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slicerCaches/slicerCache1.xml" ContentType="application/vnd.ms-excel.slicerCache+xml"/>
  <Override PartName="/xl/pivotCache/pivotCacheDefinition18.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hidePivotFieldList="1"/>
  <xr:revisionPtr revIDLastSave="0" documentId="13_ncr:1_{13DF4582-F4CD-4CFB-91EB-E2EE6BCA436C}" xr6:coauthVersionLast="47" xr6:coauthVersionMax="47" xr10:uidLastSave="{00000000-0000-0000-0000-000000000000}"/>
  <bookViews>
    <workbookView xWindow="-110" yWindow="-110" windowWidth="19420" windowHeight="11500" xr2:uid="{00000000-000D-0000-FFFF-FFFF00000000}"/>
  </bookViews>
  <sheets>
    <sheet name="Biznes Göstəriciləri(Pivot)" sheetId="11" r:id="rId1"/>
    <sheet name="Superstore Sales Dashboard" sheetId="13" r:id="rId2"/>
    <sheet name="Orders" sheetId="9" r:id="rId3"/>
    <sheet name="Hesablanan Sahələr(IF,IFS və s)" sheetId="12" r:id="rId4"/>
    <sheet name="People" sheetId="6" r:id="rId5"/>
    <sheet name="Products" sheetId="8" r:id="rId6"/>
    <sheet name="Returns" sheetId="7" r:id="rId7"/>
  </sheets>
  <definedNames>
    <definedName name="_xlnm._FilterDatabase" localSheetId="3" hidden="1">'Hesablanan Sahələr(IF,IFS və s)'!$A$1:$E$10203</definedName>
    <definedName name="_xlnm._FilterDatabase" localSheetId="2" hidden="1">Orders!$A$1:$X$10203</definedName>
    <definedName name="_xlnm._FilterDatabase" localSheetId="4" hidden="1">People!$A$1:$B$5</definedName>
    <definedName name="_xlnm._FilterDatabase" localSheetId="5" hidden="1">Products!$A$1:$E$1863</definedName>
    <definedName name="_xlnm._FilterDatabase" localSheetId="6" hidden="1">Returns!$A$1:$B$297</definedName>
    <definedName name="_xlcn.WorksheetConnection_OrdersA1U102031" hidden="1">Orders!$A$1:$X$10203</definedName>
    <definedName name="Orders">#REF!</definedName>
    <definedName name="People">#REF!</definedName>
    <definedName name="Returns">#REF!</definedName>
    <definedName name="Slicer_Country_Region">#N/A</definedName>
    <definedName name="Timeline_Ship_Date">#N/A</definedName>
  </definedNames>
  <calcPr calcId="191029"/>
  <pivotCaches>
    <pivotCache cacheId="0" r:id="rId8"/>
    <pivotCache cacheId="1" r:id="rId9"/>
    <pivotCache cacheId="2" r:id="rId10"/>
    <pivotCache cacheId="3" r:id="rId11"/>
    <pivotCache cacheId="4" r:id="rId12"/>
    <pivotCache cacheId="5" r:id="rId13"/>
    <pivotCache cacheId="6" r:id="rId14"/>
    <pivotCache cacheId="7" r:id="rId15"/>
    <pivotCache cacheId="8" r:id="rId16"/>
    <pivotCache cacheId="9" r:id="rId17"/>
    <pivotCache cacheId="10" r:id="rId18"/>
    <pivotCache cacheId="11" r:id="rId19"/>
    <pivotCache cacheId="12" r:id="rId20"/>
    <pivotCache cacheId="13" r:id="rId21"/>
    <pivotCache cacheId="14" r:id="rId22"/>
    <pivotCache cacheId="15" r:id="rId23"/>
  </pivotCaches>
  <extLst>
    <ext xmlns:x14="http://schemas.microsoft.com/office/spreadsheetml/2009/9/main" uri="{876F7934-8845-4945-9796-88D515C7AA90}">
      <x14:pivotCaches>
        <pivotCache cacheId="16" r:id="rId24"/>
      </x14:pivotCaches>
    </ext>
    <ext xmlns:x14="http://schemas.microsoft.com/office/spreadsheetml/2009/9/main" uri="{BBE1A952-AA13-448e-AADC-164F8A28A991}">
      <x14:slicerCaches>
        <x14:slicerCache r:id="rId25"/>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17" r:id="rId26"/>
      </x15:timelineCachePivotCaches>
    </ext>
    <ext xmlns:x15="http://schemas.microsoft.com/office/spreadsheetml/2010/11/main" uri="{D0CA8CA8-9F24-4464-BF8E-62219DCF47F9}">
      <x15:timelineCacheRefs>
        <x15:timelineCacheRef r:id="rId27"/>
      </x15:timelineCacheRefs>
    </ext>
    <ext xmlns:x15="http://schemas.microsoft.com/office/spreadsheetml/2010/11/main" uri="{FCE2AD5D-F65C-4FA6-A056-5C36A1767C68}">
      <x15:dataModel>
        <x15:modelTables>
          <x15:modelTable id="Range" name="Range" connection="WorksheetConnection_Orders!$A$1:$U$10203"/>
        </x15:modelTables>
        <x15:extLst>
          <ext xmlns:x16="http://schemas.microsoft.com/office/spreadsheetml/2014/11/main" uri="{9835A34E-60A6-4A7C-AAB8-D5F71C897F49}">
            <x16:modelTimeGroupings>
              <x16:modelTimeGrouping tableName="Range" columnName="Order Date" columnId="Order Date">
                <x16:calculatedTimeColumn columnName="Order Date (Year)" columnId="Order Date (Year)" contentType="years" isSelected="1"/>
                <x16:calculatedTimeColumn columnName="Order Date (Quarter)" columnId="Order Date (Quarter)" contentType="quarters" isSelected="0"/>
                <x16:calculatedTimeColumn columnName="Order Date (Month Index)" columnId="Order Date (Month Index)" contentType="monthsindex" isSelected="1"/>
                <x16:calculatedTimeColumn columnName="Order Date (Month)" columnId="Order Date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2" l="1" a="1"/>
  <c r="E3" i="12"/>
  <c r="E4" i="12" a="1"/>
  <c r="E4" i="12"/>
  <c r="E5" i="12" a="1"/>
  <c r="E5" i="12" s="1"/>
  <c r="E6" i="12" a="1"/>
  <c r="E6" i="12" s="1"/>
  <c r="E7" i="12" a="1"/>
  <c r="E7" i="12"/>
  <c r="E8" i="12" a="1"/>
  <c r="E8" i="12" s="1"/>
  <c r="E9" i="12" a="1"/>
  <c r="E9" i="12"/>
  <c r="E10" i="12" a="1"/>
  <c r="E10" i="12" s="1"/>
  <c r="E11" i="12" a="1"/>
  <c r="E11" i="12" s="1"/>
  <c r="E12" i="12" a="1"/>
  <c r="E12" i="12"/>
  <c r="E13" i="12" a="1"/>
  <c r="E13" i="12" s="1"/>
  <c r="E14" i="12" a="1"/>
  <c r="E14" i="12" s="1"/>
  <c r="E15" i="12" a="1"/>
  <c r="E15" i="12" s="1"/>
  <c r="E16" i="12" a="1"/>
  <c r="E16" i="12" s="1"/>
  <c r="E17" i="12" a="1"/>
  <c r="E17" i="12"/>
  <c r="E18" i="12" a="1"/>
  <c r="E18" i="12"/>
  <c r="E19" i="12" a="1"/>
  <c r="E19" i="12" s="1"/>
  <c r="E20" i="12" a="1"/>
  <c r="E20" i="12"/>
  <c r="E21" i="12" a="1"/>
  <c r="E21" i="12" s="1"/>
  <c r="E22" i="12" a="1"/>
  <c r="E22" i="12" s="1"/>
  <c r="E23" i="12" a="1"/>
  <c r="E23" i="12"/>
  <c r="E24" i="12" a="1"/>
  <c r="E24" i="12" s="1"/>
  <c r="E25" i="12" a="1"/>
  <c r="E25" i="12" s="1"/>
  <c r="E26" i="12" a="1"/>
  <c r="E26" i="12" s="1"/>
  <c r="E27" i="12" a="1"/>
  <c r="E27" i="12" s="1"/>
  <c r="E28" i="12" a="1"/>
  <c r="E28" i="12" s="1"/>
  <c r="E29" i="12" a="1"/>
  <c r="E29" i="12"/>
  <c r="E30" i="12" a="1"/>
  <c r="E30" i="12" s="1"/>
  <c r="E31" i="12" a="1"/>
  <c r="E31" i="12"/>
  <c r="E32" i="12" a="1"/>
  <c r="E32" i="12"/>
  <c r="E33" i="12" a="1"/>
  <c r="E33" i="12" s="1"/>
  <c r="E34" i="12" a="1"/>
  <c r="E34" i="12" s="1"/>
  <c r="E35" i="12" a="1"/>
  <c r="E35" i="12" s="1"/>
  <c r="E36" i="12" a="1"/>
  <c r="E36" i="12" s="1"/>
  <c r="E37" i="12" a="1"/>
  <c r="E37" i="12"/>
  <c r="E38" i="12" a="1"/>
  <c r="E38" i="12" s="1"/>
  <c r="E39" i="12" a="1"/>
  <c r="E39" i="12" s="1"/>
  <c r="E40" i="12" a="1"/>
  <c r="E40" i="12"/>
  <c r="E41" i="12" a="1"/>
  <c r="E41" i="12"/>
  <c r="E42" i="12" a="1"/>
  <c r="E42" i="12" s="1"/>
  <c r="E43" i="12" a="1"/>
  <c r="E43" i="12" s="1"/>
  <c r="E44" i="12" a="1"/>
  <c r="E44" i="12" s="1"/>
  <c r="E45" i="12" a="1"/>
  <c r="E45" i="12" s="1"/>
  <c r="E46" i="12" a="1"/>
  <c r="E46" i="12" s="1"/>
  <c r="E47" i="12" a="1"/>
  <c r="E47" i="12" s="1"/>
  <c r="E48" i="12" a="1"/>
  <c r="E48" i="12"/>
  <c r="E49" i="12" a="1"/>
  <c r="E49" i="12"/>
  <c r="E50" i="12" a="1"/>
  <c r="E50" i="12"/>
  <c r="E51" i="12" a="1"/>
  <c r="E51" i="12" s="1"/>
  <c r="E52" i="12" a="1"/>
  <c r="E52" i="12" s="1"/>
  <c r="E53" i="12" a="1"/>
  <c r="E53" i="12" s="1"/>
  <c r="E54" i="12" a="1"/>
  <c r="E54" i="12" s="1"/>
  <c r="E55" i="12" a="1"/>
  <c r="E55" i="12"/>
  <c r="E56" i="12" a="1"/>
  <c r="E56" i="12" s="1"/>
  <c r="E57" i="12" a="1"/>
  <c r="E57" i="12"/>
  <c r="E58" i="12" a="1"/>
  <c r="E58" i="12" s="1"/>
  <c r="E59" i="12" a="1"/>
  <c r="E59" i="12"/>
  <c r="E60" i="12" a="1"/>
  <c r="E60" i="12" s="1"/>
  <c r="E61" i="12" a="1"/>
  <c r="E61" i="12" s="1"/>
  <c r="E62" i="12" a="1"/>
  <c r="E62" i="12" s="1"/>
  <c r="E63" i="12" a="1"/>
  <c r="E63" i="12"/>
  <c r="E64" i="12" a="1"/>
  <c r="E64" i="12" s="1"/>
  <c r="E65" i="12" a="1"/>
  <c r="E65" i="12"/>
  <c r="E66" i="12" a="1"/>
  <c r="E66" i="12" s="1"/>
  <c r="E67" i="12" a="1"/>
  <c r="E67" i="12"/>
  <c r="E68" i="12" a="1"/>
  <c r="E68" i="12"/>
  <c r="E69" i="12" a="1"/>
  <c r="E69" i="12" s="1"/>
  <c r="E70" i="12" a="1"/>
  <c r="E70" i="12" s="1"/>
  <c r="E71" i="12" a="1"/>
  <c r="E71" i="12" s="1"/>
  <c r="E72" i="12" a="1"/>
  <c r="E72" i="12"/>
  <c r="E73" i="12" a="1"/>
  <c r="E73" i="12" s="1"/>
  <c r="E74" i="12" a="1"/>
  <c r="E74" i="12"/>
  <c r="E75" i="12" a="1"/>
  <c r="E75" i="12"/>
  <c r="E76" i="12" a="1"/>
  <c r="E76" i="12" s="1"/>
  <c r="E77" i="12" a="1"/>
  <c r="E77" i="12"/>
  <c r="E78" i="12" a="1"/>
  <c r="E78" i="12" s="1"/>
  <c r="E79" i="12" a="1"/>
  <c r="E79" i="12" s="1"/>
  <c r="E80" i="12" a="1"/>
  <c r="E80" i="12"/>
  <c r="E81" i="12" a="1"/>
  <c r="E81" i="12"/>
  <c r="E82" i="12" a="1"/>
  <c r="E82" i="12"/>
  <c r="E83" i="12" a="1"/>
  <c r="E83" i="12"/>
  <c r="E84" i="12" a="1"/>
  <c r="E84" i="12" s="1"/>
  <c r="E85" i="12" a="1"/>
  <c r="E85" i="12"/>
  <c r="E86" i="12" a="1"/>
  <c r="E86" i="12" s="1"/>
  <c r="E87" i="12" a="1"/>
  <c r="E87" i="12" s="1"/>
  <c r="E88" i="12" a="1"/>
  <c r="E88" i="12" s="1"/>
  <c r="E89" i="12" a="1"/>
  <c r="E89" i="12"/>
  <c r="E90" i="12" a="1"/>
  <c r="E90" i="12" s="1"/>
  <c r="E91" i="12" a="1"/>
  <c r="E91" i="12"/>
  <c r="E92" i="12" a="1"/>
  <c r="E92" i="12" s="1"/>
  <c r="E93" i="12" a="1"/>
  <c r="E93" i="12" s="1"/>
  <c r="E94" i="12" a="1"/>
  <c r="E94" i="12" s="1"/>
  <c r="E95" i="12" a="1"/>
  <c r="E95" i="12"/>
  <c r="E96" i="12" a="1"/>
  <c r="E96" i="12"/>
  <c r="E97" i="12" a="1"/>
  <c r="E97" i="12"/>
  <c r="E98" i="12" a="1"/>
  <c r="E98" i="12"/>
  <c r="E99" i="12" a="1"/>
  <c r="E99" i="12"/>
  <c r="E100" i="12" a="1"/>
  <c r="E100" i="12"/>
  <c r="E101" i="12" a="1"/>
  <c r="E101" i="12"/>
  <c r="E102" i="12" a="1"/>
  <c r="E102" i="12" s="1"/>
  <c r="E103" i="12" a="1"/>
  <c r="E103" i="12" s="1"/>
  <c r="E104" i="12" a="1"/>
  <c r="E104" i="12"/>
  <c r="E105" i="12" a="1"/>
  <c r="E105" i="12" s="1"/>
  <c r="E106" i="12" a="1"/>
  <c r="E106" i="12"/>
  <c r="E107" i="12" a="1"/>
  <c r="E107" i="12" s="1"/>
  <c r="E108" i="12" a="1"/>
  <c r="E108" i="12"/>
  <c r="E109" i="12" a="1"/>
  <c r="E109" i="12" s="1"/>
  <c r="E110" i="12" a="1"/>
  <c r="E110" i="12" s="1"/>
  <c r="E111" i="12" a="1"/>
  <c r="E111" i="12" s="1"/>
  <c r="E112" i="12" a="1"/>
  <c r="E112" i="12" s="1"/>
  <c r="E113" i="12" a="1"/>
  <c r="E113" i="12"/>
  <c r="E114" i="12" a="1"/>
  <c r="E114" i="12"/>
  <c r="E115" i="12" a="1"/>
  <c r="E115" i="12" s="1"/>
  <c r="E116" i="12" a="1"/>
  <c r="E116" i="12"/>
  <c r="E117" i="12" a="1"/>
  <c r="E117" i="12"/>
  <c r="E118" i="12" a="1"/>
  <c r="E118" i="12" s="1"/>
  <c r="E119" i="12" a="1"/>
  <c r="E119" i="12" s="1"/>
  <c r="E120" i="12" a="1"/>
  <c r="E120" i="12"/>
  <c r="E121" i="12" a="1"/>
  <c r="E121" i="12" s="1"/>
  <c r="E122" i="12" a="1"/>
  <c r="E122" i="12" s="1"/>
  <c r="E123" i="12" a="1"/>
  <c r="E123" i="12"/>
  <c r="E124" i="12" a="1"/>
  <c r="E124" i="12" s="1"/>
  <c r="E125" i="12" a="1"/>
  <c r="E125" i="12"/>
  <c r="E126" i="12" a="1"/>
  <c r="E126" i="12" s="1"/>
  <c r="E127" i="12" a="1"/>
  <c r="E127" i="12"/>
  <c r="E128" i="12" a="1"/>
  <c r="E128" i="12"/>
  <c r="E129" i="12" a="1"/>
  <c r="E129" i="12" s="1"/>
  <c r="E130" i="12" a="1"/>
  <c r="E130" i="12" s="1"/>
  <c r="E131" i="12" a="1"/>
  <c r="E131" i="12"/>
  <c r="E132" i="12" a="1"/>
  <c r="E132" i="12"/>
  <c r="E133" i="12" a="1"/>
  <c r="E133" i="12"/>
  <c r="E134" i="12" a="1"/>
  <c r="E134" i="12" s="1"/>
  <c r="E135" i="12" a="1"/>
  <c r="E135" i="12" s="1"/>
  <c r="E136" i="12" a="1"/>
  <c r="E136" i="12"/>
  <c r="E137" i="12" a="1"/>
  <c r="E137" i="12"/>
  <c r="E138" i="12" a="1"/>
  <c r="E138" i="12" s="1"/>
  <c r="E139" i="12" a="1"/>
  <c r="E139" i="12" s="1"/>
  <c r="E140" i="12" a="1"/>
  <c r="E140" i="12"/>
  <c r="E141" i="12" a="1"/>
  <c r="E141" i="12" s="1"/>
  <c r="E142" i="12" a="1"/>
  <c r="E142" i="12" s="1"/>
  <c r="E143" i="12" a="1"/>
  <c r="E143" i="12" s="1"/>
  <c r="E144" i="12" a="1"/>
  <c r="E144" i="12"/>
  <c r="E145" i="12" a="1"/>
  <c r="E145" i="12"/>
  <c r="E146" i="12" a="1"/>
  <c r="E146" i="12" s="1"/>
  <c r="E147" i="12" a="1"/>
  <c r="E147" i="12" s="1"/>
  <c r="E148" i="12" a="1"/>
  <c r="E148" i="12"/>
  <c r="E149" i="12" a="1"/>
  <c r="E149" i="12"/>
  <c r="E150" i="12" a="1"/>
  <c r="E150" i="12" s="1"/>
  <c r="E151" i="12" a="1"/>
  <c r="E151" i="12"/>
  <c r="E152" i="12" a="1"/>
  <c r="E152" i="12" s="1"/>
  <c r="E153" i="12" a="1"/>
  <c r="E153" i="12" s="1"/>
  <c r="E154" i="12" a="1"/>
  <c r="E154" i="12" s="1"/>
  <c r="E155" i="12" a="1"/>
  <c r="E155" i="12"/>
  <c r="E156" i="12" a="1"/>
  <c r="E156" i="12" s="1"/>
  <c r="E157" i="12" a="1"/>
  <c r="E157" i="12"/>
  <c r="E158" i="12" a="1"/>
  <c r="E158" i="12" s="1"/>
  <c r="E159" i="12" a="1"/>
  <c r="E159" i="12" s="1"/>
  <c r="E160" i="12" a="1"/>
  <c r="E160" i="12"/>
  <c r="E161" i="12" a="1"/>
  <c r="E161" i="12" s="1"/>
  <c r="E162" i="12" a="1"/>
  <c r="E162" i="12"/>
  <c r="E163" i="12" a="1"/>
  <c r="E163" i="12"/>
  <c r="E164" i="12" a="1"/>
  <c r="E164" i="12" s="1"/>
  <c r="E165" i="12" a="1"/>
  <c r="E165" i="12"/>
  <c r="E166" i="12" a="1"/>
  <c r="E166" i="12" s="1"/>
  <c r="E167" i="12" a="1"/>
  <c r="E167" i="12" s="1"/>
  <c r="E168" i="12" a="1"/>
  <c r="E168" i="12"/>
  <c r="E169" i="12" a="1"/>
  <c r="E169" i="12" s="1"/>
  <c r="E170" i="12" a="1"/>
  <c r="E170" i="12" s="1"/>
  <c r="E171" i="12" a="1"/>
  <c r="E171" i="12" s="1"/>
  <c r="E172" i="12" a="1"/>
  <c r="E172" i="12" s="1"/>
  <c r="E173" i="12" a="1"/>
  <c r="E173" i="12" s="1"/>
  <c r="E174" i="12" a="1"/>
  <c r="E174" i="12" s="1"/>
  <c r="E175" i="12" a="1"/>
  <c r="E175" i="12" s="1"/>
  <c r="E176" i="12" a="1"/>
  <c r="E176" i="12" s="1"/>
  <c r="E177" i="12" a="1"/>
  <c r="E177" i="12"/>
  <c r="E178" i="12" a="1"/>
  <c r="E178" i="12"/>
  <c r="E179" i="12" a="1"/>
  <c r="E179" i="12" s="1"/>
  <c r="E180" i="12" a="1"/>
  <c r="E180" i="12"/>
  <c r="E181" i="12" a="1"/>
  <c r="E181" i="12"/>
  <c r="E182" i="12" a="1"/>
  <c r="E182" i="12" s="1"/>
  <c r="E183" i="12" a="1"/>
  <c r="E183" i="12"/>
  <c r="E184" i="12" a="1"/>
  <c r="E184" i="12"/>
  <c r="E185" i="12" a="1"/>
  <c r="E185" i="12"/>
  <c r="E186" i="12" a="1"/>
  <c r="E186" i="12"/>
  <c r="E187" i="12" a="1"/>
  <c r="E187" i="12" s="1"/>
  <c r="E188" i="12" a="1"/>
  <c r="E188" i="12" s="1"/>
  <c r="E189" i="12" a="1"/>
  <c r="E189" i="12" s="1"/>
  <c r="E190" i="12" a="1"/>
  <c r="E190" i="12" s="1"/>
  <c r="E191" i="12" a="1"/>
  <c r="E191" i="12"/>
  <c r="E192" i="12" a="1"/>
  <c r="E192" i="12" s="1"/>
  <c r="E193" i="12" a="1"/>
  <c r="E193" i="12" s="1"/>
  <c r="E194" i="12" a="1"/>
  <c r="E194" i="12" s="1"/>
  <c r="E195" i="12" a="1"/>
  <c r="E195" i="12"/>
  <c r="E196" i="12" a="1"/>
  <c r="E196" i="12" s="1"/>
  <c r="E197" i="12" a="1"/>
  <c r="E197" i="12" s="1"/>
  <c r="E198" i="12" a="1"/>
  <c r="E198" i="12" s="1"/>
  <c r="E199" i="12" a="1"/>
  <c r="E199" i="12" s="1"/>
  <c r="E200" i="12" a="1"/>
  <c r="E200" i="12"/>
  <c r="E201" i="12" a="1"/>
  <c r="E201" i="12" s="1"/>
  <c r="E202" i="12" a="1"/>
  <c r="E202" i="12"/>
  <c r="E203" i="12" a="1"/>
  <c r="E203" i="12" s="1"/>
  <c r="E204" i="12" a="1"/>
  <c r="E204" i="12"/>
  <c r="E205" i="12" a="1"/>
  <c r="E205" i="12" s="1"/>
  <c r="E206" i="12" a="1"/>
  <c r="E206" i="12" s="1"/>
  <c r="E207" i="12" a="1"/>
  <c r="E207" i="12"/>
  <c r="E208" i="12" a="1"/>
  <c r="E208" i="12"/>
  <c r="E209" i="12" a="1"/>
  <c r="E209" i="12" s="1"/>
  <c r="E210" i="12" a="1"/>
  <c r="E210" i="12" s="1"/>
  <c r="E211" i="12" a="1"/>
  <c r="E211" i="12" s="1"/>
  <c r="E212" i="12" a="1"/>
  <c r="E212" i="12" s="1"/>
  <c r="E213" i="12" a="1"/>
  <c r="E213" i="12"/>
  <c r="E214" i="12" a="1"/>
  <c r="E214" i="12" s="1"/>
  <c r="E215" i="12" a="1"/>
  <c r="E215" i="12" s="1"/>
  <c r="E216" i="12" a="1"/>
  <c r="E216" i="12" s="1"/>
  <c r="E217" i="12" a="1"/>
  <c r="E217" i="12"/>
  <c r="E218" i="12" a="1"/>
  <c r="E218" i="12" s="1"/>
  <c r="E219" i="12" a="1"/>
  <c r="E219" i="12"/>
  <c r="E220" i="12" a="1"/>
  <c r="E220" i="12" s="1"/>
  <c r="E221" i="12" a="1"/>
  <c r="E221" i="12" s="1"/>
  <c r="E222" i="12" a="1"/>
  <c r="E222" i="12" s="1"/>
  <c r="E223" i="12" a="1"/>
  <c r="E223" i="12"/>
  <c r="E224" i="12" a="1"/>
  <c r="E224" i="12" s="1"/>
  <c r="E225" i="12" a="1"/>
  <c r="E225" i="12"/>
  <c r="E226" i="12" a="1"/>
  <c r="E226" i="12"/>
  <c r="E227" i="12" a="1"/>
  <c r="E227" i="12"/>
  <c r="E228" i="12" a="1"/>
  <c r="E228" i="12"/>
  <c r="E229" i="12" a="1"/>
  <c r="E229" i="12" s="1"/>
  <c r="E230" i="12" a="1"/>
  <c r="E230" i="12" s="1"/>
  <c r="E231" i="12" a="1"/>
  <c r="E231" i="12"/>
  <c r="E232" i="12" a="1"/>
  <c r="E232" i="12" s="1"/>
  <c r="E233" i="12" a="1"/>
  <c r="E233" i="12" s="1"/>
  <c r="E234" i="12" a="1"/>
  <c r="E234" i="12"/>
  <c r="E235" i="12" a="1"/>
  <c r="E235" i="12"/>
  <c r="E236" i="12" a="1"/>
  <c r="E236" i="12" s="1"/>
  <c r="E237" i="12" a="1"/>
  <c r="E237" i="12" s="1"/>
  <c r="E238" i="12" a="1"/>
  <c r="E238" i="12" s="1"/>
  <c r="E239" i="12" a="1"/>
  <c r="E239" i="12" s="1"/>
  <c r="E240" i="12" a="1"/>
  <c r="E240" i="12"/>
  <c r="E241" i="12" a="1"/>
  <c r="E241" i="12" s="1"/>
  <c r="E242" i="12" a="1"/>
  <c r="E242" i="12"/>
  <c r="E243" i="12" a="1"/>
  <c r="E243" i="12" s="1"/>
  <c r="E244" i="12" a="1"/>
  <c r="E244" i="12"/>
  <c r="E245" i="12" a="1"/>
  <c r="E245" i="12" s="1"/>
  <c r="E246" i="12" a="1"/>
  <c r="E246" i="12" s="1"/>
  <c r="E247" i="12" a="1"/>
  <c r="E247" i="12" s="1"/>
  <c r="E248" i="12" a="1"/>
  <c r="E248" i="12"/>
  <c r="E249" i="12" a="1"/>
  <c r="E249" i="12"/>
  <c r="E250" i="12" a="1"/>
  <c r="E250" i="12" s="1"/>
  <c r="E251" i="12" a="1"/>
  <c r="E251" i="12"/>
  <c r="E252" i="12" a="1"/>
  <c r="E252" i="12" s="1"/>
  <c r="E253" i="12" a="1"/>
  <c r="E253" i="12" s="1"/>
  <c r="E254" i="12" a="1"/>
  <c r="E254" i="12" s="1"/>
  <c r="E255" i="12" a="1"/>
  <c r="E255" i="12" s="1"/>
  <c r="E256" i="12" a="1"/>
  <c r="E256" i="12" s="1"/>
  <c r="E257" i="12" a="1"/>
  <c r="E257" i="12"/>
  <c r="E258" i="12" a="1"/>
  <c r="E258" i="12"/>
  <c r="E259" i="12" a="1"/>
  <c r="E259" i="12"/>
  <c r="E260" i="12" a="1"/>
  <c r="E260" i="12"/>
  <c r="E261" i="12" a="1"/>
  <c r="E261" i="12"/>
  <c r="E262" i="12" a="1"/>
  <c r="E262" i="12" s="1"/>
  <c r="E263" i="12" a="1"/>
  <c r="E263" i="12" s="1"/>
  <c r="E264" i="12" a="1"/>
  <c r="E264" i="12" s="1"/>
  <c r="E265" i="12" a="1"/>
  <c r="E265" i="12" s="1"/>
  <c r="E266" i="12" a="1"/>
  <c r="E266" i="12"/>
  <c r="E267" i="12" a="1"/>
  <c r="E267" i="12" s="1"/>
  <c r="E268" i="12" a="1"/>
  <c r="E268" i="12"/>
  <c r="E269" i="12" a="1"/>
  <c r="E269" i="12"/>
  <c r="E270" i="12" a="1"/>
  <c r="E270" i="12" s="1"/>
  <c r="E271" i="12" a="1"/>
  <c r="E271" i="12"/>
  <c r="E272" i="12" a="1"/>
  <c r="E272" i="12" s="1"/>
  <c r="E273" i="12" a="1"/>
  <c r="E273" i="12"/>
  <c r="E274" i="12" a="1"/>
  <c r="E274" i="12" s="1"/>
  <c r="E275" i="12" a="1"/>
  <c r="E275" i="12"/>
  <c r="E276" i="12" a="1"/>
  <c r="E276" i="12"/>
  <c r="E277" i="12" a="1"/>
  <c r="E277" i="12" s="1"/>
  <c r="E278" i="12" a="1"/>
  <c r="E278" i="12" s="1"/>
  <c r="E279" i="12" a="1"/>
  <c r="E279" i="12"/>
  <c r="E280" i="12" a="1"/>
  <c r="E280" i="12"/>
  <c r="E281" i="12" a="1"/>
  <c r="E281" i="12"/>
  <c r="E282" i="12" a="1"/>
  <c r="E282" i="12" s="1"/>
  <c r="E283" i="12" a="1"/>
  <c r="E283" i="12"/>
  <c r="E284" i="12" a="1"/>
  <c r="E284" i="12" s="1"/>
  <c r="E285" i="12" a="1"/>
  <c r="E285" i="12"/>
  <c r="E286" i="12" a="1"/>
  <c r="E286" i="12" s="1"/>
  <c r="E287" i="12" a="1"/>
  <c r="E287" i="12"/>
  <c r="E288" i="12" a="1"/>
  <c r="E288" i="12"/>
  <c r="E289" i="12" a="1"/>
  <c r="E289" i="12"/>
  <c r="E290" i="12" a="1"/>
  <c r="E290" i="12" s="1"/>
  <c r="E291" i="12" a="1"/>
  <c r="E291" i="12" s="1"/>
  <c r="E292" i="12" a="1"/>
  <c r="E292" i="12"/>
  <c r="E293" i="12" a="1"/>
  <c r="E293" i="12"/>
  <c r="E294" i="12" a="1"/>
  <c r="E294" i="12" s="1"/>
  <c r="E295" i="12" a="1"/>
  <c r="E295" i="12" s="1"/>
  <c r="E296" i="12" a="1"/>
  <c r="E296" i="12" s="1"/>
  <c r="E297" i="12" a="1"/>
  <c r="E297" i="12" s="1"/>
  <c r="E298" i="12" a="1"/>
  <c r="E298" i="12"/>
  <c r="E299" i="12" a="1"/>
  <c r="E299" i="12"/>
  <c r="E300" i="12" a="1"/>
  <c r="E300" i="12" s="1"/>
  <c r="E301" i="12" a="1"/>
  <c r="E301" i="12" s="1"/>
  <c r="E302" i="12" a="1"/>
  <c r="E302" i="12" s="1"/>
  <c r="E303" i="12" a="1"/>
  <c r="E303" i="12" s="1"/>
  <c r="E304" i="12" a="1"/>
  <c r="E304" i="12" s="1"/>
  <c r="E305" i="12" a="1"/>
  <c r="E305" i="12" s="1"/>
  <c r="E306" i="12" a="1"/>
  <c r="E306" i="12" s="1"/>
  <c r="E307" i="12" a="1"/>
  <c r="E307" i="12" s="1"/>
  <c r="E308" i="12" a="1"/>
  <c r="E308" i="12" s="1"/>
  <c r="E309" i="12" a="1"/>
  <c r="E309" i="12" s="1"/>
  <c r="E310" i="12" a="1"/>
  <c r="E310" i="12" s="1"/>
  <c r="E311" i="12" a="1"/>
  <c r="E311" i="12"/>
  <c r="E312" i="12" a="1"/>
  <c r="E312" i="12" s="1"/>
  <c r="E313" i="12" a="1"/>
  <c r="E313" i="12"/>
  <c r="E314" i="12" a="1"/>
  <c r="E314" i="12"/>
  <c r="E315" i="12" a="1"/>
  <c r="E315" i="12" s="1"/>
  <c r="E316" i="12" a="1"/>
  <c r="E316" i="12"/>
  <c r="E317" i="12" a="1"/>
  <c r="E317" i="12" s="1"/>
  <c r="E318" i="12" a="1"/>
  <c r="E318" i="12" s="1"/>
  <c r="E319" i="12" a="1"/>
  <c r="E319" i="12"/>
  <c r="E320" i="12" a="1"/>
  <c r="E320" i="12" s="1"/>
  <c r="E321" i="12" a="1"/>
  <c r="E321" i="12" s="1"/>
  <c r="E322" i="12" a="1"/>
  <c r="E322" i="12" s="1"/>
  <c r="E323" i="12" a="1"/>
  <c r="E323" i="12"/>
  <c r="E324" i="12" a="1"/>
  <c r="E324" i="12" s="1"/>
  <c r="E325" i="12" a="1"/>
  <c r="E325" i="12"/>
  <c r="E326" i="12" a="1"/>
  <c r="E326" i="12" s="1"/>
  <c r="E327" i="12" a="1"/>
  <c r="E327" i="12" s="1"/>
  <c r="E328" i="12" a="1"/>
  <c r="E328" i="12"/>
  <c r="E329" i="12" a="1"/>
  <c r="E329" i="12" s="1"/>
  <c r="E330" i="12" a="1"/>
  <c r="E330" i="12" s="1"/>
  <c r="E331" i="12" a="1"/>
  <c r="E331" i="12" s="1"/>
  <c r="E332" i="12" a="1"/>
  <c r="E332" i="12"/>
  <c r="E333" i="12" a="1"/>
  <c r="E333" i="12"/>
  <c r="E334" i="12" a="1"/>
  <c r="E334" i="12" s="1"/>
  <c r="E335" i="12" a="1"/>
  <c r="E335" i="12" s="1"/>
  <c r="E336" i="12" a="1"/>
  <c r="E336" i="12"/>
  <c r="E337" i="12" a="1"/>
  <c r="E337" i="12"/>
  <c r="E338" i="12" a="1"/>
  <c r="E338" i="12" s="1"/>
  <c r="E339" i="12" a="1"/>
  <c r="E339" i="12"/>
  <c r="E340" i="12" a="1"/>
  <c r="E340" i="12"/>
  <c r="E341" i="12" a="1"/>
  <c r="E341" i="12"/>
  <c r="E342" i="12" a="1"/>
  <c r="E342" i="12" s="1"/>
  <c r="E343" i="12" a="1"/>
  <c r="E343" i="12" s="1"/>
  <c r="E344" i="12" a="1"/>
  <c r="E344" i="12" s="1"/>
  <c r="E345" i="12" a="1"/>
  <c r="E345" i="12"/>
  <c r="E346" i="12" a="1"/>
  <c r="E346" i="12"/>
  <c r="E347" i="12" a="1"/>
  <c r="E347" i="12" s="1"/>
  <c r="E348" i="12" a="1"/>
  <c r="E348" i="12"/>
  <c r="E349" i="12" a="1"/>
  <c r="E349" i="12"/>
  <c r="E350" i="12" a="1"/>
  <c r="E350" i="12" s="1"/>
  <c r="E351" i="12" a="1"/>
  <c r="E351" i="12"/>
  <c r="E352" i="12" a="1"/>
  <c r="E352" i="12" s="1"/>
  <c r="E353" i="12" a="1"/>
  <c r="E353" i="12"/>
  <c r="E354" i="12" a="1"/>
  <c r="E354" i="12"/>
  <c r="E355" i="12" a="1"/>
  <c r="E355" i="12" s="1"/>
  <c r="E356" i="12" a="1"/>
  <c r="E356" i="12" s="1"/>
  <c r="E357" i="12" a="1"/>
  <c r="E357" i="12" s="1"/>
  <c r="E358" i="12" a="1"/>
  <c r="E358" i="12" s="1"/>
  <c r="E359" i="12" a="1"/>
  <c r="E359" i="12" s="1"/>
  <c r="E360" i="12" a="1"/>
  <c r="E360" i="12"/>
  <c r="E361" i="12" a="1"/>
  <c r="E361" i="12" s="1"/>
  <c r="E362" i="12" a="1"/>
  <c r="E362" i="12"/>
  <c r="E363" i="12" a="1"/>
  <c r="E363" i="12"/>
  <c r="E364" i="12" a="1"/>
  <c r="E364" i="12" s="1"/>
  <c r="E365" i="12" a="1"/>
  <c r="E365" i="12" s="1"/>
  <c r="E366" i="12" a="1"/>
  <c r="E366" i="12" s="1"/>
  <c r="E367" i="12" a="1"/>
  <c r="E367" i="12"/>
  <c r="E368" i="12" a="1"/>
  <c r="E368" i="12" s="1"/>
  <c r="E369" i="12" a="1"/>
  <c r="E369" i="12" s="1"/>
  <c r="E370" i="12" a="1"/>
  <c r="E370" i="12"/>
  <c r="E371" i="12" a="1"/>
  <c r="E371" i="12"/>
  <c r="E372" i="12" a="1"/>
  <c r="E372" i="12"/>
  <c r="E373" i="12" a="1"/>
  <c r="E373" i="12" s="1"/>
  <c r="E374" i="12" a="1"/>
  <c r="E374" i="12" s="1"/>
  <c r="E375" i="12" a="1"/>
  <c r="E375" i="12" s="1"/>
  <c r="E376" i="12" a="1"/>
  <c r="E376" i="12" s="1"/>
  <c r="E377" i="12" a="1"/>
  <c r="E377" i="12" s="1"/>
  <c r="E378" i="12" a="1"/>
  <c r="E378" i="12" s="1"/>
  <c r="E379" i="12" a="1"/>
  <c r="E379" i="12"/>
  <c r="E380" i="12" a="1"/>
  <c r="E380" i="12"/>
  <c r="E381" i="12" a="1"/>
  <c r="E381" i="12"/>
  <c r="E382" i="12" a="1"/>
  <c r="E382" i="12" s="1"/>
  <c r="E383" i="12" a="1"/>
  <c r="E383" i="12" s="1"/>
  <c r="E384" i="12" a="1"/>
  <c r="E384" i="12" s="1"/>
  <c r="E385" i="12" a="1"/>
  <c r="E385" i="12" s="1"/>
  <c r="E386" i="12" a="1"/>
  <c r="E386" i="12" s="1"/>
  <c r="E387" i="12" a="1"/>
  <c r="E387" i="12"/>
  <c r="E388" i="12" a="1"/>
  <c r="E388" i="12" s="1"/>
  <c r="E389" i="12" a="1"/>
  <c r="E389" i="12"/>
  <c r="E390" i="12" a="1"/>
  <c r="E390" i="12" s="1"/>
  <c r="E391" i="12" a="1"/>
  <c r="E391" i="12" s="1"/>
  <c r="E392" i="12" a="1"/>
  <c r="E392" i="12"/>
  <c r="E393" i="12" a="1"/>
  <c r="E393" i="12"/>
  <c r="E394" i="12" a="1"/>
  <c r="E394" i="12" s="1"/>
  <c r="E395" i="12" a="1"/>
  <c r="E395" i="12" s="1"/>
  <c r="E396" i="12" a="1"/>
  <c r="E396" i="12"/>
  <c r="E397" i="12" a="1"/>
  <c r="E397" i="12" s="1"/>
  <c r="E398" i="12" a="1"/>
  <c r="E398" i="12" s="1"/>
  <c r="E399" i="12" a="1"/>
  <c r="E399" i="12"/>
  <c r="E400" i="12" a="1"/>
  <c r="E400" i="12" s="1"/>
  <c r="E401" i="12" a="1"/>
  <c r="E401" i="12"/>
  <c r="E402" i="12" a="1"/>
  <c r="E402" i="12"/>
  <c r="E403" i="12" a="1"/>
  <c r="E403" i="12"/>
  <c r="E404" i="12" a="1"/>
  <c r="E404" i="12"/>
  <c r="E405" i="12" a="1"/>
  <c r="E405" i="12" s="1"/>
  <c r="E406" i="12" a="1"/>
  <c r="E406" i="12" s="1"/>
  <c r="E407" i="12" a="1"/>
  <c r="E407" i="12"/>
  <c r="E408" i="12" a="1"/>
  <c r="E408" i="12" s="1"/>
  <c r="E409" i="12" a="1"/>
  <c r="E409" i="12" s="1"/>
  <c r="E410" i="12" a="1"/>
  <c r="E410" i="12" s="1"/>
  <c r="E411" i="12" a="1"/>
  <c r="E411" i="12"/>
  <c r="E412" i="12" a="1"/>
  <c r="E412" i="12" s="1"/>
  <c r="E413" i="12" a="1"/>
  <c r="E413" i="12"/>
  <c r="E414" i="12" a="1"/>
  <c r="E414" i="12" s="1"/>
  <c r="E415" i="12" a="1"/>
  <c r="E415" i="12" s="1"/>
  <c r="E416" i="12" a="1"/>
  <c r="E416" i="12"/>
  <c r="E417" i="12" a="1"/>
  <c r="E417" i="12" s="1"/>
  <c r="E418" i="12" a="1"/>
  <c r="E418" i="12" s="1"/>
  <c r="E419" i="12" a="1"/>
  <c r="E419" i="12" s="1"/>
  <c r="E420" i="12" a="1"/>
  <c r="E420" i="12" s="1"/>
  <c r="E421" i="12" a="1"/>
  <c r="E421" i="12"/>
  <c r="E422" i="12" a="1"/>
  <c r="E422" i="12" s="1"/>
  <c r="E423" i="12" a="1"/>
  <c r="E423" i="12" s="1"/>
  <c r="E424" i="12" a="1"/>
  <c r="E424" i="12"/>
  <c r="E425" i="12" a="1"/>
  <c r="E425" i="12"/>
  <c r="E426" i="12" a="1"/>
  <c r="E426" i="12" s="1"/>
  <c r="E427" i="12" a="1"/>
  <c r="E427" i="12"/>
  <c r="E428" i="12" a="1"/>
  <c r="E428" i="12"/>
  <c r="E429" i="12" a="1"/>
  <c r="E429" i="12" s="1"/>
  <c r="E430" i="12" a="1"/>
  <c r="E430" i="12" s="1"/>
  <c r="E431" i="12" a="1"/>
  <c r="E431" i="12" s="1"/>
  <c r="E432" i="12" a="1"/>
  <c r="E432" i="12" s="1"/>
  <c r="E433" i="12" a="1"/>
  <c r="E433" i="12"/>
  <c r="E434" i="12" a="1"/>
  <c r="E434" i="12"/>
  <c r="E435" i="12" a="1"/>
  <c r="E435" i="12" s="1"/>
  <c r="E436" i="12" a="1"/>
  <c r="E436" i="12"/>
  <c r="E437" i="12" a="1"/>
  <c r="E437" i="12"/>
  <c r="E438" i="12" a="1"/>
  <c r="E438" i="12" s="1"/>
  <c r="E439" i="12" a="1"/>
  <c r="E439" i="12"/>
  <c r="E440" i="12" a="1"/>
  <c r="E440" i="12" s="1"/>
  <c r="E441" i="12" a="1"/>
  <c r="E441" i="12" s="1"/>
  <c r="E442" i="12" a="1"/>
  <c r="E442" i="12"/>
  <c r="E443" i="12" a="1"/>
  <c r="E443" i="12" s="1"/>
  <c r="E444" i="12" a="1"/>
  <c r="E444" i="12" s="1"/>
  <c r="E445" i="12" a="1"/>
  <c r="E445" i="12" s="1"/>
  <c r="E446" i="12" a="1"/>
  <c r="E446" i="12" s="1"/>
  <c r="E447" i="12" a="1"/>
  <c r="E447" i="12"/>
  <c r="E448" i="12" a="1"/>
  <c r="E448" i="12" s="1"/>
  <c r="E449" i="12" a="1"/>
  <c r="E449" i="12" s="1"/>
  <c r="E450" i="12" a="1"/>
  <c r="E450" i="12"/>
  <c r="E451" i="12" a="1"/>
  <c r="E451" i="12" s="1"/>
  <c r="E452" i="12" a="1"/>
  <c r="E452" i="12" s="1"/>
  <c r="E453" i="12" a="1"/>
  <c r="E453" i="12"/>
  <c r="E454" i="12" a="1"/>
  <c r="E454" i="12" s="1"/>
  <c r="E455" i="12" a="1"/>
  <c r="E455" i="12" s="1"/>
  <c r="E456" i="12" a="1"/>
  <c r="E456" i="12"/>
  <c r="E457" i="12" a="1"/>
  <c r="E457" i="12" s="1"/>
  <c r="E458" i="12" a="1"/>
  <c r="E458" i="12" s="1"/>
  <c r="E459" i="12" a="1"/>
  <c r="E459" i="12"/>
  <c r="E460" i="12" a="1"/>
  <c r="E460" i="12" s="1"/>
  <c r="E461" i="12" a="1"/>
  <c r="E461" i="12" s="1"/>
  <c r="E462" i="12" a="1"/>
  <c r="E462" i="12" s="1"/>
  <c r="E463" i="12" a="1"/>
  <c r="E463" i="12" s="1"/>
  <c r="E464" i="12" a="1"/>
  <c r="E464" i="12"/>
  <c r="E465" i="12" a="1"/>
  <c r="E465" i="12" s="1"/>
  <c r="E466" i="12" a="1"/>
  <c r="E466" i="12"/>
  <c r="E467" i="12" a="1"/>
  <c r="E467" i="12" s="1"/>
  <c r="E468" i="12" a="1"/>
  <c r="E468" i="12"/>
  <c r="E469" i="12" a="1"/>
  <c r="E469" i="12" s="1"/>
  <c r="E470" i="12" a="1"/>
  <c r="E470" i="12" s="1"/>
  <c r="E471" i="12" a="1"/>
  <c r="E471" i="12"/>
  <c r="E472" i="12" a="1"/>
  <c r="E472" i="12" s="1"/>
  <c r="E473" i="12" a="1"/>
  <c r="E473" i="12"/>
  <c r="E474" i="12" a="1"/>
  <c r="E474" i="12" s="1"/>
  <c r="E475" i="12" a="1"/>
  <c r="E475" i="12" s="1"/>
  <c r="E476" i="12" a="1"/>
  <c r="E476" i="12" s="1"/>
  <c r="E477" i="12" a="1"/>
  <c r="E477" i="12"/>
  <c r="E478" i="12" a="1"/>
  <c r="E478" i="12" s="1"/>
  <c r="E479" i="12" a="1"/>
  <c r="E479" i="12" s="1"/>
  <c r="E480" i="12" a="1"/>
  <c r="E480" i="12"/>
  <c r="E481" i="12" a="1"/>
  <c r="E481" i="12"/>
  <c r="E482" i="12" a="1"/>
  <c r="E482" i="12" s="1"/>
  <c r="E483" i="12" a="1"/>
  <c r="E483" i="12"/>
  <c r="E484" i="12" a="1"/>
  <c r="E484" i="12" s="1"/>
  <c r="E485" i="12" a="1"/>
  <c r="E485" i="12"/>
  <c r="E486" i="12" a="1"/>
  <c r="E486" i="12" s="1"/>
  <c r="E487" i="12" a="1"/>
  <c r="E487" i="12" s="1"/>
  <c r="E488" i="12" a="1"/>
  <c r="E488" i="12" s="1"/>
  <c r="E489" i="12" a="1"/>
  <c r="E489" i="12" s="1"/>
  <c r="E490" i="12" a="1"/>
  <c r="E490" i="12"/>
  <c r="E491" i="12" a="1"/>
  <c r="E491" i="12" s="1"/>
  <c r="E492" i="12" a="1"/>
  <c r="E492" i="12"/>
  <c r="E493" i="12" a="1"/>
  <c r="E493" i="12" s="1"/>
  <c r="E494" i="12" a="1"/>
  <c r="E494" i="12" s="1"/>
  <c r="E495" i="12" a="1"/>
  <c r="E495" i="12"/>
  <c r="E496" i="12" a="1"/>
  <c r="E496" i="12" s="1"/>
  <c r="E497" i="12" a="1"/>
  <c r="E497" i="12" s="1"/>
  <c r="E498" i="12" a="1"/>
  <c r="E498" i="12"/>
  <c r="E499" i="12" a="1"/>
  <c r="E499" i="12"/>
  <c r="E500" i="12" a="1"/>
  <c r="E500" i="12"/>
  <c r="E501" i="12" a="1"/>
  <c r="E501" i="12" s="1"/>
  <c r="E502" i="12" a="1"/>
  <c r="E502" i="12" s="1"/>
  <c r="E503" i="12" a="1"/>
  <c r="E503" i="12"/>
  <c r="E504" i="12" a="1"/>
  <c r="E504" i="12"/>
  <c r="E505" i="12" a="1"/>
  <c r="E505" i="12" s="1"/>
  <c r="E506" i="12" a="1"/>
  <c r="E506" i="12" s="1"/>
  <c r="E507" i="12" a="1"/>
  <c r="E507" i="12"/>
  <c r="E508" i="12" a="1"/>
  <c r="E508" i="12"/>
  <c r="E509" i="12" a="1"/>
  <c r="E509" i="12" s="1"/>
  <c r="E510" i="12" a="1"/>
  <c r="E510" i="12" s="1"/>
  <c r="E511" i="12" a="1"/>
  <c r="E511" i="12" s="1"/>
  <c r="E512" i="12" a="1"/>
  <c r="E512" i="12"/>
  <c r="E513" i="12" a="1"/>
  <c r="E513" i="12" s="1"/>
  <c r="E514" i="12" a="1"/>
  <c r="E514" i="12" s="1"/>
  <c r="E515" i="12" a="1"/>
  <c r="E515" i="12"/>
  <c r="E516" i="12" a="1"/>
  <c r="E516" i="12"/>
  <c r="E517" i="12" a="1"/>
  <c r="E517" i="12"/>
  <c r="E518" i="12" a="1"/>
  <c r="E518" i="12" s="1"/>
  <c r="E519" i="12" a="1"/>
  <c r="E519" i="12"/>
  <c r="E520" i="12" a="1"/>
  <c r="E520" i="12" s="1"/>
  <c r="E521" i="12" a="1"/>
  <c r="E521" i="12"/>
  <c r="E522" i="12" a="1"/>
  <c r="E522" i="12" s="1"/>
  <c r="E523" i="12" a="1"/>
  <c r="E523" i="12" s="1"/>
  <c r="E524" i="12" a="1"/>
  <c r="E524" i="12"/>
  <c r="E525" i="12" a="1"/>
  <c r="E525" i="12"/>
  <c r="E526" i="12" a="1"/>
  <c r="E526" i="12" s="1"/>
  <c r="E527" i="12" a="1"/>
  <c r="E527" i="12" s="1"/>
  <c r="E528" i="12" a="1"/>
  <c r="E528" i="12"/>
  <c r="E529" i="12" a="1"/>
  <c r="E529" i="12" s="1"/>
  <c r="E530" i="12" a="1"/>
  <c r="E530" i="12"/>
  <c r="E531" i="12" a="1"/>
  <c r="E531" i="12" s="1"/>
  <c r="E532" i="12" a="1"/>
  <c r="E532" i="12"/>
  <c r="E533" i="12" a="1"/>
  <c r="E533" i="12" s="1"/>
  <c r="E534" i="12" a="1"/>
  <c r="E534" i="12" s="1"/>
  <c r="E535" i="12" a="1"/>
  <c r="E535" i="12"/>
  <c r="E536" i="12" a="1"/>
  <c r="E536" i="12"/>
  <c r="E537" i="12" a="1"/>
  <c r="E537" i="12" s="1"/>
  <c r="E538" i="12" a="1"/>
  <c r="E538" i="12"/>
  <c r="E539" i="12" a="1"/>
  <c r="E539" i="12" s="1"/>
  <c r="E540" i="12" a="1"/>
  <c r="E540" i="12" s="1"/>
  <c r="E541" i="12" a="1"/>
  <c r="E541" i="12"/>
  <c r="E542" i="12" a="1"/>
  <c r="E542" i="12" s="1"/>
  <c r="E543" i="12" a="1"/>
  <c r="E543" i="12"/>
  <c r="E544" i="12" a="1"/>
  <c r="E544" i="12" s="1"/>
  <c r="E545" i="12" a="1"/>
  <c r="E545" i="12" s="1"/>
  <c r="E546" i="12" a="1"/>
  <c r="E546" i="12" s="1"/>
  <c r="E547" i="12" a="1"/>
  <c r="E547" i="12"/>
  <c r="E548" i="12" a="1"/>
  <c r="E548" i="12"/>
  <c r="E549" i="12" a="1"/>
  <c r="E549" i="12"/>
  <c r="E550" i="12" a="1"/>
  <c r="E550" i="12" s="1"/>
  <c r="E551" i="12" a="1"/>
  <c r="E551" i="12" s="1"/>
  <c r="E552" i="12" a="1"/>
  <c r="E552" i="12" s="1"/>
  <c r="E553" i="12" a="1"/>
  <c r="E553" i="12" s="1"/>
  <c r="E554" i="12" a="1"/>
  <c r="E554" i="12"/>
  <c r="E555" i="12" a="1"/>
  <c r="E555" i="12" s="1"/>
  <c r="E556" i="12" a="1"/>
  <c r="E556" i="12"/>
  <c r="E557" i="12" a="1"/>
  <c r="E557" i="12" s="1"/>
  <c r="E558" i="12" a="1"/>
  <c r="E558" i="12" s="1"/>
  <c r="E559" i="12" a="1"/>
  <c r="E559" i="12" s="1"/>
  <c r="E560" i="12" a="1"/>
  <c r="E560" i="12" s="1"/>
  <c r="E561" i="12" a="1"/>
  <c r="E561" i="12"/>
  <c r="E562" i="12" a="1"/>
  <c r="E562" i="12" s="1"/>
  <c r="E563" i="12" a="1"/>
  <c r="E563" i="12"/>
  <c r="E564" i="12" a="1"/>
  <c r="E564" i="12" s="1"/>
  <c r="E565" i="12" a="1"/>
  <c r="E565" i="12"/>
  <c r="E566" i="12" a="1"/>
  <c r="E566" i="12" s="1"/>
  <c r="E567" i="12" a="1"/>
  <c r="E567" i="12"/>
  <c r="E568" i="12" a="1"/>
  <c r="E568" i="12"/>
  <c r="E569" i="12" a="1"/>
  <c r="E569" i="12"/>
  <c r="E570" i="12" a="1"/>
  <c r="E570" i="12" s="1"/>
  <c r="E571" i="12" a="1"/>
  <c r="E571" i="12" s="1"/>
  <c r="E572" i="12" a="1"/>
  <c r="E572" i="12" s="1"/>
  <c r="E573" i="12" a="1"/>
  <c r="E573" i="12"/>
  <c r="E574" i="12" a="1"/>
  <c r="E574" i="12" s="1"/>
  <c r="E575" i="12" a="1"/>
  <c r="E575" i="12" s="1"/>
  <c r="E576" i="12" a="1"/>
  <c r="E576" i="12" s="1"/>
  <c r="E577" i="12" a="1"/>
  <c r="E577" i="12"/>
  <c r="E578" i="12" a="1"/>
  <c r="E578" i="12"/>
  <c r="E579" i="12" a="1"/>
  <c r="E579" i="12" s="1"/>
  <c r="E580" i="12" a="1"/>
  <c r="E580" i="12"/>
  <c r="E581" i="12" a="1"/>
  <c r="E581" i="12" s="1"/>
  <c r="E582" i="12" a="1"/>
  <c r="E582" i="12" s="1"/>
  <c r="E583" i="12" a="1"/>
  <c r="E583" i="12" s="1"/>
  <c r="E584" i="12" a="1"/>
  <c r="E584" i="12"/>
  <c r="E585" i="12" a="1"/>
  <c r="E585" i="12" s="1"/>
  <c r="E586" i="12" a="1"/>
  <c r="E586" i="12"/>
  <c r="E587" i="12" a="1"/>
  <c r="E587" i="12"/>
  <c r="E588" i="12" a="1"/>
  <c r="E588" i="12"/>
  <c r="E589" i="12" a="1"/>
  <c r="E589" i="12" s="1"/>
  <c r="E590" i="12" a="1"/>
  <c r="E590" i="12" s="1"/>
  <c r="E591" i="12" a="1"/>
  <c r="E591" i="12" s="1"/>
  <c r="E592" i="12" a="1"/>
  <c r="E592" i="12" s="1"/>
  <c r="E593" i="12" a="1"/>
  <c r="E593" i="12" s="1"/>
  <c r="E594" i="12" a="1"/>
  <c r="E594" i="12" s="1"/>
  <c r="E595" i="12" a="1"/>
  <c r="E595" i="12"/>
  <c r="E596" i="12" a="1"/>
  <c r="E596" i="12"/>
  <c r="E597" i="12" a="1"/>
  <c r="E597" i="12" s="1"/>
  <c r="E598" i="12" a="1"/>
  <c r="E598" i="12" s="1"/>
  <c r="E599" i="12" a="1"/>
  <c r="E599" i="12"/>
  <c r="E600" i="12" a="1"/>
  <c r="E600" i="12" s="1"/>
  <c r="E601" i="12" a="1"/>
  <c r="E601" i="12"/>
  <c r="E602" i="12" a="1"/>
  <c r="E602" i="12" s="1"/>
  <c r="E603" i="12" a="1"/>
  <c r="E603" i="12" s="1"/>
  <c r="E604" i="12" a="1"/>
  <c r="E604" i="12"/>
  <c r="E605" i="12" a="1"/>
  <c r="E605" i="12"/>
  <c r="E606" i="12" a="1"/>
  <c r="E606" i="12" s="1"/>
  <c r="E607" i="12" a="1"/>
  <c r="E607" i="12"/>
  <c r="E608" i="12" a="1"/>
  <c r="E608" i="12"/>
  <c r="E609" i="12" a="1"/>
  <c r="E609" i="12" s="1"/>
  <c r="E610" i="12" a="1"/>
  <c r="E610" i="12"/>
  <c r="E611" i="12" a="1"/>
  <c r="E611" i="12"/>
  <c r="E612" i="12" a="1"/>
  <c r="E612" i="12" s="1"/>
  <c r="E613" i="12" a="1"/>
  <c r="E613" i="12"/>
  <c r="E614" i="12" a="1"/>
  <c r="E614" i="12" s="1"/>
  <c r="E615" i="12" a="1"/>
  <c r="E615" i="12"/>
  <c r="E616" i="12" a="1"/>
  <c r="E616" i="12"/>
  <c r="E617" i="12" a="1"/>
  <c r="E617" i="12" s="1"/>
  <c r="E618" i="12" a="1"/>
  <c r="E618" i="12"/>
  <c r="E619" i="12" a="1"/>
  <c r="E619" i="12"/>
  <c r="E620" i="12" a="1"/>
  <c r="E620" i="12" s="1"/>
  <c r="E621" i="12" a="1"/>
  <c r="E621" i="12" s="1"/>
  <c r="E622" i="12" a="1"/>
  <c r="E622" i="12" s="1"/>
  <c r="E623" i="12" a="1"/>
  <c r="E623" i="12"/>
  <c r="E624" i="12" a="1"/>
  <c r="E624" i="12"/>
  <c r="E625" i="12" a="1"/>
  <c r="E625" i="12" s="1"/>
  <c r="E626" i="12" a="1"/>
  <c r="E626" i="12" s="1"/>
  <c r="E627" i="12" a="1"/>
  <c r="E627" i="12" s="1"/>
  <c r="E628" i="12" a="1"/>
  <c r="E628" i="12"/>
  <c r="E629" i="12" a="1"/>
  <c r="E629" i="12" s="1"/>
  <c r="E630" i="12" a="1"/>
  <c r="E630" i="12" s="1"/>
  <c r="E631" i="12" a="1"/>
  <c r="E631" i="12" s="1"/>
  <c r="E632" i="12" a="1"/>
  <c r="E632" i="12" s="1"/>
  <c r="E633" i="12" a="1"/>
  <c r="E633" i="12"/>
  <c r="E634" i="12" a="1"/>
  <c r="E634" i="12" s="1"/>
  <c r="E635" i="12" a="1"/>
  <c r="E635" i="12"/>
  <c r="E636" i="12" a="1"/>
  <c r="E636" i="12" s="1"/>
  <c r="E637" i="12" a="1"/>
  <c r="E637" i="12"/>
  <c r="E638" i="12" a="1"/>
  <c r="E638" i="12" s="1"/>
  <c r="E639" i="12" a="1"/>
  <c r="E639" i="12"/>
  <c r="E640" i="12" a="1"/>
  <c r="E640" i="12" s="1"/>
  <c r="E641" i="12" a="1"/>
  <c r="E641" i="12"/>
  <c r="E642" i="12" a="1"/>
  <c r="E642" i="12" s="1"/>
  <c r="E643" i="12" a="1"/>
  <c r="E643" i="12" s="1"/>
  <c r="E644" i="12" a="1"/>
  <c r="E644" i="12" s="1"/>
  <c r="E645" i="12" a="1"/>
  <c r="E645" i="12" s="1"/>
  <c r="E646" i="12" a="1"/>
  <c r="E646" i="12" s="1"/>
  <c r="E647" i="12" a="1"/>
  <c r="E647" i="12"/>
  <c r="E648" i="12" a="1"/>
  <c r="E648" i="12" s="1"/>
  <c r="E649" i="12" a="1"/>
  <c r="E649" i="12" s="1"/>
  <c r="E650" i="12" a="1"/>
  <c r="E650" i="12"/>
  <c r="E651" i="12" a="1"/>
  <c r="E651" i="12" s="1"/>
  <c r="E652" i="12" a="1"/>
  <c r="E652" i="12"/>
  <c r="E653" i="12" a="1"/>
  <c r="E653" i="12" s="1"/>
  <c r="E654" i="12" a="1"/>
  <c r="E654" i="12" s="1"/>
  <c r="E655" i="12" a="1"/>
  <c r="E655" i="12"/>
  <c r="E656" i="12" a="1"/>
  <c r="E656" i="12"/>
  <c r="E657" i="12" a="1"/>
  <c r="E657" i="12"/>
  <c r="E658" i="12" a="1"/>
  <c r="E658" i="12" s="1"/>
  <c r="E659" i="12" a="1"/>
  <c r="E659" i="12"/>
  <c r="E660" i="12" a="1"/>
  <c r="E660" i="12" s="1"/>
  <c r="E661" i="12" a="1"/>
  <c r="E661" i="12"/>
  <c r="E662" i="12" a="1"/>
  <c r="E662" i="12" s="1"/>
  <c r="E663" i="12" a="1"/>
  <c r="E663" i="12" s="1"/>
  <c r="E664" i="12" a="1"/>
  <c r="E664" i="12" s="1"/>
  <c r="E665" i="12" a="1"/>
  <c r="E665" i="12"/>
  <c r="E666" i="12" a="1"/>
  <c r="E666" i="12" s="1"/>
  <c r="E667" i="12" a="1"/>
  <c r="E667" i="12" s="1"/>
  <c r="E668" i="12" a="1"/>
  <c r="E668" i="12" s="1"/>
  <c r="E669" i="12" a="1"/>
  <c r="E669" i="12"/>
  <c r="E670" i="12" a="1"/>
  <c r="E670" i="12" s="1"/>
  <c r="E671" i="12" a="1"/>
  <c r="E671" i="12" s="1"/>
  <c r="E672" i="12" a="1"/>
  <c r="E672" i="12"/>
  <c r="E673" i="12" a="1"/>
  <c r="E673" i="12" s="1"/>
  <c r="E674" i="12" a="1"/>
  <c r="E674" i="12"/>
  <c r="E675" i="12" a="1"/>
  <c r="E675" i="12" s="1"/>
  <c r="E676" i="12" a="1"/>
  <c r="E676" i="12" s="1"/>
  <c r="E677" i="12" a="1"/>
  <c r="E677" i="12" s="1"/>
  <c r="E678" i="12" a="1"/>
  <c r="E678" i="12" s="1"/>
  <c r="E679" i="12" a="1"/>
  <c r="E679" i="12" s="1"/>
  <c r="E680" i="12" a="1"/>
  <c r="E680" i="12"/>
  <c r="E681" i="12" a="1"/>
  <c r="E681" i="12" s="1"/>
  <c r="E682" i="12" a="1"/>
  <c r="E682" i="12" s="1"/>
  <c r="E683" i="12" a="1"/>
  <c r="E683" i="12"/>
  <c r="E684" i="12" a="1"/>
  <c r="E684" i="12"/>
  <c r="E685" i="12" a="1"/>
  <c r="E685" i="12" s="1"/>
  <c r="E686" i="12" a="1"/>
  <c r="E686" i="12"/>
  <c r="E687" i="12" a="1"/>
  <c r="E687" i="12"/>
  <c r="E688" i="12" a="1"/>
  <c r="E688" i="12" s="1"/>
  <c r="E689" i="12" a="1"/>
  <c r="E689" i="12"/>
  <c r="E690" i="12" a="1"/>
  <c r="E690" i="12" s="1"/>
  <c r="E691" i="12" a="1"/>
  <c r="E691" i="12"/>
  <c r="E692" i="12" a="1"/>
  <c r="E692" i="12" s="1"/>
  <c r="E693" i="12" a="1"/>
  <c r="E693" i="12" s="1"/>
  <c r="E694" i="12" a="1"/>
  <c r="E694" i="12"/>
  <c r="E695" i="12" a="1"/>
  <c r="E695" i="12"/>
  <c r="E696" i="12" a="1"/>
  <c r="E696" i="12"/>
  <c r="E697" i="12" a="1"/>
  <c r="E697" i="12" s="1"/>
  <c r="E698" i="12" a="1"/>
  <c r="E698" i="12"/>
  <c r="E699" i="12" a="1"/>
  <c r="E699" i="12" s="1"/>
  <c r="E700" i="12" a="1"/>
  <c r="E700" i="12"/>
  <c r="E701" i="12" a="1"/>
  <c r="E701" i="12" s="1"/>
  <c r="E702" i="12" a="1"/>
  <c r="E702" i="12" s="1"/>
  <c r="E703" i="12" a="1"/>
  <c r="E703" i="12"/>
  <c r="E704" i="12" a="1"/>
  <c r="E704" i="12" s="1"/>
  <c r="E705" i="12" a="1"/>
  <c r="E705" i="12" s="1"/>
  <c r="E706" i="12" a="1"/>
  <c r="E706" i="12" s="1"/>
  <c r="E707" i="12" a="1"/>
  <c r="E707" i="12" s="1"/>
  <c r="E708" i="12" a="1"/>
  <c r="E708" i="12"/>
  <c r="E709" i="12" a="1"/>
  <c r="E709" i="12" s="1"/>
  <c r="E710" i="12" a="1"/>
  <c r="E710" i="12" s="1"/>
  <c r="E711" i="12" a="1"/>
  <c r="E711" i="12" s="1"/>
  <c r="E712" i="12" a="1"/>
  <c r="E712" i="12" s="1"/>
  <c r="E713" i="12" a="1"/>
  <c r="E713" i="12" s="1"/>
  <c r="E714" i="12" a="1"/>
  <c r="E714" i="12"/>
  <c r="E715" i="12" a="1"/>
  <c r="E715" i="12"/>
  <c r="E716" i="12" a="1"/>
  <c r="E716" i="12" s="1"/>
  <c r="E717" i="12" a="1"/>
  <c r="E717" i="12" s="1"/>
  <c r="E718" i="12" a="1"/>
  <c r="E718" i="12"/>
  <c r="E719" i="12" a="1"/>
  <c r="E719" i="12" s="1"/>
  <c r="E720" i="12" a="1"/>
  <c r="E720" i="12"/>
  <c r="E721" i="12" a="1"/>
  <c r="E721" i="12" s="1"/>
  <c r="E722" i="12" a="1"/>
  <c r="E722" i="12"/>
  <c r="E723" i="12" a="1"/>
  <c r="E723" i="12" s="1"/>
  <c r="E724" i="12" a="1"/>
  <c r="E724" i="12" s="1"/>
  <c r="E725" i="12" a="1"/>
  <c r="E725" i="12" s="1"/>
  <c r="E726" i="12" a="1"/>
  <c r="E726" i="12"/>
  <c r="E727" i="12" a="1"/>
  <c r="E727" i="12"/>
  <c r="E728" i="12" a="1"/>
  <c r="E728" i="12"/>
  <c r="E729" i="12" a="1"/>
  <c r="E729" i="12" s="1"/>
  <c r="E730" i="12" a="1"/>
  <c r="E730" i="12" s="1"/>
  <c r="E731" i="12" a="1"/>
  <c r="E731" i="12"/>
  <c r="E732" i="12" a="1"/>
  <c r="E732" i="12" s="1"/>
  <c r="E733" i="12" a="1"/>
  <c r="E733" i="12" s="1"/>
  <c r="E734" i="12" a="1"/>
  <c r="E734" i="12"/>
  <c r="E735" i="12" a="1"/>
  <c r="E735" i="12" s="1"/>
  <c r="E736" i="12" a="1"/>
  <c r="E736" i="12" s="1"/>
  <c r="E737" i="12" a="1"/>
  <c r="E737" i="12" s="1"/>
  <c r="E738" i="12" a="1"/>
  <c r="E738" i="12"/>
  <c r="E739" i="12" a="1"/>
  <c r="E739" i="12" s="1"/>
  <c r="E740" i="12" a="1"/>
  <c r="E740" i="12"/>
  <c r="E741" i="12" a="1"/>
  <c r="E741" i="12" s="1"/>
  <c r="E742" i="12" a="1"/>
  <c r="E742" i="12" s="1"/>
  <c r="E743" i="12" a="1"/>
  <c r="E743" i="12"/>
  <c r="E744" i="12" a="1"/>
  <c r="E744" i="12" s="1"/>
  <c r="E745" i="12" a="1"/>
  <c r="E745" i="12"/>
  <c r="E746" i="12" a="1"/>
  <c r="E746" i="12" s="1"/>
  <c r="E747" i="12" a="1"/>
  <c r="E747" i="12"/>
  <c r="E748" i="12" a="1"/>
  <c r="E748" i="12" s="1"/>
  <c r="E749" i="12" a="1"/>
  <c r="E749" i="12" s="1"/>
  <c r="E750" i="12" a="1"/>
  <c r="E750" i="12" s="1"/>
  <c r="E751" i="12" a="1"/>
  <c r="E751" i="12"/>
  <c r="E752" i="12" a="1"/>
  <c r="E752" i="12" s="1"/>
  <c r="E753" i="12" a="1"/>
  <c r="E753" i="12" s="1"/>
  <c r="E754" i="12" a="1"/>
  <c r="E754" i="12" s="1"/>
  <c r="E755" i="12" a="1"/>
  <c r="E755" i="12" s="1"/>
  <c r="E756" i="12" a="1"/>
  <c r="E756" i="12" s="1"/>
  <c r="E757" i="12" a="1"/>
  <c r="E757" i="12" s="1"/>
  <c r="E758" i="12" a="1"/>
  <c r="E758" i="12" s="1"/>
  <c r="E759" i="12" a="1"/>
  <c r="E759" i="12" s="1"/>
  <c r="E760" i="12" a="1"/>
  <c r="E760" i="12"/>
  <c r="E761" i="12" a="1"/>
  <c r="E761" i="12"/>
  <c r="E762" i="12" a="1"/>
  <c r="E762" i="12"/>
  <c r="E763" i="12" a="1"/>
  <c r="E763" i="12" s="1"/>
  <c r="E764" i="12" a="1"/>
  <c r="E764" i="12" s="1"/>
  <c r="E765" i="12" a="1"/>
  <c r="E765" i="12" s="1"/>
  <c r="E766" i="12" a="1"/>
  <c r="E766" i="12"/>
  <c r="E767" i="12" a="1"/>
  <c r="E767" i="12" s="1"/>
  <c r="E768" i="12" a="1"/>
  <c r="E768" i="12"/>
  <c r="E769" i="12" a="1"/>
  <c r="E769" i="12" s="1"/>
  <c r="E770" i="12" a="1"/>
  <c r="E770" i="12" s="1"/>
  <c r="E771" i="12" a="1"/>
  <c r="E771" i="12" s="1"/>
  <c r="E772" i="12" a="1"/>
  <c r="E772" i="12"/>
  <c r="E773" i="12" a="1"/>
  <c r="E773" i="12" s="1"/>
  <c r="E774" i="12" a="1"/>
  <c r="E774" i="12"/>
  <c r="E775" i="12" a="1"/>
  <c r="E775" i="12" s="1"/>
  <c r="E776" i="12" a="1"/>
  <c r="E776" i="12" s="1"/>
  <c r="E777" i="12" a="1"/>
  <c r="E777" i="12"/>
  <c r="E778" i="12" a="1"/>
  <c r="E778" i="12"/>
  <c r="E779" i="12" a="1"/>
  <c r="E779" i="12"/>
  <c r="E780" i="12" a="1"/>
  <c r="E780" i="12" s="1"/>
  <c r="E781" i="12" a="1"/>
  <c r="E781" i="12" s="1"/>
  <c r="E782" i="12" a="1"/>
  <c r="E782" i="12" s="1"/>
  <c r="E783" i="12" a="1"/>
  <c r="E783" i="12" s="1"/>
  <c r="E784" i="12" a="1"/>
  <c r="E784" i="12" s="1"/>
  <c r="E785" i="12" a="1"/>
  <c r="E785" i="12"/>
  <c r="E786" i="12" a="1"/>
  <c r="E786" i="12" s="1"/>
  <c r="E787" i="12" a="1"/>
  <c r="E787" i="12" s="1"/>
  <c r="E788" i="12" a="1"/>
  <c r="E788" i="12" s="1"/>
  <c r="E789" i="12" a="1"/>
  <c r="E789" i="12" s="1"/>
  <c r="E790" i="12" a="1"/>
  <c r="E790" i="12" s="1"/>
  <c r="E791" i="12" a="1"/>
  <c r="E791" i="12" s="1"/>
  <c r="E792" i="12" a="1"/>
  <c r="E792" i="12"/>
  <c r="E793" i="12" a="1"/>
  <c r="E793" i="12" s="1"/>
  <c r="E794" i="12" a="1"/>
  <c r="E794" i="12"/>
  <c r="E795" i="12" a="1"/>
  <c r="E795" i="12"/>
  <c r="E796" i="12" a="1"/>
  <c r="E796" i="12"/>
  <c r="E797" i="12" a="1"/>
  <c r="E797" i="12" s="1"/>
  <c r="E798" i="12" a="1"/>
  <c r="E798" i="12"/>
  <c r="E799" i="12" a="1"/>
  <c r="E799" i="12" s="1"/>
  <c r="E800" i="12" a="1"/>
  <c r="E800" i="12" s="1"/>
  <c r="E801" i="12" a="1"/>
  <c r="E801" i="12" s="1"/>
  <c r="E802" i="12" a="1"/>
  <c r="E802" i="12"/>
  <c r="E803" i="12" a="1"/>
  <c r="E803" i="12" s="1"/>
  <c r="E804" i="12" a="1"/>
  <c r="E804" i="12" s="1"/>
  <c r="E805" i="12" a="1"/>
  <c r="E805" i="12" s="1"/>
  <c r="E806" i="12" a="1"/>
  <c r="E806" i="12"/>
  <c r="E807" i="12" a="1"/>
  <c r="E807" i="12" s="1"/>
  <c r="E808" i="12" a="1"/>
  <c r="E808" i="12"/>
  <c r="E809" i="12" a="1"/>
  <c r="E809" i="12"/>
  <c r="E810" i="12" a="1"/>
  <c r="E810" i="12" s="1"/>
  <c r="E811" i="12" a="1"/>
  <c r="E811" i="12"/>
  <c r="E812" i="12" a="1"/>
  <c r="E812" i="12"/>
  <c r="E813" i="12" a="1"/>
  <c r="E813" i="12" s="1"/>
  <c r="E814" i="12" a="1"/>
  <c r="E814" i="12"/>
  <c r="E815" i="12" a="1"/>
  <c r="E815" i="12"/>
  <c r="E816" i="12" a="1"/>
  <c r="E816" i="12" s="1"/>
  <c r="E817" i="12" a="1"/>
  <c r="E817" i="12"/>
  <c r="E818" i="12" a="1"/>
  <c r="E818" i="12" s="1"/>
  <c r="E819" i="12" a="1"/>
  <c r="E819" i="12"/>
  <c r="E820" i="12" a="1"/>
  <c r="E820" i="12"/>
  <c r="E821" i="12" a="1"/>
  <c r="E821" i="12" s="1"/>
  <c r="E822" i="12" a="1"/>
  <c r="E822" i="12"/>
  <c r="E823" i="12" a="1"/>
  <c r="E823" i="12" s="1"/>
  <c r="E824" i="12" a="1"/>
  <c r="E824" i="12" s="1"/>
  <c r="E825" i="12" a="1"/>
  <c r="E825" i="12" s="1"/>
  <c r="E826" i="12" a="1"/>
  <c r="E826" i="12"/>
  <c r="E827" i="12" a="1"/>
  <c r="E827" i="12" s="1"/>
  <c r="E828" i="12" a="1"/>
  <c r="E828" i="12"/>
  <c r="E829" i="12" a="1"/>
  <c r="E829" i="12" s="1"/>
  <c r="E830" i="12" a="1"/>
  <c r="E830" i="12" s="1"/>
  <c r="E831" i="12" a="1"/>
  <c r="E831" i="12" s="1"/>
  <c r="E832" i="12" a="1"/>
  <c r="E832" i="12" s="1"/>
  <c r="E833" i="12" a="1"/>
  <c r="E833" i="12" s="1"/>
  <c r="E834" i="12" a="1"/>
  <c r="E834" i="12"/>
  <c r="E835" i="12" a="1"/>
  <c r="E835" i="12" s="1"/>
  <c r="E836" i="12" a="1"/>
  <c r="E836" i="12"/>
  <c r="E837" i="12" a="1"/>
  <c r="E837" i="12" s="1"/>
  <c r="E838" i="12" a="1"/>
  <c r="E838" i="12" s="1"/>
  <c r="E839" i="12" a="1"/>
  <c r="E839" i="12"/>
  <c r="E840" i="12" a="1"/>
  <c r="E840" i="12" s="1"/>
  <c r="E841" i="12" a="1"/>
  <c r="E841" i="12" s="1"/>
  <c r="E842" i="12" a="1"/>
  <c r="E842" i="12" s="1"/>
  <c r="E843" i="12" a="1"/>
  <c r="E843" i="12"/>
  <c r="E844" i="12" a="1"/>
  <c r="E844" i="12" s="1"/>
  <c r="E845" i="12" a="1"/>
  <c r="E845" i="12" s="1"/>
  <c r="E846" i="12" a="1"/>
  <c r="E846" i="12" s="1"/>
  <c r="E847" i="12" a="1"/>
  <c r="E847" i="12" s="1"/>
  <c r="E848" i="12" a="1"/>
  <c r="E848" i="12" s="1"/>
  <c r="E849" i="12" a="1"/>
  <c r="E849" i="12" s="1"/>
  <c r="E850" i="12" a="1"/>
  <c r="E850" i="12" s="1"/>
  <c r="E851" i="12" a="1"/>
  <c r="E851" i="12" s="1"/>
  <c r="E852" i="12" a="1"/>
  <c r="E852" i="12" s="1"/>
  <c r="E853" i="12" a="1"/>
  <c r="E853" i="12" s="1"/>
  <c r="E854" i="12" a="1"/>
  <c r="E854" i="12"/>
  <c r="E855" i="12" a="1"/>
  <c r="E855" i="12"/>
  <c r="E856" i="12" a="1"/>
  <c r="E856" i="12"/>
  <c r="E857" i="12" a="1"/>
  <c r="E857" i="12" s="1"/>
  <c r="E858" i="12" a="1"/>
  <c r="E858" i="12" s="1"/>
  <c r="E859" i="12" a="1"/>
  <c r="E859" i="12"/>
  <c r="E860" i="12" a="1"/>
  <c r="E860" i="12"/>
  <c r="E861" i="12" a="1"/>
  <c r="E861" i="12" s="1"/>
  <c r="E862" i="12" a="1"/>
  <c r="E862" i="12"/>
  <c r="E863" i="12" a="1"/>
  <c r="E863" i="12"/>
  <c r="E864" i="12" a="1"/>
  <c r="E864" i="12" s="1"/>
  <c r="E865" i="12" a="1"/>
  <c r="E865" i="12"/>
  <c r="E866" i="12" a="1"/>
  <c r="E866" i="12" s="1"/>
  <c r="E867" i="12" a="1"/>
  <c r="E867" i="12"/>
  <c r="E868" i="12" a="1"/>
  <c r="E868" i="12" s="1"/>
  <c r="E869" i="12" a="1"/>
  <c r="E869" i="12" s="1"/>
  <c r="E870" i="12" a="1"/>
  <c r="E870" i="12" s="1"/>
  <c r="E871" i="12" a="1"/>
  <c r="E871" i="12"/>
  <c r="E872" i="12" a="1"/>
  <c r="E872" i="12" s="1"/>
  <c r="E873" i="12" a="1"/>
  <c r="E873" i="12"/>
  <c r="E874" i="12" a="1"/>
  <c r="E874" i="12"/>
  <c r="E875" i="12" a="1"/>
  <c r="E875" i="12" s="1"/>
  <c r="E876" i="12" a="1"/>
  <c r="E876" i="12" s="1"/>
  <c r="E877" i="12" a="1"/>
  <c r="E877" i="12" s="1"/>
  <c r="E878" i="12" a="1"/>
  <c r="E878" i="12" s="1"/>
  <c r="E879" i="12" a="1"/>
  <c r="E879" i="12"/>
  <c r="E880" i="12" a="1"/>
  <c r="E880" i="12" s="1"/>
  <c r="E881" i="12" a="1"/>
  <c r="E881" i="12" s="1"/>
  <c r="E882" i="12" a="1"/>
  <c r="E882" i="12"/>
  <c r="E883" i="12" a="1"/>
  <c r="E883" i="12"/>
  <c r="E884" i="12" a="1"/>
  <c r="E884" i="12" s="1"/>
  <c r="E885" i="12" a="1"/>
  <c r="E885" i="12" s="1"/>
  <c r="E886" i="12" a="1"/>
  <c r="E886" i="12" s="1"/>
  <c r="E887" i="12" a="1"/>
  <c r="E887" i="12" s="1"/>
  <c r="E888" i="12" a="1"/>
  <c r="E888" i="12"/>
  <c r="E889" i="12" a="1"/>
  <c r="E889" i="12" s="1"/>
  <c r="E890" i="12" a="1"/>
  <c r="E890" i="12" s="1"/>
  <c r="E891" i="12" a="1"/>
  <c r="E891" i="12"/>
  <c r="E892" i="12" a="1"/>
  <c r="E892" i="12"/>
  <c r="E893" i="12" a="1"/>
  <c r="E893" i="12" s="1"/>
  <c r="E894" i="12" a="1"/>
  <c r="E894" i="12"/>
  <c r="E895" i="12" a="1"/>
  <c r="E895" i="12" s="1"/>
  <c r="E896" i="12" a="1"/>
  <c r="E896" i="12"/>
  <c r="E897" i="12" a="1"/>
  <c r="E897" i="12"/>
  <c r="E898" i="12" a="1"/>
  <c r="E898" i="12" s="1"/>
  <c r="E899" i="12" a="1"/>
  <c r="E899" i="12" s="1"/>
  <c r="E900" i="12" a="1"/>
  <c r="E900" i="12"/>
  <c r="E901" i="12" a="1"/>
  <c r="E901" i="12" s="1"/>
  <c r="E902" i="12" a="1"/>
  <c r="E902" i="12" s="1"/>
  <c r="E903" i="12" a="1"/>
  <c r="E903" i="12"/>
  <c r="E904" i="12" a="1"/>
  <c r="E904" i="12" s="1"/>
  <c r="E905" i="12" a="1"/>
  <c r="E905" i="12"/>
  <c r="E906" i="12" a="1"/>
  <c r="E906" i="12"/>
  <c r="E907" i="12" a="1"/>
  <c r="E907" i="12" s="1"/>
  <c r="E908" i="12" a="1"/>
  <c r="E908" i="12" s="1"/>
  <c r="E909" i="12" a="1"/>
  <c r="E909" i="12" s="1"/>
  <c r="E910" i="12" a="1"/>
  <c r="E910" i="12" s="1"/>
  <c r="E911" i="12" a="1"/>
  <c r="E911" i="12" s="1"/>
  <c r="E912" i="12" a="1"/>
  <c r="E912" i="12" s="1"/>
  <c r="E913" i="12" a="1"/>
  <c r="E913" i="12"/>
  <c r="E914" i="12" a="1"/>
  <c r="E914" i="12" s="1"/>
  <c r="E915" i="12" a="1"/>
  <c r="E915" i="12" s="1"/>
  <c r="E916" i="12" a="1"/>
  <c r="E916" i="12" s="1"/>
  <c r="E917" i="12" a="1"/>
  <c r="E917" i="12" s="1"/>
  <c r="E918" i="12" a="1"/>
  <c r="E918" i="12"/>
  <c r="E919" i="12" a="1"/>
  <c r="E919" i="12" s="1"/>
  <c r="E920" i="12" a="1"/>
  <c r="E920" i="12"/>
  <c r="E921" i="12" a="1"/>
  <c r="E921" i="12" s="1"/>
  <c r="E922" i="12" a="1"/>
  <c r="E922" i="12"/>
  <c r="E923" i="12" a="1"/>
  <c r="E923" i="12" s="1"/>
  <c r="E924" i="12" a="1"/>
  <c r="E924" i="12" s="1"/>
  <c r="E925" i="12" a="1"/>
  <c r="E925" i="12" s="1"/>
  <c r="E926" i="12" a="1"/>
  <c r="E926" i="12"/>
  <c r="E927" i="12" a="1"/>
  <c r="E927" i="12"/>
  <c r="E928" i="12" a="1"/>
  <c r="E928" i="12" s="1"/>
  <c r="E929" i="12" a="1"/>
  <c r="E929" i="12" s="1"/>
  <c r="E930" i="12" a="1"/>
  <c r="E930" i="12"/>
  <c r="E931" i="12" a="1"/>
  <c r="E931" i="12" s="1"/>
  <c r="E932" i="12" a="1"/>
  <c r="E932" i="12"/>
  <c r="E933" i="12" a="1"/>
  <c r="E933" i="12" s="1"/>
  <c r="E934" i="12" a="1"/>
  <c r="E934" i="12" s="1"/>
  <c r="E935" i="12" a="1"/>
  <c r="E935" i="12"/>
  <c r="E936" i="12" a="1"/>
  <c r="E936" i="12"/>
  <c r="E937" i="12" a="1"/>
  <c r="E937" i="12" s="1"/>
  <c r="E938" i="12" a="1"/>
  <c r="E938" i="12" s="1"/>
  <c r="E939" i="12" a="1"/>
  <c r="E939" i="12"/>
  <c r="E940" i="12" a="1"/>
  <c r="E940" i="12"/>
  <c r="E941" i="12" a="1"/>
  <c r="E941" i="12" s="1"/>
  <c r="E942" i="12" a="1"/>
  <c r="E942" i="12" s="1"/>
  <c r="E943" i="12" a="1"/>
  <c r="E943" i="12" s="1"/>
  <c r="E944" i="12" a="1"/>
  <c r="E944" i="12"/>
  <c r="E945" i="12" a="1"/>
  <c r="E945" i="12"/>
  <c r="E946" i="12" a="1"/>
  <c r="E946" i="12" s="1"/>
  <c r="E947" i="12" a="1"/>
  <c r="E947" i="12"/>
  <c r="E948" i="12" a="1"/>
  <c r="E948" i="12" s="1"/>
  <c r="E949" i="12" a="1"/>
  <c r="E949" i="12" s="1"/>
  <c r="E950" i="12" a="1"/>
  <c r="E950" i="12"/>
  <c r="E951" i="12" a="1"/>
  <c r="E951" i="12" s="1"/>
  <c r="E952" i="12" a="1"/>
  <c r="E952" i="12" s="1"/>
  <c r="E953" i="12" a="1"/>
  <c r="E953" i="12"/>
  <c r="E954" i="12" a="1"/>
  <c r="E954" i="12"/>
  <c r="E955" i="12" a="1"/>
  <c r="E955" i="12" s="1"/>
  <c r="E956" i="12" a="1"/>
  <c r="E956" i="12"/>
  <c r="E957" i="12" a="1"/>
  <c r="E957" i="12" s="1"/>
  <c r="E958" i="12" a="1"/>
  <c r="E958" i="12" s="1"/>
  <c r="E959" i="12" a="1"/>
  <c r="E959" i="12" s="1"/>
  <c r="E960" i="12" a="1"/>
  <c r="E960" i="12"/>
  <c r="E961" i="12" a="1"/>
  <c r="E961" i="12" s="1"/>
  <c r="E962" i="12" a="1"/>
  <c r="E962" i="12"/>
  <c r="E963" i="12" a="1"/>
  <c r="E963" i="12" s="1"/>
  <c r="E964" i="12" a="1"/>
  <c r="E964" i="12"/>
  <c r="E965" i="12" a="1"/>
  <c r="E965" i="12" s="1"/>
  <c r="E966" i="12" a="1"/>
  <c r="E966" i="12" s="1"/>
  <c r="E967" i="12" a="1"/>
  <c r="E967" i="12"/>
  <c r="E968" i="12" a="1"/>
  <c r="E968" i="12"/>
  <c r="E969" i="12" a="1"/>
  <c r="E969" i="12"/>
  <c r="E970" i="12" a="1"/>
  <c r="E970" i="12" s="1"/>
  <c r="E971" i="12" a="1"/>
  <c r="E971" i="12"/>
  <c r="E972" i="12" a="1"/>
  <c r="E972" i="12" s="1"/>
  <c r="E973" i="12" a="1"/>
  <c r="E973" i="12" s="1"/>
  <c r="E974" i="12" a="1"/>
  <c r="E974" i="12" s="1"/>
  <c r="E975" i="12" a="1"/>
  <c r="E975" i="12" s="1"/>
  <c r="E976" i="12" a="1"/>
  <c r="E976" i="12" s="1"/>
  <c r="E977" i="12" a="1"/>
  <c r="E977" i="12"/>
  <c r="E978" i="12" a="1"/>
  <c r="E978" i="12"/>
  <c r="E979" i="12" a="1"/>
  <c r="E979" i="12" s="1"/>
  <c r="E980" i="12" a="1"/>
  <c r="E980" i="12" s="1"/>
  <c r="E981" i="12" a="1"/>
  <c r="E981" i="12" s="1"/>
  <c r="E982" i="12" a="1"/>
  <c r="E982" i="12"/>
  <c r="E983" i="12" a="1"/>
  <c r="E983" i="12" s="1"/>
  <c r="E984" i="12" a="1"/>
  <c r="E984" i="12"/>
  <c r="E985" i="12" a="1"/>
  <c r="E985" i="12" s="1"/>
  <c r="E986" i="12" a="1"/>
  <c r="E986" i="12" s="1"/>
  <c r="E987" i="12" a="1"/>
  <c r="E987" i="12"/>
  <c r="E988" i="12" a="1"/>
  <c r="E988" i="12" s="1"/>
  <c r="E989" i="12" a="1"/>
  <c r="E989" i="12" s="1"/>
  <c r="E990" i="12" a="1"/>
  <c r="E990" i="12"/>
  <c r="E991" i="12" a="1"/>
  <c r="E991" i="12"/>
  <c r="E992" i="12" a="1"/>
  <c r="E992" i="12"/>
  <c r="E993" i="12" a="1"/>
  <c r="E993" i="12"/>
  <c r="E994" i="12" a="1"/>
  <c r="E994" i="12" s="1"/>
  <c r="E995" i="12" a="1"/>
  <c r="E995" i="12" s="1"/>
  <c r="E996" i="12" a="1"/>
  <c r="E996" i="12" s="1"/>
  <c r="E997" i="12" a="1"/>
  <c r="E997" i="12" s="1"/>
  <c r="E998" i="12" a="1"/>
  <c r="E998" i="12" s="1"/>
  <c r="E999" i="12" a="1"/>
  <c r="E999" i="12"/>
  <c r="E1000" i="12" a="1"/>
  <c r="E1000" i="12"/>
  <c r="E1001" i="12" a="1"/>
  <c r="E1001" i="12"/>
  <c r="E1002" i="12" a="1"/>
  <c r="E1002" i="12"/>
  <c r="E1003" i="12" a="1"/>
  <c r="E1003" i="12" s="1"/>
  <c r="E1004" i="12" a="1"/>
  <c r="E1004" i="12" s="1"/>
  <c r="E1005" i="12" a="1"/>
  <c r="E1005" i="12" s="1"/>
  <c r="E1006" i="12" a="1"/>
  <c r="E1006" i="12" s="1"/>
  <c r="E1007" i="12" a="1"/>
  <c r="E1007" i="12"/>
  <c r="E1008" i="12" a="1"/>
  <c r="E1008" i="12" s="1"/>
  <c r="E1009" i="12" a="1"/>
  <c r="E1009" i="12"/>
  <c r="E1010" i="12" a="1"/>
  <c r="E1010" i="12"/>
  <c r="E1011" i="12" a="1"/>
  <c r="E1011" i="12" s="1"/>
  <c r="E1012" i="12" a="1"/>
  <c r="E1012" i="12" s="1"/>
  <c r="E1013" i="12" a="1"/>
  <c r="E1013" i="12" s="1"/>
  <c r="E1014" i="12" a="1"/>
  <c r="E1014" i="12" s="1"/>
  <c r="E1015" i="12" a="1"/>
  <c r="E1015" i="12" s="1"/>
  <c r="E1016" i="12" a="1"/>
  <c r="E1016" i="12" s="1"/>
  <c r="E1017" i="12" a="1"/>
  <c r="E1017" i="12" s="1"/>
  <c r="E1018" i="12" a="1"/>
  <c r="E1018" i="12"/>
  <c r="E1019" i="12" a="1"/>
  <c r="E1019" i="12"/>
  <c r="E1020" i="12" a="1"/>
  <c r="E1020" i="12" s="1"/>
  <c r="E1021" i="12" a="1"/>
  <c r="E1021" i="12" s="1"/>
  <c r="E1022" i="12" a="1"/>
  <c r="E1022" i="12"/>
  <c r="E1023" i="12" a="1"/>
  <c r="E1023" i="12" s="1"/>
  <c r="E1024" i="12" a="1"/>
  <c r="E1024" i="12"/>
  <c r="E1025" i="12" a="1"/>
  <c r="E1025" i="12" s="1"/>
  <c r="E1026" i="12" a="1"/>
  <c r="E1026" i="12" s="1"/>
  <c r="E1027" i="12" a="1"/>
  <c r="E1027" i="12"/>
  <c r="E1028" i="12" a="1"/>
  <c r="E1028" i="12"/>
  <c r="E1029" i="12" a="1"/>
  <c r="E1029" i="12" s="1"/>
  <c r="E1030" i="12" a="1"/>
  <c r="E1030" i="12" s="1"/>
  <c r="E1031" i="12" a="1"/>
  <c r="E1031" i="12"/>
  <c r="E1032" i="12" a="1"/>
  <c r="E1032" i="12" s="1"/>
  <c r="E1033" i="12" a="1"/>
  <c r="E1033" i="12" s="1"/>
  <c r="E1034" i="12" a="1"/>
  <c r="E1034" i="12" s="1"/>
  <c r="E1035" i="12" a="1"/>
  <c r="E1035" i="12" s="1"/>
  <c r="E1036" i="12" a="1"/>
  <c r="E1036" i="12"/>
  <c r="E1037" i="12" a="1"/>
  <c r="E1037" i="12" s="1"/>
  <c r="E1038" i="12" a="1"/>
  <c r="E1038" i="12"/>
  <c r="E1039" i="12" a="1"/>
  <c r="E1039" i="12"/>
  <c r="E1040" i="12" a="1"/>
  <c r="E1040" i="12" s="1"/>
  <c r="E1041" i="12" a="1"/>
  <c r="E1041" i="12"/>
  <c r="E1042" i="12" a="1"/>
  <c r="E1042" i="12" s="1"/>
  <c r="E1043" i="12" a="1"/>
  <c r="E1043" i="12"/>
  <c r="E1044" i="12" a="1"/>
  <c r="E1044" i="12"/>
  <c r="E1045" i="12" a="1"/>
  <c r="E1045" i="12" s="1"/>
  <c r="E1046" i="12" a="1"/>
  <c r="E1046" i="12"/>
  <c r="E1047" i="12" a="1"/>
  <c r="E1047" i="12"/>
  <c r="E1048" i="12" a="1"/>
  <c r="E1048" i="12"/>
  <c r="E1049" i="12" a="1"/>
  <c r="E1049" i="12" s="1"/>
  <c r="E1050" i="12" a="1"/>
  <c r="E1050" i="12" s="1"/>
  <c r="E1051" i="12" a="1"/>
  <c r="E1051" i="12" s="1"/>
  <c r="E1052" i="12" a="1"/>
  <c r="E1052" i="12"/>
  <c r="E1053" i="12" a="1"/>
  <c r="E1053" i="12" s="1"/>
  <c r="E1054" i="12" a="1"/>
  <c r="E1054" i="12"/>
  <c r="E1055" i="12" a="1"/>
  <c r="E1055" i="12"/>
  <c r="E1056" i="12" a="1"/>
  <c r="E1056" i="12"/>
  <c r="E1057" i="12" a="1"/>
  <c r="E1057" i="12" s="1"/>
  <c r="E1058" i="12" a="1"/>
  <c r="E1058" i="12"/>
  <c r="E1059" i="12" a="1"/>
  <c r="E1059" i="12" s="1"/>
  <c r="E1060" i="12" a="1"/>
  <c r="E1060" i="12" s="1"/>
  <c r="E1061" i="12" a="1"/>
  <c r="E1061" i="12" s="1"/>
  <c r="E1062" i="12" a="1"/>
  <c r="E1062" i="12"/>
  <c r="E1063" i="12" a="1"/>
  <c r="E1063" i="12" s="1"/>
  <c r="E1064" i="12" a="1"/>
  <c r="E1064" i="12" s="1"/>
  <c r="E1065" i="12" a="1"/>
  <c r="E1065" i="12" s="1"/>
  <c r="E1066" i="12" a="1"/>
  <c r="E1066" i="12" s="1"/>
  <c r="E1067" i="12" a="1"/>
  <c r="E1067" i="12" s="1"/>
  <c r="E1068" i="12" a="1"/>
  <c r="E1068" i="12"/>
  <c r="E1069" i="12" a="1"/>
  <c r="E1069" i="12" s="1"/>
  <c r="E1070" i="12" a="1"/>
  <c r="E1070" i="12" s="1"/>
  <c r="E1071" i="12" a="1"/>
  <c r="E1071" i="12"/>
  <c r="E1072" i="12" a="1"/>
  <c r="E1072" i="12"/>
  <c r="E1073" i="12" a="1"/>
  <c r="E1073" i="12" s="1"/>
  <c r="E1074" i="12" a="1"/>
  <c r="E1074" i="12" s="1"/>
  <c r="E1075" i="12" a="1"/>
  <c r="E1075" i="12" s="1"/>
  <c r="E1076" i="12" a="1"/>
  <c r="E1076" i="12"/>
  <c r="E1077" i="12" a="1"/>
  <c r="E1077" i="12" s="1"/>
  <c r="E1078" i="12" a="1"/>
  <c r="E1078" i="12"/>
  <c r="E1079" i="12" a="1"/>
  <c r="E1079" i="12"/>
  <c r="E1080" i="12" a="1"/>
  <c r="E1080" i="12" s="1"/>
  <c r="E1081" i="12" a="1"/>
  <c r="E1081" i="12"/>
  <c r="E1082" i="12" a="1"/>
  <c r="E1082" i="12" s="1"/>
  <c r="E1083" i="12" a="1"/>
  <c r="E1083" i="12" s="1"/>
  <c r="E1084" i="12" a="1"/>
  <c r="E1084" i="12"/>
  <c r="E1085" i="12" a="1"/>
  <c r="E1085" i="12"/>
  <c r="E1086" i="12" a="1"/>
  <c r="E1086" i="12" s="1"/>
  <c r="E1087" i="12" a="1"/>
  <c r="E1087" i="12" s="1"/>
  <c r="E1088" i="12" a="1"/>
  <c r="E1088" i="12"/>
  <c r="E1089" i="12" a="1"/>
  <c r="E1089" i="12"/>
  <c r="E1090" i="12" a="1"/>
  <c r="E1090" i="12" s="1"/>
  <c r="E1091" i="12" a="1"/>
  <c r="E1091" i="12"/>
  <c r="E1092" i="12" a="1"/>
  <c r="E1092" i="12" s="1"/>
  <c r="E1093" i="12" a="1"/>
  <c r="E1093" i="12" s="1"/>
  <c r="E1094" i="12" a="1"/>
  <c r="E1094" i="12" s="1"/>
  <c r="E1095" i="12" a="1"/>
  <c r="E1095" i="12"/>
  <c r="E1096" i="12" a="1"/>
  <c r="E1096" i="12"/>
  <c r="E1097" i="12" a="1"/>
  <c r="E1097" i="12" s="1"/>
  <c r="E1098" i="12" a="1"/>
  <c r="E1098" i="12" s="1"/>
  <c r="E1099" i="12" a="1"/>
  <c r="E1099" i="12" s="1"/>
  <c r="E1100" i="12" a="1"/>
  <c r="E1100" i="12" s="1"/>
  <c r="E1101" i="12" a="1"/>
  <c r="E1101" i="12" s="1"/>
  <c r="E1102" i="12" a="1"/>
  <c r="E1102" i="12" s="1"/>
  <c r="E1103" i="12" a="1"/>
  <c r="E1103" i="12" s="1"/>
  <c r="E1104" i="12" a="1"/>
  <c r="E1104" i="12" s="1"/>
  <c r="E1105" i="12" a="1"/>
  <c r="E1105" i="12"/>
  <c r="E1106" i="12" a="1"/>
  <c r="E1106" i="12" s="1"/>
  <c r="E1107" i="12" a="1"/>
  <c r="E1107" i="12"/>
  <c r="E1108" i="12" a="1"/>
  <c r="E1108" i="12" s="1"/>
  <c r="E1109" i="12" a="1"/>
  <c r="E1109" i="12"/>
  <c r="E1110" i="12" a="1"/>
  <c r="E1110" i="12"/>
  <c r="E1111" i="12" a="1"/>
  <c r="E1111" i="12" s="1"/>
  <c r="E1112" i="12" a="1"/>
  <c r="E1112" i="12"/>
  <c r="E1113" i="12" a="1"/>
  <c r="E1113" i="12"/>
  <c r="E1114" i="12" a="1"/>
  <c r="E1114" i="12" s="1"/>
  <c r="E1115" i="12" a="1"/>
  <c r="E1115" i="12"/>
  <c r="E1116" i="12" a="1"/>
  <c r="E1116" i="12"/>
  <c r="E1117" i="12" a="1"/>
  <c r="E1117" i="12" s="1"/>
  <c r="E1118" i="12" a="1"/>
  <c r="E1118" i="12"/>
  <c r="E1119" i="12" a="1"/>
  <c r="E1119" i="12"/>
  <c r="E1120" i="12" a="1"/>
  <c r="E1120" i="12" s="1"/>
  <c r="E1121" i="12" a="1"/>
  <c r="E1121" i="12" s="1"/>
  <c r="E1122" i="12" a="1"/>
  <c r="E1122" i="12" s="1"/>
  <c r="E1123" i="12" a="1"/>
  <c r="E1123" i="12" s="1"/>
  <c r="E1124" i="12" a="1"/>
  <c r="E1124" i="12" s="1"/>
  <c r="E1125" i="12" a="1"/>
  <c r="E1125" i="12"/>
  <c r="E1126" i="12" a="1"/>
  <c r="E1126" i="12"/>
  <c r="E1127" i="12" a="1"/>
  <c r="E1127" i="12" s="1"/>
  <c r="E1128" i="12" a="1"/>
  <c r="E1128" i="12" s="1"/>
  <c r="E1129" i="12" a="1"/>
  <c r="E1129" i="12"/>
  <c r="E1130" i="12" a="1"/>
  <c r="E1130" i="12" s="1"/>
  <c r="E1131" i="12" a="1"/>
  <c r="E1131" i="12"/>
  <c r="E1132" i="12" a="1"/>
  <c r="E1132" i="12"/>
  <c r="E1133" i="12" a="1"/>
  <c r="E1133" i="12" s="1"/>
  <c r="E1134" i="12" a="1"/>
  <c r="E1134" i="12"/>
  <c r="E1135" i="12" a="1"/>
  <c r="E1135" i="12"/>
  <c r="E1136" i="12" a="1"/>
  <c r="E1136" i="12" s="1"/>
  <c r="E1137" i="12" a="1"/>
  <c r="E1137" i="12" s="1"/>
  <c r="E1138" i="12" a="1"/>
  <c r="E1138" i="12" s="1"/>
  <c r="E1139" i="12" a="1"/>
  <c r="E1139" i="12"/>
  <c r="E1140" i="12" a="1"/>
  <c r="E1140" i="12" s="1"/>
  <c r="E1141" i="12" a="1"/>
  <c r="E1141" i="12" s="1"/>
  <c r="E1142" i="12" a="1"/>
  <c r="E1142" i="12"/>
  <c r="E1143" i="12" a="1"/>
  <c r="E1143" i="12"/>
  <c r="E1144" i="12" a="1"/>
  <c r="E1144" i="12" s="1"/>
  <c r="E1145" i="12" a="1"/>
  <c r="E1145" i="12" s="1"/>
  <c r="E1146" i="12" a="1"/>
  <c r="E1146" i="12" s="1"/>
  <c r="E1147" i="12" a="1"/>
  <c r="E1147" i="12" s="1"/>
  <c r="E1148" i="12" a="1"/>
  <c r="E1148" i="12"/>
  <c r="E1149" i="12" a="1"/>
  <c r="E1149" i="12"/>
  <c r="E1150" i="12" a="1"/>
  <c r="E1150" i="12" s="1"/>
  <c r="E1151" i="12" a="1"/>
  <c r="E1151" i="12" s="1"/>
  <c r="E1152" i="12" a="1"/>
  <c r="E1152" i="12" s="1"/>
  <c r="E1153" i="12" a="1"/>
  <c r="E1153" i="12" s="1"/>
  <c r="E1154" i="12" a="1"/>
  <c r="E1154" i="12" s="1"/>
  <c r="E1155" i="12" a="1"/>
  <c r="E1155" i="12"/>
  <c r="E1156" i="12" a="1"/>
  <c r="E1156" i="12"/>
  <c r="E1157" i="12" a="1"/>
  <c r="E1157" i="12" s="1"/>
  <c r="E1158" i="12" a="1"/>
  <c r="E1158" i="12"/>
  <c r="E1159" i="12" a="1"/>
  <c r="E1159" i="12" s="1"/>
  <c r="E1160" i="12" a="1"/>
  <c r="E1160" i="12" s="1"/>
  <c r="E1161" i="12" a="1"/>
  <c r="E1161" i="12" s="1"/>
  <c r="E1162" i="12" a="1"/>
  <c r="E1162" i="12" s="1"/>
  <c r="E1163" i="12" a="1"/>
  <c r="E1163" i="12" s="1"/>
  <c r="E1164" i="12" a="1"/>
  <c r="E1164" i="12" s="1"/>
  <c r="E1165" i="12" a="1"/>
  <c r="E1165" i="12"/>
  <c r="E1166" i="12" a="1"/>
  <c r="E1166" i="12"/>
  <c r="E1167" i="12" a="1"/>
  <c r="E1167" i="12" s="1"/>
  <c r="E1168" i="12" a="1"/>
  <c r="E1168" i="12"/>
  <c r="E1169" i="12" a="1"/>
  <c r="E1169" i="12" s="1"/>
  <c r="E1170" i="12" a="1"/>
  <c r="E1170" i="12" s="1"/>
  <c r="E1171" i="12" a="1"/>
  <c r="E1171" i="12" s="1"/>
  <c r="E1172" i="12" a="1"/>
  <c r="E1172" i="12"/>
  <c r="E1173" i="12" a="1"/>
  <c r="E1173" i="12"/>
  <c r="E1174" i="12" a="1"/>
  <c r="E1174" i="12" s="1"/>
  <c r="E1175" i="12" a="1"/>
  <c r="E1175" i="12" s="1"/>
  <c r="E1176" i="12" a="1"/>
  <c r="E1176" i="12" s="1"/>
  <c r="E1177" i="12" a="1"/>
  <c r="E1177" i="12" s="1"/>
  <c r="E1178" i="12" a="1"/>
  <c r="E1178" i="12" s="1"/>
  <c r="E1179" i="12" a="1"/>
  <c r="E1179" i="12" s="1"/>
  <c r="E1180" i="12" a="1"/>
  <c r="E1180" i="12" s="1"/>
  <c r="E1181" i="12" a="1"/>
  <c r="E1181" i="12" s="1"/>
  <c r="E1182" i="12" a="1"/>
  <c r="E1182" i="12"/>
  <c r="E1183" i="12" a="1"/>
  <c r="E1183" i="12"/>
  <c r="E1184" i="12" a="1"/>
  <c r="E1184" i="12" s="1"/>
  <c r="E1185" i="12" a="1"/>
  <c r="E1185" i="12"/>
  <c r="E1186" i="12" a="1"/>
  <c r="E1186" i="12" s="1"/>
  <c r="E1187" i="12" a="1"/>
  <c r="E1187" i="12"/>
  <c r="E1188" i="12" a="1"/>
  <c r="E1188" i="12" s="1"/>
  <c r="E1189" i="12" a="1"/>
  <c r="E1189" i="12"/>
  <c r="E1190" i="12" a="1"/>
  <c r="E1190" i="12"/>
  <c r="E1191" i="12" a="1"/>
  <c r="E1191" i="12" s="1"/>
  <c r="E1192" i="12" a="1"/>
  <c r="E1192" i="12"/>
  <c r="E1193" i="12" a="1"/>
  <c r="E1193" i="12" s="1"/>
  <c r="E1194" i="12" a="1"/>
  <c r="E1194" i="12" s="1"/>
  <c r="E1195" i="12" a="1"/>
  <c r="E1195" i="12" s="1"/>
  <c r="E1196" i="12" a="1"/>
  <c r="E1196" i="12" s="1"/>
  <c r="E1197" i="12" a="1"/>
  <c r="E1197" i="12" s="1"/>
  <c r="E1198" i="12" a="1"/>
  <c r="E1198" i="12" s="1"/>
  <c r="E1199" i="12" a="1"/>
  <c r="E1199" i="12"/>
  <c r="E1200" i="12" a="1"/>
  <c r="E1200" i="12"/>
  <c r="E1201" i="12" a="1"/>
  <c r="E1201" i="12" s="1"/>
  <c r="E1202" i="12" a="1"/>
  <c r="E1202" i="12" s="1"/>
  <c r="E1203" i="12" a="1"/>
  <c r="E1203" i="12" s="1"/>
  <c r="E1204" i="12" a="1"/>
  <c r="E1204" i="12"/>
  <c r="E1205" i="12" a="1"/>
  <c r="E1205" i="12"/>
  <c r="E1206" i="12" a="1"/>
  <c r="E1206" i="12"/>
  <c r="E1207" i="12" a="1"/>
  <c r="E1207" i="12"/>
  <c r="E1208" i="12" a="1"/>
  <c r="E1208" i="12" s="1"/>
  <c r="E1209" i="12" a="1"/>
  <c r="E1209" i="12"/>
  <c r="E1210" i="12" a="1"/>
  <c r="E1210" i="12" s="1"/>
  <c r="E1211" i="12" a="1"/>
  <c r="E1211" i="12"/>
  <c r="E1212" i="12" a="1"/>
  <c r="E1212" i="12" s="1"/>
  <c r="E1213" i="12" a="1"/>
  <c r="E1213" i="12"/>
  <c r="E1214" i="12" a="1"/>
  <c r="E1214" i="12" s="1"/>
  <c r="E1215" i="12" a="1"/>
  <c r="E1215" i="12" s="1"/>
  <c r="E1216" i="12" a="1"/>
  <c r="E1216" i="12" s="1"/>
  <c r="E1217" i="12" a="1"/>
  <c r="E1217" i="12"/>
  <c r="E1218" i="12" a="1"/>
  <c r="E1218" i="12" s="1"/>
  <c r="E1219" i="12" a="1"/>
  <c r="E1219" i="12"/>
  <c r="E1220" i="12" a="1"/>
  <c r="E1220" i="12" s="1"/>
  <c r="E1221" i="12" a="1"/>
  <c r="E1221" i="12"/>
  <c r="E1222" i="12" a="1"/>
  <c r="E1222" i="12" s="1"/>
  <c r="E1223" i="12" a="1"/>
  <c r="E1223" i="12"/>
  <c r="E1224" i="12" a="1"/>
  <c r="E1224" i="12"/>
  <c r="E1225" i="12" a="1"/>
  <c r="E1225" i="12" s="1"/>
  <c r="E1226" i="12" a="1"/>
  <c r="E1226" i="12" s="1"/>
  <c r="E1227" i="12" a="1"/>
  <c r="E1227" i="12"/>
  <c r="E1228" i="12" a="1"/>
  <c r="E1228" i="12"/>
  <c r="E1229" i="12" a="1"/>
  <c r="E1229" i="12" s="1"/>
  <c r="E1230" i="12" a="1"/>
  <c r="E1230" i="12"/>
  <c r="E1231" i="12" a="1"/>
  <c r="E1231" i="12" s="1"/>
  <c r="E1232" i="12" a="1"/>
  <c r="E1232" i="12" s="1"/>
  <c r="E1233" i="12" a="1"/>
  <c r="E1233" i="12" s="1"/>
  <c r="E1234" i="12" a="1"/>
  <c r="E1234" i="12" s="1"/>
  <c r="E1235" i="12" a="1"/>
  <c r="E1235" i="12" s="1"/>
  <c r="E1236" i="12" a="1"/>
  <c r="E1236" i="12" s="1"/>
  <c r="E1237" i="12" a="1"/>
  <c r="E1237" i="12" s="1"/>
  <c r="E1238" i="12" a="1"/>
  <c r="E1238" i="12"/>
  <c r="E1239" i="12" a="1"/>
  <c r="E1239" i="12"/>
  <c r="E1240" i="12" a="1"/>
  <c r="E1240" i="12"/>
  <c r="E1241" i="12" a="1"/>
  <c r="E1241" i="12"/>
  <c r="E1242" i="12" a="1"/>
  <c r="E1242" i="12" s="1"/>
  <c r="E1243" i="12" a="1"/>
  <c r="E1243" i="12"/>
  <c r="E1244" i="12" a="1"/>
  <c r="E1244" i="12" s="1"/>
  <c r="E1245" i="12" a="1"/>
  <c r="E1245" i="12"/>
  <c r="E1246" i="12" a="1"/>
  <c r="E1246" i="12"/>
  <c r="E1247" i="12" a="1"/>
  <c r="E1247" i="12" s="1"/>
  <c r="E1248" i="12" a="1"/>
  <c r="E1248" i="12" s="1"/>
  <c r="E1249" i="12" a="1"/>
  <c r="E1249" i="12" s="1"/>
  <c r="E1250" i="12" a="1"/>
  <c r="E1250" i="12" s="1"/>
  <c r="E1251" i="12" a="1"/>
  <c r="E1251" i="12" s="1"/>
  <c r="E1252" i="12" a="1"/>
  <c r="E1252" i="12" s="1"/>
  <c r="E1253" i="12" a="1"/>
  <c r="E1253" i="12" s="1"/>
  <c r="E1254" i="12" a="1"/>
  <c r="E1254" i="12" s="1"/>
  <c r="E1255" i="12" a="1"/>
  <c r="E1255" i="12"/>
  <c r="E1256" i="12" a="1"/>
  <c r="E1256" i="12" s="1"/>
  <c r="E1257" i="12" a="1"/>
  <c r="E1257" i="12"/>
  <c r="E1258" i="12" a="1"/>
  <c r="E1258" i="12" s="1"/>
  <c r="E1259" i="12" a="1"/>
  <c r="E1259" i="12" s="1"/>
  <c r="E1260" i="12" a="1"/>
  <c r="E1260" i="12"/>
  <c r="E1261" i="12" a="1"/>
  <c r="E1261" i="12"/>
  <c r="E1262" i="12" a="1"/>
  <c r="E1262" i="12" s="1"/>
  <c r="E1263" i="12" a="1"/>
  <c r="E1263" i="12" s="1"/>
  <c r="E1264" i="12" a="1"/>
  <c r="E1264" i="12" s="1"/>
  <c r="E1265" i="12" a="1"/>
  <c r="E1265" i="12" s="1"/>
  <c r="E1266" i="12" a="1"/>
  <c r="E1266" i="12" s="1"/>
  <c r="E1267" i="12" a="1"/>
  <c r="E1267" i="12"/>
  <c r="E1268" i="12" a="1"/>
  <c r="E1268" i="12" s="1"/>
  <c r="E1269" i="12" a="1"/>
  <c r="E1269" i="12" s="1"/>
  <c r="E1270" i="12" a="1"/>
  <c r="E1270" i="12" s="1"/>
  <c r="E1271" i="12" a="1"/>
  <c r="E1271" i="12" s="1"/>
  <c r="E1272" i="12" a="1"/>
  <c r="E1272" i="12" s="1"/>
  <c r="E1273" i="12" a="1"/>
  <c r="E1273" i="12"/>
  <c r="E1274" i="12" a="1"/>
  <c r="E1274" i="12" s="1"/>
  <c r="E1275" i="12" a="1"/>
  <c r="E1275" i="12" s="1"/>
  <c r="E1276" i="12" a="1"/>
  <c r="E1276" i="12" s="1"/>
  <c r="E1277" i="12" a="1"/>
  <c r="E1277" i="12"/>
  <c r="E1278" i="12" a="1"/>
  <c r="E1278" i="12" s="1"/>
  <c r="E1279" i="12" a="1"/>
  <c r="E1279" i="12" s="1"/>
  <c r="E1280" i="12" a="1"/>
  <c r="E1280" i="12" s="1"/>
  <c r="E1281" i="12" a="1"/>
  <c r="E1281" i="12" s="1"/>
  <c r="E1282" i="12" a="1"/>
  <c r="E1282" i="12" s="1"/>
  <c r="E1283" i="12" a="1"/>
  <c r="E1283" i="12"/>
  <c r="E1284" i="12" a="1"/>
  <c r="E1284" i="12"/>
  <c r="E1285" i="12" a="1"/>
  <c r="E1285" i="12" s="1"/>
  <c r="E1286" i="12" a="1"/>
  <c r="E1286" i="12"/>
  <c r="E1287" i="12" a="1"/>
  <c r="E1287" i="12" s="1"/>
  <c r="E1288" i="12" a="1"/>
  <c r="E1288" i="12" s="1"/>
  <c r="E1289" i="12" a="1"/>
  <c r="E1289" i="12" s="1"/>
  <c r="E1290" i="12" a="1"/>
  <c r="E1290" i="12" s="1"/>
  <c r="E1291" i="12" a="1"/>
  <c r="E1291" i="12" s="1"/>
  <c r="E1292" i="12" a="1"/>
  <c r="E1292" i="12" s="1"/>
  <c r="E1293" i="12" a="1"/>
  <c r="E1293" i="12" s="1"/>
  <c r="E1294" i="12" a="1"/>
  <c r="E1294" i="12"/>
  <c r="E1295" i="12" a="1"/>
  <c r="E1295" i="12"/>
  <c r="E1296" i="12" a="1"/>
  <c r="E1296" i="12" s="1"/>
  <c r="E1297" i="12" a="1"/>
  <c r="E1297" i="12"/>
  <c r="E1298" i="12" a="1"/>
  <c r="E1298" i="12" s="1"/>
  <c r="E1299" i="12" a="1"/>
  <c r="E1299" i="12" s="1"/>
  <c r="E1300" i="12" a="1"/>
  <c r="E1300" i="12"/>
  <c r="E1301" i="12" a="1"/>
  <c r="E1301" i="12"/>
  <c r="E1302" i="12" a="1"/>
  <c r="E1302" i="12"/>
  <c r="E1303" i="12" a="1"/>
  <c r="E1303" i="12" s="1"/>
  <c r="E1304" i="12" a="1"/>
  <c r="E1304" i="12"/>
  <c r="E1305" i="12" a="1"/>
  <c r="E1305" i="12" s="1"/>
  <c r="E1306" i="12" a="1"/>
  <c r="E1306" i="12" s="1"/>
  <c r="E1307" i="12" a="1"/>
  <c r="E1307" i="12"/>
  <c r="E1308" i="12" a="1"/>
  <c r="E1308" i="12" s="1"/>
  <c r="E1309" i="12" a="1"/>
  <c r="E1309" i="12" s="1"/>
  <c r="E1310" i="12" a="1"/>
  <c r="E1310" i="12"/>
  <c r="E1311" i="12" a="1"/>
  <c r="E1311" i="12" s="1"/>
  <c r="E1312" i="12" a="1"/>
  <c r="E1312" i="12" s="1"/>
  <c r="E1313" i="12" a="1"/>
  <c r="E1313" i="12"/>
  <c r="E1314" i="12" a="1"/>
  <c r="E1314" i="12" s="1"/>
  <c r="E1315" i="12" a="1"/>
  <c r="E1315" i="12"/>
  <c r="E1316" i="12" a="1"/>
  <c r="E1316" i="12"/>
  <c r="E1317" i="12" a="1"/>
  <c r="E1317" i="12"/>
  <c r="E1318" i="12" a="1"/>
  <c r="E1318" i="12" s="1"/>
  <c r="E1319" i="12" a="1"/>
  <c r="E1319" i="12" s="1"/>
  <c r="E1320" i="12" a="1"/>
  <c r="E1320" i="12"/>
  <c r="E1321" i="12" a="1"/>
  <c r="E1321" i="12"/>
  <c r="E1322" i="12" a="1"/>
  <c r="E1322" i="12" s="1"/>
  <c r="E1323" i="12" a="1"/>
  <c r="E1323" i="12" s="1"/>
  <c r="E1324" i="12" a="1"/>
  <c r="E1324" i="12" s="1"/>
  <c r="E1325" i="12" a="1"/>
  <c r="E1325" i="12" s="1"/>
  <c r="E1326" i="12" a="1"/>
  <c r="E1326" i="12" s="1"/>
  <c r="E1327" i="12" a="1"/>
  <c r="E1327" i="12" s="1"/>
  <c r="E1328" i="12" a="1"/>
  <c r="E1328" i="12" s="1"/>
  <c r="E1329" i="12" a="1"/>
  <c r="E1329" i="12" s="1"/>
  <c r="E1330" i="12" a="1"/>
  <c r="E1330" i="12" s="1"/>
  <c r="E1331" i="12" a="1"/>
  <c r="E1331" i="12"/>
  <c r="E1332" i="12" a="1"/>
  <c r="E1332" i="12" s="1"/>
  <c r="E1333" i="12" a="1"/>
  <c r="E1333" i="12" s="1"/>
  <c r="E1334" i="12" a="1"/>
  <c r="E1334" i="12"/>
  <c r="E1335" i="12" a="1"/>
  <c r="E1335" i="12" s="1"/>
  <c r="E1336" i="12" a="1"/>
  <c r="E1336" i="12"/>
  <c r="E1337" i="12" a="1"/>
  <c r="E1337" i="12"/>
  <c r="E1338" i="12" a="1"/>
  <c r="E1338" i="12" s="1"/>
  <c r="E1339" i="12" a="1"/>
  <c r="E1339" i="12"/>
  <c r="E1340" i="12" a="1"/>
  <c r="E1340" i="12" s="1"/>
  <c r="E1341" i="12" a="1"/>
  <c r="E1341" i="12"/>
  <c r="E1342" i="12" a="1"/>
  <c r="E1342" i="12" s="1"/>
  <c r="E1343" i="12" a="1"/>
  <c r="E1343" i="12" s="1"/>
  <c r="E1344" i="12" a="1"/>
  <c r="E1344" i="12" s="1"/>
  <c r="E1345" i="12" a="1"/>
  <c r="E1345" i="12"/>
  <c r="E1346" i="12" a="1"/>
  <c r="E1346" i="12" s="1"/>
  <c r="E1347" i="12" a="1"/>
  <c r="E1347" i="12" s="1"/>
  <c r="E1348" i="12" a="1"/>
  <c r="E1348" i="12"/>
  <c r="E1349" i="12" a="1"/>
  <c r="E1349" i="12" s="1"/>
  <c r="E1350" i="12" a="1"/>
  <c r="E1350" i="12"/>
  <c r="E1351" i="12" a="1"/>
  <c r="E1351" i="12"/>
  <c r="E1352" i="12" a="1"/>
  <c r="E1352" i="12" s="1"/>
  <c r="E1353" i="12" a="1"/>
  <c r="E1353" i="12" s="1"/>
  <c r="E1354" i="12" a="1"/>
  <c r="E1354" i="12" s="1"/>
  <c r="E1355" i="12" a="1"/>
  <c r="E1355" i="12" s="1"/>
  <c r="E1356" i="12" a="1"/>
  <c r="E1356" i="12" s="1"/>
  <c r="E1357" i="12" a="1"/>
  <c r="E1357" i="12"/>
  <c r="E1358" i="12" a="1"/>
  <c r="E1358" i="12" s="1"/>
  <c r="E1359" i="12" a="1"/>
  <c r="E1359" i="12" s="1"/>
  <c r="E1360" i="12" a="1"/>
  <c r="E1360" i="12"/>
  <c r="E1361" i="12" a="1"/>
  <c r="E1361" i="12"/>
  <c r="E1362" i="12" a="1"/>
  <c r="E1362" i="12" s="1"/>
  <c r="E1363" i="12" a="1"/>
  <c r="E1363" i="12" s="1"/>
  <c r="E1364" i="12" a="1"/>
  <c r="E1364" i="12" s="1"/>
  <c r="E1365" i="12" a="1"/>
  <c r="E1365" i="12"/>
  <c r="E1366" i="12" a="1"/>
  <c r="E1366" i="12" s="1"/>
  <c r="E1367" i="12" a="1"/>
  <c r="E1367" i="12" s="1"/>
  <c r="E1368" i="12" a="1"/>
  <c r="E1368" i="12" s="1"/>
  <c r="E1369" i="12" a="1"/>
  <c r="E1369" i="12"/>
  <c r="E1370" i="12" a="1"/>
  <c r="E1370" i="12" s="1"/>
  <c r="E1371" i="12" a="1"/>
  <c r="E1371" i="12"/>
  <c r="E1372" i="12" a="1"/>
  <c r="E1372" i="12" s="1"/>
  <c r="E1373" i="12" a="1"/>
  <c r="E1373" i="12" s="1"/>
  <c r="E1374" i="12" a="1"/>
  <c r="E1374" i="12"/>
  <c r="E1375" i="12" a="1"/>
  <c r="E1375" i="12" s="1"/>
  <c r="E1376" i="12" a="1"/>
  <c r="E1376" i="12"/>
  <c r="E1377" i="12" a="1"/>
  <c r="E1377" i="12"/>
  <c r="E1378" i="12" a="1"/>
  <c r="E1378" i="12" s="1"/>
  <c r="E1379" i="12" a="1"/>
  <c r="E1379" i="12" s="1"/>
  <c r="E1380" i="12" a="1"/>
  <c r="E1380" i="12" s="1"/>
  <c r="E1381" i="12" a="1"/>
  <c r="E1381" i="12" s="1"/>
  <c r="E1382" i="12" a="1"/>
  <c r="E1382" i="12"/>
  <c r="E1383" i="12" a="1"/>
  <c r="E1383" i="12" s="1"/>
  <c r="E1384" i="12" a="1"/>
  <c r="E1384" i="12" s="1"/>
  <c r="E1385" i="12" a="1"/>
  <c r="E1385" i="12" s="1"/>
  <c r="E1386" i="12" a="1"/>
  <c r="E1386" i="12" s="1"/>
  <c r="E1387" i="12" a="1"/>
  <c r="E1387" i="12" s="1"/>
  <c r="E1388" i="12" a="1"/>
  <c r="E1388" i="12"/>
  <c r="E1389" i="12" a="1"/>
  <c r="E1389" i="12" s="1"/>
  <c r="E1390" i="12" a="1"/>
  <c r="E1390" i="12" s="1"/>
  <c r="E1391" i="12" a="1"/>
  <c r="E1391" i="12" s="1"/>
  <c r="E1392" i="12" a="1"/>
  <c r="E1392" i="12" s="1"/>
  <c r="E1393" i="12" a="1"/>
  <c r="E1393" i="12"/>
  <c r="E1394" i="12" a="1"/>
  <c r="E1394" i="12"/>
  <c r="E1395" i="12" a="1"/>
  <c r="E1395" i="12" s="1"/>
  <c r="E1396" i="12" a="1"/>
  <c r="E1396" i="12" s="1"/>
  <c r="E1397" i="12" a="1"/>
  <c r="E1397" i="12" s="1"/>
  <c r="E1398" i="12" a="1"/>
  <c r="E1398" i="12" s="1"/>
  <c r="E1399" i="12" a="1"/>
  <c r="E1399" i="12" s="1"/>
  <c r="E1400" i="12" a="1"/>
  <c r="E1400" i="12"/>
  <c r="E1401" i="12" a="1"/>
  <c r="E1401" i="12" s="1"/>
  <c r="E1402" i="12" a="1"/>
  <c r="E1402" i="12" s="1"/>
  <c r="E1403" i="12" a="1"/>
  <c r="E1403" i="12"/>
  <c r="E1404" i="12" a="1"/>
  <c r="E1404" i="12" s="1"/>
  <c r="E1405" i="12" a="1"/>
  <c r="E1405" i="12"/>
  <c r="E1406" i="12" a="1"/>
  <c r="E1406" i="12"/>
  <c r="E1407" i="12" a="1"/>
  <c r="E1407" i="12" s="1"/>
  <c r="E1408" i="12" a="1"/>
  <c r="E1408" i="12"/>
  <c r="E1409" i="12" a="1"/>
  <c r="E1409" i="12" s="1"/>
  <c r="E1410" i="12" a="1"/>
  <c r="E1410" i="12"/>
  <c r="E1411" i="12" a="1"/>
  <c r="E1411" i="12"/>
  <c r="E1412" i="12" a="1"/>
  <c r="E1412" i="12" s="1"/>
  <c r="E1413" i="12" a="1"/>
  <c r="E1413" i="12" s="1"/>
  <c r="E1414" i="12" a="1"/>
  <c r="E1414" i="12" s="1"/>
  <c r="E1415" i="12" a="1"/>
  <c r="E1415" i="12" s="1"/>
  <c r="E1416" i="12" a="1"/>
  <c r="E1416" i="12" s="1"/>
  <c r="E1417" i="12" a="1"/>
  <c r="E1417" i="12"/>
  <c r="E1418" i="12" a="1"/>
  <c r="E1418" i="12" s="1"/>
  <c r="E1419" i="12" a="1"/>
  <c r="E1419" i="12" s="1"/>
  <c r="E1420" i="12" a="1"/>
  <c r="E1420" i="12" s="1"/>
  <c r="E1421" i="12" a="1"/>
  <c r="E1421" i="12" s="1"/>
  <c r="E1422" i="12" a="1"/>
  <c r="E1422" i="12"/>
  <c r="E1423" i="12" a="1"/>
  <c r="E1423" i="12" s="1"/>
  <c r="E1424" i="12" a="1"/>
  <c r="E1424" i="12" s="1"/>
  <c r="E1425" i="12" a="1"/>
  <c r="E1425" i="12"/>
  <c r="E1426" i="12" a="1"/>
  <c r="E1426" i="12" s="1"/>
  <c r="E1427" i="12" a="1"/>
  <c r="E1427" i="12"/>
  <c r="E1428" i="12" a="1"/>
  <c r="E1428" i="12"/>
  <c r="E1429" i="12" a="1"/>
  <c r="E1429" i="12"/>
  <c r="E1430" i="12" a="1"/>
  <c r="E1430" i="12" s="1"/>
  <c r="E1431" i="12" a="1"/>
  <c r="E1431" i="12" s="1"/>
  <c r="E1432" i="12" a="1"/>
  <c r="E1432" i="12"/>
  <c r="E1433" i="12" a="1"/>
  <c r="E1433" i="12"/>
  <c r="E1434" i="12" a="1"/>
  <c r="E1434" i="12"/>
  <c r="E1435" i="12" a="1"/>
  <c r="E1435" i="12" s="1"/>
  <c r="E1436" i="12" a="1"/>
  <c r="E1436" i="12" s="1"/>
  <c r="E1437" i="12" a="1"/>
  <c r="E1437" i="12"/>
  <c r="E1438" i="12" a="1"/>
  <c r="E1438" i="12" s="1"/>
  <c r="E1439" i="12" a="1"/>
  <c r="E1439" i="12" s="1"/>
  <c r="E1440" i="12" a="1"/>
  <c r="E1440" i="12" s="1"/>
  <c r="E1441" i="12" a="1"/>
  <c r="E1441" i="12" s="1"/>
  <c r="E1442" i="12" a="1"/>
  <c r="E1442" i="12"/>
  <c r="E1443" i="12" a="1"/>
  <c r="E1443" i="12" s="1"/>
  <c r="E1444" i="12" a="1"/>
  <c r="E1444" i="12"/>
  <c r="E1445" i="12" a="1"/>
  <c r="E1445" i="12"/>
  <c r="E1446" i="12" a="1"/>
  <c r="E1446" i="12"/>
  <c r="E1447" i="12" a="1"/>
  <c r="E1447" i="12" s="1"/>
  <c r="E1448" i="12" a="1"/>
  <c r="E1448" i="12"/>
  <c r="E1449" i="12" a="1"/>
  <c r="E1449" i="12"/>
  <c r="E1450" i="12" a="1"/>
  <c r="E1450" i="12"/>
  <c r="E1451" i="12" a="1"/>
  <c r="E1451" i="12"/>
  <c r="E1452" i="12" a="1"/>
  <c r="E1452" i="12" s="1"/>
  <c r="E1453" i="12" a="1"/>
  <c r="E1453" i="12" s="1"/>
  <c r="E1454" i="12" a="1"/>
  <c r="E1454" i="12" s="1"/>
  <c r="E1455" i="12" a="1"/>
  <c r="E1455" i="12" s="1"/>
  <c r="E1456" i="12" a="1"/>
  <c r="E1456" i="12" s="1"/>
  <c r="E1457" i="12" a="1"/>
  <c r="E1457" i="12" s="1"/>
  <c r="E1458" i="12" a="1"/>
  <c r="E1458" i="12" s="1"/>
  <c r="E1459" i="12" a="1"/>
  <c r="E1459" i="12"/>
  <c r="E1460" i="12" a="1"/>
  <c r="E1460" i="12" s="1"/>
  <c r="E1461" i="12" a="1"/>
  <c r="E1461" i="12"/>
  <c r="E1462" i="12" a="1"/>
  <c r="E1462" i="12"/>
  <c r="E1463" i="12" a="1"/>
  <c r="E1463" i="12" s="1"/>
  <c r="E1464" i="12" a="1"/>
  <c r="E1464" i="12" s="1"/>
  <c r="E1465" i="12" a="1"/>
  <c r="E1465" i="12"/>
  <c r="E1466" i="12" a="1"/>
  <c r="E1466" i="12" s="1"/>
  <c r="E1467" i="12" a="1"/>
  <c r="E1467" i="12"/>
  <c r="E1468" i="12" a="1"/>
  <c r="E1468" i="12"/>
  <c r="E1469" i="12" a="1"/>
  <c r="E1469" i="12" s="1"/>
  <c r="E1470" i="12" a="1"/>
  <c r="E1470" i="12" s="1"/>
  <c r="E1471" i="12" a="1"/>
  <c r="E1471" i="12" s="1"/>
  <c r="E1472" i="12" a="1"/>
  <c r="E1472" i="12" s="1"/>
  <c r="E1473" i="12" a="1"/>
  <c r="E1473" i="12" s="1"/>
  <c r="E1474" i="12" a="1"/>
  <c r="E1474" i="12" s="1"/>
  <c r="E1475" i="12" a="1"/>
  <c r="E1475" i="12" s="1"/>
  <c r="E1476" i="12" a="1"/>
  <c r="E1476" i="12"/>
  <c r="E1477" i="12" a="1"/>
  <c r="E1477" i="12" s="1"/>
  <c r="E1478" i="12" a="1"/>
  <c r="E1478" i="12"/>
  <c r="E1479" i="12" a="1"/>
  <c r="E1479" i="12" s="1"/>
  <c r="E1480" i="12" a="1"/>
  <c r="E1480" i="12"/>
  <c r="E1481" i="12" a="1"/>
  <c r="E1481" i="12" s="1"/>
  <c r="E1482" i="12" a="1"/>
  <c r="E1482" i="12"/>
  <c r="E1483" i="12" a="1"/>
  <c r="E1483" i="12" s="1"/>
  <c r="E1484" i="12" a="1"/>
  <c r="E1484" i="12"/>
  <c r="E1485" i="12" a="1"/>
  <c r="E1485" i="12"/>
  <c r="E1486" i="12" a="1"/>
  <c r="E1486" i="12" s="1"/>
  <c r="E1487" i="12" a="1"/>
  <c r="E1487" i="12" s="1"/>
  <c r="E1488" i="12" a="1"/>
  <c r="E1488" i="12"/>
  <c r="E1489" i="12" a="1"/>
  <c r="E1489" i="12" s="1"/>
  <c r="E1490" i="12" a="1"/>
  <c r="E1490" i="12" s="1"/>
  <c r="E1491" i="12" a="1"/>
  <c r="E1491" i="12" s="1"/>
  <c r="E1492" i="12" a="1"/>
  <c r="E1492" i="12" s="1"/>
  <c r="E1493" i="12" a="1"/>
  <c r="E1493" i="12"/>
  <c r="E1494" i="12" a="1"/>
  <c r="E1494" i="12" s="1"/>
  <c r="E1495" i="12" a="1"/>
  <c r="E1495" i="12" s="1"/>
  <c r="E1496" i="12" a="1"/>
  <c r="E1496" i="12" s="1"/>
  <c r="E1497" i="12" a="1"/>
  <c r="E1497" i="12"/>
  <c r="E1498" i="12" a="1"/>
  <c r="E1498" i="12" s="1"/>
  <c r="E1499" i="12" a="1"/>
  <c r="E1499" i="12"/>
  <c r="E1500" i="12" a="1"/>
  <c r="E1500" i="12" s="1"/>
  <c r="E1501" i="12" a="1"/>
  <c r="E1501" i="12"/>
  <c r="E1502" i="12" a="1"/>
  <c r="E1502" i="12"/>
  <c r="E1503" i="12" a="1"/>
  <c r="E1503" i="12" s="1"/>
  <c r="E1504" i="12" a="1"/>
  <c r="E1504" i="12"/>
  <c r="E1505" i="12" a="1"/>
  <c r="E1505" i="12"/>
  <c r="E1506" i="12" a="1"/>
  <c r="E1506" i="12" s="1"/>
  <c r="E1507" i="12" a="1"/>
  <c r="E1507" i="12" s="1"/>
  <c r="E1508" i="12" a="1"/>
  <c r="E1508" i="12" s="1"/>
  <c r="E1509" i="12" a="1"/>
  <c r="E1509" i="12" s="1"/>
  <c r="E1510" i="12" a="1"/>
  <c r="E1510" i="12"/>
  <c r="E1511" i="12" a="1"/>
  <c r="E1511" i="12" s="1"/>
  <c r="E1512" i="12" a="1"/>
  <c r="E1512" i="12" s="1"/>
  <c r="E1513" i="12" a="1"/>
  <c r="E1513" i="12" s="1"/>
  <c r="E1514" i="12" a="1"/>
  <c r="E1514" i="12" s="1"/>
  <c r="E1515" i="12" a="1"/>
  <c r="E1515" i="12" s="1"/>
  <c r="E1516" i="12" a="1"/>
  <c r="E1516" i="12"/>
  <c r="E1517" i="12" a="1"/>
  <c r="E1517" i="12" s="1"/>
  <c r="E1518" i="12" a="1"/>
  <c r="E1518" i="12"/>
  <c r="E1519" i="12" a="1"/>
  <c r="E1519" i="12" s="1"/>
  <c r="E1520" i="12" a="1"/>
  <c r="E1520" i="12" s="1"/>
  <c r="E1521" i="12" a="1"/>
  <c r="E1521" i="12"/>
  <c r="E1522" i="12" a="1"/>
  <c r="E1522" i="12"/>
  <c r="E1523" i="12" a="1"/>
  <c r="E1523" i="12"/>
  <c r="E1524" i="12" a="1"/>
  <c r="E1524" i="12" s="1"/>
  <c r="E1525" i="12" a="1"/>
  <c r="E1525" i="12" s="1"/>
  <c r="E1526" i="12" a="1"/>
  <c r="E1526" i="12" s="1"/>
  <c r="E1527" i="12" a="1"/>
  <c r="E1527" i="12" s="1"/>
  <c r="E1528" i="12" a="1"/>
  <c r="E1528" i="12"/>
  <c r="E1529" i="12" a="1"/>
  <c r="E1529" i="12" s="1"/>
  <c r="E1530" i="12" a="1"/>
  <c r="E1530" i="12" s="1"/>
  <c r="E1531" i="12" a="1"/>
  <c r="E1531" i="12" s="1"/>
  <c r="E1532" i="12" a="1"/>
  <c r="E1532" i="12" s="1"/>
  <c r="E1533" i="12" a="1"/>
  <c r="E1533" i="12"/>
  <c r="E1534" i="12" a="1"/>
  <c r="E1534" i="12" s="1"/>
  <c r="E1535" i="12" a="1"/>
  <c r="E1535" i="12" s="1"/>
  <c r="E1536" i="12" a="1"/>
  <c r="E1536" i="12"/>
  <c r="E1537" i="12" a="1"/>
  <c r="E1537" i="12" s="1"/>
  <c r="E1538" i="12" a="1"/>
  <c r="E1538" i="12"/>
  <c r="E1539" i="12" a="1"/>
  <c r="E1539" i="12"/>
  <c r="E1540" i="12" a="1"/>
  <c r="E1540" i="12" s="1"/>
  <c r="E1541" i="12" a="1"/>
  <c r="E1541" i="12" s="1"/>
  <c r="E1542" i="12" a="1"/>
  <c r="E1542" i="12" s="1"/>
  <c r="E1543" i="12" a="1"/>
  <c r="E1543" i="12" s="1"/>
  <c r="E1544" i="12" a="1"/>
  <c r="E1544" i="12"/>
  <c r="E1545" i="12" a="1"/>
  <c r="E1545" i="12"/>
  <c r="E1546" i="12" a="1"/>
  <c r="E1546" i="12" s="1"/>
  <c r="E1547" i="12" a="1"/>
  <c r="E1547" i="12" s="1"/>
  <c r="E1548" i="12" a="1"/>
  <c r="E1548" i="12" s="1"/>
  <c r="E1549" i="12" a="1"/>
  <c r="E1549" i="12" s="1"/>
  <c r="E1550" i="12" a="1"/>
  <c r="E1550" i="12"/>
  <c r="E1551" i="12" a="1"/>
  <c r="E1551" i="12" s="1"/>
  <c r="E1552" i="12" a="1"/>
  <c r="E1552" i="12" s="1"/>
  <c r="E1553" i="12" a="1"/>
  <c r="E1553" i="12"/>
  <c r="E1554" i="12" a="1"/>
  <c r="E1554" i="12" s="1"/>
  <c r="E1555" i="12" a="1"/>
  <c r="E1555" i="12"/>
  <c r="E1556" i="12" a="1"/>
  <c r="E1556" i="12"/>
  <c r="E1557" i="12" a="1"/>
  <c r="E1557" i="12"/>
  <c r="E1558" i="12" a="1"/>
  <c r="E1558" i="12" s="1"/>
  <c r="E1559" i="12" a="1"/>
  <c r="E1559" i="12" s="1"/>
  <c r="E1560" i="12" a="1"/>
  <c r="E1560" i="12" s="1"/>
  <c r="E1561" i="12" a="1"/>
  <c r="E1561" i="12"/>
  <c r="E1562" i="12" a="1"/>
  <c r="E1562" i="12"/>
  <c r="E1563" i="12" a="1"/>
  <c r="E1563" i="12" s="1"/>
  <c r="E1564" i="12" a="1"/>
  <c r="E1564" i="12" s="1"/>
  <c r="E1565" i="12" a="1"/>
  <c r="E1565" i="12"/>
  <c r="E1566" i="12" a="1"/>
  <c r="E1566" i="12" s="1"/>
  <c r="E1567" i="12" a="1"/>
  <c r="E1567" i="12" s="1"/>
  <c r="E1568" i="12" a="1"/>
  <c r="E1568" i="12" s="1"/>
  <c r="E1569" i="12" a="1"/>
  <c r="E1569" i="12" s="1"/>
  <c r="E1570" i="12" a="1"/>
  <c r="E1570" i="12"/>
  <c r="E1571" i="12" a="1"/>
  <c r="E1571" i="12" s="1"/>
  <c r="E1572" i="12" a="1"/>
  <c r="E1572" i="12"/>
  <c r="E1573" i="12" a="1"/>
  <c r="E1573" i="12"/>
  <c r="E1574" i="12" a="1"/>
  <c r="E1574" i="12"/>
  <c r="E1575" i="12" a="1"/>
  <c r="E1575" i="12" s="1"/>
  <c r="E1576" i="12" a="1"/>
  <c r="E1576" i="12"/>
  <c r="E1577" i="12" a="1"/>
  <c r="E1577" i="12" s="1"/>
  <c r="E1578" i="12" a="1"/>
  <c r="E1578" i="12"/>
  <c r="E1579" i="12" a="1"/>
  <c r="E1579" i="12"/>
  <c r="E1580" i="12" a="1"/>
  <c r="E1580" i="12" s="1"/>
  <c r="E1581" i="12" a="1"/>
  <c r="E1581" i="12" s="1"/>
  <c r="E1582" i="12" a="1"/>
  <c r="E1582" i="12" s="1"/>
  <c r="E1583" i="12" a="1"/>
  <c r="E1583" i="12" s="1"/>
  <c r="E1584" i="12" a="1"/>
  <c r="E1584" i="12" s="1"/>
  <c r="E1585" i="12" a="1"/>
  <c r="E1585" i="12" s="1"/>
  <c r="E1586" i="12" a="1"/>
  <c r="E1586" i="12" s="1"/>
  <c r="E1587" i="12" a="1"/>
  <c r="E1587" i="12"/>
  <c r="E1588" i="12" a="1"/>
  <c r="E1588" i="12" s="1"/>
  <c r="E1589" i="12" a="1"/>
  <c r="E1589" i="12"/>
  <c r="E1590" i="12" a="1"/>
  <c r="E1590" i="12"/>
  <c r="E1591" i="12" a="1"/>
  <c r="E1591" i="12" s="1"/>
  <c r="E1592" i="12" a="1"/>
  <c r="E1592" i="12" s="1"/>
  <c r="E1593" i="12" a="1"/>
  <c r="E1593" i="12"/>
  <c r="E1594" i="12" a="1"/>
  <c r="E1594" i="12" s="1"/>
  <c r="E1595" i="12" a="1"/>
  <c r="E1595" i="12"/>
  <c r="E1596" i="12" a="1"/>
  <c r="E1596" i="12"/>
  <c r="E1597" i="12" a="1"/>
  <c r="E1597" i="12" s="1"/>
  <c r="E1598" i="12" a="1"/>
  <c r="E1598" i="12" s="1"/>
  <c r="E1599" i="12" a="1"/>
  <c r="E1599" i="12" s="1"/>
  <c r="E1600" i="12" a="1"/>
  <c r="E1600" i="12"/>
  <c r="E1601" i="12" a="1"/>
  <c r="E1601" i="12" s="1"/>
  <c r="E1602" i="12" a="1"/>
  <c r="E1602" i="12" s="1"/>
  <c r="E1603" i="12" a="1"/>
  <c r="E1603" i="12" s="1"/>
  <c r="E1604" i="12" a="1"/>
  <c r="E1604" i="12"/>
  <c r="E1605" i="12" a="1"/>
  <c r="E1605" i="12" s="1"/>
  <c r="E1606" i="12" a="1"/>
  <c r="E1606" i="12"/>
  <c r="E1607" i="12" a="1"/>
  <c r="E1607" i="12" s="1"/>
  <c r="E1608" i="12" a="1"/>
  <c r="E1608" i="12"/>
  <c r="E1609" i="12" a="1"/>
  <c r="E1609" i="12" s="1"/>
  <c r="E1610" i="12" a="1"/>
  <c r="E1610" i="12"/>
  <c r="E1611" i="12" a="1"/>
  <c r="E1611" i="12" s="1"/>
  <c r="E1612" i="12" a="1"/>
  <c r="E1612" i="12"/>
  <c r="E1613" i="12" a="1"/>
  <c r="E1613" i="12"/>
  <c r="E1614" i="12" a="1"/>
  <c r="E1614" i="12" s="1"/>
  <c r="E1615" i="12" a="1"/>
  <c r="E1615" i="12" s="1"/>
  <c r="E1616" i="12" a="1"/>
  <c r="E1616" i="12"/>
  <c r="E1617" i="12" a="1"/>
  <c r="E1617" i="12"/>
  <c r="E1618" i="12" a="1"/>
  <c r="E1618" i="12" s="1"/>
  <c r="E1619" i="12" a="1"/>
  <c r="E1619" i="12" s="1"/>
  <c r="E1620" i="12" a="1"/>
  <c r="E1620" i="12" s="1"/>
  <c r="E1621" i="12" a="1"/>
  <c r="E1621" i="12"/>
  <c r="E1622" i="12" a="1"/>
  <c r="E1622" i="12" s="1"/>
  <c r="E1623" i="12" a="1"/>
  <c r="E1623" i="12" s="1"/>
  <c r="E1624" i="12" a="1"/>
  <c r="E1624" i="12" s="1"/>
  <c r="E1625" i="12" a="1"/>
  <c r="E1625" i="12"/>
  <c r="E1626" i="12" a="1"/>
  <c r="E1626" i="12" s="1"/>
  <c r="E1627" i="12" a="1"/>
  <c r="E1627" i="12"/>
  <c r="E1628" i="12" a="1"/>
  <c r="E1628" i="12" s="1"/>
  <c r="E1629" i="12" a="1"/>
  <c r="E1629" i="12"/>
  <c r="E1630" i="12" a="1"/>
  <c r="E1630" i="12"/>
  <c r="E1631" i="12" a="1"/>
  <c r="E1631" i="12" s="1"/>
  <c r="E1632" i="12" a="1"/>
  <c r="E1632" i="12"/>
  <c r="E1633" i="12" a="1"/>
  <c r="E1633" i="12"/>
  <c r="E1634" i="12" a="1"/>
  <c r="E1634" i="12"/>
  <c r="E1635" i="12" a="1"/>
  <c r="E1635" i="12" s="1"/>
  <c r="E1636" i="12" a="1"/>
  <c r="E1636" i="12" s="1"/>
  <c r="E1637" i="12" a="1"/>
  <c r="E1637" i="12" s="1"/>
  <c r="E1638" i="12" a="1"/>
  <c r="E1638" i="12"/>
  <c r="E1639" i="12" a="1"/>
  <c r="E1639" i="12" s="1"/>
  <c r="E1640" i="12" a="1"/>
  <c r="E1640" i="12" s="1"/>
  <c r="E1641" i="12" a="1"/>
  <c r="E1641" i="12" s="1"/>
  <c r="E1642" i="12" a="1"/>
  <c r="E1642" i="12" s="1"/>
  <c r="E1643" i="12" a="1"/>
  <c r="E1643" i="12" s="1"/>
  <c r="E1644" i="12" a="1"/>
  <c r="E1644" i="12"/>
  <c r="E1645" i="12" a="1"/>
  <c r="E1645" i="12" s="1"/>
  <c r="E1646" i="12" a="1"/>
  <c r="E1646" i="12"/>
  <c r="E1647" i="12" a="1"/>
  <c r="E1647" i="12" s="1"/>
  <c r="E1648" i="12" a="1"/>
  <c r="E1648" i="12" s="1"/>
  <c r="E1649" i="12" a="1"/>
  <c r="E1649" i="12"/>
  <c r="E1650" i="12" a="1"/>
  <c r="E1650" i="12"/>
  <c r="E1651" i="12" a="1"/>
  <c r="E1651" i="12"/>
  <c r="E1652" i="12" a="1"/>
  <c r="E1652" i="12" s="1"/>
  <c r="E1653" i="12" a="1"/>
  <c r="E1653" i="12" s="1"/>
  <c r="E1654" i="12" a="1"/>
  <c r="E1654" i="12" s="1"/>
  <c r="E1655" i="12" a="1"/>
  <c r="E1655" i="12" s="1"/>
  <c r="E1656" i="12" a="1"/>
  <c r="E1656" i="12" s="1"/>
  <c r="E1657" i="12" a="1"/>
  <c r="E1657" i="12" s="1"/>
  <c r="E1658" i="12" a="1"/>
  <c r="E1658" i="12" s="1"/>
  <c r="E1659" i="12" a="1"/>
  <c r="E1659" i="12" s="1"/>
  <c r="E1660" i="12" a="1"/>
  <c r="E1660" i="12" s="1"/>
  <c r="E1661" i="12" a="1"/>
  <c r="E1661" i="12"/>
  <c r="E1662" i="12" a="1"/>
  <c r="E1662" i="12" s="1"/>
  <c r="E1663" i="12" a="1"/>
  <c r="E1663" i="12" s="1"/>
  <c r="E1664" i="12" a="1"/>
  <c r="E1664" i="12"/>
  <c r="E1665" i="12" a="1"/>
  <c r="E1665" i="12"/>
  <c r="E1666" i="12" a="1"/>
  <c r="E1666" i="12"/>
  <c r="E1667" i="12" a="1"/>
  <c r="E1667" i="12"/>
  <c r="E1668" i="12" a="1"/>
  <c r="E1668" i="12" s="1"/>
  <c r="E1669" i="12" a="1"/>
  <c r="E1669" i="12" s="1"/>
  <c r="E1670" i="12" a="1"/>
  <c r="E1670" i="12" s="1"/>
  <c r="E1671" i="12" a="1"/>
  <c r="E1671" i="12" s="1"/>
  <c r="E1672" i="12" a="1"/>
  <c r="E1672" i="12"/>
  <c r="E1673" i="12" a="1"/>
  <c r="E1673" i="12"/>
  <c r="E1674" i="12" a="1"/>
  <c r="E1674" i="12" s="1"/>
  <c r="E1675" i="12" a="1"/>
  <c r="E1675" i="12" s="1"/>
  <c r="E1676" i="12" a="1"/>
  <c r="E1676" i="12"/>
  <c r="E1677" i="12" a="1"/>
  <c r="E1677" i="12" s="1"/>
  <c r="E1678" i="12" a="1"/>
  <c r="E1678" i="12"/>
  <c r="E1679" i="12" a="1"/>
  <c r="E1679" i="12" s="1"/>
  <c r="E1680" i="12" a="1"/>
  <c r="E1680" i="12" s="1"/>
  <c r="E1681" i="12" a="1"/>
  <c r="E1681" i="12"/>
  <c r="E1682" i="12" a="1"/>
  <c r="E1682" i="12"/>
  <c r="E1683" i="12" a="1"/>
  <c r="E1683" i="12"/>
  <c r="E1684" i="12" a="1"/>
  <c r="E1684" i="12"/>
  <c r="E1685" i="12" a="1"/>
  <c r="E1685" i="12" s="1"/>
  <c r="E1686" i="12" a="1"/>
  <c r="E1686" i="12" s="1"/>
  <c r="E1687" i="12" a="1"/>
  <c r="E1687" i="12" s="1"/>
  <c r="E1688" i="12" a="1"/>
  <c r="E1688" i="12" s="1"/>
  <c r="E1689" i="12" a="1"/>
  <c r="E1689" i="12"/>
  <c r="E1690" i="12" a="1"/>
  <c r="E1690" i="12"/>
  <c r="E1691" i="12" a="1"/>
  <c r="E1691" i="12" s="1"/>
  <c r="E1692" i="12" a="1"/>
  <c r="E1692" i="12"/>
  <c r="E1693" i="12" a="1"/>
  <c r="E1693" i="12"/>
  <c r="E1694" i="12" a="1"/>
  <c r="E1694" i="12" s="1"/>
  <c r="E1695" i="12" a="1"/>
  <c r="E1695" i="12" s="1"/>
  <c r="E1696" i="12" a="1"/>
  <c r="E1696" i="12" s="1"/>
  <c r="E1697" i="12" a="1"/>
  <c r="E1697" i="12" s="1"/>
  <c r="E1698" i="12" a="1"/>
  <c r="E1698" i="12"/>
  <c r="E1699" i="12" a="1"/>
  <c r="E1699" i="12"/>
  <c r="E1700" i="12" a="1"/>
  <c r="E1700" i="12"/>
  <c r="E1701" i="12" a="1"/>
  <c r="E1701" i="12" s="1"/>
  <c r="E1702" i="12" a="1"/>
  <c r="E1702" i="12"/>
  <c r="E1703" i="12" a="1"/>
  <c r="E1703" i="12" s="1"/>
  <c r="E1704" i="12" a="1"/>
  <c r="E1704" i="12"/>
  <c r="E1705" i="12" a="1"/>
  <c r="E1705" i="12"/>
  <c r="E1706" i="12" a="1"/>
  <c r="E1706" i="12"/>
  <c r="E1707" i="12" a="1"/>
  <c r="E1707" i="12"/>
  <c r="E1708" i="12" a="1"/>
  <c r="E1708" i="12" s="1"/>
  <c r="E1709" i="12" a="1"/>
  <c r="E1709" i="12" s="1"/>
  <c r="E1710" i="12" a="1"/>
  <c r="E1710" i="12" s="1"/>
  <c r="E1711" i="12" a="1"/>
  <c r="E1711" i="12" s="1"/>
  <c r="E1712" i="12" a="1"/>
  <c r="E1712" i="12" s="1"/>
  <c r="E1713" i="12" a="1"/>
  <c r="E1713" i="12"/>
  <c r="E1714" i="12" a="1"/>
  <c r="E1714" i="12" s="1"/>
  <c r="E1715" i="12" a="1"/>
  <c r="E1715" i="12"/>
  <c r="E1716" i="12" a="1"/>
  <c r="E1716" i="12"/>
  <c r="E1717" i="12" a="1"/>
  <c r="E1717" i="12"/>
  <c r="E1718" i="12" a="1"/>
  <c r="E1718" i="12" s="1"/>
  <c r="E1719" i="12" a="1"/>
  <c r="E1719" i="12" s="1"/>
  <c r="E1720" i="12" a="1"/>
  <c r="E1720" i="12" s="1"/>
  <c r="E1721" i="12" a="1"/>
  <c r="E1721" i="12"/>
  <c r="E1722" i="12" a="1"/>
  <c r="E1722" i="12" s="1"/>
  <c r="E1723" i="12" a="1"/>
  <c r="E1723" i="12"/>
  <c r="E1724" i="12" a="1"/>
  <c r="E1724" i="12"/>
  <c r="E1725" i="12" a="1"/>
  <c r="E1725" i="12" s="1"/>
  <c r="E1726" i="12" a="1"/>
  <c r="E1726" i="12" s="1"/>
  <c r="E1727" i="12" a="1"/>
  <c r="E1727" i="12" s="1"/>
  <c r="E1728" i="12" a="1"/>
  <c r="E1728" i="12" s="1"/>
  <c r="E1729" i="12" a="1"/>
  <c r="E1729" i="12" s="1"/>
  <c r="E1730" i="12" a="1"/>
  <c r="E1730" i="12" s="1"/>
  <c r="E1731" i="12" a="1"/>
  <c r="E1731" i="12" s="1"/>
  <c r="E1732" i="12" a="1"/>
  <c r="E1732" i="12"/>
  <c r="E1733" i="12" a="1"/>
  <c r="E1733" i="12" s="1"/>
  <c r="E1734" i="12" a="1"/>
  <c r="E1734" i="12"/>
  <c r="E1735" i="12" a="1"/>
  <c r="E1735" i="12" s="1"/>
  <c r="E1736" i="12" a="1"/>
  <c r="E1736" i="12" s="1"/>
  <c r="E1737" i="12" a="1"/>
  <c r="E1737" i="12" s="1"/>
  <c r="E1738" i="12" a="1"/>
  <c r="E1738" i="12"/>
  <c r="E1739" i="12" a="1"/>
  <c r="E1739" i="12"/>
  <c r="E1740" i="12" a="1"/>
  <c r="E1740" i="12"/>
  <c r="E1741" i="12" a="1"/>
  <c r="E1741" i="12" s="1"/>
  <c r="E1742" i="12" a="1"/>
  <c r="E1742" i="12" s="1"/>
  <c r="E1743" i="12" a="1"/>
  <c r="E1743" i="12" s="1"/>
  <c r="E1744" i="12" a="1"/>
  <c r="E1744" i="12" s="1"/>
  <c r="E1745" i="12" a="1"/>
  <c r="E1745" i="12"/>
  <c r="E1746" i="12" a="1"/>
  <c r="E1746" i="12" s="1"/>
  <c r="E1747" i="12" a="1"/>
  <c r="E1747" i="12"/>
  <c r="E1748" i="12" a="1"/>
  <c r="E1748" i="12" s="1"/>
  <c r="E1749" i="12" a="1"/>
  <c r="E1749" i="12"/>
  <c r="E1750" i="12" a="1"/>
  <c r="E1750" i="12" s="1"/>
  <c r="E1751" i="12" a="1"/>
  <c r="E1751" i="12" s="1"/>
  <c r="E1752" i="12" a="1"/>
  <c r="E1752" i="12"/>
  <c r="E1753" i="12" a="1"/>
  <c r="E1753" i="12"/>
  <c r="E1754" i="12" a="1"/>
  <c r="E1754" i="12" s="1"/>
  <c r="E1755" i="12" a="1"/>
  <c r="E1755" i="12"/>
  <c r="E1756" i="12" a="1"/>
  <c r="E1756" i="12"/>
  <c r="E1757" i="12" a="1"/>
  <c r="E1757" i="12"/>
  <c r="E1758" i="12" a="1"/>
  <c r="E1758" i="12"/>
  <c r="E1759" i="12" a="1"/>
  <c r="E1759" i="12" s="1"/>
  <c r="E1760" i="12" a="1"/>
  <c r="E1760" i="12"/>
  <c r="E1761" i="12" a="1"/>
  <c r="E1761" i="12"/>
  <c r="E1762" i="12" a="1"/>
  <c r="E1762" i="12"/>
  <c r="E1763" i="12" a="1"/>
  <c r="E1763" i="12" s="1"/>
  <c r="E1764" i="12" a="1"/>
  <c r="E1764" i="12"/>
  <c r="E1765" i="12" a="1"/>
  <c r="E1765" i="12" s="1"/>
  <c r="E1766" i="12" a="1"/>
  <c r="E1766" i="12"/>
  <c r="E1767" i="12" a="1"/>
  <c r="E1767" i="12" s="1"/>
  <c r="E1768" i="12" a="1"/>
  <c r="E1768" i="12"/>
  <c r="E1769" i="12" a="1"/>
  <c r="E1769" i="12" s="1"/>
  <c r="E1770" i="12" a="1"/>
  <c r="E1770" i="12" s="1"/>
  <c r="E1771" i="12" a="1"/>
  <c r="E1771" i="12" s="1"/>
  <c r="E1772" i="12" a="1"/>
  <c r="E1772" i="12"/>
  <c r="E1773" i="12" a="1"/>
  <c r="E1773" i="12" s="1"/>
  <c r="E1774" i="12" a="1"/>
  <c r="E1774" i="12"/>
  <c r="E1775" i="12" a="1"/>
  <c r="E1775" i="12" s="1"/>
  <c r="E1776" i="12" a="1"/>
  <c r="E1776" i="12" s="1"/>
  <c r="E1777" i="12" a="1"/>
  <c r="E1777" i="12"/>
  <c r="E1778" i="12" a="1"/>
  <c r="E1778" i="12" s="1"/>
  <c r="E1779" i="12" a="1"/>
  <c r="E1779" i="12" s="1"/>
  <c r="E1780" i="12" a="1"/>
  <c r="E1780" i="12" s="1"/>
  <c r="E1781" i="12" a="1"/>
  <c r="E1781" i="12" s="1"/>
  <c r="E1782" i="12" a="1"/>
  <c r="E1782" i="12" s="1"/>
  <c r="E1783" i="12" a="1"/>
  <c r="E1783" i="12" s="1"/>
  <c r="E1784" i="12" a="1"/>
  <c r="E1784" i="12" s="1"/>
  <c r="E1785" i="12" a="1"/>
  <c r="E1785" i="12"/>
  <c r="E1786" i="12" a="1"/>
  <c r="E1786" i="12"/>
  <c r="E1787" i="12" a="1"/>
  <c r="E1787" i="12" s="1"/>
  <c r="E1788" i="12" a="1"/>
  <c r="E1788" i="12" s="1"/>
  <c r="E1789" i="12" a="1"/>
  <c r="E1789" i="12"/>
  <c r="E1790" i="12" a="1"/>
  <c r="E1790" i="12" s="1"/>
  <c r="E1791" i="12" a="1"/>
  <c r="E1791" i="12" s="1"/>
  <c r="E1792" i="12" a="1"/>
  <c r="E1792" i="12" s="1"/>
  <c r="E1793" i="12" a="1"/>
  <c r="E1793" i="12" s="1"/>
  <c r="E1794" i="12" a="1"/>
  <c r="E1794" i="12"/>
  <c r="E1795" i="12" a="1"/>
  <c r="E1795" i="12" s="1"/>
  <c r="E1796" i="12" a="1"/>
  <c r="E1796" i="12" s="1"/>
  <c r="E1797" i="12" a="1"/>
  <c r="E1797" i="12" s="1"/>
  <c r="E1798" i="12" a="1"/>
  <c r="E1798" i="12" s="1"/>
  <c r="E1799" i="12" a="1"/>
  <c r="E1799" i="12" s="1"/>
  <c r="E1800" i="12" a="1"/>
  <c r="E1800" i="12" s="1"/>
  <c r="E1801" i="12" a="1"/>
  <c r="E1801" i="12" s="1"/>
  <c r="E1802" i="12" a="1"/>
  <c r="E1802" i="12" s="1"/>
  <c r="E1803" i="12" a="1"/>
  <c r="E1803" i="12"/>
  <c r="E1804" i="12" a="1"/>
  <c r="E1804" i="12" s="1"/>
  <c r="E1805" i="12" a="1"/>
  <c r="E1805" i="12" s="1"/>
  <c r="E1806" i="12" a="1"/>
  <c r="E1806" i="12"/>
  <c r="E1807" i="12" a="1"/>
  <c r="E1807" i="12" s="1"/>
  <c r="E1808" i="12" a="1"/>
  <c r="E1808" i="12"/>
  <c r="E1809" i="12" a="1"/>
  <c r="E1809" i="12" s="1"/>
  <c r="E1810" i="12" a="1"/>
  <c r="E1810" i="12" s="1"/>
  <c r="E1811" i="12" a="1"/>
  <c r="E1811" i="12" s="1"/>
  <c r="E1812" i="12" a="1"/>
  <c r="E1812" i="12"/>
  <c r="E1813" i="12" a="1"/>
  <c r="E1813" i="12" s="1"/>
  <c r="E1814" i="12" a="1"/>
  <c r="E1814" i="12" s="1"/>
  <c r="E1815" i="12" a="1"/>
  <c r="E1815" i="12" s="1"/>
  <c r="E1816" i="12" a="1"/>
  <c r="E1816" i="12"/>
  <c r="E1817" i="12" a="1"/>
  <c r="E1817" i="12"/>
  <c r="E1818" i="12" a="1"/>
  <c r="E1818" i="12" s="1"/>
  <c r="E1819" i="12" a="1"/>
  <c r="E1819" i="12" s="1"/>
  <c r="E1820" i="12" a="1"/>
  <c r="E1820" i="12" s="1"/>
  <c r="E1821" i="12" a="1"/>
  <c r="E1821" i="12"/>
  <c r="E1822" i="12" a="1"/>
  <c r="E1822" i="12" s="1"/>
  <c r="E1823" i="12" a="1"/>
  <c r="E1823" i="12" s="1"/>
  <c r="E1824" i="12" a="1"/>
  <c r="E1824" i="12" s="1"/>
  <c r="E1825" i="12" a="1"/>
  <c r="E1825" i="12"/>
  <c r="E1826" i="12" a="1"/>
  <c r="E1826" i="12"/>
  <c r="E1827" i="12" a="1"/>
  <c r="E1827" i="12" s="1"/>
  <c r="E1828" i="12" a="1"/>
  <c r="E1828" i="12" s="1"/>
  <c r="E1829" i="12" a="1"/>
  <c r="E1829" i="12" s="1"/>
  <c r="E1830" i="12" a="1"/>
  <c r="E1830" i="12"/>
  <c r="E1831" i="12" a="1"/>
  <c r="E1831" i="12" s="1"/>
  <c r="E1832" i="12" a="1"/>
  <c r="E1832" i="12"/>
  <c r="E1833" i="12" a="1"/>
  <c r="E1833" i="12" s="1"/>
  <c r="E1834" i="12" a="1"/>
  <c r="E1834" i="12" s="1"/>
  <c r="E1835" i="12" a="1"/>
  <c r="E1835" i="12" s="1"/>
  <c r="E1836" i="12" a="1"/>
  <c r="E1836" i="12"/>
  <c r="E1837" i="12" a="1"/>
  <c r="E1837" i="12"/>
  <c r="E1838" i="12" a="1"/>
  <c r="E1838" i="12"/>
  <c r="E1839" i="12" a="1"/>
  <c r="E1839" i="12" s="1"/>
  <c r="E1840" i="12" a="1"/>
  <c r="E1840" i="12" s="1"/>
  <c r="E1841" i="12" a="1"/>
  <c r="E1841" i="12"/>
  <c r="E1842" i="12" a="1"/>
  <c r="E1842" i="12" s="1"/>
  <c r="E1843" i="12" a="1"/>
  <c r="E1843" i="12" s="1"/>
  <c r="E1844" i="12" a="1"/>
  <c r="E1844" i="12" s="1"/>
  <c r="E1845" i="12" a="1"/>
  <c r="E1845" i="12"/>
  <c r="E1846" i="12" a="1"/>
  <c r="E1846" i="12"/>
  <c r="E1847" i="12" a="1"/>
  <c r="E1847" i="12" s="1"/>
  <c r="E1848" i="12" a="1"/>
  <c r="E1848" i="12" s="1"/>
  <c r="E1849" i="12" a="1"/>
  <c r="E1849" i="12"/>
  <c r="E1850" i="12" a="1"/>
  <c r="E1850" i="12"/>
  <c r="E1851" i="12" a="1"/>
  <c r="E1851" i="12" s="1"/>
  <c r="E1852" i="12" a="1"/>
  <c r="E1852" i="12" s="1"/>
  <c r="E1853" i="12" a="1"/>
  <c r="E1853" i="12" s="1"/>
  <c r="E1854" i="12" a="1"/>
  <c r="E1854" i="12"/>
  <c r="E1855" i="12" a="1"/>
  <c r="E1855" i="12" s="1"/>
  <c r="E1856" i="12" a="1"/>
  <c r="E1856" i="12" s="1"/>
  <c r="E1857" i="12" a="1"/>
  <c r="E1857" i="12" s="1"/>
  <c r="E1858" i="12" a="1"/>
  <c r="E1858" i="12" s="1"/>
  <c r="E1859" i="12" a="1"/>
  <c r="E1859" i="12"/>
  <c r="E1860" i="12" a="1"/>
  <c r="E1860" i="12" s="1"/>
  <c r="E1861" i="12" a="1"/>
  <c r="E1861" i="12" s="1"/>
  <c r="E1862" i="12" a="1"/>
  <c r="E1862" i="12" s="1"/>
  <c r="E1863" i="12" a="1"/>
  <c r="E1863" i="12" s="1"/>
  <c r="E1864" i="12" a="1"/>
  <c r="E1864" i="12" s="1"/>
  <c r="E1865" i="12" a="1"/>
  <c r="E1865" i="12" s="1"/>
  <c r="E1866" i="12" a="1"/>
  <c r="E1866" i="12"/>
  <c r="E1867" i="12" a="1"/>
  <c r="E1867" i="12" s="1"/>
  <c r="E1868" i="12" a="1"/>
  <c r="E1868" i="12"/>
  <c r="E1869" i="12" a="1"/>
  <c r="E1869" i="12" s="1"/>
  <c r="E1870" i="12" a="1"/>
  <c r="E1870" i="12" s="1"/>
  <c r="E1871" i="12" a="1"/>
  <c r="E1871" i="12" s="1"/>
  <c r="E1872" i="12" a="1"/>
  <c r="E1872" i="12"/>
  <c r="E1873" i="12" a="1"/>
  <c r="E1873" i="12" s="1"/>
  <c r="E1874" i="12" a="1"/>
  <c r="E1874" i="12" s="1"/>
  <c r="E1875" i="12" a="1"/>
  <c r="E1875" i="12"/>
  <c r="E1876" i="12" a="1"/>
  <c r="E1876" i="12" s="1"/>
  <c r="E1877" i="12" a="1"/>
  <c r="E1877" i="12"/>
  <c r="E1878" i="12" a="1"/>
  <c r="E1878" i="12" s="1"/>
  <c r="E1879" i="12" a="1"/>
  <c r="E1879" i="12" s="1"/>
  <c r="E1880" i="12" a="1"/>
  <c r="E1880" i="12"/>
  <c r="E1881" i="12" a="1"/>
  <c r="E1881" i="12"/>
  <c r="E1882" i="12" a="1"/>
  <c r="E1882" i="12" s="1"/>
  <c r="E1883" i="12" a="1"/>
  <c r="E1883" i="12"/>
  <c r="E1884" i="12" a="1"/>
  <c r="E1884" i="12"/>
  <c r="E1885" i="12" a="1"/>
  <c r="E1885" i="12" s="1"/>
  <c r="E1886" i="12" a="1"/>
  <c r="E1886" i="12"/>
  <c r="E1887" i="12" a="1"/>
  <c r="E1887" i="12" s="1"/>
  <c r="E1888" i="12" a="1"/>
  <c r="E1888" i="12"/>
  <c r="E1889" i="12" a="1"/>
  <c r="E1889" i="12"/>
  <c r="E1890" i="12" a="1"/>
  <c r="E1890" i="12"/>
  <c r="E1891" i="12" a="1"/>
  <c r="E1891" i="12" s="1"/>
  <c r="E1892" i="12" a="1"/>
  <c r="E1892" i="12"/>
  <c r="E1893" i="12" a="1"/>
  <c r="E1893" i="12"/>
  <c r="E1894" i="12" a="1"/>
  <c r="E1894" i="12" s="1"/>
  <c r="E1895" i="12" a="1"/>
  <c r="E1895" i="12" s="1"/>
  <c r="E1896" i="12" a="1"/>
  <c r="E1896" i="12" s="1"/>
  <c r="E1897" i="12" a="1"/>
  <c r="E1897" i="12"/>
  <c r="E1898" i="12" a="1"/>
  <c r="E1898" i="12"/>
  <c r="E1899" i="12" a="1"/>
  <c r="E1899" i="12" s="1"/>
  <c r="E1900" i="12" a="1"/>
  <c r="E1900" i="12"/>
  <c r="E1901" i="12" a="1"/>
  <c r="E1901" i="12"/>
  <c r="E1902" i="12" a="1"/>
  <c r="E1902" i="12"/>
  <c r="E1903" i="12" a="1"/>
  <c r="E1903" i="12" s="1"/>
  <c r="E1904" i="12" a="1"/>
  <c r="E1904" i="12"/>
  <c r="E1905" i="12" a="1"/>
  <c r="E1905" i="12" s="1"/>
  <c r="E1906" i="12" a="1"/>
  <c r="E1906" i="12"/>
  <c r="E1907" i="12" a="1"/>
  <c r="E1907" i="12"/>
  <c r="E1908" i="12" a="1"/>
  <c r="E1908" i="12" s="1"/>
  <c r="E1909" i="12" a="1"/>
  <c r="E1909" i="12"/>
  <c r="E1910" i="12" a="1"/>
  <c r="E1910" i="12"/>
  <c r="E1911" i="12" a="1"/>
  <c r="E1911" i="12" s="1"/>
  <c r="E1912" i="12" a="1"/>
  <c r="E1912" i="12"/>
  <c r="E1913" i="12" a="1"/>
  <c r="E1913" i="12"/>
  <c r="E1914" i="12" a="1"/>
  <c r="E1914" i="12" s="1"/>
  <c r="E1915" i="12" a="1"/>
  <c r="E1915" i="12"/>
  <c r="E1916" i="12" a="1"/>
  <c r="E1916" i="12" s="1"/>
  <c r="E1917" i="12" a="1"/>
  <c r="E1917" i="12"/>
  <c r="E1918" i="12" a="1"/>
  <c r="E1918" i="12"/>
  <c r="E1919" i="12" a="1"/>
  <c r="E1919" i="12" s="1"/>
  <c r="E1920" i="12" a="1"/>
  <c r="E1920" i="12" s="1"/>
  <c r="E1921" i="12" a="1"/>
  <c r="E1921" i="12"/>
  <c r="E1922" i="12" a="1"/>
  <c r="E1922" i="12"/>
  <c r="E1923" i="12" a="1"/>
  <c r="E1923" i="12" s="1"/>
  <c r="E1924" i="12" a="1"/>
  <c r="E1924" i="12"/>
  <c r="E1925" i="12" a="1"/>
  <c r="E1925" i="12" s="1"/>
  <c r="E1926" i="12" a="1"/>
  <c r="E1926" i="12" s="1"/>
  <c r="E1927" i="12" a="1"/>
  <c r="E1927" i="12" s="1"/>
  <c r="E1928" i="12" a="1"/>
  <c r="E1928" i="12" s="1"/>
  <c r="E1929" i="12" a="1"/>
  <c r="E1929" i="12" s="1"/>
  <c r="E1930" i="12" a="1"/>
  <c r="E1930" i="12"/>
  <c r="E1931" i="12" a="1"/>
  <c r="E1931" i="12" s="1"/>
  <c r="E1932" i="12" a="1"/>
  <c r="E1932" i="12" s="1"/>
  <c r="E1933" i="12" a="1"/>
  <c r="E1933" i="12" s="1"/>
  <c r="E1934" i="12" a="1"/>
  <c r="E1934" i="12"/>
  <c r="E1935" i="12" a="1"/>
  <c r="E1935" i="12" s="1"/>
  <c r="E1936" i="12" a="1"/>
  <c r="E1936" i="12"/>
  <c r="E1937" i="12" a="1"/>
  <c r="E1937" i="12" s="1"/>
  <c r="E1938" i="12" a="1"/>
  <c r="E1938" i="12" s="1"/>
  <c r="E1939" i="12" a="1"/>
  <c r="E1939" i="12"/>
  <c r="E1940" i="12" a="1"/>
  <c r="E1940" i="12" s="1"/>
  <c r="E1941" i="12" a="1"/>
  <c r="E1941" i="12" s="1"/>
  <c r="E1942" i="12" a="1"/>
  <c r="E1942" i="12" s="1"/>
  <c r="E1943" i="12" a="1"/>
  <c r="E1943" i="12" s="1"/>
  <c r="E1944" i="12" a="1"/>
  <c r="E1944" i="12"/>
  <c r="E1945" i="12" a="1"/>
  <c r="E1945" i="12"/>
  <c r="E1946" i="12" a="1"/>
  <c r="E1946" i="12" s="1"/>
  <c r="E1947" i="12" a="1"/>
  <c r="E1947" i="12" s="1"/>
  <c r="E1948" i="12" a="1"/>
  <c r="E1948" i="12"/>
  <c r="E1949" i="12" a="1"/>
  <c r="E1949" i="12" s="1"/>
  <c r="E1950" i="12" a="1"/>
  <c r="E1950" i="12" s="1"/>
  <c r="E1951" i="12" a="1"/>
  <c r="E1951" i="12" s="1"/>
  <c r="E1952" i="12" a="1"/>
  <c r="E1952" i="12"/>
  <c r="E1953" i="12" a="1"/>
  <c r="E1953" i="12"/>
  <c r="E1954" i="12" a="1"/>
  <c r="E1954" i="12"/>
  <c r="E1955" i="12" a="1"/>
  <c r="E1955" i="12" s="1"/>
  <c r="E1956" i="12" a="1"/>
  <c r="E1956" i="12" s="1"/>
  <c r="E1957" i="12" a="1"/>
  <c r="E1957" i="12"/>
  <c r="E1958" i="12" a="1"/>
  <c r="E1958" i="12" s="1"/>
  <c r="E1959" i="12" a="1"/>
  <c r="E1959" i="12" s="1"/>
  <c r="E1960" i="12" a="1"/>
  <c r="E1960" i="12"/>
  <c r="E1961" i="12" a="1"/>
  <c r="E1961" i="12" s="1"/>
  <c r="E1962" i="12" a="1"/>
  <c r="E1962" i="12" s="1"/>
  <c r="E1963" i="12" a="1"/>
  <c r="E1963" i="12"/>
  <c r="E1964" i="12" a="1"/>
  <c r="E1964" i="12"/>
  <c r="E1965" i="12" a="1"/>
  <c r="E1965" i="12"/>
  <c r="E1966" i="12" a="1"/>
  <c r="E1966" i="12" s="1"/>
  <c r="E1967" i="12" a="1"/>
  <c r="E1967" i="12" s="1"/>
  <c r="E1968" i="12" a="1"/>
  <c r="E1968" i="12" s="1"/>
  <c r="E1969" i="12" a="1"/>
  <c r="E1969" i="12" s="1"/>
  <c r="E1970" i="12" a="1"/>
  <c r="E1970" i="12" s="1"/>
  <c r="E1971" i="12" a="1"/>
  <c r="E1971" i="12" s="1"/>
  <c r="E1972" i="12" a="1"/>
  <c r="E1972" i="12"/>
  <c r="E1973" i="12" a="1"/>
  <c r="E1973" i="12"/>
  <c r="E1974" i="12" a="1"/>
  <c r="E1974" i="12"/>
  <c r="E1975" i="12" a="1"/>
  <c r="E1975" i="12" s="1"/>
  <c r="E1976" i="12" a="1"/>
  <c r="E1976" i="12" s="1"/>
  <c r="E1977" i="12" a="1"/>
  <c r="E1977" i="12"/>
  <c r="E1978" i="12" a="1"/>
  <c r="E1978" i="12" s="1"/>
  <c r="E1979" i="12" a="1"/>
  <c r="E1979" i="12" s="1"/>
  <c r="E1980" i="12" a="1"/>
  <c r="E1980" i="12" s="1"/>
  <c r="E1981" i="12" a="1"/>
  <c r="E1981" i="12"/>
  <c r="E1982" i="12" a="1"/>
  <c r="E1982" i="12"/>
  <c r="E1983" i="12" a="1"/>
  <c r="E1983" i="12" s="1"/>
  <c r="E1984" i="12" a="1"/>
  <c r="E1984" i="12"/>
  <c r="E1985" i="12" a="1"/>
  <c r="E1985" i="12" s="1"/>
  <c r="E1986" i="12" a="1"/>
  <c r="E1986" i="12"/>
  <c r="E1987" i="12" a="1"/>
  <c r="E1987" i="12" s="1"/>
  <c r="E1988" i="12" a="1"/>
  <c r="E1988" i="12" s="1"/>
  <c r="E1989" i="12" a="1"/>
  <c r="E1989" i="12" s="1"/>
  <c r="E1990" i="12" a="1"/>
  <c r="E1990" i="12"/>
  <c r="E1991" i="12" a="1"/>
  <c r="E1991" i="12" s="1"/>
  <c r="E1992" i="12" a="1"/>
  <c r="E1992" i="12" s="1"/>
  <c r="E1993" i="12" a="1"/>
  <c r="E1993" i="12" s="1"/>
  <c r="E1994" i="12" a="1"/>
  <c r="E1994" i="12"/>
  <c r="E1995" i="12" a="1"/>
  <c r="E1995" i="12"/>
  <c r="E1996" i="12" a="1"/>
  <c r="E1996" i="12" s="1"/>
  <c r="E1997" i="12" a="1"/>
  <c r="E1997" i="12" s="1"/>
  <c r="E1998" i="12" a="1"/>
  <c r="E1998" i="12" s="1"/>
  <c r="E1999" i="12" a="1"/>
  <c r="E1999" i="12" s="1"/>
  <c r="E2000" i="12" a="1"/>
  <c r="E2000" i="12" s="1"/>
  <c r="E2001" i="12" a="1"/>
  <c r="E2001" i="12" s="1"/>
  <c r="E2002" i="12" a="1"/>
  <c r="E2002" i="12" s="1"/>
  <c r="E2003" i="12" a="1"/>
  <c r="E2003" i="12" s="1"/>
  <c r="E2004" i="12" a="1"/>
  <c r="E2004" i="12"/>
  <c r="E2005" i="12" a="1"/>
  <c r="E2005" i="12" s="1"/>
  <c r="E2006" i="12" a="1"/>
  <c r="E2006" i="12" s="1"/>
  <c r="E2007" i="12" a="1"/>
  <c r="E2007" i="12" s="1"/>
  <c r="E2008" i="12" a="1"/>
  <c r="E2008" i="12"/>
  <c r="E2009" i="12" a="1"/>
  <c r="E2009" i="12" s="1"/>
  <c r="E2010" i="12" a="1"/>
  <c r="E2010" i="12" s="1"/>
  <c r="E2011" i="12" a="1"/>
  <c r="E2011" i="12"/>
  <c r="E2012" i="12" a="1"/>
  <c r="E2012" i="12" s="1"/>
  <c r="E2013" i="12" a="1"/>
  <c r="E2013" i="12"/>
  <c r="E2014" i="12" a="1"/>
  <c r="E2014" i="12" s="1"/>
  <c r="E2015" i="12" a="1"/>
  <c r="E2015" i="12" s="1"/>
  <c r="E2016" i="12" a="1"/>
  <c r="E2016" i="12"/>
  <c r="E2017" i="12" a="1"/>
  <c r="E2017" i="12"/>
  <c r="E2018" i="12" a="1"/>
  <c r="E2018" i="12" s="1"/>
  <c r="E2019" i="12" a="1"/>
  <c r="E2019" i="12" s="1"/>
  <c r="E2020" i="12" a="1"/>
  <c r="E2020" i="12"/>
  <c r="E2021" i="12" a="1"/>
  <c r="E2021" i="12" s="1"/>
  <c r="E2022" i="12" a="1"/>
  <c r="E2022" i="12"/>
  <c r="E2023" i="12" a="1"/>
  <c r="E2023" i="12" s="1"/>
  <c r="E2024" i="12" a="1"/>
  <c r="E2024" i="12"/>
  <c r="E2025" i="12" a="1"/>
  <c r="E2025" i="12"/>
  <c r="E2026" i="12" a="1"/>
  <c r="E2026" i="12"/>
  <c r="E2027" i="12" a="1"/>
  <c r="E2027" i="12" s="1"/>
  <c r="E2028" i="12" a="1"/>
  <c r="E2028" i="12"/>
  <c r="E2029" i="12" a="1"/>
  <c r="E2029" i="12"/>
  <c r="E2030" i="12" a="1"/>
  <c r="E2030" i="12" s="1"/>
  <c r="E2031" i="12" a="1"/>
  <c r="E2031" i="12" s="1"/>
  <c r="E2032" i="12" a="1"/>
  <c r="E2032" i="12" s="1"/>
  <c r="E2033" i="12" a="1"/>
  <c r="E2033" i="12"/>
  <c r="E2034" i="12" a="1"/>
  <c r="E2034" i="12"/>
  <c r="E2035" i="12" a="1"/>
  <c r="E2035" i="12"/>
  <c r="E2036" i="12" a="1"/>
  <c r="E2036" i="12" s="1"/>
  <c r="E2037" i="12" a="1"/>
  <c r="E2037" i="12"/>
  <c r="E2038" i="12" a="1"/>
  <c r="E2038" i="12"/>
  <c r="E2039" i="12" a="1"/>
  <c r="E2039" i="12" s="1"/>
  <c r="E2040" i="12" a="1"/>
  <c r="E2040" i="12"/>
  <c r="E2041" i="12" a="1"/>
  <c r="E2041" i="12" s="1"/>
  <c r="E2042" i="12" a="1"/>
  <c r="E2042" i="12"/>
  <c r="E2043" i="12" a="1"/>
  <c r="E2043" i="12"/>
  <c r="E2044" i="12" a="1"/>
  <c r="E2044" i="12" s="1"/>
  <c r="E2045" i="12" a="1"/>
  <c r="E2045" i="12"/>
  <c r="E2046" i="12" a="1"/>
  <c r="E2046" i="12"/>
  <c r="E2047" i="12" a="1"/>
  <c r="E2047" i="12" s="1"/>
  <c r="E2048" i="12" a="1"/>
  <c r="E2048" i="12"/>
  <c r="E2049" i="12" a="1"/>
  <c r="E2049" i="12"/>
  <c r="E2050" i="12" a="1"/>
  <c r="E2050" i="12" s="1"/>
  <c r="E2051" i="12" a="1"/>
  <c r="E2051" i="12"/>
  <c r="E2052" i="12" a="1"/>
  <c r="E2052" i="12"/>
  <c r="E2053" i="12" a="1"/>
  <c r="E2053" i="12" s="1"/>
  <c r="E2054" i="12" a="1"/>
  <c r="E2054" i="12"/>
  <c r="E2055" i="12" a="1"/>
  <c r="E2055" i="12" s="1"/>
  <c r="E2056" i="12" a="1"/>
  <c r="E2056" i="12" s="1"/>
  <c r="E2057" i="12" a="1"/>
  <c r="E2057" i="12"/>
  <c r="E2058" i="12" a="1"/>
  <c r="E2058" i="12" s="1"/>
  <c r="E2059" i="12" a="1"/>
  <c r="E2059" i="12" s="1"/>
  <c r="E2060" i="12" a="1"/>
  <c r="E2060" i="12"/>
  <c r="E2061" i="12" a="1"/>
  <c r="E2061" i="12" s="1"/>
  <c r="E2062" i="12" a="1"/>
  <c r="E2062" i="12"/>
  <c r="E2063" i="12" a="1"/>
  <c r="E2063" i="12" s="1"/>
  <c r="E2064" i="12" a="1"/>
  <c r="E2064" i="12" s="1"/>
  <c r="E2065" i="12" a="1"/>
  <c r="E2065" i="12" s="1"/>
  <c r="E2066" i="12" a="1"/>
  <c r="E2066" i="12"/>
  <c r="E2067" i="12" a="1"/>
  <c r="E2067" i="12" s="1"/>
  <c r="E2068" i="12" a="1"/>
  <c r="E2068" i="12" s="1"/>
  <c r="E2069" i="12" a="1"/>
  <c r="E2069" i="12"/>
  <c r="E2070" i="12" a="1"/>
  <c r="E2070" i="12" s="1"/>
  <c r="E2071" i="12" a="1"/>
  <c r="E2071" i="12" s="1"/>
  <c r="E2072" i="12" a="1"/>
  <c r="E2072" i="12"/>
  <c r="E2073" i="12" a="1"/>
  <c r="E2073" i="12" s="1"/>
  <c r="E2074" i="12" a="1"/>
  <c r="E2074" i="12" s="1"/>
  <c r="E2075" i="12" a="1"/>
  <c r="E2075" i="12"/>
  <c r="E2076" i="12" a="1"/>
  <c r="E2076" i="12" s="1"/>
  <c r="E2077" i="12" a="1"/>
  <c r="E2077" i="12" s="1"/>
  <c r="E2078" i="12" a="1"/>
  <c r="E2078" i="12" s="1"/>
  <c r="E2079" i="12" a="1"/>
  <c r="E2079" i="12" s="1"/>
  <c r="E2080" i="12" a="1"/>
  <c r="E2080" i="12"/>
  <c r="E2081" i="12" a="1"/>
  <c r="E2081" i="12"/>
  <c r="E2082" i="12" a="1"/>
  <c r="E2082" i="12" s="1"/>
  <c r="E2083" i="12" a="1"/>
  <c r="E2083" i="12" s="1"/>
  <c r="E2084" i="12" a="1"/>
  <c r="E2084" i="12"/>
  <c r="E2085" i="12" a="1"/>
  <c r="E2085" i="12" s="1"/>
  <c r="E2086" i="12" a="1"/>
  <c r="E2086" i="12" s="1"/>
  <c r="E2087" i="12" a="1"/>
  <c r="E2087" i="12" s="1"/>
  <c r="E2088" i="12" a="1"/>
  <c r="E2088" i="12"/>
  <c r="E2089" i="12" a="1"/>
  <c r="E2089" i="12" s="1"/>
  <c r="E2090" i="12" a="1"/>
  <c r="E2090" i="12"/>
  <c r="E2091" i="12" a="1"/>
  <c r="E2091" i="12" s="1"/>
  <c r="E2092" i="12" a="1"/>
  <c r="E2092" i="12"/>
  <c r="E2093" i="12" a="1"/>
  <c r="E2093" i="12" s="1"/>
  <c r="E2094" i="12" a="1"/>
  <c r="E2094" i="12"/>
  <c r="E2095" i="12" a="1"/>
  <c r="E2095" i="12" s="1"/>
  <c r="E2096" i="12" a="1"/>
  <c r="E2096" i="12" s="1"/>
  <c r="E2097" i="12" a="1"/>
  <c r="E2097" i="12" s="1"/>
  <c r="E2098" i="12" a="1"/>
  <c r="E2098" i="12" s="1"/>
  <c r="E2099" i="12" a="1"/>
  <c r="E2099" i="12"/>
  <c r="E2100" i="12" a="1"/>
  <c r="E2100" i="12" s="1"/>
  <c r="E2101" i="12" a="1"/>
  <c r="E2101" i="12"/>
  <c r="E2102" i="12" a="1"/>
  <c r="E2102" i="12" s="1"/>
  <c r="E2103" i="12" a="1"/>
  <c r="E2103" i="12" s="1"/>
  <c r="E2104" i="12" a="1"/>
  <c r="E2104" i="12" s="1"/>
  <c r="E2105" i="12" a="1"/>
  <c r="E2105" i="12"/>
  <c r="E2106" i="12" a="1"/>
  <c r="E2106" i="12" s="1"/>
  <c r="E2107" i="12" a="1"/>
  <c r="E2107" i="12" s="1"/>
  <c r="E2108" i="12" a="1"/>
  <c r="E2108" i="12"/>
  <c r="E2109" i="12" a="1"/>
  <c r="E2109" i="12" s="1"/>
  <c r="E2110" i="12" a="1"/>
  <c r="E2110" i="12"/>
  <c r="E2111" i="12" a="1"/>
  <c r="E2111" i="12" s="1"/>
  <c r="E2112" i="12" a="1"/>
  <c r="E2112" i="12" s="1"/>
  <c r="E2113" i="12" a="1"/>
  <c r="E2113" i="12" s="1"/>
  <c r="E2114" i="12" a="1"/>
  <c r="E2114" i="12" s="1"/>
  <c r="E2115" i="12" a="1"/>
  <c r="E2115" i="12" s="1"/>
  <c r="E2116" i="12" a="1"/>
  <c r="E2116" i="12" s="1"/>
  <c r="E2117" i="12" a="1"/>
  <c r="E2117" i="12"/>
  <c r="E2118" i="12" a="1"/>
  <c r="E2118" i="12" s="1"/>
  <c r="E2119" i="12" a="1"/>
  <c r="E2119" i="12" s="1"/>
  <c r="E2120" i="12" a="1"/>
  <c r="E2120" i="12"/>
  <c r="E2121" i="12" a="1"/>
  <c r="E2121" i="12" s="1"/>
  <c r="E2122" i="12" a="1"/>
  <c r="E2122" i="12"/>
  <c r="E2123" i="12" a="1"/>
  <c r="E2123" i="12" s="1"/>
  <c r="E2124" i="12" a="1"/>
  <c r="E2124" i="12" s="1"/>
  <c r="E2125" i="12" a="1"/>
  <c r="E2125" i="12" s="1"/>
  <c r="E2126" i="12" a="1"/>
  <c r="E2126" i="12"/>
  <c r="E2127" i="12" a="1"/>
  <c r="E2127" i="12" s="1"/>
  <c r="E2128" i="12" a="1"/>
  <c r="E2128" i="12" s="1"/>
  <c r="E2129" i="12" a="1"/>
  <c r="E2129" i="12"/>
  <c r="E2130" i="12" a="1"/>
  <c r="E2130" i="12" s="1"/>
  <c r="E2131" i="12" a="1"/>
  <c r="E2131" i="12"/>
  <c r="E2132" i="12" a="1"/>
  <c r="E2132" i="12" s="1"/>
  <c r="E2133" i="12" a="1"/>
  <c r="E2133" i="12" s="1"/>
  <c r="E2134" i="12" a="1"/>
  <c r="E2134" i="12" s="1"/>
  <c r="E2135" i="12" a="1"/>
  <c r="E2135" i="12" s="1"/>
  <c r="E2136" i="12" a="1"/>
  <c r="E2136" i="12"/>
  <c r="E2137" i="12" a="1"/>
  <c r="E2137" i="12" s="1"/>
  <c r="E2138" i="12" a="1"/>
  <c r="E2138" i="12" s="1"/>
  <c r="E2139" i="12" a="1"/>
  <c r="E2139" i="12"/>
  <c r="E2140" i="12" a="1"/>
  <c r="E2140" i="12"/>
  <c r="E2141" i="12" a="1"/>
  <c r="E2141" i="12" s="1"/>
  <c r="E2142" i="12" a="1"/>
  <c r="E2142" i="12" s="1"/>
  <c r="E2143" i="12" a="1"/>
  <c r="E2143" i="12" s="1"/>
  <c r="E2144" i="12" a="1"/>
  <c r="E2144" i="12"/>
  <c r="E2145" i="12" a="1"/>
  <c r="E2145" i="12"/>
  <c r="E2146" i="12" a="1"/>
  <c r="E2146" i="12" s="1"/>
  <c r="E2147" i="12" a="1"/>
  <c r="E2147" i="12" s="1"/>
  <c r="E2148" i="12" a="1"/>
  <c r="E2148" i="12" s="1"/>
  <c r="E2149" i="12" a="1"/>
  <c r="E2149" i="12"/>
  <c r="E2150" i="12" a="1"/>
  <c r="E2150" i="12" s="1"/>
  <c r="E2151" i="12" a="1"/>
  <c r="E2151" i="12" s="1"/>
  <c r="E2152" i="12" a="1"/>
  <c r="E2152" i="12"/>
  <c r="E2153" i="12" a="1"/>
  <c r="E2153" i="12"/>
  <c r="E2154" i="12" a="1"/>
  <c r="E2154" i="12"/>
  <c r="E2155" i="12" a="1"/>
  <c r="E2155" i="12" s="1"/>
  <c r="E2156" i="12" a="1"/>
  <c r="E2156" i="12"/>
  <c r="E2157" i="12" a="1"/>
  <c r="E2157" i="12" s="1"/>
  <c r="E2158" i="12" a="1"/>
  <c r="E2158" i="12"/>
  <c r="E2159" i="12" a="1"/>
  <c r="E2159" i="12" s="1"/>
  <c r="E2160" i="12" a="1"/>
  <c r="E2160" i="12"/>
  <c r="E2161" i="12" a="1"/>
  <c r="E2161" i="12"/>
  <c r="E2162" i="12" a="1"/>
  <c r="E2162" i="12"/>
  <c r="E2163" i="12" a="1"/>
  <c r="E2163" i="12"/>
  <c r="E2164" i="12" a="1"/>
  <c r="E2164" i="12" s="1"/>
  <c r="E2165" i="12" a="1"/>
  <c r="E2165" i="12"/>
  <c r="E2166" i="12" a="1"/>
  <c r="E2166" i="12" s="1"/>
  <c r="E2167" i="12" a="1"/>
  <c r="E2167" i="12" s="1"/>
  <c r="E2168" i="12" a="1"/>
  <c r="E2168" i="12" s="1"/>
  <c r="E2169" i="12" a="1"/>
  <c r="E2169" i="12"/>
  <c r="E2170" i="12" a="1"/>
  <c r="E2170" i="12"/>
  <c r="E2171" i="12" a="1"/>
  <c r="E2171" i="12"/>
  <c r="E2172" i="12" a="1"/>
  <c r="E2172" i="12" s="1"/>
  <c r="E2173" i="12" a="1"/>
  <c r="E2173" i="12"/>
  <c r="E2174" i="12" a="1"/>
  <c r="E2174" i="12"/>
  <c r="E2175" i="12" a="1"/>
  <c r="E2175" i="12" s="1"/>
  <c r="E2176" i="12" a="1"/>
  <c r="E2176" i="12"/>
  <c r="E2177" i="12" a="1"/>
  <c r="E2177" i="12" s="1"/>
  <c r="E2178" i="12" a="1"/>
  <c r="E2178" i="12"/>
  <c r="E2179" i="12" a="1"/>
  <c r="E2179" i="12"/>
  <c r="E2180" i="12" a="1"/>
  <c r="E2180" i="12"/>
  <c r="E2181" i="12" a="1"/>
  <c r="E2181" i="12" s="1"/>
  <c r="E2182" i="12" a="1"/>
  <c r="E2182" i="12"/>
  <c r="E2183" i="12" a="1"/>
  <c r="E2183" i="12" s="1"/>
  <c r="E2184" i="12" a="1"/>
  <c r="E2184" i="12"/>
  <c r="E2185" i="12" a="1"/>
  <c r="E2185" i="12" s="1"/>
  <c r="E2186" i="12" a="1"/>
  <c r="E2186" i="12" s="1"/>
  <c r="E2187" i="12" a="1"/>
  <c r="E2187" i="12"/>
  <c r="E2188" i="12" a="1"/>
  <c r="E2188" i="12"/>
  <c r="E2189" i="12" a="1"/>
  <c r="E2189" i="12" s="1"/>
  <c r="E2190" i="12" a="1"/>
  <c r="E2190" i="12"/>
  <c r="E2191" i="12" a="1"/>
  <c r="E2191" i="12" s="1"/>
  <c r="E2192" i="12" a="1"/>
  <c r="E2192" i="12" s="1"/>
  <c r="E2193" i="12" a="1"/>
  <c r="E2193" i="12"/>
  <c r="E2194" i="12" a="1"/>
  <c r="E2194" i="12" s="1"/>
  <c r="E2195" i="12" a="1"/>
  <c r="E2195" i="12" s="1"/>
  <c r="E2196" i="12" a="1"/>
  <c r="E2196" i="12"/>
  <c r="E2197" i="12" a="1"/>
  <c r="E2197" i="12"/>
  <c r="E2198" i="12" a="1"/>
  <c r="E2198" i="12" s="1"/>
  <c r="E2199" i="12" a="1"/>
  <c r="E2199" i="12" s="1"/>
  <c r="E2200" i="12" a="1"/>
  <c r="E2200" i="12"/>
  <c r="E2201" i="12" a="1"/>
  <c r="E2201" i="12" s="1"/>
  <c r="E2202" i="12" a="1"/>
  <c r="E2202" i="12"/>
  <c r="E2203" i="12" a="1"/>
  <c r="E2203" i="12" s="1"/>
  <c r="E2204" i="12" a="1"/>
  <c r="E2204" i="12" s="1"/>
  <c r="E2205" i="12" a="1"/>
  <c r="E2205" i="12"/>
  <c r="E2206" i="12" a="1"/>
  <c r="E2206" i="12" s="1"/>
  <c r="E2207" i="12" a="1"/>
  <c r="E2207" i="12" s="1"/>
  <c r="E2208" i="12" a="1"/>
  <c r="E2208" i="12"/>
  <c r="E2209" i="12" a="1"/>
  <c r="E2209" i="12"/>
  <c r="E2210" i="12" a="1"/>
  <c r="E2210" i="12" s="1"/>
  <c r="E2211" i="12" a="1"/>
  <c r="E2211" i="12"/>
  <c r="E2212" i="12" a="1"/>
  <c r="E2212" i="12" s="1"/>
  <c r="E2213" i="12" a="1"/>
  <c r="E2213" i="12" s="1"/>
  <c r="E2214" i="12" a="1"/>
  <c r="E2214" i="12"/>
  <c r="E2215" i="12" a="1"/>
  <c r="E2215" i="12" s="1"/>
  <c r="E2216" i="12" a="1"/>
  <c r="E2216" i="12"/>
  <c r="E2217" i="12" a="1"/>
  <c r="E2217" i="12"/>
  <c r="E2218" i="12" a="1"/>
  <c r="E2218" i="12"/>
  <c r="E2219" i="12" a="1"/>
  <c r="E2219" i="12"/>
  <c r="E2220" i="12" a="1"/>
  <c r="E2220" i="12" s="1"/>
  <c r="E2221" i="12" a="1"/>
  <c r="E2221" i="12"/>
  <c r="E2222" i="12" a="1"/>
  <c r="E2222" i="12" s="1"/>
  <c r="E2223" i="12" a="1"/>
  <c r="E2223" i="12" s="1"/>
  <c r="E2224" i="12" a="1"/>
  <c r="E2224" i="12" s="1"/>
  <c r="E2225" i="12" a="1"/>
  <c r="E2225" i="12" s="1"/>
  <c r="E2226" i="12" a="1"/>
  <c r="E2226" i="12"/>
  <c r="E2227" i="12" a="1"/>
  <c r="E2227" i="12"/>
  <c r="E2228" i="12" a="1"/>
  <c r="E2228" i="12"/>
  <c r="E2229" i="12" a="1"/>
  <c r="E2229" i="12" s="1"/>
  <c r="E2230" i="12" a="1"/>
  <c r="E2230" i="12"/>
  <c r="E2231" i="12" a="1"/>
  <c r="E2231" i="12" s="1"/>
  <c r="E2232" i="12" a="1"/>
  <c r="E2232" i="12" s="1"/>
  <c r="E2233" i="12" a="1"/>
  <c r="E2233" i="12"/>
  <c r="E2234" i="12" a="1"/>
  <c r="E2234" i="12" s="1"/>
  <c r="E2235" i="12" a="1"/>
  <c r="E2235" i="12"/>
  <c r="E2236" i="12" a="1"/>
  <c r="E2236" i="12"/>
  <c r="E2237" i="12" a="1"/>
  <c r="E2237" i="12"/>
  <c r="E2238" i="12" a="1"/>
  <c r="E2238" i="12" s="1"/>
  <c r="E2239" i="12" a="1"/>
  <c r="E2239" i="12" s="1"/>
  <c r="E2240" i="12" a="1"/>
  <c r="E2240" i="12" s="1"/>
  <c r="E2241" i="12" a="1"/>
  <c r="E2241" i="12" s="1"/>
  <c r="E2242" i="12" a="1"/>
  <c r="E2242" i="12" s="1"/>
  <c r="E2243" i="12" a="1"/>
  <c r="E2243" i="12" s="1"/>
  <c r="E2244" i="12" a="1"/>
  <c r="E2244" i="12"/>
  <c r="E2245" i="12" a="1"/>
  <c r="E2245" i="12"/>
  <c r="E2246" i="12" a="1"/>
  <c r="E2246" i="12"/>
  <c r="E2247" i="12" a="1"/>
  <c r="E2247" i="12" s="1"/>
  <c r="E2248" i="12" a="1"/>
  <c r="E2248" i="12" s="1"/>
  <c r="E2249" i="12" a="1"/>
  <c r="E2249" i="12" s="1"/>
  <c r="E2250" i="12" a="1"/>
  <c r="E2250" i="12"/>
  <c r="E2251" i="12" a="1"/>
  <c r="E2251" i="12" s="1"/>
  <c r="E2252" i="12" a="1"/>
  <c r="E2252" i="12" s="1"/>
  <c r="E2253" i="12" a="1"/>
  <c r="E2253" i="12"/>
  <c r="E2254" i="12" a="1"/>
  <c r="E2254" i="12"/>
  <c r="E2255" i="12" a="1"/>
  <c r="E2255" i="12" s="1"/>
  <c r="E2256" i="12" a="1"/>
  <c r="E2256" i="12"/>
  <c r="E2257" i="12" a="1"/>
  <c r="E2257" i="12" s="1"/>
  <c r="E2258" i="12" a="1"/>
  <c r="E2258" i="12" s="1"/>
  <c r="E2259" i="12" a="1"/>
  <c r="E2259" i="12" s="1"/>
  <c r="E2260" i="12" a="1"/>
  <c r="E2260" i="12" s="1"/>
  <c r="E2261" i="12" a="1"/>
  <c r="E2261" i="12" s="1"/>
  <c r="E2262" i="12" a="1"/>
  <c r="E2262" i="12"/>
  <c r="E2263" i="12" a="1"/>
  <c r="E2263" i="12" s="1"/>
  <c r="E2264" i="12" a="1"/>
  <c r="E2264" i="12" s="1"/>
  <c r="E2265" i="12" a="1"/>
  <c r="E2265" i="12"/>
  <c r="E2266" i="12" a="1"/>
  <c r="E2266" i="12" s="1"/>
  <c r="E2267" i="12" a="1"/>
  <c r="E2267" i="12"/>
  <c r="E2268" i="12" a="1"/>
  <c r="E2268" i="12" s="1"/>
  <c r="E2269" i="12" a="1"/>
  <c r="E2269" i="12" s="1"/>
  <c r="E2270" i="12" a="1"/>
  <c r="E2270" i="12" s="1"/>
  <c r="E2271" i="12" a="1"/>
  <c r="E2271" i="12" s="1"/>
  <c r="E2272" i="12" a="1"/>
  <c r="E2272" i="12"/>
  <c r="E2273" i="12" a="1"/>
  <c r="E2273" i="12" s="1"/>
  <c r="E2274" i="12" a="1"/>
  <c r="E2274" i="12"/>
  <c r="E2275" i="12" a="1"/>
  <c r="E2275" i="12" s="1"/>
  <c r="E2276" i="12" a="1"/>
  <c r="E2276" i="12"/>
  <c r="E2277" i="12" a="1"/>
  <c r="E2277" i="12" s="1"/>
  <c r="E2278" i="12" a="1"/>
  <c r="E2278" i="12" s="1"/>
  <c r="E2279" i="12" a="1"/>
  <c r="E2279" i="12" s="1"/>
  <c r="E2280" i="12" a="1"/>
  <c r="E2280" i="12"/>
  <c r="E2281" i="12" a="1"/>
  <c r="E2281" i="12"/>
  <c r="E2282" i="12" a="1"/>
  <c r="E2282" i="12" s="1"/>
  <c r="E2283" i="12" a="1"/>
  <c r="E2283" i="12" s="1"/>
  <c r="E2284" i="12" a="1"/>
  <c r="E2284" i="12"/>
  <c r="E2285" i="12" a="1"/>
  <c r="E2285" i="12"/>
  <c r="E2286" i="12" a="1"/>
  <c r="E2286" i="12" s="1"/>
  <c r="E2287" i="12" a="1"/>
  <c r="E2287" i="12" s="1"/>
  <c r="E2288" i="12" a="1"/>
  <c r="E2288" i="12"/>
  <c r="E2289" i="12" a="1"/>
  <c r="E2289" i="12"/>
  <c r="E2290" i="12" a="1"/>
  <c r="E2290" i="12" s="1"/>
  <c r="E2291" i="12" a="1"/>
  <c r="E2291" i="12" s="1"/>
  <c r="E2292" i="12" a="1"/>
  <c r="E2292" i="12" s="1"/>
  <c r="E2293" i="12" a="1"/>
  <c r="E2293" i="12" s="1"/>
  <c r="E2294" i="12" a="1"/>
  <c r="E2294" i="12"/>
  <c r="E2295" i="12" a="1"/>
  <c r="E2295" i="12" s="1"/>
  <c r="E2296" i="12" a="1"/>
  <c r="E2296" i="12"/>
  <c r="E2297" i="12" a="1"/>
  <c r="E2297" i="12"/>
  <c r="E2298" i="12" a="1"/>
  <c r="E2298" i="12"/>
  <c r="E2299" i="12" a="1"/>
  <c r="E2299" i="12" s="1"/>
  <c r="E2300" i="12" a="1"/>
  <c r="E2300" i="12" s="1"/>
  <c r="E2301" i="12" a="1"/>
  <c r="E2301" i="12"/>
  <c r="E2302" i="12" a="1"/>
  <c r="E2302" i="12" s="1"/>
  <c r="E2303" i="12" a="1"/>
  <c r="E2303" i="12" s="1"/>
  <c r="E2304" i="12" a="1"/>
  <c r="E2304" i="12" s="1"/>
  <c r="E2305" i="12" a="1"/>
  <c r="E2305" i="12"/>
  <c r="E2306" i="12" a="1"/>
  <c r="E2306" i="12"/>
  <c r="E2307" i="12" a="1"/>
  <c r="E2307" i="12"/>
  <c r="E2308" i="12" a="1"/>
  <c r="E2308" i="12" s="1"/>
  <c r="E2309" i="12" a="1"/>
  <c r="E2309" i="12" s="1"/>
  <c r="E2310" i="12" a="1"/>
  <c r="E2310" i="12"/>
  <c r="E2311" i="12" a="1"/>
  <c r="E2311" i="12" s="1"/>
  <c r="E2312" i="12" a="1"/>
  <c r="E2312" i="12" s="1"/>
  <c r="E2313" i="12" a="1"/>
  <c r="E2313" i="12" s="1"/>
  <c r="E2314" i="12" a="1"/>
  <c r="E2314" i="12"/>
  <c r="E2315" i="12" a="1"/>
  <c r="E2315" i="12"/>
  <c r="E2316" i="12" a="1"/>
  <c r="E2316" i="12"/>
  <c r="E2317" i="12" a="1"/>
  <c r="E2317" i="12" s="1"/>
  <c r="E2318" i="12" a="1"/>
  <c r="E2318" i="12"/>
  <c r="E2319" i="12" a="1"/>
  <c r="E2319" i="12" s="1"/>
  <c r="E2320" i="12" a="1"/>
  <c r="E2320" i="12"/>
  <c r="E2321" i="12" a="1"/>
  <c r="E2321" i="12" s="1"/>
  <c r="E2322" i="12" a="1"/>
  <c r="E2322" i="12" s="1"/>
  <c r="E2323" i="12" a="1"/>
  <c r="E2323" i="12"/>
  <c r="E2324" i="12" a="1"/>
  <c r="E2324" i="12"/>
  <c r="E2325" i="12" a="1"/>
  <c r="E2325" i="12"/>
  <c r="E2326" i="12" a="1"/>
  <c r="E2326" i="12" s="1"/>
  <c r="E2327" i="12" a="1"/>
  <c r="E2327" i="12" s="1"/>
  <c r="E2328" i="12" a="1"/>
  <c r="E2328" i="12" s="1"/>
  <c r="E2329" i="12" a="1"/>
  <c r="E2329" i="12"/>
  <c r="E2330" i="12" a="1"/>
  <c r="E2330" i="12" s="1"/>
  <c r="E2331" i="12" a="1"/>
  <c r="E2331" i="12" s="1"/>
  <c r="E2332" i="12" a="1"/>
  <c r="E2332" i="12"/>
  <c r="E2333" i="12" a="1"/>
  <c r="E2333" i="12"/>
  <c r="E2334" i="12" a="1"/>
  <c r="E2334" i="12"/>
  <c r="E2335" i="12" a="1"/>
  <c r="E2335" i="12" s="1"/>
  <c r="E2336" i="12" a="1"/>
  <c r="E2336" i="12"/>
  <c r="E2337" i="12" a="1"/>
  <c r="E2337" i="12"/>
  <c r="E2338" i="12" a="1"/>
  <c r="E2338" i="12" s="1"/>
  <c r="E2339" i="12" a="1"/>
  <c r="E2339" i="12"/>
  <c r="E2340" i="12" a="1"/>
  <c r="E2340" i="12" s="1"/>
  <c r="E2341" i="12" a="1"/>
  <c r="E2341" i="12" s="1"/>
  <c r="E2342" i="12" a="1"/>
  <c r="E2342" i="12" s="1"/>
  <c r="E2343" i="12" a="1"/>
  <c r="E2343" i="12" s="1"/>
  <c r="E2344" i="12" a="1"/>
  <c r="E2344" i="12"/>
  <c r="E2345" i="12" a="1"/>
  <c r="E2345" i="12" s="1"/>
  <c r="E2346" i="12" a="1"/>
  <c r="E2346" i="12"/>
  <c r="E2347" i="12" a="1"/>
  <c r="E2347" i="12" s="1"/>
  <c r="E2348" i="12" a="1"/>
  <c r="E2348" i="12" s="1"/>
  <c r="E2349" i="12" a="1"/>
  <c r="E2349" i="12"/>
  <c r="E2350" i="12" a="1"/>
  <c r="E2350" i="12"/>
  <c r="E2351" i="12" a="1"/>
  <c r="E2351" i="12" s="1"/>
  <c r="E2352" i="12" a="1"/>
  <c r="E2352" i="12" s="1"/>
  <c r="E2353" i="12" a="1"/>
  <c r="E2353" i="12" s="1"/>
  <c r="E2354" i="12" a="1"/>
  <c r="E2354" i="12" s="1"/>
  <c r="E2355" i="12" a="1"/>
  <c r="E2355" i="12"/>
  <c r="E2356" i="12" a="1"/>
  <c r="E2356" i="12" s="1"/>
  <c r="E2357" i="12" a="1"/>
  <c r="E2357" i="12" s="1"/>
  <c r="E2358" i="12" a="1"/>
  <c r="E2358" i="12"/>
  <c r="E2359" i="12" a="1"/>
  <c r="E2359" i="12" s="1"/>
  <c r="E2360" i="12" a="1"/>
  <c r="E2360" i="12" s="1"/>
  <c r="E2361" i="12" a="1"/>
  <c r="E2361" i="12"/>
  <c r="E2362" i="12" a="1"/>
  <c r="E2362" i="12"/>
  <c r="E2363" i="12" a="1"/>
  <c r="E2363" i="12"/>
  <c r="E2364" i="12" a="1"/>
  <c r="E2364" i="12" s="1"/>
  <c r="E2365" i="12" a="1"/>
  <c r="E2365" i="12"/>
  <c r="E2366" i="12" a="1"/>
  <c r="E2366" i="12" s="1"/>
  <c r="E2367" i="12" a="1"/>
  <c r="E2367" i="12" s="1"/>
  <c r="E2368" i="12" a="1"/>
  <c r="E2368" i="12"/>
  <c r="E2369" i="12" a="1"/>
  <c r="E2369" i="12" s="1"/>
  <c r="E2370" i="12" a="1"/>
  <c r="E2370" i="12"/>
  <c r="E2371" i="12" a="1"/>
  <c r="E2371" i="12"/>
  <c r="E2372" i="12" a="1"/>
  <c r="E2372" i="12"/>
  <c r="E2373" i="12" a="1"/>
  <c r="E2373" i="12" s="1"/>
  <c r="E2374" i="12" a="1"/>
  <c r="E2374" i="12"/>
  <c r="E2375" i="12" a="1"/>
  <c r="E2375" i="12" s="1"/>
  <c r="E2376" i="12" a="1"/>
  <c r="E2376" i="12"/>
  <c r="E2377" i="12" a="1"/>
  <c r="E2377" i="12"/>
  <c r="E2378" i="12" a="1"/>
  <c r="E2378" i="12"/>
  <c r="E2379" i="12" a="1"/>
  <c r="E2379" i="12" s="1"/>
  <c r="E2380" i="12" a="1"/>
  <c r="E2380" i="12" s="1"/>
  <c r="E2381" i="12" a="1"/>
  <c r="E2381" i="12"/>
  <c r="E2382" i="12" a="1"/>
  <c r="E2382" i="12" s="1"/>
  <c r="E2383" i="12" a="1"/>
  <c r="E2383" i="12" s="1"/>
  <c r="E2384" i="12" a="1"/>
  <c r="E2384" i="12" s="1"/>
  <c r="E2385" i="12" a="1"/>
  <c r="E2385" i="12" s="1"/>
  <c r="E2386" i="12" a="1"/>
  <c r="E2386" i="12" s="1"/>
  <c r="E2387" i="12" a="1"/>
  <c r="E2387" i="12"/>
  <c r="E2388" i="12" a="1"/>
  <c r="E2388" i="12" s="1"/>
  <c r="E2389" i="12" a="1"/>
  <c r="E2389" i="12" s="1"/>
  <c r="E2390" i="12" a="1"/>
  <c r="E2390" i="12" s="1"/>
  <c r="E2391" i="12" a="1"/>
  <c r="E2391" i="12" s="1"/>
  <c r="E2392" i="12" a="1"/>
  <c r="E2392" i="12"/>
  <c r="E2393" i="12" a="1"/>
  <c r="E2393" i="12" s="1"/>
  <c r="E2394" i="12" a="1"/>
  <c r="E2394" i="12" s="1"/>
  <c r="E2395" i="12" a="1"/>
  <c r="E2395" i="12"/>
  <c r="E2396" i="12" a="1"/>
  <c r="E2396" i="12"/>
  <c r="E2397" i="12" a="1"/>
  <c r="E2397" i="12"/>
  <c r="E2398" i="12" a="1"/>
  <c r="E2398" i="12"/>
  <c r="E2399" i="12" a="1"/>
  <c r="E2399" i="12" s="1"/>
  <c r="E2400" i="12" a="1"/>
  <c r="E2400" i="12" s="1"/>
  <c r="E2401" i="12" a="1"/>
  <c r="E2401" i="12" s="1"/>
  <c r="E2402" i="12" a="1"/>
  <c r="E2402" i="12"/>
  <c r="E2403" i="12" a="1"/>
  <c r="E2403" i="12" s="1"/>
  <c r="E2404" i="12" a="1"/>
  <c r="E2404" i="12" s="1"/>
  <c r="E2405" i="12" a="1"/>
  <c r="E2405" i="12"/>
  <c r="E2406" i="12" a="1"/>
  <c r="E2406" i="12"/>
  <c r="E2407" i="12" a="1"/>
  <c r="E2407" i="12"/>
  <c r="E2408" i="12" a="1"/>
  <c r="E2408" i="12" s="1"/>
  <c r="E2409" i="12" a="1"/>
  <c r="E2409" i="12"/>
  <c r="E2410" i="12" a="1"/>
  <c r="E2410" i="12" s="1"/>
  <c r="E2411" i="12" a="1"/>
  <c r="E2411" i="12" s="1"/>
  <c r="E2412" i="12" a="1"/>
  <c r="E2412" i="12"/>
  <c r="E2413" i="12" a="1"/>
  <c r="E2413" i="12"/>
  <c r="E2414" i="12" a="1"/>
  <c r="E2414" i="12" s="1"/>
  <c r="E2415" i="12" a="1"/>
  <c r="E2415" i="12" s="1"/>
  <c r="E2416" i="12" a="1"/>
  <c r="E2416" i="12" s="1"/>
  <c r="E2417" i="12" a="1"/>
  <c r="E2417" i="12" s="1"/>
  <c r="E2418" i="12" a="1"/>
  <c r="E2418" i="12" s="1"/>
  <c r="E2419" i="12" a="1"/>
  <c r="E2419" i="12" s="1"/>
  <c r="E2420" i="12" a="1"/>
  <c r="E2420" i="12" s="1"/>
  <c r="E2421" i="12" a="1"/>
  <c r="E2421" i="12" s="1"/>
  <c r="E2422" i="12" a="1"/>
  <c r="E2422" i="12"/>
  <c r="E2423" i="12" a="1"/>
  <c r="E2423" i="12"/>
  <c r="E2424" i="12" a="1"/>
  <c r="E2424" i="12"/>
  <c r="E2425" i="12" a="1"/>
  <c r="E2425" i="12" s="1"/>
  <c r="E2426" i="12" a="1"/>
  <c r="E2426" i="12"/>
  <c r="E2427" i="12" a="1"/>
  <c r="E2427" i="12" s="1"/>
  <c r="E2428" i="12" a="1"/>
  <c r="E2428" i="12"/>
  <c r="E2429" i="12" a="1"/>
  <c r="E2429" i="12"/>
  <c r="E2430" i="12" a="1"/>
  <c r="E2430" i="12"/>
  <c r="E2431" i="12" a="1"/>
  <c r="E2431" i="12" s="1"/>
  <c r="E2432" i="12" a="1"/>
  <c r="E2432" i="12" s="1"/>
  <c r="E2433" i="12" a="1"/>
  <c r="E2433" i="12" s="1"/>
  <c r="E2434" i="12" a="1"/>
  <c r="E2434" i="12" s="1"/>
  <c r="E2435" i="12" a="1"/>
  <c r="E2435" i="12" s="1"/>
  <c r="E2436" i="12" a="1"/>
  <c r="E2436" i="12" s="1"/>
  <c r="E2437" i="12" a="1"/>
  <c r="E2437" i="12" s="1"/>
  <c r="E2438" i="12" a="1"/>
  <c r="E2438" i="12" s="1"/>
  <c r="E2439" i="12" a="1"/>
  <c r="E2439" i="12"/>
  <c r="E2440" i="12" a="1"/>
  <c r="E2440" i="12" s="1"/>
  <c r="E2441" i="12" a="1"/>
  <c r="E2441" i="12"/>
  <c r="E2442" i="12" a="1"/>
  <c r="E2442" i="12" s="1"/>
  <c r="E2443" i="12" a="1"/>
  <c r="E2443" i="12" s="1"/>
  <c r="E2444" i="12" a="1"/>
  <c r="E2444" i="12" s="1"/>
  <c r="E2445" i="12" a="1"/>
  <c r="E2445" i="12"/>
  <c r="E2446" i="12" a="1"/>
  <c r="E2446" i="12"/>
  <c r="E2447" i="12" a="1"/>
  <c r="E2447" i="12"/>
  <c r="E2448" i="12" a="1"/>
  <c r="E2448" i="12" s="1"/>
  <c r="E2449" i="12" a="1"/>
  <c r="E2449" i="12" s="1"/>
  <c r="E2450" i="12" a="1"/>
  <c r="E2450" i="12" s="1"/>
  <c r="E2451" i="12" a="1"/>
  <c r="E2451" i="12" s="1"/>
  <c r="E2452" i="12" a="1"/>
  <c r="E2452" i="12"/>
  <c r="E2453" i="12" a="1"/>
  <c r="E2453" i="12" s="1"/>
  <c r="E2454" i="12" a="1"/>
  <c r="E2454" i="12" s="1"/>
  <c r="E2455" i="12" a="1"/>
  <c r="E2455" i="12" s="1"/>
  <c r="E2456" i="12" a="1"/>
  <c r="E2456" i="12"/>
  <c r="E2457" i="12" a="1"/>
  <c r="E2457" i="12" s="1"/>
  <c r="E2458" i="12" a="1"/>
  <c r="E2458" i="12"/>
  <c r="E2459" i="12" a="1"/>
  <c r="E2459" i="12" s="1"/>
  <c r="E2460" i="12" a="1"/>
  <c r="E2460" i="12" s="1"/>
  <c r="E2461" i="12" a="1"/>
  <c r="E2461" i="12" s="1"/>
  <c r="E2462" i="12" a="1"/>
  <c r="E2462" i="12"/>
  <c r="E2463" i="12" a="1"/>
  <c r="E2463" i="12"/>
  <c r="E2464" i="12" a="1"/>
  <c r="E2464" i="12"/>
  <c r="E2465" i="12" a="1"/>
  <c r="E2465" i="12" s="1"/>
  <c r="E2466" i="12" a="1"/>
  <c r="E2466" i="12" s="1"/>
  <c r="E2467" i="12" a="1"/>
  <c r="E2467" i="12" s="1"/>
  <c r="E2468" i="12" a="1"/>
  <c r="E2468" i="12" s="1"/>
  <c r="E2469" i="12" a="1"/>
  <c r="E2469" i="12"/>
  <c r="E2470" i="12" a="1"/>
  <c r="E2470" i="12" s="1"/>
  <c r="E2471" i="12" a="1"/>
  <c r="E2471" i="12" s="1"/>
  <c r="E2472" i="12" a="1"/>
  <c r="E2472" i="12" s="1"/>
  <c r="E2473" i="12" a="1"/>
  <c r="E2473" i="12"/>
  <c r="E2474" i="12" a="1"/>
  <c r="E2474" i="12"/>
  <c r="E2475" i="12" a="1"/>
  <c r="E2475" i="12" s="1"/>
  <c r="E2476" i="12" a="1"/>
  <c r="E2476" i="12"/>
  <c r="E2477" i="12" a="1"/>
  <c r="E2477" i="12" s="1"/>
  <c r="E2478" i="12" a="1"/>
  <c r="E2478" i="12" s="1"/>
  <c r="E2479" i="12" a="1"/>
  <c r="E2479" i="12"/>
  <c r="E2480" i="12" a="1"/>
  <c r="E2480" i="12"/>
  <c r="E2481" i="12" a="1"/>
  <c r="E2481" i="12"/>
  <c r="E2482" i="12" a="1"/>
  <c r="E2482" i="12" s="1"/>
  <c r="E2483" i="12" a="1"/>
  <c r="E2483" i="12" s="1"/>
  <c r="E2484" i="12" a="1"/>
  <c r="E2484" i="12"/>
  <c r="E2485" i="12" a="1"/>
  <c r="E2485" i="12" s="1"/>
  <c r="E2486" i="12" a="1"/>
  <c r="E2486" i="12"/>
  <c r="E2487" i="12" a="1"/>
  <c r="E2487" i="12" s="1"/>
  <c r="E2488" i="12" a="1"/>
  <c r="E2488" i="12" s="1"/>
  <c r="E2489" i="12" a="1"/>
  <c r="E2489" i="12" s="1"/>
  <c r="E2490" i="12" a="1"/>
  <c r="E2490" i="12"/>
  <c r="E2491" i="12" a="1"/>
  <c r="E2491" i="12" s="1"/>
  <c r="E2492" i="12" a="1"/>
  <c r="E2492" i="12" s="1"/>
  <c r="E2493" i="12" a="1"/>
  <c r="E2493" i="12"/>
  <c r="E2494" i="12" a="1"/>
  <c r="E2494" i="12" s="1"/>
  <c r="E2495" i="12" a="1"/>
  <c r="E2495" i="12" s="1"/>
  <c r="E2496" i="12" a="1"/>
  <c r="E2496" i="12"/>
  <c r="E2497" i="12" a="1"/>
  <c r="E2497" i="12"/>
  <c r="E2498" i="12" a="1"/>
  <c r="E2498" i="12"/>
  <c r="E2499" i="12" a="1"/>
  <c r="E2499" i="12" s="1"/>
  <c r="E2500" i="12" a="1"/>
  <c r="E2500" i="12" s="1"/>
  <c r="E2501" i="12" a="1"/>
  <c r="E2501" i="12"/>
  <c r="E2502" i="12" a="1"/>
  <c r="E2502" i="12" s="1"/>
  <c r="E2503" i="12" a="1"/>
  <c r="E2503" i="12"/>
  <c r="E2504" i="12" a="1"/>
  <c r="E2504" i="12" s="1"/>
  <c r="E2505" i="12" a="1"/>
  <c r="E2505" i="12" s="1"/>
  <c r="E2506" i="12" a="1"/>
  <c r="E2506" i="12" s="1"/>
  <c r="E2507" i="12" a="1"/>
  <c r="E2507" i="12" s="1"/>
  <c r="E2508" i="12" a="1"/>
  <c r="E2508" i="12"/>
  <c r="E2509" i="12" a="1"/>
  <c r="E2509" i="12" s="1"/>
  <c r="E2510" i="12" a="1"/>
  <c r="E2510" i="12"/>
  <c r="E2511" i="12" a="1"/>
  <c r="E2511" i="12" s="1"/>
  <c r="E2512" i="12" a="1"/>
  <c r="E2512" i="12" s="1"/>
  <c r="E2513" i="12" a="1"/>
  <c r="E2513" i="12"/>
  <c r="E2514" i="12" a="1"/>
  <c r="E2514" i="12"/>
  <c r="E2515" i="12" a="1"/>
  <c r="E2515" i="12" s="1"/>
  <c r="E2516" i="12" a="1"/>
  <c r="E2516" i="12"/>
  <c r="E2517" i="12" a="1"/>
  <c r="E2517" i="12" s="1"/>
  <c r="E2518" i="12" a="1"/>
  <c r="E2518" i="12"/>
  <c r="E2519" i="12" a="1"/>
  <c r="E2519" i="12" s="1"/>
  <c r="E2520" i="12" a="1"/>
  <c r="E2520" i="12"/>
  <c r="E2521" i="12" a="1"/>
  <c r="E2521" i="12" s="1"/>
  <c r="E2522" i="12" a="1"/>
  <c r="E2522" i="12" s="1"/>
  <c r="E2523" i="12" a="1"/>
  <c r="E2523" i="12" s="1"/>
  <c r="E2524" i="12" a="1"/>
  <c r="E2524" i="12"/>
  <c r="E2525" i="12" a="1"/>
  <c r="E2525" i="12"/>
  <c r="E2526" i="12" a="1"/>
  <c r="E2526" i="12" s="1"/>
  <c r="E2527" i="12" a="1"/>
  <c r="E2527" i="12"/>
  <c r="E2528" i="12" a="1"/>
  <c r="E2528" i="12" s="1"/>
  <c r="E2529" i="12" a="1"/>
  <c r="E2529" i="12" s="1"/>
  <c r="E2530" i="12" a="1"/>
  <c r="E2530" i="12"/>
  <c r="E2531" i="12" a="1"/>
  <c r="E2531" i="12" s="1"/>
  <c r="E2532" i="12" a="1"/>
  <c r="E2532" i="12" s="1"/>
  <c r="E2533" i="12" a="1"/>
  <c r="E2533" i="12"/>
  <c r="E2534" i="12" a="1"/>
  <c r="E2534" i="12" s="1"/>
  <c r="E2535" i="12" a="1"/>
  <c r="E2535" i="12"/>
  <c r="E2536" i="12" a="1"/>
  <c r="E2536" i="12" s="1"/>
  <c r="E2537" i="12" a="1"/>
  <c r="E2537" i="12"/>
  <c r="E2538" i="12" a="1"/>
  <c r="E2538" i="12" s="1"/>
  <c r="E2539" i="12" a="1"/>
  <c r="E2539" i="12" s="1"/>
  <c r="E2540" i="12" a="1"/>
  <c r="E2540" i="12"/>
  <c r="E2541" i="12" a="1"/>
  <c r="E2541" i="12"/>
  <c r="E2542" i="12" a="1"/>
  <c r="E2542" i="12" s="1"/>
  <c r="E2543" i="12" a="1"/>
  <c r="E2543" i="12" s="1"/>
  <c r="E2544" i="12" a="1"/>
  <c r="E2544" i="12" s="1"/>
  <c r="E2545" i="12" a="1"/>
  <c r="E2545" i="12" s="1"/>
  <c r="E2546" i="12" a="1"/>
  <c r="E2546" i="12" s="1"/>
  <c r="E2547" i="12" a="1"/>
  <c r="E2547" i="12" s="1"/>
  <c r="E2548" i="12" a="1"/>
  <c r="E2548" i="12" s="1"/>
  <c r="E2549" i="12" a="1"/>
  <c r="E2549" i="12" s="1"/>
  <c r="E2550" i="12" a="1"/>
  <c r="E2550" i="12"/>
  <c r="E2551" i="12" a="1"/>
  <c r="E2551" i="12" s="1"/>
  <c r="E2552" i="12" a="1"/>
  <c r="E2552" i="12"/>
  <c r="E2553" i="12" a="1"/>
  <c r="E2553" i="12" s="1"/>
  <c r="E2554" i="12" a="1"/>
  <c r="E2554" i="12"/>
  <c r="E2555" i="12" a="1"/>
  <c r="E2555" i="12" s="1"/>
  <c r="E2556" i="12" a="1"/>
  <c r="E2556" i="12"/>
  <c r="E2557" i="12" a="1"/>
  <c r="E2557" i="12"/>
  <c r="E2558" i="12" a="1"/>
  <c r="E2558" i="12"/>
  <c r="E2559" i="12" a="1"/>
  <c r="E2559" i="12" s="1"/>
  <c r="E2560" i="12" a="1"/>
  <c r="E2560" i="12" s="1"/>
  <c r="E2561" i="12" a="1"/>
  <c r="E2561" i="12"/>
  <c r="E2562" i="12" a="1"/>
  <c r="E2562" i="12" s="1"/>
  <c r="E2563" i="12" a="1"/>
  <c r="E2563" i="12" s="1"/>
  <c r="E2564" i="12" a="1"/>
  <c r="E2564" i="12" s="1"/>
  <c r="E2565" i="12" a="1"/>
  <c r="E2565" i="12" s="1"/>
  <c r="E2566" i="12" a="1"/>
  <c r="E2566" i="12" s="1"/>
  <c r="E2567" i="12" a="1"/>
  <c r="E2567" i="12"/>
  <c r="E2568" i="12" a="1"/>
  <c r="E2568" i="12"/>
  <c r="E2569" i="12" a="1"/>
  <c r="E2569" i="12"/>
  <c r="E2570" i="12" a="1"/>
  <c r="E2570" i="12" s="1"/>
  <c r="E2571" i="12" a="1"/>
  <c r="E2571" i="12" s="1"/>
  <c r="E2572" i="12" a="1"/>
  <c r="E2572" i="12" s="1"/>
  <c r="E2573" i="12" a="1"/>
  <c r="E2573" i="12"/>
  <c r="E2574" i="12" a="1"/>
  <c r="E2574" i="12"/>
  <c r="E2575" i="12" a="1"/>
  <c r="E2575" i="12"/>
  <c r="E2576" i="12" a="1"/>
  <c r="E2576" i="12" s="1"/>
  <c r="E2577" i="12" a="1"/>
  <c r="E2577" i="12"/>
  <c r="E2578" i="12" a="1"/>
  <c r="E2578" i="12" s="1"/>
  <c r="E2579" i="12" a="1"/>
  <c r="E2579" i="12" s="1"/>
  <c r="E2580" i="12" a="1"/>
  <c r="E2580" i="12"/>
  <c r="E2581" i="12" a="1"/>
  <c r="E2581" i="12" s="1"/>
  <c r="E2582" i="12" a="1"/>
  <c r="E2582" i="12" s="1"/>
  <c r="E2583" i="12" a="1"/>
  <c r="E2583" i="12" s="1"/>
  <c r="E2584" i="12" a="1"/>
  <c r="E2584" i="12"/>
  <c r="E2585" i="12" a="1"/>
  <c r="E2585" i="12"/>
  <c r="E2586" i="12" a="1"/>
  <c r="E2586" i="12" s="1"/>
  <c r="E2587" i="12" a="1"/>
  <c r="E2587" i="12" s="1"/>
  <c r="E2588" i="12" a="1"/>
  <c r="E2588" i="12" s="1"/>
  <c r="E2589" i="12" a="1"/>
  <c r="E2589" i="12" s="1"/>
  <c r="E2590" i="12" a="1"/>
  <c r="E2590" i="12"/>
  <c r="E2591" i="12" a="1"/>
  <c r="E2591" i="12"/>
  <c r="E2592" i="12" a="1"/>
  <c r="E2592" i="12"/>
  <c r="E2593" i="12" a="1"/>
  <c r="E2593" i="12" s="1"/>
  <c r="E2594" i="12" a="1"/>
  <c r="E2594" i="12"/>
  <c r="E2595" i="12" a="1"/>
  <c r="E2595" i="12" s="1"/>
  <c r="E2596" i="12" a="1"/>
  <c r="E2596" i="12"/>
  <c r="E2597" i="12" a="1"/>
  <c r="E2597" i="12"/>
  <c r="E2598" i="12" a="1"/>
  <c r="E2598" i="12" s="1"/>
  <c r="E2599" i="12" a="1"/>
  <c r="E2599" i="12" s="1"/>
  <c r="E2600" i="12" a="1"/>
  <c r="E2600" i="12" s="1"/>
  <c r="E2601" i="12" a="1"/>
  <c r="E2601" i="12"/>
  <c r="E2602" i="12" a="1"/>
  <c r="E2602" i="12" s="1"/>
  <c r="E2603" i="12" a="1"/>
  <c r="E2603" i="12" s="1"/>
  <c r="E2604" i="12" a="1"/>
  <c r="E2604" i="12" s="1"/>
  <c r="E2605" i="12" a="1"/>
  <c r="E2605" i="12" s="1"/>
  <c r="E2606" i="12" a="1"/>
  <c r="E2606" i="12" s="1"/>
  <c r="E2607" i="12" a="1"/>
  <c r="E2607" i="12"/>
  <c r="E2608" i="12" a="1"/>
  <c r="E2608" i="12"/>
  <c r="E2609" i="12" a="1"/>
  <c r="E2609" i="12"/>
  <c r="E2610" i="12" a="1"/>
  <c r="E2610" i="12" s="1"/>
  <c r="E2611" i="12" a="1"/>
  <c r="E2611" i="12" s="1"/>
  <c r="E2612" i="12" a="1"/>
  <c r="E2612" i="12"/>
  <c r="E2613" i="12" a="1"/>
  <c r="E2613" i="12" s="1"/>
  <c r="E2614" i="12" a="1"/>
  <c r="E2614" i="12"/>
  <c r="E2615" i="12" a="1"/>
  <c r="E2615" i="12" s="1"/>
  <c r="E2616" i="12" a="1"/>
  <c r="E2616" i="12" s="1"/>
  <c r="E2617" i="12" a="1"/>
  <c r="E2617" i="12" s="1"/>
  <c r="E2618" i="12" a="1"/>
  <c r="E2618" i="12"/>
  <c r="E2619" i="12" a="1"/>
  <c r="E2619" i="12" s="1"/>
  <c r="E2620" i="12" a="1"/>
  <c r="E2620" i="12" s="1"/>
  <c r="E2621" i="12" a="1"/>
  <c r="E2621" i="12"/>
  <c r="E2622" i="12" a="1"/>
  <c r="E2622" i="12" s="1"/>
  <c r="E2623" i="12" a="1"/>
  <c r="E2623" i="12" s="1"/>
  <c r="E2624" i="12" a="1"/>
  <c r="E2624" i="12"/>
  <c r="E2625" i="12" a="1"/>
  <c r="E2625" i="12"/>
  <c r="E2626" i="12" a="1"/>
  <c r="E2626" i="12"/>
  <c r="E2627" i="12" a="1"/>
  <c r="E2627" i="12" s="1"/>
  <c r="E2628" i="12" a="1"/>
  <c r="E2628" i="12"/>
  <c r="E2629" i="12" a="1"/>
  <c r="E2629" i="12" s="1"/>
  <c r="E2630" i="12" a="1"/>
  <c r="E2630" i="12"/>
  <c r="E2631" i="12" a="1"/>
  <c r="E2631" i="12"/>
  <c r="E2632" i="12" a="1"/>
  <c r="E2632" i="12" s="1"/>
  <c r="E2633" i="12" a="1"/>
  <c r="E2633" i="12" s="1"/>
  <c r="E2634" i="12" a="1"/>
  <c r="E2634" i="12" s="1"/>
  <c r="E2635" i="12" a="1"/>
  <c r="E2635" i="12" s="1"/>
  <c r="E2636" i="12" a="1"/>
  <c r="E2636" i="12"/>
  <c r="E2637" i="12" a="1"/>
  <c r="E2637" i="12" s="1"/>
  <c r="E2638" i="12" a="1"/>
  <c r="E2638" i="12"/>
  <c r="E2639" i="12" a="1"/>
  <c r="E2639" i="12" s="1"/>
  <c r="E2640" i="12" a="1"/>
  <c r="E2640" i="12"/>
  <c r="E2641" i="12" a="1"/>
  <c r="E2641" i="12"/>
  <c r="E2642" i="12" a="1"/>
  <c r="E2642" i="12"/>
  <c r="E2643" i="12" a="1"/>
  <c r="E2643" i="12" s="1"/>
  <c r="E2644" i="12" a="1"/>
  <c r="E2644" i="12"/>
  <c r="E2645" i="12" a="1"/>
  <c r="E2645" i="12"/>
  <c r="E2646" i="12" a="1"/>
  <c r="E2646" i="12" s="1"/>
  <c r="E2647" i="12" a="1"/>
  <c r="E2647" i="12" s="1"/>
  <c r="E2648" i="12" a="1"/>
  <c r="E2648" i="12"/>
  <c r="E2649" i="12" a="1"/>
  <c r="E2649" i="12" s="1"/>
  <c r="E2650" i="12" a="1"/>
  <c r="E2650" i="12" s="1"/>
  <c r="E2651" i="12" a="1"/>
  <c r="E2651" i="12" s="1"/>
  <c r="E2652" i="12" a="1"/>
  <c r="E2652" i="12"/>
  <c r="E2653" i="12" a="1"/>
  <c r="E2653" i="12" s="1"/>
  <c r="E2654" i="12" a="1"/>
  <c r="E2654" i="12"/>
  <c r="E2655" i="12" a="1"/>
  <c r="E2655" i="12" s="1"/>
  <c r="E2656" i="12" a="1"/>
  <c r="E2656" i="12"/>
  <c r="E2657" i="12" a="1"/>
  <c r="E2657" i="12" s="1"/>
  <c r="E2658" i="12" a="1"/>
  <c r="E2658" i="12"/>
  <c r="E2659" i="12" a="1"/>
  <c r="E2659" i="12" s="1"/>
  <c r="E2660" i="12" a="1"/>
  <c r="E2660" i="12" s="1"/>
  <c r="E2661" i="12" a="1"/>
  <c r="E2661" i="12"/>
  <c r="E2662" i="12" a="1"/>
  <c r="E2662" i="12" s="1"/>
  <c r="E2663" i="12" a="1"/>
  <c r="E2663" i="12"/>
  <c r="E2664" i="12" a="1"/>
  <c r="E2664" i="12" s="1"/>
  <c r="E2665" i="12" a="1"/>
  <c r="E2665" i="12" s="1"/>
  <c r="E2666" i="12" a="1"/>
  <c r="E2666" i="12" s="1"/>
  <c r="E2667" i="12" a="1"/>
  <c r="E2667" i="12" s="1"/>
  <c r="E2668" i="12" a="1"/>
  <c r="E2668" i="12"/>
  <c r="E2669" i="12" a="1"/>
  <c r="E2669" i="12"/>
  <c r="E2670" i="12" a="1"/>
  <c r="E2670" i="12" s="1"/>
  <c r="E2671" i="12" a="1"/>
  <c r="E2671" i="12" s="1"/>
  <c r="E2672" i="12" a="1"/>
  <c r="E2672" i="12"/>
  <c r="E2673" i="12" a="1"/>
  <c r="E2673" i="12" s="1"/>
  <c r="E2674" i="12" a="1"/>
  <c r="E2674" i="12" s="1"/>
  <c r="E2675" i="12" a="1"/>
  <c r="E2675" i="12" s="1"/>
  <c r="E2676" i="12" a="1"/>
  <c r="E2676" i="12" s="1"/>
  <c r="E2677" i="12" a="1"/>
  <c r="E2677" i="12" s="1"/>
  <c r="E2678" i="12" a="1"/>
  <c r="E2678" i="12"/>
  <c r="E2679" i="12" a="1"/>
  <c r="E2679" i="12" s="1"/>
  <c r="E2680" i="12" a="1"/>
  <c r="E2680" i="12"/>
  <c r="E2681" i="12" a="1"/>
  <c r="E2681" i="12"/>
  <c r="E2682" i="12" a="1"/>
  <c r="E2682" i="12"/>
  <c r="E2683" i="12" a="1"/>
  <c r="E2683" i="12" s="1"/>
  <c r="E2684" i="12" a="1"/>
  <c r="E2684" i="12"/>
  <c r="E2685" i="12" a="1"/>
  <c r="E2685" i="12"/>
  <c r="E2686" i="12" a="1"/>
  <c r="E2686" i="12"/>
  <c r="E2687" i="12" a="1"/>
  <c r="E2687" i="12"/>
  <c r="E2688" i="12" a="1"/>
  <c r="E2688" i="12" s="1"/>
  <c r="E2689" i="12" a="1"/>
  <c r="E2689" i="12" s="1"/>
  <c r="E2690" i="12" a="1"/>
  <c r="E2690" i="12"/>
  <c r="E2691" i="12" a="1"/>
  <c r="E2691" i="12" s="1"/>
  <c r="E2692" i="12" a="1"/>
  <c r="E2692" i="12" s="1"/>
  <c r="E2693" i="12" a="1"/>
  <c r="E2693" i="12" s="1"/>
  <c r="E2694" i="12" a="1"/>
  <c r="E2694" i="12" s="1"/>
  <c r="E2695" i="12" a="1"/>
  <c r="E2695" i="12" s="1"/>
  <c r="E2696" i="12" a="1"/>
  <c r="E2696" i="12"/>
  <c r="E2697" i="12" a="1"/>
  <c r="E2697" i="12"/>
  <c r="E2698" i="12" a="1"/>
  <c r="E2698" i="12" s="1"/>
  <c r="E2699" i="12" a="1"/>
  <c r="E2699" i="12" s="1"/>
  <c r="E2700" i="12" a="1"/>
  <c r="E2700" i="12"/>
  <c r="E2701" i="12" a="1"/>
  <c r="E2701" i="12"/>
  <c r="E2702" i="12" a="1"/>
  <c r="E2702" i="12"/>
  <c r="E2703" i="12" a="1"/>
  <c r="E2703" i="12"/>
  <c r="E2704" i="12" a="1"/>
  <c r="E2704" i="12" s="1"/>
  <c r="E2705" i="12" a="1"/>
  <c r="E2705" i="12" s="1"/>
  <c r="E2706" i="12" a="1"/>
  <c r="E2706" i="12" s="1"/>
  <c r="E2707" i="12" a="1"/>
  <c r="E2707" i="12" s="1"/>
  <c r="E2708" i="12" a="1"/>
  <c r="E2708" i="12" s="1"/>
  <c r="E2709" i="12" a="1"/>
  <c r="E2709" i="12" s="1"/>
  <c r="E2710" i="12" a="1"/>
  <c r="E2710" i="12" s="1"/>
  <c r="E2711" i="12" a="1"/>
  <c r="E2711" i="12" s="1"/>
  <c r="E2712" i="12" a="1"/>
  <c r="E2712" i="12"/>
  <c r="E2713" i="12" a="1"/>
  <c r="E2713" i="12"/>
  <c r="E2714" i="12" a="1"/>
  <c r="E2714" i="12" s="1"/>
  <c r="E2715" i="12" a="1"/>
  <c r="E2715" i="12" s="1"/>
  <c r="E2716" i="12" a="1"/>
  <c r="E2716" i="12"/>
  <c r="E2717" i="12" a="1"/>
  <c r="E2717" i="12" s="1"/>
  <c r="E2718" i="12" a="1"/>
  <c r="E2718" i="12"/>
  <c r="E2719" i="12" a="1"/>
  <c r="E2719" i="12"/>
  <c r="E2720" i="12" a="1"/>
  <c r="E2720" i="12"/>
  <c r="E2721" i="12" a="1"/>
  <c r="E2721" i="12" s="1"/>
  <c r="E2722" i="12" a="1"/>
  <c r="E2722" i="12" s="1"/>
  <c r="E2723" i="12" a="1"/>
  <c r="E2723" i="12" s="1"/>
  <c r="E2724" i="12" a="1"/>
  <c r="E2724" i="12" s="1"/>
  <c r="E2725" i="12" a="1"/>
  <c r="E2725" i="12" s="1"/>
  <c r="E2726" i="12" a="1"/>
  <c r="E2726" i="12" s="1"/>
  <c r="E2727" i="12" a="1"/>
  <c r="E2727" i="12" s="1"/>
  <c r="E2728" i="12" a="1"/>
  <c r="E2728" i="12" s="1"/>
  <c r="E2729" i="12" a="1"/>
  <c r="E2729" i="12" s="1"/>
  <c r="E2730" i="12" a="1"/>
  <c r="E2730" i="12" s="1"/>
  <c r="E2731" i="12" a="1"/>
  <c r="E2731" i="12" s="1"/>
  <c r="E2732" i="12" a="1"/>
  <c r="E2732" i="12"/>
  <c r="E2733" i="12" a="1"/>
  <c r="E2733" i="12" s="1"/>
  <c r="E2734" i="12" a="1"/>
  <c r="E2734" i="12" s="1"/>
  <c r="E2735" i="12" a="1"/>
  <c r="E2735" i="12"/>
  <c r="E2736" i="12" a="1"/>
  <c r="E2736" i="12"/>
  <c r="E2737" i="12" a="1"/>
  <c r="E2737" i="12"/>
  <c r="E2738" i="12" a="1"/>
  <c r="E2738" i="12"/>
  <c r="E2739" i="12" a="1"/>
  <c r="E2739" i="12" s="1"/>
  <c r="E2740" i="12" a="1"/>
  <c r="E2740" i="12" s="1"/>
  <c r="E2741" i="12" a="1"/>
  <c r="E2741" i="12" s="1"/>
  <c r="E2742" i="12" a="1"/>
  <c r="E2742" i="12"/>
  <c r="E2743" i="12" a="1"/>
  <c r="E2743" i="12" s="1"/>
  <c r="E2744" i="12" a="1"/>
  <c r="E2744" i="12" s="1"/>
  <c r="E2745" i="12" a="1"/>
  <c r="E2745" i="12" s="1"/>
  <c r="E2746" i="12" a="1"/>
  <c r="E2746" i="12"/>
  <c r="E2747" i="12" a="1"/>
  <c r="E2747" i="12" s="1"/>
  <c r="E2748" i="12" a="1"/>
  <c r="E2748" i="12" s="1"/>
  <c r="E2749" i="12" a="1"/>
  <c r="E2749" i="12" s="1"/>
  <c r="E2750" i="12" a="1"/>
  <c r="E2750" i="12" s="1"/>
  <c r="E2751" i="12" a="1"/>
  <c r="E2751" i="12" s="1"/>
  <c r="E2752" i="12" a="1"/>
  <c r="E2752" i="12"/>
  <c r="E2753" i="12" a="1"/>
  <c r="E2753" i="12"/>
  <c r="E2754" i="12" a="1"/>
  <c r="E2754" i="12"/>
  <c r="E2755" i="12" a="1"/>
  <c r="E2755" i="12" s="1"/>
  <c r="E2756" i="12" a="1"/>
  <c r="E2756" i="12"/>
  <c r="E2757" i="12" a="1"/>
  <c r="E2757" i="12"/>
  <c r="E2758" i="12" a="1"/>
  <c r="E2758" i="12"/>
  <c r="E2759" i="12" a="1"/>
  <c r="E2759" i="12"/>
  <c r="E2760" i="12" a="1"/>
  <c r="E2760" i="12" s="1"/>
  <c r="E2761" i="12" a="1"/>
  <c r="E2761" i="12" s="1"/>
  <c r="E2762" i="12" a="1"/>
  <c r="E2762" i="12" s="1"/>
  <c r="E2763" i="12" a="1"/>
  <c r="E2763" i="12" s="1"/>
  <c r="E2764" i="12" a="1"/>
  <c r="E2764" i="12" s="1"/>
  <c r="E2765" i="12" a="1"/>
  <c r="E2765" i="12"/>
  <c r="E2766" i="12" a="1"/>
  <c r="E2766" i="12" s="1"/>
  <c r="E2767" i="12" a="1"/>
  <c r="E2767" i="12"/>
  <c r="E2768" i="12" a="1"/>
  <c r="E2768" i="12"/>
  <c r="E2769" i="12" a="1"/>
  <c r="E2769" i="12"/>
  <c r="E2770" i="12" a="1"/>
  <c r="E2770" i="12"/>
  <c r="E2771" i="12" a="1"/>
  <c r="E2771" i="12" s="1"/>
  <c r="E2772" i="12" a="1"/>
  <c r="E2772" i="12"/>
  <c r="E2773" i="12" a="1"/>
  <c r="E2773" i="12" s="1"/>
  <c r="E2774" i="12" a="1"/>
  <c r="E2774" i="12" s="1"/>
  <c r="E2775" i="12" a="1"/>
  <c r="E2775" i="12"/>
  <c r="E2776" i="12" a="1"/>
  <c r="E2776" i="12" s="1"/>
  <c r="E2777" i="12" a="1"/>
  <c r="E2777" i="12" s="1"/>
  <c r="E2778" i="12" a="1"/>
  <c r="E2778" i="12" s="1"/>
  <c r="E2779" i="12" a="1"/>
  <c r="E2779" i="12" s="1"/>
  <c r="E2780" i="12" a="1"/>
  <c r="E2780" i="12"/>
  <c r="E2781" i="12" a="1"/>
  <c r="E2781" i="12" s="1"/>
  <c r="E2782" i="12" a="1"/>
  <c r="E2782" i="12" s="1"/>
  <c r="E2783" i="12" a="1"/>
  <c r="E2783" i="12"/>
  <c r="E2784" i="12" a="1"/>
  <c r="E2784" i="12" s="1"/>
  <c r="E2785" i="12" a="1"/>
  <c r="E2785" i="12"/>
  <c r="E2786" i="12" a="1"/>
  <c r="E2786" i="12"/>
  <c r="E2787" i="12" a="1"/>
  <c r="E2787" i="12" s="1"/>
  <c r="E2788" i="12" a="1"/>
  <c r="E2788" i="12" s="1"/>
  <c r="E2789" i="12" a="1"/>
  <c r="E2789" i="12" s="1"/>
  <c r="E2790" i="12" a="1"/>
  <c r="E2790" i="12" s="1"/>
  <c r="E2791" i="12" a="1"/>
  <c r="E2791" i="12" s="1"/>
  <c r="E2792" i="12" a="1"/>
  <c r="E2792" i="12"/>
  <c r="E2793" i="12" a="1"/>
  <c r="E2793" i="12" s="1"/>
  <c r="E2794" i="12" a="1"/>
  <c r="E2794" i="12" s="1"/>
  <c r="E2795" i="12" a="1"/>
  <c r="E2795" i="12" s="1"/>
  <c r="E2796" i="12" a="1"/>
  <c r="E2796" i="12"/>
  <c r="E2797" i="12" a="1"/>
  <c r="E2797" i="12"/>
  <c r="E2798" i="12" a="1"/>
  <c r="E2798" i="12" s="1"/>
  <c r="E2799" i="12" a="1"/>
  <c r="E2799" i="12" s="1"/>
  <c r="E2800" i="12" a="1"/>
  <c r="E2800" i="12" s="1"/>
  <c r="E2801" i="12" a="1"/>
  <c r="E2801" i="12"/>
  <c r="E2802" i="12" a="1"/>
  <c r="E2802" i="12" s="1"/>
  <c r="E2803" i="12" a="1"/>
  <c r="E2803" i="12" s="1"/>
  <c r="E2804" i="12" a="1"/>
  <c r="E2804" i="12" s="1"/>
  <c r="E2805" i="12" a="1"/>
  <c r="E2805" i="12" s="1"/>
  <c r="E2806" i="12" a="1"/>
  <c r="E2806" i="12" s="1"/>
  <c r="E2807" i="12" a="1"/>
  <c r="E2807" i="12" s="1"/>
  <c r="E2808" i="12" a="1"/>
  <c r="E2808" i="12"/>
  <c r="E2809" i="12" a="1"/>
  <c r="E2809" i="12"/>
  <c r="E2810" i="12" a="1"/>
  <c r="E2810" i="12" s="1"/>
  <c r="E2811" i="12" a="1"/>
  <c r="E2811" i="12" s="1"/>
  <c r="E2812" i="12" a="1"/>
  <c r="E2812" i="12"/>
  <c r="E2813" i="12" a="1"/>
  <c r="E2813" i="12"/>
  <c r="E2814" i="12" a="1"/>
  <c r="E2814" i="12"/>
  <c r="E2815" i="12" a="1"/>
  <c r="E2815" i="12"/>
  <c r="E2816" i="12" a="1"/>
  <c r="E2816" i="12" s="1"/>
  <c r="E2817" i="12" a="1"/>
  <c r="E2817" i="12" s="1"/>
  <c r="E2818" i="12" a="1"/>
  <c r="E2818" i="12" s="1"/>
  <c r="E2819" i="12" a="1"/>
  <c r="E2819" i="12" s="1"/>
  <c r="E2820" i="12" a="1"/>
  <c r="E2820" i="12" s="1"/>
  <c r="E2821" i="12" a="1"/>
  <c r="E2821" i="12" s="1"/>
  <c r="E2822" i="12" a="1"/>
  <c r="E2822" i="12" s="1"/>
  <c r="E2823" i="12" a="1"/>
  <c r="E2823" i="12"/>
  <c r="E2824" i="12" a="1"/>
  <c r="E2824" i="12"/>
  <c r="E2825" i="12" a="1"/>
  <c r="E2825" i="12"/>
  <c r="E2826" i="12" a="1"/>
  <c r="E2826" i="12" s="1"/>
  <c r="E2827" i="12" a="1"/>
  <c r="E2827" i="12" s="1"/>
  <c r="E2828" i="12" a="1"/>
  <c r="E2828" i="12"/>
  <c r="E2829" i="12" a="1"/>
  <c r="E2829" i="12"/>
  <c r="E2830" i="12" a="1"/>
  <c r="E2830" i="12"/>
  <c r="E2831" i="12" a="1"/>
  <c r="E2831" i="12"/>
  <c r="E2832" i="12" a="1"/>
  <c r="E2832" i="12" s="1"/>
  <c r="E2833" i="12" a="1"/>
  <c r="E2833" i="12" s="1"/>
  <c r="E2834" i="12" a="1"/>
  <c r="E2834" i="12" s="1"/>
  <c r="E2835" i="12" a="1"/>
  <c r="E2835" i="12" s="1"/>
  <c r="E2836" i="12" a="1"/>
  <c r="E2836" i="12" s="1"/>
  <c r="E2837" i="12" a="1"/>
  <c r="E2837" i="12" s="1"/>
  <c r="E2838" i="12" a="1"/>
  <c r="E2838" i="12" s="1"/>
  <c r="E2839" i="12" a="1"/>
  <c r="E2839" i="12" s="1"/>
  <c r="E2840" i="12" a="1"/>
  <c r="E2840" i="12" s="1"/>
  <c r="E2841" i="12" a="1"/>
  <c r="E2841" i="12"/>
  <c r="E2842" i="12" a="1"/>
  <c r="E2842" i="12" s="1"/>
  <c r="E2843" i="12" a="1"/>
  <c r="E2843" i="12" s="1"/>
  <c r="E2844" i="12" a="1"/>
  <c r="E2844" i="12"/>
  <c r="E2845" i="12" a="1"/>
  <c r="E2845" i="12" s="1"/>
  <c r="E2846" i="12" a="1"/>
  <c r="E2846" i="12"/>
  <c r="E2847" i="12" a="1"/>
  <c r="E2847" i="12"/>
  <c r="E2848" i="12" a="1"/>
  <c r="E2848" i="12"/>
  <c r="E2849" i="12" a="1"/>
  <c r="E2849" i="12" s="1"/>
  <c r="E2850" i="12" a="1"/>
  <c r="E2850" i="12"/>
  <c r="E2851" i="12" a="1"/>
  <c r="E2851" i="12" s="1"/>
  <c r="E2852" i="12" a="1"/>
  <c r="E2852" i="12" s="1"/>
  <c r="E2853" i="12" a="1"/>
  <c r="E2853" i="12" s="1"/>
  <c r="E2854" i="12" a="1"/>
  <c r="E2854" i="12" s="1"/>
  <c r="E2855" i="12" a="1"/>
  <c r="E2855" i="12" s="1"/>
  <c r="E2856" i="12" a="1"/>
  <c r="E2856" i="12" s="1"/>
  <c r="E2857" i="12" a="1"/>
  <c r="E2857" i="12" s="1"/>
  <c r="E2858" i="12" a="1"/>
  <c r="E2858" i="12"/>
  <c r="E2859" i="12" a="1"/>
  <c r="E2859" i="12" s="1"/>
  <c r="E2860" i="12" a="1"/>
  <c r="E2860" i="12"/>
  <c r="E2861" i="12" a="1"/>
  <c r="E2861" i="12" s="1"/>
  <c r="E2862" i="12" a="1"/>
  <c r="E2862" i="12" s="1"/>
  <c r="E2863" i="12" a="1"/>
  <c r="E2863" i="12"/>
  <c r="E2864" i="12" a="1"/>
  <c r="E2864" i="12"/>
  <c r="E2865" i="12" a="1"/>
  <c r="E2865" i="12"/>
  <c r="E2866" i="12" a="1"/>
  <c r="E2866" i="12" s="1"/>
  <c r="E2867" i="12" a="1"/>
  <c r="E2867" i="12" s="1"/>
  <c r="E2868" i="12" a="1"/>
  <c r="E2868" i="12" s="1"/>
  <c r="E2869" i="12" a="1"/>
  <c r="E2869" i="12"/>
  <c r="E2870" i="12" a="1"/>
  <c r="E2870" i="12"/>
  <c r="E2871" i="12" a="1"/>
  <c r="E2871" i="12" s="1"/>
  <c r="E2872" i="12" a="1"/>
  <c r="E2872" i="12" s="1"/>
  <c r="E2873" i="12" a="1"/>
  <c r="E2873" i="12" s="1"/>
  <c r="E2874" i="12" a="1"/>
  <c r="E2874" i="12"/>
  <c r="E2875" i="12" a="1"/>
  <c r="E2875" i="12" s="1"/>
  <c r="E2876" i="12" a="1"/>
  <c r="E2876" i="12" s="1"/>
  <c r="E2877" i="12" a="1"/>
  <c r="E2877" i="12"/>
  <c r="E2878" i="12" a="1"/>
  <c r="E2878" i="12" s="1"/>
  <c r="E2879" i="12" a="1"/>
  <c r="E2879" i="12"/>
  <c r="E2880" i="12" a="1"/>
  <c r="E2880" i="12"/>
  <c r="E2881" i="12" a="1"/>
  <c r="E2881" i="12"/>
  <c r="E2882" i="12" a="1"/>
  <c r="E2882" i="12"/>
  <c r="E2883" i="12" a="1"/>
  <c r="E2883" i="12" s="1"/>
  <c r="E2884" i="12" a="1"/>
  <c r="E2884" i="12"/>
  <c r="E2885" i="12" a="1"/>
  <c r="E2885" i="12" s="1"/>
  <c r="E2886" i="12" a="1"/>
  <c r="E2886" i="12" s="1"/>
  <c r="E2887" i="12" a="1"/>
  <c r="E2887" i="12"/>
  <c r="E2888" i="12" a="1"/>
  <c r="E2888" i="12" s="1"/>
  <c r="E2889" i="12" a="1"/>
  <c r="E2889" i="12" s="1"/>
  <c r="E2890" i="12" a="1"/>
  <c r="E2890" i="12" s="1"/>
  <c r="E2891" i="12" a="1"/>
  <c r="E2891" i="12" s="1"/>
  <c r="E2892" i="12" a="1"/>
  <c r="E2892" i="12" s="1"/>
  <c r="E2893" i="12" a="1"/>
  <c r="E2893" i="12"/>
  <c r="E2894" i="12" a="1"/>
  <c r="E2894" i="12"/>
  <c r="E2895" i="12" a="1"/>
  <c r="E2895" i="12" s="1"/>
  <c r="E2896" i="12" a="1"/>
  <c r="E2896" i="12" s="1"/>
  <c r="E2897" i="12" a="1"/>
  <c r="E2897" i="12"/>
  <c r="E2898" i="12" a="1"/>
  <c r="E2898" i="12"/>
  <c r="E2899" i="12" a="1"/>
  <c r="E2899" i="12" s="1"/>
  <c r="E2900" i="12" a="1"/>
  <c r="E2900" i="12"/>
  <c r="E2901" i="12" a="1"/>
  <c r="E2901" i="12" s="1"/>
  <c r="E2902" i="12" a="1"/>
  <c r="E2902" i="12" s="1"/>
  <c r="E2903" i="12" a="1"/>
  <c r="E2903" i="12" s="1"/>
  <c r="E2904" i="12" a="1"/>
  <c r="E2904" i="12"/>
  <c r="E2905" i="12" a="1"/>
  <c r="E2905" i="12" s="1"/>
  <c r="E2906" i="12" a="1"/>
  <c r="E2906" i="12" s="1"/>
  <c r="E2907" i="12" a="1"/>
  <c r="E2907" i="12" s="1"/>
  <c r="E2908" i="12" a="1"/>
  <c r="E2908" i="12"/>
  <c r="E2909" i="12" a="1"/>
  <c r="E2909" i="12" s="1"/>
  <c r="E2910" i="12" a="1"/>
  <c r="E2910" i="12" s="1"/>
  <c r="E2911" i="12" a="1"/>
  <c r="E2911" i="12"/>
  <c r="E2912" i="12" a="1"/>
  <c r="E2912" i="12"/>
  <c r="E2913" i="12" a="1"/>
  <c r="E2913" i="12" s="1"/>
  <c r="E2914" i="12" a="1"/>
  <c r="E2914" i="12"/>
  <c r="E2915" i="12" a="1"/>
  <c r="E2915" i="12" s="1"/>
  <c r="E2916" i="12" a="1"/>
  <c r="E2916" i="12" s="1"/>
  <c r="E2917" i="12" a="1"/>
  <c r="E2917" i="12" s="1"/>
  <c r="E2918" i="12" a="1"/>
  <c r="E2918" i="12" s="1"/>
  <c r="E2919" i="12" a="1"/>
  <c r="E2919" i="12" s="1"/>
  <c r="E2920" i="12" a="1"/>
  <c r="E2920" i="12"/>
  <c r="E2921" i="12" a="1"/>
  <c r="E2921" i="12"/>
  <c r="E2922" i="12" a="1"/>
  <c r="E2922" i="12" s="1"/>
  <c r="E2923" i="12" a="1"/>
  <c r="E2923" i="12" s="1"/>
  <c r="E2924" i="12" a="1"/>
  <c r="E2924" i="12"/>
  <c r="E2925" i="12" a="1"/>
  <c r="E2925" i="12"/>
  <c r="E2926" i="12" a="1"/>
  <c r="E2926" i="12" s="1"/>
  <c r="E2927" i="12" a="1"/>
  <c r="E2927" i="12" s="1"/>
  <c r="E2928" i="12" a="1"/>
  <c r="E2928" i="12" s="1"/>
  <c r="E2929" i="12" a="1"/>
  <c r="E2929" i="12"/>
  <c r="E2930" i="12" a="1"/>
  <c r="E2930" i="12"/>
  <c r="E2931" i="12" a="1"/>
  <c r="E2931" i="12" s="1"/>
  <c r="E2932" i="12" a="1"/>
  <c r="E2932" i="12" s="1"/>
  <c r="E2933" i="12" a="1"/>
  <c r="E2933" i="12" s="1"/>
  <c r="E2934" i="12" a="1"/>
  <c r="E2934" i="12" s="1"/>
  <c r="E2935" i="12" a="1"/>
  <c r="E2935" i="12"/>
  <c r="E2936" i="12" a="1"/>
  <c r="E2936" i="12"/>
  <c r="E2937" i="12" a="1"/>
  <c r="E2937" i="12"/>
  <c r="E2938" i="12" a="1"/>
  <c r="E2938" i="12" s="1"/>
  <c r="E2939" i="12" a="1"/>
  <c r="E2939" i="12" s="1"/>
  <c r="E2940" i="12" a="1"/>
  <c r="E2940" i="12"/>
  <c r="E2941" i="12" a="1"/>
  <c r="E2941" i="12"/>
  <c r="E2942" i="12" a="1"/>
  <c r="E2942" i="12"/>
  <c r="E2943" i="12" a="1"/>
  <c r="E2943" i="12"/>
  <c r="E2944" i="12" a="1"/>
  <c r="E2944" i="12" s="1"/>
  <c r="E2945" i="12" a="1"/>
  <c r="E2945" i="12" s="1"/>
  <c r="E2946" i="12" a="1"/>
  <c r="E2946" i="12" s="1"/>
  <c r="E2947" i="12" a="1"/>
  <c r="E2947" i="12" s="1"/>
  <c r="E2948" i="12" a="1"/>
  <c r="E2948" i="12" s="1"/>
  <c r="E2949" i="12" a="1"/>
  <c r="E2949" i="12" s="1"/>
  <c r="E2950" i="12" a="1"/>
  <c r="E2950" i="12" s="1"/>
  <c r="E2951" i="12" a="1"/>
  <c r="E2951" i="12" s="1"/>
  <c r="E2952" i="12" a="1"/>
  <c r="E2952" i="12" s="1"/>
  <c r="E2953" i="12" a="1"/>
  <c r="E2953" i="12"/>
  <c r="E2954" i="12" a="1"/>
  <c r="E2954" i="12" s="1"/>
  <c r="E2955" i="12" a="1"/>
  <c r="E2955" i="12" s="1"/>
  <c r="E2956" i="12" a="1"/>
  <c r="E2956" i="12"/>
  <c r="E2957" i="12" a="1"/>
  <c r="E2957" i="12"/>
  <c r="E2958" i="12" a="1"/>
  <c r="E2958" i="12"/>
  <c r="E2959" i="12" a="1"/>
  <c r="E2959" i="12"/>
  <c r="E2960" i="12" a="1"/>
  <c r="E2960" i="12"/>
  <c r="E2961" i="12" a="1"/>
  <c r="E2961" i="12" s="1"/>
  <c r="E2962" i="12" a="1"/>
  <c r="E2962" i="12"/>
  <c r="E2963" i="12" a="1"/>
  <c r="E2963" i="12" s="1"/>
  <c r="E2964" i="12" a="1"/>
  <c r="E2964" i="12" s="1"/>
  <c r="E2965" i="12" a="1"/>
  <c r="E2965" i="12" s="1"/>
  <c r="E2966" i="12" a="1"/>
  <c r="E2966" i="12" s="1"/>
  <c r="E2967" i="12" a="1"/>
  <c r="E2967" i="12" s="1"/>
  <c r="E2968" i="12" a="1"/>
  <c r="E2968" i="12" s="1"/>
  <c r="E2969" i="12" a="1"/>
  <c r="E2969" i="12" s="1"/>
  <c r="E2970" i="12" a="1"/>
  <c r="E2970" i="12"/>
  <c r="E2971" i="12" a="1"/>
  <c r="E2971" i="12" s="1"/>
  <c r="E2972" i="12" a="1"/>
  <c r="E2972" i="12"/>
  <c r="E2973" i="12" a="1"/>
  <c r="E2973" i="12" s="1"/>
  <c r="E2974" i="12" a="1"/>
  <c r="E2974" i="12"/>
  <c r="E2975" i="12" a="1"/>
  <c r="E2975" i="12"/>
  <c r="E2976" i="12" a="1"/>
  <c r="E2976" i="12"/>
  <c r="E2977" i="12" a="1"/>
  <c r="E2977" i="12"/>
  <c r="E2978" i="12" a="1"/>
  <c r="E2978" i="12" s="1"/>
  <c r="E2979" i="12" a="1"/>
  <c r="E2979" i="12" s="1"/>
  <c r="E2980" i="12" a="1"/>
  <c r="E2980" i="12" s="1"/>
  <c r="E2981" i="12" a="1"/>
  <c r="E2981" i="12"/>
  <c r="E2982" i="12" a="1"/>
  <c r="E2982" i="12" s="1"/>
  <c r="E2983" i="12" a="1"/>
  <c r="E2983" i="12" s="1"/>
  <c r="E2984" i="12" a="1"/>
  <c r="E2984" i="12" s="1"/>
  <c r="E2985" i="12" a="1"/>
  <c r="E2985" i="12" s="1"/>
  <c r="E2986" i="12" a="1"/>
  <c r="E2986" i="12"/>
  <c r="E2987" i="12" a="1"/>
  <c r="E2987" i="12" s="1"/>
  <c r="E2988" i="12" a="1"/>
  <c r="E2988" i="12" s="1"/>
  <c r="E2989" i="12" a="1"/>
  <c r="E2989" i="12"/>
  <c r="E2990" i="12" a="1"/>
  <c r="E2990" i="12" s="1"/>
  <c r="E2991" i="12" a="1"/>
  <c r="E2991" i="12"/>
  <c r="E2992" i="12" a="1"/>
  <c r="E2992" i="12"/>
  <c r="E2993" i="12" a="1"/>
  <c r="E2993" i="12"/>
  <c r="E2994" i="12" a="1"/>
  <c r="E2994" i="12"/>
  <c r="E2995" i="12" a="1"/>
  <c r="E2995" i="12" s="1"/>
  <c r="E2996" i="12" a="1"/>
  <c r="E2996" i="12"/>
  <c r="E2997" i="12" a="1"/>
  <c r="E2997" i="12" s="1"/>
  <c r="E2998" i="12" a="1"/>
  <c r="E2998" i="12" s="1"/>
  <c r="E2999" i="12" a="1"/>
  <c r="E2999" i="12" s="1"/>
  <c r="E3000" i="12" a="1"/>
  <c r="E3000" i="12" s="1"/>
  <c r="E3001" i="12" a="1"/>
  <c r="E3001" i="12" s="1"/>
  <c r="E3002" i="12" a="1"/>
  <c r="E3002" i="12"/>
  <c r="E3003" i="12" a="1"/>
  <c r="E3003" i="12" s="1"/>
  <c r="E3004" i="12" a="1"/>
  <c r="E3004" i="12" s="1"/>
  <c r="E3005" i="12" a="1"/>
  <c r="E3005" i="12"/>
  <c r="E3006" i="12" a="1"/>
  <c r="E3006" i="12"/>
  <c r="E3007" i="12" a="1"/>
  <c r="E3007" i="12" s="1"/>
  <c r="E3008" i="12" a="1"/>
  <c r="E3008" i="12"/>
  <c r="E3009" i="12" a="1"/>
  <c r="E3009" i="12"/>
  <c r="E3010" i="12" a="1"/>
  <c r="E3010" i="12"/>
  <c r="E3011" i="12" a="1"/>
  <c r="E3011" i="12" s="1"/>
  <c r="E3012" i="12" a="1"/>
  <c r="E3012" i="12"/>
  <c r="E3013" i="12" a="1"/>
  <c r="E3013" i="12"/>
  <c r="E3014" i="12" a="1"/>
  <c r="E3014" i="12" s="1"/>
  <c r="E3015" i="12" a="1"/>
  <c r="E3015" i="12" s="1"/>
  <c r="E3016" i="12" a="1"/>
  <c r="E3016" i="12" s="1"/>
  <c r="E3017" i="12" a="1"/>
  <c r="E3017" i="12" s="1"/>
  <c r="E3018" i="12" a="1"/>
  <c r="E3018" i="12" s="1"/>
  <c r="E3019" i="12" a="1"/>
  <c r="E3019" i="12" s="1"/>
  <c r="E3020" i="12" a="1"/>
  <c r="E3020" i="12"/>
  <c r="E3021" i="12" a="1"/>
  <c r="E3021" i="12"/>
  <c r="E3022" i="12" a="1"/>
  <c r="E3022" i="12"/>
  <c r="E3023" i="12" a="1"/>
  <c r="E3023" i="12" s="1"/>
  <c r="E3024" i="12" a="1"/>
  <c r="E3024" i="12" s="1"/>
  <c r="E3025" i="12" a="1"/>
  <c r="E3025" i="12"/>
  <c r="E3026" i="12" a="1"/>
  <c r="E3026" i="12"/>
  <c r="E3027" i="12" a="1"/>
  <c r="E3027" i="12" s="1"/>
  <c r="E3028" i="12" a="1"/>
  <c r="E3028" i="12"/>
  <c r="E3029" i="12" a="1"/>
  <c r="E3029" i="12" s="1"/>
  <c r="E3030" i="12" a="1"/>
  <c r="E3030" i="12" s="1"/>
  <c r="E3031" i="12" a="1"/>
  <c r="E3031" i="12" s="1"/>
  <c r="E3032" i="12" a="1"/>
  <c r="E3032" i="12"/>
  <c r="E3033" i="12" a="1"/>
  <c r="E3033" i="12" s="1"/>
  <c r="E3034" i="12" a="1"/>
  <c r="E3034" i="12" s="1"/>
  <c r="E3035" i="12" a="1"/>
  <c r="E3035" i="12" s="1"/>
  <c r="E3036" i="12" a="1"/>
  <c r="E3036" i="12"/>
  <c r="E3037" i="12" a="1"/>
  <c r="E3037" i="12" s="1"/>
  <c r="E3038" i="12" a="1"/>
  <c r="E3038" i="12"/>
  <c r="E3039" i="12" a="1"/>
  <c r="E3039" i="12"/>
  <c r="E3040" i="12" a="1"/>
  <c r="E3040" i="12"/>
  <c r="E3041" i="12" a="1"/>
  <c r="E3041" i="12" s="1"/>
  <c r="E3042" i="12" a="1"/>
  <c r="E3042" i="12"/>
  <c r="E3043" i="12" a="1"/>
  <c r="E3043" i="12" s="1"/>
  <c r="E3044" i="12" a="1"/>
  <c r="E3044" i="12" s="1"/>
  <c r="E3045" i="12" a="1"/>
  <c r="E3045" i="12"/>
  <c r="E3046" i="12" a="1"/>
  <c r="E3046" i="12" s="1"/>
  <c r="E3047" i="12" a="1"/>
  <c r="E3047" i="12"/>
  <c r="E3048" i="12" a="1"/>
  <c r="E3048" i="12"/>
  <c r="E3049" i="12" a="1"/>
  <c r="E3049" i="12"/>
  <c r="E3050" i="12" a="1"/>
  <c r="E3050" i="12" s="1"/>
  <c r="E3051" i="12" a="1"/>
  <c r="E3051" i="12" s="1"/>
  <c r="E3052" i="12" a="1"/>
  <c r="E3052" i="12"/>
  <c r="E3053" i="12" a="1"/>
  <c r="E3053" i="12"/>
  <c r="E3054" i="12" a="1"/>
  <c r="E3054" i="12"/>
  <c r="E3055" i="12" a="1"/>
  <c r="E3055" i="12" s="1"/>
  <c r="E3056" i="12" a="1"/>
  <c r="E3056" i="12"/>
  <c r="E3057" i="12" a="1"/>
  <c r="E3057" i="12"/>
  <c r="E3058" i="12" a="1"/>
  <c r="E3058" i="12"/>
  <c r="E3059" i="12" a="1"/>
  <c r="E3059" i="12" s="1"/>
  <c r="E3060" i="12" a="1"/>
  <c r="E3060" i="12" s="1"/>
  <c r="E3061" i="12" a="1"/>
  <c r="E3061" i="12" s="1"/>
  <c r="E3062" i="12" a="1"/>
  <c r="E3062" i="12"/>
  <c r="E3063" i="12" a="1"/>
  <c r="E3063" i="12" s="1"/>
  <c r="E3064" i="12" a="1"/>
  <c r="E3064" i="12" s="1"/>
  <c r="E3065" i="12" a="1"/>
  <c r="E3065" i="12"/>
  <c r="E3066" i="12" a="1"/>
  <c r="E3066" i="12" s="1"/>
  <c r="E3067" i="12" a="1"/>
  <c r="E3067" i="12" s="1"/>
  <c r="E3068" i="12" a="1"/>
  <c r="E3068" i="12"/>
  <c r="E3069" i="12" a="1"/>
  <c r="E3069" i="12"/>
  <c r="E3070" i="12" a="1"/>
  <c r="E3070" i="12"/>
  <c r="E3071" i="12" a="1"/>
  <c r="E3071" i="12" s="1"/>
  <c r="E3072" i="12" a="1"/>
  <c r="E3072" i="12"/>
  <c r="E3073" i="12" a="1"/>
  <c r="E3073" i="12" s="1"/>
  <c r="E3074" i="12" a="1"/>
  <c r="E3074" i="12"/>
  <c r="E3075" i="12" a="1"/>
  <c r="E3075" i="12" s="1"/>
  <c r="E3076" i="12" a="1"/>
  <c r="E3076" i="12" s="1"/>
  <c r="E3077" i="12" a="1"/>
  <c r="E3077" i="12" s="1"/>
  <c r="E3078" i="12" a="1"/>
  <c r="E3078" i="12" s="1"/>
  <c r="E3079" i="12" a="1"/>
  <c r="E3079" i="12" s="1"/>
  <c r="E3080" i="12" a="1"/>
  <c r="E3080" i="12" s="1"/>
  <c r="E3081" i="12" a="1"/>
  <c r="E3081" i="12" s="1"/>
  <c r="E3082" i="12" a="1"/>
  <c r="E3082" i="12"/>
  <c r="E3083" i="12" a="1"/>
  <c r="E3083" i="12" s="1"/>
  <c r="E3084" i="12" a="1"/>
  <c r="E3084" i="12"/>
  <c r="E3085" i="12" a="1"/>
  <c r="E3085" i="12"/>
  <c r="E3086" i="12" a="1"/>
  <c r="E3086" i="12"/>
  <c r="E3087" i="12" a="1"/>
  <c r="E3087" i="12"/>
  <c r="E3088" i="12" a="1"/>
  <c r="E3088" i="12"/>
  <c r="E3089" i="12" a="1"/>
  <c r="E3089" i="12"/>
  <c r="E3090" i="12" a="1"/>
  <c r="E3090" i="12" s="1"/>
  <c r="E3091" i="12" a="1"/>
  <c r="E3091" i="12" s="1"/>
  <c r="E3092" i="12" a="1"/>
  <c r="E3092" i="12" s="1"/>
  <c r="E3093" i="12" a="1"/>
  <c r="E3093" i="12" s="1"/>
  <c r="E3094" i="12" a="1"/>
  <c r="E3094" i="12" s="1"/>
  <c r="E3095" i="12" a="1"/>
  <c r="E3095" i="12" s="1"/>
  <c r="E3096" i="12" a="1"/>
  <c r="E3096" i="12" s="1"/>
  <c r="E3097" i="12" a="1"/>
  <c r="E3097" i="12" s="1"/>
  <c r="E3098" i="12" a="1"/>
  <c r="E3098" i="12"/>
  <c r="E3099" i="12" a="1"/>
  <c r="E3099" i="12" s="1"/>
  <c r="E3100" i="12" a="1"/>
  <c r="E3100" i="12" s="1"/>
  <c r="E3101" i="12" a="1"/>
  <c r="E3101" i="12"/>
  <c r="E3102" i="12" a="1"/>
  <c r="E3102" i="12"/>
  <c r="E3103" i="12" a="1"/>
  <c r="E3103" i="12"/>
  <c r="E3104" i="12" a="1"/>
  <c r="E3104" i="12"/>
  <c r="E3105" i="12" a="1"/>
  <c r="E3105" i="12"/>
  <c r="E3106" i="12" a="1"/>
  <c r="E3106" i="12" s="1"/>
  <c r="E3107" i="12" a="1"/>
  <c r="E3107" i="12" s="1"/>
  <c r="E3108" i="12" a="1"/>
  <c r="E3108" i="12"/>
  <c r="E3109" i="12" a="1"/>
  <c r="E3109" i="12" s="1"/>
  <c r="E3110" i="12" a="1"/>
  <c r="E3110" i="12" s="1"/>
  <c r="E3111" i="12" a="1"/>
  <c r="E3111" i="12" s="1"/>
  <c r="E3112" i="12" a="1"/>
  <c r="E3112" i="12" s="1"/>
  <c r="E3113" i="12" a="1"/>
  <c r="E3113" i="12"/>
  <c r="E3114" i="12" a="1"/>
  <c r="E3114" i="12"/>
  <c r="E3115" i="12" a="1"/>
  <c r="E3115" i="12" s="1"/>
  <c r="E3116" i="12" a="1"/>
  <c r="E3116" i="12" s="1"/>
  <c r="E3117" i="12" a="1"/>
  <c r="E3117" i="12"/>
  <c r="E3118" i="12" a="1"/>
  <c r="E3118" i="12"/>
  <c r="E3119" i="12" a="1"/>
  <c r="E3119" i="12"/>
  <c r="E3120" i="12" a="1"/>
  <c r="E3120" i="12"/>
  <c r="E3121" i="12" a="1"/>
  <c r="E3121" i="12"/>
  <c r="E3122" i="12" a="1"/>
  <c r="E3122" i="12" s="1"/>
  <c r="E3123" i="12" a="1"/>
  <c r="E3123" i="12" s="1"/>
  <c r="E3124" i="12" a="1"/>
  <c r="E3124" i="12"/>
  <c r="E3125" i="12" a="1"/>
  <c r="E3125" i="12" s="1"/>
  <c r="E3126" i="12" a="1"/>
  <c r="E3126" i="12" s="1"/>
  <c r="E3127" i="12" a="1"/>
  <c r="E3127" i="12" s="1"/>
  <c r="E3128" i="12" a="1"/>
  <c r="E3128" i="12" s="1"/>
  <c r="E3129" i="12" a="1"/>
  <c r="E3129" i="12" s="1"/>
  <c r="E3130" i="12" a="1"/>
  <c r="E3130" i="12" s="1"/>
  <c r="E3131" i="12" a="1"/>
  <c r="E3131" i="12" s="1"/>
  <c r="E3132" i="12" a="1"/>
  <c r="E3132" i="12"/>
  <c r="E3133" i="12" a="1"/>
  <c r="E3133" i="12"/>
  <c r="E3134" i="12" a="1"/>
  <c r="E3134" i="12"/>
  <c r="E3135" i="12" a="1"/>
  <c r="E3135" i="12" s="1"/>
  <c r="E3136" i="12" a="1"/>
  <c r="E3136" i="12"/>
  <c r="E3137" i="12" a="1"/>
  <c r="E3137" i="12"/>
  <c r="E3138" i="12" a="1"/>
  <c r="E3138" i="12"/>
  <c r="E3139" i="12" a="1"/>
  <c r="E3139" i="12" s="1"/>
  <c r="E3140" i="12" a="1"/>
  <c r="E3140" i="12"/>
  <c r="E3141" i="12" a="1"/>
  <c r="E3141" i="12" s="1"/>
  <c r="E3142" i="12" a="1"/>
  <c r="E3142" i="12" s="1"/>
  <c r="E3143" i="12" a="1"/>
  <c r="E3143" i="12" s="1"/>
  <c r="E3144" i="12" a="1"/>
  <c r="E3144" i="12" s="1"/>
  <c r="E3145" i="12" a="1"/>
  <c r="E3145" i="12" s="1"/>
  <c r="E3146" i="12" a="1"/>
  <c r="E3146" i="12" s="1"/>
  <c r="E3147" i="12" a="1"/>
  <c r="E3147" i="12" s="1"/>
  <c r="E3148" i="12" a="1"/>
  <c r="E3148" i="12" s="1"/>
  <c r="E3149" i="12" a="1"/>
  <c r="E3149" i="12" s="1"/>
  <c r="E3150" i="12" a="1"/>
  <c r="E3150" i="12"/>
  <c r="E3151" i="12" a="1"/>
  <c r="E3151" i="12" s="1"/>
  <c r="E3152" i="12" a="1"/>
  <c r="E3152" i="12" s="1"/>
  <c r="E3153" i="12" a="1"/>
  <c r="E3153" i="12"/>
  <c r="E3154" i="12" a="1"/>
  <c r="E3154" i="12"/>
  <c r="E3155" i="12" a="1"/>
  <c r="E3155" i="12" s="1"/>
  <c r="E3156" i="12" a="1"/>
  <c r="E3156" i="12" s="1"/>
  <c r="E3157" i="12" a="1"/>
  <c r="E3157" i="12"/>
  <c r="E3158" i="12" a="1"/>
  <c r="E3158" i="12" s="1"/>
  <c r="E3159" i="12" a="1"/>
  <c r="E3159" i="12"/>
  <c r="E3160" i="12" a="1"/>
  <c r="E3160" i="12"/>
  <c r="E3161" i="12" a="1"/>
  <c r="E3161" i="12" s="1"/>
  <c r="E3162" i="12" a="1"/>
  <c r="E3162" i="12" s="1"/>
  <c r="E3163" i="12" a="1"/>
  <c r="E3163" i="12" s="1"/>
  <c r="E3164" i="12" a="1"/>
  <c r="E3164" i="12"/>
  <c r="E3165" i="12" a="1"/>
  <c r="E3165" i="12"/>
  <c r="E3166" i="12" a="1"/>
  <c r="E3166" i="12" s="1"/>
  <c r="E3167" i="12" a="1"/>
  <c r="E3167" i="12" s="1"/>
  <c r="E3168" i="12" a="1"/>
  <c r="E3168" i="12"/>
  <c r="E3169" i="12" a="1"/>
  <c r="E3169" i="12" s="1"/>
  <c r="E3170" i="12" a="1"/>
  <c r="E3170" i="12"/>
  <c r="E3171" i="12" a="1"/>
  <c r="E3171" i="12" s="1"/>
  <c r="E3172" i="12" a="1"/>
  <c r="E3172" i="12" s="1"/>
  <c r="E3173" i="12" a="1"/>
  <c r="E3173" i="12"/>
  <c r="E3174" i="12" a="1"/>
  <c r="E3174" i="12"/>
  <c r="E3175" i="12" a="1"/>
  <c r="E3175" i="12" s="1"/>
  <c r="E3176" i="12" a="1"/>
  <c r="E3176" i="12" s="1"/>
  <c r="E3177" i="12" a="1"/>
  <c r="E3177" i="12"/>
  <c r="E3178" i="12" a="1"/>
  <c r="E3178" i="12" s="1"/>
  <c r="E3179" i="12" a="1"/>
  <c r="E3179" i="12" s="1"/>
  <c r="E3180" i="12" a="1"/>
  <c r="E3180" i="12"/>
  <c r="E3181" i="12" a="1"/>
  <c r="E3181" i="12"/>
  <c r="E3182" i="12" a="1"/>
  <c r="E3182" i="12"/>
  <c r="E3183" i="12" a="1"/>
  <c r="E3183" i="12"/>
  <c r="E3184" i="12" a="1"/>
  <c r="E3184" i="12" s="1"/>
  <c r="E3185" i="12" a="1"/>
  <c r="E3185" i="12" s="1"/>
  <c r="E3186" i="12" a="1"/>
  <c r="E3186" i="12"/>
  <c r="E3187" i="12" a="1"/>
  <c r="E3187" i="12" s="1"/>
  <c r="E3188" i="12" a="1"/>
  <c r="E3188" i="12" s="1"/>
  <c r="E3189" i="12" a="1"/>
  <c r="E3189" i="12" s="1"/>
  <c r="E3190" i="12" a="1"/>
  <c r="E3190" i="12"/>
  <c r="E3191" i="12" a="1"/>
  <c r="E3191" i="12" s="1"/>
  <c r="E3192" i="12" a="1"/>
  <c r="E3192" i="12" s="1"/>
  <c r="E3193" i="12" a="1"/>
  <c r="E3193" i="12" s="1"/>
  <c r="E3194" i="12" a="1"/>
  <c r="E3194" i="12"/>
  <c r="E3195" i="12" a="1"/>
  <c r="E3195" i="12" s="1"/>
  <c r="E3196" i="12" a="1"/>
  <c r="E3196" i="12"/>
  <c r="E3197" i="12" a="1"/>
  <c r="E3197" i="12"/>
  <c r="E3198" i="12" a="1"/>
  <c r="E3198" i="12"/>
  <c r="E3199" i="12" a="1"/>
  <c r="E3199" i="12" s="1"/>
  <c r="E3200" i="12" a="1"/>
  <c r="E3200" i="12"/>
  <c r="E3201" i="12" a="1"/>
  <c r="E3201" i="12"/>
  <c r="E3202" i="12" a="1"/>
  <c r="E3202" i="12" s="1"/>
  <c r="E3203" i="12" a="1"/>
  <c r="E3203" i="12" s="1"/>
  <c r="E3204" i="12" a="1"/>
  <c r="E3204" i="12" s="1"/>
  <c r="E3205" i="12" a="1"/>
  <c r="E3205" i="12" s="1"/>
  <c r="E3206" i="12" a="1"/>
  <c r="E3206" i="12" s="1"/>
  <c r="E3207" i="12" a="1"/>
  <c r="E3207" i="12" s="1"/>
  <c r="E3208" i="12" a="1"/>
  <c r="E3208" i="12" s="1"/>
  <c r="E3209" i="12" a="1"/>
  <c r="E3209" i="12" s="1"/>
  <c r="E3210" i="12" a="1"/>
  <c r="E3210" i="12"/>
  <c r="E3211" i="12" a="1"/>
  <c r="E3211" i="12" s="1"/>
  <c r="E3212" i="12" a="1"/>
  <c r="E3212" i="12" s="1"/>
  <c r="E3213" i="12" a="1"/>
  <c r="E3213" i="12"/>
  <c r="E3214" i="12" a="1"/>
  <c r="E3214" i="12"/>
  <c r="E3215" i="12" a="1"/>
  <c r="E3215" i="12"/>
  <c r="E3216" i="12" a="1"/>
  <c r="E3216" i="12"/>
  <c r="E3217" i="12" a="1"/>
  <c r="E3217" i="12"/>
  <c r="E3218" i="12" a="1"/>
  <c r="E3218" i="12" s="1"/>
  <c r="E3219" i="12" a="1"/>
  <c r="E3219" i="12" s="1"/>
  <c r="E3220" i="12" a="1"/>
  <c r="E3220" i="12"/>
  <c r="E3221" i="12" a="1"/>
  <c r="E3221" i="12" s="1"/>
  <c r="E3222" i="12" a="1"/>
  <c r="E3222" i="12" s="1"/>
  <c r="E3223" i="12" a="1"/>
  <c r="E3223" i="12" s="1"/>
  <c r="E3224" i="12" a="1"/>
  <c r="E3224" i="12" s="1"/>
  <c r="E3225" i="12" a="1"/>
  <c r="E3225" i="12"/>
  <c r="E3226" i="12" a="1"/>
  <c r="E3226" i="12"/>
  <c r="E3227" i="12" a="1"/>
  <c r="E3227" i="12" s="1"/>
  <c r="E3228" i="12" a="1"/>
  <c r="E3228" i="12" s="1"/>
  <c r="E3229" i="12" a="1"/>
  <c r="E3229" i="12"/>
  <c r="E3230" i="12" a="1"/>
  <c r="E3230" i="12"/>
  <c r="E3231" i="12" a="1"/>
  <c r="E3231" i="12"/>
  <c r="E3232" i="12" a="1"/>
  <c r="E3232" i="12"/>
  <c r="E3233" i="12" a="1"/>
  <c r="E3233" i="12"/>
  <c r="E3234" i="12" a="1"/>
  <c r="E3234" i="12" s="1"/>
  <c r="E3235" i="12" a="1"/>
  <c r="E3235" i="12" s="1"/>
  <c r="E3236" i="12" a="1"/>
  <c r="E3236" i="12"/>
  <c r="E3237" i="12" a="1"/>
  <c r="E3237" i="12" s="1"/>
  <c r="E3238" i="12" a="1"/>
  <c r="E3238" i="12" s="1"/>
  <c r="E3239" i="12" a="1"/>
  <c r="E3239" i="12" s="1"/>
  <c r="E3240" i="12" a="1"/>
  <c r="E3240" i="12" s="1"/>
  <c r="E3241" i="12" a="1"/>
  <c r="E3241" i="12" s="1"/>
  <c r="E3242" i="12" a="1"/>
  <c r="E3242" i="12" s="1"/>
  <c r="E3243" i="12" a="1"/>
  <c r="E3243" i="12" s="1"/>
  <c r="E3244" i="12" a="1"/>
  <c r="E3244" i="12"/>
  <c r="E3245" i="12" a="1"/>
  <c r="E3245" i="12"/>
  <c r="E3246" i="12" a="1"/>
  <c r="E3246" i="12"/>
  <c r="E3247" i="12" a="1"/>
  <c r="E3247" i="12"/>
  <c r="E3248" i="12" a="1"/>
  <c r="E3248" i="12"/>
  <c r="E3249" i="12" a="1"/>
  <c r="E3249" i="12"/>
  <c r="E3250" i="12" a="1"/>
  <c r="E3250" i="12"/>
  <c r="E3251" i="12" a="1"/>
  <c r="E3251" i="12" s="1"/>
  <c r="E3252" i="12" a="1"/>
  <c r="E3252" i="12"/>
  <c r="E3253" i="12" a="1"/>
  <c r="E3253" i="12" s="1"/>
  <c r="E3254" i="12" a="1"/>
  <c r="E3254" i="12" s="1"/>
  <c r="E3255" i="12" a="1"/>
  <c r="E3255" i="12" s="1"/>
  <c r="E3256" i="12" a="1"/>
  <c r="E3256" i="12" s="1"/>
  <c r="E3257" i="12" a="1"/>
  <c r="E3257" i="12"/>
  <c r="E3258" i="12" a="1"/>
  <c r="E3258" i="12"/>
  <c r="E3259" i="12" a="1"/>
  <c r="E3259" i="12" s="1"/>
  <c r="E3260" i="12" a="1"/>
  <c r="E3260" i="12"/>
  <c r="E3261" i="12" a="1"/>
  <c r="E3261" i="12" s="1"/>
  <c r="E3262" i="12" a="1"/>
  <c r="E3262" i="12"/>
  <c r="E3263" i="12" a="1"/>
  <c r="E3263" i="12"/>
  <c r="E3264" i="12" a="1"/>
  <c r="E3264" i="12"/>
  <c r="E3265" i="12" a="1"/>
  <c r="E3265" i="12"/>
  <c r="E3266" i="12" a="1"/>
  <c r="E3266" i="12" s="1"/>
  <c r="E3267" i="12" a="1"/>
  <c r="E3267" i="12" s="1"/>
  <c r="E3268" i="12" a="1"/>
  <c r="E3268" i="12" s="1"/>
  <c r="E3269" i="12" a="1"/>
  <c r="E3269" i="12" s="1"/>
  <c r="E3270" i="12" a="1"/>
  <c r="E3270" i="12"/>
  <c r="E3271" i="12" a="1"/>
  <c r="E3271" i="12" s="1"/>
  <c r="E3272" i="12" a="1"/>
  <c r="E3272" i="12" s="1"/>
  <c r="E3273" i="12" a="1"/>
  <c r="E3273" i="12"/>
  <c r="E3274" i="12" a="1"/>
  <c r="E3274" i="12" s="1"/>
  <c r="E3275" i="12" a="1"/>
  <c r="E3275" i="12" s="1"/>
  <c r="E3276" i="12" a="1"/>
  <c r="E3276" i="12"/>
  <c r="E3277" i="12" a="1"/>
  <c r="E3277" i="12" s="1"/>
  <c r="E3278" i="12" a="1"/>
  <c r="E3278" i="12" s="1"/>
  <c r="E3279" i="12" a="1"/>
  <c r="E3279" i="12" s="1"/>
  <c r="E3280" i="12" a="1"/>
  <c r="E3280" i="12" s="1"/>
  <c r="E3281" i="12" a="1"/>
  <c r="E3281" i="12"/>
  <c r="E3282" i="12" a="1"/>
  <c r="E3282" i="12" s="1"/>
  <c r="E3283" i="12" a="1"/>
  <c r="E3283" i="12" s="1"/>
  <c r="E3284" i="12" a="1"/>
  <c r="E3284" i="12" s="1"/>
  <c r="E3285" i="12" a="1"/>
  <c r="E3285" i="12" s="1"/>
  <c r="E3286" i="12" a="1"/>
  <c r="E3286" i="12"/>
  <c r="E3287" i="12" a="1"/>
  <c r="E3287" i="12" s="1"/>
  <c r="E3288" i="12" a="1"/>
  <c r="E3288" i="12"/>
  <c r="E3289" i="12" a="1"/>
  <c r="E3289" i="12" s="1"/>
  <c r="E3290" i="12" a="1"/>
  <c r="E3290" i="12" s="1"/>
  <c r="E3291" i="12" a="1"/>
  <c r="E3291" i="12" s="1"/>
  <c r="E3292" i="12" a="1"/>
  <c r="E3292" i="12" s="1"/>
  <c r="E3293" i="12" a="1"/>
  <c r="E3293" i="12" s="1"/>
  <c r="E3294" i="12" a="1"/>
  <c r="E3294" i="12" s="1"/>
  <c r="E3295" i="12" a="1"/>
  <c r="E3295" i="12"/>
  <c r="E3296" i="12" a="1"/>
  <c r="E3296" i="12" s="1"/>
  <c r="E3297" i="12" a="1"/>
  <c r="E3297" i="12"/>
  <c r="E3298" i="12" a="1"/>
  <c r="E3298" i="12"/>
  <c r="E3299" i="12" a="1"/>
  <c r="E3299" i="12" s="1"/>
  <c r="E3300" i="12" a="1"/>
  <c r="E3300" i="12" s="1"/>
  <c r="E3301" i="12" a="1"/>
  <c r="E3301" i="12"/>
  <c r="E3302" i="12" a="1"/>
  <c r="E3302" i="12"/>
  <c r="E3303" i="12" a="1"/>
  <c r="E3303" i="12" s="1"/>
  <c r="E3304" i="12" a="1"/>
  <c r="E3304" i="12" s="1"/>
  <c r="E3305" i="12" a="1"/>
  <c r="E3305" i="12"/>
  <c r="E3306" i="12" a="1"/>
  <c r="E3306" i="12" s="1"/>
  <c r="E3307" i="12" a="1"/>
  <c r="E3307" i="12" s="1"/>
  <c r="E3308" i="12" a="1"/>
  <c r="E3308" i="12" s="1"/>
  <c r="E3309" i="12" a="1"/>
  <c r="E3309" i="12" s="1"/>
  <c r="E3310" i="12" a="1"/>
  <c r="E3310" i="12"/>
  <c r="E3311" i="12" a="1"/>
  <c r="E3311" i="12"/>
  <c r="E3312" i="12" a="1"/>
  <c r="E3312" i="12" s="1"/>
  <c r="E3313" i="12" a="1"/>
  <c r="E3313" i="12" s="1"/>
  <c r="E3314" i="12" a="1"/>
  <c r="E3314" i="12" s="1"/>
  <c r="E3315" i="12" a="1"/>
  <c r="E3315" i="12" s="1"/>
  <c r="E3316" i="12" a="1"/>
  <c r="E3316" i="12"/>
  <c r="E3317" i="12" a="1"/>
  <c r="E3317" i="12"/>
  <c r="E3318" i="12" a="1"/>
  <c r="E3318" i="12" s="1"/>
  <c r="E3319" i="12" a="1"/>
  <c r="E3319" i="12" s="1"/>
  <c r="E3320" i="12" a="1"/>
  <c r="E3320" i="12" s="1"/>
  <c r="E3321" i="12" a="1"/>
  <c r="E3321" i="12"/>
  <c r="E3322" i="12" a="1"/>
  <c r="E3322" i="12" s="1"/>
  <c r="E3323" i="12" a="1"/>
  <c r="E3323" i="12" s="1"/>
  <c r="E3324" i="12" a="1"/>
  <c r="E3324" i="12"/>
  <c r="E3325" i="12" a="1"/>
  <c r="E3325" i="12" s="1"/>
  <c r="E3326" i="12" a="1"/>
  <c r="E3326" i="12" s="1"/>
  <c r="E3327" i="12" a="1"/>
  <c r="E3327" i="12"/>
  <c r="E3328" i="12" a="1"/>
  <c r="E3328" i="12"/>
  <c r="E3329" i="12" a="1"/>
  <c r="E3329" i="12" s="1"/>
  <c r="E3330" i="12" a="1"/>
  <c r="E3330" i="12" s="1"/>
  <c r="E3331" i="12" a="1"/>
  <c r="E3331" i="12" s="1"/>
  <c r="E3332" i="12" a="1"/>
  <c r="E3332" i="12" s="1"/>
  <c r="E3333" i="12" a="1"/>
  <c r="E3333" i="12" s="1"/>
  <c r="E3334" i="12" a="1"/>
  <c r="E3334" i="12" s="1"/>
  <c r="E3335" i="12" a="1"/>
  <c r="E3335" i="12" s="1"/>
  <c r="E3336" i="12" a="1"/>
  <c r="E3336" i="12"/>
  <c r="E3337" i="12" a="1"/>
  <c r="E3337" i="12"/>
  <c r="E3338" i="12" a="1"/>
  <c r="E3338" i="12" s="1"/>
  <c r="E3339" i="12" a="1"/>
  <c r="E3339" i="12" s="1"/>
  <c r="E3340" i="12" a="1"/>
  <c r="E3340" i="12" s="1"/>
  <c r="E3341" i="12" a="1"/>
  <c r="E3341" i="12"/>
  <c r="E3342" i="12" a="1"/>
  <c r="E3342" i="12"/>
  <c r="E3343" i="12" a="1"/>
  <c r="E3343" i="12"/>
  <c r="E3344" i="12" a="1"/>
  <c r="E3344" i="12"/>
  <c r="E3345" i="12" a="1"/>
  <c r="E3345" i="12" s="1"/>
  <c r="E3346" i="12" a="1"/>
  <c r="E3346" i="12" s="1"/>
  <c r="E3347" i="12" a="1"/>
  <c r="E3347" i="12" s="1"/>
  <c r="E3348" i="12" a="1"/>
  <c r="E3348" i="12" s="1"/>
  <c r="E3349" i="12" a="1"/>
  <c r="E3349" i="12" s="1"/>
  <c r="E3350" i="12" a="1"/>
  <c r="E3350" i="12"/>
  <c r="E3351" i="12" a="1"/>
  <c r="E3351" i="12"/>
  <c r="E3352" i="12" a="1"/>
  <c r="E3352" i="12"/>
  <c r="E3353" i="12" a="1"/>
  <c r="E3353" i="12" s="1"/>
  <c r="E3354" i="12" a="1"/>
  <c r="E3354" i="12" s="1"/>
  <c r="E3355" i="12" a="1"/>
  <c r="E3355" i="12" s="1"/>
  <c r="E3356" i="12" a="1"/>
  <c r="E3356" i="12" s="1"/>
  <c r="E3357" i="12" a="1"/>
  <c r="E3357" i="12" s="1"/>
  <c r="E3358" i="12" a="1"/>
  <c r="E3358" i="12" s="1"/>
  <c r="E3359" i="12" a="1"/>
  <c r="E3359" i="12" s="1"/>
  <c r="E3360" i="12" a="1"/>
  <c r="E3360" i="12" s="1"/>
  <c r="E3361" i="12" a="1"/>
  <c r="E3361" i="12" s="1"/>
  <c r="E3362" i="12" a="1"/>
  <c r="E3362" i="12"/>
  <c r="E3363" i="12" a="1"/>
  <c r="E3363" i="12" s="1"/>
  <c r="E3364" i="12" a="1"/>
  <c r="E3364" i="12" s="1"/>
  <c r="E3365" i="12" a="1"/>
  <c r="E3365" i="12"/>
  <c r="E3366" i="12" a="1"/>
  <c r="E3366" i="12" s="1"/>
  <c r="E3367" i="12" a="1"/>
  <c r="E3367" i="12"/>
  <c r="E3368" i="12" a="1"/>
  <c r="E3368" i="12"/>
  <c r="E3369" i="12" a="1"/>
  <c r="E3369" i="12"/>
  <c r="E3370" i="12" a="1"/>
  <c r="E3370" i="12" s="1"/>
  <c r="E3371" i="12" a="1"/>
  <c r="E3371" i="12" s="1"/>
  <c r="E3372" i="12" a="1"/>
  <c r="E3372" i="12"/>
  <c r="E3373" i="12" a="1"/>
  <c r="E3373" i="12" s="1"/>
  <c r="E3374" i="12" a="1"/>
  <c r="E3374" i="12" s="1"/>
  <c r="E3375" i="12" a="1"/>
  <c r="E3375" i="12" s="1"/>
  <c r="E3376" i="12" a="1"/>
  <c r="E3376" i="12" s="1"/>
  <c r="E3377" i="12" a="1"/>
  <c r="E3377" i="12" s="1"/>
  <c r="E3378" i="12" a="1"/>
  <c r="E3378" i="12" s="1"/>
  <c r="E3379" i="12" a="1"/>
  <c r="E3379" i="12" s="1"/>
  <c r="E3380" i="12" a="1"/>
  <c r="E3380" i="12" s="1"/>
  <c r="E3381" i="12" a="1"/>
  <c r="E3381" i="12" s="1"/>
  <c r="E3382" i="12" a="1"/>
  <c r="E3382" i="12"/>
  <c r="E3383" i="12" a="1"/>
  <c r="E3383" i="12" s="1"/>
  <c r="E3384" i="12" a="1"/>
  <c r="E3384" i="12"/>
  <c r="E3385" i="12" a="1"/>
  <c r="E3385" i="12"/>
  <c r="E3386" i="12" a="1"/>
  <c r="E3386" i="12"/>
  <c r="E3387" i="12" a="1"/>
  <c r="E3387" i="12" s="1"/>
  <c r="E3388" i="12" a="1"/>
  <c r="E3388" i="12"/>
  <c r="E3389" i="12" a="1"/>
  <c r="E3389" i="12"/>
  <c r="E3390" i="12" a="1"/>
  <c r="E3390" i="12" s="1"/>
  <c r="E3391" i="12" a="1"/>
  <c r="E3391" i="12" s="1"/>
  <c r="E3392" i="12" a="1"/>
  <c r="E3392" i="12" s="1"/>
  <c r="E3393" i="12" a="1"/>
  <c r="E3393" i="12" s="1"/>
  <c r="E3394" i="12" a="1"/>
  <c r="E3394" i="12" s="1"/>
  <c r="E3395" i="12" a="1"/>
  <c r="E3395" i="12" s="1"/>
  <c r="E3396" i="12" a="1"/>
  <c r="E3396" i="12" s="1"/>
  <c r="E3397" i="12" a="1"/>
  <c r="E3397" i="12" s="1"/>
  <c r="E3398" i="12" a="1"/>
  <c r="E3398" i="12" s="1"/>
  <c r="E3399" i="12" a="1"/>
  <c r="E3399" i="12"/>
  <c r="E3400" i="12" a="1"/>
  <c r="E3400" i="12" s="1"/>
  <c r="E3401" i="12" a="1"/>
  <c r="E3401" i="12"/>
  <c r="E3402" i="12" a="1"/>
  <c r="E3402" i="12"/>
  <c r="E3403" i="12" a="1"/>
  <c r="E3403" i="12" s="1"/>
  <c r="E3404" i="12" a="1"/>
  <c r="E3404" i="12"/>
  <c r="E3405" i="12" a="1"/>
  <c r="E3405" i="12"/>
  <c r="E3406" i="12" a="1"/>
  <c r="E3406" i="12"/>
  <c r="E3407" i="12" a="1"/>
  <c r="E3407" i="12" s="1"/>
  <c r="E3408" i="12" a="1"/>
  <c r="E3408" i="12" s="1"/>
  <c r="E3409" i="12" a="1"/>
  <c r="E3409" i="12" s="1"/>
  <c r="E3410" i="12" a="1"/>
  <c r="E3410" i="12" s="1"/>
  <c r="E3411" i="12" a="1"/>
  <c r="E3411" i="12" s="1"/>
  <c r="E3412" i="12" a="1"/>
  <c r="E3412" i="12"/>
  <c r="E3413" i="12" a="1"/>
  <c r="E3413" i="12" s="1"/>
  <c r="E3414" i="12" a="1"/>
  <c r="E3414" i="12" s="1"/>
  <c r="E3415" i="12" a="1"/>
  <c r="E3415" i="12" s="1"/>
  <c r="E3416" i="12" a="1"/>
  <c r="E3416" i="12"/>
  <c r="E3417" i="12" a="1"/>
  <c r="E3417" i="12" s="1"/>
  <c r="E3418" i="12" a="1"/>
  <c r="E3418" i="12"/>
  <c r="E3419" i="12" a="1"/>
  <c r="E3419" i="12" s="1"/>
  <c r="E3420" i="12" a="1"/>
  <c r="E3420" i="12" s="1"/>
  <c r="E3421" i="12" a="1"/>
  <c r="E3421" i="12"/>
  <c r="E3422" i="12" a="1"/>
  <c r="E3422" i="12"/>
  <c r="E3423" i="12" a="1"/>
  <c r="E3423" i="12"/>
  <c r="E3424" i="12" a="1"/>
  <c r="E3424" i="12" s="1"/>
  <c r="E3425" i="12" a="1"/>
  <c r="E3425" i="12" s="1"/>
  <c r="E3426" i="12" a="1"/>
  <c r="E3426" i="12" s="1"/>
  <c r="E3427" i="12" a="1"/>
  <c r="E3427" i="12" s="1"/>
  <c r="E3428" i="12" a="1"/>
  <c r="E3428" i="12"/>
  <c r="E3429" i="12" a="1"/>
  <c r="E3429" i="12"/>
  <c r="E3430" i="12" a="1"/>
  <c r="E3430" i="12" s="1"/>
  <c r="E3431" i="12" a="1"/>
  <c r="E3431" i="12" s="1"/>
  <c r="E3432" i="12" a="1"/>
  <c r="E3432" i="12" s="1"/>
  <c r="E3433" i="12" a="1"/>
  <c r="E3433" i="12"/>
  <c r="E3434" i="12" a="1"/>
  <c r="E3434" i="12" s="1"/>
  <c r="E3435" i="12" a="1"/>
  <c r="E3435" i="12" s="1"/>
  <c r="E3436" i="12" a="1"/>
  <c r="E3436" i="12" s="1"/>
  <c r="E3437" i="12" a="1"/>
  <c r="E3437" i="12" s="1"/>
  <c r="E3438" i="12" a="1"/>
  <c r="E3438" i="12" s="1"/>
  <c r="E3439" i="12" a="1"/>
  <c r="E3439" i="12"/>
  <c r="E3440" i="12" a="1"/>
  <c r="E3440" i="12"/>
  <c r="E3441" i="12" a="1"/>
  <c r="E3441" i="12" s="1"/>
  <c r="E3442" i="12" a="1"/>
  <c r="E3442" i="12" s="1"/>
  <c r="E3443" i="12" a="1"/>
  <c r="E3443" i="12" s="1"/>
  <c r="E3444" i="12" a="1"/>
  <c r="E3444" i="12"/>
  <c r="E3445" i="12" a="1"/>
  <c r="E3445" i="12"/>
  <c r="E3446" i="12" a="1"/>
  <c r="E3446" i="12"/>
  <c r="E3447" i="12" a="1"/>
  <c r="E3447" i="12" s="1"/>
  <c r="E3448" i="12" a="1"/>
  <c r="E3448" i="12" s="1"/>
  <c r="E3449" i="12" a="1"/>
  <c r="E3449" i="12" s="1"/>
  <c r="E3450" i="12" a="1"/>
  <c r="E3450" i="12"/>
  <c r="E3451" i="12" a="1"/>
  <c r="E3451" i="12" s="1"/>
  <c r="E3452" i="12" a="1"/>
  <c r="E3452" i="12" s="1"/>
  <c r="E3453" i="12" a="1"/>
  <c r="E3453" i="12"/>
  <c r="E3454" i="12" a="1"/>
  <c r="E3454" i="12" s="1"/>
  <c r="E3455" i="12" a="1"/>
  <c r="E3455" i="12" s="1"/>
  <c r="E3456" i="12" a="1"/>
  <c r="E3456" i="12"/>
  <c r="E3457" i="12" a="1"/>
  <c r="E3457" i="12"/>
  <c r="E3458" i="12" a="1"/>
  <c r="E3458" i="12" s="1"/>
  <c r="E3459" i="12" a="1"/>
  <c r="E3459" i="12" s="1"/>
  <c r="E3460" i="12" a="1"/>
  <c r="E3460" i="12" s="1"/>
  <c r="E3461" i="12" a="1"/>
  <c r="E3461" i="12"/>
  <c r="E3462" i="12" a="1"/>
  <c r="E3462" i="12"/>
  <c r="E3463" i="12" a="1"/>
  <c r="E3463" i="12"/>
  <c r="E3464" i="12" a="1"/>
  <c r="E3464" i="12" s="1"/>
  <c r="E3465" i="12" a="1"/>
  <c r="E3465" i="12" s="1"/>
  <c r="E3466" i="12" a="1"/>
  <c r="E3466" i="12" s="1"/>
  <c r="E3467" i="12" a="1"/>
  <c r="E3467" i="12" s="1"/>
  <c r="E3468" i="12" a="1"/>
  <c r="E3468" i="12" s="1"/>
  <c r="E3469" i="12" a="1"/>
  <c r="E3469" i="12" s="1"/>
  <c r="E3470" i="12" a="1"/>
  <c r="E3470" i="12"/>
  <c r="E3471" i="12" a="1"/>
  <c r="E3471" i="12" s="1"/>
  <c r="E3472" i="12" a="1"/>
  <c r="E3472" i="12" s="1"/>
  <c r="E3473" i="12" a="1"/>
  <c r="E3473" i="12"/>
  <c r="E3474" i="12" a="1"/>
  <c r="E3474" i="12"/>
  <c r="E3475" i="12" a="1"/>
  <c r="E3475" i="12" s="1"/>
  <c r="E3476" i="12" a="1"/>
  <c r="E3476" i="12"/>
  <c r="E3477" i="12" a="1"/>
  <c r="E3477" i="12" s="1"/>
  <c r="E3478" i="12" a="1"/>
  <c r="E3478" i="12"/>
  <c r="E3479" i="12" a="1"/>
  <c r="E3479" i="12" s="1"/>
  <c r="E3480" i="12" a="1"/>
  <c r="E3480" i="12"/>
  <c r="E3481" i="12" a="1"/>
  <c r="E3481" i="12" s="1"/>
  <c r="E3482" i="12" a="1"/>
  <c r="E3482" i="12" s="1"/>
  <c r="E3483" i="12" a="1"/>
  <c r="E3483" i="12" s="1"/>
  <c r="E3484" i="12" a="1"/>
  <c r="E3484" i="12" s="1"/>
  <c r="E3485" i="12" a="1"/>
  <c r="E3485" i="12" s="1"/>
  <c r="E3486" i="12" a="1"/>
  <c r="E3486" i="12" s="1"/>
  <c r="E3487" i="12" a="1"/>
  <c r="E3487" i="12"/>
  <c r="E3488" i="12" a="1"/>
  <c r="E3488" i="12" s="1"/>
  <c r="E3489" i="12" a="1"/>
  <c r="E3489" i="12"/>
  <c r="E3490" i="12" a="1"/>
  <c r="E3490" i="12"/>
  <c r="E3491" i="12" a="1"/>
  <c r="E3491" i="12" s="1"/>
  <c r="E3492" i="12" a="1"/>
  <c r="E3492" i="12" s="1"/>
  <c r="E3493" i="12" a="1"/>
  <c r="E3493" i="12"/>
  <c r="E3494" i="12" a="1"/>
  <c r="E3494" i="12" s="1"/>
  <c r="E3495" i="12" a="1"/>
  <c r="E3495" i="12"/>
  <c r="E3496" i="12" a="1"/>
  <c r="E3496" i="12"/>
  <c r="E3497" i="12" a="1"/>
  <c r="E3497" i="12" s="1"/>
  <c r="E3498" i="12" a="1"/>
  <c r="E3498" i="12" s="1"/>
  <c r="E3499" i="12" a="1"/>
  <c r="E3499" i="12" s="1"/>
  <c r="E3500" i="12" a="1"/>
  <c r="E3500" i="12"/>
  <c r="E3501" i="12" a="1"/>
  <c r="E3501" i="12" s="1"/>
  <c r="E3502" i="12" a="1"/>
  <c r="E3502" i="12" s="1"/>
  <c r="E3503" i="12" a="1"/>
  <c r="E3503" i="12" s="1"/>
  <c r="E3504" i="12" a="1"/>
  <c r="E3504" i="12" s="1"/>
  <c r="E3505" i="12" a="1"/>
  <c r="E3505" i="12" s="1"/>
  <c r="E3506" i="12" a="1"/>
  <c r="E3506" i="12"/>
  <c r="E3507" i="12" a="1"/>
  <c r="E3507" i="12" s="1"/>
  <c r="E3508" i="12" a="1"/>
  <c r="E3508" i="12" s="1"/>
  <c r="E3509" i="12" a="1"/>
  <c r="E3509" i="12"/>
  <c r="E3510" i="12" a="1"/>
  <c r="E3510" i="12"/>
  <c r="E3511" i="12" a="1"/>
  <c r="E3511" i="12" s="1"/>
  <c r="E3512" i="12" a="1"/>
  <c r="E3512" i="12"/>
  <c r="E3513" i="12" a="1"/>
  <c r="E3513" i="12" s="1"/>
  <c r="E3514" i="12" a="1"/>
  <c r="E3514" i="12"/>
  <c r="E3515" i="12" a="1"/>
  <c r="E3515" i="12" s="1"/>
  <c r="E3516" i="12" a="1"/>
  <c r="E3516" i="12"/>
  <c r="E3517" i="12" a="1"/>
  <c r="E3517" i="12"/>
  <c r="E3518" i="12" a="1"/>
  <c r="E3518" i="12" s="1"/>
  <c r="E3519" i="12" a="1"/>
  <c r="E3519" i="12"/>
  <c r="E3520" i="12" a="1"/>
  <c r="E3520" i="12" s="1"/>
  <c r="E3521" i="12" a="1"/>
  <c r="E3521" i="12"/>
  <c r="E3522" i="12" a="1"/>
  <c r="E3522" i="12" s="1"/>
  <c r="E3523" i="12" a="1"/>
  <c r="E3523" i="12" s="1"/>
  <c r="E3524" i="12" a="1"/>
  <c r="E3524" i="12" s="1"/>
  <c r="E3525" i="12" a="1"/>
  <c r="E3525" i="12" s="1"/>
  <c r="E3526" i="12" a="1"/>
  <c r="E3526" i="12"/>
  <c r="E3527" i="12" a="1"/>
  <c r="E3527" i="12"/>
  <c r="E3528" i="12" a="1"/>
  <c r="E3528" i="12" s="1"/>
  <c r="E3529" i="12" a="1"/>
  <c r="E3529" i="12"/>
  <c r="E3530" i="12" a="1"/>
  <c r="E3530" i="12"/>
  <c r="E3531" i="12" a="1"/>
  <c r="E3531" i="12" s="1"/>
  <c r="E3532" i="12" a="1"/>
  <c r="E3532" i="12" s="1"/>
  <c r="E3533" i="12" a="1"/>
  <c r="E3533" i="12"/>
  <c r="E3534" i="12" a="1"/>
  <c r="E3534" i="12" s="1"/>
  <c r="E3535" i="12" a="1"/>
  <c r="E3535" i="12" s="1"/>
  <c r="E3536" i="12" a="1"/>
  <c r="E3536" i="12" s="1"/>
  <c r="E3537" i="12" a="1"/>
  <c r="E3537" i="12" s="1"/>
  <c r="E3538" i="12" a="1"/>
  <c r="E3538" i="12" s="1"/>
  <c r="E3539" i="12" a="1"/>
  <c r="E3539" i="12" s="1"/>
  <c r="E3540" i="12" a="1"/>
  <c r="E3540" i="12"/>
  <c r="E3541" i="12" a="1"/>
  <c r="E3541" i="12" s="1"/>
  <c r="E3542" i="12" a="1"/>
  <c r="E3542" i="12" s="1"/>
  <c r="E3543" i="12" a="1"/>
  <c r="E3543" i="12"/>
  <c r="E3544" i="12" a="1"/>
  <c r="E3544" i="12"/>
  <c r="E3545" i="12" a="1"/>
  <c r="E3545" i="12" s="1"/>
  <c r="E3546" i="12" a="1"/>
  <c r="E3546" i="12"/>
  <c r="E3547" i="12" a="1"/>
  <c r="E3547" i="12" s="1"/>
  <c r="E3548" i="12" a="1"/>
  <c r="E3548" i="12" s="1"/>
  <c r="E3549" i="12" a="1"/>
  <c r="E3549" i="12"/>
  <c r="E3550" i="12" a="1"/>
  <c r="E3550" i="12" s="1"/>
  <c r="E3551" i="12" a="1"/>
  <c r="E3551" i="12" s="1"/>
  <c r="E3552" i="12" a="1"/>
  <c r="E3552" i="12" s="1"/>
  <c r="E3553" i="12" a="1"/>
  <c r="E3553" i="12"/>
  <c r="E3554" i="12" a="1"/>
  <c r="E3554" i="12" s="1"/>
  <c r="E3555" i="12" a="1"/>
  <c r="E3555" i="12" s="1"/>
  <c r="E3556" i="12" a="1"/>
  <c r="E3556" i="12" s="1"/>
  <c r="E3557" i="12" a="1"/>
  <c r="E3557" i="12" s="1"/>
  <c r="E3558" i="12" a="1"/>
  <c r="E3558" i="12"/>
  <c r="E3559" i="12" a="1"/>
  <c r="E3559" i="12" s="1"/>
  <c r="E3560" i="12" a="1"/>
  <c r="E3560" i="12" s="1"/>
  <c r="E3561" i="12" a="1"/>
  <c r="E3561" i="12"/>
  <c r="E3562" i="12" a="1"/>
  <c r="E3562" i="12"/>
  <c r="E3563" i="12" a="1"/>
  <c r="E3563" i="12" s="1"/>
  <c r="E3564" i="12" a="1"/>
  <c r="E3564" i="12"/>
  <c r="E3565" i="12" a="1"/>
  <c r="E3565" i="12"/>
  <c r="E3566" i="12" a="1"/>
  <c r="E3566" i="12"/>
  <c r="E3567" i="12" a="1"/>
  <c r="E3567" i="12" s="1"/>
  <c r="E3568" i="12" a="1"/>
  <c r="E3568" i="12"/>
  <c r="E3569" i="12" a="1"/>
  <c r="E3569" i="12" s="1"/>
  <c r="E3570" i="12" a="1"/>
  <c r="E3570" i="12" s="1"/>
  <c r="E3571" i="12" a="1"/>
  <c r="E3571" i="12" s="1"/>
  <c r="E3572" i="12" a="1"/>
  <c r="E3572" i="12" s="1"/>
  <c r="E3573" i="12" a="1"/>
  <c r="E3573" i="12"/>
  <c r="E3574" i="12" a="1"/>
  <c r="E3574" i="12"/>
  <c r="E3575" i="12" a="1"/>
  <c r="E3575" i="12"/>
  <c r="E3576" i="12" a="1"/>
  <c r="E3576" i="12" s="1"/>
  <c r="E3577" i="12" a="1"/>
  <c r="E3577" i="12" s="1"/>
  <c r="E3578" i="12" a="1"/>
  <c r="E3578" i="12"/>
  <c r="E3579" i="12" a="1"/>
  <c r="E3579" i="12" s="1"/>
  <c r="E3580" i="12" a="1"/>
  <c r="E3580" i="12"/>
  <c r="E3581" i="12" a="1"/>
  <c r="E3581" i="12" s="1"/>
  <c r="E3582" i="12" a="1"/>
  <c r="E3582" i="12" s="1"/>
  <c r="E3583" i="12" a="1"/>
  <c r="E3583" i="12" s="1"/>
  <c r="E3584" i="12" a="1"/>
  <c r="E3584" i="12"/>
  <c r="E3585" i="12" a="1"/>
  <c r="E3585" i="12" s="1"/>
  <c r="E3586" i="12" a="1"/>
  <c r="E3586" i="12" s="1"/>
  <c r="E3587" i="12" a="1"/>
  <c r="E3587" i="12" s="1"/>
  <c r="E3588" i="12" a="1"/>
  <c r="E3588" i="12" s="1"/>
  <c r="E3589" i="12" a="1"/>
  <c r="E3589" i="12"/>
  <c r="E3590" i="12" a="1"/>
  <c r="E3590" i="12" s="1"/>
  <c r="E3591" i="12" a="1"/>
  <c r="E3591" i="12" s="1"/>
  <c r="E3592" i="12" a="1"/>
  <c r="E3592" i="12" s="1"/>
  <c r="E3593" i="12" a="1"/>
  <c r="E3593" i="12"/>
  <c r="E3594" i="12" a="1"/>
  <c r="E3594" i="12" s="1"/>
  <c r="E3595" i="12" a="1"/>
  <c r="E3595" i="12" s="1"/>
  <c r="E3596" i="12" a="1"/>
  <c r="E3596" i="12"/>
  <c r="E3597" i="12" a="1"/>
  <c r="E3597" i="12"/>
  <c r="E3598" i="12" a="1"/>
  <c r="E3598" i="12" s="1"/>
  <c r="E3599" i="12" a="1"/>
  <c r="E3599" i="12"/>
  <c r="E3600" i="12" a="1"/>
  <c r="E3600" i="12"/>
  <c r="E3601" i="12" a="1"/>
  <c r="E3601" i="12"/>
  <c r="E3602" i="12" a="1"/>
  <c r="E3602" i="12" s="1"/>
  <c r="E3603" i="12" a="1"/>
  <c r="E3603" i="12" s="1"/>
  <c r="E3604" i="12" a="1"/>
  <c r="E3604" i="12"/>
  <c r="E3605" i="12" a="1"/>
  <c r="E3605" i="12" s="1"/>
  <c r="E3606" i="12" a="1"/>
  <c r="E3606" i="12"/>
  <c r="E3607" i="12" a="1"/>
  <c r="E3607" i="12" s="1"/>
  <c r="E3608" i="12" a="1"/>
  <c r="E3608" i="12" s="1"/>
  <c r="E3609" i="12" a="1"/>
  <c r="E3609" i="12" s="1"/>
  <c r="E3610" i="12" a="1"/>
  <c r="E3610" i="12"/>
  <c r="E3611" i="12" a="1"/>
  <c r="E3611" i="12" s="1"/>
  <c r="E3612" i="12" a="1"/>
  <c r="E3612" i="12" s="1"/>
  <c r="E3613" i="12" a="1"/>
  <c r="E3613" i="12" s="1"/>
  <c r="E3614" i="12" a="1"/>
  <c r="E3614" i="12" s="1"/>
  <c r="E3615" i="12" a="1"/>
  <c r="E3615" i="12" s="1"/>
  <c r="E3616" i="12" a="1"/>
  <c r="E3616" i="12" s="1"/>
  <c r="E3617" i="12" a="1"/>
  <c r="E3617" i="12" s="1"/>
  <c r="E3618" i="12" a="1"/>
  <c r="E3618" i="12" s="1"/>
  <c r="E3619" i="12" a="1"/>
  <c r="E3619" i="12" s="1"/>
  <c r="E3620" i="12" a="1"/>
  <c r="E3620" i="12" s="1"/>
  <c r="E3621" i="12" a="1"/>
  <c r="E3621" i="12"/>
  <c r="E3622" i="12" a="1"/>
  <c r="E3622" i="12"/>
  <c r="E3623" i="12" a="1"/>
  <c r="E3623" i="12"/>
  <c r="E3624" i="12" a="1"/>
  <c r="E3624" i="12" s="1"/>
  <c r="E3625" i="12" a="1"/>
  <c r="E3625" i="12"/>
  <c r="E3626" i="12" a="1"/>
  <c r="E3626" i="12"/>
  <c r="E3627" i="12" a="1"/>
  <c r="E3627" i="12" s="1"/>
  <c r="E3628" i="12" a="1"/>
  <c r="E3628" i="12"/>
  <c r="E3629" i="12" a="1"/>
  <c r="E3629" i="12" s="1"/>
  <c r="E3630" i="12" a="1"/>
  <c r="E3630" i="12" s="1"/>
  <c r="E3631" i="12" a="1"/>
  <c r="E3631" i="12"/>
  <c r="E3632" i="12" a="1"/>
  <c r="E3632" i="12"/>
  <c r="E3633" i="12" a="1"/>
  <c r="E3633" i="12" s="1"/>
  <c r="E3634" i="12" a="1"/>
  <c r="E3634" i="12"/>
  <c r="E3635" i="12" a="1"/>
  <c r="E3635" i="12" s="1"/>
  <c r="E3636" i="12" a="1"/>
  <c r="E3636" i="12" s="1"/>
  <c r="E3637" i="12" a="1"/>
  <c r="E3637" i="12"/>
  <c r="E3638" i="12" a="1"/>
  <c r="E3638" i="12"/>
  <c r="E3639" i="12" a="1"/>
  <c r="E3639" i="12"/>
  <c r="E3640" i="12" a="1"/>
  <c r="E3640" i="12" s="1"/>
  <c r="E3641" i="12" a="1"/>
  <c r="E3641" i="12"/>
  <c r="E3642" i="12" a="1"/>
  <c r="E3642" i="12" s="1"/>
  <c r="E3643" i="12" a="1"/>
  <c r="E3643" i="12" s="1"/>
  <c r="E3644" i="12" a="1"/>
  <c r="E3644" i="12"/>
  <c r="E3645" i="12" a="1"/>
  <c r="E3645" i="12"/>
  <c r="E3646" i="12" a="1"/>
  <c r="E3646" i="12" s="1"/>
  <c r="E3647" i="12" a="1"/>
  <c r="E3647" i="12" s="1"/>
  <c r="E3648" i="12" a="1"/>
  <c r="E3648" i="12" s="1"/>
  <c r="E3649" i="12" a="1"/>
  <c r="E3649" i="12" s="1"/>
  <c r="E3650" i="12" a="1"/>
  <c r="E3650" i="12" s="1"/>
  <c r="E3651" i="12" a="1"/>
  <c r="E3651" i="12" s="1"/>
  <c r="E3652" i="12" a="1"/>
  <c r="E3652" i="12"/>
  <c r="E3653" i="12" a="1"/>
  <c r="E3653" i="12"/>
  <c r="E3654" i="12" a="1"/>
  <c r="E3654" i="12"/>
  <c r="E3655" i="12" a="1"/>
  <c r="E3655" i="12"/>
  <c r="E3656" i="12" a="1"/>
  <c r="E3656" i="12" s="1"/>
  <c r="E3657" i="12" a="1"/>
  <c r="E3657" i="12"/>
  <c r="E3658" i="12" a="1"/>
  <c r="E3658" i="12"/>
  <c r="E3659" i="12" a="1"/>
  <c r="E3659" i="12" s="1"/>
  <c r="E3660" i="12" a="1"/>
  <c r="E3660" i="12" s="1"/>
  <c r="E3661" i="12" a="1"/>
  <c r="E3661" i="12" s="1"/>
  <c r="E3662" i="12" a="1"/>
  <c r="E3662" i="12" s="1"/>
  <c r="E3663" i="12" a="1"/>
  <c r="E3663" i="12" s="1"/>
  <c r="E3664" i="12" a="1"/>
  <c r="E3664" i="12" s="1"/>
  <c r="E3665" i="12" a="1"/>
  <c r="E3665" i="12" s="1"/>
  <c r="E3666" i="12" a="1"/>
  <c r="E3666" i="12"/>
  <c r="E3667" i="12" a="1"/>
  <c r="E3667" i="12" s="1"/>
  <c r="E3668" i="12" a="1"/>
  <c r="E3668" i="12" s="1"/>
  <c r="E3669" i="12" a="1"/>
  <c r="E3669" i="12" s="1"/>
  <c r="E3670" i="12" a="1"/>
  <c r="E3670" i="12" s="1"/>
  <c r="E3671" i="12" a="1"/>
  <c r="E3671" i="12" s="1"/>
  <c r="E3672" i="12" a="1"/>
  <c r="E3672" i="12"/>
  <c r="E3673" i="12" a="1"/>
  <c r="E3673" i="12" s="1"/>
  <c r="E3674" i="12" a="1"/>
  <c r="E3674" i="12"/>
  <c r="E3675" i="12" a="1"/>
  <c r="E3675" i="12" s="1"/>
  <c r="E3676" i="12" a="1"/>
  <c r="E3676" i="12"/>
  <c r="E3677" i="12" a="1"/>
  <c r="E3677" i="12" s="1"/>
  <c r="E3678" i="12" a="1"/>
  <c r="E3678" i="12"/>
  <c r="E3679" i="12" a="1"/>
  <c r="E3679" i="12"/>
  <c r="E3680" i="12" a="1"/>
  <c r="E3680" i="12" s="1"/>
  <c r="E3681" i="12" a="1"/>
  <c r="E3681" i="12"/>
  <c r="E3682" i="12" a="1"/>
  <c r="E3682" i="12" s="1"/>
  <c r="E3683" i="12" a="1"/>
  <c r="E3683" i="12" s="1"/>
  <c r="E3684" i="12" a="1"/>
  <c r="E3684" i="12"/>
  <c r="E3685" i="12" a="1"/>
  <c r="E3685" i="12"/>
  <c r="E3686" i="12" a="1"/>
  <c r="E3686" i="12" s="1"/>
  <c r="E3687" i="12" a="1"/>
  <c r="E3687" i="12"/>
  <c r="E3688" i="12" a="1"/>
  <c r="E3688" i="12"/>
  <c r="E3689" i="12" a="1"/>
  <c r="E3689" i="12"/>
  <c r="E3690" i="12" a="1"/>
  <c r="E3690" i="12" s="1"/>
  <c r="E3691" i="12" a="1"/>
  <c r="E3691" i="12" s="1"/>
  <c r="E3692" i="12" a="1"/>
  <c r="E3692" i="12" s="1"/>
  <c r="E3693" i="12" a="1"/>
  <c r="E3693" i="12" s="1"/>
  <c r="E3694" i="12" a="1"/>
  <c r="E3694" i="12"/>
  <c r="E3695" i="12" a="1"/>
  <c r="E3695" i="12" s="1"/>
  <c r="E3696" i="12" a="1"/>
  <c r="E3696" i="12"/>
  <c r="E3697" i="12" a="1"/>
  <c r="E3697" i="12" s="1"/>
  <c r="E3698" i="12" a="1"/>
  <c r="E3698" i="12"/>
  <c r="E3699" i="12" a="1"/>
  <c r="E3699" i="12" s="1"/>
  <c r="E3700" i="12" a="1"/>
  <c r="E3700" i="12" s="1"/>
  <c r="E3701" i="12" a="1"/>
  <c r="E3701" i="12" s="1"/>
  <c r="E3702" i="12" a="1"/>
  <c r="E3702" i="12" s="1"/>
  <c r="E3703" i="12" a="1"/>
  <c r="E3703" i="12" s="1"/>
  <c r="E3704" i="12" a="1"/>
  <c r="E3704" i="12" s="1"/>
  <c r="E3705" i="12" a="1"/>
  <c r="E3705" i="12" s="1"/>
  <c r="E3706" i="12" a="1"/>
  <c r="E3706" i="12"/>
  <c r="E3707" i="12" a="1"/>
  <c r="E3707" i="12" s="1"/>
  <c r="E3708" i="12" a="1"/>
  <c r="E3708" i="12" s="1"/>
  <c r="E3709" i="12" a="1"/>
  <c r="E3709" i="12" s="1"/>
  <c r="E3710" i="12" a="1"/>
  <c r="E3710" i="12"/>
  <c r="E3711" i="12" a="1"/>
  <c r="E3711" i="12"/>
  <c r="E3712" i="12" a="1"/>
  <c r="E3712" i="12" s="1"/>
  <c r="E3713" i="12" a="1"/>
  <c r="E3713" i="12"/>
  <c r="E3714" i="12" a="1"/>
  <c r="E3714" i="12" s="1"/>
  <c r="E3715" i="12" a="1"/>
  <c r="E3715" i="12" s="1"/>
  <c r="E3716" i="12" a="1"/>
  <c r="E3716" i="12"/>
  <c r="E3717" i="12" a="1"/>
  <c r="E3717" i="12" s="1"/>
  <c r="E3718" i="12" a="1"/>
  <c r="E3718" i="12" s="1"/>
  <c r="E3719" i="12" a="1"/>
  <c r="E3719" i="12"/>
  <c r="E3720" i="12" a="1"/>
  <c r="E3720" i="12"/>
  <c r="E3721" i="12" a="1"/>
  <c r="E3721" i="12" s="1"/>
  <c r="E3722" i="12" a="1"/>
  <c r="E3722" i="12"/>
  <c r="E3723" i="12" a="1"/>
  <c r="E3723" i="12" s="1"/>
  <c r="E3724" i="12" a="1"/>
  <c r="E3724" i="12" s="1"/>
  <c r="E3725" i="12" a="1"/>
  <c r="E3725" i="12"/>
  <c r="E3726" i="12" a="1"/>
  <c r="E3726" i="12" s="1"/>
  <c r="E3727" i="12" a="1"/>
  <c r="E3727" i="12" s="1"/>
  <c r="E3728" i="12" a="1"/>
  <c r="E3728" i="12" s="1"/>
  <c r="E3729" i="12" a="1"/>
  <c r="E3729" i="12"/>
  <c r="E3730" i="12" a="1"/>
  <c r="E3730" i="12" s="1"/>
  <c r="E3731" i="12" a="1"/>
  <c r="E3731" i="12" s="1"/>
  <c r="E3732" i="12" a="1"/>
  <c r="E3732" i="12"/>
  <c r="E3733" i="12" a="1"/>
  <c r="E3733" i="12"/>
  <c r="E3734" i="12" a="1"/>
  <c r="E3734" i="12" s="1"/>
  <c r="E3735" i="12" a="1"/>
  <c r="E3735" i="12" s="1"/>
  <c r="E3736" i="12" a="1"/>
  <c r="E3736" i="12"/>
  <c r="E3737" i="12" a="1"/>
  <c r="E3737" i="12"/>
  <c r="E3738" i="12" a="1"/>
  <c r="E3738" i="12" s="1"/>
  <c r="E3739" i="12" a="1"/>
  <c r="E3739" i="12" s="1"/>
  <c r="E3740" i="12" a="1"/>
  <c r="E3740" i="12" s="1"/>
  <c r="E3741" i="12" a="1"/>
  <c r="E3741" i="12"/>
  <c r="E3742" i="12" a="1"/>
  <c r="E3742" i="12"/>
  <c r="E3743" i="12" a="1"/>
  <c r="E3743" i="12" s="1"/>
  <c r="E3744" i="12" a="1"/>
  <c r="E3744" i="12" s="1"/>
  <c r="E3745" i="12" a="1"/>
  <c r="E3745" i="12"/>
  <c r="E3746" i="12" a="1"/>
  <c r="E3746" i="12"/>
  <c r="E3747" i="12" a="1"/>
  <c r="E3747" i="12" s="1"/>
  <c r="E3748" i="12" a="1"/>
  <c r="E3748" i="12" s="1"/>
  <c r="E3749" i="12" a="1"/>
  <c r="E3749" i="12"/>
  <c r="E3750" i="12" a="1"/>
  <c r="E3750" i="12" s="1"/>
  <c r="E3751" i="12" a="1"/>
  <c r="E3751" i="12"/>
  <c r="E3752" i="12" a="1"/>
  <c r="E3752" i="12" s="1"/>
  <c r="E3753" i="12" a="1"/>
  <c r="E3753" i="12"/>
  <c r="E3754" i="12" a="1"/>
  <c r="E3754" i="12" s="1"/>
  <c r="E3755" i="12" a="1"/>
  <c r="E3755" i="12" s="1"/>
  <c r="E3756" i="12" a="1"/>
  <c r="E3756" i="12" s="1"/>
  <c r="E3757" i="12" a="1"/>
  <c r="E3757" i="12" s="1"/>
  <c r="E3758" i="12" a="1"/>
  <c r="E3758" i="12" s="1"/>
  <c r="E3759" i="12" a="1"/>
  <c r="E3759" i="12" s="1"/>
  <c r="E3760" i="12" a="1"/>
  <c r="E3760" i="12"/>
  <c r="E3761" i="12" a="1"/>
  <c r="E3761" i="12" s="1"/>
  <c r="E3762" i="12" a="1"/>
  <c r="E3762" i="12" s="1"/>
  <c r="E3763" i="12" a="1"/>
  <c r="E3763" i="12" s="1"/>
  <c r="E3764" i="12" a="1"/>
  <c r="E3764" i="12"/>
  <c r="E3765" i="12" a="1"/>
  <c r="E3765" i="12" s="1"/>
  <c r="E3766" i="12" a="1"/>
  <c r="E3766" i="12"/>
  <c r="E3767" i="12" a="1"/>
  <c r="E3767" i="12"/>
  <c r="E3768" i="12" a="1"/>
  <c r="E3768" i="12"/>
  <c r="E3769" i="12" a="1"/>
  <c r="E3769" i="12" s="1"/>
  <c r="E3770" i="12" a="1"/>
  <c r="E3770" i="12" s="1"/>
  <c r="E3771" i="12" a="1"/>
  <c r="E3771" i="12" s="1"/>
  <c r="E3772" i="12" a="1"/>
  <c r="E3772" i="12" s="1"/>
  <c r="E3773" i="12" a="1"/>
  <c r="E3773" i="12"/>
  <c r="E3774" i="12" a="1"/>
  <c r="E3774" i="12" s="1"/>
  <c r="E3775" i="12" a="1"/>
  <c r="E3775" i="12"/>
  <c r="E3776" i="12" a="1"/>
  <c r="E3776" i="12"/>
  <c r="E3777" i="12" a="1"/>
  <c r="E3777" i="12"/>
  <c r="E3778" i="12" a="1"/>
  <c r="E3778" i="12" s="1"/>
  <c r="E3779" i="12" a="1"/>
  <c r="E3779" i="12" s="1"/>
  <c r="E3780" i="12" a="1"/>
  <c r="E3780" i="12" s="1"/>
  <c r="E3781" i="12" a="1"/>
  <c r="E3781" i="12" s="1"/>
  <c r="E3782" i="12" a="1"/>
  <c r="E3782" i="12"/>
  <c r="E3783" i="12" a="1"/>
  <c r="E3783" i="12"/>
  <c r="E3784" i="12" a="1"/>
  <c r="E3784" i="12" s="1"/>
  <c r="E3785" i="12" a="1"/>
  <c r="E3785" i="12" s="1"/>
  <c r="E3786" i="12" a="1"/>
  <c r="E3786" i="12"/>
  <c r="E3787" i="12" a="1"/>
  <c r="E3787" i="12" s="1"/>
  <c r="E3788" i="12" a="1"/>
  <c r="E3788" i="12" s="1"/>
  <c r="E3789" i="12" a="1"/>
  <c r="E3789" i="12"/>
  <c r="E3790" i="12" a="1"/>
  <c r="E3790" i="12"/>
  <c r="E3791" i="12" a="1"/>
  <c r="E3791" i="12" s="1"/>
  <c r="E3792" i="12" a="1"/>
  <c r="E3792" i="12" s="1"/>
  <c r="E3793" i="12" a="1"/>
  <c r="E3793" i="12" s="1"/>
  <c r="E3794" i="12" a="1"/>
  <c r="E3794" i="12" s="1"/>
  <c r="E3795" i="12" a="1"/>
  <c r="E3795" i="12" s="1"/>
  <c r="E3796" i="12" a="1"/>
  <c r="E3796" i="12" s="1"/>
  <c r="E3797" i="12" a="1"/>
  <c r="E3797" i="12" s="1"/>
  <c r="E3798" i="12" a="1"/>
  <c r="E3798" i="12"/>
  <c r="E3799" i="12" a="1"/>
  <c r="E3799" i="12"/>
  <c r="E3800" i="12" a="1"/>
  <c r="E3800" i="12"/>
  <c r="E3801" i="12" a="1"/>
  <c r="E3801" i="12"/>
  <c r="E3802" i="12" a="1"/>
  <c r="E3802" i="12"/>
  <c r="E3803" i="12" a="1"/>
  <c r="E3803" i="12" s="1"/>
  <c r="E3804" i="12" a="1"/>
  <c r="E3804" i="12"/>
  <c r="E3805" i="12" a="1"/>
  <c r="E3805" i="12"/>
  <c r="E3806" i="12" a="1"/>
  <c r="E3806" i="12"/>
  <c r="E3807" i="12" a="1"/>
  <c r="E3807" i="12" s="1"/>
  <c r="E3808" i="12" a="1"/>
  <c r="E3808" i="12" s="1"/>
  <c r="E3809" i="12" a="1"/>
  <c r="E3809" i="12" s="1"/>
  <c r="E3810" i="12" a="1"/>
  <c r="E3810" i="12"/>
  <c r="E3811" i="12" a="1"/>
  <c r="E3811" i="12" s="1"/>
  <c r="E3812" i="12" a="1"/>
  <c r="E3812" i="12" s="1"/>
  <c r="E3813" i="12" a="1"/>
  <c r="E3813" i="12"/>
  <c r="E3814" i="12" a="1"/>
  <c r="E3814" i="12"/>
  <c r="E3815" i="12" a="1"/>
  <c r="E3815" i="12" s="1"/>
  <c r="E3816" i="12" a="1"/>
  <c r="E3816" i="12" s="1"/>
  <c r="E3817" i="12" a="1"/>
  <c r="E3817" i="12"/>
  <c r="E3818" i="12" a="1"/>
  <c r="E3818" i="12" s="1"/>
  <c r="E3819" i="12" a="1"/>
  <c r="E3819" i="12" s="1"/>
  <c r="E3820" i="12" a="1"/>
  <c r="E3820" i="12"/>
  <c r="E3821" i="12" a="1"/>
  <c r="E3821" i="12"/>
  <c r="E3822" i="12" a="1"/>
  <c r="E3822" i="12" s="1"/>
  <c r="E3823" i="12" a="1"/>
  <c r="E3823" i="12" s="1"/>
  <c r="E3824" i="12" a="1"/>
  <c r="E3824" i="12"/>
  <c r="E3825" i="12" a="1"/>
  <c r="E3825" i="12" s="1"/>
  <c r="E3826" i="12" a="1"/>
  <c r="E3826" i="12"/>
  <c r="E3827" i="12" a="1"/>
  <c r="E3827" i="12" s="1"/>
  <c r="E3828" i="12" a="1"/>
  <c r="E3828" i="12"/>
  <c r="E3829" i="12" a="1"/>
  <c r="E3829" i="12"/>
  <c r="E3830" i="12" a="1"/>
  <c r="E3830" i="12"/>
  <c r="E3831" i="12" a="1"/>
  <c r="E3831" i="12" s="1"/>
  <c r="E3832" i="12" a="1"/>
  <c r="E3832" i="12" s="1"/>
  <c r="E3833" i="12" a="1"/>
  <c r="E3833" i="12"/>
  <c r="E3834" i="12" a="1"/>
  <c r="E3834" i="12"/>
  <c r="E3835" i="12" a="1"/>
  <c r="E3835" i="12" s="1"/>
  <c r="E3836" i="12" a="1"/>
  <c r="E3836" i="12" s="1"/>
  <c r="E3837" i="12" a="1"/>
  <c r="E3837" i="12"/>
  <c r="E3838" i="12" a="1"/>
  <c r="E3838" i="12" s="1"/>
  <c r="E3839" i="12" a="1"/>
  <c r="E3839" i="12"/>
  <c r="E3840" i="12" a="1"/>
  <c r="E3840" i="12"/>
  <c r="E3841" i="12" a="1"/>
  <c r="E3841" i="12"/>
  <c r="E3842" i="12" a="1"/>
  <c r="E3842" i="12" s="1"/>
  <c r="E3843" i="12" a="1"/>
  <c r="E3843" i="12" s="1"/>
  <c r="E3844" i="12" a="1"/>
  <c r="E3844" i="12"/>
  <c r="E3845" i="12" a="1"/>
  <c r="E3845" i="12" s="1"/>
  <c r="E3846" i="12" a="1"/>
  <c r="E3846" i="12" s="1"/>
  <c r="E3847" i="12" a="1"/>
  <c r="E3847" i="12" s="1"/>
  <c r="E3848" i="12" a="1"/>
  <c r="E3848" i="12"/>
  <c r="E3849" i="12" a="1"/>
  <c r="E3849" i="12"/>
  <c r="E3850" i="12" a="1"/>
  <c r="E3850" i="12" s="1"/>
  <c r="E3851" i="12" a="1"/>
  <c r="E3851" i="12" s="1"/>
  <c r="E3852" i="12" a="1"/>
  <c r="E3852" i="12"/>
  <c r="E3853" i="12" a="1"/>
  <c r="E3853" i="12" s="1"/>
  <c r="E3854" i="12" a="1"/>
  <c r="E3854" i="12"/>
  <c r="E3855" i="12" a="1"/>
  <c r="E3855" i="12"/>
  <c r="E3856" i="12" a="1"/>
  <c r="E3856" i="12"/>
  <c r="E3857" i="12" a="1"/>
  <c r="E3857" i="12" s="1"/>
  <c r="E3858" i="12" a="1"/>
  <c r="E3858" i="12" s="1"/>
  <c r="E3859" i="12" a="1"/>
  <c r="E3859" i="12" s="1"/>
  <c r="E3860" i="12" a="1"/>
  <c r="E3860" i="12"/>
  <c r="E3861" i="12" a="1"/>
  <c r="E3861" i="12"/>
  <c r="E3862" i="12" a="1"/>
  <c r="E3862" i="12" s="1"/>
  <c r="E3863" i="12" a="1"/>
  <c r="E3863" i="12"/>
  <c r="E3864" i="12" a="1"/>
  <c r="E3864" i="12" s="1"/>
  <c r="E3865" i="12" a="1"/>
  <c r="E3865" i="12"/>
  <c r="E3866" i="12" a="1"/>
  <c r="E3866" i="12"/>
  <c r="E3867" i="12" a="1"/>
  <c r="E3867" i="12" s="1"/>
  <c r="E3868" i="12" a="1"/>
  <c r="E3868" i="12" s="1"/>
  <c r="E3869" i="12" a="1"/>
  <c r="E3869" i="12" s="1"/>
  <c r="E3870" i="12" a="1"/>
  <c r="E3870" i="12"/>
  <c r="E3871" i="12" a="1"/>
  <c r="E3871" i="12" s="1"/>
  <c r="E3872" i="12" a="1"/>
  <c r="E3872" i="12" s="1"/>
  <c r="E3873" i="12" a="1"/>
  <c r="E3873" i="12" s="1"/>
  <c r="E3874" i="12" a="1"/>
  <c r="E3874" i="12"/>
  <c r="E3875" i="12" a="1"/>
  <c r="E3875" i="12" s="1"/>
  <c r="E3876" i="12" a="1"/>
  <c r="E3876" i="12" s="1"/>
  <c r="E3877" i="12" a="1"/>
  <c r="E3877" i="12"/>
  <c r="E3878" i="12" a="1"/>
  <c r="E3878" i="12"/>
  <c r="E3879" i="12" a="1"/>
  <c r="E3879" i="12" s="1"/>
  <c r="E3880" i="12" a="1"/>
  <c r="E3880" i="12"/>
  <c r="E3881" i="12" a="1"/>
  <c r="E3881" i="12"/>
  <c r="E3882" i="12" a="1"/>
  <c r="E3882" i="12"/>
  <c r="E3883" i="12" a="1"/>
  <c r="E3883" i="12" s="1"/>
  <c r="E3884" i="12" a="1"/>
  <c r="E3884" i="12" s="1"/>
  <c r="E3885" i="12" a="1"/>
  <c r="E3885" i="12" s="1"/>
  <c r="E3886" i="12" a="1"/>
  <c r="E3886" i="12"/>
  <c r="E3887" i="12" a="1"/>
  <c r="E3887" i="12"/>
  <c r="E3888" i="12" a="1"/>
  <c r="E3888" i="12" s="1"/>
  <c r="E3889" i="12" a="1"/>
  <c r="E3889" i="12"/>
  <c r="E3890" i="12" a="1"/>
  <c r="E3890" i="12"/>
  <c r="E3891" i="12" a="1"/>
  <c r="E3891" i="12" s="1"/>
  <c r="E3892" i="12" a="1"/>
  <c r="E3892" i="12"/>
  <c r="E3893" i="12" a="1"/>
  <c r="E3893" i="12" s="1"/>
  <c r="E3894" i="12" a="1"/>
  <c r="E3894" i="12"/>
  <c r="E3895" i="12" a="1"/>
  <c r="E3895" i="12" s="1"/>
  <c r="E3896" i="12" a="1"/>
  <c r="E3896" i="12"/>
  <c r="E3897" i="12" a="1"/>
  <c r="E3897" i="12" s="1"/>
  <c r="E3898" i="12" a="1"/>
  <c r="E3898" i="12"/>
  <c r="E3899" i="12" a="1"/>
  <c r="E3899" i="12" s="1"/>
  <c r="E3900" i="12" a="1"/>
  <c r="E3900" i="12"/>
  <c r="E3901" i="12" a="1"/>
  <c r="E3901" i="12" s="1"/>
  <c r="E3902" i="12" a="1"/>
  <c r="E3902" i="12" s="1"/>
  <c r="E3903" i="12" a="1"/>
  <c r="E3903" i="12" s="1"/>
  <c r="E3904" i="12" a="1"/>
  <c r="E3904" i="12" s="1"/>
  <c r="E3905" i="12" a="1"/>
  <c r="E3905" i="12"/>
  <c r="E3906" i="12" a="1"/>
  <c r="E3906" i="12" s="1"/>
  <c r="E3907" i="12" a="1"/>
  <c r="E3907" i="12" s="1"/>
  <c r="E3908" i="12" a="1"/>
  <c r="E3908" i="12"/>
  <c r="E3909" i="12" a="1"/>
  <c r="E3909" i="12"/>
  <c r="E3910" i="12" a="1"/>
  <c r="E3910" i="12" s="1"/>
  <c r="E3911" i="12" a="1"/>
  <c r="E3911" i="12"/>
  <c r="E3912" i="12" a="1"/>
  <c r="E3912" i="12"/>
  <c r="E3913" i="12" a="1"/>
  <c r="E3913" i="12"/>
  <c r="E3914" i="12" a="1"/>
  <c r="E3914" i="12" s="1"/>
  <c r="E3915" i="12" a="1"/>
  <c r="E3915" i="12" s="1"/>
  <c r="E3916" i="12" a="1"/>
  <c r="E3916" i="12" s="1"/>
  <c r="E3917" i="12" a="1"/>
  <c r="E3917" i="12" s="1"/>
  <c r="E3918" i="12" a="1"/>
  <c r="E3918" i="12"/>
  <c r="E3919" i="12" a="1"/>
  <c r="E3919" i="12" s="1"/>
  <c r="E3920" i="12" a="1"/>
  <c r="E3920" i="12" s="1"/>
  <c r="E3921" i="12" a="1"/>
  <c r="E3921" i="12"/>
  <c r="E3922" i="12" a="1"/>
  <c r="E3922" i="12"/>
  <c r="E3923" i="12" a="1"/>
  <c r="E3923" i="12" s="1"/>
  <c r="E3924" i="12" a="1"/>
  <c r="E3924" i="12" s="1"/>
  <c r="E3925" i="12" a="1"/>
  <c r="E3925" i="12" s="1"/>
  <c r="E3926" i="12" a="1"/>
  <c r="E3926" i="12" s="1"/>
  <c r="E3927" i="12" a="1"/>
  <c r="E3927" i="12"/>
  <c r="E3928" i="12" a="1"/>
  <c r="E3928" i="12"/>
  <c r="E3929" i="12" a="1"/>
  <c r="E3929" i="12"/>
  <c r="E3930" i="12" a="1"/>
  <c r="E3930" i="12" s="1"/>
  <c r="E3931" i="12" a="1"/>
  <c r="E3931" i="12" s="1"/>
  <c r="E3932" i="12" a="1"/>
  <c r="E3932" i="12" s="1"/>
  <c r="E3933" i="12" a="1"/>
  <c r="E3933" i="12"/>
  <c r="E3934" i="12" a="1"/>
  <c r="E3934" i="12"/>
  <c r="E3935" i="12" a="1"/>
  <c r="E3935" i="12"/>
  <c r="E3936" i="12" a="1"/>
  <c r="E3936" i="12" s="1"/>
  <c r="E3937" i="12" a="1"/>
  <c r="E3937" i="12" s="1"/>
  <c r="E3938" i="12" a="1"/>
  <c r="E3938" i="12" s="1"/>
  <c r="E3939" i="12" a="1"/>
  <c r="E3939" i="12" s="1"/>
  <c r="E3940" i="12" a="1"/>
  <c r="E3940" i="12"/>
  <c r="E3941" i="12" a="1"/>
  <c r="E3941" i="12" s="1"/>
  <c r="E3942" i="12" a="1"/>
  <c r="E3942" i="12"/>
  <c r="E3943" i="12" a="1"/>
  <c r="E3943" i="12"/>
  <c r="E3944" i="12" a="1"/>
  <c r="E3944" i="12"/>
  <c r="E3945" i="12" a="1"/>
  <c r="E3945" i="12"/>
  <c r="E3946" i="12" a="1"/>
  <c r="E3946" i="12" s="1"/>
  <c r="E3947" i="12" a="1"/>
  <c r="E3947" i="12" s="1"/>
  <c r="E3948" i="12" a="1"/>
  <c r="E3948" i="12" s="1"/>
  <c r="E3949" i="12" a="1"/>
  <c r="E3949" i="12"/>
  <c r="E3950" i="12" a="1"/>
  <c r="E3950" i="12" s="1"/>
  <c r="E3951" i="12" a="1"/>
  <c r="E3951" i="12" s="1"/>
  <c r="E3952" i="12" a="1"/>
  <c r="E3952" i="12" s="1"/>
  <c r="E3953" i="12" a="1"/>
  <c r="E3953" i="12" s="1"/>
  <c r="E3954" i="12" a="1"/>
  <c r="E3954" i="12" s="1"/>
  <c r="E3955" i="12" a="1"/>
  <c r="E3955" i="12" s="1"/>
  <c r="E3956" i="12" a="1"/>
  <c r="E3956" i="12" s="1"/>
  <c r="E3957" i="12" a="1"/>
  <c r="E3957" i="12" s="1"/>
  <c r="E3958" i="12" a="1"/>
  <c r="E3958" i="12"/>
  <c r="E3959" i="12" a="1"/>
  <c r="E3959" i="12" s="1"/>
  <c r="E3960" i="12" a="1"/>
  <c r="E3960" i="12" s="1"/>
  <c r="E3961" i="12" a="1"/>
  <c r="E3961" i="12" s="1"/>
  <c r="E3962" i="12" a="1"/>
  <c r="E3962" i="12"/>
  <c r="E3963" i="12" a="1"/>
  <c r="E3963" i="12" s="1"/>
  <c r="E3964" i="12" a="1"/>
  <c r="E3964" i="12" s="1"/>
  <c r="E3965" i="12" a="1"/>
  <c r="E3965" i="12"/>
  <c r="E3966" i="12" a="1"/>
  <c r="E3966" i="12"/>
  <c r="E3967" i="12" a="1"/>
  <c r="E3967" i="12" s="1"/>
  <c r="E3968" i="12" a="1"/>
  <c r="E3968" i="12"/>
  <c r="E3969" i="12" a="1"/>
  <c r="E3969" i="12"/>
  <c r="E3970" i="12" a="1"/>
  <c r="E3970" i="12" s="1"/>
  <c r="E3971" i="12" a="1"/>
  <c r="E3971" i="12" s="1"/>
  <c r="E3972" i="12" a="1"/>
  <c r="E3972" i="12" s="1"/>
  <c r="E3973" i="12" a="1"/>
  <c r="E3973" i="12" s="1"/>
  <c r="E3974" i="12" a="1"/>
  <c r="E3974" i="12"/>
  <c r="E3975" i="12" a="1"/>
  <c r="E3975" i="12"/>
  <c r="E3976" i="12" a="1"/>
  <c r="E3976" i="12" s="1"/>
  <c r="E3977" i="12" a="1"/>
  <c r="E3977" i="12"/>
  <c r="E3978" i="12" a="1"/>
  <c r="E3978" i="12"/>
  <c r="E3979" i="12" a="1"/>
  <c r="E3979" i="12" s="1"/>
  <c r="E3980" i="12" a="1"/>
  <c r="E3980" i="12"/>
  <c r="E3981" i="12" a="1"/>
  <c r="E3981" i="12"/>
  <c r="E3982" i="12" a="1"/>
  <c r="E3982" i="12"/>
  <c r="E3983" i="12" a="1"/>
  <c r="E3983" i="12" s="1"/>
  <c r="E3984" i="12" a="1"/>
  <c r="E3984" i="12"/>
  <c r="E3985" i="12" a="1"/>
  <c r="E3985" i="12" s="1"/>
  <c r="E3986" i="12" a="1"/>
  <c r="E3986" i="12" s="1"/>
  <c r="E3987" i="12" a="1"/>
  <c r="E3987" i="12" s="1"/>
  <c r="E3988" i="12" a="1"/>
  <c r="E3988" i="12"/>
  <c r="E3989" i="12" a="1"/>
  <c r="E3989" i="12" s="1"/>
  <c r="E3990" i="12" a="1"/>
  <c r="E3990" i="12" s="1"/>
  <c r="E3991" i="12" a="1"/>
  <c r="E3991" i="12"/>
  <c r="E3992" i="12" a="1"/>
  <c r="E3992" i="12"/>
  <c r="E3993" i="12" a="1"/>
  <c r="E3993" i="12" s="1"/>
  <c r="E3994" i="12" a="1"/>
  <c r="E3994" i="12"/>
  <c r="E3995" i="12" a="1"/>
  <c r="E3995" i="12" s="1"/>
  <c r="E3996" i="12" a="1"/>
  <c r="E3996" i="12" s="1"/>
  <c r="E3997" i="12" a="1"/>
  <c r="E3997" i="12"/>
  <c r="E3998" i="12" a="1"/>
  <c r="E3998" i="12" s="1"/>
  <c r="E3999" i="12" a="1"/>
  <c r="E3999" i="12" s="1"/>
  <c r="E4000" i="12" a="1"/>
  <c r="E4000" i="12"/>
  <c r="E4001" i="12" a="1"/>
  <c r="E4001" i="12"/>
  <c r="E4002" i="12" a="1"/>
  <c r="E4002" i="12" s="1"/>
  <c r="E4003" i="12" a="1"/>
  <c r="E4003" i="12" s="1"/>
  <c r="E4004" i="12" a="1"/>
  <c r="E4004" i="12" s="1"/>
  <c r="E4005" i="12" a="1"/>
  <c r="E4005" i="12"/>
  <c r="E4006" i="12" a="1"/>
  <c r="E4006" i="12"/>
  <c r="E4007" i="12" a="1"/>
  <c r="E4007" i="12"/>
  <c r="E4008" i="12" a="1"/>
  <c r="E4008" i="12"/>
  <c r="E4009" i="12" a="1"/>
  <c r="E4009" i="12" s="1"/>
  <c r="E4010" i="12" a="1"/>
  <c r="E4010" i="12"/>
  <c r="E4011" i="12" a="1"/>
  <c r="E4011" i="12" s="1"/>
  <c r="E4012" i="12" a="1"/>
  <c r="E4012" i="12"/>
  <c r="E4013" i="12" a="1"/>
  <c r="E4013" i="12" s="1"/>
  <c r="E4014" i="12" a="1"/>
  <c r="E4014" i="12" s="1"/>
  <c r="E4015" i="12" a="1"/>
  <c r="E4015" i="12"/>
  <c r="E4016" i="12" a="1"/>
  <c r="E4016" i="12"/>
  <c r="E4017" i="12" a="1"/>
  <c r="E4017" i="12"/>
  <c r="E4018" i="12" a="1"/>
  <c r="E4018" i="12" s="1"/>
  <c r="E4019" i="12" a="1"/>
  <c r="E4019" i="12" s="1"/>
  <c r="E4020" i="12" a="1"/>
  <c r="E4020" i="12" s="1"/>
  <c r="E4021" i="12" a="1"/>
  <c r="E4021" i="12"/>
  <c r="E4022" i="12" a="1"/>
  <c r="E4022" i="12"/>
  <c r="E4023" i="12" a="1"/>
  <c r="E4023" i="12"/>
  <c r="E4024" i="12" a="1"/>
  <c r="E4024" i="12" s="1"/>
  <c r="E4025" i="12" a="1"/>
  <c r="E4025" i="12" s="1"/>
  <c r="E4026" i="12" a="1"/>
  <c r="E4026" i="12"/>
  <c r="E4027" i="12" a="1"/>
  <c r="E4027" i="12" s="1"/>
  <c r="E4028" i="12" a="1"/>
  <c r="E4028" i="12"/>
  <c r="E4029" i="12" a="1"/>
  <c r="E4029" i="12" s="1"/>
  <c r="E4030" i="12" a="1"/>
  <c r="E4030" i="12" s="1"/>
  <c r="E4031" i="12" a="1"/>
  <c r="E4031" i="12"/>
  <c r="E4032" i="12" a="1"/>
  <c r="E4032" i="12"/>
  <c r="E4033" i="12" a="1"/>
  <c r="E4033" i="12" s="1"/>
  <c r="E4034" i="12" a="1"/>
  <c r="E4034" i="12" s="1"/>
  <c r="E4035" i="12" a="1"/>
  <c r="E4035" i="12" s="1"/>
  <c r="E4036" i="12" a="1"/>
  <c r="E4036" i="12" s="1"/>
  <c r="E4037" i="12" a="1"/>
  <c r="E4037" i="12"/>
  <c r="E4038" i="12" a="1"/>
  <c r="E4038" i="12" s="1"/>
  <c r="E4039" i="12" a="1"/>
  <c r="E4039" i="12"/>
  <c r="E4040" i="12" a="1"/>
  <c r="E4040" i="12" s="1"/>
  <c r="E4041" i="12" a="1"/>
  <c r="E4041" i="12"/>
  <c r="E4042" i="12" a="1"/>
  <c r="E4042" i="12"/>
  <c r="E4043" i="12" a="1"/>
  <c r="E4043" i="12" s="1"/>
  <c r="E4044" i="12" a="1"/>
  <c r="E4044" i="12"/>
  <c r="E4045" i="12" a="1"/>
  <c r="E4045" i="12"/>
  <c r="E4046" i="12" a="1"/>
  <c r="E4046" i="12" s="1"/>
  <c r="E4047" i="12" a="1"/>
  <c r="E4047" i="12" s="1"/>
  <c r="E4048" i="12" a="1"/>
  <c r="E4048" i="12" s="1"/>
  <c r="E4049" i="12" a="1"/>
  <c r="E4049" i="12" s="1"/>
  <c r="E4050" i="12" a="1"/>
  <c r="E4050" i="12"/>
  <c r="E4051" i="12" a="1"/>
  <c r="E4051" i="12" s="1"/>
  <c r="E4052" i="12" a="1"/>
  <c r="E4052" i="12" s="1"/>
  <c r="E4053" i="12" a="1"/>
  <c r="E4053" i="12"/>
  <c r="E4054" i="12" a="1"/>
  <c r="E4054" i="12"/>
  <c r="E4055" i="12" a="1"/>
  <c r="E4055" i="12" s="1"/>
  <c r="E4056" i="12" a="1"/>
  <c r="E4056" i="12"/>
  <c r="E4057" i="12" a="1"/>
  <c r="E4057" i="12"/>
  <c r="E4058" i="12" a="1"/>
  <c r="E4058" i="12"/>
  <c r="E4059" i="12" a="1"/>
  <c r="E4059" i="12" s="1"/>
  <c r="E4060" i="12" a="1"/>
  <c r="E4060" i="12"/>
  <c r="E4061" i="12" a="1"/>
  <c r="E4061" i="12"/>
  <c r="E4062" i="12" a="1"/>
  <c r="E4062" i="12" s="1"/>
  <c r="E4063" i="12" a="1"/>
  <c r="E4063" i="12"/>
  <c r="E4064" i="12" a="1"/>
  <c r="E4064" i="12" s="1"/>
  <c r="E4065" i="12" a="1"/>
  <c r="E4065" i="12"/>
  <c r="E4066" i="12" a="1"/>
  <c r="E4066" i="12"/>
  <c r="E4067" i="12" a="1"/>
  <c r="E4067" i="12" s="1"/>
  <c r="E4068" i="12" a="1"/>
  <c r="E4068" i="12"/>
  <c r="E4069" i="12" a="1"/>
  <c r="E4069" i="12"/>
  <c r="E4070" i="12" a="1"/>
  <c r="E4070" i="12"/>
  <c r="E4071" i="12" a="1"/>
  <c r="E4071" i="12" s="1"/>
  <c r="E4072" i="12" a="1"/>
  <c r="E4072" i="12"/>
  <c r="E4073" i="12" a="1"/>
  <c r="E4073" i="12"/>
  <c r="E4074" i="12" a="1"/>
  <c r="E4074" i="12"/>
  <c r="E4075" i="12" a="1"/>
  <c r="E4075" i="12" s="1"/>
  <c r="E4076" i="12" a="1"/>
  <c r="E4076" i="12"/>
  <c r="E4077" i="12" a="1"/>
  <c r="E4077" i="12" s="1"/>
  <c r="E4078" i="12" a="1"/>
  <c r="E4078" i="12" s="1"/>
  <c r="E4079" i="12" a="1"/>
  <c r="E4079" i="12"/>
  <c r="E4080" i="12" a="1"/>
  <c r="E4080" i="12"/>
  <c r="E4081" i="12" a="1"/>
  <c r="E4081" i="12" s="1"/>
  <c r="E4082" i="12" a="1"/>
  <c r="E4082" i="12" s="1"/>
  <c r="E4083" i="12" a="1"/>
  <c r="E4083" i="12" s="1"/>
  <c r="E4084" i="12" a="1"/>
  <c r="E4084" i="12"/>
  <c r="E4085" i="12" a="1"/>
  <c r="E4085" i="12"/>
  <c r="E4086" i="12" a="1"/>
  <c r="E4086" i="12" s="1"/>
  <c r="E4087" i="12" a="1"/>
  <c r="E4087" i="12" s="1"/>
  <c r="E4088" i="12" a="1"/>
  <c r="E4088" i="12"/>
  <c r="E4089" i="12" a="1"/>
  <c r="E4089" i="12"/>
  <c r="E4090" i="12" a="1"/>
  <c r="E4090" i="12"/>
  <c r="E4091" i="12" a="1"/>
  <c r="E4091" i="12" s="1"/>
  <c r="E4092" i="12" a="1"/>
  <c r="E4092" i="12"/>
  <c r="E4093" i="12" a="1"/>
  <c r="E4093" i="12" s="1"/>
  <c r="E4094" i="12" a="1"/>
  <c r="E4094" i="12"/>
  <c r="E4095" i="12" a="1"/>
  <c r="E4095" i="12"/>
  <c r="E4096" i="12" a="1"/>
  <c r="E4096" i="12"/>
  <c r="E4097" i="12" a="1"/>
  <c r="E4097" i="12" s="1"/>
  <c r="E4098" i="12" a="1"/>
  <c r="E4098" i="12" s="1"/>
  <c r="E4099" i="12" a="1"/>
  <c r="E4099" i="12" s="1"/>
  <c r="E4100" i="12" a="1"/>
  <c r="E4100" i="12" s="1"/>
  <c r="E4101" i="12" a="1"/>
  <c r="E4101" i="12" s="1"/>
  <c r="E4102" i="12" a="1"/>
  <c r="E4102" i="12" s="1"/>
  <c r="E4103" i="12" a="1"/>
  <c r="E4103" i="12"/>
  <c r="E4104" i="12" a="1"/>
  <c r="E4104" i="12"/>
  <c r="E4105" i="12" a="1"/>
  <c r="E4105" i="12"/>
  <c r="E4106" i="12" a="1"/>
  <c r="E4106" i="12" s="1"/>
  <c r="E4107" i="12" a="1"/>
  <c r="E4107" i="12" s="1"/>
  <c r="E4108" i="12" a="1"/>
  <c r="E4108" i="12" s="1"/>
  <c r="E4109" i="12" a="1"/>
  <c r="E4109" i="12"/>
  <c r="E4110" i="12" a="1"/>
  <c r="E4110" i="12"/>
  <c r="E4111" i="12" a="1"/>
  <c r="E4111" i="12"/>
  <c r="E4112" i="12" a="1"/>
  <c r="E4112" i="12" s="1"/>
  <c r="E4113" i="12" a="1"/>
  <c r="E4113" i="12" s="1"/>
  <c r="E4114" i="12" a="1"/>
  <c r="E4114" i="12"/>
  <c r="E4115" i="12" a="1"/>
  <c r="E4115" i="12" s="1"/>
  <c r="E4116" i="12" a="1"/>
  <c r="E4116" i="12"/>
  <c r="E4117" i="12" a="1"/>
  <c r="E4117" i="12" s="1"/>
  <c r="E4118" i="12" a="1"/>
  <c r="E4118" i="12" s="1"/>
  <c r="E4119" i="12" a="1"/>
  <c r="E4119" i="12" s="1"/>
  <c r="E4120" i="12" a="1"/>
  <c r="E4120" i="12"/>
  <c r="E4121" i="12" a="1"/>
  <c r="E4121" i="12"/>
  <c r="E4122" i="12" a="1"/>
  <c r="E4122" i="12"/>
  <c r="E4123" i="12" a="1"/>
  <c r="E4123" i="12" s="1"/>
  <c r="E4124" i="12" a="1"/>
  <c r="E4124" i="12" s="1"/>
  <c r="E4125" i="12" a="1"/>
  <c r="E4125" i="12"/>
  <c r="E4126" i="12" a="1"/>
  <c r="E4126" i="12" s="1"/>
  <c r="E4127" i="12" a="1"/>
  <c r="E4127" i="12" s="1"/>
  <c r="E4128" i="12" a="1"/>
  <c r="E4128" i="12" s="1"/>
  <c r="E4129" i="12" a="1"/>
  <c r="E4129" i="12"/>
  <c r="E4130" i="12" a="1"/>
  <c r="E4130" i="12" s="1"/>
  <c r="E4131" i="12" a="1"/>
  <c r="E4131" i="12" s="1"/>
  <c r="E4132" i="12" a="1"/>
  <c r="E4132" i="12"/>
  <c r="E4133" i="12" a="1"/>
  <c r="E4133" i="12"/>
  <c r="E4134" i="12" a="1"/>
  <c r="E4134" i="12" s="1"/>
  <c r="E4135" i="12" a="1"/>
  <c r="E4135" i="12"/>
  <c r="E4136" i="12" a="1"/>
  <c r="E4136" i="12"/>
  <c r="E4137" i="12" a="1"/>
  <c r="E4137" i="12"/>
  <c r="E4138" i="12" a="1"/>
  <c r="E4138" i="12" s="1"/>
  <c r="E4139" i="12" a="1"/>
  <c r="E4139" i="12" s="1"/>
  <c r="E4140" i="12" a="1"/>
  <c r="E4140" i="12"/>
  <c r="E4141" i="12" a="1"/>
  <c r="E4141" i="12" s="1"/>
  <c r="E4142" i="12" a="1"/>
  <c r="E4142" i="12"/>
  <c r="E4143" i="12" a="1"/>
  <c r="E4143" i="12" s="1"/>
  <c r="E4144" i="12" a="1"/>
  <c r="E4144" i="12"/>
  <c r="E4145" i="12" a="1"/>
  <c r="E4145" i="12"/>
  <c r="E4146" i="12" a="1"/>
  <c r="E4146" i="12"/>
  <c r="E4147" i="12" a="1"/>
  <c r="E4147" i="12" s="1"/>
  <c r="E4148" i="12" a="1"/>
  <c r="E4148" i="12"/>
  <c r="E4149" i="12" a="1"/>
  <c r="E4149" i="12" s="1"/>
  <c r="E4150" i="12" a="1"/>
  <c r="E4150" i="12"/>
  <c r="E4151" i="12" a="1"/>
  <c r="E4151" i="12"/>
  <c r="E4152" i="12" a="1"/>
  <c r="E4152" i="12" s="1"/>
  <c r="E4153" i="12" a="1"/>
  <c r="E4153" i="12" s="1"/>
  <c r="E4154" i="12" a="1"/>
  <c r="E4154" i="12" s="1"/>
  <c r="E4155" i="12" a="1"/>
  <c r="E4155" i="12" s="1"/>
  <c r="E4156" i="12" a="1"/>
  <c r="E4156" i="12" s="1"/>
  <c r="E4157" i="12" a="1"/>
  <c r="E4157" i="12" s="1"/>
  <c r="E4158" i="12" a="1"/>
  <c r="E4158" i="12" s="1"/>
  <c r="E4159" i="12" a="1"/>
  <c r="E4159" i="12" s="1"/>
  <c r="E4160" i="12" a="1"/>
  <c r="E4160" i="12"/>
  <c r="E4161" i="12" a="1"/>
  <c r="E4161" i="12" s="1"/>
  <c r="E4162" i="12" a="1"/>
  <c r="E4162" i="12" s="1"/>
  <c r="E4163" i="12" a="1"/>
  <c r="E4163" i="12" s="1"/>
  <c r="E4164" i="12" a="1"/>
  <c r="E4164" i="12"/>
  <c r="E4165" i="12" a="1"/>
  <c r="E4165" i="12" s="1"/>
  <c r="E4166" i="12" a="1"/>
  <c r="E4166" i="12" s="1"/>
  <c r="E4167" i="12" a="1"/>
  <c r="E4167" i="12"/>
  <c r="E4168" i="12" a="1"/>
  <c r="E4168" i="12"/>
  <c r="E4169" i="12" a="1"/>
  <c r="E4169" i="12" s="1"/>
  <c r="E4170" i="12" a="1"/>
  <c r="E4170" i="12"/>
  <c r="E4171" i="12" a="1"/>
  <c r="E4171" i="12" s="1"/>
  <c r="E4172" i="12" a="1"/>
  <c r="E4172" i="12" s="1"/>
  <c r="E4173" i="12" a="1"/>
  <c r="E4173" i="12"/>
  <c r="E4174" i="12" a="1"/>
  <c r="E4174" i="12"/>
  <c r="E4175" i="12" a="1"/>
  <c r="E4175" i="12" s="1"/>
  <c r="E4176" i="12" a="1"/>
  <c r="E4176" i="12"/>
  <c r="E4177" i="12" a="1"/>
  <c r="E4177" i="12"/>
  <c r="E4178" i="12" a="1"/>
  <c r="E4178" i="12" s="1"/>
  <c r="E4179" i="12" a="1"/>
  <c r="E4179" i="12" s="1"/>
  <c r="E4180" i="12" a="1"/>
  <c r="E4180" i="12" s="1"/>
  <c r="E4181" i="12" a="1"/>
  <c r="E4181" i="12" s="1"/>
  <c r="E4182" i="12" a="1"/>
  <c r="E4182" i="12"/>
  <c r="E4183" i="12" a="1"/>
  <c r="E4183" i="12"/>
  <c r="E4184" i="12" a="1"/>
  <c r="E4184" i="12"/>
  <c r="E4185" i="12" a="1"/>
  <c r="E4185" i="12" s="1"/>
  <c r="E4186" i="12" a="1"/>
  <c r="E4186" i="12"/>
  <c r="E4187" i="12" a="1"/>
  <c r="E4187" i="12" s="1"/>
  <c r="E4188" i="12" a="1"/>
  <c r="E4188" i="12"/>
  <c r="E4189" i="12" a="1"/>
  <c r="E4189" i="12"/>
  <c r="E4190" i="12" a="1"/>
  <c r="E4190" i="12"/>
  <c r="E4191" i="12" a="1"/>
  <c r="E4191" i="12" s="1"/>
  <c r="E4192" i="12" a="1"/>
  <c r="E4192" i="12" s="1"/>
  <c r="E4193" i="12" a="1"/>
  <c r="E4193" i="12" s="1"/>
  <c r="E4194" i="12" a="1"/>
  <c r="E4194" i="12" s="1"/>
  <c r="E4195" i="12" a="1"/>
  <c r="E4195" i="12" s="1"/>
  <c r="E4196" i="12" a="1"/>
  <c r="E4196" i="12" s="1"/>
  <c r="E4197" i="12" a="1"/>
  <c r="E4197" i="12"/>
  <c r="E4198" i="12" a="1"/>
  <c r="E4198" i="12"/>
  <c r="E4199" i="12" a="1"/>
  <c r="E4199" i="12"/>
  <c r="E4200" i="12" a="1"/>
  <c r="E4200" i="12" s="1"/>
  <c r="E4201" i="12" a="1"/>
  <c r="E4201" i="12"/>
  <c r="E4202" i="12" a="1"/>
  <c r="E4202" i="12"/>
  <c r="E4203" i="12" a="1"/>
  <c r="E4203" i="12" s="1"/>
  <c r="E4204" i="12" a="1"/>
  <c r="E4204" i="12"/>
  <c r="E4205" i="12" a="1"/>
  <c r="E4205" i="12" s="1"/>
  <c r="E4206" i="12" a="1"/>
  <c r="E4206" i="12" s="1"/>
  <c r="E4207" i="12" a="1"/>
  <c r="E4207" i="12" s="1"/>
  <c r="E4208" i="12" a="1"/>
  <c r="E4208" i="12"/>
  <c r="E4209" i="12" a="1"/>
  <c r="E4209" i="12" s="1"/>
  <c r="E4210" i="12" a="1"/>
  <c r="E4210" i="12" s="1"/>
  <c r="E4211" i="12" a="1"/>
  <c r="E4211" i="12" s="1"/>
  <c r="E4212" i="12" a="1"/>
  <c r="E4212" i="12" s="1"/>
  <c r="E4213" i="12" a="1"/>
  <c r="E4213" i="12"/>
  <c r="E4214" i="12" a="1"/>
  <c r="E4214" i="12" s="1"/>
  <c r="E4215" i="12" a="1"/>
  <c r="E4215" i="12" s="1"/>
  <c r="E4216" i="12" a="1"/>
  <c r="E4216" i="12" s="1"/>
  <c r="E4217" i="12" a="1"/>
  <c r="E4217" i="12"/>
  <c r="E4218" i="12" a="1"/>
  <c r="E4218" i="12"/>
  <c r="E4219" i="12" a="1"/>
  <c r="E4219" i="12" s="1"/>
  <c r="E4220" i="12" a="1"/>
  <c r="E4220" i="12"/>
  <c r="E4221" i="12" a="1"/>
  <c r="E4221" i="12"/>
  <c r="E4222" i="12" a="1"/>
  <c r="E4222" i="12" s="1"/>
  <c r="E4223" i="12" a="1"/>
  <c r="E4223" i="12"/>
  <c r="E4224" i="12" a="1"/>
  <c r="E4224" i="12"/>
  <c r="E4225" i="12" a="1"/>
  <c r="E4225" i="12"/>
  <c r="E4226" i="12" a="1"/>
  <c r="E4226" i="12" s="1"/>
  <c r="E4227" i="12" a="1"/>
  <c r="E4227" i="12" s="1"/>
  <c r="E4228" i="12" a="1"/>
  <c r="E4228" i="12" s="1"/>
  <c r="E4229" i="12" a="1"/>
  <c r="E4229" i="12"/>
  <c r="E4230" i="12" a="1"/>
  <c r="E4230" i="12"/>
  <c r="E4231" i="12" a="1"/>
  <c r="E4231" i="12" s="1"/>
  <c r="E4232" i="12" a="1"/>
  <c r="E4232" i="12"/>
  <c r="E4233" i="12" a="1"/>
  <c r="E4233" i="12"/>
  <c r="E4234" i="12" a="1"/>
  <c r="E4234" i="12"/>
  <c r="E4235" i="12" a="1"/>
  <c r="E4235" i="12" s="1"/>
  <c r="E4236" i="12" a="1"/>
  <c r="E4236" i="12"/>
  <c r="E4237" i="12" a="1"/>
  <c r="E4237" i="12"/>
  <c r="E4238" i="12" a="1"/>
  <c r="E4238" i="12" s="1"/>
  <c r="E4239" i="12" a="1"/>
  <c r="E4239" i="12"/>
  <c r="E4240" i="12" a="1"/>
  <c r="E4240" i="12" s="1"/>
  <c r="E4241" i="12" a="1"/>
  <c r="E4241" i="12" s="1"/>
  <c r="E4242" i="12" a="1"/>
  <c r="E4242" i="12" s="1"/>
  <c r="E4243" i="12" a="1"/>
  <c r="E4243" i="12" s="1"/>
  <c r="E4244" i="12" a="1"/>
  <c r="E4244" i="12"/>
  <c r="E4245" i="12" a="1"/>
  <c r="E4245" i="12" s="1"/>
  <c r="E4246" i="12" a="1"/>
  <c r="E4246" i="12"/>
  <c r="E4247" i="12" a="1"/>
  <c r="E4247" i="12"/>
  <c r="E4248" i="12" a="1"/>
  <c r="E4248" i="12" s="1"/>
  <c r="E4249" i="12" a="1"/>
  <c r="E4249" i="12"/>
  <c r="E4250" i="12" a="1"/>
  <c r="E4250" i="12"/>
  <c r="E4251" i="12" a="1"/>
  <c r="E4251" i="12" s="1"/>
  <c r="E4252" i="12" a="1"/>
  <c r="E4252" i="12" s="1"/>
  <c r="E4253" i="12" a="1"/>
  <c r="E4253" i="12" s="1"/>
  <c r="E4254" i="12" a="1"/>
  <c r="E4254" i="12" s="1"/>
  <c r="E4255" i="12" a="1"/>
  <c r="E4255" i="12"/>
  <c r="E4256" i="12" a="1"/>
  <c r="E4256" i="12"/>
  <c r="E4257" i="12" a="1"/>
  <c r="E4257" i="12" s="1"/>
  <c r="E4258" i="12" a="1"/>
  <c r="E4258" i="12"/>
  <c r="E4259" i="12" a="1"/>
  <c r="E4259" i="12" s="1"/>
  <c r="E4260" i="12" a="1"/>
  <c r="E4260" i="12" s="1"/>
  <c r="E4261" i="12" a="1"/>
  <c r="E4261" i="12"/>
  <c r="E4262" i="12" a="1"/>
  <c r="E4262" i="12"/>
  <c r="E4263" i="12" a="1"/>
  <c r="E4263" i="12"/>
  <c r="E4264" i="12" a="1"/>
  <c r="E4264" i="12" s="1"/>
  <c r="E4265" i="12" a="1"/>
  <c r="E4265" i="12"/>
  <c r="E4266" i="12" a="1"/>
  <c r="E4266" i="12" s="1"/>
  <c r="E4267" i="12" a="1"/>
  <c r="E4267" i="12" s="1"/>
  <c r="E4268" i="12" a="1"/>
  <c r="E4268" i="12"/>
  <c r="E4269" i="12" a="1"/>
  <c r="E4269" i="12" s="1"/>
  <c r="E4270" i="12" a="1"/>
  <c r="E4270" i="12"/>
  <c r="E4271" i="12" a="1"/>
  <c r="E4271" i="12"/>
  <c r="E4272" i="12" a="1"/>
  <c r="E4272" i="12"/>
  <c r="E4273" i="12" a="1"/>
  <c r="E4273" i="12" s="1"/>
  <c r="E4274" i="12" a="1"/>
  <c r="E4274" i="12"/>
  <c r="E4275" i="12" a="1"/>
  <c r="E4275" i="12" s="1"/>
  <c r="E4276" i="12" a="1"/>
  <c r="E4276" i="12"/>
  <c r="E4277" i="12" a="1"/>
  <c r="E4277" i="12"/>
  <c r="E4278" i="12" a="1"/>
  <c r="E4278" i="12"/>
  <c r="E4279" i="12" a="1"/>
  <c r="E4279" i="12" s="1"/>
  <c r="E4280" i="12" a="1"/>
  <c r="E4280" i="12" s="1"/>
  <c r="E4281" i="12" a="1"/>
  <c r="E4281" i="12"/>
  <c r="E4282" i="12" a="1"/>
  <c r="E4282" i="12"/>
  <c r="E4283" i="12" a="1"/>
  <c r="E4283" i="12" s="1"/>
  <c r="E4284" i="12" a="1"/>
  <c r="E4284" i="12" s="1"/>
  <c r="E4285" i="12" a="1"/>
  <c r="E4285" i="12"/>
  <c r="E4286" i="12" a="1"/>
  <c r="E4286" i="12" s="1"/>
  <c r="E4287" i="12" a="1"/>
  <c r="E4287" i="12"/>
  <c r="E4288" i="12" a="1"/>
  <c r="E4288" i="12" s="1"/>
  <c r="E4289" i="12" a="1"/>
  <c r="E4289" i="12" s="1"/>
  <c r="E4290" i="12" a="1"/>
  <c r="E4290" i="12"/>
  <c r="E4291" i="12" a="1"/>
  <c r="E4291" i="12" s="1"/>
  <c r="E4292" i="12" a="1"/>
  <c r="E4292" i="12"/>
  <c r="E4293" i="12" a="1"/>
  <c r="E4293" i="12" s="1"/>
  <c r="E4294" i="12" a="1"/>
  <c r="E4294" i="12"/>
  <c r="E4295" i="12" a="1"/>
  <c r="E4295" i="12"/>
  <c r="E4296" i="12" a="1"/>
  <c r="E4296" i="12"/>
  <c r="E4297" i="12" a="1"/>
  <c r="E4297" i="12"/>
  <c r="E4298" i="12" a="1"/>
  <c r="E4298" i="12"/>
  <c r="E4299" i="12" a="1"/>
  <c r="E4299" i="12" s="1"/>
  <c r="E4300" i="12" a="1"/>
  <c r="E4300" i="12"/>
  <c r="E4301" i="12" a="1"/>
  <c r="E4301" i="12" s="1"/>
  <c r="E4302" i="12" a="1"/>
  <c r="E4302" i="12"/>
  <c r="E4303" i="12" a="1"/>
  <c r="E4303" i="12" s="1"/>
  <c r="E4304" i="12" a="1"/>
  <c r="E4304" i="12" s="1"/>
  <c r="E4305" i="12" a="1"/>
  <c r="E4305" i="12"/>
  <c r="E4306" i="12" a="1"/>
  <c r="E4306" i="12"/>
  <c r="E4307" i="12" a="1"/>
  <c r="E4307" i="12" s="1"/>
  <c r="E4308" i="12" a="1"/>
  <c r="E4308" i="12"/>
  <c r="E4309" i="12" a="1"/>
  <c r="E4309" i="12"/>
  <c r="E4310" i="12" a="1"/>
  <c r="E4310" i="12" s="1"/>
  <c r="E4311" i="12" a="1"/>
  <c r="E4311" i="12"/>
  <c r="E4312" i="12" a="1"/>
  <c r="E4312" i="12"/>
  <c r="E4313" i="12" a="1"/>
  <c r="E4313" i="12"/>
  <c r="E4314" i="12" a="1"/>
  <c r="E4314" i="12" s="1"/>
  <c r="E4315" i="12" a="1"/>
  <c r="E4315" i="12" s="1"/>
  <c r="E4316" i="12" a="1"/>
  <c r="E4316" i="12"/>
  <c r="E4317" i="12" a="1"/>
  <c r="E4317" i="12" s="1"/>
  <c r="E4318" i="12" a="1"/>
  <c r="E4318" i="12"/>
  <c r="E4319" i="12" a="1"/>
  <c r="E4319" i="12" s="1"/>
  <c r="E4320" i="12" a="1"/>
  <c r="E4320" i="12" s="1"/>
  <c r="E4321" i="12" a="1"/>
  <c r="E4321" i="12"/>
  <c r="E4322" i="12" a="1"/>
  <c r="E4322" i="12"/>
  <c r="E4323" i="12" a="1"/>
  <c r="E4323" i="12" s="1"/>
  <c r="E4324" i="12" a="1"/>
  <c r="E4324" i="12"/>
  <c r="E4325" i="12" a="1"/>
  <c r="E4325" i="12"/>
  <c r="E4326" i="12" a="1"/>
  <c r="E4326" i="12" s="1"/>
  <c r="E4327" i="12" a="1"/>
  <c r="E4327" i="12"/>
  <c r="E4328" i="12" a="1"/>
  <c r="E4328" i="12" s="1"/>
  <c r="E4329" i="12" a="1"/>
  <c r="E4329" i="12"/>
  <c r="E4330" i="12" a="1"/>
  <c r="E4330" i="12" s="1"/>
  <c r="E4331" i="12" a="1"/>
  <c r="E4331" i="12" s="1"/>
  <c r="E4332" i="12" a="1"/>
  <c r="E4332" i="12" s="1"/>
  <c r="E4333" i="12" a="1"/>
  <c r="E4333" i="12" s="1"/>
  <c r="E4334" i="12" a="1"/>
  <c r="E4334" i="12"/>
  <c r="E4335" i="12" a="1"/>
  <c r="E4335" i="12"/>
  <c r="E4336" i="12" a="1"/>
  <c r="E4336" i="12" s="1"/>
  <c r="E4337" i="12" a="1"/>
  <c r="E4337" i="12" s="1"/>
  <c r="E4338" i="12" a="1"/>
  <c r="E4338" i="12"/>
  <c r="E4339" i="12" a="1"/>
  <c r="E4339" i="12" s="1"/>
  <c r="E4340" i="12" a="1"/>
  <c r="E4340" i="12"/>
  <c r="E4341" i="12" a="1"/>
  <c r="E4341" i="12" s="1"/>
  <c r="E4342" i="12" a="1"/>
  <c r="E4342" i="12" s="1"/>
  <c r="E4343" i="12" a="1"/>
  <c r="E4343" i="12"/>
  <c r="E4344" i="12" a="1"/>
  <c r="E4344" i="12"/>
  <c r="E4345" i="12" a="1"/>
  <c r="E4345" i="12" s="1"/>
  <c r="E4346" i="12" a="1"/>
  <c r="E4346" i="12"/>
  <c r="E4347" i="12" a="1"/>
  <c r="E4347" i="12" s="1"/>
  <c r="E4348" i="12" a="1"/>
  <c r="E4348" i="12" s="1"/>
  <c r="E4349" i="12" a="1"/>
  <c r="E4349" i="12"/>
  <c r="E4350" i="12" a="1"/>
  <c r="E4350" i="12"/>
  <c r="E4351" i="12" a="1"/>
  <c r="E4351" i="12"/>
  <c r="E4352" i="12" a="1"/>
  <c r="E4352" i="12" s="1"/>
  <c r="E4353" i="12" a="1"/>
  <c r="E4353" i="12"/>
  <c r="E4354" i="12" a="1"/>
  <c r="E4354" i="12" s="1"/>
  <c r="E4355" i="12" a="1"/>
  <c r="E4355" i="12" s="1"/>
  <c r="E4356" i="12" a="1"/>
  <c r="E4356" i="12"/>
  <c r="E4357" i="12" a="1"/>
  <c r="E4357" i="12" s="1"/>
  <c r="E4358" i="12" a="1"/>
  <c r="E4358" i="12"/>
  <c r="E4359" i="12" a="1"/>
  <c r="E4359" i="12"/>
  <c r="E4360" i="12" a="1"/>
  <c r="E4360" i="12"/>
  <c r="E4361" i="12" a="1"/>
  <c r="E4361" i="12" s="1"/>
  <c r="E4362" i="12" a="1"/>
  <c r="E4362" i="12"/>
  <c r="E4363" i="12" a="1"/>
  <c r="E4363" i="12" s="1"/>
  <c r="E4364" i="12" a="1"/>
  <c r="E4364" i="12"/>
  <c r="E4365" i="12" a="1"/>
  <c r="E4365" i="12"/>
  <c r="E4366" i="12" a="1"/>
  <c r="E4366" i="12"/>
  <c r="E4367" i="12" a="1"/>
  <c r="E4367" i="12" s="1"/>
  <c r="E4368" i="12" a="1"/>
  <c r="E4368" i="12" s="1"/>
  <c r="E4369" i="12" a="1"/>
  <c r="E4369" i="12"/>
  <c r="E4370" i="12" a="1"/>
  <c r="E4370" i="12"/>
  <c r="E4371" i="12" a="1"/>
  <c r="E4371" i="12" s="1"/>
  <c r="E4372" i="12" a="1"/>
  <c r="E4372" i="12"/>
  <c r="E4373" i="12" a="1"/>
  <c r="E4373" i="12"/>
  <c r="E4374" i="12" a="1"/>
  <c r="E4374" i="12" s="1"/>
  <c r="E4375" i="12" a="1"/>
  <c r="E4375" i="12"/>
  <c r="E4376" i="12" a="1"/>
  <c r="E4376" i="12"/>
  <c r="E4377" i="12" a="1"/>
  <c r="E4377" i="12"/>
  <c r="E4378" i="12" a="1"/>
  <c r="E4378" i="12" s="1"/>
  <c r="E4379" i="12" a="1"/>
  <c r="E4379" i="12" s="1"/>
  <c r="E4380" i="12" a="1"/>
  <c r="E4380" i="12" s="1"/>
  <c r="E4381" i="12" a="1"/>
  <c r="E4381" i="12" s="1"/>
  <c r="E4382" i="12" a="1"/>
  <c r="E4382" i="12"/>
  <c r="E4383" i="12" a="1"/>
  <c r="E4383" i="12" s="1"/>
  <c r="E4384" i="12" a="1"/>
  <c r="E4384" i="12"/>
  <c r="E4385" i="12" a="1"/>
  <c r="E4385" i="12"/>
  <c r="E4386" i="12" a="1"/>
  <c r="E4386" i="12" s="1"/>
  <c r="E4387" i="12" a="1"/>
  <c r="E4387" i="12" s="1"/>
  <c r="E4388" i="12" a="1"/>
  <c r="E4388" i="12"/>
  <c r="E4389" i="12" a="1"/>
  <c r="E4389" i="12"/>
  <c r="E4390" i="12" a="1"/>
  <c r="E4390" i="12"/>
  <c r="E4391" i="12" a="1"/>
  <c r="E4391" i="12"/>
  <c r="E4392" i="12" a="1"/>
  <c r="E4392" i="12"/>
  <c r="E4393" i="12" a="1"/>
  <c r="E4393" i="12" s="1"/>
  <c r="E4394" i="12" a="1"/>
  <c r="E4394" i="12" s="1"/>
  <c r="E4395" i="12" a="1"/>
  <c r="E4395" i="12" s="1"/>
  <c r="E4396" i="12" a="1"/>
  <c r="E4396" i="12" s="1"/>
  <c r="E4397" i="12" a="1"/>
  <c r="E4397" i="12" s="1"/>
  <c r="E4398" i="12" a="1"/>
  <c r="E4398" i="12" s="1"/>
  <c r="E4399" i="12" a="1"/>
  <c r="E4399" i="12"/>
  <c r="E4400" i="12" a="1"/>
  <c r="E4400" i="12"/>
  <c r="E4401" i="12" a="1"/>
  <c r="E4401" i="12"/>
  <c r="E4402" i="12" a="1"/>
  <c r="E4402" i="12" s="1"/>
  <c r="E4403" i="12" a="1"/>
  <c r="E4403" i="12" s="1"/>
  <c r="E4404" i="12" a="1"/>
  <c r="E4404" i="12" s="1"/>
  <c r="E4405" i="12" a="1"/>
  <c r="E4405" i="12" s="1"/>
  <c r="E4406" i="12" a="1"/>
  <c r="E4406" i="12"/>
  <c r="E4407" i="12" a="1"/>
  <c r="E4407" i="12" s="1"/>
  <c r="E4408" i="12" a="1"/>
  <c r="E4408" i="12"/>
  <c r="E4409" i="12" a="1"/>
  <c r="E4409" i="12" s="1"/>
  <c r="E4410" i="12" a="1"/>
  <c r="E4410" i="12"/>
  <c r="E4411" i="12" a="1"/>
  <c r="E4411" i="12" s="1"/>
  <c r="E4412" i="12" a="1"/>
  <c r="E4412" i="12" s="1"/>
  <c r="E4413" i="12" a="1"/>
  <c r="E4413" i="12"/>
  <c r="E4414" i="12" a="1"/>
  <c r="E4414" i="12" s="1"/>
  <c r="E4415" i="12" a="1"/>
  <c r="E4415" i="12"/>
  <c r="E4416" i="12" a="1"/>
  <c r="E4416" i="12" s="1"/>
  <c r="E4417" i="12" a="1"/>
  <c r="E4417" i="12"/>
  <c r="E4418" i="12" a="1"/>
  <c r="E4418" i="12" s="1"/>
  <c r="E4419" i="12" a="1"/>
  <c r="E4419" i="12" s="1"/>
  <c r="E4420" i="12" a="1"/>
  <c r="E4420" i="12" s="1"/>
  <c r="E4421" i="12" a="1"/>
  <c r="E4421" i="12" s="1"/>
  <c r="E4422" i="12" a="1"/>
  <c r="E4422" i="12"/>
  <c r="E4423" i="12" a="1"/>
  <c r="E4423" i="12"/>
  <c r="E4424" i="12" a="1"/>
  <c r="E4424" i="12" s="1"/>
  <c r="E4425" i="12" a="1"/>
  <c r="E4425" i="12"/>
  <c r="E4426" i="12" a="1"/>
  <c r="E4426" i="12"/>
  <c r="E4427" i="12" a="1"/>
  <c r="E4427" i="12" s="1"/>
  <c r="E4428" i="12" a="1"/>
  <c r="E4428" i="12"/>
  <c r="E4429" i="12" a="1"/>
  <c r="E4429" i="12"/>
  <c r="E4430" i="12" a="1"/>
  <c r="E4430" i="12"/>
  <c r="E4431" i="12" a="1"/>
  <c r="E4431" i="12" s="1"/>
  <c r="E4432" i="12" a="1"/>
  <c r="E4432" i="12"/>
  <c r="E4433" i="12" a="1"/>
  <c r="E4433" i="12" s="1"/>
  <c r="E4434" i="12" a="1"/>
  <c r="E4434" i="12"/>
  <c r="E4435" i="12" a="1"/>
  <c r="E4435" i="12" s="1"/>
  <c r="E4436" i="12" a="1"/>
  <c r="E4436" i="12" s="1"/>
  <c r="E4437" i="12" a="1"/>
  <c r="E4437" i="12"/>
  <c r="E4438" i="12" a="1"/>
  <c r="E4438" i="12"/>
  <c r="E4439" i="12" a="1"/>
  <c r="E4439" i="12" s="1"/>
  <c r="E4440" i="12" a="1"/>
  <c r="E4440" i="12"/>
  <c r="E4441" i="12" a="1"/>
  <c r="E4441" i="12"/>
  <c r="E4442" i="12" a="1"/>
  <c r="E4442" i="12" s="1"/>
  <c r="E4443" i="12" a="1"/>
  <c r="E4443" i="12" s="1"/>
  <c r="E4444" i="12" a="1"/>
  <c r="E4444" i="12"/>
  <c r="E4445" i="12" a="1"/>
  <c r="E4445" i="12"/>
  <c r="E4446" i="12" a="1"/>
  <c r="E4446" i="12" s="1"/>
  <c r="E4447" i="12" a="1"/>
  <c r="E4447" i="12" s="1"/>
  <c r="E4448" i="12" a="1"/>
  <c r="E4448" i="12" s="1"/>
  <c r="E4449" i="12" a="1"/>
  <c r="E4449" i="12" s="1"/>
  <c r="E4450" i="12" a="1"/>
  <c r="E4450" i="12"/>
  <c r="E4451" i="12" a="1"/>
  <c r="E4451" i="12" s="1"/>
  <c r="E4452" i="12" a="1"/>
  <c r="E4452" i="12"/>
  <c r="E4453" i="12" a="1"/>
  <c r="E4453" i="12"/>
  <c r="E4454" i="12" a="1"/>
  <c r="E4454" i="12"/>
  <c r="E4455" i="12" a="1"/>
  <c r="E4455" i="12" s="1"/>
  <c r="E4456" i="12" a="1"/>
  <c r="E4456" i="12" s="1"/>
  <c r="E4457" i="12" a="1"/>
  <c r="E4457" i="12"/>
  <c r="E4458" i="12" a="1"/>
  <c r="E4458" i="12"/>
  <c r="E4459" i="12" a="1"/>
  <c r="E4459" i="12" s="1"/>
  <c r="E4460" i="12" a="1"/>
  <c r="E4460" i="12" s="1"/>
  <c r="E4461" i="12" a="1"/>
  <c r="E4461" i="12"/>
  <c r="E4462" i="12" a="1"/>
  <c r="E4462" i="12" s="1"/>
  <c r="E4463" i="12" a="1"/>
  <c r="E4463" i="12"/>
  <c r="E4464" i="12" a="1"/>
  <c r="E4464" i="12"/>
  <c r="E4465" i="12" a="1"/>
  <c r="E4465" i="12" s="1"/>
  <c r="E4466" i="12" a="1"/>
  <c r="E4466" i="12"/>
  <c r="E4467" i="12" a="1"/>
  <c r="E4467" i="12" s="1"/>
  <c r="E4468" i="12" a="1"/>
  <c r="E4468" i="12"/>
  <c r="E4469" i="12" a="1"/>
  <c r="E4469" i="12" s="1"/>
  <c r="E4470" i="12" a="1"/>
  <c r="E4470" i="12"/>
  <c r="E4471" i="12" a="1"/>
  <c r="E4471" i="12" s="1"/>
  <c r="E4472" i="12" a="1"/>
  <c r="E4472" i="12"/>
  <c r="E4473" i="12" a="1"/>
  <c r="E4473" i="12"/>
  <c r="E4474" i="12" a="1"/>
  <c r="E4474" i="12"/>
  <c r="E4475" i="12" a="1"/>
  <c r="E4475" i="12" s="1"/>
  <c r="E4476" i="12" a="1"/>
  <c r="E4476" i="12"/>
  <c r="E4477" i="12" a="1"/>
  <c r="E4477" i="12" s="1"/>
  <c r="E4478" i="12" a="1"/>
  <c r="E4478" i="12"/>
  <c r="E4479" i="12" a="1"/>
  <c r="E4479" i="12"/>
  <c r="E4480" i="12" a="1"/>
  <c r="E4480" i="12"/>
  <c r="E4481" i="12" a="1"/>
  <c r="E4481" i="12" s="1"/>
  <c r="E4482" i="12" a="1"/>
  <c r="E4482" i="12" s="1"/>
  <c r="E4483" i="12" a="1"/>
  <c r="E4483" i="12" s="1"/>
  <c r="E4484" i="12" a="1"/>
  <c r="E4484" i="12"/>
  <c r="E4485" i="12" a="1"/>
  <c r="E4485" i="12"/>
  <c r="E4486" i="12" a="1"/>
  <c r="E4486" i="12" s="1"/>
  <c r="E4487" i="12" a="1"/>
  <c r="E4487" i="12"/>
  <c r="E4488" i="12" a="1"/>
  <c r="E4488" i="12"/>
  <c r="E4489" i="12" a="1"/>
  <c r="E4489" i="12"/>
  <c r="E4490" i="12" a="1"/>
  <c r="E4490" i="12" s="1"/>
  <c r="E4491" i="12" a="1"/>
  <c r="E4491" i="12" s="1"/>
  <c r="E4492" i="12" a="1"/>
  <c r="E4492" i="12" s="1"/>
  <c r="E4493" i="12" a="1"/>
  <c r="E4493" i="12" s="1"/>
  <c r="E4494" i="12" a="1"/>
  <c r="E4494" i="12"/>
  <c r="E4495" i="12" a="1"/>
  <c r="E4495" i="12" s="1"/>
  <c r="E4496" i="12" a="1"/>
  <c r="E4496" i="12"/>
  <c r="E4497" i="12" a="1"/>
  <c r="E4497" i="12" s="1"/>
  <c r="E4498" i="12" a="1"/>
  <c r="E4498" i="12"/>
  <c r="E4499" i="12" a="1"/>
  <c r="E4499" i="12" s="1"/>
  <c r="E4500" i="12" a="1"/>
  <c r="E4500" i="12"/>
  <c r="E4501" i="12" a="1"/>
  <c r="E4501" i="12"/>
  <c r="E4502" i="12" a="1"/>
  <c r="E4502" i="12"/>
  <c r="E4503" i="12" a="1"/>
  <c r="E4503" i="12" s="1"/>
  <c r="E4504" i="12" a="1"/>
  <c r="E4504" i="12"/>
  <c r="E4505" i="12" a="1"/>
  <c r="E4505" i="12"/>
  <c r="E4506" i="12" a="1"/>
  <c r="E4506" i="12"/>
  <c r="E4507" i="12" a="1"/>
  <c r="E4507" i="12" s="1"/>
  <c r="E4508" i="12" a="1"/>
  <c r="E4508" i="12" s="1"/>
  <c r="E4509" i="12" a="1"/>
  <c r="E4509" i="12" s="1"/>
  <c r="E4510" i="12" a="1"/>
  <c r="E4510" i="12"/>
  <c r="E4511" i="12" a="1"/>
  <c r="E4511" i="12"/>
  <c r="E4512" i="12" a="1"/>
  <c r="E4512" i="12" s="1"/>
  <c r="E4513" i="12" a="1"/>
  <c r="E4513" i="12"/>
  <c r="E4514" i="12" a="1"/>
  <c r="E4514" i="12"/>
  <c r="E4515" i="12" a="1"/>
  <c r="E4515" i="12"/>
  <c r="E4516" i="12" a="1"/>
  <c r="E4516" i="12" s="1"/>
  <c r="E4517" i="12" a="1"/>
  <c r="E4517" i="12"/>
  <c r="E4518" i="12" a="1"/>
  <c r="E4518" i="12"/>
  <c r="E4519" i="12" a="1"/>
  <c r="E4519" i="12" s="1"/>
  <c r="E4520" i="12" a="1"/>
  <c r="E4520" i="12"/>
  <c r="E4521" i="12" a="1"/>
  <c r="E4521" i="12" s="1"/>
  <c r="E4522" i="12" a="1"/>
  <c r="E4522" i="12"/>
  <c r="E4523" i="12" a="1"/>
  <c r="E4523" i="12" s="1"/>
  <c r="E4524" i="12" a="1"/>
  <c r="E4524" i="12" s="1"/>
  <c r="E4525" i="12" a="1"/>
  <c r="E4525" i="12" s="1"/>
  <c r="E4526" i="12" a="1"/>
  <c r="E4526" i="12" s="1"/>
  <c r="E4527" i="12" a="1"/>
  <c r="E4527" i="12"/>
  <c r="E4528" i="12" a="1"/>
  <c r="E4528" i="12"/>
  <c r="E4529" i="12" a="1"/>
  <c r="E4529" i="12" s="1"/>
  <c r="E4530" i="12" a="1"/>
  <c r="E4530" i="12"/>
  <c r="E4531" i="12" a="1"/>
  <c r="E4531" i="12"/>
  <c r="E4532" i="12" a="1"/>
  <c r="E4532" i="12" s="1"/>
  <c r="E4533" i="12" a="1"/>
  <c r="E4533" i="12"/>
  <c r="E4534" i="12" a="1"/>
  <c r="E4534" i="12"/>
  <c r="E4535" i="12" a="1"/>
  <c r="E4535" i="12"/>
  <c r="E4536" i="12" a="1"/>
  <c r="E4536" i="12" s="1"/>
  <c r="E4537" i="12" a="1"/>
  <c r="E4537" i="12"/>
  <c r="E4538" i="12" a="1"/>
  <c r="E4538" i="12" s="1"/>
  <c r="E4539" i="12" a="1"/>
  <c r="E4539" i="12"/>
  <c r="E4540" i="12" a="1"/>
  <c r="E4540" i="12" s="1"/>
  <c r="E4541" i="12" a="1"/>
  <c r="E4541" i="12"/>
  <c r="E4542" i="12" a="1"/>
  <c r="E4542" i="12" s="1"/>
  <c r="E4543" i="12" a="1"/>
  <c r="E4543" i="12" s="1"/>
  <c r="E4544" i="12" a="1"/>
  <c r="E4544" i="12"/>
  <c r="E4545" i="12" a="1"/>
  <c r="E4545" i="12"/>
  <c r="E4546" i="12" a="1"/>
  <c r="E4546" i="12" s="1"/>
  <c r="E4547" i="12" a="1"/>
  <c r="E4547" i="12"/>
  <c r="E4548" i="12" a="1"/>
  <c r="E4548" i="12" s="1"/>
  <c r="E4549" i="12" a="1"/>
  <c r="E4549" i="12" s="1"/>
  <c r="E4550" i="12" a="1"/>
  <c r="E4550" i="12"/>
  <c r="E4551" i="12" a="1"/>
  <c r="E4551" i="12"/>
  <c r="E4552" i="12" a="1"/>
  <c r="E4552" i="12"/>
  <c r="E4553" i="12" a="1"/>
  <c r="E4553" i="12" s="1"/>
  <c r="E4554" i="12" a="1"/>
  <c r="E4554" i="12"/>
  <c r="E4555" i="12" a="1"/>
  <c r="E4555" i="12" s="1"/>
  <c r="E4556" i="12" a="1"/>
  <c r="E4556" i="12" s="1"/>
  <c r="E4557" i="12" a="1"/>
  <c r="E4557" i="12"/>
  <c r="E4558" i="12" a="1"/>
  <c r="E4558" i="12"/>
  <c r="E4559" i="12" a="1"/>
  <c r="E4559" i="12" s="1"/>
  <c r="E4560" i="12" a="1"/>
  <c r="E4560" i="12" s="1"/>
  <c r="E4561" i="12" a="1"/>
  <c r="E4561" i="12"/>
  <c r="E4562" i="12" a="1"/>
  <c r="E4562" i="12"/>
  <c r="E4563" i="12" a="1"/>
  <c r="E4563" i="12" s="1"/>
  <c r="E4564" i="12" a="1"/>
  <c r="E4564" i="12" s="1"/>
  <c r="E4565" i="12" a="1"/>
  <c r="E4565" i="12"/>
  <c r="E4566" i="12" a="1"/>
  <c r="E4566" i="12" s="1"/>
  <c r="E4567" i="12" a="1"/>
  <c r="E4567" i="12"/>
  <c r="E4568" i="12" a="1"/>
  <c r="E4568" i="12"/>
  <c r="E4569" i="12" a="1"/>
  <c r="E4569" i="12"/>
  <c r="E4570" i="12" a="1"/>
  <c r="E4570" i="12" s="1"/>
  <c r="E4571" i="12" a="1"/>
  <c r="E4571" i="12"/>
  <c r="E4572" i="12" a="1"/>
  <c r="E4572" i="12" s="1"/>
  <c r="E4573" i="12" a="1"/>
  <c r="E4573" i="12"/>
  <c r="E4574" i="12" a="1"/>
  <c r="E4574" i="12"/>
  <c r="E4575" i="12" a="1"/>
  <c r="E4575" i="12"/>
  <c r="E4576" i="12" a="1"/>
  <c r="E4576" i="12" s="1"/>
  <c r="E4577" i="12" a="1"/>
  <c r="E4577" i="12" s="1"/>
  <c r="E4578" i="12" a="1"/>
  <c r="E4578" i="12"/>
  <c r="E4579" i="12" a="1"/>
  <c r="E4579" i="12"/>
  <c r="E4580" i="12" a="1"/>
  <c r="E4580" i="12" s="1"/>
  <c r="E4581" i="12" a="1"/>
  <c r="E4581" i="12" s="1"/>
  <c r="E4582" i="12" a="1"/>
  <c r="E4582" i="12"/>
  <c r="E4583" i="12" a="1"/>
  <c r="E4583" i="12" s="1"/>
  <c r="E4584" i="12" a="1"/>
  <c r="E4584" i="12"/>
  <c r="E4585" i="12" a="1"/>
  <c r="E4585" i="12"/>
  <c r="E4586" i="12" a="1"/>
  <c r="E4586" i="12"/>
  <c r="E4587" i="12" a="1"/>
  <c r="E4587" i="12" s="1"/>
  <c r="E4588" i="12" a="1"/>
  <c r="E4588" i="12" s="1"/>
  <c r="E4589" i="12" a="1"/>
  <c r="E4589" i="12" s="1"/>
  <c r="E4590" i="12" a="1"/>
  <c r="E4590" i="12"/>
  <c r="E4591" i="12" a="1"/>
  <c r="E4591" i="12"/>
  <c r="E4592" i="12" a="1"/>
  <c r="E4592" i="12"/>
  <c r="E4593" i="12" a="1"/>
  <c r="E4593" i="12" s="1"/>
  <c r="E4594" i="12" a="1"/>
  <c r="E4594" i="12" s="1"/>
  <c r="E4595" i="12" a="1"/>
  <c r="E4595" i="12"/>
  <c r="E4596" i="12" a="1"/>
  <c r="E4596" i="12" s="1"/>
  <c r="E4597" i="12" a="1"/>
  <c r="E4597" i="12"/>
  <c r="E4598" i="12" a="1"/>
  <c r="E4598" i="12" s="1"/>
  <c r="E4599" i="12" a="1"/>
  <c r="E4599" i="12"/>
  <c r="E4600" i="12" a="1"/>
  <c r="E4600" i="12" s="1"/>
  <c r="E4601" i="12" a="1"/>
  <c r="E4601" i="12"/>
  <c r="E4602" i="12" a="1"/>
  <c r="E4602" i="12"/>
  <c r="E4603" i="12" a="1"/>
  <c r="E4603" i="12"/>
  <c r="E4604" i="12" a="1"/>
  <c r="E4604" i="12" s="1"/>
  <c r="E4605" i="12" a="1"/>
  <c r="E4605" i="12"/>
  <c r="E4606" i="12" a="1"/>
  <c r="E4606" i="12" s="1"/>
  <c r="E4607" i="12" a="1"/>
  <c r="E4607" i="12"/>
  <c r="E4608" i="12" a="1"/>
  <c r="E4608" i="12"/>
  <c r="E4609" i="12" a="1"/>
  <c r="E4609" i="12"/>
  <c r="E4610" i="12" a="1"/>
  <c r="E4610" i="12" s="1"/>
  <c r="E4611" i="12" a="1"/>
  <c r="E4611" i="12" s="1"/>
  <c r="E4612" i="12" a="1"/>
  <c r="E4612" i="12" s="1"/>
  <c r="E4613" i="12" a="1"/>
  <c r="E4613" i="12" s="1"/>
  <c r="E4614" i="12" a="1"/>
  <c r="E4614" i="12"/>
  <c r="E4615" i="12" a="1"/>
  <c r="E4615" i="12" s="1"/>
  <c r="E4616" i="12" a="1"/>
  <c r="E4616" i="12"/>
  <c r="E4617" i="12" a="1"/>
  <c r="E4617" i="12" s="1"/>
  <c r="E4618" i="12" a="1"/>
  <c r="E4618" i="12"/>
  <c r="E4619" i="12" a="1"/>
  <c r="E4619" i="12"/>
  <c r="E4620" i="12" a="1"/>
  <c r="E4620" i="12" s="1"/>
  <c r="E4621" i="12" a="1"/>
  <c r="E4621" i="12"/>
  <c r="E4622" i="12" a="1"/>
  <c r="E4622" i="12"/>
  <c r="E4623" i="12" a="1"/>
  <c r="E4623" i="12" s="1"/>
  <c r="E4624" i="12" a="1"/>
  <c r="E4624" i="12"/>
  <c r="E4625" i="12" a="1"/>
  <c r="E4625" i="12"/>
  <c r="E4626" i="12" a="1"/>
  <c r="E4626" i="12"/>
  <c r="E4627" i="12" a="1"/>
  <c r="E4627" i="12" s="1"/>
  <c r="E4628" i="12" a="1"/>
  <c r="E4628" i="12" s="1"/>
  <c r="E4629" i="12" a="1"/>
  <c r="E4629" i="12"/>
  <c r="E4630" i="12" a="1"/>
  <c r="E4630" i="12" s="1"/>
  <c r="E4631" i="12" a="1"/>
  <c r="E4631" i="12"/>
  <c r="E4632" i="12" a="1"/>
  <c r="E4632" i="12" s="1"/>
  <c r="E4633" i="12" a="1"/>
  <c r="E4633" i="12"/>
  <c r="E4634" i="12" a="1"/>
  <c r="E4634" i="12" s="1"/>
  <c r="E4635" i="12" a="1"/>
  <c r="E4635" i="12"/>
  <c r="E4636" i="12" a="1"/>
  <c r="E4636" i="12" s="1"/>
  <c r="E4637" i="12" a="1"/>
  <c r="E4637" i="12" s="1"/>
  <c r="E4638" i="12" a="1"/>
  <c r="E4638" i="12"/>
  <c r="E4639" i="12" a="1"/>
  <c r="E4639" i="12"/>
  <c r="E4640" i="12" a="1"/>
  <c r="E4640" i="12" s="1"/>
  <c r="E4641" i="12" a="1"/>
  <c r="E4641" i="12"/>
  <c r="E4642" i="12" a="1"/>
  <c r="E4642" i="12"/>
  <c r="E4643" i="12" a="1"/>
  <c r="E4643" i="12"/>
  <c r="E4644" i="12" a="1"/>
  <c r="E4644" i="12" s="1"/>
  <c r="E4645" i="12" a="1"/>
  <c r="E4645" i="12"/>
  <c r="E4646" i="12" a="1"/>
  <c r="E4646" i="12"/>
  <c r="E4647" i="12" a="1"/>
  <c r="E4647" i="12" s="1"/>
  <c r="E4648" i="12" a="1"/>
  <c r="E4648" i="12"/>
  <c r="E4649" i="12" a="1"/>
  <c r="E4649" i="12" s="1"/>
  <c r="E4650" i="12" a="1"/>
  <c r="E4650" i="12"/>
  <c r="E4651" i="12" a="1"/>
  <c r="E4651" i="12" s="1"/>
  <c r="E4652" i="12" a="1"/>
  <c r="E4652" i="12" s="1"/>
  <c r="E4653" i="12" a="1"/>
  <c r="E4653" i="12" s="1"/>
  <c r="E4654" i="12" a="1"/>
  <c r="E4654" i="12" s="1"/>
  <c r="E4655" i="12" a="1"/>
  <c r="E4655" i="12"/>
  <c r="E4656" i="12" a="1"/>
  <c r="E4656" i="12"/>
  <c r="E4657" i="12" a="1"/>
  <c r="E4657" i="12" s="1"/>
  <c r="E4658" i="12" a="1"/>
  <c r="E4658" i="12"/>
  <c r="E4659" i="12" a="1"/>
  <c r="E4659" i="12"/>
  <c r="E4660" i="12" a="1"/>
  <c r="E4660" i="12" s="1"/>
  <c r="E4661" i="12" a="1"/>
  <c r="E4661" i="12"/>
  <c r="E4662" i="12" a="1"/>
  <c r="E4662" i="12"/>
  <c r="E4663" i="12" a="1"/>
  <c r="E4663" i="12"/>
  <c r="E4664" i="12" a="1"/>
  <c r="E4664" i="12" s="1"/>
  <c r="E4665" i="12" a="1"/>
  <c r="E4665" i="12"/>
  <c r="E4666" i="12" a="1"/>
  <c r="E4666" i="12" s="1"/>
  <c r="E4667" i="12" a="1"/>
  <c r="E4667" i="12"/>
  <c r="E4668" i="12" a="1"/>
  <c r="E4668" i="12" s="1"/>
  <c r="E4669" i="12" a="1"/>
  <c r="E4669" i="12"/>
  <c r="E4670" i="12" a="1"/>
  <c r="E4670" i="12" s="1"/>
  <c r="E4671" i="12" a="1"/>
  <c r="E4671" i="12" s="1"/>
  <c r="E4672" i="12" a="1"/>
  <c r="E4672" i="12"/>
  <c r="E4673" i="12" a="1"/>
  <c r="E4673" i="12"/>
  <c r="E4674" i="12" a="1"/>
  <c r="E4674" i="12" s="1"/>
  <c r="E4675" i="12" a="1"/>
  <c r="E4675" i="12"/>
  <c r="E4676" i="12" a="1"/>
  <c r="E4676" i="12" s="1"/>
  <c r="E4677" i="12" a="1"/>
  <c r="E4677" i="12" s="1"/>
  <c r="E4678" i="12" a="1"/>
  <c r="E4678" i="12"/>
  <c r="E4679" i="12" a="1"/>
  <c r="E4679" i="12"/>
  <c r="E4680" i="12" a="1"/>
  <c r="E4680" i="12"/>
  <c r="E4681" i="12" a="1"/>
  <c r="E4681" i="12" s="1"/>
  <c r="E4682" i="12" a="1"/>
  <c r="E4682" i="12"/>
  <c r="E4683" i="12" a="1"/>
  <c r="E4683" i="12" s="1"/>
  <c r="E4684" i="12" a="1"/>
  <c r="E4684" i="12" s="1"/>
  <c r="E4685" i="12" a="1"/>
  <c r="E4685" i="12"/>
  <c r="E4686" i="12" a="1"/>
  <c r="E4686" i="12"/>
  <c r="E4687" i="12" a="1"/>
  <c r="E4687" i="12" s="1"/>
  <c r="E4688" i="12" a="1"/>
  <c r="E4688" i="12" s="1"/>
  <c r="E4689" i="12" a="1"/>
  <c r="E4689" i="12"/>
  <c r="E4690" i="12" a="1"/>
  <c r="E4690" i="12"/>
  <c r="E4691" i="12" a="1"/>
  <c r="E4691" i="12" s="1"/>
  <c r="E4692" i="12" a="1"/>
  <c r="E4692" i="12" s="1"/>
  <c r="E4693" i="12" a="1"/>
  <c r="E4693" i="12"/>
  <c r="E4694" i="12" a="1"/>
  <c r="E4694" i="12" s="1"/>
  <c r="E4695" i="12" a="1"/>
  <c r="E4695" i="12"/>
  <c r="E4696" i="12" a="1"/>
  <c r="E4696" i="12"/>
  <c r="E4697" i="12" a="1"/>
  <c r="E4697" i="12"/>
  <c r="E4698" i="12" a="1"/>
  <c r="E4698" i="12" s="1"/>
  <c r="E4699" i="12" a="1"/>
  <c r="E4699" i="12"/>
  <c r="E4700" i="12" a="1"/>
  <c r="E4700" i="12" s="1"/>
  <c r="E4701" i="12" a="1"/>
  <c r="E4701" i="12"/>
  <c r="E4702" i="12" a="1"/>
  <c r="E4702" i="12"/>
  <c r="E4703" i="12" a="1"/>
  <c r="E4703" i="12"/>
  <c r="E4704" i="12" a="1"/>
  <c r="E4704" i="12" s="1"/>
  <c r="E4705" i="12" a="1"/>
  <c r="E4705" i="12" s="1"/>
  <c r="E4706" i="12" a="1"/>
  <c r="E4706" i="12"/>
  <c r="E4707" i="12" a="1"/>
  <c r="E4707" i="12"/>
  <c r="E4708" i="12" a="1"/>
  <c r="E4708" i="12" s="1"/>
  <c r="E4709" i="12" a="1"/>
  <c r="E4709" i="12" s="1"/>
  <c r="E4710" i="12" a="1"/>
  <c r="E4710" i="12"/>
  <c r="E4711" i="12" a="1"/>
  <c r="E4711" i="12" s="1"/>
  <c r="E4712" i="12" a="1"/>
  <c r="E4712" i="12"/>
  <c r="E4713" i="12" a="1"/>
  <c r="E4713" i="12"/>
  <c r="E4714" i="12" a="1"/>
  <c r="E4714" i="12"/>
  <c r="E4715" i="12" a="1"/>
  <c r="E4715" i="12" s="1"/>
  <c r="E4716" i="12" a="1"/>
  <c r="E4716" i="12" s="1"/>
  <c r="E4717" i="12" a="1"/>
  <c r="E4717" i="12" s="1"/>
  <c r="E4718" i="12" a="1"/>
  <c r="E4718" i="12"/>
  <c r="E4719" i="12" a="1"/>
  <c r="E4719" i="12"/>
  <c r="E4720" i="12" a="1"/>
  <c r="E4720" i="12"/>
  <c r="E4721" i="12" a="1"/>
  <c r="E4721" i="12" s="1"/>
  <c r="E4722" i="12" a="1"/>
  <c r="E4722" i="12" s="1"/>
  <c r="E4723" i="12" a="1"/>
  <c r="E4723" i="12"/>
  <c r="E4724" i="12" a="1"/>
  <c r="E4724" i="12" s="1"/>
  <c r="E4725" i="12" a="1"/>
  <c r="E4725" i="12"/>
  <c r="E4726" i="12" a="1"/>
  <c r="E4726" i="12" s="1"/>
  <c r="E4727" i="12" a="1"/>
  <c r="E4727" i="12"/>
  <c r="E4728" i="12" a="1"/>
  <c r="E4728" i="12" s="1"/>
  <c r="E4729" i="12" a="1"/>
  <c r="E4729" i="12"/>
  <c r="E4730" i="12" a="1"/>
  <c r="E4730" i="12"/>
  <c r="E4731" i="12" a="1"/>
  <c r="E4731" i="12"/>
  <c r="E4732" i="12" a="1"/>
  <c r="E4732" i="12" s="1"/>
  <c r="E4733" i="12" a="1"/>
  <c r="E4733" i="12"/>
  <c r="E4734" i="12" a="1"/>
  <c r="E4734" i="12" s="1"/>
  <c r="E4735" i="12" a="1"/>
  <c r="E4735" i="12"/>
  <c r="E4736" i="12" a="1"/>
  <c r="E4736" i="12"/>
  <c r="E4737" i="12" a="1"/>
  <c r="E4737" i="12"/>
  <c r="E4738" i="12" a="1"/>
  <c r="E4738" i="12" s="1"/>
  <c r="E4739" i="12" a="1"/>
  <c r="E4739" i="12" s="1"/>
  <c r="E4740" i="12" a="1"/>
  <c r="E4740" i="12" s="1"/>
  <c r="E4741" i="12" a="1"/>
  <c r="E4741" i="12" s="1"/>
  <c r="E4742" i="12" a="1"/>
  <c r="E4742" i="12"/>
  <c r="E4743" i="12" a="1"/>
  <c r="E4743" i="12" s="1"/>
  <c r="E4744" i="12" a="1"/>
  <c r="E4744" i="12"/>
  <c r="E4745" i="12" a="1"/>
  <c r="E4745" i="12" s="1"/>
  <c r="E4746" i="12" a="1"/>
  <c r="E4746" i="12"/>
  <c r="E4747" i="12" a="1"/>
  <c r="E4747" i="12"/>
  <c r="E4748" i="12" a="1"/>
  <c r="E4748" i="12" s="1"/>
  <c r="E4749" i="12" a="1"/>
  <c r="E4749" i="12"/>
  <c r="E4750" i="12" a="1"/>
  <c r="E4750" i="12"/>
  <c r="E4751" i="12" a="1"/>
  <c r="E4751" i="12" s="1"/>
  <c r="E4752" i="12" a="1"/>
  <c r="E4752" i="12"/>
  <c r="E4753" i="12" a="1"/>
  <c r="E4753" i="12"/>
  <c r="E4754" i="12" a="1"/>
  <c r="E4754" i="12"/>
  <c r="E4755" i="12" a="1"/>
  <c r="E4755" i="12" s="1"/>
  <c r="E4756" i="12" a="1"/>
  <c r="E4756" i="12" s="1"/>
  <c r="E4757" i="12" a="1"/>
  <c r="E4757" i="12"/>
  <c r="E4758" i="12" a="1"/>
  <c r="E4758" i="12" s="1"/>
  <c r="E4759" i="12" a="1"/>
  <c r="E4759" i="12"/>
  <c r="E4760" i="12" a="1"/>
  <c r="E4760" i="12" s="1"/>
  <c r="E4761" i="12" a="1"/>
  <c r="E4761" i="12"/>
  <c r="E4762" i="12" a="1"/>
  <c r="E4762" i="12" s="1"/>
  <c r="E4763" i="12" a="1"/>
  <c r="E4763" i="12"/>
  <c r="E4764" i="12" a="1"/>
  <c r="E4764" i="12" s="1"/>
  <c r="E4765" i="12" a="1"/>
  <c r="E4765" i="12" s="1"/>
  <c r="E4766" i="12" a="1"/>
  <c r="E4766" i="12"/>
  <c r="E4767" i="12" a="1"/>
  <c r="E4767" i="12"/>
  <c r="E4768" i="12" a="1"/>
  <c r="E4768" i="12" s="1"/>
  <c r="E4769" i="12" a="1"/>
  <c r="E4769" i="12"/>
  <c r="E4770" i="12" a="1"/>
  <c r="E4770" i="12"/>
  <c r="E4771" i="12" a="1"/>
  <c r="E4771" i="12"/>
  <c r="E4772" i="12" a="1"/>
  <c r="E4772" i="12" s="1"/>
  <c r="E4773" i="12" a="1"/>
  <c r="E4773" i="12"/>
  <c r="E4774" i="12" a="1"/>
  <c r="E4774" i="12"/>
  <c r="E4775" i="12" a="1"/>
  <c r="E4775" i="12" s="1"/>
  <c r="E4776" i="12" a="1"/>
  <c r="E4776" i="12"/>
  <c r="E4777" i="12" a="1"/>
  <c r="E4777" i="12" s="1"/>
  <c r="E4778" i="12" a="1"/>
  <c r="E4778" i="12"/>
  <c r="E4779" i="12" a="1"/>
  <c r="E4779" i="12" s="1"/>
  <c r="E4780" i="12" a="1"/>
  <c r="E4780" i="12" s="1"/>
  <c r="E4781" i="12" a="1"/>
  <c r="E4781" i="12" s="1"/>
  <c r="E4782" i="12" a="1"/>
  <c r="E4782" i="12" s="1"/>
  <c r="E4783" i="12" a="1"/>
  <c r="E4783" i="12"/>
  <c r="E4784" i="12" a="1"/>
  <c r="E4784" i="12"/>
  <c r="E4785" i="12" a="1"/>
  <c r="E4785" i="12" s="1"/>
  <c r="E4786" i="12" a="1"/>
  <c r="E4786" i="12"/>
  <c r="E4787" i="12" a="1"/>
  <c r="E4787" i="12"/>
  <c r="E4788" i="12" a="1"/>
  <c r="E4788" i="12" s="1"/>
  <c r="E4789" i="12" a="1"/>
  <c r="E4789" i="12"/>
  <c r="E4790" i="12" a="1"/>
  <c r="E4790" i="12"/>
  <c r="E4791" i="12" a="1"/>
  <c r="E4791" i="12"/>
  <c r="E4792" i="12" a="1"/>
  <c r="E4792" i="12" s="1"/>
  <c r="E4793" i="12" a="1"/>
  <c r="E4793" i="12"/>
  <c r="E4794" i="12" a="1"/>
  <c r="E4794" i="12" s="1"/>
  <c r="E4795" i="12" a="1"/>
  <c r="E4795" i="12"/>
  <c r="E4796" i="12" a="1"/>
  <c r="E4796" i="12" s="1"/>
  <c r="E4797" i="12" a="1"/>
  <c r="E4797" i="12"/>
  <c r="E4798" i="12" a="1"/>
  <c r="E4798" i="12" s="1"/>
  <c r="E4799" i="12" a="1"/>
  <c r="E4799" i="12" s="1"/>
  <c r="E4800" i="12" a="1"/>
  <c r="E4800" i="12"/>
  <c r="E4801" i="12" a="1"/>
  <c r="E4801" i="12"/>
  <c r="E4802" i="12" a="1"/>
  <c r="E4802" i="12" s="1"/>
  <c r="E4803" i="12" a="1"/>
  <c r="E4803" i="12"/>
  <c r="E4804" i="12" a="1"/>
  <c r="E4804" i="12" s="1"/>
  <c r="E4805" i="12" a="1"/>
  <c r="E4805" i="12" s="1"/>
  <c r="E4806" i="12" a="1"/>
  <c r="E4806" i="12"/>
  <c r="E4807" i="12" a="1"/>
  <c r="E4807" i="12"/>
  <c r="E4808" i="12" a="1"/>
  <c r="E4808" i="12"/>
  <c r="E4809" i="12" a="1"/>
  <c r="E4809" i="12" s="1"/>
  <c r="E4810" i="12" a="1"/>
  <c r="E4810" i="12"/>
  <c r="E4811" i="12" a="1"/>
  <c r="E4811" i="12" s="1"/>
  <c r="E4812" i="12" a="1"/>
  <c r="E4812" i="12" s="1"/>
  <c r="E4813" i="12" a="1"/>
  <c r="E4813" i="12"/>
  <c r="E4814" i="12" a="1"/>
  <c r="E4814" i="12"/>
  <c r="E4815" i="12" a="1"/>
  <c r="E4815" i="12" s="1"/>
  <c r="E4816" i="12" a="1"/>
  <c r="E4816" i="12" s="1"/>
  <c r="E4817" i="12" a="1"/>
  <c r="E4817" i="12"/>
  <c r="E4818" i="12" a="1"/>
  <c r="E4818" i="12"/>
  <c r="E4819" i="12" a="1"/>
  <c r="E4819" i="12" s="1"/>
  <c r="E4820" i="12" a="1"/>
  <c r="E4820" i="12" s="1"/>
  <c r="E4821" i="12" a="1"/>
  <c r="E4821" i="12"/>
  <c r="E4822" i="12" a="1"/>
  <c r="E4822" i="12" s="1"/>
  <c r="E4823" i="12" a="1"/>
  <c r="E4823" i="12"/>
  <c r="E4824" i="12" a="1"/>
  <c r="E4824" i="12"/>
  <c r="E4825" i="12" a="1"/>
  <c r="E4825" i="12"/>
  <c r="E4826" i="12" a="1"/>
  <c r="E4826" i="12" s="1"/>
  <c r="E4827" i="12" a="1"/>
  <c r="E4827" i="12"/>
  <c r="E4828" i="12" a="1"/>
  <c r="E4828" i="12" s="1"/>
  <c r="E4829" i="12" a="1"/>
  <c r="E4829" i="12"/>
  <c r="E4830" i="12" a="1"/>
  <c r="E4830" i="12"/>
  <c r="E4831" i="12" a="1"/>
  <c r="E4831" i="12"/>
  <c r="E4832" i="12" a="1"/>
  <c r="E4832" i="12" s="1"/>
  <c r="E4833" i="12" a="1"/>
  <c r="E4833" i="12" s="1"/>
  <c r="E4834" i="12" a="1"/>
  <c r="E4834" i="12"/>
  <c r="E4835" i="12" a="1"/>
  <c r="E4835" i="12"/>
  <c r="E4836" i="12" a="1"/>
  <c r="E4836" i="12" s="1"/>
  <c r="E4837" i="12" a="1"/>
  <c r="E4837" i="12" s="1"/>
  <c r="E4838" i="12" a="1"/>
  <c r="E4838" i="12"/>
  <c r="E4839" i="12" a="1"/>
  <c r="E4839" i="12" s="1"/>
  <c r="E4840" i="12" a="1"/>
  <c r="E4840" i="12"/>
  <c r="E4841" i="12" a="1"/>
  <c r="E4841" i="12"/>
  <c r="E4842" i="12" a="1"/>
  <c r="E4842" i="12"/>
  <c r="E4843" i="12" a="1"/>
  <c r="E4843" i="12" s="1"/>
  <c r="E4844" i="12" a="1"/>
  <c r="E4844" i="12" s="1"/>
  <c r="E4845" i="12" a="1"/>
  <c r="E4845" i="12" s="1"/>
  <c r="E4846" i="12" a="1"/>
  <c r="E4846" i="12"/>
  <c r="E4847" i="12" a="1"/>
  <c r="E4847" i="12"/>
  <c r="E4848" i="12" a="1"/>
  <c r="E4848" i="12"/>
  <c r="E4849" i="12" a="1"/>
  <c r="E4849" i="12" s="1"/>
  <c r="E4850" i="12" a="1"/>
  <c r="E4850" i="12" s="1"/>
  <c r="E4851" i="12" a="1"/>
  <c r="E4851" i="12"/>
  <c r="E4852" i="12" a="1"/>
  <c r="E4852" i="12" s="1"/>
  <c r="E4853" i="12" a="1"/>
  <c r="E4853" i="12"/>
  <c r="E4854" i="12" a="1"/>
  <c r="E4854" i="12" s="1"/>
  <c r="E4855" i="12" a="1"/>
  <c r="E4855" i="12"/>
  <c r="E4856" i="12" a="1"/>
  <c r="E4856" i="12" s="1"/>
  <c r="E4857" i="12" a="1"/>
  <c r="E4857" i="12"/>
  <c r="E4858" i="12" a="1"/>
  <c r="E4858" i="12"/>
  <c r="E4859" i="12" a="1"/>
  <c r="E4859" i="12"/>
  <c r="E4860" i="12" a="1"/>
  <c r="E4860" i="12" s="1"/>
  <c r="E4861" i="12" a="1"/>
  <c r="E4861" i="12"/>
  <c r="E4862" i="12" a="1"/>
  <c r="E4862" i="12" s="1"/>
  <c r="E4863" i="12" a="1"/>
  <c r="E4863" i="12"/>
  <c r="E4864" i="12" a="1"/>
  <c r="E4864" i="12"/>
  <c r="E4865" i="12" a="1"/>
  <c r="E4865" i="12"/>
  <c r="E4866" i="12" a="1"/>
  <c r="E4866" i="12" s="1"/>
  <c r="E4867" i="12" a="1"/>
  <c r="E4867" i="12" s="1"/>
  <c r="E4868" i="12" a="1"/>
  <c r="E4868" i="12" s="1"/>
  <c r="E4869" i="12" a="1"/>
  <c r="E4869" i="12" s="1"/>
  <c r="E4870" i="12" a="1"/>
  <c r="E4870" i="12"/>
  <c r="E4871" i="12" a="1"/>
  <c r="E4871" i="12" s="1"/>
  <c r="E4872" i="12" a="1"/>
  <c r="E4872" i="12"/>
  <c r="E4873" i="12" a="1"/>
  <c r="E4873" i="12" s="1"/>
  <c r="E4874" i="12" a="1"/>
  <c r="E4874" i="12"/>
  <c r="E4875" i="12" a="1"/>
  <c r="E4875" i="12"/>
  <c r="E4876" i="12" a="1"/>
  <c r="E4876" i="12" s="1"/>
  <c r="E4877" i="12" a="1"/>
  <c r="E4877" i="12"/>
  <c r="E4878" i="12" a="1"/>
  <c r="E4878" i="12"/>
  <c r="E4879" i="12" a="1"/>
  <c r="E4879" i="12" s="1"/>
  <c r="E4880" i="12" a="1"/>
  <c r="E4880" i="12"/>
  <c r="E4881" i="12" a="1"/>
  <c r="E4881" i="12"/>
  <c r="E4882" i="12" a="1"/>
  <c r="E4882" i="12"/>
  <c r="E4883" i="12" a="1"/>
  <c r="E4883" i="12" s="1"/>
  <c r="E4884" i="12" a="1"/>
  <c r="E4884" i="12" s="1"/>
  <c r="E4885" i="12" a="1"/>
  <c r="E4885" i="12"/>
  <c r="E4886" i="12" a="1"/>
  <c r="E4886" i="12" s="1"/>
  <c r="E4887" i="12" a="1"/>
  <c r="E4887" i="12"/>
  <c r="E4888" i="12" a="1"/>
  <c r="E4888" i="12" s="1"/>
  <c r="E4889" i="12" a="1"/>
  <c r="E4889" i="12"/>
  <c r="E4890" i="12" a="1"/>
  <c r="E4890" i="12" s="1"/>
  <c r="E4891" i="12" a="1"/>
  <c r="E4891" i="12"/>
  <c r="E4892" i="12" a="1"/>
  <c r="E4892" i="12" s="1"/>
  <c r="E4893" i="12" a="1"/>
  <c r="E4893" i="12" s="1"/>
  <c r="E4894" i="12" a="1"/>
  <c r="E4894" i="12"/>
  <c r="E4895" i="12" a="1"/>
  <c r="E4895" i="12"/>
  <c r="E4896" i="12" a="1"/>
  <c r="E4896" i="12" s="1"/>
  <c r="E4897" i="12" a="1"/>
  <c r="E4897" i="12"/>
  <c r="E4898" i="12" a="1"/>
  <c r="E4898" i="12" s="1"/>
  <c r="E4899" i="12" a="1"/>
  <c r="E4899" i="12"/>
  <c r="E4900" i="12" a="1"/>
  <c r="E4900" i="12" s="1"/>
  <c r="E4901" i="12" a="1"/>
  <c r="E4901" i="12"/>
  <c r="E4902" i="12" a="1"/>
  <c r="E4902" i="12"/>
  <c r="E4903" i="12" a="1"/>
  <c r="E4903" i="12" s="1"/>
  <c r="E4904" i="12" a="1"/>
  <c r="E4904" i="12"/>
  <c r="E4905" i="12" a="1"/>
  <c r="E4905" i="12" s="1"/>
  <c r="E4906" i="12" a="1"/>
  <c r="E4906" i="12"/>
  <c r="E4907" i="12" a="1"/>
  <c r="E4907" i="12" s="1"/>
  <c r="E4908" i="12" a="1"/>
  <c r="E4908" i="12" s="1"/>
  <c r="E4909" i="12" a="1"/>
  <c r="E4909" i="12" s="1"/>
  <c r="E4910" i="12" a="1"/>
  <c r="E4910" i="12" s="1"/>
  <c r="E4911" i="12" a="1"/>
  <c r="E4911" i="12"/>
  <c r="E4912" i="12" a="1"/>
  <c r="E4912" i="12"/>
  <c r="E4913" i="12" a="1"/>
  <c r="E4913" i="12" s="1"/>
  <c r="E4914" i="12" a="1"/>
  <c r="E4914" i="12"/>
  <c r="E4915" i="12" a="1"/>
  <c r="E4915" i="12" s="1"/>
  <c r="E4916" i="12" a="1"/>
  <c r="E4916" i="12" s="1"/>
  <c r="E4917" i="12" a="1"/>
  <c r="E4917" i="12"/>
  <c r="E4918" i="12" a="1"/>
  <c r="E4918" i="12"/>
  <c r="E4919" i="12" a="1"/>
  <c r="E4919" i="12"/>
  <c r="E4920" i="12" a="1"/>
  <c r="E4920" i="12" s="1"/>
  <c r="E4921" i="12" a="1"/>
  <c r="E4921" i="12"/>
  <c r="E4922" i="12" a="1"/>
  <c r="E4922" i="12" s="1"/>
  <c r="E4923" i="12" a="1"/>
  <c r="E4923" i="12"/>
  <c r="E4924" i="12" a="1"/>
  <c r="E4924" i="12" s="1"/>
  <c r="E4925" i="12" a="1"/>
  <c r="E4925" i="12"/>
  <c r="E4926" i="12" a="1"/>
  <c r="E4926" i="12" s="1"/>
  <c r="E4927" i="12" a="1"/>
  <c r="E4927" i="12" s="1"/>
  <c r="E4928" i="12" a="1"/>
  <c r="E4928" i="12"/>
  <c r="E4929" i="12" a="1"/>
  <c r="E4929" i="12"/>
  <c r="E4930" i="12" a="1"/>
  <c r="E4930" i="12" s="1"/>
  <c r="E4931" i="12" a="1"/>
  <c r="E4931" i="12"/>
  <c r="E4932" i="12" a="1"/>
  <c r="E4932" i="12" s="1"/>
  <c r="E4933" i="12" a="1"/>
  <c r="E4933" i="12" s="1"/>
  <c r="E4934" i="12" a="1"/>
  <c r="E4934" i="12"/>
  <c r="E4935" i="12" a="1"/>
  <c r="E4935" i="12"/>
  <c r="E4936" i="12" a="1"/>
  <c r="E4936" i="12"/>
  <c r="E4937" i="12" a="1"/>
  <c r="E4937" i="12" s="1"/>
  <c r="E4938" i="12" a="1"/>
  <c r="E4938" i="12"/>
  <c r="E4939" i="12" a="1"/>
  <c r="E4939" i="12" s="1"/>
  <c r="E4940" i="12" a="1"/>
  <c r="E4940" i="12" s="1"/>
  <c r="E4941" i="12" a="1"/>
  <c r="E4941" i="12"/>
  <c r="E4942" i="12" a="1"/>
  <c r="E4942" i="12"/>
  <c r="E4943" i="12" a="1"/>
  <c r="E4943" i="12" s="1"/>
  <c r="E4944" i="12" a="1"/>
  <c r="E4944" i="12" s="1"/>
  <c r="E4945" i="12" a="1"/>
  <c r="E4945" i="12"/>
  <c r="E4946" i="12" a="1"/>
  <c r="E4946" i="12"/>
  <c r="E4947" i="12" a="1"/>
  <c r="E4947" i="12" s="1"/>
  <c r="E4948" i="12" a="1"/>
  <c r="E4948" i="12" s="1"/>
  <c r="E4949" i="12" a="1"/>
  <c r="E4949" i="12"/>
  <c r="E4950" i="12" a="1"/>
  <c r="E4950" i="12" s="1"/>
  <c r="E4951" i="12" a="1"/>
  <c r="E4951" i="12"/>
  <c r="E4952" i="12" a="1"/>
  <c r="E4952" i="12"/>
  <c r="E4953" i="12" a="1"/>
  <c r="E4953" i="12"/>
  <c r="E4954" i="12" a="1"/>
  <c r="E4954" i="12" s="1"/>
  <c r="E4955" i="12" a="1"/>
  <c r="E4955" i="12"/>
  <c r="E4956" i="12" a="1"/>
  <c r="E4956" i="12" s="1"/>
  <c r="E4957" i="12" a="1"/>
  <c r="E4957" i="12"/>
  <c r="E4958" i="12" a="1"/>
  <c r="E4958" i="12" s="1"/>
  <c r="E4959" i="12" a="1"/>
  <c r="E4959" i="12"/>
  <c r="E4960" i="12" a="1"/>
  <c r="E4960" i="12" s="1"/>
  <c r="E4961" i="12" a="1"/>
  <c r="E4961" i="12" s="1"/>
  <c r="E4962" i="12" a="1"/>
  <c r="E4962" i="12"/>
  <c r="E4963" i="12" a="1"/>
  <c r="E4963" i="12"/>
  <c r="E4964" i="12" a="1"/>
  <c r="E4964" i="12" s="1"/>
  <c r="E4965" i="12" a="1"/>
  <c r="E4965" i="12" s="1"/>
  <c r="E4966" i="12" a="1"/>
  <c r="E4966" i="12"/>
  <c r="E4967" i="12" a="1"/>
  <c r="E4967" i="12" s="1"/>
  <c r="E4968" i="12" a="1"/>
  <c r="E4968" i="12"/>
  <c r="E4969" i="12" a="1"/>
  <c r="E4969" i="12"/>
  <c r="E4970" i="12" a="1"/>
  <c r="E4970" i="12"/>
  <c r="E4971" i="12" a="1"/>
  <c r="E4971" i="12" s="1"/>
  <c r="E4972" i="12" a="1"/>
  <c r="E4972" i="12" s="1"/>
  <c r="E4973" i="12" a="1"/>
  <c r="E4973" i="12" s="1"/>
  <c r="E4974" i="12" a="1"/>
  <c r="E4974" i="12"/>
  <c r="E4975" i="12" a="1"/>
  <c r="E4975" i="12" s="1"/>
  <c r="E4976" i="12" a="1"/>
  <c r="E4976" i="12"/>
  <c r="E4977" i="12" a="1"/>
  <c r="E4977" i="12" s="1"/>
  <c r="E4978" i="12" a="1"/>
  <c r="E4978" i="12" s="1"/>
  <c r="E4979" i="12" a="1"/>
  <c r="E4979" i="12"/>
  <c r="E4980" i="12" a="1"/>
  <c r="E4980" i="12" s="1"/>
  <c r="E4981" i="12" a="1"/>
  <c r="E4981" i="12"/>
  <c r="E4982" i="12" a="1"/>
  <c r="E4982" i="12" s="1"/>
  <c r="E4983" i="12" a="1"/>
  <c r="E4983" i="12"/>
  <c r="E4984" i="12" a="1"/>
  <c r="E4984" i="12" s="1"/>
  <c r="E4985" i="12" a="1"/>
  <c r="E4985" i="12"/>
  <c r="E4986" i="12" a="1"/>
  <c r="E4986" i="12"/>
  <c r="E4987" i="12" a="1"/>
  <c r="E4987" i="12"/>
  <c r="E4988" i="12" a="1"/>
  <c r="E4988" i="12" s="1"/>
  <c r="E4989" i="12" a="1"/>
  <c r="E4989" i="12"/>
  <c r="E4990" i="12" a="1"/>
  <c r="E4990" i="12" s="1"/>
  <c r="E4991" i="12" a="1"/>
  <c r="E4991" i="12"/>
  <c r="E4992" i="12" a="1"/>
  <c r="E4992" i="12" s="1"/>
  <c r="E4993" i="12" a="1"/>
  <c r="E4993" i="12"/>
  <c r="E4994" i="12" a="1"/>
  <c r="E4994" i="12" s="1"/>
  <c r="E4995" i="12" a="1"/>
  <c r="E4995" i="12" s="1"/>
  <c r="E4996" i="12" a="1"/>
  <c r="E4996" i="12" s="1"/>
  <c r="E4997" i="12" a="1"/>
  <c r="E4997" i="12" s="1"/>
  <c r="E4998" i="12" a="1"/>
  <c r="E4998" i="12"/>
  <c r="E4999" i="12" a="1"/>
  <c r="E4999" i="12" s="1"/>
  <c r="E5000" i="12" a="1"/>
  <c r="E5000" i="12"/>
  <c r="E5001" i="12" a="1"/>
  <c r="E5001" i="12" s="1"/>
  <c r="E5002" i="12" a="1"/>
  <c r="E5002" i="12"/>
  <c r="E5003" i="12" a="1"/>
  <c r="E5003" i="12"/>
  <c r="E5004" i="12" a="1"/>
  <c r="E5004" i="12" s="1"/>
  <c r="E5005" i="12" a="1"/>
  <c r="E5005" i="12"/>
  <c r="E5006" i="12" a="1"/>
  <c r="E5006" i="12"/>
  <c r="E5007" i="12" a="1"/>
  <c r="E5007" i="12" s="1"/>
  <c r="E5008" i="12" a="1"/>
  <c r="E5008" i="12"/>
  <c r="E5009" i="12" a="1"/>
  <c r="E5009" i="12"/>
  <c r="E5010" i="12" a="1"/>
  <c r="E5010" i="12"/>
  <c r="E5011" i="12" a="1"/>
  <c r="E5011" i="12" s="1"/>
  <c r="E5012" i="12" a="1"/>
  <c r="E5012" i="12" s="1"/>
  <c r="E5013" i="12" a="1"/>
  <c r="E5013" i="12"/>
  <c r="E5014" i="12" a="1"/>
  <c r="E5014" i="12" s="1"/>
  <c r="E5015" i="12" a="1"/>
  <c r="E5015" i="12"/>
  <c r="E5016" i="12" a="1"/>
  <c r="E5016" i="12" s="1"/>
  <c r="E5017" i="12" a="1"/>
  <c r="E5017" i="12" s="1"/>
  <c r="E5018" i="12" a="1"/>
  <c r="E5018" i="12" s="1"/>
  <c r="E5019" i="12" a="1"/>
  <c r="E5019" i="12"/>
  <c r="E5020" i="12" a="1"/>
  <c r="E5020" i="12" s="1"/>
  <c r="E5021" i="12" a="1"/>
  <c r="E5021" i="12" s="1"/>
  <c r="E5022" i="12" a="1"/>
  <c r="E5022" i="12"/>
  <c r="E5023" i="12" a="1"/>
  <c r="E5023" i="12"/>
  <c r="E5024" i="12" a="1"/>
  <c r="E5024" i="12" s="1"/>
  <c r="E5025" i="12" a="1"/>
  <c r="E5025" i="12"/>
  <c r="E5026" i="12" a="1"/>
  <c r="E5026" i="12" s="1"/>
  <c r="E5027" i="12" a="1"/>
  <c r="E5027" i="12"/>
  <c r="E5028" i="12" a="1"/>
  <c r="E5028" i="12" s="1"/>
  <c r="E5029" i="12" a="1"/>
  <c r="E5029" i="12"/>
  <c r="E5030" i="12" a="1"/>
  <c r="E5030" i="12"/>
  <c r="E5031" i="12" a="1"/>
  <c r="E5031" i="12" s="1"/>
  <c r="E5032" i="12" a="1"/>
  <c r="E5032" i="12"/>
  <c r="E5033" i="12" a="1"/>
  <c r="E5033" i="12" s="1"/>
  <c r="E5034" i="12" a="1"/>
  <c r="E5034" i="12"/>
  <c r="E5035" i="12" a="1"/>
  <c r="E5035" i="12" s="1"/>
  <c r="E5036" i="12" a="1"/>
  <c r="E5036" i="12" s="1"/>
  <c r="E5037" i="12" a="1"/>
  <c r="E5037" i="12"/>
  <c r="E5038" i="12" a="1"/>
  <c r="E5038" i="12" s="1"/>
  <c r="E5039" i="12" a="1"/>
  <c r="E5039" i="12"/>
  <c r="E5040" i="12" a="1"/>
  <c r="E5040" i="12"/>
  <c r="E5041" i="12" a="1"/>
  <c r="E5041" i="12" s="1"/>
  <c r="E5042" i="12" a="1"/>
  <c r="E5042" i="12"/>
  <c r="E5043" i="12" a="1"/>
  <c r="E5043" i="12" s="1"/>
  <c r="E5044" i="12" a="1"/>
  <c r="E5044" i="12" s="1"/>
  <c r="E5045" i="12" a="1"/>
  <c r="E5045" i="12"/>
  <c r="E5046" i="12" a="1"/>
  <c r="E5046" i="12" s="1"/>
  <c r="E5047" i="12" a="1"/>
  <c r="E5047" i="12"/>
  <c r="E5048" i="12" a="1"/>
  <c r="E5048" i="12" s="1"/>
  <c r="E5049" i="12" a="1"/>
  <c r="E5049" i="12"/>
  <c r="E5050" i="12" a="1"/>
  <c r="E5050" i="12" s="1"/>
  <c r="E5051" i="12" a="1"/>
  <c r="E5051" i="12" s="1"/>
  <c r="E5052" i="12" a="1"/>
  <c r="E5052" i="12" s="1"/>
  <c r="E5053" i="12" a="1"/>
  <c r="E5053" i="12"/>
  <c r="E5054" i="12" a="1"/>
  <c r="E5054" i="12"/>
  <c r="E5055" i="12" a="1"/>
  <c r="E5055" i="12" s="1"/>
  <c r="E5056" i="12" a="1"/>
  <c r="E5056" i="12"/>
  <c r="E5057" i="12" a="1"/>
  <c r="E5057" i="12"/>
  <c r="E5058" i="12" a="1"/>
  <c r="E5058" i="12" s="1"/>
  <c r="E5059" i="12" a="1"/>
  <c r="E5059" i="12"/>
  <c r="E5060" i="12" a="1"/>
  <c r="E5060" i="12" s="1"/>
  <c r="E5061" i="12" a="1"/>
  <c r="E5061" i="12" s="1"/>
  <c r="E5062" i="12" a="1"/>
  <c r="E5062" i="12" s="1"/>
  <c r="E5063" i="12" a="1"/>
  <c r="E5063" i="12" s="1"/>
  <c r="E5064" i="12" a="1"/>
  <c r="E5064" i="12"/>
  <c r="E5065" i="12" a="1"/>
  <c r="E5065" i="12" s="1"/>
  <c r="E5066" i="12" a="1"/>
  <c r="E5066" i="12"/>
  <c r="E5067" i="12" a="1"/>
  <c r="E5067" i="12" s="1"/>
  <c r="E5068" i="12" a="1"/>
  <c r="E5068" i="12" s="1"/>
  <c r="E5069" i="12" a="1"/>
  <c r="E5069" i="12" s="1"/>
  <c r="E5070" i="12" a="1"/>
  <c r="E5070" i="12"/>
  <c r="E5071" i="12" a="1"/>
  <c r="E5071" i="12" s="1"/>
  <c r="E5072" i="12" a="1"/>
  <c r="E5072" i="12" s="1"/>
  <c r="E5073" i="12" a="1"/>
  <c r="E5073" i="12" s="1"/>
  <c r="E5074" i="12" a="1"/>
  <c r="E5074" i="12"/>
  <c r="E5075" i="12" a="1"/>
  <c r="E5075" i="12" s="1"/>
  <c r="E5076" i="12" a="1"/>
  <c r="E5076" i="12" s="1"/>
  <c r="E5077" i="12" a="1"/>
  <c r="E5077" i="12" s="1"/>
  <c r="E5078" i="12" a="1"/>
  <c r="E5078" i="12" s="1"/>
  <c r="E5079" i="12" a="1"/>
  <c r="E5079" i="12" s="1"/>
  <c r="E5080" i="12" a="1"/>
  <c r="E5080" i="12"/>
  <c r="E5081" i="12" a="1"/>
  <c r="E5081" i="12"/>
  <c r="E5082" i="12" a="1"/>
  <c r="E5082" i="12" s="1"/>
  <c r="E5083" i="12" a="1"/>
  <c r="E5083" i="12"/>
  <c r="E5084" i="12" a="1"/>
  <c r="E5084" i="12" s="1"/>
  <c r="E5085" i="12" a="1"/>
  <c r="E5085" i="12" s="1"/>
  <c r="E5086" i="12" a="1"/>
  <c r="E5086" i="12"/>
  <c r="E5087" i="12" a="1"/>
  <c r="E5087" i="12"/>
  <c r="E5088" i="12" a="1"/>
  <c r="E5088" i="12" s="1"/>
  <c r="E5089" i="12" a="1"/>
  <c r="E5089" i="12" s="1"/>
  <c r="E5090" i="12" a="1"/>
  <c r="E5090" i="12" s="1"/>
  <c r="E5091" i="12" a="1"/>
  <c r="E5091" i="12"/>
  <c r="E5092" i="12" a="1"/>
  <c r="E5092" i="12"/>
  <c r="E5093" i="12" a="1"/>
  <c r="E5093" i="12"/>
  <c r="E5094" i="12" a="1"/>
  <c r="E5094" i="12" s="1"/>
  <c r="E5095" i="12" a="1"/>
  <c r="E5095" i="12"/>
  <c r="E5096" i="12" a="1"/>
  <c r="E5096" i="12" s="1"/>
  <c r="E5097" i="12" a="1"/>
  <c r="E5097" i="12" s="1"/>
  <c r="E5098" i="12" a="1"/>
  <c r="E5098" i="12"/>
  <c r="E5099" i="12" a="1"/>
  <c r="E5099" i="12" s="1"/>
  <c r="E5100" i="12" a="1"/>
  <c r="E5100" i="12" s="1"/>
  <c r="E5101" i="12" a="1"/>
  <c r="E5101" i="12"/>
  <c r="E5102" i="12" a="1"/>
  <c r="E5102" i="12" s="1"/>
  <c r="E5103" i="12" a="1"/>
  <c r="E5103" i="12"/>
  <c r="E5104" i="12" a="1"/>
  <c r="E5104" i="12"/>
  <c r="E5105" i="12" a="1"/>
  <c r="E5105" i="12" s="1"/>
  <c r="E5106" i="12" a="1"/>
  <c r="E5106" i="12" s="1"/>
  <c r="E5107" i="12" a="1"/>
  <c r="E5107" i="12" s="1"/>
  <c r="E5108" i="12" a="1"/>
  <c r="E5108" i="12"/>
  <c r="E5109" i="12" a="1"/>
  <c r="E5109" i="12"/>
  <c r="E5110" i="12" a="1"/>
  <c r="E5110" i="12" s="1"/>
  <c r="E5111" i="12" a="1"/>
  <c r="E5111" i="12" s="1"/>
  <c r="E5112" i="12" a="1"/>
  <c r="E5112" i="12"/>
  <c r="E5113" i="12" a="1"/>
  <c r="E5113" i="12" s="1"/>
  <c r="E5114" i="12" a="1"/>
  <c r="E5114" i="12" s="1"/>
  <c r="E5115" i="12" a="1"/>
  <c r="E5115" i="12"/>
  <c r="E5116" i="12" a="1"/>
  <c r="E5116" i="12" s="1"/>
  <c r="E5117" i="12" a="1"/>
  <c r="E5117" i="12" s="1"/>
  <c r="E5118" i="12" a="1"/>
  <c r="E5118" i="12"/>
  <c r="E5119" i="12" a="1"/>
  <c r="E5119" i="12" s="1"/>
  <c r="E5120" i="12" a="1"/>
  <c r="E5120" i="12"/>
  <c r="E5121" i="12" a="1"/>
  <c r="E5121" i="12" s="1"/>
  <c r="E5122" i="12" a="1"/>
  <c r="E5122" i="12" s="1"/>
  <c r="E5123" i="12" a="1"/>
  <c r="E5123" i="12" s="1"/>
  <c r="E5124" i="12" a="1"/>
  <c r="E5124" i="12"/>
  <c r="E5125" i="12" a="1"/>
  <c r="E5125" i="12"/>
  <c r="E5126" i="12" a="1"/>
  <c r="E5126" i="12"/>
  <c r="E5127" i="12" a="1"/>
  <c r="E5127" i="12"/>
  <c r="E5128" i="12" a="1"/>
  <c r="E5128" i="12" s="1"/>
  <c r="E5129" i="12" a="1"/>
  <c r="E5129" i="12" s="1"/>
  <c r="E5130" i="12" a="1"/>
  <c r="E5130" i="12"/>
  <c r="E5131" i="12" a="1"/>
  <c r="E5131" i="12" s="1"/>
  <c r="E5132" i="12" a="1"/>
  <c r="E5132" i="12" s="1"/>
  <c r="E5133" i="12" a="1"/>
  <c r="E5133" i="12" s="1"/>
  <c r="E5134" i="12" a="1"/>
  <c r="E5134" i="12" s="1"/>
  <c r="E5135" i="12" a="1"/>
  <c r="E5135" i="12" s="1"/>
  <c r="E5136" i="12" a="1"/>
  <c r="E5136" i="12"/>
  <c r="E5137" i="12" a="1"/>
  <c r="E5137" i="12" s="1"/>
  <c r="E5138" i="12" a="1"/>
  <c r="E5138" i="12" s="1"/>
  <c r="E5139" i="12" a="1"/>
  <c r="E5139" i="12" s="1"/>
  <c r="E5140" i="12" a="1"/>
  <c r="E5140" i="12" s="1"/>
  <c r="E5141" i="12" a="1"/>
  <c r="E5141" i="12"/>
  <c r="E5142" i="12" a="1"/>
  <c r="E5142" i="12"/>
  <c r="E5143" i="12" a="1"/>
  <c r="E5143" i="12"/>
  <c r="E5144" i="12" a="1"/>
  <c r="E5144" i="12" s="1"/>
  <c r="E5145" i="12" a="1"/>
  <c r="E5145" i="12" s="1"/>
  <c r="E5146" i="12" a="1"/>
  <c r="E5146" i="12"/>
  <c r="E5147" i="12" a="1"/>
  <c r="E5147" i="12" s="1"/>
  <c r="E5148" i="12" a="1"/>
  <c r="E5148" i="12"/>
  <c r="E5149" i="12" a="1"/>
  <c r="E5149" i="12" s="1"/>
  <c r="E5150" i="12" a="1"/>
  <c r="E5150" i="12" s="1"/>
  <c r="E5151" i="12" a="1"/>
  <c r="E5151" i="12" s="1"/>
  <c r="E5152" i="12" a="1"/>
  <c r="E5152" i="12" s="1"/>
  <c r="E5153" i="12" a="1"/>
  <c r="E5153" i="12" s="1"/>
  <c r="E5154" i="12" a="1"/>
  <c r="E5154" i="12"/>
  <c r="E5155" i="12" a="1"/>
  <c r="E5155" i="12" s="1"/>
  <c r="E5156" i="12" a="1"/>
  <c r="E5156" i="12" s="1"/>
  <c r="E5157" i="12" a="1"/>
  <c r="E5157" i="12" s="1"/>
  <c r="E5158" i="12" a="1"/>
  <c r="E5158" i="12" s="1"/>
  <c r="E5159" i="12" a="1"/>
  <c r="E5159" i="12" s="1"/>
  <c r="E5160" i="12" a="1"/>
  <c r="E5160" i="12"/>
  <c r="E5161" i="12" a="1"/>
  <c r="E5161" i="12"/>
  <c r="E5162" i="12" a="1"/>
  <c r="E5162" i="12"/>
  <c r="E5163" i="12" a="1"/>
  <c r="E5163" i="12"/>
  <c r="E5164" i="12" a="1"/>
  <c r="E5164" i="12" s="1"/>
  <c r="E5165" i="12" a="1"/>
  <c r="E5165" i="12"/>
  <c r="E5166" i="12" a="1"/>
  <c r="E5166" i="12" s="1"/>
  <c r="E5167" i="12" a="1"/>
  <c r="E5167" i="12"/>
  <c r="E5168" i="12" a="1"/>
  <c r="E5168" i="12" s="1"/>
  <c r="E5169" i="12" a="1"/>
  <c r="E5169" i="12" s="1"/>
  <c r="E5170" i="12" a="1"/>
  <c r="E5170" i="12" s="1"/>
  <c r="E5171" i="12" a="1"/>
  <c r="E5171" i="12" s="1"/>
  <c r="E5172" i="12" a="1"/>
  <c r="E5172" i="12" s="1"/>
  <c r="E5173" i="12" a="1"/>
  <c r="E5173" i="12" s="1"/>
  <c r="E5174" i="12" a="1"/>
  <c r="E5174" i="12" s="1"/>
  <c r="E5175" i="12" a="1"/>
  <c r="E5175" i="12" s="1"/>
  <c r="E5176" i="12" a="1"/>
  <c r="E5176" i="12" s="1"/>
  <c r="E5177" i="12" a="1"/>
  <c r="E5177" i="12"/>
  <c r="E5178" i="12" a="1"/>
  <c r="E5178" i="12"/>
  <c r="E5179" i="12" a="1"/>
  <c r="E5179" i="12"/>
  <c r="E5180" i="12" a="1"/>
  <c r="E5180" i="12"/>
  <c r="E5181" i="12" a="1"/>
  <c r="E5181" i="12" s="1"/>
  <c r="E5182" i="12" a="1"/>
  <c r="E5182" i="12" s="1"/>
  <c r="E5183" i="12" a="1"/>
  <c r="E5183" i="12" s="1"/>
  <c r="E5184" i="12" a="1"/>
  <c r="E5184" i="12"/>
  <c r="E5185" i="12" a="1"/>
  <c r="E5185" i="12" s="1"/>
  <c r="E5186" i="12" a="1"/>
  <c r="E5186" i="12" s="1"/>
  <c r="E5187" i="12" a="1"/>
  <c r="E5187" i="12" s="1"/>
  <c r="E5188" i="12" a="1"/>
  <c r="E5188" i="12" s="1"/>
  <c r="E5189" i="12" a="1"/>
  <c r="E5189" i="12" s="1"/>
  <c r="E5190" i="12" a="1"/>
  <c r="E5190" i="12" s="1"/>
  <c r="E5191" i="12" a="1"/>
  <c r="E5191" i="12"/>
  <c r="E5192" i="12" a="1"/>
  <c r="E5192" i="12" s="1"/>
  <c r="E5193" i="12" a="1"/>
  <c r="E5193" i="12" s="1"/>
  <c r="E5194" i="12" a="1"/>
  <c r="E5194" i="12"/>
  <c r="E5195" i="12" a="1"/>
  <c r="E5195" i="12"/>
  <c r="E5196" i="12" a="1"/>
  <c r="E5196" i="12"/>
  <c r="E5197" i="12" a="1"/>
  <c r="E5197" i="12"/>
  <c r="E5198" i="12" a="1"/>
  <c r="E5198" i="12" s="1"/>
  <c r="E5199" i="12" a="1"/>
  <c r="E5199" i="12" s="1"/>
  <c r="E5200" i="12" a="1"/>
  <c r="E5200" i="12" s="1"/>
  <c r="E5201" i="12" a="1"/>
  <c r="E5201" i="12"/>
  <c r="E5202" i="12" a="1"/>
  <c r="E5202" i="12" s="1"/>
  <c r="E5203" i="12" a="1"/>
  <c r="E5203" i="12" s="1"/>
  <c r="E5204" i="12" a="1"/>
  <c r="E5204" i="12" s="1"/>
  <c r="E5205" i="12" a="1"/>
  <c r="E5205" i="12" s="1"/>
  <c r="E5206" i="12" a="1"/>
  <c r="E5206" i="12" s="1"/>
  <c r="E5207" i="12" a="1"/>
  <c r="E5207" i="12" s="1"/>
  <c r="E5208" i="12" a="1"/>
  <c r="E5208" i="12"/>
  <c r="E5209" i="12" a="1"/>
  <c r="E5209" i="12" s="1"/>
  <c r="E5210" i="12" a="1"/>
  <c r="E5210" i="12" s="1"/>
  <c r="E5211" i="12" a="1"/>
  <c r="E5211" i="12"/>
  <c r="E5212" i="12" a="1"/>
  <c r="E5212" i="12"/>
  <c r="E5213" i="12" a="1"/>
  <c r="E5213" i="12"/>
  <c r="E5214" i="12" a="1"/>
  <c r="E5214" i="12" s="1"/>
  <c r="E5215" i="12" a="1"/>
  <c r="E5215" i="12" s="1"/>
  <c r="E5216" i="12" a="1"/>
  <c r="E5216" i="12" s="1"/>
  <c r="E5217" i="12" a="1"/>
  <c r="E5217" i="12" s="1"/>
  <c r="E5218" i="12" a="1"/>
  <c r="E5218" i="12"/>
  <c r="E5219" i="12" a="1"/>
  <c r="E5219" i="12" s="1"/>
  <c r="E5220" i="12" a="1"/>
  <c r="E5220" i="12" s="1"/>
  <c r="E5221" i="12" a="1"/>
  <c r="E5221" i="12" s="1"/>
  <c r="E5222" i="12" a="1"/>
  <c r="E5222" i="12" s="1"/>
  <c r="E5223" i="12" a="1"/>
  <c r="E5223" i="12"/>
  <c r="E5224" i="12" a="1"/>
  <c r="E5224" i="12" s="1"/>
  <c r="E5225" i="12" a="1"/>
  <c r="E5225" i="12"/>
  <c r="E5226" i="12" a="1"/>
  <c r="E5226" i="12" s="1"/>
  <c r="E5227" i="12" a="1"/>
  <c r="E5227" i="12" s="1"/>
  <c r="E5228" i="12" a="1"/>
  <c r="E5228" i="12"/>
  <c r="E5229" i="12" a="1"/>
  <c r="E5229" i="12"/>
  <c r="E5230" i="12" a="1"/>
  <c r="E5230" i="12" s="1"/>
  <c r="E5231" i="12" a="1"/>
  <c r="E5231" i="12" s="1"/>
  <c r="E5232" i="12" a="1"/>
  <c r="E5232" i="12" s="1"/>
  <c r="E5233" i="12" a="1"/>
  <c r="E5233" i="12" s="1"/>
  <c r="E5234" i="12" a="1"/>
  <c r="E5234" i="12" s="1"/>
  <c r="E5235" i="12" a="1"/>
  <c r="E5235" i="12"/>
  <c r="E5236" i="12" a="1"/>
  <c r="E5236" i="12" s="1"/>
  <c r="E5237" i="12" a="1"/>
  <c r="E5237" i="12" s="1"/>
  <c r="E5238" i="12" a="1"/>
  <c r="E5238" i="12" s="1"/>
  <c r="E5239" i="12" a="1"/>
  <c r="E5239" i="12"/>
  <c r="E5240" i="12" a="1"/>
  <c r="E5240" i="12"/>
  <c r="E5241" i="12" a="1"/>
  <c r="E5241" i="12" s="1"/>
  <c r="E5242" i="12" a="1"/>
  <c r="E5242" i="12"/>
  <c r="E5243" i="12" a="1"/>
  <c r="E5243" i="12" s="1"/>
  <c r="E5244" i="12" a="1"/>
  <c r="E5244" i="12" s="1"/>
  <c r="E5245" i="12" a="1"/>
  <c r="E5245" i="12"/>
  <c r="E5246" i="12" a="1"/>
  <c r="E5246" i="12" s="1"/>
  <c r="E5247" i="12" a="1"/>
  <c r="E5247" i="12" s="1"/>
  <c r="E5248" i="12" a="1"/>
  <c r="E5248" i="12" s="1"/>
  <c r="E5249" i="12" a="1"/>
  <c r="E5249" i="12" s="1"/>
  <c r="E5250" i="12" a="1"/>
  <c r="E5250" i="12" s="1"/>
  <c r="E5251" i="12" a="1"/>
  <c r="E5251" i="12" s="1"/>
  <c r="E5252" i="12" a="1"/>
  <c r="E5252" i="12"/>
  <c r="E5253" i="12" a="1"/>
  <c r="E5253" i="12" s="1"/>
  <c r="E5254" i="12" a="1"/>
  <c r="E5254" i="12" s="1"/>
  <c r="E5255" i="12" a="1"/>
  <c r="E5255" i="12"/>
  <c r="E5256" i="12" a="1"/>
  <c r="E5256" i="12"/>
  <c r="E5257" i="12" a="1"/>
  <c r="E5257" i="12"/>
  <c r="E5258" i="12" a="1"/>
  <c r="E5258" i="12" s="1"/>
  <c r="E5259" i="12" a="1"/>
  <c r="E5259" i="12"/>
  <c r="E5260" i="12" a="1"/>
  <c r="E5260" i="12" s="1"/>
  <c r="E5261" i="12" a="1"/>
  <c r="E5261" i="12" s="1"/>
  <c r="E5262" i="12" a="1"/>
  <c r="E5262" i="12" s="1"/>
  <c r="E5263" i="12" a="1"/>
  <c r="E5263" i="12" s="1"/>
  <c r="E5264" i="12" a="1"/>
  <c r="E5264" i="12" s="1"/>
  <c r="E5265" i="12" a="1"/>
  <c r="E5265" i="12" s="1"/>
  <c r="E5266" i="12" a="1"/>
  <c r="E5266" i="12" s="1"/>
  <c r="E5267" i="12" a="1"/>
  <c r="E5267" i="12" s="1"/>
  <c r="E5268" i="12" a="1"/>
  <c r="E5268" i="12" s="1"/>
  <c r="E5269" i="12" a="1"/>
  <c r="E5269" i="12"/>
  <c r="E5270" i="12" a="1"/>
  <c r="E5270" i="12" s="1"/>
  <c r="E5271" i="12" a="1"/>
  <c r="E5271" i="12"/>
  <c r="E5272" i="12" a="1"/>
  <c r="E5272" i="12"/>
  <c r="E5273" i="12" a="1"/>
  <c r="E5273" i="12"/>
  <c r="E5274" i="12" a="1"/>
  <c r="E5274" i="12"/>
  <c r="E5275" i="12" a="1"/>
  <c r="E5275" i="12" s="1"/>
  <c r="E5276" i="12" a="1"/>
  <c r="E5276" i="12"/>
  <c r="E5277" i="12" a="1"/>
  <c r="E5277" i="12" s="1"/>
  <c r="E5278" i="12" a="1"/>
  <c r="E5278" i="12" s="1"/>
  <c r="E5279" i="12" a="1"/>
  <c r="E5279" i="12" s="1"/>
  <c r="E5280" i="12" a="1"/>
  <c r="E5280" i="12" s="1"/>
  <c r="E5281" i="12" a="1"/>
  <c r="E5281" i="12" s="1"/>
  <c r="E5282" i="12" a="1"/>
  <c r="E5282" i="12" s="1"/>
  <c r="E5283" i="12" a="1"/>
  <c r="E5283" i="12" s="1"/>
  <c r="E5284" i="12" a="1"/>
  <c r="E5284" i="12" s="1"/>
  <c r="E5285" i="12" a="1"/>
  <c r="E5285" i="12" s="1"/>
  <c r="E5286" i="12" a="1"/>
  <c r="E5286" i="12" s="1"/>
  <c r="E5287" i="12" a="1"/>
  <c r="E5287" i="12" s="1"/>
  <c r="E5288" i="12" a="1"/>
  <c r="E5288" i="12"/>
  <c r="E5289" i="12" a="1"/>
  <c r="E5289" i="12"/>
  <c r="E5290" i="12" a="1"/>
  <c r="E5290" i="12"/>
  <c r="E5291" i="12" a="1"/>
  <c r="E5291" i="12"/>
  <c r="E5292" i="12" a="1"/>
  <c r="E5292" i="12" s="1"/>
  <c r="E5293" i="12" a="1"/>
  <c r="E5293" i="12"/>
  <c r="E5294" i="12" a="1"/>
  <c r="E5294" i="12" s="1"/>
  <c r="E5295" i="12" a="1"/>
  <c r="E5295" i="12"/>
  <c r="E5296" i="12" a="1"/>
  <c r="E5296" i="12" s="1"/>
  <c r="E5297" i="12" a="1"/>
  <c r="E5297" i="12" s="1"/>
  <c r="E5298" i="12" a="1"/>
  <c r="E5298" i="12" s="1"/>
  <c r="E5299" i="12" a="1"/>
  <c r="E5299" i="12" s="1"/>
  <c r="E5300" i="12" a="1"/>
  <c r="E5300" i="12" s="1"/>
  <c r="E5301" i="12" a="1"/>
  <c r="E5301" i="12" s="1"/>
  <c r="E5302" i="12" a="1"/>
  <c r="E5302" i="12" s="1"/>
  <c r="E5303" i="12" a="1"/>
  <c r="E5303" i="12" s="1"/>
  <c r="E5304" i="12" a="1"/>
  <c r="E5304" i="12" s="1"/>
  <c r="E5305" i="12" a="1"/>
  <c r="E5305" i="12"/>
  <c r="E5306" i="12" a="1"/>
  <c r="E5306" i="12"/>
  <c r="E5307" i="12" a="1"/>
  <c r="E5307" i="12"/>
  <c r="E5308" i="12" a="1"/>
  <c r="E5308" i="12"/>
  <c r="E5309" i="12" a="1"/>
  <c r="E5309" i="12" s="1"/>
  <c r="E5310" i="12" a="1"/>
  <c r="E5310" i="12" s="1"/>
  <c r="E5311" i="12" a="1"/>
  <c r="E5311" i="12" s="1"/>
  <c r="E5312" i="12" a="1"/>
  <c r="E5312" i="12"/>
  <c r="E5313" i="12" a="1"/>
  <c r="E5313" i="12" s="1"/>
  <c r="E5314" i="12" a="1"/>
  <c r="E5314" i="12" s="1"/>
  <c r="E5315" i="12" a="1"/>
  <c r="E5315" i="12" s="1"/>
  <c r="E5316" i="12" a="1"/>
  <c r="E5316" i="12" s="1"/>
  <c r="E5317" i="12" a="1"/>
  <c r="E5317" i="12" s="1"/>
  <c r="E5318" i="12" a="1"/>
  <c r="E5318" i="12" s="1"/>
  <c r="E5319" i="12" a="1"/>
  <c r="E5319" i="12"/>
  <c r="E5320" i="12" a="1"/>
  <c r="E5320" i="12" s="1"/>
  <c r="E5321" i="12" a="1"/>
  <c r="E5321" i="12" s="1"/>
  <c r="E5322" i="12" a="1"/>
  <c r="E5322" i="12"/>
  <c r="E5323" i="12" a="1"/>
  <c r="E5323" i="12"/>
  <c r="E5324" i="12" a="1"/>
  <c r="E5324" i="12"/>
  <c r="E5325" i="12" a="1"/>
  <c r="E5325" i="12"/>
  <c r="E5326" i="12" a="1"/>
  <c r="E5326" i="12" s="1"/>
  <c r="E5327" i="12" a="1"/>
  <c r="E5327" i="12" s="1"/>
  <c r="E5328" i="12" a="1"/>
  <c r="E5328" i="12" s="1"/>
  <c r="E5329" i="12" a="1"/>
  <c r="E5329" i="12"/>
  <c r="E5330" i="12" a="1"/>
  <c r="E5330" i="12" s="1"/>
  <c r="E5331" i="12" a="1"/>
  <c r="E5331" i="12" s="1"/>
  <c r="E5332" i="12" a="1"/>
  <c r="E5332" i="12" s="1"/>
  <c r="E5333" i="12" a="1"/>
  <c r="E5333" i="12" s="1"/>
  <c r="E5334" i="12" a="1"/>
  <c r="E5334" i="12" s="1"/>
  <c r="E5335" i="12" a="1"/>
  <c r="E5335" i="12" s="1"/>
  <c r="E5336" i="12" a="1"/>
  <c r="E5336" i="12"/>
  <c r="E5337" i="12" a="1"/>
  <c r="E5337" i="12" s="1"/>
  <c r="E5338" i="12" a="1"/>
  <c r="E5338" i="12" s="1"/>
  <c r="E5339" i="12" a="1"/>
  <c r="E5339" i="12"/>
  <c r="E5340" i="12" a="1"/>
  <c r="E5340" i="12"/>
  <c r="E5341" i="12" a="1"/>
  <c r="E5341" i="12"/>
  <c r="E5342" i="12" a="1"/>
  <c r="E5342" i="12" s="1"/>
  <c r="E5343" i="12" a="1"/>
  <c r="E5343" i="12" s="1"/>
  <c r="E5344" i="12" a="1"/>
  <c r="E5344" i="12" s="1"/>
  <c r="E5345" i="12" a="1"/>
  <c r="E5345" i="12" s="1"/>
  <c r="E5346" i="12" a="1"/>
  <c r="E5346" i="12"/>
  <c r="E5347" i="12" a="1"/>
  <c r="E5347" i="12" s="1"/>
  <c r="E5348" i="12" a="1"/>
  <c r="E5348" i="12" s="1"/>
  <c r="E5349" i="12" a="1"/>
  <c r="E5349" i="12" s="1"/>
  <c r="E5350" i="12" a="1"/>
  <c r="E5350" i="12" s="1"/>
  <c r="E5351" i="12" a="1"/>
  <c r="E5351" i="12"/>
  <c r="E5352" i="12" a="1"/>
  <c r="E5352" i="12" s="1"/>
  <c r="E5353" i="12" a="1"/>
  <c r="E5353" i="12"/>
  <c r="E5354" i="12" a="1"/>
  <c r="E5354" i="12" s="1"/>
  <c r="E5355" i="12" a="1"/>
  <c r="E5355" i="12" s="1"/>
  <c r="E5356" i="12" a="1"/>
  <c r="E5356" i="12"/>
  <c r="E5357" i="12" a="1"/>
  <c r="E5357" i="12"/>
  <c r="E5358" i="12" a="1"/>
  <c r="E5358" i="12" s="1"/>
  <c r="E5359" i="12" a="1"/>
  <c r="E5359" i="12" s="1"/>
  <c r="E5360" i="12" a="1"/>
  <c r="E5360" i="12" s="1"/>
  <c r="E5361" i="12" a="1"/>
  <c r="E5361" i="12" s="1"/>
  <c r="E5362" i="12" a="1"/>
  <c r="E5362" i="12" s="1"/>
  <c r="E5363" i="12" a="1"/>
  <c r="E5363" i="12"/>
  <c r="E5364" i="12" a="1"/>
  <c r="E5364" i="12" s="1"/>
  <c r="E5365" i="12" a="1"/>
  <c r="E5365" i="12" s="1"/>
  <c r="E5366" i="12" a="1"/>
  <c r="E5366" i="12" s="1"/>
  <c r="E5367" i="12" a="1"/>
  <c r="E5367" i="12"/>
  <c r="E5368" i="12" a="1"/>
  <c r="E5368" i="12"/>
  <c r="E5369" i="12" a="1"/>
  <c r="E5369" i="12" s="1"/>
  <c r="E5370" i="12" a="1"/>
  <c r="E5370" i="12"/>
  <c r="E5371" i="12" a="1"/>
  <c r="E5371" i="12" s="1"/>
  <c r="E5372" i="12" a="1"/>
  <c r="E5372" i="12" s="1"/>
  <c r="E5373" i="12" a="1"/>
  <c r="E5373" i="12"/>
  <c r="E5374" i="12" a="1"/>
  <c r="E5374" i="12" s="1"/>
  <c r="E5375" i="12" a="1"/>
  <c r="E5375" i="12" s="1"/>
  <c r="E5376" i="12" a="1"/>
  <c r="E5376" i="12" s="1"/>
  <c r="E5377" i="12" a="1"/>
  <c r="E5377" i="12" s="1"/>
  <c r="E5378" i="12" a="1"/>
  <c r="E5378" i="12" s="1"/>
  <c r="E5379" i="12" a="1"/>
  <c r="E5379" i="12" s="1"/>
  <c r="E5380" i="12" a="1"/>
  <c r="E5380" i="12"/>
  <c r="E5381" i="12" a="1"/>
  <c r="E5381" i="12" s="1"/>
  <c r="E5382" i="12" a="1"/>
  <c r="E5382" i="12" s="1"/>
  <c r="E5383" i="12" a="1"/>
  <c r="E5383" i="12"/>
  <c r="E5384" i="12" a="1"/>
  <c r="E5384" i="12"/>
  <c r="E5385" i="12" a="1"/>
  <c r="E5385" i="12"/>
  <c r="E5386" i="12" a="1"/>
  <c r="E5386" i="12" s="1"/>
  <c r="E5387" i="12" a="1"/>
  <c r="E5387" i="12"/>
  <c r="E5388" i="12" a="1"/>
  <c r="E5388" i="12" s="1"/>
  <c r="E5389" i="12" a="1"/>
  <c r="E5389" i="12" s="1"/>
  <c r="E5390" i="12" a="1"/>
  <c r="E5390" i="12" s="1"/>
  <c r="E5391" i="12" a="1"/>
  <c r="E5391" i="12" s="1"/>
  <c r="E5392" i="12" a="1"/>
  <c r="E5392" i="12" s="1"/>
  <c r="E5393" i="12" a="1"/>
  <c r="E5393" i="12" s="1"/>
  <c r="E5394" i="12" a="1"/>
  <c r="E5394" i="12" s="1"/>
  <c r="E5395" i="12" a="1"/>
  <c r="E5395" i="12" s="1"/>
  <c r="E5396" i="12" a="1"/>
  <c r="E5396" i="12" s="1"/>
  <c r="E5397" i="12" a="1"/>
  <c r="E5397" i="12"/>
  <c r="E5398" i="12" a="1"/>
  <c r="E5398" i="12" s="1"/>
  <c r="E5399" i="12" a="1"/>
  <c r="E5399" i="12"/>
  <c r="E5400" i="12" a="1"/>
  <c r="E5400" i="12"/>
  <c r="E5401" i="12" a="1"/>
  <c r="E5401" i="12"/>
  <c r="E5402" i="12" a="1"/>
  <c r="E5402" i="12"/>
  <c r="E5403" i="12" a="1"/>
  <c r="E5403" i="12" s="1"/>
  <c r="E5404" i="12" a="1"/>
  <c r="E5404" i="12"/>
  <c r="E5405" i="12" a="1"/>
  <c r="E5405" i="12" s="1"/>
  <c r="E5406" i="12" a="1"/>
  <c r="E5406" i="12" s="1"/>
  <c r="E5407" i="12" a="1"/>
  <c r="E5407" i="12" s="1"/>
  <c r="E5408" i="12" a="1"/>
  <c r="E5408" i="12" s="1"/>
  <c r="E5409" i="12" a="1"/>
  <c r="E5409" i="12" s="1"/>
  <c r="E5410" i="12" a="1"/>
  <c r="E5410" i="12" s="1"/>
  <c r="E5411" i="12" a="1"/>
  <c r="E5411" i="12" s="1"/>
  <c r="E5412" i="12" a="1"/>
  <c r="E5412" i="12" s="1"/>
  <c r="E5413" i="12" a="1"/>
  <c r="E5413" i="12" s="1"/>
  <c r="E5414" i="12" a="1"/>
  <c r="E5414" i="12" s="1"/>
  <c r="E5415" i="12" a="1"/>
  <c r="E5415" i="12" s="1"/>
  <c r="E5416" i="12" a="1"/>
  <c r="E5416" i="12"/>
  <c r="E5417" i="12" a="1"/>
  <c r="E5417" i="12"/>
  <c r="E5418" i="12" a="1"/>
  <c r="E5418" i="12"/>
  <c r="E5419" i="12" a="1"/>
  <c r="E5419" i="12"/>
  <c r="E5420" i="12" a="1"/>
  <c r="E5420" i="12" s="1"/>
  <c r="E5421" i="12" a="1"/>
  <c r="E5421" i="12"/>
  <c r="E5422" i="12" a="1"/>
  <c r="E5422" i="12" s="1"/>
  <c r="E5423" i="12" a="1"/>
  <c r="E5423" i="12"/>
  <c r="E5424" i="12" a="1"/>
  <c r="E5424" i="12" s="1"/>
  <c r="E5425" i="12" a="1"/>
  <c r="E5425" i="12" s="1"/>
  <c r="E5426" i="12" a="1"/>
  <c r="E5426" i="12" s="1"/>
  <c r="E5427" i="12" a="1"/>
  <c r="E5427" i="12" s="1"/>
  <c r="E5428" i="12" a="1"/>
  <c r="E5428" i="12" s="1"/>
  <c r="E5429" i="12" a="1"/>
  <c r="E5429" i="12" s="1"/>
  <c r="E5430" i="12" a="1"/>
  <c r="E5430" i="12" s="1"/>
  <c r="E5431" i="12" a="1"/>
  <c r="E5431" i="12" s="1"/>
  <c r="E5432" i="12" a="1"/>
  <c r="E5432" i="12" s="1"/>
  <c r="E5433" i="12" a="1"/>
  <c r="E5433" i="12"/>
  <c r="E5434" i="12" a="1"/>
  <c r="E5434" i="12"/>
  <c r="E5435" i="12" a="1"/>
  <c r="E5435" i="12"/>
  <c r="E5436" i="12" a="1"/>
  <c r="E5436" i="12"/>
  <c r="E5437" i="12" a="1"/>
  <c r="E5437" i="12" s="1"/>
  <c r="E5438" i="12" a="1"/>
  <c r="E5438" i="12" s="1"/>
  <c r="E5439" i="12" a="1"/>
  <c r="E5439" i="12" s="1"/>
  <c r="E5440" i="12" a="1"/>
  <c r="E5440" i="12"/>
  <c r="E5441" i="12" a="1"/>
  <c r="E5441" i="12" s="1"/>
  <c r="E5442" i="12" a="1"/>
  <c r="E5442" i="12" s="1"/>
  <c r="E5443" i="12" a="1"/>
  <c r="E5443" i="12" s="1"/>
  <c r="E5444" i="12" a="1"/>
  <c r="E5444" i="12" s="1"/>
  <c r="E5445" i="12" a="1"/>
  <c r="E5445" i="12" s="1"/>
  <c r="E5446" i="12" a="1"/>
  <c r="E5446" i="12" s="1"/>
  <c r="E5447" i="12" a="1"/>
  <c r="E5447" i="12"/>
  <c r="E5448" i="12" a="1"/>
  <c r="E5448" i="12" s="1"/>
  <c r="E5449" i="12" a="1"/>
  <c r="E5449" i="12" s="1"/>
  <c r="E5450" i="12" a="1"/>
  <c r="E5450" i="12"/>
  <c r="E5451" i="12" a="1"/>
  <c r="E5451" i="12"/>
  <c r="E5452" i="12" a="1"/>
  <c r="E5452" i="12"/>
  <c r="E5453" i="12" a="1"/>
  <c r="E5453" i="12"/>
  <c r="E5454" i="12" a="1"/>
  <c r="E5454" i="12" s="1"/>
  <c r="E5455" i="12" a="1"/>
  <c r="E5455" i="12" s="1"/>
  <c r="E5456" i="12" a="1"/>
  <c r="E5456" i="12" s="1"/>
  <c r="E5457" i="12" a="1"/>
  <c r="E5457" i="12"/>
  <c r="E5458" i="12" a="1"/>
  <c r="E5458" i="12" s="1"/>
  <c r="E5459" i="12" a="1"/>
  <c r="E5459" i="12" s="1"/>
  <c r="E5460" i="12" a="1"/>
  <c r="E5460" i="12" s="1"/>
  <c r="E5461" i="12" a="1"/>
  <c r="E5461" i="12" s="1"/>
  <c r="E5462" i="12" a="1"/>
  <c r="E5462" i="12" s="1"/>
  <c r="E5463" i="12" a="1"/>
  <c r="E5463" i="12" s="1"/>
  <c r="E5464" i="12" a="1"/>
  <c r="E5464" i="12"/>
  <c r="E5465" i="12" a="1"/>
  <c r="E5465" i="12" s="1"/>
  <c r="E5466" i="12" a="1"/>
  <c r="E5466" i="12" s="1"/>
  <c r="E5467" i="12" a="1"/>
  <c r="E5467" i="12"/>
  <c r="E5468" i="12" a="1"/>
  <c r="E5468" i="12"/>
  <c r="E5469" i="12" a="1"/>
  <c r="E5469" i="12"/>
  <c r="E5470" i="12" a="1"/>
  <c r="E5470" i="12" s="1"/>
  <c r="E5471" i="12" a="1"/>
  <c r="E5471" i="12" s="1"/>
  <c r="E5472" i="12" a="1"/>
  <c r="E5472" i="12" s="1"/>
  <c r="E5473" i="12" a="1"/>
  <c r="E5473" i="12" s="1"/>
  <c r="E5474" i="12" a="1"/>
  <c r="E5474" i="12"/>
  <c r="E5475" i="12" a="1"/>
  <c r="E5475" i="12" s="1"/>
  <c r="E5476" i="12" a="1"/>
  <c r="E5476" i="12" s="1"/>
  <c r="E5477" i="12" a="1"/>
  <c r="E5477" i="12" s="1"/>
  <c r="E5478" i="12" a="1"/>
  <c r="E5478" i="12" s="1"/>
  <c r="E5479" i="12" a="1"/>
  <c r="E5479" i="12"/>
  <c r="E5480" i="12" a="1"/>
  <c r="E5480" i="12" s="1"/>
  <c r="E5481" i="12" a="1"/>
  <c r="E5481" i="12"/>
  <c r="E5482" i="12" a="1"/>
  <c r="E5482" i="12" s="1"/>
  <c r="E5483" i="12" a="1"/>
  <c r="E5483" i="12" s="1"/>
  <c r="E5484" i="12" a="1"/>
  <c r="E5484" i="12"/>
  <c r="E5485" i="12" a="1"/>
  <c r="E5485" i="12"/>
  <c r="E5486" i="12" a="1"/>
  <c r="E5486" i="12" s="1"/>
  <c r="E5487" i="12" a="1"/>
  <c r="E5487" i="12" s="1"/>
  <c r="E5488" i="12" a="1"/>
  <c r="E5488" i="12" s="1"/>
  <c r="E5489" i="12" a="1"/>
  <c r="E5489" i="12" s="1"/>
  <c r="E5490" i="12" a="1"/>
  <c r="E5490" i="12" s="1"/>
  <c r="E5491" i="12" a="1"/>
  <c r="E5491" i="12"/>
  <c r="E5492" i="12" a="1"/>
  <c r="E5492" i="12" s="1"/>
  <c r="E5493" i="12" a="1"/>
  <c r="E5493" i="12" s="1"/>
  <c r="E5494" i="12" a="1"/>
  <c r="E5494" i="12" s="1"/>
  <c r="E5495" i="12" a="1"/>
  <c r="E5495" i="12"/>
  <c r="E5496" i="12" a="1"/>
  <c r="E5496" i="12"/>
  <c r="E5497" i="12" a="1"/>
  <c r="E5497" i="12" s="1"/>
  <c r="E5498" i="12" a="1"/>
  <c r="E5498" i="12"/>
  <c r="E5499" i="12" a="1"/>
  <c r="E5499" i="12" s="1"/>
  <c r="E5500" i="12" a="1"/>
  <c r="E5500" i="12" s="1"/>
  <c r="E5501" i="12" a="1"/>
  <c r="E5501" i="12"/>
  <c r="E5502" i="12" a="1"/>
  <c r="E5502" i="12" s="1"/>
  <c r="E5503" i="12" a="1"/>
  <c r="E5503" i="12" s="1"/>
  <c r="E5504" i="12" a="1"/>
  <c r="E5504" i="12" s="1"/>
  <c r="E5505" i="12" a="1"/>
  <c r="E5505" i="12" s="1"/>
  <c r="E5506" i="12" a="1"/>
  <c r="E5506" i="12" s="1"/>
  <c r="E5507" i="12" a="1"/>
  <c r="E5507" i="12" s="1"/>
  <c r="E5508" i="12" a="1"/>
  <c r="E5508" i="12"/>
  <c r="E5509" i="12" a="1"/>
  <c r="E5509" i="12" s="1"/>
  <c r="E5510" i="12" a="1"/>
  <c r="E5510" i="12" s="1"/>
  <c r="E5511" i="12" a="1"/>
  <c r="E5511" i="12" s="1"/>
  <c r="E5512" i="12" a="1"/>
  <c r="E5512" i="12"/>
  <c r="E5513" i="12" a="1"/>
  <c r="E5513" i="12"/>
  <c r="E5514" i="12" a="1"/>
  <c r="E5514" i="12" s="1"/>
  <c r="E5515" i="12" a="1"/>
  <c r="E5515" i="12"/>
  <c r="E5516" i="12" a="1"/>
  <c r="E5516" i="12" s="1"/>
  <c r="E5517" i="12" a="1"/>
  <c r="E5517" i="12" s="1"/>
  <c r="E5518" i="12" a="1"/>
  <c r="E5518" i="12" s="1"/>
  <c r="E5519" i="12" a="1"/>
  <c r="E5519" i="12"/>
  <c r="E5520" i="12" a="1"/>
  <c r="E5520" i="12"/>
  <c r="E5521" i="12" a="1"/>
  <c r="E5521" i="12" s="1"/>
  <c r="E5522" i="12" a="1"/>
  <c r="E5522" i="12" s="1"/>
  <c r="E5523" i="12" a="1"/>
  <c r="E5523" i="12" s="1"/>
  <c r="E5524" i="12" a="1"/>
  <c r="E5524" i="12" s="1"/>
  <c r="E5525" i="12" a="1"/>
  <c r="E5525" i="12"/>
  <c r="E5526" i="12" a="1"/>
  <c r="E5526" i="12" s="1"/>
  <c r="E5527" i="12" a="1"/>
  <c r="E5527" i="12"/>
  <c r="E5528" i="12" a="1"/>
  <c r="E5528" i="12" s="1"/>
  <c r="E5529" i="12" a="1"/>
  <c r="E5529" i="12"/>
  <c r="E5530" i="12" a="1"/>
  <c r="E5530" i="12"/>
  <c r="E5531" i="12" a="1"/>
  <c r="E5531" i="12" s="1"/>
  <c r="E5532" i="12" a="1"/>
  <c r="E5532" i="12"/>
  <c r="E5533" i="12" a="1"/>
  <c r="E5533" i="12" s="1"/>
  <c r="E5534" i="12" a="1"/>
  <c r="E5534" i="12" s="1"/>
  <c r="E5535" i="12" a="1"/>
  <c r="E5535" i="12" s="1"/>
  <c r="E5536" i="12" a="1"/>
  <c r="E5536" i="12"/>
  <c r="E5537" i="12" a="1"/>
  <c r="E5537" i="12"/>
  <c r="E5538" i="12" a="1"/>
  <c r="E5538" i="12" s="1"/>
  <c r="E5539" i="12" a="1"/>
  <c r="E5539" i="12" s="1"/>
  <c r="E5540" i="12" a="1"/>
  <c r="E5540" i="12" s="1"/>
  <c r="E5541" i="12" a="1"/>
  <c r="E5541" i="12" s="1"/>
  <c r="E5542" i="12" a="1"/>
  <c r="E5542" i="12" s="1"/>
  <c r="E5543" i="12" a="1"/>
  <c r="E5543" i="12" s="1"/>
  <c r="E5544" i="12" a="1"/>
  <c r="E5544" i="12"/>
  <c r="E5545" i="12" a="1"/>
  <c r="E5545" i="12" s="1"/>
  <c r="E5546" i="12" a="1"/>
  <c r="E5546" i="12"/>
  <c r="E5547" i="12" a="1"/>
  <c r="E5547" i="12"/>
  <c r="E5548" i="12" a="1"/>
  <c r="E5548" i="12" s="1"/>
  <c r="E5549" i="12" a="1"/>
  <c r="E5549" i="12"/>
  <c r="E5550" i="12" a="1"/>
  <c r="E5550" i="12" s="1"/>
  <c r="E5551" i="12" a="1"/>
  <c r="E5551" i="12"/>
  <c r="E5552" i="12" a="1"/>
  <c r="E5552" i="12" s="1"/>
  <c r="E5553" i="12" a="1"/>
  <c r="E5553" i="12"/>
  <c r="E5554" i="12" a="1"/>
  <c r="E5554" i="12"/>
  <c r="E5555" i="12" a="1"/>
  <c r="E5555" i="12" s="1"/>
  <c r="E5556" i="12" a="1"/>
  <c r="E5556" i="12" s="1"/>
  <c r="E5557" i="12" a="1"/>
  <c r="E5557" i="12" s="1"/>
  <c r="E5558" i="12" a="1"/>
  <c r="E5558" i="12" s="1"/>
  <c r="E5559" i="12" a="1"/>
  <c r="E5559" i="12" s="1"/>
  <c r="E5560" i="12" a="1"/>
  <c r="E5560" i="12" s="1"/>
  <c r="E5561" i="12" a="1"/>
  <c r="E5561" i="12"/>
  <c r="E5562" i="12" a="1"/>
  <c r="E5562" i="12" s="1"/>
  <c r="E5563" i="12" a="1"/>
  <c r="E5563" i="12"/>
  <c r="E5564" i="12" a="1"/>
  <c r="E5564" i="12"/>
  <c r="E5565" i="12" a="1"/>
  <c r="E5565" i="12" s="1"/>
  <c r="E5566" i="12" a="1"/>
  <c r="E5566" i="12" s="1"/>
  <c r="E5567" i="12" a="1"/>
  <c r="E5567" i="12" s="1"/>
  <c r="E5568" i="12" a="1"/>
  <c r="E5568" i="12"/>
  <c r="E5569" i="12" a="1"/>
  <c r="E5569" i="12" s="1"/>
  <c r="E5570" i="12" a="1"/>
  <c r="E5570" i="12"/>
  <c r="E5571" i="12" a="1"/>
  <c r="E5571" i="12"/>
  <c r="E5572" i="12" a="1"/>
  <c r="E5572" i="12" s="1"/>
  <c r="E5573" i="12" a="1"/>
  <c r="E5573" i="12" s="1"/>
  <c r="E5574" i="12" a="1"/>
  <c r="E5574" i="12" s="1"/>
  <c r="E5575" i="12" a="1"/>
  <c r="E5575" i="12"/>
  <c r="E5576" i="12" a="1"/>
  <c r="E5576" i="12" s="1"/>
  <c r="E5577" i="12" a="1"/>
  <c r="E5577" i="12" s="1"/>
  <c r="E5578" i="12" a="1"/>
  <c r="E5578" i="12"/>
  <c r="E5579" i="12" a="1"/>
  <c r="E5579" i="12" s="1"/>
  <c r="E5580" i="12" a="1"/>
  <c r="E5580" i="12"/>
  <c r="E5581" i="12" a="1"/>
  <c r="E5581" i="12"/>
  <c r="E5582" i="12" a="1"/>
  <c r="E5582" i="12" s="1"/>
  <c r="E5583" i="12" a="1"/>
  <c r="E5583" i="12" s="1"/>
  <c r="E5584" i="12" a="1"/>
  <c r="E5584" i="12" s="1"/>
  <c r="E5585" i="12" a="1"/>
  <c r="E5585" i="12"/>
  <c r="E5586" i="12" a="1"/>
  <c r="E5586" i="12" s="1"/>
  <c r="E5587" i="12" a="1"/>
  <c r="E5587" i="12"/>
  <c r="E5588" i="12" a="1"/>
  <c r="E5588" i="12"/>
  <c r="E5589" i="12" a="1"/>
  <c r="E5589" i="12" s="1"/>
  <c r="E5590" i="12" a="1"/>
  <c r="E5590" i="12" s="1"/>
  <c r="E5591" i="12" a="1"/>
  <c r="E5591" i="12" s="1"/>
  <c r="E5592" i="12" a="1"/>
  <c r="E5592" i="12"/>
  <c r="E5593" i="12" a="1"/>
  <c r="E5593" i="12" s="1"/>
  <c r="E5594" i="12" a="1"/>
  <c r="E5594" i="12" s="1"/>
  <c r="E5595" i="12" a="1"/>
  <c r="E5595" i="12"/>
  <c r="E5596" i="12" a="1"/>
  <c r="E5596" i="12" s="1"/>
  <c r="E5597" i="12" a="1"/>
  <c r="E5597" i="12"/>
  <c r="E5598" i="12" a="1"/>
  <c r="E5598" i="12" s="1"/>
  <c r="E5599" i="12" a="1"/>
  <c r="E5599" i="12" s="1"/>
  <c r="E5600" i="12" a="1"/>
  <c r="E5600" i="12" s="1"/>
  <c r="E5601" i="12" a="1"/>
  <c r="E5601" i="12" s="1"/>
  <c r="E5602" i="12" a="1"/>
  <c r="E5602" i="12"/>
  <c r="E5603" i="12" a="1"/>
  <c r="E5603" i="12" s="1"/>
  <c r="E5604" i="12" a="1"/>
  <c r="E5604" i="12"/>
  <c r="E5605" i="12" a="1"/>
  <c r="E5605" i="12"/>
  <c r="E5606" i="12" a="1"/>
  <c r="E5606" i="12" s="1"/>
  <c r="E5607" i="12" a="1"/>
  <c r="E5607" i="12"/>
  <c r="E5608" i="12" a="1"/>
  <c r="E5608" i="12" s="1"/>
  <c r="E5609" i="12" a="1"/>
  <c r="E5609" i="12"/>
  <c r="E5610" i="12" a="1"/>
  <c r="E5610" i="12" s="1"/>
  <c r="E5611" i="12" a="1"/>
  <c r="E5611" i="12" s="1"/>
  <c r="E5612" i="12" a="1"/>
  <c r="E5612" i="12"/>
  <c r="E5613" i="12" a="1"/>
  <c r="E5613" i="12" s="1"/>
  <c r="E5614" i="12" a="1"/>
  <c r="E5614" i="12" s="1"/>
  <c r="E5615" i="12" a="1"/>
  <c r="E5615" i="12" s="1"/>
  <c r="E5616" i="12" a="1"/>
  <c r="E5616" i="12" s="1"/>
  <c r="E5617" i="12" a="1"/>
  <c r="E5617" i="12" s="1"/>
  <c r="E5618" i="12" a="1"/>
  <c r="E5618" i="12" s="1"/>
  <c r="E5619" i="12" a="1"/>
  <c r="E5619" i="12"/>
  <c r="E5620" i="12" a="1"/>
  <c r="E5620" i="12" s="1"/>
  <c r="E5621" i="12" a="1"/>
  <c r="E5621" i="12"/>
  <c r="E5622" i="12" a="1"/>
  <c r="E5622" i="12" s="1"/>
  <c r="E5623" i="12" a="1"/>
  <c r="E5623" i="12"/>
  <c r="E5624" i="12" a="1"/>
  <c r="E5624" i="12"/>
  <c r="E5625" i="12" a="1"/>
  <c r="E5625" i="12" s="1"/>
  <c r="E5626" i="12" a="1"/>
  <c r="E5626" i="12"/>
  <c r="E5627" i="12" a="1"/>
  <c r="E5627" i="12" s="1"/>
  <c r="E5628" i="12" a="1"/>
  <c r="E5628" i="12" s="1"/>
  <c r="E5629" i="12" a="1"/>
  <c r="E5629" i="12"/>
  <c r="E5630" i="12" a="1"/>
  <c r="E5630" i="12" s="1"/>
  <c r="E5631" i="12" a="1"/>
  <c r="E5631" i="12"/>
  <c r="E5632" i="12" a="1"/>
  <c r="E5632" i="12" s="1"/>
  <c r="E5633" i="12" a="1"/>
  <c r="E5633" i="12" s="1"/>
  <c r="E5634" i="12" a="1"/>
  <c r="E5634" i="12" s="1"/>
  <c r="E5635" i="12" a="1"/>
  <c r="E5635" i="12" s="1"/>
  <c r="E5636" i="12" a="1"/>
  <c r="E5636" i="12"/>
  <c r="E5637" i="12" a="1"/>
  <c r="E5637" i="12" s="1"/>
  <c r="E5638" i="12" a="1"/>
  <c r="E5638" i="12" s="1"/>
  <c r="E5639" i="12" a="1"/>
  <c r="E5639" i="12" s="1"/>
  <c r="E5640" i="12" a="1"/>
  <c r="E5640" i="12"/>
  <c r="E5641" i="12" a="1"/>
  <c r="E5641" i="12"/>
  <c r="E5642" i="12" a="1"/>
  <c r="E5642" i="12" s="1"/>
  <c r="E5643" i="12" a="1"/>
  <c r="E5643" i="12"/>
  <c r="E5644" i="12" a="1"/>
  <c r="E5644" i="12" s="1"/>
  <c r="E5645" i="12" a="1"/>
  <c r="E5645" i="12" s="1"/>
  <c r="E5646" i="12" a="1"/>
  <c r="E5646" i="12" s="1"/>
  <c r="E5647" i="12" a="1"/>
  <c r="E5647" i="12"/>
  <c r="E5648" i="12" a="1"/>
  <c r="E5648" i="12"/>
  <c r="E5649" i="12" a="1"/>
  <c r="E5649" i="12" s="1"/>
  <c r="E5650" i="12" a="1"/>
  <c r="E5650" i="12" s="1"/>
  <c r="E5651" i="12" a="1"/>
  <c r="E5651" i="12" s="1"/>
  <c r="E5652" i="12" a="1"/>
  <c r="E5652" i="12" s="1"/>
  <c r="E5653" i="12" a="1"/>
  <c r="E5653" i="12"/>
  <c r="E5654" i="12" a="1"/>
  <c r="E5654" i="12" s="1"/>
  <c r="E5655" i="12" a="1"/>
  <c r="E5655" i="12"/>
  <c r="E5656" i="12" a="1"/>
  <c r="E5656" i="12" s="1"/>
  <c r="E5657" i="12" a="1"/>
  <c r="E5657" i="12"/>
  <c r="E5658" i="12" a="1"/>
  <c r="E5658" i="12"/>
  <c r="E5659" i="12" a="1"/>
  <c r="E5659" i="12" s="1"/>
  <c r="E5660" i="12" a="1"/>
  <c r="E5660" i="12"/>
  <c r="E5661" i="12" a="1"/>
  <c r="E5661" i="12" s="1"/>
  <c r="E5662" i="12" a="1"/>
  <c r="E5662" i="12" s="1"/>
  <c r="E5663" i="12" a="1"/>
  <c r="E5663" i="12" s="1"/>
  <c r="E5664" i="12" a="1"/>
  <c r="E5664" i="12"/>
  <c r="E5665" i="12" a="1"/>
  <c r="E5665" i="12"/>
  <c r="E5666" i="12" a="1"/>
  <c r="E5666" i="12" s="1"/>
  <c r="E5667" i="12" a="1"/>
  <c r="E5667" i="12" s="1"/>
  <c r="E5668" i="12" a="1"/>
  <c r="E5668" i="12" s="1"/>
  <c r="E5669" i="12" a="1"/>
  <c r="E5669" i="12" s="1"/>
  <c r="E5670" i="12" a="1"/>
  <c r="E5670" i="12" s="1"/>
  <c r="E5671" i="12" a="1"/>
  <c r="E5671" i="12" s="1"/>
  <c r="E5672" i="12" a="1"/>
  <c r="E5672" i="12"/>
  <c r="E5673" i="12" a="1"/>
  <c r="E5673" i="12" s="1"/>
  <c r="E5674" i="12" a="1"/>
  <c r="E5674" i="12"/>
  <c r="E5675" i="12" a="1"/>
  <c r="E5675" i="12"/>
  <c r="E5676" i="12" a="1"/>
  <c r="E5676" i="12" s="1"/>
  <c r="E5677" i="12" a="1"/>
  <c r="E5677" i="12"/>
  <c r="E5678" i="12" a="1"/>
  <c r="E5678" i="12" s="1"/>
  <c r="E5679" i="12" a="1"/>
  <c r="E5679" i="12"/>
  <c r="E5680" i="12" a="1"/>
  <c r="E5680" i="12" s="1"/>
  <c r="E5681" i="12" a="1"/>
  <c r="E5681" i="12"/>
  <c r="E5682" i="12" a="1"/>
  <c r="E5682" i="12"/>
  <c r="E5683" i="12" a="1"/>
  <c r="E5683" i="12" s="1"/>
  <c r="E5684" i="12" a="1"/>
  <c r="E5684" i="12" s="1"/>
  <c r="E5685" i="12" a="1"/>
  <c r="E5685" i="12" s="1"/>
  <c r="E5686" i="12" a="1"/>
  <c r="E5686" i="12" s="1"/>
  <c r="E5687" i="12" a="1"/>
  <c r="E5687" i="12" s="1"/>
  <c r="E5688" i="12" a="1"/>
  <c r="E5688" i="12" s="1"/>
  <c r="E5689" i="12" a="1"/>
  <c r="E5689" i="12"/>
  <c r="E5690" i="12" a="1"/>
  <c r="E5690" i="12" s="1"/>
  <c r="E5691" i="12" a="1"/>
  <c r="E5691" i="12"/>
  <c r="E5692" i="12" a="1"/>
  <c r="E5692" i="12"/>
  <c r="E5693" i="12" a="1"/>
  <c r="E5693" i="12" s="1"/>
  <c r="E5694" i="12" a="1"/>
  <c r="E5694" i="12" s="1"/>
  <c r="E5695" i="12" a="1"/>
  <c r="E5695" i="12" s="1"/>
  <c r="E5696" i="12" a="1"/>
  <c r="E5696" i="12"/>
  <c r="E5697" i="12" a="1"/>
  <c r="E5697" i="12" s="1"/>
  <c r="E5698" i="12" a="1"/>
  <c r="E5698" i="12"/>
  <c r="E5699" i="12" a="1"/>
  <c r="E5699" i="12"/>
  <c r="E5700" i="12" a="1"/>
  <c r="E5700" i="12" s="1"/>
  <c r="E5701" i="12" a="1"/>
  <c r="E5701" i="12" s="1"/>
  <c r="E5702" i="12" a="1"/>
  <c r="E5702" i="12" s="1"/>
  <c r="E5703" i="12" a="1"/>
  <c r="E5703" i="12"/>
  <c r="E5704" i="12" a="1"/>
  <c r="E5704" i="12" s="1"/>
  <c r="E5705" i="12" a="1"/>
  <c r="E5705" i="12" s="1"/>
  <c r="E5706" i="12" a="1"/>
  <c r="E5706" i="12"/>
  <c r="E5707" i="12" a="1"/>
  <c r="E5707" i="12" s="1"/>
  <c r="E5708" i="12" a="1"/>
  <c r="E5708" i="12"/>
  <c r="E5709" i="12" a="1"/>
  <c r="E5709" i="12"/>
  <c r="E5710" i="12" a="1"/>
  <c r="E5710" i="12" s="1"/>
  <c r="E5711" i="12" a="1"/>
  <c r="E5711" i="12" s="1"/>
  <c r="E5712" i="12" a="1"/>
  <c r="E5712" i="12" s="1"/>
  <c r="E5713" i="12" a="1"/>
  <c r="E5713" i="12"/>
  <c r="E5714" i="12" a="1"/>
  <c r="E5714" i="12" s="1"/>
  <c r="E5715" i="12" a="1"/>
  <c r="E5715" i="12"/>
  <c r="E5716" i="12" a="1"/>
  <c r="E5716" i="12"/>
  <c r="E5717" i="12" a="1"/>
  <c r="E5717" i="12" s="1"/>
  <c r="E5718" i="12" a="1"/>
  <c r="E5718" i="12" s="1"/>
  <c r="E5719" i="12" a="1"/>
  <c r="E5719" i="12" s="1"/>
  <c r="E5720" i="12" a="1"/>
  <c r="E5720" i="12"/>
  <c r="E5721" i="12" a="1"/>
  <c r="E5721" i="12" s="1"/>
  <c r="E5722" i="12" a="1"/>
  <c r="E5722" i="12" s="1"/>
  <c r="E5723" i="12" a="1"/>
  <c r="E5723" i="12"/>
  <c r="E5724" i="12" a="1"/>
  <c r="E5724" i="12" s="1"/>
  <c r="E5725" i="12" a="1"/>
  <c r="E5725" i="12"/>
  <c r="E5726" i="12" a="1"/>
  <c r="E5726" i="12" s="1"/>
  <c r="E5727" i="12" a="1"/>
  <c r="E5727" i="12" s="1"/>
  <c r="E5728" i="12" a="1"/>
  <c r="E5728" i="12" s="1"/>
  <c r="E5729" i="12" a="1"/>
  <c r="E5729" i="12" s="1"/>
  <c r="E5730" i="12" a="1"/>
  <c r="E5730" i="12"/>
  <c r="E5731" i="12" a="1"/>
  <c r="E5731" i="12" s="1"/>
  <c r="E5732" i="12" a="1"/>
  <c r="E5732" i="12"/>
  <c r="E5733" i="12" a="1"/>
  <c r="E5733" i="12"/>
  <c r="E5734" i="12" a="1"/>
  <c r="E5734" i="12" s="1"/>
  <c r="E5735" i="12" a="1"/>
  <c r="E5735" i="12"/>
  <c r="E5736" i="12" a="1"/>
  <c r="E5736" i="12" s="1"/>
  <c r="E5737" i="12" a="1"/>
  <c r="E5737" i="12"/>
  <c r="E5738" i="12" a="1"/>
  <c r="E5738" i="12" s="1"/>
  <c r="E5739" i="12" a="1"/>
  <c r="E5739" i="12" s="1"/>
  <c r="E5740" i="12" a="1"/>
  <c r="E5740" i="12"/>
  <c r="E5741" i="12" a="1"/>
  <c r="E5741" i="12" s="1"/>
  <c r="E5742" i="12" a="1"/>
  <c r="E5742" i="12" s="1"/>
  <c r="E5743" i="12" a="1"/>
  <c r="E5743" i="12" s="1"/>
  <c r="E5744" i="12" a="1"/>
  <c r="E5744" i="12" s="1"/>
  <c r="E5745" i="12" a="1"/>
  <c r="E5745" i="12" s="1"/>
  <c r="E5746" i="12" a="1"/>
  <c r="E5746" i="12" s="1"/>
  <c r="E5747" i="12" a="1"/>
  <c r="E5747" i="12"/>
  <c r="E5748" i="12" a="1"/>
  <c r="E5748" i="12" s="1"/>
  <c r="E5749" i="12" a="1"/>
  <c r="E5749" i="12"/>
  <c r="E5750" i="12" a="1"/>
  <c r="E5750" i="12" s="1"/>
  <c r="E5751" i="12" a="1"/>
  <c r="E5751" i="12"/>
  <c r="E5752" i="12" a="1"/>
  <c r="E5752" i="12"/>
  <c r="E5753" i="12" a="1"/>
  <c r="E5753" i="12" s="1"/>
  <c r="E5754" i="12" a="1"/>
  <c r="E5754" i="12"/>
  <c r="E5755" i="12" a="1"/>
  <c r="E5755" i="12" s="1"/>
  <c r="E5756" i="12" a="1"/>
  <c r="E5756" i="12" s="1"/>
  <c r="E5757" i="12" a="1"/>
  <c r="E5757" i="12"/>
  <c r="E5758" i="12" a="1"/>
  <c r="E5758" i="12" s="1"/>
  <c r="E5759" i="12" a="1"/>
  <c r="E5759" i="12"/>
  <c r="E5760" i="12" a="1"/>
  <c r="E5760" i="12" s="1"/>
  <c r="E5761" i="12" a="1"/>
  <c r="E5761" i="12" s="1"/>
  <c r="E5762" i="12" a="1"/>
  <c r="E5762" i="12" s="1"/>
  <c r="E5763" i="12" a="1"/>
  <c r="E5763" i="12" s="1"/>
  <c r="E5764" i="12" a="1"/>
  <c r="E5764" i="12"/>
  <c r="E5765" i="12" a="1"/>
  <c r="E5765" i="12" s="1"/>
  <c r="E5766" i="12" a="1"/>
  <c r="E5766" i="12" s="1"/>
  <c r="E5767" i="12" a="1"/>
  <c r="E5767" i="12" s="1"/>
  <c r="E5768" i="12" a="1"/>
  <c r="E5768" i="12"/>
  <c r="E5769" i="12" a="1"/>
  <c r="E5769" i="12"/>
  <c r="E5770" i="12" a="1"/>
  <c r="E5770" i="12" s="1"/>
  <c r="E5771" i="12" a="1"/>
  <c r="E5771" i="12"/>
  <c r="E5772" i="12" a="1"/>
  <c r="E5772" i="12" s="1"/>
  <c r="E5773" i="12" a="1"/>
  <c r="E5773" i="12" s="1"/>
  <c r="E5774" i="12" a="1"/>
  <c r="E5774" i="12" s="1"/>
  <c r="E5775" i="12" a="1"/>
  <c r="E5775" i="12"/>
  <c r="E5776" i="12" a="1"/>
  <c r="E5776" i="12"/>
  <c r="E5777" i="12" a="1"/>
  <c r="E5777" i="12" s="1"/>
  <c r="E5778" i="12" a="1"/>
  <c r="E5778" i="12" s="1"/>
  <c r="E5779" i="12" a="1"/>
  <c r="E5779" i="12" s="1"/>
  <c r="E5780" i="12" a="1"/>
  <c r="E5780" i="12" s="1"/>
  <c r="E5781" i="12" a="1"/>
  <c r="E5781" i="12"/>
  <c r="E5782" i="12" a="1"/>
  <c r="E5782" i="12" s="1"/>
  <c r="E5783" i="12" a="1"/>
  <c r="E5783" i="12"/>
  <c r="E5784" i="12" a="1"/>
  <c r="E5784" i="12" s="1"/>
  <c r="E5785" i="12" a="1"/>
  <c r="E5785" i="12"/>
  <c r="E5786" i="12" a="1"/>
  <c r="E5786" i="12"/>
  <c r="E5787" i="12" a="1"/>
  <c r="E5787" i="12" s="1"/>
  <c r="E5788" i="12" a="1"/>
  <c r="E5788" i="12"/>
  <c r="E5789" i="12" a="1"/>
  <c r="E5789" i="12" s="1"/>
  <c r="E5790" i="12" a="1"/>
  <c r="E5790" i="12" s="1"/>
  <c r="E5791" i="12" a="1"/>
  <c r="E5791" i="12" s="1"/>
  <c r="E5792" i="12" a="1"/>
  <c r="E5792" i="12"/>
  <c r="E5793" i="12" a="1"/>
  <c r="E5793" i="12"/>
  <c r="E5794" i="12" a="1"/>
  <c r="E5794" i="12" s="1"/>
  <c r="E5795" i="12" a="1"/>
  <c r="E5795" i="12" s="1"/>
  <c r="E5796" i="12" a="1"/>
  <c r="E5796" i="12" s="1"/>
  <c r="E5797" i="12" a="1"/>
  <c r="E5797" i="12" s="1"/>
  <c r="E5798" i="12" a="1"/>
  <c r="E5798" i="12" s="1"/>
  <c r="E5799" i="12" a="1"/>
  <c r="E5799" i="12" s="1"/>
  <c r="E5800" i="12" a="1"/>
  <c r="E5800" i="12"/>
  <c r="E5801" i="12" a="1"/>
  <c r="E5801" i="12" s="1"/>
  <c r="E5802" i="12" a="1"/>
  <c r="E5802" i="12"/>
  <c r="E5803" i="12" a="1"/>
  <c r="E5803" i="12"/>
  <c r="E5804" i="12" a="1"/>
  <c r="E5804" i="12" s="1"/>
  <c r="E5805" i="12" a="1"/>
  <c r="E5805" i="12"/>
  <c r="E5806" i="12" a="1"/>
  <c r="E5806" i="12" s="1"/>
  <c r="E5807" i="12" a="1"/>
  <c r="E5807" i="12"/>
  <c r="E5808" i="12" a="1"/>
  <c r="E5808" i="12" s="1"/>
  <c r="E5809" i="12" a="1"/>
  <c r="E5809" i="12"/>
  <c r="E5810" i="12" a="1"/>
  <c r="E5810" i="12"/>
  <c r="E5811" i="12" a="1"/>
  <c r="E5811" i="12" s="1"/>
  <c r="E5812" i="12" a="1"/>
  <c r="E5812" i="12" s="1"/>
  <c r="E5813" i="12" a="1"/>
  <c r="E5813" i="12" s="1"/>
  <c r="E5814" i="12" a="1"/>
  <c r="E5814" i="12" s="1"/>
  <c r="E5815" i="12" a="1"/>
  <c r="E5815" i="12" s="1"/>
  <c r="E5816" i="12" a="1"/>
  <c r="E5816" i="12" s="1"/>
  <c r="E5817" i="12" a="1"/>
  <c r="E5817" i="12"/>
  <c r="E5818" i="12" a="1"/>
  <c r="E5818" i="12" s="1"/>
  <c r="E5819" i="12" a="1"/>
  <c r="E5819" i="12"/>
  <c r="E5820" i="12" a="1"/>
  <c r="E5820" i="12"/>
  <c r="E5821" i="12" a="1"/>
  <c r="E5821" i="12" s="1"/>
  <c r="E5822" i="12" a="1"/>
  <c r="E5822" i="12" s="1"/>
  <c r="E5823" i="12" a="1"/>
  <c r="E5823" i="12" s="1"/>
  <c r="E5824" i="12" a="1"/>
  <c r="E5824" i="12"/>
  <c r="E5825" i="12" a="1"/>
  <c r="E5825" i="12" s="1"/>
  <c r="E5826" i="12" a="1"/>
  <c r="E5826" i="12"/>
  <c r="E5827" i="12" a="1"/>
  <c r="E5827" i="12"/>
  <c r="E5828" i="12" a="1"/>
  <c r="E5828" i="12" s="1"/>
  <c r="E5829" i="12" a="1"/>
  <c r="E5829" i="12" s="1"/>
  <c r="E5830" i="12" a="1"/>
  <c r="E5830" i="12" s="1"/>
  <c r="E5831" i="12" a="1"/>
  <c r="E5831" i="12"/>
  <c r="E5832" i="12" a="1"/>
  <c r="E5832" i="12" s="1"/>
  <c r="E5833" i="12" a="1"/>
  <c r="E5833" i="12" s="1"/>
  <c r="E5834" i="12" a="1"/>
  <c r="E5834" i="12"/>
  <c r="E5835" i="12" a="1"/>
  <c r="E5835" i="12" s="1"/>
  <c r="E5836" i="12" a="1"/>
  <c r="E5836" i="12"/>
  <c r="E5837" i="12" a="1"/>
  <c r="E5837" i="12"/>
  <c r="E5838" i="12" a="1"/>
  <c r="E5838" i="12" s="1"/>
  <c r="E5839" i="12" a="1"/>
  <c r="E5839" i="12" s="1"/>
  <c r="E5840" i="12" a="1"/>
  <c r="E5840" i="12" s="1"/>
  <c r="E5841" i="12" a="1"/>
  <c r="E5841" i="12"/>
  <c r="E5842" i="12" a="1"/>
  <c r="E5842" i="12" s="1"/>
  <c r="E5843" i="12" a="1"/>
  <c r="E5843" i="12"/>
  <c r="E5844" i="12" a="1"/>
  <c r="E5844" i="12"/>
  <c r="E5845" i="12" a="1"/>
  <c r="E5845" i="12" s="1"/>
  <c r="E5846" i="12" a="1"/>
  <c r="E5846" i="12" s="1"/>
  <c r="E5847" i="12" a="1"/>
  <c r="E5847" i="12" s="1"/>
  <c r="E5848" i="12" a="1"/>
  <c r="E5848" i="12"/>
  <c r="E5849" i="12" a="1"/>
  <c r="E5849" i="12" s="1"/>
  <c r="E5850" i="12" a="1"/>
  <c r="E5850" i="12" s="1"/>
  <c r="E5851" i="12" a="1"/>
  <c r="E5851" i="12"/>
  <c r="E5852" i="12" a="1"/>
  <c r="E5852" i="12" s="1"/>
  <c r="E5853" i="12" a="1"/>
  <c r="E5853" i="12"/>
  <c r="E5854" i="12" a="1"/>
  <c r="E5854" i="12" s="1"/>
  <c r="E5855" i="12" a="1"/>
  <c r="E5855" i="12" s="1"/>
  <c r="E5856" i="12" a="1"/>
  <c r="E5856" i="12" s="1"/>
  <c r="E5857" i="12" a="1"/>
  <c r="E5857" i="12" s="1"/>
  <c r="E5858" i="12" a="1"/>
  <c r="E5858" i="12"/>
  <c r="E5859" i="12" a="1"/>
  <c r="E5859" i="12" s="1"/>
  <c r="E5860" i="12" a="1"/>
  <c r="E5860" i="12"/>
  <c r="E5861" i="12" a="1"/>
  <c r="E5861" i="12"/>
  <c r="E5862" i="12" a="1"/>
  <c r="E5862" i="12" s="1"/>
  <c r="E5863" i="12" a="1"/>
  <c r="E5863" i="12"/>
  <c r="E5864" i="12" a="1"/>
  <c r="E5864" i="12" s="1"/>
  <c r="E5865" i="12" a="1"/>
  <c r="E5865" i="12"/>
  <c r="E5866" i="12" a="1"/>
  <c r="E5866" i="12" s="1"/>
  <c r="E5867" i="12" a="1"/>
  <c r="E5867" i="12" s="1"/>
  <c r="E5868" i="12" a="1"/>
  <c r="E5868" i="12"/>
  <c r="E5869" i="12" a="1"/>
  <c r="E5869" i="12" s="1"/>
  <c r="E5870" i="12" a="1"/>
  <c r="E5870" i="12" s="1"/>
  <c r="E5871" i="12" a="1"/>
  <c r="E5871" i="12" s="1"/>
  <c r="E5872" i="12" a="1"/>
  <c r="E5872" i="12" s="1"/>
  <c r="E5873" i="12" a="1"/>
  <c r="E5873" i="12" s="1"/>
  <c r="E5874" i="12" a="1"/>
  <c r="E5874" i="12" s="1"/>
  <c r="E5875" i="12" a="1"/>
  <c r="E5875" i="12"/>
  <c r="E5876" i="12" a="1"/>
  <c r="E5876" i="12" s="1"/>
  <c r="E5877" i="12" a="1"/>
  <c r="E5877" i="12"/>
  <c r="E5878" i="12" a="1"/>
  <c r="E5878" i="12" s="1"/>
  <c r="E5879" i="12" a="1"/>
  <c r="E5879" i="12"/>
  <c r="E5880" i="12" a="1"/>
  <c r="E5880" i="12"/>
  <c r="E5881" i="12" a="1"/>
  <c r="E5881" i="12" s="1"/>
  <c r="E5882" i="12" a="1"/>
  <c r="E5882" i="12"/>
  <c r="E5883" i="12" a="1"/>
  <c r="E5883" i="12" s="1"/>
  <c r="E5884" i="12" a="1"/>
  <c r="E5884" i="12" s="1"/>
  <c r="E5885" i="12" a="1"/>
  <c r="E5885" i="12"/>
  <c r="E5886" i="12" a="1"/>
  <c r="E5886" i="12" s="1"/>
  <c r="E5887" i="12" a="1"/>
  <c r="E5887" i="12"/>
  <c r="E5888" i="12" a="1"/>
  <c r="E5888" i="12" s="1"/>
  <c r="E5889" i="12" a="1"/>
  <c r="E5889" i="12" s="1"/>
  <c r="E5890" i="12" a="1"/>
  <c r="E5890" i="12" s="1"/>
  <c r="E5891" i="12" a="1"/>
  <c r="E5891" i="12" s="1"/>
  <c r="E5892" i="12" a="1"/>
  <c r="E5892" i="12"/>
  <c r="E5893" i="12" a="1"/>
  <c r="E5893" i="12" s="1"/>
  <c r="E5894" i="12" a="1"/>
  <c r="E5894" i="12" s="1"/>
  <c r="E5895" i="12" a="1"/>
  <c r="E5895" i="12" s="1"/>
  <c r="E5896" i="12" a="1"/>
  <c r="E5896" i="12"/>
  <c r="E5897" i="12" a="1"/>
  <c r="E5897" i="12"/>
  <c r="E5898" i="12" a="1"/>
  <c r="E5898" i="12" s="1"/>
  <c r="E5899" i="12" a="1"/>
  <c r="E5899" i="12"/>
  <c r="E5900" i="12" a="1"/>
  <c r="E5900" i="12" s="1"/>
  <c r="E5901" i="12" a="1"/>
  <c r="E5901" i="12" s="1"/>
  <c r="E5902" i="12" a="1"/>
  <c r="E5902" i="12" s="1"/>
  <c r="E5903" i="12" a="1"/>
  <c r="E5903" i="12"/>
  <c r="E5904" i="12" a="1"/>
  <c r="E5904" i="12"/>
  <c r="E5905" i="12" a="1"/>
  <c r="E5905" i="12" s="1"/>
  <c r="E5906" i="12" a="1"/>
  <c r="E5906" i="12" s="1"/>
  <c r="E5907" i="12" a="1"/>
  <c r="E5907" i="12" s="1"/>
  <c r="E5908" i="12" a="1"/>
  <c r="E5908" i="12" s="1"/>
  <c r="E5909" i="12" a="1"/>
  <c r="E5909" i="12"/>
  <c r="E5910" i="12" a="1"/>
  <c r="E5910" i="12" s="1"/>
  <c r="E5911" i="12" a="1"/>
  <c r="E5911" i="12"/>
  <c r="E5912" i="12" a="1"/>
  <c r="E5912" i="12" s="1"/>
  <c r="E5913" i="12" a="1"/>
  <c r="E5913" i="12"/>
  <c r="E5914" i="12" a="1"/>
  <c r="E5914" i="12"/>
  <c r="E5915" i="12" a="1"/>
  <c r="E5915" i="12" s="1"/>
  <c r="E5916" i="12" a="1"/>
  <c r="E5916" i="12"/>
  <c r="E5917" i="12" a="1"/>
  <c r="E5917" i="12" s="1"/>
  <c r="E5918" i="12" a="1"/>
  <c r="E5918" i="12" s="1"/>
  <c r="E5919" i="12" a="1"/>
  <c r="E5919" i="12" s="1"/>
  <c r="E5920" i="12" a="1"/>
  <c r="E5920" i="12"/>
  <c r="E5921" i="12" a="1"/>
  <c r="E5921" i="12"/>
  <c r="E5922" i="12" a="1"/>
  <c r="E5922" i="12" s="1"/>
  <c r="E5923" i="12" a="1"/>
  <c r="E5923" i="12" s="1"/>
  <c r="E5924" i="12" a="1"/>
  <c r="E5924" i="12" s="1"/>
  <c r="E5925" i="12" a="1"/>
  <c r="E5925" i="12" s="1"/>
  <c r="E5926" i="12" a="1"/>
  <c r="E5926" i="12" s="1"/>
  <c r="E5927" i="12" a="1"/>
  <c r="E5927" i="12" s="1"/>
  <c r="E5928" i="12" a="1"/>
  <c r="E5928" i="12"/>
  <c r="E5929" i="12" a="1"/>
  <c r="E5929" i="12" s="1"/>
  <c r="E5930" i="12" a="1"/>
  <c r="E5930" i="12"/>
  <c r="E5931" i="12" a="1"/>
  <c r="E5931" i="12"/>
  <c r="E5932" i="12" a="1"/>
  <c r="E5932" i="12" s="1"/>
  <c r="E5933" i="12" a="1"/>
  <c r="E5933" i="12"/>
  <c r="E5934" i="12" a="1"/>
  <c r="E5934" i="12" s="1"/>
  <c r="E5935" i="12" a="1"/>
  <c r="E5935" i="12"/>
  <c r="E5936" i="12" a="1"/>
  <c r="E5936" i="12" s="1"/>
  <c r="E5937" i="12" a="1"/>
  <c r="E5937" i="12"/>
  <c r="E5938" i="12" a="1"/>
  <c r="E5938" i="12"/>
  <c r="E5939" i="12" a="1"/>
  <c r="E5939" i="12" s="1"/>
  <c r="E5940" i="12" a="1"/>
  <c r="E5940" i="12" s="1"/>
  <c r="E5941" i="12" a="1"/>
  <c r="E5941" i="12" s="1"/>
  <c r="E5942" i="12" a="1"/>
  <c r="E5942" i="12" s="1"/>
  <c r="E5943" i="12" a="1"/>
  <c r="E5943" i="12" s="1"/>
  <c r="E5944" i="12" a="1"/>
  <c r="E5944" i="12" s="1"/>
  <c r="E5945" i="12" a="1"/>
  <c r="E5945" i="12"/>
  <c r="E5946" i="12" a="1"/>
  <c r="E5946" i="12" s="1"/>
  <c r="E5947" i="12" a="1"/>
  <c r="E5947" i="12"/>
  <c r="E5948" i="12" a="1"/>
  <c r="E5948" i="12"/>
  <c r="E5949" i="12" a="1"/>
  <c r="E5949" i="12" s="1"/>
  <c r="E5950" i="12" a="1"/>
  <c r="E5950" i="12" s="1"/>
  <c r="E5951" i="12" a="1"/>
  <c r="E5951" i="12" s="1"/>
  <c r="E5952" i="12" a="1"/>
  <c r="E5952" i="12"/>
  <c r="E5953" i="12" a="1"/>
  <c r="E5953" i="12" s="1"/>
  <c r="E5954" i="12" a="1"/>
  <c r="E5954" i="12"/>
  <c r="E5955" i="12" a="1"/>
  <c r="E5955" i="12"/>
  <c r="E5956" i="12" a="1"/>
  <c r="E5956" i="12" s="1"/>
  <c r="E5957" i="12" a="1"/>
  <c r="E5957" i="12" s="1"/>
  <c r="E5958" i="12" a="1"/>
  <c r="E5958" i="12" s="1"/>
  <c r="E5959" i="12" a="1"/>
  <c r="E5959" i="12"/>
  <c r="E5960" i="12" a="1"/>
  <c r="E5960" i="12" s="1"/>
  <c r="E5961" i="12" a="1"/>
  <c r="E5961" i="12" s="1"/>
  <c r="E5962" i="12" a="1"/>
  <c r="E5962" i="12"/>
  <c r="E5963" i="12" a="1"/>
  <c r="E5963" i="12" s="1"/>
  <c r="E5964" i="12" a="1"/>
  <c r="E5964" i="12"/>
  <c r="E5965" i="12" a="1"/>
  <c r="E5965" i="12"/>
  <c r="E5966" i="12" a="1"/>
  <c r="E5966" i="12" s="1"/>
  <c r="E5967" i="12" a="1"/>
  <c r="E5967" i="12" s="1"/>
  <c r="E5968" i="12" a="1"/>
  <c r="E5968" i="12" s="1"/>
  <c r="E5969" i="12" a="1"/>
  <c r="E5969" i="12"/>
  <c r="E5970" i="12" a="1"/>
  <c r="E5970" i="12" s="1"/>
  <c r="E5971" i="12" a="1"/>
  <c r="E5971" i="12"/>
  <c r="E5972" i="12" a="1"/>
  <c r="E5972" i="12"/>
  <c r="E5973" i="12" a="1"/>
  <c r="E5973" i="12" s="1"/>
  <c r="E5974" i="12" a="1"/>
  <c r="E5974" i="12" s="1"/>
  <c r="E5975" i="12" a="1"/>
  <c r="E5975" i="12" s="1"/>
  <c r="E5976" i="12" a="1"/>
  <c r="E5976" i="12"/>
  <c r="E5977" i="12" a="1"/>
  <c r="E5977" i="12" s="1"/>
  <c r="E5978" i="12" a="1"/>
  <c r="E5978" i="12" s="1"/>
  <c r="E5979" i="12" a="1"/>
  <c r="E5979" i="12"/>
  <c r="E5980" i="12" a="1"/>
  <c r="E5980" i="12" s="1"/>
  <c r="E5981" i="12" a="1"/>
  <c r="E5981" i="12"/>
  <c r="E5982" i="12" a="1"/>
  <c r="E5982" i="12" s="1"/>
  <c r="E5983" i="12" a="1"/>
  <c r="E5983" i="12" s="1"/>
  <c r="E5984" i="12" a="1"/>
  <c r="E5984" i="12" s="1"/>
  <c r="E5985" i="12" a="1"/>
  <c r="E5985" i="12" s="1"/>
  <c r="E5986" i="12" a="1"/>
  <c r="E5986" i="12"/>
  <c r="E5987" i="12" a="1"/>
  <c r="E5987" i="12" s="1"/>
  <c r="E5988" i="12" a="1"/>
  <c r="E5988" i="12"/>
  <c r="E5989" i="12" a="1"/>
  <c r="E5989" i="12"/>
  <c r="E5990" i="12" a="1"/>
  <c r="E5990" i="12" s="1"/>
  <c r="E5991" i="12" a="1"/>
  <c r="E5991" i="12"/>
  <c r="E5992" i="12" a="1"/>
  <c r="E5992" i="12" s="1"/>
  <c r="E5993" i="12" a="1"/>
  <c r="E5993" i="12"/>
  <c r="E5994" i="12" a="1"/>
  <c r="E5994" i="12" s="1"/>
  <c r="E5995" i="12" a="1"/>
  <c r="E5995" i="12" s="1"/>
  <c r="E5996" i="12" a="1"/>
  <c r="E5996" i="12"/>
  <c r="E5997" i="12" a="1"/>
  <c r="E5997" i="12" s="1"/>
  <c r="E5998" i="12" a="1"/>
  <c r="E5998" i="12" s="1"/>
  <c r="E5999" i="12" a="1"/>
  <c r="E5999" i="12" s="1"/>
  <c r="E6000" i="12" a="1"/>
  <c r="E6000" i="12" s="1"/>
  <c r="E6001" i="12" a="1"/>
  <c r="E6001" i="12" s="1"/>
  <c r="E6002" i="12" a="1"/>
  <c r="E6002" i="12" s="1"/>
  <c r="E6003" i="12" a="1"/>
  <c r="E6003" i="12"/>
  <c r="E6004" i="12" a="1"/>
  <c r="E6004" i="12" s="1"/>
  <c r="E6005" i="12" a="1"/>
  <c r="E6005" i="12"/>
  <c r="E6006" i="12" a="1"/>
  <c r="E6006" i="12" s="1"/>
  <c r="E6007" i="12" a="1"/>
  <c r="E6007" i="12"/>
  <c r="E6008" i="12" a="1"/>
  <c r="E6008" i="12"/>
  <c r="E6009" i="12" a="1"/>
  <c r="E6009" i="12" s="1"/>
  <c r="E6010" i="12" a="1"/>
  <c r="E6010" i="12"/>
  <c r="E6011" i="12" a="1"/>
  <c r="E6011" i="12" s="1"/>
  <c r="E6012" i="12" a="1"/>
  <c r="E6012" i="12" s="1"/>
  <c r="E6013" i="12" a="1"/>
  <c r="E6013" i="12"/>
  <c r="E6014" i="12" a="1"/>
  <c r="E6014" i="12" s="1"/>
  <c r="E6015" i="12" a="1"/>
  <c r="E6015" i="12"/>
  <c r="E6016" i="12" a="1"/>
  <c r="E6016" i="12" s="1"/>
  <c r="E6017" i="12" a="1"/>
  <c r="E6017" i="12" s="1"/>
  <c r="E6018" i="12" a="1"/>
  <c r="E6018" i="12" s="1"/>
  <c r="E6019" i="12" a="1"/>
  <c r="E6019" i="12" s="1"/>
  <c r="E6020" i="12" a="1"/>
  <c r="E6020" i="12"/>
  <c r="E6021" i="12" a="1"/>
  <c r="E6021" i="12" s="1"/>
  <c r="E6022" i="12" a="1"/>
  <c r="E6022" i="12" s="1"/>
  <c r="E6023" i="12" a="1"/>
  <c r="E6023" i="12" s="1"/>
  <c r="E6024" i="12" a="1"/>
  <c r="E6024" i="12"/>
  <c r="E6025" i="12" a="1"/>
  <c r="E6025" i="12"/>
  <c r="E6026" i="12" a="1"/>
  <c r="E6026" i="12" s="1"/>
  <c r="E6027" i="12" a="1"/>
  <c r="E6027" i="12"/>
  <c r="E6028" i="12" a="1"/>
  <c r="E6028" i="12" s="1"/>
  <c r="E6029" i="12" a="1"/>
  <c r="E6029" i="12" s="1"/>
  <c r="E6030" i="12" a="1"/>
  <c r="E6030" i="12" s="1"/>
  <c r="E6031" i="12" a="1"/>
  <c r="E6031" i="12"/>
  <c r="E6032" i="12" a="1"/>
  <c r="E6032" i="12"/>
  <c r="E6033" i="12" a="1"/>
  <c r="E6033" i="12" s="1"/>
  <c r="E6034" i="12" a="1"/>
  <c r="E6034" i="12" s="1"/>
  <c r="E6035" i="12" a="1"/>
  <c r="E6035" i="12" s="1"/>
  <c r="E6036" i="12" a="1"/>
  <c r="E6036" i="12" s="1"/>
  <c r="E6037" i="12" a="1"/>
  <c r="E6037" i="12"/>
  <c r="E6038" i="12" a="1"/>
  <c r="E6038" i="12" s="1"/>
  <c r="E6039" i="12" a="1"/>
  <c r="E6039" i="12"/>
  <c r="E6040" i="12" a="1"/>
  <c r="E6040" i="12" s="1"/>
  <c r="E6041" i="12" a="1"/>
  <c r="E6041" i="12"/>
  <c r="E6042" i="12" a="1"/>
  <c r="E6042" i="12"/>
  <c r="E6043" i="12" a="1"/>
  <c r="E6043" i="12" s="1"/>
  <c r="E6044" i="12" a="1"/>
  <c r="E6044" i="12"/>
  <c r="E6045" i="12" a="1"/>
  <c r="E6045" i="12" s="1"/>
  <c r="E6046" i="12" a="1"/>
  <c r="E6046" i="12" s="1"/>
  <c r="E6047" i="12" a="1"/>
  <c r="E6047" i="12" s="1"/>
  <c r="E6048" i="12" a="1"/>
  <c r="E6048" i="12"/>
  <c r="E6049" i="12" a="1"/>
  <c r="E6049" i="12"/>
  <c r="E6050" i="12" a="1"/>
  <c r="E6050" i="12" s="1"/>
  <c r="E6051" i="12" a="1"/>
  <c r="E6051" i="12" s="1"/>
  <c r="E6052" i="12" a="1"/>
  <c r="E6052" i="12" s="1"/>
  <c r="E6053" i="12" a="1"/>
  <c r="E6053" i="12" s="1"/>
  <c r="E6054" i="12" a="1"/>
  <c r="E6054" i="12" s="1"/>
  <c r="E6055" i="12" a="1"/>
  <c r="E6055" i="12" s="1"/>
  <c r="E6056" i="12" a="1"/>
  <c r="E6056" i="12"/>
  <c r="E6057" i="12" a="1"/>
  <c r="E6057" i="12" s="1"/>
  <c r="E6058" i="12" a="1"/>
  <c r="E6058" i="12"/>
  <c r="E6059" i="12" a="1"/>
  <c r="E6059" i="12"/>
  <c r="E6060" i="12" a="1"/>
  <c r="E6060" i="12" s="1"/>
  <c r="E6061" i="12" a="1"/>
  <c r="E6061" i="12"/>
  <c r="E6062" i="12" a="1"/>
  <c r="E6062" i="12" s="1"/>
  <c r="E6063" i="12" a="1"/>
  <c r="E6063" i="12"/>
  <c r="E6064" i="12" a="1"/>
  <c r="E6064" i="12" s="1"/>
  <c r="E6065" i="12" a="1"/>
  <c r="E6065" i="12"/>
  <c r="E6066" i="12" a="1"/>
  <c r="E6066" i="12"/>
  <c r="E6067" i="12" a="1"/>
  <c r="E6067" i="12" s="1"/>
  <c r="E6068" i="12" a="1"/>
  <c r="E6068" i="12" s="1"/>
  <c r="E6069" i="12" a="1"/>
  <c r="E6069" i="12" s="1"/>
  <c r="E6070" i="12" a="1"/>
  <c r="E6070" i="12" s="1"/>
  <c r="E6071" i="12" a="1"/>
  <c r="E6071" i="12" s="1"/>
  <c r="E6072" i="12" a="1"/>
  <c r="E6072" i="12" s="1"/>
  <c r="E6073" i="12" a="1"/>
  <c r="E6073" i="12"/>
  <c r="E6074" i="12" a="1"/>
  <c r="E6074" i="12" s="1"/>
  <c r="E6075" i="12" a="1"/>
  <c r="E6075" i="12"/>
  <c r="E6076" i="12" a="1"/>
  <c r="E6076" i="12"/>
  <c r="E6077" i="12" a="1"/>
  <c r="E6077" i="12" s="1"/>
  <c r="E6078" i="12" a="1"/>
  <c r="E6078" i="12" s="1"/>
  <c r="E6079" i="12" a="1"/>
  <c r="E6079" i="12" s="1"/>
  <c r="E6080" i="12" a="1"/>
  <c r="E6080" i="12"/>
  <c r="E6081" i="12" a="1"/>
  <c r="E6081" i="12" s="1"/>
  <c r="E6082" i="12" a="1"/>
  <c r="E6082" i="12"/>
  <c r="E6083" i="12" a="1"/>
  <c r="E6083" i="12"/>
  <c r="E6084" i="12" a="1"/>
  <c r="E6084" i="12" s="1"/>
  <c r="E6085" i="12" a="1"/>
  <c r="E6085" i="12" s="1"/>
  <c r="E6086" i="12" a="1"/>
  <c r="E6086" i="12" s="1"/>
  <c r="E6087" i="12" a="1"/>
  <c r="E6087" i="12"/>
  <c r="E6088" i="12" a="1"/>
  <c r="E6088" i="12" s="1"/>
  <c r="E6089" i="12" a="1"/>
  <c r="E6089" i="12" s="1"/>
  <c r="E6090" i="12" a="1"/>
  <c r="E6090" i="12"/>
  <c r="E6091" i="12" a="1"/>
  <c r="E6091" i="12" s="1"/>
  <c r="E6092" i="12" a="1"/>
  <c r="E6092" i="12"/>
  <c r="E6093" i="12" a="1"/>
  <c r="E6093" i="12"/>
  <c r="E6094" i="12" a="1"/>
  <c r="E6094" i="12" s="1"/>
  <c r="E6095" i="12" a="1"/>
  <c r="E6095" i="12" s="1"/>
  <c r="E6096" i="12" a="1"/>
  <c r="E6096" i="12" s="1"/>
  <c r="E6097" i="12" a="1"/>
  <c r="E6097" i="12"/>
  <c r="E6098" i="12" a="1"/>
  <c r="E6098" i="12" s="1"/>
  <c r="E6099" i="12" a="1"/>
  <c r="E6099" i="12"/>
  <c r="E6100" i="12" a="1"/>
  <c r="E6100" i="12"/>
  <c r="E6101" i="12" a="1"/>
  <c r="E6101" i="12" s="1"/>
  <c r="E6102" i="12" a="1"/>
  <c r="E6102" i="12" s="1"/>
  <c r="E6103" i="12" a="1"/>
  <c r="E6103" i="12" s="1"/>
  <c r="E6104" i="12" a="1"/>
  <c r="E6104" i="12"/>
  <c r="E6105" i="12" a="1"/>
  <c r="E6105" i="12" s="1"/>
  <c r="E6106" i="12" a="1"/>
  <c r="E6106" i="12" s="1"/>
  <c r="E6107" i="12" a="1"/>
  <c r="E6107" i="12"/>
  <c r="E6108" i="12" a="1"/>
  <c r="E6108" i="12" s="1"/>
  <c r="E6109" i="12" a="1"/>
  <c r="E6109" i="12"/>
  <c r="E6110" i="12" a="1"/>
  <c r="E6110" i="12" s="1"/>
  <c r="E6111" i="12" a="1"/>
  <c r="E6111" i="12" s="1"/>
  <c r="E6112" i="12" a="1"/>
  <c r="E6112" i="12" s="1"/>
  <c r="E6113" i="12" a="1"/>
  <c r="E6113" i="12" s="1"/>
  <c r="E6114" i="12" a="1"/>
  <c r="E6114" i="12"/>
  <c r="E6115" i="12" a="1"/>
  <c r="E6115" i="12" s="1"/>
  <c r="E6116" i="12" a="1"/>
  <c r="E6116" i="12"/>
  <c r="E6117" i="12" a="1"/>
  <c r="E6117" i="12"/>
  <c r="E6118" i="12" a="1"/>
  <c r="E6118" i="12" s="1"/>
  <c r="E6119" i="12" a="1"/>
  <c r="E6119" i="12"/>
  <c r="E6120" i="12" a="1"/>
  <c r="E6120" i="12" s="1"/>
  <c r="E6121" i="12" a="1"/>
  <c r="E6121" i="12"/>
  <c r="E6122" i="12" a="1"/>
  <c r="E6122" i="12" s="1"/>
  <c r="E6123" i="12" a="1"/>
  <c r="E6123" i="12" s="1"/>
  <c r="E6124" i="12" a="1"/>
  <c r="E6124" i="12"/>
  <c r="E6125" i="12" a="1"/>
  <c r="E6125" i="12" s="1"/>
  <c r="E6126" i="12" a="1"/>
  <c r="E6126" i="12" s="1"/>
  <c r="E6127" i="12" a="1"/>
  <c r="E6127" i="12" s="1"/>
  <c r="E6128" i="12" a="1"/>
  <c r="E6128" i="12" s="1"/>
  <c r="E6129" i="12" a="1"/>
  <c r="E6129" i="12" s="1"/>
  <c r="E6130" i="12" a="1"/>
  <c r="E6130" i="12" s="1"/>
  <c r="E6131" i="12" a="1"/>
  <c r="E6131" i="12"/>
  <c r="E6132" i="12" a="1"/>
  <c r="E6132" i="12" s="1"/>
  <c r="E6133" i="12" a="1"/>
  <c r="E6133" i="12"/>
  <c r="E6134" i="12" a="1"/>
  <c r="E6134" i="12" s="1"/>
  <c r="E6135" i="12" a="1"/>
  <c r="E6135" i="12"/>
  <c r="E6136" i="12" a="1"/>
  <c r="E6136" i="12"/>
  <c r="E6137" i="12" a="1"/>
  <c r="E6137" i="12" s="1"/>
  <c r="E6138" i="12" a="1"/>
  <c r="E6138" i="12"/>
  <c r="E6139" i="12" a="1"/>
  <c r="E6139" i="12" s="1"/>
  <c r="E6140" i="12" a="1"/>
  <c r="E6140" i="12" s="1"/>
  <c r="E6141" i="12" a="1"/>
  <c r="E6141" i="12"/>
  <c r="E6142" i="12" a="1"/>
  <c r="E6142" i="12" s="1"/>
  <c r="E6143" i="12" a="1"/>
  <c r="E6143" i="12"/>
  <c r="E6144" i="12" a="1"/>
  <c r="E6144" i="12" s="1"/>
  <c r="E6145" i="12" a="1"/>
  <c r="E6145" i="12" s="1"/>
  <c r="E6146" i="12" a="1"/>
  <c r="E6146" i="12" s="1"/>
  <c r="E6147" i="12" a="1"/>
  <c r="E6147" i="12" s="1"/>
  <c r="E6148" i="12" a="1"/>
  <c r="E6148" i="12"/>
  <c r="E6149" i="12" a="1"/>
  <c r="E6149" i="12" s="1"/>
  <c r="E6150" i="12" a="1"/>
  <c r="E6150" i="12" s="1"/>
  <c r="E6151" i="12" a="1"/>
  <c r="E6151" i="12" s="1"/>
  <c r="E6152" i="12" a="1"/>
  <c r="E6152" i="12"/>
  <c r="E6153" i="12" a="1"/>
  <c r="E6153" i="12"/>
  <c r="E6154" i="12" a="1"/>
  <c r="E6154" i="12" s="1"/>
  <c r="E6155" i="12" a="1"/>
  <c r="E6155" i="12"/>
  <c r="E6156" i="12" a="1"/>
  <c r="E6156" i="12" s="1"/>
  <c r="E6157" i="12" a="1"/>
  <c r="E6157" i="12" s="1"/>
  <c r="E6158" i="12" a="1"/>
  <c r="E6158" i="12" s="1"/>
  <c r="E6159" i="12" a="1"/>
  <c r="E6159" i="12"/>
  <c r="E6160" i="12" a="1"/>
  <c r="E6160" i="12"/>
  <c r="E6161" i="12" a="1"/>
  <c r="E6161" i="12" s="1"/>
  <c r="E6162" i="12" a="1"/>
  <c r="E6162" i="12" s="1"/>
  <c r="E6163" i="12" a="1"/>
  <c r="E6163" i="12" s="1"/>
  <c r="E6164" i="12" a="1"/>
  <c r="E6164" i="12" s="1"/>
  <c r="E6165" i="12" a="1"/>
  <c r="E6165" i="12"/>
  <c r="E6166" i="12" a="1"/>
  <c r="E6166" i="12" s="1"/>
  <c r="E6167" i="12" a="1"/>
  <c r="E6167" i="12"/>
  <c r="E6168" i="12" a="1"/>
  <c r="E6168" i="12" s="1"/>
  <c r="E6169" i="12" a="1"/>
  <c r="E6169" i="12"/>
  <c r="E6170" i="12" a="1"/>
  <c r="E6170" i="12"/>
  <c r="E6171" i="12" a="1"/>
  <c r="E6171" i="12" s="1"/>
  <c r="E6172" i="12" a="1"/>
  <c r="E6172" i="12"/>
  <c r="E6173" i="12" a="1"/>
  <c r="E6173" i="12" s="1"/>
  <c r="E6174" i="12" a="1"/>
  <c r="E6174" i="12" s="1"/>
  <c r="E6175" i="12" a="1"/>
  <c r="E6175" i="12" s="1"/>
  <c r="E6176" i="12" a="1"/>
  <c r="E6176" i="12"/>
  <c r="E6177" i="12" a="1"/>
  <c r="E6177" i="12"/>
  <c r="E6178" i="12" a="1"/>
  <c r="E6178" i="12" s="1"/>
  <c r="E6179" i="12" a="1"/>
  <c r="E6179" i="12" s="1"/>
  <c r="E6180" i="12" a="1"/>
  <c r="E6180" i="12" s="1"/>
  <c r="E6181" i="12" a="1"/>
  <c r="E6181" i="12" s="1"/>
  <c r="E6182" i="12" a="1"/>
  <c r="E6182" i="12" s="1"/>
  <c r="E6183" i="12" a="1"/>
  <c r="E6183" i="12" s="1"/>
  <c r="E6184" i="12" a="1"/>
  <c r="E6184" i="12"/>
  <c r="E6185" i="12" a="1"/>
  <c r="E6185" i="12" s="1"/>
  <c r="E6186" i="12" a="1"/>
  <c r="E6186" i="12"/>
  <c r="E6187" i="12" a="1"/>
  <c r="E6187" i="12"/>
  <c r="E6188" i="12" a="1"/>
  <c r="E6188" i="12" s="1"/>
  <c r="E6189" i="12" a="1"/>
  <c r="E6189" i="12"/>
  <c r="E6190" i="12" a="1"/>
  <c r="E6190" i="12" s="1"/>
  <c r="E6191" i="12" a="1"/>
  <c r="E6191" i="12"/>
  <c r="E6192" i="12" a="1"/>
  <c r="E6192" i="12" s="1"/>
  <c r="E6193" i="12" a="1"/>
  <c r="E6193" i="12"/>
  <c r="E6194" i="12" a="1"/>
  <c r="E6194" i="12"/>
  <c r="E6195" i="12" a="1"/>
  <c r="E6195" i="12" s="1"/>
  <c r="E6196" i="12" a="1"/>
  <c r="E6196" i="12" s="1"/>
  <c r="E6197" i="12" a="1"/>
  <c r="E6197" i="12" s="1"/>
  <c r="E6198" i="12" a="1"/>
  <c r="E6198" i="12" s="1"/>
  <c r="E6199" i="12" a="1"/>
  <c r="E6199" i="12" s="1"/>
  <c r="E6200" i="12" a="1"/>
  <c r="E6200" i="12" s="1"/>
  <c r="E6201" i="12" a="1"/>
  <c r="E6201" i="12"/>
  <c r="E6202" i="12" a="1"/>
  <c r="E6202" i="12" s="1"/>
  <c r="E6203" i="12" a="1"/>
  <c r="E6203" i="12"/>
  <c r="E6204" i="12" a="1"/>
  <c r="E6204" i="12"/>
  <c r="E6205" i="12" a="1"/>
  <c r="E6205" i="12" s="1"/>
  <c r="E6206" i="12" a="1"/>
  <c r="E6206" i="12" s="1"/>
  <c r="E6207" i="12" a="1"/>
  <c r="E6207" i="12" s="1"/>
  <c r="E6208" i="12" a="1"/>
  <c r="E6208" i="12"/>
  <c r="E6209" i="12" a="1"/>
  <c r="E6209" i="12" s="1"/>
  <c r="E6210" i="12" a="1"/>
  <c r="E6210" i="12"/>
  <c r="E6211" i="12" a="1"/>
  <c r="E6211" i="12"/>
  <c r="E6212" i="12" a="1"/>
  <c r="E6212" i="12" s="1"/>
  <c r="E6213" i="12" a="1"/>
  <c r="E6213" i="12" s="1"/>
  <c r="E6214" i="12" a="1"/>
  <c r="E6214" i="12" s="1"/>
  <c r="E6215" i="12" a="1"/>
  <c r="E6215" i="12"/>
  <c r="E6216" i="12" a="1"/>
  <c r="E6216" i="12" s="1"/>
  <c r="E6217" i="12" a="1"/>
  <c r="E6217" i="12" s="1"/>
  <c r="E6218" i="12" a="1"/>
  <c r="E6218" i="12"/>
  <c r="E6219" i="12" a="1"/>
  <c r="E6219" i="12" s="1"/>
  <c r="E6220" i="12" a="1"/>
  <c r="E6220" i="12"/>
  <c r="E6221" i="12" a="1"/>
  <c r="E6221" i="12"/>
  <c r="E6222" i="12" a="1"/>
  <c r="E6222" i="12" s="1"/>
  <c r="E6223" i="12" a="1"/>
  <c r="E6223" i="12" s="1"/>
  <c r="E6224" i="12" a="1"/>
  <c r="E6224" i="12" s="1"/>
  <c r="E6225" i="12" a="1"/>
  <c r="E6225" i="12"/>
  <c r="E6226" i="12" a="1"/>
  <c r="E6226" i="12" s="1"/>
  <c r="E6227" i="12" a="1"/>
  <c r="E6227" i="12"/>
  <c r="E6228" i="12" a="1"/>
  <c r="E6228" i="12"/>
  <c r="E6229" i="12" a="1"/>
  <c r="E6229" i="12" s="1"/>
  <c r="E6230" i="12" a="1"/>
  <c r="E6230" i="12" s="1"/>
  <c r="E6231" i="12" a="1"/>
  <c r="E6231" i="12" s="1"/>
  <c r="E6232" i="12" a="1"/>
  <c r="E6232" i="12"/>
  <c r="E6233" i="12" a="1"/>
  <c r="E6233" i="12" s="1"/>
  <c r="E6234" i="12" a="1"/>
  <c r="E6234" i="12" s="1"/>
  <c r="E6235" i="12" a="1"/>
  <c r="E6235" i="12"/>
  <c r="E6236" i="12" a="1"/>
  <c r="E6236" i="12" s="1"/>
  <c r="E6237" i="12" a="1"/>
  <c r="E6237" i="12"/>
  <c r="E6238" i="12" a="1"/>
  <c r="E6238" i="12" s="1"/>
  <c r="E6239" i="12" a="1"/>
  <c r="E6239" i="12" s="1"/>
  <c r="E6240" i="12" a="1"/>
  <c r="E6240" i="12" s="1"/>
  <c r="E6241" i="12" a="1"/>
  <c r="E6241" i="12" s="1"/>
  <c r="E6242" i="12" a="1"/>
  <c r="E6242" i="12"/>
  <c r="E6243" i="12" a="1"/>
  <c r="E6243" i="12" s="1"/>
  <c r="E6244" i="12" a="1"/>
  <c r="E6244" i="12"/>
  <c r="E6245" i="12" a="1"/>
  <c r="E6245" i="12"/>
  <c r="E6246" i="12" a="1"/>
  <c r="E6246" i="12" s="1"/>
  <c r="E6247" i="12" a="1"/>
  <c r="E6247" i="12"/>
  <c r="E6248" i="12" a="1"/>
  <c r="E6248" i="12" s="1"/>
  <c r="E6249" i="12" a="1"/>
  <c r="E6249" i="12"/>
  <c r="E6250" i="12" a="1"/>
  <c r="E6250" i="12" s="1"/>
  <c r="E6251" i="12" a="1"/>
  <c r="E6251" i="12" s="1"/>
  <c r="E6252" i="12" a="1"/>
  <c r="E6252" i="12"/>
  <c r="E6253" i="12" a="1"/>
  <c r="E6253" i="12" s="1"/>
  <c r="E6254" i="12" a="1"/>
  <c r="E6254" i="12" s="1"/>
  <c r="E6255" i="12" a="1"/>
  <c r="E6255" i="12" s="1"/>
  <c r="E6256" i="12" a="1"/>
  <c r="E6256" i="12" s="1"/>
  <c r="E6257" i="12" a="1"/>
  <c r="E6257" i="12" s="1"/>
  <c r="E6258" i="12" a="1"/>
  <c r="E6258" i="12" s="1"/>
  <c r="E6259" i="12" a="1"/>
  <c r="E6259" i="12"/>
  <c r="E6260" i="12" a="1"/>
  <c r="E6260" i="12" s="1"/>
  <c r="E6261" i="12" a="1"/>
  <c r="E6261" i="12"/>
  <c r="E6262" i="12" a="1"/>
  <c r="E6262" i="12" s="1"/>
  <c r="E6263" i="12" a="1"/>
  <c r="E6263" i="12"/>
  <c r="E6264" i="12" a="1"/>
  <c r="E6264" i="12"/>
  <c r="E6265" i="12" a="1"/>
  <c r="E6265" i="12" s="1"/>
  <c r="E6266" i="12" a="1"/>
  <c r="E6266" i="12"/>
  <c r="E6267" i="12" a="1"/>
  <c r="E6267" i="12" s="1"/>
  <c r="E6268" i="12" a="1"/>
  <c r="E6268" i="12" s="1"/>
  <c r="E6269" i="12" a="1"/>
  <c r="E6269" i="12"/>
  <c r="E6270" i="12" a="1"/>
  <c r="E6270" i="12" s="1"/>
  <c r="E6271" i="12" a="1"/>
  <c r="E6271" i="12"/>
  <c r="E6272" i="12" a="1"/>
  <c r="E6272" i="12" s="1"/>
  <c r="E6273" i="12" a="1"/>
  <c r="E6273" i="12" s="1"/>
  <c r="E6274" i="12" a="1"/>
  <c r="E6274" i="12" s="1"/>
  <c r="E6275" i="12" a="1"/>
  <c r="E6275" i="12" s="1"/>
  <c r="E6276" i="12" a="1"/>
  <c r="E6276" i="12"/>
  <c r="E6277" i="12" a="1"/>
  <c r="E6277" i="12" s="1"/>
  <c r="E6278" i="12" a="1"/>
  <c r="E6278" i="12" s="1"/>
  <c r="E6279" i="12" a="1"/>
  <c r="E6279" i="12" s="1"/>
  <c r="E6280" i="12" a="1"/>
  <c r="E6280" i="12"/>
  <c r="E6281" i="12" a="1"/>
  <c r="E6281" i="12"/>
  <c r="E6282" i="12" a="1"/>
  <c r="E6282" i="12" s="1"/>
  <c r="E6283" i="12" a="1"/>
  <c r="E6283" i="12"/>
  <c r="E6284" i="12" a="1"/>
  <c r="E6284" i="12" s="1"/>
  <c r="E6285" i="12" a="1"/>
  <c r="E6285" i="12" s="1"/>
  <c r="E6286" i="12" a="1"/>
  <c r="E6286" i="12" s="1"/>
  <c r="E6287" i="12" a="1"/>
  <c r="E6287" i="12"/>
  <c r="E6288" i="12" a="1"/>
  <c r="E6288" i="12"/>
  <c r="E6289" i="12" a="1"/>
  <c r="E6289" i="12" s="1"/>
  <c r="E6290" i="12" a="1"/>
  <c r="E6290" i="12" s="1"/>
  <c r="E6291" i="12" a="1"/>
  <c r="E6291" i="12" s="1"/>
  <c r="E6292" i="12" a="1"/>
  <c r="E6292" i="12" s="1"/>
  <c r="E6293" i="12" a="1"/>
  <c r="E6293" i="12"/>
  <c r="E6294" i="12" a="1"/>
  <c r="E6294" i="12" s="1"/>
  <c r="E6295" i="12" a="1"/>
  <c r="E6295" i="12"/>
  <c r="E6296" i="12" a="1"/>
  <c r="E6296" i="12" s="1"/>
  <c r="E6297" i="12" a="1"/>
  <c r="E6297" i="12"/>
  <c r="E6298" i="12" a="1"/>
  <c r="E6298" i="12"/>
  <c r="E6299" i="12" a="1"/>
  <c r="E6299" i="12" s="1"/>
  <c r="E6300" i="12" a="1"/>
  <c r="E6300" i="12"/>
  <c r="E6301" i="12" a="1"/>
  <c r="E6301" i="12" s="1"/>
  <c r="E6302" i="12" a="1"/>
  <c r="E6302" i="12" s="1"/>
  <c r="E6303" i="12" a="1"/>
  <c r="E6303" i="12" s="1"/>
  <c r="E6304" i="12" a="1"/>
  <c r="E6304" i="12"/>
  <c r="E6305" i="12" a="1"/>
  <c r="E6305" i="12"/>
  <c r="E6306" i="12" a="1"/>
  <c r="E6306" i="12" s="1"/>
  <c r="E6307" i="12" a="1"/>
  <c r="E6307" i="12" s="1"/>
  <c r="E6308" i="12" a="1"/>
  <c r="E6308" i="12" s="1"/>
  <c r="E6309" i="12" a="1"/>
  <c r="E6309" i="12" s="1"/>
  <c r="E6310" i="12" a="1"/>
  <c r="E6310" i="12" s="1"/>
  <c r="E6311" i="12" a="1"/>
  <c r="E6311" i="12" s="1"/>
  <c r="E6312" i="12" a="1"/>
  <c r="E6312" i="12"/>
  <c r="E6313" i="12" a="1"/>
  <c r="E6313" i="12" s="1"/>
  <c r="E6314" i="12" a="1"/>
  <c r="E6314" i="12"/>
  <c r="E6315" i="12" a="1"/>
  <c r="E6315" i="12"/>
  <c r="E6316" i="12" a="1"/>
  <c r="E6316" i="12" s="1"/>
  <c r="E6317" i="12" a="1"/>
  <c r="E6317" i="12"/>
  <c r="E6318" i="12" a="1"/>
  <c r="E6318" i="12" s="1"/>
  <c r="E6319" i="12" a="1"/>
  <c r="E6319" i="12"/>
  <c r="E6320" i="12" a="1"/>
  <c r="E6320" i="12" s="1"/>
  <c r="E6321" i="12" a="1"/>
  <c r="E6321" i="12"/>
  <c r="E6322" i="12" a="1"/>
  <c r="E6322" i="12"/>
  <c r="E6323" i="12" a="1"/>
  <c r="E6323" i="12" s="1"/>
  <c r="E6324" i="12" a="1"/>
  <c r="E6324" i="12" s="1"/>
  <c r="E6325" i="12" a="1"/>
  <c r="E6325" i="12" s="1"/>
  <c r="E6326" i="12" a="1"/>
  <c r="E6326" i="12" s="1"/>
  <c r="E6327" i="12" a="1"/>
  <c r="E6327" i="12" s="1"/>
  <c r="E6328" i="12" a="1"/>
  <c r="E6328" i="12" s="1"/>
  <c r="E6329" i="12" a="1"/>
  <c r="E6329" i="12"/>
  <c r="E6330" i="12" a="1"/>
  <c r="E6330" i="12" s="1"/>
  <c r="E6331" i="12" a="1"/>
  <c r="E6331" i="12"/>
  <c r="E6332" i="12" a="1"/>
  <c r="E6332" i="12"/>
  <c r="E6333" i="12" a="1"/>
  <c r="E6333" i="12" s="1"/>
  <c r="E6334" i="12" a="1"/>
  <c r="E6334" i="12" s="1"/>
  <c r="E6335" i="12" a="1"/>
  <c r="E6335" i="12" s="1"/>
  <c r="E6336" i="12" a="1"/>
  <c r="E6336" i="12"/>
  <c r="E6337" i="12" a="1"/>
  <c r="E6337" i="12" s="1"/>
  <c r="E6338" i="12" a="1"/>
  <c r="E6338" i="12"/>
  <c r="E6339" i="12" a="1"/>
  <c r="E6339" i="12"/>
  <c r="E6340" i="12" a="1"/>
  <c r="E6340" i="12" s="1"/>
  <c r="E6341" i="12" a="1"/>
  <c r="E6341" i="12" s="1"/>
  <c r="E6342" i="12" a="1"/>
  <c r="E6342" i="12" s="1"/>
  <c r="E6343" i="12" a="1"/>
  <c r="E6343" i="12"/>
  <c r="E6344" i="12" a="1"/>
  <c r="E6344" i="12" s="1"/>
  <c r="E6345" i="12" a="1"/>
  <c r="E6345" i="12" s="1"/>
  <c r="E6346" i="12" a="1"/>
  <c r="E6346" i="12"/>
  <c r="E6347" i="12" a="1"/>
  <c r="E6347" i="12" s="1"/>
  <c r="E6348" i="12" a="1"/>
  <c r="E6348" i="12"/>
  <c r="E6349" i="12" a="1"/>
  <c r="E6349" i="12"/>
  <c r="E6350" i="12" a="1"/>
  <c r="E6350" i="12" s="1"/>
  <c r="E6351" i="12" a="1"/>
  <c r="E6351" i="12" s="1"/>
  <c r="E6352" i="12" a="1"/>
  <c r="E6352" i="12" s="1"/>
  <c r="E6353" i="12" a="1"/>
  <c r="E6353" i="12"/>
  <c r="E6354" i="12" a="1"/>
  <c r="E6354" i="12" s="1"/>
  <c r="E6355" i="12" a="1"/>
  <c r="E6355" i="12"/>
  <c r="E6356" i="12" a="1"/>
  <c r="E6356" i="12"/>
  <c r="E6357" i="12" a="1"/>
  <c r="E6357" i="12" s="1"/>
  <c r="E6358" i="12" a="1"/>
  <c r="E6358" i="12" s="1"/>
  <c r="E6359" i="12" a="1"/>
  <c r="E6359" i="12" s="1"/>
  <c r="E6360" i="12" a="1"/>
  <c r="E6360" i="12"/>
  <c r="E6361" i="12" a="1"/>
  <c r="E6361" i="12" s="1"/>
  <c r="E6362" i="12" a="1"/>
  <c r="E6362" i="12" s="1"/>
  <c r="E6363" i="12" a="1"/>
  <c r="E6363" i="12"/>
  <c r="E6364" i="12" a="1"/>
  <c r="E6364" i="12" s="1"/>
  <c r="E6365" i="12" a="1"/>
  <c r="E6365" i="12"/>
  <c r="E6366" i="12" a="1"/>
  <c r="E6366" i="12" s="1"/>
  <c r="E6367" i="12" a="1"/>
  <c r="E6367" i="12" s="1"/>
  <c r="E6368" i="12" a="1"/>
  <c r="E6368" i="12" s="1"/>
  <c r="E6369" i="12" a="1"/>
  <c r="E6369" i="12" s="1"/>
  <c r="E6370" i="12" a="1"/>
  <c r="E6370" i="12"/>
  <c r="E6371" i="12" a="1"/>
  <c r="E6371" i="12" s="1"/>
  <c r="E6372" i="12" a="1"/>
  <c r="E6372" i="12"/>
  <c r="E6373" i="12" a="1"/>
  <c r="E6373" i="12"/>
  <c r="E6374" i="12" a="1"/>
  <c r="E6374" i="12" s="1"/>
  <c r="E6375" i="12" a="1"/>
  <c r="E6375" i="12"/>
  <c r="E6376" i="12" a="1"/>
  <c r="E6376" i="12" s="1"/>
  <c r="E6377" i="12" a="1"/>
  <c r="E6377" i="12"/>
  <c r="E6378" i="12" a="1"/>
  <c r="E6378" i="12" s="1"/>
  <c r="E6379" i="12" a="1"/>
  <c r="E6379" i="12" s="1"/>
  <c r="E6380" i="12" a="1"/>
  <c r="E6380" i="12"/>
  <c r="E6381" i="12" a="1"/>
  <c r="E6381" i="12" s="1"/>
  <c r="E6382" i="12" a="1"/>
  <c r="E6382" i="12" s="1"/>
  <c r="E6383" i="12" a="1"/>
  <c r="E6383" i="12" s="1"/>
  <c r="E6384" i="12" a="1"/>
  <c r="E6384" i="12" s="1"/>
  <c r="E6385" i="12" a="1"/>
  <c r="E6385" i="12" s="1"/>
  <c r="E6386" i="12" a="1"/>
  <c r="E6386" i="12" s="1"/>
  <c r="E6387" i="12" a="1"/>
  <c r="E6387" i="12"/>
  <c r="E6388" i="12" a="1"/>
  <c r="E6388" i="12" s="1"/>
  <c r="E6389" i="12" a="1"/>
  <c r="E6389" i="12"/>
  <c r="E6390" i="12" a="1"/>
  <c r="E6390" i="12" s="1"/>
  <c r="E6391" i="12" a="1"/>
  <c r="E6391" i="12" s="1"/>
  <c r="E6392" i="12" a="1"/>
  <c r="E6392" i="12" s="1"/>
  <c r="E6393" i="12" a="1"/>
  <c r="E6393" i="12" s="1"/>
  <c r="E6394" i="12" a="1"/>
  <c r="E6394" i="12"/>
  <c r="E6395" i="12" a="1"/>
  <c r="E6395" i="12" s="1"/>
  <c r="E6396" i="12" a="1"/>
  <c r="E6396" i="12" s="1"/>
  <c r="E6397" i="12" a="1"/>
  <c r="E6397" i="12"/>
  <c r="E6398" i="12" a="1"/>
  <c r="E6398" i="12" s="1"/>
  <c r="E6399" i="12" a="1"/>
  <c r="E6399" i="12"/>
  <c r="E6400" i="12" a="1"/>
  <c r="E6400" i="12"/>
  <c r="E6401" i="12" a="1"/>
  <c r="E6401" i="12" s="1"/>
  <c r="E6402" i="12" a="1"/>
  <c r="E6402" i="12" s="1"/>
  <c r="E6403" i="12" a="1"/>
  <c r="E6403" i="12" s="1"/>
  <c r="E6404" i="12" a="1"/>
  <c r="E6404" i="12"/>
  <c r="E6405" i="12" a="1"/>
  <c r="E6405" i="12" s="1"/>
  <c r="E6406" i="12" a="1"/>
  <c r="E6406" i="12" s="1"/>
  <c r="E6407" i="12" a="1"/>
  <c r="E6407" i="12" s="1"/>
  <c r="E6408" i="12" a="1"/>
  <c r="E6408" i="12" s="1"/>
  <c r="E6409" i="12" a="1"/>
  <c r="E6409" i="12"/>
  <c r="E6410" i="12" a="1"/>
  <c r="E6410" i="12" s="1"/>
  <c r="E6411" i="12" a="1"/>
  <c r="E6411" i="12"/>
  <c r="E6412" i="12" a="1"/>
  <c r="E6412" i="12" s="1"/>
  <c r="E6413" i="12" a="1"/>
  <c r="E6413" i="12" s="1"/>
  <c r="E6414" i="12" a="1"/>
  <c r="E6414" i="12" s="1"/>
  <c r="E6415" i="12" a="1"/>
  <c r="E6415" i="12"/>
  <c r="E6416" i="12" a="1"/>
  <c r="E6416" i="12"/>
  <c r="E6417" i="12" a="1"/>
  <c r="E6417" i="12"/>
  <c r="E6418" i="12" a="1"/>
  <c r="E6418" i="12" s="1"/>
  <c r="E6419" i="12" a="1"/>
  <c r="E6419" i="12" s="1"/>
  <c r="E6420" i="12" a="1"/>
  <c r="E6420" i="12" s="1"/>
  <c r="E6421" i="12" a="1"/>
  <c r="E6421" i="12"/>
  <c r="E6422" i="12" a="1"/>
  <c r="E6422" i="12" s="1"/>
  <c r="E6423" i="12" a="1"/>
  <c r="E6423" i="12"/>
  <c r="E6424" i="12" a="1"/>
  <c r="E6424" i="12" s="1"/>
  <c r="E6425" i="12" a="1"/>
  <c r="E6425" i="12" s="1"/>
  <c r="E6426" i="12" a="1"/>
  <c r="E6426" i="12" s="1"/>
  <c r="E6427" i="12" a="1"/>
  <c r="E6427" i="12" s="1"/>
  <c r="E6428" i="12" a="1"/>
  <c r="E6428" i="12"/>
  <c r="E6429" i="12" a="1"/>
  <c r="E6429" i="12" s="1"/>
  <c r="E6430" i="12" a="1"/>
  <c r="E6430" i="12" s="1"/>
  <c r="E6431" i="12" a="1"/>
  <c r="E6431" i="12" s="1"/>
  <c r="E6432" i="12" a="1"/>
  <c r="E6432" i="12" s="1"/>
  <c r="E6433" i="12" a="1"/>
  <c r="E6433" i="12"/>
  <c r="E6434" i="12" a="1"/>
  <c r="E6434" i="12" s="1"/>
  <c r="E6435" i="12" a="1"/>
  <c r="E6435" i="12" s="1"/>
  <c r="E6436" i="12" a="1"/>
  <c r="E6436" i="12" s="1"/>
  <c r="E6437" i="12" a="1"/>
  <c r="E6437" i="12" s="1"/>
  <c r="E6438" i="12" a="1"/>
  <c r="E6438" i="12" s="1"/>
  <c r="E6439" i="12" a="1"/>
  <c r="E6439" i="12" s="1"/>
  <c r="E6440" i="12" a="1"/>
  <c r="E6440" i="12"/>
  <c r="E6441" i="12" a="1"/>
  <c r="E6441" i="12" s="1"/>
  <c r="E6442" i="12" a="1"/>
  <c r="E6442" i="12"/>
  <c r="E6443" i="12" a="1"/>
  <c r="E6443" i="12" s="1"/>
  <c r="E6444" i="12" a="1"/>
  <c r="E6444" i="12" s="1"/>
  <c r="E6445" i="12" a="1"/>
  <c r="E6445" i="12"/>
  <c r="E6446" i="12" a="1"/>
  <c r="E6446" i="12" s="1"/>
  <c r="E6447" i="12" a="1"/>
  <c r="E6447" i="12"/>
  <c r="E6448" i="12" a="1"/>
  <c r="E6448" i="12" s="1"/>
  <c r="E6449" i="12" a="1"/>
  <c r="E6449" i="12" s="1"/>
  <c r="E6450" i="12" a="1"/>
  <c r="E6450" i="12" s="1"/>
  <c r="E6451" i="12" a="1"/>
  <c r="E6451" i="12"/>
  <c r="E6452" i="12" a="1"/>
  <c r="E6452" i="12" s="1"/>
  <c r="E6453" i="12" a="1"/>
  <c r="E6453" i="12" s="1"/>
  <c r="E6454" i="12" a="1"/>
  <c r="E6454" i="12" s="1"/>
  <c r="E6455" i="12" a="1"/>
  <c r="E6455" i="12" s="1"/>
  <c r="E6456" i="12" a="1"/>
  <c r="E6456" i="12" s="1"/>
  <c r="E6457" i="12" a="1"/>
  <c r="E6457" i="12"/>
  <c r="E6458" i="12" a="1"/>
  <c r="E6458" i="12"/>
  <c r="E6459" i="12" a="1"/>
  <c r="E6459" i="12" s="1"/>
  <c r="E6460" i="12" a="1"/>
  <c r="E6460" i="12"/>
  <c r="E6461" i="12" a="1"/>
  <c r="E6461" i="12"/>
  <c r="E6462" i="12" a="1"/>
  <c r="E6462" i="12"/>
  <c r="E6463" i="12" a="1"/>
  <c r="E6463" i="12" s="1"/>
  <c r="E6464" i="12" a="1"/>
  <c r="E6464" i="12"/>
  <c r="E6465" i="12" a="1"/>
  <c r="E6465" i="12"/>
  <c r="E6466" i="12" a="1"/>
  <c r="E6466" i="12" s="1"/>
  <c r="E6467" i="12" a="1"/>
  <c r="E6467" i="12" s="1"/>
  <c r="E6468" i="12" a="1"/>
  <c r="E6468" i="12" s="1"/>
  <c r="E6469" i="12" a="1"/>
  <c r="E6469" i="12"/>
  <c r="E6470" i="12" a="1"/>
  <c r="E6470" i="12" s="1"/>
  <c r="E6471" i="12" a="1"/>
  <c r="E6471" i="12" s="1"/>
  <c r="E6472" i="12" a="1"/>
  <c r="E6472" i="12" s="1"/>
  <c r="E6473" i="12" a="1"/>
  <c r="E6473" i="12" s="1"/>
  <c r="E6474" i="12" a="1"/>
  <c r="E6474" i="12"/>
  <c r="E6475" i="12" a="1"/>
  <c r="E6475" i="12"/>
  <c r="E6476" i="12" a="1"/>
  <c r="E6476" i="12" s="1"/>
  <c r="E6477" i="12" a="1"/>
  <c r="E6477" i="12"/>
  <c r="E6478" i="12" a="1"/>
  <c r="E6478" i="12" s="1"/>
  <c r="E6479" i="12" a="1"/>
  <c r="E6479" i="12" s="1"/>
  <c r="E6480" i="12" a="1"/>
  <c r="E6480" i="12" s="1"/>
  <c r="E6481" i="12" a="1"/>
  <c r="E6481" i="12"/>
  <c r="E6482" i="12" a="1"/>
  <c r="E6482" i="12"/>
  <c r="E6483" i="12" a="1"/>
  <c r="E6483" i="12" s="1"/>
  <c r="E6484" i="12" a="1"/>
  <c r="E6484" i="12" s="1"/>
  <c r="E6485" i="12" a="1"/>
  <c r="E6485" i="12" s="1"/>
  <c r="E6486" i="12" a="1"/>
  <c r="E6486" i="12"/>
  <c r="E6487" i="12" a="1"/>
  <c r="E6487" i="12" s="1"/>
  <c r="E6488" i="12" a="1"/>
  <c r="E6488" i="12"/>
  <c r="E6489" i="12" a="1"/>
  <c r="E6489" i="12" s="1"/>
  <c r="E6490" i="12" a="1"/>
  <c r="E6490" i="12" s="1"/>
  <c r="E6491" i="12" a="1"/>
  <c r="E6491" i="12"/>
  <c r="E6492" i="12" a="1"/>
  <c r="E6492" i="12"/>
  <c r="E6493" i="12" a="1"/>
  <c r="E6493" i="12" s="1"/>
  <c r="E6494" i="12" a="1"/>
  <c r="E6494" i="12"/>
  <c r="E6495" i="12" a="1"/>
  <c r="E6495" i="12" s="1"/>
  <c r="E6496" i="12" a="1"/>
  <c r="E6496" i="12" s="1"/>
  <c r="E6497" i="12" a="1"/>
  <c r="E6497" i="12" s="1"/>
  <c r="E6498" i="12" a="1"/>
  <c r="E6498" i="12"/>
  <c r="E6499" i="12" a="1"/>
  <c r="E6499" i="12"/>
  <c r="E6500" i="12" a="1"/>
  <c r="E6500" i="12" s="1"/>
  <c r="E6501" i="12" a="1"/>
  <c r="E6501" i="12"/>
  <c r="E6502" i="12" a="1"/>
  <c r="E6502" i="12" s="1"/>
  <c r="E6503" i="12" a="1"/>
  <c r="E6503" i="12" s="1"/>
  <c r="E6504" i="12" a="1"/>
  <c r="E6504" i="12" s="1"/>
  <c r="E6505" i="12" a="1"/>
  <c r="E6505" i="12"/>
  <c r="E6506" i="12" a="1"/>
  <c r="E6506" i="12" s="1"/>
  <c r="E6507" i="12" a="1"/>
  <c r="E6507" i="12" s="1"/>
  <c r="E6508" i="12" a="1"/>
  <c r="E6508" i="12" s="1"/>
  <c r="E6509" i="12" a="1"/>
  <c r="E6509" i="12"/>
  <c r="E6510" i="12" a="1"/>
  <c r="E6510" i="12" s="1"/>
  <c r="E6511" i="12" a="1"/>
  <c r="E6511" i="12" s="1"/>
  <c r="E6512" i="12" a="1"/>
  <c r="E6512" i="12" s="1"/>
  <c r="E6513" i="12" a="1"/>
  <c r="E6513" i="12" s="1"/>
  <c r="E6514" i="12" a="1"/>
  <c r="E6514" i="12"/>
  <c r="E6515" i="12" a="1"/>
  <c r="E6515" i="12"/>
  <c r="E6516" i="12" a="1"/>
  <c r="E6516" i="12"/>
  <c r="E6517" i="12" a="1"/>
  <c r="E6517" i="12" s="1"/>
  <c r="E6518" i="12" a="1"/>
  <c r="E6518" i="12"/>
  <c r="E6519" i="12" a="1"/>
  <c r="E6519" i="12" s="1"/>
  <c r="E6520" i="12" a="1"/>
  <c r="E6520" i="12"/>
  <c r="E6521" i="12" a="1"/>
  <c r="E6521" i="12" s="1"/>
  <c r="E6522" i="12" a="1"/>
  <c r="E6522" i="12"/>
  <c r="E6523" i="12" a="1"/>
  <c r="E6523" i="12" s="1"/>
  <c r="E6524" i="12" a="1"/>
  <c r="E6524" i="12" s="1"/>
  <c r="E6525" i="12" a="1"/>
  <c r="E6525" i="12" s="1"/>
  <c r="E6526" i="12" a="1"/>
  <c r="E6526" i="12"/>
  <c r="E6527" i="12" a="1"/>
  <c r="E6527" i="12" s="1"/>
  <c r="E6528" i="12" a="1"/>
  <c r="E6528" i="12" s="1"/>
  <c r="E6529" i="12" a="1"/>
  <c r="E6529" i="12"/>
  <c r="E6530" i="12" a="1"/>
  <c r="E6530" i="12" s="1"/>
  <c r="E6531" i="12" a="1"/>
  <c r="E6531" i="12" s="1"/>
  <c r="E6532" i="12" a="1"/>
  <c r="E6532" i="12" s="1"/>
  <c r="E6533" i="12" a="1"/>
  <c r="E6533" i="12" s="1"/>
  <c r="E6534" i="12" a="1"/>
  <c r="E6534" i="12" s="1"/>
  <c r="E6535" i="12" a="1"/>
  <c r="E6535" i="12" s="1"/>
  <c r="E6536" i="12" a="1"/>
  <c r="E6536" i="12"/>
  <c r="E6537" i="12" a="1"/>
  <c r="E6537" i="12" s="1"/>
  <c r="E6538" i="12" a="1"/>
  <c r="E6538" i="12"/>
  <c r="E6539" i="12" a="1"/>
  <c r="E6539" i="12"/>
  <c r="E6540" i="12" a="1"/>
  <c r="E6540" i="12" s="1"/>
  <c r="E6541" i="12" a="1"/>
  <c r="E6541" i="12"/>
  <c r="E6542" i="12" a="1"/>
  <c r="E6542" i="12"/>
  <c r="E6543" i="12" a="1"/>
  <c r="E6543" i="12" s="1"/>
  <c r="E6544" i="12" a="1"/>
  <c r="E6544" i="12" s="1"/>
  <c r="E6545" i="12" a="1"/>
  <c r="E6545" i="12"/>
  <c r="E6546" i="12" a="1"/>
  <c r="E6546" i="12" s="1"/>
  <c r="E6547" i="12" a="1"/>
  <c r="E6547" i="12" s="1"/>
  <c r="E6548" i="12" a="1"/>
  <c r="E6548" i="12" s="1"/>
  <c r="E6549" i="12" a="1"/>
  <c r="E6549" i="12" s="1"/>
  <c r="E6550" i="12" a="1"/>
  <c r="E6550" i="12"/>
  <c r="E6551" i="12" a="1"/>
  <c r="E6551" i="12" s="1"/>
  <c r="E6552" i="12" a="1"/>
  <c r="E6552" i="12"/>
  <c r="E6553" i="12" a="1"/>
  <c r="E6553" i="12"/>
  <c r="E6554" i="12" a="1"/>
  <c r="E6554" i="12" s="1"/>
  <c r="E6555" i="12" a="1"/>
  <c r="E6555" i="12" s="1"/>
  <c r="E6556" i="12" a="1"/>
  <c r="E6556" i="12" s="1"/>
  <c r="E6557" i="12" a="1"/>
  <c r="E6557" i="12"/>
  <c r="E6558" i="12" a="1"/>
  <c r="E6558" i="12" s="1"/>
  <c r="E6559" i="12" a="1"/>
  <c r="E6559" i="12" s="1"/>
  <c r="E6560" i="12" a="1"/>
  <c r="E6560" i="12" s="1"/>
  <c r="E6561" i="12" a="1"/>
  <c r="E6561" i="12" s="1"/>
  <c r="E6562" i="12" a="1"/>
  <c r="E6562" i="12"/>
  <c r="E6563" i="12" a="1"/>
  <c r="E6563" i="12" s="1"/>
  <c r="E6564" i="12" a="1"/>
  <c r="E6564" i="12"/>
  <c r="E6565" i="12" a="1"/>
  <c r="E6565" i="12" s="1"/>
  <c r="E6566" i="12" a="1"/>
  <c r="E6566" i="12" s="1"/>
  <c r="E6567" i="12" a="1"/>
  <c r="E6567" i="12"/>
  <c r="E6568" i="12" a="1"/>
  <c r="E6568" i="12" s="1"/>
  <c r="E6569" i="12" a="1"/>
  <c r="E6569" i="12"/>
  <c r="E6570" i="12" a="1"/>
  <c r="E6570" i="12"/>
  <c r="E6571" i="12" a="1"/>
  <c r="E6571" i="12" s="1"/>
  <c r="E6572" i="12" a="1"/>
  <c r="E6572" i="12" s="1"/>
  <c r="E6573" i="12" a="1"/>
  <c r="E6573" i="12" s="1"/>
  <c r="E6574" i="12" a="1"/>
  <c r="E6574" i="12"/>
  <c r="E6575" i="12" a="1"/>
  <c r="E6575" i="12" s="1"/>
  <c r="E6576" i="12" a="1"/>
  <c r="E6576" i="12" s="1"/>
  <c r="E6577" i="12" a="1"/>
  <c r="E6577" i="12" s="1"/>
  <c r="E6578" i="12" a="1"/>
  <c r="E6578" i="12" s="1"/>
  <c r="E6579" i="12" a="1"/>
  <c r="E6579" i="12" s="1"/>
  <c r="E6580" i="12" a="1"/>
  <c r="E6580" i="12" s="1"/>
  <c r="E6581" i="12" a="1"/>
  <c r="E6581" i="12"/>
  <c r="E6582" i="12" a="1"/>
  <c r="E6582" i="12" s="1"/>
  <c r="E6583" i="12" a="1"/>
  <c r="E6583" i="12" s="1"/>
  <c r="E6584" i="12" a="1"/>
  <c r="E6584" i="12"/>
  <c r="E6585" i="12" a="1"/>
  <c r="E6585" i="12" s="1"/>
  <c r="E6586" i="12" a="1"/>
  <c r="E6586" i="12"/>
  <c r="E6587" i="12" a="1"/>
  <c r="E6587" i="12" s="1"/>
  <c r="E6588" i="12" a="1"/>
  <c r="E6588" i="12"/>
  <c r="E6589" i="12" a="1"/>
  <c r="E6589" i="12" s="1"/>
  <c r="E6590" i="12" a="1"/>
  <c r="E6590" i="12" s="1"/>
  <c r="E6591" i="12" a="1"/>
  <c r="E6591" i="12"/>
  <c r="E6592" i="12" a="1"/>
  <c r="E6592" i="12" s="1"/>
  <c r="E6593" i="12" a="1"/>
  <c r="E6593" i="12" s="1"/>
  <c r="E6594" i="12" a="1"/>
  <c r="E6594" i="12" s="1"/>
  <c r="E6595" i="12" a="1"/>
  <c r="E6595" i="12" s="1"/>
  <c r="E6596" i="12" a="1"/>
  <c r="E6596" i="12"/>
  <c r="E6597" i="12" a="1"/>
  <c r="E6597" i="12" s="1"/>
  <c r="E6598" i="12" a="1"/>
  <c r="E6598" i="12"/>
  <c r="E6599" i="12" a="1"/>
  <c r="E6599" i="12" s="1"/>
  <c r="E6600" i="12" a="1"/>
  <c r="E6600" i="12" s="1"/>
  <c r="E6601" i="12" a="1"/>
  <c r="E6601" i="12"/>
  <c r="E6602" i="12" a="1"/>
  <c r="E6602" i="12" s="1"/>
  <c r="E6603" i="12" a="1"/>
  <c r="E6603" i="12" s="1"/>
  <c r="E6604" i="12" a="1"/>
  <c r="E6604" i="12" s="1"/>
  <c r="E6605" i="12" a="1"/>
  <c r="E6605" i="12"/>
  <c r="E6606" i="12" a="1"/>
  <c r="E6606" i="12" s="1"/>
  <c r="E6607" i="12" a="1"/>
  <c r="E6607" i="12" s="1"/>
  <c r="E6608" i="12" a="1"/>
  <c r="E6608" i="12"/>
  <c r="E6609" i="12" a="1"/>
  <c r="E6609" i="12" s="1"/>
  <c r="E6610" i="12" a="1"/>
  <c r="E6610" i="12" s="1"/>
  <c r="E6611" i="12" a="1"/>
  <c r="E6611" i="12" s="1"/>
  <c r="E6612" i="12" a="1"/>
  <c r="E6612" i="12"/>
  <c r="E6613" i="12" a="1"/>
  <c r="E6613" i="12"/>
  <c r="E6614" i="12" a="1"/>
  <c r="E6614" i="12" s="1"/>
  <c r="E6615" i="12" a="1"/>
  <c r="E6615" i="12"/>
  <c r="E6616" i="12" a="1"/>
  <c r="E6616" i="12" s="1"/>
  <c r="E6617" i="12" a="1"/>
  <c r="E6617" i="12" s="1"/>
  <c r="E6618" i="12" a="1"/>
  <c r="E6618" i="12"/>
  <c r="E6619" i="12" a="1"/>
  <c r="E6619" i="12" s="1"/>
  <c r="E6620" i="12" a="1"/>
  <c r="E6620" i="12" s="1"/>
  <c r="E6621" i="12" a="1"/>
  <c r="E6621" i="12" s="1"/>
  <c r="E6622" i="12" a="1"/>
  <c r="E6622" i="12"/>
  <c r="E6623" i="12" a="1"/>
  <c r="E6623" i="12" s="1"/>
  <c r="E6624" i="12" a="1"/>
  <c r="E6624" i="12" s="1"/>
  <c r="E6625" i="12" a="1"/>
  <c r="E6625" i="12"/>
  <c r="E6626" i="12" a="1"/>
  <c r="E6626" i="12" s="1"/>
  <c r="E6627" i="12" a="1"/>
  <c r="E6627" i="12" s="1"/>
  <c r="E6628" i="12" a="1"/>
  <c r="E6628" i="12" s="1"/>
  <c r="E6629" i="12" a="1"/>
  <c r="E6629" i="12"/>
  <c r="E6630" i="12" a="1"/>
  <c r="E6630" i="12"/>
  <c r="E6631" i="12" a="1"/>
  <c r="E6631" i="12" s="1"/>
  <c r="E6632" i="12" a="1"/>
  <c r="E6632" i="12"/>
  <c r="E6633" i="12" a="1"/>
  <c r="E6633" i="12" s="1"/>
  <c r="E6634" i="12" a="1"/>
  <c r="E6634" i="12" s="1"/>
  <c r="E6635" i="12" a="1"/>
  <c r="E6635" i="12" s="1"/>
  <c r="E6636" i="12" a="1"/>
  <c r="E6636" i="12" s="1"/>
  <c r="E6637" i="12" a="1"/>
  <c r="E6637" i="12" s="1"/>
  <c r="E6638" i="12" a="1"/>
  <c r="E6638" i="12" s="1"/>
  <c r="E6639" i="12" a="1"/>
  <c r="E6639" i="12"/>
  <c r="E6640" i="12" a="1"/>
  <c r="E6640" i="12" s="1"/>
  <c r="E6641" i="12" a="1"/>
  <c r="E6641" i="12" s="1"/>
  <c r="E6642" i="12" a="1"/>
  <c r="E6642" i="12"/>
  <c r="E6643" i="12" a="1"/>
  <c r="E6643" i="12" s="1"/>
  <c r="E6644" i="12" a="1"/>
  <c r="E6644" i="12"/>
  <c r="E6645" i="12" a="1"/>
  <c r="E6645" i="12" s="1"/>
  <c r="E6646" i="12" a="1"/>
  <c r="E6646" i="12"/>
  <c r="E6647" i="12" a="1"/>
  <c r="E6647" i="12"/>
  <c r="E6648" i="12" a="1"/>
  <c r="E6648" i="12" s="1"/>
  <c r="E6649" i="12" a="1"/>
  <c r="E6649" i="12"/>
  <c r="E6650" i="12" a="1"/>
  <c r="E6650" i="12" s="1"/>
  <c r="E6651" i="12" a="1"/>
  <c r="E6651" i="12" s="1"/>
  <c r="E6652" i="12" a="1"/>
  <c r="E6652" i="12" s="1"/>
  <c r="E6653" i="12" a="1"/>
  <c r="E6653" i="12" s="1"/>
  <c r="E6654" i="12" a="1"/>
  <c r="E6654" i="12" s="1"/>
  <c r="E6655" i="12" a="1"/>
  <c r="E6655" i="12" s="1"/>
  <c r="E6656" i="12" a="1"/>
  <c r="E6656" i="12"/>
  <c r="E6657" i="12" a="1"/>
  <c r="E6657" i="12" s="1"/>
  <c r="E6658" i="12" a="1"/>
  <c r="E6658" i="12" s="1"/>
  <c r="E6659" i="12" a="1"/>
  <c r="E6659" i="12" s="1"/>
  <c r="E6660" i="12" a="1"/>
  <c r="E6660" i="12" s="1"/>
  <c r="E6661" i="12" a="1"/>
  <c r="E6661" i="12"/>
  <c r="E6662" i="12" a="1"/>
  <c r="E6662" i="12" s="1"/>
  <c r="E6663" i="12" a="1"/>
  <c r="E6663" i="12"/>
  <c r="E6664" i="12" a="1"/>
  <c r="E6664" i="12"/>
  <c r="E6665" i="12" a="1"/>
  <c r="E6665" i="12" s="1"/>
  <c r="E6666" i="12" a="1"/>
  <c r="E6666" i="12"/>
  <c r="E6667" i="12" a="1"/>
  <c r="E6667" i="12" s="1"/>
  <c r="E6668" i="12" a="1"/>
  <c r="E6668" i="12"/>
  <c r="E6669" i="12" a="1"/>
  <c r="E6669" i="12" s="1"/>
  <c r="E6670" i="12" a="1"/>
  <c r="E6670" i="12" s="1"/>
  <c r="E6671" i="12" a="1"/>
  <c r="E6671" i="12" s="1"/>
  <c r="E6672" i="12" a="1"/>
  <c r="E6672" i="12" s="1"/>
  <c r="E6673" i="12" a="1"/>
  <c r="E6673" i="12"/>
  <c r="E6674" i="12" a="1"/>
  <c r="E6674" i="12" s="1"/>
  <c r="E6675" i="12" a="1"/>
  <c r="E6675" i="12" s="1"/>
  <c r="E6676" i="12" a="1"/>
  <c r="E6676" i="12" s="1"/>
  <c r="E6677" i="12" a="1"/>
  <c r="E6677" i="12" s="1"/>
  <c r="E6678" i="12" a="1"/>
  <c r="E6678" i="12"/>
  <c r="E6679" i="12" a="1"/>
  <c r="E6679" i="12" s="1"/>
  <c r="E6680" i="12" a="1"/>
  <c r="E6680" i="12"/>
  <c r="E6681" i="12" a="1"/>
  <c r="E6681" i="12"/>
  <c r="E6682" i="12" a="1"/>
  <c r="E6682" i="12" s="1"/>
  <c r="E6683" i="12" a="1"/>
  <c r="E6683" i="12" s="1"/>
  <c r="E6684" i="12" a="1"/>
  <c r="E6684" i="12" s="1"/>
  <c r="E6685" i="12" a="1"/>
  <c r="E6685" i="12"/>
  <c r="E6686" i="12" a="1"/>
  <c r="E6686" i="12" s="1"/>
  <c r="E6687" i="12" a="1"/>
  <c r="E6687" i="12" s="1"/>
  <c r="E6688" i="12" a="1"/>
  <c r="E6688" i="12" s="1"/>
  <c r="E6689" i="12" a="1"/>
  <c r="E6689" i="12" s="1"/>
  <c r="E6690" i="12" a="1"/>
  <c r="E6690" i="12"/>
  <c r="E6691" i="12" a="1"/>
  <c r="E6691" i="12" s="1"/>
  <c r="E6692" i="12" a="1"/>
  <c r="E6692" i="12"/>
  <c r="E6693" i="12" a="1"/>
  <c r="E6693" i="12" s="1"/>
  <c r="E6694" i="12" a="1"/>
  <c r="E6694" i="12" s="1"/>
  <c r="E6695" i="12" a="1"/>
  <c r="E6695" i="12"/>
  <c r="E6696" i="12" a="1"/>
  <c r="E6696" i="12" s="1"/>
  <c r="E6697" i="12" a="1"/>
  <c r="E6697" i="12"/>
  <c r="E6698" i="12" a="1"/>
  <c r="E6698" i="12"/>
  <c r="E6699" i="12" a="1"/>
  <c r="E6699" i="12" s="1"/>
  <c r="E6700" i="12" a="1"/>
  <c r="E6700" i="12" s="1"/>
  <c r="E6701" i="12" a="1"/>
  <c r="E6701" i="12" s="1"/>
  <c r="E6702" i="12" a="1"/>
  <c r="E6702" i="12"/>
  <c r="E6703" i="12" a="1"/>
  <c r="E6703" i="12"/>
  <c r="E6704" i="12" a="1"/>
  <c r="E6704" i="12" s="1"/>
  <c r="E6705" i="12" a="1"/>
  <c r="E6705" i="12" s="1"/>
  <c r="E6706" i="12" a="1"/>
  <c r="E6706" i="12" s="1"/>
  <c r="E6707" i="12" a="1"/>
  <c r="E6707" i="12" s="1"/>
  <c r="E6708" i="12" a="1"/>
  <c r="E6708" i="12" s="1"/>
  <c r="E6709" i="12" a="1"/>
  <c r="E6709" i="12"/>
  <c r="E6710" i="12" a="1"/>
  <c r="E6710" i="12" s="1"/>
  <c r="E6711" i="12" a="1"/>
  <c r="E6711" i="12" s="1"/>
  <c r="E6712" i="12" a="1"/>
  <c r="E6712" i="12"/>
  <c r="E6713" i="12" a="1"/>
  <c r="E6713" i="12" s="1"/>
  <c r="E6714" i="12" a="1"/>
  <c r="E6714" i="12"/>
  <c r="E6715" i="12" a="1"/>
  <c r="E6715" i="12" s="1"/>
  <c r="E6716" i="12" a="1"/>
  <c r="E6716" i="12"/>
  <c r="E6717" i="12" a="1"/>
  <c r="E6717" i="12" s="1"/>
  <c r="E6718" i="12" a="1"/>
  <c r="E6718" i="12" s="1"/>
  <c r="E6719" i="12" a="1"/>
  <c r="E6719" i="12"/>
  <c r="E6720" i="12" a="1"/>
  <c r="E6720" i="12"/>
  <c r="E6721" i="12" a="1"/>
  <c r="E6721" i="12" s="1"/>
  <c r="E6722" i="12" a="1"/>
  <c r="E6722" i="12" s="1"/>
  <c r="E6723" i="12" a="1"/>
  <c r="E6723" i="12" s="1"/>
  <c r="E6724" i="12" a="1"/>
  <c r="E6724" i="12"/>
  <c r="E6725" i="12" a="1"/>
  <c r="E6725" i="12" s="1"/>
  <c r="E6726" i="12" a="1"/>
  <c r="E6726" i="12"/>
  <c r="E6727" i="12" a="1"/>
  <c r="E6727" i="12" s="1"/>
  <c r="E6728" i="12" a="1"/>
  <c r="E6728" i="12" s="1"/>
  <c r="E6729" i="12" a="1"/>
  <c r="E6729" i="12"/>
  <c r="E6730" i="12" a="1"/>
  <c r="E6730" i="12" s="1"/>
  <c r="E6731" i="12" a="1"/>
  <c r="E6731" i="12" s="1"/>
  <c r="E6732" i="12" a="1"/>
  <c r="E6732" i="12" s="1"/>
  <c r="E6733" i="12" a="1"/>
  <c r="E6733" i="12"/>
  <c r="E6734" i="12" a="1"/>
  <c r="E6734" i="12" s="1"/>
  <c r="E6735" i="12" a="1"/>
  <c r="E6735" i="12" s="1"/>
  <c r="E6736" i="12" a="1"/>
  <c r="E6736" i="12"/>
  <c r="E6737" i="12" a="1"/>
  <c r="E6737" i="12"/>
  <c r="E6738" i="12" a="1"/>
  <c r="E6738" i="12" s="1"/>
  <c r="E6739" i="12" a="1"/>
  <c r="E6739" i="12" s="1"/>
  <c r="E6740" i="12" a="1"/>
  <c r="E6740" i="12"/>
  <c r="E6741" i="12" a="1"/>
  <c r="E6741" i="12"/>
  <c r="E6742" i="12" a="1"/>
  <c r="E6742" i="12" s="1"/>
  <c r="E6743" i="12" a="1"/>
  <c r="E6743" i="12"/>
  <c r="E6744" i="12" a="1"/>
  <c r="E6744" i="12" s="1"/>
  <c r="E6745" i="12" a="1"/>
  <c r="E6745" i="12" s="1"/>
  <c r="E6746" i="12" a="1"/>
  <c r="E6746" i="12"/>
  <c r="E6747" i="12" a="1"/>
  <c r="E6747" i="12" s="1"/>
  <c r="E6748" i="12" a="1"/>
  <c r="E6748" i="12" s="1"/>
  <c r="E6749" i="12" a="1"/>
  <c r="E6749" i="12" s="1"/>
  <c r="E6750" i="12" a="1"/>
  <c r="E6750" i="12"/>
  <c r="E6751" i="12" a="1"/>
  <c r="E6751" i="12" s="1"/>
  <c r="E6752" i="12" a="1"/>
  <c r="E6752" i="12" s="1"/>
  <c r="E6753" i="12" a="1"/>
  <c r="E6753" i="12"/>
  <c r="E6754" i="12" a="1"/>
  <c r="E6754" i="12"/>
  <c r="E6755" i="12" a="1"/>
  <c r="E6755" i="12" s="1"/>
  <c r="E6756" i="12" a="1"/>
  <c r="E6756" i="12" s="1"/>
  <c r="E6757" i="12" a="1"/>
  <c r="E6757" i="12"/>
  <c r="E6758" i="12" a="1"/>
  <c r="E6758" i="12"/>
  <c r="E6759" i="12" a="1"/>
  <c r="E6759" i="12" s="1"/>
  <c r="E6760" i="12" a="1"/>
  <c r="E6760" i="12"/>
  <c r="E6761" i="12" a="1"/>
  <c r="E6761" i="12" s="1"/>
  <c r="E6762" i="12" a="1"/>
  <c r="E6762" i="12" s="1"/>
  <c r="E6763" i="12" a="1"/>
  <c r="E6763" i="12" s="1"/>
  <c r="E6764" i="12" a="1"/>
  <c r="E6764" i="12" s="1"/>
  <c r="E6765" i="12" a="1"/>
  <c r="E6765" i="12" s="1"/>
  <c r="E6766" i="12" a="1"/>
  <c r="E6766" i="12" s="1"/>
  <c r="E6767" i="12" a="1"/>
  <c r="E6767" i="12"/>
  <c r="E6768" i="12" a="1"/>
  <c r="E6768" i="12" s="1"/>
  <c r="E6769" i="12" a="1"/>
  <c r="E6769" i="12" s="1"/>
  <c r="E6770" i="12" a="1"/>
  <c r="E6770" i="12"/>
  <c r="E6771" i="12" a="1"/>
  <c r="E6771" i="12" s="1"/>
  <c r="E6772" i="12" a="1"/>
  <c r="E6772" i="12"/>
  <c r="E6773" i="12" a="1"/>
  <c r="E6773" i="12" s="1"/>
  <c r="E6774" i="12" a="1"/>
  <c r="E6774" i="12"/>
  <c r="E6775" i="12" a="1"/>
  <c r="E6775" i="12"/>
  <c r="E6776" i="12" a="1"/>
  <c r="E6776" i="12" s="1"/>
  <c r="E6777" i="12" a="1"/>
  <c r="E6777" i="12"/>
  <c r="E6778" i="12" a="1"/>
  <c r="E6778" i="12" s="1"/>
  <c r="E6779" i="12" a="1"/>
  <c r="E6779" i="12" s="1"/>
  <c r="E6780" i="12" a="1"/>
  <c r="E6780" i="12"/>
  <c r="E6781" i="12" a="1"/>
  <c r="E6781" i="12" s="1"/>
  <c r="E6782" i="12" a="1"/>
  <c r="E6782" i="12" s="1"/>
  <c r="E6783" i="12" a="1"/>
  <c r="E6783" i="12" s="1"/>
  <c r="E6784" i="12" a="1"/>
  <c r="E6784" i="12"/>
  <c r="E6785" i="12" a="1"/>
  <c r="E6785" i="12" s="1"/>
  <c r="E6786" i="12" a="1"/>
  <c r="E6786" i="12" s="1"/>
  <c r="E6787" i="12" a="1"/>
  <c r="E6787" i="12" s="1"/>
  <c r="E6788" i="12" a="1"/>
  <c r="E6788" i="12" s="1"/>
  <c r="E6789" i="12" a="1"/>
  <c r="E6789" i="12"/>
  <c r="E6790" i="12" a="1"/>
  <c r="E6790" i="12" s="1"/>
  <c r="E6791" i="12" a="1"/>
  <c r="E6791" i="12"/>
  <c r="E6792" i="12" a="1"/>
  <c r="E6792" i="12" s="1"/>
  <c r="E6793" i="12" a="1"/>
  <c r="E6793" i="12" s="1"/>
  <c r="E6794" i="12" a="1"/>
  <c r="E6794" i="12"/>
  <c r="E6795" i="12" a="1"/>
  <c r="E6795" i="12" s="1"/>
  <c r="E6796" i="12" a="1"/>
  <c r="E6796" i="12"/>
  <c r="E6797" i="12" a="1"/>
  <c r="E6797" i="12"/>
  <c r="E6798" i="12" a="1"/>
  <c r="E6798" i="12" s="1"/>
  <c r="E6799" i="12" a="1"/>
  <c r="E6799" i="12" s="1"/>
  <c r="E6800" i="12" a="1"/>
  <c r="E6800" i="12" s="1"/>
  <c r="E6801" i="12" a="1"/>
  <c r="E6801" i="12"/>
  <c r="E6802" i="12" a="1"/>
  <c r="E6802" i="12" s="1"/>
  <c r="E6803" i="12" a="1"/>
  <c r="E6803" i="12" s="1"/>
  <c r="E6804" i="12" a="1"/>
  <c r="E6804" i="12" s="1"/>
  <c r="E6805" i="12" a="1"/>
  <c r="E6805" i="12" s="1"/>
  <c r="E6806" i="12" a="1"/>
  <c r="E6806" i="12"/>
  <c r="E6807" i="12" a="1"/>
  <c r="E6807" i="12" s="1"/>
  <c r="E6808" i="12" a="1"/>
  <c r="E6808" i="12"/>
  <c r="E6809" i="12" a="1"/>
  <c r="E6809" i="12" s="1"/>
  <c r="E6810" i="12" a="1"/>
  <c r="E6810" i="12" s="1"/>
  <c r="E6811" i="12" a="1"/>
  <c r="E6811" i="12" s="1"/>
  <c r="E6812" i="12" a="1"/>
  <c r="E6812" i="12" s="1"/>
  <c r="E6813" i="12" a="1"/>
  <c r="E6813" i="12"/>
  <c r="E6814" i="12" a="1"/>
  <c r="E6814" i="12"/>
  <c r="E6815" i="12" a="1"/>
  <c r="E6815" i="12" s="1"/>
  <c r="E6816" i="12" a="1"/>
  <c r="E6816" i="12" s="1"/>
  <c r="E6817" i="12" a="1"/>
  <c r="E6817" i="12" s="1"/>
  <c r="E6818" i="12" a="1"/>
  <c r="E6818" i="12"/>
  <c r="E6819" i="12" a="1"/>
  <c r="E6819" i="12" s="1"/>
  <c r="E6820" i="12" a="1"/>
  <c r="E6820" i="12"/>
  <c r="E6821" i="12" a="1"/>
  <c r="E6821" i="12" s="1"/>
  <c r="E6822" i="12" a="1"/>
  <c r="E6822" i="12" s="1"/>
  <c r="E6823" i="12" a="1"/>
  <c r="E6823" i="12"/>
  <c r="E6824" i="12" a="1"/>
  <c r="E6824" i="12" s="1"/>
  <c r="E6825" i="12" a="1"/>
  <c r="E6825" i="12"/>
  <c r="E6826" i="12" a="1"/>
  <c r="E6826" i="12" s="1"/>
  <c r="E6827" i="12" a="1"/>
  <c r="E6827" i="12" s="1"/>
  <c r="E6828" i="12" a="1"/>
  <c r="E6828" i="12" s="1"/>
  <c r="E6829" i="12" a="1"/>
  <c r="E6829" i="12" s="1"/>
  <c r="E6830" i="12" a="1"/>
  <c r="E6830" i="12"/>
  <c r="E6831" i="12" a="1"/>
  <c r="E6831" i="12"/>
  <c r="E6832" i="12" a="1"/>
  <c r="E6832" i="12" s="1"/>
  <c r="E6833" i="12" a="1"/>
  <c r="E6833" i="12" s="1"/>
  <c r="E6834" i="12" a="1"/>
  <c r="E6834" i="12" s="1"/>
  <c r="E6835" i="12" a="1"/>
  <c r="E6835" i="12" s="1"/>
  <c r="E6836" i="12" a="1"/>
  <c r="E6836" i="12" s="1"/>
  <c r="E6837" i="12" a="1"/>
  <c r="E6837" i="12"/>
  <c r="E6838" i="12" a="1"/>
  <c r="E6838" i="12" s="1"/>
  <c r="E6839" i="12" a="1"/>
  <c r="E6839" i="12" s="1"/>
  <c r="E6840" i="12" a="1"/>
  <c r="E6840" i="12"/>
  <c r="E6841" i="12" a="1"/>
  <c r="E6841" i="12" s="1"/>
  <c r="E6842" i="12" a="1"/>
  <c r="E6842" i="12"/>
  <c r="E6843" i="12" a="1"/>
  <c r="E6843" i="12" s="1"/>
  <c r="E6844" i="12" a="1"/>
  <c r="E6844" i="12"/>
  <c r="E6845" i="12" a="1"/>
  <c r="E6845" i="12" s="1"/>
  <c r="E6846" i="12" a="1"/>
  <c r="E6846" i="12" s="1"/>
  <c r="E6847" i="12" a="1"/>
  <c r="E6847" i="12"/>
  <c r="E6848" i="12" a="1"/>
  <c r="E6848" i="12"/>
  <c r="E6849" i="12" a="1"/>
  <c r="E6849" i="12" s="1"/>
  <c r="E6850" i="12" a="1"/>
  <c r="E6850" i="12" s="1"/>
  <c r="E6851" i="12" a="1"/>
  <c r="E6851" i="12" s="1"/>
  <c r="E6852" i="12" a="1"/>
  <c r="E6852" i="12" s="1"/>
  <c r="E6853" i="12" a="1"/>
  <c r="E6853" i="12" s="1"/>
  <c r="E6854" i="12" a="1"/>
  <c r="E6854" i="12"/>
  <c r="E6855" i="12" a="1"/>
  <c r="E6855" i="12" s="1"/>
  <c r="E6856" i="12" a="1"/>
  <c r="E6856" i="12" s="1"/>
  <c r="E6857" i="12" a="1"/>
  <c r="E6857" i="12"/>
  <c r="E6858" i="12" a="1"/>
  <c r="E6858" i="12" s="1"/>
  <c r="E6859" i="12" a="1"/>
  <c r="E6859" i="12" s="1"/>
  <c r="E6860" i="12" a="1"/>
  <c r="E6860" i="12" s="1"/>
  <c r="E6861" i="12" a="1"/>
  <c r="E6861" i="12"/>
  <c r="E6862" i="12" a="1"/>
  <c r="E6862" i="12" s="1"/>
  <c r="E6863" i="12" a="1"/>
  <c r="E6863" i="12" s="1"/>
  <c r="E6864" i="12" a="1"/>
  <c r="E6864" i="12"/>
  <c r="E6865" i="12" a="1"/>
  <c r="E6865" i="12"/>
  <c r="E6866" i="12" a="1"/>
  <c r="E6866" i="12" s="1"/>
  <c r="E6867" i="12" a="1"/>
  <c r="E6867" i="12" s="1"/>
  <c r="E6868" i="12" a="1"/>
  <c r="E6868" i="12"/>
  <c r="E6869" i="12" a="1"/>
  <c r="E6869" i="12" s="1"/>
  <c r="E6870" i="12" a="1"/>
  <c r="E6870" i="12" s="1"/>
  <c r="E6871" i="12" a="1"/>
  <c r="E6871" i="12"/>
  <c r="E6872" i="12" a="1"/>
  <c r="E6872" i="12" s="1"/>
  <c r="E6873" i="12" a="1"/>
  <c r="E6873" i="12" s="1"/>
  <c r="E6874" i="12" a="1"/>
  <c r="E6874" i="12"/>
  <c r="E6875" i="12" a="1"/>
  <c r="E6875" i="12" s="1"/>
  <c r="E6876" i="12" a="1"/>
  <c r="E6876" i="12" s="1"/>
  <c r="E6877" i="12" a="1"/>
  <c r="E6877" i="12" s="1"/>
  <c r="E6878" i="12" a="1"/>
  <c r="E6878" i="12"/>
  <c r="E6879" i="12" a="1"/>
  <c r="E6879" i="12" s="1"/>
  <c r="E6880" i="12" a="1"/>
  <c r="E6880" i="12" s="1"/>
  <c r="E6881" i="12" a="1"/>
  <c r="E6881" i="12"/>
  <c r="E6882" i="12" a="1"/>
  <c r="E6882" i="12"/>
  <c r="E6883" i="12" a="1"/>
  <c r="E6883" i="12" s="1"/>
  <c r="E6884" i="12" a="1"/>
  <c r="E6884" i="12" s="1"/>
  <c r="E6885" i="12" a="1"/>
  <c r="E6885" i="12"/>
  <c r="E6886" i="12" a="1"/>
  <c r="E6886" i="12" s="1"/>
  <c r="E6887" i="12" a="1"/>
  <c r="E6887" i="12" s="1"/>
  <c r="E6888" i="12" a="1"/>
  <c r="E6888" i="12"/>
  <c r="E6889" i="12" a="1"/>
  <c r="E6889" i="12" s="1"/>
  <c r="E6890" i="12" a="1"/>
  <c r="E6890" i="12" s="1"/>
  <c r="E6891" i="12" a="1"/>
  <c r="E6891" i="12" s="1"/>
  <c r="E6892" i="12" a="1"/>
  <c r="E6892" i="12" s="1"/>
  <c r="E6893" i="12" a="1"/>
  <c r="E6893" i="12" s="1"/>
  <c r="E6894" i="12" a="1"/>
  <c r="E6894" i="12" s="1"/>
  <c r="E6895" i="12" a="1"/>
  <c r="E6895" i="12"/>
  <c r="E6896" i="12" a="1"/>
  <c r="E6896" i="12" s="1"/>
  <c r="E6897" i="12" a="1"/>
  <c r="E6897" i="12" s="1"/>
  <c r="E6898" i="12" a="1"/>
  <c r="E6898" i="12"/>
  <c r="E6899" i="12" a="1"/>
  <c r="E6899" i="12" s="1"/>
  <c r="E6900" i="12" a="1"/>
  <c r="E6900" i="12"/>
  <c r="E6901" i="12" a="1"/>
  <c r="E6901" i="12" s="1"/>
  <c r="E6902" i="12" a="1"/>
  <c r="E6902" i="12"/>
  <c r="E6903" i="12" a="1"/>
  <c r="E6903" i="12" s="1"/>
  <c r="E6904" i="12" a="1"/>
  <c r="E6904" i="12" s="1"/>
  <c r="E6905" i="12" a="1"/>
  <c r="E6905" i="12"/>
  <c r="E6906" i="12" a="1"/>
  <c r="E6906" i="12" s="1"/>
  <c r="E6907" i="12" a="1"/>
  <c r="E6907" i="12" s="1"/>
  <c r="E6908" i="12" a="1"/>
  <c r="E6908" i="12"/>
  <c r="E6909" i="12" a="1"/>
  <c r="E6909" i="12" s="1"/>
  <c r="E6910" i="12" a="1"/>
  <c r="E6910" i="12" s="1"/>
  <c r="E6911" i="12" a="1"/>
  <c r="E6911" i="12" s="1"/>
  <c r="E6912" i="12" a="1"/>
  <c r="E6912" i="12"/>
  <c r="E6913" i="12" a="1"/>
  <c r="E6913" i="12" s="1"/>
  <c r="E6914" i="12" a="1"/>
  <c r="E6914" i="12" s="1"/>
  <c r="E6915" i="12" a="1"/>
  <c r="E6915" i="12" s="1"/>
  <c r="E6916" i="12" a="1"/>
  <c r="E6916" i="12" s="1"/>
  <c r="E6917" i="12" a="1"/>
  <c r="E6917" i="12"/>
  <c r="E6918" i="12" a="1"/>
  <c r="E6918" i="12" s="1"/>
  <c r="E6919" i="12" a="1"/>
  <c r="E6919" i="12"/>
  <c r="E6920" i="12" a="1"/>
  <c r="E6920" i="12" s="1"/>
  <c r="E6921" i="12" a="1"/>
  <c r="E6921" i="12" s="1"/>
  <c r="E6922" i="12" a="1"/>
  <c r="E6922" i="12"/>
  <c r="E6923" i="12" a="1"/>
  <c r="E6923" i="12" s="1"/>
  <c r="E6924" i="12" a="1"/>
  <c r="E6924" i="12"/>
  <c r="E6925" i="12" a="1"/>
  <c r="E6925" i="12"/>
  <c r="E6926" i="12" a="1"/>
  <c r="E6926" i="12" s="1"/>
  <c r="E6927" i="12" a="1"/>
  <c r="E6927" i="12" s="1"/>
  <c r="E6928" i="12" a="1"/>
  <c r="E6928" i="12" s="1"/>
  <c r="E6929" i="12" a="1"/>
  <c r="E6929" i="12"/>
  <c r="E6930" i="12" a="1"/>
  <c r="E6930" i="12" s="1"/>
  <c r="E6931" i="12" a="1"/>
  <c r="E6931" i="12" s="1"/>
  <c r="E6932" i="12" a="1"/>
  <c r="E6932" i="12" s="1"/>
  <c r="E6933" i="12" a="1"/>
  <c r="E6933" i="12" s="1"/>
  <c r="E6934" i="12" a="1"/>
  <c r="E6934" i="12"/>
  <c r="E6935" i="12" a="1"/>
  <c r="E6935" i="12" s="1"/>
  <c r="E6936" i="12" a="1"/>
  <c r="E6936" i="12"/>
  <c r="E6937" i="12" a="1"/>
  <c r="E6937" i="12" s="1"/>
  <c r="E6938" i="12" a="1"/>
  <c r="E6938" i="12" s="1"/>
  <c r="E6939" i="12" a="1"/>
  <c r="E6939" i="12" s="1"/>
  <c r="E6940" i="12" a="1"/>
  <c r="E6940" i="12" s="1"/>
  <c r="E6941" i="12" a="1"/>
  <c r="E6941" i="12"/>
  <c r="E6942" i="12" a="1"/>
  <c r="E6942" i="12"/>
  <c r="E6943" i="12" a="1"/>
  <c r="E6943" i="12" s="1"/>
  <c r="E6944" i="12" a="1"/>
  <c r="E6944" i="12" s="1"/>
  <c r="E6945" i="12" a="1"/>
  <c r="E6945" i="12" s="1"/>
  <c r="E6946" i="12" a="1"/>
  <c r="E6946" i="12"/>
  <c r="E6947" i="12" a="1"/>
  <c r="E6947" i="12" s="1"/>
  <c r="E6948" i="12" a="1"/>
  <c r="E6948" i="12"/>
  <c r="E6949" i="12" a="1"/>
  <c r="E6949" i="12" s="1"/>
  <c r="E6950" i="12" a="1"/>
  <c r="E6950" i="12" s="1"/>
  <c r="E6951" i="12" a="1"/>
  <c r="E6951" i="12"/>
  <c r="E6952" i="12" a="1"/>
  <c r="E6952" i="12" s="1"/>
  <c r="E6953" i="12" a="1"/>
  <c r="E6953" i="12"/>
  <c r="E6954" i="12" a="1"/>
  <c r="E6954" i="12" s="1"/>
  <c r="E6955" i="12" a="1"/>
  <c r="E6955" i="12" s="1"/>
  <c r="E6956" i="12" a="1"/>
  <c r="E6956" i="12" s="1"/>
  <c r="E6957" i="12" a="1"/>
  <c r="E6957" i="12" s="1"/>
  <c r="E6958" i="12" a="1"/>
  <c r="E6958" i="12"/>
  <c r="E6959" i="12" a="1"/>
  <c r="E6959" i="12"/>
  <c r="E6960" i="12" a="1"/>
  <c r="E6960" i="12" s="1"/>
  <c r="E6961" i="12" a="1"/>
  <c r="E6961" i="12" s="1"/>
  <c r="E6962" i="12" a="1"/>
  <c r="E6962" i="12" s="1"/>
  <c r="E6963" i="12" a="1"/>
  <c r="E6963" i="12" s="1"/>
  <c r="E6964" i="12" a="1"/>
  <c r="E6964" i="12" s="1"/>
  <c r="E6965" i="12" a="1"/>
  <c r="E6965" i="12"/>
  <c r="E6966" i="12" a="1"/>
  <c r="E6966" i="12" s="1"/>
  <c r="E6967" i="12" a="1"/>
  <c r="E6967" i="12" s="1"/>
  <c r="E6968" i="12" a="1"/>
  <c r="E6968" i="12"/>
  <c r="E6969" i="12" a="1"/>
  <c r="E6969" i="12" s="1"/>
  <c r="E6970" i="12" a="1"/>
  <c r="E6970" i="12"/>
  <c r="E6971" i="12" a="1"/>
  <c r="E6971" i="12" s="1"/>
  <c r="E6972" i="12" a="1"/>
  <c r="E6972" i="12"/>
  <c r="E6973" i="12" a="1"/>
  <c r="E6973" i="12" s="1"/>
  <c r="E6974" i="12" a="1"/>
  <c r="E6974" i="12" s="1"/>
  <c r="E6975" i="12" a="1"/>
  <c r="E6975" i="12"/>
  <c r="E6976" i="12" a="1"/>
  <c r="E6976" i="12"/>
  <c r="E6977" i="12" a="1"/>
  <c r="E6977" i="12" s="1"/>
  <c r="E6978" i="12" a="1"/>
  <c r="E6978" i="12" s="1"/>
  <c r="E6979" i="12" a="1"/>
  <c r="E6979" i="12" s="1"/>
  <c r="E6980" i="12" a="1"/>
  <c r="E6980" i="12" s="1"/>
  <c r="E6981" i="12" a="1"/>
  <c r="E6981" i="12" s="1"/>
  <c r="E6982" i="12" a="1"/>
  <c r="E6982" i="12"/>
  <c r="E6983" i="12" a="1"/>
  <c r="E6983" i="12" s="1"/>
  <c r="E6984" i="12" a="1"/>
  <c r="E6984" i="12" s="1"/>
  <c r="E6985" i="12" a="1"/>
  <c r="E6985" i="12"/>
  <c r="E6986" i="12" a="1"/>
  <c r="E6986" i="12" s="1"/>
  <c r="E6987" i="12" a="1"/>
  <c r="E6987" i="12" s="1"/>
  <c r="E6988" i="12" a="1"/>
  <c r="E6988" i="12" s="1"/>
  <c r="E6989" i="12" a="1"/>
  <c r="E6989" i="12"/>
  <c r="E6990" i="12" a="1"/>
  <c r="E6990" i="12" s="1"/>
  <c r="E6991" i="12" a="1"/>
  <c r="E6991" i="12" s="1"/>
  <c r="E6992" i="12" a="1"/>
  <c r="E6992" i="12"/>
  <c r="E6993" i="12" a="1"/>
  <c r="E6993" i="12"/>
  <c r="E6994" i="12" a="1"/>
  <c r="E6994" i="12" s="1"/>
  <c r="E6995" i="12" a="1"/>
  <c r="E6995" i="12" s="1"/>
  <c r="E6996" i="12" a="1"/>
  <c r="E6996" i="12"/>
  <c r="E6997" i="12" a="1"/>
  <c r="E6997" i="12" s="1"/>
  <c r="E6998" i="12" a="1"/>
  <c r="E6998" i="12" s="1"/>
  <c r="E6999" i="12" a="1"/>
  <c r="E6999" i="12"/>
  <c r="E7000" i="12" a="1"/>
  <c r="E7000" i="12" s="1"/>
  <c r="E7001" i="12" a="1"/>
  <c r="E7001" i="12" s="1"/>
  <c r="E7002" i="12" a="1"/>
  <c r="E7002" i="12"/>
  <c r="E7003" i="12" a="1"/>
  <c r="E7003" i="12" s="1"/>
  <c r="E7004" i="12" a="1"/>
  <c r="E7004" i="12" s="1"/>
  <c r="E7005" i="12" a="1"/>
  <c r="E7005" i="12" s="1"/>
  <c r="E7006" i="12" a="1"/>
  <c r="E7006" i="12"/>
  <c r="E7007" i="12" a="1"/>
  <c r="E7007" i="12" s="1"/>
  <c r="E7008" i="12" a="1"/>
  <c r="E7008" i="12" s="1"/>
  <c r="E7009" i="12" a="1"/>
  <c r="E7009" i="12"/>
  <c r="E7010" i="12" a="1"/>
  <c r="E7010" i="12"/>
  <c r="E7011" i="12" a="1"/>
  <c r="E7011" i="12" s="1"/>
  <c r="E7012" i="12" a="1"/>
  <c r="E7012" i="12" s="1"/>
  <c r="E7013" i="12" a="1"/>
  <c r="E7013" i="12"/>
  <c r="E7014" i="12" a="1"/>
  <c r="E7014" i="12" s="1"/>
  <c r="E7015" i="12" a="1"/>
  <c r="E7015" i="12" s="1"/>
  <c r="E7016" i="12" a="1"/>
  <c r="E7016" i="12"/>
  <c r="E7017" i="12" a="1"/>
  <c r="E7017" i="12" s="1"/>
  <c r="E7018" i="12" a="1"/>
  <c r="E7018" i="12" s="1"/>
  <c r="E7019" i="12" a="1"/>
  <c r="E7019" i="12" s="1"/>
  <c r="E7020" i="12" a="1"/>
  <c r="E7020" i="12" s="1"/>
  <c r="E7021" i="12" a="1"/>
  <c r="E7021" i="12"/>
  <c r="E7022" i="12" a="1"/>
  <c r="E7022" i="12" s="1"/>
  <c r="E7023" i="12" a="1"/>
  <c r="E7023" i="12"/>
  <c r="E7024" i="12" a="1"/>
  <c r="E7024" i="12" s="1"/>
  <c r="E7025" i="12" a="1"/>
  <c r="E7025" i="12" s="1"/>
  <c r="E7026" i="12" a="1"/>
  <c r="E7026" i="12"/>
  <c r="E7027" i="12" a="1"/>
  <c r="E7027" i="12" s="1"/>
  <c r="E7028" i="12" a="1"/>
  <c r="E7028" i="12"/>
  <c r="E7029" i="12" a="1"/>
  <c r="E7029" i="12" s="1"/>
  <c r="E7030" i="12" a="1"/>
  <c r="E7030" i="12"/>
  <c r="E7031" i="12" a="1"/>
  <c r="E7031" i="12" s="1"/>
  <c r="E7032" i="12" a="1"/>
  <c r="E7032" i="12" s="1"/>
  <c r="E7033" i="12" a="1"/>
  <c r="E7033" i="12"/>
  <c r="E7034" i="12" a="1"/>
  <c r="E7034" i="12" s="1"/>
  <c r="E7035" i="12" a="1"/>
  <c r="E7035" i="12" s="1"/>
  <c r="E7036" i="12" a="1"/>
  <c r="E7036" i="12"/>
  <c r="E7037" i="12" a="1"/>
  <c r="E7037" i="12" s="1"/>
  <c r="E7038" i="12" a="1"/>
  <c r="E7038" i="12"/>
  <c r="E7039" i="12" a="1"/>
  <c r="E7039" i="12" s="1"/>
  <c r="E7040" i="12" a="1"/>
  <c r="E7040" i="12"/>
  <c r="E7041" i="12" a="1"/>
  <c r="E7041" i="12" s="1"/>
  <c r="E7042" i="12" a="1"/>
  <c r="E7042" i="12" s="1"/>
  <c r="E7043" i="12" a="1"/>
  <c r="E7043" i="12" s="1"/>
  <c r="E7044" i="12" a="1"/>
  <c r="E7044" i="12" s="1"/>
  <c r="E7045" i="12" a="1"/>
  <c r="E7045" i="12"/>
  <c r="E7046" i="12" a="1"/>
  <c r="E7046" i="12" s="1"/>
  <c r="E7047" i="12" a="1"/>
  <c r="E7047" i="12"/>
  <c r="E7048" i="12" a="1"/>
  <c r="E7048" i="12" s="1"/>
  <c r="E7049" i="12" a="1"/>
  <c r="E7049" i="12" s="1"/>
  <c r="E7050" i="12" a="1"/>
  <c r="E7050" i="12"/>
  <c r="E7051" i="12" a="1"/>
  <c r="E7051" i="12" s="1"/>
  <c r="E7052" i="12" a="1"/>
  <c r="E7052" i="12"/>
  <c r="E7053" i="12" a="1"/>
  <c r="E7053" i="12"/>
  <c r="E7054" i="12" a="1"/>
  <c r="E7054" i="12" s="1"/>
  <c r="E7055" i="12" a="1"/>
  <c r="E7055" i="12"/>
  <c r="E7056" i="12" a="1"/>
  <c r="E7056" i="12" s="1"/>
  <c r="E7057" i="12" a="1"/>
  <c r="E7057" i="12"/>
  <c r="E7058" i="12" a="1"/>
  <c r="E7058" i="12" s="1"/>
  <c r="E7059" i="12" a="1"/>
  <c r="E7059" i="12" s="1"/>
  <c r="E7060" i="12" a="1"/>
  <c r="E7060" i="12" s="1"/>
  <c r="E7061" i="12" a="1"/>
  <c r="E7061" i="12" s="1"/>
  <c r="E7062" i="12" a="1"/>
  <c r="E7062" i="12"/>
  <c r="E7063" i="12" a="1"/>
  <c r="E7063" i="12" s="1"/>
  <c r="E7064" i="12" a="1"/>
  <c r="E7064" i="12"/>
  <c r="E7065" i="12" a="1"/>
  <c r="E7065" i="12" s="1"/>
  <c r="E7066" i="12" a="1"/>
  <c r="E7066" i="12" s="1"/>
  <c r="E7067" i="12" a="1"/>
  <c r="E7067" i="12" s="1"/>
  <c r="E7068" i="12" a="1"/>
  <c r="E7068" i="12" s="1"/>
  <c r="E7069" i="12" a="1"/>
  <c r="E7069" i="12"/>
  <c r="E7070" i="12" a="1"/>
  <c r="E7070" i="12"/>
  <c r="E7071" i="12" a="1"/>
  <c r="E7071" i="12" s="1"/>
  <c r="E7072" i="12" a="1"/>
  <c r="E7072" i="12"/>
  <c r="E7073" i="12" a="1"/>
  <c r="E7073" i="12" s="1"/>
  <c r="E7074" i="12" a="1"/>
  <c r="E7074" i="12"/>
  <c r="E7075" i="12" a="1"/>
  <c r="E7075" i="12" s="1"/>
  <c r="E7076" i="12" a="1"/>
  <c r="E7076" i="12"/>
  <c r="E7077" i="12" a="1"/>
  <c r="E7077" i="12" s="1"/>
  <c r="E7078" i="12" a="1"/>
  <c r="E7078" i="12" s="1"/>
  <c r="E7079" i="12" a="1"/>
  <c r="E7079" i="12"/>
  <c r="E7080" i="12" a="1"/>
  <c r="E7080" i="12" s="1"/>
  <c r="E7081" i="12" a="1"/>
  <c r="E7081" i="12"/>
  <c r="E7082" i="12" a="1"/>
  <c r="E7082" i="12" s="1"/>
  <c r="E7083" i="12" a="1"/>
  <c r="E7083" i="12" s="1"/>
  <c r="E7084" i="12" a="1"/>
  <c r="E7084" i="12" s="1"/>
  <c r="E7085" i="12" a="1"/>
  <c r="E7085" i="12" s="1"/>
  <c r="E7086" i="12" a="1"/>
  <c r="E7086" i="12"/>
  <c r="E7087" i="12" a="1"/>
  <c r="E7087" i="12"/>
  <c r="E7088" i="12" a="1"/>
  <c r="E7088" i="12" s="1"/>
  <c r="E7089" i="12" a="1"/>
  <c r="E7089" i="12"/>
  <c r="E7090" i="12" a="1"/>
  <c r="E7090" i="12" s="1"/>
  <c r="E7091" i="12" a="1"/>
  <c r="E7091" i="12" s="1"/>
  <c r="E7092" i="12" a="1"/>
  <c r="E7092" i="12" s="1"/>
  <c r="E7093" i="12" a="1"/>
  <c r="E7093" i="12"/>
  <c r="E7094" i="12" a="1"/>
  <c r="E7094" i="12" s="1"/>
  <c r="E7095" i="12" a="1"/>
  <c r="E7095" i="12" s="1"/>
  <c r="E7096" i="12" a="1"/>
  <c r="E7096" i="12"/>
  <c r="E7097" i="12" a="1"/>
  <c r="E7097" i="12" s="1"/>
  <c r="E7098" i="12" a="1"/>
  <c r="E7098" i="12"/>
  <c r="E7099" i="12" a="1"/>
  <c r="E7099" i="12" s="1"/>
  <c r="E7100" i="12" a="1"/>
  <c r="E7100" i="12"/>
  <c r="E7101" i="12" a="1"/>
  <c r="E7101" i="12" s="1"/>
  <c r="E7102" i="12" a="1"/>
  <c r="E7102" i="12" s="1"/>
  <c r="E7103" i="12" a="1"/>
  <c r="E7103" i="12"/>
  <c r="E7104" i="12" a="1"/>
  <c r="E7104" i="12"/>
  <c r="E7105" i="12" a="1"/>
  <c r="E7105" i="12" s="1"/>
  <c r="E7106" i="12" a="1"/>
  <c r="E7106" i="12"/>
  <c r="E7107" i="12" a="1"/>
  <c r="E7107" i="12" s="1"/>
  <c r="E7108" i="12" a="1"/>
  <c r="E7108" i="12" s="1"/>
  <c r="E7109" i="12" a="1"/>
  <c r="E7109" i="12" s="1"/>
  <c r="E7110" i="12" a="1"/>
  <c r="E7110" i="12"/>
  <c r="E7111" i="12" a="1"/>
  <c r="E7111" i="12" s="1"/>
  <c r="E7112" i="12" a="1"/>
  <c r="E7112" i="12" s="1"/>
  <c r="E7113" i="12" a="1"/>
  <c r="E7113" i="12"/>
  <c r="E7114" i="12" a="1"/>
  <c r="E7114" i="12" s="1"/>
  <c r="E7115" i="12" a="1"/>
  <c r="E7115" i="12" s="1"/>
  <c r="E7116" i="12" a="1"/>
  <c r="E7116" i="12" s="1"/>
  <c r="E7117" i="12" a="1"/>
  <c r="E7117" i="12"/>
  <c r="E7118" i="12" a="1"/>
  <c r="E7118" i="12" s="1"/>
  <c r="E7119" i="12" a="1"/>
  <c r="E7119" i="12" s="1"/>
  <c r="E7120" i="12" a="1"/>
  <c r="E7120" i="12"/>
  <c r="E7121" i="12" a="1"/>
  <c r="E7121" i="12"/>
  <c r="E7122" i="12" a="1"/>
  <c r="E7122" i="12" s="1"/>
  <c r="E7123" i="12" a="1"/>
  <c r="E7123" i="12" s="1"/>
  <c r="E7124" i="12" a="1"/>
  <c r="E7124" i="12"/>
  <c r="E7125" i="12" a="1"/>
  <c r="E7125" i="12" s="1"/>
  <c r="E7126" i="12" a="1"/>
  <c r="E7126" i="12" s="1"/>
  <c r="E7127" i="12" a="1"/>
  <c r="E7127" i="12"/>
  <c r="E7128" i="12" a="1"/>
  <c r="E7128" i="12" s="1"/>
  <c r="E7129" i="12" a="1"/>
  <c r="E7129" i="12" s="1"/>
  <c r="E7130" i="12" a="1"/>
  <c r="E7130" i="12"/>
  <c r="E7131" i="12" a="1"/>
  <c r="E7131" i="12" s="1"/>
  <c r="E7132" i="12" a="1"/>
  <c r="E7132" i="12"/>
  <c r="E7133" i="12" a="1"/>
  <c r="E7133" i="12" s="1"/>
  <c r="E7134" i="12" a="1"/>
  <c r="E7134" i="12"/>
  <c r="E7135" i="12" a="1"/>
  <c r="E7135" i="12" s="1"/>
  <c r="E7136" i="12" a="1"/>
  <c r="E7136" i="12" s="1"/>
  <c r="E7137" i="12" a="1"/>
  <c r="E7137" i="12"/>
  <c r="E7138" i="12" a="1"/>
  <c r="E7138" i="12"/>
  <c r="E7139" i="12" a="1"/>
  <c r="E7139" i="12" s="1"/>
  <c r="E7140" i="12" a="1"/>
  <c r="E7140" i="12" s="1"/>
  <c r="E7141" i="12" a="1"/>
  <c r="E7141" i="12" s="1"/>
  <c r="E7142" i="12" a="1"/>
  <c r="E7142" i="12" s="1"/>
  <c r="E7143" i="12" a="1"/>
  <c r="E7143" i="12"/>
  <c r="E7144" i="12" a="1"/>
  <c r="E7144" i="12"/>
  <c r="E7145" i="12" a="1"/>
  <c r="E7145" i="12" s="1"/>
  <c r="E7146" i="12" a="1"/>
  <c r="E7146" i="12" s="1"/>
  <c r="E7147" i="12" a="1"/>
  <c r="E7147" i="12" s="1"/>
  <c r="E7148" i="12" a="1"/>
  <c r="E7148" i="12" s="1"/>
  <c r="E7149" i="12" a="1"/>
  <c r="E7149" i="12"/>
  <c r="E7150" i="12" a="1"/>
  <c r="E7150" i="12" s="1"/>
  <c r="E7151" i="12" a="1"/>
  <c r="E7151" i="12"/>
  <c r="E7152" i="12" a="1"/>
  <c r="E7152" i="12" s="1"/>
  <c r="E7153" i="12" a="1"/>
  <c r="E7153" i="12" s="1"/>
  <c r="E7154" i="12" a="1"/>
  <c r="E7154" i="12"/>
  <c r="E7155" i="12" a="1"/>
  <c r="E7155" i="12"/>
  <c r="E7156" i="12" a="1"/>
  <c r="E7156" i="12" s="1"/>
  <c r="E7157" i="12" a="1"/>
  <c r="E7157" i="12" s="1"/>
  <c r="E7158" i="12" a="1"/>
  <c r="E7158" i="12" s="1"/>
  <c r="E7159" i="12" a="1"/>
  <c r="E7159" i="12" s="1"/>
  <c r="E7160" i="12" a="1"/>
  <c r="E7160" i="12" s="1"/>
  <c r="E7161" i="12" a="1"/>
  <c r="E7161" i="12" s="1"/>
  <c r="E7162" i="12" a="1"/>
  <c r="E7162" i="12"/>
  <c r="E7163" i="12" a="1"/>
  <c r="E7163" i="12" s="1"/>
  <c r="E7164" i="12" a="1"/>
  <c r="E7164" i="12" s="1"/>
  <c r="E7165" i="12" a="1"/>
  <c r="E7165" i="12" s="1"/>
  <c r="E7166" i="12" a="1"/>
  <c r="E7166" i="12" s="1"/>
  <c r="E7167" i="12" a="1"/>
  <c r="E7167" i="12"/>
  <c r="E7168" i="12" a="1"/>
  <c r="E7168" i="12" s="1"/>
  <c r="E7169" i="12" a="1"/>
  <c r="E7169" i="12" s="1"/>
  <c r="E7170" i="12" a="1"/>
  <c r="E7170" i="12" s="1"/>
  <c r="E7171" i="12" a="1"/>
  <c r="E7171" i="12" s="1"/>
  <c r="E7172" i="12" a="1"/>
  <c r="E7172" i="12" s="1"/>
  <c r="E7173" i="12" a="1"/>
  <c r="E7173" i="12" s="1"/>
  <c r="E7174" i="12" a="1"/>
  <c r="E7174" i="12" s="1"/>
  <c r="E7175" i="12" a="1"/>
  <c r="E7175" i="12"/>
  <c r="E7176" i="12" a="1"/>
  <c r="E7176" i="12" s="1"/>
  <c r="E7177" i="12" a="1"/>
  <c r="E7177" i="12"/>
  <c r="E7178" i="12" a="1"/>
  <c r="E7178" i="12" s="1"/>
  <c r="E7179" i="12" a="1"/>
  <c r="E7179" i="12" s="1"/>
  <c r="E7180" i="12" a="1"/>
  <c r="E7180" i="12" s="1"/>
  <c r="E7181" i="12" a="1"/>
  <c r="E7181" i="12" s="1"/>
  <c r="E7182" i="12" a="1"/>
  <c r="E7182" i="12" s="1"/>
  <c r="E7183" i="12" a="1"/>
  <c r="E7183" i="12"/>
  <c r="E7184" i="12" a="1"/>
  <c r="E7184" i="12" s="1"/>
  <c r="E7185" i="12" a="1"/>
  <c r="E7185" i="12" s="1"/>
  <c r="E7186" i="12" a="1"/>
  <c r="E7186" i="12" s="1"/>
  <c r="E7187" i="12" a="1"/>
  <c r="E7187" i="12" s="1"/>
  <c r="E7188" i="12" a="1"/>
  <c r="E7188" i="12" s="1"/>
  <c r="E7189" i="12" a="1"/>
  <c r="E7189" i="12" s="1"/>
  <c r="E7190" i="12" a="1"/>
  <c r="E7190" i="12" s="1"/>
  <c r="E7191" i="12" a="1"/>
  <c r="E7191" i="12"/>
  <c r="E7192" i="12" a="1"/>
  <c r="E7192" i="12" s="1"/>
  <c r="E7193" i="12" a="1"/>
  <c r="E7193" i="12" s="1"/>
  <c r="E7194" i="12" a="1"/>
  <c r="E7194" i="12" s="1"/>
  <c r="E7195" i="12" a="1"/>
  <c r="E7195" i="12" s="1"/>
  <c r="E7196" i="12" a="1"/>
  <c r="E7196" i="12" s="1"/>
  <c r="E7197" i="12" a="1"/>
  <c r="E7197" i="12" s="1"/>
  <c r="E7198" i="12" a="1"/>
  <c r="E7198" i="12" s="1"/>
  <c r="E7199" i="12" a="1"/>
  <c r="E7199" i="12"/>
  <c r="E7200" i="12" a="1"/>
  <c r="E7200" i="12" s="1"/>
  <c r="E7201" i="12" a="1"/>
  <c r="E7201" i="12" s="1"/>
  <c r="E7202" i="12" a="1"/>
  <c r="E7202" i="12" s="1"/>
  <c r="E7203" i="12" a="1"/>
  <c r="E7203" i="12" s="1"/>
  <c r="E7204" i="12" a="1"/>
  <c r="E7204" i="12" s="1"/>
  <c r="E7205" i="12" a="1"/>
  <c r="E7205" i="12" s="1"/>
  <c r="E7206" i="12" a="1"/>
  <c r="E7206" i="12" s="1"/>
  <c r="E7207" i="12" a="1"/>
  <c r="E7207" i="12"/>
  <c r="E7208" i="12" a="1"/>
  <c r="E7208" i="12" s="1"/>
  <c r="E7209" i="12" a="1"/>
  <c r="E7209" i="12" s="1"/>
  <c r="E7210" i="12" a="1"/>
  <c r="E7210" i="12" s="1"/>
  <c r="E7211" i="12" a="1"/>
  <c r="E7211" i="12" s="1"/>
  <c r="E7212" i="12" a="1"/>
  <c r="E7212" i="12" s="1"/>
  <c r="E7213" i="12" a="1"/>
  <c r="E7213" i="12" s="1"/>
  <c r="E7214" i="12" a="1"/>
  <c r="E7214" i="12" s="1"/>
  <c r="E7215" i="12" a="1"/>
  <c r="E7215" i="12"/>
  <c r="E7216" i="12" a="1"/>
  <c r="E7216" i="12" s="1"/>
  <c r="E7217" i="12" a="1"/>
  <c r="E7217" i="12" s="1"/>
  <c r="E7218" i="12" a="1"/>
  <c r="E7218" i="12" s="1"/>
  <c r="E7219" i="12" a="1"/>
  <c r="E7219" i="12" s="1"/>
  <c r="E7220" i="12" a="1"/>
  <c r="E7220" i="12" s="1"/>
  <c r="E7221" i="12" a="1"/>
  <c r="E7221" i="12" s="1"/>
  <c r="E7222" i="12" a="1"/>
  <c r="E7222" i="12" s="1"/>
  <c r="E7223" i="12" a="1"/>
  <c r="E7223" i="12"/>
  <c r="E7224" i="12" a="1"/>
  <c r="E7224" i="12" s="1"/>
  <c r="E7225" i="12" a="1"/>
  <c r="E7225" i="12" s="1"/>
  <c r="E7226" i="12" a="1"/>
  <c r="E7226" i="12" s="1"/>
  <c r="E7227" i="12" a="1"/>
  <c r="E7227" i="12" s="1"/>
  <c r="E7228" i="12" a="1"/>
  <c r="E7228" i="12" s="1"/>
  <c r="E7229" i="12" a="1"/>
  <c r="E7229" i="12" s="1"/>
  <c r="E7230" i="12" a="1"/>
  <c r="E7230" i="12" s="1"/>
  <c r="E7231" i="12" a="1"/>
  <c r="E7231" i="12"/>
  <c r="E7232" i="12" a="1"/>
  <c r="E7232" i="12" s="1"/>
  <c r="E7233" i="12" a="1"/>
  <c r="E7233" i="12" s="1"/>
  <c r="E7234" i="12" a="1"/>
  <c r="E7234" i="12" s="1"/>
  <c r="E7235" i="12" a="1"/>
  <c r="E7235" i="12" s="1"/>
  <c r="E7236" i="12" a="1"/>
  <c r="E7236" i="12" s="1"/>
  <c r="E7237" i="12" a="1"/>
  <c r="E7237" i="12" s="1"/>
  <c r="E7238" i="12" a="1"/>
  <c r="E7238" i="12" s="1"/>
  <c r="E7239" i="12" a="1"/>
  <c r="E7239" i="12"/>
  <c r="E7240" i="12" a="1"/>
  <c r="E7240" i="12" s="1"/>
  <c r="E7241" i="12" a="1"/>
  <c r="E7241" i="12" s="1"/>
  <c r="E7242" i="12" a="1"/>
  <c r="E7242" i="12" s="1"/>
  <c r="E7243" i="12" a="1"/>
  <c r="E7243" i="12" s="1"/>
  <c r="E7244" i="12" a="1"/>
  <c r="E7244" i="12" s="1"/>
  <c r="E7245" i="12" a="1"/>
  <c r="E7245" i="12" s="1"/>
  <c r="E7246" i="12" a="1"/>
  <c r="E7246" i="12" s="1"/>
  <c r="E7247" i="12" a="1"/>
  <c r="E7247" i="12"/>
  <c r="E7248" i="12" a="1"/>
  <c r="E7248" i="12" s="1"/>
  <c r="E7249" i="12" a="1"/>
  <c r="E7249" i="12" s="1"/>
  <c r="E7250" i="12" a="1"/>
  <c r="E7250" i="12" s="1"/>
  <c r="E7251" i="12" a="1"/>
  <c r="E7251" i="12" s="1"/>
  <c r="E7252" i="12" a="1"/>
  <c r="E7252" i="12" s="1"/>
  <c r="E7253" i="12" a="1"/>
  <c r="E7253" i="12" s="1"/>
  <c r="E7254" i="12" a="1"/>
  <c r="E7254" i="12" s="1"/>
  <c r="E7255" i="12" a="1"/>
  <c r="E7255" i="12"/>
  <c r="E7256" i="12" a="1"/>
  <c r="E7256" i="12" s="1"/>
  <c r="E7257" i="12" a="1"/>
  <c r="E7257" i="12" s="1"/>
  <c r="E7258" i="12" a="1"/>
  <c r="E7258" i="12" s="1"/>
  <c r="E7259" i="12" a="1"/>
  <c r="E7259" i="12" s="1"/>
  <c r="E7260" i="12" a="1"/>
  <c r="E7260" i="12" s="1"/>
  <c r="E7261" i="12" a="1"/>
  <c r="E7261" i="12" s="1"/>
  <c r="E7262" i="12" a="1"/>
  <c r="E7262" i="12" s="1"/>
  <c r="E7263" i="12" a="1"/>
  <c r="E7263" i="12"/>
  <c r="E7264" i="12" a="1"/>
  <c r="E7264" i="12" s="1"/>
  <c r="E7265" i="12" a="1"/>
  <c r="E7265" i="12" s="1"/>
  <c r="E7266" i="12" a="1"/>
  <c r="E7266" i="12" s="1"/>
  <c r="E7267" i="12" a="1"/>
  <c r="E7267" i="12" s="1"/>
  <c r="E7268" i="12" a="1"/>
  <c r="E7268" i="12" s="1"/>
  <c r="E7269" i="12" a="1"/>
  <c r="E7269" i="12" s="1"/>
  <c r="E7270" i="12" a="1"/>
  <c r="E7270" i="12" s="1"/>
  <c r="E7271" i="12" a="1"/>
  <c r="E7271" i="12"/>
  <c r="E7272" i="12" a="1"/>
  <c r="E7272" i="12" s="1"/>
  <c r="E7273" i="12" a="1"/>
  <c r="E7273" i="12" s="1"/>
  <c r="E7274" i="12" a="1"/>
  <c r="E7274" i="12" s="1"/>
  <c r="E7275" i="12" a="1"/>
  <c r="E7275" i="12" s="1"/>
  <c r="E7276" i="12" a="1"/>
  <c r="E7276" i="12" s="1"/>
  <c r="E7277" i="12" a="1"/>
  <c r="E7277" i="12" s="1"/>
  <c r="E7278" i="12" a="1"/>
  <c r="E7278" i="12" s="1"/>
  <c r="E7279" i="12" a="1"/>
  <c r="E7279" i="12"/>
  <c r="E7280" i="12" a="1"/>
  <c r="E7280" i="12" s="1"/>
  <c r="E7281" i="12" a="1"/>
  <c r="E7281" i="12" s="1"/>
  <c r="E7282" i="12" a="1"/>
  <c r="E7282" i="12" s="1"/>
  <c r="E7283" i="12" a="1"/>
  <c r="E7283" i="12" s="1"/>
  <c r="E7284" i="12" a="1"/>
  <c r="E7284" i="12" s="1"/>
  <c r="E7285" i="12" a="1"/>
  <c r="E7285" i="12" s="1"/>
  <c r="E7286" i="12" a="1"/>
  <c r="E7286" i="12" s="1"/>
  <c r="E7287" i="12" a="1"/>
  <c r="E7287" i="12"/>
  <c r="E7288" i="12" a="1"/>
  <c r="E7288" i="12"/>
  <c r="E7289" i="12" a="1"/>
  <c r="E7289" i="12"/>
  <c r="E7290" i="12" a="1"/>
  <c r="E7290" i="12"/>
  <c r="E7291" i="12" a="1"/>
  <c r="E7291" i="12"/>
  <c r="E7292" i="12" a="1"/>
  <c r="E7292" i="12"/>
  <c r="E7293" i="12" a="1"/>
  <c r="E7293" i="12"/>
  <c r="E7294" i="12" a="1"/>
  <c r="E7294" i="12" s="1"/>
  <c r="E7295" i="12" a="1"/>
  <c r="E7295" i="12" s="1"/>
  <c r="E7296" i="12" a="1"/>
  <c r="E7296" i="12" s="1"/>
  <c r="E7297" i="12" a="1"/>
  <c r="E7297" i="12" s="1"/>
  <c r="E7298" i="12" a="1"/>
  <c r="E7298" i="12" s="1"/>
  <c r="E7299" i="12" a="1"/>
  <c r="E7299" i="12" s="1"/>
  <c r="E7300" i="12" a="1"/>
  <c r="E7300" i="12" s="1"/>
  <c r="E7301" i="12" a="1"/>
  <c r="E7301" i="12" s="1"/>
  <c r="E7302" i="12" a="1"/>
  <c r="E7302" i="12" s="1"/>
  <c r="E7303" i="12" a="1"/>
  <c r="E7303" i="12"/>
  <c r="E7304" i="12" a="1"/>
  <c r="E7304" i="12"/>
  <c r="E7305" i="12" a="1"/>
  <c r="E7305" i="12"/>
  <c r="E7306" i="12" a="1"/>
  <c r="E7306" i="12"/>
  <c r="E7307" i="12" a="1"/>
  <c r="E7307" i="12"/>
  <c r="E7308" i="12" a="1"/>
  <c r="E7308" i="12"/>
  <c r="E7309" i="12" a="1"/>
  <c r="E7309" i="12"/>
  <c r="E7310" i="12" a="1"/>
  <c r="E7310" i="12" s="1"/>
  <c r="E7311" i="12" a="1"/>
  <c r="E7311" i="12" s="1"/>
  <c r="E7312" i="12" a="1"/>
  <c r="E7312" i="12" s="1"/>
  <c r="E7313" i="12" a="1"/>
  <c r="E7313" i="12" s="1"/>
  <c r="E7314" i="12" a="1"/>
  <c r="E7314" i="12" s="1"/>
  <c r="E7315" i="12" a="1"/>
  <c r="E7315" i="12" s="1"/>
  <c r="E7316" i="12" a="1"/>
  <c r="E7316" i="12" s="1"/>
  <c r="E7317" i="12" a="1"/>
  <c r="E7317" i="12" s="1"/>
  <c r="E7318" i="12" a="1"/>
  <c r="E7318" i="12" s="1"/>
  <c r="E7319" i="12" a="1"/>
  <c r="E7319" i="12"/>
  <c r="E7320" i="12" a="1"/>
  <c r="E7320" i="12"/>
  <c r="E7321" i="12" a="1"/>
  <c r="E7321" i="12"/>
  <c r="E7322" i="12" a="1"/>
  <c r="E7322" i="12"/>
  <c r="E7323" i="12" a="1"/>
  <c r="E7323" i="12"/>
  <c r="E7324" i="12" a="1"/>
  <c r="E7324" i="12"/>
  <c r="E7325" i="12" a="1"/>
  <c r="E7325" i="12"/>
  <c r="E7326" i="12" a="1"/>
  <c r="E7326" i="12" s="1"/>
  <c r="E7327" i="12" a="1"/>
  <c r="E7327" i="12" s="1"/>
  <c r="E7328" i="12" a="1"/>
  <c r="E7328" i="12" s="1"/>
  <c r="E7329" i="12" a="1"/>
  <c r="E7329" i="12" s="1"/>
  <c r="E7330" i="12" a="1"/>
  <c r="E7330" i="12" s="1"/>
  <c r="E7331" i="12" a="1"/>
  <c r="E7331" i="12" s="1"/>
  <c r="E7332" i="12" a="1"/>
  <c r="E7332" i="12" s="1"/>
  <c r="E7333" i="12" a="1"/>
  <c r="E7333" i="12" s="1"/>
  <c r="E7334" i="12" a="1"/>
  <c r="E7334" i="12" s="1"/>
  <c r="E7335" i="12" a="1"/>
  <c r="E7335" i="12"/>
  <c r="E7336" i="12" a="1"/>
  <c r="E7336" i="12"/>
  <c r="E7337" i="12" a="1"/>
  <c r="E7337" i="12"/>
  <c r="E7338" i="12" a="1"/>
  <c r="E7338" i="12"/>
  <c r="E7339" i="12" a="1"/>
  <c r="E7339" i="12"/>
  <c r="E7340" i="12" a="1"/>
  <c r="E7340" i="12"/>
  <c r="E7341" i="12" a="1"/>
  <c r="E7341" i="12"/>
  <c r="E7342" i="12" a="1"/>
  <c r="E7342" i="12" s="1"/>
  <c r="E7343" i="12" a="1"/>
  <c r="E7343" i="12" s="1"/>
  <c r="E7344" i="12" a="1"/>
  <c r="E7344" i="12" s="1"/>
  <c r="E7345" i="12" a="1"/>
  <c r="E7345" i="12" s="1"/>
  <c r="E7346" i="12" a="1"/>
  <c r="E7346" i="12" s="1"/>
  <c r="E7347" i="12" a="1"/>
  <c r="E7347" i="12" s="1"/>
  <c r="E7348" i="12" a="1"/>
  <c r="E7348" i="12" s="1"/>
  <c r="E7349" i="12" a="1"/>
  <c r="E7349" i="12" s="1"/>
  <c r="E7350" i="12" a="1"/>
  <c r="E7350" i="12" s="1"/>
  <c r="E7351" i="12" a="1"/>
  <c r="E7351" i="12"/>
  <c r="E7352" i="12" a="1"/>
  <c r="E7352" i="12"/>
  <c r="E7353" i="12" a="1"/>
  <c r="E7353" i="12"/>
  <c r="E7354" i="12" a="1"/>
  <c r="E7354" i="12"/>
  <c r="E7355" i="12" a="1"/>
  <c r="E7355" i="12"/>
  <c r="E7356" i="12" a="1"/>
  <c r="E7356" i="12"/>
  <c r="E7357" i="12" a="1"/>
  <c r="E7357" i="12"/>
  <c r="E7358" i="12" a="1"/>
  <c r="E7358" i="12" s="1"/>
  <c r="E7359" i="12" a="1"/>
  <c r="E7359" i="12" s="1"/>
  <c r="E7360" i="12" a="1"/>
  <c r="E7360" i="12" s="1"/>
  <c r="E7361" i="12" a="1"/>
  <c r="E7361" i="12" s="1"/>
  <c r="E7362" i="12" a="1"/>
  <c r="E7362" i="12" s="1"/>
  <c r="E7363" i="12" a="1"/>
  <c r="E7363" i="12" s="1"/>
  <c r="E7364" i="12" a="1"/>
  <c r="E7364" i="12" s="1"/>
  <c r="E7365" i="12" a="1"/>
  <c r="E7365" i="12" s="1"/>
  <c r="E7366" i="12" a="1"/>
  <c r="E7366" i="12" s="1"/>
  <c r="E7367" i="12" a="1"/>
  <c r="E7367" i="12"/>
  <c r="E7368" i="12" a="1"/>
  <c r="E7368" i="12"/>
  <c r="E7369" i="12" a="1"/>
  <c r="E7369" i="12"/>
  <c r="E7370" i="12" a="1"/>
  <c r="E7370" i="12"/>
  <c r="E7371" i="12" a="1"/>
  <c r="E7371" i="12"/>
  <c r="E7372" i="12" a="1"/>
  <c r="E7372" i="12"/>
  <c r="E7373" i="12" a="1"/>
  <c r="E7373" i="12"/>
  <c r="E7374" i="12" a="1"/>
  <c r="E7374" i="12" s="1"/>
  <c r="E7375" i="12" a="1"/>
  <c r="E7375" i="12" s="1"/>
  <c r="E7376" i="12" a="1"/>
  <c r="E7376" i="12" s="1"/>
  <c r="E7377" i="12" a="1"/>
  <c r="E7377" i="12" s="1"/>
  <c r="E7378" i="12" a="1"/>
  <c r="E7378" i="12" s="1"/>
  <c r="E7379" i="12" a="1"/>
  <c r="E7379" i="12" s="1"/>
  <c r="E7380" i="12" a="1"/>
  <c r="E7380" i="12" s="1"/>
  <c r="E7381" i="12" a="1"/>
  <c r="E7381" i="12" s="1"/>
  <c r="E7382" i="12" a="1"/>
  <c r="E7382" i="12" s="1"/>
  <c r="E7383" i="12" a="1"/>
  <c r="E7383" i="12"/>
  <c r="E7384" i="12" a="1"/>
  <c r="E7384" i="12"/>
  <c r="E7385" i="12" a="1"/>
  <c r="E7385" i="12"/>
  <c r="E7386" i="12" a="1"/>
  <c r="E7386" i="12"/>
  <c r="E7387" i="12" a="1"/>
  <c r="E7387" i="12"/>
  <c r="E7388" i="12" a="1"/>
  <c r="E7388" i="12"/>
  <c r="E7389" i="12" a="1"/>
  <c r="E7389" i="12"/>
  <c r="E7390" i="12" a="1"/>
  <c r="E7390" i="12" s="1"/>
  <c r="E7391" i="12" a="1"/>
  <c r="E7391" i="12" s="1"/>
  <c r="E7392" i="12" a="1"/>
  <c r="E7392" i="12" s="1"/>
  <c r="E7393" i="12" a="1"/>
  <c r="E7393" i="12" s="1"/>
  <c r="E7394" i="12" a="1"/>
  <c r="E7394" i="12" s="1"/>
  <c r="E7395" i="12" a="1"/>
  <c r="E7395" i="12" s="1"/>
  <c r="E7396" i="12" a="1"/>
  <c r="E7396" i="12" s="1"/>
  <c r="E7397" i="12" a="1"/>
  <c r="E7397" i="12" s="1"/>
  <c r="E7398" i="12" a="1"/>
  <c r="E7398" i="12" s="1"/>
  <c r="E7399" i="12" a="1"/>
  <c r="E7399" i="12"/>
  <c r="E7400" i="12" a="1"/>
  <c r="E7400" i="12"/>
  <c r="E7401" i="12" a="1"/>
  <c r="E7401" i="12"/>
  <c r="E7402" i="12" a="1"/>
  <c r="E7402" i="12"/>
  <c r="E7403" i="12" a="1"/>
  <c r="E7403" i="12"/>
  <c r="E7404" i="12" a="1"/>
  <c r="E7404" i="12"/>
  <c r="E7405" i="12" a="1"/>
  <c r="E7405" i="12"/>
  <c r="E7406" i="12" a="1"/>
  <c r="E7406" i="12" s="1"/>
  <c r="E7407" i="12" a="1"/>
  <c r="E7407" i="12" s="1"/>
  <c r="E7408" i="12" a="1"/>
  <c r="E7408" i="12" s="1"/>
  <c r="E7409" i="12" a="1"/>
  <c r="E7409" i="12" s="1"/>
  <c r="E7410" i="12" a="1"/>
  <c r="E7410" i="12" s="1"/>
  <c r="E7411" i="12" a="1"/>
  <c r="E7411" i="12" s="1"/>
  <c r="E7412" i="12" a="1"/>
  <c r="E7412" i="12" s="1"/>
  <c r="E7413" i="12" a="1"/>
  <c r="E7413" i="12" s="1"/>
  <c r="E7414" i="12" a="1"/>
  <c r="E7414" i="12" s="1"/>
  <c r="E7415" i="12" a="1"/>
  <c r="E7415" i="12"/>
  <c r="E7416" i="12" a="1"/>
  <c r="E7416" i="12"/>
  <c r="E7417" i="12" a="1"/>
  <c r="E7417" i="12"/>
  <c r="E7418" i="12" a="1"/>
  <c r="E7418" i="12"/>
  <c r="E7419" i="12" a="1"/>
  <c r="E7419" i="12"/>
  <c r="E7420" i="12" a="1"/>
  <c r="E7420" i="12"/>
  <c r="E7421" i="12" a="1"/>
  <c r="E7421" i="12"/>
  <c r="E7422" i="12" a="1"/>
  <c r="E7422" i="12" s="1"/>
  <c r="E7423" i="12" a="1"/>
  <c r="E7423" i="12" s="1"/>
  <c r="E7424" i="12" a="1"/>
  <c r="E7424" i="12" s="1"/>
  <c r="E7425" i="12" a="1"/>
  <c r="E7425" i="12" s="1"/>
  <c r="E7426" i="12" a="1"/>
  <c r="E7426" i="12" s="1"/>
  <c r="E7427" i="12" a="1"/>
  <c r="E7427" i="12" s="1"/>
  <c r="E7428" i="12" a="1"/>
  <c r="E7428" i="12" s="1"/>
  <c r="E7429" i="12" a="1"/>
  <c r="E7429" i="12" s="1"/>
  <c r="E7430" i="12" a="1"/>
  <c r="E7430" i="12" s="1"/>
  <c r="E7431" i="12" a="1"/>
  <c r="E7431" i="12"/>
  <c r="E7432" i="12" a="1"/>
  <c r="E7432" i="12"/>
  <c r="E7433" i="12" a="1"/>
  <c r="E7433" i="12"/>
  <c r="E7434" i="12" a="1"/>
  <c r="E7434" i="12"/>
  <c r="E7435" i="12" a="1"/>
  <c r="E7435" i="12"/>
  <c r="E7436" i="12" a="1"/>
  <c r="E7436" i="12"/>
  <c r="E7437" i="12" a="1"/>
  <c r="E7437" i="12"/>
  <c r="E7438" i="12" a="1"/>
  <c r="E7438" i="12" s="1"/>
  <c r="E7439" i="12" a="1"/>
  <c r="E7439" i="12" s="1"/>
  <c r="E7440" i="12" a="1"/>
  <c r="E7440" i="12" s="1"/>
  <c r="E7441" i="12" a="1"/>
  <c r="E7441" i="12" s="1"/>
  <c r="E7442" i="12" a="1"/>
  <c r="E7442" i="12" s="1"/>
  <c r="E7443" i="12" a="1"/>
  <c r="E7443" i="12" s="1"/>
  <c r="E7444" i="12" a="1"/>
  <c r="E7444" i="12" s="1"/>
  <c r="E7445" i="12" a="1"/>
  <c r="E7445" i="12" s="1"/>
  <c r="E7446" i="12" a="1"/>
  <c r="E7446" i="12" s="1"/>
  <c r="E7447" i="12" a="1"/>
  <c r="E7447" i="12"/>
  <c r="E7448" i="12" a="1"/>
  <c r="E7448" i="12"/>
  <c r="E7449" i="12" a="1"/>
  <c r="E7449" i="12"/>
  <c r="E7450" i="12" a="1"/>
  <c r="E7450" i="12"/>
  <c r="E7451" i="12" a="1"/>
  <c r="E7451" i="12"/>
  <c r="E7452" i="12" a="1"/>
  <c r="E7452" i="12"/>
  <c r="E7453" i="12" a="1"/>
  <c r="E7453" i="12"/>
  <c r="E7454" i="12" a="1"/>
  <c r="E7454" i="12" s="1"/>
  <c r="E7455" i="12" a="1"/>
  <c r="E7455" i="12" s="1"/>
  <c r="E7456" i="12" a="1"/>
  <c r="E7456" i="12" s="1"/>
  <c r="E7457" i="12" a="1"/>
  <c r="E7457" i="12" s="1"/>
  <c r="E7458" i="12" a="1"/>
  <c r="E7458" i="12" s="1"/>
  <c r="E7459" i="12" a="1"/>
  <c r="E7459" i="12" s="1"/>
  <c r="E7460" i="12" a="1"/>
  <c r="E7460" i="12" s="1"/>
  <c r="E7461" i="12" a="1"/>
  <c r="E7461" i="12" s="1"/>
  <c r="E7462" i="12" a="1"/>
  <c r="E7462" i="12" s="1"/>
  <c r="E7463" i="12" a="1"/>
  <c r="E7463" i="12"/>
  <c r="E7464" i="12" a="1"/>
  <c r="E7464" i="12"/>
  <c r="E7465" i="12" a="1"/>
  <c r="E7465" i="12"/>
  <c r="E7466" i="12" a="1"/>
  <c r="E7466" i="12"/>
  <c r="E7467" i="12" a="1"/>
  <c r="E7467" i="12"/>
  <c r="E7468" i="12" a="1"/>
  <c r="E7468" i="12"/>
  <c r="E7469" i="12" a="1"/>
  <c r="E7469" i="12"/>
  <c r="E7470" i="12" a="1"/>
  <c r="E7470" i="12" s="1"/>
  <c r="E7471" i="12" a="1"/>
  <c r="E7471" i="12" s="1"/>
  <c r="E7472" i="12" a="1"/>
  <c r="E7472" i="12" s="1"/>
  <c r="E7473" i="12" a="1"/>
  <c r="E7473" i="12" s="1"/>
  <c r="E7474" i="12" a="1"/>
  <c r="E7474" i="12" s="1"/>
  <c r="E7475" i="12" a="1"/>
  <c r="E7475" i="12" s="1"/>
  <c r="E7476" i="12" a="1"/>
  <c r="E7476" i="12" s="1"/>
  <c r="E7477" i="12" a="1"/>
  <c r="E7477" i="12" s="1"/>
  <c r="E7478" i="12" a="1"/>
  <c r="E7478" i="12" s="1"/>
  <c r="E7479" i="12" a="1"/>
  <c r="E7479" i="12"/>
  <c r="E7480" i="12" a="1"/>
  <c r="E7480" i="12"/>
  <c r="E7481" i="12" a="1"/>
  <c r="E7481" i="12"/>
  <c r="E7482" i="12" a="1"/>
  <c r="E7482" i="12"/>
  <c r="E7483" i="12" a="1"/>
  <c r="E7483" i="12"/>
  <c r="E7484" i="12" a="1"/>
  <c r="E7484" i="12"/>
  <c r="E7485" i="12" a="1"/>
  <c r="E7485" i="12"/>
  <c r="E7486" i="12" a="1"/>
  <c r="E7486" i="12" s="1"/>
  <c r="E7487" i="12" a="1"/>
  <c r="E7487" i="12" s="1"/>
  <c r="E7488" i="12" a="1"/>
  <c r="E7488" i="12" s="1"/>
  <c r="E7489" i="12" a="1"/>
  <c r="E7489" i="12" s="1"/>
  <c r="E7490" i="12" a="1"/>
  <c r="E7490" i="12" s="1"/>
  <c r="E7491" i="12" a="1"/>
  <c r="E7491" i="12" s="1"/>
  <c r="E7492" i="12" a="1"/>
  <c r="E7492" i="12" s="1"/>
  <c r="E7493" i="12" a="1"/>
  <c r="E7493" i="12" s="1"/>
  <c r="E7494" i="12" a="1"/>
  <c r="E7494" i="12" s="1"/>
  <c r="E7495" i="12" a="1"/>
  <c r="E7495" i="12"/>
  <c r="E7496" i="12" a="1"/>
  <c r="E7496" i="12"/>
  <c r="E7497" i="12" a="1"/>
  <c r="E7497" i="12"/>
  <c r="E7498" i="12" a="1"/>
  <c r="E7498" i="12"/>
  <c r="E7499" i="12" a="1"/>
  <c r="E7499" i="12"/>
  <c r="E7500" i="12" a="1"/>
  <c r="E7500" i="12"/>
  <c r="E7501" i="12" a="1"/>
  <c r="E7501" i="12"/>
  <c r="E7502" i="12" a="1"/>
  <c r="E7502" i="12" s="1"/>
  <c r="E7503" i="12" a="1"/>
  <c r="E7503" i="12" s="1"/>
  <c r="E7504" i="12" a="1"/>
  <c r="E7504" i="12" s="1"/>
  <c r="E7505" i="12" a="1"/>
  <c r="E7505" i="12" s="1"/>
  <c r="E7506" i="12" a="1"/>
  <c r="E7506" i="12" s="1"/>
  <c r="E7507" i="12" a="1"/>
  <c r="E7507" i="12" s="1"/>
  <c r="E7508" i="12" a="1"/>
  <c r="E7508" i="12" s="1"/>
  <c r="E7509" i="12" a="1"/>
  <c r="E7509" i="12" s="1"/>
  <c r="E7510" i="12" a="1"/>
  <c r="E7510" i="12" s="1"/>
  <c r="E7511" i="12" a="1"/>
  <c r="E7511" i="12"/>
  <c r="E7512" i="12" a="1"/>
  <c r="E7512" i="12"/>
  <c r="E7513" i="12" a="1"/>
  <c r="E7513" i="12"/>
  <c r="E7514" i="12" a="1"/>
  <c r="E7514" i="12"/>
  <c r="E7515" i="12" a="1"/>
  <c r="E7515" i="12"/>
  <c r="E7516" i="12" a="1"/>
  <c r="E7516" i="12"/>
  <c r="E7517" i="12" a="1"/>
  <c r="E7517" i="12"/>
  <c r="E7518" i="12" a="1"/>
  <c r="E7518" i="12" s="1"/>
  <c r="E7519" i="12" a="1"/>
  <c r="E7519" i="12" s="1"/>
  <c r="E7520" i="12" a="1"/>
  <c r="E7520" i="12" s="1"/>
  <c r="E7521" i="12" a="1"/>
  <c r="E7521" i="12" s="1"/>
  <c r="E7522" i="12" a="1"/>
  <c r="E7522" i="12" s="1"/>
  <c r="E7523" i="12" a="1"/>
  <c r="E7523" i="12" s="1"/>
  <c r="E7524" i="12" a="1"/>
  <c r="E7524" i="12" s="1"/>
  <c r="E7525" i="12" a="1"/>
  <c r="E7525" i="12" s="1"/>
  <c r="E7526" i="12" a="1"/>
  <c r="E7526" i="12" s="1"/>
  <c r="E7527" i="12" a="1"/>
  <c r="E7527" i="12"/>
  <c r="E7528" i="12" a="1"/>
  <c r="E7528" i="12"/>
  <c r="E7529" i="12" a="1"/>
  <c r="E7529" i="12"/>
  <c r="E7530" i="12" a="1"/>
  <c r="E7530" i="12"/>
  <c r="E7531" i="12" a="1"/>
  <c r="E7531" i="12"/>
  <c r="E7532" i="12" a="1"/>
  <c r="E7532" i="12"/>
  <c r="E7533" i="12" a="1"/>
  <c r="E7533" i="12"/>
  <c r="E7534" i="12" a="1"/>
  <c r="E7534" i="12" s="1"/>
  <c r="E7535" i="12" a="1"/>
  <c r="E7535" i="12" s="1"/>
  <c r="E7536" i="12" a="1"/>
  <c r="E7536" i="12" s="1"/>
  <c r="E7537" i="12" a="1"/>
  <c r="E7537" i="12" s="1"/>
  <c r="E7538" i="12" a="1"/>
  <c r="E7538" i="12" s="1"/>
  <c r="E7539" i="12" a="1"/>
  <c r="E7539" i="12" s="1"/>
  <c r="E7540" i="12" a="1"/>
  <c r="E7540" i="12" s="1"/>
  <c r="E7541" i="12" a="1"/>
  <c r="E7541" i="12" s="1"/>
  <c r="E7542" i="12" a="1"/>
  <c r="E7542" i="12" s="1"/>
  <c r="E7543" i="12" a="1"/>
  <c r="E7543" i="12"/>
  <c r="E7544" i="12" a="1"/>
  <c r="E7544" i="12"/>
  <c r="E7545" i="12" a="1"/>
  <c r="E7545" i="12"/>
  <c r="E7546" i="12" a="1"/>
  <c r="E7546" i="12"/>
  <c r="E7547" i="12" a="1"/>
  <c r="E7547" i="12"/>
  <c r="E7548" i="12" a="1"/>
  <c r="E7548" i="12"/>
  <c r="E7549" i="12" a="1"/>
  <c r="E7549" i="12"/>
  <c r="E7550" i="12" a="1"/>
  <c r="E7550" i="12" s="1"/>
  <c r="E7551" i="12" a="1"/>
  <c r="E7551" i="12" s="1"/>
  <c r="E7552" i="12" a="1"/>
  <c r="E7552" i="12" s="1"/>
  <c r="E7553" i="12" a="1"/>
  <c r="E7553" i="12" s="1"/>
  <c r="E7554" i="12" a="1"/>
  <c r="E7554" i="12" s="1"/>
  <c r="E7555" i="12" a="1"/>
  <c r="E7555" i="12" s="1"/>
  <c r="E7556" i="12" a="1"/>
  <c r="E7556" i="12" s="1"/>
  <c r="E7557" i="12" a="1"/>
  <c r="E7557" i="12" s="1"/>
  <c r="E7558" i="12" a="1"/>
  <c r="E7558" i="12" s="1"/>
  <c r="E7559" i="12" a="1"/>
  <c r="E7559" i="12"/>
  <c r="E7560" i="12" a="1"/>
  <c r="E7560" i="12"/>
  <c r="E7561" i="12" a="1"/>
  <c r="E7561" i="12"/>
  <c r="E7562" i="12" a="1"/>
  <c r="E7562" i="12"/>
  <c r="E7563" i="12" a="1"/>
  <c r="E7563" i="12"/>
  <c r="E7564" i="12" a="1"/>
  <c r="E7564" i="12"/>
  <c r="E7565" i="12" a="1"/>
  <c r="E7565" i="12"/>
  <c r="E7566" i="12" a="1"/>
  <c r="E7566" i="12" s="1"/>
  <c r="E7567" i="12" a="1"/>
  <c r="E7567" i="12" s="1"/>
  <c r="E7568" i="12" a="1"/>
  <c r="E7568" i="12" s="1"/>
  <c r="E7569" i="12" a="1"/>
  <c r="E7569" i="12" s="1"/>
  <c r="E7570" i="12" a="1"/>
  <c r="E7570" i="12" s="1"/>
  <c r="E7571" i="12" a="1"/>
  <c r="E7571" i="12" s="1"/>
  <c r="E7572" i="12" a="1"/>
  <c r="E7572" i="12" s="1"/>
  <c r="E7573" i="12" a="1"/>
  <c r="E7573" i="12" s="1"/>
  <c r="E7574" i="12" a="1"/>
  <c r="E7574" i="12" s="1"/>
  <c r="E7575" i="12" a="1"/>
  <c r="E7575" i="12"/>
  <c r="E7576" i="12" a="1"/>
  <c r="E7576" i="12"/>
  <c r="E7577" i="12" a="1"/>
  <c r="E7577" i="12"/>
  <c r="E7578" i="12" a="1"/>
  <c r="E7578" i="12"/>
  <c r="E7579" i="12" a="1"/>
  <c r="E7579" i="12"/>
  <c r="E7580" i="12" a="1"/>
  <c r="E7580" i="12"/>
  <c r="E7581" i="12" a="1"/>
  <c r="E7581" i="12"/>
  <c r="E7582" i="12" a="1"/>
  <c r="E7582" i="12" s="1"/>
  <c r="E7583" i="12" a="1"/>
  <c r="E7583" i="12" s="1"/>
  <c r="E7584" i="12" a="1"/>
  <c r="E7584" i="12" s="1"/>
  <c r="E7585" i="12" a="1"/>
  <c r="E7585" i="12" s="1"/>
  <c r="E7586" i="12" a="1"/>
  <c r="E7586" i="12" s="1"/>
  <c r="E7587" i="12" a="1"/>
  <c r="E7587" i="12" s="1"/>
  <c r="E7588" i="12" a="1"/>
  <c r="E7588" i="12" s="1"/>
  <c r="E7589" i="12" a="1"/>
  <c r="E7589" i="12" s="1"/>
  <c r="E7590" i="12" a="1"/>
  <c r="E7590" i="12" s="1"/>
  <c r="E7591" i="12" a="1"/>
  <c r="E7591" i="12"/>
  <c r="E7592" i="12" a="1"/>
  <c r="E7592" i="12"/>
  <c r="E7593" i="12" a="1"/>
  <c r="E7593" i="12"/>
  <c r="E7594" i="12" a="1"/>
  <c r="E7594" i="12"/>
  <c r="E7595" i="12" a="1"/>
  <c r="E7595" i="12"/>
  <c r="E7596" i="12" a="1"/>
  <c r="E7596" i="12"/>
  <c r="E7597" i="12" a="1"/>
  <c r="E7597" i="12"/>
  <c r="E7598" i="12" a="1"/>
  <c r="E7598" i="12" s="1"/>
  <c r="E7599" i="12" a="1"/>
  <c r="E7599" i="12" s="1"/>
  <c r="E7600" i="12" a="1"/>
  <c r="E7600" i="12" s="1"/>
  <c r="E7601" i="12" a="1"/>
  <c r="E7601" i="12" s="1"/>
  <c r="E7602" i="12" a="1"/>
  <c r="E7602" i="12" s="1"/>
  <c r="E7603" i="12" a="1"/>
  <c r="E7603" i="12" s="1"/>
  <c r="E7604" i="12" a="1"/>
  <c r="E7604" i="12" s="1"/>
  <c r="E7605" i="12" a="1"/>
  <c r="E7605" i="12" s="1"/>
  <c r="E7606" i="12" a="1"/>
  <c r="E7606" i="12" s="1"/>
  <c r="E7607" i="12" a="1"/>
  <c r="E7607" i="12"/>
  <c r="E7608" i="12" a="1"/>
  <c r="E7608" i="12"/>
  <c r="E7609" i="12" a="1"/>
  <c r="E7609" i="12"/>
  <c r="E7610" i="12" a="1"/>
  <c r="E7610" i="12"/>
  <c r="E7611" i="12" a="1"/>
  <c r="E7611" i="12"/>
  <c r="E7612" i="12" a="1"/>
  <c r="E7612" i="12"/>
  <c r="E7613" i="12" a="1"/>
  <c r="E7613" i="12"/>
  <c r="E7614" i="12" a="1"/>
  <c r="E7614" i="12" s="1"/>
  <c r="E7615" i="12" a="1"/>
  <c r="E7615" i="12" s="1"/>
  <c r="E7616" i="12" a="1"/>
  <c r="E7616" i="12" s="1"/>
  <c r="E7617" i="12" a="1"/>
  <c r="E7617" i="12" s="1"/>
  <c r="E7618" i="12" a="1"/>
  <c r="E7618" i="12" s="1"/>
  <c r="E7619" i="12" a="1"/>
  <c r="E7619" i="12" s="1"/>
  <c r="E7620" i="12" a="1"/>
  <c r="E7620" i="12" s="1"/>
  <c r="E7621" i="12" a="1"/>
  <c r="E7621" i="12" s="1"/>
  <c r="E7622" i="12" a="1"/>
  <c r="E7622" i="12" s="1"/>
  <c r="E7623" i="12" a="1"/>
  <c r="E7623" i="12"/>
  <c r="E7624" i="12" a="1"/>
  <c r="E7624" i="12"/>
  <c r="E7625" i="12" a="1"/>
  <c r="E7625" i="12"/>
  <c r="E7626" i="12" a="1"/>
  <c r="E7626" i="12"/>
  <c r="E7627" i="12" a="1"/>
  <c r="E7627" i="12"/>
  <c r="E7628" i="12" a="1"/>
  <c r="E7628" i="12"/>
  <c r="E7629" i="12" a="1"/>
  <c r="E7629" i="12"/>
  <c r="E7630" i="12" a="1"/>
  <c r="E7630" i="12" s="1"/>
  <c r="E7631" i="12" a="1"/>
  <c r="E7631" i="12" s="1"/>
  <c r="E7632" i="12" a="1"/>
  <c r="E7632" i="12" s="1"/>
  <c r="E7633" i="12" a="1"/>
  <c r="E7633" i="12" s="1"/>
  <c r="E7634" i="12" a="1"/>
  <c r="E7634" i="12" s="1"/>
  <c r="E7635" i="12" a="1"/>
  <c r="E7635" i="12" s="1"/>
  <c r="E7636" i="12" a="1"/>
  <c r="E7636" i="12" s="1"/>
  <c r="E7637" i="12" a="1"/>
  <c r="E7637" i="12" s="1"/>
  <c r="E7638" i="12" a="1"/>
  <c r="E7638" i="12" s="1"/>
  <c r="E7639" i="12" a="1"/>
  <c r="E7639" i="12"/>
  <c r="E7640" i="12" a="1"/>
  <c r="E7640" i="12"/>
  <c r="E7641" i="12" a="1"/>
  <c r="E7641" i="12"/>
  <c r="E7642" i="12" a="1"/>
  <c r="E7642" i="12"/>
  <c r="E7643" i="12" a="1"/>
  <c r="E7643" i="12"/>
  <c r="E7644" i="12" a="1"/>
  <c r="E7644" i="12"/>
  <c r="E7645" i="12" a="1"/>
  <c r="E7645" i="12"/>
  <c r="E7646" i="12" a="1"/>
  <c r="E7646" i="12" s="1"/>
  <c r="E7647" i="12" a="1"/>
  <c r="E7647" i="12" s="1"/>
  <c r="E7648" i="12" a="1"/>
  <c r="E7648" i="12" s="1"/>
  <c r="E7649" i="12" a="1"/>
  <c r="E7649" i="12" s="1"/>
  <c r="E7650" i="12" a="1"/>
  <c r="E7650" i="12" s="1"/>
  <c r="E7651" i="12" a="1"/>
  <c r="E7651" i="12" s="1"/>
  <c r="E7652" i="12" a="1"/>
  <c r="E7652" i="12" s="1"/>
  <c r="E7653" i="12" a="1"/>
  <c r="E7653" i="12" s="1"/>
  <c r="E7654" i="12" a="1"/>
  <c r="E7654" i="12" s="1"/>
  <c r="E7655" i="12" a="1"/>
  <c r="E7655" i="12"/>
  <c r="E7656" i="12" a="1"/>
  <c r="E7656" i="12"/>
  <c r="E7657" i="12" a="1"/>
  <c r="E7657" i="12"/>
  <c r="E7658" i="12" a="1"/>
  <c r="E7658" i="12"/>
  <c r="E7659" i="12" a="1"/>
  <c r="E7659" i="12"/>
  <c r="E7660" i="12" a="1"/>
  <c r="E7660" i="12"/>
  <c r="E7661" i="12" a="1"/>
  <c r="E7661" i="12"/>
  <c r="E7662" i="12" a="1"/>
  <c r="E7662" i="12" s="1"/>
  <c r="E7663" i="12" a="1"/>
  <c r="E7663" i="12" s="1"/>
  <c r="E7664" i="12" a="1"/>
  <c r="E7664" i="12" s="1"/>
  <c r="E7665" i="12" a="1"/>
  <c r="E7665" i="12" s="1"/>
  <c r="E7666" i="12" a="1"/>
  <c r="E7666" i="12" s="1"/>
  <c r="E7667" i="12" a="1"/>
  <c r="E7667" i="12" s="1"/>
  <c r="E7668" i="12" a="1"/>
  <c r="E7668" i="12" s="1"/>
  <c r="E7669" i="12" a="1"/>
  <c r="E7669" i="12" s="1"/>
  <c r="E7670" i="12" a="1"/>
  <c r="E7670" i="12" s="1"/>
  <c r="E7671" i="12" a="1"/>
  <c r="E7671" i="12"/>
  <c r="E7672" i="12" a="1"/>
  <c r="E7672" i="12"/>
  <c r="E7673" i="12" a="1"/>
  <c r="E7673" i="12"/>
  <c r="E7674" i="12" a="1"/>
  <c r="E7674" i="12"/>
  <c r="E7675" i="12" a="1"/>
  <c r="E7675" i="12"/>
  <c r="E7676" i="12" a="1"/>
  <c r="E7676" i="12"/>
  <c r="E7677" i="12" a="1"/>
  <c r="E7677" i="12"/>
  <c r="E7678" i="12" a="1"/>
  <c r="E7678" i="12" s="1"/>
  <c r="E7679" i="12" a="1"/>
  <c r="E7679" i="12" s="1"/>
  <c r="E7680" i="12" a="1"/>
  <c r="E7680" i="12" s="1"/>
  <c r="E7681" i="12" a="1"/>
  <c r="E7681" i="12" s="1"/>
  <c r="E7682" i="12" a="1"/>
  <c r="E7682" i="12" s="1"/>
  <c r="E7683" i="12" a="1"/>
  <c r="E7683" i="12" s="1"/>
  <c r="E7684" i="12" a="1"/>
  <c r="E7684" i="12" s="1"/>
  <c r="E7685" i="12" a="1"/>
  <c r="E7685" i="12" s="1"/>
  <c r="E7686" i="12" a="1"/>
  <c r="E7686" i="12" s="1"/>
  <c r="E7687" i="12" a="1"/>
  <c r="E7687" i="12"/>
  <c r="E7688" i="12" a="1"/>
  <c r="E7688" i="12"/>
  <c r="E7689" i="12" a="1"/>
  <c r="E7689" i="12"/>
  <c r="E7690" i="12" a="1"/>
  <c r="E7690" i="12"/>
  <c r="E7691" i="12" a="1"/>
  <c r="E7691" i="12"/>
  <c r="E7692" i="12" a="1"/>
  <c r="E7692" i="12"/>
  <c r="E7693" i="12" a="1"/>
  <c r="E7693" i="12"/>
  <c r="E7694" i="12" a="1"/>
  <c r="E7694" i="12" s="1"/>
  <c r="E7695" i="12" a="1"/>
  <c r="E7695" i="12" s="1"/>
  <c r="E7696" i="12" a="1"/>
  <c r="E7696" i="12" s="1"/>
  <c r="E7697" i="12" a="1"/>
  <c r="E7697" i="12" s="1"/>
  <c r="E7698" i="12" a="1"/>
  <c r="E7698" i="12" s="1"/>
  <c r="E7699" i="12" a="1"/>
  <c r="E7699" i="12" s="1"/>
  <c r="E7700" i="12" a="1"/>
  <c r="E7700" i="12" s="1"/>
  <c r="E7701" i="12" a="1"/>
  <c r="E7701" i="12" s="1"/>
  <c r="E7702" i="12" a="1"/>
  <c r="E7702" i="12" s="1"/>
  <c r="E7703" i="12" a="1"/>
  <c r="E7703" i="12"/>
  <c r="E7704" i="12" a="1"/>
  <c r="E7704" i="12"/>
  <c r="E7705" i="12" a="1"/>
  <c r="E7705" i="12"/>
  <c r="E7706" i="12" a="1"/>
  <c r="E7706" i="12"/>
  <c r="E7707" i="12" a="1"/>
  <c r="E7707" i="12"/>
  <c r="E7708" i="12" a="1"/>
  <c r="E7708" i="12"/>
  <c r="E7709" i="12" a="1"/>
  <c r="E7709" i="12"/>
  <c r="E7710" i="12" a="1"/>
  <c r="E7710" i="12" s="1"/>
  <c r="E7711" i="12" a="1"/>
  <c r="E7711" i="12" s="1"/>
  <c r="E7712" i="12" a="1"/>
  <c r="E7712" i="12" s="1"/>
  <c r="E7713" i="12" a="1"/>
  <c r="E7713" i="12" s="1"/>
  <c r="E7714" i="12" a="1"/>
  <c r="E7714" i="12" s="1"/>
  <c r="E7715" i="12" a="1"/>
  <c r="E7715" i="12" s="1"/>
  <c r="E7716" i="12" a="1"/>
  <c r="E7716" i="12" s="1"/>
  <c r="E7717" i="12" a="1"/>
  <c r="E7717" i="12" s="1"/>
  <c r="E7718" i="12" a="1"/>
  <c r="E7718" i="12" s="1"/>
  <c r="E7719" i="12" a="1"/>
  <c r="E7719" i="12"/>
  <c r="E7720" i="12" a="1"/>
  <c r="E7720" i="12"/>
  <c r="E7721" i="12" a="1"/>
  <c r="E7721" i="12"/>
  <c r="E7722" i="12" a="1"/>
  <c r="E7722" i="12"/>
  <c r="E7723" i="12" a="1"/>
  <c r="E7723" i="12"/>
  <c r="E7724" i="12" a="1"/>
  <c r="E7724" i="12"/>
  <c r="E7725" i="12" a="1"/>
  <c r="E7725" i="12"/>
  <c r="E7726" i="12" a="1"/>
  <c r="E7726" i="12" s="1"/>
  <c r="E7727" i="12" a="1"/>
  <c r="E7727" i="12" s="1"/>
  <c r="E7728" i="12" a="1"/>
  <c r="E7728" i="12" s="1"/>
  <c r="E7729" i="12" a="1"/>
  <c r="E7729" i="12" s="1"/>
  <c r="E7730" i="12" a="1"/>
  <c r="E7730" i="12" s="1"/>
  <c r="E7731" i="12" a="1"/>
  <c r="E7731" i="12" s="1"/>
  <c r="E7732" i="12" a="1"/>
  <c r="E7732" i="12" s="1"/>
  <c r="E7733" i="12" a="1"/>
  <c r="E7733" i="12" s="1"/>
  <c r="E7734" i="12" a="1"/>
  <c r="E7734" i="12" s="1"/>
  <c r="E7735" i="12" a="1"/>
  <c r="E7735" i="12"/>
  <c r="E7736" i="12" a="1"/>
  <c r="E7736" i="12"/>
  <c r="E7737" i="12" a="1"/>
  <c r="E7737" i="12"/>
  <c r="E7738" i="12" a="1"/>
  <c r="E7738" i="12"/>
  <c r="E7739" i="12" a="1"/>
  <c r="E7739" i="12"/>
  <c r="E7740" i="12" a="1"/>
  <c r="E7740" i="12"/>
  <c r="E7741" i="12" a="1"/>
  <c r="E7741" i="12"/>
  <c r="E7742" i="12" a="1"/>
  <c r="E7742" i="12" s="1"/>
  <c r="E7743" i="12" a="1"/>
  <c r="E7743" i="12" s="1"/>
  <c r="E7744" i="12" a="1"/>
  <c r="E7744" i="12" s="1"/>
  <c r="E7745" i="12" a="1"/>
  <c r="E7745" i="12" s="1"/>
  <c r="E7746" i="12" a="1"/>
  <c r="E7746" i="12" s="1"/>
  <c r="E7747" i="12" a="1"/>
  <c r="E7747" i="12" s="1"/>
  <c r="E7748" i="12" a="1"/>
  <c r="E7748" i="12" s="1"/>
  <c r="E7749" i="12" a="1"/>
  <c r="E7749" i="12" s="1"/>
  <c r="E7750" i="12" a="1"/>
  <c r="E7750" i="12" s="1"/>
  <c r="E7751" i="12" a="1"/>
  <c r="E7751" i="12"/>
  <c r="E7752" i="12" a="1"/>
  <c r="E7752" i="12"/>
  <c r="E7753" i="12" a="1"/>
  <c r="E7753" i="12"/>
  <c r="E7754" i="12" a="1"/>
  <c r="E7754" i="12"/>
  <c r="E7755" i="12" a="1"/>
  <c r="E7755" i="12"/>
  <c r="E7756" i="12" a="1"/>
  <c r="E7756" i="12"/>
  <c r="E7757" i="12" a="1"/>
  <c r="E7757" i="12"/>
  <c r="E7758" i="12" a="1"/>
  <c r="E7758" i="12" s="1"/>
  <c r="E7759" i="12" a="1"/>
  <c r="E7759" i="12" s="1"/>
  <c r="E7760" i="12" a="1"/>
  <c r="E7760" i="12" s="1"/>
  <c r="E7761" i="12" a="1"/>
  <c r="E7761" i="12" s="1"/>
  <c r="E7762" i="12" a="1"/>
  <c r="E7762" i="12" s="1"/>
  <c r="E7763" i="12" a="1"/>
  <c r="E7763" i="12" s="1"/>
  <c r="E7764" i="12" a="1"/>
  <c r="E7764" i="12" s="1"/>
  <c r="E7765" i="12" a="1"/>
  <c r="E7765" i="12" s="1"/>
  <c r="E7766" i="12" a="1"/>
  <c r="E7766" i="12" s="1"/>
  <c r="E7767" i="12" a="1"/>
  <c r="E7767" i="12"/>
  <c r="E7768" i="12" a="1"/>
  <c r="E7768" i="12"/>
  <c r="E7769" i="12" a="1"/>
  <c r="E7769" i="12"/>
  <c r="E7770" i="12" a="1"/>
  <c r="E7770" i="12"/>
  <c r="E7771" i="12" a="1"/>
  <c r="E7771" i="12"/>
  <c r="E7772" i="12" a="1"/>
  <c r="E7772" i="12"/>
  <c r="E7773" i="12" a="1"/>
  <c r="E7773" i="12"/>
  <c r="E7774" i="12" a="1"/>
  <c r="E7774" i="12" s="1"/>
  <c r="E7775" i="12" a="1"/>
  <c r="E7775" i="12" s="1"/>
  <c r="E7776" i="12" a="1"/>
  <c r="E7776" i="12" s="1"/>
  <c r="E7777" i="12" a="1"/>
  <c r="E7777" i="12" s="1"/>
  <c r="E7778" i="12" a="1"/>
  <c r="E7778" i="12" s="1"/>
  <c r="E7779" i="12" a="1"/>
  <c r="E7779" i="12" s="1"/>
  <c r="E7780" i="12" a="1"/>
  <c r="E7780" i="12" s="1"/>
  <c r="E7781" i="12" a="1"/>
  <c r="E7781" i="12" s="1"/>
  <c r="E7782" i="12" a="1"/>
  <c r="E7782" i="12" s="1"/>
  <c r="E7783" i="12" a="1"/>
  <c r="E7783" i="12"/>
  <c r="E7784" i="12" a="1"/>
  <c r="E7784" i="12"/>
  <c r="E7785" i="12" a="1"/>
  <c r="E7785" i="12"/>
  <c r="E7786" i="12" a="1"/>
  <c r="E7786" i="12"/>
  <c r="E7787" i="12" a="1"/>
  <c r="E7787" i="12"/>
  <c r="E7788" i="12" a="1"/>
  <c r="E7788" i="12"/>
  <c r="E7789" i="12" a="1"/>
  <c r="E7789" i="12"/>
  <c r="E7790" i="12" a="1"/>
  <c r="E7790" i="12" s="1"/>
  <c r="E7791" i="12" a="1"/>
  <c r="E7791" i="12" s="1"/>
  <c r="E7792" i="12" a="1"/>
  <c r="E7792" i="12" s="1"/>
  <c r="E7793" i="12" a="1"/>
  <c r="E7793" i="12" s="1"/>
  <c r="E7794" i="12" a="1"/>
  <c r="E7794" i="12" s="1"/>
  <c r="E7795" i="12" a="1"/>
  <c r="E7795" i="12" s="1"/>
  <c r="E7796" i="12" a="1"/>
  <c r="E7796" i="12" s="1"/>
  <c r="E7797" i="12" a="1"/>
  <c r="E7797" i="12" s="1"/>
  <c r="E7798" i="12" a="1"/>
  <c r="E7798" i="12" s="1"/>
  <c r="E7799" i="12" a="1"/>
  <c r="E7799" i="12"/>
  <c r="E7800" i="12" a="1"/>
  <c r="E7800" i="12"/>
  <c r="E7801" i="12" a="1"/>
  <c r="E7801" i="12"/>
  <c r="E7802" i="12" a="1"/>
  <c r="E7802" i="12"/>
  <c r="E7803" i="12" a="1"/>
  <c r="E7803" i="12"/>
  <c r="E7804" i="12" a="1"/>
  <c r="E7804" i="12"/>
  <c r="E7805" i="12" a="1"/>
  <c r="E7805" i="12"/>
  <c r="E7806" i="12" a="1"/>
  <c r="E7806" i="12" s="1"/>
  <c r="E7807" i="12" a="1"/>
  <c r="E7807" i="12" s="1"/>
  <c r="E7808" i="12" a="1"/>
  <c r="E7808" i="12" s="1"/>
  <c r="E7809" i="12" a="1"/>
  <c r="E7809" i="12" s="1"/>
  <c r="E7810" i="12" a="1"/>
  <c r="E7810" i="12" s="1"/>
  <c r="E7811" i="12" a="1"/>
  <c r="E7811" i="12" s="1"/>
  <c r="E7812" i="12" a="1"/>
  <c r="E7812" i="12" s="1"/>
  <c r="E7813" i="12" a="1"/>
  <c r="E7813" i="12" s="1"/>
  <c r="E7814" i="12" a="1"/>
  <c r="E7814" i="12" s="1"/>
  <c r="E7815" i="12" a="1"/>
  <c r="E7815" i="12"/>
  <c r="E7816" i="12" a="1"/>
  <c r="E7816" i="12"/>
  <c r="E7817" i="12" a="1"/>
  <c r="E7817" i="12"/>
  <c r="E7818" i="12" a="1"/>
  <c r="E7818" i="12"/>
  <c r="E7819" i="12" a="1"/>
  <c r="E7819" i="12"/>
  <c r="E7820" i="12" a="1"/>
  <c r="E7820" i="12"/>
  <c r="E7821" i="12" a="1"/>
  <c r="E7821" i="12"/>
  <c r="E7822" i="12" a="1"/>
  <c r="E7822" i="12" s="1"/>
  <c r="E7823" i="12" a="1"/>
  <c r="E7823" i="12" s="1"/>
  <c r="E7824" i="12" a="1"/>
  <c r="E7824" i="12" s="1"/>
  <c r="E7825" i="12" a="1"/>
  <c r="E7825" i="12" s="1"/>
  <c r="E7826" i="12" a="1"/>
  <c r="E7826" i="12" s="1"/>
  <c r="E7827" i="12" a="1"/>
  <c r="E7827" i="12" s="1"/>
  <c r="E7828" i="12" a="1"/>
  <c r="E7828" i="12" s="1"/>
  <c r="E7829" i="12" a="1"/>
  <c r="E7829" i="12" s="1"/>
  <c r="E7830" i="12" a="1"/>
  <c r="E7830" i="12" s="1"/>
  <c r="E7831" i="12" a="1"/>
  <c r="E7831" i="12"/>
  <c r="E7832" i="12" a="1"/>
  <c r="E7832" i="12"/>
  <c r="E7833" i="12" a="1"/>
  <c r="E7833" i="12"/>
  <c r="E7834" i="12" a="1"/>
  <c r="E7834" i="12"/>
  <c r="E7835" i="12" a="1"/>
  <c r="E7835" i="12"/>
  <c r="E7836" i="12" a="1"/>
  <c r="E7836" i="12"/>
  <c r="E7837" i="12" a="1"/>
  <c r="E7837" i="12"/>
  <c r="E7838" i="12" a="1"/>
  <c r="E7838" i="12" s="1"/>
  <c r="E7839" i="12" a="1"/>
  <c r="E7839" i="12" s="1"/>
  <c r="E7840" i="12" a="1"/>
  <c r="E7840" i="12" s="1"/>
  <c r="E7841" i="12" a="1"/>
  <c r="E7841" i="12" s="1"/>
  <c r="E7842" i="12" a="1"/>
  <c r="E7842" i="12" s="1"/>
  <c r="E7843" i="12" a="1"/>
  <c r="E7843" i="12" s="1"/>
  <c r="E7844" i="12" a="1"/>
  <c r="E7844" i="12" s="1"/>
  <c r="E7845" i="12" a="1"/>
  <c r="E7845" i="12" s="1"/>
  <c r="E7846" i="12" a="1"/>
  <c r="E7846" i="12" s="1"/>
  <c r="E7847" i="12" a="1"/>
  <c r="E7847" i="12"/>
  <c r="E7848" i="12" a="1"/>
  <c r="E7848" i="12"/>
  <c r="E7849" i="12" a="1"/>
  <c r="E7849" i="12"/>
  <c r="E7850" i="12" a="1"/>
  <c r="E7850" i="12"/>
  <c r="E7851" i="12" a="1"/>
  <c r="E7851" i="12"/>
  <c r="E7852" i="12" a="1"/>
  <c r="E7852" i="12"/>
  <c r="E7853" i="12" a="1"/>
  <c r="E7853" i="12"/>
  <c r="E7854" i="12" a="1"/>
  <c r="E7854" i="12" s="1"/>
  <c r="E7855" i="12" a="1"/>
  <c r="E7855" i="12" s="1"/>
  <c r="E7856" i="12" a="1"/>
  <c r="E7856" i="12" s="1"/>
  <c r="E7857" i="12" a="1"/>
  <c r="E7857" i="12" s="1"/>
  <c r="E7858" i="12" a="1"/>
  <c r="E7858" i="12" s="1"/>
  <c r="E7859" i="12" a="1"/>
  <c r="E7859" i="12" s="1"/>
  <c r="E7860" i="12" a="1"/>
  <c r="E7860" i="12" s="1"/>
  <c r="E7861" i="12" a="1"/>
  <c r="E7861" i="12" s="1"/>
  <c r="E7862" i="12" a="1"/>
  <c r="E7862" i="12" s="1"/>
  <c r="E7863" i="12" a="1"/>
  <c r="E7863" i="12"/>
  <c r="E7864" i="12" a="1"/>
  <c r="E7864" i="12"/>
  <c r="E7865" i="12" a="1"/>
  <c r="E7865" i="12"/>
  <c r="E7866" i="12" a="1"/>
  <c r="E7866" i="12"/>
  <c r="E7867" i="12" a="1"/>
  <c r="E7867" i="12"/>
  <c r="E7868" i="12" a="1"/>
  <c r="E7868" i="12"/>
  <c r="E7869" i="12" a="1"/>
  <c r="E7869" i="12"/>
  <c r="E7870" i="12" a="1"/>
  <c r="E7870" i="12" s="1"/>
  <c r="E7871" i="12" a="1"/>
  <c r="E7871" i="12" s="1"/>
  <c r="E7872" i="12" a="1"/>
  <c r="E7872" i="12" s="1"/>
  <c r="E7873" i="12" a="1"/>
  <c r="E7873" i="12" s="1"/>
  <c r="E7874" i="12" a="1"/>
  <c r="E7874" i="12" s="1"/>
  <c r="E7875" i="12" a="1"/>
  <c r="E7875" i="12" s="1"/>
  <c r="E7876" i="12" a="1"/>
  <c r="E7876" i="12" s="1"/>
  <c r="E7877" i="12" a="1"/>
  <c r="E7877" i="12" s="1"/>
  <c r="E7878" i="12" a="1"/>
  <c r="E7878" i="12" s="1"/>
  <c r="E7879" i="12" a="1"/>
  <c r="E7879" i="12"/>
  <c r="E7880" i="12" a="1"/>
  <c r="E7880" i="12"/>
  <c r="E7881" i="12" a="1"/>
  <c r="E7881" i="12"/>
  <c r="E7882" i="12" a="1"/>
  <c r="E7882" i="12"/>
  <c r="E7883" i="12" a="1"/>
  <c r="E7883" i="12"/>
  <c r="E7884" i="12" a="1"/>
  <c r="E7884" i="12"/>
  <c r="E7885" i="12" a="1"/>
  <c r="E7885" i="12"/>
  <c r="E7886" i="12" a="1"/>
  <c r="E7886" i="12" s="1"/>
  <c r="E7887" i="12" a="1"/>
  <c r="E7887" i="12" s="1"/>
  <c r="E7888" i="12" a="1"/>
  <c r="E7888" i="12" s="1"/>
  <c r="E7889" i="12" a="1"/>
  <c r="E7889" i="12" s="1"/>
  <c r="E7890" i="12" a="1"/>
  <c r="E7890" i="12" s="1"/>
  <c r="E7891" i="12" a="1"/>
  <c r="E7891" i="12" s="1"/>
  <c r="E7892" i="12" a="1"/>
  <c r="E7892" i="12" s="1"/>
  <c r="E7893" i="12" a="1"/>
  <c r="E7893" i="12" s="1"/>
  <c r="E7894" i="12" a="1"/>
  <c r="E7894" i="12" s="1"/>
  <c r="E7895" i="12" a="1"/>
  <c r="E7895" i="12"/>
  <c r="E7896" i="12" a="1"/>
  <c r="E7896" i="12"/>
  <c r="E7897" i="12" a="1"/>
  <c r="E7897" i="12"/>
  <c r="E7898" i="12" a="1"/>
  <c r="E7898" i="12"/>
  <c r="E7899" i="12" a="1"/>
  <c r="E7899" i="12"/>
  <c r="E7900" i="12" a="1"/>
  <c r="E7900" i="12"/>
  <c r="E7901" i="12" a="1"/>
  <c r="E7901" i="12"/>
  <c r="E7902" i="12" a="1"/>
  <c r="E7902" i="12" s="1"/>
  <c r="E7903" i="12" a="1"/>
  <c r="E7903" i="12" s="1"/>
  <c r="E7904" i="12" a="1"/>
  <c r="E7904" i="12" s="1"/>
  <c r="E7905" i="12" a="1"/>
  <c r="E7905" i="12" s="1"/>
  <c r="E7906" i="12" a="1"/>
  <c r="E7906" i="12" s="1"/>
  <c r="E7907" i="12" a="1"/>
  <c r="E7907" i="12" s="1"/>
  <c r="E7908" i="12" a="1"/>
  <c r="E7908" i="12" s="1"/>
  <c r="E7909" i="12" a="1"/>
  <c r="E7909" i="12" s="1"/>
  <c r="E7910" i="12" a="1"/>
  <c r="E7910" i="12" s="1"/>
  <c r="E7911" i="12" a="1"/>
  <c r="E7911" i="12"/>
  <c r="E7912" i="12" a="1"/>
  <c r="E7912" i="12"/>
  <c r="E7913" i="12" a="1"/>
  <c r="E7913" i="12"/>
  <c r="E7914" i="12" a="1"/>
  <c r="E7914" i="12"/>
  <c r="E7915" i="12" a="1"/>
  <c r="E7915" i="12"/>
  <c r="E7916" i="12" a="1"/>
  <c r="E7916" i="12"/>
  <c r="E7917" i="12" a="1"/>
  <c r="E7917" i="12"/>
  <c r="E7918" i="12" a="1"/>
  <c r="E7918" i="12" s="1"/>
  <c r="E7919" i="12" a="1"/>
  <c r="E7919" i="12" s="1"/>
  <c r="E7920" i="12" a="1"/>
  <c r="E7920" i="12" s="1"/>
  <c r="E7921" i="12" a="1"/>
  <c r="E7921" i="12" s="1"/>
  <c r="E7922" i="12" a="1"/>
  <c r="E7922" i="12" s="1"/>
  <c r="E7923" i="12" a="1"/>
  <c r="E7923" i="12" s="1"/>
  <c r="E7924" i="12" a="1"/>
  <c r="E7924" i="12" s="1"/>
  <c r="E7925" i="12" a="1"/>
  <c r="E7925" i="12" s="1"/>
  <c r="E7926" i="12" a="1"/>
  <c r="E7926" i="12" s="1"/>
  <c r="E7927" i="12" a="1"/>
  <c r="E7927" i="12"/>
  <c r="E7928" i="12" a="1"/>
  <c r="E7928" i="12"/>
  <c r="E7929" i="12" a="1"/>
  <c r="E7929" i="12"/>
  <c r="E7930" i="12" a="1"/>
  <c r="E7930" i="12"/>
  <c r="E7931" i="12" a="1"/>
  <c r="E7931" i="12"/>
  <c r="E7932" i="12" a="1"/>
  <c r="E7932" i="12"/>
  <c r="E7933" i="12" a="1"/>
  <c r="E7933" i="12"/>
  <c r="E7934" i="12" a="1"/>
  <c r="E7934" i="12" s="1"/>
  <c r="E7935" i="12" a="1"/>
  <c r="E7935" i="12" s="1"/>
  <c r="E7936" i="12" a="1"/>
  <c r="E7936" i="12" s="1"/>
  <c r="E7937" i="12" a="1"/>
  <c r="E7937" i="12" s="1"/>
  <c r="E7938" i="12" a="1"/>
  <c r="E7938" i="12" s="1"/>
  <c r="E7939" i="12" a="1"/>
  <c r="E7939" i="12" s="1"/>
  <c r="E7940" i="12" a="1"/>
  <c r="E7940" i="12" s="1"/>
  <c r="E7941" i="12" a="1"/>
  <c r="E7941" i="12" s="1"/>
  <c r="E7942" i="12" a="1"/>
  <c r="E7942" i="12" s="1"/>
  <c r="E7943" i="12" a="1"/>
  <c r="E7943" i="12"/>
  <c r="E7944" i="12" a="1"/>
  <c r="E7944" i="12"/>
  <c r="E7945" i="12" a="1"/>
  <c r="E7945" i="12"/>
  <c r="E7946" i="12" a="1"/>
  <c r="E7946" i="12"/>
  <c r="E7947" i="12" a="1"/>
  <c r="E7947" i="12"/>
  <c r="E7948" i="12" a="1"/>
  <c r="E7948" i="12"/>
  <c r="E7949" i="12" a="1"/>
  <c r="E7949" i="12"/>
  <c r="E7950" i="12" a="1"/>
  <c r="E7950" i="12" s="1"/>
  <c r="E7951" i="12" a="1"/>
  <c r="E7951" i="12" s="1"/>
  <c r="E7952" i="12" a="1"/>
  <c r="E7952" i="12" s="1"/>
  <c r="E7953" i="12" a="1"/>
  <c r="E7953" i="12" s="1"/>
  <c r="E7954" i="12" a="1"/>
  <c r="E7954" i="12" s="1"/>
  <c r="E7955" i="12" a="1"/>
  <c r="E7955" i="12" s="1"/>
  <c r="E7956" i="12" a="1"/>
  <c r="E7956" i="12" s="1"/>
  <c r="E7957" i="12" a="1"/>
  <c r="E7957" i="12" s="1"/>
  <c r="E7958" i="12" a="1"/>
  <c r="E7958" i="12" s="1"/>
  <c r="E7959" i="12" a="1"/>
  <c r="E7959" i="12"/>
  <c r="E7960" i="12" a="1"/>
  <c r="E7960" i="12"/>
  <c r="E7961" i="12" a="1"/>
  <c r="E7961" i="12"/>
  <c r="E7962" i="12" a="1"/>
  <c r="E7962" i="12"/>
  <c r="E7963" i="12" a="1"/>
  <c r="E7963" i="12"/>
  <c r="E7964" i="12" a="1"/>
  <c r="E7964" i="12"/>
  <c r="E7965" i="12" a="1"/>
  <c r="E7965" i="12"/>
  <c r="E7966" i="12" a="1"/>
  <c r="E7966" i="12" s="1"/>
  <c r="E7967" i="12" a="1"/>
  <c r="E7967" i="12" s="1"/>
  <c r="E7968" i="12" a="1"/>
  <c r="E7968" i="12" s="1"/>
  <c r="E7969" i="12" a="1"/>
  <c r="E7969" i="12" s="1"/>
  <c r="E7970" i="12" a="1"/>
  <c r="E7970" i="12" s="1"/>
  <c r="E7971" i="12" a="1"/>
  <c r="E7971" i="12" s="1"/>
  <c r="E7972" i="12" a="1"/>
  <c r="E7972" i="12" s="1"/>
  <c r="E7973" i="12" a="1"/>
  <c r="E7973" i="12" s="1"/>
  <c r="E7974" i="12" a="1"/>
  <c r="E7974" i="12" s="1"/>
  <c r="E7975" i="12" a="1"/>
  <c r="E7975" i="12"/>
  <c r="E7976" i="12" a="1"/>
  <c r="E7976" i="12"/>
  <c r="E7977" i="12" a="1"/>
  <c r="E7977" i="12"/>
  <c r="E7978" i="12" a="1"/>
  <c r="E7978" i="12"/>
  <c r="E7979" i="12" a="1"/>
  <c r="E7979" i="12"/>
  <c r="E7980" i="12" a="1"/>
  <c r="E7980" i="12"/>
  <c r="E7981" i="12" a="1"/>
  <c r="E7981" i="12"/>
  <c r="E7982" i="12" a="1"/>
  <c r="E7982" i="12" s="1"/>
  <c r="E7983" i="12" a="1"/>
  <c r="E7983" i="12" s="1"/>
  <c r="E7984" i="12" a="1"/>
  <c r="E7984" i="12" s="1"/>
  <c r="E7985" i="12" a="1"/>
  <c r="E7985" i="12" s="1"/>
  <c r="E7986" i="12" a="1"/>
  <c r="E7986" i="12" s="1"/>
  <c r="E7987" i="12" a="1"/>
  <c r="E7987" i="12" s="1"/>
  <c r="E7988" i="12" a="1"/>
  <c r="E7988" i="12" s="1"/>
  <c r="E7989" i="12" a="1"/>
  <c r="E7989" i="12" s="1"/>
  <c r="E7990" i="12" a="1"/>
  <c r="E7990" i="12" s="1"/>
  <c r="E7991" i="12" a="1"/>
  <c r="E7991" i="12"/>
  <c r="E7992" i="12" a="1"/>
  <c r="E7992" i="12"/>
  <c r="E7993" i="12" a="1"/>
  <c r="E7993" i="12"/>
  <c r="E7994" i="12" a="1"/>
  <c r="E7994" i="12"/>
  <c r="E7995" i="12" a="1"/>
  <c r="E7995" i="12"/>
  <c r="E7996" i="12" a="1"/>
  <c r="E7996" i="12"/>
  <c r="E7997" i="12" a="1"/>
  <c r="E7997" i="12"/>
  <c r="E7998" i="12" a="1"/>
  <c r="E7998" i="12" s="1"/>
  <c r="E7999" i="12" a="1"/>
  <c r="E7999" i="12" s="1"/>
  <c r="E8000" i="12" a="1"/>
  <c r="E8000" i="12" s="1"/>
  <c r="E8001" i="12" a="1"/>
  <c r="E8001" i="12" s="1"/>
  <c r="E8002" i="12" a="1"/>
  <c r="E8002" i="12" s="1"/>
  <c r="E8003" i="12" a="1"/>
  <c r="E8003" i="12" s="1"/>
  <c r="E8004" i="12" a="1"/>
  <c r="E8004" i="12" s="1"/>
  <c r="E8005" i="12" a="1"/>
  <c r="E8005" i="12" s="1"/>
  <c r="E8006" i="12" a="1"/>
  <c r="E8006" i="12" s="1"/>
  <c r="E8007" i="12" a="1"/>
  <c r="E8007" i="12"/>
  <c r="E8008" i="12" a="1"/>
  <c r="E8008" i="12"/>
  <c r="E8009" i="12" a="1"/>
  <c r="E8009" i="12"/>
  <c r="E8010" i="12" a="1"/>
  <c r="E8010" i="12"/>
  <c r="E8011" i="12" a="1"/>
  <c r="E8011" i="12"/>
  <c r="E8012" i="12" a="1"/>
  <c r="E8012" i="12"/>
  <c r="E8013" i="12" a="1"/>
  <c r="E8013" i="12"/>
  <c r="E8014" i="12" a="1"/>
  <c r="E8014" i="12" s="1"/>
  <c r="E8015" i="12" a="1"/>
  <c r="E8015" i="12" s="1"/>
  <c r="E8016" i="12" a="1"/>
  <c r="E8016" i="12" s="1"/>
  <c r="E8017" i="12" a="1"/>
  <c r="E8017" i="12" s="1"/>
  <c r="E8018" i="12" a="1"/>
  <c r="E8018" i="12" s="1"/>
  <c r="E8019" i="12" a="1"/>
  <c r="E8019" i="12" s="1"/>
  <c r="E8020" i="12" a="1"/>
  <c r="E8020" i="12" s="1"/>
  <c r="E8021" i="12" a="1"/>
  <c r="E8021" i="12" s="1"/>
  <c r="E8022" i="12" a="1"/>
  <c r="E8022" i="12" s="1"/>
  <c r="E8023" i="12" a="1"/>
  <c r="E8023" i="12"/>
  <c r="E8024" i="12" a="1"/>
  <c r="E8024" i="12"/>
  <c r="E8025" i="12" a="1"/>
  <c r="E8025" i="12"/>
  <c r="E8026" i="12" a="1"/>
  <c r="E8026" i="12"/>
  <c r="E8027" i="12" a="1"/>
  <c r="E8027" i="12"/>
  <c r="E8028" i="12" a="1"/>
  <c r="E8028" i="12"/>
  <c r="E8029" i="12" a="1"/>
  <c r="E8029" i="12"/>
  <c r="E8030" i="12" a="1"/>
  <c r="E8030" i="12" s="1"/>
  <c r="E8031" i="12" a="1"/>
  <c r="E8031" i="12" s="1"/>
  <c r="E8032" i="12" a="1"/>
  <c r="E8032" i="12" s="1"/>
  <c r="E8033" i="12" a="1"/>
  <c r="E8033" i="12" s="1"/>
  <c r="E8034" i="12" a="1"/>
  <c r="E8034" i="12" s="1"/>
  <c r="E8035" i="12" a="1"/>
  <c r="E8035" i="12" s="1"/>
  <c r="E8036" i="12" a="1"/>
  <c r="E8036" i="12" s="1"/>
  <c r="E8037" i="12" a="1"/>
  <c r="E8037" i="12" s="1"/>
  <c r="E8038" i="12" a="1"/>
  <c r="E8038" i="12" s="1"/>
  <c r="E8039" i="12" a="1"/>
  <c r="E8039" i="12"/>
  <c r="E8040" i="12" a="1"/>
  <c r="E8040" i="12"/>
  <c r="E8041" i="12" a="1"/>
  <c r="E8041" i="12"/>
  <c r="E8042" i="12" a="1"/>
  <c r="E8042" i="12"/>
  <c r="E8043" i="12" a="1"/>
  <c r="E8043" i="12"/>
  <c r="E8044" i="12" a="1"/>
  <c r="E8044" i="12"/>
  <c r="E8045" i="12" a="1"/>
  <c r="E8045" i="12"/>
  <c r="E8046" i="12" a="1"/>
  <c r="E8046" i="12" s="1"/>
  <c r="E8047" i="12" a="1"/>
  <c r="E8047" i="12" s="1"/>
  <c r="E8048" i="12" a="1"/>
  <c r="E8048" i="12" s="1"/>
  <c r="E8049" i="12" a="1"/>
  <c r="E8049" i="12" s="1"/>
  <c r="E8050" i="12" a="1"/>
  <c r="E8050" i="12" s="1"/>
  <c r="E8051" i="12" a="1"/>
  <c r="E8051" i="12" s="1"/>
  <c r="E8052" i="12" a="1"/>
  <c r="E8052" i="12" s="1"/>
  <c r="E8053" i="12" a="1"/>
  <c r="E8053" i="12" s="1"/>
  <c r="E8054" i="12" a="1"/>
  <c r="E8054" i="12" s="1"/>
  <c r="E8055" i="12" a="1"/>
  <c r="E8055" i="12"/>
  <c r="E8056" i="12" a="1"/>
  <c r="E8056" i="12"/>
  <c r="E8057" i="12" a="1"/>
  <c r="E8057" i="12"/>
  <c r="E8058" i="12" a="1"/>
  <c r="E8058" i="12"/>
  <c r="E8059" i="12" a="1"/>
  <c r="E8059" i="12"/>
  <c r="E8060" i="12" a="1"/>
  <c r="E8060" i="12"/>
  <c r="E8061" i="12" a="1"/>
  <c r="E8061" i="12"/>
  <c r="E8062" i="12" a="1"/>
  <c r="E8062" i="12" s="1"/>
  <c r="E8063" i="12" a="1"/>
  <c r="E8063" i="12" s="1"/>
  <c r="E8064" i="12" a="1"/>
  <c r="E8064" i="12" s="1"/>
  <c r="E8065" i="12" a="1"/>
  <c r="E8065" i="12" s="1"/>
  <c r="E8066" i="12" a="1"/>
  <c r="E8066" i="12" s="1"/>
  <c r="E8067" i="12" a="1"/>
  <c r="E8067" i="12" s="1"/>
  <c r="E8068" i="12" a="1"/>
  <c r="E8068" i="12" s="1"/>
  <c r="E8069" i="12" a="1"/>
  <c r="E8069" i="12" s="1"/>
  <c r="E8070" i="12" a="1"/>
  <c r="E8070" i="12" s="1"/>
  <c r="E8071" i="12" a="1"/>
  <c r="E8071" i="12"/>
  <c r="E8072" i="12" a="1"/>
  <c r="E8072" i="12"/>
  <c r="E8073" i="12" a="1"/>
  <c r="E8073" i="12"/>
  <c r="E8074" i="12" a="1"/>
  <c r="E8074" i="12"/>
  <c r="E8075" i="12" a="1"/>
  <c r="E8075" i="12"/>
  <c r="E8076" i="12" a="1"/>
  <c r="E8076" i="12"/>
  <c r="E8077" i="12" a="1"/>
  <c r="E8077" i="12"/>
  <c r="E8078" i="12" a="1"/>
  <c r="E8078" i="12" s="1"/>
  <c r="E8079" i="12" a="1"/>
  <c r="E8079" i="12" s="1"/>
  <c r="E8080" i="12" a="1"/>
  <c r="E8080" i="12" s="1"/>
  <c r="E8081" i="12" a="1"/>
  <c r="E8081" i="12" s="1"/>
  <c r="E8082" i="12" a="1"/>
  <c r="E8082" i="12" s="1"/>
  <c r="E8083" i="12" a="1"/>
  <c r="E8083" i="12" s="1"/>
  <c r="E8084" i="12" a="1"/>
  <c r="E8084" i="12" s="1"/>
  <c r="E8085" i="12" a="1"/>
  <c r="E8085" i="12" s="1"/>
  <c r="E8086" i="12" a="1"/>
  <c r="E8086" i="12" s="1"/>
  <c r="E8087" i="12" a="1"/>
  <c r="E8087" i="12"/>
  <c r="E8088" i="12" a="1"/>
  <c r="E8088" i="12"/>
  <c r="E8089" i="12" a="1"/>
  <c r="E8089" i="12"/>
  <c r="E8090" i="12" a="1"/>
  <c r="E8090" i="12"/>
  <c r="E8091" i="12" a="1"/>
  <c r="E8091" i="12"/>
  <c r="E8092" i="12" a="1"/>
  <c r="E8092" i="12"/>
  <c r="E8093" i="12" a="1"/>
  <c r="E8093" i="12"/>
  <c r="E8094" i="12" a="1"/>
  <c r="E8094" i="12" s="1"/>
  <c r="E8095" i="12" a="1"/>
  <c r="E8095" i="12" s="1"/>
  <c r="E8096" i="12" a="1"/>
  <c r="E8096" i="12" s="1"/>
  <c r="E8097" i="12" a="1"/>
  <c r="E8097" i="12" s="1"/>
  <c r="E8098" i="12" a="1"/>
  <c r="E8098" i="12" s="1"/>
  <c r="E8099" i="12" a="1"/>
  <c r="E8099" i="12" s="1"/>
  <c r="E8100" i="12" a="1"/>
  <c r="E8100" i="12" s="1"/>
  <c r="E8101" i="12" a="1"/>
  <c r="E8101" i="12" s="1"/>
  <c r="E8102" i="12" a="1"/>
  <c r="E8102" i="12" s="1"/>
  <c r="E8103" i="12" a="1"/>
  <c r="E8103" i="12"/>
  <c r="E8104" i="12" a="1"/>
  <c r="E8104" i="12"/>
  <c r="E8105" i="12" a="1"/>
  <c r="E8105" i="12"/>
  <c r="E8106" i="12" a="1"/>
  <c r="E8106" i="12"/>
  <c r="E8107" i="12" a="1"/>
  <c r="E8107" i="12"/>
  <c r="E8108" i="12" a="1"/>
  <c r="E8108" i="12"/>
  <c r="E8109" i="12" a="1"/>
  <c r="E8109" i="12"/>
  <c r="E8110" i="12" a="1"/>
  <c r="E8110" i="12" s="1"/>
  <c r="E8111" i="12" a="1"/>
  <c r="E8111" i="12" s="1"/>
  <c r="E8112" i="12" a="1"/>
  <c r="E8112" i="12" s="1"/>
  <c r="E8113" i="12" a="1"/>
  <c r="E8113" i="12" s="1"/>
  <c r="E8114" i="12" a="1"/>
  <c r="E8114" i="12" s="1"/>
  <c r="E8115" i="12" a="1"/>
  <c r="E8115" i="12" s="1"/>
  <c r="E8116" i="12" a="1"/>
  <c r="E8116" i="12" s="1"/>
  <c r="E8117" i="12" a="1"/>
  <c r="E8117" i="12" s="1"/>
  <c r="E8118" i="12" a="1"/>
  <c r="E8118" i="12" s="1"/>
  <c r="E8119" i="12" a="1"/>
  <c r="E8119" i="12"/>
  <c r="E8120" i="12" a="1"/>
  <c r="E8120" i="12"/>
  <c r="E8121" i="12" a="1"/>
  <c r="E8121" i="12"/>
  <c r="E8122" i="12" a="1"/>
  <c r="E8122" i="12"/>
  <c r="E8123" i="12" a="1"/>
  <c r="E8123" i="12"/>
  <c r="E8124" i="12" a="1"/>
  <c r="E8124" i="12"/>
  <c r="E8125" i="12" a="1"/>
  <c r="E8125" i="12"/>
  <c r="E8126" i="12" a="1"/>
  <c r="E8126" i="12" s="1"/>
  <c r="E8127" i="12" a="1"/>
  <c r="E8127" i="12" s="1"/>
  <c r="E8128" i="12" a="1"/>
  <c r="E8128" i="12" s="1"/>
  <c r="E8129" i="12" a="1"/>
  <c r="E8129" i="12" s="1"/>
  <c r="E8130" i="12" a="1"/>
  <c r="E8130" i="12" s="1"/>
  <c r="E8131" i="12" a="1"/>
  <c r="E8131" i="12" s="1"/>
  <c r="E8132" i="12" a="1"/>
  <c r="E8132" i="12" s="1"/>
  <c r="E8133" i="12" a="1"/>
  <c r="E8133" i="12" s="1"/>
  <c r="E8134" i="12" a="1"/>
  <c r="E8134" i="12" s="1"/>
  <c r="E8135" i="12" a="1"/>
  <c r="E8135" i="12"/>
  <c r="E8136" i="12" a="1"/>
  <c r="E8136" i="12"/>
  <c r="E8137" i="12" a="1"/>
  <c r="E8137" i="12"/>
  <c r="E8138" i="12" a="1"/>
  <c r="E8138" i="12"/>
  <c r="E8139" i="12" a="1"/>
  <c r="E8139" i="12"/>
  <c r="E8140" i="12" a="1"/>
  <c r="E8140" i="12"/>
  <c r="E8141" i="12" a="1"/>
  <c r="E8141" i="12"/>
  <c r="E8142" i="12" a="1"/>
  <c r="E8142" i="12" s="1"/>
  <c r="E8143" i="12" a="1"/>
  <c r="E8143" i="12" s="1"/>
  <c r="E8144" i="12" a="1"/>
  <c r="E8144" i="12" s="1"/>
  <c r="E8145" i="12" a="1"/>
  <c r="E8145" i="12" s="1"/>
  <c r="E8146" i="12" a="1"/>
  <c r="E8146" i="12" s="1"/>
  <c r="E8147" i="12" a="1"/>
  <c r="E8147" i="12" s="1"/>
  <c r="E8148" i="12" a="1"/>
  <c r="E8148" i="12" s="1"/>
  <c r="E8149" i="12" a="1"/>
  <c r="E8149" i="12" s="1"/>
  <c r="E8150" i="12" a="1"/>
  <c r="E8150" i="12" s="1"/>
  <c r="E8151" i="12" a="1"/>
  <c r="E8151" i="12"/>
  <c r="E8152" i="12" a="1"/>
  <c r="E8152" i="12"/>
  <c r="E8153" i="12" a="1"/>
  <c r="E8153" i="12"/>
  <c r="E8154" i="12" a="1"/>
  <c r="E8154" i="12"/>
  <c r="E8155" i="12" a="1"/>
  <c r="E8155" i="12"/>
  <c r="E8156" i="12" a="1"/>
  <c r="E8156" i="12"/>
  <c r="E8157" i="12" a="1"/>
  <c r="E8157" i="12"/>
  <c r="E8158" i="12" a="1"/>
  <c r="E8158" i="12" s="1"/>
  <c r="E8159" i="12" a="1"/>
  <c r="E8159" i="12" s="1"/>
  <c r="E8160" i="12" a="1"/>
  <c r="E8160" i="12" s="1"/>
  <c r="E8161" i="12" a="1"/>
  <c r="E8161" i="12" s="1"/>
  <c r="E8162" i="12" a="1"/>
  <c r="E8162" i="12" s="1"/>
  <c r="E8163" i="12" a="1"/>
  <c r="E8163" i="12" s="1"/>
  <c r="E8164" i="12" a="1"/>
  <c r="E8164" i="12" s="1"/>
  <c r="E8165" i="12" a="1"/>
  <c r="E8165" i="12" s="1"/>
  <c r="E8166" i="12" a="1"/>
  <c r="E8166" i="12" s="1"/>
  <c r="E8167" i="12" a="1"/>
  <c r="E8167" i="12"/>
  <c r="E8168" i="12" a="1"/>
  <c r="E8168" i="12"/>
  <c r="E8169" i="12" a="1"/>
  <c r="E8169" i="12"/>
  <c r="E8170" i="12" a="1"/>
  <c r="E8170" i="12"/>
  <c r="E8171" i="12" a="1"/>
  <c r="E8171" i="12"/>
  <c r="E8172" i="12" a="1"/>
  <c r="E8172" i="12"/>
  <c r="E8173" i="12" a="1"/>
  <c r="E8173" i="12"/>
  <c r="E8174" i="12" a="1"/>
  <c r="E8174" i="12" s="1"/>
  <c r="E8175" i="12" a="1"/>
  <c r="E8175" i="12" s="1"/>
  <c r="E8176" i="12" a="1"/>
  <c r="E8176" i="12" s="1"/>
  <c r="E8177" i="12" a="1"/>
  <c r="E8177" i="12" s="1"/>
  <c r="E8178" i="12" a="1"/>
  <c r="E8178" i="12" s="1"/>
  <c r="E8179" i="12" a="1"/>
  <c r="E8179" i="12" s="1"/>
  <c r="E8180" i="12" a="1"/>
  <c r="E8180" i="12" s="1"/>
  <c r="E8181" i="12" a="1"/>
  <c r="E8181" i="12" s="1"/>
  <c r="E8182" i="12" a="1"/>
  <c r="E8182" i="12" s="1"/>
  <c r="E8183" i="12" a="1"/>
  <c r="E8183" i="12"/>
  <c r="E8184" i="12" a="1"/>
  <c r="E8184" i="12"/>
  <c r="E8185" i="12" a="1"/>
  <c r="E8185" i="12"/>
  <c r="E8186" i="12" a="1"/>
  <c r="E8186" i="12"/>
  <c r="E8187" i="12" a="1"/>
  <c r="E8187" i="12"/>
  <c r="E8188" i="12" a="1"/>
  <c r="E8188" i="12"/>
  <c r="E8189" i="12" a="1"/>
  <c r="E8189" i="12"/>
  <c r="E8190" i="12" a="1"/>
  <c r="E8190" i="12" s="1"/>
  <c r="E8191" i="12" a="1"/>
  <c r="E8191" i="12" s="1"/>
  <c r="E8192" i="12" a="1"/>
  <c r="E8192" i="12" s="1"/>
  <c r="E8193" i="12" a="1"/>
  <c r="E8193" i="12" s="1"/>
  <c r="E8194" i="12" a="1"/>
  <c r="E8194" i="12" s="1"/>
  <c r="E8195" i="12" a="1"/>
  <c r="E8195" i="12" s="1"/>
  <c r="E8196" i="12" a="1"/>
  <c r="E8196" i="12" s="1"/>
  <c r="E8197" i="12" a="1"/>
  <c r="E8197" i="12" s="1"/>
  <c r="E8198" i="12" a="1"/>
  <c r="E8198" i="12" s="1"/>
  <c r="E8199" i="12" a="1"/>
  <c r="E8199" i="12"/>
  <c r="E8200" i="12" a="1"/>
  <c r="E8200" i="12"/>
  <c r="E8201" i="12" a="1"/>
  <c r="E8201" i="12"/>
  <c r="E8202" i="12" a="1"/>
  <c r="E8202" i="12"/>
  <c r="E8203" i="12" a="1"/>
  <c r="E8203" i="12"/>
  <c r="E8204" i="12" a="1"/>
  <c r="E8204" i="12"/>
  <c r="E8205" i="12" a="1"/>
  <c r="E8205" i="12"/>
  <c r="E8206" i="12" a="1"/>
  <c r="E8206" i="12" s="1"/>
  <c r="E8207" i="12" a="1"/>
  <c r="E8207" i="12" s="1"/>
  <c r="E8208" i="12" a="1"/>
  <c r="E8208" i="12" s="1"/>
  <c r="E8209" i="12" a="1"/>
  <c r="E8209" i="12" s="1"/>
  <c r="E8210" i="12" a="1"/>
  <c r="E8210" i="12" s="1"/>
  <c r="E8211" i="12" a="1"/>
  <c r="E8211" i="12" s="1"/>
  <c r="E8212" i="12" a="1"/>
  <c r="E8212" i="12" s="1"/>
  <c r="E8213" i="12" a="1"/>
  <c r="E8213" i="12" s="1"/>
  <c r="E8214" i="12" a="1"/>
  <c r="E8214" i="12" s="1"/>
  <c r="E8215" i="12" a="1"/>
  <c r="E8215" i="12"/>
  <c r="E8216" i="12" a="1"/>
  <c r="E8216" i="12"/>
  <c r="E8217" i="12" a="1"/>
  <c r="E8217" i="12"/>
  <c r="E8218" i="12" a="1"/>
  <c r="E8218" i="12"/>
  <c r="E8219" i="12" a="1"/>
  <c r="E8219" i="12"/>
  <c r="E8220" i="12" a="1"/>
  <c r="E8220" i="12"/>
  <c r="E8221" i="12" a="1"/>
  <c r="E8221" i="12"/>
  <c r="E8222" i="12" a="1"/>
  <c r="E8222" i="12" s="1"/>
  <c r="E8223" i="12" a="1"/>
  <c r="E8223" i="12" s="1"/>
  <c r="E8224" i="12" a="1"/>
  <c r="E8224" i="12" s="1"/>
  <c r="E8225" i="12" a="1"/>
  <c r="E8225" i="12" s="1"/>
  <c r="E8226" i="12" a="1"/>
  <c r="E8226" i="12" s="1"/>
  <c r="E8227" i="12" a="1"/>
  <c r="E8227" i="12" s="1"/>
  <c r="E8228" i="12" a="1"/>
  <c r="E8228" i="12" s="1"/>
  <c r="E8229" i="12" a="1"/>
  <c r="E8229" i="12" s="1"/>
  <c r="E8230" i="12" a="1"/>
  <c r="E8230" i="12" s="1"/>
  <c r="E8231" i="12" a="1"/>
  <c r="E8231" i="12"/>
  <c r="E8232" i="12" a="1"/>
  <c r="E8232" i="12"/>
  <c r="E8233" i="12" a="1"/>
  <c r="E8233" i="12"/>
  <c r="E8234" i="12" a="1"/>
  <c r="E8234" i="12"/>
  <c r="E8235" i="12" a="1"/>
  <c r="E8235" i="12"/>
  <c r="E8236" i="12" a="1"/>
  <c r="E8236" i="12"/>
  <c r="E8237" i="12" a="1"/>
  <c r="E8237" i="12"/>
  <c r="E8238" i="12" a="1"/>
  <c r="E8238" i="12" s="1"/>
  <c r="E8239" i="12" a="1"/>
  <c r="E8239" i="12" s="1"/>
  <c r="E8240" i="12" a="1"/>
  <c r="E8240" i="12" s="1"/>
  <c r="E8241" i="12" a="1"/>
  <c r="E8241" i="12" s="1"/>
  <c r="E8242" i="12" a="1"/>
  <c r="E8242" i="12" s="1"/>
  <c r="E8243" i="12" a="1"/>
  <c r="E8243" i="12" s="1"/>
  <c r="E8244" i="12" a="1"/>
  <c r="E8244" i="12" s="1"/>
  <c r="E8245" i="12" a="1"/>
  <c r="E8245" i="12" s="1"/>
  <c r="E8246" i="12" a="1"/>
  <c r="E8246" i="12" s="1"/>
  <c r="E8247" i="12" a="1"/>
  <c r="E8247" i="12"/>
  <c r="E8248" i="12" a="1"/>
  <c r="E8248" i="12"/>
  <c r="E8249" i="12" a="1"/>
  <c r="E8249" i="12"/>
  <c r="E8250" i="12" a="1"/>
  <c r="E8250" i="12"/>
  <c r="E8251" i="12" a="1"/>
  <c r="E8251" i="12"/>
  <c r="E8252" i="12" a="1"/>
  <c r="E8252" i="12"/>
  <c r="E8253" i="12" a="1"/>
  <c r="E8253" i="12"/>
  <c r="E8254" i="12" a="1"/>
  <c r="E8254" i="12" s="1"/>
  <c r="E8255" i="12" a="1"/>
  <c r="E8255" i="12" s="1"/>
  <c r="E8256" i="12" a="1"/>
  <c r="E8256" i="12" s="1"/>
  <c r="E8257" i="12" a="1"/>
  <c r="E8257" i="12" s="1"/>
  <c r="E8258" i="12" a="1"/>
  <c r="E8258" i="12" s="1"/>
  <c r="E8259" i="12" a="1"/>
  <c r="E8259" i="12" s="1"/>
  <c r="E8260" i="12" a="1"/>
  <c r="E8260" i="12" s="1"/>
  <c r="E8261" i="12" a="1"/>
  <c r="E8261" i="12" s="1"/>
  <c r="E8262" i="12" a="1"/>
  <c r="E8262" i="12" s="1"/>
  <c r="E8263" i="12" a="1"/>
  <c r="E8263" i="12"/>
  <c r="E8264" i="12" a="1"/>
  <c r="E8264" i="12"/>
  <c r="E8265" i="12" a="1"/>
  <c r="E8265" i="12"/>
  <c r="E8266" i="12" a="1"/>
  <c r="E8266" i="12"/>
  <c r="E8267" i="12" a="1"/>
  <c r="E8267" i="12"/>
  <c r="E8268" i="12" a="1"/>
  <c r="E8268" i="12"/>
  <c r="E8269" i="12" a="1"/>
  <c r="E8269" i="12"/>
  <c r="E8270" i="12" a="1"/>
  <c r="E8270" i="12" s="1"/>
  <c r="E8271" i="12" a="1"/>
  <c r="E8271" i="12" s="1"/>
  <c r="E8272" i="12" a="1"/>
  <c r="E8272" i="12" s="1"/>
  <c r="E8273" i="12" a="1"/>
  <c r="E8273" i="12" s="1"/>
  <c r="E8274" i="12" a="1"/>
  <c r="E8274" i="12" s="1"/>
  <c r="E8275" i="12" a="1"/>
  <c r="E8275" i="12" s="1"/>
  <c r="E8276" i="12" a="1"/>
  <c r="E8276" i="12" s="1"/>
  <c r="E8277" i="12" a="1"/>
  <c r="E8277" i="12" s="1"/>
  <c r="E8278" i="12" a="1"/>
  <c r="E8278" i="12" s="1"/>
  <c r="E8279" i="12" a="1"/>
  <c r="E8279" i="12"/>
  <c r="E8280" i="12" a="1"/>
  <c r="E8280" i="12"/>
  <c r="E8281" i="12" a="1"/>
  <c r="E8281" i="12"/>
  <c r="E8282" i="12" a="1"/>
  <c r="E8282" i="12"/>
  <c r="E8283" i="12" a="1"/>
  <c r="E8283" i="12"/>
  <c r="E8284" i="12" a="1"/>
  <c r="E8284" i="12"/>
  <c r="E8285" i="12" a="1"/>
  <c r="E8285" i="12"/>
  <c r="E8286" i="12" a="1"/>
  <c r="E8286" i="12" s="1"/>
  <c r="E8287" i="12" a="1"/>
  <c r="E8287" i="12" s="1"/>
  <c r="E8288" i="12" a="1"/>
  <c r="E8288" i="12" s="1"/>
  <c r="E8289" i="12" a="1"/>
  <c r="E8289" i="12" s="1"/>
  <c r="E8290" i="12" a="1"/>
  <c r="E8290" i="12" s="1"/>
  <c r="E8291" i="12" a="1"/>
  <c r="E8291" i="12" s="1"/>
  <c r="E8292" i="12" a="1"/>
  <c r="E8292" i="12" s="1"/>
  <c r="E8293" i="12" a="1"/>
  <c r="E8293" i="12" s="1"/>
  <c r="E8294" i="12" a="1"/>
  <c r="E8294" i="12" s="1"/>
  <c r="E8295" i="12" a="1"/>
  <c r="E8295" i="12"/>
  <c r="E8296" i="12" a="1"/>
  <c r="E8296" i="12"/>
  <c r="E8297" i="12" a="1"/>
  <c r="E8297" i="12"/>
  <c r="E8298" i="12" a="1"/>
  <c r="E8298" i="12"/>
  <c r="E8299" i="12" a="1"/>
  <c r="E8299" i="12"/>
  <c r="E8300" i="12" a="1"/>
  <c r="E8300" i="12"/>
  <c r="E8301" i="12" a="1"/>
  <c r="E8301" i="12"/>
  <c r="E8302" i="12" a="1"/>
  <c r="E8302" i="12" s="1"/>
  <c r="E8303" i="12" a="1"/>
  <c r="E8303" i="12" s="1"/>
  <c r="E8304" i="12" a="1"/>
  <c r="E8304" i="12" s="1"/>
  <c r="E8305" i="12" a="1"/>
  <c r="E8305" i="12" s="1"/>
  <c r="E8306" i="12" a="1"/>
  <c r="E8306" i="12" s="1"/>
  <c r="E8307" i="12" a="1"/>
  <c r="E8307" i="12" s="1"/>
  <c r="E8308" i="12" a="1"/>
  <c r="E8308" i="12" s="1"/>
  <c r="E8309" i="12" a="1"/>
  <c r="E8309" i="12" s="1"/>
  <c r="E8310" i="12" a="1"/>
  <c r="E8310" i="12" s="1"/>
  <c r="E8311" i="12" a="1"/>
  <c r="E8311" i="12"/>
  <c r="E8312" i="12" a="1"/>
  <c r="E8312" i="12"/>
  <c r="E8313" i="12" a="1"/>
  <c r="E8313" i="12"/>
  <c r="E8314" i="12" a="1"/>
  <c r="E8314" i="12"/>
  <c r="E8315" i="12" a="1"/>
  <c r="E8315" i="12"/>
  <c r="E8316" i="12" a="1"/>
  <c r="E8316" i="12"/>
  <c r="E8317" i="12" a="1"/>
  <c r="E8317" i="12"/>
  <c r="E8318" i="12" a="1"/>
  <c r="E8318" i="12" s="1"/>
  <c r="E8319" i="12" a="1"/>
  <c r="E8319" i="12" s="1"/>
  <c r="E8320" i="12" a="1"/>
  <c r="E8320" i="12" s="1"/>
  <c r="E8321" i="12" a="1"/>
  <c r="E8321" i="12" s="1"/>
  <c r="E8322" i="12" a="1"/>
  <c r="E8322" i="12" s="1"/>
  <c r="E8323" i="12" a="1"/>
  <c r="E8323" i="12" s="1"/>
  <c r="E8324" i="12" a="1"/>
  <c r="E8324" i="12" s="1"/>
  <c r="E8325" i="12" a="1"/>
  <c r="E8325" i="12" s="1"/>
  <c r="E8326" i="12" a="1"/>
  <c r="E8326" i="12" s="1"/>
  <c r="E8327" i="12" a="1"/>
  <c r="E8327" i="12"/>
  <c r="E8328" i="12" a="1"/>
  <c r="E8328" i="12"/>
  <c r="E8329" i="12" a="1"/>
  <c r="E8329" i="12"/>
  <c r="E8330" i="12" a="1"/>
  <c r="E8330" i="12"/>
  <c r="E8331" i="12" a="1"/>
  <c r="E8331" i="12"/>
  <c r="E8332" i="12" a="1"/>
  <c r="E8332" i="12"/>
  <c r="E8333" i="12" a="1"/>
  <c r="E8333" i="12"/>
  <c r="E8334" i="12" a="1"/>
  <c r="E8334" i="12" s="1"/>
  <c r="E8335" i="12" a="1"/>
  <c r="E8335" i="12" s="1"/>
  <c r="E8336" i="12" a="1"/>
  <c r="E8336" i="12" s="1"/>
  <c r="E8337" i="12" a="1"/>
  <c r="E8337" i="12" s="1"/>
  <c r="E8338" i="12" a="1"/>
  <c r="E8338" i="12" s="1"/>
  <c r="E8339" i="12" a="1"/>
  <c r="E8339" i="12" s="1"/>
  <c r="E8340" i="12" a="1"/>
  <c r="E8340" i="12" s="1"/>
  <c r="E8341" i="12" a="1"/>
  <c r="E8341" i="12" s="1"/>
  <c r="E8342" i="12" a="1"/>
  <c r="E8342" i="12" s="1"/>
  <c r="E8343" i="12" a="1"/>
  <c r="E8343" i="12"/>
  <c r="E8344" i="12" a="1"/>
  <c r="E8344" i="12"/>
  <c r="E8345" i="12" a="1"/>
  <c r="E8345" i="12"/>
  <c r="E8346" i="12" a="1"/>
  <c r="E8346" i="12"/>
  <c r="E8347" i="12" a="1"/>
  <c r="E8347" i="12"/>
  <c r="E8348" i="12" a="1"/>
  <c r="E8348" i="12"/>
  <c r="E8349" i="12" a="1"/>
  <c r="E8349" i="12"/>
  <c r="E8350" i="12" a="1"/>
  <c r="E8350" i="12" s="1"/>
  <c r="E8351" i="12" a="1"/>
  <c r="E8351" i="12" s="1"/>
  <c r="E8352" i="12" a="1"/>
  <c r="E8352" i="12" s="1"/>
  <c r="E8353" i="12" a="1"/>
  <c r="E8353" i="12" s="1"/>
  <c r="E8354" i="12" a="1"/>
  <c r="E8354" i="12" s="1"/>
  <c r="E8355" i="12" a="1"/>
  <c r="E8355" i="12" s="1"/>
  <c r="E8356" i="12" a="1"/>
  <c r="E8356" i="12" s="1"/>
  <c r="E8357" i="12" a="1"/>
  <c r="E8357" i="12" s="1"/>
  <c r="E8358" i="12" a="1"/>
  <c r="E8358" i="12" s="1"/>
  <c r="E8359" i="12" a="1"/>
  <c r="E8359" i="12"/>
  <c r="E8360" i="12" a="1"/>
  <c r="E8360" i="12"/>
  <c r="E8361" i="12" a="1"/>
  <c r="E8361" i="12"/>
  <c r="E8362" i="12" a="1"/>
  <c r="E8362" i="12"/>
  <c r="E8363" i="12" a="1"/>
  <c r="E8363" i="12"/>
  <c r="E8364" i="12" a="1"/>
  <c r="E8364" i="12"/>
  <c r="E8365" i="12" a="1"/>
  <c r="E8365" i="12"/>
  <c r="E8366" i="12" a="1"/>
  <c r="E8366" i="12" s="1"/>
  <c r="E8367" i="12" a="1"/>
  <c r="E8367" i="12" s="1"/>
  <c r="E8368" i="12" a="1"/>
  <c r="E8368" i="12" s="1"/>
  <c r="E8369" i="12" a="1"/>
  <c r="E8369" i="12" s="1"/>
  <c r="E8370" i="12" a="1"/>
  <c r="E8370" i="12" s="1"/>
  <c r="E8371" i="12" a="1"/>
  <c r="E8371" i="12" s="1"/>
  <c r="E8372" i="12" a="1"/>
  <c r="E8372" i="12" s="1"/>
  <c r="E8373" i="12" a="1"/>
  <c r="E8373" i="12" s="1"/>
  <c r="E8374" i="12" a="1"/>
  <c r="E8374" i="12" s="1"/>
  <c r="E8375" i="12" a="1"/>
  <c r="E8375" i="12"/>
  <c r="E8376" i="12" a="1"/>
  <c r="E8376" i="12"/>
  <c r="E8377" i="12" a="1"/>
  <c r="E8377" i="12"/>
  <c r="E8378" i="12" a="1"/>
  <c r="E8378" i="12"/>
  <c r="E8379" i="12" a="1"/>
  <c r="E8379" i="12"/>
  <c r="E8380" i="12" a="1"/>
  <c r="E8380" i="12"/>
  <c r="E8381" i="12" a="1"/>
  <c r="E8381" i="12"/>
  <c r="E8382" i="12" a="1"/>
  <c r="E8382" i="12" s="1"/>
  <c r="E8383" i="12" a="1"/>
  <c r="E8383" i="12" s="1"/>
  <c r="E8384" i="12" a="1"/>
  <c r="E8384" i="12" s="1"/>
  <c r="E8385" i="12" a="1"/>
  <c r="E8385" i="12" s="1"/>
  <c r="E8386" i="12" a="1"/>
  <c r="E8386" i="12" s="1"/>
  <c r="E8387" i="12" a="1"/>
  <c r="E8387" i="12" s="1"/>
  <c r="E8388" i="12" a="1"/>
  <c r="E8388" i="12" s="1"/>
  <c r="E8389" i="12" a="1"/>
  <c r="E8389" i="12" s="1"/>
  <c r="E8390" i="12" a="1"/>
  <c r="E8390" i="12" s="1"/>
  <c r="E8391" i="12" a="1"/>
  <c r="E8391" i="12"/>
  <c r="E8392" i="12" a="1"/>
  <c r="E8392" i="12"/>
  <c r="E8393" i="12" a="1"/>
  <c r="E8393" i="12"/>
  <c r="E8394" i="12" a="1"/>
  <c r="E8394" i="12"/>
  <c r="E8395" i="12" a="1"/>
  <c r="E8395" i="12"/>
  <c r="E8396" i="12" a="1"/>
  <c r="E8396" i="12"/>
  <c r="E8397" i="12" a="1"/>
  <c r="E8397" i="12"/>
  <c r="E8398" i="12" a="1"/>
  <c r="E8398" i="12" s="1"/>
  <c r="E8399" i="12" a="1"/>
  <c r="E8399" i="12" s="1"/>
  <c r="E8400" i="12" a="1"/>
  <c r="E8400" i="12" s="1"/>
  <c r="E8401" i="12" a="1"/>
  <c r="E8401" i="12" s="1"/>
  <c r="E8402" i="12" a="1"/>
  <c r="E8402" i="12" s="1"/>
  <c r="E8403" i="12" a="1"/>
  <c r="E8403" i="12" s="1"/>
  <c r="E8404" i="12" a="1"/>
  <c r="E8404" i="12" s="1"/>
  <c r="E8405" i="12" a="1"/>
  <c r="E8405" i="12" s="1"/>
  <c r="E8406" i="12" a="1"/>
  <c r="E8406" i="12" s="1"/>
  <c r="E8407" i="12" a="1"/>
  <c r="E8407" i="12"/>
  <c r="E8408" i="12" a="1"/>
  <c r="E8408" i="12"/>
  <c r="E8409" i="12" a="1"/>
  <c r="E8409" i="12"/>
  <c r="E8410" i="12" a="1"/>
  <c r="E8410" i="12"/>
  <c r="E8411" i="12" a="1"/>
  <c r="E8411" i="12"/>
  <c r="E8412" i="12" a="1"/>
  <c r="E8412" i="12"/>
  <c r="E8413" i="12" a="1"/>
  <c r="E8413" i="12"/>
  <c r="E8414" i="12" a="1"/>
  <c r="E8414" i="12" s="1"/>
  <c r="E8415" i="12" a="1"/>
  <c r="E8415" i="12" s="1"/>
  <c r="E8416" i="12" a="1"/>
  <c r="E8416" i="12" s="1"/>
  <c r="E8417" i="12" a="1"/>
  <c r="E8417" i="12" s="1"/>
  <c r="E8418" i="12" a="1"/>
  <c r="E8418" i="12" s="1"/>
  <c r="E8419" i="12" a="1"/>
  <c r="E8419" i="12" s="1"/>
  <c r="E8420" i="12" a="1"/>
  <c r="E8420" i="12" s="1"/>
  <c r="E8421" i="12" a="1"/>
  <c r="E8421" i="12" s="1"/>
  <c r="E8422" i="12" a="1"/>
  <c r="E8422" i="12" s="1"/>
  <c r="E8423" i="12" a="1"/>
  <c r="E8423" i="12"/>
  <c r="E8424" i="12" a="1"/>
  <c r="E8424" i="12"/>
  <c r="E8425" i="12" a="1"/>
  <c r="E8425" i="12"/>
  <c r="E8426" i="12" a="1"/>
  <c r="E8426" i="12"/>
  <c r="E8427" i="12" a="1"/>
  <c r="E8427" i="12"/>
  <c r="E8428" i="12" a="1"/>
  <c r="E8428" i="12"/>
  <c r="E8429" i="12" a="1"/>
  <c r="E8429" i="12"/>
  <c r="E8430" i="12" a="1"/>
  <c r="E8430" i="12" s="1"/>
  <c r="E8431" i="12" a="1"/>
  <c r="E8431" i="12" s="1"/>
  <c r="E8432" i="12" a="1"/>
  <c r="E8432" i="12" s="1"/>
  <c r="E8433" i="12" a="1"/>
  <c r="E8433" i="12" s="1"/>
  <c r="E8434" i="12" a="1"/>
  <c r="E8434" i="12" s="1"/>
  <c r="E8435" i="12" a="1"/>
  <c r="E8435" i="12" s="1"/>
  <c r="E8436" i="12" a="1"/>
  <c r="E8436" i="12" s="1"/>
  <c r="E8437" i="12" a="1"/>
  <c r="E8437" i="12" s="1"/>
  <c r="E8438" i="12" a="1"/>
  <c r="E8438" i="12" s="1"/>
  <c r="E8439" i="12" a="1"/>
  <c r="E8439" i="12"/>
  <c r="E8440" i="12" a="1"/>
  <c r="E8440" i="12"/>
  <c r="E8441" i="12" a="1"/>
  <c r="E8441" i="12"/>
  <c r="E8442" i="12" a="1"/>
  <c r="E8442" i="12"/>
  <c r="E8443" i="12" a="1"/>
  <c r="E8443" i="12"/>
  <c r="E8444" i="12" a="1"/>
  <c r="E8444" i="12"/>
  <c r="E8445" i="12" a="1"/>
  <c r="E8445" i="12"/>
  <c r="E8446" i="12" a="1"/>
  <c r="E8446" i="12" s="1"/>
  <c r="E8447" i="12" a="1"/>
  <c r="E8447" i="12" s="1"/>
  <c r="E8448" i="12" a="1"/>
  <c r="E8448" i="12" s="1"/>
  <c r="E8449" i="12" a="1"/>
  <c r="E8449" i="12" s="1"/>
  <c r="E8450" i="12" a="1"/>
  <c r="E8450" i="12" s="1"/>
  <c r="E8451" i="12" a="1"/>
  <c r="E8451" i="12" s="1"/>
  <c r="E8452" i="12" a="1"/>
  <c r="E8452" i="12" s="1"/>
  <c r="E8453" i="12" a="1"/>
  <c r="E8453" i="12" s="1"/>
  <c r="E8454" i="12" a="1"/>
  <c r="E8454" i="12" s="1"/>
  <c r="E8455" i="12" a="1"/>
  <c r="E8455" i="12"/>
  <c r="E8456" i="12" a="1"/>
  <c r="E8456" i="12"/>
  <c r="E8457" i="12" a="1"/>
  <c r="E8457" i="12"/>
  <c r="E8458" i="12" a="1"/>
  <c r="E8458" i="12"/>
  <c r="E8459" i="12" a="1"/>
  <c r="E8459" i="12"/>
  <c r="E8460" i="12" a="1"/>
  <c r="E8460" i="12"/>
  <c r="E8461" i="12" a="1"/>
  <c r="E8461" i="12"/>
  <c r="E8462" i="12" a="1"/>
  <c r="E8462" i="12" s="1"/>
  <c r="E8463" i="12" a="1"/>
  <c r="E8463" i="12" s="1"/>
  <c r="E8464" i="12" a="1"/>
  <c r="E8464" i="12" s="1"/>
  <c r="E8465" i="12" a="1"/>
  <c r="E8465" i="12" s="1"/>
  <c r="E8466" i="12" a="1"/>
  <c r="E8466" i="12" s="1"/>
  <c r="E8467" i="12" a="1"/>
  <c r="E8467" i="12" s="1"/>
  <c r="E8468" i="12" a="1"/>
  <c r="E8468" i="12" s="1"/>
  <c r="E8469" i="12" a="1"/>
  <c r="E8469" i="12" s="1"/>
  <c r="E8470" i="12" a="1"/>
  <c r="E8470" i="12" s="1"/>
  <c r="E8471" i="12" a="1"/>
  <c r="E8471" i="12"/>
  <c r="E8472" i="12" a="1"/>
  <c r="E8472" i="12"/>
  <c r="E8473" i="12" a="1"/>
  <c r="E8473" i="12"/>
  <c r="E8474" i="12" a="1"/>
  <c r="E8474" i="12"/>
  <c r="E8475" i="12" a="1"/>
  <c r="E8475" i="12"/>
  <c r="E8476" i="12" a="1"/>
  <c r="E8476" i="12"/>
  <c r="E8477" i="12" a="1"/>
  <c r="E8477" i="12"/>
  <c r="E8478" i="12" a="1"/>
  <c r="E8478" i="12" s="1"/>
  <c r="E8479" i="12" a="1"/>
  <c r="E8479" i="12" s="1"/>
  <c r="E8480" i="12" a="1"/>
  <c r="E8480" i="12" s="1"/>
  <c r="E8481" i="12" a="1"/>
  <c r="E8481" i="12" s="1"/>
  <c r="E8482" i="12" a="1"/>
  <c r="E8482" i="12" s="1"/>
  <c r="E8483" i="12" a="1"/>
  <c r="E8483" i="12" s="1"/>
  <c r="E8484" i="12" a="1"/>
  <c r="E8484" i="12" s="1"/>
  <c r="E8485" i="12" a="1"/>
  <c r="E8485" i="12" s="1"/>
  <c r="E8486" i="12" a="1"/>
  <c r="E8486" i="12" s="1"/>
  <c r="E8487" i="12" a="1"/>
  <c r="E8487" i="12"/>
  <c r="E8488" i="12" a="1"/>
  <c r="E8488" i="12"/>
  <c r="E8489" i="12" a="1"/>
  <c r="E8489" i="12"/>
  <c r="E8490" i="12" a="1"/>
  <c r="E8490" i="12"/>
  <c r="E8491" i="12" a="1"/>
  <c r="E8491" i="12"/>
  <c r="E8492" i="12" a="1"/>
  <c r="E8492" i="12"/>
  <c r="E8493" i="12" a="1"/>
  <c r="E8493" i="12"/>
  <c r="E8494" i="12" a="1"/>
  <c r="E8494" i="12" s="1"/>
  <c r="E8495" i="12" a="1"/>
  <c r="E8495" i="12" s="1"/>
  <c r="E8496" i="12" a="1"/>
  <c r="E8496" i="12" s="1"/>
  <c r="E8497" i="12" a="1"/>
  <c r="E8497" i="12" s="1"/>
  <c r="E8498" i="12" a="1"/>
  <c r="E8498" i="12" s="1"/>
  <c r="E8499" i="12" a="1"/>
  <c r="E8499" i="12" s="1"/>
  <c r="E8500" i="12" a="1"/>
  <c r="E8500" i="12" s="1"/>
  <c r="E8501" i="12" a="1"/>
  <c r="E8501" i="12" s="1"/>
  <c r="E8502" i="12" a="1"/>
  <c r="E8502" i="12" s="1"/>
  <c r="E8503" i="12" a="1"/>
  <c r="E8503" i="12"/>
  <c r="E8504" i="12" a="1"/>
  <c r="E8504" i="12"/>
  <c r="E8505" i="12" a="1"/>
  <c r="E8505" i="12"/>
  <c r="E8506" i="12" a="1"/>
  <c r="E8506" i="12"/>
  <c r="E8507" i="12" a="1"/>
  <c r="E8507" i="12"/>
  <c r="E8508" i="12" a="1"/>
  <c r="E8508" i="12"/>
  <c r="E8509" i="12" a="1"/>
  <c r="E8509" i="12"/>
  <c r="E8510" i="12" a="1"/>
  <c r="E8510" i="12" s="1"/>
  <c r="E8511" i="12" a="1"/>
  <c r="E8511" i="12" s="1"/>
  <c r="E8512" i="12" a="1"/>
  <c r="E8512" i="12" s="1"/>
  <c r="E8513" i="12" a="1"/>
  <c r="E8513" i="12" s="1"/>
  <c r="E8514" i="12" a="1"/>
  <c r="E8514" i="12" s="1"/>
  <c r="E8515" i="12" a="1"/>
  <c r="E8515" i="12" s="1"/>
  <c r="E8516" i="12" a="1"/>
  <c r="E8516" i="12" s="1"/>
  <c r="E8517" i="12" a="1"/>
  <c r="E8517" i="12" s="1"/>
  <c r="E8518" i="12" a="1"/>
  <c r="E8518" i="12" s="1"/>
  <c r="E8519" i="12" a="1"/>
  <c r="E8519" i="12"/>
  <c r="E8520" i="12" a="1"/>
  <c r="E8520" i="12"/>
  <c r="E8521" i="12" a="1"/>
  <c r="E8521" i="12"/>
  <c r="E8522" i="12" a="1"/>
  <c r="E8522" i="12"/>
  <c r="E8523" i="12" a="1"/>
  <c r="E8523" i="12"/>
  <c r="E8524" i="12" a="1"/>
  <c r="E8524" i="12"/>
  <c r="E8525" i="12" a="1"/>
  <c r="E8525" i="12"/>
  <c r="E8526" i="12" a="1"/>
  <c r="E8526" i="12" s="1"/>
  <c r="E8527" i="12" a="1"/>
  <c r="E8527" i="12" s="1"/>
  <c r="E8528" i="12" a="1"/>
  <c r="E8528" i="12" s="1"/>
  <c r="E8529" i="12" a="1"/>
  <c r="E8529" i="12" s="1"/>
  <c r="E8530" i="12" a="1"/>
  <c r="E8530" i="12" s="1"/>
  <c r="E8531" i="12" a="1"/>
  <c r="E8531" i="12" s="1"/>
  <c r="E8532" i="12" a="1"/>
  <c r="E8532" i="12" s="1"/>
  <c r="E8533" i="12" a="1"/>
  <c r="E8533" i="12" s="1"/>
  <c r="E8534" i="12" a="1"/>
  <c r="E8534" i="12" s="1"/>
  <c r="E8535" i="12" a="1"/>
  <c r="E8535" i="12"/>
  <c r="E8536" i="12" a="1"/>
  <c r="E8536" i="12"/>
  <c r="E8537" i="12" a="1"/>
  <c r="E8537" i="12"/>
  <c r="E8538" i="12" a="1"/>
  <c r="E8538" i="12"/>
  <c r="E8539" i="12" a="1"/>
  <c r="E8539" i="12"/>
  <c r="E8540" i="12" a="1"/>
  <c r="E8540" i="12"/>
  <c r="E8541" i="12" a="1"/>
  <c r="E8541" i="12"/>
  <c r="E8542" i="12" a="1"/>
  <c r="E8542" i="12" s="1"/>
  <c r="E8543" i="12" a="1"/>
  <c r="E8543" i="12" s="1"/>
  <c r="E8544" i="12" a="1"/>
  <c r="E8544" i="12" s="1"/>
  <c r="E8545" i="12" a="1"/>
  <c r="E8545" i="12" s="1"/>
  <c r="E8546" i="12" a="1"/>
  <c r="E8546" i="12" s="1"/>
  <c r="E8547" i="12" a="1"/>
  <c r="E8547" i="12" s="1"/>
  <c r="E8548" i="12" a="1"/>
  <c r="E8548" i="12" s="1"/>
  <c r="E8549" i="12" a="1"/>
  <c r="E8549" i="12" s="1"/>
  <c r="E8550" i="12" a="1"/>
  <c r="E8550" i="12" s="1"/>
  <c r="E8551" i="12" a="1"/>
  <c r="E8551" i="12"/>
  <c r="E8552" i="12" a="1"/>
  <c r="E8552" i="12"/>
  <c r="E8553" i="12" a="1"/>
  <c r="E8553" i="12"/>
  <c r="E8554" i="12" a="1"/>
  <c r="E8554" i="12"/>
  <c r="E8555" i="12" a="1"/>
  <c r="E8555" i="12"/>
  <c r="E8556" i="12" a="1"/>
  <c r="E8556" i="12"/>
  <c r="E8557" i="12" a="1"/>
  <c r="E8557" i="12"/>
  <c r="E8558" i="12" a="1"/>
  <c r="E8558" i="12" s="1"/>
  <c r="E8559" i="12" a="1"/>
  <c r="E8559" i="12" s="1"/>
  <c r="E8560" i="12" a="1"/>
  <c r="E8560" i="12" s="1"/>
  <c r="E8561" i="12" a="1"/>
  <c r="E8561" i="12" s="1"/>
  <c r="E8562" i="12" a="1"/>
  <c r="E8562" i="12" s="1"/>
  <c r="E8563" i="12" a="1"/>
  <c r="E8563" i="12" s="1"/>
  <c r="E8564" i="12" a="1"/>
  <c r="E8564" i="12" s="1"/>
  <c r="E8565" i="12" a="1"/>
  <c r="E8565" i="12" s="1"/>
  <c r="E8566" i="12" a="1"/>
  <c r="E8566" i="12" s="1"/>
  <c r="E8567" i="12" a="1"/>
  <c r="E8567" i="12" s="1"/>
  <c r="E8568" i="12" a="1"/>
  <c r="E8568" i="12"/>
  <c r="E8569" i="12" a="1"/>
  <c r="E8569" i="12"/>
  <c r="E8570" i="12" a="1"/>
  <c r="E8570" i="12"/>
  <c r="E8571" i="12" a="1"/>
  <c r="E8571" i="12"/>
  <c r="E8572" i="12" a="1"/>
  <c r="E8572" i="12"/>
  <c r="E8573" i="12" a="1"/>
  <c r="E8573" i="12"/>
  <c r="E8574" i="12" a="1"/>
  <c r="E8574" i="12" s="1"/>
  <c r="E8575" i="12" a="1"/>
  <c r="E8575" i="12"/>
  <c r="E8576" i="12" a="1"/>
  <c r="E8576" i="12" s="1"/>
  <c r="E8577" i="12" a="1"/>
  <c r="E8577" i="12" s="1"/>
  <c r="E8578" i="12" a="1"/>
  <c r="E8578" i="12" s="1"/>
  <c r="E8579" i="12" a="1"/>
  <c r="E8579" i="12" s="1"/>
  <c r="E8580" i="12" a="1"/>
  <c r="E8580" i="12" s="1"/>
  <c r="E8581" i="12" a="1"/>
  <c r="E8581" i="12" s="1"/>
  <c r="E8582" i="12" a="1"/>
  <c r="E8582" i="12" s="1"/>
  <c r="E8583" i="12" a="1"/>
  <c r="E8583" i="12"/>
  <c r="E8584" i="12" a="1"/>
  <c r="E8584" i="12" s="1"/>
  <c r="E8585" i="12" a="1"/>
  <c r="E8585" i="12"/>
  <c r="E8586" i="12" a="1"/>
  <c r="E8586" i="12"/>
  <c r="E8587" i="12" a="1"/>
  <c r="E8587" i="12"/>
  <c r="E8588" i="12" a="1"/>
  <c r="E8588" i="12" s="1"/>
  <c r="E8589" i="12" a="1"/>
  <c r="E8589" i="12" s="1"/>
  <c r="E8590" i="12" a="1"/>
  <c r="E8590" i="12" s="1"/>
  <c r="E8591" i="12" a="1"/>
  <c r="E8591" i="12" s="1"/>
  <c r="E8592" i="12" a="1"/>
  <c r="E8592" i="12" s="1"/>
  <c r="E8593" i="12" a="1"/>
  <c r="E8593" i="12" s="1"/>
  <c r="E8594" i="12" a="1"/>
  <c r="E8594" i="12" s="1"/>
  <c r="E8595" i="12" a="1"/>
  <c r="E8595" i="12" s="1"/>
  <c r="E8596" i="12" a="1"/>
  <c r="E8596" i="12" s="1"/>
  <c r="E8597" i="12" a="1"/>
  <c r="E8597" i="12" s="1"/>
  <c r="E8598" i="12" a="1"/>
  <c r="E8598" i="12" s="1"/>
  <c r="E8599" i="12" a="1"/>
  <c r="E8599" i="12"/>
  <c r="E8600" i="12" a="1"/>
  <c r="E8600" i="12"/>
  <c r="E8601" i="12" a="1"/>
  <c r="E8601" i="12"/>
  <c r="E8602" i="12" a="1"/>
  <c r="E8602" i="12"/>
  <c r="E8603" i="12" a="1"/>
  <c r="E8603" i="12"/>
  <c r="E8604" i="12" a="1"/>
  <c r="E8604" i="12"/>
  <c r="E8605" i="12" a="1"/>
  <c r="E8605" i="12"/>
  <c r="E8606" i="12" a="1"/>
  <c r="E8606" i="12" s="1"/>
  <c r="E8607" i="12" a="1"/>
  <c r="E8607" i="12" s="1"/>
  <c r="E8608" i="12" a="1"/>
  <c r="E8608" i="12" s="1"/>
  <c r="E8609" i="12" a="1"/>
  <c r="E8609" i="12"/>
  <c r="E8610" i="12" a="1"/>
  <c r="E8610" i="12" s="1"/>
  <c r="E8611" i="12" a="1"/>
  <c r="E8611" i="12"/>
  <c r="E8612" i="12" a="1"/>
  <c r="E8612" i="12" s="1"/>
  <c r="E8613" i="12" a="1"/>
  <c r="E8613" i="12"/>
  <c r="E8614" i="12" a="1"/>
  <c r="E8614" i="12" s="1"/>
  <c r="E8615" i="12" a="1"/>
  <c r="E8615" i="12" s="1"/>
  <c r="E8616" i="12" a="1"/>
  <c r="E8616" i="12"/>
  <c r="E8617" i="12" a="1"/>
  <c r="E8617" i="12"/>
  <c r="E8618" i="12" a="1"/>
  <c r="E8618" i="12" s="1"/>
  <c r="E8619" i="12" a="1"/>
  <c r="E8619" i="12"/>
  <c r="E8620" i="12" a="1"/>
  <c r="E8620" i="12"/>
  <c r="E8621" i="12" a="1"/>
  <c r="E8621" i="12"/>
  <c r="E8622" i="12" a="1"/>
  <c r="E8622" i="12" s="1"/>
  <c r="E8623" i="12" a="1"/>
  <c r="E8623" i="12" s="1"/>
  <c r="E8624" i="12" a="1"/>
  <c r="E8624" i="12" s="1"/>
  <c r="E8625" i="12" a="1"/>
  <c r="E8625" i="12" s="1"/>
  <c r="E8626" i="12" a="1"/>
  <c r="E8626" i="12" s="1"/>
  <c r="E8627" i="12" a="1"/>
  <c r="E8627" i="12" s="1"/>
  <c r="E8628" i="12" a="1"/>
  <c r="E8628" i="12" s="1"/>
  <c r="E8629" i="12" a="1"/>
  <c r="E8629" i="12"/>
  <c r="E8630" i="12" a="1"/>
  <c r="E8630" i="12" s="1"/>
  <c r="E8631" i="12" a="1"/>
  <c r="E8631" i="12"/>
  <c r="E8632" i="12" a="1"/>
  <c r="E8632" i="12" s="1"/>
  <c r="E8633" i="12" a="1"/>
  <c r="E8633" i="12" s="1"/>
  <c r="E8634" i="12" a="1"/>
  <c r="E8634" i="12" s="1"/>
  <c r="E8635" i="12" a="1"/>
  <c r="E8635" i="12"/>
  <c r="E8636" i="12" a="1"/>
  <c r="E8636" i="12"/>
  <c r="E8637" i="12" a="1"/>
  <c r="E8637" i="12"/>
  <c r="E8638" i="12" a="1"/>
  <c r="E8638" i="12" s="1"/>
  <c r="E8639" i="12" a="1"/>
  <c r="E8639" i="12" s="1"/>
  <c r="E8640" i="12" a="1"/>
  <c r="E8640" i="12" s="1"/>
  <c r="E8641" i="12" a="1"/>
  <c r="E8641" i="12" s="1"/>
  <c r="E8642" i="12" a="1"/>
  <c r="E8642" i="12"/>
  <c r="E8643" i="12" a="1"/>
  <c r="E8643" i="12" s="1"/>
  <c r="E8644" i="12" a="1"/>
  <c r="E8644" i="12" s="1"/>
  <c r="E8645" i="12" a="1"/>
  <c r="E8645" i="12" s="1"/>
  <c r="E8646" i="12" a="1"/>
  <c r="E8646" i="12" s="1"/>
  <c r="E8647" i="12" a="1"/>
  <c r="E8647" i="12" s="1"/>
  <c r="E8648" i="12" a="1"/>
  <c r="E8648" i="12"/>
  <c r="E8649" i="12" a="1"/>
  <c r="E8649" i="12" s="1"/>
  <c r="E8650" i="12" a="1"/>
  <c r="E8650" i="12" s="1"/>
  <c r="E8651" i="12" a="1"/>
  <c r="E8651" i="12" s="1"/>
  <c r="E8652" i="12" a="1"/>
  <c r="E8652" i="12"/>
  <c r="E8653" i="12" a="1"/>
  <c r="E8653" i="12"/>
  <c r="E8654" i="12" a="1"/>
  <c r="E8654" i="12" s="1"/>
  <c r="E8655" i="12" a="1"/>
  <c r="E8655" i="12"/>
  <c r="E8656" i="12" a="1"/>
  <c r="E8656" i="12" s="1"/>
  <c r="E8657" i="12" a="1"/>
  <c r="E8657" i="12" s="1"/>
  <c r="E8658" i="12" a="1"/>
  <c r="E8658" i="12" s="1"/>
  <c r="E8659" i="12" a="1"/>
  <c r="E8659" i="12"/>
  <c r="E8660" i="12" a="1"/>
  <c r="E8660" i="12" s="1"/>
  <c r="E8661" i="12" a="1"/>
  <c r="E8661" i="12" s="1"/>
  <c r="E8662" i="12" a="1"/>
  <c r="E8662" i="12" s="1"/>
  <c r="E8663" i="12" a="1"/>
  <c r="E8663" i="12"/>
  <c r="E8664" i="12" a="1"/>
  <c r="E8664" i="12" s="1"/>
  <c r="E8665" i="12" a="1"/>
  <c r="E8665" i="12"/>
  <c r="E8666" i="12" a="1"/>
  <c r="E8666" i="12" s="1"/>
  <c r="E8667" i="12" a="1"/>
  <c r="E8667" i="12" s="1"/>
  <c r="E8668" i="12" a="1"/>
  <c r="E8668" i="12" s="1"/>
  <c r="E8669" i="12" a="1"/>
  <c r="E8669" i="12"/>
  <c r="E8670" i="12" a="1"/>
  <c r="E8670" i="12" s="1"/>
  <c r="E8671" i="12" a="1"/>
  <c r="E8671" i="12" s="1"/>
  <c r="E8672" i="12" a="1"/>
  <c r="E8672" i="12"/>
  <c r="E8673" i="12" a="1"/>
  <c r="E8673" i="12" s="1"/>
  <c r="E8674" i="12" a="1"/>
  <c r="E8674" i="12" s="1"/>
  <c r="E8675" i="12" a="1"/>
  <c r="E8675" i="12" s="1"/>
  <c r="E8676" i="12" a="1"/>
  <c r="E8676" i="12"/>
  <c r="E8677" i="12" a="1"/>
  <c r="E8677" i="12" s="1"/>
  <c r="E8678" i="12" a="1"/>
  <c r="E8678" i="12" s="1"/>
  <c r="E8679" i="12" a="1"/>
  <c r="E8679" i="12"/>
  <c r="E8680" i="12" a="1"/>
  <c r="E8680" i="12"/>
  <c r="E8681" i="12" a="1"/>
  <c r="E8681" i="12" s="1"/>
  <c r="E8682" i="12" a="1"/>
  <c r="E8682" i="12"/>
  <c r="E8683" i="12" a="1"/>
  <c r="E8683" i="12" s="1"/>
  <c r="E8684" i="12" a="1"/>
  <c r="E8684" i="12" s="1"/>
  <c r="E8685" i="12" a="1"/>
  <c r="E8685" i="12" s="1"/>
  <c r="E8686" i="12" a="1"/>
  <c r="E8686" i="12" s="1"/>
  <c r="E8687" i="12" a="1"/>
  <c r="E8687" i="12" s="1"/>
  <c r="E8688" i="12" a="1"/>
  <c r="E8688" i="12" s="1"/>
  <c r="E8689" i="12" a="1"/>
  <c r="E8689" i="12"/>
  <c r="E8690" i="12" a="1"/>
  <c r="E8690" i="12" s="1"/>
  <c r="E8691" i="12" a="1"/>
  <c r="E8691" i="12" s="1"/>
  <c r="E8692" i="12" a="1"/>
  <c r="E8692" i="12" s="1"/>
  <c r="E8693" i="12" a="1"/>
  <c r="E8693" i="12"/>
  <c r="E8694" i="12" a="1"/>
  <c r="E8694" i="12" s="1"/>
  <c r="E8695" i="12" a="1"/>
  <c r="E8695" i="12"/>
  <c r="E8696" i="12" a="1"/>
  <c r="E8696" i="12"/>
  <c r="E8697" i="12" a="1"/>
  <c r="E8697" i="12"/>
  <c r="E8698" i="12" a="1"/>
  <c r="E8698" i="12" s="1"/>
  <c r="E8699" i="12" a="1"/>
  <c r="E8699" i="12"/>
  <c r="E8700" i="12" a="1"/>
  <c r="E8700" i="12" s="1"/>
  <c r="E8701" i="12" a="1"/>
  <c r="E8701" i="12" s="1"/>
  <c r="E8702" i="12" a="1"/>
  <c r="E8702" i="12" s="1"/>
  <c r="E8703" i="12" a="1"/>
  <c r="E8703" i="12" s="1"/>
  <c r="E8704" i="12" a="1"/>
  <c r="E8704" i="12" s="1"/>
  <c r="E8705" i="12" a="1"/>
  <c r="E8705" i="12" s="1"/>
  <c r="E8706" i="12" a="1"/>
  <c r="E8706" i="12"/>
  <c r="E8707" i="12" a="1"/>
  <c r="E8707" i="12" s="1"/>
  <c r="E8708" i="12" a="1"/>
  <c r="E8708" i="12" s="1"/>
  <c r="E8709" i="12" a="1"/>
  <c r="E8709" i="12" s="1"/>
  <c r="E8710" i="12" a="1"/>
  <c r="E8710" i="12" s="1"/>
  <c r="E8711" i="12" a="1"/>
  <c r="E8711" i="12" s="1"/>
  <c r="E8712" i="12" a="1"/>
  <c r="E8712" i="12"/>
  <c r="E8713" i="12" a="1"/>
  <c r="E8713" i="12"/>
  <c r="E8714" i="12" a="1"/>
  <c r="E8714" i="12"/>
  <c r="E8715" i="12" a="1"/>
  <c r="E8715" i="12" s="1"/>
  <c r="E8716" i="12" a="1"/>
  <c r="E8716" i="12"/>
  <c r="E8717" i="12" a="1"/>
  <c r="E8717" i="12" s="1"/>
  <c r="E8718" i="12" a="1"/>
  <c r="E8718" i="12" s="1"/>
  <c r="E8719" i="12" a="1"/>
  <c r="E8719" i="12"/>
  <c r="E8720" i="12" a="1"/>
  <c r="E8720" i="12" s="1"/>
  <c r="E8721" i="12" a="1"/>
  <c r="E8721" i="12" s="1"/>
  <c r="E8722" i="12" a="1"/>
  <c r="E8722" i="12" s="1"/>
  <c r="E8723" i="12" a="1"/>
  <c r="E8723" i="12"/>
  <c r="E8724" i="12" a="1"/>
  <c r="E8724" i="12" s="1"/>
  <c r="E8725" i="12" a="1"/>
  <c r="E8725" i="12" s="1"/>
  <c r="E8726" i="12" a="1"/>
  <c r="E8726" i="12" s="1"/>
  <c r="E8727" i="12" a="1"/>
  <c r="E8727" i="12" s="1"/>
  <c r="E8728" i="12" a="1"/>
  <c r="E8728" i="12" s="1"/>
  <c r="E8729" i="12" a="1"/>
  <c r="E8729" i="12"/>
  <c r="E8730" i="12" a="1"/>
  <c r="E8730" i="12"/>
  <c r="E8731" i="12" a="1"/>
  <c r="E8731" i="12"/>
  <c r="E8732" i="12" a="1"/>
  <c r="E8732" i="12" s="1"/>
  <c r="E8733" i="12" a="1"/>
  <c r="E8733" i="12"/>
  <c r="E8734" i="12" a="1"/>
  <c r="E8734" i="12" s="1"/>
  <c r="E8735" i="12" a="1"/>
  <c r="E8735" i="12" s="1"/>
  <c r="E8736" i="12" a="1"/>
  <c r="E8736" i="12"/>
  <c r="E8737" i="12" a="1"/>
  <c r="E8737" i="12" s="1"/>
  <c r="E8738" i="12" a="1"/>
  <c r="E8738" i="12" s="1"/>
  <c r="E8739" i="12" a="1"/>
  <c r="E8739" i="12" s="1"/>
  <c r="E8740" i="12" a="1"/>
  <c r="E8740" i="12"/>
  <c r="E8741" i="12" a="1"/>
  <c r="E8741" i="12" s="1"/>
  <c r="E8742" i="12" a="1"/>
  <c r="E8742" i="12" s="1"/>
  <c r="E8743" i="12" a="1"/>
  <c r="E8743" i="12" s="1"/>
  <c r="E8744" i="12" a="1"/>
  <c r="E8744" i="12" s="1"/>
  <c r="E8745" i="12" a="1"/>
  <c r="E8745" i="12" s="1"/>
  <c r="E8746" i="12" a="1"/>
  <c r="E8746" i="12"/>
  <c r="E8747" i="12" a="1"/>
  <c r="E8747" i="12"/>
  <c r="E8748" i="12" a="1"/>
  <c r="E8748" i="12"/>
  <c r="E8749" i="12" a="1"/>
  <c r="E8749" i="12" s="1"/>
  <c r="E8750" i="12" a="1"/>
  <c r="E8750" i="12" s="1"/>
  <c r="E8751" i="12" a="1"/>
  <c r="E8751" i="12" s="1"/>
  <c r="E8752" i="12" a="1"/>
  <c r="E8752" i="12" s="1"/>
  <c r="E8753" i="12" a="1"/>
  <c r="E8753" i="12"/>
  <c r="E8754" i="12" a="1"/>
  <c r="E8754" i="12" s="1"/>
  <c r="E8755" i="12" a="1"/>
  <c r="E8755" i="12" s="1"/>
  <c r="E8756" i="12" a="1"/>
  <c r="E8756" i="12" s="1"/>
  <c r="E8757" i="12" a="1"/>
  <c r="E8757" i="12"/>
  <c r="E8758" i="12" a="1"/>
  <c r="E8758" i="12" s="1"/>
  <c r="E8759" i="12" a="1"/>
  <c r="E8759" i="12"/>
  <c r="E8760" i="12" a="1"/>
  <c r="E8760" i="12" s="1"/>
  <c r="E8761" i="12" a="1"/>
  <c r="E8761" i="12" s="1"/>
  <c r="E8762" i="12" a="1"/>
  <c r="E8762" i="12" s="1"/>
  <c r="E8763" i="12" a="1"/>
  <c r="E8763" i="12"/>
  <c r="E8764" i="12" a="1"/>
  <c r="E8764" i="12"/>
  <c r="E8765" i="12" a="1"/>
  <c r="E8765" i="12"/>
  <c r="E8766" i="12" a="1"/>
  <c r="E8766" i="12" s="1"/>
  <c r="E8767" i="12" a="1"/>
  <c r="E8767" i="12" s="1"/>
  <c r="E8768" i="12" a="1"/>
  <c r="E8768" i="12" s="1"/>
  <c r="E8769" i="12" a="1"/>
  <c r="E8769" i="12" s="1"/>
  <c r="E8770" i="12" a="1"/>
  <c r="E8770" i="12"/>
  <c r="E8771" i="12" a="1"/>
  <c r="E8771" i="12" s="1"/>
  <c r="E8772" i="12" a="1"/>
  <c r="E8772" i="12" s="1"/>
  <c r="E8773" i="12" a="1"/>
  <c r="E8773" i="12" s="1"/>
  <c r="E8774" i="12" a="1"/>
  <c r="E8774" i="12" s="1"/>
  <c r="E8775" i="12" a="1"/>
  <c r="E8775" i="12" s="1"/>
  <c r="E8776" i="12" a="1"/>
  <c r="E8776" i="12"/>
  <c r="E8777" i="12" a="1"/>
  <c r="E8777" i="12" s="1"/>
  <c r="E8778" i="12" a="1"/>
  <c r="E8778" i="12" s="1"/>
  <c r="E8779" i="12" a="1"/>
  <c r="E8779" i="12" s="1"/>
  <c r="E8780" i="12" a="1"/>
  <c r="E8780" i="12"/>
  <c r="E8781" i="12" a="1"/>
  <c r="E8781" i="12"/>
  <c r="E8782" i="12" a="1"/>
  <c r="E8782" i="12" s="1"/>
  <c r="E8783" i="12" a="1"/>
  <c r="E8783" i="12"/>
  <c r="E8784" i="12" a="1"/>
  <c r="E8784" i="12" s="1"/>
  <c r="E8785" i="12" a="1"/>
  <c r="E8785" i="12" s="1"/>
  <c r="E8786" i="12" a="1"/>
  <c r="E8786" i="12" s="1"/>
  <c r="E8787" i="12" a="1"/>
  <c r="E8787" i="12"/>
  <c r="E8788" i="12" a="1"/>
  <c r="E8788" i="12" s="1"/>
  <c r="E8789" i="12" a="1"/>
  <c r="E8789" i="12" s="1"/>
  <c r="E8790" i="12" a="1"/>
  <c r="E8790" i="12" s="1"/>
  <c r="E8791" i="12" a="1"/>
  <c r="E8791" i="12"/>
  <c r="E8792" i="12" a="1"/>
  <c r="E8792" i="12" s="1"/>
  <c r="E8793" i="12" a="1"/>
  <c r="E8793" i="12"/>
  <c r="E8794" i="12" a="1"/>
  <c r="E8794" i="12" s="1"/>
  <c r="E8795" i="12" a="1"/>
  <c r="E8795" i="12" s="1"/>
  <c r="E8796" i="12" a="1"/>
  <c r="E8796" i="12" s="1"/>
  <c r="E8797" i="12" a="1"/>
  <c r="E8797" i="12"/>
  <c r="E8798" i="12" a="1"/>
  <c r="E8798" i="12" s="1"/>
  <c r="E8799" i="12" a="1"/>
  <c r="E8799" i="12" s="1"/>
  <c r="E8800" i="12" a="1"/>
  <c r="E8800" i="12"/>
  <c r="E8801" i="12" a="1"/>
  <c r="E8801" i="12" s="1"/>
  <c r="E8802" i="12" a="1"/>
  <c r="E8802" i="12" s="1"/>
  <c r="E8803" i="12" a="1"/>
  <c r="E8803" i="12" s="1"/>
  <c r="E8804" i="12" a="1"/>
  <c r="E8804" i="12"/>
  <c r="E8805" i="12" a="1"/>
  <c r="E8805" i="12" s="1"/>
  <c r="E8806" i="12" a="1"/>
  <c r="E8806" i="12" s="1"/>
  <c r="E8807" i="12" a="1"/>
  <c r="E8807" i="12"/>
  <c r="E8808" i="12" a="1"/>
  <c r="E8808" i="12"/>
  <c r="E8809" i="12" a="1"/>
  <c r="E8809" i="12" s="1"/>
  <c r="E8810" i="12" a="1"/>
  <c r="E8810" i="12"/>
  <c r="E8811" i="12" a="1"/>
  <c r="E8811" i="12" s="1"/>
  <c r="E8812" i="12" a="1"/>
  <c r="E8812" i="12" s="1"/>
  <c r="E8813" i="12" a="1"/>
  <c r="E8813" i="12" s="1"/>
  <c r="E8814" i="12" a="1"/>
  <c r="E8814" i="12" s="1"/>
  <c r="E8815" i="12" a="1"/>
  <c r="E8815" i="12" s="1"/>
  <c r="E8816" i="12" a="1"/>
  <c r="E8816" i="12" s="1"/>
  <c r="E8817" i="12" a="1"/>
  <c r="E8817" i="12"/>
  <c r="E8818" i="12" a="1"/>
  <c r="E8818" i="12" s="1"/>
  <c r="E8819" i="12" a="1"/>
  <c r="E8819" i="12" s="1"/>
  <c r="E8820" i="12" a="1"/>
  <c r="E8820" i="12" s="1"/>
  <c r="E8821" i="12" a="1"/>
  <c r="E8821" i="12"/>
  <c r="E8822" i="12" a="1"/>
  <c r="E8822" i="12" s="1"/>
  <c r="E8823" i="12" a="1"/>
  <c r="E8823" i="12"/>
  <c r="E8824" i="12" a="1"/>
  <c r="E8824" i="12"/>
  <c r="E8825" i="12" a="1"/>
  <c r="E8825" i="12"/>
  <c r="E8826" i="12" a="1"/>
  <c r="E8826" i="12" s="1"/>
  <c r="E8827" i="12" a="1"/>
  <c r="E8827" i="12"/>
  <c r="E8828" i="12" a="1"/>
  <c r="E8828" i="12" s="1"/>
  <c r="E8829" i="12" a="1"/>
  <c r="E8829" i="12" s="1"/>
  <c r="E8830" i="12" a="1"/>
  <c r="E8830" i="12" s="1"/>
  <c r="E8831" i="12" a="1"/>
  <c r="E8831" i="12" s="1"/>
  <c r="E8832" i="12" a="1"/>
  <c r="E8832" i="12" s="1"/>
  <c r="E8833" i="12" a="1"/>
  <c r="E8833" i="12" s="1"/>
  <c r="E8834" i="12" a="1"/>
  <c r="E8834" i="12"/>
  <c r="E8835" i="12" a="1"/>
  <c r="E8835" i="12" s="1"/>
  <c r="E8836" i="12" a="1"/>
  <c r="E8836" i="12" s="1"/>
  <c r="E8837" i="12" a="1"/>
  <c r="E8837" i="12" s="1"/>
  <c r="E8838" i="12" a="1"/>
  <c r="E8838" i="12" s="1"/>
  <c r="E8839" i="12" a="1"/>
  <c r="E8839" i="12" s="1"/>
  <c r="E8840" i="12" a="1"/>
  <c r="E8840" i="12"/>
  <c r="E8841" i="12" a="1"/>
  <c r="E8841" i="12"/>
  <c r="E8842" i="12" a="1"/>
  <c r="E8842" i="12"/>
  <c r="E8843" i="12" a="1"/>
  <c r="E8843" i="12" s="1"/>
  <c r="E8844" i="12" a="1"/>
  <c r="E8844" i="12"/>
  <c r="E8845" i="12" a="1"/>
  <c r="E8845" i="12" s="1"/>
  <c r="E8846" i="12" a="1"/>
  <c r="E8846" i="12" s="1"/>
  <c r="E8847" i="12" a="1"/>
  <c r="E8847" i="12"/>
  <c r="E8848" i="12" a="1"/>
  <c r="E8848" i="12" s="1"/>
  <c r="E8849" i="12" a="1"/>
  <c r="E8849" i="12" s="1"/>
  <c r="E8850" i="12" a="1"/>
  <c r="E8850" i="12" s="1"/>
  <c r="E8851" i="12" a="1"/>
  <c r="E8851" i="12"/>
  <c r="E8852" i="12" a="1"/>
  <c r="E8852" i="12" s="1"/>
  <c r="E8853" i="12" a="1"/>
  <c r="E8853" i="12" s="1"/>
  <c r="E8854" i="12" a="1"/>
  <c r="E8854" i="12" s="1"/>
  <c r="E8855" i="12" a="1"/>
  <c r="E8855" i="12" s="1"/>
  <c r="E8856" i="12" a="1"/>
  <c r="E8856" i="12" s="1"/>
  <c r="E8857" i="12" a="1"/>
  <c r="E8857" i="12"/>
  <c r="E8858" i="12" a="1"/>
  <c r="E8858" i="12"/>
  <c r="E8859" i="12" a="1"/>
  <c r="E8859" i="12"/>
  <c r="E8860" i="12" a="1"/>
  <c r="E8860" i="12" s="1"/>
  <c r="E8861" i="12" a="1"/>
  <c r="E8861" i="12"/>
  <c r="E8862" i="12" a="1"/>
  <c r="E8862" i="12" s="1"/>
  <c r="E8863" i="12" a="1"/>
  <c r="E8863" i="12" s="1"/>
  <c r="E8864" i="12" a="1"/>
  <c r="E8864" i="12"/>
  <c r="E8865" i="12" a="1"/>
  <c r="E8865" i="12" s="1"/>
  <c r="E8866" i="12" a="1"/>
  <c r="E8866" i="12" s="1"/>
  <c r="E8867" i="12" a="1"/>
  <c r="E8867" i="12" s="1"/>
  <c r="E8868" i="12" a="1"/>
  <c r="E8868" i="12"/>
  <c r="E8869" i="12" a="1"/>
  <c r="E8869" i="12" s="1"/>
  <c r="E8870" i="12" a="1"/>
  <c r="E8870" i="12" s="1"/>
  <c r="E8871" i="12" a="1"/>
  <c r="E8871" i="12" s="1"/>
  <c r="E8872" i="12" a="1"/>
  <c r="E8872" i="12" s="1"/>
  <c r="E8873" i="12" a="1"/>
  <c r="E8873" i="12" s="1"/>
  <c r="E8874" i="12" a="1"/>
  <c r="E8874" i="12"/>
  <c r="E8875" i="12" a="1"/>
  <c r="E8875" i="12"/>
  <c r="E8876" i="12" a="1"/>
  <c r="E8876" i="12"/>
  <c r="E8877" i="12" a="1"/>
  <c r="E8877" i="12" s="1"/>
  <c r="E8878" i="12" a="1"/>
  <c r="E8878" i="12" s="1"/>
  <c r="E8879" i="12" a="1"/>
  <c r="E8879" i="12" s="1"/>
  <c r="E8880" i="12" a="1"/>
  <c r="E8880" i="12" s="1"/>
  <c r="E8881" i="12" a="1"/>
  <c r="E8881" i="12"/>
  <c r="E8882" i="12" a="1"/>
  <c r="E8882" i="12" s="1"/>
  <c r="E8883" i="12" a="1"/>
  <c r="E8883" i="12" s="1"/>
  <c r="E8884" i="12" a="1"/>
  <c r="E8884" i="12" s="1"/>
  <c r="E8885" i="12" a="1"/>
  <c r="E8885" i="12"/>
  <c r="E8886" i="12" a="1"/>
  <c r="E8886" i="12" s="1"/>
  <c r="E8887" i="12" a="1"/>
  <c r="E8887" i="12"/>
  <c r="E8888" i="12" a="1"/>
  <c r="E8888" i="12" s="1"/>
  <c r="E8889" i="12" a="1"/>
  <c r="E8889" i="12" s="1"/>
  <c r="E8890" i="12" a="1"/>
  <c r="E8890" i="12" s="1"/>
  <c r="E8891" i="12" a="1"/>
  <c r="E8891" i="12"/>
  <c r="E8892" i="12" a="1"/>
  <c r="E8892" i="12"/>
  <c r="E8893" i="12" a="1"/>
  <c r="E8893" i="12"/>
  <c r="E8894" i="12" a="1"/>
  <c r="E8894" i="12" s="1"/>
  <c r="E8895" i="12" a="1"/>
  <c r="E8895" i="12" s="1"/>
  <c r="E8896" i="12" a="1"/>
  <c r="E8896" i="12" s="1"/>
  <c r="E8897" i="12" a="1"/>
  <c r="E8897" i="12" s="1"/>
  <c r="E8898" i="12" a="1"/>
  <c r="E8898" i="12"/>
  <c r="E8899" i="12" a="1"/>
  <c r="E8899" i="12" s="1"/>
  <c r="E8900" i="12" a="1"/>
  <c r="E8900" i="12" s="1"/>
  <c r="E8901" i="12" a="1"/>
  <c r="E8901" i="12" s="1"/>
  <c r="E8902" i="12" a="1"/>
  <c r="E8902" i="12" s="1"/>
  <c r="E8903" i="12" a="1"/>
  <c r="E8903" i="12" s="1"/>
  <c r="E8904" i="12" a="1"/>
  <c r="E8904" i="12"/>
  <c r="E8905" i="12" a="1"/>
  <c r="E8905" i="12" s="1"/>
  <c r="E8906" i="12" a="1"/>
  <c r="E8906" i="12" s="1"/>
  <c r="E8907" i="12" a="1"/>
  <c r="E8907" i="12" s="1"/>
  <c r="E8908" i="12" a="1"/>
  <c r="E8908" i="12"/>
  <c r="E8909" i="12" a="1"/>
  <c r="E8909" i="12"/>
  <c r="E8910" i="12" a="1"/>
  <c r="E8910" i="12" s="1"/>
  <c r="E8911" i="12" a="1"/>
  <c r="E8911" i="12"/>
  <c r="E8912" i="12" a="1"/>
  <c r="E8912" i="12" s="1"/>
  <c r="E8913" i="12" a="1"/>
  <c r="E8913" i="12" s="1"/>
  <c r="E8914" i="12" a="1"/>
  <c r="E8914" i="12" s="1"/>
  <c r="E8915" i="12" a="1"/>
  <c r="E8915" i="12"/>
  <c r="E8916" i="12" a="1"/>
  <c r="E8916" i="12" s="1"/>
  <c r="E8917" i="12" a="1"/>
  <c r="E8917" i="12" s="1"/>
  <c r="E8918" i="12" a="1"/>
  <c r="E8918" i="12" s="1"/>
  <c r="E8919" i="12" a="1"/>
  <c r="E8919" i="12"/>
  <c r="E8920" i="12" a="1"/>
  <c r="E8920" i="12" s="1"/>
  <c r="E8921" i="12" a="1"/>
  <c r="E8921" i="12"/>
  <c r="E8922" i="12" a="1"/>
  <c r="E8922" i="12" s="1"/>
  <c r="E8923" i="12" a="1"/>
  <c r="E8923" i="12" s="1"/>
  <c r="E8924" i="12" a="1"/>
  <c r="E8924" i="12" s="1"/>
  <c r="E8925" i="12" a="1"/>
  <c r="E8925" i="12"/>
  <c r="E8926" i="12" a="1"/>
  <c r="E8926" i="12" s="1"/>
  <c r="E8927" i="12" a="1"/>
  <c r="E8927" i="12" s="1"/>
  <c r="E8928" i="12" a="1"/>
  <c r="E8928" i="12"/>
  <c r="E8929" i="12" a="1"/>
  <c r="E8929" i="12" s="1"/>
  <c r="E8930" i="12" a="1"/>
  <c r="E8930" i="12" s="1"/>
  <c r="E8931" i="12" a="1"/>
  <c r="E8931" i="12" s="1"/>
  <c r="E8932" i="12" a="1"/>
  <c r="E8932" i="12"/>
  <c r="E8933" i="12" a="1"/>
  <c r="E8933" i="12" s="1"/>
  <c r="E8934" i="12" a="1"/>
  <c r="E8934" i="12" s="1"/>
  <c r="E8935" i="12" a="1"/>
  <c r="E8935" i="12"/>
  <c r="E8936" i="12" a="1"/>
  <c r="E8936" i="12"/>
  <c r="E8937" i="12" a="1"/>
  <c r="E8937" i="12" s="1"/>
  <c r="E8938" i="12" a="1"/>
  <c r="E8938" i="12"/>
  <c r="E8939" i="12" a="1"/>
  <c r="E8939" i="12" s="1"/>
  <c r="E8940" i="12" a="1"/>
  <c r="E8940" i="12" s="1"/>
  <c r="E8941" i="12" a="1"/>
  <c r="E8941" i="12" s="1"/>
  <c r="E8942" i="12" a="1"/>
  <c r="E8942" i="12" s="1"/>
  <c r="E8943" i="12" a="1"/>
  <c r="E8943" i="12" s="1"/>
  <c r="E8944" i="12" a="1"/>
  <c r="E8944" i="12" s="1"/>
  <c r="E8945" i="12" a="1"/>
  <c r="E8945" i="12"/>
  <c r="E8946" i="12" a="1"/>
  <c r="E8946" i="12" s="1"/>
  <c r="E8947" i="12" a="1"/>
  <c r="E8947" i="12" s="1"/>
  <c r="E8948" i="12" a="1"/>
  <c r="E8948" i="12" s="1"/>
  <c r="E8949" i="12" a="1"/>
  <c r="E8949" i="12"/>
  <c r="E8950" i="12" a="1"/>
  <c r="E8950" i="12" s="1"/>
  <c r="E8951" i="12" a="1"/>
  <c r="E8951" i="12"/>
  <c r="E8952" i="12" a="1"/>
  <c r="E8952" i="12"/>
  <c r="E8953" i="12" a="1"/>
  <c r="E8953" i="12"/>
  <c r="E8954" i="12" a="1"/>
  <c r="E8954" i="12" s="1"/>
  <c r="E8955" i="12" a="1"/>
  <c r="E8955" i="12"/>
  <c r="E8956" i="12" a="1"/>
  <c r="E8956" i="12" s="1"/>
  <c r="E8957" i="12" a="1"/>
  <c r="E8957" i="12" s="1"/>
  <c r="E8958" i="12" a="1"/>
  <c r="E8958" i="12" s="1"/>
  <c r="E8959" i="12" a="1"/>
  <c r="E8959" i="12" s="1"/>
  <c r="E8960" i="12" a="1"/>
  <c r="E8960" i="12" s="1"/>
  <c r="E8961" i="12" a="1"/>
  <c r="E8961" i="12" s="1"/>
  <c r="E8962" i="12" a="1"/>
  <c r="E8962" i="12"/>
  <c r="E8963" i="12" a="1"/>
  <c r="E8963" i="12" s="1"/>
  <c r="E8964" i="12" a="1"/>
  <c r="E8964" i="12" s="1"/>
  <c r="E8965" i="12" a="1"/>
  <c r="E8965" i="12" s="1"/>
  <c r="E8966" i="12" a="1"/>
  <c r="E8966" i="12" s="1"/>
  <c r="E8967" i="12" a="1"/>
  <c r="E8967" i="12" s="1"/>
  <c r="E8968" i="12" a="1"/>
  <c r="E8968" i="12"/>
  <c r="E8969" i="12" a="1"/>
  <c r="E8969" i="12"/>
  <c r="E8970" i="12" a="1"/>
  <c r="E8970" i="12"/>
  <c r="E8971" i="12" a="1"/>
  <c r="E8971" i="12" s="1"/>
  <c r="E8972" i="12" a="1"/>
  <c r="E8972" i="12"/>
  <c r="E8973" i="12" a="1"/>
  <c r="E8973" i="12" s="1"/>
  <c r="E8974" i="12" a="1"/>
  <c r="E8974" i="12" s="1"/>
  <c r="E8975" i="12" a="1"/>
  <c r="E8975" i="12"/>
  <c r="E8976" i="12" a="1"/>
  <c r="E8976" i="12" s="1"/>
  <c r="E8977" i="12" a="1"/>
  <c r="E8977" i="12" s="1"/>
  <c r="E8978" i="12" a="1"/>
  <c r="E8978" i="12" s="1"/>
  <c r="E8979" i="12" a="1"/>
  <c r="E8979" i="12"/>
  <c r="E8980" i="12" a="1"/>
  <c r="E8980" i="12" s="1"/>
  <c r="E8981" i="12" a="1"/>
  <c r="E8981" i="12" s="1"/>
  <c r="E8982" i="12" a="1"/>
  <c r="E8982" i="12" s="1"/>
  <c r="E8983" i="12" a="1"/>
  <c r="E8983" i="12" s="1"/>
  <c r="E8984" i="12" a="1"/>
  <c r="E8984" i="12" s="1"/>
  <c r="E8985" i="12" a="1"/>
  <c r="E8985" i="12"/>
  <c r="E8986" i="12" a="1"/>
  <c r="E8986" i="12"/>
  <c r="E8987" i="12" a="1"/>
  <c r="E8987" i="12"/>
  <c r="E8988" i="12" a="1"/>
  <c r="E8988" i="12" s="1"/>
  <c r="E8989" i="12" a="1"/>
  <c r="E8989" i="12"/>
  <c r="E8990" i="12" a="1"/>
  <c r="E8990" i="12" s="1"/>
  <c r="E8991" i="12" a="1"/>
  <c r="E8991" i="12" s="1"/>
  <c r="E8992" i="12" a="1"/>
  <c r="E8992" i="12"/>
  <c r="E8993" i="12" a="1"/>
  <c r="E8993" i="12" s="1"/>
  <c r="E8994" i="12" a="1"/>
  <c r="E8994" i="12" s="1"/>
  <c r="E8995" i="12" a="1"/>
  <c r="E8995" i="12" s="1"/>
  <c r="E8996" i="12" a="1"/>
  <c r="E8996" i="12"/>
  <c r="E8997" i="12" a="1"/>
  <c r="E8997" i="12" s="1"/>
  <c r="E8998" i="12" a="1"/>
  <c r="E8998" i="12" s="1"/>
  <c r="E8999" i="12" a="1"/>
  <c r="E8999" i="12" s="1"/>
  <c r="E9000" i="12" a="1"/>
  <c r="E9000" i="12" s="1"/>
  <c r="E9001" i="12" a="1"/>
  <c r="E9001" i="12" s="1"/>
  <c r="E9002" i="12" a="1"/>
  <c r="E9002" i="12"/>
  <c r="E9003" i="12" a="1"/>
  <c r="E9003" i="12"/>
  <c r="E9004" i="12" a="1"/>
  <c r="E9004" i="12"/>
  <c r="E9005" i="12" a="1"/>
  <c r="E9005" i="12" s="1"/>
  <c r="E9006" i="12" a="1"/>
  <c r="E9006" i="12" s="1"/>
  <c r="E9007" i="12" a="1"/>
  <c r="E9007" i="12" s="1"/>
  <c r="E9008" i="12" a="1"/>
  <c r="E9008" i="12" s="1"/>
  <c r="E9009" i="12" a="1"/>
  <c r="E9009" i="12"/>
  <c r="E9010" i="12" a="1"/>
  <c r="E9010" i="12" s="1"/>
  <c r="E9011" i="12" a="1"/>
  <c r="E9011" i="12" s="1"/>
  <c r="E9012" i="12" a="1"/>
  <c r="E9012" i="12" s="1"/>
  <c r="E9013" i="12" a="1"/>
  <c r="E9013" i="12"/>
  <c r="E9014" i="12" a="1"/>
  <c r="E9014" i="12" s="1"/>
  <c r="E9015" i="12" a="1"/>
  <c r="E9015" i="12"/>
  <c r="E9016" i="12" a="1"/>
  <c r="E9016" i="12" s="1"/>
  <c r="E9017" i="12" a="1"/>
  <c r="E9017" i="12" s="1"/>
  <c r="E9018" i="12" a="1"/>
  <c r="E9018" i="12" s="1"/>
  <c r="E9019" i="12" a="1"/>
  <c r="E9019" i="12"/>
  <c r="E9020" i="12" a="1"/>
  <c r="E9020" i="12"/>
  <c r="E9021" i="12" a="1"/>
  <c r="E9021" i="12"/>
  <c r="E9022" i="12" a="1"/>
  <c r="E9022" i="12" s="1"/>
  <c r="E9023" i="12" a="1"/>
  <c r="E9023" i="12" s="1"/>
  <c r="E9024" i="12" a="1"/>
  <c r="E9024" i="12" s="1"/>
  <c r="E9025" i="12" a="1"/>
  <c r="E9025" i="12" s="1"/>
  <c r="E9026" i="12" a="1"/>
  <c r="E9026" i="12"/>
  <c r="E9027" i="12" a="1"/>
  <c r="E9027" i="12" s="1"/>
  <c r="E9028" i="12" a="1"/>
  <c r="E9028" i="12" s="1"/>
  <c r="E9029" i="12" a="1"/>
  <c r="E9029" i="12" s="1"/>
  <c r="E9030" i="12" a="1"/>
  <c r="E9030" i="12" s="1"/>
  <c r="E9031" i="12" a="1"/>
  <c r="E9031" i="12" s="1"/>
  <c r="E9032" i="12" a="1"/>
  <c r="E9032" i="12"/>
  <c r="E9033" i="12" a="1"/>
  <c r="E9033" i="12" s="1"/>
  <c r="E9034" i="12" a="1"/>
  <c r="E9034" i="12" s="1"/>
  <c r="E9035" i="12" a="1"/>
  <c r="E9035" i="12" s="1"/>
  <c r="E9036" i="12" a="1"/>
  <c r="E9036" i="12"/>
  <c r="E9037" i="12" a="1"/>
  <c r="E9037" i="12"/>
  <c r="E9038" i="12" a="1"/>
  <c r="E9038" i="12" s="1"/>
  <c r="E9039" i="12" a="1"/>
  <c r="E9039" i="12"/>
  <c r="E9040" i="12" a="1"/>
  <c r="E9040" i="12" s="1"/>
  <c r="E9041" i="12" a="1"/>
  <c r="E9041" i="12" s="1"/>
  <c r="E9042" i="12" a="1"/>
  <c r="E9042" i="12" s="1"/>
  <c r="E9043" i="12" a="1"/>
  <c r="E9043" i="12"/>
  <c r="E9044" i="12" a="1"/>
  <c r="E9044" i="12" s="1"/>
  <c r="E9045" i="12" a="1"/>
  <c r="E9045" i="12" s="1"/>
  <c r="E9046" i="12" a="1"/>
  <c r="E9046" i="12" s="1"/>
  <c r="E9047" i="12" a="1"/>
  <c r="E9047" i="12"/>
  <c r="E9048" i="12" a="1"/>
  <c r="E9048" i="12" s="1"/>
  <c r="E9049" i="12" a="1"/>
  <c r="E9049" i="12"/>
  <c r="E9050" i="12" a="1"/>
  <c r="E9050" i="12" s="1"/>
  <c r="E9051" i="12" a="1"/>
  <c r="E9051" i="12" s="1"/>
  <c r="E9052" i="12" a="1"/>
  <c r="E9052" i="12" s="1"/>
  <c r="E9053" i="12" a="1"/>
  <c r="E9053" i="12"/>
  <c r="E9054" i="12" a="1"/>
  <c r="E9054" i="12" s="1"/>
  <c r="E9055" i="12" a="1"/>
  <c r="E9055" i="12" s="1"/>
  <c r="E9056" i="12" a="1"/>
  <c r="E9056" i="12"/>
  <c r="E9057" i="12" a="1"/>
  <c r="E9057" i="12" s="1"/>
  <c r="E9058" i="12" a="1"/>
  <c r="E9058" i="12" s="1"/>
  <c r="E9059" i="12" a="1"/>
  <c r="E9059" i="12" s="1"/>
  <c r="E9060" i="12" a="1"/>
  <c r="E9060" i="12"/>
  <c r="E9061" i="12" a="1"/>
  <c r="E9061" i="12" s="1"/>
  <c r="E9062" i="12" a="1"/>
  <c r="E9062" i="12" s="1"/>
  <c r="E9063" i="12" a="1"/>
  <c r="E9063" i="12"/>
  <c r="E9064" i="12" a="1"/>
  <c r="E9064" i="12"/>
  <c r="E9065" i="12" a="1"/>
  <c r="E9065" i="12" s="1"/>
  <c r="E9066" i="12" a="1"/>
  <c r="E9066" i="12"/>
  <c r="E9067" i="12" a="1"/>
  <c r="E9067" i="12" s="1"/>
  <c r="E9068" i="12" a="1"/>
  <c r="E9068" i="12" s="1"/>
  <c r="E9069" i="12" a="1"/>
  <c r="E9069" i="12" s="1"/>
  <c r="E9070" i="12" a="1"/>
  <c r="E9070" i="12" s="1"/>
  <c r="E9071" i="12" a="1"/>
  <c r="E9071" i="12" s="1"/>
  <c r="E9072" i="12" a="1"/>
  <c r="E9072" i="12" s="1"/>
  <c r="E9073" i="12" a="1"/>
  <c r="E9073" i="12"/>
  <c r="E9074" i="12" a="1"/>
  <c r="E9074" i="12" s="1"/>
  <c r="E9075" i="12" a="1"/>
  <c r="E9075" i="12" s="1"/>
  <c r="E9076" i="12" a="1"/>
  <c r="E9076" i="12" s="1"/>
  <c r="E9077" i="12" a="1"/>
  <c r="E9077" i="12"/>
  <c r="E9078" i="12" a="1"/>
  <c r="E9078" i="12" s="1"/>
  <c r="E9079" i="12" a="1"/>
  <c r="E9079" i="12"/>
  <c r="E9080" i="12" a="1"/>
  <c r="E9080" i="12"/>
  <c r="E9081" i="12" a="1"/>
  <c r="E9081" i="12"/>
  <c r="E9082" i="12" a="1"/>
  <c r="E9082" i="12" s="1"/>
  <c r="E9083" i="12" a="1"/>
  <c r="E9083" i="12"/>
  <c r="E9084" i="12" a="1"/>
  <c r="E9084" i="12" s="1"/>
  <c r="E9085" i="12" a="1"/>
  <c r="E9085" i="12" s="1"/>
  <c r="E9086" i="12" a="1"/>
  <c r="E9086" i="12" s="1"/>
  <c r="E9087" i="12" a="1"/>
  <c r="E9087" i="12" s="1"/>
  <c r="E9088" i="12" a="1"/>
  <c r="E9088" i="12" s="1"/>
  <c r="E9089" i="12" a="1"/>
  <c r="E9089" i="12" s="1"/>
  <c r="E9090" i="12" a="1"/>
  <c r="E9090" i="12"/>
  <c r="E9091" i="12" a="1"/>
  <c r="E9091" i="12" s="1"/>
  <c r="E9092" i="12" a="1"/>
  <c r="E9092" i="12" s="1"/>
  <c r="E9093" i="12" a="1"/>
  <c r="E9093" i="12" s="1"/>
  <c r="E9094" i="12" a="1"/>
  <c r="E9094" i="12" s="1"/>
  <c r="E9095" i="12" a="1"/>
  <c r="E9095" i="12" s="1"/>
  <c r="E9096" i="12" a="1"/>
  <c r="E9096" i="12"/>
  <c r="E9097" i="12" a="1"/>
  <c r="E9097" i="12"/>
  <c r="E9098" i="12" a="1"/>
  <c r="E9098" i="12"/>
  <c r="E9099" i="12" a="1"/>
  <c r="E9099" i="12" s="1"/>
  <c r="E9100" i="12" a="1"/>
  <c r="E9100" i="12"/>
  <c r="E9101" i="12" a="1"/>
  <c r="E9101" i="12" s="1"/>
  <c r="E9102" i="12" a="1"/>
  <c r="E9102" i="12" s="1"/>
  <c r="E9103" i="12" a="1"/>
  <c r="E9103" i="12"/>
  <c r="E9104" i="12" a="1"/>
  <c r="E9104" i="12" s="1"/>
  <c r="E9105" i="12" a="1"/>
  <c r="E9105" i="12" s="1"/>
  <c r="E9106" i="12" a="1"/>
  <c r="E9106" i="12" s="1"/>
  <c r="E9107" i="12" a="1"/>
  <c r="E9107" i="12"/>
  <c r="E9108" i="12" a="1"/>
  <c r="E9108" i="12" s="1"/>
  <c r="E9109" i="12" a="1"/>
  <c r="E9109" i="12" s="1"/>
  <c r="E9110" i="12" a="1"/>
  <c r="E9110" i="12" s="1"/>
  <c r="E9111" i="12" a="1"/>
  <c r="E9111" i="12" s="1"/>
  <c r="E9112" i="12" a="1"/>
  <c r="E9112" i="12" s="1"/>
  <c r="E9113" i="12" a="1"/>
  <c r="E9113" i="12"/>
  <c r="E9114" i="12" a="1"/>
  <c r="E9114" i="12"/>
  <c r="E9115" i="12" a="1"/>
  <c r="E9115" i="12"/>
  <c r="E9116" i="12" a="1"/>
  <c r="E9116" i="12" s="1"/>
  <c r="E9117" i="12" a="1"/>
  <c r="E9117" i="12"/>
  <c r="E9118" i="12" a="1"/>
  <c r="E9118" i="12" s="1"/>
  <c r="E9119" i="12" a="1"/>
  <c r="E9119" i="12" s="1"/>
  <c r="E9120" i="12" a="1"/>
  <c r="E9120" i="12"/>
  <c r="E9121" i="12" a="1"/>
  <c r="E9121" i="12" s="1"/>
  <c r="E9122" i="12" a="1"/>
  <c r="E9122" i="12" s="1"/>
  <c r="E9123" i="12" a="1"/>
  <c r="E9123" i="12" s="1"/>
  <c r="E9124" i="12" a="1"/>
  <c r="E9124" i="12"/>
  <c r="E9125" i="12" a="1"/>
  <c r="E9125" i="12" s="1"/>
  <c r="E9126" i="12" a="1"/>
  <c r="E9126" i="12" s="1"/>
  <c r="E9127" i="12" a="1"/>
  <c r="E9127" i="12" s="1"/>
  <c r="E9128" i="12" a="1"/>
  <c r="E9128" i="12" s="1"/>
  <c r="E9129" i="12" a="1"/>
  <c r="E9129" i="12" s="1"/>
  <c r="E9130" i="12" a="1"/>
  <c r="E9130" i="12"/>
  <c r="E9131" i="12" a="1"/>
  <c r="E9131" i="12"/>
  <c r="E9132" i="12" a="1"/>
  <c r="E9132" i="12"/>
  <c r="E9133" i="12" a="1"/>
  <c r="E9133" i="12" s="1"/>
  <c r="E9134" i="12" a="1"/>
  <c r="E9134" i="12" s="1"/>
  <c r="E9135" i="12" a="1"/>
  <c r="E9135" i="12" s="1"/>
  <c r="E9136" i="12" a="1"/>
  <c r="E9136" i="12" s="1"/>
  <c r="E9137" i="12" a="1"/>
  <c r="E9137" i="12"/>
  <c r="E9138" i="12" a="1"/>
  <c r="E9138" i="12" s="1"/>
  <c r="E9139" i="12" a="1"/>
  <c r="E9139" i="12" s="1"/>
  <c r="E9140" i="12" a="1"/>
  <c r="E9140" i="12" s="1"/>
  <c r="E9141" i="12" a="1"/>
  <c r="E9141" i="12"/>
  <c r="E9142" i="12" a="1"/>
  <c r="E9142" i="12" s="1"/>
  <c r="E9143" i="12" a="1"/>
  <c r="E9143" i="12"/>
  <c r="E9144" i="12" a="1"/>
  <c r="E9144" i="12" s="1"/>
  <c r="E9145" i="12" a="1"/>
  <c r="E9145" i="12" s="1"/>
  <c r="E9146" i="12" a="1"/>
  <c r="E9146" i="12" s="1"/>
  <c r="E9147" i="12" a="1"/>
  <c r="E9147" i="12"/>
  <c r="E9148" i="12" a="1"/>
  <c r="E9148" i="12"/>
  <c r="E9149" i="12" a="1"/>
  <c r="E9149" i="12"/>
  <c r="E9150" i="12" a="1"/>
  <c r="E9150" i="12" s="1"/>
  <c r="E9151" i="12" a="1"/>
  <c r="E9151" i="12" s="1"/>
  <c r="E9152" i="12" a="1"/>
  <c r="E9152" i="12" s="1"/>
  <c r="E9153" i="12" a="1"/>
  <c r="E9153" i="12" s="1"/>
  <c r="E9154" i="12" a="1"/>
  <c r="E9154" i="12"/>
  <c r="E9155" i="12" a="1"/>
  <c r="E9155" i="12" s="1"/>
  <c r="E9156" i="12" a="1"/>
  <c r="E9156" i="12" s="1"/>
  <c r="E9157" i="12" a="1"/>
  <c r="E9157" i="12" s="1"/>
  <c r="E9158" i="12" a="1"/>
  <c r="E9158" i="12" s="1"/>
  <c r="E9159" i="12" a="1"/>
  <c r="E9159" i="12" s="1"/>
  <c r="E9160" i="12" a="1"/>
  <c r="E9160" i="12"/>
  <c r="E9161" i="12" a="1"/>
  <c r="E9161" i="12" s="1"/>
  <c r="E9162" i="12" a="1"/>
  <c r="E9162" i="12" s="1"/>
  <c r="E9163" i="12" a="1"/>
  <c r="E9163" i="12" s="1"/>
  <c r="E9164" i="12" a="1"/>
  <c r="E9164" i="12"/>
  <c r="E9165" i="12" a="1"/>
  <c r="E9165" i="12"/>
  <c r="E9166" i="12" a="1"/>
  <c r="E9166" i="12" s="1"/>
  <c r="E9167" i="12" a="1"/>
  <c r="E9167" i="12"/>
  <c r="E9168" i="12" a="1"/>
  <c r="E9168" i="12" s="1"/>
  <c r="E9169" i="12" a="1"/>
  <c r="E9169" i="12" s="1"/>
  <c r="E9170" i="12" a="1"/>
  <c r="E9170" i="12" s="1"/>
  <c r="E9171" i="12" a="1"/>
  <c r="E9171" i="12" s="1"/>
  <c r="E9172" i="12" a="1"/>
  <c r="E9172" i="12" s="1"/>
  <c r="E9173" i="12" a="1"/>
  <c r="E9173" i="12" s="1"/>
  <c r="E9174" i="12" a="1"/>
  <c r="E9174" i="12" s="1"/>
  <c r="E9175" i="12" a="1"/>
  <c r="E9175" i="12"/>
  <c r="E9176" i="12" a="1"/>
  <c r="E9176" i="12" s="1"/>
  <c r="E9177" i="12" a="1"/>
  <c r="E9177" i="12"/>
  <c r="E9178" i="12" a="1"/>
  <c r="E9178" i="12" s="1"/>
  <c r="E9179" i="12" a="1"/>
  <c r="E9179" i="12" s="1"/>
  <c r="E9180" i="12" a="1"/>
  <c r="E9180" i="12" s="1"/>
  <c r="E9181" i="12" a="1"/>
  <c r="E9181" i="12"/>
  <c r="E9182" i="12" a="1"/>
  <c r="E9182" i="12" s="1"/>
  <c r="E9183" i="12" a="1"/>
  <c r="E9183" i="12" s="1"/>
  <c r="E9184" i="12" a="1"/>
  <c r="E9184" i="12"/>
  <c r="E9185" i="12" a="1"/>
  <c r="E9185" i="12" s="1"/>
  <c r="E9186" i="12" a="1"/>
  <c r="E9186" i="12" s="1"/>
  <c r="E9187" i="12" a="1"/>
  <c r="E9187" i="12" s="1"/>
  <c r="E9188" i="12" a="1"/>
  <c r="E9188" i="12"/>
  <c r="E9189" i="12" a="1"/>
  <c r="E9189" i="12" s="1"/>
  <c r="E9190" i="12" a="1"/>
  <c r="E9190" i="12" s="1"/>
  <c r="E9191" i="12" a="1"/>
  <c r="E9191" i="12"/>
  <c r="E9192" i="12" a="1"/>
  <c r="E9192" i="12"/>
  <c r="E9193" i="12" a="1"/>
  <c r="E9193" i="12" s="1"/>
  <c r="E9194" i="12" a="1"/>
  <c r="E9194" i="12"/>
  <c r="E9195" i="12" a="1"/>
  <c r="E9195" i="12" s="1"/>
  <c r="E9196" i="12" a="1"/>
  <c r="E9196" i="12" s="1"/>
  <c r="E9197" i="12" a="1"/>
  <c r="E9197" i="12" s="1"/>
  <c r="E9198" i="12" a="1"/>
  <c r="E9198" i="12" s="1"/>
  <c r="E9199" i="12" a="1"/>
  <c r="E9199" i="12" s="1"/>
  <c r="E9200" i="12" a="1"/>
  <c r="E9200" i="12" s="1"/>
  <c r="E9201" i="12" a="1"/>
  <c r="E9201" i="12"/>
  <c r="E9202" i="12" a="1"/>
  <c r="E9202" i="12" s="1"/>
  <c r="E9203" i="12" a="1"/>
  <c r="E9203" i="12" s="1"/>
  <c r="E9204" i="12" a="1"/>
  <c r="E9204" i="12" s="1"/>
  <c r="E9205" i="12" a="1"/>
  <c r="E9205" i="12"/>
  <c r="E9206" i="12" a="1"/>
  <c r="E9206" i="12" s="1"/>
  <c r="E9207" i="12" a="1"/>
  <c r="E9207" i="12"/>
  <c r="E9208" i="12" a="1"/>
  <c r="E9208" i="12"/>
  <c r="E9209" i="12" a="1"/>
  <c r="E9209" i="12"/>
  <c r="E9210" i="12" a="1"/>
  <c r="E9210" i="12" s="1"/>
  <c r="E9211" i="12" a="1"/>
  <c r="E9211" i="12"/>
  <c r="E9212" i="12" a="1"/>
  <c r="E9212" i="12" s="1"/>
  <c r="E9213" i="12" a="1"/>
  <c r="E9213" i="12" s="1"/>
  <c r="E9214" i="12" a="1"/>
  <c r="E9214" i="12" s="1"/>
  <c r="E9215" i="12" a="1"/>
  <c r="E9215" i="12" s="1"/>
  <c r="E9216" i="12" a="1"/>
  <c r="E9216" i="12" s="1"/>
  <c r="E9217" i="12" a="1"/>
  <c r="E9217" i="12" s="1"/>
  <c r="E9218" i="12" a="1"/>
  <c r="E9218" i="12"/>
  <c r="E9219" i="12" a="1"/>
  <c r="E9219" i="12" s="1"/>
  <c r="E9220" i="12" a="1"/>
  <c r="E9220" i="12" s="1"/>
  <c r="E9221" i="12" a="1"/>
  <c r="E9221" i="12" s="1"/>
  <c r="E9222" i="12" a="1"/>
  <c r="E9222" i="12" s="1"/>
  <c r="E9223" i="12" a="1"/>
  <c r="E9223" i="12" s="1"/>
  <c r="E9224" i="12" a="1"/>
  <c r="E9224" i="12"/>
  <c r="E9225" i="12" a="1"/>
  <c r="E9225" i="12"/>
  <c r="E9226" i="12" a="1"/>
  <c r="E9226" i="12"/>
  <c r="E9227" i="12" a="1"/>
  <c r="E9227" i="12" s="1"/>
  <c r="E9228" i="12" a="1"/>
  <c r="E9228" i="12"/>
  <c r="E9229" i="12" a="1"/>
  <c r="E9229" i="12" s="1"/>
  <c r="E9230" i="12" a="1"/>
  <c r="E9230" i="12" s="1"/>
  <c r="E9231" i="12" a="1"/>
  <c r="E9231" i="12"/>
  <c r="E9232" i="12" a="1"/>
  <c r="E9232" i="12" s="1"/>
  <c r="E9233" i="12" a="1"/>
  <c r="E9233" i="12" s="1"/>
  <c r="E9234" i="12" a="1"/>
  <c r="E9234" i="12" s="1"/>
  <c r="E9235" i="12" a="1"/>
  <c r="E9235" i="12"/>
  <c r="E9236" i="12" a="1"/>
  <c r="E9236" i="12" s="1"/>
  <c r="E9237" i="12" a="1"/>
  <c r="E9237" i="12" s="1"/>
  <c r="E9238" i="12" a="1"/>
  <c r="E9238" i="12" s="1"/>
  <c r="E9239" i="12" a="1"/>
  <c r="E9239" i="12" s="1"/>
  <c r="E9240" i="12" a="1"/>
  <c r="E9240" i="12" s="1"/>
  <c r="E9241" i="12" a="1"/>
  <c r="E9241" i="12"/>
  <c r="E9242" i="12" a="1"/>
  <c r="E9242" i="12"/>
  <c r="E9243" i="12" a="1"/>
  <c r="E9243" i="12"/>
  <c r="E9244" i="12" a="1"/>
  <c r="E9244" i="12" s="1"/>
  <c r="E9245" i="12" a="1"/>
  <c r="E9245" i="12"/>
  <c r="E9246" i="12" a="1"/>
  <c r="E9246" i="12" s="1"/>
  <c r="E9247" i="12" a="1"/>
  <c r="E9247" i="12" s="1"/>
  <c r="E9248" i="12" a="1"/>
  <c r="E9248" i="12"/>
  <c r="E9249" i="12" a="1"/>
  <c r="E9249" i="12" s="1"/>
  <c r="E9250" i="12" a="1"/>
  <c r="E9250" i="12" s="1"/>
  <c r="E9251" i="12" a="1"/>
  <c r="E9251" i="12" s="1"/>
  <c r="E9252" i="12" a="1"/>
  <c r="E9252" i="12"/>
  <c r="E9253" i="12" a="1"/>
  <c r="E9253" i="12" s="1"/>
  <c r="E9254" i="12" a="1"/>
  <c r="E9254" i="12" s="1"/>
  <c r="E9255" i="12" a="1"/>
  <c r="E9255" i="12" s="1"/>
  <c r="E9256" i="12" a="1"/>
  <c r="E9256" i="12" s="1"/>
  <c r="E9257" i="12" a="1"/>
  <c r="E9257" i="12" s="1"/>
  <c r="E9258" i="12" a="1"/>
  <c r="E9258" i="12"/>
  <c r="E9259" i="12" a="1"/>
  <c r="E9259" i="12"/>
  <c r="E9260" i="12" a="1"/>
  <c r="E9260" i="12"/>
  <c r="E9261" i="12" a="1"/>
  <c r="E9261" i="12" s="1"/>
  <c r="E9262" i="12" a="1"/>
  <c r="E9262" i="12" s="1"/>
  <c r="E9263" i="12" a="1"/>
  <c r="E9263" i="12" s="1"/>
  <c r="E9264" i="12" a="1"/>
  <c r="E9264" i="12" s="1"/>
  <c r="E9265" i="12" a="1"/>
  <c r="E9265" i="12"/>
  <c r="E9266" i="12" a="1"/>
  <c r="E9266" i="12" s="1"/>
  <c r="E9267" i="12" a="1"/>
  <c r="E9267" i="12" s="1"/>
  <c r="E9268" i="12" a="1"/>
  <c r="E9268" i="12" s="1"/>
  <c r="E9269" i="12" a="1"/>
  <c r="E9269" i="12"/>
  <c r="E9270" i="12" a="1"/>
  <c r="E9270" i="12" s="1"/>
  <c r="E9271" i="12" a="1"/>
  <c r="E9271" i="12"/>
  <c r="E9272" i="12" a="1"/>
  <c r="E9272" i="12" s="1"/>
  <c r="E9273" i="12" a="1"/>
  <c r="E9273" i="12" s="1"/>
  <c r="E9274" i="12" a="1"/>
  <c r="E9274" i="12" s="1"/>
  <c r="E9275" i="12" a="1"/>
  <c r="E9275" i="12"/>
  <c r="E9276" i="12" a="1"/>
  <c r="E9276" i="12"/>
  <c r="E9277" i="12" a="1"/>
  <c r="E9277" i="12"/>
  <c r="E9278" i="12" a="1"/>
  <c r="E9278" i="12" s="1"/>
  <c r="E9279" i="12" a="1"/>
  <c r="E9279" i="12" s="1"/>
  <c r="E9280" i="12" a="1"/>
  <c r="E9280" i="12" s="1"/>
  <c r="E9281" i="12" a="1"/>
  <c r="E9281" i="12" s="1"/>
  <c r="E9282" i="12" a="1"/>
  <c r="E9282" i="12" s="1"/>
  <c r="E9283" i="12" a="1"/>
  <c r="E9283" i="12" s="1"/>
  <c r="E9284" i="12" a="1"/>
  <c r="E9284" i="12" s="1"/>
  <c r="E9285" i="12" a="1"/>
  <c r="E9285" i="12" s="1"/>
  <c r="E9286" i="12" a="1"/>
  <c r="E9286" i="12" s="1"/>
  <c r="E9287" i="12" a="1"/>
  <c r="E9287" i="12" s="1"/>
  <c r="E9288" i="12" a="1"/>
  <c r="E9288" i="12"/>
  <c r="E9289" i="12" a="1"/>
  <c r="E9289" i="12" s="1"/>
  <c r="E9290" i="12" a="1"/>
  <c r="E9290" i="12" s="1"/>
  <c r="E9291" i="12" a="1"/>
  <c r="E9291" i="12" s="1"/>
  <c r="E9292" i="12" a="1"/>
  <c r="E9292" i="12"/>
  <c r="E9293" i="12" a="1"/>
  <c r="E9293" i="12"/>
  <c r="E9294" i="12" a="1"/>
  <c r="E9294" i="12" s="1"/>
  <c r="E9295" i="12" a="1"/>
  <c r="E9295" i="12"/>
  <c r="E9296" i="12" a="1"/>
  <c r="E9296" i="12" s="1"/>
  <c r="E9297" i="12" a="1"/>
  <c r="E9297" i="12" s="1"/>
  <c r="E9298" i="12" a="1"/>
  <c r="E9298" i="12" s="1"/>
  <c r="E9299" i="12" a="1"/>
  <c r="E9299" i="12" s="1"/>
  <c r="E9300" i="12" a="1"/>
  <c r="E9300" i="12" s="1"/>
  <c r="E9301" i="12" a="1"/>
  <c r="E9301" i="12" s="1"/>
  <c r="E9302" i="12" a="1"/>
  <c r="E9302" i="12" s="1"/>
  <c r="E9303" i="12" a="1"/>
  <c r="E9303" i="12"/>
  <c r="E9304" i="12" a="1"/>
  <c r="E9304" i="12" s="1"/>
  <c r="E9305" i="12" a="1"/>
  <c r="E9305" i="12"/>
  <c r="E9306" i="12" a="1"/>
  <c r="E9306" i="12" s="1"/>
  <c r="E9307" i="12" a="1"/>
  <c r="E9307" i="12" s="1"/>
  <c r="E9308" i="12" a="1"/>
  <c r="E9308" i="12" s="1"/>
  <c r="E9309" i="12" a="1"/>
  <c r="E9309" i="12"/>
  <c r="E9310" i="12" a="1"/>
  <c r="E9310" i="12" s="1"/>
  <c r="E9311" i="12" a="1"/>
  <c r="E9311" i="12" s="1"/>
  <c r="E9312" i="12" a="1"/>
  <c r="E9312" i="12"/>
  <c r="E9313" i="12" a="1"/>
  <c r="E9313" i="12" s="1"/>
  <c r="E9314" i="12" a="1"/>
  <c r="E9314" i="12" s="1"/>
  <c r="E9315" i="12" a="1"/>
  <c r="E9315" i="12" s="1"/>
  <c r="E9316" i="12" a="1"/>
  <c r="E9316" i="12" s="1"/>
  <c r="E9317" i="12" a="1"/>
  <c r="E9317" i="12" s="1"/>
  <c r="E9318" i="12" a="1"/>
  <c r="E9318" i="12" s="1"/>
  <c r="E9319" i="12" a="1"/>
  <c r="E9319" i="12"/>
  <c r="E9320" i="12" a="1"/>
  <c r="E9320" i="12"/>
  <c r="E9321" i="12" a="1"/>
  <c r="E9321" i="12" s="1"/>
  <c r="E9322" i="12" a="1"/>
  <c r="E9322" i="12"/>
  <c r="E9323" i="12" a="1"/>
  <c r="E9323" i="12" s="1"/>
  <c r="E9324" i="12" a="1"/>
  <c r="E9324" i="12" s="1"/>
  <c r="E9325" i="12" a="1"/>
  <c r="E9325" i="12" s="1"/>
  <c r="E9326" i="12" a="1"/>
  <c r="E9326" i="12" s="1"/>
  <c r="E9327" i="12" a="1"/>
  <c r="E9327" i="12" s="1"/>
  <c r="E9328" i="12" a="1"/>
  <c r="E9328" i="12" s="1"/>
  <c r="E9329" i="12" a="1"/>
  <c r="E9329" i="12"/>
  <c r="E9330" i="12" a="1"/>
  <c r="E9330" i="12" s="1"/>
  <c r="E9331" i="12" a="1"/>
  <c r="E9331" i="12" s="1"/>
  <c r="E9332" i="12" a="1"/>
  <c r="E9332" i="12" s="1"/>
  <c r="E9333" i="12" a="1"/>
  <c r="E9333" i="12" s="1"/>
  <c r="E9334" i="12" a="1"/>
  <c r="E9334" i="12" s="1"/>
  <c r="E9335" i="12" a="1"/>
  <c r="E9335" i="12"/>
  <c r="E9336" i="12" a="1"/>
  <c r="E9336" i="12"/>
  <c r="E9337" i="12" a="1"/>
  <c r="E9337" i="12"/>
  <c r="E9338" i="12" a="1"/>
  <c r="E9338" i="12" s="1"/>
  <c r="E9339" i="12" a="1"/>
  <c r="E9339" i="12"/>
  <c r="E9340" i="12" a="1"/>
  <c r="E9340" i="12" s="1"/>
  <c r="E9341" i="12" a="1"/>
  <c r="E9341" i="12" s="1"/>
  <c r="E9342" i="12" a="1"/>
  <c r="E9342" i="12" s="1"/>
  <c r="E9343" i="12" a="1"/>
  <c r="E9343" i="12" s="1"/>
  <c r="E9344" i="12" a="1"/>
  <c r="E9344" i="12" s="1"/>
  <c r="E9345" i="12" a="1"/>
  <c r="E9345" i="12" s="1"/>
  <c r="E9346" i="12" a="1"/>
  <c r="E9346" i="12"/>
  <c r="E9347" i="12" a="1"/>
  <c r="E9347" i="12" s="1"/>
  <c r="E9348" i="12" a="1"/>
  <c r="E9348" i="12" s="1"/>
  <c r="E9349" i="12" a="1"/>
  <c r="E9349" i="12" s="1"/>
  <c r="E9350" i="12" a="1"/>
  <c r="E9350" i="12" s="1"/>
  <c r="E9351" i="12" a="1"/>
  <c r="E9351" i="12" s="1"/>
  <c r="E9352" i="12" a="1"/>
  <c r="E9352" i="12"/>
  <c r="E9353" i="12" a="1"/>
  <c r="E9353" i="12"/>
  <c r="E9354" i="12" a="1"/>
  <c r="E9354" i="12"/>
  <c r="E9355" i="12" a="1"/>
  <c r="E9355" i="12" s="1"/>
  <c r="E9356" i="12" a="1"/>
  <c r="E9356" i="12"/>
  <c r="E9357" i="12" a="1"/>
  <c r="E9357" i="12" s="1"/>
  <c r="E9358" i="12" a="1"/>
  <c r="E9358" i="12" s="1"/>
  <c r="E9359" i="12" a="1"/>
  <c r="E9359" i="12" s="1"/>
  <c r="E9360" i="12" a="1"/>
  <c r="E9360" i="12" s="1"/>
  <c r="E9361" i="12" a="1"/>
  <c r="E9361" i="12" s="1"/>
  <c r="E9362" i="12" a="1"/>
  <c r="E9362" i="12" s="1"/>
  <c r="E9363" i="12" a="1"/>
  <c r="E9363" i="12"/>
  <c r="E9364" i="12" a="1"/>
  <c r="E9364" i="12" s="1"/>
  <c r="E9365" i="12" a="1"/>
  <c r="E9365" i="12" s="1"/>
  <c r="E9366" i="12" a="1"/>
  <c r="E9366" i="12" s="1"/>
  <c r="E9367" i="12" a="1"/>
  <c r="E9367" i="12" s="1"/>
  <c r="E9368" i="12" a="1"/>
  <c r="E9368" i="12" s="1"/>
  <c r="E9369" i="12" a="1"/>
  <c r="E9369" i="12"/>
  <c r="E9370" i="12" a="1"/>
  <c r="E9370" i="12"/>
  <c r="E9371" i="12" a="1"/>
  <c r="E9371" i="12"/>
  <c r="E9372" i="12" a="1"/>
  <c r="E9372" i="12" s="1"/>
  <c r="E9373" i="12" a="1"/>
  <c r="E9373" i="12"/>
  <c r="E9374" i="12" a="1"/>
  <c r="E9374" i="12" s="1"/>
  <c r="E9375" i="12" a="1"/>
  <c r="E9375" i="12" s="1"/>
  <c r="E9376" i="12" a="1"/>
  <c r="E9376" i="12" s="1"/>
  <c r="E9377" i="12" a="1"/>
  <c r="E9377" i="12" s="1"/>
  <c r="E9378" i="12" a="1"/>
  <c r="E9378" i="12" s="1"/>
  <c r="E9379" i="12" a="1"/>
  <c r="E9379" i="12" s="1"/>
  <c r="E9380" i="12" a="1"/>
  <c r="E9380" i="12"/>
  <c r="E9381" i="12" a="1"/>
  <c r="E9381" i="12" s="1"/>
  <c r="E9382" i="12" a="1"/>
  <c r="E9382" i="12" s="1"/>
  <c r="E9383" i="12" a="1"/>
  <c r="E9383" i="12" s="1"/>
  <c r="E9384" i="12" a="1"/>
  <c r="E9384" i="12" s="1"/>
  <c r="E9385" i="12" a="1"/>
  <c r="E9385" i="12" s="1"/>
  <c r="E9386" i="12" a="1"/>
  <c r="E9386" i="12"/>
  <c r="E9387" i="12" a="1"/>
  <c r="E9387" i="12"/>
  <c r="E9388" i="12" a="1"/>
  <c r="E9388" i="12"/>
  <c r="E9389" i="12" a="1"/>
  <c r="E9389" i="12" s="1"/>
  <c r="E9390" i="12" a="1"/>
  <c r="E9390" i="12" s="1"/>
  <c r="E9391" i="12" a="1"/>
  <c r="E9391" i="12" s="1"/>
  <c r="E9392" i="12" a="1"/>
  <c r="E9392" i="12" s="1"/>
  <c r="E9393" i="12" a="1"/>
  <c r="E9393" i="12" s="1"/>
  <c r="E9394" i="12" a="1"/>
  <c r="E9394" i="12" s="1"/>
  <c r="E9395" i="12" a="1"/>
  <c r="E9395" i="12" s="1"/>
  <c r="E9396" i="12" a="1"/>
  <c r="E9396" i="12" s="1"/>
  <c r="E9397" i="12" a="1"/>
  <c r="E9397" i="12"/>
  <c r="E9398" i="12" a="1"/>
  <c r="E9398" i="12" s="1"/>
  <c r="E9399" i="12" a="1"/>
  <c r="E9399" i="12"/>
  <c r="E9400" i="12" a="1"/>
  <c r="E9400" i="12" s="1"/>
  <c r="E9401" i="12" a="1"/>
  <c r="E9401" i="12" s="1"/>
  <c r="E9402" i="12" a="1"/>
  <c r="E9402" i="12" s="1"/>
  <c r="E9403" i="12" a="1"/>
  <c r="E9403" i="12"/>
  <c r="E9404" i="12" a="1"/>
  <c r="E9404" i="12"/>
  <c r="E9405" i="12" a="1"/>
  <c r="E9405" i="12"/>
  <c r="E9406" i="12" a="1"/>
  <c r="E9406" i="12" s="1"/>
  <c r="E9407" i="12" a="1"/>
  <c r="E9407" i="12" s="1"/>
  <c r="E9408" i="12" a="1"/>
  <c r="E9408" i="12" s="1"/>
  <c r="E9409" i="12" a="1"/>
  <c r="E9409" i="12" s="1"/>
  <c r="E9410" i="12" a="1"/>
  <c r="E9410" i="12" s="1"/>
  <c r="E9411" i="12" a="1"/>
  <c r="E9411" i="12" s="1"/>
  <c r="E9412" i="12" a="1"/>
  <c r="E9412" i="12" s="1"/>
  <c r="E9413" i="12" a="1"/>
  <c r="E9413" i="12" s="1"/>
  <c r="E9414" i="12" a="1"/>
  <c r="E9414" i="12" s="1"/>
  <c r="E9415" i="12" a="1"/>
  <c r="E9415" i="12" s="1"/>
  <c r="E9416" i="12" a="1"/>
  <c r="E9416" i="12"/>
  <c r="E9417" i="12" a="1"/>
  <c r="E9417" i="12" s="1"/>
  <c r="E9418" i="12" a="1"/>
  <c r="E9418" i="12" s="1"/>
  <c r="E9419" i="12" a="1"/>
  <c r="E9419" i="12" s="1"/>
  <c r="E9420" i="12" a="1"/>
  <c r="E9420" i="12"/>
  <c r="E9421" i="12" a="1"/>
  <c r="E9421" i="12"/>
  <c r="E9422" i="12" a="1"/>
  <c r="E9422" i="12" s="1"/>
  <c r="E9423" i="12" a="1"/>
  <c r="E9423" i="12"/>
  <c r="E9424" i="12" a="1"/>
  <c r="E9424" i="12"/>
  <c r="E9425" i="12" a="1"/>
  <c r="E9425" i="12" s="1"/>
  <c r="E9426" i="12" a="1"/>
  <c r="E9426" i="12" s="1"/>
  <c r="E9427" i="12" a="1"/>
  <c r="E9427" i="12" s="1"/>
  <c r="E9428" i="12" a="1"/>
  <c r="E9428" i="12" s="1"/>
  <c r="E9429" i="12" a="1"/>
  <c r="E9429" i="12" s="1"/>
  <c r="E9430" i="12" a="1"/>
  <c r="E9430" i="12" s="1"/>
  <c r="E9431" i="12" a="1"/>
  <c r="E9431" i="12"/>
  <c r="E9432" i="12" a="1"/>
  <c r="E9432" i="12" s="1"/>
  <c r="E9433" i="12" a="1"/>
  <c r="E9433" i="12"/>
  <c r="E9434" i="12" a="1"/>
  <c r="E9434" i="12" s="1"/>
  <c r="E9435" i="12" a="1"/>
  <c r="E9435" i="12" s="1"/>
  <c r="E9436" i="12" a="1"/>
  <c r="E9436" i="12" s="1"/>
  <c r="E9437" i="12" a="1"/>
  <c r="E9437" i="12"/>
  <c r="E9438" i="12" a="1"/>
  <c r="E9438" i="12" s="1"/>
  <c r="E9439" i="12" a="1"/>
  <c r="E9439" i="12" s="1"/>
  <c r="E9440" i="12" a="1"/>
  <c r="E9440" i="12"/>
  <c r="E9441" i="12" a="1"/>
  <c r="E9441" i="12"/>
  <c r="E9442" i="12" a="1"/>
  <c r="E9442" i="12" s="1"/>
  <c r="E9443" i="12" a="1"/>
  <c r="E9443" i="12" s="1"/>
  <c r="E9444" i="12" a="1"/>
  <c r="E9444" i="12" s="1"/>
  <c r="E9445" i="12" a="1"/>
  <c r="E9445" i="12" s="1"/>
  <c r="E9446" i="12" a="1"/>
  <c r="E9446" i="12" s="1"/>
  <c r="E9447" i="12" a="1"/>
  <c r="E9447" i="12"/>
  <c r="E9448" i="12" a="1"/>
  <c r="E9448" i="12"/>
  <c r="E9449" i="12" a="1"/>
  <c r="E9449" i="12" s="1"/>
  <c r="E9450" i="12" a="1"/>
  <c r="E9450" i="12"/>
  <c r="E9451" i="12" a="1"/>
  <c r="E9451" i="12" s="1"/>
  <c r="E9452" i="12" a="1"/>
  <c r="E9452" i="12" s="1"/>
  <c r="E9453" i="12" a="1"/>
  <c r="E9453" i="12" s="1"/>
  <c r="E9454" i="12" a="1"/>
  <c r="E9454" i="12" s="1"/>
  <c r="E9455" i="12" a="1"/>
  <c r="E9455" i="12" s="1"/>
  <c r="E9456" i="12" a="1"/>
  <c r="E9456" i="12" s="1"/>
  <c r="E9457" i="12" a="1"/>
  <c r="E9457" i="12"/>
  <c r="E9458" i="12" a="1"/>
  <c r="E9458" i="12"/>
  <c r="E9459" i="12" a="1"/>
  <c r="E9459" i="12" s="1"/>
  <c r="E9460" i="12" a="1"/>
  <c r="E9460" i="12" s="1"/>
  <c r="E9461" i="12" a="1"/>
  <c r="E9461" i="12" s="1"/>
  <c r="E9462" i="12" a="1"/>
  <c r="E9462" i="12" s="1"/>
  <c r="E9463" i="12" a="1"/>
  <c r="E9463" i="12"/>
  <c r="E9464" i="12" a="1"/>
  <c r="E9464" i="12"/>
  <c r="E9465" i="12" a="1"/>
  <c r="E9465" i="12"/>
  <c r="E9466" i="12" a="1"/>
  <c r="E9466" i="12" s="1"/>
  <c r="E9467" i="12" a="1"/>
  <c r="E9467" i="12"/>
  <c r="E9468" i="12" a="1"/>
  <c r="E9468" i="12" s="1"/>
  <c r="E9469" i="12" a="1"/>
  <c r="E9469" i="12" s="1"/>
  <c r="E9470" i="12" a="1"/>
  <c r="E9470" i="12" s="1"/>
  <c r="E9471" i="12" a="1"/>
  <c r="E9471" i="12" s="1"/>
  <c r="E9472" i="12" a="1"/>
  <c r="E9472" i="12" s="1"/>
  <c r="E9473" i="12" a="1"/>
  <c r="E9473" i="12" s="1"/>
  <c r="E9474" i="12" a="1"/>
  <c r="E9474" i="12"/>
  <c r="E9475" i="12" a="1"/>
  <c r="E9475" i="12"/>
  <c r="E9476" i="12" a="1"/>
  <c r="E9476" i="12" s="1"/>
  <c r="E9477" i="12" a="1"/>
  <c r="E9477" i="12" s="1"/>
  <c r="E9478" i="12" a="1"/>
  <c r="E9478" i="12" s="1"/>
  <c r="E9479" i="12" a="1"/>
  <c r="E9479" i="12" s="1"/>
  <c r="E9480" i="12" a="1"/>
  <c r="E9480" i="12"/>
  <c r="E9481" i="12" a="1"/>
  <c r="E9481" i="12"/>
  <c r="E9482" i="12" a="1"/>
  <c r="E9482" i="12"/>
  <c r="E9483" i="12" a="1"/>
  <c r="E9483" i="12" s="1"/>
  <c r="E9484" i="12" a="1"/>
  <c r="E9484" i="12"/>
  <c r="E9485" i="12" a="1"/>
  <c r="E9485" i="12" s="1"/>
  <c r="E9486" i="12" a="1"/>
  <c r="E9486" i="12" s="1"/>
  <c r="E9487" i="12" a="1"/>
  <c r="E9487" i="12" s="1"/>
  <c r="E9488" i="12" a="1"/>
  <c r="E9488" i="12" s="1"/>
  <c r="E9489" i="12" a="1"/>
  <c r="E9489" i="12" s="1"/>
  <c r="E9490" i="12" a="1"/>
  <c r="E9490" i="12" s="1"/>
  <c r="E9491" i="12" a="1"/>
  <c r="E9491" i="12"/>
  <c r="E9492" i="12" a="1"/>
  <c r="E9492" i="12"/>
  <c r="E9493" i="12" a="1"/>
  <c r="E9493" i="12" s="1"/>
  <c r="E9494" i="12" a="1"/>
  <c r="E9494" i="12" s="1"/>
  <c r="E9495" i="12" a="1"/>
  <c r="E9495" i="12" s="1"/>
  <c r="E9496" i="12" a="1"/>
  <c r="E9496" i="12" s="1"/>
  <c r="E9497" i="12" a="1"/>
  <c r="E9497" i="12"/>
  <c r="E9498" i="12" a="1"/>
  <c r="E9498" i="12"/>
  <c r="E9499" i="12" a="1"/>
  <c r="E9499" i="12"/>
  <c r="E9500" i="12" a="1"/>
  <c r="E9500" i="12" s="1"/>
  <c r="E9501" i="12" a="1"/>
  <c r="E9501" i="12"/>
  <c r="E9502" i="12" a="1"/>
  <c r="E9502" i="12" s="1"/>
  <c r="E9503" i="12" a="1"/>
  <c r="E9503" i="12" s="1"/>
  <c r="E9504" i="12" a="1"/>
  <c r="E9504" i="12" s="1"/>
  <c r="E9505" i="12" a="1"/>
  <c r="E9505" i="12" s="1"/>
  <c r="E9506" i="12" a="1"/>
  <c r="E9506" i="12" s="1"/>
  <c r="E9507" i="12" a="1"/>
  <c r="E9507" i="12" s="1"/>
  <c r="E9508" i="12" a="1"/>
  <c r="E9508" i="12"/>
  <c r="E9509" i="12" a="1"/>
  <c r="E9509" i="12"/>
  <c r="E9510" i="12" a="1"/>
  <c r="E9510" i="12" s="1"/>
  <c r="E9511" i="12" a="1"/>
  <c r="E9511" i="12" s="1"/>
  <c r="E9512" i="12" a="1"/>
  <c r="E9512" i="12" s="1"/>
  <c r="E9513" i="12" a="1"/>
  <c r="E9513" i="12" s="1"/>
  <c r="E9514" i="12" a="1"/>
  <c r="E9514" i="12"/>
  <c r="E9515" i="12" a="1"/>
  <c r="E9515" i="12"/>
  <c r="E9516" i="12" a="1"/>
  <c r="E9516" i="12"/>
  <c r="E9517" i="12" a="1"/>
  <c r="E9517" i="12" s="1"/>
  <c r="E9518" i="12" a="1"/>
  <c r="E9518" i="12" s="1"/>
  <c r="E9519" i="12" a="1"/>
  <c r="E9519" i="12" s="1"/>
  <c r="E9520" i="12" a="1"/>
  <c r="E9520" i="12" s="1"/>
  <c r="E9521" i="12" a="1"/>
  <c r="E9521" i="12" s="1"/>
  <c r="E9522" i="12" a="1"/>
  <c r="E9522" i="12" s="1"/>
  <c r="E9523" i="12" a="1"/>
  <c r="E9523" i="12" s="1"/>
  <c r="E9524" i="12" a="1"/>
  <c r="E9524" i="12" s="1"/>
  <c r="E9525" i="12" a="1"/>
  <c r="E9525" i="12"/>
  <c r="E9526" i="12" a="1"/>
  <c r="E9526" i="12" s="1"/>
  <c r="E9527" i="12" a="1"/>
  <c r="E9527" i="12"/>
  <c r="E9528" i="12" a="1"/>
  <c r="E9528" i="12" s="1"/>
  <c r="E9529" i="12" a="1"/>
  <c r="E9529" i="12" s="1"/>
  <c r="E9530" i="12" a="1"/>
  <c r="E9530" i="12" s="1"/>
  <c r="E9531" i="12" a="1"/>
  <c r="E9531" i="12"/>
  <c r="E9532" i="12" a="1"/>
  <c r="E9532" i="12"/>
  <c r="E9533" i="12" a="1"/>
  <c r="E9533" i="12"/>
  <c r="E9534" i="12" a="1"/>
  <c r="E9534" i="12" s="1"/>
  <c r="E9535" i="12" a="1"/>
  <c r="E9535" i="12"/>
  <c r="E9536" i="12" a="1"/>
  <c r="E9536" i="12"/>
  <c r="E9537" i="12" a="1"/>
  <c r="E9537" i="12" s="1"/>
  <c r="E9538" i="12" a="1"/>
  <c r="E9538" i="12" s="1"/>
  <c r="E9539" i="12" a="1"/>
  <c r="E9539" i="12" s="1"/>
  <c r="E9540" i="12" a="1"/>
  <c r="E9540" i="12" s="1"/>
  <c r="E9541" i="12" a="1"/>
  <c r="E9541" i="12" s="1"/>
  <c r="E9542" i="12" a="1"/>
  <c r="E9542" i="12" s="1"/>
  <c r="E9543" i="12" a="1"/>
  <c r="E9543" i="12" s="1"/>
  <c r="E9544" i="12" a="1"/>
  <c r="E9544" i="12"/>
  <c r="E9545" i="12" a="1"/>
  <c r="E9545" i="12" s="1"/>
  <c r="E9546" i="12" a="1"/>
  <c r="E9546" i="12" s="1"/>
  <c r="E9547" i="12" a="1"/>
  <c r="E9547" i="12" s="1"/>
  <c r="E9548" i="12" a="1"/>
  <c r="E9548" i="12"/>
  <c r="E9549" i="12" a="1"/>
  <c r="E9549" i="12"/>
  <c r="E9550" i="12" a="1"/>
  <c r="E9550" i="12" s="1"/>
  <c r="E9551" i="12" a="1"/>
  <c r="E9551" i="12"/>
  <c r="E9552" i="12" a="1"/>
  <c r="E9552" i="12"/>
  <c r="E9553" i="12" a="1"/>
  <c r="E9553" i="12" s="1"/>
  <c r="E9554" i="12" a="1"/>
  <c r="E9554" i="12" s="1"/>
  <c r="E9555" i="12" a="1"/>
  <c r="E9555" i="12" s="1"/>
  <c r="E9556" i="12" a="1"/>
  <c r="E9556" i="12" s="1"/>
  <c r="E9557" i="12" a="1"/>
  <c r="E9557" i="12" s="1"/>
  <c r="E9558" i="12" a="1"/>
  <c r="E9558" i="12" s="1"/>
  <c r="E9559" i="12" a="1"/>
  <c r="E9559" i="12"/>
  <c r="E9560" i="12" a="1"/>
  <c r="E9560" i="12" s="1"/>
  <c r="E9561" i="12" a="1"/>
  <c r="E9561" i="12"/>
  <c r="E9562" i="12" a="1"/>
  <c r="E9562" i="12" s="1"/>
  <c r="E9563" i="12" a="1"/>
  <c r="E9563" i="12" s="1"/>
  <c r="E9564" i="12" a="1"/>
  <c r="E9564" i="12" s="1"/>
  <c r="E9565" i="12" a="1"/>
  <c r="E9565" i="12"/>
  <c r="E9566" i="12" a="1"/>
  <c r="E9566" i="12" s="1"/>
  <c r="E9567" i="12" a="1"/>
  <c r="E9567" i="12" s="1"/>
  <c r="E9568" i="12" a="1"/>
  <c r="E9568" i="12"/>
  <c r="E9569" i="12" a="1"/>
  <c r="E9569" i="12"/>
  <c r="E9570" i="12" a="1"/>
  <c r="E9570" i="12"/>
  <c r="E9571" i="12" a="1"/>
  <c r="E9571" i="12" s="1"/>
  <c r="E9572" i="12" a="1"/>
  <c r="E9572" i="12" s="1"/>
  <c r="E9573" i="12" a="1"/>
  <c r="E9573" i="12" s="1"/>
  <c r="E9574" i="12" a="1"/>
  <c r="E9574" i="12" s="1"/>
  <c r="E9575" i="12" a="1"/>
  <c r="E9575" i="12"/>
  <c r="E9576" i="12" a="1"/>
  <c r="E9576" i="12"/>
  <c r="E9577" i="12" a="1"/>
  <c r="E9577" i="12" s="1"/>
  <c r="E9578" i="12" a="1"/>
  <c r="E9578" i="12"/>
  <c r="E9579" i="12" a="1"/>
  <c r="E9579" i="12" s="1"/>
  <c r="E9580" i="12" a="1"/>
  <c r="E9580" i="12" s="1"/>
  <c r="E9581" i="12" a="1"/>
  <c r="E9581" i="12" s="1"/>
  <c r="E9582" i="12" a="1"/>
  <c r="E9582" i="12" s="1"/>
  <c r="E9583" i="12" a="1"/>
  <c r="E9583" i="12" s="1"/>
  <c r="E9584" i="12" a="1"/>
  <c r="E9584" i="12" s="1"/>
  <c r="E9585" i="12" a="1"/>
  <c r="E9585" i="12" s="1"/>
  <c r="E9586" i="12" a="1"/>
  <c r="E9586" i="12"/>
  <c r="E9587" i="12" a="1"/>
  <c r="E9587" i="12" s="1"/>
  <c r="E9588" i="12" a="1"/>
  <c r="E9588" i="12" s="1"/>
  <c r="E9589" i="12" a="1"/>
  <c r="E9589" i="12"/>
  <c r="E9590" i="12" a="1"/>
  <c r="E9590" i="12" s="1"/>
  <c r="E9591" i="12" a="1"/>
  <c r="E9591" i="12"/>
  <c r="E9592" i="12" a="1"/>
  <c r="E9592" i="12"/>
  <c r="E9593" i="12" a="1"/>
  <c r="E9593" i="12"/>
  <c r="E9594" i="12" a="1"/>
  <c r="E9594" i="12" s="1"/>
  <c r="E9595" i="12" a="1"/>
  <c r="E9595" i="12" s="1"/>
  <c r="E9596" i="12" a="1"/>
  <c r="E9596" i="12"/>
  <c r="E9597" i="12" a="1"/>
  <c r="E9597" i="12"/>
  <c r="E9598" i="12" a="1"/>
  <c r="E9598" i="12" s="1"/>
  <c r="E9599" i="12" a="1"/>
  <c r="E9599" i="12" s="1"/>
  <c r="E9600" i="12" a="1"/>
  <c r="E9600" i="12" s="1"/>
  <c r="E9601" i="12" a="1"/>
  <c r="E9601" i="12"/>
  <c r="E9602" i="12" a="1"/>
  <c r="E9602" i="12" s="1"/>
  <c r="E9603" i="12" a="1"/>
  <c r="E9603" i="12"/>
  <c r="E9604" i="12" a="1"/>
  <c r="E9604" i="12" s="1"/>
  <c r="E9605" i="12" a="1"/>
  <c r="E9605" i="12"/>
  <c r="E9606" i="12" a="1"/>
  <c r="E9606" i="12" s="1"/>
  <c r="E9607" i="12" a="1"/>
  <c r="E9607" i="12" s="1"/>
  <c r="E9608" i="12" a="1"/>
  <c r="E9608" i="12" s="1"/>
  <c r="E9609" i="12" a="1"/>
  <c r="E9609" i="12"/>
  <c r="E9610" i="12" a="1"/>
  <c r="E9610" i="12" s="1"/>
  <c r="E9611" i="12" a="1"/>
  <c r="E9611" i="12" s="1"/>
  <c r="E9612" i="12" a="1"/>
  <c r="E9612" i="12"/>
  <c r="E9613" i="12" a="1"/>
  <c r="E9613" i="12" s="1"/>
  <c r="E9614" i="12" a="1"/>
  <c r="E9614" i="12" s="1"/>
  <c r="E9615" i="12" a="1"/>
  <c r="E9615" i="12" s="1"/>
  <c r="E9616" i="12" a="1"/>
  <c r="E9616" i="12" s="1"/>
  <c r="E9617" i="12" a="1"/>
  <c r="E9617" i="12" s="1"/>
  <c r="E9618" i="12" a="1"/>
  <c r="E9618" i="12"/>
  <c r="E9619" i="12" a="1"/>
  <c r="E9619" i="12" s="1"/>
  <c r="E9620" i="12" a="1"/>
  <c r="E9620" i="12" s="1"/>
  <c r="E9621" i="12" a="1"/>
  <c r="E9621" i="12"/>
  <c r="E9622" i="12" a="1"/>
  <c r="E9622" i="12" s="1"/>
  <c r="E9623" i="12" a="1"/>
  <c r="E9623" i="12" s="1"/>
  <c r="E9624" i="12" a="1"/>
  <c r="E9624" i="12" s="1"/>
  <c r="E9625" i="12" a="1"/>
  <c r="E9625" i="12" s="1"/>
  <c r="E9626" i="12" a="1"/>
  <c r="E9626" i="12" s="1"/>
  <c r="E9627" i="12" a="1"/>
  <c r="E9627" i="12" s="1"/>
  <c r="E9628" i="12" a="1"/>
  <c r="E9628" i="12" s="1"/>
  <c r="E9629" i="12" a="1"/>
  <c r="E9629" i="12" s="1"/>
  <c r="E9630" i="12" a="1"/>
  <c r="E9630" i="12" s="1"/>
  <c r="E9631" i="12" a="1"/>
  <c r="E9631" i="12" s="1"/>
  <c r="E9632" i="12" a="1"/>
  <c r="E9632" i="12" s="1"/>
  <c r="E9633" i="12" a="1"/>
  <c r="E9633" i="12" s="1"/>
  <c r="E9634" i="12" a="1"/>
  <c r="E9634" i="12" s="1"/>
  <c r="E9635" i="12" a="1"/>
  <c r="E9635" i="12" s="1"/>
  <c r="E9636" i="12" a="1"/>
  <c r="E9636" i="12" s="1"/>
  <c r="E9637" i="12" a="1"/>
  <c r="E9637" i="12" s="1"/>
  <c r="E9638" i="12" a="1"/>
  <c r="E9638" i="12" s="1"/>
  <c r="E9639" i="12" a="1"/>
  <c r="E9639" i="12" s="1"/>
  <c r="E9640" i="12" a="1"/>
  <c r="E9640" i="12" s="1"/>
  <c r="E9641" i="12" a="1"/>
  <c r="E9641" i="12" s="1"/>
  <c r="E9642" i="12" a="1"/>
  <c r="E9642" i="12" s="1"/>
  <c r="E9643" i="12" a="1"/>
  <c r="E9643" i="12" s="1"/>
  <c r="E9644" i="12" a="1"/>
  <c r="E9644" i="12" s="1"/>
  <c r="E9645" i="12" a="1"/>
  <c r="E9645" i="12" s="1"/>
  <c r="E9646" i="12" a="1"/>
  <c r="E9646" i="12" s="1"/>
  <c r="E9647" i="12" a="1"/>
  <c r="E9647" i="12" s="1"/>
  <c r="E9648" i="12" a="1"/>
  <c r="E9648" i="12" s="1"/>
  <c r="E9649" i="12" a="1"/>
  <c r="E9649" i="12" s="1"/>
  <c r="E9650" i="12" a="1"/>
  <c r="E9650" i="12" s="1"/>
  <c r="E9651" i="12" a="1"/>
  <c r="E9651" i="12" s="1"/>
  <c r="E9652" i="12" a="1"/>
  <c r="E9652" i="12" s="1"/>
  <c r="E9653" i="12" a="1"/>
  <c r="E9653" i="12" s="1"/>
  <c r="E9654" i="12" a="1"/>
  <c r="E9654" i="12" s="1"/>
  <c r="E9655" i="12" a="1"/>
  <c r="E9655" i="12" s="1"/>
  <c r="E9656" i="12" a="1"/>
  <c r="E9656" i="12" s="1"/>
  <c r="E9657" i="12" a="1"/>
  <c r="E9657" i="12" s="1"/>
  <c r="E9658" i="12" a="1"/>
  <c r="E9658" i="12" s="1"/>
  <c r="E9659" i="12" a="1"/>
  <c r="E9659" i="12" s="1"/>
  <c r="E9660" i="12" a="1"/>
  <c r="E9660" i="12" s="1"/>
  <c r="E9661" i="12" a="1"/>
  <c r="E9661" i="12" s="1"/>
  <c r="E9662" i="12" a="1"/>
  <c r="E9662" i="12" s="1"/>
  <c r="E9663" i="12" a="1"/>
  <c r="E9663" i="12" s="1"/>
  <c r="E9664" i="12" a="1"/>
  <c r="E9664" i="12" s="1"/>
  <c r="E9665" i="12" a="1"/>
  <c r="E9665" i="12" s="1"/>
  <c r="E9666" i="12" a="1"/>
  <c r="E9666" i="12" s="1"/>
  <c r="E9667" i="12" a="1"/>
  <c r="E9667" i="12" s="1"/>
  <c r="E9668" i="12" a="1"/>
  <c r="E9668" i="12" s="1"/>
  <c r="E9669" i="12" a="1"/>
  <c r="E9669" i="12" s="1"/>
  <c r="E9670" i="12" a="1"/>
  <c r="E9670" i="12" s="1"/>
  <c r="E9671" i="12" a="1"/>
  <c r="E9671" i="12" s="1"/>
  <c r="E9672" i="12" a="1"/>
  <c r="E9672" i="12" s="1"/>
  <c r="E9673" i="12" a="1"/>
  <c r="E9673" i="12" s="1"/>
  <c r="E9674" i="12" a="1"/>
  <c r="E9674" i="12" s="1"/>
  <c r="E9675" i="12" a="1"/>
  <c r="E9675" i="12" s="1"/>
  <c r="E9676" i="12" a="1"/>
  <c r="E9676" i="12" s="1"/>
  <c r="E9677" i="12" a="1"/>
  <c r="E9677" i="12" s="1"/>
  <c r="E9678" i="12" a="1"/>
  <c r="E9678" i="12" s="1"/>
  <c r="E9679" i="12" a="1"/>
  <c r="E9679" i="12" s="1"/>
  <c r="E9680" i="12" a="1"/>
  <c r="E9680" i="12" s="1"/>
  <c r="E9681" i="12" a="1"/>
  <c r="E9681" i="12" s="1"/>
  <c r="E9682" i="12" a="1"/>
  <c r="E9682" i="12" s="1"/>
  <c r="E9683" i="12" a="1"/>
  <c r="E9683" i="12" s="1"/>
  <c r="E9684" i="12" a="1"/>
  <c r="E9684" i="12" s="1"/>
  <c r="E9685" i="12" a="1"/>
  <c r="E9685" i="12" s="1"/>
  <c r="E9686" i="12" a="1"/>
  <c r="E9686" i="12" s="1"/>
  <c r="E9687" i="12" a="1"/>
  <c r="E9687" i="12" s="1"/>
  <c r="E9688" i="12" a="1"/>
  <c r="E9688" i="12" s="1"/>
  <c r="E9689" i="12" a="1"/>
  <c r="E9689" i="12" s="1"/>
  <c r="E9690" i="12" a="1"/>
  <c r="E9690" i="12" s="1"/>
  <c r="E9691" i="12" a="1"/>
  <c r="E9691" i="12" s="1"/>
  <c r="E9692" i="12" a="1"/>
  <c r="E9692" i="12" s="1"/>
  <c r="E9693" i="12" a="1"/>
  <c r="E9693" i="12" s="1"/>
  <c r="E9694" i="12" a="1"/>
  <c r="E9694" i="12" s="1"/>
  <c r="E9695" i="12" a="1"/>
  <c r="E9695" i="12" s="1"/>
  <c r="E9696" i="12" a="1"/>
  <c r="E9696" i="12" s="1"/>
  <c r="E9697" i="12" a="1"/>
  <c r="E9697" i="12" s="1"/>
  <c r="E9698" i="12" a="1"/>
  <c r="E9698" i="12" s="1"/>
  <c r="E9699" i="12" a="1"/>
  <c r="E9699" i="12" s="1"/>
  <c r="E9700" i="12" a="1"/>
  <c r="E9700" i="12" s="1"/>
  <c r="E9701" i="12" a="1"/>
  <c r="E9701" i="12" s="1"/>
  <c r="E9702" i="12" a="1"/>
  <c r="E9702" i="12" s="1"/>
  <c r="E9703" i="12" a="1"/>
  <c r="E9703" i="12" s="1"/>
  <c r="E9704" i="12" a="1"/>
  <c r="E9704" i="12" s="1"/>
  <c r="E9705" i="12" a="1"/>
  <c r="E9705" i="12" s="1"/>
  <c r="E9706" i="12" a="1"/>
  <c r="E9706" i="12" s="1"/>
  <c r="E9707" i="12" a="1"/>
  <c r="E9707" i="12" s="1"/>
  <c r="E9708" i="12" a="1"/>
  <c r="E9708" i="12" s="1"/>
  <c r="E9709" i="12" a="1"/>
  <c r="E9709" i="12" s="1"/>
  <c r="E9710" i="12" a="1"/>
  <c r="E9710" i="12" s="1"/>
  <c r="E9711" i="12" a="1"/>
  <c r="E9711" i="12" s="1"/>
  <c r="E9712" i="12" a="1"/>
  <c r="E9712" i="12" s="1"/>
  <c r="E9713" i="12" a="1"/>
  <c r="E9713" i="12" s="1"/>
  <c r="E9714" i="12" a="1"/>
  <c r="E9714" i="12" s="1"/>
  <c r="E9715" i="12" a="1"/>
  <c r="E9715" i="12" s="1"/>
  <c r="E9716" i="12" a="1"/>
  <c r="E9716" i="12" s="1"/>
  <c r="E9717" i="12" a="1"/>
  <c r="E9717" i="12" s="1"/>
  <c r="E9718" i="12" a="1"/>
  <c r="E9718" i="12" s="1"/>
  <c r="E9719" i="12" a="1"/>
  <c r="E9719" i="12" s="1"/>
  <c r="E9720" i="12" a="1"/>
  <c r="E9720" i="12" s="1"/>
  <c r="E9721" i="12" a="1"/>
  <c r="E9721" i="12" s="1"/>
  <c r="E9722" i="12" a="1"/>
  <c r="E9722" i="12" s="1"/>
  <c r="E9723" i="12" a="1"/>
  <c r="E9723" i="12" s="1"/>
  <c r="E9724" i="12" a="1"/>
  <c r="E9724" i="12" s="1"/>
  <c r="E9725" i="12" a="1"/>
  <c r="E9725" i="12" s="1"/>
  <c r="E9726" i="12" a="1"/>
  <c r="E9726" i="12" s="1"/>
  <c r="E9727" i="12" a="1"/>
  <c r="E9727" i="12" s="1"/>
  <c r="E9728" i="12" a="1"/>
  <c r="E9728" i="12" s="1"/>
  <c r="E9729" i="12" a="1"/>
  <c r="E9729" i="12" s="1"/>
  <c r="E9730" i="12" a="1"/>
  <c r="E9730" i="12" s="1"/>
  <c r="E9731" i="12" a="1"/>
  <c r="E9731" i="12" s="1"/>
  <c r="E9732" i="12" a="1"/>
  <c r="E9732" i="12" s="1"/>
  <c r="E9733" i="12" a="1"/>
  <c r="E9733" i="12" s="1"/>
  <c r="E9734" i="12" a="1"/>
  <c r="E9734" i="12" s="1"/>
  <c r="E9735" i="12" a="1"/>
  <c r="E9735" i="12" s="1"/>
  <c r="E9736" i="12" a="1"/>
  <c r="E9736" i="12" s="1"/>
  <c r="E9737" i="12" a="1"/>
  <c r="E9737" i="12" s="1"/>
  <c r="E9738" i="12" a="1"/>
  <c r="E9738" i="12" s="1"/>
  <c r="E9739" i="12" a="1"/>
  <c r="E9739" i="12" s="1"/>
  <c r="E9740" i="12" a="1"/>
  <c r="E9740" i="12" s="1"/>
  <c r="E9741" i="12" a="1"/>
  <c r="E9741" i="12" s="1"/>
  <c r="E9742" i="12" a="1"/>
  <c r="E9742" i="12" s="1"/>
  <c r="E9743" i="12" a="1"/>
  <c r="E9743" i="12" s="1"/>
  <c r="E9744" i="12" a="1"/>
  <c r="E9744" i="12" s="1"/>
  <c r="E9745" i="12" a="1"/>
  <c r="E9745" i="12" s="1"/>
  <c r="E9746" i="12" a="1"/>
  <c r="E9746" i="12" s="1"/>
  <c r="E9747" i="12" a="1"/>
  <c r="E9747" i="12" s="1"/>
  <c r="E9748" i="12" a="1"/>
  <c r="E9748" i="12" s="1"/>
  <c r="E9749" i="12" a="1"/>
  <c r="E9749" i="12" s="1"/>
  <c r="E9750" i="12" a="1"/>
  <c r="E9750" i="12" s="1"/>
  <c r="E9751" i="12" a="1"/>
  <c r="E9751" i="12" s="1"/>
  <c r="E9752" i="12" a="1"/>
  <c r="E9752" i="12" s="1"/>
  <c r="E9753" i="12" a="1"/>
  <c r="E9753" i="12" s="1"/>
  <c r="E9754" i="12" a="1"/>
  <c r="E9754" i="12" s="1"/>
  <c r="E9755" i="12" a="1"/>
  <c r="E9755" i="12" s="1"/>
  <c r="E9756" i="12" a="1"/>
  <c r="E9756" i="12" s="1"/>
  <c r="E9757" i="12" a="1"/>
  <c r="E9757" i="12" s="1"/>
  <c r="E9758" i="12" a="1"/>
  <c r="E9758" i="12" s="1"/>
  <c r="E9759" i="12" a="1"/>
  <c r="E9759" i="12" s="1"/>
  <c r="E9760" i="12" a="1"/>
  <c r="E9760" i="12" s="1"/>
  <c r="E9761" i="12" a="1"/>
  <c r="E9761" i="12" s="1"/>
  <c r="E9762" i="12" a="1"/>
  <c r="E9762" i="12" s="1"/>
  <c r="E9763" i="12" a="1"/>
  <c r="E9763" i="12" s="1"/>
  <c r="E9764" i="12" a="1"/>
  <c r="E9764" i="12" s="1"/>
  <c r="E9765" i="12" a="1"/>
  <c r="E9765" i="12" s="1"/>
  <c r="E9766" i="12" a="1"/>
  <c r="E9766" i="12" s="1"/>
  <c r="E9767" i="12" a="1"/>
  <c r="E9767" i="12" s="1"/>
  <c r="E9768" i="12" a="1"/>
  <c r="E9768" i="12" s="1"/>
  <c r="E9769" i="12" a="1"/>
  <c r="E9769" i="12" s="1"/>
  <c r="E9770" i="12" a="1"/>
  <c r="E9770" i="12" s="1"/>
  <c r="E9771" i="12" a="1"/>
  <c r="E9771" i="12" s="1"/>
  <c r="E9772" i="12" a="1"/>
  <c r="E9772" i="12" s="1"/>
  <c r="E9773" i="12" a="1"/>
  <c r="E9773" i="12" s="1"/>
  <c r="E9774" i="12" a="1"/>
  <c r="E9774" i="12" s="1"/>
  <c r="E9775" i="12" a="1"/>
  <c r="E9775" i="12" s="1"/>
  <c r="E9776" i="12" a="1"/>
  <c r="E9776" i="12" s="1"/>
  <c r="E9777" i="12" a="1"/>
  <c r="E9777" i="12" s="1"/>
  <c r="E9778" i="12" a="1"/>
  <c r="E9778" i="12" s="1"/>
  <c r="E9779" i="12" a="1"/>
  <c r="E9779" i="12" s="1"/>
  <c r="E9780" i="12" a="1"/>
  <c r="E9780" i="12" s="1"/>
  <c r="E9781" i="12" a="1"/>
  <c r="E9781" i="12" s="1"/>
  <c r="E9782" i="12" a="1"/>
  <c r="E9782" i="12" s="1"/>
  <c r="E9783" i="12" a="1"/>
  <c r="E9783" i="12" s="1"/>
  <c r="E9784" i="12" a="1"/>
  <c r="E9784" i="12" s="1"/>
  <c r="E9785" i="12" a="1"/>
  <c r="E9785" i="12" s="1"/>
  <c r="E9786" i="12" a="1"/>
  <c r="E9786" i="12" s="1"/>
  <c r="E9787" i="12" a="1"/>
  <c r="E9787" i="12" s="1"/>
  <c r="E9788" i="12" a="1"/>
  <c r="E9788" i="12" s="1"/>
  <c r="E9789" i="12" a="1"/>
  <c r="E9789" i="12" s="1"/>
  <c r="E9790" i="12" a="1"/>
  <c r="E9790" i="12" s="1"/>
  <c r="E9791" i="12" a="1"/>
  <c r="E9791" i="12" s="1"/>
  <c r="E9792" i="12" a="1"/>
  <c r="E9792" i="12" s="1"/>
  <c r="E9793" i="12" a="1"/>
  <c r="E9793" i="12" s="1"/>
  <c r="E9794" i="12" a="1"/>
  <c r="E9794" i="12" s="1"/>
  <c r="E9795" i="12" a="1"/>
  <c r="E9795" i="12" s="1"/>
  <c r="E9796" i="12" a="1"/>
  <c r="E9796" i="12" s="1"/>
  <c r="E9797" i="12" a="1"/>
  <c r="E9797" i="12" s="1"/>
  <c r="E9798" i="12" a="1"/>
  <c r="E9798" i="12" s="1"/>
  <c r="E9799" i="12" a="1"/>
  <c r="E9799" i="12" s="1"/>
  <c r="E9800" i="12" a="1"/>
  <c r="E9800" i="12" s="1"/>
  <c r="E9801" i="12" a="1"/>
  <c r="E9801" i="12" s="1"/>
  <c r="E9802" i="12" a="1"/>
  <c r="E9802" i="12" s="1"/>
  <c r="E9803" i="12" a="1"/>
  <c r="E9803" i="12" s="1"/>
  <c r="E9804" i="12" a="1"/>
  <c r="E9804" i="12" s="1"/>
  <c r="E9805" i="12" a="1"/>
  <c r="E9805" i="12" s="1"/>
  <c r="E9806" i="12" a="1"/>
  <c r="E9806" i="12" s="1"/>
  <c r="E9807" i="12" a="1"/>
  <c r="E9807" i="12" s="1"/>
  <c r="E9808" i="12" a="1"/>
  <c r="E9808" i="12" s="1"/>
  <c r="E9809" i="12" a="1"/>
  <c r="E9809" i="12" s="1"/>
  <c r="E9810" i="12" a="1"/>
  <c r="E9810" i="12" s="1"/>
  <c r="E9811" i="12" a="1"/>
  <c r="E9811" i="12" s="1"/>
  <c r="E9812" i="12" a="1"/>
  <c r="E9812" i="12" s="1"/>
  <c r="E9813" i="12" a="1"/>
  <c r="E9813" i="12" s="1"/>
  <c r="E9814" i="12" a="1"/>
  <c r="E9814" i="12" s="1"/>
  <c r="E9815" i="12" a="1"/>
  <c r="E9815" i="12" s="1"/>
  <c r="E9816" i="12" a="1"/>
  <c r="E9816" i="12" s="1"/>
  <c r="E9817" i="12" a="1"/>
  <c r="E9817" i="12" s="1"/>
  <c r="E9818" i="12" a="1"/>
  <c r="E9818" i="12" s="1"/>
  <c r="E9819" i="12" a="1"/>
  <c r="E9819" i="12" s="1"/>
  <c r="E9820" i="12" a="1"/>
  <c r="E9820" i="12" s="1"/>
  <c r="E9821" i="12" a="1"/>
  <c r="E9821" i="12" s="1"/>
  <c r="E9822" i="12" a="1"/>
  <c r="E9822" i="12" s="1"/>
  <c r="E9823" i="12" a="1"/>
  <c r="E9823" i="12" s="1"/>
  <c r="E9824" i="12" a="1"/>
  <c r="E9824" i="12" s="1"/>
  <c r="E9825" i="12" a="1"/>
  <c r="E9825" i="12" s="1"/>
  <c r="E9826" i="12" a="1"/>
  <c r="E9826" i="12" s="1"/>
  <c r="E9827" i="12" a="1"/>
  <c r="E9827" i="12" s="1"/>
  <c r="E9828" i="12" a="1"/>
  <c r="E9828" i="12" s="1"/>
  <c r="E9829" i="12" a="1"/>
  <c r="E9829" i="12" s="1"/>
  <c r="E9830" i="12" a="1"/>
  <c r="E9830" i="12" s="1"/>
  <c r="E9831" i="12" a="1"/>
  <c r="E9831" i="12" s="1"/>
  <c r="E9832" i="12" a="1"/>
  <c r="E9832" i="12"/>
  <c r="E9833" i="12" a="1"/>
  <c r="E9833" i="12"/>
  <c r="E9834" i="12" a="1"/>
  <c r="E9834" i="12"/>
  <c r="E9835" i="12" a="1"/>
  <c r="E9835" i="12"/>
  <c r="E9836" i="12" a="1"/>
  <c r="E9836" i="12"/>
  <c r="E9837" i="12" a="1"/>
  <c r="E9837" i="12"/>
  <c r="E9838" i="12" a="1"/>
  <c r="E9838" i="12"/>
  <c r="E9839" i="12" a="1"/>
  <c r="E9839" i="12" s="1"/>
  <c r="E9840" i="12" a="1"/>
  <c r="E9840" i="12" s="1"/>
  <c r="E9841" i="12" a="1"/>
  <c r="E9841" i="12" s="1"/>
  <c r="E9842" i="12" a="1"/>
  <c r="E9842" i="12" s="1"/>
  <c r="E9843" i="12" a="1"/>
  <c r="E9843" i="12" s="1"/>
  <c r="E9844" i="12" a="1"/>
  <c r="E9844" i="12" s="1"/>
  <c r="E9845" i="12" a="1"/>
  <c r="E9845" i="12" s="1"/>
  <c r="E9846" i="12" a="1"/>
  <c r="E9846" i="12" s="1"/>
  <c r="E9847" i="12" a="1"/>
  <c r="E9847" i="12" s="1"/>
  <c r="E9848" i="12" a="1"/>
  <c r="E9848" i="12"/>
  <c r="E9849" i="12" a="1"/>
  <c r="E9849" i="12"/>
  <c r="E9850" i="12" a="1"/>
  <c r="E9850" i="12"/>
  <c r="E9851" i="12" a="1"/>
  <c r="E9851" i="12"/>
  <c r="E9852" i="12" a="1"/>
  <c r="E9852" i="12"/>
  <c r="E9853" i="12" a="1"/>
  <c r="E9853" i="12"/>
  <c r="E9854" i="12" a="1"/>
  <c r="E9854" i="12"/>
  <c r="E9855" i="12" a="1"/>
  <c r="E9855" i="12" s="1"/>
  <c r="E9856" i="12" a="1"/>
  <c r="E9856" i="12" s="1"/>
  <c r="E9857" i="12" a="1"/>
  <c r="E9857" i="12" s="1"/>
  <c r="E9858" i="12" a="1"/>
  <c r="E9858" i="12" s="1"/>
  <c r="E9859" i="12" a="1"/>
  <c r="E9859" i="12" s="1"/>
  <c r="E9860" i="12" a="1"/>
  <c r="E9860" i="12" s="1"/>
  <c r="E9861" i="12" a="1"/>
  <c r="E9861" i="12" s="1"/>
  <c r="E9862" i="12" a="1"/>
  <c r="E9862" i="12" s="1"/>
  <c r="E9863" i="12" a="1"/>
  <c r="E9863" i="12" s="1"/>
  <c r="E9864" i="12" a="1"/>
  <c r="E9864" i="12"/>
  <c r="E9865" i="12" a="1"/>
  <c r="E9865" i="12"/>
  <c r="E9866" i="12" a="1"/>
  <c r="E9866" i="12"/>
  <c r="E9867" i="12" a="1"/>
  <c r="E9867" i="12"/>
  <c r="E9868" i="12" a="1"/>
  <c r="E9868" i="12"/>
  <c r="E9869" i="12" a="1"/>
  <c r="E9869" i="12"/>
  <c r="E9870" i="12" a="1"/>
  <c r="E9870" i="12"/>
  <c r="E9871" i="12" a="1"/>
  <c r="E9871" i="12" s="1"/>
  <c r="E9872" i="12" a="1"/>
  <c r="E9872" i="12" s="1"/>
  <c r="E9873" i="12" a="1"/>
  <c r="E9873" i="12" s="1"/>
  <c r="E9874" i="12" a="1"/>
  <c r="E9874" i="12" s="1"/>
  <c r="E9875" i="12" a="1"/>
  <c r="E9875" i="12" s="1"/>
  <c r="E9876" i="12" a="1"/>
  <c r="E9876" i="12" s="1"/>
  <c r="E9877" i="12" a="1"/>
  <c r="E9877" i="12" s="1"/>
  <c r="E9878" i="12" a="1"/>
  <c r="E9878" i="12" s="1"/>
  <c r="E9879" i="12" a="1"/>
  <c r="E9879" i="12" s="1"/>
  <c r="E9880" i="12" a="1"/>
  <c r="E9880" i="12"/>
  <c r="E9881" i="12" a="1"/>
  <c r="E9881" i="12"/>
  <c r="E9882" i="12" a="1"/>
  <c r="E9882" i="12"/>
  <c r="E9883" i="12" a="1"/>
  <c r="E9883" i="12"/>
  <c r="E9884" i="12" a="1"/>
  <c r="E9884" i="12"/>
  <c r="E9885" i="12" a="1"/>
  <c r="E9885" i="12"/>
  <c r="E9886" i="12" a="1"/>
  <c r="E9886" i="12"/>
  <c r="E9887" i="12" a="1"/>
  <c r="E9887" i="12" s="1"/>
  <c r="E9888" i="12" a="1"/>
  <c r="E9888" i="12" s="1"/>
  <c r="E9889" i="12" a="1"/>
  <c r="E9889" i="12" s="1"/>
  <c r="E9890" i="12" a="1"/>
  <c r="E9890" i="12" s="1"/>
  <c r="E9891" i="12" a="1"/>
  <c r="E9891" i="12" s="1"/>
  <c r="E9892" i="12" a="1"/>
  <c r="E9892" i="12" s="1"/>
  <c r="E9893" i="12" a="1"/>
  <c r="E9893" i="12" s="1"/>
  <c r="E9894" i="12" a="1"/>
  <c r="E9894" i="12" s="1"/>
  <c r="E9895" i="12" a="1"/>
  <c r="E9895" i="12" s="1"/>
  <c r="E9896" i="12" a="1"/>
  <c r="E9896" i="12"/>
  <c r="E9897" i="12" a="1"/>
  <c r="E9897" i="12"/>
  <c r="E9898" i="12" a="1"/>
  <c r="E9898" i="12"/>
  <c r="E9899" i="12" a="1"/>
  <c r="E9899" i="12"/>
  <c r="E9900" i="12" a="1"/>
  <c r="E9900" i="12"/>
  <c r="E9901" i="12" a="1"/>
  <c r="E9901" i="12"/>
  <c r="E9902" i="12" a="1"/>
  <c r="E9902" i="12"/>
  <c r="E9903" i="12" a="1"/>
  <c r="E9903" i="12" s="1"/>
  <c r="E9904" i="12" a="1"/>
  <c r="E9904" i="12" s="1"/>
  <c r="E9905" i="12" a="1"/>
  <c r="E9905" i="12" s="1"/>
  <c r="E9906" i="12" a="1"/>
  <c r="E9906" i="12" s="1"/>
  <c r="E9907" i="12" a="1"/>
  <c r="E9907" i="12" s="1"/>
  <c r="E9908" i="12" a="1"/>
  <c r="E9908" i="12" s="1"/>
  <c r="E9909" i="12" a="1"/>
  <c r="E9909" i="12" s="1"/>
  <c r="E9910" i="12" a="1"/>
  <c r="E9910" i="12" s="1"/>
  <c r="E9911" i="12" a="1"/>
  <c r="E9911" i="12" s="1"/>
  <c r="E9912" i="12" a="1"/>
  <c r="E9912" i="12"/>
  <c r="E9913" i="12" a="1"/>
  <c r="E9913" i="12"/>
  <c r="E9914" i="12" a="1"/>
  <c r="E9914" i="12"/>
  <c r="E9915" i="12" a="1"/>
  <c r="E9915" i="12"/>
  <c r="E9916" i="12" a="1"/>
  <c r="E9916" i="12"/>
  <c r="E9917" i="12" a="1"/>
  <c r="E9917" i="12"/>
  <c r="E9918" i="12" a="1"/>
  <c r="E9918" i="12"/>
  <c r="E9919" i="12" a="1"/>
  <c r="E9919" i="12" s="1"/>
  <c r="E9920" i="12" a="1"/>
  <c r="E9920" i="12" s="1"/>
  <c r="E9921" i="12" a="1"/>
  <c r="E9921" i="12" s="1"/>
  <c r="E9922" i="12" a="1"/>
  <c r="E9922" i="12" s="1"/>
  <c r="E9923" i="12" a="1"/>
  <c r="E9923" i="12" s="1"/>
  <c r="E9924" i="12" a="1"/>
  <c r="E9924" i="12" s="1"/>
  <c r="E9925" i="12" a="1"/>
  <c r="E9925" i="12" s="1"/>
  <c r="E9926" i="12" a="1"/>
  <c r="E9926" i="12" s="1"/>
  <c r="E9927" i="12" a="1"/>
  <c r="E9927" i="12" s="1"/>
  <c r="E9928" i="12" a="1"/>
  <c r="E9928" i="12"/>
  <c r="E9929" i="12" a="1"/>
  <c r="E9929" i="12"/>
  <c r="E9930" i="12" a="1"/>
  <c r="E9930" i="12"/>
  <c r="E9931" i="12" a="1"/>
  <c r="E9931" i="12"/>
  <c r="E9932" i="12" a="1"/>
  <c r="E9932" i="12"/>
  <c r="E9933" i="12" a="1"/>
  <c r="E9933" i="12"/>
  <c r="E9934" i="12" a="1"/>
  <c r="E9934" i="12"/>
  <c r="E9935" i="12" a="1"/>
  <c r="E9935" i="12" s="1"/>
  <c r="E9936" i="12" a="1"/>
  <c r="E9936" i="12" s="1"/>
  <c r="E9937" i="12" a="1"/>
  <c r="E9937" i="12" s="1"/>
  <c r="E9938" i="12" a="1"/>
  <c r="E9938" i="12" s="1"/>
  <c r="E9939" i="12" a="1"/>
  <c r="E9939" i="12" s="1"/>
  <c r="E9940" i="12" a="1"/>
  <c r="E9940" i="12" s="1"/>
  <c r="E9941" i="12" a="1"/>
  <c r="E9941" i="12" s="1"/>
  <c r="E9942" i="12" a="1"/>
  <c r="E9942" i="12" s="1"/>
  <c r="E9943" i="12" a="1"/>
  <c r="E9943" i="12" s="1"/>
  <c r="E9944" i="12" a="1"/>
  <c r="E9944" i="12"/>
  <c r="E9945" i="12" a="1"/>
  <c r="E9945" i="12"/>
  <c r="E9946" i="12" a="1"/>
  <c r="E9946" i="12"/>
  <c r="E9947" i="12" a="1"/>
  <c r="E9947" i="12"/>
  <c r="E9948" i="12" a="1"/>
  <c r="E9948" i="12"/>
  <c r="E9949" i="12" a="1"/>
  <c r="E9949" i="12"/>
  <c r="E9950" i="12" a="1"/>
  <c r="E9950" i="12"/>
  <c r="E9951" i="12" a="1"/>
  <c r="E9951" i="12" s="1"/>
  <c r="E9952" i="12" a="1"/>
  <c r="E9952" i="12" s="1"/>
  <c r="E9953" i="12" a="1"/>
  <c r="E9953" i="12" s="1"/>
  <c r="E9954" i="12" a="1"/>
  <c r="E9954" i="12" s="1"/>
  <c r="E9955" i="12" a="1"/>
  <c r="E9955" i="12" s="1"/>
  <c r="E9956" i="12" a="1"/>
  <c r="E9956" i="12" s="1"/>
  <c r="E9957" i="12" a="1"/>
  <c r="E9957" i="12" s="1"/>
  <c r="E9958" i="12" a="1"/>
  <c r="E9958" i="12" s="1"/>
  <c r="E9959" i="12" a="1"/>
  <c r="E9959" i="12" s="1"/>
  <c r="E9960" i="12" a="1"/>
  <c r="E9960" i="12"/>
  <c r="E9961" i="12" a="1"/>
  <c r="E9961" i="12"/>
  <c r="E9962" i="12" a="1"/>
  <c r="E9962" i="12"/>
  <c r="E9963" i="12" a="1"/>
  <c r="E9963" i="12"/>
  <c r="E9964" i="12" a="1"/>
  <c r="E9964" i="12"/>
  <c r="E9965" i="12" a="1"/>
  <c r="E9965" i="12"/>
  <c r="E9966" i="12" a="1"/>
  <c r="E9966" i="12"/>
  <c r="E9967" i="12" a="1"/>
  <c r="E9967" i="12" s="1"/>
  <c r="E9968" i="12" a="1"/>
  <c r="E9968" i="12" s="1"/>
  <c r="E9969" i="12" a="1"/>
  <c r="E9969" i="12" s="1"/>
  <c r="E9970" i="12" a="1"/>
  <c r="E9970" i="12" s="1"/>
  <c r="E9971" i="12" a="1"/>
  <c r="E9971" i="12" s="1"/>
  <c r="E9972" i="12" a="1"/>
  <c r="E9972" i="12" s="1"/>
  <c r="E9973" i="12" a="1"/>
  <c r="E9973" i="12" s="1"/>
  <c r="E9974" i="12" a="1"/>
  <c r="E9974" i="12" s="1"/>
  <c r="E9975" i="12" a="1"/>
  <c r="E9975" i="12" s="1"/>
  <c r="E9976" i="12" a="1"/>
  <c r="E9976" i="12"/>
  <c r="E9977" i="12" a="1"/>
  <c r="E9977" i="12"/>
  <c r="E9978" i="12" a="1"/>
  <c r="E9978" i="12"/>
  <c r="E9979" i="12" a="1"/>
  <c r="E9979" i="12"/>
  <c r="E9980" i="12" a="1"/>
  <c r="E9980" i="12"/>
  <c r="E9981" i="12" a="1"/>
  <c r="E9981" i="12"/>
  <c r="E9982" i="12" a="1"/>
  <c r="E9982" i="12"/>
  <c r="E9983" i="12" a="1"/>
  <c r="E9983" i="12" s="1"/>
  <c r="E9984" i="12" a="1"/>
  <c r="E9984" i="12" s="1"/>
  <c r="E9985" i="12" a="1"/>
  <c r="E9985" i="12" s="1"/>
  <c r="E9986" i="12" a="1"/>
  <c r="E9986" i="12" s="1"/>
  <c r="E9987" i="12" a="1"/>
  <c r="E9987" i="12" s="1"/>
  <c r="E9988" i="12" a="1"/>
  <c r="E9988" i="12" s="1"/>
  <c r="E9989" i="12" a="1"/>
  <c r="E9989" i="12" s="1"/>
  <c r="E9990" i="12" a="1"/>
  <c r="E9990" i="12" s="1"/>
  <c r="E9991" i="12" a="1"/>
  <c r="E9991" i="12" s="1"/>
  <c r="E9992" i="12" a="1"/>
  <c r="E9992" i="12"/>
  <c r="E9993" i="12" a="1"/>
  <c r="E9993" i="12"/>
  <c r="E9994" i="12" a="1"/>
  <c r="E9994" i="12"/>
  <c r="E9995" i="12" a="1"/>
  <c r="E9995" i="12"/>
  <c r="E9996" i="12" a="1"/>
  <c r="E9996" i="12"/>
  <c r="E9997" i="12" a="1"/>
  <c r="E9997" i="12"/>
  <c r="E9998" i="12" a="1"/>
  <c r="E9998" i="12"/>
  <c r="E9999" i="12" a="1"/>
  <c r="E9999" i="12" s="1"/>
  <c r="E10000" i="12" a="1"/>
  <c r="E10000" i="12" s="1"/>
  <c r="E10001" i="12" a="1"/>
  <c r="E10001" i="12" s="1"/>
  <c r="E10002" i="12" a="1"/>
  <c r="E10002" i="12" s="1"/>
  <c r="E10003" i="12" a="1"/>
  <c r="E10003" i="12" s="1"/>
  <c r="E10004" i="12" a="1"/>
  <c r="E10004" i="12" s="1"/>
  <c r="E10005" i="12" a="1"/>
  <c r="E10005" i="12" s="1"/>
  <c r="E10006" i="12" a="1"/>
  <c r="E10006" i="12" s="1"/>
  <c r="E10007" i="12" a="1"/>
  <c r="E10007" i="12" s="1"/>
  <c r="E10008" i="12" a="1"/>
  <c r="E10008" i="12"/>
  <c r="E10009" i="12" a="1"/>
  <c r="E10009" i="12"/>
  <c r="E10010" i="12" a="1"/>
  <c r="E10010" i="12"/>
  <c r="E10011" i="12" a="1"/>
  <c r="E10011" i="12"/>
  <c r="E10012" i="12" a="1"/>
  <c r="E10012" i="12"/>
  <c r="E10013" i="12" a="1"/>
  <c r="E10013" i="12"/>
  <c r="E10014" i="12" a="1"/>
  <c r="E10014" i="12"/>
  <c r="E10015" i="12" a="1"/>
  <c r="E10015" i="12" s="1"/>
  <c r="E10016" i="12" a="1"/>
  <c r="E10016" i="12" s="1"/>
  <c r="E10017" i="12" a="1"/>
  <c r="E10017" i="12" s="1"/>
  <c r="E10018" i="12" a="1"/>
  <c r="E10018" i="12" s="1"/>
  <c r="E10019" i="12" a="1"/>
  <c r="E10019" i="12" s="1"/>
  <c r="E10020" i="12" a="1"/>
  <c r="E10020" i="12" s="1"/>
  <c r="E10021" i="12" a="1"/>
  <c r="E10021" i="12" s="1"/>
  <c r="E10022" i="12" a="1"/>
  <c r="E10022" i="12" s="1"/>
  <c r="E10023" i="12" a="1"/>
  <c r="E10023" i="12" s="1"/>
  <c r="E10024" i="12" a="1"/>
  <c r="E10024" i="12"/>
  <c r="E10025" i="12" a="1"/>
  <c r="E10025" i="12"/>
  <c r="E10026" i="12" a="1"/>
  <c r="E10026" i="12"/>
  <c r="E10027" i="12" a="1"/>
  <c r="E10027" i="12"/>
  <c r="E10028" i="12" a="1"/>
  <c r="E10028" i="12"/>
  <c r="E10029" i="12" a="1"/>
  <c r="E10029" i="12"/>
  <c r="E10030" i="12" a="1"/>
  <c r="E10030" i="12"/>
  <c r="E10031" i="12" a="1"/>
  <c r="E10031" i="12" s="1"/>
  <c r="E10032" i="12" a="1"/>
  <c r="E10032" i="12" s="1"/>
  <c r="E10033" i="12" a="1"/>
  <c r="E10033" i="12" s="1"/>
  <c r="E10034" i="12" a="1"/>
  <c r="E10034" i="12" s="1"/>
  <c r="E10035" i="12" a="1"/>
  <c r="E10035" i="12" s="1"/>
  <c r="E10036" i="12" a="1"/>
  <c r="E10036" i="12" s="1"/>
  <c r="E10037" i="12" a="1"/>
  <c r="E10037" i="12" s="1"/>
  <c r="E10038" i="12" a="1"/>
  <c r="E10038" i="12" s="1"/>
  <c r="E10039" i="12" a="1"/>
  <c r="E10039" i="12" s="1"/>
  <c r="E10040" i="12" a="1"/>
  <c r="E10040" i="12"/>
  <c r="E10041" i="12" a="1"/>
  <c r="E10041" i="12"/>
  <c r="E10042" i="12" a="1"/>
  <c r="E10042" i="12"/>
  <c r="E10043" i="12" a="1"/>
  <c r="E10043" i="12"/>
  <c r="E10044" i="12" a="1"/>
  <c r="E10044" i="12"/>
  <c r="E10045" i="12" a="1"/>
  <c r="E10045" i="12"/>
  <c r="E10046" i="12" a="1"/>
  <c r="E10046" i="12"/>
  <c r="E10047" i="12" a="1"/>
  <c r="E10047" i="12" s="1"/>
  <c r="E10048" i="12" a="1"/>
  <c r="E10048" i="12" s="1"/>
  <c r="E10049" i="12" a="1"/>
  <c r="E10049" i="12" s="1"/>
  <c r="E10050" i="12" a="1"/>
  <c r="E10050" i="12" s="1"/>
  <c r="E10051" i="12" a="1"/>
  <c r="E10051" i="12" s="1"/>
  <c r="E10052" i="12" a="1"/>
  <c r="E10052" i="12" s="1"/>
  <c r="E10053" i="12" a="1"/>
  <c r="E10053" i="12" s="1"/>
  <c r="E10054" i="12" a="1"/>
  <c r="E10054" i="12" s="1"/>
  <c r="E10055" i="12" a="1"/>
  <c r="E10055" i="12" s="1"/>
  <c r="E10056" i="12" a="1"/>
  <c r="E10056" i="12"/>
  <c r="E10057" i="12" a="1"/>
  <c r="E10057" i="12"/>
  <c r="E10058" i="12" a="1"/>
  <c r="E10058" i="12"/>
  <c r="E10059" i="12" a="1"/>
  <c r="E10059" i="12"/>
  <c r="E10060" i="12" a="1"/>
  <c r="E10060" i="12"/>
  <c r="E10061" i="12" a="1"/>
  <c r="E10061" i="12"/>
  <c r="E10062" i="12" a="1"/>
  <c r="E10062" i="12"/>
  <c r="E10063" i="12" a="1"/>
  <c r="E10063" i="12" s="1"/>
  <c r="E10064" i="12" a="1"/>
  <c r="E10064" i="12" s="1"/>
  <c r="E10065" i="12" a="1"/>
  <c r="E10065" i="12" s="1"/>
  <c r="E10066" i="12" a="1"/>
  <c r="E10066" i="12" s="1"/>
  <c r="E10067" i="12" a="1"/>
  <c r="E10067" i="12" s="1"/>
  <c r="E10068" i="12" a="1"/>
  <c r="E10068" i="12" s="1"/>
  <c r="E10069" i="12" a="1"/>
  <c r="E10069" i="12" s="1"/>
  <c r="E10070" i="12" a="1"/>
  <c r="E10070" i="12" s="1"/>
  <c r="E10071" i="12" a="1"/>
  <c r="E10071" i="12" s="1"/>
  <c r="E10072" i="12" a="1"/>
  <c r="E10072" i="12"/>
  <c r="E10073" i="12" a="1"/>
  <c r="E10073" i="12"/>
  <c r="E10074" i="12" a="1"/>
  <c r="E10074" i="12"/>
  <c r="E10075" i="12" a="1"/>
  <c r="E10075" i="12"/>
  <c r="E10076" i="12" a="1"/>
  <c r="E10076" i="12"/>
  <c r="E10077" i="12" a="1"/>
  <c r="E10077" i="12"/>
  <c r="E10078" i="12" a="1"/>
  <c r="E10078" i="12"/>
  <c r="E10079" i="12" a="1"/>
  <c r="E10079" i="12" s="1"/>
  <c r="E10080" i="12" a="1"/>
  <c r="E10080" i="12" s="1"/>
  <c r="E10081" i="12" a="1"/>
  <c r="E10081" i="12" s="1"/>
  <c r="E10082" i="12" a="1"/>
  <c r="E10082" i="12" s="1"/>
  <c r="E10083" i="12" a="1"/>
  <c r="E10083" i="12" s="1"/>
  <c r="E10084" i="12" a="1"/>
  <c r="E10084" i="12" s="1"/>
  <c r="E10085" i="12" a="1"/>
  <c r="E10085" i="12" s="1"/>
  <c r="E10086" i="12" a="1"/>
  <c r="E10086" i="12" s="1"/>
  <c r="E10087" i="12" a="1"/>
  <c r="E10087" i="12" s="1"/>
  <c r="E10088" i="12" a="1"/>
  <c r="E10088" i="12"/>
  <c r="E10089" i="12" a="1"/>
  <c r="E10089" i="12"/>
  <c r="E10090" i="12" a="1"/>
  <c r="E10090" i="12"/>
  <c r="E10091" i="12" a="1"/>
  <c r="E10091" i="12"/>
  <c r="E10092" i="12" a="1"/>
  <c r="E10092" i="12"/>
  <c r="E10093" i="12" a="1"/>
  <c r="E10093" i="12"/>
  <c r="E10094" i="12" a="1"/>
  <c r="E10094" i="12"/>
  <c r="E10095" i="12" a="1"/>
  <c r="E10095" i="12" s="1"/>
  <c r="E10096" i="12" a="1"/>
  <c r="E10096" i="12" s="1"/>
  <c r="E10097" i="12" a="1"/>
  <c r="E10097" i="12" s="1"/>
  <c r="E10098" i="12" a="1"/>
  <c r="E10098" i="12" s="1"/>
  <c r="E10099" i="12" a="1"/>
  <c r="E10099" i="12" s="1"/>
  <c r="E10100" i="12" a="1"/>
  <c r="E10100" i="12" s="1"/>
  <c r="E10101" i="12" a="1"/>
  <c r="E10101" i="12" s="1"/>
  <c r="E10102" i="12" a="1"/>
  <c r="E10102" i="12" s="1"/>
  <c r="E10103" i="12" a="1"/>
  <c r="E10103" i="12" s="1"/>
  <c r="E10104" i="12" a="1"/>
  <c r="E10104" i="12"/>
  <c r="E10105" i="12" a="1"/>
  <c r="E10105" i="12"/>
  <c r="E10106" i="12" a="1"/>
  <c r="E10106" i="12"/>
  <c r="E10107" i="12" a="1"/>
  <c r="E10107" i="12"/>
  <c r="E10108" i="12" a="1"/>
  <c r="E10108" i="12"/>
  <c r="E10109" i="12" a="1"/>
  <c r="E10109" i="12"/>
  <c r="E10110" i="12" a="1"/>
  <c r="E10110" i="12"/>
  <c r="E10111" i="12" a="1"/>
  <c r="E10111" i="12" s="1"/>
  <c r="E10112" i="12" a="1"/>
  <c r="E10112" i="12" s="1"/>
  <c r="E10113" i="12" a="1"/>
  <c r="E10113" i="12" s="1"/>
  <c r="E10114" i="12" a="1"/>
  <c r="E10114" i="12" s="1"/>
  <c r="E10115" i="12" a="1"/>
  <c r="E10115" i="12" s="1"/>
  <c r="E10116" i="12" a="1"/>
  <c r="E10116" i="12" s="1"/>
  <c r="E10117" i="12" a="1"/>
  <c r="E10117" i="12" s="1"/>
  <c r="E10118" i="12" a="1"/>
  <c r="E10118" i="12" s="1"/>
  <c r="E10119" i="12" a="1"/>
  <c r="E10119" i="12" s="1"/>
  <c r="E10120" i="12" a="1"/>
  <c r="E10120" i="12"/>
  <c r="E10121" i="12" a="1"/>
  <c r="E10121" i="12"/>
  <c r="E10122" i="12" a="1"/>
  <c r="E10122" i="12"/>
  <c r="E10123" i="12" a="1"/>
  <c r="E10123" i="12"/>
  <c r="E10124" i="12" a="1"/>
  <c r="E10124" i="12"/>
  <c r="E10125" i="12" a="1"/>
  <c r="E10125" i="12"/>
  <c r="E10126" i="12" a="1"/>
  <c r="E10126" i="12"/>
  <c r="E10127" i="12" a="1"/>
  <c r="E10127" i="12" s="1"/>
  <c r="E10128" i="12" a="1"/>
  <c r="E10128" i="12" s="1"/>
  <c r="E10129" i="12" a="1"/>
  <c r="E10129" i="12" s="1"/>
  <c r="E10130" i="12" a="1"/>
  <c r="E10130" i="12" s="1"/>
  <c r="E10131" i="12" a="1"/>
  <c r="E10131" i="12" s="1"/>
  <c r="E10132" i="12" a="1"/>
  <c r="E10132" i="12" s="1"/>
  <c r="E10133" i="12" a="1"/>
  <c r="E10133" i="12" s="1"/>
  <c r="E10134" i="12" a="1"/>
  <c r="E10134" i="12" s="1"/>
  <c r="E10135" i="12" a="1"/>
  <c r="E10135" i="12" s="1"/>
  <c r="E10136" i="12" a="1"/>
  <c r="E10136" i="12"/>
  <c r="E10137" i="12" a="1"/>
  <c r="E10137" i="12"/>
  <c r="E10138" i="12" a="1"/>
  <c r="E10138" i="12"/>
  <c r="E10139" i="12" a="1"/>
  <c r="E10139" i="12"/>
  <c r="E10140" i="12" a="1"/>
  <c r="E10140" i="12"/>
  <c r="E10141" i="12" a="1"/>
  <c r="E10141" i="12"/>
  <c r="E10142" i="12" a="1"/>
  <c r="E10142" i="12"/>
  <c r="E10143" i="12" a="1"/>
  <c r="E10143" i="12" s="1"/>
  <c r="E10144" i="12" a="1"/>
  <c r="E10144" i="12" s="1"/>
  <c r="E10145" i="12" a="1"/>
  <c r="E10145" i="12" s="1"/>
  <c r="E10146" i="12" a="1"/>
  <c r="E10146" i="12" s="1"/>
  <c r="E10147" i="12" a="1"/>
  <c r="E10147" i="12" s="1"/>
  <c r="E10148" i="12" a="1"/>
  <c r="E10148" i="12" s="1"/>
  <c r="E10149" i="12" a="1"/>
  <c r="E10149" i="12" s="1"/>
  <c r="E10150" i="12" a="1"/>
  <c r="E10150" i="12" s="1"/>
  <c r="E10151" i="12" a="1"/>
  <c r="E10151" i="12" s="1"/>
  <c r="E10152" i="12" a="1"/>
  <c r="E10152" i="12"/>
  <c r="E10153" i="12" a="1"/>
  <c r="E10153" i="12"/>
  <c r="E10154" i="12" a="1"/>
  <c r="E10154" i="12"/>
  <c r="E10155" i="12" a="1"/>
  <c r="E10155" i="12"/>
  <c r="E10156" i="12" a="1"/>
  <c r="E10156" i="12"/>
  <c r="E10157" i="12" a="1"/>
  <c r="E10157" i="12"/>
  <c r="E10158" i="12" a="1"/>
  <c r="E10158" i="12"/>
  <c r="E10159" i="12" a="1"/>
  <c r="E10159" i="12" s="1"/>
  <c r="E10160" i="12" a="1"/>
  <c r="E10160" i="12" s="1"/>
  <c r="E10161" i="12" a="1"/>
  <c r="E10161" i="12" s="1"/>
  <c r="E10162" i="12" a="1"/>
  <c r="E10162" i="12" s="1"/>
  <c r="E10163" i="12" a="1"/>
  <c r="E10163" i="12" s="1"/>
  <c r="E10164" i="12" a="1"/>
  <c r="E10164" i="12" s="1"/>
  <c r="E10165" i="12" a="1"/>
  <c r="E10165" i="12" s="1"/>
  <c r="E10166" i="12" a="1"/>
  <c r="E10166" i="12" s="1"/>
  <c r="E10167" i="12" a="1"/>
  <c r="E10167" i="12" s="1"/>
  <c r="E10168" i="12" a="1"/>
  <c r="E10168" i="12"/>
  <c r="E10169" i="12" a="1"/>
  <c r="E10169" i="12"/>
  <c r="E10170" i="12" a="1"/>
  <c r="E10170" i="12"/>
  <c r="E10171" i="12" a="1"/>
  <c r="E10171" i="12"/>
  <c r="E10172" i="12" a="1"/>
  <c r="E10172" i="12"/>
  <c r="E10173" i="12" a="1"/>
  <c r="E10173" i="12"/>
  <c r="E10174" i="12" a="1"/>
  <c r="E10174" i="12"/>
  <c r="E10175" i="12" a="1"/>
  <c r="E10175" i="12" s="1"/>
  <c r="E10176" i="12" a="1"/>
  <c r="E10176" i="12" s="1"/>
  <c r="E10177" i="12" a="1"/>
  <c r="E10177" i="12" s="1"/>
  <c r="E10178" i="12" a="1"/>
  <c r="E10178" i="12" s="1"/>
  <c r="E10179" i="12" a="1"/>
  <c r="E10179" i="12" s="1"/>
  <c r="E10180" i="12" a="1"/>
  <c r="E10180" i="12" s="1"/>
  <c r="E10181" i="12" a="1"/>
  <c r="E10181" i="12" s="1"/>
  <c r="E10182" i="12" a="1"/>
  <c r="E10182" i="12" s="1"/>
  <c r="E10183" i="12" a="1"/>
  <c r="E10183" i="12" s="1"/>
  <c r="E10184" i="12" a="1"/>
  <c r="E10184" i="12"/>
  <c r="E10185" i="12" a="1"/>
  <c r="E10185" i="12"/>
  <c r="E10186" i="12" a="1"/>
  <c r="E10186" i="12"/>
  <c r="E10187" i="12" a="1"/>
  <c r="E10187" i="12"/>
  <c r="E10188" i="12" a="1"/>
  <c r="E10188" i="12"/>
  <c r="E10189" i="12" a="1"/>
  <c r="E10189" i="12"/>
  <c r="E10190" i="12" a="1"/>
  <c r="E10190" i="12"/>
  <c r="E10191" i="12" a="1"/>
  <c r="E10191" i="12" s="1"/>
  <c r="E10192" i="12" a="1"/>
  <c r="E10192" i="12" s="1"/>
  <c r="E10193" i="12" a="1"/>
  <c r="E10193" i="12" s="1"/>
  <c r="E10194" i="12" a="1"/>
  <c r="E10194" i="12" s="1"/>
  <c r="E10195" i="12" a="1"/>
  <c r="E10195" i="12" s="1"/>
  <c r="E10196" i="12" a="1"/>
  <c r="E10196" i="12" s="1"/>
  <c r="E10197" i="12" a="1"/>
  <c r="E10197" i="12" s="1"/>
  <c r="E10198" i="12" a="1"/>
  <c r="E10198" i="12" s="1"/>
  <c r="E10199" i="12" a="1"/>
  <c r="E10199" i="12" s="1"/>
  <c r="E10200" i="12" a="1"/>
  <c r="E10200" i="12"/>
  <c r="E10201" i="12" a="1"/>
  <c r="E10201" i="12"/>
  <c r="E10202" i="12" a="1"/>
  <c r="E10202" i="12"/>
  <c r="E10203" i="12" a="1"/>
  <c r="E10203" i="12"/>
  <c r="E2" i="12" a="1"/>
  <c r="E2" i="12" s="1"/>
  <c r="H3" i="13"/>
  <c r="D3" i="13"/>
  <c r="F3" i="13"/>
  <c r="B3" i="13"/>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D139"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82" i="12"/>
  <c r="D183" i="12"/>
  <c r="D184" i="12"/>
  <c r="D185" i="12"/>
  <c r="D186" i="12"/>
  <c r="D187" i="12"/>
  <c r="D188" i="12"/>
  <c r="D189" i="12"/>
  <c r="D190" i="12"/>
  <c r="D191" i="12"/>
  <c r="D192" i="12"/>
  <c r="D193" i="12"/>
  <c r="D194" i="12"/>
  <c r="D195" i="12"/>
  <c r="D196" i="12"/>
  <c r="D197" i="12"/>
  <c r="D198"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D224" i="12"/>
  <c r="D225" i="12"/>
  <c r="D226" i="12"/>
  <c r="D227" i="12"/>
  <c r="D228" i="12"/>
  <c r="D229" i="12"/>
  <c r="D230" i="12"/>
  <c r="D231" i="12"/>
  <c r="D232" i="12"/>
  <c r="D233" i="12"/>
  <c r="D234" i="12"/>
  <c r="D235" i="12"/>
  <c r="D236" i="12"/>
  <c r="D237" i="12"/>
  <c r="D238" i="12"/>
  <c r="D239" i="12"/>
  <c r="D240" i="12"/>
  <c r="D241" i="12"/>
  <c r="D242"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D271" i="12"/>
  <c r="D272" i="12"/>
  <c r="D273" i="12"/>
  <c r="D274" i="12"/>
  <c r="D275" i="12"/>
  <c r="D276" i="12"/>
  <c r="D277" i="12"/>
  <c r="D278" i="12"/>
  <c r="D279" i="12"/>
  <c r="D280" i="12"/>
  <c r="D281" i="12"/>
  <c r="D282" i="12"/>
  <c r="D283" i="12"/>
  <c r="D284" i="12"/>
  <c r="D285" i="12"/>
  <c r="D286" i="12"/>
  <c r="D287" i="12"/>
  <c r="D288" i="12"/>
  <c r="D289" i="12"/>
  <c r="D290" i="12"/>
  <c r="D291" i="12"/>
  <c r="D292" i="12"/>
  <c r="D293"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D322" i="12"/>
  <c r="D323" i="12"/>
  <c r="D324"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D348" i="12"/>
  <c r="D349" i="12"/>
  <c r="D350"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D383" i="12"/>
  <c r="D384" i="12"/>
  <c r="D385" i="12"/>
  <c r="D386" i="12"/>
  <c r="D387" i="12"/>
  <c r="D388" i="12"/>
  <c r="D389" i="12"/>
  <c r="D390" i="12"/>
  <c r="D391" i="12"/>
  <c r="D392" i="12"/>
  <c r="D393" i="12"/>
  <c r="D394" i="12"/>
  <c r="D395" i="12"/>
  <c r="D396" i="12"/>
  <c r="D397" i="12"/>
  <c r="D398" i="12"/>
  <c r="D399" i="12"/>
  <c r="D400" i="12"/>
  <c r="D401" i="12"/>
  <c r="D402" i="12"/>
  <c r="D403" i="12"/>
  <c r="D404" i="12"/>
  <c r="D405" i="12"/>
  <c r="D406" i="12"/>
  <c r="D407" i="12"/>
  <c r="D408" i="12"/>
  <c r="D409" i="12"/>
  <c r="D410" i="12"/>
  <c r="D411" i="12"/>
  <c r="D412" i="12"/>
  <c r="D413" i="12"/>
  <c r="D414" i="12"/>
  <c r="D415" i="12"/>
  <c r="D416" i="12"/>
  <c r="D417" i="12"/>
  <c r="D418" i="12"/>
  <c r="D419" i="12"/>
  <c r="D420" i="12"/>
  <c r="D421" i="12"/>
  <c r="D422" i="12"/>
  <c r="D423" i="12"/>
  <c r="D424" i="12"/>
  <c r="D425" i="12"/>
  <c r="D426" i="12"/>
  <c r="D427" i="12"/>
  <c r="D428" i="12"/>
  <c r="D429" i="12"/>
  <c r="D430" i="12"/>
  <c r="D431" i="12"/>
  <c r="D432" i="12"/>
  <c r="D433" i="12"/>
  <c r="D434" i="12"/>
  <c r="D435" i="12"/>
  <c r="D436" i="12"/>
  <c r="D437"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D462" i="12"/>
  <c r="D463" i="12"/>
  <c r="D464"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D498" i="12"/>
  <c r="D499" i="12"/>
  <c r="D500"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D532" i="12"/>
  <c r="D533" i="12"/>
  <c r="D534" i="12"/>
  <c r="D535" i="12"/>
  <c r="D536" i="12"/>
  <c r="D537" i="12"/>
  <c r="D538" i="12"/>
  <c r="D539" i="12"/>
  <c r="D540" i="12"/>
  <c r="D541" i="12"/>
  <c r="D542" i="12"/>
  <c r="D543" i="12"/>
  <c r="D544" i="12"/>
  <c r="D545" i="12"/>
  <c r="D546" i="12"/>
  <c r="D547" i="12"/>
  <c r="D548" i="12"/>
  <c r="D549" i="12"/>
  <c r="D550" i="12"/>
  <c r="D551" i="12"/>
  <c r="D552" i="12"/>
  <c r="D553" i="12"/>
  <c r="D554" i="12"/>
  <c r="D555" i="12"/>
  <c r="D556" i="12"/>
  <c r="D557" i="12"/>
  <c r="D558" i="12"/>
  <c r="D559" i="12"/>
  <c r="D560" i="12"/>
  <c r="D561" i="12"/>
  <c r="D562" i="12"/>
  <c r="D563" i="12"/>
  <c r="D564" i="12"/>
  <c r="D565" i="12"/>
  <c r="D566" i="12"/>
  <c r="D567" i="12"/>
  <c r="D568" i="12"/>
  <c r="D569" i="12"/>
  <c r="D570" i="12"/>
  <c r="D571" i="12"/>
  <c r="D572" i="12"/>
  <c r="D573" i="12"/>
  <c r="D574" i="12"/>
  <c r="D575" i="12"/>
  <c r="D576" i="12"/>
  <c r="D577" i="12"/>
  <c r="D578" i="12"/>
  <c r="D579" i="12"/>
  <c r="D580" i="12"/>
  <c r="D581" i="12"/>
  <c r="D582" i="12"/>
  <c r="D583" i="12"/>
  <c r="D584" i="12"/>
  <c r="D585" i="12"/>
  <c r="D586" i="12"/>
  <c r="D587" i="12"/>
  <c r="D588" i="12"/>
  <c r="D589" i="12"/>
  <c r="D590" i="12"/>
  <c r="D591" i="12"/>
  <c r="D592" i="12"/>
  <c r="D593" i="12"/>
  <c r="D594" i="12"/>
  <c r="D595" i="12"/>
  <c r="D596" i="12"/>
  <c r="D597" i="12"/>
  <c r="D598"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D636" i="12"/>
  <c r="D637" i="12"/>
  <c r="D638"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D662" i="12"/>
  <c r="D663" i="12"/>
  <c r="D664" i="12"/>
  <c r="D665" i="12"/>
  <c r="D666" i="12"/>
  <c r="D667" i="12"/>
  <c r="D668" i="12"/>
  <c r="D669" i="12"/>
  <c r="D670" i="12"/>
  <c r="D671" i="12"/>
  <c r="D672" i="12"/>
  <c r="D673" i="12"/>
  <c r="D674" i="12"/>
  <c r="D675" i="12"/>
  <c r="D676" i="12"/>
  <c r="D677" i="12"/>
  <c r="D678" i="12"/>
  <c r="D679" i="12"/>
  <c r="D680" i="12"/>
  <c r="D681" i="12"/>
  <c r="D682" i="12"/>
  <c r="D683" i="12"/>
  <c r="D684" i="12"/>
  <c r="D685" i="12"/>
  <c r="D686" i="12"/>
  <c r="D687" i="12"/>
  <c r="D688" i="12"/>
  <c r="D689" i="12"/>
  <c r="D690" i="12"/>
  <c r="D691" i="12"/>
  <c r="D692" i="12"/>
  <c r="D693" i="12"/>
  <c r="D694" i="12"/>
  <c r="D695" i="12"/>
  <c r="D696" i="12"/>
  <c r="D697" i="12"/>
  <c r="D698" i="12"/>
  <c r="D699" i="12"/>
  <c r="D700" i="12"/>
  <c r="D701" i="12"/>
  <c r="D702" i="12"/>
  <c r="D703" i="12"/>
  <c r="D704" i="12"/>
  <c r="D705" i="12"/>
  <c r="D706" i="12"/>
  <c r="D707" i="12"/>
  <c r="D708" i="12"/>
  <c r="D709" i="12"/>
  <c r="D710" i="12"/>
  <c r="D711" i="12"/>
  <c r="D712" i="12"/>
  <c r="D713" i="12"/>
  <c r="D714" i="12"/>
  <c r="D715" i="12"/>
  <c r="D716" i="12"/>
  <c r="D717" i="12"/>
  <c r="D718" i="12"/>
  <c r="D719" i="12"/>
  <c r="D720" i="12"/>
  <c r="D721" i="12"/>
  <c r="D722" i="12"/>
  <c r="D723" i="12"/>
  <c r="D724" i="12"/>
  <c r="D725" i="12"/>
  <c r="D726" i="12"/>
  <c r="D727" i="12"/>
  <c r="D728" i="12"/>
  <c r="D729" i="12"/>
  <c r="D730" i="12"/>
  <c r="D731" i="12"/>
  <c r="D732" i="12"/>
  <c r="D733" i="12"/>
  <c r="D734" i="12"/>
  <c r="D735" i="12"/>
  <c r="D736" i="12"/>
  <c r="D737" i="12"/>
  <c r="D738" i="12"/>
  <c r="D739" i="12"/>
  <c r="D740" i="12"/>
  <c r="D741" i="12"/>
  <c r="D742" i="12"/>
  <c r="D743" i="12"/>
  <c r="D744" i="12"/>
  <c r="D745" i="12"/>
  <c r="D746" i="12"/>
  <c r="D747" i="12"/>
  <c r="D748" i="12"/>
  <c r="D749" i="12"/>
  <c r="D750" i="12"/>
  <c r="D751" i="12"/>
  <c r="D752" i="12"/>
  <c r="D753" i="12"/>
  <c r="D754" i="12"/>
  <c r="D755" i="12"/>
  <c r="D756" i="12"/>
  <c r="D757" i="12"/>
  <c r="D758" i="12"/>
  <c r="D759" i="12"/>
  <c r="D760" i="12"/>
  <c r="D761" i="12"/>
  <c r="D762" i="12"/>
  <c r="D763" i="12"/>
  <c r="D764" i="12"/>
  <c r="D765" i="12"/>
  <c r="D766" i="12"/>
  <c r="D767" i="12"/>
  <c r="D768" i="12"/>
  <c r="D769" i="12"/>
  <c r="D770" i="12"/>
  <c r="D771" i="12"/>
  <c r="D772" i="12"/>
  <c r="D773" i="12"/>
  <c r="D774" i="12"/>
  <c r="D775" i="12"/>
  <c r="D776" i="12"/>
  <c r="D777" i="12"/>
  <c r="D778" i="12"/>
  <c r="D779" i="12"/>
  <c r="D780" i="12"/>
  <c r="D781" i="12"/>
  <c r="D782" i="12"/>
  <c r="D783" i="12"/>
  <c r="D784" i="12"/>
  <c r="D785" i="12"/>
  <c r="D786" i="12"/>
  <c r="D787" i="12"/>
  <c r="D788" i="12"/>
  <c r="D789" i="12"/>
  <c r="D790" i="12"/>
  <c r="D791" i="12"/>
  <c r="D792" i="12"/>
  <c r="D793" i="12"/>
  <c r="D794" i="12"/>
  <c r="D795" i="12"/>
  <c r="D796" i="12"/>
  <c r="D797" i="12"/>
  <c r="D798" i="12"/>
  <c r="D799" i="12"/>
  <c r="D800" i="12"/>
  <c r="D801" i="12"/>
  <c r="D802" i="12"/>
  <c r="D803" i="12"/>
  <c r="D804" i="12"/>
  <c r="D805" i="12"/>
  <c r="D806" i="12"/>
  <c r="D807" i="12"/>
  <c r="D808" i="12"/>
  <c r="D809" i="12"/>
  <c r="D810" i="12"/>
  <c r="D811" i="12"/>
  <c r="D812" i="12"/>
  <c r="D813" i="12"/>
  <c r="D814" i="12"/>
  <c r="D815" i="12"/>
  <c r="D816" i="12"/>
  <c r="D817" i="12"/>
  <c r="D818" i="12"/>
  <c r="D819" i="12"/>
  <c r="D820" i="12"/>
  <c r="D821" i="12"/>
  <c r="D822" i="12"/>
  <c r="D823" i="12"/>
  <c r="D824" i="12"/>
  <c r="D825" i="12"/>
  <c r="D826" i="12"/>
  <c r="D827" i="12"/>
  <c r="D828" i="12"/>
  <c r="D829" i="12"/>
  <c r="D830" i="12"/>
  <c r="D831" i="12"/>
  <c r="D832" i="12"/>
  <c r="D833" i="12"/>
  <c r="D834" i="12"/>
  <c r="D835" i="12"/>
  <c r="D836" i="12"/>
  <c r="D837" i="12"/>
  <c r="D838" i="12"/>
  <c r="D839" i="12"/>
  <c r="D840" i="12"/>
  <c r="D841" i="12"/>
  <c r="D842" i="12"/>
  <c r="D843" i="12"/>
  <c r="D844" i="12"/>
  <c r="D845" i="12"/>
  <c r="D846" i="12"/>
  <c r="D847" i="12"/>
  <c r="D848" i="12"/>
  <c r="D849" i="12"/>
  <c r="D850" i="12"/>
  <c r="D851" i="12"/>
  <c r="D852" i="12"/>
  <c r="D853" i="12"/>
  <c r="D854" i="12"/>
  <c r="D855" i="12"/>
  <c r="D856" i="12"/>
  <c r="D857" i="12"/>
  <c r="D858" i="12"/>
  <c r="D859" i="12"/>
  <c r="D860" i="12"/>
  <c r="D861" i="12"/>
  <c r="D862" i="12"/>
  <c r="D863" i="12"/>
  <c r="D864" i="12"/>
  <c r="D865" i="12"/>
  <c r="D866" i="12"/>
  <c r="D867" i="12"/>
  <c r="D868" i="12"/>
  <c r="D869" i="12"/>
  <c r="D870" i="12"/>
  <c r="D871" i="12"/>
  <c r="D872" i="12"/>
  <c r="D873" i="12"/>
  <c r="D874" i="12"/>
  <c r="D875" i="12"/>
  <c r="D876" i="12"/>
  <c r="D877" i="12"/>
  <c r="D878" i="12"/>
  <c r="D879" i="12"/>
  <c r="D880" i="12"/>
  <c r="D881" i="12"/>
  <c r="D882" i="12"/>
  <c r="D883" i="12"/>
  <c r="D884" i="12"/>
  <c r="D885" i="12"/>
  <c r="D886" i="12"/>
  <c r="D887" i="12"/>
  <c r="D888" i="12"/>
  <c r="D889" i="12"/>
  <c r="D890" i="12"/>
  <c r="D891" i="12"/>
  <c r="D892" i="12"/>
  <c r="D893" i="12"/>
  <c r="D894" i="12"/>
  <c r="D895" i="12"/>
  <c r="D896" i="12"/>
  <c r="D897" i="12"/>
  <c r="D898" i="12"/>
  <c r="D899" i="12"/>
  <c r="D900" i="12"/>
  <c r="D901" i="12"/>
  <c r="D902" i="12"/>
  <c r="D903" i="12"/>
  <c r="D904" i="12"/>
  <c r="D905" i="12"/>
  <c r="D906" i="12"/>
  <c r="D907" i="12"/>
  <c r="D908" i="12"/>
  <c r="D909" i="12"/>
  <c r="D910" i="12"/>
  <c r="D911" i="12"/>
  <c r="D912" i="12"/>
  <c r="D913" i="12"/>
  <c r="D914" i="12"/>
  <c r="D915" i="12"/>
  <c r="D916" i="12"/>
  <c r="D917" i="12"/>
  <c r="D918" i="12"/>
  <c r="D919" i="12"/>
  <c r="D920" i="12"/>
  <c r="D921" i="12"/>
  <c r="D922" i="12"/>
  <c r="D923" i="12"/>
  <c r="D924" i="12"/>
  <c r="D925" i="12"/>
  <c r="D926" i="12"/>
  <c r="D927" i="12"/>
  <c r="D928" i="12"/>
  <c r="D929" i="12"/>
  <c r="D930" i="12"/>
  <c r="D931" i="12"/>
  <c r="D932" i="12"/>
  <c r="D933" i="12"/>
  <c r="D934" i="12"/>
  <c r="D935" i="12"/>
  <c r="D936" i="12"/>
  <c r="D937" i="12"/>
  <c r="D938" i="12"/>
  <c r="D939" i="12"/>
  <c r="D940" i="12"/>
  <c r="D941" i="12"/>
  <c r="D942" i="12"/>
  <c r="D943" i="12"/>
  <c r="D944" i="12"/>
  <c r="D945" i="12"/>
  <c r="D946" i="12"/>
  <c r="D947" i="12"/>
  <c r="D948" i="12"/>
  <c r="D949" i="12"/>
  <c r="D950" i="12"/>
  <c r="D951" i="12"/>
  <c r="D952" i="12"/>
  <c r="D953" i="12"/>
  <c r="D954" i="12"/>
  <c r="D955" i="12"/>
  <c r="D956" i="12"/>
  <c r="D957" i="12"/>
  <c r="D958" i="12"/>
  <c r="D959" i="12"/>
  <c r="D960" i="12"/>
  <c r="D961" i="12"/>
  <c r="D962" i="12"/>
  <c r="D963" i="12"/>
  <c r="D964" i="12"/>
  <c r="D965" i="12"/>
  <c r="D966" i="12"/>
  <c r="D967" i="12"/>
  <c r="D968" i="12"/>
  <c r="D969" i="12"/>
  <c r="D970" i="12"/>
  <c r="D971" i="12"/>
  <c r="D972" i="12"/>
  <c r="D973" i="12"/>
  <c r="D974" i="12"/>
  <c r="D975" i="12"/>
  <c r="D976" i="12"/>
  <c r="D977" i="12"/>
  <c r="D978" i="12"/>
  <c r="D979" i="12"/>
  <c r="D980" i="12"/>
  <c r="D981" i="12"/>
  <c r="D982" i="12"/>
  <c r="D983" i="12"/>
  <c r="D984" i="12"/>
  <c r="D985" i="12"/>
  <c r="D986" i="12"/>
  <c r="D987" i="12"/>
  <c r="D988" i="12"/>
  <c r="D989" i="12"/>
  <c r="D990" i="12"/>
  <c r="D991" i="12"/>
  <c r="D992" i="12"/>
  <c r="D993" i="12"/>
  <c r="D994" i="12"/>
  <c r="D995" i="12"/>
  <c r="D996" i="12"/>
  <c r="D997" i="12"/>
  <c r="D998" i="12"/>
  <c r="D999" i="12"/>
  <c r="D1000" i="12"/>
  <c r="D1001" i="12"/>
  <c r="D1002" i="12"/>
  <c r="D1003" i="12"/>
  <c r="D1004" i="12"/>
  <c r="D1005" i="12"/>
  <c r="D1006" i="12"/>
  <c r="D1007" i="12"/>
  <c r="D1008" i="12"/>
  <c r="D1009" i="12"/>
  <c r="D1010" i="12"/>
  <c r="D1011" i="12"/>
  <c r="D1012" i="12"/>
  <c r="D1013" i="12"/>
  <c r="D1014" i="12"/>
  <c r="D1015" i="12"/>
  <c r="D1016" i="12"/>
  <c r="D1017" i="12"/>
  <c r="D1018" i="12"/>
  <c r="D1019" i="12"/>
  <c r="D1020" i="12"/>
  <c r="D1021" i="12"/>
  <c r="D1022" i="12"/>
  <c r="D1023" i="12"/>
  <c r="D1024" i="12"/>
  <c r="D1025" i="12"/>
  <c r="D1026" i="12"/>
  <c r="D1027" i="12"/>
  <c r="D1028" i="12"/>
  <c r="D1029" i="12"/>
  <c r="D1030" i="12"/>
  <c r="D1031" i="12"/>
  <c r="D1032" i="12"/>
  <c r="D1033" i="12"/>
  <c r="D1034" i="12"/>
  <c r="D1035" i="12"/>
  <c r="D1036" i="12"/>
  <c r="D1037" i="12"/>
  <c r="D1038" i="12"/>
  <c r="D1039" i="12"/>
  <c r="D1040" i="12"/>
  <c r="D1041" i="12"/>
  <c r="D1042" i="12"/>
  <c r="D1043" i="12"/>
  <c r="D1044" i="12"/>
  <c r="D1045" i="12"/>
  <c r="D1046" i="12"/>
  <c r="D1047" i="12"/>
  <c r="D1048" i="12"/>
  <c r="D1049" i="12"/>
  <c r="D1050" i="12"/>
  <c r="D1051" i="12"/>
  <c r="D1052" i="12"/>
  <c r="D1053" i="12"/>
  <c r="D1054" i="12"/>
  <c r="D1055" i="12"/>
  <c r="D1056" i="12"/>
  <c r="D1057" i="12"/>
  <c r="D1058" i="12"/>
  <c r="D1059" i="12"/>
  <c r="D1060" i="12"/>
  <c r="D1061" i="12"/>
  <c r="D1062" i="12"/>
  <c r="D1063" i="12"/>
  <c r="D1064" i="12"/>
  <c r="D1065" i="12"/>
  <c r="D1066" i="12"/>
  <c r="D1067" i="12"/>
  <c r="D1068" i="12"/>
  <c r="D1069" i="12"/>
  <c r="D1070" i="12"/>
  <c r="D1071" i="12"/>
  <c r="D1072" i="12"/>
  <c r="D1073" i="12"/>
  <c r="D1074" i="12"/>
  <c r="D1075" i="12"/>
  <c r="D1076" i="12"/>
  <c r="D1077" i="12"/>
  <c r="D1078" i="12"/>
  <c r="D1079" i="12"/>
  <c r="D1080" i="12"/>
  <c r="D1081" i="12"/>
  <c r="D1082" i="12"/>
  <c r="D1083" i="12"/>
  <c r="D1084" i="12"/>
  <c r="D1085" i="12"/>
  <c r="D1086" i="12"/>
  <c r="D1087" i="12"/>
  <c r="D1088" i="12"/>
  <c r="D1089" i="12"/>
  <c r="D1090" i="12"/>
  <c r="D1091" i="12"/>
  <c r="D1092" i="12"/>
  <c r="D1093" i="12"/>
  <c r="D1094" i="12"/>
  <c r="D1095" i="12"/>
  <c r="D1096" i="12"/>
  <c r="D1097" i="12"/>
  <c r="D1098" i="12"/>
  <c r="D1099" i="12"/>
  <c r="D1100" i="12"/>
  <c r="D1101" i="12"/>
  <c r="D1102" i="12"/>
  <c r="D1103" i="12"/>
  <c r="D1104" i="12"/>
  <c r="D1105" i="12"/>
  <c r="D1106" i="12"/>
  <c r="D1107" i="12"/>
  <c r="D1108" i="12"/>
  <c r="D1109" i="12"/>
  <c r="D1110" i="12"/>
  <c r="D1111" i="12"/>
  <c r="D1112" i="12"/>
  <c r="D1113" i="12"/>
  <c r="D1114" i="12"/>
  <c r="D1115" i="12"/>
  <c r="D1116" i="12"/>
  <c r="D1117" i="12"/>
  <c r="D1118" i="12"/>
  <c r="D1119" i="12"/>
  <c r="D1120" i="12"/>
  <c r="D1121" i="12"/>
  <c r="D1122" i="12"/>
  <c r="D1123" i="12"/>
  <c r="D1124" i="12"/>
  <c r="D1125" i="12"/>
  <c r="D1126" i="12"/>
  <c r="D1127" i="12"/>
  <c r="D1128" i="12"/>
  <c r="D1129" i="12"/>
  <c r="D1130" i="12"/>
  <c r="D1131" i="12"/>
  <c r="D1132" i="12"/>
  <c r="D1133" i="12"/>
  <c r="D1134" i="12"/>
  <c r="D1135" i="12"/>
  <c r="D1136" i="12"/>
  <c r="D1137" i="12"/>
  <c r="D1138" i="12"/>
  <c r="D1139" i="12"/>
  <c r="D1140" i="12"/>
  <c r="D1141" i="12"/>
  <c r="D1142" i="12"/>
  <c r="D1143" i="12"/>
  <c r="D1144" i="12"/>
  <c r="D1145" i="12"/>
  <c r="D1146" i="12"/>
  <c r="D1147" i="12"/>
  <c r="D1148" i="12"/>
  <c r="D1149" i="12"/>
  <c r="D1150" i="12"/>
  <c r="D1151" i="12"/>
  <c r="D1152" i="12"/>
  <c r="D1153" i="12"/>
  <c r="D1154" i="12"/>
  <c r="D1155" i="12"/>
  <c r="D1156" i="12"/>
  <c r="D1157" i="12"/>
  <c r="D1158" i="12"/>
  <c r="D1159" i="12"/>
  <c r="D1160" i="12"/>
  <c r="D1161" i="12"/>
  <c r="D1162" i="12"/>
  <c r="D1163" i="12"/>
  <c r="D1164" i="12"/>
  <c r="D1165" i="12"/>
  <c r="D1166" i="12"/>
  <c r="D1167" i="12"/>
  <c r="D1168" i="12"/>
  <c r="D1169" i="12"/>
  <c r="D1170" i="12"/>
  <c r="D1171" i="12"/>
  <c r="D1172" i="12"/>
  <c r="D1173" i="12"/>
  <c r="D1174" i="12"/>
  <c r="D1175" i="12"/>
  <c r="D1176" i="12"/>
  <c r="D1177" i="12"/>
  <c r="D1178" i="12"/>
  <c r="D1179" i="12"/>
  <c r="D1180" i="12"/>
  <c r="D1181" i="12"/>
  <c r="D1182" i="12"/>
  <c r="D1183" i="12"/>
  <c r="D1184" i="12"/>
  <c r="D1185" i="12"/>
  <c r="D1186" i="12"/>
  <c r="D1187" i="12"/>
  <c r="D1188" i="12"/>
  <c r="D1189" i="12"/>
  <c r="D1190" i="12"/>
  <c r="D1191" i="12"/>
  <c r="D1192" i="12"/>
  <c r="D1193" i="12"/>
  <c r="D1194" i="12"/>
  <c r="D1195" i="12"/>
  <c r="D1196" i="12"/>
  <c r="D1197" i="12"/>
  <c r="D1198" i="12"/>
  <c r="D1199" i="12"/>
  <c r="D1200" i="12"/>
  <c r="D1201" i="12"/>
  <c r="D1202" i="12"/>
  <c r="D1203" i="12"/>
  <c r="D1204" i="12"/>
  <c r="D1205" i="12"/>
  <c r="D1206" i="12"/>
  <c r="D1207" i="12"/>
  <c r="D1208" i="12"/>
  <c r="D1209" i="12"/>
  <c r="D1210" i="12"/>
  <c r="D1211" i="12"/>
  <c r="D1212" i="12"/>
  <c r="D1213" i="12"/>
  <c r="D1214" i="12"/>
  <c r="D1215" i="12"/>
  <c r="D1216" i="12"/>
  <c r="D1217" i="12"/>
  <c r="D1218" i="12"/>
  <c r="D1219" i="12"/>
  <c r="D1220" i="12"/>
  <c r="D1221" i="12"/>
  <c r="D1222" i="12"/>
  <c r="D1223" i="12"/>
  <c r="D1224" i="12"/>
  <c r="D1225" i="12"/>
  <c r="D1226" i="12"/>
  <c r="D1227" i="12"/>
  <c r="D1228" i="12"/>
  <c r="D1229" i="12"/>
  <c r="D1230" i="12"/>
  <c r="D1231" i="12"/>
  <c r="D1232" i="12"/>
  <c r="D1233" i="12"/>
  <c r="D1234" i="12"/>
  <c r="D1235" i="12"/>
  <c r="D1236" i="12"/>
  <c r="D1237" i="12"/>
  <c r="D1238" i="12"/>
  <c r="D1239" i="12"/>
  <c r="D1240" i="12"/>
  <c r="D1241" i="12"/>
  <c r="D1242" i="12"/>
  <c r="D1243" i="12"/>
  <c r="D1244" i="12"/>
  <c r="D1245" i="12"/>
  <c r="D1246" i="12"/>
  <c r="D1247" i="12"/>
  <c r="D1248" i="12"/>
  <c r="D1249" i="12"/>
  <c r="D1250" i="12"/>
  <c r="D1251" i="12"/>
  <c r="D1252" i="12"/>
  <c r="D1253" i="12"/>
  <c r="D1254" i="12"/>
  <c r="D1255" i="12"/>
  <c r="D1256" i="12"/>
  <c r="D1257" i="12"/>
  <c r="D1258" i="12"/>
  <c r="D1259" i="12"/>
  <c r="D1260" i="12"/>
  <c r="D1261" i="12"/>
  <c r="D1262" i="12"/>
  <c r="D1263" i="12"/>
  <c r="D1264" i="12"/>
  <c r="D1265" i="12"/>
  <c r="D1266" i="12"/>
  <c r="D1267" i="12"/>
  <c r="D1268" i="12"/>
  <c r="D1269" i="12"/>
  <c r="D1270" i="12"/>
  <c r="D1271" i="12"/>
  <c r="D1272" i="12"/>
  <c r="D1273" i="12"/>
  <c r="D1274" i="12"/>
  <c r="D1275" i="12"/>
  <c r="D1276" i="12"/>
  <c r="D1277" i="12"/>
  <c r="D1278" i="12"/>
  <c r="D1279" i="12"/>
  <c r="D1280" i="12"/>
  <c r="D1281" i="12"/>
  <c r="D1282" i="12"/>
  <c r="D1283" i="12"/>
  <c r="D1284" i="12"/>
  <c r="D1285" i="12"/>
  <c r="D1286" i="12"/>
  <c r="D1287" i="12"/>
  <c r="D1288" i="12"/>
  <c r="D1289" i="12"/>
  <c r="D1290" i="12"/>
  <c r="D1291" i="12"/>
  <c r="D1292" i="12"/>
  <c r="D1293" i="12"/>
  <c r="D1294" i="12"/>
  <c r="D1295" i="12"/>
  <c r="D1296" i="12"/>
  <c r="D1297" i="12"/>
  <c r="D1298" i="12"/>
  <c r="D1299" i="12"/>
  <c r="D1300" i="12"/>
  <c r="D1301" i="12"/>
  <c r="D1302" i="12"/>
  <c r="D1303" i="12"/>
  <c r="D1304" i="12"/>
  <c r="D1305" i="12"/>
  <c r="D1306" i="12"/>
  <c r="D1307" i="12"/>
  <c r="D1308" i="12"/>
  <c r="D1309" i="12"/>
  <c r="D1310" i="12"/>
  <c r="D1311" i="12"/>
  <c r="D1312" i="12"/>
  <c r="D1313" i="12"/>
  <c r="D1314" i="12"/>
  <c r="D1315" i="12"/>
  <c r="D1316" i="12"/>
  <c r="D1317" i="12"/>
  <c r="D1318" i="12"/>
  <c r="D1319" i="12"/>
  <c r="D1320" i="12"/>
  <c r="D1321" i="12"/>
  <c r="D1322" i="12"/>
  <c r="D1323" i="12"/>
  <c r="D1324" i="12"/>
  <c r="D1325" i="12"/>
  <c r="D1326" i="12"/>
  <c r="D1327" i="12"/>
  <c r="D1328" i="12"/>
  <c r="D1329" i="12"/>
  <c r="D1330" i="12"/>
  <c r="D1331" i="12"/>
  <c r="D1332" i="12"/>
  <c r="D1333" i="12"/>
  <c r="D1334" i="12"/>
  <c r="D1335" i="12"/>
  <c r="D1336" i="12"/>
  <c r="D1337" i="12"/>
  <c r="D1338" i="12"/>
  <c r="D1339" i="12"/>
  <c r="D1340" i="12"/>
  <c r="D1341" i="12"/>
  <c r="D1342" i="12"/>
  <c r="D1343" i="12"/>
  <c r="D1344" i="12"/>
  <c r="D1345" i="12"/>
  <c r="D1346" i="12"/>
  <c r="D1347" i="12"/>
  <c r="D1348" i="12"/>
  <c r="D1349" i="12"/>
  <c r="D1350" i="12"/>
  <c r="D1351" i="12"/>
  <c r="D1352" i="12"/>
  <c r="D1353" i="12"/>
  <c r="D1354" i="12"/>
  <c r="D1355" i="12"/>
  <c r="D1356" i="12"/>
  <c r="D1357" i="12"/>
  <c r="D1358" i="12"/>
  <c r="D1359" i="12"/>
  <c r="D1360" i="12"/>
  <c r="D1361" i="12"/>
  <c r="D1362" i="12"/>
  <c r="D1363" i="12"/>
  <c r="D1364" i="12"/>
  <c r="D1365" i="12"/>
  <c r="D1366" i="12"/>
  <c r="D1367" i="12"/>
  <c r="D1368" i="12"/>
  <c r="D1369" i="12"/>
  <c r="D1370" i="12"/>
  <c r="D1371" i="12"/>
  <c r="D1372" i="12"/>
  <c r="D1373" i="12"/>
  <c r="D1374" i="12"/>
  <c r="D1375" i="12"/>
  <c r="D1376" i="12"/>
  <c r="D1377" i="12"/>
  <c r="D1378" i="12"/>
  <c r="D1379" i="12"/>
  <c r="D1380" i="12"/>
  <c r="D1381" i="12"/>
  <c r="D1382" i="12"/>
  <c r="D1383" i="12"/>
  <c r="D1384" i="12"/>
  <c r="D1385" i="12"/>
  <c r="D1386" i="12"/>
  <c r="D1387" i="12"/>
  <c r="D1388" i="12"/>
  <c r="D1389" i="12"/>
  <c r="D1390" i="12"/>
  <c r="D1391" i="12"/>
  <c r="D1392" i="12"/>
  <c r="D1393" i="12"/>
  <c r="D1394" i="12"/>
  <c r="D1395" i="12"/>
  <c r="D1396" i="12"/>
  <c r="D1397" i="12"/>
  <c r="D1398" i="12"/>
  <c r="D1399" i="12"/>
  <c r="D1400" i="12"/>
  <c r="D1401" i="12"/>
  <c r="D1402" i="12"/>
  <c r="D1403" i="12"/>
  <c r="D1404" i="12"/>
  <c r="D1405" i="12"/>
  <c r="D1406" i="12"/>
  <c r="D1407" i="12"/>
  <c r="D1408" i="12"/>
  <c r="D1409" i="12"/>
  <c r="D1410" i="12"/>
  <c r="D1411" i="12"/>
  <c r="D1412" i="12"/>
  <c r="D1413" i="12"/>
  <c r="D1414" i="12"/>
  <c r="D1415" i="12"/>
  <c r="D1416" i="12"/>
  <c r="D1417" i="12"/>
  <c r="D1418" i="12"/>
  <c r="D1419" i="12"/>
  <c r="D1420" i="12"/>
  <c r="D1421" i="12"/>
  <c r="D1422" i="12"/>
  <c r="D1423" i="12"/>
  <c r="D1424" i="12"/>
  <c r="D1425" i="12"/>
  <c r="D1426" i="12"/>
  <c r="D1427" i="12"/>
  <c r="D1428" i="12"/>
  <c r="D1429" i="12"/>
  <c r="D1430" i="12"/>
  <c r="D1431" i="12"/>
  <c r="D1432" i="12"/>
  <c r="D1433" i="12"/>
  <c r="D1434" i="12"/>
  <c r="D1435" i="12"/>
  <c r="D1436" i="12"/>
  <c r="D1437" i="12"/>
  <c r="D1438" i="12"/>
  <c r="D1439" i="12"/>
  <c r="D1440" i="12"/>
  <c r="D1441" i="12"/>
  <c r="D1442" i="12"/>
  <c r="D1443" i="12"/>
  <c r="D1444" i="12"/>
  <c r="D1445" i="12"/>
  <c r="D1446" i="12"/>
  <c r="D1447" i="12"/>
  <c r="D1448" i="12"/>
  <c r="D1449" i="12"/>
  <c r="D1450" i="12"/>
  <c r="D1451" i="12"/>
  <c r="D1452" i="12"/>
  <c r="D1453" i="12"/>
  <c r="D1454" i="12"/>
  <c r="D1455" i="12"/>
  <c r="D1456" i="12"/>
  <c r="D1457" i="12"/>
  <c r="D1458" i="12"/>
  <c r="D1459" i="12"/>
  <c r="D1460" i="12"/>
  <c r="D1461" i="12"/>
  <c r="D1462" i="12"/>
  <c r="D1463" i="12"/>
  <c r="D1464" i="12"/>
  <c r="D1465" i="12"/>
  <c r="D1466" i="12"/>
  <c r="D1467" i="12"/>
  <c r="D1468" i="12"/>
  <c r="D1469" i="12"/>
  <c r="D1470" i="12"/>
  <c r="D1471" i="12"/>
  <c r="D1472" i="12"/>
  <c r="D1473" i="12"/>
  <c r="D1474" i="12"/>
  <c r="D1475" i="12"/>
  <c r="D1476" i="12"/>
  <c r="D1477" i="12"/>
  <c r="D1478" i="12"/>
  <c r="D1479" i="12"/>
  <c r="D1480" i="12"/>
  <c r="D1481" i="12"/>
  <c r="D1482" i="12"/>
  <c r="D1483" i="12"/>
  <c r="D1484" i="12"/>
  <c r="D1485" i="12"/>
  <c r="D1486" i="12"/>
  <c r="D1487" i="12"/>
  <c r="D1488" i="12"/>
  <c r="D1489" i="12"/>
  <c r="D1490" i="12"/>
  <c r="D1491" i="12"/>
  <c r="D1492" i="12"/>
  <c r="D1493" i="12"/>
  <c r="D1494" i="12"/>
  <c r="D1495" i="12"/>
  <c r="D1496" i="12"/>
  <c r="D1497" i="12"/>
  <c r="D1498" i="12"/>
  <c r="D1499" i="12"/>
  <c r="D1500" i="12"/>
  <c r="D1501" i="12"/>
  <c r="D1502" i="12"/>
  <c r="D1503" i="12"/>
  <c r="D1504" i="12"/>
  <c r="D1505" i="12"/>
  <c r="D1506" i="12"/>
  <c r="D1507" i="12"/>
  <c r="D1508" i="12"/>
  <c r="D1509" i="12"/>
  <c r="D1510" i="12"/>
  <c r="D1511" i="12"/>
  <c r="D1512" i="12"/>
  <c r="D1513" i="12"/>
  <c r="D1514" i="12"/>
  <c r="D1515" i="12"/>
  <c r="D1516" i="12"/>
  <c r="D1517" i="12"/>
  <c r="D1518" i="12"/>
  <c r="D1519" i="12"/>
  <c r="D1520" i="12"/>
  <c r="D1521" i="12"/>
  <c r="D1522" i="12"/>
  <c r="D1523" i="12"/>
  <c r="D1524" i="12"/>
  <c r="D1525" i="12"/>
  <c r="D1526" i="12"/>
  <c r="D1527" i="12"/>
  <c r="D1528" i="12"/>
  <c r="D1529" i="12"/>
  <c r="D1530" i="12"/>
  <c r="D1531" i="12"/>
  <c r="D1532" i="12"/>
  <c r="D1533" i="12"/>
  <c r="D1534" i="12"/>
  <c r="D1535" i="12"/>
  <c r="D1536" i="12"/>
  <c r="D1537" i="12"/>
  <c r="D1538" i="12"/>
  <c r="D1539" i="12"/>
  <c r="D1540" i="12"/>
  <c r="D1541" i="12"/>
  <c r="D1542" i="12"/>
  <c r="D1543" i="12"/>
  <c r="D1544" i="12"/>
  <c r="D1545" i="12"/>
  <c r="D1546" i="12"/>
  <c r="D1547" i="12"/>
  <c r="D1548" i="12"/>
  <c r="D1549" i="12"/>
  <c r="D1550" i="12"/>
  <c r="D1551" i="12"/>
  <c r="D1552" i="12"/>
  <c r="D1553" i="12"/>
  <c r="D1554" i="12"/>
  <c r="D1555" i="12"/>
  <c r="D1556" i="12"/>
  <c r="D1557" i="12"/>
  <c r="D1558" i="12"/>
  <c r="D1559" i="12"/>
  <c r="D1560" i="12"/>
  <c r="D1561" i="12"/>
  <c r="D1562" i="12"/>
  <c r="D1563" i="12"/>
  <c r="D1564" i="12"/>
  <c r="D1565" i="12"/>
  <c r="D1566" i="12"/>
  <c r="D1567" i="12"/>
  <c r="D1568" i="12"/>
  <c r="D1569" i="12"/>
  <c r="D1570" i="12"/>
  <c r="D1571" i="12"/>
  <c r="D1572" i="12"/>
  <c r="D1573" i="12"/>
  <c r="D1574" i="12"/>
  <c r="D1575" i="12"/>
  <c r="D1576" i="12"/>
  <c r="D1577" i="12"/>
  <c r="D1578" i="12"/>
  <c r="D1579" i="12"/>
  <c r="D1580" i="12"/>
  <c r="D1581" i="12"/>
  <c r="D1582" i="12"/>
  <c r="D1583" i="12"/>
  <c r="D1584" i="12"/>
  <c r="D1585" i="12"/>
  <c r="D1586" i="12"/>
  <c r="D1587" i="12"/>
  <c r="D1588" i="12"/>
  <c r="D1589" i="12"/>
  <c r="D1590" i="12"/>
  <c r="D1591" i="12"/>
  <c r="D1592" i="12"/>
  <c r="D1593" i="12"/>
  <c r="D1594" i="12"/>
  <c r="D1595" i="12"/>
  <c r="D1596" i="12"/>
  <c r="D1597" i="12"/>
  <c r="D1598" i="12"/>
  <c r="D1599" i="12"/>
  <c r="D1600" i="12"/>
  <c r="D1601" i="12"/>
  <c r="D1602" i="12"/>
  <c r="D1603" i="12"/>
  <c r="D1604" i="12"/>
  <c r="D1605" i="12"/>
  <c r="D1606" i="12"/>
  <c r="D1607" i="12"/>
  <c r="D1608" i="12"/>
  <c r="D1609" i="12"/>
  <c r="D1610" i="12"/>
  <c r="D1611" i="12"/>
  <c r="D1612" i="12"/>
  <c r="D1613" i="12"/>
  <c r="D1614" i="12"/>
  <c r="D1615" i="12"/>
  <c r="D1616" i="12"/>
  <c r="D1617" i="12"/>
  <c r="D1618" i="12"/>
  <c r="D1619" i="12"/>
  <c r="D1620" i="12"/>
  <c r="D1621" i="12"/>
  <c r="D1622" i="12"/>
  <c r="D1623" i="12"/>
  <c r="D1624" i="12"/>
  <c r="D1625" i="12"/>
  <c r="D1626" i="12"/>
  <c r="D1627" i="12"/>
  <c r="D1628" i="12"/>
  <c r="D1629" i="12"/>
  <c r="D1630" i="12"/>
  <c r="D1631" i="12"/>
  <c r="D1632" i="12"/>
  <c r="D1633" i="12"/>
  <c r="D1634" i="12"/>
  <c r="D1635" i="12"/>
  <c r="D1636" i="12"/>
  <c r="D1637" i="12"/>
  <c r="D1638" i="12"/>
  <c r="D1639" i="12"/>
  <c r="D1640" i="12"/>
  <c r="D1641" i="12"/>
  <c r="D1642" i="12"/>
  <c r="D1643" i="12"/>
  <c r="D1644" i="12"/>
  <c r="D1645" i="12"/>
  <c r="D1646" i="12"/>
  <c r="D1647" i="12"/>
  <c r="D1648" i="12"/>
  <c r="D1649" i="12"/>
  <c r="D1650" i="12"/>
  <c r="D1651" i="12"/>
  <c r="D1652" i="12"/>
  <c r="D1653" i="12"/>
  <c r="D1654" i="12"/>
  <c r="D1655" i="12"/>
  <c r="D1656" i="12"/>
  <c r="D1657" i="12"/>
  <c r="D1658" i="12"/>
  <c r="D1659" i="12"/>
  <c r="D1660" i="12"/>
  <c r="D1661" i="12"/>
  <c r="D1662" i="12"/>
  <c r="D1663" i="12"/>
  <c r="D1664" i="12"/>
  <c r="D1665" i="12"/>
  <c r="D1666" i="12"/>
  <c r="D1667" i="12"/>
  <c r="D1668" i="12"/>
  <c r="D1669" i="12"/>
  <c r="D1670" i="12"/>
  <c r="D1671" i="12"/>
  <c r="D1672" i="12"/>
  <c r="D1673" i="12"/>
  <c r="D1674" i="12"/>
  <c r="D1675" i="12"/>
  <c r="D1676" i="12"/>
  <c r="D1677" i="12"/>
  <c r="D1678" i="12"/>
  <c r="D1679" i="12"/>
  <c r="D1680" i="12"/>
  <c r="D1681" i="12"/>
  <c r="D1682" i="12"/>
  <c r="D1683" i="12"/>
  <c r="D1684" i="12"/>
  <c r="D1685" i="12"/>
  <c r="D1686" i="12"/>
  <c r="D1687" i="12"/>
  <c r="D1688" i="12"/>
  <c r="D1689" i="12"/>
  <c r="D1690" i="12"/>
  <c r="D1691" i="12"/>
  <c r="D1692" i="12"/>
  <c r="D1693" i="12"/>
  <c r="D1694" i="12"/>
  <c r="D1695" i="12"/>
  <c r="D1696" i="12"/>
  <c r="D1697" i="12"/>
  <c r="D1698" i="12"/>
  <c r="D1699" i="12"/>
  <c r="D1700" i="12"/>
  <c r="D1701" i="12"/>
  <c r="D1702" i="12"/>
  <c r="D1703" i="12"/>
  <c r="D1704" i="12"/>
  <c r="D1705" i="12"/>
  <c r="D1706" i="12"/>
  <c r="D1707" i="12"/>
  <c r="D1708" i="12"/>
  <c r="D1709" i="12"/>
  <c r="D1710" i="12"/>
  <c r="D1711" i="12"/>
  <c r="D1712" i="12"/>
  <c r="D1713" i="12"/>
  <c r="D1714" i="12"/>
  <c r="D1715" i="12"/>
  <c r="D1716" i="12"/>
  <c r="D1717" i="12"/>
  <c r="D1718" i="12"/>
  <c r="D1719" i="12"/>
  <c r="D1720" i="12"/>
  <c r="D1721" i="12"/>
  <c r="D1722" i="12"/>
  <c r="D1723" i="12"/>
  <c r="D1724" i="12"/>
  <c r="D1725" i="12"/>
  <c r="D1726" i="12"/>
  <c r="D1727" i="12"/>
  <c r="D1728" i="12"/>
  <c r="D1729" i="12"/>
  <c r="D1730" i="12"/>
  <c r="D1731" i="12"/>
  <c r="D1732" i="12"/>
  <c r="D1733" i="12"/>
  <c r="D1734" i="12"/>
  <c r="D1735" i="12"/>
  <c r="D1736" i="12"/>
  <c r="D1737" i="12"/>
  <c r="D1738" i="12"/>
  <c r="D1739" i="12"/>
  <c r="D1740" i="12"/>
  <c r="D1741" i="12"/>
  <c r="D1742" i="12"/>
  <c r="D1743" i="12"/>
  <c r="D1744" i="12"/>
  <c r="D1745" i="12"/>
  <c r="D1746" i="12"/>
  <c r="D1747" i="12"/>
  <c r="D1748" i="12"/>
  <c r="D1749" i="12"/>
  <c r="D1750" i="12"/>
  <c r="D1751" i="12"/>
  <c r="D1752" i="12"/>
  <c r="D1753" i="12"/>
  <c r="D1754" i="12"/>
  <c r="D1755" i="12"/>
  <c r="D1756" i="12"/>
  <c r="D1757" i="12"/>
  <c r="D1758" i="12"/>
  <c r="D1759" i="12"/>
  <c r="D1760" i="12"/>
  <c r="D1761" i="12"/>
  <c r="D1762" i="12"/>
  <c r="D1763" i="12"/>
  <c r="D1764" i="12"/>
  <c r="D1765" i="12"/>
  <c r="D1766" i="12"/>
  <c r="D1767" i="12"/>
  <c r="D1768" i="12"/>
  <c r="D1769" i="12"/>
  <c r="D1770" i="12"/>
  <c r="D1771" i="12"/>
  <c r="D1772" i="12"/>
  <c r="D1773" i="12"/>
  <c r="D1774" i="12"/>
  <c r="D1775" i="12"/>
  <c r="D1776" i="12"/>
  <c r="D1777" i="12"/>
  <c r="D1778" i="12"/>
  <c r="D1779" i="12"/>
  <c r="D1780" i="12"/>
  <c r="D1781" i="12"/>
  <c r="D1782" i="12"/>
  <c r="D1783" i="12"/>
  <c r="D1784" i="12"/>
  <c r="D1785" i="12"/>
  <c r="D1786" i="12"/>
  <c r="D1787" i="12"/>
  <c r="D1788" i="12"/>
  <c r="D1789" i="12"/>
  <c r="D1790" i="12"/>
  <c r="D1791" i="12"/>
  <c r="D1792" i="12"/>
  <c r="D1793" i="12"/>
  <c r="D1794" i="12"/>
  <c r="D1795" i="12"/>
  <c r="D1796" i="12"/>
  <c r="D1797" i="12"/>
  <c r="D1798" i="12"/>
  <c r="D1799" i="12"/>
  <c r="D1800" i="12"/>
  <c r="D1801" i="12"/>
  <c r="D1802" i="12"/>
  <c r="D1803" i="12"/>
  <c r="D1804" i="12"/>
  <c r="D1805" i="12"/>
  <c r="D1806" i="12"/>
  <c r="D1807" i="12"/>
  <c r="D1808" i="12"/>
  <c r="D1809" i="12"/>
  <c r="D1810" i="12"/>
  <c r="D1811" i="12"/>
  <c r="D1812" i="12"/>
  <c r="D1813" i="12"/>
  <c r="D1814" i="12"/>
  <c r="D1815" i="12"/>
  <c r="D1816" i="12"/>
  <c r="D1817" i="12"/>
  <c r="D1818" i="12"/>
  <c r="D1819" i="12"/>
  <c r="D1820" i="12"/>
  <c r="D1821" i="12"/>
  <c r="D1822" i="12"/>
  <c r="D1823" i="12"/>
  <c r="D1824" i="12"/>
  <c r="D1825" i="12"/>
  <c r="D1826" i="12"/>
  <c r="D1827" i="12"/>
  <c r="D1828" i="12"/>
  <c r="D1829" i="12"/>
  <c r="D1830" i="12"/>
  <c r="D1831" i="12"/>
  <c r="D1832" i="12"/>
  <c r="D1833" i="12"/>
  <c r="D1834" i="12"/>
  <c r="D1835" i="12"/>
  <c r="D1836" i="12"/>
  <c r="D1837" i="12"/>
  <c r="D1838" i="12"/>
  <c r="D1839" i="12"/>
  <c r="D1840" i="12"/>
  <c r="D1841" i="12"/>
  <c r="D1842" i="12"/>
  <c r="D1843" i="12"/>
  <c r="D1844" i="12"/>
  <c r="D1845" i="12"/>
  <c r="D1846" i="12"/>
  <c r="D1847" i="12"/>
  <c r="D1848" i="12"/>
  <c r="D1849" i="12"/>
  <c r="D1850" i="12"/>
  <c r="D1851" i="12"/>
  <c r="D1852" i="12"/>
  <c r="D1853" i="12"/>
  <c r="D1854" i="12"/>
  <c r="D1855" i="12"/>
  <c r="D1856" i="12"/>
  <c r="D1857" i="12"/>
  <c r="D1858" i="12"/>
  <c r="D1859" i="12"/>
  <c r="D1860" i="12"/>
  <c r="D1861" i="12"/>
  <c r="D1862" i="12"/>
  <c r="D1863" i="12"/>
  <c r="D1864" i="12"/>
  <c r="D1865" i="12"/>
  <c r="D1866" i="12"/>
  <c r="D1867" i="12"/>
  <c r="D1868" i="12"/>
  <c r="D1869" i="12"/>
  <c r="D1870" i="12"/>
  <c r="D1871" i="12"/>
  <c r="D1872" i="12"/>
  <c r="D1873" i="12"/>
  <c r="D1874" i="12"/>
  <c r="D1875" i="12"/>
  <c r="D1876" i="12"/>
  <c r="D1877" i="12"/>
  <c r="D1878" i="12"/>
  <c r="D1879" i="12"/>
  <c r="D1880" i="12"/>
  <c r="D1881" i="12"/>
  <c r="D1882" i="12"/>
  <c r="D1883" i="12"/>
  <c r="D1884" i="12"/>
  <c r="D1885" i="12"/>
  <c r="D1886" i="12"/>
  <c r="D1887" i="12"/>
  <c r="D1888" i="12"/>
  <c r="D1889" i="12"/>
  <c r="D1890" i="12"/>
  <c r="D1891" i="12"/>
  <c r="D1892" i="12"/>
  <c r="D1893" i="12"/>
  <c r="D1894" i="12"/>
  <c r="D1895" i="12"/>
  <c r="D1896" i="12"/>
  <c r="D1897" i="12"/>
  <c r="D1898" i="12"/>
  <c r="D1899" i="12"/>
  <c r="D1900" i="12"/>
  <c r="D1901" i="12"/>
  <c r="D1902" i="12"/>
  <c r="D1903" i="12"/>
  <c r="D1904" i="12"/>
  <c r="D1905" i="12"/>
  <c r="D1906" i="12"/>
  <c r="D1907" i="12"/>
  <c r="D1908" i="12"/>
  <c r="D1909" i="12"/>
  <c r="D1910" i="12"/>
  <c r="D1911" i="12"/>
  <c r="D1912" i="12"/>
  <c r="D1913" i="12"/>
  <c r="D1914" i="12"/>
  <c r="D1915" i="12"/>
  <c r="D1916" i="12"/>
  <c r="D1917" i="12"/>
  <c r="D1918" i="12"/>
  <c r="D1919" i="12"/>
  <c r="D1920" i="12"/>
  <c r="D1921" i="12"/>
  <c r="D1922" i="12"/>
  <c r="D1923" i="12"/>
  <c r="D1924" i="12"/>
  <c r="D1925" i="12"/>
  <c r="D1926" i="12"/>
  <c r="D1927" i="12"/>
  <c r="D1928" i="12"/>
  <c r="D1929" i="12"/>
  <c r="D1930" i="12"/>
  <c r="D1931" i="12"/>
  <c r="D1932" i="12"/>
  <c r="D1933" i="12"/>
  <c r="D1934" i="12"/>
  <c r="D1935" i="12"/>
  <c r="D1936" i="12"/>
  <c r="D1937" i="12"/>
  <c r="D1938" i="12"/>
  <c r="D1939" i="12"/>
  <c r="D1940" i="12"/>
  <c r="D1941" i="12"/>
  <c r="D1942" i="12"/>
  <c r="D1943" i="12"/>
  <c r="D1944" i="12"/>
  <c r="D1945" i="12"/>
  <c r="D1946" i="12"/>
  <c r="D1947" i="12"/>
  <c r="D1948" i="12"/>
  <c r="D1949" i="12"/>
  <c r="D1950" i="12"/>
  <c r="D1951" i="12"/>
  <c r="D1952" i="12"/>
  <c r="D1953" i="12"/>
  <c r="D1954" i="12"/>
  <c r="D1955" i="12"/>
  <c r="D1956" i="12"/>
  <c r="D1957" i="12"/>
  <c r="D1958" i="12"/>
  <c r="D1959" i="12"/>
  <c r="D1960" i="12"/>
  <c r="D1961" i="12"/>
  <c r="D1962" i="12"/>
  <c r="D1963" i="12"/>
  <c r="D1964" i="12"/>
  <c r="D1965" i="12"/>
  <c r="D1966" i="12"/>
  <c r="D1967" i="12"/>
  <c r="D1968" i="12"/>
  <c r="D1969" i="12"/>
  <c r="D1970" i="12"/>
  <c r="D1971" i="12"/>
  <c r="D1972" i="12"/>
  <c r="D1973" i="12"/>
  <c r="D1974" i="12"/>
  <c r="D1975" i="12"/>
  <c r="D1976" i="12"/>
  <c r="D1977" i="12"/>
  <c r="D1978" i="12"/>
  <c r="D1979" i="12"/>
  <c r="D1980" i="12"/>
  <c r="D1981" i="12"/>
  <c r="D1982" i="12"/>
  <c r="D1983" i="12"/>
  <c r="D1984" i="12"/>
  <c r="D1985" i="12"/>
  <c r="D1986" i="12"/>
  <c r="D1987" i="12"/>
  <c r="D1988" i="12"/>
  <c r="D1989" i="12"/>
  <c r="D1990" i="12"/>
  <c r="D1991" i="12"/>
  <c r="D1992" i="12"/>
  <c r="D1993" i="12"/>
  <c r="D1994" i="12"/>
  <c r="D1995" i="12"/>
  <c r="D1996" i="12"/>
  <c r="D1997" i="12"/>
  <c r="D1998" i="12"/>
  <c r="D1999" i="12"/>
  <c r="D2000" i="12"/>
  <c r="D2001" i="12"/>
  <c r="D2002" i="12"/>
  <c r="D2003" i="12"/>
  <c r="D2004" i="12"/>
  <c r="D2005" i="12"/>
  <c r="D2006" i="12"/>
  <c r="D2007" i="12"/>
  <c r="D2008" i="12"/>
  <c r="D2009" i="12"/>
  <c r="D2010" i="12"/>
  <c r="D2011" i="12"/>
  <c r="D2012" i="12"/>
  <c r="D2013" i="12"/>
  <c r="D2014" i="12"/>
  <c r="D2015" i="12"/>
  <c r="D2016" i="12"/>
  <c r="D2017" i="12"/>
  <c r="D2018" i="12"/>
  <c r="D2019" i="12"/>
  <c r="D2020" i="12"/>
  <c r="D2021" i="12"/>
  <c r="D2022" i="12"/>
  <c r="D2023" i="12"/>
  <c r="D2024" i="12"/>
  <c r="D2025" i="12"/>
  <c r="D2026" i="12"/>
  <c r="D2027" i="12"/>
  <c r="D2028" i="12"/>
  <c r="D2029" i="12"/>
  <c r="D2030" i="12"/>
  <c r="D2031" i="12"/>
  <c r="D2032" i="12"/>
  <c r="D2033" i="12"/>
  <c r="D2034" i="12"/>
  <c r="D2035" i="12"/>
  <c r="D2036" i="12"/>
  <c r="D2037" i="12"/>
  <c r="D2038" i="12"/>
  <c r="D2039" i="12"/>
  <c r="D2040" i="12"/>
  <c r="D2041" i="12"/>
  <c r="D2042" i="12"/>
  <c r="D2043" i="12"/>
  <c r="D2044" i="12"/>
  <c r="D2045" i="12"/>
  <c r="D2046" i="12"/>
  <c r="D2047" i="12"/>
  <c r="D2048" i="12"/>
  <c r="D2049" i="12"/>
  <c r="D2050" i="12"/>
  <c r="D2051" i="12"/>
  <c r="D2052" i="12"/>
  <c r="D2053" i="12"/>
  <c r="D2054" i="12"/>
  <c r="D2055" i="12"/>
  <c r="D2056" i="12"/>
  <c r="D2057" i="12"/>
  <c r="D2058" i="12"/>
  <c r="D2059" i="12"/>
  <c r="D2060" i="12"/>
  <c r="D2061" i="12"/>
  <c r="D2062" i="12"/>
  <c r="D2063" i="12"/>
  <c r="D2064" i="12"/>
  <c r="D2065" i="12"/>
  <c r="D2066" i="12"/>
  <c r="D2067" i="12"/>
  <c r="D2068" i="12"/>
  <c r="D2069" i="12"/>
  <c r="D2070" i="12"/>
  <c r="D2071" i="12"/>
  <c r="D2072" i="12"/>
  <c r="D2073" i="12"/>
  <c r="D2074" i="12"/>
  <c r="D2075" i="12"/>
  <c r="D2076" i="12"/>
  <c r="D2077" i="12"/>
  <c r="D2078" i="12"/>
  <c r="D2079" i="12"/>
  <c r="D2080" i="12"/>
  <c r="D2081" i="12"/>
  <c r="D2082" i="12"/>
  <c r="D2083" i="12"/>
  <c r="D2084" i="12"/>
  <c r="D2085" i="12"/>
  <c r="D2086" i="12"/>
  <c r="D2087" i="12"/>
  <c r="D2088" i="12"/>
  <c r="D2089" i="12"/>
  <c r="D2090" i="12"/>
  <c r="D2091" i="12"/>
  <c r="D2092" i="12"/>
  <c r="D2093" i="12"/>
  <c r="D2094" i="12"/>
  <c r="D2095" i="12"/>
  <c r="D2096" i="12"/>
  <c r="D2097" i="12"/>
  <c r="D2098" i="12"/>
  <c r="D2099" i="12"/>
  <c r="D2100" i="12"/>
  <c r="D2101" i="12"/>
  <c r="D2102" i="12"/>
  <c r="D2103" i="12"/>
  <c r="D2104" i="12"/>
  <c r="D2105" i="12"/>
  <c r="D2106" i="12"/>
  <c r="D2107" i="12"/>
  <c r="D2108" i="12"/>
  <c r="D2109" i="12"/>
  <c r="D2110" i="12"/>
  <c r="D2111" i="12"/>
  <c r="D2112" i="12"/>
  <c r="D2113" i="12"/>
  <c r="D2114" i="12"/>
  <c r="D2115" i="12"/>
  <c r="D2116" i="12"/>
  <c r="D2117" i="12"/>
  <c r="D2118" i="12"/>
  <c r="D2119" i="12"/>
  <c r="D2120" i="12"/>
  <c r="D2121" i="12"/>
  <c r="D2122" i="12"/>
  <c r="D2123" i="12"/>
  <c r="D2124" i="12"/>
  <c r="D2125" i="12"/>
  <c r="D2126" i="12"/>
  <c r="D2127" i="12"/>
  <c r="D2128" i="12"/>
  <c r="D2129" i="12"/>
  <c r="D2130" i="12"/>
  <c r="D2131" i="12"/>
  <c r="D2132" i="12"/>
  <c r="D2133" i="12"/>
  <c r="D2134" i="12"/>
  <c r="D2135" i="12"/>
  <c r="D2136" i="12"/>
  <c r="D2137" i="12"/>
  <c r="D2138" i="12"/>
  <c r="D2139" i="12"/>
  <c r="D2140" i="12"/>
  <c r="D2141" i="12"/>
  <c r="D2142" i="12"/>
  <c r="D2143" i="12"/>
  <c r="D2144" i="12"/>
  <c r="D2145" i="12"/>
  <c r="D2146" i="12"/>
  <c r="D2147" i="12"/>
  <c r="D2148" i="12"/>
  <c r="D2149" i="12"/>
  <c r="D2150" i="12"/>
  <c r="D2151" i="12"/>
  <c r="D2152" i="12"/>
  <c r="D2153" i="12"/>
  <c r="D2154" i="12"/>
  <c r="D2155" i="12"/>
  <c r="D2156" i="12"/>
  <c r="D2157" i="12"/>
  <c r="D2158" i="12"/>
  <c r="D2159" i="12"/>
  <c r="D2160" i="12"/>
  <c r="D2161" i="12"/>
  <c r="D2162" i="12"/>
  <c r="D2163" i="12"/>
  <c r="D2164" i="12"/>
  <c r="D2165" i="12"/>
  <c r="D2166" i="12"/>
  <c r="D2167" i="12"/>
  <c r="D2168" i="12"/>
  <c r="D2169" i="12"/>
  <c r="D2170" i="12"/>
  <c r="D2171" i="12"/>
  <c r="D2172" i="12"/>
  <c r="D2173" i="12"/>
  <c r="D2174" i="12"/>
  <c r="D2175" i="12"/>
  <c r="D2176" i="12"/>
  <c r="D2177" i="12"/>
  <c r="D2178" i="12"/>
  <c r="D2179" i="12"/>
  <c r="D2180" i="12"/>
  <c r="D2181" i="12"/>
  <c r="D2182" i="12"/>
  <c r="D2183" i="12"/>
  <c r="D2184" i="12"/>
  <c r="D2185" i="12"/>
  <c r="D2186" i="12"/>
  <c r="D2187" i="12"/>
  <c r="D2188" i="12"/>
  <c r="D2189" i="12"/>
  <c r="D2190" i="12"/>
  <c r="D2191" i="12"/>
  <c r="D2192" i="12"/>
  <c r="D2193" i="12"/>
  <c r="D2194" i="12"/>
  <c r="D2195" i="12"/>
  <c r="D2196" i="12"/>
  <c r="D2197" i="12"/>
  <c r="D2198" i="12"/>
  <c r="D2199" i="12"/>
  <c r="D2200" i="12"/>
  <c r="D2201" i="12"/>
  <c r="D2202" i="12"/>
  <c r="D2203" i="12"/>
  <c r="D2204" i="12"/>
  <c r="D2205" i="12"/>
  <c r="D2206" i="12"/>
  <c r="D2207" i="12"/>
  <c r="D2208" i="12"/>
  <c r="D2209" i="12"/>
  <c r="D2210" i="12"/>
  <c r="D2211" i="12"/>
  <c r="D2212" i="12"/>
  <c r="D2213" i="12"/>
  <c r="D2214" i="12"/>
  <c r="D2215" i="12"/>
  <c r="D2216" i="12"/>
  <c r="D2217" i="12"/>
  <c r="D2218" i="12"/>
  <c r="D2219" i="12"/>
  <c r="D2220" i="12"/>
  <c r="D2221" i="12"/>
  <c r="D2222" i="12"/>
  <c r="D2223" i="12"/>
  <c r="D2224" i="12"/>
  <c r="D2225" i="12"/>
  <c r="D2226" i="12"/>
  <c r="D2227" i="12"/>
  <c r="D2228" i="12"/>
  <c r="D2229" i="12"/>
  <c r="D2230" i="12"/>
  <c r="D2231" i="12"/>
  <c r="D2232" i="12"/>
  <c r="D2233" i="12"/>
  <c r="D2234" i="12"/>
  <c r="D2235" i="12"/>
  <c r="D2236" i="12"/>
  <c r="D2237" i="12"/>
  <c r="D2238" i="12"/>
  <c r="D2239" i="12"/>
  <c r="D2240" i="12"/>
  <c r="D2241" i="12"/>
  <c r="D2242" i="12"/>
  <c r="D2243" i="12"/>
  <c r="D2244" i="12"/>
  <c r="D2245" i="12"/>
  <c r="D2246" i="12"/>
  <c r="D2247" i="12"/>
  <c r="D2248" i="12"/>
  <c r="D2249" i="12"/>
  <c r="D2250" i="12"/>
  <c r="D2251" i="12"/>
  <c r="D2252" i="12"/>
  <c r="D2253" i="12"/>
  <c r="D2254" i="12"/>
  <c r="D2255" i="12"/>
  <c r="D2256" i="12"/>
  <c r="D2257" i="12"/>
  <c r="D2258" i="12"/>
  <c r="D2259" i="12"/>
  <c r="D2260" i="12"/>
  <c r="D2261" i="12"/>
  <c r="D2262" i="12"/>
  <c r="D2263" i="12"/>
  <c r="D2264" i="12"/>
  <c r="D2265" i="12"/>
  <c r="D2266" i="12"/>
  <c r="D2267" i="12"/>
  <c r="D2268" i="12"/>
  <c r="D2269" i="12"/>
  <c r="D2270" i="12"/>
  <c r="D2271" i="12"/>
  <c r="D2272" i="12"/>
  <c r="D2273" i="12"/>
  <c r="D2274" i="12"/>
  <c r="D2275" i="12"/>
  <c r="D2276" i="12"/>
  <c r="D2277" i="12"/>
  <c r="D2278" i="12"/>
  <c r="D2279" i="12"/>
  <c r="D2280" i="12"/>
  <c r="D2281" i="12"/>
  <c r="D2282" i="12"/>
  <c r="D2283" i="12"/>
  <c r="D2284" i="12"/>
  <c r="D2285" i="12"/>
  <c r="D2286" i="12"/>
  <c r="D2287" i="12"/>
  <c r="D2288" i="12"/>
  <c r="D2289" i="12"/>
  <c r="D2290" i="12"/>
  <c r="D2291" i="12"/>
  <c r="D2292" i="12"/>
  <c r="D2293" i="12"/>
  <c r="D2294" i="12"/>
  <c r="D2295" i="12"/>
  <c r="D2296" i="12"/>
  <c r="D2297" i="12"/>
  <c r="D2298" i="12"/>
  <c r="D2299" i="12"/>
  <c r="D2300" i="12"/>
  <c r="D2301" i="12"/>
  <c r="D2302" i="12"/>
  <c r="D2303" i="12"/>
  <c r="D2304" i="12"/>
  <c r="D2305" i="12"/>
  <c r="D2306" i="12"/>
  <c r="D2307" i="12"/>
  <c r="D2308" i="12"/>
  <c r="D2309" i="12"/>
  <c r="D2310" i="12"/>
  <c r="D2311" i="12"/>
  <c r="D2312" i="12"/>
  <c r="D2313" i="12"/>
  <c r="D2314" i="12"/>
  <c r="D2315" i="12"/>
  <c r="D2316" i="12"/>
  <c r="D2317" i="12"/>
  <c r="D2318" i="12"/>
  <c r="D2319" i="12"/>
  <c r="D2320" i="12"/>
  <c r="D2321" i="12"/>
  <c r="D2322" i="12"/>
  <c r="D2323" i="12"/>
  <c r="D2324" i="12"/>
  <c r="D2325" i="12"/>
  <c r="D2326" i="12"/>
  <c r="D2327" i="12"/>
  <c r="D2328" i="12"/>
  <c r="D2329" i="12"/>
  <c r="D2330" i="12"/>
  <c r="D2331" i="12"/>
  <c r="D2332" i="12"/>
  <c r="D2333" i="12"/>
  <c r="D2334" i="12"/>
  <c r="D2335" i="12"/>
  <c r="D2336" i="12"/>
  <c r="D2337" i="12"/>
  <c r="D2338" i="12"/>
  <c r="D2339" i="12"/>
  <c r="D2340" i="12"/>
  <c r="D2341" i="12"/>
  <c r="D2342" i="12"/>
  <c r="D2343" i="12"/>
  <c r="D2344" i="12"/>
  <c r="D2345" i="12"/>
  <c r="D2346" i="12"/>
  <c r="D2347" i="12"/>
  <c r="D2348" i="12"/>
  <c r="D2349" i="12"/>
  <c r="D2350" i="12"/>
  <c r="D2351" i="12"/>
  <c r="D2352" i="12"/>
  <c r="D2353" i="12"/>
  <c r="D2354" i="12"/>
  <c r="D2355" i="12"/>
  <c r="D2356" i="12"/>
  <c r="D2357" i="12"/>
  <c r="D2358" i="12"/>
  <c r="D2359" i="12"/>
  <c r="D2360" i="12"/>
  <c r="D2361" i="12"/>
  <c r="D2362" i="12"/>
  <c r="D2363" i="12"/>
  <c r="D2364" i="12"/>
  <c r="D2365" i="12"/>
  <c r="D2366" i="12"/>
  <c r="D2367" i="12"/>
  <c r="D2368" i="12"/>
  <c r="D2369" i="12"/>
  <c r="D2370" i="12"/>
  <c r="D2371" i="12"/>
  <c r="D2372" i="12"/>
  <c r="D2373" i="12"/>
  <c r="D2374" i="12"/>
  <c r="D2375" i="12"/>
  <c r="D2376" i="12"/>
  <c r="D2377" i="12"/>
  <c r="D2378" i="12"/>
  <c r="D2379" i="12"/>
  <c r="D2380" i="12"/>
  <c r="D2381" i="12"/>
  <c r="D2382" i="12"/>
  <c r="D2383" i="12"/>
  <c r="D2384" i="12"/>
  <c r="D2385" i="12"/>
  <c r="D2386" i="12"/>
  <c r="D2387" i="12"/>
  <c r="D2388" i="12"/>
  <c r="D2389" i="12"/>
  <c r="D2390" i="12"/>
  <c r="D2391" i="12"/>
  <c r="D2392" i="12"/>
  <c r="D2393" i="12"/>
  <c r="D2394" i="12"/>
  <c r="D2395" i="12"/>
  <c r="D2396" i="12"/>
  <c r="D2397" i="12"/>
  <c r="D2398" i="12"/>
  <c r="D2399" i="12"/>
  <c r="D2400" i="12"/>
  <c r="D2401" i="12"/>
  <c r="D2402" i="12"/>
  <c r="D2403" i="12"/>
  <c r="D2404" i="12"/>
  <c r="D2405" i="12"/>
  <c r="D2406" i="12"/>
  <c r="D2407" i="12"/>
  <c r="D2408" i="12"/>
  <c r="D2409" i="12"/>
  <c r="D2410" i="12"/>
  <c r="D2411" i="12"/>
  <c r="D2412" i="12"/>
  <c r="D2413" i="12"/>
  <c r="D2414" i="12"/>
  <c r="D2415" i="12"/>
  <c r="D2416" i="12"/>
  <c r="D2417" i="12"/>
  <c r="D2418" i="12"/>
  <c r="D2419" i="12"/>
  <c r="D2420" i="12"/>
  <c r="D2421" i="12"/>
  <c r="D2422" i="12"/>
  <c r="D2423" i="12"/>
  <c r="D2424" i="12"/>
  <c r="D2425" i="12"/>
  <c r="D2426" i="12"/>
  <c r="D2427" i="12"/>
  <c r="D2428" i="12"/>
  <c r="D2429" i="12"/>
  <c r="D2430" i="12"/>
  <c r="D2431" i="12"/>
  <c r="D2432" i="12"/>
  <c r="D2433" i="12"/>
  <c r="D2434" i="12"/>
  <c r="D2435" i="12"/>
  <c r="D2436" i="12"/>
  <c r="D2437" i="12"/>
  <c r="D2438" i="12"/>
  <c r="D2439" i="12"/>
  <c r="D2440" i="12"/>
  <c r="D2441" i="12"/>
  <c r="D2442" i="12"/>
  <c r="D2443" i="12"/>
  <c r="D2444" i="12"/>
  <c r="D2445" i="12"/>
  <c r="D2446" i="12"/>
  <c r="D2447" i="12"/>
  <c r="D2448" i="12"/>
  <c r="D2449" i="12"/>
  <c r="D2450" i="12"/>
  <c r="D2451" i="12"/>
  <c r="D2452" i="12"/>
  <c r="D2453" i="12"/>
  <c r="D2454" i="12"/>
  <c r="D2455" i="12"/>
  <c r="D2456" i="12"/>
  <c r="D2457" i="12"/>
  <c r="D2458" i="12"/>
  <c r="D2459" i="12"/>
  <c r="D2460" i="12"/>
  <c r="D2461" i="12"/>
  <c r="D2462" i="12"/>
  <c r="D2463" i="12"/>
  <c r="D2464" i="12"/>
  <c r="D2465" i="12"/>
  <c r="D2466" i="12"/>
  <c r="D2467" i="12"/>
  <c r="D2468" i="12"/>
  <c r="D2469" i="12"/>
  <c r="D2470" i="12"/>
  <c r="D2471" i="12"/>
  <c r="D2472" i="12"/>
  <c r="D2473" i="12"/>
  <c r="D2474" i="12"/>
  <c r="D2475" i="12"/>
  <c r="D2476" i="12"/>
  <c r="D2477" i="12"/>
  <c r="D2478" i="12"/>
  <c r="D2479" i="12"/>
  <c r="D2480" i="12"/>
  <c r="D2481" i="12"/>
  <c r="D2482" i="12"/>
  <c r="D2483" i="12"/>
  <c r="D2484" i="12"/>
  <c r="D2485" i="12"/>
  <c r="D2486" i="12"/>
  <c r="D2487" i="12"/>
  <c r="D2488" i="12"/>
  <c r="D2489" i="12"/>
  <c r="D2490" i="12"/>
  <c r="D2491" i="12"/>
  <c r="D2492" i="12"/>
  <c r="D2493" i="12"/>
  <c r="D2494" i="12"/>
  <c r="D2495" i="12"/>
  <c r="D2496" i="12"/>
  <c r="D2497" i="12"/>
  <c r="D2498" i="12"/>
  <c r="D2499" i="12"/>
  <c r="D2500" i="12"/>
  <c r="D2501" i="12"/>
  <c r="D2502" i="12"/>
  <c r="D2503" i="12"/>
  <c r="D2504" i="12"/>
  <c r="D2505" i="12"/>
  <c r="D2506" i="12"/>
  <c r="D2507" i="12"/>
  <c r="D2508" i="12"/>
  <c r="D2509" i="12"/>
  <c r="D2510" i="12"/>
  <c r="D2511" i="12"/>
  <c r="D2512" i="12"/>
  <c r="D2513" i="12"/>
  <c r="D2514" i="12"/>
  <c r="D2515" i="12"/>
  <c r="D2516" i="12"/>
  <c r="D2517" i="12"/>
  <c r="D2518" i="12"/>
  <c r="D2519" i="12"/>
  <c r="D2520" i="12"/>
  <c r="D2521" i="12"/>
  <c r="D2522" i="12"/>
  <c r="D2523" i="12"/>
  <c r="D2524" i="12"/>
  <c r="D2525" i="12"/>
  <c r="D2526" i="12"/>
  <c r="D2527" i="12"/>
  <c r="D2528" i="12"/>
  <c r="D2529" i="12"/>
  <c r="D2530" i="12"/>
  <c r="D2531" i="12"/>
  <c r="D2532" i="12"/>
  <c r="D2533" i="12"/>
  <c r="D2534" i="12"/>
  <c r="D2535" i="12"/>
  <c r="D2536" i="12"/>
  <c r="D2537" i="12"/>
  <c r="D2538" i="12"/>
  <c r="D2539" i="12"/>
  <c r="D2540" i="12"/>
  <c r="D2541" i="12"/>
  <c r="D2542" i="12"/>
  <c r="D2543" i="12"/>
  <c r="D2544" i="12"/>
  <c r="D2545" i="12"/>
  <c r="D2546" i="12"/>
  <c r="D2547" i="12"/>
  <c r="D2548" i="12"/>
  <c r="D2549" i="12"/>
  <c r="D2550" i="12"/>
  <c r="D2551" i="12"/>
  <c r="D2552" i="12"/>
  <c r="D2553" i="12"/>
  <c r="D2554" i="12"/>
  <c r="D2555" i="12"/>
  <c r="D2556" i="12"/>
  <c r="D2557" i="12"/>
  <c r="D2558" i="12"/>
  <c r="D2559" i="12"/>
  <c r="D2560" i="12"/>
  <c r="D2561" i="12"/>
  <c r="D2562" i="12"/>
  <c r="D2563" i="12"/>
  <c r="D2564" i="12"/>
  <c r="D2565" i="12"/>
  <c r="D2566" i="12"/>
  <c r="D2567" i="12"/>
  <c r="D2568" i="12"/>
  <c r="D2569" i="12"/>
  <c r="D2570" i="12"/>
  <c r="D2571" i="12"/>
  <c r="D2572" i="12"/>
  <c r="D2573" i="12"/>
  <c r="D2574" i="12"/>
  <c r="D2575" i="12"/>
  <c r="D2576" i="12"/>
  <c r="D2577" i="12"/>
  <c r="D2578" i="12"/>
  <c r="D2579" i="12"/>
  <c r="D2580" i="12"/>
  <c r="D2581" i="12"/>
  <c r="D2582" i="12"/>
  <c r="D2583" i="12"/>
  <c r="D2584" i="12"/>
  <c r="D2585" i="12"/>
  <c r="D2586" i="12"/>
  <c r="D2587" i="12"/>
  <c r="D2588" i="12"/>
  <c r="D2589" i="12"/>
  <c r="D2590" i="12"/>
  <c r="D2591" i="12"/>
  <c r="D2592" i="12"/>
  <c r="D2593" i="12"/>
  <c r="D2594" i="12"/>
  <c r="D2595" i="12"/>
  <c r="D2596" i="12"/>
  <c r="D2597" i="12"/>
  <c r="D2598" i="12"/>
  <c r="D2599" i="12"/>
  <c r="D2600" i="12"/>
  <c r="D2601" i="12"/>
  <c r="D2602" i="12"/>
  <c r="D2603" i="12"/>
  <c r="D2604" i="12"/>
  <c r="D2605" i="12"/>
  <c r="D2606" i="12"/>
  <c r="D2607" i="12"/>
  <c r="D2608" i="12"/>
  <c r="D2609" i="12"/>
  <c r="D2610" i="12"/>
  <c r="D2611" i="12"/>
  <c r="D2612" i="12"/>
  <c r="D2613" i="12"/>
  <c r="D2614" i="12"/>
  <c r="D2615" i="12"/>
  <c r="D2616" i="12"/>
  <c r="D2617" i="12"/>
  <c r="D2618" i="12"/>
  <c r="D2619" i="12"/>
  <c r="D2620" i="12"/>
  <c r="D2621" i="12"/>
  <c r="D2622" i="12"/>
  <c r="D2623" i="12"/>
  <c r="D2624" i="12"/>
  <c r="D2625" i="12"/>
  <c r="D2626" i="12"/>
  <c r="D2627" i="12"/>
  <c r="D2628" i="12"/>
  <c r="D2629" i="12"/>
  <c r="D2630" i="12"/>
  <c r="D2631" i="12"/>
  <c r="D2632" i="12"/>
  <c r="D2633" i="12"/>
  <c r="D2634" i="12"/>
  <c r="D2635" i="12"/>
  <c r="D2636" i="12"/>
  <c r="D2637" i="12"/>
  <c r="D2638" i="12"/>
  <c r="D2639" i="12"/>
  <c r="D2640" i="12"/>
  <c r="D2641" i="12"/>
  <c r="D2642" i="12"/>
  <c r="D2643" i="12"/>
  <c r="D2644" i="12"/>
  <c r="D2645" i="12"/>
  <c r="D2646" i="12"/>
  <c r="D2647" i="12"/>
  <c r="D2648" i="12"/>
  <c r="D2649" i="12"/>
  <c r="D2650" i="12"/>
  <c r="D2651" i="12"/>
  <c r="D2652" i="12"/>
  <c r="D2653" i="12"/>
  <c r="D2654" i="12"/>
  <c r="D2655" i="12"/>
  <c r="D2656" i="12"/>
  <c r="D2657" i="12"/>
  <c r="D2658" i="12"/>
  <c r="D2659" i="12"/>
  <c r="D2660" i="12"/>
  <c r="D2661" i="12"/>
  <c r="D2662" i="12"/>
  <c r="D2663" i="12"/>
  <c r="D2664" i="12"/>
  <c r="D2665" i="12"/>
  <c r="D2666" i="12"/>
  <c r="D2667" i="12"/>
  <c r="D2668" i="12"/>
  <c r="D2669" i="12"/>
  <c r="D2670" i="12"/>
  <c r="D2671" i="12"/>
  <c r="D2672" i="12"/>
  <c r="D2673" i="12"/>
  <c r="D2674" i="12"/>
  <c r="D2675" i="12"/>
  <c r="D2676" i="12"/>
  <c r="D2677" i="12"/>
  <c r="D2678" i="12"/>
  <c r="D2679" i="12"/>
  <c r="D2680" i="12"/>
  <c r="D2681" i="12"/>
  <c r="D2682" i="12"/>
  <c r="D2683" i="12"/>
  <c r="D2684" i="12"/>
  <c r="D2685" i="12"/>
  <c r="D2686" i="12"/>
  <c r="D2687" i="12"/>
  <c r="D2688" i="12"/>
  <c r="D2689" i="12"/>
  <c r="D2690" i="12"/>
  <c r="D2691" i="12"/>
  <c r="D2692" i="12"/>
  <c r="D2693" i="12"/>
  <c r="D2694" i="12"/>
  <c r="D2695" i="12"/>
  <c r="D2696" i="12"/>
  <c r="D2697" i="12"/>
  <c r="D2698" i="12"/>
  <c r="D2699" i="12"/>
  <c r="D2700" i="12"/>
  <c r="D2701" i="12"/>
  <c r="D2702" i="12"/>
  <c r="D2703" i="12"/>
  <c r="D2704" i="12"/>
  <c r="D2705" i="12"/>
  <c r="D2706" i="12"/>
  <c r="D2707" i="12"/>
  <c r="D2708" i="12"/>
  <c r="D2709" i="12"/>
  <c r="D2710" i="12"/>
  <c r="D2711" i="12"/>
  <c r="D2712" i="12"/>
  <c r="D2713" i="12"/>
  <c r="D2714" i="12"/>
  <c r="D2715" i="12"/>
  <c r="D2716" i="12"/>
  <c r="D2717" i="12"/>
  <c r="D2718" i="12"/>
  <c r="D2719" i="12"/>
  <c r="D2720" i="12"/>
  <c r="D2721" i="12"/>
  <c r="D2722" i="12"/>
  <c r="D2723" i="12"/>
  <c r="D2724" i="12"/>
  <c r="D2725" i="12"/>
  <c r="D2726" i="12"/>
  <c r="D2727" i="12"/>
  <c r="D2728" i="12"/>
  <c r="D2729" i="12"/>
  <c r="D2730" i="12"/>
  <c r="D2731" i="12"/>
  <c r="D2732" i="12"/>
  <c r="D2733" i="12"/>
  <c r="D2734" i="12"/>
  <c r="D2735" i="12"/>
  <c r="D2736" i="12"/>
  <c r="D2737" i="12"/>
  <c r="D2738" i="12"/>
  <c r="D2739" i="12"/>
  <c r="D2740" i="12"/>
  <c r="D2741" i="12"/>
  <c r="D2742" i="12"/>
  <c r="D2743" i="12"/>
  <c r="D2744" i="12"/>
  <c r="D2745" i="12"/>
  <c r="D2746" i="12"/>
  <c r="D2747" i="12"/>
  <c r="D2748" i="12"/>
  <c r="D2749" i="12"/>
  <c r="D2750" i="12"/>
  <c r="D2751" i="12"/>
  <c r="D2752" i="12"/>
  <c r="D2753" i="12"/>
  <c r="D2754" i="12"/>
  <c r="D2755" i="12"/>
  <c r="D2756" i="12"/>
  <c r="D2757" i="12"/>
  <c r="D2758" i="12"/>
  <c r="D2759" i="12"/>
  <c r="D2760" i="12"/>
  <c r="D2761" i="12"/>
  <c r="D2762" i="12"/>
  <c r="D2763" i="12"/>
  <c r="D2764" i="12"/>
  <c r="D2765" i="12"/>
  <c r="D2766" i="12"/>
  <c r="D2767" i="12"/>
  <c r="D2768" i="12"/>
  <c r="D2769" i="12"/>
  <c r="D2770" i="12"/>
  <c r="D2771" i="12"/>
  <c r="D2772" i="12"/>
  <c r="D2773" i="12"/>
  <c r="D2774" i="12"/>
  <c r="D2775" i="12"/>
  <c r="D2776" i="12"/>
  <c r="D2777" i="12"/>
  <c r="D2778" i="12"/>
  <c r="D2779" i="12"/>
  <c r="D2780" i="12"/>
  <c r="D2781" i="12"/>
  <c r="D2782" i="12"/>
  <c r="D2783" i="12"/>
  <c r="D2784" i="12"/>
  <c r="D2785" i="12"/>
  <c r="D2786" i="12"/>
  <c r="D2787" i="12"/>
  <c r="D2788" i="12"/>
  <c r="D2789" i="12"/>
  <c r="D2790" i="12"/>
  <c r="D2791" i="12"/>
  <c r="D2792" i="12"/>
  <c r="D2793" i="12"/>
  <c r="D2794" i="12"/>
  <c r="D2795" i="12"/>
  <c r="D2796" i="12"/>
  <c r="D2797" i="12"/>
  <c r="D2798" i="12"/>
  <c r="D2799" i="12"/>
  <c r="D2800" i="12"/>
  <c r="D2801" i="12"/>
  <c r="D2802" i="12"/>
  <c r="D2803" i="12"/>
  <c r="D2804" i="12"/>
  <c r="D2805" i="12"/>
  <c r="D2806" i="12"/>
  <c r="D2807" i="12"/>
  <c r="D2808" i="12"/>
  <c r="D2809" i="12"/>
  <c r="D2810" i="12"/>
  <c r="D2811" i="12"/>
  <c r="D2812" i="12"/>
  <c r="D2813" i="12"/>
  <c r="D2814" i="12"/>
  <c r="D2815" i="12"/>
  <c r="D2816" i="12"/>
  <c r="D2817" i="12"/>
  <c r="D2818" i="12"/>
  <c r="D2819" i="12"/>
  <c r="D2820" i="12"/>
  <c r="D2821" i="12"/>
  <c r="D2822" i="12"/>
  <c r="D2823" i="12"/>
  <c r="D2824" i="12"/>
  <c r="D2825" i="12"/>
  <c r="D2826" i="12"/>
  <c r="D2827" i="12"/>
  <c r="D2828" i="12"/>
  <c r="D2829" i="12"/>
  <c r="D2830" i="12"/>
  <c r="D2831" i="12"/>
  <c r="D2832" i="12"/>
  <c r="D2833" i="12"/>
  <c r="D2834" i="12"/>
  <c r="D2835" i="12"/>
  <c r="D2836" i="12"/>
  <c r="D2837" i="12"/>
  <c r="D2838" i="12"/>
  <c r="D2839" i="12"/>
  <c r="D2840" i="12"/>
  <c r="D2841" i="12"/>
  <c r="D2842" i="12"/>
  <c r="D2843" i="12"/>
  <c r="D2844" i="12"/>
  <c r="D2845" i="12"/>
  <c r="D2846" i="12"/>
  <c r="D2847" i="12"/>
  <c r="D2848" i="12"/>
  <c r="D2849" i="12"/>
  <c r="D2850" i="12"/>
  <c r="D2851" i="12"/>
  <c r="D2852" i="12"/>
  <c r="D2853" i="12"/>
  <c r="D2854" i="12"/>
  <c r="D2855" i="12"/>
  <c r="D2856" i="12"/>
  <c r="D2857" i="12"/>
  <c r="D2858" i="12"/>
  <c r="D2859" i="12"/>
  <c r="D2860" i="12"/>
  <c r="D2861" i="12"/>
  <c r="D2862" i="12"/>
  <c r="D2863" i="12"/>
  <c r="D2864" i="12"/>
  <c r="D2865" i="12"/>
  <c r="D2866" i="12"/>
  <c r="D2867" i="12"/>
  <c r="D2868" i="12"/>
  <c r="D2869" i="12"/>
  <c r="D2870" i="12"/>
  <c r="D2871" i="12"/>
  <c r="D2872" i="12"/>
  <c r="D2873" i="12"/>
  <c r="D2874" i="12"/>
  <c r="D2875" i="12"/>
  <c r="D2876" i="12"/>
  <c r="D2877" i="12"/>
  <c r="D2878" i="12"/>
  <c r="D2879" i="12"/>
  <c r="D2880" i="12"/>
  <c r="D2881" i="12"/>
  <c r="D2882" i="12"/>
  <c r="D2883" i="12"/>
  <c r="D2884" i="12"/>
  <c r="D2885" i="12"/>
  <c r="D2886" i="12"/>
  <c r="D2887" i="12"/>
  <c r="D2888" i="12"/>
  <c r="D2889" i="12"/>
  <c r="D2890" i="12"/>
  <c r="D2891" i="12"/>
  <c r="D2892" i="12"/>
  <c r="D2893" i="12"/>
  <c r="D2894" i="12"/>
  <c r="D2895" i="12"/>
  <c r="D2896" i="12"/>
  <c r="D2897" i="12"/>
  <c r="D2898" i="12"/>
  <c r="D2899" i="12"/>
  <c r="D2900" i="12"/>
  <c r="D2901" i="12"/>
  <c r="D2902" i="12"/>
  <c r="D2903" i="12"/>
  <c r="D2904" i="12"/>
  <c r="D2905" i="12"/>
  <c r="D2906" i="12"/>
  <c r="D2907" i="12"/>
  <c r="D2908" i="12"/>
  <c r="D2909" i="12"/>
  <c r="D2910" i="12"/>
  <c r="D2911" i="12"/>
  <c r="D2912" i="12"/>
  <c r="D2913" i="12"/>
  <c r="D2914" i="12"/>
  <c r="D2915" i="12"/>
  <c r="D2916" i="12"/>
  <c r="D2917" i="12"/>
  <c r="D2918" i="12"/>
  <c r="D2919" i="12"/>
  <c r="D2920" i="12"/>
  <c r="D2921" i="12"/>
  <c r="D2922" i="12"/>
  <c r="D2923" i="12"/>
  <c r="D2924" i="12"/>
  <c r="D2925" i="12"/>
  <c r="D2926" i="12"/>
  <c r="D2927" i="12"/>
  <c r="D2928" i="12"/>
  <c r="D2929" i="12"/>
  <c r="D2930" i="12"/>
  <c r="D2931" i="12"/>
  <c r="D2932" i="12"/>
  <c r="D2933" i="12"/>
  <c r="D2934" i="12"/>
  <c r="D2935" i="12"/>
  <c r="D2936" i="12"/>
  <c r="D2937" i="12"/>
  <c r="D2938" i="12"/>
  <c r="D2939" i="12"/>
  <c r="D2940" i="12"/>
  <c r="D2941" i="12"/>
  <c r="D2942" i="12"/>
  <c r="D2943" i="12"/>
  <c r="D2944" i="12"/>
  <c r="D2945" i="12"/>
  <c r="D2946" i="12"/>
  <c r="D2947" i="12"/>
  <c r="D2948" i="12"/>
  <c r="D2949" i="12"/>
  <c r="D2950" i="12"/>
  <c r="D2951" i="12"/>
  <c r="D2952" i="12"/>
  <c r="D2953" i="12"/>
  <c r="D2954" i="12"/>
  <c r="D2955" i="12"/>
  <c r="D2956" i="12"/>
  <c r="D2957" i="12"/>
  <c r="D2958" i="12"/>
  <c r="D2959" i="12"/>
  <c r="D2960" i="12"/>
  <c r="D2961" i="12"/>
  <c r="D2962" i="12"/>
  <c r="D2963" i="12"/>
  <c r="D2964" i="12"/>
  <c r="D2965" i="12"/>
  <c r="D2966" i="12"/>
  <c r="D2967" i="12"/>
  <c r="D2968" i="12"/>
  <c r="D2969" i="12"/>
  <c r="D2970" i="12"/>
  <c r="D2971" i="12"/>
  <c r="D2972" i="12"/>
  <c r="D2973" i="12"/>
  <c r="D2974" i="12"/>
  <c r="D2975" i="12"/>
  <c r="D2976" i="12"/>
  <c r="D2977" i="12"/>
  <c r="D2978" i="12"/>
  <c r="D2979" i="12"/>
  <c r="D2980" i="12"/>
  <c r="D2981" i="12"/>
  <c r="D2982" i="12"/>
  <c r="D2983" i="12"/>
  <c r="D2984" i="12"/>
  <c r="D2985" i="12"/>
  <c r="D2986" i="12"/>
  <c r="D2987" i="12"/>
  <c r="D2988" i="12"/>
  <c r="D2989" i="12"/>
  <c r="D2990" i="12"/>
  <c r="D2991" i="12"/>
  <c r="D2992" i="12"/>
  <c r="D2993" i="12"/>
  <c r="D2994" i="12"/>
  <c r="D2995" i="12"/>
  <c r="D2996" i="12"/>
  <c r="D2997" i="12"/>
  <c r="D2998" i="12"/>
  <c r="D2999" i="12"/>
  <c r="D3000" i="12"/>
  <c r="D3001" i="12"/>
  <c r="D3002" i="12"/>
  <c r="D3003" i="12"/>
  <c r="D3004" i="12"/>
  <c r="D3005" i="12"/>
  <c r="D3006" i="12"/>
  <c r="D3007" i="12"/>
  <c r="D3008" i="12"/>
  <c r="D3009" i="12"/>
  <c r="D3010" i="12"/>
  <c r="D3011" i="12"/>
  <c r="D3012" i="12"/>
  <c r="D3013" i="12"/>
  <c r="D3014" i="12"/>
  <c r="D3015" i="12"/>
  <c r="D3016" i="12"/>
  <c r="D3017" i="12"/>
  <c r="D3018" i="12"/>
  <c r="D3019" i="12"/>
  <c r="D3020" i="12"/>
  <c r="D3021" i="12"/>
  <c r="D3022" i="12"/>
  <c r="D3023" i="12"/>
  <c r="D3024" i="12"/>
  <c r="D3025" i="12"/>
  <c r="D3026" i="12"/>
  <c r="D3027" i="12"/>
  <c r="D3028" i="12"/>
  <c r="D3029" i="12"/>
  <c r="D3030" i="12"/>
  <c r="D3031" i="12"/>
  <c r="D3032" i="12"/>
  <c r="D3033" i="12"/>
  <c r="D3034" i="12"/>
  <c r="D3035" i="12"/>
  <c r="D3036" i="12"/>
  <c r="D3037" i="12"/>
  <c r="D3038" i="12"/>
  <c r="D3039" i="12"/>
  <c r="D3040" i="12"/>
  <c r="D3041" i="12"/>
  <c r="D3042" i="12"/>
  <c r="D3043" i="12"/>
  <c r="D3044" i="12"/>
  <c r="D3045" i="12"/>
  <c r="D3046" i="12"/>
  <c r="D3047" i="12"/>
  <c r="D3048" i="12"/>
  <c r="D3049" i="12"/>
  <c r="D3050" i="12"/>
  <c r="D3051" i="12"/>
  <c r="D3052" i="12"/>
  <c r="D3053" i="12"/>
  <c r="D3054" i="12"/>
  <c r="D3055" i="12"/>
  <c r="D3056" i="12"/>
  <c r="D3057" i="12"/>
  <c r="D3058" i="12"/>
  <c r="D3059" i="12"/>
  <c r="D3060" i="12"/>
  <c r="D3061" i="12"/>
  <c r="D3062" i="12"/>
  <c r="D3063" i="12"/>
  <c r="D3064" i="12"/>
  <c r="D3065" i="12"/>
  <c r="D3066" i="12"/>
  <c r="D3067" i="12"/>
  <c r="D3068" i="12"/>
  <c r="D3069" i="12"/>
  <c r="D3070" i="12"/>
  <c r="D3071" i="12"/>
  <c r="D3072" i="12"/>
  <c r="D3073" i="12"/>
  <c r="D3074" i="12"/>
  <c r="D3075" i="12"/>
  <c r="D3076" i="12"/>
  <c r="D3077" i="12"/>
  <c r="D3078" i="12"/>
  <c r="D3079" i="12"/>
  <c r="D3080" i="12"/>
  <c r="D3081" i="12"/>
  <c r="D3082" i="12"/>
  <c r="D3083" i="12"/>
  <c r="D3084" i="12"/>
  <c r="D3085" i="12"/>
  <c r="D3086" i="12"/>
  <c r="D3087" i="12"/>
  <c r="D3088" i="12"/>
  <c r="D3089" i="12"/>
  <c r="D3090" i="12"/>
  <c r="D3091" i="12"/>
  <c r="D3092" i="12"/>
  <c r="D3093" i="12"/>
  <c r="D3094" i="12"/>
  <c r="D3095" i="12"/>
  <c r="D3096" i="12"/>
  <c r="D3097" i="12"/>
  <c r="D3098" i="12"/>
  <c r="D3099" i="12"/>
  <c r="D3100" i="12"/>
  <c r="D3101" i="12"/>
  <c r="D3102" i="12"/>
  <c r="D3103" i="12"/>
  <c r="D3104" i="12"/>
  <c r="D3105" i="12"/>
  <c r="D3106" i="12"/>
  <c r="D3107" i="12"/>
  <c r="D3108" i="12"/>
  <c r="D3109" i="12"/>
  <c r="D3110" i="12"/>
  <c r="D3111" i="12"/>
  <c r="D3112" i="12"/>
  <c r="D3113" i="12"/>
  <c r="D3114" i="12"/>
  <c r="D3115" i="12"/>
  <c r="D3116" i="12"/>
  <c r="D3117" i="12"/>
  <c r="D3118" i="12"/>
  <c r="D3119" i="12"/>
  <c r="D3120" i="12"/>
  <c r="D3121" i="12"/>
  <c r="D3122" i="12"/>
  <c r="D3123" i="12"/>
  <c r="D3124" i="12"/>
  <c r="D3125" i="12"/>
  <c r="D3126" i="12"/>
  <c r="D3127" i="12"/>
  <c r="D3128" i="12"/>
  <c r="D3129" i="12"/>
  <c r="D3130" i="12"/>
  <c r="D3131" i="12"/>
  <c r="D3132" i="12"/>
  <c r="D3133" i="12"/>
  <c r="D3134" i="12"/>
  <c r="D3135" i="12"/>
  <c r="D3136" i="12"/>
  <c r="D3137" i="12"/>
  <c r="D3138" i="12"/>
  <c r="D3139" i="12"/>
  <c r="D3140" i="12"/>
  <c r="D3141" i="12"/>
  <c r="D3142" i="12"/>
  <c r="D3143" i="12"/>
  <c r="D3144" i="12"/>
  <c r="D3145" i="12"/>
  <c r="D3146" i="12"/>
  <c r="D3147" i="12"/>
  <c r="D3148" i="12"/>
  <c r="D3149" i="12"/>
  <c r="D3150" i="12"/>
  <c r="D3151" i="12"/>
  <c r="D3152" i="12"/>
  <c r="D3153" i="12"/>
  <c r="D3154" i="12"/>
  <c r="D3155" i="12"/>
  <c r="D3156" i="12"/>
  <c r="D3157" i="12"/>
  <c r="D3158" i="12"/>
  <c r="D3159" i="12"/>
  <c r="D3160" i="12"/>
  <c r="D3161" i="12"/>
  <c r="D3162" i="12"/>
  <c r="D3163" i="12"/>
  <c r="D3164" i="12"/>
  <c r="D3165" i="12"/>
  <c r="D3166" i="12"/>
  <c r="D3167" i="12"/>
  <c r="D3168" i="12"/>
  <c r="D3169" i="12"/>
  <c r="D3170" i="12"/>
  <c r="D3171" i="12"/>
  <c r="D3172" i="12"/>
  <c r="D3173" i="12"/>
  <c r="D3174" i="12"/>
  <c r="D3175" i="12"/>
  <c r="D3176" i="12"/>
  <c r="D3177" i="12"/>
  <c r="D3178" i="12"/>
  <c r="D3179" i="12"/>
  <c r="D3180" i="12"/>
  <c r="D3181" i="12"/>
  <c r="D3182" i="12"/>
  <c r="D3183" i="12"/>
  <c r="D3184" i="12"/>
  <c r="D3185" i="12"/>
  <c r="D3186" i="12"/>
  <c r="D3187" i="12"/>
  <c r="D3188" i="12"/>
  <c r="D3189" i="12"/>
  <c r="D3190" i="12"/>
  <c r="D3191" i="12"/>
  <c r="D3192" i="12"/>
  <c r="D3193" i="12"/>
  <c r="D3194" i="12"/>
  <c r="D3195" i="12"/>
  <c r="D3196" i="12"/>
  <c r="D3197" i="12"/>
  <c r="D3198" i="12"/>
  <c r="D3199" i="12"/>
  <c r="D3200" i="12"/>
  <c r="D3201" i="12"/>
  <c r="D3202" i="12"/>
  <c r="D3203" i="12"/>
  <c r="D3204" i="12"/>
  <c r="D3205" i="12"/>
  <c r="D3206" i="12"/>
  <c r="D3207" i="12"/>
  <c r="D3208" i="12"/>
  <c r="D3209" i="12"/>
  <c r="D3210" i="12"/>
  <c r="D3211" i="12"/>
  <c r="D3212" i="12"/>
  <c r="D3213" i="12"/>
  <c r="D3214" i="12"/>
  <c r="D3215" i="12"/>
  <c r="D3216" i="12"/>
  <c r="D3217" i="12"/>
  <c r="D3218" i="12"/>
  <c r="D3219" i="12"/>
  <c r="D3220" i="12"/>
  <c r="D3221" i="12"/>
  <c r="D3222" i="12"/>
  <c r="D3223" i="12"/>
  <c r="D3224" i="12"/>
  <c r="D3225" i="12"/>
  <c r="D3226" i="12"/>
  <c r="D3227" i="12"/>
  <c r="D3228" i="12"/>
  <c r="D3229" i="12"/>
  <c r="D3230" i="12"/>
  <c r="D3231" i="12"/>
  <c r="D3232" i="12"/>
  <c r="D3233" i="12"/>
  <c r="D3234" i="12"/>
  <c r="D3235" i="12"/>
  <c r="D3236" i="12"/>
  <c r="D3237" i="12"/>
  <c r="D3238" i="12"/>
  <c r="D3239" i="12"/>
  <c r="D3240" i="12"/>
  <c r="D3241" i="12"/>
  <c r="D3242" i="12"/>
  <c r="D3243" i="12"/>
  <c r="D3244" i="12"/>
  <c r="D3245" i="12"/>
  <c r="D3246" i="12"/>
  <c r="D3247" i="12"/>
  <c r="D3248" i="12"/>
  <c r="D3249" i="12"/>
  <c r="D3250" i="12"/>
  <c r="D3251" i="12"/>
  <c r="D3252" i="12"/>
  <c r="D3253" i="12"/>
  <c r="D3254" i="12"/>
  <c r="D3255" i="12"/>
  <c r="D3256" i="12"/>
  <c r="D3257" i="12"/>
  <c r="D3258" i="12"/>
  <c r="D3259" i="12"/>
  <c r="D3260" i="12"/>
  <c r="D3261" i="12"/>
  <c r="D3262" i="12"/>
  <c r="D3263" i="12"/>
  <c r="D3264" i="12"/>
  <c r="D3265" i="12"/>
  <c r="D3266" i="12"/>
  <c r="D3267" i="12"/>
  <c r="D3268" i="12"/>
  <c r="D3269" i="12"/>
  <c r="D3270" i="12"/>
  <c r="D3271" i="12"/>
  <c r="D3272" i="12"/>
  <c r="D3273" i="12"/>
  <c r="D3274" i="12"/>
  <c r="D3275" i="12"/>
  <c r="D3276" i="12"/>
  <c r="D3277" i="12"/>
  <c r="D3278" i="12"/>
  <c r="D3279" i="12"/>
  <c r="D3280" i="12"/>
  <c r="D3281" i="12"/>
  <c r="D3282" i="12"/>
  <c r="D3283" i="12"/>
  <c r="D3284" i="12"/>
  <c r="D3285" i="12"/>
  <c r="D3286" i="12"/>
  <c r="D3287" i="12"/>
  <c r="D3288" i="12"/>
  <c r="D3289" i="12"/>
  <c r="D3290" i="12"/>
  <c r="D3291" i="12"/>
  <c r="D3292" i="12"/>
  <c r="D3293" i="12"/>
  <c r="D3294" i="12"/>
  <c r="D3295" i="12"/>
  <c r="D3296" i="12"/>
  <c r="D3297" i="12"/>
  <c r="D3298" i="12"/>
  <c r="D3299" i="12"/>
  <c r="D3300" i="12"/>
  <c r="D3301" i="12"/>
  <c r="D3302" i="12"/>
  <c r="D3303" i="12"/>
  <c r="D3304" i="12"/>
  <c r="D3305" i="12"/>
  <c r="D3306" i="12"/>
  <c r="D3307" i="12"/>
  <c r="D3308" i="12"/>
  <c r="D3309" i="12"/>
  <c r="D3310" i="12"/>
  <c r="D3311" i="12"/>
  <c r="D3312" i="12"/>
  <c r="D3313" i="12"/>
  <c r="D3314" i="12"/>
  <c r="D3315" i="12"/>
  <c r="D3316" i="12"/>
  <c r="D3317" i="12"/>
  <c r="D3318" i="12"/>
  <c r="D3319" i="12"/>
  <c r="D3320" i="12"/>
  <c r="D3321" i="12"/>
  <c r="D3322" i="12"/>
  <c r="D3323" i="12"/>
  <c r="D3324" i="12"/>
  <c r="D3325" i="12"/>
  <c r="D3326" i="12"/>
  <c r="D3327" i="12"/>
  <c r="D3328" i="12"/>
  <c r="D3329" i="12"/>
  <c r="D3330" i="12"/>
  <c r="D3331" i="12"/>
  <c r="D3332" i="12"/>
  <c r="D3333" i="12"/>
  <c r="D3334" i="12"/>
  <c r="D3335" i="12"/>
  <c r="D3336" i="12"/>
  <c r="D3337" i="12"/>
  <c r="D3338" i="12"/>
  <c r="D3339" i="12"/>
  <c r="D3340" i="12"/>
  <c r="D3341" i="12"/>
  <c r="D3342" i="12"/>
  <c r="D3343" i="12"/>
  <c r="D3344" i="12"/>
  <c r="D3345" i="12"/>
  <c r="D3346" i="12"/>
  <c r="D3347" i="12"/>
  <c r="D3348" i="12"/>
  <c r="D3349" i="12"/>
  <c r="D3350" i="12"/>
  <c r="D3351" i="12"/>
  <c r="D3352" i="12"/>
  <c r="D3353" i="12"/>
  <c r="D3354" i="12"/>
  <c r="D3355" i="12"/>
  <c r="D3356" i="12"/>
  <c r="D3357" i="12"/>
  <c r="D3358" i="12"/>
  <c r="D3359" i="12"/>
  <c r="D3360" i="12"/>
  <c r="D3361" i="12"/>
  <c r="D3362" i="12"/>
  <c r="D3363" i="12"/>
  <c r="D3364" i="12"/>
  <c r="D3365" i="12"/>
  <c r="D3366" i="12"/>
  <c r="D3367" i="12"/>
  <c r="D3368" i="12"/>
  <c r="D3369" i="12"/>
  <c r="D3370" i="12"/>
  <c r="D3371" i="12"/>
  <c r="D3372" i="12"/>
  <c r="D3373" i="12"/>
  <c r="D3374" i="12"/>
  <c r="D3375" i="12"/>
  <c r="D3376" i="12"/>
  <c r="D3377" i="12"/>
  <c r="D3378" i="12"/>
  <c r="D3379" i="12"/>
  <c r="D3380" i="12"/>
  <c r="D3381" i="12"/>
  <c r="D3382" i="12"/>
  <c r="D3383" i="12"/>
  <c r="D3384" i="12"/>
  <c r="D3385" i="12"/>
  <c r="D3386" i="12"/>
  <c r="D3387" i="12"/>
  <c r="D3388" i="12"/>
  <c r="D3389" i="12"/>
  <c r="D3390" i="12"/>
  <c r="D3391" i="12"/>
  <c r="D3392" i="12"/>
  <c r="D3393" i="12"/>
  <c r="D3394" i="12"/>
  <c r="D3395" i="12"/>
  <c r="D3396" i="12"/>
  <c r="D3397" i="12"/>
  <c r="D3398" i="12"/>
  <c r="D3399" i="12"/>
  <c r="D3400" i="12"/>
  <c r="D3401" i="12"/>
  <c r="D3402" i="12"/>
  <c r="D3403" i="12"/>
  <c r="D3404" i="12"/>
  <c r="D3405" i="12"/>
  <c r="D3406" i="12"/>
  <c r="D3407" i="12"/>
  <c r="D3408" i="12"/>
  <c r="D3409" i="12"/>
  <c r="D3410" i="12"/>
  <c r="D3411" i="12"/>
  <c r="D3412" i="12"/>
  <c r="D3413" i="12"/>
  <c r="D3414" i="12"/>
  <c r="D3415" i="12"/>
  <c r="D3416" i="12"/>
  <c r="D3417" i="12"/>
  <c r="D3418" i="12"/>
  <c r="D3419" i="12"/>
  <c r="D3420" i="12"/>
  <c r="D3421" i="12"/>
  <c r="D3422" i="12"/>
  <c r="D3423" i="12"/>
  <c r="D3424" i="12"/>
  <c r="D3425" i="12"/>
  <c r="D3426" i="12"/>
  <c r="D3427" i="12"/>
  <c r="D3428" i="12"/>
  <c r="D3429" i="12"/>
  <c r="D3430" i="12"/>
  <c r="D3431" i="12"/>
  <c r="D3432" i="12"/>
  <c r="D3433" i="12"/>
  <c r="D3434" i="12"/>
  <c r="D3435" i="12"/>
  <c r="D3436" i="12"/>
  <c r="D3437" i="12"/>
  <c r="D3438" i="12"/>
  <c r="D3439" i="12"/>
  <c r="D3440" i="12"/>
  <c r="D3441" i="12"/>
  <c r="D3442" i="12"/>
  <c r="D3443" i="12"/>
  <c r="D3444" i="12"/>
  <c r="D3445" i="12"/>
  <c r="D3446" i="12"/>
  <c r="D3447" i="12"/>
  <c r="D3448" i="12"/>
  <c r="D3449" i="12"/>
  <c r="D3450" i="12"/>
  <c r="D3451" i="12"/>
  <c r="D3452" i="12"/>
  <c r="D3453" i="12"/>
  <c r="D3454" i="12"/>
  <c r="D3455" i="12"/>
  <c r="D3456" i="12"/>
  <c r="D3457" i="12"/>
  <c r="D3458" i="12"/>
  <c r="D3459" i="12"/>
  <c r="D3460" i="12"/>
  <c r="D3461" i="12"/>
  <c r="D3462" i="12"/>
  <c r="D3463" i="12"/>
  <c r="D3464" i="12"/>
  <c r="D3465" i="12"/>
  <c r="D3466" i="12"/>
  <c r="D3467" i="12"/>
  <c r="D3468" i="12"/>
  <c r="D3469" i="12"/>
  <c r="D3470" i="12"/>
  <c r="D3471" i="12"/>
  <c r="D3472" i="12"/>
  <c r="D3473" i="12"/>
  <c r="D3474" i="12"/>
  <c r="D3475" i="12"/>
  <c r="D3476" i="12"/>
  <c r="D3477" i="12"/>
  <c r="D3478" i="12"/>
  <c r="D3479" i="12"/>
  <c r="D3480" i="12"/>
  <c r="D3481" i="12"/>
  <c r="D3482" i="12"/>
  <c r="D3483" i="12"/>
  <c r="D3484" i="12"/>
  <c r="D3485" i="12"/>
  <c r="D3486" i="12"/>
  <c r="D3487" i="12"/>
  <c r="D3488" i="12"/>
  <c r="D3489" i="12"/>
  <c r="D3490" i="12"/>
  <c r="D3491" i="12"/>
  <c r="D3492" i="12"/>
  <c r="D3493" i="12"/>
  <c r="D3494" i="12"/>
  <c r="D3495" i="12"/>
  <c r="D3496" i="12"/>
  <c r="D3497" i="12"/>
  <c r="D3498" i="12"/>
  <c r="D3499" i="12"/>
  <c r="D3500" i="12"/>
  <c r="D3501" i="12"/>
  <c r="D3502" i="12"/>
  <c r="D3503" i="12"/>
  <c r="D3504" i="12"/>
  <c r="D3505" i="12"/>
  <c r="D3506" i="12"/>
  <c r="D3507" i="12"/>
  <c r="D3508" i="12"/>
  <c r="D3509" i="12"/>
  <c r="D3510" i="12"/>
  <c r="D3511" i="12"/>
  <c r="D3512" i="12"/>
  <c r="D3513" i="12"/>
  <c r="D3514" i="12"/>
  <c r="D3515" i="12"/>
  <c r="D3516" i="12"/>
  <c r="D3517" i="12"/>
  <c r="D3518" i="12"/>
  <c r="D3519" i="12"/>
  <c r="D3520" i="12"/>
  <c r="D3521" i="12"/>
  <c r="D3522" i="12"/>
  <c r="D3523" i="12"/>
  <c r="D3524" i="12"/>
  <c r="D3525" i="12"/>
  <c r="D3526" i="12"/>
  <c r="D3527" i="12"/>
  <c r="D3528" i="12"/>
  <c r="D3529" i="12"/>
  <c r="D3530" i="12"/>
  <c r="D3531" i="12"/>
  <c r="D3532" i="12"/>
  <c r="D3533" i="12"/>
  <c r="D3534" i="12"/>
  <c r="D3535" i="12"/>
  <c r="D3536" i="12"/>
  <c r="D3537" i="12"/>
  <c r="D3538" i="12"/>
  <c r="D3539" i="12"/>
  <c r="D3540" i="12"/>
  <c r="D3541" i="12"/>
  <c r="D3542" i="12"/>
  <c r="D3543" i="12"/>
  <c r="D3544" i="12"/>
  <c r="D3545" i="12"/>
  <c r="D3546" i="12"/>
  <c r="D3547" i="12"/>
  <c r="D3548" i="12"/>
  <c r="D3549" i="12"/>
  <c r="D3550" i="12"/>
  <c r="D3551" i="12"/>
  <c r="D3552" i="12"/>
  <c r="D3553" i="12"/>
  <c r="D3554" i="12"/>
  <c r="D3555" i="12"/>
  <c r="D3556" i="12"/>
  <c r="D3557" i="12"/>
  <c r="D3558" i="12"/>
  <c r="D3559" i="12"/>
  <c r="D3560" i="12"/>
  <c r="D3561" i="12"/>
  <c r="D3562" i="12"/>
  <c r="D3563" i="12"/>
  <c r="D3564" i="12"/>
  <c r="D3565" i="12"/>
  <c r="D3566" i="12"/>
  <c r="D3567" i="12"/>
  <c r="D3568" i="12"/>
  <c r="D3569" i="12"/>
  <c r="D3570" i="12"/>
  <c r="D3571" i="12"/>
  <c r="D3572" i="12"/>
  <c r="D3573" i="12"/>
  <c r="D3574" i="12"/>
  <c r="D3575" i="12"/>
  <c r="D3576" i="12"/>
  <c r="D3577" i="12"/>
  <c r="D3578" i="12"/>
  <c r="D3579" i="12"/>
  <c r="D3580" i="12"/>
  <c r="D3581" i="12"/>
  <c r="D3582" i="12"/>
  <c r="D3583" i="12"/>
  <c r="D3584" i="12"/>
  <c r="D3585" i="12"/>
  <c r="D3586" i="12"/>
  <c r="D3587" i="12"/>
  <c r="D3588" i="12"/>
  <c r="D3589" i="12"/>
  <c r="D3590" i="12"/>
  <c r="D3591" i="12"/>
  <c r="D3592" i="12"/>
  <c r="D3593" i="12"/>
  <c r="D3594" i="12"/>
  <c r="D3595" i="12"/>
  <c r="D3596" i="12"/>
  <c r="D3597" i="12"/>
  <c r="D3598" i="12"/>
  <c r="D3599" i="12"/>
  <c r="D3600" i="12"/>
  <c r="D3601" i="12"/>
  <c r="D3602" i="12"/>
  <c r="D3603" i="12"/>
  <c r="D3604" i="12"/>
  <c r="D3605" i="12"/>
  <c r="D3606" i="12"/>
  <c r="D3607" i="12"/>
  <c r="D3608" i="12"/>
  <c r="D3609" i="12"/>
  <c r="D3610" i="12"/>
  <c r="D3611" i="12"/>
  <c r="D3612" i="12"/>
  <c r="D3613" i="12"/>
  <c r="D3614" i="12"/>
  <c r="D3615" i="12"/>
  <c r="D3616" i="12"/>
  <c r="D3617" i="12"/>
  <c r="D3618" i="12"/>
  <c r="D3619" i="12"/>
  <c r="D3620" i="12"/>
  <c r="D3621" i="12"/>
  <c r="D3622" i="12"/>
  <c r="D3623" i="12"/>
  <c r="D3624" i="12"/>
  <c r="D3625" i="12"/>
  <c r="D3626" i="12"/>
  <c r="D3627" i="12"/>
  <c r="D3628" i="12"/>
  <c r="D3629" i="12"/>
  <c r="D3630" i="12"/>
  <c r="D3631" i="12"/>
  <c r="D3632" i="12"/>
  <c r="D3633" i="12"/>
  <c r="D3634" i="12"/>
  <c r="D3635" i="12"/>
  <c r="D3636" i="12"/>
  <c r="D3637" i="12"/>
  <c r="D3638" i="12"/>
  <c r="D3639" i="12"/>
  <c r="D3640" i="12"/>
  <c r="D3641" i="12"/>
  <c r="D3642" i="12"/>
  <c r="D3643" i="12"/>
  <c r="D3644" i="12"/>
  <c r="D3645" i="12"/>
  <c r="D3646" i="12"/>
  <c r="D3647" i="12"/>
  <c r="D3648" i="12"/>
  <c r="D3649" i="12"/>
  <c r="D3650" i="12"/>
  <c r="D3651" i="12"/>
  <c r="D3652" i="12"/>
  <c r="D3653" i="12"/>
  <c r="D3654" i="12"/>
  <c r="D3655" i="12"/>
  <c r="D3656" i="12"/>
  <c r="D3657" i="12"/>
  <c r="D3658" i="12"/>
  <c r="D3659" i="12"/>
  <c r="D3660" i="12"/>
  <c r="D3661" i="12"/>
  <c r="D3662" i="12"/>
  <c r="D3663" i="12"/>
  <c r="D3664" i="12"/>
  <c r="D3665" i="12"/>
  <c r="D3666" i="12"/>
  <c r="D3667" i="12"/>
  <c r="D3668" i="12"/>
  <c r="D3669" i="12"/>
  <c r="D3670" i="12"/>
  <c r="D3671" i="12"/>
  <c r="D3672" i="12"/>
  <c r="D3673" i="12"/>
  <c r="D3674" i="12"/>
  <c r="D3675" i="12"/>
  <c r="D3676" i="12"/>
  <c r="D3677" i="12"/>
  <c r="D3678" i="12"/>
  <c r="D3679" i="12"/>
  <c r="D3680" i="12"/>
  <c r="D3681" i="12"/>
  <c r="D3682" i="12"/>
  <c r="D3683" i="12"/>
  <c r="D3684" i="12"/>
  <c r="D3685" i="12"/>
  <c r="D3686" i="12"/>
  <c r="D3687" i="12"/>
  <c r="D3688" i="12"/>
  <c r="D3689" i="12"/>
  <c r="D3690" i="12"/>
  <c r="D3691" i="12"/>
  <c r="D3692" i="12"/>
  <c r="D3693" i="12"/>
  <c r="D3694" i="12"/>
  <c r="D3695" i="12"/>
  <c r="D3696" i="12"/>
  <c r="D3697" i="12"/>
  <c r="D3698" i="12"/>
  <c r="D3699" i="12"/>
  <c r="D3700" i="12"/>
  <c r="D3701" i="12"/>
  <c r="D3702" i="12"/>
  <c r="D3703" i="12"/>
  <c r="D3704" i="12"/>
  <c r="D3705" i="12"/>
  <c r="D3706" i="12"/>
  <c r="D3707" i="12"/>
  <c r="D3708" i="12"/>
  <c r="D3709" i="12"/>
  <c r="D3710" i="12"/>
  <c r="D3711" i="12"/>
  <c r="D3712" i="12"/>
  <c r="D3713" i="12"/>
  <c r="D3714" i="12"/>
  <c r="D3715" i="12"/>
  <c r="D3716" i="12"/>
  <c r="D3717" i="12"/>
  <c r="D3718" i="12"/>
  <c r="D3719" i="12"/>
  <c r="D3720" i="12"/>
  <c r="D3721" i="12"/>
  <c r="D3722" i="12"/>
  <c r="D3723" i="12"/>
  <c r="D3724" i="12"/>
  <c r="D3725" i="12"/>
  <c r="D3726" i="12"/>
  <c r="D3727" i="12"/>
  <c r="D3728" i="12"/>
  <c r="D3729" i="12"/>
  <c r="D3730" i="12"/>
  <c r="D3731" i="12"/>
  <c r="D3732" i="12"/>
  <c r="D3733" i="12"/>
  <c r="D3734" i="12"/>
  <c r="D3735" i="12"/>
  <c r="D3736" i="12"/>
  <c r="D3737" i="12"/>
  <c r="D3738" i="12"/>
  <c r="D3739" i="12"/>
  <c r="D3740" i="12"/>
  <c r="D3741" i="12"/>
  <c r="D3742" i="12"/>
  <c r="D3743" i="12"/>
  <c r="D3744" i="12"/>
  <c r="D3745" i="12"/>
  <c r="D3746" i="12"/>
  <c r="D3747" i="12"/>
  <c r="D3748" i="12"/>
  <c r="D3749" i="12"/>
  <c r="D3750" i="12"/>
  <c r="D3751" i="12"/>
  <c r="D3752" i="12"/>
  <c r="D3753" i="12"/>
  <c r="D3754" i="12"/>
  <c r="D3755" i="12"/>
  <c r="D3756" i="12"/>
  <c r="D3757" i="12"/>
  <c r="D3758" i="12"/>
  <c r="D3759" i="12"/>
  <c r="D3760" i="12"/>
  <c r="D3761" i="12"/>
  <c r="D3762" i="12"/>
  <c r="D3763" i="12"/>
  <c r="D3764" i="12"/>
  <c r="D3765" i="12"/>
  <c r="D3766" i="12"/>
  <c r="D3767" i="12"/>
  <c r="D3768" i="12"/>
  <c r="D3769" i="12"/>
  <c r="D3770" i="12"/>
  <c r="D3771" i="12"/>
  <c r="D3772" i="12"/>
  <c r="D3773" i="12"/>
  <c r="D3774" i="12"/>
  <c r="D3775" i="12"/>
  <c r="D3776" i="12"/>
  <c r="D3777" i="12"/>
  <c r="D3778" i="12"/>
  <c r="D3779" i="12"/>
  <c r="D3780" i="12"/>
  <c r="D3781" i="12"/>
  <c r="D3782" i="12"/>
  <c r="D3783" i="12"/>
  <c r="D3784" i="12"/>
  <c r="D3785" i="12"/>
  <c r="D3786" i="12"/>
  <c r="D3787" i="12"/>
  <c r="D3788" i="12"/>
  <c r="D3789" i="12"/>
  <c r="D3790" i="12"/>
  <c r="D3791" i="12"/>
  <c r="D3792" i="12"/>
  <c r="D3793" i="12"/>
  <c r="D3794" i="12"/>
  <c r="D3795" i="12"/>
  <c r="D3796" i="12"/>
  <c r="D3797" i="12"/>
  <c r="D3798" i="12"/>
  <c r="D3799" i="12"/>
  <c r="D3800" i="12"/>
  <c r="D3801" i="12"/>
  <c r="D3802" i="12"/>
  <c r="D3803" i="12"/>
  <c r="D3804" i="12"/>
  <c r="D3805" i="12"/>
  <c r="D3806" i="12"/>
  <c r="D3807" i="12"/>
  <c r="D3808" i="12"/>
  <c r="D3809" i="12"/>
  <c r="D3810" i="12"/>
  <c r="D3811" i="12"/>
  <c r="D3812" i="12"/>
  <c r="D3813" i="12"/>
  <c r="D3814" i="12"/>
  <c r="D3815" i="12"/>
  <c r="D3816" i="12"/>
  <c r="D3817" i="12"/>
  <c r="D3818" i="12"/>
  <c r="D3819" i="12"/>
  <c r="D3820" i="12"/>
  <c r="D3821" i="12"/>
  <c r="D3822" i="12"/>
  <c r="D3823" i="12"/>
  <c r="D3824" i="12"/>
  <c r="D3825" i="12"/>
  <c r="D3826" i="12"/>
  <c r="D3827" i="12"/>
  <c r="D3828" i="12"/>
  <c r="D3829" i="12"/>
  <c r="D3830" i="12"/>
  <c r="D3831" i="12"/>
  <c r="D3832" i="12"/>
  <c r="D3833" i="12"/>
  <c r="D3834" i="12"/>
  <c r="D3835" i="12"/>
  <c r="D3836" i="12"/>
  <c r="D3837" i="12"/>
  <c r="D3838" i="12"/>
  <c r="D3839" i="12"/>
  <c r="D3840" i="12"/>
  <c r="D3841" i="12"/>
  <c r="D3842" i="12"/>
  <c r="D3843" i="12"/>
  <c r="D3844" i="12"/>
  <c r="D3845" i="12"/>
  <c r="D3846" i="12"/>
  <c r="D3847" i="12"/>
  <c r="D3848" i="12"/>
  <c r="D3849" i="12"/>
  <c r="D3850" i="12"/>
  <c r="D3851" i="12"/>
  <c r="D3852" i="12"/>
  <c r="D3853" i="12"/>
  <c r="D3854" i="12"/>
  <c r="D3855" i="12"/>
  <c r="D3856" i="12"/>
  <c r="D3857" i="12"/>
  <c r="D3858" i="12"/>
  <c r="D3859" i="12"/>
  <c r="D3860" i="12"/>
  <c r="D3861" i="12"/>
  <c r="D3862" i="12"/>
  <c r="D3863" i="12"/>
  <c r="D3864" i="12"/>
  <c r="D3865" i="12"/>
  <c r="D3866" i="12"/>
  <c r="D3867" i="12"/>
  <c r="D3868" i="12"/>
  <c r="D3869" i="12"/>
  <c r="D3870" i="12"/>
  <c r="D3871" i="12"/>
  <c r="D3872" i="12"/>
  <c r="D3873" i="12"/>
  <c r="D3874" i="12"/>
  <c r="D3875" i="12"/>
  <c r="D3876" i="12"/>
  <c r="D3877" i="12"/>
  <c r="D3878" i="12"/>
  <c r="D3879" i="12"/>
  <c r="D3880" i="12"/>
  <c r="D3881" i="12"/>
  <c r="D3882" i="12"/>
  <c r="D3883" i="12"/>
  <c r="D3884" i="12"/>
  <c r="D3885" i="12"/>
  <c r="D3886" i="12"/>
  <c r="D3887" i="12"/>
  <c r="D3888" i="12"/>
  <c r="D3889" i="12"/>
  <c r="D3890" i="12"/>
  <c r="D3891" i="12"/>
  <c r="D3892" i="12"/>
  <c r="D3893" i="12"/>
  <c r="D3894" i="12"/>
  <c r="D3895" i="12"/>
  <c r="D3896" i="12"/>
  <c r="D3897" i="12"/>
  <c r="D3898" i="12"/>
  <c r="D3899" i="12"/>
  <c r="D3900" i="12"/>
  <c r="D3901" i="12"/>
  <c r="D3902" i="12"/>
  <c r="D3903" i="12"/>
  <c r="D3904" i="12"/>
  <c r="D3905" i="12"/>
  <c r="D3906" i="12"/>
  <c r="D3907" i="12"/>
  <c r="D3908" i="12"/>
  <c r="D3909" i="12"/>
  <c r="D3910" i="12"/>
  <c r="D3911" i="12"/>
  <c r="D3912" i="12"/>
  <c r="D3913" i="12"/>
  <c r="D3914" i="12"/>
  <c r="D3915" i="12"/>
  <c r="D3916" i="12"/>
  <c r="D3917" i="12"/>
  <c r="D3918" i="12"/>
  <c r="D3919" i="12"/>
  <c r="D3920" i="12"/>
  <c r="D3921" i="12"/>
  <c r="D3922" i="12"/>
  <c r="D3923" i="12"/>
  <c r="D3924" i="12"/>
  <c r="D3925" i="12"/>
  <c r="D3926" i="12"/>
  <c r="D3927" i="12"/>
  <c r="D3928" i="12"/>
  <c r="D3929" i="12"/>
  <c r="D3930" i="12"/>
  <c r="D3931" i="12"/>
  <c r="D3932" i="12"/>
  <c r="D3933" i="12"/>
  <c r="D3934" i="12"/>
  <c r="D3935" i="12"/>
  <c r="D3936" i="12"/>
  <c r="D3937" i="12"/>
  <c r="D3938" i="12"/>
  <c r="D3939" i="12"/>
  <c r="D3940" i="12"/>
  <c r="D3941" i="12"/>
  <c r="D3942" i="12"/>
  <c r="D3943" i="12"/>
  <c r="D3944" i="12"/>
  <c r="D3945" i="12"/>
  <c r="D3946" i="12"/>
  <c r="D3947" i="12"/>
  <c r="D3948" i="12"/>
  <c r="D3949" i="12"/>
  <c r="D3950" i="12"/>
  <c r="D3951" i="12"/>
  <c r="D3952" i="12"/>
  <c r="D3953" i="12"/>
  <c r="D3954" i="12"/>
  <c r="D3955" i="12"/>
  <c r="D3956" i="12"/>
  <c r="D3957" i="12"/>
  <c r="D3958" i="12"/>
  <c r="D3959" i="12"/>
  <c r="D3960" i="12"/>
  <c r="D3961" i="12"/>
  <c r="D3962" i="12"/>
  <c r="D3963" i="12"/>
  <c r="D3964" i="12"/>
  <c r="D3965" i="12"/>
  <c r="D3966" i="12"/>
  <c r="D3967" i="12"/>
  <c r="D3968" i="12"/>
  <c r="D3969" i="12"/>
  <c r="D3970" i="12"/>
  <c r="D3971" i="12"/>
  <c r="D3972" i="12"/>
  <c r="D3973" i="12"/>
  <c r="D3974" i="12"/>
  <c r="D3975" i="12"/>
  <c r="D3976" i="12"/>
  <c r="D3977" i="12"/>
  <c r="D3978" i="12"/>
  <c r="D3979" i="12"/>
  <c r="D3980" i="12"/>
  <c r="D3981" i="12"/>
  <c r="D3982" i="12"/>
  <c r="D3983" i="12"/>
  <c r="D3984" i="12"/>
  <c r="D3985" i="12"/>
  <c r="D3986" i="12"/>
  <c r="D3987" i="12"/>
  <c r="D3988" i="12"/>
  <c r="D3989" i="12"/>
  <c r="D3990" i="12"/>
  <c r="D3991" i="12"/>
  <c r="D3992" i="12"/>
  <c r="D3993" i="12"/>
  <c r="D3994" i="12"/>
  <c r="D3995" i="12"/>
  <c r="D3996" i="12"/>
  <c r="D3997" i="12"/>
  <c r="D3998" i="12"/>
  <c r="D3999" i="12"/>
  <c r="D4000" i="12"/>
  <c r="D4001" i="12"/>
  <c r="D4002" i="12"/>
  <c r="D4003" i="12"/>
  <c r="D4004" i="12"/>
  <c r="D4005" i="12"/>
  <c r="D4006" i="12"/>
  <c r="D4007" i="12"/>
  <c r="D4008" i="12"/>
  <c r="D4009" i="12"/>
  <c r="D4010" i="12"/>
  <c r="D4011" i="12"/>
  <c r="D4012" i="12"/>
  <c r="D4013" i="12"/>
  <c r="D4014" i="12"/>
  <c r="D4015" i="12"/>
  <c r="D4016" i="12"/>
  <c r="D4017" i="12"/>
  <c r="D4018" i="12"/>
  <c r="D4019" i="12"/>
  <c r="D4020" i="12"/>
  <c r="D4021" i="12"/>
  <c r="D4022" i="12"/>
  <c r="D4023" i="12"/>
  <c r="D4024" i="12"/>
  <c r="D4025" i="12"/>
  <c r="D4026" i="12"/>
  <c r="D4027" i="12"/>
  <c r="D4028" i="12"/>
  <c r="D4029" i="12"/>
  <c r="D4030" i="12"/>
  <c r="D4031" i="12"/>
  <c r="D4032" i="12"/>
  <c r="D4033" i="12"/>
  <c r="D4034" i="12"/>
  <c r="D4035" i="12"/>
  <c r="D4036" i="12"/>
  <c r="D4037" i="12"/>
  <c r="D4038" i="12"/>
  <c r="D4039" i="12"/>
  <c r="D4040" i="12"/>
  <c r="D4041" i="12"/>
  <c r="D4042" i="12"/>
  <c r="D4043" i="12"/>
  <c r="D4044" i="12"/>
  <c r="D4045" i="12"/>
  <c r="D4046" i="12"/>
  <c r="D4047" i="12"/>
  <c r="D4048" i="12"/>
  <c r="D4049" i="12"/>
  <c r="D4050" i="12"/>
  <c r="D4051" i="12"/>
  <c r="D4052" i="12"/>
  <c r="D4053" i="12"/>
  <c r="D4054" i="12"/>
  <c r="D4055" i="12"/>
  <c r="D4056" i="12"/>
  <c r="D4057" i="12"/>
  <c r="D4058" i="12"/>
  <c r="D4059" i="12"/>
  <c r="D4060" i="12"/>
  <c r="D4061" i="12"/>
  <c r="D4062" i="12"/>
  <c r="D4063" i="12"/>
  <c r="D4064" i="12"/>
  <c r="D4065" i="12"/>
  <c r="D4066" i="12"/>
  <c r="D4067" i="12"/>
  <c r="D4068" i="12"/>
  <c r="D4069" i="12"/>
  <c r="D4070" i="12"/>
  <c r="D4071" i="12"/>
  <c r="D4072" i="12"/>
  <c r="D4073" i="12"/>
  <c r="D4074" i="12"/>
  <c r="D4075" i="12"/>
  <c r="D4076" i="12"/>
  <c r="D4077" i="12"/>
  <c r="D4078" i="12"/>
  <c r="D4079" i="12"/>
  <c r="D4080" i="12"/>
  <c r="D4081" i="12"/>
  <c r="D4082" i="12"/>
  <c r="D4083" i="12"/>
  <c r="D4084" i="12"/>
  <c r="D4085" i="12"/>
  <c r="D4086" i="12"/>
  <c r="D4087" i="12"/>
  <c r="D4088" i="12"/>
  <c r="D4089" i="12"/>
  <c r="D4090" i="12"/>
  <c r="D4091" i="12"/>
  <c r="D4092" i="12"/>
  <c r="D4093" i="12"/>
  <c r="D4094" i="12"/>
  <c r="D4095" i="12"/>
  <c r="D4096" i="12"/>
  <c r="D4097" i="12"/>
  <c r="D4098" i="12"/>
  <c r="D4099" i="12"/>
  <c r="D4100" i="12"/>
  <c r="D4101" i="12"/>
  <c r="D4102" i="12"/>
  <c r="D4103" i="12"/>
  <c r="D4104" i="12"/>
  <c r="D4105" i="12"/>
  <c r="D4106" i="12"/>
  <c r="D4107" i="12"/>
  <c r="D4108" i="12"/>
  <c r="D4109" i="12"/>
  <c r="D4110" i="12"/>
  <c r="D4111" i="12"/>
  <c r="D4112" i="12"/>
  <c r="D4113" i="12"/>
  <c r="D4114" i="12"/>
  <c r="D4115" i="12"/>
  <c r="D4116" i="12"/>
  <c r="D4117" i="12"/>
  <c r="D4118" i="12"/>
  <c r="D4119" i="12"/>
  <c r="D4120" i="12"/>
  <c r="D4121" i="12"/>
  <c r="D4122" i="12"/>
  <c r="D4123" i="12"/>
  <c r="D4124" i="12"/>
  <c r="D4125" i="12"/>
  <c r="D4126" i="12"/>
  <c r="D4127" i="12"/>
  <c r="D4128" i="12"/>
  <c r="D4129" i="12"/>
  <c r="D4130" i="12"/>
  <c r="D4131" i="12"/>
  <c r="D4132" i="12"/>
  <c r="D4133" i="12"/>
  <c r="D4134" i="12"/>
  <c r="D4135" i="12"/>
  <c r="D4136" i="12"/>
  <c r="D4137" i="12"/>
  <c r="D4138" i="12"/>
  <c r="D4139" i="12"/>
  <c r="D4140" i="12"/>
  <c r="D4141" i="12"/>
  <c r="D4142" i="12"/>
  <c r="D4143" i="12"/>
  <c r="D4144" i="12"/>
  <c r="D4145" i="12"/>
  <c r="D4146" i="12"/>
  <c r="D4147" i="12"/>
  <c r="D4148" i="12"/>
  <c r="D4149" i="12"/>
  <c r="D4150" i="12"/>
  <c r="D4151" i="12"/>
  <c r="D4152" i="12"/>
  <c r="D4153" i="12"/>
  <c r="D4154" i="12"/>
  <c r="D4155" i="12"/>
  <c r="D4156" i="12"/>
  <c r="D4157" i="12"/>
  <c r="D4158" i="12"/>
  <c r="D4159" i="12"/>
  <c r="D4160" i="12"/>
  <c r="D4161" i="12"/>
  <c r="D4162" i="12"/>
  <c r="D4163" i="12"/>
  <c r="D4164" i="12"/>
  <c r="D4165" i="12"/>
  <c r="D4166" i="12"/>
  <c r="D4167" i="12"/>
  <c r="D4168" i="12"/>
  <c r="D4169" i="12"/>
  <c r="D4170" i="12"/>
  <c r="D4171" i="12"/>
  <c r="D4172" i="12"/>
  <c r="D4173" i="12"/>
  <c r="D4174" i="12"/>
  <c r="D4175" i="12"/>
  <c r="D4176" i="12"/>
  <c r="D4177" i="12"/>
  <c r="D4178" i="12"/>
  <c r="D4179" i="12"/>
  <c r="D4180" i="12"/>
  <c r="D4181" i="12"/>
  <c r="D4182" i="12"/>
  <c r="D4183" i="12"/>
  <c r="D4184" i="12"/>
  <c r="D4185" i="12"/>
  <c r="D4186" i="12"/>
  <c r="D4187" i="12"/>
  <c r="D4188" i="12"/>
  <c r="D4189" i="12"/>
  <c r="D4190" i="12"/>
  <c r="D4191" i="12"/>
  <c r="D4192" i="12"/>
  <c r="D4193" i="12"/>
  <c r="D4194" i="12"/>
  <c r="D4195" i="12"/>
  <c r="D4196" i="12"/>
  <c r="D4197" i="12"/>
  <c r="D4198" i="12"/>
  <c r="D4199" i="12"/>
  <c r="D4200" i="12"/>
  <c r="D4201" i="12"/>
  <c r="D4202" i="12"/>
  <c r="D4203" i="12"/>
  <c r="D4204" i="12"/>
  <c r="D4205" i="12"/>
  <c r="D4206" i="12"/>
  <c r="D4207" i="12"/>
  <c r="D4208" i="12"/>
  <c r="D4209" i="12"/>
  <c r="D4210" i="12"/>
  <c r="D4211" i="12"/>
  <c r="D4212" i="12"/>
  <c r="D4213" i="12"/>
  <c r="D4214" i="12"/>
  <c r="D4215" i="12"/>
  <c r="D4216" i="12"/>
  <c r="D4217" i="12"/>
  <c r="D4218" i="12"/>
  <c r="D4219" i="12"/>
  <c r="D4220" i="12"/>
  <c r="D4221" i="12"/>
  <c r="D4222" i="12"/>
  <c r="D4223" i="12"/>
  <c r="D4224" i="12"/>
  <c r="D4225" i="12"/>
  <c r="D4226" i="12"/>
  <c r="D4227" i="12"/>
  <c r="D4228" i="12"/>
  <c r="D4229" i="12"/>
  <c r="D4230" i="12"/>
  <c r="D4231" i="12"/>
  <c r="D4232" i="12"/>
  <c r="D4233" i="12"/>
  <c r="D4234" i="12"/>
  <c r="D4235" i="12"/>
  <c r="D4236" i="12"/>
  <c r="D4237" i="12"/>
  <c r="D4238" i="12"/>
  <c r="D4239" i="12"/>
  <c r="D4240" i="12"/>
  <c r="D4241" i="12"/>
  <c r="D4242" i="12"/>
  <c r="D4243" i="12"/>
  <c r="D4244" i="12"/>
  <c r="D4245" i="12"/>
  <c r="D4246" i="12"/>
  <c r="D4247" i="12"/>
  <c r="D4248" i="12"/>
  <c r="D4249" i="12"/>
  <c r="D4250" i="12"/>
  <c r="D4251" i="12"/>
  <c r="D4252" i="12"/>
  <c r="D4253" i="12"/>
  <c r="D4254" i="12"/>
  <c r="D4255" i="12"/>
  <c r="D4256" i="12"/>
  <c r="D4257" i="12"/>
  <c r="D4258" i="12"/>
  <c r="D4259" i="12"/>
  <c r="D4260" i="12"/>
  <c r="D4261" i="12"/>
  <c r="D4262" i="12"/>
  <c r="D4263" i="12"/>
  <c r="D4264" i="12"/>
  <c r="D4265" i="12"/>
  <c r="D4266" i="12"/>
  <c r="D4267" i="12"/>
  <c r="D4268" i="12"/>
  <c r="D4269" i="12"/>
  <c r="D4270" i="12"/>
  <c r="D4271" i="12"/>
  <c r="D4272" i="12"/>
  <c r="D4273" i="12"/>
  <c r="D4274" i="12"/>
  <c r="D4275" i="12"/>
  <c r="D4276" i="12"/>
  <c r="D4277" i="12"/>
  <c r="D4278" i="12"/>
  <c r="D4279" i="12"/>
  <c r="D4280" i="12"/>
  <c r="D4281" i="12"/>
  <c r="D4282" i="12"/>
  <c r="D4283" i="12"/>
  <c r="D4284" i="12"/>
  <c r="D4285" i="12"/>
  <c r="D4286" i="12"/>
  <c r="D4287" i="12"/>
  <c r="D4288" i="12"/>
  <c r="D4289" i="12"/>
  <c r="D4290" i="12"/>
  <c r="D4291" i="12"/>
  <c r="D4292" i="12"/>
  <c r="D4293" i="12"/>
  <c r="D4294" i="12"/>
  <c r="D4295" i="12"/>
  <c r="D4296" i="12"/>
  <c r="D4297" i="12"/>
  <c r="D4298" i="12"/>
  <c r="D4299" i="12"/>
  <c r="D4300" i="12"/>
  <c r="D4301" i="12"/>
  <c r="D4302" i="12"/>
  <c r="D4303" i="12"/>
  <c r="D4304" i="12"/>
  <c r="D4305" i="12"/>
  <c r="D4306" i="12"/>
  <c r="D4307" i="12"/>
  <c r="D4308" i="12"/>
  <c r="D4309" i="12"/>
  <c r="D4310" i="12"/>
  <c r="D4311" i="12"/>
  <c r="D4312" i="12"/>
  <c r="D4313" i="12"/>
  <c r="D4314" i="12"/>
  <c r="D4315" i="12"/>
  <c r="D4316" i="12"/>
  <c r="D4317" i="12"/>
  <c r="D4318" i="12"/>
  <c r="D4319" i="12"/>
  <c r="D4320" i="12"/>
  <c r="D4321" i="12"/>
  <c r="D4322" i="12"/>
  <c r="D4323" i="12"/>
  <c r="D4324" i="12"/>
  <c r="D4325" i="12"/>
  <c r="D4326" i="12"/>
  <c r="D4327" i="12"/>
  <c r="D4328" i="12"/>
  <c r="D4329" i="12"/>
  <c r="D4330" i="12"/>
  <c r="D4331" i="12"/>
  <c r="D4332" i="12"/>
  <c r="D4333" i="12"/>
  <c r="D4334" i="12"/>
  <c r="D4335" i="12"/>
  <c r="D4336" i="12"/>
  <c r="D4337" i="12"/>
  <c r="D4338" i="12"/>
  <c r="D4339" i="12"/>
  <c r="D4340" i="12"/>
  <c r="D4341" i="12"/>
  <c r="D4342" i="12"/>
  <c r="D4343" i="12"/>
  <c r="D4344" i="12"/>
  <c r="D4345" i="12"/>
  <c r="D4346" i="12"/>
  <c r="D4347" i="12"/>
  <c r="D4348" i="12"/>
  <c r="D4349" i="12"/>
  <c r="D4350" i="12"/>
  <c r="D4351" i="12"/>
  <c r="D4352" i="12"/>
  <c r="D4353" i="12"/>
  <c r="D4354" i="12"/>
  <c r="D4355" i="12"/>
  <c r="D4356" i="12"/>
  <c r="D4357" i="12"/>
  <c r="D4358" i="12"/>
  <c r="D4359" i="12"/>
  <c r="D4360" i="12"/>
  <c r="D4361" i="12"/>
  <c r="D4362" i="12"/>
  <c r="D4363" i="12"/>
  <c r="D4364" i="12"/>
  <c r="D4365" i="12"/>
  <c r="D4366" i="12"/>
  <c r="D4367" i="12"/>
  <c r="D4368" i="12"/>
  <c r="D4369" i="12"/>
  <c r="D4370" i="12"/>
  <c r="D4371" i="12"/>
  <c r="D4372" i="12"/>
  <c r="D4373" i="12"/>
  <c r="D4374" i="12"/>
  <c r="D4375" i="12"/>
  <c r="D4376" i="12"/>
  <c r="D4377" i="12"/>
  <c r="D4378" i="12"/>
  <c r="D4379" i="12"/>
  <c r="D4380" i="12"/>
  <c r="D4381" i="12"/>
  <c r="D4382" i="12"/>
  <c r="D4383" i="12"/>
  <c r="D4384" i="12"/>
  <c r="D4385" i="12"/>
  <c r="D4386" i="12"/>
  <c r="D4387" i="12"/>
  <c r="D4388" i="12"/>
  <c r="D4389" i="12"/>
  <c r="D4390" i="12"/>
  <c r="D4391" i="12"/>
  <c r="D4392" i="12"/>
  <c r="D4393" i="12"/>
  <c r="D4394" i="12"/>
  <c r="D4395" i="12"/>
  <c r="D4396" i="12"/>
  <c r="D4397" i="12"/>
  <c r="D4398" i="12"/>
  <c r="D4399" i="12"/>
  <c r="D4400" i="12"/>
  <c r="D4401" i="12"/>
  <c r="D4402" i="12"/>
  <c r="D4403" i="12"/>
  <c r="D4404" i="12"/>
  <c r="D4405" i="12"/>
  <c r="D4406" i="12"/>
  <c r="D4407" i="12"/>
  <c r="D4408" i="12"/>
  <c r="D4409" i="12"/>
  <c r="D4410" i="12"/>
  <c r="D4411" i="12"/>
  <c r="D4412" i="12"/>
  <c r="D4413" i="12"/>
  <c r="D4414" i="12"/>
  <c r="D4415" i="12"/>
  <c r="D4416" i="12"/>
  <c r="D4417" i="12"/>
  <c r="D4418" i="12"/>
  <c r="D4419" i="12"/>
  <c r="D4420" i="12"/>
  <c r="D4421" i="12"/>
  <c r="D4422" i="12"/>
  <c r="D4423" i="12"/>
  <c r="D4424" i="12"/>
  <c r="D4425" i="12"/>
  <c r="D4426" i="12"/>
  <c r="D4427" i="12"/>
  <c r="D4428" i="12"/>
  <c r="D4429" i="12"/>
  <c r="D4430" i="12"/>
  <c r="D4431" i="12"/>
  <c r="D4432" i="12"/>
  <c r="D4433" i="12"/>
  <c r="D4434" i="12"/>
  <c r="D4435" i="12"/>
  <c r="D4436" i="12"/>
  <c r="D4437" i="12"/>
  <c r="D4438" i="12"/>
  <c r="D4439" i="12"/>
  <c r="D4440" i="12"/>
  <c r="D4441" i="12"/>
  <c r="D4442" i="12"/>
  <c r="D4443" i="12"/>
  <c r="D4444" i="12"/>
  <c r="D4445" i="12"/>
  <c r="D4446" i="12"/>
  <c r="D4447" i="12"/>
  <c r="D4448" i="12"/>
  <c r="D4449" i="12"/>
  <c r="D4450" i="12"/>
  <c r="D4451" i="12"/>
  <c r="D4452" i="12"/>
  <c r="D4453" i="12"/>
  <c r="D4454" i="12"/>
  <c r="D4455" i="12"/>
  <c r="D4456" i="12"/>
  <c r="D4457" i="12"/>
  <c r="D4458" i="12"/>
  <c r="D4459" i="12"/>
  <c r="D4460" i="12"/>
  <c r="D4461" i="12"/>
  <c r="D4462" i="12"/>
  <c r="D4463" i="12"/>
  <c r="D4464" i="12"/>
  <c r="D4465" i="12"/>
  <c r="D4466" i="12"/>
  <c r="D4467" i="12"/>
  <c r="D4468" i="12"/>
  <c r="D4469" i="12"/>
  <c r="D4470" i="12"/>
  <c r="D4471" i="12"/>
  <c r="D4472" i="12"/>
  <c r="D4473" i="12"/>
  <c r="D4474" i="12"/>
  <c r="D4475" i="12"/>
  <c r="D4476" i="12"/>
  <c r="D4477" i="12"/>
  <c r="D4478" i="12"/>
  <c r="D4479" i="12"/>
  <c r="D4480" i="12"/>
  <c r="D4481" i="12"/>
  <c r="D4482" i="12"/>
  <c r="D4483" i="12"/>
  <c r="D4484" i="12"/>
  <c r="D4485" i="12"/>
  <c r="D4486" i="12"/>
  <c r="D4487" i="12"/>
  <c r="D4488" i="12"/>
  <c r="D4489" i="12"/>
  <c r="D4490" i="12"/>
  <c r="D4491" i="12"/>
  <c r="D4492" i="12"/>
  <c r="D4493" i="12"/>
  <c r="D4494" i="12"/>
  <c r="D4495" i="12"/>
  <c r="D4496" i="12"/>
  <c r="D4497" i="12"/>
  <c r="D4498" i="12"/>
  <c r="D4499" i="12"/>
  <c r="D4500" i="12"/>
  <c r="D4501" i="12"/>
  <c r="D4502" i="12"/>
  <c r="D4503" i="12"/>
  <c r="D4504" i="12"/>
  <c r="D4505" i="12"/>
  <c r="D4506" i="12"/>
  <c r="D4507" i="12"/>
  <c r="D4508" i="12"/>
  <c r="D4509" i="12"/>
  <c r="D4510" i="12"/>
  <c r="D4511" i="12"/>
  <c r="D4512" i="12"/>
  <c r="D4513" i="12"/>
  <c r="D4514" i="12"/>
  <c r="D4515" i="12"/>
  <c r="D4516" i="12"/>
  <c r="D4517" i="12"/>
  <c r="D4518" i="12"/>
  <c r="D4519" i="12"/>
  <c r="D4520" i="12"/>
  <c r="D4521" i="12"/>
  <c r="D4522" i="12"/>
  <c r="D4523" i="12"/>
  <c r="D4524" i="12"/>
  <c r="D4525" i="12"/>
  <c r="D4526" i="12"/>
  <c r="D4527" i="12"/>
  <c r="D4528" i="12"/>
  <c r="D4529" i="12"/>
  <c r="D4530" i="12"/>
  <c r="D4531" i="12"/>
  <c r="D4532" i="12"/>
  <c r="D4533" i="12"/>
  <c r="D4534" i="12"/>
  <c r="D4535" i="12"/>
  <c r="D4536" i="12"/>
  <c r="D4537" i="12"/>
  <c r="D4538" i="12"/>
  <c r="D4539" i="12"/>
  <c r="D4540" i="12"/>
  <c r="D4541" i="12"/>
  <c r="D4542" i="12"/>
  <c r="D4543" i="12"/>
  <c r="D4544" i="12"/>
  <c r="D4545" i="12"/>
  <c r="D4546" i="12"/>
  <c r="D4547" i="12"/>
  <c r="D4548" i="12"/>
  <c r="D4549" i="12"/>
  <c r="D4550" i="12"/>
  <c r="D4551" i="12"/>
  <c r="D4552" i="12"/>
  <c r="D4553" i="12"/>
  <c r="D4554" i="12"/>
  <c r="D4555" i="12"/>
  <c r="D4556" i="12"/>
  <c r="D4557" i="12"/>
  <c r="D4558" i="12"/>
  <c r="D4559" i="12"/>
  <c r="D4560" i="12"/>
  <c r="D4561" i="12"/>
  <c r="D4562" i="12"/>
  <c r="D4563" i="12"/>
  <c r="D4564" i="12"/>
  <c r="D4565" i="12"/>
  <c r="D4566" i="12"/>
  <c r="D4567" i="12"/>
  <c r="D4568" i="12"/>
  <c r="D4569" i="12"/>
  <c r="D4570" i="12"/>
  <c r="D4571" i="12"/>
  <c r="D4572" i="12"/>
  <c r="D4573" i="12"/>
  <c r="D4574" i="12"/>
  <c r="D4575" i="12"/>
  <c r="D4576" i="12"/>
  <c r="D4577" i="12"/>
  <c r="D4578" i="12"/>
  <c r="D4579" i="12"/>
  <c r="D4580" i="12"/>
  <c r="D4581" i="12"/>
  <c r="D4582" i="12"/>
  <c r="D4583" i="12"/>
  <c r="D4584" i="12"/>
  <c r="D4585" i="12"/>
  <c r="D4586" i="12"/>
  <c r="D4587" i="12"/>
  <c r="D4588" i="12"/>
  <c r="D4589" i="12"/>
  <c r="D4590" i="12"/>
  <c r="D4591" i="12"/>
  <c r="D4592" i="12"/>
  <c r="D4593" i="12"/>
  <c r="D4594" i="12"/>
  <c r="D4595" i="12"/>
  <c r="D4596" i="12"/>
  <c r="D4597" i="12"/>
  <c r="D4598" i="12"/>
  <c r="D4599" i="12"/>
  <c r="D4600" i="12"/>
  <c r="D4601" i="12"/>
  <c r="D4602" i="12"/>
  <c r="D4603" i="12"/>
  <c r="D4604" i="12"/>
  <c r="D4605" i="12"/>
  <c r="D4606" i="12"/>
  <c r="D4607" i="12"/>
  <c r="D4608" i="12"/>
  <c r="D4609" i="12"/>
  <c r="D4610" i="12"/>
  <c r="D4611" i="12"/>
  <c r="D4612" i="12"/>
  <c r="D4613" i="12"/>
  <c r="D4614" i="12"/>
  <c r="D4615" i="12"/>
  <c r="D4616" i="12"/>
  <c r="D4617" i="12"/>
  <c r="D4618" i="12"/>
  <c r="D4619" i="12"/>
  <c r="D4620" i="12"/>
  <c r="D4621" i="12"/>
  <c r="D4622" i="12"/>
  <c r="D4623" i="12"/>
  <c r="D4624" i="12"/>
  <c r="D4625" i="12"/>
  <c r="D4626" i="12"/>
  <c r="D4627" i="12"/>
  <c r="D4628" i="12"/>
  <c r="D4629" i="12"/>
  <c r="D4630" i="12"/>
  <c r="D4631" i="12"/>
  <c r="D4632" i="12"/>
  <c r="D4633" i="12"/>
  <c r="D4634" i="12"/>
  <c r="D4635" i="12"/>
  <c r="D4636" i="12"/>
  <c r="D4637" i="12"/>
  <c r="D4638" i="12"/>
  <c r="D4639" i="12"/>
  <c r="D4640" i="12"/>
  <c r="D4641" i="12"/>
  <c r="D4642" i="12"/>
  <c r="D4643" i="12"/>
  <c r="D4644" i="12"/>
  <c r="D4645" i="12"/>
  <c r="D4646" i="12"/>
  <c r="D4647" i="12"/>
  <c r="D4648" i="12"/>
  <c r="D4649" i="12"/>
  <c r="D4650" i="12"/>
  <c r="D4651" i="12"/>
  <c r="D4652" i="12"/>
  <c r="D4653" i="12"/>
  <c r="D4654" i="12"/>
  <c r="D4655" i="12"/>
  <c r="D4656" i="12"/>
  <c r="D4657" i="12"/>
  <c r="D4658" i="12"/>
  <c r="D4659" i="12"/>
  <c r="D4660" i="12"/>
  <c r="D4661" i="12"/>
  <c r="D4662" i="12"/>
  <c r="D4663" i="12"/>
  <c r="D4664" i="12"/>
  <c r="D4665" i="12"/>
  <c r="D4666" i="12"/>
  <c r="D4667" i="12"/>
  <c r="D4668" i="12"/>
  <c r="D4669" i="12"/>
  <c r="D4670" i="12"/>
  <c r="D4671" i="12"/>
  <c r="D4672" i="12"/>
  <c r="D4673" i="12"/>
  <c r="D4674" i="12"/>
  <c r="D4675" i="12"/>
  <c r="D4676" i="12"/>
  <c r="D4677" i="12"/>
  <c r="D4678" i="12"/>
  <c r="D4679" i="12"/>
  <c r="D4680" i="12"/>
  <c r="D4681" i="12"/>
  <c r="D4682" i="12"/>
  <c r="D4683" i="12"/>
  <c r="D4684" i="12"/>
  <c r="D4685" i="12"/>
  <c r="D4686" i="12"/>
  <c r="D4687" i="12"/>
  <c r="D4688" i="12"/>
  <c r="D4689" i="12"/>
  <c r="D4690" i="12"/>
  <c r="D4691" i="12"/>
  <c r="D4692" i="12"/>
  <c r="D4693" i="12"/>
  <c r="D4694" i="12"/>
  <c r="D4695" i="12"/>
  <c r="D4696" i="12"/>
  <c r="D4697" i="12"/>
  <c r="D4698" i="12"/>
  <c r="D4699" i="12"/>
  <c r="D4700" i="12"/>
  <c r="D4701" i="12"/>
  <c r="D4702" i="12"/>
  <c r="D4703" i="12"/>
  <c r="D4704" i="12"/>
  <c r="D4705" i="12"/>
  <c r="D4706" i="12"/>
  <c r="D4707" i="12"/>
  <c r="D4708" i="12"/>
  <c r="D4709" i="12"/>
  <c r="D4710" i="12"/>
  <c r="D4711" i="12"/>
  <c r="D4712" i="12"/>
  <c r="D4713" i="12"/>
  <c r="D4714" i="12"/>
  <c r="D4715" i="12"/>
  <c r="D4716" i="12"/>
  <c r="D4717" i="12"/>
  <c r="D4718" i="12"/>
  <c r="D4719" i="12"/>
  <c r="D4720" i="12"/>
  <c r="D4721" i="12"/>
  <c r="D4722" i="12"/>
  <c r="D4723" i="12"/>
  <c r="D4724" i="12"/>
  <c r="D4725" i="12"/>
  <c r="D4726" i="12"/>
  <c r="D4727" i="12"/>
  <c r="D4728" i="12"/>
  <c r="D4729" i="12"/>
  <c r="D4730" i="12"/>
  <c r="D4731" i="12"/>
  <c r="D4732" i="12"/>
  <c r="D4733" i="12"/>
  <c r="D4734" i="12"/>
  <c r="D4735" i="12"/>
  <c r="D4736" i="12"/>
  <c r="D4737" i="12"/>
  <c r="D4738" i="12"/>
  <c r="D4739" i="12"/>
  <c r="D4740" i="12"/>
  <c r="D4741" i="12"/>
  <c r="D4742" i="12"/>
  <c r="D4743" i="12"/>
  <c r="D4744" i="12"/>
  <c r="D4745" i="12"/>
  <c r="D4746" i="12"/>
  <c r="D4747" i="12"/>
  <c r="D4748" i="12"/>
  <c r="D4749" i="12"/>
  <c r="D4750" i="12"/>
  <c r="D4751" i="12"/>
  <c r="D4752" i="12"/>
  <c r="D4753" i="12"/>
  <c r="D4754" i="12"/>
  <c r="D4755" i="12"/>
  <c r="D4756" i="12"/>
  <c r="D4757" i="12"/>
  <c r="D4758" i="12"/>
  <c r="D4759" i="12"/>
  <c r="D4760" i="12"/>
  <c r="D4761" i="12"/>
  <c r="D4762" i="12"/>
  <c r="D4763" i="12"/>
  <c r="D4764" i="12"/>
  <c r="D4765" i="12"/>
  <c r="D4766" i="12"/>
  <c r="D4767" i="12"/>
  <c r="D4768" i="12"/>
  <c r="D4769" i="12"/>
  <c r="D4770" i="12"/>
  <c r="D4771" i="12"/>
  <c r="D4772" i="12"/>
  <c r="D4773" i="12"/>
  <c r="D4774" i="12"/>
  <c r="D4775" i="12"/>
  <c r="D4776" i="12"/>
  <c r="D4777" i="12"/>
  <c r="D4778" i="12"/>
  <c r="D4779" i="12"/>
  <c r="D4780" i="12"/>
  <c r="D4781" i="12"/>
  <c r="D4782" i="12"/>
  <c r="D4783" i="12"/>
  <c r="D4784" i="12"/>
  <c r="D4785" i="12"/>
  <c r="D4786" i="12"/>
  <c r="D4787" i="12"/>
  <c r="D4788" i="12"/>
  <c r="D4789" i="12"/>
  <c r="D4790" i="12"/>
  <c r="D4791" i="12"/>
  <c r="D4792" i="12"/>
  <c r="D4793" i="12"/>
  <c r="D4794" i="12"/>
  <c r="D4795" i="12"/>
  <c r="D4796" i="12"/>
  <c r="D4797" i="12"/>
  <c r="D4798" i="12"/>
  <c r="D4799" i="12"/>
  <c r="D4800" i="12"/>
  <c r="D4801" i="12"/>
  <c r="D4802" i="12"/>
  <c r="D4803" i="12"/>
  <c r="D4804" i="12"/>
  <c r="D4805" i="12"/>
  <c r="D4806" i="12"/>
  <c r="D4807" i="12"/>
  <c r="D4808" i="12"/>
  <c r="D4809" i="12"/>
  <c r="D4810" i="12"/>
  <c r="D4811" i="12"/>
  <c r="D4812" i="12"/>
  <c r="D4813" i="12"/>
  <c r="D4814" i="12"/>
  <c r="D4815" i="12"/>
  <c r="D4816" i="12"/>
  <c r="D4817" i="12"/>
  <c r="D4818" i="12"/>
  <c r="D4819" i="12"/>
  <c r="D4820" i="12"/>
  <c r="D4821" i="12"/>
  <c r="D4822" i="12"/>
  <c r="D4823" i="12"/>
  <c r="D4824" i="12"/>
  <c r="D4825" i="12"/>
  <c r="D4826" i="12"/>
  <c r="D4827" i="12"/>
  <c r="D4828" i="12"/>
  <c r="D4829" i="12"/>
  <c r="D4830" i="12"/>
  <c r="D4831" i="12"/>
  <c r="D4832" i="12"/>
  <c r="D4833" i="12"/>
  <c r="D4834" i="12"/>
  <c r="D4835" i="12"/>
  <c r="D4836" i="12"/>
  <c r="D4837" i="12"/>
  <c r="D4838" i="12"/>
  <c r="D4839" i="12"/>
  <c r="D4840" i="12"/>
  <c r="D4841" i="12"/>
  <c r="D4842" i="12"/>
  <c r="D4843" i="12"/>
  <c r="D4844" i="12"/>
  <c r="D4845" i="12"/>
  <c r="D4846" i="12"/>
  <c r="D4847" i="12"/>
  <c r="D4848" i="12"/>
  <c r="D4849" i="12"/>
  <c r="D4850" i="12"/>
  <c r="D4851" i="12"/>
  <c r="D4852" i="12"/>
  <c r="D4853" i="12"/>
  <c r="D4854" i="12"/>
  <c r="D4855" i="12"/>
  <c r="D4856" i="12"/>
  <c r="D4857" i="12"/>
  <c r="D4858" i="12"/>
  <c r="D4859" i="12"/>
  <c r="D4860" i="12"/>
  <c r="D4861" i="12"/>
  <c r="D4862" i="12"/>
  <c r="D4863" i="12"/>
  <c r="D4864" i="12"/>
  <c r="D4865" i="12"/>
  <c r="D4866" i="12"/>
  <c r="D4867" i="12"/>
  <c r="D4868" i="12"/>
  <c r="D4869" i="12"/>
  <c r="D4870" i="12"/>
  <c r="D4871" i="12"/>
  <c r="D4872" i="12"/>
  <c r="D4873" i="12"/>
  <c r="D4874" i="12"/>
  <c r="D4875" i="12"/>
  <c r="D4876" i="12"/>
  <c r="D4877" i="12"/>
  <c r="D4878" i="12"/>
  <c r="D4879" i="12"/>
  <c r="D4880" i="12"/>
  <c r="D4881" i="12"/>
  <c r="D4882" i="12"/>
  <c r="D4883" i="12"/>
  <c r="D4884" i="12"/>
  <c r="D4885" i="12"/>
  <c r="D4886" i="12"/>
  <c r="D4887" i="12"/>
  <c r="D4888" i="12"/>
  <c r="D4889" i="12"/>
  <c r="D4890" i="12"/>
  <c r="D4891" i="12"/>
  <c r="D4892" i="12"/>
  <c r="D4893" i="12"/>
  <c r="D4894" i="12"/>
  <c r="D4895" i="12"/>
  <c r="D4896" i="12"/>
  <c r="D4897" i="12"/>
  <c r="D4898" i="12"/>
  <c r="D4899" i="12"/>
  <c r="D4900" i="12"/>
  <c r="D4901" i="12"/>
  <c r="D4902" i="12"/>
  <c r="D4903" i="12"/>
  <c r="D4904" i="12"/>
  <c r="D4905" i="12"/>
  <c r="D4906" i="12"/>
  <c r="D4907" i="12"/>
  <c r="D4908" i="12"/>
  <c r="D4909" i="12"/>
  <c r="D4910" i="12"/>
  <c r="D4911" i="12"/>
  <c r="D4912" i="12"/>
  <c r="D4913" i="12"/>
  <c r="D4914" i="12"/>
  <c r="D4915" i="12"/>
  <c r="D4916" i="12"/>
  <c r="D4917" i="12"/>
  <c r="D4918" i="12"/>
  <c r="D4919" i="12"/>
  <c r="D4920" i="12"/>
  <c r="D4921" i="12"/>
  <c r="D4922" i="12"/>
  <c r="D4923" i="12"/>
  <c r="D4924" i="12"/>
  <c r="D4925" i="12"/>
  <c r="D4926" i="12"/>
  <c r="D4927" i="12"/>
  <c r="D4928" i="12"/>
  <c r="D4929" i="12"/>
  <c r="D4930" i="12"/>
  <c r="D4931" i="12"/>
  <c r="D4932" i="12"/>
  <c r="D4933" i="12"/>
  <c r="D4934" i="12"/>
  <c r="D4935" i="12"/>
  <c r="D4936" i="12"/>
  <c r="D4937" i="12"/>
  <c r="D4938" i="12"/>
  <c r="D4939" i="12"/>
  <c r="D4940" i="12"/>
  <c r="D4941" i="12"/>
  <c r="D4942" i="12"/>
  <c r="D4943" i="12"/>
  <c r="D4944" i="12"/>
  <c r="D4945" i="12"/>
  <c r="D4946" i="12"/>
  <c r="D4947" i="12"/>
  <c r="D4948" i="12"/>
  <c r="D4949" i="12"/>
  <c r="D4950" i="12"/>
  <c r="D4951" i="12"/>
  <c r="D4952" i="12"/>
  <c r="D4953" i="12"/>
  <c r="D4954" i="12"/>
  <c r="D4955" i="12"/>
  <c r="D4956" i="12"/>
  <c r="D4957" i="12"/>
  <c r="D4958" i="12"/>
  <c r="D4959" i="12"/>
  <c r="D4960" i="12"/>
  <c r="D4961" i="12"/>
  <c r="D4962" i="12"/>
  <c r="D4963" i="12"/>
  <c r="D4964" i="12"/>
  <c r="D4965" i="12"/>
  <c r="D4966" i="12"/>
  <c r="D4967" i="12"/>
  <c r="D4968" i="12"/>
  <c r="D4969" i="12"/>
  <c r="D4970" i="12"/>
  <c r="D4971" i="12"/>
  <c r="D4972" i="12"/>
  <c r="D4973" i="12"/>
  <c r="D4974" i="12"/>
  <c r="D4975" i="12"/>
  <c r="D4976" i="12"/>
  <c r="D4977" i="12"/>
  <c r="D4978" i="12"/>
  <c r="D4979" i="12"/>
  <c r="D4980" i="12"/>
  <c r="D4981" i="12"/>
  <c r="D4982" i="12"/>
  <c r="D4983" i="12"/>
  <c r="D4984" i="12"/>
  <c r="D4985" i="12"/>
  <c r="D4986" i="12"/>
  <c r="D4987" i="12"/>
  <c r="D4988" i="12"/>
  <c r="D4989" i="12"/>
  <c r="D4990" i="12"/>
  <c r="D4991" i="12"/>
  <c r="D4992" i="12"/>
  <c r="D4993" i="12"/>
  <c r="D4994" i="12"/>
  <c r="D4995" i="12"/>
  <c r="D4996" i="12"/>
  <c r="D4997" i="12"/>
  <c r="D4998" i="12"/>
  <c r="D4999" i="12"/>
  <c r="D5000" i="12"/>
  <c r="D5001" i="12"/>
  <c r="D5002" i="12"/>
  <c r="D5003" i="12"/>
  <c r="D5004" i="12"/>
  <c r="D5005" i="12"/>
  <c r="D5006" i="12"/>
  <c r="D5007" i="12"/>
  <c r="D5008" i="12"/>
  <c r="D5009" i="12"/>
  <c r="D5010" i="12"/>
  <c r="D5011" i="12"/>
  <c r="D5012" i="12"/>
  <c r="D5013" i="12"/>
  <c r="D5014" i="12"/>
  <c r="D5015" i="12"/>
  <c r="D5016" i="12"/>
  <c r="D5017" i="12"/>
  <c r="D5018" i="12"/>
  <c r="D5019" i="12"/>
  <c r="D5020" i="12"/>
  <c r="D5021" i="12"/>
  <c r="D5022" i="12"/>
  <c r="D5023" i="12"/>
  <c r="D5024" i="12"/>
  <c r="D5025" i="12"/>
  <c r="D5026" i="12"/>
  <c r="D5027" i="12"/>
  <c r="D5028" i="12"/>
  <c r="D5029" i="12"/>
  <c r="D5030" i="12"/>
  <c r="D5031" i="12"/>
  <c r="D5032" i="12"/>
  <c r="D5033" i="12"/>
  <c r="D5034" i="12"/>
  <c r="D5035" i="12"/>
  <c r="D5036" i="12"/>
  <c r="D5037" i="12"/>
  <c r="D5038" i="12"/>
  <c r="D5039" i="12"/>
  <c r="D5040" i="12"/>
  <c r="D5041" i="12"/>
  <c r="D5042" i="12"/>
  <c r="D5043" i="12"/>
  <c r="D5044" i="12"/>
  <c r="D5045" i="12"/>
  <c r="D5046" i="12"/>
  <c r="D5047" i="12"/>
  <c r="D5048" i="12"/>
  <c r="D5049" i="12"/>
  <c r="D5050" i="12"/>
  <c r="D5051" i="12"/>
  <c r="D5052" i="12"/>
  <c r="D5053" i="12"/>
  <c r="D5054" i="12"/>
  <c r="D5055" i="12"/>
  <c r="D5056" i="12"/>
  <c r="D5057" i="12"/>
  <c r="D5058" i="12"/>
  <c r="D5059" i="12"/>
  <c r="D5060" i="12"/>
  <c r="D5061" i="12"/>
  <c r="D5062" i="12"/>
  <c r="D5063" i="12"/>
  <c r="D5064" i="12"/>
  <c r="D5065" i="12"/>
  <c r="D5066" i="12"/>
  <c r="D5067" i="12"/>
  <c r="D5068" i="12"/>
  <c r="D5069" i="12"/>
  <c r="D5070" i="12"/>
  <c r="D5071" i="12"/>
  <c r="D5072" i="12"/>
  <c r="D5073" i="12"/>
  <c r="D5074" i="12"/>
  <c r="D5075" i="12"/>
  <c r="D5076" i="12"/>
  <c r="D5077" i="12"/>
  <c r="D5078" i="12"/>
  <c r="D5079" i="12"/>
  <c r="D5080" i="12"/>
  <c r="D5081" i="12"/>
  <c r="D5082" i="12"/>
  <c r="D5083" i="12"/>
  <c r="D5084" i="12"/>
  <c r="D5085" i="12"/>
  <c r="D5086" i="12"/>
  <c r="D5087" i="12"/>
  <c r="D5088" i="12"/>
  <c r="D5089" i="12"/>
  <c r="D5090" i="12"/>
  <c r="D5091" i="12"/>
  <c r="D5092" i="12"/>
  <c r="D5093" i="12"/>
  <c r="D5094" i="12"/>
  <c r="D5095" i="12"/>
  <c r="D5096" i="12"/>
  <c r="D5097" i="12"/>
  <c r="D5098" i="12"/>
  <c r="D5099" i="12"/>
  <c r="D5100" i="12"/>
  <c r="D5101" i="12"/>
  <c r="D5102" i="12"/>
  <c r="D5103" i="12"/>
  <c r="D5104" i="12"/>
  <c r="D5105" i="12"/>
  <c r="D5106" i="12"/>
  <c r="D5107" i="12"/>
  <c r="D5108" i="12"/>
  <c r="D5109" i="12"/>
  <c r="D5110" i="12"/>
  <c r="D5111" i="12"/>
  <c r="D5112" i="12"/>
  <c r="D5113" i="12"/>
  <c r="D5114" i="12"/>
  <c r="D5115" i="12"/>
  <c r="D5116" i="12"/>
  <c r="D5117" i="12"/>
  <c r="D5118" i="12"/>
  <c r="D5119" i="12"/>
  <c r="D5120" i="12"/>
  <c r="D5121" i="12"/>
  <c r="D5122" i="12"/>
  <c r="D5123" i="12"/>
  <c r="D5124" i="12"/>
  <c r="D5125" i="12"/>
  <c r="D5126" i="12"/>
  <c r="D5127" i="12"/>
  <c r="D5128" i="12"/>
  <c r="D5129" i="12"/>
  <c r="D5130" i="12"/>
  <c r="D5131" i="12"/>
  <c r="D5132" i="12"/>
  <c r="D5133" i="12"/>
  <c r="D5134" i="12"/>
  <c r="D5135" i="12"/>
  <c r="D5136" i="12"/>
  <c r="D5137" i="12"/>
  <c r="D5138" i="12"/>
  <c r="D5139" i="12"/>
  <c r="D5140" i="12"/>
  <c r="D5141" i="12"/>
  <c r="D5142" i="12"/>
  <c r="D5143" i="12"/>
  <c r="D5144" i="12"/>
  <c r="D5145" i="12"/>
  <c r="D5146" i="12"/>
  <c r="D5147" i="12"/>
  <c r="D5148" i="12"/>
  <c r="D5149" i="12"/>
  <c r="D5150" i="12"/>
  <c r="D5151" i="12"/>
  <c r="D5152" i="12"/>
  <c r="D5153" i="12"/>
  <c r="D5154" i="12"/>
  <c r="D5155" i="12"/>
  <c r="D5156" i="12"/>
  <c r="D5157" i="12"/>
  <c r="D5158" i="12"/>
  <c r="D5159" i="12"/>
  <c r="D5160" i="12"/>
  <c r="D5161" i="12"/>
  <c r="D5162" i="12"/>
  <c r="D5163" i="12"/>
  <c r="D5164" i="12"/>
  <c r="D5165" i="12"/>
  <c r="D5166" i="12"/>
  <c r="D5167" i="12"/>
  <c r="D5168" i="12"/>
  <c r="D5169" i="12"/>
  <c r="D5170" i="12"/>
  <c r="D5171" i="12"/>
  <c r="D5172" i="12"/>
  <c r="D5173" i="12"/>
  <c r="D5174" i="12"/>
  <c r="D5175" i="12"/>
  <c r="D5176" i="12"/>
  <c r="D5177" i="12"/>
  <c r="D5178" i="12"/>
  <c r="D5179" i="12"/>
  <c r="D5180" i="12"/>
  <c r="D5181" i="12"/>
  <c r="D5182" i="12"/>
  <c r="D5183" i="12"/>
  <c r="D5184" i="12"/>
  <c r="D5185" i="12"/>
  <c r="D5186" i="12"/>
  <c r="D5187" i="12"/>
  <c r="D5188" i="12"/>
  <c r="D5189" i="12"/>
  <c r="D5190" i="12"/>
  <c r="D5191" i="12"/>
  <c r="D5192" i="12"/>
  <c r="D5193" i="12"/>
  <c r="D5194" i="12"/>
  <c r="D5195" i="12"/>
  <c r="D5196" i="12"/>
  <c r="D5197" i="12"/>
  <c r="D5198" i="12"/>
  <c r="D5199" i="12"/>
  <c r="D5200" i="12"/>
  <c r="D5201" i="12"/>
  <c r="D5202" i="12"/>
  <c r="D5203" i="12"/>
  <c r="D5204" i="12"/>
  <c r="D5205" i="12"/>
  <c r="D5206" i="12"/>
  <c r="D5207" i="12"/>
  <c r="D5208" i="12"/>
  <c r="D5209" i="12"/>
  <c r="D5210" i="12"/>
  <c r="D5211" i="12"/>
  <c r="D5212" i="12"/>
  <c r="D5213" i="12"/>
  <c r="D5214" i="12"/>
  <c r="D5215" i="12"/>
  <c r="D5216" i="12"/>
  <c r="D5217" i="12"/>
  <c r="D5218" i="12"/>
  <c r="D5219" i="12"/>
  <c r="D5220" i="12"/>
  <c r="D5221" i="12"/>
  <c r="D5222" i="12"/>
  <c r="D5223" i="12"/>
  <c r="D5224" i="12"/>
  <c r="D5225" i="12"/>
  <c r="D5226" i="12"/>
  <c r="D5227" i="12"/>
  <c r="D5228" i="12"/>
  <c r="D5229" i="12"/>
  <c r="D5230" i="12"/>
  <c r="D5231" i="12"/>
  <c r="D5232" i="12"/>
  <c r="D5233" i="12"/>
  <c r="D5234" i="12"/>
  <c r="D5235" i="12"/>
  <c r="D5236" i="12"/>
  <c r="D5237" i="12"/>
  <c r="D5238" i="12"/>
  <c r="D5239" i="12"/>
  <c r="D5240" i="12"/>
  <c r="D5241" i="12"/>
  <c r="D5242" i="12"/>
  <c r="D5243" i="12"/>
  <c r="D5244" i="12"/>
  <c r="D5245" i="12"/>
  <c r="D5246" i="12"/>
  <c r="D5247" i="12"/>
  <c r="D5248" i="12"/>
  <c r="D5249" i="12"/>
  <c r="D5250" i="12"/>
  <c r="D5251" i="12"/>
  <c r="D5252" i="12"/>
  <c r="D5253" i="12"/>
  <c r="D5254" i="12"/>
  <c r="D5255" i="12"/>
  <c r="D5256" i="12"/>
  <c r="D5257" i="12"/>
  <c r="D5258" i="12"/>
  <c r="D5259" i="12"/>
  <c r="D5260" i="12"/>
  <c r="D5261" i="12"/>
  <c r="D5262" i="12"/>
  <c r="D5263" i="12"/>
  <c r="D5264" i="12"/>
  <c r="D5265" i="12"/>
  <c r="D5266" i="12"/>
  <c r="D5267" i="12"/>
  <c r="D5268" i="12"/>
  <c r="D5269" i="12"/>
  <c r="D5270" i="12"/>
  <c r="D5271" i="12"/>
  <c r="D5272" i="12"/>
  <c r="D5273" i="12"/>
  <c r="D5274" i="12"/>
  <c r="D5275" i="12"/>
  <c r="D5276" i="12"/>
  <c r="D5277" i="12"/>
  <c r="D5278" i="12"/>
  <c r="D5279" i="12"/>
  <c r="D5280" i="12"/>
  <c r="D5281" i="12"/>
  <c r="D5282" i="12"/>
  <c r="D5283" i="12"/>
  <c r="D5284" i="12"/>
  <c r="D5285" i="12"/>
  <c r="D5286" i="12"/>
  <c r="D5287" i="12"/>
  <c r="D5288" i="12"/>
  <c r="D5289" i="12"/>
  <c r="D5290" i="12"/>
  <c r="D5291" i="12"/>
  <c r="D5292" i="12"/>
  <c r="D5293" i="12"/>
  <c r="D5294" i="12"/>
  <c r="D5295" i="12"/>
  <c r="D5296" i="12"/>
  <c r="D5297" i="12"/>
  <c r="D5298" i="12"/>
  <c r="D5299" i="12"/>
  <c r="D5300" i="12"/>
  <c r="D5301" i="12"/>
  <c r="D5302" i="12"/>
  <c r="D5303" i="12"/>
  <c r="D5304" i="12"/>
  <c r="D5305" i="12"/>
  <c r="D5306" i="12"/>
  <c r="D5307" i="12"/>
  <c r="D5308" i="12"/>
  <c r="D5309" i="12"/>
  <c r="D5310" i="12"/>
  <c r="D5311" i="12"/>
  <c r="D5312" i="12"/>
  <c r="D5313" i="12"/>
  <c r="D5314" i="12"/>
  <c r="D5315" i="12"/>
  <c r="D5316" i="12"/>
  <c r="D5317" i="12"/>
  <c r="D5318" i="12"/>
  <c r="D5319" i="12"/>
  <c r="D5320" i="12"/>
  <c r="D5321" i="12"/>
  <c r="D5322" i="12"/>
  <c r="D5323" i="12"/>
  <c r="D5324" i="12"/>
  <c r="D5325" i="12"/>
  <c r="D5326" i="12"/>
  <c r="D5327" i="12"/>
  <c r="D5328" i="12"/>
  <c r="D5329" i="12"/>
  <c r="D5330" i="12"/>
  <c r="D5331" i="12"/>
  <c r="D5332" i="12"/>
  <c r="D5333" i="12"/>
  <c r="D5334" i="12"/>
  <c r="D5335" i="12"/>
  <c r="D5336" i="12"/>
  <c r="D5337" i="12"/>
  <c r="D5338" i="12"/>
  <c r="D5339" i="12"/>
  <c r="D5340" i="12"/>
  <c r="D5341" i="12"/>
  <c r="D5342" i="12"/>
  <c r="D5343" i="12"/>
  <c r="D5344" i="12"/>
  <c r="D5345" i="12"/>
  <c r="D5346" i="12"/>
  <c r="D5347" i="12"/>
  <c r="D5348" i="12"/>
  <c r="D5349" i="12"/>
  <c r="D5350" i="12"/>
  <c r="D5351" i="12"/>
  <c r="D5352" i="12"/>
  <c r="D5353" i="12"/>
  <c r="D5354" i="12"/>
  <c r="D5355" i="12"/>
  <c r="D5356" i="12"/>
  <c r="D5357" i="12"/>
  <c r="D5358" i="12"/>
  <c r="D5359" i="12"/>
  <c r="D5360" i="12"/>
  <c r="D5361" i="12"/>
  <c r="D5362" i="12"/>
  <c r="D5363" i="12"/>
  <c r="D5364" i="12"/>
  <c r="D5365" i="12"/>
  <c r="D5366" i="12"/>
  <c r="D5367" i="12"/>
  <c r="D5368" i="12"/>
  <c r="D5369" i="12"/>
  <c r="D5370" i="12"/>
  <c r="D5371" i="12"/>
  <c r="D5372" i="12"/>
  <c r="D5373" i="12"/>
  <c r="D5374" i="12"/>
  <c r="D5375" i="12"/>
  <c r="D5376" i="12"/>
  <c r="D5377" i="12"/>
  <c r="D5378" i="12"/>
  <c r="D5379" i="12"/>
  <c r="D5380" i="12"/>
  <c r="D5381" i="12"/>
  <c r="D5382" i="12"/>
  <c r="D5383" i="12"/>
  <c r="D5384" i="12"/>
  <c r="D5385" i="12"/>
  <c r="D5386" i="12"/>
  <c r="D5387" i="12"/>
  <c r="D5388" i="12"/>
  <c r="D5389" i="12"/>
  <c r="D5390" i="12"/>
  <c r="D5391" i="12"/>
  <c r="D5392" i="12"/>
  <c r="D5393" i="12"/>
  <c r="D5394" i="12"/>
  <c r="D5395" i="12"/>
  <c r="D5396" i="12"/>
  <c r="D5397" i="12"/>
  <c r="D5398" i="12"/>
  <c r="D5399" i="12"/>
  <c r="D5400" i="12"/>
  <c r="D5401" i="12"/>
  <c r="D5402" i="12"/>
  <c r="D5403" i="12"/>
  <c r="D5404" i="12"/>
  <c r="D5405" i="12"/>
  <c r="D5406" i="12"/>
  <c r="D5407" i="12"/>
  <c r="D5408" i="12"/>
  <c r="D5409" i="12"/>
  <c r="D5410" i="12"/>
  <c r="D5411" i="12"/>
  <c r="D5412" i="12"/>
  <c r="D5413" i="12"/>
  <c r="D5414" i="12"/>
  <c r="D5415" i="12"/>
  <c r="D5416" i="12"/>
  <c r="D5417" i="12"/>
  <c r="D5418" i="12"/>
  <c r="D5419" i="12"/>
  <c r="D5420" i="12"/>
  <c r="D5421" i="12"/>
  <c r="D5422" i="12"/>
  <c r="D5423" i="12"/>
  <c r="D5424" i="12"/>
  <c r="D5425" i="12"/>
  <c r="D5426" i="12"/>
  <c r="D5427" i="12"/>
  <c r="D5428" i="12"/>
  <c r="D5429" i="12"/>
  <c r="D5430" i="12"/>
  <c r="D5431" i="12"/>
  <c r="D5432" i="12"/>
  <c r="D5433" i="12"/>
  <c r="D5434" i="12"/>
  <c r="D5435" i="12"/>
  <c r="D5436" i="12"/>
  <c r="D5437" i="12"/>
  <c r="D5438" i="12"/>
  <c r="D5439" i="12"/>
  <c r="D5440" i="12"/>
  <c r="D5441" i="12"/>
  <c r="D5442" i="12"/>
  <c r="D5443" i="12"/>
  <c r="D5444" i="12"/>
  <c r="D5445" i="12"/>
  <c r="D5446" i="12"/>
  <c r="D5447" i="12"/>
  <c r="D5448" i="12"/>
  <c r="D5449" i="12"/>
  <c r="D5450" i="12"/>
  <c r="D5451" i="12"/>
  <c r="D5452" i="12"/>
  <c r="D5453" i="12"/>
  <c r="D5454" i="12"/>
  <c r="D5455" i="12"/>
  <c r="D5456" i="12"/>
  <c r="D5457" i="12"/>
  <c r="D5458" i="12"/>
  <c r="D5459" i="12"/>
  <c r="D5460" i="12"/>
  <c r="D5461" i="12"/>
  <c r="D5462" i="12"/>
  <c r="D5463" i="12"/>
  <c r="D5464" i="12"/>
  <c r="D5465" i="12"/>
  <c r="D5466" i="12"/>
  <c r="D5467" i="12"/>
  <c r="D5468" i="12"/>
  <c r="D5469" i="12"/>
  <c r="D5470" i="12"/>
  <c r="D5471" i="12"/>
  <c r="D5472" i="12"/>
  <c r="D5473" i="12"/>
  <c r="D5474" i="12"/>
  <c r="D5475" i="12"/>
  <c r="D5476" i="12"/>
  <c r="D5477" i="12"/>
  <c r="D5478" i="12"/>
  <c r="D5479" i="12"/>
  <c r="D5480" i="12"/>
  <c r="D5481" i="12"/>
  <c r="D5482" i="12"/>
  <c r="D5483" i="12"/>
  <c r="D5484" i="12"/>
  <c r="D5485" i="12"/>
  <c r="D5486" i="12"/>
  <c r="D5487" i="12"/>
  <c r="D5488" i="12"/>
  <c r="D5489" i="12"/>
  <c r="D5490" i="12"/>
  <c r="D5491" i="12"/>
  <c r="D5492" i="12"/>
  <c r="D5493" i="12"/>
  <c r="D5494" i="12"/>
  <c r="D5495" i="12"/>
  <c r="D5496" i="12"/>
  <c r="D5497" i="12"/>
  <c r="D5498" i="12"/>
  <c r="D5499" i="12"/>
  <c r="D5500" i="12"/>
  <c r="D5501" i="12"/>
  <c r="D5502" i="12"/>
  <c r="D5503" i="12"/>
  <c r="D5504" i="12"/>
  <c r="D5505" i="12"/>
  <c r="D5506" i="12"/>
  <c r="D5507" i="12"/>
  <c r="D5508" i="12"/>
  <c r="D5509" i="12"/>
  <c r="D5510" i="12"/>
  <c r="D5511" i="12"/>
  <c r="D5512" i="12"/>
  <c r="D5513" i="12"/>
  <c r="D5514" i="12"/>
  <c r="D5515" i="12"/>
  <c r="D5516" i="12"/>
  <c r="D5517" i="12"/>
  <c r="D5518" i="12"/>
  <c r="D5519" i="12"/>
  <c r="D5520" i="12"/>
  <c r="D5521" i="12"/>
  <c r="D5522" i="12"/>
  <c r="D5523" i="12"/>
  <c r="D5524" i="12"/>
  <c r="D5525" i="12"/>
  <c r="D5526" i="12"/>
  <c r="D5527" i="12"/>
  <c r="D5528" i="12"/>
  <c r="D5529" i="12"/>
  <c r="D5530" i="12"/>
  <c r="D5531" i="12"/>
  <c r="D5532" i="12"/>
  <c r="D5533" i="12"/>
  <c r="D5534" i="12"/>
  <c r="D5535" i="12"/>
  <c r="D5536" i="12"/>
  <c r="D5537" i="12"/>
  <c r="D5538" i="12"/>
  <c r="D5539" i="12"/>
  <c r="D5540" i="12"/>
  <c r="D5541" i="12"/>
  <c r="D5542" i="12"/>
  <c r="D5543" i="12"/>
  <c r="D5544" i="12"/>
  <c r="D5545" i="12"/>
  <c r="D5546" i="12"/>
  <c r="D5547" i="12"/>
  <c r="D5548" i="12"/>
  <c r="D5549" i="12"/>
  <c r="D5550" i="12"/>
  <c r="D5551" i="12"/>
  <c r="D5552" i="12"/>
  <c r="D5553" i="12"/>
  <c r="D5554" i="12"/>
  <c r="D5555" i="12"/>
  <c r="D5556" i="12"/>
  <c r="D5557" i="12"/>
  <c r="D5558" i="12"/>
  <c r="D5559" i="12"/>
  <c r="D5560" i="12"/>
  <c r="D5561" i="12"/>
  <c r="D5562" i="12"/>
  <c r="D5563" i="12"/>
  <c r="D5564" i="12"/>
  <c r="D5565" i="12"/>
  <c r="D5566" i="12"/>
  <c r="D5567" i="12"/>
  <c r="D5568" i="12"/>
  <c r="D5569" i="12"/>
  <c r="D5570" i="12"/>
  <c r="D5571" i="12"/>
  <c r="D5572" i="12"/>
  <c r="D5573" i="12"/>
  <c r="D5574" i="12"/>
  <c r="D5575" i="12"/>
  <c r="D5576" i="12"/>
  <c r="D5577" i="12"/>
  <c r="D5578" i="12"/>
  <c r="D5579" i="12"/>
  <c r="D5580" i="12"/>
  <c r="D5581" i="12"/>
  <c r="D5582" i="12"/>
  <c r="D5583" i="12"/>
  <c r="D5584" i="12"/>
  <c r="D5585" i="12"/>
  <c r="D5586" i="12"/>
  <c r="D5587" i="12"/>
  <c r="D5588" i="12"/>
  <c r="D5589" i="12"/>
  <c r="D5590" i="12"/>
  <c r="D5591" i="12"/>
  <c r="D5592" i="12"/>
  <c r="D5593" i="12"/>
  <c r="D5594" i="12"/>
  <c r="D5595" i="12"/>
  <c r="D5596" i="12"/>
  <c r="D5597" i="12"/>
  <c r="D5598" i="12"/>
  <c r="D5599" i="12"/>
  <c r="D5600" i="12"/>
  <c r="D5601" i="12"/>
  <c r="D5602" i="12"/>
  <c r="D5603" i="12"/>
  <c r="D5604" i="12"/>
  <c r="D5605" i="12"/>
  <c r="D5606" i="12"/>
  <c r="D5607" i="12"/>
  <c r="D5608" i="12"/>
  <c r="D5609" i="12"/>
  <c r="D5610" i="12"/>
  <c r="D5611" i="12"/>
  <c r="D5612" i="12"/>
  <c r="D5613" i="12"/>
  <c r="D5614" i="12"/>
  <c r="D5615" i="12"/>
  <c r="D5616" i="12"/>
  <c r="D5617" i="12"/>
  <c r="D5618" i="12"/>
  <c r="D5619" i="12"/>
  <c r="D5620" i="12"/>
  <c r="D5621" i="12"/>
  <c r="D5622" i="12"/>
  <c r="D5623" i="12"/>
  <c r="D5624" i="12"/>
  <c r="D5625" i="12"/>
  <c r="D5626" i="12"/>
  <c r="D5627" i="12"/>
  <c r="D5628" i="12"/>
  <c r="D5629" i="12"/>
  <c r="D5630" i="12"/>
  <c r="D5631" i="12"/>
  <c r="D5632" i="12"/>
  <c r="D5633" i="12"/>
  <c r="D5634" i="12"/>
  <c r="D5635" i="12"/>
  <c r="D5636" i="12"/>
  <c r="D5637" i="12"/>
  <c r="D5638" i="12"/>
  <c r="D5639" i="12"/>
  <c r="D5640" i="12"/>
  <c r="D5641" i="12"/>
  <c r="D5642" i="12"/>
  <c r="D5643" i="12"/>
  <c r="D5644" i="12"/>
  <c r="D5645" i="12"/>
  <c r="D5646" i="12"/>
  <c r="D5647" i="12"/>
  <c r="D5648" i="12"/>
  <c r="D5649" i="12"/>
  <c r="D5650" i="12"/>
  <c r="D5651" i="12"/>
  <c r="D5652" i="12"/>
  <c r="D5653" i="12"/>
  <c r="D5654" i="12"/>
  <c r="D5655" i="12"/>
  <c r="D5656" i="12"/>
  <c r="D5657" i="12"/>
  <c r="D5658" i="12"/>
  <c r="D5659" i="12"/>
  <c r="D5660" i="12"/>
  <c r="D5661" i="12"/>
  <c r="D5662" i="12"/>
  <c r="D5663" i="12"/>
  <c r="D5664" i="12"/>
  <c r="D5665" i="12"/>
  <c r="D5666" i="12"/>
  <c r="D5667" i="12"/>
  <c r="D5668" i="12"/>
  <c r="D5669" i="12"/>
  <c r="D5670" i="12"/>
  <c r="D5671" i="12"/>
  <c r="D5672" i="12"/>
  <c r="D5673" i="12"/>
  <c r="D5674" i="12"/>
  <c r="D5675" i="12"/>
  <c r="D5676" i="12"/>
  <c r="D5677" i="12"/>
  <c r="D5678" i="12"/>
  <c r="D5679" i="12"/>
  <c r="D5680" i="12"/>
  <c r="D5681" i="12"/>
  <c r="D5682" i="12"/>
  <c r="D5683" i="12"/>
  <c r="D5684" i="12"/>
  <c r="D5685" i="12"/>
  <c r="D5686" i="12"/>
  <c r="D5687" i="12"/>
  <c r="D5688" i="12"/>
  <c r="D5689" i="12"/>
  <c r="D5690" i="12"/>
  <c r="D5691" i="12"/>
  <c r="D5692" i="12"/>
  <c r="D5693" i="12"/>
  <c r="D5694" i="12"/>
  <c r="D5695" i="12"/>
  <c r="D5696" i="12"/>
  <c r="D5697" i="12"/>
  <c r="D5698" i="12"/>
  <c r="D5699" i="12"/>
  <c r="D5700" i="12"/>
  <c r="D5701" i="12"/>
  <c r="D5702" i="12"/>
  <c r="D5703" i="12"/>
  <c r="D5704" i="12"/>
  <c r="D5705" i="12"/>
  <c r="D5706" i="12"/>
  <c r="D5707" i="12"/>
  <c r="D5708" i="12"/>
  <c r="D5709" i="12"/>
  <c r="D5710" i="12"/>
  <c r="D5711" i="12"/>
  <c r="D5712" i="12"/>
  <c r="D5713" i="12"/>
  <c r="D5714" i="12"/>
  <c r="D5715" i="12"/>
  <c r="D5716" i="12"/>
  <c r="D5717" i="12"/>
  <c r="D5718" i="12"/>
  <c r="D5719" i="12"/>
  <c r="D5720" i="12"/>
  <c r="D5721" i="12"/>
  <c r="D5722" i="12"/>
  <c r="D5723" i="12"/>
  <c r="D5724" i="12"/>
  <c r="D5725" i="12"/>
  <c r="D5726" i="12"/>
  <c r="D5727" i="12"/>
  <c r="D5728" i="12"/>
  <c r="D5729" i="12"/>
  <c r="D5730" i="12"/>
  <c r="D5731" i="12"/>
  <c r="D5732" i="12"/>
  <c r="D5733" i="12"/>
  <c r="D5734" i="12"/>
  <c r="D5735" i="12"/>
  <c r="D5736" i="12"/>
  <c r="D5737" i="12"/>
  <c r="D5738" i="12"/>
  <c r="D5739" i="12"/>
  <c r="D5740" i="12"/>
  <c r="D5741" i="12"/>
  <c r="D5742" i="12"/>
  <c r="D5743" i="12"/>
  <c r="D5744" i="12"/>
  <c r="D5745" i="12"/>
  <c r="D5746" i="12"/>
  <c r="D5747" i="12"/>
  <c r="D5748" i="12"/>
  <c r="D5749" i="12"/>
  <c r="D5750" i="12"/>
  <c r="D5751" i="12"/>
  <c r="D5752" i="12"/>
  <c r="D5753" i="12"/>
  <c r="D5754" i="12"/>
  <c r="D5755" i="12"/>
  <c r="D5756" i="12"/>
  <c r="D5757" i="12"/>
  <c r="D5758" i="12"/>
  <c r="D5759" i="12"/>
  <c r="D5760" i="12"/>
  <c r="D5761" i="12"/>
  <c r="D5762" i="12"/>
  <c r="D5763" i="12"/>
  <c r="D5764" i="12"/>
  <c r="D5765" i="12"/>
  <c r="D5766" i="12"/>
  <c r="D5767" i="12"/>
  <c r="D5768" i="12"/>
  <c r="D5769" i="12"/>
  <c r="D5770" i="12"/>
  <c r="D5771" i="12"/>
  <c r="D5772" i="12"/>
  <c r="D5773" i="12"/>
  <c r="D5774" i="12"/>
  <c r="D5775" i="12"/>
  <c r="D5776" i="12"/>
  <c r="D5777" i="12"/>
  <c r="D5778" i="12"/>
  <c r="D5779" i="12"/>
  <c r="D5780" i="12"/>
  <c r="D5781" i="12"/>
  <c r="D5782" i="12"/>
  <c r="D5783" i="12"/>
  <c r="D5784" i="12"/>
  <c r="D5785" i="12"/>
  <c r="D5786" i="12"/>
  <c r="D5787" i="12"/>
  <c r="D5788" i="12"/>
  <c r="D5789" i="12"/>
  <c r="D5790" i="12"/>
  <c r="D5791" i="12"/>
  <c r="D5792" i="12"/>
  <c r="D5793" i="12"/>
  <c r="D5794" i="12"/>
  <c r="D5795" i="12"/>
  <c r="D5796" i="12"/>
  <c r="D5797" i="12"/>
  <c r="D5798" i="12"/>
  <c r="D5799" i="12"/>
  <c r="D5800" i="12"/>
  <c r="D5801" i="12"/>
  <c r="D5802" i="12"/>
  <c r="D5803" i="12"/>
  <c r="D5804" i="12"/>
  <c r="D5805" i="12"/>
  <c r="D5806" i="12"/>
  <c r="D5807" i="12"/>
  <c r="D5808" i="12"/>
  <c r="D5809" i="12"/>
  <c r="D5810" i="12"/>
  <c r="D5811" i="12"/>
  <c r="D5812" i="12"/>
  <c r="D5813" i="12"/>
  <c r="D5814" i="12"/>
  <c r="D5815" i="12"/>
  <c r="D5816" i="12"/>
  <c r="D5817" i="12"/>
  <c r="D5818" i="12"/>
  <c r="D5819" i="12"/>
  <c r="D5820" i="12"/>
  <c r="D5821" i="12"/>
  <c r="D5822" i="12"/>
  <c r="D5823" i="12"/>
  <c r="D5824" i="12"/>
  <c r="D5825" i="12"/>
  <c r="D5826" i="12"/>
  <c r="D5827" i="12"/>
  <c r="D5828" i="12"/>
  <c r="D5829" i="12"/>
  <c r="D5830" i="12"/>
  <c r="D5831" i="12"/>
  <c r="D5832" i="12"/>
  <c r="D5833" i="12"/>
  <c r="D5834" i="12"/>
  <c r="D5835" i="12"/>
  <c r="D5836" i="12"/>
  <c r="D5837" i="12"/>
  <c r="D5838" i="12"/>
  <c r="D5839" i="12"/>
  <c r="D5840" i="12"/>
  <c r="D5841" i="12"/>
  <c r="D5842" i="12"/>
  <c r="D5843" i="12"/>
  <c r="D5844" i="12"/>
  <c r="D5845" i="12"/>
  <c r="D5846" i="12"/>
  <c r="D5847" i="12"/>
  <c r="D5848" i="12"/>
  <c r="D5849" i="12"/>
  <c r="D5850" i="12"/>
  <c r="D5851" i="12"/>
  <c r="D5852" i="12"/>
  <c r="D5853" i="12"/>
  <c r="D5854" i="12"/>
  <c r="D5855" i="12"/>
  <c r="D5856" i="12"/>
  <c r="D5857" i="12"/>
  <c r="D5858" i="12"/>
  <c r="D5859" i="12"/>
  <c r="D5860" i="12"/>
  <c r="D5861" i="12"/>
  <c r="D5862" i="12"/>
  <c r="D5863" i="12"/>
  <c r="D5864" i="12"/>
  <c r="D5865" i="12"/>
  <c r="D5866" i="12"/>
  <c r="D5867" i="12"/>
  <c r="D5868" i="12"/>
  <c r="D5869" i="12"/>
  <c r="D5870" i="12"/>
  <c r="D5871" i="12"/>
  <c r="D5872" i="12"/>
  <c r="D5873" i="12"/>
  <c r="D5874" i="12"/>
  <c r="D5875" i="12"/>
  <c r="D5876" i="12"/>
  <c r="D5877" i="12"/>
  <c r="D5878" i="12"/>
  <c r="D5879" i="12"/>
  <c r="D5880" i="12"/>
  <c r="D5881" i="12"/>
  <c r="D5882" i="12"/>
  <c r="D5883" i="12"/>
  <c r="D5884" i="12"/>
  <c r="D5885" i="12"/>
  <c r="D5886" i="12"/>
  <c r="D5887" i="12"/>
  <c r="D5888" i="12"/>
  <c r="D5889" i="12"/>
  <c r="D5890" i="12"/>
  <c r="D5891" i="12"/>
  <c r="D5892" i="12"/>
  <c r="D5893" i="12"/>
  <c r="D5894" i="12"/>
  <c r="D5895" i="12"/>
  <c r="D5896" i="12"/>
  <c r="D5897" i="12"/>
  <c r="D5898" i="12"/>
  <c r="D5899" i="12"/>
  <c r="D5900" i="12"/>
  <c r="D5901" i="12"/>
  <c r="D5902" i="12"/>
  <c r="D5903" i="12"/>
  <c r="D5904" i="12"/>
  <c r="D5905" i="12"/>
  <c r="D5906" i="12"/>
  <c r="D5907" i="12"/>
  <c r="D5908" i="12"/>
  <c r="D5909" i="12"/>
  <c r="D5910" i="12"/>
  <c r="D5911" i="12"/>
  <c r="D5912" i="12"/>
  <c r="D5913" i="12"/>
  <c r="D5914" i="12"/>
  <c r="D5915" i="12"/>
  <c r="D5916" i="12"/>
  <c r="D5917" i="12"/>
  <c r="D5918" i="12"/>
  <c r="D5919" i="12"/>
  <c r="D5920" i="12"/>
  <c r="D5921" i="12"/>
  <c r="D5922" i="12"/>
  <c r="D5923" i="12"/>
  <c r="D5924" i="12"/>
  <c r="D5925" i="12"/>
  <c r="D5926" i="12"/>
  <c r="D5927" i="12"/>
  <c r="D5928" i="12"/>
  <c r="D5929" i="12"/>
  <c r="D5930" i="12"/>
  <c r="D5931" i="12"/>
  <c r="D5932" i="12"/>
  <c r="D5933" i="12"/>
  <c r="D5934" i="12"/>
  <c r="D5935" i="12"/>
  <c r="D5936" i="12"/>
  <c r="D5937" i="12"/>
  <c r="D5938" i="12"/>
  <c r="D5939" i="12"/>
  <c r="D5940" i="12"/>
  <c r="D5941" i="12"/>
  <c r="D5942" i="12"/>
  <c r="D5943" i="12"/>
  <c r="D5944" i="12"/>
  <c r="D5945" i="12"/>
  <c r="D5946" i="12"/>
  <c r="D5947" i="12"/>
  <c r="D5948" i="12"/>
  <c r="D5949" i="12"/>
  <c r="D5950" i="12"/>
  <c r="D5951" i="12"/>
  <c r="D5952" i="12"/>
  <c r="D5953" i="12"/>
  <c r="D5954" i="12"/>
  <c r="D5955" i="12"/>
  <c r="D5956" i="12"/>
  <c r="D5957" i="12"/>
  <c r="D5958" i="12"/>
  <c r="D5959" i="12"/>
  <c r="D5960" i="12"/>
  <c r="D5961" i="12"/>
  <c r="D5962" i="12"/>
  <c r="D5963" i="12"/>
  <c r="D5964" i="12"/>
  <c r="D5965" i="12"/>
  <c r="D5966" i="12"/>
  <c r="D5967" i="12"/>
  <c r="D5968" i="12"/>
  <c r="D5969" i="12"/>
  <c r="D5970" i="12"/>
  <c r="D5971" i="12"/>
  <c r="D5972" i="12"/>
  <c r="D5973" i="12"/>
  <c r="D5974" i="12"/>
  <c r="D5975" i="12"/>
  <c r="D5976" i="12"/>
  <c r="D5977" i="12"/>
  <c r="D5978" i="12"/>
  <c r="D5979" i="12"/>
  <c r="D5980" i="12"/>
  <c r="D5981" i="12"/>
  <c r="D5982" i="12"/>
  <c r="D5983" i="12"/>
  <c r="D5984" i="12"/>
  <c r="D5985" i="12"/>
  <c r="D5986" i="12"/>
  <c r="D5987" i="12"/>
  <c r="D5988" i="12"/>
  <c r="D5989" i="12"/>
  <c r="D5990" i="12"/>
  <c r="D5991" i="12"/>
  <c r="D5992" i="12"/>
  <c r="D5993" i="12"/>
  <c r="D5994" i="12"/>
  <c r="D5995" i="12"/>
  <c r="D5996" i="12"/>
  <c r="D5997" i="12"/>
  <c r="D5998" i="12"/>
  <c r="D5999" i="12"/>
  <c r="D6000" i="12"/>
  <c r="D6001" i="12"/>
  <c r="D6002" i="12"/>
  <c r="D6003" i="12"/>
  <c r="D6004" i="12"/>
  <c r="D6005" i="12"/>
  <c r="D6006" i="12"/>
  <c r="D6007" i="12"/>
  <c r="D6008" i="12"/>
  <c r="D6009" i="12"/>
  <c r="D6010" i="12"/>
  <c r="D6011" i="12"/>
  <c r="D6012" i="12"/>
  <c r="D6013" i="12"/>
  <c r="D6014" i="12"/>
  <c r="D6015" i="12"/>
  <c r="D6016" i="12"/>
  <c r="D6017" i="12"/>
  <c r="D6018" i="12"/>
  <c r="D6019" i="12"/>
  <c r="D6020" i="12"/>
  <c r="D6021" i="12"/>
  <c r="D6022" i="12"/>
  <c r="D6023" i="12"/>
  <c r="D6024" i="12"/>
  <c r="D6025" i="12"/>
  <c r="D6026" i="12"/>
  <c r="D6027" i="12"/>
  <c r="D6028" i="12"/>
  <c r="D6029" i="12"/>
  <c r="D6030" i="12"/>
  <c r="D6031" i="12"/>
  <c r="D6032" i="12"/>
  <c r="D6033" i="12"/>
  <c r="D6034" i="12"/>
  <c r="D6035" i="12"/>
  <c r="D6036" i="12"/>
  <c r="D6037" i="12"/>
  <c r="D6038" i="12"/>
  <c r="D6039" i="12"/>
  <c r="D6040" i="12"/>
  <c r="D6041" i="12"/>
  <c r="D6042" i="12"/>
  <c r="D6043" i="12"/>
  <c r="D6044" i="12"/>
  <c r="D6045" i="12"/>
  <c r="D6046" i="12"/>
  <c r="D6047" i="12"/>
  <c r="D6048" i="12"/>
  <c r="D6049" i="12"/>
  <c r="D6050" i="12"/>
  <c r="D6051" i="12"/>
  <c r="D6052" i="12"/>
  <c r="D6053" i="12"/>
  <c r="D6054" i="12"/>
  <c r="D6055" i="12"/>
  <c r="D6056" i="12"/>
  <c r="D6057" i="12"/>
  <c r="D6058" i="12"/>
  <c r="D6059" i="12"/>
  <c r="D6060" i="12"/>
  <c r="D6061" i="12"/>
  <c r="D6062" i="12"/>
  <c r="D6063" i="12"/>
  <c r="D6064" i="12"/>
  <c r="D6065" i="12"/>
  <c r="D6066" i="12"/>
  <c r="D6067" i="12"/>
  <c r="D6068" i="12"/>
  <c r="D6069" i="12"/>
  <c r="D6070" i="12"/>
  <c r="D6071" i="12"/>
  <c r="D6072" i="12"/>
  <c r="D6073" i="12"/>
  <c r="D6074" i="12"/>
  <c r="D6075" i="12"/>
  <c r="D6076" i="12"/>
  <c r="D6077" i="12"/>
  <c r="D6078" i="12"/>
  <c r="D6079" i="12"/>
  <c r="D6080" i="12"/>
  <c r="D6081" i="12"/>
  <c r="D6082" i="12"/>
  <c r="D6083" i="12"/>
  <c r="D6084" i="12"/>
  <c r="D6085" i="12"/>
  <c r="D6086" i="12"/>
  <c r="D6087" i="12"/>
  <c r="D6088" i="12"/>
  <c r="D6089" i="12"/>
  <c r="D6090" i="12"/>
  <c r="D6091" i="12"/>
  <c r="D6092" i="12"/>
  <c r="D6093" i="12"/>
  <c r="D6094" i="12"/>
  <c r="D6095" i="12"/>
  <c r="D6096" i="12"/>
  <c r="D6097" i="12"/>
  <c r="D6098" i="12"/>
  <c r="D6099" i="12"/>
  <c r="D6100" i="12"/>
  <c r="D6101" i="12"/>
  <c r="D6102" i="12"/>
  <c r="D6103" i="12"/>
  <c r="D6104" i="12"/>
  <c r="D6105" i="12"/>
  <c r="D6106" i="12"/>
  <c r="D6107" i="12"/>
  <c r="D6108" i="12"/>
  <c r="D6109" i="12"/>
  <c r="D6110" i="12"/>
  <c r="D6111" i="12"/>
  <c r="D6112" i="12"/>
  <c r="D6113" i="12"/>
  <c r="D6114" i="12"/>
  <c r="D6115" i="12"/>
  <c r="D6116" i="12"/>
  <c r="D6117" i="12"/>
  <c r="D6118" i="12"/>
  <c r="D6119" i="12"/>
  <c r="D6120" i="12"/>
  <c r="D6121" i="12"/>
  <c r="D6122" i="12"/>
  <c r="D6123" i="12"/>
  <c r="D6124" i="12"/>
  <c r="D6125" i="12"/>
  <c r="D6126" i="12"/>
  <c r="D6127" i="12"/>
  <c r="D6128" i="12"/>
  <c r="D6129" i="12"/>
  <c r="D6130" i="12"/>
  <c r="D6131" i="12"/>
  <c r="D6132" i="12"/>
  <c r="D6133" i="12"/>
  <c r="D6134" i="12"/>
  <c r="D6135" i="12"/>
  <c r="D6136" i="12"/>
  <c r="D6137" i="12"/>
  <c r="D6138" i="12"/>
  <c r="D6139" i="12"/>
  <c r="D6140" i="12"/>
  <c r="D6141" i="12"/>
  <c r="D6142" i="12"/>
  <c r="D6143" i="12"/>
  <c r="D6144" i="12"/>
  <c r="D6145" i="12"/>
  <c r="D6146" i="12"/>
  <c r="D6147" i="12"/>
  <c r="D6148" i="12"/>
  <c r="D6149" i="12"/>
  <c r="D6150" i="12"/>
  <c r="D6151" i="12"/>
  <c r="D6152" i="12"/>
  <c r="D6153" i="12"/>
  <c r="D6154" i="12"/>
  <c r="D6155" i="12"/>
  <c r="D6156" i="12"/>
  <c r="D6157" i="12"/>
  <c r="D6158" i="12"/>
  <c r="D6159" i="12"/>
  <c r="D6160" i="12"/>
  <c r="D6161" i="12"/>
  <c r="D6162" i="12"/>
  <c r="D6163" i="12"/>
  <c r="D6164" i="12"/>
  <c r="D6165" i="12"/>
  <c r="D6166" i="12"/>
  <c r="D6167" i="12"/>
  <c r="D6168" i="12"/>
  <c r="D6169" i="12"/>
  <c r="D6170" i="12"/>
  <c r="D6171" i="12"/>
  <c r="D6172" i="12"/>
  <c r="D6173" i="12"/>
  <c r="D6174" i="12"/>
  <c r="D6175" i="12"/>
  <c r="D6176" i="12"/>
  <c r="D6177" i="12"/>
  <c r="D6178" i="12"/>
  <c r="D6179" i="12"/>
  <c r="D6180" i="12"/>
  <c r="D6181" i="12"/>
  <c r="D6182" i="12"/>
  <c r="D6183" i="12"/>
  <c r="D6184" i="12"/>
  <c r="D6185" i="12"/>
  <c r="D6186" i="12"/>
  <c r="D6187" i="12"/>
  <c r="D6188" i="12"/>
  <c r="D6189" i="12"/>
  <c r="D6190" i="12"/>
  <c r="D6191" i="12"/>
  <c r="D6192" i="12"/>
  <c r="D6193" i="12"/>
  <c r="D6194" i="12"/>
  <c r="D6195" i="12"/>
  <c r="D6196" i="12"/>
  <c r="D6197" i="12"/>
  <c r="D6198" i="12"/>
  <c r="D6199" i="12"/>
  <c r="D6200" i="12"/>
  <c r="D6201" i="12"/>
  <c r="D6202" i="12"/>
  <c r="D6203" i="12"/>
  <c r="D6204" i="12"/>
  <c r="D6205" i="12"/>
  <c r="D6206" i="12"/>
  <c r="D6207" i="12"/>
  <c r="D6208" i="12"/>
  <c r="D6209" i="12"/>
  <c r="D6210" i="12"/>
  <c r="D6211" i="12"/>
  <c r="D6212" i="12"/>
  <c r="D6213" i="12"/>
  <c r="D6214" i="12"/>
  <c r="D6215" i="12"/>
  <c r="D6216" i="12"/>
  <c r="D6217" i="12"/>
  <c r="D6218" i="12"/>
  <c r="D6219" i="12"/>
  <c r="D6220" i="12"/>
  <c r="D6221" i="12"/>
  <c r="D6222" i="12"/>
  <c r="D6223" i="12"/>
  <c r="D6224" i="12"/>
  <c r="D6225" i="12"/>
  <c r="D6226" i="12"/>
  <c r="D6227" i="12"/>
  <c r="D6228" i="12"/>
  <c r="D6229" i="12"/>
  <c r="D6230" i="12"/>
  <c r="D6231" i="12"/>
  <c r="D6232" i="12"/>
  <c r="D6233" i="12"/>
  <c r="D6234" i="12"/>
  <c r="D6235" i="12"/>
  <c r="D6236" i="12"/>
  <c r="D6237" i="12"/>
  <c r="D6238" i="12"/>
  <c r="D6239" i="12"/>
  <c r="D6240" i="12"/>
  <c r="D6241" i="12"/>
  <c r="D6242" i="12"/>
  <c r="D6243" i="12"/>
  <c r="D6244" i="12"/>
  <c r="D6245" i="12"/>
  <c r="D6246" i="12"/>
  <c r="D6247" i="12"/>
  <c r="D6248" i="12"/>
  <c r="D6249" i="12"/>
  <c r="D6250" i="12"/>
  <c r="D6251" i="12"/>
  <c r="D6252" i="12"/>
  <c r="D6253" i="12"/>
  <c r="D6254" i="12"/>
  <c r="D6255" i="12"/>
  <c r="D6256" i="12"/>
  <c r="D6257" i="12"/>
  <c r="D6258" i="12"/>
  <c r="D6259" i="12"/>
  <c r="D6260" i="12"/>
  <c r="D6261" i="12"/>
  <c r="D6262" i="12"/>
  <c r="D6263" i="12"/>
  <c r="D6264" i="12"/>
  <c r="D6265" i="12"/>
  <c r="D6266" i="12"/>
  <c r="D6267" i="12"/>
  <c r="D6268" i="12"/>
  <c r="D6269" i="12"/>
  <c r="D6270" i="12"/>
  <c r="D6271" i="12"/>
  <c r="D6272" i="12"/>
  <c r="D6273" i="12"/>
  <c r="D6274" i="12"/>
  <c r="D6275" i="12"/>
  <c r="D6276" i="12"/>
  <c r="D6277" i="12"/>
  <c r="D6278" i="12"/>
  <c r="D6279" i="12"/>
  <c r="D6280" i="12"/>
  <c r="D6281" i="12"/>
  <c r="D6282" i="12"/>
  <c r="D6283" i="12"/>
  <c r="D6284" i="12"/>
  <c r="D6285" i="12"/>
  <c r="D6286" i="12"/>
  <c r="D6287" i="12"/>
  <c r="D6288" i="12"/>
  <c r="D6289" i="12"/>
  <c r="D6290" i="12"/>
  <c r="D6291" i="12"/>
  <c r="D6292" i="12"/>
  <c r="D6293" i="12"/>
  <c r="D6294" i="12"/>
  <c r="D6295" i="12"/>
  <c r="D6296" i="12"/>
  <c r="D6297" i="12"/>
  <c r="D6298" i="12"/>
  <c r="D6299" i="12"/>
  <c r="D6300" i="12"/>
  <c r="D6301" i="12"/>
  <c r="D6302" i="12"/>
  <c r="D6303" i="12"/>
  <c r="D6304" i="12"/>
  <c r="D6305" i="12"/>
  <c r="D6306" i="12"/>
  <c r="D6307" i="12"/>
  <c r="D6308" i="12"/>
  <c r="D6309" i="12"/>
  <c r="D6310" i="12"/>
  <c r="D6311" i="12"/>
  <c r="D6312" i="12"/>
  <c r="D6313" i="12"/>
  <c r="D6314" i="12"/>
  <c r="D6315" i="12"/>
  <c r="D6316" i="12"/>
  <c r="D6317" i="12"/>
  <c r="D6318" i="12"/>
  <c r="D6319" i="12"/>
  <c r="D6320" i="12"/>
  <c r="D6321" i="12"/>
  <c r="D6322" i="12"/>
  <c r="D6323" i="12"/>
  <c r="D6324" i="12"/>
  <c r="D6325" i="12"/>
  <c r="D6326" i="12"/>
  <c r="D6327" i="12"/>
  <c r="D6328" i="12"/>
  <c r="D6329" i="12"/>
  <c r="D6330" i="12"/>
  <c r="D6331" i="12"/>
  <c r="D6332" i="12"/>
  <c r="D6333" i="12"/>
  <c r="D6334" i="12"/>
  <c r="D6335" i="12"/>
  <c r="D6336" i="12"/>
  <c r="D6337" i="12"/>
  <c r="D6338" i="12"/>
  <c r="D6339" i="12"/>
  <c r="D6340" i="12"/>
  <c r="D6341" i="12"/>
  <c r="D6342" i="12"/>
  <c r="D6343" i="12"/>
  <c r="D6344" i="12"/>
  <c r="D6345" i="12"/>
  <c r="D6346" i="12"/>
  <c r="D6347" i="12"/>
  <c r="D6348" i="12"/>
  <c r="D6349" i="12"/>
  <c r="D6350" i="12"/>
  <c r="D6351" i="12"/>
  <c r="D6352" i="12"/>
  <c r="D6353" i="12"/>
  <c r="D6354" i="12"/>
  <c r="D6355" i="12"/>
  <c r="D6356" i="12"/>
  <c r="D6357" i="12"/>
  <c r="D6358" i="12"/>
  <c r="D6359" i="12"/>
  <c r="D6360" i="12"/>
  <c r="D6361" i="12"/>
  <c r="D6362" i="12"/>
  <c r="D6363" i="12"/>
  <c r="D6364" i="12"/>
  <c r="D6365" i="12"/>
  <c r="D6366" i="12"/>
  <c r="D6367" i="12"/>
  <c r="D6368" i="12"/>
  <c r="D6369" i="12"/>
  <c r="D6370" i="12"/>
  <c r="D6371" i="12"/>
  <c r="D6372" i="12"/>
  <c r="D6373" i="12"/>
  <c r="D6374" i="12"/>
  <c r="D6375" i="12"/>
  <c r="D6376" i="12"/>
  <c r="D6377" i="12"/>
  <c r="D6378" i="12"/>
  <c r="D6379" i="12"/>
  <c r="D6380" i="12"/>
  <c r="D6381" i="12"/>
  <c r="D6382" i="12"/>
  <c r="D6383" i="12"/>
  <c r="D6384" i="12"/>
  <c r="D6385" i="12"/>
  <c r="D6386" i="12"/>
  <c r="D6387" i="12"/>
  <c r="D6388" i="12"/>
  <c r="D6389" i="12"/>
  <c r="D6390" i="12"/>
  <c r="D6391" i="12"/>
  <c r="D6392" i="12"/>
  <c r="D6393" i="12"/>
  <c r="D6394" i="12"/>
  <c r="D6395" i="12"/>
  <c r="D6396" i="12"/>
  <c r="D6397" i="12"/>
  <c r="D6398" i="12"/>
  <c r="D6399" i="12"/>
  <c r="D6400" i="12"/>
  <c r="D6401" i="12"/>
  <c r="D6402" i="12"/>
  <c r="D6403" i="12"/>
  <c r="D6404" i="12"/>
  <c r="D6405" i="12"/>
  <c r="D6406" i="12"/>
  <c r="D6407" i="12"/>
  <c r="D6408" i="12"/>
  <c r="D6409" i="12"/>
  <c r="D6410" i="12"/>
  <c r="D6411" i="12"/>
  <c r="D6412" i="12"/>
  <c r="D6413" i="12"/>
  <c r="D6414" i="12"/>
  <c r="D6415" i="12"/>
  <c r="D6416" i="12"/>
  <c r="D6417" i="12"/>
  <c r="D6418" i="12"/>
  <c r="D6419" i="12"/>
  <c r="D6420" i="12"/>
  <c r="D6421" i="12"/>
  <c r="D6422" i="12"/>
  <c r="D6423" i="12"/>
  <c r="D6424" i="12"/>
  <c r="D6425" i="12"/>
  <c r="D6426" i="12"/>
  <c r="D6427" i="12"/>
  <c r="D6428" i="12"/>
  <c r="D6429" i="12"/>
  <c r="D6430" i="12"/>
  <c r="D6431" i="12"/>
  <c r="D6432" i="12"/>
  <c r="D6433" i="12"/>
  <c r="D6434" i="12"/>
  <c r="D6435" i="12"/>
  <c r="D6436" i="12"/>
  <c r="D6437" i="12"/>
  <c r="D6438" i="12"/>
  <c r="D6439" i="12"/>
  <c r="D6440" i="12"/>
  <c r="D6441" i="12"/>
  <c r="D6442" i="12"/>
  <c r="D6443" i="12"/>
  <c r="D6444" i="12"/>
  <c r="D6445" i="12"/>
  <c r="D6446" i="12"/>
  <c r="D6447" i="12"/>
  <c r="D6448" i="12"/>
  <c r="D6449" i="12"/>
  <c r="D6450" i="12"/>
  <c r="D6451" i="12"/>
  <c r="D6452" i="12"/>
  <c r="D6453" i="12"/>
  <c r="D6454" i="12"/>
  <c r="D6455" i="12"/>
  <c r="D6456" i="12"/>
  <c r="D6457" i="12"/>
  <c r="D6458" i="12"/>
  <c r="D6459" i="12"/>
  <c r="D6460" i="12"/>
  <c r="D6461" i="12"/>
  <c r="D6462" i="12"/>
  <c r="D6463" i="12"/>
  <c r="D6464" i="12"/>
  <c r="D6465" i="12"/>
  <c r="D6466" i="12"/>
  <c r="D6467" i="12"/>
  <c r="D6468" i="12"/>
  <c r="D6469" i="12"/>
  <c r="D6470" i="12"/>
  <c r="D6471" i="12"/>
  <c r="D6472" i="12"/>
  <c r="D6473" i="12"/>
  <c r="D6474" i="12"/>
  <c r="D6475" i="12"/>
  <c r="D6476" i="12"/>
  <c r="D6477" i="12"/>
  <c r="D6478" i="12"/>
  <c r="D6479" i="12"/>
  <c r="D6480" i="12"/>
  <c r="D6481" i="12"/>
  <c r="D6482" i="12"/>
  <c r="D6483" i="12"/>
  <c r="D6484" i="12"/>
  <c r="D6485" i="12"/>
  <c r="D6486" i="12"/>
  <c r="D6487" i="12"/>
  <c r="D6488" i="12"/>
  <c r="D6489" i="12"/>
  <c r="D6490" i="12"/>
  <c r="D6491" i="12"/>
  <c r="D6492" i="12"/>
  <c r="D6493" i="12"/>
  <c r="D6494" i="12"/>
  <c r="D6495" i="12"/>
  <c r="D6496" i="12"/>
  <c r="D6497" i="12"/>
  <c r="D6498" i="12"/>
  <c r="D6499" i="12"/>
  <c r="D6500" i="12"/>
  <c r="D6501" i="12"/>
  <c r="D6502" i="12"/>
  <c r="D6503" i="12"/>
  <c r="D6504" i="12"/>
  <c r="D6505" i="12"/>
  <c r="D6506" i="12"/>
  <c r="D6507" i="12"/>
  <c r="D6508" i="12"/>
  <c r="D6509" i="12"/>
  <c r="D6510" i="12"/>
  <c r="D6511" i="12"/>
  <c r="D6512" i="12"/>
  <c r="D6513" i="12"/>
  <c r="D6514" i="12"/>
  <c r="D6515" i="12"/>
  <c r="D6516" i="12"/>
  <c r="D6517" i="12"/>
  <c r="D6518" i="12"/>
  <c r="D6519" i="12"/>
  <c r="D6520" i="12"/>
  <c r="D6521" i="12"/>
  <c r="D6522" i="12"/>
  <c r="D6523" i="12"/>
  <c r="D6524" i="12"/>
  <c r="D6525" i="12"/>
  <c r="D6526" i="12"/>
  <c r="D6527" i="12"/>
  <c r="D6528" i="12"/>
  <c r="D6529" i="12"/>
  <c r="D6530" i="12"/>
  <c r="D6531" i="12"/>
  <c r="D6532" i="12"/>
  <c r="D6533" i="12"/>
  <c r="D6534" i="12"/>
  <c r="D6535" i="12"/>
  <c r="D6536" i="12"/>
  <c r="D6537" i="12"/>
  <c r="D6538" i="12"/>
  <c r="D6539" i="12"/>
  <c r="D6540" i="12"/>
  <c r="D6541" i="12"/>
  <c r="D6542" i="12"/>
  <c r="D6543" i="12"/>
  <c r="D6544" i="12"/>
  <c r="D6545" i="12"/>
  <c r="D6546" i="12"/>
  <c r="D6547" i="12"/>
  <c r="D6548" i="12"/>
  <c r="D6549" i="12"/>
  <c r="D6550" i="12"/>
  <c r="D6551" i="12"/>
  <c r="D6552" i="12"/>
  <c r="D6553" i="12"/>
  <c r="D6554" i="12"/>
  <c r="D6555" i="12"/>
  <c r="D6556" i="12"/>
  <c r="D6557" i="12"/>
  <c r="D6558" i="12"/>
  <c r="D6559" i="12"/>
  <c r="D6560" i="12"/>
  <c r="D6561" i="12"/>
  <c r="D6562" i="12"/>
  <c r="D6563" i="12"/>
  <c r="D6564" i="12"/>
  <c r="D6565" i="12"/>
  <c r="D6566" i="12"/>
  <c r="D6567" i="12"/>
  <c r="D6568" i="12"/>
  <c r="D6569" i="12"/>
  <c r="D6570" i="12"/>
  <c r="D6571" i="12"/>
  <c r="D6572" i="12"/>
  <c r="D6573" i="12"/>
  <c r="D6574" i="12"/>
  <c r="D6575" i="12"/>
  <c r="D6576" i="12"/>
  <c r="D6577" i="12"/>
  <c r="D6578" i="12"/>
  <c r="D6579" i="12"/>
  <c r="D6580" i="12"/>
  <c r="D6581" i="12"/>
  <c r="D6582" i="12"/>
  <c r="D6583" i="12"/>
  <c r="D6584" i="12"/>
  <c r="D6585" i="12"/>
  <c r="D6586" i="12"/>
  <c r="D6587" i="12"/>
  <c r="D6588" i="12"/>
  <c r="D6589" i="12"/>
  <c r="D6590" i="12"/>
  <c r="D6591" i="12"/>
  <c r="D6592" i="12"/>
  <c r="D6593" i="12"/>
  <c r="D6594" i="12"/>
  <c r="D6595" i="12"/>
  <c r="D6596" i="12"/>
  <c r="D6597" i="12"/>
  <c r="D6598" i="12"/>
  <c r="D6599" i="12"/>
  <c r="D6600" i="12"/>
  <c r="D6601" i="12"/>
  <c r="D6602" i="12"/>
  <c r="D6603" i="12"/>
  <c r="D6604" i="12"/>
  <c r="D6605" i="12"/>
  <c r="D6606" i="12"/>
  <c r="D6607" i="12"/>
  <c r="D6608" i="12"/>
  <c r="D6609" i="12"/>
  <c r="D6610" i="12"/>
  <c r="D6611" i="12"/>
  <c r="D6612" i="12"/>
  <c r="D6613" i="12"/>
  <c r="D6614" i="12"/>
  <c r="D6615" i="12"/>
  <c r="D6616" i="12"/>
  <c r="D6617" i="12"/>
  <c r="D6618" i="12"/>
  <c r="D6619" i="12"/>
  <c r="D6620" i="12"/>
  <c r="D6621" i="12"/>
  <c r="D6622" i="12"/>
  <c r="D6623" i="12"/>
  <c r="D6624" i="12"/>
  <c r="D6625" i="12"/>
  <c r="D6626" i="12"/>
  <c r="D6627" i="12"/>
  <c r="D6628" i="12"/>
  <c r="D6629" i="12"/>
  <c r="D6630" i="12"/>
  <c r="D6631" i="12"/>
  <c r="D6632" i="12"/>
  <c r="D6633" i="12"/>
  <c r="D6634" i="12"/>
  <c r="D6635" i="12"/>
  <c r="D6636" i="12"/>
  <c r="D6637" i="12"/>
  <c r="D6638" i="12"/>
  <c r="D6639" i="12"/>
  <c r="D6640" i="12"/>
  <c r="D6641" i="12"/>
  <c r="D6642" i="12"/>
  <c r="D6643" i="12"/>
  <c r="D6644" i="12"/>
  <c r="D6645" i="12"/>
  <c r="D6646" i="12"/>
  <c r="D6647" i="12"/>
  <c r="D6648" i="12"/>
  <c r="D6649" i="12"/>
  <c r="D6650" i="12"/>
  <c r="D6651" i="12"/>
  <c r="D6652" i="12"/>
  <c r="D6653" i="12"/>
  <c r="D6654" i="12"/>
  <c r="D6655" i="12"/>
  <c r="D6656" i="12"/>
  <c r="D6657" i="12"/>
  <c r="D6658" i="12"/>
  <c r="D6659" i="12"/>
  <c r="D6660" i="12"/>
  <c r="D6661" i="12"/>
  <c r="D6662" i="12"/>
  <c r="D6663" i="12"/>
  <c r="D6664" i="12"/>
  <c r="D6665" i="12"/>
  <c r="D6666" i="12"/>
  <c r="D6667" i="12"/>
  <c r="D6668" i="12"/>
  <c r="D6669" i="12"/>
  <c r="D6670" i="12"/>
  <c r="D6671" i="12"/>
  <c r="D6672" i="12"/>
  <c r="D6673" i="12"/>
  <c r="D6674" i="12"/>
  <c r="D6675" i="12"/>
  <c r="D6676" i="12"/>
  <c r="D6677" i="12"/>
  <c r="D6678" i="12"/>
  <c r="D6679" i="12"/>
  <c r="D6680" i="12"/>
  <c r="D6681" i="12"/>
  <c r="D6682" i="12"/>
  <c r="D6683" i="12"/>
  <c r="D6684" i="12"/>
  <c r="D6685" i="12"/>
  <c r="D6686" i="12"/>
  <c r="D6687" i="12"/>
  <c r="D6688" i="12"/>
  <c r="D6689" i="12"/>
  <c r="D6690" i="12"/>
  <c r="D6691" i="12"/>
  <c r="D6692" i="12"/>
  <c r="D6693" i="12"/>
  <c r="D6694" i="12"/>
  <c r="D6695" i="12"/>
  <c r="D6696" i="12"/>
  <c r="D6697" i="12"/>
  <c r="D6698" i="12"/>
  <c r="D6699" i="12"/>
  <c r="D6700" i="12"/>
  <c r="D6701" i="12"/>
  <c r="D6702" i="12"/>
  <c r="D6703" i="12"/>
  <c r="D6704" i="12"/>
  <c r="D6705" i="12"/>
  <c r="D6706" i="12"/>
  <c r="D6707" i="12"/>
  <c r="D6708" i="12"/>
  <c r="D6709" i="12"/>
  <c r="D6710" i="12"/>
  <c r="D6711" i="12"/>
  <c r="D6712" i="12"/>
  <c r="D6713" i="12"/>
  <c r="D6714" i="12"/>
  <c r="D6715" i="12"/>
  <c r="D6716" i="12"/>
  <c r="D6717" i="12"/>
  <c r="D6718" i="12"/>
  <c r="D6719" i="12"/>
  <c r="D6720" i="12"/>
  <c r="D6721" i="12"/>
  <c r="D6722" i="12"/>
  <c r="D6723" i="12"/>
  <c r="D6724" i="12"/>
  <c r="D6725" i="12"/>
  <c r="D6726" i="12"/>
  <c r="D6727" i="12"/>
  <c r="D6728" i="12"/>
  <c r="D6729" i="12"/>
  <c r="D6730" i="12"/>
  <c r="D6731" i="12"/>
  <c r="D6732" i="12"/>
  <c r="D6733" i="12"/>
  <c r="D6734" i="12"/>
  <c r="D6735" i="12"/>
  <c r="D6736" i="12"/>
  <c r="D6737" i="12"/>
  <c r="D6738" i="12"/>
  <c r="D6739" i="12"/>
  <c r="D6740" i="12"/>
  <c r="D6741" i="12"/>
  <c r="D6742" i="12"/>
  <c r="D6743" i="12"/>
  <c r="D6744" i="12"/>
  <c r="D6745" i="12"/>
  <c r="D6746" i="12"/>
  <c r="D6747" i="12"/>
  <c r="D6748" i="12"/>
  <c r="D6749" i="12"/>
  <c r="D6750" i="12"/>
  <c r="D6751" i="12"/>
  <c r="D6752" i="12"/>
  <c r="D6753" i="12"/>
  <c r="D6754" i="12"/>
  <c r="D6755" i="12"/>
  <c r="D6756" i="12"/>
  <c r="D6757" i="12"/>
  <c r="D6758" i="12"/>
  <c r="D6759" i="12"/>
  <c r="D6760" i="12"/>
  <c r="D6761" i="12"/>
  <c r="D6762" i="12"/>
  <c r="D6763" i="12"/>
  <c r="D6764" i="12"/>
  <c r="D6765" i="12"/>
  <c r="D6766" i="12"/>
  <c r="D6767" i="12"/>
  <c r="D6768" i="12"/>
  <c r="D6769" i="12"/>
  <c r="D6770" i="12"/>
  <c r="D6771" i="12"/>
  <c r="D6772" i="12"/>
  <c r="D6773" i="12"/>
  <c r="D6774" i="12"/>
  <c r="D6775" i="12"/>
  <c r="D6776" i="12"/>
  <c r="D6777" i="12"/>
  <c r="D6778" i="12"/>
  <c r="D6779" i="12"/>
  <c r="D6780" i="12"/>
  <c r="D6781" i="12"/>
  <c r="D6782" i="12"/>
  <c r="D6783" i="12"/>
  <c r="D6784" i="12"/>
  <c r="D6785" i="12"/>
  <c r="D6786" i="12"/>
  <c r="D6787" i="12"/>
  <c r="D6788" i="12"/>
  <c r="D6789" i="12"/>
  <c r="D6790" i="12"/>
  <c r="D6791" i="12"/>
  <c r="D6792" i="12"/>
  <c r="D6793" i="12"/>
  <c r="D6794" i="12"/>
  <c r="D6795" i="12"/>
  <c r="D6796" i="12"/>
  <c r="D6797" i="12"/>
  <c r="D6798" i="12"/>
  <c r="D6799" i="12"/>
  <c r="D6800" i="12"/>
  <c r="D6801" i="12"/>
  <c r="D6802" i="12"/>
  <c r="D6803" i="12"/>
  <c r="D6804" i="12"/>
  <c r="D6805" i="12"/>
  <c r="D6806" i="12"/>
  <c r="D6807" i="12"/>
  <c r="D6808" i="12"/>
  <c r="D6809" i="12"/>
  <c r="D6810" i="12"/>
  <c r="D6811" i="12"/>
  <c r="D6812" i="12"/>
  <c r="D6813" i="12"/>
  <c r="D6814" i="12"/>
  <c r="D6815" i="12"/>
  <c r="D6816" i="12"/>
  <c r="D6817" i="12"/>
  <c r="D6818" i="12"/>
  <c r="D6819" i="12"/>
  <c r="D6820" i="12"/>
  <c r="D6821" i="12"/>
  <c r="D6822" i="12"/>
  <c r="D6823" i="12"/>
  <c r="D6824" i="12"/>
  <c r="D6825" i="12"/>
  <c r="D6826" i="12"/>
  <c r="D6827" i="12"/>
  <c r="D6828" i="12"/>
  <c r="D6829" i="12"/>
  <c r="D6830" i="12"/>
  <c r="D6831" i="12"/>
  <c r="D6832" i="12"/>
  <c r="D6833" i="12"/>
  <c r="D6834" i="12"/>
  <c r="D6835" i="12"/>
  <c r="D6836" i="12"/>
  <c r="D6837" i="12"/>
  <c r="D6838" i="12"/>
  <c r="D6839" i="12"/>
  <c r="D6840" i="12"/>
  <c r="D6841" i="12"/>
  <c r="D6842" i="12"/>
  <c r="D6843" i="12"/>
  <c r="D6844" i="12"/>
  <c r="D6845" i="12"/>
  <c r="D6846" i="12"/>
  <c r="D6847" i="12"/>
  <c r="D6848" i="12"/>
  <c r="D6849" i="12"/>
  <c r="D6850" i="12"/>
  <c r="D6851" i="12"/>
  <c r="D6852" i="12"/>
  <c r="D6853" i="12"/>
  <c r="D6854" i="12"/>
  <c r="D6855" i="12"/>
  <c r="D6856" i="12"/>
  <c r="D6857" i="12"/>
  <c r="D6858" i="12"/>
  <c r="D6859" i="12"/>
  <c r="D6860" i="12"/>
  <c r="D6861" i="12"/>
  <c r="D6862" i="12"/>
  <c r="D6863" i="12"/>
  <c r="D6864" i="12"/>
  <c r="D6865" i="12"/>
  <c r="D6866" i="12"/>
  <c r="D6867" i="12"/>
  <c r="D6868" i="12"/>
  <c r="D6869" i="12"/>
  <c r="D6870" i="12"/>
  <c r="D6871" i="12"/>
  <c r="D6872" i="12"/>
  <c r="D6873" i="12"/>
  <c r="D6874" i="12"/>
  <c r="D6875" i="12"/>
  <c r="D6876" i="12"/>
  <c r="D6877" i="12"/>
  <c r="D6878" i="12"/>
  <c r="D6879" i="12"/>
  <c r="D6880" i="12"/>
  <c r="D6881" i="12"/>
  <c r="D6882" i="12"/>
  <c r="D6883" i="12"/>
  <c r="D6884" i="12"/>
  <c r="D6885" i="12"/>
  <c r="D6886" i="12"/>
  <c r="D6887" i="12"/>
  <c r="D6888" i="12"/>
  <c r="D6889" i="12"/>
  <c r="D6890" i="12"/>
  <c r="D6891" i="12"/>
  <c r="D6892" i="12"/>
  <c r="D6893" i="12"/>
  <c r="D6894" i="12"/>
  <c r="D6895" i="12"/>
  <c r="D6896" i="12"/>
  <c r="D6897" i="12"/>
  <c r="D6898" i="12"/>
  <c r="D6899" i="12"/>
  <c r="D6900" i="12"/>
  <c r="D6901" i="12"/>
  <c r="D6902" i="12"/>
  <c r="D6903" i="12"/>
  <c r="D6904" i="12"/>
  <c r="D6905" i="12"/>
  <c r="D6906" i="12"/>
  <c r="D6907" i="12"/>
  <c r="D6908" i="12"/>
  <c r="D6909" i="12"/>
  <c r="D6910" i="12"/>
  <c r="D6911" i="12"/>
  <c r="D6912" i="12"/>
  <c r="D6913" i="12"/>
  <c r="D6914" i="12"/>
  <c r="D6915" i="12"/>
  <c r="D6916" i="12"/>
  <c r="D6917" i="12"/>
  <c r="D6918" i="12"/>
  <c r="D6919" i="12"/>
  <c r="D6920" i="12"/>
  <c r="D6921" i="12"/>
  <c r="D6922" i="12"/>
  <c r="D6923" i="12"/>
  <c r="D6924" i="12"/>
  <c r="D6925" i="12"/>
  <c r="D6926" i="12"/>
  <c r="D6927" i="12"/>
  <c r="D6928" i="12"/>
  <c r="D6929" i="12"/>
  <c r="D6930" i="12"/>
  <c r="D6931" i="12"/>
  <c r="D6932" i="12"/>
  <c r="D6933" i="12"/>
  <c r="D6934" i="12"/>
  <c r="D6935" i="12"/>
  <c r="D6936" i="12"/>
  <c r="D6937" i="12"/>
  <c r="D6938" i="12"/>
  <c r="D6939" i="12"/>
  <c r="D6940" i="12"/>
  <c r="D6941" i="12"/>
  <c r="D6942" i="12"/>
  <c r="D6943" i="12"/>
  <c r="D6944" i="12"/>
  <c r="D6945" i="12"/>
  <c r="D6946" i="12"/>
  <c r="D6947" i="12"/>
  <c r="D6948" i="12"/>
  <c r="D6949" i="12"/>
  <c r="D6950" i="12"/>
  <c r="D6951" i="12"/>
  <c r="D6952" i="12"/>
  <c r="D6953" i="12"/>
  <c r="D6954" i="12"/>
  <c r="D6955" i="12"/>
  <c r="D6956" i="12"/>
  <c r="D6957" i="12"/>
  <c r="D6958" i="12"/>
  <c r="D6959" i="12"/>
  <c r="D6960" i="12"/>
  <c r="D6961" i="12"/>
  <c r="D6962" i="12"/>
  <c r="D6963" i="12"/>
  <c r="D6964" i="12"/>
  <c r="D6965" i="12"/>
  <c r="D6966" i="12"/>
  <c r="D6967" i="12"/>
  <c r="D6968" i="12"/>
  <c r="D6969" i="12"/>
  <c r="D6970" i="12"/>
  <c r="D6971" i="12"/>
  <c r="D6972" i="12"/>
  <c r="D6973" i="12"/>
  <c r="D6974" i="12"/>
  <c r="D6975" i="12"/>
  <c r="D6976" i="12"/>
  <c r="D6977" i="12"/>
  <c r="D6978" i="12"/>
  <c r="D6979" i="12"/>
  <c r="D6980" i="12"/>
  <c r="D6981" i="12"/>
  <c r="D6982" i="12"/>
  <c r="D6983" i="12"/>
  <c r="D6984" i="12"/>
  <c r="D6985" i="12"/>
  <c r="D6986" i="12"/>
  <c r="D6987" i="12"/>
  <c r="D6988" i="12"/>
  <c r="D6989" i="12"/>
  <c r="D6990" i="12"/>
  <c r="D6991" i="12"/>
  <c r="D6992" i="12"/>
  <c r="D6993" i="12"/>
  <c r="D6994" i="12"/>
  <c r="D6995" i="12"/>
  <c r="D6996" i="12"/>
  <c r="D6997" i="12"/>
  <c r="D6998" i="12"/>
  <c r="D6999" i="12"/>
  <c r="D7000" i="12"/>
  <c r="D7001" i="12"/>
  <c r="D7002" i="12"/>
  <c r="D7003" i="12"/>
  <c r="D7004" i="12"/>
  <c r="D7005" i="12"/>
  <c r="D7006" i="12"/>
  <c r="D7007" i="12"/>
  <c r="D7008" i="12"/>
  <c r="D7009" i="12"/>
  <c r="D7010" i="12"/>
  <c r="D7011" i="12"/>
  <c r="D7012" i="12"/>
  <c r="D7013" i="12"/>
  <c r="D7014" i="12"/>
  <c r="D7015" i="12"/>
  <c r="D7016" i="12"/>
  <c r="D7017" i="12"/>
  <c r="D7018" i="12"/>
  <c r="D7019" i="12"/>
  <c r="D7020" i="12"/>
  <c r="D7021" i="12"/>
  <c r="D7022" i="12"/>
  <c r="D7023" i="12"/>
  <c r="D7024" i="12"/>
  <c r="D7025" i="12"/>
  <c r="D7026" i="12"/>
  <c r="D7027" i="12"/>
  <c r="D7028" i="12"/>
  <c r="D7029" i="12"/>
  <c r="D7030" i="12"/>
  <c r="D7031" i="12"/>
  <c r="D7032" i="12"/>
  <c r="D7033" i="12"/>
  <c r="D7034" i="12"/>
  <c r="D7035" i="12"/>
  <c r="D7036" i="12"/>
  <c r="D7037" i="12"/>
  <c r="D7038" i="12"/>
  <c r="D7039" i="12"/>
  <c r="D7040" i="12"/>
  <c r="D7041" i="12"/>
  <c r="D7042" i="12"/>
  <c r="D7043" i="12"/>
  <c r="D7044" i="12"/>
  <c r="D7045" i="12"/>
  <c r="D7046" i="12"/>
  <c r="D7047" i="12"/>
  <c r="D7048" i="12"/>
  <c r="D7049" i="12"/>
  <c r="D7050" i="12"/>
  <c r="D7051" i="12"/>
  <c r="D7052" i="12"/>
  <c r="D7053" i="12"/>
  <c r="D7054" i="12"/>
  <c r="D7055" i="12"/>
  <c r="D7056" i="12"/>
  <c r="D7057" i="12"/>
  <c r="D7058" i="12"/>
  <c r="D7059" i="12"/>
  <c r="D7060" i="12"/>
  <c r="D7061" i="12"/>
  <c r="D7062" i="12"/>
  <c r="D7063" i="12"/>
  <c r="D7064" i="12"/>
  <c r="D7065" i="12"/>
  <c r="D7066" i="12"/>
  <c r="D7067" i="12"/>
  <c r="D7068" i="12"/>
  <c r="D7069" i="12"/>
  <c r="D7070" i="12"/>
  <c r="D7071" i="12"/>
  <c r="D7072" i="12"/>
  <c r="D7073" i="12"/>
  <c r="D7074" i="12"/>
  <c r="D7075" i="12"/>
  <c r="D7076" i="12"/>
  <c r="D7077" i="12"/>
  <c r="D7078" i="12"/>
  <c r="D7079" i="12"/>
  <c r="D7080" i="12"/>
  <c r="D7081" i="12"/>
  <c r="D7082" i="12"/>
  <c r="D7083" i="12"/>
  <c r="D7084" i="12"/>
  <c r="D7085" i="12"/>
  <c r="D7086" i="12"/>
  <c r="D7087" i="12"/>
  <c r="D7088" i="12"/>
  <c r="D7089" i="12"/>
  <c r="D7090" i="12"/>
  <c r="D7091" i="12"/>
  <c r="D7092" i="12"/>
  <c r="D7093" i="12"/>
  <c r="D7094" i="12"/>
  <c r="D7095" i="12"/>
  <c r="D7096" i="12"/>
  <c r="D7097" i="12"/>
  <c r="D7098" i="12"/>
  <c r="D7099" i="12"/>
  <c r="D7100" i="12"/>
  <c r="D7101" i="12"/>
  <c r="D7102" i="12"/>
  <c r="D7103" i="12"/>
  <c r="D7104" i="12"/>
  <c r="D7105" i="12"/>
  <c r="D7106" i="12"/>
  <c r="D7107" i="12"/>
  <c r="D7108" i="12"/>
  <c r="D7109" i="12"/>
  <c r="D7110" i="12"/>
  <c r="D7111" i="12"/>
  <c r="D7112" i="12"/>
  <c r="D7113" i="12"/>
  <c r="D7114" i="12"/>
  <c r="D7115" i="12"/>
  <c r="D7116" i="12"/>
  <c r="D7117" i="12"/>
  <c r="D7118" i="12"/>
  <c r="D7119" i="12"/>
  <c r="D7120" i="12"/>
  <c r="D7121" i="12"/>
  <c r="D7122" i="12"/>
  <c r="D7123" i="12"/>
  <c r="D7124" i="12"/>
  <c r="D7125" i="12"/>
  <c r="D7126" i="12"/>
  <c r="D7127" i="12"/>
  <c r="D7128" i="12"/>
  <c r="D7129" i="12"/>
  <c r="D7130" i="12"/>
  <c r="D7131" i="12"/>
  <c r="D7132" i="12"/>
  <c r="D7133" i="12"/>
  <c r="D7134" i="12"/>
  <c r="D7135" i="12"/>
  <c r="D7136" i="12"/>
  <c r="D7137" i="12"/>
  <c r="D7138" i="12"/>
  <c r="D7139" i="12"/>
  <c r="D7140" i="12"/>
  <c r="D7141" i="12"/>
  <c r="D7142" i="12"/>
  <c r="D7143" i="12"/>
  <c r="D7144" i="12"/>
  <c r="D7145" i="12"/>
  <c r="D7146" i="12"/>
  <c r="D7147" i="12"/>
  <c r="D7148" i="12"/>
  <c r="D7149" i="12"/>
  <c r="D7150" i="12"/>
  <c r="D7151" i="12"/>
  <c r="D7152" i="12"/>
  <c r="D7153" i="12"/>
  <c r="D7154" i="12"/>
  <c r="D7155" i="12"/>
  <c r="D7156" i="12"/>
  <c r="D7157" i="12"/>
  <c r="D7158" i="12"/>
  <c r="D7159" i="12"/>
  <c r="D7160" i="12"/>
  <c r="D7161" i="12"/>
  <c r="D7162" i="12"/>
  <c r="D7163" i="12"/>
  <c r="D7164" i="12"/>
  <c r="D7165" i="12"/>
  <c r="D7166" i="12"/>
  <c r="D7167" i="12"/>
  <c r="D7168" i="12"/>
  <c r="D7169" i="12"/>
  <c r="D7170" i="12"/>
  <c r="D7171" i="12"/>
  <c r="D7172" i="12"/>
  <c r="D7173" i="12"/>
  <c r="D7174" i="12"/>
  <c r="D7175" i="12"/>
  <c r="D7176" i="12"/>
  <c r="D7177" i="12"/>
  <c r="D7178" i="12"/>
  <c r="D7179" i="12"/>
  <c r="D7180" i="12"/>
  <c r="D7181" i="12"/>
  <c r="D7182" i="12"/>
  <c r="D7183" i="12"/>
  <c r="D7184" i="12"/>
  <c r="D7185" i="12"/>
  <c r="D7186" i="12"/>
  <c r="D7187" i="12"/>
  <c r="D7188" i="12"/>
  <c r="D7189" i="12"/>
  <c r="D7190" i="12"/>
  <c r="D7191" i="12"/>
  <c r="D7192" i="12"/>
  <c r="D7193" i="12"/>
  <c r="D7194" i="12"/>
  <c r="D7195" i="12"/>
  <c r="D7196" i="12"/>
  <c r="D7197" i="12"/>
  <c r="D7198" i="12"/>
  <c r="D7199" i="12"/>
  <c r="D7200" i="12"/>
  <c r="D7201" i="12"/>
  <c r="D7202" i="12"/>
  <c r="D7203" i="12"/>
  <c r="D7204" i="12"/>
  <c r="D7205" i="12"/>
  <c r="D7206" i="12"/>
  <c r="D7207" i="12"/>
  <c r="D7208" i="12"/>
  <c r="D7209" i="12"/>
  <c r="D7210" i="12"/>
  <c r="D7211" i="12"/>
  <c r="D7212" i="12"/>
  <c r="D7213" i="12"/>
  <c r="D7214" i="12"/>
  <c r="D7215" i="12"/>
  <c r="D7216" i="12"/>
  <c r="D7217" i="12"/>
  <c r="D7218" i="12"/>
  <c r="D7219" i="12"/>
  <c r="D7220" i="12"/>
  <c r="D7221" i="12"/>
  <c r="D7222" i="12"/>
  <c r="D7223" i="12"/>
  <c r="D7224" i="12"/>
  <c r="D7225" i="12"/>
  <c r="D7226" i="12"/>
  <c r="D7227" i="12"/>
  <c r="D7228" i="12"/>
  <c r="D7229" i="12"/>
  <c r="D7230" i="12"/>
  <c r="D7231" i="12"/>
  <c r="D7232" i="12"/>
  <c r="D7233" i="12"/>
  <c r="D7234" i="12"/>
  <c r="D7235" i="12"/>
  <c r="D7236" i="12"/>
  <c r="D7237" i="12"/>
  <c r="D7238" i="12"/>
  <c r="D7239" i="12"/>
  <c r="D7240" i="12"/>
  <c r="D7241" i="12"/>
  <c r="D7242" i="12"/>
  <c r="D7243" i="12"/>
  <c r="D7244" i="12"/>
  <c r="D7245" i="12"/>
  <c r="D7246" i="12"/>
  <c r="D7247" i="12"/>
  <c r="D7248" i="12"/>
  <c r="D7249" i="12"/>
  <c r="D7250" i="12"/>
  <c r="D7251" i="12"/>
  <c r="D7252" i="12"/>
  <c r="D7253" i="12"/>
  <c r="D7254" i="12"/>
  <c r="D7255" i="12"/>
  <c r="D7256" i="12"/>
  <c r="D7257" i="12"/>
  <c r="D7258" i="12"/>
  <c r="D7259" i="12"/>
  <c r="D7260" i="12"/>
  <c r="D7261" i="12"/>
  <c r="D7262" i="12"/>
  <c r="D7263" i="12"/>
  <c r="D7264" i="12"/>
  <c r="D7265" i="12"/>
  <c r="D7266" i="12"/>
  <c r="D7267" i="12"/>
  <c r="D7268" i="12"/>
  <c r="D7269" i="12"/>
  <c r="D7270" i="12"/>
  <c r="D7271" i="12"/>
  <c r="D7272" i="12"/>
  <c r="D7273" i="12"/>
  <c r="D7274" i="12"/>
  <c r="D7275" i="12"/>
  <c r="D7276" i="12"/>
  <c r="D7277" i="12"/>
  <c r="D7278" i="12"/>
  <c r="D7279" i="12"/>
  <c r="D7280" i="12"/>
  <c r="D7281" i="12"/>
  <c r="D7282" i="12"/>
  <c r="D7283" i="12"/>
  <c r="D7284" i="12"/>
  <c r="D7285" i="12"/>
  <c r="D7286" i="12"/>
  <c r="D7287" i="12"/>
  <c r="D7288" i="12"/>
  <c r="D7289" i="12"/>
  <c r="D7290" i="12"/>
  <c r="D7291" i="12"/>
  <c r="D7292" i="12"/>
  <c r="D7293" i="12"/>
  <c r="D7294" i="12"/>
  <c r="D7295" i="12"/>
  <c r="D7296" i="12"/>
  <c r="D7297" i="12"/>
  <c r="D7298" i="12"/>
  <c r="D7299" i="12"/>
  <c r="D7300" i="12"/>
  <c r="D7301" i="12"/>
  <c r="D7302" i="12"/>
  <c r="D7303" i="12"/>
  <c r="D7304" i="12"/>
  <c r="D7305" i="12"/>
  <c r="D7306" i="12"/>
  <c r="D7307" i="12"/>
  <c r="D7308" i="12"/>
  <c r="D7309" i="12"/>
  <c r="D7310" i="12"/>
  <c r="D7311" i="12"/>
  <c r="D7312" i="12"/>
  <c r="D7313" i="12"/>
  <c r="D7314" i="12"/>
  <c r="D7315" i="12"/>
  <c r="D7316" i="12"/>
  <c r="D7317" i="12"/>
  <c r="D7318" i="12"/>
  <c r="D7319" i="12"/>
  <c r="D7320" i="12"/>
  <c r="D7321" i="12"/>
  <c r="D7322" i="12"/>
  <c r="D7323" i="12"/>
  <c r="D7324" i="12"/>
  <c r="D7325" i="12"/>
  <c r="D7326" i="12"/>
  <c r="D7327" i="12"/>
  <c r="D7328" i="12"/>
  <c r="D7329" i="12"/>
  <c r="D7330" i="12"/>
  <c r="D7331" i="12"/>
  <c r="D7332" i="12"/>
  <c r="D7333" i="12"/>
  <c r="D7334" i="12"/>
  <c r="D7335" i="12"/>
  <c r="D7336" i="12"/>
  <c r="D7337" i="12"/>
  <c r="D7338" i="12"/>
  <c r="D7339" i="12"/>
  <c r="D7340" i="12"/>
  <c r="D7341" i="12"/>
  <c r="D7342" i="12"/>
  <c r="D7343" i="12"/>
  <c r="D7344" i="12"/>
  <c r="D7345" i="12"/>
  <c r="D7346" i="12"/>
  <c r="D7347" i="12"/>
  <c r="D7348" i="12"/>
  <c r="D7349" i="12"/>
  <c r="D7350" i="12"/>
  <c r="D7351" i="12"/>
  <c r="D7352" i="12"/>
  <c r="D7353" i="12"/>
  <c r="D7354" i="12"/>
  <c r="D7355" i="12"/>
  <c r="D7356" i="12"/>
  <c r="D7357" i="12"/>
  <c r="D7358" i="12"/>
  <c r="D7359" i="12"/>
  <c r="D7360" i="12"/>
  <c r="D7361" i="12"/>
  <c r="D7362" i="12"/>
  <c r="D7363" i="12"/>
  <c r="D7364" i="12"/>
  <c r="D7365" i="12"/>
  <c r="D7366" i="12"/>
  <c r="D7367" i="12"/>
  <c r="D7368" i="12"/>
  <c r="D7369" i="12"/>
  <c r="D7370" i="12"/>
  <c r="D7371" i="12"/>
  <c r="D7372" i="12"/>
  <c r="D7373" i="12"/>
  <c r="D7374" i="12"/>
  <c r="D7375" i="12"/>
  <c r="D7376" i="12"/>
  <c r="D7377" i="12"/>
  <c r="D7378" i="12"/>
  <c r="D7379" i="12"/>
  <c r="D7380" i="12"/>
  <c r="D7381" i="12"/>
  <c r="D7382" i="12"/>
  <c r="D7383" i="12"/>
  <c r="D7384" i="12"/>
  <c r="D7385" i="12"/>
  <c r="D7386" i="12"/>
  <c r="D7387" i="12"/>
  <c r="D7388" i="12"/>
  <c r="D7389" i="12"/>
  <c r="D7390" i="12"/>
  <c r="D7391" i="12"/>
  <c r="D7392" i="12"/>
  <c r="D7393" i="12"/>
  <c r="D7394" i="12"/>
  <c r="D7395" i="12"/>
  <c r="D7396" i="12"/>
  <c r="D7397" i="12"/>
  <c r="D7398" i="12"/>
  <c r="D7399" i="12"/>
  <c r="D7400" i="12"/>
  <c r="D7401" i="12"/>
  <c r="D7402" i="12"/>
  <c r="D7403" i="12"/>
  <c r="D7404" i="12"/>
  <c r="D7405" i="12"/>
  <c r="D7406" i="12"/>
  <c r="D7407" i="12"/>
  <c r="D7408" i="12"/>
  <c r="D7409" i="12"/>
  <c r="D7410" i="12"/>
  <c r="D7411" i="12"/>
  <c r="D7412" i="12"/>
  <c r="D7413" i="12"/>
  <c r="D7414" i="12"/>
  <c r="D7415" i="12"/>
  <c r="D7416" i="12"/>
  <c r="D7417" i="12"/>
  <c r="D7418" i="12"/>
  <c r="D7419" i="12"/>
  <c r="D7420" i="12"/>
  <c r="D7421" i="12"/>
  <c r="D7422" i="12"/>
  <c r="D7423" i="12"/>
  <c r="D7424" i="12"/>
  <c r="D7425" i="12"/>
  <c r="D7426" i="12"/>
  <c r="D7427" i="12"/>
  <c r="D7428" i="12"/>
  <c r="D7429" i="12"/>
  <c r="D7430" i="12"/>
  <c r="D7431" i="12"/>
  <c r="D7432" i="12"/>
  <c r="D7433" i="12"/>
  <c r="D7434" i="12"/>
  <c r="D7435" i="12"/>
  <c r="D7436" i="12"/>
  <c r="D7437" i="12"/>
  <c r="D7438" i="12"/>
  <c r="D7439" i="12"/>
  <c r="D7440" i="12"/>
  <c r="D7441" i="12"/>
  <c r="D7442" i="12"/>
  <c r="D7443" i="12"/>
  <c r="D7444" i="12"/>
  <c r="D7445" i="12"/>
  <c r="D7446" i="12"/>
  <c r="D7447" i="12"/>
  <c r="D7448" i="12"/>
  <c r="D7449" i="12"/>
  <c r="D7450" i="12"/>
  <c r="D7451" i="12"/>
  <c r="D7452" i="12"/>
  <c r="D7453" i="12"/>
  <c r="D7454" i="12"/>
  <c r="D7455" i="12"/>
  <c r="D7456" i="12"/>
  <c r="D7457" i="12"/>
  <c r="D7458" i="12"/>
  <c r="D7459" i="12"/>
  <c r="D7460" i="12"/>
  <c r="D7461" i="12"/>
  <c r="D7462" i="12"/>
  <c r="D7463" i="12"/>
  <c r="D7464" i="12"/>
  <c r="D7465" i="12"/>
  <c r="D7466" i="12"/>
  <c r="D7467" i="12"/>
  <c r="D7468" i="12"/>
  <c r="D7469" i="12"/>
  <c r="D7470" i="12"/>
  <c r="D7471" i="12"/>
  <c r="D7472" i="12"/>
  <c r="D7473" i="12"/>
  <c r="D7474" i="12"/>
  <c r="D7475" i="12"/>
  <c r="D7476" i="12"/>
  <c r="D7477" i="12"/>
  <c r="D7478" i="12"/>
  <c r="D7479" i="12"/>
  <c r="D7480" i="12"/>
  <c r="D7481" i="12"/>
  <c r="D7482" i="12"/>
  <c r="D7483" i="12"/>
  <c r="D7484" i="12"/>
  <c r="D7485" i="12"/>
  <c r="D7486" i="12"/>
  <c r="D7487" i="12"/>
  <c r="D7488" i="12"/>
  <c r="D7489" i="12"/>
  <c r="D7490" i="12"/>
  <c r="D7491" i="12"/>
  <c r="D7492" i="12"/>
  <c r="D7493" i="12"/>
  <c r="D7494" i="12"/>
  <c r="D7495" i="12"/>
  <c r="D7496" i="12"/>
  <c r="D7497" i="12"/>
  <c r="D7498" i="12"/>
  <c r="D7499" i="12"/>
  <c r="D7500" i="12"/>
  <c r="D7501" i="12"/>
  <c r="D7502" i="12"/>
  <c r="D7503" i="12"/>
  <c r="D7504" i="12"/>
  <c r="D7505" i="12"/>
  <c r="D7506" i="12"/>
  <c r="D7507" i="12"/>
  <c r="D7508" i="12"/>
  <c r="D7509" i="12"/>
  <c r="D7510" i="12"/>
  <c r="D7511" i="12"/>
  <c r="D7512" i="12"/>
  <c r="D7513" i="12"/>
  <c r="D7514" i="12"/>
  <c r="D7515" i="12"/>
  <c r="D7516" i="12"/>
  <c r="D7517" i="12"/>
  <c r="D7518" i="12"/>
  <c r="D7519" i="12"/>
  <c r="D7520" i="12"/>
  <c r="D7521" i="12"/>
  <c r="D7522" i="12"/>
  <c r="D7523" i="12"/>
  <c r="D7524" i="12"/>
  <c r="D7525" i="12"/>
  <c r="D7526" i="12"/>
  <c r="D7527" i="12"/>
  <c r="D7528" i="12"/>
  <c r="D7529" i="12"/>
  <c r="D7530" i="12"/>
  <c r="D7531" i="12"/>
  <c r="D7532" i="12"/>
  <c r="D7533" i="12"/>
  <c r="D7534" i="12"/>
  <c r="D7535" i="12"/>
  <c r="D7536" i="12"/>
  <c r="D7537" i="12"/>
  <c r="D7538" i="12"/>
  <c r="D7539" i="12"/>
  <c r="D7540" i="12"/>
  <c r="D7541" i="12"/>
  <c r="D7542" i="12"/>
  <c r="D7543" i="12"/>
  <c r="D7544" i="12"/>
  <c r="D7545" i="12"/>
  <c r="D7546" i="12"/>
  <c r="D7547" i="12"/>
  <c r="D7548" i="12"/>
  <c r="D7549" i="12"/>
  <c r="D7550" i="12"/>
  <c r="D7551" i="12"/>
  <c r="D7552" i="12"/>
  <c r="D7553" i="12"/>
  <c r="D7554" i="12"/>
  <c r="D7555" i="12"/>
  <c r="D7556" i="12"/>
  <c r="D7557" i="12"/>
  <c r="D7558" i="12"/>
  <c r="D7559" i="12"/>
  <c r="D7560" i="12"/>
  <c r="D7561" i="12"/>
  <c r="D7562" i="12"/>
  <c r="D7563" i="12"/>
  <c r="D7564" i="12"/>
  <c r="D7565" i="12"/>
  <c r="D7566" i="12"/>
  <c r="D7567" i="12"/>
  <c r="D7568" i="12"/>
  <c r="D7569" i="12"/>
  <c r="D7570" i="12"/>
  <c r="D7571" i="12"/>
  <c r="D7572" i="12"/>
  <c r="D7573" i="12"/>
  <c r="D7574" i="12"/>
  <c r="D7575" i="12"/>
  <c r="D7576" i="12"/>
  <c r="D7577" i="12"/>
  <c r="D7578" i="12"/>
  <c r="D7579" i="12"/>
  <c r="D7580" i="12"/>
  <c r="D7581" i="12"/>
  <c r="D7582" i="12"/>
  <c r="D7583" i="12"/>
  <c r="D7584" i="12"/>
  <c r="D7585" i="12"/>
  <c r="D7586" i="12"/>
  <c r="D7587" i="12"/>
  <c r="D7588" i="12"/>
  <c r="D7589" i="12"/>
  <c r="D7590" i="12"/>
  <c r="D7591" i="12"/>
  <c r="D7592" i="12"/>
  <c r="D7593" i="12"/>
  <c r="D7594" i="12"/>
  <c r="D7595" i="12"/>
  <c r="D7596" i="12"/>
  <c r="D7597" i="12"/>
  <c r="D7598" i="12"/>
  <c r="D7599" i="12"/>
  <c r="D7600" i="12"/>
  <c r="D7601" i="12"/>
  <c r="D7602" i="12"/>
  <c r="D7603" i="12"/>
  <c r="D7604" i="12"/>
  <c r="D7605" i="12"/>
  <c r="D7606" i="12"/>
  <c r="D7607" i="12"/>
  <c r="D7608" i="12"/>
  <c r="D7609" i="12"/>
  <c r="D7610" i="12"/>
  <c r="D7611" i="12"/>
  <c r="D7612" i="12"/>
  <c r="D7613" i="12"/>
  <c r="D7614" i="12"/>
  <c r="D7615" i="12"/>
  <c r="D7616" i="12"/>
  <c r="D7617" i="12"/>
  <c r="D7618" i="12"/>
  <c r="D7619" i="12"/>
  <c r="D7620" i="12"/>
  <c r="D7621" i="12"/>
  <c r="D7622" i="12"/>
  <c r="D7623" i="12"/>
  <c r="D7624" i="12"/>
  <c r="D7625" i="12"/>
  <c r="D7626" i="12"/>
  <c r="D7627" i="12"/>
  <c r="D7628" i="12"/>
  <c r="D7629" i="12"/>
  <c r="D7630" i="12"/>
  <c r="D7631" i="12"/>
  <c r="D7632" i="12"/>
  <c r="D7633" i="12"/>
  <c r="D7634" i="12"/>
  <c r="D7635" i="12"/>
  <c r="D7636" i="12"/>
  <c r="D7637" i="12"/>
  <c r="D7638" i="12"/>
  <c r="D7639" i="12"/>
  <c r="D7640" i="12"/>
  <c r="D7641" i="12"/>
  <c r="D7642" i="12"/>
  <c r="D7643" i="12"/>
  <c r="D7644" i="12"/>
  <c r="D7645" i="12"/>
  <c r="D7646" i="12"/>
  <c r="D7647" i="12"/>
  <c r="D7648" i="12"/>
  <c r="D7649" i="12"/>
  <c r="D7650" i="12"/>
  <c r="D7651" i="12"/>
  <c r="D7652" i="12"/>
  <c r="D7653" i="12"/>
  <c r="D7654" i="12"/>
  <c r="D7655" i="12"/>
  <c r="D7656" i="12"/>
  <c r="D7657" i="12"/>
  <c r="D7658" i="12"/>
  <c r="D7659" i="12"/>
  <c r="D7660" i="12"/>
  <c r="D7661" i="12"/>
  <c r="D7662" i="12"/>
  <c r="D7663" i="12"/>
  <c r="D7664" i="12"/>
  <c r="D7665" i="12"/>
  <c r="D7666" i="12"/>
  <c r="D7667" i="12"/>
  <c r="D7668" i="12"/>
  <c r="D7669" i="12"/>
  <c r="D7670" i="12"/>
  <c r="D7671" i="12"/>
  <c r="D7672" i="12"/>
  <c r="D7673" i="12"/>
  <c r="D7674" i="12"/>
  <c r="D7675" i="12"/>
  <c r="D7676" i="12"/>
  <c r="D7677" i="12"/>
  <c r="D7678" i="12"/>
  <c r="D7679" i="12"/>
  <c r="D7680" i="12"/>
  <c r="D7681" i="12"/>
  <c r="D7682" i="12"/>
  <c r="D7683" i="12"/>
  <c r="D7684" i="12"/>
  <c r="D7685" i="12"/>
  <c r="D7686" i="12"/>
  <c r="D7687" i="12"/>
  <c r="D7688" i="12"/>
  <c r="D7689" i="12"/>
  <c r="D7690" i="12"/>
  <c r="D7691" i="12"/>
  <c r="D7692" i="12"/>
  <c r="D7693" i="12"/>
  <c r="D7694" i="12"/>
  <c r="D7695" i="12"/>
  <c r="D7696" i="12"/>
  <c r="D7697" i="12"/>
  <c r="D7698" i="12"/>
  <c r="D7699" i="12"/>
  <c r="D7700" i="12"/>
  <c r="D7701" i="12"/>
  <c r="D7702" i="12"/>
  <c r="D7703" i="12"/>
  <c r="D7704" i="12"/>
  <c r="D7705" i="12"/>
  <c r="D7706" i="12"/>
  <c r="D7707" i="12"/>
  <c r="D7708" i="12"/>
  <c r="D7709" i="12"/>
  <c r="D7710" i="12"/>
  <c r="D7711" i="12"/>
  <c r="D7712" i="12"/>
  <c r="D7713" i="12"/>
  <c r="D7714" i="12"/>
  <c r="D7715" i="12"/>
  <c r="D7716" i="12"/>
  <c r="D7717" i="12"/>
  <c r="D7718" i="12"/>
  <c r="D7719" i="12"/>
  <c r="D7720" i="12"/>
  <c r="D7721" i="12"/>
  <c r="D7722" i="12"/>
  <c r="D7723" i="12"/>
  <c r="D7724" i="12"/>
  <c r="D7725" i="12"/>
  <c r="D7726" i="12"/>
  <c r="D7727" i="12"/>
  <c r="D7728" i="12"/>
  <c r="D7729" i="12"/>
  <c r="D7730" i="12"/>
  <c r="D7731" i="12"/>
  <c r="D7732" i="12"/>
  <c r="D7733" i="12"/>
  <c r="D7734" i="12"/>
  <c r="D7735" i="12"/>
  <c r="D7736" i="12"/>
  <c r="D7737" i="12"/>
  <c r="D7738" i="12"/>
  <c r="D7739" i="12"/>
  <c r="D7740" i="12"/>
  <c r="D7741" i="12"/>
  <c r="D7742" i="12"/>
  <c r="D7743" i="12"/>
  <c r="D7744" i="12"/>
  <c r="D7745" i="12"/>
  <c r="D7746" i="12"/>
  <c r="D7747" i="12"/>
  <c r="D7748" i="12"/>
  <c r="D7749" i="12"/>
  <c r="D7750" i="12"/>
  <c r="D7751" i="12"/>
  <c r="D7752" i="12"/>
  <c r="D7753" i="12"/>
  <c r="D7754" i="12"/>
  <c r="D7755" i="12"/>
  <c r="D7756" i="12"/>
  <c r="D7757" i="12"/>
  <c r="D7758" i="12"/>
  <c r="D7759" i="12"/>
  <c r="D7760" i="12"/>
  <c r="D7761" i="12"/>
  <c r="D7762" i="12"/>
  <c r="D7763" i="12"/>
  <c r="D7764" i="12"/>
  <c r="D7765" i="12"/>
  <c r="D7766" i="12"/>
  <c r="D7767" i="12"/>
  <c r="D7768" i="12"/>
  <c r="D7769" i="12"/>
  <c r="D7770" i="12"/>
  <c r="D7771" i="12"/>
  <c r="D7772" i="12"/>
  <c r="D7773" i="12"/>
  <c r="D7774" i="12"/>
  <c r="D7775" i="12"/>
  <c r="D7776" i="12"/>
  <c r="D7777" i="12"/>
  <c r="D7778" i="12"/>
  <c r="D7779" i="12"/>
  <c r="D7780" i="12"/>
  <c r="D7781" i="12"/>
  <c r="D7782" i="12"/>
  <c r="D7783" i="12"/>
  <c r="D7784" i="12"/>
  <c r="D7785" i="12"/>
  <c r="D7786" i="12"/>
  <c r="D7787" i="12"/>
  <c r="D7788" i="12"/>
  <c r="D7789" i="12"/>
  <c r="D7790" i="12"/>
  <c r="D7791" i="12"/>
  <c r="D7792" i="12"/>
  <c r="D7793" i="12"/>
  <c r="D7794" i="12"/>
  <c r="D7795" i="12"/>
  <c r="D7796" i="12"/>
  <c r="D7797" i="12"/>
  <c r="D7798" i="12"/>
  <c r="D7799" i="12"/>
  <c r="D7800" i="12"/>
  <c r="D7801" i="12"/>
  <c r="D7802" i="12"/>
  <c r="D7803" i="12"/>
  <c r="D7804" i="12"/>
  <c r="D7805" i="12"/>
  <c r="D7806" i="12"/>
  <c r="D7807" i="12"/>
  <c r="D7808" i="12"/>
  <c r="D7809" i="12"/>
  <c r="D7810" i="12"/>
  <c r="D7811" i="12"/>
  <c r="D7812" i="12"/>
  <c r="D7813" i="12"/>
  <c r="D7814" i="12"/>
  <c r="D7815" i="12"/>
  <c r="D7816" i="12"/>
  <c r="D7817" i="12"/>
  <c r="D7818" i="12"/>
  <c r="D7819" i="12"/>
  <c r="D7820" i="12"/>
  <c r="D7821" i="12"/>
  <c r="D7822" i="12"/>
  <c r="D7823" i="12"/>
  <c r="D7824" i="12"/>
  <c r="D7825" i="12"/>
  <c r="D7826" i="12"/>
  <c r="D7827" i="12"/>
  <c r="D7828" i="12"/>
  <c r="D7829" i="12"/>
  <c r="D7830" i="12"/>
  <c r="D7831" i="12"/>
  <c r="D7832" i="12"/>
  <c r="D7833" i="12"/>
  <c r="D7834" i="12"/>
  <c r="D7835" i="12"/>
  <c r="D7836" i="12"/>
  <c r="D7837" i="12"/>
  <c r="D7838" i="12"/>
  <c r="D7839" i="12"/>
  <c r="D7840" i="12"/>
  <c r="D7841" i="12"/>
  <c r="D7842" i="12"/>
  <c r="D7843" i="12"/>
  <c r="D7844" i="12"/>
  <c r="D7845" i="12"/>
  <c r="D7846" i="12"/>
  <c r="D7847" i="12"/>
  <c r="D7848" i="12"/>
  <c r="D7849" i="12"/>
  <c r="D7850" i="12"/>
  <c r="D7851" i="12"/>
  <c r="D7852" i="12"/>
  <c r="D7853" i="12"/>
  <c r="D7854" i="12"/>
  <c r="D7855" i="12"/>
  <c r="D7856" i="12"/>
  <c r="D7857" i="12"/>
  <c r="D7858" i="12"/>
  <c r="D7859" i="12"/>
  <c r="D7860" i="12"/>
  <c r="D7861" i="12"/>
  <c r="D7862" i="12"/>
  <c r="D7863" i="12"/>
  <c r="D7864" i="12"/>
  <c r="D7865" i="12"/>
  <c r="D7866" i="12"/>
  <c r="D7867" i="12"/>
  <c r="D7868" i="12"/>
  <c r="D7869" i="12"/>
  <c r="D7870" i="12"/>
  <c r="D7871" i="12"/>
  <c r="D7872" i="12"/>
  <c r="D7873" i="12"/>
  <c r="D7874" i="12"/>
  <c r="D7875" i="12"/>
  <c r="D7876" i="12"/>
  <c r="D7877" i="12"/>
  <c r="D7878" i="12"/>
  <c r="D7879" i="12"/>
  <c r="D7880" i="12"/>
  <c r="D7881" i="12"/>
  <c r="D7882" i="12"/>
  <c r="D7883" i="12"/>
  <c r="D7884" i="12"/>
  <c r="D7885" i="12"/>
  <c r="D7886" i="12"/>
  <c r="D7887" i="12"/>
  <c r="D7888" i="12"/>
  <c r="D7889" i="12"/>
  <c r="D7890" i="12"/>
  <c r="D7891" i="12"/>
  <c r="D7892" i="12"/>
  <c r="D7893" i="12"/>
  <c r="D7894" i="12"/>
  <c r="D7895" i="12"/>
  <c r="D7896" i="12"/>
  <c r="D7897" i="12"/>
  <c r="D7898" i="12"/>
  <c r="D7899" i="12"/>
  <c r="D7900" i="12"/>
  <c r="D7901" i="12"/>
  <c r="D7902" i="12"/>
  <c r="D7903" i="12"/>
  <c r="D7904" i="12"/>
  <c r="D7905" i="12"/>
  <c r="D7906" i="12"/>
  <c r="D7907" i="12"/>
  <c r="D7908" i="12"/>
  <c r="D7909" i="12"/>
  <c r="D7910" i="12"/>
  <c r="D7911" i="12"/>
  <c r="D7912" i="12"/>
  <c r="D7913" i="12"/>
  <c r="D7914" i="12"/>
  <c r="D7915" i="12"/>
  <c r="D7916" i="12"/>
  <c r="D7917" i="12"/>
  <c r="D7918" i="12"/>
  <c r="D7919" i="12"/>
  <c r="D7920" i="12"/>
  <c r="D7921" i="12"/>
  <c r="D7922" i="12"/>
  <c r="D7923" i="12"/>
  <c r="D7924" i="12"/>
  <c r="D7925" i="12"/>
  <c r="D7926" i="12"/>
  <c r="D7927" i="12"/>
  <c r="D7928" i="12"/>
  <c r="D7929" i="12"/>
  <c r="D7930" i="12"/>
  <c r="D7931" i="12"/>
  <c r="D7932" i="12"/>
  <c r="D7933" i="12"/>
  <c r="D7934" i="12"/>
  <c r="D7935" i="12"/>
  <c r="D7936" i="12"/>
  <c r="D7937" i="12"/>
  <c r="D7938" i="12"/>
  <c r="D7939" i="12"/>
  <c r="D7940" i="12"/>
  <c r="D7941" i="12"/>
  <c r="D7942" i="12"/>
  <c r="D7943" i="12"/>
  <c r="D7944" i="12"/>
  <c r="D7945" i="12"/>
  <c r="D7946" i="12"/>
  <c r="D7947" i="12"/>
  <c r="D7948" i="12"/>
  <c r="D7949" i="12"/>
  <c r="D7950" i="12"/>
  <c r="D7951" i="12"/>
  <c r="D7952" i="12"/>
  <c r="D7953" i="12"/>
  <c r="D7954" i="12"/>
  <c r="D7955" i="12"/>
  <c r="D7956" i="12"/>
  <c r="D7957" i="12"/>
  <c r="D7958" i="12"/>
  <c r="D7959" i="12"/>
  <c r="D7960" i="12"/>
  <c r="D7961" i="12"/>
  <c r="D7962" i="12"/>
  <c r="D7963" i="12"/>
  <c r="D7964" i="12"/>
  <c r="D7965" i="12"/>
  <c r="D7966" i="12"/>
  <c r="D7967" i="12"/>
  <c r="D7968" i="12"/>
  <c r="D7969" i="12"/>
  <c r="D7970" i="12"/>
  <c r="D7971" i="12"/>
  <c r="D7972" i="12"/>
  <c r="D7973" i="12"/>
  <c r="D7974" i="12"/>
  <c r="D7975" i="12"/>
  <c r="D7976" i="12"/>
  <c r="D7977" i="12"/>
  <c r="D7978" i="12"/>
  <c r="D7979" i="12"/>
  <c r="D7980" i="12"/>
  <c r="D7981" i="12"/>
  <c r="D7982" i="12"/>
  <c r="D7983" i="12"/>
  <c r="D7984" i="12"/>
  <c r="D7985" i="12"/>
  <c r="D7986" i="12"/>
  <c r="D7987" i="12"/>
  <c r="D7988" i="12"/>
  <c r="D7989" i="12"/>
  <c r="D7990" i="12"/>
  <c r="D7991" i="12"/>
  <c r="D7992" i="12"/>
  <c r="D7993" i="12"/>
  <c r="D7994" i="12"/>
  <c r="D7995" i="12"/>
  <c r="D7996" i="12"/>
  <c r="D7997" i="12"/>
  <c r="D7998" i="12"/>
  <c r="D7999" i="12"/>
  <c r="D8000" i="12"/>
  <c r="D8001" i="12"/>
  <c r="D8002" i="12"/>
  <c r="D8003" i="12"/>
  <c r="D8004" i="12"/>
  <c r="D8005" i="12"/>
  <c r="D8006" i="12"/>
  <c r="D8007" i="12"/>
  <c r="D8008" i="12"/>
  <c r="D8009" i="12"/>
  <c r="D8010" i="12"/>
  <c r="D8011" i="12"/>
  <c r="D8012" i="12"/>
  <c r="D8013" i="12"/>
  <c r="D8014" i="12"/>
  <c r="D8015" i="12"/>
  <c r="D8016" i="12"/>
  <c r="D8017" i="12"/>
  <c r="D8018" i="12"/>
  <c r="D8019" i="12"/>
  <c r="D8020" i="12"/>
  <c r="D8021" i="12"/>
  <c r="D8022" i="12"/>
  <c r="D8023" i="12"/>
  <c r="D8024" i="12"/>
  <c r="D8025" i="12"/>
  <c r="D8026" i="12"/>
  <c r="D8027" i="12"/>
  <c r="D8028" i="12"/>
  <c r="D8029" i="12"/>
  <c r="D8030" i="12"/>
  <c r="D8031" i="12"/>
  <c r="D8032" i="12"/>
  <c r="D8033" i="12"/>
  <c r="D8034" i="12"/>
  <c r="D8035" i="12"/>
  <c r="D8036" i="12"/>
  <c r="D8037" i="12"/>
  <c r="D8038" i="12"/>
  <c r="D8039" i="12"/>
  <c r="D8040" i="12"/>
  <c r="D8041" i="12"/>
  <c r="D8042" i="12"/>
  <c r="D8043" i="12"/>
  <c r="D8044" i="12"/>
  <c r="D8045" i="12"/>
  <c r="D8046" i="12"/>
  <c r="D8047" i="12"/>
  <c r="D8048" i="12"/>
  <c r="D8049" i="12"/>
  <c r="D8050" i="12"/>
  <c r="D8051" i="12"/>
  <c r="D8052" i="12"/>
  <c r="D8053" i="12"/>
  <c r="D8054" i="12"/>
  <c r="D8055" i="12"/>
  <c r="D8056" i="12"/>
  <c r="D8057" i="12"/>
  <c r="D8058" i="12"/>
  <c r="D8059" i="12"/>
  <c r="D8060" i="12"/>
  <c r="D8061" i="12"/>
  <c r="D8062" i="12"/>
  <c r="D8063" i="12"/>
  <c r="D8064" i="12"/>
  <c r="D8065" i="12"/>
  <c r="D8066" i="12"/>
  <c r="D8067" i="12"/>
  <c r="D8068" i="12"/>
  <c r="D8069" i="12"/>
  <c r="D8070" i="12"/>
  <c r="D8071" i="12"/>
  <c r="D8072" i="12"/>
  <c r="D8073" i="12"/>
  <c r="D8074" i="12"/>
  <c r="D8075" i="12"/>
  <c r="D8076" i="12"/>
  <c r="D8077" i="12"/>
  <c r="D8078" i="12"/>
  <c r="D8079" i="12"/>
  <c r="D8080" i="12"/>
  <c r="D8081" i="12"/>
  <c r="D8082" i="12"/>
  <c r="D8083" i="12"/>
  <c r="D8084" i="12"/>
  <c r="D8085" i="12"/>
  <c r="D8086" i="12"/>
  <c r="D8087" i="12"/>
  <c r="D8088" i="12"/>
  <c r="D8089" i="12"/>
  <c r="D8090" i="12"/>
  <c r="D8091" i="12"/>
  <c r="D8092" i="12"/>
  <c r="D8093" i="12"/>
  <c r="D8094" i="12"/>
  <c r="D8095" i="12"/>
  <c r="D8096" i="12"/>
  <c r="D8097" i="12"/>
  <c r="D8098" i="12"/>
  <c r="D8099" i="12"/>
  <c r="D8100" i="12"/>
  <c r="D8101" i="12"/>
  <c r="D8102" i="12"/>
  <c r="D8103" i="12"/>
  <c r="D8104" i="12"/>
  <c r="D8105" i="12"/>
  <c r="D8106" i="12"/>
  <c r="D8107" i="12"/>
  <c r="D8108" i="12"/>
  <c r="D8109" i="12"/>
  <c r="D8110" i="12"/>
  <c r="D8111" i="12"/>
  <c r="D8112" i="12"/>
  <c r="D8113" i="12"/>
  <c r="D8114" i="12"/>
  <c r="D8115" i="12"/>
  <c r="D8116" i="12"/>
  <c r="D8117" i="12"/>
  <c r="D8118" i="12"/>
  <c r="D8119" i="12"/>
  <c r="D8120" i="12"/>
  <c r="D8121" i="12"/>
  <c r="D8122" i="12"/>
  <c r="D8123" i="12"/>
  <c r="D8124" i="12"/>
  <c r="D8125" i="12"/>
  <c r="D8126" i="12"/>
  <c r="D8127" i="12"/>
  <c r="D8128" i="12"/>
  <c r="D8129" i="12"/>
  <c r="D8130" i="12"/>
  <c r="D8131" i="12"/>
  <c r="D8132" i="12"/>
  <c r="D8133" i="12"/>
  <c r="D8134" i="12"/>
  <c r="D8135" i="12"/>
  <c r="D8136" i="12"/>
  <c r="D8137" i="12"/>
  <c r="D8138" i="12"/>
  <c r="D8139" i="12"/>
  <c r="D8140" i="12"/>
  <c r="D8141" i="12"/>
  <c r="D8142" i="12"/>
  <c r="D8143" i="12"/>
  <c r="D8144" i="12"/>
  <c r="D8145" i="12"/>
  <c r="D8146" i="12"/>
  <c r="D8147" i="12"/>
  <c r="D8148" i="12"/>
  <c r="D8149" i="12"/>
  <c r="D8150" i="12"/>
  <c r="D8151" i="12"/>
  <c r="D8152" i="12"/>
  <c r="D8153" i="12"/>
  <c r="D8154" i="12"/>
  <c r="D8155" i="12"/>
  <c r="D8156" i="12"/>
  <c r="D8157" i="12"/>
  <c r="D8158" i="12"/>
  <c r="D8159" i="12"/>
  <c r="D8160" i="12"/>
  <c r="D8161" i="12"/>
  <c r="D8162" i="12"/>
  <c r="D8163" i="12"/>
  <c r="D8164" i="12"/>
  <c r="D8165" i="12"/>
  <c r="D8166" i="12"/>
  <c r="D8167" i="12"/>
  <c r="D8168" i="12"/>
  <c r="D8169" i="12"/>
  <c r="D8170" i="12"/>
  <c r="D8171" i="12"/>
  <c r="D8172" i="12"/>
  <c r="D8173" i="12"/>
  <c r="D8174" i="12"/>
  <c r="D8175" i="12"/>
  <c r="D8176" i="12"/>
  <c r="D8177" i="12"/>
  <c r="D8178" i="12"/>
  <c r="D8179" i="12"/>
  <c r="D8180" i="12"/>
  <c r="D8181" i="12"/>
  <c r="D8182" i="12"/>
  <c r="D8183" i="12"/>
  <c r="D8184" i="12"/>
  <c r="D8185" i="12"/>
  <c r="D8186" i="12"/>
  <c r="D8187" i="12"/>
  <c r="D8188" i="12"/>
  <c r="D8189" i="12"/>
  <c r="D8190" i="12"/>
  <c r="D8191" i="12"/>
  <c r="D8192" i="12"/>
  <c r="D8193" i="12"/>
  <c r="D8194" i="12"/>
  <c r="D8195" i="12"/>
  <c r="D8196" i="12"/>
  <c r="D8197" i="12"/>
  <c r="D8198" i="12"/>
  <c r="D8199" i="12"/>
  <c r="D8200" i="12"/>
  <c r="D8201" i="12"/>
  <c r="D8202" i="12"/>
  <c r="D8203" i="12"/>
  <c r="D8204" i="12"/>
  <c r="D8205" i="12"/>
  <c r="D8206" i="12"/>
  <c r="D8207" i="12"/>
  <c r="D8208" i="12"/>
  <c r="D8209" i="12"/>
  <c r="D8210" i="12"/>
  <c r="D8211" i="12"/>
  <c r="D8212" i="12"/>
  <c r="D8213" i="12"/>
  <c r="D8214" i="12"/>
  <c r="D8215" i="12"/>
  <c r="D8216" i="12"/>
  <c r="D8217" i="12"/>
  <c r="D8218" i="12"/>
  <c r="D8219" i="12"/>
  <c r="D8220" i="12"/>
  <c r="D8221" i="12"/>
  <c r="D8222" i="12"/>
  <c r="D8223" i="12"/>
  <c r="D8224" i="12"/>
  <c r="D8225" i="12"/>
  <c r="D8226" i="12"/>
  <c r="D8227" i="12"/>
  <c r="D8228" i="12"/>
  <c r="D8229" i="12"/>
  <c r="D8230" i="12"/>
  <c r="D8231" i="12"/>
  <c r="D8232" i="12"/>
  <c r="D8233" i="12"/>
  <c r="D8234" i="12"/>
  <c r="D8235" i="12"/>
  <c r="D8236" i="12"/>
  <c r="D8237" i="12"/>
  <c r="D8238" i="12"/>
  <c r="D8239" i="12"/>
  <c r="D8240" i="12"/>
  <c r="D8241" i="12"/>
  <c r="D8242" i="12"/>
  <c r="D8243" i="12"/>
  <c r="D8244" i="12"/>
  <c r="D8245" i="12"/>
  <c r="D8246" i="12"/>
  <c r="D8247" i="12"/>
  <c r="D8248" i="12"/>
  <c r="D8249" i="12"/>
  <c r="D8250" i="12"/>
  <c r="D8251" i="12"/>
  <c r="D8252" i="12"/>
  <c r="D8253" i="12"/>
  <c r="D8254" i="12"/>
  <c r="D8255" i="12"/>
  <c r="D8256" i="12"/>
  <c r="D8257" i="12"/>
  <c r="D8258" i="12"/>
  <c r="D8259" i="12"/>
  <c r="D8260" i="12"/>
  <c r="D8261" i="12"/>
  <c r="D8262" i="12"/>
  <c r="D8263" i="12"/>
  <c r="D8264" i="12"/>
  <c r="D8265" i="12"/>
  <c r="D8266" i="12"/>
  <c r="D8267" i="12"/>
  <c r="D8268" i="12"/>
  <c r="D8269" i="12"/>
  <c r="D8270" i="12"/>
  <c r="D8271" i="12"/>
  <c r="D8272" i="12"/>
  <c r="D8273" i="12"/>
  <c r="D8274" i="12"/>
  <c r="D8275" i="12"/>
  <c r="D8276" i="12"/>
  <c r="D8277" i="12"/>
  <c r="D8278" i="12"/>
  <c r="D8279" i="12"/>
  <c r="D8280" i="12"/>
  <c r="D8281" i="12"/>
  <c r="D8282" i="12"/>
  <c r="D8283" i="12"/>
  <c r="D8284" i="12"/>
  <c r="D8285" i="12"/>
  <c r="D8286" i="12"/>
  <c r="D8287" i="12"/>
  <c r="D8288" i="12"/>
  <c r="D8289" i="12"/>
  <c r="D8290" i="12"/>
  <c r="D8291" i="12"/>
  <c r="D8292" i="12"/>
  <c r="D8293" i="12"/>
  <c r="D8294" i="12"/>
  <c r="D8295" i="12"/>
  <c r="D8296" i="12"/>
  <c r="D8297" i="12"/>
  <c r="D8298" i="12"/>
  <c r="D8299" i="12"/>
  <c r="D8300" i="12"/>
  <c r="D8301" i="12"/>
  <c r="D8302" i="12"/>
  <c r="D8303" i="12"/>
  <c r="D8304" i="12"/>
  <c r="D8305" i="12"/>
  <c r="D8306" i="12"/>
  <c r="D8307" i="12"/>
  <c r="D8308" i="12"/>
  <c r="D8309" i="12"/>
  <c r="D8310" i="12"/>
  <c r="D8311" i="12"/>
  <c r="D8312" i="12"/>
  <c r="D8313" i="12"/>
  <c r="D8314" i="12"/>
  <c r="D8315" i="12"/>
  <c r="D8316" i="12"/>
  <c r="D8317" i="12"/>
  <c r="D8318" i="12"/>
  <c r="D8319" i="12"/>
  <c r="D8320" i="12"/>
  <c r="D8321" i="12"/>
  <c r="D8322" i="12"/>
  <c r="D8323" i="12"/>
  <c r="D8324" i="12"/>
  <c r="D8325" i="12"/>
  <c r="D8326" i="12"/>
  <c r="D8327" i="12"/>
  <c r="D8328" i="12"/>
  <c r="D8329" i="12"/>
  <c r="D8330" i="12"/>
  <c r="D8331" i="12"/>
  <c r="D8332" i="12"/>
  <c r="D8333" i="12"/>
  <c r="D8334" i="12"/>
  <c r="D8335" i="12"/>
  <c r="D8336" i="12"/>
  <c r="D8337" i="12"/>
  <c r="D8338" i="12"/>
  <c r="D8339" i="12"/>
  <c r="D8340" i="12"/>
  <c r="D8341" i="12"/>
  <c r="D8342" i="12"/>
  <c r="D8343" i="12"/>
  <c r="D8344" i="12"/>
  <c r="D8345" i="12"/>
  <c r="D8346" i="12"/>
  <c r="D8347" i="12"/>
  <c r="D8348" i="12"/>
  <c r="D8349" i="12"/>
  <c r="D8350" i="12"/>
  <c r="D8351" i="12"/>
  <c r="D8352" i="12"/>
  <c r="D8353" i="12"/>
  <c r="D8354" i="12"/>
  <c r="D8355" i="12"/>
  <c r="D8356" i="12"/>
  <c r="D8357" i="12"/>
  <c r="D8358" i="12"/>
  <c r="D8359" i="12"/>
  <c r="D8360" i="12"/>
  <c r="D8361" i="12"/>
  <c r="D8362" i="12"/>
  <c r="D8363" i="12"/>
  <c r="D8364" i="12"/>
  <c r="D8365" i="12"/>
  <c r="D8366" i="12"/>
  <c r="D8367" i="12"/>
  <c r="D8368" i="12"/>
  <c r="D8369" i="12"/>
  <c r="D8370" i="12"/>
  <c r="D8371" i="12"/>
  <c r="D8372" i="12"/>
  <c r="D8373" i="12"/>
  <c r="D8374" i="12"/>
  <c r="D8375" i="12"/>
  <c r="D8376" i="12"/>
  <c r="D8377" i="12"/>
  <c r="D8378" i="12"/>
  <c r="D8379" i="12"/>
  <c r="D8380" i="12"/>
  <c r="D8381" i="12"/>
  <c r="D8382" i="12"/>
  <c r="D8383" i="12"/>
  <c r="D8384" i="12"/>
  <c r="D8385" i="12"/>
  <c r="D8386" i="12"/>
  <c r="D8387" i="12"/>
  <c r="D8388" i="12"/>
  <c r="D8389" i="12"/>
  <c r="D8390" i="12"/>
  <c r="D8391" i="12"/>
  <c r="D8392" i="12"/>
  <c r="D8393" i="12"/>
  <c r="D8394" i="12"/>
  <c r="D8395" i="12"/>
  <c r="D8396" i="12"/>
  <c r="D8397" i="12"/>
  <c r="D8398" i="12"/>
  <c r="D8399" i="12"/>
  <c r="D8400" i="12"/>
  <c r="D8401" i="12"/>
  <c r="D8402" i="12"/>
  <c r="D8403" i="12"/>
  <c r="D8404" i="12"/>
  <c r="D8405" i="12"/>
  <c r="D8406" i="12"/>
  <c r="D8407" i="12"/>
  <c r="D8408" i="12"/>
  <c r="D8409" i="12"/>
  <c r="D8410" i="12"/>
  <c r="D8411" i="12"/>
  <c r="D8412" i="12"/>
  <c r="D8413" i="12"/>
  <c r="D8414" i="12"/>
  <c r="D8415" i="12"/>
  <c r="D8416" i="12"/>
  <c r="D8417" i="12"/>
  <c r="D8418" i="12"/>
  <c r="D8419" i="12"/>
  <c r="D8420" i="12"/>
  <c r="D8421" i="12"/>
  <c r="D8422" i="12"/>
  <c r="D8423" i="12"/>
  <c r="D8424" i="12"/>
  <c r="D8425" i="12"/>
  <c r="D8426" i="12"/>
  <c r="D8427" i="12"/>
  <c r="D8428" i="12"/>
  <c r="D8429" i="12"/>
  <c r="D8430" i="12"/>
  <c r="D8431" i="12"/>
  <c r="D8432" i="12"/>
  <c r="D8433" i="12"/>
  <c r="D8434" i="12"/>
  <c r="D8435" i="12"/>
  <c r="D8436" i="12"/>
  <c r="D8437" i="12"/>
  <c r="D8438" i="12"/>
  <c r="D8439" i="12"/>
  <c r="D8440" i="12"/>
  <c r="D8441" i="12"/>
  <c r="D8442" i="12"/>
  <c r="D8443" i="12"/>
  <c r="D8444" i="12"/>
  <c r="D8445" i="12"/>
  <c r="D8446" i="12"/>
  <c r="D8447" i="12"/>
  <c r="D8448" i="12"/>
  <c r="D8449" i="12"/>
  <c r="D8450" i="12"/>
  <c r="D8451" i="12"/>
  <c r="D8452" i="12"/>
  <c r="D8453" i="12"/>
  <c r="D8454" i="12"/>
  <c r="D8455" i="12"/>
  <c r="D8456" i="12"/>
  <c r="D8457" i="12"/>
  <c r="D8458" i="12"/>
  <c r="D8459" i="12"/>
  <c r="D8460" i="12"/>
  <c r="D8461" i="12"/>
  <c r="D8462" i="12"/>
  <c r="D8463" i="12"/>
  <c r="D8464" i="12"/>
  <c r="D8465" i="12"/>
  <c r="D8466" i="12"/>
  <c r="D8467" i="12"/>
  <c r="D8468" i="12"/>
  <c r="D8469" i="12"/>
  <c r="D8470" i="12"/>
  <c r="D8471" i="12"/>
  <c r="D8472" i="12"/>
  <c r="D8473" i="12"/>
  <c r="D8474" i="12"/>
  <c r="D8475" i="12"/>
  <c r="D8476" i="12"/>
  <c r="D8477" i="12"/>
  <c r="D8478" i="12"/>
  <c r="D8479" i="12"/>
  <c r="D8480" i="12"/>
  <c r="D8481" i="12"/>
  <c r="D8482" i="12"/>
  <c r="D8483" i="12"/>
  <c r="D8484" i="12"/>
  <c r="D8485" i="12"/>
  <c r="D8486" i="12"/>
  <c r="D8487" i="12"/>
  <c r="D8488" i="12"/>
  <c r="D8489" i="12"/>
  <c r="D8490" i="12"/>
  <c r="D8491" i="12"/>
  <c r="D8492" i="12"/>
  <c r="D8493" i="12"/>
  <c r="D8494" i="12"/>
  <c r="D8495" i="12"/>
  <c r="D8496" i="12"/>
  <c r="D8497" i="12"/>
  <c r="D8498" i="12"/>
  <c r="D8499" i="12"/>
  <c r="D8500" i="12"/>
  <c r="D8501" i="12"/>
  <c r="D8502" i="12"/>
  <c r="D8503" i="12"/>
  <c r="D8504" i="12"/>
  <c r="D8505" i="12"/>
  <c r="D8506" i="12"/>
  <c r="D8507" i="12"/>
  <c r="D8508" i="12"/>
  <c r="D8509" i="12"/>
  <c r="D8510" i="12"/>
  <c r="D8511" i="12"/>
  <c r="D8512" i="12"/>
  <c r="D8513" i="12"/>
  <c r="D8514" i="12"/>
  <c r="D8515" i="12"/>
  <c r="D8516" i="12"/>
  <c r="D8517" i="12"/>
  <c r="D8518" i="12"/>
  <c r="D8519" i="12"/>
  <c r="D8520" i="12"/>
  <c r="D8521" i="12"/>
  <c r="D8522" i="12"/>
  <c r="D8523" i="12"/>
  <c r="D8524" i="12"/>
  <c r="D8525" i="12"/>
  <c r="D8526" i="12"/>
  <c r="D8527" i="12"/>
  <c r="D8528" i="12"/>
  <c r="D8529" i="12"/>
  <c r="D8530" i="12"/>
  <c r="D8531" i="12"/>
  <c r="D8532" i="12"/>
  <c r="D8533" i="12"/>
  <c r="D8534" i="12"/>
  <c r="D8535" i="12"/>
  <c r="D8536" i="12"/>
  <c r="D8537" i="12"/>
  <c r="D8538" i="12"/>
  <c r="D8539" i="12"/>
  <c r="D8540" i="12"/>
  <c r="D8541" i="12"/>
  <c r="D8542" i="12"/>
  <c r="D8543" i="12"/>
  <c r="D8544" i="12"/>
  <c r="D8545" i="12"/>
  <c r="D8546" i="12"/>
  <c r="D8547" i="12"/>
  <c r="D8548" i="12"/>
  <c r="D8549" i="12"/>
  <c r="D8550" i="12"/>
  <c r="D8551" i="12"/>
  <c r="D8552" i="12"/>
  <c r="D8553" i="12"/>
  <c r="D8554" i="12"/>
  <c r="D8555" i="12"/>
  <c r="D8556" i="12"/>
  <c r="D8557" i="12"/>
  <c r="D8558" i="12"/>
  <c r="D8559" i="12"/>
  <c r="D8560" i="12"/>
  <c r="D8561" i="12"/>
  <c r="D8562" i="12"/>
  <c r="D8563" i="12"/>
  <c r="D8564" i="12"/>
  <c r="D8565" i="12"/>
  <c r="D8566" i="12"/>
  <c r="D8567" i="12"/>
  <c r="D8568" i="12"/>
  <c r="D8569" i="12"/>
  <c r="D8570" i="12"/>
  <c r="D8571" i="12"/>
  <c r="D8572" i="12"/>
  <c r="D8573" i="12"/>
  <c r="D8574" i="12"/>
  <c r="D8575" i="12"/>
  <c r="D8576" i="12"/>
  <c r="D8577" i="12"/>
  <c r="D8578" i="12"/>
  <c r="D8579" i="12"/>
  <c r="D8580" i="12"/>
  <c r="D8581" i="12"/>
  <c r="D8582" i="12"/>
  <c r="D8583" i="12"/>
  <c r="D8584" i="12"/>
  <c r="D8585" i="12"/>
  <c r="D8586" i="12"/>
  <c r="D8587" i="12"/>
  <c r="D8588" i="12"/>
  <c r="D8589" i="12"/>
  <c r="D8590" i="12"/>
  <c r="D8591" i="12"/>
  <c r="D8592" i="12"/>
  <c r="D8593" i="12"/>
  <c r="D8594" i="12"/>
  <c r="D8595" i="12"/>
  <c r="D8596" i="12"/>
  <c r="D8597" i="12"/>
  <c r="D8598" i="12"/>
  <c r="D8599" i="12"/>
  <c r="D8600" i="12"/>
  <c r="D8601" i="12"/>
  <c r="D8602" i="12"/>
  <c r="D8603" i="12"/>
  <c r="D8604" i="12"/>
  <c r="D8605" i="12"/>
  <c r="D8606" i="12"/>
  <c r="D8607" i="12"/>
  <c r="D8608" i="12"/>
  <c r="D8609" i="12"/>
  <c r="D8610" i="12"/>
  <c r="D8611" i="12"/>
  <c r="D8612" i="12"/>
  <c r="D8613" i="12"/>
  <c r="D8614" i="12"/>
  <c r="D8615" i="12"/>
  <c r="D8616" i="12"/>
  <c r="D8617" i="12"/>
  <c r="D8618" i="12"/>
  <c r="D8619" i="12"/>
  <c r="D8620" i="12"/>
  <c r="D8621" i="12"/>
  <c r="D8622" i="12"/>
  <c r="D8623" i="12"/>
  <c r="D8624" i="12"/>
  <c r="D8625" i="12"/>
  <c r="D8626" i="12"/>
  <c r="D8627" i="12"/>
  <c r="D8628" i="12"/>
  <c r="D8629" i="12"/>
  <c r="D8630" i="12"/>
  <c r="D8631" i="12"/>
  <c r="D8632" i="12"/>
  <c r="D8633" i="12"/>
  <c r="D8634" i="12"/>
  <c r="D8635" i="12"/>
  <c r="D8636" i="12"/>
  <c r="D8637" i="12"/>
  <c r="D8638" i="12"/>
  <c r="D8639" i="12"/>
  <c r="D8640" i="12"/>
  <c r="D8641" i="12"/>
  <c r="D8642" i="12"/>
  <c r="D8643" i="12"/>
  <c r="D8644" i="12"/>
  <c r="D8645" i="12"/>
  <c r="D8646" i="12"/>
  <c r="D8647" i="12"/>
  <c r="D8648" i="12"/>
  <c r="D8649" i="12"/>
  <c r="D8650" i="12"/>
  <c r="D8651" i="12"/>
  <c r="D8652" i="12"/>
  <c r="D8653" i="12"/>
  <c r="D8654" i="12"/>
  <c r="D8655" i="12"/>
  <c r="D8656" i="12"/>
  <c r="D8657" i="12"/>
  <c r="D8658" i="12"/>
  <c r="D8659" i="12"/>
  <c r="D8660" i="12"/>
  <c r="D8661" i="12"/>
  <c r="D8662" i="12"/>
  <c r="D8663" i="12"/>
  <c r="D8664" i="12"/>
  <c r="D8665" i="12"/>
  <c r="D8666" i="12"/>
  <c r="D8667" i="12"/>
  <c r="D8668" i="12"/>
  <c r="D8669" i="12"/>
  <c r="D8670" i="12"/>
  <c r="D8671" i="12"/>
  <c r="D8672" i="12"/>
  <c r="D8673" i="12"/>
  <c r="D8674" i="12"/>
  <c r="D8675" i="12"/>
  <c r="D8676" i="12"/>
  <c r="D8677" i="12"/>
  <c r="D8678" i="12"/>
  <c r="D8679" i="12"/>
  <c r="D8680" i="12"/>
  <c r="D8681" i="12"/>
  <c r="D8682" i="12"/>
  <c r="D8683" i="12"/>
  <c r="D8684" i="12"/>
  <c r="D8685" i="12"/>
  <c r="D8686" i="12"/>
  <c r="D8687" i="12"/>
  <c r="D8688" i="12"/>
  <c r="D8689" i="12"/>
  <c r="D8690" i="12"/>
  <c r="D8691" i="12"/>
  <c r="D8692" i="12"/>
  <c r="D8693" i="12"/>
  <c r="D8694" i="12"/>
  <c r="D8695" i="12"/>
  <c r="D8696" i="12"/>
  <c r="D8697" i="12"/>
  <c r="D8698" i="12"/>
  <c r="D8699" i="12"/>
  <c r="D8700" i="12"/>
  <c r="D8701" i="12"/>
  <c r="D8702" i="12"/>
  <c r="D8703" i="12"/>
  <c r="D8704" i="12"/>
  <c r="D8705" i="12"/>
  <c r="D8706" i="12"/>
  <c r="D8707" i="12"/>
  <c r="D8708" i="12"/>
  <c r="D8709" i="12"/>
  <c r="D8710" i="12"/>
  <c r="D8711" i="12"/>
  <c r="D8712" i="12"/>
  <c r="D8713" i="12"/>
  <c r="D8714" i="12"/>
  <c r="D8715" i="12"/>
  <c r="D8716" i="12"/>
  <c r="D8717" i="12"/>
  <c r="D8718" i="12"/>
  <c r="D8719" i="12"/>
  <c r="D8720" i="12"/>
  <c r="D8721" i="12"/>
  <c r="D8722" i="12"/>
  <c r="D8723" i="12"/>
  <c r="D8724" i="12"/>
  <c r="D8725" i="12"/>
  <c r="D8726" i="12"/>
  <c r="D8727" i="12"/>
  <c r="D8728" i="12"/>
  <c r="D8729" i="12"/>
  <c r="D8730" i="12"/>
  <c r="D8731" i="12"/>
  <c r="D8732" i="12"/>
  <c r="D8733" i="12"/>
  <c r="D8734" i="12"/>
  <c r="D8735" i="12"/>
  <c r="D8736" i="12"/>
  <c r="D8737" i="12"/>
  <c r="D8738" i="12"/>
  <c r="D8739" i="12"/>
  <c r="D8740" i="12"/>
  <c r="D8741" i="12"/>
  <c r="D8742" i="12"/>
  <c r="D8743" i="12"/>
  <c r="D8744" i="12"/>
  <c r="D8745" i="12"/>
  <c r="D8746" i="12"/>
  <c r="D8747" i="12"/>
  <c r="D8748" i="12"/>
  <c r="D8749" i="12"/>
  <c r="D8750" i="12"/>
  <c r="D8751" i="12"/>
  <c r="D8752" i="12"/>
  <c r="D8753" i="12"/>
  <c r="D8754" i="12"/>
  <c r="D8755" i="12"/>
  <c r="D8756" i="12"/>
  <c r="D8757" i="12"/>
  <c r="D8758" i="12"/>
  <c r="D8759" i="12"/>
  <c r="D8760" i="12"/>
  <c r="D8761" i="12"/>
  <c r="D8762" i="12"/>
  <c r="D8763" i="12"/>
  <c r="D8764" i="12"/>
  <c r="D8765" i="12"/>
  <c r="D8766" i="12"/>
  <c r="D8767" i="12"/>
  <c r="D8768" i="12"/>
  <c r="D8769" i="12"/>
  <c r="D8770" i="12"/>
  <c r="D8771" i="12"/>
  <c r="D8772" i="12"/>
  <c r="D8773" i="12"/>
  <c r="D8774" i="12"/>
  <c r="D8775" i="12"/>
  <c r="D8776" i="12"/>
  <c r="D8777" i="12"/>
  <c r="D8778" i="12"/>
  <c r="D8779" i="12"/>
  <c r="D8780" i="12"/>
  <c r="D8781" i="12"/>
  <c r="D8782" i="12"/>
  <c r="D8783" i="12"/>
  <c r="D8784" i="12"/>
  <c r="D8785" i="12"/>
  <c r="D8786" i="12"/>
  <c r="D8787" i="12"/>
  <c r="D8788" i="12"/>
  <c r="D8789" i="12"/>
  <c r="D8790" i="12"/>
  <c r="D8791" i="12"/>
  <c r="D8792" i="12"/>
  <c r="D8793" i="12"/>
  <c r="D8794" i="12"/>
  <c r="D8795" i="12"/>
  <c r="D8796" i="12"/>
  <c r="D8797" i="12"/>
  <c r="D8798" i="12"/>
  <c r="D8799" i="12"/>
  <c r="D8800" i="12"/>
  <c r="D8801" i="12"/>
  <c r="D8802" i="12"/>
  <c r="D8803" i="12"/>
  <c r="D8804" i="12"/>
  <c r="D8805" i="12"/>
  <c r="D8806" i="12"/>
  <c r="D8807" i="12"/>
  <c r="D8808" i="12"/>
  <c r="D8809" i="12"/>
  <c r="D8810" i="12"/>
  <c r="D8811" i="12"/>
  <c r="D8812" i="12"/>
  <c r="D8813" i="12"/>
  <c r="D8814" i="12"/>
  <c r="D8815" i="12"/>
  <c r="D8816" i="12"/>
  <c r="D8817" i="12"/>
  <c r="D8818" i="12"/>
  <c r="D8819" i="12"/>
  <c r="D8820" i="12"/>
  <c r="D8821" i="12"/>
  <c r="D8822" i="12"/>
  <c r="D8823" i="12"/>
  <c r="D8824" i="12"/>
  <c r="D8825" i="12"/>
  <c r="D8826" i="12"/>
  <c r="D8827" i="12"/>
  <c r="D8828" i="12"/>
  <c r="D8829" i="12"/>
  <c r="D8830" i="12"/>
  <c r="D8831" i="12"/>
  <c r="D8832" i="12"/>
  <c r="D8833" i="12"/>
  <c r="D8834" i="12"/>
  <c r="D8835" i="12"/>
  <c r="D8836" i="12"/>
  <c r="D8837" i="12"/>
  <c r="D8838" i="12"/>
  <c r="D8839" i="12"/>
  <c r="D8840" i="12"/>
  <c r="D8841" i="12"/>
  <c r="D8842" i="12"/>
  <c r="D8843" i="12"/>
  <c r="D8844" i="12"/>
  <c r="D8845" i="12"/>
  <c r="D8846" i="12"/>
  <c r="D8847" i="12"/>
  <c r="D8848" i="12"/>
  <c r="D8849" i="12"/>
  <c r="D8850" i="12"/>
  <c r="D8851" i="12"/>
  <c r="D8852" i="12"/>
  <c r="D8853" i="12"/>
  <c r="D8854" i="12"/>
  <c r="D8855" i="12"/>
  <c r="D8856" i="12"/>
  <c r="D8857" i="12"/>
  <c r="D8858" i="12"/>
  <c r="D8859" i="12"/>
  <c r="D8860" i="12"/>
  <c r="D8861" i="12"/>
  <c r="D8862" i="12"/>
  <c r="D8863" i="12"/>
  <c r="D8864" i="12"/>
  <c r="D8865" i="12"/>
  <c r="D8866" i="12"/>
  <c r="D8867" i="12"/>
  <c r="D8868" i="12"/>
  <c r="D8869" i="12"/>
  <c r="D8870" i="12"/>
  <c r="D8871" i="12"/>
  <c r="D8872" i="12"/>
  <c r="D8873" i="12"/>
  <c r="D8874" i="12"/>
  <c r="D8875" i="12"/>
  <c r="D8876" i="12"/>
  <c r="D8877" i="12"/>
  <c r="D8878" i="12"/>
  <c r="D8879" i="12"/>
  <c r="D8880" i="12"/>
  <c r="D8881" i="12"/>
  <c r="D8882" i="12"/>
  <c r="D8883" i="12"/>
  <c r="D8884" i="12"/>
  <c r="D8885" i="12"/>
  <c r="D8886" i="12"/>
  <c r="D8887" i="12"/>
  <c r="D8888" i="12"/>
  <c r="D8889" i="12"/>
  <c r="D8890" i="12"/>
  <c r="D8891" i="12"/>
  <c r="D8892" i="12"/>
  <c r="D8893" i="12"/>
  <c r="D8894" i="12"/>
  <c r="D8895" i="12"/>
  <c r="D8896" i="12"/>
  <c r="D8897" i="12"/>
  <c r="D8898" i="12"/>
  <c r="D8899" i="12"/>
  <c r="D8900" i="12"/>
  <c r="D8901" i="12"/>
  <c r="D8902" i="12"/>
  <c r="D8903" i="12"/>
  <c r="D8904" i="12"/>
  <c r="D8905" i="12"/>
  <c r="D8906" i="12"/>
  <c r="D8907" i="12"/>
  <c r="D8908" i="12"/>
  <c r="D8909" i="12"/>
  <c r="D8910" i="12"/>
  <c r="D8911" i="12"/>
  <c r="D8912" i="12"/>
  <c r="D8913" i="12"/>
  <c r="D8914" i="12"/>
  <c r="D8915" i="12"/>
  <c r="D8916" i="12"/>
  <c r="D8917" i="12"/>
  <c r="D8918" i="12"/>
  <c r="D8919" i="12"/>
  <c r="D8920" i="12"/>
  <c r="D8921" i="12"/>
  <c r="D8922" i="12"/>
  <c r="D8923" i="12"/>
  <c r="D8924" i="12"/>
  <c r="D8925" i="12"/>
  <c r="D8926" i="12"/>
  <c r="D8927" i="12"/>
  <c r="D8928" i="12"/>
  <c r="D8929" i="12"/>
  <c r="D8930" i="12"/>
  <c r="D8931" i="12"/>
  <c r="D8932" i="12"/>
  <c r="D8933" i="12"/>
  <c r="D8934" i="12"/>
  <c r="D8935" i="12"/>
  <c r="D8936" i="12"/>
  <c r="D8937" i="12"/>
  <c r="D8938" i="12"/>
  <c r="D8939" i="12"/>
  <c r="D8940" i="12"/>
  <c r="D8941" i="12"/>
  <c r="D8942" i="12"/>
  <c r="D8943" i="12"/>
  <c r="D8944" i="12"/>
  <c r="D8945" i="12"/>
  <c r="D8946" i="12"/>
  <c r="D8947" i="12"/>
  <c r="D8948" i="12"/>
  <c r="D8949" i="12"/>
  <c r="D8950" i="12"/>
  <c r="D8951" i="12"/>
  <c r="D8952" i="12"/>
  <c r="D8953" i="12"/>
  <c r="D8954" i="12"/>
  <c r="D8955" i="12"/>
  <c r="D8956" i="12"/>
  <c r="D8957" i="12"/>
  <c r="D8958" i="12"/>
  <c r="D8959" i="12"/>
  <c r="D8960" i="12"/>
  <c r="D8961" i="12"/>
  <c r="D8962" i="12"/>
  <c r="D8963" i="12"/>
  <c r="D8964" i="12"/>
  <c r="D8965" i="12"/>
  <c r="D8966" i="12"/>
  <c r="D8967" i="12"/>
  <c r="D8968" i="12"/>
  <c r="D8969" i="12"/>
  <c r="D8970" i="12"/>
  <c r="D8971" i="12"/>
  <c r="D8972" i="12"/>
  <c r="D8973" i="12"/>
  <c r="D8974" i="12"/>
  <c r="D8975" i="12"/>
  <c r="D8976" i="12"/>
  <c r="D8977" i="12"/>
  <c r="D8978" i="12"/>
  <c r="D8979" i="12"/>
  <c r="D8980" i="12"/>
  <c r="D8981" i="12"/>
  <c r="D8982" i="12"/>
  <c r="D8983" i="12"/>
  <c r="D8984" i="12"/>
  <c r="D8985" i="12"/>
  <c r="D8986" i="12"/>
  <c r="D8987" i="12"/>
  <c r="D8988" i="12"/>
  <c r="D8989" i="12"/>
  <c r="D8990" i="12"/>
  <c r="D8991" i="12"/>
  <c r="D8992" i="12"/>
  <c r="D8993" i="12"/>
  <c r="D8994" i="12"/>
  <c r="D8995" i="12"/>
  <c r="D8996" i="12"/>
  <c r="D8997" i="12"/>
  <c r="D8998" i="12"/>
  <c r="D8999" i="12"/>
  <c r="D9000" i="12"/>
  <c r="D9001" i="12"/>
  <c r="D9002" i="12"/>
  <c r="D9003" i="12"/>
  <c r="D9004" i="12"/>
  <c r="D9005" i="12"/>
  <c r="D9006" i="12"/>
  <c r="D9007" i="12"/>
  <c r="D9008" i="12"/>
  <c r="D9009" i="12"/>
  <c r="D9010" i="12"/>
  <c r="D9011" i="12"/>
  <c r="D9012" i="12"/>
  <c r="D9013" i="12"/>
  <c r="D9014" i="12"/>
  <c r="D9015" i="12"/>
  <c r="D9016" i="12"/>
  <c r="D9017" i="12"/>
  <c r="D9018" i="12"/>
  <c r="D9019" i="12"/>
  <c r="D9020" i="12"/>
  <c r="D9021" i="12"/>
  <c r="D9022" i="12"/>
  <c r="D9023" i="12"/>
  <c r="D9024" i="12"/>
  <c r="D9025" i="12"/>
  <c r="D9026" i="12"/>
  <c r="D9027" i="12"/>
  <c r="D9028" i="12"/>
  <c r="D9029" i="12"/>
  <c r="D9030" i="12"/>
  <c r="D9031" i="12"/>
  <c r="D9032" i="12"/>
  <c r="D9033" i="12"/>
  <c r="D9034" i="12"/>
  <c r="D9035" i="12"/>
  <c r="D9036" i="12"/>
  <c r="D9037" i="12"/>
  <c r="D9038" i="12"/>
  <c r="D9039" i="12"/>
  <c r="D9040" i="12"/>
  <c r="D9041" i="12"/>
  <c r="D9042" i="12"/>
  <c r="D9043" i="12"/>
  <c r="D9044" i="12"/>
  <c r="D9045" i="12"/>
  <c r="D9046" i="12"/>
  <c r="D9047" i="12"/>
  <c r="D9048" i="12"/>
  <c r="D9049" i="12"/>
  <c r="D9050" i="12"/>
  <c r="D9051" i="12"/>
  <c r="D9052" i="12"/>
  <c r="D9053" i="12"/>
  <c r="D9054" i="12"/>
  <c r="D9055" i="12"/>
  <c r="D9056" i="12"/>
  <c r="D9057" i="12"/>
  <c r="D9058" i="12"/>
  <c r="D9059" i="12"/>
  <c r="D9060" i="12"/>
  <c r="D9061" i="12"/>
  <c r="D9062" i="12"/>
  <c r="D9063" i="12"/>
  <c r="D9064" i="12"/>
  <c r="D9065" i="12"/>
  <c r="D9066" i="12"/>
  <c r="D9067" i="12"/>
  <c r="D9068" i="12"/>
  <c r="D9069" i="12"/>
  <c r="D9070" i="12"/>
  <c r="D9071" i="12"/>
  <c r="D9072" i="12"/>
  <c r="D9073" i="12"/>
  <c r="D9074" i="12"/>
  <c r="D9075" i="12"/>
  <c r="D9076" i="12"/>
  <c r="D9077" i="12"/>
  <c r="D9078" i="12"/>
  <c r="D9079" i="12"/>
  <c r="D9080" i="12"/>
  <c r="D9081" i="12"/>
  <c r="D9082" i="12"/>
  <c r="D9083" i="12"/>
  <c r="D9084" i="12"/>
  <c r="D9085" i="12"/>
  <c r="D9086" i="12"/>
  <c r="D9087" i="12"/>
  <c r="D9088" i="12"/>
  <c r="D9089" i="12"/>
  <c r="D9090" i="12"/>
  <c r="D9091" i="12"/>
  <c r="D9092" i="12"/>
  <c r="D9093" i="12"/>
  <c r="D9094" i="12"/>
  <c r="D9095" i="12"/>
  <c r="D9096" i="12"/>
  <c r="D9097" i="12"/>
  <c r="D9098" i="12"/>
  <c r="D9099" i="12"/>
  <c r="D9100" i="12"/>
  <c r="D9101" i="12"/>
  <c r="D9102" i="12"/>
  <c r="D9103" i="12"/>
  <c r="D9104" i="12"/>
  <c r="D9105" i="12"/>
  <c r="D9106" i="12"/>
  <c r="D9107" i="12"/>
  <c r="D9108" i="12"/>
  <c r="D9109" i="12"/>
  <c r="D9110" i="12"/>
  <c r="D9111" i="12"/>
  <c r="D9112" i="12"/>
  <c r="D9113" i="12"/>
  <c r="D9114" i="12"/>
  <c r="D9115" i="12"/>
  <c r="D9116" i="12"/>
  <c r="D9117" i="12"/>
  <c r="D9118" i="12"/>
  <c r="D9119" i="12"/>
  <c r="D9120" i="12"/>
  <c r="D9121" i="12"/>
  <c r="D9122" i="12"/>
  <c r="D9123" i="12"/>
  <c r="D9124" i="12"/>
  <c r="D9125" i="12"/>
  <c r="D9126" i="12"/>
  <c r="D9127" i="12"/>
  <c r="D9128" i="12"/>
  <c r="D9129" i="12"/>
  <c r="D9130" i="12"/>
  <c r="D9131" i="12"/>
  <c r="D9132" i="12"/>
  <c r="D9133" i="12"/>
  <c r="D9134" i="12"/>
  <c r="D9135" i="12"/>
  <c r="D9136" i="12"/>
  <c r="D9137" i="12"/>
  <c r="D9138" i="12"/>
  <c r="D9139" i="12"/>
  <c r="D9140" i="12"/>
  <c r="D9141" i="12"/>
  <c r="D9142" i="12"/>
  <c r="D9143" i="12"/>
  <c r="D9144" i="12"/>
  <c r="D9145" i="12"/>
  <c r="D9146" i="12"/>
  <c r="D9147" i="12"/>
  <c r="D9148" i="12"/>
  <c r="D9149" i="12"/>
  <c r="D9150" i="12"/>
  <c r="D9151" i="12"/>
  <c r="D9152" i="12"/>
  <c r="D9153" i="12"/>
  <c r="D9154" i="12"/>
  <c r="D9155" i="12"/>
  <c r="D9156" i="12"/>
  <c r="D9157" i="12"/>
  <c r="D9158" i="12"/>
  <c r="D9159" i="12"/>
  <c r="D9160" i="12"/>
  <c r="D9161" i="12"/>
  <c r="D9162" i="12"/>
  <c r="D9163" i="12"/>
  <c r="D9164" i="12"/>
  <c r="D9165" i="12"/>
  <c r="D9166" i="12"/>
  <c r="D9167" i="12"/>
  <c r="D9168" i="12"/>
  <c r="D9169" i="12"/>
  <c r="D9170" i="12"/>
  <c r="D9171" i="12"/>
  <c r="D9172" i="12"/>
  <c r="D9173" i="12"/>
  <c r="D9174" i="12"/>
  <c r="D9175" i="12"/>
  <c r="D9176" i="12"/>
  <c r="D9177" i="12"/>
  <c r="D9178" i="12"/>
  <c r="D9179" i="12"/>
  <c r="D9180" i="12"/>
  <c r="D9181" i="12"/>
  <c r="D9182" i="12"/>
  <c r="D9183" i="12"/>
  <c r="D9184" i="12"/>
  <c r="D9185" i="12"/>
  <c r="D9186" i="12"/>
  <c r="D9187" i="12"/>
  <c r="D9188" i="12"/>
  <c r="D9189" i="12"/>
  <c r="D9190" i="12"/>
  <c r="D9191" i="12"/>
  <c r="D9192" i="12"/>
  <c r="D9193" i="12"/>
  <c r="D9194" i="12"/>
  <c r="D9195" i="12"/>
  <c r="D9196" i="12"/>
  <c r="D9197" i="12"/>
  <c r="D9198" i="12"/>
  <c r="D9199" i="12"/>
  <c r="D9200" i="12"/>
  <c r="D9201" i="12"/>
  <c r="D9202" i="12"/>
  <c r="D9203" i="12"/>
  <c r="D9204" i="12"/>
  <c r="D9205" i="12"/>
  <c r="D9206" i="12"/>
  <c r="D9207" i="12"/>
  <c r="D9208" i="12"/>
  <c r="D9209" i="12"/>
  <c r="D9210" i="12"/>
  <c r="D9211" i="12"/>
  <c r="D9212" i="12"/>
  <c r="D9213" i="12"/>
  <c r="D9214" i="12"/>
  <c r="D9215" i="12"/>
  <c r="D9216" i="12"/>
  <c r="D9217" i="12"/>
  <c r="D9218" i="12"/>
  <c r="D9219" i="12"/>
  <c r="D9220" i="12"/>
  <c r="D9221" i="12"/>
  <c r="D9222" i="12"/>
  <c r="D9223" i="12"/>
  <c r="D9224" i="12"/>
  <c r="D9225" i="12"/>
  <c r="D9226" i="12"/>
  <c r="D9227" i="12"/>
  <c r="D9228" i="12"/>
  <c r="D9229" i="12"/>
  <c r="D9230" i="12"/>
  <c r="D9231" i="12"/>
  <c r="D9232" i="12"/>
  <c r="D9233" i="12"/>
  <c r="D9234" i="12"/>
  <c r="D9235" i="12"/>
  <c r="D9236" i="12"/>
  <c r="D9237" i="12"/>
  <c r="D9238" i="12"/>
  <c r="D9239" i="12"/>
  <c r="D9240" i="12"/>
  <c r="D9241" i="12"/>
  <c r="D9242" i="12"/>
  <c r="D9243" i="12"/>
  <c r="D9244" i="12"/>
  <c r="D9245" i="12"/>
  <c r="D9246" i="12"/>
  <c r="D9247" i="12"/>
  <c r="D9248" i="12"/>
  <c r="D9249" i="12"/>
  <c r="D9250" i="12"/>
  <c r="D9251" i="12"/>
  <c r="D9252" i="12"/>
  <c r="D9253" i="12"/>
  <c r="D9254" i="12"/>
  <c r="D9255" i="12"/>
  <c r="D9256" i="12"/>
  <c r="D9257" i="12"/>
  <c r="D9258" i="12"/>
  <c r="D9259" i="12"/>
  <c r="D9260" i="12"/>
  <c r="D9261" i="12"/>
  <c r="D9262" i="12"/>
  <c r="D9263" i="12"/>
  <c r="D9264" i="12"/>
  <c r="D9265" i="12"/>
  <c r="D9266" i="12"/>
  <c r="D9267" i="12"/>
  <c r="D9268" i="12"/>
  <c r="D9269" i="12"/>
  <c r="D9270" i="12"/>
  <c r="D9271" i="12"/>
  <c r="D9272" i="12"/>
  <c r="D9273" i="12"/>
  <c r="D9274" i="12"/>
  <c r="D9275" i="12"/>
  <c r="D9276" i="12"/>
  <c r="D9277" i="12"/>
  <c r="D9278" i="12"/>
  <c r="D9279" i="12"/>
  <c r="D9280" i="12"/>
  <c r="D9281" i="12"/>
  <c r="D9282" i="12"/>
  <c r="D9283" i="12"/>
  <c r="D9284" i="12"/>
  <c r="D9285" i="12"/>
  <c r="D9286" i="12"/>
  <c r="D9287" i="12"/>
  <c r="D9288" i="12"/>
  <c r="D9289" i="12"/>
  <c r="D9290" i="12"/>
  <c r="D9291" i="12"/>
  <c r="D9292" i="12"/>
  <c r="D9293" i="12"/>
  <c r="D9294" i="12"/>
  <c r="D9295" i="12"/>
  <c r="D9296" i="12"/>
  <c r="D9297" i="12"/>
  <c r="D9298" i="12"/>
  <c r="D9299" i="12"/>
  <c r="D9300" i="12"/>
  <c r="D9301" i="12"/>
  <c r="D9302" i="12"/>
  <c r="D9303" i="12"/>
  <c r="D9304" i="12"/>
  <c r="D9305" i="12"/>
  <c r="D9306" i="12"/>
  <c r="D9307" i="12"/>
  <c r="D9308" i="12"/>
  <c r="D9309" i="12"/>
  <c r="D9310" i="12"/>
  <c r="D9311" i="12"/>
  <c r="D9312" i="12"/>
  <c r="D9313" i="12"/>
  <c r="D9314" i="12"/>
  <c r="D9315" i="12"/>
  <c r="D9316" i="12"/>
  <c r="D9317" i="12"/>
  <c r="D9318" i="12"/>
  <c r="D9319" i="12"/>
  <c r="D9320" i="12"/>
  <c r="D9321" i="12"/>
  <c r="D9322" i="12"/>
  <c r="D9323" i="12"/>
  <c r="D9324" i="12"/>
  <c r="D9325" i="12"/>
  <c r="D9326" i="12"/>
  <c r="D9327" i="12"/>
  <c r="D9328" i="12"/>
  <c r="D9329" i="12"/>
  <c r="D9330" i="12"/>
  <c r="D9331" i="12"/>
  <c r="D9332" i="12"/>
  <c r="D9333" i="12"/>
  <c r="D9334" i="12"/>
  <c r="D9335" i="12"/>
  <c r="D9336" i="12"/>
  <c r="D9337" i="12"/>
  <c r="D9338" i="12"/>
  <c r="D9339" i="12"/>
  <c r="D9340" i="12"/>
  <c r="D9341" i="12"/>
  <c r="D9342" i="12"/>
  <c r="D9343" i="12"/>
  <c r="D9344" i="12"/>
  <c r="D9345" i="12"/>
  <c r="D9346" i="12"/>
  <c r="D9347" i="12"/>
  <c r="D9348" i="12"/>
  <c r="D9349" i="12"/>
  <c r="D9350" i="12"/>
  <c r="D9351" i="12"/>
  <c r="D9352" i="12"/>
  <c r="D9353" i="12"/>
  <c r="D9354" i="12"/>
  <c r="D9355" i="12"/>
  <c r="D9356" i="12"/>
  <c r="D9357" i="12"/>
  <c r="D9358" i="12"/>
  <c r="D9359" i="12"/>
  <c r="D9360" i="12"/>
  <c r="D9361" i="12"/>
  <c r="D9362" i="12"/>
  <c r="D9363" i="12"/>
  <c r="D9364" i="12"/>
  <c r="D9365" i="12"/>
  <c r="D9366" i="12"/>
  <c r="D9367" i="12"/>
  <c r="D9368" i="12"/>
  <c r="D9369" i="12"/>
  <c r="D9370" i="12"/>
  <c r="D9371" i="12"/>
  <c r="D9372" i="12"/>
  <c r="D9373" i="12"/>
  <c r="D9374" i="12"/>
  <c r="D9375" i="12"/>
  <c r="D9376" i="12"/>
  <c r="D9377" i="12"/>
  <c r="D9378" i="12"/>
  <c r="D9379" i="12"/>
  <c r="D9380" i="12"/>
  <c r="D9381" i="12"/>
  <c r="D9382" i="12"/>
  <c r="D9383" i="12"/>
  <c r="D9384" i="12"/>
  <c r="D9385" i="12"/>
  <c r="D9386" i="12"/>
  <c r="D9387" i="12"/>
  <c r="D9388" i="12"/>
  <c r="D9389" i="12"/>
  <c r="D9390" i="12"/>
  <c r="D9391" i="12"/>
  <c r="D9392" i="12"/>
  <c r="D9393" i="12"/>
  <c r="D9394" i="12"/>
  <c r="D9395" i="12"/>
  <c r="D9396" i="12"/>
  <c r="D9397" i="12"/>
  <c r="D9398" i="12"/>
  <c r="D9399" i="12"/>
  <c r="D9400" i="12"/>
  <c r="D9401" i="12"/>
  <c r="D9402" i="12"/>
  <c r="D9403" i="12"/>
  <c r="D9404" i="12"/>
  <c r="D9405" i="12"/>
  <c r="D9406" i="12"/>
  <c r="D9407" i="12"/>
  <c r="D9408" i="12"/>
  <c r="D9409" i="12"/>
  <c r="D9410" i="12"/>
  <c r="D9411" i="12"/>
  <c r="D9412" i="12"/>
  <c r="D9413" i="12"/>
  <c r="D9414" i="12"/>
  <c r="D9415" i="12"/>
  <c r="D9416" i="12"/>
  <c r="D9417" i="12"/>
  <c r="D9418" i="12"/>
  <c r="D9419" i="12"/>
  <c r="D9420" i="12"/>
  <c r="D9421" i="12"/>
  <c r="D9422" i="12"/>
  <c r="D9423" i="12"/>
  <c r="D9424" i="12"/>
  <c r="D9425" i="12"/>
  <c r="D9426" i="12"/>
  <c r="D9427" i="12"/>
  <c r="D9428" i="12"/>
  <c r="D9429" i="12"/>
  <c r="D9430" i="12"/>
  <c r="D9431" i="12"/>
  <c r="D9432" i="12"/>
  <c r="D9433" i="12"/>
  <c r="D9434" i="12"/>
  <c r="D9435" i="12"/>
  <c r="D9436" i="12"/>
  <c r="D9437" i="12"/>
  <c r="D9438" i="12"/>
  <c r="D9439" i="12"/>
  <c r="D9440" i="12"/>
  <c r="D9441" i="12"/>
  <c r="D9442" i="12"/>
  <c r="D9443" i="12"/>
  <c r="D9444" i="12"/>
  <c r="D9445" i="12"/>
  <c r="D9446" i="12"/>
  <c r="D9447" i="12"/>
  <c r="D9448" i="12"/>
  <c r="D9449" i="12"/>
  <c r="D9450" i="12"/>
  <c r="D9451" i="12"/>
  <c r="D9452" i="12"/>
  <c r="D9453" i="12"/>
  <c r="D9454" i="12"/>
  <c r="D9455" i="12"/>
  <c r="D9456" i="12"/>
  <c r="D9457" i="12"/>
  <c r="D9458" i="12"/>
  <c r="D9459" i="12"/>
  <c r="D9460" i="12"/>
  <c r="D9461" i="12"/>
  <c r="D9462" i="12"/>
  <c r="D9463" i="12"/>
  <c r="D9464" i="12"/>
  <c r="D9465" i="12"/>
  <c r="D9466" i="12"/>
  <c r="D9467" i="12"/>
  <c r="D9468" i="12"/>
  <c r="D9469" i="12"/>
  <c r="D9470" i="12"/>
  <c r="D9471" i="12"/>
  <c r="D9472" i="12"/>
  <c r="D9473" i="12"/>
  <c r="D9474" i="12"/>
  <c r="D9475" i="12"/>
  <c r="D9476" i="12"/>
  <c r="D9477" i="12"/>
  <c r="D9478" i="12"/>
  <c r="D9479" i="12"/>
  <c r="D9480" i="12"/>
  <c r="D9481" i="12"/>
  <c r="D9482" i="12"/>
  <c r="D9483" i="12"/>
  <c r="D9484" i="12"/>
  <c r="D9485" i="12"/>
  <c r="D9486" i="12"/>
  <c r="D9487" i="12"/>
  <c r="D9488" i="12"/>
  <c r="D9489" i="12"/>
  <c r="D9490" i="12"/>
  <c r="D9491" i="12"/>
  <c r="D9492" i="12"/>
  <c r="D9493" i="12"/>
  <c r="D9494" i="12"/>
  <c r="D9495" i="12"/>
  <c r="D9496" i="12"/>
  <c r="D9497" i="12"/>
  <c r="D9498" i="12"/>
  <c r="D9499" i="12"/>
  <c r="D9500" i="12"/>
  <c r="D9501" i="12"/>
  <c r="D9502" i="12"/>
  <c r="D9503" i="12"/>
  <c r="D9504" i="12"/>
  <c r="D9505" i="12"/>
  <c r="D9506" i="12"/>
  <c r="D9507" i="12"/>
  <c r="D9508" i="12"/>
  <c r="D9509" i="12"/>
  <c r="D9510" i="12"/>
  <c r="D9511" i="12"/>
  <c r="D9512" i="12"/>
  <c r="D9513" i="12"/>
  <c r="D9514" i="12"/>
  <c r="D9515" i="12"/>
  <c r="D9516" i="12"/>
  <c r="D9517" i="12"/>
  <c r="D9518" i="12"/>
  <c r="D9519" i="12"/>
  <c r="D9520" i="12"/>
  <c r="D9521" i="12"/>
  <c r="D9522" i="12"/>
  <c r="D9523" i="12"/>
  <c r="D9524" i="12"/>
  <c r="D9525" i="12"/>
  <c r="D9526" i="12"/>
  <c r="D9527" i="12"/>
  <c r="D9528" i="12"/>
  <c r="D9529" i="12"/>
  <c r="D9530" i="12"/>
  <c r="D9531" i="12"/>
  <c r="D9532" i="12"/>
  <c r="D9533" i="12"/>
  <c r="D9534" i="12"/>
  <c r="D9535" i="12"/>
  <c r="D9536" i="12"/>
  <c r="D9537" i="12"/>
  <c r="D9538" i="12"/>
  <c r="D9539" i="12"/>
  <c r="D9540" i="12"/>
  <c r="D9541" i="12"/>
  <c r="D9542" i="12"/>
  <c r="D9543" i="12"/>
  <c r="D9544" i="12"/>
  <c r="D9545" i="12"/>
  <c r="D9546" i="12"/>
  <c r="D9547" i="12"/>
  <c r="D9548" i="12"/>
  <c r="D9549" i="12"/>
  <c r="D9550" i="12"/>
  <c r="D9551" i="12"/>
  <c r="D9552" i="12"/>
  <c r="D9553" i="12"/>
  <c r="D9554" i="12"/>
  <c r="D9555" i="12"/>
  <c r="D9556" i="12"/>
  <c r="D9557" i="12"/>
  <c r="D9558" i="12"/>
  <c r="D9559" i="12"/>
  <c r="D9560" i="12"/>
  <c r="D9561" i="12"/>
  <c r="D9562" i="12"/>
  <c r="D9563" i="12"/>
  <c r="D9564" i="12"/>
  <c r="D9565" i="12"/>
  <c r="D9566" i="12"/>
  <c r="D9567" i="12"/>
  <c r="D9568" i="12"/>
  <c r="D9569" i="12"/>
  <c r="D9570" i="12"/>
  <c r="D9571" i="12"/>
  <c r="D9572" i="12"/>
  <c r="D9573" i="12"/>
  <c r="D9574" i="12"/>
  <c r="D9575" i="12"/>
  <c r="D9576" i="12"/>
  <c r="D9577" i="12"/>
  <c r="D9578" i="12"/>
  <c r="D9579" i="12"/>
  <c r="D9580" i="12"/>
  <c r="D9581" i="12"/>
  <c r="D9582" i="12"/>
  <c r="D9583" i="12"/>
  <c r="D9584" i="12"/>
  <c r="D9585" i="12"/>
  <c r="D9586" i="12"/>
  <c r="D9587" i="12"/>
  <c r="D9588" i="12"/>
  <c r="D9589" i="12"/>
  <c r="D9590" i="12"/>
  <c r="D9591" i="12"/>
  <c r="D9592" i="12"/>
  <c r="D9593" i="12"/>
  <c r="D9594" i="12"/>
  <c r="D9595" i="12"/>
  <c r="D9596" i="12"/>
  <c r="D9597" i="12"/>
  <c r="D9598" i="12"/>
  <c r="D9599" i="12"/>
  <c r="D9600" i="12"/>
  <c r="D9601" i="12"/>
  <c r="D9602" i="12"/>
  <c r="D9603" i="12"/>
  <c r="D9604" i="12"/>
  <c r="D9605" i="12"/>
  <c r="D9606" i="12"/>
  <c r="D9607" i="12"/>
  <c r="D9608" i="12"/>
  <c r="D9609" i="12"/>
  <c r="D9610" i="12"/>
  <c r="D9611" i="12"/>
  <c r="D9612" i="12"/>
  <c r="D9613" i="12"/>
  <c r="D9614" i="12"/>
  <c r="D9615" i="12"/>
  <c r="D9616" i="12"/>
  <c r="D9617" i="12"/>
  <c r="D9618" i="12"/>
  <c r="D9619" i="12"/>
  <c r="D9620" i="12"/>
  <c r="D9621" i="12"/>
  <c r="D9622" i="12"/>
  <c r="D9623" i="12"/>
  <c r="D9624" i="12"/>
  <c r="D9625" i="12"/>
  <c r="D9626" i="12"/>
  <c r="D9627" i="12"/>
  <c r="D9628" i="12"/>
  <c r="D9629" i="12"/>
  <c r="D9630" i="12"/>
  <c r="D9631" i="12"/>
  <c r="D9632" i="12"/>
  <c r="D9633" i="12"/>
  <c r="D9634" i="12"/>
  <c r="D9635" i="12"/>
  <c r="D9636" i="12"/>
  <c r="D9637" i="12"/>
  <c r="D9638" i="12"/>
  <c r="D9639" i="12"/>
  <c r="D9640" i="12"/>
  <c r="D9641" i="12"/>
  <c r="D9642" i="12"/>
  <c r="D9643" i="12"/>
  <c r="D9644" i="12"/>
  <c r="D9645" i="12"/>
  <c r="D9646" i="12"/>
  <c r="D9647" i="12"/>
  <c r="D9648" i="12"/>
  <c r="D9649" i="12"/>
  <c r="D9650" i="12"/>
  <c r="D9651" i="12"/>
  <c r="D9652" i="12"/>
  <c r="D9653" i="12"/>
  <c r="D9654" i="12"/>
  <c r="D9655" i="12"/>
  <c r="D9656" i="12"/>
  <c r="D9657" i="12"/>
  <c r="D9658" i="12"/>
  <c r="D9659" i="12"/>
  <c r="D9660" i="12"/>
  <c r="D9661" i="12"/>
  <c r="D9662" i="12"/>
  <c r="D9663" i="12"/>
  <c r="D9664" i="12"/>
  <c r="D9665" i="12"/>
  <c r="D9666" i="12"/>
  <c r="D9667" i="12"/>
  <c r="D9668" i="12"/>
  <c r="D9669" i="12"/>
  <c r="D9670" i="12"/>
  <c r="D9671" i="12"/>
  <c r="D9672" i="12"/>
  <c r="D9673" i="12"/>
  <c r="D9674" i="12"/>
  <c r="D9675" i="12"/>
  <c r="D9676" i="12"/>
  <c r="D9677" i="12"/>
  <c r="D9678" i="12"/>
  <c r="D9679" i="12"/>
  <c r="D9680" i="12"/>
  <c r="D9681" i="12"/>
  <c r="D9682" i="12"/>
  <c r="D9683" i="12"/>
  <c r="D9684" i="12"/>
  <c r="D9685" i="12"/>
  <c r="D9686" i="12"/>
  <c r="D9687" i="12"/>
  <c r="D9688" i="12"/>
  <c r="D9689" i="12"/>
  <c r="D9690" i="12"/>
  <c r="D9691" i="12"/>
  <c r="D9692" i="12"/>
  <c r="D9693" i="12"/>
  <c r="D9694" i="12"/>
  <c r="D9695" i="12"/>
  <c r="D9696" i="12"/>
  <c r="D9697" i="12"/>
  <c r="D9698" i="12"/>
  <c r="D9699" i="12"/>
  <c r="D9700" i="12"/>
  <c r="D9701" i="12"/>
  <c r="D9702" i="12"/>
  <c r="D9703" i="12"/>
  <c r="D9704" i="12"/>
  <c r="D9705" i="12"/>
  <c r="D9706" i="12"/>
  <c r="D9707" i="12"/>
  <c r="D9708" i="12"/>
  <c r="D9709" i="12"/>
  <c r="D9710" i="12"/>
  <c r="D9711" i="12"/>
  <c r="D9712" i="12"/>
  <c r="D9713" i="12"/>
  <c r="D9714" i="12"/>
  <c r="D9715" i="12"/>
  <c r="D9716" i="12"/>
  <c r="D9717" i="12"/>
  <c r="D9718" i="12"/>
  <c r="D9719" i="12"/>
  <c r="D9720" i="12"/>
  <c r="D9721" i="12"/>
  <c r="D9722" i="12"/>
  <c r="D9723" i="12"/>
  <c r="D9724" i="12"/>
  <c r="D9725" i="12"/>
  <c r="D9726" i="12"/>
  <c r="D9727" i="12"/>
  <c r="D9728" i="12"/>
  <c r="D9729" i="12"/>
  <c r="D9730" i="12"/>
  <c r="D9731" i="12"/>
  <c r="D9732" i="12"/>
  <c r="D9733" i="12"/>
  <c r="D9734" i="12"/>
  <c r="D9735" i="12"/>
  <c r="D9736" i="12"/>
  <c r="D9737" i="12"/>
  <c r="D9738" i="12"/>
  <c r="D9739" i="12"/>
  <c r="D9740" i="12"/>
  <c r="D9741" i="12"/>
  <c r="D9742" i="12"/>
  <c r="D9743" i="12"/>
  <c r="D9744" i="12"/>
  <c r="D9745" i="12"/>
  <c r="D9746" i="12"/>
  <c r="D9747" i="12"/>
  <c r="D9748" i="12"/>
  <c r="D9749" i="12"/>
  <c r="D9750" i="12"/>
  <c r="D9751" i="12"/>
  <c r="D9752" i="12"/>
  <c r="D9753" i="12"/>
  <c r="D9754" i="12"/>
  <c r="D9755" i="12"/>
  <c r="D9756" i="12"/>
  <c r="D9757" i="12"/>
  <c r="D9758" i="12"/>
  <c r="D9759" i="12"/>
  <c r="D9760" i="12"/>
  <c r="D9761" i="12"/>
  <c r="D9762" i="12"/>
  <c r="D9763" i="12"/>
  <c r="D9764" i="12"/>
  <c r="D9765" i="12"/>
  <c r="D9766" i="12"/>
  <c r="D9767" i="12"/>
  <c r="D9768" i="12"/>
  <c r="D9769" i="12"/>
  <c r="D9770" i="12"/>
  <c r="D9771" i="12"/>
  <c r="D9772" i="12"/>
  <c r="D9773" i="12"/>
  <c r="D9774" i="12"/>
  <c r="D9775" i="12"/>
  <c r="D9776" i="12"/>
  <c r="D9777" i="12"/>
  <c r="D9778" i="12"/>
  <c r="D9779" i="12"/>
  <c r="D9780" i="12"/>
  <c r="D9781" i="12"/>
  <c r="D9782" i="12"/>
  <c r="D9783" i="12"/>
  <c r="D9784" i="12"/>
  <c r="D9785" i="12"/>
  <c r="D9786" i="12"/>
  <c r="D9787" i="12"/>
  <c r="D9788" i="12"/>
  <c r="D9789" i="12"/>
  <c r="D9790" i="12"/>
  <c r="D9791" i="12"/>
  <c r="D9792" i="12"/>
  <c r="D9793" i="12"/>
  <c r="D9794" i="12"/>
  <c r="D9795" i="12"/>
  <c r="D9796" i="12"/>
  <c r="D9797" i="12"/>
  <c r="D9798" i="12"/>
  <c r="D9799" i="12"/>
  <c r="D9800" i="12"/>
  <c r="D9801" i="12"/>
  <c r="D9802" i="12"/>
  <c r="D9803" i="12"/>
  <c r="D9804" i="12"/>
  <c r="D9805" i="12"/>
  <c r="D9806" i="12"/>
  <c r="D9807" i="12"/>
  <c r="D9808" i="12"/>
  <c r="D9809" i="12"/>
  <c r="D9810" i="12"/>
  <c r="D9811" i="12"/>
  <c r="D9812" i="12"/>
  <c r="D9813" i="12"/>
  <c r="D9814" i="12"/>
  <c r="D9815" i="12"/>
  <c r="D9816" i="12"/>
  <c r="D9817" i="12"/>
  <c r="D9818" i="12"/>
  <c r="D9819" i="12"/>
  <c r="D9820" i="12"/>
  <c r="D9821" i="12"/>
  <c r="D9822" i="12"/>
  <c r="D9823" i="12"/>
  <c r="D9824" i="12"/>
  <c r="D9825" i="12"/>
  <c r="D9826" i="12"/>
  <c r="D9827" i="12"/>
  <c r="D9828" i="12"/>
  <c r="D9829" i="12"/>
  <c r="D9830" i="12"/>
  <c r="D9831" i="12"/>
  <c r="D9832" i="12"/>
  <c r="D9833" i="12"/>
  <c r="D9834" i="12"/>
  <c r="D9835" i="12"/>
  <c r="D9836" i="12"/>
  <c r="D9837" i="12"/>
  <c r="D9838" i="12"/>
  <c r="D9839" i="12"/>
  <c r="D9840" i="12"/>
  <c r="D9841" i="12"/>
  <c r="D9842" i="12"/>
  <c r="D9843" i="12"/>
  <c r="D9844" i="12"/>
  <c r="D9845" i="12"/>
  <c r="D9846" i="12"/>
  <c r="D9847" i="12"/>
  <c r="D9848" i="12"/>
  <c r="D9849" i="12"/>
  <c r="D9850" i="12"/>
  <c r="D9851" i="12"/>
  <c r="D9852" i="12"/>
  <c r="D9853" i="12"/>
  <c r="D9854" i="12"/>
  <c r="D9855" i="12"/>
  <c r="D9856" i="12"/>
  <c r="D9857" i="12"/>
  <c r="D9858" i="12"/>
  <c r="D9859" i="12"/>
  <c r="D9860" i="12"/>
  <c r="D9861" i="12"/>
  <c r="D9862" i="12"/>
  <c r="D9863" i="12"/>
  <c r="D9864" i="12"/>
  <c r="D9865" i="12"/>
  <c r="D9866" i="12"/>
  <c r="D9867" i="12"/>
  <c r="D9868" i="12"/>
  <c r="D9869" i="12"/>
  <c r="D9870" i="12"/>
  <c r="D9871" i="12"/>
  <c r="D9872" i="12"/>
  <c r="D9873" i="12"/>
  <c r="D9874" i="12"/>
  <c r="D9875" i="12"/>
  <c r="D9876" i="12"/>
  <c r="D9877" i="12"/>
  <c r="D9878" i="12"/>
  <c r="D9879" i="12"/>
  <c r="D9880" i="12"/>
  <c r="D9881" i="12"/>
  <c r="D9882" i="12"/>
  <c r="D9883" i="12"/>
  <c r="D9884" i="12"/>
  <c r="D9885" i="12"/>
  <c r="D9886" i="12"/>
  <c r="D9887" i="12"/>
  <c r="D9888" i="12"/>
  <c r="D9889" i="12"/>
  <c r="D9890" i="12"/>
  <c r="D9891" i="12"/>
  <c r="D9892" i="12"/>
  <c r="D9893" i="12"/>
  <c r="D9894" i="12"/>
  <c r="D9895" i="12"/>
  <c r="D9896" i="12"/>
  <c r="D9897" i="12"/>
  <c r="D9898" i="12"/>
  <c r="D9899" i="12"/>
  <c r="D9900" i="12"/>
  <c r="D9901" i="12"/>
  <c r="D9902" i="12"/>
  <c r="D9903" i="12"/>
  <c r="D9904" i="12"/>
  <c r="D9905" i="12"/>
  <c r="D9906" i="12"/>
  <c r="D9907" i="12"/>
  <c r="D9908" i="12"/>
  <c r="D9909" i="12"/>
  <c r="D9910" i="12"/>
  <c r="D9911" i="12"/>
  <c r="D9912" i="12"/>
  <c r="D9913" i="12"/>
  <c r="D9914" i="12"/>
  <c r="D9915" i="12"/>
  <c r="D9916" i="12"/>
  <c r="D9917" i="12"/>
  <c r="D9918" i="12"/>
  <c r="D9919" i="12"/>
  <c r="D9920" i="12"/>
  <c r="D9921" i="12"/>
  <c r="D9922" i="12"/>
  <c r="D9923" i="12"/>
  <c r="D9924" i="12"/>
  <c r="D9925" i="12"/>
  <c r="D9926" i="12"/>
  <c r="D9927" i="12"/>
  <c r="D9928" i="12"/>
  <c r="D9929" i="12"/>
  <c r="D9930" i="12"/>
  <c r="D9931" i="12"/>
  <c r="D9932" i="12"/>
  <c r="D9933" i="12"/>
  <c r="D9934" i="12"/>
  <c r="D9935" i="12"/>
  <c r="D9936" i="12"/>
  <c r="D9937" i="12"/>
  <c r="D9938" i="12"/>
  <c r="D9939" i="12"/>
  <c r="D9940" i="12"/>
  <c r="D9941" i="12"/>
  <c r="D9942" i="12"/>
  <c r="D9943" i="12"/>
  <c r="D9944" i="12"/>
  <c r="D9945" i="12"/>
  <c r="D9946" i="12"/>
  <c r="D9947" i="12"/>
  <c r="D9948" i="12"/>
  <c r="D9949" i="12"/>
  <c r="D9950" i="12"/>
  <c r="D9951" i="12"/>
  <c r="D9952" i="12"/>
  <c r="D9953" i="12"/>
  <c r="D9954" i="12"/>
  <c r="D9955" i="12"/>
  <c r="D9956" i="12"/>
  <c r="D9957" i="12"/>
  <c r="D9958" i="12"/>
  <c r="D9959" i="12"/>
  <c r="D9960" i="12"/>
  <c r="D9961" i="12"/>
  <c r="D9962" i="12"/>
  <c r="D9963" i="12"/>
  <c r="D9964" i="12"/>
  <c r="D9965" i="12"/>
  <c r="D9966" i="12"/>
  <c r="D9967" i="12"/>
  <c r="D9968" i="12"/>
  <c r="D9969" i="12"/>
  <c r="D9970" i="12"/>
  <c r="D9971" i="12"/>
  <c r="D9972" i="12"/>
  <c r="D9973" i="12"/>
  <c r="D9974" i="12"/>
  <c r="D9975" i="12"/>
  <c r="D9976" i="12"/>
  <c r="D9977" i="12"/>
  <c r="D9978" i="12"/>
  <c r="D9979" i="12"/>
  <c r="D9980" i="12"/>
  <c r="D9981" i="12"/>
  <c r="D9982" i="12"/>
  <c r="D9983" i="12"/>
  <c r="D9984" i="12"/>
  <c r="D9985" i="12"/>
  <c r="D9986" i="12"/>
  <c r="D9987" i="12"/>
  <c r="D9988" i="12"/>
  <c r="D9989" i="12"/>
  <c r="D9990" i="12"/>
  <c r="D9991" i="12"/>
  <c r="D9992" i="12"/>
  <c r="D9993" i="12"/>
  <c r="D9994" i="12"/>
  <c r="D9995" i="12"/>
  <c r="D9996" i="12"/>
  <c r="D9997" i="12"/>
  <c r="D9998" i="12"/>
  <c r="D9999" i="12"/>
  <c r="D10000" i="12"/>
  <c r="D10001" i="12"/>
  <c r="D10002" i="12"/>
  <c r="D10003" i="12"/>
  <c r="D10004" i="12"/>
  <c r="D10005" i="12"/>
  <c r="D10006" i="12"/>
  <c r="D10007" i="12"/>
  <c r="D10008" i="12"/>
  <c r="D10009" i="12"/>
  <c r="D10010" i="12"/>
  <c r="D10011" i="12"/>
  <c r="D10012" i="12"/>
  <c r="D10013" i="12"/>
  <c r="D10014" i="12"/>
  <c r="D10015" i="12"/>
  <c r="D10016" i="12"/>
  <c r="D10017" i="12"/>
  <c r="D10018" i="12"/>
  <c r="D10019" i="12"/>
  <c r="D10020" i="12"/>
  <c r="D10021" i="12"/>
  <c r="D10022" i="12"/>
  <c r="D10023" i="12"/>
  <c r="D10024" i="12"/>
  <c r="D10025" i="12"/>
  <c r="D10026" i="12"/>
  <c r="D10027" i="12"/>
  <c r="D10028" i="12"/>
  <c r="D10029" i="12"/>
  <c r="D10030" i="12"/>
  <c r="D10031" i="12"/>
  <c r="D10032" i="12"/>
  <c r="D10033" i="12"/>
  <c r="D10034" i="12"/>
  <c r="D10035" i="12"/>
  <c r="D10036" i="12"/>
  <c r="D10037" i="12"/>
  <c r="D10038" i="12"/>
  <c r="D10039" i="12"/>
  <c r="D10040" i="12"/>
  <c r="D10041" i="12"/>
  <c r="D10042" i="12"/>
  <c r="D10043" i="12"/>
  <c r="D10044" i="12"/>
  <c r="D10045" i="12"/>
  <c r="D10046" i="12"/>
  <c r="D10047" i="12"/>
  <c r="D10048" i="12"/>
  <c r="D10049" i="12"/>
  <c r="D10050" i="12"/>
  <c r="D10051" i="12"/>
  <c r="D10052" i="12"/>
  <c r="D10053" i="12"/>
  <c r="D10054" i="12"/>
  <c r="D10055" i="12"/>
  <c r="D10056" i="12"/>
  <c r="D10057" i="12"/>
  <c r="D10058" i="12"/>
  <c r="D10059" i="12"/>
  <c r="D10060" i="12"/>
  <c r="D10061" i="12"/>
  <c r="D10062" i="12"/>
  <c r="D10063" i="12"/>
  <c r="D10064" i="12"/>
  <c r="D10065" i="12"/>
  <c r="D10066" i="12"/>
  <c r="D10067" i="12"/>
  <c r="D10068" i="12"/>
  <c r="D10069" i="12"/>
  <c r="D10070" i="12"/>
  <c r="D10071" i="12"/>
  <c r="D10072" i="12"/>
  <c r="D10073" i="12"/>
  <c r="D10074" i="12"/>
  <c r="D10075" i="12"/>
  <c r="D10076" i="12"/>
  <c r="D10077" i="12"/>
  <c r="D10078" i="12"/>
  <c r="D10079" i="12"/>
  <c r="D10080" i="12"/>
  <c r="D10081" i="12"/>
  <c r="D10082" i="12"/>
  <c r="D10083" i="12"/>
  <c r="D10084" i="12"/>
  <c r="D10085" i="12"/>
  <c r="D10086" i="12"/>
  <c r="D10087" i="12"/>
  <c r="D10088" i="12"/>
  <c r="D10089" i="12"/>
  <c r="D10090" i="12"/>
  <c r="D10091" i="12"/>
  <c r="D10092" i="12"/>
  <c r="D10093" i="12"/>
  <c r="D10094" i="12"/>
  <c r="D10095" i="12"/>
  <c r="D10096" i="12"/>
  <c r="D10097" i="12"/>
  <c r="D10098" i="12"/>
  <c r="D10099" i="12"/>
  <c r="D10100" i="12"/>
  <c r="D10101" i="12"/>
  <c r="D10102" i="12"/>
  <c r="D10103" i="12"/>
  <c r="D10104" i="12"/>
  <c r="D10105" i="12"/>
  <c r="D10106" i="12"/>
  <c r="D10107" i="12"/>
  <c r="D10108" i="12"/>
  <c r="D10109" i="12"/>
  <c r="D10110" i="12"/>
  <c r="D10111" i="12"/>
  <c r="D10112" i="12"/>
  <c r="D10113" i="12"/>
  <c r="D10114" i="12"/>
  <c r="D10115" i="12"/>
  <c r="D10116" i="12"/>
  <c r="D10117" i="12"/>
  <c r="D10118" i="12"/>
  <c r="D10119" i="12"/>
  <c r="D10120" i="12"/>
  <c r="D10121" i="12"/>
  <c r="D10122" i="12"/>
  <c r="D10123" i="12"/>
  <c r="D10124" i="12"/>
  <c r="D10125" i="12"/>
  <c r="D10126" i="12"/>
  <c r="D10127" i="12"/>
  <c r="D10128" i="12"/>
  <c r="D10129" i="12"/>
  <c r="D10130" i="12"/>
  <c r="D10131" i="12"/>
  <c r="D10132" i="12"/>
  <c r="D10133" i="12"/>
  <c r="D10134" i="12"/>
  <c r="D10135" i="12"/>
  <c r="D10136" i="12"/>
  <c r="D10137" i="12"/>
  <c r="D10138" i="12"/>
  <c r="D10139" i="12"/>
  <c r="D10140" i="12"/>
  <c r="D10141" i="12"/>
  <c r="D10142" i="12"/>
  <c r="D10143" i="12"/>
  <c r="D10144" i="12"/>
  <c r="D10145" i="12"/>
  <c r="D10146" i="12"/>
  <c r="D10147" i="12"/>
  <c r="D10148" i="12"/>
  <c r="D10149" i="12"/>
  <c r="D10150" i="12"/>
  <c r="D10151" i="12"/>
  <c r="D10152" i="12"/>
  <c r="D10153" i="12"/>
  <c r="D10154" i="12"/>
  <c r="D10155" i="12"/>
  <c r="D10156" i="12"/>
  <c r="D10157" i="12"/>
  <c r="D10158" i="12"/>
  <c r="D10159" i="12"/>
  <c r="D10160" i="12"/>
  <c r="D10161" i="12"/>
  <c r="D10162" i="12"/>
  <c r="D10163" i="12"/>
  <c r="D10164" i="12"/>
  <c r="D10165" i="12"/>
  <c r="D10166" i="12"/>
  <c r="D10167" i="12"/>
  <c r="D10168" i="12"/>
  <c r="D10169" i="12"/>
  <c r="D10170" i="12"/>
  <c r="D10171" i="12"/>
  <c r="D10172" i="12"/>
  <c r="D10173" i="12"/>
  <c r="D10174" i="12"/>
  <c r="D10175" i="12"/>
  <c r="D10176" i="12"/>
  <c r="D10177" i="12"/>
  <c r="D10178" i="12"/>
  <c r="D10179" i="12"/>
  <c r="D10180" i="12"/>
  <c r="D10181" i="12"/>
  <c r="D10182" i="12"/>
  <c r="D10183" i="12"/>
  <c r="D10184" i="12"/>
  <c r="D10185" i="12"/>
  <c r="D10186" i="12"/>
  <c r="D10187" i="12"/>
  <c r="D10188" i="12"/>
  <c r="D10189" i="12"/>
  <c r="D10190" i="12"/>
  <c r="D10191" i="12"/>
  <c r="D10192" i="12"/>
  <c r="D10193" i="12"/>
  <c r="D10194" i="12"/>
  <c r="D10195" i="12"/>
  <c r="D10196" i="12"/>
  <c r="D10197" i="12"/>
  <c r="D10198" i="12"/>
  <c r="D10199" i="12"/>
  <c r="D10200" i="12"/>
  <c r="D10201" i="12"/>
  <c r="D10202" i="12"/>
  <c r="D10203" i="12"/>
  <c r="D2" i="12"/>
  <c r="C3346" i="12"/>
  <c r="C3347" i="12"/>
  <c r="C3348" i="12"/>
  <c r="C3349" i="12"/>
  <c r="C3350" i="12"/>
  <c r="C3351" i="12"/>
  <c r="C3352" i="12"/>
  <c r="C3353" i="12"/>
  <c r="C3354" i="12"/>
  <c r="C3355" i="12"/>
  <c r="C3356" i="12"/>
  <c r="C3357" i="12"/>
  <c r="C3358" i="12"/>
  <c r="C3359" i="12"/>
  <c r="C3360" i="12"/>
  <c r="C3361" i="12"/>
  <c r="C3362" i="12"/>
  <c r="C3363" i="12"/>
  <c r="C3364" i="12"/>
  <c r="C3365" i="12"/>
  <c r="C3366" i="12"/>
  <c r="C3367" i="12"/>
  <c r="C3368" i="12"/>
  <c r="C3369" i="12"/>
  <c r="C3370" i="12"/>
  <c r="C3371" i="12"/>
  <c r="C3372" i="12"/>
  <c r="C3373" i="12"/>
  <c r="C3374" i="12"/>
  <c r="C3375" i="12"/>
  <c r="C3376" i="12"/>
  <c r="C3377" i="12"/>
  <c r="C3378" i="12"/>
  <c r="C3379" i="12"/>
  <c r="C3380" i="12"/>
  <c r="C3381" i="12"/>
  <c r="C3382" i="12"/>
  <c r="C3383" i="12"/>
  <c r="C3384" i="12"/>
  <c r="C3385" i="12"/>
  <c r="C3386" i="12"/>
  <c r="C3387" i="12"/>
  <c r="C3388" i="12"/>
  <c r="C3389" i="12"/>
  <c r="C3390" i="12"/>
  <c r="C3391" i="12"/>
  <c r="C3392" i="12"/>
  <c r="C3393" i="12"/>
  <c r="C3394" i="12"/>
  <c r="C3395" i="12"/>
  <c r="C3396" i="12"/>
  <c r="C3397" i="12"/>
  <c r="C3398" i="12"/>
  <c r="C3399" i="12"/>
  <c r="C3400" i="12"/>
  <c r="C3401" i="12"/>
  <c r="C3402" i="12"/>
  <c r="C3403" i="12"/>
  <c r="C3404" i="12"/>
  <c r="C3405" i="12"/>
  <c r="C3406" i="12"/>
  <c r="C3407" i="12"/>
  <c r="C3408" i="12"/>
  <c r="C3409" i="12"/>
  <c r="C3410" i="12"/>
  <c r="C3411" i="12"/>
  <c r="C3412" i="12"/>
  <c r="C3413" i="12"/>
  <c r="C3414" i="12"/>
  <c r="C3415" i="12"/>
  <c r="C3416" i="12"/>
  <c r="C3417" i="12"/>
  <c r="C3418" i="12"/>
  <c r="C3419" i="12"/>
  <c r="C3420" i="12"/>
  <c r="C3421" i="12"/>
  <c r="C3422" i="12"/>
  <c r="C3423" i="12"/>
  <c r="C3424" i="12"/>
  <c r="C3425" i="12"/>
  <c r="C3426" i="12"/>
  <c r="C3427" i="12"/>
  <c r="C3428" i="12"/>
  <c r="C3429" i="12"/>
  <c r="C3430" i="12"/>
  <c r="C3431" i="12"/>
  <c r="C3432" i="12"/>
  <c r="C3433" i="12"/>
  <c r="C3434" i="12"/>
  <c r="C3435" i="12"/>
  <c r="C3436" i="12"/>
  <c r="C3437" i="12"/>
  <c r="C3438" i="12"/>
  <c r="C3439" i="12"/>
  <c r="C3440" i="12"/>
  <c r="C3441" i="12"/>
  <c r="C3442" i="12"/>
  <c r="C3443" i="12"/>
  <c r="C3444" i="12"/>
  <c r="C3445" i="12"/>
  <c r="C3446" i="12"/>
  <c r="C3447" i="12"/>
  <c r="C3448" i="12"/>
  <c r="C3449" i="12"/>
  <c r="C3450" i="12"/>
  <c r="C3451" i="12"/>
  <c r="C3452" i="12"/>
  <c r="C3453" i="12"/>
  <c r="C3454" i="12"/>
  <c r="C3455" i="12"/>
  <c r="C3456" i="12"/>
  <c r="C3457" i="12"/>
  <c r="C3458" i="12"/>
  <c r="C3459" i="12"/>
  <c r="C3460" i="12"/>
  <c r="C3461" i="12"/>
  <c r="C3462" i="12"/>
  <c r="C3463" i="12"/>
  <c r="C3464" i="12"/>
  <c r="C3465" i="12"/>
  <c r="C3466" i="12"/>
  <c r="C3467" i="12"/>
  <c r="C3468" i="12"/>
  <c r="C3469" i="12"/>
  <c r="C3470" i="12"/>
  <c r="C3471" i="12"/>
  <c r="C3472" i="12"/>
  <c r="C3473" i="12"/>
  <c r="C3474" i="12"/>
  <c r="C3475" i="12"/>
  <c r="C3476" i="12"/>
  <c r="C3477" i="12"/>
  <c r="C3478" i="12"/>
  <c r="C3479" i="12"/>
  <c r="C3480" i="12"/>
  <c r="C3481" i="12"/>
  <c r="C3482" i="12"/>
  <c r="C3483" i="12"/>
  <c r="C3484" i="12"/>
  <c r="C3485" i="12"/>
  <c r="C3486" i="12"/>
  <c r="C3487" i="12"/>
  <c r="C3488" i="12"/>
  <c r="C3489" i="12"/>
  <c r="C3490" i="12"/>
  <c r="C3491" i="12"/>
  <c r="C3492" i="12"/>
  <c r="C3493" i="12"/>
  <c r="C3494" i="12"/>
  <c r="C3495" i="12"/>
  <c r="C3496" i="12"/>
  <c r="C3497" i="12"/>
  <c r="C3498" i="12"/>
  <c r="C3499" i="12"/>
  <c r="C3500" i="12"/>
  <c r="C3501" i="12"/>
  <c r="C3502" i="12"/>
  <c r="C3503" i="12"/>
  <c r="C3504" i="12"/>
  <c r="C3505" i="12"/>
  <c r="C3506" i="12"/>
  <c r="C3507" i="12"/>
  <c r="C3508" i="12"/>
  <c r="C3509" i="12"/>
  <c r="C3510" i="12"/>
  <c r="C3511" i="12"/>
  <c r="C3512" i="12"/>
  <c r="C3513" i="12"/>
  <c r="C3514" i="12"/>
  <c r="C3515" i="12"/>
  <c r="C3516" i="12"/>
  <c r="C3517" i="12"/>
  <c r="C3518" i="12"/>
  <c r="C3519" i="12"/>
  <c r="C3520" i="12"/>
  <c r="C3521" i="12"/>
  <c r="C3522" i="12"/>
  <c r="C3523" i="12"/>
  <c r="C3524" i="12"/>
  <c r="C3525" i="12"/>
  <c r="C3526" i="12"/>
  <c r="C3527" i="12"/>
  <c r="C3528" i="12"/>
  <c r="C3529" i="12"/>
  <c r="C3530" i="12"/>
  <c r="C3531" i="12"/>
  <c r="C3532" i="12"/>
  <c r="C3533" i="12"/>
  <c r="C3534" i="12"/>
  <c r="C3535" i="12"/>
  <c r="C3536" i="12"/>
  <c r="C3537" i="12"/>
  <c r="C3538" i="12"/>
  <c r="C3539" i="12"/>
  <c r="C3540" i="12"/>
  <c r="C3541" i="12"/>
  <c r="C3542" i="12"/>
  <c r="C3543" i="12"/>
  <c r="C3544" i="12"/>
  <c r="C3545" i="12"/>
  <c r="C3546" i="12"/>
  <c r="C3547" i="12"/>
  <c r="C3548" i="12"/>
  <c r="C3549" i="12"/>
  <c r="C3550" i="12"/>
  <c r="C3551" i="12"/>
  <c r="C3552" i="12"/>
  <c r="C3553" i="12"/>
  <c r="C3554" i="12"/>
  <c r="C3555" i="12"/>
  <c r="C3556" i="12"/>
  <c r="C3557" i="12"/>
  <c r="C3558" i="12"/>
  <c r="C3559" i="12"/>
  <c r="C3560" i="12"/>
  <c r="C3561" i="12"/>
  <c r="C3562" i="12"/>
  <c r="C3563" i="12"/>
  <c r="C3564" i="12"/>
  <c r="C3565" i="12"/>
  <c r="C3566" i="12"/>
  <c r="C3567" i="12"/>
  <c r="C3568" i="12"/>
  <c r="C3569" i="12"/>
  <c r="C3570" i="12"/>
  <c r="C3571" i="12"/>
  <c r="C3572" i="12"/>
  <c r="C3573" i="12"/>
  <c r="C3574" i="12"/>
  <c r="C3575" i="12"/>
  <c r="C3576" i="12"/>
  <c r="C3577" i="12"/>
  <c r="C3578" i="12"/>
  <c r="C3579" i="12"/>
  <c r="C3580" i="12"/>
  <c r="C3581" i="12"/>
  <c r="C3582" i="12"/>
  <c r="C3583" i="12"/>
  <c r="C3584" i="12"/>
  <c r="C3585" i="12"/>
  <c r="C3586" i="12"/>
  <c r="C3587" i="12"/>
  <c r="C3588" i="12"/>
  <c r="C3589" i="12"/>
  <c r="C3590" i="12"/>
  <c r="C3591" i="12"/>
  <c r="C3592" i="12"/>
  <c r="C3593" i="12"/>
  <c r="C3594" i="12"/>
  <c r="C3595" i="12"/>
  <c r="C3596" i="12"/>
  <c r="C3597" i="12"/>
  <c r="C3598" i="12"/>
  <c r="C3599" i="12"/>
  <c r="C3600" i="12"/>
  <c r="C3601" i="12"/>
  <c r="C3602" i="12"/>
  <c r="C3603" i="12"/>
  <c r="C3604" i="12"/>
  <c r="C3605" i="12"/>
  <c r="C3606" i="12"/>
  <c r="C3607" i="12"/>
  <c r="C3608" i="12"/>
  <c r="C3609" i="12"/>
  <c r="C3610" i="12"/>
  <c r="C3611" i="12"/>
  <c r="C3612" i="12"/>
  <c r="C3613" i="12"/>
  <c r="C3614" i="12"/>
  <c r="C3615" i="12"/>
  <c r="C3616" i="12"/>
  <c r="C3617" i="12"/>
  <c r="C3618" i="12"/>
  <c r="C3619" i="12"/>
  <c r="C3620" i="12"/>
  <c r="C3621" i="12"/>
  <c r="C3622" i="12"/>
  <c r="C3623" i="12"/>
  <c r="C3624" i="12"/>
  <c r="C3625" i="12"/>
  <c r="C3626" i="12"/>
  <c r="C3627" i="12"/>
  <c r="C3628" i="12"/>
  <c r="C3629" i="12"/>
  <c r="C3630" i="12"/>
  <c r="C3631" i="12"/>
  <c r="C3632" i="12"/>
  <c r="C3633" i="12"/>
  <c r="C3634" i="12"/>
  <c r="C3635" i="12"/>
  <c r="C3636" i="12"/>
  <c r="C3637" i="12"/>
  <c r="C3638" i="12"/>
  <c r="C3639" i="12"/>
  <c r="C3640" i="12"/>
  <c r="C3641" i="12"/>
  <c r="C3642" i="12"/>
  <c r="C3643" i="12"/>
  <c r="C3644" i="12"/>
  <c r="C3645" i="12"/>
  <c r="C3646" i="12"/>
  <c r="C3647" i="12"/>
  <c r="C3648" i="12"/>
  <c r="C3649" i="12"/>
  <c r="C3650" i="12"/>
  <c r="C3651" i="12"/>
  <c r="C3652" i="12"/>
  <c r="C3653" i="12"/>
  <c r="C3654" i="12"/>
  <c r="C3655" i="12"/>
  <c r="C3656" i="12"/>
  <c r="C3657" i="12"/>
  <c r="C3658" i="12"/>
  <c r="C3659" i="12"/>
  <c r="C3660" i="12"/>
  <c r="C3661" i="12"/>
  <c r="C3662" i="12"/>
  <c r="C3663" i="12"/>
  <c r="C3664" i="12"/>
  <c r="C3665" i="12"/>
  <c r="C3666" i="12"/>
  <c r="C3667" i="12"/>
  <c r="C3668" i="12"/>
  <c r="C3669" i="12"/>
  <c r="C3670" i="12"/>
  <c r="C3671" i="12"/>
  <c r="C3672" i="12"/>
  <c r="C3673" i="12"/>
  <c r="C3674" i="12"/>
  <c r="C3675" i="12"/>
  <c r="C3676" i="12"/>
  <c r="C3677" i="12"/>
  <c r="C3678" i="12"/>
  <c r="C3679" i="12"/>
  <c r="C3680" i="12"/>
  <c r="C3681" i="12"/>
  <c r="C3682" i="12"/>
  <c r="C3683" i="12"/>
  <c r="C3684" i="12"/>
  <c r="C3685" i="12"/>
  <c r="C3686" i="12"/>
  <c r="C3687" i="12"/>
  <c r="C3688" i="12"/>
  <c r="C3689" i="12"/>
  <c r="C3690" i="12"/>
  <c r="C3691" i="12"/>
  <c r="C3692" i="12"/>
  <c r="C3693" i="12"/>
  <c r="C3694" i="12"/>
  <c r="C3695" i="12"/>
  <c r="C3696" i="12"/>
  <c r="C3697" i="12"/>
  <c r="C3698" i="12"/>
  <c r="C3699" i="12"/>
  <c r="C3700" i="12"/>
  <c r="C3701" i="12"/>
  <c r="C3702" i="12"/>
  <c r="C3703" i="12"/>
  <c r="C3704" i="12"/>
  <c r="C3705" i="12"/>
  <c r="C3706" i="12"/>
  <c r="C3707" i="12"/>
  <c r="C3708" i="12"/>
  <c r="C3709" i="12"/>
  <c r="C3710" i="12"/>
  <c r="C3711" i="12"/>
  <c r="C3712" i="12"/>
  <c r="C3713" i="12"/>
  <c r="C3714" i="12"/>
  <c r="C3715" i="12"/>
  <c r="C3716" i="12"/>
  <c r="C3717" i="12"/>
  <c r="C3718" i="12"/>
  <c r="C3719" i="12"/>
  <c r="C3720" i="12"/>
  <c r="C3721" i="12"/>
  <c r="C3722" i="12"/>
  <c r="C3723" i="12"/>
  <c r="C3724" i="12"/>
  <c r="C3725" i="12"/>
  <c r="C3726" i="12"/>
  <c r="C3727" i="12"/>
  <c r="C3728" i="12"/>
  <c r="C3729" i="12"/>
  <c r="C3730" i="12"/>
  <c r="C3731" i="12"/>
  <c r="C3732" i="12"/>
  <c r="C3733" i="12"/>
  <c r="C3734" i="12"/>
  <c r="C3735" i="12"/>
  <c r="C3736" i="12"/>
  <c r="C3737" i="12"/>
  <c r="C3738" i="12"/>
  <c r="C3739" i="12"/>
  <c r="C3740" i="12"/>
  <c r="C3741" i="12"/>
  <c r="C3742" i="12"/>
  <c r="C3743" i="12"/>
  <c r="C3744" i="12"/>
  <c r="C3745" i="12"/>
  <c r="C3746" i="12"/>
  <c r="C3747" i="12"/>
  <c r="C3748" i="12"/>
  <c r="C3749" i="12"/>
  <c r="C3750" i="12"/>
  <c r="C3751" i="12"/>
  <c r="C3752" i="12"/>
  <c r="C3753" i="12"/>
  <c r="C3754" i="12"/>
  <c r="C3755" i="12"/>
  <c r="C3756" i="12"/>
  <c r="C3757" i="12"/>
  <c r="C3758" i="12"/>
  <c r="C3759" i="12"/>
  <c r="C3760" i="12"/>
  <c r="C3761" i="12"/>
  <c r="C3762" i="12"/>
  <c r="C3763" i="12"/>
  <c r="C3764" i="12"/>
  <c r="C3765" i="12"/>
  <c r="C3766" i="12"/>
  <c r="C3767" i="12"/>
  <c r="C3768" i="12"/>
  <c r="C3769" i="12"/>
  <c r="C3770" i="12"/>
  <c r="C3771" i="12"/>
  <c r="C3772" i="12"/>
  <c r="C3773" i="12"/>
  <c r="C3774" i="12"/>
  <c r="C3775" i="12"/>
  <c r="C3776" i="12"/>
  <c r="C3777" i="12"/>
  <c r="C3778" i="12"/>
  <c r="C3779" i="12"/>
  <c r="C3780" i="12"/>
  <c r="C3781" i="12"/>
  <c r="C3782" i="12"/>
  <c r="C3783" i="12"/>
  <c r="C3784" i="12"/>
  <c r="C3785" i="12"/>
  <c r="C3786" i="12"/>
  <c r="C3787" i="12"/>
  <c r="C3788" i="12"/>
  <c r="C3789" i="12"/>
  <c r="C3790" i="12"/>
  <c r="C3791" i="12"/>
  <c r="C3792" i="12"/>
  <c r="C3793" i="12"/>
  <c r="C3794" i="12"/>
  <c r="C3795" i="12"/>
  <c r="C3796" i="12"/>
  <c r="C3797" i="12"/>
  <c r="C3798" i="12"/>
  <c r="C3799" i="12"/>
  <c r="C3800" i="12"/>
  <c r="C3801" i="12"/>
  <c r="C3802" i="12"/>
  <c r="C3803" i="12"/>
  <c r="C3804" i="12"/>
  <c r="C3805" i="12"/>
  <c r="C3806" i="12"/>
  <c r="C3807" i="12"/>
  <c r="C3808" i="12"/>
  <c r="C3809" i="12"/>
  <c r="C3810" i="12"/>
  <c r="C3811" i="12"/>
  <c r="C3812" i="12"/>
  <c r="C3813" i="12"/>
  <c r="C3814" i="12"/>
  <c r="C3815" i="12"/>
  <c r="C3816" i="12"/>
  <c r="C3817" i="12"/>
  <c r="C3818" i="12"/>
  <c r="C3819" i="12"/>
  <c r="C3820" i="12"/>
  <c r="C3821" i="12"/>
  <c r="C3822" i="12"/>
  <c r="C3823" i="12"/>
  <c r="C3824" i="12"/>
  <c r="C3825" i="12"/>
  <c r="C3826" i="12"/>
  <c r="C3827" i="12"/>
  <c r="C3828" i="12"/>
  <c r="C3829" i="12"/>
  <c r="C3830" i="12"/>
  <c r="C3831" i="12"/>
  <c r="C3832" i="12"/>
  <c r="C3833" i="12"/>
  <c r="C3834" i="12"/>
  <c r="C3835" i="12"/>
  <c r="C3836" i="12"/>
  <c r="C3837" i="12"/>
  <c r="C3838" i="12"/>
  <c r="C3839" i="12"/>
  <c r="C3840" i="12"/>
  <c r="C3841" i="12"/>
  <c r="C3842" i="12"/>
  <c r="C3843" i="12"/>
  <c r="C3844" i="12"/>
  <c r="C3845" i="12"/>
  <c r="C3846" i="12"/>
  <c r="C3847" i="12"/>
  <c r="C3848" i="12"/>
  <c r="C3849" i="12"/>
  <c r="C3850" i="12"/>
  <c r="C3851" i="12"/>
  <c r="C3852" i="12"/>
  <c r="C3853" i="12"/>
  <c r="C3854" i="12"/>
  <c r="C3855" i="12"/>
  <c r="C3856" i="12"/>
  <c r="C3857" i="12"/>
  <c r="C3858" i="12"/>
  <c r="C3859" i="12"/>
  <c r="C3860" i="12"/>
  <c r="C3861" i="12"/>
  <c r="C3862" i="12"/>
  <c r="C3863" i="12"/>
  <c r="C3864" i="12"/>
  <c r="C3865" i="12"/>
  <c r="C3866" i="12"/>
  <c r="C3867" i="12"/>
  <c r="C3868" i="12"/>
  <c r="C3869" i="12"/>
  <c r="C3870" i="12"/>
  <c r="C3871" i="12"/>
  <c r="C3872" i="12"/>
  <c r="C3873" i="12"/>
  <c r="C3874" i="12"/>
  <c r="C3875" i="12"/>
  <c r="C3876" i="12"/>
  <c r="C3877" i="12"/>
  <c r="C3878" i="12"/>
  <c r="C3879" i="12"/>
  <c r="C3880" i="12"/>
  <c r="C3881" i="12"/>
  <c r="C3882" i="12"/>
  <c r="C3883" i="12"/>
  <c r="C3884" i="12"/>
  <c r="C3885" i="12"/>
  <c r="C3886" i="12"/>
  <c r="C3887" i="12"/>
  <c r="C3888" i="12"/>
  <c r="C3889" i="12"/>
  <c r="C3890" i="12"/>
  <c r="C3891" i="12"/>
  <c r="C3892" i="12"/>
  <c r="C3893" i="12"/>
  <c r="C3894" i="12"/>
  <c r="C3895" i="12"/>
  <c r="C3896" i="12"/>
  <c r="C3897" i="12"/>
  <c r="C3898" i="12"/>
  <c r="C3899" i="12"/>
  <c r="C3900" i="12"/>
  <c r="C3901" i="12"/>
  <c r="C3902" i="12"/>
  <c r="C3903" i="12"/>
  <c r="C3904" i="12"/>
  <c r="C3905" i="12"/>
  <c r="C3906" i="12"/>
  <c r="C3907" i="12"/>
  <c r="C3908" i="12"/>
  <c r="C3909" i="12"/>
  <c r="C3910" i="12"/>
  <c r="C3911" i="12"/>
  <c r="C3912" i="12"/>
  <c r="C3913" i="12"/>
  <c r="C3914" i="12"/>
  <c r="C3915" i="12"/>
  <c r="C3916" i="12"/>
  <c r="C3917" i="12"/>
  <c r="C3918" i="12"/>
  <c r="C3919" i="12"/>
  <c r="C3920" i="12"/>
  <c r="C3921" i="12"/>
  <c r="C3922" i="12"/>
  <c r="C3923" i="12"/>
  <c r="C3924" i="12"/>
  <c r="C3925" i="12"/>
  <c r="C3926" i="12"/>
  <c r="C3927" i="12"/>
  <c r="C3928" i="12"/>
  <c r="C3929" i="12"/>
  <c r="C3930" i="12"/>
  <c r="C3931" i="12"/>
  <c r="C3932" i="12"/>
  <c r="C3933" i="12"/>
  <c r="C3934" i="12"/>
  <c r="C3935" i="12"/>
  <c r="C3936" i="12"/>
  <c r="C3937" i="12"/>
  <c r="C3938" i="12"/>
  <c r="C3939" i="12"/>
  <c r="C3940" i="12"/>
  <c r="C3941" i="12"/>
  <c r="C3942" i="12"/>
  <c r="C3943" i="12"/>
  <c r="C3944" i="12"/>
  <c r="C3945" i="12"/>
  <c r="C3946" i="12"/>
  <c r="C3947" i="12"/>
  <c r="C3948" i="12"/>
  <c r="C3949" i="12"/>
  <c r="C3950" i="12"/>
  <c r="C3951" i="12"/>
  <c r="C3952" i="12"/>
  <c r="C3953" i="12"/>
  <c r="C3954" i="12"/>
  <c r="C3955" i="12"/>
  <c r="C3956" i="12"/>
  <c r="C3957" i="12"/>
  <c r="C3958" i="12"/>
  <c r="C3959" i="12"/>
  <c r="C3960" i="12"/>
  <c r="C3961" i="12"/>
  <c r="C3962" i="12"/>
  <c r="C3963" i="12"/>
  <c r="C3964" i="12"/>
  <c r="C3965" i="12"/>
  <c r="C3966" i="12"/>
  <c r="C3967" i="12"/>
  <c r="C3968" i="12"/>
  <c r="C3969" i="12"/>
  <c r="C3970" i="12"/>
  <c r="C3971" i="12"/>
  <c r="C3972" i="12"/>
  <c r="C3973" i="12"/>
  <c r="C3974" i="12"/>
  <c r="C3975" i="12"/>
  <c r="C3976" i="12"/>
  <c r="C3977" i="12"/>
  <c r="C3978" i="12"/>
  <c r="C3979" i="12"/>
  <c r="C3980" i="12"/>
  <c r="C3981" i="12"/>
  <c r="C3982" i="12"/>
  <c r="C3983" i="12"/>
  <c r="C3984" i="12"/>
  <c r="C3985" i="12"/>
  <c r="C3986" i="12"/>
  <c r="C3987" i="12"/>
  <c r="C3988" i="12"/>
  <c r="C3989" i="12"/>
  <c r="C3990" i="12"/>
  <c r="C3991" i="12"/>
  <c r="C3992" i="12"/>
  <c r="C3993" i="12"/>
  <c r="C3994" i="12"/>
  <c r="C3995" i="12"/>
  <c r="C3996" i="12"/>
  <c r="C3997" i="12"/>
  <c r="C3998" i="12"/>
  <c r="C3999" i="12"/>
  <c r="C4000" i="12"/>
  <c r="C4001" i="12"/>
  <c r="C4002" i="12"/>
  <c r="C4003" i="12"/>
  <c r="C4004" i="12"/>
  <c r="C4005" i="12"/>
  <c r="C4006" i="12"/>
  <c r="C4007" i="12"/>
  <c r="C4008" i="12"/>
  <c r="C4009" i="12"/>
  <c r="C4010" i="12"/>
  <c r="C4011" i="12"/>
  <c r="C4012" i="12"/>
  <c r="C4013" i="12"/>
  <c r="C4014" i="12"/>
  <c r="C4015" i="12"/>
  <c r="C4016" i="12"/>
  <c r="C4017" i="12"/>
  <c r="C4018" i="12"/>
  <c r="C4019" i="12"/>
  <c r="C4020" i="12"/>
  <c r="C4021" i="12"/>
  <c r="C4022" i="12"/>
  <c r="C4023" i="12"/>
  <c r="C4024" i="12"/>
  <c r="C4025" i="12"/>
  <c r="C4026" i="12"/>
  <c r="C4027" i="12"/>
  <c r="C4028" i="12"/>
  <c r="C4029" i="12"/>
  <c r="C4030" i="12"/>
  <c r="C4031" i="12"/>
  <c r="C4032" i="12"/>
  <c r="C4033" i="12"/>
  <c r="C4034" i="12"/>
  <c r="C4035" i="12"/>
  <c r="C4036" i="12"/>
  <c r="C4037" i="12"/>
  <c r="C4038" i="12"/>
  <c r="C4039" i="12"/>
  <c r="C4040" i="12"/>
  <c r="C4041" i="12"/>
  <c r="C4042" i="12"/>
  <c r="C4043" i="12"/>
  <c r="C4044" i="12"/>
  <c r="C4045" i="12"/>
  <c r="C4046" i="12"/>
  <c r="C4047" i="12"/>
  <c r="C4048" i="12"/>
  <c r="C4049" i="12"/>
  <c r="C4050" i="12"/>
  <c r="C4051" i="12"/>
  <c r="C4052" i="12"/>
  <c r="C4053" i="12"/>
  <c r="C4054" i="12"/>
  <c r="C4055" i="12"/>
  <c r="C4056" i="12"/>
  <c r="C4057" i="12"/>
  <c r="C4058" i="12"/>
  <c r="C4059" i="12"/>
  <c r="C4060" i="12"/>
  <c r="C4061" i="12"/>
  <c r="C4062" i="12"/>
  <c r="C4063" i="12"/>
  <c r="C4064" i="12"/>
  <c r="C4065" i="12"/>
  <c r="C4066" i="12"/>
  <c r="C4067" i="12"/>
  <c r="C4068" i="12"/>
  <c r="C4069" i="12"/>
  <c r="C4070" i="12"/>
  <c r="C4071" i="12"/>
  <c r="C4072" i="12"/>
  <c r="C4073" i="12"/>
  <c r="C4074" i="12"/>
  <c r="C4075" i="12"/>
  <c r="C4076" i="12"/>
  <c r="C4077" i="12"/>
  <c r="C4078" i="12"/>
  <c r="C4079" i="12"/>
  <c r="C4080" i="12"/>
  <c r="C4081" i="12"/>
  <c r="C4082" i="12"/>
  <c r="C4083" i="12"/>
  <c r="C4084" i="12"/>
  <c r="C4085" i="12"/>
  <c r="C4086" i="12"/>
  <c r="C4087" i="12"/>
  <c r="C4088" i="12"/>
  <c r="C4089" i="12"/>
  <c r="C4090" i="12"/>
  <c r="C4091" i="12"/>
  <c r="C4092" i="12"/>
  <c r="C4093" i="12"/>
  <c r="C4094" i="12"/>
  <c r="C4095" i="12"/>
  <c r="C4096" i="12"/>
  <c r="C4097" i="12"/>
  <c r="C4098" i="12"/>
  <c r="C4099" i="12"/>
  <c r="C4100" i="12"/>
  <c r="C4101" i="12"/>
  <c r="C4102" i="12"/>
  <c r="C4103" i="12"/>
  <c r="C4104" i="12"/>
  <c r="C4105" i="12"/>
  <c r="C4106" i="12"/>
  <c r="C4107" i="12"/>
  <c r="C4108" i="12"/>
  <c r="C4109" i="12"/>
  <c r="C4110" i="12"/>
  <c r="C4111" i="12"/>
  <c r="C4112" i="12"/>
  <c r="C4113" i="12"/>
  <c r="C4114" i="12"/>
  <c r="C4115" i="12"/>
  <c r="C4116" i="12"/>
  <c r="C4117" i="12"/>
  <c r="C4118" i="12"/>
  <c r="C4119" i="12"/>
  <c r="C4120" i="12"/>
  <c r="C4121" i="12"/>
  <c r="C4122" i="12"/>
  <c r="C4123" i="12"/>
  <c r="C4124" i="12"/>
  <c r="C4125" i="12"/>
  <c r="C4126" i="12"/>
  <c r="C4127" i="12"/>
  <c r="C4128" i="12"/>
  <c r="C4129" i="12"/>
  <c r="C4130" i="12"/>
  <c r="C4131" i="12"/>
  <c r="C4132" i="12"/>
  <c r="C4133" i="12"/>
  <c r="C4134" i="12"/>
  <c r="C4135" i="12"/>
  <c r="C4136" i="12"/>
  <c r="C4137" i="12"/>
  <c r="C4138" i="12"/>
  <c r="C4139" i="12"/>
  <c r="C4140" i="12"/>
  <c r="C4141" i="12"/>
  <c r="C4142" i="12"/>
  <c r="C4143" i="12"/>
  <c r="C4144" i="12"/>
  <c r="C4145" i="12"/>
  <c r="C4146" i="12"/>
  <c r="C4147" i="12"/>
  <c r="C4148" i="12"/>
  <c r="C4149" i="12"/>
  <c r="C4150" i="12"/>
  <c r="C4151" i="12"/>
  <c r="C4152" i="12"/>
  <c r="C4153" i="12"/>
  <c r="C4154" i="12"/>
  <c r="C4155" i="12"/>
  <c r="C4156" i="12"/>
  <c r="C4157" i="12"/>
  <c r="C4158" i="12"/>
  <c r="C4159" i="12"/>
  <c r="C4160" i="12"/>
  <c r="C4161" i="12"/>
  <c r="C4162" i="12"/>
  <c r="C4163" i="12"/>
  <c r="C4164" i="12"/>
  <c r="C4165" i="12"/>
  <c r="C4166" i="12"/>
  <c r="C4167" i="12"/>
  <c r="C4168" i="12"/>
  <c r="C4169" i="12"/>
  <c r="C4170" i="12"/>
  <c r="C4171" i="12"/>
  <c r="C4172" i="12"/>
  <c r="C4173" i="12"/>
  <c r="C4174" i="12"/>
  <c r="C4175" i="12"/>
  <c r="C4176" i="12"/>
  <c r="C4177" i="12"/>
  <c r="C4178" i="12"/>
  <c r="C4179" i="12"/>
  <c r="C4180" i="12"/>
  <c r="C4181" i="12"/>
  <c r="C4182" i="12"/>
  <c r="C4183" i="12"/>
  <c r="C4184" i="12"/>
  <c r="C4185" i="12"/>
  <c r="C4186" i="12"/>
  <c r="C4187" i="12"/>
  <c r="C4188" i="12"/>
  <c r="C4189" i="12"/>
  <c r="C4190" i="12"/>
  <c r="C4191" i="12"/>
  <c r="C4192" i="12"/>
  <c r="C4193" i="12"/>
  <c r="C4194" i="12"/>
  <c r="C4195" i="12"/>
  <c r="C4196" i="12"/>
  <c r="C4197" i="12"/>
  <c r="C4198" i="12"/>
  <c r="C4199" i="12"/>
  <c r="C4200" i="12"/>
  <c r="C4201" i="12"/>
  <c r="C4202" i="12"/>
  <c r="C4203" i="12"/>
  <c r="C4204" i="12"/>
  <c r="C4205" i="12"/>
  <c r="C4206" i="12"/>
  <c r="C4207" i="12"/>
  <c r="C4208" i="12"/>
  <c r="C4209" i="12"/>
  <c r="C4210" i="12"/>
  <c r="C4211" i="12"/>
  <c r="C4212" i="12"/>
  <c r="C4213" i="12"/>
  <c r="C4214" i="12"/>
  <c r="C4215" i="12"/>
  <c r="C4216" i="12"/>
  <c r="C4217" i="12"/>
  <c r="C4218" i="12"/>
  <c r="C4219" i="12"/>
  <c r="C4220" i="12"/>
  <c r="C4221" i="12"/>
  <c r="C4222" i="12"/>
  <c r="C4223" i="12"/>
  <c r="C4224" i="12"/>
  <c r="C4225" i="12"/>
  <c r="C4226" i="12"/>
  <c r="C4227" i="12"/>
  <c r="C4228" i="12"/>
  <c r="C4229" i="12"/>
  <c r="C4230" i="12"/>
  <c r="C4231" i="12"/>
  <c r="C4232" i="12"/>
  <c r="C4233" i="12"/>
  <c r="C4234" i="12"/>
  <c r="C4235" i="12"/>
  <c r="C4236" i="12"/>
  <c r="C4237" i="12"/>
  <c r="C4238" i="12"/>
  <c r="C4239" i="12"/>
  <c r="C4240" i="12"/>
  <c r="C4241" i="12"/>
  <c r="C4242" i="12"/>
  <c r="C4243" i="12"/>
  <c r="C4244" i="12"/>
  <c r="C4245" i="12"/>
  <c r="C4246" i="12"/>
  <c r="C4247" i="12"/>
  <c r="C4248" i="12"/>
  <c r="C4249" i="12"/>
  <c r="C4250" i="12"/>
  <c r="C4251" i="12"/>
  <c r="C4252" i="12"/>
  <c r="C4253" i="12"/>
  <c r="C4254" i="12"/>
  <c r="C4255" i="12"/>
  <c r="C4256" i="12"/>
  <c r="C4257" i="12"/>
  <c r="C4258" i="12"/>
  <c r="C4259" i="12"/>
  <c r="C4260" i="12"/>
  <c r="C4261" i="12"/>
  <c r="C4262" i="12"/>
  <c r="C4263" i="12"/>
  <c r="C4264" i="12"/>
  <c r="C4265" i="12"/>
  <c r="C4266" i="12"/>
  <c r="C4267" i="12"/>
  <c r="C4268" i="12"/>
  <c r="C4269" i="12"/>
  <c r="C4270" i="12"/>
  <c r="C4271" i="12"/>
  <c r="C4272" i="12"/>
  <c r="C4273" i="12"/>
  <c r="C4274" i="12"/>
  <c r="C4275" i="12"/>
  <c r="C4276" i="12"/>
  <c r="C4277" i="12"/>
  <c r="C4278" i="12"/>
  <c r="C4279" i="12"/>
  <c r="C4280" i="12"/>
  <c r="C4281" i="12"/>
  <c r="C4282" i="12"/>
  <c r="C4283" i="12"/>
  <c r="C4284" i="12"/>
  <c r="C4285" i="12"/>
  <c r="C4286" i="12"/>
  <c r="C4287" i="12"/>
  <c r="C4288" i="12"/>
  <c r="C4289" i="12"/>
  <c r="C4290" i="12"/>
  <c r="C4291" i="12"/>
  <c r="C4292" i="12"/>
  <c r="C4293" i="12"/>
  <c r="C4294" i="12"/>
  <c r="C4295" i="12"/>
  <c r="C4296" i="12"/>
  <c r="C4297" i="12"/>
  <c r="C4298" i="12"/>
  <c r="C4299" i="12"/>
  <c r="C4300" i="12"/>
  <c r="C4301" i="12"/>
  <c r="C4302" i="12"/>
  <c r="C4303" i="12"/>
  <c r="C4304" i="12"/>
  <c r="C4305" i="12"/>
  <c r="C4306" i="12"/>
  <c r="C4307" i="12"/>
  <c r="C4308" i="12"/>
  <c r="C4309" i="12"/>
  <c r="C4310" i="12"/>
  <c r="C4311" i="12"/>
  <c r="C4312" i="12"/>
  <c r="C4313" i="12"/>
  <c r="C4314" i="12"/>
  <c r="C4315" i="12"/>
  <c r="C4316" i="12"/>
  <c r="C4317" i="12"/>
  <c r="C4318" i="12"/>
  <c r="C4319" i="12"/>
  <c r="C4320" i="12"/>
  <c r="C4321" i="12"/>
  <c r="C4322" i="12"/>
  <c r="C4323" i="12"/>
  <c r="C4324" i="12"/>
  <c r="C4325" i="12"/>
  <c r="C4326" i="12"/>
  <c r="C4327" i="12"/>
  <c r="C4328" i="12"/>
  <c r="C4329" i="12"/>
  <c r="C4330" i="12"/>
  <c r="C4331" i="12"/>
  <c r="C4332" i="12"/>
  <c r="C4333" i="12"/>
  <c r="C4334" i="12"/>
  <c r="C4335" i="12"/>
  <c r="C4336" i="12"/>
  <c r="C4337" i="12"/>
  <c r="C4338" i="12"/>
  <c r="C4339" i="12"/>
  <c r="C4340" i="12"/>
  <c r="C4341" i="12"/>
  <c r="C4342" i="12"/>
  <c r="C4343" i="12"/>
  <c r="C4344" i="12"/>
  <c r="C4345" i="12"/>
  <c r="C4346" i="12"/>
  <c r="C4347" i="12"/>
  <c r="C4348" i="12"/>
  <c r="C4349" i="12"/>
  <c r="C4350" i="12"/>
  <c r="C4351" i="12"/>
  <c r="C4352" i="12"/>
  <c r="C4353" i="12"/>
  <c r="C4354" i="12"/>
  <c r="C4355" i="12"/>
  <c r="C4356" i="12"/>
  <c r="C4357" i="12"/>
  <c r="C4358" i="12"/>
  <c r="C4359" i="12"/>
  <c r="C4360" i="12"/>
  <c r="C4361" i="12"/>
  <c r="C4362" i="12"/>
  <c r="C4363" i="12"/>
  <c r="C4364" i="12"/>
  <c r="C4365" i="12"/>
  <c r="C4366" i="12"/>
  <c r="C4367" i="12"/>
  <c r="C4368" i="12"/>
  <c r="C4369" i="12"/>
  <c r="C4370" i="12"/>
  <c r="C4371" i="12"/>
  <c r="C4372" i="12"/>
  <c r="C4373" i="12"/>
  <c r="C4374" i="12"/>
  <c r="C4375" i="12"/>
  <c r="C4376" i="12"/>
  <c r="C4377" i="12"/>
  <c r="C4378" i="12"/>
  <c r="C4379" i="12"/>
  <c r="C4380" i="12"/>
  <c r="C4381" i="12"/>
  <c r="C4382" i="12"/>
  <c r="C4383" i="12"/>
  <c r="C4384" i="12"/>
  <c r="C4385" i="12"/>
  <c r="C4386" i="12"/>
  <c r="C4387" i="12"/>
  <c r="C4388" i="12"/>
  <c r="C4389" i="12"/>
  <c r="C4390" i="12"/>
  <c r="C4391" i="12"/>
  <c r="C4392" i="12"/>
  <c r="C4393" i="12"/>
  <c r="C4394" i="12"/>
  <c r="C4395" i="12"/>
  <c r="C4396" i="12"/>
  <c r="C4397" i="12"/>
  <c r="C4398" i="12"/>
  <c r="C4399" i="12"/>
  <c r="C4400" i="12"/>
  <c r="C4401" i="12"/>
  <c r="C4402" i="12"/>
  <c r="C4403" i="12"/>
  <c r="C4404" i="12"/>
  <c r="C4405" i="12"/>
  <c r="C4406" i="12"/>
  <c r="C4407" i="12"/>
  <c r="C4408" i="12"/>
  <c r="C4409" i="12"/>
  <c r="C4410" i="12"/>
  <c r="C4411" i="12"/>
  <c r="C4412" i="12"/>
  <c r="C4413" i="12"/>
  <c r="C4414" i="12"/>
  <c r="C4415" i="12"/>
  <c r="C4416" i="12"/>
  <c r="C4417" i="12"/>
  <c r="C4418" i="12"/>
  <c r="C4419" i="12"/>
  <c r="C4420" i="12"/>
  <c r="C4421" i="12"/>
  <c r="C4422" i="12"/>
  <c r="C4423" i="12"/>
  <c r="C4424" i="12"/>
  <c r="C4425" i="12"/>
  <c r="C4426" i="12"/>
  <c r="C4427" i="12"/>
  <c r="C4428" i="12"/>
  <c r="C4429" i="12"/>
  <c r="C4430" i="12"/>
  <c r="C4431" i="12"/>
  <c r="C4432" i="12"/>
  <c r="C4433" i="12"/>
  <c r="C4434" i="12"/>
  <c r="C4435" i="12"/>
  <c r="C4436" i="12"/>
  <c r="C4437" i="12"/>
  <c r="C4438" i="12"/>
  <c r="C4439" i="12"/>
  <c r="C4440" i="12"/>
  <c r="C4441" i="12"/>
  <c r="C4442" i="12"/>
  <c r="C4443" i="12"/>
  <c r="C4444" i="12"/>
  <c r="C4445" i="12"/>
  <c r="C4446" i="12"/>
  <c r="C4447" i="12"/>
  <c r="C4448" i="12"/>
  <c r="C4449" i="12"/>
  <c r="C4450" i="12"/>
  <c r="C4451" i="12"/>
  <c r="C4452" i="12"/>
  <c r="C4453" i="12"/>
  <c r="C4454" i="12"/>
  <c r="C4455" i="12"/>
  <c r="C4456" i="12"/>
  <c r="C4457" i="12"/>
  <c r="C4458" i="12"/>
  <c r="C4459" i="12"/>
  <c r="C4460" i="12"/>
  <c r="C4461" i="12"/>
  <c r="C4462" i="12"/>
  <c r="C4463" i="12"/>
  <c r="C4464" i="12"/>
  <c r="C4465" i="12"/>
  <c r="C4466" i="12"/>
  <c r="C4467" i="12"/>
  <c r="C4468" i="12"/>
  <c r="C4469" i="12"/>
  <c r="C4470" i="12"/>
  <c r="C4471" i="12"/>
  <c r="C4472" i="12"/>
  <c r="C4473" i="12"/>
  <c r="C4474" i="12"/>
  <c r="C4475" i="12"/>
  <c r="C4476" i="12"/>
  <c r="C4477" i="12"/>
  <c r="C4478" i="12"/>
  <c r="C4479" i="12"/>
  <c r="C4480" i="12"/>
  <c r="C4481" i="12"/>
  <c r="C4482" i="12"/>
  <c r="C4483" i="12"/>
  <c r="C4484" i="12"/>
  <c r="C4485" i="12"/>
  <c r="C4486" i="12"/>
  <c r="C4487" i="12"/>
  <c r="C4488" i="12"/>
  <c r="C4489" i="12"/>
  <c r="C4490" i="12"/>
  <c r="C4491" i="12"/>
  <c r="C4492" i="12"/>
  <c r="C4493" i="12"/>
  <c r="C4494" i="12"/>
  <c r="C4495" i="12"/>
  <c r="C4496" i="12"/>
  <c r="C4497" i="12"/>
  <c r="C4498" i="12"/>
  <c r="C4499" i="12"/>
  <c r="C4500" i="12"/>
  <c r="C4501" i="12"/>
  <c r="C4502" i="12"/>
  <c r="C4503" i="12"/>
  <c r="C4504" i="12"/>
  <c r="C4505" i="12"/>
  <c r="C4506" i="12"/>
  <c r="C4507" i="12"/>
  <c r="C4508" i="12"/>
  <c r="C4509" i="12"/>
  <c r="C4510" i="12"/>
  <c r="C4511" i="12"/>
  <c r="C4512" i="12"/>
  <c r="C4513" i="12"/>
  <c r="C4514" i="12"/>
  <c r="C4515" i="12"/>
  <c r="C4516" i="12"/>
  <c r="C4517" i="12"/>
  <c r="C4518" i="12"/>
  <c r="C4519" i="12"/>
  <c r="C4520" i="12"/>
  <c r="C4521" i="12"/>
  <c r="C4522" i="12"/>
  <c r="C4523" i="12"/>
  <c r="C4524" i="12"/>
  <c r="C4525" i="12"/>
  <c r="C4526" i="12"/>
  <c r="C4527" i="12"/>
  <c r="C4528" i="12"/>
  <c r="C4529" i="12"/>
  <c r="C4530" i="12"/>
  <c r="C4531" i="12"/>
  <c r="C4532" i="12"/>
  <c r="C4533" i="12"/>
  <c r="C4534" i="12"/>
  <c r="C4535" i="12"/>
  <c r="C4536" i="12"/>
  <c r="C4537" i="12"/>
  <c r="C4538" i="12"/>
  <c r="C4539" i="12"/>
  <c r="C4540" i="12"/>
  <c r="C4541" i="12"/>
  <c r="C4542" i="12"/>
  <c r="C4543" i="12"/>
  <c r="C4544" i="12"/>
  <c r="C4545" i="12"/>
  <c r="C4546" i="12"/>
  <c r="C4547" i="12"/>
  <c r="C4548" i="12"/>
  <c r="C4549" i="12"/>
  <c r="C4550" i="12"/>
  <c r="C4551" i="12"/>
  <c r="C4552" i="12"/>
  <c r="C4553" i="12"/>
  <c r="C4554" i="12"/>
  <c r="C4555" i="12"/>
  <c r="C4556" i="12"/>
  <c r="C4557" i="12"/>
  <c r="C4558" i="12"/>
  <c r="C4559" i="12"/>
  <c r="C4560" i="12"/>
  <c r="C4561" i="12"/>
  <c r="C4562" i="12"/>
  <c r="C4563" i="12"/>
  <c r="C4564" i="12"/>
  <c r="C4565" i="12"/>
  <c r="C4566" i="12"/>
  <c r="C4567" i="12"/>
  <c r="C4568" i="12"/>
  <c r="C4569" i="12"/>
  <c r="C4570" i="12"/>
  <c r="C4571" i="12"/>
  <c r="C4572" i="12"/>
  <c r="C4573" i="12"/>
  <c r="C4574" i="12"/>
  <c r="C4575" i="12"/>
  <c r="C4576" i="12"/>
  <c r="C4577" i="12"/>
  <c r="C4578" i="12"/>
  <c r="C4579" i="12"/>
  <c r="C4580" i="12"/>
  <c r="C4581" i="12"/>
  <c r="C4582" i="12"/>
  <c r="C4583" i="12"/>
  <c r="C4584" i="12"/>
  <c r="C4585" i="12"/>
  <c r="C4586" i="12"/>
  <c r="C4587" i="12"/>
  <c r="C4588" i="12"/>
  <c r="C4589" i="12"/>
  <c r="C4590" i="12"/>
  <c r="C4591" i="12"/>
  <c r="C4592" i="12"/>
  <c r="C4593" i="12"/>
  <c r="C4594" i="12"/>
  <c r="C4595" i="12"/>
  <c r="C4596" i="12"/>
  <c r="C4597" i="12"/>
  <c r="C4598" i="12"/>
  <c r="C4599" i="12"/>
  <c r="C4600" i="12"/>
  <c r="C4601" i="12"/>
  <c r="C4602" i="12"/>
  <c r="C4603" i="12"/>
  <c r="C4604" i="12"/>
  <c r="C4605" i="12"/>
  <c r="C4606" i="12"/>
  <c r="C4607" i="12"/>
  <c r="C4608" i="12"/>
  <c r="C4609" i="12"/>
  <c r="C4610" i="12"/>
  <c r="C4611" i="12"/>
  <c r="C4612" i="12"/>
  <c r="C4613" i="12"/>
  <c r="C4614" i="12"/>
  <c r="C4615" i="12"/>
  <c r="C4616" i="12"/>
  <c r="C4617" i="12"/>
  <c r="C4618" i="12"/>
  <c r="C4619" i="12"/>
  <c r="C4620" i="12"/>
  <c r="C4621" i="12"/>
  <c r="C4622" i="12"/>
  <c r="C4623" i="12"/>
  <c r="C4624" i="12"/>
  <c r="C4625" i="12"/>
  <c r="C4626" i="12"/>
  <c r="C4627" i="12"/>
  <c r="C4628" i="12"/>
  <c r="C4629" i="12"/>
  <c r="C4630" i="12"/>
  <c r="C4631" i="12"/>
  <c r="C4632" i="12"/>
  <c r="C4633" i="12"/>
  <c r="C4634" i="12"/>
  <c r="C4635" i="12"/>
  <c r="C4636" i="12"/>
  <c r="C4637" i="12"/>
  <c r="C4638" i="12"/>
  <c r="C4639" i="12"/>
  <c r="C4640" i="12"/>
  <c r="C4641" i="12"/>
  <c r="C4642" i="12"/>
  <c r="C4643" i="12"/>
  <c r="C4644" i="12"/>
  <c r="C4645" i="12"/>
  <c r="C4646" i="12"/>
  <c r="C4647" i="12"/>
  <c r="C4648" i="12"/>
  <c r="C4649" i="12"/>
  <c r="C4650" i="12"/>
  <c r="C4651" i="12"/>
  <c r="C4652" i="12"/>
  <c r="C4653" i="12"/>
  <c r="C4654" i="12"/>
  <c r="C4655" i="12"/>
  <c r="C4656" i="12"/>
  <c r="C4657" i="12"/>
  <c r="C4658" i="12"/>
  <c r="C4659" i="12"/>
  <c r="C4660" i="12"/>
  <c r="C4661" i="12"/>
  <c r="C4662" i="12"/>
  <c r="C4663" i="12"/>
  <c r="C4664" i="12"/>
  <c r="C4665" i="12"/>
  <c r="C4666" i="12"/>
  <c r="C4667" i="12"/>
  <c r="C4668" i="12"/>
  <c r="C4669" i="12"/>
  <c r="C4670" i="12"/>
  <c r="C4671" i="12"/>
  <c r="C4672" i="12"/>
  <c r="C4673" i="12"/>
  <c r="C4674" i="12"/>
  <c r="C4675" i="12"/>
  <c r="C4676" i="12"/>
  <c r="C4677" i="12"/>
  <c r="C4678" i="12"/>
  <c r="C4679" i="12"/>
  <c r="C4680" i="12"/>
  <c r="C4681" i="12"/>
  <c r="C4682" i="12"/>
  <c r="C4683" i="12"/>
  <c r="C4684" i="12"/>
  <c r="C4685" i="12"/>
  <c r="C4686" i="12"/>
  <c r="C4687" i="12"/>
  <c r="C4688" i="12"/>
  <c r="C4689" i="12"/>
  <c r="C4690" i="12"/>
  <c r="C4691" i="12"/>
  <c r="C4692" i="12"/>
  <c r="C4693" i="12"/>
  <c r="C4694" i="12"/>
  <c r="C4695" i="12"/>
  <c r="C4696" i="12"/>
  <c r="C4697" i="12"/>
  <c r="C4698" i="12"/>
  <c r="C4699" i="12"/>
  <c r="C4700" i="12"/>
  <c r="C4701" i="12"/>
  <c r="C4702" i="12"/>
  <c r="C4703" i="12"/>
  <c r="C4704" i="12"/>
  <c r="C4705" i="12"/>
  <c r="C4706" i="12"/>
  <c r="C4707" i="12"/>
  <c r="C4708" i="12"/>
  <c r="C4709" i="12"/>
  <c r="C4710" i="12"/>
  <c r="C4711" i="12"/>
  <c r="C4712" i="12"/>
  <c r="C4713" i="12"/>
  <c r="C4714" i="12"/>
  <c r="C4715" i="12"/>
  <c r="C4716" i="12"/>
  <c r="C4717" i="12"/>
  <c r="C4718" i="12"/>
  <c r="C4719" i="12"/>
  <c r="C4720" i="12"/>
  <c r="C4721" i="12"/>
  <c r="C4722" i="12"/>
  <c r="C4723" i="12"/>
  <c r="C4724" i="12"/>
  <c r="C4725" i="12"/>
  <c r="C4726" i="12"/>
  <c r="C4727" i="12"/>
  <c r="C4728" i="12"/>
  <c r="C4729" i="12"/>
  <c r="C4730" i="12"/>
  <c r="C4731" i="12"/>
  <c r="C4732" i="12"/>
  <c r="C4733" i="12"/>
  <c r="C4734" i="12"/>
  <c r="C4735" i="12"/>
  <c r="C4736" i="12"/>
  <c r="C4737" i="12"/>
  <c r="C4738" i="12"/>
  <c r="C4739" i="12"/>
  <c r="C4740" i="12"/>
  <c r="C4741" i="12"/>
  <c r="C4742" i="12"/>
  <c r="C4743" i="12"/>
  <c r="C4744" i="12"/>
  <c r="C4745" i="12"/>
  <c r="C4746" i="12"/>
  <c r="C4747" i="12"/>
  <c r="C4748" i="12"/>
  <c r="C4749" i="12"/>
  <c r="C4750" i="12"/>
  <c r="C4751" i="12"/>
  <c r="C4752" i="12"/>
  <c r="C4753" i="12"/>
  <c r="C4754" i="12"/>
  <c r="C4755" i="12"/>
  <c r="C4756" i="12"/>
  <c r="C4757" i="12"/>
  <c r="C4758" i="12"/>
  <c r="C4759" i="12"/>
  <c r="C4760" i="12"/>
  <c r="C4761" i="12"/>
  <c r="C4762" i="12"/>
  <c r="C4763" i="12"/>
  <c r="C4764" i="12"/>
  <c r="C4765" i="12"/>
  <c r="C4766" i="12"/>
  <c r="C4767" i="12"/>
  <c r="C4768" i="12"/>
  <c r="C4769" i="12"/>
  <c r="C4770" i="12"/>
  <c r="C4771" i="12"/>
  <c r="C4772" i="12"/>
  <c r="C4773" i="12"/>
  <c r="C4774" i="12"/>
  <c r="C4775" i="12"/>
  <c r="C4776" i="12"/>
  <c r="C4777" i="12"/>
  <c r="C4778" i="12"/>
  <c r="C4779" i="12"/>
  <c r="C4780" i="12"/>
  <c r="C4781" i="12"/>
  <c r="C4782" i="12"/>
  <c r="C4783" i="12"/>
  <c r="C4784" i="12"/>
  <c r="C4785" i="12"/>
  <c r="C4786" i="12"/>
  <c r="C4787" i="12"/>
  <c r="C4788" i="12"/>
  <c r="C4789" i="12"/>
  <c r="C4790" i="12"/>
  <c r="C4791" i="12"/>
  <c r="C4792" i="12"/>
  <c r="C4793" i="12"/>
  <c r="C4794" i="12"/>
  <c r="C4795" i="12"/>
  <c r="C4796" i="12"/>
  <c r="C4797" i="12"/>
  <c r="C4798" i="12"/>
  <c r="C4799" i="12"/>
  <c r="C4800" i="12"/>
  <c r="C4801" i="12"/>
  <c r="C4802" i="12"/>
  <c r="C4803" i="12"/>
  <c r="C4804" i="12"/>
  <c r="C4805" i="12"/>
  <c r="C4806" i="12"/>
  <c r="C4807" i="12"/>
  <c r="C4808" i="12"/>
  <c r="C4809" i="12"/>
  <c r="C4810" i="12"/>
  <c r="C4811" i="12"/>
  <c r="C4812" i="12"/>
  <c r="C4813" i="12"/>
  <c r="C4814" i="12"/>
  <c r="C4815" i="12"/>
  <c r="C4816" i="12"/>
  <c r="C4817" i="12"/>
  <c r="C4818" i="12"/>
  <c r="C4819" i="12"/>
  <c r="C4820" i="12"/>
  <c r="C4821" i="12"/>
  <c r="C4822" i="12"/>
  <c r="C4823" i="12"/>
  <c r="C4824" i="12"/>
  <c r="C4825" i="12"/>
  <c r="C4826" i="12"/>
  <c r="C4827" i="12"/>
  <c r="C4828" i="12"/>
  <c r="C4829" i="12"/>
  <c r="C4830" i="12"/>
  <c r="C4831" i="12"/>
  <c r="C4832" i="12"/>
  <c r="C4833" i="12"/>
  <c r="C4834" i="12"/>
  <c r="C4835" i="12"/>
  <c r="C4836" i="12"/>
  <c r="C4837" i="12"/>
  <c r="C4838" i="12"/>
  <c r="C4839" i="12"/>
  <c r="C4840" i="12"/>
  <c r="C4841" i="12"/>
  <c r="C4842" i="12"/>
  <c r="C4843" i="12"/>
  <c r="C4844" i="12"/>
  <c r="C4845" i="12"/>
  <c r="C4846" i="12"/>
  <c r="C4847" i="12"/>
  <c r="C4848" i="12"/>
  <c r="C4849" i="12"/>
  <c r="C4850" i="12"/>
  <c r="C4851" i="12"/>
  <c r="C4852" i="12"/>
  <c r="C4853" i="12"/>
  <c r="C4854" i="12"/>
  <c r="C4855" i="12"/>
  <c r="C4856" i="12"/>
  <c r="C4857" i="12"/>
  <c r="C4858" i="12"/>
  <c r="C4859" i="12"/>
  <c r="C4860" i="12"/>
  <c r="C4861" i="12"/>
  <c r="C4862" i="12"/>
  <c r="C4863" i="12"/>
  <c r="C4864" i="12"/>
  <c r="C4865" i="12"/>
  <c r="C4866" i="12"/>
  <c r="C4867" i="12"/>
  <c r="C4868" i="12"/>
  <c r="C4869" i="12"/>
  <c r="C4870" i="12"/>
  <c r="C4871" i="12"/>
  <c r="C4872" i="12"/>
  <c r="C4873" i="12"/>
  <c r="C4874" i="12"/>
  <c r="C4875" i="12"/>
  <c r="C4876" i="12"/>
  <c r="C4877" i="12"/>
  <c r="C4878" i="12"/>
  <c r="C4879" i="12"/>
  <c r="C4880" i="12"/>
  <c r="C4881" i="12"/>
  <c r="C4882" i="12"/>
  <c r="C4883" i="12"/>
  <c r="C4884" i="12"/>
  <c r="C4885" i="12"/>
  <c r="C4886" i="12"/>
  <c r="C4887" i="12"/>
  <c r="C4888" i="12"/>
  <c r="C4889" i="12"/>
  <c r="C4890" i="12"/>
  <c r="C4891" i="12"/>
  <c r="C4892" i="12"/>
  <c r="C4893" i="12"/>
  <c r="C4894" i="12"/>
  <c r="C4895" i="12"/>
  <c r="C4896" i="12"/>
  <c r="C4897" i="12"/>
  <c r="C4898" i="12"/>
  <c r="C4899" i="12"/>
  <c r="C4900" i="12"/>
  <c r="C4901" i="12"/>
  <c r="C4902" i="12"/>
  <c r="C4903" i="12"/>
  <c r="C4904" i="12"/>
  <c r="C4905" i="12"/>
  <c r="C4906" i="12"/>
  <c r="C4907" i="12"/>
  <c r="C4908" i="12"/>
  <c r="C4909" i="12"/>
  <c r="C4910" i="12"/>
  <c r="C4911" i="12"/>
  <c r="C4912" i="12"/>
  <c r="C4913" i="12"/>
  <c r="C4914" i="12"/>
  <c r="C4915" i="12"/>
  <c r="C4916" i="12"/>
  <c r="C4917" i="12"/>
  <c r="C4918" i="12"/>
  <c r="C4919" i="12"/>
  <c r="C4920" i="12"/>
  <c r="C4921" i="12"/>
  <c r="C4922" i="12"/>
  <c r="C4923" i="12"/>
  <c r="C4924" i="12"/>
  <c r="C4925" i="12"/>
  <c r="C4926" i="12"/>
  <c r="C4927" i="12"/>
  <c r="C4928" i="12"/>
  <c r="C4929" i="12"/>
  <c r="C4930" i="12"/>
  <c r="C4931" i="12"/>
  <c r="C4932" i="12"/>
  <c r="C4933" i="12"/>
  <c r="C4934" i="12"/>
  <c r="C4935" i="12"/>
  <c r="C4936" i="12"/>
  <c r="C4937" i="12"/>
  <c r="C4938" i="12"/>
  <c r="C4939" i="12"/>
  <c r="C4940" i="12"/>
  <c r="C4941" i="12"/>
  <c r="C4942" i="12"/>
  <c r="C4943" i="12"/>
  <c r="C4944" i="12"/>
  <c r="C4945" i="12"/>
  <c r="C4946" i="12"/>
  <c r="C4947" i="12"/>
  <c r="C4948" i="12"/>
  <c r="C4949" i="12"/>
  <c r="C4950" i="12"/>
  <c r="C4951" i="12"/>
  <c r="C4952" i="12"/>
  <c r="C4953" i="12"/>
  <c r="C4954" i="12"/>
  <c r="C4955" i="12"/>
  <c r="C4956" i="12"/>
  <c r="C4957" i="12"/>
  <c r="C4958" i="12"/>
  <c r="C4959" i="12"/>
  <c r="C4960" i="12"/>
  <c r="C4961" i="12"/>
  <c r="C4962" i="12"/>
  <c r="C4963" i="12"/>
  <c r="C4964" i="12"/>
  <c r="C4965" i="12"/>
  <c r="C4966" i="12"/>
  <c r="C4967" i="12"/>
  <c r="C4968" i="12"/>
  <c r="C4969" i="12"/>
  <c r="C4970" i="12"/>
  <c r="C4971" i="12"/>
  <c r="C4972" i="12"/>
  <c r="C4973" i="12"/>
  <c r="C4974" i="12"/>
  <c r="C4975" i="12"/>
  <c r="C4976" i="12"/>
  <c r="C4977" i="12"/>
  <c r="C4978" i="12"/>
  <c r="C4979" i="12"/>
  <c r="C4980" i="12"/>
  <c r="C4981" i="12"/>
  <c r="C4982" i="12"/>
  <c r="C4983" i="12"/>
  <c r="C4984" i="12"/>
  <c r="C4985" i="12"/>
  <c r="C4986" i="12"/>
  <c r="C4987" i="12"/>
  <c r="C4988" i="12"/>
  <c r="C4989" i="12"/>
  <c r="C4990" i="12"/>
  <c r="C4991" i="12"/>
  <c r="C4992" i="12"/>
  <c r="C4993" i="12"/>
  <c r="C4994" i="12"/>
  <c r="C4995" i="12"/>
  <c r="C4996" i="12"/>
  <c r="C4997" i="12"/>
  <c r="C4998" i="12"/>
  <c r="C4999" i="12"/>
  <c r="C5000" i="12"/>
  <c r="C5001" i="12"/>
  <c r="C5002" i="12"/>
  <c r="C5003" i="12"/>
  <c r="C5004" i="12"/>
  <c r="C5005" i="12"/>
  <c r="C5006" i="12"/>
  <c r="C5007" i="12"/>
  <c r="C5008" i="12"/>
  <c r="C5009" i="12"/>
  <c r="C5010" i="12"/>
  <c r="C5011" i="12"/>
  <c r="C5012" i="12"/>
  <c r="C5013" i="12"/>
  <c r="C5014" i="12"/>
  <c r="C5015" i="12"/>
  <c r="C5016" i="12"/>
  <c r="C5017" i="12"/>
  <c r="C5018" i="12"/>
  <c r="C5019" i="12"/>
  <c r="C5020" i="12"/>
  <c r="C5021" i="12"/>
  <c r="C5022" i="12"/>
  <c r="C5023" i="12"/>
  <c r="C5024" i="12"/>
  <c r="C5025" i="12"/>
  <c r="C5026" i="12"/>
  <c r="C5027" i="12"/>
  <c r="C5028" i="12"/>
  <c r="C5029" i="12"/>
  <c r="C5030" i="12"/>
  <c r="C5031" i="12"/>
  <c r="C5032" i="12"/>
  <c r="C5033" i="12"/>
  <c r="C5034" i="12"/>
  <c r="C5035" i="12"/>
  <c r="C5036" i="12"/>
  <c r="C5037" i="12"/>
  <c r="C5038" i="12"/>
  <c r="C5039" i="12"/>
  <c r="C5040" i="12"/>
  <c r="C5041" i="12"/>
  <c r="C5042" i="12"/>
  <c r="C5043" i="12"/>
  <c r="C5044" i="12"/>
  <c r="C5045" i="12"/>
  <c r="C5046" i="12"/>
  <c r="C5047" i="12"/>
  <c r="C5048" i="12"/>
  <c r="C5049" i="12"/>
  <c r="C5050" i="12"/>
  <c r="C5051" i="12"/>
  <c r="C5052" i="12"/>
  <c r="C5053" i="12"/>
  <c r="C5054" i="12"/>
  <c r="C5055" i="12"/>
  <c r="C5056" i="12"/>
  <c r="C5057" i="12"/>
  <c r="C5058" i="12"/>
  <c r="C5059" i="12"/>
  <c r="C5060" i="12"/>
  <c r="C5061" i="12"/>
  <c r="C5062" i="12"/>
  <c r="C5063" i="12"/>
  <c r="C5064" i="12"/>
  <c r="C5065" i="12"/>
  <c r="C5066" i="12"/>
  <c r="C5067" i="12"/>
  <c r="C5068" i="12"/>
  <c r="C5069" i="12"/>
  <c r="C5070" i="12"/>
  <c r="C5071" i="12"/>
  <c r="C5072" i="12"/>
  <c r="C5073" i="12"/>
  <c r="C5074" i="12"/>
  <c r="C5075" i="12"/>
  <c r="C5076" i="12"/>
  <c r="C5077" i="12"/>
  <c r="C5078" i="12"/>
  <c r="C5079" i="12"/>
  <c r="C5080" i="12"/>
  <c r="C5081" i="12"/>
  <c r="C5082" i="12"/>
  <c r="C5083" i="12"/>
  <c r="C5084" i="12"/>
  <c r="C5085" i="12"/>
  <c r="C5086" i="12"/>
  <c r="C5087" i="12"/>
  <c r="C5088" i="12"/>
  <c r="C5089" i="12"/>
  <c r="C5090" i="12"/>
  <c r="C5091" i="12"/>
  <c r="C5092" i="12"/>
  <c r="C5093" i="12"/>
  <c r="C5094" i="12"/>
  <c r="C5095" i="12"/>
  <c r="C5096" i="12"/>
  <c r="C5097" i="12"/>
  <c r="C5098" i="12"/>
  <c r="C5099" i="12"/>
  <c r="C5100" i="12"/>
  <c r="C5101" i="12"/>
  <c r="C5102" i="12"/>
  <c r="C5103" i="12"/>
  <c r="C5104" i="12"/>
  <c r="C5105" i="12"/>
  <c r="C5106" i="12"/>
  <c r="C5107" i="12"/>
  <c r="C5108" i="12"/>
  <c r="C5109" i="12"/>
  <c r="C5110" i="12"/>
  <c r="C5111" i="12"/>
  <c r="C5112" i="12"/>
  <c r="C5113" i="12"/>
  <c r="C5114" i="12"/>
  <c r="C5115" i="12"/>
  <c r="C5116" i="12"/>
  <c r="C5117" i="12"/>
  <c r="C5118" i="12"/>
  <c r="C5119" i="12"/>
  <c r="C5120" i="12"/>
  <c r="C5121" i="12"/>
  <c r="C5122" i="12"/>
  <c r="C5123" i="12"/>
  <c r="C5124" i="12"/>
  <c r="C5125" i="12"/>
  <c r="C5126" i="12"/>
  <c r="C5127" i="12"/>
  <c r="C5128" i="12"/>
  <c r="C5129" i="12"/>
  <c r="C5130" i="12"/>
  <c r="C5131" i="12"/>
  <c r="C5132" i="12"/>
  <c r="C5133" i="12"/>
  <c r="C5134" i="12"/>
  <c r="C5135" i="12"/>
  <c r="C5136" i="12"/>
  <c r="C5137" i="12"/>
  <c r="C5138" i="12"/>
  <c r="C5139" i="12"/>
  <c r="C5140" i="12"/>
  <c r="C5141" i="12"/>
  <c r="C5142" i="12"/>
  <c r="C5143" i="12"/>
  <c r="C5144" i="12"/>
  <c r="C5145" i="12"/>
  <c r="C5146" i="12"/>
  <c r="C5147" i="12"/>
  <c r="C5148" i="12"/>
  <c r="C5149" i="12"/>
  <c r="C5150" i="12"/>
  <c r="C5151" i="12"/>
  <c r="C5152" i="12"/>
  <c r="C5153" i="12"/>
  <c r="C5154" i="12"/>
  <c r="C5155" i="12"/>
  <c r="C5156" i="12"/>
  <c r="C5157" i="12"/>
  <c r="C5158" i="12"/>
  <c r="C5159" i="12"/>
  <c r="C5160" i="12"/>
  <c r="C5161" i="12"/>
  <c r="C5162" i="12"/>
  <c r="C5163" i="12"/>
  <c r="C5164" i="12"/>
  <c r="C5165" i="12"/>
  <c r="C5166" i="12"/>
  <c r="C5167" i="12"/>
  <c r="C5168" i="12"/>
  <c r="C5169" i="12"/>
  <c r="C5170" i="12"/>
  <c r="C5171" i="12"/>
  <c r="C5172" i="12"/>
  <c r="C5173" i="12"/>
  <c r="C5174" i="12"/>
  <c r="C5175" i="12"/>
  <c r="C5176" i="12"/>
  <c r="C5177" i="12"/>
  <c r="C5178" i="12"/>
  <c r="C5179" i="12"/>
  <c r="C5180" i="12"/>
  <c r="C5181" i="12"/>
  <c r="C5182" i="12"/>
  <c r="C5183" i="12"/>
  <c r="C5184" i="12"/>
  <c r="C5185" i="12"/>
  <c r="C5186" i="12"/>
  <c r="C5187" i="12"/>
  <c r="C5188" i="12"/>
  <c r="C5189" i="12"/>
  <c r="C5190" i="12"/>
  <c r="C5191" i="12"/>
  <c r="C5192" i="12"/>
  <c r="C5193" i="12"/>
  <c r="C5194" i="12"/>
  <c r="C5195" i="12"/>
  <c r="C5196" i="12"/>
  <c r="C5197" i="12"/>
  <c r="C5198" i="12"/>
  <c r="C5199" i="12"/>
  <c r="C5200" i="12"/>
  <c r="C5201" i="12"/>
  <c r="C5202" i="12"/>
  <c r="C5203" i="12"/>
  <c r="C5204" i="12"/>
  <c r="C5205" i="12"/>
  <c r="C5206" i="12"/>
  <c r="C5207" i="12"/>
  <c r="C5208" i="12"/>
  <c r="C5209" i="12"/>
  <c r="C5210" i="12"/>
  <c r="C5211" i="12"/>
  <c r="C5212" i="12"/>
  <c r="C5213" i="12"/>
  <c r="C5214" i="12"/>
  <c r="C5215" i="12"/>
  <c r="C5216" i="12"/>
  <c r="C5217" i="12"/>
  <c r="C5218" i="12"/>
  <c r="C5219" i="12"/>
  <c r="C5220" i="12"/>
  <c r="C5221" i="12"/>
  <c r="C5222" i="12"/>
  <c r="C5223" i="12"/>
  <c r="C5224" i="12"/>
  <c r="C5225" i="12"/>
  <c r="C5226" i="12"/>
  <c r="C5227" i="12"/>
  <c r="C5228" i="12"/>
  <c r="C5229" i="12"/>
  <c r="C5230" i="12"/>
  <c r="C5231" i="12"/>
  <c r="C5232" i="12"/>
  <c r="C5233" i="12"/>
  <c r="C5234" i="12"/>
  <c r="C5235" i="12"/>
  <c r="C5236" i="12"/>
  <c r="C5237" i="12"/>
  <c r="C5238" i="12"/>
  <c r="C5239" i="12"/>
  <c r="C5240" i="12"/>
  <c r="C5241" i="12"/>
  <c r="C5242" i="12"/>
  <c r="C5243" i="12"/>
  <c r="C5244" i="12"/>
  <c r="C5245" i="12"/>
  <c r="C5246" i="12"/>
  <c r="C5247" i="12"/>
  <c r="C5248" i="12"/>
  <c r="C5249" i="12"/>
  <c r="C5250" i="12"/>
  <c r="C5251" i="12"/>
  <c r="C5252" i="12"/>
  <c r="C5253" i="12"/>
  <c r="C5254" i="12"/>
  <c r="C5255" i="12"/>
  <c r="C5256" i="12"/>
  <c r="C5257" i="12"/>
  <c r="C5258" i="12"/>
  <c r="C5259" i="12"/>
  <c r="C5260" i="12"/>
  <c r="C5261" i="12"/>
  <c r="C5262" i="12"/>
  <c r="C5263" i="12"/>
  <c r="C5264" i="12"/>
  <c r="C5265" i="12"/>
  <c r="C5266" i="12"/>
  <c r="C5267" i="12"/>
  <c r="C5268" i="12"/>
  <c r="C5269" i="12"/>
  <c r="C5270" i="12"/>
  <c r="C5271" i="12"/>
  <c r="C5272" i="12"/>
  <c r="C5273" i="12"/>
  <c r="C5274" i="12"/>
  <c r="C5275" i="12"/>
  <c r="C5276" i="12"/>
  <c r="C5277" i="12"/>
  <c r="C5278" i="12"/>
  <c r="C5279" i="12"/>
  <c r="C5280" i="12"/>
  <c r="C5281" i="12"/>
  <c r="C5282" i="12"/>
  <c r="C5283" i="12"/>
  <c r="C5284" i="12"/>
  <c r="C5285" i="12"/>
  <c r="C5286" i="12"/>
  <c r="C5287" i="12"/>
  <c r="C5288" i="12"/>
  <c r="C5289" i="12"/>
  <c r="C5290" i="12"/>
  <c r="C5291" i="12"/>
  <c r="C5292" i="12"/>
  <c r="C5293" i="12"/>
  <c r="C5294" i="12"/>
  <c r="C5295" i="12"/>
  <c r="C5296" i="12"/>
  <c r="C5297" i="12"/>
  <c r="C5298" i="12"/>
  <c r="C5299" i="12"/>
  <c r="C5300" i="12"/>
  <c r="C5301" i="12"/>
  <c r="C5302" i="12"/>
  <c r="C5303" i="12"/>
  <c r="C5304" i="12"/>
  <c r="C5305" i="12"/>
  <c r="C5306" i="12"/>
  <c r="C5307" i="12"/>
  <c r="C5308" i="12"/>
  <c r="C5309" i="12"/>
  <c r="C5310" i="12"/>
  <c r="C5311" i="12"/>
  <c r="C5312" i="12"/>
  <c r="C5313" i="12"/>
  <c r="C5314" i="12"/>
  <c r="C5315" i="12"/>
  <c r="C5316" i="12"/>
  <c r="C5317" i="12"/>
  <c r="C5318" i="12"/>
  <c r="C5319" i="12"/>
  <c r="C5320" i="12"/>
  <c r="C5321" i="12"/>
  <c r="C5322" i="12"/>
  <c r="C5323" i="12"/>
  <c r="C5324" i="12"/>
  <c r="C5325" i="12"/>
  <c r="C5326" i="12"/>
  <c r="C5327" i="12"/>
  <c r="C5328" i="12"/>
  <c r="C5329" i="12"/>
  <c r="C5330" i="12"/>
  <c r="C5331" i="12"/>
  <c r="C5332" i="12"/>
  <c r="C5333" i="12"/>
  <c r="C5334" i="12"/>
  <c r="C5335" i="12"/>
  <c r="C5336" i="12"/>
  <c r="C5337" i="12"/>
  <c r="C5338" i="12"/>
  <c r="C5339" i="12"/>
  <c r="C5340" i="12"/>
  <c r="C5341" i="12"/>
  <c r="C5342" i="12"/>
  <c r="C5343" i="12"/>
  <c r="C5344" i="12"/>
  <c r="C5345" i="12"/>
  <c r="C5346" i="12"/>
  <c r="C5347" i="12"/>
  <c r="C5348" i="12"/>
  <c r="C5349" i="12"/>
  <c r="C5350" i="12"/>
  <c r="C5351" i="12"/>
  <c r="C5352" i="12"/>
  <c r="C5353" i="12"/>
  <c r="C5354" i="12"/>
  <c r="C5355" i="12"/>
  <c r="C5356" i="12"/>
  <c r="C5357" i="12"/>
  <c r="C5358" i="12"/>
  <c r="C5359" i="12"/>
  <c r="C5360" i="12"/>
  <c r="C5361" i="12"/>
  <c r="C5362" i="12"/>
  <c r="C5363" i="12"/>
  <c r="C5364" i="12"/>
  <c r="C5365" i="12"/>
  <c r="C5366" i="12"/>
  <c r="C5367" i="12"/>
  <c r="C5368" i="12"/>
  <c r="C5369" i="12"/>
  <c r="C5370" i="12"/>
  <c r="C5371" i="12"/>
  <c r="C5372" i="12"/>
  <c r="C5373" i="12"/>
  <c r="C5374" i="12"/>
  <c r="C5375" i="12"/>
  <c r="C5376" i="12"/>
  <c r="C5377" i="12"/>
  <c r="C5378" i="12"/>
  <c r="C5379" i="12"/>
  <c r="C5380" i="12"/>
  <c r="C5381" i="12"/>
  <c r="C5382" i="12"/>
  <c r="C5383" i="12"/>
  <c r="C5384" i="12"/>
  <c r="C5385" i="12"/>
  <c r="C5386" i="12"/>
  <c r="C5387" i="12"/>
  <c r="C5388" i="12"/>
  <c r="C5389" i="12"/>
  <c r="C5390" i="12"/>
  <c r="C5391" i="12"/>
  <c r="C5392" i="12"/>
  <c r="C5393" i="12"/>
  <c r="C5394" i="12"/>
  <c r="C5395" i="12"/>
  <c r="C5396" i="12"/>
  <c r="C5397" i="12"/>
  <c r="C5398" i="12"/>
  <c r="C5399" i="12"/>
  <c r="C5400" i="12"/>
  <c r="C5401" i="12"/>
  <c r="C5402" i="12"/>
  <c r="C5403" i="12"/>
  <c r="C5404" i="12"/>
  <c r="C5405" i="12"/>
  <c r="C5406" i="12"/>
  <c r="C5407" i="12"/>
  <c r="C5408" i="12"/>
  <c r="C5409" i="12"/>
  <c r="C5410" i="12"/>
  <c r="C5411" i="12"/>
  <c r="C5412" i="12"/>
  <c r="C5413" i="12"/>
  <c r="C5414" i="12"/>
  <c r="C5415" i="12"/>
  <c r="C5416" i="12"/>
  <c r="C5417" i="12"/>
  <c r="C5418" i="12"/>
  <c r="C5419" i="12"/>
  <c r="C5420" i="12"/>
  <c r="C5421" i="12"/>
  <c r="C5422" i="12"/>
  <c r="C5423" i="12"/>
  <c r="C5424" i="12"/>
  <c r="C5425" i="12"/>
  <c r="C5426" i="12"/>
  <c r="C5427" i="12"/>
  <c r="C5428" i="12"/>
  <c r="C5429" i="12"/>
  <c r="C5430" i="12"/>
  <c r="C5431" i="12"/>
  <c r="C5432" i="12"/>
  <c r="C5433" i="12"/>
  <c r="C5434" i="12"/>
  <c r="C5435" i="12"/>
  <c r="C5436" i="12"/>
  <c r="C5437" i="12"/>
  <c r="C5438" i="12"/>
  <c r="C5439" i="12"/>
  <c r="C5440" i="12"/>
  <c r="C5441" i="12"/>
  <c r="C5442" i="12"/>
  <c r="C5443" i="12"/>
  <c r="C5444" i="12"/>
  <c r="C5445" i="12"/>
  <c r="C5446" i="12"/>
  <c r="C5447" i="12"/>
  <c r="C5448" i="12"/>
  <c r="C5449" i="12"/>
  <c r="C5450" i="12"/>
  <c r="C5451" i="12"/>
  <c r="C5452" i="12"/>
  <c r="C5453" i="12"/>
  <c r="C5454" i="12"/>
  <c r="C5455" i="12"/>
  <c r="C5456" i="12"/>
  <c r="C5457" i="12"/>
  <c r="C5458" i="12"/>
  <c r="C5459" i="12"/>
  <c r="C5460" i="12"/>
  <c r="C5461" i="12"/>
  <c r="C5462" i="12"/>
  <c r="C5463" i="12"/>
  <c r="C5464" i="12"/>
  <c r="C5465" i="12"/>
  <c r="C5466" i="12"/>
  <c r="C5467" i="12"/>
  <c r="C5468" i="12"/>
  <c r="C5469" i="12"/>
  <c r="C5470" i="12"/>
  <c r="C5471" i="12"/>
  <c r="C5472" i="12"/>
  <c r="C5473" i="12"/>
  <c r="C5474" i="12"/>
  <c r="C5475" i="12"/>
  <c r="C5476" i="12"/>
  <c r="C5477" i="12"/>
  <c r="C5478" i="12"/>
  <c r="C5479" i="12"/>
  <c r="C5480" i="12"/>
  <c r="C5481" i="12"/>
  <c r="C5482" i="12"/>
  <c r="C5483" i="12"/>
  <c r="C5484" i="12"/>
  <c r="C5485" i="12"/>
  <c r="C5486" i="12"/>
  <c r="C5487" i="12"/>
  <c r="C5488" i="12"/>
  <c r="C5489" i="12"/>
  <c r="C5490" i="12"/>
  <c r="C5491" i="12"/>
  <c r="C5492" i="12"/>
  <c r="C5493" i="12"/>
  <c r="C5494" i="12"/>
  <c r="C5495" i="12"/>
  <c r="C5496" i="12"/>
  <c r="C5497" i="12"/>
  <c r="C5498" i="12"/>
  <c r="C5499" i="12"/>
  <c r="C5500" i="12"/>
  <c r="C5501" i="12"/>
  <c r="C5502" i="12"/>
  <c r="C5503" i="12"/>
  <c r="C5504" i="12"/>
  <c r="C5505" i="12"/>
  <c r="C5506" i="12"/>
  <c r="C5507" i="12"/>
  <c r="C5508" i="12"/>
  <c r="C5509" i="12"/>
  <c r="C5510" i="12"/>
  <c r="C5511" i="12"/>
  <c r="C5512" i="12"/>
  <c r="C5513" i="12"/>
  <c r="C5514" i="12"/>
  <c r="C5515" i="12"/>
  <c r="C5516" i="12"/>
  <c r="C5517" i="12"/>
  <c r="C5518" i="12"/>
  <c r="C5519" i="12"/>
  <c r="C5520" i="12"/>
  <c r="C5521" i="12"/>
  <c r="C5522" i="12"/>
  <c r="C5523" i="12"/>
  <c r="C5524" i="12"/>
  <c r="C5525" i="12"/>
  <c r="C5526" i="12"/>
  <c r="C5527" i="12"/>
  <c r="C5528" i="12"/>
  <c r="C5529" i="12"/>
  <c r="C5530" i="12"/>
  <c r="C5531" i="12"/>
  <c r="C5532" i="12"/>
  <c r="C5533" i="12"/>
  <c r="C5534" i="12"/>
  <c r="C5535" i="12"/>
  <c r="C5536" i="12"/>
  <c r="C5537" i="12"/>
  <c r="C5538" i="12"/>
  <c r="C5539" i="12"/>
  <c r="C5540" i="12"/>
  <c r="C5541" i="12"/>
  <c r="C5542" i="12"/>
  <c r="C5543" i="12"/>
  <c r="C5544" i="12"/>
  <c r="C5545" i="12"/>
  <c r="C5546" i="12"/>
  <c r="C5547" i="12"/>
  <c r="C5548" i="12"/>
  <c r="C5549" i="12"/>
  <c r="C5550" i="12"/>
  <c r="C5551" i="12"/>
  <c r="C5552" i="12"/>
  <c r="C5553" i="12"/>
  <c r="C5554" i="12"/>
  <c r="C5555" i="12"/>
  <c r="C5556" i="12"/>
  <c r="C5557" i="12"/>
  <c r="C5558" i="12"/>
  <c r="C5559" i="12"/>
  <c r="C5560" i="12"/>
  <c r="C5561" i="12"/>
  <c r="C5562" i="12"/>
  <c r="C5563" i="12"/>
  <c r="C5564" i="12"/>
  <c r="C5565" i="12"/>
  <c r="C5566" i="12"/>
  <c r="C5567" i="12"/>
  <c r="C5568" i="12"/>
  <c r="C5569" i="12"/>
  <c r="C5570" i="12"/>
  <c r="C5571" i="12"/>
  <c r="C5572" i="12"/>
  <c r="C5573" i="12"/>
  <c r="C5574" i="12"/>
  <c r="C5575" i="12"/>
  <c r="C5576" i="12"/>
  <c r="C5577" i="12"/>
  <c r="C5578" i="12"/>
  <c r="C5579" i="12"/>
  <c r="C5580" i="12"/>
  <c r="C5581" i="12"/>
  <c r="C5582" i="12"/>
  <c r="C5583" i="12"/>
  <c r="C5584" i="12"/>
  <c r="C5585" i="12"/>
  <c r="C5586" i="12"/>
  <c r="C5587" i="12"/>
  <c r="C5588" i="12"/>
  <c r="C5589" i="12"/>
  <c r="C5590" i="12"/>
  <c r="C5591" i="12"/>
  <c r="C5592" i="12"/>
  <c r="C5593" i="12"/>
  <c r="C5594" i="12"/>
  <c r="C5595" i="12"/>
  <c r="C5596" i="12"/>
  <c r="C5597" i="12"/>
  <c r="C5598" i="12"/>
  <c r="C5599" i="12"/>
  <c r="C5600" i="12"/>
  <c r="C5601" i="12"/>
  <c r="C5602" i="12"/>
  <c r="C5603" i="12"/>
  <c r="C5604" i="12"/>
  <c r="C5605" i="12"/>
  <c r="C5606" i="12"/>
  <c r="C5607" i="12"/>
  <c r="C5608" i="12"/>
  <c r="C5609" i="12"/>
  <c r="C5610" i="12"/>
  <c r="C5611" i="12"/>
  <c r="C5612" i="12"/>
  <c r="C5613" i="12"/>
  <c r="C5614" i="12"/>
  <c r="C5615" i="12"/>
  <c r="C5616" i="12"/>
  <c r="C5617" i="12"/>
  <c r="C5618" i="12"/>
  <c r="C5619" i="12"/>
  <c r="C5620" i="12"/>
  <c r="C5621" i="12"/>
  <c r="C5622" i="12"/>
  <c r="C5623" i="12"/>
  <c r="C5624" i="12"/>
  <c r="C5625" i="12"/>
  <c r="C5626" i="12"/>
  <c r="C5627" i="12"/>
  <c r="C5628" i="12"/>
  <c r="C5629" i="12"/>
  <c r="C5630" i="12"/>
  <c r="C5631" i="12"/>
  <c r="C5632" i="12"/>
  <c r="C5633" i="12"/>
  <c r="C5634" i="12"/>
  <c r="C5635" i="12"/>
  <c r="C5636" i="12"/>
  <c r="C5637" i="12"/>
  <c r="C5638" i="12"/>
  <c r="C5639" i="12"/>
  <c r="C5640" i="12"/>
  <c r="C5641" i="12"/>
  <c r="C5642" i="12"/>
  <c r="C5643" i="12"/>
  <c r="C5644" i="12"/>
  <c r="C5645" i="12"/>
  <c r="C5646" i="12"/>
  <c r="C5647" i="12"/>
  <c r="C5648" i="12"/>
  <c r="C5649" i="12"/>
  <c r="C5650" i="12"/>
  <c r="C5651" i="12"/>
  <c r="C5652" i="12"/>
  <c r="C5653" i="12"/>
  <c r="C5654" i="12"/>
  <c r="C5655" i="12"/>
  <c r="C5656" i="12"/>
  <c r="C5657" i="12"/>
  <c r="C5658" i="12"/>
  <c r="C5659" i="12"/>
  <c r="C5660" i="12"/>
  <c r="C5661" i="12"/>
  <c r="C5662" i="12"/>
  <c r="C5663" i="12"/>
  <c r="C5664" i="12"/>
  <c r="C5665" i="12"/>
  <c r="C5666" i="12"/>
  <c r="C5667" i="12"/>
  <c r="C5668" i="12"/>
  <c r="C5669" i="12"/>
  <c r="C5670" i="12"/>
  <c r="C5671" i="12"/>
  <c r="C5672" i="12"/>
  <c r="C5673" i="12"/>
  <c r="C5674" i="12"/>
  <c r="C5675" i="12"/>
  <c r="C5676" i="12"/>
  <c r="C5677" i="12"/>
  <c r="C5678" i="12"/>
  <c r="C5679" i="12"/>
  <c r="C5680" i="12"/>
  <c r="C5681" i="12"/>
  <c r="C5682" i="12"/>
  <c r="C5683" i="12"/>
  <c r="C5684" i="12"/>
  <c r="C5685" i="12"/>
  <c r="C5686" i="12"/>
  <c r="C5687" i="12"/>
  <c r="C5688" i="12"/>
  <c r="C5689" i="12"/>
  <c r="C5690" i="12"/>
  <c r="C5691" i="12"/>
  <c r="C5692" i="12"/>
  <c r="C5693" i="12"/>
  <c r="C5694" i="12"/>
  <c r="C5695" i="12"/>
  <c r="C5696" i="12"/>
  <c r="C5697" i="12"/>
  <c r="C5698" i="12"/>
  <c r="C5699" i="12"/>
  <c r="C5700" i="12"/>
  <c r="C5701" i="12"/>
  <c r="C5702" i="12"/>
  <c r="C5703" i="12"/>
  <c r="C5704" i="12"/>
  <c r="C5705" i="12"/>
  <c r="C5706" i="12"/>
  <c r="C5707" i="12"/>
  <c r="C5708" i="12"/>
  <c r="C5709" i="12"/>
  <c r="C5710" i="12"/>
  <c r="C5711" i="12"/>
  <c r="C5712" i="12"/>
  <c r="C5713" i="12"/>
  <c r="C5714" i="12"/>
  <c r="C5715" i="12"/>
  <c r="C5716" i="12"/>
  <c r="C5717" i="12"/>
  <c r="C5718" i="12"/>
  <c r="C5719" i="12"/>
  <c r="C5720" i="12"/>
  <c r="C5721" i="12"/>
  <c r="C5722" i="12"/>
  <c r="C5723" i="12"/>
  <c r="C5724" i="12"/>
  <c r="C5725" i="12"/>
  <c r="C5726" i="12"/>
  <c r="C5727" i="12"/>
  <c r="C5728" i="12"/>
  <c r="C5729" i="12"/>
  <c r="C5730" i="12"/>
  <c r="C5731" i="12"/>
  <c r="C5732" i="12"/>
  <c r="C5733" i="12"/>
  <c r="C5734" i="12"/>
  <c r="C5735" i="12"/>
  <c r="C5736" i="12"/>
  <c r="C5737" i="12"/>
  <c r="C5738" i="12"/>
  <c r="C5739" i="12"/>
  <c r="C5740" i="12"/>
  <c r="C5741" i="12"/>
  <c r="C5742" i="12"/>
  <c r="C5743" i="12"/>
  <c r="C5744" i="12"/>
  <c r="C5745" i="12"/>
  <c r="C5746" i="12"/>
  <c r="C5747" i="12"/>
  <c r="C5748" i="12"/>
  <c r="C5749" i="12"/>
  <c r="C5750" i="12"/>
  <c r="C5751" i="12"/>
  <c r="C5752" i="12"/>
  <c r="C5753" i="12"/>
  <c r="C5754" i="12"/>
  <c r="C5755" i="12"/>
  <c r="C5756" i="12"/>
  <c r="C5757" i="12"/>
  <c r="C5758" i="12"/>
  <c r="C5759" i="12"/>
  <c r="C5760" i="12"/>
  <c r="C5761" i="12"/>
  <c r="C5762" i="12"/>
  <c r="C5763" i="12"/>
  <c r="C5764" i="12"/>
  <c r="C5765" i="12"/>
  <c r="C5766" i="12"/>
  <c r="C5767" i="12"/>
  <c r="C5768" i="12"/>
  <c r="C5769" i="12"/>
  <c r="C5770" i="12"/>
  <c r="C5771" i="12"/>
  <c r="C5772" i="12"/>
  <c r="C5773" i="12"/>
  <c r="C5774" i="12"/>
  <c r="C5775" i="12"/>
  <c r="C5776" i="12"/>
  <c r="C5777" i="12"/>
  <c r="C5778" i="12"/>
  <c r="C5779" i="12"/>
  <c r="C5780" i="12"/>
  <c r="C5781" i="12"/>
  <c r="C5782" i="12"/>
  <c r="C5783" i="12"/>
  <c r="C5784" i="12"/>
  <c r="C5785" i="12"/>
  <c r="C5786" i="12"/>
  <c r="C5787" i="12"/>
  <c r="C5788" i="12"/>
  <c r="C5789" i="12"/>
  <c r="C5790" i="12"/>
  <c r="C5791" i="12"/>
  <c r="C5792" i="12"/>
  <c r="C5793" i="12"/>
  <c r="C5794" i="12"/>
  <c r="C5795" i="12"/>
  <c r="C5796" i="12"/>
  <c r="C5797" i="12"/>
  <c r="C5798" i="12"/>
  <c r="C5799" i="12"/>
  <c r="C5800" i="12"/>
  <c r="C5801" i="12"/>
  <c r="C5802" i="12"/>
  <c r="C5803" i="12"/>
  <c r="C5804" i="12"/>
  <c r="C5805" i="12"/>
  <c r="C5806" i="12"/>
  <c r="C5807" i="12"/>
  <c r="C5808" i="12"/>
  <c r="C5809" i="12"/>
  <c r="C5810" i="12"/>
  <c r="C5811" i="12"/>
  <c r="C5812" i="12"/>
  <c r="C5813" i="12"/>
  <c r="C5814" i="12"/>
  <c r="C5815" i="12"/>
  <c r="C5816" i="12"/>
  <c r="C5817" i="12"/>
  <c r="C5818" i="12"/>
  <c r="C5819" i="12"/>
  <c r="C5820" i="12"/>
  <c r="C5821" i="12"/>
  <c r="C5822" i="12"/>
  <c r="C5823" i="12"/>
  <c r="C5824" i="12"/>
  <c r="C5825" i="12"/>
  <c r="C5826" i="12"/>
  <c r="C5827" i="12"/>
  <c r="C5828" i="12"/>
  <c r="C5829" i="12"/>
  <c r="C5830" i="12"/>
  <c r="C5831" i="12"/>
  <c r="C5832" i="12"/>
  <c r="C5833" i="12"/>
  <c r="C5834" i="12"/>
  <c r="C5835" i="12"/>
  <c r="C5836" i="12"/>
  <c r="C5837" i="12"/>
  <c r="C5838" i="12"/>
  <c r="C5839" i="12"/>
  <c r="C5840" i="12"/>
  <c r="C5841" i="12"/>
  <c r="C5842" i="12"/>
  <c r="C5843" i="12"/>
  <c r="C5844" i="12"/>
  <c r="C5845" i="12"/>
  <c r="C5846" i="12"/>
  <c r="C5847" i="12"/>
  <c r="C5848" i="12"/>
  <c r="C5849" i="12"/>
  <c r="C5850" i="12"/>
  <c r="C5851" i="12"/>
  <c r="C5852" i="12"/>
  <c r="C5853" i="12"/>
  <c r="C5854" i="12"/>
  <c r="C5855" i="12"/>
  <c r="C5856" i="12"/>
  <c r="C5857" i="12"/>
  <c r="C5858" i="12"/>
  <c r="C5859" i="12"/>
  <c r="C5860" i="12"/>
  <c r="C5861" i="12"/>
  <c r="C5862" i="12"/>
  <c r="C5863" i="12"/>
  <c r="C5864" i="12"/>
  <c r="C5865" i="12"/>
  <c r="C5866" i="12"/>
  <c r="C5867" i="12"/>
  <c r="C5868" i="12"/>
  <c r="C5869" i="12"/>
  <c r="C5870" i="12"/>
  <c r="C5871" i="12"/>
  <c r="C5872" i="12"/>
  <c r="C5873" i="12"/>
  <c r="C5874" i="12"/>
  <c r="C5875" i="12"/>
  <c r="C5876" i="12"/>
  <c r="C5877" i="12"/>
  <c r="C5878" i="12"/>
  <c r="C5879" i="12"/>
  <c r="C5880" i="12"/>
  <c r="C5881" i="12"/>
  <c r="C5882" i="12"/>
  <c r="C5883" i="12"/>
  <c r="C5884" i="12"/>
  <c r="C5885" i="12"/>
  <c r="C5886" i="12"/>
  <c r="C5887" i="12"/>
  <c r="C5888" i="12"/>
  <c r="C5889" i="12"/>
  <c r="C5890" i="12"/>
  <c r="C5891" i="12"/>
  <c r="C5892" i="12"/>
  <c r="C5893" i="12"/>
  <c r="C5894" i="12"/>
  <c r="C5895" i="12"/>
  <c r="C5896" i="12"/>
  <c r="C5897" i="12"/>
  <c r="C5898" i="12"/>
  <c r="C5899" i="12"/>
  <c r="C5900" i="12"/>
  <c r="C5901" i="12"/>
  <c r="C5902" i="12"/>
  <c r="C5903" i="12"/>
  <c r="C5904" i="12"/>
  <c r="C5905" i="12"/>
  <c r="C5906" i="12"/>
  <c r="C5907" i="12"/>
  <c r="C5908" i="12"/>
  <c r="C5909" i="12"/>
  <c r="C5910" i="12"/>
  <c r="C5911" i="12"/>
  <c r="C5912" i="12"/>
  <c r="C5913" i="12"/>
  <c r="C5914" i="12"/>
  <c r="C5915" i="12"/>
  <c r="C5916" i="12"/>
  <c r="C5917" i="12"/>
  <c r="C5918" i="12"/>
  <c r="C5919" i="12"/>
  <c r="C5920" i="12"/>
  <c r="C5921" i="12"/>
  <c r="C5922" i="12"/>
  <c r="C5923" i="12"/>
  <c r="C5924" i="12"/>
  <c r="C5925" i="12"/>
  <c r="C5926" i="12"/>
  <c r="C5927" i="12"/>
  <c r="C5928" i="12"/>
  <c r="C5929" i="12"/>
  <c r="C5930" i="12"/>
  <c r="C5931" i="12"/>
  <c r="C5932" i="12"/>
  <c r="C5933" i="12"/>
  <c r="C5934" i="12"/>
  <c r="C5935" i="12"/>
  <c r="C5936" i="12"/>
  <c r="C5937" i="12"/>
  <c r="C5938" i="12"/>
  <c r="C5939" i="12"/>
  <c r="C5940" i="12"/>
  <c r="C5941" i="12"/>
  <c r="C5942" i="12"/>
  <c r="C5943" i="12"/>
  <c r="C5944" i="12"/>
  <c r="C5945" i="12"/>
  <c r="C5946" i="12"/>
  <c r="C5947" i="12"/>
  <c r="C5948" i="12"/>
  <c r="C5949" i="12"/>
  <c r="C5950" i="12"/>
  <c r="C5951" i="12"/>
  <c r="C5952" i="12"/>
  <c r="C5953" i="12"/>
  <c r="C5954" i="12"/>
  <c r="C5955" i="12"/>
  <c r="C5956" i="12"/>
  <c r="C5957" i="12"/>
  <c r="C5958" i="12"/>
  <c r="C5959" i="12"/>
  <c r="C5960" i="12"/>
  <c r="C5961" i="12"/>
  <c r="C5962" i="12"/>
  <c r="C5963" i="12"/>
  <c r="C5964" i="12"/>
  <c r="C5965" i="12"/>
  <c r="C5966" i="12"/>
  <c r="C5967" i="12"/>
  <c r="C5968" i="12"/>
  <c r="C5969" i="12"/>
  <c r="C5970" i="12"/>
  <c r="C5971" i="12"/>
  <c r="C5972" i="12"/>
  <c r="C5973" i="12"/>
  <c r="C5974" i="12"/>
  <c r="C5975" i="12"/>
  <c r="C5976" i="12"/>
  <c r="C5977" i="12"/>
  <c r="C5978" i="12"/>
  <c r="C5979" i="12"/>
  <c r="C5980" i="12"/>
  <c r="C5981" i="12"/>
  <c r="C5982" i="12"/>
  <c r="C5983" i="12"/>
  <c r="C5984" i="12"/>
  <c r="C5985" i="12"/>
  <c r="C5986" i="12"/>
  <c r="C5987" i="12"/>
  <c r="C5988" i="12"/>
  <c r="C5989" i="12"/>
  <c r="C5990" i="12"/>
  <c r="C5991" i="12"/>
  <c r="C5992" i="12"/>
  <c r="C5993" i="12"/>
  <c r="C5994" i="12"/>
  <c r="C5995" i="12"/>
  <c r="C5996" i="12"/>
  <c r="C5997" i="12"/>
  <c r="C5998" i="12"/>
  <c r="C5999" i="12"/>
  <c r="C6000" i="12"/>
  <c r="C6001" i="12"/>
  <c r="C6002" i="12"/>
  <c r="C6003" i="12"/>
  <c r="C6004" i="12"/>
  <c r="C6005" i="12"/>
  <c r="C6006" i="12"/>
  <c r="C6007" i="12"/>
  <c r="C6008" i="12"/>
  <c r="C6009" i="12"/>
  <c r="C6010" i="12"/>
  <c r="C6011" i="12"/>
  <c r="C6012" i="12"/>
  <c r="C6013" i="12"/>
  <c r="C6014" i="12"/>
  <c r="C6015" i="12"/>
  <c r="C6016" i="12"/>
  <c r="C6017" i="12"/>
  <c r="C6018" i="12"/>
  <c r="C6019" i="12"/>
  <c r="C6020" i="12"/>
  <c r="C6021" i="12"/>
  <c r="C6022" i="12"/>
  <c r="C6023" i="12"/>
  <c r="C6024" i="12"/>
  <c r="C6025" i="12"/>
  <c r="C6026" i="12"/>
  <c r="C6027" i="12"/>
  <c r="C6028" i="12"/>
  <c r="C6029" i="12"/>
  <c r="C6030" i="12"/>
  <c r="C6031" i="12"/>
  <c r="C6032" i="12"/>
  <c r="C6033" i="12"/>
  <c r="C6034" i="12"/>
  <c r="C6035" i="12"/>
  <c r="C6036" i="12"/>
  <c r="C6037" i="12"/>
  <c r="C6038" i="12"/>
  <c r="C6039" i="12"/>
  <c r="C6040" i="12"/>
  <c r="C6041" i="12"/>
  <c r="C6042" i="12"/>
  <c r="C6043" i="12"/>
  <c r="C6044" i="12"/>
  <c r="C6045" i="12"/>
  <c r="C6046" i="12"/>
  <c r="C6047" i="12"/>
  <c r="C6048" i="12"/>
  <c r="C6049" i="12"/>
  <c r="C6050" i="12"/>
  <c r="C6051" i="12"/>
  <c r="C6052" i="12"/>
  <c r="C6053" i="12"/>
  <c r="C6054" i="12"/>
  <c r="C6055" i="12"/>
  <c r="C6056" i="12"/>
  <c r="C6057" i="12"/>
  <c r="C6058" i="12"/>
  <c r="C6059" i="12"/>
  <c r="C6060" i="12"/>
  <c r="C6061" i="12"/>
  <c r="C6062" i="12"/>
  <c r="C6063" i="12"/>
  <c r="C6064" i="12"/>
  <c r="C6065" i="12"/>
  <c r="C6066" i="12"/>
  <c r="C6067" i="12"/>
  <c r="C6068" i="12"/>
  <c r="C6069" i="12"/>
  <c r="C6070" i="12"/>
  <c r="C6071" i="12"/>
  <c r="C6072" i="12"/>
  <c r="C6073" i="12"/>
  <c r="C6074" i="12"/>
  <c r="C6075" i="12"/>
  <c r="C6076" i="12"/>
  <c r="C6077" i="12"/>
  <c r="C6078" i="12"/>
  <c r="C6079" i="12"/>
  <c r="C6080" i="12"/>
  <c r="C6081" i="12"/>
  <c r="C6082" i="12"/>
  <c r="C6083" i="12"/>
  <c r="C6084" i="12"/>
  <c r="C6085" i="12"/>
  <c r="C6086" i="12"/>
  <c r="C6087" i="12"/>
  <c r="C6088" i="12"/>
  <c r="C6089" i="12"/>
  <c r="C6090" i="12"/>
  <c r="C6091" i="12"/>
  <c r="C6092" i="12"/>
  <c r="C6093" i="12"/>
  <c r="C6094" i="12"/>
  <c r="C6095" i="12"/>
  <c r="C6096" i="12"/>
  <c r="C6097" i="12"/>
  <c r="C6098" i="12"/>
  <c r="C6099" i="12"/>
  <c r="C6100" i="12"/>
  <c r="C6101" i="12"/>
  <c r="C6102" i="12"/>
  <c r="C6103" i="12"/>
  <c r="C6104" i="12"/>
  <c r="C6105" i="12"/>
  <c r="C6106" i="12"/>
  <c r="C6107" i="12"/>
  <c r="C6108" i="12"/>
  <c r="C6109" i="12"/>
  <c r="C6110" i="12"/>
  <c r="C6111" i="12"/>
  <c r="C6112" i="12"/>
  <c r="C6113" i="12"/>
  <c r="C6114" i="12"/>
  <c r="C6115" i="12"/>
  <c r="C6116" i="12"/>
  <c r="C6117" i="12"/>
  <c r="C6118" i="12"/>
  <c r="C6119" i="12"/>
  <c r="C6120" i="12"/>
  <c r="C6121" i="12"/>
  <c r="C6122" i="12"/>
  <c r="C6123" i="12"/>
  <c r="C6124" i="12"/>
  <c r="C6125" i="12"/>
  <c r="C6126" i="12"/>
  <c r="C6127" i="12"/>
  <c r="C6128" i="12"/>
  <c r="C6129" i="12"/>
  <c r="C6130" i="12"/>
  <c r="C6131" i="12"/>
  <c r="C6132" i="12"/>
  <c r="C6133" i="12"/>
  <c r="C6134" i="12"/>
  <c r="C6135" i="12"/>
  <c r="C6136" i="12"/>
  <c r="C6137" i="12"/>
  <c r="C6138" i="12"/>
  <c r="C6139" i="12"/>
  <c r="C6140" i="12"/>
  <c r="C6141" i="12"/>
  <c r="C6142" i="12"/>
  <c r="C6143" i="12"/>
  <c r="C6144" i="12"/>
  <c r="C6145" i="12"/>
  <c r="C6146" i="12"/>
  <c r="C6147" i="12"/>
  <c r="C6148" i="12"/>
  <c r="C6149" i="12"/>
  <c r="C6150" i="12"/>
  <c r="C6151" i="12"/>
  <c r="C6152" i="12"/>
  <c r="C6153" i="12"/>
  <c r="C6154" i="12"/>
  <c r="C6155" i="12"/>
  <c r="C6156" i="12"/>
  <c r="C6157" i="12"/>
  <c r="C6158" i="12"/>
  <c r="C6159" i="12"/>
  <c r="C6160" i="12"/>
  <c r="C6161" i="12"/>
  <c r="C6162" i="12"/>
  <c r="C6163" i="12"/>
  <c r="C6164" i="12"/>
  <c r="C6165" i="12"/>
  <c r="C6166" i="12"/>
  <c r="C6167" i="12"/>
  <c r="C6168" i="12"/>
  <c r="C6169" i="12"/>
  <c r="C6170" i="12"/>
  <c r="C6171" i="12"/>
  <c r="C6172" i="12"/>
  <c r="C6173" i="12"/>
  <c r="C6174" i="12"/>
  <c r="C6175" i="12"/>
  <c r="C6176" i="12"/>
  <c r="C6177" i="12"/>
  <c r="C6178" i="12"/>
  <c r="C6179" i="12"/>
  <c r="C6180" i="12"/>
  <c r="C6181" i="12"/>
  <c r="C6182" i="12"/>
  <c r="C6183" i="12"/>
  <c r="C6184" i="12"/>
  <c r="C6185" i="12"/>
  <c r="C6186" i="12"/>
  <c r="C6187" i="12"/>
  <c r="C6188" i="12"/>
  <c r="C6189" i="12"/>
  <c r="C6190" i="12"/>
  <c r="C6191" i="12"/>
  <c r="C6192" i="12"/>
  <c r="C6193" i="12"/>
  <c r="C6194" i="12"/>
  <c r="C6195" i="12"/>
  <c r="C6196" i="12"/>
  <c r="C6197" i="12"/>
  <c r="C6198" i="12"/>
  <c r="C6199" i="12"/>
  <c r="C6200" i="12"/>
  <c r="C6201" i="12"/>
  <c r="C6202" i="12"/>
  <c r="C6203" i="12"/>
  <c r="C6204" i="12"/>
  <c r="C6205" i="12"/>
  <c r="C6206" i="12"/>
  <c r="C6207" i="12"/>
  <c r="C6208" i="12"/>
  <c r="C6209" i="12"/>
  <c r="C6210" i="12"/>
  <c r="C6211" i="12"/>
  <c r="C6212" i="12"/>
  <c r="C6213" i="12"/>
  <c r="C6214" i="12"/>
  <c r="C6215" i="12"/>
  <c r="C6216" i="12"/>
  <c r="C6217" i="12"/>
  <c r="C6218" i="12"/>
  <c r="C6219" i="12"/>
  <c r="C6220" i="12"/>
  <c r="C6221" i="12"/>
  <c r="C6222" i="12"/>
  <c r="C6223" i="12"/>
  <c r="C6224" i="12"/>
  <c r="C6225" i="12"/>
  <c r="C6226" i="12"/>
  <c r="C6227" i="12"/>
  <c r="C6228" i="12"/>
  <c r="C6229" i="12"/>
  <c r="C6230" i="12"/>
  <c r="C6231" i="12"/>
  <c r="C6232" i="12"/>
  <c r="C6233" i="12"/>
  <c r="C6234" i="12"/>
  <c r="C6235" i="12"/>
  <c r="C6236" i="12"/>
  <c r="C6237" i="12"/>
  <c r="C6238" i="12"/>
  <c r="C6239" i="12"/>
  <c r="C6240" i="12"/>
  <c r="C6241" i="12"/>
  <c r="C6242" i="12"/>
  <c r="C6243" i="12"/>
  <c r="C6244" i="12"/>
  <c r="C6245" i="12"/>
  <c r="C6246" i="12"/>
  <c r="C6247" i="12"/>
  <c r="C6248" i="12"/>
  <c r="C6249" i="12"/>
  <c r="C6250" i="12"/>
  <c r="C6251" i="12"/>
  <c r="C6252" i="12"/>
  <c r="C6253" i="12"/>
  <c r="C6254" i="12"/>
  <c r="C6255" i="12"/>
  <c r="C6256" i="12"/>
  <c r="C6257" i="12"/>
  <c r="C6258" i="12"/>
  <c r="C6259" i="12"/>
  <c r="C6260" i="12"/>
  <c r="C6261" i="12"/>
  <c r="C6262" i="12"/>
  <c r="C6263" i="12"/>
  <c r="C6264" i="12"/>
  <c r="C6265" i="12"/>
  <c r="C6266" i="12"/>
  <c r="C6267" i="12"/>
  <c r="C6268" i="12"/>
  <c r="C6269" i="12"/>
  <c r="C6270" i="12"/>
  <c r="C6271" i="12"/>
  <c r="C6272" i="12"/>
  <c r="C6273" i="12"/>
  <c r="C6274" i="12"/>
  <c r="C6275" i="12"/>
  <c r="C6276" i="12"/>
  <c r="C6277" i="12"/>
  <c r="C6278" i="12"/>
  <c r="C6279" i="12"/>
  <c r="C6280" i="12"/>
  <c r="C6281" i="12"/>
  <c r="C6282" i="12"/>
  <c r="C6283" i="12"/>
  <c r="C6284" i="12"/>
  <c r="C6285" i="12"/>
  <c r="C6286" i="12"/>
  <c r="C6287" i="12"/>
  <c r="C6288" i="12"/>
  <c r="C6289" i="12"/>
  <c r="C6290" i="12"/>
  <c r="C6291" i="12"/>
  <c r="C6292" i="12"/>
  <c r="C6293" i="12"/>
  <c r="C6294" i="12"/>
  <c r="C6295" i="12"/>
  <c r="C6296" i="12"/>
  <c r="C6297" i="12"/>
  <c r="C6298" i="12"/>
  <c r="C6299" i="12"/>
  <c r="C6300" i="12"/>
  <c r="C6301" i="12"/>
  <c r="C6302" i="12"/>
  <c r="C6303" i="12"/>
  <c r="C6304" i="12"/>
  <c r="C6305" i="12"/>
  <c r="C6306" i="12"/>
  <c r="C6307" i="12"/>
  <c r="C6308" i="12"/>
  <c r="C6309" i="12"/>
  <c r="C6310" i="12"/>
  <c r="C6311" i="12"/>
  <c r="C6312" i="12"/>
  <c r="C6313" i="12"/>
  <c r="C6314" i="12"/>
  <c r="C6315" i="12"/>
  <c r="C6316" i="12"/>
  <c r="C6317" i="12"/>
  <c r="C6318" i="12"/>
  <c r="C6319" i="12"/>
  <c r="C6320" i="12"/>
  <c r="C6321" i="12"/>
  <c r="C6322" i="12"/>
  <c r="C6323" i="12"/>
  <c r="C6324" i="12"/>
  <c r="C6325" i="12"/>
  <c r="C6326" i="12"/>
  <c r="C6327" i="12"/>
  <c r="C6328" i="12"/>
  <c r="C6329" i="12"/>
  <c r="C6330" i="12"/>
  <c r="C6331" i="12"/>
  <c r="C6332" i="12"/>
  <c r="C6333" i="12"/>
  <c r="C6334" i="12"/>
  <c r="C6335" i="12"/>
  <c r="C6336" i="12"/>
  <c r="C6337" i="12"/>
  <c r="C6338" i="12"/>
  <c r="C6339" i="12"/>
  <c r="C6340" i="12"/>
  <c r="C6341" i="12"/>
  <c r="C6342" i="12"/>
  <c r="C6343" i="12"/>
  <c r="C6344" i="12"/>
  <c r="C6345" i="12"/>
  <c r="C6346" i="12"/>
  <c r="C6347" i="12"/>
  <c r="C6348" i="12"/>
  <c r="C6349" i="12"/>
  <c r="C6350" i="12"/>
  <c r="C6351" i="12"/>
  <c r="C6352" i="12"/>
  <c r="C6353" i="12"/>
  <c r="C6354" i="12"/>
  <c r="C6355" i="12"/>
  <c r="C6356" i="12"/>
  <c r="C6357" i="12"/>
  <c r="C6358" i="12"/>
  <c r="C6359" i="12"/>
  <c r="C6360" i="12"/>
  <c r="C6361" i="12"/>
  <c r="C6362" i="12"/>
  <c r="C6363" i="12"/>
  <c r="C6364" i="12"/>
  <c r="C6365" i="12"/>
  <c r="C6366" i="12"/>
  <c r="C6367" i="12"/>
  <c r="C6368" i="12"/>
  <c r="C6369" i="12"/>
  <c r="C6370" i="12"/>
  <c r="C6371" i="12"/>
  <c r="C6372" i="12"/>
  <c r="C6373" i="12"/>
  <c r="C6374" i="12"/>
  <c r="C6375" i="12"/>
  <c r="C6376" i="12"/>
  <c r="C6377" i="12"/>
  <c r="C6378" i="12"/>
  <c r="C6379" i="12"/>
  <c r="C6380" i="12"/>
  <c r="C6381" i="12"/>
  <c r="C6382" i="12"/>
  <c r="C6383" i="12"/>
  <c r="C6384" i="12"/>
  <c r="C6385" i="12"/>
  <c r="C6386" i="12"/>
  <c r="C6387" i="12"/>
  <c r="C6388" i="12"/>
  <c r="C6389" i="12"/>
  <c r="C6390" i="12"/>
  <c r="C6391" i="12"/>
  <c r="C6392" i="12"/>
  <c r="C6393" i="12"/>
  <c r="C6394" i="12"/>
  <c r="C6395" i="12"/>
  <c r="C6396" i="12"/>
  <c r="C6397" i="12"/>
  <c r="C6398" i="12"/>
  <c r="C6399" i="12"/>
  <c r="C6400" i="12"/>
  <c r="C6401" i="12"/>
  <c r="C6402" i="12"/>
  <c r="C6403" i="12"/>
  <c r="C6404" i="12"/>
  <c r="C6405" i="12"/>
  <c r="C6406" i="12"/>
  <c r="C6407" i="12"/>
  <c r="C6408" i="12"/>
  <c r="C6409" i="12"/>
  <c r="C6410" i="12"/>
  <c r="C6411" i="12"/>
  <c r="C6412" i="12"/>
  <c r="C6413" i="12"/>
  <c r="C6414" i="12"/>
  <c r="C6415" i="12"/>
  <c r="C6416" i="12"/>
  <c r="C6417" i="12"/>
  <c r="C6418" i="12"/>
  <c r="C6419" i="12"/>
  <c r="C6420" i="12"/>
  <c r="C6421" i="12"/>
  <c r="C6422" i="12"/>
  <c r="C6423" i="12"/>
  <c r="C6424" i="12"/>
  <c r="C6425" i="12"/>
  <c r="C6426" i="12"/>
  <c r="C6427" i="12"/>
  <c r="C6428" i="12"/>
  <c r="C6429" i="12"/>
  <c r="C6430" i="12"/>
  <c r="C6431" i="12"/>
  <c r="C6432" i="12"/>
  <c r="C6433" i="12"/>
  <c r="C6434" i="12"/>
  <c r="C6435" i="12"/>
  <c r="C6436" i="12"/>
  <c r="C6437" i="12"/>
  <c r="C6438" i="12"/>
  <c r="C6439" i="12"/>
  <c r="C6440" i="12"/>
  <c r="C6441" i="12"/>
  <c r="C6442" i="12"/>
  <c r="C6443" i="12"/>
  <c r="C6444" i="12"/>
  <c r="C6445" i="12"/>
  <c r="C6446" i="12"/>
  <c r="C6447" i="12"/>
  <c r="C6448" i="12"/>
  <c r="C6449" i="12"/>
  <c r="C6450" i="12"/>
  <c r="C6451" i="12"/>
  <c r="C6452" i="12"/>
  <c r="C6453" i="12"/>
  <c r="C6454" i="12"/>
  <c r="C6455" i="12"/>
  <c r="C6456" i="12"/>
  <c r="C6457" i="12"/>
  <c r="C6458" i="12"/>
  <c r="C6459" i="12"/>
  <c r="C6460" i="12"/>
  <c r="C6461" i="12"/>
  <c r="C6462" i="12"/>
  <c r="C6463" i="12"/>
  <c r="C6464" i="12"/>
  <c r="C6465" i="12"/>
  <c r="C6466" i="12"/>
  <c r="C6467" i="12"/>
  <c r="C6468" i="12"/>
  <c r="C6469" i="12"/>
  <c r="C6470" i="12"/>
  <c r="C6471" i="12"/>
  <c r="C6472" i="12"/>
  <c r="C6473" i="12"/>
  <c r="C6474" i="12"/>
  <c r="C6475" i="12"/>
  <c r="C6476" i="12"/>
  <c r="C6477" i="12"/>
  <c r="C6478" i="12"/>
  <c r="C6479" i="12"/>
  <c r="C6480" i="12"/>
  <c r="C6481" i="12"/>
  <c r="C6482" i="12"/>
  <c r="C6483" i="12"/>
  <c r="C6484" i="12"/>
  <c r="C6485" i="12"/>
  <c r="C6486" i="12"/>
  <c r="C6487" i="12"/>
  <c r="C6488" i="12"/>
  <c r="C6489" i="12"/>
  <c r="C6490" i="12"/>
  <c r="C6491" i="12"/>
  <c r="C6492" i="12"/>
  <c r="C6493" i="12"/>
  <c r="C6494" i="12"/>
  <c r="C6495" i="12"/>
  <c r="C6496" i="12"/>
  <c r="C6497" i="12"/>
  <c r="C6498" i="12"/>
  <c r="C6499" i="12"/>
  <c r="C6500" i="12"/>
  <c r="C6501" i="12"/>
  <c r="C6502" i="12"/>
  <c r="C6503" i="12"/>
  <c r="C6504" i="12"/>
  <c r="C6505" i="12"/>
  <c r="C6506" i="12"/>
  <c r="C6507" i="12"/>
  <c r="C6508" i="12"/>
  <c r="C6509" i="12"/>
  <c r="C6510" i="12"/>
  <c r="C6511" i="12"/>
  <c r="C6512" i="12"/>
  <c r="C6513" i="12"/>
  <c r="C6514" i="12"/>
  <c r="C6515" i="12"/>
  <c r="C6516" i="12"/>
  <c r="C6517" i="12"/>
  <c r="C6518" i="12"/>
  <c r="C6519" i="12"/>
  <c r="C6520" i="12"/>
  <c r="C6521" i="12"/>
  <c r="C6522" i="12"/>
  <c r="C6523" i="12"/>
  <c r="C6524" i="12"/>
  <c r="C6525" i="12"/>
  <c r="C6526" i="12"/>
  <c r="C6527" i="12"/>
  <c r="C6528" i="12"/>
  <c r="C6529" i="12"/>
  <c r="C6530" i="12"/>
  <c r="C6531" i="12"/>
  <c r="C6532" i="12"/>
  <c r="C6533" i="12"/>
  <c r="C6534" i="12"/>
  <c r="C6535" i="12"/>
  <c r="C6536" i="12"/>
  <c r="C6537" i="12"/>
  <c r="C6538" i="12"/>
  <c r="C6539" i="12"/>
  <c r="C6540" i="12"/>
  <c r="C6541" i="12"/>
  <c r="C6542" i="12"/>
  <c r="C6543" i="12"/>
  <c r="C6544" i="12"/>
  <c r="C6545" i="12"/>
  <c r="C6546" i="12"/>
  <c r="C6547" i="12"/>
  <c r="C6548" i="12"/>
  <c r="C6549" i="12"/>
  <c r="C6550" i="12"/>
  <c r="C6551" i="12"/>
  <c r="C6552" i="12"/>
  <c r="C6553" i="12"/>
  <c r="C6554" i="12"/>
  <c r="C6555" i="12"/>
  <c r="C6556" i="12"/>
  <c r="C6557" i="12"/>
  <c r="C6558" i="12"/>
  <c r="C6559" i="12"/>
  <c r="C6560" i="12"/>
  <c r="C6561" i="12"/>
  <c r="C6562" i="12"/>
  <c r="C6563" i="12"/>
  <c r="C6564" i="12"/>
  <c r="C6565" i="12"/>
  <c r="C6566" i="12"/>
  <c r="C6567" i="12"/>
  <c r="C6568" i="12"/>
  <c r="C6569" i="12"/>
  <c r="C6570" i="12"/>
  <c r="C6571" i="12"/>
  <c r="C6572" i="12"/>
  <c r="C6573" i="12"/>
  <c r="C6574" i="12"/>
  <c r="C6575" i="12"/>
  <c r="C6576" i="12"/>
  <c r="C6577" i="12"/>
  <c r="C6578" i="12"/>
  <c r="C6579" i="12"/>
  <c r="C6580" i="12"/>
  <c r="C6581" i="12"/>
  <c r="C6582" i="12"/>
  <c r="C6583" i="12"/>
  <c r="C6584" i="12"/>
  <c r="C6585" i="12"/>
  <c r="C6586" i="12"/>
  <c r="C6587" i="12"/>
  <c r="C6588" i="12"/>
  <c r="C6589" i="12"/>
  <c r="C6590" i="12"/>
  <c r="C6591" i="12"/>
  <c r="C6592" i="12"/>
  <c r="C6593" i="12"/>
  <c r="C6594" i="12"/>
  <c r="C6595" i="12"/>
  <c r="C6596" i="12"/>
  <c r="C6597" i="12"/>
  <c r="C6598" i="12"/>
  <c r="C6599" i="12"/>
  <c r="C6600" i="12"/>
  <c r="C6601" i="12"/>
  <c r="C6602" i="12"/>
  <c r="C6603" i="12"/>
  <c r="C6604" i="12"/>
  <c r="C6605" i="12"/>
  <c r="C6606" i="12"/>
  <c r="C6607" i="12"/>
  <c r="C6608" i="12"/>
  <c r="C6609" i="12"/>
  <c r="C6610" i="12"/>
  <c r="C6611" i="12"/>
  <c r="C6612" i="12"/>
  <c r="C6613" i="12"/>
  <c r="C6614" i="12"/>
  <c r="C6615" i="12"/>
  <c r="C6616" i="12"/>
  <c r="C6617" i="12"/>
  <c r="C6618" i="12"/>
  <c r="C6619" i="12"/>
  <c r="C6620" i="12"/>
  <c r="C6621" i="12"/>
  <c r="C6622" i="12"/>
  <c r="C6623" i="12"/>
  <c r="C6624" i="12"/>
  <c r="C6625" i="12"/>
  <c r="C6626" i="12"/>
  <c r="C6627" i="12"/>
  <c r="C6628" i="12"/>
  <c r="C6629" i="12"/>
  <c r="C6630" i="12"/>
  <c r="C6631" i="12"/>
  <c r="C6632" i="12"/>
  <c r="C6633" i="12"/>
  <c r="C6634" i="12"/>
  <c r="C6635" i="12"/>
  <c r="C6636" i="12"/>
  <c r="C6637" i="12"/>
  <c r="C6638" i="12"/>
  <c r="C6639" i="12"/>
  <c r="C6640" i="12"/>
  <c r="C6641" i="12"/>
  <c r="C6642" i="12"/>
  <c r="C6643" i="12"/>
  <c r="C6644" i="12"/>
  <c r="C6645" i="12"/>
  <c r="C6646" i="12"/>
  <c r="C6647" i="12"/>
  <c r="C6648" i="12"/>
  <c r="C6649" i="12"/>
  <c r="C6650" i="12"/>
  <c r="C6651" i="12"/>
  <c r="C6652" i="12"/>
  <c r="C6653" i="12"/>
  <c r="C6654" i="12"/>
  <c r="C6655" i="12"/>
  <c r="C6656" i="12"/>
  <c r="C6657" i="12"/>
  <c r="C6658" i="12"/>
  <c r="C6659" i="12"/>
  <c r="C6660" i="12"/>
  <c r="C6661" i="12"/>
  <c r="C6662" i="12"/>
  <c r="C6663" i="12"/>
  <c r="C6664" i="12"/>
  <c r="C6665" i="12"/>
  <c r="C6666" i="12"/>
  <c r="C6667" i="12"/>
  <c r="C6668" i="12"/>
  <c r="C6669" i="12"/>
  <c r="C6670" i="12"/>
  <c r="C6671" i="12"/>
  <c r="C6672" i="12"/>
  <c r="C6673" i="12"/>
  <c r="C6674" i="12"/>
  <c r="C6675" i="12"/>
  <c r="C6676" i="12"/>
  <c r="C6677" i="12"/>
  <c r="C6678" i="12"/>
  <c r="C6679" i="12"/>
  <c r="C6680" i="12"/>
  <c r="C6681" i="12"/>
  <c r="C6682" i="12"/>
  <c r="C6683" i="12"/>
  <c r="C6684" i="12"/>
  <c r="C6685" i="12"/>
  <c r="C6686" i="12"/>
  <c r="C6687" i="12"/>
  <c r="C6688" i="12"/>
  <c r="C6689" i="12"/>
  <c r="C6690" i="12"/>
  <c r="C6691" i="12"/>
  <c r="C6692" i="12"/>
  <c r="C6693" i="12"/>
  <c r="C6694" i="12"/>
  <c r="C6695" i="12"/>
  <c r="C6696" i="12"/>
  <c r="C6697" i="12"/>
  <c r="C6698" i="12"/>
  <c r="C6699" i="12"/>
  <c r="C6700" i="12"/>
  <c r="C6701" i="12"/>
  <c r="C6702" i="12"/>
  <c r="C6703" i="12"/>
  <c r="C6704" i="12"/>
  <c r="C6705" i="12"/>
  <c r="C6706" i="12"/>
  <c r="C6707" i="12"/>
  <c r="C6708" i="12"/>
  <c r="C6709" i="12"/>
  <c r="C6710" i="12"/>
  <c r="C6711" i="12"/>
  <c r="C6712" i="12"/>
  <c r="C6713" i="12"/>
  <c r="C6714" i="12"/>
  <c r="C6715" i="12"/>
  <c r="C6716" i="12"/>
  <c r="C6717" i="12"/>
  <c r="C6718" i="12"/>
  <c r="C6719" i="12"/>
  <c r="C6720" i="12"/>
  <c r="C6721" i="12"/>
  <c r="C6722" i="12"/>
  <c r="C6723" i="12"/>
  <c r="C6724" i="12"/>
  <c r="C6725" i="12"/>
  <c r="C6726" i="12"/>
  <c r="C6727" i="12"/>
  <c r="C6728" i="12"/>
  <c r="C6729" i="12"/>
  <c r="C6730" i="12"/>
  <c r="C6731" i="12"/>
  <c r="C6732" i="12"/>
  <c r="C6733" i="12"/>
  <c r="C6734" i="12"/>
  <c r="C6735" i="12"/>
  <c r="C6736" i="12"/>
  <c r="C6737" i="12"/>
  <c r="C6738" i="12"/>
  <c r="C6739" i="12"/>
  <c r="C6740" i="12"/>
  <c r="C6741" i="12"/>
  <c r="C6742" i="12"/>
  <c r="C6743" i="12"/>
  <c r="C6744" i="12"/>
  <c r="C6745" i="12"/>
  <c r="C6746" i="12"/>
  <c r="C6747" i="12"/>
  <c r="C6748" i="12"/>
  <c r="C6749" i="12"/>
  <c r="C6750" i="12"/>
  <c r="C6751" i="12"/>
  <c r="C6752" i="12"/>
  <c r="C6753" i="12"/>
  <c r="C6754" i="12"/>
  <c r="C6755" i="12"/>
  <c r="C6756" i="12"/>
  <c r="C6757" i="12"/>
  <c r="C6758" i="12"/>
  <c r="C6759" i="12"/>
  <c r="C6760" i="12"/>
  <c r="C6761" i="12"/>
  <c r="C6762" i="12"/>
  <c r="C6763" i="12"/>
  <c r="C6764" i="12"/>
  <c r="C6765" i="12"/>
  <c r="C6766" i="12"/>
  <c r="C6767" i="12"/>
  <c r="C6768" i="12"/>
  <c r="C6769" i="12"/>
  <c r="C6770" i="12"/>
  <c r="C6771" i="12"/>
  <c r="C6772" i="12"/>
  <c r="C6773" i="12"/>
  <c r="C6774" i="12"/>
  <c r="C6775" i="12"/>
  <c r="C6776" i="12"/>
  <c r="C6777" i="12"/>
  <c r="C6778" i="12"/>
  <c r="C6779" i="12"/>
  <c r="C6780" i="12"/>
  <c r="C6781" i="12"/>
  <c r="C6782" i="12"/>
  <c r="C6783" i="12"/>
  <c r="C6784" i="12"/>
  <c r="C6785" i="12"/>
  <c r="C6786" i="12"/>
  <c r="C6787" i="12"/>
  <c r="C6788" i="12"/>
  <c r="C6789" i="12"/>
  <c r="C6790" i="12"/>
  <c r="C6791" i="12"/>
  <c r="C6792" i="12"/>
  <c r="C6793" i="12"/>
  <c r="C6794" i="12"/>
  <c r="C6795" i="12"/>
  <c r="C6796" i="12"/>
  <c r="C6797" i="12"/>
  <c r="C6798" i="12"/>
  <c r="C6799" i="12"/>
  <c r="C6800" i="12"/>
  <c r="C6801" i="12"/>
  <c r="C6802" i="12"/>
  <c r="C6803" i="12"/>
  <c r="C6804" i="12"/>
  <c r="C6805" i="12"/>
  <c r="C6806" i="12"/>
  <c r="C6807" i="12"/>
  <c r="C6808" i="12"/>
  <c r="C6809" i="12"/>
  <c r="C6810" i="12"/>
  <c r="C6811" i="12"/>
  <c r="C6812" i="12"/>
  <c r="C6813" i="12"/>
  <c r="C6814" i="12"/>
  <c r="C6815" i="12"/>
  <c r="C6816" i="12"/>
  <c r="C6817" i="12"/>
  <c r="C6818" i="12"/>
  <c r="C6819" i="12"/>
  <c r="C6820" i="12"/>
  <c r="C6821" i="12"/>
  <c r="C6822" i="12"/>
  <c r="C6823" i="12"/>
  <c r="C6824" i="12"/>
  <c r="C6825" i="12"/>
  <c r="C6826" i="12"/>
  <c r="C6827" i="12"/>
  <c r="C6828" i="12"/>
  <c r="C6829" i="12"/>
  <c r="C6830" i="12"/>
  <c r="C6831" i="12"/>
  <c r="C6832" i="12"/>
  <c r="C6833" i="12"/>
  <c r="C6834" i="12"/>
  <c r="C6835" i="12"/>
  <c r="C6836" i="12"/>
  <c r="C6837" i="12"/>
  <c r="C6838" i="12"/>
  <c r="C6839" i="12"/>
  <c r="C6840" i="12"/>
  <c r="C6841" i="12"/>
  <c r="C6842" i="12"/>
  <c r="C6843" i="12"/>
  <c r="C6844" i="12"/>
  <c r="C6845" i="12"/>
  <c r="C6846" i="12"/>
  <c r="C6847" i="12"/>
  <c r="C6848" i="12"/>
  <c r="C6849" i="12"/>
  <c r="C6850" i="12"/>
  <c r="C6851" i="12"/>
  <c r="C6852" i="12"/>
  <c r="C6853" i="12"/>
  <c r="C6854" i="12"/>
  <c r="C6855" i="12"/>
  <c r="C6856" i="12"/>
  <c r="C6857" i="12"/>
  <c r="C6858" i="12"/>
  <c r="C6859" i="12"/>
  <c r="C6860" i="12"/>
  <c r="C6861" i="12"/>
  <c r="C6862" i="12"/>
  <c r="C6863" i="12"/>
  <c r="C6864" i="12"/>
  <c r="C6865" i="12"/>
  <c r="C6866" i="12"/>
  <c r="C6867" i="12"/>
  <c r="C6868" i="12"/>
  <c r="C6869" i="12"/>
  <c r="C6870" i="12"/>
  <c r="C6871" i="12"/>
  <c r="C6872" i="12"/>
  <c r="C6873" i="12"/>
  <c r="C6874" i="12"/>
  <c r="C6875" i="12"/>
  <c r="C6876" i="12"/>
  <c r="C6877" i="12"/>
  <c r="C6878" i="12"/>
  <c r="C6879" i="12"/>
  <c r="C6880" i="12"/>
  <c r="C6881" i="12"/>
  <c r="C6882" i="12"/>
  <c r="C6883" i="12"/>
  <c r="C6884" i="12"/>
  <c r="C6885" i="12"/>
  <c r="C6886" i="12"/>
  <c r="C6887" i="12"/>
  <c r="C6888" i="12"/>
  <c r="C6889" i="12"/>
  <c r="C6890" i="12"/>
  <c r="C6891" i="12"/>
  <c r="C6892" i="12"/>
  <c r="C6893" i="12"/>
  <c r="C6894" i="12"/>
  <c r="C6895" i="12"/>
  <c r="C6896" i="12"/>
  <c r="C6897" i="12"/>
  <c r="C6898" i="12"/>
  <c r="C6899" i="12"/>
  <c r="C6900" i="12"/>
  <c r="C6901" i="12"/>
  <c r="C6902" i="12"/>
  <c r="C6903" i="12"/>
  <c r="C6904" i="12"/>
  <c r="C6905" i="12"/>
  <c r="C6906" i="12"/>
  <c r="C6907" i="12"/>
  <c r="C6908" i="12"/>
  <c r="C6909" i="12"/>
  <c r="C6910" i="12"/>
  <c r="C6911" i="12"/>
  <c r="C6912" i="12"/>
  <c r="C6913" i="12"/>
  <c r="C6914" i="12"/>
  <c r="C6915" i="12"/>
  <c r="C6916" i="12"/>
  <c r="C6917" i="12"/>
  <c r="C6918" i="12"/>
  <c r="C6919" i="12"/>
  <c r="C6920" i="12"/>
  <c r="C6921" i="12"/>
  <c r="C6922" i="12"/>
  <c r="C6923" i="12"/>
  <c r="C6924" i="12"/>
  <c r="C6925" i="12"/>
  <c r="C6926" i="12"/>
  <c r="C6927" i="12"/>
  <c r="C6928" i="12"/>
  <c r="C6929" i="12"/>
  <c r="C6930" i="12"/>
  <c r="C6931" i="12"/>
  <c r="C6932" i="12"/>
  <c r="C6933" i="12"/>
  <c r="C6934" i="12"/>
  <c r="C6935" i="12"/>
  <c r="C6936" i="12"/>
  <c r="C6937" i="12"/>
  <c r="C6938" i="12"/>
  <c r="C6939" i="12"/>
  <c r="C6940" i="12"/>
  <c r="C6941" i="12"/>
  <c r="C6942" i="12"/>
  <c r="C6943" i="12"/>
  <c r="C6944" i="12"/>
  <c r="C6945" i="12"/>
  <c r="C6946" i="12"/>
  <c r="C6947" i="12"/>
  <c r="C6948" i="12"/>
  <c r="C6949" i="12"/>
  <c r="C6950" i="12"/>
  <c r="C6951" i="12"/>
  <c r="C6952" i="12"/>
  <c r="C6953" i="12"/>
  <c r="C6954" i="12"/>
  <c r="C6955" i="12"/>
  <c r="C6956" i="12"/>
  <c r="C6957" i="12"/>
  <c r="C6958" i="12"/>
  <c r="C6959" i="12"/>
  <c r="C6960" i="12"/>
  <c r="C6961" i="12"/>
  <c r="C6962" i="12"/>
  <c r="C6963" i="12"/>
  <c r="C6964" i="12"/>
  <c r="C6965" i="12"/>
  <c r="C6966" i="12"/>
  <c r="C6967" i="12"/>
  <c r="C6968" i="12"/>
  <c r="C6969" i="12"/>
  <c r="C6970" i="12"/>
  <c r="C6971" i="12"/>
  <c r="C6972" i="12"/>
  <c r="C6973" i="12"/>
  <c r="C6974" i="12"/>
  <c r="C6975" i="12"/>
  <c r="C6976" i="12"/>
  <c r="C6977" i="12"/>
  <c r="C6978" i="12"/>
  <c r="C6979" i="12"/>
  <c r="C6980" i="12"/>
  <c r="C6981" i="12"/>
  <c r="C6982" i="12"/>
  <c r="C6983" i="12"/>
  <c r="C6984" i="12"/>
  <c r="C6985" i="12"/>
  <c r="C6986" i="12"/>
  <c r="C6987" i="12"/>
  <c r="C6988" i="12"/>
  <c r="C6989" i="12"/>
  <c r="C6990" i="12"/>
  <c r="C6991" i="12"/>
  <c r="C6992" i="12"/>
  <c r="C6993" i="12"/>
  <c r="C6994" i="12"/>
  <c r="C6995" i="12"/>
  <c r="C6996" i="12"/>
  <c r="C6997" i="12"/>
  <c r="C6998" i="12"/>
  <c r="C6999" i="12"/>
  <c r="C7000" i="12"/>
  <c r="C7001" i="12"/>
  <c r="C7002" i="12"/>
  <c r="C7003" i="12"/>
  <c r="C7004" i="12"/>
  <c r="C7005" i="12"/>
  <c r="C7006" i="12"/>
  <c r="C7007" i="12"/>
  <c r="C7008" i="12"/>
  <c r="C7009" i="12"/>
  <c r="C7010" i="12"/>
  <c r="C7011" i="12"/>
  <c r="C7012" i="12"/>
  <c r="C7013" i="12"/>
  <c r="C7014" i="12"/>
  <c r="C7015" i="12"/>
  <c r="C7016" i="12"/>
  <c r="C7017" i="12"/>
  <c r="C7018" i="12"/>
  <c r="C7019" i="12"/>
  <c r="C7020" i="12"/>
  <c r="C7021" i="12"/>
  <c r="C7022" i="12"/>
  <c r="C7023" i="12"/>
  <c r="C7024" i="12"/>
  <c r="C7025" i="12"/>
  <c r="C7026" i="12"/>
  <c r="C7027" i="12"/>
  <c r="C7028" i="12"/>
  <c r="C7029" i="12"/>
  <c r="C7030" i="12"/>
  <c r="C7031" i="12"/>
  <c r="C7032" i="12"/>
  <c r="C7033" i="12"/>
  <c r="C7034" i="12"/>
  <c r="C7035" i="12"/>
  <c r="C7036" i="12"/>
  <c r="C7037" i="12"/>
  <c r="C7038" i="12"/>
  <c r="C7039" i="12"/>
  <c r="C7040" i="12"/>
  <c r="C7041" i="12"/>
  <c r="C7042" i="12"/>
  <c r="C7043" i="12"/>
  <c r="C7044" i="12"/>
  <c r="C7045" i="12"/>
  <c r="C7046" i="12"/>
  <c r="C7047" i="12"/>
  <c r="C7048" i="12"/>
  <c r="C7049" i="12"/>
  <c r="C7050" i="12"/>
  <c r="C7051" i="12"/>
  <c r="C7052" i="12"/>
  <c r="C7053" i="12"/>
  <c r="C7054" i="12"/>
  <c r="C7055" i="12"/>
  <c r="C7056" i="12"/>
  <c r="C7057" i="12"/>
  <c r="C7058" i="12"/>
  <c r="C7059" i="12"/>
  <c r="C7060" i="12"/>
  <c r="C7061" i="12"/>
  <c r="C7062" i="12"/>
  <c r="C7063" i="12"/>
  <c r="C7064" i="12"/>
  <c r="C7065" i="12"/>
  <c r="C7066" i="12"/>
  <c r="C7067" i="12"/>
  <c r="C7068" i="12"/>
  <c r="C7069" i="12"/>
  <c r="C7070" i="12"/>
  <c r="C7071" i="12"/>
  <c r="C7072" i="12"/>
  <c r="C7073" i="12"/>
  <c r="C7074" i="12"/>
  <c r="C7075" i="12"/>
  <c r="C7076" i="12"/>
  <c r="C7077" i="12"/>
  <c r="C7078" i="12"/>
  <c r="C7079" i="12"/>
  <c r="C7080" i="12"/>
  <c r="C7081" i="12"/>
  <c r="C7082" i="12"/>
  <c r="C7083" i="12"/>
  <c r="C7084" i="12"/>
  <c r="C7085" i="12"/>
  <c r="C7086" i="12"/>
  <c r="C7087" i="12"/>
  <c r="C7088" i="12"/>
  <c r="C7089" i="12"/>
  <c r="C7090" i="12"/>
  <c r="C7091" i="12"/>
  <c r="C7092" i="12"/>
  <c r="C7093" i="12"/>
  <c r="C7094" i="12"/>
  <c r="C7095" i="12"/>
  <c r="C7096" i="12"/>
  <c r="C7097" i="12"/>
  <c r="C7098" i="12"/>
  <c r="C7099" i="12"/>
  <c r="C7100" i="12"/>
  <c r="C7101" i="12"/>
  <c r="C7102" i="12"/>
  <c r="C7103" i="12"/>
  <c r="C7104" i="12"/>
  <c r="C7105" i="12"/>
  <c r="C7106" i="12"/>
  <c r="C7107" i="12"/>
  <c r="C7108" i="12"/>
  <c r="C7109" i="12"/>
  <c r="C7110" i="12"/>
  <c r="C7111" i="12"/>
  <c r="C7112" i="12"/>
  <c r="C7113" i="12"/>
  <c r="C7114" i="12"/>
  <c r="C7115" i="12"/>
  <c r="C7116" i="12"/>
  <c r="C7117" i="12"/>
  <c r="C7118" i="12"/>
  <c r="C7119" i="12"/>
  <c r="C7120" i="12"/>
  <c r="C7121" i="12"/>
  <c r="C7122" i="12"/>
  <c r="C7123" i="12"/>
  <c r="C7124" i="12"/>
  <c r="C7125" i="12"/>
  <c r="C7126" i="12"/>
  <c r="C7127" i="12"/>
  <c r="C7128" i="12"/>
  <c r="C7129" i="12"/>
  <c r="C7130" i="12"/>
  <c r="C7131" i="12"/>
  <c r="C7132" i="12"/>
  <c r="C7133" i="12"/>
  <c r="C7134" i="12"/>
  <c r="C7135" i="12"/>
  <c r="C7136" i="12"/>
  <c r="C7137" i="12"/>
  <c r="C7138" i="12"/>
  <c r="C7139" i="12"/>
  <c r="C7140" i="12"/>
  <c r="C7141" i="12"/>
  <c r="C7142" i="12"/>
  <c r="C7143" i="12"/>
  <c r="C7144" i="12"/>
  <c r="C7145" i="12"/>
  <c r="C7146" i="12"/>
  <c r="C7147" i="12"/>
  <c r="C7148" i="12"/>
  <c r="C7149" i="12"/>
  <c r="C7150" i="12"/>
  <c r="C7151" i="12"/>
  <c r="C7152" i="12"/>
  <c r="C7153" i="12"/>
  <c r="C7154" i="12"/>
  <c r="C7155" i="12"/>
  <c r="C7156" i="12"/>
  <c r="C7157" i="12"/>
  <c r="C7158" i="12"/>
  <c r="C7159" i="12"/>
  <c r="C7160" i="12"/>
  <c r="C7161" i="12"/>
  <c r="C7162" i="12"/>
  <c r="C7163" i="12"/>
  <c r="C7164" i="12"/>
  <c r="C7165" i="12"/>
  <c r="C7166" i="12"/>
  <c r="C7167" i="12"/>
  <c r="C7168" i="12"/>
  <c r="C7169" i="12"/>
  <c r="C7170" i="12"/>
  <c r="C7171" i="12"/>
  <c r="C7172" i="12"/>
  <c r="C7173" i="12"/>
  <c r="C7174" i="12"/>
  <c r="C7175" i="12"/>
  <c r="C7176" i="12"/>
  <c r="C7177" i="12"/>
  <c r="C7178" i="12"/>
  <c r="C7179" i="12"/>
  <c r="C7180" i="12"/>
  <c r="C7181" i="12"/>
  <c r="C7182" i="12"/>
  <c r="C7183" i="12"/>
  <c r="C7184" i="12"/>
  <c r="C7185" i="12"/>
  <c r="C7186" i="12"/>
  <c r="C7187" i="12"/>
  <c r="C7188" i="12"/>
  <c r="C7189" i="12"/>
  <c r="C7190" i="12"/>
  <c r="C7191" i="12"/>
  <c r="C7192" i="12"/>
  <c r="C7193" i="12"/>
  <c r="C7194" i="12"/>
  <c r="C7195" i="12"/>
  <c r="C7196" i="12"/>
  <c r="C7197" i="12"/>
  <c r="C7198" i="12"/>
  <c r="C7199" i="12"/>
  <c r="C7200" i="12"/>
  <c r="C7201" i="12"/>
  <c r="C7202" i="12"/>
  <c r="C7203" i="12"/>
  <c r="C7204" i="12"/>
  <c r="C7205" i="12"/>
  <c r="C7206" i="12"/>
  <c r="C7207" i="12"/>
  <c r="C7208" i="12"/>
  <c r="C7209" i="12"/>
  <c r="C7210" i="12"/>
  <c r="C7211" i="12"/>
  <c r="C7212" i="12"/>
  <c r="C7213" i="12"/>
  <c r="C7214" i="12"/>
  <c r="C7215" i="12"/>
  <c r="C7216" i="12"/>
  <c r="C7217" i="12"/>
  <c r="C7218" i="12"/>
  <c r="C7219" i="12"/>
  <c r="C7220" i="12"/>
  <c r="C7221" i="12"/>
  <c r="C7222" i="12"/>
  <c r="C7223" i="12"/>
  <c r="C7224" i="12"/>
  <c r="C7225" i="12"/>
  <c r="C7226" i="12"/>
  <c r="C7227" i="12"/>
  <c r="C7228" i="12"/>
  <c r="C7229" i="12"/>
  <c r="C7230" i="12"/>
  <c r="C7231" i="12"/>
  <c r="C7232" i="12"/>
  <c r="C7233" i="12"/>
  <c r="C7234" i="12"/>
  <c r="C7235" i="12"/>
  <c r="C7236" i="12"/>
  <c r="C7237" i="12"/>
  <c r="C7238" i="12"/>
  <c r="C7239" i="12"/>
  <c r="C7240" i="12"/>
  <c r="C7241" i="12"/>
  <c r="C7242" i="12"/>
  <c r="C7243" i="12"/>
  <c r="C7244" i="12"/>
  <c r="C7245" i="12"/>
  <c r="C7246" i="12"/>
  <c r="C7247" i="12"/>
  <c r="C7248" i="12"/>
  <c r="C7249" i="12"/>
  <c r="C7250" i="12"/>
  <c r="C7251" i="12"/>
  <c r="C7252" i="12"/>
  <c r="C7253" i="12"/>
  <c r="C7254" i="12"/>
  <c r="C7255" i="12"/>
  <c r="C7256" i="12"/>
  <c r="C7257" i="12"/>
  <c r="C7258" i="12"/>
  <c r="C7259" i="12"/>
  <c r="C7260" i="12"/>
  <c r="C7261" i="12"/>
  <c r="C7262" i="12"/>
  <c r="C7263" i="12"/>
  <c r="C7264" i="12"/>
  <c r="C7265" i="12"/>
  <c r="C7266" i="12"/>
  <c r="C7267" i="12"/>
  <c r="C7268" i="12"/>
  <c r="C7269" i="12"/>
  <c r="C7270" i="12"/>
  <c r="C7271" i="12"/>
  <c r="C7272" i="12"/>
  <c r="C7273" i="12"/>
  <c r="C7274" i="12"/>
  <c r="C7275" i="12"/>
  <c r="C7276" i="12"/>
  <c r="C7277" i="12"/>
  <c r="C7278" i="12"/>
  <c r="C7279" i="12"/>
  <c r="C7280" i="12"/>
  <c r="C7281" i="12"/>
  <c r="C7282" i="12"/>
  <c r="C7283" i="12"/>
  <c r="C7284" i="12"/>
  <c r="C7285" i="12"/>
  <c r="C7286" i="12"/>
  <c r="C7287" i="12"/>
  <c r="C7288" i="12"/>
  <c r="C7289" i="12"/>
  <c r="C7290" i="12"/>
  <c r="C7291" i="12"/>
  <c r="C7292" i="12"/>
  <c r="C7293" i="12"/>
  <c r="C7294" i="12"/>
  <c r="C7295" i="12"/>
  <c r="C7296" i="12"/>
  <c r="C7297" i="12"/>
  <c r="C7298" i="12"/>
  <c r="C7299" i="12"/>
  <c r="C7300" i="12"/>
  <c r="C7301" i="12"/>
  <c r="C7302" i="12"/>
  <c r="C7303" i="12"/>
  <c r="C7304" i="12"/>
  <c r="C7305" i="12"/>
  <c r="C7306" i="12"/>
  <c r="C7307" i="12"/>
  <c r="C7308" i="12"/>
  <c r="C7309" i="12"/>
  <c r="C7310" i="12"/>
  <c r="C7311" i="12"/>
  <c r="C7312" i="12"/>
  <c r="C7313" i="12"/>
  <c r="C7314" i="12"/>
  <c r="C7315" i="12"/>
  <c r="C7316" i="12"/>
  <c r="C7317" i="12"/>
  <c r="C7318" i="12"/>
  <c r="C7319" i="12"/>
  <c r="C7320" i="12"/>
  <c r="C7321" i="12"/>
  <c r="C7322" i="12"/>
  <c r="C7323" i="12"/>
  <c r="C7324" i="12"/>
  <c r="C7325" i="12"/>
  <c r="C7326" i="12"/>
  <c r="C7327" i="12"/>
  <c r="C7328" i="12"/>
  <c r="C7329" i="12"/>
  <c r="C7330" i="12"/>
  <c r="C7331" i="12"/>
  <c r="C7332" i="12"/>
  <c r="C7333" i="12"/>
  <c r="C7334" i="12"/>
  <c r="C7335" i="12"/>
  <c r="C7336" i="12"/>
  <c r="C7337" i="12"/>
  <c r="C7338" i="12"/>
  <c r="C7339" i="12"/>
  <c r="C7340" i="12"/>
  <c r="C7341" i="12"/>
  <c r="C7342" i="12"/>
  <c r="C7343" i="12"/>
  <c r="C7344" i="12"/>
  <c r="C7345" i="12"/>
  <c r="C7346" i="12"/>
  <c r="C7347" i="12"/>
  <c r="C7348" i="12"/>
  <c r="C7349" i="12"/>
  <c r="C7350" i="12"/>
  <c r="C7351" i="12"/>
  <c r="C7352" i="12"/>
  <c r="C7353" i="12"/>
  <c r="C7354" i="12"/>
  <c r="C7355" i="12"/>
  <c r="C7356" i="12"/>
  <c r="C7357" i="12"/>
  <c r="C7358" i="12"/>
  <c r="C7359" i="12"/>
  <c r="C7360" i="12"/>
  <c r="C7361" i="12"/>
  <c r="C7362" i="12"/>
  <c r="C7363" i="12"/>
  <c r="C7364" i="12"/>
  <c r="C7365" i="12"/>
  <c r="C7366" i="12"/>
  <c r="C7367" i="12"/>
  <c r="C7368" i="12"/>
  <c r="C7369" i="12"/>
  <c r="C7370" i="12"/>
  <c r="C7371" i="12"/>
  <c r="C7372" i="12"/>
  <c r="C7373" i="12"/>
  <c r="C7374" i="12"/>
  <c r="C7375" i="12"/>
  <c r="C7376" i="12"/>
  <c r="C7377" i="12"/>
  <c r="C7378" i="12"/>
  <c r="C7379" i="12"/>
  <c r="C7380" i="12"/>
  <c r="C7381" i="12"/>
  <c r="C7382" i="12"/>
  <c r="C7383" i="12"/>
  <c r="C7384" i="12"/>
  <c r="C7385" i="12"/>
  <c r="C7386" i="12"/>
  <c r="C7387" i="12"/>
  <c r="C7388" i="12"/>
  <c r="C7389" i="12"/>
  <c r="C7390" i="12"/>
  <c r="C7391" i="12"/>
  <c r="C7392" i="12"/>
  <c r="C7393" i="12"/>
  <c r="C7394" i="12"/>
  <c r="C7395" i="12"/>
  <c r="C7396" i="12"/>
  <c r="C7397" i="12"/>
  <c r="C7398" i="12"/>
  <c r="C7399" i="12"/>
  <c r="C7400" i="12"/>
  <c r="C7401" i="12"/>
  <c r="C7402" i="12"/>
  <c r="C7403" i="12"/>
  <c r="C7404" i="12"/>
  <c r="C7405" i="12"/>
  <c r="C7406" i="12"/>
  <c r="C7407" i="12"/>
  <c r="C7408" i="12"/>
  <c r="C7409" i="12"/>
  <c r="C7410" i="12"/>
  <c r="C7411" i="12"/>
  <c r="C7412" i="12"/>
  <c r="C7413" i="12"/>
  <c r="C7414" i="12"/>
  <c r="C7415" i="12"/>
  <c r="C7416" i="12"/>
  <c r="C7417" i="12"/>
  <c r="C7418" i="12"/>
  <c r="C7419" i="12"/>
  <c r="C7420" i="12"/>
  <c r="C7421" i="12"/>
  <c r="C7422" i="12"/>
  <c r="C7423" i="12"/>
  <c r="C7424" i="12"/>
  <c r="C7425" i="12"/>
  <c r="C7426" i="12"/>
  <c r="C7427" i="12"/>
  <c r="C7428" i="12"/>
  <c r="C7429" i="12"/>
  <c r="C7430" i="12"/>
  <c r="C7431" i="12"/>
  <c r="C7432" i="12"/>
  <c r="C7433" i="12"/>
  <c r="C7434" i="12"/>
  <c r="C7435" i="12"/>
  <c r="C7436" i="12"/>
  <c r="C7437" i="12"/>
  <c r="C7438" i="12"/>
  <c r="C7439" i="12"/>
  <c r="C7440" i="12"/>
  <c r="C7441" i="12"/>
  <c r="C7442" i="12"/>
  <c r="C7443" i="12"/>
  <c r="C7444" i="12"/>
  <c r="C7445" i="12"/>
  <c r="C7446" i="12"/>
  <c r="C7447" i="12"/>
  <c r="C7448" i="12"/>
  <c r="C7449" i="12"/>
  <c r="C7450" i="12"/>
  <c r="C7451" i="12"/>
  <c r="C7452" i="12"/>
  <c r="C7453" i="12"/>
  <c r="C7454" i="12"/>
  <c r="C7455" i="12"/>
  <c r="C7456" i="12"/>
  <c r="C7457" i="12"/>
  <c r="C7458" i="12"/>
  <c r="C7459" i="12"/>
  <c r="C7460" i="12"/>
  <c r="C7461" i="12"/>
  <c r="C7462" i="12"/>
  <c r="C7463" i="12"/>
  <c r="C7464" i="12"/>
  <c r="C7465" i="12"/>
  <c r="C7466" i="12"/>
  <c r="C7467" i="12"/>
  <c r="C7468" i="12"/>
  <c r="C7469" i="12"/>
  <c r="C7470" i="12"/>
  <c r="C7471" i="12"/>
  <c r="C7472" i="12"/>
  <c r="C7473" i="12"/>
  <c r="C7474" i="12"/>
  <c r="C7475" i="12"/>
  <c r="C7476" i="12"/>
  <c r="C7477" i="12"/>
  <c r="C7478" i="12"/>
  <c r="C7479" i="12"/>
  <c r="C7480" i="12"/>
  <c r="C7481" i="12"/>
  <c r="C7482" i="12"/>
  <c r="C7483" i="12"/>
  <c r="C7484" i="12"/>
  <c r="C7485" i="12"/>
  <c r="C7486" i="12"/>
  <c r="C7487" i="12"/>
  <c r="C7488" i="12"/>
  <c r="C7489" i="12"/>
  <c r="C7490" i="12"/>
  <c r="C7491" i="12"/>
  <c r="C7492" i="12"/>
  <c r="C7493" i="12"/>
  <c r="C7494" i="12"/>
  <c r="C7495" i="12"/>
  <c r="C7496" i="12"/>
  <c r="C7497" i="12"/>
  <c r="C7498" i="12"/>
  <c r="C7499" i="12"/>
  <c r="C7500" i="12"/>
  <c r="C7501" i="12"/>
  <c r="C7502" i="12"/>
  <c r="C7503" i="12"/>
  <c r="C7504" i="12"/>
  <c r="C7505" i="12"/>
  <c r="C7506" i="12"/>
  <c r="C7507" i="12"/>
  <c r="C7508" i="12"/>
  <c r="C7509" i="12"/>
  <c r="C7510" i="12"/>
  <c r="C7511" i="12"/>
  <c r="C7512" i="12"/>
  <c r="C7513" i="12"/>
  <c r="C7514" i="12"/>
  <c r="C7515" i="12"/>
  <c r="C7516" i="12"/>
  <c r="C7517" i="12"/>
  <c r="C7518" i="12"/>
  <c r="C7519" i="12"/>
  <c r="C7520" i="12"/>
  <c r="C7521" i="12"/>
  <c r="C7522" i="12"/>
  <c r="C7523" i="12"/>
  <c r="C7524" i="12"/>
  <c r="C7525" i="12"/>
  <c r="C7526" i="12"/>
  <c r="C7527" i="12"/>
  <c r="C7528" i="12"/>
  <c r="C7529" i="12"/>
  <c r="C7530" i="12"/>
  <c r="C7531" i="12"/>
  <c r="C7532" i="12"/>
  <c r="C7533" i="12"/>
  <c r="C7534" i="12"/>
  <c r="C7535" i="12"/>
  <c r="C7536" i="12"/>
  <c r="C7537" i="12"/>
  <c r="C7538" i="12"/>
  <c r="C7539" i="12"/>
  <c r="C7540" i="12"/>
  <c r="C7541" i="12"/>
  <c r="C7542" i="12"/>
  <c r="C7543" i="12"/>
  <c r="C7544" i="12"/>
  <c r="C7545" i="12"/>
  <c r="C7546" i="12"/>
  <c r="C7547" i="12"/>
  <c r="C7548" i="12"/>
  <c r="C7549" i="12"/>
  <c r="C7550" i="12"/>
  <c r="C7551" i="12"/>
  <c r="C7552" i="12"/>
  <c r="C7553" i="12"/>
  <c r="C7554" i="12"/>
  <c r="C7555" i="12"/>
  <c r="C7556" i="12"/>
  <c r="C7557" i="12"/>
  <c r="C7558" i="12"/>
  <c r="C7559" i="12"/>
  <c r="C7560" i="12"/>
  <c r="C7561" i="12"/>
  <c r="C7562" i="12"/>
  <c r="C7563" i="12"/>
  <c r="C7564" i="12"/>
  <c r="C7565" i="12"/>
  <c r="C7566" i="12"/>
  <c r="C7567" i="12"/>
  <c r="C7568" i="12"/>
  <c r="C7569" i="12"/>
  <c r="C7570" i="12"/>
  <c r="C7571" i="12"/>
  <c r="C7572" i="12"/>
  <c r="C7573" i="12"/>
  <c r="C7574" i="12"/>
  <c r="C7575" i="12"/>
  <c r="C7576" i="12"/>
  <c r="C7577" i="12"/>
  <c r="C7578" i="12"/>
  <c r="C7579" i="12"/>
  <c r="C7580" i="12"/>
  <c r="C7581" i="12"/>
  <c r="C7582" i="12"/>
  <c r="C7583" i="12"/>
  <c r="C7584" i="12"/>
  <c r="C7585" i="12"/>
  <c r="C7586" i="12"/>
  <c r="C7587" i="12"/>
  <c r="C7588" i="12"/>
  <c r="C7589" i="12"/>
  <c r="C7590" i="12"/>
  <c r="C7591" i="12"/>
  <c r="C7592" i="12"/>
  <c r="C7593" i="12"/>
  <c r="C7594" i="12"/>
  <c r="C7595" i="12"/>
  <c r="C7596" i="12"/>
  <c r="C7597" i="12"/>
  <c r="C7598" i="12"/>
  <c r="C7599" i="12"/>
  <c r="C7600" i="12"/>
  <c r="C7601" i="12"/>
  <c r="C7602" i="12"/>
  <c r="C7603" i="12"/>
  <c r="C7604" i="12"/>
  <c r="C7605" i="12"/>
  <c r="C7606" i="12"/>
  <c r="C7607" i="12"/>
  <c r="C7608" i="12"/>
  <c r="C7609" i="12"/>
  <c r="C7610" i="12"/>
  <c r="C7611" i="12"/>
  <c r="C7612" i="12"/>
  <c r="C7613" i="12"/>
  <c r="C7614" i="12"/>
  <c r="C7615" i="12"/>
  <c r="C7616" i="12"/>
  <c r="C7617" i="12"/>
  <c r="C7618" i="12"/>
  <c r="C7619" i="12"/>
  <c r="C7620" i="12"/>
  <c r="C7621" i="12"/>
  <c r="C7622" i="12"/>
  <c r="C7623" i="12"/>
  <c r="C7624" i="12"/>
  <c r="C7625" i="12"/>
  <c r="C7626" i="12"/>
  <c r="C7627" i="12"/>
  <c r="C7628" i="12"/>
  <c r="C7629" i="12"/>
  <c r="C7630" i="12"/>
  <c r="C7631" i="12"/>
  <c r="C7632" i="12"/>
  <c r="C7633" i="12"/>
  <c r="C7634" i="12"/>
  <c r="C7635" i="12"/>
  <c r="C7636" i="12"/>
  <c r="C7637" i="12"/>
  <c r="C7638" i="12"/>
  <c r="C7639" i="12"/>
  <c r="C7640" i="12"/>
  <c r="C7641" i="12"/>
  <c r="C7642" i="12"/>
  <c r="C7643" i="12"/>
  <c r="C7644" i="12"/>
  <c r="C7645" i="12"/>
  <c r="C7646" i="12"/>
  <c r="C7647" i="12"/>
  <c r="C7648" i="12"/>
  <c r="C7649" i="12"/>
  <c r="C7650" i="12"/>
  <c r="C7651" i="12"/>
  <c r="C7652" i="12"/>
  <c r="C7653" i="12"/>
  <c r="C7654" i="12"/>
  <c r="C7655" i="12"/>
  <c r="C7656" i="12"/>
  <c r="C7657" i="12"/>
  <c r="C7658" i="12"/>
  <c r="C7659" i="12"/>
  <c r="C7660" i="12"/>
  <c r="C7661" i="12"/>
  <c r="C7662" i="12"/>
  <c r="C7663" i="12"/>
  <c r="C7664" i="12"/>
  <c r="C7665" i="12"/>
  <c r="C7666" i="12"/>
  <c r="C7667" i="12"/>
  <c r="C7668" i="12"/>
  <c r="C7669" i="12"/>
  <c r="C7670" i="12"/>
  <c r="C7671" i="12"/>
  <c r="C7672" i="12"/>
  <c r="C7673" i="12"/>
  <c r="C7674" i="12"/>
  <c r="C7675" i="12"/>
  <c r="C7676" i="12"/>
  <c r="C7677" i="12"/>
  <c r="C7678" i="12"/>
  <c r="C7679" i="12"/>
  <c r="C7680" i="12"/>
  <c r="C7681" i="12"/>
  <c r="C7682" i="12"/>
  <c r="C7683" i="12"/>
  <c r="C7684" i="12"/>
  <c r="C7685" i="12"/>
  <c r="C7686" i="12"/>
  <c r="C7687" i="12"/>
  <c r="C7688" i="12"/>
  <c r="C7689" i="12"/>
  <c r="C7690" i="12"/>
  <c r="C7691" i="12"/>
  <c r="C7692" i="12"/>
  <c r="C7693" i="12"/>
  <c r="C7694" i="12"/>
  <c r="C7695" i="12"/>
  <c r="C7696" i="12"/>
  <c r="C7697" i="12"/>
  <c r="C7698" i="12"/>
  <c r="C7699" i="12"/>
  <c r="C7700" i="12"/>
  <c r="C7701" i="12"/>
  <c r="C7702" i="12"/>
  <c r="C7703" i="12"/>
  <c r="C7704" i="12"/>
  <c r="C7705" i="12"/>
  <c r="C7706" i="12"/>
  <c r="C7707" i="12"/>
  <c r="C7708" i="12"/>
  <c r="C7709" i="12"/>
  <c r="C7710" i="12"/>
  <c r="C7711" i="12"/>
  <c r="C7712" i="12"/>
  <c r="C7713" i="12"/>
  <c r="C7714" i="12"/>
  <c r="C7715" i="12"/>
  <c r="C7716" i="12"/>
  <c r="C7717" i="12"/>
  <c r="C7718" i="12"/>
  <c r="C7719" i="12"/>
  <c r="C7720" i="12"/>
  <c r="C7721" i="12"/>
  <c r="C7722" i="12"/>
  <c r="C7723" i="12"/>
  <c r="C7724" i="12"/>
  <c r="C7725" i="12"/>
  <c r="C7726" i="12"/>
  <c r="C7727" i="12"/>
  <c r="C7728" i="12"/>
  <c r="C7729" i="12"/>
  <c r="C7730" i="12"/>
  <c r="C7731" i="12"/>
  <c r="C7732" i="12"/>
  <c r="C7733" i="12"/>
  <c r="C7734" i="12"/>
  <c r="C7735" i="12"/>
  <c r="C7736" i="12"/>
  <c r="C7737" i="12"/>
  <c r="C7738" i="12"/>
  <c r="C7739" i="12"/>
  <c r="C7740" i="12"/>
  <c r="C7741" i="12"/>
  <c r="C7742" i="12"/>
  <c r="C7743" i="12"/>
  <c r="C7744" i="12"/>
  <c r="C7745" i="12"/>
  <c r="C7746" i="12"/>
  <c r="C7747" i="12"/>
  <c r="C7748" i="12"/>
  <c r="C7749" i="12"/>
  <c r="C7750" i="12"/>
  <c r="C7751" i="12"/>
  <c r="C7752" i="12"/>
  <c r="C7753" i="12"/>
  <c r="C7754" i="12"/>
  <c r="C7755" i="12"/>
  <c r="C7756" i="12"/>
  <c r="C7757" i="12"/>
  <c r="C7758" i="12"/>
  <c r="C7759" i="12"/>
  <c r="C7760" i="12"/>
  <c r="C7761" i="12"/>
  <c r="C7762" i="12"/>
  <c r="C7763" i="12"/>
  <c r="C7764" i="12"/>
  <c r="C7765" i="12"/>
  <c r="C7766" i="12"/>
  <c r="C7767" i="12"/>
  <c r="C7768" i="12"/>
  <c r="C7769" i="12"/>
  <c r="C7770" i="12"/>
  <c r="C7771" i="12"/>
  <c r="C7772" i="12"/>
  <c r="C7773" i="12"/>
  <c r="C7774" i="12"/>
  <c r="C7775" i="12"/>
  <c r="C7776" i="12"/>
  <c r="C7777" i="12"/>
  <c r="C7778" i="12"/>
  <c r="C7779" i="12"/>
  <c r="C7780" i="12"/>
  <c r="C7781" i="12"/>
  <c r="C7782" i="12"/>
  <c r="C7783" i="12"/>
  <c r="C7784" i="12"/>
  <c r="C7785" i="12"/>
  <c r="C7786" i="12"/>
  <c r="C7787" i="12"/>
  <c r="C7788" i="12"/>
  <c r="C7789" i="12"/>
  <c r="C7790" i="12"/>
  <c r="C7791" i="12"/>
  <c r="C7792" i="12"/>
  <c r="C7793" i="12"/>
  <c r="C7794" i="12"/>
  <c r="C7795" i="12"/>
  <c r="C7796" i="12"/>
  <c r="C7797" i="12"/>
  <c r="C7798" i="12"/>
  <c r="C7799" i="12"/>
  <c r="C7800" i="12"/>
  <c r="C7801" i="12"/>
  <c r="C7802" i="12"/>
  <c r="C7803" i="12"/>
  <c r="C7804" i="12"/>
  <c r="C7805" i="12"/>
  <c r="C7806" i="12"/>
  <c r="C7807" i="12"/>
  <c r="C7808" i="12"/>
  <c r="C7809" i="12"/>
  <c r="C7810" i="12"/>
  <c r="C7811" i="12"/>
  <c r="C7812" i="12"/>
  <c r="C7813" i="12"/>
  <c r="C7814" i="12"/>
  <c r="C7815" i="12"/>
  <c r="C7816" i="12"/>
  <c r="C7817" i="12"/>
  <c r="C7818" i="12"/>
  <c r="C7819" i="12"/>
  <c r="C7820" i="12"/>
  <c r="C7821" i="12"/>
  <c r="C7822" i="12"/>
  <c r="C7823" i="12"/>
  <c r="C7824" i="12"/>
  <c r="C7825" i="12"/>
  <c r="C7826" i="12"/>
  <c r="C7827" i="12"/>
  <c r="C7828" i="12"/>
  <c r="C7829" i="12"/>
  <c r="C7830" i="12"/>
  <c r="C7831" i="12"/>
  <c r="C7832" i="12"/>
  <c r="C7833" i="12"/>
  <c r="C7834" i="12"/>
  <c r="C7835" i="12"/>
  <c r="C7836" i="12"/>
  <c r="C7837" i="12"/>
  <c r="C7838" i="12"/>
  <c r="C7839" i="12"/>
  <c r="C7840" i="12"/>
  <c r="C7841" i="12"/>
  <c r="C7842" i="12"/>
  <c r="C7843" i="12"/>
  <c r="C7844" i="12"/>
  <c r="C7845" i="12"/>
  <c r="C7846" i="12"/>
  <c r="C7847" i="12"/>
  <c r="C7848" i="12"/>
  <c r="C7849" i="12"/>
  <c r="C7850" i="12"/>
  <c r="C7851" i="12"/>
  <c r="C7852" i="12"/>
  <c r="C7853" i="12"/>
  <c r="C7854" i="12"/>
  <c r="C7855" i="12"/>
  <c r="C7856" i="12"/>
  <c r="C7857" i="12"/>
  <c r="C7858" i="12"/>
  <c r="C7859" i="12"/>
  <c r="C7860" i="12"/>
  <c r="C7861" i="12"/>
  <c r="C7862" i="12"/>
  <c r="C7863" i="12"/>
  <c r="C7864" i="12"/>
  <c r="C7865" i="12"/>
  <c r="C7866" i="12"/>
  <c r="C7867" i="12"/>
  <c r="C7868" i="12"/>
  <c r="C7869" i="12"/>
  <c r="C7870" i="12"/>
  <c r="C7871" i="12"/>
  <c r="C7872" i="12"/>
  <c r="C7873" i="12"/>
  <c r="C7874" i="12"/>
  <c r="C7875" i="12"/>
  <c r="C7876" i="12"/>
  <c r="C7877" i="12"/>
  <c r="C7878" i="12"/>
  <c r="C7879" i="12"/>
  <c r="C7880" i="12"/>
  <c r="C7881" i="12"/>
  <c r="C7882" i="12"/>
  <c r="C7883" i="12"/>
  <c r="C7884" i="12"/>
  <c r="C7885" i="12"/>
  <c r="C7886" i="12"/>
  <c r="C7887" i="12"/>
  <c r="C7888" i="12"/>
  <c r="C7889" i="12"/>
  <c r="C7890" i="12"/>
  <c r="C7891" i="12"/>
  <c r="C7892" i="12"/>
  <c r="C7893" i="12"/>
  <c r="C7894" i="12"/>
  <c r="C7895" i="12"/>
  <c r="C7896" i="12"/>
  <c r="C7897" i="12"/>
  <c r="C7898" i="12"/>
  <c r="C7899" i="12"/>
  <c r="C7900" i="12"/>
  <c r="C7901" i="12"/>
  <c r="C7902" i="12"/>
  <c r="C7903" i="12"/>
  <c r="C7904" i="12"/>
  <c r="C7905" i="12"/>
  <c r="C7906" i="12"/>
  <c r="C7907" i="12"/>
  <c r="C7908" i="12"/>
  <c r="C7909" i="12"/>
  <c r="C7910" i="12"/>
  <c r="C7911" i="12"/>
  <c r="C7912" i="12"/>
  <c r="C7913" i="12"/>
  <c r="C7914" i="12"/>
  <c r="C7915" i="12"/>
  <c r="C7916" i="12"/>
  <c r="C7917" i="12"/>
  <c r="C7918" i="12"/>
  <c r="C7919" i="12"/>
  <c r="C7920" i="12"/>
  <c r="C7921" i="12"/>
  <c r="C7922" i="12"/>
  <c r="C7923" i="12"/>
  <c r="C7924" i="12"/>
  <c r="C7925" i="12"/>
  <c r="C7926" i="12"/>
  <c r="C7927" i="12"/>
  <c r="C7928" i="12"/>
  <c r="C7929" i="12"/>
  <c r="C7930" i="12"/>
  <c r="C7931" i="12"/>
  <c r="C7932" i="12"/>
  <c r="C7933" i="12"/>
  <c r="C7934" i="12"/>
  <c r="C7935" i="12"/>
  <c r="C7936" i="12"/>
  <c r="C7937" i="12"/>
  <c r="C7938" i="12"/>
  <c r="C7939" i="12"/>
  <c r="C7940" i="12"/>
  <c r="C7941" i="12"/>
  <c r="C7942" i="12"/>
  <c r="C7943" i="12"/>
  <c r="C7944" i="12"/>
  <c r="C7945" i="12"/>
  <c r="C7946" i="12"/>
  <c r="C7947" i="12"/>
  <c r="C7948" i="12"/>
  <c r="C7949" i="12"/>
  <c r="C7950" i="12"/>
  <c r="C7951" i="12"/>
  <c r="C7952" i="12"/>
  <c r="C7953" i="12"/>
  <c r="C7954" i="12"/>
  <c r="C7955" i="12"/>
  <c r="C7956" i="12"/>
  <c r="C7957" i="12"/>
  <c r="C7958" i="12"/>
  <c r="C7959" i="12"/>
  <c r="C7960" i="12"/>
  <c r="C7961" i="12"/>
  <c r="C7962" i="12"/>
  <c r="C7963" i="12"/>
  <c r="C7964" i="12"/>
  <c r="C7965" i="12"/>
  <c r="C7966" i="12"/>
  <c r="C7967" i="12"/>
  <c r="C7968" i="12"/>
  <c r="C7969" i="12"/>
  <c r="C7970" i="12"/>
  <c r="C7971" i="12"/>
  <c r="C7972" i="12"/>
  <c r="C7973" i="12"/>
  <c r="C7974" i="12"/>
  <c r="C7975" i="12"/>
  <c r="C7976" i="12"/>
  <c r="C7977" i="12"/>
  <c r="C7978" i="12"/>
  <c r="C7979" i="12"/>
  <c r="C7980" i="12"/>
  <c r="C7981" i="12"/>
  <c r="C7982" i="12"/>
  <c r="C7983" i="12"/>
  <c r="C7984" i="12"/>
  <c r="C7985" i="12"/>
  <c r="C7986" i="12"/>
  <c r="C7987" i="12"/>
  <c r="C7988" i="12"/>
  <c r="C7989" i="12"/>
  <c r="C7990" i="12"/>
  <c r="C7991" i="12"/>
  <c r="C7992" i="12"/>
  <c r="C7993" i="12"/>
  <c r="C7994" i="12"/>
  <c r="C7995" i="12"/>
  <c r="C7996" i="12"/>
  <c r="C7997" i="12"/>
  <c r="C7998" i="12"/>
  <c r="C7999" i="12"/>
  <c r="C8000" i="12"/>
  <c r="C8001" i="12"/>
  <c r="C8002" i="12"/>
  <c r="C8003" i="12"/>
  <c r="C8004" i="12"/>
  <c r="C8005" i="12"/>
  <c r="C8006" i="12"/>
  <c r="C8007" i="12"/>
  <c r="C8008" i="12"/>
  <c r="C8009" i="12"/>
  <c r="C8010" i="12"/>
  <c r="C8011" i="12"/>
  <c r="C8012" i="12"/>
  <c r="C8013" i="12"/>
  <c r="C8014" i="12"/>
  <c r="C8015" i="12"/>
  <c r="C8016" i="12"/>
  <c r="C8017" i="12"/>
  <c r="C8018" i="12"/>
  <c r="C8019" i="12"/>
  <c r="C8020" i="12"/>
  <c r="C8021" i="12"/>
  <c r="C8022" i="12"/>
  <c r="C8023" i="12"/>
  <c r="C8024" i="12"/>
  <c r="C8025" i="12"/>
  <c r="C8026" i="12"/>
  <c r="C8027" i="12"/>
  <c r="C8028" i="12"/>
  <c r="C8029" i="12"/>
  <c r="C8030" i="12"/>
  <c r="C8031" i="12"/>
  <c r="C8032" i="12"/>
  <c r="C8033" i="12"/>
  <c r="C8034" i="12"/>
  <c r="C8035" i="12"/>
  <c r="C8036" i="12"/>
  <c r="C8037" i="12"/>
  <c r="C8038" i="12"/>
  <c r="C8039" i="12"/>
  <c r="C8040" i="12"/>
  <c r="C8041" i="12"/>
  <c r="C8042" i="12"/>
  <c r="C8043" i="12"/>
  <c r="C8044" i="12"/>
  <c r="C8045" i="12"/>
  <c r="C8046" i="12"/>
  <c r="C8047" i="12"/>
  <c r="C8048" i="12"/>
  <c r="C8049" i="12"/>
  <c r="C8050" i="12"/>
  <c r="C8051" i="12"/>
  <c r="C8052" i="12"/>
  <c r="C8053" i="12"/>
  <c r="C8054" i="12"/>
  <c r="C8055" i="12"/>
  <c r="C8056" i="12"/>
  <c r="C8057" i="12"/>
  <c r="C8058" i="12"/>
  <c r="C8059" i="12"/>
  <c r="C8060" i="12"/>
  <c r="C8061" i="12"/>
  <c r="C8062" i="12"/>
  <c r="C8063" i="12"/>
  <c r="C8064" i="12"/>
  <c r="C8065" i="12"/>
  <c r="C8066" i="12"/>
  <c r="C8067" i="12"/>
  <c r="C8068" i="12"/>
  <c r="C8069" i="12"/>
  <c r="C8070" i="12"/>
  <c r="C8071" i="12"/>
  <c r="C8072" i="12"/>
  <c r="C8073" i="12"/>
  <c r="C8074" i="12"/>
  <c r="C8075" i="12"/>
  <c r="C8076" i="12"/>
  <c r="C8077" i="12"/>
  <c r="C8078" i="12"/>
  <c r="C8079" i="12"/>
  <c r="C8080" i="12"/>
  <c r="C8081" i="12"/>
  <c r="C8082" i="12"/>
  <c r="C8083" i="12"/>
  <c r="C8084" i="12"/>
  <c r="C8085" i="12"/>
  <c r="C8086" i="12"/>
  <c r="C8087" i="12"/>
  <c r="C8088" i="12"/>
  <c r="C8089" i="12"/>
  <c r="C8090" i="12"/>
  <c r="C8091" i="12"/>
  <c r="C8092" i="12"/>
  <c r="C8093" i="12"/>
  <c r="C8094" i="12"/>
  <c r="C8095" i="12"/>
  <c r="C8096" i="12"/>
  <c r="C8097" i="12"/>
  <c r="C8098" i="12"/>
  <c r="C8099" i="12"/>
  <c r="C8100" i="12"/>
  <c r="C8101" i="12"/>
  <c r="C8102" i="12"/>
  <c r="C8103" i="12"/>
  <c r="C8104" i="12"/>
  <c r="C8105" i="12"/>
  <c r="C8106" i="12"/>
  <c r="C8107" i="12"/>
  <c r="C8108" i="12"/>
  <c r="C8109" i="12"/>
  <c r="C8110" i="12"/>
  <c r="C8111" i="12"/>
  <c r="C8112" i="12"/>
  <c r="C8113" i="12"/>
  <c r="C8114" i="12"/>
  <c r="C8115" i="12"/>
  <c r="C8116" i="12"/>
  <c r="C8117" i="12"/>
  <c r="C8118" i="12"/>
  <c r="C8119" i="12"/>
  <c r="C8120" i="12"/>
  <c r="C8121" i="12"/>
  <c r="C8122" i="12"/>
  <c r="C8123" i="12"/>
  <c r="C8124" i="12"/>
  <c r="C8125" i="12"/>
  <c r="C8126" i="12"/>
  <c r="C8127" i="12"/>
  <c r="C8128" i="12"/>
  <c r="C8129" i="12"/>
  <c r="C8130" i="12"/>
  <c r="C8131" i="12"/>
  <c r="C8132" i="12"/>
  <c r="C8133" i="12"/>
  <c r="C8134" i="12"/>
  <c r="C8135" i="12"/>
  <c r="C8136" i="12"/>
  <c r="C8137" i="12"/>
  <c r="C8138" i="12"/>
  <c r="C8139" i="12"/>
  <c r="C8140" i="12"/>
  <c r="C8141" i="12"/>
  <c r="C8142" i="12"/>
  <c r="C8143" i="12"/>
  <c r="C8144" i="12"/>
  <c r="C8145" i="12"/>
  <c r="C8146" i="12"/>
  <c r="C8147" i="12"/>
  <c r="C8148" i="12"/>
  <c r="C8149" i="12"/>
  <c r="C8150" i="12"/>
  <c r="C8151" i="12"/>
  <c r="C8152" i="12"/>
  <c r="C8153" i="12"/>
  <c r="C8154" i="12"/>
  <c r="C8155" i="12"/>
  <c r="C8156" i="12"/>
  <c r="C8157" i="12"/>
  <c r="C8158" i="12"/>
  <c r="C8159" i="12"/>
  <c r="C8160" i="12"/>
  <c r="C8161" i="12"/>
  <c r="C8162" i="12"/>
  <c r="C8163" i="12"/>
  <c r="C8164" i="12"/>
  <c r="C8165" i="12"/>
  <c r="C8166" i="12"/>
  <c r="C8167" i="12"/>
  <c r="C8168" i="12"/>
  <c r="C8169" i="12"/>
  <c r="C8170" i="12"/>
  <c r="C8171" i="12"/>
  <c r="C8172" i="12"/>
  <c r="C8173" i="12"/>
  <c r="C8174" i="12"/>
  <c r="C8175" i="12"/>
  <c r="C8176" i="12"/>
  <c r="C8177" i="12"/>
  <c r="C8178" i="12"/>
  <c r="C8179" i="12"/>
  <c r="C8180" i="12"/>
  <c r="C8181" i="12"/>
  <c r="C8182" i="12"/>
  <c r="C8183" i="12"/>
  <c r="C8184" i="12"/>
  <c r="C8185" i="12"/>
  <c r="C8186" i="12"/>
  <c r="C8187" i="12"/>
  <c r="C8188" i="12"/>
  <c r="C8189" i="12"/>
  <c r="C8190" i="12"/>
  <c r="C8191" i="12"/>
  <c r="C8192" i="12"/>
  <c r="C8193" i="12"/>
  <c r="C8194" i="12"/>
  <c r="C8195" i="12"/>
  <c r="C8196" i="12"/>
  <c r="C8197" i="12"/>
  <c r="C8198" i="12"/>
  <c r="C8199" i="12"/>
  <c r="C8200" i="12"/>
  <c r="C8201" i="12"/>
  <c r="C8202" i="12"/>
  <c r="C8203" i="12"/>
  <c r="C8204" i="12"/>
  <c r="C8205" i="12"/>
  <c r="C8206" i="12"/>
  <c r="C8207" i="12"/>
  <c r="C8208" i="12"/>
  <c r="C8209" i="12"/>
  <c r="C8210" i="12"/>
  <c r="C8211" i="12"/>
  <c r="C8212" i="12"/>
  <c r="C8213" i="12"/>
  <c r="C8214" i="12"/>
  <c r="C8215" i="12"/>
  <c r="C8216" i="12"/>
  <c r="C8217" i="12"/>
  <c r="C8218" i="12"/>
  <c r="C8219" i="12"/>
  <c r="C8220" i="12"/>
  <c r="C8221" i="12"/>
  <c r="C8222" i="12"/>
  <c r="C8223" i="12"/>
  <c r="C8224" i="12"/>
  <c r="C8225" i="12"/>
  <c r="C8226" i="12"/>
  <c r="C8227" i="12"/>
  <c r="C8228" i="12"/>
  <c r="C8229" i="12"/>
  <c r="C8230" i="12"/>
  <c r="C8231" i="12"/>
  <c r="C8232" i="12"/>
  <c r="C8233" i="12"/>
  <c r="C8234" i="12"/>
  <c r="C8235" i="12"/>
  <c r="C8236" i="12"/>
  <c r="C8237" i="12"/>
  <c r="C8238" i="12"/>
  <c r="C8239" i="12"/>
  <c r="C8240" i="12"/>
  <c r="C8241" i="12"/>
  <c r="C8242" i="12"/>
  <c r="C8243" i="12"/>
  <c r="C8244" i="12"/>
  <c r="C8245" i="12"/>
  <c r="C8246" i="12"/>
  <c r="C8247" i="12"/>
  <c r="C8248" i="12"/>
  <c r="C8249" i="12"/>
  <c r="C8250" i="12"/>
  <c r="C8251" i="12"/>
  <c r="C8252" i="12"/>
  <c r="C8253" i="12"/>
  <c r="C8254" i="12"/>
  <c r="C8255" i="12"/>
  <c r="C8256" i="12"/>
  <c r="C8257" i="12"/>
  <c r="C8258" i="12"/>
  <c r="C8259" i="12"/>
  <c r="C8260" i="12"/>
  <c r="C8261" i="12"/>
  <c r="C8262" i="12"/>
  <c r="C8263" i="12"/>
  <c r="C8264" i="12"/>
  <c r="C8265" i="12"/>
  <c r="C8266" i="12"/>
  <c r="C8267" i="12"/>
  <c r="C8268" i="12"/>
  <c r="C8269" i="12"/>
  <c r="C8270" i="12"/>
  <c r="C8271" i="12"/>
  <c r="C8272" i="12"/>
  <c r="C8273" i="12"/>
  <c r="C8274" i="12"/>
  <c r="C8275" i="12"/>
  <c r="C8276" i="12"/>
  <c r="C8277" i="12"/>
  <c r="C8278" i="12"/>
  <c r="C8279" i="12"/>
  <c r="C8280" i="12"/>
  <c r="C8281" i="12"/>
  <c r="C8282" i="12"/>
  <c r="C8283" i="12"/>
  <c r="C8284" i="12"/>
  <c r="C8285" i="12"/>
  <c r="C8286" i="12"/>
  <c r="C8287" i="12"/>
  <c r="C8288" i="12"/>
  <c r="C8289" i="12"/>
  <c r="C8290" i="12"/>
  <c r="C8291" i="12"/>
  <c r="C8292" i="12"/>
  <c r="C8293" i="12"/>
  <c r="C8294" i="12"/>
  <c r="C8295" i="12"/>
  <c r="C8296" i="12"/>
  <c r="C8297" i="12"/>
  <c r="C8298" i="12"/>
  <c r="C8299" i="12"/>
  <c r="C8300" i="12"/>
  <c r="C8301" i="12"/>
  <c r="C8302" i="12"/>
  <c r="C8303" i="12"/>
  <c r="C8304" i="12"/>
  <c r="C8305" i="12"/>
  <c r="C8306" i="12"/>
  <c r="C8307" i="12"/>
  <c r="C8308" i="12"/>
  <c r="C8309" i="12"/>
  <c r="C8310" i="12"/>
  <c r="C8311" i="12"/>
  <c r="C8312" i="12"/>
  <c r="C8313" i="12"/>
  <c r="C8314" i="12"/>
  <c r="C8315" i="12"/>
  <c r="C8316" i="12"/>
  <c r="C8317" i="12"/>
  <c r="C8318" i="12"/>
  <c r="C8319" i="12"/>
  <c r="C8320" i="12"/>
  <c r="C8321" i="12"/>
  <c r="C8322" i="12"/>
  <c r="C8323" i="12"/>
  <c r="C8324" i="12"/>
  <c r="C8325" i="12"/>
  <c r="C8326" i="12"/>
  <c r="C8327" i="12"/>
  <c r="C8328" i="12"/>
  <c r="C8329" i="12"/>
  <c r="C8330" i="12"/>
  <c r="C8331" i="12"/>
  <c r="C8332" i="12"/>
  <c r="C8333" i="12"/>
  <c r="C8334" i="12"/>
  <c r="C8335" i="12"/>
  <c r="C8336" i="12"/>
  <c r="C8337" i="12"/>
  <c r="C8338" i="12"/>
  <c r="C8339" i="12"/>
  <c r="C8340" i="12"/>
  <c r="C8341" i="12"/>
  <c r="C8342" i="12"/>
  <c r="C8343" i="12"/>
  <c r="C8344" i="12"/>
  <c r="C8345" i="12"/>
  <c r="C8346" i="12"/>
  <c r="C8347" i="12"/>
  <c r="C8348" i="12"/>
  <c r="C8349" i="12"/>
  <c r="C8350" i="12"/>
  <c r="C8351" i="12"/>
  <c r="C8352" i="12"/>
  <c r="C8353" i="12"/>
  <c r="C8354" i="12"/>
  <c r="C8355" i="12"/>
  <c r="C8356" i="12"/>
  <c r="C8357" i="12"/>
  <c r="C8358" i="12"/>
  <c r="C8359" i="12"/>
  <c r="C8360" i="12"/>
  <c r="C8361" i="12"/>
  <c r="C8362" i="12"/>
  <c r="C8363" i="12"/>
  <c r="C8364" i="12"/>
  <c r="C8365" i="12"/>
  <c r="C8366" i="12"/>
  <c r="C8367" i="12"/>
  <c r="C8368" i="12"/>
  <c r="C8369" i="12"/>
  <c r="C8370" i="12"/>
  <c r="C8371" i="12"/>
  <c r="C8372" i="12"/>
  <c r="C8373" i="12"/>
  <c r="C8374" i="12"/>
  <c r="C8375" i="12"/>
  <c r="C8376" i="12"/>
  <c r="C8377" i="12"/>
  <c r="C8378" i="12"/>
  <c r="C8379" i="12"/>
  <c r="C8380" i="12"/>
  <c r="C8381" i="12"/>
  <c r="C8382" i="12"/>
  <c r="C8383" i="12"/>
  <c r="C8384" i="12"/>
  <c r="C8385" i="12"/>
  <c r="C8386" i="12"/>
  <c r="C8387" i="12"/>
  <c r="C8388" i="12"/>
  <c r="C8389" i="12"/>
  <c r="C8390" i="12"/>
  <c r="C8391" i="12"/>
  <c r="C8392" i="12"/>
  <c r="C8393" i="12"/>
  <c r="C8394" i="12"/>
  <c r="C8395" i="12"/>
  <c r="C8396" i="12"/>
  <c r="C8397" i="12"/>
  <c r="C8398" i="12"/>
  <c r="C8399" i="12"/>
  <c r="C8400" i="12"/>
  <c r="C8401" i="12"/>
  <c r="C8402" i="12"/>
  <c r="C8403" i="12"/>
  <c r="C8404" i="12"/>
  <c r="C8405" i="12"/>
  <c r="C8406" i="12"/>
  <c r="C8407" i="12"/>
  <c r="C8408" i="12"/>
  <c r="C8409" i="12"/>
  <c r="C8410" i="12"/>
  <c r="C8411" i="12"/>
  <c r="C8412" i="12"/>
  <c r="C8413" i="12"/>
  <c r="C8414" i="12"/>
  <c r="C8415" i="12"/>
  <c r="C8416" i="12"/>
  <c r="C8417" i="12"/>
  <c r="C8418" i="12"/>
  <c r="C8419" i="12"/>
  <c r="C8420" i="12"/>
  <c r="C8421" i="12"/>
  <c r="C8422" i="12"/>
  <c r="C8423" i="12"/>
  <c r="C8424" i="12"/>
  <c r="C8425" i="12"/>
  <c r="C8426" i="12"/>
  <c r="C8427" i="12"/>
  <c r="C8428" i="12"/>
  <c r="C8429" i="12"/>
  <c r="C8430" i="12"/>
  <c r="C8431" i="12"/>
  <c r="C8432" i="12"/>
  <c r="C8433" i="12"/>
  <c r="C8434" i="12"/>
  <c r="C8435" i="12"/>
  <c r="C8436" i="12"/>
  <c r="C8437" i="12"/>
  <c r="C8438" i="12"/>
  <c r="C8439" i="12"/>
  <c r="C8440" i="12"/>
  <c r="C8441" i="12"/>
  <c r="C8442" i="12"/>
  <c r="C8443" i="12"/>
  <c r="C8444" i="12"/>
  <c r="C8445" i="12"/>
  <c r="C8446" i="12"/>
  <c r="C8447" i="12"/>
  <c r="C8448" i="12"/>
  <c r="C8449" i="12"/>
  <c r="C8450" i="12"/>
  <c r="C8451" i="12"/>
  <c r="C8452" i="12"/>
  <c r="C8453" i="12"/>
  <c r="C8454" i="12"/>
  <c r="C8455" i="12"/>
  <c r="C8456" i="12"/>
  <c r="C8457" i="12"/>
  <c r="C8458" i="12"/>
  <c r="C8459" i="12"/>
  <c r="C8460" i="12"/>
  <c r="C8461" i="12"/>
  <c r="C8462" i="12"/>
  <c r="C8463" i="12"/>
  <c r="C8464" i="12"/>
  <c r="C8465" i="12"/>
  <c r="C8466" i="12"/>
  <c r="C8467" i="12"/>
  <c r="C8468" i="12"/>
  <c r="C8469" i="12"/>
  <c r="C8470" i="12"/>
  <c r="C8471" i="12"/>
  <c r="C8472" i="12"/>
  <c r="C8473" i="12"/>
  <c r="C8474" i="12"/>
  <c r="C8475" i="12"/>
  <c r="C8476" i="12"/>
  <c r="C8477" i="12"/>
  <c r="C8478" i="12"/>
  <c r="C8479" i="12"/>
  <c r="C8480" i="12"/>
  <c r="C8481" i="12"/>
  <c r="C8482" i="12"/>
  <c r="C8483" i="12"/>
  <c r="C8484" i="12"/>
  <c r="C8485" i="12"/>
  <c r="C8486" i="12"/>
  <c r="C8487" i="12"/>
  <c r="C8488" i="12"/>
  <c r="C8489" i="12"/>
  <c r="C8490" i="12"/>
  <c r="C8491" i="12"/>
  <c r="C8492" i="12"/>
  <c r="C8493" i="12"/>
  <c r="C8494" i="12"/>
  <c r="C8495" i="12"/>
  <c r="C8496" i="12"/>
  <c r="C8497" i="12"/>
  <c r="C8498" i="12"/>
  <c r="C8499" i="12"/>
  <c r="C8500" i="12"/>
  <c r="C8501" i="12"/>
  <c r="C8502" i="12"/>
  <c r="C8503" i="12"/>
  <c r="C8504" i="12"/>
  <c r="C8505" i="12"/>
  <c r="C8506" i="12"/>
  <c r="C8507" i="12"/>
  <c r="C8508" i="12"/>
  <c r="C8509" i="12"/>
  <c r="C8510" i="12"/>
  <c r="C8511" i="12"/>
  <c r="C8512" i="12"/>
  <c r="C8513" i="12"/>
  <c r="C8514" i="12"/>
  <c r="C8515" i="12"/>
  <c r="C8516" i="12"/>
  <c r="C8517" i="12"/>
  <c r="C8518" i="12"/>
  <c r="C8519" i="12"/>
  <c r="C8520" i="12"/>
  <c r="C8521" i="12"/>
  <c r="C8522" i="12"/>
  <c r="C8523" i="12"/>
  <c r="C8524" i="12"/>
  <c r="C8525" i="12"/>
  <c r="C8526" i="12"/>
  <c r="C8527" i="12"/>
  <c r="C8528" i="12"/>
  <c r="C8529" i="12"/>
  <c r="C8530" i="12"/>
  <c r="C8531" i="12"/>
  <c r="C8532" i="12"/>
  <c r="C8533" i="12"/>
  <c r="C8534" i="12"/>
  <c r="C8535" i="12"/>
  <c r="C8536" i="12"/>
  <c r="C8537" i="12"/>
  <c r="C8538" i="12"/>
  <c r="C8539" i="12"/>
  <c r="C8540" i="12"/>
  <c r="C8541" i="12"/>
  <c r="C8542" i="12"/>
  <c r="C8543" i="12"/>
  <c r="C8544" i="12"/>
  <c r="C8545" i="12"/>
  <c r="C8546" i="12"/>
  <c r="C8547" i="12"/>
  <c r="C8548" i="12"/>
  <c r="C8549" i="12"/>
  <c r="C8550" i="12"/>
  <c r="C8551" i="12"/>
  <c r="C8552" i="12"/>
  <c r="C8553" i="12"/>
  <c r="C8554" i="12"/>
  <c r="C8555" i="12"/>
  <c r="C8556" i="12"/>
  <c r="C8557" i="12"/>
  <c r="C8558" i="12"/>
  <c r="C8559" i="12"/>
  <c r="C8560" i="12"/>
  <c r="C8561" i="12"/>
  <c r="C8562" i="12"/>
  <c r="C8563" i="12"/>
  <c r="C8564" i="12"/>
  <c r="C8565" i="12"/>
  <c r="C8566" i="12"/>
  <c r="C8567" i="12"/>
  <c r="C8568" i="12"/>
  <c r="C8569" i="12"/>
  <c r="C8570" i="12"/>
  <c r="C8571" i="12"/>
  <c r="C8572" i="12"/>
  <c r="C8573" i="12"/>
  <c r="C8574" i="12"/>
  <c r="C8575" i="12"/>
  <c r="C8576" i="12"/>
  <c r="C8577" i="12"/>
  <c r="C8578" i="12"/>
  <c r="C8579" i="12"/>
  <c r="C8580" i="12"/>
  <c r="C8581" i="12"/>
  <c r="C8582" i="12"/>
  <c r="C8583" i="12"/>
  <c r="C8584" i="12"/>
  <c r="C8585" i="12"/>
  <c r="C8586" i="12"/>
  <c r="C8587" i="12"/>
  <c r="C8588" i="12"/>
  <c r="C8589" i="12"/>
  <c r="C8590" i="12"/>
  <c r="C8591" i="12"/>
  <c r="C8592" i="12"/>
  <c r="C8593" i="12"/>
  <c r="C8594" i="12"/>
  <c r="C8595" i="12"/>
  <c r="C8596" i="12"/>
  <c r="C8597" i="12"/>
  <c r="C8598" i="12"/>
  <c r="C8599" i="12"/>
  <c r="C8600" i="12"/>
  <c r="C8601" i="12"/>
  <c r="C8602" i="12"/>
  <c r="C8603" i="12"/>
  <c r="C8604" i="12"/>
  <c r="C8605" i="12"/>
  <c r="C8606" i="12"/>
  <c r="C8607" i="12"/>
  <c r="C8608" i="12"/>
  <c r="C8609" i="12"/>
  <c r="C8610" i="12"/>
  <c r="C8611" i="12"/>
  <c r="C8612" i="12"/>
  <c r="C8613" i="12"/>
  <c r="C8614" i="12"/>
  <c r="C8615" i="12"/>
  <c r="C8616" i="12"/>
  <c r="C8617" i="12"/>
  <c r="C8618" i="12"/>
  <c r="C8619" i="12"/>
  <c r="C8620" i="12"/>
  <c r="C8621" i="12"/>
  <c r="C8622" i="12"/>
  <c r="C8623" i="12"/>
  <c r="C8624" i="12"/>
  <c r="C8625" i="12"/>
  <c r="C8626" i="12"/>
  <c r="C8627" i="12"/>
  <c r="C8628" i="12"/>
  <c r="C8629" i="12"/>
  <c r="C8630" i="12"/>
  <c r="C8631" i="12"/>
  <c r="C8632" i="12"/>
  <c r="C8633" i="12"/>
  <c r="C8634" i="12"/>
  <c r="C8635" i="12"/>
  <c r="C8636" i="12"/>
  <c r="C8637" i="12"/>
  <c r="C8638" i="12"/>
  <c r="C8639" i="12"/>
  <c r="C8640" i="12"/>
  <c r="C8641" i="12"/>
  <c r="C8642" i="12"/>
  <c r="C8643" i="12"/>
  <c r="C8644" i="12"/>
  <c r="C8645" i="12"/>
  <c r="C8646" i="12"/>
  <c r="C8647" i="12"/>
  <c r="C8648" i="12"/>
  <c r="C8649" i="12"/>
  <c r="C8650" i="12"/>
  <c r="C8651" i="12"/>
  <c r="C8652" i="12"/>
  <c r="C8653" i="12"/>
  <c r="C8654" i="12"/>
  <c r="C8655" i="12"/>
  <c r="C8656" i="12"/>
  <c r="C8657" i="12"/>
  <c r="C8658" i="12"/>
  <c r="C8659" i="12"/>
  <c r="C8660" i="12"/>
  <c r="C8661" i="12"/>
  <c r="C8662" i="12"/>
  <c r="C8663" i="12"/>
  <c r="C8664" i="12"/>
  <c r="C8665" i="12"/>
  <c r="C8666" i="12"/>
  <c r="C8667" i="12"/>
  <c r="C8668" i="12"/>
  <c r="C8669" i="12"/>
  <c r="C8670" i="12"/>
  <c r="C8671" i="12"/>
  <c r="C8672" i="12"/>
  <c r="C8673" i="12"/>
  <c r="C8674" i="12"/>
  <c r="C8675" i="12"/>
  <c r="C8676" i="12"/>
  <c r="C8677" i="12"/>
  <c r="C8678" i="12"/>
  <c r="C8679" i="12"/>
  <c r="C8680" i="12"/>
  <c r="C8681" i="12"/>
  <c r="C8682" i="12"/>
  <c r="C8683" i="12"/>
  <c r="C8684" i="12"/>
  <c r="C8685" i="12"/>
  <c r="C8686" i="12"/>
  <c r="C8687" i="12"/>
  <c r="C8688" i="12"/>
  <c r="C8689" i="12"/>
  <c r="C8690" i="12"/>
  <c r="C8691" i="12"/>
  <c r="C8692" i="12"/>
  <c r="C8693" i="12"/>
  <c r="C8694" i="12"/>
  <c r="C8695" i="12"/>
  <c r="C8696" i="12"/>
  <c r="C8697" i="12"/>
  <c r="C8698" i="12"/>
  <c r="C8699" i="12"/>
  <c r="C8700" i="12"/>
  <c r="C8701" i="12"/>
  <c r="C8702" i="12"/>
  <c r="C8703" i="12"/>
  <c r="C8704" i="12"/>
  <c r="C8705" i="12"/>
  <c r="C8706" i="12"/>
  <c r="C8707" i="12"/>
  <c r="C8708" i="12"/>
  <c r="C8709" i="12"/>
  <c r="C8710" i="12"/>
  <c r="C8711" i="12"/>
  <c r="C8712" i="12"/>
  <c r="C8713" i="12"/>
  <c r="C8714" i="12"/>
  <c r="C8715" i="12"/>
  <c r="C8716" i="12"/>
  <c r="C8717" i="12"/>
  <c r="C8718" i="12"/>
  <c r="C8719" i="12"/>
  <c r="C8720" i="12"/>
  <c r="C8721" i="12"/>
  <c r="C8722" i="12"/>
  <c r="C8723" i="12"/>
  <c r="C8724" i="12"/>
  <c r="C8725" i="12"/>
  <c r="C8726" i="12"/>
  <c r="C8727" i="12"/>
  <c r="C8728" i="12"/>
  <c r="C8729" i="12"/>
  <c r="C8730" i="12"/>
  <c r="C8731" i="12"/>
  <c r="C8732" i="12"/>
  <c r="C8733" i="12"/>
  <c r="C8734" i="12"/>
  <c r="C8735" i="12"/>
  <c r="C8736" i="12"/>
  <c r="C8737" i="12"/>
  <c r="C8738" i="12"/>
  <c r="C8739" i="12"/>
  <c r="C8740" i="12"/>
  <c r="C8741" i="12"/>
  <c r="C8742" i="12"/>
  <c r="C8743" i="12"/>
  <c r="C8744" i="12"/>
  <c r="C8745" i="12"/>
  <c r="C8746" i="12"/>
  <c r="C8747" i="12"/>
  <c r="C8748" i="12"/>
  <c r="C8749" i="12"/>
  <c r="C8750" i="12"/>
  <c r="C8751" i="12"/>
  <c r="C8752" i="12"/>
  <c r="C8753" i="12"/>
  <c r="C8754" i="12"/>
  <c r="C8755" i="12"/>
  <c r="C8756" i="12"/>
  <c r="C8757" i="12"/>
  <c r="C8758" i="12"/>
  <c r="C8759" i="12"/>
  <c r="C8760" i="12"/>
  <c r="C8761" i="12"/>
  <c r="C8762" i="12"/>
  <c r="C8763" i="12"/>
  <c r="C8764" i="12"/>
  <c r="C8765" i="12"/>
  <c r="C8766" i="12"/>
  <c r="C8767" i="12"/>
  <c r="C8768" i="12"/>
  <c r="C8769" i="12"/>
  <c r="C8770" i="12"/>
  <c r="C8771" i="12"/>
  <c r="C8772" i="12"/>
  <c r="C8773" i="12"/>
  <c r="C8774" i="12"/>
  <c r="C8775" i="12"/>
  <c r="C8776" i="12"/>
  <c r="C8777" i="12"/>
  <c r="C8778" i="12"/>
  <c r="C8779" i="12"/>
  <c r="C8780" i="12"/>
  <c r="C8781" i="12"/>
  <c r="C8782" i="12"/>
  <c r="C8783" i="12"/>
  <c r="C8784" i="12"/>
  <c r="C8785" i="12"/>
  <c r="C8786" i="12"/>
  <c r="C8787" i="12"/>
  <c r="C8788" i="12"/>
  <c r="C8789" i="12"/>
  <c r="C8790" i="12"/>
  <c r="C8791" i="12"/>
  <c r="C8792" i="12"/>
  <c r="C8793" i="12"/>
  <c r="C8794" i="12"/>
  <c r="C8795" i="12"/>
  <c r="C8796" i="12"/>
  <c r="C8797" i="12"/>
  <c r="C8798" i="12"/>
  <c r="C8799" i="12"/>
  <c r="C8800" i="12"/>
  <c r="C8801" i="12"/>
  <c r="C8802" i="12"/>
  <c r="C8803" i="12"/>
  <c r="C8804" i="12"/>
  <c r="C8805" i="12"/>
  <c r="C8806" i="12"/>
  <c r="C8807" i="12"/>
  <c r="C8808" i="12"/>
  <c r="C8809" i="12"/>
  <c r="C8810" i="12"/>
  <c r="C8811" i="12"/>
  <c r="C8812" i="12"/>
  <c r="C8813" i="12"/>
  <c r="C8814" i="12"/>
  <c r="C8815" i="12"/>
  <c r="C8816" i="12"/>
  <c r="C8817" i="12"/>
  <c r="C8818" i="12"/>
  <c r="C8819" i="12"/>
  <c r="C8820" i="12"/>
  <c r="C8821" i="12"/>
  <c r="C8822" i="12"/>
  <c r="C8823" i="12"/>
  <c r="C8824" i="12"/>
  <c r="C8825" i="12"/>
  <c r="C8826" i="12"/>
  <c r="C8827" i="12"/>
  <c r="C8828" i="12"/>
  <c r="C8829" i="12"/>
  <c r="C8830" i="12"/>
  <c r="C8831" i="12"/>
  <c r="C8832" i="12"/>
  <c r="C8833" i="12"/>
  <c r="C8834" i="12"/>
  <c r="C8835" i="12"/>
  <c r="C8836" i="12"/>
  <c r="C8837" i="12"/>
  <c r="C8838" i="12"/>
  <c r="C8839" i="12"/>
  <c r="C8840" i="12"/>
  <c r="C8841" i="12"/>
  <c r="C8842" i="12"/>
  <c r="C8843" i="12"/>
  <c r="C8844" i="12"/>
  <c r="C8845" i="12"/>
  <c r="C8846" i="12"/>
  <c r="C8847" i="12"/>
  <c r="C8848" i="12"/>
  <c r="C8849" i="12"/>
  <c r="C8850" i="12"/>
  <c r="C8851" i="12"/>
  <c r="C8852" i="12"/>
  <c r="C8853" i="12"/>
  <c r="C8854" i="12"/>
  <c r="C8855" i="12"/>
  <c r="C8856" i="12"/>
  <c r="C8857" i="12"/>
  <c r="C8858" i="12"/>
  <c r="C8859" i="12"/>
  <c r="C8860" i="12"/>
  <c r="C8861" i="12"/>
  <c r="C8862" i="12"/>
  <c r="C8863" i="12"/>
  <c r="C8864" i="12"/>
  <c r="C8865" i="12"/>
  <c r="C8866" i="12"/>
  <c r="C8867" i="12"/>
  <c r="C8868" i="12"/>
  <c r="C8869" i="12"/>
  <c r="C8870" i="12"/>
  <c r="C8871" i="12"/>
  <c r="C8872" i="12"/>
  <c r="C8873" i="12"/>
  <c r="C8874" i="12"/>
  <c r="C8875" i="12"/>
  <c r="C8876" i="12"/>
  <c r="C8877" i="12"/>
  <c r="C8878" i="12"/>
  <c r="C8879" i="12"/>
  <c r="C8880" i="12"/>
  <c r="C8881" i="12"/>
  <c r="C8882" i="12"/>
  <c r="C8883" i="12"/>
  <c r="C8884" i="12"/>
  <c r="C8885" i="12"/>
  <c r="C8886" i="12"/>
  <c r="C8887" i="12"/>
  <c r="C8888" i="12"/>
  <c r="C8889" i="12"/>
  <c r="C8890" i="12"/>
  <c r="C8891" i="12"/>
  <c r="C8892" i="12"/>
  <c r="C8893" i="12"/>
  <c r="C8894" i="12"/>
  <c r="C8895" i="12"/>
  <c r="C8896" i="12"/>
  <c r="C8897" i="12"/>
  <c r="C8898" i="12"/>
  <c r="C8899" i="12"/>
  <c r="C8900" i="12"/>
  <c r="C8901" i="12"/>
  <c r="C8902" i="12"/>
  <c r="C8903" i="12"/>
  <c r="C8904" i="12"/>
  <c r="C8905" i="12"/>
  <c r="C8906" i="12"/>
  <c r="C8907" i="12"/>
  <c r="C8908" i="12"/>
  <c r="C8909" i="12"/>
  <c r="C8910" i="12"/>
  <c r="C8911" i="12"/>
  <c r="C8912" i="12"/>
  <c r="C8913" i="12"/>
  <c r="C8914" i="12"/>
  <c r="C8915" i="12"/>
  <c r="C8916" i="12"/>
  <c r="C8917" i="12"/>
  <c r="C8918" i="12"/>
  <c r="C8919" i="12"/>
  <c r="C8920" i="12"/>
  <c r="C8921" i="12"/>
  <c r="C8922" i="12"/>
  <c r="C8923" i="12"/>
  <c r="C8924" i="12"/>
  <c r="C8925" i="12"/>
  <c r="C8926" i="12"/>
  <c r="C8927" i="12"/>
  <c r="C8928" i="12"/>
  <c r="C8929" i="12"/>
  <c r="C8930" i="12"/>
  <c r="C8931" i="12"/>
  <c r="C8932" i="12"/>
  <c r="C8933" i="12"/>
  <c r="C8934" i="12"/>
  <c r="C8935" i="12"/>
  <c r="C8936" i="12"/>
  <c r="C8937" i="12"/>
  <c r="C8938" i="12"/>
  <c r="C8939" i="12"/>
  <c r="C8940" i="12"/>
  <c r="C8941" i="12"/>
  <c r="C8942" i="12"/>
  <c r="C8943" i="12"/>
  <c r="C8944" i="12"/>
  <c r="C8945" i="12"/>
  <c r="C8946" i="12"/>
  <c r="C8947" i="12"/>
  <c r="C8948" i="12"/>
  <c r="C8949" i="12"/>
  <c r="C8950" i="12"/>
  <c r="C8951" i="12"/>
  <c r="C8952" i="12"/>
  <c r="C8953" i="12"/>
  <c r="C8954" i="12"/>
  <c r="C8955" i="12"/>
  <c r="C8956" i="12"/>
  <c r="C8957" i="12"/>
  <c r="C8958" i="12"/>
  <c r="C8959" i="12"/>
  <c r="C8960" i="12"/>
  <c r="C8961" i="12"/>
  <c r="C8962" i="12"/>
  <c r="C8963" i="12"/>
  <c r="C8964" i="12"/>
  <c r="C8965" i="12"/>
  <c r="C8966" i="12"/>
  <c r="C8967" i="12"/>
  <c r="C8968" i="12"/>
  <c r="C8969" i="12"/>
  <c r="C8970" i="12"/>
  <c r="C8971" i="12"/>
  <c r="C8972" i="12"/>
  <c r="C8973" i="12"/>
  <c r="C8974" i="12"/>
  <c r="C8975" i="12"/>
  <c r="C8976" i="12"/>
  <c r="C8977" i="12"/>
  <c r="C8978" i="12"/>
  <c r="C8979" i="12"/>
  <c r="C8980" i="12"/>
  <c r="C8981" i="12"/>
  <c r="C8982" i="12"/>
  <c r="C8983" i="12"/>
  <c r="C8984" i="12"/>
  <c r="C8985" i="12"/>
  <c r="C8986" i="12"/>
  <c r="C8987" i="12"/>
  <c r="C8988" i="12"/>
  <c r="C8989" i="12"/>
  <c r="C8990" i="12"/>
  <c r="C8991" i="12"/>
  <c r="C8992" i="12"/>
  <c r="C8993" i="12"/>
  <c r="C8994" i="12"/>
  <c r="C8995" i="12"/>
  <c r="C8996" i="12"/>
  <c r="C8997" i="12"/>
  <c r="C8998" i="12"/>
  <c r="C8999" i="12"/>
  <c r="C9000" i="12"/>
  <c r="C9001" i="12"/>
  <c r="C9002" i="12"/>
  <c r="C9003" i="12"/>
  <c r="C9004" i="12"/>
  <c r="C9005" i="12"/>
  <c r="C9006" i="12"/>
  <c r="C9007" i="12"/>
  <c r="C9008" i="12"/>
  <c r="C9009" i="12"/>
  <c r="C9010" i="12"/>
  <c r="C9011" i="12"/>
  <c r="C9012" i="12"/>
  <c r="C9013" i="12"/>
  <c r="C9014" i="12"/>
  <c r="C9015" i="12"/>
  <c r="C9016" i="12"/>
  <c r="C9017" i="12"/>
  <c r="C9018" i="12"/>
  <c r="C9019" i="12"/>
  <c r="C9020" i="12"/>
  <c r="C9021" i="12"/>
  <c r="C9022" i="12"/>
  <c r="C9023" i="12"/>
  <c r="C9024" i="12"/>
  <c r="C9025" i="12"/>
  <c r="C9026" i="12"/>
  <c r="C9027" i="12"/>
  <c r="C9028" i="12"/>
  <c r="C9029" i="12"/>
  <c r="C9030" i="12"/>
  <c r="C9031" i="12"/>
  <c r="C9032" i="12"/>
  <c r="C9033" i="12"/>
  <c r="C9034" i="12"/>
  <c r="C9035" i="12"/>
  <c r="C9036" i="12"/>
  <c r="C9037" i="12"/>
  <c r="C9038" i="12"/>
  <c r="C9039" i="12"/>
  <c r="C9040" i="12"/>
  <c r="C9041" i="12"/>
  <c r="C9042" i="12"/>
  <c r="C9043" i="12"/>
  <c r="C9044" i="12"/>
  <c r="C9045" i="12"/>
  <c r="C9046" i="12"/>
  <c r="C9047" i="12"/>
  <c r="C9048" i="12"/>
  <c r="C9049" i="12"/>
  <c r="C9050" i="12"/>
  <c r="C9051" i="12"/>
  <c r="C9052" i="12"/>
  <c r="C9053" i="12"/>
  <c r="C9054" i="12"/>
  <c r="C9055" i="12"/>
  <c r="C9056" i="12"/>
  <c r="C9057" i="12"/>
  <c r="C9058" i="12"/>
  <c r="C9059" i="12"/>
  <c r="C9060" i="12"/>
  <c r="C9061" i="12"/>
  <c r="C9062" i="12"/>
  <c r="C9063" i="12"/>
  <c r="C9064" i="12"/>
  <c r="C9065" i="12"/>
  <c r="C9066" i="12"/>
  <c r="C9067" i="12"/>
  <c r="C9068" i="12"/>
  <c r="C9069" i="12"/>
  <c r="C9070" i="12"/>
  <c r="C9071" i="12"/>
  <c r="C9072" i="12"/>
  <c r="C9073" i="12"/>
  <c r="C9074" i="12"/>
  <c r="C9075" i="12"/>
  <c r="C9076" i="12"/>
  <c r="C9077" i="12"/>
  <c r="C9078" i="12"/>
  <c r="C9079" i="12"/>
  <c r="C9080" i="12"/>
  <c r="C9081" i="12"/>
  <c r="C9082" i="12"/>
  <c r="C9083" i="12"/>
  <c r="C9084" i="12"/>
  <c r="C9085" i="12"/>
  <c r="C9086" i="12"/>
  <c r="C9087" i="12"/>
  <c r="C9088" i="12"/>
  <c r="C9089" i="12"/>
  <c r="C9090" i="12"/>
  <c r="C9091" i="12"/>
  <c r="C9092" i="12"/>
  <c r="C9093" i="12"/>
  <c r="C9094" i="12"/>
  <c r="C9095" i="12"/>
  <c r="C9096" i="12"/>
  <c r="C9097" i="12"/>
  <c r="C9098" i="12"/>
  <c r="C9099" i="12"/>
  <c r="C9100" i="12"/>
  <c r="C9101" i="12"/>
  <c r="C9102" i="12"/>
  <c r="C9103" i="12"/>
  <c r="C9104" i="12"/>
  <c r="C9105" i="12"/>
  <c r="C9106" i="12"/>
  <c r="C9107" i="12"/>
  <c r="C9108" i="12"/>
  <c r="C9109" i="12"/>
  <c r="C9110" i="12"/>
  <c r="C9111" i="12"/>
  <c r="C9112" i="12"/>
  <c r="C9113" i="12"/>
  <c r="C9114" i="12"/>
  <c r="C9115" i="12"/>
  <c r="C9116" i="12"/>
  <c r="C9117" i="12"/>
  <c r="C9118" i="12"/>
  <c r="C9119" i="12"/>
  <c r="C9120" i="12"/>
  <c r="C9121" i="12"/>
  <c r="C9122" i="12"/>
  <c r="C9123" i="12"/>
  <c r="C9124" i="12"/>
  <c r="C9125" i="12"/>
  <c r="C9126" i="12"/>
  <c r="C9127" i="12"/>
  <c r="C9128" i="12"/>
  <c r="C9129" i="12"/>
  <c r="C9130" i="12"/>
  <c r="C9131" i="12"/>
  <c r="C9132" i="12"/>
  <c r="C9133" i="12"/>
  <c r="C9134" i="12"/>
  <c r="C9135" i="12"/>
  <c r="C9136" i="12"/>
  <c r="C9137" i="12"/>
  <c r="C9138" i="12"/>
  <c r="C9139" i="12"/>
  <c r="C9140" i="12"/>
  <c r="C9141" i="12"/>
  <c r="C9142" i="12"/>
  <c r="C9143" i="12"/>
  <c r="C9144" i="12"/>
  <c r="C9145" i="12"/>
  <c r="C9146" i="12"/>
  <c r="C9147" i="12"/>
  <c r="C9148" i="12"/>
  <c r="C9149" i="12"/>
  <c r="C9150" i="12"/>
  <c r="C9151" i="12"/>
  <c r="C9152" i="12"/>
  <c r="C9153" i="12"/>
  <c r="C9154" i="12"/>
  <c r="C9155" i="12"/>
  <c r="C9156" i="12"/>
  <c r="C9157" i="12"/>
  <c r="C9158" i="12"/>
  <c r="C9159" i="12"/>
  <c r="C9160" i="12"/>
  <c r="C9161" i="12"/>
  <c r="C9162" i="12"/>
  <c r="C9163" i="12"/>
  <c r="C9164" i="12"/>
  <c r="C9165" i="12"/>
  <c r="C9166" i="12"/>
  <c r="C9167" i="12"/>
  <c r="C9168" i="12"/>
  <c r="C9169" i="12"/>
  <c r="C9170" i="12"/>
  <c r="C9171" i="12"/>
  <c r="C9172" i="12"/>
  <c r="C9173" i="12"/>
  <c r="C9174" i="12"/>
  <c r="C9175" i="12"/>
  <c r="C9176" i="12"/>
  <c r="C9177" i="12"/>
  <c r="C9178" i="12"/>
  <c r="C9179" i="12"/>
  <c r="C9180" i="12"/>
  <c r="C9181" i="12"/>
  <c r="C9182" i="12"/>
  <c r="C9183" i="12"/>
  <c r="C9184" i="12"/>
  <c r="C9185" i="12"/>
  <c r="C9186" i="12"/>
  <c r="C9187" i="12"/>
  <c r="C9188" i="12"/>
  <c r="C9189" i="12"/>
  <c r="C9190" i="12"/>
  <c r="C9191" i="12"/>
  <c r="C9192" i="12"/>
  <c r="C9193" i="12"/>
  <c r="C9194" i="12"/>
  <c r="C9195" i="12"/>
  <c r="C9196" i="12"/>
  <c r="C9197" i="12"/>
  <c r="C9198" i="12"/>
  <c r="C9199" i="12"/>
  <c r="C9200" i="12"/>
  <c r="C9201" i="12"/>
  <c r="C9202" i="12"/>
  <c r="C9203" i="12"/>
  <c r="C9204" i="12"/>
  <c r="C9205" i="12"/>
  <c r="C9206" i="12"/>
  <c r="C9207" i="12"/>
  <c r="C9208" i="12"/>
  <c r="C9209" i="12"/>
  <c r="C9210" i="12"/>
  <c r="C9211" i="12"/>
  <c r="C9212" i="12"/>
  <c r="C9213" i="12"/>
  <c r="C9214" i="12"/>
  <c r="C9215" i="12"/>
  <c r="C9216" i="12"/>
  <c r="C9217" i="12"/>
  <c r="C9218" i="12"/>
  <c r="C9219" i="12"/>
  <c r="C9220" i="12"/>
  <c r="C9221" i="12"/>
  <c r="C9222" i="12"/>
  <c r="C9223" i="12"/>
  <c r="C9224" i="12"/>
  <c r="C9225" i="12"/>
  <c r="C9226" i="12"/>
  <c r="C9227" i="12"/>
  <c r="C9228" i="12"/>
  <c r="C9229" i="12"/>
  <c r="C9230" i="12"/>
  <c r="C9231" i="12"/>
  <c r="C9232" i="12"/>
  <c r="C9233" i="12"/>
  <c r="C9234" i="12"/>
  <c r="C9235" i="12"/>
  <c r="C9236" i="12"/>
  <c r="C9237" i="12"/>
  <c r="C9238" i="12"/>
  <c r="C9239" i="12"/>
  <c r="C9240" i="12"/>
  <c r="C9241" i="12"/>
  <c r="C9242" i="12"/>
  <c r="C9243" i="12"/>
  <c r="C9244" i="12"/>
  <c r="C9245" i="12"/>
  <c r="C9246" i="12"/>
  <c r="C9247" i="12"/>
  <c r="C9248" i="12"/>
  <c r="C9249" i="12"/>
  <c r="C9250" i="12"/>
  <c r="C9251" i="12"/>
  <c r="C9252" i="12"/>
  <c r="C9253" i="12"/>
  <c r="C9254" i="12"/>
  <c r="C9255" i="12"/>
  <c r="C9256" i="12"/>
  <c r="C9257" i="12"/>
  <c r="C9258" i="12"/>
  <c r="C9259" i="12"/>
  <c r="C9260" i="12"/>
  <c r="C9261" i="12"/>
  <c r="C9262" i="12"/>
  <c r="C9263" i="12"/>
  <c r="C9264" i="12"/>
  <c r="C9265" i="12"/>
  <c r="C9266" i="12"/>
  <c r="C9267" i="12"/>
  <c r="C9268" i="12"/>
  <c r="C9269" i="12"/>
  <c r="C9270" i="12"/>
  <c r="C9271" i="12"/>
  <c r="C9272" i="12"/>
  <c r="C9273" i="12"/>
  <c r="C9274" i="12"/>
  <c r="C9275" i="12"/>
  <c r="C9276" i="12"/>
  <c r="C9277" i="12"/>
  <c r="C9278" i="12"/>
  <c r="C9279" i="12"/>
  <c r="C9280" i="12"/>
  <c r="C9281" i="12"/>
  <c r="C9282" i="12"/>
  <c r="C9283" i="12"/>
  <c r="C9284" i="12"/>
  <c r="C9285" i="12"/>
  <c r="C9286" i="12"/>
  <c r="C9287" i="12"/>
  <c r="C9288" i="12"/>
  <c r="C9289" i="12"/>
  <c r="C9290" i="12"/>
  <c r="C9291" i="12"/>
  <c r="C9292" i="12"/>
  <c r="C9293" i="12"/>
  <c r="C9294" i="12"/>
  <c r="C9295" i="12"/>
  <c r="C9296" i="12"/>
  <c r="C9297" i="12"/>
  <c r="C9298" i="12"/>
  <c r="C9299" i="12"/>
  <c r="C9300" i="12"/>
  <c r="C9301" i="12"/>
  <c r="C9302" i="12"/>
  <c r="C9303" i="12"/>
  <c r="C9304" i="12"/>
  <c r="C9305" i="12"/>
  <c r="C9306" i="12"/>
  <c r="C9307" i="12"/>
  <c r="C9308" i="12"/>
  <c r="C9309" i="12"/>
  <c r="C9310" i="12"/>
  <c r="C9311" i="12"/>
  <c r="C9312" i="12"/>
  <c r="C9313" i="12"/>
  <c r="C9314" i="12"/>
  <c r="C9315" i="12"/>
  <c r="C9316" i="12"/>
  <c r="C9317" i="12"/>
  <c r="C9318" i="12"/>
  <c r="C9319" i="12"/>
  <c r="C9320" i="12"/>
  <c r="C9321" i="12"/>
  <c r="C9322" i="12"/>
  <c r="C9323" i="12"/>
  <c r="C9324" i="12"/>
  <c r="C9325" i="12"/>
  <c r="C9326" i="12"/>
  <c r="C9327" i="12"/>
  <c r="C9328" i="12"/>
  <c r="C9329" i="12"/>
  <c r="C9330" i="12"/>
  <c r="C9331" i="12"/>
  <c r="C9332" i="12"/>
  <c r="C9333" i="12"/>
  <c r="C9334" i="12"/>
  <c r="C9335" i="12"/>
  <c r="C9336" i="12"/>
  <c r="C9337" i="12"/>
  <c r="C9338" i="12"/>
  <c r="C9339" i="12"/>
  <c r="C9340" i="12"/>
  <c r="C9341" i="12"/>
  <c r="C9342" i="12"/>
  <c r="C9343" i="12"/>
  <c r="C9344" i="12"/>
  <c r="C9345" i="12"/>
  <c r="C9346" i="12"/>
  <c r="C9347" i="12"/>
  <c r="C9348" i="12"/>
  <c r="C9349" i="12"/>
  <c r="C9350" i="12"/>
  <c r="C9351" i="12"/>
  <c r="C9352" i="12"/>
  <c r="C9353" i="12"/>
  <c r="C9354" i="12"/>
  <c r="C9355" i="12"/>
  <c r="C9356" i="12"/>
  <c r="C9357" i="12"/>
  <c r="C9358" i="12"/>
  <c r="C9359" i="12"/>
  <c r="C9360" i="12"/>
  <c r="C9361" i="12"/>
  <c r="C9362" i="12"/>
  <c r="C9363" i="12"/>
  <c r="C9364" i="12"/>
  <c r="C9365" i="12"/>
  <c r="C9366" i="12"/>
  <c r="C9367" i="12"/>
  <c r="C9368" i="12"/>
  <c r="C9369" i="12"/>
  <c r="C9370" i="12"/>
  <c r="C9371" i="12"/>
  <c r="C9372" i="12"/>
  <c r="C9373" i="12"/>
  <c r="C9374" i="12"/>
  <c r="C9375" i="12"/>
  <c r="C9376" i="12"/>
  <c r="C9377" i="12"/>
  <c r="C9378" i="12"/>
  <c r="C9379" i="12"/>
  <c r="C9380" i="12"/>
  <c r="C9381" i="12"/>
  <c r="C9382" i="12"/>
  <c r="C9383" i="12"/>
  <c r="C9384" i="12"/>
  <c r="C9385" i="12"/>
  <c r="C9386" i="12"/>
  <c r="C9387" i="12"/>
  <c r="C9388" i="12"/>
  <c r="C9389" i="12"/>
  <c r="C9390" i="12"/>
  <c r="C9391" i="12"/>
  <c r="C9392" i="12"/>
  <c r="C9393" i="12"/>
  <c r="C9394" i="12"/>
  <c r="C9395" i="12"/>
  <c r="C9396" i="12"/>
  <c r="C9397" i="12"/>
  <c r="C9398" i="12"/>
  <c r="C9399" i="12"/>
  <c r="C9400" i="12"/>
  <c r="C9401" i="12"/>
  <c r="C9402" i="12"/>
  <c r="C9403" i="12"/>
  <c r="C9404" i="12"/>
  <c r="C9405" i="12"/>
  <c r="C9406" i="12"/>
  <c r="C9407" i="12"/>
  <c r="C9408" i="12"/>
  <c r="C9409" i="12"/>
  <c r="C9410" i="12"/>
  <c r="C9411" i="12"/>
  <c r="C9412" i="12"/>
  <c r="C9413" i="12"/>
  <c r="C9414" i="12"/>
  <c r="C9415" i="12"/>
  <c r="C9416" i="12"/>
  <c r="C9417" i="12"/>
  <c r="C9418" i="12"/>
  <c r="C9419" i="12"/>
  <c r="C9420" i="12"/>
  <c r="C9421" i="12"/>
  <c r="C9422" i="12"/>
  <c r="C9423" i="12"/>
  <c r="C9424" i="12"/>
  <c r="C9425" i="12"/>
  <c r="C9426" i="12"/>
  <c r="C9427" i="12"/>
  <c r="C9428" i="12"/>
  <c r="C9429" i="12"/>
  <c r="C9430" i="12"/>
  <c r="C9431" i="12"/>
  <c r="C9432" i="12"/>
  <c r="C9433" i="12"/>
  <c r="C9434" i="12"/>
  <c r="C9435" i="12"/>
  <c r="C9436" i="12"/>
  <c r="C9437" i="12"/>
  <c r="C9438" i="12"/>
  <c r="C9439" i="12"/>
  <c r="C9440" i="12"/>
  <c r="C9441" i="12"/>
  <c r="C9442" i="12"/>
  <c r="C9443" i="12"/>
  <c r="C9444" i="12"/>
  <c r="C9445" i="12"/>
  <c r="C9446" i="12"/>
  <c r="C9447" i="12"/>
  <c r="C9448" i="12"/>
  <c r="C9449" i="12"/>
  <c r="C9450" i="12"/>
  <c r="C9451" i="12"/>
  <c r="C9452" i="12"/>
  <c r="C9453" i="12"/>
  <c r="C9454" i="12"/>
  <c r="C9455" i="12"/>
  <c r="C9456" i="12"/>
  <c r="C9457" i="12"/>
  <c r="C9458" i="12"/>
  <c r="C9459" i="12"/>
  <c r="C9460" i="12"/>
  <c r="C9461" i="12"/>
  <c r="C9462" i="12"/>
  <c r="C9463" i="12"/>
  <c r="C9464" i="12"/>
  <c r="C9465" i="12"/>
  <c r="C9466" i="12"/>
  <c r="C9467" i="12"/>
  <c r="C9468" i="12"/>
  <c r="C9469" i="12"/>
  <c r="C9470" i="12"/>
  <c r="C9471" i="12"/>
  <c r="C9472" i="12"/>
  <c r="C9473" i="12"/>
  <c r="C9474" i="12"/>
  <c r="C9475" i="12"/>
  <c r="C9476" i="12"/>
  <c r="C9477" i="12"/>
  <c r="C9478" i="12"/>
  <c r="C9479" i="12"/>
  <c r="C9480" i="12"/>
  <c r="C9481" i="12"/>
  <c r="C9482" i="12"/>
  <c r="C9483" i="12"/>
  <c r="C9484" i="12"/>
  <c r="C9485" i="12"/>
  <c r="C9486" i="12"/>
  <c r="C9487" i="12"/>
  <c r="C9488" i="12"/>
  <c r="C9489" i="12"/>
  <c r="C9490" i="12"/>
  <c r="C9491" i="12"/>
  <c r="C9492" i="12"/>
  <c r="C9493" i="12"/>
  <c r="C9494" i="12"/>
  <c r="C9495" i="12"/>
  <c r="C9496" i="12"/>
  <c r="C9497" i="12"/>
  <c r="C9498" i="12"/>
  <c r="C9499" i="12"/>
  <c r="C9500" i="12"/>
  <c r="C9501" i="12"/>
  <c r="C9502" i="12"/>
  <c r="C9503" i="12"/>
  <c r="C9504" i="12"/>
  <c r="C9505" i="12"/>
  <c r="C9506" i="12"/>
  <c r="C9507" i="12"/>
  <c r="C9508" i="12"/>
  <c r="C9509" i="12"/>
  <c r="C9510" i="12"/>
  <c r="C9511" i="12"/>
  <c r="C9512" i="12"/>
  <c r="C9513" i="12"/>
  <c r="C9514" i="12"/>
  <c r="C9515" i="12"/>
  <c r="C9516" i="12"/>
  <c r="C9517" i="12"/>
  <c r="C9518" i="12"/>
  <c r="C9519" i="12"/>
  <c r="C9520" i="12"/>
  <c r="C9521" i="12"/>
  <c r="C9522" i="12"/>
  <c r="C9523" i="12"/>
  <c r="C9524" i="12"/>
  <c r="C9525" i="12"/>
  <c r="C9526" i="12"/>
  <c r="C9527" i="12"/>
  <c r="C9528" i="12"/>
  <c r="C9529" i="12"/>
  <c r="C9530" i="12"/>
  <c r="C9531" i="12"/>
  <c r="C9532" i="12"/>
  <c r="C9533" i="12"/>
  <c r="C9534" i="12"/>
  <c r="C9535" i="12"/>
  <c r="C9536" i="12"/>
  <c r="C9537" i="12"/>
  <c r="C9538" i="12"/>
  <c r="C9539" i="12"/>
  <c r="C9540" i="12"/>
  <c r="C9541" i="12"/>
  <c r="C9542" i="12"/>
  <c r="C9543" i="12"/>
  <c r="C9544" i="12"/>
  <c r="C9545" i="12"/>
  <c r="C9546" i="12"/>
  <c r="C9547" i="12"/>
  <c r="C9548" i="12"/>
  <c r="C9549" i="12"/>
  <c r="C9550" i="12"/>
  <c r="C9551" i="12"/>
  <c r="C9552" i="12"/>
  <c r="C9553" i="12"/>
  <c r="C9554" i="12"/>
  <c r="C9555" i="12"/>
  <c r="C9556" i="12"/>
  <c r="C9557" i="12"/>
  <c r="C9558" i="12"/>
  <c r="C9559" i="12"/>
  <c r="C9560" i="12"/>
  <c r="C9561" i="12"/>
  <c r="C9562" i="12"/>
  <c r="C9563" i="12"/>
  <c r="C9564" i="12"/>
  <c r="C9565" i="12"/>
  <c r="C9566" i="12"/>
  <c r="C9567" i="12"/>
  <c r="C9568" i="12"/>
  <c r="C9569" i="12"/>
  <c r="C9570" i="12"/>
  <c r="C9571" i="12"/>
  <c r="C9572" i="12"/>
  <c r="C9573" i="12"/>
  <c r="C9574" i="12"/>
  <c r="C9575" i="12"/>
  <c r="C9576" i="12"/>
  <c r="C9577" i="12"/>
  <c r="C9578" i="12"/>
  <c r="C9579" i="12"/>
  <c r="C9580" i="12"/>
  <c r="C9581" i="12"/>
  <c r="C9582" i="12"/>
  <c r="C9583" i="12"/>
  <c r="C9584" i="12"/>
  <c r="C9585" i="12"/>
  <c r="C9586" i="12"/>
  <c r="C9587" i="12"/>
  <c r="C9588" i="12"/>
  <c r="C9589" i="12"/>
  <c r="C9590" i="12"/>
  <c r="C9591" i="12"/>
  <c r="C9592" i="12"/>
  <c r="C9593" i="12"/>
  <c r="C9594" i="12"/>
  <c r="C9595" i="12"/>
  <c r="C9596" i="12"/>
  <c r="C9597" i="12"/>
  <c r="C9598" i="12"/>
  <c r="C9599" i="12"/>
  <c r="C9600" i="12"/>
  <c r="C9601" i="12"/>
  <c r="C9602" i="12"/>
  <c r="C9603" i="12"/>
  <c r="C9604" i="12"/>
  <c r="C9605" i="12"/>
  <c r="C9606" i="12"/>
  <c r="C9607" i="12"/>
  <c r="C9608" i="12"/>
  <c r="C9609" i="12"/>
  <c r="C9610" i="12"/>
  <c r="C9611" i="12"/>
  <c r="C9612" i="12"/>
  <c r="C9613" i="12"/>
  <c r="C9614" i="12"/>
  <c r="C9615" i="12"/>
  <c r="C9616" i="12"/>
  <c r="C9617" i="12"/>
  <c r="C9618" i="12"/>
  <c r="C9619" i="12"/>
  <c r="C9620" i="12"/>
  <c r="C9621" i="12"/>
  <c r="C9622" i="12"/>
  <c r="C9623" i="12"/>
  <c r="C9624" i="12"/>
  <c r="C9625" i="12"/>
  <c r="C9626" i="12"/>
  <c r="C9627" i="12"/>
  <c r="C9628" i="12"/>
  <c r="C9629" i="12"/>
  <c r="C9630" i="12"/>
  <c r="C9631" i="12"/>
  <c r="C9632" i="12"/>
  <c r="C9633" i="12"/>
  <c r="C9634" i="12"/>
  <c r="C9635" i="12"/>
  <c r="C9636" i="12"/>
  <c r="C9637" i="12"/>
  <c r="C9638" i="12"/>
  <c r="C9639" i="12"/>
  <c r="C9640" i="12"/>
  <c r="C9641" i="12"/>
  <c r="C9642" i="12"/>
  <c r="C9643" i="12"/>
  <c r="C9644" i="12"/>
  <c r="C9645" i="12"/>
  <c r="C9646" i="12"/>
  <c r="C9647" i="12"/>
  <c r="C9648" i="12"/>
  <c r="C9649" i="12"/>
  <c r="C9650" i="12"/>
  <c r="C9651" i="12"/>
  <c r="C9652" i="12"/>
  <c r="C9653" i="12"/>
  <c r="C9654" i="12"/>
  <c r="C9655" i="12"/>
  <c r="C9656" i="12"/>
  <c r="C9657" i="12"/>
  <c r="C9658" i="12"/>
  <c r="C9659" i="12"/>
  <c r="C9660" i="12"/>
  <c r="C9661" i="12"/>
  <c r="C9662" i="12"/>
  <c r="C9663" i="12"/>
  <c r="C9664" i="12"/>
  <c r="C9665" i="12"/>
  <c r="C9666" i="12"/>
  <c r="C9667" i="12"/>
  <c r="C9668" i="12"/>
  <c r="C9669" i="12"/>
  <c r="C9670" i="12"/>
  <c r="C9671" i="12"/>
  <c r="C9672" i="12"/>
  <c r="C9673" i="12"/>
  <c r="C9674" i="12"/>
  <c r="C9675" i="12"/>
  <c r="C9676" i="12"/>
  <c r="C9677" i="12"/>
  <c r="C9678" i="12"/>
  <c r="C9679" i="12"/>
  <c r="C9680" i="12"/>
  <c r="C9681" i="12"/>
  <c r="C9682" i="12"/>
  <c r="C9683" i="12"/>
  <c r="C9684" i="12"/>
  <c r="C9685" i="12"/>
  <c r="C9686" i="12"/>
  <c r="C9687" i="12"/>
  <c r="C9688" i="12"/>
  <c r="C9689" i="12"/>
  <c r="C9690" i="12"/>
  <c r="C9691" i="12"/>
  <c r="C9692" i="12"/>
  <c r="C9693" i="12"/>
  <c r="C9694" i="12"/>
  <c r="C9695" i="12"/>
  <c r="C9696" i="12"/>
  <c r="C9697" i="12"/>
  <c r="C9698" i="12"/>
  <c r="C9699" i="12"/>
  <c r="C9700" i="12"/>
  <c r="C9701" i="12"/>
  <c r="C9702" i="12"/>
  <c r="C9703" i="12"/>
  <c r="C9704" i="12"/>
  <c r="C9705" i="12"/>
  <c r="C9706" i="12"/>
  <c r="C9707" i="12"/>
  <c r="C9708" i="12"/>
  <c r="C9709" i="12"/>
  <c r="C9710" i="12"/>
  <c r="C9711" i="12"/>
  <c r="C9712" i="12"/>
  <c r="C9713" i="12"/>
  <c r="C9714" i="12"/>
  <c r="C9715" i="12"/>
  <c r="C9716" i="12"/>
  <c r="C9717" i="12"/>
  <c r="C9718" i="12"/>
  <c r="C9719" i="12"/>
  <c r="C9720" i="12"/>
  <c r="C9721" i="12"/>
  <c r="C9722" i="12"/>
  <c r="C9723" i="12"/>
  <c r="C9724" i="12"/>
  <c r="C9725" i="12"/>
  <c r="C9726" i="12"/>
  <c r="C9727" i="12"/>
  <c r="C9728" i="12"/>
  <c r="C9729" i="12"/>
  <c r="C9730" i="12"/>
  <c r="C9731" i="12"/>
  <c r="C9732" i="12"/>
  <c r="C9733" i="12"/>
  <c r="C9734" i="12"/>
  <c r="C9735" i="12"/>
  <c r="C9736" i="12"/>
  <c r="C9737" i="12"/>
  <c r="C9738" i="12"/>
  <c r="C9739" i="12"/>
  <c r="C9740" i="12"/>
  <c r="C9741" i="12"/>
  <c r="C9742" i="12"/>
  <c r="C9743" i="12"/>
  <c r="C9744" i="12"/>
  <c r="C9745" i="12"/>
  <c r="C9746" i="12"/>
  <c r="C9747" i="12"/>
  <c r="C9748" i="12"/>
  <c r="C9749" i="12"/>
  <c r="C9750" i="12"/>
  <c r="C9751" i="12"/>
  <c r="C9752" i="12"/>
  <c r="C9753" i="12"/>
  <c r="C9754" i="12"/>
  <c r="C9755" i="12"/>
  <c r="C9756" i="12"/>
  <c r="C9757" i="12"/>
  <c r="C9758" i="12"/>
  <c r="C9759" i="12"/>
  <c r="C9760" i="12"/>
  <c r="C9761" i="12"/>
  <c r="C9762" i="12"/>
  <c r="C9763" i="12"/>
  <c r="C9764" i="12"/>
  <c r="C9765" i="12"/>
  <c r="C9766" i="12"/>
  <c r="C9767" i="12"/>
  <c r="C9768" i="12"/>
  <c r="C9769" i="12"/>
  <c r="C9770" i="12"/>
  <c r="C9771" i="12"/>
  <c r="C9772" i="12"/>
  <c r="C9773" i="12"/>
  <c r="C9774" i="12"/>
  <c r="C9775" i="12"/>
  <c r="C9776" i="12"/>
  <c r="C9777" i="12"/>
  <c r="C9778" i="12"/>
  <c r="C9779" i="12"/>
  <c r="C9780" i="12"/>
  <c r="C9781" i="12"/>
  <c r="C9782" i="12"/>
  <c r="C9783" i="12"/>
  <c r="C9784" i="12"/>
  <c r="C9785" i="12"/>
  <c r="C9786" i="12"/>
  <c r="C9787" i="12"/>
  <c r="C9788" i="12"/>
  <c r="C9789" i="12"/>
  <c r="C9790" i="12"/>
  <c r="C9791" i="12"/>
  <c r="C9792" i="12"/>
  <c r="C9793" i="12"/>
  <c r="C9794" i="12"/>
  <c r="C9795" i="12"/>
  <c r="C9796" i="12"/>
  <c r="C9797" i="12"/>
  <c r="C9798" i="12"/>
  <c r="C9799" i="12"/>
  <c r="C9800" i="12"/>
  <c r="C9801" i="12"/>
  <c r="C9802" i="12"/>
  <c r="C9803" i="12"/>
  <c r="C9804" i="12"/>
  <c r="C9805" i="12"/>
  <c r="C9806" i="12"/>
  <c r="C9807" i="12"/>
  <c r="C9808" i="12"/>
  <c r="C9809" i="12"/>
  <c r="C9810" i="12"/>
  <c r="C9811" i="12"/>
  <c r="C9812" i="12"/>
  <c r="C9813" i="12"/>
  <c r="C9814" i="12"/>
  <c r="C9815" i="12"/>
  <c r="C9816" i="12"/>
  <c r="C9817" i="12"/>
  <c r="C9818" i="12"/>
  <c r="C9819" i="12"/>
  <c r="C9820" i="12"/>
  <c r="C9821" i="12"/>
  <c r="C9822" i="12"/>
  <c r="C9823" i="12"/>
  <c r="C9824" i="12"/>
  <c r="C9825" i="12"/>
  <c r="C9826" i="12"/>
  <c r="C9827" i="12"/>
  <c r="C9828" i="12"/>
  <c r="C9829" i="12"/>
  <c r="C9830" i="12"/>
  <c r="C9831" i="12"/>
  <c r="C9832" i="12"/>
  <c r="C9833" i="12"/>
  <c r="C9834" i="12"/>
  <c r="C9835" i="12"/>
  <c r="C9836" i="12"/>
  <c r="C9837" i="12"/>
  <c r="C9838" i="12"/>
  <c r="C9839" i="12"/>
  <c r="C9840" i="12"/>
  <c r="C9841" i="12"/>
  <c r="C9842" i="12"/>
  <c r="C9843" i="12"/>
  <c r="C9844" i="12"/>
  <c r="C9845" i="12"/>
  <c r="C9846" i="12"/>
  <c r="C9847" i="12"/>
  <c r="C9848" i="12"/>
  <c r="C9849" i="12"/>
  <c r="C9850" i="12"/>
  <c r="C9851" i="12"/>
  <c r="C9852" i="12"/>
  <c r="C9853" i="12"/>
  <c r="C9854" i="12"/>
  <c r="C9855" i="12"/>
  <c r="C9856" i="12"/>
  <c r="C9857" i="12"/>
  <c r="C9858" i="12"/>
  <c r="C9859" i="12"/>
  <c r="C9860" i="12"/>
  <c r="C9861" i="12"/>
  <c r="C9862" i="12"/>
  <c r="C9863" i="12"/>
  <c r="C9864" i="12"/>
  <c r="C9865" i="12"/>
  <c r="C9866" i="12"/>
  <c r="C9867" i="12"/>
  <c r="C9868" i="12"/>
  <c r="C9869" i="12"/>
  <c r="C9870" i="12"/>
  <c r="C9871" i="12"/>
  <c r="C9872" i="12"/>
  <c r="C9873" i="12"/>
  <c r="C9874" i="12"/>
  <c r="C9875" i="12"/>
  <c r="C9876" i="12"/>
  <c r="C9877" i="12"/>
  <c r="C9878" i="12"/>
  <c r="C9879" i="12"/>
  <c r="C9880" i="12"/>
  <c r="C9881" i="12"/>
  <c r="C9882" i="12"/>
  <c r="C9883" i="12"/>
  <c r="C9884" i="12"/>
  <c r="C9885" i="12"/>
  <c r="C9886" i="12"/>
  <c r="C9887" i="12"/>
  <c r="C9888" i="12"/>
  <c r="C9889" i="12"/>
  <c r="C9890" i="12"/>
  <c r="C9891" i="12"/>
  <c r="C9892" i="12"/>
  <c r="C9893" i="12"/>
  <c r="C9894" i="12"/>
  <c r="C9895" i="12"/>
  <c r="C9896" i="12"/>
  <c r="C9897" i="12"/>
  <c r="C9898" i="12"/>
  <c r="C9899" i="12"/>
  <c r="C9900" i="12"/>
  <c r="C9901" i="12"/>
  <c r="C9902" i="12"/>
  <c r="C9903" i="12"/>
  <c r="C9904" i="12"/>
  <c r="C9905" i="12"/>
  <c r="C9906" i="12"/>
  <c r="C9907" i="12"/>
  <c r="C9908" i="12"/>
  <c r="C9909" i="12"/>
  <c r="C9910" i="12"/>
  <c r="C9911" i="12"/>
  <c r="C9912" i="12"/>
  <c r="C9913" i="12"/>
  <c r="C9914" i="12"/>
  <c r="C9915" i="12"/>
  <c r="C9916" i="12"/>
  <c r="C9917" i="12"/>
  <c r="C9918" i="12"/>
  <c r="C9919" i="12"/>
  <c r="C9920" i="12"/>
  <c r="C9921" i="12"/>
  <c r="C9922" i="12"/>
  <c r="C9923" i="12"/>
  <c r="C9924" i="12"/>
  <c r="C9925" i="12"/>
  <c r="C9926" i="12"/>
  <c r="C9927" i="12"/>
  <c r="C9928" i="12"/>
  <c r="C9929" i="12"/>
  <c r="C9930" i="12"/>
  <c r="C9931" i="12"/>
  <c r="C9932" i="12"/>
  <c r="C9933" i="12"/>
  <c r="C9934" i="12"/>
  <c r="C9935" i="12"/>
  <c r="C9936" i="12"/>
  <c r="C9937" i="12"/>
  <c r="C9938" i="12"/>
  <c r="C9939" i="12"/>
  <c r="C9940" i="12"/>
  <c r="C9941" i="12"/>
  <c r="C9942" i="12"/>
  <c r="C9943" i="12"/>
  <c r="C9944" i="12"/>
  <c r="C9945" i="12"/>
  <c r="C9946" i="12"/>
  <c r="C9947" i="12"/>
  <c r="C9948" i="12"/>
  <c r="C9949" i="12"/>
  <c r="C9950" i="12"/>
  <c r="C9951" i="12"/>
  <c r="C9952" i="12"/>
  <c r="C9953" i="12"/>
  <c r="C9954" i="12"/>
  <c r="C9955" i="12"/>
  <c r="C9956" i="12"/>
  <c r="C9957" i="12"/>
  <c r="C9958" i="12"/>
  <c r="C9959" i="12"/>
  <c r="C9960" i="12"/>
  <c r="C9961" i="12"/>
  <c r="C9962" i="12"/>
  <c r="C9963" i="12"/>
  <c r="C9964" i="12"/>
  <c r="C9965" i="12"/>
  <c r="C9966" i="12"/>
  <c r="C9967" i="12"/>
  <c r="C9968" i="12"/>
  <c r="C9969" i="12"/>
  <c r="C9970" i="12"/>
  <c r="C9971" i="12"/>
  <c r="C9972" i="12"/>
  <c r="C9973" i="12"/>
  <c r="C9974" i="12"/>
  <c r="C9975" i="12"/>
  <c r="C9976" i="12"/>
  <c r="C9977" i="12"/>
  <c r="C9978" i="12"/>
  <c r="C9979" i="12"/>
  <c r="C9980" i="12"/>
  <c r="C9981" i="12"/>
  <c r="C9982" i="12"/>
  <c r="C9983" i="12"/>
  <c r="C9984" i="12"/>
  <c r="C9985" i="12"/>
  <c r="C9986" i="12"/>
  <c r="C9987" i="12"/>
  <c r="C9988" i="12"/>
  <c r="C9989" i="12"/>
  <c r="C9990" i="12"/>
  <c r="C9991" i="12"/>
  <c r="C9992" i="12"/>
  <c r="C9993" i="12"/>
  <c r="C9994" i="12"/>
  <c r="C9995" i="12"/>
  <c r="C9996" i="12"/>
  <c r="C9997" i="12"/>
  <c r="C9998" i="12"/>
  <c r="C9999" i="12"/>
  <c r="C10000" i="12"/>
  <c r="C10001" i="12"/>
  <c r="C10002" i="12"/>
  <c r="C10003" i="12"/>
  <c r="C10004" i="12"/>
  <c r="C10005" i="12"/>
  <c r="C10006" i="12"/>
  <c r="C10007" i="12"/>
  <c r="C10008" i="12"/>
  <c r="C10009" i="12"/>
  <c r="C10010" i="12"/>
  <c r="C10011" i="12"/>
  <c r="C10012" i="12"/>
  <c r="C10013" i="12"/>
  <c r="C10014" i="12"/>
  <c r="C10015" i="12"/>
  <c r="C10016" i="12"/>
  <c r="C10017" i="12"/>
  <c r="C10018" i="12"/>
  <c r="C10019" i="12"/>
  <c r="C10020" i="12"/>
  <c r="C10021" i="12"/>
  <c r="C10022" i="12"/>
  <c r="C10023" i="12"/>
  <c r="C10024" i="12"/>
  <c r="C10025" i="12"/>
  <c r="C10026" i="12"/>
  <c r="C10027" i="12"/>
  <c r="C10028" i="12"/>
  <c r="C10029" i="12"/>
  <c r="C10030" i="12"/>
  <c r="C10031" i="12"/>
  <c r="C10032" i="12"/>
  <c r="C10033" i="12"/>
  <c r="C10034" i="12"/>
  <c r="C10035" i="12"/>
  <c r="C10036" i="12"/>
  <c r="C10037" i="12"/>
  <c r="C10038" i="12"/>
  <c r="C10039" i="12"/>
  <c r="C10040" i="12"/>
  <c r="C10041" i="12"/>
  <c r="C10042" i="12"/>
  <c r="C10043" i="12"/>
  <c r="C10044" i="12"/>
  <c r="C10045" i="12"/>
  <c r="C10046" i="12"/>
  <c r="C10047" i="12"/>
  <c r="C10048" i="12"/>
  <c r="C10049" i="12"/>
  <c r="C10050" i="12"/>
  <c r="C10051" i="12"/>
  <c r="C10052" i="12"/>
  <c r="C10053" i="12"/>
  <c r="C10054" i="12"/>
  <c r="C10055" i="12"/>
  <c r="C10056" i="12"/>
  <c r="C10057" i="12"/>
  <c r="C10058" i="12"/>
  <c r="C10059" i="12"/>
  <c r="C10060" i="12"/>
  <c r="C10061" i="12"/>
  <c r="C10062" i="12"/>
  <c r="C10063" i="12"/>
  <c r="C10064" i="12"/>
  <c r="C10065" i="12"/>
  <c r="C10066" i="12"/>
  <c r="C10067" i="12"/>
  <c r="C10068" i="12"/>
  <c r="C10069" i="12"/>
  <c r="C10070" i="12"/>
  <c r="C10071" i="12"/>
  <c r="C10072" i="12"/>
  <c r="C10073" i="12"/>
  <c r="C10074" i="12"/>
  <c r="C10075" i="12"/>
  <c r="C10076" i="12"/>
  <c r="C10077" i="12"/>
  <c r="C10078" i="12"/>
  <c r="C10079" i="12"/>
  <c r="C10080" i="12"/>
  <c r="C10081" i="12"/>
  <c r="C10082" i="12"/>
  <c r="C10083" i="12"/>
  <c r="C10084" i="12"/>
  <c r="C10085" i="12"/>
  <c r="C10086" i="12"/>
  <c r="C10087" i="12"/>
  <c r="C10088" i="12"/>
  <c r="C10089" i="12"/>
  <c r="C10090" i="12"/>
  <c r="C10091" i="12"/>
  <c r="C10092" i="12"/>
  <c r="C10093" i="12"/>
  <c r="C10094" i="12"/>
  <c r="C10095" i="12"/>
  <c r="C10096" i="12"/>
  <c r="C10097" i="12"/>
  <c r="C10098" i="12"/>
  <c r="C10099" i="12"/>
  <c r="C10100" i="12"/>
  <c r="C10101" i="12"/>
  <c r="C10102" i="12"/>
  <c r="C10103" i="12"/>
  <c r="C10104" i="12"/>
  <c r="C10105" i="12"/>
  <c r="C10106" i="12"/>
  <c r="C10107" i="12"/>
  <c r="C10108" i="12"/>
  <c r="C10109" i="12"/>
  <c r="C10110" i="12"/>
  <c r="C10111" i="12"/>
  <c r="C10112" i="12"/>
  <c r="C10113" i="12"/>
  <c r="C10114" i="12"/>
  <c r="C10115" i="12"/>
  <c r="C10116" i="12"/>
  <c r="C10117" i="12"/>
  <c r="C10118" i="12"/>
  <c r="C10119" i="12"/>
  <c r="C10120" i="12"/>
  <c r="C10121" i="12"/>
  <c r="C10122" i="12"/>
  <c r="C10123" i="12"/>
  <c r="C10124" i="12"/>
  <c r="C10125" i="12"/>
  <c r="C10126" i="12"/>
  <c r="C10127" i="12"/>
  <c r="C10128" i="12"/>
  <c r="C10129" i="12"/>
  <c r="C10130" i="12"/>
  <c r="C10131" i="12"/>
  <c r="C10132" i="12"/>
  <c r="C10133" i="12"/>
  <c r="C10134" i="12"/>
  <c r="C10135" i="12"/>
  <c r="C10136" i="12"/>
  <c r="C10137" i="12"/>
  <c r="C10138" i="12"/>
  <c r="C10139" i="12"/>
  <c r="C10140" i="12"/>
  <c r="C10141" i="12"/>
  <c r="C10142" i="12"/>
  <c r="C10143" i="12"/>
  <c r="C10144" i="12"/>
  <c r="C10145" i="12"/>
  <c r="C10146" i="12"/>
  <c r="C10147" i="12"/>
  <c r="C10148" i="12"/>
  <c r="C10149" i="12"/>
  <c r="C10150" i="12"/>
  <c r="C10151" i="12"/>
  <c r="C10152" i="12"/>
  <c r="C10153" i="12"/>
  <c r="C10154" i="12"/>
  <c r="C10155" i="12"/>
  <c r="C10156" i="12"/>
  <c r="C10157" i="12"/>
  <c r="C10158" i="12"/>
  <c r="C10159" i="12"/>
  <c r="C10160" i="12"/>
  <c r="C10161" i="12"/>
  <c r="C10162" i="12"/>
  <c r="C10163" i="12"/>
  <c r="C10164" i="12"/>
  <c r="C10165" i="12"/>
  <c r="C10166" i="12"/>
  <c r="C10167" i="12"/>
  <c r="C10168" i="12"/>
  <c r="C10169" i="12"/>
  <c r="C10170" i="12"/>
  <c r="C10171" i="12"/>
  <c r="C10172" i="12"/>
  <c r="C10173" i="12"/>
  <c r="C10174" i="12"/>
  <c r="C10175" i="12"/>
  <c r="C10176" i="12"/>
  <c r="C10177" i="12"/>
  <c r="C10178" i="12"/>
  <c r="C10179" i="12"/>
  <c r="C10180" i="12"/>
  <c r="C10181" i="12"/>
  <c r="C10182" i="12"/>
  <c r="C10183" i="12"/>
  <c r="C10184" i="12"/>
  <c r="C10185" i="12"/>
  <c r="C10186" i="12"/>
  <c r="C10187" i="12"/>
  <c r="C10188" i="12"/>
  <c r="C10189" i="12"/>
  <c r="C10190" i="12"/>
  <c r="C10191" i="12"/>
  <c r="C10192" i="12"/>
  <c r="C10193" i="12"/>
  <c r="C10194" i="12"/>
  <c r="C10195" i="12"/>
  <c r="C10196" i="12"/>
  <c r="C10197" i="12"/>
  <c r="C10198" i="12"/>
  <c r="C10199" i="12"/>
  <c r="C10200" i="12"/>
  <c r="C10201" i="12"/>
  <c r="C10202" i="12"/>
  <c r="C10203"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127" i="12"/>
  <c r="C128" i="12"/>
  <c r="C129" i="12"/>
  <c r="C130" i="12"/>
  <c r="C131" i="12"/>
  <c r="C132" i="12"/>
  <c r="C133" i="12"/>
  <c r="C134" i="12"/>
  <c r="C135" i="12"/>
  <c r="C136" i="12"/>
  <c r="C137" i="12"/>
  <c r="C138" i="12"/>
  <c r="C139" i="12"/>
  <c r="C140" i="12"/>
  <c r="C141" i="12"/>
  <c r="C142" i="12"/>
  <c r="C143" i="12"/>
  <c r="C144" i="12"/>
  <c r="C145" i="12"/>
  <c r="C146" i="12"/>
  <c r="C147" i="12"/>
  <c r="C148" i="12"/>
  <c r="C149" i="12"/>
  <c r="C150" i="12"/>
  <c r="C151" i="12"/>
  <c r="C152" i="12"/>
  <c r="C153" i="12"/>
  <c r="C154" i="12"/>
  <c r="C155" i="12"/>
  <c r="C156" i="12"/>
  <c r="C157" i="12"/>
  <c r="C158" i="12"/>
  <c r="C159" i="12"/>
  <c r="C160" i="12"/>
  <c r="C161" i="12"/>
  <c r="C162" i="12"/>
  <c r="C163" i="12"/>
  <c r="C164" i="12"/>
  <c r="C165" i="12"/>
  <c r="C166" i="12"/>
  <c r="C167" i="12"/>
  <c r="C168" i="12"/>
  <c r="C169" i="12"/>
  <c r="C170" i="12"/>
  <c r="C171" i="12"/>
  <c r="C172" i="12"/>
  <c r="C173" i="12"/>
  <c r="C174" i="12"/>
  <c r="C175" i="12"/>
  <c r="C176" i="12"/>
  <c r="C177" i="12"/>
  <c r="C178" i="12"/>
  <c r="C179" i="12"/>
  <c r="C180" i="12"/>
  <c r="C181" i="12"/>
  <c r="C182" i="12"/>
  <c r="C183" i="12"/>
  <c r="C184" i="12"/>
  <c r="C185" i="12"/>
  <c r="C186" i="12"/>
  <c r="C187" i="12"/>
  <c r="C188" i="12"/>
  <c r="C189" i="12"/>
  <c r="C190" i="12"/>
  <c r="C191" i="12"/>
  <c r="C192" i="12"/>
  <c r="C193" i="12"/>
  <c r="C194" i="12"/>
  <c r="C195" i="12"/>
  <c r="C196" i="12"/>
  <c r="C197" i="12"/>
  <c r="C198" i="12"/>
  <c r="C199" i="12"/>
  <c r="C200" i="12"/>
  <c r="C201" i="12"/>
  <c r="C202" i="12"/>
  <c r="C203" i="12"/>
  <c r="C204" i="12"/>
  <c r="C205" i="12"/>
  <c r="C206" i="12"/>
  <c r="C207" i="12"/>
  <c r="C208" i="12"/>
  <c r="C209" i="12"/>
  <c r="C210" i="12"/>
  <c r="C211" i="12"/>
  <c r="C212" i="12"/>
  <c r="C213" i="12"/>
  <c r="C214" i="12"/>
  <c r="C215" i="12"/>
  <c r="C216" i="12"/>
  <c r="C217" i="12"/>
  <c r="C218" i="12"/>
  <c r="C219" i="12"/>
  <c r="C220" i="12"/>
  <c r="C221" i="12"/>
  <c r="C222" i="12"/>
  <c r="C223" i="12"/>
  <c r="C224" i="12"/>
  <c r="C225" i="12"/>
  <c r="C226" i="12"/>
  <c r="C227" i="12"/>
  <c r="C228" i="12"/>
  <c r="C229" i="12"/>
  <c r="C230" i="12"/>
  <c r="C231" i="12"/>
  <c r="C232" i="12"/>
  <c r="C233" i="12"/>
  <c r="C234" i="12"/>
  <c r="C235" i="12"/>
  <c r="C236" i="12"/>
  <c r="C237" i="12"/>
  <c r="C238" i="12"/>
  <c r="C239" i="12"/>
  <c r="C240" i="12"/>
  <c r="C241" i="12"/>
  <c r="C242" i="12"/>
  <c r="C243" i="12"/>
  <c r="C244" i="12"/>
  <c r="C245" i="12"/>
  <c r="C246" i="12"/>
  <c r="C247" i="12"/>
  <c r="C248" i="12"/>
  <c r="C249" i="12"/>
  <c r="C250" i="12"/>
  <c r="C251" i="12"/>
  <c r="C252" i="12"/>
  <c r="C253" i="12"/>
  <c r="C254" i="12"/>
  <c r="C255" i="12"/>
  <c r="C256" i="12"/>
  <c r="C257" i="12"/>
  <c r="C258" i="12"/>
  <c r="C259" i="12"/>
  <c r="C260" i="12"/>
  <c r="C261" i="12"/>
  <c r="C262" i="12"/>
  <c r="C263" i="12"/>
  <c r="C264" i="12"/>
  <c r="C265" i="12"/>
  <c r="C266" i="12"/>
  <c r="C267" i="12"/>
  <c r="C268" i="12"/>
  <c r="C269" i="12"/>
  <c r="C270" i="12"/>
  <c r="C271" i="12"/>
  <c r="C272" i="12"/>
  <c r="C273" i="12"/>
  <c r="C274" i="12"/>
  <c r="C275" i="12"/>
  <c r="C276" i="12"/>
  <c r="C277" i="12"/>
  <c r="C278" i="12"/>
  <c r="C279" i="12"/>
  <c r="C280" i="12"/>
  <c r="C281" i="12"/>
  <c r="C282" i="12"/>
  <c r="C283" i="12"/>
  <c r="C284" i="12"/>
  <c r="C285" i="12"/>
  <c r="C286" i="12"/>
  <c r="C287" i="12"/>
  <c r="C288" i="12"/>
  <c r="C289" i="12"/>
  <c r="C290" i="12"/>
  <c r="C291" i="12"/>
  <c r="C292" i="12"/>
  <c r="C293" i="12"/>
  <c r="C294" i="12"/>
  <c r="C295" i="12"/>
  <c r="C296" i="12"/>
  <c r="C297" i="12"/>
  <c r="C298" i="12"/>
  <c r="C299" i="12"/>
  <c r="C300" i="12"/>
  <c r="C301" i="12"/>
  <c r="C302" i="12"/>
  <c r="C303" i="12"/>
  <c r="C304" i="12"/>
  <c r="C305" i="12"/>
  <c r="C306" i="12"/>
  <c r="C307" i="12"/>
  <c r="C308" i="12"/>
  <c r="C309" i="12"/>
  <c r="C310" i="12"/>
  <c r="C311" i="12"/>
  <c r="C312" i="12"/>
  <c r="C313" i="12"/>
  <c r="C314" i="12"/>
  <c r="C315" i="12"/>
  <c r="C316" i="12"/>
  <c r="C317" i="12"/>
  <c r="C318" i="12"/>
  <c r="C319" i="12"/>
  <c r="C320" i="12"/>
  <c r="C321" i="12"/>
  <c r="C322" i="12"/>
  <c r="C323" i="12"/>
  <c r="C324" i="12"/>
  <c r="C325" i="12"/>
  <c r="C326" i="12"/>
  <c r="C327" i="12"/>
  <c r="C328" i="12"/>
  <c r="C329" i="12"/>
  <c r="C330" i="12"/>
  <c r="C331" i="12"/>
  <c r="C332" i="12"/>
  <c r="C333" i="12"/>
  <c r="C334" i="12"/>
  <c r="C335" i="12"/>
  <c r="C336" i="12"/>
  <c r="C337" i="12"/>
  <c r="C338" i="12"/>
  <c r="C339" i="12"/>
  <c r="C340" i="12"/>
  <c r="C341" i="12"/>
  <c r="C342" i="12"/>
  <c r="C343" i="12"/>
  <c r="C344" i="12"/>
  <c r="C345" i="12"/>
  <c r="C346" i="12"/>
  <c r="C347" i="12"/>
  <c r="C348" i="12"/>
  <c r="C349" i="12"/>
  <c r="C350" i="12"/>
  <c r="C351" i="12"/>
  <c r="C352" i="12"/>
  <c r="C353" i="12"/>
  <c r="C354" i="12"/>
  <c r="C355" i="12"/>
  <c r="C356" i="12"/>
  <c r="C357" i="12"/>
  <c r="C358" i="12"/>
  <c r="C359" i="12"/>
  <c r="C360" i="12"/>
  <c r="C361" i="12"/>
  <c r="C362" i="12"/>
  <c r="C363" i="12"/>
  <c r="C364" i="12"/>
  <c r="C365" i="12"/>
  <c r="C366" i="12"/>
  <c r="C367" i="12"/>
  <c r="C368" i="12"/>
  <c r="C369" i="12"/>
  <c r="C370" i="12"/>
  <c r="C371" i="12"/>
  <c r="C372" i="12"/>
  <c r="C373" i="12"/>
  <c r="C374" i="12"/>
  <c r="C375" i="12"/>
  <c r="C376" i="12"/>
  <c r="C377" i="12"/>
  <c r="C378" i="12"/>
  <c r="C379" i="12"/>
  <c r="C380" i="12"/>
  <c r="C381" i="12"/>
  <c r="C382" i="12"/>
  <c r="C383" i="12"/>
  <c r="C384" i="12"/>
  <c r="C385" i="12"/>
  <c r="C386" i="12"/>
  <c r="C387" i="12"/>
  <c r="C388" i="12"/>
  <c r="C389" i="12"/>
  <c r="C390" i="12"/>
  <c r="C391" i="12"/>
  <c r="C392" i="12"/>
  <c r="C393" i="12"/>
  <c r="C394" i="12"/>
  <c r="C395" i="12"/>
  <c r="C396" i="12"/>
  <c r="C397" i="12"/>
  <c r="C398" i="12"/>
  <c r="C399" i="12"/>
  <c r="C400" i="12"/>
  <c r="C401" i="12"/>
  <c r="C402" i="12"/>
  <c r="C403" i="12"/>
  <c r="C404" i="12"/>
  <c r="C405" i="12"/>
  <c r="C406" i="12"/>
  <c r="C407" i="12"/>
  <c r="C408" i="12"/>
  <c r="C409" i="12"/>
  <c r="C410" i="12"/>
  <c r="C411" i="12"/>
  <c r="C412" i="12"/>
  <c r="C413" i="12"/>
  <c r="C414" i="12"/>
  <c r="C415" i="12"/>
  <c r="C416" i="12"/>
  <c r="C417" i="12"/>
  <c r="C418" i="12"/>
  <c r="C419" i="12"/>
  <c r="C420" i="12"/>
  <c r="C421" i="12"/>
  <c r="C422" i="12"/>
  <c r="C423" i="12"/>
  <c r="C424" i="12"/>
  <c r="C425" i="12"/>
  <c r="C426" i="12"/>
  <c r="C427" i="12"/>
  <c r="C428" i="12"/>
  <c r="C429" i="12"/>
  <c r="C430" i="12"/>
  <c r="C431" i="12"/>
  <c r="C432" i="12"/>
  <c r="C433" i="12"/>
  <c r="C434" i="12"/>
  <c r="C435" i="12"/>
  <c r="C436" i="12"/>
  <c r="C437" i="12"/>
  <c r="C438" i="12"/>
  <c r="C439" i="12"/>
  <c r="C440" i="12"/>
  <c r="C441" i="12"/>
  <c r="C442" i="12"/>
  <c r="C443" i="12"/>
  <c r="C444" i="12"/>
  <c r="C445" i="12"/>
  <c r="C446" i="12"/>
  <c r="C447" i="12"/>
  <c r="C448" i="12"/>
  <c r="C449" i="12"/>
  <c r="C450" i="12"/>
  <c r="C451" i="12"/>
  <c r="C452" i="12"/>
  <c r="C453" i="12"/>
  <c r="C454" i="12"/>
  <c r="C455" i="12"/>
  <c r="C456" i="12"/>
  <c r="C457" i="12"/>
  <c r="C458" i="12"/>
  <c r="C459" i="12"/>
  <c r="C460" i="12"/>
  <c r="C461" i="12"/>
  <c r="C462" i="12"/>
  <c r="C463" i="12"/>
  <c r="C464" i="12"/>
  <c r="C465" i="12"/>
  <c r="C466" i="12"/>
  <c r="C467" i="12"/>
  <c r="C468" i="12"/>
  <c r="C469" i="12"/>
  <c r="C470" i="12"/>
  <c r="C471" i="12"/>
  <c r="C472" i="12"/>
  <c r="C473" i="12"/>
  <c r="C474" i="12"/>
  <c r="C475" i="12"/>
  <c r="C476" i="12"/>
  <c r="C477" i="12"/>
  <c r="C478" i="12"/>
  <c r="C479" i="12"/>
  <c r="C480" i="12"/>
  <c r="C481" i="12"/>
  <c r="C482" i="12"/>
  <c r="C483" i="12"/>
  <c r="C484" i="12"/>
  <c r="C485" i="12"/>
  <c r="C486" i="12"/>
  <c r="C487" i="12"/>
  <c r="C488" i="12"/>
  <c r="C489" i="12"/>
  <c r="C490" i="12"/>
  <c r="C491" i="12"/>
  <c r="C492" i="12"/>
  <c r="C493" i="12"/>
  <c r="C494" i="12"/>
  <c r="C495" i="12"/>
  <c r="C496" i="12"/>
  <c r="C497" i="12"/>
  <c r="C498" i="12"/>
  <c r="C499" i="12"/>
  <c r="C500" i="12"/>
  <c r="C501" i="12"/>
  <c r="C502" i="12"/>
  <c r="C503" i="12"/>
  <c r="C504" i="12"/>
  <c r="C505" i="12"/>
  <c r="C506" i="12"/>
  <c r="C507" i="12"/>
  <c r="C508" i="12"/>
  <c r="C509" i="12"/>
  <c r="C510" i="12"/>
  <c r="C511" i="12"/>
  <c r="C512" i="12"/>
  <c r="C513" i="12"/>
  <c r="C514" i="12"/>
  <c r="C515" i="12"/>
  <c r="C516" i="12"/>
  <c r="C517" i="12"/>
  <c r="C518" i="12"/>
  <c r="C519" i="12"/>
  <c r="C520" i="12"/>
  <c r="C521" i="12"/>
  <c r="C522" i="12"/>
  <c r="C523" i="12"/>
  <c r="C524" i="12"/>
  <c r="C525" i="12"/>
  <c r="C526" i="12"/>
  <c r="C527" i="12"/>
  <c r="C528" i="12"/>
  <c r="C529" i="12"/>
  <c r="C530" i="12"/>
  <c r="C531" i="12"/>
  <c r="C532" i="12"/>
  <c r="C533" i="12"/>
  <c r="C534" i="12"/>
  <c r="C535" i="12"/>
  <c r="C536" i="12"/>
  <c r="C537" i="12"/>
  <c r="C538" i="12"/>
  <c r="C539" i="12"/>
  <c r="C540" i="12"/>
  <c r="C541" i="12"/>
  <c r="C542" i="12"/>
  <c r="C543" i="12"/>
  <c r="C544" i="12"/>
  <c r="C545" i="12"/>
  <c r="C546" i="12"/>
  <c r="C547" i="12"/>
  <c r="C548" i="12"/>
  <c r="C549" i="12"/>
  <c r="C550" i="12"/>
  <c r="C551" i="12"/>
  <c r="C552" i="12"/>
  <c r="C553" i="12"/>
  <c r="C554" i="12"/>
  <c r="C555" i="12"/>
  <c r="C556" i="12"/>
  <c r="C557" i="12"/>
  <c r="C558" i="12"/>
  <c r="C559" i="12"/>
  <c r="C560" i="12"/>
  <c r="C561" i="12"/>
  <c r="C562" i="12"/>
  <c r="C563" i="12"/>
  <c r="C564" i="12"/>
  <c r="C565" i="12"/>
  <c r="C566" i="12"/>
  <c r="C567" i="12"/>
  <c r="C568" i="12"/>
  <c r="C569" i="12"/>
  <c r="C570" i="12"/>
  <c r="C571" i="12"/>
  <c r="C572" i="12"/>
  <c r="C573" i="12"/>
  <c r="C574" i="12"/>
  <c r="C575" i="12"/>
  <c r="C576" i="12"/>
  <c r="C577" i="12"/>
  <c r="C578" i="12"/>
  <c r="C579" i="12"/>
  <c r="C580" i="12"/>
  <c r="C581" i="12"/>
  <c r="C582" i="12"/>
  <c r="C583" i="12"/>
  <c r="C584" i="12"/>
  <c r="C585" i="12"/>
  <c r="C586" i="12"/>
  <c r="C587" i="12"/>
  <c r="C588" i="12"/>
  <c r="C589" i="12"/>
  <c r="C590" i="12"/>
  <c r="C591" i="12"/>
  <c r="C592" i="12"/>
  <c r="C593" i="12"/>
  <c r="C594" i="12"/>
  <c r="C595" i="12"/>
  <c r="C596" i="12"/>
  <c r="C597" i="12"/>
  <c r="C598" i="12"/>
  <c r="C599" i="12"/>
  <c r="C600" i="12"/>
  <c r="C601" i="12"/>
  <c r="C602" i="12"/>
  <c r="C603" i="12"/>
  <c r="C604" i="12"/>
  <c r="C605" i="12"/>
  <c r="C606" i="12"/>
  <c r="C607" i="12"/>
  <c r="C608" i="12"/>
  <c r="C609" i="12"/>
  <c r="C610" i="12"/>
  <c r="C611" i="12"/>
  <c r="C612" i="12"/>
  <c r="C613" i="12"/>
  <c r="C614" i="12"/>
  <c r="C615" i="12"/>
  <c r="C616" i="12"/>
  <c r="C617" i="12"/>
  <c r="C618" i="12"/>
  <c r="C619" i="12"/>
  <c r="C620" i="12"/>
  <c r="C621" i="12"/>
  <c r="C622" i="12"/>
  <c r="C623" i="12"/>
  <c r="C624" i="12"/>
  <c r="C625" i="12"/>
  <c r="C626" i="12"/>
  <c r="C627" i="12"/>
  <c r="C628" i="12"/>
  <c r="C629" i="12"/>
  <c r="C630" i="12"/>
  <c r="C631" i="12"/>
  <c r="C632" i="12"/>
  <c r="C633" i="12"/>
  <c r="C634" i="12"/>
  <c r="C635" i="12"/>
  <c r="C636" i="12"/>
  <c r="C637" i="12"/>
  <c r="C638" i="12"/>
  <c r="C639" i="12"/>
  <c r="C640" i="12"/>
  <c r="C641" i="12"/>
  <c r="C642" i="12"/>
  <c r="C643" i="12"/>
  <c r="C644" i="12"/>
  <c r="C645" i="12"/>
  <c r="C646" i="12"/>
  <c r="C647" i="12"/>
  <c r="C648" i="12"/>
  <c r="C649" i="12"/>
  <c r="C650" i="12"/>
  <c r="C651" i="12"/>
  <c r="C652" i="12"/>
  <c r="C653" i="12"/>
  <c r="C654" i="12"/>
  <c r="C655" i="12"/>
  <c r="C656" i="12"/>
  <c r="C657" i="12"/>
  <c r="C658" i="12"/>
  <c r="C659" i="12"/>
  <c r="C660" i="12"/>
  <c r="C661" i="12"/>
  <c r="C662" i="12"/>
  <c r="C663" i="12"/>
  <c r="C664" i="12"/>
  <c r="C665" i="12"/>
  <c r="C666" i="12"/>
  <c r="C667" i="12"/>
  <c r="C668" i="12"/>
  <c r="C669" i="12"/>
  <c r="C670" i="12"/>
  <c r="C671" i="12"/>
  <c r="C672" i="12"/>
  <c r="C673" i="12"/>
  <c r="C674" i="12"/>
  <c r="C675" i="12"/>
  <c r="C676" i="12"/>
  <c r="C677" i="12"/>
  <c r="C678" i="12"/>
  <c r="C679" i="12"/>
  <c r="C680" i="12"/>
  <c r="C681" i="12"/>
  <c r="C682" i="12"/>
  <c r="C683" i="12"/>
  <c r="C684" i="12"/>
  <c r="C685" i="12"/>
  <c r="C686" i="12"/>
  <c r="C687" i="12"/>
  <c r="C688" i="12"/>
  <c r="C689" i="12"/>
  <c r="C690" i="12"/>
  <c r="C691" i="12"/>
  <c r="C692" i="12"/>
  <c r="C693" i="12"/>
  <c r="C694" i="12"/>
  <c r="C695" i="12"/>
  <c r="C696" i="12"/>
  <c r="C697" i="12"/>
  <c r="C698" i="12"/>
  <c r="C699" i="12"/>
  <c r="C700" i="12"/>
  <c r="C701" i="12"/>
  <c r="C702" i="12"/>
  <c r="C703" i="12"/>
  <c r="C704" i="12"/>
  <c r="C705" i="12"/>
  <c r="C706" i="12"/>
  <c r="C707" i="12"/>
  <c r="C708" i="12"/>
  <c r="C709" i="12"/>
  <c r="C710" i="12"/>
  <c r="C711" i="12"/>
  <c r="C712" i="12"/>
  <c r="C713" i="12"/>
  <c r="C714" i="12"/>
  <c r="C715" i="12"/>
  <c r="C716" i="12"/>
  <c r="C717" i="12"/>
  <c r="C718" i="12"/>
  <c r="C719" i="12"/>
  <c r="C720" i="12"/>
  <c r="C721" i="12"/>
  <c r="C722" i="12"/>
  <c r="C723" i="12"/>
  <c r="C724" i="12"/>
  <c r="C725" i="12"/>
  <c r="C726" i="12"/>
  <c r="C727" i="12"/>
  <c r="C728" i="12"/>
  <c r="C729" i="12"/>
  <c r="C730" i="12"/>
  <c r="C731" i="12"/>
  <c r="C732" i="12"/>
  <c r="C733" i="12"/>
  <c r="C734" i="12"/>
  <c r="C735" i="12"/>
  <c r="C736" i="12"/>
  <c r="C737" i="12"/>
  <c r="C738" i="12"/>
  <c r="C739" i="12"/>
  <c r="C740" i="12"/>
  <c r="C741" i="12"/>
  <c r="C742" i="12"/>
  <c r="C743" i="12"/>
  <c r="C744" i="12"/>
  <c r="C745" i="12"/>
  <c r="C746" i="12"/>
  <c r="C747" i="12"/>
  <c r="C748" i="12"/>
  <c r="C749" i="12"/>
  <c r="C750" i="12"/>
  <c r="C751" i="12"/>
  <c r="C752" i="12"/>
  <c r="C753" i="12"/>
  <c r="C754" i="12"/>
  <c r="C755" i="12"/>
  <c r="C756" i="12"/>
  <c r="C757" i="12"/>
  <c r="C758" i="12"/>
  <c r="C759" i="12"/>
  <c r="C760" i="12"/>
  <c r="C761" i="12"/>
  <c r="C762" i="12"/>
  <c r="C763" i="12"/>
  <c r="C764" i="12"/>
  <c r="C765" i="12"/>
  <c r="C766" i="12"/>
  <c r="C767" i="12"/>
  <c r="C768" i="12"/>
  <c r="C769" i="12"/>
  <c r="C770" i="12"/>
  <c r="C771" i="12"/>
  <c r="C772" i="12"/>
  <c r="C773" i="12"/>
  <c r="C774" i="12"/>
  <c r="C775" i="12"/>
  <c r="C776" i="12"/>
  <c r="C777" i="12"/>
  <c r="C778" i="12"/>
  <c r="C779" i="12"/>
  <c r="C780" i="12"/>
  <c r="C781" i="12"/>
  <c r="C782" i="12"/>
  <c r="C783" i="12"/>
  <c r="C784" i="12"/>
  <c r="C785" i="12"/>
  <c r="C786" i="12"/>
  <c r="C787" i="12"/>
  <c r="C788" i="12"/>
  <c r="C789" i="12"/>
  <c r="C790" i="12"/>
  <c r="C791" i="12"/>
  <c r="C792" i="12"/>
  <c r="C793" i="12"/>
  <c r="C794" i="12"/>
  <c r="C795" i="12"/>
  <c r="C796" i="12"/>
  <c r="C797" i="12"/>
  <c r="C798" i="12"/>
  <c r="C799" i="12"/>
  <c r="C800" i="12"/>
  <c r="C801" i="12"/>
  <c r="C802" i="12"/>
  <c r="C803" i="12"/>
  <c r="C804" i="12"/>
  <c r="C805" i="12"/>
  <c r="C806" i="12"/>
  <c r="C807" i="12"/>
  <c r="C808" i="12"/>
  <c r="C809" i="12"/>
  <c r="C810" i="12"/>
  <c r="C811" i="12"/>
  <c r="C812" i="12"/>
  <c r="C813" i="12"/>
  <c r="C814" i="12"/>
  <c r="C815" i="12"/>
  <c r="C816" i="12"/>
  <c r="C817" i="12"/>
  <c r="C818" i="12"/>
  <c r="C819" i="12"/>
  <c r="C820" i="12"/>
  <c r="C821" i="12"/>
  <c r="C822" i="12"/>
  <c r="C823" i="12"/>
  <c r="C824" i="12"/>
  <c r="C825" i="12"/>
  <c r="C826" i="12"/>
  <c r="C827" i="12"/>
  <c r="C828" i="12"/>
  <c r="C829" i="12"/>
  <c r="C830" i="12"/>
  <c r="C831" i="12"/>
  <c r="C832" i="12"/>
  <c r="C833" i="12"/>
  <c r="C834" i="12"/>
  <c r="C835" i="12"/>
  <c r="C836" i="12"/>
  <c r="C837" i="12"/>
  <c r="C838" i="12"/>
  <c r="C839" i="12"/>
  <c r="C840" i="12"/>
  <c r="C841" i="12"/>
  <c r="C842" i="12"/>
  <c r="C843" i="12"/>
  <c r="C844" i="12"/>
  <c r="C845" i="12"/>
  <c r="C846" i="12"/>
  <c r="C847" i="12"/>
  <c r="C848" i="12"/>
  <c r="C849" i="12"/>
  <c r="C850" i="12"/>
  <c r="C851" i="12"/>
  <c r="C852" i="12"/>
  <c r="C853" i="12"/>
  <c r="C854" i="12"/>
  <c r="C855" i="12"/>
  <c r="C856" i="12"/>
  <c r="C857" i="12"/>
  <c r="C858" i="12"/>
  <c r="C859" i="12"/>
  <c r="C860" i="12"/>
  <c r="C861" i="12"/>
  <c r="C862" i="12"/>
  <c r="C863" i="12"/>
  <c r="C864" i="12"/>
  <c r="C865" i="12"/>
  <c r="C866" i="12"/>
  <c r="C867" i="12"/>
  <c r="C868" i="12"/>
  <c r="C869" i="12"/>
  <c r="C870" i="12"/>
  <c r="C871" i="12"/>
  <c r="C872" i="12"/>
  <c r="C873" i="12"/>
  <c r="C874" i="12"/>
  <c r="C875" i="12"/>
  <c r="C876" i="12"/>
  <c r="C877" i="12"/>
  <c r="C878" i="12"/>
  <c r="C879" i="12"/>
  <c r="C880" i="12"/>
  <c r="C881" i="12"/>
  <c r="C882" i="12"/>
  <c r="C883" i="12"/>
  <c r="C884" i="12"/>
  <c r="C885" i="12"/>
  <c r="C886" i="12"/>
  <c r="C887" i="12"/>
  <c r="C888" i="12"/>
  <c r="C889" i="12"/>
  <c r="C890" i="12"/>
  <c r="C891" i="12"/>
  <c r="C892" i="12"/>
  <c r="C893" i="12"/>
  <c r="C894" i="12"/>
  <c r="C895" i="12"/>
  <c r="C896" i="12"/>
  <c r="C897" i="12"/>
  <c r="C898" i="12"/>
  <c r="C899" i="12"/>
  <c r="C900" i="12"/>
  <c r="C901" i="12"/>
  <c r="C902" i="12"/>
  <c r="C903" i="12"/>
  <c r="C904" i="12"/>
  <c r="C905" i="12"/>
  <c r="C906" i="12"/>
  <c r="C907" i="12"/>
  <c r="C908" i="12"/>
  <c r="C909" i="12"/>
  <c r="C910" i="12"/>
  <c r="C911" i="12"/>
  <c r="C912" i="12"/>
  <c r="C913" i="12"/>
  <c r="C914" i="12"/>
  <c r="C915" i="12"/>
  <c r="C916" i="12"/>
  <c r="C917" i="12"/>
  <c r="C918" i="12"/>
  <c r="C919" i="12"/>
  <c r="C920" i="12"/>
  <c r="C921" i="12"/>
  <c r="C922" i="12"/>
  <c r="C923" i="12"/>
  <c r="C924" i="12"/>
  <c r="C925" i="12"/>
  <c r="C926" i="12"/>
  <c r="C927" i="12"/>
  <c r="C928" i="12"/>
  <c r="C929" i="12"/>
  <c r="C930" i="12"/>
  <c r="C931" i="12"/>
  <c r="C932" i="12"/>
  <c r="C933" i="12"/>
  <c r="C934" i="12"/>
  <c r="C935" i="12"/>
  <c r="C936" i="12"/>
  <c r="C937" i="12"/>
  <c r="C938" i="12"/>
  <c r="C939" i="12"/>
  <c r="C940" i="12"/>
  <c r="C941" i="12"/>
  <c r="C942" i="12"/>
  <c r="C943" i="12"/>
  <c r="C944" i="12"/>
  <c r="C945" i="12"/>
  <c r="C946" i="12"/>
  <c r="C947" i="12"/>
  <c r="C948" i="12"/>
  <c r="C949" i="12"/>
  <c r="C950" i="12"/>
  <c r="C951" i="12"/>
  <c r="C952" i="12"/>
  <c r="C953" i="12"/>
  <c r="C954" i="12"/>
  <c r="C955" i="12"/>
  <c r="C956" i="12"/>
  <c r="C957" i="12"/>
  <c r="C958" i="12"/>
  <c r="C959" i="12"/>
  <c r="C960" i="12"/>
  <c r="C961" i="12"/>
  <c r="C962" i="12"/>
  <c r="C963" i="12"/>
  <c r="C964" i="12"/>
  <c r="C965" i="12"/>
  <c r="C966" i="12"/>
  <c r="C967" i="12"/>
  <c r="C968" i="12"/>
  <c r="C969" i="12"/>
  <c r="C970" i="12"/>
  <c r="C971" i="12"/>
  <c r="C972" i="12"/>
  <c r="C973" i="12"/>
  <c r="C974" i="12"/>
  <c r="C975" i="12"/>
  <c r="C976" i="12"/>
  <c r="C977" i="12"/>
  <c r="C978" i="12"/>
  <c r="C979" i="12"/>
  <c r="C980" i="12"/>
  <c r="C981" i="12"/>
  <c r="C982" i="12"/>
  <c r="C983" i="12"/>
  <c r="C984" i="12"/>
  <c r="C985" i="12"/>
  <c r="C986" i="12"/>
  <c r="C987" i="12"/>
  <c r="C988" i="12"/>
  <c r="C989" i="12"/>
  <c r="C990" i="12"/>
  <c r="C991" i="12"/>
  <c r="C992" i="12"/>
  <c r="C993" i="12"/>
  <c r="C994" i="12"/>
  <c r="C995" i="12"/>
  <c r="C996" i="12"/>
  <c r="C997" i="12"/>
  <c r="C998" i="12"/>
  <c r="C999" i="12"/>
  <c r="C1000" i="12"/>
  <c r="C1001" i="12"/>
  <c r="C1002" i="12"/>
  <c r="C1003" i="12"/>
  <c r="C1004" i="12"/>
  <c r="C1005" i="12"/>
  <c r="C1006" i="12"/>
  <c r="C1007" i="12"/>
  <c r="C1008" i="12"/>
  <c r="C1009" i="12"/>
  <c r="C1010" i="12"/>
  <c r="C1011" i="12"/>
  <c r="C1012" i="12"/>
  <c r="C1013" i="12"/>
  <c r="C1014" i="12"/>
  <c r="C1015" i="12"/>
  <c r="C1016" i="12"/>
  <c r="C1017" i="12"/>
  <c r="C1018" i="12"/>
  <c r="C1019" i="12"/>
  <c r="C1020" i="12"/>
  <c r="C1021" i="12"/>
  <c r="C1022" i="12"/>
  <c r="C1023" i="12"/>
  <c r="C1024" i="12"/>
  <c r="C1025" i="12"/>
  <c r="C1026" i="12"/>
  <c r="C1027" i="12"/>
  <c r="C1028" i="12"/>
  <c r="C1029" i="12"/>
  <c r="C1030" i="12"/>
  <c r="C1031" i="12"/>
  <c r="C1032" i="12"/>
  <c r="C1033" i="12"/>
  <c r="C1034" i="12"/>
  <c r="C1035" i="12"/>
  <c r="C1036" i="12"/>
  <c r="C1037" i="12"/>
  <c r="C1038" i="12"/>
  <c r="C1039" i="12"/>
  <c r="C1040" i="12"/>
  <c r="C1041" i="12"/>
  <c r="C1042" i="12"/>
  <c r="C1043" i="12"/>
  <c r="C1044" i="12"/>
  <c r="C1045" i="12"/>
  <c r="C1046" i="12"/>
  <c r="C1047" i="12"/>
  <c r="C1048" i="12"/>
  <c r="C1049" i="12"/>
  <c r="C1050" i="12"/>
  <c r="C1051" i="12"/>
  <c r="C1052" i="12"/>
  <c r="C1053" i="12"/>
  <c r="C1054" i="12"/>
  <c r="C1055" i="12"/>
  <c r="C1056" i="12"/>
  <c r="C1057" i="12"/>
  <c r="C1058" i="12"/>
  <c r="C1059" i="12"/>
  <c r="C1060" i="12"/>
  <c r="C1061" i="12"/>
  <c r="C1062" i="12"/>
  <c r="C1063" i="12"/>
  <c r="C1064" i="12"/>
  <c r="C1065" i="12"/>
  <c r="C1066" i="12"/>
  <c r="C1067" i="12"/>
  <c r="C1068" i="12"/>
  <c r="C1069" i="12"/>
  <c r="C1070" i="12"/>
  <c r="C1071" i="12"/>
  <c r="C1072" i="12"/>
  <c r="C1073" i="12"/>
  <c r="C1074" i="12"/>
  <c r="C1075" i="12"/>
  <c r="C1076" i="12"/>
  <c r="C1077" i="12"/>
  <c r="C1078" i="12"/>
  <c r="C1079" i="12"/>
  <c r="C1080" i="12"/>
  <c r="C1081" i="12"/>
  <c r="C1082" i="12"/>
  <c r="C1083" i="12"/>
  <c r="C1084" i="12"/>
  <c r="C1085" i="12"/>
  <c r="C1086" i="12"/>
  <c r="C1087" i="12"/>
  <c r="C1088" i="12"/>
  <c r="C1089" i="12"/>
  <c r="C1090" i="12"/>
  <c r="C1091" i="12"/>
  <c r="C1092" i="12"/>
  <c r="C1093" i="12"/>
  <c r="C1094" i="12"/>
  <c r="C1095" i="12"/>
  <c r="C1096" i="12"/>
  <c r="C1097" i="12"/>
  <c r="C1098" i="12"/>
  <c r="C1099" i="12"/>
  <c r="C1100" i="12"/>
  <c r="C1101" i="12"/>
  <c r="C1102" i="12"/>
  <c r="C1103" i="12"/>
  <c r="C1104" i="12"/>
  <c r="C1105" i="12"/>
  <c r="C1106" i="12"/>
  <c r="C1107" i="12"/>
  <c r="C1108" i="12"/>
  <c r="C1109" i="12"/>
  <c r="C1110" i="12"/>
  <c r="C1111" i="12"/>
  <c r="C1112" i="12"/>
  <c r="C1113" i="12"/>
  <c r="C1114" i="12"/>
  <c r="C1115" i="12"/>
  <c r="C1116" i="12"/>
  <c r="C1117" i="12"/>
  <c r="C1118" i="12"/>
  <c r="C1119" i="12"/>
  <c r="C1120" i="12"/>
  <c r="C1121" i="12"/>
  <c r="C1122" i="12"/>
  <c r="C1123" i="12"/>
  <c r="C1124" i="12"/>
  <c r="C1125" i="12"/>
  <c r="C1126" i="12"/>
  <c r="C1127" i="12"/>
  <c r="C1128" i="12"/>
  <c r="C1129" i="12"/>
  <c r="C1130" i="12"/>
  <c r="C1131" i="12"/>
  <c r="C1132" i="12"/>
  <c r="C1133" i="12"/>
  <c r="C1134" i="12"/>
  <c r="C1135" i="12"/>
  <c r="C1136" i="12"/>
  <c r="C1137" i="12"/>
  <c r="C1138" i="12"/>
  <c r="C1139" i="12"/>
  <c r="C1140" i="12"/>
  <c r="C1141" i="12"/>
  <c r="C1142" i="12"/>
  <c r="C1143" i="12"/>
  <c r="C1144" i="12"/>
  <c r="C1145" i="12"/>
  <c r="C1146" i="12"/>
  <c r="C1147" i="12"/>
  <c r="C1148" i="12"/>
  <c r="C1149" i="12"/>
  <c r="C1150" i="12"/>
  <c r="C1151" i="12"/>
  <c r="C1152" i="12"/>
  <c r="C1153" i="12"/>
  <c r="C1154" i="12"/>
  <c r="C1155" i="12"/>
  <c r="C1156" i="12"/>
  <c r="C1157" i="12"/>
  <c r="C1158" i="12"/>
  <c r="C1159" i="12"/>
  <c r="C1160" i="12"/>
  <c r="C1161" i="12"/>
  <c r="C1162" i="12"/>
  <c r="C1163" i="12"/>
  <c r="C1164" i="12"/>
  <c r="C1165" i="12"/>
  <c r="C1166" i="12"/>
  <c r="C1167" i="12"/>
  <c r="C1168" i="12"/>
  <c r="C1169" i="12"/>
  <c r="C1170" i="12"/>
  <c r="C1171" i="12"/>
  <c r="C1172" i="12"/>
  <c r="C1173" i="12"/>
  <c r="C1174" i="12"/>
  <c r="C1175" i="12"/>
  <c r="C1176" i="12"/>
  <c r="C1177" i="12"/>
  <c r="C1178" i="12"/>
  <c r="C1179" i="12"/>
  <c r="C1180" i="12"/>
  <c r="C1181" i="12"/>
  <c r="C1182" i="12"/>
  <c r="C1183" i="12"/>
  <c r="C1184" i="12"/>
  <c r="C1185" i="12"/>
  <c r="C1186" i="12"/>
  <c r="C1187" i="12"/>
  <c r="C1188" i="12"/>
  <c r="C1189" i="12"/>
  <c r="C1190" i="12"/>
  <c r="C1191" i="12"/>
  <c r="C1192" i="12"/>
  <c r="C1193" i="12"/>
  <c r="C1194" i="12"/>
  <c r="C1195" i="12"/>
  <c r="C1196" i="12"/>
  <c r="C1197" i="12"/>
  <c r="C1198" i="12"/>
  <c r="C1199" i="12"/>
  <c r="C1200" i="12"/>
  <c r="C1201" i="12"/>
  <c r="C1202" i="12"/>
  <c r="C1203" i="12"/>
  <c r="C1204" i="12"/>
  <c r="C1205" i="12"/>
  <c r="C1206" i="12"/>
  <c r="C1207" i="12"/>
  <c r="C1208" i="12"/>
  <c r="C1209" i="12"/>
  <c r="C1210" i="12"/>
  <c r="C1211" i="12"/>
  <c r="C1212" i="12"/>
  <c r="C1213" i="12"/>
  <c r="C1214" i="12"/>
  <c r="C1215" i="12"/>
  <c r="C1216" i="12"/>
  <c r="C1217" i="12"/>
  <c r="C1218" i="12"/>
  <c r="C1219" i="12"/>
  <c r="C1220" i="12"/>
  <c r="C1221" i="12"/>
  <c r="C1222" i="12"/>
  <c r="C1223" i="12"/>
  <c r="C1224" i="12"/>
  <c r="C1225" i="12"/>
  <c r="C1226" i="12"/>
  <c r="C1227" i="12"/>
  <c r="C1228" i="12"/>
  <c r="C1229" i="12"/>
  <c r="C1230" i="12"/>
  <c r="C1231" i="12"/>
  <c r="C1232" i="12"/>
  <c r="C1233" i="12"/>
  <c r="C1234" i="12"/>
  <c r="C1235" i="12"/>
  <c r="C1236" i="12"/>
  <c r="C1237" i="12"/>
  <c r="C1238" i="12"/>
  <c r="C1239" i="12"/>
  <c r="C1240" i="12"/>
  <c r="C1241" i="12"/>
  <c r="C1242" i="12"/>
  <c r="C1243" i="12"/>
  <c r="C1244" i="12"/>
  <c r="C1245" i="12"/>
  <c r="C1246" i="12"/>
  <c r="C1247" i="12"/>
  <c r="C1248" i="12"/>
  <c r="C1249" i="12"/>
  <c r="C1250" i="12"/>
  <c r="C1251" i="12"/>
  <c r="C1252" i="12"/>
  <c r="C1253" i="12"/>
  <c r="C1254" i="12"/>
  <c r="C1255" i="12"/>
  <c r="C1256" i="12"/>
  <c r="C1257" i="12"/>
  <c r="C1258" i="12"/>
  <c r="C1259" i="12"/>
  <c r="C1260" i="12"/>
  <c r="C1261" i="12"/>
  <c r="C1262" i="12"/>
  <c r="C1263" i="12"/>
  <c r="C1264" i="12"/>
  <c r="C1265" i="12"/>
  <c r="C1266" i="12"/>
  <c r="C1267" i="12"/>
  <c r="C1268" i="12"/>
  <c r="C1269" i="12"/>
  <c r="C1270" i="12"/>
  <c r="C1271" i="12"/>
  <c r="C1272" i="12"/>
  <c r="C1273" i="12"/>
  <c r="C1274" i="12"/>
  <c r="C1275" i="12"/>
  <c r="C1276" i="12"/>
  <c r="C1277" i="12"/>
  <c r="C1278" i="12"/>
  <c r="C1279" i="12"/>
  <c r="C1280" i="12"/>
  <c r="C1281" i="12"/>
  <c r="C1282" i="12"/>
  <c r="C1283" i="12"/>
  <c r="C1284" i="12"/>
  <c r="C1285" i="12"/>
  <c r="C1286" i="12"/>
  <c r="C1287" i="12"/>
  <c r="C1288" i="12"/>
  <c r="C1289" i="12"/>
  <c r="C1290" i="12"/>
  <c r="C1291" i="12"/>
  <c r="C1292" i="12"/>
  <c r="C1293" i="12"/>
  <c r="C1294" i="12"/>
  <c r="C1295" i="12"/>
  <c r="C1296" i="12"/>
  <c r="C1297" i="12"/>
  <c r="C1298" i="12"/>
  <c r="C1299" i="12"/>
  <c r="C1300" i="12"/>
  <c r="C1301" i="12"/>
  <c r="C1302" i="12"/>
  <c r="C1303" i="12"/>
  <c r="C1304" i="12"/>
  <c r="C1305" i="12"/>
  <c r="C1306" i="12"/>
  <c r="C1307" i="12"/>
  <c r="C1308" i="12"/>
  <c r="C1309" i="12"/>
  <c r="C1310" i="12"/>
  <c r="C1311" i="12"/>
  <c r="C1312" i="12"/>
  <c r="C1313" i="12"/>
  <c r="C1314" i="12"/>
  <c r="C1315" i="12"/>
  <c r="C1316" i="12"/>
  <c r="C1317" i="12"/>
  <c r="C1318" i="12"/>
  <c r="C1319" i="12"/>
  <c r="C1320" i="12"/>
  <c r="C1321" i="12"/>
  <c r="C1322" i="12"/>
  <c r="C1323" i="12"/>
  <c r="C1324" i="12"/>
  <c r="C1325" i="12"/>
  <c r="C1326" i="12"/>
  <c r="C1327" i="12"/>
  <c r="C1328" i="12"/>
  <c r="C1329" i="12"/>
  <c r="C1330" i="12"/>
  <c r="C1331" i="12"/>
  <c r="C1332" i="12"/>
  <c r="C1333" i="12"/>
  <c r="C1334" i="12"/>
  <c r="C1335" i="12"/>
  <c r="C1336" i="12"/>
  <c r="C1337" i="12"/>
  <c r="C1338" i="12"/>
  <c r="C1339" i="12"/>
  <c r="C1340" i="12"/>
  <c r="C1341" i="12"/>
  <c r="C1342" i="12"/>
  <c r="C1343" i="12"/>
  <c r="C1344" i="12"/>
  <c r="C1345" i="12"/>
  <c r="C1346" i="12"/>
  <c r="C1347" i="12"/>
  <c r="C1348" i="12"/>
  <c r="C1349" i="12"/>
  <c r="C1350" i="12"/>
  <c r="C1351" i="12"/>
  <c r="C1352" i="12"/>
  <c r="C1353" i="12"/>
  <c r="C1354" i="12"/>
  <c r="C1355" i="12"/>
  <c r="C1356" i="12"/>
  <c r="C1357" i="12"/>
  <c r="C1358" i="12"/>
  <c r="C1359" i="12"/>
  <c r="C1360" i="12"/>
  <c r="C1361" i="12"/>
  <c r="C1362" i="12"/>
  <c r="C1363" i="12"/>
  <c r="C1364" i="12"/>
  <c r="C1365" i="12"/>
  <c r="C1366" i="12"/>
  <c r="C1367" i="12"/>
  <c r="C1368" i="12"/>
  <c r="C1369" i="12"/>
  <c r="C1370" i="12"/>
  <c r="C1371" i="12"/>
  <c r="C1372" i="12"/>
  <c r="C1373" i="12"/>
  <c r="C1374" i="12"/>
  <c r="C1375" i="12"/>
  <c r="C1376" i="12"/>
  <c r="C1377" i="12"/>
  <c r="C1378" i="12"/>
  <c r="C1379" i="12"/>
  <c r="C1380" i="12"/>
  <c r="C1381" i="12"/>
  <c r="C1382" i="12"/>
  <c r="C1383" i="12"/>
  <c r="C1384" i="12"/>
  <c r="C1385" i="12"/>
  <c r="C1386" i="12"/>
  <c r="C1387" i="12"/>
  <c r="C1388" i="12"/>
  <c r="C1389" i="12"/>
  <c r="C1390" i="12"/>
  <c r="C1391" i="12"/>
  <c r="C1392" i="12"/>
  <c r="C1393" i="12"/>
  <c r="C1394" i="12"/>
  <c r="C1395" i="12"/>
  <c r="C1396" i="12"/>
  <c r="C1397" i="12"/>
  <c r="C1398" i="12"/>
  <c r="C1399" i="12"/>
  <c r="C1400" i="12"/>
  <c r="C1401" i="12"/>
  <c r="C1402" i="12"/>
  <c r="C1403" i="12"/>
  <c r="C1404" i="12"/>
  <c r="C1405" i="12"/>
  <c r="C1406" i="12"/>
  <c r="C1407" i="12"/>
  <c r="C1408" i="12"/>
  <c r="C1409" i="12"/>
  <c r="C1410" i="12"/>
  <c r="C1411" i="12"/>
  <c r="C1412" i="12"/>
  <c r="C1413" i="12"/>
  <c r="C1414" i="12"/>
  <c r="C1415" i="12"/>
  <c r="C1416" i="12"/>
  <c r="C1417" i="12"/>
  <c r="C1418" i="12"/>
  <c r="C1419" i="12"/>
  <c r="C1420" i="12"/>
  <c r="C1421" i="12"/>
  <c r="C1422" i="12"/>
  <c r="C1423" i="12"/>
  <c r="C1424" i="12"/>
  <c r="C1425" i="12"/>
  <c r="C1426" i="12"/>
  <c r="C1427" i="12"/>
  <c r="C1428" i="12"/>
  <c r="C1429" i="12"/>
  <c r="C1430" i="12"/>
  <c r="C1431" i="12"/>
  <c r="C1432" i="12"/>
  <c r="C1433" i="12"/>
  <c r="C1434" i="12"/>
  <c r="C1435" i="12"/>
  <c r="C1436" i="12"/>
  <c r="C1437" i="12"/>
  <c r="C1438" i="12"/>
  <c r="C1439" i="12"/>
  <c r="C1440" i="12"/>
  <c r="C1441" i="12"/>
  <c r="C1442" i="12"/>
  <c r="C1443" i="12"/>
  <c r="C1444" i="12"/>
  <c r="C1445" i="12"/>
  <c r="C1446" i="12"/>
  <c r="C1447" i="12"/>
  <c r="C1448" i="12"/>
  <c r="C1449" i="12"/>
  <c r="C1450" i="12"/>
  <c r="C1451" i="12"/>
  <c r="C1452" i="12"/>
  <c r="C1453" i="12"/>
  <c r="C1454" i="12"/>
  <c r="C1455" i="12"/>
  <c r="C1456" i="12"/>
  <c r="C1457" i="12"/>
  <c r="C1458" i="12"/>
  <c r="C1459" i="12"/>
  <c r="C1460" i="12"/>
  <c r="C1461" i="12"/>
  <c r="C1462" i="12"/>
  <c r="C1463" i="12"/>
  <c r="C1464" i="12"/>
  <c r="C1465" i="12"/>
  <c r="C1466" i="12"/>
  <c r="C1467" i="12"/>
  <c r="C1468" i="12"/>
  <c r="C1469" i="12"/>
  <c r="C1470" i="12"/>
  <c r="C1471" i="12"/>
  <c r="C1472" i="12"/>
  <c r="C1473" i="12"/>
  <c r="C1474" i="12"/>
  <c r="C1475" i="12"/>
  <c r="C1476" i="12"/>
  <c r="C1477" i="12"/>
  <c r="C1478" i="12"/>
  <c r="C1479" i="12"/>
  <c r="C1480" i="12"/>
  <c r="C1481" i="12"/>
  <c r="C1482" i="12"/>
  <c r="C1483" i="12"/>
  <c r="C1484" i="12"/>
  <c r="C1485" i="12"/>
  <c r="C1486" i="12"/>
  <c r="C1487" i="12"/>
  <c r="C1488" i="12"/>
  <c r="C1489" i="12"/>
  <c r="C1490" i="12"/>
  <c r="C1491" i="12"/>
  <c r="C1492" i="12"/>
  <c r="C1493" i="12"/>
  <c r="C1494" i="12"/>
  <c r="C1495" i="12"/>
  <c r="C1496" i="12"/>
  <c r="C1497" i="12"/>
  <c r="C1498" i="12"/>
  <c r="C1499" i="12"/>
  <c r="C1500" i="12"/>
  <c r="C1501" i="12"/>
  <c r="C1502" i="12"/>
  <c r="C1503" i="12"/>
  <c r="C1504" i="12"/>
  <c r="C1505" i="12"/>
  <c r="C1506" i="12"/>
  <c r="C1507" i="12"/>
  <c r="C1508" i="12"/>
  <c r="C1509" i="12"/>
  <c r="C1510" i="12"/>
  <c r="C1511" i="12"/>
  <c r="C1512" i="12"/>
  <c r="C1513" i="12"/>
  <c r="C1514" i="12"/>
  <c r="C1515" i="12"/>
  <c r="C1516" i="12"/>
  <c r="C1517" i="12"/>
  <c r="C1518" i="12"/>
  <c r="C1519" i="12"/>
  <c r="C1520" i="12"/>
  <c r="C1521" i="12"/>
  <c r="C1522" i="12"/>
  <c r="C1523" i="12"/>
  <c r="C1524" i="12"/>
  <c r="C1525" i="12"/>
  <c r="C1526" i="12"/>
  <c r="C1527" i="12"/>
  <c r="C1528" i="12"/>
  <c r="C1529" i="12"/>
  <c r="C1530" i="12"/>
  <c r="C1531" i="12"/>
  <c r="C1532" i="12"/>
  <c r="C1533" i="12"/>
  <c r="C1534" i="12"/>
  <c r="C1535" i="12"/>
  <c r="C1536" i="12"/>
  <c r="C1537" i="12"/>
  <c r="C1538" i="12"/>
  <c r="C1539" i="12"/>
  <c r="C1540" i="12"/>
  <c r="C1541" i="12"/>
  <c r="C1542" i="12"/>
  <c r="C1543" i="12"/>
  <c r="C1544" i="12"/>
  <c r="C1545" i="12"/>
  <c r="C1546" i="12"/>
  <c r="C1547" i="12"/>
  <c r="C1548" i="12"/>
  <c r="C1549" i="12"/>
  <c r="C1550" i="12"/>
  <c r="C1551" i="12"/>
  <c r="C1552" i="12"/>
  <c r="C1553" i="12"/>
  <c r="C1554" i="12"/>
  <c r="C1555" i="12"/>
  <c r="C1556" i="12"/>
  <c r="C1557" i="12"/>
  <c r="C1558" i="12"/>
  <c r="C1559" i="12"/>
  <c r="C1560" i="12"/>
  <c r="C1561" i="12"/>
  <c r="C1562" i="12"/>
  <c r="C1563" i="12"/>
  <c r="C1564" i="12"/>
  <c r="C1565" i="12"/>
  <c r="C1566" i="12"/>
  <c r="C1567" i="12"/>
  <c r="C1568" i="12"/>
  <c r="C1569" i="12"/>
  <c r="C1570" i="12"/>
  <c r="C1571" i="12"/>
  <c r="C1572" i="12"/>
  <c r="C1573" i="12"/>
  <c r="C1574" i="12"/>
  <c r="C1575" i="12"/>
  <c r="C1576" i="12"/>
  <c r="C1577" i="12"/>
  <c r="C1578" i="12"/>
  <c r="C1579" i="12"/>
  <c r="C1580" i="12"/>
  <c r="C1581" i="12"/>
  <c r="C1582" i="12"/>
  <c r="C1583" i="12"/>
  <c r="C1584" i="12"/>
  <c r="C1585" i="12"/>
  <c r="C1586" i="12"/>
  <c r="C1587" i="12"/>
  <c r="C1588" i="12"/>
  <c r="C1589" i="12"/>
  <c r="C1590" i="12"/>
  <c r="C1591" i="12"/>
  <c r="C1592" i="12"/>
  <c r="C1593" i="12"/>
  <c r="C1594" i="12"/>
  <c r="C1595" i="12"/>
  <c r="C1596" i="12"/>
  <c r="C1597" i="12"/>
  <c r="C1598" i="12"/>
  <c r="C1599" i="12"/>
  <c r="C1600" i="12"/>
  <c r="C1601" i="12"/>
  <c r="C1602" i="12"/>
  <c r="C1603" i="12"/>
  <c r="C1604" i="12"/>
  <c r="C1605" i="12"/>
  <c r="C1606" i="12"/>
  <c r="C1607" i="12"/>
  <c r="C1608" i="12"/>
  <c r="C1609" i="12"/>
  <c r="C1610" i="12"/>
  <c r="C1611" i="12"/>
  <c r="C1612" i="12"/>
  <c r="C1613" i="12"/>
  <c r="C1614" i="12"/>
  <c r="C1615" i="12"/>
  <c r="C1616" i="12"/>
  <c r="C1617" i="12"/>
  <c r="C1618" i="12"/>
  <c r="C1619" i="12"/>
  <c r="C1620" i="12"/>
  <c r="C1621" i="12"/>
  <c r="C1622" i="12"/>
  <c r="C1623" i="12"/>
  <c r="C1624" i="12"/>
  <c r="C1625" i="12"/>
  <c r="C1626" i="12"/>
  <c r="C1627" i="12"/>
  <c r="C1628" i="12"/>
  <c r="C1629" i="12"/>
  <c r="C1630" i="12"/>
  <c r="C1631" i="12"/>
  <c r="C1632" i="12"/>
  <c r="C1633" i="12"/>
  <c r="C1634" i="12"/>
  <c r="C1635" i="12"/>
  <c r="C1636" i="12"/>
  <c r="C1637" i="12"/>
  <c r="C1638" i="12"/>
  <c r="C1639" i="12"/>
  <c r="C1640" i="12"/>
  <c r="C1641" i="12"/>
  <c r="C1642" i="12"/>
  <c r="C1643" i="12"/>
  <c r="C1644" i="12"/>
  <c r="C1645" i="12"/>
  <c r="C1646" i="12"/>
  <c r="C1647" i="12"/>
  <c r="C1648" i="12"/>
  <c r="C1649" i="12"/>
  <c r="C1650" i="12"/>
  <c r="C1651" i="12"/>
  <c r="C1652" i="12"/>
  <c r="C1653" i="12"/>
  <c r="C1654" i="12"/>
  <c r="C1655" i="12"/>
  <c r="C1656" i="12"/>
  <c r="C1657" i="12"/>
  <c r="C1658" i="12"/>
  <c r="C1659" i="12"/>
  <c r="C1660" i="12"/>
  <c r="C1661" i="12"/>
  <c r="C1662" i="12"/>
  <c r="C1663" i="12"/>
  <c r="C1664" i="12"/>
  <c r="C1665" i="12"/>
  <c r="C1666" i="12"/>
  <c r="C1667" i="12"/>
  <c r="C1668" i="12"/>
  <c r="C1669" i="12"/>
  <c r="C1670" i="12"/>
  <c r="C1671" i="12"/>
  <c r="C1672" i="12"/>
  <c r="C1673" i="12"/>
  <c r="C1674" i="12"/>
  <c r="C1675" i="12"/>
  <c r="C1676" i="12"/>
  <c r="C1677" i="12"/>
  <c r="C1678" i="12"/>
  <c r="C1679" i="12"/>
  <c r="C1680" i="12"/>
  <c r="C1681" i="12"/>
  <c r="C1682" i="12"/>
  <c r="C1683" i="12"/>
  <c r="C1684" i="12"/>
  <c r="C1685" i="12"/>
  <c r="C1686" i="12"/>
  <c r="C1687" i="12"/>
  <c r="C1688" i="12"/>
  <c r="C1689" i="12"/>
  <c r="C1690" i="12"/>
  <c r="C1691" i="12"/>
  <c r="C1692" i="12"/>
  <c r="C1693" i="12"/>
  <c r="C1694" i="12"/>
  <c r="C1695" i="12"/>
  <c r="C1696" i="12"/>
  <c r="C1697" i="12"/>
  <c r="C1698" i="12"/>
  <c r="C1699" i="12"/>
  <c r="C1700" i="12"/>
  <c r="C1701" i="12"/>
  <c r="C1702" i="12"/>
  <c r="C1703" i="12"/>
  <c r="C1704" i="12"/>
  <c r="C1705" i="12"/>
  <c r="C1706" i="12"/>
  <c r="C1707" i="12"/>
  <c r="C1708" i="12"/>
  <c r="C1709" i="12"/>
  <c r="C1710" i="12"/>
  <c r="C1711" i="12"/>
  <c r="C1712" i="12"/>
  <c r="C1713" i="12"/>
  <c r="C1714" i="12"/>
  <c r="C1715" i="12"/>
  <c r="C1716" i="12"/>
  <c r="C1717" i="12"/>
  <c r="C1718" i="12"/>
  <c r="C1719" i="12"/>
  <c r="C1720" i="12"/>
  <c r="C1721" i="12"/>
  <c r="C1722" i="12"/>
  <c r="C1723" i="12"/>
  <c r="C1724" i="12"/>
  <c r="C1725" i="12"/>
  <c r="C1726" i="12"/>
  <c r="C1727" i="12"/>
  <c r="C1728" i="12"/>
  <c r="C1729" i="12"/>
  <c r="C1730" i="12"/>
  <c r="C1731" i="12"/>
  <c r="C1732" i="12"/>
  <c r="C1733" i="12"/>
  <c r="C1734" i="12"/>
  <c r="C1735" i="12"/>
  <c r="C1736" i="12"/>
  <c r="C1737" i="12"/>
  <c r="C1738" i="12"/>
  <c r="C1739" i="12"/>
  <c r="C1740" i="12"/>
  <c r="C1741" i="12"/>
  <c r="C1742" i="12"/>
  <c r="C1743" i="12"/>
  <c r="C1744" i="12"/>
  <c r="C1745" i="12"/>
  <c r="C1746" i="12"/>
  <c r="C1747" i="12"/>
  <c r="C1748" i="12"/>
  <c r="C1749" i="12"/>
  <c r="C1750" i="12"/>
  <c r="C1751" i="12"/>
  <c r="C1752" i="12"/>
  <c r="C1753" i="12"/>
  <c r="C1754" i="12"/>
  <c r="C1755" i="12"/>
  <c r="C1756" i="12"/>
  <c r="C1757" i="12"/>
  <c r="C1758" i="12"/>
  <c r="C1759" i="12"/>
  <c r="C1760" i="12"/>
  <c r="C1761" i="12"/>
  <c r="C1762" i="12"/>
  <c r="C1763" i="12"/>
  <c r="C1764" i="12"/>
  <c r="C1765" i="12"/>
  <c r="C1766" i="12"/>
  <c r="C1767" i="12"/>
  <c r="C1768" i="12"/>
  <c r="C1769" i="12"/>
  <c r="C1770" i="12"/>
  <c r="C1771" i="12"/>
  <c r="C1772" i="12"/>
  <c r="C1773" i="12"/>
  <c r="C1774" i="12"/>
  <c r="C1775" i="12"/>
  <c r="C1776" i="12"/>
  <c r="C1777" i="12"/>
  <c r="C1778" i="12"/>
  <c r="C1779" i="12"/>
  <c r="C1780" i="12"/>
  <c r="C1781" i="12"/>
  <c r="C1782" i="12"/>
  <c r="C1783" i="12"/>
  <c r="C1784" i="12"/>
  <c r="C1785" i="12"/>
  <c r="C1786" i="12"/>
  <c r="C1787" i="12"/>
  <c r="C1788" i="12"/>
  <c r="C1789" i="12"/>
  <c r="C1790" i="12"/>
  <c r="C1791" i="12"/>
  <c r="C1792" i="12"/>
  <c r="C1793" i="12"/>
  <c r="C1794" i="12"/>
  <c r="C1795" i="12"/>
  <c r="C1796" i="12"/>
  <c r="C1797" i="12"/>
  <c r="C1798" i="12"/>
  <c r="C1799" i="12"/>
  <c r="C1800" i="12"/>
  <c r="C1801" i="12"/>
  <c r="C1802" i="12"/>
  <c r="C1803" i="12"/>
  <c r="C1804" i="12"/>
  <c r="C1805" i="12"/>
  <c r="C1806" i="12"/>
  <c r="C1807" i="12"/>
  <c r="C1808" i="12"/>
  <c r="C1809" i="12"/>
  <c r="C1810" i="12"/>
  <c r="C1811" i="12"/>
  <c r="C1812" i="12"/>
  <c r="C1813" i="12"/>
  <c r="C1814" i="12"/>
  <c r="C1815" i="12"/>
  <c r="C1816" i="12"/>
  <c r="C1817" i="12"/>
  <c r="C1818" i="12"/>
  <c r="C1819" i="12"/>
  <c r="C1820" i="12"/>
  <c r="C1821" i="12"/>
  <c r="C1822" i="12"/>
  <c r="C1823" i="12"/>
  <c r="C1824" i="12"/>
  <c r="C1825" i="12"/>
  <c r="C1826" i="12"/>
  <c r="C1827" i="12"/>
  <c r="C1828" i="12"/>
  <c r="C1829" i="12"/>
  <c r="C1830" i="12"/>
  <c r="C1831" i="12"/>
  <c r="C1832" i="12"/>
  <c r="C1833" i="12"/>
  <c r="C1834" i="12"/>
  <c r="C1835" i="12"/>
  <c r="C1836" i="12"/>
  <c r="C1837" i="12"/>
  <c r="C1838" i="12"/>
  <c r="C1839" i="12"/>
  <c r="C1840" i="12"/>
  <c r="C1841" i="12"/>
  <c r="C1842" i="12"/>
  <c r="C1843" i="12"/>
  <c r="C1844" i="12"/>
  <c r="C1845" i="12"/>
  <c r="C1846" i="12"/>
  <c r="C1847" i="12"/>
  <c r="C1848" i="12"/>
  <c r="C1849" i="12"/>
  <c r="C1850" i="12"/>
  <c r="C1851" i="12"/>
  <c r="C1852" i="12"/>
  <c r="C1853" i="12"/>
  <c r="C1854" i="12"/>
  <c r="C1855" i="12"/>
  <c r="C1856" i="12"/>
  <c r="C1857" i="12"/>
  <c r="C1858" i="12"/>
  <c r="C1859" i="12"/>
  <c r="C1860" i="12"/>
  <c r="C1861" i="12"/>
  <c r="C1862" i="12"/>
  <c r="C1863" i="12"/>
  <c r="C1864" i="12"/>
  <c r="C1865" i="12"/>
  <c r="C1866" i="12"/>
  <c r="C1867" i="12"/>
  <c r="C1868" i="12"/>
  <c r="C1869" i="12"/>
  <c r="C1870" i="12"/>
  <c r="C1871" i="12"/>
  <c r="C1872" i="12"/>
  <c r="C1873" i="12"/>
  <c r="C1874" i="12"/>
  <c r="C1875" i="12"/>
  <c r="C1876" i="12"/>
  <c r="C1877" i="12"/>
  <c r="C1878" i="12"/>
  <c r="C1879" i="12"/>
  <c r="C1880" i="12"/>
  <c r="C1881" i="12"/>
  <c r="C1882" i="12"/>
  <c r="C1883" i="12"/>
  <c r="C1884" i="12"/>
  <c r="C1885" i="12"/>
  <c r="C1886" i="12"/>
  <c r="C1887" i="12"/>
  <c r="C1888" i="12"/>
  <c r="C1889" i="12"/>
  <c r="C1890" i="12"/>
  <c r="C1891" i="12"/>
  <c r="C1892" i="12"/>
  <c r="C1893" i="12"/>
  <c r="C1894" i="12"/>
  <c r="C1895" i="12"/>
  <c r="C1896" i="12"/>
  <c r="C1897" i="12"/>
  <c r="C1898" i="12"/>
  <c r="C1899" i="12"/>
  <c r="C1900" i="12"/>
  <c r="C1901" i="12"/>
  <c r="C1902" i="12"/>
  <c r="C1903" i="12"/>
  <c r="C1904" i="12"/>
  <c r="C1905" i="12"/>
  <c r="C1906" i="12"/>
  <c r="C1907" i="12"/>
  <c r="C1908" i="12"/>
  <c r="C1909" i="12"/>
  <c r="C1910" i="12"/>
  <c r="C1911" i="12"/>
  <c r="C1912" i="12"/>
  <c r="C1913" i="12"/>
  <c r="C1914" i="12"/>
  <c r="C1915" i="12"/>
  <c r="C1916" i="12"/>
  <c r="C1917" i="12"/>
  <c r="C1918" i="12"/>
  <c r="C1919" i="12"/>
  <c r="C1920" i="12"/>
  <c r="C1921" i="12"/>
  <c r="C1922" i="12"/>
  <c r="C1923" i="12"/>
  <c r="C1924" i="12"/>
  <c r="C1925" i="12"/>
  <c r="C1926" i="12"/>
  <c r="C1927" i="12"/>
  <c r="C1928" i="12"/>
  <c r="C1929" i="12"/>
  <c r="C1930" i="12"/>
  <c r="C1931" i="12"/>
  <c r="C1932" i="12"/>
  <c r="C1933" i="12"/>
  <c r="C1934" i="12"/>
  <c r="C1935" i="12"/>
  <c r="C1936" i="12"/>
  <c r="C1937" i="12"/>
  <c r="C1938" i="12"/>
  <c r="C1939" i="12"/>
  <c r="C1940" i="12"/>
  <c r="C1941" i="12"/>
  <c r="C1942" i="12"/>
  <c r="C1943" i="12"/>
  <c r="C1944" i="12"/>
  <c r="C1945" i="12"/>
  <c r="C1946" i="12"/>
  <c r="C1947" i="12"/>
  <c r="C1948" i="12"/>
  <c r="C1949" i="12"/>
  <c r="C1950" i="12"/>
  <c r="C1951" i="12"/>
  <c r="C1952" i="12"/>
  <c r="C1953" i="12"/>
  <c r="C1954" i="12"/>
  <c r="C1955" i="12"/>
  <c r="C1956" i="12"/>
  <c r="C1957" i="12"/>
  <c r="C1958" i="12"/>
  <c r="C1959" i="12"/>
  <c r="C1960" i="12"/>
  <c r="C1961" i="12"/>
  <c r="C1962" i="12"/>
  <c r="C1963" i="12"/>
  <c r="C1964" i="12"/>
  <c r="C1965" i="12"/>
  <c r="C1966" i="12"/>
  <c r="C1967" i="12"/>
  <c r="C1968" i="12"/>
  <c r="C1969" i="12"/>
  <c r="C1970" i="12"/>
  <c r="C1971" i="12"/>
  <c r="C1972" i="12"/>
  <c r="C1973" i="12"/>
  <c r="C1974" i="12"/>
  <c r="C1975" i="12"/>
  <c r="C1976" i="12"/>
  <c r="C1977" i="12"/>
  <c r="C1978" i="12"/>
  <c r="C1979" i="12"/>
  <c r="C1980" i="12"/>
  <c r="C1981" i="12"/>
  <c r="C1982" i="12"/>
  <c r="C1983" i="12"/>
  <c r="C1984" i="12"/>
  <c r="C1985" i="12"/>
  <c r="C1986" i="12"/>
  <c r="C1987" i="12"/>
  <c r="C1988" i="12"/>
  <c r="C1989" i="12"/>
  <c r="C1990" i="12"/>
  <c r="C1991" i="12"/>
  <c r="C1992" i="12"/>
  <c r="C1993" i="12"/>
  <c r="C1994" i="12"/>
  <c r="C1995" i="12"/>
  <c r="C1996" i="12"/>
  <c r="C1997" i="12"/>
  <c r="C1998" i="12"/>
  <c r="C1999" i="12"/>
  <c r="C2000" i="12"/>
  <c r="C2001" i="12"/>
  <c r="C2002" i="12"/>
  <c r="C2003" i="12"/>
  <c r="C2004" i="12"/>
  <c r="C2005" i="12"/>
  <c r="C2006" i="12"/>
  <c r="C2007" i="12"/>
  <c r="C2008" i="12"/>
  <c r="C2009" i="12"/>
  <c r="C2010" i="12"/>
  <c r="C2011" i="12"/>
  <c r="C2012" i="12"/>
  <c r="C2013" i="12"/>
  <c r="C2014" i="12"/>
  <c r="C2015" i="12"/>
  <c r="C2016" i="12"/>
  <c r="C2017" i="12"/>
  <c r="C2018" i="12"/>
  <c r="C2019" i="12"/>
  <c r="C2020" i="12"/>
  <c r="C2021" i="12"/>
  <c r="C2022" i="12"/>
  <c r="C2023" i="12"/>
  <c r="C2024" i="12"/>
  <c r="C2025" i="12"/>
  <c r="C2026" i="12"/>
  <c r="C2027" i="12"/>
  <c r="C2028" i="12"/>
  <c r="C2029" i="12"/>
  <c r="C2030" i="12"/>
  <c r="C2031" i="12"/>
  <c r="C2032" i="12"/>
  <c r="C2033" i="12"/>
  <c r="C2034" i="12"/>
  <c r="C2035" i="12"/>
  <c r="C2036" i="12"/>
  <c r="C2037" i="12"/>
  <c r="C2038" i="12"/>
  <c r="C2039" i="12"/>
  <c r="C2040" i="12"/>
  <c r="C2041" i="12"/>
  <c r="C2042" i="12"/>
  <c r="C2043" i="12"/>
  <c r="C2044" i="12"/>
  <c r="C2045" i="12"/>
  <c r="C2046" i="12"/>
  <c r="C2047" i="12"/>
  <c r="C2048" i="12"/>
  <c r="C2049" i="12"/>
  <c r="C2050" i="12"/>
  <c r="C2051" i="12"/>
  <c r="C2052" i="12"/>
  <c r="C2053" i="12"/>
  <c r="C2054" i="12"/>
  <c r="C2055" i="12"/>
  <c r="C2056" i="12"/>
  <c r="C2057" i="12"/>
  <c r="C2058" i="12"/>
  <c r="C2059" i="12"/>
  <c r="C2060" i="12"/>
  <c r="C2061" i="12"/>
  <c r="C2062" i="12"/>
  <c r="C2063" i="12"/>
  <c r="C2064" i="12"/>
  <c r="C2065" i="12"/>
  <c r="C2066" i="12"/>
  <c r="C2067" i="12"/>
  <c r="C2068" i="12"/>
  <c r="C2069" i="12"/>
  <c r="C2070" i="12"/>
  <c r="C2071" i="12"/>
  <c r="C2072" i="12"/>
  <c r="C2073" i="12"/>
  <c r="C2074" i="12"/>
  <c r="C2075" i="12"/>
  <c r="C2076" i="12"/>
  <c r="C2077" i="12"/>
  <c r="C2078" i="12"/>
  <c r="C2079" i="12"/>
  <c r="C2080" i="12"/>
  <c r="C2081" i="12"/>
  <c r="C2082" i="12"/>
  <c r="C2083" i="12"/>
  <c r="C2084" i="12"/>
  <c r="C2085" i="12"/>
  <c r="C2086" i="12"/>
  <c r="C2087" i="12"/>
  <c r="C2088" i="12"/>
  <c r="C2089" i="12"/>
  <c r="C2090" i="12"/>
  <c r="C2091" i="12"/>
  <c r="C2092" i="12"/>
  <c r="C2093" i="12"/>
  <c r="C2094" i="12"/>
  <c r="C2095" i="12"/>
  <c r="C2096" i="12"/>
  <c r="C2097" i="12"/>
  <c r="C2098" i="12"/>
  <c r="C2099" i="12"/>
  <c r="C2100" i="12"/>
  <c r="C2101" i="12"/>
  <c r="C2102" i="12"/>
  <c r="C2103" i="12"/>
  <c r="C2104" i="12"/>
  <c r="C2105" i="12"/>
  <c r="C2106" i="12"/>
  <c r="C2107" i="12"/>
  <c r="C2108" i="12"/>
  <c r="C2109" i="12"/>
  <c r="C2110" i="12"/>
  <c r="C2111" i="12"/>
  <c r="C2112" i="12"/>
  <c r="C2113" i="12"/>
  <c r="C2114" i="12"/>
  <c r="C2115" i="12"/>
  <c r="C2116" i="12"/>
  <c r="C2117" i="12"/>
  <c r="C2118" i="12"/>
  <c r="C2119" i="12"/>
  <c r="C2120" i="12"/>
  <c r="C2121" i="12"/>
  <c r="C2122" i="12"/>
  <c r="C2123" i="12"/>
  <c r="C2124" i="12"/>
  <c r="C2125" i="12"/>
  <c r="C2126" i="12"/>
  <c r="C2127" i="12"/>
  <c r="C2128" i="12"/>
  <c r="C2129" i="12"/>
  <c r="C2130" i="12"/>
  <c r="C2131" i="12"/>
  <c r="C2132" i="12"/>
  <c r="C2133" i="12"/>
  <c r="C2134" i="12"/>
  <c r="C2135" i="12"/>
  <c r="C2136" i="12"/>
  <c r="C2137" i="12"/>
  <c r="C2138" i="12"/>
  <c r="C2139" i="12"/>
  <c r="C2140" i="12"/>
  <c r="C2141" i="12"/>
  <c r="C2142" i="12"/>
  <c r="C2143" i="12"/>
  <c r="C2144" i="12"/>
  <c r="C2145" i="12"/>
  <c r="C2146" i="12"/>
  <c r="C2147" i="12"/>
  <c r="C2148" i="12"/>
  <c r="C2149" i="12"/>
  <c r="C2150" i="12"/>
  <c r="C2151" i="12"/>
  <c r="C2152" i="12"/>
  <c r="C2153" i="12"/>
  <c r="C2154" i="12"/>
  <c r="C2155" i="12"/>
  <c r="C2156" i="12"/>
  <c r="C2157" i="12"/>
  <c r="C2158" i="12"/>
  <c r="C2159" i="12"/>
  <c r="C2160" i="12"/>
  <c r="C2161" i="12"/>
  <c r="C2162" i="12"/>
  <c r="C2163" i="12"/>
  <c r="C2164" i="12"/>
  <c r="C2165" i="12"/>
  <c r="C2166" i="12"/>
  <c r="C2167" i="12"/>
  <c r="C2168" i="12"/>
  <c r="C2169" i="12"/>
  <c r="C2170" i="12"/>
  <c r="C2171" i="12"/>
  <c r="C2172" i="12"/>
  <c r="C2173" i="12"/>
  <c r="C2174" i="12"/>
  <c r="C2175" i="12"/>
  <c r="C2176" i="12"/>
  <c r="C2177" i="12"/>
  <c r="C2178" i="12"/>
  <c r="C2179" i="12"/>
  <c r="C2180" i="12"/>
  <c r="C2181" i="12"/>
  <c r="C2182" i="12"/>
  <c r="C2183" i="12"/>
  <c r="C2184" i="12"/>
  <c r="C2185" i="12"/>
  <c r="C2186" i="12"/>
  <c r="C2187" i="12"/>
  <c r="C2188" i="12"/>
  <c r="C2189" i="12"/>
  <c r="C2190" i="12"/>
  <c r="C2191" i="12"/>
  <c r="C2192" i="12"/>
  <c r="C2193" i="12"/>
  <c r="C2194" i="12"/>
  <c r="C2195" i="12"/>
  <c r="C2196" i="12"/>
  <c r="C2197" i="12"/>
  <c r="C2198" i="12"/>
  <c r="C2199" i="12"/>
  <c r="C2200" i="12"/>
  <c r="C2201" i="12"/>
  <c r="C2202" i="12"/>
  <c r="C2203" i="12"/>
  <c r="C2204" i="12"/>
  <c r="C2205" i="12"/>
  <c r="C2206" i="12"/>
  <c r="C2207" i="12"/>
  <c r="C2208" i="12"/>
  <c r="C2209" i="12"/>
  <c r="C2210" i="12"/>
  <c r="C2211" i="12"/>
  <c r="C2212" i="12"/>
  <c r="C2213" i="12"/>
  <c r="C2214" i="12"/>
  <c r="C2215" i="12"/>
  <c r="C2216" i="12"/>
  <c r="C2217" i="12"/>
  <c r="C2218" i="12"/>
  <c r="C2219" i="12"/>
  <c r="C2220" i="12"/>
  <c r="C2221" i="12"/>
  <c r="C2222" i="12"/>
  <c r="C2223" i="12"/>
  <c r="C2224" i="12"/>
  <c r="C2225" i="12"/>
  <c r="C2226" i="12"/>
  <c r="C2227" i="12"/>
  <c r="C2228" i="12"/>
  <c r="C2229" i="12"/>
  <c r="C2230" i="12"/>
  <c r="C2231" i="12"/>
  <c r="C2232" i="12"/>
  <c r="C2233" i="12"/>
  <c r="C2234" i="12"/>
  <c r="C2235" i="12"/>
  <c r="C2236" i="12"/>
  <c r="C2237" i="12"/>
  <c r="C2238" i="12"/>
  <c r="C2239" i="12"/>
  <c r="C2240" i="12"/>
  <c r="C2241" i="12"/>
  <c r="C2242" i="12"/>
  <c r="C2243" i="12"/>
  <c r="C2244" i="12"/>
  <c r="C2245" i="12"/>
  <c r="C2246" i="12"/>
  <c r="C2247" i="12"/>
  <c r="C2248" i="12"/>
  <c r="C2249" i="12"/>
  <c r="C2250" i="12"/>
  <c r="C2251" i="12"/>
  <c r="C2252" i="12"/>
  <c r="C2253" i="12"/>
  <c r="C2254" i="12"/>
  <c r="C2255" i="12"/>
  <c r="C2256" i="12"/>
  <c r="C2257" i="12"/>
  <c r="C2258" i="12"/>
  <c r="C2259" i="12"/>
  <c r="C2260" i="12"/>
  <c r="C2261" i="12"/>
  <c r="C2262" i="12"/>
  <c r="C2263" i="12"/>
  <c r="C2264" i="12"/>
  <c r="C2265" i="12"/>
  <c r="C2266" i="12"/>
  <c r="C2267" i="12"/>
  <c r="C2268" i="12"/>
  <c r="C2269" i="12"/>
  <c r="C2270" i="12"/>
  <c r="C2271" i="12"/>
  <c r="C2272" i="12"/>
  <c r="C2273" i="12"/>
  <c r="C2274" i="12"/>
  <c r="C2275" i="12"/>
  <c r="C2276" i="12"/>
  <c r="C2277" i="12"/>
  <c r="C2278" i="12"/>
  <c r="C2279" i="12"/>
  <c r="C2280" i="12"/>
  <c r="C2281" i="12"/>
  <c r="C2282" i="12"/>
  <c r="C2283" i="12"/>
  <c r="C2284" i="12"/>
  <c r="C2285" i="12"/>
  <c r="C2286" i="12"/>
  <c r="C2287" i="12"/>
  <c r="C2288" i="12"/>
  <c r="C2289" i="12"/>
  <c r="C2290" i="12"/>
  <c r="C2291" i="12"/>
  <c r="C2292" i="12"/>
  <c r="C2293" i="12"/>
  <c r="C2294" i="12"/>
  <c r="C2295" i="12"/>
  <c r="C2296" i="12"/>
  <c r="C2297" i="12"/>
  <c r="C2298" i="12"/>
  <c r="C2299" i="12"/>
  <c r="C2300" i="12"/>
  <c r="C2301" i="12"/>
  <c r="C2302" i="12"/>
  <c r="C2303" i="12"/>
  <c r="C2304" i="12"/>
  <c r="C2305" i="12"/>
  <c r="C2306" i="12"/>
  <c r="C2307" i="12"/>
  <c r="C2308" i="12"/>
  <c r="C2309" i="12"/>
  <c r="C2310" i="12"/>
  <c r="C2311" i="12"/>
  <c r="C2312" i="12"/>
  <c r="C2313" i="12"/>
  <c r="C2314" i="12"/>
  <c r="C2315" i="12"/>
  <c r="C2316" i="12"/>
  <c r="C2317" i="12"/>
  <c r="C2318" i="12"/>
  <c r="C2319" i="12"/>
  <c r="C2320" i="12"/>
  <c r="C2321" i="12"/>
  <c r="C2322" i="12"/>
  <c r="C2323" i="12"/>
  <c r="C2324" i="12"/>
  <c r="C2325" i="12"/>
  <c r="C2326" i="12"/>
  <c r="C2327" i="12"/>
  <c r="C2328" i="12"/>
  <c r="C2329" i="12"/>
  <c r="C2330" i="12"/>
  <c r="C2331" i="12"/>
  <c r="C2332" i="12"/>
  <c r="C2333" i="12"/>
  <c r="C2334" i="12"/>
  <c r="C2335" i="12"/>
  <c r="C2336" i="12"/>
  <c r="C2337" i="12"/>
  <c r="C2338" i="12"/>
  <c r="C2339" i="12"/>
  <c r="C2340" i="12"/>
  <c r="C2341" i="12"/>
  <c r="C2342" i="12"/>
  <c r="C2343" i="12"/>
  <c r="C2344" i="12"/>
  <c r="C2345" i="12"/>
  <c r="C2346" i="12"/>
  <c r="C2347" i="12"/>
  <c r="C2348" i="12"/>
  <c r="C2349" i="12"/>
  <c r="C2350" i="12"/>
  <c r="C2351" i="12"/>
  <c r="C2352" i="12"/>
  <c r="C2353" i="12"/>
  <c r="C2354" i="12"/>
  <c r="C2355" i="12"/>
  <c r="C2356" i="12"/>
  <c r="C2357" i="12"/>
  <c r="C2358" i="12"/>
  <c r="C2359" i="12"/>
  <c r="C2360" i="12"/>
  <c r="C2361" i="12"/>
  <c r="C2362" i="12"/>
  <c r="C2363" i="12"/>
  <c r="C2364" i="12"/>
  <c r="C2365" i="12"/>
  <c r="C2366" i="12"/>
  <c r="C2367" i="12"/>
  <c r="C2368" i="12"/>
  <c r="C2369" i="12"/>
  <c r="C2370" i="12"/>
  <c r="C2371" i="12"/>
  <c r="C2372" i="12"/>
  <c r="C2373" i="12"/>
  <c r="C2374" i="12"/>
  <c r="C2375" i="12"/>
  <c r="C2376" i="12"/>
  <c r="C2377" i="12"/>
  <c r="C2378" i="12"/>
  <c r="C2379" i="12"/>
  <c r="C2380" i="12"/>
  <c r="C2381" i="12"/>
  <c r="C2382" i="12"/>
  <c r="C2383" i="12"/>
  <c r="C2384" i="12"/>
  <c r="C2385" i="12"/>
  <c r="C2386" i="12"/>
  <c r="C2387" i="12"/>
  <c r="C2388" i="12"/>
  <c r="C2389" i="12"/>
  <c r="C2390" i="12"/>
  <c r="C2391" i="12"/>
  <c r="C2392" i="12"/>
  <c r="C2393" i="12"/>
  <c r="C2394" i="12"/>
  <c r="C2395" i="12"/>
  <c r="C2396" i="12"/>
  <c r="C2397" i="12"/>
  <c r="C2398" i="12"/>
  <c r="C2399" i="12"/>
  <c r="C2400" i="12"/>
  <c r="C2401" i="12"/>
  <c r="C2402" i="12"/>
  <c r="C2403" i="12"/>
  <c r="C2404" i="12"/>
  <c r="C2405" i="12"/>
  <c r="C2406" i="12"/>
  <c r="C2407" i="12"/>
  <c r="C2408" i="12"/>
  <c r="C2409" i="12"/>
  <c r="C2410" i="12"/>
  <c r="C2411" i="12"/>
  <c r="C2412" i="12"/>
  <c r="C2413" i="12"/>
  <c r="C2414" i="12"/>
  <c r="C2415" i="12"/>
  <c r="C2416" i="12"/>
  <c r="C2417" i="12"/>
  <c r="C2418" i="12"/>
  <c r="C2419" i="12"/>
  <c r="C2420" i="12"/>
  <c r="C2421" i="12"/>
  <c r="C2422" i="12"/>
  <c r="C2423" i="12"/>
  <c r="C2424" i="12"/>
  <c r="C2425" i="12"/>
  <c r="C2426" i="12"/>
  <c r="C2427" i="12"/>
  <c r="C2428" i="12"/>
  <c r="C2429" i="12"/>
  <c r="C2430" i="12"/>
  <c r="C2431" i="12"/>
  <c r="C2432" i="12"/>
  <c r="C2433" i="12"/>
  <c r="C2434" i="12"/>
  <c r="C2435" i="12"/>
  <c r="C2436" i="12"/>
  <c r="C2437" i="12"/>
  <c r="C2438" i="12"/>
  <c r="C2439" i="12"/>
  <c r="C2440" i="12"/>
  <c r="C2441" i="12"/>
  <c r="C2442" i="12"/>
  <c r="C2443" i="12"/>
  <c r="C2444" i="12"/>
  <c r="C2445" i="12"/>
  <c r="C2446" i="12"/>
  <c r="C2447" i="12"/>
  <c r="C2448" i="12"/>
  <c r="C2449" i="12"/>
  <c r="C2450" i="12"/>
  <c r="C2451" i="12"/>
  <c r="C2452" i="12"/>
  <c r="C2453" i="12"/>
  <c r="C2454" i="12"/>
  <c r="C2455" i="12"/>
  <c r="C2456" i="12"/>
  <c r="C2457" i="12"/>
  <c r="C2458" i="12"/>
  <c r="C2459" i="12"/>
  <c r="C2460" i="12"/>
  <c r="C2461" i="12"/>
  <c r="C2462" i="12"/>
  <c r="C2463" i="12"/>
  <c r="C2464" i="12"/>
  <c r="C2465" i="12"/>
  <c r="C2466" i="12"/>
  <c r="C2467" i="12"/>
  <c r="C2468" i="12"/>
  <c r="C2469" i="12"/>
  <c r="C2470" i="12"/>
  <c r="C2471" i="12"/>
  <c r="C2472" i="12"/>
  <c r="C2473" i="12"/>
  <c r="C2474" i="12"/>
  <c r="C2475" i="12"/>
  <c r="C2476" i="12"/>
  <c r="C2477" i="12"/>
  <c r="C2478" i="12"/>
  <c r="C2479" i="12"/>
  <c r="C2480" i="12"/>
  <c r="C2481" i="12"/>
  <c r="C2482" i="12"/>
  <c r="C2483" i="12"/>
  <c r="C2484" i="12"/>
  <c r="C2485" i="12"/>
  <c r="C2486" i="12"/>
  <c r="C2487" i="12"/>
  <c r="C2488" i="12"/>
  <c r="C2489" i="12"/>
  <c r="C2490" i="12"/>
  <c r="C2491" i="12"/>
  <c r="C2492" i="12"/>
  <c r="C2493" i="12"/>
  <c r="C2494" i="12"/>
  <c r="C2495" i="12"/>
  <c r="C2496" i="12"/>
  <c r="C2497" i="12"/>
  <c r="C2498" i="12"/>
  <c r="C2499" i="12"/>
  <c r="C2500" i="12"/>
  <c r="C2501" i="12"/>
  <c r="C2502" i="12"/>
  <c r="C2503" i="12"/>
  <c r="C2504" i="12"/>
  <c r="C2505" i="12"/>
  <c r="C2506" i="12"/>
  <c r="C2507" i="12"/>
  <c r="C2508" i="12"/>
  <c r="C2509" i="12"/>
  <c r="C2510" i="12"/>
  <c r="C2511" i="12"/>
  <c r="C2512" i="12"/>
  <c r="C2513" i="12"/>
  <c r="C2514" i="12"/>
  <c r="C2515" i="12"/>
  <c r="C2516" i="12"/>
  <c r="C2517" i="12"/>
  <c r="C2518" i="12"/>
  <c r="C2519" i="12"/>
  <c r="C2520" i="12"/>
  <c r="C2521" i="12"/>
  <c r="C2522" i="12"/>
  <c r="C2523" i="12"/>
  <c r="C2524" i="12"/>
  <c r="C2525" i="12"/>
  <c r="C2526" i="12"/>
  <c r="C2527" i="12"/>
  <c r="C2528" i="12"/>
  <c r="C2529" i="12"/>
  <c r="C2530" i="12"/>
  <c r="C2531" i="12"/>
  <c r="C2532" i="12"/>
  <c r="C2533" i="12"/>
  <c r="C2534" i="12"/>
  <c r="C2535" i="12"/>
  <c r="C2536" i="12"/>
  <c r="C2537" i="12"/>
  <c r="C2538" i="12"/>
  <c r="C2539" i="12"/>
  <c r="C2540" i="12"/>
  <c r="C2541" i="12"/>
  <c r="C2542" i="12"/>
  <c r="C2543" i="12"/>
  <c r="C2544" i="12"/>
  <c r="C2545" i="12"/>
  <c r="C2546" i="12"/>
  <c r="C2547" i="12"/>
  <c r="C2548" i="12"/>
  <c r="C2549" i="12"/>
  <c r="C2550" i="12"/>
  <c r="C2551" i="12"/>
  <c r="C2552" i="12"/>
  <c r="C2553" i="12"/>
  <c r="C2554" i="12"/>
  <c r="C2555" i="12"/>
  <c r="C2556" i="12"/>
  <c r="C2557" i="12"/>
  <c r="C2558" i="12"/>
  <c r="C2559" i="12"/>
  <c r="C2560" i="12"/>
  <c r="C2561" i="12"/>
  <c r="C2562" i="12"/>
  <c r="C2563" i="12"/>
  <c r="C2564" i="12"/>
  <c r="C2565" i="12"/>
  <c r="C2566" i="12"/>
  <c r="C2567" i="12"/>
  <c r="C2568" i="12"/>
  <c r="C2569" i="12"/>
  <c r="C2570" i="12"/>
  <c r="C2571" i="12"/>
  <c r="C2572" i="12"/>
  <c r="C2573" i="12"/>
  <c r="C2574" i="12"/>
  <c r="C2575" i="12"/>
  <c r="C2576" i="12"/>
  <c r="C2577" i="12"/>
  <c r="C2578" i="12"/>
  <c r="C2579" i="12"/>
  <c r="C2580" i="12"/>
  <c r="C2581" i="12"/>
  <c r="C2582" i="12"/>
  <c r="C2583" i="12"/>
  <c r="C2584" i="12"/>
  <c r="C2585" i="12"/>
  <c r="C2586" i="12"/>
  <c r="C2587" i="12"/>
  <c r="C2588" i="12"/>
  <c r="C2589" i="12"/>
  <c r="C2590" i="12"/>
  <c r="C2591" i="12"/>
  <c r="C2592" i="12"/>
  <c r="C2593" i="12"/>
  <c r="C2594" i="12"/>
  <c r="C2595" i="12"/>
  <c r="C2596" i="12"/>
  <c r="C2597" i="12"/>
  <c r="C2598" i="12"/>
  <c r="C2599" i="12"/>
  <c r="C2600" i="12"/>
  <c r="C2601" i="12"/>
  <c r="C2602" i="12"/>
  <c r="C2603" i="12"/>
  <c r="C2604" i="12"/>
  <c r="C2605" i="12"/>
  <c r="C2606" i="12"/>
  <c r="C2607" i="12"/>
  <c r="C2608" i="12"/>
  <c r="C2609" i="12"/>
  <c r="C2610" i="12"/>
  <c r="C2611" i="12"/>
  <c r="C2612" i="12"/>
  <c r="C2613" i="12"/>
  <c r="C2614" i="12"/>
  <c r="C2615" i="12"/>
  <c r="C2616" i="12"/>
  <c r="C2617" i="12"/>
  <c r="C2618" i="12"/>
  <c r="C2619" i="12"/>
  <c r="C2620" i="12"/>
  <c r="C2621" i="12"/>
  <c r="C2622" i="12"/>
  <c r="C2623" i="12"/>
  <c r="C2624" i="12"/>
  <c r="C2625" i="12"/>
  <c r="C2626" i="12"/>
  <c r="C2627" i="12"/>
  <c r="C2628" i="12"/>
  <c r="C2629" i="12"/>
  <c r="C2630" i="12"/>
  <c r="C2631" i="12"/>
  <c r="C2632" i="12"/>
  <c r="C2633" i="12"/>
  <c r="C2634" i="12"/>
  <c r="C2635" i="12"/>
  <c r="C2636" i="12"/>
  <c r="C2637" i="12"/>
  <c r="C2638" i="12"/>
  <c r="C2639" i="12"/>
  <c r="C2640" i="12"/>
  <c r="C2641" i="12"/>
  <c r="C2642" i="12"/>
  <c r="C2643" i="12"/>
  <c r="C2644" i="12"/>
  <c r="C2645" i="12"/>
  <c r="C2646" i="12"/>
  <c r="C2647" i="12"/>
  <c r="C2648" i="12"/>
  <c r="C2649" i="12"/>
  <c r="C2650" i="12"/>
  <c r="C2651" i="12"/>
  <c r="C2652" i="12"/>
  <c r="C2653" i="12"/>
  <c r="C2654" i="12"/>
  <c r="C2655" i="12"/>
  <c r="C2656" i="12"/>
  <c r="C2657" i="12"/>
  <c r="C2658" i="12"/>
  <c r="C2659" i="12"/>
  <c r="C2660" i="12"/>
  <c r="C2661" i="12"/>
  <c r="C2662" i="12"/>
  <c r="C2663" i="12"/>
  <c r="C2664" i="12"/>
  <c r="C2665" i="12"/>
  <c r="C2666" i="12"/>
  <c r="C2667" i="12"/>
  <c r="C2668" i="12"/>
  <c r="C2669" i="12"/>
  <c r="C2670" i="12"/>
  <c r="C2671" i="12"/>
  <c r="C2672" i="12"/>
  <c r="C2673" i="12"/>
  <c r="C2674" i="12"/>
  <c r="C2675" i="12"/>
  <c r="C2676" i="12"/>
  <c r="C2677" i="12"/>
  <c r="C2678" i="12"/>
  <c r="C2679" i="12"/>
  <c r="C2680" i="12"/>
  <c r="C2681" i="12"/>
  <c r="C2682" i="12"/>
  <c r="C2683" i="12"/>
  <c r="C2684" i="12"/>
  <c r="C2685" i="12"/>
  <c r="C2686" i="12"/>
  <c r="C2687" i="12"/>
  <c r="C2688" i="12"/>
  <c r="C2689" i="12"/>
  <c r="C2690" i="12"/>
  <c r="C2691" i="12"/>
  <c r="C2692" i="12"/>
  <c r="C2693" i="12"/>
  <c r="C2694" i="12"/>
  <c r="C2695" i="12"/>
  <c r="C2696" i="12"/>
  <c r="C2697" i="12"/>
  <c r="C2698" i="12"/>
  <c r="C2699" i="12"/>
  <c r="C2700" i="12"/>
  <c r="C2701" i="12"/>
  <c r="C2702" i="12"/>
  <c r="C2703" i="12"/>
  <c r="C2704" i="12"/>
  <c r="C2705" i="12"/>
  <c r="C2706" i="12"/>
  <c r="C2707" i="12"/>
  <c r="C2708" i="12"/>
  <c r="C2709" i="12"/>
  <c r="C2710" i="12"/>
  <c r="C2711" i="12"/>
  <c r="C2712" i="12"/>
  <c r="C2713" i="12"/>
  <c r="C2714" i="12"/>
  <c r="C2715" i="12"/>
  <c r="C2716" i="12"/>
  <c r="C2717" i="12"/>
  <c r="C2718" i="12"/>
  <c r="C2719" i="12"/>
  <c r="C2720" i="12"/>
  <c r="C2721" i="12"/>
  <c r="C2722" i="12"/>
  <c r="C2723" i="12"/>
  <c r="C2724" i="12"/>
  <c r="C2725" i="12"/>
  <c r="C2726" i="12"/>
  <c r="C2727" i="12"/>
  <c r="C2728" i="12"/>
  <c r="C2729" i="12"/>
  <c r="C2730" i="12"/>
  <c r="C2731" i="12"/>
  <c r="C2732" i="12"/>
  <c r="C2733" i="12"/>
  <c r="C2734" i="12"/>
  <c r="C2735" i="12"/>
  <c r="C2736" i="12"/>
  <c r="C2737" i="12"/>
  <c r="C2738" i="12"/>
  <c r="C2739" i="12"/>
  <c r="C2740" i="12"/>
  <c r="C2741" i="12"/>
  <c r="C2742" i="12"/>
  <c r="C2743" i="12"/>
  <c r="C2744" i="12"/>
  <c r="C2745" i="12"/>
  <c r="C2746" i="12"/>
  <c r="C2747" i="12"/>
  <c r="C2748" i="12"/>
  <c r="C2749" i="12"/>
  <c r="C2750" i="12"/>
  <c r="C2751" i="12"/>
  <c r="C2752" i="12"/>
  <c r="C2753" i="12"/>
  <c r="C2754" i="12"/>
  <c r="C2755" i="12"/>
  <c r="C2756" i="12"/>
  <c r="C2757" i="12"/>
  <c r="C2758" i="12"/>
  <c r="C2759" i="12"/>
  <c r="C2760" i="12"/>
  <c r="C2761" i="12"/>
  <c r="C2762" i="12"/>
  <c r="C2763" i="12"/>
  <c r="C2764" i="12"/>
  <c r="C2765" i="12"/>
  <c r="C2766" i="12"/>
  <c r="C2767" i="12"/>
  <c r="C2768" i="12"/>
  <c r="C2769" i="12"/>
  <c r="C2770" i="12"/>
  <c r="C2771" i="12"/>
  <c r="C2772" i="12"/>
  <c r="C2773" i="12"/>
  <c r="C2774" i="12"/>
  <c r="C2775" i="12"/>
  <c r="C2776" i="12"/>
  <c r="C2777" i="12"/>
  <c r="C2778" i="12"/>
  <c r="C2779" i="12"/>
  <c r="C2780" i="12"/>
  <c r="C2781" i="12"/>
  <c r="C2782" i="12"/>
  <c r="C2783" i="12"/>
  <c r="C2784" i="12"/>
  <c r="C2785" i="12"/>
  <c r="C2786" i="12"/>
  <c r="C2787" i="12"/>
  <c r="C2788" i="12"/>
  <c r="C2789" i="12"/>
  <c r="C2790" i="12"/>
  <c r="C2791" i="12"/>
  <c r="C2792" i="12"/>
  <c r="C2793" i="12"/>
  <c r="C2794" i="12"/>
  <c r="C2795" i="12"/>
  <c r="C2796" i="12"/>
  <c r="C2797" i="12"/>
  <c r="C2798" i="12"/>
  <c r="C2799" i="12"/>
  <c r="C2800" i="12"/>
  <c r="C2801" i="12"/>
  <c r="C2802" i="12"/>
  <c r="C2803" i="12"/>
  <c r="C2804" i="12"/>
  <c r="C2805" i="12"/>
  <c r="C2806" i="12"/>
  <c r="C2807" i="12"/>
  <c r="C2808" i="12"/>
  <c r="C2809" i="12"/>
  <c r="C2810" i="12"/>
  <c r="C2811" i="12"/>
  <c r="C2812" i="12"/>
  <c r="C2813" i="12"/>
  <c r="C2814" i="12"/>
  <c r="C2815" i="12"/>
  <c r="C2816" i="12"/>
  <c r="C2817" i="12"/>
  <c r="C2818" i="12"/>
  <c r="C2819" i="12"/>
  <c r="C2820" i="12"/>
  <c r="C2821" i="12"/>
  <c r="C2822" i="12"/>
  <c r="C2823" i="12"/>
  <c r="C2824" i="12"/>
  <c r="C2825" i="12"/>
  <c r="C2826" i="12"/>
  <c r="C2827" i="12"/>
  <c r="C2828" i="12"/>
  <c r="C2829" i="12"/>
  <c r="C2830" i="12"/>
  <c r="C2831" i="12"/>
  <c r="C2832" i="12"/>
  <c r="C2833" i="12"/>
  <c r="C2834" i="12"/>
  <c r="C2835" i="12"/>
  <c r="C2836" i="12"/>
  <c r="C2837" i="12"/>
  <c r="C2838" i="12"/>
  <c r="C2839" i="12"/>
  <c r="C2840" i="12"/>
  <c r="C2841" i="12"/>
  <c r="C2842" i="12"/>
  <c r="C2843" i="12"/>
  <c r="C2844" i="12"/>
  <c r="C2845" i="12"/>
  <c r="C2846" i="12"/>
  <c r="C2847" i="12"/>
  <c r="C2848" i="12"/>
  <c r="C2849" i="12"/>
  <c r="C2850" i="12"/>
  <c r="C2851" i="12"/>
  <c r="C2852" i="12"/>
  <c r="C2853" i="12"/>
  <c r="C2854" i="12"/>
  <c r="C2855" i="12"/>
  <c r="C2856" i="12"/>
  <c r="C2857" i="12"/>
  <c r="C2858" i="12"/>
  <c r="C2859" i="12"/>
  <c r="C2860" i="12"/>
  <c r="C2861" i="12"/>
  <c r="C2862" i="12"/>
  <c r="C2863" i="12"/>
  <c r="C2864" i="12"/>
  <c r="C2865" i="12"/>
  <c r="C2866" i="12"/>
  <c r="C2867" i="12"/>
  <c r="C2868" i="12"/>
  <c r="C2869" i="12"/>
  <c r="C2870" i="12"/>
  <c r="C2871" i="12"/>
  <c r="C2872" i="12"/>
  <c r="C2873" i="12"/>
  <c r="C2874" i="12"/>
  <c r="C2875" i="12"/>
  <c r="C2876" i="12"/>
  <c r="C2877" i="12"/>
  <c r="C2878" i="12"/>
  <c r="C2879" i="12"/>
  <c r="C2880" i="12"/>
  <c r="C2881" i="12"/>
  <c r="C2882" i="12"/>
  <c r="C2883" i="12"/>
  <c r="C2884" i="12"/>
  <c r="C2885" i="12"/>
  <c r="C2886" i="12"/>
  <c r="C2887" i="12"/>
  <c r="C2888" i="12"/>
  <c r="C2889" i="12"/>
  <c r="C2890" i="12"/>
  <c r="C2891" i="12"/>
  <c r="C2892" i="12"/>
  <c r="C2893" i="12"/>
  <c r="C2894" i="12"/>
  <c r="C2895" i="12"/>
  <c r="C2896" i="12"/>
  <c r="C2897" i="12"/>
  <c r="C2898" i="12"/>
  <c r="C2899" i="12"/>
  <c r="C2900" i="12"/>
  <c r="C2901" i="12"/>
  <c r="C2902" i="12"/>
  <c r="C2903" i="12"/>
  <c r="C2904" i="12"/>
  <c r="C2905" i="12"/>
  <c r="C2906" i="12"/>
  <c r="C2907" i="12"/>
  <c r="C2908" i="12"/>
  <c r="C2909" i="12"/>
  <c r="C2910" i="12"/>
  <c r="C2911" i="12"/>
  <c r="C2912" i="12"/>
  <c r="C2913" i="12"/>
  <c r="C2914" i="12"/>
  <c r="C2915" i="12"/>
  <c r="C2916" i="12"/>
  <c r="C2917" i="12"/>
  <c r="C2918" i="12"/>
  <c r="C2919" i="12"/>
  <c r="C2920" i="12"/>
  <c r="C2921" i="12"/>
  <c r="C2922" i="12"/>
  <c r="C2923" i="12"/>
  <c r="C2924" i="12"/>
  <c r="C2925" i="12"/>
  <c r="C2926" i="12"/>
  <c r="C2927" i="12"/>
  <c r="C2928" i="12"/>
  <c r="C2929" i="12"/>
  <c r="C2930" i="12"/>
  <c r="C2931" i="12"/>
  <c r="C2932" i="12"/>
  <c r="C2933" i="12"/>
  <c r="C2934" i="12"/>
  <c r="C2935" i="12"/>
  <c r="C2936" i="12"/>
  <c r="C2937" i="12"/>
  <c r="C2938" i="12"/>
  <c r="C2939" i="12"/>
  <c r="C2940" i="12"/>
  <c r="C2941" i="12"/>
  <c r="C2942" i="12"/>
  <c r="C2943" i="12"/>
  <c r="C2944" i="12"/>
  <c r="C2945" i="12"/>
  <c r="C2946" i="12"/>
  <c r="C2947" i="12"/>
  <c r="C2948" i="12"/>
  <c r="C2949" i="12"/>
  <c r="C2950" i="12"/>
  <c r="C2951" i="12"/>
  <c r="C2952" i="12"/>
  <c r="C2953" i="12"/>
  <c r="C2954" i="12"/>
  <c r="C2955" i="12"/>
  <c r="C2956" i="12"/>
  <c r="C2957" i="12"/>
  <c r="C2958" i="12"/>
  <c r="C2959" i="12"/>
  <c r="C2960" i="12"/>
  <c r="C2961" i="12"/>
  <c r="C2962" i="12"/>
  <c r="C2963" i="12"/>
  <c r="C2964" i="12"/>
  <c r="C2965" i="12"/>
  <c r="C2966" i="12"/>
  <c r="C2967" i="12"/>
  <c r="C2968" i="12"/>
  <c r="C2969" i="12"/>
  <c r="C2970" i="12"/>
  <c r="C2971" i="12"/>
  <c r="C2972" i="12"/>
  <c r="C2973" i="12"/>
  <c r="C2974" i="12"/>
  <c r="C2975" i="12"/>
  <c r="C2976" i="12"/>
  <c r="C2977" i="12"/>
  <c r="C2978" i="12"/>
  <c r="C2979" i="12"/>
  <c r="C2980" i="12"/>
  <c r="C2981" i="12"/>
  <c r="C2982" i="12"/>
  <c r="C2983" i="12"/>
  <c r="C2984" i="12"/>
  <c r="C2985" i="12"/>
  <c r="C2986" i="12"/>
  <c r="C2987" i="12"/>
  <c r="C2988" i="12"/>
  <c r="C2989" i="12"/>
  <c r="C2990" i="12"/>
  <c r="C2991" i="12"/>
  <c r="C2992" i="12"/>
  <c r="C2993" i="12"/>
  <c r="C2994" i="12"/>
  <c r="C2995" i="12"/>
  <c r="C2996" i="12"/>
  <c r="C2997" i="12"/>
  <c r="C2998" i="12"/>
  <c r="C2999" i="12"/>
  <c r="C3000" i="12"/>
  <c r="C3001" i="12"/>
  <c r="C3002" i="12"/>
  <c r="C3003" i="12"/>
  <c r="C3004" i="12"/>
  <c r="C3005" i="12"/>
  <c r="C3006" i="12"/>
  <c r="C3007" i="12"/>
  <c r="C3008" i="12"/>
  <c r="C3009" i="12"/>
  <c r="C3010" i="12"/>
  <c r="C3011" i="12"/>
  <c r="C3012" i="12"/>
  <c r="C3013" i="12"/>
  <c r="C3014" i="12"/>
  <c r="C3015" i="12"/>
  <c r="C3016" i="12"/>
  <c r="C3017" i="12"/>
  <c r="C3018" i="12"/>
  <c r="C3019" i="12"/>
  <c r="C3020" i="12"/>
  <c r="C3021" i="12"/>
  <c r="C3022" i="12"/>
  <c r="C3023" i="12"/>
  <c r="C3024" i="12"/>
  <c r="C3025" i="12"/>
  <c r="C3026" i="12"/>
  <c r="C3027" i="12"/>
  <c r="C3028" i="12"/>
  <c r="C3029" i="12"/>
  <c r="C3030" i="12"/>
  <c r="C3031" i="12"/>
  <c r="C3032" i="12"/>
  <c r="C3033" i="12"/>
  <c r="C3034" i="12"/>
  <c r="C3035" i="12"/>
  <c r="C3036" i="12"/>
  <c r="C3037" i="12"/>
  <c r="C3038" i="12"/>
  <c r="C3039" i="12"/>
  <c r="C3040" i="12"/>
  <c r="C3041" i="12"/>
  <c r="C3042" i="12"/>
  <c r="C3043" i="12"/>
  <c r="C3044" i="12"/>
  <c r="C3045" i="12"/>
  <c r="C3046" i="12"/>
  <c r="C3047" i="12"/>
  <c r="C3048" i="12"/>
  <c r="C3049" i="12"/>
  <c r="C3050" i="12"/>
  <c r="C3051" i="12"/>
  <c r="C3052" i="12"/>
  <c r="C3053" i="12"/>
  <c r="C3054" i="12"/>
  <c r="C3055" i="12"/>
  <c r="C3056" i="12"/>
  <c r="C3057" i="12"/>
  <c r="C3058" i="12"/>
  <c r="C3059" i="12"/>
  <c r="C3060" i="12"/>
  <c r="C3061" i="12"/>
  <c r="C3062" i="12"/>
  <c r="C3063" i="12"/>
  <c r="C3064" i="12"/>
  <c r="C3065" i="12"/>
  <c r="C3066" i="12"/>
  <c r="C3067" i="12"/>
  <c r="C3068" i="12"/>
  <c r="C3069" i="12"/>
  <c r="C3070" i="12"/>
  <c r="C3071" i="12"/>
  <c r="C3072" i="12"/>
  <c r="C3073" i="12"/>
  <c r="C3074" i="12"/>
  <c r="C3075" i="12"/>
  <c r="C3076" i="12"/>
  <c r="C3077" i="12"/>
  <c r="C3078" i="12"/>
  <c r="C3079" i="12"/>
  <c r="C3080" i="12"/>
  <c r="C3081" i="12"/>
  <c r="C3082" i="12"/>
  <c r="C3083" i="12"/>
  <c r="C3084" i="12"/>
  <c r="C3085" i="12"/>
  <c r="C3086" i="12"/>
  <c r="C3087" i="12"/>
  <c r="C3088" i="12"/>
  <c r="C3089" i="12"/>
  <c r="C3090" i="12"/>
  <c r="C3091" i="12"/>
  <c r="C3092" i="12"/>
  <c r="C3093" i="12"/>
  <c r="C3094" i="12"/>
  <c r="C3095" i="12"/>
  <c r="C3096" i="12"/>
  <c r="C3097" i="12"/>
  <c r="C3098" i="12"/>
  <c r="C3099" i="12"/>
  <c r="C3100" i="12"/>
  <c r="C3101" i="12"/>
  <c r="C3102" i="12"/>
  <c r="C3103" i="12"/>
  <c r="C3104" i="12"/>
  <c r="C3105" i="12"/>
  <c r="C3106" i="12"/>
  <c r="C3107" i="12"/>
  <c r="C3108" i="12"/>
  <c r="C3109" i="12"/>
  <c r="C3110" i="12"/>
  <c r="C3111" i="12"/>
  <c r="C3112" i="12"/>
  <c r="C3113" i="12"/>
  <c r="C3114" i="12"/>
  <c r="C3115" i="12"/>
  <c r="C3116" i="12"/>
  <c r="C3117" i="12"/>
  <c r="C3118" i="12"/>
  <c r="C3119" i="12"/>
  <c r="C3120" i="12"/>
  <c r="C3121" i="12"/>
  <c r="C3122" i="12"/>
  <c r="C3123" i="12"/>
  <c r="C3124" i="12"/>
  <c r="C3125" i="12"/>
  <c r="C3126" i="12"/>
  <c r="C3127" i="12"/>
  <c r="C3128" i="12"/>
  <c r="C3129" i="12"/>
  <c r="C3130" i="12"/>
  <c r="C3131" i="12"/>
  <c r="C3132" i="12"/>
  <c r="C3133" i="12"/>
  <c r="C3134" i="12"/>
  <c r="C3135" i="12"/>
  <c r="C3136" i="12"/>
  <c r="C3137" i="12"/>
  <c r="C3138" i="12"/>
  <c r="C3139" i="12"/>
  <c r="C3140" i="12"/>
  <c r="C3141" i="12"/>
  <c r="C3142" i="12"/>
  <c r="C3143" i="12"/>
  <c r="C3144" i="12"/>
  <c r="C3145" i="12"/>
  <c r="C3146" i="12"/>
  <c r="C3147" i="12"/>
  <c r="C3148" i="12"/>
  <c r="C3149" i="12"/>
  <c r="C3150" i="12"/>
  <c r="C3151" i="12"/>
  <c r="C3152" i="12"/>
  <c r="C3153" i="12"/>
  <c r="C3154" i="12"/>
  <c r="C3155" i="12"/>
  <c r="C3156" i="12"/>
  <c r="C3157" i="12"/>
  <c r="C3158" i="12"/>
  <c r="C3159" i="12"/>
  <c r="C3160" i="12"/>
  <c r="C3161" i="12"/>
  <c r="C3162" i="12"/>
  <c r="C3163" i="12"/>
  <c r="C3164" i="12"/>
  <c r="C3165" i="12"/>
  <c r="C3166" i="12"/>
  <c r="C3167" i="12"/>
  <c r="C3168" i="12"/>
  <c r="C3169" i="12"/>
  <c r="C3170" i="12"/>
  <c r="C3171" i="12"/>
  <c r="C3172" i="12"/>
  <c r="C3173" i="12"/>
  <c r="C3174" i="12"/>
  <c r="C3175" i="12"/>
  <c r="C3176" i="12"/>
  <c r="C3177" i="12"/>
  <c r="C3178" i="12"/>
  <c r="C3179" i="12"/>
  <c r="C3180" i="12"/>
  <c r="C3181" i="12"/>
  <c r="C3182" i="12"/>
  <c r="C3183" i="12"/>
  <c r="C3184" i="12"/>
  <c r="C3185" i="12"/>
  <c r="C3186" i="12"/>
  <c r="C3187" i="12"/>
  <c r="C3188" i="12"/>
  <c r="C3189" i="12"/>
  <c r="C3190" i="12"/>
  <c r="C3191" i="12"/>
  <c r="C3192" i="12"/>
  <c r="C3193" i="12"/>
  <c r="C3194" i="12"/>
  <c r="C3195" i="12"/>
  <c r="C3196" i="12"/>
  <c r="C3197" i="12"/>
  <c r="C3198" i="12"/>
  <c r="C3199" i="12"/>
  <c r="C3200" i="12"/>
  <c r="C3201" i="12"/>
  <c r="C3202" i="12"/>
  <c r="C3203" i="12"/>
  <c r="C3204" i="12"/>
  <c r="C3205" i="12"/>
  <c r="C3206" i="12"/>
  <c r="C3207" i="12"/>
  <c r="C3208" i="12"/>
  <c r="C3209" i="12"/>
  <c r="C3210" i="12"/>
  <c r="C3211" i="12"/>
  <c r="C3212" i="12"/>
  <c r="C3213" i="12"/>
  <c r="C3214" i="12"/>
  <c r="C3215" i="12"/>
  <c r="C3216" i="12"/>
  <c r="C3217" i="12"/>
  <c r="C3218" i="12"/>
  <c r="C3219" i="12"/>
  <c r="C3220" i="12"/>
  <c r="C3221" i="12"/>
  <c r="C3222" i="12"/>
  <c r="C3223" i="12"/>
  <c r="C3224" i="12"/>
  <c r="C3225" i="12"/>
  <c r="C3226" i="12"/>
  <c r="C3227" i="12"/>
  <c r="C3228" i="12"/>
  <c r="C3229" i="12"/>
  <c r="C3230" i="12"/>
  <c r="C3231" i="12"/>
  <c r="C3232" i="12"/>
  <c r="C3233" i="12"/>
  <c r="C3234" i="12"/>
  <c r="C3235" i="12"/>
  <c r="C3236" i="12"/>
  <c r="C3237" i="12"/>
  <c r="C3238" i="12"/>
  <c r="C3239" i="12"/>
  <c r="C3240" i="12"/>
  <c r="C3241" i="12"/>
  <c r="C3242" i="12"/>
  <c r="C3243" i="12"/>
  <c r="C3244" i="12"/>
  <c r="C3245" i="12"/>
  <c r="C3246" i="12"/>
  <c r="C3247" i="12"/>
  <c r="C3248" i="12"/>
  <c r="C3249" i="12"/>
  <c r="C3250" i="12"/>
  <c r="C3251" i="12"/>
  <c r="C3252" i="12"/>
  <c r="C3253" i="12"/>
  <c r="C3254" i="12"/>
  <c r="C3255" i="12"/>
  <c r="C3256" i="12"/>
  <c r="C3257" i="12"/>
  <c r="C3258" i="12"/>
  <c r="C3259" i="12"/>
  <c r="C3260" i="12"/>
  <c r="C3261" i="12"/>
  <c r="C3262" i="12"/>
  <c r="C3263" i="12"/>
  <c r="C3264" i="12"/>
  <c r="C3265" i="12"/>
  <c r="C3266" i="12"/>
  <c r="C3267" i="12"/>
  <c r="C3268" i="12"/>
  <c r="C3269" i="12"/>
  <c r="C3270" i="12"/>
  <c r="C3271" i="12"/>
  <c r="C3272" i="12"/>
  <c r="C3273" i="12"/>
  <c r="C3274" i="12"/>
  <c r="C3275" i="12"/>
  <c r="C3276" i="12"/>
  <c r="C3277" i="12"/>
  <c r="C3278" i="12"/>
  <c r="C3279" i="12"/>
  <c r="C3280" i="12"/>
  <c r="C3281" i="12"/>
  <c r="C3282" i="12"/>
  <c r="C3283" i="12"/>
  <c r="C3284" i="12"/>
  <c r="C3285" i="12"/>
  <c r="C3286" i="12"/>
  <c r="C3287" i="12"/>
  <c r="C3288" i="12"/>
  <c r="C3289" i="12"/>
  <c r="C3290" i="12"/>
  <c r="C3291" i="12"/>
  <c r="C3292" i="12"/>
  <c r="C3293" i="12"/>
  <c r="C3294" i="12"/>
  <c r="C3295" i="12"/>
  <c r="C3296" i="12"/>
  <c r="C3297" i="12"/>
  <c r="C3298" i="12"/>
  <c r="C3299" i="12"/>
  <c r="C3300" i="12"/>
  <c r="C3301" i="12"/>
  <c r="C3302" i="12"/>
  <c r="C3303" i="12"/>
  <c r="C3304" i="12"/>
  <c r="C3305" i="12"/>
  <c r="C3306" i="12"/>
  <c r="C3307" i="12"/>
  <c r="C3308" i="12"/>
  <c r="C3309" i="12"/>
  <c r="C3310" i="12"/>
  <c r="C3311" i="12"/>
  <c r="C3312" i="12"/>
  <c r="C3313" i="12"/>
  <c r="C3314" i="12"/>
  <c r="C3315" i="12"/>
  <c r="C3316" i="12"/>
  <c r="C3317" i="12"/>
  <c r="C3318" i="12"/>
  <c r="C3319" i="12"/>
  <c r="C3320" i="12"/>
  <c r="C3321" i="12"/>
  <c r="C3322" i="12"/>
  <c r="C3323" i="12"/>
  <c r="C3324" i="12"/>
  <c r="C3325" i="12"/>
  <c r="C3326" i="12"/>
  <c r="C3327" i="12"/>
  <c r="C3328" i="12"/>
  <c r="C3329" i="12"/>
  <c r="C3330" i="12"/>
  <c r="C3331" i="12"/>
  <c r="C3332" i="12"/>
  <c r="C3333" i="12"/>
  <c r="C3334" i="12"/>
  <c r="C3335" i="12"/>
  <c r="C3336" i="12"/>
  <c r="C3337" i="12"/>
  <c r="C3338" i="12"/>
  <c r="C3339" i="12"/>
  <c r="C3340" i="12"/>
  <c r="C3341" i="12"/>
  <c r="C3342" i="12"/>
  <c r="C3343" i="12"/>
  <c r="C3344" i="12"/>
  <c r="C3345" i="12"/>
  <c r="C11" i="12"/>
  <c r="C12" i="12"/>
  <c r="C13" i="12"/>
  <c r="C14" i="12"/>
  <c r="C15" i="12"/>
  <c r="C16" i="12"/>
  <c r="C17" i="12"/>
  <c r="C18" i="12"/>
  <c r="C19" i="12"/>
  <c r="C20" i="12"/>
  <c r="C21" i="12"/>
  <c r="C22" i="12"/>
  <c r="C23" i="12"/>
  <c r="C24" i="12"/>
  <c r="C25" i="12"/>
  <c r="C3" i="12"/>
  <c r="C4" i="12"/>
  <c r="C5" i="12"/>
  <c r="C6" i="12"/>
  <c r="C7" i="12"/>
  <c r="C8" i="12"/>
  <c r="C9" i="12"/>
  <c r="C10" i="12"/>
  <c r="C2" i="12"/>
  <c r="B2" i="12"/>
  <c r="A2" i="12"/>
  <c r="Q3" i="9"/>
  <c r="Q4" i="9"/>
  <c r="Q5" i="9"/>
  <c r="Q6" i="9"/>
  <c r="Q7" i="9"/>
  <c r="Q8" i="9"/>
  <c r="Q9" i="9"/>
  <c r="Q10" i="9"/>
  <c r="Q11" i="9"/>
  <c r="Q12" i="9"/>
  <c r="Q13" i="9"/>
  <c r="Q14" i="9"/>
  <c r="Q15" i="9"/>
  <c r="Q16" i="9"/>
  <c r="Q17" i="9"/>
  <c r="Q18" i="9"/>
  <c r="Q19" i="9"/>
  <c r="Q20" i="9"/>
  <c r="Q21" i="9"/>
  <c r="Q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Q144" i="9"/>
  <c r="Q145" i="9"/>
  <c r="Q146" i="9"/>
  <c r="Q147" i="9"/>
  <c r="Q148" i="9"/>
  <c r="Q149" i="9"/>
  <c r="Q150" i="9"/>
  <c r="Q151" i="9"/>
  <c r="Q152" i="9"/>
  <c r="Q153" i="9"/>
  <c r="Q154" i="9"/>
  <c r="Q155" i="9"/>
  <c r="Q156" i="9"/>
  <c r="Q157" i="9"/>
  <c r="Q158" i="9"/>
  <c r="Q159" i="9"/>
  <c r="Q160" i="9"/>
  <c r="Q161" i="9"/>
  <c r="Q162" i="9"/>
  <c r="Q163" i="9"/>
  <c r="Q164" i="9"/>
  <c r="Q165" i="9"/>
  <c r="Q166" i="9"/>
  <c r="Q167" i="9"/>
  <c r="Q168" i="9"/>
  <c r="Q169" i="9"/>
  <c r="Q170" i="9"/>
  <c r="Q171" i="9"/>
  <c r="Q172" i="9"/>
  <c r="Q173" i="9"/>
  <c r="Q174" i="9"/>
  <c r="Q175" i="9"/>
  <c r="Q176" i="9"/>
  <c r="Q177" i="9"/>
  <c r="Q178" i="9"/>
  <c r="Q179" i="9"/>
  <c r="Q180" i="9"/>
  <c r="Q181" i="9"/>
  <c r="Q182" i="9"/>
  <c r="Q183" i="9"/>
  <c r="Q184" i="9"/>
  <c r="Q185" i="9"/>
  <c r="Q186" i="9"/>
  <c r="Q187" i="9"/>
  <c r="Q188" i="9"/>
  <c r="Q189" i="9"/>
  <c r="Q190" i="9"/>
  <c r="Q191" i="9"/>
  <c r="Q192" i="9"/>
  <c r="Q193" i="9"/>
  <c r="Q194" i="9"/>
  <c r="Q195" i="9"/>
  <c r="Q196" i="9"/>
  <c r="Q197" i="9"/>
  <c r="Q198" i="9"/>
  <c r="Q199" i="9"/>
  <c r="Q200" i="9"/>
  <c r="Q201" i="9"/>
  <c r="Q202" i="9"/>
  <c r="Q203" i="9"/>
  <c r="Q204" i="9"/>
  <c r="Q205" i="9"/>
  <c r="Q206" i="9"/>
  <c r="Q207" i="9"/>
  <c r="Q208" i="9"/>
  <c r="Q209" i="9"/>
  <c r="Q210" i="9"/>
  <c r="Q211" i="9"/>
  <c r="Q212" i="9"/>
  <c r="Q213" i="9"/>
  <c r="Q214" i="9"/>
  <c r="Q215" i="9"/>
  <c r="Q216" i="9"/>
  <c r="Q217" i="9"/>
  <c r="Q218" i="9"/>
  <c r="Q219" i="9"/>
  <c r="Q220" i="9"/>
  <c r="Q221" i="9"/>
  <c r="Q222" i="9"/>
  <c r="Q223" i="9"/>
  <c r="Q224" i="9"/>
  <c r="Q225" i="9"/>
  <c r="Q226" i="9"/>
  <c r="Q227" i="9"/>
  <c r="Q228" i="9"/>
  <c r="Q229" i="9"/>
  <c r="Q230" i="9"/>
  <c r="Q231" i="9"/>
  <c r="Q232" i="9"/>
  <c r="Q233" i="9"/>
  <c r="Q234" i="9"/>
  <c r="Q235" i="9"/>
  <c r="Q236" i="9"/>
  <c r="Q237" i="9"/>
  <c r="Q238" i="9"/>
  <c r="Q239" i="9"/>
  <c r="Q240" i="9"/>
  <c r="Q241" i="9"/>
  <c r="Q242" i="9"/>
  <c r="Q243" i="9"/>
  <c r="Q244" i="9"/>
  <c r="Q245" i="9"/>
  <c r="Q246" i="9"/>
  <c r="Q247" i="9"/>
  <c r="Q248" i="9"/>
  <c r="Q249" i="9"/>
  <c r="Q250" i="9"/>
  <c r="Q251" i="9"/>
  <c r="Q252" i="9"/>
  <c r="Q253" i="9"/>
  <c r="Q254" i="9"/>
  <c r="Q255" i="9"/>
  <c r="Q256" i="9"/>
  <c r="Q257" i="9"/>
  <c r="Q258" i="9"/>
  <c r="Q259" i="9"/>
  <c r="Q260" i="9"/>
  <c r="Q261" i="9"/>
  <c r="Q262" i="9"/>
  <c r="Q263" i="9"/>
  <c r="Q264" i="9"/>
  <c r="Q265" i="9"/>
  <c r="Q266" i="9"/>
  <c r="Q267" i="9"/>
  <c r="Q268" i="9"/>
  <c r="Q269" i="9"/>
  <c r="Q270" i="9"/>
  <c r="Q271" i="9"/>
  <c r="Q272" i="9"/>
  <c r="Q273" i="9"/>
  <c r="Q274" i="9"/>
  <c r="Q275" i="9"/>
  <c r="Q276" i="9"/>
  <c r="Q277" i="9"/>
  <c r="Q278" i="9"/>
  <c r="Q279" i="9"/>
  <c r="Q280" i="9"/>
  <c r="Q281" i="9"/>
  <c r="Q282" i="9"/>
  <c r="Q283" i="9"/>
  <c r="Q284" i="9"/>
  <c r="Q285" i="9"/>
  <c r="Q286" i="9"/>
  <c r="Q287" i="9"/>
  <c r="Q288" i="9"/>
  <c r="Q289" i="9"/>
  <c r="Q290" i="9"/>
  <c r="Q291" i="9"/>
  <c r="Q292" i="9"/>
  <c r="Q293" i="9"/>
  <c r="Q294" i="9"/>
  <c r="Q295" i="9"/>
  <c r="Q296" i="9"/>
  <c r="Q297" i="9"/>
  <c r="Q298" i="9"/>
  <c r="Q299" i="9"/>
  <c r="Q300" i="9"/>
  <c r="Q301" i="9"/>
  <c r="Q302" i="9"/>
  <c r="Q303" i="9"/>
  <c r="Q304" i="9"/>
  <c r="Q305" i="9"/>
  <c r="Q306" i="9"/>
  <c r="Q307" i="9"/>
  <c r="Q308" i="9"/>
  <c r="Q309" i="9"/>
  <c r="Q310" i="9"/>
  <c r="Q311" i="9"/>
  <c r="Q312" i="9"/>
  <c r="Q313" i="9"/>
  <c r="Q314" i="9"/>
  <c r="Q315" i="9"/>
  <c r="Q316" i="9"/>
  <c r="Q317" i="9"/>
  <c r="Q318" i="9"/>
  <c r="Q319" i="9"/>
  <c r="Q320" i="9"/>
  <c r="Q321" i="9"/>
  <c r="Q322" i="9"/>
  <c r="Q323" i="9"/>
  <c r="Q324" i="9"/>
  <c r="Q325" i="9"/>
  <c r="Q326" i="9"/>
  <c r="Q327" i="9"/>
  <c r="Q328" i="9"/>
  <c r="Q329" i="9"/>
  <c r="Q330" i="9"/>
  <c r="Q331" i="9"/>
  <c r="Q332" i="9"/>
  <c r="Q333" i="9"/>
  <c r="Q334" i="9"/>
  <c r="Q335" i="9"/>
  <c r="Q336" i="9"/>
  <c r="Q337" i="9"/>
  <c r="Q338" i="9"/>
  <c r="Q339" i="9"/>
  <c r="Q340" i="9"/>
  <c r="Q341" i="9"/>
  <c r="Q342" i="9"/>
  <c r="Q343" i="9"/>
  <c r="Q344" i="9"/>
  <c r="Q345" i="9"/>
  <c r="Q346" i="9"/>
  <c r="Q347" i="9"/>
  <c r="Q348" i="9"/>
  <c r="Q349" i="9"/>
  <c r="Q350" i="9"/>
  <c r="Q351" i="9"/>
  <c r="Q352" i="9"/>
  <c r="Q353" i="9"/>
  <c r="Q354" i="9"/>
  <c r="Q355" i="9"/>
  <c r="Q356" i="9"/>
  <c r="Q357" i="9"/>
  <c r="Q358" i="9"/>
  <c r="Q359" i="9"/>
  <c r="Q360" i="9"/>
  <c r="Q361" i="9"/>
  <c r="Q362" i="9"/>
  <c r="Q363" i="9"/>
  <c r="Q364" i="9"/>
  <c r="Q365" i="9"/>
  <c r="Q366" i="9"/>
  <c r="Q367" i="9"/>
  <c r="Q368" i="9"/>
  <c r="Q369" i="9"/>
  <c r="Q370" i="9"/>
  <c r="Q371" i="9"/>
  <c r="Q372" i="9"/>
  <c r="Q373" i="9"/>
  <c r="Q374" i="9"/>
  <c r="Q375" i="9"/>
  <c r="Q376" i="9"/>
  <c r="Q377" i="9"/>
  <c r="Q378" i="9"/>
  <c r="Q379" i="9"/>
  <c r="Q380" i="9"/>
  <c r="Q381" i="9"/>
  <c r="Q382" i="9"/>
  <c r="Q383" i="9"/>
  <c r="Q384" i="9"/>
  <c r="Q385" i="9"/>
  <c r="Q386" i="9"/>
  <c r="Q387" i="9"/>
  <c r="Q388" i="9"/>
  <c r="Q389" i="9"/>
  <c r="Q390" i="9"/>
  <c r="Q391" i="9"/>
  <c r="Q392" i="9"/>
  <c r="Q393" i="9"/>
  <c r="Q394" i="9"/>
  <c r="Q395" i="9"/>
  <c r="Q396" i="9"/>
  <c r="Q397" i="9"/>
  <c r="Q398" i="9"/>
  <c r="Q399" i="9"/>
  <c r="Q400" i="9"/>
  <c r="Q401" i="9"/>
  <c r="Q402" i="9"/>
  <c r="Q403" i="9"/>
  <c r="Q404" i="9"/>
  <c r="Q405" i="9"/>
  <c r="Q406" i="9"/>
  <c r="Q407" i="9"/>
  <c r="Q408" i="9"/>
  <c r="Q409" i="9"/>
  <c r="Q410" i="9"/>
  <c r="Q411" i="9"/>
  <c r="Q412" i="9"/>
  <c r="Q413" i="9"/>
  <c r="Q414" i="9"/>
  <c r="Q415" i="9"/>
  <c r="Q416" i="9"/>
  <c r="Q417" i="9"/>
  <c r="Q418" i="9"/>
  <c r="Q419" i="9"/>
  <c r="Q420" i="9"/>
  <c r="Q421" i="9"/>
  <c r="Q422" i="9"/>
  <c r="Q423" i="9"/>
  <c r="Q424" i="9"/>
  <c r="Q425" i="9"/>
  <c r="Q426" i="9"/>
  <c r="Q427" i="9"/>
  <c r="Q428" i="9"/>
  <c r="Q429" i="9"/>
  <c r="Q430" i="9"/>
  <c r="Q431" i="9"/>
  <c r="Q432" i="9"/>
  <c r="Q433" i="9"/>
  <c r="Q434" i="9"/>
  <c r="Q435" i="9"/>
  <c r="Q436" i="9"/>
  <c r="Q437" i="9"/>
  <c r="Q438" i="9"/>
  <c r="Q439" i="9"/>
  <c r="Q440" i="9"/>
  <c r="Q441" i="9"/>
  <c r="Q442" i="9"/>
  <c r="Q443" i="9"/>
  <c r="Q444" i="9"/>
  <c r="Q445" i="9"/>
  <c r="Q446" i="9"/>
  <c r="Q447" i="9"/>
  <c r="Q448" i="9"/>
  <c r="Q449" i="9"/>
  <c r="Q450" i="9"/>
  <c r="Q451" i="9"/>
  <c r="Q452" i="9"/>
  <c r="Q453" i="9"/>
  <c r="Q454" i="9"/>
  <c r="Q455" i="9"/>
  <c r="Q456" i="9"/>
  <c r="Q457" i="9"/>
  <c r="Q458" i="9"/>
  <c r="Q459" i="9"/>
  <c r="Q460" i="9"/>
  <c r="Q461" i="9"/>
  <c r="Q462" i="9"/>
  <c r="Q463" i="9"/>
  <c r="Q464" i="9"/>
  <c r="Q465" i="9"/>
  <c r="Q466" i="9"/>
  <c r="Q467" i="9"/>
  <c r="Q468" i="9"/>
  <c r="Q469" i="9"/>
  <c r="Q470" i="9"/>
  <c r="Q471" i="9"/>
  <c r="Q472" i="9"/>
  <c r="Q473" i="9"/>
  <c r="Q474" i="9"/>
  <c r="Q475" i="9"/>
  <c r="Q476" i="9"/>
  <c r="Q477" i="9"/>
  <c r="Q478" i="9"/>
  <c r="Q479" i="9"/>
  <c r="Q480" i="9"/>
  <c r="Q481" i="9"/>
  <c r="Q482" i="9"/>
  <c r="Q483" i="9"/>
  <c r="Q484" i="9"/>
  <c r="Q485" i="9"/>
  <c r="Q486" i="9"/>
  <c r="Q487" i="9"/>
  <c r="Q488" i="9"/>
  <c r="Q489" i="9"/>
  <c r="Q490" i="9"/>
  <c r="Q491" i="9"/>
  <c r="Q492" i="9"/>
  <c r="Q493" i="9"/>
  <c r="Q494" i="9"/>
  <c r="Q495" i="9"/>
  <c r="Q496" i="9"/>
  <c r="Q497" i="9"/>
  <c r="Q498" i="9"/>
  <c r="Q499" i="9"/>
  <c r="Q500" i="9"/>
  <c r="Q501" i="9"/>
  <c r="Q502" i="9"/>
  <c r="Q503" i="9"/>
  <c r="Q504" i="9"/>
  <c r="Q505" i="9"/>
  <c r="Q506" i="9"/>
  <c r="Q507" i="9"/>
  <c r="Q508" i="9"/>
  <c r="Q509" i="9"/>
  <c r="Q510" i="9"/>
  <c r="Q511" i="9"/>
  <c r="Q512" i="9"/>
  <c r="Q513" i="9"/>
  <c r="Q514" i="9"/>
  <c r="Q515" i="9"/>
  <c r="Q516" i="9"/>
  <c r="Q517" i="9"/>
  <c r="Q518" i="9"/>
  <c r="Q519" i="9"/>
  <c r="Q520" i="9"/>
  <c r="Q521" i="9"/>
  <c r="Q522" i="9"/>
  <c r="Q523" i="9"/>
  <c r="Q524" i="9"/>
  <c r="Q525" i="9"/>
  <c r="Q526" i="9"/>
  <c r="Q527" i="9"/>
  <c r="Q528" i="9"/>
  <c r="Q529" i="9"/>
  <c r="Q530" i="9"/>
  <c r="Q531" i="9"/>
  <c r="Q532" i="9"/>
  <c r="Q533" i="9"/>
  <c r="Q534" i="9"/>
  <c r="Q535" i="9"/>
  <c r="Q536" i="9"/>
  <c r="Q537" i="9"/>
  <c r="Q538" i="9"/>
  <c r="Q539" i="9"/>
  <c r="Q540" i="9"/>
  <c r="Q541" i="9"/>
  <c r="Q542" i="9"/>
  <c r="Q543" i="9"/>
  <c r="Q544" i="9"/>
  <c r="Q545" i="9"/>
  <c r="Q546" i="9"/>
  <c r="Q547" i="9"/>
  <c r="Q548" i="9"/>
  <c r="Q549" i="9"/>
  <c r="Q550" i="9"/>
  <c r="Q551" i="9"/>
  <c r="Q552" i="9"/>
  <c r="Q553" i="9"/>
  <c r="Q554" i="9"/>
  <c r="Q555" i="9"/>
  <c r="Q556" i="9"/>
  <c r="Q557" i="9"/>
  <c r="Q558" i="9"/>
  <c r="Q559" i="9"/>
  <c r="Q560" i="9"/>
  <c r="Q561" i="9"/>
  <c r="Q562" i="9"/>
  <c r="Q563" i="9"/>
  <c r="Q564" i="9"/>
  <c r="Q565" i="9"/>
  <c r="Q566" i="9"/>
  <c r="Q567" i="9"/>
  <c r="Q568" i="9"/>
  <c r="Q569" i="9"/>
  <c r="Q570" i="9"/>
  <c r="Q571" i="9"/>
  <c r="Q572" i="9"/>
  <c r="Q573" i="9"/>
  <c r="Q574" i="9"/>
  <c r="Q575" i="9"/>
  <c r="Q576" i="9"/>
  <c r="Q577" i="9"/>
  <c r="Q578" i="9"/>
  <c r="Q579" i="9"/>
  <c r="Q580" i="9"/>
  <c r="Q581" i="9"/>
  <c r="Q582" i="9"/>
  <c r="Q583" i="9"/>
  <c r="Q584" i="9"/>
  <c r="Q585" i="9"/>
  <c r="Q586" i="9"/>
  <c r="Q587" i="9"/>
  <c r="Q588" i="9"/>
  <c r="Q589" i="9"/>
  <c r="Q590" i="9"/>
  <c r="Q591" i="9"/>
  <c r="Q592" i="9"/>
  <c r="Q593" i="9"/>
  <c r="Q594" i="9"/>
  <c r="Q595" i="9"/>
  <c r="Q596" i="9"/>
  <c r="Q597" i="9"/>
  <c r="Q598" i="9"/>
  <c r="Q599" i="9"/>
  <c r="Q600" i="9"/>
  <c r="Q601" i="9"/>
  <c r="Q602" i="9"/>
  <c r="Q603" i="9"/>
  <c r="Q604" i="9"/>
  <c r="Q605" i="9"/>
  <c r="Q606" i="9"/>
  <c r="Q607" i="9"/>
  <c r="Q608" i="9"/>
  <c r="Q609" i="9"/>
  <c r="Q610" i="9"/>
  <c r="Q611" i="9"/>
  <c r="Q612" i="9"/>
  <c r="Q613" i="9"/>
  <c r="Q614" i="9"/>
  <c r="Q615" i="9"/>
  <c r="Q616" i="9"/>
  <c r="Q617" i="9"/>
  <c r="Q618" i="9"/>
  <c r="Q619" i="9"/>
  <c r="Q620" i="9"/>
  <c r="Q621" i="9"/>
  <c r="Q622" i="9"/>
  <c r="Q623" i="9"/>
  <c r="Q624" i="9"/>
  <c r="Q625" i="9"/>
  <c r="Q626" i="9"/>
  <c r="Q627" i="9"/>
  <c r="Q628" i="9"/>
  <c r="Q629" i="9"/>
  <c r="Q630" i="9"/>
  <c r="Q631" i="9"/>
  <c r="Q632" i="9"/>
  <c r="Q633" i="9"/>
  <c r="Q634" i="9"/>
  <c r="Q635" i="9"/>
  <c r="Q636" i="9"/>
  <c r="Q637" i="9"/>
  <c r="Q638" i="9"/>
  <c r="Q639" i="9"/>
  <c r="Q640" i="9"/>
  <c r="Q641" i="9"/>
  <c r="Q642" i="9"/>
  <c r="Q643" i="9"/>
  <c r="Q644" i="9"/>
  <c r="Q645" i="9"/>
  <c r="Q646" i="9"/>
  <c r="Q647" i="9"/>
  <c r="Q648" i="9"/>
  <c r="Q649" i="9"/>
  <c r="Q650" i="9"/>
  <c r="Q651" i="9"/>
  <c r="Q652" i="9"/>
  <c r="Q653" i="9"/>
  <c r="Q654" i="9"/>
  <c r="Q655" i="9"/>
  <c r="Q656" i="9"/>
  <c r="Q657" i="9"/>
  <c r="Q658" i="9"/>
  <c r="Q659" i="9"/>
  <c r="Q660" i="9"/>
  <c r="Q661" i="9"/>
  <c r="Q662" i="9"/>
  <c r="Q663" i="9"/>
  <c r="Q664" i="9"/>
  <c r="Q665" i="9"/>
  <c r="Q666" i="9"/>
  <c r="Q667" i="9"/>
  <c r="Q668" i="9"/>
  <c r="Q669" i="9"/>
  <c r="Q670" i="9"/>
  <c r="Q671" i="9"/>
  <c r="Q672" i="9"/>
  <c r="Q673" i="9"/>
  <c r="Q674" i="9"/>
  <c r="Q675" i="9"/>
  <c r="Q676" i="9"/>
  <c r="Q677" i="9"/>
  <c r="Q678" i="9"/>
  <c r="Q679" i="9"/>
  <c r="Q680" i="9"/>
  <c r="Q681" i="9"/>
  <c r="Q682" i="9"/>
  <c r="Q683" i="9"/>
  <c r="Q684" i="9"/>
  <c r="Q685" i="9"/>
  <c r="Q686" i="9"/>
  <c r="Q687" i="9"/>
  <c r="Q688" i="9"/>
  <c r="Q689" i="9"/>
  <c r="Q690" i="9"/>
  <c r="Q691" i="9"/>
  <c r="Q692" i="9"/>
  <c r="Q693" i="9"/>
  <c r="Q694" i="9"/>
  <c r="Q695" i="9"/>
  <c r="Q696" i="9"/>
  <c r="Q697" i="9"/>
  <c r="Q698" i="9"/>
  <c r="Q699" i="9"/>
  <c r="Q700" i="9"/>
  <c r="Q701" i="9"/>
  <c r="Q702" i="9"/>
  <c r="Q703" i="9"/>
  <c r="Q704" i="9"/>
  <c r="Q705" i="9"/>
  <c r="Q706" i="9"/>
  <c r="Q707" i="9"/>
  <c r="Q708" i="9"/>
  <c r="Q709" i="9"/>
  <c r="Q710" i="9"/>
  <c r="Q711" i="9"/>
  <c r="Q712" i="9"/>
  <c r="Q713" i="9"/>
  <c r="Q714" i="9"/>
  <c r="Q715" i="9"/>
  <c r="Q716" i="9"/>
  <c r="Q717" i="9"/>
  <c r="Q718" i="9"/>
  <c r="Q719" i="9"/>
  <c r="Q720" i="9"/>
  <c r="Q721" i="9"/>
  <c r="Q722" i="9"/>
  <c r="Q723" i="9"/>
  <c r="Q724" i="9"/>
  <c r="Q725" i="9"/>
  <c r="Q726" i="9"/>
  <c r="Q727" i="9"/>
  <c r="Q728" i="9"/>
  <c r="Q729" i="9"/>
  <c r="Q730" i="9"/>
  <c r="Q731" i="9"/>
  <c r="Q732" i="9"/>
  <c r="Q733" i="9"/>
  <c r="Q734" i="9"/>
  <c r="Q735" i="9"/>
  <c r="Q736" i="9"/>
  <c r="Q737" i="9"/>
  <c r="Q738" i="9"/>
  <c r="Q739" i="9"/>
  <c r="Q740" i="9"/>
  <c r="Q741" i="9"/>
  <c r="Q742" i="9"/>
  <c r="Q743" i="9"/>
  <c r="Q744" i="9"/>
  <c r="Q745" i="9"/>
  <c r="Q746" i="9"/>
  <c r="Q747" i="9"/>
  <c r="Q748" i="9"/>
  <c r="Q749" i="9"/>
  <c r="Q750" i="9"/>
  <c r="Q751" i="9"/>
  <c r="Q752" i="9"/>
  <c r="Q753" i="9"/>
  <c r="Q754" i="9"/>
  <c r="Q755" i="9"/>
  <c r="Q756" i="9"/>
  <c r="Q757" i="9"/>
  <c r="Q758" i="9"/>
  <c r="Q759" i="9"/>
  <c r="Q760" i="9"/>
  <c r="Q761" i="9"/>
  <c r="Q762" i="9"/>
  <c r="Q763" i="9"/>
  <c r="Q764" i="9"/>
  <c r="Q765" i="9"/>
  <c r="Q766" i="9"/>
  <c r="Q767" i="9"/>
  <c r="Q768" i="9"/>
  <c r="Q769" i="9"/>
  <c r="Q770" i="9"/>
  <c r="Q771" i="9"/>
  <c r="Q772" i="9"/>
  <c r="Q773" i="9"/>
  <c r="Q774" i="9"/>
  <c r="Q775" i="9"/>
  <c r="Q776" i="9"/>
  <c r="Q777" i="9"/>
  <c r="Q778" i="9"/>
  <c r="Q779" i="9"/>
  <c r="Q780" i="9"/>
  <c r="Q781" i="9"/>
  <c r="Q782" i="9"/>
  <c r="Q783" i="9"/>
  <c r="Q784" i="9"/>
  <c r="Q785" i="9"/>
  <c r="Q786" i="9"/>
  <c r="Q787" i="9"/>
  <c r="Q788" i="9"/>
  <c r="Q789" i="9"/>
  <c r="Q790" i="9"/>
  <c r="Q791" i="9"/>
  <c r="Q792" i="9"/>
  <c r="Q793" i="9"/>
  <c r="Q794" i="9"/>
  <c r="Q795" i="9"/>
  <c r="Q796" i="9"/>
  <c r="Q797" i="9"/>
  <c r="Q798" i="9"/>
  <c r="Q799" i="9"/>
  <c r="Q800" i="9"/>
  <c r="Q801" i="9"/>
  <c r="Q802" i="9"/>
  <c r="Q803" i="9"/>
  <c r="Q804" i="9"/>
  <c r="Q805" i="9"/>
  <c r="Q806" i="9"/>
  <c r="Q807" i="9"/>
  <c r="Q808" i="9"/>
  <c r="Q809" i="9"/>
  <c r="Q810" i="9"/>
  <c r="Q811" i="9"/>
  <c r="Q812" i="9"/>
  <c r="Q813" i="9"/>
  <c r="Q814" i="9"/>
  <c r="Q815" i="9"/>
  <c r="Q816" i="9"/>
  <c r="Q817" i="9"/>
  <c r="Q818" i="9"/>
  <c r="Q819" i="9"/>
  <c r="Q820" i="9"/>
  <c r="Q821" i="9"/>
  <c r="Q822" i="9"/>
  <c r="Q823" i="9"/>
  <c r="Q824" i="9"/>
  <c r="Q825" i="9"/>
  <c r="Q826" i="9"/>
  <c r="Q827" i="9"/>
  <c r="Q828" i="9"/>
  <c r="Q829" i="9"/>
  <c r="Q830" i="9"/>
  <c r="Q831" i="9"/>
  <c r="Q832" i="9"/>
  <c r="Q833" i="9"/>
  <c r="Q834" i="9"/>
  <c r="Q835" i="9"/>
  <c r="Q836" i="9"/>
  <c r="Q837" i="9"/>
  <c r="Q838" i="9"/>
  <c r="Q839" i="9"/>
  <c r="Q840" i="9"/>
  <c r="Q841" i="9"/>
  <c r="Q842" i="9"/>
  <c r="Q843" i="9"/>
  <c r="Q844" i="9"/>
  <c r="Q845" i="9"/>
  <c r="Q846" i="9"/>
  <c r="Q847" i="9"/>
  <c r="Q848" i="9"/>
  <c r="Q849" i="9"/>
  <c r="Q850" i="9"/>
  <c r="Q851" i="9"/>
  <c r="Q852" i="9"/>
  <c r="Q853" i="9"/>
  <c r="Q854" i="9"/>
  <c r="Q855" i="9"/>
  <c r="Q856" i="9"/>
  <c r="Q857" i="9"/>
  <c r="Q858" i="9"/>
  <c r="Q859" i="9"/>
  <c r="Q860" i="9"/>
  <c r="Q861" i="9"/>
  <c r="Q862" i="9"/>
  <c r="Q863" i="9"/>
  <c r="Q864" i="9"/>
  <c r="Q865" i="9"/>
  <c r="Q866" i="9"/>
  <c r="Q867" i="9"/>
  <c r="Q868" i="9"/>
  <c r="Q869" i="9"/>
  <c r="Q870" i="9"/>
  <c r="Q871" i="9"/>
  <c r="Q872" i="9"/>
  <c r="Q873" i="9"/>
  <c r="Q874" i="9"/>
  <c r="Q875" i="9"/>
  <c r="Q876" i="9"/>
  <c r="Q877" i="9"/>
  <c r="Q878" i="9"/>
  <c r="Q879" i="9"/>
  <c r="Q880" i="9"/>
  <c r="Q881" i="9"/>
  <c r="Q882" i="9"/>
  <c r="Q883" i="9"/>
  <c r="Q884" i="9"/>
  <c r="Q885" i="9"/>
  <c r="Q886" i="9"/>
  <c r="Q887" i="9"/>
  <c r="Q888" i="9"/>
  <c r="Q889" i="9"/>
  <c r="Q890" i="9"/>
  <c r="Q891" i="9"/>
  <c r="Q892" i="9"/>
  <c r="Q893" i="9"/>
  <c r="Q894" i="9"/>
  <c r="Q895" i="9"/>
  <c r="Q896" i="9"/>
  <c r="Q897" i="9"/>
  <c r="Q898" i="9"/>
  <c r="Q899" i="9"/>
  <c r="Q900" i="9"/>
  <c r="Q901" i="9"/>
  <c r="Q902" i="9"/>
  <c r="Q903" i="9"/>
  <c r="Q904" i="9"/>
  <c r="Q905" i="9"/>
  <c r="Q906" i="9"/>
  <c r="Q907" i="9"/>
  <c r="Q908" i="9"/>
  <c r="Q909" i="9"/>
  <c r="Q910" i="9"/>
  <c r="Q911" i="9"/>
  <c r="Q912" i="9"/>
  <c r="Q913" i="9"/>
  <c r="Q914" i="9"/>
  <c r="Q915" i="9"/>
  <c r="Q916" i="9"/>
  <c r="Q917" i="9"/>
  <c r="Q918" i="9"/>
  <c r="Q919" i="9"/>
  <c r="Q920" i="9"/>
  <c r="Q921" i="9"/>
  <c r="Q922" i="9"/>
  <c r="Q923" i="9"/>
  <c r="Q924" i="9"/>
  <c r="Q925" i="9"/>
  <c r="Q926" i="9"/>
  <c r="Q927" i="9"/>
  <c r="Q928" i="9"/>
  <c r="Q929" i="9"/>
  <c r="Q930" i="9"/>
  <c r="Q931" i="9"/>
  <c r="Q932" i="9"/>
  <c r="Q933" i="9"/>
  <c r="Q934" i="9"/>
  <c r="Q935" i="9"/>
  <c r="Q936" i="9"/>
  <c r="Q937" i="9"/>
  <c r="Q938" i="9"/>
  <c r="Q939" i="9"/>
  <c r="Q940" i="9"/>
  <c r="Q941" i="9"/>
  <c r="Q942" i="9"/>
  <c r="Q943" i="9"/>
  <c r="Q944" i="9"/>
  <c r="Q945" i="9"/>
  <c r="Q946" i="9"/>
  <c r="Q947" i="9"/>
  <c r="Q948" i="9"/>
  <c r="Q949" i="9"/>
  <c r="Q950" i="9"/>
  <c r="Q951" i="9"/>
  <c r="Q952" i="9"/>
  <c r="Q953" i="9"/>
  <c r="Q954" i="9"/>
  <c r="Q955" i="9"/>
  <c r="Q956" i="9"/>
  <c r="Q957" i="9"/>
  <c r="Q958" i="9"/>
  <c r="Q959" i="9"/>
  <c r="Q960" i="9"/>
  <c r="Q961" i="9"/>
  <c r="Q962" i="9"/>
  <c r="Q963" i="9"/>
  <c r="Q964" i="9"/>
  <c r="Q965" i="9"/>
  <c r="Q966" i="9"/>
  <c r="Q967" i="9"/>
  <c r="Q968" i="9"/>
  <c r="Q969" i="9"/>
  <c r="Q970" i="9"/>
  <c r="Q971" i="9"/>
  <c r="Q972" i="9"/>
  <c r="Q973" i="9"/>
  <c r="Q974" i="9"/>
  <c r="Q975" i="9"/>
  <c r="Q976" i="9"/>
  <c r="Q977" i="9"/>
  <c r="Q978" i="9"/>
  <c r="Q979" i="9"/>
  <c r="Q980" i="9"/>
  <c r="Q981" i="9"/>
  <c r="Q982" i="9"/>
  <c r="Q983" i="9"/>
  <c r="Q984" i="9"/>
  <c r="Q985" i="9"/>
  <c r="Q986" i="9"/>
  <c r="Q987" i="9"/>
  <c r="Q988" i="9"/>
  <c r="Q989" i="9"/>
  <c r="Q990" i="9"/>
  <c r="Q991" i="9"/>
  <c r="Q992" i="9"/>
  <c r="Q993" i="9"/>
  <c r="Q994" i="9"/>
  <c r="Q995" i="9"/>
  <c r="Q996" i="9"/>
  <c r="Q997" i="9"/>
  <c r="Q998" i="9"/>
  <c r="Q999" i="9"/>
  <c r="Q1000" i="9"/>
  <c r="Q1001" i="9"/>
  <c r="Q1002" i="9"/>
  <c r="Q1003" i="9"/>
  <c r="Q1004" i="9"/>
  <c r="Q1005" i="9"/>
  <c r="Q1006" i="9"/>
  <c r="Q1007" i="9"/>
  <c r="Q1008" i="9"/>
  <c r="Q1009" i="9"/>
  <c r="Q1010" i="9"/>
  <c r="Q1011" i="9"/>
  <c r="Q1012" i="9"/>
  <c r="Q1013" i="9"/>
  <c r="Q1014" i="9"/>
  <c r="Q1015" i="9"/>
  <c r="Q1016" i="9"/>
  <c r="Q1017" i="9"/>
  <c r="Q1018" i="9"/>
  <c r="Q1019" i="9"/>
  <c r="Q1020" i="9"/>
  <c r="Q1021" i="9"/>
  <c r="Q1022" i="9"/>
  <c r="Q1023" i="9"/>
  <c r="Q1024" i="9"/>
  <c r="Q1025" i="9"/>
  <c r="Q1026" i="9"/>
  <c r="Q1027" i="9"/>
  <c r="Q1028" i="9"/>
  <c r="Q1029" i="9"/>
  <c r="Q1030" i="9"/>
  <c r="Q1031" i="9"/>
  <c r="Q1032" i="9"/>
  <c r="Q1033" i="9"/>
  <c r="Q1034" i="9"/>
  <c r="Q1035" i="9"/>
  <c r="Q1036" i="9"/>
  <c r="Q1037" i="9"/>
  <c r="Q1038" i="9"/>
  <c r="Q1039" i="9"/>
  <c r="Q1040" i="9"/>
  <c r="Q1041" i="9"/>
  <c r="Q1042" i="9"/>
  <c r="Q1043" i="9"/>
  <c r="Q1044" i="9"/>
  <c r="Q1045" i="9"/>
  <c r="Q1046" i="9"/>
  <c r="Q1047" i="9"/>
  <c r="Q1048" i="9"/>
  <c r="Q1049" i="9"/>
  <c r="Q1050" i="9"/>
  <c r="Q1051" i="9"/>
  <c r="Q1052" i="9"/>
  <c r="Q1053" i="9"/>
  <c r="Q1054" i="9"/>
  <c r="Q1055" i="9"/>
  <c r="Q1056" i="9"/>
  <c r="Q1057" i="9"/>
  <c r="Q1058" i="9"/>
  <c r="Q1059" i="9"/>
  <c r="Q1060" i="9"/>
  <c r="Q1061" i="9"/>
  <c r="Q1062" i="9"/>
  <c r="Q1063" i="9"/>
  <c r="Q1064" i="9"/>
  <c r="Q1065" i="9"/>
  <c r="Q1066" i="9"/>
  <c r="Q1067" i="9"/>
  <c r="Q1068" i="9"/>
  <c r="Q1069" i="9"/>
  <c r="Q1070" i="9"/>
  <c r="Q1071" i="9"/>
  <c r="Q1072" i="9"/>
  <c r="Q1073" i="9"/>
  <c r="Q1074" i="9"/>
  <c r="Q1075" i="9"/>
  <c r="Q1076" i="9"/>
  <c r="Q1077" i="9"/>
  <c r="Q1078" i="9"/>
  <c r="Q1079" i="9"/>
  <c r="Q1080" i="9"/>
  <c r="Q1081" i="9"/>
  <c r="Q1082" i="9"/>
  <c r="Q1083" i="9"/>
  <c r="Q1084" i="9"/>
  <c r="Q1085" i="9"/>
  <c r="Q1086" i="9"/>
  <c r="Q1087" i="9"/>
  <c r="Q1088" i="9"/>
  <c r="Q1089" i="9"/>
  <c r="Q1090" i="9"/>
  <c r="Q1091" i="9"/>
  <c r="Q1092" i="9"/>
  <c r="Q1093" i="9"/>
  <c r="Q1094" i="9"/>
  <c r="Q1095" i="9"/>
  <c r="Q1096" i="9"/>
  <c r="Q1097" i="9"/>
  <c r="Q1098" i="9"/>
  <c r="Q1099" i="9"/>
  <c r="Q1100" i="9"/>
  <c r="Q1101" i="9"/>
  <c r="Q1102" i="9"/>
  <c r="Q1103" i="9"/>
  <c r="Q1104" i="9"/>
  <c r="Q1105" i="9"/>
  <c r="Q1106" i="9"/>
  <c r="Q1107" i="9"/>
  <c r="Q1108" i="9"/>
  <c r="Q1109" i="9"/>
  <c r="Q1110" i="9"/>
  <c r="Q1111" i="9"/>
  <c r="Q1112" i="9"/>
  <c r="Q1113" i="9"/>
  <c r="Q1114" i="9"/>
  <c r="Q1115" i="9"/>
  <c r="Q1116" i="9"/>
  <c r="Q1117" i="9"/>
  <c r="Q1118" i="9"/>
  <c r="Q1119" i="9"/>
  <c r="Q1120" i="9"/>
  <c r="Q1121" i="9"/>
  <c r="Q1122" i="9"/>
  <c r="Q1123" i="9"/>
  <c r="Q1124" i="9"/>
  <c r="Q1125" i="9"/>
  <c r="Q1126" i="9"/>
  <c r="Q1127" i="9"/>
  <c r="Q1128" i="9"/>
  <c r="Q1129" i="9"/>
  <c r="Q1130" i="9"/>
  <c r="Q1131" i="9"/>
  <c r="Q1132" i="9"/>
  <c r="Q1133" i="9"/>
  <c r="Q1134" i="9"/>
  <c r="Q1135" i="9"/>
  <c r="Q1136" i="9"/>
  <c r="Q1137" i="9"/>
  <c r="Q1138" i="9"/>
  <c r="Q1139" i="9"/>
  <c r="Q1140" i="9"/>
  <c r="Q1141" i="9"/>
  <c r="Q1142" i="9"/>
  <c r="Q1143" i="9"/>
  <c r="Q1144" i="9"/>
  <c r="Q1145" i="9"/>
  <c r="Q1146" i="9"/>
  <c r="Q1147" i="9"/>
  <c r="Q1148" i="9"/>
  <c r="Q1149" i="9"/>
  <c r="Q1150" i="9"/>
  <c r="Q1151" i="9"/>
  <c r="Q1152" i="9"/>
  <c r="Q1153" i="9"/>
  <c r="Q1154" i="9"/>
  <c r="Q1155" i="9"/>
  <c r="Q1156" i="9"/>
  <c r="Q1157" i="9"/>
  <c r="Q1158" i="9"/>
  <c r="Q1159" i="9"/>
  <c r="Q1160" i="9"/>
  <c r="Q1161" i="9"/>
  <c r="Q1162" i="9"/>
  <c r="Q1163" i="9"/>
  <c r="Q1164" i="9"/>
  <c r="Q1165" i="9"/>
  <c r="Q1166" i="9"/>
  <c r="Q1167" i="9"/>
  <c r="Q1168" i="9"/>
  <c r="Q1169" i="9"/>
  <c r="Q1170" i="9"/>
  <c r="Q1171" i="9"/>
  <c r="Q1172" i="9"/>
  <c r="Q1173" i="9"/>
  <c r="Q1174" i="9"/>
  <c r="Q1175" i="9"/>
  <c r="Q1176" i="9"/>
  <c r="Q1177" i="9"/>
  <c r="Q1178" i="9"/>
  <c r="Q1179" i="9"/>
  <c r="Q1180" i="9"/>
  <c r="Q1181" i="9"/>
  <c r="Q1182" i="9"/>
  <c r="Q1183" i="9"/>
  <c r="Q1184" i="9"/>
  <c r="Q1185" i="9"/>
  <c r="Q1186" i="9"/>
  <c r="Q1187" i="9"/>
  <c r="Q1188" i="9"/>
  <c r="Q1189" i="9"/>
  <c r="Q1190" i="9"/>
  <c r="Q1191" i="9"/>
  <c r="Q1192" i="9"/>
  <c r="Q1193" i="9"/>
  <c r="Q1194" i="9"/>
  <c r="Q1195" i="9"/>
  <c r="Q1196" i="9"/>
  <c r="Q1197" i="9"/>
  <c r="Q1198" i="9"/>
  <c r="Q1199" i="9"/>
  <c r="Q1200" i="9"/>
  <c r="Q1201" i="9"/>
  <c r="Q1202" i="9"/>
  <c r="Q1203" i="9"/>
  <c r="Q1204" i="9"/>
  <c r="Q1205" i="9"/>
  <c r="Q1206" i="9"/>
  <c r="Q1207" i="9"/>
  <c r="Q1208" i="9"/>
  <c r="Q1209" i="9"/>
  <c r="Q1210" i="9"/>
  <c r="Q1211" i="9"/>
  <c r="Q1212" i="9"/>
  <c r="Q1213" i="9"/>
  <c r="Q1214" i="9"/>
  <c r="Q1215" i="9"/>
  <c r="Q1216" i="9"/>
  <c r="Q1217" i="9"/>
  <c r="Q1218" i="9"/>
  <c r="Q1219" i="9"/>
  <c r="Q1220" i="9"/>
  <c r="Q1221" i="9"/>
  <c r="Q1222" i="9"/>
  <c r="Q1223" i="9"/>
  <c r="Q1224" i="9"/>
  <c r="Q1225" i="9"/>
  <c r="Q1226" i="9"/>
  <c r="Q1227" i="9"/>
  <c r="Q1228" i="9"/>
  <c r="Q1229" i="9"/>
  <c r="Q1230" i="9"/>
  <c r="Q1231" i="9"/>
  <c r="Q1232" i="9"/>
  <c r="Q1233" i="9"/>
  <c r="Q1234" i="9"/>
  <c r="Q1235" i="9"/>
  <c r="Q1236" i="9"/>
  <c r="Q1237" i="9"/>
  <c r="Q1238" i="9"/>
  <c r="Q1239" i="9"/>
  <c r="Q1240" i="9"/>
  <c r="Q1241" i="9"/>
  <c r="Q1242" i="9"/>
  <c r="Q1243" i="9"/>
  <c r="Q1244" i="9"/>
  <c r="Q1245" i="9"/>
  <c r="Q1246" i="9"/>
  <c r="Q1247" i="9"/>
  <c r="Q1248" i="9"/>
  <c r="Q1249" i="9"/>
  <c r="Q1250" i="9"/>
  <c r="Q1251" i="9"/>
  <c r="Q1252" i="9"/>
  <c r="Q1253" i="9"/>
  <c r="Q1254" i="9"/>
  <c r="Q1255" i="9"/>
  <c r="Q1256" i="9"/>
  <c r="Q1257" i="9"/>
  <c r="Q1258" i="9"/>
  <c r="Q1259" i="9"/>
  <c r="Q1260" i="9"/>
  <c r="Q1261" i="9"/>
  <c r="Q1262" i="9"/>
  <c r="Q1263" i="9"/>
  <c r="Q1264" i="9"/>
  <c r="Q1265" i="9"/>
  <c r="Q1266" i="9"/>
  <c r="Q1267" i="9"/>
  <c r="Q1268" i="9"/>
  <c r="Q1269" i="9"/>
  <c r="Q1270" i="9"/>
  <c r="Q1271" i="9"/>
  <c r="Q1272" i="9"/>
  <c r="Q1273" i="9"/>
  <c r="Q1274" i="9"/>
  <c r="Q1275" i="9"/>
  <c r="Q1276" i="9"/>
  <c r="Q1277" i="9"/>
  <c r="Q1278" i="9"/>
  <c r="Q1279" i="9"/>
  <c r="Q1280" i="9"/>
  <c r="Q1281" i="9"/>
  <c r="Q1282" i="9"/>
  <c r="Q1283" i="9"/>
  <c r="Q1284" i="9"/>
  <c r="Q1285" i="9"/>
  <c r="Q1286" i="9"/>
  <c r="Q1287" i="9"/>
  <c r="Q1288" i="9"/>
  <c r="Q1289" i="9"/>
  <c r="Q1290" i="9"/>
  <c r="Q1291" i="9"/>
  <c r="Q1292" i="9"/>
  <c r="Q1293" i="9"/>
  <c r="Q1294" i="9"/>
  <c r="Q1295" i="9"/>
  <c r="Q1296" i="9"/>
  <c r="Q1297" i="9"/>
  <c r="Q1298" i="9"/>
  <c r="Q1299" i="9"/>
  <c r="Q1300" i="9"/>
  <c r="Q1301" i="9"/>
  <c r="Q1302" i="9"/>
  <c r="Q1303" i="9"/>
  <c r="Q1304" i="9"/>
  <c r="Q1305" i="9"/>
  <c r="Q1306" i="9"/>
  <c r="Q1307" i="9"/>
  <c r="Q1308" i="9"/>
  <c r="Q1309" i="9"/>
  <c r="Q1310" i="9"/>
  <c r="Q1311" i="9"/>
  <c r="Q1312" i="9"/>
  <c r="Q1313" i="9"/>
  <c r="Q1314" i="9"/>
  <c r="Q1315" i="9"/>
  <c r="Q1316" i="9"/>
  <c r="Q1317" i="9"/>
  <c r="Q1318" i="9"/>
  <c r="Q1319" i="9"/>
  <c r="Q1320" i="9"/>
  <c r="Q1321" i="9"/>
  <c r="Q1322" i="9"/>
  <c r="Q1323" i="9"/>
  <c r="Q1324" i="9"/>
  <c r="Q1325" i="9"/>
  <c r="Q1326" i="9"/>
  <c r="Q1327" i="9"/>
  <c r="Q1328" i="9"/>
  <c r="Q1329" i="9"/>
  <c r="Q1330" i="9"/>
  <c r="Q1331" i="9"/>
  <c r="Q1332" i="9"/>
  <c r="Q1333" i="9"/>
  <c r="Q1334" i="9"/>
  <c r="Q1335" i="9"/>
  <c r="Q1336" i="9"/>
  <c r="Q1337" i="9"/>
  <c r="Q1338" i="9"/>
  <c r="Q1339" i="9"/>
  <c r="Q1340" i="9"/>
  <c r="Q1341" i="9"/>
  <c r="Q1342" i="9"/>
  <c r="Q1343" i="9"/>
  <c r="Q1344" i="9"/>
  <c r="Q1345" i="9"/>
  <c r="Q1346" i="9"/>
  <c r="Q1347" i="9"/>
  <c r="Q1348" i="9"/>
  <c r="Q1349" i="9"/>
  <c r="Q1350" i="9"/>
  <c r="Q1351" i="9"/>
  <c r="Q1352" i="9"/>
  <c r="Q1353" i="9"/>
  <c r="Q1354" i="9"/>
  <c r="Q1355" i="9"/>
  <c r="Q1356" i="9"/>
  <c r="Q1357" i="9"/>
  <c r="Q1358" i="9"/>
  <c r="Q1359" i="9"/>
  <c r="Q1360" i="9"/>
  <c r="Q1361" i="9"/>
  <c r="Q1362" i="9"/>
  <c r="Q1363" i="9"/>
  <c r="Q1364" i="9"/>
  <c r="Q1365" i="9"/>
  <c r="Q1366" i="9"/>
  <c r="Q1367" i="9"/>
  <c r="Q1368" i="9"/>
  <c r="Q1369" i="9"/>
  <c r="Q1370" i="9"/>
  <c r="Q1371" i="9"/>
  <c r="Q1372" i="9"/>
  <c r="Q1373" i="9"/>
  <c r="Q1374" i="9"/>
  <c r="Q1375" i="9"/>
  <c r="Q1376" i="9"/>
  <c r="Q1377" i="9"/>
  <c r="Q1378" i="9"/>
  <c r="Q1379" i="9"/>
  <c r="Q1380" i="9"/>
  <c r="Q1381" i="9"/>
  <c r="Q1382" i="9"/>
  <c r="Q1383" i="9"/>
  <c r="Q1384" i="9"/>
  <c r="Q1385" i="9"/>
  <c r="Q1386" i="9"/>
  <c r="Q1387" i="9"/>
  <c r="Q1388" i="9"/>
  <c r="Q1389" i="9"/>
  <c r="Q1390" i="9"/>
  <c r="Q1391" i="9"/>
  <c r="Q1392" i="9"/>
  <c r="Q1393" i="9"/>
  <c r="Q1394" i="9"/>
  <c r="Q1395" i="9"/>
  <c r="Q1396" i="9"/>
  <c r="Q1397" i="9"/>
  <c r="Q1398" i="9"/>
  <c r="Q1399" i="9"/>
  <c r="Q1400" i="9"/>
  <c r="Q1401" i="9"/>
  <c r="Q1402" i="9"/>
  <c r="Q1403" i="9"/>
  <c r="Q1404" i="9"/>
  <c r="Q1405" i="9"/>
  <c r="Q1406" i="9"/>
  <c r="Q1407" i="9"/>
  <c r="Q1408" i="9"/>
  <c r="Q1409" i="9"/>
  <c r="Q1410" i="9"/>
  <c r="Q1411" i="9"/>
  <c r="Q1412" i="9"/>
  <c r="Q1413" i="9"/>
  <c r="Q1414" i="9"/>
  <c r="Q1415" i="9"/>
  <c r="Q1416" i="9"/>
  <c r="Q1417" i="9"/>
  <c r="Q1418" i="9"/>
  <c r="Q1419" i="9"/>
  <c r="Q1420" i="9"/>
  <c r="Q1421" i="9"/>
  <c r="Q1422" i="9"/>
  <c r="Q1423" i="9"/>
  <c r="Q1424" i="9"/>
  <c r="Q1425" i="9"/>
  <c r="Q1426" i="9"/>
  <c r="Q1427" i="9"/>
  <c r="Q1428" i="9"/>
  <c r="Q1429" i="9"/>
  <c r="Q1430" i="9"/>
  <c r="Q1431" i="9"/>
  <c r="Q1432" i="9"/>
  <c r="Q1433" i="9"/>
  <c r="Q1434" i="9"/>
  <c r="Q1435" i="9"/>
  <c r="Q1436" i="9"/>
  <c r="Q1437" i="9"/>
  <c r="Q1438" i="9"/>
  <c r="Q1439" i="9"/>
  <c r="Q1440" i="9"/>
  <c r="Q1441" i="9"/>
  <c r="Q1442" i="9"/>
  <c r="Q1443" i="9"/>
  <c r="Q1444" i="9"/>
  <c r="Q1445" i="9"/>
  <c r="Q1446" i="9"/>
  <c r="Q1447" i="9"/>
  <c r="Q1448" i="9"/>
  <c r="Q1449" i="9"/>
  <c r="Q1450" i="9"/>
  <c r="Q1451" i="9"/>
  <c r="Q1452" i="9"/>
  <c r="Q1453" i="9"/>
  <c r="Q1454" i="9"/>
  <c r="Q1455" i="9"/>
  <c r="Q1456" i="9"/>
  <c r="Q1457" i="9"/>
  <c r="Q1458" i="9"/>
  <c r="Q1459" i="9"/>
  <c r="Q1460" i="9"/>
  <c r="Q1461" i="9"/>
  <c r="Q1462" i="9"/>
  <c r="Q1463" i="9"/>
  <c r="Q1464" i="9"/>
  <c r="Q1465" i="9"/>
  <c r="Q1466" i="9"/>
  <c r="Q1467" i="9"/>
  <c r="Q1468" i="9"/>
  <c r="Q1469" i="9"/>
  <c r="Q1470" i="9"/>
  <c r="Q1471" i="9"/>
  <c r="Q1472" i="9"/>
  <c r="Q1473" i="9"/>
  <c r="Q1474" i="9"/>
  <c r="Q1475" i="9"/>
  <c r="Q1476" i="9"/>
  <c r="Q1477" i="9"/>
  <c r="Q1478" i="9"/>
  <c r="Q1479" i="9"/>
  <c r="Q1480" i="9"/>
  <c r="Q1481" i="9"/>
  <c r="Q1482" i="9"/>
  <c r="Q1483" i="9"/>
  <c r="Q1484" i="9"/>
  <c r="Q1485" i="9"/>
  <c r="Q1486" i="9"/>
  <c r="Q1487" i="9"/>
  <c r="Q1488" i="9"/>
  <c r="Q1489" i="9"/>
  <c r="Q1490" i="9"/>
  <c r="Q1491" i="9"/>
  <c r="Q1492" i="9"/>
  <c r="Q1493" i="9"/>
  <c r="Q1494" i="9"/>
  <c r="Q1495" i="9"/>
  <c r="Q1496" i="9"/>
  <c r="Q1497" i="9"/>
  <c r="Q1498" i="9"/>
  <c r="Q1499" i="9"/>
  <c r="Q1500" i="9"/>
  <c r="Q1501" i="9"/>
  <c r="Q1502" i="9"/>
  <c r="Q1503" i="9"/>
  <c r="Q1504" i="9"/>
  <c r="Q1505" i="9"/>
  <c r="Q1506" i="9"/>
  <c r="Q1507" i="9"/>
  <c r="Q1508" i="9"/>
  <c r="Q1509" i="9"/>
  <c r="Q1510" i="9"/>
  <c r="Q1511" i="9"/>
  <c r="Q1512" i="9"/>
  <c r="Q1513" i="9"/>
  <c r="Q1514" i="9"/>
  <c r="Q1515" i="9"/>
  <c r="Q1516" i="9"/>
  <c r="Q1517" i="9"/>
  <c r="Q1518" i="9"/>
  <c r="Q1519" i="9"/>
  <c r="Q1520" i="9"/>
  <c r="Q1521" i="9"/>
  <c r="Q1522" i="9"/>
  <c r="Q1523" i="9"/>
  <c r="Q1524" i="9"/>
  <c r="Q1525" i="9"/>
  <c r="Q1526" i="9"/>
  <c r="Q1527" i="9"/>
  <c r="Q1528" i="9"/>
  <c r="Q1529" i="9"/>
  <c r="Q1530" i="9"/>
  <c r="Q1531" i="9"/>
  <c r="Q1532" i="9"/>
  <c r="Q1533" i="9"/>
  <c r="Q1534" i="9"/>
  <c r="Q1535" i="9"/>
  <c r="Q1536" i="9"/>
  <c r="Q1537" i="9"/>
  <c r="Q1538" i="9"/>
  <c r="Q1539" i="9"/>
  <c r="Q1540" i="9"/>
  <c r="Q1541" i="9"/>
  <c r="Q1542" i="9"/>
  <c r="Q1543" i="9"/>
  <c r="Q1544" i="9"/>
  <c r="Q1545" i="9"/>
  <c r="Q1546" i="9"/>
  <c r="Q1547" i="9"/>
  <c r="Q1548" i="9"/>
  <c r="Q1549" i="9"/>
  <c r="Q1550" i="9"/>
  <c r="Q1551" i="9"/>
  <c r="Q1552" i="9"/>
  <c r="Q1553" i="9"/>
  <c r="Q1554" i="9"/>
  <c r="Q1555" i="9"/>
  <c r="Q1556" i="9"/>
  <c r="Q1557" i="9"/>
  <c r="Q1558" i="9"/>
  <c r="Q1559" i="9"/>
  <c r="Q1560" i="9"/>
  <c r="Q1561" i="9"/>
  <c r="Q1562" i="9"/>
  <c r="Q1563" i="9"/>
  <c r="Q1564" i="9"/>
  <c r="Q1565" i="9"/>
  <c r="Q1566" i="9"/>
  <c r="Q1567" i="9"/>
  <c r="Q1568" i="9"/>
  <c r="Q1569" i="9"/>
  <c r="Q1570" i="9"/>
  <c r="Q1571" i="9"/>
  <c r="Q1572" i="9"/>
  <c r="Q1573" i="9"/>
  <c r="Q1574" i="9"/>
  <c r="Q1575" i="9"/>
  <c r="Q1576" i="9"/>
  <c r="Q1577" i="9"/>
  <c r="Q1578" i="9"/>
  <c r="Q1579" i="9"/>
  <c r="Q1580" i="9"/>
  <c r="Q1581" i="9"/>
  <c r="Q1582" i="9"/>
  <c r="Q1583" i="9"/>
  <c r="Q1584" i="9"/>
  <c r="Q1585" i="9"/>
  <c r="Q1586" i="9"/>
  <c r="Q1587" i="9"/>
  <c r="Q1588" i="9"/>
  <c r="Q1589" i="9"/>
  <c r="Q1590" i="9"/>
  <c r="Q1591" i="9"/>
  <c r="Q1592" i="9"/>
  <c r="Q1593" i="9"/>
  <c r="Q1594" i="9"/>
  <c r="Q1595" i="9"/>
  <c r="Q1596" i="9"/>
  <c r="Q1597" i="9"/>
  <c r="Q1598" i="9"/>
  <c r="Q1599" i="9"/>
  <c r="Q1600" i="9"/>
  <c r="Q1601" i="9"/>
  <c r="Q1602" i="9"/>
  <c r="Q1603" i="9"/>
  <c r="Q1604" i="9"/>
  <c r="Q1605" i="9"/>
  <c r="Q1606" i="9"/>
  <c r="Q1607" i="9"/>
  <c r="Q1608" i="9"/>
  <c r="Q1609" i="9"/>
  <c r="Q1610" i="9"/>
  <c r="Q1611" i="9"/>
  <c r="Q1612" i="9"/>
  <c r="Q1613" i="9"/>
  <c r="Q1614" i="9"/>
  <c r="Q1615" i="9"/>
  <c r="Q1616" i="9"/>
  <c r="Q1617" i="9"/>
  <c r="Q1618" i="9"/>
  <c r="Q1619" i="9"/>
  <c r="Q1620" i="9"/>
  <c r="Q1621" i="9"/>
  <c r="Q1622" i="9"/>
  <c r="Q1623" i="9"/>
  <c r="Q1624" i="9"/>
  <c r="Q1625" i="9"/>
  <c r="Q1626" i="9"/>
  <c r="Q1627" i="9"/>
  <c r="Q1628" i="9"/>
  <c r="Q1629" i="9"/>
  <c r="Q1630" i="9"/>
  <c r="Q1631" i="9"/>
  <c r="Q1632" i="9"/>
  <c r="Q1633" i="9"/>
  <c r="Q1634" i="9"/>
  <c r="Q1635" i="9"/>
  <c r="Q1636" i="9"/>
  <c r="Q1637" i="9"/>
  <c r="Q1638" i="9"/>
  <c r="Q1639" i="9"/>
  <c r="Q1640" i="9"/>
  <c r="Q1641" i="9"/>
  <c r="Q1642" i="9"/>
  <c r="Q1643" i="9"/>
  <c r="Q1644" i="9"/>
  <c r="Q1645" i="9"/>
  <c r="Q1646" i="9"/>
  <c r="Q1647" i="9"/>
  <c r="Q1648" i="9"/>
  <c r="Q1649" i="9"/>
  <c r="Q1650" i="9"/>
  <c r="Q1651" i="9"/>
  <c r="Q1652" i="9"/>
  <c r="Q1653" i="9"/>
  <c r="Q1654" i="9"/>
  <c r="Q1655" i="9"/>
  <c r="Q1656" i="9"/>
  <c r="Q1657" i="9"/>
  <c r="Q1658" i="9"/>
  <c r="Q1659" i="9"/>
  <c r="Q1660" i="9"/>
  <c r="Q1661" i="9"/>
  <c r="Q1662" i="9"/>
  <c r="Q1663" i="9"/>
  <c r="Q1664" i="9"/>
  <c r="Q1665" i="9"/>
  <c r="Q1666" i="9"/>
  <c r="Q1667" i="9"/>
  <c r="Q1668" i="9"/>
  <c r="Q1669" i="9"/>
  <c r="Q1670" i="9"/>
  <c r="Q1671" i="9"/>
  <c r="Q1672" i="9"/>
  <c r="Q1673" i="9"/>
  <c r="Q1674" i="9"/>
  <c r="Q1675" i="9"/>
  <c r="Q1676" i="9"/>
  <c r="Q1677" i="9"/>
  <c r="Q1678" i="9"/>
  <c r="Q1679" i="9"/>
  <c r="Q1680" i="9"/>
  <c r="Q1681" i="9"/>
  <c r="Q1682" i="9"/>
  <c r="Q1683" i="9"/>
  <c r="Q1684" i="9"/>
  <c r="Q1685" i="9"/>
  <c r="Q1686" i="9"/>
  <c r="Q1687" i="9"/>
  <c r="Q1688" i="9"/>
  <c r="Q1689" i="9"/>
  <c r="Q1690" i="9"/>
  <c r="Q1691" i="9"/>
  <c r="Q1692" i="9"/>
  <c r="Q1693" i="9"/>
  <c r="Q1694" i="9"/>
  <c r="Q1695" i="9"/>
  <c r="Q1696" i="9"/>
  <c r="Q1697" i="9"/>
  <c r="Q1698" i="9"/>
  <c r="Q1699" i="9"/>
  <c r="Q1700" i="9"/>
  <c r="Q1701" i="9"/>
  <c r="Q1702" i="9"/>
  <c r="Q1703" i="9"/>
  <c r="Q1704" i="9"/>
  <c r="Q1705" i="9"/>
  <c r="Q1706" i="9"/>
  <c r="Q1707" i="9"/>
  <c r="Q1708" i="9"/>
  <c r="Q1709" i="9"/>
  <c r="Q1710" i="9"/>
  <c r="Q1711" i="9"/>
  <c r="Q1712" i="9"/>
  <c r="Q1713" i="9"/>
  <c r="Q1714" i="9"/>
  <c r="Q1715" i="9"/>
  <c r="Q1716" i="9"/>
  <c r="Q1717" i="9"/>
  <c r="Q1718" i="9"/>
  <c r="Q1719" i="9"/>
  <c r="Q1720" i="9"/>
  <c r="Q1721" i="9"/>
  <c r="Q1722" i="9"/>
  <c r="Q1723" i="9"/>
  <c r="Q1724" i="9"/>
  <c r="Q1725" i="9"/>
  <c r="Q1726" i="9"/>
  <c r="Q1727" i="9"/>
  <c r="Q1728" i="9"/>
  <c r="Q1729" i="9"/>
  <c r="Q1730" i="9"/>
  <c r="Q1731" i="9"/>
  <c r="Q1732" i="9"/>
  <c r="Q1733" i="9"/>
  <c r="Q1734" i="9"/>
  <c r="Q1735" i="9"/>
  <c r="Q1736" i="9"/>
  <c r="Q1737" i="9"/>
  <c r="Q1738" i="9"/>
  <c r="Q1739" i="9"/>
  <c r="Q1740" i="9"/>
  <c r="Q1741" i="9"/>
  <c r="Q1742" i="9"/>
  <c r="Q1743" i="9"/>
  <c r="Q1744" i="9"/>
  <c r="Q1745" i="9"/>
  <c r="Q1746" i="9"/>
  <c r="Q1747" i="9"/>
  <c r="Q1748" i="9"/>
  <c r="Q1749" i="9"/>
  <c r="Q1750" i="9"/>
  <c r="Q1751" i="9"/>
  <c r="Q1752" i="9"/>
  <c r="Q1753" i="9"/>
  <c r="Q1754" i="9"/>
  <c r="Q1755" i="9"/>
  <c r="Q1756" i="9"/>
  <c r="Q1757" i="9"/>
  <c r="Q1758" i="9"/>
  <c r="Q1759" i="9"/>
  <c r="Q1760" i="9"/>
  <c r="Q1761" i="9"/>
  <c r="Q1762" i="9"/>
  <c r="Q1763" i="9"/>
  <c r="Q1764" i="9"/>
  <c r="Q1765" i="9"/>
  <c r="Q1766" i="9"/>
  <c r="Q1767" i="9"/>
  <c r="Q1768" i="9"/>
  <c r="Q1769" i="9"/>
  <c r="Q1770" i="9"/>
  <c r="Q1771" i="9"/>
  <c r="Q1772" i="9"/>
  <c r="Q1773" i="9"/>
  <c r="Q1774" i="9"/>
  <c r="Q1775" i="9"/>
  <c r="Q1776" i="9"/>
  <c r="Q1777" i="9"/>
  <c r="Q1778" i="9"/>
  <c r="Q1779" i="9"/>
  <c r="Q1780" i="9"/>
  <c r="Q1781" i="9"/>
  <c r="Q1782" i="9"/>
  <c r="Q1783" i="9"/>
  <c r="Q1784" i="9"/>
  <c r="Q1785" i="9"/>
  <c r="Q1786" i="9"/>
  <c r="Q1787" i="9"/>
  <c r="Q1788" i="9"/>
  <c r="Q1789" i="9"/>
  <c r="Q1790" i="9"/>
  <c r="Q1791" i="9"/>
  <c r="Q1792" i="9"/>
  <c r="Q1793" i="9"/>
  <c r="Q1794" i="9"/>
  <c r="Q1795" i="9"/>
  <c r="Q1796" i="9"/>
  <c r="Q1797" i="9"/>
  <c r="Q1798" i="9"/>
  <c r="Q1799" i="9"/>
  <c r="Q1800" i="9"/>
  <c r="Q1801" i="9"/>
  <c r="Q1802" i="9"/>
  <c r="Q1803" i="9"/>
  <c r="Q1804" i="9"/>
  <c r="Q1805" i="9"/>
  <c r="Q1806" i="9"/>
  <c r="Q1807" i="9"/>
  <c r="Q1808" i="9"/>
  <c r="Q1809" i="9"/>
  <c r="Q1810" i="9"/>
  <c r="Q1811" i="9"/>
  <c r="Q1812" i="9"/>
  <c r="Q1813" i="9"/>
  <c r="Q1814" i="9"/>
  <c r="Q1815" i="9"/>
  <c r="Q1816" i="9"/>
  <c r="Q1817" i="9"/>
  <c r="Q1818" i="9"/>
  <c r="Q1819" i="9"/>
  <c r="Q1820" i="9"/>
  <c r="Q1821" i="9"/>
  <c r="Q1822" i="9"/>
  <c r="Q1823" i="9"/>
  <c r="Q1824" i="9"/>
  <c r="Q1825" i="9"/>
  <c r="Q1826" i="9"/>
  <c r="Q1827" i="9"/>
  <c r="Q1828" i="9"/>
  <c r="Q1829" i="9"/>
  <c r="Q1830" i="9"/>
  <c r="Q1831" i="9"/>
  <c r="Q1832" i="9"/>
  <c r="Q1833" i="9"/>
  <c r="Q1834" i="9"/>
  <c r="Q1835" i="9"/>
  <c r="Q1836" i="9"/>
  <c r="Q1837" i="9"/>
  <c r="Q1838" i="9"/>
  <c r="Q1839" i="9"/>
  <c r="Q1840" i="9"/>
  <c r="Q1841" i="9"/>
  <c r="Q1842" i="9"/>
  <c r="Q1843" i="9"/>
  <c r="Q1844" i="9"/>
  <c r="Q1845" i="9"/>
  <c r="Q1846" i="9"/>
  <c r="Q1847" i="9"/>
  <c r="Q1848" i="9"/>
  <c r="Q1849" i="9"/>
  <c r="Q1850" i="9"/>
  <c r="Q1851" i="9"/>
  <c r="Q1852" i="9"/>
  <c r="Q1853" i="9"/>
  <c r="Q1854" i="9"/>
  <c r="Q1855" i="9"/>
  <c r="Q1856" i="9"/>
  <c r="Q1857" i="9"/>
  <c r="Q1858" i="9"/>
  <c r="Q1859" i="9"/>
  <c r="Q1860" i="9"/>
  <c r="Q1861" i="9"/>
  <c r="Q1862" i="9"/>
  <c r="Q1863" i="9"/>
  <c r="Q1864" i="9"/>
  <c r="Q1865" i="9"/>
  <c r="Q1866" i="9"/>
  <c r="Q1867" i="9"/>
  <c r="Q1868" i="9"/>
  <c r="Q1869" i="9"/>
  <c r="Q1870" i="9"/>
  <c r="Q1871" i="9"/>
  <c r="Q1872" i="9"/>
  <c r="Q1873" i="9"/>
  <c r="Q1874" i="9"/>
  <c r="Q1875" i="9"/>
  <c r="Q1876" i="9"/>
  <c r="Q1877" i="9"/>
  <c r="Q1878" i="9"/>
  <c r="Q1879" i="9"/>
  <c r="Q1880" i="9"/>
  <c r="Q1881" i="9"/>
  <c r="Q1882" i="9"/>
  <c r="Q1883" i="9"/>
  <c r="Q1884" i="9"/>
  <c r="Q1885" i="9"/>
  <c r="Q1886" i="9"/>
  <c r="Q1887" i="9"/>
  <c r="Q1888" i="9"/>
  <c r="Q1889" i="9"/>
  <c r="Q1890" i="9"/>
  <c r="Q1891" i="9"/>
  <c r="Q1892" i="9"/>
  <c r="Q1893" i="9"/>
  <c r="Q1894" i="9"/>
  <c r="Q1895" i="9"/>
  <c r="Q1896" i="9"/>
  <c r="Q1897" i="9"/>
  <c r="Q1898" i="9"/>
  <c r="Q1899" i="9"/>
  <c r="Q1900" i="9"/>
  <c r="Q1901" i="9"/>
  <c r="Q1902" i="9"/>
  <c r="Q1903" i="9"/>
  <c r="Q1904" i="9"/>
  <c r="Q1905" i="9"/>
  <c r="Q1906" i="9"/>
  <c r="Q1907" i="9"/>
  <c r="Q1908" i="9"/>
  <c r="Q1909" i="9"/>
  <c r="Q1910" i="9"/>
  <c r="Q1911" i="9"/>
  <c r="Q1912" i="9"/>
  <c r="Q1913" i="9"/>
  <c r="Q1914" i="9"/>
  <c r="Q1915" i="9"/>
  <c r="Q1916" i="9"/>
  <c r="Q1917" i="9"/>
  <c r="Q1918" i="9"/>
  <c r="Q1919" i="9"/>
  <c r="Q1920" i="9"/>
  <c r="Q1921" i="9"/>
  <c r="Q1922" i="9"/>
  <c r="Q1923" i="9"/>
  <c r="Q1924" i="9"/>
  <c r="Q1925" i="9"/>
  <c r="Q1926" i="9"/>
  <c r="Q1927" i="9"/>
  <c r="Q1928" i="9"/>
  <c r="Q1929" i="9"/>
  <c r="Q1930" i="9"/>
  <c r="Q1931" i="9"/>
  <c r="Q1932" i="9"/>
  <c r="Q1933" i="9"/>
  <c r="Q1934" i="9"/>
  <c r="Q1935" i="9"/>
  <c r="Q1936" i="9"/>
  <c r="Q1937" i="9"/>
  <c r="Q1938" i="9"/>
  <c r="Q1939" i="9"/>
  <c r="Q1940" i="9"/>
  <c r="Q1941" i="9"/>
  <c r="Q1942" i="9"/>
  <c r="Q1943" i="9"/>
  <c r="Q1944" i="9"/>
  <c r="Q1945" i="9"/>
  <c r="Q1946" i="9"/>
  <c r="Q1947" i="9"/>
  <c r="Q1948" i="9"/>
  <c r="Q1949" i="9"/>
  <c r="Q1950" i="9"/>
  <c r="Q1951" i="9"/>
  <c r="Q1952" i="9"/>
  <c r="Q1953" i="9"/>
  <c r="Q1954" i="9"/>
  <c r="Q1955" i="9"/>
  <c r="Q1956" i="9"/>
  <c r="Q1957" i="9"/>
  <c r="Q1958" i="9"/>
  <c r="Q1959" i="9"/>
  <c r="Q1960" i="9"/>
  <c r="Q1961" i="9"/>
  <c r="Q1962" i="9"/>
  <c r="Q1963" i="9"/>
  <c r="Q1964" i="9"/>
  <c r="Q1965" i="9"/>
  <c r="Q1966" i="9"/>
  <c r="Q1967" i="9"/>
  <c r="Q1968" i="9"/>
  <c r="Q1969" i="9"/>
  <c r="Q1970" i="9"/>
  <c r="Q1971" i="9"/>
  <c r="Q1972" i="9"/>
  <c r="Q1973" i="9"/>
  <c r="Q1974" i="9"/>
  <c r="Q1975" i="9"/>
  <c r="Q1976" i="9"/>
  <c r="Q1977" i="9"/>
  <c r="Q1978" i="9"/>
  <c r="Q1979" i="9"/>
  <c r="Q1980" i="9"/>
  <c r="Q1981" i="9"/>
  <c r="Q1982" i="9"/>
  <c r="Q1983" i="9"/>
  <c r="Q1984" i="9"/>
  <c r="Q1985" i="9"/>
  <c r="Q1986" i="9"/>
  <c r="Q1987" i="9"/>
  <c r="Q1988" i="9"/>
  <c r="Q1989" i="9"/>
  <c r="Q1990" i="9"/>
  <c r="Q1991" i="9"/>
  <c r="Q1992" i="9"/>
  <c r="Q1993" i="9"/>
  <c r="Q1994" i="9"/>
  <c r="Q1995" i="9"/>
  <c r="Q1996" i="9"/>
  <c r="Q1997" i="9"/>
  <c r="Q1998" i="9"/>
  <c r="Q1999" i="9"/>
  <c r="Q2000" i="9"/>
  <c r="Q2001" i="9"/>
  <c r="Q2002" i="9"/>
  <c r="Q2003" i="9"/>
  <c r="Q2004" i="9"/>
  <c r="Q2005" i="9"/>
  <c r="Q2006" i="9"/>
  <c r="Q2007" i="9"/>
  <c r="Q2008" i="9"/>
  <c r="Q2009" i="9"/>
  <c r="Q2010" i="9"/>
  <c r="Q2011" i="9"/>
  <c r="Q2012" i="9"/>
  <c r="Q2013" i="9"/>
  <c r="Q2014" i="9"/>
  <c r="Q2015" i="9"/>
  <c r="Q2016" i="9"/>
  <c r="Q2017" i="9"/>
  <c r="Q2018" i="9"/>
  <c r="Q2019" i="9"/>
  <c r="Q2020" i="9"/>
  <c r="Q2021" i="9"/>
  <c r="Q2022" i="9"/>
  <c r="Q2023" i="9"/>
  <c r="Q2024" i="9"/>
  <c r="Q2025" i="9"/>
  <c r="Q2026" i="9"/>
  <c r="Q2027" i="9"/>
  <c r="Q2028" i="9"/>
  <c r="Q2029" i="9"/>
  <c r="Q2030" i="9"/>
  <c r="Q2031" i="9"/>
  <c r="Q2032" i="9"/>
  <c r="Q2033" i="9"/>
  <c r="Q2034" i="9"/>
  <c r="Q2035" i="9"/>
  <c r="Q2036" i="9"/>
  <c r="Q2037" i="9"/>
  <c r="Q2038" i="9"/>
  <c r="Q2039" i="9"/>
  <c r="Q2040" i="9"/>
  <c r="Q2041" i="9"/>
  <c r="Q2042" i="9"/>
  <c r="Q2043" i="9"/>
  <c r="Q2044" i="9"/>
  <c r="Q2045" i="9"/>
  <c r="Q2046" i="9"/>
  <c r="Q2047" i="9"/>
  <c r="Q2048" i="9"/>
  <c r="Q2049" i="9"/>
  <c r="Q2050" i="9"/>
  <c r="Q2051" i="9"/>
  <c r="Q2052" i="9"/>
  <c r="Q2053" i="9"/>
  <c r="Q2054" i="9"/>
  <c r="Q2055" i="9"/>
  <c r="Q2056" i="9"/>
  <c r="Q2057" i="9"/>
  <c r="Q2058" i="9"/>
  <c r="Q2059" i="9"/>
  <c r="Q2060" i="9"/>
  <c r="Q2061" i="9"/>
  <c r="Q2062" i="9"/>
  <c r="Q2063" i="9"/>
  <c r="Q2064" i="9"/>
  <c r="Q2065" i="9"/>
  <c r="Q2066" i="9"/>
  <c r="Q2067" i="9"/>
  <c r="Q2068" i="9"/>
  <c r="Q2069" i="9"/>
  <c r="Q2070" i="9"/>
  <c r="Q2071" i="9"/>
  <c r="Q2072" i="9"/>
  <c r="Q2073" i="9"/>
  <c r="Q2074" i="9"/>
  <c r="Q2075" i="9"/>
  <c r="Q2076" i="9"/>
  <c r="Q2077" i="9"/>
  <c r="Q2078" i="9"/>
  <c r="Q2079" i="9"/>
  <c r="Q2080" i="9"/>
  <c r="Q2081" i="9"/>
  <c r="Q2082" i="9"/>
  <c r="Q2083" i="9"/>
  <c r="Q2084" i="9"/>
  <c r="Q2085" i="9"/>
  <c r="Q2086" i="9"/>
  <c r="Q2087" i="9"/>
  <c r="Q2088" i="9"/>
  <c r="Q2089" i="9"/>
  <c r="Q2090" i="9"/>
  <c r="Q2091" i="9"/>
  <c r="Q2092" i="9"/>
  <c r="Q2093" i="9"/>
  <c r="Q2094" i="9"/>
  <c r="Q2095" i="9"/>
  <c r="Q2096" i="9"/>
  <c r="Q2097" i="9"/>
  <c r="Q2098" i="9"/>
  <c r="Q2099" i="9"/>
  <c r="Q2100" i="9"/>
  <c r="Q2101" i="9"/>
  <c r="Q2102" i="9"/>
  <c r="Q2103" i="9"/>
  <c r="Q2104" i="9"/>
  <c r="Q2105" i="9"/>
  <c r="Q2106" i="9"/>
  <c r="Q2107" i="9"/>
  <c r="Q2108" i="9"/>
  <c r="Q2109" i="9"/>
  <c r="Q2110" i="9"/>
  <c r="Q2111" i="9"/>
  <c r="Q2112" i="9"/>
  <c r="Q2113" i="9"/>
  <c r="Q2114" i="9"/>
  <c r="Q2115" i="9"/>
  <c r="Q2116" i="9"/>
  <c r="Q2117" i="9"/>
  <c r="Q2118" i="9"/>
  <c r="Q2119" i="9"/>
  <c r="Q2120" i="9"/>
  <c r="Q2121" i="9"/>
  <c r="Q2122" i="9"/>
  <c r="Q2123" i="9"/>
  <c r="Q2124" i="9"/>
  <c r="Q2125" i="9"/>
  <c r="Q2126" i="9"/>
  <c r="Q2127" i="9"/>
  <c r="Q2128" i="9"/>
  <c r="Q2129" i="9"/>
  <c r="Q2130" i="9"/>
  <c r="Q2131" i="9"/>
  <c r="Q2132" i="9"/>
  <c r="Q2133" i="9"/>
  <c r="Q2134" i="9"/>
  <c r="Q2135" i="9"/>
  <c r="Q2136" i="9"/>
  <c r="Q2137" i="9"/>
  <c r="Q2138" i="9"/>
  <c r="Q2139" i="9"/>
  <c r="Q2140" i="9"/>
  <c r="Q2141" i="9"/>
  <c r="Q2142" i="9"/>
  <c r="Q2143" i="9"/>
  <c r="Q2144" i="9"/>
  <c r="Q2145" i="9"/>
  <c r="Q2146" i="9"/>
  <c r="Q2147" i="9"/>
  <c r="Q2148" i="9"/>
  <c r="Q2149" i="9"/>
  <c r="Q2150" i="9"/>
  <c r="Q2151" i="9"/>
  <c r="Q2152" i="9"/>
  <c r="Q2153" i="9"/>
  <c r="Q2154" i="9"/>
  <c r="Q2155" i="9"/>
  <c r="Q2156" i="9"/>
  <c r="Q2157" i="9"/>
  <c r="Q2158" i="9"/>
  <c r="Q2159" i="9"/>
  <c r="Q2160" i="9"/>
  <c r="Q2161" i="9"/>
  <c r="Q2162" i="9"/>
  <c r="Q2163" i="9"/>
  <c r="Q2164" i="9"/>
  <c r="Q2165" i="9"/>
  <c r="Q2166" i="9"/>
  <c r="Q2167" i="9"/>
  <c r="Q2168" i="9"/>
  <c r="Q2169" i="9"/>
  <c r="Q2170" i="9"/>
  <c r="Q2171" i="9"/>
  <c r="Q2172" i="9"/>
  <c r="Q2173" i="9"/>
  <c r="Q2174" i="9"/>
  <c r="Q2175" i="9"/>
  <c r="Q2176" i="9"/>
  <c r="Q2177" i="9"/>
  <c r="Q2178" i="9"/>
  <c r="Q2179" i="9"/>
  <c r="Q2180" i="9"/>
  <c r="Q2181" i="9"/>
  <c r="Q2182" i="9"/>
  <c r="Q2183" i="9"/>
  <c r="Q2184" i="9"/>
  <c r="Q2185" i="9"/>
  <c r="Q2186" i="9"/>
  <c r="Q2187" i="9"/>
  <c r="Q2188" i="9"/>
  <c r="Q2189" i="9"/>
  <c r="Q2190" i="9"/>
  <c r="Q2191" i="9"/>
  <c r="Q2192" i="9"/>
  <c r="Q2193" i="9"/>
  <c r="Q2194" i="9"/>
  <c r="Q2195" i="9"/>
  <c r="Q2196" i="9"/>
  <c r="Q2197" i="9"/>
  <c r="Q2198" i="9"/>
  <c r="Q2199" i="9"/>
  <c r="Q2200" i="9"/>
  <c r="Q2201" i="9"/>
  <c r="Q2202" i="9"/>
  <c r="Q2203" i="9"/>
  <c r="Q2204" i="9"/>
  <c r="Q2205" i="9"/>
  <c r="Q2206" i="9"/>
  <c r="Q2207" i="9"/>
  <c r="Q2208" i="9"/>
  <c r="Q2209" i="9"/>
  <c r="Q2210" i="9"/>
  <c r="Q2211" i="9"/>
  <c r="Q2212" i="9"/>
  <c r="Q2213" i="9"/>
  <c r="Q2214" i="9"/>
  <c r="Q2215" i="9"/>
  <c r="Q2216" i="9"/>
  <c r="Q2217" i="9"/>
  <c r="Q2218" i="9"/>
  <c r="Q2219" i="9"/>
  <c r="Q2220" i="9"/>
  <c r="Q2221" i="9"/>
  <c r="Q2222" i="9"/>
  <c r="Q2223" i="9"/>
  <c r="Q2224" i="9"/>
  <c r="Q2225" i="9"/>
  <c r="Q2226" i="9"/>
  <c r="Q2227" i="9"/>
  <c r="Q2228" i="9"/>
  <c r="Q2229" i="9"/>
  <c r="Q2230" i="9"/>
  <c r="Q2231" i="9"/>
  <c r="Q2232" i="9"/>
  <c r="Q2233" i="9"/>
  <c r="Q2234" i="9"/>
  <c r="Q2235" i="9"/>
  <c r="Q2236" i="9"/>
  <c r="Q2237" i="9"/>
  <c r="Q2238" i="9"/>
  <c r="Q2239" i="9"/>
  <c r="Q2240" i="9"/>
  <c r="Q2241" i="9"/>
  <c r="Q2242" i="9"/>
  <c r="Q2243" i="9"/>
  <c r="Q2244" i="9"/>
  <c r="Q2245" i="9"/>
  <c r="Q2246" i="9"/>
  <c r="Q2247" i="9"/>
  <c r="Q2248" i="9"/>
  <c r="Q2249" i="9"/>
  <c r="Q2250" i="9"/>
  <c r="Q2251" i="9"/>
  <c r="Q2252" i="9"/>
  <c r="Q2253" i="9"/>
  <c r="Q2254" i="9"/>
  <c r="Q2255" i="9"/>
  <c r="Q2256" i="9"/>
  <c r="Q2257" i="9"/>
  <c r="Q2258" i="9"/>
  <c r="Q2259" i="9"/>
  <c r="Q2260" i="9"/>
  <c r="Q2261" i="9"/>
  <c r="Q2262" i="9"/>
  <c r="Q2263" i="9"/>
  <c r="Q2264" i="9"/>
  <c r="Q2265" i="9"/>
  <c r="Q2266" i="9"/>
  <c r="Q2267" i="9"/>
  <c r="Q2268" i="9"/>
  <c r="Q2269" i="9"/>
  <c r="Q2270" i="9"/>
  <c r="Q2271" i="9"/>
  <c r="Q2272" i="9"/>
  <c r="Q2273" i="9"/>
  <c r="Q2274" i="9"/>
  <c r="Q2275" i="9"/>
  <c r="Q2276" i="9"/>
  <c r="Q2277" i="9"/>
  <c r="Q2278" i="9"/>
  <c r="Q2279" i="9"/>
  <c r="Q2280" i="9"/>
  <c r="Q2281" i="9"/>
  <c r="Q2282" i="9"/>
  <c r="Q2283" i="9"/>
  <c r="Q2284" i="9"/>
  <c r="Q2285" i="9"/>
  <c r="Q2286" i="9"/>
  <c r="Q2287" i="9"/>
  <c r="Q2288" i="9"/>
  <c r="Q2289" i="9"/>
  <c r="Q2290" i="9"/>
  <c r="Q2291" i="9"/>
  <c r="Q2292" i="9"/>
  <c r="Q2293" i="9"/>
  <c r="Q2294" i="9"/>
  <c r="Q2295" i="9"/>
  <c r="Q2296" i="9"/>
  <c r="Q2297" i="9"/>
  <c r="Q2298" i="9"/>
  <c r="Q2299" i="9"/>
  <c r="Q2300" i="9"/>
  <c r="Q2301" i="9"/>
  <c r="Q2302" i="9"/>
  <c r="Q2303" i="9"/>
  <c r="Q2304" i="9"/>
  <c r="Q2305" i="9"/>
  <c r="Q2306" i="9"/>
  <c r="Q2307" i="9"/>
  <c r="Q2308" i="9"/>
  <c r="Q2309" i="9"/>
  <c r="Q2310" i="9"/>
  <c r="Q2311" i="9"/>
  <c r="Q2312" i="9"/>
  <c r="Q2313" i="9"/>
  <c r="Q2314" i="9"/>
  <c r="Q2315" i="9"/>
  <c r="Q2316" i="9"/>
  <c r="Q2317" i="9"/>
  <c r="Q2318" i="9"/>
  <c r="Q2319" i="9"/>
  <c r="Q2320" i="9"/>
  <c r="Q2321" i="9"/>
  <c r="Q2322" i="9"/>
  <c r="Q2323" i="9"/>
  <c r="Q2324" i="9"/>
  <c r="Q2325" i="9"/>
  <c r="Q2326" i="9"/>
  <c r="Q2327" i="9"/>
  <c r="Q2328" i="9"/>
  <c r="Q2329" i="9"/>
  <c r="Q2330" i="9"/>
  <c r="Q2331" i="9"/>
  <c r="Q2332" i="9"/>
  <c r="Q2333" i="9"/>
  <c r="Q2334" i="9"/>
  <c r="Q2335" i="9"/>
  <c r="Q2336" i="9"/>
  <c r="Q2337" i="9"/>
  <c r="Q2338" i="9"/>
  <c r="Q2339" i="9"/>
  <c r="Q2340" i="9"/>
  <c r="Q2341" i="9"/>
  <c r="Q2342" i="9"/>
  <c r="Q2343" i="9"/>
  <c r="Q2344" i="9"/>
  <c r="Q2345" i="9"/>
  <c r="Q2346" i="9"/>
  <c r="Q2347" i="9"/>
  <c r="Q2348" i="9"/>
  <c r="Q2349" i="9"/>
  <c r="Q2350" i="9"/>
  <c r="Q2351" i="9"/>
  <c r="Q2352" i="9"/>
  <c r="Q2353" i="9"/>
  <c r="Q2354" i="9"/>
  <c r="Q2355" i="9"/>
  <c r="Q2356" i="9"/>
  <c r="Q2357" i="9"/>
  <c r="Q2358" i="9"/>
  <c r="Q2359" i="9"/>
  <c r="Q2360" i="9"/>
  <c r="Q2361" i="9"/>
  <c r="Q2362" i="9"/>
  <c r="Q2363" i="9"/>
  <c r="Q2364" i="9"/>
  <c r="Q2365" i="9"/>
  <c r="Q2366" i="9"/>
  <c r="Q2367" i="9"/>
  <c r="Q2368" i="9"/>
  <c r="Q2369" i="9"/>
  <c r="Q2370" i="9"/>
  <c r="Q2371" i="9"/>
  <c r="Q2372" i="9"/>
  <c r="Q2373" i="9"/>
  <c r="Q2374" i="9"/>
  <c r="Q2375" i="9"/>
  <c r="Q2376" i="9"/>
  <c r="Q2377" i="9"/>
  <c r="Q2378" i="9"/>
  <c r="Q2379" i="9"/>
  <c r="Q2380" i="9"/>
  <c r="Q2381" i="9"/>
  <c r="Q2382" i="9"/>
  <c r="Q2383" i="9"/>
  <c r="Q2384" i="9"/>
  <c r="Q2385" i="9"/>
  <c r="Q2386" i="9"/>
  <c r="Q2387" i="9"/>
  <c r="Q2388" i="9"/>
  <c r="Q2389" i="9"/>
  <c r="Q2390" i="9"/>
  <c r="Q2391" i="9"/>
  <c r="Q2392" i="9"/>
  <c r="Q2393" i="9"/>
  <c r="Q2394" i="9"/>
  <c r="Q2395" i="9"/>
  <c r="Q2396" i="9"/>
  <c r="Q2397" i="9"/>
  <c r="Q2398" i="9"/>
  <c r="Q2399" i="9"/>
  <c r="Q2400" i="9"/>
  <c r="Q2401" i="9"/>
  <c r="Q2402" i="9"/>
  <c r="Q2403" i="9"/>
  <c r="Q2404" i="9"/>
  <c r="Q2405" i="9"/>
  <c r="Q2406" i="9"/>
  <c r="Q2407" i="9"/>
  <c r="Q2408" i="9"/>
  <c r="Q2409" i="9"/>
  <c r="Q2410" i="9"/>
  <c r="Q2411" i="9"/>
  <c r="Q2412" i="9"/>
  <c r="Q2413" i="9"/>
  <c r="Q2414" i="9"/>
  <c r="Q2415" i="9"/>
  <c r="Q2416" i="9"/>
  <c r="Q2417" i="9"/>
  <c r="Q2418" i="9"/>
  <c r="Q2419" i="9"/>
  <c r="Q2420" i="9"/>
  <c r="Q2421" i="9"/>
  <c r="Q2422" i="9"/>
  <c r="Q2423" i="9"/>
  <c r="Q2424" i="9"/>
  <c r="Q2425" i="9"/>
  <c r="Q2426" i="9"/>
  <c r="Q2427" i="9"/>
  <c r="Q2428" i="9"/>
  <c r="Q2429" i="9"/>
  <c r="Q2430" i="9"/>
  <c r="Q2431" i="9"/>
  <c r="Q2432" i="9"/>
  <c r="Q2433" i="9"/>
  <c r="Q2434" i="9"/>
  <c r="Q2435" i="9"/>
  <c r="Q2436" i="9"/>
  <c r="Q2437" i="9"/>
  <c r="Q2438" i="9"/>
  <c r="Q2439" i="9"/>
  <c r="Q2440" i="9"/>
  <c r="Q2441" i="9"/>
  <c r="Q2442" i="9"/>
  <c r="Q2443" i="9"/>
  <c r="Q2444" i="9"/>
  <c r="Q2445" i="9"/>
  <c r="Q2446" i="9"/>
  <c r="Q2447" i="9"/>
  <c r="Q2448" i="9"/>
  <c r="Q2449" i="9"/>
  <c r="Q2450" i="9"/>
  <c r="Q2451" i="9"/>
  <c r="Q2452" i="9"/>
  <c r="Q2453" i="9"/>
  <c r="Q2454" i="9"/>
  <c r="Q2455" i="9"/>
  <c r="Q2456" i="9"/>
  <c r="Q2457" i="9"/>
  <c r="Q2458" i="9"/>
  <c r="Q2459" i="9"/>
  <c r="Q2460" i="9"/>
  <c r="Q2461" i="9"/>
  <c r="Q2462" i="9"/>
  <c r="Q2463" i="9"/>
  <c r="Q2464" i="9"/>
  <c r="Q2465" i="9"/>
  <c r="Q2466" i="9"/>
  <c r="Q2467" i="9"/>
  <c r="Q2468" i="9"/>
  <c r="Q2469" i="9"/>
  <c r="Q2470" i="9"/>
  <c r="Q2471" i="9"/>
  <c r="Q2472" i="9"/>
  <c r="Q2473" i="9"/>
  <c r="Q2474" i="9"/>
  <c r="Q2475" i="9"/>
  <c r="Q2476" i="9"/>
  <c r="Q2477" i="9"/>
  <c r="Q2478" i="9"/>
  <c r="Q2479" i="9"/>
  <c r="Q2480" i="9"/>
  <c r="Q2481" i="9"/>
  <c r="Q2482" i="9"/>
  <c r="Q2483" i="9"/>
  <c r="Q2484" i="9"/>
  <c r="Q2485" i="9"/>
  <c r="Q2486" i="9"/>
  <c r="Q2487" i="9"/>
  <c r="Q2488" i="9"/>
  <c r="Q2489" i="9"/>
  <c r="Q2490" i="9"/>
  <c r="Q2491" i="9"/>
  <c r="Q2492" i="9"/>
  <c r="Q2493" i="9"/>
  <c r="Q2494" i="9"/>
  <c r="Q2495" i="9"/>
  <c r="Q2496" i="9"/>
  <c r="Q2497" i="9"/>
  <c r="Q2498" i="9"/>
  <c r="Q2499" i="9"/>
  <c r="Q2500" i="9"/>
  <c r="Q2501" i="9"/>
  <c r="Q2502" i="9"/>
  <c r="Q2503" i="9"/>
  <c r="Q2504" i="9"/>
  <c r="Q2505" i="9"/>
  <c r="Q2506" i="9"/>
  <c r="Q2507" i="9"/>
  <c r="Q2508" i="9"/>
  <c r="Q2509" i="9"/>
  <c r="Q2510" i="9"/>
  <c r="Q2511" i="9"/>
  <c r="Q2512" i="9"/>
  <c r="Q2513" i="9"/>
  <c r="Q2514" i="9"/>
  <c r="Q2515" i="9"/>
  <c r="Q2516" i="9"/>
  <c r="Q2517" i="9"/>
  <c r="Q2518" i="9"/>
  <c r="Q2519" i="9"/>
  <c r="Q2520" i="9"/>
  <c r="Q2521" i="9"/>
  <c r="Q2522" i="9"/>
  <c r="Q2523" i="9"/>
  <c r="Q2524" i="9"/>
  <c r="Q2525" i="9"/>
  <c r="Q2526" i="9"/>
  <c r="Q2527" i="9"/>
  <c r="Q2528" i="9"/>
  <c r="Q2529" i="9"/>
  <c r="Q2530" i="9"/>
  <c r="Q2531" i="9"/>
  <c r="Q2532" i="9"/>
  <c r="Q2533" i="9"/>
  <c r="Q2534" i="9"/>
  <c r="Q2535" i="9"/>
  <c r="Q2536" i="9"/>
  <c r="Q2537" i="9"/>
  <c r="Q2538" i="9"/>
  <c r="Q2539" i="9"/>
  <c r="Q2540" i="9"/>
  <c r="Q2541" i="9"/>
  <c r="Q2542" i="9"/>
  <c r="Q2543" i="9"/>
  <c r="Q2544" i="9"/>
  <c r="Q2545" i="9"/>
  <c r="Q2546" i="9"/>
  <c r="Q2547" i="9"/>
  <c r="Q2548" i="9"/>
  <c r="Q2549" i="9"/>
  <c r="Q2550" i="9"/>
  <c r="Q2551" i="9"/>
  <c r="Q2552" i="9"/>
  <c r="Q2553" i="9"/>
  <c r="Q2554" i="9"/>
  <c r="Q2555" i="9"/>
  <c r="Q2556" i="9"/>
  <c r="Q2557" i="9"/>
  <c r="Q2558" i="9"/>
  <c r="Q2559" i="9"/>
  <c r="Q2560" i="9"/>
  <c r="Q2561" i="9"/>
  <c r="Q2562" i="9"/>
  <c r="Q2563" i="9"/>
  <c r="Q2564" i="9"/>
  <c r="Q2565" i="9"/>
  <c r="Q2566" i="9"/>
  <c r="Q2567" i="9"/>
  <c r="Q2568" i="9"/>
  <c r="Q2569" i="9"/>
  <c r="Q2570" i="9"/>
  <c r="Q2571" i="9"/>
  <c r="Q2572" i="9"/>
  <c r="Q2573" i="9"/>
  <c r="Q2574" i="9"/>
  <c r="Q2575" i="9"/>
  <c r="Q2576" i="9"/>
  <c r="Q2577" i="9"/>
  <c r="Q2578" i="9"/>
  <c r="Q2579" i="9"/>
  <c r="Q2580" i="9"/>
  <c r="Q2581" i="9"/>
  <c r="Q2582" i="9"/>
  <c r="Q2583" i="9"/>
  <c r="Q2584" i="9"/>
  <c r="Q2585" i="9"/>
  <c r="Q2586" i="9"/>
  <c r="Q2587" i="9"/>
  <c r="Q2588" i="9"/>
  <c r="Q2589" i="9"/>
  <c r="Q2590" i="9"/>
  <c r="Q2591" i="9"/>
  <c r="Q2592" i="9"/>
  <c r="Q2593" i="9"/>
  <c r="Q2594" i="9"/>
  <c r="Q2595" i="9"/>
  <c r="Q2596" i="9"/>
  <c r="Q2597" i="9"/>
  <c r="Q2598" i="9"/>
  <c r="Q2599" i="9"/>
  <c r="Q2600" i="9"/>
  <c r="Q2601" i="9"/>
  <c r="Q2602" i="9"/>
  <c r="Q2603" i="9"/>
  <c r="Q2604" i="9"/>
  <c r="Q2605" i="9"/>
  <c r="Q2606" i="9"/>
  <c r="Q2607" i="9"/>
  <c r="Q2608" i="9"/>
  <c r="Q2609" i="9"/>
  <c r="Q2610" i="9"/>
  <c r="Q2611" i="9"/>
  <c r="Q2612" i="9"/>
  <c r="Q2613" i="9"/>
  <c r="Q2614" i="9"/>
  <c r="Q2615" i="9"/>
  <c r="Q2616" i="9"/>
  <c r="Q2617" i="9"/>
  <c r="Q2618" i="9"/>
  <c r="Q2619" i="9"/>
  <c r="Q2620" i="9"/>
  <c r="Q2621" i="9"/>
  <c r="Q2622" i="9"/>
  <c r="Q2623" i="9"/>
  <c r="Q2624" i="9"/>
  <c r="Q2625" i="9"/>
  <c r="Q2626" i="9"/>
  <c r="Q2627" i="9"/>
  <c r="Q2628" i="9"/>
  <c r="Q2629" i="9"/>
  <c r="Q2630" i="9"/>
  <c r="Q2631" i="9"/>
  <c r="Q2632" i="9"/>
  <c r="Q2633" i="9"/>
  <c r="Q2634" i="9"/>
  <c r="Q2635" i="9"/>
  <c r="Q2636" i="9"/>
  <c r="Q2637" i="9"/>
  <c r="Q2638" i="9"/>
  <c r="Q2639" i="9"/>
  <c r="Q2640" i="9"/>
  <c r="Q2641" i="9"/>
  <c r="Q2642" i="9"/>
  <c r="Q2643" i="9"/>
  <c r="Q2644" i="9"/>
  <c r="Q2645" i="9"/>
  <c r="Q2646" i="9"/>
  <c r="Q2647" i="9"/>
  <c r="Q2648" i="9"/>
  <c r="Q2649" i="9"/>
  <c r="Q2650" i="9"/>
  <c r="Q2651" i="9"/>
  <c r="Q2652" i="9"/>
  <c r="Q2653" i="9"/>
  <c r="Q2654" i="9"/>
  <c r="Q2655" i="9"/>
  <c r="Q2656" i="9"/>
  <c r="Q2657" i="9"/>
  <c r="Q2658" i="9"/>
  <c r="Q2659" i="9"/>
  <c r="Q2660" i="9"/>
  <c r="Q2661" i="9"/>
  <c r="Q2662" i="9"/>
  <c r="Q2663" i="9"/>
  <c r="Q2664" i="9"/>
  <c r="Q2665" i="9"/>
  <c r="Q2666" i="9"/>
  <c r="Q2667" i="9"/>
  <c r="Q2668" i="9"/>
  <c r="Q2669" i="9"/>
  <c r="Q2670" i="9"/>
  <c r="Q2671" i="9"/>
  <c r="Q2672" i="9"/>
  <c r="Q2673" i="9"/>
  <c r="Q2674" i="9"/>
  <c r="Q2675" i="9"/>
  <c r="Q2676" i="9"/>
  <c r="Q2677" i="9"/>
  <c r="Q2678" i="9"/>
  <c r="Q2679" i="9"/>
  <c r="Q2680" i="9"/>
  <c r="Q2681" i="9"/>
  <c r="Q2682" i="9"/>
  <c r="Q2683" i="9"/>
  <c r="Q2684" i="9"/>
  <c r="Q2685" i="9"/>
  <c r="Q2686" i="9"/>
  <c r="Q2687" i="9"/>
  <c r="Q2688" i="9"/>
  <c r="Q2689" i="9"/>
  <c r="Q2690" i="9"/>
  <c r="Q2691" i="9"/>
  <c r="Q2692" i="9"/>
  <c r="Q2693" i="9"/>
  <c r="Q2694" i="9"/>
  <c r="Q2695" i="9"/>
  <c r="Q2696" i="9"/>
  <c r="Q2697" i="9"/>
  <c r="Q2698" i="9"/>
  <c r="Q2699" i="9"/>
  <c r="Q2700" i="9"/>
  <c r="Q2701" i="9"/>
  <c r="Q2702" i="9"/>
  <c r="Q2703" i="9"/>
  <c r="Q2704" i="9"/>
  <c r="Q2705" i="9"/>
  <c r="Q2706" i="9"/>
  <c r="Q2707" i="9"/>
  <c r="Q2708" i="9"/>
  <c r="Q2709" i="9"/>
  <c r="Q2710" i="9"/>
  <c r="Q2711" i="9"/>
  <c r="Q2712" i="9"/>
  <c r="Q2713" i="9"/>
  <c r="Q2714" i="9"/>
  <c r="Q2715" i="9"/>
  <c r="Q2716" i="9"/>
  <c r="Q2717" i="9"/>
  <c r="Q2718" i="9"/>
  <c r="Q2719" i="9"/>
  <c r="Q2720" i="9"/>
  <c r="Q2721" i="9"/>
  <c r="Q2722" i="9"/>
  <c r="Q2723" i="9"/>
  <c r="Q2724" i="9"/>
  <c r="Q2725" i="9"/>
  <c r="Q2726" i="9"/>
  <c r="Q2727" i="9"/>
  <c r="Q2728" i="9"/>
  <c r="Q2729" i="9"/>
  <c r="Q2730" i="9"/>
  <c r="Q2731" i="9"/>
  <c r="Q2732" i="9"/>
  <c r="Q2733" i="9"/>
  <c r="Q2734" i="9"/>
  <c r="Q2735" i="9"/>
  <c r="Q2736" i="9"/>
  <c r="Q2737" i="9"/>
  <c r="Q2738" i="9"/>
  <c r="Q2739" i="9"/>
  <c r="Q2740" i="9"/>
  <c r="Q2741" i="9"/>
  <c r="Q2742" i="9"/>
  <c r="Q2743" i="9"/>
  <c r="Q2744" i="9"/>
  <c r="Q2745" i="9"/>
  <c r="Q2746" i="9"/>
  <c r="Q2747" i="9"/>
  <c r="Q2748" i="9"/>
  <c r="Q2749" i="9"/>
  <c r="Q2750" i="9"/>
  <c r="Q2751" i="9"/>
  <c r="Q2752" i="9"/>
  <c r="Q2753" i="9"/>
  <c r="Q2754" i="9"/>
  <c r="Q2755" i="9"/>
  <c r="Q2756" i="9"/>
  <c r="Q2757" i="9"/>
  <c r="Q2758" i="9"/>
  <c r="Q2759" i="9"/>
  <c r="Q2760" i="9"/>
  <c r="Q2761" i="9"/>
  <c r="Q2762" i="9"/>
  <c r="Q2763" i="9"/>
  <c r="Q2764" i="9"/>
  <c r="Q2765" i="9"/>
  <c r="Q2766" i="9"/>
  <c r="Q2767" i="9"/>
  <c r="Q2768" i="9"/>
  <c r="Q2769" i="9"/>
  <c r="Q2770" i="9"/>
  <c r="Q2771" i="9"/>
  <c r="Q2772" i="9"/>
  <c r="Q2773" i="9"/>
  <c r="Q2774" i="9"/>
  <c r="Q2775" i="9"/>
  <c r="Q2776" i="9"/>
  <c r="Q2777" i="9"/>
  <c r="Q2778" i="9"/>
  <c r="Q2779" i="9"/>
  <c r="Q2780" i="9"/>
  <c r="Q2781" i="9"/>
  <c r="Q2782" i="9"/>
  <c r="Q2783" i="9"/>
  <c r="Q2784" i="9"/>
  <c r="Q2785" i="9"/>
  <c r="Q2786" i="9"/>
  <c r="Q2787" i="9"/>
  <c r="Q2788" i="9"/>
  <c r="Q2789" i="9"/>
  <c r="Q2790" i="9"/>
  <c r="Q2791" i="9"/>
  <c r="Q2792" i="9"/>
  <c r="Q2793" i="9"/>
  <c r="Q2794" i="9"/>
  <c r="Q2795" i="9"/>
  <c r="Q2796" i="9"/>
  <c r="Q2797" i="9"/>
  <c r="Q2798" i="9"/>
  <c r="Q2799" i="9"/>
  <c r="Q2800" i="9"/>
  <c r="Q2801" i="9"/>
  <c r="Q2802" i="9"/>
  <c r="Q2803" i="9"/>
  <c r="Q2804" i="9"/>
  <c r="Q2805" i="9"/>
  <c r="Q2806" i="9"/>
  <c r="Q2807" i="9"/>
  <c r="Q2808" i="9"/>
  <c r="Q2809" i="9"/>
  <c r="Q2810" i="9"/>
  <c r="Q2811" i="9"/>
  <c r="Q2812" i="9"/>
  <c r="Q2813" i="9"/>
  <c r="Q2814" i="9"/>
  <c r="Q2815" i="9"/>
  <c r="Q2816" i="9"/>
  <c r="Q2817" i="9"/>
  <c r="Q2818" i="9"/>
  <c r="Q2819" i="9"/>
  <c r="Q2820" i="9"/>
  <c r="Q2821" i="9"/>
  <c r="Q2822" i="9"/>
  <c r="Q2823" i="9"/>
  <c r="Q2824" i="9"/>
  <c r="Q2825" i="9"/>
  <c r="Q2826" i="9"/>
  <c r="Q2827" i="9"/>
  <c r="Q2828" i="9"/>
  <c r="Q2829" i="9"/>
  <c r="Q2830" i="9"/>
  <c r="Q2831" i="9"/>
  <c r="Q2832" i="9"/>
  <c r="Q2833" i="9"/>
  <c r="Q2834" i="9"/>
  <c r="Q2835" i="9"/>
  <c r="Q2836" i="9"/>
  <c r="Q2837" i="9"/>
  <c r="Q2838" i="9"/>
  <c r="Q2839" i="9"/>
  <c r="Q2840" i="9"/>
  <c r="Q2841" i="9"/>
  <c r="Q2842" i="9"/>
  <c r="Q2843" i="9"/>
  <c r="Q2844" i="9"/>
  <c r="Q2845" i="9"/>
  <c r="Q2846" i="9"/>
  <c r="Q2847" i="9"/>
  <c r="Q2848" i="9"/>
  <c r="Q2849" i="9"/>
  <c r="Q2850" i="9"/>
  <c r="Q2851" i="9"/>
  <c r="Q2852" i="9"/>
  <c r="Q2853" i="9"/>
  <c r="Q2854" i="9"/>
  <c r="Q2855" i="9"/>
  <c r="Q2856" i="9"/>
  <c r="Q2857" i="9"/>
  <c r="Q2858" i="9"/>
  <c r="Q2859" i="9"/>
  <c r="Q2860" i="9"/>
  <c r="Q2861" i="9"/>
  <c r="Q2862" i="9"/>
  <c r="Q2863" i="9"/>
  <c r="Q2864" i="9"/>
  <c r="Q2865" i="9"/>
  <c r="Q2866" i="9"/>
  <c r="Q2867" i="9"/>
  <c r="Q2868" i="9"/>
  <c r="Q2869" i="9"/>
  <c r="Q2870" i="9"/>
  <c r="Q2871" i="9"/>
  <c r="Q2872" i="9"/>
  <c r="Q2873" i="9"/>
  <c r="Q2874" i="9"/>
  <c r="Q2875" i="9"/>
  <c r="Q2876" i="9"/>
  <c r="Q2877" i="9"/>
  <c r="Q2878" i="9"/>
  <c r="Q2879" i="9"/>
  <c r="Q2880" i="9"/>
  <c r="Q2881" i="9"/>
  <c r="Q2882" i="9"/>
  <c r="Q2883" i="9"/>
  <c r="Q2884" i="9"/>
  <c r="Q2885" i="9"/>
  <c r="Q2886" i="9"/>
  <c r="Q2887" i="9"/>
  <c r="Q2888" i="9"/>
  <c r="Q2889" i="9"/>
  <c r="Q2890" i="9"/>
  <c r="Q2891" i="9"/>
  <c r="Q2892" i="9"/>
  <c r="Q2893" i="9"/>
  <c r="Q2894" i="9"/>
  <c r="Q2895" i="9"/>
  <c r="Q2896" i="9"/>
  <c r="Q2897" i="9"/>
  <c r="Q2898" i="9"/>
  <c r="Q2899" i="9"/>
  <c r="Q2900" i="9"/>
  <c r="Q2901" i="9"/>
  <c r="Q2902" i="9"/>
  <c r="Q2903" i="9"/>
  <c r="Q2904" i="9"/>
  <c r="Q2905" i="9"/>
  <c r="Q2906" i="9"/>
  <c r="Q2907" i="9"/>
  <c r="Q2908" i="9"/>
  <c r="Q2909" i="9"/>
  <c r="Q2910" i="9"/>
  <c r="Q2911" i="9"/>
  <c r="Q2912" i="9"/>
  <c r="Q2913" i="9"/>
  <c r="Q2914" i="9"/>
  <c r="Q2915" i="9"/>
  <c r="Q2916" i="9"/>
  <c r="Q2917" i="9"/>
  <c r="Q2918" i="9"/>
  <c r="Q2919" i="9"/>
  <c r="Q2920" i="9"/>
  <c r="Q2921" i="9"/>
  <c r="Q2922" i="9"/>
  <c r="Q2923" i="9"/>
  <c r="Q2924" i="9"/>
  <c r="Q2925" i="9"/>
  <c r="Q2926" i="9"/>
  <c r="Q2927" i="9"/>
  <c r="Q2928" i="9"/>
  <c r="Q2929" i="9"/>
  <c r="Q2930" i="9"/>
  <c r="Q2931" i="9"/>
  <c r="Q2932" i="9"/>
  <c r="Q2933" i="9"/>
  <c r="Q2934" i="9"/>
  <c r="Q2935" i="9"/>
  <c r="Q2936" i="9"/>
  <c r="Q2937" i="9"/>
  <c r="Q2938" i="9"/>
  <c r="Q2939" i="9"/>
  <c r="Q2940" i="9"/>
  <c r="Q2941" i="9"/>
  <c r="Q2942" i="9"/>
  <c r="Q2943" i="9"/>
  <c r="Q2944" i="9"/>
  <c r="Q2945" i="9"/>
  <c r="Q2946" i="9"/>
  <c r="Q2947" i="9"/>
  <c r="Q2948" i="9"/>
  <c r="Q2949" i="9"/>
  <c r="Q2950" i="9"/>
  <c r="Q2951" i="9"/>
  <c r="Q2952" i="9"/>
  <c r="Q2953" i="9"/>
  <c r="Q2954" i="9"/>
  <c r="Q2955" i="9"/>
  <c r="Q2956" i="9"/>
  <c r="Q2957" i="9"/>
  <c r="Q2958" i="9"/>
  <c r="Q2959" i="9"/>
  <c r="Q2960" i="9"/>
  <c r="Q2961" i="9"/>
  <c r="Q2962" i="9"/>
  <c r="Q2963" i="9"/>
  <c r="Q2964" i="9"/>
  <c r="Q2965" i="9"/>
  <c r="Q2966" i="9"/>
  <c r="Q2967" i="9"/>
  <c r="Q2968" i="9"/>
  <c r="Q2969" i="9"/>
  <c r="Q2970" i="9"/>
  <c r="Q2971" i="9"/>
  <c r="Q2972" i="9"/>
  <c r="Q2973" i="9"/>
  <c r="Q2974" i="9"/>
  <c r="Q2975" i="9"/>
  <c r="Q2976" i="9"/>
  <c r="Q2977" i="9"/>
  <c r="Q2978" i="9"/>
  <c r="Q2979" i="9"/>
  <c r="Q2980" i="9"/>
  <c r="Q2981" i="9"/>
  <c r="Q2982" i="9"/>
  <c r="Q2983" i="9"/>
  <c r="Q2984" i="9"/>
  <c r="Q2985" i="9"/>
  <c r="Q2986" i="9"/>
  <c r="Q2987" i="9"/>
  <c r="Q2988" i="9"/>
  <c r="Q2989" i="9"/>
  <c r="Q2990" i="9"/>
  <c r="Q2991" i="9"/>
  <c r="Q2992" i="9"/>
  <c r="Q2993" i="9"/>
  <c r="Q2994" i="9"/>
  <c r="Q2995" i="9"/>
  <c r="Q2996" i="9"/>
  <c r="Q2997" i="9"/>
  <c r="Q2998" i="9"/>
  <c r="Q2999" i="9"/>
  <c r="Q3000" i="9"/>
  <c r="Q3001" i="9"/>
  <c r="Q3002" i="9"/>
  <c r="Q3003" i="9"/>
  <c r="Q3004" i="9"/>
  <c r="Q3005" i="9"/>
  <c r="Q3006" i="9"/>
  <c r="Q3007" i="9"/>
  <c r="Q3008" i="9"/>
  <c r="Q3009" i="9"/>
  <c r="Q3010" i="9"/>
  <c r="Q3011" i="9"/>
  <c r="Q3012" i="9"/>
  <c r="Q3013" i="9"/>
  <c r="Q3014" i="9"/>
  <c r="Q3015" i="9"/>
  <c r="Q3016" i="9"/>
  <c r="Q3017" i="9"/>
  <c r="Q3018" i="9"/>
  <c r="Q3019" i="9"/>
  <c r="Q3020" i="9"/>
  <c r="Q3021" i="9"/>
  <c r="Q3022" i="9"/>
  <c r="Q3023" i="9"/>
  <c r="Q3024" i="9"/>
  <c r="Q3025" i="9"/>
  <c r="Q3026" i="9"/>
  <c r="Q3027" i="9"/>
  <c r="Q3028" i="9"/>
  <c r="Q3029" i="9"/>
  <c r="Q3030" i="9"/>
  <c r="Q3031" i="9"/>
  <c r="Q3032" i="9"/>
  <c r="Q3033" i="9"/>
  <c r="Q3034" i="9"/>
  <c r="Q3035" i="9"/>
  <c r="Q3036" i="9"/>
  <c r="Q3037" i="9"/>
  <c r="Q3038" i="9"/>
  <c r="Q3039" i="9"/>
  <c r="Q3040" i="9"/>
  <c r="Q3041" i="9"/>
  <c r="Q3042" i="9"/>
  <c r="Q3043" i="9"/>
  <c r="Q3044" i="9"/>
  <c r="Q3045" i="9"/>
  <c r="Q3046" i="9"/>
  <c r="Q3047" i="9"/>
  <c r="Q3048" i="9"/>
  <c r="Q3049" i="9"/>
  <c r="Q3050" i="9"/>
  <c r="Q3051" i="9"/>
  <c r="Q3052" i="9"/>
  <c r="Q3053" i="9"/>
  <c r="Q3054" i="9"/>
  <c r="Q3055" i="9"/>
  <c r="Q3056" i="9"/>
  <c r="Q3057" i="9"/>
  <c r="Q3058" i="9"/>
  <c r="Q3059" i="9"/>
  <c r="Q3060" i="9"/>
  <c r="Q3061" i="9"/>
  <c r="Q3062" i="9"/>
  <c r="Q3063" i="9"/>
  <c r="Q3064" i="9"/>
  <c r="Q3065" i="9"/>
  <c r="Q3066" i="9"/>
  <c r="Q3067" i="9"/>
  <c r="Q3068" i="9"/>
  <c r="Q3069" i="9"/>
  <c r="Q3070" i="9"/>
  <c r="Q3071" i="9"/>
  <c r="Q3072" i="9"/>
  <c r="Q3073" i="9"/>
  <c r="Q3074" i="9"/>
  <c r="Q3075" i="9"/>
  <c r="Q3076" i="9"/>
  <c r="Q3077" i="9"/>
  <c r="Q3078" i="9"/>
  <c r="Q3079" i="9"/>
  <c r="Q3080" i="9"/>
  <c r="Q3081" i="9"/>
  <c r="Q3082" i="9"/>
  <c r="Q3083" i="9"/>
  <c r="Q3084" i="9"/>
  <c r="Q3085" i="9"/>
  <c r="Q3086" i="9"/>
  <c r="Q3087" i="9"/>
  <c r="Q3088" i="9"/>
  <c r="Q3089" i="9"/>
  <c r="Q3090" i="9"/>
  <c r="Q3091" i="9"/>
  <c r="Q3092" i="9"/>
  <c r="Q3093" i="9"/>
  <c r="Q3094" i="9"/>
  <c r="Q3095" i="9"/>
  <c r="Q3096" i="9"/>
  <c r="Q3097" i="9"/>
  <c r="Q3098" i="9"/>
  <c r="Q3099" i="9"/>
  <c r="Q3100" i="9"/>
  <c r="Q3101" i="9"/>
  <c r="Q3102" i="9"/>
  <c r="Q3103" i="9"/>
  <c r="Q3104" i="9"/>
  <c r="Q3105" i="9"/>
  <c r="Q3106" i="9"/>
  <c r="Q3107" i="9"/>
  <c r="Q3108" i="9"/>
  <c r="Q3109" i="9"/>
  <c r="Q3110" i="9"/>
  <c r="Q3111" i="9"/>
  <c r="Q3112" i="9"/>
  <c r="Q3113" i="9"/>
  <c r="Q3114" i="9"/>
  <c r="Q3115" i="9"/>
  <c r="Q3116" i="9"/>
  <c r="Q3117" i="9"/>
  <c r="Q3118" i="9"/>
  <c r="Q3119" i="9"/>
  <c r="Q3120" i="9"/>
  <c r="Q3121" i="9"/>
  <c r="Q3122" i="9"/>
  <c r="Q3123" i="9"/>
  <c r="Q3124" i="9"/>
  <c r="Q3125" i="9"/>
  <c r="Q3126" i="9"/>
  <c r="Q3127" i="9"/>
  <c r="Q3128" i="9"/>
  <c r="Q3129" i="9"/>
  <c r="Q3130" i="9"/>
  <c r="Q3131" i="9"/>
  <c r="Q3132" i="9"/>
  <c r="Q3133" i="9"/>
  <c r="Q3134" i="9"/>
  <c r="Q3135" i="9"/>
  <c r="Q3136" i="9"/>
  <c r="Q3137" i="9"/>
  <c r="Q3138" i="9"/>
  <c r="Q3139" i="9"/>
  <c r="Q3140" i="9"/>
  <c r="Q3141" i="9"/>
  <c r="Q3142" i="9"/>
  <c r="Q3143" i="9"/>
  <c r="Q3144" i="9"/>
  <c r="Q3145" i="9"/>
  <c r="Q3146" i="9"/>
  <c r="Q3147" i="9"/>
  <c r="Q3148" i="9"/>
  <c r="Q3149" i="9"/>
  <c r="Q3150" i="9"/>
  <c r="Q3151" i="9"/>
  <c r="Q3152" i="9"/>
  <c r="Q3153" i="9"/>
  <c r="Q3154" i="9"/>
  <c r="Q3155" i="9"/>
  <c r="Q3156" i="9"/>
  <c r="Q3157" i="9"/>
  <c r="Q3158" i="9"/>
  <c r="Q3159" i="9"/>
  <c r="Q3160" i="9"/>
  <c r="Q3161" i="9"/>
  <c r="Q3162" i="9"/>
  <c r="Q3163" i="9"/>
  <c r="Q3164" i="9"/>
  <c r="Q3165" i="9"/>
  <c r="Q3166" i="9"/>
  <c r="Q3167" i="9"/>
  <c r="Q3168" i="9"/>
  <c r="Q3169" i="9"/>
  <c r="Q3170" i="9"/>
  <c r="Q3171" i="9"/>
  <c r="Q3172" i="9"/>
  <c r="Q3173" i="9"/>
  <c r="Q3174" i="9"/>
  <c r="Q3175" i="9"/>
  <c r="Q3176" i="9"/>
  <c r="Q3177" i="9"/>
  <c r="Q3178" i="9"/>
  <c r="Q3179" i="9"/>
  <c r="Q3180" i="9"/>
  <c r="Q3181" i="9"/>
  <c r="Q3182" i="9"/>
  <c r="Q3183" i="9"/>
  <c r="Q3184" i="9"/>
  <c r="Q3185" i="9"/>
  <c r="Q3186" i="9"/>
  <c r="Q3187" i="9"/>
  <c r="Q3188" i="9"/>
  <c r="Q3189" i="9"/>
  <c r="Q3190" i="9"/>
  <c r="Q3191" i="9"/>
  <c r="Q3192" i="9"/>
  <c r="Q3193" i="9"/>
  <c r="Q3194" i="9"/>
  <c r="Q3195" i="9"/>
  <c r="Q3196" i="9"/>
  <c r="Q3197" i="9"/>
  <c r="Q3198" i="9"/>
  <c r="Q3199" i="9"/>
  <c r="Q3200" i="9"/>
  <c r="Q3201" i="9"/>
  <c r="Q3202" i="9"/>
  <c r="Q3203" i="9"/>
  <c r="Q3204" i="9"/>
  <c r="Q3205" i="9"/>
  <c r="Q3206" i="9"/>
  <c r="Q3207" i="9"/>
  <c r="Q3208" i="9"/>
  <c r="Q3209" i="9"/>
  <c r="Q3210" i="9"/>
  <c r="Q3211" i="9"/>
  <c r="Q3212" i="9"/>
  <c r="Q3213" i="9"/>
  <c r="Q3214" i="9"/>
  <c r="Q3215" i="9"/>
  <c r="Q3216" i="9"/>
  <c r="Q3217" i="9"/>
  <c r="Q3218" i="9"/>
  <c r="Q3219" i="9"/>
  <c r="Q3220" i="9"/>
  <c r="Q3221" i="9"/>
  <c r="Q3222" i="9"/>
  <c r="Q3223" i="9"/>
  <c r="Q3224" i="9"/>
  <c r="Q3225" i="9"/>
  <c r="Q3226" i="9"/>
  <c r="Q3227" i="9"/>
  <c r="Q3228" i="9"/>
  <c r="Q3229" i="9"/>
  <c r="Q3230" i="9"/>
  <c r="Q3231" i="9"/>
  <c r="Q3232" i="9"/>
  <c r="Q3233" i="9"/>
  <c r="Q3234" i="9"/>
  <c r="Q3235" i="9"/>
  <c r="Q3236" i="9"/>
  <c r="Q3237" i="9"/>
  <c r="Q3238" i="9"/>
  <c r="Q3239" i="9"/>
  <c r="Q3240" i="9"/>
  <c r="Q3241" i="9"/>
  <c r="Q3242" i="9"/>
  <c r="Q3243" i="9"/>
  <c r="Q3244" i="9"/>
  <c r="Q3245" i="9"/>
  <c r="Q3246" i="9"/>
  <c r="Q3247" i="9"/>
  <c r="Q3248" i="9"/>
  <c r="Q3249" i="9"/>
  <c r="Q3250" i="9"/>
  <c r="Q3251" i="9"/>
  <c r="Q3252" i="9"/>
  <c r="Q3253" i="9"/>
  <c r="Q3254" i="9"/>
  <c r="Q3255" i="9"/>
  <c r="Q3256" i="9"/>
  <c r="Q3257" i="9"/>
  <c r="Q3258" i="9"/>
  <c r="Q3259" i="9"/>
  <c r="Q3260" i="9"/>
  <c r="Q3261" i="9"/>
  <c r="Q3262" i="9"/>
  <c r="Q3263" i="9"/>
  <c r="Q3264" i="9"/>
  <c r="Q3265" i="9"/>
  <c r="Q3266" i="9"/>
  <c r="Q3267" i="9"/>
  <c r="Q3268" i="9"/>
  <c r="Q3269" i="9"/>
  <c r="Q3270" i="9"/>
  <c r="Q3271" i="9"/>
  <c r="Q3272" i="9"/>
  <c r="Q3273" i="9"/>
  <c r="Q3274" i="9"/>
  <c r="Q3275" i="9"/>
  <c r="Q3276" i="9"/>
  <c r="Q3277" i="9"/>
  <c r="Q3278" i="9"/>
  <c r="Q3279" i="9"/>
  <c r="Q3280" i="9"/>
  <c r="Q3281" i="9"/>
  <c r="Q3282" i="9"/>
  <c r="Q3283" i="9"/>
  <c r="Q3284" i="9"/>
  <c r="Q3285" i="9"/>
  <c r="Q3286" i="9"/>
  <c r="Q3287" i="9"/>
  <c r="Q3288" i="9"/>
  <c r="Q3289" i="9"/>
  <c r="Q3290" i="9"/>
  <c r="Q3291" i="9"/>
  <c r="Q3292" i="9"/>
  <c r="Q3293" i="9"/>
  <c r="Q3294" i="9"/>
  <c r="Q3295" i="9"/>
  <c r="Q3296" i="9"/>
  <c r="Q3297" i="9"/>
  <c r="Q3298" i="9"/>
  <c r="Q3299" i="9"/>
  <c r="Q3300" i="9"/>
  <c r="Q3301" i="9"/>
  <c r="Q3302" i="9"/>
  <c r="Q3303" i="9"/>
  <c r="Q3304" i="9"/>
  <c r="Q3305" i="9"/>
  <c r="Q3306" i="9"/>
  <c r="Q3307" i="9"/>
  <c r="Q3308" i="9"/>
  <c r="Q3309" i="9"/>
  <c r="Q3310" i="9"/>
  <c r="Q3311" i="9"/>
  <c r="Q3312" i="9"/>
  <c r="Q3313" i="9"/>
  <c r="Q3314" i="9"/>
  <c r="Q3315" i="9"/>
  <c r="Q3316" i="9"/>
  <c r="Q3317" i="9"/>
  <c r="Q3318" i="9"/>
  <c r="Q3319" i="9"/>
  <c r="Q3320" i="9"/>
  <c r="Q3321" i="9"/>
  <c r="Q3322" i="9"/>
  <c r="Q3323" i="9"/>
  <c r="Q3324" i="9"/>
  <c r="Q3325" i="9"/>
  <c r="Q3326" i="9"/>
  <c r="Q3327" i="9"/>
  <c r="Q3328" i="9"/>
  <c r="Q3329" i="9"/>
  <c r="Q3330" i="9"/>
  <c r="Q3331" i="9"/>
  <c r="Q3332" i="9"/>
  <c r="Q3333" i="9"/>
  <c r="Q3334" i="9"/>
  <c r="Q3335" i="9"/>
  <c r="Q3336" i="9"/>
  <c r="Q3337" i="9"/>
  <c r="Q3338" i="9"/>
  <c r="Q3339" i="9"/>
  <c r="Q3340" i="9"/>
  <c r="Q3341" i="9"/>
  <c r="Q3342" i="9"/>
  <c r="Q3343" i="9"/>
  <c r="Q3344" i="9"/>
  <c r="Q3345" i="9"/>
  <c r="Q3346" i="9"/>
  <c r="Q3347" i="9"/>
  <c r="Q3348" i="9"/>
  <c r="Q3349" i="9"/>
  <c r="Q3350" i="9"/>
  <c r="Q3351" i="9"/>
  <c r="Q3352" i="9"/>
  <c r="Q3353" i="9"/>
  <c r="Q3354" i="9"/>
  <c r="Q3355" i="9"/>
  <c r="Q3356" i="9"/>
  <c r="Q3357" i="9"/>
  <c r="Q3358" i="9"/>
  <c r="Q3359" i="9"/>
  <c r="Q3360" i="9"/>
  <c r="Q3361" i="9"/>
  <c r="Q3362" i="9"/>
  <c r="Q3363" i="9"/>
  <c r="Q3364" i="9"/>
  <c r="Q3365" i="9"/>
  <c r="Q3366" i="9"/>
  <c r="Q3367" i="9"/>
  <c r="Q3368" i="9"/>
  <c r="Q3369" i="9"/>
  <c r="Q3370" i="9"/>
  <c r="Q3371" i="9"/>
  <c r="Q3372" i="9"/>
  <c r="Q3373" i="9"/>
  <c r="Q3374" i="9"/>
  <c r="Q3375" i="9"/>
  <c r="Q3376" i="9"/>
  <c r="Q3377" i="9"/>
  <c r="Q3378" i="9"/>
  <c r="Q3379" i="9"/>
  <c r="Q3380" i="9"/>
  <c r="Q3381" i="9"/>
  <c r="Q3382" i="9"/>
  <c r="Q3383" i="9"/>
  <c r="Q3384" i="9"/>
  <c r="Q3385" i="9"/>
  <c r="Q3386" i="9"/>
  <c r="Q3387" i="9"/>
  <c r="Q3388" i="9"/>
  <c r="Q3389" i="9"/>
  <c r="Q3390" i="9"/>
  <c r="Q3391" i="9"/>
  <c r="Q3392" i="9"/>
  <c r="Q3393" i="9"/>
  <c r="Q3394" i="9"/>
  <c r="Q3395" i="9"/>
  <c r="Q3396" i="9"/>
  <c r="Q3397" i="9"/>
  <c r="Q3398" i="9"/>
  <c r="Q3399" i="9"/>
  <c r="Q3400" i="9"/>
  <c r="Q3401" i="9"/>
  <c r="Q3402" i="9"/>
  <c r="Q3403" i="9"/>
  <c r="Q3404" i="9"/>
  <c r="Q3405" i="9"/>
  <c r="Q3406" i="9"/>
  <c r="Q3407" i="9"/>
  <c r="Q3408" i="9"/>
  <c r="Q3409" i="9"/>
  <c r="Q3410" i="9"/>
  <c r="Q3411" i="9"/>
  <c r="Q3412" i="9"/>
  <c r="Q3413" i="9"/>
  <c r="Q3414" i="9"/>
  <c r="Q3415" i="9"/>
  <c r="Q3416" i="9"/>
  <c r="Q3417" i="9"/>
  <c r="Q3418" i="9"/>
  <c r="Q3419" i="9"/>
  <c r="Q3420" i="9"/>
  <c r="Q3421" i="9"/>
  <c r="Q3422" i="9"/>
  <c r="Q3423" i="9"/>
  <c r="Q3424" i="9"/>
  <c r="Q3425" i="9"/>
  <c r="Q3426" i="9"/>
  <c r="Q3427" i="9"/>
  <c r="Q3428" i="9"/>
  <c r="Q3429" i="9"/>
  <c r="Q3430" i="9"/>
  <c r="Q3431" i="9"/>
  <c r="Q3432" i="9"/>
  <c r="Q3433" i="9"/>
  <c r="Q3434" i="9"/>
  <c r="Q3435" i="9"/>
  <c r="Q3436" i="9"/>
  <c r="Q3437" i="9"/>
  <c r="Q3438" i="9"/>
  <c r="Q3439" i="9"/>
  <c r="Q3440" i="9"/>
  <c r="Q3441" i="9"/>
  <c r="Q3442" i="9"/>
  <c r="Q3443" i="9"/>
  <c r="Q3444" i="9"/>
  <c r="Q3445" i="9"/>
  <c r="Q3446" i="9"/>
  <c r="Q3447" i="9"/>
  <c r="Q3448" i="9"/>
  <c r="Q3449" i="9"/>
  <c r="Q3450" i="9"/>
  <c r="Q3451" i="9"/>
  <c r="Q3452" i="9"/>
  <c r="Q3453" i="9"/>
  <c r="Q3454" i="9"/>
  <c r="Q3455" i="9"/>
  <c r="Q3456" i="9"/>
  <c r="Q3457" i="9"/>
  <c r="Q3458" i="9"/>
  <c r="Q3459" i="9"/>
  <c r="Q3460" i="9"/>
  <c r="Q3461" i="9"/>
  <c r="Q3462" i="9"/>
  <c r="Q3463" i="9"/>
  <c r="Q3464" i="9"/>
  <c r="Q3465" i="9"/>
  <c r="Q3466" i="9"/>
  <c r="Q3467" i="9"/>
  <c r="Q3468" i="9"/>
  <c r="Q3469" i="9"/>
  <c r="Q3470" i="9"/>
  <c r="Q3471" i="9"/>
  <c r="Q3472" i="9"/>
  <c r="Q3473" i="9"/>
  <c r="Q3474" i="9"/>
  <c r="Q3475" i="9"/>
  <c r="Q3476" i="9"/>
  <c r="Q3477" i="9"/>
  <c r="Q3478" i="9"/>
  <c r="Q3479" i="9"/>
  <c r="Q3480" i="9"/>
  <c r="Q3481" i="9"/>
  <c r="Q3482" i="9"/>
  <c r="Q3483" i="9"/>
  <c r="Q3484" i="9"/>
  <c r="Q3485" i="9"/>
  <c r="Q3486" i="9"/>
  <c r="Q3487" i="9"/>
  <c r="Q3488" i="9"/>
  <c r="Q3489" i="9"/>
  <c r="Q3490" i="9"/>
  <c r="Q3491" i="9"/>
  <c r="Q3492" i="9"/>
  <c r="Q3493" i="9"/>
  <c r="Q3494" i="9"/>
  <c r="Q3495" i="9"/>
  <c r="Q3496" i="9"/>
  <c r="Q3497" i="9"/>
  <c r="Q3498" i="9"/>
  <c r="Q3499" i="9"/>
  <c r="Q3500" i="9"/>
  <c r="Q3501" i="9"/>
  <c r="Q3502" i="9"/>
  <c r="Q3503" i="9"/>
  <c r="Q3504" i="9"/>
  <c r="Q3505" i="9"/>
  <c r="Q3506" i="9"/>
  <c r="Q3507" i="9"/>
  <c r="Q3508" i="9"/>
  <c r="Q3509" i="9"/>
  <c r="Q3510" i="9"/>
  <c r="Q3511" i="9"/>
  <c r="Q3512" i="9"/>
  <c r="Q3513" i="9"/>
  <c r="Q3514" i="9"/>
  <c r="Q3515" i="9"/>
  <c r="Q3516" i="9"/>
  <c r="Q3517" i="9"/>
  <c r="Q3518" i="9"/>
  <c r="Q3519" i="9"/>
  <c r="Q3520" i="9"/>
  <c r="Q3521" i="9"/>
  <c r="Q3522" i="9"/>
  <c r="Q3523" i="9"/>
  <c r="Q3524" i="9"/>
  <c r="Q3525" i="9"/>
  <c r="Q3526" i="9"/>
  <c r="Q3527" i="9"/>
  <c r="Q3528" i="9"/>
  <c r="Q3529" i="9"/>
  <c r="Q3530" i="9"/>
  <c r="Q3531" i="9"/>
  <c r="Q3532" i="9"/>
  <c r="Q3533" i="9"/>
  <c r="Q3534" i="9"/>
  <c r="Q3535" i="9"/>
  <c r="Q3536" i="9"/>
  <c r="Q3537" i="9"/>
  <c r="Q3538" i="9"/>
  <c r="Q3539" i="9"/>
  <c r="Q3540" i="9"/>
  <c r="Q3541" i="9"/>
  <c r="Q3542" i="9"/>
  <c r="Q3543" i="9"/>
  <c r="Q3544" i="9"/>
  <c r="Q3545" i="9"/>
  <c r="Q3546" i="9"/>
  <c r="Q3547" i="9"/>
  <c r="Q3548" i="9"/>
  <c r="Q3549" i="9"/>
  <c r="Q3550" i="9"/>
  <c r="Q3551" i="9"/>
  <c r="Q3552" i="9"/>
  <c r="Q3553" i="9"/>
  <c r="Q3554" i="9"/>
  <c r="Q3555" i="9"/>
  <c r="Q3556" i="9"/>
  <c r="Q3557" i="9"/>
  <c r="Q3558" i="9"/>
  <c r="Q3559" i="9"/>
  <c r="Q3560" i="9"/>
  <c r="Q3561" i="9"/>
  <c r="Q3562" i="9"/>
  <c r="Q3563" i="9"/>
  <c r="Q3564" i="9"/>
  <c r="Q3565" i="9"/>
  <c r="Q3566" i="9"/>
  <c r="Q3567" i="9"/>
  <c r="Q3568" i="9"/>
  <c r="Q3569" i="9"/>
  <c r="Q3570" i="9"/>
  <c r="Q3571" i="9"/>
  <c r="Q3572" i="9"/>
  <c r="Q3573" i="9"/>
  <c r="Q3574" i="9"/>
  <c r="Q3575" i="9"/>
  <c r="Q3576" i="9"/>
  <c r="Q3577" i="9"/>
  <c r="Q3578" i="9"/>
  <c r="Q3579" i="9"/>
  <c r="Q3580" i="9"/>
  <c r="Q3581" i="9"/>
  <c r="Q3582" i="9"/>
  <c r="Q3583" i="9"/>
  <c r="Q3584" i="9"/>
  <c r="Q3585" i="9"/>
  <c r="Q3586" i="9"/>
  <c r="Q3587" i="9"/>
  <c r="Q3588" i="9"/>
  <c r="Q3589" i="9"/>
  <c r="Q3590" i="9"/>
  <c r="Q3591" i="9"/>
  <c r="Q3592" i="9"/>
  <c r="Q3593" i="9"/>
  <c r="Q3594" i="9"/>
  <c r="Q3595" i="9"/>
  <c r="Q3596" i="9"/>
  <c r="Q3597" i="9"/>
  <c r="Q3598" i="9"/>
  <c r="Q3599" i="9"/>
  <c r="Q3600" i="9"/>
  <c r="Q3601" i="9"/>
  <c r="Q3602" i="9"/>
  <c r="Q3603" i="9"/>
  <c r="Q3604" i="9"/>
  <c r="Q3605" i="9"/>
  <c r="Q3606" i="9"/>
  <c r="Q3607" i="9"/>
  <c r="Q3608" i="9"/>
  <c r="Q3609" i="9"/>
  <c r="Q3610" i="9"/>
  <c r="Q3611" i="9"/>
  <c r="Q3612" i="9"/>
  <c r="Q3613" i="9"/>
  <c r="Q3614" i="9"/>
  <c r="Q3615" i="9"/>
  <c r="Q3616" i="9"/>
  <c r="Q3617" i="9"/>
  <c r="Q3618" i="9"/>
  <c r="Q3619" i="9"/>
  <c r="Q3620" i="9"/>
  <c r="Q3621" i="9"/>
  <c r="Q3622" i="9"/>
  <c r="Q3623" i="9"/>
  <c r="Q3624" i="9"/>
  <c r="Q3625" i="9"/>
  <c r="Q3626" i="9"/>
  <c r="Q3627" i="9"/>
  <c r="Q3628" i="9"/>
  <c r="Q3629" i="9"/>
  <c r="Q3630" i="9"/>
  <c r="Q3631" i="9"/>
  <c r="Q3632" i="9"/>
  <c r="Q3633" i="9"/>
  <c r="Q3634" i="9"/>
  <c r="Q3635" i="9"/>
  <c r="Q3636" i="9"/>
  <c r="Q3637" i="9"/>
  <c r="Q3638" i="9"/>
  <c r="Q3639" i="9"/>
  <c r="Q3640" i="9"/>
  <c r="Q3641" i="9"/>
  <c r="Q3642" i="9"/>
  <c r="Q3643" i="9"/>
  <c r="Q3644" i="9"/>
  <c r="Q3645" i="9"/>
  <c r="Q3646" i="9"/>
  <c r="Q3647" i="9"/>
  <c r="Q3648" i="9"/>
  <c r="Q3649" i="9"/>
  <c r="Q3650" i="9"/>
  <c r="Q3651" i="9"/>
  <c r="Q3652" i="9"/>
  <c r="Q3653" i="9"/>
  <c r="Q3654" i="9"/>
  <c r="Q3655" i="9"/>
  <c r="Q3656" i="9"/>
  <c r="Q3657" i="9"/>
  <c r="Q3658" i="9"/>
  <c r="Q3659" i="9"/>
  <c r="Q3660" i="9"/>
  <c r="Q3661" i="9"/>
  <c r="Q3662" i="9"/>
  <c r="Q3663" i="9"/>
  <c r="Q3664" i="9"/>
  <c r="Q3665" i="9"/>
  <c r="Q3666" i="9"/>
  <c r="Q3667" i="9"/>
  <c r="Q3668" i="9"/>
  <c r="Q3669" i="9"/>
  <c r="Q3670" i="9"/>
  <c r="Q3671" i="9"/>
  <c r="Q3672" i="9"/>
  <c r="Q3673" i="9"/>
  <c r="Q3674" i="9"/>
  <c r="Q3675" i="9"/>
  <c r="Q3676" i="9"/>
  <c r="Q3677" i="9"/>
  <c r="Q3678" i="9"/>
  <c r="Q3679" i="9"/>
  <c r="Q3680" i="9"/>
  <c r="Q3681" i="9"/>
  <c r="Q3682" i="9"/>
  <c r="Q3683" i="9"/>
  <c r="Q3684" i="9"/>
  <c r="Q3685" i="9"/>
  <c r="Q3686" i="9"/>
  <c r="Q3687" i="9"/>
  <c r="Q3688" i="9"/>
  <c r="Q3689" i="9"/>
  <c r="Q3690" i="9"/>
  <c r="Q3691" i="9"/>
  <c r="Q3692" i="9"/>
  <c r="Q3693" i="9"/>
  <c r="Q3694" i="9"/>
  <c r="Q3695" i="9"/>
  <c r="Q3696" i="9"/>
  <c r="Q3697" i="9"/>
  <c r="Q3698" i="9"/>
  <c r="Q3699" i="9"/>
  <c r="Q3700" i="9"/>
  <c r="Q3701" i="9"/>
  <c r="Q3702" i="9"/>
  <c r="Q3703" i="9"/>
  <c r="Q3704" i="9"/>
  <c r="Q3705" i="9"/>
  <c r="Q3706" i="9"/>
  <c r="Q3707" i="9"/>
  <c r="Q3708" i="9"/>
  <c r="Q3709" i="9"/>
  <c r="Q3710" i="9"/>
  <c r="Q3711" i="9"/>
  <c r="Q3712" i="9"/>
  <c r="Q3713" i="9"/>
  <c r="Q3714" i="9"/>
  <c r="Q3715" i="9"/>
  <c r="Q3716" i="9"/>
  <c r="Q3717" i="9"/>
  <c r="Q3718" i="9"/>
  <c r="Q3719" i="9"/>
  <c r="Q3720" i="9"/>
  <c r="Q3721" i="9"/>
  <c r="Q3722" i="9"/>
  <c r="Q3723" i="9"/>
  <c r="Q3724" i="9"/>
  <c r="Q3725" i="9"/>
  <c r="Q3726" i="9"/>
  <c r="Q3727" i="9"/>
  <c r="Q3728" i="9"/>
  <c r="Q3729" i="9"/>
  <c r="Q3730" i="9"/>
  <c r="Q3731" i="9"/>
  <c r="Q3732" i="9"/>
  <c r="Q3733" i="9"/>
  <c r="Q3734" i="9"/>
  <c r="Q3735" i="9"/>
  <c r="Q3736" i="9"/>
  <c r="Q3737" i="9"/>
  <c r="Q3738" i="9"/>
  <c r="Q3739" i="9"/>
  <c r="Q3740" i="9"/>
  <c r="Q3741" i="9"/>
  <c r="Q3742" i="9"/>
  <c r="Q3743" i="9"/>
  <c r="Q3744" i="9"/>
  <c r="Q3745" i="9"/>
  <c r="Q3746" i="9"/>
  <c r="Q3747" i="9"/>
  <c r="Q3748" i="9"/>
  <c r="Q3749" i="9"/>
  <c r="Q3750" i="9"/>
  <c r="Q3751" i="9"/>
  <c r="Q3752" i="9"/>
  <c r="Q3753" i="9"/>
  <c r="Q3754" i="9"/>
  <c r="Q3755" i="9"/>
  <c r="Q3756" i="9"/>
  <c r="Q3757" i="9"/>
  <c r="Q3758" i="9"/>
  <c r="Q3759" i="9"/>
  <c r="Q3760" i="9"/>
  <c r="Q3761" i="9"/>
  <c r="Q3762" i="9"/>
  <c r="Q3763" i="9"/>
  <c r="Q3764" i="9"/>
  <c r="Q3765" i="9"/>
  <c r="Q3766" i="9"/>
  <c r="Q3767" i="9"/>
  <c r="Q3768" i="9"/>
  <c r="Q3769" i="9"/>
  <c r="Q3770" i="9"/>
  <c r="Q3771" i="9"/>
  <c r="Q3772" i="9"/>
  <c r="Q3773" i="9"/>
  <c r="Q3774" i="9"/>
  <c r="Q3775" i="9"/>
  <c r="Q3776" i="9"/>
  <c r="Q3777" i="9"/>
  <c r="Q3778" i="9"/>
  <c r="Q3779" i="9"/>
  <c r="Q3780" i="9"/>
  <c r="Q3781" i="9"/>
  <c r="Q3782" i="9"/>
  <c r="Q3783" i="9"/>
  <c r="Q3784" i="9"/>
  <c r="Q3785" i="9"/>
  <c r="Q3786" i="9"/>
  <c r="Q3787" i="9"/>
  <c r="Q3788" i="9"/>
  <c r="Q3789" i="9"/>
  <c r="Q3790" i="9"/>
  <c r="Q3791" i="9"/>
  <c r="Q3792" i="9"/>
  <c r="Q3793" i="9"/>
  <c r="Q3794" i="9"/>
  <c r="Q3795" i="9"/>
  <c r="Q3796" i="9"/>
  <c r="Q3797" i="9"/>
  <c r="Q3798" i="9"/>
  <c r="Q3799" i="9"/>
  <c r="Q3800" i="9"/>
  <c r="Q3801" i="9"/>
  <c r="Q3802" i="9"/>
  <c r="Q3803" i="9"/>
  <c r="Q3804" i="9"/>
  <c r="Q3805" i="9"/>
  <c r="Q3806" i="9"/>
  <c r="Q3807" i="9"/>
  <c r="Q3808" i="9"/>
  <c r="Q3809" i="9"/>
  <c r="Q3810" i="9"/>
  <c r="Q3811" i="9"/>
  <c r="Q3812" i="9"/>
  <c r="Q3813" i="9"/>
  <c r="Q3814" i="9"/>
  <c r="Q3815" i="9"/>
  <c r="Q3816" i="9"/>
  <c r="Q3817" i="9"/>
  <c r="Q3818" i="9"/>
  <c r="Q3819" i="9"/>
  <c r="Q3820" i="9"/>
  <c r="Q3821" i="9"/>
  <c r="Q3822" i="9"/>
  <c r="Q3823" i="9"/>
  <c r="Q3824" i="9"/>
  <c r="Q3825" i="9"/>
  <c r="Q3826" i="9"/>
  <c r="Q3827" i="9"/>
  <c r="Q3828" i="9"/>
  <c r="Q3829" i="9"/>
  <c r="Q3830" i="9"/>
  <c r="Q3831" i="9"/>
  <c r="Q3832" i="9"/>
  <c r="Q3833" i="9"/>
  <c r="Q3834" i="9"/>
  <c r="Q3835" i="9"/>
  <c r="Q3836" i="9"/>
  <c r="Q3837" i="9"/>
  <c r="Q3838" i="9"/>
  <c r="Q3839" i="9"/>
  <c r="Q3840" i="9"/>
  <c r="Q3841" i="9"/>
  <c r="Q3842" i="9"/>
  <c r="Q3843" i="9"/>
  <c r="Q3844" i="9"/>
  <c r="Q3845" i="9"/>
  <c r="Q3846" i="9"/>
  <c r="Q3847" i="9"/>
  <c r="Q3848" i="9"/>
  <c r="Q3849" i="9"/>
  <c r="Q3850" i="9"/>
  <c r="Q3851" i="9"/>
  <c r="Q3852" i="9"/>
  <c r="Q3853" i="9"/>
  <c r="Q3854" i="9"/>
  <c r="Q3855" i="9"/>
  <c r="Q3856" i="9"/>
  <c r="Q3857" i="9"/>
  <c r="Q3858" i="9"/>
  <c r="Q3859" i="9"/>
  <c r="Q3860" i="9"/>
  <c r="Q3861" i="9"/>
  <c r="Q3862" i="9"/>
  <c r="Q3863" i="9"/>
  <c r="Q3864" i="9"/>
  <c r="Q3865" i="9"/>
  <c r="Q3866" i="9"/>
  <c r="Q3867" i="9"/>
  <c r="Q3868" i="9"/>
  <c r="Q3869" i="9"/>
  <c r="Q3870" i="9"/>
  <c r="Q3871" i="9"/>
  <c r="Q3872" i="9"/>
  <c r="Q3873" i="9"/>
  <c r="Q3874" i="9"/>
  <c r="Q3875" i="9"/>
  <c r="Q3876" i="9"/>
  <c r="Q3877" i="9"/>
  <c r="Q3878" i="9"/>
  <c r="Q3879" i="9"/>
  <c r="Q3880" i="9"/>
  <c r="Q3881" i="9"/>
  <c r="Q3882" i="9"/>
  <c r="Q3883" i="9"/>
  <c r="Q3884" i="9"/>
  <c r="Q3885" i="9"/>
  <c r="Q3886" i="9"/>
  <c r="Q3887" i="9"/>
  <c r="Q3888" i="9"/>
  <c r="Q3889" i="9"/>
  <c r="Q3890" i="9"/>
  <c r="Q3891" i="9"/>
  <c r="Q3892" i="9"/>
  <c r="Q3893" i="9"/>
  <c r="Q3894" i="9"/>
  <c r="Q3895" i="9"/>
  <c r="Q3896" i="9"/>
  <c r="Q3897" i="9"/>
  <c r="Q3898" i="9"/>
  <c r="Q3899" i="9"/>
  <c r="Q3900" i="9"/>
  <c r="Q3901" i="9"/>
  <c r="Q3902" i="9"/>
  <c r="Q3903" i="9"/>
  <c r="Q3904" i="9"/>
  <c r="Q3905" i="9"/>
  <c r="Q3906" i="9"/>
  <c r="Q3907" i="9"/>
  <c r="Q3908" i="9"/>
  <c r="Q3909" i="9"/>
  <c r="Q3910" i="9"/>
  <c r="Q3911" i="9"/>
  <c r="Q3912" i="9"/>
  <c r="Q3913" i="9"/>
  <c r="Q3914" i="9"/>
  <c r="Q3915" i="9"/>
  <c r="Q3916" i="9"/>
  <c r="Q3917" i="9"/>
  <c r="Q3918" i="9"/>
  <c r="Q3919" i="9"/>
  <c r="Q3920" i="9"/>
  <c r="Q3921" i="9"/>
  <c r="Q3922" i="9"/>
  <c r="Q3923" i="9"/>
  <c r="Q3924" i="9"/>
  <c r="Q3925" i="9"/>
  <c r="Q3926" i="9"/>
  <c r="Q3927" i="9"/>
  <c r="Q3928" i="9"/>
  <c r="Q3929" i="9"/>
  <c r="Q3930" i="9"/>
  <c r="Q3931" i="9"/>
  <c r="Q3932" i="9"/>
  <c r="Q3933" i="9"/>
  <c r="Q3934" i="9"/>
  <c r="Q3935" i="9"/>
  <c r="Q3936" i="9"/>
  <c r="Q3937" i="9"/>
  <c r="Q3938" i="9"/>
  <c r="Q3939" i="9"/>
  <c r="Q3940" i="9"/>
  <c r="Q3941" i="9"/>
  <c r="Q3942" i="9"/>
  <c r="Q3943" i="9"/>
  <c r="Q3944" i="9"/>
  <c r="Q3945" i="9"/>
  <c r="Q3946" i="9"/>
  <c r="Q3947" i="9"/>
  <c r="Q3948" i="9"/>
  <c r="Q3949" i="9"/>
  <c r="Q3950" i="9"/>
  <c r="Q3951" i="9"/>
  <c r="Q3952" i="9"/>
  <c r="Q3953" i="9"/>
  <c r="Q3954" i="9"/>
  <c r="Q3955" i="9"/>
  <c r="Q3956" i="9"/>
  <c r="Q3957" i="9"/>
  <c r="Q3958" i="9"/>
  <c r="Q3959" i="9"/>
  <c r="Q3960" i="9"/>
  <c r="Q3961" i="9"/>
  <c r="Q3962" i="9"/>
  <c r="Q3963" i="9"/>
  <c r="Q3964" i="9"/>
  <c r="Q3965" i="9"/>
  <c r="Q3966" i="9"/>
  <c r="Q3967" i="9"/>
  <c r="Q3968" i="9"/>
  <c r="Q3969" i="9"/>
  <c r="Q3970" i="9"/>
  <c r="Q3971" i="9"/>
  <c r="Q3972" i="9"/>
  <c r="Q3973" i="9"/>
  <c r="Q3974" i="9"/>
  <c r="Q3975" i="9"/>
  <c r="Q3976" i="9"/>
  <c r="Q3977" i="9"/>
  <c r="Q3978" i="9"/>
  <c r="Q3979" i="9"/>
  <c r="Q3980" i="9"/>
  <c r="Q3981" i="9"/>
  <c r="Q3982" i="9"/>
  <c r="Q3983" i="9"/>
  <c r="Q3984" i="9"/>
  <c r="Q3985" i="9"/>
  <c r="Q3986" i="9"/>
  <c r="Q3987" i="9"/>
  <c r="Q3988" i="9"/>
  <c r="Q3989" i="9"/>
  <c r="Q3990" i="9"/>
  <c r="Q3991" i="9"/>
  <c r="Q3992" i="9"/>
  <c r="Q3993" i="9"/>
  <c r="Q3994" i="9"/>
  <c r="Q3995" i="9"/>
  <c r="Q3996" i="9"/>
  <c r="Q3997" i="9"/>
  <c r="Q3998" i="9"/>
  <c r="Q3999" i="9"/>
  <c r="Q4000" i="9"/>
  <c r="Q4001" i="9"/>
  <c r="Q4002" i="9"/>
  <c r="Q4003" i="9"/>
  <c r="Q4004" i="9"/>
  <c r="Q4005" i="9"/>
  <c r="Q4006" i="9"/>
  <c r="Q4007" i="9"/>
  <c r="Q4008" i="9"/>
  <c r="Q4009" i="9"/>
  <c r="Q4010" i="9"/>
  <c r="Q4011" i="9"/>
  <c r="Q4012" i="9"/>
  <c r="Q4013" i="9"/>
  <c r="Q4014" i="9"/>
  <c r="Q4015" i="9"/>
  <c r="Q4016" i="9"/>
  <c r="Q4017" i="9"/>
  <c r="Q4018" i="9"/>
  <c r="Q4019" i="9"/>
  <c r="Q4020" i="9"/>
  <c r="Q4021" i="9"/>
  <c r="Q4022" i="9"/>
  <c r="Q4023" i="9"/>
  <c r="Q4024" i="9"/>
  <c r="Q4025" i="9"/>
  <c r="Q4026" i="9"/>
  <c r="Q4027" i="9"/>
  <c r="Q4028" i="9"/>
  <c r="Q4029" i="9"/>
  <c r="Q4030" i="9"/>
  <c r="Q4031" i="9"/>
  <c r="Q4032" i="9"/>
  <c r="Q4033" i="9"/>
  <c r="Q4034" i="9"/>
  <c r="Q4035" i="9"/>
  <c r="Q4036" i="9"/>
  <c r="Q4037" i="9"/>
  <c r="Q4038" i="9"/>
  <c r="Q4039" i="9"/>
  <c r="Q4040" i="9"/>
  <c r="Q4041" i="9"/>
  <c r="Q4042" i="9"/>
  <c r="Q4043" i="9"/>
  <c r="Q4044" i="9"/>
  <c r="Q4045" i="9"/>
  <c r="Q4046" i="9"/>
  <c r="Q4047" i="9"/>
  <c r="Q4048" i="9"/>
  <c r="Q4049" i="9"/>
  <c r="Q4050" i="9"/>
  <c r="Q4051" i="9"/>
  <c r="Q4052" i="9"/>
  <c r="Q4053" i="9"/>
  <c r="Q4054" i="9"/>
  <c r="Q4055" i="9"/>
  <c r="Q4056" i="9"/>
  <c r="Q4057" i="9"/>
  <c r="Q4058" i="9"/>
  <c r="Q4059" i="9"/>
  <c r="Q4060" i="9"/>
  <c r="Q4061" i="9"/>
  <c r="Q4062" i="9"/>
  <c r="Q4063" i="9"/>
  <c r="Q4064" i="9"/>
  <c r="Q4065" i="9"/>
  <c r="Q4066" i="9"/>
  <c r="Q4067" i="9"/>
  <c r="Q4068" i="9"/>
  <c r="Q4069" i="9"/>
  <c r="Q4070" i="9"/>
  <c r="Q4071" i="9"/>
  <c r="Q4072" i="9"/>
  <c r="Q4073" i="9"/>
  <c r="Q4074" i="9"/>
  <c r="Q4075" i="9"/>
  <c r="Q4076" i="9"/>
  <c r="Q4077" i="9"/>
  <c r="Q4078" i="9"/>
  <c r="Q4079" i="9"/>
  <c r="Q4080" i="9"/>
  <c r="Q4081" i="9"/>
  <c r="Q4082" i="9"/>
  <c r="Q4083" i="9"/>
  <c r="Q4084" i="9"/>
  <c r="Q4085" i="9"/>
  <c r="Q4086" i="9"/>
  <c r="Q4087" i="9"/>
  <c r="Q4088" i="9"/>
  <c r="Q4089" i="9"/>
  <c r="Q4090" i="9"/>
  <c r="Q4091" i="9"/>
  <c r="Q4092" i="9"/>
  <c r="Q4093" i="9"/>
  <c r="Q4094" i="9"/>
  <c r="Q4095" i="9"/>
  <c r="Q4096" i="9"/>
  <c r="Q4097" i="9"/>
  <c r="Q4098" i="9"/>
  <c r="Q4099" i="9"/>
  <c r="Q4100" i="9"/>
  <c r="Q4101" i="9"/>
  <c r="Q4102" i="9"/>
  <c r="Q4103" i="9"/>
  <c r="Q4104" i="9"/>
  <c r="Q4105" i="9"/>
  <c r="Q4106" i="9"/>
  <c r="Q4107" i="9"/>
  <c r="Q4108" i="9"/>
  <c r="Q4109" i="9"/>
  <c r="Q4110" i="9"/>
  <c r="Q4111" i="9"/>
  <c r="Q4112" i="9"/>
  <c r="Q4113" i="9"/>
  <c r="Q4114" i="9"/>
  <c r="Q4115" i="9"/>
  <c r="Q4116" i="9"/>
  <c r="Q4117" i="9"/>
  <c r="Q4118" i="9"/>
  <c r="Q4119" i="9"/>
  <c r="Q4120" i="9"/>
  <c r="Q4121" i="9"/>
  <c r="Q4122" i="9"/>
  <c r="Q4123" i="9"/>
  <c r="Q4124" i="9"/>
  <c r="Q4125" i="9"/>
  <c r="Q4126" i="9"/>
  <c r="Q4127" i="9"/>
  <c r="Q4128" i="9"/>
  <c r="Q4129" i="9"/>
  <c r="Q4130" i="9"/>
  <c r="Q4131" i="9"/>
  <c r="Q4132" i="9"/>
  <c r="Q4133" i="9"/>
  <c r="Q4134" i="9"/>
  <c r="Q4135" i="9"/>
  <c r="Q4136" i="9"/>
  <c r="Q4137" i="9"/>
  <c r="Q4138" i="9"/>
  <c r="Q4139" i="9"/>
  <c r="Q4140" i="9"/>
  <c r="Q4141" i="9"/>
  <c r="Q4142" i="9"/>
  <c r="Q4143" i="9"/>
  <c r="Q4144" i="9"/>
  <c r="Q4145" i="9"/>
  <c r="Q4146" i="9"/>
  <c r="Q4147" i="9"/>
  <c r="Q4148" i="9"/>
  <c r="Q4149" i="9"/>
  <c r="Q4150" i="9"/>
  <c r="Q4151" i="9"/>
  <c r="Q4152" i="9"/>
  <c r="Q4153" i="9"/>
  <c r="Q4154" i="9"/>
  <c r="Q4155" i="9"/>
  <c r="Q4156" i="9"/>
  <c r="Q4157" i="9"/>
  <c r="Q4158" i="9"/>
  <c r="Q4159" i="9"/>
  <c r="Q4160" i="9"/>
  <c r="Q4161" i="9"/>
  <c r="Q4162" i="9"/>
  <c r="Q4163" i="9"/>
  <c r="Q4164" i="9"/>
  <c r="Q4165" i="9"/>
  <c r="Q4166" i="9"/>
  <c r="Q4167" i="9"/>
  <c r="Q4168" i="9"/>
  <c r="Q4169" i="9"/>
  <c r="Q4170" i="9"/>
  <c r="Q4171" i="9"/>
  <c r="Q4172" i="9"/>
  <c r="Q4173" i="9"/>
  <c r="Q4174" i="9"/>
  <c r="Q4175" i="9"/>
  <c r="Q4176" i="9"/>
  <c r="Q4177" i="9"/>
  <c r="Q4178" i="9"/>
  <c r="Q4179" i="9"/>
  <c r="Q4180" i="9"/>
  <c r="Q4181" i="9"/>
  <c r="Q4182" i="9"/>
  <c r="Q4183" i="9"/>
  <c r="Q4184" i="9"/>
  <c r="Q4185" i="9"/>
  <c r="Q4186" i="9"/>
  <c r="Q4187" i="9"/>
  <c r="Q4188" i="9"/>
  <c r="Q4189" i="9"/>
  <c r="Q4190" i="9"/>
  <c r="Q4191" i="9"/>
  <c r="Q4192" i="9"/>
  <c r="Q4193" i="9"/>
  <c r="Q4194" i="9"/>
  <c r="Q4195" i="9"/>
  <c r="Q4196" i="9"/>
  <c r="Q4197" i="9"/>
  <c r="Q4198" i="9"/>
  <c r="Q4199" i="9"/>
  <c r="Q4200" i="9"/>
  <c r="Q4201" i="9"/>
  <c r="Q4202" i="9"/>
  <c r="Q4203" i="9"/>
  <c r="Q4204" i="9"/>
  <c r="Q4205" i="9"/>
  <c r="Q4206" i="9"/>
  <c r="Q4207" i="9"/>
  <c r="Q4208" i="9"/>
  <c r="Q4209" i="9"/>
  <c r="Q4210" i="9"/>
  <c r="Q4211" i="9"/>
  <c r="Q4212" i="9"/>
  <c r="Q4213" i="9"/>
  <c r="Q4214" i="9"/>
  <c r="Q4215" i="9"/>
  <c r="Q4216" i="9"/>
  <c r="Q4217" i="9"/>
  <c r="Q4218" i="9"/>
  <c r="Q4219" i="9"/>
  <c r="Q4220" i="9"/>
  <c r="Q4221" i="9"/>
  <c r="Q4222" i="9"/>
  <c r="Q4223" i="9"/>
  <c r="Q4224" i="9"/>
  <c r="Q4225" i="9"/>
  <c r="Q4226" i="9"/>
  <c r="Q4227" i="9"/>
  <c r="Q4228" i="9"/>
  <c r="Q4229" i="9"/>
  <c r="Q4230" i="9"/>
  <c r="Q4231" i="9"/>
  <c r="Q4232" i="9"/>
  <c r="Q4233" i="9"/>
  <c r="Q4234" i="9"/>
  <c r="Q4235" i="9"/>
  <c r="Q4236" i="9"/>
  <c r="Q4237" i="9"/>
  <c r="Q4238" i="9"/>
  <c r="Q4239" i="9"/>
  <c r="Q4240" i="9"/>
  <c r="Q4241" i="9"/>
  <c r="Q4242" i="9"/>
  <c r="Q4243" i="9"/>
  <c r="Q4244" i="9"/>
  <c r="Q4245" i="9"/>
  <c r="Q4246" i="9"/>
  <c r="Q4247" i="9"/>
  <c r="Q4248" i="9"/>
  <c r="Q4249" i="9"/>
  <c r="Q4250" i="9"/>
  <c r="Q4251" i="9"/>
  <c r="Q4252" i="9"/>
  <c r="Q4253" i="9"/>
  <c r="Q4254" i="9"/>
  <c r="Q4255" i="9"/>
  <c r="Q4256" i="9"/>
  <c r="Q4257" i="9"/>
  <c r="Q4258" i="9"/>
  <c r="Q4259" i="9"/>
  <c r="Q4260" i="9"/>
  <c r="Q4261" i="9"/>
  <c r="Q4262" i="9"/>
  <c r="Q4263" i="9"/>
  <c r="Q4264" i="9"/>
  <c r="Q4265" i="9"/>
  <c r="Q4266" i="9"/>
  <c r="Q4267" i="9"/>
  <c r="Q4268" i="9"/>
  <c r="Q4269" i="9"/>
  <c r="Q4270" i="9"/>
  <c r="Q4271" i="9"/>
  <c r="Q4272" i="9"/>
  <c r="Q4273" i="9"/>
  <c r="Q4274" i="9"/>
  <c r="Q4275" i="9"/>
  <c r="Q4276" i="9"/>
  <c r="Q4277" i="9"/>
  <c r="Q4278" i="9"/>
  <c r="Q4279" i="9"/>
  <c r="Q4280" i="9"/>
  <c r="Q4281" i="9"/>
  <c r="Q4282" i="9"/>
  <c r="Q4283" i="9"/>
  <c r="Q4284" i="9"/>
  <c r="Q4285" i="9"/>
  <c r="Q4286" i="9"/>
  <c r="Q4287" i="9"/>
  <c r="Q4288" i="9"/>
  <c r="Q4289" i="9"/>
  <c r="Q4290" i="9"/>
  <c r="Q4291" i="9"/>
  <c r="Q4292" i="9"/>
  <c r="Q4293" i="9"/>
  <c r="Q4294" i="9"/>
  <c r="Q4295" i="9"/>
  <c r="Q4296" i="9"/>
  <c r="Q4297" i="9"/>
  <c r="Q4298" i="9"/>
  <c r="Q4299" i="9"/>
  <c r="Q4300" i="9"/>
  <c r="Q4301" i="9"/>
  <c r="Q4302" i="9"/>
  <c r="Q4303" i="9"/>
  <c r="Q4304" i="9"/>
  <c r="Q4305" i="9"/>
  <c r="Q4306" i="9"/>
  <c r="Q4307" i="9"/>
  <c r="Q4308" i="9"/>
  <c r="Q4309" i="9"/>
  <c r="Q4310" i="9"/>
  <c r="Q4311" i="9"/>
  <c r="Q4312" i="9"/>
  <c r="Q4313" i="9"/>
  <c r="Q4314" i="9"/>
  <c r="Q4315" i="9"/>
  <c r="Q4316" i="9"/>
  <c r="Q4317" i="9"/>
  <c r="Q4318" i="9"/>
  <c r="Q4319" i="9"/>
  <c r="Q4320" i="9"/>
  <c r="Q4321" i="9"/>
  <c r="Q4322" i="9"/>
  <c r="Q4323" i="9"/>
  <c r="Q4324" i="9"/>
  <c r="Q4325" i="9"/>
  <c r="Q4326" i="9"/>
  <c r="Q4327" i="9"/>
  <c r="Q4328" i="9"/>
  <c r="Q4329" i="9"/>
  <c r="Q4330" i="9"/>
  <c r="Q4331" i="9"/>
  <c r="Q4332" i="9"/>
  <c r="Q4333" i="9"/>
  <c r="Q4334" i="9"/>
  <c r="Q4335" i="9"/>
  <c r="Q4336" i="9"/>
  <c r="Q4337" i="9"/>
  <c r="Q4338" i="9"/>
  <c r="Q4339" i="9"/>
  <c r="Q4340" i="9"/>
  <c r="Q4341" i="9"/>
  <c r="Q4342" i="9"/>
  <c r="Q4343" i="9"/>
  <c r="Q4344" i="9"/>
  <c r="Q4345" i="9"/>
  <c r="Q4346" i="9"/>
  <c r="Q4347" i="9"/>
  <c r="Q4348" i="9"/>
  <c r="Q4349" i="9"/>
  <c r="Q4350" i="9"/>
  <c r="Q4351" i="9"/>
  <c r="Q4352" i="9"/>
  <c r="Q4353" i="9"/>
  <c r="Q4354" i="9"/>
  <c r="Q4355" i="9"/>
  <c r="Q4356" i="9"/>
  <c r="Q4357" i="9"/>
  <c r="Q4358" i="9"/>
  <c r="Q4359" i="9"/>
  <c r="Q4360" i="9"/>
  <c r="Q4361" i="9"/>
  <c r="Q4362" i="9"/>
  <c r="Q4363" i="9"/>
  <c r="Q4364" i="9"/>
  <c r="Q4365" i="9"/>
  <c r="Q4366" i="9"/>
  <c r="Q4367" i="9"/>
  <c r="Q4368" i="9"/>
  <c r="Q4369" i="9"/>
  <c r="Q4370" i="9"/>
  <c r="Q4371" i="9"/>
  <c r="Q4372" i="9"/>
  <c r="Q4373" i="9"/>
  <c r="Q4374" i="9"/>
  <c r="Q4375" i="9"/>
  <c r="Q4376" i="9"/>
  <c r="Q4377" i="9"/>
  <c r="Q4378" i="9"/>
  <c r="Q4379" i="9"/>
  <c r="Q4380" i="9"/>
  <c r="Q4381" i="9"/>
  <c r="Q4382" i="9"/>
  <c r="Q4383" i="9"/>
  <c r="Q4384" i="9"/>
  <c r="Q4385" i="9"/>
  <c r="Q4386" i="9"/>
  <c r="Q4387" i="9"/>
  <c r="Q4388" i="9"/>
  <c r="Q4389" i="9"/>
  <c r="Q4390" i="9"/>
  <c r="Q4391" i="9"/>
  <c r="Q4392" i="9"/>
  <c r="Q4393" i="9"/>
  <c r="Q4394" i="9"/>
  <c r="Q4395" i="9"/>
  <c r="Q4396" i="9"/>
  <c r="Q4397" i="9"/>
  <c r="Q4398" i="9"/>
  <c r="Q4399" i="9"/>
  <c r="Q4400" i="9"/>
  <c r="Q4401" i="9"/>
  <c r="Q4402" i="9"/>
  <c r="Q4403" i="9"/>
  <c r="Q4404" i="9"/>
  <c r="Q4405" i="9"/>
  <c r="Q4406" i="9"/>
  <c r="Q4407" i="9"/>
  <c r="Q4408" i="9"/>
  <c r="Q4409" i="9"/>
  <c r="Q4410" i="9"/>
  <c r="Q4411" i="9"/>
  <c r="Q4412" i="9"/>
  <c r="Q4413" i="9"/>
  <c r="Q4414" i="9"/>
  <c r="Q4415" i="9"/>
  <c r="Q4416" i="9"/>
  <c r="Q4417" i="9"/>
  <c r="Q4418" i="9"/>
  <c r="Q4419" i="9"/>
  <c r="Q4420" i="9"/>
  <c r="Q4421" i="9"/>
  <c r="Q4422" i="9"/>
  <c r="Q4423" i="9"/>
  <c r="Q4424" i="9"/>
  <c r="Q4425" i="9"/>
  <c r="Q4426" i="9"/>
  <c r="Q4427" i="9"/>
  <c r="Q4428" i="9"/>
  <c r="Q4429" i="9"/>
  <c r="Q4430" i="9"/>
  <c r="Q4431" i="9"/>
  <c r="Q4432" i="9"/>
  <c r="Q4433" i="9"/>
  <c r="Q4434" i="9"/>
  <c r="Q4435" i="9"/>
  <c r="Q4436" i="9"/>
  <c r="Q4437" i="9"/>
  <c r="Q4438" i="9"/>
  <c r="Q4439" i="9"/>
  <c r="Q4440" i="9"/>
  <c r="Q4441" i="9"/>
  <c r="Q4442" i="9"/>
  <c r="Q4443" i="9"/>
  <c r="Q4444" i="9"/>
  <c r="Q4445" i="9"/>
  <c r="Q4446" i="9"/>
  <c r="Q4447" i="9"/>
  <c r="Q4448" i="9"/>
  <c r="Q4449" i="9"/>
  <c r="Q4450" i="9"/>
  <c r="Q4451" i="9"/>
  <c r="Q4452" i="9"/>
  <c r="Q4453" i="9"/>
  <c r="Q4454" i="9"/>
  <c r="Q4455" i="9"/>
  <c r="Q4456" i="9"/>
  <c r="Q4457" i="9"/>
  <c r="Q4458" i="9"/>
  <c r="Q4459" i="9"/>
  <c r="Q4460" i="9"/>
  <c r="Q4461" i="9"/>
  <c r="Q4462" i="9"/>
  <c r="Q4463" i="9"/>
  <c r="Q4464" i="9"/>
  <c r="Q4465" i="9"/>
  <c r="Q4466" i="9"/>
  <c r="Q4467" i="9"/>
  <c r="Q4468" i="9"/>
  <c r="Q4469" i="9"/>
  <c r="Q4470" i="9"/>
  <c r="Q4471" i="9"/>
  <c r="Q4472" i="9"/>
  <c r="Q4473" i="9"/>
  <c r="Q4474" i="9"/>
  <c r="Q4475" i="9"/>
  <c r="Q4476" i="9"/>
  <c r="Q4477" i="9"/>
  <c r="Q4478" i="9"/>
  <c r="Q4479" i="9"/>
  <c r="Q4480" i="9"/>
  <c r="Q4481" i="9"/>
  <c r="Q4482" i="9"/>
  <c r="Q4483" i="9"/>
  <c r="Q4484" i="9"/>
  <c r="Q4485" i="9"/>
  <c r="Q4486" i="9"/>
  <c r="Q4487" i="9"/>
  <c r="Q4488" i="9"/>
  <c r="Q4489" i="9"/>
  <c r="Q4490" i="9"/>
  <c r="Q4491" i="9"/>
  <c r="Q4492" i="9"/>
  <c r="Q4493" i="9"/>
  <c r="Q4494" i="9"/>
  <c r="Q4495" i="9"/>
  <c r="Q4496" i="9"/>
  <c r="Q4497" i="9"/>
  <c r="Q4498" i="9"/>
  <c r="Q4499" i="9"/>
  <c r="Q4500" i="9"/>
  <c r="Q4501" i="9"/>
  <c r="Q4502" i="9"/>
  <c r="Q4503" i="9"/>
  <c r="Q4504" i="9"/>
  <c r="Q4505" i="9"/>
  <c r="Q4506" i="9"/>
  <c r="Q4507" i="9"/>
  <c r="Q4508" i="9"/>
  <c r="Q4509" i="9"/>
  <c r="Q4510" i="9"/>
  <c r="Q4511" i="9"/>
  <c r="Q4512" i="9"/>
  <c r="Q4513" i="9"/>
  <c r="Q4514" i="9"/>
  <c r="Q4515" i="9"/>
  <c r="Q4516" i="9"/>
  <c r="Q4517" i="9"/>
  <c r="Q4518" i="9"/>
  <c r="Q4519" i="9"/>
  <c r="Q4520" i="9"/>
  <c r="Q4521" i="9"/>
  <c r="Q4522" i="9"/>
  <c r="Q4523" i="9"/>
  <c r="Q4524" i="9"/>
  <c r="Q4525" i="9"/>
  <c r="Q4526" i="9"/>
  <c r="Q4527" i="9"/>
  <c r="Q4528" i="9"/>
  <c r="Q4529" i="9"/>
  <c r="Q4530" i="9"/>
  <c r="Q4531" i="9"/>
  <c r="Q4532" i="9"/>
  <c r="Q4533" i="9"/>
  <c r="Q4534" i="9"/>
  <c r="Q4535" i="9"/>
  <c r="Q4536" i="9"/>
  <c r="Q4537" i="9"/>
  <c r="Q4538" i="9"/>
  <c r="Q4539" i="9"/>
  <c r="Q4540" i="9"/>
  <c r="Q4541" i="9"/>
  <c r="Q4542" i="9"/>
  <c r="Q4543" i="9"/>
  <c r="Q4544" i="9"/>
  <c r="Q4545" i="9"/>
  <c r="Q4546" i="9"/>
  <c r="Q4547" i="9"/>
  <c r="Q4548" i="9"/>
  <c r="Q4549" i="9"/>
  <c r="Q4550" i="9"/>
  <c r="Q4551" i="9"/>
  <c r="Q4552" i="9"/>
  <c r="Q4553" i="9"/>
  <c r="Q4554" i="9"/>
  <c r="Q4555" i="9"/>
  <c r="Q4556" i="9"/>
  <c r="Q4557" i="9"/>
  <c r="Q4558" i="9"/>
  <c r="Q4559" i="9"/>
  <c r="Q4560" i="9"/>
  <c r="Q4561" i="9"/>
  <c r="Q4562" i="9"/>
  <c r="Q4563" i="9"/>
  <c r="Q4564" i="9"/>
  <c r="Q4565" i="9"/>
  <c r="Q4566" i="9"/>
  <c r="Q4567" i="9"/>
  <c r="Q4568" i="9"/>
  <c r="Q4569" i="9"/>
  <c r="Q4570" i="9"/>
  <c r="Q4571" i="9"/>
  <c r="Q4572" i="9"/>
  <c r="Q4573" i="9"/>
  <c r="Q4574" i="9"/>
  <c r="Q4575" i="9"/>
  <c r="Q4576" i="9"/>
  <c r="Q4577" i="9"/>
  <c r="Q4578" i="9"/>
  <c r="Q4579" i="9"/>
  <c r="Q4580" i="9"/>
  <c r="Q4581" i="9"/>
  <c r="Q4582" i="9"/>
  <c r="Q4583" i="9"/>
  <c r="Q4584" i="9"/>
  <c r="Q4585" i="9"/>
  <c r="Q4586" i="9"/>
  <c r="Q4587" i="9"/>
  <c r="Q4588" i="9"/>
  <c r="Q4589" i="9"/>
  <c r="Q4590" i="9"/>
  <c r="Q4591" i="9"/>
  <c r="Q4592" i="9"/>
  <c r="Q4593" i="9"/>
  <c r="Q4594" i="9"/>
  <c r="Q4595" i="9"/>
  <c r="Q4596" i="9"/>
  <c r="Q4597" i="9"/>
  <c r="Q4598" i="9"/>
  <c r="Q4599" i="9"/>
  <c r="Q4600" i="9"/>
  <c r="Q4601" i="9"/>
  <c r="Q4602" i="9"/>
  <c r="Q4603" i="9"/>
  <c r="Q4604" i="9"/>
  <c r="Q4605" i="9"/>
  <c r="Q4606" i="9"/>
  <c r="Q4607" i="9"/>
  <c r="Q4608" i="9"/>
  <c r="Q4609" i="9"/>
  <c r="Q4610" i="9"/>
  <c r="Q4611" i="9"/>
  <c r="Q4612" i="9"/>
  <c r="Q4613" i="9"/>
  <c r="Q4614" i="9"/>
  <c r="Q4615" i="9"/>
  <c r="Q4616" i="9"/>
  <c r="Q4617" i="9"/>
  <c r="Q4618" i="9"/>
  <c r="Q4619" i="9"/>
  <c r="Q4620" i="9"/>
  <c r="Q4621" i="9"/>
  <c r="Q4622" i="9"/>
  <c r="Q4623" i="9"/>
  <c r="Q4624" i="9"/>
  <c r="Q4625" i="9"/>
  <c r="Q4626" i="9"/>
  <c r="Q4627" i="9"/>
  <c r="Q4628" i="9"/>
  <c r="Q4629" i="9"/>
  <c r="Q4630" i="9"/>
  <c r="Q4631" i="9"/>
  <c r="Q4632" i="9"/>
  <c r="Q4633" i="9"/>
  <c r="Q4634" i="9"/>
  <c r="Q4635" i="9"/>
  <c r="Q4636" i="9"/>
  <c r="Q4637" i="9"/>
  <c r="Q4638" i="9"/>
  <c r="Q4639" i="9"/>
  <c r="Q4640" i="9"/>
  <c r="Q4641" i="9"/>
  <c r="Q4642" i="9"/>
  <c r="Q4643" i="9"/>
  <c r="Q4644" i="9"/>
  <c r="Q4645" i="9"/>
  <c r="Q4646" i="9"/>
  <c r="Q4647" i="9"/>
  <c r="Q4648" i="9"/>
  <c r="Q4649" i="9"/>
  <c r="Q4650" i="9"/>
  <c r="Q4651" i="9"/>
  <c r="Q4652" i="9"/>
  <c r="Q4653" i="9"/>
  <c r="Q4654" i="9"/>
  <c r="Q4655" i="9"/>
  <c r="Q4656" i="9"/>
  <c r="Q4657" i="9"/>
  <c r="Q4658" i="9"/>
  <c r="Q4659" i="9"/>
  <c r="Q4660" i="9"/>
  <c r="Q4661" i="9"/>
  <c r="Q4662" i="9"/>
  <c r="Q4663" i="9"/>
  <c r="Q4664" i="9"/>
  <c r="Q4665" i="9"/>
  <c r="Q4666" i="9"/>
  <c r="Q4667" i="9"/>
  <c r="Q4668" i="9"/>
  <c r="Q4669" i="9"/>
  <c r="Q4670" i="9"/>
  <c r="Q4671" i="9"/>
  <c r="Q4672" i="9"/>
  <c r="Q4673" i="9"/>
  <c r="Q4674" i="9"/>
  <c r="Q4675" i="9"/>
  <c r="Q4676" i="9"/>
  <c r="Q4677" i="9"/>
  <c r="Q4678" i="9"/>
  <c r="Q4679" i="9"/>
  <c r="Q4680" i="9"/>
  <c r="Q4681" i="9"/>
  <c r="Q4682" i="9"/>
  <c r="Q4683" i="9"/>
  <c r="Q4684" i="9"/>
  <c r="Q4685" i="9"/>
  <c r="Q4686" i="9"/>
  <c r="Q4687" i="9"/>
  <c r="Q4688" i="9"/>
  <c r="Q4689" i="9"/>
  <c r="Q4690" i="9"/>
  <c r="Q4691" i="9"/>
  <c r="Q4692" i="9"/>
  <c r="Q4693" i="9"/>
  <c r="Q4694" i="9"/>
  <c r="Q4695" i="9"/>
  <c r="Q4696" i="9"/>
  <c r="Q4697" i="9"/>
  <c r="Q4698" i="9"/>
  <c r="Q4699" i="9"/>
  <c r="Q4700" i="9"/>
  <c r="Q4701" i="9"/>
  <c r="Q4702" i="9"/>
  <c r="Q4703" i="9"/>
  <c r="Q4704" i="9"/>
  <c r="Q4705" i="9"/>
  <c r="Q4706" i="9"/>
  <c r="Q4707" i="9"/>
  <c r="Q4708" i="9"/>
  <c r="Q4709" i="9"/>
  <c r="Q4710" i="9"/>
  <c r="Q4711" i="9"/>
  <c r="Q4712" i="9"/>
  <c r="Q4713" i="9"/>
  <c r="Q4714" i="9"/>
  <c r="Q4715" i="9"/>
  <c r="Q4716" i="9"/>
  <c r="Q4717" i="9"/>
  <c r="Q4718" i="9"/>
  <c r="Q4719" i="9"/>
  <c r="Q4720" i="9"/>
  <c r="Q4721" i="9"/>
  <c r="Q4722" i="9"/>
  <c r="Q4723" i="9"/>
  <c r="Q4724" i="9"/>
  <c r="Q4725" i="9"/>
  <c r="Q4726" i="9"/>
  <c r="Q4727" i="9"/>
  <c r="Q4728" i="9"/>
  <c r="Q4729" i="9"/>
  <c r="Q4730" i="9"/>
  <c r="Q4731" i="9"/>
  <c r="Q4732" i="9"/>
  <c r="Q4733" i="9"/>
  <c r="Q4734" i="9"/>
  <c r="Q4735" i="9"/>
  <c r="Q4736" i="9"/>
  <c r="Q4737" i="9"/>
  <c r="Q4738" i="9"/>
  <c r="Q4739" i="9"/>
  <c r="Q4740" i="9"/>
  <c r="Q4741" i="9"/>
  <c r="Q4742" i="9"/>
  <c r="Q4743" i="9"/>
  <c r="Q4744" i="9"/>
  <c r="Q4745" i="9"/>
  <c r="Q4746" i="9"/>
  <c r="Q4747" i="9"/>
  <c r="Q4748" i="9"/>
  <c r="Q4749" i="9"/>
  <c r="Q4750" i="9"/>
  <c r="Q4751" i="9"/>
  <c r="Q4752" i="9"/>
  <c r="Q4753" i="9"/>
  <c r="Q4754" i="9"/>
  <c r="Q4755" i="9"/>
  <c r="Q4756" i="9"/>
  <c r="Q4757" i="9"/>
  <c r="Q4758" i="9"/>
  <c r="Q4759" i="9"/>
  <c r="Q4760" i="9"/>
  <c r="Q4761" i="9"/>
  <c r="Q4762" i="9"/>
  <c r="Q4763" i="9"/>
  <c r="Q4764" i="9"/>
  <c r="Q4765" i="9"/>
  <c r="Q4766" i="9"/>
  <c r="Q4767" i="9"/>
  <c r="Q4768" i="9"/>
  <c r="Q4769" i="9"/>
  <c r="Q4770" i="9"/>
  <c r="Q4771" i="9"/>
  <c r="Q4772" i="9"/>
  <c r="Q4773" i="9"/>
  <c r="Q4774" i="9"/>
  <c r="Q4775" i="9"/>
  <c r="Q4776" i="9"/>
  <c r="Q4777" i="9"/>
  <c r="Q4778" i="9"/>
  <c r="Q4779" i="9"/>
  <c r="Q4780" i="9"/>
  <c r="Q4781" i="9"/>
  <c r="Q4782" i="9"/>
  <c r="Q4783" i="9"/>
  <c r="Q4784" i="9"/>
  <c r="Q4785" i="9"/>
  <c r="Q4786" i="9"/>
  <c r="Q4787" i="9"/>
  <c r="Q4788" i="9"/>
  <c r="Q4789" i="9"/>
  <c r="Q4790" i="9"/>
  <c r="Q4791" i="9"/>
  <c r="Q4792" i="9"/>
  <c r="Q4793" i="9"/>
  <c r="Q4794" i="9"/>
  <c r="Q4795" i="9"/>
  <c r="Q4796" i="9"/>
  <c r="Q4797" i="9"/>
  <c r="Q4798" i="9"/>
  <c r="Q4799" i="9"/>
  <c r="Q4800" i="9"/>
  <c r="Q4801" i="9"/>
  <c r="Q4802" i="9"/>
  <c r="Q4803" i="9"/>
  <c r="Q4804" i="9"/>
  <c r="Q4805" i="9"/>
  <c r="Q4806" i="9"/>
  <c r="Q4807" i="9"/>
  <c r="Q4808" i="9"/>
  <c r="Q4809" i="9"/>
  <c r="Q4810" i="9"/>
  <c r="Q4811" i="9"/>
  <c r="Q4812" i="9"/>
  <c r="Q4813" i="9"/>
  <c r="Q4814" i="9"/>
  <c r="Q4815" i="9"/>
  <c r="Q4816" i="9"/>
  <c r="Q4817" i="9"/>
  <c r="Q4818" i="9"/>
  <c r="Q4819" i="9"/>
  <c r="Q4820" i="9"/>
  <c r="Q4821" i="9"/>
  <c r="Q4822" i="9"/>
  <c r="Q4823" i="9"/>
  <c r="Q4824" i="9"/>
  <c r="Q4825" i="9"/>
  <c r="Q4826" i="9"/>
  <c r="Q4827" i="9"/>
  <c r="Q4828" i="9"/>
  <c r="Q4829" i="9"/>
  <c r="Q4830" i="9"/>
  <c r="Q4831" i="9"/>
  <c r="Q4832" i="9"/>
  <c r="Q4833" i="9"/>
  <c r="Q4834" i="9"/>
  <c r="Q4835" i="9"/>
  <c r="Q4836" i="9"/>
  <c r="Q4837" i="9"/>
  <c r="Q4838" i="9"/>
  <c r="Q4839" i="9"/>
  <c r="Q4840" i="9"/>
  <c r="Q4841" i="9"/>
  <c r="Q4842" i="9"/>
  <c r="Q4843" i="9"/>
  <c r="Q4844" i="9"/>
  <c r="Q4845" i="9"/>
  <c r="Q4846" i="9"/>
  <c r="Q4847" i="9"/>
  <c r="Q4848" i="9"/>
  <c r="Q4849" i="9"/>
  <c r="Q4850" i="9"/>
  <c r="Q4851" i="9"/>
  <c r="Q4852" i="9"/>
  <c r="Q4853" i="9"/>
  <c r="Q4854" i="9"/>
  <c r="Q4855" i="9"/>
  <c r="Q4856" i="9"/>
  <c r="Q4857" i="9"/>
  <c r="Q4858" i="9"/>
  <c r="Q4859" i="9"/>
  <c r="Q4860" i="9"/>
  <c r="Q4861" i="9"/>
  <c r="Q4862" i="9"/>
  <c r="Q4863" i="9"/>
  <c r="Q4864" i="9"/>
  <c r="Q4865" i="9"/>
  <c r="Q4866" i="9"/>
  <c r="Q4867" i="9"/>
  <c r="Q4868" i="9"/>
  <c r="Q4869" i="9"/>
  <c r="Q4870" i="9"/>
  <c r="Q4871" i="9"/>
  <c r="Q4872" i="9"/>
  <c r="Q4873" i="9"/>
  <c r="Q4874" i="9"/>
  <c r="Q4875" i="9"/>
  <c r="Q4876" i="9"/>
  <c r="Q4877" i="9"/>
  <c r="Q4878" i="9"/>
  <c r="Q4879" i="9"/>
  <c r="Q4880" i="9"/>
  <c r="Q4881" i="9"/>
  <c r="Q4882" i="9"/>
  <c r="Q4883" i="9"/>
  <c r="Q4884" i="9"/>
  <c r="Q4885" i="9"/>
  <c r="Q4886" i="9"/>
  <c r="Q4887" i="9"/>
  <c r="Q4888" i="9"/>
  <c r="Q4889" i="9"/>
  <c r="Q4890" i="9"/>
  <c r="Q4891" i="9"/>
  <c r="Q4892" i="9"/>
  <c r="Q4893" i="9"/>
  <c r="Q4894" i="9"/>
  <c r="Q4895" i="9"/>
  <c r="Q4896" i="9"/>
  <c r="Q4897" i="9"/>
  <c r="Q4898" i="9"/>
  <c r="Q4899" i="9"/>
  <c r="Q4900" i="9"/>
  <c r="Q4901" i="9"/>
  <c r="Q4902" i="9"/>
  <c r="Q4903" i="9"/>
  <c r="Q4904" i="9"/>
  <c r="Q4905" i="9"/>
  <c r="Q4906" i="9"/>
  <c r="Q4907" i="9"/>
  <c r="Q4908" i="9"/>
  <c r="Q4909" i="9"/>
  <c r="Q4910" i="9"/>
  <c r="Q4911" i="9"/>
  <c r="Q4912" i="9"/>
  <c r="Q4913" i="9"/>
  <c r="Q4914" i="9"/>
  <c r="Q4915" i="9"/>
  <c r="Q4916" i="9"/>
  <c r="Q4917" i="9"/>
  <c r="Q4918" i="9"/>
  <c r="Q4919" i="9"/>
  <c r="Q4920" i="9"/>
  <c r="Q4921" i="9"/>
  <c r="Q4922" i="9"/>
  <c r="Q4923" i="9"/>
  <c r="Q4924" i="9"/>
  <c r="Q4925" i="9"/>
  <c r="Q4926" i="9"/>
  <c r="Q4927" i="9"/>
  <c r="Q4928" i="9"/>
  <c r="Q4929" i="9"/>
  <c r="Q4930" i="9"/>
  <c r="Q4931" i="9"/>
  <c r="Q4932" i="9"/>
  <c r="Q4933" i="9"/>
  <c r="Q4934" i="9"/>
  <c r="Q4935" i="9"/>
  <c r="Q4936" i="9"/>
  <c r="Q4937" i="9"/>
  <c r="Q4938" i="9"/>
  <c r="Q4939" i="9"/>
  <c r="Q4940" i="9"/>
  <c r="Q4941" i="9"/>
  <c r="Q4942" i="9"/>
  <c r="Q4943" i="9"/>
  <c r="Q4944" i="9"/>
  <c r="Q4945" i="9"/>
  <c r="Q4946" i="9"/>
  <c r="Q4947" i="9"/>
  <c r="Q4948" i="9"/>
  <c r="Q4949" i="9"/>
  <c r="Q4950" i="9"/>
  <c r="Q4951" i="9"/>
  <c r="Q4952" i="9"/>
  <c r="Q4953" i="9"/>
  <c r="Q4954" i="9"/>
  <c r="Q4955" i="9"/>
  <c r="Q4956" i="9"/>
  <c r="Q4957" i="9"/>
  <c r="Q4958" i="9"/>
  <c r="Q4959" i="9"/>
  <c r="Q4960" i="9"/>
  <c r="Q4961" i="9"/>
  <c r="Q4962" i="9"/>
  <c r="Q4963" i="9"/>
  <c r="Q4964" i="9"/>
  <c r="Q4965" i="9"/>
  <c r="Q4966" i="9"/>
  <c r="Q4967" i="9"/>
  <c r="Q4968" i="9"/>
  <c r="Q4969" i="9"/>
  <c r="Q4970" i="9"/>
  <c r="Q4971" i="9"/>
  <c r="Q4972" i="9"/>
  <c r="Q4973" i="9"/>
  <c r="Q4974" i="9"/>
  <c r="Q4975" i="9"/>
  <c r="Q4976" i="9"/>
  <c r="Q4977" i="9"/>
  <c r="Q4978" i="9"/>
  <c r="Q4979" i="9"/>
  <c r="Q4980" i="9"/>
  <c r="Q4981" i="9"/>
  <c r="Q4982" i="9"/>
  <c r="Q4983" i="9"/>
  <c r="Q4984" i="9"/>
  <c r="Q4985" i="9"/>
  <c r="Q4986" i="9"/>
  <c r="Q4987" i="9"/>
  <c r="Q4988" i="9"/>
  <c r="Q4989" i="9"/>
  <c r="Q4990" i="9"/>
  <c r="Q4991" i="9"/>
  <c r="Q4992" i="9"/>
  <c r="Q4993" i="9"/>
  <c r="Q4994" i="9"/>
  <c r="Q4995" i="9"/>
  <c r="Q4996" i="9"/>
  <c r="Q4997" i="9"/>
  <c r="Q4998" i="9"/>
  <c r="Q4999" i="9"/>
  <c r="Q5000" i="9"/>
  <c r="Q5001" i="9"/>
  <c r="Q5002" i="9"/>
  <c r="Q5003" i="9"/>
  <c r="Q5004" i="9"/>
  <c r="Q5005" i="9"/>
  <c r="Q5006" i="9"/>
  <c r="Q5007" i="9"/>
  <c r="Q5008" i="9"/>
  <c r="Q5009" i="9"/>
  <c r="Q5010" i="9"/>
  <c r="Q5011" i="9"/>
  <c r="Q5012" i="9"/>
  <c r="Q5013" i="9"/>
  <c r="Q5014" i="9"/>
  <c r="Q5015" i="9"/>
  <c r="Q5016" i="9"/>
  <c r="Q5017" i="9"/>
  <c r="Q5018" i="9"/>
  <c r="Q5019" i="9"/>
  <c r="Q5020" i="9"/>
  <c r="Q5021" i="9"/>
  <c r="Q5022" i="9"/>
  <c r="Q5023" i="9"/>
  <c r="Q5024" i="9"/>
  <c r="Q5025" i="9"/>
  <c r="Q5026" i="9"/>
  <c r="Q5027" i="9"/>
  <c r="Q5028" i="9"/>
  <c r="Q5029" i="9"/>
  <c r="Q5030" i="9"/>
  <c r="Q5031" i="9"/>
  <c r="Q5032" i="9"/>
  <c r="Q5033" i="9"/>
  <c r="Q5034" i="9"/>
  <c r="Q5035" i="9"/>
  <c r="Q5036" i="9"/>
  <c r="Q5037" i="9"/>
  <c r="Q5038" i="9"/>
  <c r="Q5039" i="9"/>
  <c r="Q5040" i="9"/>
  <c r="Q5041" i="9"/>
  <c r="Q5042" i="9"/>
  <c r="Q5043" i="9"/>
  <c r="Q5044" i="9"/>
  <c r="Q5045" i="9"/>
  <c r="Q5046" i="9"/>
  <c r="Q5047" i="9"/>
  <c r="Q5048" i="9"/>
  <c r="Q5049" i="9"/>
  <c r="Q5050" i="9"/>
  <c r="Q5051" i="9"/>
  <c r="Q5052" i="9"/>
  <c r="Q5053" i="9"/>
  <c r="Q5054" i="9"/>
  <c r="Q5055" i="9"/>
  <c r="Q5056" i="9"/>
  <c r="Q5057" i="9"/>
  <c r="Q5058" i="9"/>
  <c r="Q5059" i="9"/>
  <c r="Q5060" i="9"/>
  <c r="Q5061" i="9"/>
  <c r="Q5062" i="9"/>
  <c r="Q5063" i="9"/>
  <c r="Q5064" i="9"/>
  <c r="Q5065" i="9"/>
  <c r="Q5066" i="9"/>
  <c r="Q5067" i="9"/>
  <c r="Q5068" i="9"/>
  <c r="Q5069" i="9"/>
  <c r="Q5070" i="9"/>
  <c r="Q5071" i="9"/>
  <c r="Q5072" i="9"/>
  <c r="Q5073" i="9"/>
  <c r="Q5074" i="9"/>
  <c r="Q5075" i="9"/>
  <c r="Q5076" i="9"/>
  <c r="Q5077" i="9"/>
  <c r="Q5078" i="9"/>
  <c r="Q5079" i="9"/>
  <c r="Q5080" i="9"/>
  <c r="Q5081" i="9"/>
  <c r="Q5082" i="9"/>
  <c r="Q5083" i="9"/>
  <c r="Q5084" i="9"/>
  <c r="Q5085" i="9"/>
  <c r="Q5086" i="9"/>
  <c r="Q5087" i="9"/>
  <c r="Q5088" i="9"/>
  <c r="Q5089" i="9"/>
  <c r="Q5090" i="9"/>
  <c r="Q5091" i="9"/>
  <c r="Q5092" i="9"/>
  <c r="Q5093" i="9"/>
  <c r="Q5094" i="9"/>
  <c r="Q5095" i="9"/>
  <c r="Q5096" i="9"/>
  <c r="Q5097" i="9"/>
  <c r="Q5098" i="9"/>
  <c r="Q5099" i="9"/>
  <c r="Q5100" i="9"/>
  <c r="Q5101" i="9"/>
  <c r="Q5102" i="9"/>
  <c r="Q5103" i="9"/>
  <c r="Q5104" i="9"/>
  <c r="Q5105" i="9"/>
  <c r="Q5106" i="9"/>
  <c r="Q5107" i="9"/>
  <c r="Q5108" i="9"/>
  <c r="Q5109" i="9"/>
  <c r="Q5110" i="9"/>
  <c r="Q5111" i="9"/>
  <c r="Q5112" i="9"/>
  <c r="Q5113" i="9"/>
  <c r="Q5114" i="9"/>
  <c r="Q5115" i="9"/>
  <c r="Q5116" i="9"/>
  <c r="Q5117" i="9"/>
  <c r="Q5118" i="9"/>
  <c r="Q5119" i="9"/>
  <c r="Q5120" i="9"/>
  <c r="Q5121" i="9"/>
  <c r="Q5122" i="9"/>
  <c r="Q5123" i="9"/>
  <c r="Q5124" i="9"/>
  <c r="Q5125" i="9"/>
  <c r="Q5126" i="9"/>
  <c r="Q5127" i="9"/>
  <c r="Q5128" i="9"/>
  <c r="Q5129" i="9"/>
  <c r="Q5130" i="9"/>
  <c r="Q5131" i="9"/>
  <c r="Q5132" i="9"/>
  <c r="Q5133" i="9"/>
  <c r="Q5134" i="9"/>
  <c r="Q5135" i="9"/>
  <c r="Q5136" i="9"/>
  <c r="Q5137" i="9"/>
  <c r="Q5138" i="9"/>
  <c r="Q5139" i="9"/>
  <c r="Q5140" i="9"/>
  <c r="Q5141" i="9"/>
  <c r="Q5142" i="9"/>
  <c r="Q5143" i="9"/>
  <c r="Q5144" i="9"/>
  <c r="Q5145" i="9"/>
  <c r="Q5146" i="9"/>
  <c r="Q5147" i="9"/>
  <c r="Q5148" i="9"/>
  <c r="Q5149" i="9"/>
  <c r="Q5150" i="9"/>
  <c r="Q5151" i="9"/>
  <c r="Q5152" i="9"/>
  <c r="Q5153" i="9"/>
  <c r="Q5154" i="9"/>
  <c r="Q5155" i="9"/>
  <c r="Q5156" i="9"/>
  <c r="Q5157" i="9"/>
  <c r="Q5158" i="9"/>
  <c r="Q5159" i="9"/>
  <c r="Q5160" i="9"/>
  <c r="Q5161" i="9"/>
  <c r="Q5162" i="9"/>
  <c r="Q5163" i="9"/>
  <c r="Q5164" i="9"/>
  <c r="Q5165" i="9"/>
  <c r="Q5166" i="9"/>
  <c r="Q5167" i="9"/>
  <c r="Q5168" i="9"/>
  <c r="Q5169" i="9"/>
  <c r="Q5170" i="9"/>
  <c r="Q5171" i="9"/>
  <c r="Q5172" i="9"/>
  <c r="Q5173" i="9"/>
  <c r="Q5174" i="9"/>
  <c r="Q5175" i="9"/>
  <c r="Q5176" i="9"/>
  <c r="Q5177" i="9"/>
  <c r="Q5178" i="9"/>
  <c r="Q5179" i="9"/>
  <c r="Q5180" i="9"/>
  <c r="Q5181" i="9"/>
  <c r="Q5182" i="9"/>
  <c r="Q5183" i="9"/>
  <c r="Q5184" i="9"/>
  <c r="Q5185" i="9"/>
  <c r="Q5186" i="9"/>
  <c r="Q5187" i="9"/>
  <c r="Q5188" i="9"/>
  <c r="Q5189" i="9"/>
  <c r="Q5190" i="9"/>
  <c r="Q5191" i="9"/>
  <c r="Q5192" i="9"/>
  <c r="Q5193" i="9"/>
  <c r="Q5194" i="9"/>
  <c r="Q5195" i="9"/>
  <c r="Q5196" i="9"/>
  <c r="Q5197" i="9"/>
  <c r="Q5198" i="9"/>
  <c r="Q5199" i="9"/>
  <c r="Q5200" i="9"/>
  <c r="Q5201" i="9"/>
  <c r="Q5202" i="9"/>
  <c r="Q5203" i="9"/>
  <c r="Q5204" i="9"/>
  <c r="Q5205" i="9"/>
  <c r="Q5206" i="9"/>
  <c r="Q5207" i="9"/>
  <c r="Q5208" i="9"/>
  <c r="Q5209" i="9"/>
  <c r="Q5210" i="9"/>
  <c r="Q5211" i="9"/>
  <c r="Q5212" i="9"/>
  <c r="Q5213" i="9"/>
  <c r="Q5214" i="9"/>
  <c r="Q5215" i="9"/>
  <c r="Q5216" i="9"/>
  <c r="Q5217" i="9"/>
  <c r="Q5218" i="9"/>
  <c r="Q5219" i="9"/>
  <c r="Q5220" i="9"/>
  <c r="Q5221" i="9"/>
  <c r="Q5222" i="9"/>
  <c r="Q5223" i="9"/>
  <c r="Q5224" i="9"/>
  <c r="Q5225" i="9"/>
  <c r="Q5226" i="9"/>
  <c r="Q5227" i="9"/>
  <c r="Q5228" i="9"/>
  <c r="Q5229" i="9"/>
  <c r="Q5230" i="9"/>
  <c r="Q5231" i="9"/>
  <c r="Q5232" i="9"/>
  <c r="Q5233" i="9"/>
  <c r="Q5234" i="9"/>
  <c r="Q5235" i="9"/>
  <c r="Q5236" i="9"/>
  <c r="Q5237" i="9"/>
  <c r="Q5238" i="9"/>
  <c r="Q5239" i="9"/>
  <c r="Q5240" i="9"/>
  <c r="Q5241" i="9"/>
  <c r="Q5242" i="9"/>
  <c r="Q5243" i="9"/>
  <c r="Q5244" i="9"/>
  <c r="Q5245" i="9"/>
  <c r="Q5246" i="9"/>
  <c r="Q5247" i="9"/>
  <c r="Q5248" i="9"/>
  <c r="Q5249" i="9"/>
  <c r="Q5250" i="9"/>
  <c r="Q5251" i="9"/>
  <c r="Q5252" i="9"/>
  <c r="Q5253" i="9"/>
  <c r="Q5254" i="9"/>
  <c r="Q5255" i="9"/>
  <c r="Q5256" i="9"/>
  <c r="Q5257" i="9"/>
  <c r="Q5258" i="9"/>
  <c r="Q5259" i="9"/>
  <c r="Q5260" i="9"/>
  <c r="Q5261" i="9"/>
  <c r="Q5262" i="9"/>
  <c r="Q5263" i="9"/>
  <c r="Q5264" i="9"/>
  <c r="Q5265" i="9"/>
  <c r="Q5266" i="9"/>
  <c r="Q5267" i="9"/>
  <c r="Q5268" i="9"/>
  <c r="Q5269" i="9"/>
  <c r="Q5270" i="9"/>
  <c r="Q5271" i="9"/>
  <c r="Q5272" i="9"/>
  <c r="Q5273" i="9"/>
  <c r="Q5274" i="9"/>
  <c r="Q5275" i="9"/>
  <c r="Q5276" i="9"/>
  <c r="Q5277" i="9"/>
  <c r="Q5278" i="9"/>
  <c r="Q5279" i="9"/>
  <c r="Q5280" i="9"/>
  <c r="Q5281" i="9"/>
  <c r="Q5282" i="9"/>
  <c r="Q5283" i="9"/>
  <c r="Q5284" i="9"/>
  <c r="Q5285" i="9"/>
  <c r="Q5286" i="9"/>
  <c r="Q5287" i="9"/>
  <c r="Q5288" i="9"/>
  <c r="Q5289" i="9"/>
  <c r="Q5290" i="9"/>
  <c r="Q5291" i="9"/>
  <c r="Q5292" i="9"/>
  <c r="Q5293" i="9"/>
  <c r="Q5294" i="9"/>
  <c r="Q5295" i="9"/>
  <c r="Q5296" i="9"/>
  <c r="Q5297" i="9"/>
  <c r="Q5298" i="9"/>
  <c r="Q5299" i="9"/>
  <c r="Q5300" i="9"/>
  <c r="Q5301" i="9"/>
  <c r="Q5302" i="9"/>
  <c r="Q5303" i="9"/>
  <c r="Q5304" i="9"/>
  <c r="Q5305" i="9"/>
  <c r="Q5306" i="9"/>
  <c r="Q5307" i="9"/>
  <c r="Q5308" i="9"/>
  <c r="Q5309" i="9"/>
  <c r="Q5310" i="9"/>
  <c r="Q5311" i="9"/>
  <c r="Q5312" i="9"/>
  <c r="Q5313" i="9"/>
  <c r="Q5314" i="9"/>
  <c r="Q5315" i="9"/>
  <c r="Q5316" i="9"/>
  <c r="Q5317" i="9"/>
  <c r="Q5318" i="9"/>
  <c r="Q5319" i="9"/>
  <c r="Q5320" i="9"/>
  <c r="Q5321" i="9"/>
  <c r="Q5322" i="9"/>
  <c r="Q5323" i="9"/>
  <c r="Q5324" i="9"/>
  <c r="Q5325" i="9"/>
  <c r="Q5326" i="9"/>
  <c r="Q5327" i="9"/>
  <c r="Q5328" i="9"/>
  <c r="Q5329" i="9"/>
  <c r="Q5330" i="9"/>
  <c r="Q5331" i="9"/>
  <c r="Q5332" i="9"/>
  <c r="Q5333" i="9"/>
  <c r="Q5334" i="9"/>
  <c r="Q5335" i="9"/>
  <c r="Q5336" i="9"/>
  <c r="Q5337" i="9"/>
  <c r="Q5338" i="9"/>
  <c r="Q5339" i="9"/>
  <c r="Q5340" i="9"/>
  <c r="Q5341" i="9"/>
  <c r="Q5342" i="9"/>
  <c r="Q5343" i="9"/>
  <c r="Q5344" i="9"/>
  <c r="Q5345" i="9"/>
  <c r="Q5346" i="9"/>
  <c r="Q5347" i="9"/>
  <c r="Q5348" i="9"/>
  <c r="Q5349" i="9"/>
  <c r="Q5350" i="9"/>
  <c r="Q5351" i="9"/>
  <c r="Q5352" i="9"/>
  <c r="Q5353" i="9"/>
  <c r="Q5354" i="9"/>
  <c r="Q5355" i="9"/>
  <c r="Q5356" i="9"/>
  <c r="Q5357" i="9"/>
  <c r="Q5358" i="9"/>
  <c r="Q5359" i="9"/>
  <c r="Q5360" i="9"/>
  <c r="Q5361" i="9"/>
  <c r="Q5362" i="9"/>
  <c r="Q5363" i="9"/>
  <c r="Q5364" i="9"/>
  <c r="Q5365" i="9"/>
  <c r="Q5366" i="9"/>
  <c r="Q5367" i="9"/>
  <c r="Q5368" i="9"/>
  <c r="Q5369" i="9"/>
  <c r="Q5370" i="9"/>
  <c r="Q5371" i="9"/>
  <c r="Q5372" i="9"/>
  <c r="Q5373" i="9"/>
  <c r="Q5374" i="9"/>
  <c r="Q5375" i="9"/>
  <c r="Q5376" i="9"/>
  <c r="Q5377" i="9"/>
  <c r="Q5378" i="9"/>
  <c r="Q5379" i="9"/>
  <c r="Q5380" i="9"/>
  <c r="Q5381" i="9"/>
  <c r="Q5382" i="9"/>
  <c r="Q5383" i="9"/>
  <c r="Q5384" i="9"/>
  <c r="Q5385" i="9"/>
  <c r="Q5386" i="9"/>
  <c r="Q5387" i="9"/>
  <c r="Q5388" i="9"/>
  <c r="Q5389" i="9"/>
  <c r="Q5390" i="9"/>
  <c r="Q5391" i="9"/>
  <c r="Q5392" i="9"/>
  <c r="Q5393" i="9"/>
  <c r="Q5394" i="9"/>
  <c r="Q5395" i="9"/>
  <c r="Q5396" i="9"/>
  <c r="Q5397" i="9"/>
  <c r="Q5398" i="9"/>
  <c r="Q5399" i="9"/>
  <c r="Q5400" i="9"/>
  <c r="Q5401" i="9"/>
  <c r="Q5402" i="9"/>
  <c r="Q5403" i="9"/>
  <c r="Q5404" i="9"/>
  <c r="Q5405" i="9"/>
  <c r="Q5406" i="9"/>
  <c r="Q5407" i="9"/>
  <c r="Q5408" i="9"/>
  <c r="Q5409" i="9"/>
  <c r="Q5410" i="9"/>
  <c r="Q5411" i="9"/>
  <c r="Q5412" i="9"/>
  <c r="Q5413" i="9"/>
  <c r="Q5414" i="9"/>
  <c r="Q5415" i="9"/>
  <c r="Q5416" i="9"/>
  <c r="Q5417" i="9"/>
  <c r="Q5418" i="9"/>
  <c r="Q5419" i="9"/>
  <c r="Q5420" i="9"/>
  <c r="Q5421" i="9"/>
  <c r="Q5422" i="9"/>
  <c r="Q5423" i="9"/>
  <c r="Q5424" i="9"/>
  <c r="Q5425" i="9"/>
  <c r="Q5426" i="9"/>
  <c r="Q5427" i="9"/>
  <c r="Q5428" i="9"/>
  <c r="Q5429" i="9"/>
  <c r="Q5430" i="9"/>
  <c r="Q5431" i="9"/>
  <c r="Q5432" i="9"/>
  <c r="Q5433" i="9"/>
  <c r="Q5434" i="9"/>
  <c r="Q5435" i="9"/>
  <c r="Q5436" i="9"/>
  <c r="Q5437" i="9"/>
  <c r="Q5438" i="9"/>
  <c r="Q5439" i="9"/>
  <c r="Q5440" i="9"/>
  <c r="Q5441" i="9"/>
  <c r="Q5442" i="9"/>
  <c r="Q5443" i="9"/>
  <c r="Q5444" i="9"/>
  <c r="Q5445" i="9"/>
  <c r="Q5446" i="9"/>
  <c r="Q5447" i="9"/>
  <c r="Q5448" i="9"/>
  <c r="Q5449" i="9"/>
  <c r="Q5450" i="9"/>
  <c r="Q5451" i="9"/>
  <c r="Q5452" i="9"/>
  <c r="Q5453" i="9"/>
  <c r="Q5454" i="9"/>
  <c r="Q5455" i="9"/>
  <c r="Q5456" i="9"/>
  <c r="Q5457" i="9"/>
  <c r="Q5458" i="9"/>
  <c r="Q5459" i="9"/>
  <c r="Q5460" i="9"/>
  <c r="Q5461" i="9"/>
  <c r="Q5462" i="9"/>
  <c r="Q5463" i="9"/>
  <c r="Q5464" i="9"/>
  <c r="Q5465" i="9"/>
  <c r="Q5466" i="9"/>
  <c r="Q5467" i="9"/>
  <c r="Q5468" i="9"/>
  <c r="Q5469" i="9"/>
  <c r="Q5470" i="9"/>
  <c r="Q5471" i="9"/>
  <c r="Q5472" i="9"/>
  <c r="Q5473" i="9"/>
  <c r="Q5474" i="9"/>
  <c r="Q5475" i="9"/>
  <c r="Q5476" i="9"/>
  <c r="Q5477" i="9"/>
  <c r="Q5478" i="9"/>
  <c r="Q5479" i="9"/>
  <c r="Q5480" i="9"/>
  <c r="Q5481" i="9"/>
  <c r="Q5482" i="9"/>
  <c r="Q5483" i="9"/>
  <c r="Q5484" i="9"/>
  <c r="Q5485" i="9"/>
  <c r="Q5486" i="9"/>
  <c r="Q5487" i="9"/>
  <c r="Q5488" i="9"/>
  <c r="Q5489" i="9"/>
  <c r="Q5490" i="9"/>
  <c r="Q5491" i="9"/>
  <c r="Q5492" i="9"/>
  <c r="Q5493" i="9"/>
  <c r="Q5494" i="9"/>
  <c r="Q5495" i="9"/>
  <c r="Q5496" i="9"/>
  <c r="Q5497" i="9"/>
  <c r="Q5498" i="9"/>
  <c r="Q5499" i="9"/>
  <c r="Q5500" i="9"/>
  <c r="Q5501" i="9"/>
  <c r="Q5502" i="9"/>
  <c r="Q5503" i="9"/>
  <c r="Q5504" i="9"/>
  <c r="Q5505" i="9"/>
  <c r="Q5506" i="9"/>
  <c r="Q5507" i="9"/>
  <c r="Q5508" i="9"/>
  <c r="Q5509" i="9"/>
  <c r="Q5510" i="9"/>
  <c r="Q5511" i="9"/>
  <c r="Q5512" i="9"/>
  <c r="Q5513" i="9"/>
  <c r="Q5514" i="9"/>
  <c r="Q5515" i="9"/>
  <c r="Q5516" i="9"/>
  <c r="Q5517" i="9"/>
  <c r="Q5518" i="9"/>
  <c r="Q5519" i="9"/>
  <c r="Q5520" i="9"/>
  <c r="Q5521" i="9"/>
  <c r="Q5522" i="9"/>
  <c r="Q5523" i="9"/>
  <c r="Q5524" i="9"/>
  <c r="Q5525" i="9"/>
  <c r="Q5526" i="9"/>
  <c r="Q5527" i="9"/>
  <c r="Q5528" i="9"/>
  <c r="Q5529" i="9"/>
  <c r="Q5530" i="9"/>
  <c r="Q5531" i="9"/>
  <c r="Q5532" i="9"/>
  <c r="Q5533" i="9"/>
  <c r="Q5534" i="9"/>
  <c r="Q5535" i="9"/>
  <c r="Q5536" i="9"/>
  <c r="Q5537" i="9"/>
  <c r="Q5538" i="9"/>
  <c r="Q5539" i="9"/>
  <c r="Q5540" i="9"/>
  <c r="Q5541" i="9"/>
  <c r="Q5542" i="9"/>
  <c r="Q5543" i="9"/>
  <c r="Q5544" i="9"/>
  <c r="Q5545" i="9"/>
  <c r="Q5546" i="9"/>
  <c r="Q5547" i="9"/>
  <c r="Q5548" i="9"/>
  <c r="Q5549" i="9"/>
  <c r="Q5550" i="9"/>
  <c r="Q5551" i="9"/>
  <c r="Q5552" i="9"/>
  <c r="Q5553" i="9"/>
  <c r="Q5554" i="9"/>
  <c r="Q5555" i="9"/>
  <c r="Q5556" i="9"/>
  <c r="Q5557" i="9"/>
  <c r="Q5558" i="9"/>
  <c r="Q5559" i="9"/>
  <c r="Q5560" i="9"/>
  <c r="Q5561" i="9"/>
  <c r="Q5562" i="9"/>
  <c r="Q5563" i="9"/>
  <c r="Q5564" i="9"/>
  <c r="Q5565" i="9"/>
  <c r="Q5566" i="9"/>
  <c r="Q5567" i="9"/>
  <c r="Q5568" i="9"/>
  <c r="Q5569" i="9"/>
  <c r="Q5570" i="9"/>
  <c r="Q5571" i="9"/>
  <c r="Q5572" i="9"/>
  <c r="Q5573" i="9"/>
  <c r="Q5574" i="9"/>
  <c r="Q5575" i="9"/>
  <c r="Q5576" i="9"/>
  <c r="Q5577" i="9"/>
  <c r="Q5578" i="9"/>
  <c r="Q5579" i="9"/>
  <c r="Q5580" i="9"/>
  <c r="Q5581" i="9"/>
  <c r="Q5582" i="9"/>
  <c r="Q5583" i="9"/>
  <c r="Q5584" i="9"/>
  <c r="Q5585" i="9"/>
  <c r="Q5586" i="9"/>
  <c r="Q5587" i="9"/>
  <c r="Q5588" i="9"/>
  <c r="Q5589" i="9"/>
  <c r="Q5590" i="9"/>
  <c r="Q5591" i="9"/>
  <c r="Q5592" i="9"/>
  <c r="Q5593" i="9"/>
  <c r="Q5594" i="9"/>
  <c r="Q5595" i="9"/>
  <c r="Q5596" i="9"/>
  <c r="Q5597" i="9"/>
  <c r="Q5598" i="9"/>
  <c r="Q5599" i="9"/>
  <c r="Q5600" i="9"/>
  <c r="Q5601" i="9"/>
  <c r="Q5602" i="9"/>
  <c r="Q5603" i="9"/>
  <c r="Q5604" i="9"/>
  <c r="Q5605" i="9"/>
  <c r="Q5606" i="9"/>
  <c r="Q5607" i="9"/>
  <c r="Q5608" i="9"/>
  <c r="Q5609" i="9"/>
  <c r="Q5610" i="9"/>
  <c r="Q5611" i="9"/>
  <c r="Q5612" i="9"/>
  <c r="Q5613" i="9"/>
  <c r="Q5614" i="9"/>
  <c r="Q5615" i="9"/>
  <c r="Q5616" i="9"/>
  <c r="Q5617" i="9"/>
  <c r="Q5618" i="9"/>
  <c r="Q5619" i="9"/>
  <c r="Q5620" i="9"/>
  <c r="Q5621" i="9"/>
  <c r="Q5622" i="9"/>
  <c r="Q5623" i="9"/>
  <c r="Q5624" i="9"/>
  <c r="Q5625" i="9"/>
  <c r="Q5626" i="9"/>
  <c r="Q5627" i="9"/>
  <c r="Q5628" i="9"/>
  <c r="Q5629" i="9"/>
  <c r="Q5630" i="9"/>
  <c r="Q5631" i="9"/>
  <c r="Q5632" i="9"/>
  <c r="Q5633" i="9"/>
  <c r="Q5634" i="9"/>
  <c r="Q5635" i="9"/>
  <c r="Q5636" i="9"/>
  <c r="Q5637" i="9"/>
  <c r="Q5638" i="9"/>
  <c r="Q5639" i="9"/>
  <c r="Q5640" i="9"/>
  <c r="Q5641" i="9"/>
  <c r="Q5642" i="9"/>
  <c r="Q5643" i="9"/>
  <c r="Q5644" i="9"/>
  <c r="Q5645" i="9"/>
  <c r="Q5646" i="9"/>
  <c r="Q5647" i="9"/>
  <c r="Q5648" i="9"/>
  <c r="Q5649" i="9"/>
  <c r="Q5650" i="9"/>
  <c r="Q5651" i="9"/>
  <c r="Q5652" i="9"/>
  <c r="Q5653" i="9"/>
  <c r="Q5654" i="9"/>
  <c r="Q5655" i="9"/>
  <c r="Q5656" i="9"/>
  <c r="Q5657" i="9"/>
  <c r="Q5658" i="9"/>
  <c r="Q5659" i="9"/>
  <c r="Q5660" i="9"/>
  <c r="Q5661" i="9"/>
  <c r="Q5662" i="9"/>
  <c r="Q5663" i="9"/>
  <c r="Q5664" i="9"/>
  <c r="Q5665" i="9"/>
  <c r="Q5666" i="9"/>
  <c r="Q5667" i="9"/>
  <c r="Q5668" i="9"/>
  <c r="Q5669" i="9"/>
  <c r="Q5670" i="9"/>
  <c r="Q5671" i="9"/>
  <c r="Q5672" i="9"/>
  <c r="Q5673" i="9"/>
  <c r="Q5674" i="9"/>
  <c r="Q5675" i="9"/>
  <c r="Q5676" i="9"/>
  <c r="Q5677" i="9"/>
  <c r="Q5678" i="9"/>
  <c r="Q5679" i="9"/>
  <c r="Q5680" i="9"/>
  <c r="Q5681" i="9"/>
  <c r="Q5682" i="9"/>
  <c r="Q5683" i="9"/>
  <c r="Q5684" i="9"/>
  <c r="Q5685" i="9"/>
  <c r="Q5686" i="9"/>
  <c r="Q5687" i="9"/>
  <c r="Q5688" i="9"/>
  <c r="Q5689" i="9"/>
  <c r="Q5690" i="9"/>
  <c r="Q5691" i="9"/>
  <c r="Q5692" i="9"/>
  <c r="Q5693" i="9"/>
  <c r="Q5694" i="9"/>
  <c r="Q5695" i="9"/>
  <c r="Q5696" i="9"/>
  <c r="Q5697" i="9"/>
  <c r="Q5698" i="9"/>
  <c r="Q5699" i="9"/>
  <c r="Q5700" i="9"/>
  <c r="Q5701" i="9"/>
  <c r="Q5702" i="9"/>
  <c r="Q5703" i="9"/>
  <c r="Q5704" i="9"/>
  <c r="Q5705" i="9"/>
  <c r="Q5706" i="9"/>
  <c r="Q5707" i="9"/>
  <c r="Q5708" i="9"/>
  <c r="Q5709" i="9"/>
  <c r="Q5710" i="9"/>
  <c r="Q5711" i="9"/>
  <c r="Q5712" i="9"/>
  <c r="Q5713" i="9"/>
  <c r="Q5714" i="9"/>
  <c r="Q5715" i="9"/>
  <c r="Q5716" i="9"/>
  <c r="Q5717" i="9"/>
  <c r="Q5718" i="9"/>
  <c r="Q5719" i="9"/>
  <c r="Q5720" i="9"/>
  <c r="Q5721" i="9"/>
  <c r="Q5722" i="9"/>
  <c r="Q5723" i="9"/>
  <c r="Q5724" i="9"/>
  <c r="Q5725" i="9"/>
  <c r="Q5726" i="9"/>
  <c r="Q5727" i="9"/>
  <c r="Q5728" i="9"/>
  <c r="Q5729" i="9"/>
  <c r="Q5730" i="9"/>
  <c r="Q5731" i="9"/>
  <c r="Q5732" i="9"/>
  <c r="Q5733" i="9"/>
  <c r="Q5734" i="9"/>
  <c r="Q5735" i="9"/>
  <c r="Q5736" i="9"/>
  <c r="Q5737" i="9"/>
  <c r="Q5738" i="9"/>
  <c r="Q5739" i="9"/>
  <c r="Q5740" i="9"/>
  <c r="Q5741" i="9"/>
  <c r="Q5742" i="9"/>
  <c r="Q5743" i="9"/>
  <c r="Q5744" i="9"/>
  <c r="Q5745" i="9"/>
  <c r="Q5746" i="9"/>
  <c r="Q5747" i="9"/>
  <c r="Q5748" i="9"/>
  <c r="Q5749" i="9"/>
  <c r="Q5750" i="9"/>
  <c r="Q5751" i="9"/>
  <c r="Q5752" i="9"/>
  <c r="Q5753" i="9"/>
  <c r="Q5754" i="9"/>
  <c r="Q5755" i="9"/>
  <c r="Q5756" i="9"/>
  <c r="Q5757" i="9"/>
  <c r="Q5758" i="9"/>
  <c r="Q5759" i="9"/>
  <c r="Q5760" i="9"/>
  <c r="Q5761" i="9"/>
  <c r="Q5762" i="9"/>
  <c r="Q5763" i="9"/>
  <c r="Q5764" i="9"/>
  <c r="Q5765" i="9"/>
  <c r="Q5766" i="9"/>
  <c r="Q5767" i="9"/>
  <c r="Q5768" i="9"/>
  <c r="Q5769" i="9"/>
  <c r="Q5770" i="9"/>
  <c r="Q5771" i="9"/>
  <c r="Q5772" i="9"/>
  <c r="Q5773" i="9"/>
  <c r="Q5774" i="9"/>
  <c r="Q5775" i="9"/>
  <c r="Q5776" i="9"/>
  <c r="Q5777" i="9"/>
  <c r="Q5778" i="9"/>
  <c r="Q5779" i="9"/>
  <c r="Q5780" i="9"/>
  <c r="Q5781" i="9"/>
  <c r="Q5782" i="9"/>
  <c r="Q5783" i="9"/>
  <c r="Q5784" i="9"/>
  <c r="Q5785" i="9"/>
  <c r="Q5786" i="9"/>
  <c r="Q5787" i="9"/>
  <c r="Q5788" i="9"/>
  <c r="Q5789" i="9"/>
  <c r="Q5790" i="9"/>
  <c r="Q5791" i="9"/>
  <c r="Q5792" i="9"/>
  <c r="Q5793" i="9"/>
  <c r="Q5794" i="9"/>
  <c r="Q5795" i="9"/>
  <c r="Q5796" i="9"/>
  <c r="Q5797" i="9"/>
  <c r="Q5798" i="9"/>
  <c r="Q5799" i="9"/>
  <c r="Q5800" i="9"/>
  <c r="Q5801" i="9"/>
  <c r="Q5802" i="9"/>
  <c r="Q5803" i="9"/>
  <c r="Q5804" i="9"/>
  <c r="Q5805" i="9"/>
  <c r="Q5806" i="9"/>
  <c r="Q5807" i="9"/>
  <c r="Q5808" i="9"/>
  <c r="Q5809" i="9"/>
  <c r="Q5810" i="9"/>
  <c r="Q5811" i="9"/>
  <c r="Q5812" i="9"/>
  <c r="Q5813" i="9"/>
  <c r="Q5814" i="9"/>
  <c r="Q5815" i="9"/>
  <c r="Q5816" i="9"/>
  <c r="Q5817" i="9"/>
  <c r="Q5818" i="9"/>
  <c r="Q5819" i="9"/>
  <c r="Q5820" i="9"/>
  <c r="Q5821" i="9"/>
  <c r="Q5822" i="9"/>
  <c r="Q5823" i="9"/>
  <c r="Q5824" i="9"/>
  <c r="Q5825" i="9"/>
  <c r="Q5826" i="9"/>
  <c r="Q5827" i="9"/>
  <c r="Q5828" i="9"/>
  <c r="Q5829" i="9"/>
  <c r="Q5830" i="9"/>
  <c r="Q5831" i="9"/>
  <c r="Q5832" i="9"/>
  <c r="Q5833" i="9"/>
  <c r="Q5834" i="9"/>
  <c r="Q5835" i="9"/>
  <c r="Q5836" i="9"/>
  <c r="Q5837" i="9"/>
  <c r="Q5838" i="9"/>
  <c r="Q5839" i="9"/>
  <c r="Q5840" i="9"/>
  <c r="Q5841" i="9"/>
  <c r="Q5842" i="9"/>
  <c r="Q5843" i="9"/>
  <c r="Q5844" i="9"/>
  <c r="Q5845" i="9"/>
  <c r="Q5846" i="9"/>
  <c r="Q5847" i="9"/>
  <c r="Q5848" i="9"/>
  <c r="Q5849" i="9"/>
  <c r="Q5850" i="9"/>
  <c r="Q5851" i="9"/>
  <c r="Q5852" i="9"/>
  <c r="Q5853" i="9"/>
  <c r="Q5854" i="9"/>
  <c r="Q5855" i="9"/>
  <c r="Q5856" i="9"/>
  <c r="Q5857" i="9"/>
  <c r="Q5858" i="9"/>
  <c r="Q5859" i="9"/>
  <c r="Q5860" i="9"/>
  <c r="Q5861" i="9"/>
  <c r="Q5862" i="9"/>
  <c r="Q5863" i="9"/>
  <c r="Q5864" i="9"/>
  <c r="Q5865" i="9"/>
  <c r="Q5866" i="9"/>
  <c r="Q5867" i="9"/>
  <c r="Q5868" i="9"/>
  <c r="Q5869" i="9"/>
  <c r="Q5870" i="9"/>
  <c r="Q5871" i="9"/>
  <c r="Q5872" i="9"/>
  <c r="Q5873" i="9"/>
  <c r="Q5874" i="9"/>
  <c r="Q5875" i="9"/>
  <c r="Q5876" i="9"/>
  <c r="Q5877" i="9"/>
  <c r="Q5878" i="9"/>
  <c r="Q5879" i="9"/>
  <c r="Q5880" i="9"/>
  <c r="Q5881" i="9"/>
  <c r="Q5882" i="9"/>
  <c r="Q5883" i="9"/>
  <c r="Q5884" i="9"/>
  <c r="Q5885" i="9"/>
  <c r="Q5886" i="9"/>
  <c r="Q5887" i="9"/>
  <c r="Q5888" i="9"/>
  <c r="Q5889" i="9"/>
  <c r="Q5890" i="9"/>
  <c r="Q5891" i="9"/>
  <c r="Q5892" i="9"/>
  <c r="Q5893" i="9"/>
  <c r="Q5894" i="9"/>
  <c r="Q5895" i="9"/>
  <c r="Q5896" i="9"/>
  <c r="Q5897" i="9"/>
  <c r="Q5898" i="9"/>
  <c r="Q5899" i="9"/>
  <c r="Q5900" i="9"/>
  <c r="Q5901" i="9"/>
  <c r="Q5902" i="9"/>
  <c r="Q5903" i="9"/>
  <c r="Q5904" i="9"/>
  <c r="Q5905" i="9"/>
  <c r="Q5906" i="9"/>
  <c r="Q5907" i="9"/>
  <c r="Q5908" i="9"/>
  <c r="Q5909" i="9"/>
  <c r="Q5910" i="9"/>
  <c r="Q5911" i="9"/>
  <c r="Q5912" i="9"/>
  <c r="Q5913" i="9"/>
  <c r="Q5914" i="9"/>
  <c r="Q5915" i="9"/>
  <c r="Q5916" i="9"/>
  <c r="Q5917" i="9"/>
  <c r="Q5918" i="9"/>
  <c r="Q5919" i="9"/>
  <c r="Q5920" i="9"/>
  <c r="Q5921" i="9"/>
  <c r="Q5922" i="9"/>
  <c r="Q5923" i="9"/>
  <c r="Q5924" i="9"/>
  <c r="Q5925" i="9"/>
  <c r="Q5926" i="9"/>
  <c r="Q5927" i="9"/>
  <c r="Q5928" i="9"/>
  <c r="Q5929" i="9"/>
  <c r="Q5930" i="9"/>
  <c r="Q5931" i="9"/>
  <c r="Q5932" i="9"/>
  <c r="Q5933" i="9"/>
  <c r="Q5934" i="9"/>
  <c r="Q5935" i="9"/>
  <c r="Q5936" i="9"/>
  <c r="Q5937" i="9"/>
  <c r="Q5938" i="9"/>
  <c r="Q5939" i="9"/>
  <c r="Q5940" i="9"/>
  <c r="Q5941" i="9"/>
  <c r="Q5942" i="9"/>
  <c r="Q5943" i="9"/>
  <c r="Q5944" i="9"/>
  <c r="Q5945" i="9"/>
  <c r="Q5946" i="9"/>
  <c r="Q5947" i="9"/>
  <c r="Q5948" i="9"/>
  <c r="Q5949" i="9"/>
  <c r="Q5950" i="9"/>
  <c r="Q5951" i="9"/>
  <c r="Q5952" i="9"/>
  <c r="Q5953" i="9"/>
  <c r="Q5954" i="9"/>
  <c r="Q5955" i="9"/>
  <c r="Q5956" i="9"/>
  <c r="Q5957" i="9"/>
  <c r="Q5958" i="9"/>
  <c r="Q5959" i="9"/>
  <c r="Q5960" i="9"/>
  <c r="Q5961" i="9"/>
  <c r="Q5962" i="9"/>
  <c r="Q5963" i="9"/>
  <c r="Q5964" i="9"/>
  <c r="Q5965" i="9"/>
  <c r="Q5966" i="9"/>
  <c r="Q5967" i="9"/>
  <c r="Q5968" i="9"/>
  <c r="Q5969" i="9"/>
  <c r="Q5970" i="9"/>
  <c r="Q5971" i="9"/>
  <c r="Q5972" i="9"/>
  <c r="Q5973" i="9"/>
  <c r="Q5974" i="9"/>
  <c r="Q5975" i="9"/>
  <c r="Q5976" i="9"/>
  <c r="Q5977" i="9"/>
  <c r="Q5978" i="9"/>
  <c r="Q5979" i="9"/>
  <c r="Q5980" i="9"/>
  <c r="Q5981" i="9"/>
  <c r="Q5982" i="9"/>
  <c r="Q5983" i="9"/>
  <c r="Q5984" i="9"/>
  <c r="Q5985" i="9"/>
  <c r="Q5986" i="9"/>
  <c r="Q5987" i="9"/>
  <c r="Q5988" i="9"/>
  <c r="Q5989" i="9"/>
  <c r="Q5990" i="9"/>
  <c r="Q5991" i="9"/>
  <c r="Q5992" i="9"/>
  <c r="Q5993" i="9"/>
  <c r="Q5994" i="9"/>
  <c r="Q5995" i="9"/>
  <c r="Q5996" i="9"/>
  <c r="Q5997" i="9"/>
  <c r="Q5998" i="9"/>
  <c r="Q5999" i="9"/>
  <c r="Q6000" i="9"/>
  <c r="Q6001" i="9"/>
  <c r="Q6002" i="9"/>
  <c r="Q6003" i="9"/>
  <c r="Q6004" i="9"/>
  <c r="Q6005" i="9"/>
  <c r="Q6006" i="9"/>
  <c r="Q6007" i="9"/>
  <c r="Q6008" i="9"/>
  <c r="Q6009" i="9"/>
  <c r="Q6010" i="9"/>
  <c r="Q6011" i="9"/>
  <c r="Q6012" i="9"/>
  <c r="Q6013" i="9"/>
  <c r="Q6014" i="9"/>
  <c r="Q6015" i="9"/>
  <c r="Q6016" i="9"/>
  <c r="Q6017" i="9"/>
  <c r="Q6018" i="9"/>
  <c r="Q6019" i="9"/>
  <c r="Q6020" i="9"/>
  <c r="Q6021" i="9"/>
  <c r="Q6022" i="9"/>
  <c r="Q6023" i="9"/>
  <c r="Q6024" i="9"/>
  <c r="Q6025" i="9"/>
  <c r="Q6026" i="9"/>
  <c r="Q6027" i="9"/>
  <c r="Q6028" i="9"/>
  <c r="Q6029" i="9"/>
  <c r="Q6030" i="9"/>
  <c r="Q6031" i="9"/>
  <c r="Q6032" i="9"/>
  <c r="Q6033" i="9"/>
  <c r="Q6034" i="9"/>
  <c r="Q6035" i="9"/>
  <c r="Q6036" i="9"/>
  <c r="Q6037" i="9"/>
  <c r="Q6038" i="9"/>
  <c r="Q6039" i="9"/>
  <c r="Q6040" i="9"/>
  <c r="Q6041" i="9"/>
  <c r="Q6042" i="9"/>
  <c r="Q6043" i="9"/>
  <c r="Q6044" i="9"/>
  <c r="Q6045" i="9"/>
  <c r="Q6046" i="9"/>
  <c r="Q6047" i="9"/>
  <c r="Q6048" i="9"/>
  <c r="Q6049" i="9"/>
  <c r="Q6050" i="9"/>
  <c r="Q6051" i="9"/>
  <c r="Q6052" i="9"/>
  <c r="Q6053" i="9"/>
  <c r="Q6054" i="9"/>
  <c r="Q6055" i="9"/>
  <c r="Q6056" i="9"/>
  <c r="Q6057" i="9"/>
  <c r="Q6058" i="9"/>
  <c r="Q6059" i="9"/>
  <c r="Q6060" i="9"/>
  <c r="Q6061" i="9"/>
  <c r="Q6062" i="9"/>
  <c r="Q6063" i="9"/>
  <c r="Q6064" i="9"/>
  <c r="Q6065" i="9"/>
  <c r="Q6066" i="9"/>
  <c r="Q6067" i="9"/>
  <c r="Q6068" i="9"/>
  <c r="Q6069" i="9"/>
  <c r="Q6070" i="9"/>
  <c r="Q6071" i="9"/>
  <c r="Q6072" i="9"/>
  <c r="Q6073" i="9"/>
  <c r="Q6074" i="9"/>
  <c r="Q6075" i="9"/>
  <c r="Q6076" i="9"/>
  <c r="Q6077" i="9"/>
  <c r="Q6078" i="9"/>
  <c r="Q6079" i="9"/>
  <c r="Q6080" i="9"/>
  <c r="Q6081" i="9"/>
  <c r="Q6082" i="9"/>
  <c r="Q6083" i="9"/>
  <c r="Q6084" i="9"/>
  <c r="Q6085" i="9"/>
  <c r="Q6086" i="9"/>
  <c r="Q6087" i="9"/>
  <c r="Q6088" i="9"/>
  <c r="Q6089" i="9"/>
  <c r="Q6090" i="9"/>
  <c r="Q6091" i="9"/>
  <c r="Q6092" i="9"/>
  <c r="Q6093" i="9"/>
  <c r="Q6094" i="9"/>
  <c r="Q6095" i="9"/>
  <c r="Q6096" i="9"/>
  <c r="Q6097" i="9"/>
  <c r="Q6098" i="9"/>
  <c r="Q6099" i="9"/>
  <c r="Q6100" i="9"/>
  <c r="Q6101" i="9"/>
  <c r="Q6102" i="9"/>
  <c r="Q6103" i="9"/>
  <c r="Q6104" i="9"/>
  <c r="Q6105" i="9"/>
  <c r="Q6106" i="9"/>
  <c r="Q6107" i="9"/>
  <c r="Q6108" i="9"/>
  <c r="Q6109" i="9"/>
  <c r="Q6110" i="9"/>
  <c r="Q6111" i="9"/>
  <c r="Q6112" i="9"/>
  <c r="Q6113" i="9"/>
  <c r="Q6114" i="9"/>
  <c r="Q6115" i="9"/>
  <c r="Q6116" i="9"/>
  <c r="Q6117" i="9"/>
  <c r="Q6118" i="9"/>
  <c r="Q6119" i="9"/>
  <c r="Q6120" i="9"/>
  <c r="Q6121" i="9"/>
  <c r="Q6122" i="9"/>
  <c r="Q6123" i="9"/>
  <c r="Q6124" i="9"/>
  <c r="Q6125" i="9"/>
  <c r="Q6126" i="9"/>
  <c r="Q6127" i="9"/>
  <c r="Q6128" i="9"/>
  <c r="Q6129" i="9"/>
  <c r="Q6130" i="9"/>
  <c r="Q6131" i="9"/>
  <c r="Q6132" i="9"/>
  <c r="Q6133" i="9"/>
  <c r="Q6134" i="9"/>
  <c r="Q6135" i="9"/>
  <c r="Q6136" i="9"/>
  <c r="Q6137" i="9"/>
  <c r="Q6138" i="9"/>
  <c r="Q6139" i="9"/>
  <c r="Q6140" i="9"/>
  <c r="Q6141" i="9"/>
  <c r="Q6142" i="9"/>
  <c r="Q6143" i="9"/>
  <c r="Q6144" i="9"/>
  <c r="Q6145" i="9"/>
  <c r="Q6146" i="9"/>
  <c r="Q6147" i="9"/>
  <c r="Q6148" i="9"/>
  <c r="Q6149" i="9"/>
  <c r="Q6150" i="9"/>
  <c r="Q6151" i="9"/>
  <c r="Q6152" i="9"/>
  <c r="Q6153" i="9"/>
  <c r="Q6154" i="9"/>
  <c r="Q6155" i="9"/>
  <c r="Q6156" i="9"/>
  <c r="Q6157" i="9"/>
  <c r="Q6158" i="9"/>
  <c r="Q6159" i="9"/>
  <c r="Q6160" i="9"/>
  <c r="Q6161" i="9"/>
  <c r="Q6162" i="9"/>
  <c r="Q6163" i="9"/>
  <c r="Q6164" i="9"/>
  <c r="Q6165" i="9"/>
  <c r="Q6166" i="9"/>
  <c r="Q6167" i="9"/>
  <c r="Q6168" i="9"/>
  <c r="Q6169" i="9"/>
  <c r="Q6170" i="9"/>
  <c r="Q6171" i="9"/>
  <c r="Q6172" i="9"/>
  <c r="Q6173" i="9"/>
  <c r="Q6174" i="9"/>
  <c r="Q6175" i="9"/>
  <c r="Q6176" i="9"/>
  <c r="Q6177" i="9"/>
  <c r="Q6178" i="9"/>
  <c r="Q6179" i="9"/>
  <c r="Q6180" i="9"/>
  <c r="Q6181" i="9"/>
  <c r="Q6182" i="9"/>
  <c r="Q6183" i="9"/>
  <c r="Q6184" i="9"/>
  <c r="Q6185" i="9"/>
  <c r="Q6186" i="9"/>
  <c r="Q6187" i="9"/>
  <c r="Q6188" i="9"/>
  <c r="Q6189" i="9"/>
  <c r="Q6190" i="9"/>
  <c r="Q6191" i="9"/>
  <c r="Q6192" i="9"/>
  <c r="Q6193" i="9"/>
  <c r="Q6194" i="9"/>
  <c r="Q6195" i="9"/>
  <c r="Q6196" i="9"/>
  <c r="Q6197" i="9"/>
  <c r="Q6198" i="9"/>
  <c r="Q6199" i="9"/>
  <c r="Q6200" i="9"/>
  <c r="Q6201" i="9"/>
  <c r="Q6202" i="9"/>
  <c r="Q6203" i="9"/>
  <c r="Q6204" i="9"/>
  <c r="Q6205" i="9"/>
  <c r="Q6206" i="9"/>
  <c r="Q6207" i="9"/>
  <c r="Q6208" i="9"/>
  <c r="Q6209" i="9"/>
  <c r="Q6210" i="9"/>
  <c r="Q6211" i="9"/>
  <c r="Q6212" i="9"/>
  <c r="Q6213" i="9"/>
  <c r="Q6214" i="9"/>
  <c r="Q6215" i="9"/>
  <c r="Q6216" i="9"/>
  <c r="Q6217" i="9"/>
  <c r="Q6218" i="9"/>
  <c r="Q6219" i="9"/>
  <c r="Q6220" i="9"/>
  <c r="Q6221" i="9"/>
  <c r="Q6222" i="9"/>
  <c r="Q6223" i="9"/>
  <c r="Q6224" i="9"/>
  <c r="Q6225" i="9"/>
  <c r="Q6226" i="9"/>
  <c r="Q6227" i="9"/>
  <c r="Q6228" i="9"/>
  <c r="Q6229" i="9"/>
  <c r="Q6230" i="9"/>
  <c r="Q6231" i="9"/>
  <c r="Q6232" i="9"/>
  <c r="Q6233" i="9"/>
  <c r="Q6234" i="9"/>
  <c r="Q6235" i="9"/>
  <c r="Q6236" i="9"/>
  <c r="Q6237" i="9"/>
  <c r="Q6238" i="9"/>
  <c r="Q6239" i="9"/>
  <c r="Q6240" i="9"/>
  <c r="Q6241" i="9"/>
  <c r="Q6242" i="9"/>
  <c r="Q6243" i="9"/>
  <c r="Q6244" i="9"/>
  <c r="Q6245" i="9"/>
  <c r="Q6246" i="9"/>
  <c r="Q6247" i="9"/>
  <c r="Q6248" i="9"/>
  <c r="Q6249" i="9"/>
  <c r="Q6250" i="9"/>
  <c r="Q6251" i="9"/>
  <c r="Q6252" i="9"/>
  <c r="Q6253" i="9"/>
  <c r="Q6254" i="9"/>
  <c r="Q6255" i="9"/>
  <c r="Q6256" i="9"/>
  <c r="Q6257" i="9"/>
  <c r="Q6258" i="9"/>
  <c r="Q6259" i="9"/>
  <c r="Q6260" i="9"/>
  <c r="Q6261" i="9"/>
  <c r="Q6262" i="9"/>
  <c r="Q6263" i="9"/>
  <c r="Q6264" i="9"/>
  <c r="Q6265" i="9"/>
  <c r="Q6266" i="9"/>
  <c r="Q6267" i="9"/>
  <c r="Q6268" i="9"/>
  <c r="Q6269" i="9"/>
  <c r="Q6270" i="9"/>
  <c r="Q6271" i="9"/>
  <c r="Q6272" i="9"/>
  <c r="Q6273" i="9"/>
  <c r="Q6274" i="9"/>
  <c r="Q6275" i="9"/>
  <c r="Q6276" i="9"/>
  <c r="Q6277" i="9"/>
  <c r="Q6278" i="9"/>
  <c r="Q6279" i="9"/>
  <c r="Q6280" i="9"/>
  <c r="Q6281" i="9"/>
  <c r="Q6282" i="9"/>
  <c r="Q6283" i="9"/>
  <c r="Q6284" i="9"/>
  <c r="Q6285" i="9"/>
  <c r="Q6286" i="9"/>
  <c r="Q6287" i="9"/>
  <c r="Q6288" i="9"/>
  <c r="Q6289" i="9"/>
  <c r="Q6290" i="9"/>
  <c r="Q6291" i="9"/>
  <c r="Q6292" i="9"/>
  <c r="Q6293" i="9"/>
  <c r="Q6294" i="9"/>
  <c r="Q6295" i="9"/>
  <c r="Q6296" i="9"/>
  <c r="Q6297" i="9"/>
  <c r="Q6298" i="9"/>
  <c r="Q6299" i="9"/>
  <c r="Q6300" i="9"/>
  <c r="Q6301" i="9"/>
  <c r="Q6302" i="9"/>
  <c r="Q6303" i="9"/>
  <c r="Q6304" i="9"/>
  <c r="Q6305" i="9"/>
  <c r="Q6306" i="9"/>
  <c r="Q6307" i="9"/>
  <c r="Q6308" i="9"/>
  <c r="Q6309" i="9"/>
  <c r="Q6310" i="9"/>
  <c r="Q6311" i="9"/>
  <c r="Q6312" i="9"/>
  <c r="Q6313" i="9"/>
  <c r="Q6314" i="9"/>
  <c r="Q6315" i="9"/>
  <c r="Q6316" i="9"/>
  <c r="Q6317" i="9"/>
  <c r="Q6318" i="9"/>
  <c r="Q6319" i="9"/>
  <c r="Q6320" i="9"/>
  <c r="Q6321" i="9"/>
  <c r="Q6322" i="9"/>
  <c r="Q6323" i="9"/>
  <c r="Q6324" i="9"/>
  <c r="Q6325" i="9"/>
  <c r="Q6326" i="9"/>
  <c r="Q6327" i="9"/>
  <c r="Q6328" i="9"/>
  <c r="Q6329" i="9"/>
  <c r="Q6330" i="9"/>
  <c r="Q6331" i="9"/>
  <c r="Q6332" i="9"/>
  <c r="Q6333" i="9"/>
  <c r="Q6334" i="9"/>
  <c r="Q6335" i="9"/>
  <c r="Q6336" i="9"/>
  <c r="Q6337" i="9"/>
  <c r="Q6338" i="9"/>
  <c r="Q6339" i="9"/>
  <c r="Q6340" i="9"/>
  <c r="Q6341" i="9"/>
  <c r="Q6342" i="9"/>
  <c r="Q6343" i="9"/>
  <c r="Q6344" i="9"/>
  <c r="Q6345" i="9"/>
  <c r="Q6346" i="9"/>
  <c r="Q6347" i="9"/>
  <c r="Q6348" i="9"/>
  <c r="Q6349" i="9"/>
  <c r="Q6350" i="9"/>
  <c r="Q6351" i="9"/>
  <c r="Q6352" i="9"/>
  <c r="Q6353" i="9"/>
  <c r="Q6354" i="9"/>
  <c r="Q6355" i="9"/>
  <c r="Q6356" i="9"/>
  <c r="Q6357" i="9"/>
  <c r="Q6358" i="9"/>
  <c r="Q6359" i="9"/>
  <c r="Q6360" i="9"/>
  <c r="Q6361" i="9"/>
  <c r="Q6362" i="9"/>
  <c r="Q6363" i="9"/>
  <c r="Q6364" i="9"/>
  <c r="Q6365" i="9"/>
  <c r="Q6366" i="9"/>
  <c r="Q6367" i="9"/>
  <c r="Q6368" i="9"/>
  <c r="Q6369" i="9"/>
  <c r="Q6370" i="9"/>
  <c r="Q6371" i="9"/>
  <c r="Q6372" i="9"/>
  <c r="Q6373" i="9"/>
  <c r="Q6374" i="9"/>
  <c r="Q6375" i="9"/>
  <c r="Q6376" i="9"/>
  <c r="Q6377" i="9"/>
  <c r="Q6378" i="9"/>
  <c r="Q6379" i="9"/>
  <c r="Q6380" i="9"/>
  <c r="Q6381" i="9"/>
  <c r="Q6382" i="9"/>
  <c r="Q6383" i="9"/>
  <c r="Q6384" i="9"/>
  <c r="Q6385" i="9"/>
  <c r="Q6386" i="9"/>
  <c r="Q6387" i="9"/>
  <c r="Q6388" i="9"/>
  <c r="Q6389" i="9"/>
  <c r="Q6390" i="9"/>
  <c r="Q6391" i="9"/>
  <c r="Q6392" i="9"/>
  <c r="Q6393" i="9"/>
  <c r="Q6394" i="9"/>
  <c r="Q6395" i="9"/>
  <c r="Q6396" i="9"/>
  <c r="Q6397" i="9"/>
  <c r="Q6398" i="9"/>
  <c r="Q6399" i="9"/>
  <c r="Q6400" i="9"/>
  <c r="Q6401" i="9"/>
  <c r="Q6402" i="9"/>
  <c r="Q6403" i="9"/>
  <c r="Q6404" i="9"/>
  <c r="Q6405" i="9"/>
  <c r="Q6406" i="9"/>
  <c r="Q6407" i="9"/>
  <c r="Q6408" i="9"/>
  <c r="Q6409" i="9"/>
  <c r="Q6410" i="9"/>
  <c r="Q6411" i="9"/>
  <c r="Q6412" i="9"/>
  <c r="Q6413" i="9"/>
  <c r="Q6414" i="9"/>
  <c r="Q6415" i="9"/>
  <c r="Q6416" i="9"/>
  <c r="Q6417" i="9"/>
  <c r="Q6418" i="9"/>
  <c r="Q6419" i="9"/>
  <c r="Q6420" i="9"/>
  <c r="Q6421" i="9"/>
  <c r="Q6422" i="9"/>
  <c r="Q6423" i="9"/>
  <c r="Q6424" i="9"/>
  <c r="Q6425" i="9"/>
  <c r="Q6426" i="9"/>
  <c r="Q6427" i="9"/>
  <c r="Q6428" i="9"/>
  <c r="Q6429" i="9"/>
  <c r="Q6430" i="9"/>
  <c r="Q6431" i="9"/>
  <c r="Q6432" i="9"/>
  <c r="Q6433" i="9"/>
  <c r="Q6434" i="9"/>
  <c r="Q6435" i="9"/>
  <c r="Q6436" i="9"/>
  <c r="Q6437" i="9"/>
  <c r="Q6438" i="9"/>
  <c r="Q6439" i="9"/>
  <c r="Q6440" i="9"/>
  <c r="Q6441" i="9"/>
  <c r="Q6442" i="9"/>
  <c r="Q6443" i="9"/>
  <c r="Q6444" i="9"/>
  <c r="Q6445" i="9"/>
  <c r="Q6446" i="9"/>
  <c r="Q6447" i="9"/>
  <c r="Q6448" i="9"/>
  <c r="Q6449" i="9"/>
  <c r="Q6450" i="9"/>
  <c r="Q6451" i="9"/>
  <c r="Q6452" i="9"/>
  <c r="Q6453" i="9"/>
  <c r="Q6454" i="9"/>
  <c r="Q6455" i="9"/>
  <c r="Q6456" i="9"/>
  <c r="Q6457" i="9"/>
  <c r="Q6458" i="9"/>
  <c r="Q6459" i="9"/>
  <c r="Q6460" i="9"/>
  <c r="Q6461" i="9"/>
  <c r="Q6462" i="9"/>
  <c r="Q6463" i="9"/>
  <c r="Q6464" i="9"/>
  <c r="Q6465" i="9"/>
  <c r="Q6466" i="9"/>
  <c r="Q6467" i="9"/>
  <c r="Q6468" i="9"/>
  <c r="Q6469" i="9"/>
  <c r="Q6470" i="9"/>
  <c r="Q6471" i="9"/>
  <c r="Q6472" i="9"/>
  <c r="Q6473" i="9"/>
  <c r="Q6474" i="9"/>
  <c r="Q6475" i="9"/>
  <c r="Q6476" i="9"/>
  <c r="Q6477" i="9"/>
  <c r="Q6478" i="9"/>
  <c r="Q6479" i="9"/>
  <c r="Q6480" i="9"/>
  <c r="Q6481" i="9"/>
  <c r="Q6482" i="9"/>
  <c r="Q6483" i="9"/>
  <c r="Q6484" i="9"/>
  <c r="Q6485" i="9"/>
  <c r="Q6486" i="9"/>
  <c r="Q6487" i="9"/>
  <c r="Q6488" i="9"/>
  <c r="Q6489" i="9"/>
  <c r="Q6490" i="9"/>
  <c r="Q6491" i="9"/>
  <c r="Q6492" i="9"/>
  <c r="Q6493" i="9"/>
  <c r="Q6494" i="9"/>
  <c r="Q6495" i="9"/>
  <c r="Q6496" i="9"/>
  <c r="Q6497" i="9"/>
  <c r="Q6498" i="9"/>
  <c r="Q6499" i="9"/>
  <c r="Q6500" i="9"/>
  <c r="Q6501" i="9"/>
  <c r="Q6502" i="9"/>
  <c r="Q6503" i="9"/>
  <c r="Q6504" i="9"/>
  <c r="Q6505" i="9"/>
  <c r="Q6506" i="9"/>
  <c r="Q6507" i="9"/>
  <c r="Q6508" i="9"/>
  <c r="Q6509" i="9"/>
  <c r="Q6510" i="9"/>
  <c r="Q6511" i="9"/>
  <c r="Q6512" i="9"/>
  <c r="Q6513" i="9"/>
  <c r="Q6514" i="9"/>
  <c r="Q6515" i="9"/>
  <c r="Q6516" i="9"/>
  <c r="Q6517" i="9"/>
  <c r="Q6518" i="9"/>
  <c r="Q6519" i="9"/>
  <c r="Q6520" i="9"/>
  <c r="Q6521" i="9"/>
  <c r="Q6522" i="9"/>
  <c r="Q6523" i="9"/>
  <c r="Q6524" i="9"/>
  <c r="Q6525" i="9"/>
  <c r="Q6526" i="9"/>
  <c r="Q6527" i="9"/>
  <c r="Q6528" i="9"/>
  <c r="Q6529" i="9"/>
  <c r="Q6530" i="9"/>
  <c r="Q6531" i="9"/>
  <c r="Q6532" i="9"/>
  <c r="Q6533" i="9"/>
  <c r="Q6534" i="9"/>
  <c r="Q6535" i="9"/>
  <c r="Q6536" i="9"/>
  <c r="Q6537" i="9"/>
  <c r="Q6538" i="9"/>
  <c r="Q6539" i="9"/>
  <c r="Q6540" i="9"/>
  <c r="Q6541" i="9"/>
  <c r="Q6542" i="9"/>
  <c r="Q6543" i="9"/>
  <c r="Q6544" i="9"/>
  <c r="Q6545" i="9"/>
  <c r="Q6546" i="9"/>
  <c r="Q6547" i="9"/>
  <c r="Q6548" i="9"/>
  <c r="Q6549" i="9"/>
  <c r="Q6550" i="9"/>
  <c r="Q6551" i="9"/>
  <c r="Q6552" i="9"/>
  <c r="Q6553" i="9"/>
  <c r="Q6554" i="9"/>
  <c r="Q6555" i="9"/>
  <c r="Q6556" i="9"/>
  <c r="Q6557" i="9"/>
  <c r="Q6558" i="9"/>
  <c r="Q6559" i="9"/>
  <c r="Q6560" i="9"/>
  <c r="Q6561" i="9"/>
  <c r="Q6562" i="9"/>
  <c r="Q6563" i="9"/>
  <c r="Q6564" i="9"/>
  <c r="Q6565" i="9"/>
  <c r="Q6566" i="9"/>
  <c r="Q6567" i="9"/>
  <c r="Q6568" i="9"/>
  <c r="Q6569" i="9"/>
  <c r="Q6570" i="9"/>
  <c r="Q6571" i="9"/>
  <c r="Q6572" i="9"/>
  <c r="Q6573" i="9"/>
  <c r="Q6574" i="9"/>
  <c r="Q6575" i="9"/>
  <c r="Q6576" i="9"/>
  <c r="Q6577" i="9"/>
  <c r="Q6578" i="9"/>
  <c r="Q6579" i="9"/>
  <c r="Q6580" i="9"/>
  <c r="Q6581" i="9"/>
  <c r="Q6582" i="9"/>
  <c r="Q6583" i="9"/>
  <c r="Q6584" i="9"/>
  <c r="Q6585" i="9"/>
  <c r="Q6586" i="9"/>
  <c r="Q6587" i="9"/>
  <c r="Q6588" i="9"/>
  <c r="Q6589" i="9"/>
  <c r="Q6590" i="9"/>
  <c r="Q6591" i="9"/>
  <c r="Q6592" i="9"/>
  <c r="Q6593" i="9"/>
  <c r="Q6594" i="9"/>
  <c r="Q6595" i="9"/>
  <c r="Q6596" i="9"/>
  <c r="Q6597" i="9"/>
  <c r="Q6598" i="9"/>
  <c r="Q6599" i="9"/>
  <c r="Q6600" i="9"/>
  <c r="Q6601" i="9"/>
  <c r="Q6602" i="9"/>
  <c r="Q6603" i="9"/>
  <c r="Q6604" i="9"/>
  <c r="Q6605" i="9"/>
  <c r="Q6606" i="9"/>
  <c r="Q6607" i="9"/>
  <c r="Q6608" i="9"/>
  <c r="Q6609" i="9"/>
  <c r="Q6610" i="9"/>
  <c r="Q6611" i="9"/>
  <c r="Q6612" i="9"/>
  <c r="Q6613" i="9"/>
  <c r="Q6614" i="9"/>
  <c r="Q6615" i="9"/>
  <c r="Q6616" i="9"/>
  <c r="Q6617" i="9"/>
  <c r="Q6618" i="9"/>
  <c r="Q6619" i="9"/>
  <c r="Q6620" i="9"/>
  <c r="Q6621" i="9"/>
  <c r="Q6622" i="9"/>
  <c r="Q6623" i="9"/>
  <c r="Q6624" i="9"/>
  <c r="Q6625" i="9"/>
  <c r="Q6626" i="9"/>
  <c r="Q6627" i="9"/>
  <c r="Q6628" i="9"/>
  <c r="Q6629" i="9"/>
  <c r="Q6630" i="9"/>
  <c r="Q6631" i="9"/>
  <c r="Q6632" i="9"/>
  <c r="Q6633" i="9"/>
  <c r="Q6634" i="9"/>
  <c r="Q6635" i="9"/>
  <c r="Q6636" i="9"/>
  <c r="Q6637" i="9"/>
  <c r="Q6638" i="9"/>
  <c r="Q6639" i="9"/>
  <c r="Q6640" i="9"/>
  <c r="Q6641" i="9"/>
  <c r="Q6642" i="9"/>
  <c r="Q6643" i="9"/>
  <c r="Q6644" i="9"/>
  <c r="Q6645" i="9"/>
  <c r="Q6646" i="9"/>
  <c r="Q6647" i="9"/>
  <c r="Q6648" i="9"/>
  <c r="Q6649" i="9"/>
  <c r="Q6650" i="9"/>
  <c r="Q6651" i="9"/>
  <c r="Q6652" i="9"/>
  <c r="Q6653" i="9"/>
  <c r="Q6654" i="9"/>
  <c r="Q6655" i="9"/>
  <c r="Q6656" i="9"/>
  <c r="Q6657" i="9"/>
  <c r="Q6658" i="9"/>
  <c r="Q6659" i="9"/>
  <c r="Q6660" i="9"/>
  <c r="Q6661" i="9"/>
  <c r="Q6662" i="9"/>
  <c r="Q6663" i="9"/>
  <c r="Q6664" i="9"/>
  <c r="Q6665" i="9"/>
  <c r="Q6666" i="9"/>
  <c r="Q6667" i="9"/>
  <c r="Q6668" i="9"/>
  <c r="Q6669" i="9"/>
  <c r="Q6670" i="9"/>
  <c r="Q6671" i="9"/>
  <c r="Q6672" i="9"/>
  <c r="Q6673" i="9"/>
  <c r="Q6674" i="9"/>
  <c r="Q6675" i="9"/>
  <c r="Q6676" i="9"/>
  <c r="Q6677" i="9"/>
  <c r="Q6678" i="9"/>
  <c r="Q6679" i="9"/>
  <c r="Q6680" i="9"/>
  <c r="Q6681" i="9"/>
  <c r="Q6682" i="9"/>
  <c r="Q6683" i="9"/>
  <c r="Q6684" i="9"/>
  <c r="Q6685" i="9"/>
  <c r="Q6686" i="9"/>
  <c r="Q6687" i="9"/>
  <c r="Q6688" i="9"/>
  <c r="Q6689" i="9"/>
  <c r="Q6690" i="9"/>
  <c r="Q6691" i="9"/>
  <c r="Q6692" i="9"/>
  <c r="Q6693" i="9"/>
  <c r="Q6694" i="9"/>
  <c r="Q6695" i="9"/>
  <c r="Q6696" i="9"/>
  <c r="Q6697" i="9"/>
  <c r="Q6698" i="9"/>
  <c r="Q6699" i="9"/>
  <c r="Q6700" i="9"/>
  <c r="Q6701" i="9"/>
  <c r="Q6702" i="9"/>
  <c r="Q6703" i="9"/>
  <c r="Q6704" i="9"/>
  <c r="Q6705" i="9"/>
  <c r="Q6706" i="9"/>
  <c r="Q6707" i="9"/>
  <c r="Q6708" i="9"/>
  <c r="Q6709" i="9"/>
  <c r="Q6710" i="9"/>
  <c r="Q6711" i="9"/>
  <c r="Q6712" i="9"/>
  <c r="Q6713" i="9"/>
  <c r="Q6714" i="9"/>
  <c r="Q6715" i="9"/>
  <c r="Q6716" i="9"/>
  <c r="Q6717" i="9"/>
  <c r="Q6718" i="9"/>
  <c r="Q6719" i="9"/>
  <c r="Q6720" i="9"/>
  <c r="Q6721" i="9"/>
  <c r="Q6722" i="9"/>
  <c r="Q6723" i="9"/>
  <c r="Q6724" i="9"/>
  <c r="Q6725" i="9"/>
  <c r="Q6726" i="9"/>
  <c r="Q6727" i="9"/>
  <c r="Q6728" i="9"/>
  <c r="Q6729" i="9"/>
  <c r="Q6730" i="9"/>
  <c r="Q6731" i="9"/>
  <c r="Q6732" i="9"/>
  <c r="Q6733" i="9"/>
  <c r="Q6734" i="9"/>
  <c r="Q6735" i="9"/>
  <c r="Q6736" i="9"/>
  <c r="Q6737" i="9"/>
  <c r="Q6738" i="9"/>
  <c r="Q6739" i="9"/>
  <c r="Q6740" i="9"/>
  <c r="Q6741" i="9"/>
  <c r="Q6742" i="9"/>
  <c r="Q6743" i="9"/>
  <c r="Q6744" i="9"/>
  <c r="Q6745" i="9"/>
  <c r="Q6746" i="9"/>
  <c r="Q6747" i="9"/>
  <c r="Q6748" i="9"/>
  <c r="Q6749" i="9"/>
  <c r="Q6750" i="9"/>
  <c r="Q6751" i="9"/>
  <c r="Q6752" i="9"/>
  <c r="Q6753" i="9"/>
  <c r="Q6754" i="9"/>
  <c r="Q6755" i="9"/>
  <c r="Q6756" i="9"/>
  <c r="Q6757" i="9"/>
  <c r="Q6758" i="9"/>
  <c r="Q6759" i="9"/>
  <c r="Q6760" i="9"/>
  <c r="Q6761" i="9"/>
  <c r="Q6762" i="9"/>
  <c r="Q6763" i="9"/>
  <c r="Q6764" i="9"/>
  <c r="Q6765" i="9"/>
  <c r="Q6766" i="9"/>
  <c r="Q6767" i="9"/>
  <c r="Q6768" i="9"/>
  <c r="Q6769" i="9"/>
  <c r="Q6770" i="9"/>
  <c r="Q6771" i="9"/>
  <c r="Q6772" i="9"/>
  <c r="Q6773" i="9"/>
  <c r="Q6774" i="9"/>
  <c r="Q6775" i="9"/>
  <c r="Q6776" i="9"/>
  <c r="Q6777" i="9"/>
  <c r="Q6778" i="9"/>
  <c r="Q6779" i="9"/>
  <c r="Q6780" i="9"/>
  <c r="Q6781" i="9"/>
  <c r="Q6782" i="9"/>
  <c r="Q6783" i="9"/>
  <c r="Q6784" i="9"/>
  <c r="Q6785" i="9"/>
  <c r="Q6786" i="9"/>
  <c r="Q6787" i="9"/>
  <c r="Q6788" i="9"/>
  <c r="Q6789" i="9"/>
  <c r="Q6790" i="9"/>
  <c r="Q6791" i="9"/>
  <c r="Q6792" i="9"/>
  <c r="Q6793" i="9"/>
  <c r="Q6794" i="9"/>
  <c r="Q6795" i="9"/>
  <c r="Q6796" i="9"/>
  <c r="Q6797" i="9"/>
  <c r="Q6798" i="9"/>
  <c r="Q6799" i="9"/>
  <c r="Q6800" i="9"/>
  <c r="Q6801" i="9"/>
  <c r="Q6802" i="9"/>
  <c r="Q6803" i="9"/>
  <c r="Q6804" i="9"/>
  <c r="Q6805" i="9"/>
  <c r="Q6806" i="9"/>
  <c r="Q6807" i="9"/>
  <c r="Q6808" i="9"/>
  <c r="Q6809" i="9"/>
  <c r="Q6810" i="9"/>
  <c r="Q6811" i="9"/>
  <c r="Q6812" i="9"/>
  <c r="Q6813" i="9"/>
  <c r="Q6814" i="9"/>
  <c r="Q6815" i="9"/>
  <c r="Q6816" i="9"/>
  <c r="Q6817" i="9"/>
  <c r="Q6818" i="9"/>
  <c r="Q6819" i="9"/>
  <c r="Q6820" i="9"/>
  <c r="Q6821" i="9"/>
  <c r="Q6822" i="9"/>
  <c r="Q6823" i="9"/>
  <c r="Q6824" i="9"/>
  <c r="Q6825" i="9"/>
  <c r="Q6826" i="9"/>
  <c r="Q6827" i="9"/>
  <c r="Q6828" i="9"/>
  <c r="Q6829" i="9"/>
  <c r="Q6830" i="9"/>
  <c r="Q6831" i="9"/>
  <c r="Q6832" i="9"/>
  <c r="Q6833" i="9"/>
  <c r="Q6834" i="9"/>
  <c r="Q6835" i="9"/>
  <c r="Q6836" i="9"/>
  <c r="Q6837" i="9"/>
  <c r="Q6838" i="9"/>
  <c r="Q6839" i="9"/>
  <c r="Q6840" i="9"/>
  <c r="Q6841" i="9"/>
  <c r="Q6842" i="9"/>
  <c r="Q6843" i="9"/>
  <c r="Q6844" i="9"/>
  <c r="Q6845" i="9"/>
  <c r="Q6846" i="9"/>
  <c r="Q6847" i="9"/>
  <c r="Q6848" i="9"/>
  <c r="Q6849" i="9"/>
  <c r="Q6850" i="9"/>
  <c r="Q6851" i="9"/>
  <c r="Q6852" i="9"/>
  <c r="Q6853" i="9"/>
  <c r="Q6854" i="9"/>
  <c r="Q6855" i="9"/>
  <c r="Q6856" i="9"/>
  <c r="Q6857" i="9"/>
  <c r="Q6858" i="9"/>
  <c r="Q6859" i="9"/>
  <c r="Q6860" i="9"/>
  <c r="Q6861" i="9"/>
  <c r="Q6862" i="9"/>
  <c r="Q6863" i="9"/>
  <c r="Q6864" i="9"/>
  <c r="Q6865" i="9"/>
  <c r="Q6866" i="9"/>
  <c r="Q6867" i="9"/>
  <c r="Q6868" i="9"/>
  <c r="Q6869" i="9"/>
  <c r="Q6870" i="9"/>
  <c r="Q6871" i="9"/>
  <c r="Q6872" i="9"/>
  <c r="Q6873" i="9"/>
  <c r="Q6874" i="9"/>
  <c r="Q6875" i="9"/>
  <c r="Q6876" i="9"/>
  <c r="Q6877" i="9"/>
  <c r="Q6878" i="9"/>
  <c r="Q6879" i="9"/>
  <c r="Q6880" i="9"/>
  <c r="Q6881" i="9"/>
  <c r="Q6882" i="9"/>
  <c r="Q6883" i="9"/>
  <c r="Q6884" i="9"/>
  <c r="Q6885" i="9"/>
  <c r="Q6886" i="9"/>
  <c r="Q6887" i="9"/>
  <c r="Q6888" i="9"/>
  <c r="Q6889" i="9"/>
  <c r="Q6890" i="9"/>
  <c r="Q6891" i="9"/>
  <c r="Q6892" i="9"/>
  <c r="Q6893" i="9"/>
  <c r="Q6894" i="9"/>
  <c r="Q6895" i="9"/>
  <c r="Q6896" i="9"/>
  <c r="Q6897" i="9"/>
  <c r="Q6898" i="9"/>
  <c r="Q6899" i="9"/>
  <c r="Q6900" i="9"/>
  <c r="Q6901" i="9"/>
  <c r="Q6902" i="9"/>
  <c r="Q6903" i="9"/>
  <c r="Q6904" i="9"/>
  <c r="Q6905" i="9"/>
  <c r="Q6906" i="9"/>
  <c r="Q6907" i="9"/>
  <c r="Q6908" i="9"/>
  <c r="Q6909" i="9"/>
  <c r="Q6910" i="9"/>
  <c r="Q6911" i="9"/>
  <c r="Q6912" i="9"/>
  <c r="Q6913" i="9"/>
  <c r="Q6914" i="9"/>
  <c r="Q6915" i="9"/>
  <c r="Q6916" i="9"/>
  <c r="Q6917" i="9"/>
  <c r="Q6918" i="9"/>
  <c r="Q6919" i="9"/>
  <c r="Q6920" i="9"/>
  <c r="Q6921" i="9"/>
  <c r="Q6922" i="9"/>
  <c r="Q6923" i="9"/>
  <c r="Q6924" i="9"/>
  <c r="Q6925" i="9"/>
  <c r="Q6926" i="9"/>
  <c r="Q6927" i="9"/>
  <c r="Q6928" i="9"/>
  <c r="Q6929" i="9"/>
  <c r="Q6930" i="9"/>
  <c r="Q6931" i="9"/>
  <c r="Q6932" i="9"/>
  <c r="Q6933" i="9"/>
  <c r="Q6934" i="9"/>
  <c r="Q6935" i="9"/>
  <c r="Q6936" i="9"/>
  <c r="Q6937" i="9"/>
  <c r="Q6938" i="9"/>
  <c r="Q6939" i="9"/>
  <c r="Q6940" i="9"/>
  <c r="Q6941" i="9"/>
  <c r="Q6942" i="9"/>
  <c r="Q6943" i="9"/>
  <c r="Q6944" i="9"/>
  <c r="Q6945" i="9"/>
  <c r="Q6946" i="9"/>
  <c r="Q6947" i="9"/>
  <c r="Q6948" i="9"/>
  <c r="Q6949" i="9"/>
  <c r="Q6950" i="9"/>
  <c r="Q6951" i="9"/>
  <c r="Q6952" i="9"/>
  <c r="Q6953" i="9"/>
  <c r="Q6954" i="9"/>
  <c r="Q6955" i="9"/>
  <c r="Q6956" i="9"/>
  <c r="Q6957" i="9"/>
  <c r="Q6958" i="9"/>
  <c r="Q6959" i="9"/>
  <c r="Q6960" i="9"/>
  <c r="Q6961" i="9"/>
  <c r="Q6962" i="9"/>
  <c r="Q6963" i="9"/>
  <c r="Q6964" i="9"/>
  <c r="Q6965" i="9"/>
  <c r="Q6966" i="9"/>
  <c r="Q6967" i="9"/>
  <c r="Q6968" i="9"/>
  <c r="Q6969" i="9"/>
  <c r="Q6970" i="9"/>
  <c r="Q6971" i="9"/>
  <c r="Q6972" i="9"/>
  <c r="Q6973" i="9"/>
  <c r="Q6974" i="9"/>
  <c r="Q6975" i="9"/>
  <c r="Q6976" i="9"/>
  <c r="Q6977" i="9"/>
  <c r="Q6978" i="9"/>
  <c r="Q6979" i="9"/>
  <c r="Q6980" i="9"/>
  <c r="Q6981" i="9"/>
  <c r="Q6982" i="9"/>
  <c r="Q6983" i="9"/>
  <c r="Q6984" i="9"/>
  <c r="Q6985" i="9"/>
  <c r="Q6986" i="9"/>
  <c r="Q6987" i="9"/>
  <c r="Q6988" i="9"/>
  <c r="Q6989" i="9"/>
  <c r="Q6990" i="9"/>
  <c r="Q6991" i="9"/>
  <c r="Q6992" i="9"/>
  <c r="Q6993" i="9"/>
  <c r="Q6994" i="9"/>
  <c r="Q6995" i="9"/>
  <c r="Q6996" i="9"/>
  <c r="Q6997" i="9"/>
  <c r="Q6998" i="9"/>
  <c r="Q6999" i="9"/>
  <c r="Q7000" i="9"/>
  <c r="Q7001" i="9"/>
  <c r="Q7002" i="9"/>
  <c r="Q7003" i="9"/>
  <c r="Q7004" i="9"/>
  <c r="Q7005" i="9"/>
  <c r="Q7006" i="9"/>
  <c r="Q7007" i="9"/>
  <c r="Q7008" i="9"/>
  <c r="Q7009" i="9"/>
  <c r="Q7010" i="9"/>
  <c r="Q7011" i="9"/>
  <c r="Q7012" i="9"/>
  <c r="Q7013" i="9"/>
  <c r="Q7014" i="9"/>
  <c r="Q7015" i="9"/>
  <c r="Q7016" i="9"/>
  <c r="Q7017" i="9"/>
  <c r="Q7018" i="9"/>
  <c r="Q7019" i="9"/>
  <c r="Q7020" i="9"/>
  <c r="Q7021" i="9"/>
  <c r="Q7022" i="9"/>
  <c r="Q7023" i="9"/>
  <c r="Q7024" i="9"/>
  <c r="Q7025" i="9"/>
  <c r="Q7026" i="9"/>
  <c r="Q7027" i="9"/>
  <c r="Q7028" i="9"/>
  <c r="Q7029" i="9"/>
  <c r="Q7030" i="9"/>
  <c r="Q7031" i="9"/>
  <c r="Q7032" i="9"/>
  <c r="Q7033" i="9"/>
  <c r="Q7034" i="9"/>
  <c r="Q7035" i="9"/>
  <c r="Q7036" i="9"/>
  <c r="Q7037" i="9"/>
  <c r="Q7038" i="9"/>
  <c r="Q7039" i="9"/>
  <c r="Q7040" i="9"/>
  <c r="Q7041" i="9"/>
  <c r="Q7042" i="9"/>
  <c r="Q7043" i="9"/>
  <c r="Q7044" i="9"/>
  <c r="Q7045" i="9"/>
  <c r="Q7046" i="9"/>
  <c r="Q7047" i="9"/>
  <c r="Q7048" i="9"/>
  <c r="Q7049" i="9"/>
  <c r="Q7050" i="9"/>
  <c r="Q7051" i="9"/>
  <c r="Q7052" i="9"/>
  <c r="Q7053" i="9"/>
  <c r="Q7054" i="9"/>
  <c r="Q7055" i="9"/>
  <c r="Q7056" i="9"/>
  <c r="Q7057" i="9"/>
  <c r="Q7058" i="9"/>
  <c r="Q7059" i="9"/>
  <c r="Q7060" i="9"/>
  <c r="Q7061" i="9"/>
  <c r="Q7062" i="9"/>
  <c r="Q7063" i="9"/>
  <c r="Q7064" i="9"/>
  <c r="Q7065" i="9"/>
  <c r="Q7066" i="9"/>
  <c r="Q7067" i="9"/>
  <c r="Q7068" i="9"/>
  <c r="Q7069" i="9"/>
  <c r="Q7070" i="9"/>
  <c r="Q7071" i="9"/>
  <c r="Q7072" i="9"/>
  <c r="Q7073" i="9"/>
  <c r="Q7074" i="9"/>
  <c r="Q7075" i="9"/>
  <c r="Q7076" i="9"/>
  <c r="Q7077" i="9"/>
  <c r="Q7078" i="9"/>
  <c r="Q7079" i="9"/>
  <c r="Q7080" i="9"/>
  <c r="Q7081" i="9"/>
  <c r="Q7082" i="9"/>
  <c r="Q7083" i="9"/>
  <c r="Q7084" i="9"/>
  <c r="Q7085" i="9"/>
  <c r="Q7086" i="9"/>
  <c r="Q7087" i="9"/>
  <c r="Q7088" i="9"/>
  <c r="Q7089" i="9"/>
  <c r="Q7090" i="9"/>
  <c r="Q7091" i="9"/>
  <c r="Q7092" i="9"/>
  <c r="Q7093" i="9"/>
  <c r="Q7094" i="9"/>
  <c r="Q7095" i="9"/>
  <c r="Q7096" i="9"/>
  <c r="Q7097" i="9"/>
  <c r="Q7098" i="9"/>
  <c r="Q7099" i="9"/>
  <c r="Q7100" i="9"/>
  <c r="Q7101" i="9"/>
  <c r="Q7102" i="9"/>
  <c r="Q7103" i="9"/>
  <c r="Q7104" i="9"/>
  <c r="Q7105" i="9"/>
  <c r="Q7106" i="9"/>
  <c r="Q7107" i="9"/>
  <c r="Q7108" i="9"/>
  <c r="Q7109" i="9"/>
  <c r="Q7110" i="9"/>
  <c r="Q7111" i="9"/>
  <c r="Q7112" i="9"/>
  <c r="Q7113" i="9"/>
  <c r="Q7114" i="9"/>
  <c r="Q7115" i="9"/>
  <c r="Q7116" i="9"/>
  <c r="Q7117" i="9"/>
  <c r="Q7118" i="9"/>
  <c r="Q7119" i="9"/>
  <c r="Q7120" i="9"/>
  <c r="Q7121" i="9"/>
  <c r="Q7122" i="9"/>
  <c r="Q7123" i="9"/>
  <c r="Q7124" i="9"/>
  <c r="Q7125" i="9"/>
  <c r="Q7126" i="9"/>
  <c r="Q7127" i="9"/>
  <c r="Q7128" i="9"/>
  <c r="Q7129" i="9"/>
  <c r="Q7130" i="9"/>
  <c r="Q7131" i="9"/>
  <c r="Q7132" i="9"/>
  <c r="Q7133" i="9"/>
  <c r="Q7134" i="9"/>
  <c r="Q7135" i="9"/>
  <c r="Q7136" i="9"/>
  <c r="Q7137" i="9"/>
  <c r="Q7138" i="9"/>
  <c r="Q7139" i="9"/>
  <c r="Q7140" i="9"/>
  <c r="Q7141" i="9"/>
  <c r="Q7142" i="9"/>
  <c r="Q7143" i="9"/>
  <c r="Q7144" i="9"/>
  <c r="Q7145" i="9"/>
  <c r="Q7146" i="9"/>
  <c r="Q7147" i="9"/>
  <c r="Q7148" i="9"/>
  <c r="Q7149" i="9"/>
  <c r="Q7150" i="9"/>
  <c r="Q7151" i="9"/>
  <c r="Q7152" i="9"/>
  <c r="Q7153" i="9"/>
  <c r="Q7154" i="9"/>
  <c r="Q7155" i="9"/>
  <c r="Q7156" i="9"/>
  <c r="Q7157" i="9"/>
  <c r="Q7158" i="9"/>
  <c r="Q7159" i="9"/>
  <c r="Q7160" i="9"/>
  <c r="Q7161" i="9"/>
  <c r="Q7162" i="9"/>
  <c r="Q7163" i="9"/>
  <c r="Q7164" i="9"/>
  <c r="Q7165" i="9"/>
  <c r="Q7166" i="9"/>
  <c r="Q7167" i="9"/>
  <c r="Q7168" i="9"/>
  <c r="Q7169" i="9"/>
  <c r="Q7170" i="9"/>
  <c r="Q7171" i="9"/>
  <c r="Q7172" i="9"/>
  <c r="Q7173" i="9"/>
  <c r="Q7174" i="9"/>
  <c r="Q7175" i="9"/>
  <c r="Q7176" i="9"/>
  <c r="Q7177" i="9"/>
  <c r="Q7178" i="9"/>
  <c r="Q7179" i="9"/>
  <c r="Q7180" i="9"/>
  <c r="Q7181" i="9"/>
  <c r="Q7182" i="9"/>
  <c r="Q7183" i="9"/>
  <c r="Q7184" i="9"/>
  <c r="Q7185" i="9"/>
  <c r="Q7186" i="9"/>
  <c r="Q7187" i="9"/>
  <c r="Q7188" i="9"/>
  <c r="Q7189" i="9"/>
  <c r="Q7190" i="9"/>
  <c r="Q7191" i="9"/>
  <c r="Q7192" i="9"/>
  <c r="Q7193" i="9"/>
  <c r="Q7194" i="9"/>
  <c r="Q7195" i="9"/>
  <c r="Q7196" i="9"/>
  <c r="Q7197" i="9"/>
  <c r="Q7198" i="9"/>
  <c r="Q7199" i="9"/>
  <c r="Q7200" i="9"/>
  <c r="Q7201" i="9"/>
  <c r="Q7202" i="9"/>
  <c r="Q7203" i="9"/>
  <c r="Q7204" i="9"/>
  <c r="Q7205" i="9"/>
  <c r="Q7206" i="9"/>
  <c r="Q7207" i="9"/>
  <c r="Q7208" i="9"/>
  <c r="Q7209" i="9"/>
  <c r="Q7210" i="9"/>
  <c r="Q7211" i="9"/>
  <c r="Q7212" i="9"/>
  <c r="Q7213" i="9"/>
  <c r="Q7214" i="9"/>
  <c r="Q7215" i="9"/>
  <c r="Q7216" i="9"/>
  <c r="Q7217" i="9"/>
  <c r="Q7218" i="9"/>
  <c r="Q7219" i="9"/>
  <c r="Q7220" i="9"/>
  <c r="Q7221" i="9"/>
  <c r="Q7222" i="9"/>
  <c r="Q7223" i="9"/>
  <c r="Q7224" i="9"/>
  <c r="Q7225" i="9"/>
  <c r="Q7226" i="9"/>
  <c r="Q7227" i="9"/>
  <c r="Q7228" i="9"/>
  <c r="Q7229" i="9"/>
  <c r="Q7230" i="9"/>
  <c r="Q7231" i="9"/>
  <c r="Q7232" i="9"/>
  <c r="Q7233" i="9"/>
  <c r="Q7234" i="9"/>
  <c r="Q7235" i="9"/>
  <c r="Q7236" i="9"/>
  <c r="Q7237" i="9"/>
  <c r="Q7238" i="9"/>
  <c r="Q7239" i="9"/>
  <c r="Q7240" i="9"/>
  <c r="Q7241" i="9"/>
  <c r="Q7242" i="9"/>
  <c r="Q7243" i="9"/>
  <c r="Q7244" i="9"/>
  <c r="Q7245" i="9"/>
  <c r="Q7246" i="9"/>
  <c r="Q7247" i="9"/>
  <c r="Q7248" i="9"/>
  <c r="Q7249" i="9"/>
  <c r="Q7250" i="9"/>
  <c r="Q7251" i="9"/>
  <c r="Q7252" i="9"/>
  <c r="Q7253" i="9"/>
  <c r="Q7254" i="9"/>
  <c r="Q7255" i="9"/>
  <c r="Q7256" i="9"/>
  <c r="Q7257" i="9"/>
  <c r="Q7258" i="9"/>
  <c r="Q7259" i="9"/>
  <c r="Q7260" i="9"/>
  <c r="Q7261" i="9"/>
  <c r="Q7262" i="9"/>
  <c r="Q7263" i="9"/>
  <c r="Q7264" i="9"/>
  <c r="Q7265" i="9"/>
  <c r="Q7266" i="9"/>
  <c r="Q7267" i="9"/>
  <c r="Q7268" i="9"/>
  <c r="Q7269" i="9"/>
  <c r="Q7270" i="9"/>
  <c r="Q7271" i="9"/>
  <c r="Q7272" i="9"/>
  <c r="Q7273" i="9"/>
  <c r="Q7274" i="9"/>
  <c r="Q7275" i="9"/>
  <c r="Q7276" i="9"/>
  <c r="Q7277" i="9"/>
  <c r="Q7278" i="9"/>
  <c r="Q7279" i="9"/>
  <c r="Q7280" i="9"/>
  <c r="Q7281" i="9"/>
  <c r="Q7282" i="9"/>
  <c r="Q7283" i="9"/>
  <c r="Q7284" i="9"/>
  <c r="Q7285" i="9"/>
  <c r="Q7286" i="9"/>
  <c r="Q7287" i="9"/>
  <c r="Q7288" i="9"/>
  <c r="Q7289" i="9"/>
  <c r="Q7290" i="9"/>
  <c r="Q7291" i="9"/>
  <c r="Q7292" i="9"/>
  <c r="Q7293" i="9"/>
  <c r="Q7294" i="9"/>
  <c r="Q7295" i="9"/>
  <c r="Q7296" i="9"/>
  <c r="Q7297" i="9"/>
  <c r="Q7298" i="9"/>
  <c r="Q7299" i="9"/>
  <c r="Q7300" i="9"/>
  <c r="Q7301" i="9"/>
  <c r="Q7302" i="9"/>
  <c r="Q7303" i="9"/>
  <c r="Q7304" i="9"/>
  <c r="Q7305" i="9"/>
  <c r="Q7306" i="9"/>
  <c r="Q7307" i="9"/>
  <c r="Q7308" i="9"/>
  <c r="Q7309" i="9"/>
  <c r="Q7310" i="9"/>
  <c r="Q7311" i="9"/>
  <c r="Q7312" i="9"/>
  <c r="Q7313" i="9"/>
  <c r="Q7314" i="9"/>
  <c r="Q7315" i="9"/>
  <c r="Q7316" i="9"/>
  <c r="Q7317" i="9"/>
  <c r="Q7318" i="9"/>
  <c r="Q7319" i="9"/>
  <c r="Q7320" i="9"/>
  <c r="Q7321" i="9"/>
  <c r="Q7322" i="9"/>
  <c r="Q7323" i="9"/>
  <c r="Q7324" i="9"/>
  <c r="Q7325" i="9"/>
  <c r="Q7326" i="9"/>
  <c r="Q7327" i="9"/>
  <c r="Q7328" i="9"/>
  <c r="Q7329" i="9"/>
  <c r="Q7330" i="9"/>
  <c r="Q7331" i="9"/>
  <c r="Q7332" i="9"/>
  <c r="Q7333" i="9"/>
  <c r="Q7334" i="9"/>
  <c r="Q7335" i="9"/>
  <c r="Q7336" i="9"/>
  <c r="Q7337" i="9"/>
  <c r="Q7338" i="9"/>
  <c r="Q7339" i="9"/>
  <c r="Q7340" i="9"/>
  <c r="Q7341" i="9"/>
  <c r="Q7342" i="9"/>
  <c r="Q7343" i="9"/>
  <c r="Q7344" i="9"/>
  <c r="Q7345" i="9"/>
  <c r="Q7346" i="9"/>
  <c r="Q7347" i="9"/>
  <c r="Q7348" i="9"/>
  <c r="Q7349" i="9"/>
  <c r="Q7350" i="9"/>
  <c r="Q7351" i="9"/>
  <c r="Q7352" i="9"/>
  <c r="Q7353" i="9"/>
  <c r="Q7354" i="9"/>
  <c r="Q7355" i="9"/>
  <c r="Q7356" i="9"/>
  <c r="Q7357" i="9"/>
  <c r="Q7358" i="9"/>
  <c r="Q7359" i="9"/>
  <c r="Q7360" i="9"/>
  <c r="Q7361" i="9"/>
  <c r="Q7362" i="9"/>
  <c r="Q7363" i="9"/>
  <c r="Q7364" i="9"/>
  <c r="Q7365" i="9"/>
  <c r="Q7366" i="9"/>
  <c r="Q7367" i="9"/>
  <c r="Q7368" i="9"/>
  <c r="Q7369" i="9"/>
  <c r="Q7370" i="9"/>
  <c r="Q7371" i="9"/>
  <c r="Q7372" i="9"/>
  <c r="Q7373" i="9"/>
  <c r="Q7374" i="9"/>
  <c r="Q7375" i="9"/>
  <c r="Q7376" i="9"/>
  <c r="Q7377" i="9"/>
  <c r="Q7378" i="9"/>
  <c r="Q7379" i="9"/>
  <c r="Q7380" i="9"/>
  <c r="Q7381" i="9"/>
  <c r="Q7382" i="9"/>
  <c r="Q7383" i="9"/>
  <c r="Q7384" i="9"/>
  <c r="Q7385" i="9"/>
  <c r="Q7386" i="9"/>
  <c r="Q7387" i="9"/>
  <c r="Q7388" i="9"/>
  <c r="Q7389" i="9"/>
  <c r="Q7390" i="9"/>
  <c r="Q7391" i="9"/>
  <c r="Q7392" i="9"/>
  <c r="Q7393" i="9"/>
  <c r="Q7394" i="9"/>
  <c r="Q7395" i="9"/>
  <c r="Q7396" i="9"/>
  <c r="Q7397" i="9"/>
  <c r="Q7398" i="9"/>
  <c r="Q7399" i="9"/>
  <c r="Q7400" i="9"/>
  <c r="Q7401" i="9"/>
  <c r="Q7402" i="9"/>
  <c r="Q7403" i="9"/>
  <c r="Q7404" i="9"/>
  <c r="Q7405" i="9"/>
  <c r="Q7406" i="9"/>
  <c r="Q7407" i="9"/>
  <c r="Q7408" i="9"/>
  <c r="Q7409" i="9"/>
  <c r="Q7410" i="9"/>
  <c r="Q7411" i="9"/>
  <c r="Q7412" i="9"/>
  <c r="Q7413" i="9"/>
  <c r="Q7414" i="9"/>
  <c r="Q7415" i="9"/>
  <c r="Q7416" i="9"/>
  <c r="Q7417" i="9"/>
  <c r="Q7418" i="9"/>
  <c r="Q7419" i="9"/>
  <c r="Q7420" i="9"/>
  <c r="Q7421" i="9"/>
  <c r="Q7422" i="9"/>
  <c r="Q7423" i="9"/>
  <c r="Q7424" i="9"/>
  <c r="Q7425" i="9"/>
  <c r="Q7426" i="9"/>
  <c r="Q7427" i="9"/>
  <c r="Q7428" i="9"/>
  <c r="Q7429" i="9"/>
  <c r="Q7430" i="9"/>
  <c r="Q7431" i="9"/>
  <c r="Q7432" i="9"/>
  <c r="Q7433" i="9"/>
  <c r="Q7434" i="9"/>
  <c r="Q7435" i="9"/>
  <c r="Q7436" i="9"/>
  <c r="Q7437" i="9"/>
  <c r="Q7438" i="9"/>
  <c r="Q7439" i="9"/>
  <c r="Q7440" i="9"/>
  <c r="Q7441" i="9"/>
  <c r="Q7442" i="9"/>
  <c r="Q7443" i="9"/>
  <c r="Q7444" i="9"/>
  <c r="Q7445" i="9"/>
  <c r="Q7446" i="9"/>
  <c r="Q7447" i="9"/>
  <c r="Q7448" i="9"/>
  <c r="Q7449" i="9"/>
  <c r="Q7450" i="9"/>
  <c r="Q7451" i="9"/>
  <c r="Q7452" i="9"/>
  <c r="Q7453" i="9"/>
  <c r="Q7454" i="9"/>
  <c r="Q7455" i="9"/>
  <c r="Q7456" i="9"/>
  <c r="Q7457" i="9"/>
  <c r="Q7458" i="9"/>
  <c r="Q7459" i="9"/>
  <c r="Q7460" i="9"/>
  <c r="Q7461" i="9"/>
  <c r="Q7462" i="9"/>
  <c r="Q7463" i="9"/>
  <c r="Q7464" i="9"/>
  <c r="Q7465" i="9"/>
  <c r="Q7466" i="9"/>
  <c r="Q7467" i="9"/>
  <c r="Q7468" i="9"/>
  <c r="Q7469" i="9"/>
  <c r="Q7470" i="9"/>
  <c r="Q7471" i="9"/>
  <c r="Q7472" i="9"/>
  <c r="Q7473" i="9"/>
  <c r="Q7474" i="9"/>
  <c r="Q7475" i="9"/>
  <c r="Q7476" i="9"/>
  <c r="Q7477" i="9"/>
  <c r="Q7478" i="9"/>
  <c r="Q7479" i="9"/>
  <c r="Q7480" i="9"/>
  <c r="Q7481" i="9"/>
  <c r="Q7482" i="9"/>
  <c r="Q7483" i="9"/>
  <c r="Q7484" i="9"/>
  <c r="Q7485" i="9"/>
  <c r="Q7486" i="9"/>
  <c r="Q7487" i="9"/>
  <c r="Q7488" i="9"/>
  <c r="Q7489" i="9"/>
  <c r="Q7490" i="9"/>
  <c r="Q7491" i="9"/>
  <c r="Q7492" i="9"/>
  <c r="Q7493" i="9"/>
  <c r="Q7494" i="9"/>
  <c r="Q7495" i="9"/>
  <c r="Q7496" i="9"/>
  <c r="Q7497" i="9"/>
  <c r="Q7498" i="9"/>
  <c r="Q7499" i="9"/>
  <c r="Q7500" i="9"/>
  <c r="Q7501" i="9"/>
  <c r="Q7502" i="9"/>
  <c r="Q7503" i="9"/>
  <c r="Q7504" i="9"/>
  <c r="Q7505" i="9"/>
  <c r="Q7506" i="9"/>
  <c r="Q7507" i="9"/>
  <c r="Q7508" i="9"/>
  <c r="Q7509" i="9"/>
  <c r="Q7510" i="9"/>
  <c r="Q7511" i="9"/>
  <c r="Q7512" i="9"/>
  <c r="Q7513" i="9"/>
  <c r="Q7514" i="9"/>
  <c r="Q7515" i="9"/>
  <c r="Q7516" i="9"/>
  <c r="Q7517" i="9"/>
  <c r="Q7518" i="9"/>
  <c r="Q7519" i="9"/>
  <c r="Q7520" i="9"/>
  <c r="Q7521" i="9"/>
  <c r="Q7522" i="9"/>
  <c r="Q7523" i="9"/>
  <c r="Q7524" i="9"/>
  <c r="Q7525" i="9"/>
  <c r="Q7526" i="9"/>
  <c r="Q7527" i="9"/>
  <c r="Q7528" i="9"/>
  <c r="Q7529" i="9"/>
  <c r="Q7530" i="9"/>
  <c r="Q7531" i="9"/>
  <c r="Q7532" i="9"/>
  <c r="Q7533" i="9"/>
  <c r="Q7534" i="9"/>
  <c r="Q7535" i="9"/>
  <c r="Q7536" i="9"/>
  <c r="Q7537" i="9"/>
  <c r="Q7538" i="9"/>
  <c r="Q7539" i="9"/>
  <c r="Q7540" i="9"/>
  <c r="Q7541" i="9"/>
  <c r="Q7542" i="9"/>
  <c r="Q7543" i="9"/>
  <c r="Q7544" i="9"/>
  <c r="Q7545" i="9"/>
  <c r="Q7546" i="9"/>
  <c r="Q7547" i="9"/>
  <c r="Q7548" i="9"/>
  <c r="Q7549" i="9"/>
  <c r="Q7550" i="9"/>
  <c r="Q7551" i="9"/>
  <c r="Q7552" i="9"/>
  <c r="Q7553" i="9"/>
  <c r="Q7554" i="9"/>
  <c r="Q7555" i="9"/>
  <c r="Q7556" i="9"/>
  <c r="Q7557" i="9"/>
  <c r="Q7558" i="9"/>
  <c r="Q7559" i="9"/>
  <c r="Q7560" i="9"/>
  <c r="Q7561" i="9"/>
  <c r="Q7562" i="9"/>
  <c r="Q7563" i="9"/>
  <c r="Q7564" i="9"/>
  <c r="Q7565" i="9"/>
  <c r="Q7566" i="9"/>
  <c r="Q7567" i="9"/>
  <c r="Q7568" i="9"/>
  <c r="Q7569" i="9"/>
  <c r="Q7570" i="9"/>
  <c r="Q7571" i="9"/>
  <c r="Q7572" i="9"/>
  <c r="Q7573" i="9"/>
  <c r="Q7574" i="9"/>
  <c r="Q7575" i="9"/>
  <c r="Q7576" i="9"/>
  <c r="Q7577" i="9"/>
  <c r="Q7578" i="9"/>
  <c r="Q7579" i="9"/>
  <c r="Q7580" i="9"/>
  <c r="Q7581" i="9"/>
  <c r="Q7582" i="9"/>
  <c r="Q7583" i="9"/>
  <c r="Q7584" i="9"/>
  <c r="Q7585" i="9"/>
  <c r="Q7586" i="9"/>
  <c r="Q7587" i="9"/>
  <c r="Q7588" i="9"/>
  <c r="Q7589" i="9"/>
  <c r="Q7590" i="9"/>
  <c r="Q7591" i="9"/>
  <c r="Q7592" i="9"/>
  <c r="Q7593" i="9"/>
  <c r="Q7594" i="9"/>
  <c r="Q7595" i="9"/>
  <c r="Q7596" i="9"/>
  <c r="Q7597" i="9"/>
  <c r="Q7598" i="9"/>
  <c r="Q7599" i="9"/>
  <c r="Q7600" i="9"/>
  <c r="Q7601" i="9"/>
  <c r="Q7602" i="9"/>
  <c r="Q7603" i="9"/>
  <c r="Q7604" i="9"/>
  <c r="Q7605" i="9"/>
  <c r="Q7606" i="9"/>
  <c r="Q7607" i="9"/>
  <c r="Q7608" i="9"/>
  <c r="Q7609" i="9"/>
  <c r="Q7610" i="9"/>
  <c r="Q7611" i="9"/>
  <c r="Q7612" i="9"/>
  <c r="Q7613" i="9"/>
  <c r="Q7614" i="9"/>
  <c r="Q7615" i="9"/>
  <c r="Q7616" i="9"/>
  <c r="Q7617" i="9"/>
  <c r="Q7618" i="9"/>
  <c r="Q7619" i="9"/>
  <c r="Q7620" i="9"/>
  <c r="Q7621" i="9"/>
  <c r="Q7622" i="9"/>
  <c r="Q7623" i="9"/>
  <c r="Q7624" i="9"/>
  <c r="Q7625" i="9"/>
  <c r="Q7626" i="9"/>
  <c r="Q7627" i="9"/>
  <c r="Q7628" i="9"/>
  <c r="Q7629" i="9"/>
  <c r="Q7630" i="9"/>
  <c r="Q7631" i="9"/>
  <c r="Q7632" i="9"/>
  <c r="Q7633" i="9"/>
  <c r="Q7634" i="9"/>
  <c r="Q7635" i="9"/>
  <c r="Q7636" i="9"/>
  <c r="Q7637" i="9"/>
  <c r="Q7638" i="9"/>
  <c r="Q7639" i="9"/>
  <c r="Q7640" i="9"/>
  <c r="Q7641" i="9"/>
  <c r="Q7642" i="9"/>
  <c r="Q7643" i="9"/>
  <c r="Q7644" i="9"/>
  <c r="Q7645" i="9"/>
  <c r="Q7646" i="9"/>
  <c r="Q7647" i="9"/>
  <c r="Q7648" i="9"/>
  <c r="Q7649" i="9"/>
  <c r="Q7650" i="9"/>
  <c r="Q7651" i="9"/>
  <c r="Q7652" i="9"/>
  <c r="Q7653" i="9"/>
  <c r="Q7654" i="9"/>
  <c r="Q7655" i="9"/>
  <c r="Q7656" i="9"/>
  <c r="Q7657" i="9"/>
  <c r="Q7658" i="9"/>
  <c r="Q7659" i="9"/>
  <c r="Q7660" i="9"/>
  <c r="Q7661" i="9"/>
  <c r="Q7662" i="9"/>
  <c r="Q7663" i="9"/>
  <c r="Q7664" i="9"/>
  <c r="Q7665" i="9"/>
  <c r="Q7666" i="9"/>
  <c r="Q7667" i="9"/>
  <c r="Q7668" i="9"/>
  <c r="Q7669" i="9"/>
  <c r="Q7670" i="9"/>
  <c r="Q7671" i="9"/>
  <c r="Q7672" i="9"/>
  <c r="Q7673" i="9"/>
  <c r="Q7674" i="9"/>
  <c r="Q7675" i="9"/>
  <c r="Q7676" i="9"/>
  <c r="Q7677" i="9"/>
  <c r="Q7678" i="9"/>
  <c r="Q7679" i="9"/>
  <c r="Q7680" i="9"/>
  <c r="Q7681" i="9"/>
  <c r="Q7682" i="9"/>
  <c r="Q7683" i="9"/>
  <c r="Q7684" i="9"/>
  <c r="Q7685" i="9"/>
  <c r="Q7686" i="9"/>
  <c r="Q7687" i="9"/>
  <c r="Q7688" i="9"/>
  <c r="Q7689" i="9"/>
  <c r="Q7690" i="9"/>
  <c r="Q7691" i="9"/>
  <c r="Q7692" i="9"/>
  <c r="Q7693" i="9"/>
  <c r="Q7694" i="9"/>
  <c r="Q7695" i="9"/>
  <c r="Q7696" i="9"/>
  <c r="Q7697" i="9"/>
  <c r="Q7698" i="9"/>
  <c r="Q7699" i="9"/>
  <c r="Q7700" i="9"/>
  <c r="Q7701" i="9"/>
  <c r="Q7702" i="9"/>
  <c r="Q7703" i="9"/>
  <c r="Q7704" i="9"/>
  <c r="Q7705" i="9"/>
  <c r="Q7706" i="9"/>
  <c r="Q7707" i="9"/>
  <c r="Q7708" i="9"/>
  <c r="Q7709" i="9"/>
  <c r="Q7710" i="9"/>
  <c r="Q7711" i="9"/>
  <c r="Q7712" i="9"/>
  <c r="Q7713" i="9"/>
  <c r="Q7714" i="9"/>
  <c r="Q7715" i="9"/>
  <c r="Q7716" i="9"/>
  <c r="Q7717" i="9"/>
  <c r="Q7718" i="9"/>
  <c r="Q7719" i="9"/>
  <c r="Q7720" i="9"/>
  <c r="Q7721" i="9"/>
  <c r="Q7722" i="9"/>
  <c r="Q7723" i="9"/>
  <c r="Q7724" i="9"/>
  <c r="Q7725" i="9"/>
  <c r="Q7726" i="9"/>
  <c r="Q7727" i="9"/>
  <c r="Q7728" i="9"/>
  <c r="Q7729" i="9"/>
  <c r="Q7730" i="9"/>
  <c r="Q7731" i="9"/>
  <c r="Q7732" i="9"/>
  <c r="Q7733" i="9"/>
  <c r="Q7734" i="9"/>
  <c r="Q7735" i="9"/>
  <c r="Q7736" i="9"/>
  <c r="Q7737" i="9"/>
  <c r="Q7738" i="9"/>
  <c r="Q7739" i="9"/>
  <c r="Q7740" i="9"/>
  <c r="Q7741" i="9"/>
  <c r="Q7742" i="9"/>
  <c r="Q7743" i="9"/>
  <c r="Q7744" i="9"/>
  <c r="Q7745" i="9"/>
  <c r="Q7746" i="9"/>
  <c r="Q7747" i="9"/>
  <c r="Q7748" i="9"/>
  <c r="Q7749" i="9"/>
  <c r="Q7750" i="9"/>
  <c r="Q7751" i="9"/>
  <c r="Q7752" i="9"/>
  <c r="Q7753" i="9"/>
  <c r="Q7754" i="9"/>
  <c r="Q7755" i="9"/>
  <c r="Q7756" i="9"/>
  <c r="Q7757" i="9"/>
  <c r="Q7758" i="9"/>
  <c r="Q7759" i="9"/>
  <c r="Q7760" i="9"/>
  <c r="Q7761" i="9"/>
  <c r="Q7762" i="9"/>
  <c r="Q7763" i="9"/>
  <c r="Q7764" i="9"/>
  <c r="Q7765" i="9"/>
  <c r="Q7766" i="9"/>
  <c r="Q7767" i="9"/>
  <c r="Q7768" i="9"/>
  <c r="Q7769" i="9"/>
  <c r="Q7770" i="9"/>
  <c r="Q7771" i="9"/>
  <c r="Q7772" i="9"/>
  <c r="Q7773" i="9"/>
  <c r="Q7774" i="9"/>
  <c r="Q7775" i="9"/>
  <c r="Q7776" i="9"/>
  <c r="Q7777" i="9"/>
  <c r="Q7778" i="9"/>
  <c r="Q7779" i="9"/>
  <c r="Q7780" i="9"/>
  <c r="Q7781" i="9"/>
  <c r="Q7782" i="9"/>
  <c r="Q7783" i="9"/>
  <c r="Q7784" i="9"/>
  <c r="Q7785" i="9"/>
  <c r="Q7786" i="9"/>
  <c r="Q7787" i="9"/>
  <c r="Q7788" i="9"/>
  <c r="Q7789" i="9"/>
  <c r="Q7790" i="9"/>
  <c r="Q7791" i="9"/>
  <c r="Q7792" i="9"/>
  <c r="Q7793" i="9"/>
  <c r="Q7794" i="9"/>
  <c r="Q7795" i="9"/>
  <c r="Q7796" i="9"/>
  <c r="Q7797" i="9"/>
  <c r="Q7798" i="9"/>
  <c r="Q7799" i="9"/>
  <c r="Q7800" i="9"/>
  <c r="Q7801" i="9"/>
  <c r="Q7802" i="9"/>
  <c r="Q7803" i="9"/>
  <c r="Q7804" i="9"/>
  <c r="Q7805" i="9"/>
  <c r="Q7806" i="9"/>
  <c r="Q7807" i="9"/>
  <c r="Q7808" i="9"/>
  <c r="Q7809" i="9"/>
  <c r="Q7810" i="9"/>
  <c r="Q7811" i="9"/>
  <c r="Q7812" i="9"/>
  <c r="Q7813" i="9"/>
  <c r="Q7814" i="9"/>
  <c r="Q7815" i="9"/>
  <c r="Q7816" i="9"/>
  <c r="Q7817" i="9"/>
  <c r="Q7818" i="9"/>
  <c r="Q7819" i="9"/>
  <c r="Q7820" i="9"/>
  <c r="Q7821" i="9"/>
  <c r="Q7822" i="9"/>
  <c r="Q7823" i="9"/>
  <c r="Q7824" i="9"/>
  <c r="Q7825" i="9"/>
  <c r="Q7826" i="9"/>
  <c r="Q7827" i="9"/>
  <c r="Q7828" i="9"/>
  <c r="Q7829" i="9"/>
  <c r="Q7830" i="9"/>
  <c r="Q7831" i="9"/>
  <c r="Q7832" i="9"/>
  <c r="Q7833" i="9"/>
  <c r="Q7834" i="9"/>
  <c r="Q7835" i="9"/>
  <c r="Q7836" i="9"/>
  <c r="Q7837" i="9"/>
  <c r="Q7838" i="9"/>
  <c r="Q7839" i="9"/>
  <c r="Q7840" i="9"/>
  <c r="Q7841" i="9"/>
  <c r="Q7842" i="9"/>
  <c r="Q7843" i="9"/>
  <c r="Q7844" i="9"/>
  <c r="Q7845" i="9"/>
  <c r="Q7846" i="9"/>
  <c r="Q7847" i="9"/>
  <c r="Q7848" i="9"/>
  <c r="Q7849" i="9"/>
  <c r="Q7850" i="9"/>
  <c r="Q7851" i="9"/>
  <c r="Q7852" i="9"/>
  <c r="Q7853" i="9"/>
  <c r="Q7854" i="9"/>
  <c r="Q7855" i="9"/>
  <c r="Q7856" i="9"/>
  <c r="Q7857" i="9"/>
  <c r="Q7858" i="9"/>
  <c r="Q7859" i="9"/>
  <c r="Q7860" i="9"/>
  <c r="Q7861" i="9"/>
  <c r="Q7862" i="9"/>
  <c r="Q7863" i="9"/>
  <c r="Q7864" i="9"/>
  <c r="Q7865" i="9"/>
  <c r="Q7866" i="9"/>
  <c r="Q7867" i="9"/>
  <c r="Q7868" i="9"/>
  <c r="Q7869" i="9"/>
  <c r="Q7870" i="9"/>
  <c r="Q7871" i="9"/>
  <c r="Q7872" i="9"/>
  <c r="Q7873" i="9"/>
  <c r="Q7874" i="9"/>
  <c r="Q7875" i="9"/>
  <c r="Q7876" i="9"/>
  <c r="Q7877" i="9"/>
  <c r="Q7878" i="9"/>
  <c r="Q7879" i="9"/>
  <c r="Q7880" i="9"/>
  <c r="Q7881" i="9"/>
  <c r="Q7882" i="9"/>
  <c r="Q7883" i="9"/>
  <c r="Q7884" i="9"/>
  <c r="Q7885" i="9"/>
  <c r="Q7886" i="9"/>
  <c r="Q7887" i="9"/>
  <c r="Q7888" i="9"/>
  <c r="Q7889" i="9"/>
  <c r="Q7890" i="9"/>
  <c r="Q7891" i="9"/>
  <c r="Q7892" i="9"/>
  <c r="Q7893" i="9"/>
  <c r="Q7894" i="9"/>
  <c r="Q7895" i="9"/>
  <c r="Q7896" i="9"/>
  <c r="Q7897" i="9"/>
  <c r="Q7898" i="9"/>
  <c r="Q7899" i="9"/>
  <c r="Q7900" i="9"/>
  <c r="Q7901" i="9"/>
  <c r="Q7902" i="9"/>
  <c r="Q7903" i="9"/>
  <c r="Q7904" i="9"/>
  <c r="Q7905" i="9"/>
  <c r="Q7906" i="9"/>
  <c r="Q7907" i="9"/>
  <c r="Q7908" i="9"/>
  <c r="Q7909" i="9"/>
  <c r="Q7910" i="9"/>
  <c r="Q7911" i="9"/>
  <c r="Q7912" i="9"/>
  <c r="Q7913" i="9"/>
  <c r="Q7914" i="9"/>
  <c r="Q7915" i="9"/>
  <c r="Q7916" i="9"/>
  <c r="Q7917" i="9"/>
  <c r="Q7918" i="9"/>
  <c r="Q7919" i="9"/>
  <c r="Q7920" i="9"/>
  <c r="Q7921" i="9"/>
  <c r="Q7922" i="9"/>
  <c r="Q7923" i="9"/>
  <c r="Q7924" i="9"/>
  <c r="Q7925" i="9"/>
  <c r="Q7926" i="9"/>
  <c r="Q7927" i="9"/>
  <c r="Q7928" i="9"/>
  <c r="Q7929" i="9"/>
  <c r="Q7930" i="9"/>
  <c r="Q7931" i="9"/>
  <c r="Q7932" i="9"/>
  <c r="Q7933" i="9"/>
  <c r="Q7934" i="9"/>
  <c r="Q7935" i="9"/>
  <c r="Q7936" i="9"/>
  <c r="Q7937" i="9"/>
  <c r="Q7938" i="9"/>
  <c r="Q7939" i="9"/>
  <c r="Q7940" i="9"/>
  <c r="Q7941" i="9"/>
  <c r="Q7942" i="9"/>
  <c r="Q7943" i="9"/>
  <c r="Q7944" i="9"/>
  <c r="Q7945" i="9"/>
  <c r="Q7946" i="9"/>
  <c r="Q7947" i="9"/>
  <c r="Q7948" i="9"/>
  <c r="Q7949" i="9"/>
  <c r="Q7950" i="9"/>
  <c r="Q7951" i="9"/>
  <c r="Q7952" i="9"/>
  <c r="Q7953" i="9"/>
  <c r="Q7954" i="9"/>
  <c r="Q7955" i="9"/>
  <c r="Q7956" i="9"/>
  <c r="Q7957" i="9"/>
  <c r="Q7958" i="9"/>
  <c r="Q7959" i="9"/>
  <c r="Q7960" i="9"/>
  <c r="Q7961" i="9"/>
  <c r="Q7962" i="9"/>
  <c r="Q7963" i="9"/>
  <c r="Q7964" i="9"/>
  <c r="Q7965" i="9"/>
  <c r="Q7966" i="9"/>
  <c r="Q7967" i="9"/>
  <c r="Q7968" i="9"/>
  <c r="Q7969" i="9"/>
  <c r="Q7970" i="9"/>
  <c r="Q7971" i="9"/>
  <c r="Q7972" i="9"/>
  <c r="Q7973" i="9"/>
  <c r="Q7974" i="9"/>
  <c r="Q7975" i="9"/>
  <c r="Q7976" i="9"/>
  <c r="Q7977" i="9"/>
  <c r="Q7978" i="9"/>
  <c r="Q7979" i="9"/>
  <c r="Q7980" i="9"/>
  <c r="Q7981" i="9"/>
  <c r="Q7982" i="9"/>
  <c r="Q7983" i="9"/>
  <c r="Q7984" i="9"/>
  <c r="Q7985" i="9"/>
  <c r="Q7986" i="9"/>
  <c r="Q7987" i="9"/>
  <c r="Q7988" i="9"/>
  <c r="Q7989" i="9"/>
  <c r="Q7990" i="9"/>
  <c r="Q7991" i="9"/>
  <c r="Q7992" i="9"/>
  <c r="Q7993" i="9"/>
  <c r="Q7994" i="9"/>
  <c r="Q7995" i="9"/>
  <c r="Q7996" i="9"/>
  <c r="Q7997" i="9"/>
  <c r="Q7998" i="9"/>
  <c r="Q7999" i="9"/>
  <c r="Q8000" i="9"/>
  <c r="Q8001" i="9"/>
  <c r="Q8002" i="9"/>
  <c r="Q8003" i="9"/>
  <c r="Q8004" i="9"/>
  <c r="Q8005" i="9"/>
  <c r="Q8006" i="9"/>
  <c r="Q8007" i="9"/>
  <c r="Q8008" i="9"/>
  <c r="Q8009" i="9"/>
  <c r="Q8010" i="9"/>
  <c r="Q8011" i="9"/>
  <c r="Q8012" i="9"/>
  <c r="Q8013" i="9"/>
  <c r="Q8014" i="9"/>
  <c r="Q8015" i="9"/>
  <c r="Q8016" i="9"/>
  <c r="Q8017" i="9"/>
  <c r="Q8018" i="9"/>
  <c r="Q8019" i="9"/>
  <c r="Q8020" i="9"/>
  <c r="Q8021" i="9"/>
  <c r="Q8022" i="9"/>
  <c r="Q8023" i="9"/>
  <c r="Q8024" i="9"/>
  <c r="Q8025" i="9"/>
  <c r="Q8026" i="9"/>
  <c r="Q8027" i="9"/>
  <c r="Q8028" i="9"/>
  <c r="Q8029" i="9"/>
  <c r="Q8030" i="9"/>
  <c r="Q8031" i="9"/>
  <c r="Q8032" i="9"/>
  <c r="Q8033" i="9"/>
  <c r="Q8034" i="9"/>
  <c r="Q8035" i="9"/>
  <c r="Q8036" i="9"/>
  <c r="Q8037" i="9"/>
  <c r="Q8038" i="9"/>
  <c r="Q8039" i="9"/>
  <c r="Q8040" i="9"/>
  <c r="Q8041" i="9"/>
  <c r="Q8042" i="9"/>
  <c r="Q8043" i="9"/>
  <c r="Q8044" i="9"/>
  <c r="Q8045" i="9"/>
  <c r="Q8046" i="9"/>
  <c r="Q8047" i="9"/>
  <c r="Q8048" i="9"/>
  <c r="Q8049" i="9"/>
  <c r="Q8050" i="9"/>
  <c r="Q8051" i="9"/>
  <c r="Q8052" i="9"/>
  <c r="Q8053" i="9"/>
  <c r="Q8054" i="9"/>
  <c r="Q8055" i="9"/>
  <c r="Q8056" i="9"/>
  <c r="Q8057" i="9"/>
  <c r="Q8058" i="9"/>
  <c r="Q8059" i="9"/>
  <c r="Q8060" i="9"/>
  <c r="Q8061" i="9"/>
  <c r="Q8062" i="9"/>
  <c r="Q8063" i="9"/>
  <c r="Q8064" i="9"/>
  <c r="Q8065" i="9"/>
  <c r="Q8066" i="9"/>
  <c r="Q8067" i="9"/>
  <c r="Q8068" i="9"/>
  <c r="Q8069" i="9"/>
  <c r="Q8070" i="9"/>
  <c r="Q8071" i="9"/>
  <c r="Q8072" i="9"/>
  <c r="Q8073" i="9"/>
  <c r="Q8074" i="9"/>
  <c r="Q8075" i="9"/>
  <c r="Q8076" i="9"/>
  <c r="Q8077" i="9"/>
  <c r="Q8078" i="9"/>
  <c r="Q8079" i="9"/>
  <c r="Q8080" i="9"/>
  <c r="Q8081" i="9"/>
  <c r="Q8082" i="9"/>
  <c r="Q8083" i="9"/>
  <c r="Q8084" i="9"/>
  <c r="Q8085" i="9"/>
  <c r="Q8086" i="9"/>
  <c r="Q8087" i="9"/>
  <c r="Q8088" i="9"/>
  <c r="Q8089" i="9"/>
  <c r="Q8090" i="9"/>
  <c r="Q8091" i="9"/>
  <c r="Q8092" i="9"/>
  <c r="Q8093" i="9"/>
  <c r="Q8094" i="9"/>
  <c r="Q8095" i="9"/>
  <c r="Q8096" i="9"/>
  <c r="Q8097" i="9"/>
  <c r="Q8098" i="9"/>
  <c r="Q8099" i="9"/>
  <c r="Q8100" i="9"/>
  <c r="Q8101" i="9"/>
  <c r="Q8102" i="9"/>
  <c r="Q8103" i="9"/>
  <c r="Q8104" i="9"/>
  <c r="Q8105" i="9"/>
  <c r="Q8106" i="9"/>
  <c r="Q8107" i="9"/>
  <c r="Q8108" i="9"/>
  <c r="Q8109" i="9"/>
  <c r="Q8110" i="9"/>
  <c r="Q8111" i="9"/>
  <c r="Q8112" i="9"/>
  <c r="Q8113" i="9"/>
  <c r="Q8114" i="9"/>
  <c r="Q8115" i="9"/>
  <c r="Q8116" i="9"/>
  <c r="Q8117" i="9"/>
  <c r="Q8118" i="9"/>
  <c r="Q8119" i="9"/>
  <c r="Q8120" i="9"/>
  <c r="Q8121" i="9"/>
  <c r="Q8122" i="9"/>
  <c r="Q8123" i="9"/>
  <c r="Q8124" i="9"/>
  <c r="Q8125" i="9"/>
  <c r="Q8126" i="9"/>
  <c r="Q8127" i="9"/>
  <c r="Q8128" i="9"/>
  <c r="Q8129" i="9"/>
  <c r="Q8130" i="9"/>
  <c r="Q8131" i="9"/>
  <c r="Q8132" i="9"/>
  <c r="Q8133" i="9"/>
  <c r="Q8134" i="9"/>
  <c r="Q8135" i="9"/>
  <c r="Q8136" i="9"/>
  <c r="Q8137" i="9"/>
  <c r="Q8138" i="9"/>
  <c r="Q8139" i="9"/>
  <c r="Q8140" i="9"/>
  <c r="Q8141" i="9"/>
  <c r="Q8142" i="9"/>
  <c r="Q8143" i="9"/>
  <c r="Q8144" i="9"/>
  <c r="Q8145" i="9"/>
  <c r="Q8146" i="9"/>
  <c r="Q8147" i="9"/>
  <c r="Q8148" i="9"/>
  <c r="Q8149" i="9"/>
  <c r="Q8150" i="9"/>
  <c r="Q8151" i="9"/>
  <c r="Q8152" i="9"/>
  <c r="Q8153" i="9"/>
  <c r="Q8154" i="9"/>
  <c r="Q8155" i="9"/>
  <c r="Q8156" i="9"/>
  <c r="Q8157" i="9"/>
  <c r="Q8158" i="9"/>
  <c r="Q8159" i="9"/>
  <c r="Q8160" i="9"/>
  <c r="Q8161" i="9"/>
  <c r="Q8162" i="9"/>
  <c r="Q8163" i="9"/>
  <c r="Q8164" i="9"/>
  <c r="Q8165" i="9"/>
  <c r="Q8166" i="9"/>
  <c r="Q8167" i="9"/>
  <c r="Q8168" i="9"/>
  <c r="Q8169" i="9"/>
  <c r="Q8170" i="9"/>
  <c r="Q8171" i="9"/>
  <c r="Q8172" i="9"/>
  <c r="Q8173" i="9"/>
  <c r="Q8174" i="9"/>
  <c r="Q8175" i="9"/>
  <c r="Q8176" i="9"/>
  <c r="Q8177" i="9"/>
  <c r="Q8178" i="9"/>
  <c r="Q8179" i="9"/>
  <c r="Q8180" i="9"/>
  <c r="Q8181" i="9"/>
  <c r="Q8182" i="9"/>
  <c r="Q8183" i="9"/>
  <c r="Q8184" i="9"/>
  <c r="Q8185" i="9"/>
  <c r="Q8186" i="9"/>
  <c r="Q8187" i="9"/>
  <c r="Q8188" i="9"/>
  <c r="Q8189" i="9"/>
  <c r="Q8190" i="9"/>
  <c r="Q8191" i="9"/>
  <c r="Q8192" i="9"/>
  <c r="Q8193" i="9"/>
  <c r="Q8194" i="9"/>
  <c r="Q8195" i="9"/>
  <c r="Q8196" i="9"/>
  <c r="Q8197" i="9"/>
  <c r="Q8198" i="9"/>
  <c r="Q8199" i="9"/>
  <c r="Q8200" i="9"/>
  <c r="Q8201" i="9"/>
  <c r="Q8202" i="9"/>
  <c r="Q8203" i="9"/>
  <c r="Q8204" i="9"/>
  <c r="Q8205" i="9"/>
  <c r="Q8206" i="9"/>
  <c r="Q8207" i="9"/>
  <c r="Q8208" i="9"/>
  <c r="Q8209" i="9"/>
  <c r="Q8210" i="9"/>
  <c r="Q8211" i="9"/>
  <c r="Q8212" i="9"/>
  <c r="Q8213" i="9"/>
  <c r="Q8214" i="9"/>
  <c r="Q8215" i="9"/>
  <c r="Q8216" i="9"/>
  <c r="Q8217" i="9"/>
  <c r="Q8218" i="9"/>
  <c r="Q8219" i="9"/>
  <c r="Q8220" i="9"/>
  <c r="Q8221" i="9"/>
  <c r="Q8222" i="9"/>
  <c r="Q8223" i="9"/>
  <c r="Q8224" i="9"/>
  <c r="Q8225" i="9"/>
  <c r="Q8226" i="9"/>
  <c r="Q8227" i="9"/>
  <c r="Q8228" i="9"/>
  <c r="Q8229" i="9"/>
  <c r="Q8230" i="9"/>
  <c r="Q8231" i="9"/>
  <c r="Q8232" i="9"/>
  <c r="Q8233" i="9"/>
  <c r="Q8234" i="9"/>
  <c r="Q8235" i="9"/>
  <c r="Q8236" i="9"/>
  <c r="Q8237" i="9"/>
  <c r="Q8238" i="9"/>
  <c r="Q8239" i="9"/>
  <c r="Q8240" i="9"/>
  <c r="Q8241" i="9"/>
  <c r="Q8242" i="9"/>
  <c r="Q8243" i="9"/>
  <c r="Q8244" i="9"/>
  <c r="Q8245" i="9"/>
  <c r="Q8246" i="9"/>
  <c r="Q8247" i="9"/>
  <c r="Q8248" i="9"/>
  <c r="Q8249" i="9"/>
  <c r="Q8250" i="9"/>
  <c r="Q8251" i="9"/>
  <c r="Q8252" i="9"/>
  <c r="Q8253" i="9"/>
  <c r="Q8254" i="9"/>
  <c r="Q8255" i="9"/>
  <c r="Q8256" i="9"/>
  <c r="Q8257" i="9"/>
  <c r="Q8258" i="9"/>
  <c r="Q8259" i="9"/>
  <c r="Q8260" i="9"/>
  <c r="Q8261" i="9"/>
  <c r="Q8262" i="9"/>
  <c r="Q8263" i="9"/>
  <c r="Q8264" i="9"/>
  <c r="Q8265" i="9"/>
  <c r="Q8266" i="9"/>
  <c r="Q8267" i="9"/>
  <c r="Q8268" i="9"/>
  <c r="Q8269" i="9"/>
  <c r="Q8270" i="9"/>
  <c r="Q8271" i="9"/>
  <c r="Q8272" i="9"/>
  <c r="Q8273" i="9"/>
  <c r="Q8274" i="9"/>
  <c r="Q8275" i="9"/>
  <c r="Q8276" i="9"/>
  <c r="Q8277" i="9"/>
  <c r="Q8278" i="9"/>
  <c r="Q8279" i="9"/>
  <c r="Q8280" i="9"/>
  <c r="Q8281" i="9"/>
  <c r="Q8282" i="9"/>
  <c r="Q8283" i="9"/>
  <c r="Q8284" i="9"/>
  <c r="Q8285" i="9"/>
  <c r="Q8286" i="9"/>
  <c r="Q8287" i="9"/>
  <c r="Q8288" i="9"/>
  <c r="Q8289" i="9"/>
  <c r="Q8290" i="9"/>
  <c r="Q8291" i="9"/>
  <c r="Q8292" i="9"/>
  <c r="Q8293" i="9"/>
  <c r="Q8294" i="9"/>
  <c r="Q8295" i="9"/>
  <c r="Q8296" i="9"/>
  <c r="Q8297" i="9"/>
  <c r="Q8298" i="9"/>
  <c r="Q8299" i="9"/>
  <c r="Q8300" i="9"/>
  <c r="Q8301" i="9"/>
  <c r="Q8302" i="9"/>
  <c r="Q8303" i="9"/>
  <c r="Q8304" i="9"/>
  <c r="Q8305" i="9"/>
  <c r="Q8306" i="9"/>
  <c r="Q8307" i="9"/>
  <c r="Q8308" i="9"/>
  <c r="Q8309" i="9"/>
  <c r="Q8310" i="9"/>
  <c r="Q8311" i="9"/>
  <c r="Q8312" i="9"/>
  <c r="Q8313" i="9"/>
  <c r="Q8314" i="9"/>
  <c r="Q8315" i="9"/>
  <c r="Q8316" i="9"/>
  <c r="Q8317" i="9"/>
  <c r="Q8318" i="9"/>
  <c r="Q8319" i="9"/>
  <c r="Q8320" i="9"/>
  <c r="Q8321" i="9"/>
  <c r="Q8322" i="9"/>
  <c r="Q8323" i="9"/>
  <c r="Q8324" i="9"/>
  <c r="Q8325" i="9"/>
  <c r="Q8326" i="9"/>
  <c r="Q8327" i="9"/>
  <c r="Q8328" i="9"/>
  <c r="Q8329" i="9"/>
  <c r="Q8330" i="9"/>
  <c r="Q8331" i="9"/>
  <c r="Q8332" i="9"/>
  <c r="Q8333" i="9"/>
  <c r="Q8334" i="9"/>
  <c r="Q8335" i="9"/>
  <c r="Q8336" i="9"/>
  <c r="Q8337" i="9"/>
  <c r="Q8338" i="9"/>
  <c r="Q8339" i="9"/>
  <c r="Q8340" i="9"/>
  <c r="Q8341" i="9"/>
  <c r="Q8342" i="9"/>
  <c r="Q8343" i="9"/>
  <c r="Q8344" i="9"/>
  <c r="Q8345" i="9"/>
  <c r="Q8346" i="9"/>
  <c r="Q8347" i="9"/>
  <c r="Q8348" i="9"/>
  <c r="Q8349" i="9"/>
  <c r="Q8350" i="9"/>
  <c r="Q8351" i="9"/>
  <c r="Q8352" i="9"/>
  <c r="Q8353" i="9"/>
  <c r="Q8354" i="9"/>
  <c r="Q8355" i="9"/>
  <c r="Q8356" i="9"/>
  <c r="Q8357" i="9"/>
  <c r="Q8358" i="9"/>
  <c r="Q8359" i="9"/>
  <c r="Q8360" i="9"/>
  <c r="Q8361" i="9"/>
  <c r="Q8362" i="9"/>
  <c r="Q8363" i="9"/>
  <c r="Q8364" i="9"/>
  <c r="Q8365" i="9"/>
  <c r="Q8366" i="9"/>
  <c r="Q8367" i="9"/>
  <c r="Q8368" i="9"/>
  <c r="Q8369" i="9"/>
  <c r="Q8370" i="9"/>
  <c r="Q8371" i="9"/>
  <c r="Q8372" i="9"/>
  <c r="Q8373" i="9"/>
  <c r="Q8374" i="9"/>
  <c r="Q8375" i="9"/>
  <c r="Q8376" i="9"/>
  <c r="Q8377" i="9"/>
  <c r="Q8378" i="9"/>
  <c r="Q8379" i="9"/>
  <c r="Q8380" i="9"/>
  <c r="Q8381" i="9"/>
  <c r="Q8382" i="9"/>
  <c r="Q8383" i="9"/>
  <c r="Q8384" i="9"/>
  <c r="Q8385" i="9"/>
  <c r="Q8386" i="9"/>
  <c r="Q8387" i="9"/>
  <c r="Q8388" i="9"/>
  <c r="Q8389" i="9"/>
  <c r="Q8390" i="9"/>
  <c r="Q8391" i="9"/>
  <c r="Q8392" i="9"/>
  <c r="Q8393" i="9"/>
  <c r="Q8394" i="9"/>
  <c r="Q8395" i="9"/>
  <c r="Q8396" i="9"/>
  <c r="Q8397" i="9"/>
  <c r="Q8398" i="9"/>
  <c r="Q8399" i="9"/>
  <c r="Q8400" i="9"/>
  <c r="Q8401" i="9"/>
  <c r="Q8402" i="9"/>
  <c r="Q8403" i="9"/>
  <c r="Q8404" i="9"/>
  <c r="Q8405" i="9"/>
  <c r="Q8406" i="9"/>
  <c r="Q8407" i="9"/>
  <c r="Q8408" i="9"/>
  <c r="Q8409" i="9"/>
  <c r="Q8410" i="9"/>
  <c r="Q8411" i="9"/>
  <c r="Q8412" i="9"/>
  <c r="Q8413" i="9"/>
  <c r="Q8414" i="9"/>
  <c r="Q8415" i="9"/>
  <c r="Q8416" i="9"/>
  <c r="Q8417" i="9"/>
  <c r="Q8418" i="9"/>
  <c r="Q8419" i="9"/>
  <c r="Q8420" i="9"/>
  <c r="Q8421" i="9"/>
  <c r="Q8422" i="9"/>
  <c r="Q8423" i="9"/>
  <c r="Q8424" i="9"/>
  <c r="Q8425" i="9"/>
  <c r="Q8426" i="9"/>
  <c r="Q8427" i="9"/>
  <c r="Q8428" i="9"/>
  <c r="Q8429" i="9"/>
  <c r="Q8430" i="9"/>
  <c r="Q8431" i="9"/>
  <c r="Q8432" i="9"/>
  <c r="Q8433" i="9"/>
  <c r="Q8434" i="9"/>
  <c r="Q8435" i="9"/>
  <c r="Q8436" i="9"/>
  <c r="Q8437" i="9"/>
  <c r="Q8438" i="9"/>
  <c r="Q8439" i="9"/>
  <c r="Q8440" i="9"/>
  <c r="Q8441" i="9"/>
  <c r="Q8442" i="9"/>
  <c r="Q8443" i="9"/>
  <c r="Q8444" i="9"/>
  <c r="Q8445" i="9"/>
  <c r="Q8446" i="9"/>
  <c r="Q8447" i="9"/>
  <c r="Q8448" i="9"/>
  <c r="Q8449" i="9"/>
  <c r="Q8450" i="9"/>
  <c r="Q8451" i="9"/>
  <c r="Q8452" i="9"/>
  <c r="Q8453" i="9"/>
  <c r="Q8454" i="9"/>
  <c r="Q8455" i="9"/>
  <c r="Q8456" i="9"/>
  <c r="Q8457" i="9"/>
  <c r="Q8458" i="9"/>
  <c r="Q8459" i="9"/>
  <c r="Q8460" i="9"/>
  <c r="Q8461" i="9"/>
  <c r="Q8462" i="9"/>
  <c r="Q8463" i="9"/>
  <c r="Q8464" i="9"/>
  <c r="Q8465" i="9"/>
  <c r="Q8466" i="9"/>
  <c r="Q8467" i="9"/>
  <c r="Q8468" i="9"/>
  <c r="Q8469" i="9"/>
  <c r="Q8470" i="9"/>
  <c r="Q8471" i="9"/>
  <c r="Q8472" i="9"/>
  <c r="Q8473" i="9"/>
  <c r="Q8474" i="9"/>
  <c r="Q8475" i="9"/>
  <c r="Q8476" i="9"/>
  <c r="Q8477" i="9"/>
  <c r="Q8478" i="9"/>
  <c r="Q8479" i="9"/>
  <c r="Q8480" i="9"/>
  <c r="Q8481" i="9"/>
  <c r="Q8482" i="9"/>
  <c r="Q8483" i="9"/>
  <c r="Q8484" i="9"/>
  <c r="Q8485" i="9"/>
  <c r="Q8486" i="9"/>
  <c r="Q8487" i="9"/>
  <c r="Q8488" i="9"/>
  <c r="Q8489" i="9"/>
  <c r="Q8490" i="9"/>
  <c r="Q8491" i="9"/>
  <c r="Q8492" i="9"/>
  <c r="Q8493" i="9"/>
  <c r="Q8494" i="9"/>
  <c r="Q8495" i="9"/>
  <c r="Q8496" i="9"/>
  <c r="Q8497" i="9"/>
  <c r="Q8498" i="9"/>
  <c r="Q8499" i="9"/>
  <c r="Q8500" i="9"/>
  <c r="Q8501" i="9"/>
  <c r="Q8502" i="9"/>
  <c r="Q8503" i="9"/>
  <c r="Q8504" i="9"/>
  <c r="Q8505" i="9"/>
  <c r="Q8506" i="9"/>
  <c r="Q8507" i="9"/>
  <c r="Q8508" i="9"/>
  <c r="Q8509" i="9"/>
  <c r="Q8510" i="9"/>
  <c r="Q8511" i="9"/>
  <c r="Q8512" i="9"/>
  <c r="Q8513" i="9"/>
  <c r="Q8514" i="9"/>
  <c r="Q8515" i="9"/>
  <c r="Q8516" i="9"/>
  <c r="Q8517" i="9"/>
  <c r="Q8518" i="9"/>
  <c r="Q8519" i="9"/>
  <c r="Q8520" i="9"/>
  <c r="Q8521" i="9"/>
  <c r="Q8522" i="9"/>
  <c r="Q8523" i="9"/>
  <c r="Q8524" i="9"/>
  <c r="Q8525" i="9"/>
  <c r="Q8526" i="9"/>
  <c r="Q8527" i="9"/>
  <c r="Q8528" i="9"/>
  <c r="Q8529" i="9"/>
  <c r="Q8530" i="9"/>
  <c r="Q8531" i="9"/>
  <c r="Q8532" i="9"/>
  <c r="Q8533" i="9"/>
  <c r="Q8534" i="9"/>
  <c r="Q8535" i="9"/>
  <c r="Q8536" i="9"/>
  <c r="Q8537" i="9"/>
  <c r="Q8538" i="9"/>
  <c r="Q8539" i="9"/>
  <c r="Q8540" i="9"/>
  <c r="Q8541" i="9"/>
  <c r="Q8542" i="9"/>
  <c r="Q8543" i="9"/>
  <c r="Q8544" i="9"/>
  <c r="Q8545" i="9"/>
  <c r="Q8546" i="9"/>
  <c r="Q8547" i="9"/>
  <c r="Q8548" i="9"/>
  <c r="Q8549" i="9"/>
  <c r="Q8550" i="9"/>
  <c r="Q8551" i="9"/>
  <c r="Q8552" i="9"/>
  <c r="Q8553" i="9"/>
  <c r="Q8554" i="9"/>
  <c r="Q8555" i="9"/>
  <c r="Q8556" i="9"/>
  <c r="Q8557" i="9"/>
  <c r="Q8558" i="9"/>
  <c r="Q8559" i="9"/>
  <c r="Q8560" i="9"/>
  <c r="Q8561" i="9"/>
  <c r="Q8562" i="9"/>
  <c r="Q8563" i="9"/>
  <c r="Q8564" i="9"/>
  <c r="Q8565" i="9"/>
  <c r="Q8566" i="9"/>
  <c r="Q8567" i="9"/>
  <c r="Q8568" i="9"/>
  <c r="Q8569" i="9"/>
  <c r="Q8570" i="9"/>
  <c r="Q8571" i="9"/>
  <c r="Q8572" i="9"/>
  <c r="Q8573" i="9"/>
  <c r="Q8574" i="9"/>
  <c r="Q8575" i="9"/>
  <c r="Q8576" i="9"/>
  <c r="Q8577" i="9"/>
  <c r="Q8578" i="9"/>
  <c r="Q8579" i="9"/>
  <c r="Q8580" i="9"/>
  <c r="Q8581" i="9"/>
  <c r="Q8582" i="9"/>
  <c r="Q8583" i="9"/>
  <c r="Q8584" i="9"/>
  <c r="Q8585" i="9"/>
  <c r="Q8586" i="9"/>
  <c r="Q8587" i="9"/>
  <c r="Q8588" i="9"/>
  <c r="Q8589" i="9"/>
  <c r="Q8590" i="9"/>
  <c r="Q8591" i="9"/>
  <c r="Q8592" i="9"/>
  <c r="Q8593" i="9"/>
  <c r="Q8594" i="9"/>
  <c r="Q8595" i="9"/>
  <c r="Q8596" i="9"/>
  <c r="Q8597" i="9"/>
  <c r="Q8598" i="9"/>
  <c r="Q8599" i="9"/>
  <c r="Q8600" i="9"/>
  <c r="Q8601" i="9"/>
  <c r="Q8602" i="9"/>
  <c r="Q8603" i="9"/>
  <c r="Q8604" i="9"/>
  <c r="Q8605" i="9"/>
  <c r="Q8606" i="9"/>
  <c r="Q8607" i="9"/>
  <c r="Q8608" i="9"/>
  <c r="Q8609" i="9"/>
  <c r="Q8610" i="9"/>
  <c r="Q8611" i="9"/>
  <c r="Q8612" i="9"/>
  <c r="Q8613" i="9"/>
  <c r="Q8614" i="9"/>
  <c r="Q8615" i="9"/>
  <c r="Q8616" i="9"/>
  <c r="Q8617" i="9"/>
  <c r="Q8618" i="9"/>
  <c r="Q8619" i="9"/>
  <c r="Q8620" i="9"/>
  <c r="Q8621" i="9"/>
  <c r="Q8622" i="9"/>
  <c r="Q8623" i="9"/>
  <c r="Q8624" i="9"/>
  <c r="Q8625" i="9"/>
  <c r="Q8626" i="9"/>
  <c r="Q8627" i="9"/>
  <c r="Q8628" i="9"/>
  <c r="Q8629" i="9"/>
  <c r="Q8630" i="9"/>
  <c r="Q8631" i="9"/>
  <c r="Q8632" i="9"/>
  <c r="Q8633" i="9"/>
  <c r="Q8634" i="9"/>
  <c r="Q8635" i="9"/>
  <c r="Q8636" i="9"/>
  <c r="Q8637" i="9"/>
  <c r="Q8638" i="9"/>
  <c r="Q8639" i="9"/>
  <c r="Q8640" i="9"/>
  <c r="Q8641" i="9"/>
  <c r="Q8642" i="9"/>
  <c r="Q8643" i="9"/>
  <c r="Q8644" i="9"/>
  <c r="Q8645" i="9"/>
  <c r="Q8646" i="9"/>
  <c r="Q8647" i="9"/>
  <c r="Q8648" i="9"/>
  <c r="Q8649" i="9"/>
  <c r="Q8650" i="9"/>
  <c r="Q8651" i="9"/>
  <c r="Q8652" i="9"/>
  <c r="Q8653" i="9"/>
  <c r="Q8654" i="9"/>
  <c r="Q8655" i="9"/>
  <c r="Q8656" i="9"/>
  <c r="Q8657" i="9"/>
  <c r="Q8658" i="9"/>
  <c r="Q8659" i="9"/>
  <c r="Q8660" i="9"/>
  <c r="Q8661" i="9"/>
  <c r="Q8662" i="9"/>
  <c r="Q8663" i="9"/>
  <c r="Q8664" i="9"/>
  <c r="Q8665" i="9"/>
  <c r="Q8666" i="9"/>
  <c r="Q8667" i="9"/>
  <c r="Q8668" i="9"/>
  <c r="Q8669" i="9"/>
  <c r="Q8670" i="9"/>
  <c r="Q8671" i="9"/>
  <c r="Q8672" i="9"/>
  <c r="Q8673" i="9"/>
  <c r="Q8674" i="9"/>
  <c r="Q8675" i="9"/>
  <c r="Q8676" i="9"/>
  <c r="Q8677" i="9"/>
  <c r="Q8678" i="9"/>
  <c r="Q8679" i="9"/>
  <c r="Q8680" i="9"/>
  <c r="Q8681" i="9"/>
  <c r="Q8682" i="9"/>
  <c r="Q8683" i="9"/>
  <c r="Q8684" i="9"/>
  <c r="Q8685" i="9"/>
  <c r="Q8686" i="9"/>
  <c r="Q8687" i="9"/>
  <c r="Q8688" i="9"/>
  <c r="Q8689" i="9"/>
  <c r="Q8690" i="9"/>
  <c r="Q8691" i="9"/>
  <c r="Q8692" i="9"/>
  <c r="Q8693" i="9"/>
  <c r="Q8694" i="9"/>
  <c r="Q8695" i="9"/>
  <c r="Q8696" i="9"/>
  <c r="Q8697" i="9"/>
  <c r="Q8698" i="9"/>
  <c r="Q8699" i="9"/>
  <c r="Q8700" i="9"/>
  <c r="Q8701" i="9"/>
  <c r="Q8702" i="9"/>
  <c r="Q8703" i="9"/>
  <c r="Q8704" i="9"/>
  <c r="Q8705" i="9"/>
  <c r="Q8706" i="9"/>
  <c r="Q8707" i="9"/>
  <c r="Q8708" i="9"/>
  <c r="Q8709" i="9"/>
  <c r="Q8710" i="9"/>
  <c r="Q8711" i="9"/>
  <c r="Q8712" i="9"/>
  <c r="Q8713" i="9"/>
  <c r="Q8714" i="9"/>
  <c r="Q8715" i="9"/>
  <c r="Q8716" i="9"/>
  <c r="Q8717" i="9"/>
  <c r="Q8718" i="9"/>
  <c r="Q8719" i="9"/>
  <c r="Q8720" i="9"/>
  <c r="Q8721" i="9"/>
  <c r="Q8722" i="9"/>
  <c r="Q8723" i="9"/>
  <c r="Q8724" i="9"/>
  <c r="Q8725" i="9"/>
  <c r="Q8726" i="9"/>
  <c r="Q8727" i="9"/>
  <c r="Q8728" i="9"/>
  <c r="Q8729" i="9"/>
  <c r="Q8730" i="9"/>
  <c r="Q8731" i="9"/>
  <c r="Q8732" i="9"/>
  <c r="Q8733" i="9"/>
  <c r="Q8734" i="9"/>
  <c r="Q8735" i="9"/>
  <c r="Q8736" i="9"/>
  <c r="Q8737" i="9"/>
  <c r="Q8738" i="9"/>
  <c r="Q8739" i="9"/>
  <c r="Q8740" i="9"/>
  <c r="Q8741" i="9"/>
  <c r="Q8742" i="9"/>
  <c r="Q8743" i="9"/>
  <c r="Q8744" i="9"/>
  <c r="Q8745" i="9"/>
  <c r="Q8746" i="9"/>
  <c r="Q8747" i="9"/>
  <c r="Q8748" i="9"/>
  <c r="Q8749" i="9"/>
  <c r="Q8750" i="9"/>
  <c r="Q8751" i="9"/>
  <c r="Q8752" i="9"/>
  <c r="Q8753" i="9"/>
  <c r="Q8754" i="9"/>
  <c r="Q8755" i="9"/>
  <c r="Q8756" i="9"/>
  <c r="Q8757" i="9"/>
  <c r="Q8758" i="9"/>
  <c r="Q8759" i="9"/>
  <c r="Q8760" i="9"/>
  <c r="Q8761" i="9"/>
  <c r="Q8762" i="9"/>
  <c r="Q8763" i="9"/>
  <c r="Q8764" i="9"/>
  <c r="Q8765" i="9"/>
  <c r="Q8766" i="9"/>
  <c r="Q8767" i="9"/>
  <c r="Q8768" i="9"/>
  <c r="Q8769" i="9"/>
  <c r="Q8770" i="9"/>
  <c r="Q8771" i="9"/>
  <c r="Q8772" i="9"/>
  <c r="Q8773" i="9"/>
  <c r="Q8774" i="9"/>
  <c r="Q8775" i="9"/>
  <c r="Q8776" i="9"/>
  <c r="Q8777" i="9"/>
  <c r="Q8778" i="9"/>
  <c r="Q8779" i="9"/>
  <c r="Q8780" i="9"/>
  <c r="Q8781" i="9"/>
  <c r="Q8782" i="9"/>
  <c r="Q8783" i="9"/>
  <c r="Q8784" i="9"/>
  <c r="Q8785" i="9"/>
  <c r="Q8786" i="9"/>
  <c r="Q8787" i="9"/>
  <c r="Q8788" i="9"/>
  <c r="Q8789" i="9"/>
  <c r="Q8790" i="9"/>
  <c r="Q8791" i="9"/>
  <c r="Q8792" i="9"/>
  <c r="Q8793" i="9"/>
  <c r="Q8794" i="9"/>
  <c r="Q8795" i="9"/>
  <c r="Q8796" i="9"/>
  <c r="Q8797" i="9"/>
  <c r="Q8798" i="9"/>
  <c r="Q8799" i="9"/>
  <c r="Q8800" i="9"/>
  <c r="Q8801" i="9"/>
  <c r="Q8802" i="9"/>
  <c r="Q8803" i="9"/>
  <c r="Q8804" i="9"/>
  <c r="Q8805" i="9"/>
  <c r="Q8806" i="9"/>
  <c r="Q8807" i="9"/>
  <c r="Q8808" i="9"/>
  <c r="Q8809" i="9"/>
  <c r="Q8810" i="9"/>
  <c r="Q8811" i="9"/>
  <c r="Q8812" i="9"/>
  <c r="Q8813" i="9"/>
  <c r="Q8814" i="9"/>
  <c r="Q8815" i="9"/>
  <c r="Q8816" i="9"/>
  <c r="Q8817" i="9"/>
  <c r="Q8818" i="9"/>
  <c r="Q8819" i="9"/>
  <c r="Q8820" i="9"/>
  <c r="Q8821" i="9"/>
  <c r="Q8822" i="9"/>
  <c r="Q8823" i="9"/>
  <c r="Q8824" i="9"/>
  <c r="Q8825" i="9"/>
  <c r="Q8826" i="9"/>
  <c r="Q8827" i="9"/>
  <c r="Q8828" i="9"/>
  <c r="Q8829" i="9"/>
  <c r="Q8830" i="9"/>
  <c r="Q8831" i="9"/>
  <c r="Q8832" i="9"/>
  <c r="Q8833" i="9"/>
  <c r="Q8834" i="9"/>
  <c r="Q8835" i="9"/>
  <c r="Q8836" i="9"/>
  <c r="Q8837" i="9"/>
  <c r="Q8838" i="9"/>
  <c r="Q8839" i="9"/>
  <c r="Q8840" i="9"/>
  <c r="Q8841" i="9"/>
  <c r="Q8842" i="9"/>
  <c r="Q8843" i="9"/>
  <c r="Q8844" i="9"/>
  <c r="Q8845" i="9"/>
  <c r="Q8846" i="9"/>
  <c r="Q8847" i="9"/>
  <c r="Q8848" i="9"/>
  <c r="Q8849" i="9"/>
  <c r="Q8850" i="9"/>
  <c r="Q8851" i="9"/>
  <c r="Q8852" i="9"/>
  <c r="Q8853" i="9"/>
  <c r="Q8854" i="9"/>
  <c r="Q8855" i="9"/>
  <c r="Q8856" i="9"/>
  <c r="Q8857" i="9"/>
  <c r="Q8858" i="9"/>
  <c r="Q8859" i="9"/>
  <c r="Q8860" i="9"/>
  <c r="Q8861" i="9"/>
  <c r="Q8862" i="9"/>
  <c r="Q8863" i="9"/>
  <c r="Q8864" i="9"/>
  <c r="Q8865" i="9"/>
  <c r="Q8866" i="9"/>
  <c r="Q8867" i="9"/>
  <c r="Q8868" i="9"/>
  <c r="Q8869" i="9"/>
  <c r="Q8870" i="9"/>
  <c r="Q8871" i="9"/>
  <c r="Q8872" i="9"/>
  <c r="Q8873" i="9"/>
  <c r="Q8874" i="9"/>
  <c r="Q8875" i="9"/>
  <c r="Q8876" i="9"/>
  <c r="Q8877" i="9"/>
  <c r="Q8878" i="9"/>
  <c r="Q8879" i="9"/>
  <c r="Q8880" i="9"/>
  <c r="Q8881" i="9"/>
  <c r="Q8882" i="9"/>
  <c r="Q8883" i="9"/>
  <c r="Q8884" i="9"/>
  <c r="Q8885" i="9"/>
  <c r="Q8886" i="9"/>
  <c r="Q8887" i="9"/>
  <c r="Q8888" i="9"/>
  <c r="Q8889" i="9"/>
  <c r="Q8890" i="9"/>
  <c r="Q8891" i="9"/>
  <c r="Q8892" i="9"/>
  <c r="Q8893" i="9"/>
  <c r="Q8894" i="9"/>
  <c r="Q8895" i="9"/>
  <c r="Q8896" i="9"/>
  <c r="Q8897" i="9"/>
  <c r="Q8898" i="9"/>
  <c r="Q8899" i="9"/>
  <c r="Q8900" i="9"/>
  <c r="Q8901" i="9"/>
  <c r="Q8902" i="9"/>
  <c r="Q8903" i="9"/>
  <c r="Q8904" i="9"/>
  <c r="Q8905" i="9"/>
  <c r="Q8906" i="9"/>
  <c r="Q8907" i="9"/>
  <c r="Q8908" i="9"/>
  <c r="Q8909" i="9"/>
  <c r="Q8910" i="9"/>
  <c r="Q8911" i="9"/>
  <c r="Q8912" i="9"/>
  <c r="Q8913" i="9"/>
  <c r="Q8914" i="9"/>
  <c r="Q8915" i="9"/>
  <c r="Q8916" i="9"/>
  <c r="Q8917" i="9"/>
  <c r="Q8918" i="9"/>
  <c r="Q8919" i="9"/>
  <c r="Q8920" i="9"/>
  <c r="Q8921" i="9"/>
  <c r="Q8922" i="9"/>
  <c r="Q8923" i="9"/>
  <c r="Q8924" i="9"/>
  <c r="Q8925" i="9"/>
  <c r="Q8926" i="9"/>
  <c r="Q8927" i="9"/>
  <c r="Q8928" i="9"/>
  <c r="Q8929" i="9"/>
  <c r="Q8930" i="9"/>
  <c r="Q8931" i="9"/>
  <c r="Q8932" i="9"/>
  <c r="Q8933" i="9"/>
  <c r="Q8934" i="9"/>
  <c r="Q8935" i="9"/>
  <c r="Q8936" i="9"/>
  <c r="Q8937" i="9"/>
  <c r="Q8938" i="9"/>
  <c r="Q8939" i="9"/>
  <c r="Q8940" i="9"/>
  <c r="Q8941" i="9"/>
  <c r="Q8942" i="9"/>
  <c r="Q8943" i="9"/>
  <c r="Q8944" i="9"/>
  <c r="Q8945" i="9"/>
  <c r="Q8946" i="9"/>
  <c r="Q8947" i="9"/>
  <c r="Q8948" i="9"/>
  <c r="Q8949" i="9"/>
  <c r="Q8950" i="9"/>
  <c r="Q8951" i="9"/>
  <c r="Q8952" i="9"/>
  <c r="Q8953" i="9"/>
  <c r="Q8954" i="9"/>
  <c r="Q8955" i="9"/>
  <c r="Q8956" i="9"/>
  <c r="Q8957" i="9"/>
  <c r="Q8958" i="9"/>
  <c r="Q8959" i="9"/>
  <c r="Q8960" i="9"/>
  <c r="Q8961" i="9"/>
  <c r="Q8962" i="9"/>
  <c r="Q8963" i="9"/>
  <c r="Q8964" i="9"/>
  <c r="Q8965" i="9"/>
  <c r="Q8966" i="9"/>
  <c r="Q8967" i="9"/>
  <c r="Q8968" i="9"/>
  <c r="Q8969" i="9"/>
  <c r="Q8970" i="9"/>
  <c r="Q8971" i="9"/>
  <c r="Q8972" i="9"/>
  <c r="Q8973" i="9"/>
  <c r="Q8974" i="9"/>
  <c r="Q8975" i="9"/>
  <c r="Q8976" i="9"/>
  <c r="Q8977" i="9"/>
  <c r="Q8978" i="9"/>
  <c r="Q8979" i="9"/>
  <c r="Q8980" i="9"/>
  <c r="Q8981" i="9"/>
  <c r="Q8982" i="9"/>
  <c r="Q8983" i="9"/>
  <c r="Q8984" i="9"/>
  <c r="Q8985" i="9"/>
  <c r="Q8986" i="9"/>
  <c r="Q8987" i="9"/>
  <c r="Q8988" i="9"/>
  <c r="Q8989" i="9"/>
  <c r="Q8990" i="9"/>
  <c r="Q8991" i="9"/>
  <c r="Q8992" i="9"/>
  <c r="Q8993" i="9"/>
  <c r="Q8994" i="9"/>
  <c r="Q8995" i="9"/>
  <c r="Q8996" i="9"/>
  <c r="Q8997" i="9"/>
  <c r="Q8998" i="9"/>
  <c r="Q8999" i="9"/>
  <c r="Q9000" i="9"/>
  <c r="Q9001" i="9"/>
  <c r="Q9002" i="9"/>
  <c r="Q9003" i="9"/>
  <c r="Q9004" i="9"/>
  <c r="Q9005" i="9"/>
  <c r="Q9006" i="9"/>
  <c r="Q9007" i="9"/>
  <c r="Q9008" i="9"/>
  <c r="Q9009" i="9"/>
  <c r="Q9010" i="9"/>
  <c r="Q9011" i="9"/>
  <c r="Q9012" i="9"/>
  <c r="Q9013" i="9"/>
  <c r="Q9014" i="9"/>
  <c r="Q9015" i="9"/>
  <c r="Q9016" i="9"/>
  <c r="Q9017" i="9"/>
  <c r="Q9018" i="9"/>
  <c r="Q9019" i="9"/>
  <c r="Q9020" i="9"/>
  <c r="Q9021" i="9"/>
  <c r="Q9022" i="9"/>
  <c r="Q9023" i="9"/>
  <c r="Q9024" i="9"/>
  <c r="Q9025" i="9"/>
  <c r="Q9026" i="9"/>
  <c r="Q9027" i="9"/>
  <c r="Q9028" i="9"/>
  <c r="Q9029" i="9"/>
  <c r="Q9030" i="9"/>
  <c r="Q9031" i="9"/>
  <c r="Q9032" i="9"/>
  <c r="Q9033" i="9"/>
  <c r="Q9034" i="9"/>
  <c r="Q9035" i="9"/>
  <c r="Q9036" i="9"/>
  <c r="Q9037" i="9"/>
  <c r="Q9038" i="9"/>
  <c r="Q9039" i="9"/>
  <c r="Q9040" i="9"/>
  <c r="Q9041" i="9"/>
  <c r="Q9042" i="9"/>
  <c r="Q9043" i="9"/>
  <c r="Q9044" i="9"/>
  <c r="Q9045" i="9"/>
  <c r="Q9046" i="9"/>
  <c r="Q9047" i="9"/>
  <c r="Q9048" i="9"/>
  <c r="Q9049" i="9"/>
  <c r="Q9050" i="9"/>
  <c r="Q9051" i="9"/>
  <c r="Q9052" i="9"/>
  <c r="Q9053" i="9"/>
  <c r="Q9054" i="9"/>
  <c r="Q9055" i="9"/>
  <c r="Q9056" i="9"/>
  <c r="Q9057" i="9"/>
  <c r="Q9058" i="9"/>
  <c r="Q9059" i="9"/>
  <c r="Q9060" i="9"/>
  <c r="Q9061" i="9"/>
  <c r="Q9062" i="9"/>
  <c r="Q9063" i="9"/>
  <c r="Q9064" i="9"/>
  <c r="Q9065" i="9"/>
  <c r="Q9066" i="9"/>
  <c r="Q9067" i="9"/>
  <c r="Q9068" i="9"/>
  <c r="Q9069" i="9"/>
  <c r="Q9070" i="9"/>
  <c r="Q9071" i="9"/>
  <c r="Q9072" i="9"/>
  <c r="Q9073" i="9"/>
  <c r="Q9074" i="9"/>
  <c r="Q9075" i="9"/>
  <c r="Q9076" i="9"/>
  <c r="Q9077" i="9"/>
  <c r="Q9078" i="9"/>
  <c r="Q9079" i="9"/>
  <c r="Q9080" i="9"/>
  <c r="Q9081" i="9"/>
  <c r="Q9082" i="9"/>
  <c r="Q9083" i="9"/>
  <c r="Q9084" i="9"/>
  <c r="Q9085" i="9"/>
  <c r="Q9086" i="9"/>
  <c r="Q9087" i="9"/>
  <c r="Q9088" i="9"/>
  <c r="Q9089" i="9"/>
  <c r="Q9090" i="9"/>
  <c r="Q9091" i="9"/>
  <c r="Q9092" i="9"/>
  <c r="Q9093" i="9"/>
  <c r="Q9094" i="9"/>
  <c r="Q9095" i="9"/>
  <c r="Q9096" i="9"/>
  <c r="Q9097" i="9"/>
  <c r="Q9098" i="9"/>
  <c r="Q9099" i="9"/>
  <c r="Q9100" i="9"/>
  <c r="Q9101" i="9"/>
  <c r="Q9102" i="9"/>
  <c r="Q9103" i="9"/>
  <c r="Q9104" i="9"/>
  <c r="Q9105" i="9"/>
  <c r="Q9106" i="9"/>
  <c r="Q9107" i="9"/>
  <c r="Q9108" i="9"/>
  <c r="Q9109" i="9"/>
  <c r="Q9110" i="9"/>
  <c r="Q9111" i="9"/>
  <c r="Q9112" i="9"/>
  <c r="Q9113" i="9"/>
  <c r="Q9114" i="9"/>
  <c r="Q9115" i="9"/>
  <c r="Q9116" i="9"/>
  <c r="Q9117" i="9"/>
  <c r="Q9118" i="9"/>
  <c r="Q9119" i="9"/>
  <c r="Q9120" i="9"/>
  <c r="Q9121" i="9"/>
  <c r="Q9122" i="9"/>
  <c r="Q9123" i="9"/>
  <c r="Q9124" i="9"/>
  <c r="Q9125" i="9"/>
  <c r="Q9126" i="9"/>
  <c r="Q9127" i="9"/>
  <c r="Q9128" i="9"/>
  <c r="Q9129" i="9"/>
  <c r="Q9130" i="9"/>
  <c r="Q9131" i="9"/>
  <c r="Q9132" i="9"/>
  <c r="Q9133" i="9"/>
  <c r="Q9134" i="9"/>
  <c r="Q9135" i="9"/>
  <c r="Q9136" i="9"/>
  <c r="Q9137" i="9"/>
  <c r="Q9138" i="9"/>
  <c r="Q9139" i="9"/>
  <c r="Q9140" i="9"/>
  <c r="Q9141" i="9"/>
  <c r="Q9142" i="9"/>
  <c r="Q9143" i="9"/>
  <c r="Q9144" i="9"/>
  <c r="Q9145" i="9"/>
  <c r="Q9146" i="9"/>
  <c r="Q9147" i="9"/>
  <c r="Q9148" i="9"/>
  <c r="Q9149" i="9"/>
  <c r="Q9150" i="9"/>
  <c r="Q9151" i="9"/>
  <c r="Q9152" i="9"/>
  <c r="Q9153" i="9"/>
  <c r="Q9154" i="9"/>
  <c r="Q9155" i="9"/>
  <c r="Q9156" i="9"/>
  <c r="Q9157" i="9"/>
  <c r="Q9158" i="9"/>
  <c r="Q9159" i="9"/>
  <c r="Q9160" i="9"/>
  <c r="Q9161" i="9"/>
  <c r="Q9162" i="9"/>
  <c r="Q9163" i="9"/>
  <c r="Q9164" i="9"/>
  <c r="Q9165" i="9"/>
  <c r="Q9166" i="9"/>
  <c r="Q9167" i="9"/>
  <c r="Q9168" i="9"/>
  <c r="Q9169" i="9"/>
  <c r="Q9170" i="9"/>
  <c r="Q9171" i="9"/>
  <c r="Q9172" i="9"/>
  <c r="Q9173" i="9"/>
  <c r="Q9174" i="9"/>
  <c r="Q9175" i="9"/>
  <c r="Q9176" i="9"/>
  <c r="Q9177" i="9"/>
  <c r="Q9178" i="9"/>
  <c r="Q9179" i="9"/>
  <c r="Q9180" i="9"/>
  <c r="Q9181" i="9"/>
  <c r="Q9182" i="9"/>
  <c r="Q9183" i="9"/>
  <c r="Q9184" i="9"/>
  <c r="Q9185" i="9"/>
  <c r="Q9186" i="9"/>
  <c r="Q9187" i="9"/>
  <c r="Q9188" i="9"/>
  <c r="Q9189" i="9"/>
  <c r="Q9190" i="9"/>
  <c r="Q9191" i="9"/>
  <c r="Q9192" i="9"/>
  <c r="Q9193" i="9"/>
  <c r="Q9194" i="9"/>
  <c r="Q9195" i="9"/>
  <c r="Q9196" i="9"/>
  <c r="Q9197" i="9"/>
  <c r="Q9198" i="9"/>
  <c r="Q9199" i="9"/>
  <c r="Q9200" i="9"/>
  <c r="Q9201" i="9"/>
  <c r="Q9202" i="9"/>
  <c r="Q9203" i="9"/>
  <c r="Q9204" i="9"/>
  <c r="Q9205" i="9"/>
  <c r="Q9206" i="9"/>
  <c r="Q9207" i="9"/>
  <c r="Q9208" i="9"/>
  <c r="Q9209" i="9"/>
  <c r="Q9210" i="9"/>
  <c r="Q9211" i="9"/>
  <c r="Q9212" i="9"/>
  <c r="Q9213" i="9"/>
  <c r="Q9214" i="9"/>
  <c r="Q9215" i="9"/>
  <c r="Q9216" i="9"/>
  <c r="Q9217" i="9"/>
  <c r="Q9218" i="9"/>
  <c r="Q9219" i="9"/>
  <c r="Q9220" i="9"/>
  <c r="Q9221" i="9"/>
  <c r="Q9222" i="9"/>
  <c r="Q9223" i="9"/>
  <c r="Q9224" i="9"/>
  <c r="Q9225" i="9"/>
  <c r="Q9226" i="9"/>
  <c r="Q9227" i="9"/>
  <c r="Q9228" i="9"/>
  <c r="Q9229" i="9"/>
  <c r="Q9230" i="9"/>
  <c r="Q9231" i="9"/>
  <c r="Q9232" i="9"/>
  <c r="Q9233" i="9"/>
  <c r="Q9234" i="9"/>
  <c r="Q9235" i="9"/>
  <c r="Q9236" i="9"/>
  <c r="Q9237" i="9"/>
  <c r="Q9238" i="9"/>
  <c r="Q9239" i="9"/>
  <c r="Q9240" i="9"/>
  <c r="Q9241" i="9"/>
  <c r="Q9242" i="9"/>
  <c r="Q9243" i="9"/>
  <c r="Q9244" i="9"/>
  <c r="Q9245" i="9"/>
  <c r="Q9246" i="9"/>
  <c r="Q9247" i="9"/>
  <c r="Q9248" i="9"/>
  <c r="Q9249" i="9"/>
  <c r="Q9250" i="9"/>
  <c r="Q9251" i="9"/>
  <c r="Q9252" i="9"/>
  <c r="Q9253" i="9"/>
  <c r="Q9254" i="9"/>
  <c r="Q9255" i="9"/>
  <c r="Q9256" i="9"/>
  <c r="Q9257" i="9"/>
  <c r="Q9258" i="9"/>
  <c r="Q9259" i="9"/>
  <c r="Q9260" i="9"/>
  <c r="Q9261" i="9"/>
  <c r="Q9262" i="9"/>
  <c r="Q9263" i="9"/>
  <c r="Q9264" i="9"/>
  <c r="Q9265" i="9"/>
  <c r="Q9266" i="9"/>
  <c r="Q9267" i="9"/>
  <c r="Q9268" i="9"/>
  <c r="Q9269" i="9"/>
  <c r="Q9270" i="9"/>
  <c r="Q9271" i="9"/>
  <c r="Q9272" i="9"/>
  <c r="Q9273" i="9"/>
  <c r="Q9274" i="9"/>
  <c r="Q9275" i="9"/>
  <c r="Q9276" i="9"/>
  <c r="Q9277" i="9"/>
  <c r="Q9278" i="9"/>
  <c r="Q9279" i="9"/>
  <c r="Q9280" i="9"/>
  <c r="Q9281" i="9"/>
  <c r="Q9282" i="9"/>
  <c r="Q9283" i="9"/>
  <c r="Q9284" i="9"/>
  <c r="Q9285" i="9"/>
  <c r="Q9286" i="9"/>
  <c r="Q9287" i="9"/>
  <c r="Q9288" i="9"/>
  <c r="Q9289" i="9"/>
  <c r="Q9290" i="9"/>
  <c r="Q9291" i="9"/>
  <c r="Q9292" i="9"/>
  <c r="Q9293" i="9"/>
  <c r="Q9294" i="9"/>
  <c r="Q9295" i="9"/>
  <c r="Q9296" i="9"/>
  <c r="Q9297" i="9"/>
  <c r="Q9298" i="9"/>
  <c r="Q9299" i="9"/>
  <c r="Q9300" i="9"/>
  <c r="Q9301" i="9"/>
  <c r="Q9302" i="9"/>
  <c r="Q9303" i="9"/>
  <c r="Q9304" i="9"/>
  <c r="Q9305" i="9"/>
  <c r="Q9306" i="9"/>
  <c r="Q9307" i="9"/>
  <c r="Q9308" i="9"/>
  <c r="Q9309" i="9"/>
  <c r="Q9310" i="9"/>
  <c r="Q9311" i="9"/>
  <c r="Q9312" i="9"/>
  <c r="Q9313" i="9"/>
  <c r="Q9314" i="9"/>
  <c r="Q9315" i="9"/>
  <c r="Q9316" i="9"/>
  <c r="Q9317" i="9"/>
  <c r="Q9318" i="9"/>
  <c r="Q9319" i="9"/>
  <c r="Q9320" i="9"/>
  <c r="Q9321" i="9"/>
  <c r="Q9322" i="9"/>
  <c r="Q9323" i="9"/>
  <c r="Q9324" i="9"/>
  <c r="Q9325" i="9"/>
  <c r="Q9326" i="9"/>
  <c r="Q9327" i="9"/>
  <c r="Q9328" i="9"/>
  <c r="Q9329" i="9"/>
  <c r="Q9330" i="9"/>
  <c r="Q9331" i="9"/>
  <c r="Q9332" i="9"/>
  <c r="Q9333" i="9"/>
  <c r="Q9334" i="9"/>
  <c r="Q9335" i="9"/>
  <c r="Q9336" i="9"/>
  <c r="Q9337" i="9"/>
  <c r="Q9338" i="9"/>
  <c r="Q9339" i="9"/>
  <c r="Q9340" i="9"/>
  <c r="Q9341" i="9"/>
  <c r="Q9342" i="9"/>
  <c r="Q9343" i="9"/>
  <c r="Q9344" i="9"/>
  <c r="Q9345" i="9"/>
  <c r="Q9346" i="9"/>
  <c r="Q9347" i="9"/>
  <c r="Q9348" i="9"/>
  <c r="Q9349" i="9"/>
  <c r="Q9350" i="9"/>
  <c r="Q9351" i="9"/>
  <c r="Q9352" i="9"/>
  <c r="Q9353" i="9"/>
  <c r="Q9354" i="9"/>
  <c r="Q9355" i="9"/>
  <c r="Q9356" i="9"/>
  <c r="Q9357" i="9"/>
  <c r="Q9358" i="9"/>
  <c r="Q9359" i="9"/>
  <c r="Q9360" i="9"/>
  <c r="Q9361" i="9"/>
  <c r="Q9362" i="9"/>
  <c r="Q9363" i="9"/>
  <c r="Q9364" i="9"/>
  <c r="Q9365" i="9"/>
  <c r="Q9366" i="9"/>
  <c r="Q9367" i="9"/>
  <c r="Q9368" i="9"/>
  <c r="Q9369" i="9"/>
  <c r="Q9370" i="9"/>
  <c r="Q9371" i="9"/>
  <c r="Q9372" i="9"/>
  <c r="Q9373" i="9"/>
  <c r="Q9374" i="9"/>
  <c r="Q9375" i="9"/>
  <c r="Q9376" i="9"/>
  <c r="Q9377" i="9"/>
  <c r="Q9378" i="9"/>
  <c r="Q9379" i="9"/>
  <c r="Q9380" i="9"/>
  <c r="Q9381" i="9"/>
  <c r="Q9382" i="9"/>
  <c r="Q9383" i="9"/>
  <c r="Q9384" i="9"/>
  <c r="Q9385" i="9"/>
  <c r="Q9386" i="9"/>
  <c r="Q9387" i="9"/>
  <c r="Q9388" i="9"/>
  <c r="Q9389" i="9"/>
  <c r="Q9390" i="9"/>
  <c r="Q9391" i="9"/>
  <c r="Q9392" i="9"/>
  <c r="Q9393" i="9"/>
  <c r="Q9394" i="9"/>
  <c r="Q9395" i="9"/>
  <c r="Q9396" i="9"/>
  <c r="Q9397" i="9"/>
  <c r="Q9398" i="9"/>
  <c r="Q9399" i="9"/>
  <c r="Q9400" i="9"/>
  <c r="Q9401" i="9"/>
  <c r="Q9402" i="9"/>
  <c r="Q9403" i="9"/>
  <c r="Q9404" i="9"/>
  <c r="Q9405" i="9"/>
  <c r="Q9406" i="9"/>
  <c r="Q9407" i="9"/>
  <c r="Q9408" i="9"/>
  <c r="Q9409" i="9"/>
  <c r="Q9410" i="9"/>
  <c r="Q9411" i="9"/>
  <c r="Q9412" i="9"/>
  <c r="Q9413" i="9"/>
  <c r="Q9414" i="9"/>
  <c r="Q9415" i="9"/>
  <c r="Q9416" i="9"/>
  <c r="Q9417" i="9"/>
  <c r="Q9418" i="9"/>
  <c r="Q9419" i="9"/>
  <c r="Q9420" i="9"/>
  <c r="Q9421" i="9"/>
  <c r="Q9422" i="9"/>
  <c r="Q9423" i="9"/>
  <c r="Q9424" i="9"/>
  <c r="Q9425" i="9"/>
  <c r="Q9426" i="9"/>
  <c r="Q9427" i="9"/>
  <c r="Q9428" i="9"/>
  <c r="Q9429" i="9"/>
  <c r="Q9430" i="9"/>
  <c r="Q9431" i="9"/>
  <c r="Q9432" i="9"/>
  <c r="Q9433" i="9"/>
  <c r="Q9434" i="9"/>
  <c r="Q9435" i="9"/>
  <c r="Q9436" i="9"/>
  <c r="Q9437" i="9"/>
  <c r="Q9438" i="9"/>
  <c r="Q9439" i="9"/>
  <c r="Q9440" i="9"/>
  <c r="Q9441" i="9"/>
  <c r="Q9442" i="9"/>
  <c r="Q9443" i="9"/>
  <c r="Q9444" i="9"/>
  <c r="Q9445" i="9"/>
  <c r="Q9446" i="9"/>
  <c r="Q9447" i="9"/>
  <c r="Q9448" i="9"/>
  <c r="Q9449" i="9"/>
  <c r="Q9450" i="9"/>
  <c r="Q9451" i="9"/>
  <c r="Q9452" i="9"/>
  <c r="Q9453" i="9"/>
  <c r="Q9454" i="9"/>
  <c r="Q9455" i="9"/>
  <c r="Q9456" i="9"/>
  <c r="Q9457" i="9"/>
  <c r="Q9458" i="9"/>
  <c r="Q9459" i="9"/>
  <c r="Q9460" i="9"/>
  <c r="Q9461" i="9"/>
  <c r="Q9462" i="9"/>
  <c r="Q9463" i="9"/>
  <c r="Q9464" i="9"/>
  <c r="Q9465" i="9"/>
  <c r="Q9466" i="9"/>
  <c r="Q9467" i="9"/>
  <c r="Q9468" i="9"/>
  <c r="Q9469" i="9"/>
  <c r="Q9470" i="9"/>
  <c r="Q9471" i="9"/>
  <c r="Q9472" i="9"/>
  <c r="Q9473" i="9"/>
  <c r="Q9474" i="9"/>
  <c r="Q9475" i="9"/>
  <c r="Q9476" i="9"/>
  <c r="Q9477" i="9"/>
  <c r="Q9478" i="9"/>
  <c r="Q9479" i="9"/>
  <c r="Q9480" i="9"/>
  <c r="Q9481" i="9"/>
  <c r="Q9482" i="9"/>
  <c r="Q9483" i="9"/>
  <c r="Q9484" i="9"/>
  <c r="Q9485" i="9"/>
  <c r="Q9486" i="9"/>
  <c r="Q9487" i="9"/>
  <c r="Q9488" i="9"/>
  <c r="Q9489" i="9"/>
  <c r="Q9490" i="9"/>
  <c r="Q9491" i="9"/>
  <c r="Q9492" i="9"/>
  <c r="Q9493" i="9"/>
  <c r="Q9494" i="9"/>
  <c r="Q9495" i="9"/>
  <c r="Q9496" i="9"/>
  <c r="Q9497" i="9"/>
  <c r="Q9498" i="9"/>
  <c r="Q9499" i="9"/>
  <c r="Q9500" i="9"/>
  <c r="Q9501" i="9"/>
  <c r="Q9502" i="9"/>
  <c r="Q9503" i="9"/>
  <c r="Q9504" i="9"/>
  <c r="Q9505" i="9"/>
  <c r="Q9506" i="9"/>
  <c r="Q9507" i="9"/>
  <c r="Q9508" i="9"/>
  <c r="Q9509" i="9"/>
  <c r="Q9510" i="9"/>
  <c r="Q9511" i="9"/>
  <c r="Q9512" i="9"/>
  <c r="Q9513" i="9"/>
  <c r="Q9514" i="9"/>
  <c r="Q9515" i="9"/>
  <c r="Q9516" i="9"/>
  <c r="Q9517" i="9"/>
  <c r="Q9518" i="9"/>
  <c r="Q9519" i="9"/>
  <c r="Q9520" i="9"/>
  <c r="Q9521" i="9"/>
  <c r="Q9522" i="9"/>
  <c r="Q9523" i="9"/>
  <c r="Q9524" i="9"/>
  <c r="Q9525" i="9"/>
  <c r="Q9526" i="9"/>
  <c r="Q9527" i="9"/>
  <c r="Q9528" i="9"/>
  <c r="Q9529" i="9"/>
  <c r="Q9530" i="9"/>
  <c r="Q9531" i="9"/>
  <c r="Q9532" i="9"/>
  <c r="Q9533" i="9"/>
  <c r="Q9534" i="9"/>
  <c r="Q9535" i="9"/>
  <c r="Q9536" i="9"/>
  <c r="Q9537" i="9"/>
  <c r="Q9538" i="9"/>
  <c r="Q9539" i="9"/>
  <c r="Q9540" i="9"/>
  <c r="Q9541" i="9"/>
  <c r="Q9542" i="9"/>
  <c r="Q9543" i="9"/>
  <c r="Q9544" i="9"/>
  <c r="Q9545" i="9"/>
  <c r="Q9546" i="9"/>
  <c r="Q9547" i="9"/>
  <c r="Q9548" i="9"/>
  <c r="Q9549" i="9"/>
  <c r="Q9550" i="9"/>
  <c r="Q9551" i="9"/>
  <c r="Q9552" i="9"/>
  <c r="Q9553" i="9"/>
  <c r="Q9554" i="9"/>
  <c r="Q9555" i="9"/>
  <c r="Q9556" i="9"/>
  <c r="Q9557" i="9"/>
  <c r="Q9558" i="9"/>
  <c r="Q9559" i="9"/>
  <c r="Q9560" i="9"/>
  <c r="Q9561" i="9"/>
  <c r="Q9562" i="9"/>
  <c r="Q9563" i="9"/>
  <c r="Q9564" i="9"/>
  <c r="Q9565" i="9"/>
  <c r="Q9566" i="9"/>
  <c r="Q9567" i="9"/>
  <c r="Q9568" i="9"/>
  <c r="Q9569" i="9"/>
  <c r="Q9570" i="9"/>
  <c r="Q9571" i="9"/>
  <c r="Q9572" i="9"/>
  <c r="Q9573" i="9"/>
  <c r="Q9574" i="9"/>
  <c r="Q9575" i="9"/>
  <c r="Q9576" i="9"/>
  <c r="Q9577" i="9"/>
  <c r="Q9578" i="9"/>
  <c r="Q9579" i="9"/>
  <c r="Q9580" i="9"/>
  <c r="Q9581" i="9"/>
  <c r="Q9582" i="9"/>
  <c r="Q9583" i="9"/>
  <c r="Q9584" i="9"/>
  <c r="Q9585" i="9"/>
  <c r="Q9586" i="9"/>
  <c r="Q9587" i="9"/>
  <c r="Q9588" i="9"/>
  <c r="Q9589" i="9"/>
  <c r="Q9590" i="9"/>
  <c r="Q9591" i="9"/>
  <c r="Q9592" i="9"/>
  <c r="Q9593" i="9"/>
  <c r="Q9594" i="9"/>
  <c r="Q9595" i="9"/>
  <c r="Q9596" i="9"/>
  <c r="Q9597" i="9"/>
  <c r="Q9598" i="9"/>
  <c r="Q9599" i="9"/>
  <c r="Q9600" i="9"/>
  <c r="Q9601" i="9"/>
  <c r="Q9602" i="9"/>
  <c r="Q9603" i="9"/>
  <c r="Q9604" i="9"/>
  <c r="Q9605" i="9"/>
  <c r="Q9606" i="9"/>
  <c r="Q9607" i="9"/>
  <c r="Q9608" i="9"/>
  <c r="Q9609" i="9"/>
  <c r="Q9610" i="9"/>
  <c r="Q9611" i="9"/>
  <c r="Q9612" i="9"/>
  <c r="Q9613" i="9"/>
  <c r="Q9614" i="9"/>
  <c r="Q9615" i="9"/>
  <c r="Q9616" i="9"/>
  <c r="Q9617" i="9"/>
  <c r="Q9618" i="9"/>
  <c r="Q9619" i="9"/>
  <c r="Q9620" i="9"/>
  <c r="Q9621" i="9"/>
  <c r="Q9622" i="9"/>
  <c r="Q9623" i="9"/>
  <c r="Q9624" i="9"/>
  <c r="Q9625" i="9"/>
  <c r="Q9626" i="9"/>
  <c r="Q9627" i="9"/>
  <c r="Q9628" i="9"/>
  <c r="Q9629" i="9"/>
  <c r="Q9630" i="9"/>
  <c r="Q9631" i="9"/>
  <c r="Q9632" i="9"/>
  <c r="Q9633" i="9"/>
  <c r="Q9634" i="9"/>
  <c r="Q9635" i="9"/>
  <c r="Q9636" i="9"/>
  <c r="Q9637" i="9"/>
  <c r="Q9638" i="9"/>
  <c r="Q9639" i="9"/>
  <c r="Q9640" i="9"/>
  <c r="Q9641" i="9"/>
  <c r="Q9642" i="9"/>
  <c r="Q9643" i="9"/>
  <c r="Q9644" i="9"/>
  <c r="Q9645" i="9"/>
  <c r="Q9646" i="9"/>
  <c r="Q9647" i="9"/>
  <c r="Q9648" i="9"/>
  <c r="Q9649" i="9"/>
  <c r="Q9650" i="9"/>
  <c r="Q9651" i="9"/>
  <c r="Q9652" i="9"/>
  <c r="Q9653" i="9"/>
  <c r="Q9654" i="9"/>
  <c r="Q9655" i="9"/>
  <c r="Q9656" i="9"/>
  <c r="Q9657" i="9"/>
  <c r="Q9658" i="9"/>
  <c r="Q9659" i="9"/>
  <c r="Q9660" i="9"/>
  <c r="Q9661" i="9"/>
  <c r="Q9662" i="9"/>
  <c r="Q9663" i="9"/>
  <c r="Q9664" i="9"/>
  <c r="Q9665" i="9"/>
  <c r="Q9666" i="9"/>
  <c r="Q9667" i="9"/>
  <c r="Q9668" i="9"/>
  <c r="Q9669" i="9"/>
  <c r="Q9670" i="9"/>
  <c r="Q9671" i="9"/>
  <c r="Q9672" i="9"/>
  <c r="Q9673" i="9"/>
  <c r="Q9674" i="9"/>
  <c r="Q9675" i="9"/>
  <c r="Q9676" i="9"/>
  <c r="Q9677" i="9"/>
  <c r="Q9678" i="9"/>
  <c r="Q9679" i="9"/>
  <c r="Q9680" i="9"/>
  <c r="Q9681" i="9"/>
  <c r="Q9682" i="9"/>
  <c r="Q9683" i="9"/>
  <c r="Q9684" i="9"/>
  <c r="Q9685" i="9"/>
  <c r="Q9686" i="9"/>
  <c r="Q9687" i="9"/>
  <c r="Q9688" i="9"/>
  <c r="Q9689" i="9"/>
  <c r="Q9690" i="9"/>
  <c r="Q9691" i="9"/>
  <c r="Q9692" i="9"/>
  <c r="Q9693" i="9"/>
  <c r="Q9694" i="9"/>
  <c r="Q9695" i="9"/>
  <c r="Q9696" i="9"/>
  <c r="Q9697" i="9"/>
  <c r="Q9698" i="9"/>
  <c r="Q9699" i="9"/>
  <c r="Q9700" i="9"/>
  <c r="Q9701" i="9"/>
  <c r="Q9702" i="9"/>
  <c r="Q9703" i="9"/>
  <c r="Q9704" i="9"/>
  <c r="Q9705" i="9"/>
  <c r="Q9706" i="9"/>
  <c r="Q9707" i="9"/>
  <c r="Q9708" i="9"/>
  <c r="Q9709" i="9"/>
  <c r="Q9710" i="9"/>
  <c r="Q9711" i="9"/>
  <c r="Q9712" i="9"/>
  <c r="Q9713" i="9"/>
  <c r="Q9714" i="9"/>
  <c r="Q9715" i="9"/>
  <c r="Q9716" i="9"/>
  <c r="Q9717" i="9"/>
  <c r="Q9718" i="9"/>
  <c r="Q9719" i="9"/>
  <c r="Q9720" i="9"/>
  <c r="Q9721" i="9"/>
  <c r="Q9722" i="9"/>
  <c r="Q9723" i="9"/>
  <c r="Q9724" i="9"/>
  <c r="Q9725" i="9"/>
  <c r="Q9726" i="9"/>
  <c r="Q9727" i="9"/>
  <c r="Q9728" i="9"/>
  <c r="Q9729" i="9"/>
  <c r="Q9730" i="9"/>
  <c r="Q9731" i="9"/>
  <c r="Q9732" i="9"/>
  <c r="Q9733" i="9"/>
  <c r="Q9734" i="9"/>
  <c r="Q9735" i="9"/>
  <c r="Q9736" i="9"/>
  <c r="Q9737" i="9"/>
  <c r="Q9738" i="9"/>
  <c r="Q9739" i="9"/>
  <c r="Q9740" i="9"/>
  <c r="Q9741" i="9"/>
  <c r="Q9742" i="9"/>
  <c r="Q9743" i="9"/>
  <c r="Q9744" i="9"/>
  <c r="Q9745" i="9"/>
  <c r="Q9746" i="9"/>
  <c r="Q9747" i="9"/>
  <c r="Q9748" i="9"/>
  <c r="Q9749" i="9"/>
  <c r="Q9750" i="9"/>
  <c r="Q9751" i="9"/>
  <c r="Q9752" i="9"/>
  <c r="Q9753" i="9"/>
  <c r="Q9754" i="9"/>
  <c r="Q9755" i="9"/>
  <c r="Q9756" i="9"/>
  <c r="Q9757" i="9"/>
  <c r="Q9758" i="9"/>
  <c r="Q9759" i="9"/>
  <c r="Q9760" i="9"/>
  <c r="Q9761" i="9"/>
  <c r="Q9762" i="9"/>
  <c r="Q9763" i="9"/>
  <c r="Q9764" i="9"/>
  <c r="Q9765" i="9"/>
  <c r="Q9766" i="9"/>
  <c r="Q9767" i="9"/>
  <c r="Q9768" i="9"/>
  <c r="Q9769" i="9"/>
  <c r="Q9770" i="9"/>
  <c r="Q9771" i="9"/>
  <c r="Q9772" i="9"/>
  <c r="Q9773" i="9"/>
  <c r="Q9774" i="9"/>
  <c r="Q9775" i="9"/>
  <c r="Q9776" i="9"/>
  <c r="Q9777" i="9"/>
  <c r="Q9778" i="9"/>
  <c r="Q9779" i="9"/>
  <c r="Q9780" i="9"/>
  <c r="Q9781" i="9"/>
  <c r="Q9782" i="9"/>
  <c r="Q9783" i="9"/>
  <c r="Q9784" i="9"/>
  <c r="Q9785" i="9"/>
  <c r="Q9786" i="9"/>
  <c r="Q9787" i="9"/>
  <c r="Q9788" i="9"/>
  <c r="Q9789" i="9"/>
  <c r="Q9790" i="9"/>
  <c r="Q9791" i="9"/>
  <c r="Q9792" i="9"/>
  <c r="Q9793" i="9"/>
  <c r="Q9794" i="9"/>
  <c r="Q9795" i="9"/>
  <c r="Q9796" i="9"/>
  <c r="Q9797" i="9"/>
  <c r="Q9798" i="9"/>
  <c r="Q9799" i="9"/>
  <c r="Q9800" i="9"/>
  <c r="Q9801" i="9"/>
  <c r="Q9802" i="9"/>
  <c r="Q9803" i="9"/>
  <c r="Q9804" i="9"/>
  <c r="Q9805" i="9"/>
  <c r="Q9806" i="9"/>
  <c r="Q9807" i="9"/>
  <c r="Q9808" i="9"/>
  <c r="Q9809" i="9"/>
  <c r="Q9810" i="9"/>
  <c r="Q9811" i="9"/>
  <c r="Q9812" i="9"/>
  <c r="Q9813" i="9"/>
  <c r="Q9814" i="9"/>
  <c r="Q9815" i="9"/>
  <c r="Q9816" i="9"/>
  <c r="Q9817" i="9"/>
  <c r="Q9818" i="9"/>
  <c r="Q9819" i="9"/>
  <c r="Q9820" i="9"/>
  <c r="Q9821" i="9"/>
  <c r="Q9822" i="9"/>
  <c r="Q9823" i="9"/>
  <c r="Q9824" i="9"/>
  <c r="Q9825" i="9"/>
  <c r="Q9826" i="9"/>
  <c r="Q9827" i="9"/>
  <c r="Q9828" i="9"/>
  <c r="Q9829" i="9"/>
  <c r="Q9830" i="9"/>
  <c r="Q9831" i="9"/>
  <c r="Q9832" i="9"/>
  <c r="Q9833" i="9"/>
  <c r="Q9834" i="9"/>
  <c r="Q9835" i="9"/>
  <c r="Q9836" i="9"/>
  <c r="Q9837" i="9"/>
  <c r="Q9838" i="9"/>
  <c r="Q9839" i="9"/>
  <c r="Q9840" i="9"/>
  <c r="Q9841" i="9"/>
  <c r="Q9842" i="9"/>
  <c r="Q9843" i="9"/>
  <c r="Q9844" i="9"/>
  <c r="Q9845" i="9"/>
  <c r="Q9846" i="9"/>
  <c r="Q9847" i="9"/>
  <c r="Q9848" i="9"/>
  <c r="Q9849" i="9"/>
  <c r="Q9850" i="9"/>
  <c r="Q9851" i="9"/>
  <c r="Q9852" i="9"/>
  <c r="Q9853" i="9"/>
  <c r="Q9854" i="9"/>
  <c r="Q9855" i="9"/>
  <c r="Q9856" i="9"/>
  <c r="Q9857" i="9"/>
  <c r="Q9858" i="9"/>
  <c r="Q9859" i="9"/>
  <c r="Q9860" i="9"/>
  <c r="Q9861" i="9"/>
  <c r="Q9862" i="9"/>
  <c r="Q9863" i="9"/>
  <c r="Q9864" i="9"/>
  <c r="Q9865" i="9"/>
  <c r="Q9866" i="9"/>
  <c r="Q9867" i="9"/>
  <c r="Q9868" i="9"/>
  <c r="Q9869" i="9"/>
  <c r="Q9870" i="9"/>
  <c r="Q9871" i="9"/>
  <c r="Q9872" i="9"/>
  <c r="Q9873" i="9"/>
  <c r="Q9874" i="9"/>
  <c r="Q9875" i="9"/>
  <c r="Q9876" i="9"/>
  <c r="Q9877" i="9"/>
  <c r="Q9878" i="9"/>
  <c r="Q9879" i="9"/>
  <c r="Q9880" i="9"/>
  <c r="Q9881" i="9"/>
  <c r="Q9882" i="9"/>
  <c r="Q9883" i="9"/>
  <c r="Q9884" i="9"/>
  <c r="Q9885" i="9"/>
  <c r="Q9886" i="9"/>
  <c r="Q9887" i="9"/>
  <c r="Q9888" i="9"/>
  <c r="Q9889" i="9"/>
  <c r="Q9890" i="9"/>
  <c r="Q9891" i="9"/>
  <c r="Q9892" i="9"/>
  <c r="Q9893" i="9"/>
  <c r="Q9894" i="9"/>
  <c r="Q9895" i="9"/>
  <c r="Q9896" i="9"/>
  <c r="Q9897" i="9"/>
  <c r="Q9898" i="9"/>
  <c r="Q9899" i="9"/>
  <c r="Q9900" i="9"/>
  <c r="Q9901" i="9"/>
  <c r="Q9902" i="9"/>
  <c r="Q9903" i="9"/>
  <c r="Q9904" i="9"/>
  <c r="Q9905" i="9"/>
  <c r="Q9906" i="9"/>
  <c r="Q9907" i="9"/>
  <c r="Q9908" i="9"/>
  <c r="Q9909" i="9"/>
  <c r="Q9910" i="9"/>
  <c r="Q9911" i="9"/>
  <c r="Q9912" i="9"/>
  <c r="Q9913" i="9"/>
  <c r="Q9914" i="9"/>
  <c r="Q9915" i="9"/>
  <c r="Q9916" i="9"/>
  <c r="Q9917" i="9"/>
  <c r="Q9918" i="9"/>
  <c r="Q9919" i="9"/>
  <c r="Q9920" i="9"/>
  <c r="Q9921" i="9"/>
  <c r="Q9922" i="9"/>
  <c r="Q9923" i="9"/>
  <c r="Q9924" i="9"/>
  <c r="Q9925" i="9"/>
  <c r="Q9926" i="9"/>
  <c r="Q9927" i="9"/>
  <c r="Q9928" i="9"/>
  <c r="Q9929" i="9"/>
  <c r="Q9930" i="9"/>
  <c r="Q9931" i="9"/>
  <c r="Q9932" i="9"/>
  <c r="Q9933" i="9"/>
  <c r="Q9934" i="9"/>
  <c r="Q9935" i="9"/>
  <c r="Q9936" i="9"/>
  <c r="Q9937" i="9"/>
  <c r="Q9938" i="9"/>
  <c r="Q9939" i="9"/>
  <c r="Q9940" i="9"/>
  <c r="Q9941" i="9"/>
  <c r="Q9942" i="9"/>
  <c r="Q9943" i="9"/>
  <c r="Q9944" i="9"/>
  <c r="Q9945" i="9"/>
  <c r="Q9946" i="9"/>
  <c r="Q9947" i="9"/>
  <c r="Q9948" i="9"/>
  <c r="Q9949" i="9"/>
  <c r="Q9950" i="9"/>
  <c r="Q9951" i="9"/>
  <c r="Q9952" i="9"/>
  <c r="Q9953" i="9"/>
  <c r="Q9954" i="9"/>
  <c r="Q9955" i="9"/>
  <c r="Q9956" i="9"/>
  <c r="Q9957" i="9"/>
  <c r="Q9958" i="9"/>
  <c r="Q9959" i="9"/>
  <c r="Q9960" i="9"/>
  <c r="Q9961" i="9"/>
  <c r="Q9962" i="9"/>
  <c r="Q9963" i="9"/>
  <c r="Q9964" i="9"/>
  <c r="Q9965" i="9"/>
  <c r="Q9966" i="9"/>
  <c r="Q9967" i="9"/>
  <c r="Q9968" i="9"/>
  <c r="Q9969" i="9"/>
  <c r="Q9970" i="9"/>
  <c r="Q9971" i="9"/>
  <c r="Q9972" i="9"/>
  <c r="Q9973" i="9"/>
  <c r="Q9974" i="9"/>
  <c r="Q9975" i="9"/>
  <c r="Q9976" i="9"/>
  <c r="Q9977" i="9"/>
  <c r="Q9978" i="9"/>
  <c r="Q9979" i="9"/>
  <c r="Q9980" i="9"/>
  <c r="Q9981" i="9"/>
  <c r="Q9982" i="9"/>
  <c r="Q9983" i="9"/>
  <c r="Q9984" i="9"/>
  <c r="Q9985" i="9"/>
  <c r="Q9986" i="9"/>
  <c r="Q9987" i="9"/>
  <c r="Q9988" i="9"/>
  <c r="Q9989" i="9"/>
  <c r="Q9990" i="9"/>
  <c r="Q9991" i="9"/>
  <c r="Q9992" i="9"/>
  <c r="Q9993" i="9"/>
  <c r="Q9994" i="9"/>
  <c r="Q9995" i="9"/>
  <c r="Q9996" i="9"/>
  <c r="Q9997" i="9"/>
  <c r="Q9998" i="9"/>
  <c r="Q9999" i="9"/>
  <c r="Q10000" i="9"/>
  <c r="Q10001" i="9"/>
  <c r="Q10002" i="9"/>
  <c r="Q10003" i="9"/>
  <c r="Q10004" i="9"/>
  <c r="Q10005" i="9"/>
  <c r="Q10006" i="9"/>
  <c r="Q10007" i="9"/>
  <c r="Q10008" i="9"/>
  <c r="Q10009" i="9"/>
  <c r="Q10010" i="9"/>
  <c r="Q10011" i="9"/>
  <c r="Q10012" i="9"/>
  <c r="Q10013" i="9"/>
  <c r="Q10014" i="9"/>
  <c r="Q10015" i="9"/>
  <c r="Q10016" i="9"/>
  <c r="Q10017" i="9"/>
  <c r="Q10018" i="9"/>
  <c r="Q10019" i="9"/>
  <c r="Q10020" i="9"/>
  <c r="Q10021" i="9"/>
  <c r="Q10022" i="9"/>
  <c r="Q10023" i="9"/>
  <c r="Q10024" i="9"/>
  <c r="Q10025" i="9"/>
  <c r="Q10026" i="9"/>
  <c r="Q10027" i="9"/>
  <c r="Q10028" i="9"/>
  <c r="Q10029" i="9"/>
  <c r="Q10030" i="9"/>
  <c r="Q10031" i="9"/>
  <c r="Q10032" i="9"/>
  <c r="Q10033" i="9"/>
  <c r="Q10034" i="9"/>
  <c r="Q10035" i="9"/>
  <c r="Q10036" i="9"/>
  <c r="Q10037" i="9"/>
  <c r="Q10038" i="9"/>
  <c r="Q10039" i="9"/>
  <c r="Q10040" i="9"/>
  <c r="Q10041" i="9"/>
  <c r="Q10042" i="9"/>
  <c r="Q10043" i="9"/>
  <c r="Q10044" i="9"/>
  <c r="Q10045" i="9"/>
  <c r="Q10046" i="9"/>
  <c r="Q10047" i="9"/>
  <c r="Q10048" i="9"/>
  <c r="Q10049" i="9"/>
  <c r="Q10050" i="9"/>
  <c r="Q10051" i="9"/>
  <c r="Q10052" i="9"/>
  <c r="Q10053" i="9"/>
  <c r="Q10054" i="9"/>
  <c r="Q10055" i="9"/>
  <c r="Q10056" i="9"/>
  <c r="Q10057" i="9"/>
  <c r="Q10058" i="9"/>
  <c r="Q10059" i="9"/>
  <c r="Q10060" i="9"/>
  <c r="Q10061" i="9"/>
  <c r="Q10062" i="9"/>
  <c r="Q10063" i="9"/>
  <c r="Q10064" i="9"/>
  <c r="Q10065" i="9"/>
  <c r="Q10066" i="9"/>
  <c r="Q10067" i="9"/>
  <c r="Q10068" i="9"/>
  <c r="Q10069" i="9"/>
  <c r="Q10070" i="9"/>
  <c r="Q10071" i="9"/>
  <c r="Q10072" i="9"/>
  <c r="Q10073" i="9"/>
  <c r="Q10074" i="9"/>
  <c r="Q10075" i="9"/>
  <c r="Q10076" i="9"/>
  <c r="Q10077" i="9"/>
  <c r="Q10078" i="9"/>
  <c r="Q10079" i="9"/>
  <c r="Q10080" i="9"/>
  <c r="Q10081" i="9"/>
  <c r="Q10082" i="9"/>
  <c r="Q10083" i="9"/>
  <c r="Q10084" i="9"/>
  <c r="Q10085" i="9"/>
  <c r="Q10086" i="9"/>
  <c r="Q10087" i="9"/>
  <c r="Q10088" i="9"/>
  <c r="Q10089" i="9"/>
  <c r="Q10090" i="9"/>
  <c r="Q10091" i="9"/>
  <c r="Q10092" i="9"/>
  <c r="Q10093" i="9"/>
  <c r="Q10094" i="9"/>
  <c r="Q10095" i="9"/>
  <c r="Q10096" i="9"/>
  <c r="Q10097" i="9"/>
  <c r="Q10098" i="9"/>
  <c r="Q10099" i="9"/>
  <c r="Q10100" i="9"/>
  <c r="Q10101" i="9"/>
  <c r="Q10102" i="9"/>
  <c r="Q10103" i="9"/>
  <c r="Q10104" i="9"/>
  <c r="Q10105" i="9"/>
  <c r="Q10106" i="9"/>
  <c r="Q10107" i="9"/>
  <c r="Q10108" i="9"/>
  <c r="Q10109" i="9"/>
  <c r="Q10110" i="9"/>
  <c r="Q10111" i="9"/>
  <c r="Q10112" i="9"/>
  <c r="Q10113" i="9"/>
  <c r="Q10114" i="9"/>
  <c r="Q10115" i="9"/>
  <c r="Q10116" i="9"/>
  <c r="Q10117" i="9"/>
  <c r="Q10118" i="9"/>
  <c r="Q10119" i="9"/>
  <c r="Q10120" i="9"/>
  <c r="Q10121" i="9"/>
  <c r="Q10122" i="9"/>
  <c r="Q10123" i="9"/>
  <c r="Q10124" i="9"/>
  <c r="Q10125" i="9"/>
  <c r="Q10126" i="9"/>
  <c r="Q10127" i="9"/>
  <c r="Q10128" i="9"/>
  <c r="Q10129" i="9"/>
  <c r="Q10130" i="9"/>
  <c r="Q10131" i="9"/>
  <c r="Q10132" i="9"/>
  <c r="Q10133" i="9"/>
  <c r="Q10134" i="9"/>
  <c r="Q10135" i="9"/>
  <c r="Q10136" i="9"/>
  <c r="Q10137" i="9"/>
  <c r="Q10138" i="9"/>
  <c r="Q10139" i="9"/>
  <c r="Q10140" i="9"/>
  <c r="Q10141" i="9"/>
  <c r="Q10142" i="9"/>
  <c r="Q10143" i="9"/>
  <c r="Q10144" i="9"/>
  <c r="Q10145" i="9"/>
  <c r="Q10146" i="9"/>
  <c r="Q10147" i="9"/>
  <c r="Q10148" i="9"/>
  <c r="Q10149" i="9"/>
  <c r="Q10150" i="9"/>
  <c r="Q10151" i="9"/>
  <c r="Q10152" i="9"/>
  <c r="Q10153" i="9"/>
  <c r="Q10154" i="9"/>
  <c r="Q10155" i="9"/>
  <c r="Q10156" i="9"/>
  <c r="Q10157" i="9"/>
  <c r="Q10158" i="9"/>
  <c r="Q10159" i="9"/>
  <c r="Q10160" i="9"/>
  <c r="Q10161" i="9"/>
  <c r="Q10162" i="9"/>
  <c r="Q10163" i="9"/>
  <c r="Q10164" i="9"/>
  <c r="Q10165" i="9"/>
  <c r="Q10166" i="9"/>
  <c r="Q10167" i="9"/>
  <c r="Q10168" i="9"/>
  <c r="Q10169" i="9"/>
  <c r="Q10170" i="9"/>
  <c r="Q10171" i="9"/>
  <c r="Q10172" i="9"/>
  <c r="Q10173" i="9"/>
  <c r="Q10174" i="9"/>
  <c r="Q10175" i="9"/>
  <c r="Q10176" i="9"/>
  <c r="Q10177" i="9"/>
  <c r="Q10178" i="9"/>
  <c r="Q10179" i="9"/>
  <c r="Q10180" i="9"/>
  <c r="Q10181" i="9"/>
  <c r="Q10182" i="9"/>
  <c r="Q10183" i="9"/>
  <c r="Q10184" i="9"/>
  <c r="Q10185" i="9"/>
  <c r="Q10186" i="9"/>
  <c r="Q10187" i="9"/>
  <c r="Q10188" i="9"/>
  <c r="Q10189" i="9"/>
  <c r="Q10190" i="9"/>
  <c r="Q10191" i="9"/>
  <c r="Q10192" i="9"/>
  <c r="Q10193" i="9"/>
  <c r="Q10194" i="9"/>
  <c r="Q10195" i="9"/>
  <c r="Q10196" i="9"/>
  <c r="Q10197" i="9"/>
  <c r="Q10198" i="9"/>
  <c r="Q10199" i="9"/>
  <c r="Q10200" i="9"/>
  <c r="Q10201" i="9"/>
  <c r="Q10202" i="9"/>
  <c r="Q10203" i="9"/>
  <c r="Q2" i="9"/>
  <c r="P3" i="9"/>
  <c r="P4" i="9"/>
  <c r="P5" i="9"/>
  <c r="P6" i="9"/>
  <c r="P7" i="9"/>
  <c r="P8" i="9"/>
  <c r="P9" i="9"/>
  <c r="P10"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P67" i="9"/>
  <c r="P68" i="9"/>
  <c r="P69" i="9"/>
  <c r="P70" i="9"/>
  <c r="P71" i="9"/>
  <c r="P72" i="9"/>
  <c r="P73"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2" i="9"/>
  <c r="P103" i="9"/>
  <c r="P104" i="9"/>
  <c r="P105" i="9"/>
  <c r="P106" i="9"/>
  <c r="P107" i="9"/>
  <c r="P108" i="9"/>
  <c r="P109" i="9"/>
  <c r="P110" i="9"/>
  <c r="P111" i="9"/>
  <c r="P112" i="9"/>
  <c r="P113" i="9"/>
  <c r="P114" i="9"/>
  <c r="P115" i="9"/>
  <c r="P116" i="9"/>
  <c r="P117" i="9"/>
  <c r="P118" i="9"/>
  <c r="P119" i="9"/>
  <c r="P120" i="9"/>
  <c r="P121" i="9"/>
  <c r="P122" i="9"/>
  <c r="P123" i="9"/>
  <c r="P124" i="9"/>
  <c r="P125" i="9"/>
  <c r="P126" i="9"/>
  <c r="P127" i="9"/>
  <c r="P128" i="9"/>
  <c r="P129" i="9"/>
  <c r="P130" i="9"/>
  <c r="P131" i="9"/>
  <c r="P132" i="9"/>
  <c r="P133" i="9"/>
  <c r="P134" i="9"/>
  <c r="P135" i="9"/>
  <c r="P136" i="9"/>
  <c r="P137" i="9"/>
  <c r="P138" i="9"/>
  <c r="P139" i="9"/>
  <c r="P140" i="9"/>
  <c r="P141" i="9"/>
  <c r="P142" i="9"/>
  <c r="P143" i="9"/>
  <c r="P144" i="9"/>
  <c r="P145" i="9"/>
  <c r="P146" i="9"/>
  <c r="P147" i="9"/>
  <c r="P148" i="9"/>
  <c r="P149" i="9"/>
  <c r="P150" i="9"/>
  <c r="P151" i="9"/>
  <c r="P152" i="9"/>
  <c r="P153" i="9"/>
  <c r="P154" i="9"/>
  <c r="P155" i="9"/>
  <c r="P156" i="9"/>
  <c r="P157" i="9"/>
  <c r="P158" i="9"/>
  <c r="P159" i="9"/>
  <c r="P160" i="9"/>
  <c r="P161" i="9"/>
  <c r="P162" i="9"/>
  <c r="P163" i="9"/>
  <c r="P164" i="9"/>
  <c r="P165" i="9"/>
  <c r="P166" i="9"/>
  <c r="P167" i="9"/>
  <c r="P168" i="9"/>
  <c r="P169" i="9"/>
  <c r="P170" i="9"/>
  <c r="P171" i="9"/>
  <c r="P172" i="9"/>
  <c r="P173" i="9"/>
  <c r="P174" i="9"/>
  <c r="P175" i="9"/>
  <c r="P176" i="9"/>
  <c r="P177" i="9"/>
  <c r="P178" i="9"/>
  <c r="P179" i="9"/>
  <c r="P180" i="9"/>
  <c r="P181" i="9"/>
  <c r="P182" i="9"/>
  <c r="P183" i="9"/>
  <c r="P184" i="9"/>
  <c r="P185" i="9"/>
  <c r="P186" i="9"/>
  <c r="P187" i="9"/>
  <c r="P188" i="9"/>
  <c r="P189" i="9"/>
  <c r="P190" i="9"/>
  <c r="P191" i="9"/>
  <c r="P192" i="9"/>
  <c r="P193" i="9"/>
  <c r="P194" i="9"/>
  <c r="P195" i="9"/>
  <c r="P196" i="9"/>
  <c r="P197" i="9"/>
  <c r="P198" i="9"/>
  <c r="P199" i="9"/>
  <c r="P200" i="9"/>
  <c r="P201" i="9"/>
  <c r="P202" i="9"/>
  <c r="P203" i="9"/>
  <c r="P204" i="9"/>
  <c r="P205" i="9"/>
  <c r="P206" i="9"/>
  <c r="P207" i="9"/>
  <c r="P208" i="9"/>
  <c r="P209" i="9"/>
  <c r="P210" i="9"/>
  <c r="P211" i="9"/>
  <c r="P212" i="9"/>
  <c r="P213" i="9"/>
  <c r="P214" i="9"/>
  <c r="P215" i="9"/>
  <c r="P216" i="9"/>
  <c r="P217" i="9"/>
  <c r="P218" i="9"/>
  <c r="P219" i="9"/>
  <c r="P220" i="9"/>
  <c r="P221" i="9"/>
  <c r="P222" i="9"/>
  <c r="P223" i="9"/>
  <c r="P224" i="9"/>
  <c r="P225" i="9"/>
  <c r="P226" i="9"/>
  <c r="P227" i="9"/>
  <c r="P228" i="9"/>
  <c r="P229" i="9"/>
  <c r="P230" i="9"/>
  <c r="P231" i="9"/>
  <c r="P232" i="9"/>
  <c r="P233" i="9"/>
  <c r="P234" i="9"/>
  <c r="P235" i="9"/>
  <c r="P236" i="9"/>
  <c r="P237" i="9"/>
  <c r="P238" i="9"/>
  <c r="P239" i="9"/>
  <c r="P240" i="9"/>
  <c r="P241" i="9"/>
  <c r="P242" i="9"/>
  <c r="P243" i="9"/>
  <c r="P244" i="9"/>
  <c r="P245" i="9"/>
  <c r="P246" i="9"/>
  <c r="P247" i="9"/>
  <c r="P248" i="9"/>
  <c r="P249" i="9"/>
  <c r="P250" i="9"/>
  <c r="P251" i="9"/>
  <c r="P252" i="9"/>
  <c r="P253" i="9"/>
  <c r="P254" i="9"/>
  <c r="P255" i="9"/>
  <c r="P256" i="9"/>
  <c r="P257" i="9"/>
  <c r="P258" i="9"/>
  <c r="P259" i="9"/>
  <c r="P260" i="9"/>
  <c r="P261" i="9"/>
  <c r="P262" i="9"/>
  <c r="P263" i="9"/>
  <c r="P264" i="9"/>
  <c r="P265" i="9"/>
  <c r="P266" i="9"/>
  <c r="P267" i="9"/>
  <c r="P268" i="9"/>
  <c r="P269" i="9"/>
  <c r="P270" i="9"/>
  <c r="P271" i="9"/>
  <c r="P272" i="9"/>
  <c r="P273" i="9"/>
  <c r="P274" i="9"/>
  <c r="P275" i="9"/>
  <c r="P276" i="9"/>
  <c r="P277" i="9"/>
  <c r="P278" i="9"/>
  <c r="P279" i="9"/>
  <c r="P280" i="9"/>
  <c r="P281" i="9"/>
  <c r="P282" i="9"/>
  <c r="P283" i="9"/>
  <c r="P284" i="9"/>
  <c r="P285" i="9"/>
  <c r="P286" i="9"/>
  <c r="P287" i="9"/>
  <c r="P288" i="9"/>
  <c r="P289" i="9"/>
  <c r="P290" i="9"/>
  <c r="P291" i="9"/>
  <c r="P292" i="9"/>
  <c r="P293" i="9"/>
  <c r="P294" i="9"/>
  <c r="P295" i="9"/>
  <c r="P296" i="9"/>
  <c r="P297" i="9"/>
  <c r="P298" i="9"/>
  <c r="P299" i="9"/>
  <c r="P300" i="9"/>
  <c r="P301" i="9"/>
  <c r="P302" i="9"/>
  <c r="P303" i="9"/>
  <c r="P304" i="9"/>
  <c r="P305" i="9"/>
  <c r="P306" i="9"/>
  <c r="P307" i="9"/>
  <c r="P308" i="9"/>
  <c r="P309" i="9"/>
  <c r="P310" i="9"/>
  <c r="P311" i="9"/>
  <c r="P312" i="9"/>
  <c r="P313" i="9"/>
  <c r="P314" i="9"/>
  <c r="P315" i="9"/>
  <c r="P316" i="9"/>
  <c r="P317" i="9"/>
  <c r="P318" i="9"/>
  <c r="P319" i="9"/>
  <c r="P320" i="9"/>
  <c r="P321" i="9"/>
  <c r="P322" i="9"/>
  <c r="P323" i="9"/>
  <c r="P324" i="9"/>
  <c r="P325" i="9"/>
  <c r="P326" i="9"/>
  <c r="P327" i="9"/>
  <c r="P328" i="9"/>
  <c r="P329" i="9"/>
  <c r="P330" i="9"/>
  <c r="P331" i="9"/>
  <c r="P332" i="9"/>
  <c r="P333" i="9"/>
  <c r="P334" i="9"/>
  <c r="P335" i="9"/>
  <c r="P336" i="9"/>
  <c r="P337" i="9"/>
  <c r="P338" i="9"/>
  <c r="P339" i="9"/>
  <c r="P340" i="9"/>
  <c r="P341" i="9"/>
  <c r="P342" i="9"/>
  <c r="P343" i="9"/>
  <c r="P344" i="9"/>
  <c r="P345" i="9"/>
  <c r="P346" i="9"/>
  <c r="P347" i="9"/>
  <c r="P348" i="9"/>
  <c r="P349" i="9"/>
  <c r="P350" i="9"/>
  <c r="P351" i="9"/>
  <c r="P352" i="9"/>
  <c r="P353" i="9"/>
  <c r="P354" i="9"/>
  <c r="P355" i="9"/>
  <c r="P356" i="9"/>
  <c r="P357" i="9"/>
  <c r="P358" i="9"/>
  <c r="P359" i="9"/>
  <c r="P360" i="9"/>
  <c r="P361" i="9"/>
  <c r="P362" i="9"/>
  <c r="P363" i="9"/>
  <c r="P364" i="9"/>
  <c r="P365" i="9"/>
  <c r="P366" i="9"/>
  <c r="P367" i="9"/>
  <c r="P368" i="9"/>
  <c r="P369" i="9"/>
  <c r="P370" i="9"/>
  <c r="P371" i="9"/>
  <c r="P372" i="9"/>
  <c r="P373" i="9"/>
  <c r="P374" i="9"/>
  <c r="P375" i="9"/>
  <c r="P376" i="9"/>
  <c r="P377" i="9"/>
  <c r="P378" i="9"/>
  <c r="P379" i="9"/>
  <c r="P380" i="9"/>
  <c r="P381" i="9"/>
  <c r="P382" i="9"/>
  <c r="P383" i="9"/>
  <c r="P384" i="9"/>
  <c r="P385" i="9"/>
  <c r="P386" i="9"/>
  <c r="P387" i="9"/>
  <c r="P388" i="9"/>
  <c r="P389" i="9"/>
  <c r="P390" i="9"/>
  <c r="P391" i="9"/>
  <c r="P392" i="9"/>
  <c r="P393" i="9"/>
  <c r="P394" i="9"/>
  <c r="P395" i="9"/>
  <c r="P396" i="9"/>
  <c r="P397" i="9"/>
  <c r="P398" i="9"/>
  <c r="P399" i="9"/>
  <c r="P400" i="9"/>
  <c r="P401" i="9"/>
  <c r="P402" i="9"/>
  <c r="P403" i="9"/>
  <c r="P404" i="9"/>
  <c r="P405" i="9"/>
  <c r="P406" i="9"/>
  <c r="P407" i="9"/>
  <c r="P408" i="9"/>
  <c r="P409" i="9"/>
  <c r="P410" i="9"/>
  <c r="P411" i="9"/>
  <c r="P412" i="9"/>
  <c r="P413" i="9"/>
  <c r="P414" i="9"/>
  <c r="P415" i="9"/>
  <c r="P416" i="9"/>
  <c r="P417" i="9"/>
  <c r="P418" i="9"/>
  <c r="P419" i="9"/>
  <c r="P420" i="9"/>
  <c r="P421" i="9"/>
  <c r="P422" i="9"/>
  <c r="P423" i="9"/>
  <c r="P424" i="9"/>
  <c r="P425" i="9"/>
  <c r="P426" i="9"/>
  <c r="P427" i="9"/>
  <c r="P428" i="9"/>
  <c r="P429" i="9"/>
  <c r="P430" i="9"/>
  <c r="P431" i="9"/>
  <c r="P432" i="9"/>
  <c r="P433" i="9"/>
  <c r="P434" i="9"/>
  <c r="P435" i="9"/>
  <c r="P436" i="9"/>
  <c r="P437" i="9"/>
  <c r="P438" i="9"/>
  <c r="P439" i="9"/>
  <c r="P440" i="9"/>
  <c r="P441" i="9"/>
  <c r="P442" i="9"/>
  <c r="P443" i="9"/>
  <c r="P444" i="9"/>
  <c r="P445" i="9"/>
  <c r="P446" i="9"/>
  <c r="P447" i="9"/>
  <c r="P448" i="9"/>
  <c r="P449" i="9"/>
  <c r="P450" i="9"/>
  <c r="P451" i="9"/>
  <c r="P452" i="9"/>
  <c r="P453" i="9"/>
  <c r="P454" i="9"/>
  <c r="P455" i="9"/>
  <c r="P456" i="9"/>
  <c r="P457" i="9"/>
  <c r="P458" i="9"/>
  <c r="P459" i="9"/>
  <c r="P460" i="9"/>
  <c r="P461" i="9"/>
  <c r="P462" i="9"/>
  <c r="P463" i="9"/>
  <c r="P464" i="9"/>
  <c r="P465" i="9"/>
  <c r="P466" i="9"/>
  <c r="P467" i="9"/>
  <c r="P468" i="9"/>
  <c r="P469" i="9"/>
  <c r="P470" i="9"/>
  <c r="P471" i="9"/>
  <c r="P472" i="9"/>
  <c r="P473" i="9"/>
  <c r="P474" i="9"/>
  <c r="P475" i="9"/>
  <c r="P476" i="9"/>
  <c r="P477" i="9"/>
  <c r="P478" i="9"/>
  <c r="P479" i="9"/>
  <c r="P480" i="9"/>
  <c r="P481" i="9"/>
  <c r="P482" i="9"/>
  <c r="P483" i="9"/>
  <c r="P484" i="9"/>
  <c r="P485" i="9"/>
  <c r="P486" i="9"/>
  <c r="P487" i="9"/>
  <c r="P488" i="9"/>
  <c r="P489" i="9"/>
  <c r="P490" i="9"/>
  <c r="P491" i="9"/>
  <c r="P492" i="9"/>
  <c r="P493" i="9"/>
  <c r="P494" i="9"/>
  <c r="P495" i="9"/>
  <c r="P496" i="9"/>
  <c r="P497" i="9"/>
  <c r="P498" i="9"/>
  <c r="P499" i="9"/>
  <c r="P500" i="9"/>
  <c r="P501" i="9"/>
  <c r="P502" i="9"/>
  <c r="P503" i="9"/>
  <c r="P504" i="9"/>
  <c r="P505" i="9"/>
  <c r="P506" i="9"/>
  <c r="P507" i="9"/>
  <c r="P508" i="9"/>
  <c r="P509" i="9"/>
  <c r="P510" i="9"/>
  <c r="P511" i="9"/>
  <c r="P512" i="9"/>
  <c r="P513" i="9"/>
  <c r="P514" i="9"/>
  <c r="P515" i="9"/>
  <c r="P516" i="9"/>
  <c r="P517" i="9"/>
  <c r="P518" i="9"/>
  <c r="P519" i="9"/>
  <c r="P520" i="9"/>
  <c r="P521" i="9"/>
  <c r="P522" i="9"/>
  <c r="P523" i="9"/>
  <c r="P524" i="9"/>
  <c r="P525" i="9"/>
  <c r="P526" i="9"/>
  <c r="P527" i="9"/>
  <c r="P528" i="9"/>
  <c r="P529" i="9"/>
  <c r="P530" i="9"/>
  <c r="P531" i="9"/>
  <c r="P532" i="9"/>
  <c r="P533" i="9"/>
  <c r="P534" i="9"/>
  <c r="P535" i="9"/>
  <c r="P536" i="9"/>
  <c r="P537" i="9"/>
  <c r="P538" i="9"/>
  <c r="P539" i="9"/>
  <c r="P540" i="9"/>
  <c r="P541" i="9"/>
  <c r="P542" i="9"/>
  <c r="P543" i="9"/>
  <c r="P544" i="9"/>
  <c r="P545" i="9"/>
  <c r="P546" i="9"/>
  <c r="P547" i="9"/>
  <c r="P548" i="9"/>
  <c r="P549" i="9"/>
  <c r="P550" i="9"/>
  <c r="P551" i="9"/>
  <c r="P552" i="9"/>
  <c r="P553" i="9"/>
  <c r="P554" i="9"/>
  <c r="P555" i="9"/>
  <c r="P556" i="9"/>
  <c r="P557" i="9"/>
  <c r="P558" i="9"/>
  <c r="P559" i="9"/>
  <c r="P560" i="9"/>
  <c r="P561" i="9"/>
  <c r="P562" i="9"/>
  <c r="P563" i="9"/>
  <c r="P564" i="9"/>
  <c r="P565" i="9"/>
  <c r="P566" i="9"/>
  <c r="P567" i="9"/>
  <c r="P568" i="9"/>
  <c r="P569" i="9"/>
  <c r="P570" i="9"/>
  <c r="P571" i="9"/>
  <c r="P572" i="9"/>
  <c r="P573" i="9"/>
  <c r="P574" i="9"/>
  <c r="P575" i="9"/>
  <c r="P576" i="9"/>
  <c r="P577" i="9"/>
  <c r="P578" i="9"/>
  <c r="P579" i="9"/>
  <c r="P580" i="9"/>
  <c r="P581" i="9"/>
  <c r="P582" i="9"/>
  <c r="P583" i="9"/>
  <c r="P584" i="9"/>
  <c r="P585" i="9"/>
  <c r="P586" i="9"/>
  <c r="P587" i="9"/>
  <c r="P588" i="9"/>
  <c r="P589" i="9"/>
  <c r="P590" i="9"/>
  <c r="P591" i="9"/>
  <c r="P592" i="9"/>
  <c r="P593" i="9"/>
  <c r="P594" i="9"/>
  <c r="P595" i="9"/>
  <c r="P596" i="9"/>
  <c r="P597" i="9"/>
  <c r="P598" i="9"/>
  <c r="P599" i="9"/>
  <c r="P600" i="9"/>
  <c r="P601" i="9"/>
  <c r="P602" i="9"/>
  <c r="P603" i="9"/>
  <c r="P604" i="9"/>
  <c r="P605" i="9"/>
  <c r="P606" i="9"/>
  <c r="P607" i="9"/>
  <c r="P608" i="9"/>
  <c r="P609" i="9"/>
  <c r="P610" i="9"/>
  <c r="P611" i="9"/>
  <c r="P612" i="9"/>
  <c r="P613" i="9"/>
  <c r="P614" i="9"/>
  <c r="P615" i="9"/>
  <c r="P616" i="9"/>
  <c r="P617" i="9"/>
  <c r="P618" i="9"/>
  <c r="P619" i="9"/>
  <c r="P620" i="9"/>
  <c r="P621" i="9"/>
  <c r="P622" i="9"/>
  <c r="P623" i="9"/>
  <c r="P624" i="9"/>
  <c r="P625" i="9"/>
  <c r="P626" i="9"/>
  <c r="P627" i="9"/>
  <c r="P628" i="9"/>
  <c r="P629" i="9"/>
  <c r="P630" i="9"/>
  <c r="P631" i="9"/>
  <c r="P632" i="9"/>
  <c r="P633" i="9"/>
  <c r="P634" i="9"/>
  <c r="P635" i="9"/>
  <c r="P636" i="9"/>
  <c r="P637" i="9"/>
  <c r="P638" i="9"/>
  <c r="P639" i="9"/>
  <c r="P640" i="9"/>
  <c r="P641" i="9"/>
  <c r="P642" i="9"/>
  <c r="P643" i="9"/>
  <c r="P644" i="9"/>
  <c r="P645" i="9"/>
  <c r="P646" i="9"/>
  <c r="P647" i="9"/>
  <c r="P648" i="9"/>
  <c r="P649" i="9"/>
  <c r="P650" i="9"/>
  <c r="P651" i="9"/>
  <c r="P652" i="9"/>
  <c r="P653" i="9"/>
  <c r="P654" i="9"/>
  <c r="P655" i="9"/>
  <c r="P656" i="9"/>
  <c r="P657" i="9"/>
  <c r="P658" i="9"/>
  <c r="P659" i="9"/>
  <c r="P660" i="9"/>
  <c r="P661" i="9"/>
  <c r="P662" i="9"/>
  <c r="P663" i="9"/>
  <c r="P664" i="9"/>
  <c r="P665" i="9"/>
  <c r="P666" i="9"/>
  <c r="P667" i="9"/>
  <c r="P668" i="9"/>
  <c r="P669" i="9"/>
  <c r="P670" i="9"/>
  <c r="P671" i="9"/>
  <c r="P672" i="9"/>
  <c r="P673" i="9"/>
  <c r="P674" i="9"/>
  <c r="P675" i="9"/>
  <c r="P676" i="9"/>
  <c r="P677" i="9"/>
  <c r="P678" i="9"/>
  <c r="P679" i="9"/>
  <c r="P680" i="9"/>
  <c r="P681" i="9"/>
  <c r="P682" i="9"/>
  <c r="P683" i="9"/>
  <c r="P684" i="9"/>
  <c r="P685" i="9"/>
  <c r="P686" i="9"/>
  <c r="P687" i="9"/>
  <c r="P688" i="9"/>
  <c r="P689" i="9"/>
  <c r="P690" i="9"/>
  <c r="P691" i="9"/>
  <c r="P692" i="9"/>
  <c r="P693" i="9"/>
  <c r="P694" i="9"/>
  <c r="P695" i="9"/>
  <c r="P696" i="9"/>
  <c r="P697" i="9"/>
  <c r="P698" i="9"/>
  <c r="P699" i="9"/>
  <c r="P700" i="9"/>
  <c r="P701" i="9"/>
  <c r="P702" i="9"/>
  <c r="P703" i="9"/>
  <c r="P704" i="9"/>
  <c r="P705" i="9"/>
  <c r="P706" i="9"/>
  <c r="P707" i="9"/>
  <c r="P708" i="9"/>
  <c r="P709" i="9"/>
  <c r="P710" i="9"/>
  <c r="P711" i="9"/>
  <c r="P712" i="9"/>
  <c r="P713" i="9"/>
  <c r="P714" i="9"/>
  <c r="P715" i="9"/>
  <c r="P716" i="9"/>
  <c r="P717" i="9"/>
  <c r="P718" i="9"/>
  <c r="P719" i="9"/>
  <c r="P720" i="9"/>
  <c r="P721" i="9"/>
  <c r="P722" i="9"/>
  <c r="P723" i="9"/>
  <c r="P724" i="9"/>
  <c r="P725" i="9"/>
  <c r="P726" i="9"/>
  <c r="P727" i="9"/>
  <c r="P728" i="9"/>
  <c r="P729" i="9"/>
  <c r="P730" i="9"/>
  <c r="P731" i="9"/>
  <c r="P732" i="9"/>
  <c r="P733" i="9"/>
  <c r="P734" i="9"/>
  <c r="P735" i="9"/>
  <c r="P736" i="9"/>
  <c r="P737" i="9"/>
  <c r="P738" i="9"/>
  <c r="P739" i="9"/>
  <c r="P740" i="9"/>
  <c r="P741" i="9"/>
  <c r="P742" i="9"/>
  <c r="P743" i="9"/>
  <c r="P744" i="9"/>
  <c r="P745" i="9"/>
  <c r="P746" i="9"/>
  <c r="P747" i="9"/>
  <c r="P748" i="9"/>
  <c r="P749" i="9"/>
  <c r="P750" i="9"/>
  <c r="P751" i="9"/>
  <c r="P752" i="9"/>
  <c r="P753" i="9"/>
  <c r="P754" i="9"/>
  <c r="P755" i="9"/>
  <c r="P756" i="9"/>
  <c r="P757" i="9"/>
  <c r="P758" i="9"/>
  <c r="P759" i="9"/>
  <c r="P760" i="9"/>
  <c r="P761" i="9"/>
  <c r="P762" i="9"/>
  <c r="P763" i="9"/>
  <c r="P764" i="9"/>
  <c r="P765" i="9"/>
  <c r="P766" i="9"/>
  <c r="P767" i="9"/>
  <c r="P768" i="9"/>
  <c r="P769" i="9"/>
  <c r="P770" i="9"/>
  <c r="P771" i="9"/>
  <c r="P772" i="9"/>
  <c r="P773" i="9"/>
  <c r="P774" i="9"/>
  <c r="P775" i="9"/>
  <c r="P776" i="9"/>
  <c r="P777" i="9"/>
  <c r="P778" i="9"/>
  <c r="P779" i="9"/>
  <c r="P780" i="9"/>
  <c r="P781" i="9"/>
  <c r="P782" i="9"/>
  <c r="P783" i="9"/>
  <c r="P784" i="9"/>
  <c r="P785" i="9"/>
  <c r="P786" i="9"/>
  <c r="P787" i="9"/>
  <c r="P788" i="9"/>
  <c r="P789" i="9"/>
  <c r="P790" i="9"/>
  <c r="P791" i="9"/>
  <c r="P792" i="9"/>
  <c r="P793" i="9"/>
  <c r="P794" i="9"/>
  <c r="P795" i="9"/>
  <c r="P796" i="9"/>
  <c r="P797" i="9"/>
  <c r="P798" i="9"/>
  <c r="P799" i="9"/>
  <c r="P800" i="9"/>
  <c r="P801" i="9"/>
  <c r="P802" i="9"/>
  <c r="P803" i="9"/>
  <c r="P804" i="9"/>
  <c r="P805" i="9"/>
  <c r="P806" i="9"/>
  <c r="P807" i="9"/>
  <c r="P808" i="9"/>
  <c r="P809" i="9"/>
  <c r="P810" i="9"/>
  <c r="P811" i="9"/>
  <c r="P812" i="9"/>
  <c r="P813" i="9"/>
  <c r="P814" i="9"/>
  <c r="P815" i="9"/>
  <c r="P816" i="9"/>
  <c r="P817" i="9"/>
  <c r="P818" i="9"/>
  <c r="P819" i="9"/>
  <c r="P820" i="9"/>
  <c r="P821" i="9"/>
  <c r="P822" i="9"/>
  <c r="P823" i="9"/>
  <c r="P824" i="9"/>
  <c r="P825" i="9"/>
  <c r="P826" i="9"/>
  <c r="P827" i="9"/>
  <c r="P828" i="9"/>
  <c r="P829" i="9"/>
  <c r="P830" i="9"/>
  <c r="P831" i="9"/>
  <c r="P832" i="9"/>
  <c r="P833" i="9"/>
  <c r="P834" i="9"/>
  <c r="P835" i="9"/>
  <c r="P836" i="9"/>
  <c r="P837" i="9"/>
  <c r="P838" i="9"/>
  <c r="P839" i="9"/>
  <c r="P840" i="9"/>
  <c r="P841" i="9"/>
  <c r="P842" i="9"/>
  <c r="P843" i="9"/>
  <c r="P844" i="9"/>
  <c r="P845" i="9"/>
  <c r="P846" i="9"/>
  <c r="P847" i="9"/>
  <c r="P848" i="9"/>
  <c r="P849" i="9"/>
  <c r="P850" i="9"/>
  <c r="P851" i="9"/>
  <c r="P852" i="9"/>
  <c r="P853" i="9"/>
  <c r="P854" i="9"/>
  <c r="P855" i="9"/>
  <c r="P856" i="9"/>
  <c r="P857" i="9"/>
  <c r="P858" i="9"/>
  <c r="P859" i="9"/>
  <c r="P860" i="9"/>
  <c r="P861" i="9"/>
  <c r="P862" i="9"/>
  <c r="P863" i="9"/>
  <c r="P864" i="9"/>
  <c r="P865" i="9"/>
  <c r="P866" i="9"/>
  <c r="P867" i="9"/>
  <c r="P868" i="9"/>
  <c r="P869" i="9"/>
  <c r="P870" i="9"/>
  <c r="P871" i="9"/>
  <c r="P872" i="9"/>
  <c r="P873" i="9"/>
  <c r="P874" i="9"/>
  <c r="P875" i="9"/>
  <c r="P876" i="9"/>
  <c r="P877" i="9"/>
  <c r="P878" i="9"/>
  <c r="P879" i="9"/>
  <c r="P880" i="9"/>
  <c r="P881" i="9"/>
  <c r="P882" i="9"/>
  <c r="P883" i="9"/>
  <c r="P884" i="9"/>
  <c r="P885" i="9"/>
  <c r="P886" i="9"/>
  <c r="P887" i="9"/>
  <c r="P888" i="9"/>
  <c r="P889" i="9"/>
  <c r="P890" i="9"/>
  <c r="P891" i="9"/>
  <c r="P892" i="9"/>
  <c r="P893" i="9"/>
  <c r="P894" i="9"/>
  <c r="P895" i="9"/>
  <c r="P896" i="9"/>
  <c r="P897" i="9"/>
  <c r="P898" i="9"/>
  <c r="P899" i="9"/>
  <c r="P900" i="9"/>
  <c r="P901" i="9"/>
  <c r="P902" i="9"/>
  <c r="P903" i="9"/>
  <c r="P904" i="9"/>
  <c r="P905" i="9"/>
  <c r="P906" i="9"/>
  <c r="P907" i="9"/>
  <c r="P908" i="9"/>
  <c r="P909" i="9"/>
  <c r="P910" i="9"/>
  <c r="P911" i="9"/>
  <c r="P912" i="9"/>
  <c r="P913" i="9"/>
  <c r="P914" i="9"/>
  <c r="P915" i="9"/>
  <c r="P916" i="9"/>
  <c r="P917" i="9"/>
  <c r="P918" i="9"/>
  <c r="P919" i="9"/>
  <c r="P920" i="9"/>
  <c r="P921" i="9"/>
  <c r="P922" i="9"/>
  <c r="P923" i="9"/>
  <c r="P924" i="9"/>
  <c r="P925" i="9"/>
  <c r="P926" i="9"/>
  <c r="P927" i="9"/>
  <c r="P928" i="9"/>
  <c r="P929" i="9"/>
  <c r="P930" i="9"/>
  <c r="P931" i="9"/>
  <c r="P932" i="9"/>
  <c r="P933" i="9"/>
  <c r="P934" i="9"/>
  <c r="P935" i="9"/>
  <c r="P936" i="9"/>
  <c r="P937" i="9"/>
  <c r="P938" i="9"/>
  <c r="P939" i="9"/>
  <c r="P940" i="9"/>
  <c r="P941" i="9"/>
  <c r="P942" i="9"/>
  <c r="P943" i="9"/>
  <c r="P944" i="9"/>
  <c r="P945" i="9"/>
  <c r="P946" i="9"/>
  <c r="P947" i="9"/>
  <c r="P948" i="9"/>
  <c r="P949" i="9"/>
  <c r="P950" i="9"/>
  <c r="P951" i="9"/>
  <c r="P952" i="9"/>
  <c r="P953" i="9"/>
  <c r="P954" i="9"/>
  <c r="P955" i="9"/>
  <c r="P956" i="9"/>
  <c r="P957" i="9"/>
  <c r="P958" i="9"/>
  <c r="P959" i="9"/>
  <c r="P960" i="9"/>
  <c r="P961" i="9"/>
  <c r="P962" i="9"/>
  <c r="P963" i="9"/>
  <c r="P964" i="9"/>
  <c r="P965" i="9"/>
  <c r="P966" i="9"/>
  <c r="P967" i="9"/>
  <c r="P968" i="9"/>
  <c r="P969" i="9"/>
  <c r="P970" i="9"/>
  <c r="P971" i="9"/>
  <c r="P972" i="9"/>
  <c r="P973" i="9"/>
  <c r="P974" i="9"/>
  <c r="P975" i="9"/>
  <c r="P976" i="9"/>
  <c r="P977" i="9"/>
  <c r="P978" i="9"/>
  <c r="P979" i="9"/>
  <c r="P980" i="9"/>
  <c r="P981" i="9"/>
  <c r="P982" i="9"/>
  <c r="P983" i="9"/>
  <c r="P984" i="9"/>
  <c r="P985" i="9"/>
  <c r="P986" i="9"/>
  <c r="P987" i="9"/>
  <c r="P988" i="9"/>
  <c r="P989" i="9"/>
  <c r="P990" i="9"/>
  <c r="P991" i="9"/>
  <c r="P992" i="9"/>
  <c r="P993" i="9"/>
  <c r="P994" i="9"/>
  <c r="P995" i="9"/>
  <c r="P996" i="9"/>
  <c r="P997" i="9"/>
  <c r="P998" i="9"/>
  <c r="P999" i="9"/>
  <c r="P1000" i="9"/>
  <c r="P1001" i="9"/>
  <c r="P1002" i="9"/>
  <c r="P1003" i="9"/>
  <c r="P1004" i="9"/>
  <c r="P1005" i="9"/>
  <c r="P1006" i="9"/>
  <c r="P1007" i="9"/>
  <c r="P1008" i="9"/>
  <c r="P1009" i="9"/>
  <c r="P1010" i="9"/>
  <c r="P1011" i="9"/>
  <c r="P1012" i="9"/>
  <c r="P1013" i="9"/>
  <c r="P1014" i="9"/>
  <c r="P1015" i="9"/>
  <c r="P1016" i="9"/>
  <c r="P1017" i="9"/>
  <c r="P1018" i="9"/>
  <c r="P1019" i="9"/>
  <c r="P1020" i="9"/>
  <c r="P1021" i="9"/>
  <c r="P1022" i="9"/>
  <c r="P1023" i="9"/>
  <c r="P1024" i="9"/>
  <c r="P1025" i="9"/>
  <c r="P1026" i="9"/>
  <c r="P1027" i="9"/>
  <c r="P1028" i="9"/>
  <c r="P1029" i="9"/>
  <c r="P1030" i="9"/>
  <c r="P1031" i="9"/>
  <c r="P1032" i="9"/>
  <c r="P1033" i="9"/>
  <c r="P1034" i="9"/>
  <c r="P1035" i="9"/>
  <c r="P1036" i="9"/>
  <c r="P1037" i="9"/>
  <c r="P1038" i="9"/>
  <c r="P1039" i="9"/>
  <c r="P1040" i="9"/>
  <c r="P1041" i="9"/>
  <c r="P1042" i="9"/>
  <c r="P1043" i="9"/>
  <c r="P1044" i="9"/>
  <c r="P1045" i="9"/>
  <c r="P1046" i="9"/>
  <c r="P1047" i="9"/>
  <c r="P1048" i="9"/>
  <c r="P1049" i="9"/>
  <c r="P1050" i="9"/>
  <c r="P1051" i="9"/>
  <c r="P1052" i="9"/>
  <c r="P1053" i="9"/>
  <c r="P1054" i="9"/>
  <c r="P1055" i="9"/>
  <c r="P1056" i="9"/>
  <c r="P1057" i="9"/>
  <c r="P1058" i="9"/>
  <c r="P1059" i="9"/>
  <c r="P1060" i="9"/>
  <c r="P1061" i="9"/>
  <c r="P1062" i="9"/>
  <c r="P1063" i="9"/>
  <c r="P1064" i="9"/>
  <c r="P1065" i="9"/>
  <c r="P1066" i="9"/>
  <c r="P1067" i="9"/>
  <c r="P1068" i="9"/>
  <c r="P1069" i="9"/>
  <c r="P1070" i="9"/>
  <c r="P1071" i="9"/>
  <c r="P1072" i="9"/>
  <c r="P1073" i="9"/>
  <c r="P1074" i="9"/>
  <c r="P1075" i="9"/>
  <c r="P1076" i="9"/>
  <c r="P1077" i="9"/>
  <c r="P1078" i="9"/>
  <c r="P1079" i="9"/>
  <c r="P1080" i="9"/>
  <c r="P1081" i="9"/>
  <c r="P1082" i="9"/>
  <c r="P1083" i="9"/>
  <c r="P1084" i="9"/>
  <c r="P1085" i="9"/>
  <c r="P1086" i="9"/>
  <c r="P1087" i="9"/>
  <c r="P1088" i="9"/>
  <c r="P1089" i="9"/>
  <c r="P1090" i="9"/>
  <c r="P1091" i="9"/>
  <c r="P1092" i="9"/>
  <c r="P1093" i="9"/>
  <c r="P1094" i="9"/>
  <c r="P1095" i="9"/>
  <c r="P1096" i="9"/>
  <c r="P1097" i="9"/>
  <c r="P1098" i="9"/>
  <c r="P1099" i="9"/>
  <c r="P1100" i="9"/>
  <c r="P1101" i="9"/>
  <c r="P1102" i="9"/>
  <c r="P1103" i="9"/>
  <c r="P1104" i="9"/>
  <c r="P1105" i="9"/>
  <c r="P1106" i="9"/>
  <c r="P1107" i="9"/>
  <c r="P1108" i="9"/>
  <c r="P1109" i="9"/>
  <c r="P1110" i="9"/>
  <c r="P1111" i="9"/>
  <c r="P1112" i="9"/>
  <c r="P1113" i="9"/>
  <c r="P1114" i="9"/>
  <c r="P1115" i="9"/>
  <c r="P1116" i="9"/>
  <c r="P1117" i="9"/>
  <c r="P1118" i="9"/>
  <c r="P1119" i="9"/>
  <c r="P1120" i="9"/>
  <c r="P1121" i="9"/>
  <c r="P1122" i="9"/>
  <c r="P1123" i="9"/>
  <c r="P1124" i="9"/>
  <c r="P1125" i="9"/>
  <c r="P1126" i="9"/>
  <c r="P1127" i="9"/>
  <c r="P1128" i="9"/>
  <c r="P1129" i="9"/>
  <c r="P1130" i="9"/>
  <c r="P1131" i="9"/>
  <c r="P1132" i="9"/>
  <c r="P1133" i="9"/>
  <c r="P1134" i="9"/>
  <c r="P1135" i="9"/>
  <c r="P1136" i="9"/>
  <c r="P1137" i="9"/>
  <c r="P1138" i="9"/>
  <c r="P1139" i="9"/>
  <c r="P1140" i="9"/>
  <c r="P1141" i="9"/>
  <c r="P1142" i="9"/>
  <c r="P1143" i="9"/>
  <c r="P1144" i="9"/>
  <c r="P1145" i="9"/>
  <c r="P1146" i="9"/>
  <c r="P1147" i="9"/>
  <c r="P1148" i="9"/>
  <c r="P1149" i="9"/>
  <c r="P1150" i="9"/>
  <c r="P1151" i="9"/>
  <c r="P1152" i="9"/>
  <c r="P1153" i="9"/>
  <c r="P1154" i="9"/>
  <c r="P1155" i="9"/>
  <c r="P1156" i="9"/>
  <c r="P1157" i="9"/>
  <c r="P1158" i="9"/>
  <c r="P1159" i="9"/>
  <c r="P1160" i="9"/>
  <c r="P1161" i="9"/>
  <c r="P1162" i="9"/>
  <c r="P1163" i="9"/>
  <c r="P1164" i="9"/>
  <c r="P1165" i="9"/>
  <c r="P1166" i="9"/>
  <c r="P1167" i="9"/>
  <c r="P1168" i="9"/>
  <c r="P1169" i="9"/>
  <c r="P1170" i="9"/>
  <c r="P1171" i="9"/>
  <c r="P1172" i="9"/>
  <c r="P1173" i="9"/>
  <c r="P1174" i="9"/>
  <c r="P1175" i="9"/>
  <c r="P1176" i="9"/>
  <c r="P1177" i="9"/>
  <c r="P1178" i="9"/>
  <c r="P1179" i="9"/>
  <c r="P1180" i="9"/>
  <c r="P1181" i="9"/>
  <c r="P1182" i="9"/>
  <c r="P1183" i="9"/>
  <c r="P1184" i="9"/>
  <c r="P1185" i="9"/>
  <c r="P1186" i="9"/>
  <c r="P1187" i="9"/>
  <c r="P1188" i="9"/>
  <c r="P1189" i="9"/>
  <c r="P1190" i="9"/>
  <c r="P1191" i="9"/>
  <c r="P1192" i="9"/>
  <c r="P1193" i="9"/>
  <c r="P1194" i="9"/>
  <c r="P1195" i="9"/>
  <c r="P1196" i="9"/>
  <c r="P1197" i="9"/>
  <c r="P1198" i="9"/>
  <c r="P1199" i="9"/>
  <c r="P1200" i="9"/>
  <c r="P1201" i="9"/>
  <c r="P1202" i="9"/>
  <c r="P1203" i="9"/>
  <c r="P1204" i="9"/>
  <c r="P1205" i="9"/>
  <c r="P1206" i="9"/>
  <c r="P1207" i="9"/>
  <c r="P1208" i="9"/>
  <c r="P1209" i="9"/>
  <c r="P1210" i="9"/>
  <c r="P1211" i="9"/>
  <c r="P1212" i="9"/>
  <c r="P1213" i="9"/>
  <c r="P1214" i="9"/>
  <c r="P1215" i="9"/>
  <c r="P1216" i="9"/>
  <c r="P1217" i="9"/>
  <c r="P1218" i="9"/>
  <c r="P1219" i="9"/>
  <c r="P1220" i="9"/>
  <c r="P1221" i="9"/>
  <c r="P1222" i="9"/>
  <c r="P1223" i="9"/>
  <c r="P1224" i="9"/>
  <c r="P1225" i="9"/>
  <c r="P1226" i="9"/>
  <c r="P1227" i="9"/>
  <c r="P1228" i="9"/>
  <c r="P1229" i="9"/>
  <c r="P1230" i="9"/>
  <c r="P1231" i="9"/>
  <c r="P1232" i="9"/>
  <c r="P1233" i="9"/>
  <c r="P1234" i="9"/>
  <c r="P1235" i="9"/>
  <c r="P1236" i="9"/>
  <c r="P1237" i="9"/>
  <c r="P1238" i="9"/>
  <c r="P1239" i="9"/>
  <c r="P1240" i="9"/>
  <c r="P1241" i="9"/>
  <c r="P1242" i="9"/>
  <c r="P1243" i="9"/>
  <c r="P1244" i="9"/>
  <c r="P1245" i="9"/>
  <c r="P1246" i="9"/>
  <c r="P1247" i="9"/>
  <c r="P1248" i="9"/>
  <c r="P1249" i="9"/>
  <c r="P1250" i="9"/>
  <c r="P1251" i="9"/>
  <c r="P1252" i="9"/>
  <c r="P1253" i="9"/>
  <c r="P1254" i="9"/>
  <c r="P1255" i="9"/>
  <c r="P1256" i="9"/>
  <c r="P1257" i="9"/>
  <c r="P1258" i="9"/>
  <c r="P1259" i="9"/>
  <c r="P1260" i="9"/>
  <c r="P1261" i="9"/>
  <c r="P1262" i="9"/>
  <c r="P1263" i="9"/>
  <c r="P1264" i="9"/>
  <c r="P1265" i="9"/>
  <c r="P1266" i="9"/>
  <c r="P1267" i="9"/>
  <c r="P1268" i="9"/>
  <c r="P1269" i="9"/>
  <c r="P1270" i="9"/>
  <c r="P1271" i="9"/>
  <c r="P1272" i="9"/>
  <c r="P1273" i="9"/>
  <c r="P1274" i="9"/>
  <c r="P1275" i="9"/>
  <c r="P1276" i="9"/>
  <c r="P1277" i="9"/>
  <c r="P1278" i="9"/>
  <c r="P1279" i="9"/>
  <c r="P1280" i="9"/>
  <c r="P1281" i="9"/>
  <c r="P1282" i="9"/>
  <c r="P1283" i="9"/>
  <c r="P1284" i="9"/>
  <c r="P1285" i="9"/>
  <c r="P1286" i="9"/>
  <c r="P1287" i="9"/>
  <c r="P1288" i="9"/>
  <c r="P1289" i="9"/>
  <c r="P1290" i="9"/>
  <c r="P1291" i="9"/>
  <c r="P1292" i="9"/>
  <c r="P1293" i="9"/>
  <c r="P1294" i="9"/>
  <c r="P1295" i="9"/>
  <c r="P1296" i="9"/>
  <c r="P1297" i="9"/>
  <c r="P1298" i="9"/>
  <c r="P1299" i="9"/>
  <c r="P1300" i="9"/>
  <c r="P1301" i="9"/>
  <c r="P1302" i="9"/>
  <c r="P1303" i="9"/>
  <c r="P1304" i="9"/>
  <c r="P1305" i="9"/>
  <c r="P1306" i="9"/>
  <c r="P1307" i="9"/>
  <c r="P1308" i="9"/>
  <c r="P1309" i="9"/>
  <c r="P1310" i="9"/>
  <c r="P1311" i="9"/>
  <c r="P1312" i="9"/>
  <c r="P1313" i="9"/>
  <c r="P1314" i="9"/>
  <c r="P1315" i="9"/>
  <c r="P1316" i="9"/>
  <c r="P1317" i="9"/>
  <c r="P1318" i="9"/>
  <c r="P1319" i="9"/>
  <c r="P1320" i="9"/>
  <c r="P1321" i="9"/>
  <c r="P1322" i="9"/>
  <c r="P1323" i="9"/>
  <c r="P1324" i="9"/>
  <c r="P1325" i="9"/>
  <c r="P1326" i="9"/>
  <c r="P1327" i="9"/>
  <c r="P1328" i="9"/>
  <c r="P1329" i="9"/>
  <c r="P1330" i="9"/>
  <c r="P1331" i="9"/>
  <c r="P1332" i="9"/>
  <c r="P1333" i="9"/>
  <c r="P1334" i="9"/>
  <c r="P1335" i="9"/>
  <c r="P1336" i="9"/>
  <c r="P1337" i="9"/>
  <c r="P1338" i="9"/>
  <c r="P1339" i="9"/>
  <c r="P1340" i="9"/>
  <c r="P1341" i="9"/>
  <c r="P1342" i="9"/>
  <c r="P1343" i="9"/>
  <c r="P1344" i="9"/>
  <c r="P1345" i="9"/>
  <c r="P1346" i="9"/>
  <c r="P1347" i="9"/>
  <c r="P1348" i="9"/>
  <c r="P1349" i="9"/>
  <c r="P1350" i="9"/>
  <c r="P1351" i="9"/>
  <c r="P1352" i="9"/>
  <c r="P1353" i="9"/>
  <c r="P1354" i="9"/>
  <c r="P1355" i="9"/>
  <c r="P1356" i="9"/>
  <c r="P1357" i="9"/>
  <c r="P1358" i="9"/>
  <c r="P1359" i="9"/>
  <c r="P1360" i="9"/>
  <c r="P1361" i="9"/>
  <c r="P1362" i="9"/>
  <c r="P1363" i="9"/>
  <c r="P1364" i="9"/>
  <c r="P1365" i="9"/>
  <c r="P1366" i="9"/>
  <c r="P1367" i="9"/>
  <c r="P1368" i="9"/>
  <c r="P1369" i="9"/>
  <c r="P1370" i="9"/>
  <c r="P1371" i="9"/>
  <c r="P1372" i="9"/>
  <c r="P1373" i="9"/>
  <c r="P1374" i="9"/>
  <c r="P1375" i="9"/>
  <c r="P1376" i="9"/>
  <c r="P1377" i="9"/>
  <c r="P1378" i="9"/>
  <c r="P1379" i="9"/>
  <c r="P1380" i="9"/>
  <c r="P1381" i="9"/>
  <c r="P1382" i="9"/>
  <c r="P1383" i="9"/>
  <c r="P1384" i="9"/>
  <c r="P1385" i="9"/>
  <c r="P1386" i="9"/>
  <c r="P1387" i="9"/>
  <c r="P1388" i="9"/>
  <c r="P1389" i="9"/>
  <c r="P1390" i="9"/>
  <c r="P1391" i="9"/>
  <c r="P1392" i="9"/>
  <c r="P1393" i="9"/>
  <c r="P1394" i="9"/>
  <c r="P1395" i="9"/>
  <c r="P1396" i="9"/>
  <c r="P1397" i="9"/>
  <c r="P1398" i="9"/>
  <c r="P1399" i="9"/>
  <c r="P1400" i="9"/>
  <c r="P1401" i="9"/>
  <c r="P1402" i="9"/>
  <c r="P1403" i="9"/>
  <c r="P1404" i="9"/>
  <c r="P1405" i="9"/>
  <c r="P1406" i="9"/>
  <c r="P1407" i="9"/>
  <c r="P1408" i="9"/>
  <c r="P1409" i="9"/>
  <c r="P1410" i="9"/>
  <c r="P1411" i="9"/>
  <c r="P1412" i="9"/>
  <c r="P1413" i="9"/>
  <c r="P1414" i="9"/>
  <c r="P1415" i="9"/>
  <c r="P1416" i="9"/>
  <c r="P1417" i="9"/>
  <c r="P1418" i="9"/>
  <c r="P1419" i="9"/>
  <c r="P1420" i="9"/>
  <c r="P1421" i="9"/>
  <c r="P1422" i="9"/>
  <c r="P1423" i="9"/>
  <c r="P1424" i="9"/>
  <c r="P1425" i="9"/>
  <c r="P1426" i="9"/>
  <c r="P1427" i="9"/>
  <c r="P1428" i="9"/>
  <c r="P1429" i="9"/>
  <c r="P1430" i="9"/>
  <c r="P1431" i="9"/>
  <c r="P1432" i="9"/>
  <c r="P1433" i="9"/>
  <c r="P1434" i="9"/>
  <c r="P1435" i="9"/>
  <c r="P1436" i="9"/>
  <c r="P1437" i="9"/>
  <c r="P1438" i="9"/>
  <c r="P1439" i="9"/>
  <c r="P1440" i="9"/>
  <c r="P1441" i="9"/>
  <c r="P1442" i="9"/>
  <c r="P1443" i="9"/>
  <c r="P1444" i="9"/>
  <c r="P1445" i="9"/>
  <c r="P1446" i="9"/>
  <c r="P1447" i="9"/>
  <c r="P1448" i="9"/>
  <c r="P1449" i="9"/>
  <c r="P1450" i="9"/>
  <c r="P1451" i="9"/>
  <c r="P1452" i="9"/>
  <c r="P1453" i="9"/>
  <c r="P1454" i="9"/>
  <c r="P1455" i="9"/>
  <c r="P1456" i="9"/>
  <c r="P1457" i="9"/>
  <c r="P1458" i="9"/>
  <c r="P1459" i="9"/>
  <c r="P1460" i="9"/>
  <c r="P1461" i="9"/>
  <c r="P1462" i="9"/>
  <c r="P1463" i="9"/>
  <c r="P1464" i="9"/>
  <c r="P1465" i="9"/>
  <c r="P1466" i="9"/>
  <c r="P1467" i="9"/>
  <c r="P1468" i="9"/>
  <c r="P1469" i="9"/>
  <c r="P1470" i="9"/>
  <c r="P1471" i="9"/>
  <c r="P1472" i="9"/>
  <c r="P1473" i="9"/>
  <c r="P1474" i="9"/>
  <c r="P1475" i="9"/>
  <c r="P1476" i="9"/>
  <c r="P1477" i="9"/>
  <c r="P1478" i="9"/>
  <c r="P1479" i="9"/>
  <c r="P1480" i="9"/>
  <c r="P1481" i="9"/>
  <c r="P1482" i="9"/>
  <c r="P1483" i="9"/>
  <c r="P1484" i="9"/>
  <c r="P1485" i="9"/>
  <c r="P1486" i="9"/>
  <c r="P1487" i="9"/>
  <c r="P1488" i="9"/>
  <c r="P1489" i="9"/>
  <c r="P1490" i="9"/>
  <c r="P1491" i="9"/>
  <c r="P1492" i="9"/>
  <c r="P1493" i="9"/>
  <c r="P1494" i="9"/>
  <c r="P1495" i="9"/>
  <c r="P1496" i="9"/>
  <c r="P1497" i="9"/>
  <c r="P1498" i="9"/>
  <c r="P1499" i="9"/>
  <c r="P1500" i="9"/>
  <c r="P1501" i="9"/>
  <c r="P1502" i="9"/>
  <c r="P1503" i="9"/>
  <c r="P1504" i="9"/>
  <c r="P1505" i="9"/>
  <c r="P1506" i="9"/>
  <c r="P1507" i="9"/>
  <c r="P1508" i="9"/>
  <c r="P1509" i="9"/>
  <c r="P1510" i="9"/>
  <c r="P1511" i="9"/>
  <c r="P1512" i="9"/>
  <c r="P1513" i="9"/>
  <c r="P1514" i="9"/>
  <c r="P1515" i="9"/>
  <c r="P1516" i="9"/>
  <c r="P1517" i="9"/>
  <c r="P1518" i="9"/>
  <c r="P1519" i="9"/>
  <c r="P1520" i="9"/>
  <c r="P1521" i="9"/>
  <c r="P1522" i="9"/>
  <c r="P1523" i="9"/>
  <c r="P1524" i="9"/>
  <c r="P1525" i="9"/>
  <c r="P1526" i="9"/>
  <c r="P1527" i="9"/>
  <c r="P1528" i="9"/>
  <c r="P1529" i="9"/>
  <c r="P1530" i="9"/>
  <c r="P1531" i="9"/>
  <c r="P1532" i="9"/>
  <c r="P1533" i="9"/>
  <c r="P1534" i="9"/>
  <c r="P1535" i="9"/>
  <c r="P1536" i="9"/>
  <c r="P1537" i="9"/>
  <c r="P1538" i="9"/>
  <c r="P1539" i="9"/>
  <c r="P1540" i="9"/>
  <c r="P1541" i="9"/>
  <c r="P1542" i="9"/>
  <c r="P1543" i="9"/>
  <c r="P1544" i="9"/>
  <c r="P1545" i="9"/>
  <c r="P1546" i="9"/>
  <c r="P1547" i="9"/>
  <c r="P1548" i="9"/>
  <c r="P1549" i="9"/>
  <c r="P1550" i="9"/>
  <c r="P1551" i="9"/>
  <c r="P1552" i="9"/>
  <c r="P1553" i="9"/>
  <c r="P1554" i="9"/>
  <c r="P1555" i="9"/>
  <c r="P1556" i="9"/>
  <c r="P1557" i="9"/>
  <c r="P1558" i="9"/>
  <c r="P1559" i="9"/>
  <c r="P1560" i="9"/>
  <c r="P1561" i="9"/>
  <c r="P1562" i="9"/>
  <c r="P1563" i="9"/>
  <c r="P1564" i="9"/>
  <c r="P1565" i="9"/>
  <c r="P1566" i="9"/>
  <c r="P1567" i="9"/>
  <c r="P1568" i="9"/>
  <c r="P1569" i="9"/>
  <c r="P1570" i="9"/>
  <c r="P1571" i="9"/>
  <c r="P1572" i="9"/>
  <c r="P1573" i="9"/>
  <c r="P1574" i="9"/>
  <c r="P1575" i="9"/>
  <c r="P1576" i="9"/>
  <c r="P1577" i="9"/>
  <c r="P1578" i="9"/>
  <c r="P1579" i="9"/>
  <c r="P1580" i="9"/>
  <c r="P1581" i="9"/>
  <c r="P1582" i="9"/>
  <c r="P1583" i="9"/>
  <c r="P1584" i="9"/>
  <c r="P1585" i="9"/>
  <c r="P1586" i="9"/>
  <c r="P1587" i="9"/>
  <c r="P1588" i="9"/>
  <c r="P1589" i="9"/>
  <c r="P1590" i="9"/>
  <c r="P1591" i="9"/>
  <c r="P1592" i="9"/>
  <c r="P1593" i="9"/>
  <c r="P1594" i="9"/>
  <c r="P1595" i="9"/>
  <c r="P1596" i="9"/>
  <c r="P1597" i="9"/>
  <c r="P1598" i="9"/>
  <c r="P1599" i="9"/>
  <c r="P1600" i="9"/>
  <c r="P1601" i="9"/>
  <c r="P1602" i="9"/>
  <c r="P1603" i="9"/>
  <c r="P1604" i="9"/>
  <c r="P1605" i="9"/>
  <c r="P1606" i="9"/>
  <c r="P1607" i="9"/>
  <c r="P1608" i="9"/>
  <c r="P1609" i="9"/>
  <c r="P1610" i="9"/>
  <c r="P1611" i="9"/>
  <c r="P1612" i="9"/>
  <c r="P1613" i="9"/>
  <c r="P1614" i="9"/>
  <c r="P1615" i="9"/>
  <c r="P1616" i="9"/>
  <c r="P1617" i="9"/>
  <c r="P1618" i="9"/>
  <c r="P1619" i="9"/>
  <c r="P1620" i="9"/>
  <c r="P1621" i="9"/>
  <c r="P1622" i="9"/>
  <c r="P1623" i="9"/>
  <c r="P1624" i="9"/>
  <c r="P1625" i="9"/>
  <c r="P1626" i="9"/>
  <c r="P1627" i="9"/>
  <c r="P1628" i="9"/>
  <c r="P1629" i="9"/>
  <c r="P1630" i="9"/>
  <c r="P1631" i="9"/>
  <c r="P1632" i="9"/>
  <c r="P1633" i="9"/>
  <c r="P1634" i="9"/>
  <c r="P1635" i="9"/>
  <c r="P1636" i="9"/>
  <c r="P1637" i="9"/>
  <c r="P1638" i="9"/>
  <c r="P1639" i="9"/>
  <c r="P1640" i="9"/>
  <c r="P1641" i="9"/>
  <c r="P1642" i="9"/>
  <c r="P1643" i="9"/>
  <c r="P1644" i="9"/>
  <c r="P1645" i="9"/>
  <c r="P1646" i="9"/>
  <c r="P1647" i="9"/>
  <c r="P1648" i="9"/>
  <c r="P1649" i="9"/>
  <c r="P1650" i="9"/>
  <c r="P1651" i="9"/>
  <c r="P1652" i="9"/>
  <c r="P1653" i="9"/>
  <c r="P1654" i="9"/>
  <c r="P1655" i="9"/>
  <c r="P1656" i="9"/>
  <c r="P1657" i="9"/>
  <c r="P1658" i="9"/>
  <c r="P1659" i="9"/>
  <c r="P1660" i="9"/>
  <c r="P1661" i="9"/>
  <c r="P1662" i="9"/>
  <c r="P1663" i="9"/>
  <c r="P1664" i="9"/>
  <c r="P1665" i="9"/>
  <c r="P1666" i="9"/>
  <c r="P1667" i="9"/>
  <c r="P1668" i="9"/>
  <c r="P1669" i="9"/>
  <c r="P1670" i="9"/>
  <c r="P1671" i="9"/>
  <c r="P1672" i="9"/>
  <c r="P1673" i="9"/>
  <c r="P1674" i="9"/>
  <c r="P1675" i="9"/>
  <c r="P1676" i="9"/>
  <c r="P1677" i="9"/>
  <c r="P1678" i="9"/>
  <c r="P1679" i="9"/>
  <c r="P1680" i="9"/>
  <c r="P1681" i="9"/>
  <c r="P1682" i="9"/>
  <c r="P1683" i="9"/>
  <c r="P1684" i="9"/>
  <c r="P1685" i="9"/>
  <c r="P1686" i="9"/>
  <c r="P1687" i="9"/>
  <c r="P1688" i="9"/>
  <c r="P1689" i="9"/>
  <c r="P1690" i="9"/>
  <c r="P1691" i="9"/>
  <c r="P1692" i="9"/>
  <c r="P1693" i="9"/>
  <c r="P1694" i="9"/>
  <c r="P1695" i="9"/>
  <c r="P1696" i="9"/>
  <c r="P1697" i="9"/>
  <c r="P1698" i="9"/>
  <c r="P1699" i="9"/>
  <c r="P1700" i="9"/>
  <c r="P1701" i="9"/>
  <c r="P1702" i="9"/>
  <c r="P1703" i="9"/>
  <c r="P1704" i="9"/>
  <c r="P1705" i="9"/>
  <c r="P1706" i="9"/>
  <c r="P1707" i="9"/>
  <c r="P1708" i="9"/>
  <c r="P1709" i="9"/>
  <c r="P1710" i="9"/>
  <c r="P1711" i="9"/>
  <c r="P1712" i="9"/>
  <c r="P1713" i="9"/>
  <c r="P1714" i="9"/>
  <c r="P1715" i="9"/>
  <c r="P1716" i="9"/>
  <c r="P1717" i="9"/>
  <c r="P1718" i="9"/>
  <c r="P1719" i="9"/>
  <c r="P1720" i="9"/>
  <c r="P1721" i="9"/>
  <c r="P1722" i="9"/>
  <c r="P1723" i="9"/>
  <c r="P1724" i="9"/>
  <c r="P1725" i="9"/>
  <c r="P1726" i="9"/>
  <c r="P1727" i="9"/>
  <c r="P1728" i="9"/>
  <c r="P1729" i="9"/>
  <c r="P1730" i="9"/>
  <c r="P1731" i="9"/>
  <c r="P1732" i="9"/>
  <c r="P1733" i="9"/>
  <c r="P1734" i="9"/>
  <c r="P1735" i="9"/>
  <c r="P1736" i="9"/>
  <c r="P1737" i="9"/>
  <c r="P1738" i="9"/>
  <c r="P1739" i="9"/>
  <c r="P1740" i="9"/>
  <c r="P1741" i="9"/>
  <c r="P1742" i="9"/>
  <c r="P1743" i="9"/>
  <c r="P1744" i="9"/>
  <c r="P1745" i="9"/>
  <c r="P1746" i="9"/>
  <c r="P1747" i="9"/>
  <c r="P1748" i="9"/>
  <c r="P1749" i="9"/>
  <c r="P1750" i="9"/>
  <c r="P1751" i="9"/>
  <c r="P1752" i="9"/>
  <c r="P1753" i="9"/>
  <c r="P1754" i="9"/>
  <c r="P1755" i="9"/>
  <c r="P1756" i="9"/>
  <c r="P1757" i="9"/>
  <c r="P1758" i="9"/>
  <c r="P1759" i="9"/>
  <c r="P1760" i="9"/>
  <c r="P1761" i="9"/>
  <c r="P1762" i="9"/>
  <c r="P1763" i="9"/>
  <c r="P1764" i="9"/>
  <c r="P1765" i="9"/>
  <c r="P1766" i="9"/>
  <c r="P1767" i="9"/>
  <c r="P1768" i="9"/>
  <c r="P1769" i="9"/>
  <c r="P1770" i="9"/>
  <c r="P1771" i="9"/>
  <c r="P1772" i="9"/>
  <c r="P1773" i="9"/>
  <c r="P1774" i="9"/>
  <c r="P1775" i="9"/>
  <c r="P1776" i="9"/>
  <c r="P1777" i="9"/>
  <c r="P1778" i="9"/>
  <c r="P1779" i="9"/>
  <c r="P1780" i="9"/>
  <c r="P1781" i="9"/>
  <c r="P1782" i="9"/>
  <c r="P1783" i="9"/>
  <c r="P1784" i="9"/>
  <c r="P1785" i="9"/>
  <c r="P1786" i="9"/>
  <c r="P1787" i="9"/>
  <c r="P1788" i="9"/>
  <c r="P1789" i="9"/>
  <c r="P1790" i="9"/>
  <c r="P1791" i="9"/>
  <c r="P1792" i="9"/>
  <c r="P1793" i="9"/>
  <c r="P1794" i="9"/>
  <c r="P1795" i="9"/>
  <c r="P1796" i="9"/>
  <c r="P1797" i="9"/>
  <c r="P1798" i="9"/>
  <c r="P1799" i="9"/>
  <c r="P1800" i="9"/>
  <c r="P1801" i="9"/>
  <c r="P1802" i="9"/>
  <c r="P1803" i="9"/>
  <c r="P1804" i="9"/>
  <c r="P1805" i="9"/>
  <c r="P1806" i="9"/>
  <c r="P1807" i="9"/>
  <c r="P1808" i="9"/>
  <c r="P1809" i="9"/>
  <c r="P1810" i="9"/>
  <c r="P1811" i="9"/>
  <c r="P1812" i="9"/>
  <c r="P1813" i="9"/>
  <c r="P1814" i="9"/>
  <c r="P1815" i="9"/>
  <c r="P1816" i="9"/>
  <c r="P1817" i="9"/>
  <c r="P1818" i="9"/>
  <c r="P1819" i="9"/>
  <c r="P1820" i="9"/>
  <c r="P1821" i="9"/>
  <c r="P1822" i="9"/>
  <c r="P1823" i="9"/>
  <c r="P1824" i="9"/>
  <c r="P1825" i="9"/>
  <c r="P1826" i="9"/>
  <c r="P1827" i="9"/>
  <c r="P1828" i="9"/>
  <c r="P1829" i="9"/>
  <c r="P1830" i="9"/>
  <c r="P1831" i="9"/>
  <c r="P1832" i="9"/>
  <c r="P1833" i="9"/>
  <c r="P1834" i="9"/>
  <c r="P1835" i="9"/>
  <c r="P1836" i="9"/>
  <c r="P1837" i="9"/>
  <c r="P1838" i="9"/>
  <c r="P1839" i="9"/>
  <c r="P1840" i="9"/>
  <c r="P1841" i="9"/>
  <c r="P1842" i="9"/>
  <c r="P1843" i="9"/>
  <c r="P1844" i="9"/>
  <c r="P1845" i="9"/>
  <c r="P1846" i="9"/>
  <c r="P1847" i="9"/>
  <c r="P1848" i="9"/>
  <c r="P1849" i="9"/>
  <c r="P1850" i="9"/>
  <c r="P1851" i="9"/>
  <c r="P1852" i="9"/>
  <c r="P1853" i="9"/>
  <c r="P1854" i="9"/>
  <c r="P1855" i="9"/>
  <c r="P1856" i="9"/>
  <c r="P1857" i="9"/>
  <c r="P1858" i="9"/>
  <c r="P1859" i="9"/>
  <c r="P1860" i="9"/>
  <c r="P1861" i="9"/>
  <c r="P1862" i="9"/>
  <c r="P1863" i="9"/>
  <c r="P1864" i="9"/>
  <c r="P1865" i="9"/>
  <c r="P1866" i="9"/>
  <c r="P1867" i="9"/>
  <c r="P1868" i="9"/>
  <c r="P1869" i="9"/>
  <c r="P1870" i="9"/>
  <c r="P1871" i="9"/>
  <c r="P1872" i="9"/>
  <c r="P1873" i="9"/>
  <c r="P1874" i="9"/>
  <c r="P1875" i="9"/>
  <c r="P1876" i="9"/>
  <c r="P1877" i="9"/>
  <c r="P1878" i="9"/>
  <c r="P1879" i="9"/>
  <c r="P1880" i="9"/>
  <c r="P1881" i="9"/>
  <c r="P1882" i="9"/>
  <c r="P1883" i="9"/>
  <c r="P1884" i="9"/>
  <c r="P1885" i="9"/>
  <c r="P1886" i="9"/>
  <c r="P1887" i="9"/>
  <c r="P1888" i="9"/>
  <c r="P1889" i="9"/>
  <c r="P1890" i="9"/>
  <c r="P1891" i="9"/>
  <c r="P1892" i="9"/>
  <c r="P1893" i="9"/>
  <c r="P1894" i="9"/>
  <c r="P1895" i="9"/>
  <c r="P1896" i="9"/>
  <c r="P1897" i="9"/>
  <c r="P1898" i="9"/>
  <c r="P1899" i="9"/>
  <c r="P1900" i="9"/>
  <c r="P1901" i="9"/>
  <c r="P1902" i="9"/>
  <c r="P1903" i="9"/>
  <c r="P1904" i="9"/>
  <c r="P1905" i="9"/>
  <c r="P1906" i="9"/>
  <c r="P1907" i="9"/>
  <c r="P1908" i="9"/>
  <c r="P1909" i="9"/>
  <c r="P1910" i="9"/>
  <c r="P1911" i="9"/>
  <c r="P1912" i="9"/>
  <c r="P1913" i="9"/>
  <c r="P1914" i="9"/>
  <c r="P1915" i="9"/>
  <c r="P1916" i="9"/>
  <c r="P1917" i="9"/>
  <c r="P1918" i="9"/>
  <c r="P1919" i="9"/>
  <c r="P1920" i="9"/>
  <c r="P1921" i="9"/>
  <c r="P1922" i="9"/>
  <c r="P1923" i="9"/>
  <c r="P1924" i="9"/>
  <c r="P1925" i="9"/>
  <c r="P1926" i="9"/>
  <c r="P1927" i="9"/>
  <c r="P1928" i="9"/>
  <c r="P1929" i="9"/>
  <c r="P1930" i="9"/>
  <c r="P1931" i="9"/>
  <c r="P1932" i="9"/>
  <c r="P1933" i="9"/>
  <c r="P1934" i="9"/>
  <c r="P1935" i="9"/>
  <c r="P1936" i="9"/>
  <c r="P1937" i="9"/>
  <c r="P1938" i="9"/>
  <c r="P1939" i="9"/>
  <c r="P1940" i="9"/>
  <c r="P1941" i="9"/>
  <c r="P1942" i="9"/>
  <c r="P1943" i="9"/>
  <c r="P1944" i="9"/>
  <c r="P1945" i="9"/>
  <c r="P1946" i="9"/>
  <c r="P1947" i="9"/>
  <c r="P1948" i="9"/>
  <c r="P1949" i="9"/>
  <c r="P1950" i="9"/>
  <c r="P1951" i="9"/>
  <c r="P1952" i="9"/>
  <c r="P1953" i="9"/>
  <c r="P1954" i="9"/>
  <c r="P1955" i="9"/>
  <c r="P1956" i="9"/>
  <c r="P1957" i="9"/>
  <c r="P1958" i="9"/>
  <c r="P1959" i="9"/>
  <c r="P1960" i="9"/>
  <c r="P1961" i="9"/>
  <c r="P1962" i="9"/>
  <c r="P1963" i="9"/>
  <c r="P1964" i="9"/>
  <c r="P1965" i="9"/>
  <c r="P1966" i="9"/>
  <c r="P1967" i="9"/>
  <c r="P1968" i="9"/>
  <c r="P1969" i="9"/>
  <c r="P1970" i="9"/>
  <c r="P1971" i="9"/>
  <c r="P1972" i="9"/>
  <c r="P1973" i="9"/>
  <c r="P1974" i="9"/>
  <c r="P1975" i="9"/>
  <c r="P1976" i="9"/>
  <c r="P1977" i="9"/>
  <c r="P1978" i="9"/>
  <c r="P1979" i="9"/>
  <c r="P1980" i="9"/>
  <c r="P1981" i="9"/>
  <c r="P1982" i="9"/>
  <c r="P1983" i="9"/>
  <c r="P1984" i="9"/>
  <c r="P1985" i="9"/>
  <c r="P1986" i="9"/>
  <c r="P1987" i="9"/>
  <c r="P1988" i="9"/>
  <c r="P1989" i="9"/>
  <c r="P1990" i="9"/>
  <c r="P1991" i="9"/>
  <c r="P1992" i="9"/>
  <c r="P1993" i="9"/>
  <c r="P1994" i="9"/>
  <c r="P1995" i="9"/>
  <c r="P1996" i="9"/>
  <c r="P1997" i="9"/>
  <c r="P1998" i="9"/>
  <c r="P1999" i="9"/>
  <c r="P2000" i="9"/>
  <c r="P2001" i="9"/>
  <c r="P2002" i="9"/>
  <c r="P2003" i="9"/>
  <c r="P2004" i="9"/>
  <c r="P2005" i="9"/>
  <c r="P2006" i="9"/>
  <c r="P2007" i="9"/>
  <c r="P2008" i="9"/>
  <c r="P2009" i="9"/>
  <c r="P2010" i="9"/>
  <c r="P2011" i="9"/>
  <c r="P2012" i="9"/>
  <c r="P2013" i="9"/>
  <c r="P2014" i="9"/>
  <c r="P2015" i="9"/>
  <c r="P2016" i="9"/>
  <c r="P2017" i="9"/>
  <c r="P2018" i="9"/>
  <c r="P2019" i="9"/>
  <c r="P2020" i="9"/>
  <c r="P2021" i="9"/>
  <c r="P2022" i="9"/>
  <c r="P2023" i="9"/>
  <c r="P2024" i="9"/>
  <c r="P2025" i="9"/>
  <c r="P2026" i="9"/>
  <c r="P2027" i="9"/>
  <c r="P2028" i="9"/>
  <c r="P2029" i="9"/>
  <c r="P2030" i="9"/>
  <c r="P2031" i="9"/>
  <c r="P2032" i="9"/>
  <c r="P2033" i="9"/>
  <c r="P2034" i="9"/>
  <c r="P2035" i="9"/>
  <c r="P2036" i="9"/>
  <c r="P2037" i="9"/>
  <c r="P2038" i="9"/>
  <c r="P2039" i="9"/>
  <c r="P2040" i="9"/>
  <c r="P2041" i="9"/>
  <c r="P2042" i="9"/>
  <c r="P2043" i="9"/>
  <c r="P2044" i="9"/>
  <c r="P2045" i="9"/>
  <c r="P2046" i="9"/>
  <c r="P2047" i="9"/>
  <c r="P2048" i="9"/>
  <c r="P2049" i="9"/>
  <c r="P2050" i="9"/>
  <c r="P2051" i="9"/>
  <c r="P2052" i="9"/>
  <c r="P2053" i="9"/>
  <c r="P2054" i="9"/>
  <c r="P2055" i="9"/>
  <c r="P2056" i="9"/>
  <c r="P2057" i="9"/>
  <c r="P2058" i="9"/>
  <c r="P2059" i="9"/>
  <c r="P2060" i="9"/>
  <c r="P2061" i="9"/>
  <c r="P2062" i="9"/>
  <c r="P2063" i="9"/>
  <c r="P2064" i="9"/>
  <c r="P2065" i="9"/>
  <c r="P2066" i="9"/>
  <c r="P2067" i="9"/>
  <c r="P2068" i="9"/>
  <c r="P2069" i="9"/>
  <c r="P2070" i="9"/>
  <c r="P2071" i="9"/>
  <c r="P2072" i="9"/>
  <c r="P2073" i="9"/>
  <c r="P2074" i="9"/>
  <c r="P2075" i="9"/>
  <c r="P2076" i="9"/>
  <c r="P2077" i="9"/>
  <c r="P2078" i="9"/>
  <c r="P2079" i="9"/>
  <c r="P2080" i="9"/>
  <c r="P2081" i="9"/>
  <c r="P2082" i="9"/>
  <c r="P2083" i="9"/>
  <c r="P2084" i="9"/>
  <c r="P2085" i="9"/>
  <c r="P2086" i="9"/>
  <c r="P2087" i="9"/>
  <c r="P2088" i="9"/>
  <c r="P2089" i="9"/>
  <c r="P2090" i="9"/>
  <c r="P2091" i="9"/>
  <c r="P2092" i="9"/>
  <c r="P2093" i="9"/>
  <c r="P2094" i="9"/>
  <c r="P2095" i="9"/>
  <c r="P2096" i="9"/>
  <c r="P2097" i="9"/>
  <c r="P2098" i="9"/>
  <c r="P2099" i="9"/>
  <c r="P2100" i="9"/>
  <c r="P2101" i="9"/>
  <c r="P2102" i="9"/>
  <c r="P2103" i="9"/>
  <c r="P2104" i="9"/>
  <c r="P2105" i="9"/>
  <c r="P2106" i="9"/>
  <c r="P2107" i="9"/>
  <c r="P2108" i="9"/>
  <c r="P2109" i="9"/>
  <c r="P2110" i="9"/>
  <c r="P2111" i="9"/>
  <c r="P2112" i="9"/>
  <c r="P2113" i="9"/>
  <c r="P2114" i="9"/>
  <c r="P2115" i="9"/>
  <c r="P2116" i="9"/>
  <c r="P2117" i="9"/>
  <c r="P2118" i="9"/>
  <c r="P2119" i="9"/>
  <c r="P2120" i="9"/>
  <c r="P2121" i="9"/>
  <c r="P2122" i="9"/>
  <c r="P2123" i="9"/>
  <c r="P2124" i="9"/>
  <c r="P2125" i="9"/>
  <c r="P2126" i="9"/>
  <c r="P2127" i="9"/>
  <c r="P2128" i="9"/>
  <c r="P2129" i="9"/>
  <c r="P2130" i="9"/>
  <c r="P2131" i="9"/>
  <c r="P2132" i="9"/>
  <c r="P2133" i="9"/>
  <c r="P2134" i="9"/>
  <c r="P2135" i="9"/>
  <c r="P2136" i="9"/>
  <c r="P2137" i="9"/>
  <c r="P2138" i="9"/>
  <c r="P2139" i="9"/>
  <c r="P2140" i="9"/>
  <c r="P2141" i="9"/>
  <c r="P2142" i="9"/>
  <c r="P2143" i="9"/>
  <c r="P2144" i="9"/>
  <c r="P2145" i="9"/>
  <c r="P2146" i="9"/>
  <c r="P2147" i="9"/>
  <c r="P2148" i="9"/>
  <c r="P2149" i="9"/>
  <c r="P2150" i="9"/>
  <c r="P2151" i="9"/>
  <c r="P2152" i="9"/>
  <c r="P2153" i="9"/>
  <c r="P2154" i="9"/>
  <c r="P2155" i="9"/>
  <c r="P2156" i="9"/>
  <c r="P2157" i="9"/>
  <c r="P2158" i="9"/>
  <c r="P2159" i="9"/>
  <c r="P2160" i="9"/>
  <c r="P2161" i="9"/>
  <c r="P2162" i="9"/>
  <c r="P2163" i="9"/>
  <c r="P2164" i="9"/>
  <c r="P2165" i="9"/>
  <c r="P2166" i="9"/>
  <c r="P2167" i="9"/>
  <c r="P2168" i="9"/>
  <c r="P2169" i="9"/>
  <c r="P2170" i="9"/>
  <c r="P2171" i="9"/>
  <c r="P2172" i="9"/>
  <c r="P2173" i="9"/>
  <c r="P2174" i="9"/>
  <c r="P2175" i="9"/>
  <c r="P2176" i="9"/>
  <c r="P2177" i="9"/>
  <c r="P2178" i="9"/>
  <c r="P2179" i="9"/>
  <c r="P2180" i="9"/>
  <c r="P2181" i="9"/>
  <c r="P2182" i="9"/>
  <c r="P2183" i="9"/>
  <c r="P2184" i="9"/>
  <c r="P2185" i="9"/>
  <c r="P2186" i="9"/>
  <c r="P2187" i="9"/>
  <c r="P2188" i="9"/>
  <c r="P2189" i="9"/>
  <c r="P2190" i="9"/>
  <c r="P2191" i="9"/>
  <c r="P2192" i="9"/>
  <c r="P2193" i="9"/>
  <c r="P2194" i="9"/>
  <c r="P2195" i="9"/>
  <c r="P2196" i="9"/>
  <c r="P2197" i="9"/>
  <c r="P2198" i="9"/>
  <c r="P2199" i="9"/>
  <c r="P2200" i="9"/>
  <c r="P2201" i="9"/>
  <c r="P2202" i="9"/>
  <c r="P2203" i="9"/>
  <c r="P2204" i="9"/>
  <c r="P2205" i="9"/>
  <c r="P2206" i="9"/>
  <c r="P2207" i="9"/>
  <c r="P2208" i="9"/>
  <c r="P2209" i="9"/>
  <c r="P2210" i="9"/>
  <c r="P2211" i="9"/>
  <c r="P2212" i="9"/>
  <c r="P2213" i="9"/>
  <c r="P2214" i="9"/>
  <c r="P2215" i="9"/>
  <c r="P2216" i="9"/>
  <c r="P2217" i="9"/>
  <c r="P2218" i="9"/>
  <c r="P2219" i="9"/>
  <c r="P2220" i="9"/>
  <c r="P2221" i="9"/>
  <c r="P2222" i="9"/>
  <c r="P2223" i="9"/>
  <c r="P2224" i="9"/>
  <c r="P2225" i="9"/>
  <c r="P2226" i="9"/>
  <c r="P2227" i="9"/>
  <c r="P2228" i="9"/>
  <c r="P2229" i="9"/>
  <c r="P2230" i="9"/>
  <c r="P2231" i="9"/>
  <c r="P2232" i="9"/>
  <c r="P2233" i="9"/>
  <c r="P2234" i="9"/>
  <c r="P2235" i="9"/>
  <c r="P2236" i="9"/>
  <c r="P2237" i="9"/>
  <c r="P2238" i="9"/>
  <c r="P2239" i="9"/>
  <c r="P2240" i="9"/>
  <c r="P2241" i="9"/>
  <c r="P2242" i="9"/>
  <c r="P2243" i="9"/>
  <c r="P2244" i="9"/>
  <c r="P2245" i="9"/>
  <c r="P2246" i="9"/>
  <c r="P2247" i="9"/>
  <c r="P2248" i="9"/>
  <c r="P2249" i="9"/>
  <c r="P2250" i="9"/>
  <c r="P2251" i="9"/>
  <c r="P2252" i="9"/>
  <c r="P2253" i="9"/>
  <c r="P2254" i="9"/>
  <c r="P2255" i="9"/>
  <c r="P2256" i="9"/>
  <c r="P2257" i="9"/>
  <c r="P2258" i="9"/>
  <c r="P2259" i="9"/>
  <c r="P2260" i="9"/>
  <c r="P2261" i="9"/>
  <c r="P2262" i="9"/>
  <c r="P2263" i="9"/>
  <c r="P2264" i="9"/>
  <c r="P2265" i="9"/>
  <c r="P2266" i="9"/>
  <c r="P2267" i="9"/>
  <c r="P2268" i="9"/>
  <c r="P2269" i="9"/>
  <c r="P2270" i="9"/>
  <c r="P2271" i="9"/>
  <c r="P2272" i="9"/>
  <c r="P2273" i="9"/>
  <c r="P2274" i="9"/>
  <c r="P2275" i="9"/>
  <c r="P2276" i="9"/>
  <c r="P2277" i="9"/>
  <c r="P2278" i="9"/>
  <c r="P2279" i="9"/>
  <c r="P2280" i="9"/>
  <c r="P2281" i="9"/>
  <c r="P2282" i="9"/>
  <c r="P2283" i="9"/>
  <c r="P2284" i="9"/>
  <c r="P2285" i="9"/>
  <c r="P2286" i="9"/>
  <c r="P2287" i="9"/>
  <c r="P2288" i="9"/>
  <c r="P2289" i="9"/>
  <c r="P2290" i="9"/>
  <c r="P2291" i="9"/>
  <c r="P2292" i="9"/>
  <c r="P2293" i="9"/>
  <c r="P2294" i="9"/>
  <c r="P2295" i="9"/>
  <c r="P2296" i="9"/>
  <c r="P2297" i="9"/>
  <c r="P2298" i="9"/>
  <c r="P2299" i="9"/>
  <c r="P2300" i="9"/>
  <c r="P2301" i="9"/>
  <c r="P2302" i="9"/>
  <c r="P2303" i="9"/>
  <c r="P2304" i="9"/>
  <c r="P2305" i="9"/>
  <c r="P2306" i="9"/>
  <c r="P2307" i="9"/>
  <c r="P2308" i="9"/>
  <c r="P2309" i="9"/>
  <c r="P2310" i="9"/>
  <c r="P2311" i="9"/>
  <c r="P2312" i="9"/>
  <c r="P2313" i="9"/>
  <c r="P2314" i="9"/>
  <c r="P2315" i="9"/>
  <c r="P2316" i="9"/>
  <c r="P2317" i="9"/>
  <c r="P2318" i="9"/>
  <c r="P2319" i="9"/>
  <c r="P2320" i="9"/>
  <c r="P2321" i="9"/>
  <c r="P2322" i="9"/>
  <c r="P2323" i="9"/>
  <c r="P2324" i="9"/>
  <c r="P2325" i="9"/>
  <c r="P2326" i="9"/>
  <c r="P2327" i="9"/>
  <c r="P2328" i="9"/>
  <c r="P2329" i="9"/>
  <c r="P2330" i="9"/>
  <c r="P2331" i="9"/>
  <c r="P2332" i="9"/>
  <c r="P2333" i="9"/>
  <c r="P2334" i="9"/>
  <c r="P2335" i="9"/>
  <c r="P2336" i="9"/>
  <c r="P2337" i="9"/>
  <c r="P2338" i="9"/>
  <c r="P2339" i="9"/>
  <c r="P2340" i="9"/>
  <c r="P2341" i="9"/>
  <c r="P2342" i="9"/>
  <c r="P2343" i="9"/>
  <c r="P2344" i="9"/>
  <c r="P2345" i="9"/>
  <c r="P2346" i="9"/>
  <c r="P2347" i="9"/>
  <c r="P2348" i="9"/>
  <c r="P2349" i="9"/>
  <c r="P2350" i="9"/>
  <c r="P2351" i="9"/>
  <c r="P2352" i="9"/>
  <c r="P2353" i="9"/>
  <c r="P2354" i="9"/>
  <c r="P2355" i="9"/>
  <c r="P2356" i="9"/>
  <c r="P2357" i="9"/>
  <c r="P2358" i="9"/>
  <c r="P2359" i="9"/>
  <c r="P2360" i="9"/>
  <c r="P2361" i="9"/>
  <c r="P2362" i="9"/>
  <c r="P2363" i="9"/>
  <c r="P2364" i="9"/>
  <c r="P2365" i="9"/>
  <c r="P2366" i="9"/>
  <c r="P2367" i="9"/>
  <c r="P2368" i="9"/>
  <c r="P2369" i="9"/>
  <c r="P2370" i="9"/>
  <c r="P2371" i="9"/>
  <c r="P2372" i="9"/>
  <c r="P2373" i="9"/>
  <c r="P2374" i="9"/>
  <c r="P2375" i="9"/>
  <c r="P2376" i="9"/>
  <c r="P2377" i="9"/>
  <c r="P2378" i="9"/>
  <c r="P2379" i="9"/>
  <c r="P2380" i="9"/>
  <c r="P2381" i="9"/>
  <c r="P2382" i="9"/>
  <c r="P2383" i="9"/>
  <c r="P2384" i="9"/>
  <c r="P2385" i="9"/>
  <c r="P2386" i="9"/>
  <c r="P2387" i="9"/>
  <c r="P2388" i="9"/>
  <c r="P2389" i="9"/>
  <c r="P2390" i="9"/>
  <c r="P2391" i="9"/>
  <c r="P2392" i="9"/>
  <c r="P2393" i="9"/>
  <c r="P2394" i="9"/>
  <c r="P2395" i="9"/>
  <c r="P2396" i="9"/>
  <c r="P2397" i="9"/>
  <c r="P2398" i="9"/>
  <c r="P2399" i="9"/>
  <c r="P2400" i="9"/>
  <c r="P2401" i="9"/>
  <c r="P2402" i="9"/>
  <c r="P2403" i="9"/>
  <c r="P2404" i="9"/>
  <c r="P2405" i="9"/>
  <c r="P2406" i="9"/>
  <c r="P2407" i="9"/>
  <c r="P2408" i="9"/>
  <c r="P2409" i="9"/>
  <c r="P2410" i="9"/>
  <c r="P2411" i="9"/>
  <c r="P2412" i="9"/>
  <c r="P2413" i="9"/>
  <c r="P2414" i="9"/>
  <c r="P2415" i="9"/>
  <c r="P2416" i="9"/>
  <c r="P2417" i="9"/>
  <c r="P2418" i="9"/>
  <c r="P2419" i="9"/>
  <c r="P2420" i="9"/>
  <c r="P2421" i="9"/>
  <c r="P2422" i="9"/>
  <c r="P2423" i="9"/>
  <c r="P2424" i="9"/>
  <c r="P2425" i="9"/>
  <c r="P2426" i="9"/>
  <c r="P2427" i="9"/>
  <c r="P2428" i="9"/>
  <c r="P2429" i="9"/>
  <c r="P2430" i="9"/>
  <c r="P2431" i="9"/>
  <c r="P2432" i="9"/>
  <c r="P2433" i="9"/>
  <c r="P2434" i="9"/>
  <c r="P2435" i="9"/>
  <c r="P2436" i="9"/>
  <c r="P2437" i="9"/>
  <c r="P2438" i="9"/>
  <c r="P2439" i="9"/>
  <c r="P2440" i="9"/>
  <c r="P2441" i="9"/>
  <c r="P2442" i="9"/>
  <c r="P2443" i="9"/>
  <c r="P2444" i="9"/>
  <c r="P2445" i="9"/>
  <c r="P2446" i="9"/>
  <c r="P2447" i="9"/>
  <c r="P2448" i="9"/>
  <c r="P2449" i="9"/>
  <c r="P2450" i="9"/>
  <c r="P2451" i="9"/>
  <c r="P2452" i="9"/>
  <c r="P2453" i="9"/>
  <c r="P2454" i="9"/>
  <c r="P2455" i="9"/>
  <c r="P2456" i="9"/>
  <c r="P2457" i="9"/>
  <c r="P2458" i="9"/>
  <c r="P2459" i="9"/>
  <c r="P2460" i="9"/>
  <c r="P2461" i="9"/>
  <c r="P2462" i="9"/>
  <c r="P2463" i="9"/>
  <c r="P2464" i="9"/>
  <c r="P2465" i="9"/>
  <c r="P2466" i="9"/>
  <c r="P2467" i="9"/>
  <c r="P2468" i="9"/>
  <c r="P2469" i="9"/>
  <c r="P2470" i="9"/>
  <c r="P2471" i="9"/>
  <c r="P2472" i="9"/>
  <c r="P2473" i="9"/>
  <c r="P2474" i="9"/>
  <c r="P2475" i="9"/>
  <c r="P2476" i="9"/>
  <c r="P2477" i="9"/>
  <c r="P2478" i="9"/>
  <c r="P2479" i="9"/>
  <c r="P2480" i="9"/>
  <c r="P2481" i="9"/>
  <c r="P2482" i="9"/>
  <c r="P2483" i="9"/>
  <c r="P2484" i="9"/>
  <c r="P2485" i="9"/>
  <c r="P2486" i="9"/>
  <c r="P2487" i="9"/>
  <c r="P2488" i="9"/>
  <c r="P2489" i="9"/>
  <c r="P2490" i="9"/>
  <c r="P2491" i="9"/>
  <c r="P2492" i="9"/>
  <c r="P2493" i="9"/>
  <c r="P2494" i="9"/>
  <c r="P2495" i="9"/>
  <c r="P2496" i="9"/>
  <c r="P2497" i="9"/>
  <c r="P2498" i="9"/>
  <c r="P2499" i="9"/>
  <c r="P2500" i="9"/>
  <c r="P2501" i="9"/>
  <c r="P2502" i="9"/>
  <c r="P2503" i="9"/>
  <c r="P2504" i="9"/>
  <c r="P2505" i="9"/>
  <c r="P2506" i="9"/>
  <c r="P2507" i="9"/>
  <c r="P2508" i="9"/>
  <c r="P2509" i="9"/>
  <c r="P2510" i="9"/>
  <c r="P2511" i="9"/>
  <c r="P2512" i="9"/>
  <c r="P2513" i="9"/>
  <c r="P2514" i="9"/>
  <c r="P2515" i="9"/>
  <c r="P2516" i="9"/>
  <c r="P2517" i="9"/>
  <c r="P2518" i="9"/>
  <c r="P2519" i="9"/>
  <c r="P2520" i="9"/>
  <c r="P2521" i="9"/>
  <c r="P2522" i="9"/>
  <c r="P2523" i="9"/>
  <c r="P2524" i="9"/>
  <c r="P2525" i="9"/>
  <c r="P2526" i="9"/>
  <c r="P2527" i="9"/>
  <c r="P2528" i="9"/>
  <c r="P2529" i="9"/>
  <c r="P2530" i="9"/>
  <c r="P2531" i="9"/>
  <c r="P2532" i="9"/>
  <c r="P2533" i="9"/>
  <c r="P2534" i="9"/>
  <c r="P2535" i="9"/>
  <c r="P2536" i="9"/>
  <c r="P2537" i="9"/>
  <c r="P2538" i="9"/>
  <c r="P2539" i="9"/>
  <c r="P2540" i="9"/>
  <c r="P2541" i="9"/>
  <c r="P2542" i="9"/>
  <c r="P2543" i="9"/>
  <c r="P2544" i="9"/>
  <c r="P2545" i="9"/>
  <c r="P2546" i="9"/>
  <c r="P2547" i="9"/>
  <c r="P2548" i="9"/>
  <c r="P2549" i="9"/>
  <c r="P2550" i="9"/>
  <c r="P2551" i="9"/>
  <c r="P2552" i="9"/>
  <c r="P2553" i="9"/>
  <c r="P2554" i="9"/>
  <c r="P2555" i="9"/>
  <c r="P2556" i="9"/>
  <c r="P2557" i="9"/>
  <c r="P2558" i="9"/>
  <c r="P2559" i="9"/>
  <c r="P2560" i="9"/>
  <c r="P2561" i="9"/>
  <c r="P2562" i="9"/>
  <c r="P2563" i="9"/>
  <c r="P2564" i="9"/>
  <c r="P2565" i="9"/>
  <c r="P2566" i="9"/>
  <c r="P2567" i="9"/>
  <c r="P2568" i="9"/>
  <c r="P2569" i="9"/>
  <c r="P2570" i="9"/>
  <c r="P2571" i="9"/>
  <c r="P2572" i="9"/>
  <c r="P2573" i="9"/>
  <c r="P2574" i="9"/>
  <c r="P2575" i="9"/>
  <c r="P2576" i="9"/>
  <c r="P2577" i="9"/>
  <c r="P2578" i="9"/>
  <c r="P2579" i="9"/>
  <c r="P2580" i="9"/>
  <c r="P2581" i="9"/>
  <c r="P2582" i="9"/>
  <c r="P2583" i="9"/>
  <c r="P2584" i="9"/>
  <c r="P2585" i="9"/>
  <c r="P2586" i="9"/>
  <c r="P2587" i="9"/>
  <c r="P2588" i="9"/>
  <c r="P2589" i="9"/>
  <c r="P2590" i="9"/>
  <c r="P2591" i="9"/>
  <c r="P2592" i="9"/>
  <c r="P2593" i="9"/>
  <c r="P2594" i="9"/>
  <c r="P2595" i="9"/>
  <c r="P2596" i="9"/>
  <c r="P2597" i="9"/>
  <c r="P2598" i="9"/>
  <c r="P2599" i="9"/>
  <c r="P2600" i="9"/>
  <c r="P2601" i="9"/>
  <c r="P2602" i="9"/>
  <c r="P2603" i="9"/>
  <c r="P2604" i="9"/>
  <c r="P2605" i="9"/>
  <c r="P2606" i="9"/>
  <c r="P2607" i="9"/>
  <c r="P2608" i="9"/>
  <c r="P2609" i="9"/>
  <c r="P2610" i="9"/>
  <c r="P2611" i="9"/>
  <c r="P2612" i="9"/>
  <c r="P2613" i="9"/>
  <c r="P2614" i="9"/>
  <c r="P2615" i="9"/>
  <c r="P2616" i="9"/>
  <c r="P2617" i="9"/>
  <c r="P2618" i="9"/>
  <c r="P2619" i="9"/>
  <c r="P2620" i="9"/>
  <c r="P2621" i="9"/>
  <c r="P2622" i="9"/>
  <c r="P2623" i="9"/>
  <c r="P2624" i="9"/>
  <c r="P2625" i="9"/>
  <c r="P2626" i="9"/>
  <c r="P2627" i="9"/>
  <c r="P2628" i="9"/>
  <c r="P2629" i="9"/>
  <c r="P2630" i="9"/>
  <c r="P2631" i="9"/>
  <c r="P2632" i="9"/>
  <c r="P2633" i="9"/>
  <c r="P2634" i="9"/>
  <c r="P2635" i="9"/>
  <c r="P2636" i="9"/>
  <c r="P2637" i="9"/>
  <c r="P2638" i="9"/>
  <c r="P2639" i="9"/>
  <c r="P2640" i="9"/>
  <c r="P2641" i="9"/>
  <c r="P2642" i="9"/>
  <c r="P2643" i="9"/>
  <c r="P2644" i="9"/>
  <c r="P2645" i="9"/>
  <c r="P2646" i="9"/>
  <c r="P2647" i="9"/>
  <c r="P2648" i="9"/>
  <c r="P2649" i="9"/>
  <c r="P2650" i="9"/>
  <c r="P2651" i="9"/>
  <c r="P2652" i="9"/>
  <c r="P2653" i="9"/>
  <c r="P2654" i="9"/>
  <c r="P2655" i="9"/>
  <c r="P2656" i="9"/>
  <c r="P2657" i="9"/>
  <c r="P2658" i="9"/>
  <c r="P2659" i="9"/>
  <c r="P2660" i="9"/>
  <c r="P2661" i="9"/>
  <c r="P2662" i="9"/>
  <c r="P2663" i="9"/>
  <c r="P2664" i="9"/>
  <c r="P2665" i="9"/>
  <c r="P2666" i="9"/>
  <c r="P2667" i="9"/>
  <c r="P2668" i="9"/>
  <c r="P2669" i="9"/>
  <c r="P2670" i="9"/>
  <c r="P2671" i="9"/>
  <c r="P2672" i="9"/>
  <c r="P2673" i="9"/>
  <c r="P2674" i="9"/>
  <c r="P2675" i="9"/>
  <c r="P2676" i="9"/>
  <c r="P2677" i="9"/>
  <c r="P2678" i="9"/>
  <c r="P2679" i="9"/>
  <c r="P2680" i="9"/>
  <c r="P2681" i="9"/>
  <c r="P2682" i="9"/>
  <c r="P2683" i="9"/>
  <c r="P2684" i="9"/>
  <c r="P2685" i="9"/>
  <c r="P2686" i="9"/>
  <c r="P2687" i="9"/>
  <c r="P2688" i="9"/>
  <c r="P2689" i="9"/>
  <c r="P2690" i="9"/>
  <c r="P2691" i="9"/>
  <c r="P2692" i="9"/>
  <c r="P2693" i="9"/>
  <c r="P2694" i="9"/>
  <c r="P2695" i="9"/>
  <c r="P2696" i="9"/>
  <c r="P2697" i="9"/>
  <c r="P2698" i="9"/>
  <c r="P2699" i="9"/>
  <c r="P2700" i="9"/>
  <c r="P2701" i="9"/>
  <c r="P2702" i="9"/>
  <c r="P2703" i="9"/>
  <c r="P2704" i="9"/>
  <c r="P2705" i="9"/>
  <c r="P2706" i="9"/>
  <c r="P2707" i="9"/>
  <c r="P2708" i="9"/>
  <c r="P2709" i="9"/>
  <c r="P2710" i="9"/>
  <c r="P2711" i="9"/>
  <c r="P2712" i="9"/>
  <c r="P2713" i="9"/>
  <c r="P2714" i="9"/>
  <c r="P2715" i="9"/>
  <c r="P2716" i="9"/>
  <c r="P2717" i="9"/>
  <c r="P2718" i="9"/>
  <c r="P2719" i="9"/>
  <c r="P2720" i="9"/>
  <c r="P2721" i="9"/>
  <c r="P2722" i="9"/>
  <c r="P2723" i="9"/>
  <c r="P2724" i="9"/>
  <c r="P2725" i="9"/>
  <c r="P2726" i="9"/>
  <c r="P2727" i="9"/>
  <c r="P2728" i="9"/>
  <c r="P2729" i="9"/>
  <c r="P2730" i="9"/>
  <c r="P2731" i="9"/>
  <c r="P2732" i="9"/>
  <c r="P2733" i="9"/>
  <c r="P2734" i="9"/>
  <c r="P2735" i="9"/>
  <c r="P2736" i="9"/>
  <c r="P2737" i="9"/>
  <c r="P2738" i="9"/>
  <c r="P2739" i="9"/>
  <c r="P2740" i="9"/>
  <c r="P2741" i="9"/>
  <c r="P2742" i="9"/>
  <c r="P2743" i="9"/>
  <c r="P2744" i="9"/>
  <c r="P2745" i="9"/>
  <c r="P2746" i="9"/>
  <c r="P2747" i="9"/>
  <c r="P2748" i="9"/>
  <c r="P2749" i="9"/>
  <c r="P2750" i="9"/>
  <c r="P2751" i="9"/>
  <c r="P2752" i="9"/>
  <c r="P2753" i="9"/>
  <c r="P2754" i="9"/>
  <c r="P2755" i="9"/>
  <c r="P2756" i="9"/>
  <c r="P2757" i="9"/>
  <c r="P2758" i="9"/>
  <c r="P2759" i="9"/>
  <c r="P2760" i="9"/>
  <c r="P2761" i="9"/>
  <c r="P2762" i="9"/>
  <c r="P2763" i="9"/>
  <c r="P2764" i="9"/>
  <c r="P2765" i="9"/>
  <c r="P2766" i="9"/>
  <c r="P2767" i="9"/>
  <c r="P2768" i="9"/>
  <c r="P2769" i="9"/>
  <c r="P2770" i="9"/>
  <c r="P2771" i="9"/>
  <c r="P2772" i="9"/>
  <c r="P2773" i="9"/>
  <c r="P2774" i="9"/>
  <c r="P2775" i="9"/>
  <c r="P2776" i="9"/>
  <c r="P2777" i="9"/>
  <c r="P2778" i="9"/>
  <c r="P2779" i="9"/>
  <c r="P2780" i="9"/>
  <c r="P2781" i="9"/>
  <c r="P2782" i="9"/>
  <c r="P2783" i="9"/>
  <c r="P2784" i="9"/>
  <c r="P2785" i="9"/>
  <c r="P2786" i="9"/>
  <c r="P2787" i="9"/>
  <c r="P2788" i="9"/>
  <c r="P2789" i="9"/>
  <c r="P2790" i="9"/>
  <c r="P2791" i="9"/>
  <c r="P2792" i="9"/>
  <c r="P2793" i="9"/>
  <c r="P2794" i="9"/>
  <c r="P2795" i="9"/>
  <c r="P2796" i="9"/>
  <c r="P2797" i="9"/>
  <c r="P2798" i="9"/>
  <c r="P2799" i="9"/>
  <c r="P2800" i="9"/>
  <c r="P2801" i="9"/>
  <c r="P2802" i="9"/>
  <c r="P2803" i="9"/>
  <c r="P2804" i="9"/>
  <c r="P2805" i="9"/>
  <c r="P2806" i="9"/>
  <c r="P2807" i="9"/>
  <c r="P2808" i="9"/>
  <c r="P2809" i="9"/>
  <c r="P2810" i="9"/>
  <c r="P2811" i="9"/>
  <c r="P2812" i="9"/>
  <c r="P2813" i="9"/>
  <c r="P2814" i="9"/>
  <c r="P2815" i="9"/>
  <c r="P2816" i="9"/>
  <c r="P2817" i="9"/>
  <c r="P2818" i="9"/>
  <c r="P2819" i="9"/>
  <c r="P2820" i="9"/>
  <c r="P2821" i="9"/>
  <c r="P2822" i="9"/>
  <c r="P2823" i="9"/>
  <c r="P2824" i="9"/>
  <c r="P2825" i="9"/>
  <c r="P2826" i="9"/>
  <c r="P2827" i="9"/>
  <c r="P2828" i="9"/>
  <c r="P2829" i="9"/>
  <c r="P2830" i="9"/>
  <c r="P2831" i="9"/>
  <c r="P2832" i="9"/>
  <c r="P2833" i="9"/>
  <c r="P2834" i="9"/>
  <c r="P2835" i="9"/>
  <c r="P2836" i="9"/>
  <c r="P2837" i="9"/>
  <c r="P2838" i="9"/>
  <c r="P2839" i="9"/>
  <c r="P2840" i="9"/>
  <c r="P2841" i="9"/>
  <c r="P2842" i="9"/>
  <c r="P2843" i="9"/>
  <c r="P2844" i="9"/>
  <c r="P2845" i="9"/>
  <c r="P2846" i="9"/>
  <c r="P2847" i="9"/>
  <c r="P2848" i="9"/>
  <c r="P2849" i="9"/>
  <c r="P2850" i="9"/>
  <c r="P2851" i="9"/>
  <c r="P2852" i="9"/>
  <c r="P2853" i="9"/>
  <c r="P2854" i="9"/>
  <c r="P2855" i="9"/>
  <c r="P2856" i="9"/>
  <c r="P2857" i="9"/>
  <c r="P2858" i="9"/>
  <c r="P2859" i="9"/>
  <c r="P2860" i="9"/>
  <c r="P2861" i="9"/>
  <c r="P2862" i="9"/>
  <c r="P2863" i="9"/>
  <c r="P2864" i="9"/>
  <c r="P2865" i="9"/>
  <c r="P2866" i="9"/>
  <c r="P2867" i="9"/>
  <c r="P2868" i="9"/>
  <c r="P2869" i="9"/>
  <c r="P2870" i="9"/>
  <c r="P2871" i="9"/>
  <c r="P2872" i="9"/>
  <c r="P2873" i="9"/>
  <c r="P2874" i="9"/>
  <c r="P2875" i="9"/>
  <c r="P2876" i="9"/>
  <c r="P2877" i="9"/>
  <c r="P2878" i="9"/>
  <c r="P2879" i="9"/>
  <c r="P2880" i="9"/>
  <c r="P2881" i="9"/>
  <c r="P2882" i="9"/>
  <c r="P2883" i="9"/>
  <c r="P2884" i="9"/>
  <c r="P2885" i="9"/>
  <c r="P2886" i="9"/>
  <c r="P2887" i="9"/>
  <c r="P2888" i="9"/>
  <c r="P2889" i="9"/>
  <c r="P2890" i="9"/>
  <c r="P2891" i="9"/>
  <c r="P2892" i="9"/>
  <c r="P2893" i="9"/>
  <c r="P2894" i="9"/>
  <c r="P2895" i="9"/>
  <c r="P2896" i="9"/>
  <c r="P2897" i="9"/>
  <c r="P2898" i="9"/>
  <c r="P2899" i="9"/>
  <c r="P2900" i="9"/>
  <c r="P2901" i="9"/>
  <c r="P2902" i="9"/>
  <c r="P2903" i="9"/>
  <c r="P2904" i="9"/>
  <c r="P2905" i="9"/>
  <c r="P2906" i="9"/>
  <c r="P2907" i="9"/>
  <c r="P2908" i="9"/>
  <c r="P2909" i="9"/>
  <c r="P2910" i="9"/>
  <c r="P2911" i="9"/>
  <c r="P2912" i="9"/>
  <c r="P2913" i="9"/>
  <c r="P2914" i="9"/>
  <c r="P2915" i="9"/>
  <c r="P2916" i="9"/>
  <c r="P2917" i="9"/>
  <c r="P2918" i="9"/>
  <c r="P2919" i="9"/>
  <c r="P2920" i="9"/>
  <c r="P2921" i="9"/>
  <c r="P2922" i="9"/>
  <c r="P2923" i="9"/>
  <c r="P2924" i="9"/>
  <c r="P2925" i="9"/>
  <c r="P2926" i="9"/>
  <c r="P2927" i="9"/>
  <c r="P2928" i="9"/>
  <c r="P2929" i="9"/>
  <c r="P2930" i="9"/>
  <c r="P2931" i="9"/>
  <c r="P2932" i="9"/>
  <c r="P2933" i="9"/>
  <c r="P2934" i="9"/>
  <c r="P2935" i="9"/>
  <c r="P2936" i="9"/>
  <c r="P2937" i="9"/>
  <c r="P2938" i="9"/>
  <c r="P2939" i="9"/>
  <c r="P2940" i="9"/>
  <c r="P2941" i="9"/>
  <c r="P2942" i="9"/>
  <c r="P2943" i="9"/>
  <c r="P2944" i="9"/>
  <c r="P2945" i="9"/>
  <c r="P2946" i="9"/>
  <c r="P2947" i="9"/>
  <c r="P2948" i="9"/>
  <c r="P2949" i="9"/>
  <c r="P2950" i="9"/>
  <c r="P2951" i="9"/>
  <c r="P2952" i="9"/>
  <c r="P2953" i="9"/>
  <c r="P2954" i="9"/>
  <c r="P2955" i="9"/>
  <c r="P2956" i="9"/>
  <c r="P2957" i="9"/>
  <c r="P2958" i="9"/>
  <c r="P2959" i="9"/>
  <c r="P2960" i="9"/>
  <c r="P2961" i="9"/>
  <c r="P2962" i="9"/>
  <c r="P2963" i="9"/>
  <c r="P2964" i="9"/>
  <c r="P2965" i="9"/>
  <c r="P2966" i="9"/>
  <c r="P2967" i="9"/>
  <c r="P2968" i="9"/>
  <c r="P2969" i="9"/>
  <c r="P2970" i="9"/>
  <c r="P2971" i="9"/>
  <c r="P2972" i="9"/>
  <c r="P2973" i="9"/>
  <c r="P2974" i="9"/>
  <c r="P2975" i="9"/>
  <c r="P2976" i="9"/>
  <c r="P2977" i="9"/>
  <c r="P2978" i="9"/>
  <c r="P2979" i="9"/>
  <c r="P2980" i="9"/>
  <c r="P2981" i="9"/>
  <c r="P2982" i="9"/>
  <c r="P2983" i="9"/>
  <c r="P2984" i="9"/>
  <c r="P2985" i="9"/>
  <c r="P2986" i="9"/>
  <c r="P2987" i="9"/>
  <c r="P2988" i="9"/>
  <c r="P2989" i="9"/>
  <c r="P2990" i="9"/>
  <c r="P2991" i="9"/>
  <c r="P2992" i="9"/>
  <c r="P2993" i="9"/>
  <c r="P2994" i="9"/>
  <c r="P2995" i="9"/>
  <c r="P2996" i="9"/>
  <c r="P2997" i="9"/>
  <c r="P2998" i="9"/>
  <c r="P2999" i="9"/>
  <c r="P3000" i="9"/>
  <c r="P3001" i="9"/>
  <c r="P3002" i="9"/>
  <c r="P3003" i="9"/>
  <c r="P3004" i="9"/>
  <c r="P3005" i="9"/>
  <c r="P3006" i="9"/>
  <c r="P3007" i="9"/>
  <c r="P3008" i="9"/>
  <c r="P3009" i="9"/>
  <c r="P3010" i="9"/>
  <c r="P3011" i="9"/>
  <c r="P3012" i="9"/>
  <c r="P3013" i="9"/>
  <c r="P3014" i="9"/>
  <c r="P3015" i="9"/>
  <c r="P3016" i="9"/>
  <c r="P3017" i="9"/>
  <c r="P3018" i="9"/>
  <c r="P3019" i="9"/>
  <c r="P3020" i="9"/>
  <c r="P3021" i="9"/>
  <c r="P3022" i="9"/>
  <c r="P3023" i="9"/>
  <c r="P3024" i="9"/>
  <c r="P3025" i="9"/>
  <c r="P3026" i="9"/>
  <c r="P3027" i="9"/>
  <c r="P3028" i="9"/>
  <c r="P3029" i="9"/>
  <c r="P3030" i="9"/>
  <c r="P3031" i="9"/>
  <c r="P3032" i="9"/>
  <c r="P3033" i="9"/>
  <c r="P3034" i="9"/>
  <c r="P3035" i="9"/>
  <c r="P3036" i="9"/>
  <c r="P3037" i="9"/>
  <c r="P3038" i="9"/>
  <c r="P3039" i="9"/>
  <c r="P3040" i="9"/>
  <c r="P3041" i="9"/>
  <c r="P3042" i="9"/>
  <c r="P3043" i="9"/>
  <c r="P3044" i="9"/>
  <c r="P3045" i="9"/>
  <c r="P3046" i="9"/>
  <c r="P3047" i="9"/>
  <c r="P3048" i="9"/>
  <c r="P3049" i="9"/>
  <c r="P3050" i="9"/>
  <c r="P3051" i="9"/>
  <c r="P3052" i="9"/>
  <c r="P3053" i="9"/>
  <c r="P3054" i="9"/>
  <c r="P3055" i="9"/>
  <c r="P3056" i="9"/>
  <c r="P3057" i="9"/>
  <c r="P3058" i="9"/>
  <c r="P3059" i="9"/>
  <c r="P3060" i="9"/>
  <c r="P3061" i="9"/>
  <c r="P3062" i="9"/>
  <c r="P3063" i="9"/>
  <c r="P3064" i="9"/>
  <c r="P3065" i="9"/>
  <c r="P3066" i="9"/>
  <c r="P3067" i="9"/>
  <c r="P3068" i="9"/>
  <c r="P3069" i="9"/>
  <c r="P3070" i="9"/>
  <c r="P3071" i="9"/>
  <c r="P3072" i="9"/>
  <c r="P3073" i="9"/>
  <c r="P3074" i="9"/>
  <c r="P3075" i="9"/>
  <c r="P3076" i="9"/>
  <c r="P3077" i="9"/>
  <c r="P3078" i="9"/>
  <c r="P3079" i="9"/>
  <c r="P3080" i="9"/>
  <c r="P3081" i="9"/>
  <c r="P3082" i="9"/>
  <c r="P3083" i="9"/>
  <c r="P3084" i="9"/>
  <c r="P3085" i="9"/>
  <c r="P3086" i="9"/>
  <c r="P3087" i="9"/>
  <c r="P3088" i="9"/>
  <c r="P3089" i="9"/>
  <c r="P3090" i="9"/>
  <c r="P3091" i="9"/>
  <c r="P3092" i="9"/>
  <c r="P3093" i="9"/>
  <c r="P3094" i="9"/>
  <c r="P3095" i="9"/>
  <c r="P3096" i="9"/>
  <c r="P3097" i="9"/>
  <c r="P3098" i="9"/>
  <c r="P3099" i="9"/>
  <c r="P3100" i="9"/>
  <c r="P3101" i="9"/>
  <c r="P3102" i="9"/>
  <c r="P3103" i="9"/>
  <c r="P3104" i="9"/>
  <c r="P3105" i="9"/>
  <c r="P3106" i="9"/>
  <c r="P3107" i="9"/>
  <c r="P3108" i="9"/>
  <c r="P3109" i="9"/>
  <c r="P3110" i="9"/>
  <c r="P3111" i="9"/>
  <c r="P3112" i="9"/>
  <c r="P3113" i="9"/>
  <c r="P3114" i="9"/>
  <c r="P3115" i="9"/>
  <c r="P3116" i="9"/>
  <c r="P3117" i="9"/>
  <c r="P3118" i="9"/>
  <c r="P3119" i="9"/>
  <c r="P3120" i="9"/>
  <c r="P3121" i="9"/>
  <c r="P3122" i="9"/>
  <c r="P3123" i="9"/>
  <c r="P3124" i="9"/>
  <c r="P3125" i="9"/>
  <c r="P3126" i="9"/>
  <c r="P3127" i="9"/>
  <c r="P3128" i="9"/>
  <c r="P3129" i="9"/>
  <c r="P3130" i="9"/>
  <c r="P3131" i="9"/>
  <c r="P3132" i="9"/>
  <c r="P3133" i="9"/>
  <c r="P3134" i="9"/>
  <c r="P3135" i="9"/>
  <c r="P3136" i="9"/>
  <c r="P3137" i="9"/>
  <c r="P3138" i="9"/>
  <c r="P3139" i="9"/>
  <c r="P3140" i="9"/>
  <c r="P3141" i="9"/>
  <c r="P3142" i="9"/>
  <c r="P3143" i="9"/>
  <c r="P3144" i="9"/>
  <c r="P3145" i="9"/>
  <c r="P3146" i="9"/>
  <c r="P3147" i="9"/>
  <c r="P3148" i="9"/>
  <c r="P3149" i="9"/>
  <c r="P3150" i="9"/>
  <c r="P3151" i="9"/>
  <c r="P3152" i="9"/>
  <c r="P3153" i="9"/>
  <c r="P3154" i="9"/>
  <c r="P3155" i="9"/>
  <c r="P3156" i="9"/>
  <c r="P3157" i="9"/>
  <c r="P3158" i="9"/>
  <c r="P3159" i="9"/>
  <c r="P3160" i="9"/>
  <c r="P3161" i="9"/>
  <c r="P3162" i="9"/>
  <c r="P3163" i="9"/>
  <c r="P3164" i="9"/>
  <c r="P3165" i="9"/>
  <c r="P3166" i="9"/>
  <c r="P3167" i="9"/>
  <c r="P3168" i="9"/>
  <c r="P3169" i="9"/>
  <c r="P3170" i="9"/>
  <c r="P3171" i="9"/>
  <c r="P3172" i="9"/>
  <c r="P3173" i="9"/>
  <c r="P3174" i="9"/>
  <c r="P3175" i="9"/>
  <c r="P3176" i="9"/>
  <c r="P3177" i="9"/>
  <c r="P3178" i="9"/>
  <c r="P3179" i="9"/>
  <c r="P3180" i="9"/>
  <c r="P3181" i="9"/>
  <c r="P3182" i="9"/>
  <c r="P3183" i="9"/>
  <c r="P3184" i="9"/>
  <c r="P3185" i="9"/>
  <c r="P3186" i="9"/>
  <c r="P3187" i="9"/>
  <c r="P3188" i="9"/>
  <c r="P3189" i="9"/>
  <c r="P3190" i="9"/>
  <c r="P3191" i="9"/>
  <c r="P3192" i="9"/>
  <c r="P3193" i="9"/>
  <c r="P3194" i="9"/>
  <c r="P3195" i="9"/>
  <c r="P3196" i="9"/>
  <c r="P3197" i="9"/>
  <c r="P3198" i="9"/>
  <c r="P3199" i="9"/>
  <c r="P3200" i="9"/>
  <c r="P3201" i="9"/>
  <c r="P3202" i="9"/>
  <c r="P3203" i="9"/>
  <c r="P3204" i="9"/>
  <c r="P3205" i="9"/>
  <c r="P3206" i="9"/>
  <c r="P3207" i="9"/>
  <c r="P3208" i="9"/>
  <c r="P3209" i="9"/>
  <c r="P3210" i="9"/>
  <c r="P3211" i="9"/>
  <c r="P3212" i="9"/>
  <c r="P3213" i="9"/>
  <c r="P3214" i="9"/>
  <c r="P3215" i="9"/>
  <c r="P3216" i="9"/>
  <c r="P3217" i="9"/>
  <c r="P3218" i="9"/>
  <c r="P3219" i="9"/>
  <c r="P3220" i="9"/>
  <c r="P3221" i="9"/>
  <c r="P3222" i="9"/>
  <c r="P3223" i="9"/>
  <c r="P3224" i="9"/>
  <c r="P3225" i="9"/>
  <c r="P3226" i="9"/>
  <c r="P3227" i="9"/>
  <c r="P3228" i="9"/>
  <c r="P3229" i="9"/>
  <c r="P3230" i="9"/>
  <c r="P3231" i="9"/>
  <c r="P3232" i="9"/>
  <c r="P3233" i="9"/>
  <c r="P3234" i="9"/>
  <c r="P3235" i="9"/>
  <c r="P3236" i="9"/>
  <c r="P3237" i="9"/>
  <c r="P3238" i="9"/>
  <c r="P3239" i="9"/>
  <c r="P3240" i="9"/>
  <c r="P3241" i="9"/>
  <c r="P3242" i="9"/>
  <c r="P3243" i="9"/>
  <c r="P3244" i="9"/>
  <c r="P3245" i="9"/>
  <c r="P3246" i="9"/>
  <c r="P3247" i="9"/>
  <c r="P3248" i="9"/>
  <c r="P3249" i="9"/>
  <c r="P3250" i="9"/>
  <c r="P3251" i="9"/>
  <c r="P3252" i="9"/>
  <c r="P3253" i="9"/>
  <c r="P3254" i="9"/>
  <c r="P3255" i="9"/>
  <c r="P3256" i="9"/>
  <c r="P3257" i="9"/>
  <c r="P3258" i="9"/>
  <c r="P3259" i="9"/>
  <c r="P3260" i="9"/>
  <c r="P3261" i="9"/>
  <c r="P3262" i="9"/>
  <c r="P3263" i="9"/>
  <c r="P3264" i="9"/>
  <c r="P3265" i="9"/>
  <c r="P3266" i="9"/>
  <c r="P3267" i="9"/>
  <c r="P3268" i="9"/>
  <c r="P3269" i="9"/>
  <c r="P3270" i="9"/>
  <c r="P3271" i="9"/>
  <c r="P3272" i="9"/>
  <c r="P3273" i="9"/>
  <c r="P3274" i="9"/>
  <c r="P3275" i="9"/>
  <c r="P3276" i="9"/>
  <c r="P3277" i="9"/>
  <c r="P3278" i="9"/>
  <c r="P3279" i="9"/>
  <c r="P3280" i="9"/>
  <c r="P3281" i="9"/>
  <c r="P3282" i="9"/>
  <c r="P3283" i="9"/>
  <c r="P3284" i="9"/>
  <c r="P3285" i="9"/>
  <c r="P3286" i="9"/>
  <c r="P3287" i="9"/>
  <c r="P3288" i="9"/>
  <c r="P3289" i="9"/>
  <c r="P3290" i="9"/>
  <c r="P3291" i="9"/>
  <c r="P3292" i="9"/>
  <c r="P3293" i="9"/>
  <c r="P3294" i="9"/>
  <c r="P3295" i="9"/>
  <c r="P3296" i="9"/>
  <c r="P3297" i="9"/>
  <c r="P3298" i="9"/>
  <c r="P3299" i="9"/>
  <c r="P3300" i="9"/>
  <c r="P3301" i="9"/>
  <c r="P3302" i="9"/>
  <c r="P3303" i="9"/>
  <c r="P3304" i="9"/>
  <c r="P3305" i="9"/>
  <c r="P3306" i="9"/>
  <c r="P3307" i="9"/>
  <c r="P3308" i="9"/>
  <c r="P3309" i="9"/>
  <c r="P3310" i="9"/>
  <c r="P3311" i="9"/>
  <c r="P3312" i="9"/>
  <c r="P3313" i="9"/>
  <c r="P3314" i="9"/>
  <c r="P3315" i="9"/>
  <c r="P3316" i="9"/>
  <c r="P3317" i="9"/>
  <c r="P3318" i="9"/>
  <c r="P3319" i="9"/>
  <c r="P3320" i="9"/>
  <c r="P3321" i="9"/>
  <c r="P3322" i="9"/>
  <c r="P3323" i="9"/>
  <c r="P3324" i="9"/>
  <c r="P3325" i="9"/>
  <c r="P3326" i="9"/>
  <c r="P3327" i="9"/>
  <c r="P3328" i="9"/>
  <c r="P3329" i="9"/>
  <c r="P3330" i="9"/>
  <c r="P3331" i="9"/>
  <c r="P3332" i="9"/>
  <c r="P3333" i="9"/>
  <c r="P3334" i="9"/>
  <c r="P3335" i="9"/>
  <c r="P3336" i="9"/>
  <c r="P3337" i="9"/>
  <c r="P3338" i="9"/>
  <c r="P3339" i="9"/>
  <c r="P3340" i="9"/>
  <c r="P3341" i="9"/>
  <c r="P3342" i="9"/>
  <c r="P3343" i="9"/>
  <c r="P3344" i="9"/>
  <c r="P3345" i="9"/>
  <c r="P3346" i="9"/>
  <c r="P3347" i="9"/>
  <c r="P3348" i="9"/>
  <c r="P3349" i="9"/>
  <c r="P3350" i="9"/>
  <c r="P3351" i="9"/>
  <c r="P3352" i="9"/>
  <c r="P3353" i="9"/>
  <c r="P3354" i="9"/>
  <c r="P3355" i="9"/>
  <c r="P3356" i="9"/>
  <c r="P3357" i="9"/>
  <c r="P3358" i="9"/>
  <c r="P3359" i="9"/>
  <c r="P3360" i="9"/>
  <c r="P3361" i="9"/>
  <c r="P3362" i="9"/>
  <c r="P3363" i="9"/>
  <c r="P3364" i="9"/>
  <c r="P3365" i="9"/>
  <c r="P3366" i="9"/>
  <c r="P3367" i="9"/>
  <c r="P3368" i="9"/>
  <c r="P3369" i="9"/>
  <c r="P3370" i="9"/>
  <c r="P3371" i="9"/>
  <c r="P3372" i="9"/>
  <c r="P3373" i="9"/>
  <c r="P3374" i="9"/>
  <c r="P3375" i="9"/>
  <c r="P3376" i="9"/>
  <c r="P3377" i="9"/>
  <c r="P3378" i="9"/>
  <c r="P3379" i="9"/>
  <c r="P3380" i="9"/>
  <c r="P3381" i="9"/>
  <c r="P3382" i="9"/>
  <c r="P3383" i="9"/>
  <c r="P3384" i="9"/>
  <c r="P3385" i="9"/>
  <c r="P3386" i="9"/>
  <c r="P3387" i="9"/>
  <c r="P3388" i="9"/>
  <c r="P3389" i="9"/>
  <c r="P3390" i="9"/>
  <c r="P3391" i="9"/>
  <c r="P3392" i="9"/>
  <c r="P3393" i="9"/>
  <c r="P3394" i="9"/>
  <c r="P3395" i="9"/>
  <c r="P3396" i="9"/>
  <c r="P3397" i="9"/>
  <c r="P3398" i="9"/>
  <c r="P3399" i="9"/>
  <c r="P3400" i="9"/>
  <c r="P3401" i="9"/>
  <c r="P3402" i="9"/>
  <c r="P3403" i="9"/>
  <c r="P3404" i="9"/>
  <c r="P3405" i="9"/>
  <c r="P3406" i="9"/>
  <c r="P3407" i="9"/>
  <c r="P3408" i="9"/>
  <c r="P3409" i="9"/>
  <c r="P3410" i="9"/>
  <c r="P3411" i="9"/>
  <c r="P3412" i="9"/>
  <c r="P3413" i="9"/>
  <c r="P3414" i="9"/>
  <c r="P3415" i="9"/>
  <c r="P3416" i="9"/>
  <c r="P3417" i="9"/>
  <c r="P3418" i="9"/>
  <c r="P3419" i="9"/>
  <c r="P3420" i="9"/>
  <c r="P3421" i="9"/>
  <c r="P3422" i="9"/>
  <c r="P3423" i="9"/>
  <c r="P3424" i="9"/>
  <c r="P3425" i="9"/>
  <c r="P3426" i="9"/>
  <c r="P3427" i="9"/>
  <c r="P3428" i="9"/>
  <c r="P3429" i="9"/>
  <c r="P3430" i="9"/>
  <c r="P3431" i="9"/>
  <c r="P3432" i="9"/>
  <c r="P3433" i="9"/>
  <c r="P3434" i="9"/>
  <c r="P3435" i="9"/>
  <c r="P3436" i="9"/>
  <c r="P3437" i="9"/>
  <c r="P3438" i="9"/>
  <c r="P3439" i="9"/>
  <c r="P3440" i="9"/>
  <c r="P3441" i="9"/>
  <c r="P3442" i="9"/>
  <c r="P3443" i="9"/>
  <c r="P3444" i="9"/>
  <c r="P3445" i="9"/>
  <c r="P3446" i="9"/>
  <c r="P3447" i="9"/>
  <c r="P3448" i="9"/>
  <c r="P3449" i="9"/>
  <c r="P3450" i="9"/>
  <c r="P3451" i="9"/>
  <c r="P3452" i="9"/>
  <c r="P3453" i="9"/>
  <c r="P3454" i="9"/>
  <c r="P3455" i="9"/>
  <c r="P3456" i="9"/>
  <c r="P3457" i="9"/>
  <c r="P3458" i="9"/>
  <c r="P3459" i="9"/>
  <c r="P3460" i="9"/>
  <c r="P3461" i="9"/>
  <c r="P3462" i="9"/>
  <c r="P3463" i="9"/>
  <c r="P3464" i="9"/>
  <c r="P3465" i="9"/>
  <c r="P3466" i="9"/>
  <c r="P3467" i="9"/>
  <c r="P3468" i="9"/>
  <c r="P3469" i="9"/>
  <c r="P3470" i="9"/>
  <c r="P3471" i="9"/>
  <c r="P3472" i="9"/>
  <c r="P3473" i="9"/>
  <c r="P3474" i="9"/>
  <c r="P3475" i="9"/>
  <c r="P3476" i="9"/>
  <c r="P3477" i="9"/>
  <c r="P3478" i="9"/>
  <c r="P3479" i="9"/>
  <c r="P3480" i="9"/>
  <c r="P3481" i="9"/>
  <c r="P3482" i="9"/>
  <c r="P3483" i="9"/>
  <c r="P3484" i="9"/>
  <c r="P3485" i="9"/>
  <c r="P3486" i="9"/>
  <c r="P3487" i="9"/>
  <c r="P3488" i="9"/>
  <c r="P3489" i="9"/>
  <c r="P3490" i="9"/>
  <c r="P3491" i="9"/>
  <c r="P3492" i="9"/>
  <c r="P3493" i="9"/>
  <c r="P3494" i="9"/>
  <c r="P3495" i="9"/>
  <c r="P3496" i="9"/>
  <c r="P3497" i="9"/>
  <c r="P3498" i="9"/>
  <c r="P3499" i="9"/>
  <c r="P3500" i="9"/>
  <c r="P3501" i="9"/>
  <c r="P3502" i="9"/>
  <c r="P3503" i="9"/>
  <c r="P3504" i="9"/>
  <c r="P3505" i="9"/>
  <c r="P3506" i="9"/>
  <c r="P3507" i="9"/>
  <c r="P3508" i="9"/>
  <c r="P3509" i="9"/>
  <c r="P3510" i="9"/>
  <c r="P3511" i="9"/>
  <c r="P3512" i="9"/>
  <c r="P3513" i="9"/>
  <c r="P3514" i="9"/>
  <c r="P3515" i="9"/>
  <c r="P3516" i="9"/>
  <c r="P3517" i="9"/>
  <c r="P3518" i="9"/>
  <c r="P3519" i="9"/>
  <c r="P3520" i="9"/>
  <c r="P3521" i="9"/>
  <c r="P3522" i="9"/>
  <c r="P3523" i="9"/>
  <c r="P3524" i="9"/>
  <c r="P3525" i="9"/>
  <c r="P3526" i="9"/>
  <c r="P3527" i="9"/>
  <c r="P3528" i="9"/>
  <c r="P3529" i="9"/>
  <c r="P3530" i="9"/>
  <c r="P3531" i="9"/>
  <c r="P3532" i="9"/>
  <c r="P3533" i="9"/>
  <c r="P3534" i="9"/>
  <c r="P3535" i="9"/>
  <c r="P3536" i="9"/>
  <c r="P3537" i="9"/>
  <c r="P3538" i="9"/>
  <c r="P3539" i="9"/>
  <c r="P3540" i="9"/>
  <c r="P3541" i="9"/>
  <c r="P3542" i="9"/>
  <c r="P3543" i="9"/>
  <c r="P3544" i="9"/>
  <c r="P3545" i="9"/>
  <c r="P3546" i="9"/>
  <c r="P3547" i="9"/>
  <c r="P3548" i="9"/>
  <c r="P3549" i="9"/>
  <c r="P3550" i="9"/>
  <c r="P3551" i="9"/>
  <c r="P3552" i="9"/>
  <c r="P3553" i="9"/>
  <c r="P3554" i="9"/>
  <c r="P3555" i="9"/>
  <c r="P3556" i="9"/>
  <c r="P3557" i="9"/>
  <c r="P3558" i="9"/>
  <c r="P3559" i="9"/>
  <c r="P3560" i="9"/>
  <c r="P3561" i="9"/>
  <c r="P3562" i="9"/>
  <c r="P3563" i="9"/>
  <c r="P3564" i="9"/>
  <c r="P3565" i="9"/>
  <c r="P3566" i="9"/>
  <c r="P3567" i="9"/>
  <c r="P3568" i="9"/>
  <c r="P3569" i="9"/>
  <c r="P3570" i="9"/>
  <c r="P3571" i="9"/>
  <c r="P3572" i="9"/>
  <c r="P3573" i="9"/>
  <c r="P3574" i="9"/>
  <c r="P3575" i="9"/>
  <c r="P3576" i="9"/>
  <c r="P3577" i="9"/>
  <c r="P3578" i="9"/>
  <c r="P3579" i="9"/>
  <c r="P3580" i="9"/>
  <c r="P3581" i="9"/>
  <c r="P3582" i="9"/>
  <c r="P3583" i="9"/>
  <c r="P3584" i="9"/>
  <c r="P3585" i="9"/>
  <c r="P3586" i="9"/>
  <c r="P3587" i="9"/>
  <c r="P3588" i="9"/>
  <c r="P3589" i="9"/>
  <c r="P3590" i="9"/>
  <c r="P3591" i="9"/>
  <c r="P3592" i="9"/>
  <c r="P3593" i="9"/>
  <c r="P3594" i="9"/>
  <c r="P3595" i="9"/>
  <c r="P3596" i="9"/>
  <c r="P3597" i="9"/>
  <c r="P3598" i="9"/>
  <c r="P3599" i="9"/>
  <c r="P3600" i="9"/>
  <c r="P3601" i="9"/>
  <c r="P3602" i="9"/>
  <c r="P3603" i="9"/>
  <c r="P3604" i="9"/>
  <c r="P3605" i="9"/>
  <c r="P3606" i="9"/>
  <c r="P3607" i="9"/>
  <c r="P3608" i="9"/>
  <c r="P3609" i="9"/>
  <c r="P3610" i="9"/>
  <c r="P3611" i="9"/>
  <c r="P3612" i="9"/>
  <c r="P3613" i="9"/>
  <c r="P3614" i="9"/>
  <c r="P3615" i="9"/>
  <c r="P3616" i="9"/>
  <c r="P3617" i="9"/>
  <c r="P3618" i="9"/>
  <c r="P3619" i="9"/>
  <c r="P3620" i="9"/>
  <c r="P3621" i="9"/>
  <c r="P3622" i="9"/>
  <c r="P3623" i="9"/>
  <c r="P3624" i="9"/>
  <c r="P3625" i="9"/>
  <c r="P3626" i="9"/>
  <c r="P3627" i="9"/>
  <c r="P3628" i="9"/>
  <c r="P3629" i="9"/>
  <c r="P3630" i="9"/>
  <c r="P3631" i="9"/>
  <c r="P3632" i="9"/>
  <c r="P3633" i="9"/>
  <c r="P3634" i="9"/>
  <c r="P3635" i="9"/>
  <c r="P3636" i="9"/>
  <c r="P3637" i="9"/>
  <c r="P3638" i="9"/>
  <c r="P3639" i="9"/>
  <c r="P3640" i="9"/>
  <c r="P3641" i="9"/>
  <c r="P3642" i="9"/>
  <c r="P3643" i="9"/>
  <c r="P3644" i="9"/>
  <c r="P3645" i="9"/>
  <c r="P3646" i="9"/>
  <c r="P3647" i="9"/>
  <c r="P3648" i="9"/>
  <c r="P3649" i="9"/>
  <c r="P3650" i="9"/>
  <c r="P3651" i="9"/>
  <c r="P3652" i="9"/>
  <c r="P3653" i="9"/>
  <c r="P3654" i="9"/>
  <c r="P3655" i="9"/>
  <c r="P3656" i="9"/>
  <c r="P3657" i="9"/>
  <c r="P3658" i="9"/>
  <c r="P3659" i="9"/>
  <c r="P3660" i="9"/>
  <c r="P3661" i="9"/>
  <c r="P3662" i="9"/>
  <c r="P3663" i="9"/>
  <c r="P3664" i="9"/>
  <c r="P3665" i="9"/>
  <c r="P3666" i="9"/>
  <c r="P3667" i="9"/>
  <c r="P3668" i="9"/>
  <c r="P3669" i="9"/>
  <c r="P3670" i="9"/>
  <c r="P3671" i="9"/>
  <c r="P3672" i="9"/>
  <c r="P3673" i="9"/>
  <c r="P3674" i="9"/>
  <c r="P3675" i="9"/>
  <c r="P3676" i="9"/>
  <c r="P3677" i="9"/>
  <c r="P3678" i="9"/>
  <c r="P3679" i="9"/>
  <c r="P3680" i="9"/>
  <c r="P3681" i="9"/>
  <c r="P3682" i="9"/>
  <c r="P3683" i="9"/>
  <c r="P3684" i="9"/>
  <c r="P3685" i="9"/>
  <c r="P3686" i="9"/>
  <c r="P3687" i="9"/>
  <c r="P3688" i="9"/>
  <c r="P3689" i="9"/>
  <c r="P3690" i="9"/>
  <c r="P3691" i="9"/>
  <c r="P3692" i="9"/>
  <c r="P3693" i="9"/>
  <c r="P3694" i="9"/>
  <c r="P3695" i="9"/>
  <c r="P3696" i="9"/>
  <c r="P3697" i="9"/>
  <c r="P3698" i="9"/>
  <c r="P3699" i="9"/>
  <c r="P3700" i="9"/>
  <c r="P3701" i="9"/>
  <c r="P3702" i="9"/>
  <c r="P3703" i="9"/>
  <c r="P3704" i="9"/>
  <c r="P3705" i="9"/>
  <c r="P3706" i="9"/>
  <c r="P3707" i="9"/>
  <c r="P3708" i="9"/>
  <c r="P3709" i="9"/>
  <c r="P3710" i="9"/>
  <c r="P3711" i="9"/>
  <c r="P3712" i="9"/>
  <c r="P3713" i="9"/>
  <c r="P3714" i="9"/>
  <c r="P3715" i="9"/>
  <c r="P3716" i="9"/>
  <c r="P3717" i="9"/>
  <c r="P3718" i="9"/>
  <c r="P3719" i="9"/>
  <c r="P3720" i="9"/>
  <c r="P3721" i="9"/>
  <c r="P3722" i="9"/>
  <c r="P3723" i="9"/>
  <c r="P3724" i="9"/>
  <c r="P3725" i="9"/>
  <c r="P3726" i="9"/>
  <c r="P3727" i="9"/>
  <c r="P3728" i="9"/>
  <c r="P3729" i="9"/>
  <c r="P3730" i="9"/>
  <c r="P3731" i="9"/>
  <c r="P3732" i="9"/>
  <c r="P3733" i="9"/>
  <c r="P3734" i="9"/>
  <c r="P3735" i="9"/>
  <c r="P3736" i="9"/>
  <c r="P3737" i="9"/>
  <c r="P3738" i="9"/>
  <c r="P3739" i="9"/>
  <c r="P3740" i="9"/>
  <c r="P3741" i="9"/>
  <c r="P3742" i="9"/>
  <c r="P3743" i="9"/>
  <c r="P3744" i="9"/>
  <c r="P3745" i="9"/>
  <c r="P3746" i="9"/>
  <c r="P3747" i="9"/>
  <c r="P3748" i="9"/>
  <c r="P3749" i="9"/>
  <c r="P3750" i="9"/>
  <c r="P3751" i="9"/>
  <c r="P3752" i="9"/>
  <c r="P3753" i="9"/>
  <c r="P3754" i="9"/>
  <c r="P3755" i="9"/>
  <c r="P3756" i="9"/>
  <c r="P3757" i="9"/>
  <c r="P3758" i="9"/>
  <c r="P3759" i="9"/>
  <c r="P3760" i="9"/>
  <c r="P3761" i="9"/>
  <c r="P3762" i="9"/>
  <c r="P3763" i="9"/>
  <c r="P3764" i="9"/>
  <c r="P3765" i="9"/>
  <c r="P3766" i="9"/>
  <c r="P3767" i="9"/>
  <c r="P3768" i="9"/>
  <c r="P3769" i="9"/>
  <c r="P3770" i="9"/>
  <c r="P3771" i="9"/>
  <c r="P3772" i="9"/>
  <c r="P3773" i="9"/>
  <c r="P3774" i="9"/>
  <c r="P3775" i="9"/>
  <c r="P3776" i="9"/>
  <c r="P3777" i="9"/>
  <c r="P3778" i="9"/>
  <c r="P3779" i="9"/>
  <c r="P3780" i="9"/>
  <c r="P3781" i="9"/>
  <c r="P3782" i="9"/>
  <c r="P3783" i="9"/>
  <c r="P3784" i="9"/>
  <c r="P3785" i="9"/>
  <c r="P3786" i="9"/>
  <c r="P3787" i="9"/>
  <c r="P3788" i="9"/>
  <c r="P3789" i="9"/>
  <c r="P3790" i="9"/>
  <c r="P3791" i="9"/>
  <c r="P3792" i="9"/>
  <c r="P3793" i="9"/>
  <c r="P3794" i="9"/>
  <c r="P3795" i="9"/>
  <c r="P3796" i="9"/>
  <c r="P3797" i="9"/>
  <c r="P3798" i="9"/>
  <c r="P3799" i="9"/>
  <c r="P3800" i="9"/>
  <c r="P3801" i="9"/>
  <c r="P3802" i="9"/>
  <c r="P3803" i="9"/>
  <c r="P3804" i="9"/>
  <c r="P3805" i="9"/>
  <c r="P3806" i="9"/>
  <c r="P3807" i="9"/>
  <c r="P3808" i="9"/>
  <c r="P3809" i="9"/>
  <c r="P3810" i="9"/>
  <c r="P3811" i="9"/>
  <c r="P3812" i="9"/>
  <c r="P3813" i="9"/>
  <c r="P3814" i="9"/>
  <c r="P3815" i="9"/>
  <c r="P3816" i="9"/>
  <c r="P3817" i="9"/>
  <c r="P3818" i="9"/>
  <c r="P3819" i="9"/>
  <c r="P3820" i="9"/>
  <c r="P3821" i="9"/>
  <c r="P3822" i="9"/>
  <c r="P3823" i="9"/>
  <c r="P3824" i="9"/>
  <c r="P3825" i="9"/>
  <c r="P3826" i="9"/>
  <c r="P3827" i="9"/>
  <c r="P3828" i="9"/>
  <c r="P3829" i="9"/>
  <c r="P3830" i="9"/>
  <c r="P3831" i="9"/>
  <c r="P3832" i="9"/>
  <c r="P3833" i="9"/>
  <c r="P3834" i="9"/>
  <c r="P3835" i="9"/>
  <c r="P3836" i="9"/>
  <c r="P3837" i="9"/>
  <c r="P3838" i="9"/>
  <c r="P3839" i="9"/>
  <c r="P3840" i="9"/>
  <c r="P3841" i="9"/>
  <c r="P3842" i="9"/>
  <c r="P3843" i="9"/>
  <c r="P3844" i="9"/>
  <c r="P3845" i="9"/>
  <c r="P3846" i="9"/>
  <c r="P3847" i="9"/>
  <c r="P3848" i="9"/>
  <c r="P3849" i="9"/>
  <c r="P3850" i="9"/>
  <c r="P3851" i="9"/>
  <c r="P3852" i="9"/>
  <c r="P3853" i="9"/>
  <c r="P3854" i="9"/>
  <c r="P3855" i="9"/>
  <c r="P3856" i="9"/>
  <c r="P3857" i="9"/>
  <c r="P3858" i="9"/>
  <c r="P3859" i="9"/>
  <c r="P3860" i="9"/>
  <c r="P3861" i="9"/>
  <c r="P3862" i="9"/>
  <c r="P3863" i="9"/>
  <c r="P3864" i="9"/>
  <c r="P3865" i="9"/>
  <c r="P3866" i="9"/>
  <c r="P3867" i="9"/>
  <c r="P3868" i="9"/>
  <c r="P3869" i="9"/>
  <c r="P3870" i="9"/>
  <c r="P3871" i="9"/>
  <c r="P3872" i="9"/>
  <c r="P3873" i="9"/>
  <c r="P3874" i="9"/>
  <c r="P3875" i="9"/>
  <c r="P3876" i="9"/>
  <c r="P3877" i="9"/>
  <c r="P3878" i="9"/>
  <c r="P3879" i="9"/>
  <c r="P3880" i="9"/>
  <c r="P3881" i="9"/>
  <c r="P3882" i="9"/>
  <c r="P3883" i="9"/>
  <c r="P3884" i="9"/>
  <c r="P3885" i="9"/>
  <c r="P3886" i="9"/>
  <c r="P3887" i="9"/>
  <c r="P3888" i="9"/>
  <c r="P3889" i="9"/>
  <c r="P3890" i="9"/>
  <c r="P3891" i="9"/>
  <c r="P3892" i="9"/>
  <c r="P3893" i="9"/>
  <c r="P3894" i="9"/>
  <c r="P3895" i="9"/>
  <c r="P3896" i="9"/>
  <c r="P3897" i="9"/>
  <c r="P3898" i="9"/>
  <c r="P3899" i="9"/>
  <c r="P3900" i="9"/>
  <c r="P3901" i="9"/>
  <c r="P3902" i="9"/>
  <c r="P3903" i="9"/>
  <c r="P3904" i="9"/>
  <c r="P3905" i="9"/>
  <c r="P3906" i="9"/>
  <c r="P3907" i="9"/>
  <c r="P3908" i="9"/>
  <c r="P3909" i="9"/>
  <c r="P3910" i="9"/>
  <c r="P3911" i="9"/>
  <c r="P3912" i="9"/>
  <c r="P3913" i="9"/>
  <c r="P3914" i="9"/>
  <c r="P3915" i="9"/>
  <c r="P3916" i="9"/>
  <c r="P3917" i="9"/>
  <c r="P3918" i="9"/>
  <c r="P3919" i="9"/>
  <c r="P3920" i="9"/>
  <c r="P3921" i="9"/>
  <c r="P3922" i="9"/>
  <c r="P3923" i="9"/>
  <c r="P3924" i="9"/>
  <c r="P3925" i="9"/>
  <c r="P3926" i="9"/>
  <c r="P3927" i="9"/>
  <c r="P3928" i="9"/>
  <c r="P3929" i="9"/>
  <c r="P3930" i="9"/>
  <c r="P3931" i="9"/>
  <c r="P3932" i="9"/>
  <c r="P3933" i="9"/>
  <c r="P3934" i="9"/>
  <c r="P3935" i="9"/>
  <c r="P3936" i="9"/>
  <c r="P3937" i="9"/>
  <c r="P3938" i="9"/>
  <c r="P3939" i="9"/>
  <c r="P3940" i="9"/>
  <c r="P3941" i="9"/>
  <c r="P3942" i="9"/>
  <c r="P3943" i="9"/>
  <c r="P3944" i="9"/>
  <c r="P3945" i="9"/>
  <c r="P3946" i="9"/>
  <c r="P3947" i="9"/>
  <c r="P3948" i="9"/>
  <c r="P3949" i="9"/>
  <c r="P3950" i="9"/>
  <c r="P3951" i="9"/>
  <c r="P3952" i="9"/>
  <c r="P3953" i="9"/>
  <c r="P3954" i="9"/>
  <c r="P3955" i="9"/>
  <c r="P3956" i="9"/>
  <c r="P3957" i="9"/>
  <c r="P3958" i="9"/>
  <c r="P3959" i="9"/>
  <c r="P3960" i="9"/>
  <c r="P3961" i="9"/>
  <c r="P3962" i="9"/>
  <c r="P3963" i="9"/>
  <c r="P3964" i="9"/>
  <c r="P3965" i="9"/>
  <c r="P3966" i="9"/>
  <c r="P3967" i="9"/>
  <c r="P3968" i="9"/>
  <c r="P3969" i="9"/>
  <c r="P3970" i="9"/>
  <c r="P3971" i="9"/>
  <c r="P3972" i="9"/>
  <c r="P3973" i="9"/>
  <c r="P3974" i="9"/>
  <c r="P3975" i="9"/>
  <c r="P3976" i="9"/>
  <c r="P3977" i="9"/>
  <c r="P3978" i="9"/>
  <c r="P3979" i="9"/>
  <c r="P3980" i="9"/>
  <c r="P3981" i="9"/>
  <c r="P3982" i="9"/>
  <c r="P3983" i="9"/>
  <c r="P3984" i="9"/>
  <c r="P3985" i="9"/>
  <c r="P3986" i="9"/>
  <c r="P3987" i="9"/>
  <c r="P3988" i="9"/>
  <c r="P3989" i="9"/>
  <c r="P3990" i="9"/>
  <c r="P3991" i="9"/>
  <c r="P3992" i="9"/>
  <c r="P3993" i="9"/>
  <c r="P3994" i="9"/>
  <c r="P3995" i="9"/>
  <c r="P3996" i="9"/>
  <c r="P3997" i="9"/>
  <c r="P3998" i="9"/>
  <c r="P3999" i="9"/>
  <c r="P4000" i="9"/>
  <c r="P4001" i="9"/>
  <c r="P4002" i="9"/>
  <c r="P4003" i="9"/>
  <c r="P4004" i="9"/>
  <c r="P4005" i="9"/>
  <c r="P4006" i="9"/>
  <c r="P4007" i="9"/>
  <c r="P4008" i="9"/>
  <c r="P4009" i="9"/>
  <c r="P4010" i="9"/>
  <c r="P4011" i="9"/>
  <c r="P4012" i="9"/>
  <c r="P4013" i="9"/>
  <c r="P4014" i="9"/>
  <c r="P4015" i="9"/>
  <c r="P4016" i="9"/>
  <c r="P4017" i="9"/>
  <c r="P4018" i="9"/>
  <c r="P4019" i="9"/>
  <c r="P4020" i="9"/>
  <c r="P4021" i="9"/>
  <c r="P4022" i="9"/>
  <c r="P4023" i="9"/>
  <c r="P4024" i="9"/>
  <c r="P4025" i="9"/>
  <c r="P4026" i="9"/>
  <c r="P4027" i="9"/>
  <c r="P4028" i="9"/>
  <c r="P4029" i="9"/>
  <c r="P4030" i="9"/>
  <c r="P4031" i="9"/>
  <c r="P4032" i="9"/>
  <c r="P4033" i="9"/>
  <c r="P4034" i="9"/>
  <c r="P4035" i="9"/>
  <c r="P4036" i="9"/>
  <c r="P4037" i="9"/>
  <c r="P4038" i="9"/>
  <c r="P4039" i="9"/>
  <c r="P4040" i="9"/>
  <c r="P4041" i="9"/>
  <c r="P4042" i="9"/>
  <c r="P4043" i="9"/>
  <c r="P4044" i="9"/>
  <c r="P4045" i="9"/>
  <c r="P4046" i="9"/>
  <c r="P4047" i="9"/>
  <c r="P4048" i="9"/>
  <c r="P4049" i="9"/>
  <c r="P4050" i="9"/>
  <c r="P4051" i="9"/>
  <c r="P4052" i="9"/>
  <c r="P4053" i="9"/>
  <c r="P4054" i="9"/>
  <c r="P4055" i="9"/>
  <c r="P4056" i="9"/>
  <c r="P4057" i="9"/>
  <c r="P4058" i="9"/>
  <c r="P4059" i="9"/>
  <c r="P4060" i="9"/>
  <c r="P4061" i="9"/>
  <c r="P4062" i="9"/>
  <c r="P4063" i="9"/>
  <c r="P4064" i="9"/>
  <c r="P4065" i="9"/>
  <c r="P4066" i="9"/>
  <c r="P4067" i="9"/>
  <c r="P4068" i="9"/>
  <c r="P4069" i="9"/>
  <c r="P4070" i="9"/>
  <c r="P4071" i="9"/>
  <c r="P4072" i="9"/>
  <c r="P4073" i="9"/>
  <c r="P4074" i="9"/>
  <c r="P4075" i="9"/>
  <c r="P4076" i="9"/>
  <c r="P4077" i="9"/>
  <c r="P4078" i="9"/>
  <c r="P4079" i="9"/>
  <c r="P4080" i="9"/>
  <c r="P4081" i="9"/>
  <c r="P4082" i="9"/>
  <c r="P4083" i="9"/>
  <c r="P4084" i="9"/>
  <c r="P4085" i="9"/>
  <c r="P4086" i="9"/>
  <c r="P4087" i="9"/>
  <c r="P4088" i="9"/>
  <c r="P4089" i="9"/>
  <c r="P4090" i="9"/>
  <c r="P4091" i="9"/>
  <c r="P4092" i="9"/>
  <c r="P4093" i="9"/>
  <c r="P4094" i="9"/>
  <c r="P4095" i="9"/>
  <c r="P4096" i="9"/>
  <c r="P4097" i="9"/>
  <c r="P4098" i="9"/>
  <c r="P4099" i="9"/>
  <c r="P4100" i="9"/>
  <c r="P4101" i="9"/>
  <c r="P4102" i="9"/>
  <c r="P4103" i="9"/>
  <c r="P4104" i="9"/>
  <c r="P4105" i="9"/>
  <c r="P4106" i="9"/>
  <c r="P4107" i="9"/>
  <c r="P4108" i="9"/>
  <c r="P4109" i="9"/>
  <c r="P4110" i="9"/>
  <c r="P4111" i="9"/>
  <c r="P4112" i="9"/>
  <c r="P4113" i="9"/>
  <c r="P4114" i="9"/>
  <c r="P4115" i="9"/>
  <c r="P4116" i="9"/>
  <c r="P4117" i="9"/>
  <c r="P4118" i="9"/>
  <c r="P4119" i="9"/>
  <c r="P4120" i="9"/>
  <c r="P4121" i="9"/>
  <c r="P4122" i="9"/>
  <c r="P4123" i="9"/>
  <c r="P4124" i="9"/>
  <c r="P4125" i="9"/>
  <c r="P4126" i="9"/>
  <c r="P4127" i="9"/>
  <c r="P4128" i="9"/>
  <c r="P4129" i="9"/>
  <c r="P4130" i="9"/>
  <c r="P4131" i="9"/>
  <c r="P4132" i="9"/>
  <c r="P4133" i="9"/>
  <c r="P4134" i="9"/>
  <c r="P4135" i="9"/>
  <c r="P4136" i="9"/>
  <c r="P4137" i="9"/>
  <c r="P4138" i="9"/>
  <c r="P4139" i="9"/>
  <c r="P4140" i="9"/>
  <c r="P4141" i="9"/>
  <c r="P4142" i="9"/>
  <c r="P4143" i="9"/>
  <c r="P4144" i="9"/>
  <c r="P4145" i="9"/>
  <c r="P4146" i="9"/>
  <c r="P4147" i="9"/>
  <c r="P4148" i="9"/>
  <c r="P4149" i="9"/>
  <c r="P4150" i="9"/>
  <c r="P4151" i="9"/>
  <c r="P4152" i="9"/>
  <c r="P4153" i="9"/>
  <c r="P4154" i="9"/>
  <c r="P4155" i="9"/>
  <c r="P4156" i="9"/>
  <c r="P4157" i="9"/>
  <c r="P4158" i="9"/>
  <c r="P4159" i="9"/>
  <c r="P4160" i="9"/>
  <c r="P4161" i="9"/>
  <c r="P4162" i="9"/>
  <c r="P4163" i="9"/>
  <c r="P4164" i="9"/>
  <c r="P4165" i="9"/>
  <c r="P4166" i="9"/>
  <c r="P4167" i="9"/>
  <c r="P4168" i="9"/>
  <c r="P4169" i="9"/>
  <c r="P4170" i="9"/>
  <c r="P4171" i="9"/>
  <c r="P4172" i="9"/>
  <c r="P4173" i="9"/>
  <c r="P4174" i="9"/>
  <c r="P4175" i="9"/>
  <c r="P4176" i="9"/>
  <c r="P4177" i="9"/>
  <c r="P4178" i="9"/>
  <c r="P4179" i="9"/>
  <c r="P4180" i="9"/>
  <c r="P4181" i="9"/>
  <c r="P4182" i="9"/>
  <c r="P4183" i="9"/>
  <c r="P4184" i="9"/>
  <c r="P4185" i="9"/>
  <c r="P4186" i="9"/>
  <c r="P4187" i="9"/>
  <c r="P4188" i="9"/>
  <c r="P4189" i="9"/>
  <c r="P4190" i="9"/>
  <c r="P4191" i="9"/>
  <c r="P4192" i="9"/>
  <c r="P4193" i="9"/>
  <c r="P4194" i="9"/>
  <c r="P4195" i="9"/>
  <c r="P4196" i="9"/>
  <c r="P4197" i="9"/>
  <c r="P4198" i="9"/>
  <c r="P4199" i="9"/>
  <c r="P4200" i="9"/>
  <c r="P4201" i="9"/>
  <c r="P4202" i="9"/>
  <c r="P4203" i="9"/>
  <c r="P4204" i="9"/>
  <c r="P4205" i="9"/>
  <c r="P4206" i="9"/>
  <c r="P4207" i="9"/>
  <c r="P4208" i="9"/>
  <c r="P4209" i="9"/>
  <c r="P4210" i="9"/>
  <c r="P4211" i="9"/>
  <c r="P4212" i="9"/>
  <c r="P4213" i="9"/>
  <c r="P4214" i="9"/>
  <c r="P4215" i="9"/>
  <c r="P4216" i="9"/>
  <c r="P4217" i="9"/>
  <c r="P4218" i="9"/>
  <c r="P4219" i="9"/>
  <c r="P4220" i="9"/>
  <c r="P4221" i="9"/>
  <c r="P4222" i="9"/>
  <c r="P4223" i="9"/>
  <c r="P4224" i="9"/>
  <c r="P4225" i="9"/>
  <c r="P4226" i="9"/>
  <c r="P4227" i="9"/>
  <c r="P4228" i="9"/>
  <c r="P4229" i="9"/>
  <c r="P4230" i="9"/>
  <c r="P4231" i="9"/>
  <c r="P4232" i="9"/>
  <c r="P4233" i="9"/>
  <c r="P4234" i="9"/>
  <c r="P4235" i="9"/>
  <c r="P4236" i="9"/>
  <c r="P4237" i="9"/>
  <c r="P4238" i="9"/>
  <c r="P4239" i="9"/>
  <c r="P4240" i="9"/>
  <c r="P4241" i="9"/>
  <c r="P4242" i="9"/>
  <c r="P4243" i="9"/>
  <c r="P4244" i="9"/>
  <c r="P4245" i="9"/>
  <c r="P4246" i="9"/>
  <c r="P4247" i="9"/>
  <c r="P4248" i="9"/>
  <c r="P4249" i="9"/>
  <c r="P4250" i="9"/>
  <c r="P4251" i="9"/>
  <c r="P4252" i="9"/>
  <c r="P4253" i="9"/>
  <c r="P4254" i="9"/>
  <c r="P4255" i="9"/>
  <c r="P4256" i="9"/>
  <c r="P4257" i="9"/>
  <c r="P4258" i="9"/>
  <c r="P4259" i="9"/>
  <c r="P4260" i="9"/>
  <c r="P4261" i="9"/>
  <c r="P4262" i="9"/>
  <c r="P4263" i="9"/>
  <c r="P4264" i="9"/>
  <c r="P4265" i="9"/>
  <c r="P4266" i="9"/>
  <c r="P4267" i="9"/>
  <c r="P4268" i="9"/>
  <c r="P4269" i="9"/>
  <c r="P4270" i="9"/>
  <c r="P4271" i="9"/>
  <c r="P4272" i="9"/>
  <c r="P4273" i="9"/>
  <c r="P4274" i="9"/>
  <c r="P4275" i="9"/>
  <c r="P4276" i="9"/>
  <c r="P4277" i="9"/>
  <c r="P4278" i="9"/>
  <c r="P4279" i="9"/>
  <c r="P4280" i="9"/>
  <c r="P4281" i="9"/>
  <c r="P4282" i="9"/>
  <c r="P4283" i="9"/>
  <c r="P4284" i="9"/>
  <c r="P4285" i="9"/>
  <c r="P4286" i="9"/>
  <c r="P4287" i="9"/>
  <c r="P4288" i="9"/>
  <c r="P4289" i="9"/>
  <c r="P4290" i="9"/>
  <c r="P4291" i="9"/>
  <c r="P4292" i="9"/>
  <c r="P4293" i="9"/>
  <c r="P4294" i="9"/>
  <c r="P4295" i="9"/>
  <c r="P4296" i="9"/>
  <c r="P4297" i="9"/>
  <c r="P4298" i="9"/>
  <c r="P4299" i="9"/>
  <c r="P4300" i="9"/>
  <c r="P4301" i="9"/>
  <c r="P4302" i="9"/>
  <c r="P4303" i="9"/>
  <c r="P4304" i="9"/>
  <c r="P4305" i="9"/>
  <c r="P4306" i="9"/>
  <c r="P4307" i="9"/>
  <c r="P4308" i="9"/>
  <c r="P4309" i="9"/>
  <c r="P4310" i="9"/>
  <c r="P4311" i="9"/>
  <c r="P4312" i="9"/>
  <c r="P4313" i="9"/>
  <c r="P4314" i="9"/>
  <c r="P4315" i="9"/>
  <c r="P4316" i="9"/>
  <c r="P4317" i="9"/>
  <c r="P4318" i="9"/>
  <c r="P4319" i="9"/>
  <c r="P4320" i="9"/>
  <c r="P4321" i="9"/>
  <c r="P4322" i="9"/>
  <c r="P4323" i="9"/>
  <c r="P4324" i="9"/>
  <c r="P4325" i="9"/>
  <c r="P4326" i="9"/>
  <c r="P4327" i="9"/>
  <c r="P4328" i="9"/>
  <c r="P4329" i="9"/>
  <c r="P4330" i="9"/>
  <c r="P4331" i="9"/>
  <c r="P4332" i="9"/>
  <c r="P4333" i="9"/>
  <c r="P4334" i="9"/>
  <c r="P4335" i="9"/>
  <c r="P4336" i="9"/>
  <c r="P4337" i="9"/>
  <c r="P4338" i="9"/>
  <c r="P4339" i="9"/>
  <c r="P4340" i="9"/>
  <c r="P4341" i="9"/>
  <c r="P4342" i="9"/>
  <c r="P4343" i="9"/>
  <c r="P4344" i="9"/>
  <c r="P4345" i="9"/>
  <c r="P4346" i="9"/>
  <c r="P4347" i="9"/>
  <c r="P4348" i="9"/>
  <c r="P4349" i="9"/>
  <c r="P4350" i="9"/>
  <c r="P4351" i="9"/>
  <c r="P4352" i="9"/>
  <c r="P4353" i="9"/>
  <c r="P4354" i="9"/>
  <c r="P4355" i="9"/>
  <c r="P4356" i="9"/>
  <c r="P4357" i="9"/>
  <c r="P4358" i="9"/>
  <c r="P4359" i="9"/>
  <c r="P4360" i="9"/>
  <c r="P4361" i="9"/>
  <c r="P4362" i="9"/>
  <c r="P4363" i="9"/>
  <c r="P4364" i="9"/>
  <c r="P4365" i="9"/>
  <c r="P4366" i="9"/>
  <c r="P4367" i="9"/>
  <c r="P4368" i="9"/>
  <c r="P4369" i="9"/>
  <c r="P4370" i="9"/>
  <c r="P4371" i="9"/>
  <c r="P4372" i="9"/>
  <c r="P4373" i="9"/>
  <c r="P4374" i="9"/>
  <c r="P4375" i="9"/>
  <c r="P4376" i="9"/>
  <c r="P4377" i="9"/>
  <c r="P4378" i="9"/>
  <c r="P4379" i="9"/>
  <c r="P4380" i="9"/>
  <c r="P4381" i="9"/>
  <c r="P4382" i="9"/>
  <c r="P4383" i="9"/>
  <c r="P4384" i="9"/>
  <c r="P4385" i="9"/>
  <c r="P4386" i="9"/>
  <c r="P4387" i="9"/>
  <c r="P4388" i="9"/>
  <c r="P4389" i="9"/>
  <c r="P4390" i="9"/>
  <c r="P4391" i="9"/>
  <c r="P4392" i="9"/>
  <c r="P4393" i="9"/>
  <c r="P4394" i="9"/>
  <c r="P4395" i="9"/>
  <c r="P4396" i="9"/>
  <c r="P4397" i="9"/>
  <c r="P4398" i="9"/>
  <c r="P4399" i="9"/>
  <c r="P4400" i="9"/>
  <c r="P4401" i="9"/>
  <c r="P4402" i="9"/>
  <c r="P4403" i="9"/>
  <c r="P4404" i="9"/>
  <c r="P4405" i="9"/>
  <c r="P4406" i="9"/>
  <c r="P4407" i="9"/>
  <c r="P4408" i="9"/>
  <c r="P4409" i="9"/>
  <c r="P4410" i="9"/>
  <c r="P4411" i="9"/>
  <c r="P4412" i="9"/>
  <c r="P4413" i="9"/>
  <c r="P4414" i="9"/>
  <c r="P4415" i="9"/>
  <c r="P4416" i="9"/>
  <c r="P4417" i="9"/>
  <c r="P4418" i="9"/>
  <c r="P4419" i="9"/>
  <c r="P4420" i="9"/>
  <c r="P4421" i="9"/>
  <c r="P4422" i="9"/>
  <c r="P4423" i="9"/>
  <c r="P4424" i="9"/>
  <c r="P4425" i="9"/>
  <c r="P4426" i="9"/>
  <c r="P4427" i="9"/>
  <c r="P4428" i="9"/>
  <c r="P4429" i="9"/>
  <c r="P4430" i="9"/>
  <c r="P4431" i="9"/>
  <c r="P4432" i="9"/>
  <c r="P4433" i="9"/>
  <c r="P4434" i="9"/>
  <c r="P4435" i="9"/>
  <c r="P4436" i="9"/>
  <c r="P4437" i="9"/>
  <c r="P4438" i="9"/>
  <c r="P4439" i="9"/>
  <c r="P4440" i="9"/>
  <c r="P4441" i="9"/>
  <c r="P4442" i="9"/>
  <c r="P4443" i="9"/>
  <c r="P4444" i="9"/>
  <c r="P4445" i="9"/>
  <c r="P4446" i="9"/>
  <c r="P4447" i="9"/>
  <c r="P4448" i="9"/>
  <c r="P4449" i="9"/>
  <c r="P4450" i="9"/>
  <c r="P4451" i="9"/>
  <c r="P4452" i="9"/>
  <c r="P4453" i="9"/>
  <c r="P4454" i="9"/>
  <c r="P4455" i="9"/>
  <c r="P4456" i="9"/>
  <c r="P4457" i="9"/>
  <c r="P4458" i="9"/>
  <c r="P4459" i="9"/>
  <c r="P4460" i="9"/>
  <c r="P4461" i="9"/>
  <c r="P4462" i="9"/>
  <c r="P4463" i="9"/>
  <c r="P4464" i="9"/>
  <c r="P4465" i="9"/>
  <c r="P4466" i="9"/>
  <c r="P4467" i="9"/>
  <c r="P4468" i="9"/>
  <c r="P4469" i="9"/>
  <c r="P4470" i="9"/>
  <c r="P4471" i="9"/>
  <c r="P4472" i="9"/>
  <c r="P4473" i="9"/>
  <c r="P4474" i="9"/>
  <c r="P4475" i="9"/>
  <c r="P4476" i="9"/>
  <c r="P4477" i="9"/>
  <c r="P4478" i="9"/>
  <c r="P4479" i="9"/>
  <c r="P4480" i="9"/>
  <c r="P4481" i="9"/>
  <c r="P4482" i="9"/>
  <c r="P4483" i="9"/>
  <c r="P4484" i="9"/>
  <c r="P4485" i="9"/>
  <c r="P4486" i="9"/>
  <c r="P4487" i="9"/>
  <c r="P4488" i="9"/>
  <c r="P4489" i="9"/>
  <c r="P4490" i="9"/>
  <c r="P4491" i="9"/>
  <c r="P4492" i="9"/>
  <c r="P4493" i="9"/>
  <c r="P4494" i="9"/>
  <c r="P4495" i="9"/>
  <c r="P4496" i="9"/>
  <c r="P4497" i="9"/>
  <c r="P4498" i="9"/>
  <c r="P4499" i="9"/>
  <c r="P4500" i="9"/>
  <c r="P4501" i="9"/>
  <c r="P4502" i="9"/>
  <c r="P4503" i="9"/>
  <c r="P4504" i="9"/>
  <c r="P4505" i="9"/>
  <c r="P4506" i="9"/>
  <c r="P4507" i="9"/>
  <c r="P4508" i="9"/>
  <c r="P4509" i="9"/>
  <c r="P4510" i="9"/>
  <c r="P4511" i="9"/>
  <c r="P4512" i="9"/>
  <c r="P4513" i="9"/>
  <c r="P4514" i="9"/>
  <c r="P4515" i="9"/>
  <c r="P4516" i="9"/>
  <c r="P4517" i="9"/>
  <c r="P4518" i="9"/>
  <c r="P4519" i="9"/>
  <c r="P4520" i="9"/>
  <c r="P4521" i="9"/>
  <c r="P4522" i="9"/>
  <c r="P4523" i="9"/>
  <c r="P4524" i="9"/>
  <c r="P4525" i="9"/>
  <c r="P4526" i="9"/>
  <c r="P4527" i="9"/>
  <c r="P4528" i="9"/>
  <c r="P4529" i="9"/>
  <c r="P4530" i="9"/>
  <c r="P4531" i="9"/>
  <c r="P4532" i="9"/>
  <c r="P4533" i="9"/>
  <c r="P4534" i="9"/>
  <c r="P4535" i="9"/>
  <c r="P4536" i="9"/>
  <c r="P4537" i="9"/>
  <c r="P4538" i="9"/>
  <c r="P4539" i="9"/>
  <c r="P4540" i="9"/>
  <c r="P4541" i="9"/>
  <c r="P4542" i="9"/>
  <c r="P4543" i="9"/>
  <c r="P4544" i="9"/>
  <c r="P4545" i="9"/>
  <c r="P4546" i="9"/>
  <c r="P4547" i="9"/>
  <c r="P4548" i="9"/>
  <c r="P4549" i="9"/>
  <c r="P4550" i="9"/>
  <c r="P4551" i="9"/>
  <c r="P4552" i="9"/>
  <c r="P4553" i="9"/>
  <c r="P4554" i="9"/>
  <c r="P4555" i="9"/>
  <c r="P4556" i="9"/>
  <c r="P4557" i="9"/>
  <c r="P4558" i="9"/>
  <c r="P4559" i="9"/>
  <c r="P4560" i="9"/>
  <c r="P4561" i="9"/>
  <c r="P4562" i="9"/>
  <c r="P4563" i="9"/>
  <c r="P4564" i="9"/>
  <c r="P4565" i="9"/>
  <c r="P4566" i="9"/>
  <c r="P4567" i="9"/>
  <c r="P4568" i="9"/>
  <c r="P4569" i="9"/>
  <c r="P4570" i="9"/>
  <c r="P4571" i="9"/>
  <c r="P4572" i="9"/>
  <c r="P4573" i="9"/>
  <c r="P4574" i="9"/>
  <c r="P4575" i="9"/>
  <c r="P4576" i="9"/>
  <c r="P4577" i="9"/>
  <c r="P4578" i="9"/>
  <c r="P4579" i="9"/>
  <c r="P4580" i="9"/>
  <c r="P4581" i="9"/>
  <c r="P4582" i="9"/>
  <c r="P4583" i="9"/>
  <c r="P4584" i="9"/>
  <c r="P4585" i="9"/>
  <c r="P4586" i="9"/>
  <c r="P4587" i="9"/>
  <c r="P4588" i="9"/>
  <c r="P4589" i="9"/>
  <c r="P4590" i="9"/>
  <c r="P4591" i="9"/>
  <c r="P4592" i="9"/>
  <c r="P4593" i="9"/>
  <c r="P4594" i="9"/>
  <c r="P4595" i="9"/>
  <c r="P4596" i="9"/>
  <c r="P4597" i="9"/>
  <c r="P4598" i="9"/>
  <c r="P4599" i="9"/>
  <c r="P4600" i="9"/>
  <c r="P4601" i="9"/>
  <c r="P4602" i="9"/>
  <c r="P4603" i="9"/>
  <c r="P4604" i="9"/>
  <c r="P4605" i="9"/>
  <c r="P4606" i="9"/>
  <c r="P4607" i="9"/>
  <c r="P4608" i="9"/>
  <c r="P4609" i="9"/>
  <c r="P4610" i="9"/>
  <c r="P4611" i="9"/>
  <c r="P4612" i="9"/>
  <c r="P4613" i="9"/>
  <c r="P4614" i="9"/>
  <c r="P4615" i="9"/>
  <c r="P4616" i="9"/>
  <c r="P4617" i="9"/>
  <c r="P4618" i="9"/>
  <c r="P4619" i="9"/>
  <c r="P4620" i="9"/>
  <c r="P4621" i="9"/>
  <c r="P4622" i="9"/>
  <c r="P4623" i="9"/>
  <c r="P4624" i="9"/>
  <c r="P4625" i="9"/>
  <c r="P4626" i="9"/>
  <c r="P4627" i="9"/>
  <c r="P4628" i="9"/>
  <c r="P4629" i="9"/>
  <c r="P4630" i="9"/>
  <c r="P4631" i="9"/>
  <c r="P4632" i="9"/>
  <c r="P4633" i="9"/>
  <c r="P4634" i="9"/>
  <c r="P4635" i="9"/>
  <c r="P4636" i="9"/>
  <c r="P4637" i="9"/>
  <c r="P4638" i="9"/>
  <c r="P4639" i="9"/>
  <c r="P4640" i="9"/>
  <c r="P4641" i="9"/>
  <c r="P4642" i="9"/>
  <c r="P4643" i="9"/>
  <c r="P4644" i="9"/>
  <c r="P4645" i="9"/>
  <c r="P4646" i="9"/>
  <c r="P4647" i="9"/>
  <c r="P4648" i="9"/>
  <c r="P4649" i="9"/>
  <c r="P4650" i="9"/>
  <c r="P4651" i="9"/>
  <c r="P4652" i="9"/>
  <c r="P4653" i="9"/>
  <c r="P4654" i="9"/>
  <c r="P4655" i="9"/>
  <c r="P4656" i="9"/>
  <c r="P4657" i="9"/>
  <c r="P4658" i="9"/>
  <c r="P4659" i="9"/>
  <c r="P4660" i="9"/>
  <c r="P4661" i="9"/>
  <c r="P4662" i="9"/>
  <c r="P4663" i="9"/>
  <c r="P4664" i="9"/>
  <c r="P4665" i="9"/>
  <c r="P4666" i="9"/>
  <c r="P4667" i="9"/>
  <c r="P4668" i="9"/>
  <c r="P4669" i="9"/>
  <c r="P4670" i="9"/>
  <c r="P4671" i="9"/>
  <c r="P4672" i="9"/>
  <c r="P4673" i="9"/>
  <c r="P4674" i="9"/>
  <c r="P4675" i="9"/>
  <c r="P4676" i="9"/>
  <c r="P4677" i="9"/>
  <c r="P4678" i="9"/>
  <c r="P4679" i="9"/>
  <c r="P4680" i="9"/>
  <c r="P4681" i="9"/>
  <c r="P4682" i="9"/>
  <c r="P4683" i="9"/>
  <c r="P4684" i="9"/>
  <c r="P4685" i="9"/>
  <c r="P4686" i="9"/>
  <c r="P4687" i="9"/>
  <c r="P4688" i="9"/>
  <c r="P4689" i="9"/>
  <c r="P4690" i="9"/>
  <c r="P4691" i="9"/>
  <c r="P4692" i="9"/>
  <c r="P4693" i="9"/>
  <c r="P4694" i="9"/>
  <c r="P4695" i="9"/>
  <c r="P4696" i="9"/>
  <c r="P4697" i="9"/>
  <c r="P4698" i="9"/>
  <c r="P4699" i="9"/>
  <c r="P4700" i="9"/>
  <c r="P4701" i="9"/>
  <c r="P4702" i="9"/>
  <c r="P4703" i="9"/>
  <c r="P4704" i="9"/>
  <c r="P4705" i="9"/>
  <c r="P4706" i="9"/>
  <c r="P4707" i="9"/>
  <c r="P4708" i="9"/>
  <c r="P4709" i="9"/>
  <c r="P4710" i="9"/>
  <c r="P4711" i="9"/>
  <c r="P4712" i="9"/>
  <c r="P4713" i="9"/>
  <c r="P4714" i="9"/>
  <c r="P4715" i="9"/>
  <c r="P4716" i="9"/>
  <c r="P4717" i="9"/>
  <c r="P4718" i="9"/>
  <c r="P4719" i="9"/>
  <c r="P4720" i="9"/>
  <c r="P4721" i="9"/>
  <c r="P4722" i="9"/>
  <c r="P4723" i="9"/>
  <c r="P4724" i="9"/>
  <c r="P4725" i="9"/>
  <c r="P4726" i="9"/>
  <c r="P4727" i="9"/>
  <c r="P4728" i="9"/>
  <c r="P4729" i="9"/>
  <c r="P4730" i="9"/>
  <c r="P4731" i="9"/>
  <c r="P4732" i="9"/>
  <c r="P4733" i="9"/>
  <c r="P4734" i="9"/>
  <c r="P4735" i="9"/>
  <c r="P4736" i="9"/>
  <c r="P4737" i="9"/>
  <c r="P4738" i="9"/>
  <c r="P4739" i="9"/>
  <c r="P4740" i="9"/>
  <c r="P4741" i="9"/>
  <c r="P4742" i="9"/>
  <c r="P4743" i="9"/>
  <c r="P4744" i="9"/>
  <c r="P4745" i="9"/>
  <c r="P4746" i="9"/>
  <c r="P4747" i="9"/>
  <c r="P4748" i="9"/>
  <c r="P4749" i="9"/>
  <c r="P4750" i="9"/>
  <c r="P4751" i="9"/>
  <c r="P4752" i="9"/>
  <c r="P4753" i="9"/>
  <c r="P4754" i="9"/>
  <c r="P4755" i="9"/>
  <c r="P4756" i="9"/>
  <c r="P4757" i="9"/>
  <c r="P4758" i="9"/>
  <c r="P4759" i="9"/>
  <c r="P4760" i="9"/>
  <c r="P4761" i="9"/>
  <c r="P4762" i="9"/>
  <c r="P4763" i="9"/>
  <c r="P4764" i="9"/>
  <c r="P4765" i="9"/>
  <c r="P4766" i="9"/>
  <c r="P4767" i="9"/>
  <c r="P4768" i="9"/>
  <c r="P4769" i="9"/>
  <c r="P4770" i="9"/>
  <c r="P4771" i="9"/>
  <c r="P4772" i="9"/>
  <c r="P4773" i="9"/>
  <c r="P4774" i="9"/>
  <c r="P4775" i="9"/>
  <c r="P4776" i="9"/>
  <c r="P4777" i="9"/>
  <c r="P4778" i="9"/>
  <c r="P4779" i="9"/>
  <c r="P4780" i="9"/>
  <c r="P4781" i="9"/>
  <c r="P4782" i="9"/>
  <c r="P4783" i="9"/>
  <c r="P4784" i="9"/>
  <c r="P4785" i="9"/>
  <c r="P4786" i="9"/>
  <c r="P4787" i="9"/>
  <c r="P4788" i="9"/>
  <c r="P4789" i="9"/>
  <c r="P4790" i="9"/>
  <c r="P4791" i="9"/>
  <c r="P4792" i="9"/>
  <c r="P4793" i="9"/>
  <c r="P4794" i="9"/>
  <c r="P4795" i="9"/>
  <c r="P4796" i="9"/>
  <c r="P4797" i="9"/>
  <c r="P4798" i="9"/>
  <c r="P4799" i="9"/>
  <c r="P4800" i="9"/>
  <c r="P4801" i="9"/>
  <c r="P4802" i="9"/>
  <c r="P4803" i="9"/>
  <c r="P4804" i="9"/>
  <c r="P4805" i="9"/>
  <c r="P4806" i="9"/>
  <c r="P4807" i="9"/>
  <c r="P4808" i="9"/>
  <c r="P4809" i="9"/>
  <c r="P4810" i="9"/>
  <c r="P4811" i="9"/>
  <c r="P4812" i="9"/>
  <c r="P4813" i="9"/>
  <c r="P4814" i="9"/>
  <c r="P4815" i="9"/>
  <c r="P4816" i="9"/>
  <c r="P4817" i="9"/>
  <c r="P4818" i="9"/>
  <c r="P4819" i="9"/>
  <c r="P4820" i="9"/>
  <c r="P4821" i="9"/>
  <c r="P4822" i="9"/>
  <c r="P4823" i="9"/>
  <c r="P4824" i="9"/>
  <c r="P4825" i="9"/>
  <c r="P4826" i="9"/>
  <c r="P4827" i="9"/>
  <c r="P4828" i="9"/>
  <c r="P4829" i="9"/>
  <c r="P4830" i="9"/>
  <c r="P4831" i="9"/>
  <c r="P4832" i="9"/>
  <c r="P4833" i="9"/>
  <c r="P4834" i="9"/>
  <c r="P4835" i="9"/>
  <c r="P4836" i="9"/>
  <c r="P4837" i="9"/>
  <c r="P4838" i="9"/>
  <c r="P4839" i="9"/>
  <c r="P4840" i="9"/>
  <c r="P4841" i="9"/>
  <c r="P4842" i="9"/>
  <c r="P4843" i="9"/>
  <c r="P4844" i="9"/>
  <c r="P4845" i="9"/>
  <c r="P4846" i="9"/>
  <c r="P4847" i="9"/>
  <c r="P4848" i="9"/>
  <c r="P4849" i="9"/>
  <c r="P4850" i="9"/>
  <c r="P4851" i="9"/>
  <c r="P4852" i="9"/>
  <c r="P4853" i="9"/>
  <c r="P4854" i="9"/>
  <c r="P4855" i="9"/>
  <c r="P4856" i="9"/>
  <c r="P4857" i="9"/>
  <c r="P4858" i="9"/>
  <c r="P4859" i="9"/>
  <c r="P4860" i="9"/>
  <c r="P4861" i="9"/>
  <c r="P4862" i="9"/>
  <c r="P4863" i="9"/>
  <c r="P4864" i="9"/>
  <c r="P4865" i="9"/>
  <c r="P4866" i="9"/>
  <c r="P4867" i="9"/>
  <c r="P4868" i="9"/>
  <c r="P4869" i="9"/>
  <c r="P4870" i="9"/>
  <c r="P4871" i="9"/>
  <c r="P4872" i="9"/>
  <c r="P4873" i="9"/>
  <c r="P4874" i="9"/>
  <c r="P4875" i="9"/>
  <c r="P4876" i="9"/>
  <c r="P4877" i="9"/>
  <c r="P4878" i="9"/>
  <c r="P4879" i="9"/>
  <c r="P4880" i="9"/>
  <c r="P4881" i="9"/>
  <c r="P4882" i="9"/>
  <c r="P4883" i="9"/>
  <c r="P4884" i="9"/>
  <c r="P4885" i="9"/>
  <c r="P4886" i="9"/>
  <c r="P4887" i="9"/>
  <c r="P4888" i="9"/>
  <c r="P4889" i="9"/>
  <c r="P4890" i="9"/>
  <c r="P4891" i="9"/>
  <c r="P4892" i="9"/>
  <c r="P4893" i="9"/>
  <c r="P4894" i="9"/>
  <c r="P4895" i="9"/>
  <c r="P4896" i="9"/>
  <c r="P4897" i="9"/>
  <c r="P4898" i="9"/>
  <c r="P4899" i="9"/>
  <c r="P4900" i="9"/>
  <c r="P4901" i="9"/>
  <c r="P4902" i="9"/>
  <c r="P4903" i="9"/>
  <c r="P4904" i="9"/>
  <c r="P4905" i="9"/>
  <c r="P4906" i="9"/>
  <c r="P4907" i="9"/>
  <c r="P4908" i="9"/>
  <c r="P4909" i="9"/>
  <c r="P4910" i="9"/>
  <c r="P4911" i="9"/>
  <c r="P4912" i="9"/>
  <c r="P4913" i="9"/>
  <c r="P4914" i="9"/>
  <c r="P4915" i="9"/>
  <c r="P4916" i="9"/>
  <c r="P4917" i="9"/>
  <c r="P4918" i="9"/>
  <c r="P4919" i="9"/>
  <c r="P4920" i="9"/>
  <c r="P4921" i="9"/>
  <c r="P4922" i="9"/>
  <c r="P4923" i="9"/>
  <c r="P4924" i="9"/>
  <c r="P4925" i="9"/>
  <c r="P4926" i="9"/>
  <c r="P4927" i="9"/>
  <c r="P4928" i="9"/>
  <c r="P4929" i="9"/>
  <c r="P4930" i="9"/>
  <c r="P4931" i="9"/>
  <c r="P4932" i="9"/>
  <c r="P4933" i="9"/>
  <c r="P4934" i="9"/>
  <c r="P4935" i="9"/>
  <c r="P4936" i="9"/>
  <c r="P4937" i="9"/>
  <c r="P4938" i="9"/>
  <c r="P4939" i="9"/>
  <c r="P4940" i="9"/>
  <c r="P4941" i="9"/>
  <c r="P4942" i="9"/>
  <c r="P4943" i="9"/>
  <c r="P4944" i="9"/>
  <c r="P4945" i="9"/>
  <c r="P4946" i="9"/>
  <c r="P4947" i="9"/>
  <c r="P4948" i="9"/>
  <c r="P4949" i="9"/>
  <c r="P4950" i="9"/>
  <c r="P4951" i="9"/>
  <c r="P4952" i="9"/>
  <c r="P4953" i="9"/>
  <c r="P4954" i="9"/>
  <c r="P4955" i="9"/>
  <c r="P4956" i="9"/>
  <c r="P4957" i="9"/>
  <c r="P4958" i="9"/>
  <c r="P4959" i="9"/>
  <c r="P4960" i="9"/>
  <c r="P4961" i="9"/>
  <c r="P4962" i="9"/>
  <c r="P4963" i="9"/>
  <c r="P4964" i="9"/>
  <c r="P4965" i="9"/>
  <c r="P4966" i="9"/>
  <c r="P4967" i="9"/>
  <c r="P4968" i="9"/>
  <c r="P4969" i="9"/>
  <c r="P4970" i="9"/>
  <c r="P4971" i="9"/>
  <c r="P4972" i="9"/>
  <c r="P4973" i="9"/>
  <c r="P4974" i="9"/>
  <c r="P4975" i="9"/>
  <c r="P4976" i="9"/>
  <c r="P4977" i="9"/>
  <c r="P4978" i="9"/>
  <c r="P4979" i="9"/>
  <c r="P4980" i="9"/>
  <c r="P4981" i="9"/>
  <c r="P4982" i="9"/>
  <c r="P4983" i="9"/>
  <c r="P4984" i="9"/>
  <c r="P4985" i="9"/>
  <c r="P4986" i="9"/>
  <c r="P4987" i="9"/>
  <c r="P4988" i="9"/>
  <c r="P4989" i="9"/>
  <c r="P4990" i="9"/>
  <c r="P4991" i="9"/>
  <c r="P4992" i="9"/>
  <c r="P4993" i="9"/>
  <c r="P4994" i="9"/>
  <c r="P4995" i="9"/>
  <c r="P4996" i="9"/>
  <c r="P4997" i="9"/>
  <c r="P4998" i="9"/>
  <c r="P4999" i="9"/>
  <c r="P5000" i="9"/>
  <c r="P5001" i="9"/>
  <c r="P5002" i="9"/>
  <c r="P5003" i="9"/>
  <c r="P5004" i="9"/>
  <c r="P5005" i="9"/>
  <c r="P5006" i="9"/>
  <c r="P5007" i="9"/>
  <c r="P5008" i="9"/>
  <c r="P5009" i="9"/>
  <c r="P5010" i="9"/>
  <c r="P5011" i="9"/>
  <c r="P5012" i="9"/>
  <c r="P5013" i="9"/>
  <c r="P5014" i="9"/>
  <c r="P5015" i="9"/>
  <c r="P5016" i="9"/>
  <c r="P5017" i="9"/>
  <c r="P5018" i="9"/>
  <c r="P5019" i="9"/>
  <c r="P5020" i="9"/>
  <c r="P5021" i="9"/>
  <c r="P5022" i="9"/>
  <c r="P5023" i="9"/>
  <c r="P5024" i="9"/>
  <c r="P5025" i="9"/>
  <c r="P5026" i="9"/>
  <c r="P5027" i="9"/>
  <c r="P5028" i="9"/>
  <c r="P5029" i="9"/>
  <c r="P5030" i="9"/>
  <c r="P5031" i="9"/>
  <c r="P5032" i="9"/>
  <c r="P5033" i="9"/>
  <c r="P5034" i="9"/>
  <c r="P5035" i="9"/>
  <c r="P5036" i="9"/>
  <c r="P5037" i="9"/>
  <c r="P5038" i="9"/>
  <c r="P5039" i="9"/>
  <c r="P5040" i="9"/>
  <c r="P5041" i="9"/>
  <c r="P5042" i="9"/>
  <c r="P5043" i="9"/>
  <c r="P5044" i="9"/>
  <c r="P5045" i="9"/>
  <c r="P5046" i="9"/>
  <c r="P5047" i="9"/>
  <c r="P5048" i="9"/>
  <c r="P5049" i="9"/>
  <c r="P5050" i="9"/>
  <c r="P5051" i="9"/>
  <c r="P5052" i="9"/>
  <c r="P5053" i="9"/>
  <c r="P5054" i="9"/>
  <c r="P5055" i="9"/>
  <c r="P5056" i="9"/>
  <c r="P5057" i="9"/>
  <c r="P5058" i="9"/>
  <c r="P5059" i="9"/>
  <c r="P5060" i="9"/>
  <c r="P5061" i="9"/>
  <c r="P5062" i="9"/>
  <c r="P5063" i="9"/>
  <c r="P5064" i="9"/>
  <c r="P5065" i="9"/>
  <c r="P5066" i="9"/>
  <c r="P5067" i="9"/>
  <c r="P5068" i="9"/>
  <c r="P5069" i="9"/>
  <c r="P5070" i="9"/>
  <c r="P5071" i="9"/>
  <c r="P5072" i="9"/>
  <c r="P5073" i="9"/>
  <c r="P5074" i="9"/>
  <c r="P5075" i="9"/>
  <c r="P5076" i="9"/>
  <c r="P5077" i="9"/>
  <c r="P5078" i="9"/>
  <c r="P5079" i="9"/>
  <c r="P5080" i="9"/>
  <c r="P5081" i="9"/>
  <c r="P5082" i="9"/>
  <c r="P5083" i="9"/>
  <c r="P5084" i="9"/>
  <c r="P5085" i="9"/>
  <c r="P5086" i="9"/>
  <c r="P5087" i="9"/>
  <c r="P5088" i="9"/>
  <c r="P5089" i="9"/>
  <c r="P5090" i="9"/>
  <c r="P5091" i="9"/>
  <c r="P5092" i="9"/>
  <c r="P5093" i="9"/>
  <c r="P5094" i="9"/>
  <c r="P5095" i="9"/>
  <c r="P5096" i="9"/>
  <c r="P5097" i="9"/>
  <c r="P5098" i="9"/>
  <c r="P5099" i="9"/>
  <c r="P5100" i="9"/>
  <c r="P5101" i="9"/>
  <c r="P5102" i="9"/>
  <c r="P5103" i="9"/>
  <c r="P5104" i="9"/>
  <c r="P5105" i="9"/>
  <c r="P5106" i="9"/>
  <c r="P5107" i="9"/>
  <c r="P5108" i="9"/>
  <c r="P5109" i="9"/>
  <c r="P5110" i="9"/>
  <c r="P5111" i="9"/>
  <c r="P5112" i="9"/>
  <c r="P5113" i="9"/>
  <c r="P5114" i="9"/>
  <c r="P5115" i="9"/>
  <c r="P5116" i="9"/>
  <c r="P5117" i="9"/>
  <c r="P5118" i="9"/>
  <c r="P5119" i="9"/>
  <c r="P5120" i="9"/>
  <c r="P5121" i="9"/>
  <c r="P5122" i="9"/>
  <c r="P5123" i="9"/>
  <c r="P5124" i="9"/>
  <c r="P5125" i="9"/>
  <c r="P5126" i="9"/>
  <c r="P5127" i="9"/>
  <c r="P5128" i="9"/>
  <c r="P5129" i="9"/>
  <c r="P5130" i="9"/>
  <c r="P5131" i="9"/>
  <c r="P5132" i="9"/>
  <c r="P5133" i="9"/>
  <c r="P5134" i="9"/>
  <c r="P5135" i="9"/>
  <c r="P5136" i="9"/>
  <c r="P5137" i="9"/>
  <c r="P5138" i="9"/>
  <c r="P5139" i="9"/>
  <c r="P5140" i="9"/>
  <c r="P5141" i="9"/>
  <c r="P5142" i="9"/>
  <c r="P5143" i="9"/>
  <c r="P5144" i="9"/>
  <c r="P5145" i="9"/>
  <c r="P5146" i="9"/>
  <c r="P5147" i="9"/>
  <c r="P5148" i="9"/>
  <c r="P5149" i="9"/>
  <c r="P5150" i="9"/>
  <c r="P5151" i="9"/>
  <c r="P5152" i="9"/>
  <c r="P5153" i="9"/>
  <c r="P5154" i="9"/>
  <c r="P5155" i="9"/>
  <c r="P5156" i="9"/>
  <c r="P5157" i="9"/>
  <c r="P5158" i="9"/>
  <c r="P5159" i="9"/>
  <c r="P5160" i="9"/>
  <c r="P5161" i="9"/>
  <c r="P5162" i="9"/>
  <c r="P5163" i="9"/>
  <c r="P5164" i="9"/>
  <c r="P5165" i="9"/>
  <c r="P5166" i="9"/>
  <c r="P5167" i="9"/>
  <c r="P5168" i="9"/>
  <c r="P5169" i="9"/>
  <c r="P5170" i="9"/>
  <c r="P5171" i="9"/>
  <c r="P5172" i="9"/>
  <c r="P5173" i="9"/>
  <c r="P5174" i="9"/>
  <c r="P5175" i="9"/>
  <c r="P5176" i="9"/>
  <c r="P5177" i="9"/>
  <c r="P5178" i="9"/>
  <c r="P5179" i="9"/>
  <c r="P5180" i="9"/>
  <c r="P5181" i="9"/>
  <c r="P5182" i="9"/>
  <c r="P5183" i="9"/>
  <c r="P5184" i="9"/>
  <c r="P5185" i="9"/>
  <c r="P5186" i="9"/>
  <c r="P5187" i="9"/>
  <c r="P5188" i="9"/>
  <c r="P5189" i="9"/>
  <c r="P5190" i="9"/>
  <c r="P5191" i="9"/>
  <c r="P5192" i="9"/>
  <c r="P5193" i="9"/>
  <c r="P5194" i="9"/>
  <c r="P5195" i="9"/>
  <c r="P5196" i="9"/>
  <c r="P5197" i="9"/>
  <c r="P5198" i="9"/>
  <c r="P5199" i="9"/>
  <c r="P5200" i="9"/>
  <c r="P5201" i="9"/>
  <c r="P5202" i="9"/>
  <c r="P5203" i="9"/>
  <c r="P5204" i="9"/>
  <c r="P5205" i="9"/>
  <c r="P5206" i="9"/>
  <c r="P5207" i="9"/>
  <c r="P5208" i="9"/>
  <c r="P5209" i="9"/>
  <c r="P5210" i="9"/>
  <c r="P5211" i="9"/>
  <c r="P5212" i="9"/>
  <c r="P5213" i="9"/>
  <c r="P5214" i="9"/>
  <c r="P5215" i="9"/>
  <c r="P5216" i="9"/>
  <c r="P5217" i="9"/>
  <c r="P5218" i="9"/>
  <c r="P5219" i="9"/>
  <c r="P5220" i="9"/>
  <c r="P5221" i="9"/>
  <c r="P5222" i="9"/>
  <c r="P5223" i="9"/>
  <c r="P5224" i="9"/>
  <c r="P5225" i="9"/>
  <c r="P5226" i="9"/>
  <c r="P5227" i="9"/>
  <c r="P5228" i="9"/>
  <c r="P5229" i="9"/>
  <c r="P5230" i="9"/>
  <c r="P5231" i="9"/>
  <c r="P5232" i="9"/>
  <c r="P5233" i="9"/>
  <c r="P5234" i="9"/>
  <c r="P5235" i="9"/>
  <c r="P5236" i="9"/>
  <c r="P5237" i="9"/>
  <c r="P5238" i="9"/>
  <c r="P5239" i="9"/>
  <c r="P5240" i="9"/>
  <c r="P5241" i="9"/>
  <c r="P5242" i="9"/>
  <c r="P5243" i="9"/>
  <c r="P5244" i="9"/>
  <c r="P5245" i="9"/>
  <c r="P5246" i="9"/>
  <c r="P5247" i="9"/>
  <c r="P5248" i="9"/>
  <c r="P5249" i="9"/>
  <c r="P5250" i="9"/>
  <c r="P5251" i="9"/>
  <c r="P5252" i="9"/>
  <c r="P5253" i="9"/>
  <c r="P5254" i="9"/>
  <c r="P5255" i="9"/>
  <c r="P5256" i="9"/>
  <c r="P5257" i="9"/>
  <c r="P5258" i="9"/>
  <c r="P5259" i="9"/>
  <c r="P5260" i="9"/>
  <c r="P5261" i="9"/>
  <c r="P5262" i="9"/>
  <c r="P5263" i="9"/>
  <c r="P5264" i="9"/>
  <c r="P5265" i="9"/>
  <c r="P5266" i="9"/>
  <c r="P5267" i="9"/>
  <c r="P5268" i="9"/>
  <c r="P5269" i="9"/>
  <c r="P5270" i="9"/>
  <c r="P5271" i="9"/>
  <c r="P5272" i="9"/>
  <c r="P5273" i="9"/>
  <c r="P5274" i="9"/>
  <c r="P5275" i="9"/>
  <c r="P5276" i="9"/>
  <c r="P5277" i="9"/>
  <c r="P5278" i="9"/>
  <c r="P5279" i="9"/>
  <c r="P5280" i="9"/>
  <c r="P5281" i="9"/>
  <c r="P5282" i="9"/>
  <c r="P5283" i="9"/>
  <c r="P5284" i="9"/>
  <c r="P5285" i="9"/>
  <c r="P5286" i="9"/>
  <c r="P5287" i="9"/>
  <c r="P5288" i="9"/>
  <c r="P5289" i="9"/>
  <c r="P5290" i="9"/>
  <c r="P5291" i="9"/>
  <c r="P5292" i="9"/>
  <c r="P5293" i="9"/>
  <c r="P5294" i="9"/>
  <c r="P5295" i="9"/>
  <c r="P5296" i="9"/>
  <c r="P5297" i="9"/>
  <c r="P5298" i="9"/>
  <c r="P5299" i="9"/>
  <c r="P5300" i="9"/>
  <c r="P5301" i="9"/>
  <c r="P5302" i="9"/>
  <c r="P5303" i="9"/>
  <c r="P5304" i="9"/>
  <c r="P5305" i="9"/>
  <c r="P5306" i="9"/>
  <c r="P5307" i="9"/>
  <c r="P5308" i="9"/>
  <c r="P5309" i="9"/>
  <c r="P5310" i="9"/>
  <c r="P5311" i="9"/>
  <c r="P5312" i="9"/>
  <c r="P5313" i="9"/>
  <c r="P5314" i="9"/>
  <c r="P5315" i="9"/>
  <c r="P5316" i="9"/>
  <c r="P5317" i="9"/>
  <c r="P5318" i="9"/>
  <c r="P5319" i="9"/>
  <c r="P5320" i="9"/>
  <c r="P5321" i="9"/>
  <c r="P5322" i="9"/>
  <c r="P5323" i="9"/>
  <c r="P5324" i="9"/>
  <c r="P5325" i="9"/>
  <c r="P5326" i="9"/>
  <c r="P5327" i="9"/>
  <c r="P5328" i="9"/>
  <c r="P5329" i="9"/>
  <c r="P5330" i="9"/>
  <c r="P5331" i="9"/>
  <c r="P5332" i="9"/>
  <c r="P5333" i="9"/>
  <c r="P5334" i="9"/>
  <c r="P5335" i="9"/>
  <c r="P5336" i="9"/>
  <c r="P5337" i="9"/>
  <c r="P5338" i="9"/>
  <c r="P5339" i="9"/>
  <c r="P5340" i="9"/>
  <c r="P5341" i="9"/>
  <c r="P5342" i="9"/>
  <c r="P5343" i="9"/>
  <c r="P5344" i="9"/>
  <c r="P5345" i="9"/>
  <c r="P5346" i="9"/>
  <c r="P5347" i="9"/>
  <c r="P5348" i="9"/>
  <c r="P5349" i="9"/>
  <c r="P5350" i="9"/>
  <c r="P5351" i="9"/>
  <c r="P5352" i="9"/>
  <c r="P5353" i="9"/>
  <c r="P5354" i="9"/>
  <c r="P5355" i="9"/>
  <c r="P5356" i="9"/>
  <c r="P5357" i="9"/>
  <c r="P5358" i="9"/>
  <c r="P5359" i="9"/>
  <c r="P5360" i="9"/>
  <c r="P5361" i="9"/>
  <c r="P5362" i="9"/>
  <c r="P5363" i="9"/>
  <c r="P5364" i="9"/>
  <c r="P5365" i="9"/>
  <c r="P5366" i="9"/>
  <c r="P5367" i="9"/>
  <c r="P5368" i="9"/>
  <c r="P5369" i="9"/>
  <c r="P5370" i="9"/>
  <c r="P5371" i="9"/>
  <c r="P5372" i="9"/>
  <c r="P5373" i="9"/>
  <c r="P5374" i="9"/>
  <c r="P5375" i="9"/>
  <c r="P5376" i="9"/>
  <c r="P5377" i="9"/>
  <c r="P5378" i="9"/>
  <c r="P5379" i="9"/>
  <c r="P5380" i="9"/>
  <c r="P5381" i="9"/>
  <c r="P5382" i="9"/>
  <c r="P5383" i="9"/>
  <c r="P5384" i="9"/>
  <c r="P5385" i="9"/>
  <c r="P5386" i="9"/>
  <c r="P5387" i="9"/>
  <c r="P5388" i="9"/>
  <c r="P5389" i="9"/>
  <c r="P5390" i="9"/>
  <c r="P5391" i="9"/>
  <c r="P5392" i="9"/>
  <c r="P5393" i="9"/>
  <c r="P5394" i="9"/>
  <c r="P5395" i="9"/>
  <c r="P5396" i="9"/>
  <c r="P5397" i="9"/>
  <c r="P5398" i="9"/>
  <c r="P5399" i="9"/>
  <c r="P5400" i="9"/>
  <c r="P5401" i="9"/>
  <c r="P5402" i="9"/>
  <c r="P5403" i="9"/>
  <c r="P5404" i="9"/>
  <c r="P5405" i="9"/>
  <c r="P5406" i="9"/>
  <c r="P5407" i="9"/>
  <c r="P5408" i="9"/>
  <c r="P5409" i="9"/>
  <c r="P5410" i="9"/>
  <c r="P5411" i="9"/>
  <c r="P5412" i="9"/>
  <c r="P5413" i="9"/>
  <c r="P5414" i="9"/>
  <c r="P5415" i="9"/>
  <c r="P5416" i="9"/>
  <c r="P5417" i="9"/>
  <c r="P5418" i="9"/>
  <c r="P5419" i="9"/>
  <c r="P5420" i="9"/>
  <c r="P5421" i="9"/>
  <c r="P5422" i="9"/>
  <c r="P5423" i="9"/>
  <c r="P5424" i="9"/>
  <c r="P5425" i="9"/>
  <c r="P5426" i="9"/>
  <c r="P5427" i="9"/>
  <c r="P5428" i="9"/>
  <c r="P5429" i="9"/>
  <c r="P5430" i="9"/>
  <c r="P5431" i="9"/>
  <c r="P5432" i="9"/>
  <c r="P5433" i="9"/>
  <c r="P5434" i="9"/>
  <c r="P5435" i="9"/>
  <c r="P5436" i="9"/>
  <c r="P5437" i="9"/>
  <c r="P5438" i="9"/>
  <c r="P5439" i="9"/>
  <c r="P5440" i="9"/>
  <c r="P5441" i="9"/>
  <c r="P5442" i="9"/>
  <c r="P5443" i="9"/>
  <c r="P5444" i="9"/>
  <c r="P5445" i="9"/>
  <c r="P5446" i="9"/>
  <c r="P5447" i="9"/>
  <c r="P5448" i="9"/>
  <c r="P5449" i="9"/>
  <c r="P5450" i="9"/>
  <c r="P5451" i="9"/>
  <c r="P5452" i="9"/>
  <c r="P5453" i="9"/>
  <c r="P5454" i="9"/>
  <c r="P5455" i="9"/>
  <c r="P5456" i="9"/>
  <c r="P5457" i="9"/>
  <c r="P5458" i="9"/>
  <c r="P5459" i="9"/>
  <c r="P5460" i="9"/>
  <c r="P5461" i="9"/>
  <c r="P5462" i="9"/>
  <c r="P5463" i="9"/>
  <c r="P5464" i="9"/>
  <c r="P5465" i="9"/>
  <c r="P5466" i="9"/>
  <c r="P5467" i="9"/>
  <c r="P5468" i="9"/>
  <c r="P5469" i="9"/>
  <c r="P5470" i="9"/>
  <c r="P5471" i="9"/>
  <c r="P5472" i="9"/>
  <c r="P5473" i="9"/>
  <c r="P5474" i="9"/>
  <c r="P5475" i="9"/>
  <c r="P5476" i="9"/>
  <c r="P5477" i="9"/>
  <c r="P5478" i="9"/>
  <c r="P5479" i="9"/>
  <c r="P5480" i="9"/>
  <c r="P5481" i="9"/>
  <c r="P5482" i="9"/>
  <c r="P5483" i="9"/>
  <c r="P5484" i="9"/>
  <c r="P5485" i="9"/>
  <c r="P5486" i="9"/>
  <c r="P5487" i="9"/>
  <c r="P5488" i="9"/>
  <c r="P5489" i="9"/>
  <c r="P5490" i="9"/>
  <c r="P5491" i="9"/>
  <c r="P5492" i="9"/>
  <c r="P5493" i="9"/>
  <c r="P5494" i="9"/>
  <c r="P5495" i="9"/>
  <c r="P5496" i="9"/>
  <c r="P5497" i="9"/>
  <c r="P5498" i="9"/>
  <c r="P5499" i="9"/>
  <c r="P5500" i="9"/>
  <c r="P5501" i="9"/>
  <c r="P5502" i="9"/>
  <c r="P5503" i="9"/>
  <c r="P5504" i="9"/>
  <c r="P5505" i="9"/>
  <c r="P5506" i="9"/>
  <c r="P5507" i="9"/>
  <c r="P5508" i="9"/>
  <c r="P5509" i="9"/>
  <c r="P5510" i="9"/>
  <c r="P5511" i="9"/>
  <c r="P5512" i="9"/>
  <c r="P5513" i="9"/>
  <c r="P5514" i="9"/>
  <c r="P5515" i="9"/>
  <c r="P5516" i="9"/>
  <c r="P5517" i="9"/>
  <c r="P5518" i="9"/>
  <c r="P5519" i="9"/>
  <c r="P5520" i="9"/>
  <c r="P5521" i="9"/>
  <c r="P5522" i="9"/>
  <c r="P5523" i="9"/>
  <c r="P5524" i="9"/>
  <c r="P5525" i="9"/>
  <c r="P5526" i="9"/>
  <c r="P5527" i="9"/>
  <c r="P5528" i="9"/>
  <c r="P5529" i="9"/>
  <c r="P5530" i="9"/>
  <c r="P5531" i="9"/>
  <c r="P5532" i="9"/>
  <c r="P5533" i="9"/>
  <c r="P5534" i="9"/>
  <c r="P5535" i="9"/>
  <c r="P5536" i="9"/>
  <c r="P5537" i="9"/>
  <c r="P5538" i="9"/>
  <c r="P5539" i="9"/>
  <c r="P5540" i="9"/>
  <c r="P5541" i="9"/>
  <c r="P5542" i="9"/>
  <c r="P5543" i="9"/>
  <c r="P5544" i="9"/>
  <c r="P5545" i="9"/>
  <c r="P5546" i="9"/>
  <c r="P5547" i="9"/>
  <c r="P5548" i="9"/>
  <c r="P5549" i="9"/>
  <c r="P5550" i="9"/>
  <c r="P5551" i="9"/>
  <c r="P5552" i="9"/>
  <c r="P5553" i="9"/>
  <c r="P5554" i="9"/>
  <c r="P5555" i="9"/>
  <c r="P5556" i="9"/>
  <c r="P5557" i="9"/>
  <c r="P5558" i="9"/>
  <c r="P5559" i="9"/>
  <c r="P5560" i="9"/>
  <c r="P5561" i="9"/>
  <c r="P5562" i="9"/>
  <c r="P5563" i="9"/>
  <c r="P5564" i="9"/>
  <c r="P5565" i="9"/>
  <c r="P5566" i="9"/>
  <c r="P5567" i="9"/>
  <c r="P5568" i="9"/>
  <c r="P5569" i="9"/>
  <c r="P5570" i="9"/>
  <c r="P5571" i="9"/>
  <c r="P5572" i="9"/>
  <c r="P5573" i="9"/>
  <c r="P5574" i="9"/>
  <c r="P5575" i="9"/>
  <c r="P5576" i="9"/>
  <c r="P5577" i="9"/>
  <c r="P5578" i="9"/>
  <c r="P5579" i="9"/>
  <c r="P5580" i="9"/>
  <c r="P5581" i="9"/>
  <c r="P5582" i="9"/>
  <c r="P5583" i="9"/>
  <c r="P5584" i="9"/>
  <c r="P5585" i="9"/>
  <c r="P5586" i="9"/>
  <c r="P5587" i="9"/>
  <c r="P5588" i="9"/>
  <c r="P5589" i="9"/>
  <c r="P5590" i="9"/>
  <c r="P5591" i="9"/>
  <c r="P5592" i="9"/>
  <c r="P5593" i="9"/>
  <c r="P5594" i="9"/>
  <c r="P5595" i="9"/>
  <c r="P5596" i="9"/>
  <c r="P5597" i="9"/>
  <c r="P5598" i="9"/>
  <c r="P5599" i="9"/>
  <c r="P5600" i="9"/>
  <c r="P5601" i="9"/>
  <c r="P5602" i="9"/>
  <c r="P5603" i="9"/>
  <c r="P5604" i="9"/>
  <c r="P5605" i="9"/>
  <c r="P5606" i="9"/>
  <c r="P5607" i="9"/>
  <c r="P5608" i="9"/>
  <c r="P5609" i="9"/>
  <c r="P5610" i="9"/>
  <c r="P5611" i="9"/>
  <c r="P5612" i="9"/>
  <c r="P5613" i="9"/>
  <c r="P5614" i="9"/>
  <c r="P5615" i="9"/>
  <c r="P5616" i="9"/>
  <c r="P5617" i="9"/>
  <c r="P5618" i="9"/>
  <c r="P5619" i="9"/>
  <c r="P5620" i="9"/>
  <c r="P5621" i="9"/>
  <c r="P5622" i="9"/>
  <c r="P5623" i="9"/>
  <c r="P5624" i="9"/>
  <c r="P5625" i="9"/>
  <c r="P5626" i="9"/>
  <c r="P5627" i="9"/>
  <c r="P5628" i="9"/>
  <c r="P5629" i="9"/>
  <c r="P5630" i="9"/>
  <c r="P5631" i="9"/>
  <c r="P5632" i="9"/>
  <c r="P5633" i="9"/>
  <c r="P5634" i="9"/>
  <c r="P5635" i="9"/>
  <c r="P5636" i="9"/>
  <c r="P5637" i="9"/>
  <c r="P5638" i="9"/>
  <c r="P5639" i="9"/>
  <c r="P5640" i="9"/>
  <c r="P5641" i="9"/>
  <c r="P5642" i="9"/>
  <c r="P5643" i="9"/>
  <c r="P5644" i="9"/>
  <c r="P5645" i="9"/>
  <c r="P5646" i="9"/>
  <c r="P5647" i="9"/>
  <c r="P5648" i="9"/>
  <c r="P5649" i="9"/>
  <c r="P5650" i="9"/>
  <c r="P5651" i="9"/>
  <c r="P5652" i="9"/>
  <c r="P5653" i="9"/>
  <c r="P5654" i="9"/>
  <c r="P5655" i="9"/>
  <c r="P5656" i="9"/>
  <c r="P5657" i="9"/>
  <c r="P5658" i="9"/>
  <c r="P5659" i="9"/>
  <c r="P5660" i="9"/>
  <c r="P5661" i="9"/>
  <c r="P5662" i="9"/>
  <c r="P5663" i="9"/>
  <c r="P5664" i="9"/>
  <c r="P5665" i="9"/>
  <c r="P5666" i="9"/>
  <c r="P5667" i="9"/>
  <c r="P5668" i="9"/>
  <c r="P5669" i="9"/>
  <c r="P5670" i="9"/>
  <c r="P5671" i="9"/>
  <c r="P5672" i="9"/>
  <c r="P5673" i="9"/>
  <c r="P5674" i="9"/>
  <c r="P5675" i="9"/>
  <c r="P5676" i="9"/>
  <c r="P5677" i="9"/>
  <c r="P5678" i="9"/>
  <c r="P5679" i="9"/>
  <c r="P5680" i="9"/>
  <c r="P5681" i="9"/>
  <c r="P5682" i="9"/>
  <c r="P5683" i="9"/>
  <c r="P5684" i="9"/>
  <c r="P5685" i="9"/>
  <c r="P5686" i="9"/>
  <c r="P5687" i="9"/>
  <c r="P5688" i="9"/>
  <c r="P5689" i="9"/>
  <c r="P5690" i="9"/>
  <c r="P5691" i="9"/>
  <c r="P5692" i="9"/>
  <c r="P5693" i="9"/>
  <c r="P5694" i="9"/>
  <c r="P5695" i="9"/>
  <c r="P5696" i="9"/>
  <c r="P5697" i="9"/>
  <c r="P5698" i="9"/>
  <c r="P5699" i="9"/>
  <c r="P5700" i="9"/>
  <c r="P5701" i="9"/>
  <c r="P5702" i="9"/>
  <c r="P5703" i="9"/>
  <c r="P5704" i="9"/>
  <c r="P5705" i="9"/>
  <c r="P5706" i="9"/>
  <c r="P5707" i="9"/>
  <c r="P5708" i="9"/>
  <c r="P5709" i="9"/>
  <c r="P5710" i="9"/>
  <c r="P5711" i="9"/>
  <c r="P5712" i="9"/>
  <c r="P5713" i="9"/>
  <c r="P5714" i="9"/>
  <c r="P5715" i="9"/>
  <c r="P5716" i="9"/>
  <c r="P5717" i="9"/>
  <c r="P5718" i="9"/>
  <c r="P5719" i="9"/>
  <c r="P5720" i="9"/>
  <c r="P5721" i="9"/>
  <c r="P5722" i="9"/>
  <c r="P5723" i="9"/>
  <c r="P5724" i="9"/>
  <c r="P5725" i="9"/>
  <c r="P5726" i="9"/>
  <c r="P5727" i="9"/>
  <c r="P5728" i="9"/>
  <c r="P5729" i="9"/>
  <c r="P5730" i="9"/>
  <c r="P5731" i="9"/>
  <c r="P5732" i="9"/>
  <c r="P5733" i="9"/>
  <c r="P5734" i="9"/>
  <c r="P5735" i="9"/>
  <c r="P5736" i="9"/>
  <c r="P5737" i="9"/>
  <c r="P5738" i="9"/>
  <c r="P5739" i="9"/>
  <c r="P5740" i="9"/>
  <c r="P5741" i="9"/>
  <c r="P5742" i="9"/>
  <c r="P5743" i="9"/>
  <c r="P5744" i="9"/>
  <c r="P5745" i="9"/>
  <c r="P5746" i="9"/>
  <c r="P5747" i="9"/>
  <c r="P5748" i="9"/>
  <c r="P5749" i="9"/>
  <c r="P5750" i="9"/>
  <c r="P5751" i="9"/>
  <c r="P5752" i="9"/>
  <c r="P5753" i="9"/>
  <c r="P5754" i="9"/>
  <c r="P5755" i="9"/>
  <c r="P5756" i="9"/>
  <c r="P5757" i="9"/>
  <c r="P5758" i="9"/>
  <c r="P5759" i="9"/>
  <c r="P5760" i="9"/>
  <c r="P5761" i="9"/>
  <c r="P5762" i="9"/>
  <c r="P5763" i="9"/>
  <c r="P5764" i="9"/>
  <c r="P5765" i="9"/>
  <c r="P5766" i="9"/>
  <c r="P5767" i="9"/>
  <c r="P5768" i="9"/>
  <c r="P5769" i="9"/>
  <c r="P5770" i="9"/>
  <c r="P5771" i="9"/>
  <c r="P5772" i="9"/>
  <c r="P5773" i="9"/>
  <c r="P5774" i="9"/>
  <c r="P5775" i="9"/>
  <c r="P5776" i="9"/>
  <c r="P5777" i="9"/>
  <c r="P5778" i="9"/>
  <c r="P5779" i="9"/>
  <c r="P5780" i="9"/>
  <c r="P5781" i="9"/>
  <c r="P5782" i="9"/>
  <c r="P5783" i="9"/>
  <c r="P5784" i="9"/>
  <c r="P5785" i="9"/>
  <c r="P5786" i="9"/>
  <c r="P5787" i="9"/>
  <c r="P5788" i="9"/>
  <c r="P5789" i="9"/>
  <c r="P5790" i="9"/>
  <c r="P5791" i="9"/>
  <c r="P5792" i="9"/>
  <c r="P5793" i="9"/>
  <c r="P5794" i="9"/>
  <c r="P5795" i="9"/>
  <c r="P5796" i="9"/>
  <c r="P5797" i="9"/>
  <c r="P5798" i="9"/>
  <c r="P5799" i="9"/>
  <c r="P5800" i="9"/>
  <c r="P5801" i="9"/>
  <c r="P5802" i="9"/>
  <c r="P5803" i="9"/>
  <c r="P5804" i="9"/>
  <c r="P5805" i="9"/>
  <c r="P5806" i="9"/>
  <c r="P5807" i="9"/>
  <c r="P5808" i="9"/>
  <c r="P5809" i="9"/>
  <c r="P5810" i="9"/>
  <c r="P5811" i="9"/>
  <c r="P5812" i="9"/>
  <c r="P5813" i="9"/>
  <c r="P5814" i="9"/>
  <c r="P5815" i="9"/>
  <c r="P5816" i="9"/>
  <c r="P5817" i="9"/>
  <c r="P5818" i="9"/>
  <c r="P5819" i="9"/>
  <c r="P5820" i="9"/>
  <c r="P5821" i="9"/>
  <c r="P5822" i="9"/>
  <c r="P5823" i="9"/>
  <c r="P5824" i="9"/>
  <c r="P5825" i="9"/>
  <c r="P5826" i="9"/>
  <c r="P5827" i="9"/>
  <c r="P5828" i="9"/>
  <c r="P5829" i="9"/>
  <c r="P5830" i="9"/>
  <c r="P5831" i="9"/>
  <c r="P5832" i="9"/>
  <c r="P5833" i="9"/>
  <c r="P5834" i="9"/>
  <c r="P5835" i="9"/>
  <c r="P5836" i="9"/>
  <c r="P5837" i="9"/>
  <c r="P5838" i="9"/>
  <c r="P5839" i="9"/>
  <c r="P5840" i="9"/>
  <c r="P5841" i="9"/>
  <c r="P5842" i="9"/>
  <c r="P5843" i="9"/>
  <c r="P5844" i="9"/>
  <c r="P5845" i="9"/>
  <c r="P5846" i="9"/>
  <c r="P5847" i="9"/>
  <c r="P5848" i="9"/>
  <c r="P5849" i="9"/>
  <c r="P5850" i="9"/>
  <c r="P5851" i="9"/>
  <c r="P5852" i="9"/>
  <c r="P5853" i="9"/>
  <c r="P5854" i="9"/>
  <c r="P5855" i="9"/>
  <c r="P5856" i="9"/>
  <c r="P5857" i="9"/>
  <c r="P5858" i="9"/>
  <c r="P5859" i="9"/>
  <c r="P5860" i="9"/>
  <c r="P5861" i="9"/>
  <c r="P5862" i="9"/>
  <c r="P5863" i="9"/>
  <c r="P5864" i="9"/>
  <c r="P5865" i="9"/>
  <c r="P5866" i="9"/>
  <c r="P5867" i="9"/>
  <c r="P5868" i="9"/>
  <c r="P5869" i="9"/>
  <c r="P5870" i="9"/>
  <c r="P5871" i="9"/>
  <c r="P5872" i="9"/>
  <c r="P5873" i="9"/>
  <c r="P5874" i="9"/>
  <c r="P5875" i="9"/>
  <c r="P5876" i="9"/>
  <c r="P5877" i="9"/>
  <c r="P5878" i="9"/>
  <c r="P5879" i="9"/>
  <c r="P5880" i="9"/>
  <c r="P5881" i="9"/>
  <c r="P5882" i="9"/>
  <c r="P5883" i="9"/>
  <c r="P5884" i="9"/>
  <c r="P5885" i="9"/>
  <c r="P5886" i="9"/>
  <c r="P5887" i="9"/>
  <c r="P5888" i="9"/>
  <c r="P5889" i="9"/>
  <c r="P5890" i="9"/>
  <c r="P5891" i="9"/>
  <c r="P5892" i="9"/>
  <c r="P5893" i="9"/>
  <c r="P5894" i="9"/>
  <c r="P5895" i="9"/>
  <c r="P5896" i="9"/>
  <c r="P5897" i="9"/>
  <c r="P5898" i="9"/>
  <c r="P5899" i="9"/>
  <c r="P5900" i="9"/>
  <c r="P5901" i="9"/>
  <c r="P5902" i="9"/>
  <c r="P5903" i="9"/>
  <c r="P5904" i="9"/>
  <c r="P5905" i="9"/>
  <c r="P5906" i="9"/>
  <c r="P5907" i="9"/>
  <c r="P5908" i="9"/>
  <c r="P5909" i="9"/>
  <c r="P5910" i="9"/>
  <c r="P5911" i="9"/>
  <c r="P5912" i="9"/>
  <c r="P5913" i="9"/>
  <c r="P5914" i="9"/>
  <c r="P5915" i="9"/>
  <c r="P5916" i="9"/>
  <c r="P5917" i="9"/>
  <c r="P5918" i="9"/>
  <c r="P5919" i="9"/>
  <c r="P5920" i="9"/>
  <c r="P5921" i="9"/>
  <c r="P5922" i="9"/>
  <c r="P5923" i="9"/>
  <c r="P5924" i="9"/>
  <c r="P5925" i="9"/>
  <c r="P5926" i="9"/>
  <c r="P5927" i="9"/>
  <c r="P5928" i="9"/>
  <c r="P5929" i="9"/>
  <c r="P5930" i="9"/>
  <c r="P5931" i="9"/>
  <c r="P5932" i="9"/>
  <c r="P5933" i="9"/>
  <c r="P5934" i="9"/>
  <c r="P5935" i="9"/>
  <c r="P5936" i="9"/>
  <c r="P5937" i="9"/>
  <c r="P5938" i="9"/>
  <c r="P5939" i="9"/>
  <c r="P5940" i="9"/>
  <c r="P5941" i="9"/>
  <c r="P5942" i="9"/>
  <c r="P5943" i="9"/>
  <c r="P5944" i="9"/>
  <c r="P5945" i="9"/>
  <c r="P5946" i="9"/>
  <c r="P5947" i="9"/>
  <c r="P5948" i="9"/>
  <c r="P5949" i="9"/>
  <c r="P5950" i="9"/>
  <c r="P5951" i="9"/>
  <c r="P5952" i="9"/>
  <c r="P5953" i="9"/>
  <c r="P5954" i="9"/>
  <c r="P5955" i="9"/>
  <c r="P5956" i="9"/>
  <c r="P5957" i="9"/>
  <c r="P5958" i="9"/>
  <c r="P5959" i="9"/>
  <c r="P5960" i="9"/>
  <c r="P5961" i="9"/>
  <c r="P5962" i="9"/>
  <c r="P5963" i="9"/>
  <c r="P5964" i="9"/>
  <c r="P5965" i="9"/>
  <c r="P5966" i="9"/>
  <c r="P5967" i="9"/>
  <c r="P5968" i="9"/>
  <c r="P5969" i="9"/>
  <c r="P5970" i="9"/>
  <c r="P5971" i="9"/>
  <c r="P5972" i="9"/>
  <c r="P5973" i="9"/>
  <c r="P5974" i="9"/>
  <c r="P5975" i="9"/>
  <c r="P5976" i="9"/>
  <c r="P5977" i="9"/>
  <c r="P5978" i="9"/>
  <c r="P5979" i="9"/>
  <c r="P5980" i="9"/>
  <c r="P5981" i="9"/>
  <c r="P5982" i="9"/>
  <c r="P5983" i="9"/>
  <c r="P5984" i="9"/>
  <c r="P5985" i="9"/>
  <c r="P5986" i="9"/>
  <c r="P5987" i="9"/>
  <c r="P5988" i="9"/>
  <c r="P5989" i="9"/>
  <c r="P5990" i="9"/>
  <c r="P5991" i="9"/>
  <c r="P5992" i="9"/>
  <c r="P5993" i="9"/>
  <c r="P5994" i="9"/>
  <c r="P5995" i="9"/>
  <c r="P5996" i="9"/>
  <c r="P5997" i="9"/>
  <c r="P5998" i="9"/>
  <c r="P5999" i="9"/>
  <c r="P6000" i="9"/>
  <c r="P6001" i="9"/>
  <c r="P6002" i="9"/>
  <c r="P6003" i="9"/>
  <c r="P6004" i="9"/>
  <c r="P6005" i="9"/>
  <c r="P6006" i="9"/>
  <c r="P6007" i="9"/>
  <c r="P6008" i="9"/>
  <c r="P6009" i="9"/>
  <c r="P6010" i="9"/>
  <c r="P6011" i="9"/>
  <c r="P6012" i="9"/>
  <c r="P6013" i="9"/>
  <c r="P6014" i="9"/>
  <c r="P6015" i="9"/>
  <c r="P6016" i="9"/>
  <c r="P6017" i="9"/>
  <c r="P6018" i="9"/>
  <c r="P6019" i="9"/>
  <c r="P6020" i="9"/>
  <c r="P6021" i="9"/>
  <c r="P6022" i="9"/>
  <c r="P6023" i="9"/>
  <c r="P6024" i="9"/>
  <c r="P6025" i="9"/>
  <c r="P6026" i="9"/>
  <c r="P6027" i="9"/>
  <c r="P6028" i="9"/>
  <c r="P6029" i="9"/>
  <c r="P6030" i="9"/>
  <c r="P6031" i="9"/>
  <c r="P6032" i="9"/>
  <c r="P6033" i="9"/>
  <c r="P6034" i="9"/>
  <c r="P6035" i="9"/>
  <c r="P6036" i="9"/>
  <c r="P6037" i="9"/>
  <c r="P6038" i="9"/>
  <c r="P6039" i="9"/>
  <c r="P6040" i="9"/>
  <c r="P6041" i="9"/>
  <c r="P6042" i="9"/>
  <c r="P6043" i="9"/>
  <c r="P6044" i="9"/>
  <c r="P6045" i="9"/>
  <c r="P6046" i="9"/>
  <c r="P6047" i="9"/>
  <c r="P6048" i="9"/>
  <c r="P6049" i="9"/>
  <c r="P6050" i="9"/>
  <c r="P6051" i="9"/>
  <c r="P6052" i="9"/>
  <c r="P6053" i="9"/>
  <c r="P6054" i="9"/>
  <c r="P6055" i="9"/>
  <c r="P6056" i="9"/>
  <c r="P6057" i="9"/>
  <c r="P6058" i="9"/>
  <c r="P6059" i="9"/>
  <c r="P6060" i="9"/>
  <c r="P6061" i="9"/>
  <c r="P6062" i="9"/>
  <c r="P6063" i="9"/>
  <c r="P6064" i="9"/>
  <c r="P6065" i="9"/>
  <c r="P6066" i="9"/>
  <c r="P6067" i="9"/>
  <c r="P6068" i="9"/>
  <c r="P6069" i="9"/>
  <c r="P6070" i="9"/>
  <c r="P6071" i="9"/>
  <c r="P6072" i="9"/>
  <c r="P6073" i="9"/>
  <c r="P6074" i="9"/>
  <c r="P6075" i="9"/>
  <c r="P6076" i="9"/>
  <c r="P6077" i="9"/>
  <c r="P6078" i="9"/>
  <c r="P6079" i="9"/>
  <c r="P6080" i="9"/>
  <c r="P6081" i="9"/>
  <c r="P6082" i="9"/>
  <c r="P6083" i="9"/>
  <c r="P6084" i="9"/>
  <c r="P6085" i="9"/>
  <c r="P6086" i="9"/>
  <c r="P6087" i="9"/>
  <c r="P6088" i="9"/>
  <c r="P6089" i="9"/>
  <c r="P6090" i="9"/>
  <c r="P6091" i="9"/>
  <c r="P6092" i="9"/>
  <c r="P6093" i="9"/>
  <c r="P6094" i="9"/>
  <c r="P6095" i="9"/>
  <c r="P6096" i="9"/>
  <c r="P6097" i="9"/>
  <c r="P6098" i="9"/>
  <c r="P6099" i="9"/>
  <c r="P6100" i="9"/>
  <c r="P6101" i="9"/>
  <c r="P6102" i="9"/>
  <c r="P6103" i="9"/>
  <c r="P6104" i="9"/>
  <c r="P6105" i="9"/>
  <c r="P6106" i="9"/>
  <c r="P6107" i="9"/>
  <c r="P6108" i="9"/>
  <c r="P6109" i="9"/>
  <c r="P6110" i="9"/>
  <c r="P6111" i="9"/>
  <c r="P6112" i="9"/>
  <c r="P6113" i="9"/>
  <c r="P6114" i="9"/>
  <c r="P6115" i="9"/>
  <c r="P6116" i="9"/>
  <c r="P6117" i="9"/>
  <c r="P6118" i="9"/>
  <c r="P6119" i="9"/>
  <c r="P6120" i="9"/>
  <c r="P6121" i="9"/>
  <c r="P6122" i="9"/>
  <c r="P6123" i="9"/>
  <c r="P6124" i="9"/>
  <c r="P6125" i="9"/>
  <c r="P6126" i="9"/>
  <c r="P6127" i="9"/>
  <c r="P6128" i="9"/>
  <c r="P6129" i="9"/>
  <c r="P6130" i="9"/>
  <c r="P6131" i="9"/>
  <c r="P6132" i="9"/>
  <c r="P6133" i="9"/>
  <c r="P6134" i="9"/>
  <c r="P6135" i="9"/>
  <c r="P6136" i="9"/>
  <c r="P6137" i="9"/>
  <c r="P6138" i="9"/>
  <c r="P6139" i="9"/>
  <c r="P6140" i="9"/>
  <c r="P6141" i="9"/>
  <c r="P6142" i="9"/>
  <c r="P6143" i="9"/>
  <c r="P6144" i="9"/>
  <c r="P6145" i="9"/>
  <c r="P6146" i="9"/>
  <c r="P6147" i="9"/>
  <c r="P6148" i="9"/>
  <c r="P6149" i="9"/>
  <c r="P6150" i="9"/>
  <c r="P6151" i="9"/>
  <c r="P6152" i="9"/>
  <c r="P6153" i="9"/>
  <c r="P6154" i="9"/>
  <c r="P6155" i="9"/>
  <c r="P6156" i="9"/>
  <c r="P6157" i="9"/>
  <c r="P6158" i="9"/>
  <c r="P6159" i="9"/>
  <c r="P6160" i="9"/>
  <c r="P6161" i="9"/>
  <c r="P6162" i="9"/>
  <c r="P6163" i="9"/>
  <c r="P6164" i="9"/>
  <c r="P6165" i="9"/>
  <c r="P6166" i="9"/>
  <c r="P6167" i="9"/>
  <c r="P6168" i="9"/>
  <c r="P6169" i="9"/>
  <c r="P6170" i="9"/>
  <c r="P6171" i="9"/>
  <c r="P6172" i="9"/>
  <c r="P6173" i="9"/>
  <c r="P6174" i="9"/>
  <c r="P6175" i="9"/>
  <c r="P6176" i="9"/>
  <c r="P6177" i="9"/>
  <c r="P6178" i="9"/>
  <c r="P6179" i="9"/>
  <c r="P6180" i="9"/>
  <c r="P6181" i="9"/>
  <c r="P6182" i="9"/>
  <c r="P6183" i="9"/>
  <c r="P6184" i="9"/>
  <c r="P6185" i="9"/>
  <c r="P6186" i="9"/>
  <c r="P6187" i="9"/>
  <c r="P6188" i="9"/>
  <c r="P6189" i="9"/>
  <c r="P6190" i="9"/>
  <c r="P6191" i="9"/>
  <c r="P6192" i="9"/>
  <c r="P6193" i="9"/>
  <c r="P6194" i="9"/>
  <c r="P6195" i="9"/>
  <c r="P6196" i="9"/>
  <c r="P6197" i="9"/>
  <c r="P6198" i="9"/>
  <c r="P6199" i="9"/>
  <c r="P6200" i="9"/>
  <c r="P6201" i="9"/>
  <c r="P6202" i="9"/>
  <c r="P6203" i="9"/>
  <c r="P6204" i="9"/>
  <c r="P6205" i="9"/>
  <c r="P6206" i="9"/>
  <c r="P6207" i="9"/>
  <c r="P6208" i="9"/>
  <c r="P6209" i="9"/>
  <c r="P6210" i="9"/>
  <c r="P6211" i="9"/>
  <c r="P6212" i="9"/>
  <c r="P6213" i="9"/>
  <c r="P6214" i="9"/>
  <c r="P6215" i="9"/>
  <c r="P6216" i="9"/>
  <c r="P6217" i="9"/>
  <c r="P6218" i="9"/>
  <c r="P6219" i="9"/>
  <c r="P6220" i="9"/>
  <c r="P6221" i="9"/>
  <c r="P6222" i="9"/>
  <c r="P6223" i="9"/>
  <c r="P6224" i="9"/>
  <c r="P6225" i="9"/>
  <c r="P6226" i="9"/>
  <c r="P6227" i="9"/>
  <c r="P6228" i="9"/>
  <c r="P6229" i="9"/>
  <c r="P6230" i="9"/>
  <c r="P6231" i="9"/>
  <c r="P6232" i="9"/>
  <c r="P6233" i="9"/>
  <c r="P6234" i="9"/>
  <c r="P6235" i="9"/>
  <c r="P6236" i="9"/>
  <c r="P6237" i="9"/>
  <c r="P6238" i="9"/>
  <c r="P6239" i="9"/>
  <c r="P6240" i="9"/>
  <c r="P6241" i="9"/>
  <c r="P6242" i="9"/>
  <c r="P6243" i="9"/>
  <c r="P6244" i="9"/>
  <c r="P6245" i="9"/>
  <c r="P6246" i="9"/>
  <c r="P6247" i="9"/>
  <c r="P6248" i="9"/>
  <c r="P6249" i="9"/>
  <c r="P6250" i="9"/>
  <c r="P6251" i="9"/>
  <c r="P6252" i="9"/>
  <c r="P6253" i="9"/>
  <c r="P6254" i="9"/>
  <c r="P6255" i="9"/>
  <c r="P6256" i="9"/>
  <c r="P6257" i="9"/>
  <c r="P6258" i="9"/>
  <c r="P6259" i="9"/>
  <c r="P6260" i="9"/>
  <c r="P6261" i="9"/>
  <c r="P6262" i="9"/>
  <c r="P6263" i="9"/>
  <c r="P6264" i="9"/>
  <c r="P6265" i="9"/>
  <c r="P6266" i="9"/>
  <c r="P6267" i="9"/>
  <c r="P6268" i="9"/>
  <c r="P6269" i="9"/>
  <c r="P6270" i="9"/>
  <c r="P6271" i="9"/>
  <c r="P6272" i="9"/>
  <c r="P6273" i="9"/>
  <c r="P6274" i="9"/>
  <c r="P6275" i="9"/>
  <c r="P6276" i="9"/>
  <c r="P6277" i="9"/>
  <c r="P6278" i="9"/>
  <c r="P6279" i="9"/>
  <c r="P6280" i="9"/>
  <c r="P6281" i="9"/>
  <c r="P6282" i="9"/>
  <c r="P6283" i="9"/>
  <c r="P6284" i="9"/>
  <c r="P6285" i="9"/>
  <c r="P6286" i="9"/>
  <c r="P6287" i="9"/>
  <c r="P6288" i="9"/>
  <c r="P6289" i="9"/>
  <c r="P6290" i="9"/>
  <c r="P6291" i="9"/>
  <c r="P6292" i="9"/>
  <c r="P6293" i="9"/>
  <c r="P6294" i="9"/>
  <c r="P6295" i="9"/>
  <c r="P6296" i="9"/>
  <c r="P6297" i="9"/>
  <c r="P6298" i="9"/>
  <c r="P6299" i="9"/>
  <c r="P6300" i="9"/>
  <c r="P6301" i="9"/>
  <c r="P6302" i="9"/>
  <c r="P6303" i="9"/>
  <c r="P6304" i="9"/>
  <c r="P6305" i="9"/>
  <c r="P6306" i="9"/>
  <c r="P6307" i="9"/>
  <c r="P6308" i="9"/>
  <c r="P6309" i="9"/>
  <c r="P6310" i="9"/>
  <c r="P6311" i="9"/>
  <c r="P6312" i="9"/>
  <c r="P6313" i="9"/>
  <c r="P6314" i="9"/>
  <c r="P6315" i="9"/>
  <c r="P6316" i="9"/>
  <c r="P6317" i="9"/>
  <c r="P6318" i="9"/>
  <c r="P6319" i="9"/>
  <c r="P6320" i="9"/>
  <c r="P6321" i="9"/>
  <c r="P6322" i="9"/>
  <c r="P6323" i="9"/>
  <c r="P6324" i="9"/>
  <c r="P6325" i="9"/>
  <c r="P6326" i="9"/>
  <c r="P6327" i="9"/>
  <c r="P6328" i="9"/>
  <c r="P6329" i="9"/>
  <c r="P6330" i="9"/>
  <c r="P6331" i="9"/>
  <c r="P6332" i="9"/>
  <c r="P6333" i="9"/>
  <c r="P6334" i="9"/>
  <c r="P6335" i="9"/>
  <c r="P6336" i="9"/>
  <c r="P6337" i="9"/>
  <c r="P6338" i="9"/>
  <c r="P6339" i="9"/>
  <c r="P6340" i="9"/>
  <c r="P6341" i="9"/>
  <c r="P6342" i="9"/>
  <c r="P6343" i="9"/>
  <c r="P6344" i="9"/>
  <c r="P6345" i="9"/>
  <c r="P6346" i="9"/>
  <c r="P6347" i="9"/>
  <c r="P6348" i="9"/>
  <c r="P6349" i="9"/>
  <c r="P6350" i="9"/>
  <c r="P6351" i="9"/>
  <c r="P6352" i="9"/>
  <c r="P6353" i="9"/>
  <c r="P6354" i="9"/>
  <c r="P6355" i="9"/>
  <c r="P6356" i="9"/>
  <c r="P6357" i="9"/>
  <c r="P6358" i="9"/>
  <c r="P6359" i="9"/>
  <c r="P6360" i="9"/>
  <c r="P6361" i="9"/>
  <c r="P6362" i="9"/>
  <c r="P6363" i="9"/>
  <c r="P6364" i="9"/>
  <c r="P6365" i="9"/>
  <c r="P6366" i="9"/>
  <c r="P6367" i="9"/>
  <c r="P6368" i="9"/>
  <c r="P6369" i="9"/>
  <c r="P6370" i="9"/>
  <c r="P6371" i="9"/>
  <c r="P6372" i="9"/>
  <c r="P6373" i="9"/>
  <c r="P6374" i="9"/>
  <c r="P6375" i="9"/>
  <c r="P6376" i="9"/>
  <c r="P6377" i="9"/>
  <c r="P6378" i="9"/>
  <c r="P6379" i="9"/>
  <c r="P6380" i="9"/>
  <c r="P6381" i="9"/>
  <c r="P6382" i="9"/>
  <c r="P6383" i="9"/>
  <c r="P6384" i="9"/>
  <c r="P6385" i="9"/>
  <c r="P6386" i="9"/>
  <c r="P6387" i="9"/>
  <c r="P6388" i="9"/>
  <c r="P6389" i="9"/>
  <c r="P6390" i="9"/>
  <c r="P6391" i="9"/>
  <c r="P6392" i="9"/>
  <c r="P6393" i="9"/>
  <c r="P6394" i="9"/>
  <c r="P6395" i="9"/>
  <c r="P6396" i="9"/>
  <c r="P6397" i="9"/>
  <c r="P6398" i="9"/>
  <c r="P6399" i="9"/>
  <c r="P6400" i="9"/>
  <c r="P6401" i="9"/>
  <c r="P6402" i="9"/>
  <c r="P6403" i="9"/>
  <c r="P6404" i="9"/>
  <c r="P6405" i="9"/>
  <c r="P6406" i="9"/>
  <c r="P6407" i="9"/>
  <c r="P6408" i="9"/>
  <c r="P6409" i="9"/>
  <c r="P6410" i="9"/>
  <c r="P6411" i="9"/>
  <c r="P6412" i="9"/>
  <c r="P6413" i="9"/>
  <c r="P6414" i="9"/>
  <c r="P6415" i="9"/>
  <c r="P6416" i="9"/>
  <c r="P6417" i="9"/>
  <c r="P6418" i="9"/>
  <c r="P6419" i="9"/>
  <c r="P6420" i="9"/>
  <c r="P6421" i="9"/>
  <c r="P6422" i="9"/>
  <c r="P6423" i="9"/>
  <c r="P6424" i="9"/>
  <c r="P6425" i="9"/>
  <c r="P6426" i="9"/>
  <c r="P6427" i="9"/>
  <c r="P6428" i="9"/>
  <c r="P6429" i="9"/>
  <c r="P6430" i="9"/>
  <c r="P6431" i="9"/>
  <c r="P6432" i="9"/>
  <c r="P6433" i="9"/>
  <c r="P6434" i="9"/>
  <c r="P6435" i="9"/>
  <c r="P6436" i="9"/>
  <c r="P6437" i="9"/>
  <c r="P6438" i="9"/>
  <c r="P6439" i="9"/>
  <c r="P6440" i="9"/>
  <c r="P6441" i="9"/>
  <c r="P6442" i="9"/>
  <c r="P6443" i="9"/>
  <c r="P6444" i="9"/>
  <c r="P6445" i="9"/>
  <c r="P6446" i="9"/>
  <c r="P6447" i="9"/>
  <c r="P6448" i="9"/>
  <c r="P6449" i="9"/>
  <c r="P6450" i="9"/>
  <c r="P6451" i="9"/>
  <c r="P6452" i="9"/>
  <c r="P6453" i="9"/>
  <c r="P6454" i="9"/>
  <c r="P6455" i="9"/>
  <c r="P6456" i="9"/>
  <c r="P6457" i="9"/>
  <c r="P6458" i="9"/>
  <c r="P6459" i="9"/>
  <c r="P6460" i="9"/>
  <c r="P6461" i="9"/>
  <c r="P6462" i="9"/>
  <c r="P6463" i="9"/>
  <c r="P6464" i="9"/>
  <c r="P6465" i="9"/>
  <c r="P6466" i="9"/>
  <c r="P6467" i="9"/>
  <c r="P6468" i="9"/>
  <c r="P6469" i="9"/>
  <c r="P6470" i="9"/>
  <c r="P6471" i="9"/>
  <c r="P6472" i="9"/>
  <c r="P6473" i="9"/>
  <c r="P6474" i="9"/>
  <c r="P6475" i="9"/>
  <c r="P6476" i="9"/>
  <c r="P6477" i="9"/>
  <c r="P6478" i="9"/>
  <c r="P6479" i="9"/>
  <c r="P6480" i="9"/>
  <c r="P6481" i="9"/>
  <c r="P6482" i="9"/>
  <c r="P6483" i="9"/>
  <c r="P6484" i="9"/>
  <c r="P6485" i="9"/>
  <c r="P6486" i="9"/>
  <c r="P6487" i="9"/>
  <c r="P6488" i="9"/>
  <c r="P6489" i="9"/>
  <c r="P6490" i="9"/>
  <c r="P6491" i="9"/>
  <c r="P6492" i="9"/>
  <c r="P6493" i="9"/>
  <c r="P6494" i="9"/>
  <c r="P6495" i="9"/>
  <c r="P6496" i="9"/>
  <c r="P6497" i="9"/>
  <c r="P6498" i="9"/>
  <c r="P6499" i="9"/>
  <c r="P6500" i="9"/>
  <c r="P6501" i="9"/>
  <c r="P6502" i="9"/>
  <c r="P6503" i="9"/>
  <c r="P6504" i="9"/>
  <c r="P6505" i="9"/>
  <c r="P6506" i="9"/>
  <c r="P6507" i="9"/>
  <c r="P6508" i="9"/>
  <c r="P6509" i="9"/>
  <c r="P6510" i="9"/>
  <c r="P6511" i="9"/>
  <c r="P6512" i="9"/>
  <c r="P6513" i="9"/>
  <c r="P6514" i="9"/>
  <c r="P6515" i="9"/>
  <c r="P6516" i="9"/>
  <c r="P6517" i="9"/>
  <c r="P6518" i="9"/>
  <c r="P6519" i="9"/>
  <c r="P6520" i="9"/>
  <c r="P6521" i="9"/>
  <c r="P6522" i="9"/>
  <c r="P6523" i="9"/>
  <c r="P6524" i="9"/>
  <c r="P6525" i="9"/>
  <c r="P6526" i="9"/>
  <c r="P6527" i="9"/>
  <c r="P6528" i="9"/>
  <c r="P6529" i="9"/>
  <c r="P6530" i="9"/>
  <c r="P6531" i="9"/>
  <c r="P6532" i="9"/>
  <c r="P6533" i="9"/>
  <c r="P6534" i="9"/>
  <c r="P6535" i="9"/>
  <c r="P6536" i="9"/>
  <c r="P6537" i="9"/>
  <c r="P6538" i="9"/>
  <c r="P6539" i="9"/>
  <c r="P6540" i="9"/>
  <c r="P6541" i="9"/>
  <c r="P6542" i="9"/>
  <c r="P6543" i="9"/>
  <c r="P6544" i="9"/>
  <c r="P6545" i="9"/>
  <c r="P6546" i="9"/>
  <c r="P6547" i="9"/>
  <c r="P6548" i="9"/>
  <c r="P6549" i="9"/>
  <c r="P6550" i="9"/>
  <c r="P6551" i="9"/>
  <c r="P6552" i="9"/>
  <c r="P6553" i="9"/>
  <c r="P6554" i="9"/>
  <c r="P6555" i="9"/>
  <c r="P6556" i="9"/>
  <c r="P6557" i="9"/>
  <c r="P6558" i="9"/>
  <c r="P6559" i="9"/>
  <c r="P6560" i="9"/>
  <c r="P6561" i="9"/>
  <c r="P6562" i="9"/>
  <c r="P6563" i="9"/>
  <c r="P6564" i="9"/>
  <c r="P6565" i="9"/>
  <c r="P6566" i="9"/>
  <c r="P6567" i="9"/>
  <c r="P6568" i="9"/>
  <c r="P6569" i="9"/>
  <c r="P6570" i="9"/>
  <c r="P6571" i="9"/>
  <c r="P6572" i="9"/>
  <c r="P6573" i="9"/>
  <c r="P6574" i="9"/>
  <c r="P6575" i="9"/>
  <c r="P6576" i="9"/>
  <c r="P6577" i="9"/>
  <c r="P6578" i="9"/>
  <c r="P6579" i="9"/>
  <c r="P6580" i="9"/>
  <c r="P6581" i="9"/>
  <c r="P6582" i="9"/>
  <c r="P6583" i="9"/>
  <c r="P6584" i="9"/>
  <c r="P6585" i="9"/>
  <c r="P6586" i="9"/>
  <c r="P6587" i="9"/>
  <c r="P6588" i="9"/>
  <c r="P6589" i="9"/>
  <c r="P6590" i="9"/>
  <c r="P6591" i="9"/>
  <c r="P6592" i="9"/>
  <c r="P6593" i="9"/>
  <c r="P6594" i="9"/>
  <c r="P6595" i="9"/>
  <c r="P6596" i="9"/>
  <c r="P6597" i="9"/>
  <c r="P6598" i="9"/>
  <c r="P6599" i="9"/>
  <c r="P6600" i="9"/>
  <c r="P6601" i="9"/>
  <c r="P6602" i="9"/>
  <c r="P6603" i="9"/>
  <c r="P6604" i="9"/>
  <c r="P6605" i="9"/>
  <c r="P6606" i="9"/>
  <c r="P6607" i="9"/>
  <c r="P6608" i="9"/>
  <c r="P6609" i="9"/>
  <c r="P6610" i="9"/>
  <c r="P6611" i="9"/>
  <c r="P6612" i="9"/>
  <c r="P6613" i="9"/>
  <c r="P6614" i="9"/>
  <c r="P6615" i="9"/>
  <c r="P6616" i="9"/>
  <c r="P6617" i="9"/>
  <c r="P6618" i="9"/>
  <c r="P6619" i="9"/>
  <c r="P6620" i="9"/>
  <c r="P6621" i="9"/>
  <c r="P6622" i="9"/>
  <c r="P6623" i="9"/>
  <c r="P6624" i="9"/>
  <c r="P6625" i="9"/>
  <c r="P6626" i="9"/>
  <c r="P6627" i="9"/>
  <c r="P6628" i="9"/>
  <c r="P6629" i="9"/>
  <c r="P6630" i="9"/>
  <c r="P6631" i="9"/>
  <c r="P6632" i="9"/>
  <c r="P6633" i="9"/>
  <c r="P6634" i="9"/>
  <c r="P6635" i="9"/>
  <c r="P6636" i="9"/>
  <c r="P6637" i="9"/>
  <c r="P6638" i="9"/>
  <c r="P6639" i="9"/>
  <c r="P6640" i="9"/>
  <c r="P6641" i="9"/>
  <c r="P6642" i="9"/>
  <c r="P6643" i="9"/>
  <c r="P6644" i="9"/>
  <c r="P6645" i="9"/>
  <c r="P6646" i="9"/>
  <c r="P6647" i="9"/>
  <c r="P6648" i="9"/>
  <c r="P6649" i="9"/>
  <c r="P6650" i="9"/>
  <c r="P6651" i="9"/>
  <c r="P6652" i="9"/>
  <c r="P6653" i="9"/>
  <c r="P6654" i="9"/>
  <c r="P6655" i="9"/>
  <c r="P6656" i="9"/>
  <c r="P6657" i="9"/>
  <c r="P6658" i="9"/>
  <c r="P6659" i="9"/>
  <c r="P6660" i="9"/>
  <c r="P6661" i="9"/>
  <c r="P6662" i="9"/>
  <c r="P6663" i="9"/>
  <c r="P6664" i="9"/>
  <c r="P6665" i="9"/>
  <c r="P6666" i="9"/>
  <c r="P6667" i="9"/>
  <c r="P6668" i="9"/>
  <c r="P6669" i="9"/>
  <c r="P6670" i="9"/>
  <c r="P6671" i="9"/>
  <c r="P6672" i="9"/>
  <c r="P6673" i="9"/>
  <c r="P6674" i="9"/>
  <c r="P6675" i="9"/>
  <c r="P6676" i="9"/>
  <c r="P6677" i="9"/>
  <c r="P6678" i="9"/>
  <c r="P6679" i="9"/>
  <c r="P6680" i="9"/>
  <c r="P6681" i="9"/>
  <c r="P6682" i="9"/>
  <c r="P6683" i="9"/>
  <c r="P6684" i="9"/>
  <c r="P6685" i="9"/>
  <c r="P6686" i="9"/>
  <c r="P6687" i="9"/>
  <c r="P6688" i="9"/>
  <c r="P6689" i="9"/>
  <c r="P6690" i="9"/>
  <c r="P6691" i="9"/>
  <c r="P6692" i="9"/>
  <c r="P6693" i="9"/>
  <c r="P6694" i="9"/>
  <c r="P6695" i="9"/>
  <c r="P6696" i="9"/>
  <c r="P6697" i="9"/>
  <c r="P6698" i="9"/>
  <c r="P6699" i="9"/>
  <c r="P6700" i="9"/>
  <c r="P6701" i="9"/>
  <c r="P6702" i="9"/>
  <c r="P6703" i="9"/>
  <c r="P6704" i="9"/>
  <c r="P6705" i="9"/>
  <c r="P6706" i="9"/>
  <c r="P6707" i="9"/>
  <c r="P6708" i="9"/>
  <c r="P6709" i="9"/>
  <c r="P6710" i="9"/>
  <c r="P6711" i="9"/>
  <c r="P6712" i="9"/>
  <c r="P6713" i="9"/>
  <c r="P6714" i="9"/>
  <c r="P6715" i="9"/>
  <c r="P6716" i="9"/>
  <c r="P6717" i="9"/>
  <c r="P6718" i="9"/>
  <c r="P6719" i="9"/>
  <c r="P6720" i="9"/>
  <c r="P6721" i="9"/>
  <c r="P6722" i="9"/>
  <c r="P6723" i="9"/>
  <c r="P6724" i="9"/>
  <c r="P6725" i="9"/>
  <c r="P6726" i="9"/>
  <c r="P6727" i="9"/>
  <c r="P6728" i="9"/>
  <c r="P6729" i="9"/>
  <c r="P6730" i="9"/>
  <c r="P6731" i="9"/>
  <c r="P6732" i="9"/>
  <c r="P6733" i="9"/>
  <c r="P6734" i="9"/>
  <c r="P6735" i="9"/>
  <c r="P6736" i="9"/>
  <c r="P6737" i="9"/>
  <c r="P6738" i="9"/>
  <c r="P6739" i="9"/>
  <c r="P6740" i="9"/>
  <c r="P6741" i="9"/>
  <c r="P6742" i="9"/>
  <c r="P6743" i="9"/>
  <c r="P6744" i="9"/>
  <c r="P6745" i="9"/>
  <c r="P6746" i="9"/>
  <c r="P6747" i="9"/>
  <c r="P6748" i="9"/>
  <c r="P6749" i="9"/>
  <c r="P6750" i="9"/>
  <c r="P6751" i="9"/>
  <c r="P6752" i="9"/>
  <c r="P6753" i="9"/>
  <c r="P6754" i="9"/>
  <c r="P6755" i="9"/>
  <c r="P6756" i="9"/>
  <c r="P6757" i="9"/>
  <c r="P6758" i="9"/>
  <c r="P6759" i="9"/>
  <c r="P6760" i="9"/>
  <c r="P6761" i="9"/>
  <c r="P6762" i="9"/>
  <c r="P6763" i="9"/>
  <c r="P6764" i="9"/>
  <c r="P6765" i="9"/>
  <c r="P6766" i="9"/>
  <c r="P6767" i="9"/>
  <c r="P6768" i="9"/>
  <c r="P6769" i="9"/>
  <c r="P6770" i="9"/>
  <c r="P6771" i="9"/>
  <c r="P6772" i="9"/>
  <c r="P6773" i="9"/>
  <c r="P6774" i="9"/>
  <c r="P6775" i="9"/>
  <c r="P6776" i="9"/>
  <c r="P6777" i="9"/>
  <c r="P6778" i="9"/>
  <c r="P6779" i="9"/>
  <c r="P6780" i="9"/>
  <c r="P6781" i="9"/>
  <c r="P6782" i="9"/>
  <c r="P6783" i="9"/>
  <c r="P6784" i="9"/>
  <c r="P6785" i="9"/>
  <c r="P6786" i="9"/>
  <c r="P6787" i="9"/>
  <c r="P6788" i="9"/>
  <c r="P6789" i="9"/>
  <c r="P6790" i="9"/>
  <c r="P6791" i="9"/>
  <c r="P6792" i="9"/>
  <c r="P6793" i="9"/>
  <c r="P6794" i="9"/>
  <c r="P6795" i="9"/>
  <c r="P6796" i="9"/>
  <c r="P6797" i="9"/>
  <c r="P6798" i="9"/>
  <c r="P6799" i="9"/>
  <c r="P6800" i="9"/>
  <c r="P6801" i="9"/>
  <c r="P6802" i="9"/>
  <c r="P6803" i="9"/>
  <c r="P6804" i="9"/>
  <c r="P6805" i="9"/>
  <c r="P6806" i="9"/>
  <c r="P6807" i="9"/>
  <c r="P6808" i="9"/>
  <c r="P6809" i="9"/>
  <c r="P6810" i="9"/>
  <c r="P6811" i="9"/>
  <c r="P6812" i="9"/>
  <c r="P6813" i="9"/>
  <c r="P6814" i="9"/>
  <c r="P6815" i="9"/>
  <c r="P6816" i="9"/>
  <c r="P6817" i="9"/>
  <c r="P6818" i="9"/>
  <c r="P6819" i="9"/>
  <c r="P6820" i="9"/>
  <c r="P6821" i="9"/>
  <c r="P6822" i="9"/>
  <c r="P6823" i="9"/>
  <c r="P6824" i="9"/>
  <c r="P6825" i="9"/>
  <c r="P6826" i="9"/>
  <c r="P6827" i="9"/>
  <c r="P6828" i="9"/>
  <c r="P6829" i="9"/>
  <c r="P6830" i="9"/>
  <c r="P6831" i="9"/>
  <c r="P6832" i="9"/>
  <c r="P6833" i="9"/>
  <c r="P6834" i="9"/>
  <c r="P6835" i="9"/>
  <c r="P6836" i="9"/>
  <c r="P6837" i="9"/>
  <c r="P6838" i="9"/>
  <c r="P6839" i="9"/>
  <c r="P6840" i="9"/>
  <c r="P6841" i="9"/>
  <c r="P6842" i="9"/>
  <c r="P6843" i="9"/>
  <c r="P6844" i="9"/>
  <c r="P6845" i="9"/>
  <c r="P6846" i="9"/>
  <c r="P6847" i="9"/>
  <c r="P6848" i="9"/>
  <c r="P6849" i="9"/>
  <c r="P6850" i="9"/>
  <c r="P6851" i="9"/>
  <c r="P6852" i="9"/>
  <c r="P6853" i="9"/>
  <c r="P6854" i="9"/>
  <c r="P6855" i="9"/>
  <c r="P6856" i="9"/>
  <c r="P6857" i="9"/>
  <c r="P6858" i="9"/>
  <c r="P6859" i="9"/>
  <c r="P6860" i="9"/>
  <c r="P6861" i="9"/>
  <c r="P6862" i="9"/>
  <c r="P6863" i="9"/>
  <c r="P6864" i="9"/>
  <c r="P6865" i="9"/>
  <c r="P6866" i="9"/>
  <c r="P6867" i="9"/>
  <c r="P6868" i="9"/>
  <c r="P6869" i="9"/>
  <c r="P6870" i="9"/>
  <c r="P6871" i="9"/>
  <c r="P6872" i="9"/>
  <c r="P6873" i="9"/>
  <c r="P6874" i="9"/>
  <c r="P6875" i="9"/>
  <c r="P6876" i="9"/>
  <c r="P6877" i="9"/>
  <c r="P6878" i="9"/>
  <c r="P6879" i="9"/>
  <c r="P6880" i="9"/>
  <c r="P6881" i="9"/>
  <c r="P6882" i="9"/>
  <c r="P6883" i="9"/>
  <c r="P6884" i="9"/>
  <c r="P6885" i="9"/>
  <c r="P6886" i="9"/>
  <c r="P6887" i="9"/>
  <c r="P6888" i="9"/>
  <c r="P6889" i="9"/>
  <c r="P6890" i="9"/>
  <c r="P6891" i="9"/>
  <c r="P6892" i="9"/>
  <c r="P6893" i="9"/>
  <c r="P6894" i="9"/>
  <c r="P6895" i="9"/>
  <c r="P6896" i="9"/>
  <c r="P6897" i="9"/>
  <c r="P6898" i="9"/>
  <c r="P6899" i="9"/>
  <c r="P6900" i="9"/>
  <c r="P6901" i="9"/>
  <c r="P6902" i="9"/>
  <c r="P6903" i="9"/>
  <c r="P6904" i="9"/>
  <c r="P6905" i="9"/>
  <c r="P6906" i="9"/>
  <c r="P6907" i="9"/>
  <c r="P6908" i="9"/>
  <c r="P6909" i="9"/>
  <c r="P6910" i="9"/>
  <c r="P6911" i="9"/>
  <c r="P6912" i="9"/>
  <c r="P6913" i="9"/>
  <c r="P6914" i="9"/>
  <c r="P6915" i="9"/>
  <c r="P6916" i="9"/>
  <c r="P6917" i="9"/>
  <c r="P6918" i="9"/>
  <c r="P6919" i="9"/>
  <c r="P6920" i="9"/>
  <c r="P6921" i="9"/>
  <c r="P6922" i="9"/>
  <c r="P6923" i="9"/>
  <c r="P6924" i="9"/>
  <c r="P6925" i="9"/>
  <c r="P6926" i="9"/>
  <c r="P6927" i="9"/>
  <c r="P6928" i="9"/>
  <c r="P6929" i="9"/>
  <c r="P6930" i="9"/>
  <c r="P6931" i="9"/>
  <c r="P6932" i="9"/>
  <c r="P6933" i="9"/>
  <c r="P6934" i="9"/>
  <c r="P6935" i="9"/>
  <c r="P6936" i="9"/>
  <c r="P6937" i="9"/>
  <c r="P6938" i="9"/>
  <c r="P6939" i="9"/>
  <c r="P6940" i="9"/>
  <c r="P6941" i="9"/>
  <c r="P6942" i="9"/>
  <c r="P6943" i="9"/>
  <c r="P6944" i="9"/>
  <c r="P6945" i="9"/>
  <c r="P6946" i="9"/>
  <c r="P6947" i="9"/>
  <c r="P6948" i="9"/>
  <c r="P6949" i="9"/>
  <c r="P6950" i="9"/>
  <c r="P6951" i="9"/>
  <c r="P6952" i="9"/>
  <c r="P6953" i="9"/>
  <c r="P6954" i="9"/>
  <c r="P6955" i="9"/>
  <c r="P6956" i="9"/>
  <c r="P6957" i="9"/>
  <c r="P6958" i="9"/>
  <c r="P6959" i="9"/>
  <c r="P6960" i="9"/>
  <c r="P6961" i="9"/>
  <c r="P6962" i="9"/>
  <c r="P6963" i="9"/>
  <c r="P6964" i="9"/>
  <c r="P6965" i="9"/>
  <c r="P6966" i="9"/>
  <c r="P6967" i="9"/>
  <c r="P6968" i="9"/>
  <c r="P6969" i="9"/>
  <c r="P6970" i="9"/>
  <c r="P6971" i="9"/>
  <c r="P6972" i="9"/>
  <c r="P6973" i="9"/>
  <c r="P6974" i="9"/>
  <c r="P6975" i="9"/>
  <c r="P6976" i="9"/>
  <c r="P6977" i="9"/>
  <c r="P6978" i="9"/>
  <c r="P6979" i="9"/>
  <c r="P6980" i="9"/>
  <c r="P6981" i="9"/>
  <c r="P6982" i="9"/>
  <c r="P6983" i="9"/>
  <c r="P6984" i="9"/>
  <c r="P6985" i="9"/>
  <c r="P6986" i="9"/>
  <c r="P6987" i="9"/>
  <c r="P6988" i="9"/>
  <c r="P6989" i="9"/>
  <c r="P6990" i="9"/>
  <c r="P6991" i="9"/>
  <c r="P6992" i="9"/>
  <c r="P6993" i="9"/>
  <c r="P6994" i="9"/>
  <c r="P6995" i="9"/>
  <c r="P6996" i="9"/>
  <c r="P6997" i="9"/>
  <c r="P6998" i="9"/>
  <c r="P6999" i="9"/>
  <c r="P7000" i="9"/>
  <c r="P7001" i="9"/>
  <c r="P7002" i="9"/>
  <c r="P7003" i="9"/>
  <c r="P7004" i="9"/>
  <c r="P7005" i="9"/>
  <c r="P7006" i="9"/>
  <c r="P7007" i="9"/>
  <c r="P7008" i="9"/>
  <c r="P7009" i="9"/>
  <c r="P7010" i="9"/>
  <c r="P7011" i="9"/>
  <c r="P7012" i="9"/>
  <c r="P7013" i="9"/>
  <c r="P7014" i="9"/>
  <c r="P7015" i="9"/>
  <c r="P7016" i="9"/>
  <c r="P7017" i="9"/>
  <c r="P7018" i="9"/>
  <c r="P7019" i="9"/>
  <c r="P7020" i="9"/>
  <c r="P7021" i="9"/>
  <c r="P7022" i="9"/>
  <c r="P7023" i="9"/>
  <c r="P7024" i="9"/>
  <c r="P7025" i="9"/>
  <c r="P7026" i="9"/>
  <c r="P7027" i="9"/>
  <c r="P7028" i="9"/>
  <c r="P7029" i="9"/>
  <c r="P7030" i="9"/>
  <c r="P7031" i="9"/>
  <c r="P7032" i="9"/>
  <c r="P7033" i="9"/>
  <c r="P7034" i="9"/>
  <c r="P7035" i="9"/>
  <c r="P7036" i="9"/>
  <c r="P7037" i="9"/>
  <c r="P7038" i="9"/>
  <c r="P7039" i="9"/>
  <c r="P7040" i="9"/>
  <c r="P7041" i="9"/>
  <c r="P7042" i="9"/>
  <c r="P7043" i="9"/>
  <c r="P7044" i="9"/>
  <c r="P7045" i="9"/>
  <c r="P7046" i="9"/>
  <c r="P7047" i="9"/>
  <c r="P7048" i="9"/>
  <c r="P7049" i="9"/>
  <c r="P7050" i="9"/>
  <c r="P7051" i="9"/>
  <c r="P7052" i="9"/>
  <c r="P7053" i="9"/>
  <c r="P7054" i="9"/>
  <c r="P7055" i="9"/>
  <c r="P7056" i="9"/>
  <c r="P7057" i="9"/>
  <c r="P7058" i="9"/>
  <c r="P7059" i="9"/>
  <c r="P7060" i="9"/>
  <c r="P7061" i="9"/>
  <c r="P7062" i="9"/>
  <c r="P7063" i="9"/>
  <c r="P7064" i="9"/>
  <c r="P7065" i="9"/>
  <c r="P7066" i="9"/>
  <c r="P7067" i="9"/>
  <c r="P7068" i="9"/>
  <c r="P7069" i="9"/>
  <c r="P7070" i="9"/>
  <c r="P7071" i="9"/>
  <c r="P7072" i="9"/>
  <c r="P7073" i="9"/>
  <c r="P7074" i="9"/>
  <c r="P7075" i="9"/>
  <c r="P7076" i="9"/>
  <c r="P7077" i="9"/>
  <c r="P7078" i="9"/>
  <c r="P7079" i="9"/>
  <c r="P7080" i="9"/>
  <c r="P7081" i="9"/>
  <c r="P7082" i="9"/>
  <c r="P7083" i="9"/>
  <c r="P7084" i="9"/>
  <c r="P7085" i="9"/>
  <c r="P7086" i="9"/>
  <c r="P7087" i="9"/>
  <c r="P7088" i="9"/>
  <c r="P7089" i="9"/>
  <c r="P7090" i="9"/>
  <c r="P7091" i="9"/>
  <c r="P7092" i="9"/>
  <c r="P7093" i="9"/>
  <c r="P7094" i="9"/>
  <c r="P7095" i="9"/>
  <c r="P7096" i="9"/>
  <c r="P7097" i="9"/>
  <c r="P7098" i="9"/>
  <c r="P7099" i="9"/>
  <c r="P7100" i="9"/>
  <c r="P7101" i="9"/>
  <c r="P7102" i="9"/>
  <c r="P7103" i="9"/>
  <c r="P7104" i="9"/>
  <c r="P7105" i="9"/>
  <c r="P7106" i="9"/>
  <c r="P7107" i="9"/>
  <c r="P7108" i="9"/>
  <c r="P7109" i="9"/>
  <c r="P7110" i="9"/>
  <c r="P7111" i="9"/>
  <c r="P7112" i="9"/>
  <c r="P7113" i="9"/>
  <c r="P7114" i="9"/>
  <c r="P7115" i="9"/>
  <c r="P7116" i="9"/>
  <c r="P7117" i="9"/>
  <c r="P7118" i="9"/>
  <c r="P7119" i="9"/>
  <c r="P7120" i="9"/>
  <c r="P7121" i="9"/>
  <c r="P7122" i="9"/>
  <c r="P7123" i="9"/>
  <c r="P7124" i="9"/>
  <c r="P7125" i="9"/>
  <c r="P7126" i="9"/>
  <c r="P7127" i="9"/>
  <c r="P7128" i="9"/>
  <c r="P7129" i="9"/>
  <c r="P7130" i="9"/>
  <c r="P7131" i="9"/>
  <c r="P7132" i="9"/>
  <c r="P7133" i="9"/>
  <c r="P7134" i="9"/>
  <c r="P7135" i="9"/>
  <c r="P7136" i="9"/>
  <c r="P7137" i="9"/>
  <c r="P7138" i="9"/>
  <c r="P7139" i="9"/>
  <c r="P7140" i="9"/>
  <c r="P7141" i="9"/>
  <c r="P7142" i="9"/>
  <c r="P7143" i="9"/>
  <c r="P7144" i="9"/>
  <c r="P7145" i="9"/>
  <c r="P7146" i="9"/>
  <c r="P7147" i="9"/>
  <c r="P7148" i="9"/>
  <c r="P7149" i="9"/>
  <c r="P7150" i="9"/>
  <c r="P7151" i="9"/>
  <c r="P7152" i="9"/>
  <c r="P7153" i="9"/>
  <c r="P7154" i="9"/>
  <c r="P7155" i="9"/>
  <c r="P7156" i="9"/>
  <c r="P7157" i="9"/>
  <c r="P7158" i="9"/>
  <c r="P7159" i="9"/>
  <c r="P7160" i="9"/>
  <c r="P7161" i="9"/>
  <c r="P7162" i="9"/>
  <c r="P7163" i="9"/>
  <c r="P7164" i="9"/>
  <c r="P7165" i="9"/>
  <c r="P7166" i="9"/>
  <c r="P7167" i="9"/>
  <c r="P7168" i="9"/>
  <c r="P7169" i="9"/>
  <c r="P7170" i="9"/>
  <c r="P7171" i="9"/>
  <c r="P7172" i="9"/>
  <c r="P7173" i="9"/>
  <c r="P7174" i="9"/>
  <c r="P7175" i="9"/>
  <c r="P7176" i="9"/>
  <c r="P7177" i="9"/>
  <c r="P7178" i="9"/>
  <c r="P7179" i="9"/>
  <c r="P7180" i="9"/>
  <c r="P7181" i="9"/>
  <c r="P7182" i="9"/>
  <c r="P7183" i="9"/>
  <c r="P7184" i="9"/>
  <c r="P7185" i="9"/>
  <c r="P7186" i="9"/>
  <c r="P7187" i="9"/>
  <c r="P7188" i="9"/>
  <c r="P7189" i="9"/>
  <c r="P7190" i="9"/>
  <c r="P7191" i="9"/>
  <c r="P7192" i="9"/>
  <c r="P7193" i="9"/>
  <c r="P7194" i="9"/>
  <c r="P7195" i="9"/>
  <c r="P7196" i="9"/>
  <c r="P7197" i="9"/>
  <c r="P7198" i="9"/>
  <c r="P7199" i="9"/>
  <c r="P7200" i="9"/>
  <c r="P7201" i="9"/>
  <c r="P7202" i="9"/>
  <c r="P7203" i="9"/>
  <c r="P7204" i="9"/>
  <c r="P7205" i="9"/>
  <c r="P7206" i="9"/>
  <c r="P7207" i="9"/>
  <c r="P7208" i="9"/>
  <c r="P7209" i="9"/>
  <c r="P7210" i="9"/>
  <c r="P7211" i="9"/>
  <c r="P7212" i="9"/>
  <c r="P7213" i="9"/>
  <c r="P7214" i="9"/>
  <c r="P7215" i="9"/>
  <c r="P7216" i="9"/>
  <c r="P7217" i="9"/>
  <c r="P7218" i="9"/>
  <c r="P7219" i="9"/>
  <c r="P7220" i="9"/>
  <c r="P7221" i="9"/>
  <c r="P7222" i="9"/>
  <c r="P7223" i="9"/>
  <c r="P7224" i="9"/>
  <c r="P7225" i="9"/>
  <c r="P7226" i="9"/>
  <c r="P7227" i="9"/>
  <c r="P7228" i="9"/>
  <c r="P7229" i="9"/>
  <c r="P7230" i="9"/>
  <c r="P7231" i="9"/>
  <c r="P7232" i="9"/>
  <c r="P7233" i="9"/>
  <c r="P7234" i="9"/>
  <c r="P7235" i="9"/>
  <c r="P7236" i="9"/>
  <c r="P7237" i="9"/>
  <c r="P7238" i="9"/>
  <c r="P7239" i="9"/>
  <c r="P7240" i="9"/>
  <c r="P7241" i="9"/>
  <c r="P7242" i="9"/>
  <c r="P7243" i="9"/>
  <c r="P7244" i="9"/>
  <c r="P7245" i="9"/>
  <c r="P7246" i="9"/>
  <c r="P7247" i="9"/>
  <c r="P7248" i="9"/>
  <c r="P7249" i="9"/>
  <c r="P7250" i="9"/>
  <c r="P7251" i="9"/>
  <c r="P7252" i="9"/>
  <c r="P7253" i="9"/>
  <c r="P7254" i="9"/>
  <c r="P7255" i="9"/>
  <c r="P7256" i="9"/>
  <c r="P7257" i="9"/>
  <c r="P7258" i="9"/>
  <c r="P7259" i="9"/>
  <c r="P7260" i="9"/>
  <c r="P7261" i="9"/>
  <c r="P7262" i="9"/>
  <c r="P7263" i="9"/>
  <c r="P7264" i="9"/>
  <c r="P7265" i="9"/>
  <c r="P7266" i="9"/>
  <c r="P7267" i="9"/>
  <c r="P7268" i="9"/>
  <c r="P7269" i="9"/>
  <c r="P7270" i="9"/>
  <c r="P7271" i="9"/>
  <c r="P7272" i="9"/>
  <c r="P7273" i="9"/>
  <c r="P7274" i="9"/>
  <c r="P7275" i="9"/>
  <c r="P7276" i="9"/>
  <c r="P7277" i="9"/>
  <c r="P7278" i="9"/>
  <c r="P7279" i="9"/>
  <c r="P7280" i="9"/>
  <c r="P7281" i="9"/>
  <c r="P7282" i="9"/>
  <c r="P7283" i="9"/>
  <c r="P7284" i="9"/>
  <c r="P7285" i="9"/>
  <c r="P7286" i="9"/>
  <c r="P7287" i="9"/>
  <c r="P7288" i="9"/>
  <c r="P7289" i="9"/>
  <c r="P7290" i="9"/>
  <c r="P7291" i="9"/>
  <c r="P7292" i="9"/>
  <c r="P7293" i="9"/>
  <c r="P7294" i="9"/>
  <c r="P7295" i="9"/>
  <c r="P7296" i="9"/>
  <c r="P7297" i="9"/>
  <c r="P7298" i="9"/>
  <c r="P7299" i="9"/>
  <c r="P7300" i="9"/>
  <c r="P7301" i="9"/>
  <c r="P7302" i="9"/>
  <c r="P7303" i="9"/>
  <c r="P7304" i="9"/>
  <c r="P7305" i="9"/>
  <c r="P7306" i="9"/>
  <c r="P7307" i="9"/>
  <c r="P7308" i="9"/>
  <c r="P7309" i="9"/>
  <c r="P7310" i="9"/>
  <c r="P7311" i="9"/>
  <c r="P7312" i="9"/>
  <c r="P7313" i="9"/>
  <c r="P7314" i="9"/>
  <c r="P7315" i="9"/>
  <c r="P7316" i="9"/>
  <c r="P7317" i="9"/>
  <c r="P7318" i="9"/>
  <c r="P7319" i="9"/>
  <c r="P7320" i="9"/>
  <c r="P7321" i="9"/>
  <c r="P7322" i="9"/>
  <c r="P7323" i="9"/>
  <c r="P7324" i="9"/>
  <c r="P7325" i="9"/>
  <c r="P7326" i="9"/>
  <c r="P7327" i="9"/>
  <c r="P7328" i="9"/>
  <c r="P7329" i="9"/>
  <c r="P7330" i="9"/>
  <c r="P7331" i="9"/>
  <c r="P7332" i="9"/>
  <c r="P7333" i="9"/>
  <c r="P7334" i="9"/>
  <c r="P7335" i="9"/>
  <c r="P7336" i="9"/>
  <c r="P7337" i="9"/>
  <c r="P7338" i="9"/>
  <c r="P7339" i="9"/>
  <c r="P7340" i="9"/>
  <c r="P7341" i="9"/>
  <c r="P7342" i="9"/>
  <c r="P7343" i="9"/>
  <c r="P7344" i="9"/>
  <c r="P7345" i="9"/>
  <c r="P7346" i="9"/>
  <c r="P7347" i="9"/>
  <c r="P7348" i="9"/>
  <c r="P7349" i="9"/>
  <c r="P7350" i="9"/>
  <c r="P7351" i="9"/>
  <c r="P7352" i="9"/>
  <c r="P7353" i="9"/>
  <c r="P7354" i="9"/>
  <c r="P7355" i="9"/>
  <c r="P7356" i="9"/>
  <c r="P7357" i="9"/>
  <c r="P7358" i="9"/>
  <c r="P7359" i="9"/>
  <c r="P7360" i="9"/>
  <c r="P7361" i="9"/>
  <c r="P7362" i="9"/>
  <c r="P7363" i="9"/>
  <c r="P7364" i="9"/>
  <c r="P7365" i="9"/>
  <c r="P7366" i="9"/>
  <c r="P7367" i="9"/>
  <c r="P7368" i="9"/>
  <c r="P7369" i="9"/>
  <c r="P7370" i="9"/>
  <c r="P7371" i="9"/>
  <c r="P7372" i="9"/>
  <c r="P7373" i="9"/>
  <c r="P7374" i="9"/>
  <c r="P7375" i="9"/>
  <c r="P7376" i="9"/>
  <c r="P7377" i="9"/>
  <c r="P7378" i="9"/>
  <c r="P7379" i="9"/>
  <c r="P7380" i="9"/>
  <c r="P7381" i="9"/>
  <c r="P7382" i="9"/>
  <c r="P7383" i="9"/>
  <c r="P7384" i="9"/>
  <c r="P7385" i="9"/>
  <c r="P7386" i="9"/>
  <c r="P7387" i="9"/>
  <c r="P7388" i="9"/>
  <c r="P7389" i="9"/>
  <c r="P7390" i="9"/>
  <c r="P7391" i="9"/>
  <c r="P7392" i="9"/>
  <c r="P7393" i="9"/>
  <c r="P7394" i="9"/>
  <c r="P7395" i="9"/>
  <c r="P7396" i="9"/>
  <c r="P7397" i="9"/>
  <c r="P7398" i="9"/>
  <c r="P7399" i="9"/>
  <c r="P7400" i="9"/>
  <c r="P7401" i="9"/>
  <c r="P7402" i="9"/>
  <c r="P7403" i="9"/>
  <c r="P7404" i="9"/>
  <c r="P7405" i="9"/>
  <c r="P7406" i="9"/>
  <c r="P7407" i="9"/>
  <c r="P7408" i="9"/>
  <c r="P7409" i="9"/>
  <c r="P7410" i="9"/>
  <c r="P7411" i="9"/>
  <c r="P7412" i="9"/>
  <c r="P7413" i="9"/>
  <c r="P7414" i="9"/>
  <c r="P7415" i="9"/>
  <c r="P7416" i="9"/>
  <c r="P7417" i="9"/>
  <c r="P7418" i="9"/>
  <c r="P7419" i="9"/>
  <c r="P7420" i="9"/>
  <c r="P7421" i="9"/>
  <c r="P7422" i="9"/>
  <c r="P7423" i="9"/>
  <c r="P7424" i="9"/>
  <c r="P7425" i="9"/>
  <c r="P7426" i="9"/>
  <c r="P7427" i="9"/>
  <c r="P7428" i="9"/>
  <c r="P7429" i="9"/>
  <c r="P7430" i="9"/>
  <c r="P7431" i="9"/>
  <c r="P7432" i="9"/>
  <c r="P7433" i="9"/>
  <c r="P7434" i="9"/>
  <c r="P7435" i="9"/>
  <c r="P7436" i="9"/>
  <c r="P7437" i="9"/>
  <c r="P7438" i="9"/>
  <c r="P7439" i="9"/>
  <c r="P7440" i="9"/>
  <c r="P7441" i="9"/>
  <c r="P7442" i="9"/>
  <c r="P7443" i="9"/>
  <c r="P7444" i="9"/>
  <c r="P7445" i="9"/>
  <c r="P7446" i="9"/>
  <c r="P7447" i="9"/>
  <c r="P7448" i="9"/>
  <c r="P7449" i="9"/>
  <c r="P7450" i="9"/>
  <c r="P7451" i="9"/>
  <c r="P7452" i="9"/>
  <c r="P7453" i="9"/>
  <c r="P7454" i="9"/>
  <c r="P7455" i="9"/>
  <c r="P7456" i="9"/>
  <c r="P7457" i="9"/>
  <c r="P7458" i="9"/>
  <c r="P7459" i="9"/>
  <c r="P7460" i="9"/>
  <c r="P7461" i="9"/>
  <c r="P7462" i="9"/>
  <c r="P7463" i="9"/>
  <c r="P7464" i="9"/>
  <c r="P7465" i="9"/>
  <c r="P7466" i="9"/>
  <c r="P7467" i="9"/>
  <c r="P7468" i="9"/>
  <c r="P7469" i="9"/>
  <c r="P7470" i="9"/>
  <c r="P7471" i="9"/>
  <c r="P7472" i="9"/>
  <c r="P7473" i="9"/>
  <c r="P7474" i="9"/>
  <c r="P7475" i="9"/>
  <c r="P7476" i="9"/>
  <c r="P7477" i="9"/>
  <c r="P7478" i="9"/>
  <c r="P7479" i="9"/>
  <c r="P7480" i="9"/>
  <c r="P7481" i="9"/>
  <c r="P7482" i="9"/>
  <c r="P7483" i="9"/>
  <c r="P7484" i="9"/>
  <c r="P7485" i="9"/>
  <c r="P7486" i="9"/>
  <c r="P7487" i="9"/>
  <c r="P7488" i="9"/>
  <c r="P7489" i="9"/>
  <c r="P7490" i="9"/>
  <c r="P7491" i="9"/>
  <c r="P7492" i="9"/>
  <c r="P7493" i="9"/>
  <c r="P7494" i="9"/>
  <c r="P7495" i="9"/>
  <c r="P7496" i="9"/>
  <c r="P7497" i="9"/>
  <c r="P7498" i="9"/>
  <c r="P7499" i="9"/>
  <c r="P7500" i="9"/>
  <c r="P7501" i="9"/>
  <c r="P7502" i="9"/>
  <c r="P7503" i="9"/>
  <c r="P7504" i="9"/>
  <c r="P7505" i="9"/>
  <c r="P7506" i="9"/>
  <c r="P7507" i="9"/>
  <c r="P7508" i="9"/>
  <c r="P7509" i="9"/>
  <c r="P7510" i="9"/>
  <c r="P7511" i="9"/>
  <c r="P7512" i="9"/>
  <c r="P7513" i="9"/>
  <c r="P7514" i="9"/>
  <c r="P7515" i="9"/>
  <c r="P7516" i="9"/>
  <c r="P7517" i="9"/>
  <c r="P7518" i="9"/>
  <c r="P7519" i="9"/>
  <c r="P7520" i="9"/>
  <c r="P7521" i="9"/>
  <c r="P7522" i="9"/>
  <c r="P7523" i="9"/>
  <c r="P7524" i="9"/>
  <c r="P7525" i="9"/>
  <c r="P7526" i="9"/>
  <c r="P7527" i="9"/>
  <c r="P7528" i="9"/>
  <c r="P7529" i="9"/>
  <c r="P7530" i="9"/>
  <c r="P7531" i="9"/>
  <c r="P7532" i="9"/>
  <c r="P7533" i="9"/>
  <c r="P7534" i="9"/>
  <c r="P7535" i="9"/>
  <c r="P7536" i="9"/>
  <c r="P7537" i="9"/>
  <c r="P7538" i="9"/>
  <c r="P7539" i="9"/>
  <c r="P7540" i="9"/>
  <c r="P7541" i="9"/>
  <c r="P7542" i="9"/>
  <c r="P7543" i="9"/>
  <c r="P7544" i="9"/>
  <c r="P7545" i="9"/>
  <c r="P7546" i="9"/>
  <c r="P7547" i="9"/>
  <c r="P7548" i="9"/>
  <c r="P7549" i="9"/>
  <c r="P7550" i="9"/>
  <c r="P7551" i="9"/>
  <c r="P7552" i="9"/>
  <c r="P7553" i="9"/>
  <c r="P7554" i="9"/>
  <c r="P7555" i="9"/>
  <c r="P7556" i="9"/>
  <c r="P7557" i="9"/>
  <c r="P7558" i="9"/>
  <c r="P7559" i="9"/>
  <c r="P7560" i="9"/>
  <c r="P7561" i="9"/>
  <c r="P7562" i="9"/>
  <c r="P7563" i="9"/>
  <c r="P7564" i="9"/>
  <c r="P7565" i="9"/>
  <c r="P7566" i="9"/>
  <c r="P7567" i="9"/>
  <c r="P7568" i="9"/>
  <c r="P7569" i="9"/>
  <c r="P7570" i="9"/>
  <c r="P7571" i="9"/>
  <c r="P7572" i="9"/>
  <c r="P7573" i="9"/>
  <c r="P7574" i="9"/>
  <c r="P7575" i="9"/>
  <c r="P7576" i="9"/>
  <c r="P7577" i="9"/>
  <c r="P7578" i="9"/>
  <c r="P7579" i="9"/>
  <c r="P7580" i="9"/>
  <c r="P7581" i="9"/>
  <c r="P7582" i="9"/>
  <c r="P7583" i="9"/>
  <c r="P7584" i="9"/>
  <c r="P7585" i="9"/>
  <c r="P7586" i="9"/>
  <c r="P7587" i="9"/>
  <c r="P7588" i="9"/>
  <c r="P7589" i="9"/>
  <c r="P7590" i="9"/>
  <c r="P7591" i="9"/>
  <c r="P7592" i="9"/>
  <c r="P7593" i="9"/>
  <c r="P7594" i="9"/>
  <c r="P7595" i="9"/>
  <c r="P7596" i="9"/>
  <c r="P7597" i="9"/>
  <c r="P7598" i="9"/>
  <c r="P7599" i="9"/>
  <c r="P7600" i="9"/>
  <c r="P7601" i="9"/>
  <c r="P7602" i="9"/>
  <c r="P7603" i="9"/>
  <c r="P7604" i="9"/>
  <c r="P7605" i="9"/>
  <c r="P7606" i="9"/>
  <c r="P7607" i="9"/>
  <c r="P7608" i="9"/>
  <c r="P7609" i="9"/>
  <c r="P7610" i="9"/>
  <c r="P7611" i="9"/>
  <c r="P7612" i="9"/>
  <c r="P7613" i="9"/>
  <c r="P7614" i="9"/>
  <c r="P7615" i="9"/>
  <c r="P7616" i="9"/>
  <c r="P7617" i="9"/>
  <c r="P7618" i="9"/>
  <c r="P7619" i="9"/>
  <c r="P7620" i="9"/>
  <c r="P7621" i="9"/>
  <c r="P7622" i="9"/>
  <c r="P7623" i="9"/>
  <c r="P7624" i="9"/>
  <c r="P7625" i="9"/>
  <c r="P7626" i="9"/>
  <c r="P7627" i="9"/>
  <c r="P7628" i="9"/>
  <c r="P7629" i="9"/>
  <c r="P7630" i="9"/>
  <c r="P7631" i="9"/>
  <c r="P7632" i="9"/>
  <c r="P7633" i="9"/>
  <c r="P7634" i="9"/>
  <c r="P7635" i="9"/>
  <c r="P7636" i="9"/>
  <c r="P7637" i="9"/>
  <c r="P7638" i="9"/>
  <c r="P7639" i="9"/>
  <c r="P7640" i="9"/>
  <c r="P7641" i="9"/>
  <c r="P7642" i="9"/>
  <c r="P7643" i="9"/>
  <c r="P7644" i="9"/>
  <c r="P7645" i="9"/>
  <c r="P7646" i="9"/>
  <c r="P7647" i="9"/>
  <c r="P7648" i="9"/>
  <c r="P7649" i="9"/>
  <c r="P7650" i="9"/>
  <c r="P7651" i="9"/>
  <c r="P7652" i="9"/>
  <c r="P7653" i="9"/>
  <c r="P7654" i="9"/>
  <c r="P7655" i="9"/>
  <c r="P7656" i="9"/>
  <c r="P7657" i="9"/>
  <c r="P7658" i="9"/>
  <c r="P7659" i="9"/>
  <c r="P7660" i="9"/>
  <c r="P7661" i="9"/>
  <c r="P7662" i="9"/>
  <c r="P7663" i="9"/>
  <c r="P7664" i="9"/>
  <c r="P7665" i="9"/>
  <c r="P7666" i="9"/>
  <c r="P7667" i="9"/>
  <c r="P7668" i="9"/>
  <c r="P7669" i="9"/>
  <c r="P7670" i="9"/>
  <c r="P7671" i="9"/>
  <c r="P7672" i="9"/>
  <c r="P7673" i="9"/>
  <c r="P7674" i="9"/>
  <c r="P7675" i="9"/>
  <c r="P7676" i="9"/>
  <c r="P7677" i="9"/>
  <c r="P7678" i="9"/>
  <c r="P7679" i="9"/>
  <c r="P7680" i="9"/>
  <c r="P7681" i="9"/>
  <c r="P7682" i="9"/>
  <c r="P7683" i="9"/>
  <c r="P7684" i="9"/>
  <c r="P7685" i="9"/>
  <c r="P7686" i="9"/>
  <c r="P7687" i="9"/>
  <c r="P7688" i="9"/>
  <c r="P7689" i="9"/>
  <c r="P7690" i="9"/>
  <c r="P7691" i="9"/>
  <c r="P7692" i="9"/>
  <c r="P7693" i="9"/>
  <c r="P7694" i="9"/>
  <c r="P7695" i="9"/>
  <c r="P7696" i="9"/>
  <c r="P7697" i="9"/>
  <c r="P7698" i="9"/>
  <c r="P7699" i="9"/>
  <c r="P7700" i="9"/>
  <c r="P7701" i="9"/>
  <c r="P7702" i="9"/>
  <c r="P7703" i="9"/>
  <c r="P7704" i="9"/>
  <c r="P7705" i="9"/>
  <c r="P7706" i="9"/>
  <c r="P7707" i="9"/>
  <c r="P7708" i="9"/>
  <c r="P7709" i="9"/>
  <c r="P7710" i="9"/>
  <c r="P7711" i="9"/>
  <c r="P7712" i="9"/>
  <c r="P7713" i="9"/>
  <c r="P7714" i="9"/>
  <c r="P7715" i="9"/>
  <c r="P7716" i="9"/>
  <c r="P7717" i="9"/>
  <c r="P7718" i="9"/>
  <c r="P7719" i="9"/>
  <c r="P7720" i="9"/>
  <c r="P7721" i="9"/>
  <c r="P7722" i="9"/>
  <c r="P7723" i="9"/>
  <c r="P7724" i="9"/>
  <c r="P7725" i="9"/>
  <c r="P7726" i="9"/>
  <c r="P7727" i="9"/>
  <c r="P7728" i="9"/>
  <c r="P7729" i="9"/>
  <c r="P7730" i="9"/>
  <c r="P7731" i="9"/>
  <c r="P7732" i="9"/>
  <c r="P7733" i="9"/>
  <c r="P7734" i="9"/>
  <c r="P7735" i="9"/>
  <c r="P7736" i="9"/>
  <c r="P7737" i="9"/>
  <c r="P7738" i="9"/>
  <c r="P7739" i="9"/>
  <c r="P7740" i="9"/>
  <c r="P7741" i="9"/>
  <c r="P7742" i="9"/>
  <c r="P7743" i="9"/>
  <c r="P7744" i="9"/>
  <c r="P7745" i="9"/>
  <c r="P7746" i="9"/>
  <c r="P7747" i="9"/>
  <c r="P7748" i="9"/>
  <c r="P7749" i="9"/>
  <c r="P7750" i="9"/>
  <c r="P7751" i="9"/>
  <c r="P7752" i="9"/>
  <c r="P7753" i="9"/>
  <c r="P7754" i="9"/>
  <c r="P7755" i="9"/>
  <c r="P7756" i="9"/>
  <c r="P7757" i="9"/>
  <c r="P7758" i="9"/>
  <c r="P7759" i="9"/>
  <c r="P7760" i="9"/>
  <c r="P7761" i="9"/>
  <c r="P7762" i="9"/>
  <c r="P7763" i="9"/>
  <c r="P7764" i="9"/>
  <c r="P7765" i="9"/>
  <c r="P7766" i="9"/>
  <c r="P7767" i="9"/>
  <c r="P7768" i="9"/>
  <c r="P7769" i="9"/>
  <c r="P7770" i="9"/>
  <c r="P7771" i="9"/>
  <c r="P7772" i="9"/>
  <c r="P7773" i="9"/>
  <c r="P7774" i="9"/>
  <c r="P7775" i="9"/>
  <c r="P7776" i="9"/>
  <c r="P7777" i="9"/>
  <c r="P7778" i="9"/>
  <c r="P7779" i="9"/>
  <c r="P7780" i="9"/>
  <c r="P7781" i="9"/>
  <c r="P7782" i="9"/>
  <c r="P7783" i="9"/>
  <c r="P7784" i="9"/>
  <c r="P7785" i="9"/>
  <c r="P7786" i="9"/>
  <c r="P7787" i="9"/>
  <c r="P7788" i="9"/>
  <c r="P7789" i="9"/>
  <c r="P7790" i="9"/>
  <c r="P7791" i="9"/>
  <c r="P7792" i="9"/>
  <c r="P7793" i="9"/>
  <c r="P7794" i="9"/>
  <c r="P7795" i="9"/>
  <c r="P7796" i="9"/>
  <c r="P7797" i="9"/>
  <c r="P7798" i="9"/>
  <c r="P7799" i="9"/>
  <c r="P7800" i="9"/>
  <c r="P7801" i="9"/>
  <c r="P7802" i="9"/>
  <c r="P7803" i="9"/>
  <c r="P7804" i="9"/>
  <c r="P7805" i="9"/>
  <c r="P7806" i="9"/>
  <c r="P7807" i="9"/>
  <c r="P7808" i="9"/>
  <c r="P7809" i="9"/>
  <c r="P7810" i="9"/>
  <c r="P7811" i="9"/>
  <c r="P7812" i="9"/>
  <c r="P7813" i="9"/>
  <c r="P7814" i="9"/>
  <c r="P7815" i="9"/>
  <c r="P7816" i="9"/>
  <c r="P7817" i="9"/>
  <c r="P7818" i="9"/>
  <c r="P7819" i="9"/>
  <c r="P7820" i="9"/>
  <c r="P7821" i="9"/>
  <c r="P7822" i="9"/>
  <c r="P7823" i="9"/>
  <c r="P7824" i="9"/>
  <c r="P7825" i="9"/>
  <c r="P7826" i="9"/>
  <c r="P7827" i="9"/>
  <c r="P7828" i="9"/>
  <c r="P7829" i="9"/>
  <c r="P7830" i="9"/>
  <c r="P7831" i="9"/>
  <c r="P7832" i="9"/>
  <c r="P7833" i="9"/>
  <c r="P7834" i="9"/>
  <c r="P7835" i="9"/>
  <c r="P7836" i="9"/>
  <c r="P7837" i="9"/>
  <c r="P7838" i="9"/>
  <c r="P7839" i="9"/>
  <c r="P7840" i="9"/>
  <c r="P7841" i="9"/>
  <c r="P7842" i="9"/>
  <c r="P7843" i="9"/>
  <c r="P7844" i="9"/>
  <c r="P7845" i="9"/>
  <c r="P7846" i="9"/>
  <c r="P7847" i="9"/>
  <c r="P7848" i="9"/>
  <c r="P7849" i="9"/>
  <c r="P7850" i="9"/>
  <c r="P7851" i="9"/>
  <c r="P7852" i="9"/>
  <c r="P7853" i="9"/>
  <c r="P7854" i="9"/>
  <c r="P7855" i="9"/>
  <c r="P7856" i="9"/>
  <c r="P7857" i="9"/>
  <c r="P7858" i="9"/>
  <c r="P7859" i="9"/>
  <c r="P7860" i="9"/>
  <c r="P7861" i="9"/>
  <c r="P7862" i="9"/>
  <c r="P7863" i="9"/>
  <c r="P7864" i="9"/>
  <c r="P7865" i="9"/>
  <c r="P7866" i="9"/>
  <c r="P7867" i="9"/>
  <c r="P7868" i="9"/>
  <c r="P7869" i="9"/>
  <c r="P7870" i="9"/>
  <c r="P7871" i="9"/>
  <c r="P7872" i="9"/>
  <c r="P7873" i="9"/>
  <c r="P7874" i="9"/>
  <c r="P7875" i="9"/>
  <c r="P7876" i="9"/>
  <c r="P7877" i="9"/>
  <c r="P7878" i="9"/>
  <c r="P7879" i="9"/>
  <c r="P7880" i="9"/>
  <c r="P7881" i="9"/>
  <c r="P7882" i="9"/>
  <c r="P7883" i="9"/>
  <c r="P7884" i="9"/>
  <c r="P7885" i="9"/>
  <c r="P7886" i="9"/>
  <c r="P7887" i="9"/>
  <c r="P7888" i="9"/>
  <c r="P7889" i="9"/>
  <c r="P7890" i="9"/>
  <c r="P7891" i="9"/>
  <c r="P7892" i="9"/>
  <c r="P7893" i="9"/>
  <c r="P7894" i="9"/>
  <c r="P7895" i="9"/>
  <c r="P7896" i="9"/>
  <c r="P7897" i="9"/>
  <c r="P7898" i="9"/>
  <c r="P7899" i="9"/>
  <c r="P7900" i="9"/>
  <c r="P7901" i="9"/>
  <c r="P7902" i="9"/>
  <c r="P7903" i="9"/>
  <c r="P7904" i="9"/>
  <c r="P7905" i="9"/>
  <c r="P7906" i="9"/>
  <c r="P7907" i="9"/>
  <c r="P7908" i="9"/>
  <c r="P7909" i="9"/>
  <c r="P7910" i="9"/>
  <c r="P7911" i="9"/>
  <c r="P7912" i="9"/>
  <c r="P7913" i="9"/>
  <c r="P7914" i="9"/>
  <c r="P7915" i="9"/>
  <c r="P7916" i="9"/>
  <c r="P7917" i="9"/>
  <c r="P7918" i="9"/>
  <c r="P7919" i="9"/>
  <c r="P7920" i="9"/>
  <c r="P7921" i="9"/>
  <c r="P7922" i="9"/>
  <c r="P7923" i="9"/>
  <c r="P7924" i="9"/>
  <c r="P7925" i="9"/>
  <c r="P7926" i="9"/>
  <c r="P7927" i="9"/>
  <c r="P7928" i="9"/>
  <c r="P7929" i="9"/>
  <c r="P7930" i="9"/>
  <c r="P7931" i="9"/>
  <c r="P7932" i="9"/>
  <c r="P7933" i="9"/>
  <c r="P7934" i="9"/>
  <c r="P7935" i="9"/>
  <c r="P7936" i="9"/>
  <c r="P7937" i="9"/>
  <c r="P7938" i="9"/>
  <c r="P7939" i="9"/>
  <c r="P7940" i="9"/>
  <c r="P7941" i="9"/>
  <c r="P7942" i="9"/>
  <c r="P7943" i="9"/>
  <c r="P7944" i="9"/>
  <c r="P7945" i="9"/>
  <c r="P7946" i="9"/>
  <c r="P7947" i="9"/>
  <c r="P7948" i="9"/>
  <c r="P7949" i="9"/>
  <c r="P7950" i="9"/>
  <c r="P7951" i="9"/>
  <c r="P7952" i="9"/>
  <c r="P7953" i="9"/>
  <c r="P7954" i="9"/>
  <c r="P7955" i="9"/>
  <c r="P7956" i="9"/>
  <c r="P7957" i="9"/>
  <c r="P7958" i="9"/>
  <c r="P7959" i="9"/>
  <c r="P7960" i="9"/>
  <c r="P7961" i="9"/>
  <c r="P7962" i="9"/>
  <c r="P7963" i="9"/>
  <c r="P7964" i="9"/>
  <c r="P7965" i="9"/>
  <c r="P7966" i="9"/>
  <c r="P7967" i="9"/>
  <c r="P7968" i="9"/>
  <c r="P7969" i="9"/>
  <c r="P7970" i="9"/>
  <c r="P7971" i="9"/>
  <c r="P7972" i="9"/>
  <c r="P7973" i="9"/>
  <c r="P7974" i="9"/>
  <c r="P7975" i="9"/>
  <c r="P7976" i="9"/>
  <c r="P7977" i="9"/>
  <c r="P7978" i="9"/>
  <c r="P7979" i="9"/>
  <c r="P7980" i="9"/>
  <c r="P7981" i="9"/>
  <c r="P7982" i="9"/>
  <c r="P7983" i="9"/>
  <c r="P7984" i="9"/>
  <c r="P7985" i="9"/>
  <c r="P7986" i="9"/>
  <c r="P7987" i="9"/>
  <c r="P7988" i="9"/>
  <c r="P7989" i="9"/>
  <c r="P7990" i="9"/>
  <c r="P7991" i="9"/>
  <c r="P7992" i="9"/>
  <c r="P7993" i="9"/>
  <c r="P7994" i="9"/>
  <c r="P7995" i="9"/>
  <c r="P7996" i="9"/>
  <c r="P7997" i="9"/>
  <c r="P7998" i="9"/>
  <c r="P7999" i="9"/>
  <c r="P8000" i="9"/>
  <c r="P8001" i="9"/>
  <c r="P8002" i="9"/>
  <c r="P8003" i="9"/>
  <c r="P8004" i="9"/>
  <c r="P8005" i="9"/>
  <c r="P8006" i="9"/>
  <c r="P8007" i="9"/>
  <c r="P8008" i="9"/>
  <c r="P8009" i="9"/>
  <c r="P8010" i="9"/>
  <c r="P8011" i="9"/>
  <c r="P8012" i="9"/>
  <c r="P8013" i="9"/>
  <c r="P8014" i="9"/>
  <c r="P8015" i="9"/>
  <c r="P8016" i="9"/>
  <c r="P8017" i="9"/>
  <c r="P8018" i="9"/>
  <c r="P8019" i="9"/>
  <c r="P8020" i="9"/>
  <c r="P8021" i="9"/>
  <c r="P8022" i="9"/>
  <c r="P8023" i="9"/>
  <c r="P8024" i="9"/>
  <c r="P8025" i="9"/>
  <c r="P8026" i="9"/>
  <c r="P8027" i="9"/>
  <c r="P8028" i="9"/>
  <c r="P8029" i="9"/>
  <c r="P8030" i="9"/>
  <c r="P8031" i="9"/>
  <c r="P8032" i="9"/>
  <c r="P8033" i="9"/>
  <c r="P8034" i="9"/>
  <c r="P8035" i="9"/>
  <c r="P8036" i="9"/>
  <c r="P8037" i="9"/>
  <c r="P8038" i="9"/>
  <c r="P8039" i="9"/>
  <c r="P8040" i="9"/>
  <c r="P8041" i="9"/>
  <c r="P8042" i="9"/>
  <c r="P8043" i="9"/>
  <c r="P8044" i="9"/>
  <c r="P8045" i="9"/>
  <c r="P8046" i="9"/>
  <c r="P8047" i="9"/>
  <c r="P8048" i="9"/>
  <c r="P8049" i="9"/>
  <c r="P8050" i="9"/>
  <c r="P8051" i="9"/>
  <c r="P8052" i="9"/>
  <c r="P8053" i="9"/>
  <c r="P8054" i="9"/>
  <c r="P8055" i="9"/>
  <c r="P8056" i="9"/>
  <c r="P8057" i="9"/>
  <c r="P8058" i="9"/>
  <c r="P8059" i="9"/>
  <c r="P8060" i="9"/>
  <c r="P8061" i="9"/>
  <c r="P8062" i="9"/>
  <c r="P8063" i="9"/>
  <c r="P8064" i="9"/>
  <c r="P8065" i="9"/>
  <c r="P8066" i="9"/>
  <c r="P8067" i="9"/>
  <c r="P8068" i="9"/>
  <c r="P8069" i="9"/>
  <c r="P8070" i="9"/>
  <c r="P8071" i="9"/>
  <c r="P8072" i="9"/>
  <c r="P8073" i="9"/>
  <c r="P8074" i="9"/>
  <c r="P8075" i="9"/>
  <c r="P8076" i="9"/>
  <c r="P8077" i="9"/>
  <c r="P8078" i="9"/>
  <c r="P8079" i="9"/>
  <c r="P8080" i="9"/>
  <c r="P8081" i="9"/>
  <c r="P8082" i="9"/>
  <c r="P8083" i="9"/>
  <c r="P8084" i="9"/>
  <c r="P8085" i="9"/>
  <c r="P8086" i="9"/>
  <c r="P8087" i="9"/>
  <c r="P8088" i="9"/>
  <c r="P8089" i="9"/>
  <c r="P8090" i="9"/>
  <c r="P8091" i="9"/>
  <c r="P8092" i="9"/>
  <c r="P8093" i="9"/>
  <c r="P8094" i="9"/>
  <c r="P8095" i="9"/>
  <c r="P8096" i="9"/>
  <c r="P8097" i="9"/>
  <c r="P8098" i="9"/>
  <c r="P8099" i="9"/>
  <c r="P8100" i="9"/>
  <c r="P8101" i="9"/>
  <c r="P8102" i="9"/>
  <c r="P8103" i="9"/>
  <c r="P8104" i="9"/>
  <c r="P8105" i="9"/>
  <c r="P8106" i="9"/>
  <c r="P8107" i="9"/>
  <c r="P8108" i="9"/>
  <c r="P8109" i="9"/>
  <c r="P8110" i="9"/>
  <c r="P8111" i="9"/>
  <c r="P8112" i="9"/>
  <c r="P8113" i="9"/>
  <c r="P8114" i="9"/>
  <c r="P8115" i="9"/>
  <c r="P8116" i="9"/>
  <c r="P8117" i="9"/>
  <c r="P8118" i="9"/>
  <c r="P8119" i="9"/>
  <c r="P8120" i="9"/>
  <c r="P8121" i="9"/>
  <c r="P8122" i="9"/>
  <c r="P8123" i="9"/>
  <c r="P8124" i="9"/>
  <c r="P8125" i="9"/>
  <c r="P8126" i="9"/>
  <c r="P8127" i="9"/>
  <c r="P8128" i="9"/>
  <c r="P8129" i="9"/>
  <c r="P8130" i="9"/>
  <c r="P8131" i="9"/>
  <c r="P8132" i="9"/>
  <c r="P8133" i="9"/>
  <c r="P8134" i="9"/>
  <c r="P8135" i="9"/>
  <c r="P8136" i="9"/>
  <c r="P8137" i="9"/>
  <c r="P8138" i="9"/>
  <c r="P8139" i="9"/>
  <c r="P8140" i="9"/>
  <c r="P8141" i="9"/>
  <c r="P8142" i="9"/>
  <c r="P8143" i="9"/>
  <c r="P8144" i="9"/>
  <c r="P8145" i="9"/>
  <c r="P8146" i="9"/>
  <c r="P8147" i="9"/>
  <c r="P8148" i="9"/>
  <c r="P8149" i="9"/>
  <c r="P8150" i="9"/>
  <c r="P8151" i="9"/>
  <c r="P8152" i="9"/>
  <c r="P8153" i="9"/>
  <c r="P8154" i="9"/>
  <c r="P8155" i="9"/>
  <c r="P8156" i="9"/>
  <c r="P8157" i="9"/>
  <c r="P8158" i="9"/>
  <c r="P8159" i="9"/>
  <c r="P8160" i="9"/>
  <c r="P8161" i="9"/>
  <c r="P8162" i="9"/>
  <c r="P8163" i="9"/>
  <c r="P8164" i="9"/>
  <c r="P8165" i="9"/>
  <c r="P8166" i="9"/>
  <c r="P8167" i="9"/>
  <c r="P8168" i="9"/>
  <c r="P8169" i="9"/>
  <c r="P8170" i="9"/>
  <c r="P8171" i="9"/>
  <c r="P8172" i="9"/>
  <c r="P8173" i="9"/>
  <c r="P8174" i="9"/>
  <c r="P8175" i="9"/>
  <c r="P8176" i="9"/>
  <c r="P8177" i="9"/>
  <c r="P8178" i="9"/>
  <c r="P8179" i="9"/>
  <c r="P8180" i="9"/>
  <c r="P8181" i="9"/>
  <c r="P8182" i="9"/>
  <c r="P8183" i="9"/>
  <c r="P8184" i="9"/>
  <c r="P8185" i="9"/>
  <c r="P8186" i="9"/>
  <c r="P8187" i="9"/>
  <c r="P8188" i="9"/>
  <c r="P8189" i="9"/>
  <c r="P8190" i="9"/>
  <c r="P8191" i="9"/>
  <c r="P8192" i="9"/>
  <c r="P8193" i="9"/>
  <c r="P8194" i="9"/>
  <c r="P8195" i="9"/>
  <c r="P8196" i="9"/>
  <c r="P8197" i="9"/>
  <c r="P8198" i="9"/>
  <c r="P8199" i="9"/>
  <c r="P8200" i="9"/>
  <c r="P8201" i="9"/>
  <c r="P8202" i="9"/>
  <c r="P8203" i="9"/>
  <c r="P8204" i="9"/>
  <c r="P8205" i="9"/>
  <c r="P8206" i="9"/>
  <c r="P8207" i="9"/>
  <c r="P8208" i="9"/>
  <c r="P8209" i="9"/>
  <c r="P8210" i="9"/>
  <c r="P8211" i="9"/>
  <c r="P8212" i="9"/>
  <c r="P8213" i="9"/>
  <c r="P8214" i="9"/>
  <c r="P8215" i="9"/>
  <c r="P8216" i="9"/>
  <c r="P8217" i="9"/>
  <c r="P8218" i="9"/>
  <c r="P8219" i="9"/>
  <c r="P8220" i="9"/>
  <c r="P8221" i="9"/>
  <c r="P8222" i="9"/>
  <c r="P8223" i="9"/>
  <c r="P8224" i="9"/>
  <c r="P8225" i="9"/>
  <c r="P8226" i="9"/>
  <c r="P8227" i="9"/>
  <c r="P8228" i="9"/>
  <c r="P8229" i="9"/>
  <c r="P8230" i="9"/>
  <c r="P8231" i="9"/>
  <c r="P8232" i="9"/>
  <c r="P8233" i="9"/>
  <c r="P8234" i="9"/>
  <c r="P8235" i="9"/>
  <c r="P8236" i="9"/>
  <c r="P8237" i="9"/>
  <c r="P8238" i="9"/>
  <c r="P8239" i="9"/>
  <c r="P8240" i="9"/>
  <c r="P8241" i="9"/>
  <c r="P8242" i="9"/>
  <c r="P8243" i="9"/>
  <c r="P8244" i="9"/>
  <c r="P8245" i="9"/>
  <c r="P8246" i="9"/>
  <c r="P8247" i="9"/>
  <c r="P8248" i="9"/>
  <c r="P8249" i="9"/>
  <c r="P8250" i="9"/>
  <c r="P8251" i="9"/>
  <c r="P8252" i="9"/>
  <c r="P8253" i="9"/>
  <c r="P8254" i="9"/>
  <c r="P8255" i="9"/>
  <c r="P8256" i="9"/>
  <c r="P8257" i="9"/>
  <c r="P8258" i="9"/>
  <c r="P8259" i="9"/>
  <c r="P8260" i="9"/>
  <c r="P8261" i="9"/>
  <c r="P8262" i="9"/>
  <c r="P8263" i="9"/>
  <c r="P8264" i="9"/>
  <c r="P8265" i="9"/>
  <c r="P8266" i="9"/>
  <c r="P8267" i="9"/>
  <c r="P8268" i="9"/>
  <c r="P8269" i="9"/>
  <c r="P8270" i="9"/>
  <c r="P8271" i="9"/>
  <c r="P8272" i="9"/>
  <c r="P8273" i="9"/>
  <c r="P8274" i="9"/>
  <c r="P8275" i="9"/>
  <c r="P8276" i="9"/>
  <c r="P8277" i="9"/>
  <c r="P8278" i="9"/>
  <c r="P8279" i="9"/>
  <c r="P8280" i="9"/>
  <c r="P8281" i="9"/>
  <c r="P8282" i="9"/>
  <c r="P8283" i="9"/>
  <c r="P8284" i="9"/>
  <c r="P8285" i="9"/>
  <c r="P8286" i="9"/>
  <c r="P8287" i="9"/>
  <c r="P8288" i="9"/>
  <c r="P8289" i="9"/>
  <c r="P8290" i="9"/>
  <c r="P8291" i="9"/>
  <c r="P8292" i="9"/>
  <c r="P8293" i="9"/>
  <c r="P8294" i="9"/>
  <c r="P8295" i="9"/>
  <c r="P8296" i="9"/>
  <c r="P8297" i="9"/>
  <c r="P8298" i="9"/>
  <c r="P8299" i="9"/>
  <c r="P8300" i="9"/>
  <c r="P8301" i="9"/>
  <c r="P8302" i="9"/>
  <c r="P8303" i="9"/>
  <c r="P8304" i="9"/>
  <c r="P8305" i="9"/>
  <c r="P8306" i="9"/>
  <c r="P8307" i="9"/>
  <c r="P8308" i="9"/>
  <c r="P8309" i="9"/>
  <c r="P8310" i="9"/>
  <c r="P8311" i="9"/>
  <c r="P8312" i="9"/>
  <c r="P8313" i="9"/>
  <c r="P8314" i="9"/>
  <c r="P8315" i="9"/>
  <c r="P8316" i="9"/>
  <c r="P8317" i="9"/>
  <c r="P8318" i="9"/>
  <c r="P8319" i="9"/>
  <c r="P8320" i="9"/>
  <c r="P8321" i="9"/>
  <c r="P8322" i="9"/>
  <c r="P8323" i="9"/>
  <c r="P8324" i="9"/>
  <c r="P8325" i="9"/>
  <c r="P8326" i="9"/>
  <c r="P8327" i="9"/>
  <c r="P8328" i="9"/>
  <c r="P8329" i="9"/>
  <c r="P8330" i="9"/>
  <c r="P8331" i="9"/>
  <c r="P8332" i="9"/>
  <c r="P8333" i="9"/>
  <c r="P8334" i="9"/>
  <c r="P8335" i="9"/>
  <c r="P8336" i="9"/>
  <c r="P8337" i="9"/>
  <c r="P8338" i="9"/>
  <c r="P8339" i="9"/>
  <c r="P8340" i="9"/>
  <c r="P8341" i="9"/>
  <c r="P8342" i="9"/>
  <c r="P8343" i="9"/>
  <c r="P8344" i="9"/>
  <c r="P8345" i="9"/>
  <c r="P8346" i="9"/>
  <c r="P8347" i="9"/>
  <c r="P8348" i="9"/>
  <c r="P8349" i="9"/>
  <c r="P8350" i="9"/>
  <c r="P8351" i="9"/>
  <c r="P8352" i="9"/>
  <c r="P8353" i="9"/>
  <c r="P8354" i="9"/>
  <c r="P8355" i="9"/>
  <c r="P8356" i="9"/>
  <c r="P8357" i="9"/>
  <c r="P8358" i="9"/>
  <c r="P8359" i="9"/>
  <c r="P8360" i="9"/>
  <c r="P8361" i="9"/>
  <c r="P8362" i="9"/>
  <c r="P8363" i="9"/>
  <c r="P8364" i="9"/>
  <c r="P8365" i="9"/>
  <c r="P8366" i="9"/>
  <c r="P8367" i="9"/>
  <c r="P8368" i="9"/>
  <c r="P8369" i="9"/>
  <c r="P8370" i="9"/>
  <c r="P8371" i="9"/>
  <c r="P8372" i="9"/>
  <c r="P8373" i="9"/>
  <c r="P8374" i="9"/>
  <c r="P8375" i="9"/>
  <c r="P8376" i="9"/>
  <c r="P8377" i="9"/>
  <c r="P8378" i="9"/>
  <c r="P8379" i="9"/>
  <c r="P8380" i="9"/>
  <c r="P8381" i="9"/>
  <c r="P8382" i="9"/>
  <c r="P8383" i="9"/>
  <c r="P8384" i="9"/>
  <c r="P8385" i="9"/>
  <c r="P8386" i="9"/>
  <c r="P8387" i="9"/>
  <c r="P8388" i="9"/>
  <c r="P8389" i="9"/>
  <c r="P8390" i="9"/>
  <c r="P8391" i="9"/>
  <c r="P8392" i="9"/>
  <c r="P8393" i="9"/>
  <c r="P8394" i="9"/>
  <c r="P8395" i="9"/>
  <c r="P8396" i="9"/>
  <c r="P8397" i="9"/>
  <c r="P8398" i="9"/>
  <c r="P8399" i="9"/>
  <c r="P8400" i="9"/>
  <c r="P8401" i="9"/>
  <c r="P8402" i="9"/>
  <c r="P8403" i="9"/>
  <c r="P8404" i="9"/>
  <c r="P8405" i="9"/>
  <c r="P8406" i="9"/>
  <c r="P8407" i="9"/>
  <c r="P8408" i="9"/>
  <c r="P8409" i="9"/>
  <c r="P8410" i="9"/>
  <c r="P8411" i="9"/>
  <c r="P8412" i="9"/>
  <c r="P8413" i="9"/>
  <c r="P8414" i="9"/>
  <c r="P8415" i="9"/>
  <c r="P8416" i="9"/>
  <c r="P8417" i="9"/>
  <c r="P8418" i="9"/>
  <c r="P8419" i="9"/>
  <c r="P8420" i="9"/>
  <c r="P8421" i="9"/>
  <c r="P8422" i="9"/>
  <c r="P8423" i="9"/>
  <c r="P8424" i="9"/>
  <c r="P8425" i="9"/>
  <c r="P8426" i="9"/>
  <c r="P8427" i="9"/>
  <c r="P8428" i="9"/>
  <c r="P8429" i="9"/>
  <c r="P8430" i="9"/>
  <c r="P8431" i="9"/>
  <c r="P8432" i="9"/>
  <c r="P8433" i="9"/>
  <c r="P8434" i="9"/>
  <c r="P8435" i="9"/>
  <c r="P8436" i="9"/>
  <c r="P8437" i="9"/>
  <c r="P8438" i="9"/>
  <c r="P8439" i="9"/>
  <c r="P8440" i="9"/>
  <c r="P8441" i="9"/>
  <c r="P8442" i="9"/>
  <c r="P8443" i="9"/>
  <c r="P8444" i="9"/>
  <c r="P8445" i="9"/>
  <c r="P8446" i="9"/>
  <c r="P8447" i="9"/>
  <c r="P8448" i="9"/>
  <c r="P8449" i="9"/>
  <c r="P8450" i="9"/>
  <c r="P8451" i="9"/>
  <c r="P8452" i="9"/>
  <c r="P8453" i="9"/>
  <c r="P8454" i="9"/>
  <c r="P8455" i="9"/>
  <c r="P8456" i="9"/>
  <c r="P8457" i="9"/>
  <c r="P8458" i="9"/>
  <c r="P8459" i="9"/>
  <c r="P8460" i="9"/>
  <c r="P8461" i="9"/>
  <c r="P8462" i="9"/>
  <c r="P8463" i="9"/>
  <c r="P8464" i="9"/>
  <c r="P8465" i="9"/>
  <c r="P8466" i="9"/>
  <c r="P8467" i="9"/>
  <c r="P8468" i="9"/>
  <c r="P8469" i="9"/>
  <c r="P8470" i="9"/>
  <c r="P8471" i="9"/>
  <c r="P8472" i="9"/>
  <c r="P8473" i="9"/>
  <c r="P8474" i="9"/>
  <c r="P8475" i="9"/>
  <c r="P8476" i="9"/>
  <c r="P8477" i="9"/>
  <c r="P8478" i="9"/>
  <c r="P8479" i="9"/>
  <c r="P8480" i="9"/>
  <c r="P8481" i="9"/>
  <c r="P8482" i="9"/>
  <c r="P8483" i="9"/>
  <c r="P8484" i="9"/>
  <c r="P8485" i="9"/>
  <c r="P8486" i="9"/>
  <c r="P8487" i="9"/>
  <c r="P8488" i="9"/>
  <c r="P8489" i="9"/>
  <c r="P8490" i="9"/>
  <c r="P8491" i="9"/>
  <c r="P8492" i="9"/>
  <c r="P8493" i="9"/>
  <c r="P8494" i="9"/>
  <c r="P8495" i="9"/>
  <c r="P8496" i="9"/>
  <c r="P8497" i="9"/>
  <c r="P8498" i="9"/>
  <c r="P8499" i="9"/>
  <c r="P8500" i="9"/>
  <c r="P8501" i="9"/>
  <c r="P8502" i="9"/>
  <c r="P8503" i="9"/>
  <c r="P8504" i="9"/>
  <c r="P8505" i="9"/>
  <c r="P8506" i="9"/>
  <c r="P8507" i="9"/>
  <c r="P8508" i="9"/>
  <c r="P8509" i="9"/>
  <c r="P8510" i="9"/>
  <c r="P8511" i="9"/>
  <c r="P8512" i="9"/>
  <c r="P8513" i="9"/>
  <c r="P8514" i="9"/>
  <c r="P8515" i="9"/>
  <c r="P8516" i="9"/>
  <c r="P8517" i="9"/>
  <c r="P8518" i="9"/>
  <c r="P8519" i="9"/>
  <c r="P8520" i="9"/>
  <c r="P8521" i="9"/>
  <c r="P8522" i="9"/>
  <c r="P8523" i="9"/>
  <c r="P8524" i="9"/>
  <c r="P8525" i="9"/>
  <c r="P8526" i="9"/>
  <c r="P8527" i="9"/>
  <c r="P8528" i="9"/>
  <c r="P8529" i="9"/>
  <c r="P8530" i="9"/>
  <c r="P8531" i="9"/>
  <c r="P8532" i="9"/>
  <c r="P8533" i="9"/>
  <c r="P8534" i="9"/>
  <c r="P8535" i="9"/>
  <c r="P8536" i="9"/>
  <c r="P8537" i="9"/>
  <c r="P8538" i="9"/>
  <c r="P8539" i="9"/>
  <c r="P8540" i="9"/>
  <c r="P8541" i="9"/>
  <c r="P8542" i="9"/>
  <c r="P8543" i="9"/>
  <c r="P8544" i="9"/>
  <c r="P8545" i="9"/>
  <c r="P8546" i="9"/>
  <c r="P8547" i="9"/>
  <c r="P8548" i="9"/>
  <c r="P8549" i="9"/>
  <c r="P8550" i="9"/>
  <c r="P8551" i="9"/>
  <c r="P8552" i="9"/>
  <c r="P8553" i="9"/>
  <c r="P8554" i="9"/>
  <c r="P8555" i="9"/>
  <c r="P8556" i="9"/>
  <c r="P8557" i="9"/>
  <c r="P8558" i="9"/>
  <c r="P8559" i="9"/>
  <c r="P8560" i="9"/>
  <c r="P8561" i="9"/>
  <c r="P8562" i="9"/>
  <c r="P8563" i="9"/>
  <c r="P8564" i="9"/>
  <c r="P8565" i="9"/>
  <c r="P8566" i="9"/>
  <c r="P8567" i="9"/>
  <c r="P8568" i="9"/>
  <c r="P8569" i="9"/>
  <c r="P8570" i="9"/>
  <c r="P8571" i="9"/>
  <c r="P8572" i="9"/>
  <c r="P8573" i="9"/>
  <c r="P8574" i="9"/>
  <c r="P8575" i="9"/>
  <c r="P8576" i="9"/>
  <c r="P8577" i="9"/>
  <c r="P8578" i="9"/>
  <c r="P8579" i="9"/>
  <c r="P8580" i="9"/>
  <c r="P8581" i="9"/>
  <c r="P8582" i="9"/>
  <c r="P8583" i="9"/>
  <c r="P8584" i="9"/>
  <c r="P8585" i="9"/>
  <c r="P8586" i="9"/>
  <c r="P8587" i="9"/>
  <c r="P8588" i="9"/>
  <c r="P8589" i="9"/>
  <c r="P8590" i="9"/>
  <c r="P8591" i="9"/>
  <c r="P8592" i="9"/>
  <c r="P8593" i="9"/>
  <c r="P8594" i="9"/>
  <c r="P8595" i="9"/>
  <c r="P8596" i="9"/>
  <c r="P8597" i="9"/>
  <c r="P8598" i="9"/>
  <c r="P8599" i="9"/>
  <c r="P8600" i="9"/>
  <c r="P8601" i="9"/>
  <c r="P8602" i="9"/>
  <c r="P8603" i="9"/>
  <c r="P8604" i="9"/>
  <c r="P8605" i="9"/>
  <c r="P8606" i="9"/>
  <c r="P8607" i="9"/>
  <c r="P8608" i="9"/>
  <c r="P8609" i="9"/>
  <c r="P8610" i="9"/>
  <c r="P8611" i="9"/>
  <c r="P8612" i="9"/>
  <c r="P8613" i="9"/>
  <c r="P8614" i="9"/>
  <c r="P8615" i="9"/>
  <c r="P8616" i="9"/>
  <c r="P8617" i="9"/>
  <c r="P8618" i="9"/>
  <c r="P8619" i="9"/>
  <c r="P8620" i="9"/>
  <c r="P8621" i="9"/>
  <c r="P8622" i="9"/>
  <c r="P8623" i="9"/>
  <c r="P8624" i="9"/>
  <c r="P8625" i="9"/>
  <c r="P8626" i="9"/>
  <c r="P8627" i="9"/>
  <c r="P8628" i="9"/>
  <c r="P8629" i="9"/>
  <c r="P8630" i="9"/>
  <c r="P8631" i="9"/>
  <c r="P8632" i="9"/>
  <c r="P8633" i="9"/>
  <c r="P8634" i="9"/>
  <c r="P8635" i="9"/>
  <c r="P8636" i="9"/>
  <c r="P8637" i="9"/>
  <c r="P8638" i="9"/>
  <c r="P8639" i="9"/>
  <c r="P8640" i="9"/>
  <c r="P8641" i="9"/>
  <c r="P8642" i="9"/>
  <c r="P8643" i="9"/>
  <c r="P8644" i="9"/>
  <c r="P8645" i="9"/>
  <c r="P8646" i="9"/>
  <c r="P8647" i="9"/>
  <c r="P8648" i="9"/>
  <c r="P8649" i="9"/>
  <c r="P8650" i="9"/>
  <c r="P8651" i="9"/>
  <c r="P8652" i="9"/>
  <c r="P8653" i="9"/>
  <c r="P8654" i="9"/>
  <c r="P8655" i="9"/>
  <c r="P8656" i="9"/>
  <c r="P8657" i="9"/>
  <c r="P8658" i="9"/>
  <c r="P8659" i="9"/>
  <c r="P8660" i="9"/>
  <c r="P8661" i="9"/>
  <c r="P8662" i="9"/>
  <c r="P8663" i="9"/>
  <c r="P8664" i="9"/>
  <c r="P8665" i="9"/>
  <c r="P8666" i="9"/>
  <c r="P8667" i="9"/>
  <c r="P8668" i="9"/>
  <c r="P8669" i="9"/>
  <c r="P8670" i="9"/>
  <c r="P8671" i="9"/>
  <c r="P8672" i="9"/>
  <c r="P8673" i="9"/>
  <c r="P8674" i="9"/>
  <c r="P8675" i="9"/>
  <c r="P8676" i="9"/>
  <c r="P8677" i="9"/>
  <c r="P8678" i="9"/>
  <c r="P8679" i="9"/>
  <c r="P8680" i="9"/>
  <c r="P8681" i="9"/>
  <c r="P8682" i="9"/>
  <c r="P8683" i="9"/>
  <c r="P8684" i="9"/>
  <c r="P8685" i="9"/>
  <c r="P8686" i="9"/>
  <c r="P8687" i="9"/>
  <c r="P8688" i="9"/>
  <c r="P8689" i="9"/>
  <c r="P8690" i="9"/>
  <c r="P8691" i="9"/>
  <c r="P8692" i="9"/>
  <c r="P8693" i="9"/>
  <c r="P8694" i="9"/>
  <c r="P8695" i="9"/>
  <c r="P8696" i="9"/>
  <c r="P8697" i="9"/>
  <c r="P8698" i="9"/>
  <c r="P8699" i="9"/>
  <c r="P8700" i="9"/>
  <c r="P8701" i="9"/>
  <c r="P8702" i="9"/>
  <c r="P8703" i="9"/>
  <c r="P8704" i="9"/>
  <c r="P8705" i="9"/>
  <c r="P8706" i="9"/>
  <c r="P8707" i="9"/>
  <c r="P8708" i="9"/>
  <c r="P8709" i="9"/>
  <c r="P8710" i="9"/>
  <c r="P8711" i="9"/>
  <c r="P8712" i="9"/>
  <c r="P8713" i="9"/>
  <c r="P8714" i="9"/>
  <c r="P8715" i="9"/>
  <c r="P8716" i="9"/>
  <c r="P8717" i="9"/>
  <c r="P8718" i="9"/>
  <c r="P8719" i="9"/>
  <c r="P8720" i="9"/>
  <c r="P8721" i="9"/>
  <c r="P8722" i="9"/>
  <c r="P8723" i="9"/>
  <c r="P8724" i="9"/>
  <c r="P8725" i="9"/>
  <c r="P8726" i="9"/>
  <c r="P8727" i="9"/>
  <c r="P8728" i="9"/>
  <c r="P8729" i="9"/>
  <c r="P8730" i="9"/>
  <c r="P8731" i="9"/>
  <c r="P8732" i="9"/>
  <c r="P8733" i="9"/>
  <c r="P8734" i="9"/>
  <c r="P8735" i="9"/>
  <c r="P8736" i="9"/>
  <c r="P8737" i="9"/>
  <c r="P8738" i="9"/>
  <c r="P8739" i="9"/>
  <c r="P8740" i="9"/>
  <c r="P8741" i="9"/>
  <c r="P8742" i="9"/>
  <c r="P8743" i="9"/>
  <c r="P8744" i="9"/>
  <c r="P8745" i="9"/>
  <c r="P8746" i="9"/>
  <c r="P8747" i="9"/>
  <c r="P8748" i="9"/>
  <c r="P8749" i="9"/>
  <c r="P8750" i="9"/>
  <c r="P8751" i="9"/>
  <c r="P8752" i="9"/>
  <c r="P8753" i="9"/>
  <c r="P8754" i="9"/>
  <c r="P8755" i="9"/>
  <c r="P8756" i="9"/>
  <c r="P8757" i="9"/>
  <c r="P8758" i="9"/>
  <c r="P8759" i="9"/>
  <c r="P8760" i="9"/>
  <c r="P8761" i="9"/>
  <c r="P8762" i="9"/>
  <c r="P8763" i="9"/>
  <c r="P8764" i="9"/>
  <c r="P8765" i="9"/>
  <c r="P8766" i="9"/>
  <c r="P8767" i="9"/>
  <c r="P8768" i="9"/>
  <c r="P8769" i="9"/>
  <c r="P8770" i="9"/>
  <c r="P8771" i="9"/>
  <c r="P8772" i="9"/>
  <c r="P8773" i="9"/>
  <c r="P8774" i="9"/>
  <c r="P8775" i="9"/>
  <c r="P8776" i="9"/>
  <c r="P8777" i="9"/>
  <c r="P8778" i="9"/>
  <c r="P8779" i="9"/>
  <c r="P8780" i="9"/>
  <c r="P8781" i="9"/>
  <c r="P8782" i="9"/>
  <c r="P8783" i="9"/>
  <c r="P8784" i="9"/>
  <c r="P8785" i="9"/>
  <c r="P8786" i="9"/>
  <c r="P8787" i="9"/>
  <c r="P8788" i="9"/>
  <c r="P8789" i="9"/>
  <c r="P8790" i="9"/>
  <c r="P8791" i="9"/>
  <c r="P8792" i="9"/>
  <c r="P8793" i="9"/>
  <c r="P8794" i="9"/>
  <c r="P8795" i="9"/>
  <c r="P8796" i="9"/>
  <c r="P8797" i="9"/>
  <c r="P8798" i="9"/>
  <c r="P8799" i="9"/>
  <c r="P8800" i="9"/>
  <c r="P8801" i="9"/>
  <c r="P8802" i="9"/>
  <c r="P8803" i="9"/>
  <c r="P8804" i="9"/>
  <c r="P8805" i="9"/>
  <c r="P8806" i="9"/>
  <c r="P8807" i="9"/>
  <c r="P8808" i="9"/>
  <c r="P8809" i="9"/>
  <c r="P8810" i="9"/>
  <c r="P8811" i="9"/>
  <c r="P8812" i="9"/>
  <c r="P8813" i="9"/>
  <c r="P8814" i="9"/>
  <c r="P8815" i="9"/>
  <c r="P8816" i="9"/>
  <c r="P8817" i="9"/>
  <c r="P8818" i="9"/>
  <c r="P8819" i="9"/>
  <c r="P8820" i="9"/>
  <c r="P8821" i="9"/>
  <c r="P8822" i="9"/>
  <c r="P8823" i="9"/>
  <c r="P8824" i="9"/>
  <c r="P8825" i="9"/>
  <c r="P8826" i="9"/>
  <c r="P8827" i="9"/>
  <c r="P8828" i="9"/>
  <c r="P8829" i="9"/>
  <c r="P8830" i="9"/>
  <c r="P8831" i="9"/>
  <c r="P8832" i="9"/>
  <c r="P8833" i="9"/>
  <c r="P8834" i="9"/>
  <c r="P8835" i="9"/>
  <c r="P8836" i="9"/>
  <c r="P8837" i="9"/>
  <c r="P8838" i="9"/>
  <c r="P8839" i="9"/>
  <c r="P8840" i="9"/>
  <c r="P8841" i="9"/>
  <c r="P8842" i="9"/>
  <c r="P8843" i="9"/>
  <c r="P8844" i="9"/>
  <c r="P8845" i="9"/>
  <c r="P8846" i="9"/>
  <c r="P8847" i="9"/>
  <c r="P8848" i="9"/>
  <c r="P8849" i="9"/>
  <c r="P8850" i="9"/>
  <c r="P8851" i="9"/>
  <c r="P8852" i="9"/>
  <c r="P8853" i="9"/>
  <c r="P8854" i="9"/>
  <c r="P8855" i="9"/>
  <c r="P8856" i="9"/>
  <c r="P8857" i="9"/>
  <c r="P8858" i="9"/>
  <c r="P8859" i="9"/>
  <c r="P8860" i="9"/>
  <c r="P8861" i="9"/>
  <c r="P8862" i="9"/>
  <c r="P8863" i="9"/>
  <c r="P8864" i="9"/>
  <c r="P8865" i="9"/>
  <c r="P8866" i="9"/>
  <c r="P8867" i="9"/>
  <c r="P8868" i="9"/>
  <c r="P8869" i="9"/>
  <c r="P8870" i="9"/>
  <c r="P8871" i="9"/>
  <c r="P8872" i="9"/>
  <c r="P8873" i="9"/>
  <c r="P8874" i="9"/>
  <c r="P8875" i="9"/>
  <c r="P8876" i="9"/>
  <c r="P8877" i="9"/>
  <c r="P8878" i="9"/>
  <c r="P8879" i="9"/>
  <c r="P8880" i="9"/>
  <c r="P8881" i="9"/>
  <c r="P8882" i="9"/>
  <c r="P8883" i="9"/>
  <c r="P8884" i="9"/>
  <c r="P8885" i="9"/>
  <c r="P8886" i="9"/>
  <c r="P8887" i="9"/>
  <c r="P8888" i="9"/>
  <c r="P8889" i="9"/>
  <c r="P8890" i="9"/>
  <c r="P8891" i="9"/>
  <c r="P8892" i="9"/>
  <c r="P8893" i="9"/>
  <c r="P8894" i="9"/>
  <c r="P8895" i="9"/>
  <c r="P8896" i="9"/>
  <c r="P8897" i="9"/>
  <c r="P8898" i="9"/>
  <c r="P8899" i="9"/>
  <c r="P8900" i="9"/>
  <c r="P8901" i="9"/>
  <c r="P8902" i="9"/>
  <c r="P8903" i="9"/>
  <c r="P8904" i="9"/>
  <c r="P8905" i="9"/>
  <c r="P8906" i="9"/>
  <c r="P8907" i="9"/>
  <c r="P8908" i="9"/>
  <c r="P8909" i="9"/>
  <c r="P8910" i="9"/>
  <c r="P8911" i="9"/>
  <c r="P8912" i="9"/>
  <c r="P8913" i="9"/>
  <c r="P8914" i="9"/>
  <c r="P8915" i="9"/>
  <c r="P8916" i="9"/>
  <c r="P8917" i="9"/>
  <c r="P8918" i="9"/>
  <c r="P8919" i="9"/>
  <c r="P8920" i="9"/>
  <c r="P8921" i="9"/>
  <c r="P8922" i="9"/>
  <c r="P8923" i="9"/>
  <c r="P8924" i="9"/>
  <c r="P8925" i="9"/>
  <c r="P8926" i="9"/>
  <c r="P8927" i="9"/>
  <c r="P8928" i="9"/>
  <c r="P8929" i="9"/>
  <c r="P8930" i="9"/>
  <c r="P8931" i="9"/>
  <c r="P8932" i="9"/>
  <c r="P8933" i="9"/>
  <c r="P8934" i="9"/>
  <c r="P8935" i="9"/>
  <c r="P8936" i="9"/>
  <c r="P8937" i="9"/>
  <c r="P8938" i="9"/>
  <c r="P8939" i="9"/>
  <c r="P8940" i="9"/>
  <c r="P8941" i="9"/>
  <c r="P8942" i="9"/>
  <c r="P8943" i="9"/>
  <c r="P8944" i="9"/>
  <c r="P8945" i="9"/>
  <c r="P8946" i="9"/>
  <c r="P8947" i="9"/>
  <c r="P8948" i="9"/>
  <c r="P8949" i="9"/>
  <c r="P8950" i="9"/>
  <c r="P8951" i="9"/>
  <c r="P8952" i="9"/>
  <c r="P8953" i="9"/>
  <c r="P8954" i="9"/>
  <c r="P8955" i="9"/>
  <c r="P8956" i="9"/>
  <c r="P8957" i="9"/>
  <c r="P8958" i="9"/>
  <c r="P8959" i="9"/>
  <c r="P8960" i="9"/>
  <c r="P8961" i="9"/>
  <c r="P8962" i="9"/>
  <c r="P8963" i="9"/>
  <c r="P8964" i="9"/>
  <c r="P8965" i="9"/>
  <c r="P8966" i="9"/>
  <c r="P8967" i="9"/>
  <c r="P8968" i="9"/>
  <c r="P8969" i="9"/>
  <c r="P8970" i="9"/>
  <c r="P8971" i="9"/>
  <c r="P8972" i="9"/>
  <c r="P8973" i="9"/>
  <c r="P8974" i="9"/>
  <c r="P8975" i="9"/>
  <c r="P8976" i="9"/>
  <c r="P8977" i="9"/>
  <c r="P8978" i="9"/>
  <c r="P8979" i="9"/>
  <c r="P8980" i="9"/>
  <c r="P8981" i="9"/>
  <c r="P8982" i="9"/>
  <c r="P8983" i="9"/>
  <c r="P8984" i="9"/>
  <c r="P8985" i="9"/>
  <c r="P8986" i="9"/>
  <c r="P8987" i="9"/>
  <c r="P8988" i="9"/>
  <c r="P8989" i="9"/>
  <c r="P8990" i="9"/>
  <c r="P8991" i="9"/>
  <c r="P8992" i="9"/>
  <c r="P8993" i="9"/>
  <c r="P8994" i="9"/>
  <c r="P8995" i="9"/>
  <c r="P8996" i="9"/>
  <c r="P8997" i="9"/>
  <c r="P8998" i="9"/>
  <c r="P8999" i="9"/>
  <c r="P9000" i="9"/>
  <c r="P9001" i="9"/>
  <c r="P9002" i="9"/>
  <c r="P9003" i="9"/>
  <c r="P9004" i="9"/>
  <c r="P9005" i="9"/>
  <c r="P9006" i="9"/>
  <c r="P9007" i="9"/>
  <c r="P9008" i="9"/>
  <c r="P9009" i="9"/>
  <c r="P9010" i="9"/>
  <c r="P9011" i="9"/>
  <c r="P9012" i="9"/>
  <c r="P9013" i="9"/>
  <c r="P9014" i="9"/>
  <c r="P9015" i="9"/>
  <c r="P9016" i="9"/>
  <c r="P9017" i="9"/>
  <c r="P9018" i="9"/>
  <c r="P9019" i="9"/>
  <c r="P9020" i="9"/>
  <c r="P9021" i="9"/>
  <c r="P9022" i="9"/>
  <c r="P9023" i="9"/>
  <c r="P9024" i="9"/>
  <c r="P9025" i="9"/>
  <c r="P9026" i="9"/>
  <c r="P9027" i="9"/>
  <c r="P9028" i="9"/>
  <c r="P9029" i="9"/>
  <c r="P9030" i="9"/>
  <c r="P9031" i="9"/>
  <c r="P9032" i="9"/>
  <c r="P9033" i="9"/>
  <c r="P9034" i="9"/>
  <c r="P9035" i="9"/>
  <c r="P9036" i="9"/>
  <c r="P9037" i="9"/>
  <c r="P9038" i="9"/>
  <c r="P9039" i="9"/>
  <c r="P9040" i="9"/>
  <c r="P9041" i="9"/>
  <c r="P9042" i="9"/>
  <c r="P9043" i="9"/>
  <c r="P9044" i="9"/>
  <c r="P9045" i="9"/>
  <c r="P9046" i="9"/>
  <c r="P9047" i="9"/>
  <c r="P9048" i="9"/>
  <c r="P9049" i="9"/>
  <c r="P9050" i="9"/>
  <c r="P9051" i="9"/>
  <c r="P9052" i="9"/>
  <c r="P9053" i="9"/>
  <c r="P9054" i="9"/>
  <c r="P9055" i="9"/>
  <c r="P9056" i="9"/>
  <c r="P9057" i="9"/>
  <c r="P9058" i="9"/>
  <c r="P9059" i="9"/>
  <c r="P9060" i="9"/>
  <c r="P9061" i="9"/>
  <c r="P9062" i="9"/>
  <c r="P9063" i="9"/>
  <c r="P9064" i="9"/>
  <c r="P9065" i="9"/>
  <c r="P9066" i="9"/>
  <c r="P9067" i="9"/>
  <c r="P9068" i="9"/>
  <c r="P9069" i="9"/>
  <c r="P9070" i="9"/>
  <c r="P9071" i="9"/>
  <c r="P9072" i="9"/>
  <c r="P9073" i="9"/>
  <c r="P9074" i="9"/>
  <c r="P9075" i="9"/>
  <c r="P9076" i="9"/>
  <c r="P9077" i="9"/>
  <c r="P9078" i="9"/>
  <c r="P9079" i="9"/>
  <c r="P9080" i="9"/>
  <c r="P9081" i="9"/>
  <c r="P9082" i="9"/>
  <c r="P9083" i="9"/>
  <c r="P9084" i="9"/>
  <c r="P9085" i="9"/>
  <c r="P9086" i="9"/>
  <c r="P9087" i="9"/>
  <c r="P9088" i="9"/>
  <c r="P9089" i="9"/>
  <c r="P9090" i="9"/>
  <c r="P9091" i="9"/>
  <c r="P9092" i="9"/>
  <c r="P9093" i="9"/>
  <c r="P9094" i="9"/>
  <c r="P9095" i="9"/>
  <c r="P9096" i="9"/>
  <c r="P9097" i="9"/>
  <c r="P9098" i="9"/>
  <c r="P9099" i="9"/>
  <c r="P9100" i="9"/>
  <c r="P9101" i="9"/>
  <c r="P9102" i="9"/>
  <c r="P9103" i="9"/>
  <c r="P9104" i="9"/>
  <c r="P9105" i="9"/>
  <c r="P9106" i="9"/>
  <c r="P9107" i="9"/>
  <c r="P9108" i="9"/>
  <c r="P9109" i="9"/>
  <c r="P9110" i="9"/>
  <c r="P9111" i="9"/>
  <c r="P9112" i="9"/>
  <c r="P9113" i="9"/>
  <c r="P9114" i="9"/>
  <c r="P9115" i="9"/>
  <c r="P9116" i="9"/>
  <c r="P9117" i="9"/>
  <c r="P9118" i="9"/>
  <c r="P9119" i="9"/>
  <c r="P9120" i="9"/>
  <c r="P9121" i="9"/>
  <c r="P9122" i="9"/>
  <c r="P9123" i="9"/>
  <c r="P9124" i="9"/>
  <c r="P9125" i="9"/>
  <c r="P9126" i="9"/>
  <c r="P9127" i="9"/>
  <c r="P9128" i="9"/>
  <c r="P9129" i="9"/>
  <c r="P9130" i="9"/>
  <c r="P9131" i="9"/>
  <c r="P9132" i="9"/>
  <c r="P9133" i="9"/>
  <c r="P9134" i="9"/>
  <c r="P9135" i="9"/>
  <c r="P9136" i="9"/>
  <c r="P9137" i="9"/>
  <c r="P9138" i="9"/>
  <c r="P9139" i="9"/>
  <c r="P9140" i="9"/>
  <c r="P9141" i="9"/>
  <c r="P9142" i="9"/>
  <c r="P9143" i="9"/>
  <c r="P9144" i="9"/>
  <c r="P9145" i="9"/>
  <c r="P9146" i="9"/>
  <c r="P9147" i="9"/>
  <c r="P9148" i="9"/>
  <c r="P9149" i="9"/>
  <c r="P9150" i="9"/>
  <c r="P9151" i="9"/>
  <c r="P9152" i="9"/>
  <c r="P9153" i="9"/>
  <c r="P9154" i="9"/>
  <c r="P9155" i="9"/>
  <c r="P9156" i="9"/>
  <c r="P9157" i="9"/>
  <c r="P9158" i="9"/>
  <c r="P9159" i="9"/>
  <c r="P9160" i="9"/>
  <c r="P9161" i="9"/>
  <c r="P9162" i="9"/>
  <c r="P9163" i="9"/>
  <c r="P9164" i="9"/>
  <c r="P9165" i="9"/>
  <c r="P9166" i="9"/>
  <c r="P9167" i="9"/>
  <c r="P9168" i="9"/>
  <c r="P9169" i="9"/>
  <c r="P9170" i="9"/>
  <c r="P9171" i="9"/>
  <c r="P9172" i="9"/>
  <c r="P9173" i="9"/>
  <c r="P9174" i="9"/>
  <c r="P9175" i="9"/>
  <c r="P9176" i="9"/>
  <c r="P9177" i="9"/>
  <c r="P9178" i="9"/>
  <c r="P9179" i="9"/>
  <c r="P9180" i="9"/>
  <c r="P9181" i="9"/>
  <c r="P9182" i="9"/>
  <c r="P9183" i="9"/>
  <c r="P9184" i="9"/>
  <c r="P9185" i="9"/>
  <c r="P9186" i="9"/>
  <c r="P9187" i="9"/>
  <c r="P9188" i="9"/>
  <c r="P9189" i="9"/>
  <c r="P9190" i="9"/>
  <c r="P9191" i="9"/>
  <c r="P9192" i="9"/>
  <c r="P9193" i="9"/>
  <c r="P9194" i="9"/>
  <c r="P9195" i="9"/>
  <c r="P9196" i="9"/>
  <c r="P9197" i="9"/>
  <c r="P9198" i="9"/>
  <c r="P9199" i="9"/>
  <c r="P9200" i="9"/>
  <c r="P9201" i="9"/>
  <c r="P9202" i="9"/>
  <c r="P9203" i="9"/>
  <c r="P9204" i="9"/>
  <c r="P9205" i="9"/>
  <c r="P9206" i="9"/>
  <c r="P9207" i="9"/>
  <c r="P9208" i="9"/>
  <c r="P9209" i="9"/>
  <c r="P9210" i="9"/>
  <c r="P9211" i="9"/>
  <c r="P9212" i="9"/>
  <c r="P9213" i="9"/>
  <c r="P9214" i="9"/>
  <c r="P9215" i="9"/>
  <c r="P9216" i="9"/>
  <c r="P9217" i="9"/>
  <c r="P9218" i="9"/>
  <c r="P9219" i="9"/>
  <c r="P9220" i="9"/>
  <c r="P9221" i="9"/>
  <c r="P9222" i="9"/>
  <c r="P9223" i="9"/>
  <c r="P9224" i="9"/>
  <c r="P9225" i="9"/>
  <c r="P9226" i="9"/>
  <c r="P9227" i="9"/>
  <c r="P9228" i="9"/>
  <c r="P9229" i="9"/>
  <c r="P9230" i="9"/>
  <c r="P9231" i="9"/>
  <c r="P9232" i="9"/>
  <c r="P9233" i="9"/>
  <c r="P9234" i="9"/>
  <c r="P9235" i="9"/>
  <c r="P9236" i="9"/>
  <c r="P9237" i="9"/>
  <c r="P9238" i="9"/>
  <c r="P9239" i="9"/>
  <c r="P9240" i="9"/>
  <c r="P9241" i="9"/>
  <c r="P9242" i="9"/>
  <c r="P9243" i="9"/>
  <c r="P9244" i="9"/>
  <c r="P9245" i="9"/>
  <c r="P9246" i="9"/>
  <c r="P9247" i="9"/>
  <c r="P9248" i="9"/>
  <c r="P9249" i="9"/>
  <c r="P9250" i="9"/>
  <c r="P9251" i="9"/>
  <c r="P9252" i="9"/>
  <c r="P9253" i="9"/>
  <c r="P9254" i="9"/>
  <c r="P9255" i="9"/>
  <c r="P9256" i="9"/>
  <c r="P9257" i="9"/>
  <c r="P9258" i="9"/>
  <c r="P9259" i="9"/>
  <c r="P9260" i="9"/>
  <c r="P9261" i="9"/>
  <c r="P9262" i="9"/>
  <c r="P9263" i="9"/>
  <c r="P9264" i="9"/>
  <c r="P9265" i="9"/>
  <c r="P9266" i="9"/>
  <c r="P9267" i="9"/>
  <c r="P9268" i="9"/>
  <c r="P9269" i="9"/>
  <c r="P9270" i="9"/>
  <c r="P9271" i="9"/>
  <c r="P9272" i="9"/>
  <c r="P9273" i="9"/>
  <c r="P9274" i="9"/>
  <c r="P9275" i="9"/>
  <c r="P9276" i="9"/>
  <c r="P9277" i="9"/>
  <c r="P9278" i="9"/>
  <c r="P9279" i="9"/>
  <c r="P9280" i="9"/>
  <c r="P9281" i="9"/>
  <c r="P9282" i="9"/>
  <c r="P9283" i="9"/>
  <c r="P9284" i="9"/>
  <c r="P9285" i="9"/>
  <c r="P9286" i="9"/>
  <c r="P9287" i="9"/>
  <c r="P9288" i="9"/>
  <c r="P9289" i="9"/>
  <c r="P9290" i="9"/>
  <c r="P9291" i="9"/>
  <c r="P9292" i="9"/>
  <c r="P9293" i="9"/>
  <c r="P9294" i="9"/>
  <c r="P9295" i="9"/>
  <c r="P9296" i="9"/>
  <c r="P9297" i="9"/>
  <c r="P9298" i="9"/>
  <c r="P9299" i="9"/>
  <c r="P9300" i="9"/>
  <c r="P9301" i="9"/>
  <c r="P9302" i="9"/>
  <c r="P9303" i="9"/>
  <c r="P9304" i="9"/>
  <c r="P9305" i="9"/>
  <c r="P9306" i="9"/>
  <c r="P9307" i="9"/>
  <c r="P9308" i="9"/>
  <c r="P9309" i="9"/>
  <c r="P9310" i="9"/>
  <c r="P9311" i="9"/>
  <c r="P9312" i="9"/>
  <c r="P9313" i="9"/>
  <c r="P9314" i="9"/>
  <c r="P9315" i="9"/>
  <c r="P9316" i="9"/>
  <c r="P9317" i="9"/>
  <c r="P9318" i="9"/>
  <c r="P9319" i="9"/>
  <c r="P9320" i="9"/>
  <c r="P9321" i="9"/>
  <c r="P9322" i="9"/>
  <c r="P9323" i="9"/>
  <c r="P9324" i="9"/>
  <c r="P9325" i="9"/>
  <c r="P9326" i="9"/>
  <c r="P9327" i="9"/>
  <c r="P9328" i="9"/>
  <c r="P9329" i="9"/>
  <c r="P9330" i="9"/>
  <c r="P9331" i="9"/>
  <c r="P9332" i="9"/>
  <c r="P9333" i="9"/>
  <c r="P9334" i="9"/>
  <c r="P9335" i="9"/>
  <c r="P9336" i="9"/>
  <c r="P9337" i="9"/>
  <c r="P9338" i="9"/>
  <c r="P9339" i="9"/>
  <c r="P9340" i="9"/>
  <c r="P9341" i="9"/>
  <c r="P9342" i="9"/>
  <c r="P9343" i="9"/>
  <c r="P9344" i="9"/>
  <c r="P9345" i="9"/>
  <c r="P9346" i="9"/>
  <c r="P9347" i="9"/>
  <c r="P9348" i="9"/>
  <c r="P9349" i="9"/>
  <c r="P9350" i="9"/>
  <c r="P9351" i="9"/>
  <c r="P9352" i="9"/>
  <c r="P9353" i="9"/>
  <c r="P9354" i="9"/>
  <c r="P9355" i="9"/>
  <c r="P9356" i="9"/>
  <c r="P9357" i="9"/>
  <c r="P9358" i="9"/>
  <c r="P9359" i="9"/>
  <c r="P9360" i="9"/>
  <c r="P9361" i="9"/>
  <c r="P9362" i="9"/>
  <c r="P9363" i="9"/>
  <c r="P9364" i="9"/>
  <c r="P9365" i="9"/>
  <c r="P9366" i="9"/>
  <c r="P9367" i="9"/>
  <c r="P9368" i="9"/>
  <c r="P9369" i="9"/>
  <c r="P9370" i="9"/>
  <c r="P9371" i="9"/>
  <c r="P9372" i="9"/>
  <c r="P9373" i="9"/>
  <c r="P9374" i="9"/>
  <c r="P9375" i="9"/>
  <c r="P9376" i="9"/>
  <c r="P9377" i="9"/>
  <c r="P9378" i="9"/>
  <c r="P9379" i="9"/>
  <c r="P9380" i="9"/>
  <c r="P9381" i="9"/>
  <c r="P9382" i="9"/>
  <c r="P9383" i="9"/>
  <c r="P9384" i="9"/>
  <c r="P9385" i="9"/>
  <c r="P9386" i="9"/>
  <c r="P9387" i="9"/>
  <c r="P9388" i="9"/>
  <c r="P9389" i="9"/>
  <c r="P9390" i="9"/>
  <c r="P9391" i="9"/>
  <c r="P9392" i="9"/>
  <c r="P9393" i="9"/>
  <c r="P9394" i="9"/>
  <c r="P9395" i="9"/>
  <c r="P9396" i="9"/>
  <c r="P9397" i="9"/>
  <c r="P9398" i="9"/>
  <c r="P9399" i="9"/>
  <c r="P9400" i="9"/>
  <c r="P9401" i="9"/>
  <c r="P9402" i="9"/>
  <c r="P9403" i="9"/>
  <c r="P9404" i="9"/>
  <c r="P9405" i="9"/>
  <c r="P9406" i="9"/>
  <c r="P9407" i="9"/>
  <c r="P9408" i="9"/>
  <c r="P9409" i="9"/>
  <c r="P9410" i="9"/>
  <c r="P9411" i="9"/>
  <c r="P9412" i="9"/>
  <c r="P9413" i="9"/>
  <c r="P9414" i="9"/>
  <c r="P9415" i="9"/>
  <c r="P9416" i="9"/>
  <c r="P9417" i="9"/>
  <c r="P9418" i="9"/>
  <c r="P9419" i="9"/>
  <c r="P9420" i="9"/>
  <c r="P9421" i="9"/>
  <c r="P9422" i="9"/>
  <c r="P9423" i="9"/>
  <c r="P9424" i="9"/>
  <c r="P9425" i="9"/>
  <c r="P9426" i="9"/>
  <c r="P9427" i="9"/>
  <c r="P9428" i="9"/>
  <c r="P9429" i="9"/>
  <c r="P9430" i="9"/>
  <c r="P9431" i="9"/>
  <c r="P9432" i="9"/>
  <c r="P9433" i="9"/>
  <c r="P9434" i="9"/>
  <c r="P9435" i="9"/>
  <c r="P9436" i="9"/>
  <c r="P9437" i="9"/>
  <c r="P9438" i="9"/>
  <c r="P9439" i="9"/>
  <c r="P9440" i="9"/>
  <c r="P9441" i="9"/>
  <c r="P9442" i="9"/>
  <c r="P9443" i="9"/>
  <c r="P9444" i="9"/>
  <c r="P9445" i="9"/>
  <c r="P9446" i="9"/>
  <c r="P9447" i="9"/>
  <c r="P9448" i="9"/>
  <c r="P9449" i="9"/>
  <c r="P9450" i="9"/>
  <c r="P9451" i="9"/>
  <c r="P9452" i="9"/>
  <c r="P9453" i="9"/>
  <c r="P9454" i="9"/>
  <c r="P9455" i="9"/>
  <c r="P9456" i="9"/>
  <c r="P9457" i="9"/>
  <c r="P9458" i="9"/>
  <c r="P9459" i="9"/>
  <c r="P9460" i="9"/>
  <c r="P9461" i="9"/>
  <c r="P9462" i="9"/>
  <c r="P9463" i="9"/>
  <c r="P9464" i="9"/>
  <c r="P9465" i="9"/>
  <c r="P9466" i="9"/>
  <c r="P9467" i="9"/>
  <c r="P9468" i="9"/>
  <c r="P9469" i="9"/>
  <c r="P9470" i="9"/>
  <c r="P9471" i="9"/>
  <c r="P9472" i="9"/>
  <c r="P9473" i="9"/>
  <c r="P9474" i="9"/>
  <c r="P9475" i="9"/>
  <c r="P9476" i="9"/>
  <c r="P9477" i="9"/>
  <c r="P9478" i="9"/>
  <c r="P9479" i="9"/>
  <c r="P9480" i="9"/>
  <c r="P9481" i="9"/>
  <c r="P9482" i="9"/>
  <c r="P9483" i="9"/>
  <c r="P9484" i="9"/>
  <c r="P9485" i="9"/>
  <c r="P9486" i="9"/>
  <c r="P9487" i="9"/>
  <c r="P9488" i="9"/>
  <c r="P9489" i="9"/>
  <c r="P9490" i="9"/>
  <c r="P9491" i="9"/>
  <c r="P9492" i="9"/>
  <c r="P9493" i="9"/>
  <c r="P9494" i="9"/>
  <c r="P9495" i="9"/>
  <c r="P9496" i="9"/>
  <c r="P9497" i="9"/>
  <c r="P9498" i="9"/>
  <c r="P9499" i="9"/>
  <c r="P9500" i="9"/>
  <c r="P9501" i="9"/>
  <c r="P9502" i="9"/>
  <c r="P9503" i="9"/>
  <c r="P9504" i="9"/>
  <c r="P9505" i="9"/>
  <c r="P9506" i="9"/>
  <c r="P9507" i="9"/>
  <c r="P9508" i="9"/>
  <c r="P9509" i="9"/>
  <c r="P9510" i="9"/>
  <c r="P9511" i="9"/>
  <c r="P9512" i="9"/>
  <c r="P9513" i="9"/>
  <c r="P9514" i="9"/>
  <c r="P9515" i="9"/>
  <c r="P9516" i="9"/>
  <c r="P9517" i="9"/>
  <c r="P9518" i="9"/>
  <c r="P9519" i="9"/>
  <c r="P9520" i="9"/>
  <c r="P9521" i="9"/>
  <c r="P9522" i="9"/>
  <c r="P9523" i="9"/>
  <c r="P9524" i="9"/>
  <c r="P9525" i="9"/>
  <c r="P9526" i="9"/>
  <c r="P9527" i="9"/>
  <c r="P9528" i="9"/>
  <c r="P9529" i="9"/>
  <c r="P9530" i="9"/>
  <c r="P9531" i="9"/>
  <c r="P9532" i="9"/>
  <c r="P9533" i="9"/>
  <c r="P9534" i="9"/>
  <c r="P9535" i="9"/>
  <c r="P9536" i="9"/>
  <c r="P9537" i="9"/>
  <c r="P9538" i="9"/>
  <c r="P9539" i="9"/>
  <c r="P9540" i="9"/>
  <c r="P9541" i="9"/>
  <c r="P9542" i="9"/>
  <c r="P9543" i="9"/>
  <c r="P9544" i="9"/>
  <c r="P9545" i="9"/>
  <c r="P9546" i="9"/>
  <c r="P9547" i="9"/>
  <c r="P9548" i="9"/>
  <c r="P9549" i="9"/>
  <c r="P9550" i="9"/>
  <c r="P9551" i="9"/>
  <c r="P9552" i="9"/>
  <c r="P9553" i="9"/>
  <c r="P9554" i="9"/>
  <c r="P9555" i="9"/>
  <c r="P9556" i="9"/>
  <c r="P9557" i="9"/>
  <c r="P9558" i="9"/>
  <c r="P9559" i="9"/>
  <c r="P9560" i="9"/>
  <c r="P9561" i="9"/>
  <c r="P9562" i="9"/>
  <c r="P9563" i="9"/>
  <c r="P9564" i="9"/>
  <c r="P9565" i="9"/>
  <c r="P9566" i="9"/>
  <c r="P9567" i="9"/>
  <c r="P9568" i="9"/>
  <c r="P9569" i="9"/>
  <c r="P9570" i="9"/>
  <c r="P9571" i="9"/>
  <c r="P9572" i="9"/>
  <c r="P9573" i="9"/>
  <c r="P9574" i="9"/>
  <c r="P9575" i="9"/>
  <c r="P9576" i="9"/>
  <c r="P9577" i="9"/>
  <c r="P9578" i="9"/>
  <c r="P9579" i="9"/>
  <c r="P9580" i="9"/>
  <c r="P9581" i="9"/>
  <c r="P9582" i="9"/>
  <c r="P9583" i="9"/>
  <c r="P9584" i="9"/>
  <c r="P9585" i="9"/>
  <c r="P9586" i="9"/>
  <c r="P9587" i="9"/>
  <c r="P9588" i="9"/>
  <c r="P9589" i="9"/>
  <c r="P9590" i="9"/>
  <c r="P9591" i="9"/>
  <c r="P9592" i="9"/>
  <c r="P9593" i="9"/>
  <c r="P9594" i="9"/>
  <c r="P9595" i="9"/>
  <c r="P9596" i="9"/>
  <c r="P9597" i="9"/>
  <c r="P9598" i="9"/>
  <c r="P9599" i="9"/>
  <c r="P9600" i="9"/>
  <c r="P9601" i="9"/>
  <c r="P9602" i="9"/>
  <c r="P9603" i="9"/>
  <c r="P9604" i="9"/>
  <c r="P9605" i="9"/>
  <c r="P9606" i="9"/>
  <c r="P9607" i="9"/>
  <c r="P9608" i="9"/>
  <c r="P9609" i="9"/>
  <c r="P9610" i="9"/>
  <c r="P9611" i="9"/>
  <c r="P9612" i="9"/>
  <c r="P9613" i="9"/>
  <c r="P9614" i="9"/>
  <c r="P9615" i="9"/>
  <c r="P9616" i="9"/>
  <c r="P9617" i="9"/>
  <c r="P9618" i="9"/>
  <c r="P9619" i="9"/>
  <c r="P9620" i="9"/>
  <c r="P9621" i="9"/>
  <c r="P9622" i="9"/>
  <c r="P9623" i="9"/>
  <c r="P9624" i="9"/>
  <c r="P9625" i="9"/>
  <c r="P9626" i="9"/>
  <c r="P9627" i="9"/>
  <c r="P9628" i="9"/>
  <c r="P9629" i="9"/>
  <c r="P9630" i="9"/>
  <c r="P9631" i="9"/>
  <c r="P9632" i="9"/>
  <c r="P9633" i="9"/>
  <c r="P9634" i="9"/>
  <c r="P9635" i="9"/>
  <c r="P9636" i="9"/>
  <c r="P9637" i="9"/>
  <c r="P9638" i="9"/>
  <c r="P9639" i="9"/>
  <c r="P9640" i="9"/>
  <c r="P9641" i="9"/>
  <c r="P9642" i="9"/>
  <c r="P9643" i="9"/>
  <c r="P9644" i="9"/>
  <c r="P9645" i="9"/>
  <c r="P9646" i="9"/>
  <c r="P9647" i="9"/>
  <c r="P9648" i="9"/>
  <c r="P9649" i="9"/>
  <c r="P9650" i="9"/>
  <c r="P9651" i="9"/>
  <c r="P9652" i="9"/>
  <c r="P9653" i="9"/>
  <c r="P9654" i="9"/>
  <c r="P9655" i="9"/>
  <c r="P9656" i="9"/>
  <c r="P9657" i="9"/>
  <c r="P9658" i="9"/>
  <c r="P9659" i="9"/>
  <c r="P9660" i="9"/>
  <c r="P9661" i="9"/>
  <c r="P9662" i="9"/>
  <c r="P9663" i="9"/>
  <c r="P9664" i="9"/>
  <c r="P9665" i="9"/>
  <c r="P9666" i="9"/>
  <c r="P9667" i="9"/>
  <c r="P9668" i="9"/>
  <c r="P9669" i="9"/>
  <c r="P9670" i="9"/>
  <c r="P9671" i="9"/>
  <c r="P9672" i="9"/>
  <c r="P9673" i="9"/>
  <c r="P9674" i="9"/>
  <c r="P9675" i="9"/>
  <c r="P9676" i="9"/>
  <c r="P9677" i="9"/>
  <c r="P9678" i="9"/>
  <c r="P9679" i="9"/>
  <c r="P9680" i="9"/>
  <c r="P9681" i="9"/>
  <c r="P9682" i="9"/>
  <c r="P9683" i="9"/>
  <c r="P9684" i="9"/>
  <c r="P9685" i="9"/>
  <c r="P9686" i="9"/>
  <c r="P9687" i="9"/>
  <c r="P9688" i="9"/>
  <c r="P9689" i="9"/>
  <c r="P9690" i="9"/>
  <c r="P9691" i="9"/>
  <c r="P9692" i="9"/>
  <c r="P9693" i="9"/>
  <c r="P9694" i="9"/>
  <c r="P9695" i="9"/>
  <c r="P9696" i="9"/>
  <c r="P9697" i="9"/>
  <c r="P9698" i="9"/>
  <c r="P9699" i="9"/>
  <c r="P9700" i="9"/>
  <c r="P9701" i="9"/>
  <c r="P9702" i="9"/>
  <c r="P9703" i="9"/>
  <c r="P9704" i="9"/>
  <c r="P9705" i="9"/>
  <c r="P9706" i="9"/>
  <c r="P9707" i="9"/>
  <c r="P9708" i="9"/>
  <c r="P9709" i="9"/>
  <c r="P9710" i="9"/>
  <c r="P9711" i="9"/>
  <c r="P9712" i="9"/>
  <c r="P9713" i="9"/>
  <c r="P9714" i="9"/>
  <c r="P9715" i="9"/>
  <c r="P9716" i="9"/>
  <c r="P9717" i="9"/>
  <c r="P9718" i="9"/>
  <c r="P9719" i="9"/>
  <c r="P9720" i="9"/>
  <c r="P9721" i="9"/>
  <c r="P9722" i="9"/>
  <c r="P9723" i="9"/>
  <c r="P9724" i="9"/>
  <c r="P9725" i="9"/>
  <c r="P9726" i="9"/>
  <c r="P9727" i="9"/>
  <c r="P9728" i="9"/>
  <c r="P9729" i="9"/>
  <c r="P9730" i="9"/>
  <c r="P9731" i="9"/>
  <c r="P9732" i="9"/>
  <c r="P9733" i="9"/>
  <c r="P9734" i="9"/>
  <c r="P9735" i="9"/>
  <c r="P9736" i="9"/>
  <c r="P9737" i="9"/>
  <c r="P9738" i="9"/>
  <c r="P9739" i="9"/>
  <c r="P9740" i="9"/>
  <c r="P9741" i="9"/>
  <c r="P9742" i="9"/>
  <c r="P9743" i="9"/>
  <c r="P9744" i="9"/>
  <c r="P9745" i="9"/>
  <c r="P9746" i="9"/>
  <c r="P9747" i="9"/>
  <c r="P9748" i="9"/>
  <c r="P9749" i="9"/>
  <c r="P9750" i="9"/>
  <c r="P9751" i="9"/>
  <c r="P9752" i="9"/>
  <c r="P9753" i="9"/>
  <c r="P9754" i="9"/>
  <c r="P9755" i="9"/>
  <c r="P9756" i="9"/>
  <c r="P9757" i="9"/>
  <c r="P9758" i="9"/>
  <c r="P9759" i="9"/>
  <c r="P9760" i="9"/>
  <c r="P9761" i="9"/>
  <c r="P9762" i="9"/>
  <c r="P9763" i="9"/>
  <c r="P9764" i="9"/>
  <c r="P9765" i="9"/>
  <c r="P9766" i="9"/>
  <c r="P9767" i="9"/>
  <c r="P9768" i="9"/>
  <c r="P9769" i="9"/>
  <c r="P9770" i="9"/>
  <c r="P9771" i="9"/>
  <c r="P9772" i="9"/>
  <c r="P9773" i="9"/>
  <c r="P9774" i="9"/>
  <c r="P9775" i="9"/>
  <c r="P9776" i="9"/>
  <c r="P9777" i="9"/>
  <c r="P9778" i="9"/>
  <c r="P9779" i="9"/>
  <c r="P9780" i="9"/>
  <c r="P9781" i="9"/>
  <c r="P9782" i="9"/>
  <c r="P9783" i="9"/>
  <c r="P9784" i="9"/>
  <c r="P9785" i="9"/>
  <c r="P9786" i="9"/>
  <c r="P9787" i="9"/>
  <c r="P9788" i="9"/>
  <c r="P9789" i="9"/>
  <c r="P9790" i="9"/>
  <c r="P9791" i="9"/>
  <c r="P9792" i="9"/>
  <c r="P9793" i="9"/>
  <c r="P9794" i="9"/>
  <c r="P9795" i="9"/>
  <c r="P9796" i="9"/>
  <c r="P9797" i="9"/>
  <c r="P9798" i="9"/>
  <c r="P9799" i="9"/>
  <c r="P9800" i="9"/>
  <c r="P9801" i="9"/>
  <c r="P9802" i="9"/>
  <c r="P9803" i="9"/>
  <c r="P9804" i="9"/>
  <c r="P9805" i="9"/>
  <c r="P9806" i="9"/>
  <c r="P9807" i="9"/>
  <c r="P9808" i="9"/>
  <c r="P9809" i="9"/>
  <c r="P9810" i="9"/>
  <c r="P9811" i="9"/>
  <c r="P9812" i="9"/>
  <c r="P9813" i="9"/>
  <c r="P9814" i="9"/>
  <c r="P9815" i="9"/>
  <c r="P9816" i="9"/>
  <c r="P9817" i="9"/>
  <c r="P9818" i="9"/>
  <c r="P9819" i="9"/>
  <c r="P9820" i="9"/>
  <c r="P9821" i="9"/>
  <c r="P9822" i="9"/>
  <c r="P9823" i="9"/>
  <c r="P9824" i="9"/>
  <c r="P9825" i="9"/>
  <c r="P9826" i="9"/>
  <c r="P9827" i="9"/>
  <c r="P9828" i="9"/>
  <c r="P9829" i="9"/>
  <c r="P9830" i="9"/>
  <c r="P9831" i="9"/>
  <c r="P9832" i="9"/>
  <c r="P9833" i="9"/>
  <c r="P9834" i="9"/>
  <c r="P9835" i="9"/>
  <c r="P9836" i="9"/>
  <c r="P9837" i="9"/>
  <c r="P9838" i="9"/>
  <c r="P9839" i="9"/>
  <c r="P9840" i="9"/>
  <c r="P9841" i="9"/>
  <c r="P9842" i="9"/>
  <c r="P9843" i="9"/>
  <c r="P9844" i="9"/>
  <c r="P9845" i="9"/>
  <c r="P9846" i="9"/>
  <c r="P9847" i="9"/>
  <c r="P9848" i="9"/>
  <c r="P9849" i="9"/>
  <c r="P9850" i="9"/>
  <c r="P9851" i="9"/>
  <c r="P9852" i="9"/>
  <c r="P9853" i="9"/>
  <c r="P9854" i="9"/>
  <c r="P9855" i="9"/>
  <c r="P9856" i="9"/>
  <c r="P9857" i="9"/>
  <c r="P9858" i="9"/>
  <c r="P9859" i="9"/>
  <c r="P9860" i="9"/>
  <c r="P9861" i="9"/>
  <c r="P9862" i="9"/>
  <c r="P9863" i="9"/>
  <c r="P9864" i="9"/>
  <c r="P9865" i="9"/>
  <c r="P9866" i="9"/>
  <c r="P9867" i="9"/>
  <c r="P9868" i="9"/>
  <c r="P9869" i="9"/>
  <c r="P9870" i="9"/>
  <c r="P9871" i="9"/>
  <c r="P9872" i="9"/>
  <c r="P9873" i="9"/>
  <c r="P9874" i="9"/>
  <c r="P9875" i="9"/>
  <c r="P9876" i="9"/>
  <c r="P9877" i="9"/>
  <c r="P9878" i="9"/>
  <c r="P9879" i="9"/>
  <c r="P9880" i="9"/>
  <c r="P9881" i="9"/>
  <c r="P9882" i="9"/>
  <c r="P9883" i="9"/>
  <c r="P9884" i="9"/>
  <c r="P9885" i="9"/>
  <c r="P9886" i="9"/>
  <c r="P9887" i="9"/>
  <c r="P9888" i="9"/>
  <c r="P9889" i="9"/>
  <c r="P9890" i="9"/>
  <c r="P9891" i="9"/>
  <c r="P9892" i="9"/>
  <c r="P9893" i="9"/>
  <c r="P9894" i="9"/>
  <c r="P9895" i="9"/>
  <c r="P9896" i="9"/>
  <c r="P9897" i="9"/>
  <c r="P9898" i="9"/>
  <c r="P9899" i="9"/>
  <c r="P9900" i="9"/>
  <c r="P9901" i="9"/>
  <c r="P9902" i="9"/>
  <c r="P9903" i="9"/>
  <c r="P9904" i="9"/>
  <c r="P9905" i="9"/>
  <c r="P9906" i="9"/>
  <c r="P9907" i="9"/>
  <c r="P9908" i="9"/>
  <c r="P9909" i="9"/>
  <c r="P9910" i="9"/>
  <c r="P9911" i="9"/>
  <c r="P9912" i="9"/>
  <c r="P9913" i="9"/>
  <c r="P9914" i="9"/>
  <c r="P9915" i="9"/>
  <c r="P9916" i="9"/>
  <c r="P9917" i="9"/>
  <c r="P9918" i="9"/>
  <c r="P9919" i="9"/>
  <c r="P9920" i="9"/>
  <c r="P9921" i="9"/>
  <c r="P9922" i="9"/>
  <c r="P9923" i="9"/>
  <c r="P9924" i="9"/>
  <c r="P9925" i="9"/>
  <c r="P9926" i="9"/>
  <c r="P9927" i="9"/>
  <c r="P9928" i="9"/>
  <c r="P9929" i="9"/>
  <c r="P9930" i="9"/>
  <c r="P9931" i="9"/>
  <c r="P9932" i="9"/>
  <c r="P9933" i="9"/>
  <c r="P9934" i="9"/>
  <c r="P9935" i="9"/>
  <c r="P9936" i="9"/>
  <c r="P9937" i="9"/>
  <c r="P9938" i="9"/>
  <c r="P9939" i="9"/>
  <c r="P9940" i="9"/>
  <c r="P9941" i="9"/>
  <c r="P9942" i="9"/>
  <c r="P9943" i="9"/>
  <c r="P9944" i="9"/>
  <c r="P9945" i="9"/>
  <c r="P9946" i="9"/>
  <c r="P9947" i="9"/>
  <c r="P9948" i="9"/>
  <c r="P9949" i="9"/>
  <c r="P9950" i="9"/>
  <c r="P9951" i="9"/>
  <c r="P9952" i="9"/>
  <c r="P9953" i="9"/>
  <c r="P9954" i="9"/>
  <c r="P9955" i="9"/>
  <c r="P9956" i="9"/>
  <c r="P9957" i="9"/>
  <c r="P9958" i="9"/>
  <c r="P9959" i="9"/>
  <c r="P9960" i="9"/>
  <c r="P9961" i="9"/>
  <c r="P9962" i="9"/>
  <c r="P9963" i="9"/>
  <c r="P9964" i="9"/>
  <c r="P9965" i="9"/>
  <c r="P9966" i="9"/>
  <c r="P9967" i="9"/>
  <c r="P9968" i="9"/>
  <c r="P9969" i="9"/>
  <c r="P9970" i="9"/>
  <c r="P9971" i="9"/>
  <c r="P9972" i="9"/>
  <c r="P9973" i="9"/>
  <c r="P9974" i="9"/>
  <c r="P9975" i="9"/>
  <c r="P9976" i="9"/>
  <c r="P9977" i="9"/>
  <c r="P9978" i="9"/>
  <c r="P9979" i="9"/>
  <c r="P9980" i="9"/>
  <c r="P9981" i="9"/>
  <c r="P9982" i="9"/>
  <c r="P9983" i="9"/>
  <c r="P9984" i="9"/>
  <c r="P9985" i="9"/>
  <c r="P9986" i="9"/>
  <c r="P9987" i="9"/>
  <c r="P9988" i="9"/>
  <c r="P9989" i="9"/>
  <c r="P9990" i="9"/>
  <c r="P9991" i="9"/>
  <c r="P9992" i="9"/>
  <c r="P9993" i="9"/>
  <c r="P9994" i="9"/>
  <c r="P9995" i="9"/>
  <c r="P9996" i="9"/>
  <c r="P9997" i="9"/>
  <c r="P9998" i="9"/>
  <c r="P9999" i="9"/>
  <c r="P10000" i="9"/>
  <c r="P10001" i="9"/>
  <c r="P10002" i="9"/>
  <c r="P10003" i="9"/>
  <c r="P10004" i="9"/>
  <c r="P10005" i="9"/>
  <c r="P10006" i="9"/>
  <c r="P10007" i="9"/>
  <c r="P10008" i="9"/>
  <c r="P10009" i="9"/>
  <c r="P10010" i="9"/>
  <c r="P10011" i="9"/>
  <c r="P10012" i="9"/>
  <c r="P10013" i="9"/>
  <c r="P10014" i="9"/>
  <c r="P10015" i="9"/>
  <c r="P10016" i="9"/>
  <c r="P10017" i="9"/>
  <c r="P10018" i="9"/>
  <c r="P10019" i="9"/>
  <c r="P10020" i="9"/>
  <c r="P10021" i="9"/>
  <c r="P10022" i="9"/>
  <c r="P10023" i="9"/>
  <c r="P10024" i="9"/>
  <c r="P10025" i="9"/>
  <c r="P10026" i="9"/>
  <c r="P10027" i="9"/>
  <c r="P10028" i="9"/>
  <c r="P10029" i="9"/>
  <c r="P10030" i="9"/>
  <c r="P10031" i="9"/>
  <c r="P10032" i="9"/>
  <c r="P10033" i="9"/>
  <c r="P10034" i="9"/>
  <c r="P10035" i="9"/>
  <c r="P10036" i="9"/>
  <c r="P10037" i="9"/>
  <c r="P10038" i="9"/>
  <c r="P10039" i="9"/>
  <c r="P10040" i="9"/>
  <c r="P10041" i="9"/>
  <c r="P10042" i="9"/>
  <c r="P10043" i="9"/>
  <c r="P10044" i="9"/>
  <c r="P10045" i="9"/>
  <c r="P10046" i="9"/>
  <c r="P10047" i="9"/>
  <c r="P10048" i="9"/>
  <c r="P10049" i="9"/>
  <c r="P10050" i="9"/>
  <c r="P10051" i="9"/>
  <c r="P10052" i="9"/>
  <c r="P10053" i="9"/>
  <c r="P10054" i="9"/>
  <c r="P10055" i="9"/>
  <c r="P10056" i="9"/>
  <c r="P10057" i="9"/>
  <c r="P10058" i="9"/>
  <c r="P10059" i="9"/>
  <c r="P10060" i="9"/>
  <c r="P10061" i="9"/>
  <c r="P10062" i="9"/>
  <c r="P10063" i="9"/>
  <c r="P10064" i="9"/>
  <c r="P10065" i="9"/>
  <c r="P10066" i="9"/>
  <c r="P10067" i="9"/>
  <c r="P10068" i="9"/>
  <c r="P10069" i="9"/>
  <c r="P10070" i="9"/>
  <c r="P10071" i="9"/>
  <c r="P10072" i="9"/>
  <c r="P10073" i="9"/>
  <c r="P10074" i="9"/>
  <c r="P10075" i="9"/>
  <c r="P10076" i="9"/>
  <c r="P10077" i="9"/>
  <c r="P10078" i="9"/>
  <c r="P10079" i="9"/>
  <c r="P10080" i="9"/>
  <c r="P10081" i="9"/>
  <c r="P10082" i="9"/>
  <c r="P10083" i="9"/>
  <c r="P10084" i="9"/>
  <c r="P10085" i="9"/>
  <c r="P10086" i="9"/>
  <c r="P10087" i="9"/>
  <c r="P10088" i="9"/>
  <c r="P10089" i="9"/>
  <c r="P10090" i="9"/>
  <c r="P10091" i="9"/>
  <c r="P10092" i="9"/>
  <c r="P10093" i="9"/>
  <c r="P10094" i="9"/>
  <c r="P10095" i="9"/>
  <c r="P10096" i="9"/>
  <c r="P10097" i="9"/>
  <c r="P10098" i="9"/>
  <c r="P10099" i="9"/>
  <c r="P10100" i="9"/>
  <c r="P10101" i="9"/>
  <c r="P10102" i="9"/>
  <c r="P10103" i="9"/>
  <c r="P10104" i="9"/>
  <c r="P10105" i="9"/>
  <c r="P10106" i="9"/>
  <c r="P10107" i="9"/>
  <c r="P10108" i="9"/>
  <c r="P10109" i="9"/>
  <c r="P10110" i="9"/>
  <c r="P10111" i="9"/>
  <c r="P10112" i="9"/>
  <c r="P10113" i="9"/>
  <c r="P10114" i="9"/>
  <c r="P10115" i="9"/>
  <c r="P10116" i="9"/>
  <c r="P10117" i="9"/>
  <c r="P10118" i="9"/>
  <c r="P10119" i="9"/>
  <c r="P10120" i="9"/>
  <c r="P10121" i="9"/>
  <c r="P10122" i="9"/>
  <c r="P10123" i="9"/>
  <c r="P10124" i="9"/>
  <c r="P10125" i="9"/>
  <c r="P10126" i="9"/>
  <c r="P10127" i="9"/>
  <c r="P10128" i="9"/>
  <c r="P10129" i="9"/>
  <c r="P10130" i="9"/>
  <c r="P10131" i="9"/>
  <c r="P10132" i="9"/>
  <c r="P10133" i="9"/>
  <c r="P10134" i="9"/>
  <c r="P10135" i="9"/>
  <c r="P10136" i="9"/>
  <c r="P10137" i="9"/>
  <c r="P10138" i="9"/>
  <c r="P10139" i="9"/>
  <c r="P10140" i="9"/>
  <c r="P10141" i="9"/>
  <c r="P10142" i="9"/>
  <c r="P10143" i="9"/>
  <c r="P10144" i="9"/>
  <c r="P10145" i="9"/>
  <c r="P10146" i="9"/>
  <c r="P10147" i="9"/>
  <c r="P10148" i="9"/>
  <c r="P10149" i="9"/>
  <c r="P10150" i="9"/>
  <c r="P10151" i="9"/>
  <c r="P10152" i="9"/>
  <c r="P10153" i="9"/>
  <c r="P10154" i="9"/>
  <c r="P10155" i="9"/>
  <c r="P10156" i="9"/>
  <c r="P10157" i="9"/>
  <c r="P10158" i="9"/>
  <c r="P10159" i="9"/>
  <c r="P10160" i="9"/>
  <c r="P10161" i="9"/>
  <c r="P10162" i="9"/>
  <c r="P10163" i="9"/>
  <c r="P10164" i="9"/>
  <c r="P10165" i="9"/>
  <c r="P10166" i="9"/>
  <c r="P10167" i="9"/>
  <c r="P10168" i="9"/>
  <c r="P10169" i="9"/>
  <c r="P10170" i="9"/>
  <c r="P10171" i="9"/>
  <c r="P10172" i="9"/>
  <c r="P10173" i="9"/>
  <c r="P10174" i="9"/>
  <c r="P10175" i="9"/>
  <c r="P10176" i="9"/>
  <c r="P10177" i="9"/>
  <c r="P10178" i="9"/>
  <c r="P10179" i="9"/>
  <c r="P10180" i="9"/>
  <c r="P10181" i="9"/>
  <c r="P10182" i="9"/>
  <c r="P10183" i="9"/>
  <c r="P10184" i="9"/>
  <c r="P10185" i="9"/>
  <c r="P10186" i="9"/>
  <c r="P10187" i="9"/>
  <c r="P10188" i="9"/>
  <c r="P10189" i="9"/>
  <c r="P10190" i="9"/>
  <c r="P10191" i="9"/>
  <c r="P10192" i="9"/>
  <c r="P10193" i="9"/>
  <c r="P10194" i="9"/>
  <c r="P10195" i="9"/>
  <c r="P10196" i="9"/>
  <c r="P10197" i="9"/>
  <c r="P10198" i="9"/>
  <c r="P10199" i="9"/>
  <c r="P10200" i="9"/>
  <c r="P10201" i="9"/>
  <c r="P10202" i="9"/>
  <c r="P10203" i="9"/>
  <c r="P2" i="9"/>
  <c r="N3" i="9"/>
  <c r="N4" i="9"/>
  <c r="N5" i="9"/>
  <c r="N6" i="9"/>
  <c r="N7" i="9"/>
  <c r="N8" i="9"/>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129" i="9"/>
  <c r="N130" i="9"/>
  <c r="N131" i="9"/>
  <c r="N132" i="9"/>
  <c r="N133" i="9"/>
  <c r="N134" i="9"/>
  <c r="N135" i="9"/>
  <c r="N136" i="9"/>
  <c r="N137" i="9"/>
  <c r="N138" i="9"/>
  <c r="N139" i="9"/>
  <c r="N140" i="9"/>
  <c r="N141" i="9"/>
  <c r="N142" i="9"/>
  <c r="N143" i="9"/>
  <c r="N144" i="9"/>
  <c r="N145" i="9"/>
  <c r="N146" i="9"/>
  <c r="N147" i="9"/>
  <c r="N148" i="9"/>
  <c r="N149" i="9"/>
  <c r="N150" i="9"/>
  <c r="N151" i="9"/>
  <c r="N152" i="9"/>
  <c r="N153" i="9"/>
  <c r="N154" i="9"/>
  <c r="N155" i="9"/>
  <c r="N156" i="9"/>
  <c r="N157" i="9"/>
  <c r="N158" i="9"/>
  <c r="N159" i="9"/>
  <c r="N160" i="9"/>
  <c r="N161" i="9"/>
  <c r="N162" i="9"/>
  <c r="N163" i="9"/>
  <c r="N164" i="9"/>
  <c r="N165" i="9"/>
  <c r="N166" i="9"/>
  <c r="N167" i="9"/>
  <c r="N168" i="9"/>
  <c r="N169" i="9"/>
  <c r="N170" i="9"/>
  <c r="N171" i="9"/>
  <c r="N172" i="9"/>
  <c r="N173" i="9"/>
  <c r="N174" i="9"/>
  <c r="N175" i="9"/>
  <c r="N176" i="9"/>
  <c r="N177" i="9"/>
  <c r="N178" i="9"/>
  <c r="N179" i="9"/>
  <c r="N180" i="9"/>
  <c r="N181" i="9"/>
  <c r="N182" i="9"/>
  <c r="N183" i="9"/>
  <c r="N184" i="9"/>
  <c r="N185" i="9"/>
  <c r="N186" i="9"/>
  <c r="N187" i="9"/>
  <c r="N188" i="9"/>
  <c r="N189" i="9"/>
  <c r="N190" i="9"/>
  <c r="N191" i="9"/>
  <c r="N192" i="9"/>
  <c r="N193" i="9"/>
  <c r="N194" i="9"/>
  <c r="N195" i="9"/>
  <c r="N196" i="9"/>
  <c r="N197" i="9"/>
  <c r="N198" i="9"/>
  <c r="N199" i="9"/>
  <c r="N200" i="9"/>
  <c r="N201" i="9"/>
  <c r="N202" i="9"/>
  <c r="N203" i="9"/>
  <c r="N204" i="9"/>
  <c r="N205" i="9"/>
  <c r="N206" i="9"/>
  <c r="N207" i="9"/>
  <c r="N208" i="9"/>
  <c r="N209" i="9"/>
  <c r="N210" i="9"/>
  <c r="N211" i="9"/>
  <c r="N212" i="9"/>
  <c r="N213" i="9"/>
  <c r="N214" i="9"/>
  <c r="N215" i="9"/>
  <c r="N216" i="9"/>
  <c r="N217" i="9"/>
  <c r="N218" i="9"/>
  <c r="N219" i="9"/>
  <c r="N220" i="9"/>
  <c r="N221" i="9"/>
  <c r="N222" i="9"/>
  <c r="N223" i="9"/>
  <c r="N224" i="9"/>
  <c r="N225" i="9"/>
  <c r="N226" i="9"/>
  <c r="N227" i="9"/>
  <c r="N228" i="9"/>
  <c r="N229" i="9"/>
  <c r="N230" i="9"/>
  <c r="N231" i="9"/>
  <c r="N232" i="9"/>
  <c r="N233" i="9"/>
  <c r="N234" i="9"/>
  <c r="N235" i="9"/>
  <c r="N236" i="9"/>
  <c r="N237" i="9"/>
  <c r="N238" i="9"/>
  <c r="N239" i="9"/>
  <c r="N240" i="9"/>
  <c r="N241" i="9"/>
  <c r="N242" i="9"/>
  <c r="N243" i="9"/>
  <c r="N244" i="9"/>
  <c r="N245" i="9"/>
  <c r="N246" i="9"/>
  <c r="N247" i="9"/>
  <c r="N248" i="9"/>
  <c r="N249" i="9"/>
  <c r="N250" i="9"/>
  <c r="N251" i="9"/>
  <c r="N252" i="9"/>
  <c r="N253" i="9"/>
  <c r="N254" i="9"/>
  <c r="N255" i="9"/>
  <c r="N256" i="9"/>
  <c r="N257" i="9"/>
  <c r="N258" i="9"/>
  <c r="N259" i="9"/>
  <c r="N260" i="9"/>
  <c r="N261" i="9"/>
  <c r="N262" i="9"/>
  <c r="N263" i="9"/>
  <c r="N264" i="9"/>
  <c r="N265" i="9"/>
  <c r="N266" i="9"/>
  <c r="N267" i="9"/>
  <c r="N268" i="9"/>
  <c r="N269" i="9"/>
  <c r="N270" i="9"/>
  <c r="N271" i="9"/>
  <c r="N272" i="9"/>
  <c r="N273" i="9"/>
  <c r="N274" i="9"/>
  <c r="N275" i="9"/>
  <c r="N276" i="9"/>
  <c r="N277" i="9"/>
  <c r="N278" i="9"/>
  <c r="N279" i="9"/>
  <c r="N280" i="9"/>
  <c r="N281" i="9"/>
  <c r="N282" i="9"/>
  <c r="N283" i="9"/>
  <c r="N284" i="9"/>
  <c r="N285" i="9"/>
  <c r="N286" i="9"/>
  <c r="N287" i="9"/>
  <c r="N288" i="9"/>
  <c r="N289" i="9"/>
  <c r="N290" i="9"/>
  <c r="N291" i="9"/>
  <c r="N292" i="9"/>
  <c r="N293" i="9"/>
  <c r="N294" i="9"/>
  <c r="N295" i="9"/>
  <c r="N296" i="9"/>
  <c r="N297" i="9"/>
  <c r="N298" i="9"/>
  <c r="N299" i="9"/>
  <c r="N300" i="9"/>
  <c r="N301" i="9"/>
  <c r="N302" i="9"/>
  <c r="N303" i="9"/>
  <c r="N304" i="9"/>
  <c r="N305" i="9"/>
  <c r="N306" i="9"/>
  <c r="N307" i="9"/>
  <c r="N308" i="9"/>
  <c r="N309" i="9"/>
  <c r="N310" i="9"/>
  <c r="N311" i="9"/>
  <c r="N312" i="9"/>
  <c r="N313" i="9"/>
  <c r="N314" i="9"/>
  <c r="N315" i="9"/>
  <c r="N316" i="9"/>
  <c r="N317" i="9"/>
  <c r="N318" i="9"/>
  <c r="N319" i="9"/>
  <c r="N320" i="9"/>
  <c r="N321" i="9"/>
  <c r="N322" i="9"/>
  <c r="N323" i="9"/>
  <c r="N324" i="9"/>
  <c r="N325" i="9"/>
  <c r="N326" i="9"/>
  <c r="N327" i="9"/>
  <c r="N328" i="9"/>
  <c r="N329" i="9"/>
  <c r="N330" i="9"/>
  <c r="N331" i="9"/>
  <c r="N332" i="9"/>
  <c r="N333" i="9"/>
  <c r="N334" i="9"/>
  <c r="N335" i="9"/>
  <c r="N336" i="9"/>
  <c r="N337" i="9"/>
  <c r="N338" i="9"/>
  <c r="N339" i="9"/>
  <c r="N340" i="9"/>
  <c r="N341" i="9"/>
  <c r="N342" i="9"/>
  <c r="N343" i="9"/>
  <c r="N344" i="9"/>
  <c r="N345" i="9"/>
  <c r="N346" i="9"/>
  <c r="N347" i="9"/>
  <c r="N348" i="9"/>
  <c r="N349" i="9"/>
  <c r="N350" i="9"/>
  <c r="N351" i="9"/>
  <c r="N352" i="9"/>
  <c r="N353" i="9"/>
  <c r="N354" i="9"/>
  <c r="N355" i="9"/>
  <c r="N356" i="9"/>
  <c r="N357" i="9"/>
  <c r="N358" i="9"/>
  <c r="N359" i="9"/>
  <c r="N360" i="9"/>
  <c r="N361" i="9"/>
  <c r="N362" i="9"/>
  <c r="N363" i="9"/>
  <c r="N364" i="9"/>
  <c r="N365" i="9"/>
  <c r="N366" i="9"/>
  <c r="N367" i="9"/>
  <c r="N368" i="9"/>
  <c r="N369" i="9"/>
  <c r="N370" i="9"/>
  <c r="N371" i="9"/>
  <c r="N372" i="9"/>
  <c r="N373" i="9"/>
  <c r="N374" i="9"/>
  <c r="N375" i="9"/>
  <c r="N376" i="9"/>
  <c r="N377" i="9"/>
  <c r="N378" i="9"/>
  <c r="N379" i="9"/>
  <c r="N380" i="9"/>
  <c r="N381" i="9"/>
  <c r="N382" i="9"/>
  <c r="N383" i="9"/>
  <c r="N384" i="9"/>
  <c r="N385" i="9"/>
  <c r="N386" i="9"/>
  <c r="N387" i="9"/>
  <c r="N388" i="9"/>
  <c r="N389" i="9"/>
  <c r="N390" i="9"/>
  <c r="N391" i="9"/>
  <c r="N392" i="9"/>
  <c r="N393" i="9"/>
  <c r="N394" i="9"/>
  <c r="N395" i="9"/>
  <c r="N396" i="9"/>
  <c r="N397" i="9"/>
  <c r="N398" i="9"/>
  <c r="N399" i="9"/>
  <c r="N400" i="9"/>
  <c r="N401" i="9"/>
  <c r="N402" i="9"/>
  <c r="N403" i="9"/>
  <c r="N404" i="9"/>
  <c r="N405" i="9"/>
  <c r="N406" i="9"/>
  <c r="N407" i="9"/>
  <c r="N408" i="9"/>
  <c r="N409" i="9"/>
  <c r="N410" i="9"/>
  <c r="N411" i="9"/>
  <c r="N412" i="9"/>
  <c r="N413" i="9"/>
  <c r="N414" i="9"/>
  <c r="N415" i="9"/>
  <c r="N416" i="9"/>
  <c r="N417" i="9"/>
  <c r="N418" i="9"/>
  <c r="N419" i="9"/>
  <c r="N420" i="9"/>
  <c r="N421" i="9"/>
  <c r="N422" i="9"/>
  <c r="N423" i="9"/>
  <c r="N424" i="9"/>
  <c r="N425" i="9"/>
  <c r="N426" i="9"/>
  <c r="N427" i="9"/>
  <c r="N428" i="9"/>
  <c r="N429" i="9"/>
  <c r="N430" i="9"/>
  <c r="N431" i="9"/>
  <c r="N432" i="9"/>
  <c r="N433" i="9"/>
  <c r="N434" i="9"/>
  <c r="N435" i="9"/>
  <c r="N436" i="9"/>
  <c r="N437" i="9"/>
  <c r="N438" i="9"/>
  <c r="N439" i="9"/>
  <c r="N440" i="9"/>
  <c r="N441" i="9"/>
  <c r="N442" i="9"/>
  <c r="N443" i="9"/>
  <c r="N444" i="9"/>
  <c r="N445" i="9"/>
  <c r="N446" i="9"/>
  <c r="N447" i="9"/>
  <c r="N448" i="9"/>
  <c r="N449" i="9"/>
  <c r="N450" i="9"/>
  <c r="N451" i="9"/>
  <c r="N452" i="9"/>
  <c r="N453" i="9"/>
  <c r="N454" i="9"/>
  <c r="N455" i="9"/>
  <c r="N456" i="9"/>
  <c r="N457" i="9"/>
  <c r="N458" i="9"/>
  <c r="N459" i="9"/>
  <c r="N460" i="9"/>
  <c r="N461" i="9"/>
  <c r="N462" i="9"/>
  <c r="N463" i="9"/>
  <c r="N464" i="9"/>
  <c r="N465" i="9"/>
  <c r="N466" i="9"/>
  <c r="N467" i="9"/>
  <c r="N468" i="9"/>
  <c r="N469" i="9"/>
  <c r="N470" i="9"/>
  <c r="N471" i="9"/>
  <c r="N472" i="9"/>
  <c r="N473" i="9"/>
  <c r="N474" i="9"/>
  <c r="N475" i="9"/>
  <c r="N476" i="9"/>
  <c r="N477" i="9"/>
  <c r="N478" i="9"/>
  <c r="N479" i="9"/>
  <c r="N480" i="9"/>
  <c r="N481" i="9"/>
  <c r="N482" i="9"/>
  <c r="N483" i="9"/>
  <c r="N484" i="9"/>
  <c r="N485" i="9"/>
  <c r="N486" i="9"/>
  <c r="N487" i="9"/>
  <c r="N488" i="9"/>
  <c r="N489" i="9"/>
  <c r="N490" i="9"/>
  <c r="N491" i="9"/>
  <c r="N492" i="9"/>
  <c r="N493" i="9"/>
  <c r="N494" i="9"/>
  <c r="N495" i="9"/>
  <c r="N496" i="9"/>
  <c r="N497" i="9"/>
  <c r="N498" i="9"/>
  <c r="N499" i="9"/>
  <c r="N500" i="9"/>
  <c r="N501" i="9"/>
  <c r="N502" i="9"/>
  <c r="N503" i="9"/>
  <c r="N504" i="9"/>
  <c r="N505" i="9"/>
  <c r="N506" i="9"/>
  <c r="N507" i="9"/>
  <c r="N508" i="9"/>
  <c r="N509" i="9"/>
  <c r="N510" i="9"/>
  <c r="N511" i="9"/>
  <c r="N512" i="9"/>
  <c r="N513" i="9"/>
  <c r="N514" i="9"/>
  <c r="N515" i="9"/>
  <c r="N516" i="9"/>
  <c r="N517" i="9"/>
  <c r="N518" i="9"/>
  <c r="N519" i="9"/>
  <c r="N520" i="9"/>
  <c r="N521" i="9"/>
  <c r="N522" i="9"/>
  <c r="N523" i="9"/>
  <c r="N524" i="9"/>
  <c r="N525" i="9"/>
  <c r="N526" i="9"/>
  <c r="N527" i="9"/>
  <c r="N528" i="9"/>
  <c r="N529" i="9"/>
  <c r="N530" i="9"/>
  <c r="N531" i="9"/>
  <c r="N532" i="9"/>
  <c r="N533" i="9"/>
  <c r="N534" i="9"/>
  <c r="N535" i="9"/>
  <c r="N536" i="9"/>
  <c r="N537" i="9"/>
  <c r="N538" i="9"/>
  <c r="N539" i="9"/>
  <c r="N540" i="9"/>
  <c r="N541" i="9"/>
  <c r="N542" i="9"/>
  <c r="N543" i="9"/>
  <c r="N544" i="9"/>
  <c r="N545" i="9"/>
  <c r="N546" i="9"/>
  <c r="N547" i="9"/>
  <c r="N548" i="9"/>
  <c r="N549" i="9"/>
  <c r="N550" i="9"/>
  <c r="N551" i="9"/>
  <c r="N552" i="9"/>
  <c r="N553" i="9"/>
  <c r="N554" i="9"/>
  <c r="N555" i="9"/>
  <c r="N556" i="9"/>
  <c r="N557" i="9"/>
  <c r="N558" i="9"/>
  <c r="N559" i="9"/>
  <c r="N560" i="9"/>
  <c r="N561" i="9"/>
  <c r="N562" i="9"/>
  <c r="N563" i="9"/>
  <c r="N564" i="9"/>
  <c r="N565" i="9"/>
  <c r="N566" i="9"/>
  <c r="N567" i="9"/>
  <c r="N568" i="9"/>
  <c r="N569" i="9"/>
  <c r="N570" i="9"/>
  <c r="N571" i="9"/>
  <c r="N572" i="9"/>
  <c r="N573" i="9"/>
  <c r="N574" i="9"/>
  <c r="N575" i="9"/>
  <c r="N576" i="9"/>
  <c r="N577" i="9"/>
  <c r="N578" i="9"/>
  <c r="N579" i="9"/>
  <c r="N580" i="9"/>
  <c r="N581" i="9"/>
  <c r="N582" i="9"/>
  <c r="N583" i="9"/>
  <c r="N584" i="9"/>
  <c r="N585" i="9"/>
  <c r="N586" i="9"/>
  <c r="N587" i="9"/>
  <c r="N588" i="9"/>
  <c r="N589" i="9"/>
  <c r="N590" i="9"/>
  <c r="N591" i="9"/>
  <c r="N592" i="9"/>
  <c r="N593" i="9"/>
  <c r="N594" i="9"/>
  <c r="N595" i="9"/>
  <c r="N596" i="9"/>
  <c r="N597" i="9"/>
  <c r="N598" i="9"/>
  <c r="N599" i="9"/>
  <c r="N600" i="9"/>
  <c r="N601" i="9"/>
  <c r="N602" i="9"/>
  <c r="N603" i="9"/>
  <c r="N604" i="9"/>
  <c r="N605" i="9"/>
  <c r="N606" i="9"/>
  <c r="N607" i="9"/>
  <c r="N608" i="9"/>
  <c r="N609" i="9"/>
  <c r="N610" i="9"/>
  <c r="N611" i="9"/>
  <c r="N612" i="9"/>
  <c r="N613" i="9"/>
  <c r="N614" i="9"/>
  <c r="N615" i="9"/>
  <c r="N616" i="9"/>
  <c r="N617" i="9"/>
  <c r="N618" i="9"/>
  <c r="N619" i="9"/>
  <c r="N620" i="9"/>
  <c r="N621" i="9"/>
  <c r="N622" i="9"/>
  <c r="N623" i="9"/>
  <c r="N624" i="9"/>
  <c r="N625" i="9"/>
  <c r="N626" i="9"/>
  <c r="N627" i="9"/>
  <c r="N628" i="9"/>
  <c r="N629" i="9"/>
  <c r="N630" i="9"/>
  <c r="N631" i="9"/>
  <c r="N632" i="9"/>
  <c r="N633" i="9"/>
  <c r="N634" i="9"/>
  <c r="N635" i="9"/>
  <c r="N636" i="9"/>
  <c r="N637" i="9"/>
  <c r="N638" i="9"/>
  <c r="N639" i="9"/>
  <c r="N640" i="9"/>
  <c r="N641" i="9"/>
  <c r="N642" i="9"/>
  <c r="N643" i="9"/>
  <c r="N644" i="9"/>
  <c r="N645" i="9"/>
  <c r="N646" i="9"/>
  <c r="N647" i="9"/>
  <c r="N648" i="9"/>
  <c r="N649" i="9"/>
  <c r="N650" i="9"/>
  <c r="N651" i="9"/>
  <c r="N652" i="9"/>
  <c r="N653" i="9"/>
  <c r="N654" i="9"/>
  <c r="N655" i="9"/>
  <c r="N656" i="9"/>
  <c r="N657" i="9"/>
  <c r="N658" i="9"/>
  <c r="N659" i="9"/>
  <c r="N660" i="9"/>
  <c r="N661" i="9"/>
  <c r="N662" i="9"/>
  <c r="N663" i="9"/>
  <c r="N664" i="9"/>
  <c r="N665" i="9"/>
  <c r="N666" i="9"/>
  <c r="N667" i="9"/>
  <c r="N668" i="9"/>
  <c r="N669" i="9"/>
  <c r="N670" i="9"/>
  <c r="N671" i="9"/>
  <c r="N672" i="9"/>
  <c r="N673" i="9"/>
  <c r="N674" i="9"/>
  <c r="N675" i="9"/>
  <c r="N676" i="9"/>
  <c r="N677" i="9"/>
  <c r="N678" i="9"/>
  <c r="N679" i="9"/>
  <c r="N680" i="9"/>
  <c r="N681" i="9"/>
  <c r="N682" i="9"/>
  <c r="N683" i="9"/>
  <c r="N684" i="9"/>
  <c r="N685" i="9"/>
  <c r="N686" i="9"/>
  <c r="N687" i="9"/>
  <c r="N688" i="9"/>
  <c r="N689" i="9"/>
  <c r="N690" i="9"/>
  <c r="N691" i="9"/>
  <c r="N692" i="9"/>
  <c r="N693" i="9"/>
  <c r="N694" i="9"/>
  <c r="N695" i="9"/>
  <c r="N696" i="9"/>
  <c r="N697" i="9"/>
  <c r="N698" i="9"/>
  <c r="N699" i="9"/>
  <c r="N700" i="9"/>
  <c r="N701" i="9"/>
  <c r="N702" i="9"/>
  <c r="N703" i="9"/>
  <c r="N704" i="9"/>
  <c r="N705" i="9"/>
  <c r="N706" i="9"/>
  <c r="N707" i="9"/>
  <c r="N708" i="9"/>
  <c r="N709" i="9"/>
  <c r="N710" i="9"/>
  <c r="N711" i="9"/>
  <c r="N712" i="9"/>
  <c r="N713" i="9"/>
  <c r="N714" i="9"/>
  <c r="N715" i="9"/>
  <c r="N716" i="9"/>
  <c r="N717" i="9"/>
  <c r="N718" i="9"/>
  <c r="N719" i="9"/>
  <c r="N720" i="9"/>
  <c r="N721" i="9"/>
  <c r="N722" i="9"/>
  <c r="N723" i="9"/>
  <c r="N724" i="9"/>
  <c r="N725" i="9"/>
  <c r="N726" i="9"/>
  <c r="N727" i="9"/>
  <c r="N728" i="9"/>
  <c r="N729" i="9"/>
  <c r="N730" i="9"/>
  <c r="N731" i="9"/>
  <c r="N732" i="9"/>
  <c r="N733" i="9"/>
  <c r="N734" i="9"/>
  <c r="N735" i="9"/>
  <c r="N736" i="9"/>
  <c r="N737" i="9"/>
  <c r="N738" i="9"/>
  <c r="N739" i="9"/>
  <c r="N740" i="9"/>
  <c r="N741" i="9"/>
  <c r="N742" i="9"/>
  <c r="N743" i="9"/>
  <c r="N744" i="9"/>
  <c r="N745" i="9"/>
  <c r="N746" i="9"/>
  <c r="N747" i="9"/>
  <c r="N748" i="9"/>
  <c r="N749" i="9"/>
  <c r="N750" i="9"/>
  <c r="N751" i="9"/>
  <c r="N752" i="9"/>
  <c r="N753" i="9"/>
  <c r="N754" i="9"/>
  <c r="N755" i="9"/>
  <c r="N756" i="9"/>
  <c r="N757" i="9"/>
  <c r="N758" i="9"/>
  <c r="N759" i="9"/>
  <c r="N760" i="9"/>
  <c r="N761" i="9"/>
  <c r="N762" i="9"/>
  <c r="N763" i="9"/>
  <c r="N764" i="9"/>
  <c r="N765" i="9"/>
  <c r="N766" i="9"/>
  <c r="N767" i="9"/>
  <c r="N768" i="9"/>
  <c r="N769" i="9"/>
  <c r="N770" i="9"/>
  <c r="N771" i="9"/>
  <c r="N772" i="9"/>
  <c r="N773" i="9"/>
  <c r="N774" i="9"/>
  <c r="N775" i="9"/>
  <c r="N776" i="9"/>
  <c r="N777" i="9"/>
  <c r="N778" i="9"/>
  <c r="N779" i="9"/>
  <c r="N780" i="9"/>
  <c r="N781" i="9"/>
  <c r="N782" i="9"/>
  <c r="N783" i="9"/>
  <c r="N784" i="9"/>
  <c r="N785" i="9"/>
  <c r="N786" i="9"/>
  <c r="N787" i="9"/>
  <c r="N788" i="9"/>
  <c r="N789" i="9"/>
  <c r="N790" i="9"/>
  <c r="N791" i="9"/>
  <c r="N792" i="9"/>
  <c r="N793" i="9"/>
  <c r="N794" i="9"/>
  <c r="N795" i="9"/>
  <c r="N796" i="9"/>
  <c r="N797" i="9"/>
  <c r="N798" i="9"/>
  <c r="N799" i="9"/>
  <c r="N800" i="9"/>
  <c r="N801" i="9"/>
  <c r="N802" i="9"/>
  <c r="N803" i="9"/>
  <c r="N804" i="9"/>
  <c r="N805" i="9"/>
  <c r="N806" i="9"/>
  <c r="N807" i="9"/>
  <c r="N808" i="9"/>
  <c r="N809" i="9"/>
  <c r="N810" i="9"/>
  <c r="N811" i="9"/>
  <c r="N812" i="9"/>
  <c r="N813" i="9"/>
  <c r="N814" i="9"/>
  <c r="N815" i="9"/>
  <c r="N816" i="9"/>
  <c r="N817" i="9"/>
  <c r="N818" i="9"/>
  <c r="N819" i="9"/>
  <c r="N820" i="9"/>
  <c r="N821" i="9"/>
  <c r="N822" i="9"/>
  <c r="N823" i="9"/>
  <c r="N824" i="9"/>
  <c r="N825" i="9"/>
  <c r="N826" i="9"/>
  <c r="N827" i="9"/>
  <c r="N828" i="9"/>
  <c r="N829" i="9"/>
  <c r="N830" i="9"/>
  <c r="N831" i="9"/>
  <c r="N832" i="9"/>
  <c r="N833" i="9"/>
  <c r="N834" i="9"/>
  <c r="N835" i="9"/>
  <c r="N836" i="9"/>
  <c r="N837" i="9"/>
  <c r="N838" i="9"/>
  <c r="N839" i="9"/>
  <c r="N840" i="9"/>
  <c r="N841" i="9"/>
  <c r="N842" i="9"/>
  <c r="N843" i="9"/>
  <c r="N844" i="9"/>
  <c r="N845" i="9"/>
  <c r="N846" i="9"/>
  <c r="N847" i="9"/>
  <c r="N848" i="9"/>
  <c r="N849" i="9"/>
  <c r="N850" i="9"/>
  <c r="N851" i="9"/>
  <c r="N852" i="9"/>
  <c r="N853" i="9"/>
  <c r="N854" i="9"/>
  <c r="N855" i="9"/>
  <c r="N856" i="9"/>
  <c r="N857" i="9"/>
  <c r="N858" i="9"/>
  <c r="N859" i="9"/>
  <c r="N860" i="9"/>
  <c r="N861" i="9"/>
  <c r="N862" i="9"/>
  <c r="N863" i="9"/>
  <c r="N864" i="9"/>
  <c r="N865" i="9"/>
  <c r="N866" i="9"/>
  <c r="N867" i="9"/>
  <c r="N868" i="9"/>
  <c r="N869" i="9"/>
  <c r="N870" i="9"/>
  <c r="N871" i="9"/>
  <c r="N872" i="9"/>
  <c r="N873" i="9"/>
  <c r="N874" i="9"/>
  <c r="N875" i="9"/>
  <c r="N876" i="9"/>
  <c r="N877" i="9"/>
  <c r="N878" i="9"/>
  <c r="N879" i="9"/>
  <c r="N880" i="9"/>
  <c r="N881" i="9"/>
  <c r="N882" i="9"/>
  <c r="N883" i="9"/>
  <c r="N884" i="9"/>
  <c r="N885" i="9"/>
  <c r="N886" i="9"/>
  <c r="N887" i="9"/>
  <c r="N888" i="9"/>
  <c r="N889" i="9"/>
  <c r="N890" i="9"/>
  <c r="N891" i="9"/>
  <c r="N892" i="9"/>
  <c r="N893" i="9"/>
  <c r="N894" i="9"/>
  <c r="N895" i="9"/>
  <c r="N896" i="9"/>
  <c r="N897" i="9"/>
  <c r="N898" i="9"/>
  <c r="N899" i="9"/>
  <c r="N900" i="9"/>
  <c r="N901" i="9"/>
  <c r="N902" i="9"/>
  <c r="N903" i="9"/>
  <c r="N904" i="9"/>
  <c r="N905" i="9"/>
  <c r="N906" i="9"/>
  <c r="N907" i="9"/>
  <c r="N908" i="9"/>
  <c r="N909" i="9"/>
  <c r="N910" i="9"/>
  <c r="N911" i="9"/>
  <c r="N912" i="9"/>
  <c r="N913" i="9"/>
  <c r="N914" i="9"/>
  <c r="N915" i="9"/>
  <c r="N916" i="9"/>
  <c r="N917" i="9"/>
  <c r="N918" i="9"/>
  <c r="N919" i="9"/>
  <c r="N920" i="9"/>
  <c r="N921" i="9"/>
  <c r="N922" i="9"/>
  <c r="N923" i="9"/>
  <c r="N924" i="9"/>
  <c r="N925" i="9"/>
  <c r="N926" i="9"/>
  <c r="N927" i="9"/>
  <c r="N928" i="9"/>
  <c r="N929" i="9"/>
  <c r="N930" i="9"/>
  <c r="N931" i="9"/>
  <c r="N932" i="9"/>
  <c r="N933" i="9"/>
  <c r="N934" i="9"/>
  <c r="N935" i="9"/>
  <c r="N936" i="9"/>
  <c r="N937" i="9"/>
  <c r="N938" i="9"/>
  <c r="N939" i="9"/>
  <c r="N940" i="9"/>
  <c r="N941" i="9"/>
  <c r="N942" i="9"/>
  <c r="N943" i="9"/>
  <c r="N944" i="9"/>
  <c r="N945" i="9"/>
  <c r="N946" i="9"/>
  <c r="N947" i="9"/>
  <c r="N948" i="9"/>
  <c r="N949" i="9"/>
  <c r="N950" i="9"/>
  <c r="N951" i="9"/>
  <c r="N952" i="9"/>
  <c r="N953" i="9"/>
  <c r="N954" i="9"/>
  <c r="N955" i="9"/>
  <c r="N956" i="9"/>
  <c r="N957" i="9"/>
  <c r="N958" i="9"/>
  <c r="N959" i="9"/>
  <c r="N960" i="9"/>
  <c r="N961" i="9"/>
  <c r="N962" i="9"/>
  <c r="N963" i="9"/>
  <c r="N964" i="9"/>
  <c r="N965" i="9"/>
  <c r="N966" i="9"/>
  <c r="N967" i="9"/>
  <c r="N968" i="9"/>
  <c r="N969" i="9"/>
  <c r="N970" i="9"/>
  <c r="N971" i="9"/>
  <c r="N972" i="9"/>
  <c r="N973" i="9"/>
  <c r="N974" i="9"/>
  <c r="N975" i="9"/>
  <c r="N976" i="9"/>
  <c r="N977" i="9"/>
  <c r="N978" i="9"/>
  <c r="N979" i="9"/>
  <c r="N980" i="9"/>
  <c r="N981" i="9"/>
  <c r="N982" i="9"/>
  <c r="N983" i="9"/>
  <c r="N984" i="9"/>
  <c r="N985" i="9"/>
  <c r="N986" i="9"/>
  <c r="N987" i="9"/>
  <c r="N988" i="9"/>
  <c r="N989" i="9"/>
  <c r="N990" i="9"/>
  <c r="N991" i="9"/>
  <c r="N992" i="9"/>
  <c r="N993" i="9"/>
  <c r="N994" i="9"/>
  <c r="N995" i="9"/>
  <c r="N996" i="9"/>
  <c r="N997" i="9"/>
  <c r="N998" i="9"/>
  <c r="N999" i="9"/>
  <c r="N1000" i="9"/>
  <c r="N1001" i="9"/>
  <c r="N1002" i="9"/>
  <c r="N1003" i="9"/>
  <c r="N1004" i="9"/>
  <c r="N1005" i="9"/>
  <c r="N1006" i="9"/>
  <c r="N1007" i="9"/>
  <c r="N1008" i="9"/>
  <c r="N1009" i="9"/>
  <c r="N1010" i="9"/>
  <c r="N1011" i="9"/>
  <c r="N1012" i="9"/>
  <c r="N1013" i="9"/>
  <c r="N1014" i="9"/>
  <c r="N1015" i="9"/>
  <c r="N1016" i="9"/>
  <c r="N1017" i="9"/>
  <c r="N1018" i="9"/>
  <c r="N1019" i="9"/>
  <c r="N1020" i="9"/>
  <c r="N1021" i="9"/>
  <c r="N1022" i="9"/>
  <c r="N1023" i="9"/>
  <c r="N1024" i="9"/>
  <c r="N1025" i="9"/>
  <c r="N1026" i="9"/>
  <c r="N1027" i="9"/>
  <c r="N1028" i="9"/>
  <c r="N1029" i="9"/>
  <c r="N1030" i="9"/>
  <c r="N1031" i="9"/>
  <c r="N1032" i="9"/>
  <c r="N1033" i="9"/>
  <c r="N1034" i="9"/>
  <c r="N1035" i="9"/>
  <c r="N1036" i="9"/>
  <c r="N1037" i="9"/>
  <c r="N1038" i="9"/>
  <c r="N1039" i="9"/>
  <c r="N1040" i="9"/>
  <c r="N1041" i="9"/>
  <c r="N1042" i="9"/>
  <c r="N1043" i="9"/>
  <c r="N1044" i="9"/>
  <c r="N1045" i="9"/>
  <c r="N1046" i="9"/>
  <c r="N1047" i="9"/>
  <c r="N1048" i="9"/>
  <c r="N1049" i="9"/>
  <c r="N1050" i="9"/>
  <c r="N1051" i="9"/>
  <c r="N1052" i="9"/>
  <c r="N1053" i="9"/>
  <c r="N1054" i="9"/>
  <c r="N1055" i="9"/>
  <c r="N1056" i="9"/>
  <c r="N1057" i="9"/>
  <c r="N1058" i="9"/>
  <c r="N1059" i="9"/>
  <c r="N1060" i="9"/>
  <c r="N1061" i="9"/>
  <c r="N1062" i="9"/>
  <c r="N1063" i="9"/>
  <c r="N1064" i="9"/>
  <c r="N1065" i="9"/>
  <c r="N1066" i="9"/>
  <c r="N1067" i="9"/>
  <c r="N1068" i="9"/>
  <c r="N1069" i="9"/>
  <c r="N1070" i="9"/>
  <c r="N1071" i="9"/>
  <c r="N1072" i="9"/>
  <c r="N1073" i="9"/>
  <c r="N1074" i="9"/>
  <c r="N1075" i="9"/>
  <c r="N1076" i="9"/>
  <c r="N1077" i="9"/>
  <c r="N1078" i="9"/>
  <c r="N1079" i="9"/>
  <c r="N1080" i="9"/>
  <c r="N1081" i="9"/>
  <c r="N1082" i="9"/>
  <c r="N1083" i="9"/>
  <c r="N1084" i="9"/>
  <c r="N1085" i="9"/>
  <c r="N1086" i="9"/>
  <c r="N1087" i="9"/>
  <c r="N1088" i="9"/>
  <c r="N1089" i="9"/>
  <c r="N1090" i="9"/>
  <c r="N1091" i="9"/>
  <c r="N1092" i="9"/>
  <c r="N1093" i="9"/>
  <c r="N1094" i="9"/>
  <c r="N1095" i="9"/>
  <c r="N1096" i="9"/>
  <c r="N1097" i="9"/>
  <c r="N1098" i="9"/>
  <c r="N1099" i="9"/>
  <c r="N1100" i="9"/>
  <c r="N1101" i="9"/>
  <c r="N1102" i="9"/>
  <c r="N1103" i="9"/>
  <c r="N1104" i="9"/>
  <c r="N1105" i="9"/>
  <c r="N1106" i="9"/>
  <c r="N1107" i="9"/>
  <c r="N1108" i="9"/>
  <c r="N1109" i="9"/>
  <c r="N1110" i="9"/>
  <c r="N1111" i="9"/>
  <c r="N1112" i="9"/>
  <c r="N1113" i="9"/>
  <c r="N1114" i="9"/>
  <c r="N1115" i="9"/>
  <c r="N1116" i="9"/>
  <c r="N1117" i="9"/>
  <c r="N1118" i="9"/>
  <c r="N1119" i="9"/>
  <c r="N1120" i="9"/>
  <c r="N1121" i="9"/>
  <c r="N1122" i="9"/>
  <c r="N1123" i="9"/>
  <c r="N1124" i="9"/>
  <c r="N1125" i="9"/>
  <c r="N1126" i="9"/>
  <c r="N1127" i="9"/>
  <c r="N1128" i="9"/>
  <c r="N1129" i="9"/>
  <c r="N1130" i="9"/>
  <c r="N1131" i="9"/>
  <c r="N1132" i="9"/>
  <c r="N1133" i="9"/>
  <c r="N1134" i="9"/>
  <c r="N1135" i="9"/>
  <c r="N1136" i="9"/>
  <c r="N1137" i="9"/>
  <c r="N1138" i="9"/>
  <c r="N1139" i="9"/>
  <c r="N1140" i="9"/>
  <c r="N1141" i="9"/>
  <c r="N1142" i="9"/>
  <c r="N1143" i="9"/>
  <c r="N1144" i="9"/>
  <c r="N1145" i="9"/>
  <c r="N1146" i="9"/>
  <c r="N1147" i="9"/>
  <c r="N1148" i="9"/>
  <c r="N1149" i="9"/>
  <c r="N1150" i="9"/>
  <c r="N1151" i="9"/>
  <c r="N1152" i="9"/>
  <c r="N1153" i="9"/>
  <c r="N1154" i="9"/>
  <c r="N1155" i="9"/>
  <c r="N1156" i="9"/>
  <c r="N1157" i="9"/>
  <c r="N1158" i="9"/>
  <c r="N1159" i="9"/>
  <c r="N1160" i="9"/>
  <c r="N1161" i="9"/>
  <c r="N1162" i="9"/>
  <c r="N1163" i="9"/>
  <c r="N1164" i="9"/>
  <c r="N1165" i="9"/>
  <c r="N1166" i="9"/>
  <c r="N1167" i="9"/>
  <c r="N1168" i="9"/>
  <c r="N1169" i="9"/>
  <c r="N1170" i="9"/>
  <c r="N1171" i="9"/>
  <c r="N1172" i="9"/>
  <c r="N1173" i="9"/>
  <c r="N1174" i="9"/>
  <c r="N1175" i="9"/>
  <c r="N1176" i="9"/>
  <c r="N1177" i="9"/>
  <c r="N1178" i="9"/>
  <c r="N1179" i="9"/>
  <c r="N1180" i="9"/>
  <c r="N1181" i="9"/>
  <c r="N1182" i="9"/>
  <c r="N1183" i="9"/>
  <c r="N1184" i="9"/>
  <c r="N1185" i="9"/>
  <c r="N1186" i="9"/>
  <c r="N1187" i="9"/>
  <c r="N1188" i="9"/>
  <c r="N1189" i="9"/>
  <c r="N1190" i="9"/>
  <c r="N1191" i="9"/>
  <c r="N1192" i="9"/>
  <c r="N1193" i="9"/>
  <c r="N1194" i="9"/>
  <c r="N1195" i="9"/>
  <c r="N1196" i="9"/>
  <c r="N1197" i="9"/>
  <c r="N1198" i="9"/>
  <c r="N1199" i="9"/>
  <c r="N1200" i="9"/>
  <c r="N1201" i="9"/>
  <c r="N1202" i="9"/>
  <c r="N1203" i="9"/>
  <c r="N1204" i="9"/>
  <c r="N1205" i="9"/>
  <c r="N1206" i="9"/>
  <c r="N1207" i="9"/>
  <c r="N1208" i="9"/>
  <c r="N1209" i="9"/>
  <c r="N1210" i="9"/>
  <c r="N1211" i="9"/>
  <c r="N1212" i="9"/>
  <c r="N1213" i="9"/>
  <c r="N1214" i="9"/>
  <c r="N1215" i="9"/>
  <c r="N1216" i="9"/>
  <c r="N1217" i="9"/>
  <c r="N1218" i="9"/>
  <c r="N1219" i="9"/>
  <c r="N1220" i="9"/>
  <c r="N1221" i="9"/>
  <c r="N1222" i="9"/>
  <c r="N1223" i="9"/>
  <c r="N1224" i="9"/>
  <c r="N1225" i="9"/>
  <c r="N1226" i="9"/>
  <c r="N1227" i="9"/>
  <c r="N1228" i="9"/>
  <c r="N1229" i="9"/>
  <c r="N1230" i="9"/>
  <c r="N1231" i="9"/>
  <c r="N1232" i="9"/>
  <c r="N1233" i="9"/>
  <c r="N1234" i="9"/>
  <c r="N1235" i="9"/>
  <c r="N1236" i="9"/>
  <c r="N1237" i="9"/>
  <c r="N1238" i="9"/>
  <c r="N1239" i="9"/>
  <c r="N1240" i="9"/>
  <c r="N1241" i="9"/>
  <c r="N1242" i="9"/>
  <c r="N1243" i="9"/>
  <c r="N1244" i="9"/>
  <c r="N1245" i="9"/>
  <c r="N1246" i="9"/>
  <c r="N1247" i="9"/>
  <c r="N1248" i="9"/>
  <c r="N1249" i="9"/>
  <c r="N1250" i="9"/>
  <c r="N1251" i="9"/>
  <c r="N1252" i="9"/>
  <c r="N1253" i="9"/>
  <c r="N1254" i="9"/>
  <c r="N1255" i="9"/>
  <c r="N1256" i="9"/>
  <c r="N1257" i="9"/>
  <c r="N1258" i="9"/>
  <c r="N1259" i="9"/>
  <c r="N1260" i="9"/>
  <c r="N1261" i="9"/>
  <c r="N1262" i="9"/>
  <c r="N1263" i="9"/>
  <c r="N1264" i="9"/>
  <c r="N1265" i="9"/>
  <c r="N1266" i="9"/>
  <c r="N1267" i="9"/>
  <c r="N1268" i="9"/>
  <c r="N1269" i="9"/>
  <c r="N1270" i="9"/>
  <c r="N1271" i="9"/>
  <c r="N1272" i="9"/>
  <c r="N1273" i="9"/>
  <c r="N1274" i="9"/>
  <c r="N1275" i="9"/>
  <c r="N1276" i="9"/>
  <c r="N1277" i="9"/>
  <c r="N1278" i="9"/>
  <c r="N1279" i="9"/>
  <c r="N1280" i="9"/>
  <c r="N1281" i="9"/>
  <c r="N1282" i="9"/>
  <c r="N1283" i="9"/>
  <c r="N1284" i="9"/>
  <c r="N1285" i="9"/>
  <c r="N1286" i="9"/>
  <c r="N1287" i="9"/>
  <c r="N1288" i="9"/>
  <c r="N1289" i="9"/>
  <c r="N1290" i="9"/>
  <c r="N1291" i="9"/>
  <c r="N1292" i="9"/>
  <c r="N1293" i="9"/>
  <c r="N1294" i="9"/>
  <c r="N1295" i="9"/>
  <c r="N1296" i="9"/>
  <c r="N1297" i="9"/>
  <c r="N1298" i="9"/>
  <c r="N1299" i="9"/>
  <c r="N1300" i="9"/>
  <c r="N1301" i="9"/>
  <c r="N1302" i="9"/>
  <c r="N1303" i="9"/>
  <c r="N1304" i="9"/>
  <c r="N1305" i="9"/>
  <c r="N1306" i="9"/>
  <c r="N1307" i="9"/>
  <c r="N1308" i="9"/>
  <c r="N1309" i="9"/>
  <c r="N1310" i="9"/>
  <c r="N1311" i="9"/>
  <c r="N1312" i="9"/>
  <c r="N1313" i="9"/>
  <c r="N1314" i="9"/>
  <c r="N1315" i="9"/>
  <c r="N1316" i="9"/>
  <c r="N1317" i="9"/>
  <c r="N1318" i="9"/>
  <c r="N1319" i="9"/>
  <c r="N1320" i="9"/>
  <c r="N1321" i="9"/>
  <c r="N1322" i="9"/>
  <c r="N1323" i="9"/>
  <c r="N1324" i="9"/>
  <c r="N1325" i="9"/>
  <c r="N1326" i="9"/>
  <c r="N1327" i="9"/>
  <c r="N1328" i="9"/>
  <c r="N1329" i="9"/>
  <c r="N1330" i="9"/>
  <c r="N1331" i="9"/>
  <c r="N1332" i="9"/>
  <c r="N1333" i="9"/>
  <c r="N1334" i="9"/>
  <c r="N1335" i="9"/>
  <c r="N1336" i="9"/>
  <c r="N1337" i="9"/>
  <c r="N1338" i="9"/>
  <c r="N1339" i="9"/>
  <c r="N1340" i="9"/>
  <c r="N1341" i="9"/>
  <c r="N1342" i="9"/>
  <c r="N1343" i="9"/>
  <c r="N1344" i="9"/>
  <c r="N1345" i="9"/>
  <c r="N1346" i="9"/>
  <c r="N1347" i="9"/>
  <c r="N1348" i="9"/>
  <c r="N1349" i="9"/>
  <c r="N1350" i="9"/>
  <c r="N1351" i="9"/>
  <c r="N1352" i="9"/>
  <c r="N1353" i="9"/>
  <c r="N1354" i="9"/>
  <c r="N1355" i="9"/>
  <c r="N1356" i="9"/>
  <c r="N1357" i="9"/>
  <c r="N1358" i="9"/>
  <c r="N1359" i="9"/>
  <c r="N1360" i="9"/>
  <c r="N1361" i="9"/>
  <c r="N1362" i="9"/>
  <c r="N1363" i="9"/>
  <c r="N1364" i="9"/>
  <c r="N1365" i="9"/>
  <c r="N1366" i="9"/>
  <c r="N1367" i="9"/>
  <c r="N1368" i="9"/>
  <c r="N1369" i="9"/>
  <c r="N1370" i="9"/>
  <c r="N1371" i="9"/>
  <c r="N1372" i="9"/>
  <c r="N1373" i="9"/>
  <c r="N1374" i="9"/>
  <c r="N1375" i="9"/>
  <c r="N1376" i="9"/>
  <c r="N1377" i="9"/>
  <c r="N1378" i="9"/>
  <c r="N1379" i="9"/>
  <c r="N1380" i="9"/>
  <c r="N1381" i="9"/>
  <c r="N1382" i="9"/>
  <c r="N1383" i="9"/>
  <c r="N1384" i="9"/>
  <c r="N1385" i="9"/>
  <c r="N1386" i="9"/>
  <c r="N1387" i="9"/>
  <c r="N1388" i="9"/>
  <c r="N1389" i="9"/>
  <c r="N1390" i="9"/>
  <c r="N1391" i="9"/>
  <c r="N1392" i="9"/>
  <c r="N1393" i="9"/>
  <c r="N1394" i="9"/>
  <c r="N1395" i="9"/>
  <c r="N1396" i="9"/>
  <c r="N1397" i="9"/>
  <c r="N1398" i="9"/>
  <c r="N1399" i="9"/>
  <c r="N1400" i="9"/>
  <c r="N1401" i="9"/>
  <c r="N1402" i="9"/>
  <c r="N1403" i="9"/>
  <c r="N1404" i="9"/>
  <c r="N1405" i="9"/>
  <c r="N1406" i="9"/>
  <c r="N1407" i="9"/>
  <c r="N1408" i="9"/>
  <c r="N1409" i="9"/>
  <c r="N1410" i="9"/>
  <c r="N1411" i="9"/>
  <c r="N1412" i="9"/>
  <c r="N1413" i="9"/>
  <c r="N1414" i="9"/>
  <c r="N1415" i="9"/>
  <c r="N1416" i="9"/>
  <c r="N1417" i="9"/>
  <c r="N1418" i="9"/>
  <c r="N1419" i="9"/>
  <c r="N1420" i="9"/>
  <c r="N1421" i="9"/>
  <c r="N1422" i="9"/>
  <c r="N1423" i="9"/>
  <c r="N1424" i="9"/>
  <c r="N1425" i="9"/>
  <c r="N1426" i="9"/>
  <c r="N1427" i="9"/>
  <c r="N1428" i="9"/>
  <c r="N1429" i="9"/>
  <c r="N1430" i="9"/>
  <c r="N1431" i="9"/>
  <c r="N1432" i="9"/>
  <c r="N1433" i="9"/>
  <c r="N1434" i="9"/>
  <c r="N1435" i="9"/>
  <c r="N1436" i="9"/>
  <c r="N1437" i="9"/>
  <c r="N1438" i="9"/>
  <c r="N1439" i="9"/>
  <c r="N1440" i="9"/>
  <c r="N1441" i="9"/>
  <c r="N1442" i="9"/>
  <c r="N1443" i="9"/>
  <c r="N1444" i="9"/>
  <c r="N1445" i="9"/>
  <c r="N1446" i="9"/>
  <c r="N1447" i="9"/>
  <c r="N1448" i="9"/>
  <c r="N1449" i="9"/>
  <c r="N1450" i="9"/>
  <c r="N1451" i="9"/>
  <c r="N1452" i="9"/>
  <c r="N1453" i="9"/>
  <c r="N1454" i="9"/>
  <c r="N1455" i="9"/>
  <c r="N1456" i="9"/>
  <c r="N1457" i="9"/>
  <c r="N1458" i="9"/>
  <c r="N1459" i="9"/>
  <c r="N1460" i="9"/>
  <c r="N1461" i="9"/>
  <c r="N1462" i="9"/>
  <c r="N1463" i="9"/>
  <c r="N1464" i="9"/>
  <c r="N1465" i="9"/>
  <c r="N1466" i="9"/>
  <c r="N1467" i="9"/>
  <c r="N1468" i="9"/>
  <c r="N1469" i="9"/>
  <c r="N1470" i="9"/>
  <c r="N1471" i="9"/>
  <c r="N1472" i="9"/>
  <c r="N1473" i="9"/>
  <c r="N1474" i="9"/>
  <c r="N1475" i="9"/>
  <c r="N1476" i="9"/>
  <c r="N1477" i="9"/>
  <c r="N1478" i="9"/>
  <c r="N1479" i="9"/>
  <c r="N1480" i="9"/>
  <c r="N1481" i="9"/>
  <c r="N1482" i="9"/>
  <c r="N1483" i="9"/>
  <c r="N1484" i="9"/>
  <c r="N1485" i="9"/>
  <c r="N1486" i="9"/>
  <c r="N1487" i="9"/>
  <c r="N1488" i="9"/>
  <c r="N1489" i="9"/>
  <c r="N1490" i="9"/>
  <c r="N1491" i="9"/>
  <c r="N1492" i="9"/>
  <c r="N1493" i="9"/>
  <c r="N1494" i="9"/>
  <c r="N1495" i="9"/>
  <c r="N1496" i="9"/>
  <c r="N1497" i="9"/>
  <c r="N1498" i="9"/>
  <c r="N1499" i="9"/>
  <c r="N1500" i="9"/>
  <c r="N1501" i="9"/>
  <c r="N1502" i="9"/>
  <c r="N1503" i="9"/>
  <c r="N1504" i="9"/>
  <c r="N1505" i="9"/>
  <c r="N1506" i="9"/>
  <c r="N1507" i="9"/>
  <c r="N1508" i="9"/>
  <c r="N1509" i="9"/>
  <c r="N1510" i="9"/>
  <c r="N1511" i="9"/>
  <c r="N1512" i="9"/>
  <c r="N1513" i="9"/>
  <c r="N1514" i="9"/>
  <c r="N1515" i="9"/>
  <c r="N1516" i="9"/>
  <c r="N1517" i="9"/>
  <c r="N1518" i="9"/>
  <c r="N1519" i="9"/>
  <c r="N1520" i="9"/>
  <c r="N1521" i="9"/>
  <c r="N1522" i="9"/>
  <c r="N1523" i="9"/>
  <c r="N1524" i="9"/>
  <c r="N1525" i="9"/>
  <c r="N1526" i="9"/>
  <c r="N1527" i="9"/>
  <c r="N1528" i="9"/>
  <c r="N1529" i="9"/>
  <c r="N1530" i="9"/>
  <c r="N1531" i="9"/>
  <c r="N1532" i="9"/>
  <c r="N1533" i="9"/>
  <c r="N1534" i="9"/>
  <c r="N1535" i="9"/>
  <c r="N1536" i="9"/>
  <c r="N1537" i="9"/>
  <c r="N1538" i="9"/>
  <c r="N1539" i="9"/>
  <c r="N1540" i="9"/>
  <c r="N1541" i="9"/>
  <c r="N1542" i="9"/>
  <c r="N1543" i="9"/>
  <c r="N1544" i="9"/>
  <c r="N1545" i="9"/>
  <c r="N1546" i="9"/>
  <c r="N1547" i="9"/>
  <c r="N1548" i="9"/>
  <c r="N1549" i="9"/>
  <c r="N1550" i="9"/>
  <c r="N1551" i="9"/>
  <c r="N1552" i="9"/>
  <c r="N1553" i="9"/>
  <c r="N1554" i="9"/>
  <c r="N1555" i="9"/>
  <c r="N1556" i="9"/>
  <c r="N1557" i="9"/>
  <c r="N1558" i="9"/>
  <c r="N1559" i="9"/>
  <c r="N1560" i="9"/>
  <c r="N1561" i="9"/>
  <c r="N1562" i="9"/>
  <c r="N1563" i="9"/>
  <c r="N1564" i="9"/>
  <c r="N1565" i="9"/>
  <c r="N1566" i="9"/>
  <c r="N1567" i="9"/>
  <c r="N1568" i="9"/>
  <c r="N1569" i="9"/>
  <c r="N1570" i="9"/>
  <c r="N1571" i="9"/>
  <c r="N1572" i="9"/>
  <c r="N1573" i="9"/>
  <c r="N1574" i="9"/>
  <c r="N1575" i="9"/>
  <c r="N1576" i="9"/>
  <c r="N1577" i="9"/>
  <c r="N1578" i="9"/>
  <c r="N1579" i="9"/>
  <c r="N1580" i="9"/>
  <c r="N1581" i="9"/>
  <c r="N1582" i="9"/>
  <c r="N1583" i="9"/>
  <c r="N1584" i="9"/>
  <c r="N1585" i="9"/>
  <c r="N1586" i="9"/>
  <c r="N1587" i="9"/>
  <c r="N1588" i="9"/>
  <c r="N1589" i="9"/>
  <c r="N1590" i="9"/>
  <c r="N1591" i="9"/>
  <c r="N1592" i="9"/>
  <c r="N1593" i="9"/>
  <c r="N1594" i="9"/>
  <c r="N1595" i="9"/>
  <c r="N1596" i="9"/>
  <c r="N1597" i="9"/>
  <c r="N1598" i="9"/>
  <c r="N1599" i="9"/>
  <c r="N1600" i="9"/>
  <c r="N1601" i="9"/>
  <c r="N1602" i="9"/>
  <c r="N1603" i="9"/>
  <c r="N1604" i="9"/>
  <c r="N1605" i="9"/>
  <c r="N1606" i="9"/>
  <c r="N1607" i="9"/>
  <c r="N1608" i="9"/>
  <c r="N1609" i="9"/>
  <c r="N1610" i="9"/>
  <c r="N1611" i="9"/>
  <c r="N1612" i="9"/>
  <c r="N1613" i="9"/>
  <c r="N1614" i="9"/>
  <c r="N1615" i="9"/>
  <c r="N1616" i="9"/>
  <c r="N1617" i="9"/>
  <c r="N1618" i="9"/>
  <c r="N1619" i="9"/>
  <c r="N1620" i="9"/>
  <c r="N1621" i="9"/>
  <c r="N1622" i="9"/>
  <c r="N1623" i="9"/>
  <c r="N1624" i="9"/>
  <c r="N1625" i="9"/>
  <c r="N1626" i="9"/>
  <c r="N1627" i="9"/>
  <c r="N1628" i="9"/>
  <c r="N1629" i="9"/>
  <c r="N1630" i="9"/>
  <c r="N1631" i="9"/>
  <c r="N1632" i="9"/>
  <c r="N1633" i="9"/>
  <c r="N1634" i="9"/>
  <c r="N1635" i="9"/>
  <c r="N1636" i="9"/>
  <c r="N1637" i="9"/>
  <c r="N1638" i="9"/>
  <c r="N1639" i="9"/>
  <c r="N1640" i="9"/>
  <c r="N1641" i="9"/>
  <c r="N1642" i="9"/>
  <c r="N1643" i="9"/>
  <c r="N1644" i="9"/>
  <c r="N1645" i="9"/>
  <c r="N1646" i="9"/>
  <c r="N1647" i="9"/>
  <c r="N1648" i="9"/>
  <c r="N1649" i="9"/>
  <c r="N1650" i="9"/>
  <c r="N1651" i="9"/>
  <c r="N1652" i="9"/>
  <c r="N1653" i="9"/>
  <c r="N1654" i="9"/>
  <c r="N1655" i="9"/>
  <c r="N1656" i="9"/>
  <c r="N1657" i="9"/>
  <c r="N1658" i="9"/>
  <c r="N1659" i="9"/>
  <c r="N1660" i="9"/>
  <c r="N1661" i="9"/>
  <c r="N1662" i="9"/>
  <c r="N1663" i="9"/>
  <c r="N1664" i="9"/>
  <c r="N1665" i="9"/>
  <c r="N1666" i="9"/>
  <c r="N1667" i="9"/>
  <c r="N1668" i="9"/>
  <c r="N1669" i="9"/>
  <c r="N1670" i="9"/>
  <c r="N1671" i="9"/>
  <c r="N1672" i="9"/>
  <c r="N1673" i="9"/>
  <c r="N1674" i="9"/>
  <c r="N1675" i="9"/>
  <c r="N1676" i="9"/>
  <c r="N1677" i="9"/>
  <c r="N1678" i="9"/>
  <c r="N1679" i="9"/>
  <c r="N1680" i="9"/>
  <c r="N1681" i="9"/>
  <c r="N1682" i="9"/>
  <c r="N1683" i="9"/>
  <c r="N1684" i="9"/>
  <c r="N1685" i="9"/>
  <c r="N1686" i="9"/>
  <c r="N1687" i="9"/>
  <c r="N1688" i="9"/>
  <c r="N1689" i="9"/>
  <c r="N1690" i="9"/>
  <c r="N1691" i="9"/>
  <c r="N1692" i="9"/>
  <c r="N1693" i="9"/>
  <c r="N1694" i="9"/>
  <c r="N1695" i="9"/>
  <c r="N1696" i="9"/>
  <c r="N1697" i="9"/>
  <c r="N1698" i="9"/>
  <c r="N1699" i="9"/>
  <c r="N1700" i="9"/>
  <c r="N1701" i="9"/>
  <c r="N1702" i="9"/>
  <c r="N1703" i="9"/>
  <c r="N1704" i="9"/>
  <c r="N1705" i="9"/>
  <c r="N1706" i="9"/>
  <c r="N1707" i="9"/>
  <c r="N1708" i="9"/>
  <c r="N1709" i="9"/>
  <c r="N1710" i="9"/>
  <c r="N1711" i="9"/>
  <c r="N1712" i="9"/>
  <c r="N1713" i="9"/>
  <c r="N1714" i="9"/>
  <c r="N1715" i="9"/>
  <c r="N1716" i="9"/>
  <c r="N1717" i="9"/>
  <c r="N1718" i="9"/>
  <c r="N1719" i="9"/>
  <c r="N1720" i="9"/>
  <c r="N1721" i="9"/>
  <c r="N1722" i="9"/>
  <c r="N1723" i="9"/>
  <c r="N1724" i="9"/>
  <c r="N1725" i="9"/>
  <c r="N1726" i="9"/>
  <c r="N1727" i="9"/>
  <c r="N1728" i="9"/>
  <c r="N1729" i="9"/>
  <c r="N1730" i="9"/>
  <c r="N1731" i="9"/>
  <c r="N1732" i="9"/>
  <c r="N1733" i="9"/>
  <c r="N1734" i="9"/>
  <c r="N1735" i="9"/>
  <c r="N1736" i="9"/>
  <c r="N1737" i="9"/>
  <c r="N1738" i="9"/>
  <c r="N1739" i="9"/>
  <c r="N1740" i="9"/>
  <c r="N1741" i="9"/>
  <c r="N1742" i="9"/>
  <c r="N1743" i="9"/>
  <c r="N1744" i="9"/>
  <c r="N1745" i="9"/>
  <c r="N1746" i="9"/>
  <c r="N1747" i="9"/>
  <c r="N1748" i="9"/>
  <c r="N1749" i="9"/>
  <c r="N1750" i="9"/>
  <c r="N1751" i="9"/>
  <c r="N1752" i="9"/>
  <c r="N1753" i="9"/>
  <c r="N1754" i="9"/>
  <c r="N1755" i="9"/>
  <c r="N1756" i="9"/>
  <c r="N1757" i="9"/>
  <c r="N1758" i="9"/>
  <c r="N1759" i="9"/>
  <c r="N1760" i="9"/>
  <c r="N1761" i="9"/>
  <c r="N1762" i="9"/>
  <c r="N1763" i="9"/>
  <c r="N1764" i="9"/>
  <c r="N1765" i="9"/>
  <c r="N1766" i="9"/>
  <c r="N1767" i="9"/>
  <c r="N1768" i="9"/>
  <c r="N1769" i="9"/>
  <c r="N1770" i="9"/>
  <c r="N1771" i="9"/>
  <c r="N1772" i="9"/>
  <c r="N1773" i="9"/>
  <c r="N1774" i="9"/>
  <c r="N1775" i="9"/>
  <c r="N1776" i="9"/>
  <c r="N1777" i="9"/>
  <c r="N1778" i="9"/>
  <c r="N1779" i="9"/>
  <c r="N1780" i="9"/>
  <c r="N1781" i="9"/>
  <c r="N1782" i="9"/>
  <c r="N1783" i="9"/>
  <c r="N1784" i="9"/>
  <c r="N1785" i="9"/>
  <c r="N1786" i="9"/>
  <c r="N1787" i="9"/>
  <c r="N1788" i="9"/>
  <c r="N1789" i="9"/>
  <c r="N1790" i="9"/>
  <c r="N1791" i="9"/>
  <c r="N1792" i="9"/>
  <c r="N1793" i="9"/>
  <c r="N1794" i="9"/>
  <c r="N1795" i="9"/>
  <c r="N1796" i="9"/>
  <c r="N1797" i="9"/>
  <c r="N1798" i="9"/>
  <c r="N1799" i="9"/>
  <c r="N1800" i="9"/>
  <c r="N1801" i="9"/>
  <c r="N1802" i="9"/>
  <c r="N1803" i="9"/>
  <c r="N1804" i="9"/>
  <c r="N1805" i="9"/>
  <c r="N1806" i="9"/>
  <c r="N1807" i="9"/>
  <c r="N1808" i="9"/>
  <c r="N1809" i="9"/>
  <c r="N1810" i="9"/>
  <c r="N1811" i="9"/>
  <c r="N1812" i="9"/>
  <c r="N1813" i="9"/>
  <c r="N1814" i="9"/>
  <c r="N1815" i="9"/>
  <c r="N1816" i="9"/>
  <c r="N1817" i="9"/>
  <c r="N1818" i="9"/>
  <c r="N1819" i="9"/>
  <c r="N1820" i="9"/>
  <c r="N1821" i="9"/>
  <c r="N1822" i="9"/>
  <c r="N1823" i="9"/>
  <c r="N1824" i="9"/>
  <c r="N1825" i="9"/>
  <c r="N1826" i="9"/>
  <c r="N1827" i="9"/>
  <c r="N1828" i="9"/>
  <c r="N1829" i="9"/>
  <c r="N1830" i="9"/>
  <c r="N1831" i="9"/>
  <c r="N1832" i="9"/>
  <c r="N1833" i="9"/>
  <c r="N1834" i="9"/>
  <c r="N1835" i="9"/>
  <c r="N1836" i="9"/>
  <c r="N1837" i="9"/>
  <c r="N1838" i="9"/>
  <c r="N1839" i="9"/>
  <c r="N1840" i="9"/>
  <c r="N1841" i="9"/>
  <c r="N1842" i="9"/>
  <c r="N1843" i="9"/>
  <c r="N1844" i="9"/>
  <c r="N1845" i="9"/>
  <c r="N1846" i="9"/>
  <c r="N1847" i="9"/>
  <c r="N1848" i="9"/>
  <c r="N1849" i="9"/>
  <c r="N1850" i="9"/>
  <c r="N1851" i="9"/>
  <c r="N1852" i="9"/>
  <c r="N1853" i="9"/>
  <c r="N1854" i="9"/>
  <c r="N1855" i="9"/>
  <c r="N1856" i="9"/>
  <c r="N1857" i="9"/>
  <c r="N1858" i="9"/>
  <c r="N1859" i="9"/>
  <c r="N1860" i="9"/>
  <c r="N1861" i="9"/>
  <c r="N1862" i="9"/>
  <c r="N1863" i="9"/>
  <c r="N1864" i="9"/>
  <c r="N1865" i="9"/>
  <c r="N1866" i="9"/>
  <c r="N1867" i="9"/>
  <c r="N1868" i="9"/>
  <c r="N1869" i="9"/>
  <c r="N1870" i="9"/>
  <c r="N1871" i="9"/>
  <c r="N1872" i="9"/>
  <c r="N1873" i="9"/>
  <c r="N1874" i="9"/>
  <c r="N1875" i="9"/>
  <c r="N1876" i="9"/>
  <c r="N1877" i="9"/>
  <c r="N1878" i="9"/>
  <c r="N1879" i="9"/>
  <c r="N1880" i="9"/>
  <c r="N1881" i="9"/>
  <c r="N1882" i="9"/>
  <c r="N1883" i="9"/>
  <c r="N1884" i="9"/>
  <c r="N1885" i="9"/>
  <c r="N1886" i="9"/>
  <c r="N1887" i="9"/>
  <c r="N1888" i="9"/>
  <c r="N1889" i="9"/>
  <c r="N1890" i="9"/>
  <c r="N1891" i="9"/>
  <c r="N1892" i="9"/>
  <c r="N1893" i="9"/>
  <c r="N1894" i="9"/>
  <c r="N1895" i="9"/>
  <c r="N1896" i="9"/>
  <c r="N1897" i="9"/>
  <c r="N1898" i="9"/>
  <c r="N1899" i="9"/>
  <c r="N1900" i="9"/>
  <c r="N1901" i="9"/>
  <c r="N1902" i="9"/>
  <c r="N1903" i="9"/>
  <c r="N1904" i="9"/>
  <c r="N1905" i="9"/>
  <c r="N1906" i="9"/>
  <c r="N1907" i="9"/>
  <c r="N1908" i="9"/>
  <c r="N1909" i="9"/>
  <c r="N1910" i="9"/>
  <c r="N1911" i="9"/>
  <c r="N1912" i="9"/>
  <c r="N1913" i="9"/>
  <c r="N1914" i="9"/>
  <c r="N1915" i="9"/>
  <c r="N1916" i="9"/>
  <c r="N1917" i="9"/>
  <c r="N1918" i="9"/>
  <c r="N1919" i="9"/>
  <c r="N1920" i="9"/>
  <c r="N1921" i="9"/>
  <c r="N1922" i="9"/>
  <c r="N1923" i="9"/>
  <c r="N1924" i="9"/>
  <c r="N1925" i="9"/>
  <c r="N1926" i="9"/>
  <c r="N1927" i="9"/>
  <c r="N1928" i="9"/>
  <c r="N1929" i="9"/>
  <c r="N1930" i="9"/>
  <c r="N1931" i="9"/>
  <c r="N1932" i="9"/>
  <c r="N1933" i="9"/>
  <c r="N1934" i="9"/>
  <c r="N1935" i="9"/>
  <c r="N1936" i="9"/>
  <c r="N1937" i="9"/>
  <c r="N1938" i="9"/>
  <c r="N1939" i="9"/>
  <c r="N1940" i="9"/>
  <c r="N1941" i="9"/>
  <c r="N1942" i="9"/>
  <c r="N1943" i="9"/>
  <c r="N1944" i="9"/>
  <c r="N1945" i="9"/>
  <c r="N1946" i="9"/>
  <c r="N1947" i="9"/>
  <c r="N1948" i="9"/>
  <c r="N1949" i="9"/>
  <c r="N1950" i="9"/>
  <c r="N1951" i="9"/>
  <c r="N1952" i="9"/>
  <c r="N1953" i="9"/>
  <c r="N1954" i="9"/>
  <c r="N1955" i="9"/>
  <c r="N1956" i="9"/>
  <c r="N1957" i="9"/>
  <c r="N1958" i="9"/>
  <c r="N1959" i="9"/>
  <c r="N1960" i="9"/>
  <c r="N1961" i="9"/>
  <c r="N1962" i="9"/>
  <c r="N1963" i="9"/>
  <c r="N1964" i="9"/>
  <c r="N1965" i="9"/>
  <c r="N1966" i="9"/>
  <c r="N1967" i="9"/>
  <c r="N1968" i="9"/>
  <c r="N1969" i="9"/>
  <c r="N1970" i="9"/>
  <c r="N1971" i="9"/>
  <c r="N1972" i="9"/>
  <c r="N1973" i="9"/>
  <c r="N1974" i="9"/>
  <c r="N1975" i="9"/>
  <c r="N1976" i="9"/>
  <c r="N1977" i="9"/>
  <c r="N1978" i="9"/>
  <c r="N1979" i="9"/>
  <c r="N1980" i="9"/>
  <c r="N1981" i="9"/>
  <c r="N1982" i="9"/>
  <c r="N1983" i="9"/>
  <c r="N1984" i="9"/>
  <c r="N1985" i="9"/>
  <c r="N1986" i="9"/>
  <c r="N1987" i="9"/>
  <c r="N1988" i="9"/>
  <c r="N1989" i="9"/>
  <c r="N1990" i="9"/>
  <c r="N1991" i="9"/>
  <c r="N1992" i="9"/>
  <c r="N1993" i="9"/>
  <c r="N1994" i="9"/>
  <c r="N1995" i="9"/>
  <c r="N1996" i="9"/>
  <c r="N1997" i="9"/>
  <c r="N1998" i="9"/>
  <c r="N1999" i="9"/>
  <c r="N2000" i="9"/>
  <c r="N2001" i="9"/>
  <c r="N2002" i="9"/>
  <c r="N2003" i="9"/>
  <c r="N2004" i="9"/>
  <c r="N2005" i="9"/>
  <c r="N2006" i="9"/>
  <c r="N2007" i="9"/>
  <c r="N2008" i="9"/>
  <c r="N2009" i="9"/>
  <c r="N2010" i="9"/>
  <c r="N2011" i="9"/>
  <c r="N2012" i="9"/>
  <c r="N2013" i="9"/>
  <c r="N2014" i="9"/>
  <c r="N2015" i="9"/>
  <c r="N2016" i="9"/>
  <c r="N2017" i="9"/>
  <c r="N2018" i="9"/>
  <c r="N2019" i="9"/>
  <c r="N2020" i="9"/>
  <c r="N2021" i="9"/>
  <c r="N2022" i="9"/>
  <c r="N2023" i="9"/>
  <c r="N2024" i="9"/>
  <c r="N2025" i="9"/>
  <c r="N2026" i="9"/>
  <c r="N2027" i="9"/>
  <c r="N2028" i="9"/>
  <c r="N2029" i="9"/>
  <c r="N2030" i="9"/>
  <c r="N2031" i="9"/>
  <c r="N2032" i="9"/>
  <c r="N2033" i="9"/>
  <c r="N2034" i="9"/>
  <c r="N2035" i="9"/>
  <c r="N2036" i="9"/>
  <c r="N2037" i="9"/>
  <c r="N2038" i="9"/>
  <c r="N2039" i="9"/>
  <c r="N2040" i="9"/>
  <c r="N2041" i="9"/>
  <c r="N2042" i="9"/>
  <c r="N2043" i="9"/>
  <c r="N2044" i="9"/>
  <c r="N2045" i="9"/>
  <c r="N2046" i="9"/>
  <c r="N2047" i="9"/>
  <c r="N2048" i="9"/>
  <c r="N2049" i="9"/>
  <c r="N2050" i="9"/>
  <c r="N2051" i="9"/>
  <c r="N2052" i="9"/>
  <c r="N2053" i="9"/>
  <c r="N2054" i="9"/>
  <c r="N2055" i="9"/>
  <c r="N2056" i="9"/>
  <c r="N2057" i="9"/>
  <c r="N2058" i="9"/>
  <c r="N2059" i="9"/>
  <c r="N2060" i="9"/>
  <c r="N2061" i="9"/>
  <c r="N2062" i="9"/>
  <c r="N2063" i="9"/>
  <c r="N2064" i="9"/>
  <c r="N2065" i="9"/>
  <c r="N2066" i="9"/>
  <c r="N2067" i="9"/>
  <c r="N2068" i="9"/>
  <c r="N2069" i="9"/>
  <c r="N2070" i="9"/>
  <c r="N2071" i="9"/>
  <c r="N2072" i="9"/>
  <c r="N2073" i="9"/>
  <c r="N2074" i="9"/>
  <c r="N2075" i="9"/>
  <c r="N2076" i="9"/>
  <c r="N2077" i="9"/>
  <c r="N2078" i="9"/>
  <c r="N2079" i="9"/>
  <c r="N2080" i="9"/>
  <c r="N2081" i="9"/>
  <c r="N2082" i="9"/>
  <c r="N2083" i="9"/>
  <c r="N2084" i="9"/>
  <c r="N2085" i="9"/>
  <c r="N2086" i="9"/>
  <c r="N2087" i="9"/>
  <c r="N2088" i="9"/>
  <c r="N2089" i="9"/>
  <c r="N2090" i="9"/>
  <c r="N2091" i="9"/>
  <c r="N2092" i="9"/>
  <c r="N2093" i="9"/>
  <c r="N2094" i="9"/>
  <c r="N2095" i="9"/>
  <c r="N2096" i="9"/>
  <c r="N2097" i="9"/>
  <c r="N2098" i="9"/>
  <c r="N2099" i="9"/>
  <c r="N2100" i="9"/>
  <c r="N2101" i="9"/>
  <c r="N2102" i="9"/>
  <c r="N2103" i="9"/>
  <c r="N2104" i="9"/>
  <c r="N2105" i="9"/>
  <c r="N2106" i="9"/>
  <c r="N2107" i="9"/>
  <c r="N2108" i="9"/>
  <c r="N2109" i="9"/>
  <c r="N2110" i="9"/>
  <c r="N2111" i="9"/>
  <c r="N2112" i="9"/>
  <c r="N2113" i="9"/>
  <c r="N2114" i="9"/>
  <c r="N2115" i="9"/>
  <c r="N2116" i="9"/>
  <c r="N2117" i="9"/>
  <c r="N2118" i="9"/>
  <c r="N2119" i="9"/>
  <c r="N2120" i="9"/>
  <c r="N2121" i="9"/>
  <c r="N2122" i="9"/>
  <c r="N2123" i="9"/>
  <c r="N2124" i="9"/>
  <c r="N2125" i="9"/>
  <c r="N2126" i="9"/>
  <c r="N2127" i="9"/>
  <c r="N2128" i="9"/>
  <c r="N2129" i="9"/>
  <c r="N2130" i="9"/>
  <c r="N2131" i="9"/>
  <c r="N2132" i="9"/>
  <c r="N2133" i="9"/>
  <c r="N2134" i="9"/>
  <c r="N2135" i="9"/>
  <c r="N2136" i="9"/>
  <c r="N2137" i="9"/>
  <c r="N2138" i="9"/>
  <c r="N2139" i="9"/>
  <c r="N2140" i="9"/>
  <c r="N2141" i="9"/>
  <c r="N2142" i="9"/>
  <c r="N2143" i="9"/>
  <c r="N2144" i="9"/>
  <c r="N2145" i="9"/>
  <c r="N2146" i="9"/>
  <c r="N2147" i="9"/>
  <c r="N2148" i="9"/>
  <c r="N2149" i="9"/>
  <c r="N2150" i="9"/>
  <c r="N2151" i="9"/>
  <c r="N2152" i="9"/>
  <c r="N2153" i="9"/>
  <c r="N2154" i="9"/>
  <c r="N2155" i="9"/>
  <c r="N2156" i="9"/>
  <c r="N2157" i="9"/>
  <c r="N2158" i="9"/>
  <c r="N2159" i="9"/>
  <c r="N2160" i="9"/>
  <c r="N2161" i="9"/>
  <c r="N2162" i="9"/>
  <c r="N2163" i="9"/>
  <c r="N2164" i="9"/>
  <c r="N2165" i="9"/>
  <c r="N2166" i="9"/>
  <c r="N2167" i="9"/>
  <c r="N2168" i="9"/>
  <c r="N2169" i="9"/>
  <c r="N2170" i="9"/>
  <c r="N2171" i="9"/>
  <c r="N2172" i="9"/>
  <c r="N2173" i="9"/>
  <c r="N2174" i="9"/>
  <c r="N2175" i="9"/>
  <c r="N2176" i="9"/>
  <c r="N2177" i="9"/>
  <c r="N2178" i="9"/>
  <c r="N2179" i="9"/>
  <c r="N2180" i="9"/>
  <c r="N2181" i="9"/>
  <c r="N2182" i="9"/>
  <c r="N2183" i="9"/>
  <c r="N2184" i="9"/>
  <c r="N2185" i="9"/>
  <c r="N2186" i="9"/>
  <c r="N2187" i="9"/>
  <c r="N2188" i="9"/>
  <c r="N2189" i="9"/>
  <c r="N2190" i="9"/>
  <c r="N2191" i="9"/>
  <c r="N2192" i="9"/>
  <c r="N2193" i="9"/>
  <c r="N2194" i="9"/>
  <c r="N2195" i="9"/>
  <c r="N2196" i="9"/>
  <c r="N2197" i="9"/>
  <c r="N2198" i="9"/>
  <c r="N2199" i="9"/>
  <c r="N2200" i="9"/>
  <c r="N2201" i="9"/>
  <c r="N2202" i="9"/>
  <c r="N2203" i="9"/>
  <c r="N2204" i="9"/>
  <c r="N2205" i="9"/>
  <c r="N2206" i="9"/>
  <c r="N2207" i="9"/>
  <c r="N2208" i="9"/>
  <c r="N2209" i="9"/>
  <c r="N2210" i="9"/>
  <c r="N2211" i="9"/>
  <c r="N2212" i="9"/>
  <c r="N2213" i="9"/>
  <c r="N2214" i="9"/>
  <c r="N2215" i="9"/>
  <c r="N2216" i="9"/>
  <c r="N2217" i="9"/>
  <c r="N2218" i="9"/>
  <c r="N2219" i="9"/>
  <c r="N2220" i="9"/>
  <c r="N2221" i="9"/>
  <c r="N2222" i="9"/>
  <c r="N2223" i="9"/>
  <c r="N2224" i="9"/>
  <c r="N2225" i="9"/>
  <c r="N2226" i="9"/>
  <c r="N2227" i="9"/>
  <c r="N2228" i="9"/>
  <c r="N2229" i="9"/>
  <c r="N2230" i="9"/>
  <c r="N2231" i="9"/>
  <c r="N2232" i="9"/>
  <c r="N2233" i="9"/>
  <c r="N2234" i="9"/>
  <c r="N2235" i="9"/>
  <c r="N2236" i="9"/>
  <c r="N2237" i="9"/>
  <c r="N2238" i="9"/>
  <c r="N2239" i="9"/>
  <c r="N2240" i="9"/>
  <c r="N2241" i="9"/>
  <c r="N2242" i="9"/>
  <c r="N2243" i="9"/>
  <c r="N2244" i="9"/>
  <c r="N2245" i="9"/>
  <c r="N2246" i="9"/>
  <c r="N2247" i="9"/>
  <c r="N2248" i="9"/>
  <c r="N2249" i="9"/>
  <c r="N2250" i="9"/>
  <c r="N2251" i="9"/>
  <c r="N2252" i="9"/>
  <c r="N2253" i="9"/>
  <c r="N2254" i="9"/>
  <c r="N2255" i="9"/>
  <c r="N2256" i="9"/>
  <c r="N2257" i="9"/>
  <c r="N2258" i="9"/>
  <c r="N2259" i="9"/>
  <c r="N2260" i="9"/>
  <c r="N2261" i="9"/>
  <c r="N2262" i="9"/>
  <c r="N2263" i="9"/>
  <c r="N2264" i="9"/>
  <c r="N2265" i="9"/>
  <c r="N2266" i="9"/>
  <c r="N2267" i="9"/>
  <c r="N2268" i="9"/>
  <c r="N2269" i="9"/>
  <c r="N2270" i="9"/>
  <c r="N2271" i="9"/>
  <c r="N2272" i="9"/>
  <c r="N2273" i="9"/>
  <c r="N2274" i="9"/>
  <c r="N2275" i="9"/>
  <c r="N2276" i="9"/>
  <c r="N2277" i="9"/>
  <c r="N2278" i="9"/>
  <c r="N2279" i="9"/>
  <c r="N2280" i="9"/>
  <c r="N2281" i="9"/>
  <c r="N2282" i="9"/>
  <c r="N2283" i="9"/>
  <c r="N2284" i="9"/>
  <c r="N2285" i="9"/>
  <c r="N2286" i="9"/>
  <c r="N2287" i="9"/>
  <c r="N2288" i="9"/>
  <c r="N2289" i="9"/>
  <c r="N2290" i="9"/>
  <c r="N2291" i="9"/>
  <c r="N2292" i="9"/>
  <c r="N2293" i="9"/>
  <c r="N2294" i="9"/>
  <c r="N2295" i="9"/>
  <c r="N2296" i="9"/>
  <c r="N2297" i="9"/>
  <c r="N2298" i="9"/>
  <c r="N2299" i="9"/>
  <c r="N2300" i="9"/>
  <c r="N2301" i="9"/>
  <c r="N2302" i="9"/>
  <c r="N2303" i="9"/>
  <c r="N2304" i="9"/>
  <c r="N2305" i="9"/>
  <c r="N2306" i="9"/>
  <c r="N2307" i="9"/>
  <c r="N2308" i="9"/>
  <c r="N2309" i="9"/>
  <c r="N2310" i="9"/>
  <c r="N2311" i="9"/>
  <c r="N2312" i="9"/>
  <c r="N2313" i="9"/>
  <c r="N2314" i="9"/>
  <c r="N2315" i="9"/>
  <c r="N2316" i="9"/>
  <c r="N2317" i="9"/>
  <c r="N2318" i="9"/>
  <c r="N2319" i="9"/>
  <c r="N2320" i="9"/>
  <c r="N2321" i="9"/>
  <c r="N2322" i="9"/>
  <c r="N2323" i="9"/>
  <c r="N2324" i="9"/>
  <c r="N2325" i="9"/>
  <c r="N2326" i="9"/>
  <c r="N2327" i="9"/>
  <c r="N2328" i="9"/>
  <c r="N2329" i="9"/>
  <c r="N2330" i="9"/>
  <c r="N2331" i="9"/>
  <c r="N2332" i="9"/>
  <c r="N2333" i="9"/>
  <c r="N2334" i="9"/>
  <c r="N2335" i="9"/>
  <c r="N2336" i="9"/>
  <c r="N2337" i="9"/>
  <c r="N2338" i="9"/>
  <c r="N2339" i="9"/>
  <c r="N2340" i="9"/>
  <c r="N2341" i="9"/>
  <c r="N2342" i="9"/>
  <c r="N2343" i="9"/>
  <c r="N2344" i="9"/>
  <c r="N2345" i="9"/>
  <c r="N2346" i="9"/>
  <c r="N2347" i="9"/>
  <c r="N2348" i="9"/>
  <c r="N2349" i="9"/>
  <c r="N2350" i="9"/>
  <c r="N2351" i="9"/>
  <c r="N2352" i="9"/>
  <c r="N2353" i="9"/>
  <c r="N2354" i="9"/>
  <c r="N2355" i="9"/>
  <c r="N2356" i="9"/>
  <c r="N2357" i="9"/>
  <c r="N2358" i="9"/>
  <c r="N2359" i="9"/>
  <c r="N2360" i="9"/>
  <c r="N2361" i="9"/>
  <c r="N2362" i="9"/>
  <c r="N2363" i="9"/>
  <c r="N2364" i="9"/>
  <c r="N2365" i="9"/>
  <c r="N2366" i="9"/>
  <c r="N2367" i="9"/>
  <c r="N2368" i="9"/>
  <c r="N2369" i="9"/>
  <c r="N2370" i="9"/>
  <c r="N2371" i="9"/>
  <c r="N2372" i="9"/>
  <c r="N2373" i="9"/>
  <c r="N2374" i="9"/>
  <c r="N2375" i="9"/>
  <c r="N2376" i="9"/>
  <c r="N2377" i="9"/>
  <c r="N2378" i="9"/>
  <c r="N2379" i="9"/>
  <c r="N2380" i="9"/>
  <c r="N2381" i="9"/>
  <c r="N2382" i="9"/>
  <c r="N2383" i="9"/>
  <c r="N2384" i="9"/>
  <c r="N2385" i="9"/>
  <c r="N2386" i="9"/>
  <c r="N2387" i="9"/>
  <c r="N2388" i="9"/>
  <c r="N2389" i="9"/>
  <c r="N2390" i="9"/>
  <c r="N2391" i="9"/>
  <c r="N2392" i="9"/>
  <c r="N2393" i="9"/>
  <c r="N2394" i="9"/>
  <c r="N2395" i="9"/>
  <c r="N2396" i="9"/>
  <c r="N2397" i="9"/>
  <c r="N2398" i="9"/>
  <c r="N2399" i="9"/>
  <c r="N2400" i="9"/>
  <c r="N2401" i="9"/>
  <c r="N2402" i="9"/>
  <c r="N2403" i="9"/>
  <c r="N2404" i="9"/>
  <c r="N2405" i="9"/>
  <c r="N2406" i="9"/>
  <c r="N2407" i="9"/>
  <c r="N2408" i="9"/>
  <c r="N2409" i="9"/>
  <c r="N2410" i="9"/>
  <c r="N2411" i="9"/>
  <c r="N2412" i="9"/>
  <c r="N2413" i="9"/>
  <c r="N2414" i="9"/>
  <c r="N2415" i="9"/>
  <c r="N2416" i="9"/>
  <c r="N2417" i="9"/>
  <c r="N2418" i="9"/>
  <c r="N2419" i="9"/>
  <c r="N2420" i="9"/>
  <c r="N2421" i="9"/>
  <c r="N2422" i="9"/>
  <c r="N2423" i="9"/>
  <c r="N2424" i="9"/>
  <c r="N2425" i="9"/>
  <c r="N2426" i="9"/>
  <c r="N2427" i="9"/>
  <c r="N2428" i="9"/>
  <c r="N2429" i="9"/>
  <c r="N2430" i="9"/>
  <c r="N2431" i="9"/>
  <c r="N2432" i="9"/>
  <c r="N2433" i="9"/>
  <c r="N2434" i="9"/>
  <c r="N2435" i="9"/>
  <c r="N2436" i="9"/>
  <c r="N2437" i="9"/>
  <c r="N2438" i="9"/>
  <c r="N2439" i="9"/>
  <c r="N2440" i="9"/>
  <c r="N2441" i="9"/>
  <c r="N2442" i="9"/>
  <c r="N2443" i="9"/>
  <c r="N2444" i="9"/>
  <c r="N2445" i="9"/>
  <c r="N2446" i="9"/>
  <c r="N2447" i="9"/>
  <c r="N2448" i="9"/>
  <c r="N2449" i="9"/>
  <c r="N2450" i="9"/>
  <c r="N2451" i="9"/>
  <c r="N2452" i="9"/>
  <c r="N2453" i="9"/>
  <c r="N2454" i="9"/>
  <c r="N2455" i="9"/>
  <c r="N2456" i="9"/>
  <c r="N2457" i="9"/>
  <c r="N2458" i="9"/>
  <c r="N2459" i="9"/>
  <c r="N2460" i="9"/>
  <c r="N2461" i="9"/>
  <c r="N2462" i="9"/>
  <c r="N2463" i="9"/>
  <c r="N2464" i="9"/>
  <c r="N2465" i="9"/>
  <c r="N2466" i="9"/>
  <c r="N2467" i="9"/>
  <c r="N2468" i="9"/>
  <c r="N2469" i="9"/>
  <c r="N2470" i="9"/>
  <c r="N2471" i="9"/>
  <c r="N2472" i="9"/>
  <c r="N2473" i="9"/>
  <c r="N2474" i="9"/>
  <c r="N2475" i="9"/>
  <c r="N2476" i="9"/>
  <c r="N2477" i="9"/>
  <c r="N2478" i="9"/>
  <c r="N2479" i="9"/>
  <c r="N2480" i="9"/>
  <c r="N2481" i="9"/>
  <c r="N2482" i="9"/>
  <c r="N2483" i="9"/>
  <c r="N2484" i="9"/>
  <c r="N2485" i="9"/>
  <c r="N2486" i="9"/>
  <c r="N2487" i="9"/>
  <c r="N2488" i="9"/>
  <c r="N2489" i="9"/>
  <c r="N2490" i="9"/>
  <c r="N2491" i="9"/>
  <c r="N2492" i="9"/>
  <c r="N2493" i="9"/>
  <c r="N2494" i="9"/>
  <c r="N2495" i="9"/>
  <c r="N2496" i="9"/>
  <c r="N2497" i="9"/>
  <c r="N2498" i="9"/>
  <c r="N2499" i="9"/>
  <c r="N2500" i="9"/>
  <c r="N2501" i="9"/>
  <c r="N2502" i="9"/>
  <c r="N2503" i="9"/>
  <c r="N2504" i="9"/>
  <c r="N2505" i="9"/>
  <c r="N2506" i="9"/>
  <c r="N2507" i="9"/>
  <c r="N2508" i="9"/>
  <c r="N2509" i="9"/>
  <c r="N2510" i="9"/>
  <c r="N2511" i="9"/>
  <c r="N2512" i="9"/>
  <c r="N2513" i="9"/>
  <c r="N2514" i="9"/>
  <c r="N2515" i="9"/>
  <c r="N2516" i="9"/>
  <c r="N2517" i="9"/>
  <c r="N2518" i="9"/>
  <c r="N2519" i="9"/>
  <c r="N2520" i="9"/>
  <c r="N2521" i="9"/>
  <c r="N2522" i="9"/>
  <c r="N2523" i="9"/>
  <c r="N2524" i="9"/>
  <c r="N2525" i="9"/>
  <c r="N2526" i="9"/>
  <c r="N2527" i="9"/>
  <c r="N2528" i="9"/>
  <c r="N2529" i="9"/>
  <c r="N2530" i="9"/>
  <c r="N2531" i="9"/>
  <c r="N2532" i="9"/>
  <c r="N2533" i="9"/>
  <c r="N2534" i="9"/>
  <c r="N2535" i="9"/>
  <c r="N2536" i="9"/>
  <c r="N2537" i="9"/>
  <c r="N2538" i="9"/>
  <c r="N2539" i="9"/>
  <c r="N2540" i="9"/>
  <c r="N2541" i="9"/>
  <c r="N2542" i="9"/>
  <c r="N2543" i="9"/>
  <c r="N2544" i="9"/>
  <c r="N2545" i="9"/>
  <c r="N2546" i="9"/>
  <c r="N2547" i="9"/>
  <c r="N2548" i="9"/>
  <c r="N2549" i="9"/>
  <c r="N2550" i="9"/>
  <c r="N2551" i="9"/>
  <c r="N2552" i="9"/>
  <c r="N2553" i="9"/>
  <c r="N2554" i="9"/>
  <c r="N2555" i="9"/>
  <c r="N2556" i="9"/>
  <c r="N2557" i="9"/>
  <c r="N2558" i="9"/>
  <c r="N2559" i="9"/>
  <c r="N2560" i="9"/>
  <c r="N2561" i="9"/>
  <c r="N2562" i="9"/>
  <c r="N2563" i="9"/>
  <c r="N2564" i="9"/>
  <c r="N2565" i="9"/>
  <c r="N2566" i="9"/>
  <c r="N2567" i="9"/>
  <c r="N2568" i="9"/>
  <c r="N2569" i="9"/>
  <c r="N2570" i="9"/>
  <c r="N2571" i="9"/>
  <c r="N2572" i="9"/>
  <c r="N2573" i="9"/>
  <c r="N2574" i="9"/>
  <c r="N2575" i="9"/>
  <c r="N2576" i="9"/>
  <c r="N2577" i="9"/>
  <c r="N2578" i="9"/>
  <c r="N2579" i="9"/>
  <c r="N2580" i="9"/>
  <c r="N2581" i="9"/>
  <c r="N2582" i="9"/>
  <c r="N2583" i="9"/>
  <c r="N2584" i="9"/>
  <c r="N2585" i="9"/>
  <c r="N2586" i="9"/>
  <c r="N2587" i="9"/>
  <c r="N2588" i="9"/>
  <c r="N2589" i="9"/>
  <c r="N2590" i="9"/>
  <c r="N2591" i="9"/>
  <c r="N2592" i="9"/>
  <c r="N2593" i="9"/>
  <c r="N2594" i="9"/>
  <c r="N2595" i="9"/>
  <c r="N2596" i="9"/>
  <c r="N2597" i="9"/>
  <c r="N2598" i="9"/>
  <c r="N2599" i="9"/>
  <c r="N2600" i="9"/>
  <c r="N2601" i="9"/>
  <c r="N2602" i="9"/>
  <c r="N2603" i="9"/>
  <c r="N2604" i="9"/>
  <c r="N2605" i="9"/>
  <c r="N2606" i="9"/>
  <c r="N2607" i="9"/>
  <c r="N2608" i="9"/>
  <c r="N2609" i="9"/>
  <c r="N2610" i="9"/>
  <c r="N2611" i="9"/>
  <c r="N2612" i="9"/>
  <c r="N2613" i="9"/>
  <c r="N2614" i="9"/>
  <c r="N2615" i="9"/>
  <c r="N2616" i="9"/>
  <c r="N2617" i="9"/>
  <c r="N2618" i="9"/>
  <c r="N2619" i="9"/>
  <c r="N2620" i="9"/>
  <c r="N2621" i="9"/>
  <c r="N2622" i="9"/>
  <c r="N2623" i="9"/>
  <c r="N2624" i="9"/>
  <c r="N2625" i="9"/>
  <c r="N2626" i="9"/>
  <c r="N2627" i="9"/>
  <c r="N2628" i="9"/>
  <c r="N2629" i="9"/>
  <c r="N2630" i="9"/>
  <c r="N2631" i="9"/>
  <c r="N2632" i="9"/>
  <c r="N2633" i="9"/>
  <c r="N2634" i="9"/>
  <c r="N2635" i="9"/>
  <c r="N2636" i="9"/>
  <c r="N2637" i="9"/>
  <c r="N2638" i="9"/>
  <c r="N2639" i="9"/>
  <c r="N2640" i="9"/>
  <c r="N2641" i="9"/>
  <c r="N2642" i="9"/>
  <c r="N2643" i="9"/>
  <c r="N2644" i="9"/>
  <c r="N2645" i="9"/>
  <c r="N2646" i="9"/>
  <c r="N2647" i="9"/>
  <c r="N2648" i="9"/>
  <c r="N2649" i="9"/>
  <c r="N2650" i="9"/>
  <c r="N2651" i="9"/>
  <c r="N2652" i="9"/>
  <c r="N2653" i="9"/>
  <c r="N2654" i="9"/>
  <c r="N2655" i="9"/>
  <c r="N2656" i="9"/>
  <c r="N2657" i="9"/>
  <c r="N2658" i="9"/>
  <c r="N2659" i="9"/>
  <c r="N2660" i="9"/>
  <c r="N2661" i="9"/>
  <c r="N2662" i="9"/>
  <c r="N2663" i="9"/>
  <c r="N2664" i="9"/>
  <c r="N2665" i="9"/>
  <c r="N2666" i="9"/>
  <c r="N2667" i="9"/>
  <c r="N2668" i="9"/>
  <c r="N2669" i="9"/>
  <c r="N2670" i="9"/>
  <c r="N2671" i="9"/>
  <c r="N2672" i="9"/>
  <c r="N2673" i="9"/>
  <c r="N2674" i="9"/>
  <c r="N2675" i="9"/>
  <c r="N2676" i="9"/>
  <c r="N2677" i="9"/>
  <c r="N2678" i="9"/>
  <c r="N2679" i="9"/>
  <c r="N2680" i="9"/>
  <c r="N2681" i="9"/>
  <c r="N2682" i="9"/>
  <c r="N2683" i="9"/>
  <c r="N2684" i="9"/>
  <c r="N2685" i="9"/>
  <c r="N2686" i="9"/>
  <c r="N2687" i="9"/>
  <c r="N2688" i="9"/>
  <c r="N2689" i="9"/>
  <c r="N2690" i="9"/>
  <c r="N2691" i="9"/>
  <c r="N2692" i="9"/>
  <c r="N2693" i="9"/>
  <c r="N2694" i="9"/>
  <c r="N2695" i="9"/>
  <c r="N2696" i="9"/>
  <c r="N2697" i="9"/>
  <c r="N2698" i="9"/>
  <c r="N2699" i="9"/>
  <c r="N2700" i="9"/>
  <c r="N2701" i="9"/>
  <c r="N2702" i="9"/>
  <c r="N2703" i="9"/>
  <c r="N2704" i="9"/>
  <c r="N2705" i="9"/>
  <c r="N2706" i="9"/>
  <c r="N2707" i="9"/>
  <c r="N2708" i="9"/>
  <c r="N2709" i="9"/>
  <c r="N2710" i="9"/>
  <c r="N2711" i="9"/>
  <c r="N2712" i="9"/>
  <c r="N2713" i="9"/>
  <c r="N2714" i="9"/>
  <c r="N2715" i="9"/>
  <c r="N2716" i="9"/>
  <c r="N2717" i="9"/>
  <c r="N2718" i="9"/>
  <c r="N2719" i="9"/>
  <c r="N2720" i="9"/>
  <c r="N2721" i="9"/>
  <c r="N2722" i="9"/>
  <c r="N2723" i="9"/>
  <c r="N2724" i="9"/>
  <c r="N2725" i="9"/>
  <c r="N2726" i="9"/>
  <c r="N2727" i="9"/>
  <c r="N2728" i="9"/>
  <c r="N2729" i="9"/>
  <c r="N2730" i="9"/>
  <c r="N2731" i="9"/>
  <c r="N2732" i="9"/>
  <c r="N2733" i="9"/>
  <c r="N2734" i="9"/>
  <c r="N2735" i="9"/>
  <c r="N2736" i="9"/>
  <c r="N2737" i="9"/>
  <c r="N2738" i="9"/>
  <c r="N2739" i="9"/>
  <c r="N2740" i="9"/>
  <c r="N2741" i="9"/>
  <c r="N2742" i="9"/>
  <c r="N2743" i="9"/>
  <c r="N2744" i="9"/>
  <c r="N2745" i="9"/>
  <c r="N2746" i="9"/>
  <c r="N2747" i="9"/>
  <c r="N2748" i="9"/>
  <c r="N2749" i="9"/>
  <c r="N2750" i="9"/>
  <c r="N2751" i="9"/>
  <c r="N2752" i="9"/>
  <c r="N2753" i="9"/>
  <c r="N2754" i="9"/>
  <c r="N2755" i="9"/>
  <c r="N2756" i="9"/>
  <c r="N2757" i="9"/>
  <c r="N2758" i="9"/>
  <c r="N2759" i="9"/>
  <c r="N2760" i="9"/>
  <c r="N2761" i="9"/>
  <c r="N2762" i="9"/>
  <c r="N2763" i="9"/>
  <c r="N2764" i="9"/>
  <c r="N2765" i="9"/>
  <c r="N2766" i="9"/>
  <c r="N2767" i="9"/>
  <c r="N2768" i="9"/>
  <c r="N2769" i="9"/>
  <c r="N2770" i="9"/>
  <c r="N2771" i="9"/>
  <c r="N2772" i="9"/>
  <c r="N2773" i="9"/>
  <c r="N2774" i="9"/>
  <c r="N2775" i="9"/>
  <c r="N2776" i="9"/>
  <c r="N2777" i="9"/>
  <c r="N2778" i="9"/>
  <c r="N2779" i="9"/>
  <c r="N2780" i="9"/>
  <c r="N2781" i="9"/>
  <c r="N2782" i="9"/>
  <c r="N2783" i="9"/>
  <c r="N2784" i="9"/>
  <c r="N2785" i="9"/>
  <c r="N2786" i="9"/>
  <c r="N2787" i="9"/>
  <c r="N2788" i="9"/>
  <c r="N2789" i="9"/>
  <c r="N2790" i="9"/>
  <c r="N2791" i="9"/>
  <c r="N2792" i="9"/>
  <c r="N2793" i="9"/>
  <c r="N2794" i="9"/>
  <c r="N2795" i="9"/>
  <c r="N2796" i="9"/>
  <c r="N2797" i="9"/>
  <c r="N2798" i="9"/>
  <c r="N2799" i="9"/>
  <c r="N2800" i="9"/>
  <c r="N2801" i="9"/>
  <c r="N2802" i="9"/>
  <c r="N2803" i="9"/>
  <c r="N2804" i="9"/>
  <c r="N2805" i="9"/>
  <c r="N2806" i="9"/>
  <c r="N2807" i="9"/>
  <c r="N2808" i="9"/>
  <c r="N2809" i="9"/>
  <c r="N2810" i="9"/>
  <c r="N2811" i="9"/>
  <c r="N2812" i="9"/>
  <c r="N2813" i="9"/>
  <c r="N2814" i="9"/>
  <c r="N2815" i="9"/>
  <c r="N2816" i="9"/>
  <c r="N2817" i="9"/>
  <c r="N2818" i="9"/>
  <c r="N2819" i="9"/>
  <c r="N2820" i="9"/>
  <c r="N2821" i="9"/>
  <c r="N2822" i="9"/>
  <c r="N2823" i="9"/>
  <c r="N2824" i="9"/>
  <c r="N2825" i="9"/>
  <c r="N2826" i="9"/>
  <c r="N2827" i="9"/>
  <c r="N2828" i="9"/>
  <c r="N2829" i="9"/>
  <c r="N2830" i="9"/>
  <c r="N2831" i="9"/>
  <c r="N2832" i="9"/>
  <c r="N2833" i="9"/>
  <c r="N2834" i="9"/>
  <c r="N2835" i="9"/>
  <c r="N2836" i="9"/>
  <c r="N2837" i="9"/>
  <c r="N2838" i="9"/>
  <c r="N2839" i="9"/>
  <c r="N2840" i="9"/>
  <c r="N2841" i="9"/>
  <c r="N2842" i="9"/>
  <c r="N2843" i="9"/>
  <c r="N2844" i="9"/>
  <c r="N2845" i="9"/>
  <c r="N2846" i="9"/>
  <c r="N2847" i="9"/>
  <c r="N2848" i="9"/>
  <c r="N2849" i="9"/>
  <c r="N2850" i="9"/>
  <c r="N2851" i="9"/>
  <c r="N2852" i="9"/>
  <c r="N2853" i="9"/>
  <c r="N2854" i="9"/>
  <c r="N2855" i="9"/>
  <c r="N2856" i="9"/>
  <c r="N2857" i="9"/>
  <c r="N2858" i="9"/>
  <c r="N2859" i="9"/>
  <c r="N2860" i="9"/>
  <c r="N2861" i="9"/>
  <c r="N2862" i="9"/>
  <c r="N2863" i="9"/>
  <c r="N2864" i="9"/>
  <c r="N2865" i="9"/>
  <c r="N2866" i="9"/>
  <c r="N2867" i="9"/>
  <c r="N2868" i="9"/>
  <c r="N2869" i="9"/>
  <c r="N2870" i="9"/>
  <c r="N2871" i="9"/>
  <c r="N2872" i="9"/>
  <c r="N2873" i="9"/>
  <c r="N2874" i="9"/>
  <c r="N2875" i="9"/>
  <c r="N2876" i="9"/>
  <c r="N2877" i="9"/>
  <c r="N2878" i="9"/>
  <c r="N2879" i="9"/>
  <c r="N2880" i="9"/>
  <c r="N2881" i="9"/>
  <c r="N2882" i="9"/>
  <c r="N2883" i="9"/>
  <c r="N2884" i="9"/>
  <c r="N2885" i="9"/>
  <c r="N2886" i="9"/>
  <c r="N2887" i="9"/>
  <c r="N2888" i="9"/>
  <c r="N2889" i="9"/>
  <c r="N2890" i="9"/>
  <c r="N2891" i="9"/>
  <c r="N2892" i="9"/>
  <c r="N2893" i="9"/>
  <c r="N2894" i="9"/>
  <c r="N2895" i="9"/>
  <c r="N2896" i="9"/>
  <c r="N2897" i="9"/>
  <c r="N2898" i="9"/>
  <c r="N2899" i="9"/>
  <c r="N2900" i="9"/>
  <c r="N2901" i="9"/>
  <c r="N2902" i="9"/>
  <c r="N2903" i="9"/>
  <c r="N2904" i="9"/>
  <c r="N2905" i="9"/>
  <c r="N2906" i="9"/>
  <c r="N2907" i="9"/>
  <c r="N2908" i="9"/>
  <c r="N2909" i="9"/>
  <c r="N2910" i="9"/>
  <c r="N2911" i="9"/>
  <c r="N2912" i="9"/>
  <c r="N2913" i="9"/>
  <c r="N2914" i="9"/>
  <c r="N2915" i="9"/>
  <c r="N2916" i="9"/>
  <c r="N2917" i="9"/>
  <c r="N2918" i="9"/>
  <c r="N2919" i="9"/>
  <c r="N2920" i="9"/>
  <c r="N2921" i="9"/>
  <c r="N2922" i="9"/>
  <c r="N2923" i="9"/>
  <c r="N2924" i="9"/>
  <c r="N2925" i="9"/>
  <c r="N2926" i="9"/>
  <c r="N2927" i="9"/>
  <c r="N2928" i="9"/>
  <c r="N2929" i="9"/>
  <c r="N2930" i="9"/>
  <c r="N2931" i="9"/>
  <c r="N2932" i="9"/>
  <c r="N2933" i="9"/>
  <c r="N2934" i="9"/>
  <c r="N2935" i="9"/>
  <c r="N2936" i="9"/>
  <c r="N2937" i="9"/>
  <c r="N2938" i="9"/>
  <c r="N2939" i="9"/>
  <c r="N2940" i="9"/>
  <c r="N2941" i="9"/>
  <c r="N2942" i="9"/>
  <c r="N2943" i="9"/>
  <c r="N2944" i="9"/>
  <c r="N2945" i="9"/>
  <c r="N2946" i="9"/>
  <c r="N2947" i="9"/>
  <c r="N2948" i="9"/>
  <c r="N2949" i="9"/>
  <c r="N2950" i="9"/>
  <c r="N2951" i="9"/>
  <c r="N2952" i="9"/>
  <c r="N2953" i="9"/>
  <c r="N2954" i="9"/>
  <c r="N2955" i="9"/>
  <c r="N2956" i="9"/>
  <c r="N2957" i="9"/>
  <c r="N2958" i="9"/>
  <c r="N2959" i="9"/>
  <c r="N2960" i="9"/>
  <c r="N2961" i="9"/>
  <c r="N2962" i="9"/>
  <c r="N2963" i="9"/>
  <c r="N2964" i="9"/>
  <c r="N2965" i="9"/>
  <c r="N2966" i="9"/>
  <c r="N2967" i="9"/>
  <c r="N2968" i="9"/>
  <c r="N2969" i="9"/>
  <c r="N2970" i="9"/>
  <c r="N2971" i="9"/>
  <c r="N2972" i="9"/>
  <c r="N2973" i="9"/>
  <c r="N2974" i="9"/>
  <c r="N2975" i="9"/>
  <c r="N2976" i="9"/>
  <c r="N2977" i="9"/>
  <c r="N2978" i="9"/>
  <c r="N2979" i="9"/>
  <c r="N2980" i="9"/>
  <c r="N2981" i="9"/>
  <c r="N2982" i="9"/>
  <c r="N2983" i="9"/>
  <c r="N2984" i="9"/>
  <c r="N2985" i="9"/>
  <c r="N2986" i="9"/>
  <c r="N2987" i="9"/>
  <c r="N2988" i="9"/>
  <c r="N2989" i="9"/>
  <c r="N2990" i="9"/>
  <c r="N2991" i="9"/>
  <c r="N2992" i="9"/>
  <c r="N2993" i="9"/>
  <c r="N2994" i="9"/>
  <c r="N2995" i="9"/>
  <c r="N2996" i="9"/>
  <c r="N2997" i="9"/>
  <c r="N2998" i="9"/>
  <c r="N2999" i="9"/>
  <c r="N3000" i="9"/>
  <c r="N3001" i="9"/>
  <c r="N3002" i="9"/>
  <c r="N3003" i="9"/>
  <c r="N3004" i="9"/>
  <c r="N3005" i="9"/>
  <c r="N3006" i="9"/>
  <c r="N3007" i="9"/>
  <c r="N3008" i="9"/>
  <c r="N3009" i="9"/>
  <c r="N3010" i="9"/>
  <c r="N3011" i="9"/>
  <c r="N3012" i="9"/>
  <c r="N3013" i="9"/>
  <c r="N3014" i="9"/>
  <c r="N3015" i="9"/>
  <c r="N3016" i="9"/>
  <c r="N3017" i="9"/>
  <c r="N3018" i="9"/>
  <c r="N3019" i="9"/>
  <c r="N3020" i="9"/>
  <c r="N3021" i="9"/>
  <c r="N3022" i="9"/>
  <c r="N3023" i="9"/>
  <c r="N3024" i="9"/>
  <c r="N3025" i="9"/>
  <c r="N3026" i="9"/>
  <c r="N3027" i="9"/>
  <c r="N3028" i="9"/>
  <c r="N3029" i="9"/>
  <c r="N3030" i="9"/>
  <c r="N3031" i="9"/>
  <c r="N3032" i="9"/>
  <c r="N3033" i="9"/>
  <c r="N3034" i="9"/>
  <c r="N3035" i="9"/>
  <c r="N3036" i="9"/>
  <c r="N3037" i="9"/>
  <c r="N3038" i="9"/>
  <c r="N3039" i="9"/>
  <c r="N3040" i="9"/>
  <c r="N3041" i="9"/>
  <c r="N3042" i="9"/>
  <c r="N3043" i="9"/>
  <c r="N3044" i="9"/>
  <c r="N3045" i="9"/>
  <c r="N3046" i="9"/>
  <c r="N3047" i="9"/>
  <c r="N3048" i="9"/>
  <c r="N3049" i="9"/>
  <c r="N3050" i="9"/>
  <c r="N3051" i="9"/>
  <c r="N3052" i="9"/>
  <c r="N3053" i="9"/>
  <c r="N3054" i="9"/>
  <c r="N3055" i="9"/>
  <c r="N3056" i="9"/>
  <c r="N3057" i="9"/>
  <c r="N3058" i="9"/>
  <c r="N3059" i="9"/>
  <c r="N3060" i="9"/>
  <c r="N3061" i="9"/>
  <c r="N3062" i="9"/>
  <c r="N3063" i="9"/>
  <c r="N3064" i="9"/>
  <c r="N3065" i="9"/>
  <c r="N3066" i="9"/>
  <c r="N3067" i="9"/>
  <c r="N3068" i="9"/>
  <c r="N3069" i="9"/>
  <c r="N3070" i="9"/>
  <c r="N3071" i="9"/>
  <c r="N3072" i="9"/>
  <c r="N3073" i="9"/>
  <c r="N3074" i="9"/>
  <c r="N3075" i="9"/>
  <c r="N3076" i="9"/>
  <c r="N3077" i="9"/>
  <c r="N3078" i="9"/>
  <c r="N3079" i="9"/>
  <c r="N3080" i="9"/>
  <c r="N3081" i="9"/>
  <c r="N3082" i="9"/>
  <c r="N3083" i="9"/>
  <c r="N3084" i="9"/>
  <c r="N3085" i="9"/>
  <c r="N3086" i="9"/>
  <c r="N3087" i="9"/>
  <c r="N3088" i="9"/>
  <c r="N3089" i="9"/>
  <c r="N3090" i="9"/>
  <c r="N3091" i="9"/>
  <c r="N3092" i="9"/>
  <c r="N3093" i="9"/>
  <c r="N3094" i="9"/>
  <c r="N3095" i="9"/>
  <c r="N3096" i="9"/>
  <c r="N3097" i="9"/>
  <c r="N3098" i="9"/>
  <c r="N3099" i="9"/>
  <c r="N3100" i="9"/>
  <c r="N3101" i="9"/>
  <c r="N3102" i="9"/>
  <c r="N3103" i="9"/>
  <c r="N3104" i="9"/>
  <c r="N3105" i="9"/>
  <c r="N3106" i="9"/>
  <c r="N3107" i="9"/>
  <c r="N3108" i="9"/>
  <c r="N3109" i="9"/>
  <c r="N3110" i="9"/>
  <c r="N3111" i="9"/>
  <c r="N3112" i="9"/>
  <c r="N3113" i="9"/>
  <c r="N3114" i="9"/>
  <c r="N3115" i="9"/>
  <c r="N3116" i="9"/>
  <c r="N3117" i="9"/>
  <c r="N3118" i="9"/>
  <c r="N3119" i="9"/>
  <c r="N3120" i="9"/>
  <c r="N3121" i="9"/>
  <c r="N3122" i="9"/>
  <c r="N3123" i="9"/>
  <c r="N3124" i="9"/>
  <c r="N3125" i="9"/>
  <c r="N3126" i="9"/>
  <c r="N3127" i="9"/>
  <c r="N3128" i="9"/>
  <c r="N3129" i="9"/>
  <c r="N3130" i="9"/>
  <c r="N3131" i="9"/>
  <c r="N3132" i="9"/>
  <c r="N3133" i="9"/>
  <c r="N3134" i="9"/>
  <c r="N3135" i="9"/>
  <c r="N3136" i="9"/>
  <c r="N3137" i="9"/>
  <c r="N3138" i="9"/>
  <c r="N3139" i="9"/>
  <c r="N3140" i="9"/>
  <c r="N3141" i="9"/>
  <c r="N3142" i="9"/>
  <c r="N3143" i="9"/>
  <c r="N3144" i="9"/>
  <c r="N3145" i="9"/>
  <c r="N3146" i="9"/>
  <c r="N3147" i="9"/>
  <c r="N3148" i="9"/>
  <c r="N3149" i="9"/>
  <c r="N3150" i="9"/>
  <c r="N3151" i="9"/>
  <c r="N3152" i="9"/>
  <c r="N3153" i="9"/>
  <c r="N3154" i="9"/>
  <c r="N3155" i="9"/>
  <c r="N3156" i="9"/>
  <c r="N3157" i="9"/>
  <c r="N3158" i="9"/>
  <c r="N3159" i="9"/>
  <c r="N3160" i="9"/>
  <c r="N3161" i="9"/>
  <c r="N3162" i="9"/>
  <c r="N3163" i="9"/>
  <c r="N3164" i="9"/>
  <c r="N3165" i="9"/>
  <c r="N3166" i="9"/>
  <c r="N3167" i="9"/>
  <c r="N3168" i="9"/>
  <c r="N3169" i="9"/>
  <c r="N3170" i="9"/>
  <c r="N3171" i="9"/>
  <c r="N3172" i="9"/>
  <c r="N3173" i="9"/>
  <c r="N3174" i="9"/>
  <c r="N3175" i="9"/>
  <c r="N3176" i="9"/>
  <c r="N3177" i="9"/>
  <c r="N3178" i="9"/>
  <c r="N3179" i="9"/>
  <c r="N3180" i="9"/>
  <c r="N3181" i="9"/>
  <c r="N3182" i="9"/>
  <c r="N3183" i="9"/>
  <c r="N3184" i="9"/>
  <c r="N3185" i="9"/>
  <c r="N3186" i="9"/>
  <c r="N3187" i="9"/>
  <c r="N3188" i="9"/>
  <c r="N3189" i="9"/>
  <c r="N3190" i="9"/>
  <c r="N3191" i="9"/>
  <c r="N3192" i="9"/>
  <c r="N3193" i="9"/>
  <c r="N3194" i="9"/>
  <c r="N3195" i="9"/>
  <c r="N3196" i="9"/>
  <c r="N3197" i="9"/>
  <c r="N3198" i="9"/>
  <c r="N3199" i="9"/>
  <c r="N3200" i="9"/>
  <c r="N3201" i="9"/>
  <c r="N3202" i="9"/>
  <c r="N3203" i="9"/>
  <c r="N3204" i="9"/>
  <c r="N3205" i="9"/>
  <c r="N3206" i="9"/>
  <c r="N3207" i="9"/>
  <c r="N3208" i="9"/>
  <c r="N3209" i="9"/>
  <c r="N3210" i="9"/>
  <c r="N3211" i="9"/>
  <c r="N3212" i="9"/>
  <c r="N3213" i="9"/>
  <c r="N3214" i="9"/>
  <c r="N3215" i="9"/>
  <c r="N3216" i="9"/>
  <c r="N3217" i="9"/>
  <c r="N3218" i="9"/>
  <c r="N3219" i="9"/>
  <c r="N3220" i="9"/>
  <c r="N3221" i="9"/>
  <c r="N3222" i="9"/>
  <c r="N3223" i="9"/>
  <c r="N3224" i="9"/>
  <c r="N3225" i="9"/>
  <c r="N3226" i="9"/>
  <c r="N3227" i="9"/>
  <c r="N3228" i="9"/>
  <c r="N3229" i="9"/>
  <c r="N3230" i="9"/>
  <c r="N3231" i="9"/>
  <c r="N3232" i="9"/>
  <c r="N3233" i="9"/>
  <c r="N3234" i="9"/>
  <c r="N3235" i="9"/>
  <c r="N3236" i="9"/>
  <c r="N3237" i="9"/>
  <c r="N3238" i="9"/>
  <c r="N3239" i="9"/>
  <c r="N3240" i="9"/>
  <c r="N3241" i="9"/>
  <c r="N3242" i="9"/>
  <c r="N3243" i="9"/>
  <c r="N3244" i="9"/>
  <c r="N3245" i="9"/>
  <c r="N3246" i="9"/>
  <c r="N3247" i="9"/>
  <c r="N3248" i="9"/>
  <c r="N3249" i="9"/>
  <c r="N3250" i="9"/>
  <c r="N3251" i="9"/>
  <c r="N3252" i="9"/>
  <c r="N3253" i="9"/>
  <c r="N3254" i="9"/>
  <c r="N3255" i="9"/>
  <c r="N3256" i="9"/>
  <c r="N3257" i="9"/>
  <c r="N3258" i="9"/>
  <c r="N3259" i="9"/>
  <c r="N3260" i="9"/>
  <c r="N3261" i="9"/>
  <c r="N3262" i="9"/>
  <c r="N3263" i="9"/>
  <c r="N3264" i="9"/>
  <c r="N3265" i="9"/>
  <c r="N3266" i="9"/>
  <c r="N3267" i="9"/>
  <c r="N3268" i="9"/>
  <c r="N3269" i="9"/>
  <c r="N3270" i="9"/>
  <c r="N3271" i="9"/>
  <c r="N3272" i="9"/>
  <c r="N3273" i="9"/>
  <c r="N3274" i="9"/>
  <c r="N3275" i="9"/>
  <c r="N3276" i="9"/>
  <c r="N3277" i="9"/>
  <c r="N3278" i="9"/>
  <c r="N3279" i="9"/>
  <c r="N3280" i="9"/>
  <c r="N3281" i="9"/>
  <c r="N3282" i="9"/>
  <c r="N3283" i="9"/>
  <c r="N3284" i="9"/>
  <c r="N3285" i="9"/>
  <c r="N3286" i="9"/>
  <c r="N3287" i="9"/>
  <c r="N3288" i="9"/>
  <c r="N3289" i="9"/>
  <c r="N3290" i="9"/>
  <c r="N3291" i="9"/>
  <c r="N3292" i="9"/>
  <c r="N3293" i="9"/>
  <c r="N3294" i="9"/>
  <c r="N3295" i="9"/>
  <c r="N3296" i="9"/>
  <c r="N3297" i="9"/>
  <c r="N3298" i="9"/>
  <c r="N3299" i="9"/>
  <c r="N3300" i="9"/>
  <c r="N3301" i="9"/>
  <c r="N3302" i="9"/>
  <c r="N3303" i="9"/>
  <c r="N3304" i="9"/>
  <c r="N3305" i="9"/>
  <c r="N3306" i="9"/>
  <c r="N3307" i="9"/>
  <c r="N3308" i="9"/>
  <c r="N3309" i="9"/>
  <c r="N3310" i="9"/>
  <c r="N3311" i="9"/>
  <c r="N3312" i="9"/>
  <c r="N3313" i="9"/>
  <c r="N3314" i="9"/>
  <c r="N3315" i="9"/>
  <c r="N3316" i="9"/>
  <c r="N3317" i="9"/>
  <c r="N3318" i="9"/>
  <c r="N3319" i="9"/>
  <c r="N3320" i="9"/>
  <c r="N3321" i="9"/>
  <c r="N3322" i="9"/>
  <c r="N3323" i="9"/>
  <c r="N3324" i="9"/>
  <c r="N3325" i="9"/>
  <c r="N3326" i="9"/>
  <c r="N3327" i="9"/>
  <c r="N3328" i="9"/>
  <c r="N3329" i="9"/>
  <c r="N3330" i="9"/>
  <c r="N3331" i="9"/>
  <c r="N3332" i="9"/>
  <c r="N3333" i="9"/>
  <c r="N3334" i="9"/>
  <c r="N3335" i="9"/>
  <c r="N3336" i="9"/>
  <c r="N3337" i="9"/>
  <c r="N3338" i="9"/>
  <c r="N3339" i="9"/>
  <c r="N3340" i="9"/>
  <c r="N3341" i="9"/>
  <c r="N3342" i="9"/>
  <c r="N3343" i="9"/>
  <c r="N3344" i="9"/>
  <c r="N3345" i="9"/>
  <c r="N3346" i="9"/>
  <c r="N3347" i="9"/>
  <c r="N3348" i="9"/>
  <c r="N3349" i="9"/>
  <c r="N3350" i="9"/>
  <c r="N3351" i="9"/>
  <c r="N3352" i="9"/>
  <c r="N3353" i="9"/>
  <c r="N3354" i="9"/>
  <c r="N3355" i="9"/>
  <c r="N3356" i="9"/>
  <c r="N3357" i="9"/>
  <c r="N3358" i="9"/>
  <c r="N3359" i="9"/>
  <c r="N3360" i="9"/>
  <c r="N3361" i="9"/>
  <c r="N3362" i="9"/>
  <c r="N3363" i="9"/>
  <c r="N3364" i="9"/>
  <c r="N3365" i="9"/>
  <c r="N3366" i="9"/>
  <c r="N3367" i="9"/>
  <c r="N3368" i="9"/>
  <c r="N3369" i="9"/>
  <c r="N3370" i="9"/>
  <c r="N3371" i="9"/>
  <c r="N3372" i="9"/>
  <c r="N3373" i="9"/>
  <c r="N3374" i="9"/>
  <c r="N3375" i="9"/>
  <c r="N3376" i="9"/>
  <c r="N3377" i="9"/>
  <c r="N3378" i="9"/>
  <c r="N3379" i="9"/>
  <c r="N3380" i="9"/>
  <c r="N3381" i="9"/>
  <c r="N3382" i="9"/>
  <c r="N3383" i="9"/>
  <c r="N3384" i="9"/>
  <c r="N3385" i="9"/>
  <c r="N3386" i="9"/>
  <c r="N3387" i="9"/>
  <c r="N3388" i="9"/>
  <c r="N3389" i="9"/>
  <c r="N3390" i="9"/>
  <c r="N3391" i="9"/>
  <c r="N3392" i="9"/>
  <c r="N3393" i="9"/>
  <c r="N3394" i="9"/>
  <c r="N3395" i="9"/>
  <c r="N3396" i="9"/>
  <c r="N3397" i="9"/>
  <c r="N3398" i="9"/>
  <c r="N3399" i="9"/>
  <c r="N3400" i="9"/>
  <c r="N3401" i="9"/>
  <c r="N3402" i="9"/>
  <c r="N3403" i="9"/>
  <c r="N3404" i="9"/>
  <c r="N3405" i="9"/>
  <c r="N3406" i="9"/>
  <c r="N3407" i="9"/>
  <c r="N3408" i="9"/>
  <c r="N3409" i="9"/>
  <c r="N3410" i="9"/>
  <c r="N3411" i="9"/>
  <c r="N3412" i="9"/>
  <c r="N3413" i="9"/>
  <c r="N3414" i="9"/>
  <c r="N3415" i="9"/>
  <c r="N3416" i="9"/>
  <c r="N3417" i="9"/>
  <c r="N3418" i="9"/>
  <c r="N3419" i="9"/>
  <c r="N3420" i="9"/>
  <c r="N3421" i="9"/>
  <c r="N3422" i="9"/>
  <c r="N3423" i="9"/>
  <c r="N3424" i="9"/>
  <c r="N3425" i="9"/>
  <c r="N3426" i="9"/>
  <c r="N3427" i="9"/>
  <c r="N3428" i="9"/>
  <c r="N3429" i="9"/>
  <c r="N3430" i="9"/>
  <c r="N3431" i="9"/>
  <c r="N3432" i="9"/>
  <c r="N3433" i="9"/>
  <c r="N3434" i="9"/>
  <c r="N3435" i="9"/>
  <c r="N3436" i="9"/>
  <c r="N3437" i="9"/>
  <c r="N3438" i="9"/>
  <c r="N3439" i="9"/>
  <c r="N3440" i="9"/>
  <c r="N3441" i="9"/>
  <c r="N3442" i="9"/>
  <c r="N3443" i="9"/>
  <c r="N3444" i="9"/>
  <c r="N3445" i="9"/>
  <c r="N3446" i="9"/>
  <c r="N3447" i="9"/>
  <c r="N3448" i="9"/>
  <c r="N3449" i="9"/>
  <c r="N3450" i="9"/>
  <c r="N3451" i="9"/>
  <c r="N3452" i="9"/>
  <c r="N3453" i="9"/>
  <c r="N3454" i="9"/>
  <c r="N3455" i="9"/>
  <c r="N3456" i="9"/>
  <c r="N3457" i="9"/>
  <c r="N3458" i="9"/>
  <c r="N3459" i="9"/>
  <c r="N3460" i="9"/>
  <c r="N3461" i="9"/>
  <c r="N3462" i="9"/>
  <c r="N3463" i="9"/>
  <c r="N3464" i="9"/>
  <c r="N3465" i="9"/>
  <c r="N3466" i="9"/>
  <c r="N3467" i="9"/>
  <c r="N3468" i="9"/>
  <c r="N3469" i="9"/>
  <c r="N3470" i="9"/>
  <c r="N3471" i="9"/>
  <c r="N3472" i="9"/>
  <c r="N3473" i="9"/>
  <c r="N3474" i="9"/>
  <c r="N3475" i="9"/>
  <c r="N3476" i="9"/>
  <c r="N3477" i="9"/>
  <c r="N3478" i="9"/>
  <c r="N3479" i="9"/>
  <c r="N3480" i="9"/>
  <c r="N3481" i="9"/>
  <c r="N3482" i="9"/>
  <c r="N3483" i="9"/>
  <c r="N3484" i="9"/>
  <c r="N3485" i="9"/>
  <c r="N3486" i="9"/>
  <c r="N3487" i="9"/>
  <c r="N3488" i="9"/>
  <c r="N3489" i="9"/>
  <c r="N3490" i="9"/>
  <c r="N3491" i="9"/>
  <c r="N3492" i="9"/>
  <c r="N3493" i="9"/>
  <c r="N3494" i="9"/>
  <c r="N3495" i="9"/>
  <c r="N3496" i="9"/>
  <c r="N3497" i="9"/>
  <c r="N3498" i="9"/>
  <c r="N3499" i="9"/>
  <c r="N3500" i="9"/>
  <c r="N3501" i="9"/>
  <c r="N3502" i="9"/>
  <c r="N3503" i="9"/>
  <c r="N3504" i="9"/>
  <c r="N3505" i="9"/>
  <c r="N3506" i="9"/>
  <c r="N3507" i="9"/>
  <c r="N3508" i="9"/>
  <c r="N3509" i="9"/>
  <c r="N3510" i="9"/>
  <c r="N3511" i="9"/>
  <c r="N3512" i="9"/>
  <c r="N3513" i="9"/>
  <c r="N3514" i="9"/>
  <c r="N3515" i="9"/>
  <c r="N3516" i="9"/>
  <c r="N3517" i="9"/>
  <c r="N3518" i="9"/>
  <c r="N3519" i="9"/>
  <c r="N3520" i="9"/>
  <c r="N3521" i="9"/>
  <c r="N3522" i="9"/>
  <c r="N3523" i="9"/>
  <c r="N3524" i="9"/>
  <c r="N3525" i="9"/>
  <c r="N3526" i="9"/>
  <c r="N3527" i="9"/>
  <c r="N3528" i="9"/>
  <c r="N3529" i="9"/>
  <c r="N3530" i="9"/>
  <c r="N3531" i="9"/>
  <c r="N3532" i="9"/>
  <c r="N3533" i="9"/>
  <c r="N3534" i="9"/>
  <c r="N3535" i="9"/>
  <c r="N3536" i="9"/>
  <c r="N3537" i="9"/>
  <c r="N3538" i="9"/>
  <c r="N3539" i="9"/>
  <c r="N3540" i="9"/>
  <c r="N3541" i="9"/>
  <c r="N3542" i="9"/>
  <c r="N3543" i="9"/>
  <c r="N3544" i="9"/>
  <c r="N3545" i="9"/>
  <c r="N3546" i="9"/>
  <c r="N3547" i="9"/>
  <c r="N3548" i="9"/>
  <c r="N3549" i="9"/>
  <c r="N3550" i="9"/>
  <c r="N3551" i="9"/>
  <c r="N3552" i="9"/>
  <c r="N3553" i="9"/>
  <c r="N3554" i="9"/>
  <c r="N3555" i="9"/>
  <c r="N3556" i="9"/>
  <c r="N3557" i="9"/>
  <c r="N3558" i="9"/>
  <c r="N3559" i="9"/>
  <c r="N3560" i="9"/>
  <c r="N3561" i="9"/>
  <c r="N3562" i="9"/>
  <c r="N3563" i="9"/>
  <c r="N3564" i="9"/>
  <c r="N3565" i="9"/>
  <c r="N3566" i="9"/>
  <c r="N3567" i="9"/>
  <c r="N3568" i="9"/>
  <c r="N3569" i="9"/>
  <c r="N3570" i="9"/>
  <c r="N3571" i="9"/>
  <c r="N3572" i="9"/>
  <c r="N3573" i="9"/>
  <c r="N3574" i="9"/>
  <c r="N3575" i="9"/>
  <c r="N3576" i="9"/>
  <c r="N3577" i="9"/>
  <c r="N3578" i="9"/>
  <c r="N3579" i="9"/>
  <c r="N3580" i="9"/>
  <c r="N3581" i="9"/>
  <c r="N3582" i="9"/>
  <c r="N3583" i="9"/>
  <c r="N3584" i="9"/>
  <c r="N3585" i="9"/>
  <c r="N3586" i="9"/>
  <c r="N3587" i="9"/>
  <c r="N3588" i="9"/>
  <c r="N3589" i="9"/>
  <c r="N3590" i="9"/>
  <c r="N3591" i="9"/>
  <c r="N3592" i="9"/>
  <c r="N3593" i="9"/>
  <c r="N3594" i="9"/>
  <c r="N3595" i="9"/>
  <c r="N3596" i="9"/>
  <c r="N3597" i="9"/>
  <c r="N3598" i="9"/>
  <c r="N3599" i="9"/>
  <c r="N3600" i="9"/>
  <c r="N3601" i="9"/>
  <c r="N3602" i="9"/>
  <c r="N3603" i="9"/>
  <c r="N3604" i="9"/>
  <c r="N3605" i="9"/>
  <c r="N3606" i="9"/>
  <c r="N3607" i="9"/>
  <c r="N3608" i="9"/>
  <c r="N3609" i="9"/>
  <c r="N3610" i="9"/>
  <c r="N3611" i="9"/>
  <c r="N3612" i="9"/>
  <c r="N3613" i="9"/>
  <c r="N3614" i="9"/>
  <c r="N3615" i="9"/>
  <c r="N3616" i="9"/>
  <c r="N3617" i="9"/>
  <c r="N3618" i="9"/>
  <c r="N3619" i="9"/>
  <c r="N3620" i="9"/>
  <c r="N3621" i="9"/>
  <c r="N3622" i="9"/>
  <c r="N3623" i="9"/>
  <c r="N3624" i="9"/>
  <c r="N3625" i="9"/>
  <c r="N3626" i="9"/>
  <c r="N3627" i="9"/>
  <c r="N3628" i="9"/>
  <c r="N3629" i="9"/>
  <c r="N3630" i="9"/>
  <c r="N3631" i="9"/>
  <c r="N3632" i="9"/>
  <c r="N3633" i="9"/>
  <c r="N3634" i="9"/>
  <c r="N3635" i="9"/>
  <c r="N3636" i="9"/>
  <c r="N3637" i="9"/>
  <c r="N3638" i="9"/>
  <c r="N3639" i="9"/>
  <c r="N3640" i="9"/>
  <c r="N3641" i="9"/>
  <c r="N3642" i="9"/>
  <c r="N3643" i="9"/>
  <c r="N3644" i="9"/>
  <c r="N3645" i="9"/>
  <c r="N3646" i="9"/>
  <c r="N3647" i="9"/>
  <c r="N3648" i="9"/>
  <c r="N3649" i="9"/>
  <c r="N3650" i="9"/>
  <c r="N3651" i="9"/>
  <c r="N3652" i="9"/>
  <c r="N3653" i="9"/>
  <c r="N3654" i="9"/>
  <c r="N3655" i="9"/>
  <c r="N3656" i="9"/>
  <c r="N3657" i="9"/>
  <c r="N3658" i="9"/>
  <c r="N3659" i="9"/>
  <c r="N3660" i="9"/>
  <c r="N3661" i="9"/>
  <c r="N3662" i="9"/>
  <c r="N3663" i="9"/>
  <c r="N3664" i="9"/>
  <c r="N3665" i="9"/>
  <c r="N3666" i="9"/>
  <c r="N3667" i="9"/>
  <c r="N3668" i="9"/>
  <c r="N3669" i="9"/>
  <c r="N3670" i="9"/>
  <c r="N3671" i="9"/>
  <c r="N3672" i="9"/>
  <c r="N3673" i="9"/>
  <c r="N3674" i="9"/>
  <c r="N3675" i="9"/>
  <c r="N3676" i="9"/>
  <c r="N3677" i="9"/>
  <c r="N3678" i="9"/>
  <c r="N3679" i="9"/>
  <c r="N3680" i="9"/>
  <c r="N3681" i="9"/>
  <c r="N3682" i="9"/>
  <c r="N3683" i="9"/>
  <c r="N3684" i="9"/>
  <c r="N3685" i="9"/>
  <c r="N3686" i="9"/>
  <c r="N3687" i="9"/>
  <c r="N3688" i="9"/>
  <c r="N3689" i="9"/>
  <c r="N3690" i="9"/>
  <c r="N3691" i="9"/>
  <c r="N3692" i="9"/>
  <c r="N3693" i="9"/>
  <c r="N3694" i="9"/>
  <c r="N3695" i="9"/>
  <c r="N3696" i="9"/>
  <c r="N3697" i="9"/>
  <c r="N3698" i="9"/>
  <c r="N3699" i="9"/>
  <c r="N3700" i="9"/>
  <c r="N3701" i="9"/>
  <c r="N3702" i="9"/>
  <c r="N3703" i="9"/>
  <c r="N3704" i="9"/>
  <c r="N3705" i="9"/>
  <c r="N3706" i="9"/>
  <c r="N3707" i="9"/>
  <c r="N3708" i="9"/>
  <c r="N3709" i="9"/>
  <c r="N3710" i="9"/>
  <c r="N3711" i="9"/>
  <c r="N3712" i="9"/>
  <c r="N3713" i="9"/>
  <c r="N3714" i="9"/>
  <c r="N3715" i="9"/>
  <c r="N3716" i="9"/>
  <c r="N3717" i="9"/>
  <c r="N3718" i="9"/>
  <c r="N3719" i="9"/>
  <c r="N3720" i="9"/>
  <c r="N3721" i="9"/>
  <c r="N3722" i="9"/>
  <c r="N3723" i="9"/>
  <c r="N3724" i="9"/>
  <c r="N3725" i="9"/>
  <c r="N3726" i="9"/>
  <c r="N3727" i="9"/>
  <c r="N3728" i="9"/>
  <c r="N3729" i="9"/>
  <c r="N3730" i="9"/>
  <c r="N3731" i="9"/>
  <c r="N3732" i="9"/>
  <c r="N3733" i="9"/>
  <c r="N3734" i="9"/>
  <c r="N3735" i="9"/>
  <c r="N3736" i="9"/>
  <c r="N3737" i="9"/>
  <c r="N3738" i="9"/>
  <c r="N3739" i="9"/>
  <c r="N3740" i="9"/>
  <c r="N3741" i="9"/>
  <c r="N3742" i="9"/>
  <c r="N3743" i="9"/>
  <c r="N3744" i="9"/>
  <c r="N3745" i="9"/>
  <c r="N3746" i="9"/>
  <c r="N3747" i="9"/>
  <c r="N3748" i="9"/>
  <c r="N3749" i="9"/>
  <c r="N3750" i="9"/>
  <c r="N3751" i="9"/>
  <c r="N3752" i="9"/>
  <c r="N3753" i="9"/>
  <c r="N3754" i="9"/>
  <c r="N3755" i="9"/>
  <c r="N3756" i="9"/>
  <c r="N3757" i="9"/>
  <c r="N3758" i="9"/>
  <c r="N3759" i="9"/>
  <c r="N3760" i="9"/>
  <c r="N3761" i="9"/>
  <c r="N3762" i="9"/>
  <c r="N3763" i="9"/>
  <c r="N3764" i="9"/>
  <c r="N3765" i="9"/>
  <c r="N3766" i="9"/>
  <c r="N3767" i="9"/>
  <c r="N3768" i="9"/>
  <c r="N3769" i="9"/>
  <c r="N3770" i="9"/>
  <c r="N3771" i="9"/>
  <c r="N3772" i="9"/>
  <c r="N3773" i="9"/>
  <c r="N3774" i="9"/>
  <c r="N3775" i="9"/>
  <c r="N3776" i="9"/>
  <c r="N3777" i="9"/>
  <c r="N3778" i="9"/>
  <c r="N3779" i="9"/>
  <c r="N3780" i="9"/>
  <c r="N3781" i="9"/>
  <c r="N3782" i="9"/>
  <c r="N3783" i="9"/>
  <c r="N3784" i="9"/>
  <c r="N3785" i="9"/>
  <c r="N3786" i="9"/>
  <c r="N3787" i="9"/>
  <c r="N3788" i="9"/>
  <c r="N3789" i="9"/>
  <c r="N3790" i="9"/>
  <c r="N3791" i="9"/>
  <c r="N3792" i="9"/>
  <c r="N3793" i="9"/>
  <c r="N3794" i="9"/>
  <c r="N3795" i="9"/>
  <c r="N3796" i="9"/>
  <c r="N3797" i="9"/>
  <c r="N3798" i="9"/>
  <c r="N3799" i="9"/>
  <c r="N3800" i="9"/>
  <c r="N3801" i="9"/>
  <c r="N3802" i="9"/>
  <c r="N3803" i="9"/>
  <c r="N3804" i="9"/>
  <c r="N3805" i="9"/>
  <c r="N3806" i="9"/>
  <c r="N3807" i="9"/>
  <c r="N3808" i="9"/>
  <c r="N3809" i="9"/>
  <c r="N3810" i="9"/>
  <c r="N3811" i="9"/>
  <c r="N3812" i="9"/>
  <c r="N3813" i="9"/>
  <c r="N3814" i="9"/>
  <c r="N3815" i="9"/>
  <c r="N3816" i="9"/>
  <c r="N3817" i="9"/>
  <c r="N3818" i="9"/>
  <c r="N3819" i="9"/>
  <c r="N3820" i="9"/>
  <c r="N3821" i="9"/>
  <c r="N3822" i="9"/>
  <c r="N3823" i="9"/>
  <c r="N3824" i="9"/>
  <c r="N3825" i="9"/>
  <c r="N3826" i="9"/>
  <c r="N3827" i="9"/>
  <c r="N3828" i="9"/>
  <c r="N3829" i="9"/>
  <c r="N3830" i="9"/>
  <c r="N3831" i="9"/>
  <c r="N3832" i="9"/>
  <c r="N3833" i="9"/>
  <c r="N3834" i="9"/>
  <c r="N3835" i="9"/>
  <c r="N3836" i="9"/>
  <c r="N3837" i="9"/>
  <c r="N3838" i="9"/>
  <c r="N3839" i="9"/>
  <c r="N3840" i="9"/>
  <c r="N3841" i="9"/>
  <c r="N3842" i="9"/>
  <c r="N3843" i="9"/>
  <c r="N3844" i="9"/>
  <c r="N3845" i="9"/>
  <c r="N3846" i="9"/>
  <c r="N3847" i="9"/>
  <c r="N3848" i="9"/>
  <c r="N3849" i="9"/>
  <c r="N3850" i="9"/>
  <c r="N3851" i="9"/>
  <c r="N3852" i="9"/>
  <c r="N3853" i="9"/>
  <c r="N3854" i="9"/>
  <c r="N3855" i="9"/>
  <c r="N3856" i="9"/>
  <c r="N3857" i="9"/>
  <c r="N3858" i="9"/>
  <c r="N3859" i="9"/>
  <c r="N3860" i="9"/>
  <c r="N3861" i="9"/>
  <c r="N3862" i="9"/>
  <c r="N3863" i="9"/>
  <c r="N3864" i="9"/>
  <c r="N3865" i="9"/>
  <c r="N3866" i="9"/>
  <c r="N3867" i="9"/>
  <c r="N3868" i="9"/>
  <c r="N3869" i="9"/>
  <c r="N3870" i="9"/>
  <c r="N3871" i="9"/>
  <c r="N3872" i="9"/>
  <c r="N3873" i="9"/>
  <c r="N3874" i="9"/>
  <c r="N3875" i="9"/>
  <c r="N3876" i="9"/>
  <c r="N3877" i="9"/>
  <c r="N3878" i="9"/>
  <c r="N3879" i="9"/>
  <c r="N3880" i="9"/>
  <c r="N3881" i="9"/>
  <c r="N3882" i="9"/>
  <c r="N3883" i="9"/>
  <c r="N3884" i="9"/>
  <c r="N3885" i="9"/>
  <c r="N3886" i="9"/>
  <c r="N3887" i="9"/>
  <c r="N3888" i="9"/>
  <c r="N3889" i="9"/>
  <c r="N3890" i="9"/>
  <c r="N3891" i="9"/>
  <c r="N3892" i="9"/>
  <c r="N3893" i="9"/>
  <c r="N3894" i="9"/>
  <c r="N3895" i="9"/>
  <c r="N3896" i="9"/>
  <c r="N3897" i="9"/>
  <c r="N3898" i="9"/>
  <c r="N3899" i="9"/>
  <c r="N3900" i="9"/>
  <c r="N3901" i="9"/>
  <c r="N3902" i="9"/>
  <c r="N3903" i="9"/>
  <c r="N3904" i="9"/>
  <c r="N3905" i="9"/>
  <c r="N3906" i="9"/>
  <c r="N3907" i="9"/>
  <c r="N3908" i="9"/>
  <c r="N3909" i="9"/>
  <c r="N3910" i="9"/>
  <c r="N3911" i="9"/>
  <c r="N3912" i="9"/>
  <c r="N3913" i="9"/>
  <c r="N3914" i="9"/>
  <c r="N3915" i="9"/>
  <c r="N3916" i="9"/>
  <c r="N3917" i="9"/>
  <c r="N3918" i="9"/>
  <c r="N3919" i="9"/>
  <c r="N3920" i="9"/>
  <c r="N3921" i="9"/>
  <c r="N3922" i="9"/>
  <c r="N3923" i="9"/>
  <c r="N3924" i="9"/>
  <c r="N3925" i="9"/>
  <c r="N3926" i="9"/>
  <c r="N3927" i="9"/>
  <c r="N3928" i="9"/>
  <c r="N3929" i="9"/>
  <c r="N3930" i="9"/>
  <c r="N3931" i="9"/>
  <c r="N3932" i="9"/>
  <c r="N3933" i="9"/>
  <c r="N3934" i="9"/>
  <c r="N3935" i="9"/>
  <c r="N3936" i="9"/>
  <c r="N3937" i="9"/>
  <c r="N3938" i="9"/>
  <c r="N3939" i="9"/>
  <c r="N3940" i="9"/>
  <c r="N3941" i="9"/>
  <c r="N3942" i="9"/>
  <c r="N3943" i="9"/>
  <c r="N3944" i="9"/>
  <c r="N3945" i="9"/>
  <c r="N3946" i="9"/>
  <c r="N3947" i="9"/>
  <c r="N3948" i="9"/>
  <c r="N3949" i="9"/>
  <c r="N3950" i="9"/>
  <c r="N3951" i="9"/>
  <c r="N3952" i="9"/>
  <c r="N3953" i="9"/>
  <c r="N3954" i="9"/>
  <c r="N3955" i="9"/>
  <c r="N3956" i="9"/>
  <c r="N3957" i="9"/>
  <c r="N3958" i="9"/>
  <c r="N3959" i="9"/>
  <c r="N3960" i="9"/>
  <c r="N3961" i="9"/>
  <c r="N3962" i="9"/>
  <c r="N3963" i="9"/>
  <c r="N3964" i="9"/>
  <c r="N3965" i="9"/>
  <c r="N3966" i="9"/>
  <c r="N3967" i="9"/>
  <c r="N3968" i="9"/>
  <c r="N3969" i="9"/>
  <c r="N3970" i="9"/>
  <c r="N3971" i="9"/>
  <c r="N3972" i="9"/>
  <c r="N3973" i="9"/>
  <c r="N3974" i="9"/>
  <c r="N3975" i="9"/>
  <c r="N3976" i="9"/>
  <c r="N3977" i="9"/>
  <c r="N3978" i="9"/>
  <c r="N3979" i="9"/>
  <c r="N3980" i="9"/>
  <c r="N3981" i="9"/>
  <c r="N3982" i="9"/>
  <c r="N3983" i="9"/>
  <c r="N3984" i="9"/>
  <c r="N3985" i="9"/>
  <c r="N3986" i="9"/>
  <c r="N3987" i="9"/>
  <c r="N3988" i="9"/>
  <c r="N3989" i="9"/>
  <c r="N3990" i="9"/>
  <c r="N3991" i="9"/>
  <c r="N3992" i="9"/>
  <c r="N3993" i="9"/>
  <c r="N3994" i="9"/>
  <c r="N3995" i="9"/>
  <c r="N3996" i="9"/>
  <c r="N3997" i="9"/>
  <c r="N3998" i="9"/>
  <c r="N3999" i="9"/>
  <c r="N4000" i="9"/>
  <c r="N4001" i="9"/>
  <c r="N4002" i="9"/>
  <c r="N4003" i="9"/>
  <c r="N4004" i="9"/>
  <c r="N4005" i="9"/>
  <c r="N4006" i="9"/>
  <c r="N4007" i="9"/>
  <c r="N4008" i="9"/>
  <c r="N4009" i="9"/>
  <c r="N4010" i="9"/>
  <c r="N4011" i="9"/>
  <c r="N4012" i="9"/>
  <c r="N4013" i="9"/>
  <c r="N4014" i="9"/>
  <c r="N4015" i="9"/>
  <c r="N4016" i="9"/>
  <c r="N4017" i="9"/>
  <c r="N4018" i="9"/>
  <c r="N4019" i="9"/>
  <c r="N4020" i="9"/>
  <c r="N4021" i="9"/>
  <c r="N4022" i="9"/>
  <c r="N4023" i="9"/>
  <c r="N4024" i="9"/>
  <c r="N4025" i="9"/>
  <c r="N4026" i="9"/>
  <c r="N4027" i="9"/>
  <c r="N4028" i="9"/>
  <c r="N4029" i="9"/>
  <c r="N4030" i="9"/>
  <c r="N4031" i="9"/>
  <c r="N4032" i="9"/>
  <c r="N4033" i="9"/>
  <c r="N4034" i="9"/>
  <c r="N4035" i="9"/>
  <c r="N4036" i="9"/>
  <c r="N4037" i="9"/>
  <c r="N4038" i="9"/>
  <c r="N4039" i="9"/>
  <c r="N4040" i="9"/>
  <c r="N4041" i="9"/>
  <c r="N4042" i="9"/>
  <c r="N4043" i="9"/>
  <c r="N4044" i="9"/>
  <c r="N4045" i="9"/>
  <c r="N4046" i="9"/>
  <c r="N4047" i="9"/>
  <c r="N4048" i="9"/>
  <c r="N4049" i="9"/>
  <c r="N4050" i="9"/>
  <c r="N4051" i="9"/>
  <c r="N4052" i="9"/>
  <c r="N4053" i="9"/>
  <c r="N4054" i="9"/>
  <c r="N4055" i="9"/>
  <c r="N4056" i="9"/>
  <c r="N4057" i="9"/>
  <c r="N4058" i="9"/>
  <c r="N4059" i="9"/>
  <c r="N4060" i="9"/>
  <c r="N4061" i="9"/>
  <c r="N4062" i="9"/>
  <c r="N4063" i="9"/>
  <c r="N4064" i="9"/>
  <c r="N4065" i="9"/>
  <c r="N4066" i="9"/>
  <c r="N4067" i="9"/>
  <c r="N4068" i="9"/>
  <c r="N4069" i="9"/>
  <c r="N4070" i="9"/>
  <c r="N4071" i="9"/>
  <c r="N4072" i="9"/>
  <c r="N4073" i="9"/>
  <c r="N4074" i="9"/>
  <c r="N4075" i="9"/>
  <c r="N4076" i="9"/>
  <c r="N4077" i="9"/>
  <c r="N4078" i="9"/>
  <c r="N4079" i="9"/>
  <c r="N4080" i="9"/>
  <c r="N4081" i="9"/>
  <c r="N4082" i="9"/>
  <c r="N4083" i="9"/>
  <c r="N4084" i="9"/>
  <c r="N4085" i="9"/>
  <c r="N4086" i="9"/>
  <c r="N4087" i="9"/>
  <c r="N4088" i="9"/>
  <c r="N4089" i="9"/>
  <c r="N4090" i="9"/>
  <c r="N4091" i="9"/>
  <c r="N4092" i="9"/>
  <c r="N4093" i="9"/>
  <c r="N4094" i="9"/>
  <c r="N4095" i="9"/>
  <c r="N4096" i="9"/>
  <c r="N4097" i="9"/>
  <c r="N4098" i="9"/>
  <c r="N4099" i="9"/>
  <c r="N4100" i="9"/>
  <c r="N4101" i="9"/>
  <c r="N4102" i="9"/>
  <c r="N4103" i="9"/>
  <c r="N4104" i="9"/>
  <c r="N4105" i="9"/>
  <c r="N4106" i="9"/>
  <c r="N4107" i="9"/>
  <c r="N4108" i="9"/>
  <c r="N4109" i="9"/>
  <c r="N4110" i="9"/>
  <c r="N4111" i="9"/>
  <c r="N4112" i="9"/>
  <c r="N4113" i="9"/>
  <c r="N4114" i="9"/>
  <c r="N4115" i="9"/>
  <c r="N4116" i="9"/>
  <c r="N4117" i="9"/>
  <c r="N4118" i="9"/>
  <c r="N4119" i="9"/>
  <c r="N4120" i="9"/>
  <c r="N4121" i="9"/>
  <c r="N4122" i="9"/>
  <c r="N4123" i="9"/>
  <c r="N4124" i="9"/>
  <c r="N4125" i="9"/>
  <c r="N4126" i="9"/>
  <c r="N4127" i="9"/>
  <c r="N4128" i="9"/>
  <c r="N4129" i="9"/>
  <c r="N4130" i="9"/>
  <c r="N4131" i="9"/>
  <c r="N4132" i="9"/>
  <c r="N4133" i="9"/>
  <c r="N4134" i="9"/>
  <c r="N4135" i="9"/>
  <c r="N4136" i="9"/>
  <c r="N4137" i="9"/>
  <c r="N4138" i="9"/>
  <c r="N4139" i="9"/>
  <c r="N4140" i="9"/>
  <c r="N4141" i="9"/>
  <c r="N4142" i="9"/>
  <c r="N4143" i="9"/>
  <c r="N4144" i="9"/>
  <c r="N4145" i="9"/>
  <c r="N4146" i="9"/>
  <c r="N4147" i="9"/>
  <c r="N4148" i="9"/>
  <c r="N4149" i="9"/>
  <c r="N4150" i="9"/>
  <c r="N4151" i="9"/>
  <c r="N4152" i="9"/>
  <c r="N4153" i="9"/>
  <c r="N4154" i="9"/>
  <c r="N4155" i="9"/>
  <c r="N4156" i="9"/>
  <c r="N4157" i="9"/>
  <c r="N4158" i="9"/>
  <c r="N4159" i="9"/>
  <c r="N4160" i="9"/>
  <c r="N4161" i="9"/>
  <c r="N4162" i="9"/>
  <c r="N4163" i="9"/>
  <c r="N4164" i="9"/>
  <c r="N4165" i="9"/>
  <c r="N4166" i="9"/>
  <c r="N4167" i="9"/>
  <c r="N4168" i="9"/>
  <c r="N4169" i="9"/>
  <c r="N4170" i="9"/>
  <c r="N4171" i="9"/>
  <c r="N4172" i="9"/>
  <c r="N4173" i="9"/>
  <c r="N4174" i="9"/>
  <c r="N4175" i="9"/>
  <c r="N4176" i="9"/>
  <c r="N4177" i="9"/>
  <c r="N4178" i="9"/>
  <c r="N4179" i="9"/>
  <c r="N4180" i="9"/>
  <c r="N4181" i="9"/>
  <c r="N4182" i="9"/>
  <c r="N4183" i="9"/>
  <c r="N4184" i="9"/>
  <c r="N4185" i="9"/>
  <c r="N4186" i="9"/>
  <c r="N4187" i="9"/>
  <c r="N4188" i="9"/>
  <c r="N4189" i="9"/>
  <c r="N4190" i="9"/>
  <c r="N4191" i="9"/>
  <c r="N4192" i="9"/>
  <c r="N4193" i="9"/>
  <c r="N4194" i="9"/>
  <c r="N4195" i="9"/>
  <c r="N4196" i="9"/>
  <c r="N4197" i="9"/>
  <c r="N4198" i="9"/>
  <c r="N4199" i="9"/>
  <c r="N4200" i="9"/>
  <c r="N4201" i="9"/>
  <c r="N4202" i="9"/>
  <c r="N4203" i="9"/>
  <c r="N4204" i="9"/>
  <c r="N4205" i="9"/>
  <c r="N4206" i="9"/>
  <c r="N4207" i="9"/>
  <c r="N4208" i="9"/>
  <c r="N4209" i="9"/>
  <c r="N4210" i="9"/>
  <c r="N4211" i="9"/>
  <c r="N4212" i="9"/>
  <c r="N4213" i="9"/>
  <c r="N4214" i="9"/>
  <c r="N4215" i="9"/>
  <c r="N4216" i="9"/>
  <c r="N4217" i="9"/>
  <c r="N4218" i="9"/>
  <c r="N4219" i="9"/>
  <c r="N4220" i="9"/>
  <c r="N4221" i="9"/>
  <c r="N4222" i="9"/>
  <c r="N4223" i="9"/>
  <c r="N4224" i="9"/>
  <c r="N4225" i="9"/>
  <c r="N4226" i="9"/>
  <c r="N4227" i="9"/>
  <c r="N4228" i="9"/>
  <c r="N4229" i="9"/>
  <c r="N4230" i="9"/>
  <c r="N4231" i="9"/>
  <c r="N4232" i="9"/>
  <c r="N4233" i="9"/>
  <c r="N4234" i="9"/>
  <c r="N4235" i="9"/>
  <c r="N4236" i="9"/>
  <c r="N4237" i="9"/>
  <c r="N4238" i="9"/>
  <c r="N4239" i="9"/>
  <c r="N4240" i="9"/>
  <c r="N4241" i="9"/>
  <c r="N4242" i="9"/>
  <c r="N4243" i="9"/>
  <c r="N4244" i="9"/>
  <c r="N4245" i="9"/>
  <c r="N4246" i="9"/>
  <c r="N4247" i="9"/>
  <c r="N4248" i="9"/>
  <c r="N4249" i="9"/>
  <c r="N4250" i="9"/>
  <c r="N4251" i="9"/>
  <c r="N4252" i="9"/>
  <c r="N4253" i="9"/>
  <c r="N4254" i="9"/>
  <c r="N4255" i="9"/>
  <c r="N4256" i="9"/>
  <c r="N4257" i="9"/>
  <c r="N4258" i="9"/>
  <c r="N4259" i="9"/>
  <c r="N4260" i="9"/>
  <c r="N4261" i="9"/>
  <c r="N4262" i="9"/>
  <c r="N4263" i="9"/>
  <c r="N4264" i="9"/>
  <c r="N4265" i="9"/>
  <c r="N4266" i="9"/>
  <c r="N4267" i="9"/>
  <c r="N4268" i="9"/>
  <c r="N4269" i="9"/>
  <c r="N4270" i="9"/>
  <c r="N4271" i="9"/>
  <c r="N4272" i="9"/>
  <c r="N4273" i="9"/>
  <c r="N4274" i="9"/>
  <c r="N4275" i="9"/>
  <c r="N4276" i="9"/>
  <c r="N4277" i="9"/>
  <c r="N4278" i="9"/>
  <c r="N4279" i="9"/>
  <c r="N4280" i="9"/>
  <c r="N4281" i="9"/>
  <c r="N4282" i="9"/>
  <c r="N4283" i="9"/>
  <c r="N4284" i="9"/>
  <c r="N4285" i="9"/>
  <c r="N4286" i="9"/>
  <c r="N4287" i="9"/>
  <c r="N4288" i="9"/>
  <c r="N4289" i="9"/>
  <c r="N4290" i="9"/>
  <c r="N4291" i="9"/>
  <c r="N4292" i="9"/>
  <c r="N4293" i="9"/>
  <c r="N4294" i="9"/>
  <c r="N4295" i="9"/>
  <c r="N4296" i="9"/>
  <c r="N4297" i="9"/>
  <c r="N4298" i="9"/>
  <c r="N4299" i="9"/>
  <c r="N4300" i="9"/>
  <c r="N4301" i="9"/>
  <c r="N4302" i="9"/>
  <c r="N4303" i="9"/>
  <c r="N4304" i="9"/>
  <c r="N4305" i="9"/>
  <c r="N4306" i="9"/>
  <c r="N4307" i="9"/>
  <c r="N4308" i="9"/>
  <c r="N4309" i="9"/>
  <c r="N4310" i="9"/>
  <c r="N4311" i="9"/>
  <c r="N4312" i="9"/>
  <c r="N4313" i="9"/>
  <c r="N4314" i="9"/>
  <c r="N4315" i="9"/>
  <c r="N4316" i="9"/>
  <c r="N4317" i="9"/>
  <c r="N4318" i="9"/>
  <c r="N4319" i="9"/>
  <c r="N4320" i="9"/>
  <c r="N4321" i="9"/>
  <c r="N4322" i="9"/>
  <c r="N4323" i="9"/>
  <c r="N4324" i="9"/>
  <c r="N4325" i="9"/>
  <c r="N4326" i="9"/>
  <c r="N4327" i="9"/>
  <c r="N4328" i="9"/>
  <c r="N4329" i="9"/>
  <c r="N4330" i="9"/>
  <c r="N4331" i="9"/>
  <c r="N4332" i="9"/>
  <c r="N4333" i="9"/>
  <c r="N4334" i="9"/>
  <c r="N4335" i="9"/>
  <c r="N4336" i="9"/>
  <c r="N4337" i="9"/>
  <c r="N4338" i="9"/>
  <c r="N4339" i="9"/>
  <c r="N4340" i="9"/>
  <c r="N4341" i="9"/>
  <c r="N4342" i="9"/>
  <c r="N4343" i="9"/>
  <c r="N4344" i="9"/>
  <c r="N4345" i="9"/>
  <c r="N4346" i="9"/>
  <c r="N4347" i="9"/>
  <c r="N4348" i="9"/>
  <c r="N4349" i="9"/>
  <c r="N4350" i="9"/>
  <c r="N4351" i="9"/>
  <c r="N4352" i="9"/>
  <c r="N4353" i="9"/>
  <c r="N4354" i="9"/>
  <c r="N4355" i="9"/>
  <c r="N4356" i="9"/>
  <c r="N4357" i="9"/>
  <c r="N4358" i="9"/>
  <c r="N4359" i="9"/>
  <c r="N4360" i="9"/>
  <c r="N4361" i="9"/>
  <c r="N4362" i="9"/>
  <c r="N4363" i="9"/>
  <c r="N4364" i="9"/>
  <c r="N4365" i="9"/>
  <c r="N4366" i="9"/>
  <c r="N4367" i="9"/>
  <c r="N4368" i="9"/>
  <c r="N4369" i="9"/>
  <c r="N4370" i="9"/>
  <c r="N4371" i="9"/>
  <c r="N4372" i="9"/>
  <c r="N4373" i="9"/>
  <c r="N4374" i="9"/>
  <c r="N4375" i="9"/>
  <c r="N4376" i="9"/>
  <c r="N4377" i="9"/>
  <c r="N4378" i="9"/>
  <c r="N4379" i="9"/>
  <c r="N4380" i="9"/>
  <c r="N4381" i="9"/>
  <c r="N4382" i="9"/>
  <c r="N4383" i="9"/>
  <c r="N4384" i="9"/>
  <c r="N4385" i="9"/>
  <c r="N4386" i="9"/>
  <c r="N4387" i="9"/>
  <c r="N4388" i="9"/>
  <c r="N4389" i="9"/>
  <c r="N4390" i="9"/>
  <c r="N4391" i="9"/>
  <c r="N4392" i="9"/>
  <c r="N4393" i="9"/>
  <c r="N4394" i="9"/>
  <c r="N4395" i="9"/>
  <c r="N4396" i="9"/>
  <c r="N4397" i="9"/>
  <c r="N4398" i="9"/>
  <c r="N4399" i="9"/>
  <c r="N4400" i="9"/>
  <c r="N4401" i="9"/>
  <c r="N4402" i="9"/>
  <c r="N4403" i="9"/>
  <c r="N4404" i="9"/>
  <c r="N4405" i="9"/>
  <c r="N4406" i="9"/>
  <c r="N4407" i="9"/>
  <c r="N4408" i="9"/>
  <c r="N4409" i="9"/>
  <c r="N4410" i="9"/>
  <c r="N4411" i="9"/>
  <c r="N4412" i="9"/>
  <c r="N4413" i="9"/>
  <c r="N4414" i="9"/>
  <c r="N4415" i="9"/>
  <c r="N4416" i="9"/>
  <c r="N4417" i="9"/>
  <c r="N4418" i="9"/>
  <c r="N4419" i="9"/>
  <c r="N4420" i="9"/>
  <c r="N4421" i="9"/>
  <c r="N4422" i="9"/>
  <c r="N4423" i="9"/>
  <c r="N4424" i="9"/>
  <c r="N4425" i="9"/>
  <c r="N4426" i="9"/>
  <c r="N4427" i="9"/>
  <c r="N4428" i="9"/>
  <c r="N4429" i="9"/>
  <c r="N4430" i="9"/>
  <c r="N4431" i="9"/>
  <c r="N4432" i="9"/>
  <c r="N4433" i="9"/>
  <c r="N4434" i="9"/>
  <c r="N4435" i="9"/>
  <c r="N4436" i="9"/>
  <c r="N4437" i="9"/>
  <c r="N4438" i="9"/>
  <c r="N4439" i="9"/>
  <c r="N4440" i="9"/>
  <c r="N4441" i="9"/>
  <c r="N4442" i="9"/>
  <c r="N4443" i="9"/>
  <c r="N4444" i="9"/>
  <c r="N4445" i="9"/>
  <c r="N4446" i="9"/>
  <c r="N4447" i="9"/>
  <c r="N4448" i="9"/>
  <c r="N4449" i="9"/>
  <c r="N4450" i="9"/>
  <c r="N4451" i="9"/>
  <c r="N4452" i="9"/>
  <c r="N4453" i="9"/>
  <c r="N4454" i="9"/>
  <c r="N4455" i="9"/>
  <c r="N4456" i="9"/>
  <c r="N4457" i="9"/>
  <c r="N4458" i="9"/>
  <c r="N4459" i="9"/>
  <c r="N4460" i="9"/>
  <c r="N4461" i="9"/>
  <c r="N4462" i="9"/>
  <c r="N4463" i="9"/>
  <c r="N4464" i="9"/>
  <c r="N4465" i="9"/>
  <c r="N4466" i="9"/>
  <c r="N4467" i="9"/>
  <c r="N4468" i="9"/>
  <c r="N4469" i="9"/>
  <c r="N4470" i="9"/>
  <c r="N4471" i="9"/>
  <c r="N4472" i="9"/>
  <c r="N4473" i="9"/>
  <c r="N4474" i="9"/>
  <c r="N4475" i="9"/>
  <c r="N4476" i="9"/>
  <c r="N4477" i="9"/>
  <c r="N4478" i="9"/>
  <c r="N4479" i="9"/>
  <c r="N4480" i="9"/>
  <c r="N4481" i="9"/>
  <c r="N4482" i="9"/>
  <c r="N4483" i="9"/>
  <c r="N4484" i="9"/>
  <c r="N4485" i="9"/>
  <c r="N4486" i="9"/>
  <c r="N4487" i="9"/>
  <c r="N4488" i="9"/>
  <c r="N4489" i="9"/>
  <c r="N4490" i="9"/>
  <c r="N4491" i="9"/>
  <c r="N4492" i="9"/>
  <c r="N4493" i="9"/>
  <c r="N4494" i="9"/>
  <c r="N4495" i="9"/>
  <c r="N4496" i="9"/>
  <c r="N4497" i="9"/>
  <c r="N4498" i="9"/>
  <c r="N4499" i="9"/>
  <c r="N4500" i="9"/>
  <c r="N4501" i="9"/>
  <c r="N4502" i="9"/>
  <c r="N4503" i="9"/>
  <c r="N4504" i="9"/>
  <c r="N4505" i="9"/>
  <c r="N4506" i="9"/>
  <c r="N4507" i="9"/>
  <c r="N4508" i="9"/>
  <c r="N4509" i="9"/>
  <c r="N4510" i="9"/>
  <c r="N4511" i="9"/>
  <c r="N4512" i="9"/>
  <c r="N4513" i="9"/>
  <c r="N4514" i="9"/>
  <c r="N4515" i="9"/>
  <c r="N4516" i="9"/>
  <c r="N4517" i="9"/>
  <c r="N4518" i="9"/>
  <c r="N4519" i="9"/>
  <c r="N4520" i="9"/>
  <c r="N4521" i="9"/>
  <c r="N4522" i="9"/>
  <c r="N4523" i="9"/>
  <c r="N4524" i="9"/>
  <c r="N4525" i="9"/>
  <c r="N4526" i="9"/>
  <c r="N4527" i="9"/>
  <c r="N4528" i="9"/>
  <c r="N4529" i="9"/>
  <c r="N4530" i="9"/>
  <c r="N4531" i="9"/>
  <c r="N4532" i="9"/>
  <c r="N4533" i="9"/>
  <c r="N4534" i="9"/>
  <c r="N4535" i="9"/>
  <c r="N4536" i="9"/>
  <c r="N4537" i="9"/>
  <c r="N4538" i="9"/>
  <c r="N4539" i="9"/>
  <c r="N4540" i="9"/>
  <c r="N4541" i="9"/>
  <c r="N4542" i="9"/>
  <c r="N4543" i="9"/>
  <c r="N4544" i="9"/>
  <c r="N4545" i="9"/>
  <c r="N4546" i="9"/>
  <c r="N4547" i="9"/>
  <c r="N4548" i="9"/>
  <c r="N4549" i="9"/>
  <c r="N4550" i="9"/>
  <c r="N4551" i="9"/>
  <c r="N4552" i="9"/>
  <c r="N4553" i="9"/>
  <c r="N4554" i="9"/>
  <c r="N4555" i="9"/>
  <c r="N4556" i="9"/>
  <c r="N4557" i="9"/>
  <c r="N4558" i="9"/>
  <c r="N4559" i="9"/>
  <c r="N4560" i="9"/>
  <c r="N4561" i="9"/>
  <c r="N4562" i="9"/>
  <c r="N4563" i="9"/>
  <c r="N4564" i="9"/>
  <c r="N4565" i="9"/>
  <c r="N4566" i="9"/>
  <c r="N4567" i="9"/>
  <c r="N4568" i="9"/>
  <c r="N4569" i="9"/>
  <c r="N4570" i="9"/>
  <c r="N4571" i="9"/>
  <c r="N4572" i="9"/>
  <c r="N4573" i="9"/>
  <c r="N4574" i="9"/>
  <c r="N4575" i="9"/>
  <c r="N4576" i="9"/>
  <c r="N4577" i="9"/>
  <c r="N4578" i="9"/>
  <c r="N4579" i="9"/>
  <c r="N4580" i="9"/>
  <c r="N4581" i="9"/>
  <c r="N4582" i="9"/>
  <c r="N4583" i="9"/>
  <c r="N4584" i="9"/>
  <c r="N4585" i="9"/>
  <c r="N4586" i="9"/>
  <c r="N4587" i="9"/>
  <c r="N4588" i="9"/>
  <c r="N4589" i="9"/>
  <c r="N4590" i="9"/>
  <c r="N4591" i="9"/>
  <c r="N4592" i="9"/>
  <c r="N4593" i="9"/>
  <c r="N4594" i="9"/>
  <c r="N4595" i="9"/>
  <c r="N4596" i="9"/>
  <c r="N4597" i="9"/>
  <c r="N4598" i="9"/>
  <c r="N4599" i="9"/>
  <c r="N4600" i="9"/>
  <c r="N4601" i="9"/>
  <c r="N4602" i="9"/>
  <c r="N4603" i="9"/>
  <c r="N4604" i="9"/>
  <c r="N4605" i="9"/>
  <c r="N4606" i="9"/>
  <c r="N4607" i="9"/>
  <c r="N4608" i="9"/>
  <c r="N4609" i="9"/>
  <c r="N4610" i="9"/>
  <c r="N4611" i="9"/>
  <c r="N4612" i="9"/>
  <c r="N4613" i="9"/>
  <c r="N4614" i="9"/>
  <c r="N4615" i="9"/>
  <c r="N4616" i="9"/>
  <c r="N4617" i="9"/>
  <c r="N4618" i="9"/>
  <c r="N4619" i="9"/>
  <c r="N4620" i="9"/>
  <c r="N4621" i="9"/>
  <c r="N4622" i="9"/>
  <c r="N4623" i="9"/>
  <c r="N4624" i="9"/>
  <c r="N4625" i="9"/>
  <c r="N4626" i="9"/>
  <c r="N4627" i="9"/>
  <c r="N4628" i="9"/>
  <c r="N4629" i="9"/>
  <c r="N4630" i="9"/>
  <c r="N4631" i="9"/>
  <c r="N4632" i="9"/>
  <c r="N4633" i="9"/>
  <c r="N4634" i="9"/>
  <c r="N4635" i="9"/>
  <c r="N4636" i="9"/>
  <c r="N4637" i="9"/>
  <c r="N4638" i="9"/>
  <c r="N4639" i="9"/>
  <c r="N4640" i="9"/>
  <c r="N4641" i="9"/>
  <c r="N4642" i="9"/>
  <c r="N4643" i="9"/>
  <c r="N4644" i="9"/>
  <c r="N4645" i="9"/>
  <c r="N4646" i="9"/>
  <c r="N4647" i="9"/>
  <c r="N4648" i="9"/>
  <c r="N4649" i="9"/>
  <c r="N4650" i="9"/>
  <c r="N4651" i="9"/>
  <c r="N4652" i="9"/>
  <c r="N4653" i="9"/>
  <c r="N4654" i="9"/>
  <c r="N4655" i="9"/>
  <c r="N4656" i="9"/>
  <c r="N4657" i="9"/>
  <c r="N4658" i="9"/>
  <c r="N4659" i="9"/>
  <c r="N4660" i="9"/>
  <c r="N4661" i="9"/>
  <c r="N4662" i="9"/>
  <c r="N4663" i="9"/>
  <c r="N4664" i="9"/>
  <c r="N4665" i="9"/>
  <c r="N4666" i="9"/>
  <c r="N4667" i="9"/>
  <c r="N4668" i="9"/>
  <c r="N4669" i="9"/>
  <c r="N4670" i="9"/>
  <c r="N4671" i="9"/>
  <c r="N4672" i="9"/>
  <c r="N4673" i="9"/>
  <c r="N4674" i="9"/>
  <c r="N4675" i="9"/>
  <c r="N4676" i="9"/>
  <c r="N4677" i="9"/>
  <c r="N4678" i="9"/>
  <c r="N4679" i="9"/>
  <c r="N4680" i="9"/>
  <c r="N4681" i="9"/>
  <c r="N4682" i="9"/>
  <c r="N4683" i="9"/>
  <c r="N4684" i="9"/>
  <c r="N4685" i="9"/>
  <c r="N4686" i="9"/>
  <c r="N4687" i="9"/>
  <c r="N4688" i="9"/>
  <c r="N4689" i="9"/>
  <c r="N4690" i="9"/>
  <c r="N4691" i="9"/>
  <c r="N4692" i="9"/>
  <c r="N4693" i="9"/>
  <c r="N4694" i="9"/>
  <c r="N4695" i="9"/>
  <c r="N4696" i="9"/>
  <c r="N4697" i="9"/>
  <c r="N4698" i="9"/>
  <c r="N4699" i="9"/>
  <c r="N4700" i="9"/>
  <c r="N4701" i="9"/>
  <c r="N4702" i="9"/>
  <c r="N4703" i="9"/>
  <c r="N4704" i="9"/>
  <c r="N4705" i="9"/>
  <c r="N4706" i="9"/>
  <c r="N4707" i="9"/>
  <c r="N4708" i="9"/>
  <c r="N4709" i="9"/>
  <c r="N4710" i="9"/>
  <c r="N4711" i="9"/>
  <c r="N4712" i="9"/>
  <c r="N4713" i="9"/>
  <c r="N4714" i="9"/>
  <c r="N4715" i="9"/>
  <c r="N4716" i="9"/>
  <c r="N4717" i="9"/>
  <c r="N4718" i="9"/>
  <c r="N4719" i="9"/>
  <c r="N4720" i="9"/>
  <c r="N4721" i="9"/>
  <c r="N4722" i="9"/>
  <c r="N4723" i="9"/>
  <c r="N4724" i="9"/>
  <c r="N4725" i="9"/>
  <c r="N4726" i="9"/>
  <c r="N4727" i="9"/>
  <c r="N4728" i="9"/>
  <c r="N4729" i="9"/>
  <c r="N4730" i="9"/>
  <c r="N4731" i="9"/>
  <c r="N4732" i="9"/>
  <c r="N4733" i="9"/>
  <c r="N4734" i="9"/>
  <c r="N4735" i="9"/>
  <c r="N4736" i="9"/>
  <c r="N4737" i="9"/>
  <c r="N4738" i="9"/>
  <c r="N4739" i="9"/>
  <c r="N4740" i="9"/>
  <c r="N4741" i="9"/>
  <c r="N4742" i="9"/>
  <c r="N4743" i="9"/>
  <c r="N4744" i="9"/>
  <c r="N4745" i="9"/>
  <c r="N4746" i="9"/>
  <c r="N4747" i="9"/>
  <c r="N4748" i="9"/>
  <c r="N4749" i="9"/>
  <c r="N4750" i="9"/>
  <c r="N4751" i="9"/>
  <c r="N4752" i="9"/>
  <c r="N4753" i="9"/>
  <c r="N4754" i="9"/>
  <c r="N4755" i="9"/>
  <c r="N4756" i="9"/>
  <c r="N4757" i="9"/>
  <c r="N4758" i="9"/>
  <c r="N4759" i="9"/>
  <c r="N4760" i="9"/>
  <c r="N4761" i="9"/>
  <c r="N4762" i="9"/>
  <c r="N4763" i="9"/>
  <c r="N4764" i="9"/>
  <c r="N4765" i="9"/>
  <c r="N4766" i="9"/>
  <c r="N4767" i="9"/>
  <c r="N4768" i="9"/>
  <c r="N4769" i="9"/>
  <c r="N4770" i="9"/>
  <c r="N4771" i="9"/>
  <c r="N4772" i="9"/>
  <c r="N4773" i="9"/>
  <c r="N4774" i="9"/>
  <c r="N4775" i="9"/>
  <c r="N4776" i="9"/>
  <c r="N4777" i="9"/>
  <c r="N4778" i="9"/>
  <c r="N4779" i="9"/>
  <c r="N4780" i="9"/>
  <c r="N4781" i="9"/>
  <c r="N4782" i="9"/>
  <c r="N4783" i="9"/>
  <c r="N4784" i="9"/>
  <c r="N4785" i="9"/>
  <c r="N4786" i="9"/>
  <c r="N4787" i="9"/>
  <c r="N4788" i="9"/>
  <c r="N4789" i="9"/>
  <c r="N4790" i="9"/>
  <c r="N4791" i="9"/>
  <c r="N4792" i="9"/>
  <c r="N4793" i="9"/>
  <c r="N4794" i="9"/>
  <c r="N4795" i="9"/>
  <c r="N4796" i="9"/>
  <c r="N4797" i="9"/>
  <c r="N4798" i="9"/>
  <c r="N4799" i="9"/>
  <c r="N4800" i="9"/>
  <c r="N4801" i="9"/>
  <c r="N4802" i="9"/>
  <c r="N4803" i="9"/>
  <c r="N4804" i="9"/>
  <c r="N4805" i="9"/>
  <c r="N4806" i="9"/>
  <c r="N4807" i="9"/>
  <c r="N4808" i="9"/>
  <c r="N4809" i="9"/>
  <c r="N4810" i="9"/>
  <c r="N4811" i="9"/>
  <c r="N4812" i="9"/>
  <c r="N4813" i="9"/>
  <c r="N4814" i="9"/>
  <c r="N4815" i="9"/>
  <c r="N4816" i="9"/>
  <c r="N4817" i="9"/>
  <c r="N4818" i="9"/>
  <c r="N4819" i="9"/>
  <c r="N4820" i="9"/>
  <c r="N4821" i="9"/>
  <c r="N4822" i="9"/>
  <c r="N4823" i="9"/>
  <c r="N4824" i="9"/>
  <c r="N4825" i="9"/>
  <c r="N4826" i="9"/>
  <c r="N4827" i="9"/>
  <c r="N4828" i="9"/>
  <c r="N4829" i="9"/>
  <c r="N4830" i="9"/>
  <c r="N4831" i="9"/>
  <c r="N4832" i="9"/>
  <c r="N4833" i="9"/>
  <c r="N4834" i="9"/>
  <c r="N4835" i="9"/>
  <c r="N4836" i="9"/>
  <c r="N4837" i="9"/>
  <c r="N4838" i="9"/>
  <c r="N4839" i="9"/>
  <c r="N4840" i="9"/>
  <c r="N4841" i="9"/>
  <c r="N4842" i="9"/>
  <c r="N4843" i="9"/>
  <c r="N4844" i="9"/>
  <c r="N4845" i="9"/>
  <c r="N4846" i="9"/>
  <c r="N4847" i="9"/>
  <c r="N4848" i="9"/>
  <c r="N4849" i="9"/>
  <c r="N4850" i="9"/>
  <c r="N4851" i="9"/>
  <c r="N4852" i="9"/>
  <c r="N4853" i="9"/>
  <c r="N4854" i="9"/>
  <c r="N4855" i="9"/>
  <c r="N4856" i="9"/>
  <c r="N4857" i="9"/>
  <c r="N4858" i="9"/>
  <c r="N4859" i="9"/>
  <c r="N4860" i="9"/>
  <c r="N4861" i="9"/>
  <c r="N4862" i="9"/>
  <c r="N4863" i="9"/>
  <c r="N4864" i="9"/>
  <c r="N4865" i="9"/>
  <c r="N4866" i="9"/>
  <c r="N4867" i="9"/>
  <c r="N4868" i="9"/>
  <c r="N4869" i="9"/>
  <c r="N4870" i="9"/>
  <c r="N4871" i="9"/>
  <c r="N4872" i="9"/>
  <c r="N4873" i="9"/>
  <c r="N4874" i="9"/>
  <c r="N4875" i="9"/>
  <c r="N4876" i="9"/>
  <c r="N4877" i="9"/>
  <c r="N4878" i="9"/>
  <c r="N4879" i="9"/>
  <c r="N4880" i="9"/>
  <c r="N4881" i="9"/>
  <c r="N4882" i="9"/>
  <c r="N4883" i="9"/>
  <c r="N4884" i="9"/>
  <c r="N4885" i="9"/>
  <c r="N4886" i="9"/>
  <c r="N4887" i="9"/>
  <c r="N4888" i="9"/>
  <c r="N4889" i="9"/>
  <c r="N4890" i="9"/>
  <c r="N4891" i="9"/>
  <c r="N4892" i="9"/>
  <c r="N4893" i="9"/>
  <c r="N4894" i="9"/>
  <c r="N4895" i="9"/>
  <c r="N4896" i="9"/>
  <c r="N4897" i="9"/>
  <c r="N4898" i="9"/>
  <c r="N4899" i="9"/>
  <c r="N4900" i="9"/>
  <c r="N4901" i="9"/>
  <c r="N4902" i="9"/>
  <c r="N4903" i="9"/>
  <c r="N4904" i="9"/>
  <c r="N4905" i="9"/>
  <c r="N4906" i="9"/>
  <c r="N4907" i="9"/>
  <c r="N4908" i="9"/>
  <c r="N4909" i="9"/>
  <c r="N4910" i="9"/>
  <c r="N4911" i="9"/>
  <c r="N4912" i="9"/>
  <c r="N4913" i="9"/>
  <c r="N4914" i="9"/>
  <c r="N4915" i="9"/>
  <c r="N4916" i="9"/>
  <c r="N4917" i="9"/>
  <c r="N4918" i="9"/>
  <c r="N4919" i="9"/>
  <c r="N4920" i="9"/>
  <c r="N4921" i="9"/>
  <c r="N4922" i="9"/>
  <c r="N4923" i="9"/>
  <c r="N4924" i="9"/>
  <c r="N4925" i="9"/>
  <c r="N4926" i="9"/>
  <c r="N4927" i="9"/>
  <c r="N4928" i="9"/>
  <c r="N4929" i="9"/>
  <c r="N4930" i="9"/>
  <c r="N4931" i="9"/>
  <c r="N4932" i="9"/>
  <c r="N4933" i="9"/>
  <c r="N4934" i="9"/>
  <c r="N4935" i="9"/>
  <c r="N4936" i="9"/>
  <c r="N4937" i="9"/>
  <c r="N4938" i="9"/>
  <c r="N4939" i="9"/>
  <c r="N4940" i="9"/>
  <c r="N4941" i="9"/>
  <c r="N4942" i="9"/>
  <c r="N4943" i="9"/>
  <c r="N4944" i="9"/>
  <c r="N4945" i="9"/>
  <c r="N4946" i="9"/>
  <c r="N4947" i="9"/>
  <c r="N4948" i="9"/>
  <c r="N4949" i="9"/>
  <c r="N4950" i="9"/>
  <c r="N4951" i="9"/>
  <c r="N4952" i="9"/>
  <c r="N4953" i="9"/>
  <c r="N4954" i="9"/>
  <c r="N4955" i="9"/>
  <c r="N4956" i="9"/>
  <c r="N4957" i="9"/>
  <c r="N4958" i="9"/>
  <c r="N4959" i="9"/>
  <c r="N4960" i="9"/>
  <c r="N4961" i="9"/>
  <c r="N4962" i="9"/>
  <c r="N4963" i="9"/>
  <c r="N4964" i="9"/>
  <c r="N4965" i="9"/>
  <c r="N4966" i="9"/>
  <c r="N4967" i="9"/>
  <c r="N4968" i="9"/>
  <c r="N4969" i="9"/>
  <c r="N4970" i="9"/>
  <c r="N4971" i="9"/>
  <c r="N4972" i="9"/>
  <c r="N4973" i="9"/>
  <c r="N4974" i="9"/>
  <c r="N4975" i="9"/>
  <c r="N4976" i="9"/>
  <c r="N4977" i="9"/>
  <c r="N4978" i="9"/>
  <c r="N4979" i="9"/>
  <c r="N4980" i="9"/>
  <c r="N4981" i="9"/>
  <c r="N4982" i="9"/>
  <c r="N4983" i="9"/>
  <c r="N4984" i="9"/>
  <c r="N4985" i="9"/>
  <c r="N4986" i="9"/>
  <c r="N4987" i="9"/>
  <c r="N4988" i="9"/>
  <c r="N4989" i="9"/>
  <c r="N4990" i="9"/>
  <c r="N4991" i="9"/>
  <c r="N4992" i="9"/>
  <c r="N4993" i="9"/>
  <c r="N4994" i="9"/>
  <c r="N4995" i="9"/>
  <c r="N4996" i="9"/>
  <c r="N4997" i="9"/>
  <c r="N4998" i="9"/>
  <c r="N4999" i="9"/>
  <c r="N5000" i="9"/>
  <c r="N5001" i="9"/>
  <c r="N5002" i="9"/>
  <c r="N5003" i="9"/>
  <c r="N5004" i="9"/>
  <c r="N5005" i="9"/>
  <c r="N5006" i="9"/>
  <c r="N5007" i="9"/>
  <c r="N5008" i="9"/>
  <c r="N5009" i="9"/>
  <c r="N5010" i="9"/>
  <c r="N5011" i="9"/>
  <c r="N5012" i="9"/>
  <c r="N5013" i="9"/>
  <c r="N5014" i="9"/>
  <c r="N5015" i="9"/>
  <c r="N5016" i="9"/>
  <c r="N5017" i="9"/>
  <c r="N5018" i="9"/>
  <c r="N5019" i="9"/>
  <c r="N5020" i="9"/>
  <c r="N5021" i="9"/>
  <c r="N5022" i="9"/>
  <c r="N5023" i="9"/>
  <c r="N5024" i="9"/>
  <c r="N5025" i="9"/>
  <c r="N5026" i="9"/>
  <c r="N5027" i="9"/>
  <c r="N5028" i="9"/>
  <c r="N5029" i="9"/>
  <c r="N5030" i="9"/>
  <c r="N5031" i="9"/>
  <c r="N5032" i="9"/>
  <c r="N5033" i="9"/>
  <c r="N5034" i="9"/>
  <c r="N5035" i="9"/>
  <c r="N5036" i="9"/>
  <c r="N5037" i="9"/>
  <c r="N5038" i="9"/>
  <c r="N5039" i="9"/>
  <c r="N5040" i="9"/>
  <c r="N5041" i="9"/>
  <c r="N5042" i="9"/>
  <c r="N5043" i="9"/>
  <c r="N5044" i="9"/>
  <c r="N5045" i="9"/>
  <c r="N5046" i="9"/>
  <c r="N5047" i="9"/>
  <c r="N5048" i="9"/>
  <c r="N5049" i="9"/>
  <c r="N5050" i="9"/>
  <c r="N5051" i="9"/>
  <c r="N5052" i="9"/>
  <c r="N5053" i="9"/>
  <c r="N5054" i="9"/>
  <c r="N5055" i="9"/>
  <c r="N5056" i="9"/>
  <c r="N5057" i="9"/>
  <c r="N5058" i="9"/>
  <c r="N5059" i="9"/>
  <c r="N5060" i="9"/>
  <c r="N5061" i="9"/>
  <c r="N5062" i="9"/>
  <c r="N5063" i="9"/>
  <c r="N5064" i="9"/>
  <c r="N5065" i="9"/>
  <c r="N5066" i="9"/>
  <c r="N5067" i="9"/>
  <c r="N5068" i="9"/>
  <c r="N5069" i="9"/>
  <c r="N5070" i="9"/>
  <c r="N5071" i="9"/>
  <c r="N5072" i="9"/>
  <c r="N5073" i="9"/>
  <c r="N5074" i="9"/>
  <c r="N5075" i="9"/>
  <c r="N5076" i="9"/>
  <c r="N5077" i="9"/>
  <c r="N5078" i="9"/>
  <c r="N5079" i="9"/>
  <c r="N5080" i="9"/>
  <c r="N5081" i="9"/>
  <c r="N5082" i="9"/>
  <c r="N5083" i="9"/>
  <c r="N5084" i="9"/>
  <c r="N5085" i="9"/>
  <c r="N5086" i="9"/>
  <c r="N5087" i="9"/>
  <c r="N5088" i="9"/>
  <c r="N5089" i="9"/>
  <c r="N5090" i="9"/>
  <c r="N5091" i="9"/>
  <c r="N5092" i="9"/>
  <c r="N5093" i="9"/>
  <c r="N5094" i="9"/>
  <c r="N5095" i="9"/>
  <c r="N5096" i="9"/>
  <c r="N5097" i="9"/>
  <c r="N5098" i="9"/>
  <c r="N5099" i="9"/>
  <c r="N5100" i="9"/>
  <c r="N5101" i="9"/>
  <c r="N5102" i="9"/>
  <c r="N5103" i="9"/>
  <c r="N5104" i="9"/>
  <c r="N5105" i="9"/>
  <c r="N5106" i="9"/>
  <c r="N5107" i="9"/>
  <c r="N5108" i="9"/>
  <c r="N5109" i="9"/>
  <c r="N5110" i="9"/>
  <c r="N5111" i="9"/>
  <c r="N5112" i="9"/>
  <c r="N5113" i="9"/>
  <c r="N5114" i="9"/>
  <c r="N5115" i="9"/>
  <c r="N5116" i="9"/>
  <c r="N5117" i="9"/>
  <c r="N5118" i="9"/>
  <c r="N5119" i="9"/>
  <c r="N5120" i="9"/>
  <c r="N5121" i="9"/>
  <c r="N5122" i="9"/>
  <c r="N5123" i="9"/>
  <c r="N5124" i="9"/>
  <c r="N5125" i="9"/>
  <c r="N5126" i="9"/>
  <c r="N5127" i="9"/>
  <c r="N5128" i="9"/>
  <c r="N5129" i="9"/>
  <c r="N5130" i="9"/>
  <c r="N5131" i="9"/>
  <c r="N5132" i="9"/>
  <c r="N5133" i="9"/>
  <c r="N5134" i="9"/>
  <c r="N5135" i="9"/>
  <c r="N5136" i="9"/>
  <c r="N5137" i="9"/>
  <c r="N5138" i="9"/>
  <c r="N5139" i="9"/>
  <c r="N5140" i="9"/>
  <c r="N5141" i="9"/>
  <c r="N5142" i="9"/>
  <c r="N5143" i="9"/>
  <c r="N5144" i="9"/>
  <c r="N5145" i="9"/>
  <c r="N5146" i="9"/>
  <c r="N5147" i="9"/>
  <c r="N5148" i="9"/>
  <c r="N5149" i="9"/>
  <c r="N5150" i="9"/>
  <c r="N5151" i="9"/>
  <c r="N5152" i="9"/>
  <c r="N5153" i="9"/>
  <c r="N5154" i="9"/>
  <c r="N5155" i="9"/>
  <c r="N5156" i="9"/>
  <c r="N5157" i="9"/>
  <c r="N5158" i="9"/>
  <c r="N5159" i="9"/>
  <c r="N5160" i="9"/>
  <c r="N5161" i="9"/>
  <c r="N5162" i="9"/>
  <c r="N5163" i="9"/>
  <c r="N5164" i="9"/>
  <c r="N5165" i="9"/>
  <c r="N5166" i="9"/>
  <c r="N5167" i="9"/>
  <c r="N5168" i="9"/>
  <c r="N5169" i="9"/>
  <c r="N5170" i="9"/>
  <c r="N5171" i="9"/>
  <c r="N5172" i="9"/>
  <c r="N5173" i="9"/>
  <c r="N5174" i="9"/>
  <c r="N5175" i="9"/>
  <c r="N5176" i="9"/>
  <c r="N5177" i="9"/>
  <c r="N5178" i="9"/>
  <c r="N5179" i="9"/>
  <c r="N5180" i="9"/>
  <c r="N5181" i="9"/>
  <c r="N5182" i="9"/>
  <c r="N5183" i="9"/>
  <c r="N5184" i="9"/>
  <c r="N5185" i="9"/>
  <c r="N5186" i="9"/>
  <c r="N5187" i="9"/>
  <c r="N5188" i="9"/>
  <c r="N5189" i="9"/>
  <c r="N5190" i="9"/>
  <c r="N5191" i="9"/>
  <c r="N5192" i="9"/>
  <c r="N5193" i="9"/>
  <c r="N5194" i="9"/>
  <c r="N5195" i="9"/>
  <c r="N5196" i="9"/>
  <c r="N5197" i="9"/>
  <c r="N5198" i="9"/>
  <c r="N5199" i="9"/>
  <c r="N5200" i="9"/>
  <c r="N5201" i="9"/>
  <c r="N5202" i="9"/>
  <c r="N5203" i="9"/>
  <c r="N5204" i="9"/>
  <c r="N5205" i="9"/>
  <c r="N5206" i="9"/>
  <c r="N5207" i="9"/>
  <c r="N5208" i="9"/>
  <c r="N5209" i="9"/>
  <c r="N5210" i="9"/>
  <c r="N5211" i="9"/>
  <c r="N5212" i="9"/>
  <c r="N5213" i="9"/>
  <c r="N5214" i="9"/>
  <c r="N5215" i="9"/>
  <c r="N5216" i="9"/>
  <c r="N5217" i="9"/>
  <c r="N5218" i="9"/>
  <c r="N5219" i="9"/>
  <c r="N5220" i="9"/>
  <c r="N5221" i="9"/>
  <c r="N5222" i="9"/>
  <c r="N5223" i="9"/>
  <c r="N5224" i="9"/>
  <c r="N5225" i="9"/>
  <c r="N5226" i="9"/>
  <c r="N5227" i="9"/>
  <c r="N5228" i="9"/>
  <c r="N5229" i="9"/>
  <c r="N5230" i="9"/>
  <c r="N5231" i="9"/>
  <c r="N5232" i="9"/>
  <c r="N5233" i="9"/>
  <c r="N5234" i="9"/>
  <c r="N5235" i="9"/>
  <c r="N5236" i="9"/>
  <c r="N5237" i="9"/>
  <c r="N5238" i="9"/>
  <c r="N5239" i="9"/>
  <c r="N5240" i="9"/>
  <c r="N5241" i="9"/>
  <c r="N5242" i="9"/>
  <c r="N5243" i="9"/>
  <c r="N5244" i="9"/>
  <c r="N5245" i="9"/>
  <c r="N5246" i="9"/>
  <c r="N5247" i="9"/>
  <c r="N5248" i="9"/>
  <c r="N5249" i="9"/>
  <c r="N5250" i="9"/>
  <c r="N5251" i="9"/>
  <c r="N5252" i="9"/>
  <c r="N5253" i="9"/>
  <c r="N5254" i="9"/>
  <c r="N5255" i="9"/>
  <c r="N5256" i="9"/>
  <c r="N5257" i="9"/>
  <c r="N5258" i="9"/>
  <c r="N5259" i="9"/>
  <c r="N5260" i="9"/>
  <c r="N5261" i="9"/>
  <c r="N5262" i="9"/>
  <c r="N5263" i="9"/>
  <c r="N5264" i="9"/>
  <c r="N5265" i="9"/>
  <c r="N5266" i="9"/>
  <c r="N5267" i="9"/>
  <c r="N5268" i="9"/>
  <c r="N5269" i="9"/>
  <c r="N5270" i="9"/>
  <c r="N5271" i="9"/>
  <c r="N5272" i="9"/>
  <c r="N5273" i="9"/>
  <c r="N5274" i="9"/>
  <c r="N5275" i="9"/>
  <c r="N5276" i="9"/>
  <c r="N5277" i="9"/>
  <c r="N5278" i="9"/>
  <c r="N5279" i="9"/>
  <c r="N5280" i="9"/>
  <c r="N5281" i="9"/>
  <c r="N5282" i="9"/>
  <c r="N5283" i="9"/>
  <c r="N5284" i="9"/>
  <c r="N5285" i="9"/>
  <c r="N5286" i="9"/>
  <c r="N5287" i="9"/>
  <c r="N5288" i="9"/>
  <c r="N5289" i="9"/>
  <c r="N5290" i="9"/>
  <c r="N5291" i="9"/>
  <c r="N5292" i="9"/>
  <c r="N5293" i="9"/>
  <c r="N5294" i="9"/>
  <c r="N5295" i="9"/>
  <c r="N5296" i="9"/>
  <c r="N5297" i="9"/>
  <c r="N5298" i="9"/>
  <c r="N5299" i="9"/>
  <c r="N5300" i="9"/>
  <c r="N5301" i="9"/>
  <c r="N5302" i="9"/>
  <c r="N5303" i="9"/>
  <c r="N5304" i="9"/>
  <c r="N5305" i="9"/>
  <c r="N5306" i="9"/>
  <c r="N5307" i="9"/>
  <c r="N5308" i="9"/>
  <c r="N5309" i="9"/>
  <c r="N5310" i="9"/>
  <c r="N5311" i="9"/>
  <c r="N5312" i="9"/>
  <c r="N5313" i="9"/>
  <c r="N5314" i="9"/>
  <c r="N5315" i="9"/>
  <c r="N5316" i="9"/>
  <c r="N5317" i="9"/>
  <c r="N5318" i="9"/>
  <c r="N5319" i="9"/>
  <c r="N5320" i="9"/>
  <c r="N5321" i="9"/>
  <c r="N5322" i="9"/>
  <c r="N5323" i="9"/>
  <c r="N5324" i="9"/>
  <c r="N5325" i="9"/>
  <c r="N5326" i="9"/>
  <c r="N5327" i="9"/>
  <c r="N5328" i="9"/>
  <c r="N5329" i="9"/>
  <c r="N5330" i="9"/>
  <c r="N5331" i="9"/>
  <c r="N5332" i="9"/>
  <c r="N5333" i="9"/>
  <c r="N5334" i="9"/>
  <c r="N5335" i="9"/>
  <c r="N5336" i="9"/>
  <c r="N5337" i="9"/>
  <c r="N5338" i="9"/>
  <c r="N5339" i="9"/>
  <c r="N5340" i="9"/>
  <c r="N5341" i="9"/>
  <c r="N5342" i="9"/>
  <c r="N5343" i="9"/>
  <c r="N5344" i="9"/>
  <c r="N5345" i="9"/>
  <c r="N5346" i="9"/>
  <c r="N5347" i="9"/>
  <c r="N5348" i="9"/>
  <c r="N5349" i="9"/>
  <c r="N5350" i="9"/>
  <c r="N5351" i="9"/>
  <c r="N5352" i="9"/>
  <c r="N5353" i="9"/>
  <c r="N5354" i="9"/>
  <c r="N5355" i="9"/>
  <c r="N5356" i="9"/>
  <c r="N5357" i="9"/>
  <c r="N5358" i="9"/>
  <c r="N5359" i="9"/>
  <c r="N5360" i="9"/>
  <c r="N5361" i="9"/>
  <c r="N5362" i="9"/>
  <c r="N5363" i="9"/>
  <c r="N5364" i="9"/>
  <c r="N5365" i="9"/>
  <c r="N5366" i="9"/>
  <c r="N5367" i="9"/>
  <c r="N5368" i="9"/>
  <c r="N5369" i="9"/>
  <c r="N5370" i="9"/>
  <c r="N5371" i="9"/>
  <c r="N5372" i="9"/>
  <c r="N5373" i="9"/>
  <c r="N5374" i="9"/>
  <c r="N5375" i="9"/>
  <c r="N5376" i="9"/>
  <c r="N5377" i="9"/>
  <c r="N5378" i="9"/>
  <c r="N5379" i="9"/>
  <c r="N5380" i="9"/>
  <c r="N5381" i="9"/>
  <c r="N5382" i="9"/>
  <c r="N5383" i="9"/>
  <c r="N5384" i="9"/>
  <c r="N5385" i="9"/>
  <c r="N5386" i="9"/>
  <c r="N5387" i="9"/>
  <c r="N5388" i="9"/>
  <c r="N5389" i="9"/>
  <c r="N5390" i="9"/>
  <c r="N5391" i="9"/>
  <c r="N5392" i="9"/>
  <c r="N5393" i="9"/>
  <c r="N5394" i="9"/>
  <c r="N5395" i="9"/>
  <c r="N5396" i="9"/>
  <c r="N5397" i="9"/>
  <c r="N5398" i="9"/>
  <c r="N5399" i="9"/>
  <c r="N5400" i="9"/>
  <c r="N5401" i="9"/>
  <c r="N5402" i="9"/>
  <c r="N5403" i="9"/>
  <c r="N5404" i="9"/>
  <c r="N5405" i="9"/>
  <c r="N5406" i="9"/>
  <c r="N5407" i="9"/>
  <c r="N5408" i="9"/>
  <c r="N5409" i="9"/>
  <c r="N5410" i="9"/>
  <c r="N5411" i="9"/>
  <c r="N5412" i="9"/>
  <c r="N5413" i="9"/>
  <c r="N5414" i="9"/>
  <c r="N5415" i="9"/>
  <c r="N5416" i="9"/>
  <c r="N5417" i="9"/>
  <c r="N5418" i="9"/>
  <c r="N5419" i="9"/>
  <c r="N5420" i="9"/>
  <c r="N5421" i="9"/>
  <c r="N5422" i="9"/>
  <c r="N5423" i="9"/>
  <c r="N5424" i="9"/>
  <c r="N5425" i="9"/>
  <c r="N5426" i="9"/>
  <c r="N5427" i="9"/>
  <c r="N5428" i="9"/>
  <c r="N5429" i="9"/>
  <c r="N5430" i="9"/>
  <c r="N5431" i="9"/>
  <c r="N5432" i="9"/>
  <c r="N5433" i="9"/>
  <c r="N5434" i="9"/>
  <c r="N5435" i="9"/>
  <c r="N5436" i="9"/>
  <c r="N5437" i="9"/>
  <c r="N5438" i="9"/>
  <c r="N5439" i="9"/>
  <c r="N5440" i="9"/>
  <c r="N5441" i="9"/>
  <c r="N5442" i="9"/>
  <c r="N5443" i="9"/>
  <c r="N5444" i="9"/>
  <c r="N5445" i="9"/>
  <c r="N5446" i="9"/>
  <c r="N5447" i="9"/>
  <c r="N5448" i="9"/>
  <c r="N5449" i="9"/>
  <c r="N5450" i="9"/>
  <c r="N5451" i="9"/>
  <c r="N5452" i="9"/>
  <c r="N5453" i="9"/>
  <c r="N5454" i="9"/>
  <c r="N5455" i="9"/>
  <c r="N5456" i="9"/>
  <c r="N5457" i="9"/>
  <c r="N5458" i="9"/>
  <c r="N5459" i="9"/>
  <c r="N5460" i="9"/>
  <c r="N5461" i="9"/>
  <c r="N5462" i="9"/>
  <c r="N5463" i="9"/>
  <c r="N5464" i="9"/>
  <c r="N5465" i="9"/>
  <c r="N5466" i="9"/>
  <c r="N5467" i="9"/>
  <c r="N5468" i="9"/>
  <c r="N5469" i="9"/>
  <c r="N5470" i="9"/>
  <c r="N5471" i="9"/>
  <c r="N5472" i="9"/>
  <c r="N5473" i="9"/>
  <c r="N5474" i="9"/>
  <c r="N5475" i="9"/>
  <c r="N5476" i="9"/>
  <c r="N5477" i="9"/>
  <c r="N5478" i="9"/>
  <c r="N5479" i="9"/>
  <c r="N5480" i="9"/>
  <c r="N5481" i="9"/>
  <c r="N5482" i="9"/>
  <c r="N5483" i="9"/>
  <c r="N5484" i="9"/>
  <c r="N5485" i="9"/>
  <c r="N5486" i="9"/>
  <c r="N5487" i="9"/>
  <c r="N5488" i="9"/>
  <c r="N5489" i="9"/>
  <c r="N5490" i="9"/>
  <c r="N5491" i="9"/>
  <c r="N5492" i="9"/>
  <c r="N5493" i="9"/>
  <c r="N5494" i="9"/>
  <c r="N5495" i="9"/>
  <c r="N5496" i="9"/>
  <c r="N5497" i="9"/>
  <c r="N5498" i="9"/>
  <c r="N5499" i="9"/>
  <c r="N5500" i="9"/>
  <c r="N5501" i="9"/>
  <c r="N5502" i="9"/>
  <c r="N5503" i="9"/>
  <c r="N5504" i="9"/>
  <c r="N5505" i="9"/>
  <c r="N5506" i="9"/>
  <c r="N5507" i="9"/>
  <c r="N5508" i="9"/>
  <c r="N5509" i="9"/>
  <c r="N5510" i="9"/>
  <c r="N5511" i="9"/>
  <c r="N5512" i="9"/>
  <c r="N5513" i="9"/>
  <c r="N5514" i="9"/>
  <c r="N5515" i="9"/>
  <c r="N5516" i="9"/>
  <c r="N5517" i="9"/>
  <c r="N5518" i="9"/>
  <c r="N5519" i="9"/>
  <c r="N5520" i="9"/>
  <c r="N5521" i="9"/>
  <c r="N5522" i="9"/>
  <c r="N5523" i="9"/>
  <c r="N5524" i="9"/>
  <c r="N5525" i="9"/>
  <c r="N5526" i="9"/>
  <c r="N5527" i="9"/>
  <c r="N5528" i="9"/>
  <c r="N5529" i="9"/>
  <c r="N5530" i="9"/>
  <c r="N5531" i="9"/>
  <c r="N5532" i="9"/>
  <c r="N5533" i="9"/>
  <c r="N5534" i="9"/>
  <c r="N5535" i="9"/>
  <c r="N5536" i="9"/>
  <c r="N5537" i="9"/>
  <c r="N5538" i="9"/>
  <c r="N5539" i="9"/>
  <c r="N5540" i="9"/>
  <c r="N5541" i="9"/>
  <c r="N5542" i="9"/>
  <c r="N5543" i="9"/>
  <c r="N5544" i="9"/>
  <c r="N5545" i="9"/>
  <c r="N5546" i="9"/>
  <c r="N5547" i="9"/>
  <c r="N5548" i="9"/>
  <c r="N5549" i="9"/>
  <c r="N5550" i="9"/>
  <c r="N5551" i="9"/>
  <c r="N5552" i="9"/>
  <c r="N5553" i="9"/>
  <c r="N5554" i="9"/>
  <c r="N5555" i="9"/>
  <c r="N5556" i="9"/>
  <c r="N5557" i="9"/>
  <c r="N5558" i="9"/>
  <c r="N5559" i="9"/>
  <c r="N5560" i="9"/>
  <c r="N5561" i="9"/>
  <c r="N5562" i="9"/>
  <c r="N5563" i="9"/>
  <c r="N5564" i="9"/>
  <c r="N5565" i="9"/>
  <c r="N5566" i="9"/>
  <c r="N5567" i="9"/>
  <c r="N5568" i="9"/>
  <c r="N5569" i="9"/>
  <c r="N5570" i="9"/>
  <c r="N5571" i="9"/>
  <c r="N5572" i="9"/>
  <c r="N5573" i="9"/>
  <c r="N5574" i="9"/>
  <c r="N5575" i="9"/>
  <c r="N5576" i="9"/>
  <c r="N5577" i="9"/>
  <c r="N5578" i="9"/>
  <c r="N5579" i="9"/>
  <c r="N5580" i="9"/>
  <c r="N5581" i="9"/>
  <c r="N5582" i="9"/>
  <c r="N5583" i="9"/>
  <c r="N5584" i="9"/>
  <c r="N5585" i="9"/>
  <c r="N5586" i="9"/>
  <c r="N5587" i="9"/>
  <c r="N5588" i="9"/>
  <c r="N5589" i="9"/>
  <c r="N5590" i="9"/>
  <c r="N5591" i="9"/>
  <c r="N5592" i="9"/>
  <c r="N5593" i="9"/>
  <c r="N5594" i="9"/>
  <c r="N5595" i="9"/>
  <c r="N5596" i="9"/>
  <c r="N5597" i="9"/>
  <c r="N5598" i="9"/>
  <c r="N5599" i="9"/>
  <c r="N5600" i="9"/>
  <c r="N5601" i="9"/>
  <c r="N5602" i="9"/>
  <c r="N5603" i="9"/>
  <c r="N5604" i="9"/>
  <c r="N5605" i="9"/>
  <c r="N5606" i="9"/>
  <c r="N5607" i="9"/>
  <c r="N5608" i="9"/>
  <c r="N5609" i="9"/>
  <c r="N5610" i="9"/>
  <c r="N5611" i="9"/>
  <c r="N5612" i="9"/>
  <c r="N5613" i="9"/>
  <c r="N5614" i="9"/>
  <c r="N5615" i="9"/>
  <c r="N5616" i="9"/>
  <c r="N5617" i="9"/>
  <c r="N5618" i="9"/>
  <c r="N5619" i="9"/>
  <c r="N5620" i="9"/>
  <c r="N5621" i="9"/>
  <c r="N5622" i="9"/>
  <c r="N5623" i="9"/>
  <c r="N5624" i="9"/>
  <c r="N5625" i="9"/>
  <c r="N5626" i="9"/>
  <c r="N5627" i="9"/>
  <c r="N5628" i="9"/>
  <c r="N5629" i="9"/>
  <c r="N5630" i="9"/>
  <c r="N5631" i="9"/>
  <c r="N5632" i="9"/>
  <c r="N5633" i="9"/>
  <c r="N5634" i="9"/>
  <c r="N5635" i="9"/>
  <c r="N5636" i="9"/>
  <c r="N5637" i="9"/>
  <c r="N5638" i="9"/>
  <c r="N5639" i="9"/>
  <c r="N5640" i="9"/>
  <c r="N5641" i="9"/>
  <c r="N5642" i="9"/>
  <c r="N5643" i="9"/>
  <c r="N5644" i="9"/>
  <c r="N5645" i="9"/>
  <c r="N5646" i="9"/>
  <c r="N5647" i="9"/>
  <c r="N5648" i="9"/>
  <c r="N5649" i="9"/>
  <c r="N5650" i="9"/>
  <c r="N5651" i="9"/>
  <c r="N5652" i="9"/>
  <c r="N5653" i="9"/>
  <c r="N5654" i="9"/>
  <c r="N5655" i="9"/>
  <c r="N5656" i="9"/>
  <c r="N5657" i="9"/>
  <c r="N5658" i="9"/>
  <c r="N5659" i="9"/>
  <c r="N5660" i="9"/>
  <c r="N5661" i="9"/>
  <c r="N5662" i="9"/>
  <c r="N5663" i="9"/>
  <c r="N5664" i="9"/>
  <c r="N5665" i="9"/>
  <c r="N5666" i="9"/>
  <c r="N5667" i="9"/>
  <c r="N5668" i="9"/>
  <c r="N5669" i="9"/>
  <c r="N5670" i="9"/>
  <c r="N5671" i="9"/>
  <c r="N5672" i="9"/>
  <c r="N5673" i="9"/>
  <c r="N5674" i="9"/>
  <c r="N5675" i="9"/>
  <c r="N5676" i="9"/>
  <c r="N5677" i="9"/>
  <c r="N5678" i="9"/>
  <c r="N5679" i="9"/>
  <c r="N5680" i="9"/>
  <c r="N5681" i="9"/>
  <c r="N5682" i="9"/>
  <c r="N5683" i="9"/>
  <c r="N5684" i="9"/>
  <c r="N5685" i="9"/>
  <c r="N5686" i="9"/>
  <c r="N5687" i="9"/>
  <c r="N5688" i="9"/>
  <c r="N5689" i="9"/>
  <c r="N5690" i="9"/>
  <c r="N5691" i="9"/>
  <c r="N5692" i="9"/>
  <c r="N5693" i="9"/>
  <c r="N5694" i="9"/>
  <c r="N5695" i="9"/>
  <c r="N5696" i="9"/>
  <c r="N5697" i="9"/>
  <c r="N5698" i="9"/>
  <c r="N5699" i="9"/>
  <c r="N5700" i="9"/>
  <c r="N5701" i="9"/>
  <c r="N5702" i="9"/>
  <c r="N5703" i="9"/>
  <c r="N5704" i="9"/>
  <c r="N5705" i="9"/>
  <c r="N5706" i="9"/>
  <c r="N5707" i="9"/>
  <c r="N5708" i="9"/>
  <c r="N5709" i="9"/>
  <c r="N5710" i="9"/>
  <c r="N5711" i="9"/>
  <c r="N5712" i="9"/>
  <c r="N5713" i="9"/>
  <c r="N5714" i="9"/>
  <c r="N5715" i="9"/>
  <c r="N5716" i="9"/>
  <c r="N5717" i="9"/>
  <c r="N5718" i="9"/>
  <c r="N5719" i="9"/>
  <c r="N5720" i="9"/>
  <c r="N5721" i="9"/>
  <c r="N5722" i="9"/>
  <c r="N5723" i="9"/>
  <c r="N5724" i="9"/>
  <c r="N5725" i="9"/>
  <c r="N5726" i="9"/>
  <c r="N5727" i="9"/>
  <c r="N5728" i="9"/>
  <c r="N5729" i="9"/>
  <c r="N5730" i="9"/>
  <c r="N5731" i="9"/>
  <c r="N5732" i="9"/>
  <c r="N5733" i="9"/>
  <c r="N5734" i="9"/>
  <c r="N5735" i="9"/>
  <c r="N5736" i="9"/>
  <c r="N5737" i="9"/>
  <c r="N5738" i="9"/>
  <c r="N5739" i="9"/>
  <c r="N5740" i="9"/>
  <c r="N5741" i="9"/>
  <c r="N5742" i="9"/>
  <c r="N5743" i="9"/>
  <c r="N5744" i="9"/>
  <c r="N5745" i="9"/>
  <c r="N5746" i="9"/>
  <c r="N5747" i="9"/>
  <c r="N5748" i="9"/>
  <c r="N5749" i="9"/>
  <c r="N5750" i="9"/>
  <c r="N5751" i="9"/>
  <c r="N5752" i="9"/>
  <c r="N5753" i="9"/>
  <c r="N5754" i="9"/>
  <c r="N5755" i="9"/>
  <c r="N5756" i="9"/>
  <c r="N5757" i="9"/>
  <c r="N5758" i="9"/>
  <c r="N5759" i="9"/>
  <c r="N5760" i="9"/>
  <c r="N5761" i="9"/>
  <c r="N5762" i="9"/>
  <c r="N5763" i="9"/>
  <c r="N5764" i="9"/>
  <c r="N5765" i="9"/>
  <c r="N5766" i="9"/>
  <c r="N5767" i="9"/>
  <c r="N5768" i="9"/>
  <c r="N5769" i="9"/>
  <c r="N5770" i="9"/>
  <c r="N5771" i="9"/>
  <c r="N5772" i="9"/>
  <c r="N5773" i="9"/>
  <c r="N5774" i="9"/>
  <c r="N5775" i="9"/>
  <c r="N5776" i="9"/>
  <c r="N5777" i="9"/>
  <c r="N5778" i="9"/>
  <c r="N5779" i="9"/>
  <c r="N5780" i="9"/>
  <c r="N5781" i="9"/>
  <c r="N5782" i="9"/>
  <c r="N5783" i="9"/>
  <c r="N5784" i="9"/>
  <c r="N5785" i="9"/>
  <c r="N5786" i="9"/>
  <c r="N5787" i="9"/>
  <c r="N5788" i="9"/>
  <c r="N5789" i="9"/>
  <c r="N5790" i="9"/>
  <c r="N5791" i="9"/>
  <c r="N5792" i="9"/>
  <c r="N5793" i="9"/>
  <c r="N5794" i="9"/>
  <c r="N5795" i="9"/>
  <c r="N5796" i="9"/>
  <c r="N5797" i="9"/>
  <c r="N5798" i="9"/>
  <c r="N5799" i="9"/>
  <c r="N5800" i="9"/>
  <c r="N5801" i="9"/>
  <c r="N5802" i="9"/>
  <c r="N5803" i="9"/>
  <c r="N5804" i="9"/>
  <c r="N5805" i="9"/>
  <c r="N5806" i="9"/>
  <c r="N5807" i="9"/>
  <c r="N5808" i="9"/>
  <c r="N5809" i="9"/>
  <c r="N5810" i="9"/>
  <c r="N5811" i="9"/>
  <c r="N5812" i="9"/>
  <c r="N5813" i="9"/>
  <c r="N5814" i="9"/>
  <c r="N5815" i="9"/>
  <c r="N5816" i="9"/>
  <c r="N5817" i="9"/>
  <c r="N5818" i="9"/>
  <c r="N5819" i="9"/>
  <c r="N5820" i="9"/>
  <c r="N5821" i="9"/>
  <c r="N5822" i="9"/>
  <c r="N5823" i="9"/>
  <c r="N5824" i="9"/>
  <c r="N5825" i="9"/>
  <c r="N5826" i="9"/>
  <c r="N5827" i="9"/>
  <c r="N5828" i="9"/>
  <c r="N5829" i="9"/>
  <c r="N5830" i="9"/>
  <c r="N5831" i="9"/>
  <c r="N5832" i="9"/>
  <c r="N5833" i="9"/>
  <c r="N5834" i="9"/>
  <c r="N5835" i="9"/>
  <c r="N5836" i="9"/>
  <c r="N5837" i="9"/>
  <c r="N5838" i="9"/>
  <c r="N5839" i="9"/>
  <c r="N5840" i="9"/>
  <c r="N5841" i="9"/>
  <c r="N5842" i="9"/>
  <c r="N5843" i="9"/>
  <c r="N5844" i="9"/>
  <c r="N5845" i="9"/>
  <c r="N5846" i="9"/>
  <c r="N5847" i="9"/>
  <c r="N5848" i="9"/>
  <c r="N5849" i="9"/>
  <c r="N5850" i="9"/>
  <c r="N5851" i="9"/>
  <c r="N5852" i="9"/>
  <c r="N5853" i="9"/>
  <c r="N5854" i="9"/>
  <c r="N5855" i="9"/>
  <c r="N5856" i="9"/>
  <c r="N5857" i="9"/>
  <c r="N5858" i="9"/>
  <c r="N5859" i="9"/>
  <c r="N5860" i="9"/>
  <c r="N5861" i="9"/>
  <c r="N5862" i="9"/>
  <c r="N5863" i="9"/>
  <c r="N5864" i="9"/>
  <c r="N5865" i="9"/>
  <c r="N5866" i="9"/>
  <c r="N5867" i="9"/>
  <c r="N5868" i="9"/>
  <c r="N5869" i="9"/>
  <c r="N5870" i="9"/>
  <c r="N5871" i="9"/>
  <c r="N5872" i="9"/>
  <c r="N5873" i="9"/>
  <c r="N5874" i="9"/>
  <c r="N5875" i="9"/>
  <c r="N5876" i="9"/>
  <c r="N5877" i="9"/>
  <c r="N5878" i="9"/>
  <c r="N5879" i="9"/>
  <c r="N5880" i="9"/>
  <c r="N5881" i="9"/>
  <c r="N5882" i="9"/>
  <c r="N5883" i="9"/>
  <c r="N5884" i="9"/>
  <c r="N5885" i="9"/>
  <c r="N5886" i="9"/>
  <c r="N5887" i="9"/>
  <c r="N5888" i="9"/>
  <c r="N5889" i="9"/>
  <c r="N5890" i="9"/>
  <c r="N5891" i="9"/>
  <c r="N5892" i="9"/>
  <c r="N5893" i="9"/>
  <c r="N5894" i="9"/>
  <c r="N5895" i="9"/>
  <c r="N5896" i="9"/>
  <c r="N5897" i="9"/>
  <c r="N5898" i="9"/>
  <c r="N5899" i="9"/>
  <c r="N5900" i="9"/>
  <c r="N5901" i="9"/>
  <c r="N5902" i="9"/>
  <c r="N5903" i="9"/>
  <c r="N5904" i="9"/>
  <c r="N5905" i="9"/>
  <c r="N5906" i="9"/>
  <c r="N5907" i="9"/>
  <c r="N5908" i="9"/>
  <c r="N5909" i="9"/>
  <c r="N5910" i="9"/>
  <c r="N5911" i="9"/>
  <c r="N5912" i="9"/>
  <c r="N5913" i="9"/>
  <c r="N5914" i="9"/>
  <c r="N5915" i="9"/>
  <c r="N5916" i="9"/>
  <c r="N5917" i="9"/>
  <c r="N5918" i="9"/>
  <c r="N5919" i="9"/>
  <c r="N5920" i="9"/>
  <c r="N5921" i="9"/>
  <c r="N5922" i="9"/>
  <c r="N5923" i="9"/>
  <c r="N5924" i="9"/>
  <c r="N5925" i="9"/>
  <c r="N5926" i="9"/>
  <c r="N5927" i="9"/>
  <c r="N5928" i="9"/>
  <c r="N5929" i="9"/>
  <c r="N5930" i="9"/>
  <c r="N5931" i="9"/>
  <c r="N5932" i="9"/>
  <c r="N5933" i="9"/>
  <c r="N5934" i="9"/>
  <c r="N5935" i="9"/>
  <c r="N5936" i="9"/>
  <c r="N5937" i="9"/>
  <c r="N5938" i="9"/>
  <c r="N5939" i="9"/>
  <c r="N5940" i="9"/>
  <c r="N5941" i="9"/>
  <c r="N5942" i="9"/>
  <c r="N5943" i="9"/>
  <c r="N5944" i="9"/>
  <c r="N5945" i="9"/>
  <c r="N5946" i="9"/>
  <c r="N5947" i="9"/>
  <c r="N5948" i="9"/>
  <c r="N5949" i="9"/>
  <c r="N5950" i="9"/>
  <c r="N5951" i="9"/>
  <c r="N5952" i="9"/>
  <c r="N5953" i="9"/>
  <c r="N5954" i="9"/>
  <c r="N5955" i="9"/>
  <c r="N5956" i="9"/>
  <c r="N5957" i="9"/>
  <c r="N5958" i="9"/>
  <c r="N5959" i="9"/>
  <c r="N5960" i="9"/>
  <c r="N5961" i="9"/>
  <c r="N5962" i="9"/>
  <c r="N5963" i="9"/>
  <c r="N5964" i="9"/>
  <c r="N5965" i="9"/>
  <c r="N5966" i="9"/>
  <c r="N5967" i="9"/>
  <c r="N5968" i="9"/>
  <c r="N5969" i="9"/>
  <c r="N5970" i="9"/>
  <c r="N5971" i="9"/>
  <c r="N5972" i="9"/>
  <c r="N5973" i="9"/>
  <c r="N5974" i="9"/>
  <c r="N5975" i="9"/>
  <c r="N5976" i="9"/>
  <c r="N5977" i="9"/>
  <c r="N5978" i="9"/>
  <c r="N5979" i="9"/>
  <c r="N5980" i="9"/>
  <c r="N5981" i="9"/>
  <c r="N5982" i="9"/>
  <c r="N5983" i="9"/>
  <c r="N5984" i="9"/>
  <c r="N5985" i="9"/>
  <c r="N5986" i="9"/>
  <c r="N5987" i="9"/>
  <c r="N5988" i="9"/>
  <c r="N5989" i="9"/>
  <c r="N5990" i="9"/>
  <c r="N5991" i="9"/>
  <c r="N5992" i="9"/>
  <c r="N5993" i="9"/>
  <c r="N5994" i="9"/>
  <c r="N5995" i="9"/>
  <c r="N5996" i="9"/>
  <c r="N5997" i="9"/>
  <c r="N5998" i="9"/>
  <c r="N5999" i="9"/>
  <c r="N6000" i="9"/>
  <c r="N6001" i="9"/>
  <c r="N6002" i="9"/>
  <c r="N6003" i="9"/>
  <c r="N6004" i="9"/>
  <c r="N6005" i="9"/>
  <c r="N6006" i="9"/>
  <c r="N6007" i="9"/>
  <c r="N6008" i="9"/>
  <c r="N6009" i="9"/>
  <c r="N6010" i="9"/>
  <c r="N6011" i="9"/>
  <c r="N6012" i="9"/>
  <c r="N6013" i="9"/>
  <c r="N6014" i="9"/>
  <c r="N6015" i="9"/>
  <c r="N6016" i="9"/>
  <c r="N6017" i="9"/>
  <c r="N6018" i="9"/>
  <c r="N6019" i="9"/>
  <c r="N6020" i="9"/>
  <c r="N6021" i="9"/>
  <c r="N6022" i="9"/>
  <c r="N6023" i="9"/>
  <c r="N6024" i="9"/>
  <c r="N6025" i="9"/>
  <c r="N6026" i="9"/>
  <c r="N6027" i="9"/>
  <c r="N6028" i="9"/>
  <c r="N6029" i="9"/>
  <c r="N6030" i="9"/>
  <c r="N6031" i="9"/>
  <c r="N6032" i="9"/>
  <c r="N6033" i="9"/>
  <c r="N6034" i="9"/>
  <c r="N6035" i="9"/>
  <c r="N6036" i="9"/>
  <c r="N6037" i="9"/>
  <c r="N6038" i="9"/>
  <c r="N6039" i="9"/>
  <c r="N6040" i="9"/>
  <c r="N6041" i="9"/>
  <c r="N6042" i="9"/>
  <c r="N6043" i="9"/>
  <c r="N6044" i="9"/>
  <c r="N6045" i="9"/>
  <c r="N6046" i="9"/>
  <c r="N6047" i="9"/>
  <c r="N6048" i="9"/>
  <c r="N6049" i="9"/>
  <c r="N6050" i="9"/>
  <c r="N6051" i="9"/>
  <c r="N6052" i="9"/>
  <c r="N6053" i="9"/>
  <c r="N6054" i="9"/>
  <c r="N6055" i="9"/>
  <c r="N6056" i="9"/>
  <c r="N6057" i="9"/>
  <c r="N6058" i="9"/>
  <c r="N6059" i="9"/>
  <c r="N6060" i="9"/>
  <c r="N6061" i="9"/>
  <c r="N6062" i="9"/>
  <c r="N6063" i="9"/>
  <c r="N6064" i="9"/>
  <c r="N6065" i="9"/>
  <c r="N6066" i="9"/>
  <c r="N6067" i="9"/>
  <c r="N6068" i="9"/>
  <c r="N6069" i="9"/>
  <c r="N6070" i="9"/>
  <c r="N6071" i="9"/>
  <c r="N6072" i="9"/>
  <c r="N6073" i="9"/>
  <c r="N6074" i="9"/>
  <c r="N6075" i="9"/>
  <c r="N6076" i="9"/>
  <c r="N6077" i="9"/>
  <c r="N6078" i="9"/>
  <c r="N6079" i="9"/>
  <c r="N6080" i="9"/>
  <c r="N6081" i="9"/>
  <c r="N6082" i="9"/>
  <c r="N6083" i="9"/>
  <c r="N6084" i="9"/>
  <c r="N6085" i="9"/>
  <c r="N6086" i="9"/>
  <c r="N6087" i="9"/>
  <c r="N6088" i="9"/>
  <c r="N6089" i="9"/>
  <c r="N6090" i="9"/>
  <c r="N6091" i="9"/>
  <c r="N6092" i="9"/>
  <c r="N6093" i="9"/>
  <c r="N6094" i="9"/>
  <c r="N6095" i="9"/>
  <c r="N6096" i="9"/>
  <c r="N6097" i="9"/>
  <c r="N6098" i="9"/>
  <c r="N6099" i="9"/>
  <c r="N6100" i="9"/>
  <c r="N6101" i="9"/>
  <c r="N6102" i="9"/>
  <c r="N6103" i="9"/>
  <c r="N6104" i="9"/>
  <c r="N6105" i="9"/>
  <c r="N6106" i="9"/>
  <c r="N6107" i="9"/>
  <c r="N6108" i="9"/>
  <c r="N6109" i="9"/>
  <c r="N6110" i="9"/>
  <c r="N6111" i="9"/>
  <c r="N6112" i="9"/>
  <c r="N6113" i="9"/>
  <c r="N6114" i="9"/>
  <c r="N6115" i="9"/>
  <c r="N6116" i="9"/>
  <c r="N6117" i="9"/>
  <c r="N6118" i="9"/>
  <c r="N6119" i="9"/>
  <c r="N6120" i="9"/>
  <c r="N6121" i="9"/>
  <c r="N6122" i="9"/>
  <c r="N6123" i="9"/>
  <c r="N6124" i="9"/>
  <c r="N6125" i="9"/>
  <c r="N6126" i="9"/>
  <c r="N6127" i="9"/>
  <c r="N6128" i="9"/>
  <c r="N6129" i="9"/>
  <c r="N6130" i="9"/>
  <c r="N6131" i="9"/>
  <c r="N6132" i="9"/>
  <c r="N6133" i="9"/>
  <c r="N6134" i="9"/>
  <c r="N6135" i="9"/>
  <c r="N6136" i="9"/>
  <c r="N6137" i="9"/>
  <c r="N6138" i="9"/>
  <c r="N6139" i="9"/>
  <c r="N6140" i="9"/>
  <c r="N6141" i="9"/>
  <c r="N6142" i="9"/>
  <c r="N6143" i="9"/>
  <c r="N6144" i="9"/>
  <c r="N6145" i="9"/>
  <c r="N6146" i="9"/>
  <c r="N6147" i="9"/>
  <c r="N6148" i="9"/>
  <c r="N6149" i="9"/>
  <c r="N6150" i="9"/>
  <c r="N6151" i="9"/>
  <c r="N6152" i="9"/>
  <c r="N6153" i="9"/>
  <c r="N6154" i="9"/>
  <c r="N6155" i="9"/>
  <c r="N6156" i="9"/>
  <c r="N6157" i="9"/>
  <c r="N6158" i="9"/>
  <c r="N6159" i="9"/>
  <c r="N6160" i="9"/>
  <c r="N6161" i="9"/>
  <c r="N6162" i="9"/>
  <c r="N6163" i="9"/>
  <c r="N6164" i="9"/>
  <c r="N6165" i="9"/>
  <c r="N6166" i="9"/>
  <c r="N6167" i="9"/>
  <c r="N6168" i="9"/>
  <c r="N6169" i="9"/>
  <c r="N6170" i="9"/>
  <c r="N6171" i="9"/>
  <c r="N6172" i="9"/>
  <c r="N6173" i="9"/>
  <c r="N6174" i="9"/>
  <c r="N6175" i="9"/>
  <c r="N6176" i="9"/>
  <c r="N6177" i="9"/>
  <c r="N6178" i="9"/>
  <c r="N6179" i="9"/>
  <c r="N6180" i="9"/>
  <c r="N6181" i="9"/>
  <c r="N6182" i="9"/>
  <c r="N6183" i="9"/>
  <c r="N6184" i="9"/>
  <c r="N6185" i="9"/>
  <c r="N6186" i="9"/>
  <c r="N6187" i="9"/>
  <c r="N6188" i="9"/>
  <c r="N6189" i="9"/>
  <c r="N6190" i="9"/>
  <c r="N6191" i="9"/>
  <c r="N6192" i="9"/>
  <c r="N6193" i="9"/>
  <c r="N6194" i="9"/>
  <c r="N6195" i="9"/>
  <c r="N6196" i="9"/>
  <c r="N6197" i="9"/>
  <c r="N6198" i="9"/>
  <c r="N6199" i="9"/>
  <c r="N6200" i="9"/>
  <c r="N6201" i="9"/>
  <c r="N6202" i="9"/>
  <c r="N6203" i="9"/>
  <c r="N6204" i="9"/>
  <c r="N6205" i="9"/>
  <c r="N6206" i="9"/>
  <c r="N6207" i="9"/>
  <c r="N6208" i="9"/>
  <c r="N6209" i="9"/>
  <c r="N6210" i="9"/>
  <c r="N6211" i="9"/>
  <c r="N6212" i="9"/>
  <c r="N6213" i="9"/>
  <c r="N6214" i="9"/>
  <c r="N6215" i="9"/>
  <c r="N6216" i="9"/>
  <c r="N6217" i="9"/>
  <c r="N6218" i="9"/>
  <c r="N6219" i="9"/>
  <c r="N6220" i="9"/>
  <c r="N6221" i="9"/>
  <c r="N6222" i="9"/>
  <c r="N6223" i="9"/>
  <c r="N6224" i="9"/>
  <c r="N6225" i="9"/>
  <c r="N6226" i="9"/>
  <c r="N6227" i="9"/>
  <c r="N6228" i="9"/>
  <c r="N6229" i="9"/>
  <c r="N6230" i="9"/>
  <c r="N6231" i="9"/>
  <c r="N6232" i="9"/>
  <c r="N6233" i="9"/>
  <c r="N6234" i="9"/>
  <c r="N6235" i="9"/>
  <c r="N6236" i="9"/>
  <c r="N6237" i="9"/>
  <c r="N6238" i="9"/>
  <c r="N6239" i="9"/>
  <c r="N6240" i="9"/>
  <c r="N6241" i="9"/>
  <c r="N6242" i="9"/>
  <c r="N6243" i="9"/>
  <c r="N6244" i="9"/>
  <c r="N6245" i="9"/>
  <c r="N6246" i="9"/>
  <c r="N6247" i="9"/>
  <c r="N6248" i="9"/>
  <c r="N6249" i="9"/>
  <c r="N6250" i="9"/>
  <c r="N6251" i="9"/>
  <c r="N6252" i="9"/>
  <c r="N6253" i="9"/>
  <c r="N6254" i="9"/>
  <c r="N6255" i="9"/>
  <c r="N6256" i="9"/>
  <c r="N6257" i="9"/>
  <c r="N6258" i="9"/>
  <c r="N6259" i="9"/>
  <c r="N6260" i="9"/>
  <c r="N6261" i="9"/>
  <c r="N6262" i="9"/>
  <c r="N6263" i="9"/>
  <c r="N6264" i="9"/>
  <c r="N6265" i="9"/>
  <c r="N6266" i="9"/>
  <c r="N6267" i="9"/>
  <c r="N6268" i="9"/>
  <c r="N6269" i="9"/>
  <c r="N6270" i="9"/>
  <c r="N6271" i="9"/>
  <c r="N6272" i="9"/>
  <c r="N6273" i="9"/>
  <c r="N6274" i="9"/>
  <c r="N6275" i="9"/>
  <c r="N6276" i="9"/>
  <c r="N6277" i="9"/>
  <c r="N6278" i="9"/>
  <c r="N6279" i="9"/>
  <c r="N6280" i="9"/>
  <c r="N6281" i="9"/>
  <c r="N6282" i="9"/>
  <c r="N6283" i="9"/>
  <c r="N6284" i="9"/>
  <c r="N6285" i="9"/>
  <c r="N6286" i="9"/>
  <c r="N6287" i="9"/>
  <c r="N6288" i="9"/>
  <c r="N6289" i="9"/>
  <c r="N6290" i="9"/>
  <c r="N6291" i="9"/>
  <c r="N6292" i="9"/>
  <c r="N6293" i="9"/>
  <c r="N6294" i="9"/>
  <c r="N6295" i="9"/>
  <c r="N6296" i="9"/>
  <c r="N6297" i="9"/>
  <c r="N6298" i="9"/>
  <c r="N6299" i="9"/>
  <c r="N6300" i="9"/>
  <c r="N6301" i="9"/>
  <c r="N6302" i="9"/>
  <c r="N6303" i="9"/>
  <c r="N6304" i="9"/>
  <c r="N6305" i="9"/>
  <c r="N6306" i="9"/>
  <c r="N6307" i="9"/>
  <c r="N6308" i="9"/>
  <c r="N6309" i="9"/>
  <c r="N6310" i="9"/>
  <c r="N6311" i="9"/>
  <c r="N6312" i="9"/>
  <c r="N6313" i="9"/>
  <c r="N6314" i="9"/>
  <c r="N6315" i="9"/>
  <c r="N6316" i="9"/>
  <c r="N6317" i="9"/>
  <c r="N6318" i="9"/>
  <c r="N6319" i="9"/>
  <c r="N6320" i="9"/>
  <c r="N6321" i="9"/>
  <c r="N6322" i="9"/>
  <c r="N6323" i="9"/>
  <c r="N6324" i="9"/>
  <c r="N6325" i="9"/>
  <c r="N6326" i="9"/>
  <c r="N6327" i="9"/>
  <c r="N6328" i="9"/>
  <c r="N6329" i="9"/>
  <c r="N6330" i="9"/>
  <c r="N6331" i="9"/>
  <c r="N6332" i="9"/>
  <c r="N6333" i="9"/>
  <c r="N6334" i="9"/>
  <c r="N6335" i="9"/>
  <c r="N6336" i="9"/>
  <c r="N6337" i="9"/>
  <c r="N6338" i="9"/>
  <c r="N6339" i="9"/>
  <c r="N6340" i="9"/>
  <c r="N6341" i="9"/>
  <c r="N6342" i="9"/>
  <c r="N6343" i="9"/>
  <c r="N6344" i="9"/>
  <c r="N6345" i="9"/>
  <c r="N6346" i="9"/>
  <c r="N6347" i="9"/>
  <c r="N6348" i="9"/>
  <c r="N6349" i="9"/>
  <c r="N6350" i="9"/>
  <c r="N6351" i="9"/>
  <c r="N6352" i="9"/>
  <c r="N6353" i="9"/>
  <c r="N6354" i="9"/>
  <c r="N6355" i="9"/>
  <c r="N6356" i="9"/>
  <c r="N6357" i="9"/>
  <c r="N6358" i="9"/>
  <c r="N6359" i="9"/>
  <c r="N6360" i="9"/>
  <c r="N6361" i="9"/>
  <c r="N6362" i="9"/>
  <c r="N6363" i="9"/>
  <c r="N6364" i="9"/>
  <c r="N6365" i="9"/>
  <c r="N6366" i="9"/>
  <c r="N6367" i="9"/>
  <c r="N6368" i="9"/>
  <c r="N6369" i="9"/>
  <c r="N6370" i="9"/>
  <c r="N6371" i="9"/>
  <c r="N6372" i="9"/>
  <c r="N6373" i="9"/>
  <c r="N6374" i="9"/>
  <c r="N6375" i="9"/>
  <c r="N6376" i="9"/>
  <c r="N6377" i="9"/>
  <c r="N6378" i="9"/>
  <c r="N6379" i="9"/>
  <c r="N6380" i="9"/>
  <c r="N6381" i="9"/>
  <c r="N6382" i="9"/>
  <c r="N6383" i="9"/>
  <c r="N6384" i="9"/>
  <c r="N6385" i="9"/>
  <c r="N6386" i="9"/>
  <c r="N6387" i="9"/>
  <c r="N6388" i="9"/>
  <c r="N6389" i="9"/>
  <c r="N6390" i="9"/>
  <c r="N6391" i="9"/>
  <c r="N6392" i="9"/>
  <c r="N6393" i="9"/>
  <c r="N6394" i="9"/>
  <c r="N6395" i="9"/>
  <c r="N6396" i="9"/>
  <c r="N6397" i="9"/>
  <c r="N6398" i="9"/>
  <c r="N6399" i="9"/>
  <c r="N6400" i="9"/>
  <c r="N6401" i="9"/>
  <c r="N6402" i="9"/>
  <c r="N6403" i="9"/>
  <c r="N6404" i="9"/>
  <c r="N6405" i="9"/>
  <c r="N6406" i="9"/>
  <c r="N6407" i="9"/>
  <c r="N6408" i="9"/>
  <c r="N6409" i="9"/>
  <c r="N6410" i="9"/>
  <c r="N6411" i="9"/>
  <c r="N6412" i="9"/>
  <c r="N6413" i="9"/>
  <c r="N6414" i="9"/>
  <c r="N6415" i="9"/>
  <c r="N6416" i="9"/>
  <c r="N6417" i="9"/>
  <c r="N6418" i="9"/>
  <c r="N6419" i="9"/>
  <c r="N6420" i="9"/>
  <c r="N6421" i="9"/>
  <c r="N6422" i="9"/>
  <c r="N6423" i="9"/>
  <c r="N6424" i="9"/>
  <c r="N6425" i="9"/>
  <c r="N6426" i="9"/>
  <c r="N6427" i="9"/>
  <c r="N6428" i="9"/>
  <c r="N6429" i="9"/>
  <c r="N6430" i="9"/>
  <c r="N6431" i="9"/>
  <c r="N6432" i="9"/>
  <c r="N6433" i="9"/>
  <c r="N6434" i="9"/>
  <c r="N6435" i="9"/>
  <c r="N6436" i="9"/>
  <c r="N6437" i="9"/>
  <c r="N6438" i="9"/>
  <c r="N6439" i="9"/>
  <c r="N6440" i="9"/>
  <c r="N6441" i="9"/>
  <c r="N6442" i="9"/>
  <c r="N6443" i="9"/>
  <c r="N6444" i="9"/>
  <c r="N6445" i="9"/>
  <c r="N6446" i="9"/>
  <c r="N6447" i="9"/>
  <c r="N6448" i="9"/>
  <c r="N6449" i="9"/>
  <c r="N6450" i="9"/>
  <c r="N6451" i="9"/>
  <c r="N6452" i="9"/>
  <c r="N6453" i="9"/>
  <c r="N6454" i="9"/>
  <c r="N6455" i="9"/>
  <c r="N6456" i="9"/>
  <c r="N6457" i="9"/>
  <c r="N6458" i="9"/>
  <c r="N6459" i="9"/>
  <c r="N6460" i="9"/>
  <c r="N6461" i="9"/>
  <c r="N6462" i="9"/>
  <c r="N6463" i="9"/>
  <c r="N6464" i="9"/>
  <c r="N6465" i="9"/>
  <c r="N6466" i="9"/>
  <c r="N6467" i="9"/>
  <c r="N6468" i="9"/>
  <c r="N6469" i="9"/>
  <c r="N6470" i="9"/>
  <c r="N6471" i="9"/>
  <c r="N6472" i="9"/>
  <c r="N6473" i="9"/>
  <c r="N6474" i="9"/>
  <c r="N6475" i="9"/>
  <c r="N6476" i="9"/>
  <c r="N6477" i="9"/>
  <c r="N6478" i="9"/>
  <c r="N6479" i="9"/>
  <c r="N6480" i="9"/>
  <c r="N6481" i="9"/>
  <c r="N6482" i="9"/>
  <c r="N6483" i="9"/>
  <c r="N6484" i="9"/>
  <c r="N6485" i="9"/>
  <c r="N6486" i="9"/>
  <c r="N6487" i="9"/>
  <c r="N6488" i="9"/>
  <c r="N6489" i="9"/>
  <c r="N6490" i="9"/>
  <c r="N6491" i="9"/>
  <c r="N6492" i="9"/>
  <c r="N6493" i="9"/>
  <c r="N6494" i="9"/>
  <c r="N6495" i="9"/>
  <c r="N6496" i="9"/>
  <c r="N6497" i="9"/>
  <c r="N6498" i="9"/>
  <c r="N6499" i="9"/>
  <c r="N6500" i="9"/>
  <c r="N6501" i="9"/>
  <c r="N6502" i="9"/>
  <c r="N6503" i="9"/>
  <c r="N6504" i="9"/>
  <c r="N6505" i="9"/>
  <c r="N6506" i="9"/>
  <c r="N6507" i="9"/>
  <c r="N6508" i="9"/>
  <c r="N6509" i="9"/>
  <c r="N6510" i="9"/>
  <c r="N6511" i="9"/>
  <c r="N6512" i="9"/>
  <c r="N6513" i="9"/>
  <c r="N6514" i="9"/>
  <c r="N6515" i="9"/>
  <c r="N6516" i="9"/>
  <c r="N6517" i="9"/>
  <c r="N6518" i="9"/>
  <c r="N6519" i="9"/>
  <c r="N6520" i="9"/>
  <c r="N6521" i="9"/>
  <c r="N6522" i="9"/>
  <c r="N6523" i="9"/>
  <c r="N6524" i="9"/>
  <c r="N6525" i="9"/>
  <c r="N6526" i="9"/>
  <c r="N6527" i="9"/>
  <c r="N6528" i="9"/>
  <c r="N6529" i="9"/>
  <c r="N6530" i="9"/>
  <c r="N6531" i="9"/>
  <c r="N6532" i="9"/>
  <c r="N6533" i="9"/>
  <c r="N6534" i="9"/>
  <c r="N6535" i="9"/>
  <c r="N6536" i="9"/>
  <c r="N6537" i="9"/>
  <c r="N6538" i="9"/>
  <c r="N6539" i="9"/>
  <c r="N6540" i="9"/>
  <c r="N6541" i="9"/>
  <c r="N6542" i="9"/>
  <c r="N6543" i="9"/>
  <c r="N6544" i="9"/>
  <c r="N6545" i="9"/>
  <c r="N6546" i="9"/>
  <c r="N6547" i="9"/>
  <c r="N6548" i="9"/>
  <c r="N6549" i="9"/>
  <c r="N6550" i="9"/>
  <c r="N6551" i="9"/>
  <c r="N6552" i="9"/>
  <c r="N6553" i="9"/>
  <c r="N6554" i="9"/>
  <c r="N6555" i="9"/>
  <c r="N6556" i="9"/>
  <c r="N6557" i="9"/>
  <c r="N6558" i="9"/>
  <c r="N6559" i="9"/>
  <c r="N6560" i="9"/>
  <c r="N6561" i="9"/>
  <c r="N6562" i="9"/>
  <c r="N6563" i="9"/>
  <c r="N6564" i="9"/>
  <c r="N6565" i="9"/>
  <c r="N6566" i="9"/>
  <c r="N6567" i="9"/>
  <c r="N6568" i="9"/>
  <c r="N6569" i="9"/>
  <c r="N6570" i="9"/>
  <c r="N6571" i="9"/>
  <c r="N6572" i="9"/>
  <c r="N6573" i="9"/>
  <c r="N6574" i="9"/>
  <c r="N6575" i="9"/>
  <c r="N6576" i="9"/>
  <c r="N6577" i="9"/>
  <c r="N6578" i="9"/>
  <c r="N6579" i="9"/>
  <c r="N6580" i="9"/>
  <c r="N6581" i="9"/>
  <c r="N6582" i="9"/>
  <c r="N6583" i="9"/>
  <c r="N6584" i="9"/>
  <c r="N6585" i="9"/>
  <c r="N6586" i="9"/>
  <c r="N6587" i="9"/>
  <c r="N6588" i="9"/>
  <c r="N6589" i="9"/>
  <c r="N6590" i="9"/>
  <c r="N6591" i="9"/>
  <c r="N6592" i="9"/>
  <c r="N6593" i="9"/>
  <c r="N6594" i="9"/>
  <c r="N6595" i="9"/>
  <c r="N6596" i="9"/>
  <c r="N6597" i="9"/>
  <c r="N6598" i="9"/>
  <c r="N6599" i="9"/>
  <c r="N6600" i="9"/>
  <c r="N6601" i="9"/>
  <c r="N6602" i="9"/>
  <c r="N6603" i="9"/>
  <c r="N6604" i="9"/>
  <c r="N6605" i="9"/>
  <c r="N6606" i="9"/>
  <c r="N6607" i="9"/>
  <c r="N6608" i="9"/>
  <c r="N6609" i="9"/>
  <c r="N6610" i="9"/>
  <c r="N6611" i="9"/>
  <c r="N6612" i="9"/>
  <c r="N6613" i="9"/>
  <c r="N6614" i="9"/>
  <c r="N6615" i="9"/>
  <c r="N6616" i="9"/>
  <c r="N6617" i="9"/>
  <c r="N6618" i="9"/>
  <c r="N6619" i="9"/>
  <c r="N6620" i="9"/>
  <c r="N6621" i="9"/>
  <c r="N6622" i="9"/>
  <c r="N6623" i="9"/>
  <c r="N6624" i="9"/>
  <c r="N6625" i="9"/>
  <c r="N6626" i="9"/>
  <c r="N6627" i="9"/>
  <c r="N6628" i="9"/>
  <c r="N6629" i="9"/>
  <c r="N6630" i="9"/>
  <c r="N6631" i="9"/>
  <c r="N6632" i="9"/>
  <c r="N6633" i="9"/>
  <c r="N6634" i="9"/>
  <c r="N6635" i="9"/>
  <c r="N6636" i="9"/>
  <c r="N6637" i="9"/>
  <c r="N6638" i="9"/>
  <c r="N6639" i="9"/>
  <c r="N6640" i="9"/>
  <c r="N6641" i="9"/>
  <c r="N6642" i="9"/>
  <c r="N6643" i="9"/>
  <c r="N6644" i="9"/>
  <c r="N6645" i="9"/>
  <c r="N6646" i="9"/>
  <c r="N6647" i="9"/>
  <c r="N6648" i="9"/>
  <c r="N6649" i="9"/>
  <c r="N6650" i="9"/>
  <c r="N6651" i="9"/>
  <c r="N6652" i="9"/>
  <c r="N6653" i="9"/>
  <c r="N6654" i="9"/>
  <c r="N6655" i="9"/>
  <c r="N6656" i="9"/>
  <c r="N6657" i="9"/>
  <c r="N6658" i="9"/>
  <c r="N6659" i="9"/>
  <c r="N6660" i="9"/>
  <c r="N6661" i="9"/>
  <c r="N6662" i="9"/>
  <c r="N6663" i="9"/>
  <c r="N6664" i="9"/>
  <c r="N6665" i="9"/>
  <c r="N6666" i="9"/>
  <c r="N6667" i="9"/>
  <c r="N6668" i="9"/>
  <c r="N6669" i="9"/>
  <c r="N6670" i="9"/>
  <c r="N6671" i="9"/>
  <c r="N6672" i="9"/>
  <c r="N6673" i="9"/>
  <c r="N6674" i="9"/>
  <c r="N6675" i="9"/>
  <c r="N6676" i="9"/>
  <c r="N6677" i="9"/>
  <c r="N6678" i="9"/>
  <c r="N6679" i="9"/>
  <c r="N6680" i="9"/>
  <c r="N6681" i="9"/>
  <c r="N6682" i="9"/>
  <c r="N6683" i="9"/>
  <c r="N6684" i="9"/>
  <c r="N6685" i="9"/>
  <c r="N6686" i="9"/>
  <c r="N6687" i="9"/>
  <c r="N6688" i="9"/>
  <c r="N6689" i="9"/>
  <c r="N6690" i="9"/>
  <c r="N6691" i="9"/>
  <c r="N6692" i="9"/>
  <c r="N6693" i="9"/>
  <c r="N6694" i="9"/>
  <c r="N6695" i="9"/>
  <c r="N6696" i="9"/>
  <c r="N6697" i="9"/>
  <c r="N6698" i="9"/>
  <c r="N6699" i="9"/>
  <c r="N6700" i="9"/>
  <c r="N6701" i="9"/>
  <c r="N6702" i="9"/>
  <c r="N6703" i="9"/>
  <c r="N6704" i="9"/>
  <c r="N6705" i="9"/>
  <c r="N6706" i="9"/>
  <c r="N6707" i="9"/>
  <c r="N6708" i="9"/>
  <c r="N6709" i="9"/>
  <c r="N6710" i="9"/>
  <c r="N6711" i="9"/>
  <c r="N6712" i="9"/>
  <c r="N6713" i="9"/>
  <c r="N6714" i="9"/>
  <c r="N6715" i="9"/>
  <c r="N6716" i="9"/>
  <c r="N6717" i="9"/>
  <c r="N6718" i="9"/>
  <c r="N6719" i="9"/>
  <c r="N6720" i="9"/>
  <c r="N6721" i="9"/>
  <c r="N6722" i="9"/>
  <c r="N6723" i="9"/>
  <c r="N6724" i="9"/>
  <c r="N6725" i="9"/>
  <c r="N6726" i="9"/>
  <c r="N6727" i="9"/>
  <c r="N6728" i="9"/>
  <c r="N6729" i="9"/>
  <c r="N6730" i="9"/>
  <c r="N6731" i="9"/>
  <c r="N6732" i="9"/>
  <c r="N6733" i="9"/>
  <c r="N6734" i="9"/>
  <c r="N6735" i="9"/>
  <c r="N6736" i="9"/>
  <c r="N6737" i="9"/>
  <c r="N6738" i="9"/>
  <c r="N6739" i="9"/>
  <c r="N6740" i="9"/>
  <c r="N6741" i="9"/>
  <c r="N6742" i="9"/>
  <c r="N6743" i="9"/>
  <c r="N6744" i="9"/>
  <c r="N6745" i="9"/>
  <c r="N6746" i="9"/>
  <c r="N6747" i="9"/>
  <c r="N6748" i="9"/>
  <c r="N6749" i="9"/>
  <c r="N6750" i="9"/>
  <c r="N6751" i="9"/>
  <c r="N6752" i="9"/>
  <c r="N6753" i="9"/>
  <c r="N6754" i="9"/>
  <c r="N6755" i="9"/>
  <c r="N6756" i="9"/>
  <c r="N6757" i="9"/>
  <c r="N6758" i="9"/>
  <c r="N6759" i="9"/>
  <c r="N6760" i="9"/>
  <c r="N6761" i="9"/>
  <c r="N6762" i="9"/>
  <c r="N6763" i="9"/>
  <c r="N6764" i="9"/>
  <c r="N6765" i="9"/>
  <c r="N6766" i="9"/>
  <c r="N6767" i="9"/>
  <c r="N6768" i="9"/>
  <c r="N6769" i="9"/>
  <c r="N6770" i="9"/>
  <c r="N6771" i="9"/>
  <c r="N6772" i="9"/>
  <c r="N6773" i="9"/>
  <c r="N6774" i="9"/>
  <c r="N6775" i="9"/>
  <c r="N6776" i="9"/>
  <c r="N6777" i="9"/>
  <c r="N6778" i="9"/>
  <c r="N6779" i="9"/>
  <c r="N6780" i="9"/>
  <c r="N6781" i="9"/>
  <c r="N6782" i="9"/>
  <c r="N6783" i="9"/>
  <c r="N6784" i="9"/>
  <c r="N6785" i="9"/>
  <c r="N6786" i="9"/>
  <c r="N6787" i="9"/>
  <c r="N6788" i="9"/>
  <c r="N6789" i="9"/>
  <c r="N6790" i="9"/>
  <c r="N6791" i="9"/>
  <c r="N6792" i="9"/>
  <c r="N6793" i="9"/>
  <c r="N6794" i="9"/>
  <c r="N6795" i="9"/>
  <c r="N6796" i="9"/>
  <c r="N6797" i="9"/>
  <c r="N6798" i="9"/>
  <c r="N6799" i="9"/>
  <c r="N6800" i="9"/>
  <c r="N6801" i="9"/>
  <c r="N6802" i="9"/>
  <c r="N6803" i="9"/>
  <c r="N6804" i="9"/>
  <c r="N6805" i="9"/>
  <c r="N6806" i="9"/>
  <c r="N6807" i="9"/>
  <c r="N6808" i="9"/>
  <c r="N6809" i="9"/>
  <c r="N6810" i="9"/>
  <c r="N6811" i="9"/>
  <c r="N6812" i="9"/>
  <c r="N6813" i="9"/>
  <c r="N6814" i="9"/>
  <c r="N6815" i="9"/>
  <c r="N6816" i="9"/>
  <c r="N6817" i="9"/>
  <c r="N6818" i="9"/>
  <c r="N6819" i="9"/>
  <c r="N6820" i="9"/>
  <c r="N6821" i="9"/>
  <c r="N6822" i="9"/>
  <c r="N6823" i="9"/>
  <c r="N6824" i="9"/>
  <c r="N6825" i="9"/>
  <c r="N6826" i="9"/>
  <c r="N6827" i="9"/>
  <c r="N6828" i="9"/>
  <c r="N6829" i="9"/>
  <c r="N6830" i="9"/>
  <c r="N6831" i="9"/>
  <c r="N6832" i="9"/>
  <c r="N6833" i="9"/>
  <c r="N6834" i="9"/>
  <c r="N6835" i="9"/>
  <c r="N6836" i="9"/>
  <c r="N6837" i="9"/>
  <c r="N6838" i="9"/>
  <c r="N6839" i="9"/>
  <c r="N6840" i="9"/>
  <c r="N6841" i="9"/>
  <c r="N6842" i="9"/>
  <c r="N6843" i="9"/>
  <c r="N6844" i="9"/>
  <c r="N6845" i="9"/>
  <c r="N6846" i="9"/>
  <c r="N6847" i="9"/>
  <c r="N6848" i="9"/>
  <c r="N6849" i="9"/>
  <c r="N6850" i="9"/>
  <c r="N6851" i="9"/>
  <c r="N6852" i="9"/>
  <c r="N6853" i="9"/>
  <c r="N6854" i="9"/>
  <c r="N6855" i="9"/>
  <c r="N6856" i="9"/>
  <c r="N6857" i="9"/>
  <c r="N6858" i="9"/>
  <c r="N6859" i="9"/>
  <c r="N6860" i="9"/>
  <c r="N6861" i="9"/>
  <c r="N6862" i="9"/>
  <c r="N6863" i="9"/>
  <c r="N6864" i="9"/>
  <c r="N6865" i="9"/>
  <c r="N6866" i="9"/>
  <c r="N6867" i="9"/>
  <c r="N6868" i="9"/>
  <c r="N6869" i="9"/>
  <c r="N6870" i="9"/>
  <c r="N6871" i="9"/>
  <c r="N6872" i="9"/>
  <c r="N6873" i="9"/>
  <c r="N6874" i="9"/>
  <c r="N6875" i="9"/>
  <c r="N6876" i="9"/>
  <c r="N6877" i="9"/>
  <c r="N6878" i="9"/>
  <c r="N6879" i="9"/>
  <c r="N6880" i="9"/>
  <c r="N6881" i="9"/>
  <c r="N6882" i="9"/>
  <c r="N6883" i="9"/>
  <c r="N6884" i="9"/>
  <c r="N6885" i="9"/>
  <c r="N6886" i="9"/>
  <c r="N6887" i="9"/>
  <c r="N6888" i="9"/>
  <c r="N6889" i="9"/>
  <c r="N6890" i="9"/>
  <c r="N6891" i="9"/>
  <c r="N6892" i="9"/>
  <c r="N6893" i="9"/>
  <c r="N6894" i="9"/>
  <c r="N6895" i="9"/>
  <c r="N6896" i="9"/>
  <c r="N6897" i="9"/>
  <c r="N6898" i="9"/>
  <c r="N6899" i="9"/>
  <c r="N6900" i="9"/>
  <c r="N6901" i="9"/>
  <c r="N6902" i="9"/>
  <c r="N6903" i="9"/>
  <c r="N6904" i="9"/>
  <c r="N6905" i="9"/>
  <c r="N6906" i="9"/>
  <c r="N6907" i="9"/>
  <c r="N6908" i="9"/>
  <c r="N6909" i="9"/>
  <c r="N6910" i="9"/>
  <c r="N6911" i="9"/>
  <c r="N6912" i="9"/>
  <c r="N6913" i="9"/>
  <c r="N6914" i="9"/>
  <c r="N6915" i="9"/>
  <c r="N6916" i="9"/>
  <c r="N6917" i="9"/>
  <c r="N6918" i="9"/>
  <c r="N6919" i="9"/>
  <c r="N6920" i="9"/>
  <c r="N6921" i="9"/>
  <c r="N6922" i="9"/>
  <c r="N6923" i="9"/>
  <c r="N6924" i="9"/>
  <c r="N6925" i="9"/>
  <c r="N6926" i="9"/>
  <c r="N6927" i="9"/>
  <c r="N6928" i="9"/>
  <c r="N6929" i="9"/>
  <c r="N6930" i="9"/>
  <c r="N6931" i="9"/>
  <c r="N6932" i="9"/>
  <c r="N6933" i="9"/>
  <c r="N6934" i="9"/>
  <c r="N6935" i="9"/>
  <c r="N6936" i="9"/>
  <c r="N6937" i="9"/>
  <c r="N6938" i="9"/>
  <c r="N6939" i="9"/>
  <c r="N6940" i="9"/>
  <c r="N6941" i="9"/>
  <c r="N6942" i="9"/>
  <c r="N6943" i="9"/>
  <c r="N6944" i="9"/>
  <c r="N6945" i="9"/>
  <c r="N6946" i="9"/>
  <c r="N6947" i="9"/>
  <c r="N6948" i="9"/>
  <c r="N6949" i="9"/>
  <c r="N6950" i="9"/>
  <c r="N6951" i="9"/>
  <c r="N6952" i="9"/>
  <c r="N6953" i="9"/>
  <c r="N6954" i="9"/>
  <c r="N6955" i="9"/>
  <c r="N6956" i="9"/>
  <c r="N6957" i="9"/>
  <c r="N6958" i="9"/>
  <c r="N6959" i="9"/>
  <c r="N6960" i="9"/>
  <c r="N6961" i="9"/>
  <c r="N6962" i="9"/>
  <c r="N6963" i="9"/>
  <c r="N6964" i="9"/>
  <c r="N6965" i="9"/>
  <c r="N6966" i="9"/>
  <c r="N6967" i="9"/>
  <c r="N6968" i="9"/>
  <c r="N6969" i="9"/>
  <c r="N6970" i="9"/>
  <c r="N6971" i="9"/>
  <c r="N6972" i="9"/>
  <c r="N6973" i="9"/>
  <c r="N6974" i="9"/>
  <c r="N6975" i="9"/>
  <c r="N6976" i="9"/>
  <c r="N6977" i="9"/>
  <c r="N6978" i="9"/>
  <c r="N6979" i="9"/>
  <c r="N6980" i="9"/>
  <c r="N6981" i="9"/>
  <c r="N6982" i="9"/>
  <c r="N6983" i="9"/>
  <c r="N6984" i="9"/>
  <c r="N6985" i="9"/>
  <c r="N6986" i="9"/>
  <c r="N6987" i="9"/>
  <c r="N6988" i="9"/>
  <c r="N6989" i="9"/>
  <c r="N6990" i="9"/>
  <c r="N6991" i="9"/>
  <c r="N6992" i="9"/>
  <c r="N6993" i="9"/>
  <c r="N6994" i="9"/>
  <c r="N6995" i="9"/>
  <c r="N6996" i="9"/>
  <c r="N6997" i="9"/>
  <c r="N6998" i="9"/>
  <c r="N6999" i="9"/>
  <c r="N7000" i="9"/>
  <c r="N7001" i="9"/>
  <c r="N7002" i="9"/>
  <c r="N7003" i="9"/>
  <c r="N7004" i="9"/>
  <c r="N7005" i="9"/>
  <c r="N7006" i="9"/>
  <c r="N7007" i="9"/>
  <c r="N7008" i="9"/>
  <c r="N7009" i="9"/>
  <c r="N7010" i="9"/>
  <c r="N7011" i="9"/>
  <c r="N7012" i="9"/>
  <c r="N7013" i="9"/>
  <c r="N7014" i="9"/>
  <c r="N7015" i="9"/>
  <c r="N7016" i="9"/>
  <c r="N7017" i="9"/>
  <c r="N7018" i="9"/>
  <c r="N7019" i="9"/>
  <c r="N7020" i="9"/>
  <c r="N7021" i="9"/>
  <c r="N7022" i="9"/>
  <c r="N7023" i="9"/>
  <c r="N7024" i="9"/>
  <c r="N7025" i="9"/>
  <c r="N7026" i="9"/>
  <c r="N7027" i="9"/>
  <c r="N7028" i="9"/>
  <c r="N7029" i="9"/>
  <c r="N7030" i="9"/>
  <c r="N7031" i="9"/>
  <c r="N7032" i="9"/>
  <c r="N7033" i="9"/>
  <c r="N7034" i="9"/>
  <c r="N7035" i="9"/>
  <c r="N7036" i="9"/>
  <c r="N7037" i="9"/>
  <c r="N7038" i="9"/>
  <c r="N7039" i="9"/>
  <c r="N7040" i="9"/>
  <c r="N7041" i="9"/>
  <c r="N7042" i="9"/>
  <c r="N7043" i="9"/>
  <c r="N7044" i="9"/>
  <c r="N7045" i="9"/>
  <c r="N7046" i="9"/>
  <c r="N7047" i="9"/>
  <c r="N7048" i="9"/>
  <c r="N7049" i="9"/>
  <c r="N7050" i="9"/>
  <c r="N7051" i="9"/>
  <c r="N7052" i="9"/>
  <c r="N7053" i="9"/>
  <c r="N7054" i="9"/>
  <c r="N7055" i="9"/>
  <c r="N7056" i="9"/>
  <c r="N7057" i="9"/>
  <c r="N7058" i="9"/>
  <c r="N7059" i="9"/>
  <c r="N7060" i="9"/>
  <c r="N7061" i="9"/>
  <c r="N7062" i="9"/>
  <c r="N7063" i="9"/>
  <c r="N7064" i="9"/>
  <c r="N7065" i="9"/>
  <c r="N7066" i="9"/>
  <c r="N7067" i="9"/>
  <c r="N7068" i="9"/>
  <c r="N7069" i="9"/>
  <c r="N7070" i="9"/>
  <c r="N7071" i="9"/>
  <c r="N7072" i="9"/>
  <c r="N7073" i="9"/>
  <c r="N7074" i="9"/>
  <c r="N7075" i="9"/>
  <c r="N7076" i="9"/>
  <c r="N7077" i="9"/>
  <c r="N7078" i="9"/>
  <c r="N7079" i="9"/>
  <c r="N7080" i="9"/>
  <c r="N7081" i="9"/>
  <c r="N7082" i="9"/>
  <c r="N7083" i="9"/>
  <c r="N7084" i="9"/>
  <c r="N7085" i="9"/>
  <c r="N7086" i="9"/>
  <c r="N7087" i="9"/>
  <c r="N7088" i="9"/>
  <c r="N7089" i="9"/>
  <c r="N7090" i="9"/>
  <c r="N7091" i="9"/>
  <c r="N7092" i="9"/>
  <c r="N7093" i="9"/>
  <c r="N7094" i="9"/>
  <c r="N7095" i="9"/>
  <c r="N7096" i="9"/>
  <c r="N7097" i="9"/>
  <c r="N7098" i="9"/>
  <c r="N7099" i="9"/>
  <c r="N7100" i="9"/>
  <c r="N7101" i="9"/>
  <c r="N7102" i="9"/>
  <c r="N7103" i="9"/>
  <c r="N7104" i="9"/>
  <c r="N7105" i="9"/>
  <c r="N7106" i="9"/>
  <c r="N7107" i="9"/>
  <c r="N7108" i="9"/>
  <c r="N7109" i="9"/>
  <c r="N7110" i="9"/>
  <c r="N7111" i="9"/>
  <c r="N7112" i="9"/>
  <c r="N7113" i="9"/>
  <c r="N7114" i="9"/>
  <c r="N7115" i="9"/>
  <c r="N7116" i="9"/>
  <c r="N7117" i="9"/>
  <c r="N7118" i="9"/>
  <c r="N7119" i="9"/>
  <c r="N7120" i="9"/>
  <c r="N7121" i="9"/>
  <c r="N7122" i="9"/>
  <c r="N7123" i="9"/>
  <c r="N7124" i="9"/>
  <c r="N7125" i="9"/>
  <c r="N7126" i="9"/>
  <c r="N7127" i="9"/>
  <c r="N7128" i="9"/>
  <c r="N7129" i="9"/>
  <c r="N7130" i="9"/>
  <c r="N7131" i="9"/>
  <c r="N7132" i="9"/>
  <c r="N7133" i="9"/>
  <c r="N7134" i="9"/>
  <c r="N7135" i="9"/>
  <c r="N7136" i="9"/>
  <c r="N7137" i="9"/>
  <c r="N7138" i="9"/>
  <c r="N7139" i="9"/>
  <c r="N7140" i="9"/>
  <c r="N7141" i="9"/>
  <c r="N7142" i="9"/>
  <c r="N7143" i="9"/>
  <c r="N7144" i="9"/>
  <c r="N7145" i="9"/>
  <c r="N7146" i="9"/>
  <c r="N7147" i="9"/>
  <c r="N7148" i="9"/>
  <c r="N7149" i="9"/>
  <c r="N7150" i="9"/>
  <c r="N7151" i="9"/>
  <c r="N7152" i="9"/>
  <c r="N7153" i="9"/>
  <c r="N7154" i="9"/>
  <c r="N7155" i="9"/>
  <c r="N7156" i="9"/>
  <c r="N7157" i="9"/>
  <c r="N7158" i="9"/>
  <c r="N7159" i="9"/>
  <c r="N7160" i="9"/>
  <c r="N7161" i="9"/>
  <c r="N7162" i="9"/>
  <c r="N7163" i="9"/>
  <c r="N7164" i="9"/>
  <c r="N7165" i="9"/>
  <c r="N7166" i="9"/>
  <c r="N7167" i="9"/>
  <c r="N7168" i="9"/>
  <c r="N7169" i="9"/>
  <c r="N7170" i="9"/>
  <c r="N7171" i="9"/>
  <c r="N7172" i="9"/>
  <c r="N7173" i="9"/>
  <c r="N7174" i="9"/>
  <c r="N7175" i="9"/>
  <c r="N7176" i="9"/>
  <c r="N7177" i="9"/>
  <c r="N7178" i="9"/>
  <c r="N7179" i="9"/>
  <c r="N7180" i="9"/>
  <c r="N7181" i="9"/>
  <c r="N7182" i="9"/>
  <c r="N7183" i="9"/>
  <c r="N7184" i="9"/>
  <c r="N7185" i="9"/>
  <c r="N7186" i="9"/>
  <c r="N7187" i="9"/>
  <c r="N7188" i="9"/>
  <c r="N7189" i="9"/>
  <c r="N7190" i="9"/>
  <c r="N7191" i="9"/>
  <c r="N7192" i="9"/>
  <c r="N7193" i="9"/>
  <c r="N7194" i="9"/>
  <c r="N7195" i="9"/>
  <c r="N7196" i="9"/>
  <c r="N7197" i="9"/>
  <c r="N7198" i="9"/>
  <c r="N7199" i="9"/>
  <c r="N7200" i="9"/>
  <c r="N7201" i="9"/>
  <c r="N7202" i="9"/>
  <c r="N7203" i="9"/>
  <c r="N7204" i="9"/>
  <c r="N7205" i="9"/>
  <c r="N7206" i="9"/>
  <c r="N7207" i="9"/>
  <c r="N7208" i="9"/>
  <c r="N7209" i="9"/>
  <c r="N7210" i="9"/>
  <c r="N7211" i="9"/>
  <c r="N7212" i="9"/>
  <c r="N7213" i="9"/>
  <c r="N7214" i="9"/>
  <c r="N7215" i="9"/>
  <c r="N7216" i="9"/>
  <c r="N7217" i="9"/>
  <c r="N7218" i="9"/>
  <c r="N7219" i="9"/>
  <c r="N7220" i="9"/>
  <c r="N7221" i="9"/>
  <c r="N7222" i="9"/>
  <c r="N7223" i="9"/>
  <c r="N7224" i="9"/>
  <c r="N7225" i="9"/>
  <c r="N7226" i="9"/>
  <c r="N7227" i="9"/>
  <c r="N7228" i="9"/>
  <c r="N7229" i="9"/>
  <c r="N7230" i="9"/>
  <c r="N7231" i="9"/>
  <c r="N7232" i="9"/>
  <c r="N7233" i="9"/>
  <c r="N7234" i="9"/>
  <c r="N7235" i="9"/>
  <c r="N7236" i="9"/>
  <c r="N7237" i="9"/>
  <c r="N7238" i="9"/>
  <c r="N7239" i="9"/>
  <c r="N7240" i="9"/>
  <c r="N7241" i="9"/>
  <c r="N7242" i="9"/>
  <c r="N7243" i="9"/>
  <c r="N7244" i="9"/>
  <c r="N7245" i="9"/>
  <c r="N7246" i="9"/>
  <c r="N7247" i="9"/>
  <c r="N7248" i="9"/>
  <c r="N7249" i="9"/>
  <c r="N7250" i="9"/>
  <c r="N7251" i="9"/>
  <c r="N7252" i="9"/>
  <c r="N7253" i="9"/>
  <c r="N7254" i="9"/>
  <c r="N7255" i="9"/>
  <c r="N7256" i="9"/>
  <c r="N7257" i="9"/>
  <c r="N7258" i="9"/>
  <c r="N7259" i="9"/>
  <c r="N7260" i="9"/>
  <c r="N7261" i="9"/>
  <c r="N7262" i="9"/>
  <c r="N7263" i="9"/>
  <c r="N7264" i="9"/>
  <c r="N7265" i="9"/>
  <c r="N7266" i="9"/>
  <c r="N7267" i="9"/>
  <c r="N7268" i="9"/>
  <c r="N7269" i="9"/>
  <c r="N7270" i="9"/>
  <c r="N7271" i="9"/>
  <c r="N7272" i="9"/>
  <c r="N7273" i="9"/>
  <c r="N7274" i="9"/>
  <c r="N7275" i="9"/>
  <c r="N7276" i="9"/>
  <c r="N7277" i="9"/>
  <c r="N7278" i="9"/>
  <c r="N7279" i="9"/>
  <c r="N7280" i="9"/>
  <c r="N7281" i="9"/>
  <c r="N7282" i="9"/>
  <c r="N7283" i="9"/>
  <c r="N7284" i="9"/>
  <c r="N7285" i="9"/>
  <c r="N7286" i="9"/>
  <c r="N7287" i="9"/>
  <c r="N7288" i="9"/>
  <c r="N7289" i="9"/>
  <c r="N7290" i="9"/>
  <c r="N7291" i="9"/>
  <c r="N7292" i="9"/>
  <c r="N7293" i="9"/>
  <c r="N7294" i="9"/>
  <c r="N7295" i="9"/>
  <c r="N7296" i="9"/>
  <c r="N7297" i="9"/>
  <c r="N7298" i="9"/>
  <c r="N7299" i="9"/>
  <c r="N7300" i="9"/>
  <c r="N7301" i="9"/>
  <c r="N7302" i="9"/>
  <c r="N7303" i="9"/>
  <c r="N7304" i="9"/>
  <c r="N7305" i="9"/>
  <c r="N7306" i="9"/>
  <c r="N7307" i="9"/>
  <c r="N7308" i="9"/>
  <c r="N7309" i="9"/>
  <c r="N7310" i="9"/>
  <c r="N7311" i="9"/>
  <c r="N7312" i="9"/>
  <c r="N7313" i="9"/>
  <c r="N7314" i="9"/>
  <c r="N7315" i="9"/>
  <c r="N7316" i="9"/>
  <c r="N7317" i="9"/>
  <c r="N7318" i="9"/>
  <c r="N7319" i="9"/>
  <c r="N7320" i="9"/>
  <c r="N7321" i="9"/>
  <c r="N7322" i="9"/>
  <c r="N7323" i="9"/>
  <c r="N7324" i="9"/>
  <c r="N7325" i="9"/>
  <c r="N7326" i="9"/>
  <c r="N7327" i="9"/>
  <c r="N7328" i="9"/>
  <c r="N7329" i="9"/>
  <c r="N7330" i="9"/>
  <c r="N7331" i="9"/>
  <c r="N7332" i="9"/>
  <c r="N7333" i="9"/>
  <c r="N7334" i="9"/>
  <c r="N7335" i="9"/>
  <c r="N7336" i="9"/>
  <c r="N7337" i="9"/>
  <c r="N7338" i="9"/>
  <c r="N7339" i="9"/>
  <c r="N7340" i="9"/>
  <c r="N7341" i="9"/>
  <c r="N7342" i="9"/>
  <c r="N7343" i="9"/>
  <c r="N7344" i="9"/>
  <c r="N7345" i="9"/>
  <c r="N7346" i="9"/>
  <c r="N7347" i="9"/>
  <c r="N7348" i="9"/>
  <c r="N7349" i="9"/>
  <c r="N7350" i="9"/>
  <c r="N7351" i="9"/>
  <c r="N7352" i="9"/>
  <c r="N7353" i="9"/>
  <c r="N7354" i="9"/>
  <c r="N7355" i="9"/>
  <c r="N7356" i="9"/>
  <c r="N7357" i="9"/>
  <c r="N7358" i="9"/>
  <c r="N7359" i="9"/>
  <c r="N7360" i="9"/>
  <c r="N7361" i="9"/>
  <c r="N7362" i="9"/>
  <c r="N7363" i="9"/>
  <c r="N7364" i="9"/>
  <c r="N7365" i="9"/>
  <c r="N7366" i="9"/>
  <c r="N7367" i="9"/>
  <c r="N7368" i="9"/>
  <c r="N7369" i="9"/>
  <c r="N7370" i="9"/>
  <c r="N7371" i="9"/>
  <c r="N7372" i="9"/>
  <c r="N7373" i="9"/>
  <c r="N7374" i="9"/>
  <c r="N7375" i="9"/>
  <c r="N7376" i="9"/>
  <c r="N7377" i="9"/>
  <c r="N7378" i="9"/>
  <c r="N7379" i="9"/>
  <c r="N7380" i="9"/>
  <c r="N7381" i="9"/>
  <c r="N7382" i="9"/>
  <c r="N7383" i="9"/>
  <c r="N7384" i="9"/>
  <c r="N7385" i="9"/>
  <c r="N7386" i="9"/>
  <c r="N7387" i="9"/>
  <c r="N7388" i="9"/>
  <c r="N7389" i="9"/>
  <c r="N7390" i="9"/>
  <c r="N7391" i="9"/>
  <c r="N7392" i="9"/>
  <c r="N7393" i="9"/>
  <c r="N7394" i="9"/>
  <c r="N7395" i="9"/>
  <c r="N7396" i="9"/>
  <c r="N7397" i="9"/>
  <c r="N7398" i="9"/>
  <c r="N7399" i="9"/>
  <c r="N7400" i="9"/>
  <c r="N7401" i="9"/>
  <c r="N7402" i="9"/>
  <c r="N7403" i="9"/>
  <c r="N7404" i="9"/>
  <c r="N7405" i="9"/>
  <c r="N7406" i="9"/>
  <c r="N7407" i="9"/>
  <c r="N7408" i="9"/>
  <c r="N7409" i="9"/>
  <c r="N7410" i="9"/>
  <c r="N7411" i="9"/>
  <c r="N7412" i="9"/>
  <c r="N7413" i="9"/>
  <c r="N7414" i="9"/>
  <c r="N7415" i="9"/>
  <c r="N7416" i="9"/>
  <c r="N7417" i="9"/>
  <c r="N7418" i="9"/>
  <c r="N7419" i="9"/>
  <c r="N7420" i="9"/>
  <c r="N7421" i="9"/>
  <c r="N7422" i="9"/>
  <c r="N7423" i="9"/>
  <c r="N7424" i="9"/>
  <c r="N7425" i="9"/>
  <c r="N7426" i="9"/>
  <c r="N7427" i="9"/>
  <c r="N7428" i="9"/>
  <c r="N7429" i="9"/>
  <c r="N7430" i="9"/>
  <c r="N7431" i="9"/>
  <c r="N7432" i="9"/>
  <c r="N7433" i="9"/>
  <c r="N7434" i="9"/>
  <c r="N7435" i="9"/>
  <c r="N7436" i="9"/>
  <c r="N7437" i="9"/>
  <c r="N7438" i="9"/>
  <c r="N7439" i="9"/>
  <c r="N7440" i="9"/>
  <c r="N7441" i="9"/>
  <c r="N7442" i="9"/>
  <c r="N7443" i="9"/>
  <c r="N7444" i="9"/>
  <c r="N7445" i="9"/>
  <c r="N7446" i="9"/>
  <c r="N7447" i="9"/>
  <c r="N7448" i="9"/>
  <c r="N7449" i="9"/>
  <c r="N7450" i="9"/>
  <c r="N7451" i="9"/>
  <c r="N7452" i="9"/>
  <c r="N7453" i="9"/>
  <c r="N7454" i="9"/>
  <c r="N7455" i="9"/>
  <c r="N7456" i="9"/>
  <c r="N7457" i="9"/>
  <c r="N7458" i="9"/>
  <c r="N7459" i="9"/>
  <c r="N7460" i="9"/>
  <c r="N7461" i="9"/>
  <c r="N7462" i="9"/>
  <c r="N7463" i="9"/>
  <c r="N7464" i="9"/>
  <c r="N7465" i="9"/>
  <c r="N7466" i="9"/>
  <c r="N7467" i="9"/>
  <c r="N7468" i="9"/>
  <c r="N7469" i="9"/>
  <c r="N7470" i="9"/>
  <c r="N7471" i="9"/>
  <c r="N7472" i="9"/>
  <c r="N7473" i="9"/>
  <c r="N7474" i="9"/>
  <c r="N7475" i="9"/>
  <c r="N7476" i="9"/>
  <c r="N7477" i="9"/>
  <c r="N7478" i="9"/>
  <c r="N7479" i="9"/>
  <c r="N7480" i="9"/>
  <c r="N7481" i="9"/>
  <c r="N7482" i="9"/>
  <c r="N7483" i="9"/>
  <c r="N7484" i="9"/>
  <c r="N7485" i="9"/>
  <c r="N7486" i="9"/>
  <c r="N7487" i="9"/>
  <c r="N7488" i="9"/>
  <c r="N7489" i="9"/>
  <c r="N7490" i="9"/>
  <c r="N7491" i="9"/>
  <c r="N7492" i="9"/>
  <c r="N7493" i="9"/>
  <c r="N7494" i="9"/>
  <c r="N7495" i="9"/>
  <c r="N7496" i="9"/>
  <c r="N7497" i="9"/>
  <c r="N7498" i="9"/>
  <c r="N7499" i="9"/>
  <c r="N7500" i="9"/>
  <c r="N7501" i="9"/>
  <c r="N7502" i="9"/>
  <c r="N7503" i="9"/>
  <c r="N7504" i="9"/>
  <c r="N7505" i="9"/>
  <c r="N7506" i="9"/>
  <c r="N7507" i="9"/>
  <c r="N7508" i="9"/>
  <c r="N7509" i="9"/>
  <c r="N7510" i="9"/>
  <c r="N7511" i="9"/>
  <c r="N7512" i="9"/>
  <c r="N7513" i="9"/>
  <c r="N7514" i="9"/>
  <c r="N7515" i="9"/>
  <c r="N7516" i="9"/>
  <c r="N7517" i="9"/>
  <c r="N7518" i="9"/>
  <c r="N7519" i="9"/>
  <c r="N7520" i="9"/>
  <c r="N7521" i="9"/>
  <c r="N7522" i="9"/>
  <c r="N7523" i="9"/>
  <c r="N7524" i="9"/>
  <c r="N7525" i="9"/>
  <c r="N7526" i="9"/>
  <c r="N7527" i="9"/>
  <c r="N7528" i="9"/>
  <c r="N7529" i="9"/>
  <c r="N7530" i="9"/>
  <c r="N7531" i="9"/>
  <c r="N7532" i="9"/>
  <c r="N7533" i="9"/>
  <c r="N7534" i="9"/>
  <c r="N7535" i="9"/>
  <c r="N7536" i="9"/>
  <c r="N7537" i="9"/>
  <c r="N7538" i="9"/>
  <c r="N7539" i="9"/>
  <c r="N7540" i="9"/>
  <c r="N7541" i="9"/>
  <c r="N7542" i="9"/>
  <c r="N7543" i="9"/>
  <c r="N7544" i="9"/>
  <c r="N7545" i="9"/>
  <c r="N7546" i="9"/>
  <c r="N7547" i="9"/>
  <c r="N7548" i="9"/>
  <c r="N7549" i="9"/>
  <c r="N7550" i="9"/>
  <c r="N7551" i="9"/>
  <c r="N7552" i="9"/>
  <c r="N7553" i="9"/>
  <c r="N7554" i="9"/>
  <c r="N7555" i="9"/>
  <c r="N7556" i="9"/>
  <c r="N7557" i="9"/>
  <c r="N7558" i="9"/>
  <c r="N7559" i="9"/>
  <c r="N7560" i="9"/>
  <c r="N7561" i="9"/>
  <c r="N7562" i="9"/>
  <c r="N7563" i="9"/>
  <c r="N7564" i="9"/>
  <c r="N7565" i="9"/>
  <c r="N7566" i="9"/>
  <c r="N7567" i="9"/>
  <c r="N7568" i="9"/>
  <c r="N7569" i="9"/>
  <c r="N7570" i="9"/>
  <c r="N7571" i="9"/>
  <c r="N7572" i="9"/>
  <c r="N7573" i="9"/>
  <c r="N7574" i="9"/>
  <c r="N7575" i="9"/>
  <c r="N7576" i="9"/>
  <c r="N7577" i="9"/>
  <c r="N7578" i="9"/>
  <c r="N7579" i="9"/>
  <c r="N7580" i="9"/>
  <c r="N7581" i="9"/>
  <c r="N7582" i="9"/>
  <c r="N7583" i="9"/>
  <c r="N7584" i="9"/>
  <c r="N7585" i="9"/>
  <c r="N7586" i="9"/>
  <c r="N7587" i="9"/>
  <c r="N7588" i="9"/>
  <c r="N7589" i="9"/>
  <c r="N7590" i="9"/>
  <c r="N7591" i="9"/>
  <c r="N7592" i="9"/>
  <c r="N7593" i="9"/>
  <c r="N7594" i="9"/>
  <c r="N7595" i="9"/>
  <c r="N7596" i="9"/>
  <c r="N7597" i="9"/>
  <c r="N7598" i="9"/>
  <c r="N7599" i="9"/>
  <c r="N7600" i="9"/>
  <c r="N7601" i="9"/>
  <c r="N7602" i="9"/>
  <c r="N7603" i="9"/>
  <c r="N7604" i="9"/>
  <c r="N7605" i="9"/>
  <c r="N7606" i="9"/>
  <c r="N7607" i="9"/>
  <c r="N7608" i="9"/>
  <c r="N7609" i="9"/>
  <c r="N7610" i="9"/>
  <c r="N7611" i="9"/>
  <c r="N7612" i="9"/>
  <c r="N7613" i="9"/>
  <c r="N7614" i="9"/>
  <c r="N7615" i="9"/>
  <c r="N7616" i="9"/>
  <c r="N7617" i="9"/>
  <c r="N7618" i="9"/>
  <c r="N7619" i="9"/>
  <c r="N7620" i="9"/>
  <c r="N7621" i="9"/>
  <c r="N7622" i="9"/>
  <c r="N7623" i="9"/>
  <c r="N7624" i="9"/>
  <c r="N7625" i="9"/>
  <c r="N7626" i="9"/>
  <c r="N7627" i="9"/>
  <c r="N7628" i="9"/>
  <c r="N7629" i="9"/>
  <c r="N7630" i="9"/>
  <c r="N7631" i="9"/>
  <c r="N7632" i="9"/>
  <c r="N7633" i="9"/>
  <c r="N7634" i="9"/>
  <c r="N7635" i="9"/>
  <c r="N7636" i="9"/>
  <c r="N7637" i="9"/>
  <c r="N7638" i="9"/>
  <c r="N7639" i="9"/>
  <c r="N7640" i="9"/>
  <c r="N7641" i="9"/>
  <c r="N7642" i="9"/>
  <c r="N7643" i="9"/>
  <c r="N7644" i="9"/>
  <c r="N7645" i="9"/>
  <c r="N7646" i="9"/>
  <c r="N7647" i="9"/>
  <c r="N7648" i="9"/>
  <c r="N7649" i="9"/>
  <c r="N7650" i="9"/>
  <c r="N7651" i="9"/>
  <c r="N7652" i="9"/>
  <c r="N7653" i="9"/>
  <c r="N7654" i="9"/>
  <c r="N7655" i="9"/>
  <c r="N7656" i="9"/>
  <c r="N7657" i="9"/>
  <c r="N7658" i="9"/>
  <c r="N7659" i="9"/>
  <c r="N7660" i="9"/>
  <c r="N7661" i="9"/>
  <c r="N7662" i="9"/>
  <c r="N7663" i="9"/>
  <c r="N7664" i="9"/>
  <c r="N7665" i="9"/>
  <c r="N7666" i="9"/>
  <c r="N7667" i="9"/>
  <c r="N7668" i="9"/>
  <c r="N7669" i="9"/>
  <c r="N7670" i="9"/>
  <c r="N7671" i="9"/>
  <c r="N7672" i="9"/>
  <c r="N7673" i="9"/>
  <c r="N7674" i="9"/>
  <c r="N7675" i="9"/>
  <c r="N7676" i="9"/>
  <c r="N7677" i="9"/>
  <c r="N7678" i="9"/>
  <c r="N7679" i="9"/>
  <c r="N7680" i="9"/>
  <c r="N7681" i="9"/>
  <c r="N7682" i="9"/>
  <c r="N7683" i="9"/>
  <c r="N7684" i="9"/>
  <c r="N7685" i="9"/>
  <c r="N7686" i="9"/>
  <c r="N7687" i="9"/>
  <c r="N7688" i="9"/>
  <c r="N7689" i="9"/>
  <c r="N7690" i="9"/>
  <c r="N7691" i="9"/>
  <c r="N7692" i="9"/>
  <c r="N7693" i="9"/>
  <c r="N7694" i="9"/>
  <c r="N7695" i="9"/>
  <c r="N7696" i="9"/>
  <c r="N7697" i="9"/>
  <c r="N7698" i="9"/>
  <c r="N7699" i="9"/>
  <c r="N7700" i="9"/>
  <c r="N7701" i="9"/>
  <c r="N7702" i="9"/>
  <c r="N7703" i="9"/>
  <c r="N7704" i="9"/>
  <c r="N7705" i="9"/>
  <c r="N7706" i="9"/>
  <c r="N7707" i="9"/>
  <c r="N7708" i="9"/>
  <c r="N7709" i="9"/>
  <c r="N7710" i="9"/>
  <c r="N7711" i="9"/>
  <c r="N7712" i="9"/>
  <c r="N7713" i="9"/>
  <c r="N7714" i="9"/>
  <c r="N7715" i="9"/>
  <c r="N7716" i="9"/>
  <c r="N7717" i="9"/>
  <c r="N7718" i="9"/>
  <c r="N7719" i="9"/>
  <c r="N7720" i="9"/>
  <c r="N7721" i="9"/>
  <c r="N7722" i="9"/>
  <c r="N7723" i="9"/>
  <c r="N7724" i="9"/>
  <c r="N7725" i="9"/>
  <c r="N7726" i="9"/>
  <c r="N7727" i="9"/>
  <c r="N7728" i="9"/>
  <c r="N7729" i="9"/>
  <c r="N7730" i="9"/>
  <c r="N7731" i="9"/>
  <c r="N7732" i="9"/>
  <c r="N7733" i="9"/>
  <c r="N7734" i="9"/>
  <c r="N7735" i="9"/>
  <c r="N7736" i="9"/>
  <c r="N7737" i="9"/>
  <c r="N7738" i="9"/>
  <c r="N7739" i="9"/>
  <c r="N7740" i="9"/>
  <c r="N7741" i="9"/>
  <c r="N7742" i="9"/>
  <c r="N7743" i="9"/>
  <c r="N7744" i="9"/>
  <c r="N7745" i="9"/>
  <c r="N7746" i="9"/>
  <c r="N7747" i="9"/>
  <c r="N7748" i="9"/>
  <c r="N7749" i="9"/>
  <c r="N7750" i="9"/>
  <c r="N7751" i="9"/>
  <c r="N7752" i="9"/>
  <c r="N7753" i="9"/>
  <c r="N7754" i="9"/>
  <c r="N7755" i="9"/>
  <c r="N7756" i="9"/>
  <c r="N7757" i="9"/>
  <c r="N7758" i="9"/>
  <c r="N7759" i="9"/>
  <c r="N7760" i="9"/>
  <c r="N7761" i="9"/>
  <c r="N7762" i="9"/>
  <c r="N7763" i="9"/>
  <c r="N7764" i="9"/>
  <c r="N7765" i="9"/>
  <c r="N7766" i="9"/>
  <c r="N7767" i="9"/>
  <c r="N7768" i="9"/>
  <c r="N7769" i="9"/>
  <c r="N7770" i="9"/>
  <c r="N7771" i="9"/>
  <c r="N7772" i="9"/>
  <c r="N7773" i="9"/>
  <c r="N7774" i="9"/>
  <c r="N7775" i="9"/>
  <c r="N7776" i="9"/>
  <c r="N7777" i="9"/>
  <c r="N7778" i="9"/>
  <c r="N7779" i="9"/>
  <c r="N7780" i="9"/>
  <c r="N7781" i="9"/>
  <c r="N7782" i="9"/>
  <c r="N7783" i="9"/>
  <c r="N7784" i="9"/>
  <c r="N7785" i="9"/>
  <c r="N7786" i="9"/>
  <c r="N7787" i="9"/>
  <c r="N7788" i="9"/>
  <c r="N7789" i="9"/>
  <c r="N7790" i="9"/>
  <c r="N7791" i="9"/>
  <c r="N7792" i="9"/>
  <c r="N7793" i="9"/>
  <c r="N7794" i="9"/>
  <c r="N7795" i="9"/>
  <c r="N7796" i="9"/>
  <c r="N7797" i="9"/>
  <c r="N7798" i="9"/>
  <c r="N7799" i="9"/>
  <c r="N7800" i="9"/>
  <c r="N7801" i="9"/>
  <c r="N7802" i="9"/>
  <c r="N7803" i="9"/>
  <c r="N7804" i="9"/>
  <c r="N7805" i="9"/>
  <c r="N7806" i="9"/>
  <c r="N7807" i="9"/>
  <c r="N7808" i="9"/>
  <c r="N7809" i="9"/>
  <c r="N7810" i="9"/>
  <c r="N7811" i="9"/>
  <c r="N7812" i="9"/>
  <c r="N7813" i="9"/>
  <c r="N7814" i="9"/>
  <c r="N7815" i="9"/>
  <c r="N7816" i="9"/>
  <c r="N7817" i="9"/>
  <c r="N7818" i="9"/>
  <c r="N7819" i="9"/>
  <c r="N7820" i="9"/>
  <c r="N7821" i="9"/>
  <c r="N7822" i="9"/>
  <c r="N7823" i="9"/>
  <c r="N7824" i="9"/>
  <c r="N7825" i="9"/>
  <c r="N7826" i="9"/>
  <c r="N7827" i="9"/>
  <c r="N7828" i="9"/>
  <c r="N7829" i="9"/>
  <c r="N7830" i="9"/>
  <c r="N7831" i="9"/>
  <c r="N7832" i="9"/>
  <c r="N7833" i="9"/>
  <c r="N7834" i="9"/>
  <c r="N7835" i="9"/>
  <c r="N7836" i="9"/>
  <c r="N7837" i="9"/>
  <c r="N7838" i="9"/>
  <c r="N7839" i="9"/>
  <c r="N7840" i="9"/>
  <c r="N7841" i="9"/>
  <c r="N7842" i="9"/>
  <c r="N7843" i="9"/>
  <c r="N7844" i="9"/>
  <c r="N7845" i="9"/>
  <c r="N7846" i="9"/>
  <c r="N7847" i="9"/>
  <c r="N7848" i="9"/>
  <c r="N7849" i="9"/>
  <c r="N7850" i="9"/>
  <c r="N7851" i="9"/>
  <c r="N7852" i="9"/>
  <c r="N7853" i="9"/>
  <c r="N7854" i="9"/>
  <c r="N7855" i="9"/>
  <c r="N7856" i="9"/>
  <c r="N7857" i="9"/>
  <c r="N7858" i="9"/>
  <c r="N7859" i="9"/>
  <c r="N7860" i="9"/>
  <c r="N7861" i="9"/>
  <c r="N7862" i="9"/>
  <c r="N7863" i="9"/>
  <c r="N7864" i="9"/>
  <c r="N7865" i="9"/>
  <c r="N7866" i="9"/>
  <c r="N7867" i="9"/>
  <c r="N7868" i="9"/>
  <c r="N7869" i="9"/>
  <c r="N7870" i="9"/>
  <c r="N7871" i="9"/>
  <c r="N7872" i="9"/>
  <c r="N7873" i="9"/>
  <c r="N7874" i="9"/>
  <c r="N7875" i="9"/>
  <c r="N7876" i="9"/>
  <c r="N7877" i="9"/>
  <c r="N7878" i="9"/>
  <c r="N7879" i="9"/>
  <c r="N7880" i="9"/>
  <c r="N7881" i="9"/>
  <c r="N7882" i="9"/>
  <c r="N7883" i="9"/>
  <c r="N7884" i="9"/>
  <c r="N7885" i="9"/>
  <c r="N7886" i="9"/>
  <c r="N7887" i="9"/>
  <c r="N7888" i="9"/>
  <c r="N7889" i="9"/>
  <c r="N7890" i="9"/>
  <c r="N7891" i="9"/>
  <c r="N7892" i="9"/>
  <c r="N7893" i="9"/>
  <c r="N7894" i="9"/>
  <c r="N7895" i="9"/>
  <c r="N7896" i="9"/>
  <c r="N7897" i="9"/>
  <c r="N7898" i="9"/>
  <c r="N7899" i="9"/>
  <c r="N7900" i="9"/>
  <c r="N7901" i="9"/>
  <c r="N7902" i="9"/>
  <c r="N7903" i="9"/>
  <c r="N7904" i="9"/>
  <c r="N7905" i="9"/>
  <c r="N7906" i="9"/>
  <c r="N7907" i="9"/>
  <c r="N7908" i="9"/>
  <c r="N7909" i="9"/>
  <c r="N7910" i="9"/>
  <c r="N7911" i="9"/>
  <c r="N7912" i="9"/>
  <c r="N7913" i="9"/>
  <c r="N7914" i="9"/>
  <c r="N7915" i="9"/>
  <c r="N7916" i="9"/>
  <c r="N7917" i="9"/>
  <c r="N7918" i="9"/>
  <c r="N7919" i="9"/>
  <c r="N7920" i="9"/>
  <c r="N7921" i="9"/>
  <c r="N7922" i="9"/>
  <c r="N7923" i="9"/>
  <c r="N7924" i="9"/>
  <c r="N7925" i="9"/>
  <c r="N7926" i="9"/>
  <c r="N7927" i="9"/>
  <c r="N7928" i="9"/>
  <c r="N7929" i="9"/>
  <c r="N7930" i="9"/>
  <c r="N7931" i="9"/>
  <c r="N7932" i="9"/>
  <c r="N7933" i="9"/>
  <c r="N7934" i="9"/>
  <c r="N7935" i="9"/>
  <c r="N7936" i="9"/>
  <c r="N7937" i="9"/>
  <c r="N7938" i="9"/>
  <c r="N7939" i="9"/>
  <c r="N7940" i="9"/>
  <c r="N7941" i="9"/>
  <c r="N7942" i="9"/>
  <c r="N7943" i="9"/>
  <c r="N7944" i="9"/>
  <c r="N7945" i="9"/>
  <c r="N7946" i="9"/>
  <c r="N7947" i="9"/>
  <c r="N7948" i="9"/>
  <c r="N7949" i="9"/>
  <c r="N7950" i="9"/>
  <c r="N7951" i="9"/>
  <c r="N7952" i="9"/>
  <c r="N7953" i="9"/>
  <c r="N7954" i="9"/>
  <c r="N7955" i="9"/>
  <c r="N7956" i="9"/>
  <c r="N7957" i="9"/>
  <c r="N7958" i="9"/>
  <c r="N7959" i="9"/>
  <c r="N7960" i="9"/>
  <c r="N7961" i="9"/>
  <c r="N7962" i="9"/>
  <c r="N7963" i="9"/>
  <c r="N7964" i="9"/>
  <c r="N7965" i="9"/>
  <c r="N7966" i="9"/>
  <c r="N7967" i="9"/>
  <c r="N7968" i="9"/>
  <c r="N7969" i="9"/>
  <c r="N7970" i="9"/>
  <c r="N7971" i="9"/>
  <c r="N7972" i="9"/>
  <c r="N7973" i="9"/>
  <c r="N7974" i="9"/>
  <c r="N7975" i="9"/>
  <c r="N7976" i="9"/>
  <c r="N7977" i="9"/>
  <c r="N7978" i="9"/>
  <c r="N7979" i="9"/>
  <c r="N7980" i="9"/>
  <c r="N7981" i="9"/>
  <c r="N7982" i="9"/>
  <c r="N7983" i="9"/>
  <c r="N7984" i="9"/>
  <c r="N7985" i="9"/>
  <c r="N7986" i="9"/>
  <c r="N7987" i="9"/>
  <c r="N7988" i="9"/>
  <c r="N7989" i="9"/>
  <c r="N7990" i="9"/>
  <c r="N7991" i="9"/>
  <c r="N7992" i="9"/>
  <c r="N7993" i="9"/>
  <c r="N7994" i="9"/>
  <c r="N7995" i="9"/>
  <c r="N7996" i="9"/>
  <c r="N7997" i="9"/>
  <c r="N7998" i="9"/>
  <c r="N7999" i="9"/>
  <c r="N8000" i="9"/>
  <c r="N8001" i="9"/>
  <c r="N8002" i="9"/>
  <c r="N8003" i="9"/>
  <c r="N8004" i="9"/>
  <c r="N8005" i="9"/>
  <c r="N8006" i="9"/>
  <c r="N8007" i="9"/>
  <c r="N8008" i="9"/>
  <c r="N8009" i="9"/>
  <c r="N8010" i="9"/>
  <c r="N8011" i="9"/>
  <c r="N8012" i="9"/>
  <c r="N8013" i="9"/>
  <c r="N8014" i="9"/>
  <c r="N8015" i="9"/>
  <c r="N8016" i="9"/>
  <c r="N8017" i="9"/>
  <c r="N8018" i="9"/>
  <c r="N8019" i="9"/>
  <c r="N8020" i="9"/>
  <c r="N8021" i="9"/>
  <c r="N8022" i="9"/>
  <c r="N8023" i="9"/>
  <c r="N8024" i="9"/>
  <c r="N8025" i="9"/>
  <c r="N8026" i="9"/>
  <c r="N8027" i="9"/>
  <c r="N8028" i="9"/>
  <c r="N8029" i="9"/>
  <c r="N8030" i="9"/>
  <c r="N8031" i="9"/>
  <c r="N8032" i="9"/>
  <c r="N8033" i="9"/>
  <c r="N8034" i="9"/>
  <c r="N8035" i="9"/>
  <c r="N8036" i="9"/>
  <c r="N8037" i="9"/>
  <c r="N8038" i="9"/>
  <c r="N8039" i="9"/>
  <c r="N8040" i="9"/>
  <c r="N8041" i="9"/>
  <c r="N8042" i="9"/>
  <c r="N8043" i="9"/>
  <c r="N8044" i="9"/>
  <c r="N8045" i="9"/>
  <c r="N8046" i="9"/>
  <c r="N8047" i="9"/>
  <c r="N8048" i="9"/>
  <c r="N8049" i="9"/>
  <c r="N8050" i="9"/>
  <c r="N8051" i="9"/>
  <c r="N8052" i="9"/>
  <c r="N8053" i="9"/>
  <c r="N8054" i="9"/>
  <c r="N8055" i="9"/>
  <c r="N8056" i="9"/>
  <c r="N8057" i="9"/>
  <c r="N8058" i="9"/>
  <c r="N8059" i="9"/>
  <c r="N8060" i="9"/>
  <c r="N8061" i="9"/>
  <c r="N8062" i="9"/>
  <c r="N8063" i="9"/>
  <c r="N8064" i="9"/>
  <c r="N8065" i="9"/>
  <c r="N8066" i="9"/>
  <c r="N8067" i="9"/>
  <c r="N8068" i="9"/>
  <c r="N8069" i="9"/>
  <c r="N8070" i="9"/>
  <c r="N8071" i="9"/>
  <c r="N8072" i="9"/>
  <c r="N8073" i="9"/>
  <c r="N8074" i="9"/>
  <c r="N8075" i="9"/>
  <c r="N8076" i="9"/>
  <c r="N8077" i="9"/>
  <c r="N8078" i="9"/>
  <c r="N8079" i="9"/>
  <c r="N8080" i="9"/>
  <c r="N8081" i="9"/>
  <c r="N8082" i="9"/>
  <c r="N8083" i="9"/>
  <c r="N8084" i="9"/>
  <c r="N8085" i="9"/>
  <c r="N8086" i="9"/>
  <c r="N8087" i="9"/>
  <c r="N8088" i="9"/>
  <c r="N8089" i="9"/>
  <c r="N8090" i="9"/>
  <c r="N8091" i="9"/>
  <c r="N8092" i="9"/>
  <c r="N8093" i="9"/>
  <c r="N8094" i="9"/>
  <c r="N8095" i="9"/>
  <c r="N8096" i="9"/>
  <c r="N8097" i="9"/>
  <c r="N8098" i="9"/>
  <c r="N8099" i="9"/>
  <c r="N8100" i="9"/>
  <c r="N8101" i="9"/>
  <c r="N8102" i="9"/>
  <c r="N8103" i="9"/>
  <c r="N8104" i="9"/>
  <c r="N8105" i="9"/>
  <c r="N8106" i="9"/>
  <c r="N8107" i="9"/>
  <c r="N8108" i="9"/>
  <c r="N8109" i="9"/>
  <c r="N8110" i="9"/>
  <c r="N8111" i="9"/>
  <c r="N8112" i="9"/>
  <c r="N8113" i="9"/>
  <c r="N8114" i="9"/>
  <c r="N8115" i="9"/>
  <c r="N8116" i="9"/>
  <c r="N8117" i="9"/>
  <c r="N8118" i="9"/>
  <c r="N8119" i="9"/>
  <c r="N8120" i="9"/>
  <c r="N8121" i="9"/>
  <c r="N8122" i="9"/>
  <c r="N8123" i="9"/>
  <c r="N8124" i="9"/>
  <c r="N8125" i="9"/>
  <c r="N8126" i="9"/>
  <c r="N8127" i="9"/>
  <c r="N8128" i="9"/>
  <c r="N8129" i="9"/>
  <c r="N8130" i="9"/>
  <c r="N8131" i="9"/>
  <c r="N8132" i="9"/>
  <c r="N8133" i="9"/>
  <c r="N8134" i="9"/>
  <c r="N8135" i="9"/>
  <c r="N8136" i="9"/>
  <c r="N8137" i="9"/>
  <c r="N8138" i="9"/>
  <c r="N8139" i="9"/>
  <c r="N8140" i="9"/>
  <c r="N8141" i="9"/>
  <c r="N8142" i="9"/>
  <c r="N8143" i="9"/>
  <c r="N8144" i="9"/>
  <c r="N8145" i="9"/>
  <c r="N8146" i="9"/>
  <c r="N8147" i="9"/>
  <c r="N8148" i="9"/>
  <c r="N8149" i="9"/>
  <c r="N8150" i="9"/>
  <c r="N8151" i="9"/>
  <c r="N8152" i="9"/>
  <c r="N8153" i="9"/>
  <c r="N8154" i="9"/>
  <c r="N8155" i="9"/>
  <c r="N8156" i="9"/>
  <c r="N8157" i="9"/>
  <c r="N8158" i="9"/>
  <c r="N8159" i="9"/>
  <c r="N8160" i="9"/>
  <c r="N8161" i="9"/>
  <c r="N8162" i="9"/>
  <c r="N8163" i="9"/>
  <c r="N8164" i="9"/>
  <c r="N8165" i="9"/>
  <c r="N8166" i="9"/>
  <c r="N8167" i="9"/>
  <c r="N8168" i="9"/>
  <c r="N8169" i="9"/>
  <c r="N8170" i="9"/>
  <c r="N8171" i="9"/>
  <c r="N8172" i="9"/>
  <c r="N8173" i="9"/>
  <c r="N8174" i="9"/>
  <c r="N8175" i="9"/>
  <c r="N8176" i="9"/>
  <c r="N8177" i="9"/>
  <c r="N8178" i="9"/>
  <c r="N8179" i="9"/>
  <c r="N8180" i="9"/>
  <c r="N8181" i="9"/>
  <c r="N8182" i="9"/>
  <c r="N8183" i="9"/>
  <c r="N8184" i="9"/>
  <c r="N8185" i="9"/>
  <c r="N8186" i="9"/>
  <c r="N8187" i="9"/>
  <c r="N8188" i="9"/>
  <c r="N8189" i="9"/>
  <c r="N8190" i="9"/>
  <c r="N8191" i="9"/>
  <c r="N8192" i="9"/>
  <c r="N8193" i="9"/>
  <c r="N8194" i="9"/>
  <c r="N8195" i="9"/>
  <c r="N8196" i="9"/>
  <c r="N8197" i="9"/>
  <c r="N8198" i="9"/>
  <c r="N8199" i="9"/>
  <c r="N8200" i="9"/>
  <c r="N8201" i="9"/>
  <c r="N8202" i="9"/>
  <c r="N8203" i="9"/>
  <c r="N8204" i="9"/>
  <c r="N8205" i="9"/>
  <c r="N8206" i="9"/>
  <c r="N8207" i="9"/>
  <c r="N8208" i="9"/>
  <c r="N8209" i="9"/>
  <c r="N8210" i="9"/>
  <c r="N8211" i="9"/>
  <c r="N8212" i="9"/>
  <c r="N8213" i="9"/>
  <c r="N8214" i="9"/>
  <c r="N8215" i="9"/>
  <c r="N8216" i="9"/>
  <c r="N8217" i="9"/>
  <c r="N8218" i="9"/>
  <c r="N8219" i="9"/>
  <c r="N8220" i="9"/>
  <c r="N8221" i="9"/>
  <c r="N8222" i="9"/>
  <c r="N8223" i="9"/>
  <c r="N8224" i="9"/>
  <c r="N8225" i="9"/>
  <c r="N8226" i="9"/>
  <c r="N8227" i="9"/>
  <c r="N8228" i="9"/>
  <c r="N8229" i="9"/>
  <c r="N8230" i="9"/>
  <c r="N8231" i="9"/>
  <c r="N8232" i="9"/>
  <c r="N8233" i="9"/>
  <c r="N8234" i="9"/>
  <c r="N8235" i="9"/>
  <c r="N8236" i="9"/>
  <c r="N8237" i="9"/>
  <c r="N8238" i="9"/>
  <c r="N8239" i="9"/>
  <c r="N8240" i="9"/>
  <c r="N8241" i="9"/>
  <c r="N8242" i="9"/>
  <c r="N8243" i="9"/>
  <c r="N8244" i="9"/>
  <c r="N8245" i="9"/>
  <c r="N8246" i="9"/>
  <c r="N8247" i="9"/>
  <c r="N8248" i="9"/>
  <c r="N8249" i="9"/>
  <c r="N8250" i="9"/>
  <c r="N8251" i="9"/>
  <c r="N8252" i="9"/>
  <c r="N8253" i="9"/>
  <c r="N8254" i="9"/>
  <c r="N8255" i="9"/>
  <c r="N8256" i="9"/>
  <c r="N8257" i="9"/>
  <c r="N8258" i="9"/>
  <c r="N8259" i="9"/>
  <c r="N8260" i="9"/>
  <c r="N8261" i="9"/>
  <c r="N8262" i="9"/>
  <c r="N8263" i="9"/>
  <c r="N8264" i="9"/>
  <c r="N8265" i="9"/>
  <c r="N8266" i="9"/>
  <c r="N8267" i="9"/>
  <c r="N8268" i="9"/>
  <c r="N8269" i="9"/>
  <c r="N8270" i="9"/>
  <c r="N8271" i="9"/>
  <c r="N8272" i="9"/>
  <c r="N8273" i="9"/>
  <c r="N8274" i="9"/>
  <c r="N8275" i="9"/>
  <c r="N8276" i="9"/>
  <c r="N8277" i="9"/>
  <c r="N8278" i="9"/>
  <c r="N8279" i="9"/>
  <c r="N8280" i="9"/>
  <c r="N8281" i="9"/>
  <c r="N8282" i="9"/>
  <c r="N8283" i="9"/>
  <c r="N8284" i="9"/>
  <c r="N8285" i="9"/>
  <c r="N8286" i="9"/>
  <c r="N8287" i="9"/>
  <c r="N8288" i="9"/>
  <c r="N8289" i="9"/>
  <c r="N8290" i="9"/>
  <c r="N8291" i="9"/>
  <c r="N8292" i="9"/>
  <c r="N8293" i="9"/>
  <c r="N8294" i="9"/>
  <c r="N8295" i="9"/>
  <c r="N8296" i="9"/>
  <c r="N8297" i="9"/>
  <c r="N8298" i="9"/>
  <c r="N8299" i="9"/>
  <c r="N8300" i="9"/>
  <c r="N8301" i="9"/>
  <c r="N8302" i="9"/>
  <c r="N8303" i="9"/>
  <c r="N8304" i="9"/>
  <c r="N8305" i="9"/>
  <c r="N8306" i="9"/>
  <c r="N8307" i="9"/>
  <c r="N8308" i="9"/>
  <c r="N8309" i="9"/>
  <c r="N8310" i="9"/>
  <c r="N8311" i="9"/>
  <c r="N8312" i="9"/>
  <c r="N8313" i="9"/>
  <c r="N8314" i="9"/>
  <c r="N8315" i="9"/>
  <c r="N8316" i="9"/>
  <c r="N8317" i="9"/>
  <c r="N8318" i="9"/>
  <c r="N8319" i="9"/>
  <c r="N8320" i="9"/>
  <c r="N8321" i="9"/>
  <c r="N8322" i="9"/>
  <c r="N8323" i="9"/>
  <c r="N8324" i="9"/>
  <c r="N8325" i="9"/>
  <c r="N8326" i="9"/>
  <c r="N8327" i="9"/>
  <c r="N8328" i="9"/>
  <c r="N8329" i="9"/>
  <c r="N8330" i="9"/>
  <c r="N8331" i="9"/>
  <c r="N8332" i="9"/>
  <c r="N8333" i="9"/>
  <c r="N8334" i="9"/>
  <c r="N8335" i="9"/>
  <c r="N8336" i="9"/>
  <c r="N8337" i="9"/>
  <c r="N8338" i="9"/>
  <c r="N8339" i="9"/>
  <c r="N8340" i="9"/>
  <c r="N8341" i="9"/>
  <c r="N8342" i="9"/>
  <c r="N8343" i="9"/>
  <c r="N8344" i="9"/>
  <c r="N8345" i="9"/>
  <c r="N8346" i="9"/>
  <c r="N8347" i="9"/>
  <c r="N8348" i="9"/>
  <c r="N8349" i="9"/>
  <c r="N8350" i="9"/>
  <c r="N8351" i="9"/>
  <c r="N8352" i="9"/>
  <c r="N8353" i="9"/>
  <c r="N8354" i="9"/>
  <c r="N8355" i="9"/>
  <c r="N8356" i="9"/>
  <c r="N8357" i="9"/>
  <c r="N8358" i="9"/>
  <c r="N8359" i="9"/>
  <c r="N8360" i="9"/>
  <c r="N8361" i="9"/>
  <c r="N8362" i="9"/>
  <c r="N8363" i="9"/>
  <c r="N8364" i="9"/>
  <c r="N8365" i="9"/>
  <c r="N8366" i="9"/>
  <c r="N8367" i="9"/>
  <c r="N8368" i="9"/>
  <c r="N8369" i="9"/>
  <c r="N8370" i="9"/>
  <c r="N8371" i="9"/>
  <c r="N8372" i="9"/>
  <c r="N8373" i="9"/>
  <c r="N8374" i="9"/>
  <c r="N8375" i="9"/>
  <c r="N8376" i="9"/>
  <c r="N8377" i="9"/>
  <c r="N8378" i="9"/>
  <c r="N8379" i="9"/>
  <c r="N8380" i="9"/>
  <c r="N8381" i="9"/>
  <c r="N8382" i="9"/>
  <c r="N8383" i="9"/>
  <c r="N8384" i="9"/>
  <c r="N8385" i="9"/>
  <c r="N8386" i="9"/>
  <c r="N8387" i="9"/>
  <c r="N8388" i="9"/>
  <c r="N8389" i="9"/>
  <c r="N8390" i="9"/>
  <c r="N8391" i="9"/>
  <c r="N8392" i="9"/>
  <c r="N8393" i="9"/>
  <c r="N8394" i="9"/>
  <c r="N8395" i="9"/>
  <c r="N8396" i="9"/>
  <c r="N8397" i="9"/>
  <c r="N8398" i="9"/>
  <c r="N8399" i="9"/>
  <c r="N8400" i="9"/>
  <c r="N8401" i="9"/>
  <c r="N8402" i="9"/>
  <c r="N8403" i="9"/>
  <c r="N8404" i="9"/>
  <c r="N8405" i="9"/>
  <c r="N8406" i="9"/>
  <c r="N8407" i="9"/>
  <c r="N8408" i="9"/>
  <c r="N8409" i="9"/>
  <c r="N8410" i="9"/>
  <c r="N8411" i="9"/>
  <c r="N8412" i="9"/>
  <c r="N8413" i="9"/>
  <c r="N8414" i="9"/>
  <c r="N8415" i="9"/>
  <c r="N8416" i="9"/>
  <c r="N8417" i="9"/>
  <c r="N8418" i="9"/>
  <c r="N8419" i="9"/>
  <c r="N8420" i="9"/>
  <c r="N8421" i="9"/>
  <c r="N8422" i="9"/>
  <c r="N8423" i="9"/>
  <c r="N8424" i="9"/>
  <c r="N8425" i="9"/>
  <c r="N8426" i="9"/>
  <c r="N8427" i="9"/>
  <c r="N8428" i="9"/>
  <c r="N8429" i="9"/>
  <c r="N8430" i="9"/>
  <c r="N8431" i="9"/>
  <c r="N8432" i="9"/>
  <c r="N8433" i="9"/>
  <c r="N8434" i="9"/>
  <c r="N8435" i="9"/>
  <c r="N8436" i="9"/>
  <c r="N8437" i="9"/>
  <c r="N8438" i="9"/>
  <c r="N8439" i="9"/>
  <c r="N8440" i="9"/>
  <c r="N8441" i="9"/>
  <c r="N8442" i="9"/>
  <c r="N8443" i="9"/>
  <c r="N8444" i="9"/>
  <c r="N8445" i="9"/>
  <c r="N8446" i="9"/>
  <c r="N8447" i="9"/>
  <c r="N8448" i="9"/>
  <c r="N8449" i="9"/>
  <c r="N8450" i="9"/>
  <c r="N8451" i="9"/>
  <c r="N8452" i="9"/>
  <c r="N8453" i="9"/>
  <c r="N8454" i="9"/>
  <c r="N8455" i="9"/>
  <c r="N8456" i="9"/>
  <c r="N8457" i="9"/>
  <c r="N8458" i="9"/>
  <c r="N8459" i="9"/>
  <c r="N8460" i="9"/>
  <c r="N8461" i="9"/>
  <c r="N8462" i="9"/>
  <c r="N8463" i="9"/>
  <c r="N8464" i="9"/>
  <c r="N8465" i="9"/>
  <c r="N8466" i="9"/>
  <c r="N8467" i="9"/>
  <c r="N8468" i="9"/>
  <c r="N8469" i="9"/>
  <c r="N8470" i="9"/>
  <c r="N8471" i="9"/>
  <c r="N8472" i="9"/>
  <c r="N8473" i="9"/>
  <c r="N8474" i="9"/>
  <c r="N8475" i="9"/>
  <c r="N8476" i="9"/>
  <c r="N8477" i="9"/>
  <c r="N8478" i="9"/>
  <c r="N8479" i="9"/>
  <c r="N8480" i="9"/>
  <c r="N8481" i="9"/>
  <c r="N8482" i="9"/>
  <c r="N8483" i="9"/>
  <c r="N8484" i="9"/>
  <c r="N8485" i="9"/>
  <c r="N8486" i="9"/>
  <c r="N8487" i="9"/>
  <c r="N8488" i="9"/>
  <c r="N8489" i="9"/>
  <c r="N8490" i="9"/>
  <c r="N8491" i="9"/>
  <c r="N8492" i="9"/>
  <c r="N8493" i="9"/>
  <c r="N8494" i="9"/>
  <c r="N8495" i="9"/>
  <c r="N8496" i="9"/>
  <c r="N8497" i="9"/>
  <c r="N8498" i="9"/>
  <c r="N8499" i="9"/>
  <c r="N8500" i="9"/>
  <c r="N8501" i="9"/>
  <c r="N8502" i="9"/>
  <c r="N8503" i="9"/>
  <c r="N8504" i="9"/>
  <c r="N8505" i="9"/>
  <c r="N8506" i="9"/>
  <c r="N8507" i="9"/>
  <c r="N8508" i="9"/>
  <c r="N8509" i="9"/>
  <c r="N8510" i="9"/>
  <c r="N8511" i="9"/>
  <c r="N8512" i="9"/>
  <c r="N8513" i="9"/>
  <c r="N8514" i="9"/>
  <c r="N8515" i="9"/>
  <c r="N8516" i="9"/>
  <c r="N8517" i="9"/>
  <c r="N8518" i="9"/>
  <c r="N8519" i="9"/>
  <c r="N8520" i="9"/>
  <c r="N8521" i="9"/>
  <c r="N8522" i="9"/>
  <c r="N8523" i="9"/>
  <c r="N8524" i="9"/>
  <c r="N8525" i="9"/>
  <c r="N8526" i="9"/>
  <c r="N8527" i="9"/>
  <c r="N8528" i="9"/>
  <c r="N8529" i="9"/>
  <c r="N8530" i="9"/>
  <c r="N8531" i="9"/>
  <c r="N8532" i="9"/>
  <c r="N8533" i="9"/>
  <c r="N8534" i="9"/>
  <c r="N8535" i="9"/>
  <c r="N8536" i="9"/>
  <c r="N8537" i="9"/>
  <c r="N8538" i="9"/>
  <c r="N8539" i="9"/>
  <c r="N8540" i="9"/>
  <c r="N8541" i="9"/>
  <c r="N8542" i="9"/>
  <c r="N8543" i="9"/>
  <c r="N8544" i="9"/>
  <c r="N8545" i="9"/>
  <c r="N8546" i="9"/>
  <c r="N8547" i="9"/>
  <c r="N8548" i="9"/>
  <c r="N8549" i="9"/>
  <c r="N8550" i="9"/>
  <c r="N8551" i="9"/>
  <c r="N8552" i="9"/>
  <c r="N8553" i="9"/>
  <c r="N8554" i="9"/>
  <c r="N8555" i="9"/>
  <c r="N8556" i="9"/>
  <c r="N8557" i="9"/>
  <c r="N8558" i="9"/>
  <c r="N8559" i="9"/>
  <c r="N8560" i="9"/>
  <c r="N8561" i="9"/>
  <c r="N8562" i="9"/>
  <c r="N8563" i="9"/>
  <c r="N8564" i="9"/>
  <c r="N8565" i="9"/>
  <c r="N8566" i="9"/>
  <c r="N8567" i="9"/>
  <c r="N8568" i="9"/>
  <c r="N8569" i="9"/>
  <c r="N8570" i="9"/>
  <c r="N8571" i="9"/>
  <c r="N8572" i="9"/>
  <c r="N8573" i="9"/>
  <c r="N8574" i="9"/>
  <c r="N8575" i="9"/>
  <c r="N8576" i="9"/>
  <c r="N8577" i="9"/>
  <c r="N8578" i="9"/>
  <c r="N8579" i="9"/>
  <c r="N8580" i="9"/>
  <c r="N8581" i="9"/>
  <c r="N8582" i="9"/>
  <c r="N8583" i="9"/>
  <c r="N8584" i="9"/>
  <c r="N8585" i="9"/>
  <c r="N8586" i="9"/>
  <c r="N8587" i="9"/>
  <c r="N8588" i="9"/>
  <c r="N8589" i="9"/>
  <c r="N8590" i="9"/>
  <c r="N8591" i="9"/>
  <c r="N8592" i="9"/>
  <c r="N8593" i="9"/>
  <c r="N8594" i="9"/>
  <c r="N8595" i="9"/>
  <c r="N8596" i="9"/>
  <c r="N8597" i="9"/>
  <c r="N8598" i="9"/>
  <c r="N8599" i="9"/>
  <c r="N8600" i="9"/>
  <c r="N8601" i="9"/>
  <c r="N8602" i="9"/>
  <c r="N8603" i="9"/>
  <c r="N8604" i="9"/>
  <c r="N8605" i="9"/>
  <c r="N8606" i="9"/>
  <c r="N8607" i="9"/>
  <c r="N8608" i="9"/>
  <c r="N8609" i="9"/>
  <c r="N8610" i="9"/>
  <c r="N8611" i="9"/>
  <c r="N8612" i="9"/>
  <c r="N8613" i="9"/>
  <c r="N8614" i="9"/>
  <c r="N8615" i="9"/>
  <c r="N8616" i="9"/>
  <c r="N8617" i="9"/>
  <c r="N8618" i="9"/>
  <c r="N8619" i="9"/>
  <c r="N8620" i="9"/>
  <c r="N8621" i="9"/>
  <c r="N8622" i="9"/>
  <c r="N8623" i="9"/>
  <c r="N8624" i="9"/>
  <c r="N8625" i="9"/>
  <c r="N8626" i="9"/>
  <c r="N8627" i="9"/>
  <c r="N8628" i="9"/>
  <c r="N8629" i="9"/>
  <c r="N8630" i="9"/>
  <c r="N8631" i="9"/>
  <c r="N8632" i="9"/>
  <c r="N8633" i="9"/>
  <c r="N8634" i="9"/>
  <c r="N8635" i="9"/>
  <c r="N8636" i="9"/>
  <c r="N8637" i="9"/>
  <c r="N8638" i="9"/>
  <c r="N8639" i="9"/>
  <c r="N8640" i="9"/>
  <c r="N8641" i="9"/>
  <c r="N8642" i="9"/>
  <c r="N8643" i="9"/>
  <c r="N8644" i="9"/>
  <c r="N8645" i="9"/>
  <c r="N8646" i="9"/>
  <c r="N8647" i="9"/>
  <c r="N8648" i="9"/>
  <c r="N8649" i="9"/>
  <c r="N8650" i="9"/>
  <c r="N8651" i="9"/>
  <c r="N8652" i="9"/>
  <c r="N8653" i="9"/>
  <c r="N8654" i="9"/>
  <c r="N8655" i="9"/>
  <c r="N8656" i="9"/>
  <c r="N8657" i="9"/>
  <c r="N8658" i="9"/>
  <c r="N8659" i="9"/>
  <c r="N8660" i="9"/>
  <c r="N8661" i="9"/>
  <c r="N8662" i="9"/>
  <c r="N8663" i="9"/>
  <c r="N8664" i="9"/>
  <c r="N8665" i="9"/>
  <c r="N8666" i="9"/>
  <c r="N8667" i="9"/>
  <c r="N8668" i="9"/>
  <c r="N8669" i="9"/>
  <c r="N8670" i="9"/>
  <c r="N8671" i="9"/>
  <c r="N8672" i="9"/>
  <c r="N8673" i="9"/>
  <c r="N8674" i="9"/>
  <c r="N8675" i="9"/>
  <c r="N8676" i="9"/>
  <c r="N8677" i="9"/>
  <c r="N8678" i="9"/>
  <c r="N8679" i="9"/>
  <c r="N8680" i="9"/>
  <c r="N8681" i="9"/>
  <c r="N8682" i="9"/>
  <c r="N8683" i="9"/>
  <c r="N8684" i="9"/>
  <c r="N8685" i="9"/>
  <c r="N8686" i="9"/>
  <c r="N8687" i="9"/>
  <c r="N8688" i="9"/>
  <c r="N8689" i="9"/>
  <c r="N8690" i="9"/>
  <c r="N8691" i="9"/>
  <c r="N8692" i="9"/>
  <c r="N8693" i="9"/>
  <c r="N8694" i="9"/>
  <c r="N8695" i="9"/>
  <c r="N8696" i="9"/>
  <c r="N8697" i="9"/>
  <c r="N8698" i="9"/>
  <c r="N8699" i="9"/>
  <c r="N8700" i="9"/>
  <c r="N8701" i="9"/>
  <c r="N8702" i="9"/>
  <c r="N8703" i="9"/>
  <c r="N8704" i="9"/>
  <c r="N8705" i="9"/>
  <c r="N8706" i="9"/>
  <c r="N8707" i="9"/>
  <c r="N8708" i="9"/>
  <c r="N8709" i="9"/>
  <c r="N8710" i="9"/>
  <c r="N8711" i="9"/>
  <c r="N8712" i="9"/>
  <c r="N8713" i="9"/>
  <c r="N8714" i="9"/>
  <c r="N8715" i="9"/>
  <c r="N8716" i="9"/>
  <c r="N8717" i="9"/>
  <c r="N8718" i="9"/>
  <c r="N8719" i="9"/>
  <c r="N8720" i="9"/>
  <c r="N8721" i="9"/>
  <c r="N8722" i="9"/>
  <c r="N8723" i="9"/>
  <c r="N8724" i="9"/>
  <c r="N8725" i="9"/>
  <c r="N8726" i="9"/>
  <c r="N8727" i="9"/>
  <c r="N8728" i="9"/>
  <c r="N8729" i="9"/>
  <c r="N8730" i="9"/>
  <c r="N8731" i="9"/>
  <c r="N8732" i="9"/>
  <c r="N8733" i="9"/>
  <c r="N8734" i="9"/>
  <c r="N8735" i="9"/>
  <c r="N8736" i="9"/>
  <c r="N8737" i="9"/>
  <c r="N8738" i="9"/>
  <c r="N8739" i="9"/>
  <c r="N8740" i="9"/>
  <c r="N8741" i="9"/>
  <c r="N8742" i="9"/>
  <c r="N8743" i="9"/>
  <c r="N8744" i="9"/>
  <c r="N8745" i="9"/>
  <c r="N8746" i="9"/>
  <c r="N8747" i="9"/>
  <c r="N8748" i="9"/>
  <c r="N8749" i="9"/>
  <c r="N8750" i="9"/>
  <c r="N8751" i="9"/>
  <c r="N8752" i="9"/>
  <c r="N8753" i="9"/>
  <c r="N8754" i="9"/>
  <c r="N8755" i="9"/>
  <c r="N8756" i="9"/>
  <c r="N8757" i="9"/>
  <c r="N8758" i="9"/>
  <c r="N8759" i="9"/>
  <c r="N8760" i="9"/>
  <c r="N8761" i="9"/>
  <c r="N8762" i="9"/>
  <c r="N8763" i="9"/>
  <c r="N8764" i="9"/>
  <c r="N8765" i="9"/>
  <c r="N8766" i="9"/>
  <c r="N8767" i="9"/>
  <c r="N8768" i="9"/>
  <c r="N8769" i="9"/>
  <c r="N8770" i="9"/>
  <c r="N8771" i="9"/>
  <c r="N8772" i="9"/>
  <c r="N8773" i="9"/>
  <c r="N8774" i="9"/>
  <c r="N8775" i="9"/>
  <c r="N8776" i="9"/>
  <c r="N8777" i="9"/>
  <c r="N8778" i="9"/>
  <c r="N8779" i="9"/>
  <c r="N8780" i="9"/>
  <c r="N8781" i="9"/>
  <c r="N8782" i="9"/>
  <c r="N8783" i="9"/>
  <c r="N8784" i="9"/>
  <c r="N8785" i="9"/>
  <c r="N8786" i="9"/>
  <c r="N8787" i="9"/>
  <c r="N8788" i="9"/>
  <c r="N8789" i="9"/>
  <c r="N8790" i="9"/>
  <c r="N8791" i="9"/>
  <c r="N8792" i="9"/>
  <c r="N8793" i="9"/>
  <c r="N8794" i="9"/>
  <c r="N8795" i="9"/>
  <c r="N8796" i="9"/>
  <c r="N8797" i="9"/>
  <c r="N8798" i="9"/>
  <c r="N8799" i="9"/>
  <c r="N8800" i="9"/>
  <c r="N8801" i="9"/>
  <c r="N8802" i="9"/>
  <c r="N8803" i="9"/>
  <c r="N8804" i="9"/>
  <c r="N8805" i="9"/>
  <c r="N8806" i="9"/>
  <c r="N8807" i="9"/>
  <c r="N8808" i="9"/>
  <c r="N8809" i="9"/>
  <c r="N8810" i="9"/>
  <c r="N8811" i="9"/>
  <c r="N8812" i="9"/>
  <c r="N8813" i="9"/>
  <c r="N8814" i="9"/>
  <c r="N8815" i="9"/>
  <c r="N8816" i="9"/>
  <c r="N8817" i="9"/>
  <c r="N8818" i="9"/>
  <c r="N8819" i="9"/>
  <c r="N8820" i="9"/>
  <c r="N8821" i="9"/>
  <c r="N8822" i="9"/>
  <c r="N8823" i="9"/>
  <c r="N8824" i="9"/>
  <c r="N8825" i="9"/>
  <c r="N8826" i="9"/>
  <c r="N8827" i="9"/>
  <c r="N8828" i="9"/>
  <c r="N8829" i="9"/>
  <c r="N8830" i="9"/>
  <c r="N8831" i="9"/>
  <c r="N8832" i="9"/>
  <c r="N8833" i="9"/>
  <c r="N8834" i="9"/>
  <c r="N8835" i="9"/>
  <c r="N8836" i="9"/>
  <c r="N8837" i="9"/>
  <c r="N8838" i="9"/>
  <c r="N8839" i="9"/>
  <c r="N8840" i="9"/>
  <c r="N8841" i="9"/>
  <c r="N8842" i="9"/>
  <c r="N8843" i="9"/>
  <c r="N8844" i="9"/>
  <c r="N8845" i="9"/>
  <c r="N8846" i="9"/>
  <c r="N8847" i="9"/>
  <c r="N8848" i="9"/>
  <c r="N8849" i="9"/>
  <c r="N8850" i="9"/>
  <c r="N8851" i="9"/>
  <c r="N8852" i="9"/>
  <c r="N8853" i="9"/>
  <c r="N8854" i="9"/>
  <c r="N8855" i="9"/>
  <c r="N8856" i="9"/>
  <c r="N8857" i="9"/>
  <c r="N8858" i="9"/>
  <c r="N8859" i="9"/>
  <c r="N8860" i="9"/>
  <c r="N8861" i="9"/>
  <c r="N8862" i="9"/>
  <c r="N8863" i="9"/>
  <c r="N8864" i="9"/>
  <c r="N8865" i="9"/>
  <c r="N8866" i="9"/>
  <c r="N8867" i="9"/>
  <c r="N8868" i="9"/>
  <c r="N8869" i="9"/>
  <c r="N8870" i="9"/>
  <c r="N8871" i="9"/>
  <c r="N8872" i="9"/>
  <c r="N8873" i="9"/>
  <c r="N8874" i="9"/>
  <c r="N8875" i="9"/>
  <c r="N8876" i="9"/>
  <c r="N8877" i="9"/>
  <c r="N8878" i="9"/>
  <c r="N8879" i="9"/>
  <c r="N8880" i="9"/>
  <c r="N8881" i="9"/>
  <c r="N8882" i="9"/>
  <c r="N8883" i="9"/>
  <c r="N8884" i="9"/>
  <c r="N8885" i="9"/>
  <c r="N8886" i="9"/>
  <c r="N8887" i="9"/>
  <c r="N8888" i="9"/>
  <c r="N8889" i="9"/>
  <c r="N8890" i="9"/>
  <c r="N8891" i="9"/>
  <c r="N8892" i="9"/>
  <c r="N8893" i="9"/>
  <c r="N8894" i="9"/>
  <c r="N8895" i="9"/>
  <c r="N8896" i="9"/>
  <c r="N8897" i="9"/>
  <c r="N8898" i="9"/>
  <c r="N8899" i="9"/>
  <c r="N8900" i="9"/>
  <c r="N8901" i="9"/>
  <c r="N8902" i="9"/>
  <c r="N8903" i="9"/>
  <c r="N8904" i="9"/>
  <c r="N8905" i="9"/>
  <c r="N8906" i="9"/>
  <c r="N8907" i="9"/>
  <c r="N8908" i="9"/>
  <c r="N8909" i="9"/>
  <c r="N8910" i="9"/>
  <c r="N8911" i="9"/>
  <c r="N8912" i="9"/>
  <c r="N8913" i="9"/>
  <c r="N8914" i="9"/>
  <c r="N8915" i="9"/>
  <c r="N8916" i="9"/>
  <c r="N8917" i="9"/>
  <c r="N8918" i="9"/>
  <c r="N8919" i="9"/>
  <c r="N8920" i="9"/>
  <c r="N8921" i="9"/>
  <c r="N8922" i="9"/>
  <c r="N8923" i="9"/>
  <c r="N8924" i="9"/>
  <c r="N8925" i="9"/>
  <c r="N8926" i="9"/>
  <c r="N8927" i="9"/>
  <c r="N8928" i="9"/>
  <c r="N8929" i="9"/>
  <c r="N8930" i="9"/>
  <c r="N8931" i="9"/>
  <c r="N8932" i="9"/>
  <c r="N8933" i="9"/>
  <c r="N8934" i="9"/>
  <c r="N8935" i="9"/>
  <c r="N8936" i="9"/>
  <c r="N8937" i="9"/>
  <c r="N8938" i="9"/>
  <c r="N8939" i="9"/>
  <c r="N8940" i="9"/>
  <c r="N8941" i="9"/>
  <c r="N8942" i="9"/>
  <c r="N8943" i="9"/>
  <c r="N8944" i="9"/>
  <c r="N8945" i="9"/>
  <c r="N8946" i="9"/>
  <c r="N8947" i="9"/>
  <c r="N8948" i="9"/>
  <c r="N8949" i="9"/>
  <c r="N8950" i="9"/>
  <c r="N8951" i="9"/>
  <c r="N8952" i="9"/>
  <c r="N8953" i="9"/>
  <c r="N8954" i="9"/>
  <c r="N8955" i="9"/>
  <c r="N8956" i="9"/>
  <c r="N8957" i="9"/>
  <c r="N8958" i="9"/>
  <c r="N8959" i="9"/>
  <c r="N8960" i="9"/>
  <c r="N8961" i="9"/>
  <c r="N8962" i="9"/>
  <c r="N8963" i="9"/>
  <c r="N8964" i="9"/>
  <c r="N8965" i="9"/>
  <c r="N8966" i="9"/>
  <c r="N8967" i="9"/>
  <c r="N8968" i="9"/>
  <c r="N8969" i="9"/>
  <c r="N8970" i="9"/>
  <c r="N8971" i="9"/>
  <c r="N8972" i="9"/>
  <c r="N8973" i="9"/>
  <c r="N8974" i="9"/>
  <c r="N8975" i="9"/>
  <c r="N8976" i="9"/>
  <c r="N8977" i="9"/>
  <c r="N8978" i="9"/>
  <c r="N8979" i="9"/>
  <c r="N8980" i="9"/>
  <c r="N8981" i="9"/>
  <c r="N8982" i="9"/>
  <c r="N8983" i="9"/>
  <c r="N8984" i="9"/>
  <c r="N8985" i="9"/>
  <c r="N8986" i="9"/>
  <c r="N8987" i="9"/>
  <c r="N8988" i="9"/>
  <c r="N8989" i="9"/>
  <c r="N8990" i="9"/>
  <c r="N8991" i="9"/>
  <c r="N8992" i="9"/>
  <c r="N8993" i="9"/>
  <c r="N8994" i="9"/>
  <c r="N8995" i="9"/>
  <c r="N8996" i="9"/>
  <c r="N8997" i="9"/>
  <c r="N8998" i="9"/>
  <c r="N8999" i="9"/>
  <c r="N9000" i="9"/>
  <c r="N9001" i="9"/>
  <c r="N9002" i="9"/>
  <c r="N9003" i="9"/>
  <c r="N9004" i="9"/>
  <c r="N9005" i="9"/>
  <c r="N9006" i="9"/>
  <c r="N9007" i="9"/>
  <c r="N9008" i="9"/>
  <c r="N9009" i="9"/>
  <c r="N9010" i="9"/>
  <c r="N9011" i="9"/>
  <c r="N9012" i="9"/>
  <c r="N9013" i="9"/>
  <c r="N9014" i="9"/>
  <c r="N9015" i="9"/>
  <c r="N9016" i="9"/>
  <c r="N9017" i="9"/>
  <c r="N9018" i="9"/>
  <c r="N9019" i="9"/>
  <c r="N9020" i="9"/>
  <c r="N9021" i="9"/>
  <c r="N9022" i="9"/>
  <c r="N9023" i="9"/>
  <c r="N9024" i="9"/>
  <c r="N9025" i="9"/>
  <c r="N9026" i="9"/>
  <c r="N9027" i="9"/>
  <c r="N9028" i="9"/>
  <c r="N9029" i="9"/>
  <c r="N9030" i="9"/>
  <c r="N9031" i="9"/>
  <c r="N9032" i="9"/>
  <c r="N9033" i="9"/>
  <c r="N9034" i="9"/>
  <c r="N9035" i="9"/>
  <c r="N9036" i="9"/>
  <c r="N9037" i="9"/>
  <c r="N9038" i="9"/>
  <c r="N9039" i="9"/>
  <c r="N9040" i="9"/>
  <c r="N9041" i="9"/>
  <c r="N9042" i="9"/>
  <c r="N9043" i="9"/>
  <c r="N9044" i="9"/>
  <c r="N9045" i="9"/>
  <c r="N9046" i="9"/>
  <c r="N9047" i="9"/>
  <c r="N9048" i="9"/>
  <c r="N9049" i="9"/>
  <c r="N9050" i="9"/>
  <c r="N9051" i="9"/>
  <c r="N9052" i="9"/>
  <c r="N9053" i="9"/>
  <c r="N9054" i="9"/>
  <c r="N9055" i="9"/>
  <c r="N9056" i="9"/>
  <c r="N9057" i="9"/>
  <c r="N9058" i="9"/>
  <c r="N9059" i="9"/>
  <c r="N9060" i="9"/>
  <c r="N9061" i="9"/>
  <c r="N9062" i="9"/>
  <c r="N9063" i="9"/>
  <c r="N9064" i="9"/>
  <c r="N9065" i="9"/>
  <c r="N9066" i="9"/>
  <c r="N9067" i="9"/>
  <c r="N9068" i="9"/>
  <c r="N9069" i="9"/>
  <c r="N9070" i="9"/>
  <c r="N9071" i="9"/>
  <c r="N9072" i="9"/>
  <c r="N9073" i="9"/>
  <c r="N9074" i="9"/>
  <c r="N9075" i="9"/>
  <c r="N9076" i="9"/>
  <c r="N9077" i="9"/>
  <c r="N9078" i="9"/>
  <c r="N9079" i="9"/>
  <c r="N9080" i="9"/>
  <c r="N9081" i="9"/>
  <c r="N9082" i="9"/>
  <c r="N9083" i="9"/>
  <c r="N9084" i="9"/>
  <c r="N9085" i="9"/>
  <c r="N9086" i="9"/>
  <c r="N9087" i="9"/>
  <c r="N9088" i="9"/>
  <c r="N9089" i="9"/>
  <c r="N9090" i="9"/>
  <c r="N9091" i="9"/>
  <c r="N9092" i="9"/>
  <c r="N9093" i="9"/>
  <c r="N9094" i="9"/>
  <c r="N9095" i="9"/>
  <c r="N9096" i="9"/>
  <c r="N9097" i="9"/>
  <c r="N9098" i="9"/>
  <c r="N9099" i="9"/>
  <c r="N9100" i="9"/>
  <c r="N9101" i="9"/>
  <c r="N9102" i="9"/>
  <c r="N9103" i="9"/>
  <c r="N9104" i="9"/>
  <c r="N9105" i="9"/>
  <c r="N9106" i="9"/>
  <c r="N9107" i="9"/>
  <c r="N9108" i="9"/>
  <c r="N9109" i="9"/>
  <c r="N9110" i="9"/>
  <c r="N9111" i="9"/>
  <c r="N9112" i="9"/>
  <c r="N9113" i="9"/>
  <c r="N9114" i="9"/>
  <c r="N9115" i="9"/>
  <c r="N9116" i="9"/>
  <c r="N9117" i="9"/>
  <c r="N9118" i="9"/>
  <c r="N9119" i="9"/>
  <c r="N9120" i="9"/>
  <c r="N9121" i="9"/>
  <c r="N9122" i="9"/>
  <c r="N9123" i="9"/>
  <c r="N9124" i="9"/>
  <c r="N9125" i="9"/>
  <c r="N9126" i="9"/>
  <c r="N9127" i="9"/>
  <c r="N9128" i="9"/>
  <c r="N9129" i="9"/>
  <c r="N9130" i="9"/>
  <c r="N9131" i="9"/>
  <c r="N9132" i="9"/>
  <c r="N9133" i="9"/>
  <c r="N9134" i="9"/>
  <c r="N9135" i="9"/>
  <c r="N9136" i="9"/>
  <c r="N9137" i="9"/>
  <c r="N9138" i="9"/>
  <c r="N9139" i="9"/>
  <c r="N9140" i="9"/>
  <c r="N9141" i="9"/>
  <c r="N9142" i="9"/>
  <c r="N9143" i="9"/>
  <c r="N9144" i="9"/>
  <c r="N9145" i="9"/>
  <c r="N9146" i="9"/>
  <c r="N9147" i="9"/>
  <c r="N9148" i="9"/>
  <c r="N9149" i="9"/>
  <c r="N9150" i="9"/>
  <c r="N9151" i="9"/>
  <c r="N9152" i="9"/>
  <c r="N9153" i="9"/>
  <c r="N9154" i="9"/>
  <c r="N9155" i="9"/>
  <c r="N9156" i="9"/>
  <c r="N9157" i="9"/>
  <c r="N9158" i="9"/>
  <c r="N9159" i="9"/>
  <c r="N9160" i="9"/>
  <c r="N9161" i="9"/>
  <c r="N9162" i="9"/>
  <c r="N9163" i="9"/>
  <c r="N9164" i="9"/>
  <c r="N9165" i="9"/>
  <c r="N9166" i="9"/>
  <c r="N9167" i="9"/>
  <c r="N9168" i="9"/>
  <c r="N9169" i="9"/>
  <c r="N9170" i="9"/>
  <c r="N9171" i="9"/>
  <c r="N9172" i="9"/>
  <c r="N9173" i="9"/>
  <c r="N9174" i="9"/>
  <c r="N9175" i="9"/>
  <c r="N9176" i="9"/>
  <c r="N9177" i="9"/>
  <c r="N9178" i="9"/>
  <c r="N9179" i="9"/>
  <c r="N9180" i="9"/>
  <c r="N9181" i="9"/>
  <c r="N9182" i="9"/>
  <c r="N9183" i="9"/>
  <c r="N9184" i="9"/>
  <c r="N9185" i="9"/>
  <c r="N9186" i="9"/>
  <c r="N9187" i="9"/>
  <c r="N9188" i="9"/>
  <c r="N9189" i="9"/>
  <c r="N9190" i="9"/>
  <c r="N9191" i="9"/>
  <c r="N9192" i="9"/>
  <c r="N9193" i="9"/>
  <c r="N9194" i="9"/>
  <c r="N9195" i="9"/>
  <c r="N9196" i="9"/>
  <c r="N9197" i="9"/>
  <c r="N9198" i="9"/>
  <c r="N9199" i="9"/>
  <c r="N9200" i="9"/>
  <c r="N9201" i="9"/>
  <c r="N9202" i="9"/>
  <c r="N9203" i="9"/>
  <c r="N9204" i="9"/>
  <c r="N9205" i="9"/>
  <c r="N9206" i="9"/>
  <c r="N9207" i="9"/>
  <c r="N9208" i="9"/>
  <c r="N9209" i="9"/>
  <c r="N9210" i="9"/>
  <c r="N9211" i="9"/>
  <c r="N9212" i="9"/>
  <c r="N9213" i="9"/>
  <c r="N9214" i="9"/>
  <c r="N9215" i="9"/>
  <c r="N9216" i="9"/>
  <c r="N9217" i="9"/>
  <c r="N9218" i="9"/>
  <c r="N9219" i="9"/>
  <c r="N9220" i="9"/>
  <c r="N9221" i="9"/>
  <c r="N9222" i="9"/>
  <c r="N9223" i="9"/>
  <c r="N9224" i="9"/>
  <c r="N9225" i="9"/>
  <c r="N9226" i="9"/>
  <c r="N9227" i="9"/>
  <c r="N9228" i="9"/>
  <c r="N9229" i="9"/>
  <c r="N9230" i="9"/>
  <c r="N9231" i="9"/>
  <c r="N9232" i="9"/>
  <c r="N9233" i="9"/>
  <c r="N9234" i="9"/>
  <c r="N9235" i="9"/>
  <c r="N9236" i="9"/>
  <c r="N9237" i="9"/>
  <c r="N9238" i="9"/>
  <c r="N9239" i="9"/>
  <c r="N9240" i="9"/>
  <c r="N9241" i="9"/>
  <c r="N9242" i="9"/>
  <c r="N9243" i="9"/>
  <c r="N9244" i="9"/>
  <c r="N9245" i="9"/>
  <c r="N9246" i="9"/>
  <c r="N9247" i="9"/>
  <c r="N9248" i="9"/>
  <c r="N9249" i="9"/>
  <c r="N9250" i="9"/>
  <c r="N9251" i="9"/>
  <c r="N9252" i="9"/>
  <c r="N9253" i="9"/>
  <c r="N9254" i="9"/>
  <c r="N9255" i="9"/>
  <c r="N9256" i="9"/>
  <c r="N9257" i="9"/>
  <c r="N9258" i="9"/>
  <c r="N9259" i="9"/>
  <c r="N9260" i="9"/>
  <c r="N9261" i="9"/>
  <c r="N9262" i="9"/>
  <c r="N9263" i="9"/>
  <c r="N9264" i="9"/>
  <c r="N9265" i="9"/>
  <c r="N9266" i="9"/>
  <c r="N9267" i="9"/>
  <c r="N9268" i="9"/>
  <c r="N9269" i="9"/>
  <c r="N9270" i="9"/>
  <c r="N9271" i="9"/>
  <c r="N9272" i="9"/>
  <c r="N9273" i="9"/>
  <c r="N9274" i="9"/>
  <c r="N9275" i="9"/>
  <c r="N9276" i="9"/>
  <c r="N9277" i="9"/>
  <c r="N9278" i="9"/>
  <c r="N9279" i="9"/>
  <c r="N9280" i="9"/>
  <c r="N9281" i="9"/>
  <c r="N9282" i="9"/>
  <c r="N9283" i="9"/>
  <c r="N9284" i="9"/>
  <c r="N9285" i="9"/>
  <c r="N9286" i="9"/>
  <c r="N9287" i="9"/>
  <c r="N9288" i="9"/>
  <c r="N9289" i="9"/>
  <c r="N9290" i="9"/>
  <c r="N9291" i="9"/>
  <c r="N9292" i="9"/>
  <c r="N9293" i="9"/>
  <c r="N9294" i="9"/>
  <c r="N9295" i="9"/>
  <c r="N9296" i="9"/>
  <c r="N9297" i="9"/>
  <c r="N9298" i="9"/>
  <c r="N9299" i="9"/>
  <c r="N9300" i="9"/>
  <c r="N9301" i="9"/>
  <c r="N9302" i="9"/>
  <c r="N9303" i="9"/>
  <c r="N9304" i="9"/>
  <c r="N9305" i="9"/>
  <c r="N9306" i="9"/>
  <c r="N9307" i="9"/>
  <c r="N9308" i="9"/>
  <c r="N9309" i="9"/>
  <c r="N9310" i="9"/>
  <c r="N9311" i="9"/>
  <c r="N9312" i="9"/>
  <c r="N9313" i="9"/>
  <c r="N9314" i="9"/>
  <c r="N9315" i="9"/>
  <c r="N9316" i="9"/>
  <c r="N9317" i="9"/>
  <c r="N9318" i="9"/>
  <c r="N9319" i="9"/>
  <c r="N9320" i="9"/>
  <c r="N9321" i="9"/>
  <c r="N9322" i="9"/>
  <c r="N9323" i="9"/>
  <c r="N9324" i="9"/>
  <c r="N9325" i="9"/>
  <c r="N9326" i="9"/>
  <c r="N9327" i="9"/>
  <c r="N9328" i="9"/>
  <c r="N9329" i="9"/>
  <c r="N9330" i="9"/>
  <c r="N9331" i="9"/>
  <c r="N9332" i="9"/>
  <c r="N9333" i="9"/>
  <c r="N9334" i="9"/>
  <c r="N9335" i="9"/>
  <c r="N9336" i="9"/>
  <c r="N9337" i="9"/>
  <c r="N9338" i="9"/>
  <c r="N9339" i="9"/>
  <c r="N9340" i="9"/>
  <c r="N9341" i="9"/>
  <c r="N9342" i="9"/>
  <c r="N9343" i="9"/>
  <c r="N9344" i="9"/>
  <c r="N9345" i="9"/>
  <c r="N9346" i="9"/>
  <c r="N9347" i="9"/>
  <c r="N9348" i="9"/>
  <c r="N9349" i="9"/>
  <c r="N9350" i="9"/>
  <c r="N9351" i="9"/>
  <c r="N9352" i="9"/>
  <c r="N9353" i="9"/>
  <c r="N9354" i="9"/>
  <c r="N9355" i="9"/>
  <c r="N9356" i="9"/>
  <c r="N9357" i="9"/>
  <c r="N9358" i="9"/>
  <c r="N9359" i="9"/>
  <c r="N9360" i="9"/>
  <c r="N9361" i="9"/>
  <c r="N9362" i="9"/>
  <c r="N9363" i="9"/>
  <c r="N9364" i="9"/>
  <c r="N9365" i="9"/>
  <c r="N9366" i="9"/>
  <c r="N9367" i="9"/>
  <c r="N9368" i="9"/>
  <c r="N9369" i="9"/>
  <c r="N9370" i="9"/>
  <c r="N9371" i="9"/>
  <c r="N9372" i="9"/>
  <c r="N9373" i="9"/>
  <c r="N9374" i="9"/>
  <c r="N9375" i="9"/>
  <c r="N9376" i="9"/>
  <c r="N9377" i="9"/>
  <c r="N9378" i="9"/>
  <c r="N9379" i="9"/>
  <c r="N9380" i="9"/>
  <c r="N9381" i="9"/>
  <c r="N9382" i="9"/>
  <c r="N9383" i="9"/>
  <c r="N9384" i="9"/>
  <c r="N9385" i="9"/>
  <c r="N9386" i="9"/>
  <c r="N9387" i="9"/>
  <c r="N9388" i="9"/>
  <c r="N9389" i="9"/>
  <c r="N9390" i="9"/>
  <c r="N9391" i="9"/>
  <c r="N9392" i="9"/>
  <c r="N9393" i="9"/>
  <c r="N9394" i="9"/>
  <c r="N9395" i="9"/>
  <c r="N9396" i="9"/>
  <c r="N9397" i="9"/>
  <c r="N9398" i="9"/>
  <c r="N9399" i="9"/>
  <c r="N9400" i="9"/>
  <c r="N9401" i="9"/>
  <c r="N9402" i="9"/>
  <c r="N9403" i="9"/>
  <c r="N9404" i="9"/>
  <c r="N9405" i="9"/>
  <c r="N9406" i="9"/>
  <c r="N9407" i="9"/>
  <c r="N9408" i="9"/>
  <c r="N9409" i="9"/>
  <c r="N9410" i="9"/>
  <c r="N9411" i="9"/>
  <c r="N9412" i="9"/>
  <c r="N9413" i="9"/>
  <c r="N9414" i="9"/>
  <c r="N9415" i="9"/>
  <c r="N9416" i="9"/>
  <c r="N9417" i="9"/>
  <c r="N9418" i="9"/>
  <c r="N9419" i="9"/>
  <c r="N9420" i="9"/>
  <c r="N9421" i="9"/>
  <c r="N9422" i="9"/>
  <c r="N9423" i="9"/>
  <c r="N9424" i="9"/>
  <c r="N9425" i="9"/>
  <c r="N9426" i="9"/>
  <c r="N9427" i="9"/>
  <c r="N9428" i="9"/>
  <c r="N9429" i="9"/>
  <c r="N9430" i="9"/>
  <c r="N9431" i="9"/>
  <c r="N9432" i="9"/>
  <c r="N9433" i="9"/>
  <c r="N9434" i="9"/>
  <c r="N9435" i="9"/>
  <c r="N9436" i="9"/>
  <c r="N9437" i="9"/>
  <c r="N9438" i="9"/>
  <c r="N9439" i="9"/>
  <c r="N9440" i="9"/>
  <c r="N9441" i="9"/>
  <c r="N9442" i="9"/>
  <c r="N9443" i="9"/>
  <c r="N9444" i="9"/>
  <c r="N9445" i="9"/>
  <c r="N9446" i="9"/>
  <c r="N9447" i="9"/>
  <c r="N9448" i="9"/>
  <c r="N9449" i="9"/>
  <c r="N9450" i="9"/>
  <c r="N9451" i="9"/>
  <c r="N9452" i="9"/>
  <c r="N9453" i="9"/>
  <c r="N9454" i="9"/>
  <c r="N9455" i="9"/>
  <c r="N9456" i="9"/>
  <c r="N9457" i="9"/>
  <c r="N9458" i="9"/>
  <c r="N9459" i="9"/>
  <c r="N9460" i="9"/>
  <c r="N9461" i="9"/>
  <c r="N9462" i="9"/>
  <c r="N9463" i="9"/>
  <c r="N9464" i="9"/>
  <c r="N9465" i="9"/>
  <c r="N9466" i="9"/>
  <c r="N9467" i="9"/>
  <c r="N9468" i="9"/>
  <c r="N9469" i="9"/>
  <c r="N9470" i="9"/>
  <c r="N9471" i="9"/>
  <c r="N9472" i="9"/>
  <c r="N9473" i="9"/>
  <c r="N9474" i="9"/>
  <c r="N9475" i="9"/>
  <c r="N9476" i="9"/>
  <c r="N9477" i="9"/>
  <c r="N9478" i="9"/>
  <c r="N9479" i="9"/>
  <c r="N9480" i="9"/>
  <c r="N9481" i="9"/>
  <c r="N9482" i="9"/>
  <c r="N9483" i="9"/>
  <c r="N9484" i="9"/>
  <c r="N9485" i="9"/>
  <c r="N9486" i="9"/>
  <c r="N9487" i="9"/>
  <c r="N9488" i="9"/>
  <c r="N9489" i="9"/>
  <c r="N9490" i="9"/>
  <c r="N9491" i="9"/>
  <c r="N9492" i="9"/>
  <c r="N9493" i="9"/>
  <c r="N9494" i="9"/>
  <c r="N9495" i="9"/>
  <c r="N9496" i="9"/>
  <c r="N9497" i="9"/>
  <c r="N9498" i="9"/>
  <c r="N9499" i="9"/>
  <c r="N9500" i="9"/>
  <c r="N9501" i="9"/>
  <c r="N9502" i="9"/>
  <c r="N9503" i="9"/>
  <c r="N9504" i="9"/>
  <c r="N9505" i="9"/>
  <c r="N9506" i="9"/>
  <c r="N9507" i="9"/>
  <c r="N9508" i="9"/>
  <c r="N9509" i="9"/>
  <c r="N9510" i="9"/>
  <c r="N9511" i="9"/>
  <c r="N9512" i="9"/>
  <c r="N9513" i="9"/>
  <c r="N9514" i="9"/>
  <c r="N9515" i="9"/>
  <c r="N9516" i="9"/>
  <c r="N9517" i="9"/>
  <c r="N9518" i="9"/>
  <c r="N9519" i="9"/>
  <c r="N9520" i="9"/>
  <c r="N9521" i="9"/>
  <c r="N9522" i="9"/>
  <c r="N9523" i="9"/>
  <c r="N9524" i="9"/>
  <c r="N9525" i="9"/>
  <c r="N9526" i="9"/>
  <c r="N9527" i="9"/>
  <c r="N9528" i="9"/>
  <c r="N9529" i="9"/>
  <c r="N9530" i="9"/>
  <c r="N9531" i="9"/>
  <c r="N9532" i="9"/>
  <c r="N9533" i="9"/>
  <c r="N9534" i="9"/>
  <c r="N9535" i="9"/>
  <c r="N9536" i="9"/>
  <c r="N9537" i="9"/>
  <c r="N9538" i="9"/>
  <c r="N9539" i="9"/>
  <c r="N9540" i="9"/>
  <c r="N9541" i="9"/>
  <c r="N9542" i="9"/>
  <c r="N9543" i="9"/>
  <c r="N9544" i="9"/>
  <c r="N9545" i="9"/>
  <c r="N9546" i="9"/>
  <c r="N9547" i="9"/>
  <c r="N9548" i="9"/>
  <c r="N9549" i="9"/>
  <c r="N9550" i="9"/>
  <c r="N9551" i="9"/>
  <c r="N9552" i="9"/>
  <c r="N9553" i="9"/>
  <c r="N9554" i="9"/>
  <c r="N9555" i="9"/>
  <c r="N9556" i="9"/>
  <c r="N9557" i="9"/>
  <c r="N9558" i="9"/>
  <c r="N9559" i="9"/>
  <c r="N9560" i="9"/>
  <c r="N9561" i="9"/>
  <c r="N9562" i="9"/>
  <c r="N9563" i="9"/>
  <c r="N9564" i="9"/>
  <c r="N9565" i="9"/>
  <c r="N9566" i="9"/>
  <c r="N9567" i="9"/>
  <c r="N9568" i="9"/>
  <c r="N9569" i="9"/>
  <c r="N9570" i="9"/>
  <c r="N9571" i="9"/>
  <c r="N9572" i="9"/>
  <c r="N9573" i="9"/>
  <c r="N9574" i="9"/>
  <c r="N9575" i="9"/>
  <c r="N9576" i="9"/>
  <c r="N9577" i="9"/>
  <c r="N9578" i="9"/>
  <c r="N9579" i="9"/>
  <c r="N9580" i="9"/>
  <c r="N9581" i="9"/>
  <c r="N9582" i="9"/>
  <c r="N9583" i="9"/>
  <c r="N9584" i="9"/>
  <c r="N9585" i="9"/>
  <c r="N9586" i="9"/>
  <c r="N9587" i="9"/>
  <c r="N9588" i="9"/>
  <c r="N9589" i="9"/>
  <c r="N9590" i="9"/>
  <c r="N9591" i="9"/>
  <c r="N9592" i="9"/>
  <c r="N9593" i="9"/>
  <c r="N9594" i="9"/>
  <c r="N9595" i="9"/>
  <c r="N9596" i="9"/>
  <c r="N9597" i="9"/>
  <c r="N9598" i="9"/>
  <c r="N9599" i="9"/>
  <c r="N9600" i="9"/>
  <c r="N9601" i="9"/>
  <c r="N9602" i="9"/>
  <c r="N9603" i="9"/>
  <c r="N9604" i="9"/>
  <c r="N9605" i="9"/>
  <c r="N9606" i="9"/>
  <c r="N9607" i="9"/>
  <c r="N9608" i="9"/>
  <c r="N9609" i="9"/>
  <c r="N9610" i="9"/>
  <c r="N9611" i="9"/>
  <c r="N9612" i="9"/>
  <c r="N9613" i="9"/>
  <c r="N9614" i="9"/>
  <c r="N9615" i="9"/>
  <c r="N9616" i="9"/>
  <c r="N9617" i="9"/>
  <c r="N9618" i="9"/>
  <c r="N9619" i="9"/>
  <c r="N9620" i="9"/>
  <c r="N9621" i="9"/>
  <c r="N9622" i="9"/>
  <c r="N9623" i="9"/>
  <c r="N9624" i="9"/>
  <c r="N9625" i="9"/>
  <c r="N9626" i="9"/>
  <c r="N9627" i="9"/>
  <c r="N9628" i="9"/>
  <c r="N9629" i="9"/>
  <c r="N9630" i="9"/>
  <c r="N9631" i="9"/>
  <c r="N9632" i="9"/>
  <c r="N9633" i="9"/>
  <c r="N9634" i="9"/>
  <c r="N9635" i="9"/>
  <c r="N9636" i="9"/>
  <c r="N9637" i="9"/>
  <c r="N9638" i="9"/>
  <c r="N9639" i="9"/>
  <c r="N9640" i="9"/>
  <c r="N9641" i="9"/>
  <c r="N9642" i="9"/>
  <c r="N9643" i="9"/>
  <c r="N9644" i="9"/>
  <c r="N9645" i="9"/>
  <c r="N9646" i="9"/>
  <c r="N9647" i="9"/>
  <c r="N9648" i="9"/>
  <c r="N9649" i="9"/>
  <c r="N9650" i="9"/>
  <c r="N9651" i="9"/>
  <c r="N9652" i="9"/>
  <c r="N9653" i="9"/>
  <c r="N9654" i="9"/>
  <c r="N9655" i="9"/>
  <c r="N9656" i="9"/>
  <c r="N9657" i="9"/>
  <c r="N9658" i="9"/>
  <c r="N9659" i="9"/>
  <c r="N9660" i="9"/>
  <c r="N9661" i="9"/>
  <c r="N9662" i="9"/>
  <c r="N9663" i="9"/>
  <c r="N9664" i="9"/>
  <c r="N9665" i="9"/>
  <c r="N9666" i="9"/>
  <c r="N9667" i="9"/>
  <c r="N9668" i="9"/>
  <c r="N9669" i="9"/>
  <c r="N9670" i="9"/>
  <c r="N9671" i="9"/>
  <c r="N9672" i="9"/>
  <c r="N9673" i="9"/>
  <c r="N9674" i="9"/>
  <c r="N9675" i="9"/>
  <c r="N9676" i="9"/>
  <c r="N9677" i="9"/>
  <c r="N9678" i="9"/>
  <c r="N9679" i="9"/>
  <c r="N9680" i="9"/>
  <c r="N9681" i="9"/>
  <c r="N9682" i="9"/>
  <c r="N9683" i="9"/>
  <c r="N9684" i="9"/>
  <c r="N9685" i="9"/>
  <c r="N9686" i="9"/>
  <c r="N9687" i="9"/>
  <c r="N9688" i="9"/>
  <c r="N9689" i="9"/>
  <c r="N9690" i="9"/>
  <c r="N9691" i="9"/>
  <c r="N9692" i="9"/>
  <c r="N9693" i="9"/>
  <c r="N9694" i="9"/>
  <c r="N9695" i="9"/>
  <c r="N9696" i="9"/>
  <c r="N9697" i="9"/>
  <c r="N9698" i="9"/>
  <c r="N9699" i="9"/>
  <c r="N9700" i="9"/>
  <c r="N9701" i="9"/>
  <c r="N9702" i="9"/>
  <c r="N9703" i="9"/>
  <c r="N9704" i="9"/>
  <c r="N9705" i="9"/>
  <c r="N9706" i="9"/>
  <c r="N9707" i="9"/>
  <c r="N9708" i="9"/>
  <c r="N9709" i="9"/>
  <c r="N9710" i="9"/>
  <c r="N9711" i="9"/>
  <c r="N9712" i="9"/>
  <c r="N9713" i="9"/>
  <c r="N9714" i="9"/>
  <c r="N9715" i="9"/>
  <c r="N9716" i="9"/>
  <c r="N9717" i="9"/>
  <c r="N9718" i="9"/>
  <c r="N9719" i="9"/>
  <c r="N9720" i="9"/>
  <c r="N9721" i="9"/>
  <c r="N9722" i="9"/>
  <c r="N9723" i="9"/>
  <c r="N9724" i="9"/>
  <c r="N9725" i="9"/>
  <c r="N9726" i="9"/>
  <c r="N9727" i="9"/>
  <c r="N9728" i="9"/>
  <c r="N9729" i="9"/>
  <c r="N9730" i="9"/>
  <c r="N9731" i="9"/>
  <c r="N9732" i="9"/>
  <c r="N9733" i="9"/>
  <c r="N9734" i="9"/>
  <c r="N9735" i="9"/>
  <c r="N9736" i="9"/>
  <c r="N9737" i="9"/>
  <c r="N9738" i="9"/>
  <c r="N9739" i="9"/>
  <c r="N9740" i="9"/>
  <c r="N9741" i="9"/>
  <c r="N9742" i="9"/>
  <c r="N9743" i="9"/>
  <c r="N9744" i="9"/>
  <c r="N9745" i="9"/>
  <c r="N9746" i="9"/>
  <c r="N9747" i="9"/>
  <c r="N9748" i="9"/>
  <c r="N9749" i="9"/>
  <c r="N9750" i="9"/>
  <c r="N9751" i="9"/>
  <c r="N9752" i="9"/>
  <c r="N9753" i="9"/>
  <c r="N9754" i="9"/>
  <c r="N9755" i="9"/>
  <c r="N9756" i="9"/>
  <c r="N9757" i="9"/>
  <c r="N9758" i="9"/>
  <c r="N9759" i="9"/>
  <c r="N9760" i="9"/>
  <c r="N9761" i="9"/>
  <c r="N9762" i="9"/>
  <c r="N9763" i="9"/>
  <c r="N9764" i="9"/>
  <c r="N9765" i="9"/>
  <c r="N9766" i="9"/>
  <c r="N9767" i="9"/>
  <c r="N9768" i="9"/>
  <c r="N9769" i="9"/>
  <c r="N9770" i="9"/>
  <c r="N9771" i="9"/>
  <c r="N9772" i="9"/>
  <c r="N9773" i="9"/>
  <c r="N9774" i="9"/>
  <c r="N9775" i="9"/>
  <c r="N9776" i="9"/>
  <c r="N9777" i="9"/>
  <c r="N9778" i="9"/>
  <c r="N9779" i="9"/>
  <c r="N9780" i="9"/>
  <c r="N9781" i="9"/>
  <c r="N9782" i="9"/>
  <c r="N9783" i="9"/>
  <c r="N9784" i="9"/>
  <c r="N9785" i="9"/>
  <c r="N9786" i="9"/>
  <c r="N9787" i="9"/>
  <c r="N9788" i="9"/>
  <c r="N9789" i="9"/>
  <c r="N9790" i="9"/>
  <c r="N9791" i="9"/>
  <c r="N9792" i="9"/>
  <c r="N9793" i="9"/>
  <c r="N9794" i="9"/>
  <c r="N9795" i="9"/>
  <c r="N9796" i="9"/>
  <c r="N9797" i="9"/>
  <c r="N9798" i="9"/>
  <c r="N9799" i="9"/>
  <c r="N9800" i="9"/>
  <c r="N9801" i="9"/>
  <c r="N9802" i="9"/>
  <c r="N9803" i="9"/>
  <c r="N9804" i="9"/>
  <c r="N9805" i="9"/>
  <c r="N9806" i="9"/>
  <c r="N9807" i="9"/>
  <c r="N9808" i="9"/>
  <c r="N9809" i="9"/>
  <c r="N9810" i="9"/>
  <c r="N9811" i="9"/>
  <c r="N9812" i="9"/>
  <c r="N9813" i="9"/>
  <c r="N9814" i="9"/>
  <c r="N9815" i="9"/>
  <c r="N9816" i="9"/>
  <c r="N9817" i="9"/>
  <c r="N9818" i="9"/>
  <c r="N9819" i="9"/>
  <c r="N9820" i="9"/>
  <c r="N9821" i="9"/>
  <c r="N9822" i="9"/>
  <c r="N9823" i="9"/>
  <c r="N9824" i="9"/>
  <c r="N9825" i="9"/>
  <c r="N9826" i="9"/>
  <c r="N9827" i="9"/>
  <c r="N9828" i="9"/>
  <c r="N9829" i="9"/>
  <c r="N9830" i="9"/>
  <c r="N9831" i="9"/>
  <c r="N9832" i="9"/>
  <c r="N9833" i="9"/>
  <c r="N9834" i="9"/>
  <c r="N9835" i="9"/>
  <c r="N9836" i="9"/>
  <c r="N9837" i="9"/>
  <c r="N9838" i="9"/>
  <c r="N9839" i="9"/>
  <c r="N9840" i="9"/>
  <c r="N9841" i="9"/>
  <c r="N9842" i="9"/>
  <c r="N9843" i="9"/>
  <c r="N9844" i="9"/>
  <c r="N9845" i="9"/>
  <c r="N9846" i="9"/>
  <c r="N9847" i="9"/>
  <c r="N9848" i="9"/>
  <c r="N9849" i="9"/>
  <c r="N9850" i="9"/>
  <c r="N9851" i="9"/>
  <c r="N9852" i="9"/>
  <c r="N9853" i="9"/>
  <c r="N9854" i="9"/>
  <c r="N9855" i="9"/>
  <c r="N9856" i="9"/>
  <c r="N9857" i="9"/>
  <c r="N9858" i="9"/>
  <c r="N9859" i="9"/>
  <c r="N9860" i="9"/>
  <c r="N9861" i="9"/>
  <c r="N9862" i="9"/>
  <c r="N9863" i="9"/>
  <c r="N9864" i="9"/>
  <c r="N9865" i="9"/>
  <c r="N9866" i="9"/>
  <c r="N9867" i="9"/>
  <c r="N9868" i="9"/>
  <c r="N9869" i="9"/>
  <c r="N9870" i="9"/>
  <c r="N9871" i="9"/>
  <c r="N9872" i="9"/>
  <c r="N9873" i="9"/>
  <c r="N9874" i="9"/>
  <c r="N9875" i="9"/>
  <c r="N9876" i="9"/>
  <c r="N9877" i="9"/>
  <c r="N9878" i="9"/>
  <c r="N9879" i="9"/>
  <c r="N9880" i="9"/>
  <c r="N9881" i="9"/>
  <c r="N9882" i="9"/>
  <c r="N9883" i="9"/>
  <c r="N9884" i="9"/>
  <c r="N9885" i="9"/>
  <c r="N9886" i="9"/>
  <c r="N9887" i="9"/>
  <c r="N9888" i="9"/>
  <c r="N9889" i="9"/>
  <c r="N9890" i="9"/>
  <c r="N9891" i="9"/>
  <c r="N9892" i="9"/>
  <c r="N9893" i="9"/>
  <c r="N9894" i="9"/>
  <c r="N9895" i="9"/>
  <c r="N9896" i="9"/>
  <c r="N9897" i="9"/>
  <c r="N9898" i="9"/>
  <c r="N9899" i="9"/>
  <c r="N9900" i="9"/>
  <c r="N9901" i="9"/>
  <c r="N9902" i="9"/>
  <c r="N9903" i="9"/>
  <c r="N9904" i="9"/>
  <c r="N9905" i="9"/>
  <c r="N9906" i="9"/>
  <c r="N9907" i="9"/>
  <c r="N9908" i="9"/>
  <c r="N9909" i="9"/>
  <c r="N9910" i="9"/>
  <c r="N9911" i="9"/>
  <c r="N9912" i="9"/>
  <c r="N9913" i="9"/>
  <c r="N9914" i="9"/>
  <c r="N9915" i="9"/>
  <c r="N9916" i="9"/>
  <c r="N9917" i="9"/>
  <c r="N9918" i="9"/>
  <c r="N9919" i="9"/>
  <c r="N9920" i="9"/>
  <c r="N9921" i="9"/>
  <c r="N9922" i="9"/>
  <c r="N9923" i="9"/>
  <c r="N9924" i="9"/>
  <c r="N9925" i="9"/>
  <c r="N9926" i="9"/>
  <c r="N9927" i="9"/>
  <c r="N9928" i="9"/>
  <c r="N9929" i="9"/>
  <c r="N9930" i="9"/>
  <c r="N9931" i="9"/>
  <c r="N9932" i="9"/>
  <c r="N9933" i="9"/>
  <c r="N9934" i="9"/>
  <c r="N9935" i="9"/>
  <c r="N9936" i="9"/>
  <c r="N9937" i="9"/>
  <c r="N9938" i="9"/>
  <c r="N9939" i="9"/>
  <c r="N9940" i="9"/>
  <c r="N9941" i="9"/>
  <c r="N9942" i="9"/>
  <c r="N9943" i="9"/>
  <c r="N9944" i="9"/>
  <c r="N9945" i="9"/>
  <c r="N9946" i="9"/>
  <c r="N9947" i="9"/>
  <c r="N9948" i="9"/>
  <c r="N9949" i="9"/>
  <c r="N9950" i="9"/>
  <c r="N9951" i="9"/>
  <c r="N9952" i="9"/>
  <c r="N9953" i="9"/>
  <c r="N9954" i="9"/>
  <c r="N9955" i="9"/>
  <c r="N9956" i="9"/>
  <c r="N9957" i="9"/>
  <c r="N9958" i="9"/>
  <c r="N9959" i="9"/>
  <c r="N9960" i="9"/>
  <c r="N9961" i="9"/>
  <c r="N9962" i="9"/>
  <c r="N9963" i="9"/>
  <c r="N9964" i="9"/>
  <c r="N9965" i="9"/>
  <c r="N9966" i="9"/>
  <c r="N9967" i="9"/>
  <c r="N9968" i="9"/>
  <c r="N9969" i="9"/>
  <c r="N9970" i="9"/>
  <c r="N9971" i="9"/>
  <c r="N9972" i="9"/>
  <c r="N9973" i="9"/>
  <c r="N9974" i="9"/>
  <c r="N9975" i="9"/>
  <c r="N9976" i="9"/>
  <c r="N9977" i="9"/>
  <c r="N9978" i="9"/>
  <c r="N9979" i="9"/>
  <c r="N9980" i="9"/>
  <c r="N9981" i="9"/>
  <c r="N9982" i="9"/>
  <c r="N9983" i="9"/>
  <c r="N9984" i="9"/>
  <c r="N9985" i="9"/>
  <c r="N9986" i="9"/>
  <c r="N9987" i="9"/>
  <c r="N9988" i="9"/>
  <c r="N9989" i="9"/>
  <c r="N9990" i="9"/>
  <c r="N9991" i="9"/>
  <c r="N9992" i="9"/>
  <c r="N9993" i="9"/>
  <c r="N9994" i="9"/>
  <c r="N9995" i="9"/>
  <c r="N9996" i="9"/>
  <c r="N9997" i="9"/>
  <c r="N9998" i="9"/>
  <c r="N9999" i="9"/>
  <c r="N10000" i="9"/>
  <c r="N10001" i="9"/>
  <c r="N10002" i="9"/>
  <c r="N10003" i="9"/>
  <c r="N10004" i="9"/>
  <c r="N10005" i="9"/>
  <c r="N10006" i="9"/>
  <c r="N10007" i="9"/>
  <c r="N10008" i="9"/>
  <c r="N10009" i="9"/>
  <c r="N10010" i="9"/>
  <c r="N10011" i="9"/>
  <c r="N10012" i="9"/>
  <c r="N10013" i="9"/>
  <c r="N10014" i="9"/>
  <c r="N10015" i="9"/>
  <c r="N10016" i="9"/>
  <c r="N10017" i="9"/>
  <c r="N10018" i="9"/>
  <c r="N10019" i="9"/>
  <c r="N10020" i="9"/>
  <c r="N10021" i="9"/>
  <c r="N10022" i="9"/>
  <c r="N10023" i="9"/>
  <c r="N10024" i="9"/>
  <c r="N10025" i="9"/>
  <c r="N10026" i="9"/>
  <c r="N10027" i="9"/>
  <c r="N10028" i="9"/>
  <c r="N10029" i="9"/>
  <c r="N10030" i="9"/>
  <c r="N10031" i="9"/>
  <c r="N10032" i="9"/>
  <c r="N10033" i="9"/>
  <c r="N10034" i="9"/>
  <c r="N10035" i="9"/>
  <c r="N10036" i="9"/>
  <c r="N10037" i="9"/>
  <c r="N10038" i="9"/>
  <c r="N10039" i="9"/>
  <c r="N10040" i="9"/>
  <c r="N10041" i="9"/>
  <c r="N10042" i="9"/>
  <c r="N10043" i="9"/>
  <c r="N10044" i="9"/>
  <c r="N10045" i="9"/>
  <c r="N10046" i="9"/>
  <c r="N10047" i="9"/>
  <c r="N10048" i="9"/>
  <c r="N10049" i="9"/>
  <c r="N10050" i="9"/>
  <c r="N10051" i="9"/>
  <c r="N10052" i="9"/>
  <c r="N10053" i="9"/>
  <c r="N10054" i="9"/>
  <c r="N10055" i="9"/>
  <c r="N10056" i="9"/>
  <c r="N10057" i="9"/>
  <c r="N10058" i="9"/>
  <c r="N10059" i="9"/>
  <c r="N10060" i="9"/>
  <c r="N10061" i="9"/>
  <c r="N10062" i="9"/>
  <c r="N10063" i="9"/>
  <c r="N10064" i="9"/>
  <c r="N10065" i="9"/>
  <c r="N10066" i="9"/>
  <c r="N10067" i="9"/>
  <c r="N10068" i="9"/>
  <c r="N10069" i="9"/>
  <c r="N10070" i="9"/>
  <c r="N10071" i="9"/>
  <c r="N10072" i="9"/>
  <c r="N10073" i="9"/>
  <c r="N10074" i="9"/>
  <c r="N10075" i="9"/>
  <c r="N10076" i="9"/>
  <c r="N10077" i="9"/>
  <c r="N10078" i="9"/>
  <c r="N10079" i="9"/>
  <c r="N10080" i="9"/>
  <c r="N10081" i="9"/>
  <c r="N10082" i="9"/>
  <c r="N10083" i="9"/>
  <c r="N10084" i="9"/>
  <c r="N10085" i="9"/>
  <c r="N10086" i="9"/>
  <c r="N10087" i="9"/>
  <c r="N10088" i="9"/>
  <c r="N10089" i="9"/>
  <c r="N10090" i="9"/>
  <c r="N10091" i="9"/>
  <c r="N10092" i="9"/>
  <c r="N10093" i="9"/>
  <c r="N10094" i="9"/>
  <c r="N10095" i="9"/>
  <c r="N10096" i="9"/>
  <c r="N10097" i="9"/>
  <c r="N10098" i="9"/>
  <c r="N10099" i="9"/>
  <c r="N10100" i="9"/>
  <c r="N10101" i="9"/>
  <c r="N10102" i="9"/>
  <c r="N10103" i="9"/>
  <c r="N10104" i="9"/>
  <c r="N10105" i="9"/>
  <c r="N10106" i="9"/>
  <c r="N10107" i="9"/>
  <c r="N10108" i="9"/>
  <c r="N10109" i="9"/>
  <c r="N10110" i="9"/>
  <c r="N10111" i="9"/>
  <c r="N10112" i="9"/>
  <c r="N10113" i="9"/>
  <c r="N10114" i="9"/>
  <c r="N10115" i="9"/>
  <c r="N10116" i="9"/>
  <c r="N10117" i="9"/>
  <c r="N10118" i="9"/>
  <c r="N10119" i="9"/>
  <c r="N10120" i="9"/>
  <c r="N10121" i="9"/>
  <c r="N10122" i="9"/>
  <c r="N10123" i="9"/>
  <c r="N10124" i="9"/>
  <c r="N10125" i="9"/>
  <c r="N10126" i="9"/>
  <c r="N10127" i="9"/>
  <c r="N10128" i="9"/>
  <c r="N10129" i="9"/>
  <c r="N10130" i="9"/>
  <c r="N10131" i="9"/>
  <c r="N10132" i="9"/>
  <c r="N10133" i="9"/>
  <c r="N10134" i="9"/>
  <c r="N10135" i="9"/>
  <c r="N10136" i="9"/>
  <c r="N10137" i="9"/>
  <c r="N10138" i="9"/>
  <c r="N10139" i="9"/>
  <c r="N10140" i="9"/>
  <c r="N10141" i="9"/>
  <c r="N10142" i="9"/>
  <c r="N10143" i="9"/>
  <c r="N10144" i="9"/>
  <c r="N10145" i="9"/>
  <c r="N10146" i="9"/>
  <c r="N10147" i="9"/>
  <c r="N10148" i="9"/>
  <c r="N10149" i="9"/>
  <c r="N10150" i="9"/>
  <c r="N10151" i="9"/>
  <c r="N10152" i="9"/>
  <c r="N10153" i="9"/>
  <c r="N10154" i="9"/>
  <c r="N10155" i="9"/>
  <c r="N10156" i="9"/>
  <c r="N10157" i="9"/>
  <c r="N10158" i="9"/>
  <c r="N10159" i="9"/>
  <c r="N10160" i="9"/>
  <c r="N10161" i="9"/>
  <c r="N10162" i="9"/>
  <c r="N10163" i="9"/>
  <c r="N10164" i="9"/>
  <c r="N10165" i="9"/>
  <c r="N10166" i="9"/>
  <c r="N10167" i="9"/>
  <c r="N10168" i="9"/>
  <c r="N10169" i="9"/>
  <c r="N10170" i="9"/>
  <c r="N10171" i="9"/>
  <c r="N10172" i="9"/>
  <c r="N10173" i="9"/>
  <c r="N10174" i="9"/>
  <c r="N10175" i="9"/>
  <c r="N10176" i="9"/>
  <c r="N10177" i="9"/>
  <c r="N10178" i="9"/>
  <c r="N10179" i="9"/>
  <c r="N10180" i="9"/>
  <c r="N10181" i="9"/>
  <c r="N10182" i="9"/>
  <c r="N10183" i="9"/>
  <c r="N10184" i="9"/>
  <c r="N10185" i="9"/>
  <c r="N10186" i="9"/>
  <c r="N10187" i="9"/>
  <c r="N10188" i="9"/>
  <c r="N10189" i="9"/>
  <c r="N10190" i="9"/>
  <c r="N10191" i="9"/>
  <c r="N10192" i="9"/>
  <c r="N10193" i="9"/>
  <c r="N10194" i="9"/>
  <c r="N10195" i="9"/>
  <c r="N10196" i="9"/>
  <c r="N10197" i="9"/>
  <c r="N10198" i="9"/>
  <c r="N10199" i="9"/>
  <c r="N10200" i="9"/>
  <c r="N10201" i="9"/>
  <c r="N10202" i="9"/>
  <c r="N10203" i="9"/>
  <c r="N2" i="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4E7C6DE-3A76-4F73-9E86-E092BB2CFFF5}" keepAlive="1" name="ThisWorkbookDataModel" description="Data Model"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93D1B04-9A8D-494B-9A3F-2E26DD5D4206}" name="WorksheetConnection_Orders!$A$1:$U$10203" type="102" refreshedVersion="7" minRefreshableVersion="5">
    <extLst>
      <ext xmlns:x15="http://schemas.microsoft.com/office/spreadsheetml/2010/11/main" uri="{DE250136-89BD-433C-8126-D09CA5730AF9}">
        <x15:connection id="Range" autoDelete="1">
          <x15:rangePr sourceName="_xlcn.WorksheetConnection_OrdersA1U102031"/>
        </x15:connection>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<sst xmlns="http://schemas.openxmlformats.org/spreadsheetml/2006/main" count="139197" uniqueCount="11153">
  <si>
    <t>Row ID</t>
  </si>
  <si>
    <t>Order ID</t>
  </si>
  <si>
    <t>Order Date</t>
  </si>
  <si>
    <t>Ship Date</t>
  </si>
  <si>
    <t>Ship Mode</t>
  </si>
  <si>
    <t>Customer ID</t>
  </si>
  <si>
    <t>Customer Name</t>
  </si>
  <si>
    <t>Segment</t>
  </si>
  <si>
    <t>City</t>
  </si>
  <si>
    <t>Postal Code</t>
  </si>
  <si>
    <t>Region</t>
  </si>
  <si>
    <t>Product ID</t>
  </si>
  <si>
    <t>Category</t>
  </si>
  <si>
    <t>Sub-Category</t>
  </si>
  <si>
    <t>Product Name</t>
  </si>
  <si>
    <t>Sales</t>
  </si>
  <si>
    <t>Quantity</t>
  </si>
  <si>
    <t>Discount</t>
  </si>
  <si>
    <t>Profit</t>
  </si>
  <si>
    <t>Second Class</t>
  </si>
  <si>
    <t>CG-12520</t>
  </si>
  <si>
    <t>Claire Gute</t>
  </si>
  <si>
    <t>Consumer</t>
  </si>
  <si>
    <t>United States</t>
  </si>
  <si>
    <t>Henderson</t>
  </si>
  <si>
    <t>Kentucky</t>
  </si>
  <si>
    <t>South</t>
  </si>
  <si>
    <t>FUR-BO-10001798</t>
  </si>
  <si>
    <t>Furniture</t>
  </si>
  <si>
    <t>Bookcases</t>
  </si>
  <si>
    <t>Bush Somerset Collection Bookcase</t>
  </si>
  <si>
    <t>FUR-CH-10000454</t>
  </si>
  <si>
    <t>Chairs</t>
  </si>
  <si>
    <t>Hon Deluxe Fabric Upholstered Stacking Chairs, Rounded Back</t>
  </si>
  <si>
    <t>DV-13045</t>
  </si>
  <si>
    <t>Darrin Van Huff</t>
  </si>
  <si>
    <t>Corporate</t>
  </si>
  <si>
    <t>Los Angeles</t>
  </si>
  <si>
    <t>California</t>
  </si>
  <si>
    <t>West</t>
  </si>
  <si>
    <t>OFF-LA-10000240</t>
  </si>
  <si>
    <t>Office Supplies</t>
  </si>
  <si>
    <t>Labels</t>
  </si>
  <si>
    <t>Self-Adhesive Address Labels for Typewriters by Universal</t>
  </si>
  <si>
    <t>Standard Class</t>
  </si>
  <si>
    <t>SO-20335</t>
  </si>
  <si>
    <t>Sean O'Donnell</t>
  </si>
  <si>
    <t>Fort Lauderdale</t>
  </si>
  <si>
    <t>Florida</t>
  </si>
  <si>
    <t>FUR-TA-10000577</t>
  </si>
  <si>
    <t>Tables</t>
  </si>
  <si>
    <t>Bretford CR4500 Series Slim Rectangular Table</t>
  </si>
  <si>
    <t>OFF-ST-10000760</t>
  </si>
  <si>
    <t>Storage</t>
  </si>
  <si>
    <t>Eldon Fold 'N Roll Cart System</t>
  </si>
  <si>
    <t>BH-11710</t>
  </si>
  <si>
    <t>Brosina Hoffman</t>
  </si>
  <si>
    <t>FUR-FU-10001487</t>
  </si>
  <si>
    <t>Furnishings</t>
  </si>
  <si>
    <t>Eldon Expressions Wood and Plastic Desk Accessories, Cherry Wood</t>
  </si>
  <si>
    <t>OFF-AR-10002833</t>
  </si>
  <si>
    <t>Art</t>
  </si>
  <si>
    <t>Newell 322</t>
  </si>
  <si>
    <t>TEC-PH-10002275</t>
  </si>
  <si>
    <t>Technology</t>
  </si>
  <si>
    <t>Phones</t>
  </si>
  <si>
    <t>Mitel 5320 IP Phone VoIP phone</t>
  </si>
  <si>
    <t>OFF-BI-10003910</t>
  </si>
  <si>
    <t>Binders</t>
  </si>
  <si>
    <t>DXL Angle-View Binders with Locking Rings by Samsill</t>
  </si>
  <si>
    <t>OFF-AP-10002892</t>
  </si>
  <si>
    <t>Appliances</t>
  </si>
  <si>
    <t>Belkin F5C206VTEL 6 Outlet Surge</t>
  </si>
  <si>
    <t>FUR-TA-10001539</t>
  </si>
  <si>
    <t>Chromcraft Rectangular Conference Tables</t>
  </si>
  <si>
    <t>TEC-PH-10002033</t>
  </si>
  <si>
    <t>Konftel 250 Conference phone - Charcoal black</t>
  </si>
  <si>
    <t>AA-10480</t>
  </si>
  <si>
    <t>Andrew Allen</t>
  </si>
  <si>
    <t>Concord</t>
  </si>
  <si>
    <t>North Carolina</t>
  </si>
  <si>
    <t>OFF-PA-10002365</t>
  </si>
  <si>
    <t>Paper</t>
  </si>
  <si>
    <t>Xerox 1967</t>
  </si>
  <si>
    <t>IM-15070</t>
  </si>
  <si>
    <t>Irene Maddox</t>
  </si>
  <si>
    <t>Seattle</t>
  </si>
  <si>
    <t>Washington</t>
  </si>
  <si>
    <t>OFF-BI-10003656</t>
  </si>
  <si>
    <t>Fellowes PB200 Plastic Comb Binding Machine</t>
  </si>
  <si>
    <t>HP-14815</t>
  </si>
  <si>
    <t>Harold Pawlan</t>
  </si>
  <si>
    <t>Home Office</t>
  </si>
  <si>
    <t>Fort Worth</t>
  </si>
  <si>
    <t>Texas</t>
  </si>
  <si>
    <t>Central</t>
  </si>
  <si>
    <t>OFF-AP-10002311</t>
  </si>
  <si>
    <t>Holmes Replacement Filter for HEPA Air Cleaner, Very Large Room, HEPA Filter</t>
  </si>
  <si>
    <t>OFF-BI-10000756</t>
  </si>
  <si>
    <t>Storex DuraTech Recycled Plastic Frosted Binders</t>
  </si>
  <si>
    <t>PK-19075</t>
  </si>
  <si>
    <t>Pete Kriz</t>
  </si>
  <si>
    <t>Madison</t>
  </si>
  <si>
    <t>Wisconsin</t>
  </si>
  <si>
    <t>OFF-ST-10004186</t>
  </si>
  <si>
    <t>Stur-D-Stor Shelving, Vertical 5-Shelf: 72"H x 36"W x 18 1/2"D</t>
  </si>
  <si>
    <t>AG-10270</t>
  </si>
  <si>
    <t>Alejandro Grove</t>
  </si>
  <si>
    <t>West Jordan</t>
  </si>
  <si>
    <t>Utah</t>
  </si>
  <si>
    <t>OFF-ST-10000107</t>
  </si>
  <si>
    <t>Fellowes Super Stor/Drawer</t>
  </si>
  <si>
    <t>ZD-21925</t>
  </si>
  <si>
    <t>Zuschuss Donatelli</t>
  </si>
  <si>
    <t>San Francisco</t>
  </si>
  <si>
    <t>OFF-AR-10003056</t>
  </si>
  <si>
    <t>Newell 341</t>
  </si>
  <si>
    <t>TEC-PH-10001949</t>
  </si>
  <si>
    <t>Cisco SPA 501G IP Phone</t>
  </si>
  <si>
    <t>OFF-BI-10002215</t>
  </si>
  <si>
    <t>Wilson Jones Hanging View Binder, White, 1"</t>
  </si>
  <si>
    <t>KB-16585</t>
  </si>
  <si>
    <t>Ken Black</t>
  </si>
  <si>
    <t>Fremont</t>
  </si>
  <si>
    <t>Nebraska</t>
  </si>
  <si>
    <t>OFF-AR-10000246</t>
  </si>
  <si>
    <t>Newell 318</t>
  </si>
  <si>
    <t>OFF-AP-10001492</t>
  </si>
  <si>
    <t>Acco Six-Outlet Power Strip, 4' Cord Length</t>
  </si>
  <si>
    <t>SF-20065</t>
  </si>
  <si>
    <t>Sandra Flanagan</t>
  </si>
  <si>
    <t>Philadelphia</t>
  </si>
  <si>
    <t>Pennsylvania</t>
  </si>
  <si>
    <t>East</t>
  </si>
  <si>
    <t>FUR-CH-10002774</t>
  </si>
  <si>
    <t>Global Deluxe Stacking Chair, Gray</t>
  </si>
  <si>
    <t>EB-13870</t>
  </si>
  <si>
    <t>Emily Burns</t>
  </si>
  <si>
    <t>Orem</t>
  </si>
  <si>
    <t>EH-13945</t>
  </si>
  <si>
    <t>Eric Hoffmann</t>
  </si>
  <si>
    <t>OFF-BI-10001634</t>
  </si>
  <si>
    <t>Wilson Jones Active Use Binders</t>
  </si>
  <si>
    <t>TEC-AC-10003027</t>
  </si>
  <si>
    <t>Accessories</t>
  </si>
  <si>
    <t>Imation 8GB Mini TravelDrive USB 2.0 Flash Drive</t>
  </si>
  <si>
    <t>TB-21520</t>
  </si>
  <si>
    <t>Tracy Blumstein</t>
  </si>
  <si>
    <t>FUR-BO-10004834</t>
  </si>
  <si>
    <t>Riverside Palais Royal Lawyers Bookcase, Royale Cherry Finish</t>
  </si>
  <si>
    <t>OFF-BI-10000474</t>
  </si>
  <si>
    <t>Avery Recycled Flexi-View Covers for Binding Systems</t>
  </si>
  <si>
    <t>FUR-FU-10004848</t>
  </si>
  <si>
    <t>Howard Miller 13-3/4" Diameter Brushed Chrome Round Wall Clock</t>
  </si>
  <si>
    <t>OFF-EN-10001509</t>
  </si>
  <si>
    <t>Envelopes</t>
  </si>
  <si>
    <t>Poly String Tie Envelopes</t>
  </si>
  <si>
    <t>OFF-AR-10004042</t>
  </si>
  <si>
    <t>BOSTON Model 1800 Electric Pencil Sharpeners, Putty/Woodgrain</t>
  </si>
  <si>
    <t>OFF-BI-10001525</t>
  </si>
  <si>
    <t>Acco Pressboard Covers with Storage Hooks, 14 7/8" x 11", Executive Red</t>
  </si>
  <si>
    <t>OFF-AR-10001683</t>
  </si>
  <si>
    <t>Lumber Crayons</t>
  </si>
  <si>
    <t>MA-17560</t>
  </si>
  <si>
    <t>Matt Abelman</t>
  </si>
  <si>
    <t>Houston</t>
  </si>
  <si>
    <t>OFF-PA-10000249</t>
  </si>
  <si>
    <t>Easy-staple paper</t>
  </si>
  <si>
    <t>First Class</t>
  </si>
  <si>
    <t>GH-14485</t>
  </si>
  <si>
    <t>Gene Hale</t>
  </si>
  <si>
    <t>Richardson</t>
  </si>
  <si>
    <t>TEC-PH-10004977</t>
  </si>
  <si>
    <t>GE 30524EE4</t>
  </si>
  <si>
    <t>FUR-FU-10003664</t>
  </si>
  <si>
    <t>Electrix Architect's Clamp-On Swing Arm Lamp, Black</t>
  </si>
  <si>
    <t>SN-20710</t>
  </si>
  <si>
    <t>Steve Nguyen</t>
  </si>
  <si>
    <t>OFF-EN-10002986</t>
  </si>
  <si>
    <t>#10-4 1/8" x 9 1/2" Premium Diagonal Seam Envelopes</t>
  </si>
  <si>
    <t>FUR-BO-10002545</t>
  </si>
  <si>
    <t>Atlantic Metals Mobile 3-Shelf Bookcases, Custom Colors</t>
  </si>
  <si>
    <t>FUR-CH-10004218</t>
  </si>
  <si>
    <t>Global Fabric Manager's Chair, Dark Gray</t>
  </si>
  <si>
    <t>TEC-PH-10000486</t>
  </si>
  <si>
    <t>Plantronics HL10 Handset Lifter</t>
  </si>
  <si>
    <t>LC-16930</t>
  </si>
  <si>
    <t>Linda Cazamias</t>
  </si>
  <si>
    <t>Naperville</t>
  </si>
  <si>
    <t>Illinois</t>
  </si>
  <si>
    <t>TEC-PH-10004093</t>
  </si>
  <si>
    <t>Panasonic Kx-TS550</t>
  </si>
  <si>
    <t>RA-19885</t>
  </si>
  <si>
    <t>Ruben Ausman</t>
  </si>
  <si>
    <t>OFF-ST-10003479</t>
  </si>
  <si>
    <t>Eldon Base for stackable storage shelf, platinum</t>
  </si>
  <si>
    <t>ES-14080</t>
  </si>
  <si>
    <t>Erin Smith</t>
  </si>
  <si>
    <t>Melbourne</t>
  </si>
  <si>
    <t>OFF-ST-10003282</t>
  </si>
  <si>
    <t>Advantus 10-Drawer Portable Organizer, Chrome Metal Frame, Smoke Drawers</t>
  </si>
  <si>
    <t>ON-18715</t>
  </si>
  <si>
    <t>Odella Nelson</t>
  </si>
  <si>
    <t>Eagan</t>
  </si>
  <si>
    <t>Minnesota</t>
  </si>
  <si>
    <t>TEC-AC-10000171</t>
  </si>
  <si>
    <t>Verbatim 25 GB 6x Blu-ray Single Layer Recordable Disc, 25/Pack</t>
  </si>
  <si>
    <t>OFF-BI-10003291</t>
  </si>
  <si>
    <t>Wilson Jones Leather-Like Binders with DublLock Round Rings</t>
  </si>
  <si>
    <t>PO-18865</t>
  </si>
  <si>
    <t>Patrick O'Donnell</t>
  </si>
  <si>
    <t>Westland</t>
  </si>
  <si>
    <t>Michigan</t>
  </si>
  <si>
    <t>OFF-ST-10001713</t>
  </si>
  <si>
    <t>Gould Plastics 9-Pocket Panel Bin, 18-3/8w x 5-1/4d x 20-1/2h, Black</t>
  </si>
  <si>
    <t>LH-16900</t>
  </si>
  <si>
    <t>Lena Hernandez</t>
  </si>
  <si>
    <t>Dover</t>
  </si>
  <si>
    <t>Delaware</t>
  </si>
  <si>
    <t>TEC-AC-10002167</t>
  </si>
  <si>
    <t>Imation 8gb Micro Traveldrive Usb 2.0 Flash Drive</t>
  </si>
  <si>
    <t>TEC-PH-10003988</t>
  </si>
  <si>
    <t>LF Elite 3D Dazzle Designer Hard Case Cover, Lf Stylus Pen and Wiper For Apple Iphone 5c Mini Lite</t>
  </si>
  <si>
    <t>DP-13000</t>
  </si>
  <si>
    <t>Darren Powers</t>
  </si>
  <si>
    <t>New Albany</t>
  </si>
  <si>
    <t>Indiana</t>
  </si>
  <si>
    <t>OFF-BI-10004410</t>
  </si>
  <si>
    <t>C-Line Peel &amp; Stick Add-On Filing Pockets, 8-3/4 x 5-1/8, 10/Pack</t>
  </si>
  <si>
    <t>OFF-LA-10002762</t>
  </si>
  <si>
    <t>Avery 485</t>
  </si>
  <si>
    <t>FUR-FU-10001706</t>
  </si>
  <si>
    <t>Longer-Life Soft White Bulbs</t>
  </si>
  <si>
    <t>FUR-CH-10003061</t>
  </si>
  <si>
    <t>Global Leather Task Chair, Black</t>
  </si>
  <si>
    <t>JM-15265</t>
  </si>
  <si>
    <t>Janet Molinari</t>
  </si>
  <si>
    <t>New York City</t>
  </si>
  <si>
    <t>New York</t>
  </si>
  <si>
    <t>OFF-FA-10000304</t>
  </si>
  <si>
    <t>Fasteners</t>
  </si>
  <si>
    <t>Advantus Push Pins</t>
  </si>
  <si>
    <t>TEC-PH-10002447</t>
  </si>
  <si>
    <t>AT&amp;T CL83451 4-Handset Telephone</t>
  </si>
  <si>
    <t>TB-21055</t>
  </si>
  <si>
    <t>Ted Butterfield</t>
  </si>
  <si>
    <t>Troy</t>
  </si>
  <si>
    <t>OFF-ST-10000604</t>
  </si>
  <si>
    <t>Home/Office Personal File Carts</t>
  </si>
  <si>
    <t>OFF-PA-10001569</t>
  </si>
  <si>
    <t>Xerox 232</t>
  </si>
  <si>
    <t>FUR-CH-10003968</t>
  </si>
  <si>
    <t>Novimex Turbo Task Chair</t>
  </si>
  <si>
    <t>OFF-PA-10000587</t>
  </si>
  <si>
    <t>Array Parchment Paper, Assorted Colors</t>
  </si>
  <si>
    <t>OFF-BI-10001460</t>
  </si>
  <si>
    <t>Plastic Binding Combs</t>
  </si>
  <si>
    <t>OFF-AR-10001868</t>
  </si>
  <si>
    <t>Prang Dustless Chalk Sticks</t>
  </si>
  <si>
    <t>KM-16720</t>
  </si>
  <si>
    <t>Kunst Miller</t>
  </si>
  <si>
    <t>TEC-AC-10004633</t>
  </si>
  <si>
    <t>Verbatim 25 GB 6x Blu-ray Single Layer Recordable Disc, 3/Pack</t>
  </si>
  <si>
    <t>OFF-BI-10001078</t>
  </si>
  <si>
    <t>Acco PRESSTEX Data Binder with Storage Hooks, Dark Blue, 14 7/8" X 11"</t>
  </si>
  <si>
    <t>OFF-PA-10003892</t>
  </si>
  <si>
    <t>Xerox 1943</t>
  </si>
  <si>
    <t>FUR-FU-10000397</t>
  </si>
  <si>
    <t>Luxo Economy Swing Arm Lamp</t>
  </si>
  <si>
    <t>PS-18970</t>
  </si>
  <si>
    <t>Paul Stevenson</t>
  </si>
  <si>
    <t>Chicago</t>
  </si>
  <si>
    <t>FUR-CH-10001146</t>
  </si>
  <si>
    <t>Global Value Mid-Back Manager's Chair, Gray</t>
  </si>
  <si>
    <t>BS-11590</t>
  </si>
  <si>
    <t>Brendan Sweed</t>
  </si>
  <si>
    <t>Gilbert</t>
  </si>
  <si>
    <t>Arizona</t>
  </si>
  <si>
    <t>OFF-AR-10002671</t>
  </si>
  <si>
    <t>Hunt BOSTON Model 1606 High-Volume Electric Pencil Sharpener, Beige</t>
  </si>
  <si>
    <t>TEC-PH-10002726</t>
  </si>
  <si>
    <t>netTALK DUO VoIP Telephone Service</t>
  </si>
  <si>
    <t>KD-16270</t>
  </si>
  <si>
    <t>Karen Daniels</t>
  </si>
  <si>
    <t>Springfield</t>
  </si>
  <si>
    <t>Virginia</t>
  </si>
  <si>
    <t>OFF-PA-10000482</t>
  </si>
  <si>
    <t>Snap-A-Way Black Print Carbonless Ruled Speed Letter, Triplicate</t>
  </si>
  <si>
    <t>HM-14980</t>
  </si>
  <si>
    <t>Henry MacAllister</t>
  </si>
  <si>
    <t>OFF-BI-10004654</t>
  </si>
  <si>
    <t>Avery Binding System Hidden Tab Executive Style Index Sets</t>
  </si>
  <si>
    <t>Jackson</t>
  </si>
  <si>
    <t>OFF-PA-10004675</t>
  </si>
  <si>
    <t>Telephone Message Books with Fax/Mobile Section, 5 1/2" x 3 3/16"</t>
  </si>
  <si>
    <t>JE-15745</t>
  </si>
  <si>
    <t>Joel Eaton</t>
  </si>
  <si>
    <t>Memphis</t>
  </si>
  <si>
    <t>Tennessee</t>
  </si>
  <si>
    <t>FUR-CH-10000513</t>
  </si>
  <si>
    <t>High-Back Leather Manager's Chair</t>
  </si>
  <si>
    <t>FUR-FU-10003708</t>
  </si>
  <si>
    <t>Tenex Traditional Chairmats for Medium Pile Carpet, Standard Lip, 36" x 48"</t>
  </si>
  <si>
    <t>OFF-ST-10004123</t>
  </si>
  <si>
    <t>Safco Industrial Wire Shelving System</t>
  </si>
  <si>
    <t>KB-16600</t>
  </si>
  <si>
    <t>Ken Brennan</t>
  </si>
  <si>
    <t>OFF-BI-10004182</t>
  </si>
  <si>
    <t>Economy Binders</t>
  </si>
  <si>
    <t>FUR-FU-10000260</t>
  </si>
  <si>
    <t>6" Cubicle Wall Clock, Black</t>
  </si>
  <si>
    <t>OFF-ST-10000615</t>
  </si>
  <si>
    <t>SimpliFile Personal File, Black Granite, 15w x 6-15/16d x 11-1/4h</t>
  </si>
  <si>
    <t>FUR-FU-10003194</t>
  </si>
  <si>
    <t>Eldon Expressions Desk Accessory, Wood Pencil Holder, Oak</t>
  </si>
  <si>
    <t>SC-20770</t>
  </si>
  <si>
    <t>Stewart Carmichael</t>
  </si>
  <si>
    <t>Decatur</t>
  </si>
  <si>
    <t>Alabama</t>
  </si>
  <si>
    <t>OFF-AP-10002118</t>
  </si>
  <si>
    <t>1.7 Cubic Foot Compact "Cube" Office Refrigerators</t>
  </si>
  <si>
    <t>OFF-BI-10002309</t>
  </si>
  <si>
    <t>Avery Heavy-Duty EZD  Binder With Locking Rings</t>
  </si>
  <si>
    <t>DN-13690</t>
  </si>
  <si>
    <t>Duane Noonan</t>
  </si>
  <si>
    <t>OFF-AR-10002053</t>
  </si>
  <si>
    <t>Premium Writing Pencils, Soft, #2 by Central Association for the Blind</t>
  </si>
  <si>
    <t>OFF-ST-10002370</t>
  </si>
  <si>
    <t>Sortfiler Multipurpose Personal File Organizer, Black</t>
  </si>
  <si>
    <t>JC-16105</t>
  </si>
  <si>
    <t>Julie Creighton</t>
  </si>
  <si>
    <t>Durham</t>
  </si>
  <si>
    <t>OFF-EN-10000927</t>
  </si>
  <si>
    <t>Jet-Pak Recycled Peel 'N' Seal Padded Mailers</t>
  </si>
  <si>
    <t>CS-12400</t>
  </si>
  <si>
    <t>Christopher Schild</t>
  </si>
  <si>
    <t>OFF-ST-10003656</t>
  </si>
  <si>
    <t>Safco Industrial Wire Shelving</t>
  </si>
  <si>
    <t>Columbia</t>
  </si>
  <si>
    <t>South Carolina</t>
  </si>
  <si>
    <t>FUR-CH-10000863</t>
  </si>
  <si>
    <t>Novimex Swivel Fabric Task Chair</t>
  </si>
  <si>
    <t>PG-18895</t>
  </si>
  <si>
    <t>Paul Gonzalez</t>
  </si>
  <si>
    <t>Rochester</t>
  </si>
  <si>
    <t>TEC-AC-10001998</t>
  </si>
  <si>
    <t>Logitech LS21 Speaker System - PC Multimedia - 2.1-CH - Wired</t>
  </si>
  <si>
    <t>OFF-LA-10000134</t>
  </si>
  <si>
    <t>Avery 511</t>
  </si>
  <si>
    <t>GM-14455</t>
  </si>
  <si>
    <t>Gary Mitchum</t>
  </si>
  <si>
    <t>OFF-ST-10003442</t>
  </si>
  <si>
    <t>Eldon Portable Mobile Manager</t>
  </si>
  <si>
    <t>JS-15685</t>
  </si>
  <si>
    <t>Jim Sink</t>
  </si>
  <si>
    <t>OFF-AR-10004930</t>
  </si>
  <si>
    <t>Turquoise Lead Holder with Pocket Clip</t>
  </si>
  <si>
    <t>OFF-PA-10000304</t>
  </si>
  <si>
    <t>Xerox 1995</t>
  </si>
  <si>
    <t>KB-16315</t>
  </si>
  <si>
    <t>Karl Braun</t>
  </si>
  <si>
    <t>Minneapolis</t>
  </si>
  <si>
    <t>OFF-PA-10003177</t>
  </si>
  <si>
    <t>Xerox 1999</t>
  </si>
  <si>
    <t>FUR-FU-10003799</t>
  </si>
  <si>
    <t>Seth Thomas 13 1/2" Wall Clock</t>
  </si>
  <si>
    <t>OFF-BI-10002852</t>
  </si>
  <si>
    <t>Ibico Standard Transparent Covers</t>
  </si>
  <si>
    <t>RB-19705</t>
  </si>
  <si>
    <t>Roger Barcio</t>
  </si>
  <si>
    <t>Portland</t>
  </si>
  <si>
    <t>Oregon</t>
  </si>
  <si>
    <t>OFF-BI-10004738</t>
  </si>
  <si>
    <t>Flexible Leather- Look Classic Collection Ring Binder</t>
  </si>
  <si>
    <t>PN-18775</t>
  </si>
  <si>
    <t>Parhena Norris</t>
  </si>
  <si>
    <t>FUR-FU-10000629</t>
  </si>
  <si>
    <t>9-3/4 Diameter Round Wall Clock</t>
  </si>
  <si>
    <t>KD-16345</t>
  </si>
  <si>
    <t>Katherine Ducich</t>
  </si>
  <si>
    <t>OFF-BI-10001721</t>
  </si>
  <si>
    <t>Trimflex Flexible Post Binders</t>
  </si>
  <si>
    <t>ER-13855</t>
  </si>
  <si>
    <t>Elpida Rittenbach</t>
  </si>
  <si>
    <t>Saint Paul</t>
  </si>
  <si>
    <t>OFF-AP-10000358</t>
  </si>
  <si>
    <t>Fellowes Basic Home/Office Series Surge Protectors</t>
  </si>
  <si>
    <t>RB-19465</t>
  </si>
  <si>
    <t>Rick Bensley</t>
  </si>
  <si>
    <t>OFF-PA-10003256</t>
  </si>
  <si>
    <t>Avery Personal Creations Heavyweight Cards</t>
  </si>
  <si>
    <t>TEC-AC-10001767</t>
  </si>
  <si>
    <t>SanDisk Ultra 64 GB MicroSDHC Class 10 Memory Card</t>
  </si>
  <si>
    <t>OFF-BI-10002609</t>
  </si>
  <si>
    <t>Avery Hidden Tab Dividers for Binding Systems</t>
  </si>
  <si>
    <t>GZ-14470</t>
  </si>
  <si>
    <t>Gary Zandusky</t>
  </si>
  <si>
    <t>OFF-PA-10004040</t>
  </si>
  <si>
    <t>Universal Premium White Copier/Laser Paper (20Lb. and 87 Bright)</t>
  </si>
  <si>
    <t>LC-16870</t>
  </si>
  <si>
    <t>Lena Cacioppo</t>
  </si>
  <si>
    <t>Aurora</t>
  </si>
  <si>
    <t>Colorado</t>
  </si>
  <si>
    <t>TEC-AC-10001552</t>
  </si>
  <si>
    <t>Logitech K350 2.4Ghz Wireless Keyboard</t>
  </si>
  <si>
    <t>FUR-FU-10004006</t>
  </si>
  <si>
    <t>Deflect-o DuraMat Lighweight, Studded, Beveled Mat for Low Pile Carpeting</t>
  </si>
  <si>
    <t>OFF-BI-10002794</t>
  </si>
  <si>
    <t>Avery Trapezoid Ring Binder, 3" Capacity, Black, 1040 sheets</t>
  </si>
  <si>
    <t>JM-15250</t>
  </si>
  <si>
    <t>Janet Martin</t>
  </si>
  <si>
    <t>Charlotte</t>
  </si>
  <si>
    <t>TEC-AC-10003499</t>
  </si>
  <si>
    <t>Memorex Mini Travel Drive 8 GB USB 2.0 Flash Drive</t>
  </si>
  <si>
    <t>TEC-PH-10002844</t>
  </si>
  <si>
    <t>Speck Products Candyshell Flip Case</t>
  </si>
  <si>
    <t>OFF-AR-10000390</t>
  </si>
  <si>
    <t>Newell Chalk Holder</t>
  </si>
  <si>
    <t>PA-19060</t>
  </si>
  <si>
    <t>Pete Armstrong</t>
  </si>
  <si>
    <t>Orland Park</t>
  </si>
  <si>
    <t>TEC-AC-10000844</t>
  </si>
  <si>
    <t>Logitech Gaming G510s - Keyboard</t>
  </si>
  <si>
    <t>CV-12805</t>
  </si>
  <si>
    <t>Cynthia Voltz</t>
  </si>
  <si>
    <t>FUR-FU-10001934</t>
  </si>
  <si>
    <t>Magnifier Swing Arm Lamp</t>
  </si>
  <si>
    <t>CL-12565</t>
  </si>
  <si>
    <t>Clay Ludtke</t>
  </si>
  <si>
    <t>Urbandale</t>
  </si>
  <si>
    <t>Iowa</t>
  </si>
  <si>
    <t>OFF-AR-10000380</t>
  </si>
  <si>
    <t>Hunt PowerHouse Electric Pencil Sharpener, Blue</t>
  </si>
  <si>
    <t>OFF-BI-10003981</t>
  </si>
  <si>
    <t>Avery Durable Plastic 1" Binders</t>
  </si>
  <si>
    <t>RC-19960</t>
  </si>
  <si>
    <t>Ryan Crowe</t>
  </si>
  <si>
    <t>Columbus</t>
  </si>
  <si>
    <t>Ohio</t>
  </si>
  <si>
    <t>OFF-FA-10000621</t>
  </si>
  <si>
    <t>OIC Colored Binder Clips, Assorted Sizes</t>
  </si>
  <si>
    <t>OFF-EN-10002600</t>
  </si>
  <si>
    <t>Redi-Strip #10 Envelopes, 4 1/8 x 9 1/2</t>
  </si>
  <si>
    <t>OFF-PA-10004965</t>
  </si>
  <si>
    <t>Xerox 1921</t>
  </si>
  <si>
    <t>OFF-EN-10002504</t>
  </si>
  <si>
    <t>Tyvek  Top-Opening Peel &amp; Seel Envelopes, Plain White</t>
  </si>
  <si>
    <t>DK-13090</t>
  </si>
  <si>
    <t>Dave Kipp</t>
  </si>
  <si>
    <t>FUR-TA-10001768</t>
  </si>
  <si>
    <t>Hon Racetrack Conference Tables</t>
  </si>
  <si>
    <t>GG-14650</t>
  </si>
  <si>
    <t>Greg Guthrie</t>
  </si>
  <si>
    <t>Bristol</t>
  </si>
  <si>
    <t>OFF-BI-10003650</t>
  </si>
  <si>
    <t>GBC DocuBind 300 Electric Binding Machine</t>
  </si>
  <si>
    <t>SC-20725</t>
  </si>
  <si>
    <t>Steven Cartwright</t>
  </si>
  <si>
    <t>Wilmington</t>
  </si>
  <si>
    <t>FUR-FU-10002157</t>
  </si>
  <si>
    <t>Artistic Insta-Plaque</t>
  </si>
  <si>
    <t>OFF-ST-10000777</t>
  </si>
  <si>
    <t>Companion Letter/Legal File, Black</t>
  </si>
  <si>
    <t>OFF-EN-10002500</t>
  </si>
  <si>
    <t>Globe Weis Peel &amp; Seel First Class Envelopes</t>
  </si>
  <si>
    <t>TEC-PH-10003875</t>
  </si>
  <si>
    <t>KLD Oscar II Style Snap-on Ultra Thin Side Flip Synthetic Leather Cover Case for HTC One HTC M7</t>
  </si>
  <si>
    <t>AD-10180</t>
  </si>
  <si>
    <t>Alan Dominguez</t>
  </si>
  <si>
    <t>FUR-CH-10004063</t>
  </si>
  <si>
    <t>Global Deluxe High-Back Manager's Chair</t>
  </si>
  <si>
    <t>PF-19165</t>
  </si>
  <si>
    <t>Philip Fox</t>
  </si>
  <si>
    <t>Bloomington</t>
  </si>
  <si>
    <t>FUR-TA-10004534</t>
  </si>
  <si>
    <t>Bevis 44 x 96 Conference Tables</t>
  </si>
  <si>
    <t>TS-21610</t>
  </si>
  <si>
    <t>Troy Staebel</t>
  </si>
  <si>
    <t>Phoenix</t>
  </si>
  <si>
    <t>OFF-BI-10003274</t>
  </si>
  <si>
    <t>Avery Durable Slant Ring Binders, No Labels</t>
  </si>
  <si>
    <t>OFF-ST-10002974</t>
  </si>
  <si>
    <t>Trav-L-File Heavy-Duty Shuttle II, Black</t>
  </si>
  <si>
    <t>LS-16975</t>
  </si>
  <si>
    <t>Lindsay Shagiari</t>
  </si>
  <si>
    <t>Global Task Chair, Black</t>
  </si>
  <si>
    <t>FUR-FU-10003773</t>
  </si>
  <si>
    <t>Eldon Cleatmat Plus Chair Mats for High Pile Carpets</t>
  </si>
  <si>
    <t>DW-13585</t>
  </si>
  <si>
    <t>Dorothy Wardle</t>
  </si>
  <si>
    <t>TEC-PH-10002293</t>
  </si>
  <si>
    <t>Anker 36W 4-Port USB Wall Charger Travel Power Adapter for iPhone 5s 5c 5</t>
  </si>
  <si>
    <t>OFF-PA-10002377</t>
  </si>
  <si>
    <t>Xerox 1916</t>
  </si>
  <si>
    <t>OFF-FA-10002780</t>
  </si>
  <si>
    <t>Staples</t>
  </si>
  <si>
    <t>LC-16885</t>
  </si>
  <si>
    <t>Lena Creighton</t>
  </si>
  <si>
    <t>Roseville</t>
  </si>
  <si>
    <t>OFF-PA-10001804</t>
  </si>
  <si>
    <t>Xerox 195</t>
  </si>
  <si>
    <t>OFF-PA-10001736</t>
  </si>
  <si>
    <t>Xerox 1880</t>
  </si>
  <si>
    <t>OFF-AR-10001149</t>
  </si>
  <si>
    <t>Sanford Colorific Colored Pencils, 12/Box</t>
  </si>
  <si>
    <t>OFF-FA-10002988</t>
  </si>
  <si>
    <t>Ideal Clamps</t>
  </si>
  <si>
    <t>OFF-BI-10004781</t>
  </si>
  <si>
    <t>GBC Wire Binding Strips</t>
  </si>
  <si>
    <t>OFF-SU-10001218</t>
  </si>
  <si>
    <t>Supplies</t>
  </si>
  <si>
    <t>Fiskars Softgrip Scissors</t>
  </si>
  <si>
    <t>JD-15895</t>
  </si>
  <si>
    <t>Jonathan Doherty</t>
  </si>
  <si>
    <t>SH-19975</t>
  </si>
  <si>
    <t>Sally Hughsby</t>
  </si>
  <si>
    <t>OFF-AR-10000940</t>
  </si>
  <si>
    <t>Newell 343</t>
  </si>
  <si>
    <t>OFF-EN-10004030</t>
  </si>
  <si>
    <t>Convenience Packs of Business Envelopes</t>
  </si>
  <si>
    <t>OFF-PA-10004327</t>
  </si>
  <si>
    <t>Xerox 1911</t>
  </si>
  <si>
    <t>SG-20080</t>
  </si>
  <si>
    <t>Sandra Glassco</t>
  </si>
  <si>
    <t>Independence</t>
  </si>
  <si>
    <t>Missouri</t>
  </si>
  <si>
    <t>OFF-AP-10001058</t>
  </si>
  <si>
    <t>Sanyo 2.5 Cubic Foot Mid-Size Office Refrigerators</t>
  </si>
  <si>
    <t>HA-14920</t>
  </si>
  <si>
    <t>Helen Andreada</t>
  </si>
  <si>
    <t>Pasadena</t>
  </si>
  <si>
    <t>MG-17680</t>
  </si>
  <si>
    <t>Maureen Gastineau</t>
  </si>
  <si>
    <t>Newark</t>
  </si>
  <si>
    <t>FUR-FU-10000521</t>
  </si>
  <si>
    <t>Seth Thomas 14" Putty-Colored Wall Clock</t>
  </si>
  <si>
    <t>JE-16165</t>
  </si>
  <si>
    <t>Justin Ellison</t>
  </si>
  <si>
    <t>Franklin</t>
  </si>
  <si>
    <t>TEC-PH-10000215</t>
  </si>
  <si>
    <t>Plantronics Cordless Phone Headset with In-line Volume - M214C</t>
  </si>
  <si>
    <t>TEC-PH-10001448</t>
  </si>
  <si>
    <t>Anker Astro 15000mAh USB Portable Charger</t>
  </si>
  <si>
    <t>OFF-BI-10002735</t>
  </si>
  <si>
    <t>GBC Prestige Therm-A-Bind Covers</t>
  </si>
  <si>
    <t>TW-21025</t>
  </si>
  <si>
    <t>Tamara Willingham</t>
  </si>
  <si>
    <t>Scottsdale</t>
  </si>
  <si>
    <t>OFF-AP-10000326</t>
  </si>
  <si>
    <t>Belkin 7 Outlet SurgeMaster Surge Protector with Phone Protection</t>
  </si>
  <si>
    <t>TEC-PH-10001254</t>
  </si>
  <si>
    <t>Jabra BIZ 2300 Duo QD Duo Corded Headset</t>
  </si>
  <si>
    <t>SP-20650</t>
  </si>
  <si>
    <t>Stephanie Phelps</t>
  </si>
  <si>
    <t>San Jose</t>
  </si>
  <si>
    <t>OFF-PA-10001950</t>
  </si>
  <si>
    <t>Southworth 25% Cotton Antique Laid Paper &amp; Envelopes</t>
  </si>
  <si>
    <t>OFF-PA-10002254</t>
  </si>
  <si>
    <t>Xerox 1883</t>
  </si>
  <si>
    <t>OFF-ST-10001590</t>
  </si>
  <si>
    <t>Tenex Personal Project File with Scoop Front Design, Black</t>
  </si>
  <si>
    <t>NK-18490</t>
  </si>
  <si>
    <t>Neil Knudson</t>
  </si>
  <si>
    <t>OFF-AR-10001547</t>
  </si>
  <si>
    <t>Newell 311</t>
  </si>
  <si>
    <t>DB-13060</t>
  </si>
  <si>
    <t>Dave Brooks</t>
  </si>
  <si>
    <t>NP-18670</t>
  </si>
  <si>
    <t>Nora Paige</t>
  </si>
  <si>
    <t>Edmond</t>
  </si>
  <si>
    <t>Oklahoma</t>
  </si>
  <si>
    <t>OFF-LA-10002475</t>
  </si>
  <si>
    <t>Avery 519</t>
  </si>
  <si>
    <t>TEC-PH-10004536</t>
  </si>
  <si>
    <t>Avaya 5420 Digital phone</t>
  </si>
  <si>
    <t>TT-21070</t>
  </si>
  <si>
    <t>Ted Trevino</t>
  </si>
  <si>
    <t>OFF-PA-10002751</t>
  </si>
  <si>
    <t>Xerox 1920</t>
  </si>
  <si>
    <t>EM-13960</t>
  </si>
  <si>
    <t>Eric Murdock</t>
  </si>
  <si>
    <t>TEC-AC-10003657</t>
  </si>
  <si>
    <t>Lenovo 17-Key USB Numeric Keypad</t>
  </si>
  <si>
    <t>RD-19900</t>
  </si>
  <si>
    <t>Ruben Dartt</t>
  </si>
  <si>
    <t>Carlsbad</t>
  </si>
  <si>
    <t>New Mexico</t>
  </si>
  <si>
    <t>OFF-EN-10001990</t>
  </si>
  <si>
    <t>Staple envelope</t>
  </si>
  <si>
    <t>MJ-17740</t>
  </si>
  <si>
    <t>Max Jones</t>
  </si>
  <si>
    <t>OFF-BI-10004002</t>
  </si>
  <si>
    <t>Wilson Jones International Size A4 Ring Binders</t>
  </si>
  <si>
    <t>BM-11140</t>
  </si>
  <si>
    <t>Becky Martin</t>
  </si>
  <si>
    <t>San Antonio</t>
  </si>
  <si>
    <t>OFF-AR-10004441</t>
  </si>
  <si>
    <t>BIC Brite Liner Highlighters</t>
  </si>
  <si>
    <t>TEC-MA-10000822</t>
  </si>
  <si>
    <t>Machines</t>
  </si>
  <si>
    <t>Lexmark MX611dhe Monochrome Laser Printer</t>
  </si>
  <si>
    <t>OFF-ST-10000991</t>
  </si>
  <si>
    <t>Space Solutions HD Industrial Steel Shelving.</t>
  </si>
  <si>
    <t>FUR-CH-10004287</t>
  </si>
  <si>
    <t>SAFCO Arco Folding Chair</t>
  </si>
  <si>
    <t>OFF-AR-10002656</t>
  </si>
  <si>
    <t>Sanford Liquid Accent Highlighters</t>
  </si>
  <si>
    <t>OFF-AP-10002518</t>
  </si>
  <si>
    <t>Kensington 7 Outlet MasterPiece Power Center</t>
  </si>
  <si>
    <t>TEC-PH-10003931</t>
  </si>
  <si>
    <t>JBL Micro Wireless Portable Bluetooth Speaker</t>
  </si>
  <si>
    <t>CS-12130</t>
  </si>
  <si>
    <t>Chad Sievert</t>
  </si>
  <si>
    <t>OFF-PA-10000659</t>
  </si>
  <si>
    <t>Adams Phone Message Book, Professional, 400 Message Capacity, 5 3/6” x 11”</t>
  </si>
  <si>
    <t>OFF-PA-10001144</t>
  </si>
  <si>
    <t>Xerox 1913</t>
  </si>
  <si>
    <t>FUR-CH-10003817</t>
  </si>
  <si>
    <t>Global Value Steno Chair, Gray</t>
  </si>
  <si>
    <t>JB-15400</t>
  </si>
  <si>
    <t>Jennifer Braxton</t>
  </si>
  <si>
    <t>OFF-AP-10000891</t>
  </si>
  <si>
    <t>Kensington 7 Outlet MasterPiece HOMEOFFICE Power Control Center</t>
  </si>
  <si>
    <t>OFF-LA-10003148</t>
  </si>
  <si>
    <t>Avery 51</t>
  </si>
  <si>
    <t>SJ-20500</t>
  </si>
  <si>
    <t>Shirley Jackson</t>
  </si>
  <si>
    <t>OFF-AP-10002684</t>
  </si>
  <si>
    <t>Acco 7-Outlet Masterpiece Power Center, Wihtout Fax/Phone Line Protection</t>
  </si>
  <si>
    <t>FUR-CH-10004698</t>
  </si>
  <si>
    <t>Padded Folding Chairs, Black, 4/Carton</t>
  </si>
  <si>
    <t>OFF-SU-10002189</t>
  </si>
  <si>
    <t>Acme Rosewood Handle Letter Opener</t>
  </si>
  <si>
    <t>JK-15640</t>
  </si>
  <si>
    <t>Jim Kriz</t>
  </si>
  <si>
    <t>OFF-AR-10001940</t>
  </si>
  <si>
    <t>Sanford Colorific Eraseable Coloring Pencils, 12 Count</t>
  </si>
  <si>
    <t>DK-13150</t>
  </si>
  <si>
    <t>David Kendrick</t>
  </si>
  <si>
    <t>OFF-ST-10003455</t>
  </si>
  <si>
    <t>Tenex File Box, Personal Filing Tote with Lid, Black</t>
  </si>
  <si>
    <t>TEC-AC-10004659</t>
  </si>
  <si>
    <t>Imation Secure+ Hardware Encrypted USB 2.0 Flash Drive; 16GB</t>
  </si>
  <si>
    <t>RM-19675</t>
  </si>
  <si>
    <t>Robert Marley</t>
  </si>
  <si>
    <t>Monroe</t>
  </si>
  <si>
    <t>Louisiana</t>
  </si>
  <si>
    <t>TEC-PH-10003273</t>
  </si>
  <si>
    <t>AT&amp;T TR1909W</t>
  </si>
  <si>
    <t>TEC-PH-10004896</t>
  </si>
  <si>
    <t>Nokia Lumia 521 (T-Mobile)</t>
  </si>
  <si>
    <t>TEC-AC-10002345</t>
  </si>
  <si>
    <t>HP Standard 104 key PS/2 Keyboard</t>
  </si>
  <si>
    <t>SK-19990</t>
  </si>
  <si>
    <t>Sally Knutson</t>
  </si>
  <si>
    <t>Fairfield</t>
  </si>
  <si>
    <t>Connecticut</t>
  </si>
  <si>
    <t>OFF-BI-10001890</t>
  </si>
  <si>
    <t>Avery Poly Binder Pockets</t>
  </si>
  <si>
    <t>FM-14290</t>
  </si>
  <si>
    <t>Frank Merwin</t>
  </si>
  <si>
    <t>TEC-AC-10002323</t>
  </si>
  <si>
    <t>SanDisk Ultra 32 GB MicroSDHC Class 10 Memory Card</t>
  </si>
  <si>
    <t>AM-10360</t>
  </si>
  <si>
    <t>Alice McCarthy</t>
  </si>
  <si>
    <t>Grand Prairie</t>
  </si>
  <si>
    <t>OFF-ST-10001328</t>
  </si>
  <si>
    <t>Personal Filing Tote with Lid, Black/Gray</t>
  </si>
  <si>
    <t>MP-17470</t>
  </si>
  <si>
    <t>Mark Packer</t>
  </si>
  <si>
    <t>FUR-BO-10002613</t>
  </si>
  <si>
    <t>Atlantic Metals Mobile 4-Shelf Bookcases, Custom Colors</t>
  </si>
  <si>
    <t>TEC-PH-10001552</t>
  </si>
  <si>
    <t>I Need's 3d Hello Kitty Hybrid Silicone Case Cover for HTC One X 4g with 3d Hello Kitty Stylus Pen Green/pink</t>
  </si>
  <si>
    <t>OFF-PA-10000061</t>
  </si>
  <si>
    <t>Xerox 205</t>
  </si>
  <si>
    <t>OFF-AR-10003514</t>
  </si>
  <si>
    <t>4009 Highlighters by Sanford</t>
  </si>
  <si>
    <t>MZ-17515</t>
  </si>
  <si>
    <t>Mary Zewe</t>
  </si>
  <si>
    <t>Redlands</t>
  </si>
  <si>
    <t>CB-12025</t>
  </si>
  <si>
    <t>Cassandra Brandow</t>
  </si>
  <si>
    <t>Hamilton</t>
  </si>
  <si>
    <t>OFF-AR-10004685</t>
  </si>
  <si>
    <t>Binney &amp; Smith Crayola Metallic Colored Pencils, 8-Color Set</t>
  </si>
  <si>
    <t>OFF-AR-10004027</t>
  </si>
  <si>
    <t>Binney &amp; Smith inkTank Erasable Desk Highlighter, Chisel Tip, Yellow, 12/Box</t>
  </si>
  <si>
    <t>VM-21685</t>
  </si>
  <si>
    <t>Valerie Mitchum</t>
  </si>
  <si>
    <t>Westfield</t>
  </si>
  <si>
    <t>New Jersey</t>
  </si>
  <si>
    <t>OFF-ST-10001414</t>
  </si>
  <si>
    <t>Decoflex Hanging Personal Folder File</t>
  </si>
  <si>
    <t>FH-14365</t>
  </si>
  <si>
    <t>Fred Hopkins</t>
  </si>
  <si>
    <t>OFF-BI-10000343</t>
  </si>
  <si>
    <t>Pressboard Covers with Storage Hooks, 9 1/2" x 11", Light Blue</t>
  </si>
  <si>
    <t>OFF-PA-10002749</t>
  </si>
  <si>
    <t>Wirebound Message Books, 5-1/2 x 4 Forms, 2 or 4 Forms per Page</t>
  </si>
  <si>
    <t>MB-17305</t>
  </si>
  <si>
    <t>Maria Bertelson</t>
  </si>
  <si>
    <t>Akron</t>
  </si>
  <si>
    <t>OFF-PA-10002666</t>
  </si>
  <si>
    <t>Southworth 25% Cotton Linen-Finish Paper &amp; Envelopes</t>
  </si>
  <si>
    <t>BS-11755</t>
  </si>
  <si>
    <t>Bruce Stewart</t>
  </si>
  <si>
    <t>Denver</t>
  </si>
  <si>
    <t>FUR-TA-10004289</t>
  </si>
  <si>
    <t>BoxOffice By Design Rectangular and Half-Moon Meeting Room Tables</t>
  </si>
  <si>
    <t>OFF-AP-10003622</t>
  </si>
  <si>
    <t>Bravo II Megaboss 12-Amp Hard Body Upright, Replacement Belts, 2 Belts per Pack</t>
  </si>
  <si>
    <t>LC-17140</t>
  </si>
  <si>
    <t>Logan Currie</t>
  </si>
  <si>
    <t>Dallas</t>
  </si>
  <si>
    <t>OFF-AP-10003217</t>
  </si>
  <si>
    <t>Eureka Sanitaire  Commercial Upright</t>
  </si>
  <si>
    <t>HK-14890</t>
  </si>
  <si>
    <t>Heather Kirkland</t>
  </si>
  <si>
    <t>FUR-FU-10002960</t>
  </si>
  <si>
    <t>Eldon 200 Class Desk Accessories, Burgundy</t>
  </si>
  <si>
    <t>LE-16810</t>
  </si>
  <si>
    <t>Laurel Elliston</t>
  </si>
  <si>
    <t>Whittier</t>
  </si>
  <si>
    <t>TEC-PH-10001918</t>
  </si>
  <si>
    <t>Nortel Business Series Terminal T7208 Digital phone</t>
  </si>
  <si>
    <t>JH-15985</t>
  </si>
  <si>
    <t>Joseph Holt</t>
  </si>
  <si>
    <t>Saginaw</t>
  </si>
  <si>
    <t>OFF-ST-10000642</t>
  </si>
  <si>
    <t>Tennsco Lockers, Gray</t>
  </si>
  <si>
    <t>TEC-PH-10001700</t>
  </si>
  <si>
    <t>Panasonic KX-TG6844B Expandable Digital Cordless Telephone</t>
  </si>
  <si>
    <t>OFF-FA-10000134</t>
  </si>
  <si>
    <t>Advantus Push Pins, Aluminum Head</t>
  </si>
  <si>
    <t>OFF-ST-10001522</t>
  </si>
  <si>
    <t>Gould Plastics 18-Pocket Panel Bin, 34w x 5-1/4d x 20-1/2h</t>
  </si>
  <si>
    <t>MS-17980</t>
  </si>
  <si>
    <t>Michael Stewart</t>
  </si>
  <si>
    <t>TEC-AC-10001266</t>
  </si>
  <si>
    <t>Memorex Micro Travel Drive 8 GB</t>
  </si>
  <si>
    <t>VW-21775</t>
  </si>
  <si>
    <t>Victoria Wilson</t>
  </si>
  <si>
    <t>Medina</t>
  </si>
  <si>
    <t>OFF-LA-10004544</t>
  </si>
  <si>
    <t>Avery 505</t>
  </si>
  <si>
    <t>FUR-BO-10004695</t>
  </si>
  <si>
    <t>O'Sullivan 2-Door Barrister Bookcase in Odessa Pine</t>
  </si>
  <si>
    <t>TEC-MA-10000864</t>
  </si>
  <si>
    <t>Cisco 9971 IP Video Phone Charcoal</t>
  </si>
  <si>
    <t>TEC-AC-10000109</t>
  </si>
  <si>
    <t>Sony Micro Vault Click 16 GB USB 2.0 Flash Drive</t>
  </si>
  <si>
    <t>JH-15910</t>
  </si>
  <si>
    <t>Jonathan Howell</t>
  </si>
  <si>
    <t>TEC-PH-10002563</t>
  </si>
  <si>
    <t>Adtran 1202752G1</t>
  </si>
  <si>
    <t>JB-15925</t>
  </si>
  <si>
    <t>Joni Blumstein</t>
  </si>
  <si>
    <t>Dublin</t>
  </si>
  <si>
    <t>OFF-FA-10000585</t>
  </si>
  <si>
    <t>OIC Bulk Pack Metal Binder Clips</t>
  </si>
  <si>
    <t>OFF-PA-10004000</t>
  </si>
  <si>
    <t>While You Were Out Pads, 50 per Pad, 4 x 5 1/4, Green Cycle</t>
  </si>
  <si>
    <t>FUR-FU-10000087</t>
  </si>
  <si>
    <t>Executive Impressions 14" Two-Color Numerals Wall Clock</t>
  </si>
  <si>
    <t>TEC-MA-10001148</t>
  </si>
  <si>
    <t>Swingline SM12-08 MicroCut Jam Free Shredder</t>
  </si>
  <si>
    <t>OFF-AR-10001958</t>
  </si>
  <si>
    <t>Stanley Bostitch Contemporary Electric Pencil Sharpeners</t>
  </si>
  <si>
    <t>DS-13180</t>
  </si>
  <si>
    <t>David Smith</t>
  </si>
  <si>
    <t>Detroit</t>
  </si>
  <si>
    <t>OFF-AR-10001026</t>
  </si>
  <si>
    <t>Sanford Uni-Blazer View Highlighters, Chisel Tip, Yellow</t>
  </si>
  <si>
    <t>FUR-TA-10003748</t>
  </si>
  <si>
    <t>Bevis 36 x 72 Conference Tables</t>
  </si>
  <si>
    <t>OFF-ST-10002485</t>
  </si>
  <si>
    <t>Rogers Deluxe File Chest</t>
  </si>
  <si>
    <t>VD-21670</t>
  </si>
  <si>
    <t>Valerie Dominguez</t>
  </si>
  <si>
    <t>FUR-CH-10004860</t>
  </si>
  <si>
    <t>Global Low Back Tilter Chair</t>
  </si>
  <si>
    <t>FUR-CH-10004477</t>
  </si>
  <si>
    <t>Global Push Button Manager's Chair, Indigo</t>
  </si>
  <si>
    <t>EA-14035</t>
  </si>
  <si>
    <t>Erin Ashbrook</t>
  </si>
  <si>
    <t>OFF-BI-10001679</t>
  </si>
  <si>
    <t>GBC Instant Index System for Binding Systems</t>
  </si>
  <si>
    <t>Tampa</t>
  </si>
  <si>
    <t>FUR-TA-10001705</t>
  </si>
  <si>
    <t>Bush Advantage Collection Round Conference Table</t>
  </si>
  <si>
    <t>FUR-TA-10003473</t>
  </si>
  <si>
    <t>Bretford Rectangular Conference Table Tops</t>
  </si>
  <si>
    <t>FUR-FU-10004017</t>
  </si>
  <si>
    <t>Tenex Contemporary Contur Chairmats for Low and Medium Pile Carpet, Computer, 39" x 49"</t>
  </si>
  <si>
    <t>TEC-AC-10003832</t>
  </si>
  <si>
    <t>Logitech P710e Mobile Speakerphone</t>
  </si>
  <si>
    <t>DB-13120</t>
  </si>
  <si>
    <t>David Bremer</t>
  </si>
  <si>
    <t>Santa Clara</t>
  </si>
  <si>
    <t>OFF-PA-10002479</t>
  </si>
  <si>
    <t>Xerox 4200 Series MultiUse Premium Copy Paper (20Lb. and 84 Bright)</t>
  </si>
  <si>
    <t>KL-16645</t>
  </si>
  <si>
    <t>Ken Lonsdale</t>
  </si>
  <si>
    <t>OFF-PA-10003349</t>
  </si>
  <si>
    <t>Xerox 1957</t>
  </si>
  <si>
    <t>FUR-FU-10000576</t>
  </si>
  <si>
    <t>Luxo Professional Fluorescent Magnifier Lamp with Clamp-Mount Base</t>
  </si>
  <si>
    <t>FUR-FU-10004351</t>
  </si>
  <si>
    <t>Staple-based wall hangings</t>
  </si>
  <si>
    <t>TEC-PH-10000011</t>
  </si>
  <si>
    <t>PureGear Roll-On Screen Protector</t>
  </si>
  <si>
    <t>FUR-TA-10002607</t>
  </si>
  <si>
    <t>KI Conference Tables</t>
  </si>
  <si>
    <t>FUR-FU-10002505</t>
  </si>
  <si>
    <t>Eldon 100 Class Desk Accessories</t>
  </si>
  <si>
    <t>DW-13480</t>
  </si>
  <si>
    <t>Dianna Wilson</t>
  </si>
  <si>
    <t>Lakeville</t>
  </si>
  <si>
    <t>OFF-ST-10002276</t>
  </si>
  <si>
    <t>Safco Steel Mobile File Cart</t>
  </si>
  <si>
    <t>OFF-PA-10004082</t>
  </si>
  <si>
    <t>Adams Telephone Message Book w/Frequently-Called Numbers Space, 400 Messages per Book</t>
  </si>
  <si>
    <t>OFF-AP-10002945</t>
  </si>
  <si>
    <t>Honeywell Enviracaire Portable HEPA Air Cleaner for 17' x 22' Room</t>
  </si>
  <si>
    <t>LH-17155</t>
  </si>
  <si>
    <t>Logan Haushalter</t>
  </si>
  <si>
    <t>FUR-CH-10002965</t>
  </si>
  <si>
    <t>Global Leather Highback Executive Chair with Pneumatic Height Adjustment, Black</t>
  </si>
  <si>
    <t>KC-16540</t>
  </si>
  <si>
    <t>Kelly Collister</t>
  </si>
  <si>
    <t>San Diego</t>
  </si>
  <si>
    <t>OFF-PA-10004569</t>
  </si>
  <si>
    <t>Wirebound Message Books, Two 4 1/4" x 5" Forms per Page</t>
  </si>
  <si>
    <t>DL-13315</t>
  </si>
  <si>
    <t>Delfina Latchford</t>
  </si>
  <si>
    <t>OFF-ST-10001228</t>
  </si>
  <si>
    <t>Fellowes Personal Hanging Folder Files, Navy</t>
  </si>
  <si>
    <t>OFF-EN-10003296</t>
  </si>
  <si>
    <t>Tyvek Side-Opening Peel &amp; Seel Expanding Envelopes</t>
  </si>
  <si>
    <t>DR-12880</t>
  </si>
  <si>
    <t>Dan Reichenbach</t>
  </si>
  <si>
    <t>OFF-ST-10004804</t>
  </si>
  <si>
    <t>Belkin 19" Vented Equipment Shelf, Black</t>
  </si>
  <si>
    <t>TEC-PH-10001580</t>
  </si>
  <si>
    <t>Logitech Mobile Speakerphone P710e - speaker phone</t>
  </si>
  <si>
    <t>CC-12670</t>
  </si>
  <si>
    <t>Craig Carreira</t>
  </si>
  <si>
    <t>TEC-AC-10000290</t>
  </si>
  <si>
    <t>Sabrent 4-Port USB 2.0 Hub</t>
  </si>
  <si>
    <t>OFF-ST-10002790</t>
  </si>
  <si>
    <t>Safco Industrial Shelving</t>
  </si>
  <si>
    <t>OFF-BI-10003460</t>
  </si>
  <si>
    <t>Acco 3-Hole Punch</t>
  </si>
  <si>
    <t>Dl-13600</t>
  </si>
  <si>
    <t>Dorris liebe</t>
  </si>
  <si>
    <t>OFF-AP-10002203</t>
  </si>
  <si>
    <t>Eureka Disposable Bags for Sanitaire Vibra Groomer I Upright Vac</t>
  </si>
  <si>
    <t>SB-20290</t>
  </si>
  <si>
    <t>Sean Braxton</t>
  </si>
  <si>
    <t>TEC-MA-10003353</t>
  </si>
  <si>
    <t>Xerox WorkCentre 6505DN Laser Multifunction Printer</t>
  </si>
  <si>
    <t>RC-19825</t>
  </si>
  <si>
    <t>Roy Collins</t>
  </si>
  <si>
    <t>TEC-PH-10001433</t>
  </si>
  <si>
    <t>Cisco Small Business SPA 502G VoIP phone</t>
  </si>
  <si>
    <t>AH-10210</t>
  </si>
  <si>
    <t>Alan Hwang</t>
  </si>
  <si>
    <t>Brentwood</t>
  </si>
  <si>
    <t>TEC-AC-10004469</t>
  </si>
  <si>
    <t>Microsoft Sculpt Comfort Mouse</t>
  </si>
  <si>
    <t>CB-12535</t>
  </si>
  <si>
    <t>Claudia Bergmann</t>
  </si>
  <si>
    <t>Chapel Hill</t>
  </si>
  <si>
    <t>OFF-AR-10003602</t>
  </si>
  <si>
    <t>Quartet Omega Colored Chalk, 12/Pack</t>
  </si>
  <si>
    <t>Morristown</t>
  </si>
  <si>
    <t>OFF-FA-10003472</t>
  </si>
  <si>
    <t>Bagged Rubber Bands</t>
  </si>
  <si>
    <t>CA-12310</t>
  </si>
  <si>
    <t>Christine Abelman</t>
  </si>
  <si>
    <t>Cincinnati</t>
  </si>
  <si>
    <t>OFF-ST-10004180</t>
  </si>
  <si>
    <t>Safco Commercial Shelving</t>
  </si>
  <si>
    <t>OFF-EN-10004386</t>
  </si>
  <si>
    <t>Recycled Interoffice Envelopes with String and Button Closure, 10 x 13</t>
  </si>
  <si>
    <t>KH-16690</t>
  </si>
  <si>
    <t>Kristen Hastings</t>
  </si>
  <si>
    <t>OFF-ST-10003208</t>
  </si>
  <si>
    <t>Adjustable Depth Letter/Legal Cart</t>
  </si>
  <si>
    <t>TEC-AC-10003628</t>
  </si>
  <si>
    <t>Logitech 910-002974 M325 Wireless Mouse for Web Scrolling</t>
  </si>
  <si>
    <t>FUR-FU-10003274</t>
  </si>
  <si>
    <t>Regeneration Desk Collection</t>
  </si>
  <si>
    <t>OFF-BI-10002557</t>
  </si>
  <si>
    <t>Presstex Flexible Ring Binders</t>
  </si>
  <si>
    <t>BB-10990</t>
  </si>
  <si>
    <t>Barry Blumstein</t>
  </si>
  <si>
    <t>Inglewood</t>
  </si>
  <si>
    <t>OFF-PA-10002615</t>
  </si>
  <si>
    <t>Ampad Gold Fibre Wirebound Steno Books, 6" x 9", Gregg Ruled</t>
  </si>
  <si>
    <t>OFF-AR-10001427</t>
  </si>
  <si>
    <t>Newell 330</t>
  </si>
  <si>
    <t>AG-10495</t>
  </si>
  <si>
    <t>Andrew Gjertsen</t>
  </si>
  <si>
    <t>OFF-PA-10000673</t>
  </si>
  <si>
    <t>Post-it “Important Message” Note Pad, Neon Colors, 50 Sheets/Pad</t>
  </si>
  <si>
    <t>OFF-PA-10004470</t>
  </si>
  <si>
    <t>Adams Write n' Stick Phone Message Book, 11" X 5 1/4", 200 Messages</t>
  </si>
  <si>
    <t>OFF-ST-10000876</t>
  </si>
  <si>
    <t>Eldon Simplefile Box Office</t>
  </si>
  <si>
    <t>OFF-LA-10002043</t>
  </si>
  <si>
    <t>Avery 489</t>
  </si>
  <si>
    <t>OFF-BI-10004967</t>
  </si>
  <si>
    <t>Round Ring Binders</t>
  </si>
  <si>
    <t>TEC-PH-10001760</t>
  </si>
  <si>
    <t>Bose SoundLink Bluetooth Speaker</t>
  </si>
  <si>
    <t>JO-15280</t>
  </si>
  <si>
    <t>Jas O'Carroll</t>
  </si>
  <si>
    <t>FUR-TA-10002903</t>
  </si>
  <si>
    <t>Bevis Round Bullnose 29" High Table Top</t>
  </si>
  <si>
    <t>OFF-PA-10000474</t>
  </si>
  <si>
    <t>TEC-AC-10001956</t>
  </si>
  <si>
    <t>Microsoft Arc Touch Mouse</t>
  </si>
  <si>
    <t>OFF-PA-10004100</t>
  </si>
  <si>
    <t>Xerox 216</t>
  </si>
  <si>
    <t>AH-10195</t>
  </si>
  <si>
    <t>Alan Haines</t>
  </si>
  <si>
    <t>Tamarac</t>
  </si>
  <si>
    <t>OFF-BI-10000778</t>
  </si>
  <si>
    <t>GBC VeloBinder Electric Binding Machine</t>
  </si>
  <si>
    <t>OFF-SU-10000646</t>
  </si>
  <si>
    <t>Premier Automatic Letter Opener</t>
  </si>
  <si>
    <t>NZ-18565</t>
  </si>
  <si>
    <t>Nick Zandusky</t>
  </si>
  <si>
    <t>OFF-FA-10002983</t>
  </si>
  <si>
    <t>Advantus SlideClip Paper Clips</t>
  </si>
  <si>
    <t>OFF-LA-10004689</t>
  </si>
  <si>
    <t>Avery 512</t>
  </si>
  <si>
    <t>TEC-AC-10002001</t>
  </si>
  <si>
    <t>Logitech Wireless Gaming Headset G930</t>
  </si>
  <si>
    <t>FUR-BO-10004709</t>
  </si>
  <si>
    <t>Bush Westfield Collection Bookcases, Medium Cherry Finish</t>
  </si>
  <si>
    <t>KL-16555</t>
  </si>
  <si>
    <t>Kelly Lampkin</t>
  </si>
  <si>
    <t>Colorado Springs</t>
  </si>
  <si>
    <t>FUR-FU-10004091</t>
  </si>
  <si>
    <t>Howard Miller 13" Diameter Goldtone Round Wall Clock</t>
  </si>
  <si>
    <t>FUR-CH-10001891</t>
  </si>
  <si>
    <t>Global Deluxe Office Fabric Chairs</t>
  </si>
  <si>
    <t>FUR-FU-10002918</t>
  </si>
  <si>
    <t>Eldon ClusterMat Chair Mat with Cordless Antistatic Protection</t>
  </si>
  <si>
    <t>OFF-BI-10004593</t>
  </si>
  <si>
    <t>Ibico Laser Imprintable Binding System Covers</t>
  </si>
  <si>
    <t>OFF-FA-10004854</t>
  </si>
  <si>
    <t>Vinyl Coated Wire Paper Clips in Organizer Box, 800/Box</t>
  </si>
  <si>
    <t>Belleville</t>
  </si>
  <si>
    <t>OFF-PA-10002105</t>
  </si>
  <si>
    <t>Xerox 223</t>
  </si>
  <si>
    <t>OFF-ST-10002756</t>
  </si>
  <si>
    <t>Tennsco Stur-D-Stor Boltless Shelving, 5 Shelves, 24" Deep, Sand</t>
  </si>
  <si>
    <t>OFF-PA-10004243</t>
  </si>
  <si>
    <t>Xerox 1939</t>
  </si>
  <si>
    <t>FUR-FU-10001861</t>
  </si>
  <si>
    <t>Floodlight Indoor Halogen Bulbs, 1 Bulb per Pack, 60 Watts</t>
  </si>
  <si>
    <t>OFF-BI-10002706</t>
  </si>
  <si>
    <t>Avery Premier Heavy-Duty Binder with Round Locking Rings</t>
  </si>
  <si>
    <t>FUR-TA-10002533</t>
  </si>
  <si>
    <t>BPI Conference Tables</t>
  </si>
  <si>
    <t>AS-10225</t>
  </si>
  <si>
    <t>Alan Schoenberger</t>
  </si>
  <si>
    <t>FUR-FU-10002671</t>
  </si>
  <si>
    <t>Electrix 20W Halogen Replacement Bulb for Zoom-In Desk Lamp</t>
  </si>
  <si>
    <t>Taylor</t>
  </si>
  <si>
    <t>OFF-AR-10003651</t>
  </si>
  <si>
    <t>Newell 350</t>
  </si>
  <si>
    <t>CR-12625</t>
  </si>
  <si>
    <t>Corey Roper</t>
  </si>
  <si>
    <t>Lakewood</t>
  </si>
  <si>
    <t>OFF-BI-10001072</t>
  </si>
  <si>
    <t>GBC Clear Cover, 8-1/2 x 11, unpunched, 25 covers per pack</t>
  </si>
  <si>
    <t>OFF-AR-10002135</t>
  </si>
  <si>
    <t>Boston Heavy-Duty Trimline Electric Pencil Sharpeners</t>
  </si>
  <si>
    <t>SH-20395</t>
  </si>
  <si>
    <t>Shahid Hopkins</t>
  </si>
  <si>
    <t>Arlington</t>
  </si>
  <si>
    <t>OFF-AR-10002804</t>
  </si>
  <si>
    <t>Faber Castell Col-Erase Pencils</t>
  </si>
  <si>
    <t>BP-11185</t>
  </si>
  <si>
    <t>Ben Peterman</t>
  </si>
  <si>
    <t>Arvada</t>
  </si>
  <si>
    <t>FUR-FU-10001918</t>
  </si>
  <si>
    <t>C-Line Cubicle Keepers Polyproplyene Holder With Velcro Backings</t>
  </si>
  <si>
    <t>FUR-CH-10004086</t>
  </si>
  <si>
    <t>Hon 4070 Series Pagoda Armless Upholstered Stacking Chairs</t>
  </si>
  <si>
    <t>FUR-FU-10001756</t>
  </si>
  <si>
    <t>Eldon Expressions Desk Accessory, Wood Photo Frame, Mahogany</t>
  </si>
  <si>
    <t>OFF-LA-10000634</t>
  </si>
  <si>
    <t>Avery 509</t>
  </si>
  <si>
    <t>TS-21205</t>
  </si>
  <si>
    <t>Thomas Seio</t>
  </si>
  <si>
    <t>Hackensack</t>
  </si>
  <si>
    <t>FUR-FU-10001588</t>
  </si>
  <si>
    <t>Deflect-o SuperTray Unbreakable Stackable Tray, Letter, Black</t>
  </si>
  <si>
    <t>AG-10525</t>
  </si>
  <si>
    <t>Andy Gerbode</t>
  </si>
  <si>
    <t>Saint Petersburg</t>
  </si>
  <si>
    <t>TEC-PH-10002398</t>
  </si>
  <si>
    <t>AT&amp;T 1070 Corded Phone</t>
  </si>
  <si>
    <t>OFF-PA-10001937</t>
  </si>
  <si>
    <t>Xerox 21</t>
  </si>
  <si>
    <t>SP-20860</t>
  </si>
  <si>
    <t>Sung Pak</t>
  </si>
  <si>
    <t>OFF-AR-10003373</t>
  </si>
  <si>
    <t>Boston School Pro Electric Pencil Sharpener, 1670</t>
  </si>
  <si>
    <t>NM-18445</t>
  </si>
  <si>
    <t>Nathan Mautz</t>
  </si>
  <si>
    <t>FUR-CH-10002602</t>
  </si>
  <si>
    <t>DMI Arturo Collection Mission-style Design Wood Chair</t>
  </si>
  <si>
    <t>TEC-MA-10002927</t>
  </si>
  <si>
    <t>Canon imageCLASS MF7460 Monochrome Digital Laser Multifunction Copier</t>
  </si>
  <si>
    <t>TEC-AC-10000892</t>
  </si>
  <si>
    <t>NETGEAR N750 Dual Band Wi-Fi Gigabit Router</t>
  </si>
  <si>
    <t>FA-14230</t>
  </si>
  <si>
    <t>Frank Atkinson</t>
  </si>
  <si>
    <t>Long Beach</t>
  </si>
  <si>
    <t>OFF-FA-10000624</t>
  </si>
  <si>
    <t>OIC Binder Clips</t>
  </si>
  <si>
    <t>GK-14620</t>
  </si>
  <si>
    <t>Grace Kelly</t>
  </si>
  <si>
    <t>Hesperia</t>
  </si>
  <si>
    <t>TEC-AC-10001908</t>
  </si>
  <si>
    <t>Logitech Wireless Headset h800</t>
  </si>
  <si>
    <t>DJ-13510</t>
  </si>
  <si>
    <t>Don Jones</t>
  </si>
  <si>
    <t>Murfreesboro</t>
  </si>
  <si>
    <t>FUR-FU-10001967</t>
  </si>
  <si>
    <t>Telescoping Adjustable Floor Lamp</t>
  </si>
  <si>
    <t>PO-18850</t>
  </si>
  <si>
    <t>Patrick O'Brill</t>
  </si>
  <si>
    <t>TEC-PH-10003645</t>
  </si>
  <si>
    <t>Aastra 57i VoIP phone</t>
  </si>
  <si>
    <t>OFF-ST-10000675</t>
  </si>
  <si>
    <t>File Shuttle II and Handi-File, Black</t>
  </si>
  <si>
    <t>FUR-CH-10003312</t>
  </si>
  <si>
    <t>Hon 2090 “Pillow Soft” Series Mid Back Swivel/Tilt Chairs</t>
  </si>
  <si>
    <t>OFF-LA-10001074</t>
  </si>
  <si>
    <t>Round Specialty Laser Printer Labels</t>
  </si>
  <si>
    <t>OFF-BI-10001524</t>
  </si>
  <si>
    <t>GBC Premium Transparent Covers with Diagonal Lined Pattern</t>
  </si>
  <si>
    <t>JL-15850</t>
  </si>
  <si>
    <t>John Lucas</t>
  </si>
  <si>
    <t>TEC-PH-10004614</t>
  </si>
  <si>
    <t>AT&amp;T 841000 Phone</t>
  </si>
  <si>
    <t>OFF-BI-10001153</t>
  </si>
  <si>
    <t>Ibico Recycled Grain-Textured Covers</t>
  </si>
  <si>
    <t>OFF-BI-10001982</t>
  </si>
  <si>
    <t>Wilson Jones Custom Binder Spines &amp; Labels</t>
  </si>
  <si>
    <t>DB-13615</t>
  </si>
  <si>
    <t>Doug Bickford</t>
  </si>
  <si>
    <t>OFF-BI-10001922</t>
  </si>
  <si>
    <t>Storex Dura Pro Binders</t>
  </si>
  <si>
    <t>TEC-CO-10001449</t>
  </si>
  <si>
    <t>Copiers</t>
  </si>
  <si>
    <t>Hewlett Packard LaserJet 3310 Copier</t>
  </si>
  <si>
    <t>OFF-BI-10004140</t>
  </si>
  <si>
    <t>Avery Non-Stick Binders</t>
  </si>
  <si>
    <t>AC-10420</t>
  </si>
  <si>
    <t>Alyssa Crouse</t>
  </si>
  <si>
    <t>OFF-BI-10003314</t>
  </si>
  <si>
    <t>Tuff Stuff Recycled Round Ring Binders</t>
  </si>
  <si>
    <t>FUR-TA-10004575</t>
  </si>
  <si>
    <t>Hon 5100 Series Wood Tables</t>
  </si>
  <si>
    <t>Layton</t>
  </si>
  <si>
    <t>OFF-FA-10000490</t>
  </si>
  <si>
    <t>OIC Binder Clips, Mini, 1/4" Capacity, Black</t>
  </si>
  <si>
    <t>OFF-AR-10000122</t>
  </si>
  <si>
    <t>Newell 314</t>
  </si>
  <si>
    <t>TEC-PH-10000702</t>
  </si>
  <si>
    <t>Square Credit Card Reader, 4 1/2" x 4 1/2" x 1", White</t>
  </si>
  <si>
    <t>Austin</t>
  </si>
  <si>
    <t>CC-12550</t>
  </si>
  <si>
    <t>Clay Cheatham</t>
  </si>
  <si>
    <t>TD-20995</t>
  </si>
  <si>
    <t>Tamara Dahlen</t>
  </si>
  <si>
    <t>Lowell</t>
  </si>
  <si>
    <t>Massachusetts</t>
  </si>
  <si>
    <t>OFF-AR-10001374</t>
  </si>
  <si>
    <t>BIC Brite Liner Highlighters, Chisel Tip</t>
  </si>
  <si>
    <t>AB-10060</t>
  </si>
  <si>
    <t>Adam Bellavance</t>
  </si>
  <si>
    <t>OFF-PA-10001970</t>
  </si>
  <si>
    <t>Xerox 1881</t>
  </si>
  <si>
    <t>OFF-BI-10002160</t>
  </si>
  <si>
    <t>Acco Hanging Data Binders</t>
  </si>
  <si>
    <t>OFF-BI-10004995</t>
  </si>
  <si>
    <t>GBC DocuBind P400 Electric Binding System</t>
  </si>
  <si>
    <t>JL-15505</t>
  </si>
  <si>
    <t>Jeremy Lonsdale</t>
  </si>
  <si>
    <t>FUR-BO-10002268</t>
  </si>
  <si>
    <t>Sauder Barrister Bookcases</t>
  </si>
  <si>
    <t>OFF-EN-10001137</t>
  </si>
  <si>
    <t>#10 Gummed Flap White Envelopes, 100/Box</t>
  </si>
  <si>
    <t>OFF-AR-10002399</t>
  </si>
  <si>
    <t>Dixon Prang Watercolor Pencils, 10-Color Set with Brush</t>
  </si>
  <si>
    <t>OFF-PA-10002713</t>
  </si>
  <si>
    <t>Adams Phone Message Book, 200 Message Capacity, 8 1/16” x 11”</t>
  </si>
  <si>
    <t>VB-21745</t>
  </si>
  <si>
    <t>Victoria Brennan</t>
  </si>
  <si>
    <t>Georgia</t>
  </si>
  <si>
    <t>OFF-AP-10001124</t>
  </si>
  <si>
    <t>Belkin 8 Outlet SurgeMaster II Gold Surge Protector with Phone Protection</t>
  </si>
  <si>
    <t>OFF-LA-10001158</t>
  </si>
  <si>
    <t>Avery Address/Shipping Labels for Typewriters, 4" x 2"</t>
  </si>
  <si>
    <t>KW-16435</t>
  </si>
  <si>
    <t>Katrina Willman</t>
  </si>
  <si>
    <t>FUR-CH-10000785</t>
  </si>
  <si>
    <t>Global Ergonomic Managers Chair</t>
  </si>
  <si>
    <t>OFF-AR-10003732</t>
  </si>
  <si>
    <t>Newell 333</t>
  </si>
  <si>
    <t>FUR-FU-10000023</t>
  </si>
  <si>
    <t>Eldon Wave Desk Accessories</t>
  </si>
  <si>
    <t>JD-16060</t>
  </si>
  <si>
    <t>Julia Dunbar</t>
  </si>
  <si>
    <t>Same Day</t>
  </si>
  <si>
    <t>MK-17905</t>
  </si>
  <si>
    <t>Michael Kennedy</t>
  </si>
  <si>
    <t>Manchester</t>
  </si>
  <si>
    <t>OFF-BI-10002412</t>
  </si>
  <si>
    <t>Wilson Jones “Snap” Scratch Pad Binder Tool for Ring Binders</t>
  </si>
  <si>
    <t>OFF-SU-10001225</t>
  </si>
  <si>
    <t>Staple remover</t>
  </si>
  <si>
    <t>OFF-ST-10002406</t>
  </si>
  <si>
    <t>Pizazz Global Quick File</t>
  </si>
  <si>
    <t>GT-14755</t>
  </si>
  <si>
    <t>Guy Thornton</t>
  </si>
  <si>
    <t>Harlingen</t>
  </si>
  <si>
    <t>OFF-PA-10002036</t>
  </si>
  <si>
    <t>Xerox 1930</t>
  </si>
  <si>
    <t>OFF-ST-10002205</t>
  </si>
  <si>
    <t>File Shuttle I and Handi-File</t>
  </si>
  <si>
    <t>AG-10900</t>
  </si>
  <si>
    <t>Arthur Gainer</t>
  </si>
  <si>
    <t>Tucson</t>
  </si>
  <si>
    <t>TEC-AC-10003911</t>
  </si>
  <si>
    <t>NETGEAR AC1750 Dual Band Gigabit Smart WiFi Router</t>
  </si>
  <si>
    <t>OFF-AR-10000658</t>
  </si>
  <si>
    <t>Newell 324</t>
  </si>
  <si>
    <t>TEC-AC-10002076</t>
  </si>
  <si>
    <t>Microsoft Natural Keyboard Elite</t>
  </si>
  <si>
    <t>MM-18280</t>
  </si>
  <si>
    <t>Muhammed MacIntyre</t>
  </si>
  <si>
    <t>Quincy</t>
  </si>
  <si>
    <t>OFF-PA-10003039</t>
  </si>
  <si>
    <t>Xerox 1960</t>
  </si>
  <si>
    <t>AR-10405</t>
  </si>
  <si>
    <t>Allen Rosenblatt</t>
  </si>
  <si>
    <t>FUR-TA-10004915</t>
  </si>
  <si>
    <t>Office Impressions End Table, 20-1/2"H x 24"W x 20"D</t>
  </si>
  <si>
    <t>RA-19915</t>
  </si>
  <si>
    <t>Russell Applegate</t>
  </si>
  <si>
    <t>OFF-AP-10000696</t>
  </si>
  <si>
    <t>Holmes Odor Grabber</t>
  </si>
  <si>
    <t>OFF-ST-10003327</t>
  </si>
  <si>
    <t>Akro-Mils 12-Gallon Tote</t>
  </si>
  <si>
    <t>OFF-BI-10000309</t>
  </si>
  <si>
    <t>GBC Twin Loop Wire Binding Elements, 9/16" Spine, Black</t>
  </si>
  <si>
    <t>AS-10285</t>
  </si>
  <si>
    <t>Alejandro Savely</t>
  </si>
  <si>
    <t>OFF-PA-10004734</t>
  </si>
  <si>
    <t>Southworth Structures Collection</t>
  </si>
  <si>
    <t>OFF-BI-10002225</t>
  </si>
  <si>
    <t>Square Ring Data Binders, Rigid 75 Pt. Covers, 11" x 14-7/8"</t>
  </si>
  <si>
    <t>LA-16780</t>
  </si>
  <si>
    <t>Laura Armstrong</t>
  </si>
  <si>
    <t>TEC-AC-10004708</t>
  </si>
  <si>
    <t>Sony 32GB Class 10 Micro SDHC R40 Memory Card</t>
  </si>
  <si>
    <t>DO-13435</t>
  </si>
  <si>
    <t>Denny Ordway</t>
  </si>
  <si>
    <t>Pembroke Pines</t>
  </si>
  <si>
    <t>FUR-TA-10000617</t>
  </si>
  <si>
    <t>Hon Practical Foundations 30 x 60 Training Table, Light Gray/Charcoal</t>
  </si>
  <si>
    <t>TEC-AC-10002335</t>
  </si>
  <si>
    <t>Logitech Media Keyboard K200</t>
  </si>
  <si>
    <t>DK-13225</t>
  </si>
  <si>
    <t>Dean Katz</t>
  </si>
  <si>
    <t>TEC-MA-10001681</t>
  </si>
  <si>
    <t>Lexmark MarkNet N8150 Wireless Print Server</t>
  </si>
  <si>
    <t>FUR-FU-10001935</t>
  </si>
  <si>
    <t>3M Hangers With Command Adhesive</t>
  </si>
  <si>
    <t>NG-18430</t>
  </si>
  <si>
    <t>Nathan Gelder</t>
  </si>
  <si>
    <t>OFF-AR-10004757</t>
  </si>
  <si>
    <t>Crayola Colored Pencils</t>
  </si>
  <si>
    <t>MV-18190</t>
  </si>
  <si>
    <t>Mike Vittorini</t>
  </si>
  <si>
    <t>OFF-BI-10000050</t>
  </si>
  <si>
    <t>Angle-D Binders with Locking Rings, Label Holders</t>
  </si>
  <si>
    <t>JG-15115</t>
  </si>
  <si>
    <t>Jack Garza</t>
  </si>
  <si>
    <t>Des Moines</t>
  </si>
  <si>
    <t>TEC-PH-10003012</t>
  </si>
  <si>
    <t>Nortel Meridian M3904 Professional Digital phone</t>
  </si>
  <si>
    <t>TEC-CO-10002313</t>
  </si>
  <si>
    <t>Canon PC1080F Personal Copier</t>
  </si>
  <si>
    <t>BP-11095</t>
  </si>
  <si>
    <t>Bart Pistole</t>
  </si>
  <si>
    <t>Peoria</t>
  </si>
  <si>
    <t>OFF-BI-10003982</t>
  </si>
  <si>
    <t>Wilson Jones Century Plastic Molded Ring Binders</t>
  </si>
  <si>
    <t>VP-21730</t>
  </si>
  <si>
    <t>Victor Preis</t>
  </si>
  <si>
    <t>Las Vegas</t>
  </si>
  <si>
    <t>Nevada</t>
  </si>
  <si>
    <t>OFF-BI-10004492</t>
  </si>
  <si>
    <t>Tuf-Vin Binders</t>
  </si>
  <si>
    <t>SS-20140</t>
  </si>
  <si>
    <t>Saphhira Shifley</t>
  </si>
  <si>
    <t>Warwick</t>
  </si>
  <si>
    <t>Rhode Island</t>
  </si>
  <si>
    <t>OFF-ST-10000798</t>
  </si>
  <si>
    <t>2300 Heavy-Duty Transfer File Systems by Perma</t>
  </si>
  <si>
    <t>OFF-PA-10002552</t>
  </si>
  <si>
    <t>Xerox 1958</t>
  </si>
  <si>
    <t>OFF-SU-10002573</t>
  </si>
  <si>
    <t>Acme 10" Easy Grip Assistive Scissors</t>
  </si>
  <si>
    <t>AG-10675</t>
  </si>
  <si>
    <t>Anna Gayman</t>
  </si>
  <si>
    <t>OFF-ST-10001580</t>
  </si>
  <si>
    <t>Super Decoflex Portable Personal File</t>
  </si>
  <si>
    <t>OFF-ST-10000934</t>
  </si>
  <si>
    <t>Contico 72"H Heavy-Duty Storage System</t>
  </si>
  <si>
    <t>TEC-AC-10000158</t>
  </si>
  <si>
    <t>Sony 64GB Class 10 Micro SDHC R40 Memory Card</t>
  </si>
  <si>
    <t>LF-17185</t>
  </si>
  <si>
    <t>Luke Foster</t>
  </si>
  <si>
    <t>Miami</t>
  </si>
  <si>
    <t>OFF-PA-10001947</t>
  </si>
  <si>
    <t>Xerox 1974</t>
  </si>
  <si>
    <t>OFF-AR-10003478</t>
  </si>
  <si>
    <t>Avery Hi-Liter EverBold Pen Style Fluorescent Highlighters, 4/Pack</t>
  </si>
  <si>
    <t>RF-19840</t>
  </si>
  <si>
    <t>Roy Französisch</t>
  </si>
  <si>
    <t>OFF-AP-10004249</t>
  </si>
  <si>
    <t>Staple holder</t>
  </si>
  <si>
    <t>KH-16510</t>
  </si>
  <si>
    <t>Keith Herrera</t>
  </si>
  <si>
    <t>TEC-CO-10004115</t>
  </si>
  <si>
    <t>Sharp AL-1530CS Digital Copier</t>
  </si>
  <si>
    <t>OFF-PA-10003724</t>
  </si>
  <si>
    <t>Wirebound Message Book, 4 per Page</t>
  </si>
  <si>
    <t>FUR-TA-10002041</t>
  </si>
  <si>
    <t>Bevis Round Conference Table Top, X-Base</t>
  </si>
  <si>
    <t>OFF-PA-10002893</t>
  </si>
  <si>
    <t>Wirebound Service Call Books, 5 1/2" x 4"</t>
  </si>
  <si>
    <t>OFF-LA-10003766</t>
  </si>
  <si>
    <t>Self-Adhesive Removable Labels</t>
  </si>
  <si>
    <t>Xerox 1908</t>
  </si>
  <si>
    <t>FUR-BO-10001972</t>
  </si>
  <si>
    <t>O'Sullivan 4-Shelf Bookcase in Odessa Pine</t>
  </si>
  <si>
    <t>FUR-CH-10003956</t>
  </si>
  <si>
    <t>Novimex High-Tech Fabric Mesh Task Chair</t>
  </si>
  <si>
    <t>KC-16675</t>
  </si>
  <si>
    <t>Kimberly Carter</t>
  </si>
  <si>
    <t>OFF-PA-10000157</t>
  </si>
  <si>
    <t>Xerox 191</t>
  </si>
  <si>
    <t>CJ-12010</t>
  </si>
  <si>
    <t>Caroline Jumper</t>
  </si>
  <si>
    <t>Huntington Beach</t>
  </si>
  <si>
    <t>OFF-AR-10004344</t>
  </si>
  <si>
    <t>Bulldog Vacuum Base Pencil Sharpener</t>
  </si>
  <si>
    <t>PB-19150</t>
  </si>
  <si>
    <t>Philip Brown</t>
  </si>
  <si>
    <t>FUR-CH-10004886</t>
  </si>
  <si>
    <t>Bevis Steel Folding Chairs</t>
  </si>
  <si>
    <t>Richmond</t>
  </si>
  <si>
    <t>OFF-PA-10003845</t>
  </si>
  <si>
    <t>Xerox 1987</t>
  </si>
  <si>
    <t>OFF-AR-10001573</t>
  </si>
  <si>
    <t>American Pencil</t>
  </si>
  <si>
    <t>OFF-EN-10000483</t>
  </si>
  <si>
    <t>White Envelopes, White Envelopes with Clear Poly Window</t>
  </si>
  <si>
    <t>Louisville</t>
  </si>
  <si>
    <t>TEC-AC-10004114</t>
  </si>
  <si>
    <t>KeyTronic 6101 Series - Keyboard - Black</t>
  </si>
  <si>
    <t>MP-17965</t>
  </si>
  <si>
    <t>Michael Paige</t>
  </si>
  <si>
    <t>Lawrence</t>
  </si>
  <si>
    <t>FUR-FU-10004712</t>
  </si>
  <si>
    <t>Westinghouse Mesh Shade Clip-On Gooseneck Lamp, Black</t>
  </si>
  <si>
    <t>OFF-ST-10000918</t>
  </si>
  <si>
    <t>Crate-A-Files</t>
  </si>
  <si>
    <t>NF-18385</t>
  </si>
  <si>
    <t>Natalie Fritzler</t>
  </si>
  <si>
    <t>Mississippi</t>
  </si>
  <si>
    <t>FUR-CH-10000015</t>
  </si>
  <si>
    <t>Hon Multipurpose Stacking Arm Chairs</t>
  </si>
  <si>
    <t>Canton</t>
  </si>
  <si>
    <t>FUR-FU-10003347</t>
  </si>
  <si>
    <t>Coloredge Poster Frame</t>
  </si>
  <si>
    <t>OFF-BI-10001543</t>
  </si>
  <si>
    <t>GBC VeloBinder Manual Binding System</t>
  </si>
  <si>
    <t>SD-20485</t>
  </si>
  <si>
    <t>Shirley Daniels</t>
  </si>
  <si>
    <t>New Rochelle</t>
  </si>
  <si>
    <t>TEC-MA-10000029</t>
  </si>
  <si>
    <t>Epson WorkForce WF-2530 All-in-One Printer, Copier Scanner</t>
  </si>
  <si>
    <t>KH-16630</t>
  </si>
  <si>
    <t>Ken Heidel</t>
  </si>
  <si>
    <t>OFF-AR-10000369</t>
  </si>
  <si>
    <t>Design Ebony Sketching Pencil</t>
  </si>
  <si>
    <t>RB-19795</t>
  </si>
  <si>
    <t>Ross Baird</t>
  </si>
  <si>
    <t>Gastonia</t>
  </si>
  <si>
    <t>OFF-BI-10004584</t>
  </si>
  <si>
    <t>GBC ProClick 150 Presentation Binding System</t>
  </si>
  <si>
    <t>OFF-ST-10000617</t>
  </si>
  <si>
    <t>Woodgrain Magazine Files by Perma</t>
  </si>
  <si>
    <t>OFF-ST-10003306</t>
  </si>
  <si>
    <t>Letter Size Cart</t>
  </si>
  <si>
    <t>MK-18160</t>
  </si>
  <si>
    <t>Mike Kennedy</t>
  </si>
  <si>
    <t>Jacksonville</t>
  </si>
  <si>
    <t>OFF-BI-10000773</t>
  </si>
  <si>
    <t>Insertable Tab Post Binder Dividers</t>
  </si>
  <si>
    <t>TEC-AC-10002600</t>
  </si>
  <si>
    <t>Belkin QODE FastFit Bluetooth Keyboard</t>
  </si>
  <si>
    <t>PO-19180</t>
  </si>
  <si>
    <t>Philisse Overcash</t>
  </si>
  <si>
    <t>TEC-MA-10002937</t>
  </si>
  <si>
    <t>Canon Color ImageCLASS MF8580Cdw Wireless Laser All-In-One Printer, Copier, Scanner</t>
  </si>
  <si>
    <t>BB-11545</t>
  </si>
  <si>
    <t>Brenda Bowman</t>
  </si>
  <si>
    <t>OFF-PA-10002230</t>
  </si>
  <si>
    <t>Xerox 1897</t>
  </si>
  <si>
    <t>FUR-CH-10003396</t>
  </si>
  <si>
    <t>Global Deluxe Steno Chair</t>
  </si>
  <si>
    <t>FUR-FU-10000246</t>
  </si>
  <si>
    <t>Aluminum Document Frame</t>
  </si>
  <si>
    <t>OFF-ST-10000060</t>
  </si>
  <si>
    <t>Fellowes Bankers Box Staxonsteel Drawer File/Stacking System</t>
  </si>
  <si>
    <t>OFF-ST-10003058</t>
  </si>
  <si>
    <t>Eldon Mobile Mega Data Cart  Mega Stackable  Add-On Trays</t>
  </si>
  <si>
    <t>OFF-PA-10002222</t>
  </si>
  <si>
    <t>Xerox Color Copier Paper, 11" x 17", Ream</t>
  </si>
  <si>
    <t>FUR-CH-10002372</t>
  </si>
  <si>
    <t>Office Star - Ergonomically Designed Knee Chair</t>
  </si>
  <si>
    <t>OFF-LA-10001317</t>
  </si>
  <si>
    <t>Avery 520</t>
  </si>
  <si>
    <t>TB-21595</t>
  </si>
  <si>
    <t>Troy Blackwell</t>
  </si>
  <si>
    <t>FUR-FU-10000206</t>
  </si>
  <si>
    <t>GE General Purpose, Extra Long Life, Showcase &amp; Floodlight Incandescent Bulbs</t>
  </si>
  <si>
    <t>RB-19360</t>
  </si>
  <si>
    <t>Raymond Buch</t>
  </si>
  <si>
    <t>Auburn</t>
  </si>
  <si>
    <t>OFF-AR-10000588</t>
  </si>
  <si>
    <t>Newell 345</t>
  </si>
  <si>
    <t>OFF-ST-10001469</t>
  </si>
  <si>
    <t>Fellowes Bankers Box Recycled Super Stor/Drawer</t>
  </si>
  <si>
    <t>OFF-AR-10001953</t>
  </si>
  <si>
    <t>Boston 1645 Deluxe Heavier-Duty Electric Pencil Sharpener</t>
  </si>
  <si>
    <t>OFF-AR-10003156</t>
  </si>
  <si>
    <t>50 Colored Long Pencils</t>
  </si>
  <si>
    <t>OFF-AR-10004974</t>
  </si>
  <si>
    <t>Newell 342</t>
  </si>
  <si>
    <t>TEC-PH-10002365</t>
  </si>
  <si>
    <t>Belkin Grip Candy Sheer Case / Cover for iPhone 5 and 5S</t>
  </si>
  <si>
    <t>EB-13705</t>
  </si>
  <si>
    <t>Ed Braxton</t>
  </si>
  <si>
    <t>OFF-ST-10000142</t>
  </si>
  <si>
    <t>Deluxe Rollaway Locking File with Drawer</t>
  </si>
  <si>
    <t>Norman</t>
  </si>
  <si>
    <t>TEC-AC-10001772</t>
  </si>
  <si>
    <t>Memorex Mini Travel Drive 16 GB USB 2.0 Flash Drive</t>
  </si>
  <si>
    <t>SC-20095</t>
  </si>
  <si>
    <t>Sanjit Chand</t>
  </si>
  <si>
    <t>FUR-CH-10000225</t>
  </si>
  <si>
    <t>Global Geo Office Task Chair, Gray</t>
  </si>
  <si>
    <t>FUR-CH-10002331</t>
  </si>
  <si>
    <t>Hon 4700 Series Mobuis Mid-Back Task Chairs with Adjustable Arms</t>
  </si>
  <si>
    <t>OFF-EN-10001415</t>
  </si>
  <si>
    <t>OFF-AP-10002472</t>
  </si>
  <si>
    <t>3M Office Air Cleaner</t>
  </si>
  <si>
    <t>TEC-AC-10004571</t>
  </si>
  <si>
    <t>Logitech G700s Rechargeable Gaming Mouse</t>
  </si>
  <si>
    <t>OFF-BI-10001098</t>
  </si>
  <si>
    <t>Acco D-Ring Binder w/DublLock</t>
  </si>
  <si>
    <t>TN-21040</t>
  </si>
  <si>
    <t>Tanja Norvell</t>
  </si>
  <si>
    <t>FUR-TA-10001889</t>
  </si>
  <si>
    <t>Bush Advantage Collection Racetrack Conference Table</t>
  </si>
  <si>
    <t>OFF-BI-10000315</t>
  </si>
  <si>
    <t>Poly Designer Cover &amp; Back</t>
  </si>
  <si>
    <t>OFF-SU-10003505</t>
  </si>
  <si>
    <t>Premier Electric Letter Opener</t>
  </si>
  <si>
    <t>OFF-AP-10002578</t>
  </si>
  <si>
    <t>Fellowes Premier Superior Surge Suppressor, 10-Outlet, With Phone and Remote</t>
  </si>
  <si>
    <t>JS-15940</t>
  </si>
  <si>
    <t>Joni Sundaresam</t>
  </si>
  <si>
    <t>Park Ridge</t>
  </si>
  <si>
    <t>Amarillo</t>
  </si>
  <si>
    <t>FUR-BO-10002824</t>
  </si>
  <si>
    <t>Bush Mission Pointe Library</t>
  </si>
  <si>
    <t>OFF-BI-10002194</t>
  </si>
  <si>
    <t>Cardinal Hold-It CD Pocket</t>
  </si>
  <si>
    <t>MH-17785</t>
  </si>
  <si>
    <t>Maya Herman</t>
  </si>
  <si>
    <t>Lindenhurst</t>
  </si>
  <si>
    <t>OFF-PA-10004071</t>
  </si>
  <si>
    <t>Eaton Premium Continuous-Feed Paper, 25% Cotton, Letter Size, White, 1000 Shts/Box</t>
  </si>
  <si>
    <t>JP-15520</t>
  </si>
  <si>
    <t>Jeremy Pistek</t>
  </si>
  <si>
    <t>OFF-ST-10002743</t>
  </si>
  <si>
    <t>SAFCO Boltless Steel Shelving</t>
  </si>
  <si>
    <t>FUR-BO-10001601</t>
  </si>
  <si>
    <t>Sauder Mission Library with Doors, Fruitwood Finish</t>
  </si>
  <si>
    <t>TEC-PH-10002680</t>
  </si>
  <si>
    <t>Samsung Galaxy Note 3</t>
  </si>
  <si>
    <t>OFF-ST-10001321</t>
  </si>
  <si>
    <t>Decoflex Hanging Personal Folder File, Blue</t>
  </si>
  <si>
    <t>OFF-PA-10001509</t>
  </si>
  <si>
    <t>Recycled Desk Saver Line "While You Were Out" Book, 5 1/2" X 4"</t>
  </si>
  <si>
    <t>OFF-PA-10003465</t>
  </si>
  <si>
    <t>Xerox 1912</t>
  </si>
  <si>
    <t>TEC-PH-10000149</t>
  </si>
  <si>
    <t>Cisco SPA525G2 IP Phone - Wireless</t>
  </si>
  <si>
    <t>JE-15475</t>
  </si>
  <si>
    <t>Jeremy Ellison</t>
  </si>
  <si>
    <t>JG-15805</t>
  </si>
  <si>
    <t>John Grady</t>
  </si>
  <si>
    <t>OFF-AR-10003045</t>
  </si>
  <si>
    <t>Prang Colored Pencils</t>
  </si>
  <si>
    <t>OFF-ST-10000689</t>
  </si>
  <si>
    <t>Fellowes Strictly Business Drawer File, Letter/Legal Size</t>
  </si>
  <si>
    <t>XP-21865</t>
  </si>
  <si>
    <t>Xylona Preis</t>
  </si>
  <si>
    <t>TEC-AC-10001445</t>
  </si>
  <si>
    <t>Imation USB 2.0 Swivel Flash Drive USB flash drive - 4 GB - Pink</t>
  </si>
  <si>
    <t>EM-14065</t>
  </si>
  <si>
    <t>Erin Mull</t>
  </si>
  <si>
    <t>TEC-AC-10002567</t>
  </si>
  <si>
    <t>Logitech G602 Wireless Gaming Mouse</t>
  </si>
  <si>
    <t>MT-18070</t>
  </si>
  <si>
    <t>Michelle Tran</t>
  </si>
  <si>
    <t>OFF-LA-10003923</t>
  </si>
  <si>
    <t>Alphabetical Labels for Top Tab Filing</t>
  </si>
  <si>
    <t>FUR-BO-10001337</t>
  </si>
  <si>
    <t>O'Sullivan Living Dimensions 2-Shelf Bookcases</t>
  </si>
  <si>
    <t>TEC-PH-10001924</t>
  </si>
  <si>
    <t>iHome FM Clock Radio with Lightning Dock</t>
  </si>
  <si>
    <t>SA-20830</t>
  </si>
  <si>
    <t>Sue Ann Reed</t>
  </si>
  <si>
    <t>TEC-PH-10001363</t>
  </si>
  <si>
    <t>Apple iPhone 5S</t>
  </si>
  <si>
    <t>CW-11905</t>
  </si>
  <si>
    <t>Carl Weiss</t>
  </si>
  <si>
    <t>Huntsville</t>
  </si>
  <si>
    <t>TEC-PH-10000376</t>
  </si>
  <si>
    <t>Square Credit Card Reader</t>
  </si>
  <si>
    <t>TEC-AC-10000303</t>
  </si>
  <si>
    <t>Logitech M510 Wireless Mouse</t>
  </si>
  <si>
    <t>AJ-10960</t>
  </si>
  <si>
    <t>Astrea Jones</t>
  </si>
  <si>
    <t>OFF-ST-10001809</t>
  </si>
  <si>
    <t>Fellowes Officeware Wire Shelving</t>
  </si>
  <si>
    <t>OFF-EN-10003845</t>
  </si>
  <si>
    <t>Colored Envelopes</t>
  </si>
  <si>
    <t>SS-20590</t>
  </si>
  <si>
    <t>Sonia Sunley</t>
  </si>
  <si>
    <t>TEC-AC-10000991</t>
  </si>
  <si>
    <t>Sony Micro Vault Click 8 GB USB 2.0 Flash Drive</t>
  </si>
  <si>
    <t>RO-19780</t>
  </si>
  <si>
    <t>Rose O'Brian</t>
  </si>
  <si>
    <t>FUR-TA-10001857</t>
  </si>
  <si>
    <t>Balt Solid Wood Rectangular Table</t>
  </si>
  <si>
    <t>MD-17350</t>
  </si>
  <si>
    <t>Maribeth Dona</t>
  </si>
  <si>
    <t>Fayetteville</t>
  </si>
  <si>
    <t>Arkansas</t>
  </si>
  <si>
    <t>OFF-EN-10001434</t>
  </si>
  <si>
    <t>Strathmore #10 Envelopes, Ultimate White</t>
  </si>
  <si>
    <t>Costa Mesa</t>
  </si>
  <si>
    <t>OFF-BI-10002498</t>
  </si>
  <si>
    <t>Clear Mylar Reinforcing Strips</t>
  </si>
  <si>
    <t>FUR-FU-10004864</t>
  </si>
  <si>
    <t>Howard Miller 14-1/2" Diameter Chrome Round Wall Clock</t>
  </si>
  <si>
    <t>FUR-FU-10000073</t>
  </si>
  <si>
    <t>Deflect-O Glasstique Clear Desk Accessories</t>
  </si>
  <si>
    <t>MY-17380</t>
  </si>
  <si>
    <t>Maribeth Yedwab</t>
  </si>
  <si>
    <t>Parker</t>
  </si>
  <si>
    <t>OFF-BI-10001670</t>
  </si>
  <si>
    <t>Vinyl Sectional Post Binders</t>
  </si>
  <si>
    <t>OFF-BI-10001658</t>
  </si>
  <si>
    <t>GBC Standard Therm-A-Bind Covers</t>
  </si>
  <si>
    <t>FUR-CH-10001215</t>
  </si>
  <si>
    <t>Global Troy Executive Leather Low-Back Tilter</t>
  </si>
  <si>
    <t>OFF-BI-10000831</t>
  </si>
  <si>
    <t>Storex Flexible Poly Binders with Double Pockets</t>
  </si>
  <si>
    <t>OFF-PA-10000357</t>
  </si>
  <si>
    <t>White Dual Perf Computer Printout Paper, 2700 Sheets, 1 Part, Heavyweight, 20 lbs., 14 7/8 x 11</t>
  </si>
  <si>
    <t>CM-12385</t>
  </si>
  <si>
    <t>Christopher Martinez</t>
  </si>
  <si>
    <t>Atlanta</t>
  </si>
  <si>
    <t>OFF-AR-10001662</t>
  </si>
  <si>
    <t>Rogers Handheld Barrel Pencil Sharpener</t>
  </si>
  <si>
    <t>OFF-AR-10003856</t>
  </si>
  <si>
    <t>Newell 344</t>
  </si>
  <si>
    <t>Personal File Boxes with Fold-Down Carry Handle</t>
  </si>
  <si>
    <t>OFF-BI-10003527</t>
  </si>
  <si>
    <t>Fellowes PB500 Electric Punch Plastic Comb Binding Machine with Manual Bind</t>
  </si>
  <si>
    <t>LS-17245</t>
  </si>
  <si>
    <t>Lynn Smith</t>
  </si>
  <si>
    <t>Gladstone</t>
  </si>
  <si>
    <t>FUR-FU-10001290</t>
  </si>
  <si>
    <t>Executive Impressions Supervisor Wall Clock</t>
  </si>
  <si>
    <t>TEC-AC-10002399</t>
  </si>
  <si>
    <t>SanDisk Cruzer 32 GB USB Flash Drive</t>
  </si>
  <si>
    <t>BN-11515</t>
  </si>
  <si>
    <t>Bradley Nguyen</t>
  </si>
  <si>
    <t>OFF-AR-10003811</t>
  </si>
  <si>
    <t>Newell 327</t>
  </si>
  <si>
    <t>OFF-AR-10001246</t>
  </si>
  <si>
    <t>Newell 317</t>
  </si>
  <si>
    <t>Great Falls</t>
  </si>
  <si>
    <t>Montana</t>
  </si>
  <si>
    <t>TEC-CO-10003236</t>
  </si>
  <si>
    <t>Canon Image Class D660 Copier</t>
  </si>
  <si>
    <t>OFF-ST-10004507</t>
  </si>
  <si>
    <t>Advantus Rolling Storage Box</t>
  </si>
  <si>
    <t>OFF-PA-10001667</t>
  </si>
  <si>
    <t>Great White Multi-Use Recycled Paper (20Lb. and 84 Bright)</t>
  </si>
  <si>
    <t>OFF-ST-10004459</t>
  </si>
  <si>
    <t>Tennsco Single-Tier Lockers</t>
  </si>
  <si>
    <t>DB-13210</t>
  </si>
  <si>
    <t>Dean Braden</t>
  </si>
  <si>
    <t>OFF-ST-10000736</t>
  </si>
  <si>
    <t>Carina Double Wide Media Storage Towers in Natural &amp; Black</t>
  </si>
  <si>
    <t>OFF-BI-10000285</t>
  </si>
  <si>
    <t>XtraLife ClearVue Slant-D Ring Binders by Cardinal</t>
  </si>
  <si>
    <t>MC-17605</t>
  </si>
  <si>
    <t>Matt Connell</t>
  </si>
  <si>
    <t>TEC-PH-10003555</t>
  </si>
  <si>
    <t>Motorola HK250 Universal Bluetooth Headset</t>
  </si>
  <si>
    <t>Imation 16GB Mini TravelDrive USB 2.0 Flash Drive</t>
  </si>
  <si>
    <t>BD-11605</t>
  </si>
  <si>
    <t>Brian Dahlen</t>
  </si>
  <si>
    <t>OFF-FA-10002815</t>
  </si>
  <si>
    <t>PH-18790</t>
  </si>
  <si>
    <t>Patricia Hirasaki</t>
  </si>
  <si>
    <t>Lakeland</t>
  </si>
  <si>
    <t>FUR-CH-10003379</t>
  </si>
  <si>
    <t>Global Commerce Series High-Back Swivel/Tilt Chairs</t>
  </si>
  <si>
    <t>MG-18145</t>
  </si>
  <si>
    <t>Mike Gockenbach</t>
  </si>
  <si>
    <t>OFF-ST-10004963</t>
  </si>
  <si>
    <t>Eldon Gobal File Keepers</t>
  </si>
  <si>
    <t>OFF-SU-10002881</t>
  </si>
  <si>
    <t>Martin Yale Chadless Opener Electric Letter Opener</t>
  </si>
  <si>
    <t>OFF-EN-10001335</t>
  </si>
  <si>
    <t>White Business Envelopes with Contemporary Seam, Recycled White Business Envelopes</t>
  </si>
  <si>
    <t>KB-16240</t>
  </si>
  <si>
    <t>Karen Bern</t>
  </si>
  <si>
    <t>FUR-CH-10000595</t>
  </si>
  <si>
    <t>Safco Contoured Stacking Chairs</t>
  </si>
  <si>
    <t>JC-15340</t>
  </si>
  <si>
    <t>Jasper Cacioppo</t>
  </si>
  <si>
    <t>FUR-FU-10000448</t>
  </si>
  <si>
    <t>Tenex Chairmats For Use With Carpeted Floors</t>
  </si>
  <si>
    <t>RL-19615</t>
  </si>
  <si>
    <t>Rob Lucas</t>
  </si>
  <si>
    <t>Montgomery</t>
  </si>
  <si>
    <t>TEC-PH-10000984</t>
  </si>
  <si>
    <t>Panasonic KX-TG9471B</t>
  </si>
  <si>
    <t>AA-10375</t>
  </si>
  <si>
    <t>Allen Armold</t>
  </si>
  <si>
    <t>Mesa</t>
  </si>
  <si>
    <t>OFF-ST-10001325</t>
  </si>
  <si>
    <t>Sterilite Officeware Hinged File Box</t>
  </si>
  <si>
    <t>EP-13915</t>
  </si>
  <si>
    <t>Emily Phan</t>
  </si>
  <si>
    <t>OFF-BI-10002429</t>
  </si>
  <si>
    <t>Premier Elliptical Ring Binder, Black</t>
  </si>
  <si>
    <t>OFF-BI-10004528</t>
  </si>
  <si>
    <t>Cardinal Poly Pocket Divider Pockets for Ring Binders</t>
  </si>
  <si>
    <t>DK-12985</t>
  </si>
  <si>
    <t>Darren Koutras</t>
  </si>
  <si>
    <t>OFF-AP-10001271</t>
  </si>
  <si>
    <t>Eureka The Boss Cordless Rechargeable Stick Vac</t>
  </si>
  <si>
    <t>FUR-CH-10002647</t>
  </si>
  <si>
    <t>Situations Contoured Folding Chairs, 4/Set</t>
  </si>
  <si>
    <t>BD-11500</t>
  </si>
  <si>
    <t>Bradley Drucker</t>
  </si>
  <si>
    <t>Green Bay</t>
  </si>
  <si>
    <t>TEC-AC-10001432</t>
  </si>
  <si>
    <t>Enermax Aurora Lite Keyboard</t>
  </si>
  <si>
    <t>TEC-PH-10002262</t>
  </si>
  <si>
    <t>LG Electronics Tone+ HBS-730 Bluetooth Headset</t>
  </si>
  <si>
    <t>LM-17065</t>
  </si>
  <si>
    <t>Liz MacKendrick</t>
  </si>
  <si>
    <t>TEC-AC-10001465</t>
  </si>
  <si>
    <t>SanDisk Cruzer 64 GB USB Flash Drive</t>
  </si>
  <si>
    <t>TEC-PH-10002597</t>
  </si>
  <si>
    <t>Xblue XB-1670-86 X16 Small Office Telephone - Titanium</t>
  </si>
  <si>
    <t>FUR-FU-10000723</t>
  </si>
  <si>
    <t>Deflect-o EconoMat Studded, No Bevel Mat for Low Pile Carpeting</t>
  </si>
  <si>
    <t>AS-10135</t>
  </si>
  <si>
    <t>Adrian Shami</t>
  </si>
  <si>
    <t>OFF-BI-10000404</t>
  </si>
  <si>
    <t>Avery Printable Repositionable Plastic Tabs</t>
  </si>
  <si>
    <t>OFF-PA-10002986</t>
  </si>
  <si>
    <t>Xerox 1898</t>
  </si>
  <si>
    <t>OFF-SU-10001935</t>
  </si>
  <si>
    <t>BD-11320</t>
  </si>
  <si>
    <t>Bill Donatelli</t>
  </si>
  <si>
    <t>FUR-CH-10002024</t>
  </si>
  <si>
    <t>HON 5400 Series Task Chairs for Big and Tall</t>
  </si>
  <si>
    <t>FUR-FU-10003039</t>
  </si>
  <si>
    <t>Howard Miller 11-1/2" Diameter Grantwood Wall Clock</t>
  </si>
  <si>
    <t>GT-14710</t>
  </si>
  <si>
    <t>Greg Tran</t>
  </si>
  <si>
    <t>OFF-FA-10004248</t>
  </si>
  <si>
    <t>Advantus T-Pin Paper Clips</t>
  </si>
  <si>
    <t>Anaheim</t>
  </si>
  <si>
    <t>OFF-ST-10001780</t>
  </si>
  <si>
    <t>Tennsco 16-Compartment Lockers with Coat Rack</t>
  </si>
  <si>
    <t>AJ-10945</t>
  </si>
  <si>
    <t>Ashley Jarboe</t>
  </si>
  <si>
    <t>OFF-AR-10003560</t>
  </si>
  <si>
    <t>Zebra Zazzle Fluorescent Highlighters</t>
  </si>
  <si>
    <t>OT-18730</t>
  </si>
  <si>
    <t>Olvera Toch</t>
  </si>
  <si>
    <t>OFF-LA-10001297</t>
  </si>
  <si>
    <t>Avery 473</t>
  </si>
  <si>
    <t>FUR-TA-10004256</t>
  </si>
  <si>
    <t>Bretford “Just In Time” Height-Adjustable Multi-Task Work Tables</t>
  </si>
  <si>
    <t>OFF-PA-10003441</t>
  </si>
  <si>
    <t>Xerox 226</t>
  </si>
  <si>
    <t>LP-17080</t>
  </si>
  <si>
    <t>Liz Pelletier</t>
  </si>
  <si>
    <t>OFF-BI-10000069</t>
  </si>
  <si>
    <t>GBC Prepunched Paper, 19-Hole, for Binding Systems, 24-lb</t>
  </si>
  <si>
    <t>CA-12775</t>
  </si>
  <si>
    <t>Cynthia Arntzen</t>
  </si>
  <si>
    <t>OFF-AP-10003914</t>
  </si>
  <si>
    <t>Sanitaire Vibra Groomer IR Commercial Upright Vacuum, Replacement Belts</t>
  </si>
  <si>
    <t>FUR-FU-10004020</t>
  </si>
  <si>
    <t>Advantus Panel Wall Acrylic Frame</t>
  </si>
  <si>
    <t>JF-15490</t>
  </si>
  <si>
    <t>Jeremy Farry</t>
  </si>
  <si>
    <t>OFF-FA-10003467</t>
  </si>
  <si>
    <t>Alliance Big Bands Rubber Bands, 12/Pack</t>
  </si>
  <si>
    <t>FP-14320</t>
  </si>
  <si>
    <t>Frank Preis</t>
  </si>
  <si>
    <t>TEC-PH-10002496</t>
  </si>
  <si>
    <t>Cisco SPA301</t>
  </si>
  <si>
    <t>EB-13840</t>
  </si>
  <si>
    <t>Ellis Ballard</t>
  </si>
  <si>
    <t>OFF-PA-10004530</t>
  </si>
  <si>
    <t>Personal Creations Ink Jet Cards and Labels</t>
  </si>
  <si>
    <t>OFF-BI-10001107</t>
  </si>
  <si>
    <t>GBC White Gloss Covers, Plain Front</t>
  </si>
  <si>
    <t>OFF-PA-10004451</t>
  </si>
  <si>
    <t>Xerox 222</t>
  </si>
  <si>
    <t>FUR-CH-10004997</t>
  </si>
  <si>
    <t>Hon Every-Day Series Multi-Task Chairs</t>
  </si>
  <si>
    <t>JF-15415</t>
  </si>
  <si>
    <t>Jennifer Ferguson</t>
  </si>
  <si>
    <t>TEC-PH-10000347</t>
  </si>
  <si>
    <t>Cush Cases Heavy Duty Rugged Cover Case for Samsung Galaxy S5 - Purple</t>
  </si>
  <si>
    <t>SF-20200</t>
  </si>
  <si>
    <t>Sarah Foster</t>
  </si>
  <si>
    <t>Marysville</t>
  </si>
  <si>
    <t>OFF-AR-10003394</t>
  </si>
  <si>
    <t>Newell 332</t>
  </si>
  <si>
    <t>TG-21640</t>
  </si>
  <si>
    <t>Trudy Glocke</t>
  </si>
  <si>
    <t>OFF-PA-10001450</t>
  </si>
  <si>
    <t>Rediform S.O.S. Phone Message Books</t>
  </si>
  <si>
    <t>OFF-SU-10001574</t>
  </si>
  <si>
    <t>Acme Value Line Scissors</t>
  </si>
  <si>
    <t>CS-11950</t>
  </si>
  <si>
    <t>Carlos Soltero</t>
  </si>
  <si>
    <t>FUR-FU-10001475</t>
  </si>
  <si>
    <t>Contract Clock, 14", Brown</t>
  </si>
  <si>
    <t>CC-12145</t>
  </si>
  <si>
    <t>Charles Crestani</t>
  </si>
  <si>
    <t>OFF-SU-10004498</t>
  </si>
  <si>
    <t>Martin-Yale Premier Letter Opener</t>
  </si>
  <si>
    <t>DV-13465</t>
  </si>
  <si>
    <t>Dianna Vittorini</t>
  </si>
  <si>
    <t>TEC-PH-10000586</t>
  </si>
  <si>
    <t>AT&amp;T SB67148 SynJ</t>
  </si>
  <si>
    <t>OFF-BI-10002764</t>
  </si>
  <si>
    <t>Recycled Pressboard Report Cover with Reinforced Top Hinge</t>
  </si>
  <si>
    <t>BD-11725</t>
  </si>
  <si>
    <t>Bruce Degenhardt</t>
  </si>
  <si>
    <t>OFF-LA-10003930</t>
  </si>
  <si>
    <t>Dot Matrix Printer Tape Reel Labels, White, 5000/Box</t>
  </si>
  <si>
    <t>ZC-21910</t>
  </si>
  <si>
    <t>Zuschuss Carroll</t>
  </si>
  <si>
    <t>Salem</t>
  </si>
  <si>
    <t>TEC-PH-10003800</t>
  </si>
  <si>
    <t>i.Sound Portable Power - 8000 mAh</t>
  </si>
  <si>
    <t>OFF-PA-10002005</t>
  </si>
  <si>
    <t>Xerox 225</t>
  </si>
  <si>
    <t>OFF-PA-10004101</t>
  </si>
  <si>
    <t>Xerox 1894</t>
  </si>
  <si>
    <t>MS-17830</t>
  </si>
  <si>
    <t>Melanie Seite</t>
  </si>
  <si>
    <t>Laredo</t>
  </si>
  <si>
    <t>OFF-AR-10004078</t>
  </si>
  <si>
    <t>Newell 312</t>
  </si>
  <si>
    <t>LR-16915</t>
  </si>
  <si>
    <t>Lena Radford</t>
  </si>
  <si>
    <t>OFF-AP-10004708</t>
  </si>
  <si>
    <t>Fellowes Superior 10 Outlet Split Surge Protector</t>
  </si>
  <si>
    <t>FUR-FU-10001979</t>
  </si>
  <si>
    <t>Dana Halogen Swing-Arm Architect Lamp</t>
  </si>
  <si>
    <t>TP-21130</t>
  </si>
  <si>
    <t>Theone Pippenger</t>
  </si>
  <si>
    <t>OFF-SU-10004115</t>
  </si>
  <si>
    <t>Acme Stainless Steel Office Snips</t>
  </si>
  <si>
    <t>CK-12205</t>
  </si>
  <si>
    <t>Chloris Kastensmidt</t>
  </si>
  <si>
    <t>TEC-PH-10001425</t>
  </si>
  <si>
    <t>Mophie Juice Pack Helium for iPhone</t>
  </si>
  <si>
    <t>TEC-PH-10003963</t>
  </si>
  <si>
    <t>GE 2-Jack Phone Line Splitter</t>
  </si>
  <si>
    <t>AS-10240</t>
  </si>
  <si>
    <t>Alan Shonely</t>
  </si>
  <si>
    <t>OFF-ST-10001490</t>
  </si>
  <si>
    <t>Hot File 7-Pocket, Floor Stand</t>
  </si>
  <si>
    <t>OFF-PA-10002120</t>
  </si>
  <si>
    <t>Xerox 1889</t>
  </si>
  <si>
    <t>AR-10510</t>
  </si>
  <si>
    <t>Andrew Roberts</t>
  </si>
  <si>
    <t>OFF-BI-10000848</t>
  </si>
  <si>
    <t>Angle-D Ring Binders</t>
  </si>
  <si>
    <t>TEC-PH-10003092</t>
  </si>
  <si>
    <t>Motorola L804</t>
  </si>
  <si>
    <t>NB-18655</t>
  </si>
  <si>
    <t>Nona Balk</t>
  </si>
  <si>
    <t>OFF-LA-10004345</t>
  </si>
  <si>
    <t>Avery 493</t>
  </si>
  <si>
    <t>GD-14590</t>
  </si>
  <si>
    <t>Giulietta Dortch</t>
  </si>
  <si>
    <t>OFF-PA-10001204</t>
  </si>
  <si>
    <t>Xerox 1972</t>
  </si>
  <si>
    <t>TEC-PH-10004667</t>
  </si>
  <si>
    <t>Cisco 8x8 Inc. 6753i IP Business Phone System</t>
  </si>
  <si>
    <t>CK-12595</t>
  </si>
  <si>
    <t>Clytie Kelty</t>
  </si>
  <si>
    <t>Grove City</t>
  </si>
  <si>
    <t>OFF-BI-10002949</t>
  </si>
  <si>
    <t>Prestige Round Ring Binders</t>
  </si>
  <si>
    <t>NG-18355</t>
  </si>
  <si>
    <t>Nat Gilpin</t>
  </si>
  <si>
    <t>FUR-FU-10003849</t>
  </si>
  <si>
    <t>DAX Metal Frame, Desktop, Stepped-Edge</t>
  </si>
  <si>
    <t>FUR-FU-10000010</t>
  </si>
  <si>
    <t>DAX Value U-Channel Document Frames, Easel Back</t>
  </si>
  <si>
    <t>OFF-BI-10002824</t>
  </si>
  <si>
    <t>Recycled Easel Ring Binders</t>
  </si>
  <si>
    <t>TEC-PH-10002538</t>
  </si>
  <si>
    <t>Grandstream GXP1160 VoIP phone</t>
  </si>
  <si>
    <t>CA-12265</t>
  </si>
  <si>
    <t>Christina Anderson</t>
  </si>
  <si>
    <t>OFF-BI-10002103</t>
  </si>
  <si>
    <t>Cardinal Slant-D Ring Binder, Heavy Gauge Vinyl</t>
  </si>
  <si>
    <t>SF-20965</t>
  </si>
  <si>
    <t>Sylvia Foulston</t>
  </si>
  <si>
    <t>Dearborn</t>
  </si>
  <si>
    <t>FUR-CH-10004853</t>
  </si>
  <si>
    <t>Global Manager's Adjustable Task Chair, Storm</t>
  </si>
  <si>
    <t>OFF-AP-10000179</t>
  </si>
  <si>
    <t>Honeywell Enviracaire Portable HEPA Air Cleaner for up to 10 x 16 Room</t>
  </si>
  <si>
    <t>OFF-ST-10001272</t>
  </si>
  <si>
    <t>Mini 13-1/2 Capacity Data Binder Rack, Pearl</t>
  </si>
  <si>
    <t>MO-17800</t>
  </si>
  <si>
    <t>Meg O'Connel</t>
  </si>
  <si>
    <t>FUR-FU-10000221</t>
  </si>
  <si>
    <t>Master Caster Door Stop, Brown</t>
  </si>
  <si>
    <t>AT-10735</t>
  </si>
  <si>
    <t>Annie Thurman</t>
  </si>
  <si>
    <t>OFF-AP-10001563</t>
  </si>
  <si>
    <t>Belkin Premiere Surge Master II 8-outlet surge protector</t>
  </si>
  <si>
    <t>OFF-BI-10000605</t>
  </si>
  <si>
    <t>Acco Pressboard Covers with Storage Hooks, 9 1/2" x 11", Executive Red</t>
  </si>
  <si>
    <t>FM-14380</t>
  </si>
  <si>
    <t>Fred McMath</t>
  </si>
  <si>
    <t>OFF-ST-10001963</t>
  </si>
  <si>
    <t>Tennsco Regal Shelving Units</t>
  </si>
  <si>
    <t>TEC-AC-10001267</t>
  </si>
  <si>
    <t>Imation 32GB Pocket Pro USB 3.0 Flash Drive - 32 GB - Black - 1 P ...</t>
  </si>
  <si>
    <t>TEC-PH-10002103</t>
  </si>
  <si>
    <t>Jabra SPEAK 410</t>
  </si>
  <si>
    <t>TEC-AC-10002857</t>
  </si>
  <si>
    <t>Verbatim 25 GB 6x Blu-ray Single Layer Recordable Disc, 1/Pack</t>
  </si>
  <si>
    <t>DJ-13420</t>
  </si>
  <si>
    <t>Denny Joy</t>
  </si>
  <si>
    <t>Warner Robins</t>
  </si>
  <si>
    <t>FUR-CH-10001482</t>
  </si>
  <si>
    <t>Office Star - Mesh Screen back chair with Vinyl seat</t>
  </si>
  <si>
    <t>ME-17725</t>
  </si>
  <si>
    <t>Max Engle</t>
  </si>
  <si>
    <t>OFF-BI-10001989</t>
  </si>
  <si>
    <t>Premium Transparent Presentation Covers by GBC</t>
  </si>
  <si>
    <t>OFF-AP-10003287</t>
  </si>
  <si>
    <t>Tripp Lite TLP810NET Broadband Surge for Modem/Fax</t>
  </si>
  <si>
    <t>Vallejo</t>
  </si>
  <si>
    <t>OFF-BI-10004728</t>
  </si>
  <si>
    <t>Wilson Jones Turn Tabs Binder Tool for Ring Binders</t>
  </si>
  <si>
    <t>JD-16150</t>
  </si>
  <si>
    <t>Justin Deggeller</t>
  </si>
  <si>
    <t>FUR-FU-10000732</t>
  </si>
  <si>
    <t>Eldon 200 Class Desk Accessories</t>
  </si>
  <si>
    <t>JL-15835</t>
  </si>
  <si>
    <t>John Lee</t>
  </si>
  <si>
    <t>Mission Viejo</t>
  </si>
  <si>
    <t>OFF-ST-10000585</t>
  </si>
  <si>
    <t>Economy Rollaway Files</t>
  </si>
  <si>
    <t>OFF-LA-10002787</t>
  </si>
  <si>
    <t>Avery 480</t>
  </si>
  <si>
    <t>SC-20305</t>
  </si>
  <si>
    <t>Sean Christensen</t>
  </si>
  <si>
    <t>Rochester Hills</t>
  </si>
  <si>
    <t>Plainfield</t>
  </si>
  <si>
    <t>OFF-PA-10001934</t>
  </si>
  <si>
    <t>Xerox 1993</t>
  </si>
  <si>
    <t>CC-12430</t>
  </si>
  <si>
    <t>Chuck Clark</t>
  </si>
  <si>
    <t>OFF-AP-10002457</t>
  </si>
  <si>
    <t>Eureka The Boss Plus 12-Amp Hard Box Upright Vacuum, Red</t>
  </si>
  <si>
    <t>Sierra Vista</t>
  </si>
  <si>
    <t>OFF-FA-10003112</t>
  </si>
  <si>
    <t>OFF-AP-10002350</t>
  </si>
  <si>
    <t>Belkin F9H710-06 7 Outlet SurgeMaster Surge Protector</t>
  </si>
  <si>
    <t>AR-10825</t>
  </si>
  <si>
    <t>Anthony Rawles</t>
  </si>
  <si>
    <t>Vancouver</t>
  </si>
  <si>
    <t>TEC-AC-10001142</t>
  </si>
  <si>
    <t>First Data FD10 PIN Pad</t>
  </si>
  <si>
    <t>SR-20740</t>
  </si>
  <si>
    <t>Steven Roelle</t>
  </si>
  <si>
    <t>TEC-AC-10001101</t>
  </si>
  <si>
    <t>Sony 16GB Class 10 Micro SDHC R40 Memory Card</t>
  </si>
  <si>
    <t>CR-12730</t>
  </si>
  <si>
    <t>Craig Reiter</t>
  </si>
  <si>
    <t>OFF-AP-10002439</t>
  </si>
  <si>
    <t>Tripp Lite Isotel 8 Ultra 8 Outlet Metal Surge</t>
  </si>
  <si>
    <t>OFF-BI-10002827</t>
  </si>
  <si>
    <t>Avery Durable Poly Binders</t>
  </si>
  <si>
    <t>OFF-EN-10002230</t>
  </si>
  <si>
    <t>Airmail Envelopes</t>
  </si>
  <si>
    <t>EH-14125</t>
  </si>
  <si>
    <t>Eugene Hildebrand</t>
  </si>
  <si>
    <t>OFF-ST-10001511</t>
  </si>
  <si>
    <t>Space Solutions Commercial Steel Shelving</t>
  </si>
  <si>
    <t>SP-20545</t>
  </si>
  <si>
    <t>Sibella Parks</t>
  </si>
  <si>
    <t>TH-21235</t>
  </si>
  <si>
    <t>Tiffany House</t>
  </si>
  <si>
    <t>OFF-SU-10004231</t>
  </si>
  <si>
    <t>Acme Tagit Stainless Steel Antibacterial Scissors</t>
  </si>
  <si>
    <t>TEC-PH-10004042</t>
  </si>
  <si>
    <t>ClearOne Communications CHAT 70 OC Speaker Phone</t>
  </si>
  <si>
    <t>RP-19390</t>
  </si>
  <si>
    <t>Resi Pölking</t>
  </si>
  <si>
    <t>Cleveland</t>
  </si>
  <si>
    <t>FUR-FU-10003096</t>
  </si>
  <si>
    <t>Master Giant Foot Doorstop, Safety Yellow</t>
  </si>
  <si>
    <t>FUR-FU-10002759</t>
  </si>
  <si>
    <t>12-1/2 Diameter Round Wall Clock</t>
  </si>
  <si>
    <t>FUR-TA-10000688</t>
  </si>
  <si>
    <t>Chromcraft Bull-Nose Wood Round Conference Table Top, Wood Base</t>
  </si>
  <si>
    <t>Adams Telephone Message Book W/Dividers/Space For Phone Numbers, 5 1/4"X8 1/2", 200/Messages</t>
  </si>
  <si>
    <t>OFF-AR-10001954</t>
  </si>
  <si>
    <t>Newell 331</t>
  </si>
  <si>
    <t>RB-19570</t>
  </si>
  <si>
    <t>Rob Beeghly</t>
  </si>
  <si>
    <t>OFF-AP-10004532</t>
  </si>
  <si>
    <t>Kensington 6 Outlet Guardian Standard Surge Protector</t>
  </si>
  <si>
    <t>OFF-PA-10002137</t>
  </si>
  <si>
    <t>Southworth 100% Résumé Paper, 24lb.</t>
  </si>
  <si>
    <t>CD-11980</t>
  </si>
  <si>
    <t>Carol Darley</t>
  </si>
  <si>
    <t>Tyler</t>
  </si>
  <si>
    <t>OFF-AP-10000804</t>
  </si>
  <si>
    <t>Hoover Portapower Portable Vacuum</t>
  </si>
  <si>
    <t>TEC-AC-10003614</t>
  </si>
  <si>
    <t>Verbatim 25 GB 6x Blu-ray Single Layer Recordable Disc, 10/Pack</t>
  </si>
  <si>
    <t>FUR-FU-10003553</t>
  </si>
  <si>
    <t>Howard Miller 13-1/2" Diameter Rosebrook Wall Clock</t>
  </si>
  <si>
    <t>OFF-BI-10004632</t>
  </si>
  <si>
    <t>Ibico Hi-Tech Manual Binding System</t>
  </si>
  <si>
    <t>DJ-13630</t>
  </si>
  <si>
    <t>Doug Jacobs</t>
  </si>
  <si>
    <t>OFF-BI-10003305</t>
  </si>
  <si>
    <t>Avery Hanging File Binders</t>
  </si>
  <si>
    <t>OFF-ST-10002583</t>
  </si>
  <si>
    <t>Fellowes Neat Ideas Storage Cubes</t>
  </si>
  <si>
    <t>GT-14635</t>
  </si>
  <si>
    <t>Grant Thornton</t>
  </si>
  <si>
    <t>Burlington</t>
  </si>
  <si>
    <t>TEC-MA-10004125</t>
  </si>
  <si>
    <t>Cubify CubeX 3D Printer Triple Head Print</t>
  </si>
  <si>
    <t>MC-17845</t>
  </si>
  <si>
    <t>Michael Chen</t>
  </si>
  <si>
    <t>OFF-LA-10001934</t>
  </si>
  <si>
    <t>Avery 516</t>
  </si>
  <si>
    <t>RA-19285</t>
  </si>
  <si>
    <t>Ralph Arnett</t>
  </si>
  <si>
    <t>FUR-BO-10004015</t>
  </si>
  <si>
    <t>Bush Andora Bookcase, Maple/Graphite Gray Finish</t>
  </si>
  <si>
    <t>NP-18325</t>
  </si>
  <si>
    <t>Naresj Patel</t>
  </si>
  <si>
    <t>Waynesboro</t>
  </si>
  <si>
    <t>FUR-FU-10004071</t>
  </si>
  <si>
    <t>Luxo Professional Magnifying Clamp-On Fluorescent Lamps</t>
  </si>
  <si>
    <t>OFF-ST-10002444</t>
  </si>
  <si>
    <t>Recycled Eldon Regeneration Jumbo File</t>
  </si>
  <si>
    <t>AB-10165</t>
  </si>
  <si>
    <t>Alan Barnes</t>
  </si>
  <si>
    <t>TEC-AC-10002253</t>
  </si>
  <si>
    <t>Imation Bio 8GB USB Flash Drive Imation Corp</t>
  </si>
  <si>
    <t>OFF-PA-10000743</t>
  </si>
  <si>
    <t>Xerox 1977</t>
  </si>
  <si>
    <t>JO-15550</t>
  </si>
  <si>
    <t>Jesus Ocampo</t>
  </si>
  <si>
    <t>Chester</t>
  </si>
  <si>
    <t>OFF-LA-10002312</t>
  </si>
  <si>
    <t>Avery 490</t>
  </si>
  <si>
    <t>OFF-LA-10003510</t>
  </si>
  <si>
    <t>Avery 4027 File Folder Labels for Dot Matrix Printers, 5000 Labels per Box, White</t>
  </si>
  <si>
    <t>OFF-AR-10001118</t>
  </si>
  <si>
    <t>Binney &amp; Smith Crayola Metallic Crayons, 16-Color Pack</t>
  </si>
  <si>
    <t>OFF-BI-10001575</t>
  </si>
  <si>
    <t>GBC Linen Binding Covers</t>
  </si>
  <si>
    <t>FUR-FU-10003394</t>
  </si>
  <si>
    <t>Tenex "The Solids" Textured Chair Mats</t>
  </si>
  <si>
    <t>JK-15370</t>
  </si>
  <si>
    <t>Jay Kimmel</t>
  </si>
  <si>
    <t>FUR-TA-10002774</t>
  </si>
  <si>
    <t>Laminate Occasional Tables</t>
  </si>
  <si>
    <t>BN-11470</t>
  </si>
  <si>
    <t>Brad Norvell</t>
  </si>
  <si>
    <t>Cary</t>
  </si>
  <si>
    <t>OFF-PA-10001800</t>
  </si>
  <si>
    <t>Xerox 220</t>
  </si>
  <si>
    <t>OFF-AP-10001469</t>
  </si>
  <si>
    <t>Fellowes 8 Outlet Superior Workstation Surge Protector</t>
  </si>
  <si>
    <t>DP-13165</t>
  </si>
  <si>
    <t>David Philippe</t>
  </si>
  <si>
    <t>FUR-BO-10003272</t>
  </si>
  <si>
    <t>O'Sullivan Living Dimensions 5-Shelf Bookcases</t>
  </si>
  <si>
    <t>TH-21550</t>
  </si>
  <si>
    <t>Tracy Hopkins</t>
  </si>
  <si>
    <t>AP-10915</t>
  </si>
  <si>
    <t>Arthur Prichep</t>
  </si>
  <si>
    <t>Palm Coast</t>
  </si>
  <si>
    <t>OFF-EN-10001219</t>
  </si>
  <si>
    <t>#10- 4 1/8" x 9 1/2" Security-Tint Envelopes</t>
  </si>
  <si>
    <t>RS-19765</t>
  </si>
  <si>
    <t>Roland Schwarz</t>
  </si>
  <si>
    <t>Mount Vernon</t>
  </si>
  <si>
    <t>OFF-AP-10001154</t>
  </si>
  <si>
    <t>Bionaire Personal Warm Mist Humidifier/Vaporizer</t>
  </si>
  <si>
    <t>TEC-AC-10001606</t>
  </si>
  <si>
    <t>Logitech Wireless Performance Mouse MX for PC and Mac</t>
  </si>
  <si>
    <t>OFF-BI-10003355</t>
  </si>
  <si>
    <t>Cardinal Holdit Business Card Pockets</t>
  </si>
  <si>
    <t>SV-20365</t>
  </si>
  <si>
    <t>Seth Vernon</t>
  </si>
  <si>
    <t>FUR-FU-10002253</t>
  </si>
  <si>
    <t>Howard Miller 13" Diameter Pewter Finish Round Wall Clock</t>
  </si>
  <si>
    <t>CK-12325</t>
  </si>
  <si>
    <t>Christine Kargatis</t>
  </si>
  <si>
    <t>RD-19810</t>
  </si>
  <si>
    <t>Ross DeVincentis</t>
  </si>
  <si>
    <t>OFF-PA-10004092</t>
  </si>
  <si>
    <t>Tops Green Bar Computer Printout Paper</t>
  </si>
  <si>
    <t>FUR-TA-10000198</t>
  </si>
  <si>
    <t>Chromcraft Bull-Nose Wood Oval Conference Tables &amp; Bases</t>
  </si>
  <si>
    <t>OFF-ST-10000036</t>
  </si>
  <si>
    <t>Recycled Data-Pak for Archival Bound Computer Printouts, 12-1/2 x 12-1/2 x 16</t>
  </si>
  <si>
    <t>MR-17545</t>
  </si>
  <si>
    <t>Mathew Reese</t>
  </si>
  <si>
    <t>FUR-FU-10000222</t>
  </si>
  <si>
    <t>Seth Thomas 16" Steel Case Clock</t>
  </si>
  <si>
    <t>SC-20695</t>
  </si>
  <si>
    <t>Steve Chapman</t>
  </si>
  <si>
    <t>Hialeah</t>
  </si>
  <si>
    <t>OFF-SU-10004664</t>
  </si>
  <si>
    <t>Acme Softgrip Scissors</t>
  </si>
  <si>
    <t>JF-15355</t>
  </si>
  <si>
    <t>Jay Fein</t>
  </si>
  <si>
    <t>OFF-EN-10001141</t>
  </si>
  <si>
    <t>Manila Recycled Extra-Heavyweight Clasp Envelopes, 6" x 9"</t>
  </si>
  <si>
    <t>TEC-PH-10002170</t>
  </si>
  <si>
    <t>ClearSounds CSC500 Amplified Spirit Phone Corded phone</t>
  </si>
  <si>
    <t>EG-13900</t>
  </si>
  <si>
    <t>Emily Grady</t>
  </si>
  <si>
    <t>Oceanside</t>
  </si>
  <si>
    <t>OFF-PA-10001954</t>
  </si>
  <si>
    <t>Xerox 1964</t>
  </si>
  <si>
    <t>FUR-TA-10002228</t>
  </si>
  <si>
    <t>Bevis Traditional Conference Table Top, Plinth Base</t>
  </si>
  <si>
    <t>OFF-ST-10004634</t>
  </si>
  <si>
    <t>Personal Folder Holder, Ebony</t>
  </si>
  <si>
    <t>DS-13030</t>
  </si>
  <si>
    <t>Darrin Sayre</t>
  </si>
  <si>
    <t>TEC-AC-10003610</t>
  </si>
  <si>
    <t>Logitech Illuminated - Keyboard</t>
  </si>
  <si>
    <t>FUR-BO-10001619</t>
  </si>
  <si>
    <t>O'Sullivan Cherrywood Estates Traditional Bookcase</t>
  </si>
  <si>
    <t>OFF-BI-10000138</t>
  </si>
  <si>
    <t>Acco Translucent Poly Ring Binders</t>
  </si>
  <si>
    <t>TEC-AC-10001383</t>
  </si>
  <si>
    <t>Logitech Wireless Touch Keyboard K400</t>
  </si>
  <si>
    <t>PO-19195</t>
  </si>
  <si>
    <t>Phillina Ober</t>
  </si>
  <si>
    <t>OFF-LA-10003223</t>
  </si>
  <si>
    <t>Avery 508</t>
  </si>
  <si>
    <t>OFF-BI-10004094</t>
  </si>
  <si>
    <t>GBC Standard Plastic Binding Systems Combs</t>
  </si>
  <si>
    <t>SS-20875</t>
  </si>
  <si>
    <t>Sung Shariari</t>
  </si>
  <si>
    <t>OFF-PA-10004971</t>
  </si>
  <si>
    <t>Xerox 196</t>
  </si>
  <si>
    <t>OFF-SU-10004261</t>
  </si>
  <si>
    <t>Fiskars 8" Scissors, 2/Pack</t>
  </si>
  <si>
    <t>PB-19105</t>
  </si>
  <si>
    <t>Peter Bühler</t>
  </si>
  <si>
    <t>Evanston</t>
  </si>
  <si>
    <t>TEC-PH-10000004</t>
  </si>
  <si>
    <t>Belkin iPhone and iPad Lightning Cable</t>
  </si>
  <si>
    <t>RF-19735</t>
  </si>
  <si>
    <t>Roland Fjeld</t>
  </si>
  <si>
    <t>Trenton</t>
  </si>
  <si>
    <t>OFF-BI-10003638</t>
  </si>
  <si>
    <t>GBC Durable Plastic Covers</t>
  </si>
  <si>
    <t>FUR-FU-10003577</t>
  </si>
  <si>
    <t>Nu-Dell Leatherette Frames</t>
  </si>
  <si>
    <t>OFF-BI-10000546</t>
  </si>
  <si>
    <t>Avery Durable Binders</t>
  </si>
  <si>
    <t>YC-21895</t>
  </si>
  <si>
    <t>Yoseph Carroll</t>
  </si>
  <si>
    <t>TEC-CO-10002095</t>
  </si>
  <si>
    <t>Hewlett Packard 610 Color Digital Copier / Printer</t>
  </si>
  <si>
    <t>FUR-TA-10001095</t>
  </si>
  <si>
    <t>Chromcraft Round Conference Tables</t>
  </si>
  <si>
    <t>DC-13285</t>
  </si>
  <si>
    <t>Debra Catini</t>
  </si>
  <si>
    <t>Cottage Grove</t>
  </si>
  <si>
    <t>CP-12340</t>
  </si>
  <si>
    <t>Christine Phan</t>
  </si>
  <si>
    <t>BF-11020</t>
  </si>
  <si>
    <t>Barry Französisch</t>
  </si>
  <si>
    <t>OFF-LA-10004484</t>
  </si>
  <si>
    <t>Avery 476</t>
  </si>
  <si>
    <t>LH-17020</t>
  </si>
  <si>
    <t>Lisa Hazard</t>
  </si>
  <si>
    <t>CS-12250</t>
  </si>
  <si>
    <t>Chris Selesnick</t>
  </si>
  <si>
    <t>Bossier City</t>
  </si>
  <si>
    <t>OFF-EN-10001532</t>
  </si>
  <si>
    <t>Brown Kraft Recycled Envelopes</t>
  </si>
  <si>
    <t>TEC-AC-10003174</t>
  </si>
  <si>
    <t>Plantronics S12 Corded Telephone Headset System</t>
  </si>
  <si>
    <t>OFF-BI-10004187</t>
  </si>
  <si>
    <t>3-ring staple pack</t>
  </si>
  <si>
    <t>OFF-ST-10000025</t>
  </si>
  <si>
    <t>Fellowes Stor/Drawer Steel Plus Storage Drawers</t>
  </si>
  <si>
    <t>AJ-10795</t>
  </si>
  <si>
    <t>Anthony Johnson</t>
  </si>
  <si>
    <t>FUR-FU-10004306</t>
  </si>
  <si>
    <t>Electrix Halogen Magnifier Lamp</t>
  </si>
  <si>
    <t>FUR-CH-10003746</t>
  </si>
  <si>
    <t>Hon 4070 Series Pagoda Round Back Stacking Chairs</t>
  </si>
  <si>
    <t>BV-11245</t>
  </si>
  <si>
    <t>Benjamin Venier</t>
  </si>
  <si>
    <t>OFF-BI-10001036</t>
  </si>
  <si>
    <t>Cardinal EasyOpen D-Ring Binders</t>
  </si>
  <si>
    <t>OFF-BI-10000301</t>
  </si>
  <si>
    <t>GBC Instant Report Kit</t>
  </si>
  <si>
    <t>OFF-AR-10004648</t>
  </si>
  <si>
    <t>Boston 19500 Mighty Mite Electric Pencil Sharpener</t>
  </si>
  <si>
    <t>FUR-FU-10002597</t>
  </si>
  <si>
    <t>C-Line Magnetic Cubicle Keepers, Clear Polypropylene</t>
  </si>
  <si>
    <t>DL-12865</t>
  </si>
  <si>
    <t>Dan Lawera</t>
  </si>
  <si>
    <t>OFF-AR-10003405</t>
  </si>
  <si>
    <t>Dixon My First Ticonderoga Pencil, #2</t>
  </si>
  <si>
    <t>FUR-CH-10002335</t>
  </si>
  <si>
    <t>Hon GuestStacker Chair</t>
  </si>
  <si>
    <t>OFF-PA-10003657</t>
  </si>
  <si>
    <t>Xerox 1927</t>
  </si>
  <si>
    <t>BM-11785</t>
  </si>
  <si>
    <t>Bryan Mills</t>
  </si>
  <si>
    <t>FUR-BO-10004409</t>
  </si>
  <si>
    <t>Safco Value Mate Series Steel Bookcases, Baked Enamel Finish on Steel, Gray</t>
  </si>
  <si>
    <t>TEC-AC-10000057</t>
  </si>
  <si>
    <t>Microsoft Natural Ergonomic Keyboard 4000</t>
  </si>
  <si>
    <t>OFF-EN-10000056</t>
  </si>
  <si>
    <t>Cameo Buff Policy Envelopes</t>
  </si>
  <si>
    <t>Lancaster</t>
  </si>
  <si>
    <t>OFF-BI-10000014</t>
  </si>
  <si>
    <t>Heavy-Duty E-Z-D Binders</t>
  </si>
  <si>
    <t>LT-17110</t>
  </si>
  <si>
    <t>Liz Thompson</t>
  </si>
  <si>
    <t>FUR-CH-10004675</t>
  </si>
  <si>
    <t>Lifetime Advantage Folding Chairs, 4/Carton</t>
  </si>
  <si>
    <t>OFF-BI-10001132</t>
  </si>
  <si>
    <t>Acco PRESSTEX Data Binder with Storage Hooks, Dark Blue, 9 1/2" X 11"</t>
  </si>
  <si>
    <t>FUR-CH-10003199</t>
  </si>
  <si>
    <t>Office Star - Contemporary Task Swivel Chair</t>
  </si>
  <si>
    <t>JK-15730</t>
  </si>
  <si>
    <t>Joe Kamberova</t>
  </si>
  <si>
    <t>Asheville</t>
  </si>
  <si>
    <t>TEC-PH-10001530</t>
  </si>
  <si>
    <t>Cisco Unified IP Phone 7945G VoIP phone</t>
  </si>
  <si>
    <t>ES-14020</t>
  </si>
  <si>
    <t>Erica Smith</t>
  </si>
  <si>
    <t>OFF-LA-10001569</t>
  </si>
  <si>
    <t>Avery 499</t>
  </si>
  <si>
    <t>RH-19495</t>
  </si>
  <si>
    <t>Rick Hansen</t>
  </si>
  <si>
    <t>OFF-PA-10000176</t>
  </si>
  <si>
    <t>Xerox 1887</t>
  </si>
  <si>
    <t>OFF-LA-10002271</t>
  </si>
  <si>
    <t>Smead Alpha-Z Color-Coded Second Alphabetical Labels and Starter Set</t>
  </si>
  <si>
    <t>CD-11920</t>
  </si>
  <si>
    <t>Carlos Daly</t>
  </si>
  <si>
    <t>Lake Elsinore</t>
  </si>
  <si>
    <t>HW-14935</t>
  </si>
  <si>
    <t>Helen Wasserman</t>
  </si>
  <si>
    <t>FUR-FU-10004090</t>
  </si>
  <si>
    <t>Executive Impressions 14" Contract Wall Clock</t>
  </si>
  <si>
    <t>OFF-AP-10000576</t>
  </si>
  <si>
    <t>Belkin 7 Outlet SurgeMaster II</t>
  </si>
  <si>
    <t>MC-18130</t>
  </si>
  <si>
    <t>Mike Caudle</t>
  </si>
  <si>
    <t>OFF-PA-10003953</t>
  </si>
  <si>
    <t>Xerox 218</t>
  </si>
  <si>
    <t>GM-14440</t>
  </si>
  <si>
    <t>Gary McGarr</t>
  </si>
  <si>
    <t>FUR-FU-10000794</t>
  </si>
  <si>
    <t>Eldon Stackable Tray, Side-Load, Legal, Smoke</t>
  </si>
  <si>
    <t>OFF-AR-10001897</t>
  </si>
  <si>
    <t>Model L Table or Wall-Mount Pencil Sharpener</t>
  </si>
  <si>
    <t>TEC-PH-10001795</t>
  </si>
  <si>
    <t>ClearOne CHATAttach 160 - speaker phone</t>
  </si>
  <si>
    <t>Omaha</t>
  </si>
  <si>
    <t>TEC-AC-10004901</t>
  </si>
  <si>
    <t>Kensington SlimBlade Notebook Wireless Mouse with Nano Receiver</t>
  </si>
  <si>
    <t>Edmonds</t>
  </si>
  <si>
    <t>OFF-AR-10003190</t>
  </si>
  <si>
    <t>Newell 32</t>
  </si>
  <si>
    <t>OFF-AP-10000240</t>
  </si>
  <si>
    <t>Belkin F9G930V10-GRY 9 Outlet Surge</t>
  </si>
  <si>
    <t>PJ-19015</t>
  </si>
  <si>
    <t>Pauline Johnson</t>
  </si>
  <si>
    <t>Santa Ana</t>
  </si>
  <si>
    <t>TEC-AC-10001838</t>
  </si>
  <si>
    <t>Razer Tiamat Over Ear 7.1 Surround Sound PC Gaming Headset</t>
  </si>
  <si>
    <t>BW-11110</t>
  </si>
  <si>
    <t>Bart Watters</t>
  </si>
  <si>
    <t>Milwaukee</t>
  </si>
  <si>
    <t>OFF-PA-10003651</t>
  </si>
  <si>
    <t>Xerox 1968</t>
  </si>
  <si>
    <t>OFF-BI-10003094</t>
  </si>
  <si>
    <t>Self-Adhesive Ring Binder Labels</t>
  </si>
  <si>
    <t>FUR-CH-10001394</t>
  </si>
  <si>
    <t>Global Leather Executive Chair</t>
  </si>
  <si>
    <t>OFF-BI-10004230</t>
  </si>
  <si>
    <t>GBC Recycled Grain Textured Covers</t>
  </si>
  <si>
    <t>OFF-PA-10003395</t>
  </si>
  <si>
    <t>Xerox 1941</t>
  </si>
  <si>
    <t>TR-21325</t>
  </si>
  <si>
    <t>Toby Ritter</t>
  </si>
  <si>
    <t>TEC-AC-10002402</t>
  </si>
  <si>
    <t>Razer Kraken PRO Over Ear PC and Music Headset</t>
  </si>
  <si>
    <t>PG-18820</t>
  </si>
  <si>
    <t>Patrick Gardner</t>
  </si>
  <si>
    <t>TEC-AC-10003441</t>
  </si>
  <si>
    <t>Kingston Digital DataTraveler 32GB USB 2.0</t>
  </si>
  <si>
    <t>OFF-FA-10002280</t>
  </si>
  <si>
    <t>Advantus Plastic Paper Clips</t>
  </si>
  <si>
    <t>OFF-SU-10000381</t>
  </si>
  <si>
    <t>Acme Forged Steel Scissors with Black Enamel Handles</t>
  </si>
  <si>
    <t>OFF-EN-10004459</t>
  </si>
  <si>
    <t>Security-Tint Envelopes</t>
  </si>
  <si>
    <t>Florence</t>
  </si>
  <si>
    <t>FUR-CH-10000665</t>
  </si>
  <si>
    <t>Global Airflow Leather Mesh Back Chair, Black</t>
  </si>
  <si>
    <t>OFF-AP-10003884</t>
  </si>
  <si>
    <t>Fellowes Smart Surge Ten-Outlet Protector, Platinum</t>
  </si>
  <si>
    <t>TEC-PH-10001557</t>
  </si>
  <si>
    <t>Pyle PMP37LED</t>
  </si>
  <si>
    <t>TEC-PH-10002085</t>
  </si>
  <si>
    <t>Clarity 53712</t>
  </si>
  <si>
    <t>OFF-AR-10002956</t>
  </si>
  <si>
    <t>Boston 16801 Nautilus Battery Pencil Sharpener</t>
  </si>
  <si>
    <t>OFF-AP-10003266</t>
  </si>
  <si>
    <t>Holmes Replacement Filter for HEPA Air Cleaner, Large Room</t>
  </si>
  <si>
    <t>TEC-MA-10004002</t>
  </si>
  <si>
    <t>Zebra GX420t Direct Thermal/Thermal Transfer Printer</t>
  </si>
  <si>
    <t>OFF-BI-10001071</t>
  </si>
  <si>
    <t>GBC ProClick Punch Binding System</t>
  </si>
  <si>
    <t>JL-15175</t>
  </si>
  <si>
    <t>James Lanier</t>
  </si>
  <si>
    <t>OFF-PA-10001560</t>
  </si>
  <si>
    <t>Adams Telephone Message Books, 5 1/4” x 11”</t>
  </si>
  <si>
    <t>BM-11650</t>
  </si>
  <si>
    <t>Brian Moss</t>
  </si>
  <si>
    <t>OFF-AR-10002578</t>
  </si>
  <si>
    <t>Newell 335</t>
  </si>
  <si>
    <t>FUR-BO-10001519</t>
  </si>
  <si>
    <t>O'Sullivan 3-Shelf Heavy-Duty Bookcases</t>
  </si>
  <si>
    <t>EM-14095</t>
  </si>
  <si>
    <t>Eudokia Martin</t>
  </si>
  <si>
    <t>OFF-BI-10001294</t>
  </si>
  <si>
    <t>Fellowes Binding Cases</t>
  </si>
  <si>
    <t>OFF-BI-10001636</t>
  </si>
  <si>
    <t>Ibico Plastic and Wire Spiral Binding Combs</t>
  </si>
  <si>
    <t>OFF-SU-10002503</t>
  </si>
  <si>
    <t>Acme Preferred Stainless Steel Scissors</t>
  </si>
  <si>
    <t>OFF-LA-10004093</t>
  </si>
  <si>
    <t>Avery 486</t>
  </si>
  <si>
    <t>AF-10885</t>
  </si>
  <si>
    <t>Art Foster</t>
  </si>
  <si>
    <t>GA-14725</t>
  </si>
  <si>
    <t>Guy Armstrong</t>
  </si>
  <si>
    <t>Lorain</t>
  </si>
  <si>
    <t>FUR-FU-10003878</t>
  </si>
  <si>
    <t>Linden 10" Round Wall Clock, Black</t>
  </si>
  <si>
    <t>CK-12760</t>
  </si>
  <si>
    <t>Cyma Kinney</t>
  </si>
  <si>
    <t>Linden</t>
  </si>
  <si>
    <t>TEC-AC-10000710</t>
  </si>
  <si>
    <t>Maxell DVD-RAM Discs</t>
  </si>
  <si>
    <t>DP-13105</t>
  </si>
  <si>
    <t>Dave Poirier</t>
  </si>
  <si>
    <t>Salinas</t>
  </si>
  <si>
    <t>OFF-AR-10002335</t>
  </si>
  <si>
    <t>DIXON Oriole Pencils</t>
  </si>
  <si>
    <t>OFF-PA-10001870</t>
  </si>
  <si>
    <t>Xerox 202</t>
  </si>
  <si>
    <t>BK-11260</t>
  </si>
  <si>
    <t>Berenike Kampe</t>
  </si>
  <si>
    <t>OFF-PA-10001019</t>
  </si>
  <si>
    <t>Xerox 1884</t>
  </si>
  <si>
    <t>OFF-SU-10002537</t>
  </si>
  <si>
    <t>Acme Box Cutter Scissors</t>
  </si>
  <si>
    <t>OFF-ST-10003221</t>
  </si>
  <si>
    <t>Staple magnet</t>
  </si>
  <si>
    <t>SJ-20125</t>
  </si>
  <si>
    <t>Sanjit Jacobs</t>
  </si>
  <si>
    <t>New Brunswick</t>
  </si>
  <si>
    <t>CM-12445</t>
  </si>
  <si>
    <t>Chuck Magee</t>
  </si>
  <si>
    <t>OFF-AR-10003752</t>
  </si>
  <si>
    <t>Deluxe Chalkboard Eraser Cleaner</t>
  </si>
  <si>
    <t>TEC-AC-10001714</t>
  </si>
  <si>
    <t>Logitech MX Performance Wireless Mouse</t>
  </si>
  <si>
    <t>OFF-AR-10003958</t>
  </si>
  <si>
    <t>Newell 337</t>
  </si>
  <si>
    <t>TEC-PH-10002923</t>
  </si>
  <si>
    <t>Logitech B530 USB Headset - headset - Full size, Binaural</t>
  </si>
  <si>
    <t>AJ-10780</t>
  </si>
  <si>
    <t>Anthony Jacobs</t>
  </si>
  <si>
    <t>OFF-LA-10004272</t>
  </si>
  <si>
    <t>Avery 482</t>
  </si>
  <si>
    <t>FUR-FU-10000965</t>
  </si>
  <si>
    <t>Howard Miller 11-1/2" Diameter Ridgewood Wall Clock</t>
  </si>
  <si>
    <t>LS-16945</t>
  </si>
  <si>
    <t>Linda Southworth</t>
  </si>
  <si>
    <t>OFF-LA-10004853</t>
  </si>
  <si>
    <t>Avery 483</t>
  </si>
  <si>
    <t>GP-14740</t>
  </si>
  <si>
    <t>Guy Phonely</t>
  </si>
  <si>
    <t>OFF-BI-10003719</t>
  </si>
  <si>
    <t>Large Capacity Hanging Post Binders</t>
  </si>
  <si>
    <t>PK-18910</t>
  </si>
  <si>
    <t>Paul Knutson</t>
  </si>
  <si>
    <t>OFF-BI-10000545</t>
  </si>
  <si>
    <t>GBC Ibimaster 500 Manual ProClick Binding System</t>
  </si>
  <si>
    <t>New Hampshire</t>
  </si>
  <si>
    <t>OFF-PA-10003591</t>
  </si>
  <si>
    <t>Southworth 100% Cotton The Best Paper</t>
  </si>
  <si>
    <t>SM-20005</t>
  </si>
  <si>
    <t>Sally Matthias</t>
  </si>
  <si>
    <t>OFF-PA-10001790</t>
  </si>
  <si>
    <t>Xerox 1910</t>
  </si>
  <si>
    <t>TEC-AC-10002049</t>
  </si>
  <si>
    <t>Logitech G19 Programmable Gaming Keyboard</t>
  </si>
  <si>
    <t>AG-10765</t>
  </si>
  <si>
    <t>Anthony Garverick</t>
  </si>
  <si>
    <t>OFF-BI-10003712</t>
  </si>
  <si>
    <t>Acco Pressboard Covers with Storage Hooks, 14 7/8" x 11", Light Blue</t>
  </si>
  <si>
    <t>OFF-BI-10003984</t>
  </si>
  <si>
    <t>Lock-Up Easel 'Spel-Binder'</t>
  </si>
  <si>
    <t>PM-19135</t>
  </si>
  <si>
    <t>Peter McVee</t>
  </si>
  <si>
    <t>LL-16840</t>
  </si>
  <si>
    <t>Lauren Leatherbury</t>
  </si>
  <si>
    <t>FUR-FU-10001424</t>
  </si>
  <si>
    <t>Dax Clear Box Frame</t>
  </si>
  <si>
    <t>JS-15595</t>
  </si>
  <si>
    <t>Jill Stevenson</t>
  </si>
  <si>
    <t>OFF-BI-10002071</t>
  </si>
  <si>
    <t>Fellowes Black Plastic Comb Bindings</t>
  </si>
  <si>
    <t>OFF-ST-10002486</t>
  </si>
  <si>
    <t>Eldon Shelf Savers Cubes and Bins</t>
  </si>
  <si>
    <t>EL-13735</t>
  </si>
  <si>
    <t>Ed Ludwig</t>
  </si>
  <si>
    <t>Maryland</t>
  </si>
  <si>
    <t>TEC-AC-10000927</t>
  </si>
  <si>
    <t>Anker Ultrathin Bluetooth Wireless Keyboard Aluminum Cover with Stand</t>
  </si>
  <si>
    <t>OFF-PA-10001622</t>
  </si>
  <si>
    <t>Ampad Poly Cover Wirebound Steno Book, 6" x 9" Assorted Colors, Gregg Ruled</t>
  </si>
  <si>
    <t>OFF-AR-10003158</t>
  </si>
  <si>
    <t>Fluorescent Highlighters by Dixon</t>
  </si>
  <si>
    <t>TEC-PH-10002660</t>
  </si>
  <si>
    <t>Nortel Networks T7316 E Nt8 B27</t>
  </si>
  <si>
    <t>PC-18745</t>
  </si>
  <si>
    <t>Pamela Coakley</t>
  </si>
  <si>
    <t>OFF-BI-10003364</t>
  </si>
  <si>
    <t>Binding Machine Supplies</t>
  </si>
  <si>
    <t>HL-15040</t>
  </si>
  <si>
    <t>Hunter Lopez</t>
  </si>
  <si>
    <t>OFF-EN-10001099</t>
  </si>
  <si>
    <t>MS-17365</t>
  </si>
  <si>
    <t>Maribeth Schnelling</t>
  </si>
  <si>
    <t>GB-14530</t>
  </si>
  <si>
    <t>George Bell</t>
  </si>
  <si>
    <t>OFF-PA-10002250</t>
  </si>
  <si>
    <t>Things To Do Today Pad</t>
  </si>
  <si>
    <t>JR-16210</t>
  </si>
  <si>
    <t>Justin Ritter</t>
  </si>
  <si>
    <t>OFF-BI-10004716</t>
  </si>
  <si>
    <t>Wilson Jones Hanging Recycled Pressboard Data Binders</t>
  </si>
  <si>
    <t>Garland</t>
  </si>
  <si>
    <t>OFF-LA-10001045</t>
  </si>
  <si>
    <t>Permanent Self-Adhesive File Folder Labels for Typewriters by Universal</t>
  </si>
  <si>
    <t>OFF-BI-10001510</t>
  </si>
  <si>
    <t>Deluxe Heavy-Duty Vinyl Round Ring Binder</t>
  </si>
  <si>
    <t>OFF-PA-10002947</t>
  </si>
  <si>
    <t>Xerox 1923</t>
  </si>
  <si>
    <t>OFF-PA-10000019</t>
  </si>
  <si>
    <t>Xerox 1931</t>
  </si>
  <si>
    <t>FUR-BO-10003441</t>
  </si>
  <si>
    <t>Bush Westfield Collection Bookcases, Fully Assembled</t>
  </si>
  <si>
    <t>TEC-PH-10004774</t>
  </si>
  <si>
    <t>Gear Head AU3700S Headset</t>
  </si>
  <si>
    <t>OFF-BI-10003684</t>
  </si>
  <si>
    <t>Wilson Jones Legal Size Ring Binders</t>
  </si>
  <si>
    <t>BE-11335</t>
  </si>
  <si>
    <t>Bill Eplett</t>
  </si>
  <si>
    <t>TEC-PH-10001494</t>
  </si>
  <si>
    <t>Polycom CX600 IP Phone VoIP phone</t>
  </si>
  <si>
    <t>TEC-AC-10004666</t>
  </si>
  <si>
    <t>Maxell iVDR EX 500GB Cartridge</t>
  </si>
  <si>
    <t>OFF-ST-10003816</t>
  </si>
  <si>
    <t>Fellowes High-Stak Drawer Files</t>
  </si>
  <si>
    <t>SC-20050</t>
  </si>
  <si>
    <t>Sample Company A</t>
  </si>
  <si>
    <t>Norwich</t>
  </si>
  <si>
    <t>FUR-TA-10001520</t>
  </si>
  <si>
    <t>Lesro Sheffield Collection Coffee Table, End Table, Center Table, Corner Table</t>
  </si>
  <si>
    <t>RW-19630</t>
  </si>
  <si>
    <t>Rob Williams</t>
  </si>
  <si>
    <t>OFF-ST-10001558</t>
  </si>
  <si>
    <t>Acco Perma 4000 Stacking Storage Drawers</t>
  </si>
  <si>
    <t>Alexandria</t>
  </si>
  <si>
    <t>SE-20110</t>
  </si>
  <si>
    <t>Sanjit Engle</t>
  </si>
  <si>
    <t>TEC-AC-10002473</t>
  </si>
  <si>
    <t>Maxell 4.7GB DVD-R</t>
  </si>
  <si>
    <t>TEC-PH-10004531</t>
  </si>
  <si>
    <t>OtterBox Commuter Series Case - iPhone 5 &amp; 5s</t>
  </si>
  <si>
    <t>OFF-AP-10004487</t>
  </si>
  <si>
    <t>Kensington 4 Outlet MasterPiece Compact Power Control Center</t>
  </si>
  <si>
    <t>AH-10075</t>
  </si>
  <si>
    <t>Adam Hart</t>
  </si>
  <si>
    <t>JM-15535</t>
  </si>
  <si>
    <t>Jessica Myrick</t>
  </si>
  <si>
    <t>OFF-PA-10003543</t>
  </si>
  <si>
    <t>Xerox 1985</t>
  </si>
  <si>
    <t>TEC-AC-10004353</t>
  </si>
  <si>
    <t>Hypercom P1300 Pinpad</t>
  </si>
  <si>
    <t>JJ-15760</t>
  </si>
  <si>
    <t>Joel Jenkins</t>
  </si>
  <si>
    <t>Toledo</t>
  </si>
  <si>
    <t>OFF-AR-10001468</t>
  </si>
  <si>
    <t>Sanford Prismacolor Professional Thick Lead Art Pencils, 36-Color Set</t>
  </si>
  <si>
    <t>RK-19300</t>
  </si>
  <si>
    <t>Ralph Kennedy</t>
  </si>
  <si>
    <t>OFF-PA-10002195</t>
  </si>
  <si>
    <t>RSVP Cards &amp; Envelopes, Blank White, 8-1/2" X 11", 24 Cards/25 Envelopes/Set</t>
  </si>
  <si>
    <t>CG-12040</t>
  </si>
  <si>
    <t>Catherine Glotzbach</t>
  </si>
  <si>
    <t>OFF-PA-10001745</t>
  </si>
  <si>
    <t>Wirebound Message Books, 2 7/8" x 5", 3 Forms per Page</t>
  </si>
  <si>
    <t>OFF-BI-10004826</t>
  </si>
  <si>
    <t>JM Magazine Binder</t>
  </si>
  <si>
    <t>Farmington</t>
  </si>
  <si>
    <t>RP-19270</t>
  </si>
  <si>
    <t>Rachel Payne</t>
  </si>
  <si>
    <t>Riverside</t>
  </si>
  <si>
    <t>OFF-PA-10000289</t>
  </si>
  <si>
    <t>Xerox 213</t>
  </si>
  <si>
    <t>OFF-AP-10003040</t>
  </si>
  <si>
    <t>Fellowes 8 Outlet Superior Workstation Surge Protector w/o Phone/Fax/Modem Protection</t>
  </si>
  <si>
    <t>KC-16255</t>
  </si>
  <si>
    <t>Karen Carlisle</t>
  </si>
  <si>
    <t>OFF-PA-10000350</t>
  </si>
  <si>
    <t>Message Book, Standard Line "While You Were Out", 5 1/2" X 4", 200 Sets/Book</t>
  </si>
  <si>
    <t>Torrance</t>
  </si>
  <si>
    <t>OFF-BI-10001759</t>
  </si>
  <si>
    <t>Acco Pressboard Covers with Storage Hooks, 14 7/8" x 11", Dark Blue</t>
  </si>
  <si>
    <t>OFF-ST-10001496</t>
  </si>
  <si>
    <t>Standard Rollaway File with Lock</t>
  </si>
  <si>
    <t>OFF-BI-10002931</t>
  </si>
  <si>
    <t>Avery Trapezoid Extra Heavy Duty 4" Binders</t>
  </si>
  <si>
    <t>FUR-TA-10002356</t>
  </si>
  <si>
    <t>Bevis Boat-Shaped Conference Table</t>
  </si>
  <si>
    <t>FUR-FU-10003601</t>
  </si>
  <si>
    <t>Deflect-o RollaMat Studded, Beveled Mat for Medium Pile Carpeting</t>
  </si>
  <si>
    <t>FUR-TA-10004154</t>
  </si>
  <si>
    <t>Riverside Furniture Oval Coffee Table, Oval End Table, End Table with Drawer</t>
  </si>
  <si>
    <t>OFF-PA-10000788</t>
  </si>
  <si>
    <t>Xerox 210</t>
  </si>
  <si>
    <t>KH-16360</t>
  </si>
  <si>
    <t>Katherine Hughes</t>
  </si>
  <si>
    <t>FUR-FU-10001940</t>
  </si>
  <si>
    <t>GH-14665</t>
  </si>
  <si>
    <t>Greg Hansen</t>
  </si>
  <si>
    <t>Round Rock</t>
  </si>
  <si>
    <t>SW-20275</t>
  </si>
  <si>
    <t>Scott Williamson</t>
  </si>
  <si>
    <t>JA-15970</t>
  </si>
  <si>
    <t>Joseph Airdo</t>
  </si>
  <si>
    <t>OFF-BI-10004465</t>
  </si>
  <si>
    <t>Avery Durable Slant Ring Binders</t>
  </si>
  <si>
    <t>OFF-PA-10002333</t>
  </si>
  <si>
    <t>Universal Ultra Bright White Copier/Laser Paper, 8 1/2" x 11", Ream</t>
  </si>
  <si>
    <t>DL-12925</t>
  </si>
  <si>
    <t>Daniel Lacy</t>
  </si>
  <si>
    <t>FUR-FU-10004188</t>
  </si>
  <si>
    <t>Luxo Professional Combination Clamp-On Lamps</t>
  </si>
  <si>
    <t>LW-16990</t>
  </si>
  <si>
    <t>Lindsay Williams</t>
  </si>
  <si>
    <t>TB-21190</t>
  </si>
  <si>
    <t>Thomas Brumley</t>
  </si>
  <si>
    <t>OFF-BI-10000145</t>
  </si>
  <si>
    <t>Zipper Ring Binder Pockets</t>
  </si>
  <si>
    <t>Boca Raton</t>
  </si>
  <si>
    <t>OFF-LA-10001613</t>
  </si>
  <si>
    <t>Avery File Folder Labels</t>
  </si>
  <si>
    <t>BS-11800</t>
  </si>
  <si>
    <t>Bryan Spruell</t>
  </si>
  <si>
    <t>OFF-LA-10004055</t>
  </si>
  <si>
    <t>Color-Coded Legal Exhibit Labels</t>
  </si>
  <si>
    <t>OFF-PA-10004621</t>
  </si>
  <si>
    <t>Xerox 212</t>
  </si>
  <si>
    <t>OFF-PA-10001281</t>
  </si>
  <si>
    <t>Computer Printout Paper with Letter-Trim Fine Perforations</t>
  </si>
  <si>
    <t>OFF-ST-10001097</t>
  </si>
  <si>
    <t>Office Impressions Heavy Duty Welded Shelving &amp; Multimedia Storage Drawers</t>
  </si>
  <si>
    <t>FUR-FU-10001095</t>
  </si>
  <si>
    <t>DAX Black Cherry Wood-Tone Poster Frame</t>
  </si>
  <si>
    <t>OFF-BI-10002012</t>
  </si>
  <si>
    <t>Wilson Jones Easy Flow II Sheet Lifters</t>
  </si>
  <si>
    <t>RW-19690</t>
  </si>
  <si>
    <t>Robert Waldorf</t>
  </si>
  <si>
    <t>OFF-PA-10004156</t>
  </si>
  <si>
    <t>Xerox 188</t>
  </si>
  <si>
    <t>TZ-21580</t>
  </si>
  <si>
    <t>Tracy Zic</t>
  </si>
  <si>
    <t>OFF-AR-10000034</t>
  </si>
  <si>
    <t>BIC Brite Liner Grip Highlighters, Assorted, 5/Pack</t>
  </si>
  <si>
    <t>TEC-PH-10000560</t>
  </si>
  <si>
    <t>Samsung Galaxy S III - 16GB - pebble blue (T-Mobile)</t>
  </si>
  <si>
    <t>AS-10630</t>
  </si>
  <si>
    <t>Ann Steele</t>
  </si>
  <si>
    <t>OFF-EN-10000461</t>
  </si>
  <si>
    <t>#10- 4 1/8" x 9 1/2" Recycled Envelopes</t>
  </si>
  <si>
    <t>TEC-MA-10003066</t>
  </si>
  <si>
    <t>Wasp CCD Handheld Bar Code Reader</t>
  </si>
  <si>
    <t>TS-21340</t>
  </si>
  <si>
    <t>Toby Swindell</t>
  </si>
  <si>
    <t>OFF-BI-10004022</t>
  </si>
  <si>
    <t>Acco Suede Grain Vinyl Round Ring Binder</t>
  </si>
  <si>
    <t>OFF-AR-10001988</t>
  </si>
  <si>
    <t>Bulldog Table or Wall-Mount Pencil Sharpener</t>
  </si>
  <si>
    <t>SL-20155</t>
  </si>
  <si>
    <t>Sara Luxemburg</t>
  </si>
  <si>
    <t>OFF-PA-10003625</t>
  </si>
  <si>
    <t>Xerox 1979</t>
  </si>
  <si>
    <t>MW-18235</t>
  </si>
  <si>
    <t>Mitch Willingham</t>
  </si>
  <si>
    <t>Virginia Beach</t>
  </si>
  <si>
    <t>OFF-BI-10003925</t>
  </si>
  <si>
    <t>Fellowes PB300 Plastic Comb Binding Machine</t>
  </si>
  <si>
    <t>Plantronics Voyager Pro Legend</t>
  </si>
  <si>
    <t>RD-19585</t>
  </si>
  <si>
    <t>Rob Dowd</t>
  </si>
  <si>
    <t>OFF-EN-10003862</t>
  </si>
  <si>
    <t>Laser &amp; Ink Jet Business Envelopes</t>
  </si>
  <si>
    <t>OFF-ST-10004258</t>
  </si>
  <si>
    <t>Portable Personal File Box</t>
  </si>
  <si>
    <t>FUR-FU-10002885</t>
  </si>
  <si>
    <t>Magna Visual Magnetic Picture Hangers</t>
  </si>
  <si>
    <t>TEC-AC-10003033</t>
  </si>
  <si>
    <t>Plantronics CS510 - Over-the-Head monaural Wireless Headset System</t>
  </si>
  <si>
    <t>RA-19945</t>
  </si>
  <si>
    <t>Ryan Akin</t>
  </si>
  <si>
    <t>Murrieta</t>
  </si>
  <si>
    <t>OFF-ST-10000046</t>
  </si>
  <si>
    <t>Fellowes Super Stor/Drawer Files</t>
  </si>
  <si>
    <t>MT-17815</t>
  </si>
  <si>
    <t>Meg Tillman</t>
  </si>
  <si>
    <t>OFF-BI-10002049</t>
  </si>
  <si>
    <t>UniKeep View Case Binders</t>
  </si>
  <si>
    <t>VG-21790</t>
  </si>
  <si>
    <t>Vivek Gonzalez</t>
  </si>
  <si>
    <t>FUR-FU-10001602</t>
  </si>
  <si>
    <t>Eldon Delta Triangular Chair Mat, 52" x 58", Clear</t>
  </si>
  <si>
    <t>Olympia</t>
  </si>
  <si>
    <t>OFF-ST-10003722</t>
  </si>
  <si>
    <t>Project Tote Personal File</t>
  </si>
  <si>
    <t>JS-15880</t>
  </si>
  <si>
    <t>John Stevenson</t>
  </si>
  <si>
    <t>TEC-AC-10003198</t>
  </si>
  <si>
    <t>Enermax Acrylux Wireless Keyboard</t>
  </si>
  <si>
    <t>KM-16225</t>
  </si>
  <si>
    <t>Kalyca Meade</t>
  </si>
  <si>
    <t>FUR-FU-10002191</t>
  </si>
  <si>
    <t>G.E. Halogen Desk Lamp Bulbs</t>
  </si>
  <si>
    <t>TEC-PH-10004188</t>
  </si>
  <si>
    <t>OtterBox Commuter Series Case - Samsung Galaxy S4</t>
  </si>
  <si>
    <t>OFF-ST-10001526</t>
  </si>
  <si>
    <t>Iceberg Mobile Mega Data/Printer Cart</t>
  </si>
  <si>
    <t>District of Columbia</t>
  </si>
  <si>
    <t>OFF-AR-10001166</t>
  </si>
  <si>
    <t>Staples in misc. colors</t>
  </si>
  <si>
    <t>FUR-CH-10000309</t>
  </si>
  <si>
    <t>Global Comet Stacking Arm Chair</t>
  </si>
  <si>
    <t>TEC-MA-10004212</t>
  </si>
  <si>
    <t>Cisco SPA525G2 5-Line IP Phone</t>
  </si>
  <si>
    <t>OFF-EN-10003072</t>
  </si>
  <si>
    <t>Peel &amp; Seel Envelopes</t>
  </si>
  <si>
    <t>HR-14770</t>
  </si>
  <si>
    <t>Hallie Redmond</t>
  </si>
  <si>
    <t>OFF-BI-10000320</t>
  </si>
  <si>
    <t>GBC Plastic Binding Combs</t>
  </si>
  <si>
    <t>DE-13255</t>
  </si>
  <si>
    <t>Deanra Eno</t>
  </si>
  <si>
    <t>OFF-PA-10001166</t>
  </si>
  <si>
    <t>Xerox 2</t>
  </si>
  <si>
    <t>OFF-PA-10003656</t>
  </si>
  <si>
    <t>Xerox 1935</t>
  </si>
  <si>
    <t>TEC-PH-10000148</t>
  </si>
  <si>
    <t>Cyber Acoustics AC-202b Speech Recognition Stereo Headset</t>
  </si>
  <si>
    <t>TEC-PH-10003885</t>
  </si>
  <si>
    <t>Cisco SPA508G</t>
  </si>
  <si>
    <t>OFF-LA-10001175</t>
  </si>
  <si>
    <t>Avery 514</t>
  </si>
  <si>
    <t>AG-10390</t>
  </si>
  <si>
    <t>Allen Goldenen</t>
  </si>
  <si>
    <t>OFF-PA-10000955</t>
  </si>
  <si>
    <t>Southworth 25% Cotton Granite Paper &amp; Envelopes</t>
  </si>
  <si>
    <t>Jefferson City</t>
  </si>
  <si>
    <t>FUR-FU-10003975</t>
  </si>
  <si>
    <t>Eldon Advantage Chair Mats for Low to Medium Pile Carpets</t>
  </si>
  <si>
    <t>JJ-15445</t>
  </si>
  <si>
    <t>Jennifer Jackson</t>
  </si>
  <si>
    <t>OFF-BI-10003707</t>
  </si>
  <si>
    <t>Aluminum Screw Posts</t>
  </si>
  <si>
    <t>JH-15430</t>
  </si>
  <si>
    <t>Jennifer Halladay</t>
  </si>
  <si>
    <t>OFF-AR-10000203</t>
  </si>
  <si>
    <t>Newell 336</t>
  </si>
  <si>
    <t>OFF-AR-10004790</t>
  </si>
  <si>
    <t>RD-19660</t>
  </si>
  <si>
    <t>Robert Dilbeck</t>
  </si>
  <si>
    <t>Saint Peters</t>
  </si>
  <si>
    <t>MO-17500</t>
  </si>
  <si>
    <t>Mary O'Rourke</t>
  </si>
  <si>
    <t>TEC-AC-10004761</t>
  </si>
  <si>
    <t>Maxell 4.7GB DVD+RW 3/Pack</t>
  </si>
  <si>
    <t>FUR-BO-10001811</t>
  </si>
  <si>
    <t>Atlantic Metals Mobile 5-Shelf Bookcases, Custom Colors</t>
  </si>
  <si>
    <t>NS-18640</t>
  </si>
  <si>
    <t>Noel Staavos</t>
  </si>
  <si>
    <t>OFF-AR-10001130</t>
  </si>
  <si>
    <t>Quartet Alpha White Chalk, 12/Pack</t>
  </si>
  <si>
    <t>OFF-AP-10000055</t>
  </si>
  <si>
    <t>Belkin F9S820V06 8 Outlet Surge</t>
  </si>
  <si>
    <t>Rockford</t>
  </si>
  <si>
    <t>FUR-CH-10002304</t>
  </si>
  <si>
    <t>Global Stack Chair without Arms, Black</t>
  </si>
  <si>
    <t>DG-13300</t>
  </si>
  <si>
    <t>Deirdre Greer</t>
  </si>
  <si>
    <t>FUR-FU-10000293</t>
  </si>
  <si>
    <t>Eldon Antistatic Chair Mats for Low to Medium Pile Carpets</t>
  </si>
  <si>
    <t>OFF-PA-10001307</t>
  </si>
  <si>
    <t>Important Message Pads, 50 4-1/4 x 5-1/2 Forms per Pad</t>
  </si>
  <si>
    <t>FUR-FU-10004460</t>
  </si>
  <si>
    <t>Howard Miller 12" Round Wall Clock</t>
  </si>
  <si>
    <t>NF-18595</t>
  </si>
  <si>
    <t>Nicole Fjeld</t>
  </si>
  <si>
    <t>OFF-AR-10000716</t>
  </si>
  <si>
    <t>DIXON Ticonderoga Erasable Checking Pencils</t>
  </si>
  <si>
    <t>FUR-FU-10004622</t>
  </si>
  <si>
    <t>Eldon Advantage Foldable Chair Mats for Low Pile Carpets</t>
  </si>
  <si>
    <t>OFF-BI-10003529</t>
  </si>
  <si>
    <t>Avery Round Ring Poly Binders</t>
  </si>
  <si>
    <t>OFF-BI-10001097</t>
  </si>
  <si>
    <t>Avery Hole Reinforcements</t>
  </si>
  <si>
    <t>OFF-BI-10001597</t>
  </si>
  <si>
    <t>Wilson Jones Ledger-Size, Piano-Hinge Binder, 2", Blue</t>
  </si>
  <si>
    <t>MG-17650</t>
  </si>
  <si>
    <t>Matthew Grinstein</t>
  </si>
  <si>
    <t>OFF-FA-10001754</t>
  </si>
  <si>
    <t>Stockwell Gold Paper Clips</t>
  </si>
  <si>
    <t>TS-21160</t>
  </si>
  <si>
    <t>Theresa Swint</t>
  </si>
  <si>
    <t>OFF-FA-10004838</t>
  </si>
  <si>
    <t>Super Bands, 12/Pack</t>
  </si>
  <si>
    <t>TEC-PH-10002115</t>
  </si>
  <si>
    <t>Plantronics 81402</t>
  </si>
  <si>
    <t>OFF-FA-10003059</t>
  </si>
  <si>
    <t>Assorted Color Push Pins</t>
  </si>
  <si>
    <t>OFF-BI-10004330</t>
  </si>
  <si>
    <t>GBC Velobind Prepunched Cover Sets, Regency Series</t>
  </si>
  <si>
    <t>BD-11620</t>
  </si>
  <si>
    <t>Brian DeCherney</t>
  </si>
  <si>
    <t>CM-12160</t>
  </si>
  <si>
    <t>Charles McCrossin</t>
  </si>
  <si>
    <t>Brownsville</t>
  </si>
  <si>
    <t>SN-20560</t>
  </si>
  <si>
    <t>Skye Norling</t>
  </si>
  <si>
    <t>EH-14005</t>
  </si>
  <si>
    <t>Erica Hernandez</t>
  </si>
  <si>
    <t>FO-14305</t>
  </si>
  <si>
    <t>Frank Olsen</t>
  </si>
  <si>
    <t>OFF-BI-10003669</t>
  </si>
  <si>
    <t>3M Organizer Strips</t>
  </si>
  <si>
    <t>MS-17710</t>
  </si>
  <si>
    <t>Maurice Satty</t>
  </si>
  <si>
    <t>OFF-BI-10003727</t>
  </si>
  <si>
    <t>Avery Durable Slant Ring Binders With Label Holder</t>
  </si>
  <si>
    <t>TEC-AC-10003447</t>
  </si>
  <si>
    <t>Micropad Numeric Keypads</t>
  </si>
  <si>
    <t>CC-12100</t>
  </si>
  <si>
    <t>Chad Cunningham</t>
  </si>
  <si>
    <t>OFF-AR-10000255</t>
  </si>
  <si>
    <t>Newell 328</t>
  </si>
  <si>
    <t>DW-13540</t>
  </si>
  <si>
    <t>Don Weiss</t>
  </si>
  <si>
    <t>OFF-AP-10002191</t>
  </si>
  <si>
    <t>Belkin 8 Outlet SurgeMaster II Gold Surge Protector</t>
  </si>
  <si>
    <t>BT-11395</t>
  </si>
  <si>
    <t>Bill Tyler</t>
  </si>
  <si>
    <t>OFF-PA-10000349</t>
  </si>
  <si>
    <t>FUR-CH-10002880</t>
  </si>
  <si>
    <t>Global High-Back Leather Tilter, Burgundy</t>
  </si>
  <si>
    <t>Yonkers</t>
  </si>
  <si>
    <t>OFF-PA-10003127</t>
  </si>
  <si>
    <t>TEC-MA-10003979</t>
  </si>
  <si>
    <t>Ativa V4110MDD Micro-Cut Shredder</t>
  </si>
  <si>
    <t>OFF-PA-10000029</t>
  </si>
  <si>
    <t>Xerox 224</t>
  </si>
  <si>
    <t>CY-12745</t>
  </si>
  <si>
    <t>Craig Yedwab</t>
  </si>
  <si>
    <t>Oakland</t>
  </si>
  <si>
    <t>OFF-LA-10000452</t>
  </si>
  <si>
    <t>Avery 488</t>
  </si>
  <si>
    <t>TEC-PH-10001819</t>
  </si>
  <si>
    <t>Innergie mMini Combo Duo USB Travel Charging Kit</t>
  </si>
  <si>
    <t>OFF-AR-10002952</t>
  </si>
  <si>
    <t>Stanley Contemporary Battery Pencil Sharpeners</t>
  </si>
  <si>
    <t>TEC-PH-10000576</t>
  </si>
  <si>
    <t>AT&amp;T 1080 Corded phone</t>
  </si>
  <si>
    <t>BT-11485</t>
  </si>
  <si>
    <t>Brad Thomas</t>
  </si>
  <si>
    <t>Clinton</t>
  </si>
  <si>
    <t>OFF-PA-10000605</t>
  </si>
  <si>
    <t>Xerox 1950</t>
  </si>
  <si>
    <t>PS-19045</t>
  </si>
  <si>
    <t>Penelope Sewall</t>
  </si>
  <si>
    <t>OFF-ST-10004340</t>
  </si>
  <si>
    <t>Fellowes Mobile File Cart, Black</t>
  </si>
  <si>
    <t>OFF-BI-10004001</t>
  </si>
  <si>
    <t>GBC Recycled VeloBinder Covers</t>
  </si>
  <si>
    <t>FUR-TA-10004147</t>
  </si>
  <si>
    <t>Hon 4060 Series Tables</t>
  </si>
  <si>
    <t>PV-18985</t>
  </si>
  <si>
    <t>Paul Van Hugh</t>
  </si>
  <si>
    <t>OFF-AR-10001545</t>
  </si>
  <si>
    <t>Newell 326</t>
  </si>
  <si>
    <t>TEC-AC-10001013</t>
  </si>
  <si>
    <t>Logitech ClearChat Comfort/USB Headset H390</t>
  </si>
  <si>
    <t>OFF-AR-10002255</t>
  </si>
  <si>
    <t>Newell 346</t>
  </si>
  <si>
    <t>NM-18520</t>
  </si>
  <si>
    <t>Neoma Murray</t>
  </si>
  <si>
    <t>OFF-PA-10001892</t>
  </si>
  <si>
    <t>Rediform Wirebound "Phone Memo" Message Book, 11 x 5-3/4</t>
  </si>
  <si>
    <t>OFF-BI-10003676</t>
  </si>
  <si>
    <t>GBC Standard Recycled Report Covers, Clear Plastic Sheets</t>
  </si>
  <si>
    <t>OFF-FA-10003495</t>
  </si>
  <si>
    <t>OFF-EN-10003798</t>
  </si>
  <si>
    <t>Recycled Interoffice Envelopes with Re-Use-A-Seal Closure, 10 x 13</t>
  </si>
  <si>
    <t>TEC-PH-10003589</t>
  </si>
  <si>
    <t>invisibleSHIELD by ZAGG Smudge-Free Screen Protector</t>
  </si>
  <si>
    <t>OFF-PA-10004735</t>
  </si>
  <si>
    <t>Xerox 1905</t>
  </si>
  <si>
    <t>Encinitas</t>
  </si>
  <si>
    <t>FUR-BO-10002206</t>
  </si>
  <si>
    <t>Bush Saratoga Collection 5-Shelf Bookcase, Hanover Cherry, *Special Order</t>
  </si>
  <si>
    <t>DL-13495</t>
  </si>
  <si>
    <t>Dionis Lloyd</t>
  </si>
  <si>
    <t>CS-12355</t>
  </si>
  <si>
    <t>Christine Sundaresam</t>
  </si>
  <si>
    <t>Roswell</t>
  </si>
  <si>
    <t>OFF-PA-10000141</t>
  </si>
  <si>
    <t>Ampad Evidence Wirebond Steno Books, 6" x 9"</t>
  </si>
  <si>
    <t>Jonesboro</t>
  </si>
  <si>
    <t>TEC-PH-10001061</t>
  </si>
  <si>
    <t>Apple iPhone 5C</t>
  </si>
  <si>
    <t>OFF-AR-10002375</t>
  </si>
  <si>
    <t>Newell 351</t>
  </si>
  <si>
    <t>OFF-EN-10001539</t>
  </si>
  <si>
    <t>FUR-TA-10004086</t>
  </si>
  <si>
    <t>KI Adjustable-Height Table</t>
  </si>
  <si>
    <t>OFF-PA-10000100</t>
  </si>
  <si>
    <t>Xerox 1945</t>
  </si>
  <si>
    <t>Antioch</t>
  </si>
  <si>
    <t>OFF-LA-10000973</t>
  </si>
  <si>
    <t>Avery 502</t>
  </si>
  <si>
    <t>Homestead</t>
  </si>
  <si>
    <t>OFF-ST-10001476</t>
  </si>
  <si>
    <t>Steel Personal Filing/Posting Tote</t>
  </si>
  <si>
    <t>FH-14275</t>
  </si>
  <si>
    <t>Frank Hawley</t>
  </si>
  <si>
    <t>La Porte</t>
  </si>
  <si>
    <t>OFF-EN-10002831</t>
  </si>
  <si>
    <t>Tyvek  Top-Opening Peel &amp; Seel  Envelopes, Gray</t>
  </si>
  <si>
    <t>OFF-PA-10001763</t>
  </si>
  <si>
    <t>Xerox 1896</t>
  </si>
  <si>
    <t>OFF-BI-10002072</t>
  </si>
  <si>
    <t>Cardinal Slant-D Ring Binders</t>
  </si>
  <si>
    <t>OFF-FA-10001561</t>
  </si>
  <si>
    <t>Stockwell Push Pins</t>
  </si>
  <si>
    <t>TEC-MA-10004241</t>
  </si>
  <si>
    <t>Star Micronics TSP800 TSP847IIU Receipt Printer</t>
  </si>
  <si>
    <t>NC-18340</t>
  </si>
  <si>
    <t>Nat Carroll</t>
  </si>
  <si>
    <t>Lansing</t>
  </si>
  <si>
    <t>OFF-AP-10003849</t>
  </si>
  <si>
    <t>Hoover Shoulder Vac Commercial Portable Vacuum</t>
  </si>
  <si>
    <t>OFF-FA-10000735</t>
  </si>
  <si>
    <t>OFF-BI-10003350</t>
  </si>
  <si>
    <t>Acco Expandable Hanging Binders</t>
  </si>
  <si>
    <t>TEC-PH-10000307</t>
  </si>
  <si>
    <t>Shocksock Galaxy S4 Armband</t>
  </si>
  <si>
    <t>TEC-CO-10004202</t>
  </si>
  <si>
    <t>Brother DCP1000 Digital 3 in 1 Multifunction Machine</t>
  </si>
  <si>
    <t>Cuyahoga Falls</t>
  </si>
  <si>
    <t>FUR-FU-10001852</t>
  </si>
  <si>
    <t>Eldon Regeneration Recycled Desk Accessories, Smoke</t>
  </si>
  <si>
    <t>Reno</t>
  </si>
  <si>
    <t>OFF-AR-10003759</t>
  </si>
  <si>
    <t>Crayola Anti Dust Chalk, 12/Pack</t>
  </si>
  <si>
    <t>Harrisonburg</t>
  </si>
  <si>
    <t>OFF-ST-10004337</t>
  </si>
  <si>
    <t>SAFCO Commercial Wire Shelving, 72h</t>
  </si>
  <si>
    <t>FUR-TA-10001932</t>
  </si>
  <si>
    <t>Chromcraft 48" x 96" Racetrack Double Pedestal Table</t>
  </si>
  <si>
    <t>FUR-CH-10002126</t>
  </si>
  <si>
    <t>Hon Deluxe Fabric Upholstered Stacking Chairs</t>
  </si>
  <si>
    <t>AA-10315</t>
  </si>
  <si>
    <t>Alex Avila</t>
  </si>
  <si>
    <t>Belkin 325VA UPS Surge Protector, 6'</t>
  </si>
  <si>
    <t>LT-16765</t>
  </si>
  <si>
    <t>Larry Tron</t>
  </si>
  <si>
    <t>Escondido</t>
  </si>
  <si>
    <t>AP-10720</t>
  </si>
  <si>
    <t>Anne Pryor</t>
  </si>
  <si>
    <t>TEC-PH-10004700</t>
  </si>
  <si>
    <t>PowerGen Dual USB Car Charger</t>
  </si>
  <si>
    <t>OFF-BI-10003429</t>
  </si>
  <si>
    <t>Cardinal HOLDit! Binder Insert Strips,Extra Strips</t>
  </si>
  <si>
    <t>PM-18940</t>
  </si>
  <si>
    <t>Paul MacIntyre</t>
  </si>
  <si>
    <t>FUR-FU-10004952</t>
  </si>
  <si>
    <t>C-Line Cubicle Keepers Polyproplyene Holder w/Velcro Back, 8-1/2x11, 25/Bx</t>
  </si>
  <si>
    <t>OFF-PA-10003172</t>
  </si>
  <si>
    <t>Xerox 1996</t>
  </si>
  <si>
    <t>OFF-ST-10002352</t>
  </si>
  <si>
    <t>Iris Project Case</t>
  </si>
  <si>
    <t>Royal Oak</t>
  </si>
  <si>
    <t>OFF-PA-10002259</t>
  </si>
  <si>
    <t>Geographics Note Cards, Blank, White, 8 1/2" x 11"</t>
  </si>
  <si>
    <t>OFF-BI-10002976</t>
  </si>
  <si>
    <t>ACCOHIDE Binder by Acco</t>
  </si>
  <si>
    <t>OFF-BI-10003694</t>
  </si>
  <si>
    <t>Avery 3 1/2" Diskette Storage Pages, 10/Pack</t>
  </si>
  <si>
    <t>AT-10435</t>
  </si>
  <si>
    <t>Alyssa Tate</t>
  </si>
  <si>
    <t>OFF-LA-10004425</t>
  </si>
  <si>
    <t>Staple-on labels</t>
  </si>
  <si>
    <t>Rockville</t>
  </si>
  <si>
    <t>FUR-CH-10001270</t>
  </si>
  <si>
    <t>Harbour Creations Steel Folding Chair</t>
  </si>
  <si>
    <t>CA-12055</t>
  </si>
  <si>
    <t>Cathy Armstrong</t>
  </si>
  <si>
    <t>TEC-PH-10004539</t>
  </si>
  <si>
    <t>Wireless Extenders zBoost YX545 SOHO Signal Booster</t>
  </si>
  <si>
    <t>OFF-AR-10001919</t>
  </si>
  <si>
    <t>OIC #2 Pencils, Medium Soft</t>
  </si>
  <si>
    <t>TEC-PH-10003655</t>
  </si>
  <si>
    <t>Sannysis Cute Owl Design Soft Skin Case Cover for Samsung Galaxy S4</t>
  </si>
  <si>
    <t>HR-14830</t>
  </si>
  <si>
    <t>Harold Ryan</t>
  </si>
  <si>
    <t>OFF-BI-10004656</t>
  </si>
  <si>
    <t>Peel &amp; Stick Add-On Corner Pockets</t>
  </si>
  <si>
    <t>OFF-ST-10002344</t>
  </si>
  <si>
    <t>Carina 42"Hx23 3/4"W Media Storage Unit</t>
  </si>
  <si>
    <t>BT-11530</t>
  </si>
  <si>
    <t>Bradley Talbott</t>
  </si>
  <si>
    <t>TEC-PH-10004447</t>
  </si>
  <si>
    <t>Toshiba IPT2010-SD IP Telephone</t>
  </si>
  <si>
    <t>FUR-CH-10003973</t>
  </si>
  <si>
    <t>GuestStacker Chair with Chrome Finish Legs</t>
  </si>
  <si>
    <t>OFF-PA-10000682</t>
  </si>
  <si>
    <t>Xerox 1924</t>
  </si>
  <si>
    <t>Coral Springs</t>
  </si>
  <si>
    <t>FUR-FU-10002268</t>
  </si>
  <si>
    <t>Ultra Door Push Plate</t>
  </si>
  <si>
    <t>TEC-AC-10001990</t>
  </si>
  <si>
    <t>Kensington Orbit Wireless Mobile Trackball for PC and Mac</t>
  </si>
  <si>
    <t>FUR-CH-10004540</t>
  </si>
  <si>
    <t>Global Chrome Stack Chair</t>
  </si>
  <si>
    <t>OFF-ST-10002292</t>
  </si>
  <si>
    <t>Sauder Facets Collection Locker/File Cabinet, Sky Alder Finish</t>
  </si>
  <si>
    <t>LH-16750</t>
  </si>
  <si>
    <t>Larry Hughes</t>
  </si>
  <si>
    <t>SW-20755</t>
  </si>
  <si>
    <t>Steven Ward</t>
  </si>
  <si>
    <t>OFF-AR-10004999</t>
  </si>
  <si>
    <t>Newell 315</t>
  </si>
  <si>
    <t>OFF-BI-10001031</t>
  </si>
  <si>
    <t>Pressboard Data Binders by Wilson Jones</t>
  </si>
  <si>
    <t>SP-20620</t>
  </si>
  <si>
    <t>Stefania Perrino</t>
  </si>
  <si>
    <t>OFF-BI-10002432</t>
  </si>
  <si>
    <t>Wilson Jones Standard D-Ring Binders</t>
  </si>
  <si>
    <t>FUR-FU-10001867</t>
  </si>
  <si>
    <t>Eldon Expressions Punched Metal &amp; Wood Desk Accessories, Pewter &amp; Cherry</t>
  </si>
  <si>
    <t>TEC-PH-10002200</t>
  </si>
  <si>
    <t>Samsung Galaxy Note 2</t>
  </si>
  <si>
    <t>BF-11170</t>
  </si>
  <si>
    <t>Ben Ferrer</t>
  </si>
  <si>
    <t>TEC-PH-10000439</t>
  </si>
  <si>
    <t>GE DSL Phone Line Filter</t>
  </si>
  <si>
    <t>OFF-PA-10001685</t>
  </si>
  <si>
    <t>OFF-ST-10001418</t>
  </si>
  <si>
    <t>Carina Media Storage Towers in Natural &amp; Black</t>
  </si>
  <si>
    <t>OFF-ST-10000676</t>
  </si>
  <si>
    <t>Fellowes Econo/Stor Drawers</t>
  </si>
  <si>
    <t>OFF-AR-10001022</t>
  </si>
  <si>
    <t>SANFORD Liquid Accent Tank-Style Highlighters</t>
  </si>
  <si>
    <t>KT-16480</t>
  </si>
  <si>
    <t>Kean Thornton</t>
  </si>
  <si>
    <t>Buffalo</t>
  </si>
  <si>
    <t>OFF-EN-10003055</t>
  </si>
  <si>
    <t>Blue String-Tie &amp; Button Interoffice Envelopes, 10 x 13</t>
  </si>
  <si>
    <t>BG-11695</t>
  </si>
  <si>
    <t>Brooke Gillingham</t>
  </si>
  <si>
    <t>TEC-CO-10001046</t>
  </si>
  <si>
    <t>Canon Imageclass D680 Copier / Fax</t>
  </si>
  <si>
    <t>Boynton Beach</t>
  </si>
  <si>
    <t>FUR-FU-10000076</t>
  </si>
  <si>
    <t>24-Hour Round Wall Clock</t>
  </si>
  <si>
    <t>FUR-FU-10003268</t>
  </si>
  <si>
    <t>Eldon Radial Chair Mat for Low to Medium Pile Carpets</t>
  </si>
  <si>
    <t>GM-14680</t>
  </si>
  <si>
    <t>Greg Matthias</t>
  </si>
  <si>
    <t>FUR-FU-10003691</t>
  </si>
  <si>
    <t>Eldon Image Series Desk Accessories, Ebony</t>
  </si>
  <si>
    <t>OFF-AR-10003903</t>
  </si>
  <si>
    <t>Sanford 52201 APSCO Electric Pencil Sharpener</t>
  </si>
  <si>
    <t>TEC-PH-10003442</t>
  </si>
  <si>
    <t>Samsung Replacement EH64AVFWE Premium Headset</t>
  </si>
  <si>
    <t>OFF-BI-10004519</t>
  </si>
  <si>
    <t>GBC DocuBind P100 Manual Binding Machine</t>
  </si>
  <si>
    <t>EJ-14155</t>
  </si>
  <si>
    <t>Eva Jacobs</t>
  </si>
  <si>
    <t>Gulfport</t>
  </si>
  <si>
    <t>OFF-EN-10004955</t>
  </si>
  <si>
    <t>Fashion Color Clasp Envelopes</t>
  </si>
  <si>
    <t>NP-18700</t>
  </si>
  <si>
    <t>Nora Preis</t>
  </si>
  <si>
    <t>Fresno</t>
  </si>
  <si>
    <t>FUR-TA-10004619</t>
  </si>
  <si>
    <t>Hon Non-Folding Utility Tables</t>
  </si>
  <si>
    <t>FUR-BO-10004467</t>
  </si>
  <si>
    <t>Bestar Classic Bookcase</t>
  </si>
  <si>
    <t>OFF-AR-10002280</t>
  </si>
  <si>
    <t>FUR-CH-10001708</t>
  </si>
  <si>
    <t>Office Star - Contemporary Swivel Chair with Padded Adjustable Arms and Flex Back</t>
  </si>
  <si>
    <t>OFF-AR-10000462</t>
  </si>
  <si>
    <t>Sanford Pocket Accent Highlighters</t>
  </si>
  <si>
    <t>TEC-PH-10004165</t>
  </si>
  <si>
    <t>Mitel MiVoice 5330e IP Phone</t>
  </si>
  <si>
    <t>MH-18115</t>
  </si>
  <si>
    <t>Mick Hernandez</t>
  </si>
  <si>
    <t>FUR-FU-10003724</t>
  </si>
  <si>
    <t>Westinghouse Clip-On Gooseneck Lamps</t>
  </si>
  <si>
    <t>FUR-FU-10003535</t>
  </si>
  <si>
    <t>Howard Miller Distant Time Traveler Alarm Clock</t>
  </si>
  <si>
    <t>OFF-ST-10003716</t>
  </si>
  <si>
    <t>Tennsco Double-Tier Lockers</t>
  </si>
  <si>
    <t>JR-15700</t>
  </si>
  <si>
    <t>Jocasta Rupert</t>
  </si>
  <si>
    <t>TEC-PH-10004586</t>
  </si>
  <si>
    <t>Wilson SignalBoost 841262 DB PRO Amplifier Kit</t>
  </si>
  <si>
    <t>SM-20950</t>
  </si>
  <si>
    <t>Suzanne McNair</t>
  </si>
  <si>
    <t>Greenville</t>
  </si>
  <si>
    <t>OFF-BI-10004236</t>
  </si>
  <si>
    <t>XtraLife ClearVue Slant-D Ring Binder, White, 3"</t>
  </si>
  <si>
    <t>CC-12220</t>
  </si>
  <si>
    <t>Chris Cortes</t>
  </si>
  <si>
    <t>PF-19225</t>
  </si>
  <si>
    <t>Phillip Flathmann</t>
  </si>
  <si>
    <t>OFF-AR-10000422</t>
  </si>
  <si>
    <t>Pencil and Crayon Sharpener</t>
  </si>
  <si>
    <t>DC-12850</t>
  </si>
  <si>
    <t>Dan Campbell</t>
  </si>
  <si>
    <t>OFF-PA-10002870</t>
  </si>
  <si>
    <t>Ampad Phone Message Book, Recycled, 400 Message Capacity, 5 ¾” x 11”</t>
  </si>
  <si>
    <t>OFF-ST-10000563</t>
  </si>
  <si>
    <t>Fellowes Bankers Box Stor/Drawer Steel Plus</t>
  </si>
  <si>
    <t>OFF-BI-10002854</t>
  </si>
  <si>
    <t>Performers Binder/Pad Holder, Black</t>
  </si>
  <si>
    <t>FUR-CH-10001973</t>
  </si>
  <si>
    <t>Office Star Flex Back Scooter Chair with White Frame</t>
  </si>
  <si>
    <t>TEC-AC-10000580</t>
  </si>
  <si>
    <t>Logitech G13 Programmable Gameboard with LCD Display</t>
  </si>
  <si>
    <t>BD-11770</t>
  </si>
  <si>
    <t>Bryan Davis</t>
  </si>
  <si>
    <t>OFF-AR-10004022</t>
  </si>
  <si>
    <t>Panasonic KP-380BK Classic Electric Pencil Sharpener</t>
  </si>
  <si>
    <t>Macon</t>
  </si>
  <si>
    <t>TEC-AC-10004209</t>
  </si>
  <si>
    <t>Memorex Froggy Flash Drive 4 GB</t>
  </si>
  <si>
    <t>TEC-AC-10000023</t>
  </si>
  <si>
    <t>Maxell 74 Minute CD-R Spindle, 50/Pack</t>
  </si>
  <si>
    <t>Cedar Rapids</t>
  </si>
  <si>
    <t>TEC-PH-10003505</t>
  </si>
  <si>
    <t>Geemarc AmpliPOWER60</t>
  </si>
  <si>
    <t>OFF-LA-10000121</t>
  </si>
  <si>
    <t>Avery 48</t>
  </si>
  <si>
    <t>OFF-BI-10002026</t>
  </si>
  <si>
    <t>Avery Arch Ring Binders</t>
  </si>
  <si>
    <t>OFF-PA-10000994</t>
  </si>
  <si>
    <t>Xerox 1915</t>
  </si>
  <si>
    <t>OFF-BI-10002813</t>
  </si>
  <si>
    <t>Avery Reinforcements for Hole-Punch Pages</t>
  </si>
  <si>
    <t>GM-14500</t>
  </si>
  <si>
    <t>Gene McClure</t>
  </si>
  <si>
    <t>Providence</t>
  </si>
  <si>
    <t>OFF-AR-10004817</t>
  </si>
  <si>
    <t>Colorific Watercolor Pencils</t>
  </si>
  <si>
    <t>TB-21355</t>
  </si>
  <si>
    <t>Todd Boyes</t>
  </si>
  <si>
    <t>OFF-AR-10001860</t>
  </si>
  <si>
    <t>BIC Liqua Brite Liner</t>
  </si>
  <si>
    <t>OFF-BI-10004970</t>
  </si>
  <si>
    <t>ACCOHIDE 3-Ring Binder, Blue, 1"</t>
  </si>
  <si>
    <t>OFF-PA-10002968</t>
  </si>
  <si>
    <t>Xerox 1973</t>
  </si>
  <si>
    <t>JH-16180</t>
  </si>
  <si>
    <t>Justin Hirsh</t>
  </si>
  <si>
    <t>Pueblo</t>
  </si>
  <si>
    <t>EB-13975</t>
  </si>
  <si>
    <t>Erica Bern</t>
  </si>
  <si>
    <t>GBC Binding covers</t>
  </si>
  <si>
    <t>QJ-19255</t>
  </si>
  <si>
    <t>Quincy Jones</t>
  </si>
  <si>
    <t>TC-21535</t>
  </si>
  <si>
    <t>Tracy Collins</t>
  </si>
  <si>
    <t>FUR-BO-10003433</t>
  </si>
  <si>
    <t>Sauder Cornerstone Collection Library</t>
  </si>
  <si>
    <t>CS-12460</t>
  </si>
  <si>
    <t>Chuck Sachs</t>
  </si>
  <si>
    <t>FUR-FU-10002554</t>
  </si>
  <si>
    <t>Westinghouse Floor Lamp with Metal Mesh Shade, Black</t>
  </si>
  <si>
    <t>TEC-PH-10003437</t>
  </si>
  <si>
    <t>Blue Parrot B250XT Professional Grade Wireless Bluetooth Headset with</t>
  </si>
  <si>
    <t>OFF-AP-10003971</t>
  </si>
  <si>
    <t>Belkin 6 Outlet Metallic Surge Strip</t>
  </si>
  <si>
    <t>FUR-CH-10003846</t>
  </si>
  <si>
    <t>Hon Valutask Swivel Chairs</t>
  </si>
  <si>
    <t>OFF-LA-10001404</t>
  </si>
  <si>
    <t>Avery 517</t>
  </si>
  <si>
    <t>OFF-LA-10001474</t>
  </si>
  <si>
    <t>Avery 477</t>
  </si>
  <si>
    <t>HG-14965</t>
  </si>
  <si>
    <t>Henry Goldwyn</t>
  </si>
  <si>
    <t>OFF-PA-10003072</t>
  </si>
  <si>
    <t>Eureka Recycled Copy Paper 8 1/2" x 11", Ream</t>
  </si>
  <si>
    <t>FUR-FU-10004960</t>
  </si>
  <si>
    <t>Seth Thomas 12" Clock w/ Goldtone Case</t>
  </si>
  <si>
    <t>TEC-AC-10003116</t>
  </si>
  <si>
    <t>Memorex Froggy Flash Drive 8 GB</t>
  </si>
  <si>
    <t>LW-16825</t>
  </si>
  <si>
    <t>Laurel Workman</t>
  </si>
  <si>
    <t>Deltona</t>
  </si>
  <si>
    <t>MC-17575</t>
  </si>
  <si>
    <t>Matt Collins</t>
  </si>
  <si>
    <t>LP-17095</t>
  </si>
  <si>
    <t>Liz Preis</t>
  </si>
  <si>
    <t>Murray</t>
  </si>
  <si>
    <t>OFF-AP-10004859</t>
  </si>
  <si>
    <t>Acco 6 Outlet Guardian Premium Surge Suppressor</t>
  </si>
  <si>
    <t>EB-14170</t>
  </si>
  <si>
    <t>Evan Bailliet</t>
  </si>
  <si>
    <t>OFF-PA-10002659</t>
  </si>
  <si>
    <t>Avoid Verbal Orders Carbonless Minifold Book</t>
  </si>
  <si>
    <t>GZ-14545</t>
  </si>
  <si>
    <t>George Zrebassa</t>
  </si>
  <si>
    <t>OFF-BI-10004139</t>
  </si>
  <si>
    <t>Fellowes Presentation Covers for Comb Binding Machines</t>
  </si>
  <si>
    <t>CP-12085</t>
  </si>
  <si>
    <t>Cathy Prescott</t>
  </si>
  <si>
    <t>FG-14260</t>
  </si>
  <si>
    <t>Frank Gastineau</t>
  </si>
  <si>
    <t>OFF-AR-10002818</t>
  </si>
  <si>
    <t>Panasonic KP-310 Heavy-Duty Electric Pencil Sharpener</t>
  </si>
  <si>
    <t>LD-17005</t>
  </si>
  <si>
    <t>Lisa DeCherney</t>
  </si>
  <si>
    <t>AB-10255</t>
  </si>
  <si>
    <t>Alejandro Ballentine</t>
  </si>
  <si>
    <t>MN-17935</t>
  </si>
  <si>
    <t>Michael Nguyen</t>
  </si>
  <si>
    <t>OFF-AP-10001303</t>
  </si>
  <si>
    <t>Holmes Cool Mist Humidifier for the Whole House with 8-Gallon Output per Day, Extended Life Filter</t>
  </si>
  <si>
    <t>JR-15670</t>
  </si>
  <si>
    <t>Jim Radford</t>
  </si>
  <si>
    <t>Middletown</t>
  </si>
  <si>
    <t>OFF-ST-10002574</t>
  </si>
  <si>
    <t>SAFCO Commercial Wire Shelving, Black</t>
  </si>
  <si>
    <t>JF-15190</t>
  </si>
  <si>
    <t>Jamie Frazer</t>
  </si>
  <si>
    <t>CM-12115</t>
  </si>
  <si>
    <t>Chad McGuire</t>
  </si>
  <si>
    <t>FUR-FU-10004018</t>
  </si>
  <si>
    <t>Tensor Computer Mounted Lamp</t>
  </si>
  <si>
    <t>TEC-PH-10002549</t>
  </si>
  <si>
    <t>Polycom SoundPoint IP 450 VoIP phone</t>
  </si>
  <si>
    <t>OFF-PA-10004911</t>
  </si>
  <si>
    <t>Rediform S.O.S. 1-Up Phone Message Bk, 4-1/4x3-1/16 Bk, 1 Form/Pg, 40 Messages/Bk, 3/Pk</t>
  </si>
  <si>
    <t>AS-10045</t>
  </si>
  <si>
    <t>Aaron Smayling</t>
  </si>
  <si>
    <t>TEC-MA-10002178</t>
  </si>
  <si>
    <t>Cisco CP-7937G Unified IP Conference Station Phone</t>
  </si>
  <si>
    <t>Freeport</t>
  </si>
  <si>
    <t>OFF-AR-10000411</t>
  </si>
  <si>
    <t>Boston 16701 Slimline Battery Pencil Sharpener</t>
  </si>
  <si>
    <t>OFF-LA-10000262</t>
  </si>
  <si>
    <t>Avery 494</t>
  </si>
  <si>
    <t>OFF-PA-10000466</t>
  </si>
  <si>
    <t>Memo Book, 100 Message Capacity, 5 3/8” x 11”</t>
  </si>
  <si>
    <t>OFF-AR-10003829</t>
  </si>
  <si>
    <t>Newell 35</t>
  </si>
  <si>
    <t>OFF-BI-10001758</t>
  </si>
  <si>
    <t>Wilson Jones 14 Line Acrylic Coated Pressboard Data Binders</t>
  </si>
  <si>
    <t>OFF-BI-10000136</t>
  </si>
  <si>
    <t>Avery Non-Stick Heavy Duty View Round Locking Ring Binders</t>
  </si>
  <si>
    <t>BP-11290</t>
  </si>
  <si>
    <t>Beth Paige</t>
  </si>
  <si>
    <t>OFF-ST-10000649</t>
  </si>
  <si>
    <t>Hanging Personal Folder File</t>
  </si>
  <si>
    <t>ND-18370</t>
  </si>
  <si>
    <t>Natalie DeCherney</t>
  </si>
  <si>
    <t>OFF-PA-10003641</t>
  </si>
  <si>
    <t>Xerox 1909</t>
  </si>
  <si>
    <t>LB-16735</t>
  </si>
  <si>
    <t>Larry Blacks</t>
  </si>
  <si>
    <t>KT-16465</t>
  </si>
  <si>
    <t>Kean Takahito</t>
  </si>
  <si>
    <t>FUR-CH-10002961</t>
  </si>
  <si>
    <t>Leather Task Chair, Black</t>
  </si>
  <si>
    <t>HM-14860</t>
  </si>
  <si>
    <t>Harry Marie</t>
  </si>
  <si>
    <t>OFF-PA-10004041</t>
  </si>
  <si>
    <t>It's Hot Message Books with Stickers, 2 3/4" x 5"</t>
  </si>
  <si>
    <t>TEC-PH-10001336</t>
  </si>
  <si>
    <t>Digium D40 VoIP phone</t>
  </si>
  <si>
    <t>AB-10600</t>
  </si>
  <si>
    <t>Ann Blume</t>
  </si>
  <si>
    <t>TEC-MA-10003183</t>
  </si>
  <si>
    <t>DYMO CardScan Personal V9 Business Card Scanner</t>
  </si>
  <si>
    <t>TEC-AC-10001314</t>
  </si>
  <si>
    <t>Case Logic 2.4GHz Wireless Keyboard</t>
  </si>
  <si>
    <t>SZ-20035</t>
  </si>
  <si>
    <t>Sam Zeldin</t>
  </si>
  <si>
    <t>Pico Rivera</t>
  </si>
  <si>
    <t>MG-17890</t>
  </si>
  <si>
    <t>Michael Granlund</t>
  </si>
  <si>
    <t>TEC-AC-10004510</t>
  </si>
  <si>
    <t>Logitech Desktop MK120 Mouse and keyboard Combo</t>
  </si>
  <si>
    <t>OFF-BI-10000042</t>
  </si>
  <si>
    <t>Pressboard Data Binder, Crimson, 12" X 8 1/2"</t>
  </si>
  <si>
    <t>Provo</t>
  </si>
  <si>
    <t>FUR-TA-10003008</t>
  </si>
  <si>
    <t>Lesro Round Back Collection Coffee Table, End Table</t>
  </si>
  <si>
    <t>Pleasant Grove</t>
  </si>
  <si>
    <t>OFF-AP-10003590</t>
  </si>
  <si>
    <t>Hoover WindTunnel Plus Canister Vacuum</t>
  </si>
  <si>
    <t>OFF-PA-10000806</t>
  </si>
  <si>
    <t>Xerox 1934</t>
  </si>
  <si>
    <t>OFF-AR-10000896</t>
  </si>
  <si>
    <t>Newell 329</t>
  </si>
  <si>
    <t>TEC-PH-10002310</t>
  </si>
  <si>
    <t>Panasonic KX T7731-B Digital phone</t>
  </si>
  <si>
    <t>OFF-ST-10002289</t>
  </si>
  <si>
    <t>Safco Wire Cube Shelving System, For Use as 4 or 5 14" Cubes, Black</t>
  </si>
  <si>
    <t>JK-16120</t>
  </si>
  <si>
    <t>Julie Kriz</t>
  </si>
  <si>
    <t>PP-18955</t>
  </si>
  <si>
    <t>Paul Prost</t>
  </si>
  <si>
    <t>Smyrna</t>
  </si>
  <si>
    <t>OFF-PA-10001289</t>
  </si>
  <si>
    <t>White Computer Printout Paper by Universal</t>
  </si>
  <si>
    <t>OFF-FA-10000053</t>
  </si>
  <si>
    <t>Revere Boxed Rubber Bands by Revere</t>
  </si>
  <si>
    <t>Eldon 200 Class Desk Accessories, Black</t>
  </si>
  <si>
    <t>OFF-EN-10003001</t>
  </si>
  <si>
    <t>Ames Color-File Green Diamond Border X-ray Mailers</t>
  </si>
  <si>
    <t>YS-21880</t>
  </si>
  <si>
    <t>Yana Sorensen</t>
  </si>
  <si>
    <t>FUR-TA-10002958</t>
  </si>
  <si>
    <t>Bevis Oval Conference Table, Walnut</t>
  </si>
  <si>
    <t>FUR-TA-10001676</t>
  </si>
  <si>
    <t>Hon 61000 Series Interactive Training Tables</t>
  </si>
  <si>
    <t>OFF-BI-10000822</t>
  </si>
  <si>
    <t>Acco PRESSTEX Data Binder with Storage Hooks, Light Blue, 9 1/2" X 11"</t>
  </si>
  <si>
    <t>OFF-PA-10004888</t>
  </si>
  <si>
    <t>Xerox 217</t>
  </si>
  <si>
    <t>KM-16375</t>
  </si>
  <si>
    <t>Katherine Murray</t>
  </si>
  <si>
    <t>FUR-TA-10002622</t>
  </si>
  <si>
    <t>Bush Andora Conference Table, Maple/Graphite Gray Finish</t>
  </si>
  <si>
    <t>OFF-PA-10000418</t>
  </si>
  <si>
    <t>Xerox 189</t>
  </si>
  <si>
    <t>FUR-TA-10001039</t>
  </si>
  <si>
    <t>OFF-AR-10002240</t>
  </si>
  <si>
    <t>Panasonic KP-150 Electric Pencil Sharpener</t>
  </si>
  <si>
    <t>AB-10105</t>
  </si>
  <si>
    <t>Adrian Barton</t>
  </si>
  <si>
    <t>HA-14905</t>
  </si>
  <si>
    <t>Helen Abelman</t>
  </si>
  <si>
    <t>OFF-BI-10002867</t>
  </si>
  <si>
    <t>GBC Recycled Regency Composition Covers</t>
  </si>
  <si>
    <t>BT-11305</t>
  </si>
  <si>
    <t>Beth Thompson</t>
  </si>
  <si>
    <t>FUR-FU-10003976</t>
  </si>
  <si>
    <t>DAX Executive Solid Wood Document Frame, Desktop or Hang, Mahogany, 5 x 7</t>
  </si>
  <si>
    <t>SV-20815</t>
  </si>
  <si>
    <t>Stuart Van</t>
  </si>
  <si>
    <t>TEC-PH-10002922</t>
  </si>
  <si>
    <t>ShoreTel ShorePhone IP 230 VoIP phone</t>
  </si>
  <si>
    <t>RW-19540</t>
  </si>
  <si>
    <t>Rick Wilson</t>
  </si>
  <si>
    <t>OFF-PA-10000501</t>
  </si>
  <si>
    <t>Petty Cash Envelope</t>
  </si>
  <si>
    <t>OFF-AP-10004980</t>
  </si>
  <si>
    <t>3M Replacement Filter for Office Air Cleaner for 20' x 33' Room</t>
  </si>
  <si>
    <t>TEC-PH-10001750</t>
  </si>
  <si>
    <t>Samsung Rugby III</t>
  </si>
  <si>
    <t>DK-12835</t>
  </si>
  <si>
    <t>Damala Kotsonis</t>
  </si>
  <si>
    <t>OFF-BI-10003708</t>
  </si>
  <si>
    <t>Acco Four Pocket Poly Ring Binder with Label Holder, Smoke, 1"</t>
  </si>
  <si>
    <t>OFF-BI-10001191</t>
  </si>
  <si>
    <t>Canvas Sectional Post Binders</t>
  </si>
  <si>
    <t>OFF-PA-10003673</t>
  </si>
  <si>
    <t>Strathmore Photo Mount Cards</t>
  </si>
  <si>
    <t>ST-20530</t>
  </si>
  <si>
    <t>Shui Tom</t>
  </si>
  <si>
    <t>Parma</t>
  </si>
  <si>
    <t>OFF-PA-10001639</t>
  </si>
  <si>
    <t>Xerox 203</t>
  </si>
  <si>
    <t>TEC-AC-10004975</t>
  </si>
  <si>
    <t>Plantronics Audio 995 Wireless Stereo Headset</t>
  </si>
  <si>
    <t>OFF-BI-10004364</t>
  </si>
  <si>
    <t>OFF-PA-10001712</t>
  </si>
  <si>
    <t>Xerox 1948</t>
  </si>
  <si>
    <t>MM-17920</t>
  </si>
  <si>
    <t>Michael Moore</t>
  </si>
  <si>
    <t>PW-19030</t>
  </si>
  <si>
    <t>Pauline Webber</t>
  </si>
  <si>
    <t>SC-20440</t>
  </si>
  <si>
    <t>Shaun Chance</t>
  </si>
  <si>
    <t>FUR-CH-10004289</t>
  </si>
  <si>
    <t>Global Super Steno Chair</t>
  </si>
  <si>
    <t>TEC-PH-10002564</t>
  </si>
  <si>
    <t>OtterBox Defender Series Case - Samsung Galaxy S4</t>
  </si>
  <si>
    <t>OFF-BI-10004876</t>
  </si>
  <si>
    <t>Wilson Jones Suede Grain Vinyl Binders</t>
  </si>
  <si>
    <t>TEC-PH-10004348</t>
  </si>
  <si>
    <t>OtterBox Defender Series Case - iPhone 5c</t>
  </si>
  <si>
    <t>TS-21085</t>
  </si>
  <si>
    <t>Thais Sissman</t>
  </si>
  <si>
    <t>OFF-BI-10004352</t>
  </si>
  <si>
    <t>Wilson Jones DublLock D-Ring Binders</t>
  </si>
  <si>
    <t>MC-17425</t>
  </si>
  <si>
    <t>Mark Cousins</t>
  </si>
  <si>
    <t>Mobile</t>
  </si>
  <si>
    <t>OFF-BI-10000666</t>
  </si>
  <si>
    <t>Surelock Post Binders</t>
  </si>
  <si>
    <t>TEC-MA-10000010</t>
  </si>
  <si>
    <t>Hewlett-Packard Deskjet 3050a All-in-One Color Inkjet Printer</t>
  </si>
  <si>
    <t>ME-17320</t>
  </si>
  <si>
    <t>Maria Etezadi</t>
  </si>
  <si>
    <t>OFF-BI-10000977</t>
  </si>
  <si>
    <t>Ibico Plastic Spiral Binding Combs</t>
  </si>
  <si>
    <t>FUR-TA-10002530</t>
  </si>
  <si>
    <t>Iceberg OfficeWorks 42" Round Tables</t>
  </si>
  <si>
    <t>New Bedford</t>
  </si>
  <si>
    <t>NH-18610</t>
  </si>
  <si>
    <t>Nicole Hansen</t>
  </si>
  <si>
    <t>Irving</t>
  </si>
  <si>
    <t>FUR-FU-10001473</t>
  </si>
  <si>
    <t>DAX Wood Document Frame</t>
  </si>
  <si>
    <t>OFF-BI-10001765</t>
  </si>
  <si>
    <t>Wilson Jones Heavy-Duty Casebound Ring Binders with Metal Hinges</t>
  </si>
  <si>
    <t>MB-18085</t>
  </si>
  <si>
    <t>Mick Brown</t>
  </si>
  <si>
    <t>Vineland</t>
  </si>
  <si>
    <t>KD-16495</t>
  </si>
  <si>
    <t>Keith Dawkins</t>
  </si>
  <si>
    <t>Glendale</t>
  </si>
  <si>
    <t>FUR-CH-10000847</t>
  </si>
  <si>
    <t>Global Executive Mid-Back Manager's Chair</t>
  </si>
  <si>
    <t>OFF-PA-10001293</t>
  </si>
  <si>
    <t>Xerox 1946</t>
  </si>
  <si>
    <t>OFF-AR-10000634</t>
  </si>
  <si>
    <t>Newell 320</t>
  </si>
  <si>
    <t>KN-16390</t>
  </si>
  <si>
    <t>Katherine Nockton</t>
  </si>
  <si>
    <t>FUR-FU-10004270</t>
  </si>
  <si>
    <t>Eldon Image Series Desk Accessories, Burgundy</t>
  </si>
  <si>
    <t>NP-18685</t>
  </si>
  <si>
    <t>Nora Pelletier</t>
  </si>
  <si>
    <t>Niagara Falls</t>
  </si>
  <si>
    <t>OFF-AR-10003770</t>
  </si>
  <si>
    <t>Newell 340</t>
  </si>
  <si>
    <t>OFF-LA-10003121</t>
  </si>
  <si>
    <t>Avery 506</t>
  </si>
  <si>
    <t>CS-12505</t>
  </si>
  <si>
    <t>Cindy Stewart</t>
  </si>
  <si>
    <t>Thomasville</t>
  </si>
  <si>
    <t>Westminster</t>
  </si>
  <si>
    <t>OFF-PA-10002262</t>
  </si>
  <si>
    <t>Xerox 192</t>
  </si>
  <si>
    <t>OFF-PA-10002464</t>
  </si>
  <si>
    <t>HP Office Recycled Paper (20Lb. and 87 Bright)</t>
  </si>
  <si>
    <t>OFF-ST-10002214</t>
  </si>
  <si>
    <t>X-Rack File for Hanging Folders</t>
  </si>
  <si>
    <t>OFF-PA-10000130</t>
  </si>
  <si>
    <t>Xerox 199</t>
  </si>
  <si>
    <t>TEC-AC-10000865</t>
  </si>
  <si>
    <t>WD My Passport Ultra 500GB Portable External Hard Drive</t>
  </si>
  <si>
    <t>MS-17770</t>
  </si>
  <si>
    <t>Maxwell Schwartz</t>
  </si>
  <si>
    <t>OFF-FA-10003021</t>
  </si>
  <si>
    <t>CM-12655</t>
  </si>
  <si>
    <t>Corinna Mitchell</t>
  </si>
  <si>
    <t>TEC-PH-10003580</t>
  </si>
  <si>
    <t>Cisco IP Phone 7961G-GE VoIP phone</t>
  </si>
  <si>
    <t>TEC-AC-10001109</t>
  </si>
  <si>
    <t>Logitech Trackman Marble Mouse</t>
  </si>
  <si>
    <t>Co-12640</t>
  </si>
  <si>
    <t>Corey-Lock</t>
  </si>
  <si>
    <t>TS-21370</t>
  </si>
  <si>
    <t>Todd Sumrall</t>
  </si>
  <si>
    <t>OFF-PA-10001838</t>
  </si>
  <si>
    <t>Adams Telephone Message Book W/Dividers/Space For Phone Numbers, 5 1/4"X8 1/2", 300/Messages</t>
  </si>
  <si>
    <t>JW-15220</t>
  </si>
  <si>
    <t>Jane Waco</t>
  </si>
  <si>
    <t>JD-15790</t>
  </si>
  <si>
    <t>John Dryer</t>
  </si>
  <si>
    <t>Coppell</t>
  </si>
  <si>
    <t>OFF-ST-10004950</t>
  </si>
  <si>
    <t>Acco Perma 3000 Stacking Storage Drawers</t>
  </si>
  <si>
    <t>OFF-PA-10003823</t>
  </si>
  <si>
    <t>Xerox 197</t>
  </si>
  <si>
    <t>TEC-PH-10001300</t>
  </si>
  <si>
    <t>iKross Bluetooth Portable Keyboard + Cell Phone Stand Holder + Brush for Apple iPhone 5S 5C 5, 4S 4</t>
  </si>
  <si>
    <t>PC-19000</t>
  </si>
  <si>
    <t>Pauline Chand</t>
  </si>
  <si>
    <t>FUR-TA-10003715</t>
  </si>
  <si>
    <t>Hon 2111 Invitation Series Corner Table</t>
  </si>
  <si>
    <t>AR-10540</t>
  </si>
  <si>
    <t>Andy Reiter</t>
  </si>
  <si>
    <t>TEC-MA-10004458</t>
  </si>
  <si>
    <t>Lexmark X 9575 Professional All-in-One Color Printer</t>
  </si>
  <si>
    <t>OFF-BI-10004965</t>
  </si>
  <si>
    <t>Ibico Covers for Plastic or Wire Binding Elements</t>
  </si>
  <si>
    <t>Pomona</t>
  </si>
  <si>
    <t>AI-10855</t>
  </si>
  <si>
    <t>Arianne Irving</t>
  </si>
  <si>
    <t>North Las Vegas</t>
  </si>
  <si>
    <t>TB-21400</t>
  </si>
  <si>
    <t>Tom Boeckenhauer</t>
  </si>
  <si>
    <t>PL-18925</t>
  </si>
  <si>
    <t>Paul Lucas</t>
  </si>
  <si>
    <t>OFF-AR-10001419</t>
  </si>
  <si>
    <t>Newell 325</t>
  </si>
  <si>
    <t>GH-14425</t>
  </si>
  <si>
    <t>Gary Hwang</t>
  </si>
  <si>
    <t>OFF-PA-10002586</t>
  </si>
  <si>
    <t>Xerox 1970</t>
  </si>
  <si>
    <t>Allentown</t>
  </si>
  <si>
    <t>OFF-AR-10002221</t>
  </si>
  <si>
    <t>12 Colored Short Pencils</t>
  </si>
  <si>
    <t>FUR-FU-10002456</t>
  </si>
  <si>
    <t>Master Caster Door Stop, Large Neon Orange</t>
  </si>
  <si>
    <t>OFF-FA-10004968</t>
  </si>
  <si>
    <t>Rubber Band Ball</t>
  </si>
  <si>
    <t>OFF-PA-10001274</t>
  </si>
  <si>
    <t>Loose Memo Sheets</t>
  </si>
  <si>
    <t>OFF-PA-10001125</t>
  </si>
  <si>
    <t>Xerox 1988</t>
  </si>
  <si>
    <t>Tempe</t>
  </si>
  <si>
    <t>OFF-ST-10000344</t>
  </si>
  <si>
    <t>Neat Ideas Personal Hanging Folder Files, Black</t>
  </si>
  <si>
    <t>OFF-ST-10003324</t>
  </si>
  <si>
    <t>Belkin OmniView SE Rackmount Kit</t>
  </si>
  <si>
    <t>MP-18175</t>
  </si>
  <si>
    <t>Mike Pelletier</t>
  </si>
  <si>
    <t>Laguna Niguel</t>
  </si>
  <si>
    <t>JM-15655</t>
  </si>
  <si>
    <t>Jim Mitchum</t>
  </si>
  <si>
    <t>Bridgeton</t>
  </si>
  <si>
    <t>OFF-ST-10000419</t>
  </si>
  <si>
    <t>Rogers Jumbo File, Granite</t>
  </si>
  <si>
    <t>OFF-AP-10001626</t>
  </si>
  <si>
    <t>Commercial WindTunnel Clean Air Upright Vacuum, Replacement Belts, Filtration Bags</t>
  </si>
  <si>
    <t>CL-11890</t>
  </si>
  <si>
    <t>Carl Ludwig</t>
  </si>
  <si>
    <t>Everett</t>
  </si>
  <si>
    <t>FUR-FU-10003981</t>
  </si>
  <si>
    <t>DB-13270</t>
  </si>
  <si>
    <t>Deborah Brumfield</t>
  </si>
  <si>
    <t>Watertown</t>
  </si>
  <si>
    <t>OFF-ST-10001291</t>
  </si>
  <si>
    <t>Tenex Personal Self-Stacking Standard File Box, Black/Gray</t>
  </si>
  <si>
    <t>OFF-AP-10004868</t>
  </si>
  <si>
    <t>Hoover Commercial Soft Guard Upright Vacuum And Disposable Filtration Bags</t>
  </si>
  <si>
    <t>IG-15085</t>
  </si>
  <si>
    <t>Ivan Gibson</t>
  </si>
  <si>
    <t>Appleton</t>
  </si>
  <si>
    <t>OFF-LA-10002195</t>
  </si>
  <si>
    <t>Avery 481</t>
  </si>
  <si>
    <t>BO-11425</t>
  </si>
  <si>
    <t>Bobby Odegard</t>
  </si>
  <si>
    <t>Bellevue</t>
  </si>
  <si>
    <t>OFF-AR-10001315</t>
  </si>
  <si>
    <t>Newell 310</t>
  </si>
  <si>
    <t>AB-10150</t>
  </si>
  <si>
    <t>Aimee Bixby</t>
  </si>
  <si>
    <t>JW-16075</t>
  </si>
  <si>
    <t>Julia West</t>
  </si>
  <si>
    <t>OFF-EN-10003134</t>
  </si>
  <si>
    <t>OFF-AR-10001955</t>
  </si>
  <si>
    <t>Newell 319</t>
  </si>
  <si>
    <t>EB-13750</t>
  </si>
  <si>
    <t>Edward Becker</t>
  </si>
  <si>
    <t>OFF-LA-10001641</t>
  </si>
  <si>
    <t>Avery 518</t>
  </si>
  <si>
    <t>SG-20470</t>
  </si>
  <si>
    <t>Sheri Gordon</t>
  </si>
  <si>
    <t>CM-12190</t>
  </si>
  <si>
    <t>Charlotte Melton</t>
  </si>
  <si>
    <t>OFF-ST-10001370</t>
  </si>
  <si>
    <t>Sensible Storage WireTech Storage Systems</t>
  </si>
  <si>
    <t>AW-10840</t>
  </si>
  <si>
    <t>Anthony Witt</t>
  </si>
  <si>
    <t>Allen</t>
  </si>
  <si>
    <t>TEC-AC-10003038</t>
  </si>
  <si>
    <t>Kingston Digital DataTraveler 16GB USB 2.0</t>
  </si>
  <si>
    <t>OFF-BI-10000088</t>
  </si>
  <si>
    <t>GBC Imprintable Covers</t>
  </si>
  <si>
    <t>OFF-AR-10003504</t>
  </si>
  <si>
    <t>Newell 347</t>
  </si>
  <si>
    <t>OFF-EN-10003160</t>
  </si>
  <si>
    <t>Pastel Pink Envelopes</t>
  </si>
  <si>
    <t>TEC-AC-10003280</t>
  </si>
  <si>
    <t>Belkin F8E887 USB Wired Ergonomic Keyboard</t>
  </si>
  <si>
    <t>MC-18100</t>
  </si>
  <si>
    <t>Mick Crebagga</t>
  </si>
  <si>
    <t>El Paso</t>
  </si>
  <si>
    <t>TEC-PH-10000169</t>
  </si>
  <si>
    <t>ARKON Windshield Dashboard Air Vent Car Mount Holder</t>
  </si>
  <si>
    <t>TT-21460</t>
  </si>
  <si>
    <t>Tonja Turnell</t>
  </si>
  <si>
    <t>OFF-PA-10001526</t>
  </si>
  <si>
    <t>Xerox 1949</t>
  </si>
  <si>
    <t>OFF-AP-10004336</t>
  </si>
  <si>
    <t>Conquest 14 Commercial Heavy-Duty Upright Vacuum, Collection System, Accessory Kit</t>
  </si>
  <si>
    <t>OFF-PA-10001357</t>
  </si>
  <si>
    <t>Xerox 1886</t>
  </si>
  <si>
    <t>OFF-FA-10000992</t>
  </si>
  <si>
    <t>Acco Clips to Go Binder Clips, 24 Clips in Two Sizes</t>
  </si>
  <si>
    <t>VG-21805</t>
  </si>
  <si>
    <t>Vivek Grady</t>
  </si>
  <si>
    <t>MY-18295</t>
  </si>
  <si>
    <t>Muhammed Yedwab</t>
  </si>
  <si>
    <t>Grapevine</t>
  </si>
  <si>
    <t>OFF-AR-10001221</t>
  </si>
  <si>
    <t>Dixon Ticonderoga Erasable Colored Pencil Set, 12-Color</t>
  </si>
  <si>
    <t>RD-19480</t>
  </si>
  <si>
    <t>Rick Duston</t>
  </si>
  <si>
    <t>TEC-PH-10004830</t>
  </si>
  <si>
    <t>Pyle PRT45 Retro Home Telephone</t>
  </si>
  <si>
    <t>OFF-PA-10004519</t>
  </si>
  <si>
    <t>Spiral Phone Message Books with Labels by Adams</t>
  </si>
  <si>
    <t>DP-13390</t>
  </si>
  <si>
    <t>Dennis Pardue</t>
  </si>
  <si>
    <t>FUR-BO-10000362</t>
  </si>
  <si>
    <t>Sauder Inglewood Library Bookcases</t>
  </si>
  <si>
    <t>Carrollton</t>
  </si>
  <si>
    <t>OFF-PA-10000308</t>
  </si>
  <si>
    <t>Xerox 1901</t>
  </si>
  <si>
    <t>OFF-SU-10001165</t>
  </si>
  <si>
    <t>Acme Elite Stainless Steel Scissors</t>
  </si>
  <si>
    <t>FUR-FU-10001488</t>
  </si>
  <si>
    <t>Tenex 46" x 60" Computer Anti-Static Chairmat, Rectangular Shaped</t>
  </si>
  <si>
    <t>OFF-AR-10003251</t>
  </si>
  <si>
    <t>Prang Drawing Pencil Set</t>
  </si>
  <si>
    <t>OFF-AR-10001044</t>
  </si>
  <si>
    <t>BOSTON Ranger #55 Pencil Sharpener, Black</t>
  </si>
  <si>
    <t>OFF-AR-10000823</t>
  </si>
  <si>
    <t>Newell 307</t>
  </si>
  <si>
    <t>OFF-AR-10004456</t>
  </si>
  <si>
    <t>Panasonic KP-4ABK Battery-Operated Pencil Sharpener</t>
  </si>
  <si>
    <t>OFF-BI-10000591</t>
  </si>
  <si>
    <t>Avery Binder Labels</t>
  </si>
  <si>
    <t>ML-17395</t>
  </si>
  <si>
    <t>Marina Lichtenstein</t>
  </si>
  <si>
    <t>TEC-PH-10000441</t>
  </si>
  <si>
    <t>VTech DS6151</t>
  </si>
  <si>
    <t>TEC-AC-10004855</t>
  </si>
  <si>
    <t>V7 USB Numeric Keypad</t>
  </si>
  <si>
    <t>OFF-AR-10001915</t>
  </si>
  <si>
    <t>Peel-Off China Markers</t>
  </si>
  <si>
    <t>OFF-ST-10000352</t>
  </si>
  <si>
    <t>Acco Perma 2700 Stacking Storage Drawers</t>
  </si>
  <si>
    <t>OFF-PA-10000575</t>
  </si>
  <si>
    <t>Wirebound Message Books, Four 2 3/4 x 5 White Forms per Page</t>
  </si>
  <si>
    <t>JC-15385</t>
  </si>
  <si>
    <t>Jenna Caffey</t>
  </si>
  <si>
    <t>Kent</t>
  </si>
  <si>
    <t>FUR-FU-10002937</t>
  </si>
  <si>
    <t>GE 48" Fluorescent Tube, Cool White Energy Saver, 34 Watts, 30/Box</t>
  </si>
  <si>
    <t>TEC-AC-10003063</t>
  </si>
  <si>
    <t>Micro Innovations USB RF Wireless Keyboard with Mouse</t>
  </si>
  <si>
    <t>JG-15160</t>
  </si>
  <si>
    <t>James Galang</t>
  </si>
  <si>
    <t>Plantronics Savi W720 Multi-Device Wireless Headset System</t>
  </si>
  <si>
    <t>MC-17275</t>
  </si>
  <si>
    <t>Marc Crier</t>
  </si>
  <si>
    <t>Lafayette</t>
  </si>
  <si>
    <t>FUR-FU-10004415</t>
  </si>
  <si>
    <t>Stacking Tray, Side-Loading, Legal, Smoke</t>
  </si>
  <si>
    <t>OFF-ST-10002011</t>
  </si>
  <si>
    <t>Smead Adjustable Mobile File Trolley with Lockable Top</t>
  </si>
  <si>
    <t>NW-18400</t>
  </si>
  <si>
    <t>Natalie Webber</t>
  </si>
  <si>
    <t>Tigard</t>
  </si>
  <si>
    <t>TEC-PH-10000038</t>
  </si>
  <si>
    <t>Jawbone MINI JAMBOX Wireless Bluetooth Speaker</t>
  </si>
  <si>
    <t>TB-21280</t>
  </si>
  <si>
    <t>Toby Braunhardt</t>
  </si>
  <si>
    <t>OFF-PA-10002689</t>
  </si>
  <si>
    <t>Weyerhaeuser First Choice Laser/Copy Paper (20Lb. and 88 Bright)</t>
  </si>
  <si>
    <t>BS-11380</t>
  </si>
  <si>
    <t>Bill Stewart</t>
  </si>
  <si>
    <t>Skokie</t>
  </si>
  <si>
    <t>TEC-CO-10001766</t>
  </si>
  <si>
    <t>Canon PC940 Copier</t>
  </si>
  <si>
    <t>OFF-PA-10004359</t>
  </si>
  <si>
    <t>Multicolor Computer Printout Paper</t>
  </si>
  <si>
    <t>OFF-FA-10001135</t>
  </si>
  <si>
    <t>Brites Rubber Bands, 1 1/2 oz. Box</t>
  </si>
  <si>
    <t>OFF-BI-10004224</t>
  </si>
  <si>
    <t>Catalog Binders with Expanding Posts</t>
  </si>
  <si>
    <t>TEC-PH-10003357</t>
  </si>
  <si>
    <t>Grandstream GXP2100 Mainstream Business Phone</t>
  </si>
  <si>
    <t>HH-15010</t>
  </si>
  <si>
    <t>Hilary Holden</t>
  </si>
  <si>
    <t>OFF-PA-10004475</t>
  </si>
  <si>
    <t>Xerox 1940</t>
  </si>
  <si>
    <t>OFF-PA-10003001</t>
  </si>
  <si>
    <t>Xerox 1986</t>
  </si>
  <si>
    <t>CD-12280</t>
  </si>
  <si>
    <t>Christina DeMoss</t>
  </si>
  <si>
    <t>OFF-FA-10000611</t>
  </si>
  <si>
    <t>Binder Clips by OIC</t>
  </si>
  <si>
    <t>OFF-BI-10001116</t>
  </si>
  <si>
    <t>Wilson Jones 1" Hanging DublLock Ring Binders</t>
  </si>
  <si>
    <t>TH-21100</t>
  </si>
  <si>
    <t>Thea Hendricks</t>
  </si>
  <si>
    <t>TEC-PH-10004922</t>
  </si>
  <si>
    <t>RCA Visys Integrated PBX 8-Line Router</t>
  </si>
  <si>
    <t>MM-18055</t>
  </si>
  <si>
    <t>Michelle Moray</t>
  </si>
  <si>
    <t>OFF-BI-10002353</t>
  </si>
  <si>
    <t>GBC VeloBind Cover Sets</t>
  </si>
  <si>
    <t>NS-18505</t>
  </si>
  <si>
    <t>Neola Schneider</t>
  </si>
  <si>
    <t>OFF-FA-10002676</t>
  </si>
  <si>
    <t>Colored Push Pins</t>
  </si>
  <si>
    <t>TEC-AC-10003023</t>
  </si>
  <si>
    <t>Logitech G105 Gaming Keyboard</t>
  </si>
  <si>
    <t>OFF-PA-10000167</t>
  </si>
  <si>
    <t>Xerox 1925</t>
  </si>
  <si>
    <t>TEC-PH-10002185</t>
  </si>
  <si>
    <t>QVS USB Car Charger 2-Port 2.1Amp for iPod/iPhone/iPad/iPad 2/iPad 3</t>
  </si>
  <si>
    <t>RB-19645</t>
  </si>
  <si>
    <t>Robert Barroso</t>
  </si>
  <si>
    <t>Plano</t>
  </si>
  <si>
    <t>SW-20455</t>
  </si>
  <si>
    <t>Shaun Weien</t>
  </si>
  <si>
    <t>Suffolk</t>
  </si>
  <si>
    <t>EB-13930</t>
  </si>
  <si>
    <t>Eric Barreto</t>
  </si>
  <si>
    <t>FUR-FU-10000758</t>
  </si>
  <si>
    <t>DAX Natural Wood-Tone Poster Frame</t>
  </si>
  <si>
    <t>TEC-MA-10004679</t>
  </si>
  <si>
    <t>StarTech.com 10/100 VDSL2 Ethernet Extender Kit</t>
  </si>
  <si>
    <t>PS-18760</t>
  </si>
  <si>
    <t>Pamela Stobb</t>
  </si>
  <si>
    <t>OFF-AP-10002495</t>
  </si>
  <si>
    <t>Acco Smartsocket Table Surge Protector, 6 Color-Coded Adapter Outlets</t>
  </si>
  <si>
    <t>OFF-BI-10002414</t>
  </si>
  <si>
    <t>GBC ProClick Spines for 32-Hole Punch</t>
  </si>
  <si>
    <t>HF-14995</t>
  </si>
  <si>
    <t>Herbert Flentye</t>
  </si>
  <si>
    <t>Indianapolis</t>
  </si>
  <si>
    <t>HZ-14950</t>
  </si>
  <si>
    <t>Henia Zydlo</t>
  </si>
  <si>
    <t>TEC-AC-10003133</t>
  </si>
  <si>
    <t>Memorex Mini Travel Drive 4 GB USB 2.0 Flash Drive</t>
  </si>
  <si>
    <t>Bayonne</t>
  </si>
  <si>
    <t>TEC-AC-10002006</t>
  </si>
  <si>
    <t>Memorex Micro Travel Drive 16 GB</t>
  </si>
  <si>
    <t>OFF-LA-10002381</t>
  </si>
  <si>
    <t>Avery 497</t>
  </si>
  <si>
    <t>CD-12790</t>
  </si>
  <si>
    <t>Cynthia Delaney</t>
  </si>
  <si>
    <t>OFF-FA-10001843</t>
  </si>
  <si>
    <t>JK-15205</t>
  </si>
  <si>
    <t>Jamie Kunitz</t>
  </si>
  <si>
    <t>OFF-LA-10003077</t>
  </si>
  <si>
    <t>Avery 500</t>
  </si>
  <si>
    <t>OFF-PA-10003424</t>
  </si>
  <si>
    <t>"While you Were Out" Message Book, One Form per Page</t>
  </si>
  <si>
    <t>OFF-PA-10004405</t>
  </si>
  <si>
    <t>Rediform Voice Mail Log Books</t>
  </si>
  <si>
    <t>FUR-BO-10003965</t>
  </si>
  <si>
    <t>O'Sullivan Manor Hill 2-Door Library in Brianna Oak</t>
  </si>
  <si>
    <t>FUR-FU-10002088</t>
  </si>
  <si>
    <t>Nu-Dell Float Frame 11 x 14 1/2</t>
  </si>
  <si>
    <t>TEC-AC-10000736</t>
  </si>
  <si>
    <t>Logitech G600 MMO Gaming Mouse</t>
  </si>
  <si>
    <t>FUR-BO-10003966</t>
  </si>
  <si>
    <t>Sauder Facets Collection Library, Sky Alder Finish</t>
  </si>
  <si>
    <t>OFF-AP-10000828</t>
  </si>
  <si>
    <t>Avanti 4.4 Cu. Ft. Refrigerator</t>
  </si>
  <si>
    <t>OFF-AP-10002906</t>
  </si>
  <si>
    <t>Hoover Replacement Belt for Commercial Guardsman Heavy-Duty Upright Vacuum</t>
  </si>
  <si>
    <t>OFF-AP-10003860</t>
  </si>
  <si>
    <t>Fellowes Advanced 8 Outlet Surge Suppressor with Phone/Fax Protection</t>
  </si>
  <si>
    <t>FM-14215</t>
  </si>
  <si>
    <t>Filia McAdams</t>
  </si>
  <si>
    <t>FUR-TA-10001307</t>
  </si>
  <si>
    <t>SAFCO PlanMaster Heigh-Adjustable Drafting Table Base, 43w x 30d x 30-37h, Black</t>
  </si>
  <si>
    <t>OFF-PA-10001457</t>
  </si>
  <si>
    <t>White GlueTop Scratch Pads</t>
  </si>
  <si>
    <t>OFF-AP-10002082</t>
  </si>
  <si>
    <t>Holmes HEPA Air Purifier</t>
  </si>
  <si>
    <t>TEC-AC-10003590</t>
  </si>
  <si>
    <t>TRENDnet 56K USB 2.0 Phone, Internet and Fax Modem</t>
  </si>
  <si>
    <t>ED-13885</t>
  </si>
  <si>
    <t>Emily Ducich</t>
  </si>
  <si>
    <t>OFF-PA-10004355</t>
  </si>
  <si>
    <t>Xerox 231</t>
  </si>
  <si>
    <t>OFF-PA-10004947</t>
  </si>
  <si>
    <t>DA-13450</t>
  </si>
  <si>
    <t>Dianna Arnett</t>
  </si>
  <si>
    <t>FUR-TA-10004607</t>
  </si>
  <si>
    <t>Hon 2111 Invitation Series Straight Table</t>
  </si>
  <si>
    <t>JW-15955</t>
  </si>
  <si>
    <t>Joni Wasserman</t>
  </si>
  <si>
    <t>OFF-PA-10003893</t>
  </si>
  <si>
    <t>Xerox 1962</t>
  </si>
  <si>
    <t>TEC-PH-10001817</t>
  </si>
  <si>
    <t>Wilson Electronics DB Pro Signal Booster</t>
  </si>
  <si>
    <t>RM-19375</t>
  </si>
  <si>
    <t>Raymond Messe</t>
  </si>
  <si>
    <t>FUR-BO-10000330</t>
  </si>
  <si>
    <t>Sauder Camden County Barrister Bookcase, Planked Cherry Finish</t>
  </si>
  <si>
    <t>OFF-BI-10001900</t>
  </si>
  <si>
    <t>DXL Angle-View Binders with Locking Rings, Black</t>
  </si>
  <si>
    <t>FUR-BO-10003159</t>
  </si>
  <si>
    <t>Sauder Camden County Collection Libraries, Planked Cherry Finish</t>
  </si>
  <si>
    <t>ML-17755</t>
  </si>
  <si>
    <t>Max Ludwig</t>
  </si>
  <si>
    <t>FUR-FU-10001591</t>
  </si>
  <si>
    <t>Advantus Panel Wall Certificate Holder - 8.5x11</t>
  </si>
  <si>
    <t>OFF-LA-10002034</t>
  </si>
  <si>
    <t>Avery 478</t>
  </si>
  <si>
    <t>CC-12685</t>
  </si>
  <si>
    <t>Craig Carroll</t>
  </si>
  <si>
    <t>Greensboro</t>
  </si>
  <si>
    <t>Baltimore</t>
  </si>
  <si>
    <t>OFF-BI-10001628</t>
  </si>
  <si>
    <t>Acco Data Flex Cable Posts For Top &amp; Bottom Load Binders, 6" Capacity</t>
  </si>
  <si>
    <t>OFF-ST-10000877</t>
  </si>
  <si>
    <t>Recycled Steel Personal File for Standard File Folders</t>
  </si>
  <si>
    <t>OFF-AR-10004752</t>
  </si>
  <si>
    <t>Blackstonian Pencils</t>
  </si>
  <si>
    <t>OFF-PA-10000675</t>
  </si>
  <si>
    <t>Xerox 1919</t>
  </si>
  <si>
    <t>OFF-PA-10001609</t>
  </si>
  <si>
    <t>Tops Wirebound Message Log Books</t>
  </si>
  <si>
    <t>JE-15610</t>
  </si>
  <si>
    <t>Jim Epp</t>
  </si>
  <si>
    <t>TEC-PH-10001615</t>
  </si>
  <si>
    <t>AT&amp;T CL82213</t>
  </si>
  <si>
    <t>RP-19855</t>
  </si>
  <si>
    <t>Roy Phan</t>
  </si>
  <si>
    <t>Kenosha</t>
  </si>
  <si>
    <t>TEC-AC-10004568</t>
  </si>
  <si>
    <t>Maxell LTO Ultrium - 800 GB</t>
  </si>
  <si>
    <t>FUR-CH-10001854</t>
  </si>
  <si>
    <t>Office Star - Professional Matrix Back Chair with 2-to-1 Synchro Tilt and Mesh Fabric Seat</t>
  </si>
  <si>
    <t>OFF-AR-10000475</t>
  </si>
  <si>
    <t>Hunt BOSTON Vista Battery-Operated Pencil Sharpener, Black</t>
  </si>
  <si>
    <t>TB-21175</t>
  </si>
  <si>
    <t>Thomas Boland</t>
  </si>
  <si>
    <t>BE-11455</t>
  </si>
  <si>
    <t>Brad Eason</t>
  </si>
  <si>
    <t>Olathe</t>
  </si>
  <si>
    <t>Kansas</t>
  </si>
  <si>
    <t>TEC-PH-10000455</t>
  </si>
  <si>
    <t>GE 30522EE2</t>
  </si>
  <si>
    <t>JF-15565</t>
  </si>
  <si>
    <t>Jill Fjeld</t>
  </si>
  <si>
    <t>OFF-PA-10001994</t>
  </si>
  <si>
    <t>Ink Jet Note and Greeting Cards, 8-1/2" x 5-1/2" Card Size</t>
  </si>
  <si>
    <t>TEC-AC-10002926</t>
  </si>
  <si>
    <t>Logitech Wireless Marathon Mouse M705</t>
  </si>
  <si>
    <t>PB-19210</t>
  </si>
  <si>
    <t>Phillip Breyer</t>
  </si>
  <si>
    <t>Tulsa</t>
  </si>
  <si>
    <t>TEC-PH-10004897</t>
  </si>
  <si>
    <t>Mediabridge Sport Armband iPhone 5s</t>
  </si>
  <si>
    <t>FUR-FU-10001196</t>
  </si>
  <si>
    <t>DAX Cubicle Frames - 8x10</t>
  </si>
  <si>
    <t>OFF-PA-10000595</t>
  </si>
  <si>
    <t>Xerox 1929</t>
  </si>
  <si>
    <t>BT-11680</t>
  </si>
  <si>
    <t>Brian Thompson</t>
  </si>
  <si>
    <t>OFF-LA-10000443</t>
  </si>
  <si>
    <t>Avery 501</t>
  </si>
  <si>
    <t>OFF-LA-10001771</t>
  </si>
  <si>
    <t>Avery 513</t>
  </si>
  <si>
    <t>JL-15235</t>
  </si>
  <si>
    <t>Janet Lee</t>
  </si>
  <si>
    <t>OFF-AP-10001394</t>
  </si>
  <si>
    <t>Harmony Air Purifier</t>
  </si>
  <si>
    <t>FUR-FU-10002553</t>
  </si>
  <si>
    <t>Electrix Incandescent Magnifying Lamp, Black</t>
  </si>
  <si>
    <t>OFF-AP-10004233</t>
  </si>
  <si>
    <t>Honeywell Enviracaire Portable Air Cleaner for up to 8 x 10 Room</t>
  </si>
  <si>
    <t>FUR-CH-10004754</t>
  </si>
  <si>
    <t>Global Stack Chair with Arms, Black</t>
  </si>
  <si>
    <t>OFF-PA-10000809</t>
  </si>
  <si>
    <t>Xerox 206</t>
  </si>
  <si>
    <t>Redmond</t>
  </si>
  <si>
    <t>FUR-FU-10002878</t>
  </si>
  <si>
    <t>Seth Thomas 14" Day/Date Wall Clock</t>
  </si>
  <si>
    <t>CH-12070</t>
  </si>
  <si>
    <t>Cathy Hwang</t>
  </si>
  <si>
    <t>Raleigh</t>
  </si>
  <si>
    <t>TEC-PH-10002624</t>
  </si>
  <si>
    <t>Samsung Galaxy S4 Mini</t>
  </si>
  <si>
    <t>ND-18460</t>
  </si>
  <si>
    <t>Neil Ducich</t>
  </si>
  <si>
    <t>TEC-PH-10002885</t>
  </si>
  <si>
    <t>Apple iPhone 5</t>
  </si>
  <si>
    <t>Muskogee</t>
  </si>
  <si>
    <t>TEC-PH-10000895</t>
  </si>
  <si>
    <t>Polycom VVX 310 VoIP phone</t>
  </si>
  <si>
    <t>TEC-MA-10000488</t>
  </si>
  <si>
    <t>Bady BDG101FRU Card Printer</t>
  </si>
  <si>
    <t>OFF-PA-10003729</t>
  </si>
  <si>
    <t>Xerox 1998</t>
  </si>
  <si>
    <t>Meriden</t>
  </si>
  <si>
    <t>BF-10975</t>
  </si>
  <si>
    <t>Barbara Fisher</t>
  </si>
  <si>
    <t>OFF-AP-10001005</t>
  </si>
  <si>
    <t>Honeywell Quietcare HEPA Air Cleaner</t>
  </si>
  <si>
    <t>KH-16330</t>
  </si>
  <si>
    <t>Katharine Harms</t>
  </si>
  <si>
    <t>Bowling Green</t>
  </si>
  <si>
    <t>FUR-CH-10000988</t>
  </si>
  <si>
    <t>Hon Olson Stacker Stools</t>
  </si>
  <si>
    <t>FUR-FU-10001986</t>
  </si>
  <si>
    <t>Dana Fluorescent Magnifying Lamp, White, 36"</t>
  </si>
  <si>
    <t>GW-14605</t>
  </si>
  <si>
    <t>Giulietta Weimer</t>
  </si>
  <si>
    <t>FUR-FU-10004973</t>
  </si>
  <si>
    <t>Flat Face Poster Frame</t>
  </si>
  <si>
    <t>South Bend</t>
  </si>
  <si>
    <t>OFF-ST-10000464</t>
  </si>
  <si>
    <t>Multi-Use Personal File Cart and Caster Set, Three Stacking Bins</t>
  </si>
  <si>
    <t>OFF-PA-10000528</t>
  </si>
  <si>
    <t>Xerox 1981</t>
  </si>
  <si>
    <t>OFF-PA-10003129</t>
  </si>
  <si>
    <t>Tops White Computer Printout Paper</t>
  </si>
  <si>
    <t>OFF-AR-10003631</t>
  </si>
  <si>
    <t>OFF-BI-10002133</t>
  </si>
  <si>
    <t>Wilson Jones Elliptical Ring 3 1/2" Capacity Binders, 800 sheets</t>
  </si>
  <si>
    <t>TEC-PH-10004959</t>
  </si>
  <si>
    <t>Classic Ivory Antique Telephone ZL1810</t>
  </si>
  <si>
    <t>FUR-BO-10001918</t>
  </si>
  <si>
    <t>Sauder Forest Hills Library with Doors, Woodland Oak Finish</t>
  </si>
  <si>
    <t>NC-18625</t>
  </si>
  <si>
    <t>Noah Childs</t>
  </si>
  <si>
    <t>FUR-FU-10001617</t>
  </si>
  <si>
    <t>Executive Impressions 8-1/2" Career Panel/Partition Cubicle Clock</t>
  </si>
  <si>
    <t>TEC-PH-10002824</t>
  </si>
  <si>
    <t>Jabra SPEAK 410 Multidevice Speakerphone</t>
  </si>
  <si>
    <t>OFF-PA-10003309</t>
  </si>
  <si>
    <t>Xerox 211</t>
  </si>
  <si>
    <t>OFF-ST-10002554</t>
  </si>
  <si>
    <t>Tennsco Industrial Shelving</t>
  </si>
  <si>
    <t>ME-18010</t>
  </si>
  <si>
    <t>Michelle Ellison</t>
  </si>
  <si>
    <t>OFF-AR-10002067</t>
  </si>
  <si>
    <t>Newell 334</t>
  </si>
  <si>
    <t>FUR-TA-10004175</t>
  </si>
  <si>
    <t>Hon 30" x 60" Table with Locking Drawer</t>
  </si>
  <si>
    <t>BP-11230</t>
  </si>
  <si>
    <t>Benjamin Patterson</t>
  </si>
  <si>
    <t>Spokane</t>
  </si>
  <si>
    <t>FUR-TA-10004767</t>
  </si>
  <si>
    <t>Safco Drafting Table</t>
  </si>
  <si>
    <t>JC-15775</t>
  </si>
  <si>
    <t>John Castell</t>
  </si>
  <si>
    <t>OFF-EN-10002621</t>
  </si>
  <si>
    <t>Keller</t>
  </si>
  <si>
    <t>OFF-LA-10003714</t>
  </si>
  <si>
    <t>Avery 510</t>
  </si>
  <si>
    <t>FUR-FU-10001889</t>
  </si>
  <si>
    <t>Ultra Door Pull Handle</t>
  </si>
  <si>
    <t>OFF-AR-10003723</t>
  </si>
  <si>
    <t>Avery Hi-Liter Fluorescent Desk Style Markers</t>
  </si>
  <si>
    <t>Port Orange</t>
  </si>
  <si>
    <t>Medford</t>
  </si>
  <si>
    <t>OFF-PA-10000241</t>
  </si>
  <si>
    <t>IBM Multi-Purpose Copy Paper, 8 1/2 x 11", Case</t>
  </si>
  <si>
    <t>AS-10090</t>
  </si>
  <si>
    <t>Adam Shillingsburg</t>
  </si>
  <si>
    <t>Charlottesville</t>
  </si>
  <si>
    <t>OFF-AR-10001446</t>
  </si>
  <si>
    <t>Newell 309</t>
  </si>
  <si>
    <t>Missoula</t>
  </si>
  <si>
    <t>AC-10450</t>
  </si>
  <si>
    <t>Amy Cox</t>
  </si>
  <si>
    <t>OFF-BI-10001359</t>
  </si>
  <si>
    <t>GBC DocuBind TL300 Electric Binding System</t>
  </si>
  <si>
    <t>OFF-EN-10001749</t>
  </si>
  <si>
    <t>Jiffy Padded Mailers with Self-Seal Closure</t>
  </si>
  <si>
    <t>OFF-BI-10004390</t>
  </si>
  <si>
    <t>GBC DocuBind 200 Manual Binding Machine</t>
  </si>
  <si>
    <t>TEC-PH-10004924</t>
  </si>
  <si>
    <t>SKILCRAFT Telephone Shoulder Rest, 2" x 6.5" x 2.5", Black</t>
  </si>
  <si>
    <t>FUR-CH-10000155</t>
  </si>
  <si>
    <t>Global Comet Stacking Armless Chair</t>
  </si>
  <si>
    <t>MD-17860</t>
  </si>
  <si>
    <t>Michael Dominguez</t>
  </si>
  <si>
    <t>Apopka</t>
  </si>
  <si>
    <t>OFF-BI-10001757</t>
  </si>
  <si>
    <t>Pressboard Hanging Data Binders for Unburst Sheets</t>
  </si>
  <si>
    <t>FUR-FU-10004093</t>
  </si>
  <si>
    <t>Hand-Finished Solid Wood Document Frame</t>
  </si>
  <si>
    <t>DB-13660</t>
  </si>
  <si>
    <t>Duane Benoit</t>
  </si>
  <si>
    <t>FUR-FU-10001037</t>
  </si>
  <si>
    <t>DAX Charcoal/Nickel-Tone Document Frame, 5 x 7</t>
  </si>
  <si>
    <t>OFF-PA-10001878</t>
  </si>
  <si>
    <t>Xerox 1891</t>
  </si>
  <si>
    <t>TEC-MA-10003674</t>
  </si>
  <si>
    <t>Hewlett-Packard Deskjet 5550 Printer</t>
  </si>
  <si>
    <t>EH-13990</t>
  </si>
  <si>
    <t>Erica Hackney</t>
  </si>
  <si>
    <t>OFF-LA-10003190</t>
  </si>
  <si>
    <t>Avery 474</t>
  </si>
  <si>
    <t>TEC-PH-10001809</t>
  </si>
  <si>
    <t>Panasonic KX T7736-B Digital phone</t>
  </si>
  <si>
    <t>EH-13765</t>
  </si>
  <si>
    <t>Edward Hooks</t>
  </si>
  <si>
    <t>OFF-BI-10003091</t>
  </si>
  <si>
    <t>GBC DocuBind TL200 Manual Binding Machine</t>
  </si>
  <si>
    <t>FUR-CH-10003981</t>
  </si>
  <si>
    <t>Global Commerce Series Low-Back Swivel/Tilt Chairs</t>
  </si>
  <si>
    <t>Reading</t>
  </si>
  <si>
    <t>OFF-ST-10002562</t>
  </si>
  <si>
    <t>SC-20230</t>
  </si>
  <si>
    <t>Scot Coram</t>
  </si>
  <si>
    <t>TEC-PH-10004345</t>
  </si>
  <si>
    <t>Cisco SPA 502G IP Phone</t>
  </si>
  <si>
    <t>TEC-PH-10001198</t>
  </si>
  <si>
    <t>Avaya 4621SW VoIP phone</t>
  </si>
  <si>
    <t>OFF-PA-10001972</t>
  </si>
  <si>
    <t>Xerox 214</t>
  </si>
  <si>
    <t>TEC-PH-10002483</t>
  </si>
  <si>
    <t>Motorola Moto X</t>
  </si>
  <si>
    <t>FUR-BO-10000468</t>
  </si>
  <si>
    <t>O'Sullivan 2-Shelf Heavy-Duty Bookcases</t>
  </si>
  <si>
    <t>TEC-AC-10001284</t>
  </si>
  <si>
    <t>Enermax Briskie RF Wireless Keyboard and Mouse Combo</t>
  </si>
  <si>
    <t>JE-15715</t>
  </si>
  <si>
    <t>Joe Elijah</t>
  </si>
  <si>
    <t>Broomfield</t>
  </si>
  <si>
    <t>OFF-BI-10002082</t>
  </si>
  <si>
    <t>GBC Twin Loop Wire Binding Elements</t>
  </si>
  <si>
    <t>OFF-ST-10001505</t>
  </si>
  <si>
    <t>Perma STOR-ALL Hanging File Box, 13 1/8"W x 12 1/4"D x 10 1/2"H</t>
  </si>
  <si>
    <t>AC-10615</t>
  </si>
  <si>
    <t>Ann Chong</t>
  </si>
  <si>
    <t>OFF-AR-10004582</t>
  </si>
  <si>
    <t>BIC Brite Liner Grip Highlighters</t>
  </si>
  <si>
    <t>TEC-AC-10002842</t>
  </si>
  <si>
    <t>WD My Passport Ultra 2TB Portable External Hard Drive</t>
  </si>
  <si>
    <t>OFF-AP-10004785</t>
  </si>
  <si>
    <t>Holmes Replacement Filter for HEPA Air Cleaner, Medium Room</t>
  </si>
  <si>
    <t>TEC-AC-10002217</t>
  </si>
  <si>
    <t>Imation Clip USB flash drive - 8 GB</t>
  </si>
  <si>
    <t>OFF-BI-10002954</t>
  </si>
  <si>
    <t>Newell 3-Hole Punched Plastic Slotted Magazine Holders for Binders</t>
  </si>
  <si>
    <t>OFF-AP-10003281</t>
  </si>
  <si>
    <t>Acco 6 Outlet Guardian Standard Surge Suppressor</t>
  </si>
  <si>
    <t>Paterson</t>
  </si>
  <si>
    <t>OFF-SU-10000898</t>
  </si>
  <si>
    <t>Acme Hot Forged Carbon Steel Scissors with Nickel-Plated Handles, 3 7/8" Cut, 8"L</t>
  </si>
  <si>
    <t>JD-16015</t>
  </si>
  <si>
    <t>Joy Daniels</t>
  </si>
  <si>
    <t>OFF-BI-10001249</t>
  </si>
  <si>
    <t>Avery Heavy-Duty EZD View Binder with Locking Rings</t>
  </si>
  <si>
    <t>TEC-AC-10002718</t>
  </si>
  <si>
    <t>Belkin Standard 104 key USB Keyboard</t>
  </si>
  <si>
    <t>TEC-PH-10002352</t>
  </si>
  <si>
    <t>Avaya IP Phone 1140E VoIP phone</t>
  </si>
  <si>
    <t>FUR-CH-10003774</t>
  </si>
  <si>
    <t>Global Wood Trimmed Manager's Task Chair, Khaki</t>
  </si>
  <si>
    <t>OFF-AR-10000127</t>
  </si>
  <si>
    <t>Newell 321</t>
  </si>
  <si>
    <t>Oklahoma City</t>
  </si>
  <si>
    <t>TEC-PH-10003811</t>
  </si>
  <si>
    <t>Jabra Supreme Plus Driver Edition Headset</t>
  </si>
  <si>
    <t>CB-12415</t>
  </si>
  <si>
    <t>Christy Brittain</t>
  </si>
  <si>
    <t>OFF-BI-10002393</t>
  </si>
  <si>
    <t>Binder Posts</t>
  </si>
  <si>
    <t>FUR-TA-10002855</t>
  </si>
  <si>
    <t>Bevis Round Conference Table Top &amp; Single Column Base</t>
  </si>
  <si>
    <t>OFF-EN-10000781</t>
  </si>
  <si>
    <t>OFF-PA-10002160</t>
  </si>
  <si>
    <t>Xerox 1978</t>
  </si>
  <si>
    <t>OFF-AR-10002257</t>
  </si>
  <si>
    <t>Eldon Spacemaker Box, Quick-Snap Lid, Clear</t>
  </si>
  <si>
    <t>OFF-FA-10004395</t>
  </si>
  <si>
    <t>Plymouth Boxed Rubber Bands by Plymouth</t>
  </si>
  <si>
    <t>JS-16030</t>
  </si>
  <si>
    <t>Joy Smith</t>
  </si>
  <si>
    <t>OFF-AP-10002534</t>
  </si>
  <si>
    <t>3.6 Cubic Foot Counter Height Office Refrigerator</t>
  </si>
  <si>
    <t>Chesapeake</t>
  </si>
  <si>
    <t>LW-17215</t>
  </si>
  <si>
    <t>Luke Weiss</t>
  </si>
  <si>
    <t>Lubbock</t>
  </si>
  <si>
    <t>FUR-BO-10003034</t>
  </si>
  <si>
    <t>O'Sullivan Elevations Bookcase, Cherry Finish</t>
  </si>
  <si>
    <t>Johnson City</t>
  </si>
  <si>
    <t>SC-20800</t>
  </si>
  <si>
    <t>Stuart Calhoun</t>
  </si>
  <si>
    <t>OFF-ST-10000943</t>
  </si>
  <si>
    <t>Eldon ProFile File 'N Store Portable File Tub Letter/Legal Size Black</t>
  </si>
  <si>
    <t>AM-10705</t>
  </si>
  <si>
    <t>Anne McFarland</t>
  </si>
  <si>
    <t>OFF-PA-10000533</t>
  </si>
  <si>
    <t>Southworth Parchment Paper &amp; Envelopes</t>
  </si>
  <si>
    <t>San Bernardino</t>
  </si>
  <si>
    <t>RH-19510</t>
  </si>
  <si>
    <t>Rick Huthwaite</t>
  </si>
  <si>
    <t>Leominster</t>
  </si>
  <si>
    <t>OFF-ST-10001172</t>
  </si>
  <si>
    <t>Tennsco Lockers, Sand</t>
  </si>
  <si>
    <t>CT-11995</t>
  </si>
  <si>
    <t>Carol Triggs</t>
  </si>
  <si>
    <t>Bozeman</t>
  </si>
  <si>
    <t>OFF-PA-10001661</t>
  </si>
  <si>
    <t>Xerox 1922</t>
  </si>
  <si>
    <t>OFF-BI-10004817</t>
  </si>
  <si>
    <t>GBC Personal VeloBind Strips</t>
  </si>
  <si>
    <t>MC-17590</t>
  </si>
  <si>
    <t>Matt Collister</t>
  </si>
  <si>
    <t>Perth Amboy</t>
  </si>
  <si>
    <t>FUR-CH-10003833</t>
  </si>
  <si>
    <t>Novimex Fabric Task Chair</t>
  </si>
  <si>
    <t>FUR-FU-10003142</t>
  </si>
  <si>
    <t>Master Big Foot Doorstop, Beige</t>
  </si>
  <si>
    <t>TEC-AC-10001114</t>
  </si>
  <si>
    <t>Microsoft Wireless Mobile Mouse 4000</t>
  </si>
  <si>
    <t>OFF-FA-10002975</t>
  </si>
  <si>
    <t>OFF-ST-10003996</t>
  </si>
  <si>
    <t>Letter/Legal File Tote with Clear Snap-On Lid, Black Granite</t>
  </si>
  <si>
    <t>OFF-BI-10002571</t>
  </si>
  <si>
    <t>Avery Framed View Binder, EZD Ring (Locking), Navy, 1 1/2"</t>
  </si>
  <si>
    <t>OFF-PA-10000477</t>
  </si>
  <si>
    <t>Xerox 1952</t>
  </si>
  <si>
    <t>OFF-BI-10004209</t>
  </si>
  <si>
    <t>Fellowes Twister Kit, Gray/Clear, 3/pkg</t>
  </si>
  <si>
    <t>TEC-AC-10002800</t>
  </si>
  <si>
    <t>Plantronics Audio 478 Stereo USB Headset</t>
  </si>
  <si>
    <t>FUR-TA-10003954</t>
  </si>
  <si>
    <t>Hon 94000 Series Round Tables</t>
  </si>
  <si>
    <t>CC-12610</t>
  </si>
  <si>
    <t>Corey Catlett</t>
  </si>
  <si>
    <t>KA-16525</t>
  </si>
  <si>
    <t>Kelly Andreada</t>
  </si>
  <si>
    <t>Ontario</t>
  </si>
  <si>
    <t>TC-20980</t>
  </si>
  <si>
    <t>Tamara Chand</t>
  </si>
  <si>
    <t>TEC-AC-10003289</t>
  </si>
  <si>
    <t>Anker Ultra-Slim Mini Bluetooth 3.0 Wireless Keyboard</t>
  </si>
  <si>
    <t>TEC-PH-10002468</t>
  </si>
  <si>
    <t>Plantronics CS 50-USB - headset - Convertible, Monaural</t>
  </si>
  <si>
    <t>BF-11080</t>
  </si>
  <si>
    <t>Bart Folk</t>
  </si>
  <si>
    <t>OFF-PA-10001295</t>
  </si>
  <si>
    <t>Computer Printout Paper with Letter-Trim Perforations</t>
  </si>
  <si>
    <t>OFF-LA-10000248</t>
  </si>
  <si>
    <t>Avery 52</t>
  </si>
  <si>
    <t>OFF-FA-10004076</t>
  </si>
  <si>
    <t>Translucent Push Pins by OIC</t>
  </si>
  <si>
    <t>Rancho Cucamonga</t>
  </si>
  <si>
    <t>OFF-LA-10004008</t>
  </si>
  <si>
    <t>Avery 507</t>
  </si>
  <si>
    <t>MM-17260</t>
  </si>
  <si>
    <t>Magdelene Morse</t>
  </si>
  <si>
    <t>Moorhead</t>
  </si>
  <si>
    <t>OFF-AR-10001177</t>
  </si>
  <si>
    <t>Newell 349</t>
  </si>
  <si>
    <t>OFF-BI-10001718</t>
  </si>
  <si>
    <t>GBC DocuBind P50 Personal Binding Machine</t>
  </si>
  <si>
    <t>OFF-AR-10004602</t>
  </si>
  <si>
    <t>Boston KS Multi-Size Manual Pencil Sharpener</t>
  </si>
  <si>
    <t>OFF-ST-10000078</t>
  </si>
  <si>
    <t>Tennsco 6- and 18-Compartment Lockers</t>
  </si>
  <si>
    <t>AH-10120</t>
  </si>
  <si>
    <t>Adrian Hane</t>
  </si>
  <si>
    <t>Xerox 1888</t>
  </si>
  <si>
    <t>BW-11200</t>
  </si>
  <si>
    <t>Ben Wallace</t>
  </si>
  <si>
    <t>Mesquite</t>
  </si>
  <si>
    <t>OFF-AR-10004272</t>
  </si>
  <si>
    <t>Newell 308</t>
  </si>
  <si>
    <t>TEC-PH-10001578</t>
  </si>
  <si>
    <t>Polycom SoundStation2 EX Conference phone</t>
  </si>
  <si>
    <t>OFF-ST-10003638</t>
  </si>
  <si>
    <t>Mobile Personal File Cube</t>
  </si>
  <si>
    <t>FUR-BO-10002213</t>
  </si>
  <si>
    <t>DMI Eclipse Executive Suite Bookcases</t>
  </si>
  <si>
    <t>SW-20245</t>
  </si>
  <si>
    <t>Scot Wooten</t>
  </si>
  <si>
    <t>Stockton</t>
  </si>
  <si>
    <t>Ormond Beach</t>
  </si>
  <si>
    <t>Sunnyvale</t>
  </si>
  <si>
    <t>OFF-EN-10003040</t>
  </si>
  <si>
    <t>Quality Park Security Envelopes</t>
  </si>
  <si>
    <t>TEC-PH-10000923</t>
  </si>
  <si>
    <t>Belkin SportFit Armband For iPhone 5s/5c, Fuchsia</t>
  </si>
  <si>
    <t>BS-11665</t>
  </si>
  <si>
    <t>Brian Stugart</t>
  </si>
  <si>
    <t>FUR-FU-10003623</t>
  </si>
  <si>
    <t>DataProducts Ampli Magnifier Task Lamp, Black,</t>
  </si>
  <si>
    <t>RF-19345</t>
  </si>
  <si>
    <t>Randy Ferguson</t>
  </si>
  <si>
    <t>OFF-AP-10000124</t>
  </si>
  <si>
    <t>Acco 6 Outlet Guardian Basic Surge Suppressor</t>
  </si>
  <si>
    <t>OFF-AR-10004511</t>
  </si>
  <si>
    <t>Sanford Colorific Scented Colored Pencils, 12/Pack</t>
  </si>
  <si>
    <t>OFF-PA-10003883</t>
  </si>
  <si>
    <t>Message Book, Phone, Wirebound Standard Line Memo, 2 3/4" X 5"</t>
  </si>
  <si>
    <t>WB-21850</t>
  </si>
  <si>
    <t>William Brown</t>
  </si>
  <si>
    <t>TEC-PH-10002807</t>
  </si>
  <si>
    <t>Motorla HX550 Universal Bluetooth Headset</t>
  </si>
  <si>
    <t>TB-21625</t>
  </si>
  <si>
    <t>Trudy Brown</t>
  </si>
  <si>
    <t>FUR-FU-10002364</t>
  </si>
  <si>
    <t>Eldon Expressions Wood Desk Accessories, Oak</t>
  </si>
  <si>
    <t>OFF-SU-10001664</t>
  </si>
  <si>
    <t>Acme Office Executive Series Stainless Steel Trimmers</t>
  </si>
  <si>
    <t>FUR-TA-10003238</t>
  </si>
  <si>
    <t>Chromcraft Bull-Nose Wood 48" x 96" Rectangular Conference Tables</t>
  </si>
  <si>
    <t>York</t>
  </si>
  <si>
    <t>TEC-PH-10001536</t>
  </si>
  <si>
    <t>Spigen Samsung Galaxy S5 Case Wallet</t>
  </si>
  <si>
    <t>AF-10870</t>
  </si>
  <si>
    <t>Art Ferguson</t>
  </si>
  <si>
    <t>College Station</t>
  </si>
  <si>
    <t>RB-19435</t>
  </si>
  <si>
    <t>Richard Bierner</t>
  </si>
  <si>
    <t>Saint Louis</t>
  </si>
  <si>
    <t>OFF-AR-10004956</t>
  </si>
  <si>
    <t>Newell 33</t>
  </si>
  <si>
    <t>OFF-AR-10003696</t>
  </si>
  <si>
    <t>Panasonic KP-350BK Electric Pencil Sharpener with Auto Stop</t>
  </si>
  <si>
    <t>KF-16285</t>
  </si>
  <si>
    <t>Karen Ferguson</t>
  </si>
  <si>
    <t>Manteca</t>
  </si>
  <si>
    <t>OFF-PA-10000551</t>
  </si>
  <si>
    <t>Array Memo Cubes</t>
  </si>
  <si>
    <t>JH-15820</t>
  </si>
  <si>
    <t>John Huston</t>
  </si>
  <si>
    <t>San Angelo</t>
  </si>
  <si>
    <t>IL-15100</t>
  </si>
  <si>
    <t>Ivan Liston</t>
  </si>
  <si>
    <t>OFF-BI-10004506</t>
  </si>
  <si>
    <t>Wilson Jones data.warehouse D-Ring Binders with DublLock</t>
  </si>
  <si>
    <t>PB-18805</t>
  </si>
  <si>
    <t>Patrick Bzostek</t>
  </si>
  <si>
    <t>Salt Lake City</t>
  </si>
  <si>
    <t>OFF-PA-10000740</t>
  </si>
  <si>
    <t>Xerox 1982</t>
  </si>
  <si>
    <t>FUR-CH-10002084</t>
  </si>
  <si>
    <t>Hon Mobius Operator's Chair</t>
  </si>
  <si>
    <t>RH-19600</t>
  </si>
  <si>
    <t>Rob Haberlin</t>
  </si>
  <si>
    <t>OFF-AP-10000692</t>
  </si>
  <si>
    <t>Fellowes Mighty 8 Compact Surge Protector</t>
  </si>
  <si>
    <t>OFF-AP-10000252</t>
  </si>
  <si>
    <t>Harmony HEPA Quiet Air Purifiers</t>
  </si>
  <si>
    <t>Knoxville</t>
  </si>
  <si>
    <t>Little Rock</t>
  </si>
  <si>
    <t>FUR-FU-10004748</t>
  </si>
  <si>
    <t>Howard Miller 16" Diameter Gallery Wall Clock</t>
  </si>
  <si>
    <t>Eldon Executive Woodline II Desk Accessories, Mahogany</t>
  </si>
  <si>
    <t>OFF-AR-10000538</t>
  </si>
  <si>
    <t>Boston Model 1800 Electric Pencil Sharpener, Gray</t>
  </si>
  <si>
    <t>AW-10930</t>
  </si>
  <si>
    <t>Arthur Wiediger</t>
  </si>
  <si>
    <t>ML-17410</t>
  </si>
  <si>
    <t>Maris LaWare</t>
  </si>
  <si>
    <t>TEC-PH-10001079</t>
  </si>
  <si>
    <t>Polycom SoundPoint Pro SE-225 Corded phone</t>
  </si>
  <si>
    <t>Lincoln Park</t>
  </si>
  <si>
    <t>OFF-AP-10003842</t>
  </si>
  <si>
    <t>Euro-Pro Shark Turbo Vacuum</t>
  </si>
  <si>
    <t>FUR-CH-10000553</t>
  </si>
  <si>
    <t>Metal Folding Chairs, Beige, 4/Carton</t>
  </si>
  <si>
    <t>DB-13555</t>
  </si>
  <si>
    <t>Dorothy Badders</t>
  </si>
  <si>
    <t>OFF-AR-10003469</t>
  </si>
  <si>
    <t>Nontoxic Chalk</t>
  </si>
  <si>
    <t>MH-17620</t>
  </si>
  <si>
    <t>Matt Hagelstein</t>
  </si>
  <si>
    <t>DK-13375</t>
  </si>
  <si>
    <t>Dennis Kane</t>
  </si>
  <si>
    <t>Marion</t>
  </si>
  <si>
    <t>OFF-PA-10003790</t>
  </si>
  <si>
    <t>Xerox 1991</t>
  </si>
  <si>
    <t>BT-11440</t>
  </si>
  <si>
    <t>Bobby Trafton</t>
  </si>
  <si>
    <t>Littleton</t>
  </si>
  <si>
    <t>FUR-BO-10002202</t>
  </si>
  <si>
    <t>Atlantic Metals Mobile 2-Shelf Bookcases, Custom Colors</t>
  </si>
  <si>
    <t>OFF-AP-10002765</t>
  </si>
  <si>
    <t>Fellowes Advanced Computer Series Surge Protectors</t>
  </si>
  <si>
    <t>DB-13405</t>
  </si>
  <si>
    <t>Denny Blanton</t>
  </si>
  <si>
    <t>OFF-ST-10003692</t>
  </si>
  <si>
    <t>Recycled Steel Personal File for Hanging File Folders</t>
  </si>
  <si>
    <t>TEC-PH-10001051</t>
  </si>
  <si>
    <t>HTC One</t>
  </si>
  <si>
    <t>Vermont</t>
  </si>
  <si>
    <t>OFF-AR-10000817</t>
  </si>
  <si>
    <t>Manco Dry-Lighter Erasable Highlighter</t>
  </si>
  <si>
    <t>OFF-SU-10000952</t>
  </si>
  <si>
    <t>Fiskars Home &amp; Office Scissors</t>
  </si>
  <si>
    <t>FUR-FU-10004597</t>
  </si>
  <si>
    <t>Eldon Cleatmat Chair Mats for Medium Pile Carpets</t>
  </si>
  <si>
    <t>TG-21310</t>
  </si>
  <si>
    <t>Toby Gnade</t>
  </si>
  <si>
    <t>OFF-BI-10002982</t>
  </si>
  <si>
    <t>Avery Self-Adhesive Photo Pockets for Polaroid Photos</t>
  </si>
  <si>
    <t>BF-11005</t>
  </si>
  <si>
    <t>Barry Franz</t>
  </si>
  <si>
    <t>JM-16195</t>
  </si>
  <si>
    <t>Justin MacKendrick</t>
  </si>
  <si>
    <t>OFF-PA-10004285</t>
  </si>
  <si>
    <t>Xerox 1959</t>
  </si>
  <si>
    <t>OFF-AP-10001391</t>
  </si>
  <si>
    <t>Kensington 6 Outlet MasterPiece HOMEOFFICE Power Control Center</t>
  </si>
  <si>
    <t>Xerox 22</t>
  </si>
  <si>
    <t>Bangor</t>
  </si>
  <si>
    <t>Maine</t>
  </si>
  <si>
    <t>TEC-PH-10001944</t>
  </si>
  <si>
    <t>Wi-Ex zBoost YX540 Cellular Phone Signal Booster</t>
  </si>
  <si>
    <t>OFF-PA-10001776</t>
  </si>
  <si>
    <t>Wirebound Message Books, Four 2 3/4" x 5" Forms per Page, 600 Sets per Book</t>
  </si>
  <si>
    <t>MZ-17335</t>
  </si>
  <si>
    <t>Maria Zettner</t>
  </si>
  <si>
    <t>MW-18220</t>
  </si>
  <si>
    <t>Mitch Webber</t>
  </si>
  <si>
    <t>MV-17485</t>
  </si>
  <si>
    <t>Mark Van Huff</t>
  </si>
  <si>
    <t>TEC-AC-10004145</t>
  </si>
  <si>
    <t>Logitech diNovo Edge Keyboard</t>
  </si>
  <si>
    <t>SM-20320</t>
  </si>
  <si>
    <t>Sean Miller</t>
  </si>
  <si>
    <t>OFF-PA-10003919</t>
  </si>
  <si>
    <t>Xerox 1989</t>
  </si>
  <si>
    <t>TP-21415</t>
  </si>
  <si>
    <t>Tom Prescott</t>
  </si>
  <si>
    <t>OFF-PA-10002001</t>
  </si>
  <si>
    <t>Xerox 1984</t>
  </si>
  <si>
    <t>OFF-PA-10002787</t>
  </si>
  <si>
    <t>Xerox 227</t>
  </si>
  <si>
    <t>OFF-ST-10003123</t>
  </si>
  <si>
    <t>Fellowes Bases and Tops For Staxonsteel/High-Stak Systems</t>
  </si>
  <si>
    <t>FUR-FU-10000308</t>
  </si>
  <si>
    <t>Deflect-o Glass Clear Studded Chair Mats</t>
  </si>
  <si>
    <t>TEC-CO-10003763</t>
  </si>
  <si>
    <t>Canon PC1060 Personal Laser Copier</t>
  </si>
  <si>
    <t>FUR-TA-10001866</t>
  </si>
  <si>
    <t>Bevis Round Conference Room Tables and Bases</t>
  </si>
  <si>
    <t>Southaven</t>
  </si>
  <si>
    <t>JK-15625</t>
  </si>
  <si>
    <t>Jim Karlsson</t>
  </si>
  <si>
    <t>New Castle</t>
  </si>
  <si>
    <t>OFF-AP-10002222</t>
  </si>
  <si>
    <t>PJ-18835</t>
  </si>
  <si>
    <t>Patrick Jones</t>
  </si>
  <si>
    <t>OFF-PA-10003971</t>
  </si>
  <si>
    <t>Xerox 1965</t>
  </si>
  <si>
    <t>OFF-AP-10004036</t>
  </si>
  <si>
    <t>Bionaire 99.97% HEPA Air Cleaner</t>
  </si>
  <si>
    <t>OFF-AP-10002287</t>
  </si>
  <si>
    <t>Eureka Sanitaire  Multi-Pro Heavy-Duty Upright, Disposable Bags</t>
  </si>
  <si>
    <t>RS-19420</t>
  </si>
  <si>
    <t>Ricardo Sperren</t>
  </si>
  <si>
    <t>FUR-TA-10001950</t>
  </si>
  <si>
    <t>Balt Solid Wood Round Tables</t>
  </si>
  <si>
    <t>TEC-PH-10001527</t>
  </si>
  <si>
    <t>Plantronics MX500i Earset</t>
  </si>
  <si>
    <t>Midland</t>
  </si>
  <si>
    <t>SV-20935</t>
  </si>
  <si>
    <t>Susan Vittorini</t>
  </si>
  <si>
    <t>BC-11125</t>
  </si>
  <si>
    <t>Becky Castell</t>
  </si>
  <si>
    <t>EM-13825</t>
  </si>
  <si>
    <t>Elizabeth Moffitt</t>
  </si>
  <si>
    <t>Sioux Falls</t>
  </si>
  <si>
    <t>South Dakota</t>
  </si>
  <si>
    <t>TEC-AC-10003095</t>
  </si>
  <si>
    <t>Logitech G35 7.1-Channel Surround Sound Headset</t>
  </si>
  <si>
    <t>TEC-AC-10000358</t>
  </si>
  <si>
    <t>Imation Secure Drive + Hardware Encrypted USB flash drive - 16 GB</t>
  </si>
  <si>
    <t>BM-11575</t>
  </si>
  <si>
    <t>Brendan Murry</t>
  </si>
  <si>
    <t>KN-16705</t>
  </si>
  <si>
    <t>Kristina Nunn</t>
  </si>
  <si>
    <t>Fort Collins</t>
  </si>
  <si>
    <t>OFF-EN-10004147</t>
  </si>
  <si>
    <t>Wausau Papers Astrobrights Colored Envelopes</t>
  </si>
  <si>
    <t>FUR-FU-10001468</t>
  </si>
  <si>
    <t>Tenex Antistatic Computer Chair Mats</t>
  </si>
  <si>
    <t>OFF-PA-10000380</t>
  </si>
  <si>
    <t>REDIFORM Incoming/Outgoing Call Register, 11" X 8 1/2", 100 Messages</t>
  </si>
  <si>
    <t>KW-16570</t>
  </si>
  <si>
    <t>Kelly Williams</t>
  </si>
  <si>
    <t>Clarksville</t>
  </si>
  <si>
    <t>OFF-AP-10000026</t>
  </si>
  <si>
    <t>Tripp Lite Isotel 6 Outlet Surge Protector with Fax/Modem Protection</t>
  </si>
  <si>
    <t>OFF-PA-10003936</t>
  </si>
  <si>
    <t>Xerox 1994</t>
  </si>
  <si>
    <t>FUR-FU-10002501</t>
  </si>
  <si>
    <t>Nu-Dell Executive Frame</t>
  </si>
  <si>
    <t>OFF-AP-10001205</t>
  </si>
  <si>
    <t>Belkin 5 Outlet SurgeMaster Power Centers</t>
  </si>
  <si>
    <t>TOPS Carbonless Receipt Book, Four 2-3/4 x 7-1/4 Money Receipts per Page</t>
  </si>
  <si>
    <t>OFF-BI-10004141</t>
  </si>
  <si>
    <t>Insertable Tab Indexes For Data Binders</t>
  </si>
  <si>
    <t>OFF-BI-10000632</t>
  </si>
  <si>
    <t>Satellite Sectional Post Binders</t>
  </si>
  <si>
    <t>SC-20260</t>
  </si>
  <si>
    <t>Scott Cohen</t>
  </si>
  <si>
    <t>TEC-AC-10004864</t>
  </si>
  <si>
    <t>Memorex Micro Travel Drive 32 GB</t>
  </si>
  <si>
    <t>TEC-MA-10000597</t>
  </si>
  <si>
    <t>Lexmark S315 Color Inkjet Printer</t>
  </si>
  <si>
    <t>OFF-PA-10002960</t>
  </si>
  <si>
    <t>Xerox 1926</t>
  </si>
  <si>
    <t>OFF-PA-10000919</t>
  </si>
  <si>
    <t>Xerox 1918</t>
  </si>
  <si>
    <t>OFF-BI-10001553</t>
  </si>
  <si>
    <t>SpineVue Locking Slant-D Ring Binders by Cardinal</t>
  </si>
  <si>
    <t>OFF-AP-10004540</t>
  </si>
  <si>
    <t>Eureka The Boss Lite 10-Amp Upright Vacuum, Blue</t>
  </si>
  <si>
    <t>Sacramento</t>
  </si>
  <si>
    <t>FUR-CH-10001714</t>
  </si>
  <si>
    <t>Global Leather &amp; Oak Executive Chair, Burgundy</t>
  </si>
  <si>
    <t>FUR-FU-10002298</t>
  </si>
  <si>
    <t>Rubbermaid ClusterMat Chairmats, Mat Size- 66" x 60", Lip 20" x 11" -90 Degree Angle</t>
  </si>
  <si>
    <t>OFF-AR-10000315</t>
  </si>
  <si>
    <t>Dixon Ticonderoga Maple Cedar Pencil, #2</t>
  </si>
  <si>
    <t>OFF-FA-10000936</t>
  </si>
  <si>
    <t>Acco Hot Clips Clips to Go</t>
  </si>
  <si>
    <t>OFF-SU-10004768</t>
  </si>
  <si>
    <t>Acme Kleencut Forged Steel Scissors</t>
  </si>
  <si>
    <t>Thousand Oaks</t>
  </si>
  <si>
    <t>OFF-PA-10002581</t>
  </si>
  <si>
    <t>Xerox 1951</t>
  </si>
  <si>
    <t>DAX Solid Wood Frames</t>
  </si>
  <si>
    <t>CV-12295</t>
  </si>
  <si>
    <t>Christina VanderZanden</t>
  </si>
  <si>
    <t>OFF-AP-10002403</t>
  </si>
  <si>
    <t>Acco Smartsocket Color-Coded Six-Outlet AC Adapter Model Surge Protectors</t>
  </si>
  <si>
    <t>OFF-AR-10003087</t>
  </si>
  <si>
    <t>TEC-PH-10000141</t>
  </si>
  <si>
    <t>Clearsounds A400</t>
  </si>
  <si>
    <t>TEC-CO-10000971</t>
  </si>
  <si>
    <t>Hewlett Packard 310 Color Digital Copier</t>
  </si>
  <si>
    <t>OFF-FA-10001229</t>
  </si>
  <si>
    <t>OFF-BI-10002437</t>
  </si>
  <si>
    <t>Recycled Premium Regency Composition Covers</t>
  </si>
  <si>
    <t>SG-20605</t>
  </si>
  <si>
    <t>Speros Goranitis</t>
  </si>
  <si>
    <t>OFF-PA-10004255</t>
  </si>
  <si>
    <t>Xerox 219</t>
  </si>
  <si>
    <t>OFF-PA-10001184</t>
  </si>
  <si>
    <t>Xerox 1903</t>
  </si>
  <si>
    <t>TEC-AC-10002637</t>
  </si>
  <si>
    <t>Logitech VX Revolution Cordless Laser Mouse for Notebooks (Black)</t>
  </si>
  <si>
    <t>Malden</t>
  </si>
  <si>
    <t>FUR-BO-10000780</t>
  </si>
  <si>
    <t>O'Sullivan Plantations 2-Door Library in Landvery Oak</t>
  </si>
  <si>
    <t>TM-21010</t>
  </si>
  <si>
    <t>Tamara Manning</t>
  </si>
  <si>
    <t>TEC-PH-10003072</t>
  </si>
  <si>
    <t>Panasonic KX-TG9541B DECT 6.0 Digital 2-Line Expandable Cordless Phone With Digital Answering System</t>
  </si>
  <si>
    <t>EM-13810</t>
  </si>
  <si>
    <t>Eleni McCrary</t>
  </si>
  <si>
    <t>Holyoke</t>
  </si>
  <si>
    <t>ML-18040</t>
  </si>
  <si>
    <t>Michelle Lonsdale</t>
  </si>
  <si>
    <t>Albuquerque</t>
  </si>
  <si>
    <t>Sparks</t>
  </si>
  <si>
    <t>TEC-MA-10000112</t>
  </si>
  <si>
    <t>Panasonic KX MB2061 Multifunction Printer</t>
  </si>
  <si>
    <t>Coachella</t>
  </si>
  <si>
    <t>TEC-AC-10004171</t>
  </si>
  <si>
    <t>Razer Kraken 7.1 Surround Sound Over Ear USB Gaming Headset</t>
  </si>
  <si>
    <t>CR-12580</t>
  </si>
  <si>
    <t>Clay Rozendal</t>
  </si>
  <si>
    <t>Elmhurst</t>
  </si>
  <si>
    <t>FUR-TA-10002645</t>
  </si>
  <si>
    <t>Hon Rectangular Conference Tables</t>
  </si>
  <si>
    <t>OFF-BI-10003784</t>
  </si>
  <si>
    <t>Computer Printout Index Tabs</t>
  </si>
  <si>
    <t>OFF-BI-10001617</t>
  </si>
  <si>
    <t>GBC Wire Binding Combs</t>
  </si>
  <si>
    <t>AZ-10750</t>
  </si>
  <si>
    <t>Annie Zypern</t>
  </si>
  <si>
    <t>FUR-CH-10002439</t>
  </si>
  <si>
    <t>Iceberg Nesting Folding Chair, 19w x 6d x 43h</t>
  </si>
  <si>
    <t>OFF-AP-10003057</t>
  </si>
  <si>
    <t>Honeywell Enviracaire Portable HEPA Air Cleaner for 16' x 20' Room</t>
  </si>
  <si>
    <t>PW-19240</t>
  </si>
  <si>
    <t>Pierre Wener</t>
  </si>
  <si>
    <t>FUR-TA-10000849</t>
  </si>
  <si>
    <t>Bevis Rectangular Conference Tables</t>
  </si>
  <si>
    <t>Passaic</t>
  </si>
  <si>
    <t>OFF-EN-10002973</t>
  </si>
  <si>
    <t>Ampad #10 Peel &amp; Seel Holiday Envelopes</t>
  </si>
  <si>
    <t>North Charleston</t>
  </si>
  <si>
    <t>OFF-BI-10003963</t>
  </si>
  <si>
    <t>Cardinal Holdit Data Disk Pockets</t>
  </si>
  <si>
    <t>OFF-LA-10000081</t>
  </si>
  <si>
    <t>Avery 496</t>
  </si>
  <si>
    <t>SC-20380</t>
  </si>
  <si>
    <t>Shahid Collister</t>
  </si>
  <si>
    <t>Newport News</t>
  </si>
  <si>
    <t>OFF-PA-10000726</t>
  </si>
  <si>
    <t>Black Print Carbonless Snap-Off Rapid Letter, 8 1/2" x 7"</t>
  </si>
  <si>
    <t>OFF-PA-10004983</t>
  </si>
  <si>
    <t>Xerox 23</t>
  </si>
  <si>
    <t>CM-11935</t>
  </si>
  <si>
    <t>Carlos Meador</t>
  </si>
  <si>
    <t>FUR-FU-10002107</t>
  </si>
  <si>
    <t>Eldon Pizzaz Desk Accessories</t>
  </si>
  <si>
    <t>Sauder Forest Hills Library, Woodland Oak Finish</t>
  </si>
  <si>
    <t>FUR-CH-10001190</t>
  </si>
  <si>
    <t>Global Deluxe High-Back Office Chair in Storm</t>
  </si>
  <si>
    <t>TEC-AC-10000682</t>
  </si>
  <si>
    <t>Kensington K72356US Mouse-in-a-Box USB Desktop Mouse</t>
  </si>
  <si>
    <t>OFF-LA-10004545</t>
  </si>
  <si>
    <t>Avery 50</t>
  </si>
  <si>
    <t>GM-14695</t>
  </si>
  <si>
    <t>Greg Maxwell</t>
  </si>
  <si>
    <t>OFF-SU-10002557</t>
  </si>
  <si>
    <t>Fiskars Spring-Action Scissors</t>
  </si>
  <si>
    <t>TEC-PH-10000912</t>
  </si>
  <si>
    <t>Anker 24W Portable Micro USB Car Charger</t>
  </si>
  <si>
    <t>OFF-ST-10001837</t>
  </si>
  <si>
    <t>SAFCO Mobile Desk Side File, Wire Frame</t>
  </si>
  <si>
    <t>OFF-AR-10001473</t>
  </si>
  <si>
    <t>Newell 313</t>
  </si>
  <si>
    <t>TB-21250</t>
  </si>
  <si>
    <t>Tim Brockman</t>
  </si>
  <si>
    <t>TEC-PH-10001835</t>
  </si>
  <si>
    <t>Jawbone JAMBOX Wireless Bluetooth Speaker</t>
  </si>
  <si>
    <t>OFF-PA-10002245</t>
  </si>
  <si>
    <t>Xerox 1895</t>
  </si>
  <si>
    <t>JM-15865</t>
  </si>
  <si>
    <t>John Murray</t>
  </si>
  <si>
    <t>Jamestown</t>
  </si>
  <si>
    <t>SC-20575</t>
  </si>
  <si>
    <t>Sonia Cooley</t>
  </si>
  <si>
    <t>Mishawaka</t>
  </si>
  <si>
    <t>OFF-EN-10004483</t>
  </si>
  <si>
    <t>#10 White Business Envelopes,4 1/8 x 9 1/2</t>
  </si>
  <si>
    <t>LS-17200</t>
  </si>
  <si>
    <t>Luke Schmidt</t>
  </si>
  <si>
    <t>RR-19315</t>
  </si>
  <si>
    <t>Ralph Ritter</t>
  </si>
  <si>
    <t>OFF-SU-10000151</t>
  </si>
  <si>
    <t>High Speed Automatic Electric Letter Opener</t>
  </si>
  <si>
    <t>OFF-AP-10001293</t>
  </si>
  <si>
    <t>Belkin 8 Outlet Surge Protector</t>
  </si>
  <si>
    <t>TEC-PH-10000675</t>
  </si>
  <si>
    <t>Panasonic KX TS3282B Corded phone</t>
  </si>
  <si>
    <t>OFF-ST-10003470</t>
  </si>
  <si>
    <t>Tennsco Snap-Together Open Shelving Units, Starter Sets and Add-On Units</t>
  </si>
  <si>
    <t>DB-12910</t>
  </si>
  <si>
    <t>Daniel Byrd</t>
  </si>
  <si>
    <t>OFF-LA-10004559</t>
  </si>
  <si>
    <t>Avery 49</t>
  </si>
  <si>
    <t>OFF-AP-10002651</t>
  </si>
  <si>
    <t>Hoover Upright Vacuum With Dirt Cup</t>
  </si>
  <si>
    <t>TT-21220</t>
  </si>
  <si>
    <t>Thomas Thornton</t>
  </si>
  <si>
    <t>TEC-AC-10002550</t>
  </si>
  <si>
    <t>Maxell 4.7GB DVD-RW 3/Pack</t>
  </si>
  <si>
    <t>OFF-BI-10000829</t>
  </si>
  <si>
    <t>LO-17170</t>
  </si>
  <si>
    <t>Lori Olson</t>
  </si>
  <si>
    <t>La Quinta</t>
  </si>
  <si>
    <t>TEC-PH-10002555</t>
  </si>
  <si>
    <t>Nortel Meridian M5316 Digital phone</t>
  </si>
  <si>
    <t>KD-16615</t>
  </si>
  <si>
    <t>Ken Dana</t>
  </si>
  <si>
    <t>NB-18580</t>
  </si>
  <si>
    <t>Nicole Brennan</t>
  </si>
  <si>
    <t>FUR-BO-10003450</t>
  </si>
  <si>
    <t>Bush Westfield Collection Bookcases, Dark Cherry Finish</t>
  </si>
  <si>
    <t>FUR-FU-10004665</t>
  </si>
  <si>
    <t>3M Polarizing Task Lamp with Clamp Arm, Light Gray</t>
  </si>
  <si>
    <t>Tallahassee</t>
  </si>
  <si>
    <t>TEC-PH-10000369</t>
  </si>
  <si>
    <t>HTC One Mini</t>
  </si>
  <si>
    <t>TEC-AC-10001590</t>
  </si>
  <si>
    <t>Dell Slim USB Multimedia Keyboard</t>
  </si>
  <si>
    <t>FUR-FU-10004909</t>
  </si>
  <si>
    <t>Contemporary Wood/Metal Frame</t>
  </si>
  <si>
    <t>FUR-BO-10004357</t>
  </si>
  <si>
    <t>O'Sullivan Living Dimensions 3-Shelf Bookcases</t>
  </si>
  <si>
    <t>Nashville</t>
  </si>
  <si>
    <t>TEC-AC-10000387</t>
  </si>
  <si>
    <t>KeyTronic KT800P2 - Keyboard - Black</t>
  </si>
  <si>
    <t>BD-11635</t>
  </si>
  <si>
    <t>Brian Derr</t>
  </si>
  <si>
    <t>Bellingham</t>
  </si>
  <si>
    <t>OFF-BI-10001308</t>
  </si>
  <si>
    <t>GBC Standard Plastic Binding Systems' Combs</t>
  </si>
  <si>
    <t>Woodstock</t>
  </si>
  <si>
    <t>CM-12235</t>
  </si>
  <si>
    <t>Chris McAfee</t>
  </si>
  <si>
    <t>OFF-AP-10002734</t>
  </si>
  <si>
    <t>Holmes Harmony HEPA Air Purifier for 17 x 20 Room</t>
  </si>
  <si>
    <t>FUR-FU-10004587</t>
  </si>
  <si>
    <t>GE General Use Halogen Bulbs, 100 Watts, 1 Bulb per Pack</t>
  </si>
  <si>
    <t>TEC-PH-10004833</t>
  </si>
  <si>
    <t>Macally Suction Cup Mount</t>
  </si>
  <si>
    <t>FUR-FU-10001847</t>
  </si>
  <si>
    <t>Eldon Image Series Black Desk Accessories</t>
  </si>
  <si>
    <t>Haltom City</t>
  </si>
  <si>
    <t>FUR-FU-10002045</t>
  </si>
  <si>
    <t>Executive Impressions 14"</t>
  </si>
  <si>
    <t>Wheeling</t>
  </si>
  <si>
    <t>FUR-FU-10004671</t>
  </si>
  <si>
    <t>Executive Impressions 12" Wall Clock</t>
  </si>
  <si>
    <t>FUR-TA-10003569</t>
  </si>
  <si>
    <t>Bretford CR8500 Series Meeting Room Furniture</t>
  </si>
  <si>
    <t>Summerville</t>
  </si>
  <si>
    <t>Plantronics Calisto P620-M USB Wireless Speakerphone System</t>
  </si>
  <si>
    <t>OFF-PA-10001752</t>
  </si>
  <si>
    <t>Hammermill CopyPlus Copy Paper (20Lb. and 84 Bright)</t>
  </si>
  <si>
    <t>EN-13780</t>
  </si>
  <si>
    <t>Edward Nazzal</t>
  </si>
  <si>
    <t>TEC-MA-10003356</t>
  </si>
  <si>
    <t>Panasonic KX MC6040 Color Laser Multifunction Printer</t>
  </si>
  <si>
    <t>KN-16450</t>
  </si>
  <si>
    <t>Kean Nguyen</t>
  </si>
  <si>
    <t>OFF-AR-10003727</t>
  </si>
  <si>
    <t>Berol Giant Pencil Sharpener</t>
  </si>
  <si>
    <t>TEC-AC-10001635</t>
  </si>
  <si>
    <t>KeyTronic KT400U2 - Keyboard - Black</t>
  </si>
  <si>
    <t>BO-11350</t>
  </si>
  <si>
    <t>Bill Overfelt</t>
  </si>
  <si>
    <t>AG-10300</t>
  </si>
  <si>
    <t>Aleksandra Gannaway</t>
  </si>
  <si>
    <t>OFF-LA-10003663</t>
  </si>
  <si>
    <t>Avery 498</t>
  </si>
  <si>
    <t>MC-17635</t>
  </si>
  <si>
    <t>Matthew Clasen</t>
  </si>
  <si>
    <t>TA-21385</t>
  </si>
  <si>
    <t>Tom Ashbrook</t>
  </si>
  <si>
    <t>TEC-CO-10004722</t>
  </si>
  <si>
    <t>Canon imageCLASS 2200 Advanced Copier</t>
  </si>
  <si>
    <t>TEC-MA-10002210</t>
  </si>
  <si>
    <t>Epson TM-T88V Direct Thermal Printer - Monochrome - Desktop</t>
  </si>
  <si>
    <t>OFF-BI-10003196</t>
  </si>
  <si>
    <t>Accohide Poly Flexible Ring Binders</t>
  </si>
  <si>
    <t>JF-15295</t>
  </si>
  <si>
    <t>Jason Fortune-</t>
  </si>
  <si>
    <t>FUR-CH-10002017</t>
  </si>
  <si>
    <t>SAFCO Optional Arm Kit for Workspace Cribbage Stacking Chair</t>
  </si>
  <si>
    <t>FUR-FU-10003829</t>
  </si>
  <si>
    <t>Stackable Trays</t>
  </si>
  <si>
    <t>TT-21265</t>
  </si>
  <si>
    <t>Tim Taslimi</t>
  </si>
  <si>
    <t>SB-20170</t>
  </si>
  <si>
    <t>Sarah Bern</t>
  </si>
  <si>
    <t>OFF-PA-10000697</t>
  </si>
  <si>
    <t>TOPS Voice Message Log Book, Flash Format</t>
  </si>
  <si>
    <t>OFF-AR-10004691</t>
  </si>
  <si>
    <t>Boston 1730 StandUp Electric Pencil Sharpener</t>
  </si>
  <si>
    <t>Hot Springs</t>
  </si>
  <si>
    <t>Executive Impressions 13" Clairmont Wall Clock</t>
  </si>
  <si>
    <t>OFF-BI-10000948</t>
  </si>
  <si>
    <t>GBC Laser Imprintable Binding System Covers, Desert Sand</t>
  </si>
  <si>
    <t>OFF-PA-10000223</t>
  </si>
  <si>
    <t>Xerox 2000</t>
  </si>
  <si>
    <t>OFF-PA-10000062</t>
  </si>
  <si>
    <t>Green Bar Computer Printout Paper</t>
  </si>
  <si>
    <t>FUR-BO-10003404</t>
  </si>
  <si>
    <t>Global Adaptabilites Bookcase, Cherry/Storm Gray Finish</t>
  </si>
  <si>
    <t>OFF-BI-10004233</t>
  </si>
  <si>
    <t>GBC Pre-Punched Binding Paper, Plastic, White, 8-1/2" x 11"</t>
  </si>
  <si>
    <t>TEC-PH-10002834</t>
  </si>
  <si>
    <t>Google Nexus 5</t>
  </si>
  <si>
    <t>CL-12700</t>
  </si>
  <si>
    <t>Craig Leslie</t>
  </si>
  <si>
    <t>HG-15025</t>
  </si>
  <si>
    <t>Hunter Glantz</t>
  </si>
  <si>
    <t>NL-18310</t>
  </si>
  <si>
    <t>Nancy Lomonaco</t>
  </si>
  <si>
    <t>RR-19525</t>
  </si>
  <si>
    <t>Rick Reed</t>
  </si>
  <si>
    <t>FUR-CH-10003761</t>
  </si>
  <si>
    <t>Global Italian Leather Office Chair</t>
  </si>
  <si>
    <t>OFF-PA-10004665</t>
  </si>
  <si>
    <t>Advantus Motivational Note Cards</t>
  </si>
  <si>
    <t>TC-21295</t>
  </si>
  <si>
    <t>Toby Carlisle</t>
  </si>
  <si>
    <t>SV-20785</t>
  </si>
  <si>
    <t>Stewart Visinsky</t>
  </si>
  <si>
    <t>OFF-BI-10001196</t>
  </si>
  <si>
    <t>Avery Flip-Chart Easel Binder, Black</t>
  </si>
  <si>
    <t>TEC-MA-10002981</t>
  </si>
  <si>
    <t>I.R.I.S IRISCard Anywhere 5 Card Scanner</t>
  </si>
  <si>
    <t>TEC-PH-10003601</t>
  </si>
  <si>
    <t>Ativa D5772 2-Line 5.8GHz Digital Expandable Corded/Cordless Phone System with Answering &amp; Caller ID/Call Waiting, Black/Silver</t>
  </si>
  <si>
    <t>OFF-BI-10002003</t>
  </si>
  <si>
    <t>Ibico Presentation Index for Binding Systems</t>
  </si>
  <si>
    <t>OFF-PA-10003016</t>
  </si>
  <si>
    <t>Adams "While You Were Out" Message Pads</t>
  </si>
  <si>
    <t>Englewood</t>
  </si>
  <si>
    <t>OFF-PA-10002246</t>
  </si>
  <si>
    <t>Wirebound Four 2-3/4 x 5 Forms per Page, 400 Sets per Book</t>
  </si>
  <si>
    <t>TEC-PH-10002890</t>
  </si>
  <si>
    <t>AT&amp;T 17929 Lendline Telephone</t>
  </si>
  <si>
    <t>BE-11410</t>
  </si>
  <si>
    <t>Bobby Elias</t>
  </si>
  <si>
    <t>TEC-MA-10003626</t>
  </si>
  <si>
    <t>Hewlett-Packard Deskjet 6540 Color Inkjet Printer</t>
  </si>
  <si>
    <t>TEC-MA-10002412</t>
  </si>
  <si>
    <t>Cisco TelePresence System EX90 Videoconferencing Unit</t>
  </si>
  <si>
    <t>OFF-AR-10003183</t>
  </si>
  <si>
    <t>Avery Fluorescent Highlighter Four-Color Set</t>
  </si>
  <si>
    <t>OFF-PA-10002319</t>
  </si>
  <si>
    <t>Xerox 1944</t>
  </si>
  <si>
    <t>OFF-PA-10001246</t>
  </si>
  <si>
    <t>Xerox 215</t>
  </si>
  <si>
    <t>OFF-PA-10001815</t>
  </si>
  <si>
    <t>Xerox 1885</t>
  </si>
  <si>
    <t>FUR-FU-10001876</t>
  </si>
  <si>
    <t>Computer Room Manger, 14"</t>
  </si>
  <si>
    <t>AT&amp;T CL2909</t>
  </si>
  <si>
    <t>TEC-PH-10000673</t>
  </si>
  <si>
    <t>Plantronics Voyager Pro HD - Bluetooth Headset</t>
  </si>
  <si>
    <t>SC-20680</t>
  </si>
  <si>
    <t>Steve Carroll</t>
  </si>
  <si>
    <t>TEC-PH-10002075</t>
  </si>
  <si>
    <t>AT&amp;T EL51110 DECT</t>
  </si>
  <si>
    <t>DF-13135</t>
  </si>
  <si>
    <t>David Flashing</t>
  </si>
  <si>
    <t>FH-14350</t>
  </si>
  <si>
    <t>Fred Harton</t>
  </si>
  <si>
    <t>Las Cruces</t>
  </si>
  <si>
    <t>TEC-PH-10003691</t>
  </si>
  <si>
    <t>BlackBerry Q10</t>
  </si>
  <si>
    <t>Hoover</t>
  </si>
  <si>
    <t>OFF-SU-10000157</t>
  </si>
  <si>
    <t>Compact Automatic Electric Letter Opener</t>
  </si>
  <si>
    <t>TEC-AC-10004227</t>
  </si>
  <si>
    <t>SanDisk Ultra 16 GB MicroSDHC Class 10 Memory Card</t>
  </si>
  <si>
    <t>MS-17530</t>
  </si>
  <si>
    <t>MaryBeth Skach</t>
  </si>
  <si>
    <t>Frisco</t>
  </si>
  <si>
    <t>TEC-AC-10004127</t>
  </si>
  <si>
    <t>SanDisk Cruzer 8 GB USB Flash Drive</t>
  </si>
  <si>
    <t>RH-19555</t>
  </si>
  <si>
    <t>Ritsa Hightower</t>
  </si>
  <si>
    <t>FUR-CH-10002758</t>
  </si>
  <si>
    <t>Hon Deluxe Fabric Upholstered Stacking Chairs, Squared Back</t>
  </si>
  <si>
    <t>Vacaville</t>
  </si>
  <si>
    <t>OFF-ST-10000532</t>
  </si>
  <si>
    <t>Advantus Rolling Drawer Organizers</t>
  </si>
  <si>
    <t>GA-14515</t>
  </si>
  <si>
    <t>George Ashbrook</t>
  </si>
  <si>
    <t>JP-16135</t>
  </si>
  <si>
    <t>Julie Prescott</t>
  </si>
  <si>
    <t>Dp-13240</t>
  </si>
  <si>
    <t>Dean percer</t>
  </si>
  <si>
    <t>TEC-AC-10003709</t>
  </si>
  <si>
    <t>Maxell 4.7GB DVD-R 5/Pack</t>
  </si>
  <si>
    <t>OFF-BI-10003166</t>
  </si>
  <si>
    <t>GBC Plasticlear Binding Covers</t>
  </si>
  <si>
    <t>OFF-ST-10004835</t>
  </si>
  <si>
    <t>Plastic Stacking Crates &amp; Casters</t>
  </si>
  <si>
    <t>OFF-AP-10000159</t>
  </si>
  <si>
    <t>Belkin F9M820V08 8 Outlet Surge</t>
  </si>
  <si>
    <t>MO-17950</t>
  </si>
  <si>
    <t>Michael Oakman</t>
  </si>
  <si>
    <t>OFF-AP-10001242</t>
  </si>
  <si>
    <t>APC 7 Outlet Network SurgeArrest Surge Protector</t>
  </si>
  <si>
    <t>Waukesha</t>
  </si>
  <si>
    <t>Bakersfield</t>
  </si>
  <si>
    <t>Pompano Beach</t>
  </si>
  <si>
    <t>TEC-AC-10003433</t>
  </si>
  <si>
    <t>Maxell 4.7GB DVD+R 5/Pack</t>
  </si>
  <si>
    <t>TEC-PH-10003187</t>
  </si>
  <si>
    <t>Anker Astro Mini 3000mAh Ultra-Compact Portable Charger</t>
  </si>
  <si>
    <t>OFF-FA-10002763</t>
  </si>
  <si>
    <t>Advantus Map Pennant Flags and Round Head Tacks</t>
  </si>
  <si>
    <t>Corpus Christi</t>
  </si>
  <si>
    <t>Redondo Beach</t>
  </si>
  <si>
    <t>DL-13330</t>
  </si>
  <si>
    <t>Denise Leinenbach</t>
  </si>
  <si>
    <t>OFF-PA-10004239</t>
  </si>
  <si>
    <t>Xerox 1953</t>
  </si>
  <si>
    <t>MH-18025</t>
  </si>
  <si>
    <t>Michelle Huthwaite</t>
  </si>
  <si>
    <t>OFF-PA-10004782</t>
  </si>
  <si>
    <t>Xerox 228</t>
  </si>
  <si>
    <t>FUR-FU-10001185</t>
  </si>
  <si>
    <t>Advantus Employee of the Month Certificate Frame, 11 x 13-1/2</t>
  </si>
  <si>
    <t>DR-12940</t>
  </si>
  <si>
    <t>Daniel Raglin</t>
  </si>
  <si>
    <t>DM-13015</t>
  </si>
  <si>
    <t>Darrin Martin</t>
  </si>
  <si>
    <t>OFF-PA-10003270</t>
  </si>
  <si>
    <t>Xerox 1954</t>
  </si>
  <si>
    <t>OFF-PA-10002421</t>
  </si>
  <si>
    <t>Embossed Ink Jet Note Cards</t>
  </si>
  <si>
    <t>OFF-PA-10002923</t>
  </si>
  <si>
    <t>Xerox 1942</t>
  </si>
  <si>
    <t>OFF-ST-10001128</t>
  </si>
  <si>
    <t>Carina Mini System Audio Rack, Model AR050B</t>
  </si>
  <si>
    <t>CA-11965</t>
  </si>
  <si>
    <t>Carol Adams</t>
  </si>
  <si>
    <t>OFF-PA-10000520</t>
  </si>
  <si>
    <t>Xerox 201</t>
  </si>
  <si>
    <t>AC-10660</t>
  </si>
  <si>
    <t>Anna Chung</t>
  </si>
  <si>
    <t>DM-13345</t>
  </si>
  <si>
    <t>Denise Monton</t>
  </si>
  <si>
    <t>FUR-FU-10003832</t>
  </si>
  <si>
    <t>Eldon Expressions Punched Metal &amp; Wood Desk Accessories, Black &amp; Cherry</t>
  </si>
  <si>
    <t>VF-21715</t>
  </si>
  <si>
    <t>Vicky Freymann</t>
  </si>
  <si>
    <t>FUR-FU-10000409</t>
  </si>
  <si>
    <t>GE 4 Foot Flourescent Tube, 40 Watt</t>
  </si>
  <si>
    <t>CC-12370</t>
  </si>
  <si>
    <t>Christopher Conant</t>
  </si>
  <si>
    <t>TEC-PH-10004389</t>
  </si>
  <si>
    <t>Nokia Lumia 925</t>
  </si>
  <si>
    <t>Orlando</t>
  </si>
  <si>
    <t>OFF-SU-10000946</t>
  </si>
  <si>
    <t>FUR-FU-10001546</t>
  </si>
  <si>
    <t>Dana Swing-Arm Lamps</t>
  </si>
  <si>
    <t>BF-11275</t>
  </si>
  <si>
    <t>Beth Fritzler</t>
  </si>
  <si>
    <t>Orange</t>
  </si>
  <si>
    <t>OFF-PA-10000791</t>
  </si>
  <si>
    <t>Wirebound Message Books, Four 2 3/4 x 5 Forms per Page, 200 Sets per Book</t>
  </si>
  <si>
    <t>HG-14845</t>
  </si>
  <si>
    <t>Harry Greene</t>
  </si>
  <si>
    <t>Lake Charles</t>
  </si>
  <si>
    <t>OFF-PA-10003739</t>
  </si>
  <si>
    <t>Xerox 1969</t>
  </si>
  <si>
    <t>FUR-FU-10000771</t>
  </si>
  <si>
    <t>Eldon 200 Class Desk Accessories, Smoke</t>
  </si>
  <si>
    <t>Highland Park</t>
  </si>
  <si>
    <t>OFF-ST-10002615</t>
  </si>
  <si>
    <t>Dual Level, Single-Width Filing Carts</t>
  </si>
  <si>
    <t>OFF-PA-10000327</t>
  </si>
  <si>
    <t>Xerox 1971</t>
  </si>
  <si>
    <t>Hempstead</t>
  </si>
  <si>
    <t>OFF-EN-10003286</t>
  </si>
  <si>
    <t>OFF-AR-10003772</t>
  </si>
  <si>
    <t>Boston 16750 Black Compact Battery Pencil Sharpener</t>
  </si>
  <si>
    <t>Noblesville</t>
  </si>
  <si>
    <t>OFF-AR-10003338</t>
  </si>
  <si>
    <t>Eberhard Faber 3 1/2" Golf Pencils</t>
  </si>
  <si>
    <t>FUR-FU-10002116</t>
  </si>
  <si>
    <t>Tenex Carpeted, Granite-Look or Clear Contemporary Contour Shape Chair Mats</t>
  </si>
  <si>
    <t>BP-11155</t>
  </si>
  <si>
    <t>Becky Pak</t>
  </si>
  <si>
    <t>Apple Valley</t>
  </si>
  <si>
    <t>FUR-CH-10000422</t>
  </si>
  <si>
    <t>Global Highback Leather Tilter in Burgundy</t>
  </si>
  <si>
    <t>FUR-FU-10002685</t>
  </si>
  <si>
    <t>Executive Impressions 13-1/2" Indoor/Outdoor Wall Clock</t>
  </si>
  <si>
    <t>FUR-FU-10004963</t>
  </si>
  <si>
    <t>Eldon 400 Class Desk Accessories, Black Carbon</t>
  </si>
  <si>
    <t>OFF-BI-10000174</t>
  </si>
  <si>
    <t>Wilson Jones Clip &amp; Carry Folder Binder Tool for Ring Binders, Clear</t>
  </si>
  <si>
    <t>EM-14140</t>
  </si>
  <si>
    <t>Eugene Moren</t>
  </si>
  <si>
    <t>FUR-CH-10004875</t>
  </si>
  <si>
    <t>Harbour Creations 67200 Series Stacking Chairs</t>
  </si>
  <si>
    <t>FUR-FU-10000305</t>
  </si>
  <si>
    <t>Tenex V2T-RE Standard Weight Series Chair Mat, 45" x 53", Lip 25" x 12"</t>
  </si>
  <si>
    <t>TEC-PH-10001459</t>
  </si>
  <si>
    <t>Samsung Galaxy Mega 6.3</t>
  </si>
  <si>
    <t>MA-17995</t>
  </si>
  <si>
    <t>Michelle Arnett</t>
  </si>
  <si>
    <t>AY-10555</t>
  </si>
  <si>
    <t>Andy Yotov</t>
  </si>
  <si>
    <t>FUR-FU-10002445</t>
  </si>
  <si>
    <t>DAX Two-Tone Rosewood/Black Document Frame, Desktop, 5 x 7</t>
  </si>
  <si>
    <t>OFF-PA-10000213</t>
  </si>
  <si>
    <t>Xerox 198</t>
  </si>
  <si>
    <t>FUR-CH-10001797</t>
  </si>
  <si>
    <t>Safco Chair Connectors, 6/Carton</t>
  </si>
  <si>
    <t>Mount Pleasant</t>
  </si>
  <si>
    <t>GB-14575</t>
  </si>
  <si>
    <t>Giulietta Baptist</t>
  </si>
  <si>
    <t>OFF-PA-10003848</t>
  </si>
  <si>
    <t>Xerox 1997</t>
  </si>
  <si>
    <t>JB-16045</t>
  </si>
  <si>
    <t>Julia Barnett</t>
  </si>
  <si>
    <t>FUR-FU-10000755</t>
  </si>
  <si>
    <t>Eldon Expressions Mahogany Wood Desk Collection</t>
  </si>
  <si>
    <t>VariCap6 Expandable Binder</t>
  </si>
  <si>
    <t>FUR-FU-10000550</t>
  </si>
  <si>
    <t>Stacking Trays by OIC</t>
  </si>
  <si>
    <t>TEC-MA-10004521</t>
  </si>
  <si>
    <t>Epson Perfection V600 Photo Scanner</t>
  </si>
  <si>
    <t>Sterling Heights</t>
  </si>
  <si>
    <t>OFF-BI-10003655</t>
  </si>
  <si>
    <t>Durable Pressboard Binders</t>
  </si>
  <si>
    <t>MG-17875</t>
  </si>
  <si>
    <t>Michael Grace</t>
  </si>
  <si>
    <t>OFF-AP-10003779</t>
  </si>
  <si>
    <t>Kensington 7 Outlet MasterPiece Power Center with Fax/Phone Line Protection</t>
  </si>
  <si>
    <t>Eau Claire</t>
  </si>
  <si>
    <t>SR-20425</t>
  </si>
  <si>
    <t>Sharelle Roach</t>
  </si>
  <si>
    <t>Pharr</t>
  </si>
  <si>
    <t>OFF-FA-10002701</t>
  </si>
  <si>
    <t>Alliance Rubber Bands</t>
  </si>
  <si>
    <t>JB-16000</t>
  </si>
  <si>
    <t>Joy Bell-</t>
  </si>
  <si>
    <t>Billings</t>
  </si>
  <si>
    <t>OFF-BI-10002799</t>
  </si>
  <si>
    <t>SlimView Poly Binder, 3/8"</t>
  </si>
  <si>
    <t>Gresham</t>
  </si>
  <si>
    <t>DM-12955</t>
  </si>
  <si>
    <t>Dario Medina</t>
  </si>
  <si>
    <t>OFF-AR-10003582</t>
  </si>
  <si>
    <t>Boston Electric Pencil Sharpener, Model 1818, Charcoal Black</t>
  </si>
  <si>
    <t>FUR-FU-10004666</t>
  </si>
  <si>
    <t>DAX Clear Channel Poster Frame</t>
  </si>
  <si>
    <t>Chattanooga</t>
  </si>
  <si>
    <t>OFF-EN-10002312</t>
  </si>
  <si>
    <t>#10 Self-Seal White Envelopes</t>
  </si>
  <si>
    <t>FUR-CH-10002320</t>
  </si>
  <si>
    <t>Hon Pagoda Stacking Chairs</t>
  </si>
  <si>
    <t>OFF-AR-10001216</t>
  </si>
  <si>
    <t>Newell 339</t>
  </si>
  <si>
    <t>TC-21475</t>
  </si>
  <si>
    <t>Tony Chapman</t>
  </si>
  <si>
    <t>Meridian</t>
  </si>
  <si>
    <t>Idaho</t>
  </si>
  <si>
    <t>FUR-FU-10003247</t>
  </si>
  <si>
    <t>36X48 HARDFLOOR CHAIRMAT</t>
  </si>
  <si>
    <t>SW-20350</t>
  </si>
  <si>
    <t>Sean Wendt</t>
  </si>
  <si>
    <t>FUR-TA-10003837</t>
  </si>
  <si>
    <t>Anderson Hickey Conga Table Tops &amp; Accessories</t>
  </si>
  <si>
    <t>RE-19450</t>
  </si>
  <si>
    <t>Richard Eichhorn</t>
  </si>
  <si>
    <t>TEC-PH-10002350</t>
  </si>
  <si>
    <t>Apple EarPods with Remote and Mic</t>
  </si>
  <si>
    <t>TEC-AC-10000397</t>
  </si>
  <si>
    <t>Perixx PERIBOARD-512B, Ergonomic Split Keyboard</t>
  </si>
  <si>
    <t>BF-11215</t>
  </si>
  <si>
    <t>Benjamin Farhat</t>
  </si>
  <si>
    <t>TEC-AC-10004001</t>
  </si>
  <si>
    <t>Logitech Wireless Headset H600 Over-The-Head Design</t>
  </si>
  <si>
    <t>OFF-PA-10001534</t>
  </si>
  <si>
    <t>Xerox 230</t>
  </si>
  <si>
    <t>FUR-FU-10002379</t>
  </si>
  <si>
    <t>Eldon Econocleat Chair Mats for Low Pile Carpets</t>
  </si>
  <si>
    <t>KB-16405</t>
  </si>
  <si>
    <t>Katrina Bavinger</t>
  </si>
  <si>
    <t>TEC-PH-10000526</t>
  </si>
  <si>
    <t>Vtech CS6719</t>
  </si>
  <si>
    <t>OFF-PA-10001977</t>
  </si>
  <si>
    <t>Xerox 194</t>
  </si>
  <si>
    <t>Bolingbrook</t>
  </si>
  <si>
    <t>JG-15310</t>
  </si>
  <si>
    <t>Jason Gross</t>
  </si>
  <si>
    <t>FUR-BO-10003660</t>
  </si>
  <si>
    <t>Bush Cubix Collection Bookcases, Fully Assembled</t>
  </si>
  <si>
    <t>OFF-BI-10001267</t>
  </si>
  <si>
    <t>Universal Recycled Hanging Pressboard Report Binders, Letter Size</t>
  </si>
  <si>
    <t>EC-14050</t>
  </si>
  <si>
    <t>Erin Creighton</t>
  </si>
  <si>
    <t>OFF-PA-10002741</t>
  </si>
  <si>
    <t>Xerox 1980</t>
  </si>
  <si>
    <t>OFF-PA-10001471</t>
  </si>
  <si>
    <t>Strathmore Photo Frame Cards</t>
  </si>
  <si>
    <t>TEC-MA-10001972</t>
  </si>
  <si>
    <t>Okidata C331dn Printer</t>
  </si>
  <si>
    <t>FUR-FU-10003464</t>
  </si>
  <si>
    <t>Seth Thomas 8 1/2" Cubicle Clock</t>
  </si>
  <si>
    <t>EB-14110</t>
  </si>
  <si>
    <t>Eugene Barchas</t>
  </si>
  <si>
    <t>Aastra 6757i CT Wireless VoIP phone</t>
  </si>
  <si>
    <t>OFF-PA-10004438</t>
  </si>
  <si>
    <t>Xerox 1907</t>
  </si>
  <si>
    <t>JP-15460</t>
  </si>
  <si>
    <t>Jennifer Patt</t>
  </si>
  <si>
    <t>FUR-FU-10004586</t>
  </si>
  <si>
    <t>G.E. Longer-Life Indoor Recessed Floodlight Bulbs</t>
  </si>
  <si>
    <t>TEC-PH-10004908</t>
  </si>
  <si>
    <t>Panasonic KX TS3282W Corded phone</t>
  </si>
  <si>
    <t>CS-11845</t>
  </si>
  <si>
    <t>Cari Sayre</t>
  </si>
  <si>
    <t>FUR-CH-10004495</t>
  </si>
  <si>
    <t>Global Leather and Oak Executive Chair, Black</t>
  </si>
  <si>
    <t>TEC-MA-10000418</t>
  </si>
  <si>
    <t>Cubify CubeX 3D Printer Double Head Print</t>
  </si>
  <si>
    <t>Maple Grove</t>
  </si>
  <si>
    <t>OFF-BI-10004600</t>
  </si>
  <si>
    <t>Ibico Ibimaster 300 Manual Binding System</t>
  </si>
  <si>
    <t>GH-14410</t>
  </si>
  <si>
    <t>Gary Hansen</t>
  </si>
  <si>
    <t>PT-19090</t>
  </si>
  <si>
    <t>Pete Takahito</t>
  </si>
  <si>
    <t>OFF-BI-10004040</t>
  </si>
  <si>
    <t>Wilson Jones Impact Binders</t>
  </si>
  <si>
    <t>OFF-AR-10001615</t>
  </si>
  <si>
    <t>Newell 34</t>
  </si>
  <si>
    <t>TEC-PH-10001299</t>
  </si>
  <si>
    <t>Polycom CX300 Desktop Phone USB VoIP phone</t>
  </si>
  <si>
    <t>OFF-AR-10004260</t>
  </si>
  <si>
    <t>Boston 1799 Powerhouse Electric Pencil Sharpener</t>
  </si>
  <si>
    <t>OFF-EN-10004773</t>
  </si>
  <si>
    <t>Woodland</t>
  </si>
  <si>
    <t>OFF-BI-10001787</t>
  </si>
  <si>
    <t>Wilson Jones Four-Pocket Poly Binders</t>
  </si>
  <si>
    <t>OFF-ST-10002957</t>
  </si>
  <si>
    <t>Sterilite Show Offs Storage Containers</t>
  </si>
  <si>
    <t>Missouri City</t>
  </si>
  <si>
    <t>JL-15130</t>
  </si>
  <si>
    <t>Jack Lebron</t>
  </si>
  <si>
    <t>OFF-FA-10001883</t>
  </si>
  <si>
    <t>Alliance Super-Size Bands, Assorted Sizes</t>
  </si>
  <si>
    <t>TEC-PH-10001644</t>
  </si>
  <si>
    <t>BlueLounge Milo Smartphone Stand, White/Metallic</t>
  </si>
  <si>
    <t>AH-10030</t>
  </si>
  <si>
    <t>Aaron Hawkins</t>
  </si>
  <si>
    <t>OFF-LA-10000407</t>
  </si>
  <si>
    <t>Avery White Multi-Purpose Labels</t>
  </si>
  <si>
    <t>TEC-AC-10000420</t>
  </si>
  <si>
    <t>Logitech G500s Laser Gaming Mouse with Adjustable Weight Tuning</t>
  </si>
  <si>
    <t>Pearland</t>
  </si>
  <si>
    <t>San Mateo</t>
  </si>
  <si>
    <t>OFF-EN-10004846</t>
  </si>
  <si>
    <t>Letter or Legal Size Expandable Poly String Tie Envelopes</t>
  </si>
  <si>
    <t>OFF-SU-10003567</t>
  </si>
  <si>
    <t>Stiletto Hand Letter Openers</t>
  </si>
  <si>
    <t>OFF-ST-10002301</t>
  </si>
  <si>
    <t>Tennsco Commercial Shelving</t>
  </si>
  <si>
    <t>CC-12475</t>
  </si>
  <si>
    <t>Cindy Chapman</t>
  </si>
  <si>
    <t>DW-13195</t>
  </si>
  <si>
    <t>David Wiener</t>
  </si>
  <si>
    <t>TEC-PH-10003095</t>
  </si>
  <si>
    <t>Samsung HM1900 Bluetooth Headset</t>
  </si>
  <si>
    <t>SJ-20215</t>
  </si>
  <si>
    <t>Sarah Jordon</t>
  </si>
  <si>
    <t>TEC-PH-10004912</t>
  </si>
  <si>
    <t>Cisco SPA112 2 Port Phone Adapter</t>
  </si>
  <si>
    <t>OFF-AR-10000799</t>
  </si>
  <si>
    <t>Col-Erase Pencils with Erasers</t>
  </si>
  <si>
    <t>Grand Rapids</t>
  </si>
  <si>
    <t>BG-11740</t>
  </si>
  <si>
    <t>Bruce Geld</t>
  </si>
  <si>
    <t>LB-16795</t>
  </si>
  <si>
    <t>Laurel Beltran</t>
  </si>
  <si>
    <t>CM-11815</t>
  </si>
  <si>
    <t>Candace McMahon</t>
  </si>
  <si>
    <t>OFF-PA-10004609</t>
  </si>
  <si>
    <t>Xerox 221</t>
  </si>
  <si>
    <t>EH-14185</t>
  </si>
  <si>
    <t>Evan Henry</t>
  </si>
  <si>
    <t>TEC-PH-10003171</t>
  </si>
  <si>
    <t>Plantronics Encore H101 Dual Earpieces Headset</t>
  </si>
  <si>
    <t>Visalia</t>
  </si>
  <si>
    <t>Overland Park</t>
  </si>
  <si>
    <t>OFF-AP-10000595</t>
  </si>
  <si>
    <t>Disposable Triple-Filter Dust Bags</t>
  </si>
  <si>
    <t>Temecula</t>
  </si>
  <si>
    <t>TEC-AC-10003399</t>
  </si>
  <si>
    <t>Memorex Mini Travel Drive 64 GB USB 2.0 Flash Drive</t>
  </si>
  <si>
    <t>TEC-MA-10002428</t>
  </si>
  <si>
    <t>Fellowes Powershred HS-440 4-Sheet High Security Shredder</t>
  </si>
  <si>
    <t>TEC-PH-10001128</t>
  </si>
  <si>
    <t>Motorola Droid Maxx</t>
  </si>
  <si>
    <t>TS-21505</t>
  </si>
  <si>
    <t>Tony Sayre</t>
  </si>
  <si>
    <t>OFF-PA-10001033</t>
  </si>
  <si>
    <t>Xerox 1893</t>
  </si>
  <si>
    <t>TEC-AC-10000474</t>
  </si>
  <si>
    <t>Kensington Expert Mouse Optical USB Trackball for PC or Mac</t>
  </si>
  <si>
    <t>FUR-FU-10002963</t>
  </si>
  <si>
    <t>Master Caster Door Stop, Gray</t>
  </si>
  <si>
    <t>PR-18880</t>
  </si>
  <si>
    <t>Patrick Ryan</t>
  </si>
  <si>
    <t>FUR-FU-10000193</t>
  </si>
  <si>
    <t>Tenex Chairmats For Use with Hard Floors</t>
  </si>
  <si>
    <t>OFF-BI-10000962</t>
  </si>
  <si>
    <t>Acco Flexible ACCOHIDE Square Ring Data Binder, Dark Blue, 11 1/2" X 14" 7/8"</t>
  </si>
  <si>
    <t>OFF-AP-10002867</t>
  </si>
  <si>
    <t>Fellowes Command Center 5-outlet power strip</t>
  </si>
  <si>
    <t>Yucaipa</t>
  </si>
  <si>
    <t>FUR-BO-10002916</t>
  </si>
  <si>
    <t>Rush Hierlooms Collection 1" Thick Stackable Bookcases</t>
  </si>
  <si>
    <t>FUR-TA-10004152</t>
  </si>
  <si>
    <t>Barricks 18" x 48" Non-Folding Utility Table with Bottom Storage Shelf</t>
  </si>
  <si>
    <t>FUR-FU-10000672</t>
  </si>
  <si>
    <t>Executive Impressions 10" Spectator Wall Clock</t>
  </si>
  <si>
    <t>Revere</t>
  </si>
  <si>
    <t>LC-17050</t>
  </si>
  <si>
    <t>Liz Carlisle</t>
  </si>
  <si>
    <t>FUR-BO-10002598</t>
  </si>
  <si>
    <t>Hon Metal Bookcases, Putty</t>
  </si>
  <si>
    <t>CS-12490</t>
  </si>
  <si>
    <t>Cindy Schnelling</t>
  </si>
  <si>
    <t>Conroe</t>
  </si>
  <si>
    <t>Tenex Personal Filing Tote With Secure Closure Lid, Black/Frost</t>
  </si>
  <si>
    <t>OFF-PA-10004610</t>
  </si>
  <si>
    <t>Xerox 1900</t>
  </si>
  <si>
    <t>FUR-FU-10000320</t>
  </si>
  <si>
    <t>OIC Stacking Trays</t>
  </si>
  <si>
    <t>FUR-CH-10003535</t>
  </si>
  <si>
    <t>Global Armless Task Chair, Royal Blue</t>
  </si>
  <si>
    <t>DH-13075</t>
  </si>
  <si>
    <t>Dave Hallsten</t>
  </si>
  <si>
    <t>Tinley Park</t>
  </si>
  <si>
    <t>FUR-FU-10003919</t>
  </si>
  <si>
    <t>Eldon Executive Woodline II Cherry Finish Desk Accessories</t>
  </si>
  <si>
    <t>Dubuque</t>
  </si>
  <si>
    <t>OFF-PA-10000174</t>
  </si>
  <si>
    <t>Message Book, Wirebound, Four 5 1/2" X 4" Forms/Pg., 200 Dupl. Sets/Book</t>
  </si>
  <si>
    <t>FUR-FU-10002703</t>
  </si>
  <si>
    <t>Tenex Traditional Chairmats for Hard Floors, Average Lip, 36" x 48"</t>
  </si>
  <si>
    <t>JO-15145</t>
  </si>
  <si>
    <t>Jack O'Briant</t>
  </si>
  <si>
    <t>AH-10690</t>
  </si>
  <si>
    <t>Anna Häberlin</t>
  </si>
  <si>
    <t>TEC-PH-10002415</t>
  </si>
  <si>
    <t>Polycom VoiceStation 500 Conference phone</t>
  </si>
  <si>
    <t>OFF-AR-10000657</t>
  </si>
  <si>
    <t>Binney &amp; Smith inkTank Desk Highlighter, Chisel Tip, Yellow, 12/Box</t>
  </si>
  <si>
    <t>OFF-PA-10004996</t>
  </si>
  <si>
    <t>Speediset Carbonless Redi-Letter 7" x 8 1/2"</t>
  </si>
  <si>
    <t>HJ-14875</t>
  </si>
  <si>
    <t>Heather Jas</t>
  </si>
  <si>
    <t>MH-17455</t>
  </si>
  <si>
    <t>Mark Hamilton</t>
  </si>
  <si>
    <t>Dearborn Heights</t>
  </si>
  <si>
    <t>Santa Fe</t>
  </si>
  <si>
    <t>OFF-PA-10003363</t>
  </si>
  <si>
    <t>Xerox 204</t>
  </si>
  <si>
    <t>Hickory</t>
  </si>
  <si>
    <t>Carol Stream</t>
  </si>
  <si>
    <t>Saint Cloud</t>
  </si>
  <si>
    <t>TEC-AC-10002305</t>
  </si>
  <si>
    <t>KeyTronic E03601U1 - Keyboard - Beige</t>
  </si>
  <si>
    <t>TEC-AC-10000990</t>
  </si>
  <si>
    <t>Imation Bio 2GB USB Flash Drive Imation Corp</t>
  </si>
  <si>
    <t>RD-19930</t>
  </si>
  <si>
    <t>Russell D'Ascenzo</t>
  </si>
  <si>
    <t>SC-20020</t>
  </si>
  <si>
    <t>Sam Craven</t>
  </si>
  <si>
    <t>FUR-BO-10001608</t>
  </si>
  <si>
    <t>Hon Metal Bookcases, Black</t>
  </si>
  <si>
    <t>FUR-BO-10000112</t>
  </si>
  <si>
    <t>Bush Birmingham Collection Bookcase, Dark Cherry</t>
  </si>
  <si>
    <t>TEC-PH-10004120</t>
  </si>
  <si>
    <t>AT&amp;T 1080 Phone</t>
  </si>
  <si>
    <t>SU-20665</t>
  </si>
  <si>
    <t>Stephanie Ulpright</t>
  </si>
  <si>
    <t>OFF-BI-10003476</t>
  </si>
  <si>
    <t>Avery Metallic Poly Binders</t>
  </si>
  <si>
    <t>TEC-MA-10002859</t>
  </si>
  <si>
    <t>Ativa MDM8000 8-Sheet Micro-Cut Shredder</t>
  </si>
  <si>
    <t>OFF-AP-10001947</t>
  </si>
  <si>
    <t>Acco 6 Outlet Guardian Premium Plus Surge Suppressor</t>
  </si>
  <si>
    <t>OFF-LA-10001982</t>
  </si>
  <si>
    <t>Smead Alpha-Z Color-Coded Name Labels First Letter Starter Set</t>
  </si>
  <si>
    <t>TEC-PH-10003484</t>
  </si>
  <si>
    <t>Ooma Telo VoIP Home Phone System</t>
  </si>
  <si>
    <t>OFF-PA-10000007</t>
  </si>
  <si>
    <t>Telephone Message Books with Fax/Mobile Section, 4 1/4" x 6"</t>
  </si>
  <si>
    <t>OFF-PA-10000552</t>
  </si>
  <si>
    <t>Xerox 200</t>
  </si>
  <si>
    <t>Okidata MB491 Multifunction Printer</t>
  </si>
  <si>
    <t>FC-14335</t>
  </si>
  <si>
    <t>Fred Chung</t>
  </si>
  <si>
    <t>OFF-AR-10004062</t>
  </si>
  <si>
    <t>North Miami</t>
  </si>
  <si>
    <t>OFF-ST-10000321</t>
  </si>
  <si>
    <t>Akro Stacking Bins</t>
  </si>
  <si>
    <t>Avery Hi-Liter Comfort Grip Fluorescent Highlighter, Yellow Ink</t>
  </si>
  <si>
    <t>TEC-AC-10002134</t>
  </si>
  <si>
    <t>Rosewill 107 Normal Keys USB Wired Standard Keyboard</t>
  </si>
  <si>
    <t>RB-19330</t>
  </si>
  <si>
    <t>Randy Bradley</t>
  </si>
  <si>
    <t>NC-18535</t>
  </si>
  <si>
    <t>Nick Crebassa</t>
  </si>
  <si>
    <t>TEC-PH-10004071</t>
  </si>
  <si>
    <t>PayAnywhere Card Reader</t>
  </si>
  <si>
    <t>DB-12970</t>
  </si>
  <si>
    <t>Darren Budd</t>
  </si>
  <si>
    <t>OFF-PA-10004039</t>
  </si>
  <si>
    <t>Xerox 1882</t>
  </si>
  <si>
    <t>Memorex 25GB 6X Branded Blu-Ray Recordable Disc, 30/Pack</t>
  </si>
  <si>
    <t>OFF-AR-10001725</t>
  </si>
  <si>
    <t>Boston Home &amp; Office Model 2000 Electric Pencil Sharpeners</t>
  </si>
  <si>
    <t>OFF-AR-10004269</t>
  </si>
  <si>
    <t>Newell 31</t>
  </si>
  <si>
    <t>OFF-BI-10003007</t>
  </si>
  <si>
    <t>Premium Transparent Presentation Covers, No Pattern/Clear, 8 1/2" x 11"</t>
  </si>
  <si>
    <t>Xerox 1966</t>
  </si>
  <si>
    <t>OFF-SU-10002522</t>
  </si>
  <si>
    <t>Acme Kleen Earth Office Shears</t>
  </si>
  <si>
    <t>TEC-AC-10004859</t>
  </si>
  <si>
    <t>Maxell Pro 80 Minute CD-R, 10/Pack</t>
  </si>
  <si>
    <t>TEC-AC-10002558</t>
  </si>
  <si>
    <t>Imation Swivel Flash Drive USB flash drive - 8 GB</t>
  </si>
  <si>
    <t>Plantation</t>
  </si>
  <si>
    <t>FUR-FU-10001731</t>
  </si>
  <si>
    <t>Acrylic Self-Standing Desk Frames</t>
  </si>
  <si>
    <t>OFF-SU-10004782</t>
  </si>
  <si>
    <t>Elite 5" Scissors</t>
  </si>
  <si>
    <t>OFF-SU-10000432</t>
  </si>
  <si>
    <t>Acco Side-Punched Conventional Columnar Pads</t>
  </si>
  <si>
    <t>OFF-LA-10004409</t>
  </si>
  <si>
    <t>Avery 492</t>
  </si>
  <si>
    <t>OFF-ST-10001031</t>
  </si>
  <si>
    <t>Adjustable Personal File Tote</t>
  </si>
  <si>
    <t>OFF-LA-10000476</t>
  </si>
  <si>
    <t>Avery 05222 Permanent Self-Adhesive File Folder Labels for Typewriters, on Rolls, White, 250/Roll</t>
  </si>
  <si>
    <t>OFF-AR-10002987</t>
  </si>
  <si>
    <t>Prismacolor Color Pencil Set</t>
  </si>
  <si>
    <t>Port Saint Lucie</t>
  </si>
  <si>
    <t>TEC-CO-10001571</t>
  </si>
  <si>
    <t>Sharp 1540cs Digital Laser Copier</t>
  </si>
  <si>
    <t>FUR-FU-10003026</t>
  </si>
  <si>
    <t>Eldon Regeneration Recycled Desk Accessories, Black</t>
  </si>
  <si>
    <t>OFF-ST-10001034</t>
  </si>
  <si>
    <t>Eldon File Chest Portable File</t>
  </si>
  <si>
    <t>MF-17665</t>
  </si>
  <si>
    <t>Maureen Fritzler</t>
  </si>
  <si>
    <t>TEC-AC-10000521</t>
  </si>
  <si>
    <t>Verbatim Slim CD and DVD Storage Cases, 50/Pack</t>
  </si>
  <si>
    <t>OFF-SU-10003002</t>
  </si>
  <si>
    <t>Letter Slitter</t>
  </si>
  <si>
    <t>TEC-PH-10000730</t>
  </si>
  <si>
    <t>Samsung Galaxy S4 Active</t>
  </si>
  <si>
    <t>RM-19750</t>
  </si>
  <si>
    <t>Roland Murray</t>
  </si>
  <si>
    <t>VM-21835</t>
  </si>
  <si>
    <t>Vivian Mathis</t>
  </si>
  <si>
    <t>Rock Hill</t>
  </si>
  <si>
    <t>Odessa</t>
  </si>
  <si>
    <t>FUR-CH-10004983</t>
  </si>
  <si>
    <t>Office Star - Mid Back Dual function Ergonomic High Back Chair with 2-Way Adjustable Arms</t>
  </si>
  <si>
    <t>West Allis</t>
  </si>
  <si>
    <t>OFF-FA-10001332</t>
  </si>
  <si>
    <t>Acco Banker's Clasps, 5 3/4"-Long</t>
  </si>
  <si>
    <t>TEC-AC-10001874</t>
  </si>
  <si>
    <t>Logitech Wireless Anywhere Mouse MX for PC and Mac</t>
  </si>
  <si>
    <t>Chula Vista</t>
  </si>
  <si>
    <t>Manhattan</t>
  </si>
  <si>
    <t>OFF-BI-10000494</t>
  </si>
  <si>
    <t>Acco Economy Flexible Poly Round Ring Binder</t>
  </si>
  <si>
    <t>Altoona</t>
  </si>
  <si>
    <t>EJ-13720</t>
  </si>
  <si>
    <t>Ed Jacobs</t>
  </si>
  <si>
    <t>FUR-TA-10003469</t>
  </si>
  <si>
    <t>Balt Split Level Computer Training Table</t>
  </si>
  <si>
    <t>OFF-AR-10003179</t>
  </si>
  <si>
    <t>Dixon Ticonderoga Core-Lock Colored Pencils</t>
  </si>
  <si>
    <t>NC-18415</t>
  </si>
  <si>
    <t>Nathan Cano</t>
  </si>
  <si>
    <t>FUR-CH-10003606</t>
  </si>
  <si>
    <t>SAFCO Folding Chair Trolley</t>
  </si>
  <si>
    <t>FUR-CH-10003298</t>
  </si>
  <si>
    <t>Office Star - Contemporary Task Swivel chair with Loop Arms, Charcoal</t>
  </si>
  <si>
    <t>OFF-LA-10003537</t>
  </si>
  <si>
    <t>Avery 515</t>
  </si>
  <si>
    <t>OFF-PA-10000069</t>
  </si>
  <si>
    <t>TOPS 4 x 6 Fluorescent Color Memo Sheets, 500 Sheets per Pack</t>
  </si>
  <si>
    <t>LS-17230</t>
  </si>
  <si>
    <t>Lycoris Saunders</t>
  </si>
  <si>
    <t>Executive Impressions 13" Chairman Wall Clock</t>
  </si>
  <si>
    <t>OFF-PA-10004733</t>
  </si>
  <si>
    <t>Things To Do Today Spiral Book</t>
  </si>
  <si>
    <t>TEC-AC-10004814</t>
  </si>
  <si>
    <t>Logitech Illuminated Ultrathin Keyboard with Backlighting</t>
  </si>
  <si>
    <t>KE-16420</t>
  </si>
  <si>
    <t>Katrina Edelman</t>
  </si>
  <si>
    <t>OFF-SU-10002301</t>
  </si>
  <si>
    <t>Serrated Blade or Curved Handle Hand Letter Openers</t>
  </si>
  <si>
    <t>OFF-BI-10004318</t>
  </si>
  <si>
    <t>Ibico EB-19 Dual Function Manual Binding System</t>
  </si>
  <si>
    <t>DH-13675</t>
  </si>
  <si>
    <t>Duane Huffman</t>
  </si>
  <si>
    <t>FUR-FU-10004164</t>
  </si>
  <si>
    <t>Eldon 300 Class Desk Accessories, Black</t>
  </si>
  <si>
    <t>Thornton</t>
  </si>
  <si>
    <t>TEC-AC-10001539</t>
  </si>
  <si>
    <t>Logitech G430 Surround Sound Gaming Headset with Dolby 7.1 Technology</t>
  </si>
  <si>
    <t>TEC-PH-10002789</t>
  </si>
  <si>
    <t>LG Exalt</t>
  </si>
  <si>
    <t>OFF-BI-10004828</t>
  </si>
  <si>
    <t>GBC Poly Designer Binding Covers</t>
  </si>
  <si>
    <t>OFF-AR-10001770</t>
  </si>
  <si>
    <t>Economy #2 Pencils</t>
  </si>
  <si>
    <t>Champaign</t>
  </si>
  <si>
    <t>FUR-FU-10004904</t>
  </si>
  <si>
    <t>Eldon "L" Workstation Diamond Chairmat</t>
  </si>
  <si>
    <t>PF-19120</t>
  </si>
  <si>
    <t>Peter Fuller</t>
  </si>
  <si>
    <t>FUR-FU-10002396</t>
  </si>
  <si>
    <t>DAX Copper Panel Document Frame, 5 x 7 Size</t>
  </si>
  <si>
    <t>Texarkana</t>
  </si>
  <si>
    <t>TEC-AC-10002331</t>
  </si>
  <si>
    <t>Maxell 74 Minute CDR, 10/Pack</t>
  </si>
  <si>
    <t>Edinburg</t>
  </si>
  <si>
    <t>Baytown</t>
  </si>
  <si>
    <t>TEC-AC-10001090</t>
  </si>
  <si>
    <t>Micro Innovations Wireless Classic Keyboard with Mouse</t>
  </si>
  <si>
    <t>VT-21700</t>
  </si>
  <si>
    <t>Valerie Takahito</t>
  </si>
  <si>
    <t>FUR-BO-10004218</t>
  </si>
  <si>
    <t>Bush Heritage Pine Collection 5-Shelf Bookcase, Albany Pine Finish, *Special Order</t>
  </si>
  <si>
    <t>TEC-PH-10001619</t>
  </si>
  <si>
    <t>LG G3</t>
  </si>
  <si>
    <t>OFF-PA-10000246</t>
  </si>
  <si>
    <t>Riverleaf Stik-Withit Designer Note Cubes</t>
  </si>
  <si>
    <t>OFF-PA-10001461</t>
  </si>
  <si>
    <t>HP Office Paper (20Lb. and 87 Bright)</t>
  </si>
  <si>
    <t>OFF-AR-10004165</t>
  </si>
  <si>
    <t>Binney &amp; Smith inkTank Erasable Pocket Highlighter, Chisel Tip, Yellow</t>
  </si>
  <si>
    <t>OFF-EN-10001028</t>
  </si>
  <si>
    <t>Greenwood</t>
  </si>
  <si>
    <t>MG-17695</t>
  </si>
  <si>
    <t>Maureen Gnade</t>
  </si>
  <si>
    <t>TEC-PH-10003535</t>
  </si>
  <si>
    <t>RCA ViSYS 25423RE1 Corded phone</t>
  </si>
  <si>
    <t>FUR-FU-10001085</t>
  </si>
  <si>
    <t>3M Polarizing Light Filter Sleeves</t>
  </si>
  <si>
    <t>OFF-AR-10003481</t>
  </si>
  <si>
    <t>Newell 348</t>
  </si>
  <si>
    <t>OFF-PA-10002606</t>
  </si>
  <si>
    <t>Xerox 1928</t>
  </si>
  <si>
    <t>SP-20920</t>
  </si>
  <si>
    <t>Susan Pistek</t>
  </si>
  <si>
    <t>FUR-FU-10003731</t>
  </si>
  <si>
    <t>Eldon Expressions Wood and Plastic Desk Accessories, Oak</t>
  </si>
  <si>
    <t>OFF-AP-10001962</t>
  </si>
  <si>
    <t>Black &amp; Decker Filter for Double Action Dustbuster Cordless Vac BLDV7210</t>
  </si>
  <si>
    <t>CS-12175</t>
  </si>
  <si>
    <t>Charles Sheldon</t>
  </si>
  <si>
    <t>FUR-FU-10003798</t>
  </si>
  <si>
    <t>Ultra Door Kickplate, 8"H x 34"W</t>
  </si>
  <si>
    <t>Woonsocket</t>
  </si>
  <si>
    <t>DK-12895</t>
  </si>
  <si>
    <t>Dana Kaydos</t>
  </si>
  <si>
    <t>OFF-AR-10002704</t>
  </si>
  <si>
    <t>Boston 1900 Electric Pencil Sharpener</t>
  </si>
  <si>
    <t>TEC-AC-10002942</t>
  </si>
  <si>
    <t>WD My Passport Ultra 1TB Portable External Hard Drive</t>
  </si>
  <si>
    <t>TEC-MA-10001016</t>
  </si>
  <si>
    <t>Canon PC170 Desktop Personal Copier</t>
  </si>
  <si>
    <t>KM-16660</t>
  </si>
  <si>
    <t>Khloe Miller</t>
  </si>
  <si>
    <t>TEC-AC-10001553</t>
  </si>
  <si>
    <t>Memorex 25GB 6X Branded Blu-Ray Recordable Disc, 15/Pack</t>
  </si>
  <si>
    <t>FUR-FU-10001215</t>
  </si>
  <si>
    <t>Howard Miller 11-1/2" Diameter Brentwood Wall Clock</t>
  </si>
  <si>
    <t>Superior</t>
  </si>
  <si>
    <t>OFF-PA-10002499</t>
  </si>
  <si>
    <t>Xerox 1890</t>
  </si>
  <si>
    <t>AA-10645</t>
  </si>
  <si>
    <t>Anna Andreadi</t>
  </si>
  <si>
    <t>TEC-PH-10003215</t>
  </si>
  <si>
    <t>Jackery Bar Premium Fast-charging Portable Charger</t>
  </si>
  <si>
    <t>Bedford</t>
  </si>
  <si>
    <t>Covington</t>
  </si>
  <si>
    <t>OFF-LA-10002945</t>
  </si>
  <si>
    <t>Permanent Self-Adhesive File Folder Labels for Typewriters, 1 1/8 x 3 1/2, White</t>
  </si>
  <si>
    <t>OFF-AR-10002766</t>
  </si>
  <si>
    <t>TEC-PH-10004434</t>
  </si>
  <si>
    <t>Cisco IP Phone 7961G VoIP phone - Dark gray</t>
  </si>
  <si>
    <t>Broken Arrow</t>
  </si>
  <si>
    <t>Miramar</t>
  </si>
  <si>
    <t>FUR-BO-10000711</t>
  </si>
  <si>
    <t>Hon Metal Bookcases, Gray</t>
  </si>
  <si>
    <t>OFF-BI-10001120</t>
  </si>
  <si>
    <t>Ibico EPK-21 Electric Binding System</t>
  </si>
  <si>
    <t>OFF-AP-10004655</t>
  </si>
  <si>
    <t>Holmes Visible Mist Ultrasonic Humidifier with 2.3-Gallon Output per Day, Replacement Filter</t>
  </si>
  <si>
    <t>DD-13570</t>
  </si>
  <si>
    <t>Dorothy Dickinson</t>
  </si>
  <si>
    <t>FUR-BO-10004360</t>
  </si>
  <si>
    <t>Rush Hierlooms Collection Rich Wood Bookcases</t>
  </si>
  <si>
    <t>TEC-AC-10000199</t>
  </si>
  <si>
    <t>Kingston Digital DataTraveler 8GB USB 2.0</t>
  </si>
  <si>
    <t>TEC-MA-10001127</t>
  </si>
  <si>
    <t>HP Designjet T520 Inkjet Large Format Printer - 24" Color</t>
  </si>
  <si>
    <t>Hollywood</t>
  </si>
  <si>
    <t>Deer Park</t>
  </si>
  <si>
    <t>Wichita</t>
  </si>
  <si>
    <t>OFF-AR-10001227</t>
  </si>
  <si>
    <t>Newell 338</t>
  </si>
  <si>
    <t>AH-10465</t>
  </si>
  <si>
    <t>Amy Hunt</t>
  </si>
  <si>
    <t>TP-21565</t>
  </si>
  <si>
    <t>Tracy Poddar</t>
  </si>
  <si>
    <t>FUR-CH-10000229</t>
  </si>
  <si>
    <t>Global Enterprise Series Seating High-Back Swivel/Tilt Chairs</t>
  </si>
  <si>
    <t>EK-13795</t>
  </si>
  <si>
    <t>Eileen Kiefer</t>
  </si>
  <si>
    <t>CR-12820</t>
  </si>
  <si>
    <t>Cyra Reiten</t>
  </si>
  <si>
    <t>FUR-BO-10002853</t>
  </si>
  <si>
    <t>O'Sullivan 5-Shelf Heavy-Duty Bookcases</t>
  </si>
  <si>
    <t>SG-20890</t>
  </si>
  <si>
    <t>Susan Gilcrest</t>
  </si>
  <si>
    <t>Mcallen</t>
  </si>
  <si>
    <t>Iowa City</t>
  </si>
  <si>
    <t>OFF-PA-10004022</t>
  </si>
  <si>
    <t>Hammermill Color Copier Paper (28Lb. and 96 Bright)</t>
  </si>
  <si>
    <t>OFF-PA-10004248</t>
  </si>
  <si>
    <t>Xerox 1990</t>
  </si>
  <si>
    <t>Boise</t>
  </si>
  <si>
    <t>Cranston</t>
  </si>
  <si>
    <t>AH-10585</t>
  </si>
  <si>
    <t>Angele Hood</t>
  </si>
  <si>
    <t>OFF-PA-10001363</t>
  </si>
  <si>
    <t>Xerox 1933</t>
  </si>
  <si>
    <t>OFF-BI-10003876</t>
  </si>
  <si>
    <t>Green Canvas Binder for 8-1/2" x 14" Sheets</t>
  </si>
  <si>
    <t>OFF-EN-10004007</t>
  </si>
  <si>
    <t>Park Ridge Embossed Executive Business Envelopes</t>
  </si>
  <si>
    <t>FUR-BO-10003894</t>
  </si>
  <si>
    <t>Safco Value Mate Steel Bookcase, Baked Enamel Finish on Steel, Black</t>
  </si>
  <si>
    <t>TEC-MA-10001570</t>
  </si>
  <si>
    <t>Cisco Desktop Collaboration Experience DX650 IP Video Phone</t>
  </si>
  <si>
    <t>FUR-FU-10003930</t>
  </si>
  <si>
    <t>Howard Miller 12-3/4 Diameter Accuwave DS  Wall Clock</t>
  </si>
  <si>
    <t>OFF-PA-10000232</t>
  </si>
  <si>
    <t>Xerox 1975</t>
  </si>
  <si>
    <t>NF-18475</t>
  </si>
  <si>
    <t>Neil Französisch</t>
  </si>
  <si>
    <t>OFF-AR-10001972</t>
  </si>
  <si>
    <t>Newell 323</t>
  </si>
  <si>
    <t>OFF-AR-10004587</t>
  </si>
  <si>
    <t>Boston 1827 Commercial Additional Cutter, Drive Gear &amp; Gear Rack for 1606</t>
  </si>
  <si>
    <t>OFF-AP-10001366</t>
  </si>
  <si>
    <t>BS-11365</t>
  </si>
  <si>
    <t>Bill Shonely</t>
  </si>
  <si>
    <t>OFF-BI-10000216</t>
  </si>
  <si>
    <t>Mead 1st Gear 2" Zipper Binder, Asst. Colors</t>
  </si>
  <si>
    <t>SH-20635</t>
  </si>
  <si>
    <t>Stefanie Holloman</t>
  </si>
  <si>
    <t>TEC-MA-10001047</t>
  </si>
  <si>
    <t>3D Systems Cube Printer, 2nd Generation, Magenta</t>
  </si>
  <si>
    <t>OFF-LA-10003720</t>
  </si>
  <si>
    <t>Avery 487</t>
  </si>
  <si>
    <t>Port Arthur</t>
  </si>
  <si>
    <t>Citrus Heights</t>
  </si>
  <si>
    <t>The Colony</t>
  </si>
  <si>
    <t>TEC-MA-10003246</t>
  </si>
  <si>
    <t>Hewlett-Packard Deskjet D4360 Printer</t>
  </si>
  <si>
    <t>FUR-FU-10000175</t>
  </si>
  <si>
    <t>OFF-PA-10000556</t>
  </si>
  <si>
    <t>Xerox 208</t>
  </si>
  <si>
    <t>RD-19720</t>
  </si>
  <si>
    <t>Roger Demir</t>
  </si>
  <si>
    <t>Daytona Beach</t>
  </si>
  <si>
    <t>TEC-AC-10003237</t>
  </si>
  <si>
    <t>Memorex Micro Travel Drive 4 GB</t>
  </si>
  <si>
    <t>Bullhead City</t>
  </si>
  <si>
    <t>OFF-EN-10003068</t>
  </si>
  <si>
    <t>#6 3/4 Gummed Flap White Envelopes</t>
  </si>
  <si>
    <t>Portage</t>
  </si>
  <si>
    <t>FUR-FU-10004053</t>
  </si>
  <si>
    <t>DAX Two-Tone Silver Metal Document Frame</t>
  </si>
  <si>
    <t>AG-10330</t>
  </si>
  <si>
    <t>Alex Grayson</t>
  </si>
  <si>
    <t>OFF-PA-10000565</t>
  </si>
  <si>
    <t>Fargo</t>
  </si>
  <si>
    <t>North Dakota</t>
  </si>
  <si>
    <t>OFF-LA-10000414</t>
  </si>
  <si>
    <t>Avery 503</t>
  </si>
  <si>
    <t>Elkhart</t>
  </si>
  <si>
    <t>OFF-AP-10002998</t>
  </si>
  <si>
    <t>Holmes 99% HEPA Air Purifier</t>
  </si>
  <si>
    <t>San Gabriel</t>
  </si>
  <si>
    <t>FUR-BO-10004690</t>
  </si>
  <si>
    <t>O'Sullivan Cherrywood Estates Traditional Barrister Bookcase</t>
  </si>
  <si>
    <t>OFF-AR-10002445</t>
  </si>
  <si>
    <t>SANFORD Major Accent Highlighters</t>
  </si>
  <si>
    <t>Margate</t>
  </si>
  <si>
    <t>Sandy Springs</t>
  </si>
  <si>
    <t>FUR-BO-10003546</t>
  </si>
  <si>
    <t>Hon 4-Shelf Metal Bookcases</t>
  </si>
  <si>
    <t>FUR-TA-10003392</t>
  </si>
  <si>
    <t>Global Adaptabilities Conference Tables</t>
  </si>
  <si>
    <t>OFF-AR-10003217</t>
  </si>
  <si>
    <t>Newell 316</t>
  </si>
  <si>
    <t>OFF-ST-10001932</t>
  </si>
  <si>
    <t>Fellowes Staxonsteel Drawer Files</t>
  </si>
  <si>
    <t>OFF-AR-10001761</t>
  </si>
  <si>
    <t>Avery Hi-Liter Smear-Safe Highlighters</t>
  </si>
  <si>
    <t>OFF-EN-10003567</t>
  </si>
  <si>
    <t>Inter-Office Recycled Envelopes, Brown Kraft, Button-String,10" x 13" , 100/Box</t>
  </si>
  <si>
    <t>OFF-PA-10003022</t>
  </si>
  <si>
    <t>Xerox 1992</t>
  </si>
  <si>
    <t>Mentor</t>
  </si>
  <si>
    <t>FUR-TA-10004442</t>
  </si>
  <si>
    <t>Riverside Furniture Stanwyck Manor Table Series</t>
  </si>
  <si>
    <t>Lawton</t>
  </si>
  <si>
    <t>OFF-ST-10000129</t>
  </si>
  <si>
    <t>Fellowes Recycled Storage Drawers</t>
  </si>
  <si>
    <t>OFF-PA-10004948</t>
  </si>
  <si>
    <t>Xerox 190</t>
  </si>
  <si>
    <t>OFF-PA-10001725</t>
  </si>
  <si>
    <t>Xerox 1892</t>
  </si>
  <si>
    <t>GR-14560</t>
  </si>
  <si>
    <t>Georgia Rosenberg</t>
  </si>
  <si>
    <t>TEC-PH-10000213</t>
  </si>
  <si>
    <t>Seidio BD2-HK3IPH5-BK DILEX Case and Holster Combo for Apple iPhone 5/5s - Black</t>
  </si>
  <si>
    <t>VS-21820</t>
  </si>
  <si>
    <t>Vivek Sundaresam</t>
  </si>
  <si>
    <t>Hampton</t>
  </si>
  <si>
    <t>OFF-PA-10000807</t>
  </si>
  <si>
    <t>TOPS "Important Message" Pads, Canary, 4-1/4 x 5-1/2, 50 Sheets per Pad</t>
  </si>
  <si>
    <t>OFF-ST-10003805</t>
  </si>
  <si>
    <t>24 Capacity Maxi Data Binder Racks, Pearl</t>
  </si>
  <si>
    <t>Rome</t>
  </si>
  <si>
    <t>OFF-PA-10004353</t>
  </si>
  <si>
    <t>Southworth 25% Cotton Premium Laser Paper and Envelopes</t>
  </si>
  <si>
    <t>TM-21490</t>
  </si>
  <si>
    <t>Tony Molinari</t>
  </si>
  <si>
    <t>OFF-EN-10004206</t>
  </si>
  <si>
    <t>Multimedia Mailers</t>
  </si>
  <si>
    <t>OFF-LA-10003388</t>
  </si>
  <si>
    <t>Avery 5</t>
  </si>
  <si>
    <t>La Crosse</t>
  </si>
  <si>
    <t>TEC-PH-10000193</t>
  </si>
  <si>
    <t>Jensen SMPS-640 - speaker phone</t>
  </si>
  <si>
    <t>FUR-FU-10002111</t>
  </si>
  <si>
    <t>Master Caster Door Stop, Large Brown</t>
  </si>
  <si>
    <t>OFF-ST-10000885</t>
  </si>
  <si>
    <t>Fellowes Desktop Hanging File Manager</t>
  </si>
  <si>
    <t>Lewiston</t>
  </si>
  <si>
    <t>OFF-PA-10002709</t>
  </si>
  <si>
    <t>Xerox 1956</t>
  </si>
  <si>
    <t>Hattiesburg</t>
  </si>
  <si>
    <t>FUR-FU-10003424</t>
  </si>
  <si>
    <t>Nu-Dell Oak Frame</t>
  </si>
  <si>
    <t>TS-21430</t>
  </si>
  <si>
    <t>Tom Stivers</t>
  </si>
  <si>
    <t>Danville</t>
  </si>
  <si>
    <t>OFF-BI-10003718</t>
  </si>
  <si>
    <t>GBC Therma-A-Bind 250T Electric Binding System</t>
  </si>
  <si>
    <t>FUR-FU-10002508</t>
  </si>
  <si>
    <t>Document Clip Frames</t>
  </si>
  <si>
    <t>OFF-AP-10004052</t>
  </si>
  <si>
    <t>Hoover Replacement Belts For Soft Guard &amp; Commercial Ltweight Upright Vacs, 2/Pk</t>
  </si>
  <si>
    <t>OFF-PA-10003134</t>
  </si>
  <si>
    <t>Xerox 1937</t>
  </si>
  <si>
    <t>FUR-FU-10000719</t>
  </si>
  <si>
    <t>DAX Cubicle Frames, 8-1/2 x 11</t>
  </si>
  <si>
    <t>FUR-BO-10003893</t>
  </si>
  <si>
    <t>Sauder Camden County Collection Library</t>
  </si>
  <si>
    <t>TEC-CO-10001943</t>
  </si>
  <si>
    <t>Canon PC-428 Personal Copier</t>
  </si>
  <si>
    <t>FUR-CH-10000749</t>
  </si>
  <si>
    <t>Office Star - Ergonomic Mid Back Chair with 2-Way Adjustable Arms</t>
  </si>
  <si>
    <t>DB-13360</t>
  </si>
  <si>
    <t>Dennis Bolton</t>
  </si>
  <si>
    <t>OFF-PA-10003228</t>
  </si>
  <si>
    <t>Xerox 1917</t>
  </si>
  <si>
    <t>TEC-AC-10001542</t>
  </si>
  <si>
    <t>SanDisk Cruzer 16 GB USB Flash Drive</t>
  </si>
  <si>
    <t>Logan</t>
  </si>
  <si>
    <t>TEC-AC-10004877</t>
  </si>
  <si>
    <t>Imation 30456 USB Flash Drive 8GB</t>
  </si>
  <si>
    <t>TEC-PH-10001305</t>
  </si>
  <si>
    <t>Panasonic KX TS208W Corded phone</t>
  </si>
  <si>
    <t>Waterbury</t>
  </si>
  <si>
    <t>OFF-PA-10000483</t>
  </si>
  <si>
    <t>Xerox 19</t>
  </si>
  <si>
    <t>NR-18550</t>
  </si>
  <si>
    <t>Nick Radford</t>
  </si>
  <si>
    <t>Athens</t>
  </si>
  <si>
    <t>TEC-AC-10000487</t>
  </si>
  <si>
    <t>SanDisk Cruzer 4 GB USB Flash Drive</t>
  </si>
  <si>
    <t>TEC-AC-10002018</t>
  </si>
  <si>
    <t>AmazonBasics 3-Button USB Wired Mouse</t>
  </si>
  <si>
    <t>OFF-PA-10004381</t>
  </si>
  <si>
    <t>14-7/8 x 11 Blue Bar Computer Printout Paper</t>
  </si>
  <si>
    <t>OFF-EN-10001453</t>
  </si>
  <si>
    <t>Tyvek Interoffice Envelopes, 9 1/2" x 12 1/2", 100/Box</t>
  </si>
  <si>
    <t>CS-11860</t>
  </si>
  <si>
    <t>Cari Schnelling</t>
  </si>
  <si>
    <t>OFF-SU-10001212</t>
  </si>
  <si>
    <t>Kleencut Forged Office Shears by Acme United Corporation</t>
  </si>
  <si>
    <t>Avondale</t>
  </si>
  <si>
    <t>OFF-BI-10000201</t>
  </si>
  <si>
    <t>Avery Triangle Shaped Sheet Lifters, Black, 2/Pack</t>
  </si>
  <si>
    <t>TEC-AC-10004396</t>
  </si>
  <si>
    <t>Logitech Keyboard K120</t>
  </si>
  <si>
    <t>Xerox 1932</t>
  </si>
  <si>
    <t>MF-18250</t>
  </si>
  <si>
    <t>Monica Federle</t>
  </si>
  <si>
    <t>Marietta</t>
  </si>
  <si>
    <t>OFF-AR-10002467</t>
  </si>
  <si>
    <t>Dixon Ticonderoga Pencils</t>
  </si>
  <si>
    <t>FUR-FU-10002813</t>
  </si>
  <si>
    <t>DAX Contemporary Wood Frame with Silver Metal Mat, Desktop, 11 x 14 Size</t>
  </si>
  <si>
    <t>LW-17125</t>
  </si>
  <si>
    <t>Liz Willingham</t>
  </si>
  <si>
    <t>Yuma</t>
  </si>
  <si>
    <t>TEC-MA-10000752</t>
  </si>
  <si>
    <t>Texas Instrument TI-15 Fraction Calculator</t>
  </si>
  <si>
    <t>Wausau</t>
  </si>
  <si>
    <t>Pasco</t>
  </si>
  <si>
    <t>FUR-FU-10004845</t>
  </si>
  <si>
    <t>Deflect-o EconoMat Nonstudded, No Bevel Mat</t>
  </si>
  <si>
    <t>Oak Park</t>
  </si>
  <si>
    <t>OFF-FA-10000840</t>
  </si>
  <si>
    <t>OIC Thumb-Tacks</t>
  </si>
  <si>
    <t>Pensacola</t>
  </si>
  <si>
    <t>OFF-AR-10001231</t>
  </si>
  <si>
    <t>Sanford EarthWrite Recycled Pencils, Medium Soft, #2</t>
  </si>
  <si>
    <t>TEC-PH-10004875</t>
  </si>
  <si>
    <t>PNY Rapid USB Car Charger - Black</t>
  </si>
  <si>
    <t>League City</t>
  </si>
  <si>
    <t>FUR-CH-10001802</t>
  </si>
  <si>
    <t>Hon Every-Day Chair Series Swivel Task Chairs</t>
  </si>
  <si>
    <t>Gaithersburg</t>
  </si>
  <si>
    <t>AR-10345</t>
  </si>
  <si>
    <t>Alex Russell</t>
  </si>
  <si>
    <t>KS-16300</t>
  </si>
  <si>
    <t>Karen Seio</t>
  </si>
  <si>
    <t>Lehi</t>
  </si>
  <si>
    <t>TEC-PH-10003356</t>
  </si>
  <si>
    <t>SmartStand Mobile Device Holder, Assorted Colors</t>
  </si>
  <si>
    <t>Tuscaloosa</t>
  </si>
  <si>
    <t>OFF-AP-10002670</t>
  </si>
  <si>
    <t>Belkin 8-Outlet Premiere SurgeMaster II Surge Protectors</t>
  </si>
  <si>
    <t>OFF-FA-10003485</t>
  </si>
  <si>
    <t>AB-10015</t>
  </si>
  <si>
    <t>Aaron Bergman</t>
  </si>
  <si>
    <t>OFF-AP-10000390</t>
  </si>
  <si>
    <t>Euro Pro Shark Stick Mini Vacuum</t>
  </si>
  <si>
    <t>OFF-PA-10002764</t>
  </si>
  <si>
    <t>OFF-PA-10000143</t>
  </si>
  <si>
    <t>Astroparche Fine Business Paper</t>
  </si>
  <si>
    <t>TEC-MA-10000045</t>
  </si>
  <si>
    <t>Zebra ZM400 Thermal Label Printer</t>
  </si>
  <si>
    <t>LR-17035</t>
  </si>
  <si>
    <t>Lisa Ryan</t>
  </si>
  <si>
    <t>OFF-ST-10000136</t>
  </si>
  <si>
    <t>Letter Size File</t>
  </si>
  <si>
    <t>TEC-PH-10004522</t>
  </si>
  <si>
    <t>Dexim XPower Skin Super-Thin Power Case for iPhone 5 - Black</t>
  </si>
  <si>
    <t>TEC-PH-10002584</t>
  </si>
  <si>
    <t>Samsung Galaxy S4</t>
  </si>
  <si>
    <t>SS-20410</t>
  </si>
  <si>
    <t>Shahid Shariari</t>
  </si>
  <si>
    <t>FUR-CH-10004626</t>
  </si>
  <si>
    <t>Office Star Flex Back Scooter Chair with Aluminum Finish Frame</t>
  </si>
  <si>
    <t>Moreno Valley</t>
  </si>
  <si>
    <t>Georgetown</t>
  </si>
  <si>
    <t>JM-15580</t>
  </si>
  <si>
    <t>Jill Matthias</t>
  </si>
  <si>
    <t>TEC-PH-10000562</t>
  </si>
  <si>
    <t>Samsung Convoy 3</t>
  </si>
  <si>
    <t>Loveland</t>
  </si>
  <si>
    <t>FUR-FU-10001025</t>
  </si>
  <si>
    <t>Eldon Imàge Series Desk Accessories, Clear</t>
  </si>
  <si>
    <t>OFF-LA-10004178</t>
  </si>
  <si>
    <t>Avery 491</t>
  </si>
  <si>
    <t>OFF-PA-10003797</t>
  </si>
  <si>
    <t>Xerox 209</t>
  </si>
  <si>
    <t>Chandler</t>
  </si>
  <si>
    <t>Helena</t>
  </si>
  <si>
    <t>Kirkwood</t>
  </si>
  <si>
    <t>Waco</t>
  </si>
  <si>
    <t>OFF-EN-10003448</t>
  </si>
  <si>
    <t>Peel &amp; Seel Recycled Catalog Envelopes, Brown</t>
  </si>
  <si>
    <t>OFF-AP-10000938</t>
  </si>
  <si>
    <t>Avanti 1.7 Cu. Ft. Refrigerator</t>
  </si>
  <si>
    <t>OFF-SU-10004737</t>
  </si>
  <si>
    <t>Acme Design Stainless Steel Bent Scissors</t>
  </si>
  <si>
    <t>FUR-TA-10001691</t>
  </si>
  <si>
    <t>Barricks Non-Folding Utility Table with Steel Legs, Laminate Tops</t>
  </si>
  <si>
    <t>Frankfort</t>
  </si>
  <si>
    <t>Bethlehem</t>
  </si>
  <si>
    <t>TEC-MA-10003173</t>
  </si>
  <si>
    <t>Hewlett-Packard 300S Scientific Calculator</t>
  </si>
  <si>
    <t>OFF-LA-10000305</t>
  </si>
  <si>
    <t>Avery 495</t>
  </si>
  <si>
    <t>TEC-PH-10002583</t>
  </si>
  <si>
    <t>iOttie HLCRIO102 Car Mount</t>
  </si>
  <si>
    <t>OFF-AR-10003876</t>
  </si>
  <si>
    <t>Avery Hi-Liter GlideStik Fluorescent Highlighter, Yellow Ink</t>
  </si>
  <si>
    <t>Eldon 500 Class Desk Accessories</t>
  </si>
  <si>
    <t>Grand Island</t>
  </si>
  <si>
    <t>JK-15325</t>
  </si>
  <si>
    <t>Jason Klamczynski</t>
  </si>
  <si>
    <t>Woodbury</t>
  </si>
  <si>
    <t>OFF-PA-10003063</t>
  </si>
  <si>
    <t>EcoTones Memo Sheets</t>
  </si>
  <si>
    <t>OFF-PA-10003302</t>
  </si>
  <si>
    <t>Xerox 1906</t>
  </si>
  <si>
    <t>TEC-MA-10000423</t>
  </si>
  <si>
    <t>Texas Instruments TI-34 Scientific Calculator</t>
  </si>
  <si>
    <t>DM-13525</t>
  </si>
  <si>
    <t>Don Miller</t>
  </si>
  <si>
    <t>Rogers</t>
  </si>
  <si>
    <t>ML-18265</t>
  </si>
  <si>
    <t>Muhammed Lee</t>
  </si>
  <si>
    <t>Standard Line “While You Were Out” Hardbound Telephone Message Book</t>
  </si>
  <si>
    <t>Clovis</t>
  </si>
  <si>
    <t>TEC-AC-10004992</t>
  </si>
  <si>
    <t>Kingston Digital DataTraveler 64GB USB 2.0</t>
  </si>
  <si>
    <t>OFF-BI-10004099</t>
  </si>
  <si>
    <t>GBC VeloBinder Strips</t>
  </si>
  <si>
    <t>OFF-PA-10001215</t>
  </si>
  <si>
    <t>Xerox 1963</t>
  </si>
  <si>
    <t>TEC-AC-10003870</t>
  </si>
  <si>
    <t>Logitech Z-906 Speaker sys - home theater - 5.1-CH</t>
  </si>
  <si>
    <t>MH-17290</t>
  </si>
  <si>
    <t>Marc Harrigan</t>
  </si>
  <si>
    <t>FC-14245</t>
  </si>
  <si>
    <t>Frank Carlisle</t>
  </si>
  <si>
    <t>OFF-AP-10000275</t>
  </si>
  <si>
    <t>Sanyo Counter Height Refrigerator with Crisper, 3.6 Cubic Foot, Stainless Steel/Black</t>
  </si>
  <si>
    <t>FUR-FU-10003192</t>
  </si>
  <si>
    <t>Luxo Adjustable Task Clamp Lamp</t>
  </si>
  <si>
    <t>Jupiter</t>
  </si>
  <si>
    <t>OFF-PA-10000859</t>
  </si>
  <si>
    <t>Unpadded Memo Slips</t>
  </si>
  <si>
    <t>OFF-AR-10000614</t>
  </si>
  <si>
    <t>Barrel Sharpener</t>
  </si>
  <si>
    <t>OFF-FA-10000089</t>
  </si>
  <si>
    <t>Acco Glide Clips</t>
  </si>
  <si>
    <t>FUR-TA-10001771</t>
  </si>
  <si>
    <t>Bush Cubix Conference Tables, Fully Assembled</t>
  </si>
  <si>
    <t>FUR-CH-10002044</t>
  </si>
  <si>
    <t>Office Star - Contemporary Task Swivel chair with 2-way adjustable arms, Plum</t>
  </si>
  <si>
    <t>TH-21115</t>
  </si>
  <si>
    <t>Thea Hudgings</t>
  </si>
  <si>
    <t>RCA H5401RE1 DECT 6.0 4-Line Cordless Handset With Caller ID/Call Waiting</t>
  </si>
  <si>
    <t>Santa Barbara</t>
  </si>
  <si>
    <t>Cedar Hill</t>
  </si>
  <si>
    <t>JK-16090</t>
  </si>
  <si>
    <t>Juliana Krohn</t>
  </si>
  <si>
    <t>Norfolk</t>
  </si>
  <si>
    <t>FUR-TA-10001086</t>
  </si>
  <si>
    <t>SAFCO PlanMaster Boards, 60w x 37-1/2d, White Melamine</t>
  </si>
  <si>
    <t>Draper</t>
  </si>
  <si>
    <t>OFF-PA-10000048</t>
  </si>
  <si>
    <t>Xerox 20</t>
  </si>
  <si>
    <t>TEC-MA-10002109</t>
  </si>
  <si>
    <t>HP Officejet Pro 8600 e-All-In-One Printer, Copier, Scanner, Fax</t>
  </si>
  <si>
    <t>OFF-PA-10003036</t>
  </si>
  <si>
    <t>Black Print Carbonless 8 1/2" x 8 1/4" Rapid Memo Book</t>
  </si>
  <si>
    <t>TEC-PH-10001870</t>
  </si>
  <si>
    <t>Lunatik TT5L-002 Taktik Strike Impact Protection System for iPhone 5</t>
  </si>
  <si>
    <t>OFF-ST-10002182</t>
  </si>
  <si>
    <t>Iris 3-Drawer Stacking Bin, Black</t>
  </si>
  <si>
    <t>TEC-PH-10001468</t>
  </si>
  <si>
    <t>Panasonic Business Telephones KX-T7736</t>
  </si>
  <si>
    <t>SB-20185</t>
  </si>
  <si>
    <t>Sarah Brown</t>
  </si>
  <si>
    <t>OFF-AR-10004010</t>
  </si>
  <si>
    <t>Hunt Boston Vacuum Mount KS Pencil Sharpener</t>
  </si>
  <si>
    <t>OFF-ST-10003572</t>
  </si>
  <si>
    <t>Portfile Personal File Boxes</t>
  </si>
  <si>
    <t>BG-11035</t>
  </si>
  <si>
    <t>Barry Gonzalez</t>
  </si>
  <si>
    <t>OFF-ST-10003994</t>
  </si>
  <si>
    <t>Belkin 19" Center-Weighted Shelf, Gray</t>
  </si>
  <si>
    <t>FUR-CH-10001545</t>
  </si>
  <si>
    <t>Hon Comfortask Task/Swivel Chairs</t>
  </si>
  <si>
    <t>Ann Arbor</t>
  </si>
  <si>
    <t>La Mesa</t>
  </si>
  <si>
    <t>FUR-FU-10004245</t>
  </si>
  <si>
    <t>Career Cubicle Clock, 8 1/4", Black</t>
  </si>
  <si>
    <t>OFF-EN-10002592</t>
  </si>
  <si>
    <t>OFF-AR-10000914</t>
  </si>
  <si>
    <t>Boston 16765 Mini Stand Up Battery Pencil Sharpener</t>
  </si>
  <si>
    <t>Pocatello</t>
  </si>
  <si>
    <t>Holland</t>
  </si>
  <si>
    <t>Milford</t>
  </si>
  <si>
    <t>Buffalo Grove</t>
  </si>
  <si>
    <t>OFF-LA-10003498</t>
  </si>
  <si>
    <t>Avery 475</t>
  </si>
  <si>
    <t>BW-11065</t>
  </si>
  <si>
    <t>Barry Weirich</t>
  </si>
  <si>
    <t>Lake Forest</t>
  </si>
  <si>
    <t>Redding</t>
  </si>
  <si>
    <t>TEC-MA-10003329</t>
  </si>
  <si>
    <t>Vtech AT&amp;T CL2940 Corded Speakerphone, Black</t>
  </si>
  <si>
    <t>Chico</t>
  </si>
  <si>
    <t>MG-18205</t>
  </si>
  <si>
    <t>Mitch Gastineau</t>
  </si>
  <si>
    <t>FUR-FU-10000747</t>
  </si>
  <si>
    <t>Tenex B1-RE Series Chair Mats for Low Pile Carpets</t>
  </si>
  <si>
    <t>Utica</t>
  </si>
  <si>
    <t>DO-13645</t>
  </si>
  <si>
    <t>Doug O'Connell</t>
  </si>
  <si>
    <t>TEC-PH-10004100</t>
  </si>
  <si>
    <t>Griffin GC17055 Auxiliary Audio Cable</t>
  </si>
  <si>
    <t>OFF-ST-10000636</t>
  </si>
  <si>
    <t>Rogers Profile Extra Capacity Storage Tub</t>
  </si>
  <si>
    <t>TEC-PH-10003174</t>
  </si>
  <si>
    <t>RCA ViSYS 25825 Wireless digital phone</t>
  </si>
  <si>
    <t>Conway</t>
  </si>
  <si>
    <t>OFF-PA-10001497</t>
  </si>
  <si>
    <t>Xerox 1914</t>
  </si>
  <si>
    <t>Cheyenne</t>
  </si>
  <si>
    <t>Wyoming</t>
  </si>
  <si>
    <t>BP-11050</t>
  </si>
  <si>
    <t>Barry Pond</t>
  </si>
  <si>
    <t>Owensboro</t>
  </si>
  <si>
    <t>OFF-PA-10001952</t>
  </si>
  <si>
    <t>Xerox 1902</t>
  </si>
  <si>
    <t>OFF-SU-10004661</t>
  </si>
  <si>
    <t>Acme Titanium Bonded Scissors</t>
  </si>
  <si>
    <t>Ibico Recycled Linen-Style Covers</t>
  </si>
  <si>
    <t>OFF-PA-10001826</t>
  </si>
  <si>
    <t>Xerox 207</t>
  </si>
  <si>
    <t>Caldwell</t>
  </si>
  <si>
    <t>Kenner</t>
  </si>
  <si>
    <t>Nashua</t>
  </si>
  <si>
    <t>TEC-MA-10001031</t>
  </si>
  <si>
    <t>Socket Bluetooth Cordless Hand Scanner (CHS)</t>
  </si>
  <si>
    <t>TS-21655</t>
  </si>
  <si>
    <t>Trudy Schmidt</t>
  </si>
  <si>
    <t>Bartlett</t>
  </si>
  <si>
    <t>TEC-MA-10003176</t>
  </si>
  <si>
    <t>Okidata B400 Printer</t>
  </si>
  <si>
    <t>TEC-AC-10002647</t>
  </si>
  <si>
    <t>Logitech Wireless Boombox Speaker - portable - wireless, wired</t>
  </si>
  <si>
    <t>Redwood City</t>
  </si>
  <si>
    <t>TEC-PH-10002114</t>
  </si>
  <si>
    <t>Xiaomi Mi3</t>
  </si>
  <si>
    <t>OFF-PA-10001593</t>
  </si>
  <si>
    <t>Xerox 1947</t>
  </si>
  <si>
    <t>EM-14200</t>
  </si>
  <si>
    <t>Evan Minnotte</t>
  </si>
  <si>
    <t>Lebanon</t>
  </si>
  <si>
    <t>AO-10810</t>
  </si>
  <si>
    <t>Anthony O'Donnell</t>
  </si>
  <si>
    <t>Santa Maria</t>
  </si>
  <si>
    <t>TEC-AC-10004803</t>
  </si>
  <si>
    <t>Sony Micro Vault Click 4 GB USB 2.0 Flash Drive</t>
  </si>
  <si>
    <t>MH-17440</t>
  </si>
  <si>
    <t>Mark Haberlin</t>
  </si>
  <si>
    <t>OFF-PA-10001801</t>
  </si>
  <si>
    <t>Xerox 193</t>
  </si>
  <si>
    <t>Des Plaines</t>
  </si>
  <si>
    <t>Longview</t>
  </si>
  <si>
    <t>Hendersonville</t>
  </si>
  <si>
    <t>Waterloo</t>
  </si>
  <si>
    <t>TEC-PH-10000127</t>
  </si>
  <si>
    <t>iOttie XL Car Mount</t>
  </si>
  <si>
    <t>OFF-AP-10001564</t>
  </si>
  <si>
    <t>Hoover Commercial Lightweight Upright Vacuum with E-Z Empty Dirt Cup</t>
  </si>
  <si>
    <t>Cambridge</t>
  </si>
  <si>
    <t>Palatine</t>
  </si>
  <si>
    <t>TEC-AC-10004595</t>
  </si>
  <si>
    <t>First Data TMFD35 PIN Pad</t>
  </si>
  <si>
    <t>FUR-FU-10002874</t>
  </si>
  <si>
    <t>Ultra Commercial Grade Dual Valve Door Closer</t>
  </si>
  <si>
    <t>Beverly</t>
  </si>
  <si>
    <t>FUR-FU-10003489</t>
  </si>
  <si>
    <t>Contemporary Borderless Frame</t>
  </si>
  <si>
    <t>Eugene</t>
  </si>
  <si>
    <t>Oxnard</t>
  </si>
  <si>
    <t>Renton</t>
  </si>
  <si>
    <t>TEC-MA-10002073</t>
  </si>
  <si>
    <t>3D Systems Cube Printer, 2nd Generation, White</t>
  </si>
  <si>
    <t>TEC-PH-10004006</t>
  </si>
  <si>
    <t>Panasonic KX - TS880B Telephone</t>
  </si>
  <si>
    <t>OFF-BI-10000279</t>
  </si>
  <si>
    <t>Acco Recycled 2" Capacity Laser Printer Hanging Data Binders</t>
  </si>
  <si>
    <t>OFF-PA-10000300</t>
  </si>
  <si>
    <t>Xerox 1936</t>
  </si>
  <si>
    <t>OFF-BI-10004308</t>
  </si>
  <si>
    <t>Avery Legal 4-Ring Binder</t>
  </si>
  <si>
    <t>TEC-PH-10004080</t>
  </si>
  <si>
    <t>Avaya 5410 Digital phone</t>
  </si>
  <si>
    <t>Glenview</t>
  </si>
  <si>
    <t>SS-20515</t>
  </si>
  <si>
    <t>Shirley Schmidt</t>
  </si>
  <si>
    <t>LD-16855</t>
  </si>
  <si>
    <t>Lela Donovan</t>
  </si>
  <si>
    <t>OFF-PA-10001260</t>
  </si>
  <si>
    <t>TOPS Money Receipt Book, Consecutively Numbered in Red,</t>
  </si>
  <si>
    <t>OFF-ST-10004946</t>
  </si>
  <si>
    <t>Desktop 3-Pocket Hot File</t>
  </si>
  <si>
    <t>OFF-PA-10002109</t>
  </si>
  <si>
    <t>Wirebound Voice Message Log Book</t>
  </si>
  <si>
    <t>TEC-MA-10004255</t>
  </si>
  <si>
    <t>Konica Minolta magicolor 1690MF Multifunction Printer</t>
  </si>
  <si>
    <t>FUR-FU-10003095</t>
  </si>
  <si>
    <t>Linden 12" Wall Clock With Oak Frame</t>
  </si>
  <si>
    <t>Delray Beach</t>
  </si>
  <si>
    <t>Commerce City</t>
  </si>
  <si>
    <t>VP-21760</t>
  </si>
  <si>
    <t>Victoria Pisteka</t>
  </si>
  <si>
    <t>Texas City</t>
  </si>
  <si>
    <t>Wilson</t>
  </si>
  <si>
    <t>FUR-FU-10000820</t>
  </si>
  <si>
    <t>Tensor Brushed Steel Torchiere Floor Lamp</t>
  </si>
  <si>
    <t>TEC-MA-10002930</t>
  </si>
  <si>
    <t>Ricoh - Ink Collector Unit for GX3000 Series Printers</t>
  </si>
  <si>
    <t>OFF-PA-10003205</t>
  </si>
  <si>
    <t>Wirebound Message Forms, Four 2 3/4 x 5 Forms per Page, Pink Paper</t>
  </si>
  <si>
    <t>OFF-LA-10002368</t>
  </si>
  <si>
    <t>Avery 479</t>
  </si>
  <si>
    <t>Rio Rancho</t>
  </si>
  <si>
    <t>Goldsboro</t>
  </si>
  <si>
    <t>TC-21145</t>
  </si>
  <si>
    <t>Theresa Coyne</t>
  </si>
  <si>
    <t>TEC-MA-10003230</t>
  </si>
  <si>
    <t>Okidata C610n Printer</t>
  </si>
  <si>
    <t>OFF-PA-10000295</t>
  </si>
  <si>
    <t>Xerox 229</t>
  </si>
  <si>
    <t>OFF-SU-10004884</t>
  </si>
  <si>
    <t>Acme Galleria Hot Forged Steel Scissors with Colored Handles</t>
  </si>
  <si>
    <t>IM-15055</t>
  </si>
  <si>
    <t>Ionia McGrath</t>
  </si>
  <si>
    <t>FUR-FU-10002240</t>
  </si>
  <si>
    <t>Nu-Dell EZ-Mount Plastic Wall Frames</t>
  </si>
  <si>
    <t>FUR-FU-10001057</t>
  </si>
  <si>
    <t>Tensor Track Tree Floor Lamp</t>
  </si>
  <si>
    <t>Montebello</t>
  </si>
  <si>
    <t>FUR-CH-10002073</t>
  </si>
  <si>
    <t>Hon Olson Stacker Chairs</t>
  </si>
  <si>
    <t>El Cajon</t>
  </si>
  <si>
    <t>Beaumont</t>
  </si>
  <si>
    <t>OFF-AP-10003278</t>
  </si>
  <si>
    <t>Belkin 7-Outlet SurgeMaster Home Series</t>
  </si>
  <si>
    <t>West Palm Beach</t>
  </si>
  <si>
    <t>TEC-PH-10002070</t>
  </si>
  <si>
    <t>Griffin GC36547 PowerJolt SE Lightning Charger</t>
  </si>
  <si>
    <t>FUR-FU-10000277</t>
  </si>
  <si>
    <t>Deflect-o DuraMat Antistatic Studded Beveled Mat for Medium Pile Carpeting</t>
  </si>
  <si>
    <t>TEC-AC-10004420</t>
  </si>
  <si>
    <t>Cherry 142-key Programmable Keyboard</t>
  </si>
  <si>
    <t>TEC-PH-10004094</t>
  </si>
  <si>
    <t>Motorola L703CM</t>
  </si>
  <si>
    <t>TEC-MA-10002790</t>
  </si>
  <si>
    <t>NeatDesk Desktop Scanner &amp; Digital Filing System</t>
  </si>
  <si>
    <t>AR-10570</t>
  </si>
  <si>
    <t>Anemone Ratner</t>
  </si>
  <si>
    <t>Abilene</t>
  </si>
  <si>
    <t>OFF-AP-10001634</t>
  </si>
  <si>
    <t>Hoover Commercial Lightweight Upright Vacuum</t>
  </si>
  <si>
    <t>Normal</t>
  </si>
  <si>
    <t>OFF-PA-10001837</t>
  </si>
  <si>
    <t>Xerox 1976</t>
  </si>
  <si>
    <t>OFF-AR-10003896</t>
  </si>
  <si>
    <t>Stride Job 150 Highlighters, Chisel Tip, Assorted Colors</t>
  </si>
  <si>
    <t>OFF-BI-10002897</t>
  </si>
  <si>
    <t>Black Avery Memo-Size 3-Ring Binder, 5 1/2" x 8 1/2"</t>
  </si>
  <si>
    <t>Saint Charles</t>
  </si>
  <si>
    <t>OFF-PA-10001243</t>
  </si>
  <si>
    <t>Xerox 1983</t>
  </si>
  <si>
    <t>FUR-FU-10003806</t>
  </si>
  <si>
    <t>Tenex Chairmat w/ Average Lip, 45" x 53"</t>
  </si>
  <si>
    <t>Camarillo</t>
  </si>
  <si>
    <t>TEC-MA-10000904</t>
  </si>
  <si>
    <t>Brother MFC-9340CDW LED All-In-One Printer, Copier Scanner</t>
  </si>
  <si>
    <t>OFF-LA-10002473</t>
  </si>
  <si>
    <t>Avery 484</t>
  </si>
  <si>
    <t>FUR-FU-10003374</t>
  </si>
  <si>
    <t>Electrix Fluorescent Magnifier Lamps &amp; Weighted Base</t>
  </si>
  <si>
    <t>TEC-MA-10001856</t>
  </si>
  <si>
    <t>Hillsboro</t>
  </si>
  <si>
    <t>Burbank</t>
  </si>
  <si>
    <t>Modesto</t>
  </si>
  <si>
    <t>Garden City</t>
  </si>
  <si>
    <t>OFF-ST-10003641</t>
  </si>
  <si>
    <t>Space Solutions Industrial Galvanized Steel Shelving.</t>
  </si>
  <si>
    <t>OFF-AR-10004707</t>
  </si>
  <si>
    <t>Atlantic City</t>
  </si>
  <si>
    <t>Longmont</t>
  </si>
  <si>
    <t>CM-12715</t>
  </si>
  <si>
    <t>Craig Molinari</t>
  </si>
  <si>
    <t>TEC-MA-10004086</t>
  </si>
  <si>
    <t>Plantronics Single Ear Headset</t>
  </si>
  <si>
    <t>TEC-MA-10001695</t>
  </si>
  <si>
    <t>Zebra GK420t Direct Thermal/Thermal Transfer Printer</t>
  </si>
  <si>
    <t>FW-14395</t>
  </si>
  <si>
    <t>Fred Wasserman</t>
  </si>
  <si>
    <t>FUR-FU-10002506</t>
  </si>
  <si>
    <t>Tensor "Hersey Kiss" Styled Floor Lamp</t>
  </si>
  <si>
    <t>TEC-AC-10004518</t>
  </si>
  <si>
    <t>Memorex Mini Travel Drive 32 GB USB 2.0 Flash Drive</t>
  </si>
  <si>
    <t>OFF-AP-10000027</t>
  </si>
  <si>
    <t>Hoover Commercial SteamVac</t>
  </si>
  <si>
    <t>OFF-PA-10002558</t>
  </si>
  <si>
    <t>Xerox 1938</t>
  </si>
  <si>
    <t>TEC-AC-10000926</t>
  </si>
  <si>
    <t>NETGEAR RangeMax WNR1000 Wireless Router</t>
  </si>
  <si>
    <t>OFF-PA-10001846</t>
  </si>
  <si>
    <t>Xerox 1899</t>
  </si>
  <si>
    <t>Davis</t>
  </si>
  <si>
    <t>West Virginia</t>
  </si>
  <si>
    <t>Morgan Hill</t>
  </si>
  <si>
    <t>TEC-MA-10003673</t>
  </si>
  <si>
    <t>Hewlett-Packard Desktjet 6988DT Refurbished Printer</t>
  </si>
  <si>
    <t>FUR-BO-10001567</t>
  </si>
  <si>
    <t>Bush Westfield Collection Bookcases, Dark Cherry Finish, Fully Assembled</t>
  </si>
  <si>
    <t>Clifton</t>
  </si>
  <si>
    <t>Sheboygan</t>
  </si>
  <si>
    <t>FUR-FU-10001379</t>
  </si>
  <si>
    <t>Executive Impressions 16-1/2" Circular Wall Clock</t>
  </si>
  <si>
    <t>East Point</t>
  </si>
  <si>
    <t>LC-16960</t>
  </si>
  <si>
    <t>Lindsay Castell</t>
  </si>
  <si>
    <t>TEC-MA-10000984</t>
  </si>
  <si>
    <t>Okidata MB760 Printer</t>
  </si>
  <si>
    <t>OFF-AR-10000937</t>
  </si>
  <si>
    <t>Dixon Ticonderoga Core-Lock Colored Pencils, 48-Color Set</t>
  </si>
  <si>
    <t>Rapid City</t>
  </si>
  <si>
    <t>HE-14800</t>
  </si>
  <si>
    <t>Harold Engle</t>
  </si>
  <si>
    <t>FUR-FU-10002030</t>
  </si>
  <si>
    <t>Executive Impressions 14" Contract Wall Clock with Quartz Movement</t>
  </si>
  <si>
    <t>OFF-FA-10000254</t>
  </si>
  <si>
    <t>Sterling Rubber Bands by Alliance</t>
  </si>
  <si>
    <t>OFF-AP-10004136</t>
  </si>
  <si>
    <t>Kensington 6 Outlet SmartSocket Surge Protector</t>
  </si>
  <si>
    <t>TEC-AC-10002370</t>
  </si>
  <si>
    <t>Maxell CD-R Discs</t>
  </si>
  <si>
    <t>Andover</t>
  </si>
  <si>
    <t>OFF-AR-10003986</t>
  </si>
  <si>
    <t>Avery Hi-Liter Pen Style Six-Color Fluorescent Set</t>
  </si>
  <si>
    <t>Kissimmee</t>
  </si>
  <si>
    <t>OFF-SU-10004290</t>
  </si>
  <si>
    <t>Acme Design Line 8" Stainless Steel Bent Scissors w/Champagne Handles, 3-1/8" Cut</t>
  </si>
  <si>
    <t>Shelton</t>
  </si>
  <si>
    <t>Danbury</t>
  </si>
  <si>
    <t>TEC-MA-10004552</t>
  </si>
  <si>
    <t>Star Micronics TSP100 TSP143LAN Receipt Printer</t>
  </si>
  <si>
    <t>BD-11560</t>
  </si>
  <si>
    <t>Brendan Dodson</t>
  </si>
  <si>
    <t>HD-14785</t>
  </si>
  <si>
    <t>Harold Dahlen</t>
  </si>
  <si>
    <t>Sanford</t>
  </si>
  <si>
    <t>San Marcos</t>
  </si>
  <si>
    <t>Greeley</t>
  </si>
  <si>
    <t>CJ-11875</t>
  </si>
  <si>
    <t>Carl Jackson</t>
  </si>
  <si>
    <t>Mansfield</t>
  </si>
  <si>
    <t>OFF-PA-10000312</t>
  </si>
  <si>
    <t>Xerox 1955</t>
  </si>
  <si>
    <t>Elyria</t>
  </si>
  <si>
    <t>OFF-PA-10001001</t>
  </si>
  <si>
    <t>Snap-A-Way Black Print Carbonless Speed Message, No Reply Area, Duplicate</t>
  </si>
  <si>
    <t>Twin Falls</t>
  </si>
  <si>
    <t>OFF-PA-10001583</t>
  </si>
  <si>
    <t>1/4 Fold Party Design Invitations &amp; White Envelopes, 24 8-1/2" X 11" Cards, 25 Env./Pack</t>
  </si>
  <si>
    <t>TEC-MA-10002694</t>
  </si>
  <si>
    <t>Hewlett-Packard Deskjet F4180 All-in-One Color Ink-jet - Printer / copier / scanner</t>
  </si>
  <si>
    <t>TEC-MA-10004626</t>
  </si>
  <si>
    <t>Lexmark 20R1285 X6650 Wireless All-in-One Printer</t>
  </si>
  <si>
    <t>Coral Gables</t>
  </si>
  <si>
    <t>TEC-PH-10004241</t>
  </si>
  <si>
    <t>Nokia Lumia 1020</t>
  </si>
  <si>
    <t>OFF-SU-10003936</t>
  </si>
  <si>
    <t>Acme Serrated Blade Letter Opener</t>
  </si>
  <si>
    <t>TEC-MA-10003337</t>
  </si>
  <si>
    <t>Okidata B401 Printer</t>
  </si>
  <si>
    <t>Romeoville</t>
  </si>
  <si>
    <t>Marlborough</t>
  </si>
  <si>
    <t>OFF-PA-10000210</t>
  </si>
  <si>
    <t>Xerox Blank Computer Paper</t>
  </si>
  <si>
    <t>Laurel</t>
  </si>
  <si>
    <t>OFF-AR-10003477</t>
  </si>
  <si>
    <t>4009 Highlighters</t>
  </si>
  <si>
    <t>FUR-CH-10002317</t>
  </si>
  <si>
    <t>Global Enterprise Series Seating Low-Back Swivel/Tilt Chairs</t>
  </si>
  <si>
    <t>RS-19870</t>
  </si>
  <si>
    <t>Roy Skaria</t>
  </si>
  <si>
    <t>OFF-LA-10004677</t>
  </si>
  <si>
    <t>Self-Adhesive Address Labels for Typewriters with Dispenser Box</t>
  </si>
  <si>
    <t>Bryan</t>
  </si>
  <si>
    <t>Pine Bluff</t>
  </si>
  <si>
    <t>Aberdeen</t>
  </si>
  <si>
    <t>Hagerstown</t>
  </si>
  <si>
    <t>FUR-CH-10002780</t>
  </si>
  <si>
    <t>Office Star - Task Chair with Contemporary Loop Arms</t>
  </si>
  <si>
    <t>East Orange</t>
  </si>
  <si>
    <t>OFF-EN-10001535</t>
  </si>
  <si>
    <t>Grip Seal Envelopes</t>
  </si>
  <si>
    <t>SC-20845</t>
  </si>
  <si>
    <t>Sung Chung</t>
  </si>
  <si>
    <t>Arlington Heights</t>
  </si>
  <si>
    <t>RE-19405</t>
  </si>
  <si>
    <t>Ricardo Emerson</t>
  </si>
  <si>
    <t>TEC-MA-10003493</t>
  </si>
  <si>
    <t>Penpower WorldCard Pro Card Scanner</t>
  </si>
  <si>
    <t>TEC-AC-10002380</t>
  </si>
  <si>
    <t>Sony 8GB Class 10 Micro SDHC R40 Memory Card</t>
  </si>
  <si>
    <t>Oswego</t>
  </si>
  <si>
    <t>TEC-PH-10002817</t>
  </si>
  <si>
    <t>RCA ViSYS 25425RE1 Corded phone</t>
  </si>
  <si>
    <t>SM-20905</t>
  </si>
  <si>
    <t>Susan MacKendrick</t>
  </si>
  <si>
    <t>TEC-MA-10003589</t>
  </si>
  <si>
    <t>Cisco 8961 IP Phone Charcoal</t>
  </si>
  <si>
    <t>OFF-AP-10003099</t>
  </si>
  <si>
    <t>Eureka Hand Vacuum, Bagless</t>
  </si>
  <si>
    <t>Coon Rapids</t>
  </si>
  <si>
    <t>San Clemente</t>
  </si>
  <si>
    <t>TEC-PH-10002645</t>
  </si>
  <si>
    <t>LG G2</t>
  </si>
  <si>
    <t>San Luis Obispo</t>
  </si>
  <si>
    <t>Springdale</t>
  </si>
  <si>
    <t>Lodi</t>
  </si>
  <si>
    <t>Mason</t>
  </si>
  <si>
    <t>OFF-ST-10001627</t>
  </si>
  <si>
    <t>Eldon Jumbo ProFile Portable File Boxes Graphite/Black</t>
  </si>
  <si>
    <t>Returned</t>
  </si>
  <si>
    <t>Yes</t>
  </si>
  <si>
    <t>Country/Region</t>
  </si>
  <si>
    <t>Regional Manager</t>
  </si>
  <si>
    <t>Sadie Pawthorne</t>
  </si>
  <si>
    <t>Fred Suzuki</t>
  </si>
  <si>
    <t>Roxanne Rodriguez</t>
  </si>
  <si>
    <t>Canada</t>
  </si>
  <si>
    <t>Montreal</t>
  </si>
  <si>
    <t>Quebec</t>
  </si>
  <si>
    <t>Toronto</t>
  </si>
  <si>
    <t>British Columbia</t>
  </si>
  <si>
    <t>Calgary</t>
  </si>
  <si>
    <t>Alberta</t>
  </si>
  <si>
    <t>Winnipeg</t>
  </si>
  <si>
    <t>Manitoba</t>
  </si>
  <si>
    <t>Edmonton</t>
  </si>
  <si>
    <t>Regina</t>
  </si>
  <si>
    <t>Saskatchewan</t>
  </si>
  <si>
    <t>Nova Scotia</t>
  </si>
  <si>
    <t>Halifax</t>
  </si>
  <si>
    <t>Neil Cohen</t>
  </si>
  <si>
    <t>Michael Knudson</t>
  </si>
  <si>
    <t>NC-19470</t>
  </si>
  <si>
    <t>Newfoundland and Labrador</t>
  </si>
  <si>
    <t>Moncton</t>
  </si>
  <si>
    <t>MK-19560</t>
  </si>
  <si>
    <t>Jill Trafton</t>
  </si>
  <si>
    <t>JT-12540</t>
  </si>
  <si>
    <t>James Peterman</t>
  </si>
  <si>
    <t>JP-11135</t>
  </si>
  <si>
    <t>St. John's</t>
  </si>
  <si>
    <t>Bruce Galang</t>
  </si>
  <si>
    <t>BG-18435</t>
  </si>
  <si>
    <t>Jennifer Sheldon</t>
  </si>
  <si>
    <t>JS-13215</t>
  </si>
  <si>
    <t>HO-15230</t>
  </si>
  <si>
    <t>Harry Olson</t>
  </si>
  <si>
    <t>Charlottetown</t>
  </si>
  <si>
    <t>Prince Edward Island</t>
  </si>
  <si>
    <t>Quebec City</t>
  </si>
  <si>
    <t>HO-15231</t>
  </si>
  <si>
    <t>HO-15232</t>
  </si>
  <si>
    <t>HO-15233</t>
  </si>
  <si>
    <t>HO-15234</t>
  </si>
  <si>
    <t>M7A</t>
  </si>
  <si>
    <t>T2C</t>
  </si>
  <si>
    <t>M3C</t>
  </si>
  <si>
    <t>V6Z</t>
  </si>
  <si>
    <t>H1A</t>
  </si>
  <si>
    <t>B3H</t>
  </si>
  <si>
    <t>M5H</t>
  </si>
  <si>
    <t>T1Y</t>
  </si>
  <si>
    <t>T5A</t>
  </si>
  <si>
    <t>V6G</t>
  </si>
  <si>
    <t>V6B</t>
  </si>
  <si>
    <t>V5K</t>
  </si>
  <si>
    <t>V6E</t>
  </si>
  <si>
    <t>R0H</t>
  </si>
  <si>
    <t>A0A</t>
  </si>
  <si>
    <t>C0A</t>
  </si>
  <si>
    <t>E1A</t>
  </si>
  <si>
    <t>G1B</t>
  </si>
  <si>
    <t>H1B</t>
  </si>
  <si>
    <t>H1C</t>
  </si>
  <si>
    <t>M2N</t>
  </si>
  <si>
    <t>R3R</t>
  </si>
  <si>
    <t>S0G</t>
  </si>
  <si>
    <t>State/Province</t>
  </si>
  <si>
    <t>05401</t>
  </si>
  <si>
    <t>CA-2023-115238</t>
  </si>
  <si>
    <t>CA-2023-139675</t>
  </si>
  <si>
    <t>CA-2023-129322</t>
  </si>
  <si>
    <t>CA-2023-153738</t>
  </si>
  <si>
    <t>CA-2023-119508</t>
  </si>
  <si>
    <t>CA-2024-115238</t>
  </si>
  <si>
    <t>CA-2024-139675</t>
  </si>
  <si>
    <t>CA-2024-129322</t>
  </si>
  <si>
    <t>CA-2024-153738</t>
  </si>
  <si>
    <t>CA-2024-119508</t>
  </si>
  <si>
    <t>CA-2025-115238</t>
  </si>
  <si>
    <t>CA-2025-139675</t>
  </si>
  <si>
    <t>CA-2025-115483</t>
  </si>
  <si>
    <t>CA-2025-108735</t>
  </si>
  <si>
    <t>CA-2025-112109</t>
  </si>
  <si>
    <t>CA-2025-129322</t>
  </si>
  <si>
    <t>CA-2025-153738</t>
  </si>
  <si>
    <t>CA-2025-125724</t>
  </si>
  <si>
    <t>CA-2025-192314</t>
  </si>
  <si>
    <t>CA-2025-126627</t>
  </si>
  <si>
    <t>CA-2025-119508</t>
  </si>
  <si>
    <t>CA-2025-141082</t>
  </si>
  <si>
    <t>CA-2025-124626</t>
  </si>
  <si>
    <t>CA-2025-135480</t>
  </si>
  <si>
    <t>CA-2024-155586</t>
  </si>
  <si>
    <t>CA-2024-158792</t>
  </si>
  <si>
    <t>US-2023-103800</t>
  </si>
  <si>
    <t>US-2023-112326</t>
  </si>
  <si>
    <t>US-2023-141817</t>
  </si>
  <si>
    <t>US-2023-167199</t>
  </si>
  <si>
    <t>US-2023-106054</t>
  </si>
  <si>
    <t>US-2023-130813</t>
  </si>
  <si>
    <t>US-2023-105417</t>
  </si>
  <si>
    <t>US-2023-135405</t>
  </si>
  <si>
    <t>US-2023-149020</t>
  </si>
  <si>
    <t>US-2023-130092</t>
  </si>
  <si>
    <t>US-2023-157147</t>
  </si>
  <si>
    <t>US-2023-109232</t>
  </si>
  <si>
    <t>US-2023-118192</t>
  </si>
  <si>
    <t>US-2023-162775</t>
  </si>
  <si>
    <t>US-2023-149524</t>
  </si>
  <si>
    <t>US-2023-103366</t>
  </si>
  <si>
    <t>US-2023-115791</t>
  </si>
  <si>
    <t>US-2023-123477</t>
  </si>
  <si>
    <t>US-2023-146591</t>
  </si>
  <si>
    <t>US-2023-147627</t>
  </si>
  <si>
    <t>US-2023-167927</t>
  </si>
  <si>
    <t>US-2023-148614</t>
  </si>
  <si>
    <t>US-2023-147774</t>
  </si>
  <si>
    <t>US-2023-110422</t>
  </si>
  <si>
    <t>US-2023-146997</t>
  </si>
  <si>
    <t>US-2023-102645</t>
  </si>
  <si>
    <t>US-2023-167997</t>
  </si>
  <si>
    <t>US-2023-155502</t>
  </si>
  <si>
    <t>US-2023-117163</t>
  </si>
  <si>
    <t>US-2023-100328</t>
  </si>
  <si>
    <t>US-2023-134103</t>
  </si>
  <si>
    <t>US-2023-115161</t>
  </si>
  <si>
    <t>US-2023-140795</t>
  </si>
  <si>
    <t>US-2023-123400</t>
  </si>
  <si>
    <t>US-2023-139857</t>
  </si>
  <si>
    <t>US-2023-111059</t>
  </si>
  <si>
    <t>US-2023-104808</t>
  </si>
  <si>
    <t>US-2023-107181</t>
  </si>
  <si>
    <t>US-2023-108182</t>
  </si>
  <si>
    <t>US-2023-131905</t>
  </si>
  <si>
    <t>US-2023-169390</t>
  </si>
  <si>
    <t>US-2023-107755</t>
  </si>
  <si>
    <t>US-2023-125759</t>
  </si>
  <si>
    <t>US-2023-168368</t>
  </si>
  <si>
    <t>US-2023-127614</t>
  </si>
  <si>
    <t>US-2023-110674</t>
  </si>
  <si>
    <t>US-2023-121762</t>
  </si>
  <si>
    <t>US-2023-107706</t>
  </si>
  <si>
    <t>US-2023-165568</t>
  </si>
  <si>
    <t>US-2023-122567</t>
  </si>
  <si>
    <t>US-2023-154165</t>
  </si>
  <si>
    <t>US-2023-165589</t>
  </si>
  <si>
    <t>US-2023-152905</t>
  </si>
  <si>
    <t>US-2023-109491</t>
  </si>
  <si>
    <t>US-2023-164903</t>
  </si>
  <si>
    <t>US-2023-165540</t>
  </si>
  <si>
    <t>US-2023-133354</t>
  </si>
  <si>
    <t>US-2023-103744</t>
  </si>
  <si>
    <t>US-2023-137680</t>
  </si>
  <si>
    <t>US-2023-156545</t>
  </si>
  <si>
    <t>US-2023-113880</t>
  </si>
  <si>
    <t>US-2023-131009</t>
  </si>
  <si>
    <t>US-2023-104269</t>
  </si>
  <si>
    <t>US-2023-168312</t>
  </si>
  <si>
    <t>US-2023-143707</t>
  </si>
  <si>
    <t>US-2023-107524</t>
  </si>
  <si>
    <t>US-2023-111157</t>
  </si>
  <si>
    <t>US-2023-127978</t>
  </si>
  <si>
    <t>US-2023-105648</t>
  </si>
  <si>
    <t>US-2023-130421</t>
  </si>
  <si>
    <t>US-2023-155852</t>
  </si>
  <si>
    <t>US-2023-127964</t>
  </si>
  <si>
    <t>US-2023-117016</t>
  </si>
  <si>
    <t>US-2023-116239</t>
  </si>
  <si>
    <t>US-2023-169061</t>
  </si>
  <si>
    <t>US-2023-104563</t>
  </si>
  <si>
    <t>US-2023-156587</t>
  </si>
  <si>
    <t>US-2023-131982</t>
  </si>
  <si>
    <t>US-2023-140116</t>
  </si>
  <si>
    <t>US-2023-100279</t>
  </si>
  <si>
    <t>US-2023-166884</t>
  </si>
  <si>
    <t>US-2023-114790</t>
  </si>
  <si>
    <t>US-2023-103338</t>
  </si>
  <si>
    <t>US-2023-158337</t>
  </si>
  <si>
    <t>US-2023-125521</t>
  </si>
  <si>
    <t>US-2023-157623</t>
  </si>
  <si>
    <t>US-2023-114510</t>
  </si>
  <si>
    <t>US-2023-100293</t>
  </si>
  <si>
    <t>US-2023-152618</t>
  </si>
  <si>
    <t>US-2023-149958</t>
  </si>
  <si>
    <t>US-2023-157609</t>
  </si>
  <si>
    <t>US-2023-148838</t>
  </si>
  <si>
    <t>US-2023-118339</t>
  </si>
  <si>
    <t>US-2023-164763</t>
  </si>
  <si>
    <t>US-2023-158442</t>
  </si>
  <si>
    <t>US-2023-127859</t>
  </si>
  <si>
    <t>US-2023-111871</t>
  </si>
  <si>
    <t>US-2023-145317</t>
  </si>
  <si>
    <t>US-2023-131275</t>
  </si>
  <si>
    <t>US-2023-103989</t>
  </si>
  <si>
    <t>US-2023-155544</t>
  </si>
  <si>
    <t>US-2023-163223</t>
  </si>
  <si>
    <t>US-2023-140004</t>
  </si>
  <si>
    <t>US-2023-107405</t>
  </si>
  <si>
    <t>US-2023-148040</t>
  </si>
  <si>
    <t>US-2023-129609</t>
  </si>
  <si>
    <t>US-2023-158057</t>
  </si>
  <si>
    <t>US-2023-164749</t>
  </si>
  <si>
    <t>US-2023-120838</t>
  </si>
  <si>
    <t>US-2023-143637</t>
  </si>
  <si>
    <t>US-2023-147235</t>
  </si>
  <si>
    <t>US-2023-148586</t>
  </si>
  <si>
    <t>US-2023-128237</t>
  </si>
  <si>
    <t>US-2023-141838</t>
  </si>
  <si>
    <t>US-2023-100860</t>
  </si>
  <si>
    <t>US-2023-138436</t>
  </si>
  <si>
    <t>US-2023-117380</t>
  </si>
  <si>
    <t>US-2023-137869</t>
  </si>
  <si>
    <t>US-2023-100881</t>
  </si>
  <si>
    <t>US-2023-137274</t>
  </si>
  <si>
    <t>US-2023-131247</t>
  </si>
  <si>
    <t>US-2023-162089</t>
  </si>
  <si>
    <t>US-2023-105151</t>
  </si>
  <si>
    <t>US-2023-169033</t>
  </si>
  <si>
    <t>US-2023-133424</t>
  </si>
  <si>
    <t>US-2023-113124</t>
  </si>
  <si>
    <t>US-2023-130428</t>
  </si>
  <si>
    <t>US-2023-128055</t>
  </si>
  <si>
    <t>US-2023-101770</t>
  </si>
  <si>
    <t>US-2023-104759</t>
  </si>
  <si>
    <t>US-2023-112403</t>
  </si>
  <si>
    <t>US-2023-157021</t>
  </si>
  <si>
    <t>US-2023-138359</t>
  </si>
  <si>
    <t>US-2023-160276</t>
  </si>
  <si>
    <t>US-2023-164315</t>
  </si>
  <si>
    <t>US-2023-157847</t>
  </si>
  <si>
    <t>US-2023-112291</t>
  </si>
  <si>
    <t>US-2023-133228</t>
  </si>
  <si>
    <t>US-2023-128685</t>
  </si>
  <si>
    <t>US-2023-105172</t>
  </si>
  <si>
    <t>US-2023-149538</t>
  </si>
  <si>
    <t>US-2023-102988</t>
  </si>
  <si>
    <t>US-2023-149104</t>
  </si>
  <si>
    <t>US-2023-157231</t>
  </si>
  <si>
    <t>US-2023-113887</t>
  </si>
  <si>
    <t>US-2023-151001</t>
  </si>
  <si>
    <t>US-2023-102652</t>
  </si>
  <si>
    <t>US-2023-169803</t>
  </si>
  <si>
    <t>US-2023-118486</t>
  </si>
  <si>
    <t>US-2023-153808</t>
  </si>
  <si>
    <t>US-2023-136742</t>
  </si>
  <si>
    <t>US-2023-124023</t>
  </si>
  <si>
    <t>US-2023-128846</t>
  </si>
  <si>
    <t>US-2023-165806</t>
  </si>
  <si>
    <t>US-2023-118997</t>
  </si>
  <si>
    <t>US-2023-150581</t>
  </si>
  <si>
    <t>US-2023-121769</t>
  </si>
  <si>
    <t>US-2023-100363</t>
  </si>
  <si>
    <t>US-2023-163797</t>
  </si>
  <si>
    <t>US-2023-121734</t>
  </si>
  <si>
    <t>US-2023-102715</t>
  </si>
  <si>
    <t>US-2023-110555</t>
  </si>
  <si>
    <t>US-2023-138940</t>
  </si>
  <si>
    <t>US-2023-154599</t>
  </si>
  <si>
    <t>US-2023-142979</t>
  </si>
  <si>
    <t>US-2023-158365</t>
  </si>
  <si>
    <t>US-2023-122336</t>
  </si>
  <si>
    <t>US-2023-167724</t>
  </si>
  <si>
    <t>US-2023-120740</t>
  </si>
  <si>
    <t>US-2023-155208</t>
  </si>
  <si>
    <t>US-2023-100678</t>
  </si>
  <si>
    <t>US-2023-110849</t>
  </si>
  <si>
    <t>US-2023-169460</t>
  </si>
  <si>
    <t>US-2023-158470</t>
  </si>
  <si>
    <t>US-2023-101462</t>
  </si>
  <si>
    <t>US-2023-134572</t>
  </si>
  <si>
    <t>US-2023-158064</t>
  </si>
  <si>
    <t>US-2023-136336</t>
  </si>
  <si>
    <t>US-2023-122070</t>
  </si>
  <si>
    <t>US-2023-150119</t>
  </si>
  <si>
    <t>US-2023-112564</t>
  </si>
  <si>
    <t>US-2023-111857</t>
  </si>
  <si>
    <t>US-2023-166954</t>
  </si>
  <si>
    <t>US-2023-157406</t>
  </si>
  <si>
    <t>US-2023-110100</t>
  </si>
  <si>
    <t>US-2023-147298</t>
  </si>
  <si>
    <t>US-2023-116785</t>
  </si>
  <si>
    <t>US-2023-118976</t>
  </si>
  <si>
    <t>US-2023-140228</t>
  </si>
  <si>
    <t>US-2023-132983</t>
  </si>
  <si>
    <t>US-2023-131387</t>
  </si>
  <si>
    <t>US-2023-107811</t>
  </si>
  <si>
    <t>US-2023-142727</t>
  </si>
  <si>
    <t>US-2023-134061</t>
  </si>
  <si>
    <t>US-2023-118304</t>
  </si>
  <si>
    <t>US-2023-160094</t>
  </si>
  <si>
    <t>US-2023-156006</t>
  </si>
  <si>
    <t>US-2023-115056</t>
  </si>
  <si>
    <t>US-2023-124618</t>
  </si>
  <si>
    <t>US-2023-135755</t>
  </si>
  <si>
    <t>US-2023-130274</t>
  </si>
  <si>
    <t>US-2023-155271</t>
  </si>
  <si>
    <t>US-2023-148194</t>
  </si>
  <si>
    <t>US-2023-111899</t>
  </si>
  <si>
    <t>US-2023-117709</t>
  </si>
  <si>
    <t>US-2023-110219</t>
  </si>
  <si>
    <t>US-2023-166457</t>
  </si>
  <si>
    <t>US-2023-111934</t>
  </si>
  <si>
    <t>US-2023-160738</t>
  </si>
  <si>
    <t>US-2023-154879</t>
  </si>
  <si>
    <t>US-2023-121664</t>
  </si>
  <si>
    <t>US-2023-166086</t>
  </si>
  <si>
    <t>CA-2023-166086</t>
  </si>
  <si>
    <t>US-2023-116666</t>
  </si>
  <si>
    <t>US-2023-158771</t>
  </si>
  <si>
    <t>US-2023-102071</t>
  </si>
  <si>
    <t>US-2023-114181</t>
  </si>
  <si>
    <t>US-2023-103310</t>
  </si>
  <si>
    <t>US-2023-159709</t>
  </si>
  <si>
    <t>US-2023-152100</t>
  </si>
  <si>
    <t>US-2023-103849</t>
  </si>
  <si>
    <t>US-2023-127523</t>
  </si>
  <si>
    <t>US-2023-119172</t>
  </si>
  <si>
    <t>US-2023-139017</t>
  </si>
  <si>
    <t>US-2023-127159</t>
  </si>
  <si>
    <t>US-2023-155887</t>
  </si>
  <si>
    <t>US-2023-113768</t>
  </si>
  <si>
    <t>US-2023-140165</t>
  </si>
  <si>
    <t>US-2023-167164</t>
  </si>
  <si>
    <t>US-2023-114433</t>
  </si>
  <si>
    <t>US-2023-106810</t>
  </si>
  <si>
    <t>US-2023-125150</t>
  </si>
  <si>
    <t>US-2023-163146</t>
  </si>
  <si>
    <t>US-2023-148761</t>
  </si>
  <si>
    <t>US-2023-164224</t>
  </si>
  <si>
    <t>US-2023-133963</t>
  </si>
  <si>
    <t>US-2023-103373</t>
  </si>
  <si>
    <t>US-2023-107699</t>
  </si>
  <si>
    <t>US-2023-130155</t>
  </si>
  <si>
    <t>US-2023-114188</t>
  </si>
  <si>
    <t>US-2023-130673</t>
  </si>
  <si>
    <t>CA-2023-166695</t>
  </si>
  <si>
    <t>US-2023-127166</t>
  </si>
  <si>
    <t>US-2023-152443</t>
  </si>
  <si>
    <t>US-2023-104780</t>
  </si>
  <si>
    <t>US-2023-117639</t>
  </si>
  <si>
    <t>CA-2023-152443</t>
  </si>
  <si>
    <t>US-2023-143840</t>
  </si>
  <si>
    <t>US-2023-135881</t>
  </si>
  <si>
    <t>US-2023-105767</t>
  </si>
  <si>
    <t>US-2023-138513</t>
  </si>
  <si>
    <t>US-2023-143413</t>
  </si>
  <si>
    <t>US-2023-130379</t>
  </si>
  <si>
    <t>US-2023-100391</t>
  </si>
  <si>
    <t>US-2023-156349</t>
  </si>
  <si>
    <t>US-2023-158029</t>
  </si>
  <si>
    <t>US-2023-144029</t>
  </si>
  <si>
    <t>US-2023-129574</t>
  </si>
  <si>
    <t>US-2023-124429</t>
  </si>
  <si>
    <t>US-2023-117058</t>
  </si>
  <si>
    <t>US-2023-139192</t>
  </si>
  <si>
    <t>US-2023-108861</t>
  </si>
  <si>
    <t>US-2023-135993</t>
  </si>
  <si>
    <t>US-2023-145800</t>
  </si>
  <si>
    <t>US-2023-103429</t>
  </si>
  <si>
    <t>US-2023-105872</t>
  </si>
  <si>
    <t>US-2023-146885</t>
  </si>
  <si>
    <t>US-2023-140473</t>
  </si>
  <si>
    <t>US-2023-166051</t>
  </si>
  <si>
    <t>US-2023-131926</t>
  </si>
  <si>
    <t>US-2023-165659</t>
  </si>
  <si>
    <t>US-2023-157070</t>
  </si>
  <si>
    <t>US-2023-111003</t>
  </si>
  <si>
    <t>US-2023-104472</t>
  </si>
  <si>
    <t>US-2023-100895</t>
  </si>
  <si>
    <t>US-2023-163867</t>
  </si>
  <si>
    <t>US-2023-135657</t>
  </si>
  <si>
    <t>US-2023-141299</t>
  </si>
  <si>
    <t>US-2023-151946</t>
  </si>
  <si>
    <t>US-2023-147914</t>
  </si>
  <si>
    <t>US-2023-159520</t>
  </si>
  <si>
    <t>US-2023-133270</t>
  </si>
  <si>
    <t>US-2023-169257</t>
  </si>
  <si>
    <t>US-2023-161305</t>
  </si>
  <si>
    <t>US-2023-151897</t>
  </si>
  <si>
    <t>US-2023-106229</t>
  </si>
  <si>
    <t>US-2023-134971</t>
  </si>
  <si>
    <t>US-2023-109162</t>
  </si>
  <si>
    <t>US-2023-141257</t>
  </si>
  <si>
    <t>US-2023-108147</t>
  </si>
  <si>
    <t>US-2023-115812</t>
  </si>
  <si>
    <t>US-2023-160262</t>
  </si>
  <si>
    <t>US-2023-132612</t>
  </si>
  <si>
    <t>US-2023-133753</t>
  </si>
  <si>
    <t>US-2023-133851</t>
  </si>
  <si>
    <t>US-2023-144281</t>
  </si>
  <si>
    <t>US-2023-114643</t>
  </si>
  <si>
    <t>US-2023-140487</t>
  </si>
  <si>
    <t>US-2023-141215</t>
  </si>
  <si>
    <t>US-2023-126963</t>
  </si>
  <si>
    <t>US-2023-136644</t>
  </si>
  <si>
    <t>US-2023-113929</t>
  </si>
  <si>
    <t>US-2023-144414</t>
  </si>
  <si>
    <t>US-2023-156342</t>
  </si>
  <si>
    <t>US-2023-104402</t>
  </si>
  <si>
    <t>US-2023-123855</t>
  </si>
  <si>
    <t>CA-2023-184712</t>
  </si>
  <si>
    <t>US-2023-166863</t>
  </si>
  <si>
    <t>US-2023-112949</t>
  </si>
  <si>
    <t>US-2023-138317</t>
  </si>
  <si>
    <t>US-2023-117135</t>
  </si>
  <si>
    <t>US-2023-130624</t>
  </si>
  <si>
    <t>US-2023-128146</t>
  </si>
  <si>
    <t>US-2023-141278</t>
  </si>
  <si>
    <t>US-2023-160780</t>
  </si>
  <si>
    <t>US-2023-141796</t>
  </si>
  <si>
    <t>US-2023-154963</t>
  </si>
  <si>
    <t>US-2023-133389</t>
  </si>
  <si>
    <t>US-2023-124646</t>
  </si>
  <si>
    <t>US-2023-142048</t>
  </si>
  <si>
    <t>US-2023-130358</t>
  </si>
  <si>
    <t>US-2023-126032</t>
  </si>
  <si>
    <t>US-2023-159814</t>
  </si>
  <si>
    <t>US-2023-159338</t>
  </si>
  <si>
    <t>US-2023-164469</t>
  </si>
  <si>
    <t>US-2023-104283</t>
  </si>
  <si>
    <t>US-2023-140858</t>
  </si>
  <si>
    <t>US-2023-156993</t>
  </si>
  <si>
    <t>US-2023-165974</t>
  </si>
  <si>
    <t>US-2023-111773</t>
  </si>
  <si>
    <t>US-2023-121566</t>
  </si>
  <si>
    <t>US-2023-109218</t>
  </si>
  <si>
    <t>US-2023-123064</t>
  </si>
  <si>
    <t>US-2023-146640</t>
  </si>
  <si>
    <t>US-2023-116757</t>
  </si>
  <si>
    <t>US-2023-152254</t>
  </si>
  <si>
    <t>US-2023-160773</t>
  </si>
  <si>
    <t>US-2023-153150</t>
  </si>
  <si>
    <t>US-2023-107594</t>
  </si>
  <si>
    <t>US-2023-120096</t>
  </si>
  <si>
    <t>US-2023-138709</t>
  </si>
  <si>
    <t>US-2023-103317</t>
  </si>
  <si>
    <t>US-2023-152849</t>
  </si>
  <si>
    <t>US-2023-107139</t>
  </si>
  <si>
    <t>US-2023-157784</t>
  </si>
  <si>
    <t>US-2023-160444</t>
  </si>
  <si>
    <t>US-2023-147543</t>
  </si>
  <si>
    <t>US-2023-134278</t>
  </si>
  <si>
    <t>US-2023-138758</t>
  </si>
  <si>
    <t>US-2023-150301</t>
  </si>
  <si>
    <t>US-2023-100090</t>
  </si>
  <si>
    <t>US-2023-113271</t>
  </si>
  <si>
    <t>US-2023-114125</t>
  </si>
  <si>
    <t>US-2023-165379</t>
  </si>
  <si>
    <t>US-2023-163552</t>
  </si>
  <si>
    <t>US-2023-133305</t>
  </si>
  <si>
    <t>US-2023-123225</t>
  </si>
  <si>
    <t>US-2023-166555</t>
  </si>
  <si>
    <t>US-2023-131310</t>
  </si>
  <si>
    <t>US-2023-161508</t>
  </si>
  <si>
    <t>US-2023-129924</t>
  </si>
  <si>
    <t>US-2023-124807</t>
  </si>
  <si>
    <t>US-2023-110184</t>
  </si>
  <si>
    <t>US-2023-165862</t>
  </si>
  <si>
    <t>US-2023-164182</t>
  </si>
  <si>
    <t>US-2023-124464</t>
  </si>
  <si>
    <t>US-2023-109904</t>
  </si>
  <si>
    <t>US-2023-103905</t>
  </si>
  <si>
    <t>US-2023-150532</t>
  </si>
  <si>
    <t>US-2023-115980</t>
  </si>
  <si>
    <t>US-2023-123295</t>
  </si>
  <si>
    <t>US-2023-138198</t>
  </si>
  <si>
    <t>US-2023-150434</t>
  </si>
  <si>
    <t>US-2023-168158</t>
  </si>
  <si>
    <t>US-2023-143903</t>
  </si>
  <si>
    <t>US-2023-141726</t>
  </si>
  <si>
    <t>US-2023-127866</t>
  </si>
  <si>
    <t>US-2023-142965</t>
  </si>
  <si>
    <t>US-2023-157546</t>
  </si>
  <si>
    <t>US-2023-116932</t>
  </si>
  <si>
    <t>US-2023-129189</t>
  </si>
  <si>
    <t>US-2023-109890</t>
  </si>
  <si>
    <t>US-2023-117464</t>
  </si>
  <si>
    <t>US-2023-127691</t>
  </si>
  <si>
    <t>US-2023-122679</t>
  </si>
  <si>
    <t>US-2023-164644</t>
  </si>
  <si>
    <t>US-2023-119137</t>
  </si>
  <si>
    <t>US-2023-145254</t>
  </si>
  <si>
    <t>US-2023-103058</t>
  </si>
  <si>
    <t>US-2023-143917</t>
  </si>
  <si>
    <t>US-2023-146528</t>
  </si>
  <si>
    <t>US-2023-116190</t>
  </si>
  <si>
    <t>US-2023-126760</t>
  </si>
  <si>
    <t>US-2023-169019</t>
  </si>
  <si>
    <t>US-2023-155894</t>
  </si>
  <si>
    <t>US-2023-159121</t>
  </si>
  <si>
    <t>US-2023-150126</t>
  </si>
  <si>
    <t>US-2023-169642</t>
  </si>
  <si>
    <t>US-2023-124709</t>
  </si>
  <si>
    <t>US-2023-131541</t>
  </si>
  <si>
    <t>US-2023-111192</t>
  </si>
  <si>
    <t>US-2023-117345</t>
  </si>
  <si>
    <t>US-2023-152296</t>
  </si>
  <si>
    <t>US-2023-162684</t>
  </si>
  <si>
    <t>US-2023-106299</t>
  </si>
  <si>
    <t>US-2023-133690</t>
  </si>
  <si>
    <t>US-2023-125612</t>
  </si>
  <si>
    <t>US-2023-128986</t>
  </si>
  <si>
    <t>US-2023-134215</t>
  </si>
  <si>
    <t>US-2023-126361</t>
  </si>
  <si>
    <t>US-2023-117968</t>
  </si>
  <si>
    <t>US-2023-118962</t>
  </si>
  <si>
    <t>US-2023-124723</t>
  </si>
  <si>
    <t>US-2023-110065</t>
  </si>
  <si>
    <t>US-2023-150490</t>
  </si>
  <si>
    <t>US-2023-115357</t>
  </si>
  <si>
    <t>US-2023-137575</t>
  </si>
  <si>
    <t>US-2023-156790</t>
  </si>
  <si>
    <t>US-2023-151708</t>
  </si>
  <si>
    <t>US-2023-131450</t>
  </si>
  <si>
    <t>US-2023-124478</t>
  </si>
  <si>
    <t>US-2023-154669</t>
  </si>
  <si>
    <t>US-2023-161249</t>
  </si>
  <si>
    <t>US-2023-169726</t>
  </si>
  <si>
    <t>US-2023-110527</t>
  </si>
  <si>
    <t>US-2023-141901</t>
  </si>
  <si>
    <t>US-2023-167850</t>
  </si>
  <si>
    <t>US-2023-166471</t>
  </si>
  <si>
    <t>US-2023-127012</t>
  </si>
  <si>
    <t>US-2023-154641</t>
  </si>
  <si>
    <t>US-2023-109897</t>
  </si>
  <si>
    <t>US-2023-156244</t>
  </si>
  <si>
    <t>US-2023-153927</t>
  </si>
  <si>
    <t>US-2023-109302</t>
  </si>
  <si>
    <t>US-2023-164406</t>
  </si>
  <si>
    <t>US-2023-109043</t>
  </si>
  <si>
    <t>US-2023-141005</t>
  </si>
  <si>
    <t>US-2023-138023</t>
  </si>
  <si>
    <t>US-2023-142839</t>
  </si>
  <si>
    <t>US-2023-111500</t>
  </si>
  <si>
    <t>US-2023-129168</t>
  </si>
  <si>
    <t>US-2023-156559</t>
  </si>
  <si>
    <t>US-2023-133158</t>
  </si>
  <si>
    <t>US-2023-121727</t>
  </si>
  <si>
    <t>US-2023-164616</t>
  </si>
  <si>
    <t>US-2023-143581</t>
  </si>
  <si>
    <t>CA-2023-132339</t>
  </si>
  <si>
    <t>CA-2023-115777</t>
  </si>
  <si>
    <t>US-2023-114321</t>
  </si>
  <si>
    <t>US-2023-166716</t>
  </si>
  <si>
    <t>US-2023-123253</t>
  </si>
  <si>
    <t>US-2023-166828</t>
  </si>
  <si>
    <t>US-2023-130918</t>
  </si>
  <si>
    <t>US-2023-124737</t>
  </si>
  <si>
    <t>US-2023-154837</t>
  </si>
  <si>
    <t>US-2023-112795</t>
  </si>
  <si>
    <t>US-2023-110639</t>
  </si>
  <si>
    <t>US-2023-107916</t>
  </si>
  <si>
    <t>US-2023-106719</t>
  </si>
  <si>
    <t>US-2023-120432</t>
  </si>
  <si>
    <t>US-2023-104178</t>
  </si>
  <si>
    <t>US-2023-107398</t>
  </si>
  <si>
    <t>US-2023-126200</t>
  </si>
  <si>
    <t>US-2023-115259</t>
  </si>
  <si>
    <t>US-2023-103660</t>
  </si>
  <si>
    <t>US-2023-103331</t>
  </si>
  <si>
    <t>US-2023-115413</t>
  </si>
  <si>
    <t>US-2023-123260</t>
  </si>
  <si>
    <t>US-2023-124688</t>
  </si>
  <si>
    <t>US-2023-143336</t>
  </si>
  <si>
    <t>US-2023-101266</t>
  </si>
  <si>
    <t>US-2023-169775</t>
  </si>
  <si>
    <t>US-2023-135699</t>
  </si>
  <si>
    <t>US-2023-146500</t>
  </si>
  <si>
    <t>US-2023-143385</t>
  </si>
  <si>
    <t>US-2023-126522</t>
  </si>
  <si>
    <t>US-2023-165428</t>
  </si>
  <si>
    <t>US-2023-109855</t>
  </si>
  <si>
    <t>US-2023-157721</t>
  </si>
  <si>
    <t>US-2023-138828</t>
  </si>
  <si>
    <t>US-2023-127936</t>
  </si>
  <si>
    <t>US-2023-152268</t>
  </si>
  <si>
    <t>US-2023-106971</t>
  </si>
  <si>
    <t>US-2023-151792</t>
  </si>
  <si>
    <t>US-2023-158281</t>
  </si>
  <si>
    <t>US-2023-120236</t>
  </si>
  <si>
    <t>US-2023-125171</t>
  </si>
  <si>
    <t>US-2023-136861</t>
  </si>
  <si>
    <t>US-2023-106572</t>
  </si>
  <si>
    <t>US-2023-130449</t>
  </si>
  <si>
    <t>US-2023-117765</t>
  </si>
  <si>
    <t>US-2023-122882</t>
  </si>
  <si>
    <t>US-2023-131002</t>
  </si>
  <si>
    <t>US-2023-105165</t>
  </si>
  <si>
    <t>US-2023-126193</t>
  </si>
  <si>
    <t>US-2023-109918</t>
  </si>
  <si>
    <t>US-2023-100006</t>
  </si>
  <si>
    <t>US-2023-107818</t>
  </si>
  <si>
    <t>US-2023-139892</t>
  </si>
  <si>
    <t>US-2023-146283</t>
  </si>
  <si>
    <t>US-2023-146815</t>
  </si>
  <si>
    <t>US-2023-123127</t>
  </si>
  <si>
    <t>US-2023-168592</t>
  </si>
  <si>
    <t>US-2023-140032</t>
  </si>
  <si>
    <t>US-2023-115987</t>
  </si>
  <si>
    <t>US-2023-128839</t>
  </si>
  <si>
    <t>US-2023-163293</t>
  </si>
  <si>
    <t>US-2023-132500</t>
  </si>
  <si>
    <t>US-2023-126403</t>
  </si>
  <si>
    <t>US-2023-102869</t>
  </si>
  <si>
    <t>US-2023-131870</t>
  </si>
  <si>
    <t>US-2023-144407</t>
  </si>
  <si>
    <t>US-2023-103527</t>
  </si>
  <si>
    <t>US-2023-115196</t>
  </si>
  <si>
    <t>US-2023-125731</t>
  </si>
  <si>
    <t>US-2023-113383</t>
  </si>
  <si>
    <t>US-2023-138835</t>
  </si>
  <si>
    <t>CA-2023-126438</t>
  </si>
  <si>
    <t>US-2023-112837</t>
  </si>
  <si>
    <t>US-2023-116246</t>
  </si>
  <si>
    <t>US-2023-119081</t>
  </si>
  <si>
    <t>US-2023-138527</t>
  </si>
  <si>
    <t>US-2023-103702</t>
  </si>
  <si>
    <t>US-2023-150924</t>
  </si>
  <si>
    <t>US-2023-101476</t>
  </si>
  <si>
    <t>US-2023-113859</t>
  </si>
  <si>
    <t>US-2023-142769</t>
  </si>
  <si>
    <t>US-2023-145212</t>
  </si>
  <si>
    <t>US-2023-156216</t>
  </si>
  <si>
    <t>US-2023-126277</t>
  </si>
  <si>
    <t>US-2023-132962</t>
  </si>
  <si>
    <t>US-2023-140039</t>
  </si>
  <si>
    <t>US-2023-127635</t>
  </si>
  <si>
    <t>US-2023-159184</t>
  </si>
  <si>
    <t>US-2023-145576</t>
  </si>
  <si>
    <t>US-2023-160766</t>
  </si>
  <si>
    <t>US-2023-100853</t>
  </si>
  <si>
    <t>US-2023-113362</t>
  </si>
  <si>
    <t>US-2023-149594</t>
  </si>
  <si>
    <t>US-2023-138100</t>
  </si>
  <si>
    <t>US-2023-141152</t>
  </si>
  <si>
    <t>US-2023-103940</t>
  </si>
  <si>
    <t>US-2023-131947</t>
  </si>
  <si>
    <t>US-2023-158638</t>
  </si>
  <si>
    <t>US-2023-112851</t>
  </si>
  <si>
    <t>US-2023-117170</t>
  </si>
  <si>
    <t>US-2023-168130</t>
  </si>
  <si>
    <t>US-2023-138177</t>
  </si>
  <si>
    <t>US-2023-159849</t>
  </si>
  <si>
    <t>US-2023-156601</t>
  </si>
  <si>
    <t>US-2023-132787</t>
  </si>
  <si>
    <t>US-2023-127299</t>
  </si>
  <si>
    <t>US-2023-106992</t>
  </si>
  <si>
    <t>US-2023-166744</t>
  </si>
  <si>
    <t>US-2023-125997</t>
  </si>
  <si>
    <t>US-2023-120411</t>
  </si>
  <si>
    <t>US-2023-134614</t>
  </si>
  <si>
    <t>US-2023-133704</t>
  </si>
  <si>
    <t>US-2023-151953</t>
  </si>
  <si>
    <t>US-2023-156433</t>
  </si>
  <si>
    <t>US-2023-126480</t>
  </si>
  <si>
    <t>US-2023-166310</t>
  </si>
  <si>
    <t>US-2023-125514</t>
  </si>
  <si>
    <t>US-2023-153969</t>
  </si>
  <si>
    <t>US-2023-124513</t>
  </si>
  <si>
    <t>US-2023-117478</t>
  </si>
  <si>
    <t>US-2023-168823</t>
  </si>
  <si>
    <t>US-2023-135972</t>
  </si>
  <si>
    <t>US-2023-156160</t>
  </si>
  <si>
    <t>US-2023-127488</t>
  </si>
  <si>
    <t>US-2023-158225</t>
  </si>
  <si>
    <t>US-2023-103191</t>
  </si>
  <si>
    <t>US-2023-134733</t>
  </si>
  <si>
    <t>US-2023-163650</t>
  </si>
  <si>
    <t>US-2023-116904</t>
  </si>
  <si>
    <t>US-2023-163559</t>
  </si>
  <si>
    <t>US-2023-113964</t>
  </si>
  <si>
    <t>US-2023-148369</t>
  </si>
  <si>
    <t>US-2023-147900</t>
  </si>
  <si>
    <t>US-2023-123344</t>
  </si>
  <si>
    <t>CA-2023-160325</t>
  </si>
  <si>
    <t>US-2023-112914</t>
  </si>
  <si>
    <t>US-2023-141355</t>
  </si>
  <si>
    <t>US-2023-132451</t>
  </si>
  <si>
    <t>US-2023-151925</t>
  </si>
  <si>
    <t>US-2023-144974</t>
  </si>
  <si>
    <t>US-2023-115133</t>
  </si>
  <si>
    <t>US-2023-164385</t>
  </si>
  <si>
    <t>US-2023-152723</t>
  </si>
  <si>
    <t>US-2023-127586</t>
  </si>
  <si>
    <t>US-2023-115049</t>
  </si>
  <si>
    <t>US-2023-133130</t>
  </si>
  <si>
    <t>US-2023-120887</t>
  </si>
  <si>
    <t>US-2023-114335</t>
  </si>
  <si>
    <t>US-2023-125136</t>
  </si>
  <si>
    <t>US-2023-107153</t>
  </si>
  <si>
    <t>CA-2023-107153</t>
  </si>
  <si>
    <t>US-2023-124856</t>
  </si>
  <si>
    <t>US-2023-126683</t>
  </si>
  <si>
    <t>US-2023-146969</t>
  </si>
  <si>
    <t>US-2023-122931</t>
  </si>
  <si>
    <t>US-2023-111962</t>
  </si>
  <si>
    <t>US-2023-159478</t>
  </si>
  <si>
    <t>US-2023-140886</t>
  </si>
  <si>
    <t>US-2023-141649</t>
  </si>
  <si>
    <t>US-2023-137351</t>
  </si>
  <si>
    <t>US-2023-102008</t>
  </si>
  <si>
    <t>US-2023-167633</t>
  </si>
  <si>
    <t>US-2023-132745</t>
  </si>
  <si>
    <t>US-2023-108189</t>
  </si>
  <si>
    <t>US-2023-157882</t>
  </si>
  <si>
    <t>US-2023-153976</t>
  </si>
  <si>
    <t>US-2023-120775</t>
  </si>
  <si>
    <t>US-2023-155817</t>
  </si>
  <si>
    <t>US-2023-108903</t>
  </si>
  <si>
    <t>US-2023-166891</t>
  </si>
  <si>
    <t>US-2023-153479</t>
  </si>
  <si>
    <t>US-2023-102085</t>
  </si>
  <si>
    <t>US-2023-152422</t>
  </si>
  <si>
    <t>US-2023-152233</t>
  </si>
  <si>
    <t>CA-2023-131807</t>
  </si>
  <si>
    <t>US-2023-132542</t>
  </si>
  <si>
    <t>US-2023-110611</t>
  </si>
  <si>
    <t>US-2023-109680</t>
  </si>
  <si>
    <t>US-2023-134677</t>
  </si>
  <si>
    <t>US-2023-117429</t>
  </si>
  <si>
    <t>US-2023-132801</t>
  </si>
  <si>
    <t>US-2023-119977</t>
  </si>
  <si>
    <t>US-2023-142951</t>
  </si>
  <si>
    <t>US-2023-138240</t>
  </si>
  <si>
    <t>US-2023-137911</t>
  </si>
  <si>
    <t>US-2023-140403</t>
  </si>
  <si>
    <t>US-2023-150329</t>
  </si>
  <si>
    <t>US-2023-134054</t>
  </si>
  <si>
    <t>US-2023-105137</t>
  </si>
  <si>
    <t>US-2023-103492</t>
  </si>
  <si>
    <t>US-2023-157924</t>
  </si>
  <si>
    <t>US-2023-116834</t>
  </si>
  <si>
    <t>US-2023-114314</t>
  </si>
  <si>
    <t>US-2023-128538</t>
  </si>
  <si>
    <t>US-2023-126571</t>
  </si>
  <si>
    <t>US-2023-139451</t>
  </si>
  <si>
    <t>US-2023-154655</t>
  </si>
  <si>
    <t>US-2023-164742</t>
  </si>
  <si>
    <t>US-2023-151995</t>
  </si>
  <si>
    <t>US-2023-132010</t>
  </si>
  <si>
    <t>US-2023-123316</t>
  </si>
  <si>
    <t>US-2023-151330</t>
  </si>
  <si>
    <t>US-2023-163748</t>
  </si>
  <si>
    <t>US-2023-151015</t>
  </si>
  <si>
    <t>US-2023-146353</t>
  </si>
  <si>
    <t>US-2023-122021</t>
  </si>
  <si>
    <t>US-2023-143182</t>
  </si>
  <si>
    <t>US-2023-109456</t>
  </si>
  <si>
    <t>US-2023-103086</t>
  </si>
  <si>
    <t>US-2023-124394</t>
  </si>
  <si>
    <t>US-2023-110408</t>
  </si>
  <si>
    <t>US-2023-115084</t>
  </si>
  <si>
    <t>US-2023-143168</t>
  </si>
  <si>
    <t>US-2023-138450</t>
  </si>
  <si>
    <t>US-2023-155264</t>
  </si>
  <si>
    <t>US-2023-117317</t>
  </si>
  <si>
    <t>US-2023-100867</t>
  </si>
  <si>
    <t>CA-2023-125388</t>
  </si>
  <si>
    <t>CA-2023-100867</t>
  </si>
  <si>
    <t>US-2023-169684</t>
  </si>
  <si>
    <t>US-2023-137092</t>
  </si>
  <si>
    <t>US-2023-146703</t>
  </si>
  <si>
    <t>US-2023-142587</t>
  </si>
  <si>
    <t>US-2023-100916</t>
  </si>
  <si>
    <t>US-2023-169852</t>
  </si>
  <si>
    <t>US-2023-151967</t>
  </si>
  <si>
    <t>US-2023-110072</t>
  </si>
  <si>
    <t>US-2023-130729</t>
  </si>
  <si>
    <t>US-2023-113047</t>
  </si>
  <si>
    <t>US-2023-108707</t>
  </si>
  <si>
    <t>US-2023-139542</t>
  </si>
  <si>
    <t>US-2023-158400</t>
  </si>
  <si>
    <t>US-2023-162278</t>
  </si>
  <si>
    <t>US-2023-148285</t>
  </si>
  <si>
    <t>US-2023-101931</t>
  </si>
  <si>
    <t>US-2023-107769</t>
  </si>
  <si>
    <t>US-2023-166590</t>
  </si>
  <si>
    <t>US-2023-154627</t>
  </si>
  <si>
    <t>US-2023-145387</t>
  </si>
  <si>
    <t>US-2023-106439</t>
  </si>
  <si>
    <t>US-2023-108609</t>
  </si>
  <si>
    <t>US-2023-167262</t>
  </si>
  <si>
    <t>US-2023-120313</t>
  </si>
  <si>
    <t>US-2023-114195</t>
  </si>
  <si>
    <t>US-2023-137155</t>
  </si>
  <si>
    <t>US-2023-139423</t>
  </si>
  <si>
    <t>US-2023-102673</t>
  </si>
  <si>
    <t>US-2023-134313</t>
  </si>
  <si>
    <t>US-2023-152562</t>
  </si>
  <si>
    <t>US-2023-168305</t>
  </si>
  <si>
    <t>US-2023-126907</t>
  </si>
  <si>
    <t>US-2023-148915</t>
  </si>
  <si>
    <t>US-2023-107454</t>
  </si>
  <si>
    <t>US-2023-129147</t>
  </si>
  <si>
    <t>US-2023-115889</t>
  </si>
  <si>
    <t>US-2023-134726</t>
  </si>
  <si>
    <t>US-2023-120670</t>
  </si>
  <si>
    <t>US-2023-148782</t>
  </si>
  <si>
    <t>US-2023-165764</t>
  </si>
  <si>
    <t>US-2023-153619</t>
  </si>
  <si>
    <t>US-2023-119529</t>
  </si>
  <si>
    <t>US-2023-121573</t>
  </si>
  <si>
    <t>US-2023-146731</t>
  </si>
  <si>
    <t>US-2023-137589</t>
  </si>
  <si>
    <t>US-2023-155593</t>
  </si>
  <si>
    <t>US-2023-124625</t>
  </si>
  <si>
    <t>US-2023-164973</t>
  </si>
  <si>
    <t>US-2023-149244</t>
  </si>
  <si>
    <t>US-2023-125829</t>
  </si>
  <si>
    <t>US-2023-121286</t>
  </si>
  <si>
    <t>US-2023-134187</t>
  </si>
  <si>
    <t>US-2023-132227</t>
  </si>
  <si>
    <t>US-2023-114377</t>
  </si>
  <si>
    <t>US-2023-109134</t>
  </si>
  <si>
    <t>US-2023-114251</t>
  </si>
  <si>
    <t>US-2023-133634</t>
  </si>
  <si>
    <t>US-2023-120950</t>
  </si>
  <si>
    <t>US-2023-159310</t>
  </si>
  <si>
    <t>US-2023-120278</t>
  </si>
  <si>
    <t>US-2023-139640</t>
  </si>
  <si>
    <t>US-2023-123498</t>
  </si>
  <si>
    <t>US-2023-123323</t>
  </si>
  <si>
    <t>US-2023-146990</t>
  </si>
  <si>
    <t>US-2023-126340</t>
  </si>
  <si>
    <t>US-2023-144666</t>
  </si>
  <si>
    <t>US-2023-103219</t>
  </si>
  <si>
    <t>US-2023-121006</t>
  </si>
  <si>
    <t>US-2023-158372</t>
  </si>
  <si>
    <t>US-2023-155796</t>
  </si>
  <si>
    <t>US-2023-163419</t>
  </si>
  <si>
    <t>US-2023-105270</t>
  </si>
  <si>
    <t>US-2023-140914</t>
  </si>
  <si>
    <t>US-2023-140732</t>
  </si>
  <si>
    <t>US-2023-128524</t>
  </si>
  <si>
    <t>US-2023-165309</t>
  </si>
  <si>
    <t>US-2023-143287</t>
  </si>
  <si>
    <t>US-2023-105893</t>
  </si>
  <si>
    <t>US-2023-159618</t>
  </si>
  <si>
    <t>US-2023-122609</t>
  </si>
  <si>
    <t>US-2023-151295</t>
  </si>
  <si>
    <t>US-2023-164910</t>
  </si>
  <si>
    <t>US-2023-151078</t>
  </si>
  <si>
    <t>US-2023-166989</t>
  </si>
  <si>
    <t>US-2023-162362</t>
  </si>
  <si>
    <t>US-2023-125556</t>
  </si>
  <si>
    <t>US-2023-161634</t>
  </si>
  <si>
    <t>US-2023-151554</t>
  </si>
  <si>
    <t>US-2023-127558</t>
  </si>
  <si>
    <t>US-2023-116407</t>
  </si>
  <si>
    <t>US-2023-128888</t>
  </si>
  <si>
    <t>US-2023-128622</t>
  </si>
  <si>
    <t>US-2023-119144</t>
  </si>
  <si>
    <t>US-2023-139500</t>
  </si>
  <si>
    <t>US-2023-147704</t>
  </si>
  <si>
    <t>US-2023-160066</t>
  </si>
  <si>
    <t>US-2023-149643</t>
  </si>
  <si>
    <t>US-2023-128209</t>
  </si>
  <si>
    <t>US-2023-145926</t>
  </si>
  <si>
    <t>US-2023-159835</t>
  </si>
  <si>
    <t>US-2023-119375</t>
  </si>
  <si>
    <t>US-2023-140662</t>
  </si>
  <si>
    <t>US-2023-130869</t>
  </si>
  <si>
    <t>US-2023-101833</t>
  </si>
  <si>
    <t>US-2023-163468</t>
  </si>
  <si>
    <t>US-2023-161032</t>
  </si>
  <si>
    <t>US-2023-159926</t>
  </si>
  <si>
    <t>US-2023-124702</t>
  </si>
  <si>
    <t>US-2023-164210</t>
  </si>
  <si>
    <t>US-2023-115336</t>
  </si>
  <si>
    <t>US-2023-133809</t>
  </si>
  <si>
    <t>US-2023-104829</t>
  </si>
  <si>
    <t>US-2023-141173</t>
  </si>
  <si>
    <t>US-2023-123183</t>
  </si>
  <si>
    <t>US-2023-100972</t>
  </si>
  <si>
    <t>US-2023-128062</t>
  </si>
  <si>
    <t>US-2023-150518</t>
  </si>
  <si>
    <t>US-2023-158274</t>
  </si>
  <si>
    <t>US-2023-149034</t>
  </si>
  <si>
    <t>US-2023-144624</t>
  </si>
  <si>
    <t>US-2023-140396</t>
  </si>
  <si>
    <t>US-2023-102274</t>
  </si>
  <si>
    <t>US-2023-168501</t>
  </si>
  <si>
    <t>US-2023-154781</t>
  </si>
  <si>
    <t>US-2023-103401</t>
  </si>
  <si>
    <t>US-2023-129091</t>
  </si>
  <si>
    <t>US-2023-105340</t>
  </si>
  <si>
    <t>US-2023-112200</t>
  </si>
  <si>
    <t>US-2023-125682</t>
  </si>
  <si>
    <t>US-2023-135090</t>
  </si>
  <si>
    <t>US-2023-157385</t>
  </si>
  <si>
    <t>US-2023-143721</t>
  </si>
  <si>
    <t>US-2023-120544</t>
  </si>
  <si>
    <t>US-2023-139283</t>
  </si>
  <si>
    <t>US-2023-159625</t>
  </si>
  <si>
    <t>US-2023-149055</t>
  </si>
  <si>
    <t>US-2023-110352</t>
  </si>
  <si>
    <t>US-2023-105984</t>
  </si>
  <si>
    <t>US-2023-102295</t>
  </si>
  <si>
    <t>US-2023-158540</t>
  </si>
  <si>
    <t>US-2023-122217</t>
  </si>
  <si>
    <t>US-2023-153850</t>
  </si>
  <si>
    <t>US-2023-100762</t>
  </si>
  <si>
    <t>US-2023-115973</t>
  </si>
  <si>
    <t>US-2023-111360</t>
  </si>
  <si>
    <t>US-2023-127131</t>
  </si>
  <si>
    <t>US-2023-163034</t>
  </si>
  <si>
    <t>US-2023-167360</t>
  </si>
  <si>
    <t>CA-2023-153623</t>
  </si>
  <si>
    <t>US-2023-119151</t>
  </si>
  <si>
    <t>US-2023-144078</t>
  </si>
  <si>
    <t>US-2023-127446</t>
  </si>
  <si>
    <t>US-2023-122588</t>
  </si>
  <si>
    <t>US-2023-164721</t>
  </si>
  <si>
    <t>US-2023-107993</t>
  </si>
  <si>
    <t>US-2023-147606</t>
  </si>
  <si>
    <t>US-2023-141110</t>
  </si>
  <si>
    <t>US-2023-124730</t>
  </si>
  <si>
    <t>US-2023-147648</t>
  </si>
  <si>
    <t>US-2023-168984</t>
  </si>
  <si>
    <t>US-2023-167486</t>
  </si>
  <si>
    <t>US-2023-119032</t>
  </si>
  <si>
    <t>US-2023-105249</t>
  </si>
  <si>
    <t>US-2023-101560</t>
  </si>
  <si>
    <t>US-2023-159800</t>
  </si>
  <si>
    <t>US-2023-163013</t>
  </si>
  <si>
    <t>US-2023-121167</t>
  </si>
  <si>
    <t>US-2023-120175</t>
  </si>
  <si>
    <t>US-2023-121629</t>
  </si>
  <si>
    <t>US-2023-134712</t>
  </si>
  <si>
    <t>US-2023-153983</t>
  </si>
  <si>
    <t>US-2023-136280</t>
  </si>
  <si>
    <t>US-2023-111353</t>
  </si>
  <si>
    <t>US-2023-148425</t>
  </si>
  <si>
    <t>US-2023-103590</t>
  </si>
  <si>
    <t>US-2023-146843</t>
  </si>
  <si>
    <t>US-2023-150798</t>
  </si>
  <si>
    <t>US-2023-120474</t>
  </si>
  <si>
    <t>US-2023-161613</t>
  </si>
  <si>
    <t>US-2023-131051</t>
  </si>
  <si>
    <t>US-2023-143210</t>
  </si>
  <si>
    <t>US-2023-131527</t>
  </si>
  <si>
    <t>US-2023-112158</t>
  </si>
  <si>
    <t>US-2023-154095</t>
  </si>
  <si>
    <t>US-2023-117744</t>
  </si>
  <si>
    <t>US-2023-101147</t>
  </si>
  <si>
    <t>US-2023-103807</t>
  </si>
  <si>
    <t>US-2023-132864</t>
  </si>
  <si>
    <t>CA-2023-123664</t>
  </si>
  <si>
    <t>CA-2023-117964</t>
  </si>
  <si>
    <t>US-2023-164861</t>
  </si>
  <si>
    <t>US-2023-122749</t>
  </si>
  <si>
    <t>US-2023-127187</t>
  </si>
  <si>
    <t>US-2023-150203</t>
  </si>
  <si>
    <t>US-2023-106376</t>
  </si>
  <si>
    <t>US-2023-133830</t>
  </si>
  <si>
    <t>US-2023-151162</t>
  </si>
  <si>
    <t>US-2023-125542</t>
  </si>
  <si>
    <t>US-2023-138296</t>
  </si>
  <si>
    <t>US-2023-166191</t>
  </si>
  <si>
    <t>US-2023-140452</t>
  </si>
  <si>
    <t>US-2023-110030</t>
  </si>
  <si>
    <t>US-2023-112872</t>
  </si>
  <si>
    <t>US-2023-155390</t>
  </si>
  <si>
    <t>US-2023-106726</t>
  </si>
  <si>
    <t>US-2023-138737</t>
  </si>
  <si>
    <t>US-2023-154592</t>
  </si>
  <si>
    <t>US-2023-159681</t>
  </si>
  <si>
    <t>US-2023-101392</t>
  </si>
  <si>
    <t>US-2023-135608</t>
  </si>
  <si>
    <t>US-2023-144071</t>
  </si>
  <si>
    <t>US-2023-129364</t>
  </si>
  <si>
    <t>US-2023-104773</t>
  </si>
  <si>
    <t>US-2023-169649</t>
  </si>
  <si>
    <t>US-2023-138128</t>
  </si>
  <si>
    <t>US-2023-109932</t>
  </si>
  <si>
    <t>US-2023-104976</t>
  </si>
  <si>
    <t>US-2023-101175</t>
  </si>
  <si>
    <t>US-2023-112991</t>
  </si>
  <si>
    <t>US-2023-148488</t>
  </si>
  <si>
    <t>US-2023-168494</t>
  </si>
  <si>
    <t>US-2023-113320</t>
  </si>
  <si>
    <t>US-2023-141607</t>
  </si>
  <si>
    <t>US-2023-122959</t>
  </si>
  <si>
    <t>US-2023-107573</t>
  </si>
  <si>
    <t>US-2023-124079</t>
  </si>
  <si>
    <t>US-2023-102631</t>
  </si>
  <si>
    <t>US-2023-129819</t>
  </si>
  <si>
    <t>US-2023-113579</t>
  </si>
  <si>
    <t>US-2023-154186</t>
  </si>
  <si>
    <t>US-2023-116568</t>
  </si>
  <si>
    <t>US-2023-123519</t>
  </si>
  <si>
    <t>US-2023-148950</t>
  </si>
  <si>
    <t>US-2023-130575</t>
  </si>
  <si>
    <t>US-2023-145541</t>
  </si>
  <si>
    <t>CA-2023-151799</t>
  </si>
  <si>
    <t>US-2023-129938</t>
  </si>
  <si>
    <t>US-2023-101602</t>
  </si>
  <si>
    <t>US-2023-119466</t>
  </si>
  <si>
    <t>US-2023-116673</t>
  </si>
  <si>
    <t>US-2023-153913</t>
  </si>
  <si>
    <t>US-2023-124247</t>
  </si>
  <si>
    <t>US-2023-136399</t>
  </si>
  <si>
    <t>US-2023-113257</t>
  </si>
  <si>
    <t>US-2023-108273</t>
  </si>
  <si>
    <t>US-2023-100706</t>
  </si>
  <si>
    <t>US-2023-112718</t>
  </si>
  <si>
    <t>US-2023-151379</t>
  </si>
  <si>
    <t>US-2023-123925</t>
  </si>
  <si>
    <t>US-2023-139633</t>
  </si>
  <si>
    <t>US-2023-120768</t>
  </si>
  <si>
    <t>US-2023-150574</t>
  </si>
  <si>
    <t>US-2023-162992</t>
  </si>
  <si>
    <t>US-2023-169446</t>
  </si>
  <si>
    <t>US-2023-134551</t>
  </si>
  <si>
    <t>US-2023-138681</t>
  </si>
  <si>
    <t>US-2023-163412</t>
  </si>
  <si>
    <t>US-2023-160157</t>
  </si>
  <si>
    <t>US-2023-136567</t>
  </si>
  <si>
    <t>US-2023-120852</t>
  </si>
  <si>
    <t>US-2023-156594</t>
  </si>
  <si>
    <t>US-2023-103100</t>
  </si>
  <si>
    <t>US-2023-109036</t>
  </si>
  <si>
    <t>US-2023-140816</t>
  </si>
  <si>
    <t>CA-2023-126634</t>
  </si>
  <si>
    <t>US-2023-154893</t>
  </si>
  <si>
    <t>US-2023-134621</t>
  </si>
  <si>
    <t>US-2023-109127</t>
  </si>
  <si>
    <t>US-2023-133543</t>
  </si>
  <si>
    <t>US-2023-142510</t>
  </si>
  <si>
    <t>US-2023-101364</t>
  </si>
  <si>
    <t>US-2023-146864</t>
  </si>
  <si>
    <t>US-2023-154158</t>
  </si>
  <si>
    <t>US-2023-114517</t>
  </si>
  <si>
    <t>US-2023-142314</t>
  </si>
  <si>
    <t>US-2023-126333</t>
  </si>
  <si>
    <t>US-2023-167738</t>
  </si>
  <si>
    <t>US-2023-138247</t>
  </si>
  <si>
    <t>US-2023-156314</t>
  </si>
  <si>
    <t>US-2023-132913</t>
  </si>
  <si>
    <t>US-2023-113166</t>
  </si>
  <si>
    <t>US-2023-111451</t>
  </si>
  <si>
    <t>US-2023-152030</t>
  </si>
  <si>
    <t>US-2023-106264</t>
  </si>
  <si>
    <t>US-2023-139598</t>
  </si>
  <si>
    <t>US-2023-101427</t>
  </si>
  <si>
    <t>US-2023-111171</t>
  </si>
  <si>
    <t>US-2023-168473</t>
  </si>
  <si>
    <t>US-2023-163447</t>
  </si>
  <si>
    <t>US-2023-106334</t>
  </si>
  <si>
    <t>US-2023-162866</t>
  </si>
  <si>
    <t>US-2023-159611</t>
  </si>
  <si>
    <t>US-2023-166961</t>
  </si>
  <si>
    <t>US-2023-165393</t>
  </si>
  <si>
    <t>US-2023-148383</t>
  </si>
  <si>
    <t>US-2023-120243</t>
  </si>
  <si>
    <t>US-2023-153087</t>
  </si>
  <si>
    <t>US-2023-141313</t>
  </si>
  <si>
    <t>US-2023-164259</t>
  </si>
  <si>
    <t>US-2023-143371</t>
  </si>
  <si>
    <t>US-2023-126802</t>
  </si>
  <si>
    <t>US-2023-110786</t>
  </si>
  <si>
    <t>US-2023-118276</t>
  </si>
  <si>
    <t>US-2023-165477</t>
  </si>
  <si>
    <t>US-2023-102330</t>
  </si>
  <si>
    <t>US-2023-106803</t>
  </si>
  <si>
    <t>US-2023-152345</t>
  </si>
  <si>
    <t>CA-2023-146626</t>
  </si>
  <si>
    <t>CA-2023-123625</t>
  </si>
  <si>
    <t>CA-2023-141531</t>
  </si>
  <si>
    <t>US-2023-115189</t>
  </si>
  <si>
    <t>US-2023-131800</t>
  </si>
  <si>
    <t>US-2023-130960</t>
  </si>
  <si>
    <t>US-2023-104738</t>
  </si>
  <si>
    <t>US-2023-169789</t>
  </si>
  <si>
    <t>US-2023-166730</t>
  </si>
  <si>
    <t>US-2023-138072</t>
  </si>
  <si>
    <t>CA-2023-143500</t>
  </si>
  <si>
    <t>US-2023-133592</t>
  </si>
  <si>
    <t>US-2023-150245</t>
  </si>
  <si>
    <t>US-2023-143231</t>
  </si>
  <si>
    <t>US-2023-111150</t>
  </si>
  <si>
    <t>US-2023-127383</t>
  </si>
  <si>
    <t>US-2023-157644</t>
  </si>
  <si>
    <t>US-2023-133949</t>
  </si>
  <si>
    <t>US-2024-146262</t>
  </si>
  <si>
    <t>US-2024-104514</t>
  </si>
  <si>
    <t>US-2024-141243</t>
  </si>
  <si>
    <t>US-2024-121097</t>
  </si>
  <si>
    <t>US-2024-104241</t>
  </si>
  <si>
    <t>US-2024-149811</t>
  </si>
  <si>
    <t>US-2024-154970</t>
  </si>
  <si>
    <t>US-2024-158701</t>
  </si>
  <si>
    <t>US-2024-108588</t>
  </si>
  <si>
    <t>US-2024-149636</t>
  </si>
  <si>
    <t>US-2024-119480</t>
  </si>
  <si>
    <t>US-2024-157154</t>
  </si>
  <si>
    <t>US-2024-128608</t>
  </si>
  <si>
    <t>US-2024-156755</t>
  </si>
  <si>
    <t>US-2024-137526</t>
  </si>
  <si>
    <t>US-2024-169677</t>
  </si>
  <si>
    <t>US-2024-101399</t>
  </si>
  <si>
    <t>US-2024-152681</t>
  </si>
  <si>
    <t>US-2024-151547</t>
  </si>
  <si>
    <t>CA-2024-152681</t>
  </si>
  <si>
    <t>US-2024-141250</t>
  </si>
  <si>
    <t>US-2024-119214</t>
  </si>
  <si>
    <t>US-2024-128958</t>
  </si>
  <si>
    <t>US-2024-109603</t>
  </si>
  <si>
    <t>US-2024-168746</t>
  </si>
  <si>
    <t>US-2024-164777</t>
  </si>
  <si>
    <t>US-2024-116638</t>
  </si>
  <si>
    <t>US-2024-121797</t>
  </si>
  <si>
    <t>US-2024-145401</t>
  </si>
  <si>
    <t>US-2024-149587</t>
  </si>
  <si>
    <t>US-2024-127327</t>
  </si>
  <si>
    <t>US-2024-140921</t>
  </si>
  <si>
    <t>US-2024-157959</t>
  </si>
  <si>
    <t>US-2024-132633</t>
  </si>
  <si>
    <t>US-2024-103093</t>
  </si>
  <si>
    <t>US-2024-156482</t>
  </si>
  <si>
    <t>US-2024-111507</t>
  </si>
  <si>
    <t>US-2024-137064</t>
  </si>
  <si>
    <t>US-2024-104038</t>
  </si>
  <si>
    <t>US-2024-147529</t>
  </si>
  <si>
    <t>US-2024-130491</t>
  </si>
  <si>
    <t>US-2024-114923</t>
  </si>
  <si>
    <t>US-2024-146038</t>
  </si>
  <si>
    <t>US-2024-135391</t>
  </si>
  <si>
    <t>US-2024-101007</t>
  </si>
  <si>
    <t>US-2024-153374</t>
  </si>
  <si>
    <t>US-2024-101126</t>
  </si>
  <si>
    <t>US-2024-147662</t>
  </si>
  <si>
    <t>US-2024-116876</t>
  </si>
  <si>
    <t>US-2024-116092</t>
  </si>
  <si>
    <t>US-2024-154326</t>
  </si>
  <si>
    <t>US-2024-121776</t>
  </si>
  <si>
    <t>US-2024-156923</t>
  </si>
  <si>
    <t>US-2024-105725</t>
  </si>
  <si>
    <t>US-2024-111234</t>
  </si>
  <si>
    <t>US-2024-152611</t>
  </si>
  <si>
    <t>US-2024-169740</t>
  </si>
  <si>
    <t>US-2024-162782</t>
  </si>
  <si>
    <t>US-2024-129770</t>
  </si>
  <si>
    <t>US-2024-132374</t>
  </si>
  <si>
    <t>US-2024-132276</t>
  </si>
  <si>
    <t>US-2024-154900</t>
  </si>
  <si>
    <t>US-2024-104129</t>
  </si>
  <si>
    <t>US-2024-111325</t>
  </si>
  <si>
    <t>US-2024-138485</t>
  </si>
  <si>
    <t>US-2024-145436</t>
  </si>
  <si>
    <t>US-2024-133585</t>
  </si>
  <si>
    <t>US-2024-102316</t>
  </si>
  <si>
    <t>US-2024-133494</t>
  </si>
  <si>
    <t>US-2024-153325</t>
  </si>
  <si>
    <t>US-2024-104052</t>
  </si>
  <si>
    <t>US-2024-110457</t>
  </si>
  <si>
    <t>US-2024-105970</t>
  </si>
  <si>
    <t>US-2024-109512</t>
  </si>
  <si>
    <t>US-2024-125185</t>
  </si>
  <si>
    <t>US-2024-140221</t>
  </si>
  <si>
    <t>US-2024-153108</t>
  </si>
  <si>
    <t>US-2024-109001</t>
  </si>
  <si>
    <t>US-2024-151785</t>
  </si>
  <si>
    <t>US-2024-120320</t>
  </si>
  <si>
    <t>US-2024-142944</t>
  </si>
  <si>
    <t>US-2024-146255</t>
  </si>
  <si>
    <t>US-2024-105627</t>
  </si>
  <si>
    <t>US-2024-107741</t>
  </si>
  <si>
    <t>US-2024-132136</t>
  </si>
  <si>
    <t>US-2024-160213</t>
  </si>
  <si>
    <t>US-2024-110345</t>
  </si>
  <si>
    <t>US-2024-123155</t>
  </si>
  <si>
    <t>US-2024-146829</t>
  </si>
  <si>
    <t>US-2024-118906</t>
  </si>
  <si>
    <t>US-2024-128083</t>
  </si>
  <si>
    <t>US-2024-148705</t>
  </si>
  <si>
    <t>US-2024-114237</t>
  </si>
  <si>
    <t>US-2024-139675</t>
  </si>
  <si>
    <t>US-2024-163587</t>
  </si>
  <si>
    <t>US-2024-167479</t>
  </si>
  <si>
    <t>US-2024-155124</t>
  </si>
  <si>
    <t>US-2024-144722</t>
  </si>
  <si>
    <t>US-2024-112116</t>
  </si>
  <si>
    <t>US-2024-145352</t>
  </si>
  <si>
    <t>US-2024-150231</t>
  </si>
  <si>
    <t>US-2024-134257</t>
  </si>
  <si>
    <t>US-2024-153906</t>
  </si>
  <si>
    <t>US-2024-110632</t>
  </si>
  <si>
    <t>US-2024-168088</t>
  </si>
  <si>
    <t>US-2024-113110</t>
  </si>
  <si>
    <t>US-2024-149993</t>
  </si>
  <si>
    <t>US-2024-143532</t>
  </si>
  <si>
    <t>US-2024-163104</t>
  </si>
  <si>
    <t>US-2024-111829</t>
  </si>
  <si>
    <t>US-2024-132101</t>
  </si>
  <si>
    <t>US-2024-127607</t>
  </si>
  <si>
    <t>US-2024-159534</t>
  </si>
  <si>
    <t>US-2024-106565</t>
  </si>
  <si>
    <t>US-2024-165813</t>
  </si>
  <si>
    <t>US-2024-120621</t>
  </si>
  <si>
    <t>CA-2024-150547</t>
  </si>
  <si>
    <t>US-2024-163279</t>
  </si>
  <si>
    <t>US-2024-121552</t>
  </si>
  <si>
    <t>US-2024-157812</t>
  </si>
  <si>
    <t>US-2024-117884</t>
  </si>
  <si>
    <t>US-2024-163440</t>
  </si>
  <si>
    <t>US-2024-125374</t>
  </si>
  <si>
    <t>US-2024-130218</t>
  </si>
  <si>
    <t>US-2024-138219</t>
  </si>
  <si>
    <t>US-2024-107944</t>
  </si>
  <si>
    <t>US-2024-118423</t>
  </si>
  <si>
    <t>US-2024-145457</t>
  </si>
  <si>
    <t>US-2024-112508</t>
  </si>
  <si>
    <t>US-2024-164301</t>
  </si>
  <si>
    <t>US-2024-116981</t>
  </si>
  <si>
    <t>US-2024-103793</t>
  </si>
  <si>
    <t>US-2024-167374</t>
  </si>
  <si>
    <t>US-2024-132948</t>
  </si>
  <si>
    <t>US-2024-133536</t>
  </si>
  <si>
    <t>US-2024-135363</t>
  </si>
  <si>
    <t>US-2024-131534</t>
  </si>
  <si>
    <t>US-2024-153549</t>
  </si>
  <si>
    <t>US-2024-103996</t>
  </si>
  <si>
    <t>US-2024-121272</t>
  </si>
  <si>
    <t>US-2024-150749</t>
  </si>
  <si>
    <t>US-2024-105361</t>
  </si>
  <si>
    <t>US-2024-104871</t>
  </si>
  <si>
    <t>US-2024-121405</t>
  </si>
  <si>
    <t>US-2024-128125</t>
  </si>
  <si>
    <t>US-2024-137106</t>
  </si>
  <si>
    <t>US-2024-122140</t>
  </si>
  <si>
    <t>US-2024-136378</t>
  </si>
  <si>
    <t>US-2024-159513</t>
  </si>
  <si>
    <t>US-2024-142811</t>
  </si>
  <si>
    <t>US-2024-110667</t>
  </si>
  <si>
    <t>US-2024-112452</t>
  </si>
  <si>
    <t>US-2024-167010</t>
  </si>
  <si>
    <t>US-2024-161452</t>
  </si>
  <si>
    <t>US-2024-102855</t>
  </si>
  <si>
    <t>US-2024-136476</t>
  </si>
  <si>
    <t>US-2024-119942</t>
  </si>
  <si>
    <t>US-2024-124541</t>
  </si>
  <si>
    <t>US-2024-100888</t>
  </si>
  <si>
    <t>US-2024-140025</t>
  </si>
  <si>
    <t>US-2024-130554</t>
  </si>
  <si>
    <t>US-2024-166492</t>
  </si>
  <si>
    <t>US-2024-142027</t>
  </si>
  <si>
    <t>US-2024-101000</t>
  </si>
  <si>
    <t>US-2024-116512</t>
  </si>
  <si>
    <t>US-2024-134201</t>
  </si>
  <si>
    <t>US-2024-168767</t>
  </si>
  <si>
    <t>US-2024-125563</t>
  </si>
  <si>
    <t>US-2024-111164</t>
  </si>
  <si>
    <t>US-2024-136987</t>
  </si>
  <si>
    <t>US-2024-145415</t>
  </si>
  <si>
    <t>US-2024-120502</t>
  </si>
  <si>
    <t>US-2024-168704</t>
  </si>
  <si>
    <t>US-2024-106257</t>
  </si>
  <si>
    <t>US-2024-133452</t>
  </si>
  <si>
    <t>US-2024-120551</t>
  </si>
  <si>
    <t>US-2024-100216</t>
  </si>
  <si>
    <t>US-2024-133837</t>
  </si>
  <si>
    <t>US-2024-149678</t>
  </si>
  <si>
    <t>US-2024-116841</t>
  </si>
  <si>
    <t>US-2024-137974</t>
  </si>
  <si>
    <t>US-2024-142734</t>
  </si>
  <si>
    <t>US-2024-161263</t>
  </si>
  <si>
    <t>US-2024-106215</t>
  </si>
  <si>
    <t>US-2024-146675</t>
  </si>
  <si>
    <t>US-2024-155306</t>
  </si>
  <si>
    <t>US-2024-148712</t>
  </si>
  <si>
    <t>US-2024-163433</t>
  </si>
  <si>
    <t>US-2024-115742</t>
  </si>
  <si>
    <t>US-2024-134271</t>
  </si>
  <si>
    <t>US-2024-142601</t>
  </si>
  <si>
    <t>US-2024-113593</t>
  </si>
  <si>
    <t>US-2024-102722</t>
  </si>
  <si>
    <t>US-2024-155369</t>
  </si>
  <si>
    <t>US-2024-149342</t>
  </si>
  <si>
    <t>US-2024-109169</t>
  </si>
  <si>
    <t>US-2024-142433</t>
  </si>
  <si>
    <t>US-2024-107678</t>
  </si>
  <si>
    <t>US-2024-151253</t>
  </si>
  <si>
    <t>US-2024-118227</t>
  </si>
  <si>
    <t>US-2024-130365</t>
  </si>
  <si>
    <t>US-2024-153878</t>
  </si>
  <si>
    <t>US-2024-112557</t>
  </si>
  <si>
    <t>US-2024-143602</t>
  </si>
  <si>
    <t>US-2024-115420</t>
  </si>
  <si>
    <t>US-2024-134026</t>
  </si>
  <si>
    <t>US-2024-137302</t>
  </si>
  <si>
    <t>US-2024-114839</t>
  </si>
  <si>
    <t>US-2024-122266</t>
  </si>
  <si>
    <t>US-2024-124450</t>
  </si>
  <si>
    <t>US-2024-151841</t>
  </si>
  <si>
    <t>US-2024-130792</t>
  </si>
  <si>
    <t>US-2024-120782</t>
  </si>
  <si>
    <t>US-2024-157434</t>
  </si>
  <si>
    <t>US-2024-164175</t>
  </si>
  <si>
    <t>US-2024-115238</t>
  </si>
  <si>
    <t>US-2024-103716</t>
  </si>
  <si>
    <t>US-2024-135174</t>
  </si>
  <si>
    <t>US-2024-161998</t>
  </si>
  <si>
    <t>US-2024-104486</t>
  </si>
  <si>
    <t>US-2024-145821</t>
  </si>
  <si>
    <t>US-2024-116687</t>
  </si>
  <si>
    <t>US-2024-112130</t>
  </si>
  <si>
    <t>US-2024-107937</t>
  </si>
  <si>
    <t>US-2024-150770</t>
  </si>
  <si>
    <t>US-2024-160864</t>
  </si>
  <si>
    <t>US-2024-129700</t>
  </si>
  <si>
    <t>US-2024-144253</t>
  </si>
  <si>
    <t>US-2024-146290</t>
  </si>
  <si>
    <t>US-2024-110548</t>
  </si>
  <si>
    <t>US-2024-137512</t>
  </si>
  <si>
    <t>US-2024-147879</t>
  </si>
  <si>
    <t>CA-2024-132548</t>
  </si>
  <si>
    <t>US-2024-160857</t>
  </si>
  <si>
    <t>US-2024-136798</t>
  </si>
  <si>
    <t>US-2024-113971</t>
  </si>
  <si>
    <t>US-2024-109939</t>
  </si>
  <si>
    <t>US-2024-142055</t>
  </si>
  <si>
    <t>US-2024-155635</t>
  </si>
  <si>
    <t>US-2024-129217</t>
  </si>
  <si>
    <t>US-2024-144043</t>
  </si>
  <si>
    <t>US-2024-135727</t>
  </si>
  <si>
    <t>US-2024-131856</t>
  </si>
  <si>
    <t>US-2024-162607</t>
  </si>
  <si>
    <t>US-2024-159380</t>
  </si>
  <si>
    <t>US-2024-130876</t>
  </si>
  <si>
    <t>US-2024-122910</t>
  </si>
  <si>
    <t>US-2024-145835</t>
  </si>
  <si>
    <t>US-2024-100146</t>
  </si>
  <si>
    <t>US-2024-119291</t>
  </si>
  <si>
    <t>US-2024-165162</t>
  </si>
  <si>
    <t>US-2024-166604</t>
  </si>
  <si>
    <t>US-2024-138492</t>
  </si>
  <si>
    <t>US-2024-100769</t>
  </si>
  <si>
    <t>US-2024-117184</t>
  </si>
  <si>
    <t>US-2024-100251</t>
  </si>
  <si>
    <t>US-2024-165554</t>
  </si>
  <si>
    <t>US-2024-153535</t>
  </si>
  <si>
    <t>US-2024-168914</t>
  </si>
  <si>
    <t>US-2024-102806</t>
  </si>
  <si>
    <t>US-2024-169278</t>
  </si>
  <si>
    <t>US-2024-149846</t>
  </si>
  <si>
    <t>US-2024-136805</t>
  </si>
  <si>
    <t>US-2024-110569</t>
  </si>
  <si>
    <t>US-2024-154921</t>
  </si>
  <si>
    <t>US-2024-119102</t>
  </si>
  <si>
    <t>US-2024-165512</t>
  </si>
  <si>
    <t>US-2024-141768</t>
  </si>
  <si>
    <t>US-2024-138898</t>
  </si>
  <si>
    <t>US-2024-152128</t>
  </si>
  <si>
    <t>US-2024-132941</t>
  </si>
  <si>
    <t>US-2024-109708</t>
  </si>
  <si>
    <t>US-2024-143147</t>
  </si>
  <si>
    <t>US-2024-148964</t>
  </si>
  <si>
    <t>US-2024-113327</t>
  </si>
  <si>
    <t>US-2024-131758</t>
  </si>
  <si>
    <t>US-2024-118948</t>
  </si>
  <si>
    <t>US-2024-135020</t>
  </si>
  <si>
    <t>US-2024-149601</t>
  </si>
  <si>
    <t>US-2024-111339</t>
  </si>
  <si>
    <t>US-2024-120880</t>
  </si>
  <si>
    <t>US-2024-168277</t>
  </si>
  <si>
    <t>US-2024-104297</t>
  </si>
  <si>
    <t>US-2024-103177</t>
  </si>
  <si>
    <t>US-2024-163923</t>
  </si>
  <si>
    <t>US-2024-147788</t>
  </si>
  <si>
    <t>US-2024-120677</t>
  </si>
  <si>
    <t>US-2024-149748</t>
  </si>
  <si>
    <t>US-2024-133627</t>
  </si>
  <si>
    <t>US-2024-100818</t>
  </si>
  <si>
    <t>US-2024-136224</t>
  </si>
  <si>
    <t>US-2024-156153</t>
  </si>
  <si>
    <t>US-2024-124919</t>
  </si>
  <si>
    <t>US-2024-163685</t>
  </si>
  <si>
    <t>US-2024-132836</t>
  </si>
  <si>
    <t>US-2024-161242</t>
  </si>
  <si>
    <t>US-2024-142020</t>
  </si>
  <si>
    <t>US-2024-164833</t>
  </si>
  <si>
    <t>US-2024-158491</t>
  </si>
  <si>
    <t>US-2024-166947</t>
  </si>
  <si>
    <t>US-2024-115168</t>
  </si>
  <si>
    <t>US-2024-157343</t>
  </si>
  <si>
    <t>US-2024-142041</t>
  </si>
  <si>
    <t>US-2024-162201</t>
  </si>
  <si>
    <t>US-2024-164007</t>
  </si>
  <si>
    <t>US-2024-141012</t>
  </si>
  <si>
    <t>US-2024-110947</t>
  </si>
  <si>
    <t>US-2024-101868</t>
  </si>
  <si>
    <t>US-2024-144190</t>
  </si>
  <si>
    <t>US-2024-121720</t>
  </si>
  <si>
    <t>US-2024-123960</t>
  </si>
  <si>
    <t>US-2024-139850</t>
  </si>
  <si>
    <t>US-2024-131779</t>
  </si>
  <si>
    <t>US-2024-136105</t>
  </si>
  <si>
    <t>US-2024-104115</t>
  </si>
  <si>
    <t>US-2024-104059</t>
  </si>
  <si>
    <t>US-2024-104941</t>
  </si>
  <si>
    <t>US-2024-155054</t>
  </si>
  <si>
    <t>US-2024-127418</t>
  </si>
  <si>
    <t>US-2024-137281</t>
  </si>
  <si>
    <t>US-2024-120439</t>
  </si>
  <si>
    <t>US-2024-129896</t>
  </si>
  <si>
    <t>US-2024-106495</t>
  </si>
  <si>
    <t>US-2024-164567</t>
  </si>
  <si>
    <t>US-2024-118955</t>
  </si>
  <si>
    <t>US-2024-163825</t>
  </si>
  <si>
    <t>US-2024-167269</t>
  </si>
  <si>
    <t>US-2024-156734</t>
  </si>
  <si>
    <t>US-2024-133242</t>
  </si>
  <si>
    <t>US-2024-122287</t>
  </si>
  <si>
    <t>US-2024-154200</t>
  </si>
  <si>
    <t>US-2024-147011</t>
  </si>
  <si>
    <t>US-2024-121965</t>
  </si>
  <si>
    <t>US-2024-144302</t>
  </si>
  <si>
    <t>US-2024-111864</t>
  </si>
  <si>
    <t>US-2024-163734</t>
  </si>
  <si>
    <t>US-2024-140144</t>
  </si>
  <si>
    <t>US-2024-158351</t>
  </si>
  <si>
    <t>US-2024-136427</t>
  </si>
  <si>
    <t>US-2024-123330</t>
  </si>
  <si>
    <t>US-2024-124975</t>
  </si>
  <si>
    <t>US-2024-153423</t>
  </si>
  <si>
    <t>US-2024-128167</t>
  </si>
  <si>
    <t>US-2024-106187</t>
  </si>
  <si>
    <t>US-2024-139164</t>
  </si>
  <si>
    <t>US-2024-122826</t>
  </si>
  <si>
    <t>US-2024-137750</t>
  </si>
  <si>
    <t>US-2024-119690</t>
  </si>
  <si>
    <t>US-2024-115945</t>
  </si>
  <si>
    <t>US-2024-127110</t>
  </si>
  <si>
    <t>US-2024-115938</t>
  </si>
  <si>
    <t>US-2024-143882</t>
  </si>
  <si>
    <t>US-2024-125395</t>
  </si>
  <si>
    <t>US-2024-166583</t>
  </si>
  <si>
    <t>US-2024-162950</t>
  </si>
  <si>
    <t>US-2024-112144</t>
  </si>
  <si>
    <t>US-2024-103772</t>
  </si>
  <si>
    <t>US-2024-165799</t>
  </si>
  <si>
    <t>US-2024-128860</t>
  </si>
  <si>
    <t>US-2024-141684</t>
  </si>
  <si>
    <t>US-2024-100069</t>
  </si>
  <si>
    <t>US-2024-157322</t>
  </si>
  <si>
    <t>US-2024-140718</t>
  </si>
  <si>
    <t>US-2024-120397</t>
  </si>
  <si>
    <t>US-2024-111703</t>
  </si>
  <si>
    <t>US-2024-150196</t>
  </si>
  <si>
    <t>US-2024-128139</t>
  </si>
  <si>
    <t>US-2024-153500</t>
  </si>
  <si>
    <t>US-2024-124268</t>
  </si>
  <si>
    <t>US-2024-152513</t>
  </si>
  <si>
    <t>US-2024-154956</t>
  </si>
  <si>
    <t>US-2024-116750</t>
  </si>
  <si>
    <t>US-2024-158911</t>
  </si>
  <si>
    <t>US-2024-130610</t>
  </si>
  <si>
    <t>US-2024-164336</t>
  </si>
  <si>
    <t>US-2024-146087</t>
  </si>
  <si>
    <t>US-2024-161627</t>
  </si>
  <si>
    <t>US-2024-108665</t>
  </si>
  <si>
    <t>US-2024-116260</t>
  </si>
  <si>
    <t>US-2024-129392</t>
  </si>
  <si>
    <t>US-2024-132626</t>
  </si>
  <si>
    <t>US-2024-123456</t>
  </si>
  <si>
    <t>US-2024-153626</t>
  </si>
  <si>
    <t>US-2024-111094</t>
  </si>
  <si>
    <t>US-2024-135314</t>
  </si>
  <si>
    <t>US-2024-149384</t>
  </si>
  <si>
    <t>US-2024-107020</t>
  </si>
  <si>
    <t>US-2024-142237</t>
  </si>
  <si>
    <t>US-2024-136469</t>
  </si>
  <si>
    <t>US-2024-142419</t>
  </si>
  <si>
    <t>US-2024-126557</t>
  </si>
  <si>
    <t>US-2024-112711</t>
  </si>
  <si>
    <t>US-2024-114069</t>
  </si>
  <si>
    <t>US-2024-107349</t>
  </si>
  <si>
    <t>US-2024-140851</t>
  </si>
  <si>
    <t>US-2024-143364</t>
  </si>
  <si>
    <t>US-2024-113404</t>
  </si>
  <si>
    <t>US-2024-146948</t>
  </si>
  <si>
    <t>US-2024-166520</t>
  </si>
  <si>
    <t>US-2024-138534</t>
  </si>
  <si>
    <t>US-2024-149629</t>
  </si>
  <si>
    <t>US-2024-121132</t>
  </si>
  <si>
    <t>US-2024-122973</t>
  </si>
  <si>
    <t>US-2024-159590</t>
  </si>
  <si>
    <t>US-2024-111206</t>
  </si>
  <si>
    <t>US-2024-160150</t>
  </si>
  <si>
    <t>US-2024-122784</t>
  </si>
  <si>
    <t>US-2024-160472</t>
  </si>
  <si>
    <t>US-2024-120810</t>
  </si>
  <si>
    <t>US-2024-124044</t>
  </si>
  <si>
    <t>US-2024-103135</t>
  </si>
  <si>
    <t>US-2024-148635</t>
  </si>
  <si>
    <t>US-2024-154291</t>
  </si>
  <si>
    <t>US-2024-150161</t>
  </si>
  <si>
    <t>US-2024-139248</t>
  </si>
  <si>
    <t>US-2024-127754</t>
  </si>
  <si>
    <t>US-2024-140200</t>
  </si>
  <si>
    <t>US-2024-148180</t>
  </si>
  <si>
    <t>US-2024-136735</t>
  </si>
  <si>
    <t>US-2024-143700</t>
  </si>
  <si>
    <t>US-2024-129553</t>
  </si>
  <si>
    <t>US-2024-164966</t>
  </si>
  <si>
    <t>US-2024-155334</t>
  </si>
  <si>
    <t>US-2024-132507</t>
  </si>
  <si>
    <t>US-2024-124891</t>
  </si>
  <si>
    <t>US-2024-111017</t>
  </si>
  <si>
    <t>US-2024-164427</t>
  </si>
  <si>
    <t>US-2024-153388</t>
  </si>
  <si>
    <t>US-2024-122406</t>
  </si>
  <si>
    <t>US-2024-112767</t>
  </si>
  <si>
    <t>US-2024-147501</t>
  </si>
  <si>
    <t>US-2024-112214</t>
  </si>
  <si>
    <t>US-2024-135251</t>
  </si>
  <si>
    <t>US-2024-160794</t>
  </si>
  <si>
    <t>US-2024-124219</t>
  </si>
  <si>
    <t>US-2024-117492</t>
  </si>
  <si>
    <t>US-2024-138331</t>
  </si>
  <si>
    <t>US-2024-141936</t>
  </si>
  <si>
    <t>US-2024-163895</t>
  </si>
  <si>
    <t>US-2024-163237</t>
  </si>
  <si>
    <t>US-2024-168564</t>
  </si>
  <si>
    <t>US-2024-129322</t>
  </si>
  <si>
    <t>US-2024-127544</t>
  </si>
  <si>
    <t>US-2024-103954</t>
  </si>
  <si>
    <t>US-2024-128013</t>
  </si>
  <si>
    <t>US-2024-131338</t>
  </si>
  <si>
    <t>US-2024-163055</t>
  </si>
  <si>
    <t>US-2024-155453</t>
  </si>
  <si>
    <t>US-2024-156496</t>
  </si>
  <si>
    <t>US-2024-130022</t>
  </si>
  <si>
    <t>US-2024-121699</t>
  </si>
  <si>
    <t>US-2024-119634</t>
  </si>
  <si>
    <t>US-2024-156797</t>
  </si>
  <si>
    <t>US-2024-148495</t>
  </si>
  <si>
    <t>US-2024-133396</t>
  </si>
  <si>
    <t>US-2024-112014</t>
  </si>
  <si>
    <t>US-2024-150441</t>
  </si>
  <si>
    <t>US-2024-120516</t>
  </si>
  <si>
    <t>US-2024-169656</t>
  </si>
  <si>
    <t>US-2024-142454</t>
  </si>
  <si>
    <t>US-2024-162369</t>
  </si>
  <si>
    <t>US-2024-164238</t>
  </si>
  <si>
    <t>US-2024-126753</t>
  </si>
  <si>
    <t>US-2024-128090</t>
  </si>
  <si>
    <t>US-2024-119627</t>
  </si>
  <si>
    <t>US-2024-111297</t>
  </si>
  <si>
    <t>US-2024-130456</t>
  </si>
  <si>
    <t>US-2024-144267</t>
  </si>
  <si>
    <t>US-2024-154823</t>
  </si>
  <si>
    <t>US-2024-122168</t>
  </si>
  <si>
    <t>US-2024-130512</t>
  </si>
  <si>
    <t>US-2024-129854</t>
  </si>
  <si>
    <t>US-2024-132080</t>
  </si>
  <si>
    <t>US-2024-114468</t>
  </si>
  <si>
    <t>US-2024-165624</t>
  </si>
  <si>
    <t>US-2024-113740</t>
  </si>
  <si>
    <t>US-2024-139584</t>
  </si>
  <si>
    <t>US-2024-146563</t>
  </si>
  <si>
    <t>US-2024-169299</t>
  </si>
  <si>
    <t>US-2024-123939</t>
  </si>
  <si>
    <t>US-2024-102491</t>
  </si>
  <si>
    <t>US-2024-139759</t>
  </si>
  <si>
    <t>US-2024-168809</t>
  </si>
  <si>
    <t>US-2024-113040</t>
  </si>
  <si>
    <t>US-2024-101707</t>
  </si>
  <si>
    <t>US-2024-126445</t>
  </si>
  <si>
    <t>US-2024-121188</t>
  </si>
  <si>
    <t>US-2024-166219</t>
  </si>
  <si>
    <t>US-2024-107902</t>
  </si>
  <si>
    <t>US-2024-100377</t>
  </si>
  <si>
    <t>US-2024-108532</t>
  </si>
  <si>
    <t>US-2024-111514</t>
  </si>
  <si>
    <t>US-2024-112319</t>
  </si>
  <si>
    <t>US-2024-142139</t>
  </si>
  <si>
    <t>US-2024-157805</t>
  </si>
  <si>
    <t>US-2024-104626</t>
  </si>
  <si>
    <t>US-2024-137946</t>
  </si>
  <si>
    <t>US-2024-146745</t>
  </si>
  <si>
    <t>US-2024-113215</t>
  </si>
  <si>
    <t>US-2024-121608</t>
  </si>
  <si>
    <t>US-2024-149734</t>
  </si>
  <si>
    <t>US-2024-138303</t>
  </si>
  <si>
    <t>US-2024-169537</t>
  </si>
  <si>
    <t>US-2024-130204</t>
  </si>
  <si>
    <t>US-2024-104185</t>
  </si>
  <si>
    <t>US-2024-101924</t>
  </si>
  <si>
    <t>US-2024-113523</t>
  </si>
  <si>
    <t>US-2024-142755</t>
  </si>
  <si>
    <t>US-2024-159863</t>
  </si>
  <si>
    <t>US-2024-130785</t>
  </si>
  <si>
    <t>US-2024-135510</t>
  </si>
  <si>
    <t>US-2024-105158</t>
  </si>
  <si>
    <t>US-2024-162621</t>
  </si>
  <si>
    <t>US-2024-150791</t>
  </si>
  <si>
    <t>US-2024-138002</t>
  </si>
  <si>
    <t>US-2024-151435</t>
  </si>
  <si>
    <t>US-2024-109015</t>
  </si>
  <si>
    <t>US-2024-169572</t>
  </si>
  <si>
    <t>US-2024-133977</t>
  </si>
  <si>
    <t>US-2024-160696</t>
  </si>
  <si>
    <t>US-2024-143238</t>
  </si>
  <si>
    <t>US-2024-122623</t>
  </si>
  <si>
    <t>US-2024-164084</t>
  </si>
  <si>
    <t>US-2024-105599</t>
  </si>
  <si>
    <t>US-2024-161445</t>
  </si>
  <si>
    <t>US-2024-102876</t>
  </si>
  <si>
    <t>US-2024-110744</t>
  </si>
  <si>
    <t>US-2024-140557</t>
  </si>
  <si>
    <t>US-2024-151624</t>
  </si>
  <si>
    <t>US-2024-162166</t>
  </si>
  <si>
    <t>CA-2024-153071</t>
  </si>
  <si>
    <t>US-2024-147242</t>
  </si>
  <si>
    <t>US-2024-139374</t>
  </si>
  <si>
    <t>US-2024-108672</t>
  </si>
  <si>
    <t>US-2024-136658</t>
  </si>
  <si>
    <t>US-2024-168186</t>
  </si>
  <si>
    <t>US-2024-117772</t>
  </si>
  <si>
    <t>US-2024-132906</t>
  </si>
  <si>
    <t>US-2024-126186</t>
  </si>
  <si>
    <t>US-2024-132465</t>
  </si>
  <si>
    <t>US-2024-125934</t>
  </si>
  <si>
    <t>US-2024-153794</t>
  </si>
  <si>
    <t>US-2024-165057</t>
  </si>
  <si>
    <t>US-2024-102016</t>
  </si>
  <si>
    <t>US-2024-166464</t>
  </si>
  <si>
    <t>US-2024-128993</t>
  </si>
  <si>
    <t>US-2024-115567</t>
  </si>
  <si>
    <t>US-2024-129007</t>
  </si>
  <si>
    <t>US-2024-136728</t>
  </si>
  <si>
    <t>US-2024-118843</t>
  </si>
  <si>
    <t>US-2024-138457</t>
  </si>
  <si>
    <t>US-2024-161347</t>
  </si>
  <si>
    <t>US-2024-131597</t>
  </si>
  <si>
    <t>US-2024-120362</t>
  </si>
  <si>
    <t>US-2024-140984</t>
  </si>
  <si>
    <t>US-2024-115924</t>
  </si>
  <si>
    <t>US-2024-128027</t>
  </si>
  <si>
    <t>US-2024-105102</t>
  </si>
  <si>
    <t>US-2024-102582</t>
  </si>
  <si>
    <t>US-2024-130519</t>
  </si>
  <si>
    <t>US-2024-145849</t>
  </si>
  <si>
    <t>US-2024-100734</t>
  </si>
  <si>
    <t>US-2024-167696</t>
  </si>
  <si>
    <t>US-2024-126977</t>
  </si>
  <si>
    <t>US-2024-150630</t>
  </si>
  <si>
    <t>US-2024-143077</t>
  </si>
  <si>
    <t>US-2024-138919</t>
  </si>
  <si>
    <t>US-2024-138716</t>
  </si>
  <si>
    <t>US-2024-133025</t>
  </si>
  <si>
    <t>US-2024-141145</t>
  </si>
  <si>
    <t>US-2024-167745</t>
  </si>
  <si>
    <t>US-2024-109575</t>
  </si>
  <si>
    <t>US-2024-149713</t>
  </si>
  <si>
    <t>US-2024-150511</t>
  </si>
  <si>
    <t>US-2024-101154</t>
  </si>
  <si>
    <t>US-2024-142202</t>
  </si>
  <si>
    <t>US-2024-115847</t>
  </si>
  <si>
    <t>US-2024-149517</t>
  </si>
  <si>
    <t>US-2024-137603</t>
  </si>
  <si>
    <t>US-2024-132815</t>
  </si>
  <si>
    <t>US-2024-147102</t>
  </si>
  <si>
    <t>US-2024-135489</t>
  </si>
  <si>
    <t>US-2024-126970</t>
  </si>
  <si>
    <t>US-2024-141565</t>
  </si>
  <si>
    <t>US-2024-153738</t>
  </si>
  <si>
    <t>US-2024-156013</t>
  </si>
  <si>
    <t>US-2024-151470</t>
  </si>
  <si>
    <t>US-2024-168480</t>
  </si>
  <si>
    <t>US-2024-158421</t>
  </si>
  <si>
    <t>US-2024-117800</t>
  </si>
  <si>
    <t>US-2024-149972</t>
  </si>
  <si>
    <t>US-2024-126697</t>
  </si>
  <si>
    <t>US-2024-127593</t>
  </si>
  <si>
    <t>US-2024-102036</t>
  </si>
  <si>
    <t>US-2024-134992</t>
  </si>
  <si>
    <t>US-2024-112571</t>
  </si>
  <si>
    <t>US-2024-168760</t>
  </si>
  <si>
    <t>US-2024-102260</t>
  </si>
  <si>
    <t>US-2024-115343</t>
  </si>
  <si>
    <t>US-2024-153381</t>
  </si>
  <si>
    <t>US-2024-143119</t>
  </si>
  <si>
    <t>US-2024-103835</t>
  </si>
  <si>
    <t>US-2024-161466</t>
  </si>
  <si>
    <t>US-2024-106873</t>
  </si>
  <si>
    <t>US-2024-113131</t>
  </si>
  <si>
    <t>US-2024-161830</t>
  </si>
  <si>
    <t>US-2024-105508</t>
  </si>
  <si>
    <t>US-2024-147816</t>
  </si>
  <si>
    <t>US-2024-164308</t>
  </si>
  <si>
    <t>US-2024-151869</t>
  </si>
  <si>
    <t>US-2024-149083</t>
  </si>
  <si>
    <t>US-2024-106320</t>
  </si>
  <si>
    <t>US-2024-139738</t>
  </si>
  <si>
    <t>US-2024-156510</t>
  </si>
  <si>
    <t>US-2024-120845</t>
  </si>
  <si>
    <t>US-2024-159779</t>
  </si>
  <si>
    <t>US-2024-156335</t>
  </si>
  <si>
    <t>US-2024-160787</t>
  </si>
  <si>
    <t>US-2024-100573</t>
  </si>
  <si>
    <t>US-2024-103933</t>
  </si>
  <si>
    <t>US-2024-124800</t>
  </si>
  <si>
    <t>US-2024-127173</t>
  </si>
  <si>
    <t>US-2024-120341</t>
  </si>
  <si>
    <t>US-2024-161991</t>
  </si>
  <si>
    <t>US-2024-122371</t>
  </si>
  <si>
    <t>US-2024-130883</t>
  </si>
  <si>
    <t>US-2024-111458</t>
  </si>
  <si>
    <t>US-2024-100531</t>
  </si>
  <si>
    <t>US-2024-103072</t>
  </si>
  <si>
    <t>US-2024-143616</t>
  </si>
  <si>
    <t>US-2024-125976</t>
  </si>
  <si>
    <t>US-2024-167255</t>
  </si>
  <si>
    <t>US-2024-169201</t>
  </si>
  <si>
    <t>US-2024-129546</t>
  </si>
  <si>
    <t>US-2024-120915</t>
  </si>
  <si>
    <t>US-2024-106978</t>
  </si>
  <si>
    <t>US-2024-115392</t>
  </si>
  <si>
    <t>US-2024-148873</t>
  </si>
  <si>
    <t>US-2024-166135</t>
  </si>
  <si>
    <t>US-2024-156566</t>
  </si>
  <si>
    <t>US-2024-144771</t>
  </si>
  <si>
    <t>US-2024-140375</t>
  </si>
  <si>
    <t>US-2024-145121</t>
  </si>
  <si>
    <t>US-2024-125696</t>
  </si>
  <si>
    <t>US-2024-129917</t>
  </si>
  <si>
    <t>US-2024-104493</t>
  </si>
  <si>
    <t>US-2024-137008</t>
  </si>
  <si>
    <t>US-2024-119312</t>
  </si>
  <si>
    <t>US-2024-128356</t>
  </si>
  <si>
    <t>US-2024-157014</t>
  </si>
  <si>
    <t>US-2024-126137</t>
  </si>
  <si>
    <t>US-2024-125178</t>
  </si>
  <si>
    <t>US-2024-168004</t>
  </si>
  <si>
    <t>US-2024-134859</t>
  </si>
  <si>
    <t>US-2024-121391</t>
  </si>
  <si>
    <t>US-2024-133445</t>
  </si>
  <si>
    <t>US-2024-115091</t>
  </si>
  <si>
    <t>US-2024-161214</t>
  </si>
  <si>
    <t>US-2024-151722</t>
  </si>
  <si>
    <t>US-2024-145828</t>
  </si>
  <si>
    <t>US-2024-168529</t>
  </si>
  <si>
    <t>US-2024-131352</t>
  </si>
  <si>
    <t>US-2024-125710</t>
  </si>
  <si>
    <t>US-2024-124499</t>
  </si>
  <si>
    <t>US-2024-124107</t>
  </si>
  <si>
    <t>US-2024-162761</t>
  </si>
  <si>
    <t>US-2024-141040</t>
  </si>
  <si>
    <t>US-2024-129098</t>
  </si>
  <si>
    <t>US-2024-132388</t>
  </si>
  <si>
    <t>US-2024-112522</t>
  </si>
  <si>
    <t>US-2024-109736</t>
  </si>
  <si>
    <t>US-2024-134719</t>
  </si>
  <si>
    <t>US-2024-108966</t>
  </si>
  <si>
    <t>US-2024-112053</t>
  </si>
  <si>
    <t>US-2024-102281</t>
  </si>
  <si>
    <t>US-2024-159786</t>
  </si>
  <si>
    <t>US-2024-134747</t>
  </si>
  <si>
    <t>US-2024-142993</t>
  </si>
  <si>
    <t>US-2024-114300</t>
  </si>
  <si>
    <t>US-2024-139731</t>
  </si>
  <si>
    <t>US-2024-126235</t>
  </si>
  <si>
    <t>US-2024-123918</t>
  </si>
  <si>
    <t>US-2024-118766</t>
  </si>
  <si>
    <t>US-2024-129476</t>
  </si>
  <si>
    <t>US-2024-110765</t>
  </si>
  <si>
    <t>US-2024-152527</t>
  </si>
  <si>
    <t>US-2024-127824</t>
  </si>
  <si>
    <t>US-2024-105613</t>
  </si>
  <si>
    <t>US-2024-160171</t>
  </si>
  <si>
    <t>US-2024-150413</t>
  </si>
  <si>
    <t>US-2024-113901</t>
  </si>
  <si>
    <t>US-2024-131128</t>
  </si>
  <si>
    <t>CA-2024-154231</t>
  </si>
  <si>
    <t>US-2024-160563</t>
  </si>
  <si>
    <t>US-2024-149097</t>
  </si>
  <si>
    <t>US-2024-164623</t>
  </si>
  <si>
    <t>US-2024-104430</t>
  </si>
  <si>
    <t>US-2024-169733</t>
  </si>
  <si>
    <t>US-2024-132486</t>
  </si>
  <si>
    <t>US-2024-155068</t>
  </si>
  <si>
    <t>US-2024-109190</t>
  </si>
  <si>
    <t>US-2024-142692</t>
  </si>
  <si>
    <t>US-2024-110877</t>
  </si>
  <si>
    <t>US-2024-149650</t>
  </si>
  <si>
    <t>US-2024-118738</t>
  </si>
  <si>
    <t>US-2024-156608</t>
  </si>
  <si>
    <t>US-2024-130848</t>
  </si>
  <si>
    <t>US-2024-109862</t>
  </si>
  <si>
    <t>US-2024-152891</t>
  </si>
  <si>
    <t>US-2024-105844</t>
  </si>
  <si>
    <t>US-2024-150714</t>
  </si>
  <si>
    <t>US-2024-139290</t>
  </si>
  <si>
    <t>US-2024-156146</t>
  </si>
  <si>
    <t>US-2024-162537</t>
  </si>
  <si>
    <t>US-2024-110289</t>
  </si>
  <si>
    <t>US-2024-131359</t>
  </si>
  <si>
    <t>US-2024-132318</t>
  </si>
  <si>
    <t>US-2024-145758</t>
  </si>
  <si>
    <t>US-2024-123673</t>
  </si>
  <si>
    <t>US-2024-164882</t>
  </si>
  <si>
    <t>US-2024-132570</t>
  </si>
  <si>
    <t>US-2024-164448</t>
  </si>
  <si>
    <t>US-2024-131457</t>
  </si>
  <si>
    <t>US-2024-122259</t>
  </si>
  <si>
    <t>US-2024-126739</t>
  </si>
  <si>
    <t>US-2024-141740</t>
  </si>
  <si>
    <t>US-2024-113145</t>
  </si>
  <si>
    <t>US-2024-108119</t>
  </si>
  <si>
    <t>US-2024-110163</t>
  </si>
  <si>
    <t>US-2024-105221</t>
  </si>
  <si>
    <t>US-2024-130995</t>
  </si>
  <si>
    <t>US-2024-168207</t>
  </si>
  <si>
    <t>US-2024-160227</t>
  </si>
  <si>
    <t>US-2024-100657</t>
  </si>
  <si>
    <t>US-2024-130890</t>
  </si>
  <si>
    <t>US-2024-138625</t>
  </si>
  <si>
    <t>US-2024-141810</t>
  </si>
  <si>
    <t>US-2024-125416</t>
  </si>
  <si>
    <t>US-2024-162047</t>
  </si>
  <si>
    <t>US-2024-140410</t>
  </si>
  <si>
    <t>US-2024-121041</t>
  </si>
  <si>
    <t>US-2024-131422</t>
  </si>
  <si>
    <t>US-2024-118444</t>
  </si>
  <si>
    <t>US-2024-136259</t>
  </si>
  <si>
    <t>US-2024-144386</t>
  </si>
  <si>
    <t>US-2024-131072</t>
  </si>
  <si>
    <t>US-2024-103961</t>
  </si>
  <si>
    <t>US-2024-145485</t>
  </si>
  <si>
    <t>US-2024-105312</t>
  </si>
  <si>
    <t>US-2024-102848</t>
  </si>
  <si>
    <t>US-2024-162887</t>
  </si>
  <si>
    <t>US-2024-163181</t>
  </si>
  <si>
    <t>US-2024-105571</t>
  </si>
  <si>
    <t>US-2024-134922</t>
  </si>
  <si>
    <t>US-2024-148432</t>
  </si>
  <si>
    <t>US-2024-126669</t>
  </si>
  <si>
    <t>US-2024-117086</t>
  </si>
  <si>
    <t>US-2024-114811</t>
  </si>
  <si>
    <t>US-2024-108259</t>
  </si>
  <si>
    <t>US-2024-109386</t>
  </si>
  <si>
    <t>US-2024-123568</t>
  </si>
  <si>
    <t>US-2024-105634</t>
  </si>
  <si>
    <t>US-2024-164441</t>
  </si>
  <si>
    <t>US-2024-111990</t>
  </si>
  <si>
    <t>US-2024-117611</t>
  </si>
  <si>
    <t>US-2024-154886</t>
  </si>
  <si>
    <t>US-2024-151407</t>
  </si>
  <si>
    <t>US-2024-127509</t>
  </si>
  <si>
    <t>US-2024-113222</t>
  </si>
  <si>
    <t>US-2024-146486</t>
  </si>
  <si>
    <t>US-2024-126466</t>
  </si>
  <si>
    <t>US-2024-158554</t>
  </si>
  <si>
    <t>US-2024-169796</t>
  </si>
  <si>
    <t>US-2024-121783</t>
  </si>
  <si>
    <t>US-2024-147690</t>
  </si>
  <si>
    <t>US-2024-158659</t>
  </si>
  <si>
    <t>US-2024-155040</t>
  </si>
  <si>
    <t>US-2024-111948</t>
  </si>
  <si>
    <t>US-2024-113628</t>
  </si>
  <si>
    <t>US-2024-153283</t>
  </si>
  <si>
    <t>US-2024-162964</t>
  </si>
  <si>
    <t>US-2024-153220</t>
  </si>
  <si>
    <t>US-2024-130183</t>
  </si>
  <si>
    <t>US-2024-104948</t>
  </si>
  <si>
    <t>US-2024-115798</t>
  </si>
  <si>
    <t>US-2024-144519</t>
  </si>
  <si>
    <t>US-2024-153073</t>
  </si>
  <si>
    <t>US-2024-156867</t>
  </si>
  <si>
    <t>US-2024-136147</t>
  </si>
  <si>
    <t>US-2024-149909</t>
  </si>
  <si>
    <t>US-2024-111199</t>
  </si>
  <si>
    <t>US-2024-114503</t>
  </si>
  <si>
    <t>US-2024-123141</t>
  </si>
  <si>
    <t>US-2024-111927</t>
  </si>
  <si>
    <t>US-2024-154746</t>
  </si>
  <si>
    <t>US-2024-138674</t>
  </si>
  <si>
    <t>US-2024-137897</t>
  </si>
  <si>
    <t>US-2024-151043</t>
  </si>
  <si>
    <t>US-2024-145324</t>
  </si>
  <si>
    <t>US-2024-138954</t>
  </si>
  <si>
    <t>US-2024-129525</t>
  </si>
  <si>
    <t>US-2024-113173</t>
  </si>
  <si>
    <t>US-2024-135685</t>
  </si>
  <si>
    <t>US-2024-145394</t>
  </si>
  <si>
    <t>US-2024-150875</t>
  </si>
  <si>
    <t>US-2024-164539</t>
  </si>
  <si>
    <t>US-2024-120446</t>
  </si>
  <si>
    <t>US-2024-126725</t>
  </si>
  <si>
    <t>US-2024-110863</t>
  </si>
  <si>
    <t>US-2024-163090</t>
  </si>
  <si>
    <t>US-2024-151680</t>
  </si>
  <si>
    <t>US-2024-166800</t>
  </si>
  <si>
    <t>US-2024-145814</t>
  </si>
  <si>
    <t>US-2024-163965</t>
  </si>
  <si>
    <t>US-2024-100454</t>
  </si>
  <si>
    <t>US-2024-165743</t>
  </si>
  <si>
    <t>US-2024-124058</t>
  </si>
  <si>
    <t>US-2024-110891</t>
  </si>
  <si>
    <t>US-2024-158589</t>
  </si>
  <si>
    <t>US-2024-112305</t>
  </si>
  <si>
    <t>US-2024-116484</t>
  </si>
  <si>
    <t>US-2024-144652</t>
  </si>
  <si>
    <t>US-2024-136420</t>
  </si>
  <si>
    <t>US-2024-146465</t>
  </si>
  <si>
    <t>US-2024-156524</t>
  </si>
  <si>
    <t>US-2024-161767</t>
  </si>
  <si>
    <t>US-2024-115511</t>
  </si>
  <si>
    <t>US-2024-105690</t>
  </si>
  <si>
    <t>US-2024-101511</t>
  </si>
  <si>
    <t>US-2024-102778</t>
  </si>
  <si>
    <t>US-2024-119879</t>
  </si>
  <si>
    <t>US-2024-159499</t>
  </si>
  <si>
    <t>US-2024-109337</t>
  </si>
  <si>
    <t>US-2024-107083</t>
  </si>
  <si>
    <t>US-2024-139094</t>
  </si>
  <si>
    <t>US-2024-118983</t>
  </si>
  <si>
    <t>US-2024-162376</t>
  </si>
  <si>
    <t>US-2024-100545</t>
  </si>
  <si>
    <t>US-2024-168459</t>
  </si>
  <si>
    <t>US-2024-137708</t>
  </si>
  <si>
    <t>US-2024-123505</t>
  </si>
  <si>
    <t>US-2024-165449</t>
  </si>
  <si>
    <t>US-2024-149300</t>
  </si>
  <si>
    <t>US-2024-123113</t>
  </si>
  <si>
    <t>US-2024-144274</t>
  </si>
  <si>
    <t>US-2024-111395</t>
  </si>
  <si>
    <t>US-2024-135545</t>
  </si>
  <si>
    <t>US-2024-105347</t>
  </si>
  <si>
    <t>US-2024-153416</t>
  </si>
  <si>
    <t>US-2024-164357</t>
  </si>
  <si>
    <t>US-2024-166975</t>
  </si>
  <si>
    <t>US-2024-117961</t>
  </si>
  <si>
    <t>US-2024-158939</t>
  </si>
  <si>
    <t>US-2024-130974</t>
  </si>
  <si>
    <t>US-2024-101910</t>
  </si>
  <si>
    <t>US-2024-168935</t>
  </si>
  <si>
    <t>US-2024-163762</t>
  </si>
  <si>
    <t>US-2024-160059</t>
  </si>
  <si>
    <t>US-2024-125234</t>
  </si>
  <si>
    <t>US-2024-145184</t>
  </si>
  <si>
    <t>US-2024-154389</t>
  </si>
  <si>
    <t>US-2024-161711</t>
  </si>
  <si>
    <t>US-2024-159982</t>
  </si>
  <si>
    <t>US-2024-111612</t>
  </si>
  <si>
    <t>US-2024-136196</t>
  </si>
  <si>
    <t>US-2024-157133</t>
  </si>
  <si>
    <t>US-2024-164497</t>
  </si>
  <si>
    <t>US-2024-157028</t>
  </si>
  <si>
    <t>US-2024-142930</t>
  </si>
  <si>
    <t>US-2024-110016</t>
  </si>
  <si>
    <t>US-2024-138009</t>
  </si>
  <si>
    <t>US-2024-154340</t>
  </si>
  <si>
    <t>US-2024-129112</t>
  </si>
  <si>
    <t>US-2024-144099</t>
  </si>
  <si>
    <t>US-2024-137925</t>
  </si>
  <si>
    <t>US-2024-141327</t>
  </si>
  <si>
    <t>US-2024-158323</t>
  </si>
  <si>
    <t>US-2024-107685</t>
  </si>
  <si>
    <t>US-2024-141453</t>
  </si>
  <si>
    <t>US-2024-122210</t>
  </si>
  <si>
    <t>US-2024-140830</t>
  </si>
  <si>
    <t>US-2024-156328</t>
  </si>
  <si>
    <t>US-2024-137113</t>
  </si>
  <si>
    <t>US-2024-111038</t>
  </si>
  <si>
    <t>US-2024-105676</t>
  </si>
  <si>
    <t>US-2024-110324</t>
  </si>
  <si>
    <t>US-2024-103723</t>
  </si>
  <si>
    <t>US-2024-119907</t>
  </si>
  <si>
    <t>US-2024-148817</t>
  </si>
  <si>
    <t>CA-2024-112224</t>
  </si>
  <si>
    <t>CA-2024-145154</t>
  </si>
  <si>
    <t>CA-2024-154124</t>
  </si>
  <si>
    <t>US-2024-145422</t>
  </si>
  <si>
    <t>US-2024-123092</t>
  </si>
  <si>
    <t>US-2024-122756</t>
  </si>
  <si>
    <t>US-2024-142475</t>
  </si>
  <si>
    <t>US-2024-147851</t>
  </si>
  <si>
    <t>US-2024-110093</t>
  </si>
  <si>
    <t>US-2024-156853</t>
  </si>
  <si>
    <t>US-2024-161718</t>
  </si>
  <si>
    <t>US-2024-130659</t>
  </si>
  <si>
    <t>US-2024-118871</t>
  </si>
  <si>
    <t>US-2024-119508</t>
  </si>
  <si>
    <t>US-2024-155600</t>
  </si>
  <si>
    <t>US-2024-110247</t>
  </si>
  <si>
    <t>US-2024-142377</t>
  </si>
  <si>
    <t>US-2024-110814</t>
  </si>
  <si>
    <t>US-2024-131842</t>
  </si>
  <si>
    <t>US-2024-156440</t>
  </si>
  <si>
    <t>US-2024-142937</t>
  </si>
  <si>
    <t>US-2024-134943</t>
  </si>
  <si>
    <t>US-2024-101091</t>
  </si>
  <si>
    <t>US-2024-117898</t>
  </si>
  <si>
    <t>US-2024-149566</t>
  </si>
  <si>
    <t>US-2024-131884</t>
  </si>
  <si>
    <t>US-2024-144806</t>
  </si>
  <si>
    <t>US-2024-127040</t>
  </si>
  <si>
    <t>US-2024-168634</t>
  </si>
  <si>
    <t>US-2024-143490</t>
  </si>
  <si>
    <t>US-2024-149692</t>
  </si>
  <si>
    <t>US-2024-166338</t>
  </si>
  <si>
    <t>US-2024-114741</t>
  </si>
  <si>
    <t>US-2024-148628</t>
  </si>
  <si>
    <t>US-2024-136700</t>
  </si>
  <si>
    <t>US-2024-156104</t>
  </si>
  <si>
    <t>US-2024-153752</t>
  </si>
  <si>
    <t>US-2024-134894</t>
  </si>
  <si>
    <t>US-2024-135272</t>
  </si>
  <si>
    <t>US-2024-165050</t>
  </si>
  <si>
    <t>US-2024-130736</t>
  </si>
  <si>
    <t>US-2024-120957</t>
  </si>
  <si>
    <t>US-2024-135622</t>
  </si>
  <si>
    <t>US-2024-156118</t>
  </si>
  <si>
    <t>US-2024-129532</t>
  </si>
  <si>
    <t>US-2024-103205</t>
  </si>
  <si>
    <t>US-2024-157035</t>
  </si>
  <si>
    <t>US-2024-138093</t>
  </si>
  <si>
    <t>US-2024-121650</t>
  </si>
  <si>
    <t>US-2024-106208</t>
  </si>
  <si>
    <t>US-2024-168732</t>
  </si>
  <si>
    <t>US-2024-115693</t>
  </si>
  <si>
    <t>US-2024-127502</t>
  </si>
  <si>
    <t>US-2024-143105</t>
  </si>
  <si>
    <t>US-2024-112823</t>
  </si>
  <si>
    <t>US-2024-104346</t>
  </si>
  <si>
    <t>US-2024-120572</t>
  </si>
  <si>
    <t>US-2024-106362</t>
  </si>
  <si>
    <t>US-2024-134082</t>
  </si>
  <si>
    <t>US-2024-135853</t>
  </si>
  <si>
    <t>US-2024-150560</t>
  </si>
  <si>
    <t>US-2024-155761</t>
  </si>
  <si>
    <t>US-2024-154620</t>
  </si>
  <si>
    <t>US-2024-134075</t>
  </si>
  <si>
    <t>US-2024-155586</t>
  </si>
  <si>
    <t>US-2024-129042</t>
  </si>
  <si>
    <t>US-2024-145065</t>
  </si>
  <si>
    <t>US-2024-127481</t>
  </si>
  <si>
    <t>US-2024-110870</t>
  </si>
  <si>
    <t>US-2024-167220</t>
  </si>
  <si>
    <t>US-2024-148250</t>
  </si>
  <si>
    <t>US-2024-157770</t>
  </si>
  <si>
    <t>US-2024-139962</t>
  </si>
  <si>
    <t>US-2024-125423</t>
  </si>
  <si>
    <t>US-2024-130253</t>
  </si>
  <si>
    <t>US-2024-125066</t>
  </si>
  <si>
    <t>US-2024-114048</t>
  </si>
  <si>
    <t>US-2024-141593</t>
  </si>
  <si>
    <t>US-2024-146696</t>
  </si>
  <si>
    <t>US-2024-119592</t>
  </si>
  <si>
    <t>US-2024-126347</t>
  </si>
  <si>
    <t>US-2024-123232</t>
  </si>
  <si>
    <t>US-2024-147830</t>
  </si>
  <si>
    <t>US-2024-109638</t>
  </si>
  <si>
    <t>US-2024-137225</t>
  </si>
  <si>
    <t>US-2024-150308</t>
  </si>
  <si>
    <t>US-2024-162544</t>
  </si>
  <si>
    <t>US-2024-138121</t>
  </si>
  <si>
    <t>US-2024-129637</t>
  </si>
  <si>
    <t>US-2024-134117</t>
  </si>
  <si>
    <t>US-2024-153038</t>
  </si>
  <si>
    <t>US-2024-107468</t>
  </si>
  <si>
    <t>US-2024-137533</t>
  </si>
  <si>
    <t>US-2024-120161</t>
  </si>
  <si>
    <t>US-2024-137960</t>
  </si>
  <si>
    <t>US-2024-134558</t>
  </si>
  <si>
    <t>US-2024-127453</t>
  </si>
  <si>
    <t>US-2024-100685</t>
  </si>
  <si>
    <t>US-2024-115399</t>
  </si>
  <si>
    <t>US-2024-157084</t>
  </si>
  <si>
    <t>US-2024-109113</t>
  </si>
  <si>
    <t>US-2024-110261</t>
  </si>
  <si>
    <t>US-2024-123218</t>
  </si>
  <si>
    <t>US-2024-154795</t>
  </si>
  <si>
    <t>US-2024-158148</t>
  </si>
  <si>
    <t>US-2024-141754</t>
  </si>
  <si>
    <t>US-2024-154144</t>
  </si>
  <si>
    <t>US-2024-158918</t>
  </si>
  <si>
    <t>US-2024-120712</t>
  </si>
  <si>
    <t>US-2024-137071</t>
  </si>
  <si>
    <t>US-2024-154284</t>
  </si>
  <si>
    <t>US-2024-126214</t>
  </si>
  <si>
    <t>US-2024-127019</t>
  </si>
  <si>
    <t>US-2024-161795</t>
  </si>
  <si>
    <t>US-2024-112375</t>
  </si>
  <si>
    <t>US-2024-165414</t>
  </si>
  <si>
    <t>US-2024-157287</t>
  </si>
  <si>
    <t>US-2024-153612</t>
  </si>
  <si>
    <t>US-2024-117828</t>
  </si>
  <si>
    <t>US-2024-103471</t>
  </si>
  <si>
    <t>US-2024-135538</t>
  </si>
  <si>
    <t>US-2024-169397</t>
  </si>
  <si>
    <t>US-2024-120103</t>
  </si>
  <si>
    <t>US-2024-128587</t>
  </si>
  <si>
    <t>US-2024-158456</t>
  </si>
  <si>
    <t>US-2024-124653</t>
  </si>
  <si>
    <t>US-2024-113152</t>
  </si>
  <si>
    <t>US-2024-153717</t>
  </si>
  <si>
    <t>US-2024-136749</t>
  </si>
  <si>
    <t>US-2024-147739</t>
  </si>
  <si>
    <t>US-2024-143980</t>
  </si>
  <si>
    <t>US-2024-144288</t>
  </si>
  <si>
    <t>US-2024-111780</t>
  </si>
  <si>
    <t>US-2024-144890</t>
  </si>
  <si>
    <t>US-2024-119550</t>
  </si>
  <si>
    <t>US-2024-111073</t>
  </si>
  <si>
    <t>US-2024-158792</t>
  </si>
  <si>
    <t>US-2024-124933</t>
  </si>
  <si>
    <t>US-2024-117415</t>
  </si>
  <si>
    <t>US-2024-103870</t>
  </si>
  <si>
    <t>US-2024-101889</t>
  </si>
  <si>
    <t>US-2024-148376</t>
  </si>
  <si>
    <t>US-2024-165085</t>
  </si>
  <si>
    <t>US-2024-134782</t>
  </si>
  <si>
    <t>US-2024-151589</t>
  </si>
  <si>
    <t>US-2024-130113</t>
  </si>
  <si>
    <t>US-2024-163783</t>
  </si>
  <si>
    <t>US-2024-155145</t>
  </si>
  <si>
    <t>US-2024-148859</t>
  </si>
  <si>
    <t>US-2024-119697</t>
  </si>
  <si>
    <t>US-2024-130855</t>
  </si>
  <si>
    <t>US-2024-135580</t>
  </si>
  <si>
    <t>US-2024-156377</t>
  </si>
  <si>
    <t>US-2024-109470</t>
  </si>
  <si>
    <t>US-2024-139780</t>
  </si>
  <si>
    <t>US-2024-109197</t>
  </si>
  <si>
    <t>US-2024-120901</t>
  </si>
  <si>
    <t>US-2025-160304</t>
  </si>
  <si>
    <t>US-2025-105207</t>
  </si>
  <si>
    <t>US-2025-125206</t>
  </si>
  <si>
    <t>US-2025-116365</t>
  </si>
  <si>
    <t>US-2025-158211</t>
  </si>
  <si>
    <t>US-2025-164630</t>
  </si>
  <si>
    <t>US-2025-134474</t>
  </si>
  <si>
    <t>US-2025-158806</t>
  </si>
  <si>
    <t>US-2025-101938</t>
  </si>
  <si>
    <t>US-2025-100461</t>
  </si>
  <si>
    <t>US-2025-137295</t>
  </si>
  <si>
    <t>US-2025-126543</t>
  </si>
  <si>
    <t>US-2025-108882</t>
  </si>
  <si>
    <t>US-2025-163937</t>
  </si>
  <si>
    <t>US-2025-116547</t>
  </si>
  <si>
    <t>US-2025-141887</t>
  </si>
  <si>
    <t>US-2025-126529</t>
  </si>
  <si>
    <t>US-2025-133368</t>
  </si>
  <si>
    <t>US-2025-140746</t>
  </si>
  <si>
    <t>US-2025-152072</t>
  </si>
  <si>
    <t>US-2025-137848</t>
  </si>
  <si>
    <t>US-2025-166912</t>
  </si>
  <si>
    <t>US-2025-121755</t>
  </si>
  <si>
    <t>US-2025-116736</t>
  </si>
  <si>
    <t>US-2025-106558</t>
  </si>
  <si>
    <t>CA-2025-155412</t>
  </si>
  <si>
    <t>US-2025-167339</t>
  </si>
  <si>
    <t>US-2025-135923</t>
  </si>
  <si>
    <t>US-2025-138079</t>
  </si>
  <si>
    <t>US-2025-155180</t>
  </si>
  <si>
    <t>US-2025-111010</t>
  </si>
  <si>
    <t>US-2025-125850</t>
  </si>
  <si>
    <t>US-2025-146318</t>
  </si>
  <si>
    <t>US-2025-148208</t>
  </si>
  <si>
    <t>US-2025-113656</t>
  </si>
  <si>
    <t>US-2025-165505</t>
  </si>
  <si>
    <t>US-2025-109407</t>
  </si>
  <si>
    <t>US-2025-168046</t>
  </si>
  <si>
    <t>US-2025-153346</t>
  </si>
  <si>
    <t>US-2025-146437</t>
  </si>
  <si>
    <t>US-2025-166660</t>
  </si>
  <si>
    <t>US-2025-168032</t>
  </si>
  <si>
    <t>US-2025-164483</t>
  </si>
  <si>
    <t>US-2025-153661</t>
  </si>
  <si>
    <t>US-2025-114944</t>
  </si>
  <si>
    <t>US-2025-159891</t>
  </si>
  <si>
    <t>US-2025-158043</t>
  </si>
  <si>
    <t>US-2025-129238</t>
  </si>
  <si>
    <t>US-2025-147970</t>
  </si>
  <si>
    <t>US-2025-154067</t>
  </si>
  <si>
    <t>US-2025-140809</t>
  </si>
  <si>
    <t>US-2025-158841</t>
  </si>
  <si>
    <t>US-2025-144645</t>
  </si>
  <si>
    <t>US-2025-147431</t>
  </si>
  <si>
    <t>US-2025-118514</t>
  </si>
  <si>
    <t>US-2025-117912</t>
  </si>
  <si>
    <t>US-2025-101189</t>
  </si>
  <si>
    <t>US-2025-150077</t>
  </si>
  <si>
    <t>US-2025-108504</t>
  </si>
  <si>
    <t>US-2025-100993</t>
  </si>
  <si>
    <t>US-2025-125017</t>
  </si>
  <si>
    <t>US-2025-106894</t>
  </si>
  <si>
    <t>US-2025-161662</t>
  </si>
  <si>
    <t>US-2025-135461</t>
  </si>
  <si>
    <t>US-2025-163048</t>
  </si>
  <si>
    <t>US-2025-109344</t>
  </si>
  <si>
    <t>US-2025-112396</t>
  </si>
  <si>
    <t>US-2025-164938</t>
  </si>
  <si>
    <t>US-2025-110492</t>
  </si>
  <si>
    <t>US-2025-112942</t>
  </si>
  <si>
    <t>US-2025-134334</t>
  </si>
  <si>
    <t>US-2025-146150</t>
  </si>
  <si>
    <t>US-2025-162859</t>
  </si>
  <si>
    <t>US-2025-134138</t>
  </si>
  <si>
    <t>US-2025-105781</t>
  </si>
  <si>
    <t>US-2025-168956</t>
  </si>
  <si>
    <t>US-2025-108105</t>
  </si>
  <si>
    <t>US-2025-123274</t>
  </si>
  <si>
    <t>US-2025-101630</t>
  </si>
  <si>
    <t>US-2025-106460</t>
  </si>
  <si>
    <t>US-2025-166485</t>
  </si>
  <si>
    <t>US-2025-168410</t>
  </si>
  <si>
    <t>US-2025-121447</t>
  </si>
  <si>
    <t>US-2025-139010</t>
  </si>
  <si>
    <t>US-2025-139262</t>
  </si>
  <si>
    <t>US-2025-119025</t>
  </si>
  <si>
    <t>US-2025-143280</t>
  </si>
  <si>
    <t>US-2025-144400</t>
  </si>
  <si>
    <t>US-2025-165015</t>
  </si>
  <si>
    <t>US-2025-128706</t>
  </si>
  <si>
    <t>US-2025-102456</t>
  </si>
  <si>
    <t>US-2025-101448</t>
  </si>
  <si>
    <t>US-2025-111283</t>
  </si>
  <si>
    <t>US-2025-101623</t>
  </si>
  <si>
    <t>US-2025-143819</t>
  </si>
  <si>
    <t>US-2025-151862</t>
  </si>
  <si>
    <t>US-2025-116799</t>
  </si>
  <si>
    <t>US-2025-120005</t>
  </si>
  <si>
    <t>US-2025-145730</t>
  </si>
  <si>
    <t>US-2025-112123</t>
  </si>
  <si>
    <t>US-2025-103982</t>
  </si>
  <si>
    <t>US-2025-167759</t>
  </si>
  <si>
    <t>US-2025-154053</t>
  </si>
  <si>
    <t>US-2025-164637</t>
  </si>
  <si>
    <t>US-2025-122518</t>
  </si>
  <si>
    <t>US-2025-158358</t>
  </si>
  <si>
    <t>US-2025-165218</t>
  </si>
  <si>
    <t>US-2025-110898</t>
  </si>
  <si>
    <t>US-2025-155173</t>
  </si>
  <si>
    <t>US-2025-137547</t>
  </si>
  <si>
    <t>US-2025-137337</t>
  </si>
  <si>
    <t>US-2025-169103</t>
  </si>
  <si>
    <t>US-2025-140172</t>
  </si>
  <si>
    <t>US-2025-130400</t>
  </si>
  <si>
    <t>US-2025-106306</t>
  </si>
  <si>
    <t>US-2025-111976</t>
  </si>
  <si>
    <t>US-2025-153269</t>
  </si>
  <si>
    <t>US-2025-120803</t>
  </si>
  <si>
    <t>US-2025-112977</t>
  </si>
  <si>
    <t>US-2025-159016</t>
  </si>
  <si>
    <t>US-2025-108959</t>
  </si>
  <si>
    <t>US-2025-122182</t>
  </si>
  <si>
    <t>US-2025-169663</t>
  </si>
  <si>
    <t>US-2025-122511</t>
  </si>
  <si>
    <t>US-2025-146171</t>
  </si>
  <si>
    <t>US-2025-128902</t>
  </si>
  <si>
    <t>US-2025-118255</t>
  </si>
  <si>
    <t>US-2025-127138</t>
  </si>
  <si>
    <t>US-2025-119683</t>
  </si>
  <si>
    <t>US-2025-115504</t>
  </si>
  <si>
    <t>US-2025-119270</t>
  </si>
  <si>
    <t>US-2025-114013</t>
  </si>
  <si>
    <t>US-2025-136301</t>
  </si>
  <si>
    <t>US-2025-108637</t>
  </si>
  <si>
    <t>US-2025-159373</t>
  </si>
  <si>
    <t>US-2025-158834</t>
  </si>
  <si>
    <t>US-2025-119123</t>
  </si>
  <si>
    <t>US-2025-162082</t>
  </si>
  <si>
    <t>US-2025-124793</t>
  </si>
  <si>
    <t>US-2025-102134</t>
  </si>
  <si>
    <t>US-2025-154361</t>
  </si>
  <si>
    <t>US-2025-133802</t>
  </si>
  <si>
    <t>US-2025-138968</t>
  </si>
  <si>
    <t>US-2025-149272</t>
  </si>
  <si>
    <t>US-2025-140571</t>
  </si>
  <si>
    <t>US-2025-113509</t>
  </si>
  <si>
    <t>US-2025-131737</t>
  </si>
  <si>
    <t>US-2025-128111</t>
  </si>
  <si>
    <t>US-2025-115476</t>
  </si>
  <si>
    <t>US-2025-134544</t>
  </si>
  <si>
    <t>US-2025-120929</t>
  </si>
  <si>
    <t>US-2025-113292</t>
  </si>
  <si>
    <t>US-2025-106383</t>
  </si>
  <si>
    <t>US-2025-136371</t>
  </si>
  <si>
    <t>US-2025-118178</t>
  </si>
  <si>
    <t>US-2025-162747</t>
  </si>
  <si>
    <t>US-2025-127670</t>
  </si>
  <si>
    <t>US-2025-156986</t>
  </si>
  <si>
    <t>US-2025-150889</t>
  </si>
  <si>
    <t>US-2025-133879</t>
  </si>
  <si>
    <t>US-2025-163153</t>
  </si>
  <si>
    <t>US-2025-118899</t>
  </si>
  <si>
    <t>US-2025-107615</t>
  </si>
  <si>
    <t>US-2025-130911</t>
  </si>
  <si>
    <t>US-2025-113803</t>
  </si>
  <si>
    <t>US-2025-164189</t>
  </si>
  <si>
    <t>US-2025-120082</t>
  </si>
  <si>
    <t>US-2025-134887</t>
  </si>
  <si>
    <t>US-2025-161361</t>
  </si>
  <si>
    <t>US-2025-162677</t>
  </si>
  <si>
    <t>US-2025-123666</t>
  </si>
  <si>
    <t>US-2025-119074</t>
  </si>
  <si>
    <t>US-2025-131380</t>
  </si>
  <si>
    <t>US-2025-162901</t>
  </si>
  <si>
    <t>US-2025-127236</t>
  </si>
  <si>
    <t>US-2025-152555</t>
  </si>
  <si>
    <t>US-2025-167556</t>
  </si>
  <si>
    <t>US-2025-128258</t>
  </si>
  <si>
    <t>US-2025-124100</t>
  </si>
  <si>
    <t>US-2025-151827</t>
  </si>
  <si>
    <t>US-2025-111213</t>
  </si>
  <si>
    <t>US-2025-127985</t>
  </si>
  <si>
    <t>US-2025-103947</t>
  </si>
  <si>
    <t>US-2025-166674</t>
  </si>
  <si>
    <t>US-2025-149902</t>
  </si>
  <si>
    <t>US-2025-161473</t>
  </si>
  <si>
    <t>US-2025-160206</t>
  </si>
  <si>
    <t>US-2025-123540</t>
  </si>
  <si>
    <t>US-2025-167682</t>
  </si>
  <si>
    <t>US-2025-120796</t>
  </si>
  <si>
    <t>US-2025-162222</t>
  </si>
  <si>
    <t>US-2025-123050</t>
  </si>
  <si>
    <t>US-2025-167115</t>
  </si>
  <si>
    <t>US-2025-159142</t>
  </si>
  <si>
    <t>US-2025-159695</t>
  </si>
  <si>
    <t>US-2025-161907</t>
  </si>
  <si>
    <t>US-2025-150140</t>
  </si>
  <si>
    <t>US-2025-120530</t>
  </si>
  <si>
    <t>US-2025-114405</t>
  </si>
  <si>
    <t>US-2025-132899</t>
  </si>
  <si>
    <t>US-2025-154998</t>
  </si>
  <si>
    <t>US-2025-110499</t>
  </si>
  <si>
    <t>US-2025-106600</t>
  </si>
  <si>
    <t>US-2025-138520</t>
  </si>
  <si>
    <t>US-2025-130946</t>
  </si>
  <si>
    <t>US-2025-124233</t>
  </si>
  <si>
    <t>US-2025-134789</t>
  </si>
  <si>
    <t>US-2025-104969</t>
  </si>
  <si>
    <t>US-2025-150000</t>
  </si>
  <si>
    <t>US-2025-130477</t>
  </si>
  <si>
    <t>US-2025-117681</t>
  </si>
  <si>
    <t>US-2025-128517</t>
  </si>
  <si>
    <t>US-2025-126809</t>
  </si>
  <si>
    <t>US-2025-123358</t>
  </si>
  <si>
    <t>US-2025-109652</t>
  </si>
  <si>
    <t>US-2025-124814</t>
  </si>
  <si>
    <t>US-2025-114622</t>
  </si>
  <si>
    <t>US-2025-163594</t>
  </si>
  <si>
    <t>US-2025-142398</t>
  </si>
  <si>
    <t>US-2025-112102</t>
  </si>
  <si>
    <t>US-2025-124254</t>
  </si>
  <si>
    <t>US-2025-152800</t>
  </si>
  <si>
    <t>US-2025-112669</t>
  </si>
  <si>
    <t>US-2025-148796</t>
  </si>
  <si>
    <t>US-2025-166625</t>
  </si>
  <si>
    <t>US-2025-164735</t>
  </si>
  <si>
    <t>US-2025-136406</t>
  </si>
  <si>
    <t>US-2025-132423</t>
  </si>
  <si>
    <t>US-2025-123750</t>
  </si>
  <si>
    <t>US-2025-117849</t>
  </si>
  <si>
    <t>US-2025-107440</t>
  </si>
  <si>
    <t>US-2025-164588</t>
  </si>
  <si>
    <t>US-2025-166282</t>
  </si>
  <si>
    <t>US-2025-105473</t>
  </si>
  <si>
    <t>US-2025-108735</t>
  </si>
  <si>
    <t>US-2025-149111</t>
  </si>
  <si>
    <t>US-2025-159415</t>
  </si>
  <si>
    <t>US-2025-133508</t>
  </si>
  <si>
    <t>US-2025-125087</t>
  </si>
  <si>
    <t>US-2025-139381</t>
  </si>
  <si>
    <t>US-2025-144785</t>
  </si>
  <si>
    <t>US-2025-155551</t>
  </si>
  <si>
    <t>US-2025-161396</t>
  </si>
  <si>
    <t>US-2025-115819</t>
  </si>
  <si>
    <t>US-2025-109666</t>
  </si>
  <si>
    <t>US-2025-103646</t>
  </si>
  <si>
    <t>US-2025-146423</t>
  </si>
  <si>
    <t>US-2025-151498</t>
  </si>
  <si>
    <t>US-2025-109869</t>
  </si>
  <si>
    <t>US-2025-147578</t>
  </si>
  <si>
    <t>US-2025-113061</t>
  </si>
  <si>
    <t>US-2025-101329</t>
  </si>
  <si>
    <t>US-2025-109057</t>
  </si>
  <si>
    <t>US-2025-126270</t>
  </si>
  <si>
    <t>US-2025-162138</t>
  </si>
  <si>
    <t>US-2025-124149</t>
  </si>
  <si>
    <t>US-2025-130001</t>
  </si>
  <si>
    <t>US-2025-149279</t>
  </si>
  <si>
    <t>US-2025-138933</t>
  </si>
  <si>
    <t>US-2025-168081</t>
  </si>
  <si>
    <t>US-2025-150147</t>
  </si>
  <si>
    <t>US-2025-139556</t>
  </si>
  <si>
    <t>US-2025-137204</t>
  </si>
  <si>
    <t>US-2025-167605</t>
  </si>
  <si>
    <t>US-2025-161816</t>
  </si>
  <si>
    <t>US-2025-152814</t>
  </si>
  <si>
    <t>US-2025-144792</t>
  </si>
  <si>
    <t>US-2025-120460</t>
  </si>
  <si>
    <t>US-2025-154788</t>
  </si>
  <si>
    <t>US-2025-164784</t>
  </si>
  <si>
    <t>US-2025-101525</t>
  </si>
  <si>
    <t>US-2025-154060</t>
  </si>
  <si>
    <t>US-2025-109400</t>
  </si>
  <si>
    <t>US-2025-158155</t>
  </si>
  <si>
    <t>US-2025-148698</t>
  </si>
  <si>
    <t>US-2025-146836</t>
  </si>
  <si>
    <t>US-2025-104311</t>
  </si>
  <si>
    <t>US-2025-129280</t>
  </si>
  <si>
    <t>US-2025-163398</t>
  </si>
  <si>
    <t>US-2025-147991</t>
  </si>
  <si>
    <t>US-2025-126165</t>
  </si>
  <si>
    <t>US-2025-102239</t>
  </si>
  <si>
    <t>US-2025-160500</t>
  </si>
  <si>
    <t>US-2025-105662</t>
  </si>
  <si>
    <t>US-2025-145247</t>
  </si>
  <si>
    <t>US-2025-112676</t>
  </si>
  <si>
    <t>US-2025-137729</t>
  </si>
  <si>
    <t>US-2025-137393</t>
  </si>
  <si>
    <t>US-2025-118052</t>
  </si>
  <si>
    <t>US-2025-146857</t>
  </si>
  <si>
    <t>US-2025-139234</t>
  </si>
  <si>
    <t>US-2025-128818</t>
  </si>
  <si>
    <t>CA-2025-169856</t>
  </si>
  <si>
    <t>US-2025-164672</t>
  </si>
  <si>
    <t>US-2025-111696</t>
  </si>
  <si>
    <t>US-2025-106530</t>
  </si>
  <si>
    <t>US-2025-144057</t>
  </si>
  <si>
    <t>US-2025-161158</t>
  </si>
  <si>
    <t>US-2025-109176</t>
  </si>
  <si>
    <t>US-2025-159765</t>
  </si>
  <si>
    <t>US-2025-159093</t>
  </si>
  <si>
    <t>US-2025-169166</t>
  </si>
  <si>
    <t>US-2025-112382</t>
  </si>
  <si>
    <t>US-2025-117625</t>
  </si>
  <si>
    <t>US-2025-161543</t>
  </si>
  <si>
    <t>US-2025-133816</t>
  </si>
  <si>
    <t>US-2025-162733</t>
  </si>
  <si>
    <t>US-2025-100510</t>
  </si>
  <si>
    <t>US-2025-123610</t>
  </si>
  <si>
    <t>US-2025-109911</t>
  </si>
  <si>
    <t>US-2025-167416</t>
  </si>
  <si>
    <t>US-2025-101196</t>
  </si>
  <si>
    <t>US-2025-148901</t>
  </si>
  <si>
    <t>US-2025-141019</t>
  </si>
  <si>
    <t>US-2025-108224</t>
  </si>
  <si>
    <t>US-2025-146570</t>
  </si>
  <si>
    <t>US-2025-141180</t>
  </si>
  <si>
    <t>US-2025-152408</t>
  </si>
  <si>
    <t>US-2025-165673</t>
  </si>
  <si>
    <t>US-2025-130638</t>
  </si>
  <si>
    <t>US-2025-133144</t>
  </si>
  <si>
    <t>US-2025-122133</t>
  </si>
  <si>
    <t>US-2025-158435</t>
  </si>
  <si>
    <t>US-2025-117037</t>
  </si>
  <si>
    <t>US-2025-150567</t>
  </si>
  <si>
    <t>US-2025-122728</t>
  </si>
  <si>
    <t>US-2025-157245</t>
  </si>
  <si>
    <t>US-2025-169943</t>
  </si>
  <si>
    <t>US-2025-138282</t>
  </si>
  <si>
    <t>US-2025-152835</t>
  </si>
  <si>
    <t>US-2025-126935</t>
  </si>
  <si>
    <t>US-2025-115917</t>
  </si>
  <si>
    <t>US-2025-146010</t>
  </si>
  <si>
    <t>US-2025-108567</t>
  </si>
  <si>
    <t>US-2025-105256</t>
  </si>
  <si>
    <t>US-2025-114209</t>
  </si>
  <si>
    <t>US-2025-125920</t>
  </si>
  <si>
    <t>US-2025-127642</t>
  </si>
  <si>
    <t>US-2025-139486</t>
  </si>
  <si>
    <t>US-2025-107202</t>
  </si>
  <si>
    <t>US-2025-146934</t>
  </si>
  <si>
    <t>US-2025-159653</t>
  </si>
  <si>
    <t>US-2025-154081</t>
  </si>
  <si>
    <t>US-2025-142762</t>
  </si>
  <si>
    <t>US-2025-143714</t>
  </si>
  <si>
    <t>US-2025-154403</t>
  </si>
  <si>
    <t>US-2025-133725</t>
  </si>
  <si>
    <t>US-2025-138583</t>
  </si>
  <si>
    <t>US-2025-136126</t>
  </si>
  <si>
    <t>US-2025-139269</t>
  </si>
  <si>
    <t>US-2025-119186</t>
  </si>
  <si>
    <t>US-2025-148852</t>
  </si>
  <si>
    <t>US-2025-157266</t>
  </si>
  <si>
    <t>US-2025-149237</t>
  </si>
  <si>
    <t>US-2025-132409</t>
  </si>
  <si>
    <t>US-2025-113236</t>
  </si>
  <si>
    <t>US-2025-122903</t>
  </si>
  <si>
    <t>US-2025-101791</t>
  </si>
  <si>
    <t>US-2025-136994</t>
  </si>
  <si>
    <t>US-2025-138695</t>
  </si>
  <si>
    <t>US-2025-134803</t>
  </si>
  <si>
    <t>US-2025-113747</t>
  </si>
  <si>
    <t>US-2025-155565</t>
  </si>
  <si>
    <t>US-2025-121377</t>
  </si>
  <si>
    <t>US-2025-156573</t>
  </si>
  <si>
    <t>US-2025-168753</t>
  </si>
  <si>
    <t>US-2025-105578</t>
  </si>
  <si>
    <t>US-2025-152730</t>
  </si>
  <si>
    <t>US-2025-129728</t>
  </si>
  <si>
    <t>US-2025-113831</t>
  </si>
  <si>
    <t>US-2025-158547</t>
  </si>
  <si>
    <t>US-2025-145499</t>
  </si>
  <si>
    <t>US-2025-166380</t>
  </si>
  <si>
    <t>US-2025-147473</t>
  </si>
  <si>
    <t>US-2025-108210</t>
  </si>
  <si>
    <t>US-2025-153682</t>
  </si>
  <si>
    <t>US-2025-150483</t>
  </si>
  <si>
    <t>US-2025-168844</t>
  </si>
  <si>
    <t>US-2025-119046</t>
  </si>
  <si>
    <t>US-2025-128293</t>
  </si>
  <si>
    <t>US-2025-164889</t>
  </si>
  <si>
    <t>US-2025-165848</t>
  </si>
  <si>
    <t>US-2025-157749</t>
  </si>
  <si>
    <t>US-2025-119823</t>
  </si>
  <si>
    <t>US-2025-110982</t>
  </si>
  <si>
    <t>US-2025-165169</t>
  </si>
  <si>
    <t>US-2025-134908</t>
  </si>
  <si>
    <t>US-2025-149671</t>
  </si>
  <si>
    <t>US-2025-112830</t>
  </si>
  <si>
    <t>US-2025-167472</t>
  </si>
  <si>
    <t>US-2025-155971</t>
  </si>
  <si>
    <t>US-2025-108350</t>
  </si>
  <si>
    <t>US-2025-127369</t>
  </si>
  <si>
    <t>US-2025-160717</t>
  </si>
  <si>
    <t>US-2025-125318</t>
  </si>
  <si>
    <t>US-2025-103163</t>
  </si>
  <si>
    <t>US-2025-107475</t>
  </si>
  <si>
    <t>US-2025-120558</t>
  </si>
  <si>
    <t>US-2025-122448</t>
  </si>
  <si>
    <t>US-2025-154662</t>
  </si>
  <si>
    <t>US-2025-147368</t>
  </si>
  <si>
    <t>US-2025-139710</t>
  </si>
  <si>
    <t>US-2025-113243</t>
  </si>
  <si>
    <t>US-2025-121993</t>
  </si>
  <si>
    <t>US-2025-169922</t>
  </si>
  <si>
    <t>US-2025-118745</t>
  </si>
  <si>
    <t>US-2025-142405</t>
  </si>
  <si>
    <t>US-2025-127775</t>
  </si>
  <si>
    <t>US-2025-120824</t>
  </si>
  <si>
    <t>US-2025-103730</t>
  </si>
  <si>
    <t>US-2025-127208</t>
  </si>
  <si>
    <t>US-2025-139941</t>
  </si>
  <si>
    <t>US-2025-138688</t>
  </si>
  <si>
    <t>US-2025-104633</t>
  </si>
  <si>
    <t>US-2025-147375</t>
  </si>
  <si>
    <t>US-2025-164035</t>
  </si>
  <si>
    <t>CA-2025-121465</t>
  </si>
  <si>
    <t>US-2025-126795</t>
  </si>
  <si>
    <t>US-2025-136287</t>
  </si>
  <si>
    <t>US-2025-155005</t>
  </si>
  <si>
    <t>US-2025-108497</t>
  </si>
  <si>
    <t>US-2025-107216</t>
  </si>
  <si>
    <t>US-2025-128223</t>
  </si>
  <si>
    <t>US-2025-155747</t>
  </si>
  <si>
    <t>US-2025-132304</t>
  </si>
  <si>
    <t>US-2025-133872</t>
  </si>
  <si>
    <t>US-2025-152765</t>
  </si>
  <si>
    <t>US-2025-137127</t>
  </si>
  <si>
    <t>US-2025-148593</t>
  </si>
  <si>
    <t>US-2025-140977</t>
  </si>
  <si>
    <t>US-2025-123512</t>
  </si>
  <si>
    <t>US-2025-111682</t>
  </si>
  <si>
    <t>US-2025-107146</t>
  </si>
  <si>
    <t>US-2025-129861</t>
  </si>
  <si>
    <t>US-2025-133613</t>
  </si>
  <si>
    <t>US-2025-159345</t>
  </si>
  <si>
    <t>US-2025-145842</t>
  </si>
  <si>
    <t>US-2025-131744</t>
  </si>
  <si>
    <t>US-2025-163461</t>
  </si>
  <si>
    <t>CA-2025-136547</t>
  </si>
  <si>
    <t>US-2025-105760</t>
  </si>
  <si>
    <t>US-2025-141397</t>
  </si>
  <si>
    <t>US-2025-149965</t>
  </si>
  <si>
    <t>US-2025-140081</t>
  </si>
  <si>
    <t>US-2025-152534</t>
  </si>
  <si>
    <t>US-2025-108581</t>
  </si>
  <si>
    <t>US-2025-169194</t>
  </si>
  <si>
    <t>US-2025-119865</t>
  </si>
  <si>
    <t>US-2025-168361</t>
  </si>
  <si>
    <t>US-2025-140501</t>
  </si>
  <si>
    <t>US-2025-140382</t>
  </si>
  <si>
    <t>US-2025-154256</t>
  </si>
  <si>
    <t>US-2025-142685</t>
  </si>
  <si>
    <t>US-2025-100300</t>
  </si>
  <si>
    <t>US-2025-166240</t>
  </si>
  <si>
    <t>US-2025-101987</t>
  </si>
  <si>
    <t>US-2025-130680</t>
  </si>
  <si>
    <t>US-2025-101693</t>
  </si>
  <si>
    <t>US-2025-152051</t>
  </si>
  <si>
    <t>US-2025-118913</t>
  </si>
  <si>
    <t>US-2025-114951</t>
  </si>
  <si>
    <t>US-2025-102127</t>
  </si>
  <si>
    <t>US-2025-152331</t>
  </si>
  <si>
    <t>US-2025-100790</t>
  </si>
  <si>
    <t>US-2025-118101</t>
  </si>
  <si>
    <t>US-2025-144015</t>
  </si>
  <si>
    <t>US-2025-119445</t>
  </si>
  <si>
    <t>US-2025-158708</t>
  </si>
  <si>
    <t>US-2025-160234</t>
  </si>
  <si>
    <t>US-2025-153577</t>
  </si>
  <si>
    <t>US-2025-161928</t>
  </si>
  <si>
    <t>US-2025-154767</t>
  </si>
  <si>
    <t>US-2025-161095</t>
  </si>
  <si>
    <t>US-2025-110044</t>
  </si>
  <si>
    <t>CA-2025-187423</t>
  </si>
  <si>
    <t>US-2025-140543</t>
  </si>
  <si>
    <t>US-2025-162355</t>
  </si>
  <si>
    <t>US-2025-135594</t>
  </si>
  <si>
    <t>US-2025-158680</t>
  </si>
  <si>
    <t>US-2025-152163</t>
  </si>
  <si>
    <t>US-2025-126431</t>
  </si>
  <si>
    <t>US-2025-139997</t>
  </si>
  <si>
    <t>US-2025-102813</t>
  </si>
  <si>
    <t>US-2025-149314</t>
  </si>
  <si>
    <t>US-2025-101469</t>
  </si>
  <si>
    <t>US-2025-168543</t>
  </si>
  <si>
    <t>US-2025-130029</t>
  </si>
  <si>
    <t>US-2025-104983</t>
  </si>
  <si>
    <t>US-2025-147137</t>
  </si>
  <si>
    <t>US-2025-103107</t>
  </si>
  <si>
    <t>US-2025-159940</t>
  </si>
  <si>
    <t>US-2025-135265</t>
  </si>
  <si>
    <t>US-2025-100965</t>
  </si>
  <si>
    <t>US-2025-106397</t>
  </si>
  <si>
    <t>US-2025-129308</t>
  </si>
  <si>
    <t>US-2025-114713</t>
  </si>
  <si>
    <t>US-2025-112109</t>
  </si>
  <si>
    <t>US-2025-156685</t>
  </si>
  <si>
    <t>US-2025-155474</t>
  </si>
  <si>
    <t>US-2025-152520</t>
  </si>
  <si>
    <t>US-2025-152471</t>
  </si>
  <si>
    <t>US-2025-136329</t>
  </si>
  <si>
    <t>US-2025-131149</t>
  </si>
  <si>
    <t>US-2025-134222</t>
  </si>
  <si>
    <t>US-2025-126613</t>
  </si>
  <si>
    <t>US-2025-164924</t>
  </si>
  <si>
    <t>US-2025-103891</t>
  </si>
  <si>
    <t>US-2025-137050</t>
  </si>
  <si>
    <t>US-2025-109953</t>
  </si>
  <si>
    <t>US-2025-157588</t>
  </si>
  <si>
    <t>US-2025-117282</t>
  </si>
  <si>
    <t>US-2025-169215</t>
  </si>
  <si>
    <t>US-2025-115483</t>
  </si>
  <si>
    <t>US-2025-120180</t>
  </si>
  <si>
    <t>US-2025-101378</t>
  </si>
  <si>
    <t>US-2025-136924</t>
  </si>
  <si>
    <t>US-2025-101966</t>
  </si>
  <si>
    <t>US-2025-168095</t>
  </si>
  <si>
    <t>US-2025-122322</t>
  </si>
  <si>
    <t>US-2025-130050</t>
  </si>
  <si>
    <t>US-2025-157161</t>
  </si>
  <si>
    <t>US-2025-157000</t>
  </si>
  <si>
    <t>US-2025-100720</t>
  </si>
  <si>
    <t>US-2025-139087</t>
  </si>
  <si>
    <t>US-2025-116603</t>
  </si>
  <si>
    <t>US-2025-131835</t>
  </si>
  <si>
    <t>US-2025-121671</t>
  </si>
  <si>
    <t>US-2025-101343</t>
  </si>
  <si>
    <t>US-2025-157763</t>
  </si>
  <si>
    <t>US-2025-114727</t>
  </si>
  <si>
    <t>US-2025-102561</t>
  </si>
  <si>
    <t>US-2025-161676</t>
  </si>
  <si>
    <t>US-2025-124681</t>
  </si>
  <si>
    <t>US-2025-162110</t>
  </si>
  <si>
    <t>US-2025-163776</t>
  </si>
  <si>
    <t>US-2025-157217</t>
  </si>
  <si>
    <t>US-2025-137939</t>
  </si>
  <si>
    <t>US-2025-142895</t>
  </si>
  <si>
    <t>US-2025-141957</t>
  </si>
  <si>
    <t>US-2025-146521</t>
  </si>
  <si>
    <t>US-2025-160941</t>
  </si>
  <si>
    <t>US-2025-114307</t>
  </si>
  <si>
    <t>US-2025-122392</t>
  </si>
  <si>
    <t>US-2025-111290</t>
  </si>
  <si>
    <t>US-2025-144855</t>
  </si>
  <si>
    <t>US-2025-140613</t>
  </si>
  <si>
    <t>US-2025-165316</t>
  </si>
  <si>
    <t>US-2025-112256</t>
  </si>
  <si>
    <t>US-2025-162404</t>
  </si>
  <si>
    <t>US-2025-111318</t>
  </si>
  <si>
    <t>US-2025-162943</t>
  </si>
  <si>
    <t>US-2025-102498</t>
  </si>
  <si>
    <t>US-2025-126158</t>
  </si>
  <si>
    <t>US-2025-115441</t>
  </si>
  <si>
    <t>US-2025-104157</t>
  </si>
  <si>
    <t>US-2025-115525</t>
  </si>
  <si>
    <t>US-2025-149335</t>
  </si>
  <si>
    <t>US-2025-149454</t>
  </si>
  <si>
    <t>US-2025-128307</t>
  </si>
  <si>
    <t>US-2025-111115</t>
  </si>
  <si>
    <t>US-2025-103037</t>
  </si>
  <si>
    <t>US-2025-147417</t>
  </si>
  <si>
    <t>US-2025-107783</t>
  </si>
  <si>
    <t>US-2025-105452</t>
  </si>
  <si>
    <t>US-2025-143924</t>
  </si>
  <si>
    <t>US-2025-140046</t>
  </si>
  <si>
    <t>US-2025-131891</t>
  </si>
  <si>
    <t>US-2025-164574</t>
  </si>
  <si>
    <t>US-2025-116344</t>
  </si>
  <si>
    <t>US-2025-112585</t>
  </si>
  <si>
    <t>US-2025-112025</t>
  </si>
  <si>
    <t>US-2025-137743</t>
  </si>
  <si>
    <t>US-2025-133550</t>
  </si>
  <si>
    <t>US-2025-144148</t>
  </si>
  <si>
    <t>US-2025-132990</t>
  </si>
  <si>
    <t>US-2025-155978</t>
  </si>
  <si>
    <t>US-2025-144337</t>
  </si>
  <si>
    <t>US-2025-156265</t>
  </si>
  <si>
    <t>US-2025-104150</t>
  </si>
  <si>
    <t>US-2025-110254</t>
  </si>
  <si>
    <t>US-2025-111913</t>
  </si>
  <si>
    <t>US-2025-128195</t>
  </si>
  <si>
    <t>US-2025-102232</t>
  </si>
  <si>
    <t>US-2025-105263</t>
  </si>
  <si>
    <t>US-2025-158869</t>
  </si>
  <si>
    <t>US-2025-151092</t>
  </si>
  <si>
    <t>US-2025-148516</t>
  </si>
  <si>
    <t>US-2025-107328</t>
  </si>
  <si>
    <t>US-2025-121034</t>
  </si>
  <si>
    <t>US-2025-169026</t>
  </si>
  <si>
    <t>US-2025-130078</t>
  </si>
  <si>
    <t>US-2025-113649</t>
  </si>
  <si>
    <t>US-2025-118934</t>
  </si>
  <si>
    <t>US-2025-128671</t>
  </si>
  <si>
    <t>US-2025-143910</t>
  </si>
  <si>
    <t>US-2025-105459</t>
  </si>
  <si>
    <t>US-2025-118073</t>
  </si>
  <si>
    <t>US-2025-144477</t>
  </si>
  <si>
    <t>US-2025-167584</t>
  </si>
  <si>
    <t>US-2025-155845</t>
  </si>
  <si>
    <t>US-2025-156251</t>
  </si>
  <si>
    <t>US-2025-156692</t>
  </si>
  <si>
    <t>US-2025-141264</t>
  </si>
  <si>
    <t>US-2025-155670</t>
  </si>
  <si>
    <t>US-2025-125843</t>
  </si>
  <si>
    <t>US-2025-136021</t>
  </si>
  <si>
    <t>US-2025-119515</t>
  </si>
  <si>
    <t>US-2025-136770</t>
  </si>
  <si>
    <t>US-2025-154690</t>
  </si>
  <si>
    <t>US-2025-167241</t>
  </si>
  <si>
    <t>US-2025-123470</t>
  </si>
  <si>
    <t>US-2025-166163</t>
  </si>
  <si>
    <t>US-2025-118626</t>
  </si>
  <si>
    <t>US-2025-148096</t>
  </si>
  <si>
    <t>US-2025-150343</t>
  </si>
  <si>
    <t>US-2025-113117</t>
  </si>
  <si>
    <t>US-2025-157308</t>
  </si>
  <si>
    <t>US-2025-128916</t>
  </si>
  <si>
    <t>US-2025-136133</t>
  </si>
  <si>
    <t>US-2025-113551</t>
  </si>
  <si>
    <t>US-2025-153353</t>
  </si>
  <si>
    <t>US-2025-101980</t>
  </si>
  <si>
    <t>US-2025-151141</t>
  </si>
  <si>
    <t>US-2025-122581</t>
  </si>
  <si>
    <t>US-2025-146066</t>
  </si>
  <si>
    <t>US-2025-126452</t>
  </si>
  <si>
    <t>US-2025-167983</t>
  </si>
  <si>
    <t>US-2025-123414</t>
  </si>
  <si>
    <t>US-2025-141880</t>
  </si>
  <si>
    <t>US-2025-137239</t>
  </si>
  <si>
    <t>US-2025-140256</t>
  </si>
  <si>
    <t>US-2025-130484</t>
  </si>
  <si>
    <t>US-2025-148334</t>
  </si>
  <si>
    <t>US-2025-106313</t>
  </si>
  <si>
    <t>US-2025-150350</t>
  </si>
  <si>
    <t>US-2025-160528</t>
  </si>
  <si>
    <t>US-2025-158001</t>
  </si>
  <si>
    <t>US-2025-117793</t>
  </si>
  <si>
    <t>US-2025-128594</t>
  </si>
  <si>
    <t>US-2025-152289</t>
  </si>
  <si>
    <t>US-2025-163174</t>
  </si>
  <si>
    <t>US-2025-114601</t>
  </si>
  <si>
    <t>US-2025-100405</t>
  </si>
  <si>
    <t>US-2025-132094</t>
  </si>
  <si>
    <t>US-2025-102141</t>
  </si>
  <si>
    <t>US-2025-105585</t>
  </si>
  <si>
    <t>US-2025-148201</t>
  </si>
  <si>
    <t>US-2025-160598</t>
  </si>
  <si>
    <t>US-2025-163538</t>
  </si>
  <si>
    <t>US-2025-127425</t>
  </si>
  <si>
    <t>US-2025-145982</t>
  </si>
  <si>
    <t>US-2025-116764</t>
  </si>
  <si>
    <t>US-2025-146710</t>
  </si>
  <si>
    <t>US-2025-117919</t>
  </si>
  <si>
    <t>US-2025-145303</t>
  </si>
  <si>
    <t>US-2025-137652</t>
  </si>
  <si>
    <t>US-2025-144211</t>
  </si>
  <si>
    <t>US-2025-159912</t>
  </si>
  <si>
    <t>US-2025-158568</t>
  </si>
  <si>
    <t>US-2025-161207</t>
  </si>
  <si>
    <t>US-2025-128727</t>
  </si>
  <si>
    <t>US-2025-141544</t>
  </si>
  <si>
    <t>US-2025-165995</t>
  </si>
  <si>
    <t>US-2025-117408</t>
  </si>
  <si>
    <t>US-2025-151561</t>
  </si>
  <si>
    <t>US-2025-116526</t>
  </si>
  <si>
    <t>US-2025-129714</t>
  </si>
  <si>
    <t>US-2025-120859</t>
  </si>
  <si>
    <t>US-2025-124583</t>
  </si>
  <si>
    <t>US-2025-155481</t>
  </si>
  <si>
    <t>US-2025-106278</t>
  </si>
  <si>
    <t>US-2025-129847</t>
  </si>
  <si>
    <t>US-2025-126732</t>
  </si>
  <si>
    <t>US-2025-130407</t>
  </si>
  <si>
    <t>US-2025-106950</t>
  </si>
  <si>
    <t>US-2025-112739</t>
  </si>
  <si>
    <t>US-2025-116540</t>
  </si>
  <si>
    <t>US-2025-144764</t>
  </si>
  <si>
    <t>US-2025-113096</t>
  </si>
  <si>
    <t>US-2025-166429</t>
  </si>
  <si>
    <t>US-2025-147711</t>
  </si>
  <si>
    <t>US-2025-104815</t>
  </si>
  <si>
    <t>US-2025-100566</t>
  </si>
  <si>
    <t>US-2025-101616</t>
  </si>
  <si>
    <t>US-2025-158099</t>
  </si>
  <si>
    <t>US-2025-159737</t>
  </si>
  <si>
    <t>US-2025-153185</t>
  </si>
  <si>
    <t>US-2025-132143</t>
  </si>
  <si>
    <t>US-2025-163986</t>
  </si>
  <si>
    <t>US-2025-129630</t>
  </si>
  <si>
    <t>US-2025-131205</t>
  </si>
  <si>
    <t>US-2025-123120</t>
  </si>
  <si>
    <t>US-2025-149783</t>
  </si>
  <si>
    <t>US-2025-169971</t>
  </si>
  <si>
    <t>US-2025-142524</t>
  </si>
  <si>
    <t>US-2025-117604</t>
  </si>
  <si>
    <t>US-2025-168774</t>
  </si>
  <si>
    <t>US-2025-158778</t>
  </si>
  <si>
    <t>US-2025-115756</t>
  </si>
  <si>
    <t>US-2025-148110</t>
  </si>
  <si>
    <t>US-2025-162383</t>
  </si>
  <si>
    <t>US-2025-136595</t>
  </si>
  <si>
    <t>US-2025-110366</t>
  </si>
  <si>
    <t>US-2025-121013</t>
  </si>
  <si>
    <t>US-2025-144540</t>
  </si>
  <si>
    <t>US-2025-140774</t>
  </si>
  <si>
    <t>US-2025-151372</t>
  </si>
  <si>
    <t>US-2025-136231</t>
  </si>
  <si>
    <t>US-2025-154536</t>
  </si>
  <si>
    <t>US-2025-149195</t>
  </si>
  <si>
    <t>US-2025-133319</t>
  </si>
  <si>
    <t>US-2025-164490</t>
  </si>
  <si>
    <t>US-2025-152373</t>
  </si>
  <si>
    <t>US-2025-137673</t>
  </si>
  <si>
    <t>US-2025-160815</t>
  </si>
  <si>
    <t>US-2025-139409</t>
  </si>
  <si>
    <t>US-2025-102981</t>
  </si>
  <si>
    <t>US-2025-149223</t>
  </si>
  <si>
    <t>US-2025-133123</t>
  </si>
  <si>
    <t>US-2025-123932</t>
  </si>
  <si>
    <t>US-2025-145240</t>
  </si>
  <si>
    <t>US-2025-114174</t>
  </si>
  <si>
    <t>US-2025-108987</t>
  </si>
  <si>
    <t>US-2025-110009</t>
  </si>
  <si>
    <t>US-2025-115455</t>
  </si>
  <si>
    <t>US-2025-153101</t>
  </si>
  <si>
    <t>US-2025-131499</t>
  </si>
  <si>
    <t>US-2025-108868</t>
  </si>
  <si>
    <t>US-2025-103709</t>
  </si>
  <si>
    <t>US-2025-113516</t>
  </si>
  <si>
    <t>US-2025-155138</t>
  </si>
  <si>
    <t>US-2025-137176</t>
  </si>
  <si>
    <t>US-2025-110023</t>
  </si>
  <si>
    <t>US-2025-112893</t>
  </si>
  <si>
    <t>US-2025-146206</t>
  </si>
  <si>
    <t>US-2025-164350</t>
  </si>
  <si>
    <t>US-2025-126102</t>
  </si>
  <si>
    <t>US-2025-165918</t>
  </si>
  <si>
    <t>US-2025-118780</t>
  </si>
  <si>
    <t>US-2025-112277</t>
  </si>
  <si>
    <t>US-2025-143476</t>
  </si>
  <si>
    <t>US-2025-164154</t>
  </si>
  <si>
    <t>US-2025-116561</t>
  </si>
  <si>
    <t>US-2025-150007</t>
  </si>
  <si>
    <t>US-2025-130225</t>
  </si>
  <si>
    <t>US-2025-102162</t>
  </si>
  <si>
    <t>US-2025-121223</t>
  </si>
  <si>
    <t>US-2025-145625</t>
  </si>
  <si>
    <t>US-2025-153157</t>
  </si>
  <si>
    <t>US-2025-123946</t>
  </si>
  <si>
    <t>US-2025-151148</t>
  </si>
  <si>
    <t>US-2025-142902</t>
  </si>
  <si>
    <t>US-2025-113082</t>
  </si>
  <si>
    <t>US-2025-128811</t>
  </si>
  <si>
    <t>US-2025-152457</t>
  </si>
  <si>
    <t>US-2025-105732</t>
  </si>
  <si>
    <t>US-2025-153178</t>
  </si>
  <si>
    <t>US-2025-155439</t>
  </si>
  <si>
    <t>US-2025-116911</t>
  </si>
  <si>
    <t>US-2025-160479</t>
  </si>
  <si>
    <t>US-2025-128678</t>
  </si>
  <si>
    <t>US-2025-149797</t>
  </si>
  <si>
    <t>US-2025-149370</t>
  </si>
  <si>
    <t>US-2025-123337</t>
  </si>
  <si>
    <t>US-2025-162159</t>
  </si>
  <si>
    <t>US-2025-134369</t>
  </si>
  <si>
    <t>US-2025-159730</t>
  </si>
  <si>
    <t>US-2025-152415</t>
  </si>
  <si>
    <t>US-2025-164091</t>
  </si>
  <si>
    <t>US-2025-105900</t>
  </si>
  <si>
    <t>US-2025-109806</t>
  </si>
  <si>
    <t>US-2025-111416</t>
  </si>
  <si>
    <t>US-2025-148957</t>
  </si>
  <si>
    <t>US-2025-131093</t>
  </si>
  <si>
    <t>US-2025-134208</t>
  </si>
  <si>
    <t>US-2025-133935</t>
  </si>
  <si>
    <t>US-2025-120355</t>
  </si>
  <si>
    <t>US-2025-145905</t>
  </si>
  <si>
    <t>US-2025-157511</t>
  </si>
  <si>
    <t>US-2025-140928</t>
  </si>
  <si>
    <t>US-2025-106075</t>
  </si>
  <si>
    <t>US-2025-111409</t>
  </si>
  <si>
    <t>US-2025-110086</t>
  </si>
  <si>
    <t>US-2025-156097</t>
  </si>
  <si>
    <t>US-2025-168354</t>
  </si>
  <si>
    <t>US-2025-120250</t>
  </si>
  <si>
    <t>US-2025-102932</t>
  </si>
  <si>
    <t>US-2025-168557</t>
  </si>
  <si>
    <t>US-2025-114888</t>
  </si>
  <si>
    <t>US-2025-130267</t>
  </si>
  <si>
    <t>US-2025-158610</t>
  </si>
  <si>
    <t>US-2025-142370</t>
  </si>
  <si>
    <t>US-2025-166772</t>
  </si>
  <si>
    <t>US-2025-134516</t>
  </si>
  <si>
    <t>US-2025-145611</t>
  </si>
  <si>
    <t>US-2025-100244</t>
  </si>
  <si>
    <t>US-2025-126284</t>
  </si>
  <si>
    <t>US-2025-125724</t>
  </si>
  <si>
    <t>US-2025-119641</t>
  </si>
  <si>
    <t>US-2025-155404</t>
  </si>
  <si>
    <t>US-2025-120257</t>
  </si>
  <si>
    <t>US-2025-109743</t>
  </si>
  <si>
    <t>US-2025-116232</t>
  </si>
  <si>
    <t>US-2025-166653</t>
  </si>
  <si>
    <t>US-2025-151974</t>
  </si>
  <si>
    <t>US-2025-157728</t>
  </si>
  <si>
    <t>US-2025-158617</t>
  </si>
  <si>
    <t>US-2025-135965</t>
  </si>
  <si>
    <t>US-2025-149979</t>
  </si>
  <si>
    <t>US-2025-159009</t>
  </si>
  <si>
    <t>US-2025-129469</t>
  </si>
  <si>
    <t>US-2025-124016</t>
  </si>
  <si>
    <t>US-2025-101742</t>
  </si>
  <si>
    <t>US-2025-106656</t>
  </si>
  <si>
    <t>US-2025-110730</t>
  </si>
  <si>
    <t>US-2025-100944</t>
  </si>
  <si>
    <t>US-2025-134488</t>
  </si>
  <si>
    <t>US-2025-147340</t>
  </si>
  <si>
    <t>US-2025-108875</t>
  </si>
  <si>
    <t>US-2025-154235</t>
  </si>
  <si>
    <t>US-2025-141551</t>
  </si>
  <si>
    <t>US-2025-132479</t>
  </si>
  <si>
    <t>US-2025-155187</t>
  </si>
  <si>
    <t>US-2025-148747</t>
  </si>
  <si>
    <t>US-2025-125402</t>
  </si>
  <si>
    <t>US-2025-124163</t>
  </si>
  <si>
    <t>US-2025-122245</t>
  </si>
  <si>
    <t>US-2025-113978</t>
  </si>
  <si>
    <t>US-2025-101385</t>
  </si>
  <si>
    <t>US-2025-140417</t>
  </si>
  <si>
    <t>US-2025-123722</t>
  </si>
  <si>
    <t>US-2025-146794</t>
  </si>
  <si>
    <t>US-2025-143406</t>
  </si>
  <si>
    <t>US-2025-157945</t>
  </si>
  <si>
    <t>US-2025-169957</t>
  </si>
  <si>
    <t>US-2025-145898</t>
  </si>
  <si>
    <t>US-2025-149790</t>
  </si>
  <si>
    <t>US-2025-132017</t>
  </si>
  <si>
    <t>US-2025-157714</t>
  </si>
  <si>
    <t>US-2025-165820</t>
  </si>
  <si>
    <t>US-2025-109260</t>
  </si>
  <si>
    <t>US-2025-110170</t>
  </si>
  <si>
    <t>US-2025-123176</t>
  </si>
  <si>
    <t>US-2025-163202</t>
  </si>
  <si>
    <t>US-2025-140249</t>
  </si>
  <si>
    <t>US-2025-134656</t>
  </si>
  <si>
    <t>US-2025-161781</t>
  </si>
  <si>
    <t>US-2025-108616</t>
  </si>
  <si>
    <t>US-2025-106621</t>
  </si>
  <si>
    <t>US-2025-138037</t>
  </si>
  <si>
    <t>US-2025-134362</t>
  </si>
  <si>
    <t>US-2025-101497</t>
  </si>
  <si>
    <t>US-2025-125794</t>
  </si>
  <si>
    <t>US-2025-108056</t>
  </si>
  <si>
    <t>US-2025-106243</t>
  </si>
  <si>
    <t>US-2025-108644</t>
  </si>
  <si>
    <t>US-2025-157686</t>
  </si>
  <si>
    <t>US-2025-155992</t>
  </si>
  <si>
    <t>US-2025-139157</t>
  </si>
  <si>
    <t>US-2025-116918</t>
  </si>
  <si>
    <t>US-2025-111794</t>
  </si>
  <si>
    <t>US-2025-134376</t>
  </si>
  <si>
    <t>US-2025-118689</t>
  </si>
  <si>
    <t>US-2025-118969</t>
  </si>
  <si>
    <t>US-2025-144939</t>
  </si>
  <si>
    <t>US-2025-101672</t>
  </si>
  <si>
    <t>US-2025-103919</t>
  </si>
  <si>
    <t>US-2025-140634</t>
  </si>
  <si>
    <t>US-2025-145709</t>
  </si>
  <si>
    <t>US-2025-131296</t>
  </si>
  <si>
    <t>US-2025-140158</t>
  </si>
  <si>
    <t>US-2025-121601</t>
  </si>
  <si>
    <t>US-2025-157490</t>
  </si>
  <si>
    <t>US-2025-115952</t>
  </si>
  <si>
    <t>US-2025-162614</t>
  </si>
  <si>
    <t>US-2025-139808</t>
  </si>
  <si>
    <t>US-2025-163216</t>
  </si>
  <si>
    <t>US-2025-155033</t>
  </si>
  <si>
    <t>US-2025-127649</t>
  </si>
  <si>
    <t>US-2025-126844</t>
  </si>
  <si>
    <t>US-2025-149685</t>
  </si>
  <si>
    <t>US-2025-162026</t>
  </si>
  <si>
    <t>US-2025-135636</t>
  </si>
  <si>
    <t>US-2025-114748</t>
  </si>
  <si>
    <t>US-2025-128909</t>
  </si>
  <si>
    <t>US-2025-116974</t>
  </si>
  <si>
    <t>US-2025-157707</t>
  </si>
  <si>
    <t>US-2025-126627</t>
  </si>
  <si>
    <t>US-2025-150357</t>
  </si>
  <si>
    <t>US-2025-113390</t>
  </si>
  <si>
    <t>US-2025-100839</t>
  </si>
  <si>
    <t>US-2025-145583</t>
  </si>
  <si>
    <t>US-2025-154018</t>
  </si>
  <si>
    <t>US-2025-101161</t>
  </si>
  <si>
    <t>US-2025-156503</t>
  </si>
  <si>
    <t>US-2025-113607</t>
  </si>
  <si>
    <t>US-2025-108098</t>
  </si>
  <si>
    <t>US-2025-125220</t>
  </si>
  <si>
    <t>US-2025-142097</t>
  </si>
  <si>
    <t>US-2025-124352</t>
  </si>
  <si>
    <t>US-2025-125738</t>
  </si>
  <si>
    <t>US-2025-132066</t>
  </si>
  <si>
    <t>US-2025-152688</t>
  </si>
  <si>
    <t>US-2025-163972</t>
  </si>
  <si>
    <t>US-2025-147256</t>
  </si>
  <si>
    <t>US-2025-141586</t>
  </si>
  <si>
    <t>US-2025-159856</t>
  </si>
  <si>
    <t>CA-2025-174514</t>
  </si>
  <si>
    <t>US-2025-139549</t>
  </si>
  <si>
    <t>US-2025-133697</t>
  </si>
  <si>
    <t>US-2025-105753</t>
  </si>
  <si>
    <t>US-2025-106341</t>
  </si>
  <si>
    <t>US-2025-168921</t>
  </si>
  <si>
    <t>US-2025-160220</t>
  </si>
  <si>
    <t>US-2025-155516</t>
  </si>
  <si>
    <t>US-2025-161746</t>
  </si>
  <si>
    <t>US-2025-136322</t>
  </si>
  <si>
    <t>US-2025-125080</t>
  </si>
  <si>
    <t>US-2025-138478</t>
  </si>
  <si>
    <t>US-2025-151169</t>
  </si>
  <si>
    <t>US-2025-112340</t>
  </si>
  <si>
    <t>US-2025-144729</t>
  </si>
  <si>
    <t>US-2025-169334</t>
  </si>
  <si>
    <t>US-2025-166373</t>
  </si>
  <si>
    <t>US-2025-111493</t>
  </si>
  <si>
    <t>US-2025-133669</t>
  </si>
  <si>
    <t>US-2025-165148</t>
  </si>
  <si>
    <t>US-2025-169887</t>
  </si>
  <si>
    <t>US-2025-116400</t>
  </si>
  <si>
    <t>US-2025-165484</t>
  </si>
  <si>
    <t>US-2025-151323</t>
  </si>
  <si>
    <t>US-2025-132661</t>
  </si>
  <si>
    <t>US-2025-158925</t>
  </si>
  <si>
    <t>US-2025-118311</t>
  </si>
  <si>
    <t>US-2025-166275</t>
  </si>
  <si>
    <t>US-2025-121748</t>
  </si>
  <si>
    <t>US-2025-121020</t>
  </si>
  <si>
    <t>US-2025-153318</t>
  </si>
  <si>
    <t>US-2025-116596</t>
  </si>
  <si>
    <t>US-2025-120873</t>
  </si>
  <si>
    <t>US-2025-152632</t>
  </si>
  <si>
    <t>US-2025-156811</t>
  </si>
  <si>
    <t>US-2025-117387</t>
  </si>
  <si>
    <t>US-2025-144344</t>
  </si>
  <si>
    <t>US-2025-142545</t>
  </si>
  <si>
    <t>US-2025-120369</t>
  </si>
  <si>
    <t>US-2025-125815</t>
  </si>
  <si>
    <t>US-2025-140641</t>
  </si>
  <si>
    <t>US-2025-134775</t>
  </si>
  <si>
    <t>US-2025-144393</t>
  </si>
  <si>
    <t>US-2025-130162</t>
  </si>
  <si>
    <t>US-2025-146682</t>
  </si>
  <si>
    <t>US-2025-112389</t>
  </si>
  <si>
    <t>US-2025-131912</t>
  </si>
  <si>
    <t>US-2025-167290</t>
  </si>
  <si>
    <t>US-2025-153836</t>
  </si>
  <si>
    <t>US-2025-105291</t>
  </si>
  <si>
    <t>US-2025-119165</t>
  </si>
  <si>
    <t>US-2025-146913</t>
  </si>
  <si>
    <t>US-2025-140130</t>
  </si>
  <si>
    <t>US-2025-142251</t>
  </si>
  <si>
    <t>US-2025-144218</t>
  </si>
  <si>
    <t>US-2025-159212</t>
  </si>
  <si>
    <t>US-2025-100671</t>
  </si>
  <si>
    <t>US-2025-129196</t>
  </si>
  <si>
    <t>US-2025-114972</t>
  </si>
  <si>
    <t>US-2025-134180</t>
  </si>
  <si>
    <t>US-2025-168893</t>
  </si>
  <si>
    <t>US-2025-109365</t>
  </si>
  <si>
    <t>US-2025-128867</t>
  </si>
  <si>
    <t>US-2025-127250</t>
  </si>
  <si>
    <t>US-2025-159023</t>
  </si>
  <si>
    <t>US-2025-160136</t>
  </si>
  <si>
    <t>US-2025-163328</t>
  </si>
  <si>
    <t>US-2025-111563</t>
  </si>
  <si>
    <t>US-2025-165827</t>
  </si>
  <si>
    <t>US-2025-163755</t>
  </si>
  <si>
    <t>US-2025-166443</t>
  </si>
  <si>
    <t>US-2025-162236</t>
  </si>
  <si>
    <t>US-2025-146766</t>
  </si>
  <si>
    <t>US-2025-119018</t>
  </si>
  <si>
    <t>US-2025-143308</t>
  </si>
  <si>
    <t>US-2025-158260</t>
  </si>
  <si>
    <t>US-2025-131611</t>
  </si>
  <si>
    <t>US-2025-144092</t>
  </si>
  <si>
    <t>US-2025-157280</t>
  </si>
  <si>
    <t>US-2025-165078</t>
  </si>
  <si>
    <t>US-2025-148908</t>
  </si>
  <si>
    <t>US-2025-140207</t>
  </si>
  <si>
    <t>US-2025-143441</t>
  </si>
  <si>
    <t>US-2025-125094</t>
  </si>
  <si>
    <t>US-2025-106677</t>
  </si>
  <si>
    <t>US-2025-153815</t>
  </si>
  <si>
    <t>US-2025-125969</t>
  </si>
  <si>
    <t>US-2025-109925</t>
  </si>
  <si>
    <t>US-2025-152247</t>
  </si>
  <si>
    <t>US-2025-116337</t>
  </si>
  <si>
    <t>US-2025-147585</t>
  </si>
  <si>
    <t>US-2025-161669</t>
  </si>
  <si>
    <t>US-2025-116379</t>
  </si>
  <si>
    <t>US-2025-113817</t>
  </si>
  <si>
    <t>US-2025-132997</t>
  </si>
  <si>
    <t>US-2025-139388</t>
  </si>
  <si>
    <t>US-2025-164896</t>
  </si>
  <si>
    <t>US-2025-144554</t>
  </si>
  <si>
    <t>US-2025-168830</t>
  </si>
  <si>
    <t>US-2025-152156</t>
  </si>
  <si>
    <t>US-2025-138233</t>
  </si>
  <si>
    <t>US-2025-140935</t>
  </si>
  <si>
    <t>US-2025-145177</t>
  </si>
  <si>
    <t>US-2025-158694</t>
  </si>
  <si>
    <t>US-2025-119935</t>
  </si>
  <si>
    <t>US-2025-162348</t>
  </si>
  <si>
    <t>US-2025-137736</t>
  </si>
  <si>
    <t>US-2025-125164</t>
  </si>
  <si>
    <t>US-2025-127761</t>
  </si>
  <si>
    <t>US-2025-105494</t>
  </si>
  <si>
    <t>US-2025-163384</t>
  </si>
  <si>
    <t>US-2025-136581</t>
  </si>
  <si>
    <t>US-2025-152940</t>
  </si>
  <si>
    <t>US-2025-115588</t>
  </si>
  <si>
    <t>US-2025-144547</t>
  </si>
  <si>
    <t>US-2025-145548</t>
  </si>
  <si>
    <t>US-2025-124506</t>
  </si>
  <si>
    <t>US-2025-116722</t>
  </si>
  <si>
    <t>US-2025-130799</t>
  </si>
  <si>
    <t>US-2025-164196</t>
  </si>
  <si>
    <t>US-2025-131968</t>
  </si>
  <si>
    <t>US-2025-103128</t>
  </si>
  <si>
    <t>US-2025-124667</t>
  </si>
  <si>
    <t>US-2025-139878</t>
  </si>
  <si>
    <t>US-2025-124590</t>
  </si>
  <si>
    <t>US-2025-149349</t>
  </si>
  <si>
    <t>US-2025-164399</t>
  </si>
  <si>
    <t>US-2025-152170</t>
  </si>
  <si>
    <t>US-2025-134348</t>
  </si>
  <si>
    <t>US-2025-128972</t>
  </si>
  <si>
    <t>US-2025-149461</t>
  </si>
  <si>
    <t>US-2025-147683</t>
  </si>
  <si>
    <t>US-2025-155488</t>
  </si>
  <si>
    <t>US-2025-101336</t>
  </si>
  <si>
    <t>US-2025-162103</t>
  </si>
  <si>
    <t>US-2025-113677</t>
  </si>
  <si>
    <t>US-2025-118570</t>
  </si>
  <si>
    <t>US-2025-121958</t>
  </si>
  <si>
    <t>US-2025-121370</t>
  </si>
  <si>
    <t>US-2025-118759</t>
  </si>
  <si>
    <t>US-2025-117541</t>
  </si>
  <si>
    <t>US-2025-166618</t>
  </si>
  <si>
    <t>US-2025-112970</t>
  </si>
  <si>
    <t>US-2025-134691</t>
  </si>
  <si>
    <t>US-2025-131065</t>
  </si>
  <si>
    <t>US-2025-149482</t>
  </si>
  <si>
    <t>US-2025-144351</t>
  </si>
  <si>
    <t>US-2025-130820</t>
  </si>
  <si>
    <t>US-2025-146633</t>
  </si>
  <si>
    <t>US-2025-105963</t>
  </si>
  <si>
    <t>US-2025-148740</t>
  </si>
  <si>
    <t>US-2025-124527</t>
  </si>
  <si>
    <t>US-2025-154508</t>
  </si>
  <si>
    <t>US-2025-150658</t>
  </si>
  <si>
    <t>US-2025-134110</t>
  </si>
  <si>
    <t>US-2025-118500</t>
  </si>
  <si>
    <t>US-2025-115378</t>
  </si>
  <si>
    <t>US-2025-119963</t>
  </si>
  <si>
    <t>US-2025-166226</t>
  </si>
  <si>
    <t>US-2025-158575</t>
  </si>
  <si>
    <t>US-2025-108630</t>
  </si>
  <si>
    <t>US-2025-136812</t>
  </si>
  <si>
    <t>US-2025-103464</t>
  </si>
  <si>
    <t>US-2025-138408</t>
  </si>
  <si>
    <t>US-2025-110156</t>
  </si>
  <si>
    <t>US-2025-126858</t>
  </si>
  <si>
    <t>US-2025-130778</t>
  </si>
  <si>
    <t>US-2025-111143</t>
  </si>
  <si>
    <t>US-2025-157364</t>
  </si>
  <si>
    <t>US-2025-113138</t>
  </si>
  <si>
    <t>US-2025-164511</t>
  </si>
  <si>
    <t>US-2025-113845</t>
  </si>
  <si>
    <t>US-2025-110772</t>
  </si>
  <si>
    <t>US-2025-127971</t>
  </si>
  <si>
    <t>US-2025-145492</t>
  </si>
  <si>
    <t>US-2025-100041</t>
  </si>
  <si>
    <t>US-2025-109820</t>
  </si>
  <si>
    <t>US-2025-121356</t>
  </si>
  <si>
    <t>US-2025-114104</t>
  </si>
  <si>
    <t>US-2025-142615</t>
  </si>
  <si>
    <t>US-2025-107790</t>
  </si>
  <si>
    <t>US-2025-113425</t>
  </si>
  <si>
    <t>US-2025-140018</t>
  </si>
  <si>
    <t>US-2025-114293</t>
  </si>
  <si>
    <t>US-2025-114895</t>
  </si>
  <si>
    <t>US-2025-146157</t>
  </si>
  <si>
    <t>US-2025-114482</t>
  </si>
  <si>
    <t>US-2025-152646</t>
  </si>
  <si>
    <t>US-2025-154711</t>
  </si>
  <si>
    <t>US-2025-132577</t>
  </si>
  <si>
    <t>US-2025-164945</t>
  </si>
  <si>
    <t>US-2025-131576</t>
  </si>
  <si>
    <t>US-2025-160129</t>
  </si>
  <si>
    <t>US-2025-123533</t>
  </si>
  <si>
    <t>US-2025-163881</t>
  </si>
  <si>
    <t>US-2025-100468</t>
  </si>
  <si>
    <t>US-2025-123806</t>
  </si>
  <si>
    <t>US-2025-113726</t>
  </si>
  <si>
    <t>US-2025-128531</t>
  </si>
  <si>
    <t>US-2025-124485</t>
  </si>
  <si>
    <t>US-2025-163573</t>
  </si>
  <si>
    <t>US-2025-125661</t>
  </si>
  <si>
    <t>US-2025-105284</t>
  </si>
  <si>
    <t>US-2025-100083</t>
  </si>
  <si>
    <t>US-2025-165561</t>
  </si>
  <si>
    <t>US-2025-132731</t>
  </si>
  <si>
    <t>US-2025-113341</t>
  </si>
  <si>
    <t>US-2025-169838</t>
  </si>
  <si>
    <t>US-2025-108196</t>
  </si>
  <si>
    <t>US-2025-165470</t>
  </si>
  <si>
    <t>US-2025-160535</t>
  </si>
  <si>
    <t>US-2025-132549</t>
  </si>
  <si>
    <t>US-2025-119298</t>
  </si>
  <si>
    <t>US-2025-107104</t>
  </si>
  <si>
    <t>US-2025-130288</t>
  </si>
  <si>
    <t>US-2025-106915</t>
  </si>
  <si>
    <t>US-2025-158309</t>
  </si>
  <si>
    <t>US-2025-133711</t>
  </si>
  <si>
    <t>US-2025-129693</t>
  </si>
  <si>
    <t>US-2025-158288</t>
  </si>
  <si>
    <t>US-2025-145135</t>
  </si>
  <si>
    <t>US-2025-126893</t>
  </si>
  <si>
    <t>US-2025-159639</t>
  </si>
  <si>
    <t>US-2025-104276</t>
  </si>
  <si>
    <t>US-2025-162313</t>
  </si>
  <si>
    <t>US-2025-117583</t>
  </si>
  <si>
    <t>US-2025-144911</t>
  </si>
  <si>
    <t>US-2025-114230</t>
  </si>
  <si>
    <t>US-2025-129686</t>
  </si>
  <si>
    <t>US-2025-152121</t>
  </si>
  <si>
    <t>US-2025-127243</t>
  </si>
  <si>
    <t>US-2025-163167</t>
  </si>
  <si>
    <t>US-2025-105018</t>
  </si>
  <si>
    <t>US-2025-123617</t>
  </si>
  <si>
    <t>US-2025-160241</t>
  </si>
  <si>
    <t>US-2025-131674</t>
  </si>
  <si>
    <t>US-2025-156748</t>
  </si>
  <si>
    <t>US-2025-134761</t>
  </si>
  <si>
    <t>US-2025-113621</t>
  </si>
  <si>
    <t>US-2025-130393</t>
  </si>
  <si>
    <t>US-2025-157336</t>
  </si>
  <si>
    <t>US-2025-155768</t>
  </si>
  <si>
    <t>US-2025-136434</t>
  </si>
  <si>
    <t>US-2025-142594</t>
  </si>
  <si>
    <t>US-2025-150035</t>
  </si>
  <si>
    <t>US-2025-143805</t>
  </si>
  <si>
    <t>US-2025-136483</t>
  </si>
  <si>
    <t>US-2025-104689</t>
  </si>
  <si>
    <t>US-2025-129903</t>
  </si>
  <si>
    <t>US-2025-127698</t>
  </si>
  <si>
    <t>US-2025-164770</t>
  </si>
  <si>
    <t>US-2025-113985</t>
  </si>
  <si>
    <t>US-2025-163804</t>
  </si>
  <si>
    <t>US-2025-105354</t>
  </si>
  <si>
    <t>US-2025-155103</t>
  </si>
  <si>
    <t>US-2025-108455</t>
  </si>
  <si>
    <t>US-2025-143154</t>
  </si>
  <si>
    <t>CA-2025-133541</t>
  </si>
  <si>
    <t>CA-2025-124574</t>
  </si>
  <si>
    <t>CA-2025-111254</t>
  </si>
  <si>
    <t>US-2025-149762</t>
  </si>
  <si>
    <t>US-2025-150861</t>
  </si>
  <si>
    <t>US-2025-122063</t>
  </si>
  <si>
    <t>US-2025-153598</t>
  </si>
  <si>
    <t>US-2025-161683</t>
  </si>
  <si>
    <t>US-2025-161025</t>
  </si>
  <si>
    <t>US-2025-126004</t>
  </si>
  <si>
    <t>US-2025-105277</t>
  </si>
  <si>
    <t>US-2025-112060</t>
  </si>
  <si>
    <t>US-2025-139885</t>
  </si>
  <si>
    <t>US-2025-143749</t>
  </si>
  <si>
    <t>US-2025-114489</t>
  </si>
  <si>
    <t>US-2025-146374</t>
  </si>
  <si>
    <t>US-2025-124772</t>
  </si>
  <si>
    <t>US-2025-140564</t>
  </si>
  <si>
    <t>US-2025-163636</t>
  </si>
  <si>
    <t>US-2025-161389</t>
  </si>
  <si>
    <t>US-2025-145009</t>
  </si>
  <si>
    <t>US-2025-109722</t>
  </si>
  <si>
    <t>US-2025-108434</t>
  </si>
  <si>
    <t>US-2025-103674</t>
  </si>
  <si>
    <t>US-2025-169040</t>
  </si>
  <si>
    <t>US-2025-162390</t>
  </si>
  <si>
    <t>US-2025-114776</t>
  </si>
  <si>
    <t>US-2025-160108</t>
  </si>
  <si>
    <t>US-2025-117590</t>
  </si>
  <si>
    <t>US-2025-131289</t>
  </si>
  <si>
    <t>US-2025-124562</t>
  </si>
  <si>
    <t>US-2025-158302</t>
  </si>
  <si>
    <t>US-2025-115224</t>
  </si>
  <si>
    <t>US-2025-113733</t>
  </si>
  <si>
    <t>US-2025-134425</t>
  </si>
  <si>
    <t>US-2025-161844</t>
  </si>
  <si>
    <t>US-2025-102092</t>
  </si>
  <si>
    <t>US-2025-137330</t>
  </si>
  <si>
    <t>US-2025-133340</t>
  </si>
  <si>
    <t>US-2025-131114</t>
  </si>
  <si>
    <t>US-2025-128923</t>
  </si>
  <si>
    <t>US-2025-149503</t>
  </si>
  <si>
    <t>US-2025-141082</t>
  </si>
  <si>
    <t>US-2025-159989</t>
  </si>
  <si>
    <t>US-2025-154739</t>
  </si>
  <si>
    <t>US-2025-143448</t>
  </si>
  <si>
    <t>US-2025-128412</t>
  </si>
  <si>
    <t>US-2025-144309</t>
  </si>
  <si>
    <t>US-2025-146941</t>
  </si>
  <si>
    <t>US-2025-147123</t>
  </si>
  <si>
    <t>US-2025-127194</t>
  </si>
  <si>
    <t>US-2025-100587</t>
  </si>
  <si>
    <t>US-2025-162187</t>
  </si>
  <si>
    <t>US-2025-165330</t>
  </si>
  <si>
    <t>US-2025-143609</t>
  </si>
  <si>
    <t>US-2025-160745</t>
  </si>
  <si>
    <t>US-2025-151260</t>
  </si>
  <si>
    <t>US-2025-132857</t>
  </si>
  <si>
    <t>US-2025-105816</t>
  </si>
  <si>
    <t>US-2025-148803</t>
  </si>
  <si>
    <t>US-2025-135720</t>
  </si>
  <si>
    <t>US-2025-139395</t>
  </si>
  <si>
    <t>US-2025-136686</t>
  </si>
  <si>
    <t>US-2025-169824</t>
  </si>
  <si>
    <t>US-2025-108777</t>
  </si>
  <si>
    <t>US-2025-169369</t>
  </si>
  <si>
    <t>CA-2025-155586</t>
  </si>
  <si>
    <t>US-2025-142958</t>
  </si>
  <si>
    <t>US-2025-102792</t>
  </si>
  <si>
    <t>US-2025-100153</t>
  </si>
  <si>
    <t>US-2025-146325</t>
  </si>
  <si>
    <t>US-2025-146143</t>
  </si>
  <si>
    <t>US-2025-129126</t>
  </si>
  <si>
    <t>US-2025-116442</t>
  </si>
  <si>
    <t>US-2025-142335</t>
  </si>
  <si>
    <t>US-2025-127334</t>
  </si>
  <si>
    <t>US-2025-113600</t>
  </si>
  <si>
    <t>US-2025-100307</t>
  </si>
  <si>
    <t>US-2025-118332</t>
  </si>
  <si>
    <t>US-2025-130442</t>
  </si>
  <si>
    <t>US-2025-100419</t>
  </si>
  <si>
    <t>US-2025-104794</t>
  </si>
  <si>
    <t>US-2025-155446</t>
  </si>
  <si>
    <t>US-2025-155530</t>
  </si>
  <si>
    <t>US-2025-117121</t>
  </si>
  <si>
    <t>US-2025-131639</t>
  </si>
  <si>
    <t>US-2025-147109</t>
  </si>
  <si>
    <t>US-2025-155383</t>
  </si>
  <si>
    <t>US-2025-138597</t>
  </si>
  <si>
    <t>US-2025-147067</t>
  </si>
  <si>
    <t>US-2025-133795</t>
  </si>
  <si>
    <t>US-2025-145919</t>
  </si>
  <si>
    <t>US-2025-145261</t>
  </si>
  <si>
    <t>US-2025-112697</t>
  </si>
  <si>
    <t>US-2025-101546</t>
  </si>
  <si>
    <t>US-2025-150945</t>
  </si>
  <si>
    <t>US-2025-139934</t>
  </si>
  <si>
    <t>US-2025-118129</t>
  </si>
  <si>
    <t>US-2025-134936</t>
  </si>
  <si>
    <t>US-2025-141523</t>
  </si>
  <si>
    <t>US-2025-108364</t>
  </si>
  <si>
    <t>US-2025-151155</t>
  </si>
  <si>
    <t>US-2025-157840</t>
  </si>
  <si>
    <t>US-2025-168536</t>
  </si>
  <si>
    <t>US-2025-114860</t>
  </si>
  <si>
    <t>US-2025-167507</t>
  </si>
  <si>
    <t>US-2025-149916</t>
  </si>
  <si>
    <t>US-2025-103359</t>
  </si>
  <si>
    <t>US-2025-115574</t>
  </si>
  <si>
    <t>US-2025-132829</t>
  </si>
  <si>
    <t>US-2025-137043</t>
  </si>
  <si>
    <t>US-2025-135776</t>
  </si>
  <si>
    <t>US-2025-136049</t>
  </si>
  <si>
    <t>US-2025-157868</t>
  </si>
  <si>
    <t>US-2025-114867</t>
  </si>
  <si>
    <t>US-2025-157791</t>
  </si>
  <si>
    <t>US-2025-101651</t>
  </si>
  <si>
    <t>US-2025-157259</t>
  </si>
  <si>
    <t>US-2025-168620</t>
  </si>
  <si>
    <t>US-2025-123526</t>
  </si>
  <si>
    <t>US-2025-140438</t>
  </si>
  <si>
    <t>US-2025-105081</t>
  </si>
  <si>
    <t>US-2025-169670</t>
  </si>
  <si>
    <t>US-2025-110975</t>
  </si>
  <si>
    <t>US-2025-109827</t>
  </si>
  <si>
    <t>US-2025-101168</t>
  </si>
  <si>
    <t>US-2025-148684</t>
  </si>
  <si>
    <t>US-2025-111941</t>
  </si>
  <si>
    <t>US-2025-116729</t>
  </si>
  <si>
    <t>US-2025-129868</t>
  </si>
  <si>
    <t>US-2025-155166</t>
  </si>
  <si>
    <t>US-2025-151512</t>
  </si>
  <si>
    <t>US-2025-114538</t>
  </si>
  <si>
    <t>US-2025-123015</t>
  </si>
  <si>
    <t>US-2025-153129</t>
  </si>
  <si>
    <t>US-2025-147536</t>
  </si>
  <si>
    <t>CA-2025-158792</t>
  </si>
  <si>
    <t>US-2025-162852</t>
  </si>
  <si>
    <t>US-2025-102596</t>
  </si>
  <si>
    <t>US-2025-131058</t>
  </si>
  <si>
    <t>US-2025-111605</t>
  </si>
  <si>
    <t>US-2025-162726</t>
  </si>
  <si>
    <t>US-2025-138667</t>
  </si>
  <si>
    <t>US-2025-156300</t>
  </si>
  <si>
    <t>US-2025-122017</t>
  </si>
  <si>
    <t>US-2025-163258</t>
  </si>
  <si>
    <t>US-2025-139689</t>
  </si>
  <si>
    <t>US-2025-157742</t>
  </si>
  <si>
    <t>US-2025-135209</t>
  </si>
  <si>
    <t>US-2025-124051</t>
  </si>
  <si>
    <t>US-2025-112578</t>
  </si>
  <si>
    <t>US-2025-105746</t>
  </si>
  <si>
    <t>US-2025-163951</t>
  </si>
  <si>
    <t>US-2025-111528</t>
  </si>
  <si>
    <t>US-2025-117226</t>
  </si>
  <si>
    <t>US-2025-117660</t>
  </si>
  <si>
    <t>US-2025-160486</t>
  </si>
  <si>
    <t>US-2025-165953</t>
  </si>
  <si>
    <t>US-2025-160395</t>
  </si>
  <si>
    <t>US-2025-156139</t>
  </si>
  <si>
    <t>US-2025-105830</t>
  </si>
  <si>
    <t>US-2025-100202</t>
  </si>
  <si>
    <t>US-2026-151750</t>
  </si>
  <si>
    <t>US-2026-144463</t>
  </si>
  <si>
    <t>US-2026-107503</t>
  </si>
  <si>
    <t>US-2026-154466</t>
  </si>
  <si>
    <t>US-2026-147207</t>
  </si>
  <si>
    <t>US-2026-113481</t>
  </si>
  <si>
    <t>US-2026-118668</t>
  </si>
  <si>
    <t>US-2026-111738</t>
  </si>
  <si>
    <t>US-2026-114034</t>
  </si>
  <si>
    <t>US-2026-150931</t>
  </si>
  <si>
    <t>US-2026-168690</t>
  </si>
  <si>
    <t>US-2026-123862</t>
  </si>
  <si>
    <t>US-2026-159366</t>
  </si>
  <si>
    <t>US-2026-115154</t>
  </si>
  <si>
    <t>US-2026-154760</t>
  </si>
  <si>
    <t>US-2026-158512</t>
  </si>
  <si>
    <t>US-2026-148551</t>
  </si>
  <si>
    <t>US-2026-108000</t>
  </si>
  <si>
    <t>US-2026-167402</t>
  </si>
  <si>
    <t>US-2026-113278</t>
  </si>
  <si>
    <t>US-2026-127306</t>
  </si>
  <si>
    <t>US-2026-138779</t>
  </si>
  <si>
    <t>US-2026-149076</t>
  </si>
  <si>
    <t>US-2026-106131</t>
  </si>
  <si>
    <t>US-2026-167752</t>
  </si>
  <si>
    <t>US-2026-160934</t>
  </si>
  <si>
    <t>US-2026-104661</t>
  </si>
  <si>
    <t>US-2026-152961</t>
  </si>
  <si>
    <t>US-2026-138289</t>
  </si>
  <si>
    <t>US-2026-125913</t>
  </si>
  <si>
    <t>CA-2026-121451</t>
  </si>
  <si>
    <t>US-2026-153045</t>
  </si>
  <si>
    <t>US-2026-127292</t>
  </si>
  <si>
    <t>US-2026-154718</t>
  </si>
  <si>
    <t>US-2026-157252</t>
  </si>
  <si>
    <t>US-2026-120649</t>
  </si>
  <si>
    <t>US-2026-144589</t>
  </si>
  <si>
    <t>US-2026-152079</t>
  </si>
  <si>
    <t>US-2026-161809</t>
  </si>
  <si>
    <t>US-2026-131954</t>
  </si>
  <si>
    <t>US-2026-127026</t>
  </si>
  <si>
    <t>US-2026-160423</t>
  </si>
  <si>
    <t>US-2026-141782</t>
  </si>
  <si>
    <t>CA-2026-115238</t>
  </si>
  <si>
    <t>US-2026-152499</t>
  </si>
  <si>
    <t>US-2026-127432</t>
  </si>
  <si>
    <t>US-2026-145142</t>
  </si>
  <si>
    <t>US-2026-139080</t>
  </si>
  <si>
    <t>US-2026-161893</t>
  </si>
  <si>
    <t>US-2026-104619</t>
  </si>
  <si>
    <t>US-2026-119669</t>
  </si>
  <si>
    <t>US-2026-105935</t>
  </si>
  <si>
    <t>US-2026-134649</t>
  </si>
  <si>
    <t>US-2026-150469</t>
  </si>
  <si>
    <t>US-2026-164098</t>
  </si>
  <si>
    <t>US-2026-117870</t>
  </si>
  <si>
    <t>US-2026-104437</t>
  </si>
  <si>
    <t>US-2026-115994</t>
  </si>
  <si>
    <t>US-2026-147984</t>
  </si>
  <si>
    <t>US-2026-166037</t>
  </si>
  <si>
    <t>US-2026-160927</t>
  </si>
  <si>
    <t>US-2026-139304</t>
  </si>
  <si>
    <t>US-2026-145338</t>
  </si>
  <si>
    <t>US-2026-127341</t>
  </si>
  <si>
    <t>US-2026-131653</t>
  </si>
  <si>
    <t>US-2026-112725</t>
  </si>
  <si>
    <t>US-2026-148999</t>
  </si>
  <si>
    <t>US-2026-104220</t>
  </si>
  <si>
    <t>US-2026-121790</t>
  </si>
  <si>
    <t>US-2026-164329</t>
  </si>
  <si>
    <t>US-2026-157273</t>
  </si>
  <si>
    <t>US-2026-128076</t>
  </si>
  <si>
    <t>US-2026-161333</t>
  </si>
  <si>
    <t>US-2026-164147</t>
  </si>
  <si>
    <t>US-2026-127474</t>
  </si>
  <si>
    <t>US-2026-126354</t>
  </si>
  <si>
    <t>US-2026-167703</t>
  </si>
  <si>
    <t>US-2026-169474</t>
  </si>
  <si>
    <t>US-2026-107517</t>
  </si>
  <si>
    <t>US-2026-131282</t>
  </si>
  <si>
    <t>US-2026-115105</t>
  </si>
  <si>
    <t>US-2026-122994</t>
  </si>
  <si>
    <t>US-2026-101840</t>
  </si>
  <si>
    <t>US-2026-154102</t>
  </si>
  <si>
    <t>US-2026-118773</t>
  </si>
  <si>
    <t>US-2026-150602</t>
  </si>
  <si>
    <t>US-2026-145807</t>
  </si>
  <si>
    <t>US-2026-124086</t>
  </si>
  <si>
    <t>US-2026-123659</t>
  </si>
  <si>
    <t>US-2026-131828</t>
  </si>
  <si>
    <t>US-2026-138156</t>
  </si>
  <si>
    <t>US-2026-116204</t>
  </si>
  <si>
    <t>US-2026-118535</t>
  </si>
  <si>
    <t>US-2026-104801</t>
  </si>
  <si>
    <t>US-2026-154809</t>
  </si>
  <si>
    <t>US-2026-151176</t>
  </si>
  <si>
    <t>US-2026-104906</t>
  </si>
  <si>
    <t>US-2026-163265</t>
  </si>
  <si>
    <t>US-2026-118521</t>
  </si>
  <si>
    <t>US-2026-120019</t>
  </si>
  <si>
    <t>US-2026-159149</t>
  </si>
  <si>
    <t>US-2026-109085</t>
  </si>
  <si>
    <t>US-2026-154039</t>
  </si>
  <si>
    <t>US-2026-132647</t>
  </si>
  <si>
    <t>US-2026-163195</t>
  </si>
  <si>
    <t>US-2026-164707</t>
  </si>
  <si>
    <t>US-2026-134838</t>
  </si>
  <si>
    <t>US-2026-122693</t>
  </si>
  <si>
    <t>US-2026-166415</t>
  </si>
  <si>
    <t>US-2026-135937</t>
  </si>
  <si>
    <t>US-2026-105809</t>
  </si>
  <si>
    <t>US-2026-150525</t>
  </si>
  <si>
    <t>US-2026-105445</t>
  </si>
  <si>
    <t>US-2026-124940</t>
  </si>
  <si>
    <t>US-2026-136007</t>
  </si>
  <si>
    <t>US-2026-104647</t>
  </si>
  <si>
    <t>US-2026-111374</t>
  </si>
  <si>
    <t>US-2026-127397</t>
  </si>
  <si>
    <t>US-2026-134642</t>
  </si>
  <si>
    <t>US-2026-125878</t>
  </si>
  <si>
    <t>US-2026-117212</t>
  </si>
  <si>
    <t>US-2026-121258</t>
  </si>
  <si>
    <t>US-2026-121706</t>
  </si>
  <si>
    <t>US-2026-101959</t>
  </si>
  <si>
    <t>US-2026-104885</t>
  </si>
  <si>
    <t>US-2026-152261</t>
  </si>
  <si>
    <t>US-2026-146024</t>
  </si>
  <si>
    <t>US-2026-124114</t>
  </si>
  <si>
    <t>US-2026-155712</t>
  </si>
  <si>
    <t>US-2026-163902</t>
  </si>
  <si>
    <t>US-2026-111815</t>
  </si>
  <si>
    <t>US-2026-123085</t>
  </si>
  <si>
    <t>US-2026-117513</t>
  </si>
  <si>
    <t>US-2026-121804</t>
  </si>
  <si>
    <t>US-2026-127621</t>
  </si>
  <si>
    <t>US-2026-119816</t>
  </si>
  <si>
    <t>US-2026-110478</t>
  </si>
  <si>
    <t>US-2026-142174</t>
  </si>
  <si>
    <t>US-2026-161046</t>
  </si>
  <si>
    <t>US-2026-168123</t>
  </si>
  <si>
    <t>US-2026-147753</t>
  </si>
  <si>
    <t>US-2026-168193</t>
  </si>
  <si>
    <t>US-2026-148642</t>
  </si>
  <si>
    <t>US-2026-167640</t>
  </si>
  <si>
    <t>US-2026-119039</t>
  </si>
  <si>
    <t>US-2026-125101</t>
  </si>
  <si>
    <t>US-2026-110884</t>
  </si>
  <si>
    <t>US-2026-136672</t>
  </si>
  <si>
    <t>US-2026-155698</t>
  </si>
  <si>
    <t>US-2026-104080</t>
  </si>
  <si>
    <t>US-2026-147354</t>
  </si>
  <si>
    <t>US-2026-102834</t>
  </si>
  <si>
    <t>US-2026-144638</t>
  </si>
  <si>
    <t>US-2026-132290</t>
  </si>
  <si>
    <t>US-2026-155824</t>
  </si>
  <si>
    <t>US-2026-140494</t>
  </si>
  <si>
    <t>US-2026-130967</t>
  </si>
  <si>
    <t>US-2026-133081</t>
  </si>
  <si>
    <t>US-2026-141558</t>
  </si>
  <si>
    <t>US-2026-147291</t>
  </si>
  <si>
    <t>US-2026-152786</t>
  </si>
  <si>
    <t>US-2026-116288</t>
  </si>
  <si>
    <t>US-2026-159352</t>
  </si>
  <si>
    <t>US-2026-157966</t>
  </si>
  <si>
    <t>US-2026-153843</t>
  </si>
  <si>
    <t>US-2026-107713</t>
  </si>
  <si>
    <t>US-2026-106859</t>
  </si>
  <si>
    <t>US-2026-166296</t>
  </si>
  <si>
    <t>US-2026-105851</t>
  </si>
  <si>
    <t>US-2026-146906</t>
  </si>
  <si>
    <t>US-2026-162474</t>
  </si>
  <si>
    <t>CA-2026-139675</t>
  </si>
  <si>
    <t>US-2026-114370</t>
  </si>
  <si>
    <t>US-2026-161172</t>
  </si>
  <si>
    <t>US-2026-129294</t>
  </si>
  <si>
    <t>US-2026-101539</t>
  </si>
  <si>
    <t>US-2026-152135</t>
  </si>
  <si>
    <t>CA-2026-130494</t>
  </si>
  <si>
    <t>US-2026-140949</t>
  </si>
  <si>
    <t>US-2026-129567</t>
  </si>
  <si>
    <t>US-2026-142867</t>
  </si>
  <si>
    <t>US-2026-129224</t>
  </si>
  <si>
    <t>US-2026-119438</t>
  </si>
  <si>
    <t>US-2026-122007</t>
  </si>
  <si>
    <t>US-2026-160087</t>
  </si>
  <si>
    <t>US-2026-143084</t>
  </si>
  <si>
    <t>US-2026-148145</t>
  </si>
  <si>
    <t>US-2026-162075</t>
  </si>
  <si>
    <t>US-2026-124436</t>
  </si>
  <si>
    <t>US-2026-140515</t>
  </si>
  <si>
    <t>US-2026-166499</t>
  </si>
  <si>
    <t>US-2026-105410</t>
  </si>
  <si>
    <t>US-2026-104955</t>
  </si>
  <si>
    <t>CA-2026-115483</t>
  </si>
  <si>
    <t>US-2026-154214</t>
  </si>
  <si>
    <t>US-2026-122763</t>
  </si>
  <si>
    <t>US-2026-143770</t>
  </si>
  <si>
    <t>US-2026-165491</t>
  </si>
  <si>
    <t>US-2026-119452</t>
  </si>
  <si>
    <t>US-2026-111591</t>
  </si>
  <si>
    <t>US-2026-156272</t>
  </si>
  <si>
    <t>US-2026-108539</t>
  </si>
  <si>
    <t>US-2026-117156</t>
  </si>
  <si>
    <t>US-2026-169285</t>
  </si>
  <si>
    <t>US-2026-155985</t>
  </si>
  <si>
    <t>US-2026-120719</t>
  </si>
  <si>
    <t>US-2026-140074</t>
  </si>
  <si>
    <t>US-2026-140151</t>
  </si>
  <si>
    <t>US-2026-135650</t>
  </si>
  <si>
    <t>US-2026-136511</t>
  </si>
  <si>
    <t>US-2026-122308</t>
  </si>
  <si>
    <t>US-2026-166184</t>
  </si>
  <si>
    <t>US-2026-167101</t>
  </si>
  <si>
    <t>US-2026-101637</t>
  </si>
  <si>
    <t>US-2026-155880</t>
  </si>
  <si>
    <t>US-2026-117534</t>
  </si>
  <si>
    <t>US-2026-143651</t>
  </si>
  <si>
    <t>US-2026-105193</t>
  </si>
  <si>
    <t>US-2026-101077</t>
  </si>
  <si>
    <t>US-2026-112039</t>
  </si>
  <si>
    <t>US-2026-121251</t>
  </si>
  <si>
    <t>US-2026-113208</t>
  </si>
  <si>
    <t>US-2026-141677</t>
  </si>
  <si>
    <t>US-2026-147144</t>
  </si>
  <si>
    <t>US-2026-162033</t>
  </si>
  <si>
    <t>US-2026-144491</t>
  </si>
  <si>
    <t>US-2026-139416</t>
  </si>
  <si>
    <t>US-2026-113705</t>
  </si>
  <si>
    <t>US-2026-124716</t>
  </si>
  <si>
    <t>US-2026-147886</t>
  </si>
  <si>
    <t>US-2026-166611</t>
  </si>
  <si>
    <t>US-2026-126550</t>
  </si>
  <si>
    <t>US-2026-126634</t>
  </si>
  <si>
    <t>US-2026-120147</t>
  </si>
  <si>
    <t>US-2026-154851</t>
  </si>
  <si>
    <t>US-2026-113474</t>
  </si>
  <si>
    <t>US-2026-129910</t>
  </si>
  <si>
    <t>US-2026-154907</t>
  </si>
  <si>
    <t>US-2026-159205</t>
  </si>
  <si>
    <t>US-2026-100524</t>
  </si>
  <si>
    <t>US-2026-144680</t>
  </si>
  <si>
    <t>US-2026-133263</t>
  </si>
  <si>
    <t>US-2026-114524</t>
  </si>
  <si>
    <t>US-2026-160143</t>
  </si>
  <si>
    <t>US-2026-102771</t>
  </si>
  <si>
    <t>US-2026-149881</t>
  </si>
  <si>
    <t>US-2026-134495</t>
  </si>
  <si>
    <t>US-2026-129028</t>
  </si>
  <si>
    <t>US-2026-147942</t>
  </si>
  <si>
    <t>US-2026-145877</t>
  </si>
  <si>
    <t>US-2026-118360</t>
  </si>
  <si>
    <t>US-2026-123281</t>
  </si>
  <si>
    <t>US-2026-121419</t>
  </si>
  <si>
    <t>US-2026-106355</t>
  </si>
  <si>
    <t>US-2026-145275</t>
  </si>
  <si>
    <t>US-2026-131156</t>
  </si>
  <si>
    <t>US-2026-127264</t>
  </si>
  <si>
    <t>US-2026-140536</t>
  </si>
  <si>
    <t>US-2026-109211</t>
  </si>
  <si>
    <t>US-2026-144848</t>
  </si>
  <si>
    <t>US-2026-157903</t>
  </si>
  <si>
    <t>US-2026-161592</t>
  </si>
  <si>
    <t>US-2026-107265</t>
  </si>
  <si>
    <t>US-2026-100930</t>
  </si>
  <si>
    <t>US-2026-165904</t>
  </si>
  <si>
    <t>US-2026-157854</t>
  </si>
  <si>
    <t>US-2026-136721</t>
  </si>
  <si>
    <t>US-2026-112333</t>
  </si>
  <si>
    <t>US-2026-150987</t>
  </si>
  <si>
    <t>US-2026-135279</t>
  </si>
  <si>
    <t>US-2026-122154</t>
  </si>
  <si>
    <t>US-2026-112900</t>
  </si>
  <si>
    <t>US-2026-169404</t>
  </si>
  <si>
    <t>US-2026-115070</t>
  </si>
  <si>
    <t>US-2026-135069</t>
  </si>
  <si>
    <t>US-2026-161984</t>
  </si>
  <si>
    <t>US-2026-125115</t>
  </si>
  <si>
    <t>US-2026-150623</t>
  </si>
  <si>
    <t>US-2026-130904</t>
  </si>
  <si>
    <t>US-2026-166128</t>
  </si>
  <si>
    <t>US-2026-143028</t>
  </si>
  <si>
    <t>US-2026-100482</t>
  </si>
  <si>
    <t>US-2026-122735</t>
  </si>
  <si>
    <t>US-2026-135076</t>
  </si>
  <si>
    <t>US-2026-155460</t>
  </si>
  <si>
    <t>US-2026-141663</t>
  </si>
  <si>
    <t>US-2026-126060</t>
  </si>
  <si>
    <t>US-2026-131233</t>
  </si>
  <si>
    <t>US-2026-127117</t>
  </si>
  <si>
    <t>US-2026-144932</t>
  </si>
  <si>
    <t>US-2026-159604</t>
  </si>
  <si>
    <t>US-2026-118857</t>
  </si>
  <si>
    <t>US-2026-126774</t>
  </si>
  <si>
    <t>US-2026-161851</t>
  </si>
  <si>
    <t>US-2026-141698</t>
  </si>
  <si>
    <t>US-2026-134635</t>
  </si>
  <si>
    <t>US-2026-114412</t>
  </si>
  <si>
    <t>US-2026-108070</t>
  </si>
  <si>
    <t>US-2026-138086</t>
  </si>
  <si>
    <t>US-2026-109946</t>
  </si>
  <si>
    <t>US-2026-156356</t>
  </si>
  <si>
    <t>US-2026-136497</t>
  </si>
  <si>
    <t>US-2026-122707</t>
  </si>
  <si>
    <t>US-2026-128965</t>
  </si>
  <si>
    <t>US-2026-119389</t>
  </si>
  <si>
    <t>US-2026-134845</t>
  </si>
  <si>
    <t>US-2026-129203</t>
  </si>
  <si>
    <t>CA-2026-108735</t>
  </si>
  <si>
    <t>US-2026-100615</t>
  </si>
  <si>
    <t>US-2026-151484</t>
  </si>
  <si>
    <t>US-2026-166849</t>
  </si>
  <si>
    <t>US-2026-166324</t>
  </si>
  <si>
    <t>US-2026-119655</t>
  </si>
  <si>
    <t>US-2026-128853</t>
  </si>
  <si>
    <t>US-2026-166198</t>
  </si>
  <si>
    <t>US-2026-152366</t>
  </si>
  <si>
    <t>US-2026-145863</t>
  </si>
  <si>
    <t>US-2026-140802</t>
  </si>
  <si>
    <t>US-2026-135783</t>
  </si>
  <si>
    <t>US-2026-169054</t>
  </si>
  <si>
    <t>US-2026-146192</t>
  </si>
  <si>
    <t>US-2026-132031</t>
  </si>
  <si>
    <t>US-2026-101700</t>
  </si>
  <si>
    <t>US-2026-136651</t>
  </si>
  <si>
    <t>US-2026-108553</t>
  </si>
  <si>
    <t>US-2026-157112</t>
  </si>
  <si>
    <t>US-2026-104010</t>
  </si>
  <si>
    <t>US-2026-146360</t>
  </si>
  <si>
    <t>US-2026-149489</t>
  </si>
  <si>
    <t>US-2026-125269</t>
  </si>
  <si>
    <t>US-2026-166933</t>
  </si>
  <si>
    <t>US-2026-168102</t>
  </si>
  <si>
    <t>US-2026-128832</t>
  </si>
  <si>
    <t>US-2026-116953</t>
  </si>
  <si>
    <t>US-2026-159226</t>
  </si>
  <si>
    <t>US-2026-129707</t>
  </si>
  <si>
    <t>US-2026-132213</t>
  </si>
  <si>
    <t>US-2026-120222</t>
  </si>
  <si>
    <t>US-2026-151071</t>
  </si>
  <si>
    <t>US-2026-125381</t>
  </si>
  <si>
    <t>US-2026-160045</t>
  </si>
  <si>
    <t>US-2026-143665</t>
  </si>
  <si>
    <t>US-2026-135692</t>
  </si>
  <si>
    <t>US-2026-151281</t>
  </si>
  <si>
    <t>US-2026-168228</t>
  </si>
  <si>
    <t>US-2026-120894</t>
  </si>
  <si>
    <t>US-2026-160962</t>
  </si>
  <si>
    <t>US-2026-137631</t>
  </si>
  <si>
    <t>US-2026-164056</t>
  </si>
  <si>
    <t>US-2026-126718</t>
  </si>
  <si>
    <t>US-2026-137876</t>
  </si>
  <si>
    <t>US-2026-108315</t>
  </si>
  <si>
    <t>US-2026-108322</t>
  </si>
  <si>
    <t>US-2026-124597</t>
  </si>
  <si>
    <t>US-2026-154501</t>
  </si>
  <si>
    <t>US-2026-144582</t>
  </si>
  <si>
    <t>US-2026-150609</t>
  </si>
  <si>
    <t>US-2026-144526</t>
  </si>
  <si>
    <t>US-2026-151911</t>
  </si>
  <si>
    <t>US-2026-107636</t>
  </si>
  <si>
    <t>US-2026-136784</t>
  </si>
  <si>
    <t>US-2026-150847</t>
  </si>
  <si>
    <t>US-2026-110198</t>
  </si>
  <si>
    <t>US-2026-102204</t>
  </si>
  <si>
    <t>US-2026-110212</t>
  </si>
  <si>
    <t>US-2026-123134</t>
  </si>
  <si>
    <t>US-2026-147844</t>
  </si>
  <si>
    <t>US-2026-128398</t>
  </si>
  <si>
    <t>US-2026-132199</t>
  </si>
  <si>
    <t>US-2026-163209</t>
  </si>
  <si>
    <t>US-2026-132178</t>
  </si>
  <si>
    <t>US-2026-162978</t>
  </si>
  <si>
    <t>US-2026-119914</t>
  </si>
  <si>
    <t>US-2026-133067</t>
  </si>
  <si>
    <t>US-2026-168900</t>
  </si>
  <si>
    <t>US-2026-128755</t>
  </si>
  <si>
    <t>US-2026-105991</t>
  </si>
  <si>
    <t>US-2026-160724</t>
  </si>
  <si>
    <t>US-2026-141943</t>
  </si>
  <si>
    <t>US-2026-107552</t>
  </si>
  <si>
    <t>CA-2026-158740</t>
  </si>
  <si>
    <t>US-2026-133200</t>
  </si>
  <si>
    <t>US-2026-133487</t>
  </si>
  <si>
    <t>US-2026-156769</t>
  </si>
  <si>
    <t>US-2026-140242</t>
  </si>
  <si>
    <t>US-2026-144498</t>
  </si>
  <si>
    <t>US-2026-167668</t>
  </si>
  <si>
    <t>US-2026-145779</t>
  </si>
  <si>
    <t>US-2026-162124</t>
  </si>
  <si>
    <t>US-2026-141733</t>
  </si>
  <si>
    <t>US-2026-159688</t>
  </si>
  <si>
    <t>US-2026-102820</t>
  </si>
  <si>
    <t>US-2026-156895</t>
  </si>
  <si>
    <t>US-2026-149181</t>
  </si>
  <si>
    <t>US-2026-104451</t>
  </si>
  <si>
    <t>US-2026-107797</t>
  </si>
  <si>
    <t>US-2026-133865</t>
  </si>
  <si>
    <t>US-2026-134810</t>
  </si>
  <si>
    <t>US-2026-118199</t>
  </si>
  <si>
    <t>US-2026-139647</t>
  </si>
  <si>
    <t>US-2026-140298</t>
  </si>
  <si>
    <t>US-2026-115322</t>
  </si>
  <si>
    <t>US-2026-133823</t>
  </si>
  <si>
    <t>US-2026-122175</t>
  </si>
  <si>
    <t>US-2026-117632</t>
  </si>
  <si>
    <t>US-2026-106796</t>
  </si>
  <si>
    <t>US-2026-158218</t>
  </si>
  <si>
    <t>US-2026-152226</t>
  </si>
  <si>
    <t>US-2026-104577</t>
  </si>
  <si>
    <t>US-2026-137785</t>
  </si>
  <si>
    <t>US-2026-104318</t>
  </si>
  <si>
    <t>US-2026-161655</t>
  </si>
  <si>
    <t>US-2026-149048</t>
  </si>
  <si>
    <t>US-2026-100748</t>
  </si>
  <si>
    <t>US-2026-133361</t>
  </si>
  <si>
    <t>US-2026-161774</t>
  </si>
  <si>
    <t>US-2026-143686</t>
  </si>
  <si>
    <t>US-2026-154872</t>
  </si>
  <si>
    <t>US-2026-133641</t>
  </si>
  <si>
    <t>US-2026-129357</t>
  </si>
  <si>
    <t>US-2026-115546</t>
  </si>
  <si>
    <t>US-2026-110604</t>
  </si>
  <si>
    <t>US-2026-102414</t>
  </si>
  <si>
    <t>US-2026-152569</t>
  </si>
  <si>
    <t>US-2026-166576</t>
  </si>
  <si>
    <t>US-2026-159464</t>
  </si>
  <si>
    <t>US-2026-155642</t>
  </si>
  <si>
    <t>US-2026-117863</t>
  </si>
  <si>
    <t>US-2026-117401</t>
  </si>
  <si>
    <t>US-2026-112536</t>
  </si>
  <si>
    <t>US-2026-112865</t>
  </si>
  <si>
    <t>US-2026-121643</t>
  </si>
  <si>
    <t>CA-2026-135471</t>
  </si>
  <si>
    <t>US-2026-138975</t>
  </si>
  <si>
    <t>US-2026-145702</t>
  </si>
  <si>
    <t>US-2026-113530</t>
  </si>
  <si>
    <t>US-2026-100048</t>
  </si>
  <si>
    <t>US-2026-153787</t>
  </si>
  <si>
    <t>US-2026-127803</t>
  </si>
  <si>
    <t>US-2026-147998</t>
  </si>
  <si>
    <t>US-2026-122077</t>
  </si>
  <si>
    <t>US-2026-120607</t>
  </si>
  <si>
    <t>US-2026-108700</t>
  </si>
  <si>
    <t>US-2026-166695</t>
  </si>
  <si>
    <t>US-2026-166688</t>
  </si>
  <si>
    <t>US-2026-111332</t>
  </si>
  <si>
    <t>US-2026-149468</t>
  </si>
  <si>
    <t>CA-2026-166695</t>
  </si>
  <si>
    <t>US-2026-167899</t>
  </si>
  <si>
    <t>US-2026-150595</t>
  </si>
  <si>
    <t>US-2026-151127</t>
  </si>
  <si>
    <t>US-2026-130106</t>
  </si>
  <si>
    <t>US-2026-153080</t>
  </si>
  <si>
    <t>US-2026-167003</t>
  </si>
  <si>
    <t>US-2026-164042</t>
  </si>
  <si>
    <t>US-2026-120168</t>
  </si>
  <si>
    <t>US-2026-161088</t>
  </si>
  <si>
    <t>US-2026-112473</t>
  </si>
  <si>
    <t>US-2026-123687</t>
  </si>
  <si>
    <t>US-2026-107853</t>
  </si>
  <si>
    <t>US-2026-152968</t>
  </si>
  <si>
    <t>US-2026-136882</t>
  </si>
  <si>
    <t>US-2026-116897</t>
  </si>
  <si>
    <t>US-2026-134152</t>
  </si>
  <si>
    <t>US-2026-132297</t>
  </si>
  <si>
    <t>US-2026-151855</t>
  </si>
  <si>
    <t>US-2026-160458</t>
  </si>
  <si>
    <t>US-2026-161340</t>
  </si>
  <si>
    <t>US-2026-140088</t>
  </si>
  <si>
    <t>US-2026-118556</t>
  </si>
  <si>
    <t>US-2026-141572</t>
  </si>
  <si>
    <t>US-2026-100055</t>
  </si>
  <si>
    <t>US-2026-145765</t>
  </si>
  <si>
    <t>US-2026-112613</t>
  </si>
  <si>
    <t>US-2026-168739</t>
  </si>
  <si>
    <t>US-2026-121580</t>
  </si>
  <si>
    <t>US-2026-144568</t>
  </si>
  <si>
    <t>US-2026-104745</t>
  </si>
  <si>
    <t>US-2026-125472</t>
  </si>
  <si>
    <t>US-2026-142461</t>
  </si>
  <si>
    <t>US-2026-121125</t>
  </si>
  <si>
    <t>US-2026-116498</t>
  </si>
  <si>
    <t>US-2026-120614</t>
  </si>
  <si>
    <t>US-2026-121559</t>
  </si>
  <si>
    <t>US-2026-112928</t>
  </si>
  <si>
    <t>US-2026-106831</t>
  </si>
  <si>
    <t>US-2026-146493</t>
  </si>
  <si>
    <t>US-2026-157413</t>
  </si>
  <si>
    <t>US-2026-140760</t>
  </si>
  <si>
    <t>US-2026-143294</t>
  </si>
  <si>
    <t>US-2026-158883</t>
  </si>
  <si>
    <t>US-2026-127705</t>
  </si>
  <si>
    <t>US-2026-140872</t>
  </si>
  <si>
    <t>US-2026-126382</t>
  </si>
  <si>
    <t>US-2026-113908</t>
  </si>
  <si>
    <t>US-2026-145772</t>
  </si>
  <si>
    <t>US-2026-145506</t>
  </si>
  <si>
    <t>US-2026-150420</t>
  </si>
  <si>
    <t>US-2026-158407</t>
  </si>
  <si>
    <t>US-2026-149720</t>
  </si>
  <si>
    <t>US-2026-158106</t>
  </si>
  <si>
    <t>US-2026-133095</t>
  </si>
  <si>
    <t>US-2026-158953</t>
  </si>
  <si>
    <t>US-2026-100426</t>
  </si>
  <si>
    <t>US-2026-141614</t>
  </si>
  <si>
    <t>US-2026-126788</t>
  </si>
  <si>
    <t>US-2026-131849</t>
  </si>
  <si>
    <t>US-2026-109316</t>
  </si>
  <si>
    <t>US-2026-155299</t>
  </si>
  <si>
    <t>US-2026-106579</t>
  </si>
  <si>
    <t>US-2026-107979</t>
  </si>
  <si>
    <t>US-2026-117436</t>
  </si>
  <si>
    <t>US-2026-132682</t>
  </si>
  <si>
    <t>US-2026-106663</t>
  </si>
  <si>
    <t>US-2026-146822</t>
  </si>
  <si>
    <t>US-2026-100951</t>
  </si>
  <si>
    <t>US-2026-140963</t>
  </si>
  <si>
    <t>US-2026-137001</t>
  </si>
  <si>
    <t>US-2026-167080</t>
  </si>
  <si>
    <t>US-2026-143343</t>
  </si>
  <si>
    <t>US-2026-112172</t>
  </si>
  <si>
    <t>US-2026-158071</t>
  </si>
  <si>
    <t>US-2026-131583</t>
  </si>
  <si>
    <t>US-2026-107167</t>
  </si>
  <si>
    <t>US-2026-106103</t>
  </si>
  <si>
    <t>US-2026-134565</t>
  </si>
  <si>
    <t>US-2026-120418</t>
  </si>
  <si>
    <t>US-2026-141481</t>
  </si>
  <si>
    <t>US-2026-102554</t>
  </si>
  <si>
    <t>US-2026-133928</t>
  </si>
  <si>
    <t>US-2026-152002</t>
  </si>
  <si>
    <t>US-2026-108441</t>
  </si>
  <si>
    <t>US-2026-143861</t>
  </si>
  <si>
    <t>US-2026-124191</t>
  </si>
  <si>
    <t>US-2026-148474</t>
  </si>
  <si>
    <t>US-2026-119424</t>
  </si>
  <si>
    <t>US-2026-117821</t>
  </si>
  <si>
    <t>US-2026-104850</t>
  </si>
  <si>
    <t>US-2026-102337</t>
  </si>
  <si>
    <t>US-2026-122056</t>
  </si>
  <si>
    <t>US-2026-126914</t>
  </si>
  <si>
    <t>US-2026-119284</t>
  </si>
  <si>
    <t>US-2026-111178</t>
  </si>
  <si>
    <t>US-2026-135167</t>
  </si>
  <si>
    <t>US-2026-169691</t>
  </si>
  <si>
    <t>US-2026-118864</t>
  </si>
  <si>
    <t>US-2026-169901</t>
  </si>
  <si>
    <t>US-2026-105214</t>
  </si>
  <si>
    <t>US-2026-129462</t>
  </si>
  <si>
    <t>US-2026-111269</t>
  </si>
  <si>
    <t>US-2026-136826</t>
  </si>
  <si>
    <t>US-2026-132206</t>
  </si>
  <si>
    <t>US-2026-155873</t>
  </si>
  <si>
    <t>US-2026-118437</t>
  </si>
  <si>
    <t>US-2026-131618</t>
  </si>
  <si>
    <t>US-2026-157833</t>
  </si>
  <si>
    <t>US-2026-146346</t>
  </si>
  <si>
    <t>US-2026-165323</t>
  </si>
  <si>
    <t>US-2026-112753</t>
  </si>
  <si>
    <t>US-2026-162712</t>
  </si>
  <si>
    <t>CA-2026-184712</t>
  </si>
  <si>
    <t>US-2026-128944</t>
  </si>
  <si>
    <t>US-2026-138870</t>
  </si>
  <si>
    <t>US-2026-154011</t>
  </si>
  <si>
    <t>US-2026-102288</t>
  </si>
  <si>
    <t>US-2026-169999</t>
  </si>
  <si>
    <t>US-2026-140844</t>
  </si>
  <si>
    <t>US-2026-141992</t>
  </si>
  <si>
    <t>US-2026-106852</t>
  </si>
  <si>
    <t>US-2026-132934</t>
  </si>
  <si>
    <t>US-2026-101434</t>
  </si>
  <si>
    <t>US-2026-135986</t>
  </si>
  <si>
    <t>US-2026-151218</t>
  </si>
  <si>
    <t>US-2026-101049</t>
  </si>
  <si>
    <t>US-2026-124744</t>
  </si>
  <si>
    <t>US-2026-105823</t>
  </si>
  <si>
    <t>US-2026-155936</t>
  </si>
  <si>
    <t>US-2026-165757</t>
  </si>
  <si>
    <t>US-2026-133781</t>
  </si>
  <si>
    <t>US-2026-136350</t>
  </si>
  <si>
    <t>US-2026-100384</t>
  </si>
  <si>
    <t>US-2026-122105</t>
  </si>
  <si>
    <t>US-2026-132955</t>
  </si>
  <si>
    <t>US-2026-151316</t>
  </si>
  <si>
    <t>US-2026-159107</t>
  </si>
  <si>
    <t>US-2026-105074</t>
  </si>
  <si>
    <t>US-2026-116127</t>
  </si>
  <si>
    <t>US-2026-124821</t>
  </si>
  <si>
    <t>US-2026-133648</t>
  </si>
  <si>
    <t>US-2026-134796</t>
  </si>
  <si>
    <t>US-2026-148810</t>
  </si>
  <si>
    <t>US-2026-157091</t>
  </si>
  <si>
    <t>US-2026-133256</t>
  </si>
  <si>
    <t>US-2026-107132</t>
  </si>
  <si>
    <t>US-2026-115364</t>
  </si>
  <si>
    <t>US-2026-100636</t>
  </si>
  <si>
    <t>US-2026-138310</t>
  </si>
  <si>
    <t>US-2026-161410</t>
  </si>
  <si>
    <t>US-2026-163531</t>
  </si>
  <si>
    <t>US-2026-123638</t>
  </si>
  <si>
    <t>US-2026-116988</t>
  </si>
  <si>
    <t>US-2026-151190</t>
  </si>
  <si>
    <t>US-2026-137449</t>
  </si>
  <si>
    <t>US-2026-143574</t>
  </si>
  <si>
    <t>US-2026-147039</t>
  </si>
  <si>
    <t>US-2026-138149</t>
  </si>
  <si>
    <t>US-2026-137085</t>
  </si>
  <si>
    <t>US-2026-126081</t>
  </si>
  <si>
    <t>US-2026-100650</t>
  </si>
  <si>
    <t>US-2026-109393</t>
  </si>
  <si>
    <t>US-2026-163006</t>
  </si>
  <si>
    <t>US-2026-125745</t>
  </si>
  <si>
    <t>US-2026-131695</t>
  </si>
  <si>
    <t>US-2026-102890</t>
  </si>
  <si>
    <t>US-2026-102946</t>
  </si>
  <si>
    <t>US-2026-113201</t>
  </si>
  <si>
    <t>US-2026-164112</t>
  </si>
  <si>
    <t>US-2026-148362</t>
  </si>
  <si>
    <t>US-2026-107958</t>
  </si>
  <si>
    <t>US-2026-169124</t>
  </si>
  <si>
    <t>US-2026-126179</t>
  </si>
  <si>
    <t>US-2026-140053</t>
  </si>
  <si>
    <t>US-2026-106747</t>
  </si>
  <si>
    <t>US-2026-111024</t>
  </si>
  <si>
    <t>US-2026-124828</t>
  </si>
  <si>
    <t>US-2026-121503</t>
  </si>
  <si>
    <t>US-2026-129777</t>
  </si>
  <si>
    <t>US-2026-139437</t>
  </si>
  <si>
    <t>US-2026-168109</t>
  </si>
  <si>
    <t>US-2026-166233</t>
  </si>
  <si>
    <t>US-2026-111647</t>
  </si>
  <si>
    <t>US-2026-100223</t>
  </si>
  <si>
    <t>US-2026-104388</t>
  </si>
  <si>
    <t>US-2026-152492</t>
  </si>
  <si>
    <t>US-2026-101784</t>
  </si>
  <si>
    <t>US-2026-124303</t>
  </si>
  <si>
    <t>US-2026-169551</t>
  </si>
  <si>
    <t>US-2026-105053</t>
  </si>
  <si>
    <t>US-2026-106824</t>
  </si>
  <si>
    <t>US-2026-155152</t>
  </si>
  <si>
    <t>US-2026-140480</t>
  </si>
  <si>
    <t>US-2026-133249</t>
  </si>
  <si>
    <t>US-2026-108560</t>
  </si>
  <si>
    <t>US-2026-138464</t>
  </si>
  <si>
    <t>US-2026-134306</t>
  </si>
  <si>
    <t>US-2026-150189</t>
  </si>
  <si>
    <t>US-2026-111759</t>
  </si>
  <si>
    <t>CA-2026-112109</t>
  </si>
  <si>
    <t>US-2026-145128</t>
  </si>
  <si>
    <t>US-2026-115651</t>
  </si>
  <si>
    <t>US-2026-121083</t>
  </si>
  <si>
    <t>US-2026-100209</t>
  </si>
  <si>
    <t>US-2026-132122</t>
  </si>
  <si>
    <t>US-2026-128629</t>
  </si>
  <si>
    <t>US-2026-169012</t>
  </si>
  <si>
    <t>US-2026-127460</t>
  </si>
  <si>
    <t>US-2026-162015</t>
  </si>
  <si>
    <t>US-2026-127656</t>
  </si>
  <si>
    <t>US-2026-136623</t>
  </si>
  <si>
    <t>US-2026-164959</t>
  </si>
  <si>
    <t>US-2026-156818</t>
  </si>
  <si>
    <t>US-2026-106047</t>
  </si>
  <si>
    <t>US-2026-136364</t>
  </si>
  <si>
    <t>US-2026-102155</t>
  </si>
  <si>
    <t>US-2026-161935</t>
  </si>
  <si>
    <t>US-2026-121048</t>
  </si>
  <si>
    <t>US-2026-164378</t>
  </si>
  <si>
    <t>US-2026-128951</t>
  </si>
  <si>
    <t>US-2026-166142</t>
  </si>
  <si>
    <t>US-2026-156909</t>
  </si>
  <si>
    <t>US-2026-152842</t>
  </si>
  <si>
    <t>US-2026-109778</t>
  </si>
  <si>
    <t>US-2026-142342</t>
  </si>
  <si>
    <t>US-2026-139948</t>
  </si>
  <si>
    <t>US-2026-105046</t>
  </si>
  <si>
    <t>US-2026-126662</t>
  </si>
  <si>
    <t>US-2026-142573</t>
  </si>
  <si>
    <t>US-2026-165358</t>
  </si>
  <si>
    <t>US-2026-108343</t>
  </si>
  <si>
    <t>US-2026-122035</t>
  </si>
  <si>
    <t>US-2026-118640</t>
  </si>
  <si>
    <t>US-2026-150497</t>
  </si>
  <si>
    <t>US-2026-104731</t>
  </si>
  <si>
    <t>US-2026-145429</t>
  </si>
  <si>
    <t>US-2026-123834</t>
  </si>
  <si>
    <t>US-2026-123204</t>
  </si>
  <si>
    <t>US-2026-158505</t>
  </si>
  <si>
    <t>US-2026-118724</t>
  </si>
  <si>
    <t>US-2026-145093</t>
  </si>
  <si>
    <t>US-2026-160465</t>
  </si>
  <si>
    <t>US-2026-103478</t>
  </si>
  <si>
    <t>US-2026-127719</t>
  </si>
  <si>
    <t>US-2026-106551</t>
  </si>
  <si>
    <t>US-2026-109750</t>
  </si>
  <si>
    <t>US-2026-110940</t>
  </si>
  <si>
    <t>US-2026-169320</t>
  </si>
  <si>
    <t>US-2026-117240</t>
  </si>
  <si>
    <t>US-2026-125367</t>
  </si>
  <si>
    <t>US-2026-133718</t>
  </si>
  <si>
    <t>US-2026-103506</t>
  </si>
  <si>
    <t>US-2026-101721</t>
  </si>
  <si>
    <t>US-2026-118346</t>
  </si>
  <si>
    <t>US-2026-135013</t>
  </si>
  <si>
    <t>US-2026-121293</t>
  </si>
  <si>
    <t>US-2026-167549</t>
  </si>
  <si>
    <t>US-2026-169810</t>
  </si>
  <si>
    <t>US-2026-125640</t>
  </si>
  <si>
    <t>US-2026-167318</t>
  </si>
  <si>
    <t>US-2026-107209</t>
  </si>
  <si>
    <t>US-2026-123239</t>
  </si>
  <si>
    <t>US-2026-133046</t>
  </si>
  <si>
    <t>US-2026-108791</t>
  </si>
  <si>
    <t>US-2026-130841</t>
  </si>
  <si>
    <t>US-2026-115301</t>
  </si>
  <si>
    <t>US-2026-130953</t>
  </si>
  <si>
    <t>US-2026-101483</t>
  </si>
  <si>
    <t>US-2026-146031</t>
  </si>
  <si>
    <t>US-2026-130771</t>
  </si>
  <si>
    <t>US-2026-113852</t>
  </si>
  <si>
    <t>US-2026-155740</t>
  </si>
  <si>
    <t>US-2026-167913</t>
  </si>
  <si>
    <t>US-2026-141103</t>
  </si>
  <si>
    <t>US-2026-161102</t>
  </si>
  <si>
    <t>US-2026-165869</t>
  </si>
  <si>
    <t>US-2026-147032</t>
  </si>
  <si>
    <t>US-2026-121909</t>
  </si>
  <si>
    <t>US-2026-125752</t>
  </si>
  <si>
    <t>US-2026-126144</t>
  </si>
  <si>
    <t>US-2026-115805</t>
  </si>
  <si>
    <t>US-2026-124576</t>
  </si>
  <si>
    <t>US-2026-162691</t>
  </si>
  <si>
    <t>US-2026-168942</t>
  </si>
  <si>
    <t>US-2026-133235</t>
  </si>
  <si>
    <t>US-2026-135034</t>
  </si>
  <si>
    <t>US-2026-165386</t>
  </si>
  <si>
    <t>US-2026-168396</t>
  </si>
  <si>
    <t>US-2026-163566</t>
  </si>
  <si>
    <t>US-2026-143175</t>
  </si>
  <si>
    <t>US-2026-141747</t>
  </si>
  <si>
    <t>US-2026-140781</t>
  </si>
  <si>
    <t>US-2026-146367</t>
  </si>
  <si>
    <t>US-2026-132738</t>
  </si>
  <si>
    <t>US-2026-128328</t>
  </si>
  <si>
    <t>US-2026-117695</t>
  </si>
  <si>
    <t>US-2026-154676</t>
  </si>
  <si>
    <t>US-2026-161200</t>
  </si>
  <si>
    <t>US-2026-151981</t>
  </si>
  <si>
    <t>US-2026-136609</t>
  </si>
  <si>
    <t>US-2026-168172</t>
  </si>
  <si>
    <t>US-2026-156776</t>
  </si>
  <si>
    <t>US-2026-117023</t>
  </si>
  <si>
    <t>US-2026-155999</t>
  </si>
  <si>
    <t>US-2026-115175</t>
  </si>
  <si>
    <t>US-2026-110821</t>
  </si>
  <si>
    <t>US-2026-158344</t>
  </si>
  <si>
    <t>US-2026-163321</t>
  </si>
  <si>
    <t>CA-2026-129322</t>
  </si>
  <si>
    <t>US-2026-143063</t>
  </si>
  <si>
    <t>US-2026-145443</t>
  </si>
  <si>
    <t>US-2026-139311</t>
  </si>
  <si>
    <t>US-2026-160899</t>
  </si>
  <si>
    <t>US-2026-100433</t>
  </si>
  <si>
    <t>US-2026-118941</t>
  </si>
  <si>
    <t>US-2026-158169</t>
  </si>
  <si>
    <t>US-2026-152310</t>
  </si>
  <si>
    <t>US-2026-106537</t>
  </si>
  <si>
    <t>US-2026-128363</t>
  </si>
  <si>
    <t>US-2026-103828</t>
  </si>
  <si>
    <t>US-2026-100580</t>
  </si>
  <si>
    <t>US-2026-167542</t>
  </si>
  <si>
    <t>US-2026-105921</t>
  </si>
  <si>
    <t>US-2026-169264</t>
  </si>
  <si>
    <t>US-2026-138548</t>
  </si>
  <si>
    <t>US-2026-144883</t>
  </si>
  <si>
    <t>US-2026-117723</t>
  </si>
  <si>
    <t>US-2026-122987</t>
  </si>
  <si>
    <t>US-2026-133102</t>
  </si>
  <si>
    <t>US-2026-118892</t>
  </si>
  <si>
    <t>US-2026-111423</t>
  </si>
  <si>
    <t>US-2026-166093</t>
  </si>
  <si>
    <t>US-2026-151211</t>
  </si>
  <si>
    <t>US-2026-117947</t>
  </si>
  <si>
    <t>US-2026-119809</t>
  </si>
  <si>
    <t>US-2026-163069</t>
  </si>
  <si>
    <t>US-2026-112809</t>
  </si>
  <si>
    <t>US-2026-122028</t>
  </si>
  <si>
    <t>US-2026-151358</t>
  </si>
  <si>
    <t>US-2026-121027</t>
  </si>
  <si>
    <t>US-2026-162936</t>
  </si>
  <si>
    <t>US-2026-100398</t>
  </si>
  <si>
    <t>US-2026-101728</t>
  </si>
  <si>
    <t>US-2026-132339</t>
  </si>
  <si>
    <t>US-2026-115777</t>
  </si>
  <si>
    <t>CA-2026-132339</t>
  </si>
  <si>
    <t>CA-2026-115777</t>
  </si>
  <si>
    <t>US-2026-111241</t>
  </si>
  <si>
    <t>US-2026-105326</t>
  </si>
  <si>
    <t>US-2026-137344</t>
  </si>
  <si>
    <t>US-2026-119011</t>
  </si>
  <si>
    <t>US-2026-114356</t>
  </si>
  <si>
    <t>US-2026-155705</t>
  </si>
  <si>
    <t>US-2026-121489</t>
  </si>
  <si>
    <t>US-2026-109253</t>
  </si>
  <si>
    <t>US-2026-117646</t>
  </si>
  <si>
    <t>US-2026-112956</t>
  </si>
  <si>
    <t>US-2026-102183</t>
  </si>
  <si>
    <t>US-2026-126956</t>
  </si>
  <si>
    <t>US-2026-144750</t>
  </si>
  <si>
    <t>US-2026-131037</t>
  </si>
  <si>
    <t>US-2026-132381</t>
  </si>
  <si>
    <t>US-2026-129021</t>
  </si>
  <si>
    <t>US-2026-139717</t>
  </si>
  <si>
    <t>US-2026-123043</t>
  </si>
  <si>
    <t>US-2026-159793</t>
  </si>
  <si>
    <t>US-2026-101210</t>
  </si>
  <si>
    <t>US-2026-114636</t>
  </si>
  <si>
    <t>US-2026-105697</t>
  </si>
  <si>
    <t>US-2026-157350</t>
  </si>
  <si>
    <t>US-2026-132584</t>
  </si>
  <si>
    <t>US-2026-128475</t>
  </si>
  <si>
    <t>US-2026-161956</t>
  </si>
  <si>
    <t>US-2026-163097</t>
  </si>
  <si>
    <t>US-2026-134481</t>
  </si>
  <si>
    <t>US-2026-101273</t>
  </si>
  <si>
    <t>US-2026-155047</t>
  </si>
  <si>
    <t>US-2026-139465</t>
  </si>
  <si>
    <t>US-2026-162208</t>
  </si>
  <si>
    <t>US-2026-130036</t>
  </si>
  <si>
    <t>US-2026-133501</t>
  </si>
  <si>
    <t>US-2026-126067</t>
  </si>
  <si>
    <t>US-2026-169502</t>
  </si>
  <si>
    <t>US-2026-146920</t>
  </si>
  <si>
    <t>US-2026-101014</t>
  </si>
  <si>
    <t>US-2026-104024</t>
  </si>
  <si>
    <t>US-2026-144064</t>
  </si>
  <si>
    <t>US-2026-154074</t>
  </si>
  <si>
    <t>US-2026-133004</t>
  </si>
  <si>
    <t>US-2026-107321</t>
  </si>
  <si>
    <t>US-2026-159884</t>
  </si>
  <si>
    <t>US-2026-135062</t>
  </si>
  <si>
    <t>US-2026-132619</t>
  </si>
  <si>
    <t>US-2026-127712</t>
  </si>
  <si>
    <t>US-2026-117198</t>
  </si>
  <si>
    <t>US-2026-145653</t>
  </si>
  <si>
    <t>US-2026-131625</t>
  </si>
  <si>
    <t>US-2026-128041</t>
  </si>
  <si>
    <t>US-2026-135230</t>
  </si>
  <si>
    <t>US-2026-107909</t>
  </si>
  <si>
    <t>US-2026-111388</t>
  </si>
  <si>
    <t>US-2026-157987</t>
  </si>
  <si>
    <t>US-2026-114552</t>
  </si>
  <si>
    <t>US-2026-169327</t>
  </si>
  <si>
    <t>US-2026-163657</t>
  </si>
  <si>
    <t>US-2026-111220</t>
  </si>
  <si>
    <t>US-2026-110380</t>
  </si>
  <si>
    <t>US-2026-123001</t>
  </si>
  <si>
    <t>US-2026-146983</t>
  </si>
  <si>
    <t>US-2026-102218</t>
  </si>
  <si>
    <t>US-2026-145037</t>
  </si>
  <si>
    <t>US-2026-114216</t>
  </si>
  <si>
    <t>US-2026-137596</t>
  </si>
  <si>
    <t>US-2026-113075</t>
  </si>
  <si>
    <t>US-2026-153255</t>
  </si>
  <si>
    <t>US-2026-161067</t>
  </si>
  <si>
    <t>US-2026-161557</t>
  </si>
  <si>
    <t>US-2026-161823</t>
  </si>
  <si>
    <t>US-2026-123022</t>
  </si>
  <si>
    <t>US-2026-122637</t>
  </si>
  <si>
    <t>US-2026-146136</t>
  </si>
  <si>
    <t>US-2026-167626</t>
  </si>
  <si>
    <t>US-2026-140326</t>
  </si>
  <si>
    <t>US-2026-117450</t>
  </si>
  <si>
    <t>US-2026-102750</t>
  </si>
  <si>
    <t>US-2026-116680</t>
  </si>
  <si>
    <t>US-2026-100783</t>
  </si>
  <si>
    <t>US-2026-152485</t>
  </si>
  <si>
    <t>US-2026-109757</t>
  </si>
  <si>
    <t>US-2026-137582</t>
  </si>
  <si>
    <t>US-2026-147655</t>
  </si>
  <si>
    <t>US-2026-141929</t>
  </si>
  <si>
    <t>US-2026-166394</t>
  </si>
  <si>
    <t>US-2026-101182</t>
  </si>
  <si>
    <t>US-2026-117261</t>
  </si>
  <si>
    <t>US-2026-147410</t>
  </si>
  <si>
    <t>US-2026-120761</t>
  </si>
  <si>
    <t>US-2026-117394</t>
  </si>
  <si>
    <t>US-2026-102736</t>
  </si>
  <si>
    <t>US-2026-107293</t>
  </si>
  <si>
    <t>US-2026-120705</t>
  </si>
  <si>
    <t>US-2026-150070</t>
  </si>
  <si>
    <t>US-2026-129441</t>
  </si>
  <si>
    <t>US-2026-151008</t>
  </si>
  <si>
    <t>US-2026-107244</t>
  </si>
  <si>
    <t>US-2026-128783</t>
  </si>
  <si>
    <t>US-2026-130687</t>
  </si>
  <si>
    <t>US-2026-128769</t>
  </si>
  <si>
    <t>US-2026-163692</t>
  </si>
  <si>
    <t>US-2026-103877</t>
  </si>
  <si>
    <t>US-2026-100160</t>
  </si>
  <si>
    <t>US-2026-169488</t>
  </si>
  <si>
    <t>US-2026-100335</t>
  </si>
  <si>
    <t>US-2026-124401</t>
  </si>
  <si>
    <t>US-2026-148929</t>
  </si>
  <si>
    <t>US-2026-104094</t>
  </si>
  <si>
    <t>US-2026-124779</t>
  </si>
  <si>
    <t>US-2026-124968</t>
  </si>
  <si>
    <t>US-2026-132437</t>
  </si>
  <si>
    <t>US-2026-144456</t>
  </si>
  <si>
    <t>US-2026-158036</t>
  </si>
  <si>
    <t>US-2026-126396</t>
  </si>
  <si>
    <t>US-2026-152856</t>
  </si>
  <si>
    <t>US-2026-149895</t>
  </si>
  <si>
    <t>US-2026-137498</t>
  </si>
  <si>
    <t>US-2026-118087</t>
  </si>
  <si>
    <t>US-2026-147228</t>
  </si>
  <si>
    <t>US-2026-169439</t>
  </si>
  <si>
    <t>US-2026-168403</t>
  </si>
  <si>
    <t>US-2026-152198</t>
  </si>
  <si>
    <t>US-2026-159562</t>
  </si>
  <si>
    <t>US-2026-139444</t>
  </si>
  <si>
    <t>US-2026-155929</t>
  </si>
  <si>
    <t>US-2026-147361</t>
  </si>
  <si>
    <t>US-2026-100825</t>
  </si>
  <si>
    <t>US-2026-146213</t>
  </si>
  <si>
    <t>US-2026-128370</t>
  </si>
  <si>
    <t>US-2026-110905</t>
  </si>
  <si>
    <t>US-2026-126438</t>
  </si>
  <si>
    <t>US-2026-152093</t>
  </si>
  <si>
    <t>US-2026-159954</t>
  </si>
  <si>
    <t>US-2026-147403</t>
  </si>
  <si>
    <t>US-2026-122280</t>
  </si>
  <si>
    <t>US-2026-123036</t>
  </si>
  <si>
    <t>US-2026-120999</t>
  </si>
  <si>
    <t>CA-2026-126438</t>
  </si>
  <si>
    <t>US-2026-149559</t>
  </si>
  <si>
    <t>US-2026-142188</t>
  </si>
  <si>
    <t>US-2026-144484</t>
  </si>
  <si>
    <t>US-2026-112774</t>
  </si>
  <si>
    <t>US-2026-160836</t>
  </si>
  <si>
    <t>US-2026-152898</t>
  </si>
  <si>
    <t>US-2026-127726</t>
  </si>
  <si>
    <t>US-2026-117044</t>
  </si>
  <si>
    <t>US-2026-166898</t>
  </si>
  <si>
    <t>US-2026-124898</t>
  </si>
  <si>
    <t>US-2026-103611</t>
  </si>
  <si>
    <t>US-2026-140676</t>
  </si>
  <si>
    <t>US-2026-108749</t>
  </si>
  <si>
    <t>US-2026-109582</t>
  </si>
  <si>
    <t>US-2026-139493</t>
  </si>
  <si>
    <t>US-2026-156237</t>
  </si>
  <si>
    <t>US-2026-152975</t>
  </si>
  <si>
    <t>US-2026-115882</t>
  </si>
  <si>
    <t>US-2026-147725</t>
  </si>
  <si>
    <t>US-2026-157224</t>
  </si>
  <si>
    <t>US-2026-108931</t>
  </si>
  <si>
    <t>US-2026-114440</t>
  </si>
  <si>
    <t>US-2026-130302</t>
  </si>
  <si>
    <t>US-2026-121888</t>
  </si>
  <si>
    <t>US-2026-116652</t>
  </si>
  <si>
    <t>US-2026-163300</t>
  </si>
  <si>
    <t>US-2026-124205</t>
  </si>
  <si>
    <t>US-2026-163020</t>
  </si>
  <si>
    <t>US-2026-127096</t>
  </si>
  <si>
    <t>US-2026-146185</t>
  </si>
  <si>
    <t>US-2026-134418</t>
  </si>
  <si>
    <t>US-2026-165008</t>
  </si>
  <si>
    <t>US-2026-145737</t>
  </si>
  <si>
    <t>US-2026-130043</t>
  </si>
  <si>
    <t>US-2026-139822</t>
  </si>
  <si>
    <t>US-2026-132353</t>
  </si>
  <si>
    <t>US-2026-136448</t>
  </si>
  <si>
    <t>US-2026-118136</t>
  </si>
  <si>
    <t>US-2026-144113</t>
  </si>
  <si>
    <t>US-2026-130715</t>
  </si>
  <si>
    <t>US-2026-112984</t>
  </si>
  <si>
    <t>US-2026-134173</t>
  </si>
  <si>
    <t>US-2026-141446</t>
  </si>
  <si>
    <t>US-2026-112515</t>
  </si>
  <si>
    <t>US-2026-157931</t>
  </si>
  <si>
    <t>US-2026-105669</t>
  </si>
  <si>
    <t>US-2026-137470</t>
  </si>
  <si>
    <t>US-2026-126928</t>
  </si>
  <si>
    <t>US-2026-142293</t>
  </si>
  <si>
    <t>US-2026-148068</t>
  </si>
  <si>
    <t>US-2026-164756</t>
  </si>
  <si>
    <t>US-2026-131016</t>
  </si>
  <si>
    <t>US-2026-106180</t>
  </si>
  <si>
    <t>US-2026-166856</t>
  </si>
  <si>
    <t>US-2026-140508</t>
  </si>
  <si>
    <t>US-2026-133333</t>
  </si>
  <si>
    <t>US-2026-134439</t>
  </si>
  <si>
    <t>US-2026-143378</t>
  </si>
  <si>
    <t>US-2026-102974</t>
  </si>
  <si>
    <t>US-2026-139787</t>
  </si>
  <si>
    <t>US-2026-160801</t>
  </si>
  <si>
    <t>US-2026-153822</t>
  </si>
  <si>
    <t>US-2026-148866</t>
  </si>
  <si>
    <t>US-2026-139619</t>
  </si>
  <si>
    <t>US-2026-100111</t>
  </si>
  <si>
    <t>CA-2026-153738</t>
  </si>
  <si>
    <t>US-2026-123351</t>
  </si>
  <si>
    <t>US-2026-151428</t>
  </si>
  <si>
    <t>US-2026-146878</t>
  </si>
  <si>
    <t>US-2026-169817</t>
  </si>
  <si>
    <t>US-2026-133074</t>
  </si>
  <si>
    <t>US-2026-165155</t>
  </si>
  <si>
    <t>US-2026-132262</t>
  </si>
  <si>
    <t>US-2026-167381</t>
  </si>
  <si>
    <t>US-2026-162789</t>
  </si>
  <si>
    <t>US-2026-161970</t>
  </si>
  <si>
    <t>US-2026-108245</t>
  </si>
  <si>
    <t>US-2026-158379</t>
  </si>
  <si>
    <t>US-2026-166317</t>
  </si>
  <si>
    <t>US-2026-161053</t>
  </si>
  <si>
    <t>US-2026-136000</t>
  </si>
  <si>
    <t>US-2026-103226</t>
  </si>
  <si>
    <t>US-2026-102967</t>
  </si>
  <si>
    <t>US-2026-117009</t>
  </si>
  <si>
    <t>US-2026-122196</t>
  </si>
  <si>
    <t>CA-2026-125724</t>
  </si>
  <si>
    <t>US-2026-132059</t>
  </si>
  <si>
    <t>US-2026-121853</t>
  </si>
  <si>
    <t>US-2026-121412</t>
  </si>
  <si>
    <t>US-2026-125647</t>
  </si>
  <si>
    <t>US-2026-123778</t>
  </si>
  <si>
    <t>US-2026-132521</t>
  </si>
  <si>
    <t>US-2026-138422</t>
  </si>
  <si>
    <t>US-2026-103520</t>
  </si>
  <si>
    <t>US-2026-102309</t>
  </si>
  <si>
    <t>US-2026-121314</t>
  </si>
  <si>
    <t>US-2026-117485</t>
  </si>
  <si>
    <t>US-2026-142034</t>
  </si>
  <si>
    <t>US-2026-148411</t>
  </si>
  <si>
    <t>US-2026-108910</t>
  </si>
  <si>
    <t>US-2026-142391</t>
  </si>
  <si>
    <t>US-2026-132675</t>
  </si>
  <si>
    <t>US-2026-163335</t>
  </si>
  <si>
    <t>US-2026-134096</t>
  </si>
  <si>
    <t>US-2026-144694</t>
  </si>
  <si>
    <t>US-2026-130148</t>
  </si>
  <si>
    <t>US-2026-122364</t>
  </si>
  <si>
    <t>US-2026-160325</t>
  </si>
  <si>
    <t>US-2026-121839</t>
  </si>
  <si>
    <t>CA-2026-160325</t>
  </si>
  <si>
    <t>US-2026-144904</t>
  </si>
  <si>
    <t>US-2026-162481</t>
  </si>
  <si>
    <t>US-2026-162572</t>
  </si>
  <si>
    <t>US-2026-112004</t>
  </si>
  <si>
    <t>US-2026-122112</t>
  </si>
  <si>
    <t>US-2026-116939</t>
  </si>
  <si>
    <t>US-2026-169929</t>
  </si>
  <si>
    <t>US-2026-129490</t>
  </si>
  <si>
    <t>US-2026-106145</t>
  </si>
  <si>
    <t>US-2026-156391</t>
  </si>
  <si>
    <t>CA-2026-192314</t>
  </si>
  <si>
    <t>US-2026-101574</t>
  </si>
  <si>
    <t>US-2026-125717</t>
  </si>
  <si>
    <t>US-2026-152205</t>
  </si>
  <si>
    <t>US-2026-160017</t>
  </si>
  <si>
    <t>US-2026-139955</t>
  </si>
  <si>
    <t>US-2026-140186</t>
  </si>
  <si>
    <t>US-2026-121300</t>
  </si>
  <si>
    <t>US-2026-141509</t>
  </si>
  <si>
    <t>US-2026-100314</t>
  </si>
  <si>
    <t>US-2026-128335</t>
  </si>
  <si>
    <t>US-2026-126676</t>
  </si>
  <si>
    <t>US-2026-148138</t>
  </si>
  <si>
    <t>US-2026-118402</t>
  </si>
  <si>
    <t>US-2026-137918</t>
  </si>
  <si>
    <t>US-2026-147452</t>
  </si>
  <si>
    <t>US-2026-130603</t>
  </si>
  <si>
    <t>US-2026-120908</t>
  </si>
  <si>
    <t>US-2026-144225</t>
  </si>
  <si>
    <t>US-2026-123029</t>
  </si>
  <si>
    <t>US-2026-129378</t>
  </si>
  <si>
    <t>US-2026-156951</t>
  </si>
  <si>
    <t>US-2026-152275</t>
  </si>
  <si>
    <t>US-2026-117807</t>
  </si>
  <si>
    <t>US-2026-139577</t>
  </si>
  <si>
    <t>US-2026-113418</t>
  </si>
  <si>
    <t>US-2026-141117</t>
  </si>
  <si>
    <t>US-2026-137414</t>
  </si>
  <si>
    <t>US-2026-162558</t>
  </si>
  <si>
    <t>US-2026-116113</t>
  </si>
  <si>
    <t>US-2026-126074</t>
  </si>
  <si>
    <t>US-2026-152926</t>
  </si>
  <si>
    <t>US-2026-105914</t>
  </si>
  <si>
    <t>US-2026-101308</t>
  </si>
  <si>
    <t>US-2026-147564</t>
  </si>
  <si>
    <t>US-2026-123981</t>
  </si>
  <si>
    <t>US-2026-143035</t>
  </si>
  <si>
    <t>US-2026-101749</t>
  </si>
  <si>
    <t>US-2026-149853</t>
  </si>
  <si>
    <t>US-2026-144820</t>
  </si>
  <si>
    <t>US-2026-141789</t>
  </si>
  <si>
    <t>US-2026-134607</t>
  </si>
  <si>
    <t>US-2026-163818</t>
  </si>
  <si>
    <t>US-2026-131807</t>
  </si>
  <si>
    <t>US-2026-143112</t>
  </si>
  <si>
    <t>US-2026-167661</t>
  </si>
  <si>
    <t>US-2026-103247</t>
  </si>
  <si>
    <t>US-2026-157672</t>
  </si>
  <si>
    <t>CA-2026-131807</t>
  </si>
  <si>
    <t>US-2026-148054</t>
  </si>
  <si>
    <t>US-2026-137421</t>
  </si>
  <si>
    <t>US-2026-146269</t>
  </si>
  <si>
    <t>US-2026-109099</t>
  </si>
  <si>
    <t>US-2026-118577</t>
  </si>
  <si>
    <t>US-2026-136868</t>
  </si>
  <si>
    <t>US-2026-104003</t>
  </si>
  <si>
    <t>US-2026-148404</t>
  </si>
  <si>
    <t>US-2026-128426</t>
  </si>
  <si>
    <t>US-2026-152709</t>
  </si>
  <si>
    <t>US-2026-108574</t>
  </si>
  <si>
    <t>US-2026-168613</t>
  </si>
  <si>
    <t>US-2026-151596</t>
  </si>
  <si>
    <t>US-2026-105487</t>
  </si>
  <si>
    <t>US-2026-141873</t>
  </si>
  <si>
    <t>US-2026-163125</t>
  </si>
  <si>
    <t>US-2026-132430</t>
  </si>
  <si>
    <t>US-2026-117247</t>
  </si>
  <si>
    <t>US-2026-115595</t>
  </si>
  <si>
    <t>US-2026-162635</t>
  </si>
  <si>
    <t>US-2026-111717</t>
  </si>
  <si>
    <t>CA-2026-126627</t>
  </si>
  <si>
    <t>US-2026-150091</t>
  </si>
  <si>
    <t>US-2026-152702</t>
  </si>
  <si>
    <t>US-2026-130505</t>
  </si>
  <si>
    <t>US-2026-112431</t>
  </si>
  <si>
    <t>US-2026-126536</t>
  </si>
  <si>
    <t>US-2026-168655</t>
  </si>
  <si>
    <t>US-2026-169607</t>
  </si>
  <si>
    <t>US-2026-152933</t>
  </si>
  <si>
    <t>US-2026-149146</t>
  </si>
  <si>
    <t>US-2026-169362</t>
  </si>
  <si>
    <t>US-2026-163160</t>
  </si>
  <si>
    <t>US-2026-103212</t>
  </si>
  <si>
    <t>US-2026-116519</t>
  </si>
  <si>
    <t>US-2026-135909</t>
  </si>
  <si>
    <t>US-2026-132976</t>
  </si>
  <si>
    <t>US-2026-148831</t>
  </si>
  <si>
    <t>US-2026-168837</t>
  </si>
  <si>
    <t>US-2026-126123</t>
  </si>
  <si>
    <t>US-2026-150707</t>
  </si>
  <si>
    <t>US-2026-151183</t>
  </si>
  <si>
    <t>US-2026-142643</t>
  </si>
  <si>
    <t>US-2026-113670</t>
  </si>
  <si>
    <t>US-2026-100237</t>
  </si>
  <si>
    <t>US-2026-106033</t>
  </si>
  <si>
    <t>US-2026-164819</t>
  </si>
  <si>
    <t>US-2026-154949</t>
  </si>
  <si>
    <t>US-2026-132234</t>
  </si>
  <si>
    <t>US-2026-159100</t>
  </si>
  <si>
    <t>US-2026-158386</t>
  </si>
  <si>
    <t>US-2026-111577</t>
  </si>
  <si>
    <t>US-2026-159282</t>
  </si>
  <si>
    <t>US-2026-123246</t>
  </si>
  <si>
    <t>US-2026-165603</t>
  </si>
  <si>
    <t>US-2026-114804</t>
  </si>
  <si>
    <t>US-2026-106432</t>
  </si>
  <si>
    <t>US-2026-131492</t>
  </si>
  <si>
    <t>US-2026-125388</t>
  </si>
  <si>
    <t>US-2026-117653</t>
  </si>
  <si>
    <t>US-2026-125199</t>
  </si>
  <si>
    <t>US-2026-125990</t>
  </si>
  <si>
    <t>US-2026-120390</t>
  </si>
  <si>
    <t>US-2026-107727</t>
  </si>
  <si>
    <t>US-2026-159457</t>
  </si>
  <si>
    <t>CA-2026-125388</t>
  </si>
  <si>
    <t>CA-2026-107004</t>
  </si>
  <si>
    <t>US-2026-103065</t>
  </si>
  <si>
    <t>US-2026-147277</t>
  </si>
  <si>
    <t>US-2026-158743</t>
  </si>
  <si>
    <t>US-2026-146416</t>
  </si>
  <si>
    <t>US-2026-104822</t>
  </si>
  <si>
    <t>US-2026-158722</t>
  </si>
  <si>
    <t>US-2026-115252</t>
  </si>
  <si>
    <t>US-2026-167094</t>
  </si>
  <si>
    <t>US-2026-113558</t>
  </si>
  <si>
    <t>US-2026-145884</t>
  </si>
  <si>
    <t>US-2026-117422</t>
  </si>
  <si>
    <t>US-2026-100356</t>
  </si>
  <si>
    <t>US-2026-148166</t>
  </si>
  <si>
    <t>US-2026-142125</t>
  </si>
  <si>
    <t>US-2026-117331</t>
  </si>
  <si>
    <t>US-2026-113453</t>
  </si>
  <si>
    <t>US-2026-154410</t>
  </si>
  <si>
    <t>US-2026-130141</t>
  </si>
  <si>
    <t>US-2026-101581</t>
  </si>
  <si>
    <t>US-2026-130211</t>
  </si>
  <si>
    <t>US-2026-111920</t>
  </si>
  <si>
    <t>US-2026-127180</t>
  </si>
  <si>
    <t>US-2026-156363</t>
  </si>
  <si>
    <t>US-2026-125451</t>
  </si>
  <si>
    <t>US-2026-139913</t>
  </si>
  <si>
    <t>US-2026-105389</t>
  </si>
  <si>
    <t>US-2026-106068</t>
  </si>
  <si>
    <t>US-2026-117079</t>
  </si>
  <si>
    <t>US-2026-141705</t>
  </si>
  <si>
    <t>US-2026-144365</t>
  </si>
  <si>
    <t>US-2026-162173</t>
  </si>
  <si>
    <t>US-2026-115119</t>
  </si>
  <si>
    <t>US-2026-110646</t>
  </si>
  <si>
    <t>US-2026-155558</t>
  </si>
  <si>
    <t>US-2026-102729</t>
  </si>
  <si>
    <t>US-2026-130764</t>
  </si>
  <si>
    <t>US-2026-151225</t>
  </si>
  <si>
    <t>US-2026-110310</t>
  </si>
  <si>
    <t>US-2026-110373</t>
  </si>
  <si>
    <t>US-2026-127922</t>
  </si>
  <si>
    <t>US-2026-134880</t>
  </si>
  <si>
    <t>US-2026-139353</t>
  </si>
  <si>
    <t>US-2026-118367</t>
  </si>
  <si>
    <t>US-2026-160661</t>
  </si>
  <si>
    <t>US-2026-111262</t>
  </si>
  <si>
    <t>US-2026-160983</t>
  </si>
  <si>
    <t>US-2026-142622</t>
  </si>
  <si>
    <t>US-2026-155292</t>
  </si>
  <si>
    <t>US-2026-123491</t>
  </si>
  <si>
    <t>US-2026-139661</t>
  </si>
  <si>
    <t>US-2026-152583</t>
  </si>
  <si>
    <t>US-2026-152807</t>
  </si>
  <si>
    <t>US-2026-127285</t>
  </si>
  <si>
    <t>US-2026-131632</t>
  </si>
  <si>
    <t>US-2026-117114</t>
  </si>
  <si>
    <t>US-2026-123967</t>
  </si>
  <si>
    <t>US-2026-104136</t>
  </si>
  <si>
    <t>US-2026-143567</t>
  </si>
  <si>
    <t>US-2026-120061</t>
  </si>
  <si>
    <t>US-2026-127782</t>
  </si>
  <si>
    <t>US-2026-163790</t>
  </si>
  <si>
    <t>US-2026-167227</t>
  </si>
  <si>
    <t>US-2026-115609</t>
  </si>
  <si>
    <t>US-2026-169005</t>
  </si>
  <si>
    <t>US-2026-145597</t>
  </si>
  <si>
    <t>US-2026-116358</t>
  </si>
  <si>
    <t>US-2026-164049</t>
  </si>
  <si>
    <t>US-2026-168179</t>
  </si>
  <si>
    <t>US-2026-141425</t>
  </si>
  <si>
    <t>US-2026-142636</t>
  </si>
  <si>
    <t>US-2026-143329</t>
  </si>
  <si>
    <t>US-2026-153339</t>
  </si>
  <si>
    <t>US-2026-135419</t>
  </si>
  <si>
    <t>US-2026-105998</t>
  </si>
  <si>
    <t>US-2026-100622</t>
  </si>
  <si>
    <t>US-2026-110429</t>
  </si>
  <si>
    <t>US-2026-168802</t>
  </si>
  <si>
    <t>US-2026-121615</t>
  </si>
  <si>
    <t>US-2026-126046</t>
  </si>
  <si>
    <t>US-2026-103009</t>
  </si>
  <si>
    <t>US-2026-148320</t>
  </si>
  <si>
    <t>US-2026-130834</t>
  </si>
  <si>
    <t>US-2026-101518</t>
  </si>
  <si>
    <t>US-2026-110989</t>
  </si>
  <si>
    <t>US-2026-161130</t>
  </si>
  <si>
    <t>US-2026-147760</t>
  </si>
  <si>
    <t>US-2026-168116</t>
  </si>
  <si>
    <t>US-2026-159135</t>
  </si>
  <si>
    <t>US-2026-121160</t>
  </si>
  <si>
    <t>US-2026-102610</t>
  </si>
  <si>
    <t>US-2026-105144</t>
  </si>
  <si>
    <t>US-2026-156083</t>
  </si>
  <si>
    <t>US-2026-122672</t>
  </si>
  <si>
    <t>US-2026-102925</t>
  </si>
  <si>
    <t>US-2026-154732</t>
  </si>
  <si>
    <t>US-2026-107272</t>
  </si>
  <si>
    <t>US-2026-118213</t>
  </si>
  <si>
    <t>US-2026-157196</t>
  </si>
  <si>
    <t>US-2026-116225</t>
  </si>
  <si>
    <t>US-2026-111745</t>
  </si>
  <si>
    <t>US-2026-114258</t>
  </si>
  <si>
    <t>US-2026-107174</t>
  </si>
  <si>
    <t>US-2026-154109</t>
  </si>
  <si>
    <t>US-2026-100013</t>
  </si>
  <si>
    <t>US-2026-119319</t>
  </si>
  <si>
    <t>US-2026-167941</t>
  </si>
  <si>
    <t>US-2026-125290</t>
  </si>
  <si>
    <t>US-2026-106691</t>
  </si>
  <si>
    <t>US-2026-109484</t>
  </si>
  <si>
    <t>US-2026-153948</t>
  </si>
  <si>
    <t>US-2026-144596</t>
  </si>
  <si>
    <t>US-2026-154816</t>
  </si>
  <si>
    <t>US-2026-150504</t>
  </si>
  <si>
    <t>US-2026-107720</t>
  </si>
  <si>
    <t>US-2026-113460</t>
  </si>
  <si>
    <t>US-2026-149888</t>
  </si>
  <si>
    <t>US-2026-132346</t>
  </si>
  <si>
    <t>US-2026-163188</t>
  </si>
  <si>
    <t>US-2026-152737</t>
  </si>
  <si>
    <t>US-2026-113572</t>
  </si>
  <si>
    <t>US-2026-122504</t>
  </si>
  <si>
    <t>US-2026-155621</t>
  </si>
  <si>
    <t>US-2026-143658</t>
  </si>
  <si>
    <t>US-2026-158246</t>
  </si>
  <si>
    <t>US-2026-119494</t>
  </si>
  <si>
    <t>US-2026-141852</t>
  </si>
  <si>
    <t>US-2026-161018</t>
  </si>
  <si>
    <t>US-2026-152912</t>
  </si>
  <si>
    <t>US-2026-159597</t>
  </si>
  <si>
    <t>US-2026-159667</t>
  </si>
  <si>
    <t>US-2026-137624</t>
  </si>
  <si>
    <t>US-2026-155425</t>
  </si>
  <si>
    <t>US-2026-161739</t>
  </si>
  <si>
    <t>US-2026-128447</t>
  </si>
  <si>
    <t>US-2026-162096</t>
  </si>
  <si>
    <t>US-2026-163874</t>
  </si>
  <si>
    <t>US-2026-104640</t>
  </si>
  <si>
    <t>US-2026-142671</t>
  </si>
  <si>
    <t>US-2026-141138</t>
  </si>
  <si>
    <t>US-2026-148985</t>
  </si>
  <si>
    <t>US-2026-115448</t>
  </si>
  <si>
    <t>US-2026-158561</t>
  </si>
  <si>
    <t>US-2026-110842</t>
  </si>
  <si>
    <t>US-2026-157483</t>
  </si>
  <si>
    <t>US-2026-150959</t>
  </si>
  <si>
    <t>US-2026-143217</t>
  </si>
  <si>
    <t>US-2026-120327</t>
  </si>
  <si>
    <t>US-2026-143455</t>
  </si>
  <si>
    <t>US-2026-154137</t>
  </si>
  <si>
    <t>US-2026-167976</t>
  </si>
  <si>
    <t>US-2026-116491</t>
  </si>
  <si>
    <t>US-2026-134915</t>
  </si>
  <si>
    <t>US-2026-164168</t>
  </si>
  <si>
    <t>US-2026-149944</t>
  </si>
  <si>
    <t>US-2026-164364</t>
  </si>
  <si>
    <t>US-2026-134978</t>
  </si>
  <si>
    <t>US-2026-136707</t>
  </si>
  <si>
    <t>US-2026-125808</t>
  </si>
  <si>
    <t>US-2026-160514</t>
  </si>
  <si>
    <t>US-2026-130386</t>
  </si>
  <si>
    <t>US-2026-154088</t>
  </si>
  <si>
    <t>US-2026-122644</t>
  </si>
  <si>
    <t>US-2026-166835</t>
  </si>
  <si>
    <t>US-2026-132220</t>
  </si>
  <si>
    <t>US-2026-116659</t>
  </si>
  <si>
    <t>US-2026-113873</t>
  </si>
  <si>
    <t>US-2026-122490</t>
  </si>
  <si>
    <t>US-2026-112844</t>
  </si>
  <si>
    <t>US-2026-124926</t>
  </si>
  <si>
    <t>US-2026-153633</t>
  </si>
  <si>
    <t>US-2026-165344</t>
  </si>
  <si>
    <t>US-2026-165204</t>
  </si>
  <si>
    <t>US-2026-119662</t>
  </si>
  <si>
    <t>US-2026-133620</t>
  </si>
  <si>
    <t>US-2026-123624</t>
  </si>
  <si>
    <t>US-2026-102904</t>
  </si>
  <si>
    <t>US-2026-160416</t>
  </si>
  <si>
    <t>US-2026-140312</t>
  </si>
  <si>
    <t>US-2026-159156</t>
  </si>
  <si>
    <t>US-2026-152142</t>
  </si>
  <si>
    <t>US-2026-124261</t>
  </si>
  <si>
    <t>US-2026-136679</t>
  </si>
  <si>
    <t>US-2026-138611</t>
  </si>
  <si>
    <t>US-2026-106943</t>
  </si>
  <si>
    <t>US-2026-142489</t>
  </si>
  <si>
    <t>US-2026-118157</t>
  </si>
  <si>
    <t>US-2026-137323</t>
  </si>
  <si>
    <t>CA-2026-154121</t>
  </si>
  <si>
    <t>US-2026-108112</t>
  </si>
  <si>
    <t>US-2026-122945</t>
  </si>
  <si>
    <t>US-2026-157448</t>
  </si>
  <si>
    <t>US-2026-107888</t>
  </si>
  <si>
    <t>US-2026-108091</t>
  </si>
  <si>
    <t>US-2026-160633</t>
  </si>
  <si>
    <t>US-2026-121678</t>
  </si>
  <si>
    <t>US-2026-157896</t>
  </si>
  <si>
    <t>US-2026-137022</t>
  </si>
  <si>
    <t>US-2026-100601</t>
  </si>
  <si>
    <t>US-2026-136308</t>
  </si>
  <si>
    <t>US-2026-114657</t>
  </si>
  <si>
    <t>US-2026-118598</t>
  </si>
  <si>
    <t>US-2026-124674</t>
  </si>
  <si>
    <t>US-2026-155866</t>
  </si>
  <si>
    <t>US-2026-165687</t>
  </si>
  <si>
    <t>US-2026-138163</t>
  </si>
  <si>
    <t>US-2026-116505</t>
  </si>
  <si>
    <t>US-2026-118122</t>
  </si>
  <si>
    <t>US-2026-158120</t>
  </si>
  <si>
    <t>US-2026-100902</t>
  </si>
  <si>
    <t>US-2026-128265</t>
  </si>
  <si>
    <t>US-2026-163629</t>
  </si>
  <si>
    <t>US-2026-141719</t>
  </si>
  <si>
    <t>US-2026-166709</t>
  </si>
  <si>
    <t>US-2026-160122</t>
  </si>
  <si>
    <t>US-2026-107825</t>
  </si>
  <si>
    <t>US-2026-143434</t>
  </si>
  <si>
    <t>US-2026-104864</t>
  </si>
  <si>
    <t>US-2026-158946</t>
  </si>
  <si>
    <t>US-2026-132444</t>
  </si>
  <si>
    <t>US-2026-167871</t>
  </si>
  <si>
    <t>US-2026-104913</t>
  </si>
  <si>
    <t>US-2026-139969</t>
  </si>
  <si>
    <t>US-2026-131254</t>
  </si>
  <si>
    <t>US-2026-137491</t>
  </si>
  <si>
    <t>US-2026-158876</t>
  </si>
  <si>
    <t>US-2026-126242</t>
  </si>
  <si>
    <t>US-2026-101042</t>
  </si>
  <si>
    <t>US-2026-143021</t>
  </si>
  <si>
    <t>US-2026-152380</t>
  </si>
  <si>
    <t>US-2026-112529</t>
  </si>
  <si>
    <t>US-2026-168858</t>
  </si>
  <si>
    <t>US-2026-146458</t>
  </si>
  <si>
    <t>US-2026-162929</t>
  </si>
  <si>
    <t>US-2026-108014</t>
  </si>
  <si>
    <t>US-2026-110926</t>
  </si>
  <si>
    <t>US-2026-121468</t>
  </si>
  <si>
    <t>US-2026-111556</t>
  </si>
  <si>
    <t>US-2026-103499</t>
  </si>
  <si>
    <t>US-2026-110996</t>
  </si>
  <si>
    <t>US-2026-161193</t>
  </si>
  <si>
    <t>US-2026-154123</t>
  </si>
  <si>
    <t>US-2026-120404</t>
  </si>
  <si>
    <t>US-2026-118731</t>
  </si>
  <si>
    <t>US-2026-121818</t>
  </si>
  <si>
    <t>US-2026-146724</t>
  </si>
  <si>
    <t>US-2026-107874</t>
  </si>
  <si>
    <t>US-2026-142888</t>
  </si>
  <si>
    <t>US-2026-103380</t>
  </si>
  <si>
    <t>US-2026-105130</t>
  </si>
  <si>
    <t>US-2026-110443</t>
  </si>
  <si>
    <t>US-2026-100811</t>
  </si>
  <si>
    <t>US-2026-157420</t>
  </si>
  <si>
    <t>US-2026-144036</t>
  </si>
  <si>
    <t>US-2026-103156</t>
  </si>
  <si>
    <t>US-2026-149160</t>
  </si>
  <si>
    <t>US-2026-119746</t>
  </si>
  <si>
    <t>US-2026-156622</t>
  </si>
  <si>
    <t>US-2026-119004</t>
  </si>
  <si>
    <t>US-2026-107832</t>
  </si>
  <si>
    <t>US-2026-148992</t>
  </si>
  <si>
    <t>US-2026-167017</t>
  </si>
  <si>
    <t>US-2026-166919</t>
  </si>
  <si>
    <t>US-2026-168641</t>
  </si>
  <si>
    <t>US-2026-166436</t>
  </si>
  <si>
    <t>US-2026-137505</t>
  </si>
  <si>
    <t>US-2026-103765</t>
  </si>
  <si>
    <t>US-2026-123701</t>
  </si>
  <si>
    <t>US-2026-128118</t>
  </si>
  <si>
    <t>US-2026-146535</t>
  </si>
  <si>
    <t>US-2026-128300</t>
  </si>
  <si>
    <t>US-2026-169894</t>
  </si>
  <si>
    <t>US-2026-153654</t>
  </si>
  <si>
    <t>US-2026-101945</t>
  </si>
  <si>
    <t>US-2026-131366</t>
  </si>
  <si>
    <t>US-2026-162250</t>
  </si>
  <si>
    <t>US-2026-105543</t>
  </si>
  <si>
    <t>US-2026-164028</t>
  </si>
  <si>
    <t>US-2026-133312</t>
  </si>
  <si>
    <t>US-2026-124765</t>
  </si>
  <si>
    <t>US-2026-109610</t>
  </si>
  <si>
    <t>US-2026-150266</t>
  </si>
  <si>
    <t>US-2026-101665</t>
  </si>
  <si>
    <t>US-2026-161459</t>
  </si>
  <si>
    <t>US-2026-155159</t>
  </si>
  <si>
    <t>US-2026-129000</t>
  </si>
  <si>
    <t>US-2026-141439</t>
  </si>
  <si>
    <t>US-2026-135307</t>
  </si>
  <si>
    <t>US-2026-100097</t>
  </si>
  <si>
    <t>US-2026-155607</t>
  </si>
  <si>
    <t>US-2026-155957</t>
  </si>
  <si>
    <t>US-2026-165029</t>
  </si>
  <si>
    <t>US-2026-130526</t>
  </si>
  <si>
    <t>US-2026-122700</t>
  </si>
  <si>
    <t>US-2026-107125</t>
  </si>
  <si>
    <t>US-2026-102519</t>
  </si>
  <si>
    <t>US-2026-132185</t>
  </si>
  <si>
    <t>US-2026-103352</t>
  </si>
  <si>
    <t>US-2026-159506</t>
  </si>
  <si>
    <t>US-2026-101245</t>
  </si>
  <si>
    <t>US-2026-133207</t>
  </si>
  <si>
    <t>US-2026-110576</t>
  </si>
  <si>
    <t>US-2026-117702</t>
  </si>
  <si>
    <t>US-2026-123372</t>
  </si>
  <si>
    <t>US-2026-131303</t>
  </si>
  <si>
    <t>US-2026-121538</t>
  </si>
  <si>
    <t>US-2026-108035</t>
  </si>
  <si>
    <t>US-2026-165456</t>
  </si>
  <si>
    <t>US-2026-111689</t>
  </si>
  <si>
    <t>US-2026-107314</t>
  </si>
  <si>
    <t>US-2026-142090</t>
  </si>
  <si>
    <t>US-2026-120089</t>
  </si>
  <si>
    <t>US-2026-116645</t>
  </si>
  <si>
    <t>US-2026-102267</t>
  </si>
  <si>
    <t>US-2026-119305</t>
  </si>
  <si>
    <t>US-2026-105333</t>
  </si>
  <si>
    <t>US-2026-137365</t>
  </si>
  <si>
    <t>US-2026-148768</t>
  </si>
  <si>
    <t>US-2026-166926</t>
  </si>
  <si>
    <t>US-2026-143245</t>
  </si>
  <si>
    <t>US-2026-113355</t>
  </si>
  <si>
    <t>US-2026-122539</t>
  </si>
  <si>
    <t>US-2026-101805</t>
  </si>
  <si>
    <t>US-2026-145660</t>
  </si>
  <si>
    <t>US-2026-103968</t>
  </si>
  <si>
    <t>US-2026-127313</t>
  </si>
  <si>
    <t>US-2026-145233</t>
  </si>
  <si>
    <t>US-2026-135860</t>
  </si>
  <si>
    <t>US-2026-118542</t>
  </si>
  <si>
    <t>US-2026-163139</t>
  </si>
  <si>
    <t>US-2026-144862</t>
  </si>
  <si>
    <t>US-2026-138618</t>
  </si>
  <si>
    <t>US-2026-112347</t>
  </si>
  <si>
    <t>US-2026-143756</t>
  </si>
  <si>
    <t>US-2026-102379</t>
  </si>
  <si>
    <t>US-2026-147221</t>
  </si>
  <si>
    <t>US-2026-167395</t>
  </si>
  <si>
    <t>US-2026-109701</t>
  </si>
  <si>
    <t>US-2026-104108</t>
  </si>
  <si>
    <t>US-2026-108063</t>
  </si>
  <si>
    <t>US-2026-157469</t>
  </si>
  <si>
    <t>US-2026-165715</t>
  </si>
  <si>
    <t>US-2026-164917</t>
  </si>
  <si>
    <t>US-2026-147767</t>
  </si>
  <si>
    <t>US-2026-155089</t>
  </si>
  <si>
    <t>US-2026-155075</t>
  </si>
  <si>
    <t>US-2026-116715</t>
  </si>
  <si>
    <t>US-2026-160885</t>
  </si>
  <si>
    <t>CA-2026-105471</t>
  </si>
  <si>
    <t>CA-2026-106541</t>
  </si>
  <si>
    <t>CA-2026-145612</t>
  </si>
  <si>
    <t>US-2026-103415</t>
  </si>
  <si>
    <t>US-2026-118017</t>
  </si>
  <si>
    <t>US-2026-143126</t>
  </si>
  <si>
    <t>US-2026-149510</t>
  </si>
  <si>
    <t>US-2026-148691</t>
  </si>
  <si>
    <t>US-2026-136875</t>
  </si>
  <si>
    <t>US-2026-123071</t>
  </si>
  <si>
    <t>US-2026-128699</t>
  </si>
  <si>
    <t>US-2026-139773</t>
  </si>
  <si>
    <t>US-2026-118003</t>
  </si>
  <si>
    <t>US-2026-117667</t>
  </si>
  <si>
    <t>US-2026-147550</t>
  </si>
  <si>
    <t>US-2026-107384</t>
  </si>
  <si>
    <t>US-2026-156412</t>
  </si>
  <si>
    <t>US-2026-160031</t>
  </si>
  <si>
    <t>US-2026-153227</t>
  </si>
  <si>
    <t>US-2026-152660</t>
  </si>
  <si>
    <t>US-2026-109183</t>
  </si>
  <si>
    <t>CA-2026-119508</t>
  </si>
  <si>
    <t>US-2026-105235</t>
  </si>
  <si>
    <t>US-2026-126053</t>
  </si>
  <si>
    <t>US-2026-156958</t>
  </si>
  <si>
    <t>US-2026-130351</t>
  </si>
  <si>
    <t>US-2026-131212</t>
  </si>
  <si>
    <t>US-2026-117128</t>
  </si>
  <si>
    <t>US-2026-126865</t>
  </si>
  <si>
    <t>US-2026-104066</t>
  </si>
  <si>
    <t>US-2026-149006</t>
  </si>
  <si>
    <t>US-2026-136189</t>
  </si>
  <si>
    <t>US-2026-135587</t>
  </si>
  <si>
    <t>US-2026-122714</t>
  </si>
  <si>
    <t>US-2026-134285</t>
  </si>
  <si>
    <t>US-2026-142328</t>
  </si>
  <si>
    <t>US-2026-157980</t>
  </si>
  <si>
    <t>US-2026-137099</t>
  </si>
  <si>
    <t>US-2026-117457</t>
  </si>
  <si>
    <t>US-2026-117324</t>
  </si>
  <si>
    <t>US-2026-167570</t>
  </si>
  <si>
    <t>US-2026-148264</t>
  </si>
  <si>
    <t>US-2026-145226</t>
  </si>
  <si>
    <t>US-2026-117926</t>
  </si>
  <si>
    <t>US-2026-131961</t>
  </si>
  <si>
    <t>US-2026-108854</t>
  </si>
  <si>
    <t>US-2026-152436</t>
  </si>
  <si>
    <t>US-2026-141201</t>
  </si>
  <si>
    <t>US-2026-139199</t>
  </si>
  <si>
    <t>US-2026-118038</t>
  </si>
  <si>
    <t>US-2026-102407</t>
  </si>
  <si>
    <t>US-2026-167920</t>
  </si>
  <si>
    <t>US-2026-109960</t>
  </si>
  <si>
    <t>US-2026-148012</t>
  </si>
  <si>
    <t>US-2026-102659</t>
  </si>
  <si>
    <t>US-2026-139402</t>
  </si>
  <si>
    <t>US-2026-132927</t>
  </si>
  <si>
    <t>US-2026-129833</t>
  </si>
  <si>
    <t>US-2026-145366</t>
  </si>
  <si>
    <t>US-2026-103814</t>
  </si>
  <si>
    <t>US-2026-109715</t>
  </si>
  <si>
    <t>US-2026-108329</t>
  </si>
  <si>
    <t>CA-2026-141082</t>
  </si>
  <si>
    <t>US-2026-110149</t>
  </si>
  <si>
    <t>US-2026-158967</t>
  </si>
  <si>
    <t>US-2026-135503</t>
  </si>
  <si>
    <t>US-2026-143798</t>
  </si>
  <si>
    <t>US-2026-148446</t>
  </si>
  <si>
    <t>US-2026-152695</t>
  </si>
  <si>
    <t>US-2026-140907</t>
  </si>
  <si>
    <t>US-2026-167150</t>
  </si>
  <si>
    <t>US-2026-148922</t>
  </si>
  <si>
    <t>US-2026-108294</t>
  </si>
  <si>
    <t>US-2026-107748</t>
  </si>
  <si>
    <t>US-2026-157651</t>
  </si>
  <si>
    <t>CA-2026-124626</t>
  </si>
  <si>
    <t>US-2026-168389</t>
  </si>
  <si>
    <t>US-2026-160759</t>
  </si>
  <si>
    <t>US-2026-162565</t>
  </si>
  <si>
    <t>US-2026-165099</t>
  </si>
  <si>
    <t>US-2026-153871</t>
  </si>
  <si>
    <t>US-2026-101798</t>
  </si>
  <si>
    <t>US-2026-142776</t>
  </si>
  <si>
    <t>US-2026-100230</t>
  </si>
  <si>
    <t>US-2026-125213</t>
  </si>
  <si>
    <t>US-2026-149706</t>
  </si>
  <si>
    <t>US-2026-129581</t>
  </si>
  <si>
    <t>US-2026-135377</t>
  </si>
  <si>
    <t>US-2026-122770</t>
  </si>
  <si>
    <t>US-2026-107986</t>
  </si>
  <si>
    <t>US-2026-107629</t>
  </si>
  <si>
    <t>US-2026-122595</t>
  </si>
  <si>
    <t>US-2026-169859</t>
  </si>
  <si>
    <t>US-2026-113992</t>
  </si>
  <si>
    <t>US-2026-151799</t>
  </si>
  <si>
    <t>US-2026-147333</t>
  </si>
  <si>
    <t>CA-2026-151799</t>
  </si>
  <si>
    <t>US-2026-119564</t>
  </si>
  <si>
    <t>US-2026-154116</t>
  </si>
  <si>
    <t>US-2026-136063</t>
  </si>
  <si>
    <t>CA-2026-135480</t>
  </si>
  <si>
    <t>US-2026-137428</t>
  </si>
  <si>
    <t>US-2026-137463</t>
  </si>
  <si>
    <t>US-2026-104381</t>
  </si>
  <si>
    <t>US-2026-111808</t>
  </si>
  <si>
    <t>US-2026-161578</t>
  </si>
  <si>
    <t>US-2026-116855</t>
  </si>
  <si>
    <t>US-2026-103443</t>
  </si>
  <si>
    <t>US-2026-116701</t>
  </si>
  <si>
    <t>US-2026-106964</t>
  </si>
  <si>
    <t>US-2026-133431</t>
  </si>
  <si>
    <t>US-2026-107342</t>
  </si>
  <si>
    <t>US-2026-155362</t>
  </si>
  <si>
    <t>US-2026-120936</t>
  </si>
  <si>
    <t>US-2026-130309</t>
  </si>
  <si>
    <t>US-2026-140585</t>
  </si>
  <si>
    <t>US-2026-115602</t>
  </si>
  <si>
    <t>US-2026-105886</t>
  </si>
  <si>
    <t>US-2026-143252</t>
  </si>
  <si>
    <t>US-2026-156664</t>
  </si>
  <si>
    <t>US-2026-108287</t>
  </si>
  <si>
    <t>US-2026-158736</t>
  </si>
  <si>
    <t>US-2026-164000</t>
  </si>
  <si>
    <t>US-2026-102099</t>
  </si>
  <si>
    <t>US-2026-116946</t>
  </si>
  <si>
    <t>US-2026-128160</t>
  </si>
  <si>
    <t>US-2026-158729</t>
  </si>
  <si>
    <t>US-2026-102197</t>
  </si>
  <si>
    <t>US-2026-105480</t>
  </si>
  <si>
    <t>CA-2026-126634</t>
  </si>
  <si>
    <t>US-2026-137456</t>
  </si>
  <si>
    <t>US-2026-163405</t>
  </si>
  <si>
    <t>US-2026-107461</t>
  </si>
  <si>
    <t>US-2026-165841</t>
  </si>
  <si>
    <t>US-2026-138380</t>
  </si>
  <si>
    <t>US-2026-144827</t>
  </si>
  <si>
    <t>US-2026-106782</t>
  </si>
  <si>
    <t>US-2026-109589</t>
  </si>
  <si>
    <t>US-2026-119578</t>
  </si>
  <si>
    <t>US-2026-120376</t>
  </si>
  <si>
    <t>US-2026-100412</t>
  </si>
  <si>
    <t>US-2026-150910</t>
  </si>
  <si>
    <t>US-2026-142909</t>
  </si>
  <si>
    <t>US-2026-146164</t>
  </si>
  <si>
    <t>US-2026-155376</t>
  </si>
  <si>
    <t>US-2026-115931</t>
  </si>
  <si>
    <t>US-2026-119193</t>
  </si>
  <si>
    <t>US-2026-104927</t>
  </si>
  <si>
    <t>US-2026-145310</t>
  </si>
  <si>
    <t>US-2026-149699</t>
  </si>
  <si>
    <t>US-2026-140627</t>
  </si>
  <si>
    <t>US-2026-110625</t>
  </si>
  <si>
    <t>US-2026-127929</t>
  </si>
  <si>
    <t>US-2026-121216</t>
  </si>
  <si>
    <t>US-2026-123463</t>
  </si>
  <si>
    <t>US-2026-117443</t>
  </si>
  <si>
    <t>US-2026-162670</t>
  </si>
  <si>
    <t>US-2026-128734</t>
  </si>
  <si>
    <t>US-2026-124296</t>
  </si>
  <si>
    <t>US-2026-169978</t>
  </si>
  <si>
    <t>US-2026-169411</t>
  </si>
  <si>
    <t>US-2026-117933</t>
  </si>
  <si>
    <t>US-2026-148355</t>
  </si>
  <si>
    <t>US-2026-145219</t>
  </si>
  <si>
    <t>US-2026-163671</t>
  </si>
  <si>
    <t>US-2026-154935</t>
  </si>
  <si>
    <t>US-2026-121195</t>
  </si>
  <si>
    <t>US-2026-147956</t>
  </si>
  <si>
    <t>US-2026-161480</t>
  </si>
  <si>
    <t>US-2026-163510</t>
  </si>
  <si>
    <t>US-2026-146780</t>
  </si>
  <si>
    <t>US-2026-105620</t>
  </si>
  <si>
    <t>US-2026-147669</t>
  </si>
  <si>
    <t>US-2026-134194</t>
  </si>
  <si>
    <t>US-2026-121398</t>
  </si>
  <si>
    <t>US-2026-162880</t>
  </si>
  <si>
    <t>US-2026-114055</t>
  </si>
  <si>
    <t>US-2026-108756</t>
  </si>
  <si>
    <t>US-2026-112487</t>
  </si>
  <si>
    <t>US-2026-106705</t>
  </si>
  <si>
    <t>US-2026-136238</t>
  </si>
  <si>
    <t>US-2026-121741</t>
  </si>
  <si>
    <t>US-2026-134404</t>
  </si>
  <si>
    <t>US-2026-136539</t>
  </si>
  <si>
    <t>US-2026-101322</t>
  </si>
  <si>
    <t>US-2026-163860</t>
  </si>
  <si>
    <t>US-2026-129805</t>
  </si>
  <si>
    <t>US-2026-135111</t>
  </si>
  <si>
    <t>US-2026-164826</t>
  </si>
  <si>
    <t>US-2026-162068</t>
  </si>
  <si>
    <t>US-2026-122798</t>
  </si>
  <si>
    <t>US-2026-127516</t>
  </si>
  <si>
    <t>US-2026-163979</t>
  </si>
  <si>
    <t>US-2026-158526</t>
  </si>
  <si>
    <t>US-2026-118885</t>
  </si>
  <si>
    <t>US-2026-146626</t>
  </si>
  <si>
    <t>US-2026-130631</t>
  </si>
  <si>
    <t>US-2026-102638</t>
  </si>
  <si>
    <t>US-2026-158673</t>
  </si>
  <si>
    <t>CA-2026-146626</t>
  </si>
  <si>
    <t>CA-2026-141531</t>
  </si>
  <si>
    <t>US-2026-143259</t>
  </si>
  <si>
    <t>US-2026-126221</t>
  </si>
  <si>
    <t>US-2026-115427</t>
  </si>
  <si>
    <t>US-2026-156720</t>
  </si>
  <si>
    <t>CA-2026-143500</t>
  </si>
  <si>
    <t>Supplier</t>
  </si>
  <si>
    <t>Unit Cost</t>
  </si>
  <si>
    <t>Target Margin</t>
  </si>
  <si>
    <t>Office Depot</t>
  </si>
  <si>
    <t>HP</t>
  </si>
  <si>
    <t>Canon</t>
  </si>
  <si>
    <t>Logitech</t>
  </si>
  <si>
    <t>3M</t>
  </si>
  <si>
    <t>Avery</t>
  </si>
  <si>
    <t>IKEA</t>
  </si>
  <si>
    <t>Samsung</t>
  </si>
  <si>
    <t>Dell</t>
  </si>
  <si>
    <t>Grand Total</t>
  </si>
  <si>
    <t>Sum of Profit</t>
  </si>
  <si>
    <t>Sum of Sales</t>
  </si>
  <si>
    <t>Ən çox satış edən Top 10 şəhər</t>
  </si>
  <si>
    <t>məhsul kateqoriyasına görə satışlar</t>
  </si>
  <si>
    <t>Ən çox Profit-i olan Top 10 şəhər</t>
  </si>
  <si>
    <t>məhsul kateqoriyasına görə Profit</t>
  </si>
  <si>
    <t>Müştəri seqmentinə görə satışlar</t>
  </si>
  <si>
    <t>Müştəri seqmentinə görə Profit</t>
  </si>
  <si>
    <t>Regionlar üzrə satışlar</t>
  </si>
  <si>
    <t>Regionlar üzrə Profit</t>
  </si>
  <si>
    <t>2023</t>
  </si>
  <si>
    <t>2024</t>
  </si>
  <si>
    <t>2025</t>
  </si>
  <si>
    <t>2026</t>
  </si>
  <si>
    <t>Ən çox satılan 10 məhsul</t>
  </si>
  <si>
    <t>İllərə görə satış məbləği</t>
  </si>
  <si>
    <t>Count of Order ID</t>
  </si>
  <si>
    <t>İllərə görə sifariş sayı</t>
  </si>
  <si>
    <t>İllərə görə profit</t>
  </si>
  <si>
    <t>Ən çox sifariş sayı olan 10 məhsul</t>
  </si>
  <si>
    <t>İllərə görə profit artım faizi (Başlanğıc 2023)</t>
  </si>
  <si>
    <t>İllərə görə sifariş sayı artım faizi (Başlanğıc 2023)</t>
  </si>
  <si>
    <t>İllərə görə satış məbləği artım faizi (Başlanğıc 2023)</t>
  </si>
  <si>
    <t>Sumifs</t>
  </si>
  <si>
    <t>Countifs</t>
  </si>
  <si>
    <t>Nested If</t>
  </si>
  <si>
    <t>IFS</t>
  </si>
  <si>
    <t>IF</t>
  </si>
  <si>
    <t>Total Sales</t>
  </si>
  <si>
    <t>Total Quantity</t>
  </si>
  <si>
    <t>Average Sales</t>
  </si>
  <si>
    <t>Total 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</si>
</sst>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MS Sans Serif"/>
    </font>
    <font>
      <sz val="11"/>
      <color theme="1"/>
      <name val="Arial"/>
      <family val="2"/>
      <scheme val="minor"/>
    </font>
    <font>
      <sz val="10"/>
      <name val="Arial"/>
      <family val="2"/>
    </font>
    <font>
      <sz val="11"/>
      <name val="Arial"/>
      <family val="2"/>
    </font>
    <font>
      <sz val="11"/>
      <color theme="1"/>
      <name val="Arial"/>
      <family val="2"/>
    </font>
    <font>
      <sz val="10"/>
      <color theme="1"/>
      <name val="Arial"/>
      <family val="2"/>
    </font>
    <font>
      <sz val="10"/>
      <name val="Arial"/>
      <family val="2"/>
      <scheme val="major"/>
    </font>
    <font>
      <b/>
      <sz val="10"/>
      <name val="Arial"/>
      <family val="2"/>
      <scheme val="major"/>
    </font>
    <font>
      <sz val="22"/>
      <name val="Arial"/>
      <family val="2"/>
      <scheme val="major"/>
    </font>
    <font>
      <sz val="18"/>
      <name val="Arial"/>
      <family val="2"/>
      <scheme val="major"/>
    </font>
    <font>
      <b/>
      <sz val="18"/>
      <name val="Arial"/>
      <family val="2"/>
      <scheme val="major"/>
    </font>
  </fonts>
  <fills count="3">
    <fill>
      <patternFill patternType="none"/>
    </fill>
    <fill>
      <patternFill patternType="gray125"/>
    </fill>
    <fill>
      <patternFill patternType="solid">
        <fgColor rgb="FF89E0FF"/>
        <bgColor indexed="64"/>
      </patternFill>
    </fill>
  </fills>
  <borders count="2">
    <border>
      <left/>
      <right/>
      <top/>
      <bottom/>
      <diagonal/>
    </border>
    <border>
      <left style="medium">
        <color theme="7" tint="0.39997558519241921"/>
      </left>
      <right style="medium">
        <color theme="7" tint="0.39997558519241921"/>
      </right>
      <top style="medium">
        <color theme="7" tint="0.39997558519241921"/>
      </top>
      <bottom style="medium">
        <color theme="7" tint="0.39997558519241921"/>
      </bottom>
      <diagonal/>
    </border>
  </borders>
  <cellStyleXfs count="2">
    <xf numFmtId="0" fontId="0" fillId="0" borderId="0"/>
    <xf numFmtId="0" fontId="1" fillId="0" borderId="0"/>
  </cellStyleXfs>
  <cellXfs count="39">
    <xf numFmtId="0" fontId="0" fillId="0" borderId="0" xfId="0"/>
    <xf numFmtId="0" fontId="2" fillId="0" borderId="0" xfId="0" quotePrefix="1" applyFont="1"/>
    <xf numFmtId="0" fontId="2" fillId="0" borderId="0" xfId="0" applyFont="1"/>
    <xf numFmtId="0" fontId="3" fillId="0" borderId="0" xfId="0" applyFont="1"/>
    <xf numFmtId="2" fontId="2" fillId="0" borderId="0" xfId="0" applyNumberFormat="1" applyFont="1"/>
    <xf numFmtId="0" fontId="4" fillId="0" borderId="0" xfId="1" applyFont="1"/>
    <xf numFmtId="10" fontId="4" fillId="0" borderId="0" xfId="1" applyNumberFormat="1" applyFont="1"/>
    <xf numFmtId="10" fontId="2" fillId="0" borderId="0" xfId="0" applyNumberFormat="1" applyFont="1"/>
    <xf numFmtId="2" fontId="4" fillId="0" borderId="0" xfId="1" applyNumberFormat="1" applyFont="1"/>
    <xf numFmtId="0" fontId="5" fillId="0" borderId="0" xfId="0" quotePrefix="1" applyNumberFormat="1" applyFont="1" applyFill="1"/>
    <xf numFmtId="0" fontId="5" fillId="0" borderId="0" xfId="0" quotePrefix="1" applyFont="1" applyFill="1"/>
    <xf numFmtId="14" fontId="5" fillId="0" borderId="0" xfId="0" quotePrefix="1" applyNumberFormat="1" applyFont="1" applyFill="1"/>
    <xf numFmtId="2" fontId="5" fillId="0" borderId="0" xfId="0" quotePrefix="1" applyNumberFormat="1" applyFont="1" applyFill="1"/>
    <xf numFmtId="0" fontId="5" fillId="0" borderId="0" xfId="0" applyFont="1" applyFill="1"/>
    <xf numFmtId="0" fontId="4" fillId="0" borderId="0" xfId="0" applyFont="1" applyFill="1"/>
    <xf numFmtId="14" fontId="4" fillId="0" borderId="0" xfId="0" applyNumberFormat="1" applyFont="1" applyFill="1"/>
    <xf numFmtId="0" fontId="4" fillId="0" borderId="0" xfId="0" quotePrefix="1" applyNumberFormat="1" applyFont="1" applyFill="1"/>
    <xf numFmtId="2" fontId="4" fillId="0" borderId="0" xfId="0" applyNumberFormat="1" applyFont="1" applyFill="1"/>
    <xf numFmtId="2" fontId="4" fillId="0" borderId="0" xfId="0" quotePrefix="1" applyNumberFormat="1" applyFont="1" applyFill="1"/>
    <xf numFmtId="0" fontId="4" fillId="0" borderId="0" xfId="0" quotePrefix="1" applyFont="1" applyFill="1"/>
    <xf numFmtId="0" fontId="4" fillId="0" borderId="0" xfId="0" applyFont="1" applyFill="1" applyAlignment="1">
      <alignment wrapText="1"/>
    </xf>
    <xf numFmtId="49" fontId="4" fillId="0" borderId="0" xfId="0" quotePrefix="1" applyNumberFormat="1" applyFont="1" applyFill="1"/>
    <xf numFmtId="0" fontId="5" fillId="0" borderId="0" xfId="0" applyNumberFormat="1" applyFont="1" applyFill="1"/>
    <xf numFmtId="14" fontId="5" fillId="0" borderId="0" xfId="0" applyNumberFormat="1" applyFont="1" applyFill="1"/>
    <xf numFmtId="2" fontId="5" fillId="0" borderId="0" xfId="0" applyNumberFormat="1" applyFont="1" applyFill="1"/>
    <xf numFmtId="0" fontId="6" fillId="0" borderId="0" xfId="0" pivotButton="1" applyFont="1"/>
    <xf numFmtId="0" fontId="6" fillId="0" borderId="0" xfId="0" applyFont="1"/>
    <xf numFmtId="0" fontId="6" fillId="0" borderId="0" xfId="0" applyFont="1" applyAlignment="1">
      <alignment horizontal="left"/>
    </xf>
    <xf numFmtId="2" fontId="6" fillId="0" borderId="0" xfId="0" applyNumberFormat="1" applyFont="1"/>
    <xf numFmtId="0" fontId="7" fillId="0" borderId="0" xfId="0" applyFont="1"/>
    <xf numFmtId="10" fontId="6" fillId="0" borderId="0" xfId="0" applyNumberFormat="1" applyFont="1"/>
    <xf numFmtId="10" fontId="5" fillId="0" borderId="0" xfId="0" quotePrefix="1" applyNumberFormat="1" applyFont="1" applyFill="1"/>
    <xf numFmtId="10" fontId="5" fillId="0" borderId="0" xfId="0" applyNumberFormat="1" applyFont="1" applyFill="1"/>
    <xf numFmtId="2" fontId="8" fillId="2" borderId="1" xfId="0" applyNumberFormat="1" applyFont="1" applyFill="1" applyBorder="1" applyAlignment="1">
      <alignment horizontal="center"/>
    </xf>
    <xf numFmtId="0" fontId="6" fillId="0" borderId="0" xfId="0" applyFont="1" applyBorder="1"/>
    <xf numFmtId="0" fontId="0" fillId="0" borderId="0" xfId="0" applyBorder="1"/>
    <xf numFmtId="0" fontId="9" fillId="0" borderId="0" xfId="0" applyFont="1" applyBorder="1"/>
    <xf numFmtId="0" fontId="10" fillId="0" borderId="0" xfId="0" applyFont="1" applyBorder="1"/>
    <xf numFmtId="1" fontId="8" fillId="2" borderId="1" xfId="0" applyNumberFormat="1" applyFont="1" applyFill="1" applyBorder="1" applyAlignment="1">
      <alignment horizontal="center"/>
    </xf>
  </cellXfs>
  <cellStyles count="2">
    <cellStyle name="Normal" xfId="0" builtinId="0"/>
    <cellStyle name="Normal 2" xfId="1" xr:uid="{00000000-0005-0000-0000-000001000000}"/>
  </cellStyles>
  <dxfs count="151">
    <dxf>
      <font>
        <color rgb="FF9C0006"/>
      </font>
      <fill>
        <patternFill>
          <bgColor rgb="FFFFC7CE"/>
        </patternFill>
      </fill>
    </dxf>
    <dxf>
      <font>
        <color rgb="FF9C0006"/>
      </font>
      <fill>
        <patternFill>
          <bgColor rgb="FF00B050"/>
        </patternFill>
      </fill>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numFmt numFmtId="2" formatCode="0.00"/>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numFmt numFmtId="14"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numFmt numFmtId="2" formatCode="0.00"/>
    </dxf>
    <dxf>
      <font>
        <name val="Arial"/>
        <family val="2"/>
        <scheme val="major"/>
      </font>
    </dxf>
    <dxf>
      <numFmt numFmtId="14"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numFmt numFmtId="14"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font>
        <name val="Arial"/>
        <family val="2"/>
        <scheme val="major"/>
      </font>
    </dxf>
    <dxf>
      <numFmt numFmtId="2" formatCode="0.00"/>
    </dxf>
    <dxf>
      <font>
        <name val="Arial"/>
        <family val="2"/>
        <scheme val="major"/>
      </font>
    </dxf>
    <dxf>
      <font>
        <name val="Arial"/>
        <family val="2"/>
        <scheme val="major"/>
      </font>
    </dxf>
  </dxfs>
  <tableStyles count="0" defaultTableStyle="TableStyleMedium2" defaultPivotStyle="PivotStyleLight16"/>
  <colors>
    <mruColors>
      <color rgb="FF89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6.xml"/><Relationship Id="rId18" Type="http://schemas.openxmlformats.org/officeDocument/2006/relationships/pivotCacheDefinition" Target="pivotCache/pivotCacheDefinition11.xml"/><Relationship Id="rId26" Type="http://schemas.openxmlformats.org/officeDocument/2006/relationships/pivotCacheDefinition" Target="pivotCache/pivotCacheDefinition18.xml"/><Relationship Id="rId39" Type="http://schemas.openxmlformats.org/officeDocument/2006/relationships/customXml" Target="../customXml/item5.xml"/><Relationship Id="rId21" Type="http://schemas.openxmlformats.org/officeDocument/2006/relationships/pivotCacheDefinition" Target="pivotCache/pivotCacheDefinition14.xml"/><Relationship Id="rId34" Type="http://schemas.openxmlformats.org/officeDocument/2006/relationships/calcChain" Target="calcChain.xml"/><Relationship Id="rId42" Type="http://schemas.openxmlformats.org/officeDocument/2006/relationships/customXml" Target="../customXml/item8.xml"/><Relationship Id="rId47" Type="http://schemas.openxmlformats.org/officeDocument/2006/relationships/customXml" Target="../customXml/item13.xml"/><Relationship Id="rId50" Type="http://schemas.openxmlformats.org/officeDocument/2006/relationships/customXml" Target="../customXml/item16.xml"/><Relationship Id="rId55" Type="http://schemas.openxmlformats.org/officeDocument/2006/relationships/customXml" Target="../customXml/item2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9.xml"/><Relationship Id="rId29" Type="http://schemas.openxmlformats.org/officeDocument/2006/relationships/connections" Target="connections.xml"/><Relationship Id="rId11" Type="http://schemas.openxmlformats.org/officeDocument/2006/relationships/pivotCacheDefinition" Target="pivotCache/pivotCacheDefinition4.xml"/><Relationship Id="rId24" Type="http://schemas.openxmlformats.org/officeDocument/2006/relationships/pivotCacheDefinition" Target="pivotCache/pivotCacheDefinition17.xml"/><Relationship Id="rId32" Type="http://schemas.openxmlformats.org/officeDocument/2006/relationships/sheetMetadata" Target="metadata.xml"/><Relationship Id="rId37" Type="http://schemas.openxmlformats.org/officeDocument/2006/relationships/customXml" Target="../customXml/item3.xml"/><Relationship Id="rId40" Type="http://schemas.openxmlformats.org/officeDocument/2006/relationships/customXml" Target="../customXml/item6.xml"/><Relationship Id="rId45" Type="http://schemas.openxmlformats.org/officeDocument/2006/relationships/customXml" Target="../customXml/item11.xml"/><Relationship Id="rId53" Type="http://schemas.openxmlformats.org/officeDocument/2006/relationships/customXml" Target="../customXml/item19.xml"/><Relationship Id="rId58" Type="http://schemas.openxmlformats.org/officeDocument/2006/relationships/customXml" Target="../customXml/item24.xml"/><Relationship Id="rId5" Type="http://schemas.openxmlformats.org/officeDocument/2006/relationships/worksheet" Target="worksheets/sheet5.xml"/><Relationship Id="rId19" Type="http://schemas.openxmlformats.org/officeDocument/2006/relationships/pivotCacheDefinition" Target="pivotCache/pivotCacheDefinition12.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pivotCacheDefinition" Target="pivotCache/pivotCacheDefinition7.xml"/><Relationship Id="rId22" Type="http://schemas.openxmlformats.org/officeDocument/2006/relationships/pivotCacheDefinition" Target="pivotCache/pivotCacheDefinition15.xml"/><Relationship Id="rId27" Type="http://schemas.microsoft.com/office/2011/relationships/timelineCache" Target="timelineCaches/timelineCache1.xml"/><Relationship Id="rId30" Type="http://schemas.openxmlformats.org/officeDocument/2006/relationships/styles" Target="styles.xml"/><Relationship Id="rId35" Type="http://schemas.openxmlformats.org/officeDocument/2006/relationships/customXml" Target="../customXml/item1.xml"/><Relationship Id="rId43" Type="http://schemas.openxmlformats.org/officeDocument/2006/relationships/customXml" Target="../customXml/item9.xml"/><Relationship Id="rId48" Type="http://schemas.openxmlformats.org/officeDocument/2006/relationships/customXml" Target="../customXml/item14.xml"/><Relationship Id="rId56" Type="http://schemas.openxmlformats.org/officeDocument/2006/relationships/customXml" Target="../customXml/item22.xml"/><Relationship Id="rId8" Type="http://schemas.openxmlformats.org/officeDocument/2006/relationships/pivotCacheDefinition" Target="pivotCache/pivotCacheDefinition1.xml"/><Relationship Id="rId51" Type="http://schemas.openxmlformats.org/officeDocument/2006/relationships/customXml" Target="../customXml/item17.xml"/><Relationship Id="rId3" Type="http://schemas.openxmlformats.org/officeDocument/2006/relationships/worksheet" Target="worksheets/sheet3.xml"/><Relationship Id="rId12" Type="http://schemas.openxmlformats.org/officeDocument/2006/relationships/pivotCacheDefinition" Target="pivotCache/pivotCacheDefinition5.xml"/><Relationship Id="rId17" Type="http://schemas.openxmlformats.org/officeDocument/2006/relationships/pivotCacheDefinition" Target="pivotCache/pivotCacheDefinition10.xml"/><Relationship Id="rId25" Type="http://schemas.microsoft.com/office/2007/relationships/slicerCache" Target="slicerCaches/slicerCache1.xml"/><Relationship Id="rId33" Type="http://schemas.openxmlformats.org/officeDocument/2006/relationships/powerPivotData" Target="model/item.data"/><Relationship Id="rId38" Type="http://schemas.openxmlformats.org/officeDocument/2006/relationships/customXml" Target="../customXml/item4.xml"/><Relationship Id="rId46" Type="http://schemas.openxmlformats.org/officeDocument/2006/relationships/customXml" Target="../customXml/item12.xml"/><Relationship Id="rId59" Type="http://schemas.openxmlformats.org/officeDocument/2006/relationships/customXml" Target="../customXml/item25.xml"/><Relationship Id="rId20" Type="http://schemas.openxmlformats.org/officeDocument/2006/relationships/pivotCacheDefinition" Target="pivotCache/pivotCacheDefinition13.xml"/><Relationship Id="rId41" Type="http://schemas.openxmlformats.org/officeDocument/2006/relationships/customXml" Target="../customXml/item7.xml"/><Relationship Id="rId54" Type="http://schemas.openxmlformats.org/officeDocument/2006/relationships/customXml" Target="../customXml/item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8.xml"/><Relationship Id="rId23" Type="http://schemas.openxmlformats.org/officeDocument/2006/relationships/pivotCacheDefinition" Target="pivotCache/pivotCacheDefinition16.xml"/><Relationship Id="rId28" Type="http://schemas.openxmlformats.org/officeDocument/2006/relationships/theme" Target="theme/theme1.xml"/><Relationship Id="rId36" Type="http://schemas.openxmlformats.org/officeDocument/2006/relationships/customXml" Target="../customXml/item2.xml"/><Relationship Id="rId49" Type="http://schemas.openxmlformats.org/officeDocument/2006/relationships/customXml" Target="../customXml/item15.xml"/><Relationship Id="rId57" Type="http://schemas.openxmlformats.org/officeDocument/2006/relationships/customXml" Target="../customXml/item23.xml"/><Relationship Id="rId10" Type="http://schemas.openxmlformats.org/officeDocument/2006/relationships/pivotCacheDefinition" Target="pivotCache/pivotCacheDefinition3.xml"/><Relationship Id="rId31" Type="http://schemas.openxmlformats.org/officeDocument/2006/relationships/sharedStrings" Target="sharedStrings.xml"/><Relationship Id="rId44" Type="http://schemas.openxmlformats.org/officeDocument/2006/relationships/customXml" Target="../customXml/item10.xml"/><Relationship Id="rId52"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US"/>
              <a:t>Sales by Category</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ivotFmts>
      <c:pivotFmt>
        <c:idx val="0"/>
        <c:spPr>
          <a:noFill/>
          <a:ln w="9525" cap="flat" cmpd="sng" algn="ctr">
            <a:solidFill>
              <a:schemeClr val="accent1"/>
            </a:solidFill>
            <a:miter lim="800000"/>
          </a:ln>
          <a:effectLst>
            <a:glow rad="63500">
              <a:schemeClr val="accent1">
                <a:satMod val="175000"/>
                <a:alpha val="25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noFill/>
          <a:ln w="9525" cap="flat" cmpd="sng" algn="ctr">
            <a:solidFill>
              <a:schemeClr val="accent1"/>
            </a:solidFill>
            <a:miter lim="800000"/>
          </a:ln>
          <a:effectLst>
            <a:glow rad="63500">
              <a:schemeClr val="accent1">
                <a:satMod val="175000"/>
                <a:alpha val="25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noFill/>
          <a:ln w="9525" cap="flat" cmpd="sng" algn="ctr">
            <a:solidFill>
              <a:schemeClr val="accent1"/>
            </a:solidFill>
            <a:miter lim="800000"/>
          </a:ln>
          <a:effectLst>
            <a:glow rad="63500">
              <a:schemeClr val="accent1">
                <a:satMod val="175000"/>
                <a:alpha val="25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Total</c:v>
          </c:tx>
          <c:spPr>
            <a:noFill/>
            <a:ln w="9525" cap="flat" cmpd="sng" algn="ctr">
              <a:solidFill>
                <a:schemeClr val="accent1"/>
              </a:solidFill>
              <a:miter lim="800000"/>
            </a:ln>
            <a:effectLst>
              <a:glow rad="63500">
                <a:schemeClr val="accent1">
                  <a:satMod val="175000"/>
                  <a:alpha val="25000"/>
                </a:schemeClr>
              </a:glo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trendline>
            <c:spPr>
              <a:ln w="25400" cap="rnd">
                <a:solidFill>
                  <a:schemeClr val="accent1">
                    <a:alpha val="50000"/>
                  </a:schemeClr>
                </a:solidFill>
              </a:ln>
              <a:effectLst/>
            </c:spPr>
            <c:trendlineType val="linear"/>
            <c:dispRSqr val="0"/>
            <c:dispEq val="0"/>
          </c:trendline>
          <c:cat>
            <c:strLit>
              <c:ptCount val="3"/>
              <c:pt idx="0">
                <c:v>Technology</c:v>
              </c:pt>
              <c:pt idx="1">
                <c:v>Furniture</c:v>
              </c:pt>
              <c:pt idx="2">
                <c:v>Office Supplies</c:v>
              </c:pt>
            </c:strLit>
          </c:cat>
          <c:val>
            <c:numLit>
              <c:formatCode>General</c:formatCode>
              <c:ptCount val="3"/>
              <c:pt idx="0">
                <c:v>842456.95899999666</c:v>
              </c:pt>
              <c:pt idx="1">
                <c:v>755651.30729999824</c:v>
              </c:pt>
              <c:pt idx="2">
                <c:v>732021.79000000202</c:v>
              </c:pt>
            </c:numLit>
          </c:val>
          <c:extLst>
            <c:ext xmlns:c16="http://schemas.microsoft.com/office/drawing/2014/chart" uri="{C3380CC4-5D6E-409C-BE32-E72D297353CC}">
              <c16:uniqueId val="{00000000-558E-4524-B713-6EBFF1D039CB}"/>
            </c:ext>
          </c:extLst>
        </c:ser>
        <c:dLbls>
          <c:dLblPos val="ctr"/>
          <c:showLegendKey val="0"/>
          <c:showVal val="1"/>
          <c:showCatName val="0"/>
          <c:showSerName val="0"/>
          <c:showPercent val="0"/>
          <c:showBubbleSize val="0"/>
        </c:dLbls>
        <c:gapWidth val="315"/>
        <c:overlap val="-40"/>
        <c:axId val="1129509056"/>
        <c:axId val="1216415920"/>
      </c:barChart>
      <c:catAx>
        <c:axId val="1129509056"/>
        <c:scaling>
          <c:orientation val="minMax"/>
        </c:scaling>
        <c:delete val="0"/>
        <c:axPos val="b"/>
        <c:majorGridlines>
          <c:spPr>
            <a:ln w="9525" cap="flat" cmpd="sng" algn="ctr">
              <a:gradFill>
                <a:gsLst>
                  <a:gs pos="100000">
                    <a:schemeClr val="dk1">
                      <a:lumMod val="75000"/>
                      <a:lumOff val="25000"/>
                    </a:schemeClr>
                  </a:gs>
                  <a:gs pos="0">
                    <a:schemeClr val="dk1">
                      <a:lumMod val="65000"/>
                      <a:lumOff val="35000"/>
                    </a:schemeClr>
                  </a:gs>
                </a:gsLst>
                <a:lin ang="5400000" scaled="0"/>
              </a:gra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1216415920"/>
        <c:crosses val="autoZero"/>
        <c:auto val="1"/>
        <c:lblAlgn val="ctr"/>
        <c:lblOffset val="100"/>
        <c:noMultiLvlLbl val="0"/>
      </c:catAx>
      <c:valAx>
        <c:axId val="1216415920"/>
        <c:scaling>
          <c:orientation val="minMax"/>
        </c:scaling>
        <c:delete val="0"/>
        <c:axPos val="l"/>
        <c:majorGridlines>
          <c:spPr>
            <a:ln w="9525" cap="flat" cmpd="sng" algn="ctr">
              <a:gradFill>
                <a:gsLst>
                  <a:gs pos="100000">
                    <a:schemeClr val="dk1">
                      <a:lumMod val="75000"/>
                      <a:lumOff val="25000"/>
                    </a:schemeClr>
                  </a:gs>
                  <a:gs pos="0">
                    <a:schemeClr val="dk1">
                      <a:lumMod val="65000"/>
                      <a:lumOff val="35000"/>
                    </a:schemeClr>
                  </a:gs>
                </a:gsLst>
                <a:lin ang="5400000" scaled="0"/>
              </a:gra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112950905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ivotFmts>
      <c:pivotFmt>
        <c:idx val="0"/>
        <c:spPr>
          <a:noFill/>
          <a:ln w="9525" cap="flat" cmpd="sng" algn="ctr">
            <a:solidFill>
              <a:schemeClr val="accent1"/>
            </a:solidFill>
            <a:miter lim="800000"/>
          </a:ln>
          <a:effectLst>
            <a:glow rad="63500">
              <a:schemeClr val="accent1">
                <a:satMod val="175000"/>
                <a:alpha val="25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noFill/>
          <a:ln w="9525" cap="flat" cmpd="sng" algn="ctr">
            <a:solidFill>
              <a:schemeClr val="accent1"/>
            </a:solidFill>
            <a:miter lim="800000"/>
          </a:ln>
          <a:effectLst>
            <a:glow rad="63500">
              <a:schemeClr val="accent1">
                <a:satMod val="175000"/>
                <a:alpha val="25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noFill/>
          <a:ln w="22225" cap="rnd" cmpd="sng" algn="ctr">
            <a:solidFill>
              <a:schemeClr val="accent1"/>
            </a:solidFill>
            <a:miter lim="800000"/>
          </a:ln>
          <a:effectLst>
            <a:glow rad="139700">
              <a:schemeClr val="accent1">
                <a:satMod val="175000"/>
                <a:alpha val="14000"/>
              </a:schemeClr>
            </a:glo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v>Monthly and Yearly Sales Trend</c:v>
          </c:tx>
          <c:spPr>
            <a:ln w="22225" cap="rnd">
              <a:solidFill>
                <a:schemeClr val="accent1"/>
              </a:solidFill>
            </a:ln>
            <a:effectLst>
              <a:glow rad="139700">
                <a:schemeClr val="accent1">
                  <a:satMod val="175000"/>
                  <a:alpha val="14000"/>
                </a:schemeClr>
              </a:glow>
            </a:effectLst>
          </c:spPr>
          <c:marker>
            <c:symbol val="none"/>
          </c:marker>
          <c:trendline>
            <c:spPr>
              <a:ln w="25400" cap="rnd">
                <a:solidFill>
                  <a:schemeClr val="accent1">
                    <a:alpha val="50000"/>
                  </a:schemeClr>
                </a:solidFill>
              </a:ln>
              <a:effectLst/>
            </c:spPr>
            <c:trendlineType val="linear"/>
            <c:dispRSqr val="0"/>
            <c:dispEq val="0"/>
          </c:trendline>
          <c:trendline>
            <c:spPr>
              <a:ln w="25400" cap="rnd">
                <a:solidFill>
                  <a:schemeClr val="accent1">
                    <a:alpha val="50000"/>
                  </a:schemeClr>
                </a:solidFill>
              </a:ln>
              <a:effectLst/>
            </c:spPr>
            <c:trendlineType val="linear"/>
            <c:dispRSqr val="0"/>
            <c:dispEq val="0"/>
          </c:trendline>
          <c:cat>
            <c:strLit>
              <c:ptCount val="48"/>
              <c:pt idx="0">
                <c:v>2023 Jan</c:v>
              </c:pt>
              <c:pt idx="1">
                <c:v>2023 Feb</c:v>
              </c:pt>
              <c:pt idx="2">
                <c:v>2023 Mar</c:v>
              </c:pt>
              <c:pt idx="3">
                <c:v>2023 Apr</c:v>
              </c:pt>
              <c:pt idx="4">
                <c:v>2023 May</c:v>
              </c:pt>
              <c:pt idx="5">
                <c:v>2023 Jun</c:v>
              </c:pt>
              <c:pt idx="6">
                <c:v>2023 Jul</c:v>
              </c:pt>
              <c:pt idx="7">
                <c:v>2023 Aug</c:v>
              </c:pt>
              <c:pt idx="8">
                <c:v>2023 Sep</c:v>
              </c:pt>
              <c:pt idx="9">
                <c:v>2023 Oct</c:v>
              </c:pt>
              <c:pt idx="10">
                <c:v>2023 Nov</c:v>
              </c:pt>
              <c:pt idx="11">
                <c:v>2023 Dec</c:v>
              </c:pt>
              <c:pt idx="12">
                <c:v>2024 Jan</c:v>
              </c:pt>
              <c:pt idx="13">
                <c:v>2024 Feb</c:v>
              </c:pt>
              <c:pt idx="14">
                <c:v>2024 Mar</c:v>
              </c:pt>
              <c:pt idx="15">
                <c:v>2024 Apr</c:v>
              </c:pt>
              <c:pt idx="16">
                <c:v>2024 May</c:v>
              </c:pt>
              <c:pt idx="17">
                <c:v>2024 Jun</c:v>
              </c:pt>
              <c:pt idx="18">
                <c:v>2024 Jul</c:v>
              </c:pt>
              <c:pt idx="19">
                <c:v>2024 Aug</c:v>
              </c:pt>
              <c:pt idx="20">
                <c:v>2024 Sep</c:v>
              </c:pt>
              <c:pt idx="21">
                <c:v>2024 Oct</c:v>
              </c:pt>
              <c:pt idx="22">
                <c:v>2024 Nov</c:v>
              </c:pt>
              <c:pt idx="23">
                <c:v>2024 Dec</c:v>
              </c:pt>
              <c:pt idx="24">
                <c:v>2025 Jan</c:v>
              </c:pt>
              <c:pt idx="25">
                <c:v>2025 Feb</c:v>
              </c:pt>
              <c:pt idx="26">
                <c:v>2025 Mar</c:v>
              </c:pt>
              <c:pt idx="27">
                <c:v>2025 Apr</c:v>
              </c:pt>
              <c:pt idx="28">
                <c:v>2025 May</c:v>
              </c:pt>
              <c:pt idx="29">
                <c:v>2025 Jun</c:v>
              </c:pt>
              <c:pt idx="30">
                <c:v>2025 Jul</c:v>
              </c:pt>
              <c:pt idx="31">
                <c:v>2025 Aug</c:v>
              </c:pt>
              <c:pt idx="32">
                <c:v>2025 Sep</c:v>
              </c:pt>
              <c:pt idx="33">
                <c:v>2025 Oct</c:v>
              </c:pt>
              <c:pt idx="34">
                <c:v>2025 Nov</c:v>
              </c:pt>
              <c:pt idx="35">
                <c:v>2025 Dec</c:v>
              </c:pt>
              <c:pt idx="36">
                <c:v>2026 Jan</c:v>
              </c:pt>
              <c:pt idx="37">
                <c:v>2026 Feb</c:v>
              </c:pt>
              <c:pt idx="38">
                <c:v>2026 Mar</c:v>
              </c:pt>
              <c:pt idx="39">
                <c:v>2026 Apr</c:v>
              </c:pt>
              <c:pt idx="40">
                <c:v>2026 May</c:v>
              </c:pt>
              <c:pt idx="41">
                <c:v>2026 Jun</c:v>
              </c:pt>
              <c:pt idx="42">
                <c:v>2026 Jul</c:v>
              </c:pt>
              <c:pt idx="43">
                <c:v>2026 Aug</c:v>
              </c:pt>
              <c:pt idx="44">
                <c:v>2026 Sep</c:v>
              </c:pt>
              <c:pt idx="45">
                <c:v>2026 Oct</c:v>
              </c:pt>
              <c:pt idx="46">
                <c:v>2026 Nov</c:v>
              </c:pt>
              <c:pt idx="47">
                <c:v>2026 Dec</c:v>
              </c:pt>
            </c:strLit>
          </c:cat>
          <c:val>
            <c:numLit>
              <c:formatCode>General</c:formatCode>
              <c:ptCount val="48"/>
              <c:pt idx="0">
                <c:v>14518.054999999995</c:v>
              </c:pt>
              <c:pt idx="1">
                <c:v>4519.8919999999989</c:v>
              </c:pt>
              <c:pt idx="2">
                <c:v>56933.909</c:v>
              </c:pt>
              <c:pt idx="3">
                <c:v>28295.344999999987</c:v>
              </c:pt>
              <c:pt idx="4">
                <c:v>26319.766999999985</c:v>
              </c:pt>
              <c:pt idx="5">
                <c:v>34669.479600000013</c:v>
              </c:pt>
              <c:pt idx="6">
                <c:v>33946.392999999989</c:v>
              </c:pt>
              <c:pt idx="7">
                <c:v>28918.338499999976</c:v>
              </c:pt>
              <c:pt idx="8">
                <c:v>82670.428799999965</c:v>
              </c:pt>
              <c:pt idx="9">
                <c:v>32413.339000000004</c:v>
              </c:pt>
              <c:pt idx="10">
                <c:v>78889.236700000009</c:v>
              </c:pt>
              <c:pt idx="11">
                <c:v>72008.308499999999</c:v>
              </c:pt>
              <c:pt idx="12">
                <c:v>18461.9156</c:v>
              </c:pt>
              <c:pt idx="13">
                <c:v>11951.410999999998</c:v>
              </c:pt>
              <c:pt idx="14">
                <c:v>39978.627999999982</c:v>
              </c:pt>
              <c:pt idx="15">
                <c:v>34195.208500000022</c:v>
              </c:pt>
              <c:pt idx="16">
                <c:v>30246.946500000016</c:v>
              </c:pt>
              <c:pt idx="17">
                <c:v>24797.291999999983</c:v>
              </c:pt>
              <c:pt idx="18">
                <c:v>28774.744999999992</c:v>
              </c:pt>
              <c:pt idx="19">
                <c:v>37057.004199999988</c:v>
              </c:pt>
              <c:pt idx="20">
                <c:v>64627.046000000046</c:v>
              </c:pt>
              <c:pt idx="21">
                <c:v>31490.853499999983</c:v>
              </c:pt>
              <c:pt idx="22">
                <c:v>75972.563500000047</c:v>
              </c:pt>
              <c:pt idx="23">
                <c:v>75532.557200000025</c:v>
              </c:pt>
              <c:pt idx="24">
                <c:v>18830.330999999995</c:v>
              </c:pt>
              <c:pt idx="25">
                <c:v>22978.815000000002</c:v>
              </c:pt>
              <c:pt idx="26">
                <c:v>53031.069000000018</c:v>
              </c:pt>
              <c:pt idx="27">
                <c:v>38829.158999999992</c:v>
              </c:pt>
              <c:pt idx="28">
                <c:v>57042.83799999996</c:v>
              </c:pt>
              <c:pt idx="29">
                <c:v>40937.148000000008</c:v>
              </c:pt>
              <c:pt idx="30">
                <c:v>40300.499000000003</c:v>
              </c:pt>
              <c:pt idx="31">
                <c:v>31716.814300000005</c:v>
              </c:pt>
              <c:pt idx="32">
                <c:v>74153.444899999973</c:v>
              </c:pt>
              <c:pt idx="33">
                <c:v>59831.001000000011</c:v>
              </c:pt>
              <c:pt idx="34">
                <c:v>79411.965800000005</c:v>
              </c:pt>
              <c:pt idx="35">
                <c:v>97502.276999999973</c:v>
              </c:pt>
              <c:pt idx="36">
                <c:v>44259.214000000014</c:v>
              </c:pt>
              <c:pt idx="37">
                <c:v>20301.133399999992</c:v>
              </c:pt>
              <c:pt idx="38">
                <c:v>60728.480799999976</c:v>
              </c:pt>
              <c:pt idx="39">
                <c:v>36779.036099999983</c:v>
              </c:pt>
              <c:pt idx="40">
                <c:v>45155.482199999991</c:v>
              </c:pt>
              <c:pt idx="41">
                <c:v>53056.07769999998</c:v>
              </c:pt>
              <c:pt idx="42">
                <c:v>45989.495999999956</c:v>
              </c:pt>
              <c:pt idx="43">
                <c:v>64129.757999999994</c:v>
              </c:pt>
              <c:pt idx="44">
                <c:v>88064.532000000094</c:v>
              </c:pt>
              <c:pt idx="45">
                <c:v>83474.783199999918</c:v>
              </c:pt>
              <c:pt idx="46">
                <c:v>118468.52099999998</c:v>
              </c:pt>
              <c:pt idx="47">
                <c:v>87969.516799999983</c:v>
              </c:pt>
            </c:numLit>
          </c:val>
          <c:smooth val="0"/>
          <c:extLst>
            <c:ext xmlns:c16="http://schemas.microsoft.com/office/drawing/2014/chart" uri="{C3380CC4-5D6E-409C-BE32-E72D297353CC}">
              <c16:uniqueId val="{00000000-C041-4729-BE60-535EE5DEA8BA}"/>
            </c:ext>
          </c:extLst>
        </c:ser>
        <c:dLbls>
          <c:showLegendKey val="0"/>
          <c:showVal val="0"/>
          <c:showCatName val="0"/>
          <c:showSerName val="0"/>
          <c:showPercent val="0"/>
          <c:showBubbleSize val="0"/>
        </c:dLbls>
        <c:smooth val="0"/>
        <c:axId val="584596432"/>
        <c:axId val="584594352"/>
      </c:lineChart>
      <c:catAx>
        <c:axId val="584596432"/>
        <c:scaling>
          <c:orientation val="minMax"/>
        </c:scaling>
        <c:delete val="0"/>
        <c:axPos val="b"/>
        <c:minorGridlines>
          <c: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584594352"/>
        <c:crosses val="autoZero"/>
        <c:auto val="1"/>
        <c:lblAlgn val="ctr"/>
        <c:lblOffset val="100"/>
        <c:noMultiLvlLbl val="0"/>
      </c:catAx>
      <c:valAx>
        <c:axId val="584594352"/>
        <c:scaling>
          <c:orientation val="minMax"/>
        </c:scaling>
        <c:delete val="0"/>
        <c:axPos val="l"/>
        <c:majorGridlines>
          <c:spPr>
            <a:ln w="9525" cap="flat" cmpd="sng" algn="ctr">
              <a:gradFill>
                <a:gsLst>
                  <a:gs pos="100000">
                    <a:schemeClr val="dk1">
                      <a:lumMod val="75000"/>
                      <a:lumOff val="25000"/>
                    </a:schemeClr>
                  </a:gs>
                  <a:gs pos="0">
                    <a:schemeClr val="dk1">
                      <a:lumMod val="65000"/>
                      <a:lumOff val="35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5845964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Sales by Region</a:t>
            </a:r>
            <a:endParaRPr lang="az-Latn-AZ"/>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s>
    <c:plotArea>
      <c:layout/>
      <c:pieChart>
        <c:varyColors val="1"/>
        <c:ser>
          <c:idx val="0"/>
          <c:order val="0"/>
          <c:tx>
            <c:v>Total</c:v>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C45-4CAB-AE1C-CB13A89DD467}"/>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C45-4CAB-AE1C-CB13A89DD467}"/>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8C45-4CAB-AE1C-CB13A89DD467}"/>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8C45-4CAB-AE1C-CB13A89DD467}"/>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Lit>
              <c:ptCount val="4"/>
              <c:pt idx="0">
                <c:v>West</c:v>
              </c:pt>
              <c:pt idx="1">
                <c:v>East</c:v>
              </c:pt>
              <c:pt idx="2">
                <c:v>Central</c:v>
              </c:pt>
              <c:pt idx="3">
                <c:v>South</c:v>
              </c:pt>
            </c:strLit>
          </c:cat>
          <c:val>
            <c:numLit>
              <c:formatCode>General</c:formatCode>
              <c:ptCount val="4"/>
              <c:pt idx="0">
                <c:v>739879.80449999997</c:v>
              </c:pt>
              <c:pt idx="1">
                <c:v>692793.99399999878</c:v>
              </c:pt>
              <c:pt idx="2">
                <c:v>505650.63280000072</c:v>
              </c:pt>
              <c:pt idx="3">
                <c:v>391805.62500000058</c:v>
              </c:pt>
            </c:numLit>
          </c:val>
          <c:extLst>
            <c:ext xmlns:c16="http://schemas.microsoft.com/office/drawing/2014/chart" uri="{C3380CC4-5D6E-409C-BE32-E72D297353CC}">
              <c16:uniqueId val="{00000008-8C45-4CAB-AE1C-CB13A89DD467}"/>
            </c:ext>
          </c:extLst>
        </c:ser>
        <c:dLbls>
          <c:showLegendKey val="0"/>
          <c:showVal val="0"/>
          <c:showCatName val="0"/>
          <c:showSerName val="0"/>
          <c:showPercent val="0"/>
          <c:showBubbleSize val="0"/>
          <c:showLeaderLines val="0"/>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colors2.xml><?xml version="1.0" encoding="utf-8"?>
<cs:colorStyle xmlns:cs="http://schemas.microsoft.com/office/drawing/2012/chartStyle" xmlns:a="http://schemas.openxmlformats.org/drawingml/2006/main" meth="withinLinearReversed" id="21">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3">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75000"/>
                <a:lumOff val="25000"/>
              </a:schemeClr>
            </a:gs>
            <a:gs pos="0">
              <a:schemeClr val="dk1">
                <a:lumMod val="65000"/>
                <a:lumOff val="3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6">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75000"/>
                <a:lumOff val="25000"/>
              </a:schemeClr>
            </a:gs>
            <a:gs pos="0">
              <a:schemeClr val="dk1">
                <a:lumMod val="65000"/>
                <a:lumOff val="3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98135</xdr:colOff>
      <xdr:row>35</xdr:row>
      <xdr:rowOff>157512</xdr:rowOff>
    </xdr:from>
    <xdr:to>
      <xdr:col>8</xdr:col>
      <xdr:colOff>34635</xdr:colOff>
      <xdr:row>58</xdr:row>
      <xdr:rowOff>150090</xdr:rowOff>
    </xdr:to>
    <xdr:graphicFrame macro="">
      <xdr:nvGraphicFramePr>
        <xdr:cNvPr id="2" name="Chart 1">
          <a:extLst>
            <a:ext uri="{FF2B5EF4-FFF2-40B4-BE49-F238E27FC236}">
              <a16:creationId xmlns:a16="http://schemas.microsoft.com/office/drawing/2014/main" id="{417DFD8E-E082-4F68-9B53-D28B7423B3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23089</xdr:colOff>
      <xdr:row>11</xdr:row>
      <xdr:rowOff>126999</xdr:rowOff>
    </xdr:from>
    <xdr:to>
      <xdr:col>8</xdr:col>
      <xdr:colOff>54429</xdr:colOff>
      <xdr:row>34</xdr:row>
      <xdr:rowOff>69272</xdr:rowOff>
    </xdr:to>
    <xdr:graphicFrame macro="">
      <xdr:nvGraphicFramePr>
        <xdr:cNvPr id="3" name="Chart 2">
          <a:extLst>
            <a:ext uri="{FF2B5EF4-FFF2-40B4-BE49-F238E27FC236}">
              <a16:creationId xmlns:a16="http://schemas.microsoft.com/office/drawing/2014/main" id="{9FC5B5D7-9AF8-4088-84B8-4A03735F1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6596</xdr:colOff>
      <xdr:row>11</xdr:row>
      <xdr:rowOff>44531</xdr:rowOff>
    </xdr:from>
    <xdr:to>
      <xdr:col>20</xdr:col>
      <xdr:colOff>46182</xdr:colOff>
      <xdr:row>47</xdr:row>
      <xdr:rowOff>46181</xdr:rowOff>
    </xdr:to>
    <xdr:graphicFrame macro="">
      <xdr:nvGraphicFramePr>
        <xdr:cNvPr id="4" name="Chart 3">
          <a:extLst>
            <a:ext uri="{FF2B5EF4-FFF2-40B4-BE49-F238E27FC236}">
              <a16:creationId xmlns:a16="http://schemas.microsoft.com/office/drawing/2014/main" id="{75AAFA76-8D0E-421A-A01E-51917B3243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599378</xdr:colOff>
      <xdr:row>1</xdr:row>
      <xdr:rowOff>295426</xdr:rowOff>
    </xdr:from>
    <xdr:to>
      <xdr:col>14</xdr:col>
      <xdr:colOff>8149</xdr:colOff>
      <xdr:row>10</xdr:row>
      <xdr:rowOff>14941</xdr:rowOff>
    </xdr:to>
    <mc:AlternateContent xmlns:mc="http://schemas.openxmlformats.org/markup-compatibility/2006" xmlns:a14="http://schemas.microsoft.com/office/drawing/2010/main">
      <mc:Choice Requires="a14">
        <xdr:graphicFrame macro="">
          <xdr:nvGraphicFramePr>
            <xdr:cNvPr id="6" name="Country/Region">
              <a:extLst>
                <a:ext uri="{FF2B5EF4-FFF2-40B4-BE49-F238E27FC236}">
                  <a16:creationId xmlns:a16="http://schemas.microsoft.com/office/drawing/2014/main" id="{3FF92458-6B34-4985-8379-69796798E1C8}"/>
                </a:ext>
              </a:extLst>
            </xdr:cNvPr>
            <xdr:cNvGraphicFramePr/>
          </xdr:nvGraphicFramePr>
          <xdr:xfrm>
            <a:off x="0" y="0"/>
            <a:ext cx="0" cy="0"/>
          </xdr:xfrm>
          <a:graphic>
            <a:graphicData uri="http://schemas.microsoft.com/office/drawing/2010/slicer">
              <sle:slicer xmlns:sle="http://schemas.microsoft.com/office/drawing/2010/slicer" name="Country/Region"/>
            </a:graphicData>
          </a:graphic>
        </xdr:graphicFrame>
      </mc:Choice>
      <mc:Fallback xmlns="">
        <xdr:sp macro="" textlink="">
          <xdr:nvSpPr>
            <xdr:cNvPr id="0" name=""/>
            <xdr:cNvSpPr>
              <a:spLocks noTextEdit="1"/>
            </xdr:cNvSpPr>
          </xdr:nvSpPr>
          <xdr:spPr>
            <a:xfrm>
              <a:off x="11579105" y="457062"/>
              <a:ext cx="2468317" cy="150906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15</xdr:col>
      <xdr:colOff>6961</xdr:colOff>
      <xdr:row>1</xdr:row>
      <xdr:rowOff>293765</xdr:rowOff>
    </xdr:from>
    <xdr:to>
      <xdr:col>19</xdr:col>
      <xdr:colOff>605119</xdr:colOff>
      <xdr:row>10</xdr:row>
      <xdr:rowOff>22411</xdr:rowOff>
    </xdr:to>
    <mc:AlternateContent xmlns:mc="http://schemas.openxmlformats.org/markup-compatibility/2006" xmlns:tsle="http://schemas.microsoft.com/office/drawing/2012/timeslicer">
      <mc:Choice Requires="tsle">
        <xdr:graphicFrame macro="">
          <xdr:nvGraphicFramePr>
            <xdr:cNvPr id="7" name="Ship Date">
              <a:extLst>
                <a:ext uri="{FF2B5EF4-FFF2-40B4-BE49-F238E27FC236}">
                  <a16:creationId xmlns:a16="http://schemas.microsoft.com/office/drawing/2014/main" id="{A3D3E0E9-C45F-4F2F-A8C2-E03240542153}"/>
                </a:ext>
              </a:extLst>
            </xdr:cNvPr>
            <xdr:cNvGraphicFramePr/>
          </xdr:nvGraphicFramePr>
          <xdr:xfrm>
            <a:off x="0" y="0"/>
            <a:ext cx="0" cy="0"/>
          </xdr:xfrm>
          <a:graphic>
            <a:graphicData uri="http://schemas.microsoft.com/office/drawing/2012/timeslicer">
              <tsle:timeslicer name="Ship Date"/>
            </a:graphicData>
          </a:graphic>
        </xdr:graphicFrame>
      </mc:Choice>
      <mc:Fallback xmlns="">
        <xdr:sp macro="" textlink="">
          <xdr:nvSpPr>
            <xdr:cNvPr id="0" name=""/>
            <xdr:cNvSpPr>
              <a:spLocks noTextEdit="1"/>
            </xdr:cNvSpPr>
          </xdr:nvSpPr>
          <xdr:spPr>
            <a:xfrm>
              <a:off x="14658143" y="455401"/>
              <a:ext cx="3045794" cy="1518192"/>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4004632" backgroundQuery="1" createdVersion="7" refreshedVersion="7" minRefreshableVersion="3" recordCount="0" supportSubquery="1" supportAdvancedDrill="1" xr:uid="{B61B63BE-7BEA-47C9-BED8-E03FC3817BAD}">
  <cacheSource type="external" connectionId="1"/>
  <cacheFields count="3">
    <cacheField name="[Range].[Segment].[Segment]" caption="Segment" numFmtId="0" hierarchy="7" level="1">
      <sharedItems count="3">
        <s v="Consumer"/>
        <s v="Corporate"/>
        <s v="Home Office"/>
      </sharedItems>
    </cacheField>
    <cacheField name="[Measures].[Sum of Sales]" caption="Sum of Sales" numFmtId="0" hierarchy="26" level="32767"/>
    <cacheField name="[Range].[Order Date (Year)].[Order Date (Year)]" caption="Order Date (Year)" numFmtId="0" hierarchy="21" level="1">
      <sharedItems count="4">
        <s v="2023"/>
        <s v="2024"/>
        <s v="2025"/>
        <s v="2026"/>
      </sharedItems>
    </cacheField>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2" memberValueDatatype="130" unbalanced="0">
      <fieldsUsage count="2">
        <fieldUsage x="-1"/>
        <fieldUsage x="0"/>
      </fieldsUsage>
    </cacheHierarchy>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2" memberValueDatatype="130" unbalanced="0">
      <fieldsUsage count="2">
        <fieldUsage x="-1"/>
        <fieldUsage x="2"/>
      </fieldsUsage>
    </cacheHierarchy>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1"/>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4930556" backgroundQuery="1" createdVersion="7" refreshedVersion="7" minRefreshableVersion="3" recordCount="0" supportSubquery="1" supportAdvancedDrill="1" xr:uid="{3DDA559C-79B3-4D9A-ACBF-D083E03BFC9E}">
  <cacheSource type="external" connectionId="1"/>
  <cacheFields count="2">
    <cacheField name="[Range].[Order Date (Year)].[Order Date (Year)]" caption="Order Date (Year)" numFmtId="0" hierarchy="21" level="1">
      <sharedItems count="4">
        <s v="2023"/>
        <s v="2024"/>
        <s v="2025"/>
        <s v="2026"/>
      </sharedItems>
    </cacheField>
    <cacheField name="[Measures].[Sum of Profit]" caption="Sum of Profit" numFmtId="0" hierarchy="25"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2" memberValueDatatype="130" unbalanced="0">
      <fieldsUsage count="2">
        <fieldUsage x="-1"/>
        <fieldUsage x="0"/>
      </fieldsUsage>
    </cacheHierarchy>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oneField="1">
      <fieldsUsage count="1">
        <fieldUsage x="1"/>
      </fieldsUsage>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585648" backgroundQuery="1" createdVersion="7" refreshedVersion="7" minRefreshableVersion="3" recordCount="0" supportSubquery="1" supportAdvancedDrill="1" xr:uid="{C70ABCDA-7D89-426B-8D66-AE25B74434DB}">
  <cacheSource type="external" connectionId="1"/>
  <cacheFields count="2">
    <cacheField name="[Range].[Order Date (Year)].[Order Date (Year)]" caption="Order Date (Year)" numFmtId="0" hierarchy="21" level="1">
      <sharedItems count="4">
        <s v="2023"/>
        <s v="2024"/>
        <s v="2025"/>
        <s v="2026"/>
      </sharedItems>
    </cacheField>
    <cacheField name="[Measures].[Count of Order ID]" caption="Count of Order ID" numFmtId="0" hierarchy="29"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2" memberValueDatatype="130" unbalanced="0">
      <fieldsUsage count="2">
        <fieldUsage x="-1"/>
        <fieldUsage x="0"/>
      </fieldsUsage>
    </cacheHierarchy>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oneField="1">
      <fieldsUsage count="1">
        <fieldUsage x="1"/>
      </fieldsUsage>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6782411" backgroundQuery="1" createdVersion="7" refreshedVersion="7" minRefreshableVersion="3" recordCount="0" supportSubquery="1" supportAdvancedDrill="1" xr:uid="{0A8382E3-A60C-4B44-B754-B416C63213DC}">
  <cacheSource type="external" connectionId="1"/>
  <cacheFields count="2">
    <cacheField name="[Range].[Segment].[Segment]" caption="Segment" numFmtId="0" hierarchy="7" level="1">
      <sharedItems count="3">
        <s v="Consumer"/>
        <s v="Corporate"/>
        <s v="Home Office"/>
      </sharedItems>
    </cacheField>
    <cacheField name="[Measures].[Sum of Sales]" caption="Sum of Sales" numFmtId="0" hierarchy="26"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2" memberValueDatatype="130" unbalanced="0">
      <fieldsUsage count="2">
        <fieldUsage x="-1"/>
        <fieldUsage x="0"/>
      </fieldsUsage>
    </cacheHierarchy>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1"/>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7708335" backgroundQuery="1" createdVersion="7" refreshedVersion="7" minRefreshableVersion="3" recordCount="0" supportSubquery="1" supportAdvancedDrill="1" xr:uid="{B15536D8-4316-4FC9-852C-4F44FE9FDF4D}">
  <cacheSource type="external" connectionId="1"/>
  <cacheFields count="3">
    <cacheField name="[Range].[Segment].[Segment]" caption="Segment" numFmtId="0" hierarchy="7" level="1">
      <sharedItems count="3">
        <s v="Consumer"/>
        <s v="Corporate"/>
        <s v="Home Office"/>
      </sharedItems>
    </cacheField>
    <cacheField name="[Measures].[Sum of Sales]" caption="Sum of Sales" numFmtId="0" hierarchy="26" level="32767"/>
    <cacheField name="[Range].[Order Date (Year)].[Order Date (Year)]" caption="Order Date (Year)" numFmtId="0" hierarchy="21" level="1">
      <sharedItems count="4">
        <s v="2023"/>
        <s v="2024"/>
        <s v="2025"/>
        <s v="2026"/>
      </sharedItems>
    </cacheField>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2" memberValueDatatype="130" unbalanced="0">
      <fieldsUsage count="2">
        <fieldUsage x="-1"/>
        <fieldUsage x="0"/>
      </fieldsUsage>
    </cacheHierarchy>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2" memberValueDatatype="130" unbalanced="0">
      <fieldsUsage count="2">
        <fieldUsage x="-1"/>
        <fieldUsage x="2"/>
      </fieldsUsage>
    </cacheHierarchy>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1"/>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8634259" backgroundQuery="1" createdVersion="7" refreshedVersion="7" minRefreshableVersion="3" recordCount="0" supportSubquery="1" supportAdvancedDrill="1" xr:uid="{0B8F92FE-D2A5-4429-A7E9-EF5CBC6EFDF1}">
  <cacheSource type="external" connectionId="1"/>
  <cacheFields count="2">
    <cacheField name="[Range].[Order Date (Year)].[Order Date (Year)]" caption="Order Date (Year)" numFmtId="0" hierarchy="21" level="1">
      <sharedItems count="4">
        <s v="2023"/>
        <s v="2024"/>
        <s v="2025"/>
        <s v="2026"/>
      </sharedItems>
    </cacheField>
    <cacheField name="[Measures].[Count of Order ID]" caption="Count of Order ID" numFmtId="0" hierarchy="29"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2" memberValueDatatype="130" unbalanced="0">
      <fieldsUsage count="2">
        <fieldUsage x="-1"/>
        <fieldUsage x="0"/>
      </fieldsUsage>
    </cacheHierarchy>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oneField="1">
      <fieldsUsage count="1">
        <fieldUsage x="1"/>
      </fieldsUsage>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9560182" backgroundQuery="1" createdVersion="7" refreshedVersion="7" minRefreshableVersion="3" recordCount="0" supportSubquery="1" supportAdvancedDrill="1" xr:uid="{94D00107-7AE3-4C20-B17D-98AD8E23D017}">
  <cacheSource type="external" connectionId="1"/>
  <cacheFields count="2">
    <cacheField name="[Range].[Order Date (Year)].[Order Date (Year)]" caption="Order Date (Year)" numFmtId="0" hierarchy="21" level="1">
      <sharedItems count="4">
        <s v="2023"/>
        <s v="2024"/>
        <s v="2025"/>
        <s v="2026"/>
      </sharedItems>
    </cacheField>
    <cacheField name="[Measures].[Sum of Profit]" caption="Sum of Profit" numFmtId="0" hierarchy="25"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2" memberValueDatatype="130" unbalanced="0">
      <fieldsUsage count="2">
        <fieldUsage x="-1"/>
        <fieldUsage x="0"/>
      </fieldsUsage>
    </cacheHierarchy>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oneField="1">
      <fieldsUsage count="1">
        <fieldUsage x="1"/>
      </fieldsUsage>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0486113" backgroundQuery="1" createdVersion="7" refreshedVersion="7" minRefreshableVersion="3" recordCount="0" supportSubquery="1" supportAdvancedDrill="1" xr:uid="{4E4ABD8F-8212-4BEB-9931-579D145A5131}">
  <cacheSource type="external" connectionId="1"/>
  <cacheFields count="2">
    <cacheField name="[Range].[City].[City]" caption="City" numFmtId="0" hierarchy="9" level="1">
      <sharedItems count="10">
        <s v="Atlanta"/>
        <s v="Detroit"/>
        <s v="Jackson"/>
        <s v="Lafayette"/>
        <s v="Los Angeles"/>
        <s v="Minneapolis"/>
        <s v="New York City"/>
        <s v="San Diego"/>
        <s v="San Francisco"/>
        <s v="Seattle"/>
      </sharedItems>
    </cacheField>
    <cacheField name="[Measures].[Sum of Profit]" caption="Sum of Profit" numFmtId="0" hierarchy="25"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2" memberValueDatatype="130" unbalanced="0">
      <fieldsUsage count="2">
        <fieldUsage x="-1"/>
        <fieldUsage x="0"/>
      </fieldsUsage>
    </cacheHierarchy>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oneField="1">
      <fieldsUsage count="1">
        <fieldUsage x="1"/>
      </fieldsUsage>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1412037" backgroundQuery="1" createdVersion="7" refreshedVersion="7" minRefreshableVersion="3" recordCount="0" supportSubquery="1" supportAdvancedDrill="1" xr:uid="{A63EA1D2-0FEC-4F52-8C28-856AEA06BD30}">
  <cacheSource type="external" connectionId="1"/>
  <cacheFields count="2">
    <cacheField name="[Range].[Product Name].[Product Name]" caption="Product Name" numFmtId="0" hierarchy="16" level="1">
      <sharedItems count="10">
        <s v="Avery Non-Stick Binders"/>
        <s v="Easy-staple paper"/>
        <s v="KI Adjustable-Height Table"/>
        <s v="Logitech 910-002974 M325 Wireless Mouse for Web Scrolling"/>
        <s v="Staple envelope"/>
        <s v="Staple remover"/>
        <s v="Staple-based wall hangings"/>
        <s v="Staples"/>
        <s v="Staples in misc. colors"/>
        <s v="Storex Dura Pro Binders"/>
      </sharedItems>
    </cacheField>
    <cacheField name="[Measures].[Count of Order ID]" caption="Count of Order ID" numFmtId="0" hierarchy="29"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2" memberValueDatatype="130" unbalanced="0">
      <fieldsUsage count="2">
        <fieldUsage x="-1"/>
        <fieldUsage x="0"/>
      </fieldsUsage>
    </cacheHierarchy>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oneField="1">
      <fieldsUsage count="1">
        <fieldUsage x="1"/>
      </fieldsUsage>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2337961" backgroundQuery="1" createdVersion="7" refreshedVersion="7" minRefreshableVersion="3" recordCount="0" supportSubquery="1" supportAdvancedDrill="1" xr:uid="{8768BE18-00B0-4258-B887-8D16A9205A65}">
  <cacheSource type="external" connectionId="1"/>
  <cacheFields count="2">
    <cacheField name="[Range].[Category].[Category]" caption="Category" numFmtId="0" hierarchy="14" level="1">
      <sharedItems count="3">
        <s v="Furniture"/>
        <s v="Office Supplies"/>
        <s v="Technology"/>
      </sharedItems>
    </cacheField>
    <cacheField name="[Measures].[Sum of Sales]" caption="Sum of Sales" numFmtId="0" hierarchy="26"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2" memberValueDatatype="130" unbalanced="0">
      <fieldsUsage count="2">
        <fieldUsage x="-1"/>
        <fieldUsage x="0"/>
      </fieldsUsage>
    </cacheHierarchy>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1"/>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3263892" backgroundQuery="1" createdVersion="7" refreshedVersion="7" minRefreshableVersion="3" recordCount="0" supportSubquery="1" supportAdvancedDrill="1" xr:uid="{23BE90C2-8CEB-4352-A0B1-FCA71B7D63F5}">
  <cacheSource type="external" connectionId="1"/>
  <cacheFields count="2">
    <cacheField name="[Range].[City].[City]" caption="City" numFmtId="0" hierarchy="9" level="1">
      <sharedItems count="10">
        <s v="Chicago"/>
        <s v="Houston"/>
        <s v="Jacksonville"/>
        <s v="Los Angeles"/>
        <s v="New York City"/>
        <s v="Philadelphia"/>
        <s v="San Diego"/>
        <s v="San Francisco"/>
        <s v="Seattle"/>
        <s v="Springfield"/>
      </sharedItems>
    </cacheField>
    <cacheField name="[Measures].[Sum of Sales]" caption="Sum of Sales" numFmtId="0" hierarchy="26"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2" memberValueDatatype="130" unbalanced="0">
      <fieldsUsage count="2">
        <fieldUsage x="-1"/>
        <fieldUsage x="0"/>
      </fieldsUsage>
    </cacheHierarchy>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1"/>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4189816" backgroundQuery="1" createdVersion="7" refreshedVersion="7" minRefreshableVersion="3" recordCount="0" supportSubquery="1" supportAdvancedDrill="1" xr:uid="{0E3AA878-A2AD-44EB-BB6F-6CB1BC5F4D7C}">
  <cacheSource type="external" connectionId="1"/>
  <cacheFields count="3">
    <cacheField name="[Range].[City].[City]" caption="City" numFmtId="0" hierarchy="9" level="1">
      <sharedItems count="10">
        <s v="Chicago"/>
        <s v="Houston"/>
        <s v="Jacksonville"/>
        <s v="Los Angeles"/>
        <s v="New York City"/>
        <s v="Philadelphia"/>
        <s v="San Diego"/>
        <s v="San Francisco"/>
        <s v="Seattle"/>
        <s v="Springfield"/>
      </sharedItems>
    </cacheField>
    <cacheField name="[Range].[Region].[Region]" caption="Region" numFmtId="0" hierarchy="12" level="1">
      <sharedItems count="4">
        <s v="Central"/>
        <s v="East"/>
        <s v="South"/>
        <s v="West"/>
      </sharedItems>
    </cacheField>
    <cacheField name="[Measures].[Sum of Profit]" caption="Sum of Profit" numFmtId="0" hierarchy="25"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2" memberValueDatatype="130" unbalanced="0">
      <fieldsUsage count="2">
        <fieldUsage x="-1"/>
        <fieldUsage x="0"/>
      </fieldsUsage>
    </cacheHierarchy>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2" memberValueDatatype="130" unbalanced="0">
      <fieldsUsage count="2">
        <fieldUsage x="-1"/>
        <fieldUsage x="1"/>
      </fieldsUsage>
    </cacheHierarchy>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oneField="1">
      <fieldsUsage count="1">
        <fieldUsage x="2"/>
      </fieldsUsage>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511574" backgroundQuery="1" createdVersion="7" refreshedVersion="7" minRefreshableVersion="3" recordCount="0" supportSubquery="1" supportAdvancedDrill="1" xr:uid="{F7B81414-B2A9-4F3B-BAD3-AE155AF14D27}">
  <cacheSource type="external" connectionId="1"/>
  <cacheFields count="3">
    <cacheField name="[Range].[City].[City]" caption="City" numFmtId="0" hierarchy="9" level="1">
      <sharedItems count="10">
        <s v="Chicago"/>
        <s v="Houston"/>
        <s v="Jacksonville"/>
        <s v="Los Angeles"/>
        <s v="New York City"/>
        <s v="Philadelphia"/>
        <s v="San Diego"/>
        <s v="San Francisco"/>
        <s v="Seattle"/>
        <s v="Springfield"/>
      </sharedItems>
    </cacheField>
    <cacheField name="[Range].[Region].[Region]" caption="Region" numFmtId="0" hierarchy="12" level="1">
      <sharedItems count="4">
        <s v="Central"/>
        <s v="East"/>
        <s v="South"/>
        <s v="West"/>
      </sharedItems>
    </cacheField>
    <cacheField name="[Measures].[Sum of Sales]" caption="Sum of Sales" numFmtId="0" hierarchy="26"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2" memberValueDatatype="130" unbalanced="0">
      <fieldsUsage count="2">
        <fieldUsage x="-1"/>
        <fieldUsage x="0"/>
      </fieldsUsage>
    </cacheHierarchy>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2" memberValueDatatype="130" unbalanced="0">
      <fieldsUsage count="2">
        <fieldUsage x="-1"/>
        <fieldUsage x="1"/>
      </fieldsUsage>
    </cacheHierarchy>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2"/>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5925925" backgroundQuery="1" createdVersion="7" refreshedVersion="7" minRefreshableVersion="3" recordCount="0" supportSubquery="1" supportAdvancedDrill="1" xr:uid="{D06CE3A7-C767-443C-A4DC-58755D92D39B}">
  <cacheSource type="external" connectionId="1"/>
  <cacheFields count="2">
    <cacheField name="[Range].[Category].[Category]" caption="Category" numFmtId="0" hierarchy="14" level="1">
      <sharedItems count="3">
        <s v="Furniture"/>
        <s v="Office Supplies"/>
        <s v="Technology"/>
      </sharedItems>
    </cacheField>
    <cacheField name="[Measures].[Sum of Profit]" caption="Sum of Profit" numFmtId="0" hierarchy="25"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2" memberValueDatatype="130" unbalanced="0">
      <fieldsUsage count="2">
        <fieldUsage x="-1"/>
        <fieldUsage x="0"/>
      </fieldsUsage>
    </cacheHierarchy>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oneField="1">
      <fieldsUsage count="1">
        <fieldUsage x="1"/>
      </fieldsUsage>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6967595" backgroundQuery="1" createdVersion="7" refreshedVersion="7" minRefreshableVersion="3" recordCount="0" supportSubquery="1" supportAdvancedDrill="1" xr:uid="{83D18AF0-CBB4-4267-A434-572AC9586089}">
  <cacheSource type="external" connectionId="1"/>
  <cacheFields count="2">
    <cacheField name="[Range].[Segment].[Segment]" caption="Segment" numFmtId="0" hierarchy="7" level="1">
      <sharedItems count="3">
        <s v="Consumer"/>
        <s v="Corporate"/>
        <s v="Home Office"/>
      </sharedItems>
    </cacheField>
    <cacheField name="[Measures].[Sum of Profit]" caption="Sum of Profit" numFmtId="0" hierarchy="25"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2" memberValueDatatype="130" unbalanced="0">
      <fieldsUsage count="2">
        <fieldUsage x="-1"/>
        <fieldUsage x="0"/>
      </fieldsUsage>
    </cacheHierarchy>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oneField="1">
      <fieldsUsage count="1">
        <fieldUsage x="1"/>
      </fieldsUsage>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77893518" backgroundQuery="1" createdVersion="7" refreshedVersion="7" minRefreshableVersion="3" recordCount="0" supportSubquery="1" supportAdvancedDrill="1" xr:uid="{F4D65A9E-1F3E-4891-BB10-682536A95492}">
  <cacheSource type="external" connectionId="1"/>
  <cacheFields count="2">
    <cacheField name="[Range].[Product Name].[Product Name]" caption="Product Name" numFmtId="0" hierarchy="16" level="1">
      <sharedItems count="10">
        <s v="Canon imageCLASS 2200 Advanced Copier"/>
        <s v="Cisco TelePresence System EX90 Videoconferencing Unit"/>
        <s v="Fellowes PB500 Electric Punch Plastic Comb Binding Machine with Manual Bind"/>
        <s v="GBC DocuBind P400 Electric Binding System"/>
        <s v="GBC DocuBind TL300 Electric Binding System"/>
        <s v="GBC Ibimaster 500 Manual ProClick Binding System"/>
        <s v="Hewlett Packard LaserJet 3310 Copier"/>
        <s v="High Speed Automatic Electric Letter Opener"/>
        <s v="HON 5400 Series Task Chairs for Big and Tall"/>
        <s v="HP Designjet T520 Inkjet Large Format Printer - 24&quot; Color"/>
      </sharedItems>
    </cacheField>
    <cacheField name="[Measures].[Sum of Sales]" caption="Sum of Sales" numFmtId="0" hierarchy="26" level="32767"/>
  </cacheFields>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2" memberValueDatatype="130" unbalanced="0">
      <fieldsUsage count="2">
        <fieldUsage x="-1"/>
        <fieldUsage x="0"/>
      </fieldsUsage>
    </cacheHierarchy>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oneField="1">
      <fieldsUsage count="1">
        <fieldUsage x="1"/>
      </fieldsUsage>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1921293" backgroundQuery="1" createdVersion="3" refreshedVersion="7" minRefreshableVersion="3" recordCount="0" supportSubquery="1" supportAdvancedDrill="1" xr:uid="{DBCAC22A-922F-48A2-B241-4DE05D575529}">
  <cacheSource type="external" connectionId="1">
    <extLst>
      <ext xmlns:x14="http://schemas.microsoft.com/office/spreadsheetml/2009/9/main" uri="{F057638F-6D5F-4e77-A914-E7F072B9BCA8}">
        <x14:sourceConnection name="ThisWorkbookDataModel"/>
      </ext>
    </extLst>
  </cacheSource>
  <cacheFields count="0"/>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0"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2"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400031484"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32.925560995369" backgroundQuery="1" createdVersion="3" refreshedVersion="7" minRefreshableVersion="3" recordCount="0" supportSubquery="1" supportAdvancedDrill="1" xr:uid="{BEB1D000-DE7A-4BB2-9470-F974B3EF4ECB}">
  <cacheSource type="external" connectionId="1">
    <extLst>
      <ext xmlns:x14="http://schemas.microsoft.com/office/spreadsheetml/2009/9/main" uri="{F057638F-6D5F-4e77-A914-E7F072B9BCA8}">
        <x14:sourceConnection name="ThisWorkbookDataModel"/>
      </ext>
    </extLst>
  </cacheSource>
  <cacheFields count="0"/>
  <cacheHierarchies count="33">
    <cacheHierarchy uniqueName="[Range].[Row ID]" caption="Row ID" attribute="1" defaultMemberUniqueName="[Range].[Row ID].[All]" allUniqueName="[Range].[Row ID].[All]" dimensionUniqueName="[Range]" displayFolder="" count="0" memberValueDatatype="20" unbalanced="0"/>
    <cacheHierarchy uniqueName="[Range].[Order ID]" caption="Order ID" attribute="1" defaultMemberUniqueName="[Range].[Order ID].[All]" allUniqueName="[Range].[Order ID].[All]" dimensionUniqueName="[Range]" displayFolder="" count="0" memberValueDatatype="130" unbalanced="0"/>
    <cacheHierarchy uniqueName="[Range].[Order Date]" caption="Order Date" attribute="1" time="1" defaultMemberUniqueName="[Range].[Order Date].[All]" allUniqueName="[Range].[Order Date].[All]" dimensionUniqueName="[Range]" displayFolder="" count="0" memberValueDatatype="7" unbalanced="0"/>
    <cacheHierarchy uniqueName="[Range].[Ship Date]" caption="Ship Date" attribute="1" time="1" defaultMemberUniqueName="[Range].[Ship Date].[All]" allUniqueName="[Range].[Ship Date].[All]" dimensionUniqueName="[Range]" displayFolder="" count="2" memberValueDatatype="7" unbalanced="0"/>
    <cacheHierarchy uniqueName="[Range].[Ship Mode]" caption="Ship Mode" attribute="1" defaultMemberUniqueName="[Range].[Ship Mode].[All]" allUniqueName="[Range].[Ship Mode].[All]" dimensionUniqueName="[Range]" displayFolder="" count="0" memberValueDatatype="130" unbalanced="0"/>
    <cacheHierarchy uniqueName="[Range].[Customer ID]" caption="Customer ID" attribute="1" defaultMemberUniqueName="[Range].[Customer ID].[All]" allUniqueName="[Range].[Customer ID].[All]" dimensionUniqueName="[Range]" displayFolder="" count="0" memberValueDatatype="130" unbalanced="0"/>
    <cacheHierarchy uniqueName="[Range].[Customer Name]" caption="Customer Name" attribute="1" defaultMemberUniqueName="[Range].[Customer Name].[All]" allUniqueName="[Range].[Customer Name].[All]" dimensionUniqueName="[Range]" displayFolder="" count="0" memberValueDatatype="130" unbalanced="0"/>
    <cacheHierarchy uniqueName="[Range].[Segment]" caption="Segment" attribute="1" defaultMemberUniqueName="[Range].[Segment].[All]" allUniqueName="[Range].[Segment].[All]" dimensionUniqueName="[Range]" displayFolder="" count="0" memberValueDatatype="130" unbalanced="0"/>
    <cacheHierarchy uniqueName="[Range].[Country/Region]" caption="Country/Region" attribute="1" defaultMemberUniqueName="[Range].[Country/Region].[All]" allUniqueName="[Range].[Country/Region].[All]" dimensionUniqueName="[Range]" displayFolder="" count="0" memberValueDatatype="130" unbalanced="0"/>
    <cacheHierarchy uniqueName="[Range].[City]" caption="City" attribute="1" defaultMemberUniqueName="[Range].[City].[All]" allUniqueName="[Range].[City].[All]" dimensionUniqueName="[Range]" displayFolder="" count="0" memberValueDatatype="130" unbalanced="0"/>
    <cacheHierarchy uniqueName="[Range].[State/Province]" caption="State/Province" attribute="1" defaultMemberUniqueName="[Range].[State/Province].[All]" allUniqueName="[Range].[State/Province].[All]" dimensionUniqueName="[Range]" displayFolder="" count="0" memberValueDatatype="130" unbalanced="0"/>
    <cacheHierarchy uniqueName="[Range].[Postal Code]" caption="Postal Code" attribute="1" defaultMemberUniqueName="[Range].[Postal Code].[All]" allUniqueName="[Range].[Postal Code].[All]" dimensionUniqueName="[Range]" displayFolder="" count="0" memberValueDatatype="130" unbalanced="0"/>
    <cacheHierarchy uniqueName="[Range].[Region]" caption="Region" attribute="1" defaultMemberUniqueName="[Range].[Region].[All]" allUniqueName="[Range].[Region].[All]" dimensionUniqueName="[Range]" displayFolder="" count="0" memberValueDatatype="130" unbalanced="0"/>
    <cacheHierarchy uniqueName="[Range].[Product ID]" caption="Product ID" attribute="1" defaultMemberUniqueName="[Range].[Product ID].[All]" allUniqueName="[Range].[Product ID].[All]" dimensionUniqueName="[Range]" displayFolder="" count="0" memberValueDatatype="130" unbalanced="0"/>
    <cacheHierarchy uniqueName="[Range].[Category]" caption="Category" attribute="1" defaultMemberUniqueName="[Range].[Category].[All]" allUniqueName="[Range].[Category].[All]" dimensionUniqueName="[Range]" displayFolder="" count="0" memberValueDatatype="130" unbalanced="0"/>
    <cacheHierarchy uniqueName="[Range].[Sub-Category]" caption="Sub-Category" attribute="1" defaultMemberUniqueName="[Range].[Sub-Category].[All]" allUniqueName="[Range].[Sub-Category].[All]" dimensionUniqueName="[Range]" displayFolder="" count="0" memberValueDatatype="130" unbalanced="0"/>
    <cacheHierarchy uniqueName="[Range].[Product Name]" caption="Product Name" attribute="1" defaultMemberUniqueName="[Range].[Product Name].[All]" allUniqueName="[Range].[Product Name].[All]" dimensionUniqueName="[Range]" displayFolder="" count="0" memberValueDatatype="130" unbalanced="0"/>
    <cacheHierarchy uniqueName="[Range].[Sales]" caption="Sales" attribute="1" defaultMemberUniqueName="[Range].[Sales].[All]" allUniqueName="[Range].[Sales].[All]" dimensionUniqueName="[Range]" displayFolder="" count="0" memberValueDatatype="5" unbalanced="0"/>
    <cacheHierarchy uniqueName="[Range].[Quantity]" caption="Quantity" attribute="1" defaultMemberUniqueName="[Range].[Quantity].[All]" allUniqueName="[Range].[Quantity].[All]" dimensionUniqueName="[Range]" displayFolder="" count="0" memberValueDatatype="20" unbalanced="0"/>
    <cacheHierarchy uniqueName="[Range].[Discount]" caption="Discount" attribute="1" defaultMemberUniqueName="[Range].[Discount].[All]" allUniqueName="[Range].[Discount].[All]" dimensionUniqueName="[Range]" displayFolder="" count="0" memberValueDatatype="5" unbalanced="0"/>
    <cacheHierarchy uniqueName="[Range].[Profit]" caption="Profit" attribute="1" defaultMemberUniqueName="[Range].[Profit].[All]" allUniqueName="[Range].[Profit].[All]" dimensionUniqueName="[Range]" displayFolder="" count="0" memberValueDatatype="5" unbalanced="0"/>
    <cacheHierarchy uniqueName="[Range].[Order Date (Year)]" caption="Order Date (Year)" attribute="1" defaultMemberUniqueName="[Range].[Order Date (Year)].[All]" allUniqueName="[Range].[Order Date (Year)].[All]" dimensionUniqueName="[Range]" displayFolder="" count="0" memberValueDatatype="130" unbalanced="0"/>
    <cacheHierarchy uniqueName="[Range].[Order Date (Quarter)]" caption="Order Date (Quarter)" attribute="1" defaultMemberUniqueName="[Range].[Order Date (Quarter)].[All]" allUniqueName="[Range].[Order Date (Quarter)].[All]" dimensionUniqueName="[Range]" displayFolder="" count="0" memberValueDatatype="130" unbalanced="0"/>
    <cacheHierarchy uniqueName="[Range].[Order Date (Month)]" caption="Order Date (Month)" attribute="1" defaultMemberUniqueName="[Range].[Order Date (Month)].[All]" allUniqueName="[Range].[Order Date (Month)].[All]" dimensionUniqueName="[Range]" displayFolder="" count="0" memberValueDatatype="130" unbalanced="0"/>
    <cacheHierarchy uniqueName="[Range].[Order Date (Month Index)]" caption="Order Date (Month Index)" attribute="1" defaultMemberUniqueName="[Range].[Order Date (Month Index)].[All]" allUniqueName="[Range].[Order Date (Month Index)].[All]" dimensionUniqueName="[Range]" displayFolder="" count="0" memberValueDatatype="20" unbalanced="0" hidden="1"/>
    <cacheHierarchy uniqueName="[Measures].[Sum of Profit]" caption="Sum of Profit" measure="1" displayFolder="" measureGroup="Range" count="0">
      <extLst>
        <ext xmlns:x15="http://schemas.microsoft.com/office/spreadsheetml/2010/11/main" uri="{B97F6D7D-B522-45F9-BDA1-12C45D357490}">
          <x15:cacheHierarchy aggregatedColumn="20"/>
        </ext>
      </extLst>
    </cacheHierarchy>
    <cacheHierarchy uniqueName="[Measures].[Sum of Sales]" caption="Sum of Sales" measure="1" displayFolder="" measureGroup="Range" count="0">
      <extLst>
        <ext xmlns:x15="http://schemas.microsoft.com/office/spreadsheetml/2010/11/main" uri="{B97F6D7D-B522-45F9-BDA1-12C45D357490}">
          <x15:cacheHierarchy aggregatedColumn="17"/>
        </ext>
      </extLst>
    </cacheHierarchy>
    <cacheHierarchy uniqueName="[Measures].[Sum of Discount]" caption="Sum of Discount" measure="1" displayFolder="" measureGroup="Range" count="0">
      <extLst>
        <ext xmlns:x15="http://schemas.microsoft.com/office/spreadsheetml/2010/11/main" uri="{B97F6D7D-B522-45F9-BDA1-12C45D357490}">
          <x15:cacheHierarchy aggregatedColumn="19"/>
        </ext>
      </extLst>
    </cacheHierarchy>
    <cacheHierarchy uniqueName="[Measures].[Sum of Row ID]" caption="Sum of Row ID" measure="1" displayFolder="" measureGroup="Range" count="0">
      <extLst>
        <ext xmlns:x15="http://schemas.microsoft.com/office/spreadsheetml/2010/11/main" uri="{B97F6D7D-B522-45F9-BDA1-12C45D357490}">
          <x15:cacheHierarchy aggregatedColumn="0"/>
        </ext>
      </extLst>
    </cacheHierarchy>
    <cacheHierarchy uniqueName="[Measures].[Count of Order ID]" caption="Count of Order ID" measure="1" displayFolder="" measureGroup="Range" count="0">
      <extLst>
        <ext xmlns:x15="http://schemas.microsoft.com/office/spreadsheetml/2010/11/main" uri="{B97F6D7D-B522-45F9-BDA1-12C45D357490}">
          <x15:cacheHierarchy aggregatedColumn="1"/>
        </ext>
      </extLst>
    </cacheHierarchy>
    <cacheHierarchy uniqueName="[Measures].[measure 1]" caption="measure 1" measure="1" displayFolder="" measureGroup="Range" count="0"/>
    <cacheHierarchy uniqueName="[Measures].[__XL_Count Range]" caption="__XL_Count Range" measure="1" displayFolder="" measureGroup="Range"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pivotCacheId="29207763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C005161-5D9B-4D84-B4CE-93479CEA0E6F}" name="PivotTable13" cacheId="13" applyNumberFormats="0" applyBorderFormats="0" applyFontFormats="0" applyPatternFormats="0" applyAlignmentFormats="0" applyWidthHeightFormats="1" dataCaption="Values" tag="6bfafbfa-e46a-4608-a3de-e0349b8da9f2" updatedVersion="7" minRefreshableVersion="3" useAutoFormatting="1" itemPrintTitles="1" createdVersion="7" indent="0" outline="1" outlineData="1" multipleFieldFilters="0" rowHeaderCaption="məhsul kateqoriyasına görə Profit">
  <location ref="A19:B23" firstHeaderRow="1" firstDataRow="1" firstDataCol="1"/>
  <pivotFields count="2">
    <pivotField axis="axisRow"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4">
    <i>
      <x v="2"/>
    </i>
    <i>
      <x v="1"/>
    </i>
    <i>
      <x/>
    </i>
    <i t="grand">
      <x/>
    </i>
  </rowItems>
  <colItems count="1">
    <i/>
  </colItems>
  <dataFields count="1">
    <dataField name="Sum of Profit" fld="1" baseField="0" baseItem="0" numFmtId="2"/>
  </dataFields>
  <formats count="11">
    <format dxfId="12">
      <pivotArea type="all" dataOnly="0" outline="0" fieldPosition="0"/>
    </format>
    <format dxfId="11">
      <pivotArea outline="0" collapsedLevelsAreSubtotals="1" fieldPosition="0"/>
    </format>
    <format dxfId="10">
      <pivotArea collapsedLevelsAreSubtotals="1" fieldPosition="0">
        <references count="1">
          <reference field="0" count="0"/>
        </references>
      </pivotArea>
    </format>
    <format dxfId="9">
      <pivotArea grandRow="1" outline="0" collapsedLevelsAreSubtotals="1" fieldPosition="0"/>
    </format>
    <format dxfId="8">
      <pivotArea outline="0" collapsedLevelsAreSubtotals="1" fieldPosition="0"/>
    </format>
    <format dxfId="7">
      <pivotArea type="all" dataOnly="0" outline="0" fieldPosition="0"/>
    </format>
    <format dxfId="6">
      <pivotArea outline="0" collapsedLevelsAreSubtotals="1" fieldPosition="0"/>
    </format>
    <format dxfId="5">
      <pivotArea field="0" type="button" dataOnly="0" labelOnly="1" outline="0" axis="axisRow" fieldPosition="0"/>
    </format>
    <format dxfId="4">
      <pivotArea dataOnly="0" labelOnly="1" fieldPosition="0">
        <references count="1">
          <reference field="0" count="0"/>
        </references>
      </pivotArea>
    </format>
    <format dxfId="3">
      <pivotArea dataOnly="0" labelOnly="1" grandRow="1" outline="0" fieldPosition="0"/>
    </format>
    <format dxfId="2">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1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8844DBC-5EDE-4AE7-8A7F-19DE53B45711}" name="PivotTable3" cacheId="10" applyNumberFormats="0" applyBorderFormats="0" applyFontFormats="0" applyPatternFormats="0" applyAlignmentFormats="0" applyWidthHeightFormats="1" dataCaption="Values" tag="9665b552-356c-4169-8ce1-6e9b5c169ef8" updatedVersion="7" minRefreshableVersion="3" useAutoFormatting="1" subtotalHiddenItems="1" itemPrintTitles="1" createdVersion="7" indent="0" outline="1" outlineData="1" multipleFieldFilters="0" rowHeaderCaption="Ən çox satış edən Top 10 şəhər">
  <location ref="D3:E14" firstHeaderRow="1" firstDataRow="1" firstDataCol="1"/>
  <pivotFields count="2">
    <pivotField axis="axisRow" allDrilled="1" subtotalTop="0" showAll="0" measureFilter="1" sortType="de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11">
    <i>
      <x v="4"/>
    </i>
    <i>
      <x v="3"/>
    </i>
    <i>
      <x v="8"/>
    </i>
    <i>
      <x v="7"/>
    </i>
    <i>
      <x v="5"/>
    </i>
    <i>
      <x v="1"/>
    </i>
    <i>
      <x/>
    </i>
    <i>
      <x v="6"/>
    </i>
    <i>
      <x v="2"/>
    </i>
    <i>
      <x v="9"/>
    </i>
    <i t="grand">
      <x/>
    </i>
  </rowItems>
  <colItems count="1">
    <i/>
  </colItems>
  <dataFields count="1">
    <dataField name="Sum of Sales" fld="1" baseField="0" baseItem="0"/>
  </dataFields>
  <formats count="9">
    <format dxfId="21">
      <pivotArea type="all" dataOnly="0" outline="0" fieldPosition="0"/>
    </format>
    <format dxfId="20">
      <pivotArea collapsedLevelsAreSubtotals="1" fieldPosition="0">
        <references count="1">
          <reference field="0" count="0"/>
        </references>
      </pivotArea>
    </format>
    <format dxfId="19">
      <pivotArea grandRow="1" outline="0" collapsedLevelsAreSubtotals="1" fieldPosition="0"/>
    </format>
    <format dxfId="18">
      <pivotArea type="all" dataOnly="0" outline="0" fieldPosition="0"/>
    </format>
    <format dxfId="17">
      <pivotArea outline="0" collapsedLevelsAreSubtotals="1" fieldPosition="0"/>
    </format>
    <format dxfId="16">
      <pivotArea field="0" type="button" dataOnly="0" labelOnly="1" outline="0" axis="axisRow" fieldPosition="0"/>
    </format>
    <format dxfId="15">
      <pivotArea dataOnly="0" labelOnly="1" fieldPosition="0">
        <references count="1">
          <reference field="0" count="0"/>
        </references>
      </pivotArea>
    </format>
    <format dxfId="14">
      <pivotArea dataOnly="0" labelOnly="1" grandRow="1" outline="0" fieldPosition="0"/>
    </format>
    <format dxfId="13">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filters count="1">
    <filter fld="0" type="count" id="2" iMeasureHier="26">
      <autoFilter ref="A1">
        <filterColumn colId="0">
          <top10 val="10" filterVal="10"/>
        </filterColumn>
      </autoFilter>
    </filter>
  </filters>
  <rowHierarchiesUsage count="1">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5B2F6F2-67A6-48F9-AEA0-EA1627514946}" name="PivotTable18" cacheId="5" applyNumberFormats="0" applyBorderFormats="0" applyFontFormats="0" applyPatternFormats="0" applyAlignmentFormats="0" applyWidthHeightFormats="1" dataCaption="Values" tag="ce94eb9b-30ad-4cb3-83dd-6d73ccdd5f18" updatedVersion="7" minRefreshableVersion="3" useAutoFormatting="1" itemPrintTitles="1" createdVersion="7" indent="0" outline="1" outlineData="1" multipleFieldFilters="0" rowHeaderCaption="İllərə görə sifariş sayı">
  <location ref="P32:Q37" firstHeaderRow="1" firstDataRow="1" firstDataCol="1"/>
  <pivotFields count="2">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5">
    <i>
      <x v="3"/>
    </i>
    <i>
      <x v="2"/>
    </i>
    <i>
      <x v="1"/>
    </i>
    <i>
      <x/>
    </i>
    <i t="grand">
      <x/>
    </i>
  </rowItems>
  <colItems count="1">
    <i/>
  </colItems>
  <dataFields count="1">
    <dataField name="Count of Order ID" fld="1" subtotal="count" baseField="0" baseItem="0"/>
  </dataFields>
  <formats count="9">
    <format dxfId="30">
      <pivotArea type="all" dataOnly="0" outline="0" fieldPosition="0"/>
    </format>
    <format dxfId="29">
      <pivotArea outline="0" collapsedLevelsAreSubtotals="1" fieldPosition="0"/>
    </format>
    <format dxfId="28">
      <pivotArea outline="0" collapsedLevelsAreSubtotals="1" fieldPosition="0"/>
    </format>
    <format dxfId="27">
      <pivotArea type="all" dataOnly="0" outline="0" fieldPosition="0"/>
    </format>
    <format dxfId="26">
      <pivotArea outline="0" collapsedLevelsAreSubtotals="1" fieldPosition="0"/>
    </format>
    <format dxfId="25">
      <pivotArea field="0" type="button" dataOnly="0" labelOnly="1" outline="0" axis="axisRow" fieldPosition="0"/>
    </format>
    <format dxfId="24">
      <pivotArea dataOnly="0" labelOnly="1" fieldPosition="0">
        <references count="1">
          <reference field="0" count="0"/>
        </references>
      </pivotArea>
    </format>
    <format dxfId="23">
      <pivotArea dataOnly="0" labelOnly="1" grandRow="1" outline="0" fieldPosition="0"/>
    </format>
    <format dxfId="22">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142688E-BCAD-4C17-BA23-DF65ADA73E35}" name="PivotTable12" cacheId="7" applyNumberFormats="0" applyBorderFormats="0" applyFontFormats="0" applyPatternFormats="0" applyAlignmentFormats="0" applyWidthHeightFormats="1" dataCaption="Values" tag="4cf64004-9ae9-459f-a073-a73e7bb05704" updatedVersion="7" minRefreshableVersion="3" useAutoFormatting="1" itemPrintTitles="1" createdVersion="7" indent="0" outline="1" outlineData="1" multipleFieldFilters="0" rowHeaderCaption="Ən çox Profit-i olan Top 10 şəhər">
  <location ref="D19:E30" firstHeaderRow="1" firstDataRow="1" firstDataCol="1"/>
  <pivotFields count="2">
    <pivotField axis="axisRow" allDrilled="1" subtotalTop="0" showAll="0" measureFilter="1" sortType="de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11">
    <i>
      <x v="6"/>
    </i>
    <i>
      <x v="4"/>
    </i>
    <i>
      <x v="9"/>
    </i>
    <i>
      <x v="8"/>
    </i>
    <i>
      <x v="1"/>
    </i>
    <i>
      <x v="3"/>
    </i>
    <i>
      <x v="2"/>
    </i>
    <i>
      <x/>
    </i>
    <i>
      <x v="5"/>
    </i>
    <i>
      <x v="7"/>
    </i>
    <i t="grand">
      <x/>
    </i>
  </rowItems>
  <colItems count="1">
    <i/>
  </colItems>
  <dataFields count="1">
    <dataField name="Sum of Profit" fld="1" baseField="0" baseItem="0"/>
  </dataFields>
  <formats count="9">
    <format dxfId="39">
      <pivotArea type="all" dataOnly="0" outline="0" fieldPosition="0"/>
    </format>
    <format dxfId="38">
      <pivotArea collapsedLevelsAreSubtotals="1" fieldPosition="0">
        <references count="1">
          <reference field="0" count="0"/>
        </references>
      </pivotArea>
    </format>
    <format dxfId="37">
      <pivotArea grandRow="1" outline="0" collapsedLevelsAreSubtotals="1" fieldPosition="0"/>
    </format>
    <format dxfId="36">
      <pivotArea type="all" dataOnly="0" outline="0" fieldPosition="0"/>
    </format>
    <format dxfId="35">
      <pivotArea outline="0" collapsedLevelsAreSubtotals="1" fieldPosition="0"/>
    </format>
    <format dxfId="34">
      <pivotArea field="0" type="button" dataOnly="0" labelOnly="1" outline="0" axis="axisRow" fieldPosition="0"/>
    </format>
    <format dxfId="33">
      <pivotArea dataOnly="0" labelOnly="1" fieldPosition="0">
        <references count="1">
          <reference field="0" count="0"/>
        </references>
      </pivotArea>
    </format>
    <format dxfId="32">
      <pivotArea dataOnly="0" labelOnly="1" grandRow="1" outline="0" fieldPosition="0"/>
    </format>
    <format dxfId="31">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filters count="1">
    <filter fld="0" type="count" id="4" iMeasureHier="25">
      <autoFilter ref="A1">
        <filterColumn colId="0">
          <top10 val="10" filterVal="10"/>
        </filterColumn>
      </autoFilter>
    </filter>
  </filters>
  <rowHierarchiesUsage count="1">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70CB0EBE-203E-4026-B88A-6079AB737198}" name="PivotTable17" cacheId="6" applyNumberFormats="0" applyBorderFormats="0" applyFontFormats="0" applyPatternFormats="0" applyAlignmentFormats="0" applyWidthHeightFormats="1" dataCaption="Values" tag="2cc83995-d574-4e85-b86a-92c7a4972b6c" updatedVersion="7" minRefreshableVersion="3" useAutoFormatting="1" itemPrintTitles="1" createdVersion="7" indent="0" outline="1" outlineData="1" multipleFieldFilters="0" rowHeaderCaption="İllərə görə profit">
  <location ref="P19:Q24" firstHeaderRow="1" firstDataRow="1" firstDataCol="1"/>
  <pivotFields count="2">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5">
    <i>
      <x v="3"/>
    </i>
    <i>
      <x v="2"/>
    </i>
    <i>
      <x v="1"/>
    </i>
    <i>
      <x/>
    </i>
    <i t="grand">
      <x/>
    </i>
  </rowItems>
  <colItems count="1">
    <i/>
  </colItems>
  <dataFields count="1">
    <dataField name="Sum of Profit" fld="1" baseField="0" baseItem="0"/>
  </dataFields>
  <formats count="9">
    <format dxfId="48">
      <pivotArea type="all" dataOnly="0" outline="0" fieldPosition="0"/>
    </format>
    <format dxfId="47">
      <pivotArea outline="0" collapsedLevelsAreSubtotals="1" fieldPosition="0"/>
    </format>
    <format dxfId="46">
      <pivotArea outline="0" collapsedLevelsAreSubtotals="1" fieldPosition="0"/>
    </format>
    <format dxfId="45">
      <pivotArea type="all" dataOnly="0" outline="0" fieldPosition="0"/>
    </format>
    <format dxfId="44">
      <pivotArea outline="0" collapsedLevelsAreSubtotals="1" fieldPosition="0"/>
    </format>
    <format dxfId="43">
      <pivotArea field="0" type="button" dataOnly="0" labelOnly="1" outline="0" axis="axisRow" fieldPosition="0"/>
    </format>
    <format dxfId="42">
      <pivotArea dataOnly="0" labelOnly="1" fieldPosition="0">
        <references count="1">
          <reference field="0" count="0"/>
        </references>
      </pivotArea>
    </format>
    <format dxfId="41">
      <pivotArea dataOnly="0" labelOnly="1" grandRow="1" outline="0" fieldPosition="0"/>
    </format>
    <format dxfId="40">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37C3E4A-FBE7-46B6-BFD6-7A169DFE5829}" name="PivotTable25" cacheId="0" applyNumberFormats="0" applyBorderFormats="0" applyFontFormats="0" applyPatternFormats="0" applyAlignmentFormats="0" applyWidthHeightFormats="1" dataCaption="Values" tag="fd17ff84-1b4f-42ee-819d-228f5d0d0308" updatedVersion="7" minRefreshableVersion="3" useAutoFormatting="1" itemPrintTitles="1" createdVersion="7" indent="0" outline="1" outlineData="1" multipleFieldFilters="0" rowHeaderCaption="İllərə görə satış məbləği artım faizi (Başlanğıc 2023)">
  <location ref="S3:T8" firstHeaderRow="1" firstDataRow="1" firstDataCol="1"/>
  <pivotFields count="3">
    <pivotField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s>
  <rowFields count="1">
    <field x="2"/>
  </rowFields>
  <rowItems count="5">
    <i>
      <x v="3"/>
    </i>
    <i>
      <x v="2"/>
    </i>
    <i>
      <x/>
    </i>
    <i>
      <x v="1"/>
    </i>
    <i t="grand">
      <x/>
    </i>
  </rowItems>
  <colItems count="1">
    <i/>
  </colItems>
  <dataFields count="1">
    <dataField name="Sum of Sales" fld="1" showDataAs="percentDiff" baseField="2" baseItem="1048829" numFmtId="10"/>
  </dataFields>
  <formats count="10">
    <format dxfId="58">
      <pivotArea type="all" dataOnly="0" outline="0" fieldPosition="0"/>
    </format>
    <format dxfId="57">
      <pivotArea outline="0" collapsedLevelsAreSubtotals="1" fieldPosition="0"/>
    </format>
    <format dxfId="56">
      <pivotArea outline="0" collapsedLevelsAreSubtotals="1" fieldPosition="0"/>
    </format>
    <format dxfId="55">
      <pivotArea type="all" dataOnly="0" outline="0" fieldPosition="0"/>
    </format>
    <format dxfId="54">
      <pivotArea outline="0" collapsedLevelsAreSubtotals="1" fieldPosition="0"/>
    </format>
    <format dxfId="53">
      <pivotArea field="2" type="button" dataOnly="0" labelOnly="1" outline="0" axis="axisRow" fieldPosition="0"/>
    </format>
    <format dxfId="52">
      <pivotArea dataOnly="0" labelOnly="1" fieldPosition="0">
        <references count="1">
          <reference field="2" count="0"/>
        </references>
      </pivotArea>
    </format>
    <format dxfId="51">
      <pivotArea dataOnly="0" labelOnly="1" grandRow="1" outline="0" fieldPosition="0"/>
    </format>
    <format dxfId="50">
      <pivotArea dataOnly="0" labelOnly="1" outline="0" axis="axisValues" fieldPosition="0"/>
    </format>
    <format dxfId="49">
      <pivotArea outline="0" fieldPosition="0">
        <references count="1">
          <reference field="4294967294" count="1">
            <x v="0"/>
          </reference>
        </references>
      </pivotArea>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4B09BC2-4AE2-46E5-8722-13B5A513DFA6}" name="PivotTable2" cacheId="9" applyNumberFormats="0" applyBorderFormats="0" applyFontFormats="0" applyPatternFormats="0" applyAlignmentFormats="0" applyWidthHeightFormats="1" dataCaption="Values" tag="e3a31573-0149-43d8-95da-fbd1072109b4" updatedVersion="7" minRefreshableVersion="3" useAutoFormatting="1" itemPrintTitles="1" createdVersion="7" indent="0" outline="1" outlineData="1" multipleFieldFilters="0" chartFormat="2" rowHeaderCaption="məhsul kateqoriyasına görə satışlar">
  <location ref="A3:B7" firstHeaderRow="1" firstDataRow="1" firstDataCol="1"/>
  <pivotFields count="2">
    <pivotField axis="axisRow"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4">
    <i>
      <x v="2"/>
    </i>
    <i>
      <x/>
    </i>
    <i>
      <x v="1"/>
    </i>
    <i t="grand">
      <x/>
    </i>
  </rowItems>
  <colItems count="1">
    <i/>
  </colItems>
  <dataFields count="1">
    <dataField name="Sum of Sales" fld="1" baseField="0" baseItem="0"/>
  </dataFields>
  <formats count="9">
    <format dxfId="67">
      <pivotArea type="all" dataOnly="0" outline="0" fieldPosition="0"/>
    </format>
    <format dxfId="66">
      <pivotArea collapsedLevelsAreSubtotals="1" fieldPosition="0">
        <references count="1">
          <reference field="0" count="0"/>
        </references>
      </pivotArea>
    </format>
    <format dxfId="65">
      <pivotArea grandRow="1" outline="0" collapsedLevelsAreSubtotals="1" fieldPosition="0"/>
    </format>
    <format dxfId="64">
      <pivotArea type="all" dataOnly="0" outline="0" fieldPosition="0"/>
    </format>
    <format dxfId="63">
      <pivotArea outline="0" collapsedLevelsAreSubtotals="1" fieldPosition="0"/>
    </format>
    <format dxfId="62">
      <pivotArea field="0" type="button" dataOnly="0" labelOnly="1" outline="0" axis="axisRow" fieldPosition="0"/>
    </format>
    <format dxfId="61">
      <pivotArea dataOnly="0" labelOnly="1" fieldPosition="0">
        <references count="1">
          <reference field="0" count="0"/>
        </references>
      </pivotArea>
    </format>
    <format dxfId="60">
      <pivotArea dataOnly="0" labelOnly="1" grandRow="1" outline="0" fieldPosition="0"/>
    </format>
    <format dxfId="59">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1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B2373827-815A-4873-8596-D948687B2DC4}" name="PivotTable23" cacheId="1" applyNumberFormats="0" applyBorderFormats="0" applyFontFormats="0" applyPatternFormats="0" applyAlignmentFormats="0" applyWidthHeightFormats="1" dataCaption="Values" tag="ab27e37a-8482-4b4f-bacc-a9b7aad32531" updatedVersion="7" minRefreshableVersion="3" useAutoFormatting="1" itemPrintTitles="1" createdVersion="7" indent="0" outline="1" outlineData="1" multipleFieldFilters="0" rowHeaderCaption="İllərə görə profit artım faizi (Başlanğıc 2023)">
  <location ref="S19:T24" firstHeaderRow="1" firstDataRow="1" firstDataCol="1"/>
  <pivotFields count="2">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5">
    <i>
      <x v="3"/>
    </i>
    <i>
      <x v="2"/>
    </i>
    <i>
      <x v="1"/>
    </i>
    <i>
      <x/>
    </i>
    <i t="grand">
      <x/>
    </i>
  </rowItems>
  <colItems count="1">
    <i/>
  </colItems>
  <dataFields count="1">
    <dataField name="Sum of Profit" fld="1" showDataAs="percentDiff" baseField="0" baseItem="1048829" numFmtId="10"/>
  </dataFields>
  <formats count="10">
    <format dxfId="77">
      <pivotArea type="all" dataOnly="0" outline="0" fieldPosition="0"/>
    </format>
    <format dxfId="76">
      <pivotArea outline="0" collapsedLevelsAreSubtotals="1" fieldPosition="0"/>
    </format>
    <format dxfId="75">
      <pivotArea outline="0" collapsedLevelsAreSubtotals="1" fieldPosition="0"/>
    </format>
    <format dxfId="74">
      <pivotArea type="all" dataOnly="0" outline="0" fieldPosition="0"/>
    </format>
    <format dxfId="73">
      <pivotArea outline="0" collapsedLevelsAreSubtotals="1" fieldPosition="0"/>
    </format>
    <format dxfId="72">
      <pivotArea field="0" type="button" dataOnly="0" labelOnly="1" outline="0" axis="axisRow" fieldPosition="0"/>
    </format>
    <format dxfId="71">
      <pivotArea dataOnly="0" labelOnly="1" fieldPosition="0">
        <references count="1">
          <reference field="0" count="0"/>
        </references>
      </pivotArea>
    </format>
    <format dxfId="70">
      <pivotArea dataOnly="0" labelOnly="1" grandRow="1" outline="0" fieldPosition="0"/>
    </format>
    <format dxfId="69">
      <pivotArea dataOnly="0" labelOnly="1" outline="0" axis="axisValues" fieldPosition="0"/>
    </format>
    <format dxfId="68">
      <pivotArea outline="0" fieldPosition="0">
        <references count="1">
          <reference field="4294967294" count="1">
            <x v="0"/>
          </reference>
        </references>
      </pivotArea>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AAB1D6AF-499D-42EE-B1B5-A04D5E8F4D90}" name="PivotTable11" cacheId="12" applyNumberFormats="0" applyBorderFormats="0" applyFontFormats="0" applyPatternFormats="0" applyAlignmentFormats="0" applyWidthHeightFormats="1" dataCaption="Values" tag="e2040c03-e48b-4013-b1e9-9941deb5b222" updatedVersion="7" minRefreshableVersion="3" useAutoFormatting="1" itemPrintTitles="1" createdVersion="7" indent="0" outline="1" outlineData="1" multipleFieldFilters="0" rowHeaderCaption="Regionlar üzrə satışlar">
  <location ref="G3:H8" firstHeaderRow="1" firstDataRow="1" firstDataCol="1"/>
  <pivotFields count="3">
    <pivotField allDrilled="1" subtotalTop="0" showAll="0" measureFilter="1" dataSourceSort="1" defaultSubtotal="0" defaultAttributeDrillState="1">
      <items count="10">
        <item x="0"/>
        <item x="1"/>
        <item x="2"/>
        <item x="3"/>
        <item x="4"/>
        <item x="5"/>
        <item x="6"/>
        <item x="7"/>
        <item x="8"/>
        <item x="9"/>
      </items>
    </pivotField>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1"/>
  </rowFields>
  <rowItems count="5">
    <i>
      <x v="3"/>
    </i>
    <i>
      <x v="1"/>
    </i>
    <i>
      <x/>
    </i>
    <i>
      <x v="2"/>
    </i>
    <i t="grand">
      <x/>
    </i>
  </rowItems>
  <colItems count="1">
    <i/>
  </colItems>
  <dataFields count="1">
    <dataField name="Sum of Sales" fld="2" baseField="0" baseItem="0" numFmtId="2"/>
  </dataFields>
  <formats count="9">
    <format dxfId="86">
      <pivotArea type="all" dataOnly="0" outline="0" fieldPosition="0"/>
    </format>
    <format dxfId="85">
      <pivotArea outline="0" collapsedLevelsAreSubtotals="1" fieldPosition="0"/>
    </format>
    <format dxfId="84">
      <pivotArea outline="0" collapsedLevelsAreSubtotals="1" fieldPosition="0"/>
    </format>
    <format dxfId="83">
      <pivotArea type="all" dataOnly="0" outline="0" fieldPosition="0"/>
    </format>
    <format dxfId="82">
      <pivotArea outline="0" collapsedLevelsAreSubtotals="1" fieldPosition="0"/>
    </format>
    <format dxfId="81">
      <pivotArea field="1" type="button" dataOnly="0" labelOnly="1" outline="0" axis="axisRow" fieldPosition="0"/>
    </format>
    <format dxfId="80">
      <pivotArea dataOnly="0" labelOnly="1" fieldPosition="0">
        <references count="1">
          <reference field="1" count="0"/>
        </references>
      </pivotArea>
    </format>
    <format dxfId="79">
      <pivotArea dataOnly="0" labelOnly="1" grandRow="1" outline="0" fieldPosition="0"/>
    </format>
    <format dxfId="78">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filters count="1">
    <filter fld="0" type="count" id="1" iMeasureHier="26">
      <autoFilter ref="A1">
        <filterColumn colId="0">
          <top10 val="10" filterVal="10"/>
        </filterColumn>
      </autoFilter>
    </filter>
  </filters>
  <rowHierarchiesUsage count="1">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9AD8EE2E-92D7-4EE2-8201-3FA77CBFC525}" name="PivotTable16" cacheId="4" applyNumberFormats="0" applyBorderFormats="0" applyFontFormats="0" applyPatternFormats="0" applyAlignmentFormats="0" applyWidthHeightFormats="1" dataCaption="Values" tag="b86a0c3e-a92b-46a1-a7b3-6c0518738ac8" updatedVersion="7" minRefreshableVersion="3" useAutoFormatting="1" itemPrintTitles="1" createdVersion="7" indent="0" outline="1" outlineData="1" multipleFieldFilters="0" rowHeaderCaption="İllərə görə satış məbləği">
  <location ref="P3:Q8" firstHeaderRow="1" firstDataRow="1" firstDataCol="1"/>
  <pivotFields count="3">
    <pivotField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s>
  <rowFields count="1">
    <field x="2"/>
  </rowFields>
  <rowItems count="5">
    <i>
      <x v="3"/>
    </i>
    <i>
      <x v="2"/>
    </i>
    <i>
      <x/>
    </i>
    <i>
      <x v="1"/>
    </i>
    <i t="grand">
      <x/>
    </i>
  </rowItems>
  <colItems count="1">
    <i/>
  </colItems>
  <dataFields count="1">
    <dataField name="Sum of Sales" fld="1" baseField="0" baseItem="0" numFmtId="2"/>
  </dataFields>
  <formats count="9">
    <format dxfId="95">
      <pivotArea type="all" dataOnly="0" outline="0" fieldPosition="0"/>
    </format>
    <format dxfId="94">
      <pivotArea outline="0" collapsedLevelsAreSubtotals="1" fieldPosition="0"/>
    </format>
    <format dxfId="93">
      <pivotArea outline="0" collapsedLevelsAreSubtotals="1" fieldPosition="0"/>
    </format>
    <format dxfId="92">
      <pivotArea type="all" dataOnly="0" outline="0" fieldPosition="0"/>
    </format>
    <format dxfId="91">
      <pivotArea outline="0" collapsedLevelsAreSubtotals="1" fieldPosition="0"/>
    </format>
    <format dxfId="90">
      <pivotArea field="2" type="button" dataOnly="0" labelOnly="1" outline="0" axis="axisRow" fieldPosition="0"/>
    </format>
    <format dxfId="89">
      <pivotArea dataOnly="0" labelOnly="1" fieldPosition="0">
        <references count="1">
          <reference field="2" count="0"/>
        </references>
      </pivotArea>
    </format>
    <format dxfId="88">
      <pivotArea dataOnly="0" labelOnly="1" grandRow="1" outline="0" fieldPosition="0"/>
    </format>
    <format dxfId="87">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75F0B215-40CF-433E-99CE-B458F8BF4581}" name="PivotTable21" cacheId="2" applyNumberFormats="0" applyBorderFormats="0" applyFontFormats="0" applyPatternFormats="0" applyAlignmentFormats="0" applyWidthHeightFormats="1" dataCaption="Values" tag="d58ee80b-2fbf-43d2-9e69-fda4c5758a4b" updatedVersion="7" minRefreshableVersion="3" useAutoFormatting="1" subtotalHiddenItems="1" itemPrintTitles="1" createdVersion="7" indent="0" outline="1" outlineData="1" multipleFieldFilters="0" rowHeaderCaption="İllərə görə sifariş sayı artım faizi (Başlanğıc 2023)">
  <location ref="S32:T37" firstHeaderRow="1" firstDataRow="1" firstDataCol="1"/>
  <pivotFields count="2">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5">
    <i>
      <x v="3"/>
    </i>
    <i>
      <x v="2"/>
    </i>
    <i>
      <x v="1"/>
    </i>
    <i>
      <x/>
    </i>
    <i t="grand">
      <x/>
    </i>
  </rowItems>
  <colItems count="1">
    <i/>
  </colItems>
  <dataFields count="1">
    <dataField name="Count of Order ID" fld="1" subtotal="count" showDataAs="percentDiff" baseField="0" baseItem="1048829" numFmtId="10"/>
  </dataFields>
  <formats count="10">
    <format dxfId="105">
      <pivotArea type="all" dataOnly="0" outline="0" fieldPosition="0"/>
    </format>
    <format dxfId="104">
      <pivotArea outline="0" collapsedLevelsAreSubtotals="1" fieldPosition="0"/>
    </format>
    <format dxfId="103">
      <pivotArea outline="0" collapsedLevelsAreSubtotals="1" fieldPosition="0"/>
    </format>
    <format dxfId="102">
      <pivotArea type="all" dataOnly="0" outline="0" fieldPosition="0"/>
    </format>
    <format dxfId="101">
      <pivotArea outline="0" collapsedLevelsAreSubtotals="1" fieldPosition="0"/>
    </format>
    <format dxfId="100">
      <pivotArea field="0" type="button" dataOnly="0" labelOnly="1" outline="0" axis="axisRow" fieldPosition="0"/>
    </format>
    <format dxfId="99">
      <pivotArea dataOnly="0" labelOnly="1" fieldPosition="0">
        <references count="1">
          <reference field="0" count="0"/>
        </references>
      </pivotArea>
    </format>
    <format dxfId="98">
      <pivotArea dataOnly="0" labelOnly="1" grandRow="1" outline="0" fieldPosition="0"/>
    </format>
    <format dxfId="97">
      <pivotArea dataOnly="0" labelOnly="1" outline="0" axis="axisValues" fieldPosition="0"/>
    </format>
    <format dxfId="96">
      <pivotArea outline="0" fieldPosition="0">
        <references count="1">
          <reference field="4294967294" count="1">
            <x v="0"/>
          </reference>
        </references>
      </pivotArea>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EEAFDC11-BE2F-4AA0-8ECD-406AC0EE90AC}" name="PivotTable9" cacheId="11" applyNumberFormats="0" applyBorderFormats="0" applyFontFormats="0" applyPatternFormats="0" applyAlignmentFormats="0" applyWidthHeightFormats="1" dataCaption="Values" tag="afc0b534-3a04-4142-ae21-99f4baa52cdd" updatedVersion="7" minRefreshableVersion="3" useAutoFormatting="1" itemPrintTitles="1" createdVersion="7" indent="0" outline="1" outlineData="1" multipleFieldFilters="0" rowHeaderCaption="Regionlar üzrə Profit">
  <location ref="G19:H24" firstHeaderRow="1" firstDataRow="1" firstDataCol="1"/>
  <pivotFields count="3">
    <pivotField allDrilled="1" subtotalTop="0" showAll="0" measureFilter="1" dataSourceSort="1" defaultSubtotal="0" defaultAttributeDrillState="1">
      <items count="10">
        <item x="0"/>
        <item x="1"/>
        <item x="2"/>
        <item x="3"/>
        <item x="4"/>
        <item x="5"/>
        <item x="6"/>
        <item x="7"/>
        <item x="8"/>
        <item x="9"/>
      </items>
    </pivotField>
    <pivotField axis="axisRow" allDrilled="1" subtotalTop="0" showAll="0" sortType="descending" defaultSubtotal="0" defaultAttributeDrillState="1">
      <items count="4">
        <item x="0"/>
        <item x="1"/>
        <item x="2"/>
        <item x="3"/>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1"/>
  </rowFields>
  <rowItems count="5">
    <i>
      <x v="3"/>
    </i>
    <i>
      <x v="1"/>
    </i>
    <i>
      <x v="2"/>
    </i>
    <i>
      <x/>
    </i>
    <i t="grand">
      <x/>
    </i>
  </rowItems>
  <colItems count="1">
    <i/>
  </colItems>
  <dataFields count="1">
    <dataField name="Sum of Profit" fld="2" baseField="0" baseItem="0"/>
  </dataFields>
  <formats count="9">
    <format dxfId="114">
      <pivotArea type="all" dataOnly="0" outline="0" fieldPosition="0"/>
    </format>
    <format dxfId="113">
      <pivotArea grandRow="1" outline="0" collapsedLevelsAreSubtotals="1" fieldPosition="0"/>
    </format>
    <format dxfId="112">
      <pivotArea type="all" dataOnly="0" outline="0" fieldPosition="0"/>
    </format>
    <format dxfId="111">
      <pivotArea outline="0" collapsedLevelsAreSubtotals="1" fieldPosition="0"/>
    </format>
    <format dxfId="110">
      <pivotArea field="1" type="button" dataOnly="0" labelOnly="1" outline="0" axis="axisRow" fieldPosition="0"/>
    </format>
    <format dxfId="109">
      <pivotArea dataOnly="0" labelOnly="1" fieldPosition="0">
        <references count="1">
          <reference field="1" count="0"/>
        </references>
      </pivotArea>
    </format>
    <format dxfId="108">
      <pivotArea dataOnly="0" labelOnly="1" grandRow="1" outline="0" fieldPosition="0"/>
    </format>
    <format dxfId="107">
      <pivotArea dataOnly="0" labelOnly="1" outline="0" axis="axisValues" fieldPosition="0"/>
    </format>
    <format dxfId="106">
      <pivotArea collapsedLevelsAreSubtotals="1" fieldPosition="0">
        <references count="1">
          <reference field="1" count="0"/>
        </references>
      </pivotArea>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filters count="1">
    <filter fld="0" type="count" id="1" iMeasureHier="26">
      <autoFilter ref="A1">
        <filterColumn colId="0">
          <top10 val="10" filterVal="10"/>
        </filterColumn>
      </autoFilter>
    </filter>
  </filters>
  <rowHierarchiesUsage count="1">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1A59F9CF-8A92-4A6C-A326-CDB5D7887C67}" name="PivotTable15" cacheId="15" applyNumberFormats="0" applyBorderFormats="0" applyFontFormats="0" applyPatternFormats="0" applyAlignmentFormats="0" applyWidthHeightFormats="1" dataCaption="Values" tag="9fb15045-76e4-46f0-b453-23ef5faebff6" updatedVersion="7" minRefreshableVersion="3" useAutoFormatting="1" subtotalHiddenItems="1" itemPrintTitles="1" createdVersion="7" indent="0" outline="1" outlineData="1" multipleFieldFilters="0" rowHeaderCaption="Ən çox satılan 10 məhsul">
  <location ref="M3:N14" firstHeaderRow="1" firstDataRow="1" firstDataCol="1"/>
  <pivotFields count="2">
    <pivotField axis="axisRow" allDrilled="1" subtotalTop="0" showAll="0" measureFilter="1" sortType="de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11">
    <i>
      <x/>
    </i>
    <i>
      <x v="2"/>
    </i>
    <i>
      <x v="1"/>
    </i>
    <i>
      <x v="8"/>
    </i>
    <i>
      <x v="4"/>
    </i>
    <i>
      <x v="5"/>
    </i>
    <i>
      <x v="6"/>
    </i>
    <i>
      <x v="9"/>
    </i>
    <i>
      <x v="3"/>
    </i>
    <i>
      <x v="7"/>
    </i>
    <i t="grand">
      <x/>
    </i>
  </rowItems>
  <colItems count="1">
    <i/>
  </colItems>
  <dataFields count="1">
    <dataField name="Sum of Sales" fld="1" baseField="0" baseItem="0"/>
  </dataFields>
  <formats count="9">
    <format dxfId="123">
      <pivotArea type="all" dataOnly="0" outline="0" fieldPosition="0"/>
    </format>
    <format dxfId="122">
      <pivotArea outline="0" collapsedLevelsAreSubtotals="1" fieldPosition="0"/>
    </format>
    <format dxfId="121">
      <pivotArea outline="0" collapsedLevelsAreSubtotals="1" fieldPosition="0"/>
    </format>
    <format dxfId="120">
      <pivotArea type="all" dataOnly="0" outline="0" fieldPosition="0"/>
    </format>
    <format dxfId="119">
      <pivotArea outline="0" collapsedLevelsAreSubtotals="1" fieldPosition="0"/>
    </format>
    <format dxfId="118">
      <pivotArea field="0" type="button" dataOnly="0" labelOnly="1" outline="0" axis="axisRow" fieldPosition="0"/>
    </format>
    <format dxfId="117">
      <pivotArea dataOnly="0" labelOnly="1" fieldPosition="0">
        <references count="1">
          <reference field="0" count="0"/>
        </references>
      </pivotArea>
    </format>
    <format dxfId="116">
      <pivotArea dataOnly="0" labelOnly="1" grandRow="1" outline="0" fieldPosition="0"/>
    </format>
    <format dxfId="115">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filters count="1">
    <filter fld="0" type="count" id="1" iMeasureHier="26">
      <autoFilter ref="A1">
        <filterColumn colId="0">
          <top10 val="10" filterVal="10"/>
        </filterColumn>
      </autoFilter>
    </filter>
  </filters>
  <rowHierarchiesUsage count="1">
    <rowHierarchyUsage hierarchyUsage="16"/>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D49A1C0E-5DBE-4374-A8F3-3A77E4AC5430}" name="PivotTable6" cacheId="3" applyNumberFormats="0" applyBorderFormats="0" applyFontFormats="0" applyPatternFormats="0" applyAlignmentFormats="0" applyWidthHeightFormats="1" dataCaption="Values" tag="4ee260c3-2d6c-43cf-a395-6b334cdc0aa3" updatedVersion="7" minRefreshableVersion="3" useAutoFormatting="1" itemPrintTitles="1" createdVersion="7" indent="0" outline="1" outlineData="1" multipleFieldFilters="0" rowHeaderCaption="Müştəri seqmentinə görə satışlar">
  <location ref="J3:K7" firstHeaderRow="1" firstDataRow="1" firstDataCol="1"/>
  <pivotFields count="2">
    <pivotField axis="axisRow"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4">
    <i>
      <x/>
    </i>
    <i>
      <x v="1"/>
    </i>
    <i>
      <x v="2"/>
    </i>
    <i t="grand">
      <x/>
    </i>
  </rowItems>
  <colItems count="1">
    <i/>
  </colItems>
  <dataFields count="1">
    <dataField name="Sum of Sales" fld="1" baseField="0" baseItem="0" numFmtId="2"/>
  </dataFields>
  <formats count="9">
    <format dxfId="132">
      <pivotArea type="all" dataOnly="0" outline="0" fieldPosition="0"/>
    </format>
    <format dxfId="131">
      <pivotArea outline="0" collapsedLevelsAreSubtotals="1" fieldPosition="0"/>
    </format>
    <format dxfId="130">
      <pivotArea outline="0" collapsedLevelsAreSubtotals="1" fieldPosition="0"/>
    </format>
    <format dxfId="129">
      <pivotArea type="all" dataOnly="0" outline="0" fieldPosition="0"/>
    </format>
    <format dxfId="128">
      <pivotArea outline="0" collapsedLevelsAreSubtotals="1" fieldPosition="0"/>
    </format>
    <format dxfId="127">
      <pivotArea field="0" type="button" dataOnly="0" labelOnly="1" outline="0" axis="axisRow" fieldPosition="0"/>
    </format>
    <format dxfId="126">
      <pivotArea dataOnly="0" labelOnly="1" fieldPosition="0">
        <references count="1">
          <reference field="0" count="0"/>
        </references>
      </pivotArea>
    </format>
    <format dxfId="125">
      <pivotArea dataOnly="0" labelOnly="1" grandRow="1" outline="0" fieldPosition="0"/>
    </format>
    <format dxfId="124">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B4965AF2-C9AA-4810-9D93-CE057BEBD320}" name="PivotTable14" cacheId="14" applyNumberFormats="0" applyBorderFormats="0" applyFontFormats="0" applyPatternFormats="0" applyAlignmentFormats="0" applyWidthHeightFormats="1" dataCaption="Values" tag="1e49bfb1-88b9-4be5-b248-fd535dd5d6f9" updatedVersion="7" minRefreshableVersion="3" useAutoFormatting="1" itemPrintTitles="1" createdVersion="7" indent="0" outline="1" outlineData="1" multipleFieldFilters="0" rowHeaderCaption="Müştəri seqmentinə görə Profit">
  <location ref="J19:K23" firstHeaderRow="1" firstDataRow="1" firstDataCol="1"/>
  <pivotFields count="2">
    <pivotField axis="axisRow"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4">
    <i>
      <x/>
    </i>
    <i>
      <x v="1"/>
    </i>
    <i>
      <x v="2"/>
    </i>
    <i t="grand">
      <x/>
    </i>
  </rowItems>
  <colItems count="1">
    <i/>
  </colItems>
  <dataFields count="1">
    <dataField name="Sum of Profit" fld="1" baseField="0" baseItem="0"/>
  </dataFields>
  <formats count="9">
    <format dxfId="141">
      <pivotArea type="all" dataOnly="0" outline="0" fieldPosition="0"/>
    </format>
    <format dxfId="140">
      <pivotArea outline="0" collapsedLevelsAreSubtotals="1" fieldPosition="0"/>
    </format>
    <format dxfId="139">
      <pivotArea outline="0" collapsedLevelsAreSubtotals="1" fieldPosition="0"/>
    </format>
    <format dxfId="138">
      <pivotArea type="all" dataOnly="0" outline="0" fieldPosition="0"/>
    </format>
    <format dxfId="137">
      <pivotArea outline="0" collapsedLevelsAreSubtotals="1" fieldPosition="0"/>
    </format>
    <format dxfId="136">
      <pivotArea field="0" type="button" dataOnly="0" labelOnly="1" outline="0" axis="axisRow" fieldPosition="0"/>
    </format>
    <format dxfId="135">
      <pivotArea dataOnly="0" labelOnly="1" fieldPosition="0">
        <references count="1">
          <reference field="0" count="0"/>
        </references>
      </pivotArea>
    </format>
    <format dxfId="134">
      <pivotArea dataOnly="0" labelOnly="1" grandRow="1" outline="0" fieldPosition="0"/>
    </format>
    <format dxfId="133">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388036B6-95F1-4219-B790-919FEF1ABEAF}" name="PivotTable19" cacheId="8" applyNumberFormats="0" applyBorderFormats="0" applyFontFormats="0" applyPatternFormats="0" applyAlignmentFormats="0" applyWidthHeightFormats="1" dataCaption="Values" tag="e6d644de-1aae-4f50-ae81-fc73ebcd3f49" updatedVersion="7" minRefreshableVersion="3" useAutoFormatting="1" subtotalHiddenItems="1" itemPrintTitles="1" createdVersion="7" indent="0" outline="1" outlineData="1" multipleFieldFilters="0" rowHeaderCaption="Ən çox sifariş sayı olan 10 məhsul">
  <location ref="M19:N30" firstHeaderRow="1" firstDataRow="1" firstDataCol="1"/>
  <pivotFields count="2">
    <pivotField axis="axisRow" allDrilled="1" subtotalTop="0" showAll="0" measureFilter="1" sortType="de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11">
    <i>
      <x v="7"/>
    </i>
    <i>
      <x v="4"/>
    </i>
    <i>
      <x v="1"/>
    </i>
    <i>
      <x v="2"/>
    </i>
    <i>
      <x/>
    </i>
    <i>
      <x v="8"/>
    </i>
    <i>
      <x v="5"/>
    </i>
    <i>
      <x v="9"/>
    </i>
    <i>
      <x v="6"/>
    </i>
    <i>
      <x v="3"/>
    </i>
    <i t="grand">
      <x/>
    </i>
  </rowItems>
  <colItems count="1">
    <i/>
  </colItems>
  <dataFields count="1">
    <dataField name="Count of Order ID" fld="1" subtotal="count" baseField="0" baseItem="0"/>
  </dataFields>
  <formats count="9">
    <format dxfId="150">
      <pivotArea type="all" dataOnly="0" outline="0" fieldPosition="0"/>
    </format>
    <format dxfId="149">
      <pivotArea outline="0" collapsedLevelsAreSubtotals="1" fieldPosition="0"/>
    </format>
    <format dxfId="148">
      <pivotArea outline="0" collapsedLevelsAreSubtotals="1" fieldPosition="0"/>
    </format>
    <format dxfId="147">
      <pivotArea type="all" dataOnly="0" outline="0" fieldPosition="0"/>
    </format>
    <format dxfId="146">
      <pivotArea outline="0" collapsedLevelsAreSubtotals="1" fieldPosition="0"/>
    </format>
    <format dxfId="145">
      <pivotArea field="0" type="button" dataOnly="0" labelOnly="1" outline="0" axis="axisRow" fieldPosition="0"/>
    </format>
    <format dxfId="144">
      <pivotArea dataOnly="0" labelOnly="1" fieldPosition="0">
        <references count="1">
          <reference field="0" count="0"/>
        </references>
      </pivotArea>
    </format>
    <format dxfId="143">
      <pivotArea dataOnly="0" labelOnly="1" grandRow="1" outline="0" fieldPosition="0"/>
    </format>
    <format dxfId="142">
      <pivotArea dataOnly="0" labelOnly="1" outline="0" axis="axisValues" fieldPosition="0"/>
    </format>
  </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Dark2" showRowHeaders="1" showColHeaders="1" showRowStripes="0" showColStripes="0" showLastColumn="1"/>
  <filters count="1">
    <filter fld="0" type="count" id="3" iMeasureHier="29">
      <autoFilter ref="A1">
        <filterColumn colId="0">
          <top10 val="10" filterVal="10"/>
        </filterColumn>
      </autoFilter>
    </filter>
  </filters>
  <rowHierarchiesUsage count="1">
    <rowHierarchyUsage hierarchyUsage="16"/>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Orders!$A$1:$U$10203">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_Region" xr10:uid="{E9268261-9D99-42CD-BF54-38CB16FD7D34}" sourceName="[Range].[Country/Region]">
  <data>
    <olap pivotCacheId="1400031484">
      <levels count="2">
        <level uniqueName="[Range].[Country/Region].[(All)]" sourceCaption="(All)" count="0"/>
        <level uniqueName="[Range].[Country/Region].[Country/Region]" sourceCaption="Country/Region" count="2">
          <ranges>
            <range startItem="0">
              <i n="[Range].[Country/Region].&amp;[Canada]" c="Canada"/>
              <i n="[Range].[Country/Region].&amp;[United States]" c="United States"/>
            </range>
          </ranges>
        </level>
      </levels>
      <selections count="1">
        <selection n="[Range].[Country/Region].[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Region" xr10:uid="{DEC5DEF4-CED2-4EBA-AA16-7718859911FD}" cache="Slicer_Country_Region" caption="Country/Region" level="1" style="SlicerStyleDark1" rowHeight="230716"/>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Ship_Date" xr10:uid="{7278EFD7-2555-4FA1-AA92-564B6BB97252}" sourceName="[Range].[Ship Date]">
  <state minimalRefreshVersion="6" lastRefreshVersion="6" pivotCacheId="292077637" filterType="unknown">
    <bounds startDate="2023-01-01T00:00:00" endDate="2028-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Ship Date" xr10:uid="{B99C5B62-B21E-4BC2-BB8A-625B151A7590}" cache="Timeline_Ship_Date" caption="Ship Date" level="2" selectionLevel="2" scrollPosition="2027-06-07T00:00:00" style="TimeSlicerStyleDark1"/>
</timelines>
</file>

<file path=xl/worksheets/_rels/sheet1.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2" Type="http://schemas.openxmlformats.org/officeDocument/2006/relationships/pivotTable" Target="../pivotTables/pivotTable2.xml"/><Relationship Id="rId16" Type="http://schemas.openxmlformats.org/officeDocument/2006/relationships/pivotTable" Target="../pivotTables/pivotTable16.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pivotTable" Target="../pivotTables/pivotTable1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s>
</file>

<file path=xl/worksheets/_rels/sheet2.xml.rels><?xml version="1.0" encoding="UTF-8" standalone="yes"?>
<Relationships xmlns="http://schemas.openxmlformats.org/package/2006/relationships"><Relationship Id="rId3" Type="http://schemas.microsoft.com/office/2011/relationships/timeline" Target="../timelines/timeline1.xml"/><Relationship Id="rId2" Type="http://schemas.microsoft.com/office/2007/relationships/slicer" Target="../slicers/slicer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216C7-767A-4A7E-B67B-BB952B19E4CA}">
  <dimension ref="A3:T37"/>
  <sheetViews>
    <sheetView tabSelected="1" zoomScale="70" zoomScaleNormal="70" workbookViewId="0">
      <selection activeCell="S32" sqref="S32"/>
    </sheetView>
  </sheetViews>
  <sheetFormatPr defaultRowHeight="12.5" x14ac:dyDescent="0.25"/>
  <cols>
    <col min="1" max="1" width="35.26953125" style="26" bestFit="1" customWidth="1"/>
    <col min="2" max="2" width="12.7265625" style="26" bestFit="1" customWidth="1"/>
    <col min="3" max="3" width="8.7265625" style="26"/>
    <col min="4" max="4" width="32.90625" style="26" bestFit="1" customWidth="1"/>
    <col min="5" max="5" width="12.7265625" style="26" bestFit="1" customWidth="1"/>
    <col min="6" max="6" width="8.7265625" style="26"/>
    <col min="7" max="7" width="24.90625" style="26" bestFit="1" customWidth="1"/>
    <col min="8" max="8" width="12.7265625" style="26" bestFit="1" customWidth="1"/>
    <col min="9" max="9" width="8.7265625" style="26"/>
    <col min="10" max="10" width="32.90625" style="26" bestFit="1" customWidth="1"/>
    <col min="11" max="11" width="12.7265625" style="26" bestFit="1" customWidth="1"/>
    <col min="12" max="12" width="8.7265625" style="26"/>
    <col min="13" max="13" width="67.6328125" style="26" bestFit="1" customWidth="1"/>
    <col min="14" max="14" width="12.7265625" style="26" bestFit="1" customWidth="1"/>
    <col min="15" max="15" width="8.7265625" style="26"/>
    <col min="16" max="16" width="18.90625" style="26" bestFit="1" customWidth="1"/>
    <col min="17" max="17" width="12.7265625" style="26" bestFit="1" customWidth="1"/>
    <col min="18" max="18" width="8.1796875" style="26" bestFit="1" customWidth="1"/>
    <col min="19" max="19" width="49.1796875" style="26" bestFit="1" customWidth="1"/>
    <col min="20" max="20" width="17.08984375" style="26" bestFit="1" customWidth="1"/>
    <col min="21" max="22" width="8.1796875" style="26" bestFit="1" customWidth="1"/>
    <col min="23" max="38" width="9.1796875" style="26" bestFit="1" customWidth="1"/>
    <col min="39" max="45" width="8.1796875" style="26" bestFit="1" customWidth="1"/>
    <col min="46" max="58" width="9.1796875" style="26" bestFit="1" customWidth="1"/>
    <col min="59" max="64" width="8.1796875" style="26" bestFit="1" customWidth="1"/>
    <col min="65" max="83" width="9.1796875" style="26" bestFit="1" customWidth="1"/>
    <col min="84" max="91" width="8.1796875" style="26" bestFit="1" customWidth="1"/>
    <col min="92" max="107" width="9.1796875" style="26" bestFit="1" customWidth="1"/>
    <col min="108" max="115" width="8.1796875" style="26" bestFit="1" customWidth="1"/>
    <col min="116" max="135" width="9.1796875" style="26" bestFit="1" customWidth="1"/>
    <col min="136" max="143" width="8.1796875" style="26" bestFit="1" customWidth="1"/>
    <col min="144" max="160" width="9.1796875" style="26" bestFit="1" customWidth="1"/>
    <col min="161" max="168" width="8.1796875" style="26" bestFit="1" customWidth="1"/>
    <col min="169" max="184" width="9.1796875" style="26" bestFit="1" customWidth="1"/>
    <col min="185" max="192" width="8.1796875" style="26" bestFit="1" customWidth="1"/>
    <col min="193" max="208" width="9.1796875" style="26" bestFit="1" customWidth="1"/>
    <col min="209" max="214" width="8.1796875" style="26" bestFit="1" customWidth="1"/>
    <col min="215" max="215" width="8.6328125" style="26" bestFit="1" customWidth="1"/>
    <col min="216" max="216" width="8.1796875" style="26" bestFit="1" customWidth="1"/>
    <col min="217" max="245" width="9.1796875" style="26" bestFit="1" customWidth="1"/>
    <col min="246" max="265" width="10.1796875" style="26" bestFit="1" customWidth="1"/>
    <col min="266" max="274" width="9.1796875" style="26" bestFit="1" customWidth="1"/>
    <col min="275" max="294" width="10.1796875" style="26" bestFit="1" customWidth="1"/>
    <col min="295" max="303" width="9.1796875" style="26" bestFit="1" customWidth="1"/>
    <col min="304" max="322" width="10.1796875" style="26" bestFit="1" customWidth="1"/>
    <col min="323" max="328" width="8.1796875" style="26" bestFit="1" customWidth="1"/>
    <col min="329" max="341" width="9.1796875" style="26" bestFit="1" customWidth="1"/>
    <col min="342" max="346" width="8.1796875" style="26" bestFit="1" customWidth="1"/>
    <col min="347" max="358" width="9.1796875" style="26" bestFit="1" customWidth="1"/>
    <col min="359" max="365" width="8.1796875" style="26" bestFit="1" customWidth="1"/>
    <col min="366" max="384" width="9.1796875" style="26" bestFit="1" customWidth="1"/>
    <col min="385" max="390" width="8.1796875" style="26" bestFit="1" customWidth="1"/>
    <col min="391" max="409" width="9.1796875" style="26" bestFit="1" customWidth="1"/>
    <col min="410" max="416" width="8.1796875" style="26" bestFit="1" customWidth="1"/>
    <col min="417" max="436" width="9.1796875" style="26" bestFit="1" customWidth="1"/>
    <col min="437" max="442" width="8.1796875" style="26" bestFit="1" customWidth="1"/>
    <col min="443" max="458" width="9.1796875" style="26" bestFit="1" customWidth="1"/>
    <col min="459" max="465" width="8.1796875" style="26" bestFit="1" customWidth="1"/>
    <col min="466" max="482" width="9.1796875" style="26" bestFit="1" customWidth="1"/>
    <col min="483" max="489" width="8.1796875" style="26" bestFit="1" customWidth="1"/>
    <col min="490" max="504" width="9.1796875" style="26" bestFit="1" customWidth="1"/>
    <col min="505" max="511" width="8.1796875" style="26" bestFit="1" customWidth="1"/>
    <col min="512" max="536" width="9.1796875" style="26" bestFit="1" customWidth="1"/>
    <col min="537" max="555" width="10.1796875" style="26" bestFit="1" customWidth="1"/>
    <col min="556" max="563" width="9.1796875" style="26" bestFit="1" customWidth="1"/>
    <col min="564" max="583" width="10.1796875" style="26" bestFit="1" customWidth="1"/>
    <col min="584" max="592" width="9.1796875" style="26" bestFit="1" customWidth="1"/>
    <col min="593" max="614" width="10.1796875" style="26" bestFit="1" customWidth="1"/>
    <col min="615" max="621" width="8.1796875" style="26" bestFit="1" customWidth="1"/>
    <col min="622" max="635" width="9.1796875" style="26" bestFit="1" customWidth="1"/>
    <col min="636" max="644" width="8.1796875" style="26" bestFit="1" customWidth="1"/>
    <col min="645" max="658" width="9.1796875" style="26" bestFit="1" customWidth="1"/>
    <col min="659" max="666" width="8.1796875" style="26" bestFit="1" customWidth="1"/>
    <col min="667" max="686" width="9.1796875" style="26" bestFit="1" customWidth="1"/>
    <col min="687" max="695" width="8.1796875" style="26" bestFit="1" customWidth="1"/>
    <col min="696" max="712" width="9.1796875" style="26" bestFit="1" customWidth="1"/>
    <col min="713" max="720" width="8.1796875" style="26" bestFit="1" customWidth="1"/>
    <col min="721" max="741" width="9.1796875" style="26" bestFit="1" customWidth="1"/>
    <col min="742" max="748" width="8.1796875" style="26" bestFit="1" customWidth="1"/>
    <col min="749" max="768" width="9.1796875" style="26" bestFit="1" customWidth="1"/>
    <col min="769" max="775" width="8.1796875" style="26" bestFit="1" customWidth="1"/>
    <col min="776" max="793" width="9.1796875" style="26" bestFit="1" customWidth="1"/>
    <col min="794" max="802" width="8.1796875" style="26" bestFit="1" customWidth="1"/>
    <col min="803" max="821" width="9.1796875" style="26" bestFit="1" customWidth="1"/>
    <col min="822" max="829" width="8.1796875" style="26" bestFit="1" customWidth="1"/>
    <col min="830" max="857" width="9.1796875" style="26" bestFit="1" customWidth="1"/>
    <col min="858" max="877" width="10.1796875" style="26" bestFit="1" customWidth="1"/>
    <col min="878" max="885" width="9.1796875" style="26" bestFit="1" customWidth="1"/>
    <col min="886" max="906" width="10.1796875" style="26" bestFit="1" customWidth="1"/>
    <col min="907" max="914" width="9.1796875" style="26" bestFit="1" customWidth="1"/>
    <col min="915" max="934" width="10.1796875" style="26" bestFit="1" customWidth="1"/>
    <col min="935" max="941" width="8.1796875" style="26" bestFit="1" customWidth="1"/>
    <col min="942" max="958" width="9.1796875" style="26" bestFit="1" customWidth="1"/>
    <col min="959" max="964" width="8.1796875" style="26" bestFit="1" customWidth="1"/>
    <col min="965" max="978" width="9.1796875" style="26" bestFit="1" customWidth="1"/>
    <col min="979" max="986" width="8.1796875" style="26" bestFit="1" customWidth="1"/>
    <col min="987" max="1006" width="9.1796875" style="26" bestFit="1" customWidth="1"/>
    <col min="1007" max="1014" width="8.1796875" style="26" bestFit="1" customWidth="1"/>
    <col min="1015" max="1033" width="9.1796875" style="26" bestFit="1" customWidth="1"/>
    <col min="1034" max="1042" width="8.1796875" style="26" bestFit="1" customWidth="1"/>
    <col min="1043" max="1060" width="9.1796875" style="26" bestFit="1" customWidth="1"/>
    <col min="1061" max="1068" width="8.1796875" style="26" bestFit="1" customWidth="1"/>
    <col min="1069" max="1086" width="9.1796875" style="26" bestFit="1" customWidth="1"/>
    <col min="1087" max="1094" width="8.1796875" style="26" bestFit="1" customWidth="1"/>
    <col min="1095" max="1115" width="9.1796875" style="26" bestFit="1" customWidth="1"/>
    <col min="1116" max="1122" width="8.1796875" style="26" bestFit="1" customWidth="1"/>
    <col min="1123" max="1143" width="9.1796875" style="26" bestFit="1" customWidth="1"/>
    <col min="1144" max="1151" width="8.1796875" style="26" bestFit="1" customWidth="1"/>
    <col min="1152" max="1180" width="9.1796875" style="26" bestFit="1" customWidth="1"/>
    <col min="1181" max="1199" width="10.1796875" style="26" bestFit="1" customWidth="1"/>
    <col min="1200" max="1208" width="9.1796875" style="26" bestFit="1" customWidth="1"/>
    <col min="1209" max="1229" width="10.1796875" style="26" bestFit="1" customWidth="1"/>
    <col min="1230" max="1238" width="9.1796875" style="26" bestFit="1" customWidth="1"/>
    <col min="1239" max="1258" width="10.1796875" style="26" bestFit="1" customWidth="1"/>
    <col min="1259" max="1259" width="11.36328125" style="26" bestFit="1" customWidth="1"/>
    <col min="1260" max="16384" width="8.7265625" style="26"/>
  </cols>
  <sheetData>
    <row r="3" spans="1:20" x14ac:dyDescent="0.25">
      <c r="A3" s="25" t="s">
        <v>11124</v>
      </c>
      <c r="B3" s="26" t="s">
        <v>11122</v>
      </c>
      <c r="D3" s="25" t="s">
        <v>11123</v>
      </c>
      <c r="E3" s="26" t="s">
        <v>11122</v>
      </c>
      <c r="G3" s="25" t="s">
        <v>11129</v>
      </c>
      <c r="H3" s="26" t="s">
        <v>11122</v>
      </c>
      <c r="J3" s="25" t="s">
        <v>11127</v>
      </c>
      <c r="K3" s="26" t="s">
        <v>11122</v>
      </c>
      <c r="M3" s="25" t="s">
        <v>11135</v>
      </c>
      <c r="N3" s="26" t="s">
        <v>11122</v>
      </c>
      <c r="P3" s="25" t="s">
        <v>11136</v>
      </c>
      <c r="Q3" s="26" t="s">
        <v>11122</v>
      </c>
      <c r="S3" s="25" t="s">
        <v>11143</v>
      </c>
      <c r="T3" s="26" t="s">
        <v>11122</v>
      </c>
    </row>
    <row r="4" spans="1:20" x14ac:dyDescent="0.25">
      <c r="A4" s="27" t="s">
        <v>64</v>
      </c>
      <c r="B4" s="28">
        <v>842456.95899999666</v>
      </c>
      <c r="D4" s="27" t="s">
        <v>237</v>
      </c>
      <c r="E4" s="28">
        <v>256368.16100000002</v>
      </c>
      <c r="G4" s="27" t="s">
        <v>39</v>
      </c>
      <c r="H4" s="28">
        <v>739879.80449999997</v>
      </c>
      <c r="J4" s="27" t="s">
        <v>22</v>
      </c>
      <c r="K4" s="28">
        <v>1174198.7129999944</v>
      </c>
      <c r="M4" s="27" t="s">
        <v>4458</v>
      </c>
      <c r="N4" s="28">
        <v>61599.824000000001</v>
      </c>
      <c r="P4" s="27" t="s">
        <v>11134</v>
      </c>
      <c r="Q4" s="28">
        <v>748376.03119999834</v>
      </c>
      <c r="S4" s="27" t="s">
        <v>11134</v>
      </c>
      <c r="T4" s="30">
        <v>0.21773220144483035</v>
      </c>
    </row>
    <row r="5" spans="1:20" x14ac:dyDescent="0.25">
      <c r="A5" s="27" t="s">
        <v>28</v>
      </c>
      <c r="B5" s="28">
        <v>755651.30729999824</v>
      </c>
      <c r="D5" s="27" t="s">
        <v>37</v>
      </c>
      <c r="E5" s="28">
        <v>175865.35700000022</v>
      </c>
      <c r="G5" s="27" t="s">
        <v>133</v>
      </c>
      <c r="H5" s="28">
        <v>692793.99399999878</v>
      </c>
      <c r="J5" s="27" t="s">
        <v>36</v>
      </c>
      <c r="K5" s="28">
        <v>715862.91079999832</v>
      </c>
      <c r="M5" s="27" t="s">
        <v>1511</v>
      </c>
      <c r="N5" s="28">
        <v>27453.384000000002</v>
      </c>
      <c r="P5" s="27" t="s">
        <v>11133</v>
      </c>
      <c r="Q5" s="28">
        <v>614565.36199999938</v>
      </c>
      <c r="S5" s="27" t="s">
        <v>11133</v>
      </c>
      <c r="T5" s="30">
        <v>0.24380138094024945</v>
      </c>
    </row>
    <row r="6" spans="1:20" x14ac:dyDescent="0.25">
      <c r="A6" s="27" t="s">
        <v>41</v>
      </c>
      <c r="B6" s="28">
        <v>732021.79000000202</v>
      </c>
      <c r="D6" s="27" t="s">
        <v>86</v>
      </c>
      <c r="E6" s="28">
        <v>119550.16200000005</v>
      </c>
      <c r="G6" s="27" t="s">
        <v>95</v>
      </c>
      <c r="H6" s="28">
        <v>505650.63280000072</v>
      </c>
      <c r="J6" s="27" t="s">
        <v>92</v>
      </c>
      <c r="K6" s="28">
        <v>440068.43250000058</v>
      </c>
      <c r="M6" s="27" t="s">
        <v>4527</v>
      </c>
      <c r="N6" s="28">
        <v>22638.48</v>
      </c>
      <c r="P6" s="27" t="s">
        <v>11131</v>
      </c>
      <c r="Q6" s="28">
        <v>494102.49210000056</v>
      </c>
      <c r="S6" s="27" t="s">
        <v>11131</v>
      </c>
      <c r="T6" s="30">
        <v>4.4423875370476075E-2</v>
      </c>
    </row>
    <row r="7" spans="1:20" x14ac:dyDescent="0.25">
      <c r="A7" s="27" t="s">
        <v>11120</v>
      </c>
      <c r="B7" s="28">
        <v>2330130.0562999472</v>
      </c>
      <c r="D7" s="27" t="s">
        <v>114</v>
      </c>
      <c r="E7" s="28">
        <v>112711.85200000003</v>
      </c>
      <c r="G7" s="27" t="s">
        <v>26</v>
      </c>
      <c r="H7" s="28">
        <v>391805.62500000058</v>
      </c>
      <c r="J7" s="27" t="s">
        <v>11120</v>
      </c>
      <c r="K7" s="28">
        <v>2330130.0562999472</v>
      </c>
      <c r="M7" s="27" t="s">
        <v>1617</v>
      </c>
      <c r="N7" s="28">
        <v>21870.576000000001</v>
      </c>
      <c r="P7" s="27" t="s">
        <v>11132</v>
      </c>
      <c r="Q7" s="28">
        <v>473086.17100000079</v>
      </c>
      <c r="S7" s="27" t="s">
        <v>11132</v>
      </c>
      <c r="T7" s="30"/>
    </row>
    <row r="8" spans="1:20" x14ac:dyDescent="0.25">
      <c r="D8" s="27" t="s">
        <v>131</v>
      </c>
      <c r="E8" s="28">
        <v>109077.01299999996</v>
      </c>
      <c r="G8" s="27" t="s">
        <v>11120</v>
      </c>
      <c r="H8" s="28">
        <v>2330130.0562999472</v>
      </c>
      <c r="M8" s="27" t="s">
        <v>3795</v>
      </c>
      <c r="N8" s="28">
        <v>19823.479000000003</v>
      </c>
      <c r="P8" s="27" t="s">
        <v>11120</v>
      </c>
      <c r="Q8" s="28">
        <v>2330130.0562999472</v>
      </c>
      <c r="S8" s="27" t="s">
        <v>11120</v>
      </c>
      <c r="T8" s="30"/>
    </row>
    <row r="9" spans="1:20" x14ac:dyDescent="0.25">
      <c r="D9" s="27" t="s">
        <v>165</v>
      </c>
      <c r="E9" s="28">
        <v>64504.760399999999</v>
      </c>
      <c r="M9" s="27" t="s">
        <v>2288</v>
      </c>
      <c r="N9" s="28">
        <v>19024.5</v>
      </c>
    </row>
    <row r="10" spans="1:20" x14ac:dyDescent="0.25">
      <c r="D10" s="27" t="s">
        <v>271</v>
      </c>
      <c r="E10" s="28">
        <v>48539.540999999947</v>
      </c>
      <c r="M10" s="27" t="s">
        <v>1064</v>
      </c>
      <c r="N10" s="28">
        <v>18839.686000000002</v>
      </c>
    </row>
    <row r="11" spans="1:20" x14ac:dyDescent="0.25">
      <c r="D11" s="27" t="s">
        <v>831</v>
      </c>
      <c r="E11" s="28">
        <v>47521.02900000001</v>
      </c>
      <c r="M11" s="27" t="s">
        <v>5200</v>
      </c>
      <c r="N11" s="28">
        <v>18374.895</v>
      </c>
    </row>
    <row r="12" spans="1:20" x14ac:dyDescent="0.25">
      <c r="D12" s="27" t="s">
        <v>1322</v>
      </c>
      <c r="E12" s="28">
        <v>44713.18299999999</v>
      </c>
      <c r="M12" s="27" t="s">
        <v>1096</v>
      </c>
      <c r="N12" s="28">
        <v>17965.067999999999</v>
      </c>
    </row>
    <row r="13" spans="1:20" x14ac:dyDescent="0.25">
      <c r="D13" s="27" t="s">
        <v>284</v>
      </c>
      <c r="E13" s="28">
        <v>43054.342000000011</v>
      </c>
      <c r="M13" s="27" t="s">
        <v>4366</v>
      </c>
      <c r="N13" s="28">
        <v>17030.311999999998</v>
      </c>
    </row>
    <row r="14" spans="1:20" x14ac:dyDescent="0.25">
      <c r="D14" s="27" t="s">
        <v>11120</v>
      </c>
      <c r="E14" s="28">
        <v>1021905.4003999988</v>
      </c>
      <c r="M14" s="27" t="s">
        <v>11120</v>
      </c>
      <c r="N14" s="28">
        <v>244620.20399999994</v>
      </c>
    </row>
    <row r="18" spans="1:20" ht="13" x14ac:dyDescent="0.3">
      <c r="A18" s="29"/>
    </row>
    <row r="19" spans="1:20" x14ac:dyDescent="0.25">
      <c r="A19" s="25" t="s">
        <v>11126</v>
      </c>
      <c r="B19" s="26" t="s">
        <v>11121</v>
      </c>
      <c r="D19" s="25" t="s">
        <v>11125</v>
      </c>
      <c r="E19" s="26" t="s">
        <v>11121</v>
      </c>
      <c r="G19" s="25" t="s">
        <v>11130</v>
      </c>
      <c r="H19" s="26" t="s">
        <v>11121</v>
      </c>
      <c r="J19" s="25" t="s">
        <v>11128</v>
      </c>
      <c r="K19" s="26" t="s">
        <v>11121</v>
      </c>
      <c r="M19" s="25" t="s">
        <v>11140</v>
      </c>
      <c r="N19" s="26" t="s">
        <v>11137</v>
      </c>
      <c r="P19" s="25" t="s">
        <v>11139</v>
      </c>
      <c r="Q19" s="26" t="s">
        <v>11121</v>
      </c>
      <c r="S19" s="25" t="s">
        <v>11141</v>
      </c>
      <c r="T19" s="26" t="s">
        <v>11121</v>
      </c>
    </row>
    <row r="20" spans="1:20" x14ac:dyDescent="0.25">
      <c r="A20" s="27" t="s">
        <v>64</v>
      </c>
      <c r="B20" s="28">
        <v>147310.80519999986</v>
      </c>
      <c r="D20" s="27" t="s">
        <v>237</v>
      </c>
      <c r="E20" s="28">
        <v>62036.983699999924</v>
      </c>
      <c r="G20" s="27" t="s">
        <v>39</v>
      </c>
      <c r="H20" s="28">
        <v>110815.31120000026</v>
      </c>
      <c r="J20" s="27" t="s">
        <v>22</v>
      </c>
      <c r="K20" s="28">
        <v>137357.32809999993</v>
      </c>
      <c r="M20" s="27" t="s">
        <v>495</v>
      </c>
      <c r="N20" s="28">
        <v>50</v>
      </c>
      <c r="P20" s="27" t="s">
        <v>11134</v>
      </c>
      <c r="Q20" s="28">
        <v>96734.672399999894</v>
      </c>
      <c r="S20" s="27" t="s">
        <v>11134</v>
      </c>
      <c r="T20" s="30">
        <v>0.16821416631328018</v>
      </c>
    </row>
    <row r="21" spans="1:20" x14ac:dyDescent="0.25">
      <c r="A21" s="27" t="s">
        <v>41</v>
      </c>
      <c r="B21" s="28">
        <v>126069.2092000004</v>
      </c>
      <c r="D21" s="27" t="s">
        <v>37</v>
      </c>
      <c r="E21" s="28">
        <v>30445.66349999997</v>
      </c>
      <c r="G21" s="27" t="s">
        <v>133</v>
      </c>
      <c r="H21" s="28">
        <v>95101.241500000193</v>
      </c>
      <c r="J21" s="27" t="s">
        <v>36</v>
      </c>
      <c r="K21" s="28">
        <v>94265.663200000228</v>
      </c>
      <c r="M21" s="27" t="s">
        <v>588</v>
      </c>
      <c r="N21" s="28">
        <v>48</v>
      </c>
      <c r="P21" s="27" t="s">
        <v>11133</v>
      </c>
      <c r="Q21" s="28">
        <v>82805.597800000091</v>
      </c>
      <c r="S21" s="27" t="s">
        <v>11133</v>
      </c>
      <c r="T21" s="30">
        <v>0.33460802885464636</v>
      </c>
    </row>
    <row r="22" spans="1:20" x14ac:dyDescent="0.25">
      <c r="A22" s="27" t="s">
        <v>28</v>
      </c>
      <c r="B22" s="28">
        <v>19918.705200000029</v>
      </c>
      <c r="D22" s="27" t="s">
        <v>86</v>
      </c>
      <c r="E22" s="28">
        <v>29156.567699999985</v>
      </c>
      <c r="G22" s="27" t="s">
        <v>26</v>
      </c>
      <c r="H22" s="28">
        <v>46772.871899999984</v>
      </c>
      <c r="J22" s="27" t="s">
        <v>92</v>
      </c>
      <c r="K22" s="28">
        <v>61675.728300000053</v>
      </c>
      <c r="M22" s="27" t="s">
        <v>167</v>
      </c>
      <c r="N22" s="28">
        <v>46</v>
      </c>
      <c r="P22" s="27" t="s">
        <v>11132</v>
      </c>
      <c r="Q22" s="28">
        <v>62044.882100000119</v>
      </c>
      <c r="S22" s="27" t="s">
        <v>11132</v>
      </c>
      <c r="T22" s="30">
        <v>0.19977958086059394</v>
      </c>
    </row>
    <row r="23" spans="1:20" x14ac:dyDescent="0.25">
      <c r="A23" s="27" t="s">
        <v>11120</v>
      </c>
      <c r="B23" s="28">
        <v>293298.7195999992</v>
      </c>
      <c r="D23" s="27" t="s">
        <v>114</v>
      </c>
      <c r="E23" s="28">
        <v>17518.502999999979</v>
      </c>
      <c r="G23" s="27" t="s">
        <v>95</v>
      </c>
      <c r="H23" s="28">
        <v>40609.294999999947</v>
      </c>
      <c r="J23" s="27" t="s">
        <v>11120</v>
      </c>
      <c r="K23" s="28">
        <v>293298.7195999992</v>
      </c>
      <c r="M23" s="27" t="s">
        <v>2739</v>
      </c>
      <c r="N23" s="28">
        <v>20</v>
      </c>
      <c r="P23" s="27" t="s">
        <v>11131</v>
      </c>
      <c r="Q23" s="28">
        <v>51713.567300000002</v>
      </c>
      <c r="S23" s="27" t="s">
        <v>11131</v>
      </c>
      <c r="T23" s="30"/>
    </row>
    <row r="24" spans="1:20" x14ac:dyDescent="0.25">
      <c r="D24" s="27" t="s">
        <v>771</v>
      </c>
      <c r="E24" s="28">
        <v>13181.790799999999</v>
      </c>
      <c r="G24" s="27" t="s">
        <v>11120</v>
      </c>
      <c r="H24" s="28">
        <v>293298.7195999992</v>
      </c>
      <c r="M24" s="27" t="s">
        <v>1066</v>
      </c>
      <c r="N24" s="28">
        <v>20</v>
      </c>
      <c r="P24" s="27" t="s">
        <v>11120</v>
      </c>
      <c r="Q24" s="28">
        <v>293298.7195999992</v>
      </c>
      <c r="S24" s="27" t="s">
        <v>11120</v>
      </c>
      <c r="T24" s="30"/>
    </row>
    <row r="25" spans="1:20" x14ac:dyDescent="0.25">
      <c r="D25" s="27" t="s">
        <v>3483</v>
      </c>
      <c r="E25" s="28">
        <v>10018.387600000002</v>
      </c>
      <c r="M25" s="27" t="s">
        <v>2548</v>
      </c>
      <c r="N25" s="28">
        <v>19</v>
      </c>
    </row>
    <row r="26" spans="1:20" x14ac:dyDescent="0.25">
      <c r="D26" s="27" t="s">
        <v>292</v>
      </c>
      <c r="E26" s="28">
        <v>7581.6828000000014</v>
      </c>
      <c r="M26" s="27" t="s">
        <v>1131</v>
      </c>
      <c r="N26" s="28">
        <v>18</v>
      </c>
    </row>
    <row r="27" spans="1:20" x14ac:dyDescent="0.25">
      <c r="D27" s="27" t="s">
        <v>1504</v>
      </c>
      <c r="E27" s="28">
        <v>6993.6629000000021</v>
      </c>
      <c r="M27" s="27" t="s">
        <v>1061</v>
      </c>
      <c r="N27" s="28">
        <v>17</v>
      </c>
    </row>
    <row r="28" spans="1:20" x14ac:dyDescent="0.25">
      <c r="D28" s="27" t="s">
        <v>361</v>
      </c>
      <c r="E28" s="28">
        <v>6824.5845999999983</v>
      </c>
      <c r="M28" s="27" t="s">
        <v>809</v>
      </c>
      <c r="N28" s="28">
        <v>16</v>
      </c>
    </row>
    <row r="29" spans="1:20" x14ac:dyDescent="0.25">
      <c r="D29" s="27" t="s">
        <v>831</v>
      </c>
      <c r="E29" s="28">
        <v>6377.1959999999972</v>
      </c>
      <c r="M29" s="27" t="s">
        <v>891</v>
      </c>
      <c r="N29" s="28">
        <v>15</v>
      </c>
    </row>
    <row r="30" spans="1:20" x14ac:dyDescent="0.25">
      <c r="D30" s="27" t="s">
        <v>11120</v>
      </c>
      <c r="E30" s="28">
        <v>190135.02259999979</v>
      </c>
      <c r="M30" s="27" t="s">
        <v>11120</v>
      </c>
      <c r="N30" s="28">
        <v>269</v>
      </c>
    </row>
    <row r="32" spans="1:20" x14ac:dyDescent="0.25">
      <c r="P32" s="25" t="s">
        <v>11138</v>
      </c>
      <c r="Q32" s="26" t="s">
        <v>11137</v>
      </c>
      <c r="S32" s="25" t="s">
        <v>11142</v>
      </c>
      <c r="T32" s="26" t="s">
        <v>11137</v>
      </c>
    </row>
    <row r="33" spans="16:20" x14ac:dyDescent="0.25">
      <c r="P33" s="27" t="s">
        <v>11134</v>
      </c>
      <c r="Q33" s="28">
        <v>3383</v>
      </c>
      <c r="S33" s="27" t="s">
        <v>11134</v>
      </c>
      <c r="T33" s="30">
        <v>0.28387096774193549</v>
      </c>
    </row>
    <row r="34" spans="16:20" x14ac:dyDescent="0.25">
      <c r="P34" s="27" t="s">
        <v>11133</v>
      </c>
      <c r="Q34" s="28">
        <v>2635</v>
      </c>
      <c r="S34" s="27" t="s">
        <v>11133</v>
      </c>
      <c r="T34" s="30">
        <v>0.23592870544090055</v>
      </c>
    </row>
    <row r="35" spans="16:20" x14ac:dyDescent="0.25">
      <c r="P35" s="27" t="s">
        <v>11132</v>
      </c>
      <c r="Q35" s="28">
        <v>2132</v>
      </c>
      <c r="S35" s="27" t="s">
        <v>11132</v>
      </c>
      <c r="T35" s="30">
        <v>3.8986354775828458E-2</v>
      </c>
    </row>
    <row r="36" spans="16:20" x14ac:dyDescent="0.25">
      <c r="P36" s="27" t="s">
        <v>11131</v>
      </c>
      <c r="Q36" s="28">
        <v>2052</v>
      </c>
      <c r="S36" s="27" t="s">
        <v>11131</v>
      </c>
      <c r="T36" s="30"/>
    </row>
    <row r="37" spans="16:20" x14ac:dyDescent="0.25">
      <c r="P37" s="27" t="s">
        <v>11120</v>
      </c>
      <c r="Q37" s="28">
        <v>10202</v>
      </c>
      <c r="S37" s="27" t="s">
        <v>11120</v>
      </c>
      <c r="T37" s="3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B7591-26DB-4590-8F72-9BDE2107813C}">
  <dimension ref="B2:H10"/>
  <sheetViews>
    <sheetView zoomScale="55" zoomScaleNormal="55" workbookViewId="0">
      <selection activeCell="H3" activeCellId="1" sqref="D3 H3"/>
    </sheetView>
  </sheetViews>
  <sheetFormatPr defaultRowHeight="12.5" x14ac:dyDescent="0.25"/>
  <cols>
    <col min="1" max="1" width="8.7265625" style="34"/>
    <col min="2" max="2" width="24" style="34" bestFit="1" customWidth="1"/>
    <col min="3" max="3" width="8.7265625" style="34"/>
    <col min="4" max="4" width="24.1796875" style="34" bestFit="1" customWidth="1"/>
    <col min="5" max="5" width="18.54296875" style="34" customWidth="1"/>
    <col min="6" max="6" width="24.08984375" style="34" bestFit="1" customWidth="1"/>
    <col min="7" max="7" width="18.54296875" style="34" customWidth="1"/>
    <col min="8" max="8" width="21.7265625" style="34" bestFit="1" customWidth="1"/>
    <col min="9" max="16384" width="8.7265625" style="34"/>
  </cols>
  <sheetData>
    <row r="2" spans="2:8" s="36" customFormat="1" ht="23.5" thickBot="1" x14ac:dyDescent="0.55000000000000004">
      <c r="B2" s="37" t="s">
        <v>11149</v>
      </c>
      <c r="D2" s="37" t="s">
        <v>11150</v>
      </c>
      <c r="F2" s="37" t="s">
        <v>11151</v>
      </c>
      <c r="H2" s="37" t="s">
        <v>11152</v>
      </c>
    </row>
    <row r="3" spans="2:8" ht="28" thickBot="1" x14ac:dyDescent="0.6">
      <c r="B3" s="33">
        <f>SUM(Orders!U:U)</f>
        <v>2330130.0562999472</v>
      </c>
      <c r="D3" s="38">
        <f>SUM(Orders!V:V)</f>
        <v>38680</v>
      </c>
      <c r="E3" s="35"/>
      <c r="F3" s="33">
        <f>AVERAGE(Orders!U:U)</f>
        <v>228.39933898254728</v>
      </c>
      <c r="G3" s="35"/>
      <c r="H3" s="38">
        <f>COUNTA(Orders!B:B)</f>
        <v>10203</v>
      </c>
    </row>
    <row r="4" spans="2:8" customFormat="1" ht="13" x14ac:dyDescent="0.3"/>
    <row r="5" spans="2:8" customFormat="1" ht="13" x14ac:dyDescent="0.3"/>
    <row r="6" spans="2:8" customFormat="1" ht="13" x14ac:dyDescent="0.3"/>
    <row r="7" spans="2:8" customFormat="1" ht="13" x14ac:dyDescent="0.3"/>
    <row r="8" spans="2:8" customFormat="1" ht="13" x14ac:dyDescent="0.3"/>
    <row r="9" spans="2:8" customFormat="1" ht="13" x14ac:dyDescent="0.3"/>
    <row r="10" spans="2:8" customFormat="1" ht="13" x14ac:dyDescent="0.3"/>
  </sheetData>
  <pageMargins left="0.7" right="0.7" top="0.75" bottom="0.75" header="0.3" footer="0.3"/>
  <drawing r:id="rId1"/>
  <extLst>
    <ext xmlns:x14="http://schemas.microsoft.com/office/spreadsheetml/2009/9/main" uri="{A8765BA9-456A-4dab-B4F3-ACF838C121DE}">
      <x14:slicerList>
        <x14:slicer r:id="rId2"/>
      </x14:slicerList>
    </ext>
    <ext xmlns:x15="http://schemas.microsoft.com/office/spreadsheetml/2010/11/main" uri="{7E03D99C-DC04-49d9-9315-930204A7B6E9}">
      <x15:timelineRefs>
        <x15:timelineRef r:id="rId3"/>
      </x15:timeline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608DA-5054-43A7-882B-87CAC181C2B1}">
  <dimension ref="A1:X10203"/>
  <sheetViews>
    <sheetView topLeftCell="O1" zoomScaleNormal="100" workbookViewId="0">
      <selection activeCell="O1" sqref="O1"/>
    </sheetView>
  </sheetViews>
  <sheetFormatPr defaultRowHeight="12.5" x14ac:dyDescent="0.25"/>
  <cols>
    <col min="1" max="1" width="9.36328125" style="22" bestFit="1" customWidth="1"/>
    <col min="2" max="2" width="15.90625" style="13" bestFit="1" customWidth="1"/>
    <col min="3" max="3" width="12.08984375" style="23" bestFit="1" customWidth="1"/>
    <col min="4" max="4" width="13.453125" style="23" bestFit="1" customWidth="1"/>
    <col min="5" max="5" width="13.81640625" style="13" bestFit="1" customWidth="1"/>
    <col min="6" max="6" width="13.36328125" style="13" bestFit="1" customWidth="1"/>
    <col min="7" max="7" width="21.453125" style="13" bestFit="1" customWidth="1"/>
    <col min="8" max="8" width="11.453125" style="13" bestFit="1" customWidth="1"/>
    <col min="9" max="9" width="16.1796875" style="13" bestFit="1" customWidth="1"/>
    <col min="10" max="10" width="18.1796875" style="13" bestFit="1" customWidth="1"/>
    <col min="11" max="11" width="12.453125" style="13" customWidth="1"/>
    <col min="12" max="12" width="12.90625" style="13" bestFit="1" customWidth="1"/>
    <col min="13" max="13" width="9.08984375" style="13" bestFit="1" customWidth="1"/>
    <col min="14" max="14" width="16.36328125" style="13" bestFit="1" customWidth="1"/>
    <col min="15" max="15" width="16.90625" style="13" bestFit="1" customWidth="1"/>
    <col min="16" max="16" width="16.90625" style="13" customWidth="1"/>
    <col min="17" max="17" width="16.90625" style="32" customWidth="1"/>
    <col min="18" max="18" width="13.26953125" style="13" bestFit="1" customWidth="1"/>
    <col min="19" max="19" width="14.26953125" style="13" bestFit="1" customWidth="1"/>
    <col min="20" max="20" width="47.1796875" style="13" customWidth="1"/>
    <col min="21" max="21" width="10.1796875" style="24" bestFit="1" customWidth="1"/>
    <col min="22" max="23" width="8.81640625" style="24" bestFit="1" customWidth="1"/>
    <col min="24" max="24" width="10.1796875" style="24" bestFit="1" customWidth="1"/>
    <col min="25" max="16384" width="8.7265625" style="13"/>
  </cols>
  <sheetData>
    <row r="1" spans="1:24" x14ac:dyDescent="0.25">
      <c r="A1" s="9" t="s">
        <v>0</v>
      </c>
      <c r="B1" s="10" t="s">
        <v>1</v>
      </c>
      <c r="C1" s="11" t="s">
        <v>2</v>
      </c>
      <c r="D1" s="11" t="s">
        <v>3</v>
      </c>
      <c r="E1" s="10" t="s">
        <v>4</v>
      </c>
      <c r="F1" s="10" t="s">
        <v>5</v>
      </c>
      <c r="G1" s="10" t="s">
        <v>6</v>
      </c>
      <c r="H1" s="10" t="s">
        <v>7</v>
      </c>
      <c r="I1" s="10" t="s">
        <v>5929</v>
      </c>
      <c r="J1" s="10" t="s">
        <v>8</v>
      </c>
      <c r="K1" s="10" t="s">
        <v>5995</v>
      </c>
      <c r="L1" s="10" t="s">
        <v>9</v>
      </c>
      <c r="M1" s="10" t="s">
        <v>10</v>
      </c>
      <c r="N1" s="10" t="s">
        <v>5930</v>
      </c>
      <c r="O1" s="10" t="s">
        <v>11</v>
      </c>
      <c r="P1" s="10" t="s">
        <v>11108</v>
      </c>
      <c r="Q1" s="31" t="s">
        <v>11110</v>
      </c>
      <c r="R1" s="10" t="s">
        <v>12</v>
      </c>
      <c r="S1" s="10" t="s">
        <v>13</v>
      </c>
      <c r="T1" s="10" t="s">
        <v>14</v>
      </c>
      <c r="U1" s="26" t="s">
        <v>15</v>
      </c>
      <c r="V1" s="12" t="s">
        <v>16</v>
      </c>
      <c r="W1" s="12" t="s">
        <v>17</v>
      </c>
      <c r="X1" s="12" t="s">
        <v>18</v>
      </c>
    </row>
    <row r="2" spans="1:24" ht="14" x14ac:dyDescent="0.3">
      <c r="A2" s="9">
        <v>1</v>
      </c>
      <c r="B2" s="14" t="s">
        <v>6023</v>
      </c>
      <c r="C2" s="15">
        <v>44929</v>
      </c>
      <c r="D2" s="15">
        <v>44933</v>
      </c>
      <c r="E2" s="10" t="s">
        <v>44</v>
      </c>
      <c r="F2" s="10" t="s">
        <v>223</v>
      </c>
      <c r="G2" s="10" t="s">
        <v>224</v>
      </c>
      <c r="H2" s="10" t="s">
        <v>22</v>
      </c>
      <c r="I2" s="10" t="s">
        <v>23</v>
      </c>
      <c r="J2" s="10" t="s">
        <v>165</v>
      </c>
      <c r="K2" s="10" t="s">
        <v>94</v>
      </c>
      <c r="L2" s="10">
        <v>77095</v>
      </c>
      <c r="M2" s="10" t="s">
        <v>95</v>
      </c>
      <c r="N2" s="10" t="str">
        <f>_xlfn.XLOOKUP($M:$M,People!$B:$B,People!A:A)</f>
        <v>Roxanne Rodriguez</v>
      </c>
      <c r="O2" s="10" t="s">
        <v>4929</v>
      </c>
      <c r="P2" s="10" t="str">
        <f>VLOOKUP(O2,Products!$A:$E,3,FALSE)</f>
        <v>Staples</v>
      </c>
      <c r="Q2" s="31">
        <f>INDEX(Products!$E:$E,MATCH(O2,Products!$A:$A,0))</f>
        <v>0.25</v>
      </c>
      <c r="R2" s="10" t="s">
        <v>41</v>
      </c>
      <c r="S2" s="10" t="s">
        <v>82</v>
      </c>
      <c r="T2" s="10" t="s">
        <v>4930</v>
      </c>
      <c r="U2" s="12">
        <v>16.448</v>
      </c>
      <c r="V2" s="12">
        <v>2</v>
      </c>
      <c r="W2" s="12">
        <v>0.2</v>
      </c>
      <c r="X2" s="12">
        <v>5.5511999999999979</v>
      </c>
    </row>
    <row r="3" spans="1:24" ht="14" x14ac:dyDescent="0.3">
      <c r="A3" s="9">
        <v>2</v>
      </c>
      <c r="B3" s="14" t="s">
        <v>6024</v>
      </c>
      <c r="C3" s="15">
        <v>44930</v>
      </c>
      <c r="D3" s="15">
        <v>44934</v>
      </c>
      <c r="E3" s="10" t="s">
        <v>44</v>
      </c>
      <c r="F3" s="10" t="s">
        <v>2021</v>
      </c>
      <c r="G3" s="10" t="s">
        <v>2022</v>
      </c>
      <c r="H3" s="10" t="s">
        <v>92</v>
      </c>
      <c r="I3" s="10" t="s">
        <v>23</v>
      </c>
      <c r="J3" s="10" t="s">
        <v>188</v>
      </c>
      <c r="K3" s="10" t="s">
        <v>189</v>
      </c>
      <c r="L3" s="10">
        <v>60540</v>
      </c>
      <c r="M3" s="10" t="s">
        <v>95</v>
      </c>
      <c r="N3" s="10" t="str">
        <f>_xlfn.XLOOKUP($M:$M,People!$B:$B,People!A:A)</f>
        <v>Roxanne Rodriguez</v>
      </c>
      <c r="O3" s="10" t="s">
        <v>2025</v>
      </c>
      <c r="P3" s="10" t="str">
        <f>VLOOKUP(O3,Products!$A:$E,3,FALSE)</f>
        <v>Office Depot</v>
      </c>
      <c r="Q3" s="31">
        <f>INDEX(Products!$E:$E,MATCH(O3,Products!$A:$A,0))</f>
        <v>0.26</v>
      </c>
      <c r="R3" s="10" t="s">
        <v>41</v>
      </c>
      <c r="S3" s="10" t="s">
        <v>68</v>
      </c>
      <c r="T3" s="10" t="s">
        <v>2026</v>
      </c>
      <c r="U3" s="12">
        <v>3.5399999999999991</v>
      </c>
      <c r="V3" s="12">
        <v>2</v>
      </c>
      <c r="W3" s="12">
        <v>0.8</v>
      </c>
      <c r="X3" s="12">
        <v>-5.4870000000000001</v>
      </c>
    </row>
    <row r="4" spans="1:24" ht="14" x14ac:dyDescent="0.3">
      <c r="A4" s="9">
        <v>3</v>
      </c>
      <c r="B4" s="14" t="s">
        <v>6024</v>
      </c>
      <c r="C4" s="15">
        <v>44930</v>
      </c>
      <c r="D4" s="15">
        <v>44934</v>
      </c>
      <c r="E4" s="10" t="s">
        <v>44</v>
      </c>
      <c r="F4" s="10" t="s">
        <v>2021</v>
      </c>
      <c r="G4" s="10" t="s">
        <v>2022</v>
      </c>
      <c r="H4" s="10" t="s">
        <v>92</v>
      </c>
      <c r="I4" s="10" t="s">
        <v>23</v>
      </c>
      <c r="J4" s="10" t="s">
        <v>188</v>
      </c>
      <c r="K4" s="10" t="s">
        <v>189</v>
      </c>
      <c r="L4" s="10">
        <v>60540</v>
      </c>
      <c r="M4" s="10" t="s">
        <v>95</v>
      </c>
      <c r="N4" s="10" t="str">
        <f>_xlfn.XLOOKUP($M:$M,People!$B:$B,People!A:A)</f>
        <v>Roxanne Rodriguez</v>
      </c>
      <c r="O4" s="10" t="s">
        <v>2023</v>
      </c>
      <c r="P4" s="10" t="str">
        <f>VLOOKUP(O4,Products!$A:$E,3,FALSE)</f>
        <v>HP</v>
      </c>
      <c r="Q4" s="31">
        <f>INDEX(Products!$E:$E,MATCH(O4,Products!$A:$A,0))</f>
        <v>0.27</v>
      </c>
      <c r="R4" s="10" t="s">
        <v>41</v>
      </c>
      <c r="S4" s="10" t="s">
        <v>42</v>
      </c>
      <c r="T4" s="10" t="s">
        <v>2024</v>
      </c>
      <c r="U4" s="12">
        <v>11.784000000000001</v>
      </c>
      <c r="V4" s="12">
        <v>3</v>
      </c>
      <c r="W4" s="12">
        <v>0.2</v>
      </c>
      <c r="X4" s="12">
        <v>4.2716999999999992</v>
      </c>
    </row>
    <row r="5" spans="1:24" ht="14" x14ac:dyDescent="0.3">
      <c r="A5" s="9">
        <v>4</v>
      </c>
      <c r="B5" s="14" t="s">
        <v>6024</v>
      </c>
      <c r="C5" s="15">
        <v>44930</v>
      </c>
      <c r="D5" s="15">
        <v>44934</v>
      </c>
      <c r="E5" s="10" t="s">
        <v>44</v>
      </c>
      <c r="F5" s="10" t="s">
        <v>2021</v>
      </c>
      <c r="G5" s="10" t="s">
        <v>2022</v>
      </c>
      <c r="H5" s="10" t="s">
        <v>92</v>
      </c>
      <c r="I5" s="10" t="s">
        <v>23</v>
      </c>
      <c r="J5" s="10" t="s">
        <v>188</v>
      </c>
      <c r="K5" s="10" t="s">
        <v>189</v>
      </c>
      <c r="L5" s="10">
        <v>60540</v>
      </c>
      <c r="M5" s="10" t="s">
        <v>95</v>
      </c>
      <c r="N5" s="10" t="str">
        <f>_xlfn.XLOOKUP($M:$M,People!$B:$B,People!A:A)</f>
        <v>Roxanne Rodriguez</v>
      </c>
      <c r="O5" s="10" t="s">
        <v>1413</v>
      </c>
      <c r="P5" s="10" t="str">
        <f>VLOOKUP(O5,Products!$A:$E,3,FALSE)</f>
        <v>Canon</v>
      </c>
      <c r="Q5" s="31">
        <f>INDEX(Products!$E:$E,MATCH(O5,Products!$A:$A,0))</f>
        <v>0.28000000000000003</v>
      </c>
      <c r="R5" s="10" t="s">
        <v>41</v>
      </c>
      <c r="S5" s="10" t="s">
        <v>53</v>
      </c>
      <c r="T5" s="10" t="s">
        <v>1414</v>
      </c>
      <c r="U5" s="12">
        <v>272.73599999999999</v>
      </c>
      <c r="V5" s="12">
        <v>3</v>
      </c>
      <c r="W5" s="12">
        <v>0.2</v>
      </c>
      <c r="X5" s="12">
        <v>-64.774800000000013</v>
      </c>
    </row>
    <row r="6" spans="1:24" ht="14" x14ac:dyDescent="0.3">
      <c r="A6" s="9">
        <v>5</v>
      </c>
      <c r="B6" s="14" t="s">
        <v>6025</v>
      </c>
      <c r="C6" s="15">
        <v>44931</v>
      </c>
      <c r="D6" s="15">
        <v>44938</v>
      </c>
      <c r="E6" s="10" t="s">
        <v>44</v>
      </c>
      <c r="F6" s="10" t="s">
        <v>3246</v>
      </c>
      <c r="G6" s="10" t="s">
        <v>3247</v>
      </c>
      <c r="H6" s="10" t="s">
        <v>22</v>
      </c>
      <c r="I6" s="10" t="s">
        <v>23</v>
      </c>
      <c r="J6" s="10" t="s">
        <v>131</v>
      </c>
      <c r="K6" s="10" t="s">
        <v>132</v>
      </c>
      <c r="L6" s="10">
        <v>19143</v>
      </c>
      <c r="M6" s="10" t="s">
        <v>133</v>
      </c>
      <c r="N6" s="10" t="str">
        <f>_xlfn.XLOOKUP($M:$M,People!$B:$B,People!A:A)</f>
        <v>Chuck Magee</v>
      </c>
      <c r="O6" s="10" t="s">
        <v>1239</v>
      </c>
      <c r="P6" s="10" t="str">
        <f>VLOOKUP(O6,Products!$A:$E,3,FALSE)</f>
        <v>Logitech</v>
      </c>
      <c r="Q6" s="31">
        <f>INDEX(Products!$E:$E,MATCH(O6,Products!$A:$A,0))</f>
        <v>0.28999999999999998</v>
      </c>
      <c r="R6" s="10" t="s">
        <v>41</v>
      </c>
      <c r="S6" s="10" t="s">
        <v>61</v>
      </c>
      <c r="T6" s="10" t="s">
        <v>1240</v>
      </c>
      <c r="U6" s="12">
        <v>19.536000000000001</v>
      </c>
      <c r="V6" s="12">
        <v>3</v>
      </c>
      <c r="W6" s="12">
        <v>0.2</v>
      </c>
      <c r="X6" s="12">
        <v>4.8840000000000003</v>
      </c>
    </row>
    <row r="7" spans="1:24" ht="14" x14ac:dyDescent="0.3">
      <c r="A7" s="9">
        <v>6</v>
      </c>
      <c r="B7" s="14" t="s">
        <v>6026</v>
      </c>
      <c r="C7" s="15">
        <v>44932</v>
      </c>
      <c r="D7" s="15">
        <v>44936</v>
      </c>
      <c r="E7" s="10" t="s">
        <v>44</v>
      </c>
      <c r="F7" s="10" t="s">
        <v>3232</v>
      </c>
      <c r="G7" s="10" t="s">
        <v>3233</v>
      </c>
      <c r="H7" s="10" t="s">
        <v>92</v>
      </c>
      <c r="I7" s="10" t="s">
        <v>23</v>
      </c>
      <c r="J7" s="10" t="s">
        <v>24</v>
      </c>
      <c r="K7" s="10" t="s">
        <v>25</v>
      </c>
      <c r="L7" s="10">
        <v>42420</v>
      </c>
      <c r="M7" s="10" t="s">
        <v>26</v>
      </c>
      <c r="N7" s="10" t="str">
        <f>_xlfn.XLOOKUP($M:$M,People!$B:$B,People!A:A)</f>
        <v>Fred Suzuki</v>
      </c>
      <c r="O7" s="10" t="s">
        <v>469</v>
      </c>
      <c r="P7" s="10" t="str">
        <f>VLOOKUP(O7,Products!$A:$E,3,FALSE)</f>
        <v>3M</v>
      </c>
      <c r="Q7" s="31">
        <f>INDEX(Products!$E:$E,MATCH(O7,Products!$A:$A,0))</f>
        <v>0.3</v>
      </c>
      <c r="R7" s="10" t="s">
        <v>28</v>
      </c>
      <c r="S7" s="10" t="s">
        <v>32</v>
      </c>
      <c r="T7" s="10" t="s">
        <v>470</v>
      </c>
      <c r="U7" s="12">
        <v>2573.8200000000002</v>
      </c>
      <c r="V7" s="12">
        <v>9</v>
      </c>
      <c r="W7" s="12">
        <v>0</v>
      </c>
      <c r="X7" s="12">
        <v>746.40779999999972</v>
      </c>
    </row>
    <row r="8" spans="1:24" ht="14" x14ac:dyDescent="0.3">
      <c r="A8" s="9">
        <v>7</v>
      </c>
      <c r="B8" s="14" t="s">
        <v>6026</v>
      </c>
      <c r="C8" s="15">
        <v>44932</v>
      </c>
      <c r="D8" s="15">
        <v>44936</v>
      </c>
      <c r="E8" s="10" t="s">
        <v>44</v>
      </c>
      <c r="F8" s="10" t="s">
        <v>3232</v>
      </c>
      <c r="G8" s="10" t="s">
        <v>3233</v>
      </c>
      <c r="H8" s="10" t="s">
        <v>92</v>
      </c>
      <c r="I8" s="10" t="s">
        <v>23</v>
      </c>
      <c r="J8" s="10" t="s">
        <v>24</v>
      </c>
      <c r="K8" s="10" t="s">
        <v>25</v>
      </c>
      <c r="L8" s="10">
        <v>42420</v>
      </c>
      <c r="M8" s="10" t="s">
        <v>26</v>
      </c>
      <c r="N8" s="10" t="str">
        <f>_xlfn.XLOOKUP($M:$M,People!$B:$B,People!A:A)</f>
        <v>Fred Suzuki</v>
      </c>
      <c r="O8" s="10" t="s">
        <v>1505</v>
      </c>
      <c r="P8" s="10" t="str">
        <f>VLOOKUP(O8,Products!$A:$E,3,FALSE)</f>
        <v>Avery</v>
      </c>
      <c r="Q8" s="31">
        <f>INDEX(Products!$E:$E,MATCH(O8,Products!$A:$A,0))</f>
        <v>0.31</v>
      </c>
      <c r="R8" s="10" t="s">
        <v>41</v>
      </c>
      <c r="S8" s="10" t="s">
        <v>61</v>
      </c>
      <c r="T8" s="10" t="s">
        <v>1506</v>
      </c>
      <c r="U8" s="12">
        <v>5.48</v>
      </c>
      <c r="V8" s="12">
        <v>2</v>
      </c>
      <c r="W8" s="12">
        <v>0</v>
      </c>
      <c r="X8" s="12">
        <v>1.4796000000000005</v>
      </c>
    </row>
    <row r="9" spans="1:24" ht="14" x14ac:dyDescent="0.3">
      <c r="A9" s="9">
        <v>8</v>
      </c>
      <c r="B9" s="14" t="s">
        <v>6027</v>
      </c>
      <c r="C9" s="15">
        <v>44932</v>
      </c>
      <c r="D9" s="15">
        <v>44933</v>
      </c>
      <c r="E9" s="10" t="s">
        <v>168</v>
      </c>
      <c r="F9" s="10" t="s">
        <v>4933</v>
      </c>
      <c r="G9" s="10" t="s">
        <v>4934</v>
      </c>
      <c r="H9" s="10" t="s">
        <v>36</v>
      </c>
      <c r="I9" s="10" t="s">
        <v>23</v>
      </c>
      <c r="J9" s="10" t="s">
        <v>5389</v>
      </c>
      <c r="K9" s="10" t="s">
        <v>1109</v>
      </c>
      <c r="L9" s="10">
        <v>30605</v>
      </c>
      <c r="M9" s="10" t="s">
        <v>26</v>
      </c>
      <c r="N9" s="10" t="str">
        <f>_xlfn.XLOOKUP($M:$M,People!$B:$B,People!A:A)</f>
        <v>Fred Suzuki</v>
      </c>
      <c r="O9" s="10" t="s">
        <v>1103</v>
      </c>
      <c r="P9" s="10" t="str">
        <f>VLOOKUP(O9,Products!$A:$E,3,FALSE)</f>
        <v>IKEA</v>
      </c>
      <c r="Q9" s="31">
        <f>INDEX(Products!$E:$E,MATCH(O9,Products!$A:$A,0))</f>
        <v>0.32</v>
      </c>
      <c r="R9" s="10" t="s">
        <v>41</v>
      </c>
      <c r="S9" s="10" t="s">
        <v>61</v>
      </c>
      <c r="T9" s="10" t="s">
        <v>1104</v>
      </c>
      <c r="U9" s="12">
        <v>12.78</v>
      </c>
      <c r="V9" s="12">
        <v>3</v>
      </c>
      <c r="W9" s="12">
        <v>0</v>
      </c>
      <c r="X9" s="12">
        <v>5.2397999999999998</v>
      </c>
    </row>
    <row r="10" spans="1:24" ht="14" x14ac:dyDescent="0.3">
      <c r="A10" s="9">
        <v>9</v>
      </c>
      <c r="B10" s="14" t="s">
        <v>6026</v>
      </c>
      <c r="C10" s="15">
        <v>44932</v>
      </c>
      <c r="D10" s="15">
        <v>44936</v>
      </c>
      <c r="E10" s="10" t="s">
        <v>44</v>
      </c>
      <c r="F10" s="10" t="s">
        <v>3232</v>
      </c>
      <c r="G10" s="10" t="s">
        <v>3233</v>
      </c>
      <c r="H10" s="10" t="s">
        <v>92</v>
      </c>
      <c r="I10" s="10" t="s">
        <v>23</v>
      </c>
      <c r="J10" s="10" t="s">
        <v>24</v>
      </c>
      <c r="K10" s="10" t="s">
        <v>25</v>
      </c>
      <c r="L10" s="10">
        <v>42420</v>
      </c>
      <c r="M10" s="10" t="s">
        <v>26</v>
      </c>
      <c r="N10" s="10" t="str">
        <f>_xlfn.XLOOKUP($M:$M,People!$B:$B,People!A:A)</f>
        <v>Fred Suzuki</v>
      </c>
      <c r="O10" s="10" t="s">
        <v>1895</v>
      </c>
      <c r="P10" s="10" t="str">
        <f>VLOOKUP(O10,Products!$A:$E,3,FALSE)</f>
        <v>Samsung</v>
      </c>
      <c r="Q10" s="31">
        <f>INDEX(Products!$E:$E,MATCH(O10,Products!$A:$A,0))</f>
        <v>0.33</v>
      </c>
      <c r="R10" s="10" t="s">
        <v>41</v>
      </c>
      <c r="S10" s="10" t="s">
        <v>68</v>
      </c>
      <c r="T10" s="10" t="s">
        <v>1896</v>
      </c>
      <c r="U10" s="12">
        <v>609.98</v>
      </c>
      <c r="V10" s="12">
        <v>2</v>
      </c>
      <c r="W10" s="12">
        <v>0</v>
      </c>
      <c r="X10" s="12">
        <v>274.49099999999999</v>
      </c>
    </row>
    <row r="11" spans="1:24" ht="14" x14ac:dyDescent="0.3">
      <c r="A11" s="9">
        <v>10</v>
      </c>
      <c r="B11" s="14" t="s">
        <v>6026</v>
      </c>
      <c r="C11" s="15">
        <v>44932</v>
      </c>
      <c r="D11" s="15">
        <v>44936</v>
      </c>
      <c r="E11" s="10" t="s">
        <v>44</v>
      </c>
      <c r="F11" s="10" t="s">
        <v>3232</v>
      </c>
      <c r="G11" s="10" t="s">
        <v>3233</v>
      </c>
      <c r="H11" s="10" t="s">
        <v>92</v>
      </c>
      <c r="I11" s="10" t="s">
        <v>23</v>
      </c>
      <c r="J11" s="10" t="s">
        <v>24</v>
      </c>
      <c r="K11" s="10" t="s">
        <v>25</v>
      </c>
      <c r="L11" s="10">
        <v>42420</v>
      </c>
      <c r="M11" s="10" t="s">
        <v>26</v>
      </c>
      <c r="N11" s="10" t="str">
        <f>_xlfn.XLOOKUP($M:$M,People!$B:$B,People!A:A)</f>
        <v>Fred Suzuki</v>
      </c>
      <c r="O11" s="10" t="s">
        <v>4831</v>
      </c>
      <c r="P11" s="10" t="str">
        <f>VLOOKUP(O11,Products!$A:$E,3,FALSE)</f>
        <v>Dell</v>
      </c>
      <c r="Q11" s="31">
        <f>INDEX(Products!$E:$E,MATCH(O11,Products!$A:$A,0))</f>
        <v>0.34</v>
      </c>
      <c r="R11" s="10" t="s">
        <v>41</v>
      </c>
      <c r="S11" s="10" t="s">
        <v>240</v>
      </c>
      <c r="T11" s="10" t="s">
        <v>4832</v>
      </c>
      <c r="U11" s="12">
        <v>31.12</v>
      </c>
      <c r="V11" s="12">
        <v>4</v>
      </c>
      <c r="W11" s="12">
        <v>0</v>
      </c>
      <c r="X11" s="12">
        <v>0.31119999999999948</v>
      </c>
    </row>
    <row r="12" spans="1:24" ht="14" x14ac:dyDescent="0.3">
      <c r="A12" s="9">
        <v>11</v>
      </c>
      <c r="B12" s="14" t="s">
        <v>6026</v>
      </c>
      <c r="C12" s="15">
        <v>44932</v>
      </c>
      <c r="D12" s="15">
        <v>44936</v>
      </c>
      <c r="E12" s="10" t="s">
        <v>44</v>
      </c>
      <c r="F12" s="10" t="s">
        <v>3232</v>
      </c>
      <c r="G12" s="10" t="s">
        <v>3233</v>
      </c>
      <c r="H12" s="10" t="s">
        <v>92</v>
      </c>
      <c r="I12" s="10" t="s">
        <v>23</v>
      </c>
      <c r="J12" s="10" t="s">
        <v>24</v>
      </c>
      <c r="K12" s="10" t="s">
        <v>25</v>
      </c>
      <c r="L12" s="10">
        <v>42420</v>
      </c>
      <c r="M12" s="10" t="s">
        <v>26</v>
      </c>
      <c r="N12" s="10" t="str">
        <f>_xlfn.XLOOKUP($M:$M,People!$B:$B,People!A:A)</f>
        <v>Fred Suzuki</v>
      </c>
      <c r="O12" s="10" t="s">
        <v>2573</v>
      </c>
      <c r="P12" s="10" t="str">
        <f>VLOOKUP(O12,Products!$A:$E,3,FALSE)</f>
        <v>Staples</v>
      </c>
      <c r="Q12" s="31">
        <f>INDEX(Products!$E:$E,MATCH(O12,Products!$A:$A,0))</f>
        <v>0.35</v>
      </c>
      <c r="R12" s="10" t="s">
        <v>41</v>
      </c>
      <c r="S12" s="10" t="s">
        <v>82</v>
      </c>
      <c r="T12" s="10" t="s">
        <v>2574</v>
      </c>
      <c r="U12" s="12">
        <v>6.54</v>
      </c>
      <c r="V12" s="12">
        <v>1</v>
      </c>
      <c r="W12" s="12">
        <v>0</v>
      </c>
      <c r="X12" s="12">
        <v>3.0084</v>
      </c>
    </row>
    <row r="13" spans="1:24" ht="14" x14ac:dyDescent="0.3">
      <c r="A13" s="9">
        <v>12</v>
      </c>
      <c r="B13" s="14" t="s">
        <v>6028</v>
      </c>
      <c r="C13" s="15">
        <v>44932</v>
      </c>
      <c r="D13" s="15">
        <v>44934</v>
      </c>
      <c r="E13" s="10" t="s">
        <v>19</v>
      </c>
      <c r="F13" s="10" t="s">
        <v>5082</v>
      </c>
      <c r="G13" s="10" t="s">
        <v>5083</v>
      </c>
      <c r="H13" s="10" t="s">
        <v>22</v>
      </c>
      <c r="I13" s="10" t="s">
        <v>23</v>
      </c>
      <c r="J13" s="10" t="s">
        <v>37</v>
      </c>
      <c r="K13" s="10" t="s">
        <v>38</v>
      </c>
      <c r="L13" s="10">
        <v>90049</v>
      </c>
      <c r="M13" s="10" t="s">
        <v>39</v>
      </c>
      <c r="N13" s="10" t="str">
        <f>_xlfn.XLOOKUP($M:$M,People!$B:$B,People!A:A)</f>
        <v>Sadie Pawthorne</v>
      </c>
      <c r="O13" s="10" t="s">
        <v>1705</v>
      </c>
      <c r="P13" s="10" t="str">
        <f>VLOOKUP(O13,Products!$A:$E,3,FALSE)</f>
        <v>Office Depot</v>
      </c>
      <c r="Q13" s="31">
        <f>INDEX(Products!$E:$E,MATCH(O13,Products!$A:$A,0))</f>
        <v>0.36</v>
      </c>
      <c r="R13" s="10" t="s">
        <v>41</v>
      </c>
      <c r="S13" s="10" t="s">
        <v>82</v>
      </c>
      <c r="T13" s="10" t="s">
        <v>1706</v>
      </c>
      <c r="U13" s="12">
        <v>19.440000000000001</v>
      </c>
      <c r="V13" s="12">
        <v>3</v>
      </c>
      <c r="W13" s="12">
        <v>0</v>
      </c>
      <c r="X13" s="12">
        <v>9.3312000000000008</v>
      </c>
    </row>
    <row r="14" spans="1:24" ht="14" x14ac:dyDescent="0.3">
      <c r="A14" s="9">
        <v>13</v>
      </c>
      <c r="B14" s="14" t="s">
        <v>6026</v>
      </c>
      <c r="C14" s="15">
        <v>44932</v>
      </c>
      <c r="D14" s="15">
        <v>44936</v>
      </c>
      <c r="E14" s="10" t="s">
        <v>44</v>
      </c>
      <c r="F14" s="10" t="s">
        <v>3232</v>
      </c>
      <c r="G14" s="10" t="s">
        <v>3233</v>
      </c>
      <c r="H14" s="10" t="s">
        <v>92</v>
      </c>
      <c r="I14" s="10" t="s">
        <v>23</v>
      </c>
      <c r="J14" s="10" t="s">
        <v>24</v>
      </c>
      <c r="K14" s="10" t="s">
        <v>25</v>
      </c>
      <c r="L14" s="10">
        <v>42420</v>
      </c>
      <c r="M14" s="10" t="s">
        <v>26</v>
      </c>
      <c r="N14" s="10" t="str">
        <f>_xlfn.XLOOKUP($M:$M,People!$B:$B,People!A:A)</f>
        <v>Fred Suzuki</v>
      </c>
      <c r="O14" s="10" t="s">
        <v>2822</v>
      </c>
      <c r="P14" s="10" t="str">
        <f>VLOOKUP(O14,Products!$A:$E,3,FALSE)</f>
        <v>HP</v>
      </c>
      <c r="Q14" s="31">
        <f>INDEX(Products!$E:$E,MATCH(O14,Products!$A:$A,0))</f>
        <v>0.37</v>
      </c>
      <c r="R14" s="10" t="s">
        <v>64</v>
      </c>
      <c r="S14" s="10" t="s">
        <v>65</v>
      </c>
      <c r="T14" s="10" t="s">
        <v>2823</v>
      </c>
      <c r="U14" s="12">
        <v>755.96</v>
      </c>
      <c r="V14" s="12">
        <v>4</v>
      </c>
      <c r="W14" s="12">
        <v>0</v>
      </c>
      <c r="X14" s="12">
        <v>204.10919999999999</v>
      </c>
    </row>
    <row r="15" spans="1:24" ht="14" x14ac:dyDescent="0.3">
      <c r="A15" s="9">
        <v>14</v>
      </c>
      <c r="B15" s="14" t="s">
        <v>6026</v>
      </c>
      <c r="C15" s="15">
        <v>44932</v>
      </c>
      <c r="D15" s="15">
        <v>44936</v>
      </c>
      <c r="E15" s="10" t="s">
        <v>44</v>
      </c>
      <c r="F15" s="10" t="s">
        <v>3232</v>
      </c>
      <c r="G15" s="10" t="s">
        <v>3233</v>
      </c>
      <c r="H15" s="10" t="s">
        <v>92</v>
      </c>
      <c r="I15" s="10" t="s">
        <v>23</v>
      </c>
      <c r="J15" s="10" t="s">
        <v>24</v>
      </c>
      <c r="K15" s="10" t="s">
        <v>25</v>
      </c>
      <c r="L15" s="10">
        <v>42420</v>
      </c>
      <c r="M15" s="10" t="s">
        <v>26</v>
      </c>
      <c r="N15" s="10" t="str">
        <f>_xlfn.XLOOKUP($M:$M,People!$B:$B,People!A:A)</f>
        <v>Fred Suzuki</v>
      </c>
      <c r="O15" s="10" t="s">
        <v>172</v>
      </c>
      <c r="P15" s="10" t="str">
        <f>VLOOKUP(O15,Products!$A:$E,3,FALSE)</f>
        <v>Canon</v>
      </c>
      <c r="Q15" s="31">
        <f>INDEX(Products!$E:$E,MATCH(O15,Products!$A:$A,0))</f>
        <v>0.38</v>
      </c>
      <c r="R15" s="10" t="s">
        <v>64</v>
      </c>
      <c r="S15" s="10" t="s">
        <v>65</v>
      </c>
      <c r="T15" s="10" t="s">
        <v>173</v>
      </c>
      <c r="U15" s="12">
        <v>391.98</v>
      </c>
      <c r="V15" s="12">
        <v>2</v>
      </c>
      <c r="W15" s="12">
        <v>0</v>
      </c>
      <c r="X15" s="12">
        <v>113.67419999999998</v>
      </c>
    </row>
    <row r="16" spans="1:24" ht="14" x14ac:dyDescent="0.3">
      <c r="A16" s="9">
        <v>15</v>
      </c>
      <c r="B16" s="14" t="s">
        <v>6029</v>
      </c>
      <c r="C16" s="15">
        <v>44933</v>
      </c>
      <c r="D16" s="15">
        <v>44938</v>
      </c>
      <c r="E16" s="10" t="s">
        <v>44</v>
      </c>
      <c r="F16" s="10" t="s">
        <v>5325</v>
      </c>
      <c r="G16" s="10" t="s">
        <v>5326</v>
      </c>
      <c r="H16" s="10" t="s">
        <v>22</v>
      </c>
      <c r="I16" s="10" t="s">
        <v>23</v>
      </c>
      <c r="J16" s="10" t="s">
        <v>1457</v>
      </c>
      <c r="K16" s="10" t="s">
        <v>94</v>
      </c>
      <c r="L16" s="10">
        <v>77340</v>
      </c>
      <c r="M16" s="10" t="s">
        <v>95</v>
      </c>
      <c r="N16" s="10" t="str">
        <f>_xlfn.XLOOKUP($M:$M,People!$B:$B,People!A:A)</f>
        <v>Roxanne Rodriguez</v>
      </c>
      <c r="O16" s="10" t="s">
        <v>1485</v>
      </c>
      <c r="P16" s="10" t="str">
        <f>VLOOKUP(O16,Products!$A:$E,3,FALSE)</f>
        <v>Logitech</v>
      </c>
      <c r="Q16" s="31">
        <f>INDEX(Products!$E:$E,MATCH(O16,Products!$A:$A,0))</f>
        <v>0.39</v>
      </c>
      <c r="R16" s="10" t="s">
        <v>28</v>
      </c>
      <c r="S16" s="10" t="s">
        <v>58</v>
      </c>
      <c r="T16" s="10" t="s">
        <v>1486</v>
      </c>
      <c r="U16" s="12">
        <v>76.728000000000009</v>
      </c>
      <c r="V16" s="12">
        <v>3</v>
      </c>
      <c r="W16" s="12">
        <v>0.6</v>
      </c>
      <c r="X16" s="12">
        <v>-53.709599999999988</v>
      </c>
    </row>
    <row r="17" spans="1:24" ht="14" x14ac:dyDescent="0.3">
      <c r="A17" s="9">
        <v>16</v>
      </c>
      <c r="B17" s="14" t="s">
        <v>6029</v>
      </c>
      <c r="C17" s="15">
        <v>44933</v>
      </c>
      <c r="D17" s="15">
        <v>44938</v>
      </c>
      <c r="E17" s="10" t="s">
        <v>44</v>
      </c>
      <c r="F17" s="10" t="s">
        <v>5325</v>
      </c>
      <c r="G17" s="10" t="s">
        <v>5326</v>
      </c>
      <c r="H17" s="10" t="s">
        <v>22</v>
      </c>
      <c r="I17" s="10" t="s">
        <v>23</v>
      </c>
      <c r="J17" s="10" t="s">
        <v>1457</v>
      </c>
      <c r="K17" s="10" t="s">
        <v>94</v>
      </c>
      <c r="L17" s="10">
        <v>77340</v>
      </c>
      <c r="M17" s="10" t="s">
        <v>95</v>
      </c>
      <c r="N17" s="10" t="str">
        <f>_xlfn.XLOOKUP($M:$M,People!$B:$B,People!A:A)</f>
        <v>Roxanne Rodriguez</v>
      </c>
      <c r="O17" s="10" t="s">
        <v>3191</v>
      </c>
      <c r="P17" s="10" t="str">
        <f>VLOOKUP(O17,Products!$A:$E,3,FALSE)</f>
        <v>3M</v>
      </c>
      <c r="Q17" s="31">
        <f>INDEX(Products!$E:$E,MATCH(O17,Products!$A:$A,0))</f>
        <v>0.4</v>
      </c>
      <c r="R17" s="10" t="s">
        <v>41</v>
      </c>
      <c r="S17" s="10" t="s">
        <v>68</v>
      </c>
      <c r="T17" s="10" t="s">
        <v>3192</v>
      </c>
      <c r="U17" s="12">
        <v>10.429999999999998</v>
      </c>
      <c r="V17" s="12">
        <v>7</v>
      </c>
      <c r="W17" s="12">
        <v>0.8</v>
      </c>
      <c r="X17" s="12">
        <v>-18.252500000000005</v>
      </c>
    </row>
    <row r="18" spans="1:24" ht="14" x14ac:dyDescent="0.3">
      <c r="A18" s="9">
        <v>17</v>
      </c>
      <c r="B18" s="14" t="s">
        <v>6030</v>
      </c>
      <c r="C18" s="15">
        <v>44935</v>
      </c>
      <c r="D18" s="15">
        <v>44939</v>
      </c>
      <c r="E18" s="10" t="s">
        <v>44</v>
      </c>
      <c r="F18" s="10" t="s">
        <v>1709</v>
      </c>
      <c r="G18" s="10" t="s">
        <v>1710</v>
      </c>
      <c r="H18" s="10" t="s">
        <v>22</v>
      </c>
      <c r="I18" s="10" t="s">
        <v>23</v>
      </c>
      <c r="J18" s="10" t="s">
        <v>1711</v>
      </c>
      <c r="K18" s="10" t="s">
        <v>94</v>
      </c>
      <c r="L18" s="10">
        <v>78041</v>
      </c>
      <c r="M18" s="10" t="s">
        <v>95</v>
      </c>
      <c r="N18" s="10" t="str">
        <f>_xlfn.XLOOKUP($M:$M,People!$B:$B,People!A:A)</f>
        <v>Roxanne Rodriguez</v>
      </c>
      <c r="O18" s="10" t="s">
        <v>1712</v>
      </c>
      <c r="P18" s="10" t="str">
        <f>VLOOKUP(O18,Products!$A:$E,3,FALSE)</f>
        <v>Avery</v>
      </c>
      <c r="Q18" s="31">
        <f>INDEX(Products!$E:$E,MATCH(O18,Products!$A:$A,0))</f>
        <v>0.25</v>
      </c>
      <c r="R18" s="10" t="s">
        <v>41</v>
      </c>
      <c r="S18" s="10" t="s">
        <v>61</v>
      </c>
      <c r="T18" s="10" t="s">
        <v>1713</v>
      </c>
      <c r="U18" s="12">
        <v>9.3439999999999994</v>
      </c>
      <c r="V18" s="12">
        <v>2</v>
      </c>
      <c r="W18" s="12">
        <v>0.2</v>
      </c>
      <c r="X18" s="12">
        <v>1.1679999999999997</v>
      </c>
    </row>
    <row r="19" spans="1:24" ht="14" x14ac:dyDescent="0.3">
      <c r="A19" s="9">
        <v>18</v>
      </c>
      <c r="B19" s="14" t="s">
        <v>6030</v>
      </c>
      <c r="C19" s="15">
        <v>44935</v>
      </c>
      <c r="D19" s="15">
        <v>44939</v>
      </c>
      <c r="E19" s="10" t="s">
        <v>44</v>
      </c>
      <c r="F19" s="10" t="s">
        <v>1709</v>
      </c>
      <c r="G19" s="10" t="s">
        <v>1710</v>
      </c>
      <c r="H19" s="10" t="s">
        <v>22</v>
      </c>
      <c r="I19" s="10" t="s">
        <v>23</v>
      </c>
      <c r="J19" s="10" t="s">
        <v>1711</v>
      </c>
      <c r="K19" s="10" t="s">
        <v>94</v>
      </c>
      <c r="L19" s="10">
        <v>78041</v>
      </c>
      <c r="M19" s="10" t="s">
        <v>95</v>
      </c>
      <c r="N19" s="10" t="str">
        <f>_xlfn.XLOOKUP($M:$M,People!$B:$B,People!A:A)</f>
        <v>Roxanne Rodriguez</v>
      </c>
      <c r="O19" s="10" t="s">
        <v>739</v>
      </c>
      <c r="P19" s="10" t="str">
        <f>VLOOKUP(O19,Products!$A:$E,3,FALSE)</f>
        <v>IKEA</v>
      </c>
      <c r="Q19" s="31">
        <f>INDEX(Products!$E:$E,MATCH(O19,Products!$A:$A,0))</f>
        <v>0.26</v>
      </c>
      <c r="R19" s="10" t="s">
        <v>64</v>
      </c>
      <c r="S19" s="10" t="s">
        <v>144</v>
      </c>
      <c r="T19" s="10" t="s">
        <v>740</v>
      </c>
      <c r="U19" s="12">
        <v>31.200000000000003</v>
      </c>
      <c r="V19" s="12">
        <v>3</v>
      </c>
      <c r="W19" s="12">
        <v>0.2</v>
      </c>
      <c r="X19" s="12">
        <v>9.7499999999999964</v>
      </c>
    </row>
    <row r="20" spans="1:24" ht="14" x14ac:dyDescent="0.3">
      <c r="A20" s="9">
        <v>19</v>
      </c>
      <c r="B20" s="14" t="s">
        <v>6031</v>
      </c>
      <c r="C20" s="15">
        <v>44936</v>
      </c>
      <c r="D20" s="15">
        <v>44941</v>
      </c>
      <c r="E20" s="10" t="s">
        <v>44</v>
      </c>
      <c r="F20" s="10" t="s">
        <v>2271</v>
      </c>
      <c r="G20" s="10" t="s">
        <v>2272</v>
      </c>
      <c r="H20" s="10" t="s">
        <v>36</v>
      </c>
      <c r="I20" s="10" t="s">
        <v>23</v>
      </c>
      <c r="J20" s="10" t="s">
        <v>284</v>
      </c>
      <c r="K20" s="10" t="s">
        <v>285</v>
      </c>
      <c r="L20" s="10">
        <v>22153</v>
      </c>
      <c r="M20" s="10" t="s">
        <v>26</v>
      </c>
      <c r="N20" s="10" t="str">
        <f>_xlfn.XLOOKUP($M:$M,People!$B:$B,People!A:A)</f>
        <v>Fred Suzuki</v>
      </c>
      <c r="O20" s="10" t="s">
        <v>2275</v>
      </c>
      <c r="P20" s="10" t="str">
        <f>VLOOKUP(O20,Products!$A:$E,3,FALSE)</f>
        <v>Samsung</v>
      </c>
      <c r="Q20" s="31">
        <f>INDEX(Products!$E:$E,MATCH(O20,Products!$A:$A,0))</f>
        <v>0.27</v>
      </c>
      <c r="R20" s="10" t="s">
        <v>28</v>
      </c>
      <c r="S20" s="10" t="s">
        <v>58</v>
      </c>
      <c r="T20" s="10" t="s">
        <v>2276</v>
      </c>
      <c r="U20" s="12">
        <v>51.94</v>
      </c>
      <c r="V20" s="12">
        <v>1</v>
      </c>
      <c r="W20" s="12">
        <v>0</v>
      </c>
      <c r="X20" s="12">
        <v>21.295400000000001</v>
      </c>
    </row>
    <row r="21" spans="1:24" ht="14" x14ac:dyDescent="0.3">
      <c r="A21" s="9">
        <v>20</v>
      </c>
      <c r="B21" s="14" t="s">
        <v>6031</v>
      </c>
      <c r="C21" s="15">
        <v>44936</v>
      </c>
      <c r="D21" s="15">
        <v>44941</v>
      </c>
      <c r="E21" s="10" t="s">
        <v>44</v>
      </c>
      <c r="F21" s="10" t="s">
        <v>2271</v>
      </c>
      <c r="G21" s="10" t="s">
        <v>2272</v>
      </c>
      <c r="H21" s="10" t="s">
        <v>36</v>
      </c>
      <c r="I21" s="10" t="s">
        <v>23</v>
      </c>
      <c r="J21" s="10" t="s">
        <v>284</v>
      </c>
      <c r="K21" s="10" t="s">
        <v>285</v>
      </c>
      <c r="L21" s="10">
        <v>22153</v>
      </c>
      <c r="M21" s="10" t="s">
        <v>26</v>
      </c>
      <c r="N21" s="10" t="str">
        <f>_xlfn.XLOOKUP($M:$M,People!$B:$B,People!A:A)</f>
        <v>Fred Suzuki</v>
      </c>
      <c r="O21" s="10" t="s">
        <v>2273</v>
      </c>
      <c r="P21" s="10" t="str">
        <f>VLOOKUP(O21,Products!$A:$E,3,FALSE)</f>
        <v>Dell</v>
      </c>
      <c r="Q21" s="31">
        <f>INDEX(Products!$E:$E,MATCH(O21,Products!$A:$A,0))</f>
        <v>0.28000000000000003</v>
      </c>
      <c r="R21" s="10" t="s">
        <v>41</v>
      </c>
      <c r="S21" s="10" t="s">
        <v>42</v>
      </c>
      <c r="T21" s="10" t="s">
        <v>2274</v>
      </c>
      <c r="U21" s="12">
        <v>2.89</v>
      </c>
      <c r="V21" s="12">
        <v>1</v>
      </c>
      <c r="W21" s="12">
        <v>0</v>
      </c>
      <c r="X21" s="12">
        <v>1.3583000000000001</v>
      </c>
    </row>
    <row r="22" spans="1:24" ht="14" x14ac:dyDescent="0.3">
      <c r="A22" s="9">
        <v>21</v>
      </c>
      <c r="B22" s="14" t="s">
        <v>6032</v>
      </c>
      <c r="C22" s="15">
        <v>44937</v>
      </c>
      <c r="D22" s="15">
        <v>44940</v>
      </c>
      <c r="E22" s="10" t="s">
        <v>168</v>
      </c>
      <c r="F22" s="10" t="s">
        <v>1973</v>
      </c>
      <c r="G22" s="10" t="s">
        <v>1974</v>
      </c>
      <c r="H22" s="10" t="s">
        <v>22</v>
      </c>
      <c r="I22" s="10" t="s">
        <v>23</v>
      </c>
      <c r="J22" s="10" t="s">
        <v>217</v>
      </c>
      <c r="K22" s="10" t="s">
        <v>218</v>
      </c>
      <c r="L22" s="10">
        <v>19901</v>
      </c>
      <c r="M22" s="10" t="s">
        <v>133</v>
      </c>
      <c r="N22" s="10" t="str">
        <f>_xlfn.XLOOKUP($M:$M,People!$B:$B,People!A:A)</f>
        <v>Chuck Magee</v>
      </c>
      <c r="O22" s="10" t="s">
        <v>1761</v>
      </c>
      <c r="P22" s="10" t="str">
        <f>VLOOKUP(O22,Products!$A:$E,3,FALSE)</f>
        <v>Staples</v>
      </c>
      <c r="Q22" s="31">
        <f>INDEX(Products!$E:$E,MATCH(O22,Products!$A:$A,0))</f>
        <v>0.28999999999999998</v>
      </c>
      <c r="R22" s="10" t="s">
        <v>28</v>
      </c>
      <c r="S22" s="10" t="s">
        <v>58</v>
      </c>
      <c r="T22" s="10" t="s">
        <v>1762</v>
      </c>
      <c r="U22" s="12">
        <v>9.94</v>
      </c>
      <c r="V22" s="12">
        <v>2</v>
      </c>
      <c r="W22" s="12">
        <v>0</v>
      </c>
      <c r="X22" s="12">
        <v>3.0813999999999995</v>
      </c>
    </row>
    <row r="23" spans="1:24" ht="14" x14ac:dyDescent="0.3">
      <c r="A23" s="9">
        <v>22</v>
      </c>
      <c r="B23" s="14" t="s">
        <v>6033</v>
      </c>
      <c r="C23" s="15">
        <v>44939</v>
      </c>
      <c r="D23" s="15">
        <v>44944</v>
      </c>
      <c r="E23" s="10" t="s">
        <v>44</v>
      </c>
      <c r="F23" s="10" t="s">
        <v>1546</v>
      </c>
      <c r="G23" s="10" t="s">
        <v>1547</v>
      </c>
      <c r="H23" s="10" t="s">
        <v>22</v>
      </c>
      <c r="I23" s="10" t="s">
        <v>23</v>
      </c>
      <c r="J23" s="10" t="s">
        <v>114</v>
      </c>
      <c r="K23" s="10" t="s">
        <v>38</v>
      </c>
      <c r="L23" s="10">
        <v>94109</v>
      </c>
      <c r="M23" s="10" t="s">
        <v>39</v>
      </c>
      <c r="N23" s="10" t="str">
        <f>_xlfn.XLOOKUP($M:$M,People!$B:$B,People!A:A)</f>
        <v>Sadie Pawthorne</v>
      </c>
      <c r="O23" s="10" t="s">
        <v>3907</v>
      </c>
      <c r="P23" s="10" t="str">
        <f>VLOOKUP(O23,Products!$A:$E,3,FALSE)</f>
        <v>Office Depot</v>
      </c>
      <c r="Q23" s="31">
        <f>INDEX(Products!$E:$E,MATCH(O23,Products!$A:$A,0))</f>
        <v>0.3</v>
      </c>
      <c r="R23" s="10" t="s">
        <v>28</v>
      </c>
      <c r="S23" s="10" t="s">
        <v>29</v>
      </c>
      <c r="T23" s="10" t="s">
        <v>3908</v>
      </c>
      <c r="U23" s="12">
        <v>333.99899999999997</v>
      </c>
      <c r="V23" s="12">
        <v>3</v>
      </c>
      <c r="W23" s="12">
        <v>0.15</v>
      </c>
      <c r="X23" s="12">
        <v>3.9294000000000082</v>
      </c>
    </row>
    <row r="24" spans="1:24" ht="14" x14ac:dyDescent="0.3">
      <c r="A24" s="9">
        <v>23</v>
      </c>
      <c r="B24" s="14" t="s">
        <v>6034</v>
      </c>
      <c r="C24" s="15">
        <v>44939</v>
      </c>
      <c r="D24" s="15">
        <v>44942</v>
      </c>
      <c r="E24" s="10" t="s">
        <v>19</v>
      </c>
      <c r="F24" s="10" t="s">
        <v>3091</v>
      </c>
      <c r="G24" s="10" t="s">
        <v>3092</v>
      </c>
      <c r="H24" s="10" t="s">
        <v>22</v>
      </c>
      <c r="I24" s="10" t="s">
        <v>23</v>
      </c>
      <c r="J24" s="10" t="s">
        <v>4697</v>
      </c>
      <c r="K24" s="10" t="s">
        <v>339</v>
      </c>
      <c r="L24" s="10">
        <v>29464</v>
      </c>
      <c r="M24" s="10" t="s">
        <v>26</v>
      </c>
      <c r="N24" s="10" t="str">
        <f>_xlfn.XLOOKUP($M:$M,People!$B:$B,People!A:A)</f>
        <v>Fred Suzuki</v>
      </c>
      <c r="O24" s="10" t="s">
        <v>4671</v>
      </c>
      <c r="P24" s="10" t="str">
        <f>VLOOKUP(O24,Products!$A:$E,3,FALSE)</f>
        <v>HP</v>
      </c>
      <c r="Q24" s="31">
        <f>INDEX(Products!$E:$E,MATCH(O24,Products!$A:$A,0))</f>
        <v>0.31</v>
      </c>
      <c r="R24" s="10" t="s">
        <v>28</v>
      </c>
      <c r="S24" s="10" t="s">
        <v>32</v>
      </c>
      <c r="T24" s="10" t="s">
        <v>4672</v>
      </c>
      <c r="U24" s="12">
        <v>545.93999999999994</v>
      </c>
      <c r="V24" s="12">
        <v>6</v>
      </c>
      <c r="W24" s="12">
        <v>0</v>
      </c>
      <c r="X24" s="12">
        <v>87.350400000000036</v>
      </c>
    </row>
    <row r="25" spans="1:24" ht="14" x14ac:dyDescent="0.3">
      <c r="A25" s="9">
        <v>24</v>
      </c>
      <c r="B25" s="14" t="s">
        <v>6033</v>
      </c>
      <c r="C25" s="15">
        <v>44939</v>
      </c>
      <c r="D25" s="15">
        <v>44944</v>
      </c>
      <c r="E25" s="10" t="s">
        <v>44</v>
      </c>
      <c r="F25" s="10" t="s">
        <v>1546</v>
      </c>
      <c r="G25" s="10" t="s">
        <v>1547</v>
      </c>
      <c r="H25" s="10" t="s">
        <v>22</v>
      </c>
      <c r="I25" s="10" t="s">
        <v>23</v>
      </c>
      <c r="J25" s="10" t="s">
        <v>114</v>
      </c>
      <c r="K25" s="10" t="s">
        <v>38</v>
      </c>
      <c r="L25" s="10">
        <v>94109</v>
      </c>
      <c r="M25" s="10" t="s">
        <v>39</v>
      </c>
      <c r="N25" s="10" t="str">
        <f>_xlfn.XLOOKUP($M:$M,People!$B:$B,People!A:A)</f>
        <v>Sadie Pawthorne</v>
      </c>
      <c r="O25" s="10" t="s">
        <v>676</v>
      </c>
      <c r="P25" s="10" t="str">
        <f>VLOOKUP(O25,Products!$A:$E,3,FALSE)</f>
        <v>Canon</v>
      </c>
      <c r="Q25" s="31">
        <f>INDEX(Products!$E:$E,MATCH(O25,Products!$A:$A,0))</f>
        <v>0.32</v>
      </c>
      <c r="R25" s="10" t="s">
        <v>41</v>
      </c>
      <c r="S25" s="10" t="s">
        <v>61</v>
      </c>
      <c r="T25" s="10" t="s">
        <v>677</v>
      </c>
      <c r="U25" s="12">
        <v>19.899999999999999</v>
      </c>
      <c r="V25" s="12">
        <v>5</v>
      </c>
      <c r="W25" s="12">
        <v>0</v>
      </c>
      <c r="X25" s="12">
        <v>6.5669999999999984</v>
      </c>
    </row>
    <row r="26" spans="1:24" ht="14" x14ac:dyDescent="0.3">
      <c r="A26" s="9">
        <v>25</v>
      </c>
      <c r="B26" s="14" t="s">
        <v>6035</v>
      </c>
      <c r="C26" s="15">
        <v>44939</v>
      </c>
      <c r="D26" s="15">
        <v>44944</v>
      </c>
      <c r="E26" s="10" t="s">
        <v>44</v>
      </c>
      <c r="F26" s="10" t="s">
        <v>3207</v>
      </c>
      <c r="G26" s="10" t="s">
        <v>3208</v>
      </c>
      <c r="H26" s="10" t="s">
        <v>22</v>
      </c>
      <c r="I26" s="10" t="s">
        <v>23</v>
      </c>
      <c r="J26" s="10" t="s">
        <v>533</v>
      </c>
      <c r="K26" s="10" t="s">
        <v>438</v>
      </c>
      <c r="L26" s="10">
        <v>43055</v>
      </c>
      <c r="M26" s="10" t="s">
        <v>133</v>
      </c>
      <c r="N26" s="10" t="str">
        <f>_xlfn.XLOOKUP($M:$M,People!$B:$B,People!A:A)</f>
        <v>Chuck Magee</v>
      </c>
      <c r="O26" s="10" t="s">
        <v>4970</v>
      </c>
      <c r="P26" s="10" t="str">
        <f>VLOOKUP(O26,Products!$A:$E,3,FALSE)</f>
        <v>Logitech</v>
      </c>
      <c r="Q26" s="31">
        <f>INDEX(Products!$E:$E,MATCH(O26,Products!$A:$A,0))</f>
        <v>0.33</v>
      </c>
      <c r="R26" s="10" t="s">
        <v>41</v>
      </c>
      <c r="S26" s="10" t="s">
        <v>68</v>
      </c>
      <c r="T26" s="10" t="s">
        <v>4971</v>
      </c>
      <c r="U26" s="12">
        <v>3.4380000000000006</v>
      </c>
      <c r="V26" s="12">
        <v>2</v>
      </c>
      <c r="W26" s="12">
        <v>0.7</v>
      </c>
      <c r="X26" s="12">
        <v>-2.5212000000000003</v>
      </c>
    </row>
    <row r="27" spans="1:24" ht="14" x14ac:dyDescent="0.3">
      <c r="A27" s="9">
        <v>26</v>
      </c>
      <c r="B27" s="14" t="s">
        <v>6036</v>
      </c>
      <c r="C27" s="15">
        <v>44939</v>
      </c>
      <c r="D27" s="15">
        <v>44941</v>
      </c>
      <c r="E27" s="10" t="s">
        <v>19</v>
      </c>
      <c r="F27" s="10" t="s">
        <v>2064</v>
      </c>
      <c r="G27" s="10" t="s">
        <v>2065</v>
      </c>
      <c r="H27" s="10" t="s">
        <v>36</v>
      </c>
      <c r="I27" s="10" t="s">
        <v>23</v>
      </c>
      <c r="J27" s="10" t="s">
        <v>2066</v>
      </c>
      <c r="K27" s="10" t="s">
        <v>646</v>
      </c>
      <c r="L27" s="10">
        <v>71111</v>
      </c>
      <c r="M27" s="10" t="s">
        <v>26</v>
      </c>
      <c r="N27" s="10" t="str">
        <f>_xlfn.XLOOKUP($M:$M,People!$B:$B,People!A:A)</f>
        <v>Fred Suzuki</v>
      </c>
      <c r="O27" s="10" t="s">
        <v>2071</v>
      </c>
      <c r="P27" s="10" t="str">
        <f>VLOOKUP(O27,Products!$A:$E,3,FALSE)</f>
        <v>3M</v>
      </c>
      <c r="Q27" s="31">
        <f>INDEX(Products!$E:$E,MATCH(O27,Products!$A:$A,0))</f>
        <v>0.34</v>
      </c>
      <c r="R27" s="10" t="s">
        <v>41</v>
      </c>
      <c r="S27" s="10" t="s">
        <v>68</v>
      </c>
      <c r="T27" s="10" t="s">
        <v>2072</v>
      </c>
      <c r="U27" s="12">
        <v>5.64</v>
      </c>
      <c r="V27" s="12">
        <v>3</v>
      </c>
      <c r="W27" s="12">
        <v>0</v>
      </c>
      <c r="X27" s="12">
        <v>2.7071999999999994</v>
      </c>
    </row>
    <row r="28" spans="1:24" ht="14" x14ac:dyDescent="0.3">
      <c r="A28" s="9">
        <v>27</v>
      </c>
      <c r="B28" s="14" t="s">
        <v>6036</v>
      </c>
      <c r="C28" s="15">
        <v>44939</v>
      </c>
      <c r="D28" s="15">
        <v>44941</v>
      </c>
      <c r="E28" s="10" t="s">
        <v>19</v>
      </c>
      <c r="F28" s="10" t="s">
        <v>2064</v>
      </c>
      <c r="G28" s="10" t="s">
        <v>2065</v>
      </c>
      <c r="H28" s="10" t="s">
        <v>36</v>
      </c>
      <c r="I28" s="10" t="s">
        <v>23</v>
      </c>
      <c r="J28" s="10" t="s">
        <v>2066</v>
      </c>
      <c r="K28" s="10" t="s">
        <v>646</v>
      </c>
      <c r="L28" s="10">
        <v>71111</v>
      </c>
      <c r="M28" s="10" t="s">
        <v>26</v>
      </c>
      <c r="N28" s="10" t="str">
        <f>_xlfn.XLOOKUP($M:$M,People!$B:$B,People!A:A)</f>
        <v>Fred Suzuki</v>
      </c>
      <c r="O28" s="10" t="s">
        <v>2067</v>
      </c>
      <c r="P28" s="10" t="str">
        <f>VLOOKUP(O28,Products!$A:$E,3,FALSE)</f>
        <v>Avery</v>
      </c>
      <c r="Q28" s="31">
        <f>INDEX(Products!$E:$E,MATCH(O28,Products!$A:$A,0))</f>
        <v>0.35</v>
      </c>
      <c r="R28" s="10" t="s">
        <v>41</v>
      </c>
      <c r="S28" s="10" t="s">
        <v>155</v>
      </c>
      <c r="T28" s="10" t="s">
        <v>2068</v>
      </c>
      <c r="U28" s="12">
        <v>50.94</v>
      </c>
      <c r="V28" s="12">
        <v>3</v>
      </c>
      <c r="W28" s="12">
        <v>0</v>
      </c>
      <c r="X28" s="12">
        <v>25.47</v>
      </c>
    </row>
    <row r="29" spans="1:24" ht="14" x14ac:dyDescent="0.3">
      <c r="A29" s="9">
        <v>28</v>
      </c>
      <c r="B29" s="14" t="s">
        <v>6036</v>
      </c>
      <c r="C29" s="15">
        <v>44939</v>
      </c>
      <c r="D29" s="15">
        <v>44941</v>
      </c>
      <c r="E29" s="10" t="s">
        <v>19</v>
      </c>
      <c r="F29" s="10" t="s">
        <v>2064</v>
      </c>
      <c r="G29" s="10" t="s">
        <v>2065</v>
      </c>
      <c r="H29" s="10" t="s">
        <v>36</v>
      </c>
      <c r="I29" s="10" t="s">
        <v>23</v>
      </c>
      <c r="J29" s="10" t="s">
        <v>2066</v>
      </c>
      <c r="K29" s="10" t="s">
        <v>646</v>
      </c>
      <c r="L29" s="10">
        <v>71111</v>
      </c>
      <c r="M29" s="10" t="s">
        <v>26</v>
      </c>
      <c r="N29" s="10" t="str">
        <f>_xlfn.XLOOKUP($M:$M,People!$B:$B,People!A:A)</f>
        <v>Fred Suzuki</v>
      </c>
      <c r="O29" s="10" t="s">
        <v>587</v>
      </c>
      <c r="P29" s="10" t="str">
        <f>VLOOKUP(O29,Products!$A:$E,3,FALSE)</f>
        <v>IKEA</v>
      </c>
      <c r="Q29" s="31">
        <f>INDEX(Products!$E:$E,MATCH(O29,Products!$A:$A,0))</f>
        <v>0.36</v>
      </c>
      <c r="R29" s="10" t="s">
        <v>41</v>
      </c>
      <c r="S29" s="10" t="s">
        <v>155</v>
      </c>
      <c r="T29" s="10" t="s">
        <v>588</v>
      </c>
      <c r="U29" s="12">
        <v>11.36</v>
      </c>
      <c r="V29" s="12">
        <v>2</v>
      </c>
      <c r="W29" s="12">
        <v>0</v>
      </c>
      <c r="X29" s="12">
        <v>5.3391999999999991</v>
      </c>
    </row>
    <row r="30" spans="1:24" ht="14" x14ac:dyDescent="0.3">
      <c r="A30" s="9">
        <v>29</v>
      </c>
      <c r="B30" s="14" t="s">
        <v>6035</v>
      </c>
      <c r="C30" s="15">
        <v>44939</v>
      </c>
      <c r="D30" s="15">
        <v>44944</v>
      </c>
      <c r="E30" s="10" t="s">
        <v>44</v>
      </c>
      <c r="F30" s="10" t="s">
        <v>3207</v>
      </c>
      <c r="G30" s="10" t="s">
        <v>3208</v>
      </c>
      <c r="H30" s="10" t="s">
        <v>22</v>
      </c>
      <c r="I30" s="10" t="s">
        <v>23</v>
      </c>
      <c r="J30" s="10" t="s">
        <v>533</v>
      </c>
      <c r="K30" s="10" t="s">
        <v>438</v>
      </c>
      <c r="L30" s="10">
        <v>43055</v>
      </c>
      <c r="M30" s="10" t="s">
        <v>133</v>
      </c>
      <c r="N30" s="10" t="str">
        <f>_xlfn.XLOOKUP($M:$M,People!$B:$B,People!A:A)</f>
        <v>Chuck Magee</v>
      </c>
      <c r="O30" s="10" t="s">
        <v>2349</v>
      </c>
      <c r="P30" s="10" t="str">
        <f>VLOOKUP(O30,Products!$A:$E,3,FALSE)</f>
        <v>Samsung</v>
      </c>
      <c r="Q30" s="31">
        <f>INDEX(Products!$E:$E,MATCH(O30,Products!$A:$A,0))</f>
        <v>0.37</v>
      </c>
      <c r="R30" s="10" t="s">
        <v>41</v>
      </c>
      <c r="S30" s="10" t="s">
        <v>82</v>
      </c>
      <c r="T30" s="10" t="s">
        <v>2350</v>
      </c>
      <c r="U30" s="12">
        <v>37.408000000000001</v>
      </c>
      <c r="V30" s="12">
        <v>7</v>
      </c>
      <c r="W30" s="12">
        <v>0.2</v>
      </c>
      <c r="X30" s="12">
        <v>13.0928</v>
      </c>
    </row>
    <row r="31" spans="1:24" ht="14" x14ac:dyDescent="0.3">
      <c r="A31" s="9">
        <v>30</v>
      </c>
      <c r="B31" s="14" t="s">
        <v>6036</v>
      </c>
      <c r="C31" s="15">
        <v>44939</v>
      </c>
      <c r="D31" s="15">
        <v>44941</v>
      </c>
      <c r="E31" s="10" t="s">
        <v>19</v>
      </c>
      <c r="F31" s="10" t="s">
        <v>2064</v>
      </c>
      <c r="G31" s="10" t="s">
        <v>2065</v>
      </c>
      <c r="H31" s="10" t="s">
        <v>36</v>
      </c>
      <c r="I31" s="10" t="s">
        <v>23</v>
      </c>
      <c r="J31" s="10" t="s">
        <v>2066</v>
      </c>
      <c r="K31" s="10" t="s">
        <v>646</v>
      </c>
      <c r="L31" s="10">
        <v>71111</v>
      </c>
      <c r="M31" s="10" t="s">
        <v>26</v>
      </c>
      <c r="N31" s="10" t="str">
        <f>_xlfn.XLOOKUP($M:$M,People!$B:$B,People!A:A)</f>
        <v>Fred Suzuki</v>
      </c>
      <c r="O31" s="10" t="s">
        <v>2073</v>
      </c>
      <c r="P31" s="10" t="str">
        <f>VLOOKUP(O31,Products!$A:$E,3,FALSE)</f>
        <v>Dell</v>
      </c>
      <c r="Q31" s="31">
        <f>INDEX(Products!$E:$E,MATCH(O31,Products!$A:$A,0))</f>
        <v>0.38</v>
      </c>
      <c r="R31" s="10" t="s">
        <v>41</v>
      </c>
      <c r="S31" s="10" t="s">
        <v>53</v>
      </c>
      <c r="T31" s="10" t="s">
        <v>2074</v>
      </c>
      <c r="U31" s="12">
        <v>572.58000000000004</v>
      </c>
      <c r="V31" s="12">
        <v>6</v>
      </c>
      <c r="W31" s="12">
        <v>0</v>
      </c>
      <c r="X31" s="12">
        <v>34.354799999999955</v>
      </c>
    </row>
    <row r="32" spans="1:24" ht="14" x14ac:dyDescent="0.3">
      <c r="A32" s="9">
        <v>31</v>
      </c>
      <c r="B32" s="14" t="s">
        <v>6033</v>
      </c>
      <c r="C32" s="15">
        <v>44939</v>
      </c>
      <c r="D32" s="15">
        <v>44944</v>
      </c>
      <c r="E32" s="10" t="s">
        <v>44</v>
      </c>
      <c r="F32" s="10" t="s">
        <v>1546</v>
      </c>
      <c r="G32" s="10" t="s">
        <v>1547</v>
      </c>
      <c r="H32" s="10" t="s">
        <v>22</v>
      </c>
      <c r="I32" s="10" t="s">
        <v>23</v>
      </c>
      <c r="J32" s="10" t="s">
        <v>114</v>
      </c>
      <c r="K32" s="10" t="s">
        <v>38</v>
      </c>
      <c r="L32" s="10">
        <v>94109</v>
      </c>
      <c r="M32" s="10" t="s">
        <v>39</v>
      </c>
      <c r="N32" s="10" t="str">
        <f>_xlfn.XLOOKUP($M:$M,People!$B:$B,People!A:A)</f>
        <v>Sadie Pawthorne</v>
      </c>
      <c r="O32" s="10" t="s">
        <v>3984</v>
      </c>
      <c r="P32" s="10" t="str">
        <f>VLOOKUP(O32,Products!$A:$E,3,FALSE)</f>
        <v>Staples</v>
      </c>
      <c r="Q32" s="31">
        <f>INDEX(Products!$E:$E,MATCH(O32,Products!$A:$A,0))</f>
        <v>0.39</v>
      </c>
      <c r="R32" s="10" t="s">
        <v>41</v>
      </c>
      <c r="S32" s="10" t="s">
        <v>53</v>
      </c>
      <c r="T32" s="10" t="s">
        <v>3985</v>
      </c>
      <c r="U32" s="12">
        <v>1325.8500000000001</v>
      </c>
      <c r="V32" s="12">
        <v>5</v>
      </c>
      <c r="W32" s="12">
        <v>0</v>
      </c>
      <c r="X32" s="12">
        <v>238.65299999999991</v>
      </c>
    </row>
    <row r="33" spans="1:24" ht="14" x14ac:dyDescent="0.3">
      <c r="A33" s="9">
        <v>32</v>
      </c>
      <c r="B33" s="14" t="s">
        <v>6036</v>
      </c>
      <c r="C33" s="15">
        <v>44939</v>
      </c>
      <c r="D33" s="15">
        <v>44941</v>
      </c>
      <c r="E33" s="10" t="s">
        <v>19</v>
      </c>
      <c r="F33" s="10" t="s">
        <v>2064</v>
      </c>
      <c r="G33" s="10" t="s">
        <v>2065</v>
      </c>
      <c r="H33" s="10" t="s">
        <v>36</v>
      </c>
      <c r="I33" s="10" t="s">
        <v>23</v>
      </c>
      <c r="J33" s="10" t="s">
        <v>2066</v>
      </c>
      <c r="K33" s="10" t="s">
        <v>646</v>
      </c>
      <c r="L33" s="10">
        <v>71111</v>
      </c>
      <c r="M33" s="10" t="s">
        <v>26</v>
      </c>
      <c r="N33" s="10" t="str">
        <f>_xlfn.XLOOKUP($M:$M,People!$B:$B,People!A:A)</f>
        <v>Fred Suzuki</v>
      </c>
      <c r="O33" s="10" t="s">
        <v>2069</v>
      </c>
      <c r="P33" s="10" t="str">
        <f>VLOOKUP(O33,Products!$A:$E,3,FALSE)</f>
        <v>Office Depot</v>
      </c>
      <c r="Q33" s="31">
        <f>INDEX(Products!$E:$E,MATCH(O33,Products!$A:$A,0))</f>
        <v>0.4</v>
      </c>
      <c r="R33" s="10" t="s">
        <v>64</v>
      </c>
      <c r="S33" s="10" t="s">
        <v>144</v>
      </c>
      <c r="T33" s="10" t="s">
        <v>2070</v>
      </c>
      <c r="U33" s="12">
        <v>646.74</v>
      </c>
      <c r="V33" s="12">
        <v>6</v>
      </c>
      <c r="W33" s="12">
        <v>0</v>
      </c>
      <c r="X33" s="12">
        <v>258.69600000000003</v>
      </c>
    </row>
    <row r="34" spans="1:24" ht="14" x14ac:dyDescent="0.3">
      <c r="A34" s="9">
        <v>33</v>
      </c>
      <c r="B34" s="14" t="s">
        <v>6037</v>
      </c>
      <c r="C34" s="15">
        <v>44940</v>
      </c>
      <c r="D34" s="15">
        <v>44941</v>
      </c>
      <c r="E34" s="10" t="s">
        <v>168</v>
      </c>
      <c r="F34" s="10" t="s">
        <v>274</v>
      </c>
      <c r="G34" s="10" t="s">
        <v>275</v>
      </c>
      <c r="H34" s="10" t="s">
        <v>36</v>
      </c>
      <c r="I34" s="10" t="s">
        <v>23</v>
      </c>
      <c r="J34" s="10" t="s">
        <v>131</v>
      </c>
      <c r="K34" s="10" t="s">
        <v>132</v>
      </c>
      <c r="L34" s="10">
        <v>19140</v>
      </c>
      <c r="M34" s="10" t="s">
        <v>133</v>
      </c>
      <c r="N34" s="10" t="str">
        <f>_xlfn.XLOOKUP($M:$M,People!$B:$B,People!A:A)</f>
        <v>Chuck Magee</v>
      </c>
      <c r="O34" s="10" t="s">
        <v>2999</v>
      </c>
      <c r="P34" s="10" t="str">
        <f>VLOOKUP(O34,Products!$A:$E,3,FALSE)</f>
        <v>HP</v>
      </c>
      <c r="Q34" s="31">
        <f>INDEX(Products!$E:$E,MATCH(O34,Products!$A:$A,0))</f>
        <v>0.25</v>
      </c>
      <c r="R34" s="10" t="s">
        <v>28</v>
      </c>
      <c r="S34" s="10" t="s">
        <v>29</v>
      </c>
      <c r="T34" s="10" t="s">
        <v>3000</v>
      </c>
      <c r="U34" s="12">
        <v>61.96</v>
      </c>
      <c r="V34" s="12">
        <v>4</v>
      </c>
      <c r="W34" s="12">
        <v>0.5</v>
      </c>
      <c r="X34" s="12">
        <v>-53.285600000000009</v>
      </c>
    </row>
    <row r="35" spans="1:24" ht="14" x14ac:dyDescent="0.3">
      <c r="A35" s="9">
        <v>34</v>
      </c>
      <c r="B35" s="14" t="s">
        <v>6038</v>
      </c>
      <c r="C35" s="15">
        <v>44941</v>
      </c>
      <c r="D35" s="15">
        <v>44943</v>
      </c>
      <c r="E35" s="10" t="s">
        <v>168</v>
      </c>
      <c r="F35" s="10" t="s">
        <v>3819</v>
      </c>
      <c r="G35" s="10" t="s">
        <v>3820</v>
      </c>
      <c r="H35" s="10" t="s">
        <v>22</v>
      </c>
      <c r="I35" s="10" t="s">
        <v>23</v>
      </c>
      <c r="J35" s="10" t="s">
        <v>2729</v>
      </c>
      <c r="K35" s="10" t="s">
        <v>1109</v>
      </c>
      <c r="L35" s="10">
        <v>30076</v>
      </c>
      <c r="M35" s="10" t="s">
        <v>26</v>
      </c>
      <c r="N35" s="10" t="str">
        <f>_xlfn.XLOOKUP($M:$M,People!$B:$B,People!A:A)</f>
        <v>Fred Suzuki</v>
      </c>
      <c r="O35" s="10" t="s">
        <v>890</v>
      </c>
      <c r="P35" s="10" t="str">
        <f>VLOOKUP(O35,Products!$A:$E,3,FALSE)</f>
        <v>Canon</v>
      </c>
      <c r="Q35" s="31">
        <f>INDEX(Products!$E:$E,MATCH(O35,Products!$A:$A,0))</f>
        <v>0.26</v>
      </c>
      <c r="R35" s="10" t="s">
        <v>64</v>
      </c>
      <c r="S35" s="10" t="s">
        <v>144</v>
      </c>
      <c r="T35" s="10" t="s">
        <v>891</v>
      </c>
      <c r="U35" s="12">
        <v>149.94999999999999</v>
      </c>
      <c r="V35" s="12">
        <v>5</v>
      </c>
      <c r="W35" s="12">
        <v>0</v>
      </c>
      <c r="X35" s="12">
        <v>65.978000000000009</v>
      </c>
    </row>
    <row r="36" spans="1:24" ht="14" x14ac:dyDescent="0.3">
      <c r="A36" s="9">
        <v>35</v>
      </c>
      <c r="B36" s="14" t="s">
        <v>6039</v>
      </c>
      <c r="C36" s="15">
        <v>44942</v>
      </c>
      <c r="D36" s="15">
        <v>44944</v>
      </c>
      <c r="E36" s="10" t="s">
        <v>19</v>
      </c>
      <c r="F36" s="10" t="s">
        <v>834</v>
      </c>
      <c r="G36" s="10" t="s">
        <v>835</v>
      </c>
      <c r="H36" s="10" t="s">
        <v>22</v>
      </c>
      <c r="I36" s="10" t="s">
        <v>23</v>
      </c>
      <c r="J36" s="10" t="s">
        <v>131</v>
      </c>
      <c r="K36" s="10" t="s">
        <v>132</v>
      </c>
      <c r="L36" s="10">
        <v>19134</v>
      </c>
      <c r="M36" s="10" t="s">
        <v>133</v>
      </c>
      <c r="N36" s="10" t="str">
        <f>_xlfn.XLOOKUP($M:$M,People!$B:$B,People!A:A)</f>
        <v>Chuck Magee</v>
      </c>
      <c r="O36" s="10" t="s">
        <v>2472</v>
      </c>
      <c r="P36" s="10" t="str">
        <f>VLOOKUP(O36,Products!$A:$E,3,FALSE)</f>
        <v>Logitech</v>
      </c>
      <c r="Q36" s="31">
        <f>INDEX(Products!$E:$E,MATCH(O36,Products!$A:$A,0))</f>
        <v>0.27</v>
      </c>
      <c r="R36" s="10" t="s">
        <v>28</v>
      </c>
      <c r="S36" s="10" t="s">
        <v>58</v>
      </c>
      <c r="T36" s="10" t="s">
        <v>2473</v>
      </c>
      <c r="U36" s="12">
        <v>127.10400000000001</v>
      </c>
      <c r="V36" s="12">
        <v>6</v>
      </c>
      <c r="W36" s="12">
        <v>0.2</v>
      </c>
      <c r="X36" s="12">
        <v>28.598399999999998</v>
      </c>
    </row>
    <row r="37" spans="1:24" ht="14" x14ac:dyDescent="0.3">
      <c r="A37" s="9">
        <v>36</v>
      </c>
      <c r="B37" s="14" t="s">
        <v>6039</v>
      </c>
      <c r="C37" s="15">
        <v>44942</v>
      </c>
      <c r="D37" s="15">
        <v>44944</v>
      </c>
      <c r="E37" s="10" t="s">
        <v>19</v>
      </c>
      <c r="F37" s="10" t="s">
        <v>834</v>
      </c>
      <c r="G37" s="10" t="s">
        <v>835</v>
      </c>
      <c r="H37" s="10" t="s">
        <v>22</v>
      </c>
      <c r="I37" s="10" t="s">
        <v>23</v>
      </c>
      <c r="J37" s="10" t="s">
        <v>131</v>
      </c>
      <c r="K37" s="10" t="s">
        <v>132</v>
      </c>
      <c r="L37" s="10">
        <v>19134</v>
      </c>
      <c r="M37" s="10" t="s">
        <v>133</v>
      </c>
      <c r="N37" s="10" t="str">
        <f>_xlfn.XLOOKUP($M:$M,People!$B:$B,People!A:A)</f>
        <v>Chuck Magee</v>
      </c>
      <c r="O37" s="10" t="s">
        <v>1938</v>
      </c>
      <c r="P37" s="10" t="str">
        <f>VLOOKUP(O37,Products!$A:$E,3,FALSE)</f>
        <v>3M</v>
      </c>
      <c r="Q37" s="31">
        <f>INDEX(Products!$E:$E,MATCH(O37,Products!$A:$A,0))</f>
        <v>0.28000000000000003</v>
      </c>
      <c r="R37" s="10" t="s">
        <v>41</v>
      </c>
      <c r="S37" s="10" t="s">
        <v>68</v>
      </c>
      <c r="T37" s="10" t="s">
        <v>1939</v>
      </c>
      <c r="U37" s="12">
        <v>18.588000000000005</v>
      </c>
      <c r="V37" s="12">
        <v>2</v>
      </c>
      <c r="W37" s="12">
        <v>0.7</v>
      </c>
      <c r="X37" s="12">
        <v>-13.6312</v>
      </c>
    </row>
    <row r="38" spans="1:24" ht="14" x14ac:dyDescent="0.3">
      <c r="A38" s="9">
        <v>37</v>
      </c>
      <c r="B38" s="14" t="s">
        <v>6039</v>
      </c>
      <c r="C38" s="15">
        <v>44942</v>
      </c>
      <c r="D38" s="15">
        <v>44944</v>
      </c>
      <c r="E38" s="10" t="s">
        <v>19</v>
      </c>
      <c r="F38" s="10" t="s">
        <v>834</v>
      </c>
      <c r="G38" s="10" t="s">
        <v>835</v>
      </c>
      <c r="H38" s="10" t="s">
        <v>22</v>
      </c>
      <c r="I38" s="10" t="s">
        <v>23</v>
      </c>
      <c r="J38" s="10" t="s">
        <v>131</v>
      </c>
      <c r="K38" s="10" t="s">
        <v>132</v>
      </c>
      <c r="L38" s="10">
        <v>19134</v>
      </c>
      <c r="M38" s="10" t="s">
        <v>133</v>
      </c>
      <c r="N38" s="10" t="str">
        <f>_xlfn.XLOOKUP($M:$M,People!$B:$B,People!A:A)</f>
        <v>Chuck Magee</v>
      </c>
      <c r="O38" s="10" t="s">
        <v>1046</v>
      </c>
      <c r="P38" s="10" t="str">
        <f>VLOOKUP(O38,Products!$A:$E,3,FALSE)</f>
        <v>Avery</v>
      </c>
      <c r="Q38" s="31">
        <f>INDEX(Products!$E:$E,MATCH(O38,Products!$A:$A,0))</f>
        <v>0.28999999999999998</v>
      </c>
      <c r="R38" s="10" t="s">
        <v>41</v>
      </c>
      <c r="S38" s="10" t="s">
        <v>42</v>
      </c>
      <c r="T38" s="10" t="s">
        <v>1047</v>
      </c>
      <c r="U38" s="12">
        <v>30.072000000000003</v>
      </c>
      <c r="V38" s="12">
        <v>3</v>
      </c>
      <c r="W38" s="12">
        <v>0.2</v>
      </c>
      <c r="X38" s="12">
        <v>10.149299999999997</v>
      </c>
    </row>
    <row r="39" spans="1:24" ht="14" x14ac:dyDescent="0.3">
      <c r="A39" s="9">
        <v>38</v>
      </c>
      <c r="B39" s="14" t="s">
        <v>6039</v>
      </c>
      <c r="C39" s="15">
        <v>44942</v>
      </c>
      <c r="D39" s="15">
        <v>44944</v>
      </c>
      <c r="E39" s="10" t="s">
        <v>19</v>
      </c>
      <c r="F39" s="10" t="s">
        <v>834</v>
      </c>
      <c r="G39" s="10" t="s">
        <v>835</v>
      </c>
      <c r="H39" s="10" t="s">
        <v>22</v>
      </c>
      <c r="I39" s="10" t="s">
        <v>23</v>
      </c>
      <c r="J39" s="10" t="s">
        <v>131</v>
      </c>
      <c r="K39" s="10" t="s">
        <v>132</v>
      </c>
      <c r="L39" s="10">
        <v>19134</v>
      </c>
      <c r="M39" s="10" t="s">
        <v>133</v>
      </c>
      <c r="N39" s="10" t="str">
        <f>_xlfn.XLOOKUP($M:$M,People!$B:$B,People!A:A)</f>
        <v>Chuck Magee</v>
      </c>
      <c r="O39" s="10" t="s">
        <v>1052</v>
      </c>
      <c r="P39" s="10" t="str">
        <f>VLOOKUP(O39,Products!$A:$E,3,FALSE)</f>
        <v>IKEA</v>
      </c>
      <c r="Q39" s="31">
        <f>INDEX(Products!$E:$E,MATCH(O39,Products!$A:$A,0))</f>
        <v>0.3</v>
      </c>
      <c r="R39" s="10" t="s">
        <v>64</v>
      </c>
      <c r="S39" s="10" t="s">
        <v>65</v>
      </c>
      <c r="T39" s="10" t="s">
        <v>1053</v>
      </c>
      <c r="U39" s="12">
        <v>124.19999999999999</v>
      </c>
      <c r="V39" s="12">
        <v>3</v>
      </c>
      <c r="W39" s="12">
        <v>0.4</v>
      </c>
      <c r="X39" s="12">
        <v>-31.050000000000011</v>
      </c>
    </row>
    <row r="40" spans="1:24" ht="14" x14ac:dyDescent="0.3">
      <c r="A40" s="9">
        <v>39</v>
      </c>
      <c r="B40" s="14" t="s">
        <v>6040</v>
      </c>
      <c r="C40" s="15">
        <v>44944</v>
      </c>
      <c r="D40" s="15">
        <v>44947</v>
      </c>
      <c r="E40" s="10" t="s">
        <v>19</v>
      </c>
      <c r="F40" s="10" t="s">
        <v>4851</v>
      </c>
      <c r="G40" s="10" t="s">
        <v>4852</v>
      </c>
      <c r="H40" s="10" t="s">
        <v>36</v>
      </c>
      <c r="I40" s="10" t="s">
        <v>23</v>
      </c>
      <c r="J40" s="10" t="s">
        <v>284</v>
      </c>
      <c r="K40" s="10" t="s">
        <v>371</v>
      </c>
      <c r="L40" s="10">
        <v>97477</v>
      </c>
      <c r="M40" s="10" t="s">
        <v>39</v>
      </c>
      <c r="N40" s="10" t="str">
        <f>_xlfn.XLOOKUP($M:$M,People!$B:$B,People!A:A)</f>
        <v>Sadie Pawthorne</v>
      </c>
      <c r="O40" s="10" t="s">
        <v>4067</v>
      </c>
      <c r="P40" s="10" t="str">
        <f>VLOOKUP(O40,Products!$A:$E,3,FALSE)</f>
        <v>Samsung</v>
      </c>
      <c r="Q40" s="31">
        <f>INDEX(Products!$E:$E,MATCH(O40,Products!$A:$A,0))</f>
        <v>0.31</v>
      </c>
      <c r="R40" s="10" t="s">
        <v>41</v>
      </c>
      <c r="S40" s="10" t="s">
        <v>71</v>
      </c>
      <c r="T40" s="10" t="s">
        <v>4068</v>
      </c>
      <c r="U40" s="12">
        <v>64.864000000000004</v>
      </c>
      <c r="V40" s="12">
        <v>4</v>
      </c>
      <c r="W40" s="12">
        <v>0.2</v>
      </c>
      <c r="X40" s="12">
        <v>6.4864000000000033</v>
      </c>
    </row>
    <row r="41" spans="1:24" ht="14" x14ac:dyDescent="0.3">
      <c r="A41" s="9">
        <v>40</v>
      </c>
      <c r="B41" s="14" t="s">
        <v>6041</v>
      </c>
      <c r="C41" s="15">
        <v>44945</v>
      </c>
      <c r="D41" s="15">
        <v>44946</v>
      </c>
      <c r="E41" s="10" t="s">
        <v>168</v>
      </c>
      <c r="F41" s="10" t="s">
        <v>2492</v>
      </c>
      <c r="G41" s="10" t="s">
        <v>2493</v>
      </c>
      <c r="H41" s="10" t="s">
        <v>22</v>
      </c>
      <c r="I41" s="10" t="s">
        <v>23</v>
      </c>
      <c r="J41" s="10" t="s">
        <v>547</v>
      </c>
      <c r="K41" s="10" t="s">
        <v>277</v>
      </c>
      <c r="L41" s="10">
        <v>85254</v>
      </c>
      <c r="M41" s="10" t="s">
        <v>39</v>
      </c>
      <c r="N41" s="10" t="str">
        <f>_xlfn.XLOOKUP($M:$M,People!$B:$B,People!A:A)</f>
        <v>Sadie Pawthorne</v>
      </c>
      <c r="O41" s="10" t="s">
        <v>1258</v>
      </c>
      <c r="P41" s="10" t="str">
        <f>VLOOKUP(O41,Products!$A:$E,3,FALSE)</f>
        <v>Dell</v>
      </c>
      <c r="Q41" s="31">
        <f>INDEX(Products!$E:$E,MATCH(O41,Products!$A:$A,0))</f>
        <v>0.32</v>
      </c>
      <c r="R41" s="10" t="s">
        <v>28</v>
      </c>
      <c r="S41" s="10" t="s">
        <v>29</v>
      </c>
      <c r="T41" s="10" t="s">
        <v>1259</v>
      </c>
      <c r="U41" s="12">
        <v>181.47000000000003</v>
      </c>
      <c r="V41" s="12">
        <v>5</v>
      </c>
      <c r="W41" s="12">
        <v>0.7</v>
      </c>
      <c r="X41" s="12">
        <v>-320.59699999999998</v>
      </c>
    </row>
    <row r="42" spans="1:24" ht="14" x14ac:dyDescent="0.3">
      <c r="A42" s="9">
        <v>41</v>
      </c>
      <c r="B42" s="14" t="s">
        <v>6041</v>
      </c>
      <c r="C42" s="15">
        <v>44945</v>
      </c>
      <c r="D42" s="15">
        <v>44946</v>
      </c>
      <c r="E42" s="10" t="s">
        <v>168</v>
      </c>
      <c r="F42" s="10" t="s">
        <v>2492</v>
      </c>
      <c r="G42" s="10" t="s">
        <v>2493</v>
      </c>
      <c r="H42" s="10" t="s">
        <v>22</v>
      </c>
      <c r="I42" s="10" t="s">
        <v>23</v>
      </c>
      <c r="J42" s="10" t="s">
        <v>547</v>
      </c>
      <c r="K42" s="10" t="s">
        <v>277</v>
      </c>
      <c r="L42" s="10">
        <v>85254</v>
      </c>
      <c r="M42" s="10" t="s">
        <v>39</v>
      </c>
      <c r="N42" s="10" t="str">
        <f>_xlfn.XLOOKUP($M:$M,People!$B:$B,People!A:A)</f>
        <v>Sadie Pawthorne</v>
      </c>
      <c r="O42" s="10" t="s">
        <v>2713</v>
      </c>
      <c r="P42" s="10" t="str">
        <f>VLOOKUP(O42,Products!$A:$E,3,FALSE)</f>
        <v>Staples</v>
      </c>
      <c r="Q42" s="31">
        <f>INDEX(Products!$E:$E,MATCH(O42,Products!$A:$A,0))</f>
        <v>0.33</v>
      </c>
      <c r="R42" s="10" t="s">
        <v>41</v>
      </c>
      <c r="S42" s="10" t="s">
        <v>68</v>
      </c>
      <c r="T42" s="10" t="s">
        <v>2714</v>
      </c>
      <c r="U42" s="12">
        <v>32.340000000000003</v>
      </c>
      <c r="V42" s="12">
        <v>10</v>
      </c>
      <c r="W42" s="12">
        <v>0.7</v>
      </c>
      <c r="X42" s="12">
        <v>-23.716000000000001</v>
      </c>
    </row>
    <row r="43" spans="1:24" ht="14" x14ac:dyDescent="0.3">
      <c r="A43" s="9">
        <v>42</v>
      </c>
      <c r="B43" s="14" t="s">
        <v>6041</v>
      </c>
      <c r="C43" s="15">
        <v>44945</v>
      </c>
      <c r="D43" s="15">
        <v>44946</v>
      </c>
      <c r="E43" s="10" t="s">
        <v>168</v>
      </c>
      <c r="F43" s="10" t="s">
        <v>2492</v>
      </c>
      <c r="G43" s="10" t="s">
        <v>2493</v>
      </c>
      <c r="H43" s="10" t="s">
        <v>22</v>
      </c>
      <c r="I43" s="10" t="s">
        <v>23</v>
      </c>
      <c r="J43" s="10" t="s">
        <v>547</v>
      </c>
      <c r="K43" s="10" t="s">
        <v>277</v>
      </c>
      <c r="L43" s="10">
        <v>85254</v>
      </c>
      <c r="M43" s="10" t="s">
        <v>39</v>
      </c>
      <c r="N43" s="10" t="str">
        <f>_xlfn.XLOOKUP($M:$M,People!$B:$B,People!A:A)</f>
        <v>Sadie Pawthorne</v>
      </c>
      <c r="O43" s="10" t="s">
        <v>445</v>
      </c>
      <c r="P43" s="10" t="str">
        <f>VLOOKUP(O43,Products!$A:$E,3,FALSE)</f>
        <v>Office Depot</v>
      </c>
      <c r="Q43" s="31">
        <f>INDEX(Products!$E:$E,MATCH(O43,Products!$A:$A,0))</f>
        <v>0.34</v>
      </c>
      <c r="R43" s="10" t="s">
        <v>41</v>
      </c>
      <c r="S43" s="10" t="s">
        <v>155</v>
      </c>
      <c r="T43" s="10" t="s">
        <v>446</v>
      </c>
      <c r="U43" s="12">
        <v>108.72</v>
      </c>
      <c r="V43" s="12">
        <v>5</v>
      </c>
      <c r="W43" s="12">
        <v>0.2</v>
      </c>
      <c r="X43" s="12">
        <v>36.692999999999998</v>
      </c>
    </row>
    <row r="44" spans="1:24" ht="14" x14ac:dyDescent="0.3">
      <c r="A44" s="9">
        <v>43</v>
      </c>
      <c r="B44" s="14" t="s">
        <v>6041</v>
      </c>
      <c r="C44" s="15">
        <v>44945</v>
      </c>
      <c r="D44" s="15">
        <v>44946</v>
      </c>
      <c r="E44" s="10" t="s">
        <v>168</v>
      </c>
      <c r="F44" s="10" t="s">
        <v>2492</v>
      </c>
      <c r="G44" s="10" t="s">
        <v>2493</v>
      </c>
      <c r="H44" s="10" t="s">
        <v>22</v>
      </c>
      <c r="I44" s="10" t="s">
        <v>23</v>
      </c>
      <c r="J44" s="10" t="s">
        <v>547</v>
      </c>
      <c r="K44" s="10" t="s">
        <v>277</v>
      </c>
      <c r="L44" s="10">
        <v>85254</v>
      </c>
      <c r="M44" s="10" t="s">
        <v>39</v>
      </c>
      <c r="N44" s="10" t="str">
        <f>_xlfn.XLOOKUP($M:$M,People!$B:$B,People!A:A)</f>
        <v>Sadie Pawthorne</v>
      </c>
      <c r="O44" s="10" t="s">
        <v>613</v>
      </c>
      <c r="P44" s="10" t="str">
        <f>VLOOKUP(O44,Products!$A:$E,3,FALSE)</f>
        <v>HP</v>
      </c>
      <c r="Q44" s="31">
        <f>INDEX(Products!$E:$E,MATCH(O44,Products!$A:$A,0))</f>
        <v>0.35</v>
      </c>
      <c r="R44" s="10" t="s">
        <v>41</v>
      </c>
      <c r="S44" s="10" t="s">
        <v>82</v>
      </c>
      <c r="T44" s="10" t="s">
        <v>4219</v>
      </c>
      <c r="U44" s="12">
        <v>56.064</v>
      </c>
      <c r="V44" s="12">
        <v>4</v>
      </c>
      <c r="W44" s="12">
        <v>0.2</v>
      </c>
      <c r="X44" s="12">
        <v>19.622399999999999</v>
      </c>
    </row>
    <row r="45" spans="1:24" ht="14" x14ac:dyDescent="0.3">
      <c r="A45" s="9">
        <v>44</v>
      </c>
      <c r="B45" s="14" t="s">
        <v>6042</v>
      </c>
      <c r="C45" s="15">
        <v>44946</v>
      </c>
      <c r="D45" s="15">
        <v>44952</v>
      </c>
      <c r="E45" s="10" t="s">
        <v>44</v>
      </c>
      <c r="F45" s="10" t="s">
        <v>2331</v>
      </c>
      <c r="G45" s="10" t="s">
        <v>2332</v>
      </c>
      <c r="H45" s="10" t="s">
        <v>22</v>
      </c>
      <c r="I45" s="10" t="s">
        <v>23</v>
      </c>
      <c r="J45" s="10" t="s">
        <v>2732</v>
      </c>
      <c r="K45" s="10" t="s">
        <v>1479</v>
      </c>
      <c r="L45" s="10">
        <v>72401</v>
      </c>
      <c r="M45" s="10" t="s">
        <v>26</v>
      </c>
      <c r="N45" s="10" t="str">
        <f>_xlfn.XLOOKUP($M:$M,People!$B:$B,People!A:A)</f>
        <v>Fred Suzuki</v>
      </c>
      <c r="O45" s="10" t="s">
        <v>1379</v>
      </c>
      <c r="P45" s="10" t="str">
        <f>VLOOKUP(O45,Products!$A:$E,3,FALSE)</f>
        <v>Canon</v>
      </c>
      <c r="Q45" s="31">
        <f>INDEX(Products!$E:$E,MATCH(O45,Products!$A:$A,0))</f>
        <v>0.36</v>
      </c>
      <c r="R45" s="10" t="s">
        <v>28</v>
      </c>
      <c r="S45" s="10" t="s">
        <v>32</v>
      </c>
      <c r="T45" s="10" t="s">
        <v>1380</v>
      </c>
      <c r="U45" s="12">
        <v>1067.94</v>
      </c>
      <c r="V45" s="12">
        <v>3</v>
      </c>
      <c r="W45" s="12">
        <v>0</v>
      </c>
      <c r="X45" s="12">
        <v>224.2673999999999</v>
      </c>
    </row>
    <row r="46" spans="1:24" ht="14" x14ac:dyDescent="0.3">
      <c r="A46" s="9">
        <v>45</v>
      </c>
      <c r="B46" s="14" t="s">
        <v>6043</v>
      </c>
      <c r="C46" s="15">
        <v>44946</v>
      </c>
      <c r="D46" s="15">
        <v>44952</v>
      </c>
      <c r="E46" s="10" t="s">
        <v>44</v>
      </c>
      <c r="F46" s="10" t="s">
        <v>1435</v>
      </c>
      <c r="G46" s="10" t="s">
        <v>1436</v>
      </c>
      <c r="H46" s="10" t="s">
        <v>22</v>
      </c>
      <c r="I46" s="10" t="s">
        <v>23</v>
      </c>
      <c r="J46" s="10" t="s">
        <v>211</v>
      </c>
      <c r="K46" s="10" t="s">
        <v>212</v>
      </c>
      <c r="L46" s="10">
        <v>48185</v>
      </c>
      <c r="M46" s="10" t="s">
        <v>95</v>
      </c>
      <c r="N46" s="10" t="str">
        <f>_xlfn.XLOOKUP($M:$M,People!$B:$B,People!A:A)</f>
        <v>Roxanne Rodriguez</v>
      </c>
      <c r="O46" s="10" t="s">
        <v>2843</v>
      </c>
      <c r="P46" s="10" t="str">
        <f>VLOOKUP(O46,Products!$A:$E,3,FALSE)</f>
        <v>Logitech</v>
      </c>
      <c r="Q46" s="31">
        <f>INDEX(Products!$E:$E,MATCH(O46,Products!$A:$A,0))</f>
        <v>0.37</v>
      </c>
      <c r="R46" s="10" t="s">
        <v>28</v>
      </c>
      <c r="S46" s="10" t="s">
        <v>58</v>
      </c>
      <c r="T46" s="10" t="s">
        <v>2844</v>
      </c>
      <c r="U46" s="12">
        <v>14.73</v>
      </c>
      <c r="V46" s="12">
        <v>3</v>
      </c>
      <c r="W46" s="12">
        <v>0</v>
      </c>
      <c r="X46" s="12">
        <v>4.8608999999999991</v>
      </c>
    </row>
    <row r="47" spans="1:24" ht="14" x14ac:dyDescent="0.3">
      <c r="A47" s="9">
        <v>46</v>
      </c>
      <c r="B47" s="14" t="s">
        <v>6043</v>
      </c>
      <c r="C47" s="15">
        <v>44946</v>
      </c>
      <c r="D47" s="15">
        <v>44952</v>
      </c>
      <c r="E47" s="10" t="s">
        <v>44</v>
      </c>
      <c r="F47" s="10" t="s">
        <v>1435</v>
      </c>
      <c r="G47" s="10" t="s">
        <v>1436</v>
      </c>
      <c r="H47" s="10" t="s">
        <v>22</v>
      </c>
      <c r="I47" s="10" t="s">
        <v>23</v>
      </c>
      <c r="J47" s="10" t="s">
        <v>211</v>
      </c>
      <c r="K47" s="10" t="s">
        <v>212</v>
      </c>
      <c r="L47" s="10">
        <v>48185</v>
      </c>
      <c r="M47" s="10" t="s">
        <v>95</v>
      </c>
      <c r="N47" s="10" t="str">
        <f>_xlfn.XLOOKUP($M:$M,People!$B:$B,People!A:A)</f>
        <v>Roxanne Rodriguez</v>
      </c>
      <c r="O47" s="10" t="s">
        <v>950</v>
      </c>
      <c r="P47" s="10" t="str">
        <f>VLOOKUP(O47,Products!$A:$E,3,FALSE)</f>
        <v>3M</v>
      </c>
      <c r="Q47" s="31">
        <f>INDEX(Products!$E:$E,MATCH(O47,Products!$A:$A,0))</f>
        <v>0.38</v>
      </c>
      <c r="R47" s="10" t="s">
        <v>28</v>
      </c>
      <c r="S47" s="10" t="s">
        <v>58</v>
      </c>
      <c r="T47" s="10" t="s">
        <v>951</v>
      </c>
      <c r="U47" s="12">
        <v>272.94</v>
      </c>
      <c r="V47" s="12">
        <v>3</v>
      </c>
      <c r="W47" s="12">
        <v>0</v>
      </c>
      <c r="X47" s="12">
        <v>30.023400000000009</v>
      </c>
    </row>
    <row r="48" spans="1:24" ht="14" x14ac:dyDescent="0.3">
      <c r="A48" s="9">
        <v>47</v>
      </c>
      <c r="B48" s="14" t="s">
        <v>6042</v>
      </c>
      <c r="C48" s="15">
        <v>44946</v>
      </c>
      <c r="D48" s="15">
        <v>44952</v>
      </c>
      <c r="E48" s="10" t="s">
        <v>44</v>
      </c>
      <c r="F48" s="10" t="s">
        <v>2331</v>
      </c>
      <c r="G48" s="10" t="s">
        <v>2332</v>
      </c>
      <c r="H48" s="10" t="s">
        <v>22</v>
      </c>
      <c r="I48" s="10" t="s">
        <v>23</v>
      </c>
      <c r="J48" s="10" t="s">
        <v>2732</v>
      </c>
      <c r="K48" s="10" t="s">
        <v>1479</v>
      </c>
      <c r="L48" s="10">
        <v>72401</v>
      </c>
      <c r="M48" s="10" t="s">
        <v>26</v>
      </c>
      <c r="N48" s="10" t="str">
        <f>_xlfn.XLOOKUP($M:$M,People!$B:$B,People!A:A)</f>
        <v>Fred Suzuki</v>
      </c>
      <c r="O48" s="10" t="s">
        <v>313</v>
      </c>
      <c r="P48" s="10" t="str">
        <f>VLOOKUP(O48,Products!$A:$E,3,FALSE)</f>
        <v>Avery</v>
      </c>
      <c r="Q48" s="31">
        <f>INDEX(Products!$E:$E,MATCH(O48,Products!$A:$A,0))</f>
        <v>0.39</v>
      </c>
      <c r="R48" s="10" t="s">
        <v>28</v>
      </c>
      <c r="S48" s="10" t="s">
        <v>58</v>
      </c>
      <c r="T48" s="10" t="s">
        <v>314</v>
      </c>
      <c r="U48" s="12">
        <v>38.6</v>
      </c>
      <c r="V48" s="12">
        <v>4</v>
      </c>
      <c r="W48" s="12">
        <v>0</v>
      </c>
      <c r="X48" s="12">
        <v>11.579999999999998</v>
      </c>
    </row>
    <row r="49" spans="1:24" ht="14" x14ac:dyDescent="0.3">
      <c r="A49" s="9">
        <v>48</v>
      </c>
      <c r="B49" s="14" t="s">
        <v>6044</v>
      </c>
      <c r="C49" s="15">
        <v>44946</v>
      </c>
      <c r="D49" s="15">
        <v>44951</v>
      </c>
      <c r="E49" s="10" t="s">
        <v>44</v>
      </c>
      <c r="F49" s="10" t="s">
        <v>4143</v>
      </c>
      <c r="G49" s="10" t="s">
        <v>4144</v>
      </c>
      <c r="H49" s="10" t="s">
        <v>22</v>
      </c>
      <c r="I49" s="10" t="s">
        <v>23</v>
      </c>
      <c r="J49" s="10" t="s">
        <v>37</v>
      </c>
      <c r="K49" s="10" t="s">
        <v>38</v>
      </c>
      <c r="L49" s="10">
        <v>90049</v>
      </c>
      <c r="M49" s="10" t="s">
        <v>39</v>
      </c>
      <c r="N49" s="10" t="str">
        <f>_xlfn.XLOOKUP($M:$M,People!$B:$B,People!A:A)</f>
        <v>Sadie Pawthorne</v>
      </c>
      <c r="O49" s="10" t="s">
        <v>313</v>
      </c>
      <c r="P49" s="10" t="str">
        <f>VLOOKUP(O49,Products!$A:$E,3,FALSE)</f>
        <v>Avery</v>
      </c>
      <c r="Q49" s="31">
        <f>INDEX(Products!$E:$E,MATCH(O49,Products!$A:$A,0))</f>
        <v>0.39</v>
      </c>
      <c r="R49" s="10" t="s">
        <v>28</v>
      </c>
      <c r="S49" s="10" t="s">
        <v>58</v>
      </c>
      <c r="T49" s="10" t="s">
        <v>314</v>
      </c>
      <c r="U49" s="12">
        <v>19.3</v>
      </c>
      <c r="V49" s="12">
        <v>2</v>
      </c>
      <c r="W49" s="12">
        <v>0</v>
      </c>
      <c r="X49" s="12">
        <v>5.7899999999999991</v>
      </c>
    </row>
    <row r="50" spans="1:24" ht="14" x14ac:dyDescent="0.3">
      <c r="A50" s="9">
        <v>49</v>
      </c>
      <c r="B50" s="14" t="s">
        <v>6043</v>
      </c>
      <c r="C50" s="15">
        <v>44946</v>
      </c>
      <c r="D50" s="15">
        <v>44952</v>
      </c>
      <c r="E50" s="10" t="s">
        <v>44</v>
      </c>
      <c r="F50" s="10" t="s">
        <v>1435</v>
      </c>
      <c r="G50" s="10" t="s">
        <v>1436</v>
      </c>
      <c r="H50" s="10" t="s">
        <v>22</v>
      </c>
      <c r="I50" s="10" t="s">
        <v>23</v>
      </c>
      <c r="J50" s="10" t="s">
        <v>211</v>
      </c>
      <c r="K50" s="10" t="s">
        <v>212</v>
      </c>
      <c r="L50" s="10">
        <v>48185</v>
      </c>
      <c r="M50" s="10" t="s">
        <v>95</v>
      </c>
      <c r="N50" s="10" t="str">
        <f>_xlfn.XLOOKUP($M:$M,People!$B:$B,People!A:A)</f>
        <v>Roxanne Rodriguez</v>
      </c>
      <c r="O50" s="10" t="s">
        <v>96</v>
      </c>
      <c r="P50" s="10" t="str">
        <f>VLOOKUP(O50,Products!$A:$E,3,FALSE)</f>
        <v>IKEA</v>
      </c>
      <c r="Q50" s="31">
        <f>INDEX(Products!$E:$E,MATCH(O50,Products!$A:$A,0))</f>
        <v>0.4</v>
      </c>
      <c r="R50" s="10" t="s">
        <v>41</v>
      </c>
      <c r="S50" s="10" t="s">
        <v>71</v>
      </c>
      <c r="T50" s="10" t="s">
        <v>97</v>
      </c>
      <c r="U50" s="12">
        <v>247.71600000000001</v>
      </c>
      <c r="V50" s="12">
        <v>4</v>
      </c>
      <c r="W50" s="12">
        <v>0.1</v>
      </c>
      <c r="X50" s="12">
        <v>93.581600000000009</v>
      </c>
    </row>
    <row r="51" spans="1:24" ht="14" x14ac:dyDescent="0.3">
      <c r="A51" s="9">
        <v>50</v>
      </c>
      <c r="B51" s="14" t="s">
        <v>6042</v>
      </c>
      <c r="C51" s="15">
        <v>44946</v>
      </c>
      <c r="D51" s="15">
        <v>44952</v>
      </c>
      <c r="E51" s="10" t="s">
        <v>44</v>
      </c>
      <c r="F51" s="10" t="s">
        <v>2331</v>
      </c>
      <c r="G51" s="10" t="s">
        <v>2332</v>
      </c>
      <c r="H51" s="10" t="s">
        <v>22</v>
      </c>
      <c r="I51" s="10" t="s">
        <v>23</v>
      </c>
      <c r="J51" s="10" t="s">
        <v>2732</v>
      </c>
      <c r="K51" s="10" t="s">
        <v>1479</v>
      </c>
      <c r="L51" s="10">
        <v>72401</v>
      </c>
      <c r="M51" s="10" t="s">
        <v>26</v>
      </c>
      <c r="N51" s="10" t="str">
        <f>_xlfn.XLOOKUP($M:$M,People!$B:$B,People!A:A)</f>
        <v>Fred Suzuki</v>
      </c>
      <c r="O51" s="10" t="s">
        <v>2735</v>
      </c>
      <c r="P51" s="10" t="str">
        <f>VLOOKUP(O51,Products!$A:$E,3,FALSE)</f>
        <v>Samsung</v>
      </c>
      <c r="Q51" s="31">
        <f>INDEX(Products!$E:$E,MATCH(O51,Products!$A:$A,0))</f>
        <v>0.25</v>
      </c>
      <c r="R51" s="10" t="s">
        <v>41</v>
      </c>
      <c r="S51" s="10" t="s">
        <v>61</v>
      </c>
      <c r="T51" s="10" t="s">
        <v>2736</v>
      </c>
      <c r="U51" s="12">
        <v>22.959999999999997</v>
      </c>
      <c r="V51" s="12">
        <v>7</v>
      </c>
      <c r="W51" s="12">
        <v>0</v>
      </c>
      <c r="X51" s="12">
        <v>6.6583999999999968</v>
      </c>
    </row>
    <row r="52" spans="1:24" ht="14" x14ac:dyDescent="0.3">
      <c r="A52" s="9">
        <v>51</v>
      </c>
      <c r="B52" s="14" t="s">
        <v>6042</v>
      </c>
      <c r="C52" s="15">
        <v>44946</v>
      </c>
      <c r="D52" s="15">
        <v>44952</v>
      </c>
      <c r="E52" s="10" t="s">
        <v>44</v>
      </c>
      <c r="F52" s="10" t="s">
        <v>2331</v>
      </c>
      <c r="G52" s="10" t="s">
        <v>2332</v>
      </c>
      <c r="H52" s="10" t="s">
        <v>22</v>
      </c>
      <c r="I52" s="10" t="s">
        <v>23</v>
      </c>
      <c r="J52" s="10" t="s">
        <v>2732</v>
      </c>
      <c r="K52" s="10" t="s">
        <v>1479</v>
      </c>
      <c r="L52" s="10">
        <v>72401</v>
      </c>
      <c r="M52" s="10" t="s">
        <v>26</v>
      </c>
      <c r="N52" s="10" t="str">
        <f>_xlfn.XLOOKUP($M:$M,People!$B:$B,People!A:A)</f>
        <v>Fred Suzuki</v>
      </c>
      <c r="O52" s="10" t="s">
        <v>1521</v>
      </c>
      <c r="P52" s="10" t="str">
        <f>VLOOKUP(O52,Products!$A:$E,3,FALSE)</f>
        <v>Dell</v>
      </c>
      <c r="Q52" s="31">
        <f>INDEX(Products!$E:$E,MATCH(O52,Products!$A:$A,0))</f>
        <v>0.26</v>
      </c>
      <c r="R52" s="10" t="s">
        <v>41</v>
      </c>
      <c r="S52" s="10" t="s">
        <v>61</v>
      </c>
      <c r="T52" s="10" t="s">
        <v>1522</v>
      </c>
      <c r="U52" s="12">
        <v>6.63</v>
      </c>
      <c r="V52" s="12">
        <v>3</v>
      </c>
      <c r="W52" s="12">
        <v>0</v>
      </c>
      <c r="X52" s="12">
        <v>1.7901</v>
      </c>
    </row>
    <row r="53" spans="1:24" ht="14" x14ac:dyDescent="0.3">
      <c r="A53" s="9">
        <v>52</v>
      </c>
      <c r="B53" s="14" t="s">
        <v>6043</v>
      </c>
      <c r="C53" s="15">
        <v>44946</v>
      </c>
      <c r="D53" s="15">
        <v>44952</v>
      </c>
      <c r="E53" s="10" t="s">
        <v>44</v>
      </c>
      <c r="F53" s="10" t="s">
        <v>1435</v>
      </c>
      <c r="G53" s="10" t="s">
        <v>1436</v>
      </c>
      <c r="H53" s="10" t="s">
        <v>22</v>
      </c>
      <c r="I53" s="10" t="s">
        <v>23</v>
      </c>
      <c r="J53" s="10" t="s">
        <v>211</v>
      </c>
      <c r="K53" s="10" t="s">
        <v>212</v>
      </c>
      <c r="L53" s="10">
        <v>48185</v>
      </c>
      <c r="M53" s="10" t="s">
        <v>95</v>
      </c>
      <c r="N53" s="10" t="str">
        <f>_xlfn.XLOOKUP($M:$M,People!$B:$B,People!A:A)</f>
        <v>Roxanne Rodriguez</v>
      </c>
      <c r="O53" s="10" t="s">
        <v>3455</v>
      </c>
      <c r="P53" s="10" t="str">
        <f>VLOOKUP(O53,Products!$A:$E,3,FALSE)</f>
        <v>Staples</v>
      </c>
      <c r="Q53" s="31">
        <f>INDEX(Products!$E:$E,MATCH(O53,Products!$A:$A,0))</f>
        <v>0.27</v>
      </c>
      <c r="R53" s="10" t="s">
        <v>41</v>
      </c>
      <c r="S53" s="10" t="s">
        <v>61</v>
      </c>
      <c r="T53" s="10" t="s">
        <v>3456</v>
      </c>
      <c r="U53" s="12">
        <v>43.92</v>
      </c>
      <c r="V53" s="12">
        <v>3</v>
      </c>
      <c r="W53" s="12">
        <v>0</v>
      </c>
      <c r="X53" s="12">
        <v>12.736799999999999</v>
      </c>
    </row>
    <row r="54" spans="1:24" ht="14" x14ac:dyDescent="0.3">
      <c r="A54" s="9">
        <v>53</v>
      </c>
      <c r="B54" s="14" t="s">
        <v>6043</v>
      </c>
      <c r="C54" s="15">
        <v>44946</v>
      </c>
      <c r="D54" s="15">
        <v>44952</v>
      </c>
      <c r="E54" s="10" t="s">
        <v>44</v>
      </c>
      <c r="F54" s="10" t="s">
        <v>1435</v>
      </c>
      <c r="G54" s="10" t="s">
        <v>1436</v>
      </c>
      <c r="H54" s="10" t="s">
        <v>22</v>
      </c>
      <c r="I54" s="10" t="s">
        <v>23</v>
      </c>
      <c r="J54" s="10" t="s">
        <v>211</v>
      </c>
      <c r="K54" s="10" t="s">
        <v>212</v>
      </c>
      <c r="L54" s="10">
        <v>48185</v>
      </c>
      <c r="M54" s="10" t="s">
        <v>95</v>
      </c>
      <c r="N54" s="10" t="str">
        <f>_xlfn.XLOOKUP($M:$M,People!$B:$B,People!A:A)</f>
        <v>Roxanne Rodriguez</v>
      </c>
      <c r="O54" s="10" t="s">
        <v>1788</v>
      </c>
      <c r="P54" s="10" t="str">
        <f>VLOOKUP(O54,Products!$A:$E,3,FALSE)</f>
        <v>Office Depot</v>
      </c>
      <c r="Q54" s="31">
        <f>INDEX(Products!$E:$E,MATCH(O54,Products!$A:$A,0))</f>
        <v>0.28000000000000003</v>
      </c>
      <c r="R54" s="10" t="s">
        <v>41</v>
      </c>
      <c r="S54" s="10" t="s">
        <v>68</v>
      </c>
      <c r="T54" s="10" t="s">
        <v>1789</v>
      </c>
      <c r="U54" s="12">
        <v>19.05</v>
      </c>
      <c r="V54" s="12">
        <v>5</v>
      </c>
      <c r="W54" s="12">
        <v>0</v>
      </c>
      <c r="X54" s="12">
        <v>8.9534999999999982</v>
      </c>
    </row>
    <row r="55" spans="1:24" ht="14" x14ac:dyDescent="0.3">
      <c r="A55" s="9">
        <v>54</v>
      </c>
      <c r="B55" s="14" t="s">
        <v>6045</v>
      </c>
      <c r="C55" s="15">
        <v>44946</v>
      </c>
      <c r="D55" s="15">
        <v>44952</v>
      </c>
      <c r="E55" s="10" t="s">
        <v>44</v>
      </c>
      <c r="F55" s="10" t="s">
        <v>1150</v>
      </c>
      <c r="G55" s="10" t="s">
        <v>1151</v>
      </c>
      <c r="H55" s="10" t="s">
        <v>36</v>
      </c>
      <c r="I55" s="10" t="s">
        <v>23</v>
      </c>
      <c r="J55" s="10" t="s">
        <v>3140</v>
      </c>
      <c r="K55" s="10" t="s">
        <v>298</v>
      </c>
      <c r="L55" s="10">
        <v>37167</v>
      </c>
      <c r="M55" s="10" t="s">
        <v>26</v>
      </c>
      <c r="N55" s="10" t="str">
        <f>_xlfn.XLOOKUP($M:$M,People!$B:$B,People!A:A)</f>
        <v>Fred Suzuki</v>
      </c>
      <c r="O55" s="10" t="s">
        <v>3827</v>
      </c>
      <c r="P55" s="10" t="str">
        <f>VLOOKUP(O55,Products!$A:$E,3,FALSE)</f>
        <v>HP</v>
      </c>
      <c r="Q55" s="31">
        <f>INDEX(Products!$E:$E,MATCH(O55,Products!$A:$A,0))</f>
        <v>0.28999999999999998</v>
      </c>
      <c r="R55" s="10" t="s">
        <v>41</v>
      </c>
      <c r="S55" s="10" t="s">
        <v>68</v>
      </c>
      <c r="T55" s="10" t="s">
        <v>3828</v>
      </c>
      <c r="U55" s="12">
        <v>67.194000000000003</v>
      </c>
      <c r="V55" s="12">
        <v>1</v>
      </c>
      <c r="W55" s="12">
        <v>0.7</v>
      </c>
      <c r="X55" s="12">
        <v>-51.515399999999985</v>
      </c>
    </row>
    <row r="56" spans="1:24" ht="14" x14ac:dyDescent="0.3">
      <c r="A56" s="9">
        <v>55</v>
      </c>
      <c r="B56" s="14" t="s">
        <v>6043</v>
      </c>
      <c r="C56" s="15">
        <v>44946</v>
      </c>
      <c r="D56" s="15">
        <v>44952</v>
      </c>
      <c r="E56" s="10" t="s">
        <v>44</v>
      </c>
      <c r="F56" s="10" t="s">
        <v>1435</v>
      </c>
      <c r="G56" s="10" t="s">
        <v>1436</v>
      </c>
      <c r="H56" s="10" t="s">
        <v>22</v>
      </c>
      <c r="I56" s="10" t="s">
        <v>23</v>
      </c>
      <c r="J56" s="10" t="s">
        <v>211</v>
      </c>
      <c r="K56" s="10" t="s">
        <v>212</v>
      </c>
      <c r="L56" s="10">
        <v>48185</v>
      </c>
      <c r="M56" s="10" t="s">
        <v>95</v>
      </c>
      <c r="N56" s="10" t="str">
        <f>_xlfn.XLOOKUP($M:$M,People!$B:$B,People!A:A)</f>
        <v>Roxanne Rodriguez</v>
      </c>
      <c r="O56" s="10" t="s">
        <v>3204</v>
      </c>
      <c r="P56" s="10" t="str">
        <f>VLOOKUP(O56,Products!$A:$E,3,FALSE)</f>
        <v>Canon</v>
      </c>
      <c r="Q56" s="31">
        <f>INDEX(Products!$E:$E,MATCH(O56,Products!$A:$A,0))</f>
        <v>0.3</v>
      </c>
      <c r="R56" s="10" t="s">
        <v>41</v>
      </c>
      <c r="S56" s="10" t="s">
        <v>68</v>
      </c>
      <c r="T56" s="10" t="s">
        <v>1061</v>
      </c>
      <c r="U56" s="12">
        <v>29.700000000000003</v>
      </c>
      <c r="V56" s="12">
        <v>5</v>
      </c>
      <c r="W56" s="12">
        <v>0</v>
      </c>
      <c r="X56" s="12">
        <v>13.365</v>
      </c>
    </row>
    <row r="57" spans="1:24" ht="14" x14ac:dyDescent="0.3">
      <c r="A57" s="9">
        <v>56</v>
      </c>
      <c r="B57" s="14" t="s">
        <v>6042</v>
      </c>
      <c r="C57" s="15">
        <v>44946</v>
      </c>
      <c r="D57" s="15">
        <v>44952</v>
      </c>
      <c r="E57" s="10" t="s">
        <v>44</v>
      </c>
      <c r="F57" s="10" t="s">
        <v>2331</v>
      </c>
      <c r="G57" s="10" t="s">
        <v>2332</v>
      </c>
      <c r="H57" s="10" t="s">
        <v>22</v>
      </c>
      <c r="I57" s="10" t="s">
        <v>23</v>
      </c>
      <c r="J57" s="10" t="s">
        <v>2732</v>
      </c>
      <c r="K57" s="10" t="s">
        <v>1479</v>
      </c>
      <c r="L57" s="10">
        <v>72401</v>
      </c>
      <c r="M57" s="10" t="s">
        <v>26</v>
      </c>
      <c r="N57" s="10" t="str">
        <f>_xlfn.XLOOKUP($M:$M,People!$B:$B,People!A:A)</f>
        <v>Fred Suzuki</v>
      </c>
      <c r="O57" s="10" t="s">
        <v>2737</v>
      </c>
      <c r="P57" s="10" t="str">
        <f>VLOOKUP(O57,Products!$A:$E,3,FALSE)</f>
        <v>Logitech</v>
      </c>
      <c r="Q57" s="31">
        <f>INDEX(Products!$E:$E,MATCH(O57,Products!$A:$A,0))</f>
        <v>0.31</v>
      </c>
      <c r="R57" s="10" t="s">
        <v>41</v>
      </c>
      <c r="S57" s="10" t="s">
        <v>155</v>
      </c>
      <c r="T57" s="10" t="s">
        <v>588</v>
      </c>
      <c r="U57" s="12">
        <v>23.34</v>
      </c>
      <c r="V57" s="12">
        <v>3</v>
      </c>
      <c r="W57" s="12">
        <v>0</v>
      </c>
      <c r="X57" s="12">
        <v>10.969799999999999</v>
      </c>
    </row>
    <row r="58" spans="1:24" ht="14" x14ac:dyDescent="0.3">
      <c r="A58" s="9">
        <v>57</v>
      </c>
      <c r="B58" s="14" t="s">
        <v>6044</v>
      </c>
      <c r="C58" s="15">
        <v>44946</v>
      </c>
      <c r="D58" s="15">
        <v>44951</v>
      </c>
      <c r="E58" s="10" t="s">
        <v>44</v>
      </c>
      <c r="F58" s="10" t="s">
        <v>4143</v>
      </c>
      <c r="G58" s="10" t="s">
        <v>4144</v>
      </c>
      <c r="H58" s="10" t="s">
        <v>22</v>
      </c>
      <c r="I58" s="10" t="s">
        <v>23</v>
      </c>
      <c r="J58" s="10" t="s">
        <v>37</v>
      </c>
      <c r="K58" s="10" t="s">
        <v>38</v>
      </c>
      <c r="L58" s="10">
        <v>90049</v>
      </c>
      <c r="M58" s="10" t="s">
        <v>39</v>
      </c>
      <c r="N58" s="10" t="str">
        <f>_xlfn.XLOOKUP($M:$M,People!$B:$B,People!A:A)</f>
        <v>Sadie Pawthorne</v>
      </c>
      <c r="O58" s="10" t="s">
        <v>1253</v>
      </c>
      <c r="P58" s="10" t="str">
        <f>VLOOKUP(O58,Products!$A:$E,3,FALSE)</f>
        <v>3M</v>
      </c>
      <c r="Q58" s="31">
        <f>INDEX(Products!$E:$E,MATCH(O58,Products!$A:$A,0))</f>
        <v>0.32</v>
      </c>
      <c r="R58" s="10" t="s">
        <v>41</v>
      </c>
      <c r="S58" s="10" t="s">
        <v>82</v>
      </c>
      <c r="T58" s="10" t="s">
        <v>1254</v>
      </c>
      <c r="U58" s="12">
        <v>19.36</v>
      </c>
      <c r="V58" s="12">
        <v>2</v>
      </c>
      <c r="W58" s="12">
        <v>0</v>
      </c>
      <c r="X58" s="12">
        <v>9.2927999999999997</v>
      </c>
    </row>
    <row r="59" spans="1:24" ht="14" x14ac:dyDescent="0.3">
      <c r="A59" s="9">
        <v>58</v>
      </c>
      <c r="B59" s="14" t="s">
        <v>6043</v>
      </c>
      <c r="C59" s="15">
        <v>44946</v>
      </c>
      <c r="D59" s="15">
        <v>44952</v>
      </c>
      <c r="E59" s="10" t="s">
        <v>44</v>
      </c>
      <c r="F59" s="10" t="s">
        <v>1435</v>
      </c>
      <c r="G59" s="10" t="s">
        <v>1436</v>
      </c>
      <c r="H59" s="10" t="s">
        <v>22</v>
      </c>
      <c r="I59" s="10" t="s">
        <v>23</v>
      </c>
      <c r="J59" s="10" t="s">
        <v>211</v>
      </c>
      <c r="K59" s="10" t="s">
        <v>212</v>
      </c>
      <c r="L59" s="10">
        <v>48185</v>
      </c>
      <c r="M59" s="10" t="s">
        <v>95</v>
      </c>
      <c r="N59" s="10" t="str">
        <f>_xlfn.XLOOKUP($M:$M,People!$B:$B,People!A:A)</f>
        <v>Roxanne Rodriguez</v>
      </c>
      <c r="O59" s="10" t="s">
        <v>52</v>
      </c>
      <c r="P59" s="10" t="str">
        <f>VLOOKUP(O59,Products!$A:$E,3,FALSE)</f>
        <v>Avery</v>
      </c>
      <c r="Q59" s="31">
        <f>INDEX(Products!$E:$E,MATCH(O59,Products!$A:$A,0))</f>
        <v>0.33</v>
      </c>
      <c r="R59" s="10" t="s">
        <v>41</v>
      </c>
      <c r="S59" s="10" t="s">
        <v>53</v>
      </c>
      <c r="T59" s="10" t="s">
        <v>54</v>
      </c>
      <c r="U59" s="12">
        <v>13.98</v>
      </c>
      <c r="V59" s="12">
        <v>1</v>
      </c>
      <c r="W59" s="12">
        <v>0</v>
      </c>
      <c r="X59" s="12">
        <v>4.0541999999999998</v>
      </c>
    </row>
    <row r="60" spans="1:24" ht="14" x14ac:dyDescent="0.3">
      <c r="A60" s="9">
        <v>59</v>
      </c>
      <c r="B60" s="14" t="s">
        <v>6043</v>
      </c>
      <c r="C60" s="15">
        <v>44946</v>
      </c>
      <c r="D60" s="15">
        <v>44952</v>
      </c>
      <c r="E60" s="10" t="s">
        <v>44</v>
      </c>
      <c r="F60" s="10" t="s">
        <v>1435</v>
      </c>
      <c r="G60" s="10" t="s">
        <v>1436</v>
      </c>
      <c r="H60" s="10" t="s">
        <v>22</v>
      </c>
      <c r="I60" s="10" t="s">
        <v>23</v>
      </c>
      <c r="J60" s="10" t="s">
        <v>211</v>
      </c>
      <c r="K60" s="10" t="s">
        <v>212</v>
      </c>
      <c r="L60" s="10">
        <v>48185</v>
      </c>
      <c r="M60" s="10" t="s">
        <v>95</v>
      </c>
      <c r="N60" s="10" t="str">
        <f>_xlfn.XLOOKUP($M:$M,People!$B:$B,People!A:A)</f>
        <v>Roxanne Rodriguez</v>
      </c>
      <c r="O60" s="10" t="s">
        <v>4157</v>
      </c>
      <c r="P60" s="10" t="str">
        <f>VLOOKUP(O60,Products!$A:$E,3,FALSE)</f>
        <v>IKEA</v>
      </c>
      <c r="Q60" s="31">
        <f>INDEX(Products!$E:$E,MATCH(O60,Products!$A:$A,0))</f>
        <v>0.34</v>
      </c>
      <c r="R60" s="10" t="s">
        <v>41</v>
      </c>
      <c r="S60" s="10" t="s">
        <v>53</v>
      </c>
      <c r="T60" s="10" t="s">
        <v>4158</v>
      </c>
      <c r="U60" s="12">
        <v>66.58</v>
      </c>
      <c r="V60" s="12">
        <v>2</v>
      </c>
      <c r="W60" s="12">
        <v>0</v>
      </c>
      <c r="X60" s="12">
        <v>15.979199999999999</v>
      </c>
    </row>
    <row r="61" spans="1:24" ht="14" x14ac:dyDescent="0.3">
      <c r="A61" s="9">
        <v>60</v>
      </c>
      <c r="B61" s="14" t="s">
        <v>6042</v>
      </c>
      <c r="C61" s="15">
        <v>44946</v>
      </c>
      <c r="D61" s="15">
        <v>44952</v>
      </c>
      <c r="E61" s="10" t="s">
        <v>44</v>
      </c>
      <c r="F61" s="10" t="s">
        <v>2331</v>
      </c>
      <c r="G61" s="10" t="s">
        <v>2332</v>
      </c>
      <c r="H61" s="10" t="s">
        <v>22</v>
      </c>
      <c r="I61" s="10" t="s">
        <v>23</v>
      </c>
      <c r="J61" s="10" t="s">
        <v>2732</v>
      </c>
      <c r="K61" s="10" t="s">
        <v>1479</v>
      </c>
      <c r="L61" s="10">
        <v>72401</v>
      </c>
      <c r="M61" s="10" t="s">
        <v>26</v>
      </c>
      <c r="N61" s="10" t="str">
        <f>_xlfn.XLOOKUP($M:$M,People!$B:$B,People!A:A)</f>
        <v>Fred Suzuki</v>
      </c>
      <c r="O61" s="10" t="s">
        <v>2733</v>
      </c>
      <c r="P61" s="10" t="str">
        <f>VLOOKUP(O61,Products!$A:$E,3,FALSE)</f>
        <v>Samsung</v>
      </c>
      <c r="Q61" s="31">
        <f>INDEX(Products!$E:$E,MATCH(O61,Products!$A:$A,0))</f>
        <v>0.35</v>
      </c>
      <c r="R61" s="10" t="s">
        <v>64</v>
      </c>
      <c r="S61" s="10" t="s">
        <v>65</v>
      </c>
      <c r="T61" s="10" t="s">
        <v>2734</v>
      </c>
      <c r="U61" s="12">
        <v>699.93</v>
      </c>
      <c r="V61" s="12">
        <v>7</v>
      </c>
      <c r="W61" s="12">
        <v>0</v>
      </c>
      <c r="X61" s="12">
        <v>181.98179999999999</v>
      </c>
    </row>
    <row r="62" spans="1:24" ht="14" x14ac:dyDescent="0.3">
      <c r="A62" s="9">
        <v>61</v>
      </c>
      <c r="B62" s="14" t="s">
        <v>6046</v>
      </c>
      <c r="C62" s="15">
        <v>44947</v>
      </c>
      <c r="D62" s="15">
        <v>44949</v>
      </c>
      <c r="E62" s="10" t="s">
        <v>19</v>
      </c>
      <c r="F62" s="10" t="s">
        <v>3323</v>
      </c>
      <c r="G62" s="10" t="s">
        <v>3324</v>
      </c>
      <c r="H62" s="10" t="s">
        <v>22</v>
      </c>
      <c r="I62" s="10" t="s">
        <v>23</v>
      </c>
      <c r="J62" s="10" t="s">
        <v>1236</v>
      </c>
      <c r="K62" s="10" t="s">
        <v>48</v>
      </c>
      <c r="L62" s="10">
        <v>33180</v>
      </c>
      <c r="M62" s="10" t="s">
        <v>26</v>
      </c>
      <c r="N62" s="10" t="str">
        <f>_xlfn.XLOOKUP($M:$M,People!$B:$B,People!A:A)</f>
        <v>Fred Suzuki</v>
      </c>
      <c r="O62" s="10" t="s">
        <v>3778</v>
      </c>
      <c r="P62" s="10" t="str">
        <f>VLOOKUP(O62,Products!$A:$E,3,FALSE)</f>
        <v>Dell</v>
      </c>
      <c r="Q62" s="31">
        <f>INDEX(Products!$E:$E,MATCH(O62,Products!$A:$A,0))</f>
        <v>0.36</v>
      </c>
      <c r="R62" s="10" t="s">
        <v>28</v>
      </c>
      <c r="S62" s="10" t="s">
        <v>58</v>
      </c>
      <c r="T62" s="10" t="s">
        <v>3779</v>
      </c>
      <c r="U62" s="12">
        <v>25.248000000000001</v>
      </c>
      <c r="V62" s="12">
        <v>3</v>
      </c>
      <c r="W62" s="12">
        <v>0.2</v>
      </c>
      <c r="X62" s="12">
        <v>4.1027999999999993</v>
      </c>
    </row>
    <row r="63" spans="1:24" s="14" customFormat="1" ht="14" x14ac:dyDescent="0.3">
      <c r="A63" s="16">
        <v>62</v>
      </c>
      <c r="B63" s="14" t="s">
        <v>5997</v>
      </c>
      <c r="C63" s="15">
        <v>44947</v>
      </c>
      <c r="D63" s="15">
        <v>44950</v>
      </c>
      <c r="E63" s="14" t="s">
        <v>44</v>
      </c>
      <c r="F63" s="14" t="s">
        <v>3298</v>
      </c>
      <c r="G63" s="14" t="s">
        <v>3299</v>
      </c>
      <c r="H63" s="14" t="s">
        <v>36</v>
      </c>
      <c r="I63" s="14" t="s">
        <v>5934</v>
      </c>
      <c r="J63" s="14" t="s">
        <v>5937</v>
      </c>
      <c r="K63" s="14" t="s">
        <v>3957</v>
      </c>
      <c r="L63" s="14" t="s">
        <v>5972</v>
      </c>
      <c r="M63" s="14" t="s">
        <v>133</v>
      </c>
      <c r="N63" s="10" t="str">
        <f>_xlfn.XLOOKUP($M:$M,People!$B:$B,People!A:A)</f>
        <v>Chuck Magee</v>
      </c>
      <c r="O63" s="14" t="s">
        <v>5475</v>
      </c>
      <c r="P63" s="10" t="str">
        <f>VLOOKUP(O63,Products!$A:$E,3,FALSE)</f>
        <v>Staples</v>
      </c>
      <c r="Q63" s="31">
        <f>INDEX(Products!$E:$E,MATCH(O63,Products!$A:$A,0))</f>
        <v>0.37</v>
      </c>
      <c r="R63" s="14" t="s">
        <v>28</v>
      </c>
      <c r="S63" s="14" t="s">
        <v>58</v>
      </c>
      <c r="T63" s="14" t="s">
        <v>5476</v>
      </c>
      <c r="U63" s="17">
        <v>24.3</v>
      </c>
      <c r="V63" s="17">
        <v>5</v>
      </c>
      <c r="W63" s="17">
        <v>0</v>
      </c>
      <c r="X63" s="17">
        <v>10.45</v>
      </c>
    </row>
    <row r="64" spans="1:24" s="14" customFormat="1" ht="14" x14ac:dyDescent="0.3">
      <c r="A64" s="16">
        <v>63</v>
      </c>
      <c r="B64" s="14" t="s">
        <v>5997</v>
      </c>
      <c r="C64" s="15">
        <v>44947</v>
      </c>
      <c r="D64" s="15">
        <v>44950</v>
      </c>
      <c r="E64" s="14" t="s">
        <v>44</v>
      </c>
      <c r="F64" s="14" t="s">
        <v>3298</v>
      </c>
      <c r="G64" s="14" t="s">
        <v>3299</v>
      </c>
      <c r="H64" s="14" t="s">
        <v>36</v>
      </c>
      <c r="I64" s="14" t="s">
        <v>5934</v>
      </c>
      <c r="J64" s="14" t="s">
        <v>5937</v>
      </c>
      <c r="K64" s="14" t="s">
        <v>3957</v>
      </c>
      <c r="L64" s="14" t="s">
        <v>5972</v>
      </c>
      <c r="M64" s="14" t="s">
        <v>133</v>
      </c>
      <c r="N64" s="10" t="str">
        <f>_xlfn.XLOOKUP($M:$M,People!$B:$B,People!A:A)</f>
        <v>Chuck Magee</v>
      </c>
      <c r="O64" s="14" t="s">
        <v>4691</v>
      </c>
      <c r="P64" s="10" t="str">
        <f>VLOOKUP(O64,Products!$A:$E,3,FALSE)</f>
        <v>Office Depot</v>
      </c>
      <c r="Q64" s="31">
        <f>INDEX(Products!$E:$E,MATCH(O64,Products!$A:$A,0))</f>
        <v>0.38</v>
      </c>
      <c r="R64" s="14" t="s">
        <v>28</v>
      </c>
      <c r="S64" s="14" t="s">
        <v>58</v>
      </c>
      <c r="T64" s="14" t="s">
        <v>4692</v>
      </c>
      <c r="U64" s="17">
        <v>9.48</v>
      </c>
      <c r="V64" s="17">
        <v>1</v>
      </c>
      <c r="W64" s="17">
        <v>0</v>
      </c>
      <c r="X64" s="17">
        <v>3.79</v>
      </c>
    </row>
    <row r="65" spans="1:24" s="14" customFormat="1" ht="14" x14ac:dyDescent="0.3">
      <c r="A65" s="16">
        <v>64</v>
      </c>
      <c r="B65" s="14" t="s">
        <v>5997</v>
      </c>
      <c r="C65" s="15">
        <v>44947</v>
      </c>
      <c r="D65" s="15">
        <v>44950</v>
      </c>
      <c r="E65" s="14" t="s">
        <v>44</v>
      </c>
      <c r="F65" s="14" t="s">
        <v>3298</v>
      </c>
      <c r="G65" s="14" t="s">
        <v>3299</v>
      </c>
      <c r="H65" s="14" t="s">
        <v>36</v>
      </c>
      <c r="I65" s="14" t="s">
        <v>5934</v>
      </c>
      <c r="J65" s="14" t="s">
        <v>5937</v>
      </c>
      <c r="K65" s="14" t="s">
        <v>3957</v>
      </c>
      <c r="L65" s="14" t="s">
        <v>5972</v>
      </c>
      <c r="M65" s="14" t="s">
        <v>133</v>
      </c>
      <c r="N65" s="10" t="str">
        <f>_xlfn.XLOOKUP($M:$M,People!$B:$B,People!A:A)</f>
        <v>Chuck Magee</v>
      </c>
      <c r="O65" s="14" t="s">
        <v>719</v>
      </c>
      <c r="P65" s="10" t="str">
        <f>VLOOKUP(O65,Products!$A:$E,3,FALSE)</f>
        <v>HP</v>
      </c>
      <c r="Q65" s="31">
        <f>INDEX(Products!$E:$E,MATCH(O65,Products!$A:$A,0))</f>
        <v>0.39</v>
      </c>
      <c r="R65" s="14" t="s">
        <v>28</v>
      </c>
      <c r="S65" s="14" t="s">
        <v>58</v>
      </c>
      <c r="T65" s="14" t="s">
        <v>720</v>
      </c>
      <c r="U65" s="17">
        <v>31.4</v>
      </c>
      <c r="V65" s="17">
        <v>5</v>
      </c>
      <c r="W65" s="17">
        <v>0</v>
      </c>
      <c r="X65" s="17">
        <v>13.19</v>
      </c>
    </row>
    <row r="66" spans="1:24" s="14" customFormat="1" ht="14" x14ac:dyDescent="0.3">
      <c r="A66" s="16">
        <v>65</v>
      </c>
      <c r="B66" s="14" t="s">
        <v>5997</v>
      </c>
      <c r="C66" s="15">
        <v>44947</v>
      </c>
      <c r="D66" s="15">
        <v>44950</v>
      </c>
      <c r="E66" s="14" t="s">
        <v>44</v>
      </c>
      <c r="F66" s="14" t="s">
        <v>3298</v>
      </c>
      <c r="G66" s="14" t="s">
        <v>3299</v>
      </c>
      <c r="H66" s="14" t="s">
        <v>36</v>
      </c>
      <c r="I66" s="14" t="s">
        <v>5934</v>
      </c>
      <c r="J66" s="14" t="s">
        <v>5937</v>
      </c>
      <c r="K66" s="14" t="s">
        <v>3957</v>
      </c>
      <c r="L66" s="14" t="s">
        <v>5972</v>
      </c>
      <c r="M66" s="14" t="s">
        <v>133</v>
      </c>
      <c r="N66" s="10" t="str">
        <f>_xlfn.XLOOKUP($M:$M,People!$B:$B,People!A:A)</f>
        <v>Chuck Magee</v>
      </c>
      <c r="O66" s="14" t="s">
        <v>3495</v>
      </c>
      <c r="P66" s="10" t="str">
        <f>VLOOKUP(O66,Products!$A:$E,3,FALSE)</f>
        <v>Canon</v>
      </c>
      <c r="Q66" s="31">
        <f>INDEX(Products!$E:$E,MATCH(O66,Products!$A:$A,0))</f>
        <v>0.4</v>
      </c>
      <c r="R66" s="14" t="s">
        <v>41</v>
      </c>
      <c r="S66" s="14" t="s">
        <v>82</v>
      </c>
      <c r="T66" s="14" t="s">
        <v>3496</v>
      </c>
      <c r="U66" s="17">
        <v>6.48</v>
      </c>
      <c r="V66" s="17">
        <v>1</v>
      </c>
      <c r="W66" s="17">
        <v>0</v>
      </c>
      <c r="X66" s="17">
        <v>3.11</v>
      </c>
    </row>
    <row r="67" spans="1:24" s="14" customFormat="1" ht="14" x14ac:dyDescent="0.3">
      <c r="A67" s="16">
        <v>66</v>
      </c>
      <c r="B67" s="14" t="s">
        <v>5997</v>
      </c>
      <c r="C67" s="15">
        <v>44947</v>
      </c>
      <c r="D67" s="15">
        <v>44950</v>
      </c>
      <c r="E67" s="14" t="s">
        <v>44</v>
      </c>
      <c r="F67" s="14" t="s">
        <v>3298</v>
      </c>
      <c r="G67" s="14" t="s">
        <v>3299</v>
      </c>
      <c r="H67" s="14" t="s">
        <v>36</v>
      </c>
      <c r="I67" s="14" t="s">
        <v>5934</v>
      </c>
      <c r="J67" s="14" t="s">
        <v>5937</v>
      </c>
      <c r="K67" s="14" t="s">
        <v>3957</v>
      </c>
      <c r="L67" s="14" t="s">
        <v>5972</v>
      </c>
      <c r="M67" s="14" t="s">
        <v>133</v>
      </c>
      <c r="N67" s="10" t="str">
        <f>_xlfn.XLOOKUP($M:$M,People!$B:$B,People!A:A)</f>
        <v>Chuck Magee</v>
      </c>
      <c r="O67" s="14" t="s">
        <v>3307</v>
      </c>
      <c r="P67" s="10" t="str">
        <f>VLOOKUP(O67,Products!$A:$E,3,FALSE)</f>
        <v>Logitech</v>
      </c>
      <c r="Q67" s="31">
        <f>INDEX(Products!$E:$E,MATCH(O67,Products!$A:$A,0))</f>
        <v>0.25</v>
      </c>
      <c r="R67" s="14" t="s">
        <v>64</v>
      </c>
      <c r="S67" s="14" t="s">
        <v>65</v>
      </c>
      <c r="T67" s="14" t="s">
        <v>3308</v>
      </c>
      <c r="U67" s="17">
        <v>209.5</v>
      </c>
      <c r="V67" s="17">
        <v>10</v>
      </c>
      <c r="W67" s="17">
        <v>0</v>
      </c>
      <c r="X67" s="17">
        <v>58.66</v>
      </c>
    </row>
    <row r="68" spans="1:24" ht="14" x14ac:dyDescent="0.3">
      <c r="A68" s="9">
        <v>67</v>
      </c>
      <c r="B68" s="14" t="s">
        <v>6047</v>
      </c>
      <c r="C68" s="15">
        <v>44949</v>
      </c>
      <c r="D68" s="15">
        <v>44953</v>
      </c>
      <c r="E68" s="10" t="s">
        <v>44</v>
      </c>
      <c r="F68" s="10" t="s">
        <v>4265</v>
      </c>
      <c r="G68" s="10" t="s">
        <v>4266</v>
      </c>
      <c r="H68" s="10" t="s">
        <v>22</v>
      </c>
      <c r="I68" s="10" t="s">
        <v>23</v>
      </c>
      <c r="J68" s="10" t="s">
        <v>3483</v>
      </c>
      <c r="K68" s="10" t="s">
        <v>226</v>
      </c>
      <c r="L68" s="10">
        <v>47905</v>
      </c>
      <c r="M68" s="10" t="s">
        <v>95</v>
      </c>
      <c r="N68" s="10" t="str">
        <f>_xlfn.XLOOKUP($M:$M,People!$B:$B,People!A:A)</f>
        <v>Roxanne Rodriguez</v>
      </c>
      <c r="O68" s="10" t="s">
        <v>1651</v>
      </c>
      <c r="P68" s="10" t="str">
        <f>VLOOKUP(O68,Products!$A:$E,3,FALSE)</f>
        <v>3M</v>
      </c>
      <c r="Q68" s="31">
        <f>INDEX(Products!$E:$E,MATCH(O68,Products!$A:$A,0))</f>
        <v>0.26</v>
      </c>
      <c r="R68" s="10" t="s">
        <v>41</v>
      </c>
      <c r="S68" s="10" t="s">
        <v>240</v>
      </c>
      <c r="T68" s="10" t="s">
        <v>1652</v>
      </c>
      <c r="U68" s="12">
        <v>5.9399999999999995</v>
      </c>
      <c r="V68" s="12">
        <v>3</v>
      </c>
      <c r="W68" s="12">
        <v>0</v>
      </c>
      <c r="X68" s="12">
        <v>0</v>
      </c>
    </row>
    <row r="69" spans="1:24" ht="14" x14ac:dyDescent="0.3">
      <c r="A69" s="9">
        <v>68</v>
      </c>
      <c r="B69" s="14" t="s">
        <v>6048</v>
      </c>
      <c r="C69" s="15">
        <v>44949</v>
      </c>
      <c r="D69" s="15">
        <v>44954</v>
      </c>
      <c r="E69" s="10" t="s">
        <v>44</v>
      </c>
      <c r="F69" s="10" t="s">
        <v>5731</v>
      </c>
      <c r="G69" s="10" t="s">
        <v>5732</v>
      </c>
      <c r="H69" s="10" t="s">
        <v>22</v>
      </c>
      <c r="I69" s="10" t="s">
        <v>23</v>
      </c>
      <c r="J69" s="10" t="s">
        <v>1212</v>
      </c>
      <c r="K69" s="10" t="s">
        <v>1213</v>
      </c>
      <c r="L69" s="10">
        <v>89115</v>
      </c>
      <c r="M69" s="10" t="s">
        <v>39</v>
      </c>
      <c r="N69" s="10" t="str">
        <f>_xlfn.XLOOKUP($M:$M,People!$B:$B,People!A:A)</f>
        <v>Sadie Pawthorne</v>
      </c>
      <c r="O69" s="10" t="s">
        <v>499</v>
      </c>
      <c r="P69" s="10" t="str">
        <f>VLOOKUP(O69,Products!$A:$E,3,FALSE)</f>
        <v>Avery</v>
      </c>
      <c r="Q69" s="31">
        <f>INDEX(Products!$E:$E,MATCH(O69,Products!$A:$A,0))</f>
        <v>0.27</v>
      </c>
      <c r="R69" s="10" t="s">
        <v>41</v>
      </c>
      <c r="S69" s="10" t="s">
        <v>82</v>
      </c>
      <c r="T69" s="10" t="s">
        <v>500</v>
      </c>
      <c r="U69" s="12">
        <v>40.08</v>
      </c>
      <c r="V69" s="12">
        <v>6</v>
      </c>
      <c r="W69" s="12">
        <v>0</v>
      </c>
      <c r="X69" s="12">
        <v>19.238399999999999</v>
      </c>
    </row>
    <row r="70" spans="1:24" ht="14" x14ac:dyDescent="0.3">
      <c r="A70" s="9">
        <v>69</v>
      </c>
      <c r="B70" s="14" t="s">
        <v>6049</v>
      </c>
      <c r="C70" s="15">
        <v>44952</v>
      </c>
      <c r="D70" s="15">
        <v>44955</v>
      </c>
      <c r="E70" s="10" t="s">
        <v>168</v>
      </c>
      <c r="F70" s="10" t="s">
        <v>4620</v>
      </c>
      <c r="G70" s="10" t="s">
        <v>4621</v>
      </c>
      <c r="H70" s="10" t="s">
        <v>36</v>
      </c>
      <c r="I70" s="10" t="s">
        <v>23</v>
      </c>
      <c r="J70" s="10" t="s">
        <v>5827</v>
      </c>
      <c r="K70" s="10" t="s">
        <v>4192</v>
      </c>
      <c r="L70" s="10">
        <v>57701</v>
      </c>
      <c r="M70" s="10" t="s">
        <v>95</v>
      </c>
      <c r="N70" s="10" t="str">
        <f>_xlfn.XLOOKUP($M:$M,People!$B:$B,People!A:A)</f>
        <v>Roxanne Rodriguez</v>
      </c>
      <c r="O70" s="10" t="s">
        <v>2101</v>
      </c>
      <c r="P70" s="10" t="str">
        <f>VLOOKUP(O70,Products!$A:$E,3,FALSE)</f>
        <v>IKEA</v>
      </c>
      <c r="Q70" s="31">
        <f>INDEX(Products!$E:$E,MATCH(O70,Products!$A:$A,0))</f>
        <v>0.28000000000000003</v>
      </c>
      <c r="R70" s="10" t="s">
        <v>28</v>
      </c>
      <c r="S70" s="10" t="s">
        <v>29</v>
      </c>
      <c r="T70" s="10" t="s">
        <v>2102</v>
      </c>
      <c r="U70" s="12">
        <v>141.96</v>
      </c>
      <c r="V70" s="12">
        <v>2</v>
      </c>
      <c r="W70" s="12">
        <v>0</v>
      </c>
      <c r="X70" s="12">
        <v>39.748800000000003</v>
      </c>
    </row>
    <row r="71" spans="1:24" ht="14" x14ac:dyDescent="0.3">
      <c r="A71" s="9">
        <v>70</v>
      </c>
      <c r="B71" s="14" t="s">
        <v>6050</v>
      </c>
      <c r="C71" s="15">
        <v>44952</v>
      </c>
      <c r="D71" s="15">
        <v>44957</v>
      </c>
      <c r="E71" s="10" t="s">
        <v>44</v>
      </c>
      <c r="F71" s="10" t="s">
        <v>1302</v>
      </c>
      <c r="G71" s="10" t="s">
        <v>1303</v>
      </c>
      <c r="H71" s="10" t="s">
        <v>92</v>
      </c>
      <c r="I71" s="10" t="s">
        <v>23</v>
      </c>
      <c r="J71" s="10" t="s">
        <v>2376</v>
      </c>
      <c r="K71" s="10" t="s">
        <v>285</v>
      </c>
      <c r="L71" s="10">
        <v>22304</v>
      </c>
      <c r="M71" s="10" t="s">
        <v>26</v>
      </c>
      <c r="N71" s="10" t="str">
        <f>_xlfn.XLOOKUP($M:$M,People!$B:$B,People!A:A)</f>
        <v>Fred Suzuki</v>
      </c>
      <c r="O71" s="10" t="s">
        <v>4423</v>
      </c>
      <c r="P71" s="10" t="str">
        <f>VLOOKUP(O71,Products!$A:$E,3,FALSE)</f>
        <v>Samsung</v>
      </c>
      <c r="Q71" s="31">
        <f>INDEX(Products!$E:$E,MATCH(O71,Products!$A:$A,0))</f>
        <v>0.28999999999999998</v>
      </c>
      <c r="R71" s="10" t="s">
        <v>28</v>
      </c>
      <c r="S71" s="10" t="s">
        <v>58</v>
      </c>
      <c r="T71" s="10" t="s">
        <v>4424</v>
      </c>
      <c r="U71" s="12">
        <v>12.419999999999998</v>
      </c>
      <c r="V71" s="12">
        <v>3</v>
      </c>
      <c r="W71" s="12">
        <v>0</v>
      </c>
      <c r="X71" s="12">
        <v>4.4711999999999996</v>
      </c>
    </row>
    <row r="72" spans="1:24" ht="14" x14ac:dyDescent="0.3">
      <c r="A72" s="9">
        <v>71</v>
      </c>
      <c r="B72" s="14" t="s">
        <v>6050</v>
      </c>
      <c r="C72" s="15">
        <v>44952</v>
      </c>
      <c r="D72" s="15">
        <v>44957</v>
      </c>
      <c r="E72" s="10" t="s">
        <v>44</v>
      </c>
      <c r="F72" s="10" t="s">
        <v>1302</v>
      </c>
      <c r="G72" s="10" t="s">
        <v>1303</v>
      </c>
      <c r="H72" s="10" t="s">
        <v>92</v>
      </c>
      <c r="I72" s="10" t="s">
        <v>23</v>
      </c>
      <c r="J72" s="10" t="s">
        <v>2376</v>
      </c>
      <c r="K72" s="10" t="s">
        <v>285</v>
      </c>
      <c r="L72" s="10">
        <v>22304</v>
      </c>
      <c r="M72" s="10" t="s">
        <v>26</v>
      </c>
      <c r="N72" s="10" t="str">
        <f>_xlfn.XLOOKUP($M:$M,People!$B:$B,People!A:A)</f>
        <v>Fred Suzuki</v>
      </c>
      <c r="O72" s="10" t="s">
        <v>4419</v>
      </c>
      <c r="P72" s="10" t="str">
        <f>VLOOKUP(O72,Products!$A:$E,3,FALSE)</f>
        <v>Dell</v>
      </c>
      <c r="Q72" s="31">
        <f>INDEX(Products!$E:$E,MATCH(O72,Products!$A:$A,0))</f>
        <v>0.3</v>
      </c>
      <c r="R72" s="10" t="s">
        <v>28</v>
      </c>
      <c r="S72" s="10" t="s">
        <v>58</v>
      </c>
      <c r="T72" s="10" t="s">
        <v>4420</v>
      </c>
      <c r="U72" s="12">
        <v>62.820000000000007</v>
      </c>
      <c r="V72" s="12">
        <v>3</v>
      </c>
      <c r="W72" s="12">
        <v>0</v>
      </c>
      <c r="X72" s="12">
        <v>30.7818</v>
      </c>
    </row>
    <row r="73" spans="1:24" ht="14" x14ac:dyDescent="0.3">
      <c r="A73" s="9">
        <v>72</v>
      </c>
      <c r="B73" s="14" t="s">
        <v>6049</v>
      </c>
      <c r="C73" s="15">
        <v>44952</v>
      </c>
      <c r="D73" s="15">
        <v>44955</v>
      </c>
      <c r="E73" s="10" t="s">
        <v>168</v>
      </c>
      <c r="F73" s="10" t="s">
        <v>4620</v>
      </c>
      <c r="G73" s="10" t="s">
        <v>4621</v>
      </c>
      <c r="H73" s="10" t="s">
        <v>36</v>
      </c>
      <c r="I73" s="10" t="s">
        <v>23</v>
      </c>
      <c r="J73" s="10" t="s">
        <v>5827</v>
      </c>
      <c r="K73" s="10" t="s">
        <v>4192</v>
      </c>
      <c r="L73" s="10">
        <v>57701</v>
      </c>
      <c r="M73" s="10" t="s">
        <v>95</v>
      </c>
      <c r="N73" s="10" t="str">
        <f>_xlfn.XLOOKUP($M:$M,People!$B:$B,People!A:A)</f>
        <v>Roxanne Rodriguez</v>
      </c>
      <c r="O73" s="10" t="s">
        <v>3083</v>
      </c>
      <c r="P73" s="10" t="str">
        <f>VLOOKUP(O73,Products!$A:$E,3,FALSE)</f>
        <v>Staples</v>
      </c>
      <c r="Q73" s="31">
        <f>INDEX(Products!$E:$E,MATCH(O73,Products!$A:$A,0))</f>
        <v>0.31</v>
      </c>
      <c r="R73" s="10" t="s">
        <v>41</v>
      </c>
      <c r="S73" s="10" t="s">
        <v>68</v>
      </c>
      <c r="T73" s="10" t="s">
        <v>3084</v>
      </c>
      <c r="U73" s="12">
        <v>10.68</v>
      </c>
      <c r="V73" s="12">
        <v>2</v>
      </c>
      <c r="W73" s="12">
        <v>0</v>
      </c>
      <c r="X73" s="12">
        <v>5.0195999999999996</v>
      </c>
    </row>
    <row r="74" spans="1:24" ht="14" x14ac:dyDescent="0.3">
      <c r="A74" s="9">
        <v>73</v>
      </c>
      <c r="B74" s="14" t="s">
        <v>6050</v>
      </c>
      <c r="C74" s="15">
        <v>44952</v>
      </c>
      <c r="D74" s="15">
        <v>44957</v>
      </c>
      <c r="E74" s="10" t="s">
        <v>44</v>
      </c>
      <c r="F74" s="10" t="s">
        <v>1302</v>
      </c>
      <c r="G74" s="10" t="s">
        <v>1303</v>
      </c>
      <c r="H74" s="10" t="s">
        <v>92</v>
      </c>
      <c r="I74" s="10" t="s">
        <v>23</v>
      </c>
      <c r="J74" s="10" t="s">
        <v>2376</v>
      </c>
      <c r="K74" s="10" t="s">
        <v>285</v>
      </c>
      <c r="L74" s="10">
        <v>22304</v>
      </c>
      <c r="M74" s="10" t="s">
        <v>26</v>
      </c>
      <c r="N74" s="10" t="str">
        <f>_xlfn.XLOOKUP($M:$M,People!$B:$B,People!A:A)</f>
        <v>Fred Suzuki</v>
      </c>
      <c r="O74" s="10" t="s">
        <v>4206</v>
      </c>
      <c r="P74" s="10" t="str">
        <f>VLOOKUP(O74,Products!$A:$E,3,FALSE)</f>
        <v>Office Depot</v>
      </c>
      <c r="Q74" s="31">
        <f>INDEX(Products!$E:$E,MATCH(O74,Products!$A:$A,0))</f>
        <v>0.32</v>
      </c>
      <c r="R74" s="10" t="s">
        <v>41</v>
      </c>
      <c r="S74" s="10" t="s">
        <v>82</v>
      </c>
      <c r="T74" s="10" t="s">
        <v>4207</v>
      </c>
      <c r="U74" s="12">
        <v>16.68</v>
      </c>
      <c r="V74" s="12">
        <v>2</v>
      </c>
      <c r="W74" s="12">
        <v>0</v>
      </c>
      <c r="X74" s="12">
        <v>8.34</v>
      </c>
    </row>
    <row r="75" spans="1:24" ht="14" x14ac:dyDescent="0.3">
      <c r="A75" s="9">
        <v>74</v>
      </c>
      <c r="B75" s="14" t="s">
        <v>6050</v>
      </c>
      <c r="C75" s="15">
        <v>44952</v>
      </c>
      <c r="D75" s="15">
        <v>44957</v>
      </c>
      <c r="E75" s="10" t="s">
        <v>44</v>
      </c>
      <c r="F75" s="10" t="s">
        <v>1302</v>
      </c>
      <c r="G75" s="10" t="s">
        <v>1303</v>
      </c>
      <c r="H75" s="10" t="s">
        <v>92</v>
      </c>
      <c r="I75" s="10" t="s">
        <v>23</v>
      </c>
      <c r="J75" s="10" t="s">
        <v>2376</v>
      </c>
      <c r="K75" s="10" t="s">
        <v>285</v>
      </c>
      <c r="L75" s="10">
        <v>22304</v>
      </c>
      <c r="M75" s="10" t="s">
        <v>26</v>
      </c>
      <c r="N75" s="10" t="str">
        <f>_xlfn.XLOOKUP($M:$M,People!$B:$B,People!A:A)</f>
        <v>Fred Suzuki</v>
      </c>
      <c r="O75" s="10" t="s">
        <v>3017</v>
      </c>
      <c r="P75" s="10" t="str">
        <f>VLOOKUP(O75,Products!$A:$E,3,FALSE)</f>
        <v>HP</v>
      </c>
      <c r="Q75" s="31">
        <f>INDEX(Products!$E:$E,MATCH(O75,Products!$A:$A,0))</f>
        <v>0.33</v>
      </c>
      <c r="R75" s="10" t="s">
        <v>41</v>
      </c>
      <c r="S75" s="10" t="s">
        <v>82</v>
      </c>
      <c r="T75" s="10" t="s">
        <v>3018</v>
      </c>
      <c r="U75" s="12">
        <v>19.440000000000001</v>
      </c>
      <c r="V75" s="12">
        <v>3</v>
      </c>
      <c r="W75" s="12">
        <v>0</v>
      </c>
      <c r="X75" s="12">
        <v>9.3312000000000008</v>
      </c>
    </row>
    <row r="76" spans="1:24" ht="14" x14ac:dyDescent="0.3">
      <c r="A76" s="9">
        <v>75</v>
      </c>
      <c r="B76" s="14" t="s">
        <v>6050</v>
      </c>
      <c r="C76" s="15">
        <v>44952</v>
      </c>
      <c r="D76" s="15">
        <v>44957</v>
      </c>
      <c r="E76" s="10" t="s">
        <v>44</v>
      </c>
      <c r="F76" s="10" t="s">
        <v>1302</v>
      </c>
      <c r="G76" s="10" t="s">
        <v>1303</v>
      </c>
      <c r="H76" s="10" t="s">
        <v>92</v>
      </c>
      <c r="I76" s="10" t="s">
        <v>23</v>
      </c>
      <c r="J76" s="10" t="s">
        <v>2376</v>
      </c>
      <c r="K76" s="10" t="s">
        <v>285</v>
      </c>
      <c r="L76" s="10">
        <v>22304</v>
      </c>
      <c r="M76" s="10" t="s">
        <v>26</v>
      </c>
      <c r="N76" s="10" t="str">
        <f>_xlfn.XLOOKUP($M:$M,People!$B:$B,People!A:A)</f>
        <v>Fred Suzuki</v>
      </c>
      <c r="O76" s="10" t="s">
        <v>2780</v>
      </c>
      <c r="P76" s="10" t="str">
        <f>VLOOKUP(O76,Products!$A:$E,3,FALSE)</f>
        <v>Canon</v>
      </c>
      <c r="Q76" s="31">
        <f>INDEX(Products!$E:$E,MATCH(O76,Products!$A:$A,0))</f>
        <v>0.34</v>
      </c>
      <c r="R76" s="10" t="s">
        <v>41</v>
      </c>
      <c r="S76" s="10" t="s">
        <v>53</v>
      </c>
      <c r="T76" s="10" t="s">
        <v>2781</v>
      </c>
      <c r="U76" s="12">
        <v>489.92</v>
      </c>
      <c r="V76" s="12">
        <v>8</v>
      </c>
      <c r="W76" s="12">
        <v>0</v>
      </c>
      <c r="X76" s="12">
        <v>0</v>
      </c>
    </row>
    <row r="77" spans="1:24" ht="14" x14ac:dyDescent="0.3">
      <c r="A77" s="9">
        <v>76</v>
      </c>
      <c r="B77" s="14" t="s">
        <v>6050</v>
      </c>
      <c r="C77" s="15">
        <v>44952</v>
      </c>
      <c r="D77" s="15">
        <v>44957</v>
      </c>
      <c r="E77" s="10" t="s">
        <v>44</v>
      </c>
      <c r="F77" s="10" t="s">
        <v>1302</v>
      </c>
      <c r="G77" s="10" t="s">
        <v>1303</v>
      </c>
      <c r="H77" s="10" t="s">
        <v>92</v>
      </c>
      <c r="I77" s="10" t="s">
        <v>23</v>
      </c>
      <c r="J77" s="10" t="s">
        <v>2376</v>
      </c>
      <c r="K77" s="10" t="s">
        <v>285</v>
      </c>
      <c r="L77" s="10">
        <v>22304</v>
      </c>
      <c r="M77" s="10" t="s">
        <v>26</v>
      </c>
      <c r="N77" s="10" t="str">
        <f>_xlfn.XLOOKUP($M:$M,People!$B:$B,People!A:A)</f>
        <v>Fred Suzuki</v>
      </c>
      <c r="O77" s="10" t="s">
        <v>1796</v>
      </c>
      <c r="P77" s="10" t="str">
        <f>VLOOKUP(O77,Products!$A:$E,3,FALSE)</f>
        <v>Logitech</v>
      </c>
      <c r="Q77" s="31">
        <f>INDEX(Products!$E:$E,MATCH(O77,Products!$A:$A,0))</f>
        <v>0.35</v>
      </c>
      <c r="R77" s="10" t="s">
        <v>64</v>
      </c>
      <c r="S77" s="10" t="s">
        <v>65</v>
      </c>
      <c r="T77" s="10" t="s">
        <v>1797</v>
      </c>
      <c r="U77" s="12">
        <v>187.98</v>
      </c>
      <c r="V77" s="12">
        <v>2</v>
      </c>
      <c r="W77" s="12">
        <v>0</v>
      </c>
      <c r="X77" s="12">
        <v>52.634399999999999</v>
      </c>
    </row>
    <row r="78" spans="1:24" ht="14" x14ac:dyDescent="0.3">
      <c r="A78" s="9">
        <v>77</v>
      </c>
      <c r="B78" s="14" t="s">
        <v>6050</v>
      </c>
      <c r="C78" s="15">
        <v>44952</v>
      </c>
      <c r="D78" s="15">
        <v>44957</v>
      </c>
      <c r="E78" s="10" t="s">
        <v>44</v>
      </c>
      <c r="F78" s="10" t="s">
        <v>1302</v>
      </c>
      <c r="G78" s="10" t="s">
        <v>1303</v>
      </c>
      <c r="H78" s="10" t="s">
        <v>92</v>
      </c>
      <c r="I78" s="10" t="s">
        <v>23</v>
      </c>
      <c r="J78" s="10" t="s">
        <v>2376</v>
      </c>
      <c r="K78" s="10" t="s">
        <v>285</v>
      </c>
      <c r="L78" s="10">
        <v>22304</v>
      </c>
      <c r="M78" s="10" t="s">
        <v>26</v>
      </c>
      <c r="N78" s="10" t="str">
        <f>_xlfn.XLOOKUP($M:$M,People!$B:$B,People!A:A)</f>
        <v>Fred Suzuki</v>
      </c>
      <c r="O78" s="10" t="s">
        <v>4421</v>
      </c>
      <c r="P78" s="10" t="str">
        <f>VLOOKUP(O78,Products!$A:$E,3,FALSE)</f>
        <v>3M</v>
      </c>
      <c r="Q78" s="31">
        <f>INDEX(Products!$E:$E,MATCH(O78,Products!$A:$A,0))</f>
        <v>0.36</v>
      </c>
      <c r="R78" s="10" t="s">
        <v>64</v>
      </c>
      <c r="S78" s="10" t="s">
        <v>65</v>
      </c>
      <c r="T78" s="10" t="s">
        <v>4422</v>
      </c>
      <c r="U78" s="12">
        <v>155.35</v>
      </c>
      <c r="V78" s="12">
        <v>13</v>
      </c>
      <c r="W78" s="12">
        <v>0</v>
      </c>
      <c r="X78" s="12">
        <v>0</v>
      </c>
    </row>
    <row r="79" spans="1:24" ht="14" x14ac:dyDescent="0.3">
      <c r="A79" s="9">
        <v>78</v>
      </c>
      <c r="B79" s="14" t="s">
        <v>6051</v>
      </c>
      <c r="C79" s="15">
        <v>44953</v>
      </c>
      <c r="D79" s="15">
        <v>44959</v>
      </c>
      <c r="E79" s="10" t="s">
        <v>44</v>
      </c>
      <c r="F79" s="10" t="s">
        <v>5066</v>
      </c>
      <c r="G79" s="10" t="s">
        <v>5067</v>
      </c>
      <c r="H79" s="10" t="s">
        <v>22</v>
      </c>
      <c r="I79" s="10" t="s">
        <v>23</v>
      </c>
      <c r="J79" s="10" t="s">
        <v>831</v>
      </c>
      <c r="K79" s="10" t="s">
        <v>38</v>
      </c>
      <c r="L79" s="10">
        <v>92037</v>
      </c>
      <c r="M79" s="10" t="s">
        <v>39</v>
      </c>
      <c r="N79" s="10" t="str">
        <f>_xlfn.XLOOKUP($M:$M,People!$B:$B,People!A:A)</f>
        <v>Sadie Pawthorne</v>
      </c>
      <c r="O79" s="10" t="s">
        <v>5068</v>
      </c>
      <c r="P79" s="10" t="str">
        <f>VLOOKUP(O79,Products!$A:$E,3,FALSE)</f>
        <v>Avery</v>
      </c>
      <c r="Q79" s="31">
        <f>INDEX(Products!$E:$E,MATCH(O79,Products!$A:$A,0))</f>
        <v>0.37</v>
      </c>
      <c r="R79" s="10" t="s">
        <v>28</v>
      </c>
      <c r="S79" s="10" t="s">
        <v>50</v>
      </c>
      <c r="T79" s="10" t="s">
        <v>5069</v>
      </c>
      <c r="U79" s="12">
        <v>333</v>
      </c>
      <c r="V79" s="12">
        <v>3</v>
      </c>
      <c r="W79" s="12">
        <v>0.2</v>
      </c>
      <c r="X79" s="12">
        <v>-16.649999999999991</v>
      </c>
    </row>
    <row r="80" spans="1:24" ht="14" x14ac:dyDescent="0.3">
      <c r="A80" s="9">
        <v>79</v>
      </c>
      <c r="B80" s="14" t="s">
        <v>6051</v>
      </c>
      <c r="C80" s="15">
        <v>44953</v>
      </c>
      <c r="D80" s="15">
        <v>44959</v>
      </c>
      <c r="E80" s="10" t="s">
        <v>44</v>
      </c>
      <c r="F80" s="10" t="s">
        <v>5066</v>
      </c>
      <c r="G80" s="10" t="s">
        <v>5067</v>
      </c>
      <c r="H80" s="10" t="s">
        <v>22</v>
      </c>
      <c r="I80" s="10" t="s">
        <v>23</v>
      </c>
      <c r="J80" s="10" t="s">
        <v>831</v>
      </c>
      <c r="K80" s="10" t="s">
        <v>38</v>
      </c>
      <c r="L80" s="10">
        <v>92037</v>
      </c>
      <c r="M80" s="10" t="s">
        <v>39</v>
      </c>
      <c r="N80" s="10" t="str">
        <f>_xlfn.XLOOKUP($M:$M,People!$B:$B,People!A:A)</f>
        <v>Sadie Pawthorne</v>
      </c>
      <c r="O80" s="10" t="s">
        <v>5070</v>
      </c>
      <c r="P80" s="10" t="str">
        <f>VLOOKUP(O80,Products!$A:$E,3,FALSE)</f>
        <v>IKEA</v>
      </c>
      <c r="Q80" s="31">
        <f>INDEX(Products!$E:$E,MATCH(O80,Products!$A:$A,0))</f>
        <v>0.38</v>
      </c>
      <c r="R80" s="10" t="s">
        <v>41</v>
      </c>
      <c r="S80" s="10" t="s">
        <v>61</v>
      </c>
      <c r="T80" s="10" t="s">
        <v>5071</v>
      </c>
      <c r="U80" s="12">
        <v>36.44</v>
      </c>
      <c r="V80" s="12">
        <v>4</v>
      </c>
      <c r="W80" s="12">
        <v>0</v>
      </c>
      <c r="X80" s="12">
        <v>12.025199999999998</v>
      </c>
    </row>
    <row r="81" spans="1:24" ht="14" x14ac:dyDescent="0.3">
      <c r="A81" s="9">
        <v>80</v>
      </c>
      <c r="B81" s="14" t="s">
        <v>6051</v>
      </c>
      <c r="C81" s="15">
        <v>44953</v>
      </c>
      <c r="D81" s="15">
        <v>44959</v>
      </c>
      <c r="E81" s="10" t="s">
        <v>44</v>
      </c>
      <c r="F81" s="10" t="s">
        <v>5066</v>
      </c>
      <c r="G81" s="10" t="s">
        <v>5067</v>
      </c>
      <c r="H81" s="10" t="s">
        <v>22</v>
      </c>
      <c r="I81" s="10" t="s">
        <v>23</v>
      </c>
      <c r="J81" s="10" t="s">
        <v>831</v>
      </c>
      <c r="K81" s="10" t="s">
        <v>38</v>
      </c>
      <c r="L81" s="10">
        <v>92037</v>
      </c>
      <c r="M81" s="10" t="s">
        <v>39</v>
      </c>
      <c r="N81" s="10" t="str">
        <f>_xlfn.XLOOKUP($M:$M,People!$B:$B,People!A:A)</f>
        <v>Sadie Pawthorne</v>
      </c>
      <c r="O81" s="10" t="s">
        <v>4109</v>
      </c>
      <c r="P81" s="10" t="str">
        <f>VLOOKUP(O81,Products!$A:$E,3,FALSE)</f>
        <v>Samsung</v>
      </c>
      <c r="Q81" s="31">
        <f>INDEX(Products!$E:$E,MATCH(O81,Products!$A:$A,0))</f>
        <v>0.39</v>
      </c>
      <c r="R81" s="10" t="s">
        <v>41</v>
      </c>
      <c r="S81" s="10" t="s">
        <v>53</v>
      </c>
      <c r="T81" s="10" t="s">
        <v>4110</v>
      </c>
      <c r="U81" s="12">
        <v>57.23</v>
      </c>
      <c r="V81" s="12">
        <v>1</v>
      </c>
      <c r="W81" s="12">
        <v>0</v>
      </c>
      <c r="X81" s="12">
        <v>14.307499999999997</v>
      </c>
    </row>
    <row r="82" spans="1:24" ht="14" x14ac:dyDescent="0.3">
      <c r="A82" s="9">
        <v>81</v>
      </c>
      <c r="B82" s="14" t="s">
        <v>6052</v>
      </c>
      <c r="C82" s="15">
        <v>44954</v>
      </c>
      <c r="D82" s="15">
        <v>44960</v>
      </c>
      <c r="E82" s="10" t="s">
        <v>44</v>
      </c>
      <c r="F82" s="10" t="s">
        <v>1566</v>
      </c>
      <c r="G82" s="10" t="s">
        <v>1567</v>
      </c>
      <c r="H82" s="10" t="s">
        <v>22</v>
      </c>
      <c r="I82" s="10" t="s">
        <v>23</v>
      </c>
      <c r="J82" s="10" t="s">
        <v>237</v>
      </c>
      <c r="K82" s="10" t="s">
        <v>238</v>
      </c>
      <c r="L82" s="10">
        <v>10024</v>
      </c>
      <c r="M82" s="10" t="s">
        <v>133</v>
      </c>
      <c r="N82" s="10" t="str">
        <f>_xlfn.XLOOKUP($M:$M,People!$B:$B,People!A:A)</f>
        <v>Chuck Magee</v>
      </c>
      <c r="O82" s="10" t="s">
        <v>696</v>
      </c>
      <c r="P82" s="10" t="str">
        <f>VLOOKUP(O82,Products!$A:$E,3,FALSE)</f>
        <v>Dell</v>
      </c>
      <c r="Q82" s="31">
        <f>INDEX(Products!$E:$E,MATCH(O82,Products!$A:$A,0))</f>
        <v>0.4</v>
      </c>
      <c r="R82" s="10" t="s">
        <v>41</v>
      </c>
      <c r="S82" s="10" t="s">
        <v>68</v>
      </c>
      <c r="T82" s="10" t="s">
        <v>697</v>
      </c>
      <c r="U82" s="12">
        <v>3.9280000000000004</v>
      </c>
      <c r="V82" s="12">
        <v>1</v>
      </c>
      <c r="W82" s="12">
        <v>0.2</v>
      </c>
      <c r="X82" s="12">
        <v>1.3256999999999999</v>
      </c>
    </row>
    <row r="83" spans="1:24" ht="14" x14ac:dyDescent="0.3">
      <c r="A83" s="9">
        <v>82</v>
      </c>
      <c r="B83" s="14" t="s">
        <v>6053</v>
      </c>
      <c r="C83" s="15">
        <v>44956</v>
      </c>
      <c r="D83" s="15">
        <v>44961</v>
      </c>
      <c r="E83" s="10" t="s">
        <v>44</v>
      </c>
      <c r="F83" s="10" t="s">
        <v>1194</v>
      </c>
      <c r="G83" s="10" t="s">
        <v>1195</v>
      </c>
      <c r="H83" s="10" t="s">
        <v>22</v>
      </c>
      <c r="I83" s="10" t="s">
        <v>23</v>
      </c>
      <c r="J83" s="10" t="s">
        <v>771</v>
      </c>
      <c r="K83" s="10" t="s">
        <v>212</v>
      </c>
      <c r="L83" s="10">
        <v>48234</v>
      </c>
      <c r="M83" s="10" t="s">
        <v>95</v>
      </c>
      <c r="N83" s="10" t="str">
        <f>_xlfn.XLOOKUP($M:$M,People!$B:$B,People!A:A)</f>
        <v>Roxanne Rodriguez</v>
      </c>
      <c r="O83" s="10" t="s">
        <v>1748</v>
      </c>
      <c r="P83" s="10" t="str">
        <f>VLOOKUP(O83,Products!$A:$E,3,FALSE)</f>
        <v>Staples</v>
      </c>
      <c r="Q83" s="31">
        <f>INDEX(Products!$E:$E,MATCH(O83,Products!$A:$A,0))</f>
        <v>0.25</v>
      </c>
      <c r="R83" s="10" t="s">
        <v>41</v>
      </c>
      <c r="S83" s="10" t="s">
        <v>82</v>
      </c>
      <c r="T83" s="10" t="s">
        <v>1749</v>
      </c>
      <c r="U83" s="12">
        <v>10.56</v>
      </c>
      <c r="V83" s="12">
        <v>2</v>
      </c>
      <c r="W83" s="12">
        <v>0</v>
      </c>
      <c r="X83" s="12">
        <v>4.7519999999999998</v>
      </c>
    </row>
    <row r="84" spans="1:24" ht="14" x14ac:dyDescent="0.3">
      <c r="A84" s="9">
        <v>83</v>
      </c>
      <c r="B84" s="14" t="s">
        <v>6053</v>
      </c>
      <c r="C84" s="15">
        <v>44956</v>
      </c>
      <c r="D84" s="15">
        <v>44961</v>
      </c>
      <c r="E84" s="10" t="s">
        <v>44</v>
      </c>
      <c r="F84" s="10" t="s">
        <v>1194</v>
      </c>
      <c r="G84" s="10" t="s">
        <v>1195</v>
      </c>
      <c r="H84" s="10" t="s">
        <v>22</v>
      </c>
      <c r="I84" s="10" t="s">
        <v>23</v>
      </c>
      <c r="J84" s="10" t="s">
        <v>771</v>
      </c>
      <c r="K84" s="10" t="s">
        <v>212</v>
      </c>
      <c r="L84" s="10">
        <v>48234</v>
      </c>
      <c r="M84" s="10" t="s">
        <v>95</v>
      </c>
      <c r="N84" s="10" t="str">
        <f>_xlfn.XLOOKUP($M:$M,People!$B:$B,People!A:A)</f>
        <v>Roxanne Rodriguez</v>
      </c>
      <c r="O84" s="10" t="s">
        <v>601</v>
      </c>
      <c r="P84" s="10" t="str">
        <f>VLOOKUP(O84,Products!$A:$E,3,FALSE)</f>
        <v>Office Depot</v>
      </c>
      <c r="Q84" s="31">
        <f>INDEX(Products!$E:$E,MATCH(O84,Products!$A:$A,0))</f>
        <v>0.26</v>
      </c>
      <c r="R84" s="10" t="s">
        <v>41</v>
      </c>
      <c r="S84" s="10" t="s">
        <v>53</v>
      </c>
      <c r="T84" s="10" t="s">
        <v>602</v>
      </c>
      <c r="U84" s="12">
        <v>229.94</v>
      </c>
      <c r="V84" s="12">
        <v>2</v>
      </c>
      <c r="W84" s="12">
        <v>0</v>
      </c>
      <c r="X84" s="12">
        <v>6.8982000000000028</v>
      </c>
    </row>
    <row r="85" spans="1:24" ht="14" x14ac:dyDescent="0.3">
      <c r="A85" s="9">
        <v>84</v>
      </c>
      <c r="B85" s="14" t="s">
        <v>6054</v>
      </c>
      <c r="C85" s="15">
        <v>44957</v>
      </c>
      <c r="D85" s="15">
        <v>44959</v>
      </c>
      <c r="E85" s="10" t="s">
        <v>168</v>
      </c>
      <c r="F85" s="10" t="s">
        <v>4909</v>
      </c>
      <c r="G85" s="10" t="s">
        <v>4910</v>
      </c>
      <c r="H85" s="10" t="s">
        <v>22</v>
      </c>
      <c r="I85" s="10" t="s">
        <v>23</v>
      </c>
      <c r="J85" s="10" t="s">
        <v>1820</v>
      </c>
      <c r="K85" s="10" t="s">
        <v>38</v>
      </c>
      <c r="L85" s="10">
        <v>92691</v>
      </c>
      <c r="M85" s="10" t="s">
        <v>39</v>
      </c>
      <c r="N85" s="10" t="str">
        <f>_xlfn.XLOOKUP($M:$M,People!$B:$B,People!A:A)</f>
        <v>Sadie Pawthorne</v>
      </c>
      <c r="O85" s="10" t="s">
        <v>3587</v>
      </c>
      <c r="P85" s="10" t="str">
        <f>VLOOKUP(O85,Products!$A:$E,3,FALSE)</f>
        <v>HP</v>
      </c>
      <c r="Q85" s="31">
        <f>INDEX(Products!$E:$E,MATCH(O85,Products!$A:$A,0))</f>
        <v>0.27</v>
      </c>
      <c r="R85" s="10" t="s">
        <v>28</v>
      </c>
      <c r="S85" s="10" t="s">
        <v>29</v>
      </c>
      <c r="T85" s="10" t="s">
        <v>3588</v>
      </c>
      <c r="U85" s="12">
        <v>290.666</v>
      </c>
      <c r="V85" s="12">
        <v>2</v>
      </c>
      <c r="W85" s="12">
        <v>0.15</v>
      </c>
      <c r="X85" s="12">
        <v>3.4195999999999884</v>
      </c>
    </row>
    <row r="86" spans="1:24" ht="14" x14ac:dyDescent="0.3">
      <c r="A86" s="9">
        <v>85</v>
      </c>
      <c r="B86" s="14" t="s">
        <v>6055</v>
      </c>
      <c r="C86" s="15">
        <v>44958</v>
      </c>
      <c r="D86" s="15">
        <v>44960</v>
      </c>
      <c r="E86" s="10" t="s">
        <v>168</v>
      </c>
      <c r="F86" s="10" t="s">
        <v>1592</v>
      </c>
      <c r="G86" s="10" t="s">
        <v>1593</v>
      </c>
      <c r="H86" s="10" t="s">
        <v>22</v>
      </c>
      <c r="I86" s="10" t="s">
        <v>23</v>
      </c>
      <c r="J86" s="10" t="s">
        <v>1594</v>
      </c>
      <c r="K86" s="10" t="s">
        <v>103</v>
      </c>
      <c r="L86" s="10">
        <v>54302</v>
      </c>
      <c r="M86" s="10" t="s">
        <v>95</v>
      </c>
      <c r="N86" s="10" t="str">
        <f>_xlfn.XLOOKUP($M:$M,People!$B:$B,People!A:A)</f>
        <v>Roxanne Rodriguez</v>
      </c>
      <c r="O86" s="10" t="s">
        <v>1595</v>
      </c>
      <c r="P86" s="10" t="str">
        <f>VLOOKUP(O86,Products!$A:$E,3,FALSE)</f>
        <v>Canon</v>
      </c>
      <c r="Q86" s="31">
        <f>INDEX(Products!$E:$E,MATCH(O86,Products!$A:$A,0))</f>
        <v>0.28000000000000003</v>
      </c>
      <c r="R86" s="10" t="s">
        <v>64</v>
      </c>
      <c r="S86" s="10" t="s">
        <v>144</v>
      </c>
      <c r="T86" s="10" t="s">
        <v>1596</v>
      </c>
      <c r="U86" s="12">
        <v>468.90000000000003</v>
      </c>
      <c r="V86" s="12">
        <v>6</v>
      </c>
      <c r="W86" s="12">
        <v>0</v>
      </c>
      <c r="X86" s="12">
        <v>206.31600000000006</v>
      </c>
    </row>
    <row r="87" spans="1:24" ht="14" x14ac:dyDescent="0.3">
      <c r="A87" s="9">
        <v>86</v>
      </c>
      <c r="B87" s="14" t="s">
        <v>6056</v>
      </c>
      <c r="C87" s="15">
        <v>44959</v>
      </c>
      <c r="D87" s="15">
        <v>44966</v>
      </c>
      <c r="E87" s="10" t="s">
        <v>44</v>
      </c>
      <c r="F87" s="10" t="s">
        <v>3546</v>
      </c>
      <c r="G87" s="10" t="s">
        <v>3547</v>
      </c>
      <c r="H87" s="10" t="s">
        <v>22</v>
      </c>
      <c r="I87" s="10" t="s">
        <v>23</v>
      </c>
      <c r="J87" s="10" t="s">
        <v>1006</v>
      </c>
      <c r="K87" s="10" t="s">
        <v>48</v>
      </c>
      <c r="L87" s="10">
        <v>33710</v>
      </c>
      <c r="M87" s="10" t="s">
        <v>26</v>
      </c>
      <c r="N87" s="10" t="str">
        <f>_xlfn.XLOOKUP($M:$M,People!$B:$B,People!A:A)</f>
        <v>Fred Suzuki</v>
      </c>
      <c r="O87" s="10" t="s">
        <v>3228</v>
      </c>
      <c r="P87" s="10" t="str">
        <f>VLOOKUP(O87,Products!$A:$E,3,FALSE)</f>
        <v>Logitech</v>
      </c>
      <c r="Q87" s="31">
        <f>INDEX(Products!$E:$E,MATCH(O87,Products!$A:$A,0))</f>
        <v>0.28999999999999998</v>
      </c>
      <c r="R87" s="10" t="s">
        <v>41</v>
      </c>
      <c r="S87" s="10" t="s">
        <v>68</v>
      </c>
      <c r="T87" s="10" t="s">
        <v>3229</v>
      </c>
      <c r="U87" s="12">
        <v>18.336000000000002</v>
      </c>
      <c r="V87" s="12">
        <v>2</v>
      </c>
      <c r="W87" s="12">
        <v>0.7</v>
      </c>
      <c r="X87" s="12">
        <v>-12.224</v>
      </c>
    </row>
    <row r="88" spans="1:24" ht="14" x14ac:dyDescent="0.3">
      <c r="A88" s="9">
        <v>87</v>
      </c>
      <c r="B88" s="14" t="s">
        <v>6057</v>
      </c>
      <c r="C88" s="15">
        <v>44959</v>
      </c>
      <c r="D88" s="15">
        <v>44963</v>
      </c>
      <c r="E88" s="10" t="s">
        <v>44</v>
      </c>
      <c r="F88" s="10" t="s">
        <v>3570</v>
      </c>
      <c r="G88" s="10" t="s">
        <v>3571</v>
      </c>
      <c r="H88" s="10" t="s">
        <v>92</v>
      </c>
      <c r="I88" s="10" t="s">
        <v>23</v>
      </c>
      <c r="J88" s="10" t="s">
        <v>831</v>
      </c>
      <c r="K88" s="10" t="s">
        <v>38</v>
      </c>
      <c r="L88" s="10">
        <v>92037</v>
      </c>
      <c r="M88" s="10" t="s">
        <v>39</v>
      </c>
      <c r="N88" s="10" t="str">
        <f>_xlfn.XLOOKUP($M:$M,People!$B:$B,People!A:A)</f>
        <v>Sadie Pawthorne</v>
      </c>
      <c r="O88" s="10" t="s">
        <v>3572</v>
      </c>
      <c r="P88" s="10" t="str">
        <f>VLOOKUP(O88,Products!$A:$E,3,FALSE)</f>
        <v>3M</v>
      </c>
      <c r="Q88" s="31">
        <f>INDEX(Products!$E:$E,MATCH(O88,Products!$A:$A,0))</f>
        <v>0.3</v>
      </c>
      <c r="R88" s="10" t="s">
        <v>41</v>
      </c>
      <c r="S88" s="10" t="s">
        <v>240</v>
      </c>
      <c r="T88" s="10" t="s">
        <v>495</v>
      </c>
      <c r="U88" s="12">
        <v>12.350000000000001</v>
      </c>
      <c r="V88" s="12">
        <v>5</v>
      </c>
      <c r="W88" s="12">
        <v>0</v>
      </c>
      <c r="X88" s="12">
        <v>5.8045</v>
      </c>
    </row>
    <row r="89" spans="1:24" ht="14" x14ac:dyDescent="0.3">
      <c r="A89" s="9">
        <v>88</v>
      </c>
      <c r="B89" s="14" t="s">
        <v>6056</v>
      </c>
      <c r="C89" s="15">
        <v>44959</v>
      </c>
      <c r="D89" s="15">
        <v>44966</v>
      </c>
      <c r="E89" s="10" t="s">
        <v>44</v>
      </c>
      <c r="F89" s="10" t="s">
        <v>3546</v>
      </c>
      <c r="G89" s="10" t="s">
        <v>3547</v>
      </c>
      <c r="H89" s="10" t="s">
        <v>22</v>
      </c>
      <c r="I89" s="10" t="s">
        <v>23</v>
      </c>
      <c r="J89" s="10" t="s">
        <v>1006</v>
      </c>
      <c r="K89" s="10" t="s">
        <v>48</v>
      </c>
      <c r="L89" s="10">
        <v>33710</v>
      </c>
      <c r="M89" s="10" t="s">
        <v>26</v>
      </c>
      <c r="N89" s="10" t="str">
        <f>_xlfn.XLOOKUP($M:$M,People!$B:$B,People!A:A)</f>
        <v>Fred Suzuki</v>
      </c>
      <c r="O89" s="10" t="s">
        <v>4520</v>
      </c>
      <c r="P89" s="10" t="str">
        <f>VLOOKUP(O89,Products!$A:$E,3,FALSE)</f>
        <v>Avery</v>
      </c>
      <c r="Q89" s="31">
        <f>INDEX(Products!$E:$E,MATCH(O89,Products!$A:$A,0))</f>
        <v>0.31</v>
      </c>
      <c r="R89" s="10" t="s">
        <v>64</v>
      </c>
      <c r="S89" s="10" t="s">
        <v>65</v>
      </c>
      <c r="T89" s="10" t="s">
        <v>4521</v>
      </c>
      <c r="U89" s="12">
        <v>180.96</v>
      </c>
      <c r="V89" s="12">
        <v>5</v>
      </c>
      <c r="W89" s="12">
        <v>0.2</v>
      </c>
      <c r="X89" s="12">
        <v>13.571999999999996</v>
      </c>
    </row>
    <row r="90" spans="1:24" ht="14" x14ac:dyDescent="0.3">
      <c r="A90" s="9">
        <v>89</v>
      </c>
      <c r="B90" s="14" t="s">
        <v>6058</v>
      </c>
      <c r="C90" s="15">
        <v>44960</v>
      </c>
      <c r="D90" s="15">
        <v>44963</v>
      </c>
      <c r="E90" s="10" t="s">
        <v>19</v>
      </c>
      <c r="F90" s="10" t="s">
        <v>3323</v>
      </c>
      <c r="G90" s="10" t="s">
        <v>3324</v>
      </c>
      <c r="H90" s="10" t="s">
        <v>22</v>
      </c>
      <c r="I90" s="10" t="s">
        <v>23</v>
      </c>
      <c r="J90" s="10" t="s">
        <v>86</v>
      </c>
      <c r="K90" s="10" t="s">
        <v>87</v>
      </c>
      <c r="L90" s="10">
        <v>98105</v>
      </c>
      <c r="M90" s="10" t="s">
        <v>39</v>
      </c>
      <c r="N90" s="10" t="str">
        <f>_xlfn.XLOOKUP($M:$M,People!$B:$B,People!A:A)</f>
        <v>Sadie Pawthorne</v>
      </c>
      <c r="O90" s="10" t="s">
        <v>1852</v>
      </c>
      <c r="P90" s="10" t="str">
        <f>VLOOKUP(O90,Products!$A:$E,3,FALSE)</f>
        <v>IKEA</v>
      </c>
      <c r="Q90" s="31">
        <f>INDEX(Products!$E:$E,MATCH(O90,Products!$A:$A,0))</f>
        <v>0.32</v>
      </c>
      <c r="R90" s="10" t="s">
        <v>41</v>
      </c>
      <c r="S90" s="10" t="s">
        <v>68</v>
      </c>
      <c r="T90" s="10" t="s">
        <v>1853</v>
      </c>
      <c r="U90" s="12">
        <v>13.272000000000002</v>
      </c>
      <c r="V90" s="12">
        <v>3</v>
      </c>
      <c r="W90" s="12">
        <v>0.2</v>
      </c>
      <c r="X90" s="12">
        <v>4.3133999999999997</v>
      </c>
    </row>
    <row r="91" spans="1:24" ht="14" x14ac:dyDescent="0.3">
      <c r="A91" s="9">
        <v>90</v>
      </c>
      <c r="B91" s="14" t="s">
        <v>6058</v>
      </c>
      <c r="C91" s="15">
        <v>44960</v>
      </c>
      <c r="D91" s="15">
        <v>44963</v>
      </c>
      <c r="E91" s="10" t="s">
        <v>19</v>
      </c>
      <c r="F91" s="10" t="s">
        <v>3323</v>
      </c>
      <c r="G91" s="10" t="s">
        <v>3324</v>
      </c>
      <c r="H91" s="10" t="s">
        <v>22</v>
      </c>
      <c r="I91" s="10" t="s">
        <v>23</v>
      </c>
      <c r="J91" s="10" t="s">
        <v>86</v>
      </c>
      <c r="K91" s="10" t="s">
        <v>87</v>
      </c>
      <c r="L91" s="10">
        <v>98105</v>
      </c>
      <c r="M91" s="10" t="s">
        <v>39</v>
      </c>
      <c r="N91" s="10" t="str">
        <f>_xlfn.XLOOKUP($M:$M,People!$B:$B,People!A:A)</f>
        <v>Sadie Pawthorne</v>
      </c>
      <c r="O91" s="10" t="s">
        <v>952</v>
      </c>
      <c r="P91" s="10" t="str">
        <f>VLOOKUP(O91,Products!$A:$E,3,FALSE)</f>
        <v>Samsung</v>
      </c>
      <c r="Q91" s="31">
        <f>INDEX(Products!$E:$E,MATCH(O91,Products!$A:$A,0))</f>
        <v>0.33</v>
      </c>
      <c r="R91" s="10" t="s">
        <v>41</v>
      </c>
      <c r="S91" s="10" t="s">
        <v>68</v>
      </c>
      <c r="T91" s="10" t="s">
        <v>953</v>
      </c>
      <c r="U91" s="12">
        <v>83.84</v>
      </c>
      <c r="V91" s="12">
        <v>2</v>
      </c>
      <c r="W91" s="12">
        <v>0.2</v>
      </c>
      <c r="X91" s="12">
        <v>27.247999999999998</v>
      </c>
    </row>
    <row r="92" spans="1:24" ht="14" x14ac:dyDescent="0.3">
      <c r="A92" s="9">
        <v>91</v>
      </c>
      <c r="B92" s="14" t="s">
        <v>6059</v>
      </c>
      <c r="C92" s="15">
        <v>44961</v>
      </c>
      <c r="D92" s="15">
        <v>44965</v>
      </c>
      <c r="E92" s="10" t="s">
        <v>19</v>
      </c>
      <c r="F92" s="10" t="s">
        <v>5656</v>
      </c>
      <c r="G92" s="10" t="s">
        <v>5657</v>
      </c>
      <c r="H92" s="10" t="s">
        <v>36</v>
      </c>
      <c r="I92" s="10" t="s">
        <v>23</v>
      </c>
      <c r="J92" s="10" t="s">
        <v>2791</v>
      </c>
      <c r="K92" s="10" t="s">
        <v>38</v>
      </c>
      <c r="L92" s="10">
        <v>92025</v>
      </c>
      <c r="M92" s="10" t="s">
        <v>39</v>
      </c>
      <c r="N92" s="10" t="str">
        <f>_xlfn.XLOOKUP($M:$M,People!$B:$B,People!A:A)</f>
        <v>Sadie Pawthorne</v>
      </c>
      <c r="O92" s="10" t="s">
        <v>2713</v>
      </c>
      <c r="P92" s="10" t="str">
        <f>VLOOKUP(O92,Products!$A:$E,3,FALSE)</f>
        <v>Staples</v>
      </c>
      <c r="Q92" s="31">
        <f>INDEX(Products!$E:$E,MATCH(O92,Products!$A:$A,0))</f>
        <v>0.33</v>
      </c>
      <c r="R92" s="10" t="s">
        <v>41</v>
      </c>
      <c r="S92" s="10" t="s">
        <v>68</v>
      </c>
      <c r="T92" s="10" t="s">
        <v>2714</v>
      </c>
      <c r="U92" s="12">
        <v>17.248000000000001</v>
      </c>
      <c r="V92" s="12">
        <v>2</v>
      </c>
      <c r="W92" s="12">
        <v>0.2</v>
      </c>
      <c r="X92" s="12">
        <v>6.0367999999999986</v>
      </c>
    </row>
    <row r="93" spans="1:24" ht="14" x14ac:dyDescent="0.3">
      <c r="A93" s="9">
        <v>92</v>
      </c>
      <c r="B93" s="14" t="s">
        <v>6060</v>
      </c>
      <c r="C93" s="15">
        <v>44961</v>
      </c>
      <c r="D93" s="15">
        <v>44965</v>
      </c>
      <c r="E93" s="10" t="s">
        <v>44</v>
      </c>
      <c r="F93" s="10" t="s">
        <v>3363</v>
      </c>
      <c r="G93" s="10" t="s">
        <v>3364</v>
      </c>
      <c r="H93" s="10" t="s">
        <v>92</v>
      </c>
      <c r="I93" s="10" t="s">
        <v>23</v>
      </c>
      <c r="J93" s="10" t="s">
        <v>831</v>
      </c>
      <c r="K93" s="10" t="s">
        <v>38</v>
      </c>
      <c r="L93" s="10">
        <v>92024</v>
      </c>
      <c r="M93" s="10" t="s">
        <v>39</v>
      </c>
      <c r="N93" s="10" t="str">
        <f>_xlfn.XLOOKUP($M:$M,People!$B:$B,People!A:A)</f>
        <v>Sadie Pawthorne</v>
      </c>
      <c r="O93" s="10" t="s">
        <v>2176</v>
      </c>
      <c r="P93" s="10" t="str">
        <f>VLOOKUP(O93,Products!$A:$E,3,FALSE)</f>
        <v>Dell</v>
      </c>
      <c r="Q93" s="31">
        <f>INDEX(Products!$E:$E,MATCH(O93,Products!$A:$A,0))</f>
        <v>0.34</v>
      </c>
      <c r="R93" s="10" t="s">
        <v>41</v>
      </c>
      <c r="S93" s="10" t="s">
        <v>68</v>
      </c>
      <c r="T93" s="10" t="s">
        <v>2177</v>
      </c>
      <c r="U93" s="12">
        <v>82.896000000000001</v>
      </c>
      <c r="V93" s="12">
        <v>3</v>
      </c>
      <c r="W93" s="12">
        <v>0.2</v>
      </c>
      <c r="X93" s="12">
        <v>29.0136</v>
      </c>
    </row>
    <row r="94" spans="1:24" ht="14" x14ac:dyDescent="0.3">
      <c r="A94" s="9">
        <v>93</v>
      </c>
      <c r="B94" s="14" t="s">
        <v>6060</v>
      </c>
      <c r="C94" s="15">
        <v>44961</v>
      </c>
      <c r="D94" s="15">
        <v>44965</v>
      </c>
      <c r="E94" s="10" t="s">
        <v>44</v>
      </c>
      <c r="F94" s="10" t="s">
        <v>3363</v>
      </c>
      <c r="G94" s="10" t="s">
        <v>3364</v>
      </c>
      <c r="H94" s="10" t="s">
        <v>92</v>
      </c>
      <c r="I94" s="10" t="s">
        <v>23</v>
      </c>
      <c r="J94" s="10" t="s">
        <v>831</v>
      </c>
      <c r="K94" s="10" t="s">
        <v>38</v>
      </c>
      <c r="L94" s="10">
        <v>92024</v>
      </c>
      <c r="M94" s="10" t="s">
        <v>39</v>
      </c>
      <c r="N94" s="10" t="str">
        <f>_xlfn.XLOOKUP($M:$M,People!$B:$B,People!A:A)</f>
        <v>Sadie Pawthorne</v>
      </c>
      <c r="O94" s="10" t="s">
        <v>2418</v>
      </c>
      <c r="P94" s="10" t="str">
        <f>VLOOKUP(O94,Products!$A:$E,3,FALSE)</f>
        <v>Staples</v>
      </c>
      <c r="Q94" s="31">
        <f>INDEX(Products!$E:$E,MATCH(O94,Products!$A:$A,0))</f>
        <v>0.35</v>
      </c>
      <c r="R94" s="10" t="s">
        <v>41</v>
      </c>
      <c r="S94" s="10" t="s">
        <v>82</v>
      </c>
      <c r="T94" s="10" t="s">
        <v>2419</v>
      </c>
      <c r="U94" s="12">
        <v>34.24</v>
      </c>
      <c r="V94" s="12">
        <v>4</v>
      </c>
      <c r="W94" s="12">
        <v>0</v>
      </c>
      <c r="X94" s="12">
        <v>16.0928</v>
      </c>
    </row>
    <row r="95" spans="1:24" ht="14" x14ac:dyDescent="0.3">
      <c r="A95" s="9">
        <v>94</v>
      </c>
      <c r="B95" s="14" t="s">
        <v>6061</v>
      </c>
      <c r="C95" s="15">
        <v>44963</v>
      </c>
      <c r="D95" s="15">
        <v>44967</v>
      </c>
      <c r="E95" s="10" t="s">
        <v>19</v>
      </c>
      <c r="F95" s="10" t="s">
        <v>834</v>
      </c>
      <c r="G95" s="10" t="s">
        <v>835</v>
      </c>
      <c r="H95" s="10" t="s">
        <v>22</v>
      </c>
      <c r="I95" s="10" t="s">
        <v>23</v>
      </c>
      <c r="J95" s="10" t="s">
        <v>5877</v>
      </c>
      <c r="K95" s="10" t="s">
        <v>189</v>
      </c>
      <c r="L95" s="10">
        <v>60441</v>
      </c>
      <c r="M95" s="10" t="s">
        <v>95</v>
      </c>
      <c r="N95" s="10" t="str">
        <f>_xlfn.XLOOKUP($M:$M,People!$B:$B,People!A:A)</f>
        <v>Roxanne Rodriguez</v>
      </c>
      <c r="O95" s="10" t="s">
        <v>4507</v>
      </c>
      <c r="P95" s="10" t="str">
        <f>VLOOKUP(O95,Products!$A:$E,3,FALSE)</f>
        <v>Office Depot</v>
      </c>
      <c r="Q95" s="31">
        <f>INDEX(Products!$E:$E,MATCH(O95,Products!$A:$A,0))</f>
        <v>0.36</v>
      </c>
      <c r="R95" s="10" t="s">
        <v>41</v>
      </c>
      <c r="S95" s="10" t="s">
        <v>68</v>
      </c>
      <c r="T95" s="10" t="s">
        <v>4508</v>
      </c>
      <c r="U95" s="12">
        <v>8.9519999999999982</v>
      </c>
      <c r="V95" s="12">
        <v>2</v>
      </c>
      <c r="W95" s="12">
        <v>0.8</v>
      </c>
      <c r="X95" s="12">
        <v>-14.770800000000001</v>
      </c>
    </row>
    <row r="96" spans="1:24" ht="14" x14ac:dyDescent="0.3">
      <c r="A96" s="9">
        <v>95</v>
      </c>
      <c r="B96" s="14" t="s">
        <v>6062</v>
      </c>
      <c r="C96" s="15">
        <v>44963</v>
      </c>
      <c r="D96" s="15">
        <v>44966</v>
      </c>
      <c r="E96" s="10" t="s">
        <v>168</v>
      </c>
      <c r="F96" s="10" t="s">
        <v>3710</v>
      </c>
      <c r="G96" s="10" t="s">
        <v>3711</v>
      </c>
      <c r="H96" s="10" t="s">
        <v>36</v>
      </c>
      <c r="I96" s="10" t="s">
        <v>23</v>
      </c>
      <c r="J96" s="10" t="s">
        <v>3903</v>
      </c>
      <c r="K96" s="10" t="s">
        <v>285</v>
      </c>
      <c r="L96" s="10">
        <v>23320</v>
      </c>
      <c r="M96" s="10" t="s">
        <v>26</v>
      </c>
      <c r="N96" s="10" t="str">
        <f>_xlfn.XLOOKUP($M:$M,People!$B:$B,People!A:A)</f>
        <v>Fred Suzuki</v>
      </c>
      <c r="O96" s="10" t="s">
        <v>1823</v>
      </c>
      <c r="P96" s="10" t="str">
        <f>VLOOKUP(O96,Products!$A:$E,3,FALSE)</f>
        <v>HP</v>
      </c>
      <c r="Q96" s="31">
        <f>INDEX(Products!$E:$E,MATCH(O96,Products!$A:$A,0))</f>
        <v>0.37</v>
      </c>
      <c r="R96" s="10" t="s">
        <v>41</v>
      </c>
      <c r="S96" s="10" t="s">
        <v>42</v>
      </c>
      <c r="T96" s="10" t="s">
        <v>1824</v>
      </c>
      <c r="U96" s="12">
        <v>15</v>
      </c>
      <c r="V96" s="12">
        <v>4</v>
      </c>
      <c r="W96" s="12">
        <v>0</v>
      </c>
      <c r="X96" s="12">
        <v>7.1999999999999993</v>
      </c>
    </row>
    <row r="97" spans="1:24" ht="14" x14ac:dyDescent="0.3">
      <c r="A97" s="9">
        <v>96</v>
      </c>
      <c r="B97" s="14" t="s">
        <v>6062</v>
      </c>
      <c r="C97" s="15">
        <v>44963</v>
      </c>
      <c r="D97" s="15">
        <v>44966</v>
      </c>
      <c r="E97" s="10" t="s">
        <v>168</v>
      </c>
      <c r="F97" s="10" t="s">
        <v>3710</v>
      </c>
      <c r="G97" s="10" t="s">
        <v>3711</v>
      </c>
      <c r="H97" s="10" t="s">
        <v>36</v>
      </c>
      <c r="I97" s="10" t="s">
        <v>23</v>
      </c>
      <c r="J97" s="10" t="s">
        <v>3903</v>
      </c>
      <c r="K97" s="10" t="s">
        <v>285</v>
      </c>
      <c r="L97" s="10">
        <v>23320</v>
      </c>
      <c r="M97" s="10" t="s">
        <v>26</v>
      </c>
      <c r="N97" s="10" t="str">
        <f>_xlfn.XLOOKUP($M:$M,People!$B:$B,People!A:A)</f>
        <v>Fred Suzuki</v>
      </c>
      <c r="O97" s="10" t="s">
        <v>3650</v>
      </c>
      <c r="P97" s="10" t="str">
        <f>VLOOKUP(O97,Products!$A:$E,3,FALSE)</f>
        <v>Canon</v>
      </c>
      <c r="Q97" s="31">
        <f>INDEX(Products!$E:$E,MATCH(O97,Products!$A:$A,0))</f>
        <v>0.38</v>
      </c>
      <c r="R97" s="10" t="s">
        <v>64</v>
      </c>
      <c r="S97" s="10" t="s">
        <v>65</v>
      </c>
      <c r="T97" s="10" t="s">
        <v>3651</v>
      </c>
      <c r="U97" s="12">
        <v>144.94999999999999</v>
      </c>
      <c r="V97" s="12">
        <v>5</v>
      </c>
      <c r="W97" s="12">
        <v>0</v>
      </c>
      <c r="X97" s="12">
        <v>42.035499999999985</v>
      </c>
    </row>
    <row r="98" spans="1:24" ht="14" x14ac:dyDescent="0.3">
      <c r="A98" s="9">
        <v>97</v>
      </c>
      <c r="B98" s="14" t="s">
        <v>6062</v>
      </c>
      <c r="C98" s="15">
        <v>44963</v>
      </c>
      <c r="D98" s="15">
        <v>44966</v>
      </c>
      <c r="E98" s="10" t="s">
        <v>168</v>
      </c>
      <c r="F98" s="10" t="s">
        <v>3710</v>
      </c>
      <c r="G98" s="10" t="s">
        <v>3711</v>
      </c>
      <c r="H98" s="10" t="s">
        <v>36</v>
      </c>
      <c r="I98" s="10" t="s">
        <v>23</v>
      </c>
      <c r="J98" s="10" t="s">
        <v>3903</v>
      </c>
      <c r="K98" s="10" t="s">
        <v>285</v>
      </c>
      <c r="L98" s="10">
        <v>23320</v>
      </c>
      <c r="M98" s="10" t="s">
        <v>26</v>
      </c>
      <c r="N98" s="10" t="str">
        <f>_xlfn.XLOOKUP($M:$M,People!$B:$B,People!A:A)</f>
        <v>Fred Suzuki</v>
      </c>
      <c r="O98" s="10" t="s">
        <v>1040</v>
      </c>
      <c r="P98" s="10" t="str">
        <f>VLOOKUP(O98,Products!$A:$E,3,FALSE)</f>
        <v>Logitech</v>
      </c>
      <c r="Q98" s="31">
        <f>INDEX(Products!$E:$E,MATCH(O98,Products!$A:$A,0))</f>
        <v>0.39</v>
      </c>
      <c r="R98" s="10" t="s">
        <v>64</v>
      </c>
      <c r="S98" s="10" t="s">
        <v>65</v>
      </c>
      <c r="T98" s="10" t="s">
        <v>1041</v>
      </c>
      <c r="U98" s="12">
        <v>161.61000000000001</v>
      </c>
      <c r="V98" s="12">
        <v>1</v>
      </c>
      <c r="W98" s="12">
        <v>0</v>
      </c>
      <c r="X98" s="12">
        <v>42.018600000000006</v>
      </c>
    </row>
    <row r="99" spans="1:24" ht="14" x14ac:dyDescent="0.3">
      <c r="A99" s="9">
        <v>98</v>
      </c>
      <c r="B99" s="14" t="s">
        <v>6063</v>
      </c>
      <c r="C99" s="15">
        <v>44964</v>
      </c>
      <c r="D99" s="15">
        <v>44967</v>
      </c>
      <c r="E99" s="10" t="s">
        <v>19</v>
      </c>
      <c r="F99" s="10" t="s">
        <v>2064</v>
      </c>
      <c r="G99" s="10" t="s">
        <v>2065</v>
      </c>
      <c r="H99" s="10" t="s">
        <v>36</v>
      </c>
      <c r="I99" s="10" t="s">
        <v>23</v>
      </c>
      <c r="J99" s="10" t="s">
        <v>237</v>
      </c>
      <c r="K99" s="10" t="s">
        <v>238</v>
      </c>
      <c r="L99" s="10">
        <v>10024</v>
      </c>
      <c r="M99" s="10" t="s">
        <v>133</v>
      </c>
      <c r="N99" s="10" t="str">
        <f>_xlfn.XLOOKUP($M:$M,People!$B:$B,People!A:A)</f>
        <v>Chuck Magee</v>
      </c>
      <c r="O99" s="10" t="s">
        <v>2374</v>
      </c>
      <c r="P99" s="10" t="str">
        <f>VLOOKUP(O99,Products!$A:$E,3,FALSE)</f>
        <v>3M</v>
      </c>
      <c r="Q99" s="31">
        <f>INDEX(Products!$E:$E,MATCH(O99,Products!$A:$A,0))</f>
        <v>0.4</v>
      </c>
      <c r="R99" s="10" t="s">
        <v>41</v>
      </c>
      <c r="S99" s="10" t="s">
        <v>53</v>
      </c>
      <c r="T99" s="10" t="s">
        <v>2375</v>
      </c>
      <c r="U99" s="12">
        <v>64.959999999999994</v>
      </c>
      <c r="V99" s="12">
        <v>4</v>
      </c>
      <c r="W99" s="12">
        <v>0</v>
      </c>
      <c r="X99" s="12">
        <v>9.7439999999999998</v>
      </c>
    </row>
    <row r="100" spans="1:24" ht="14" x14ac:dyDescent="0.3">
      <c r="A100" s="9">
        <v>99</v>
      </c>
      <c r="B100" s="14" t="s">
        <v>6064</v>
      </c>
      <c r="C100" s="15">
        <v>44964</v>
      </c>
      <c r="D100" s="15">
        <v>44969</v>
      </c>
      <c r="E100" s="10" t="s">
        <v>44</v>
      </c>
      <c r="F100" s="10" t="s">
        <v>2238</v>
      </c>
      <c r="G100" s="10" t="s">
        <v>2239</v>
      </c>
      <c r="H100" s="10" t="s">
        <v>36</v>
      </c>
      <c r="I100" s="10" t="s">
        <v>23</v>
      </c>
      <c r="J100" s="10" t="s">
        <v>2240</v>
      </c>
      <c r="K100" s="10" t="s">
        <v>691</v>
      </c>
      <c r="L100" s="10">
        <v>7036</v>
      </c>
      <c r="M100" s="10" t="s">
        <v>133</v>
      </c>
      <c r="N100" s="10" t="str">
        <f>_xlfn.XLOOKUP($M:$M,People!$B:$B,People!A:A)</f>
        <v>Chuck Magee</v>
      </c>
      <c r="O100" s="10" t="s">
        <v>2241</v>
      </c>
      <c r="P100" s="10" t="str">
        <f>VLOOKUP(O100,Products!$A:$E,3,FALSE)</f>
        <v>Avery</v>
      </c>
      <c r="Q100" s="31">
        <f>INDEX(Products!$E:$E,MATCH(O100,Products!$A:$A,0))</f>
        <v>0.25</v>
      </c>
      <c r="R100" s="10" t="s">
        <v>64</v>
      </c>
      <c r="S100" s="10" t="s">
        <v>144</v>
      </c>
      <c r="T100" s="10" t="s">
        <v>2242</v>
      </c>
      <c r="U100" s="12">
        <v>115.36</v>
      </c>
      <c r="V100" s="12">
        <v>7</v>
      </c>
      <c r="W100" s="12">
        <v>0</v>
      </c>
      <c r="X100" s="12">
        <v>49.604800000000012</v>
      </c>
    </row>
    <row r="101" spans="1:24" ht="14" x14ac:dyDescent="0.3">
      <c r="A101" s="9">
        <v>100</v>
      </c>
      <c r="B101" s="14" t="s">
        <v>6065</v>
      </c>
      <c r="C101" s="15">
        <v>44965</v>
      </c>
      <c r="D101" s="15">
        <v>44966</v>
      </c>
      <c r="E101" s="10" t="s">
        <v>168</v>
      </c>
      <c r="F101" s="10" t="s">
        <v>1015</v>
      </c>
      <c r="G101" s="10" t="s">
        <v>1016</v>
      </c>
      <c r="H101" s="10" t="s">
        <v>92</v>
      </c>
      <c r="I101" s="10" t="s">
        <v>23</v>
      </c>
      <c r="J101" s="10" t="s">
        <v>3322</v>
      </c>
      <c r="K101" s="10" t="s">
        <v>1213</v>
      </c>
      <c r="L101" s="10">
        <v>89031</v>
      </c>
      <c r="M101" s="10" t="s">
        <v>39</v>
      </c>
      <c r="N101" s="10" t="str">
        <f>_xlfn.XLOOKUP($M:$M,People!$B:$B,People!A:A)</f>
        <v>Sadie Pawthorne</v>
      </c>
      <c r="O101" s="10" t="s">
        <v>5344</v>
      </c>
      <c r="P101" s="10" t="str">
        <f>VLOOKUP(O101,Products!$A:$E,3,FALSE)</f>
        <v>IKEA</v>
      </c>
      <c r="Q101" s="31">
        <f>INDEX(Products!$E:$E,MATCH(O101,Products!$A:$A,0))</f>
        <v>0.26</v>
      </c>
      <c r="R101" s="10" t="s">
        <v>28</v>
      </c>
      <c r="S101" s="10" t="s">
        <v>58</v>
      </c>
      <c r="T101" s="10" t="s">
        <v>5345</v>
      </c>
      <c r="U101" s="12">
        <v>14.56</v>
      </c>
      <c r="V101" s="12">
        <v>2</v>
      </c>
      <c r="W101" s="12">
        <v>0</v>
      </c>
      <c r="X101" s="12">
        <v>5.5327999999999999</v>
      </c>
    </row>
    <row r="102" spans="1:24" ht="14" x14ac:dyDescent="0.3">
      <c r="A102" s="9">
        <v>101</v>
      </c>
      <c r="B102" s="14" t="s">
        <v>6066</v>
      </c>
      <c r="C102" s="15">
        <v>44968</v>
      </c>
      <c r="D102" s="15">
        <v>44972</v>
      </c>
      <c r="E102" s="10" t="s">
        <v>19</v>
      </c>
      <c r="F102" s="10" t="s">
        <v>2233</v>
      </c>
      <c r="G102" s="10" t="s">
        <v>2234</v>
      </c>
      <c r="H102" s="10" t="s">
        <v>22</v>
      </c>
      <c r="I102" s="10" t="s">
        <v>23</v>
      </c>
      <c r="J102" s="10" t="s">
        <v>338</v>
      </c>
      <c r="K102" s="10" t="s">
        <v>525</v>
      </c>
      <c r="L102" s="10">
        <v>65203</v>
      </c>
      <c r="M102" s="10" t="s">
        <v>95</v>
      </c>
      <c r="N102" s="10" t="str">
        <f>_xlfn.XLOOKUP($M:$M,People!$B:$B,People!A:A)</f>
        <v>Roxanne Rodriguez</v>
      </c>
      <c r="O102" s="10" t="s">
        <v>272</v>
      </c>
      <c r="P102" s="10" t="str">
        <f>VLOOKUP(O102,Products!$A:$E,3,FALSE)</f>
        <v>Samsung</v>
      </c>
      <c r="Q102" s="31">
        <f>INDEX(Products!$E:$E,MATCH(O102,Products!$A:$A,0))</f>
        <v>0.27</v>
      </c>
      <c r="R102" s="10" t="s">
        <v>28</v>
      </c>
      <c r="S102" s="10" t="s">
        <v>32</v>
      </c>
      <c r="T102" s="10" t="s">
        <v>273</v>
      </c>
      <c r="U102" s="12">
        <v>60.89</v>
      </c>
      <c r="V102" s="12">
        <v>1</v>
      </c>
      <c r="W102" s="12">
        <v>0</v>
      </c>
      <c r="X102" s="12">
        <v>15.222499999999997</v>
      </c>
    </row>
    <row r="103" spans="1:24" ht="14" x14ac:dyDescent="0.3">
      <c r="A103" s="9">
        <v>102</v>
      </c>
      <c r="B103" s="14" t="s">
        <v>6066</v>
      </c>
      <c r="C103" s="15">
        <v>44968</v>
      </c>
      <c r="D103" s="15">
        <v>44972</v>
      </c>
      <c r="E103" s="10" t="s">
        <v>19</v>
      </c>
      <c r="F103" s="10" t="s">
        <v>2233</v>
      </c>
      <c r="G103" s="10" t="s">
        <v>2234</v>
      </c>
      <c r="H103" s="10" t="s">
        <v>22</v>
      </c>
      <c r="I103" s="10" t="s">
        <v>23</v>
      </c>
      <c r="J103" s="10" t="s">
        <v>338</v>
      </c>
      <c r="K103" s="10" t="s">
        <v>525</v>
      </c>
      <c r="L103" s="10">
        <v>65203</v>
      </c>
      <c r="M103" s="10" t="s">
        <v>95</v>
      </c>
      <c r="N103" s="10" t="str">
        <f>_xlfn.XLOOKUP($M:$M,People!$B:$B,People!A:A)</f>
        <v>Roxanne Rodriguez</v>
      </c>
      <c r="O103" s="10" t="s">
        <v>4241</v>
      </c>
      <c r="P103" s="10" t="str">
        <f>VLOOKUP(O103,Products!$A:$E,3,FALSE)</f>
        <v>Dell</v>
      </c>
      <c r="Q103" s="31">
        <f>INDEX(Products!$E:$E,MATCH(O103,Products!$A:$A,0))</f>
        <v>0.28000000000000003</v>
      </c>
      <c r="R103" s="10" t="s">
        <v>28</v>
      </c>
      <c r="S103" s="10" t="s">
        <v>58</v>
      </c>
      <c r="T103" s="10" t="s">
        <v>4242</v>
      </c>
      <c r="U103" s="12">
        <v>332.94</v>
      </c>
      <c r="V103" s="12">
        <v>3</v>
      </c>
      <c r="W103" s="12">
        <v>0</v>
      </c>
      <c r="X103" s="12">
        <v>53.270399999999995</v>
      </c>
    </row>
    <row r="104" spans="1:24" ht="14" x14ac:dyDescent="0.3">
      <c r="A104" s="9">
        <v>103</v>
      </c>
      <c r="B104" s="14" t="s">
        <v>6067</v>
      </c>
      <c r="C104" s="15">
        <v>44968</v>
      </c>
      <c r="D104" s="15">
        <v>44972</v>
      </c>
      <c r="E104" s="10" t="s">
        <v>44</v>
      </c>
      <c r="F104" s="10" t="s">
        <v>1292</v>
      </c>
      <c r="G104" s="10" t="s">
        <v>1293</v>
      </c>
      <c r="H104" s="10" t="s">
        <v>22</v>
      </c>
      <c r="I104" s="10" t="s">
        <v>23</v>
      </c>
      <c r="J104" s="10" t="s">
        <v>3903</v>
      </c>
      <c r="K104" s="10" t="s">
        <v>285</v>
      </c>
      <c r="L104" s="10">
        <v>23320</v>
      </c>
      <c r="M104" s="10" t="s">
        <v>26</v>
      </c>
      <c r="N104" s="10" t="str">
        <f>_xlfn.XLOOKUP($M:$M,People!$B:$B,People!A:A)</f>
        <v>Fred Suzuki</v>
      </c>
      <c r="O104" s="10" t="s">
        <v>3311</v>
      </c>
      <c r="P104" s="10" t="str">
        <f>VLOOKUP(O104,Products!$A:$E,3,FALSE)</f>
        <v>Staples</v>
      </c>
      <c r="Q104" s="31">
        <f>INDEX(Products!$E:$E,MATCH(O104,Products!$A:$A,0))</f>
        <v>0.28999999999999998</v>
      </c>
      <c r="R104" s="10" t="s">
        <v>28</v>
      </c>
      <c r="S104" s="10" t="s">
        <v>50</v>
      </c>
      <c r="T104" s="10" t="s">
        <v>3312</v>
      </c>
      <c r="U104" s="12">
        <v>1256.22</v>
      </c>
      <c r="V104" s="12">
        <v>6</v>
      </c>
      <c r="W104" s="12">
        <v>0</v>
      </c>
      <c r="X104" s="12">
        <v>75.37319999999994</v>
      </c>
    </row>
    <row r="105" spans="1:24" ht="14" x14ac:dyDescent="0.3">
      <c r="A105" s="9">
        <v>104</v>
      </c>
      <c r="B105" s="14" t="s">
        <v>6067</v>
      </c>
      <c r="C105" s="15">
        <v>44968</v>
      </c>
      <c r="D105" s="15">
        <v>44972</v>
      </c>
      <c r="E105" s="10" t="s">
        <v>44</v>
      </c>
      <c r="F105" s="10" t="s">
        <v>1292</v>
      </c>
      <c r="G105" s="10" t="s">
        <v>1293</v>
      </c>
      <c r="H105" s="10" t="s">
        <v>22</v>
      </c>
      <c r="I105" s="10" t="s">
        <v>23</v>
      </c>
      <c r="J105" s="10" t="s">
        <v>3903</v>
      </c>
      <c r="K105" s="10" t="s">
        <v>285</v>
      </c>
      <c r="L105" s="10">
        <v>23320</v>
      </c>
      <c r="M105" s="10" t="s">
        <v>26</v>
      </c>
      <c r="N105" s="10" t="str">
        <f>_xlfn.XLOOKUP($M:$M,People!$B:$B,People!A:A)</f>
        <v>Fred Suzuki</v>
      </c>
      <c r="O105" s="10" t="s">
        <v>207</v>
      </c>
      <c r="P105" s="10" t="str">
        <f>VLOOKUP(O105,Products!$A:$E,3,FALSE)</f>
        <v>Office Depot</v>
      </c>
      <c r="Q105" s="31">
        <f>INDEX(Products!$E:$E,MATCH(O105,Products!$A:$A,0))</f>
        <v>0.3</v>
      </c>
      <c r="R105" s="10" t="s">
        <v>41</v>
      </c>
      <c r="S105" s="10" t="s">
        <v>68</v>
      </c>
      <c r="T105" s="10" t="s">
        <v>208</v>
      </c>
      <c r="U105" s="12">
        <v>17.46</v>
      </c>
      <c r="V105" s="12">
        <v>2</v>
      </c>
      <c r="W105" s="12">
        <v>0</v>
      </c>
      <c r="X105" s="12">
        <v>8.2061999999999991</v>
      </c>
    </row>
    <row r="106" spans="1:24" ht="14" x14ac:dyDescent="0.3">
      <c r="A106" s="9">
        <v>105</v>
      </c>
      <c r="B106" s="14" t="s">
        <v>6066</v>
      </c>
      <c r="C106" s="15">
        <v>44968</v>
      </c>
      <c r="D106" s="15">
        <v>44972</v>
      </c>
      <c r="E106" s="10" t="s">
        <v>19</v>
      </c>
      <c r="F106" s="10" t="s">
        <v>2233</v>
      </c>
      <c r="G106" s="10" t="s">
        <v>2234</v>
      </c>
      <c r="H106" s="10" t="s">
        <v>22</v>
      </c>
      <c r="I106" s="10" t="s">
        <v>23</v>
      </c>
      <c r="J106" s="10" t="s">
        <v>338</v>
      </c>
      <c r="K106" s="10" t="s">
        <v>525</v>
      </c>
      <c r="L106" s="10">
        <v>65203</v>
      </c>
      <c r="M106" s="10" t="s">
        <v>95</v>
      </c>
      <c r="N106" s="10" t="str">
        <f>_xlfn.XLOOKUP($M:$M,People!$B:$B,People!A:A)</f>
        <v>Roxanne Rodriguez</v>
      </c>
      <c r="O106" s="10" t="s">
        <v>290</v>
      </c>
      <c r="P106" s="10" t="str">
        <f>VLOOKUP(O106,Products!$A:$E,3,FALSE)</f>
        <v>HP</v>
      </c>
      <c r="Q106" s="31">
        <f>INDEX(Products!$E:$E,MATCH(O106,Products!$A:$A,0))</f>
        <v>0.31</v>
      </c>
      <c r="R106" s="10" t="s">
        <v>41</v>
      </c>
      <c r="S106" s="10" t="s">
        <v>68</v>
      </c>
      <c r="T106" s="10" t="s">
        <v>4706</v>
      </c>
      <c r="U106" s="12">
        <v>51.900000000000006</v>
      </c>
      <c r="V106" s="12">
        <v>3</v>
      </c>
      <c r="W106" s="12">
        <v>0</v>
      </c>
      <c r="X106" s="12">
        <v>24.393000000000001</v>
      </c>
    </row>
    <row r="107" spans="1:24" ht="14" x14ac:dyDescent="0.3">
      <c r="A107" s="9">
        <v>106</v>
      </c>
      <c r="B107" s="14" t="s">
        <v>6066</v>
      </c>
      <c r="C107" s="15">
        <v>44968</v>
      </c>
      <c r="D107" s="15">
        <v>44972</v>
      </c>
      <c r="E107" s="10" t="s">
        <v>19</v>
      </c>
      <c r="F107" s="10" t="s">
        <v>2233</v>
      </c>
      <c r="G107" s="10" t="s">
        <v>2234</v>
      </c>
      <c r="H107" s="10" t="s">
        <v>22</v>
      </c>
      <c r="I107" s="10" t="s">
        <v>23</v>
      </c>
      <c r="J107" s="10" t="s">
        <v>338</v>
      </c>
      <c r="K107" s="10" t="s">
        <v>525</v>
      </c>
      <c r="L107" s="10">
        <v>65203</v>
      </c>
      <c r="M107" s="10" t="s">
        <v>95</v>
      </c>
      <c r="N107" s="10" t="str">
        <f>_xlfn.XLOOKUP($M:$M,People!$B:$B,People!A:A)</f>
        <v>Roxanne Rodriguez</v>
      </c>
      <c r="O107" s="10" t="s">
        <v>1812</v>
      </c>
      <c r="P107" s="10" t="str">
        <f>VLOOKUP(O107,Products!$A:$E,3,FALSE)</f>
        <v>Canon</v>
      </c>
      <c r="Q107" s="31">
        <f>INDEX(Products!$E:$E,MATCH(O107,Products!$A:$A,0))</f>
        <v>0.32</v>
      </c>
      <c r="R107" s="10" t="s">
        <v>41</v>
      </c>
      <c r="S107" s="10" t="s">
        <v>68</v>
      </c>
      <c r="T107" s="10" t="s">
        <v>1813</v>
      </c>
      <c r="U107" s="12">
        <v>9.64</v>
      </c>
      <c r="V107" s="12">
        <v>2</v>
      </c>
      <c r="W107" s="12">
        <v>0</v>
      </c>
      <c r="X107" s="12">
        <v>4.4344000000000001</v>
      </c>
    </row>
    <row r="108" spans="1:24" ht="14" x14ac:dyDescent="0.3">
      <c r="A108" s="9">
        <v>107</v>
      </c>
      <c r="B108" s="14" t="s">
        <v>6066</v>
      </c>
      <c r="C108" s="15">
        <v>44968</v>
      </c>
      <c r="D108" s="15">
        <v>44972</v>
      </c>
      <c r="E108" s="10" t="s">
        <v>19</v>
      </c>
      <c r="F108" s="10" t="s">
        <v>2233</v>
      </c>
      <c r="G108" s="10" t="s">
        <v>2234</v>
      </c>
      <c r="H108" s="10" t="s">
        <v>22</v>
      </c>
      <c r="I108" s="10" t="s">
        <v>23</v>
      </c>
      <c r="J108" s="10" t="s">
        <v>338</v>
      </c>
      <c r="K108" s="10" t="s">
        <v>525</v>
      </c>
      <c r="L108" s="10">
        <v>65203</v>
      </c>
      <c r="M108" s="10" t="s">
        <v>95</v>
      </c>
      <c r="N108" s="10" t="str">
        <f>_xlfn.XLOOKUP($M:$M,People!$B:$B,People!A:A)</f>
        <v>Roxanne Rodriguez</v>
      </c>
      <c r="O108" s="10" t="s">
        <v>2279</v>
      </c>
      <c r="P108" s="10" t="str">
        <f>VLOOKUP(O108,Products!$A:$E,3,FALSE)</f>
        <v>Logitech</v>
      </c>
      <c r="Q108" s="31">
        <f>INDEX(Products!$E:$E,MATCH(O108,Products!$A:$A,0))</f>
        <v>0.33</v>
      </c>
      <c r="R108" s="10" t="s">
        <v>41</v>
      </c>
      <c r="S108" s="10" t="s">
        <v>42</v>
      </c>
      <c r="T108" s="10" t="s">
        <v>2280</v>
      </c>
      <c r="U108" s="12">
        <v>14.940000000000001</v>
      </c>
      <c r="V108" s="12">
        <v>3</v>
      </c>
      <c r="W108" s="12">
        <v>0</v>
      </c>
      <c r="X108" s="12">
        <v>6.8723999999999998</v>
      </c>
    </row>
    <row r="109" spans="1:24" ht="14" x14ac:dyDescent="0.3">
      <c r="A109" s="9">
        <v>108</v>
      </c>
      <c r="B109" s="14" t="s">
        <v>6066</v>
      </c>
      <c r="C109" s="15">
        <v>44968</v>
      </c>
      <c r="D109" s="15">
        <v>44972</v>
      </c>
      <c r="E109" s="10" t="s">
        <v>19</v>
      </c>
      <c r="F109" s="10" t="s">
        <v>2233</v>
      </c>
      <c r="G109" s="10" t="s">
        <v>2234</v>
      </c>
      <c r="H109" s="10" t="s">
        <v>22</v>
      </c>
      <c r="I109" s="10" t="s">
        <v>23</v>
      </c>
      <c r="J109" s="10" t="s">
        <v>338</v>
      </c>
      <c r="K109" s="10" t="s">
        <v>525</v>
      </c>
      <c r="L109" s="10">
        <v>65203</v>
      </c>
      <c r="M109" s="10" t="s">
        <v>95</v>
      </c>
      <c r="N109" s="10" t="str">
        <f>_xlfn.XLOOKUP($M:$M,People!$B:$B,People!A:A)</f>
        <v>Roxanne Rodriguez</v>
      </c>
      <c r="O109" s="10" t="s">
        <v>1901</v>
      </c>
      <c r="P109" s="10" t="str">
        <f>VLOOKUP(O109,Products!$A:$E,3,FALSE)</f>
        <v>3M</v>
      </c>
      <c r="Q109" s="31">
        <f>INDEX(Products!$E:$E,MATCH(O109,Products!$A:$A,0))</f>
        <v>0.34</v>
      </c>
      <c r="R109" s="10" t="s">
        <v>41</v>
      </c>
      <c r="S109" s="10" t="s">
        <v>53</v>
      </c>
      <c r="T109" s="10" t="s">
        <v>1902</v>
      </c>
      <c r="U109" s="12">
        <v>64.959999999999994</v>
      </c>
      <c r="V109" s="12">
        <v>2</v>
      </c>
      <c r="W109" s="12">
        <v>0</v>
      </c>
      <c r="X109" s="12">
        <v>2.598399999999998</v>
      </c>
    </row>
    <row r="110" spans="1:24" ht="14" x14ac:dyDescent="0.3">
      <c r="A110" s="9">
        <v>109</v>
      </c>
      <c r="B110" s="14" t="s">
        <v>6067</v>
      </c>
      <c r="C110" s="15">
        <v>44968</v>
      </c>
      <c r="D110" s="15">
        <v>44972</v>
      </c>
      <c r="E110" s="10" t="s">
        <v>44</v>
      </c>
      <c r="F110" s="10" t="s">
        <v>1292</v>
      </c>
      <c r="G110" s="10" t="s">
        <v>1293</v>
      </c>
      <c r="H110" s="10" t="s">
        <v>22</v>
      </c>
      <c r="I110" s="10" t="s">
        <v>23</v>
      </c>
      <c r="J110" s="10" t="s">
        <v>3903</v>
      </c>
      <c r="K110" s="10" t="s">
        <v>285</v>
      </c>
      <c r="L110" s="10">
        <v>23320</v>
      </c>
      <c r="M110" s="10" t="s">
        <v>26</v>
      </c>
      <c r="N110" s="10" t="str">
        <f>_xlfn.XLOOKUP($M:$M,People!$B:$B,People!A:A)</f>
        <v>Fred Suzuki</v>
      </c>
      <c r="O110" s="10" t="s">
        <v>1595</v>
      </c>
      <c r="P110" s="10" t="str">
        <f>VLOOKUP(O110,Products!$A:$E,3,FALSE)</f>
        <v>Canon</v>
      </c>
      <c r="Q110" s="31">
        <f>INDEX(Products!$E:$E,MATCH(O110,Products!$A:$A,0))</f>
        <v>0.28000000000000003</v>
      </c>
      <c r="R110" s="10" t="s">
        <v>64</v>
      </c>
      <c r="S110" s="10" t="s">
        <v>144</v>
      </c>
      <c r="T110" s="10" t="s">
        <v>1596</v>
      </c>
      <c r="U110" s="12">
        <v>234.45000000000002</v>
      </c>
      <c r="V110" s="12">
        <v>3</v>
      </c>
      <c r="W110" s="12">
        <v>0</v>
      </c>
      <c r="X110" s="12">
        <v>103.15800000000003</v>
      </c>
    </row>
    <row r="111" spans="1:24" ht="14" x14ac:dyDescent="0.3">
      <c r="A111" s="9">
        <v>110</v>
      </c>
      <c r="B111" s="14" t="s">
        <v>6068</v>
      </c>
      <c r="C111" s="15">
        <v>44969</v>
      </c>
      <c r="D111" s="15">
        <v>44975</v>
      </c>
      <c r="E111" s="10" t="s">
        <v>44</v>
      </c>
      <c r="F111" s="10" t="s">
        <v>1375</v>
      </c>
      <c r="G111" s="10" t="s">
        <v>1376</v>
      </c>
      <c r="H111" s="10" t="s">
        <v>22</v>
      </c>
      <c r="I111" s="10" t="s">
        <v>23</v>
      </c>
      <c r="J111" s="10" t="s">
        <v>79</v>
      </c>
      <c r="K111" s="10" t="s">
        <v>38</v>
      </c>
      <c r="L111" s="10">
        <v>94521</v>
      </c>
      <c r="M111" s="10" t="s">
        <v>39</v>
      </c>
      <c r="N111" s="10" t="str">
        <f>_xlfn.XLOOKUP($M:$M,People!$B:$B,People!A:A)</f>
        <v>Sadie Pawthorne</v>
      </c>
      <c r="O111" s="10" t="s">
        <v>1377</v>
      </c>
      <c r="P111" s="10" t="str">
        <f>VLOOKUP(O111,Products!$A:$E,3,FALSE)</f>
        <v>Avery</v>
      </c>
      <c r="Q111" s="31">
        <f>INDEX(Products!$E:$E,MATCH(O111,Products!$A:$A,0))</f>
        <v>0.35</v>
      </c>
      <c r="R111" s="10" t="s">
        <v>28</v>
      </c>
      <c r="S111" s="10" t="s">
        <v>32</v>
      </c>
      <c r="T111" s="10" t="s">
        <v>1378</v>
      </c>
      <c r="U111" s="12">
        <v>129.56800000000001</v>
      </c>
      <c r="V111" s="12">
        <v>2</v>
      </c>
      <c r="W111" s="12">
        <v>0.2</v>
      </c>
      <c r="X111" s="12">
        <v>-24.294000000000018</v>
      </c>
    </row>
    <row r="112" spans="1:24" ht="14" x14ac:dyDescent="0.3">
      <c r="A112" s="9">
        <v>111</v>
      </c>
      <c r="B112" s="14" t="s">
        <v>6069</v>
      </c>
      <c r="C112" s="15">
        <v>44971</v>
      </c>
      <c r="D112" s="15">
        <v>44975</v>
      </c>
      <c r="E112" s="10" t="s">
        <v>44</v>
      </c>
      <c r="F112" s="10" t="s">
        <v>3459</v>
      </c>
      <c r="G112" s="10" t="s">
        <v>3460</v>
      </c>
      <c r="H112" s="10" t="s">
        <v>36</v>
      </c>
      <c r="I112" s="10" t="s">
        <v>23</v>
      </c>
      <c r="J112" s="10" t="s">
        <v>86</v>
      </c>
      <c r="K112" s="10" t="s">
        <v>87</v>
      </c>
      <c r="L112" s="10">
        <v>98103</v>
      </c>
      <c r="M112" s="10" t="s">
        <v>39</v>
      </c>
      <c r="N112" s="10" t="str">
        <f>_xlfn.XLOOKUP($M:$M,People!$B:$B,People!A:A)</f>
        <v>Sadie Pawthorne</v>
      </c>
      <c r="O112" s="10" t="s">
        <v>4367</v>
      </c>
      <c r="P112" s="10" t="str">
        <f>VLOOKUP(O112,Products!$A:$E,3,FALSE)</f>
        <v>IKEA</v>
      </c>
      <c r="Q112" s="31">
        <f>INDEX(Products!$E:$E,MATCH(O112,Products!$A:$A,0))</f>
        <v>0.36</v>
      </c>
      <c r="R112" s="10" t="s">
        <v>41</v>
      </c>
      <c r="S112" s="10" t="s">
        <v>71</v>
      </c>
      <c r="T112" s="10" t="s">
        <v>4368</v>
      </c>
      <c r="U112" s="12">
        <v>81.96</v>
      </c>
      <c r="V112" s="12">
        <v>2</v>
      </c>
      <c r="W112" s="12">
        <v>0</v>
      </c>
      <c r="X112" s="12">
        <v>22.948799999999999</v>
      </c>
    </row>
    <row r="113" spans="1:24" ht="14" x14ac:dyDescent="0.3">
      <c r="A113" s="9">
        <v>112</v>
      </c>
      <c r="B113" s="14" t="s">
        <v>6070</v>
      </c>
      <c r="C113" s="15">
        <v>44971</v>
      </c>
      <c r="D113" s="15">
        <v>44976</v>
      </c>
      <c r="E113" s="10" t="s">
        <v>19</v>
      </c>
      <c r="F113" s="10" t="s">
        <v>3197</v>
      </c>
      <c r="G113" s="10" t="s">
        <v>3198</v>
      </c>
      <c r="H113" s="10" t="s">
        <v>22</v>
      </c>
      <c r="I113" s="10" t="s">
        <v>23</v>
      </c>
      <c r="J113" s="10" t="s">
        <v>165</v>
      </c>
      <c r="K113" s="10" t="s">
        <v>94</v>
      </c>
      <c r="L113" s="10">
        <v>77095</v>
      </c>
      <c r="M113" s="10" t="s">
        <v>95</v>
      </c>
      <c r="N113" s="10" t="str">
        <f>_xlfn.XLOOKUP($M:$M,People!$B:$B,People!A:A)</f>
        <v>Roxanne Rodriguez</v>
      </c>
      <c r="O113" s="10" t="s">
        <v>3079</v>
      </c>
      <c r="P113" s="10" t="str">
        <f>VLOOKUP(O113,Products!$A:$E,3,FALSE)</f>
        <v>Samsung</v>
      </c>
      <c r="Q113" s="31">
        <f>INDEX(Products!$E:$E,MATCH(O113,Products!$A:$A,0))</f>
        <v>0.37</v>
      </c>
      <c r="R113" s="10" t="s">
        <v>41</v>
      </c>
      <c r="S113" s="10" t="s">
        <v>82</v>
      </c>
      <c r="T113" s="10" t="s">
        <v>3080</v>
      </c>
      <c r="U113" s="12">
        <v>16.176000000000002</v>
      </c>
      <c r="V113" s="12">
        <v>3</v>
      </c>
      <c r="W113" s="12">
        <v>0.2</v>
      </c>
      <c r="X113" s="12">
        <v>6.0659999999999989</v>
      </c>
    </row>
    <row r="114" spans="1:24" ht="14" x14ac:dyDescent="0.3">
      <c r="A114" s="9">
        <v>113</v>
      </c>
      <c r="B114" s="14" t="s">
        <v>6069</v>
      </c>
      <c r="C114" s="15">
        <v>44971</v>
      </c>
      <c r="D114" s="15">
        <v>44975</v>
      </c>
      <c r="E114" s="10" t="s">
        <v>44</v>
      </c>
      <c r="F114" s="10" t="s">
        <v>3459</v>
      </c>
      <c r="G114" s="10" t="s">
        <v>3460</v>
      </c>
      <c r="H114" s="10" t="s">
        <v>36</v>
      </c>
      <c r="I114" s="10" t="s">
        <v>23</v>
      </c>
      <c r="J114" s="10" t="s">
        <v>86</v>
      </c>
      <c r="K114" s="10" t="s">
        <v>87</v>
      </c>
      <c r="L114" s="10">
        <v>98103</v>
      </c>
      <c r="M114" s="10" t="s">
        <v>39</v>
      </c>
      <c r="N114" s="10" t="str">
        <f>_xlfn.XLOOKUP($M:$M,People!$B:$B,People!A:A)</f>
        <v>Sadie Pawthorne</v>
      </c>
      <c r="O114" s="10" t="s">
        <v>4553</v>
      </c>
      <c r="P114" s="10" t="str">
        <f>VLOOKUP(O114,Products!$A:$E,3,FALSE)</f>
        <v>Dell</v>
      </c>
      <c r="Q114" s="31">
        <f>INDEX(Products!$E:$E,MATCH(O114,Products!$A:$A,0))</f>
        <v>0.38</v>
      </c>
      <c r="R114" s="10" t="s">
        <v>41</v>
      </c>
      <c r="S114" s="10" t="s">
        <v>510</v>
      </c>
      <c r="T114" s="10" t="s">
        <v>4554</v>
      </c>
      <c r="U114" s="12">
        <v>238.62</v>
      </c>
      <c r="V114" s="12">
        <v>2</v>
      </c>
      <c r="W114" s="12">
        <v>0</v>
      </c>
      <c r="X114" s="12">
        <v>4.7724000000000046</v>
      </c>
    </row>
    <row r="115" spans="1:24" ht="14" x14ac:dyDescent="0.3">
      <c r="A115" s="9">
        <v>114</v>
      </c>
      <c r="B115" s="14" t="s">
        <v>6069</v>
      </c>
      <c r="C115" s="15">
        <v>44971</v>
      </c>
      <c r="D115" s="15">
        <v>44975</v>
      </c>
      <c r="E115" s="10" t="s">
        <v>44</v>
      </c>
      <c r="F115" s="10" t="s">
        <v>3459</v>
      </c>
      <c r="G115" s="10" t="s">
        <v>3460</v>
      </c>
      <c r="H115" s="10" t="s">
        <v>36</v>
      </c>
      <c r="I115" s="10" t="s">
        <v>23</v>
      </c>
      <c r="J115" s="10" t="s">
        <v>86</v>
      </c>
      <c r="K115" s="10" t="s">
        <v>87</v>
      </c>
      <c r="L115" s="10">
        <v>98103</v>
      </c>
      <c r="M115" s="10" t="s">
        <v>39</v>
      </c>
      <c r="N115" s="10" t="str">
        <f>_xlfn.XLOOKUP($M:$M,People!$B:$B,People!A:A)</f>
        <v>Sadie Pawthorne</v>
      </c>
      <c r="O115" s="10" t="s">
        <v>3585</v>
      </c>
      <c r="P115" s="10" t="str">
        <f>VLOOKUP(O115,Products!$A:$E,3,FALSE)</f>
        <v>Staples</v>
      </c>
      <c r="Q115" s="31">
        <f>INDEX(Products!$E:$E,MATCH(O115,Products!$A:$A,0))</f>
        <v>0.39</v>
      </c>
      <c r="R115" s="10" t="s">
        <v>64</v>
      </c>
      <c r="S115" s="10" t="s">
        <v>144</v>
      </c>
      <c r="T115" s="10" t="s">
        <v>3586</v>
      </c>
      <c r="U115" s="12">
        <v>239.96999999999997</v>
      </c>
      <c r="V115" s="12">
        <v>3</v>
      </c>
      <c r="W115" s="12">
        <v>0</v>
      </c>
      <c r="X115" s="12">
        <v>86.389199999999988</v>
      </c>
    </row>
    <row r="116" spans="1:24" ht="14" x14ac:dyDescent="0.3">
      <c r="A116" s="9">
        <v>115</v>
      </c>
      <c r="B116" s="14" t="s">
        <v>6071</v>
      </c>
      <c r="C116" s="15">
        <v>44972</v>
      </c>
      <c r="D116" s="15">
        <v>44976</v>
      </c>
      <c r="E116" s="10" t="s">
        <v>44</v>
      </c>
      <c r="F116" s="10" t="s">
        <v>2058</v>
      </c>
      <c r="G116" s="10" t="s">
        <v>2059</v>
      </c>
      <c r="H116" s="10" t="s">
        <v>36</v>
      </c>
      <c r="I116" s="10" t="s">
        <v>23</v>
      </c>
      <c r="J116" s="10" t="s">
        <v>86</v>
      </c>
      <c r="K116" s="10" t="s">
        <v>87</v>
      </c>
      <c r="L116" s="10">
        <v>98105</v>
      </c>
      <c r="M116" s="10" t="s">
        <v>39</v>
      </c>
      <c r="N116" s="10" t="str">
        <f>_xlfn.XLOOKUP($M:$M,People!$B:$B,People!A:A)</f>
        <v>Sadie Pawthorne</v>
      </c>
      <c r="O116" s="10" t="s">
        <v>2857</v>
      </c>
      <c r="P116" s="10" t="str">
        <f>VLOOKUP(O116,Products!$A:$E,3,FALSE)</f>
        <v>Office Depot</v>
      </c>
      <c r="Q116" s="31">
        <f>INDEX(Products!$E:$E,MATCH(O116,Products!$A:$A,0))</f>
        <v>0.4</v>
      </c>
      <c r="R116" s="10" t="s">
        <v>41</v>
      </c>
      <c r="S116" s="10" t="s">
        <v>68</v>
      </c>
      <c r="T116" s="10" t="s">
        <v>2858</v>
      </c>
      <c r="U116" s="12">
        <v>21.36</v>
      </c>
      <c r="V116" s="12">
        <v>5</v>
      </c>
      <c r="W116" s="12">
        <v>0.2</v>
      </c>
      <c r="X116" s="12">
        <v>7.2089999999999996</v>
      </c>
    </row>
    <row r="117" spans="1:24" ht="14" x14ac:dyDescent="0.3">
      <c r="A117" s="9">
        <v>116</v>
      </c>
      <c r="B117" s="14" t="s">
        <v>6072</v>
      </c>
      <c r="C117" s="15">
        <v>44973</v>
      </c>
      <c r="D117" s="15">
        <v>44978</v>
      </c>
      <c r="E117" s="10" t="s">
        <v>44</v>
      </c>
      <c r="F117" s="10" t="s">
        <v>3051</v>
      </c>
      <c r="G117" s="10" t="s">
        <v>3052</v>
      </c>
      <c r="H117" s="10" t="s">
        <v>22</v>
      </c>
      <c r="I117" s="10" t="s">
        <v>23</v>
      </c>
      <c r="J117" s="10" t="s">
        <v>714</v>
      </c>
      <c r="K117" s="10" t="s">
        <v>94</v>
      </c>
      <c r="L117" s="10">
        <v>75220</v>
      </c>
      <c r="M117" s="10" t="s">
        <v>95</v>
      </c>
      <c r="N117" s="10" t="str">
        <f>_xlfn.XLOOKUP($M:$M,People!$B:$B,People!A:A)</f>
        <v>Roxanne Rodriguez</v>
      </c>
      <c r="O117" s="10" t="s">
        <v>3053</v>
      </c>
      <c r="P117" s="10" t="str">
        <f>VLOOKUP(O117,Products!$A:$E,3,FALSE)</f>
        <v>HP</v>
      </c>
      <c r="Q117" s="31">
        <f>INDEX(Products!$E:$E,MATCH(O117,Products!$A:$A,0))</f>
        <v>0.25</v>
      </c>
      <c r="R117" s="10" t="s">
        <v>41</v>
      </c>
      <c r="S117" s="10" t="s">
        <v>71</v>
      </c>
      <c r="T117" s="10" t="s">
        <v>3054</v>
      </c>
      <c r="U117" s="12">
        <v>7.9599999999999973</v>
      </c>
      <c r="V117" s="12">
        <v>2</v>
      </c>
      <c r="W117" s="12">
        <v>0.8</v>
      </c>
      <c r="X117" s="12">
        <v>-13.930000000000003</v>
      </c>
    </row>
    <row r="118" spans="1:24" ht="14" x14ac:dyDescent="0.3">
      <c r="A118" s="9">
        <v>117</v>
      </c>
      <c r="B118" s="14" t="s">
        <v>6072</v>
      </c>
      <c r="C118" s="15">
        <v>44973</v>
      </c>
      <c r="D118" s="15">
        <v>44978</v>
      </c>
      <c r="E118" s="10" t="s">
        <v>44</v>
      </c>
      <c r="F118" s="10" t="s">
        <v>3051</v>
      </c>
      <c r="G118" s="10" t="s">
        <v>3052</v>
      </c>
      <c r="H118" s="10" t="s">
        <v>22</v>
      </c>
      <c r="I118" s="10" t="s">
        <v>23</v>
      </c>
      <c r="J118" s="10" t="s">
        <v>714</v>
      </c>
      <c r="K118" s="10" t="s">
        <v>94</v>
      </c>
      <c r="L118" s="10">
        <v>75220</v>
      </c>
      <c r="M118" s="10" t="s">
        <v>95</v>
      </c>
      <c r="N118" s="10" t="str">
        <f>_xlfn.XLOOKUP($M:$M,People!$B:$B,People!A:A)</f>
        <v>Roxanne Rodriguez</v>
      </c>
      <c r="O118" s="10" t="s">
        <v>2474</v>
      </c>
      <c r="P118" s="10" t="str">
        <f>VLOOKUP(O118,Products!$A:$E,3,FALSE)</f>
        <v>Canon</v>
      </c>
      <c r="Q118" s="31">
        <f>INDEX(Products!$E:$E,MATCH(O118,Products!$A:$A,0))</f>
        <v>0.26</v>
      </c>
      <c r="R118" s="10" t="s">
        <v>41</v>
      </c>
      <c r="S118" s="10" t="s">
        <v>68</v>
      </c>
      <c r="T118" s="10" t="s">
        <v>2475</v>
      </c>
      <c r="U118" s="12">
        <v>1.0799999999999998</v>
      </c>
      <c r="V118" s="12">
        <v>3</v>
      </c>
      <c r="W118" s="12">
        <v>0.8</v>
      </c>
      <c r="X118" s="12">
        <v>-1.7280000000000002</v>
      </c>
    </row>
    <row r="119" spans="1:24" ht="14" x14ac:dyDescent="0.3">
      <c r="A119" s="9">
        <v>118</v>
      </c>
      <c r="B119" s="14" t="s">
        <v>6073</v>
      </c>
      <c r="C119" s="15">
        <v>44974</v>
      </c>
      <c r="D119" s="15">
        <v>44981</v>
      </c>
      <c r="E119" s="10" t="s">
        <v>44</v>
      </c>
      <c r="F119" s="10" t="s">
        <v>834</v>
      </c>
      <c r="G119" s="10" t="s">
        <v>835</v>
      </c>
      <c r="H119" s="10" t="s">
        <v>22</v>
      </c>
      <c r="I119" s="10" t="s">
        <v>23</v>
      </c>
      <c r="J119" s="10" t="s">
        <v>271</v>
      </c>
      <c r="K119" s="10" t="s">
        <v>189</v>
      </c>
      <c r="L119" s="10">
        <v>60653</v>
      </c>
      <c r="M119" s="10" t="s">
        <v>95</v>
      </c>
      <c r="N119" s="10" t="str">
        <f>_xlfn.XLOOKUP($M:$M,People!$B:$B,People!A:A)</f>
        <v>Roxanne Rodriguez</v>
      </c>
      <c r="O119" s="10" t="s">
        <v>3744</v>
      </c>
      <c r="P119" s="10" t="str">
        <f>VLOOKUP(O119,Products!$A:$E,3,FALSE)</f>
        <v>Logitech</v>
      </c>
      <c r="Q119" s="31">
        <f>INDEX(Products!$E:$E,MATCH(O119,Products!$A:$A,0))</f>
        <v>0.27</v>
      </c>
      <c r="R119" s="10" t="s">
        <v>41</v>
      </c>
      <c r="S119" s="10" t="s">
        <v>61</v>
      </c>
      <c r="T119" s="10" t="s">
        <v>2548</v>
      </c>
      <c r="U119" s="12">
        <v>54.207999999999998</v>
      </c>
      <c r="V119" s="12">
        <v>14</v>
      </c>
      <c r="W119" s="12">
        <v>0.2</v>
      </c>
      <c r="X119" s="12">
        <v>8.808799999999998</v>
      </c>
    </row>
    <row r="120" spans="1:24" ht="14" x14ac:dyDescent="0.3">
      <c r="A120" s="9">
        <v>119</v>
      </c>
      <c r="B120" s="14" t="s">
        <v>6074</v>
      </c>
      <c r="C120" s="15">
        <v>44975</v>
      </c>
      <c r="D120" s="15">
        <v>44975</v>
      </c>
      <c r="E120" s="10" t="s">
        <v>1124</v>
      </c>
      <c r="F120" s="10" t="s">
        <v>1349</v>
      </c>
      <c r="G120" s="10" t="s">
        <v>1350</v>
      </c>
      <c r="H120" s="10" t="s">
        <v>22</v>
      </c>
      <c r="I120" s="10" t="s">
        <v>23</v>
      </c>
      <c r="J120" s="10" t="s">
        <v>3906</v>
      </c>
      <c r="K120" s="10" t="s">
        <v>94</v>
      </c>
      <c r="L120" s="10">
        <v>79424</v>
      </c>
      <c r="M120" s="10" t="s">
        <v>95</v>
      </c>
      <c r="N120" s="10" t="str">
        <f>_xlfn.XLOOKUP($M:$M,People!$B:$B,People!A:A)</f>
        <v>Roxanne Rodriguez</v>
      </c>
      <c r="O120" s="10" t="s">
        <v>5113</v>
      </c>
      <c r="P120" s="10" t="str">
        <f>VLOOKUP(O120,Products!$A:$E,3,FALSE)</f>
        <v>3M</v>
      </c>
      <c r="Q120" s="31">
        <f>INDEX(Products!$E:$E,MATCH(O120,Products!$A:$A,0))</f>
        <v>0.28000000000000003</v>
      </c>
      <c r="R120" s="10" t="s">
        <v>28</v>
      </c>
      <c r="S120" s="10" t="s">
        <v>58</v>
      </c>
      <c r="T120" s="10" t="s">
        <v>5114</v>
      </c>
      <c r="U120" s="12">
        <v>25.16</v>
      </c>
      <c r="V120" s="12">
        <v>5</v>
      </c>
      <c r="W120" s="12">
        <v>0.6</v>
      </c>
      <c r="X120" s="12">
        <v>-11.321999999999999</v>
      </c>
    </row>
    <row r="121" spans="1:24" ht="14" x14ac:dyDescent="0.3">
      <c r="A121" s="9">
        <v>120</v>
      </c>
      <c r="B121" s="14" t="s">
        <v>6075</v>
      </c>
      <c r="C121" s="15">
        <v>44975</v>
      </c>
      <c r="D121" s="15">
        <v>44981</v>
      </c>
      <c r="E121" s="10" t="s">
        <v>44</v>
      </c>
      <c r="F121" s="10" t="s">
        <v>5447</v>
      </c>
      <c r="G121" s="10" t="s">
        <v>5448</v>
      </c>
      <c r="H121" s="10" t="s">
        <v>22</v>
      </c>
      <c r="I121" s="10" t="s">
        <v>23</v>
      </c>
      <c r="J121" s="10" t="s">
        <v>985</v>
      </c>
      <c r="K121" s="10" t="s">
        <v>94</v>
      </c>
      <c r="L121" s="10">
        <v>76017</v>
      </c>
      <c r="M121" s="10" t="s">
        <v>95</v>
      </c>
      <c r="N121" s="10" t="str">
        <f>_xlfn.XLOOKUP($M:$M,People!$B:$B,People!A:A)</f>
        <v>Roxanne Rodriguez</v>
      </c>
      <c r="O121" s="10" t="s">
        <v>4989</v>
      </c>
      <c r="P121" s="10" t="str">
        <f>VLOOKUP(O121,Products!$A:$E,3,FALSE)</f>
        <v>Avery</v>
      </c>
      <c r="Q121" s="31">
        <f>INDEX(Products!$E:$E,MATCH(O121,Products!$A:$A,0))</f>
        <v>0.28999999999999998</v>
      </c>
      <c r="R121" s="10" t="s">
        <v>41</v>
      </c>
      <c r="S121" s="10" t="s">
        <v>53</v>
      </c>
      <c r="T121" s="10" t="s">
        <v>4990</v>
      </c>
      <c r="U121" s="12">
        <v>12.624000000000001</v>
      </c>
      <c r="V121" s="12">
        <v>2</v>
      </c>
      <c r="W121" s="12">
        <v>0.2</v>
      </c>
      <c r="X121" s="12">
        <v>-2.5248000000000022</v>
      </c>
    </row>
    <row r="122" spans="1:24" ht="14" x14ac:dyDescent="0.3">
      <c r="A122" s="9">
        <v>121</v>
      </c>
      <c r="B122" s="14" t="s">
        <v>6076</v>
      </c>
      <c r="C122" s="15">
        <v>44977</v>
      </c>
      <c r="D122" s="15">
        <v>44983</v>
      </c>
      <c r="E122" s="10" t="s">
        <v>44</v>
      </c>
      <c r="F122" s="10" t="s">
        <v>186</v>
      </c>
      <c r="G122" s="10" t="s">
        <v>187</v>
      </c>
      <c r="H122" s="10" t="s">
        <v>36</v>
      </c>
      <c r="I122" s="10" t="s">
        <v>23</v>
      </c>
      <c r="J122" s="10" t="s">
        <v>1275</v>
      </c>
      <c r="K122" s="10" t="s">
        <v>226</v>
      </c>
      <c r="L122" s="10">
        <v>47374</v>
      </c>
      <c r="M122" s="10" t="s">
        <v>95</v>
      </c>
      <c r="N122" s="10" t="str">
        <f>_xlfn.XLOOKUP($M:$M,People!$B:$B,People!A:A)</f>
        <v>Roxanne Rodriguez</v>
      </c>
      <c r="O122" s="10" t="s">
        <v>1782</v>
      </c>
      <c r="P122" s="10" t="str">
        <f>VLOOKUP(O122,Products!$A:$E,3,FALSE)</f>
        <v>IKEA</v>
      </c>
      <c r="Q122" s="31">
        <f>INDEX(Products!$E:$E,MATCH(O122,Products!$A:$A,0))</f>
        <v>0.3</v>
      </c>
      <c r="R122" s="10" t="s">
        <v>28</v>
      </c>
      <c r="S122" s="10" t="s">
        <v>58</v>
      </c>
      <c r="T122" s="10" t="s">
        <v>1783</v>
      </c>
      <c r="U122" s="12">
        <v>20.32</v>
      </c>
      <c r="V122" s="12">
        <v>4</v>
      </c>
      <c r="W122" s="12">
        <v>0</v>
      </c>
      <c r="X122" s="12">
        <v>6.9087999999999994</v>
      </c>
    </row>
    <row r="123" spans="1:24" ht="14" x14ac:dyDescent="0.3">
      <c r="A123" s="9">
        <v>122</v>
      </c>
      <c r="B123" s="14" t="s">
        <v>6077</v>
      </c>
      <c r="C123" s="15">
        <v>44977</v>
      </c>
      <c r="D123" s="15">
        <v>44981</v>
      </c>
      <c r="E123" s="10" t="s">
        <v>44</v>
      </c>
      <c r="F123" s="10" t="s">
        <v>1844</v>
      </c>
      <c r="G123" s="10" t="s">
        <v>1845</v>
      </c>
      <c r="H123" s="10" t="s">
        <v>92</v>
      </c>
      <c r="I123" s="10" t="s">
        <v>23</v>
      </c>
      <c r="J123" s="10" t="s">
        <v>37</v>
      </c>
      <c r="K123" s="10" t="s">
        <v>38</v>
      </c>
      <c r="L123" s="10">
        <v>90049</v>
      </c>
      <c r="M123" s="10" t="s">
        <v>39</v>
      </c>
      <c r="N123" s="10" t="str">
        <f>_xlfn.XLOOKUP($M:$M,People!$B:$B,People!A:A)</f>
        <v>Sadie Pawthorne</v>
      </c>
      <c r="O123" s="10" t="s">
        <v>4949</v>
      </c>
      <c r="P123" s="10" t="str">
        <f>VLOOKUP(O123,Products!$A:$E,3,FALSE)</f>
        <v>Samsung</v>
      </c>
      <c r="Q123" s="31">
        <f>INDEX(Products!$E:$E,MATCH(O123,Products!$A:$A,0))</f>
        <v>0.31</v>
      </c>
      <c r="R123" s="10" t="s">
        <v>41</v>
      </c>
      <c r="S123" s="10" t="s">
        <v>82</v>
      </c>
      <c r="T123" s="10" t="s">
        <v>4950</v>
      </c>
      <c r="U123" s="12">
        <v>12.96</v>
      </c>
      <c r="V123" s="12">
        <v>2</v>
      </c>
      <c r="W123" s="12">
        <v>0</v>
      </c>
      <c r="X123" s="12">
        <v>6.2208000000000006</v>
      </c>
    </row>
    <row r="124" spans="1:24" ht="14" x14ac:dyDescent="0.3">
      <c r="A124" s="9">
        <v>123</v>
      </c>
      <c r="B124" s="14" t="s">
        <v>6076</v>
      </c>
      <c r="C124" s="15">
        <v>44977</v>
      </c>
      <c r="D124" s="15">
        <v>44983</v>
      </c>
      <c r="E124" s="10" t="s">
        <v>44</v>
      </c>
      <c r="F124" s="10" t="s">
        <v>186</v>
      </c>
      <c r="G124" s="10" t="s">
        <v>187</v>
      </c>
      <c r="H124" s="10" t="s">
        <v>36</v>
      </c>
      <c r="I124" s="10" t="s">
        <v>23</v>
      </c>
      <c r="J124" s="10" t="s">
        <v>1275</v>
      </c>
      <c r="K124" s="10" t="s">
        <v>226</v>
      </c>
      <c r="L124" s="10">
        <v>47374</v>
      </c>
      <c r="M124" s="10" t="s">
        <v>95</v>
      </c>
      <c r="N124" s="10" t="str">
        <f>_xlfn.XLOOKUP($M:$M,People!$B:$B,People!A:A)</f>
        <v>Roxanne Rodriguez</v>
      </c>
      <c r="O124" s="10" t="s">
        <v>3845</v>
      </c>
      <c r="P124" s="10" t="str">
        <f>VLOOKUP(O124,Products!$A:$E,3,FALSE)</f>
        <v>Dell</v>
      </c>
      <c r="Q124" s="31">
        <f>INDEX(Products!$E:$E,MATCH(O124,Products!$A:$A,0))</f>
        <v>0.32</v>
      </c>
      <c r="R124" s="10" t="s">
        <v>64</v>
      </c>
      <c r="S124" s="10" t="s">
        <v>144</v>
      </c>
      <c r="T124" s="10" t="s">
        <v>3846</v>
      </c>
      <c r="U124" s="12">
        <v>62.31</v>
      </c>
      <c r="V124" s="12">
        <v>3</v>
      </c>
      <c r="W124" s="12">
        <v>0</v>
      </c>
      <c r="X124" s="12">
        <v>22.4316</v>
      </c>
    </row>
    <row r="125" spans="1:24" ht="14" x14ac:dyDescent="0.3">
      <c r="A125" s="9">
        <v>124</v>
      </c>
      <c r="B125" s="14" t="s">
        <v>6078</v>
      </c>
      <c r="C125" s="15">
        <v>44978</v>
      </c>
      <c r="D125" s="15">
        <v>44982</v>
      </c>
      <c r="E125" s="10" t="s">
        <v>44</v>
      </c>
      <c r="F125" s="10" t="s">
        <v>4276</v>
      </c>
      <c r="G125" s="10" t="s">
        <v>4277</v>
      </c>
      <c r="H125" s="10" t="s">
        <v>22</v>
      </c>
      <c r="I125" s="10" t="s">
        <v>23</v>
      </c>
      <c r="J125" s="10" t="s">
        <v>4414</v>
      </c>
      <c r="K125" s="10" t="s">
        <v>189</v>
      </c>
      <c r="L125" s="10">
        <v>60098</v>
      </c>
      <c r="M125" s="10" t="s">
        <v>95</v>
      </c>
      <c r="N125" s="10" t="str">
        <f>_xlfn.XLOOKUP($M:$M,People!$B:$B,People!A:A)</f>
        <v>Roxanne Rodriguez</v>
      </c>
      <c r="O125" s="10" t="s">
        <v>2025</v>
      </c>
      <c r="P125" s="10" t="str">
        <f>VLOOKUP(O125,Products!$A:$E,3,FALSE)</f>
        <v>Office Depot</v>
      </c>
      <c r="Q125" s="31">
        <f>INDEX(Products!$E:$E,MATCH(O125,Products!$A:$A,0))</f>
        <v>0.26</v>
      </c>
      <c r="R125" s="10" t="s">
        <v>41</v>
      </c>
      <c r="S125" s="10" t="s">
        <v>68</v>
      </c>
      <c r="T125" s="10" t="s">
        <v>2026</v>
      </c>
      <c r="U125" s="12">
        <v>8.8499999999999979</v>
      </c>
      <c r="V125" s="12">
        <v>5</v>
      </c>
      <c r="W125" s="12">
        <v>0.8</v>
      </c>
      <c r="X125" s="12">
        <v>-13.717499999999998</v>
      </c>
    </row>
    <row r="126" spans="1:24" ht="14" x14ac:dyDescent="0.3">
      <c r="A126" s="9">
        <v>125</v>
      </c>
      <c r="B126" s="14" t="s">
        <v>6079</v>
      </c>
      <c r="C126" s="15">
        <v>44979</v>
      </c>
      <c r="D126" s="15">
        <v>44981</v>
      </c>
      <c r="E126" s="10" t="s">
        <v>168</v>
      </c>
      <c r="F126" s="10" t="s">
        <v>1451</v>
      </c>
      <c r="G126" s="10" t="s">
        <v>1452</v>
      </c>
      <c r="H126" s="10" t="s">
        <v>22</v>
      </c>
      <c r="I126" s="10" t="s">
        <v>23</v>
      </c>
      <c r="J126" s="10" t="s">
        <v>5468</v>
      </c>
      <c r="K126" s="10" t="s">
        <v>38</v>
      </c>
      <c r="L126" s="10">
        <v>92553</v>
      </c>
      <c r="M126" s="10" t="s">
        <v>39</v>
      </c>
      <c r="N126" s="10" t="str">
        <f>_xlfn.XLOOKUP($M:$M,People!$B:$B,People!A:A)</f>
        <v>Sadie Pawthorne</v>
      </c>
      <c r="O126" s="10" t="s">
        <v>1949</v>
      </c>
      <c r="P126" s="10" t="str">
        <f>VLOOKUP(O126,Products!$A:$E,3,FALSE)</f>
        <v>Staples</v>
      </c>
      <c r="Q126" s="31">
        <f>INDEX(Products!$E:$E,MATCH(O126,Products!$A:$A,0))</f>
        <v>0.33</v>
      </c>
      <c r="R126" s="10" t="s">
        <v>41</v>
      </c>
      <c r="S126" s="10" t="s">
        <v>82</v>
      </c>
      <c r="T126" s="10" t="s">
        <v>1950</v>
      </c>
      <c r="U126" s="12">
        <v>19.440000000000001</v>
      </c>
      <c r="V126" s="12">
        <v>3</v>
      </c>
      <c r="W126" s="12">
        <v>0</v>
      </c>
      <c r="X126" s="12">
        <v>9.3312000000000008</v>
      </c>
    </row>
    <row r="127" spans="1:24" ht="14" x14ac:dyDescent="0.3">
      <c r="A127" s="9">
        <v>126</v>
      </c>
      <c r="B127" s="14" t="s">
        <v>6080</v>
      </c>
      <c r="C127" s="15">
        <v>44980</v>
      </c>
      <c r="D127" s="15">
        <v>44984</v>
      </c>
      <c r="E127" s="10" t="s">
        <v>44</v>
      </c>
      <c r="F127" s="10" t="s">
        <v>4714</v>
      </c>
      <c r="G127" s="10" t="s">
        <v>4715</v>
      </c>
      <c r="H127" s="10" t="s">
        <v>92</v>
      </c>
      <c r="I127" s="10" t="s">
        <v>23</v>
      </c>
      <c r="J127" s="10" t="s">
        <v>3412</v>
      </c>
      <c r="K127" s="10" t="s">
        <v>94</v>
      </c>
      <c r="L127" s="10">
        <v>79907</v>
      </c>
      <c r="M127" s="10" t="s">
        <v>95</v>
      </c>
      <c r="N127" s="10" t="str">
        <f>_xlfn.XLOOKUP($M:$M,People!$B:$B,People!A:A)</f>
        <v>Roxanne Rodriguez</v>
      </c>
      <c r="O127" s="10" t="s">
        <v>2557</v>
      </c>
      <c r="P127" s="10" t="str">
        <f>VLOOKUP(O127,Products!$A:$E,3,FALSE)</f>
        <v>Office Depot</v>
      </c>
      <c r="Q127" s="31">
        <f>INDEX(Products!$E:$E,MATCH(O127,Products!$A:$A,0))</f>
        <v>0.34</v>
      </c>
      <c r="R127" s="10" t="s">
        <v>41</v>
      </c>
      <c r="S127" s="10" t="s">
        <v>68</v>
      </c>
      <c r="T127" s="10" t="s">
        <v>2558</v>
      </c>
      <c r="U127" s="12">
        <v>4.427999999999999</v>
      </c>
      <c r="V127" s="12">
        <v>3</v>
      </c>
      <c r="W127" s="12">
        <v>0.8</v>
      </c>
      <c r="X127" s="12">
        <v>-6.8633999999999986</v>
      </c>
    </row>
    <row r="128" spans="1:24" ht="14" x14ac:dyDescent="0.3">
      <c r="A128" s="9">
        <v>127</v>
      </c>
      <c r="B128" s="14" t="s">
        <v>6080</v>
      </c>
      <c r="C128" s="15">
        <v>44980</v>
      </c>
      <c r="D128" s="15">
        <v>44984</v>
      </c>
      <c r="E128" s="10" t="s">
        <v>44</v>
      </c>
      <c r="F128" s="10" t="s">
        <v>4714</v>
      </c>
      <c r="G128" s="10" t="s">
        <v>4715</v>
      </c>
      <c r="H128" s="10" t="s">
        <v>92</v>
      </c>
      <c r="I128" s="10" t="s">
        <v>23</v>
      </c>
      <c r="J128" s="10" t="s">
        <v>3412</v>
      </c>
      <c r="K128" s="10" t="s">
        <v>94</v>
      </c>
      <c r="L128" s="10">
        <v>79907</v>
      </c>
      <c r="M128" s="10" t="s">
        <v>95</v>
      </c>
      <c r="N128" s="10" t="str">
        <f>_xlfn.XLOOKUP($M:$M,People!$B:$B,People!A:A)</f>
        <v>Roxanne Rodriguez</v>
      </c>
      <c r="O128" s="10" t="s">
        <v>2815</v>
      </c>
      <c r="P128" s="10" t="str">
        <f>VLOOKUP(O128,Products!$A:$E,3,FALSE)</f>
        <v>HP</v>
      </c>
      <c r="Q128" s="31">
        <f>INDEX(Products!$E:$E,MATCH(O128,Products!$A:$A,0))</f>
        <v>0.35</v>
      </c>
      <c r="R128" s="10" t="s">
        <v>41</v>
      </c>
      <c r="S128" s="10" t="s">
        <v>42</v>
      </c>
      <c r="T128" s="10" t="s">
        <v>2816</v>
      </c>
      <c r="U128" s="12">
        <v>6.9360000000000008</v>
      </c>
      <c r="V128" s="12">
        <v>3</v>
      </c>
      <c r="W128" s="12">
        <v>0.2</v>
      </c>
      <c r="X128" s="12">
        <v>2.3409000000000004</v>
      </c>
    </row>
    <row r="129" spans="1:24" ht="14" x14ac:dyDescent="0.3">
      <c r="A129" s="9">
        <v>128</v>
      </c>
      <c r="B129" s="14" t="s">
        <v>6081</v>
      </c>
      <c r="C129" s="15">
        <v>44981</v>
      </c>
      <c r="D129" s="15">
        <v>44987</v>
      </c>
      <c r="E129" s="10" t="s">
        <v>44</v>
      </c>
      <c r="F129" s="10" t="s">
        <v>2582</v>
      </c>
      <c r="G129" s="10" t="s">
        <v>2583</v>
      </c>
      <c r="H129" s="10" t="s">
        <v>22</v>
      </c>
      <c r="I129" s="10" t="s">
        <v>23</v>
      </c>
      <c r="J129" s="10" t="s">
        <v>3783</v>
      </c>
      <c r="K129" s="10" t="s">
        <v>371</v>
      </c>
      <c r="L129" s="10">
        <v>97504</v>
      </c>
      <c r="M129" s="10" t="s">
        <v>39</v>
      </c>
      <c r="N129" s="10" t="str">
        <f>_xlfn.XLOOKUP($M:$M,People!$B:$B,People!A:A)</f>
        <v>Sadie Pawthorne</v>
      </c>
      <c r="O129" s="10" t="s">
        <v>5080</v>
      </c>
      <c r="P129" s="10" t="str">
        <f>VLOOKUP(O129,Products!$A:$E,3,FALSE)</f>
        <v>Canon</v>
      </c>
      <c r="Q129" s="31">
        <f>INDEX(Products!$E:$E,MATCH(O129,Products!$A:$A,0))</f>
        <v>0.36</v>
      </c>
      <c r="R129" s="10" t="s">
        <v>41</v>
      </c>
      <c r="S129" s="10" t="s">
        <v>82</v>
      </c>
      <c r="T129" s="10" t="s">
        <v>5081</v>
      </c>
      <c r="U129" s="12">
        <v>22.776000000000003</v>
      </c>
      <c r="V129" s="12">
        <v>3</v>
      </c>
      <c r="W129" s="12">
        <v>0.2</v>
      </c>
      <c r="X129" s="12">
        <v>7.6868999999999996</v>
      </c>
    </row>
    <row r="130" spans="1:24" ht="14" x14ac:dyDescent="0.3">
      <c r="A130" s="9">
        <v>129</v>
      </c>
      <c r="B130" s="14" t="s">
        <v>6081</v>
      </c>
      <c r="C130" s="15">
        <v>44981</v>
      </c>
      <c r="D130" s="15">
        <v>44987</v>
      </c>
      <c r="E130" s="10" t="s">
        <v>44</v>
      </c>
      <c r="F130" s="10" t="s">
        <v>2582</v>
      </c>
      <c r="G130" s="10" t="s">
        <v>2583</v>
      </c>
      <c r="H130" s="10" t="s">
        <v>22</v>
      </c>
      <c r="I130" s="10" t="s">
        <v>23</v>
      </c>
      <c r="J130" s="10" t="s">
        <v>3783</v>
      </c>
      <c r="K130" s="10" t="s">
        <v>371</v>
      </c>
      <c r="L130" s="10">
        <v>97504</v>
      </c>
      <c r="M130" s="10" t="s">
        <v>39</v>
      </c>
      <c r="N130" s="10" t="str">
        <f>_xlfn.XLOOKUP($M:$M,People!$B:$B,People!A:A)</f>
        <v>Sadie Pawthorne</v>
      </c>
      <c r="O130" s="10" t="s">
        <v>4929</v>
      </c>
      <c r="P130" s="10" t="str">
        <f>VLOOKUP(O130,Products!$A:$E,3,FALSE)</f>
        <v>Staples</v>
      </c>
      <c r="Q130" s="31">
        <f>INDEX(Products!$E:$E,MATCH(O130,Products!$A:$A,0))</f>
        <v>0.25</v>
      </c>
      <c r="R130" s="10" t="s">
        <v>41</v>
      </c>
      <c r="S130" s="10" t="s">
        <v>82</v>
      </c>
      <c r="T130" s="10" t="s">
        <v>4930</v>
      </c>
      <c r="U130" s="12">
        <v>32.896000000000001</v>
      </c>
      <c r="V130" s="12">
        <v>4</v>
      </c>
      <c r="W130" s="12">
        <v>0.2</v>
      </c>
      <c r="X130" s="12">
        <v>11.102399999999996</v>
      </c>
    </row>
    <row r="131" spans="1:24" ht="14" x14ac:dyDescent="0.3">
      <c r="A131" s="9">
        <v>130</v>
      </c>
      <c r="B131" s="14" t="s">
        <v>6082</v>
      </c>
      <c r="C131" s="15">
        <v>44984</v>
      </c>
      <c r="D131" s="15">
        <v>44988</v>
      </c>
      <c r="E131" s="10" t="s">
        <v>168</v>
      </c>
      <c r="F131" s="10" t="s">
        <v>3899</v>
      </c>
      <c r="G131" s="10" t="s">
        <v>3900</v>
      </c>
      <c r="H131" s="10" t="s">
        <v>22</v>
      </c>
      <c r="I131" s="10" t="s">
        <v>23</v>
      </c>
      <c r="J131" s="10" t="s">
        <v>437</v>
      </c>
      <c r="K131" s="10" t="s">
        <v>438</v>
      </c>
      <c r="L131" s="10">
        <v>43229</v>
      </c>
      <c r="M131" s="10" t="s">
        <v>133</v>
      </c>
      <c r="N131" s="10" t="str">
        <f>_xlfn.XLOOKUP($M:$M,People!$B:$B,People!A:A)</f>
        <v>Chuck Magee</v>
      </c>
      <c r="O131" s="10" t="s">
        <v>1629</v>
      </c>
      <c r="P131" s="10" t="str">
        <f>VLOOKUP(O131,Products!$A:$E,3,FALSE)</f>
        <v>Logitech</v>
      </c>
      <c r="Q131" s="31">
        <f>INDEX(Products!$E:$E,MATCH(O131,Products!$A:$A,0))</f>
        <v>0.37</v>
      </c>
      <c r="R131" s="10" t="s">
        <v>41</v>
      </c>
      <c r="S131" s="10" t="s">
        <v>61</v>
      </c>
      <c r="T131" s="10" t="s">
        <v>1630</v>
      </c>
      <c r="U131" s="12">
        <v>19.456000000000003</v>
      </c>
      <c r="V131" s="12">
        <v>4</v>
      </c>
      <c r="W131" s="12">
        <v>0.2</v>
      </c>
      <c r="X131" s="12">
        <v>3.4047999999999981</v>
      </c>
    </row>
    <row r="132" spans="1:24" ht="14" x14ac:dyDescent="0.3">
      <c r="A132" s="9">
        <v>131</v>
      </c>
      <c r="B132" s="14" t="s">
        <v>6083</v>
      </c>
      <c r="C132" s="15">
        <v>44986</v>
      </c>
      <c r="D132" s="15">
        <v>44990</v>
      </c>
      <c r="E132" s="10" t="s">
        <v>44</v>
      </c>
      <c r="F132" s="10" t="s">
        <v>4630</v>
      </c>
      <c r="G132" s="10" t="s">
        <v>4631</v>
      </c>
      <c r="H132" s="10" t="s">
        <v>92</v>
      </c>
      <c r="I132" s="10" t="s">
        <v>23</v>
      </c>
      <c r="J132" s="10" t="s">
        <v>4294</v>
      </c>
      <c r="K132" s="10" t="s">
        <v>189</v>
      </c>
      <c r="L132" s="10">
        <v>60126</v>
      </c>
      <c r="M132" s="10" t="s">
        <v>95</v>
      </c>
      <c r="N132" s="10" t="str">
        <f>_xlfn.XLOOKUP($M:$M,People!$B:$B,People!A:A)</f>
        <v>Roxanne Rodriguez</v>
      </c>
      <c r="O132" s="10" t="s">
        <v>340</v>
      </c>
      <c r="P132" s="10" t="str">
        <f>VLOOKUP(O132,Products!$A:$E,3,FALSE)</f>
        <v>3M</v>
      </c>
      <c r="Q132" s="31">
        <f>INDEX(Products!$E:$E,MATCH(O132,Products!$A:$A,0))</f>
        <v>0.38</v>
      </c>
      <c r="R132" s="10" t="s">
        <v>28</v>
      </c>
      <c r="S132" s="10" t="s">
        <v>32</v>
      </c>
      <c r="T132" s="10" t="s">
        <v>341</v>
      </c>
      <c r="U132" s="12">
        <v>634.11599999999999</v>
      </c>
      <c r="V132" s="12">
        <v>6</v>
      </c>
      <c r="W132" s="12">
        <v>0.3</v>
      </c>
      <c r="X132" s="12">
        <v>-172.11720000000003</v>
      </c>
    </row>
    <row r="133" spans="1:24" ht="14" x14ac:dyDescent="0.3">
      <c r="A133" s="9">
        <v>132</v>
      </c>
      <c r="B133" s="14" t="s">
        <v>6084</v>
      </c>
      <c r="C133" s="15">
        <v>44986</v>
      </c>
      <c r="D133" s="15">
        <v>44990</v>
      </c>
      <c r="E133" s="10" t="s">
        <v>44</v>
      </c>
      <c r="F133" s="10" t="s">
        <v>4319</v>
      </c>
      <c r="G133" s="10" t="s">
        <v>4320</v>
      </c>
      <c r="H133" s="10" t="s">
        <v>22</v>
      </c>
      <c r="I133" s="10" t="s">
        <v>23</v>
      </c>
      <c r="J133" s="10" t="s">
        <v>3412</v>
      </c>
      <c r="K133" s="10" t="s">
        <v>94</v>
      </c>
      <c r="L133" s="10">
        <v>79907</v>
      </c>
      <c r="M133" s="10" t="s">
        <v>95</v>
      </c>
      <c r="N133" s="10" t="str">
        <f>_xlfn.XLOOKUP($M:$M,People!$B:$B,People!A:A)</f>
        <v>Roxanne Rodriguez</v>
      </c>
      <c r="O133" s="10" t="s">
        <v>2818</v>
      </c>
      <c r="P133" s="10" t="str">
        <f>VLOOKUP(O133,Products!$A:$E,3,FALSE)</f>
        <v>Avery</v>
      </c>
      <c r="Q133" s="31">
        <f>INDEX(Products!$E:$E,MATCH(O133,Products!$A:$A,0))</f>
        <v>0.39</v>
      </c>
      <c r="R133" s="10" t="s">
        <v>28</v>
      </c>
      <c r="S133" s="10" t="s">
        <v>32</v>
      </c>
      <c r="T133" s="10" t="s">
        <v>2819</v>
      </c>
      <c r="U133" s="12">
        <v>362.24999999999994</v>
      </c>
      <c r="V133" s="12">
        <v>6</v>
      </c>
      <c r="W133" s="12">
        <v>0.3</v>
      </c>
      <c r="X133" s="12">
        <v>0</v>
      </c>
    </row>
    <row r="134" spans="1:24" ht="14" x14ac:dyDescent="0.3">
      <c r="A134" s="9">
        <v>133</v>
      </c>
      <c r="B134" s="14" t="s">
        <v>6085</v>
      </c>
      <c r="C134" s="15">
        <v>44986</v>
      </c>
      <c r="D134" s="15">
        <v>44991</v>
      </c>
      <c r="E134" s="10" t="s">
        <v>19</v>
      </c>
      <c r="F134" s="10" t="s">
        <v>565</v>
      </c>
      <c r="G134" s="10" t="s">
        <v>566</v>
      </c>
      <c r="H134" s="10" t="s">
        <v>22</v>
      </c>
      <c r="I134" s="10" t="s">
        <v>23</v>
      </c>
      <c r="J134" s="10" t="s">
        <v>86</v>
      </c>
      <c r="K134" s="10" t="s">
        <v>87</v>
      </c>
      <c r="L134" s="10">
        <v>98115</v>
      </c>
      <c r="M134" s="10" t="s">
        <v>39</v>
      </c>
      <c r="N134" s="10" t="str">
        <f>_xlfn.XLOOKUP($M:$M,People!$B:$B,People!A:A)</f>
        <v>Sadie Pawthorne</v>
      </c>
      <c r="O134" s="10" t="s">
        <v>469</v>
      </c>
      <c r="P134" s="10" t="str">
        <f>VLOOKUP(O134,Products!$A:$E,3,FALSE)</f>
        <v>3M</v>
      </c>
      <c r="Q134" s="31">
        <f>INDEX(Products!$E:$E,MATCH(O134,Products!$A:$A,0))</f>
        <v>0.3</v>
      </c>
      <c r="R134" s="10" t="s">
        <v>28</v>
      </c>
      <c r="S134" s="10" t="s">
        <v>32</v>
      </c>
      <c r="T134" s="10" t="s">
        <v>470</v>
      </c>
      <c r="U134" s="12">
        <v>457.56800000000004</v>
      </c>
      <c r="V134" s="12">
        <v>2</v>
      </c>
      <c r="W134" s="12">
        <v>0.2</v>
      </c>
      <c r="X134" s="12">
        <v>51.476399999999941</v>
      </c>
    </row>
    <row r="135" spans="1:24" ht="14" x14ac:dyDescent="0.3">
      <c r="A135" s="9">
        <v>134</v>
      </c>
      <c r="B135" s="14" t="s">
        <v>6084</v>
      </c>
      <c r="C135" s="15">
        <v>44986</v>
      </c>
      <c r="D135" s="15">
        <v>44990</v>
      </c>
      <c r="E135" s="10" t="s">
        <v>44</v>
      </c>
      <c r="F135" s="10" t="s">
        <v>4319</v>
      </c>
      <c r="G135" s="10" t="s">
        <v>4320</v>
      </c>
      <c r="H135" s="10" t="s">
        <v>22</v>
      </c>
      <c r="I135" s="10" t="s">
        <v>23</v>
      </c>
      <c r="J135" s="10" t="s">
        <v>3412</v>
      </c>
      <c r="K135" s="10" t="s">
        <v>94</v>
      </c>
      <c r="L135" s="10">
        <v>79907</v>
      </c>
      <c r="M135" s="10" t="s">
        <v>95</v>
      </c>
      <c r="N135" s="10" t="str">
        <f>_xlfn.XLOOKUP($M:$M,People!$B:$B,People!A:A)</f>
        <v>Roxanne Rodriguez</v>
      </c>
      <c r="O135" s="10" t="s">
        <v>2472</v>
      </c>
      <c r="P135" s="10" t="str">
        <f>VLOOKUP(O135,Products!$A:$E,3,FALSE)</f>
        <v>Logitech</v>
      </c>
      <c r="Q135" s="31">
        <f>INDEX(Products!$E:$E,MATCH(O135,Products!$A:$A,0))</f>
        <v>0.27</v>
      </c>
      <c r="R135" s="10" t="s">
        <v>28</v>
      </c>
      <c r="S135" s="10" t="s">
        <v>58</v>
      </c>
      <c r="T135" s="10" t="s">
        <v>2473</v>
      </c>
      <c r="U135" s="12">
        <v>63.552000000000007</v>
      </c>
      <c r="V135" s="12">
        <v>6</v>
      </c>
      <c r="W135" s="12">
        <v>0.6</v>
      </c>
      <c r="X135" s="12">
        <v>-34.953600000000002</v>
      </c>
    </row>
    <row r="136" spans="1:24" ht="14" x14ac:dyDescent="0.3">
      <c r="A136" s="9">
        <v>135</v>
      </c>
      <c r="B136" s="14" t="s">
        <v>6086</v>
      </c>
      <c r="C136" s="15">
        <v>44986</v>
      </c>
      <c r="D136" s="15">
        <v>44992</v>
      </c>
      <c r="E136" s="10" t="s">
        <v>44</v>
      </c>
      <c r="F136" s="10" t="s">
        <v>3733</v>
      </c>
      <c r="G136" s="10" t="s">
        <v>3734</v>
      </c>
      <c r="H136" s="10" t="s">
        <v>22</v>
      </c>
      <c r="I136" s="10" t="s">
        <v>23</v>
      </c>
      <c r="J136" s="10" t="s">
        <v>165</v>
      </c>
      <c r="K136" s="10" t="s">
        <v>94</v>
      </c>
      <c r="L136" s="10">
        <v>77036</v>
      </c>
      <c r="M136" s="10" t="s">
        <v>95</v>
      </c>
      <c r="N136" s="10" t="str">
        <f>_xlfn.XLOOKUP($M:$M,People!$B:$B,People!A:A)</f>
        <v>Roxanne Rodriguez</v>
      </c>
      <c r="O136" s="10" t="s">
        <v>4163</v>
      </c>
      <c r="P136" s="10" t="str">
        <f>VLOOKUP(O136,Products!$A:$E,3,FALSE)</f>
        <v>IKEA</v>
      </c>
      <c r="Q136" s="31">
        <f>INDEX(Products!$E:$E,MATCH(O136,Products!$A:$A,0))</f>
        <v>0.4</v>
      </c>
      <c r="R136" s="10" t="s">
        <v>28</v>
      </c>
      <c r="S136" s="10" t="s">
        <v>50</v>
      </c>
      <c r="T136" s="10" t="s">
        <v>4164</v>
      </c>
      <c r="U136" s="12">
        <v>376.50899999999996</v>
      </c>
      <c r="V136" s="12">
        <v>3</v>
      </c>
      <c r="W136" s="12">
        <v>0.3</v>
      </c>
      <c r="X136" s="12">
        <v>-43.029600000000045</v>
      </c>
    </row>
    <row r="137" spans="1:24" ht="14" x14ac:dyDescent="0.3">
      <c r="A137" s="9">
        <v>136</v>
      </c>
      <c r="B137" s="14" t="s">
        <v>6084</v>
      </c>
      <c r="C137" s="15">
        <v>44986</v>
      </c>
      <c r="D137" s="15">
        <v>44990</v>
      </c>
      <c r="E137" s="10" t="s">
        <v>44</v>
      </c>
      <c r="F137" s="10" t="s">
        <v>4319</v>
      </c>
      <c r="G137" s="10" t="s">
        <v>4320</v>
      </c>
      <c r="H137" s="10" t="s">
        <v>22</v>
      </c>
      <c r="I137" s="10" t="s">
        <v>23</v>
      </c>
      <c r="J137" s="10" t="s">
        <v>3412</v>
      </c>
      <c r="K137" s="10" t="s">
        <v>94</v>
      </c>
      <c r="L137" s="10">
        <v>79907</v>
      </c>
      <c r="M137" s="10" t="s">
        <v>95</v>
      </c>
      <c r="N137" s="10" t="str">
        <f>_xlfn.XLOOKUP($M:$M,People!$B:$B,People!A:A)</f>
        <v>Roxanne Rodriguez</v>
      </c>
      <c r="O137" s="10" t="s">
        <v>3897</v>
      </c>
      <c r="P137" s="10" t="str">
        <f>VLOOKUP(O137,Products!$A:$E,3,FALSE)</f>
        <v>Samsung</v>
      </c>
      <c r="Q137" s="31">
        <f>INDEX(Products!$E:$E,MATCH(O137,Products!$A:$A,0))</f>
        <v>0.25</v>
      </c>
      <c r="R137" s="10" t="s">
        <v>41</v>
      </c>
      <c r="S137" s="10" t="s">
        <v>240</v>
      </c>
      <c r="T137" s="10" t="s">
        <v>3898</v>
      </c>
      <c r="U137" s="12">
        <v>18.84</v>
      </c>
      <c r="V137" s="12">
        <v>5</v>
      </c>
      <c r="W137" s="12">
        <v>0.2</v>
      </c>
      <c r="X137" s="12">
        <v>-3.5324999999999998</v>
      </c>
    </row>
    <row r="138" spans="1:24" ht="14" x14ac:dyDescent="0.3">
      <c r="A138" s="9">
        <v>137</v>
      </c>
      <c r="B138" s="14" t="s">
        <v>6083</v>
      </c>
      <c r="C138" s="15">
        <v>44986</v>
      </c>
      <c r="D138" s="15">
        <v>44990</v>
      </c>
      <c r="E138" s="10" t="s">
        <v>44</v>
      </c>
      <c r="F138" s="10" t="s">
        <v>4630</v>
      </c>
      <c r="G138" s="10" t="s">
        <v>4631</v>
      </c>
      <c r="H138" s="10" t="s">
        <v>92</v>
      </c>
      <c r="I138" s="10" t="s">
        <v>23</v>
      </c>
      <c r="J138" s="10" t="s">
        <v>4294</v>
      </c>
      <c r="K138" s="10" t="s">
        <v>189</v>
      </c>
      <c r="L138" s="10">
        <v>60126</v>
      </c>
      <c r="M138" s="10" t="s">
        <v>95</v>
      </c>
      <c r="N138" s="10" t="str">
        <f>_xlfn.XLOOKUP($M:$M,People!$B:$B,People!A:A)</f>
        <v>Roxanne Rodriguez</v>
      </c>
      <c r="O138" s="10" t="s">
        <v>5563</v>
      </c>
      <c r="P138" s="10" t="str">
        <f>VLOOKUP(O138,Products!$A:$E,3,FALSE)</f>
        <v>Dell</v>
      </c>
      <c r="Q138" s="31">
        <f>INDEX(Products!$E:$E,MATCH(O138,Products!$A:$A,0))</f>
        <v>0.26</v>
      </c>
      <c r="R138" s="10" t="s">
        <v>41</v>
      </c>
      <c r="S138" s="10" t="s">
        <v>82</v>
      </c>
      <c r="T138" s="10" t="s">
        <v>5564</v>
      </c>
      <c r="U138" s="12">
        <v>17.472000000000001</v>
      </c>
      <c r="V138" s="12">
        <v>3</v>
      </c>
      <c r="W138" s="12">
        <v>0.2</v>
      </c>
      <c r="X138" s="12">
        <v>5.6783999999999981</v>
      </c>
    </row>
    <row r="139" spans="1:24" ht="14" x14ac:dyDescent="0.3">
      <c r="A139" s="9">
        <v>138</v>
      </c>
      <c r="B139" s="14" t="s">
        <v>6084</v>
      </c>
      <c r="C139" s="15">
        <v>44986</v>
      </c>
      <c r="D139" s="15">
        <v>44990</v>
      </c>
      <c r="E139" s="10" t="s">
        <v>44</v>
      </c>
      <c r="F139" s="10" t="s">
        <v>4319</v>
      </c>
      <c r="G139" s="10" t="s">
        <v>4320</v>
      </c>
      <c r="H139" s="10" t="s">
        <v>22</v>
      </c>
      <c r="I139" s="10" t="s">
        <v>23</v>
      </c>
      <c r="J139" s="10" t="s">
        <v>3412</v>
      </c>
      <c r="K139" s="10" t="s">
        <v>94</v>
      </c>
      <c r="L139" s="10">
        <v>79907</v>
      </c>
      <c r="M139" s="10" t="s">
        <v>95</v>
      </c>
      <c r="N139" s="10" t="str">
        <f>_xlfn.XLOOKUP($M:$M,People!$B:$B,People!A:A)</f>
        <v>Roxanne Rodriguez</v>
      </c>
      <c r="O139" s="10" t="s">
        <v>1358</v>
      </c>
      <c r="P139" s="10" t="str">
        <f>VLOOKUP(O139,Products!$A:$E,3,FALSE)</f>
        <v>Staples</v>
      </c>
      <c r="Q139" s="31">
        <f>INDEX(Products!$E:$E,MATCH(O139,Products!$A:$A,0))</f>
        <v>0.27</v>
      </c>
      <c r="R139" s="10" t="s">
        <v>41</v>
      </c>
      <c r="S139" s="10" t="s">
        <v>53</v>
      </c>
      <c r="T139" s="10" t="s">
        <v>1359</v>
      </c>
      <c r="U139" s="12">
        <v>129.55199999999999</v>
      </c>
      <c r="V139" s="12">
        <v>3</v>
      </c>
      <c r="W139" s="12">
        <v>0.2</v>
      </c>
      <c r="X139" s="12">
        <v>-22.671600000000005</v>
      </c>
    </row>
    <row r="140" spans="1:24" ht="14" x14ac:dyDescent="0.3">
      <c r="A140" s="9">
        <v>139</v>
      </c>
      <c r="B140" s="14" t="s">
        <v>6086</v>
      </c>
      <c r="C140" s="15">
        <v>44986</v>
      </c>
      <c r="D140" s="15">
        <v>44992</v>
      </c>
      <c r="E140" s="10" t="s">
        <v>44</v>
      </c>
      <c r="F140" s="10" t="s">
        <v>3733</v>
      </c>
      <c r="G140" s="10" t="s">
        <v>3734</v>
      </c>
      <c r="H140" s="10" t="s">
        <v>22</v>
      </c>
      <c r="I140" s="10" t="s">
        <v>23</v>
      </c>
      <c r="J140" s="10" t="s">
        <v>165</v>
      </c>
      <c r="K140" s="10" t="s">
        <v>94</v>
      </c>
      <c r="L140" s="10">
        <v>77036</v>
      </c>
      <c r="M140" s="10" t="s">
        <v>95</v>
      </c>
      <c r="N140" s="10" t="str">
        <f>_xlfn.XLOOKUP($M:$M,People!$B:$B,People!A:A)</f>
        <v>Roxanne Rodriguez</v>
      </c>
      <c r="O140" s="10" t="s">
        <v>4109</v>
      </c>
      <c r="P140" s="10" t="str">
        <f>VLOOKUP(O140,Products!$A:$E,3,FALSE)</f>
        <v>Samsung</v>
      </c>
      <c r="Q140" s="31">
        <f>INDEX(Products!$E:$E,MATCH(O140,Products!$A:$A,0))</f>
        <v>0.39</v>
      </c>
      <c r="R140" s="10" t="s">
        <v>41</v>
      </c>
      <c r="S140" s="10" t="s">
        <v>53</v>
      </c>
      <c r="T140" s="10" t="s">
        <v>4110</v>
      </c>
      <c r="U140" s="12">
        <v>137.352</v>
      </c>
      <c r="V140" s="12">
        <v>3</v>
      </c>
      <c r="W140" s="12">
        <v>0.2</v>
      </c>
      <c r="X140" s="12">
        <v>8.5844999999999914</v>
      </c>
    </row>
    <row r="141" spans="1:24" ht="14" x14ac:dyDescent="0.3">
      <c r="A141" s="9">
        <v>140</v>
      </c>
      <c r="B141" s="14" t="s">
        <v>6087</v>
      </c>
      <c r="C141" s="15">
        <v>44986</v>
      </c>
      <c r="D141" s="15">
        <v>44990</v>
      </c>
      <c r="E141" s="10" t="s">
        <v>44</v>
      </c>
      <c r="F141" s="10" t="s">
        <v>2555</v>
      </c>
      <c r="G141" s="10" t="s">
        <v>2556</v>
      </c>
      <c r="H141" s="10" t="s">
        <v>92</v>
      </c>
      <c r="I141" s="10" t="s">
        <v>23</v>
      </c>
      <c r="J141" s="10" t="s">
        <v>237</v>
      </c>
      <c r="K141" s="10" t="s">
        <v>238</v>
      </c>
      <c r="L141" s="10">
        <v>10035</v>
      </c>
      <c r="M141" s="10" t="s">
        <v>133</v>
      </c>
      <c r="N141" s="10" t="str">
        <f>_xlfn.XLOOKUP($M:$M,People!$B:$B,People!A:A)</f>
        <v>Chuck Magee</v>
      </c>
      <c r="O141" s="10" t="s">
        <v>2826</v>
      </c>
      <c r="P141" s="10" t="str">
        <f>VLOOKUP(O141,Products!$A:$E,3,FALSE)</f>
        <v>Office Depot</v>
      </c>
      <c r="Q141" s="31">
        <f>INDEX(Products!$E:$E,MATCH(O141,Products!$A:$A,0))</f>
        <v>0.28000000000000003</v>
      </c>
      <c r="R141" s="10" t="s">
        <v>64</v>
      </c>
      <c r="S141" s="10" t="s">
        <v>65</v>
      </c>
      <c r="T141" s="10" t="s">
        <v>2827</v>
      </c>
      <c r="U141" s="12">
        <v>5.9399999999999995</v>
      </c>
      <c r="V141" s="12">
        <v>3</v>
      </c>
      <c r="W141" s="12">
        <v>0</v>
      </c>
      <c r="X141" s="12">
        <v>1.6037999999999999</v>
      </c>
    </row>
    <row r="142" spans="1:24" ht="14" x14ac:dyDescent="0.3">
      <c r="A142" s="9">
        <v>141</v>
      </c>
      <c r="B142" s="14" t="s">
        <v>6088</v>
      </c>
      <c r="C142" s="15">
        <v>44987</v>
      </c>
      <c r="D142" s="15">
        <v>44993</v>
      </c>
      <c r="E142" s="10" t="s">
        <v>44</v>
      </c>
      <c r="F142" s="10" t="s">
        <v>4199</v>
      </c>
      <c r="G142" s="10" t="s">
        <v>4200</v>
      </c>
      <c r="H142" s="10" t="s">
        <v>92</v>
      </c>
      <c r="I142" s="10" t="s">
        <v>23</v>
      </c>
      <c r="J142" s="10" t="s">
        <v>237</v>
      </c>
      <c r="K142" s="10" t="s">
        <v>238</v>
      </c>
      <c r="L142" s="10">
        <v>10009</v>
      </c>
      <c r="M142" s="10" t="s">
        <v>133</v>
      </c>
      <c r="N142" s="10" t="str">
        <f>_xlfn.XLOOKUP($M:$M,People!$B:$B,People!A:A)</f>
        <v>Chuck Magee</v>
      </c>
      <c r="O142" s="10" t="s">
        <v>587</v>
      </c>
      <c r="P142" s="10" t="str">
        <f>VLOOKUP(O142,Products!$A:$E,3,FALSE)</f>
        <v>IKEA</v>
      </c>
      <c r="Q142" s="31">
        <f>INDEX(Products!$E:$E,MATCH(O142,Products!$A:$A,0))</f>
        <v>0.36</v>
      </c>
      <c r="R142" s="10" t="s">
        <v>41</v>
      </c>
      <c r="S142" s="10" t="s">
        <v>155</v>
      </c>
      <c r="T142" s="10" t="s">
        <v>588</v>
      </c>
      <c r="U142" s="12">
        <v>11.36</v>
      </c>
      <c r="V142" s="12">
        <v>2</v>
      </c>
      <c r="W142" s="12">
        <v>0</v>
      </c>
      <c r="X142" s="12">
        <v>5.3391999999999991</v>
      </c>
    </row>
    <row r="143" spans="1:24" ht="14" x14ac:dyDescent="0.3">
      <c r="A143" s="9">
        <v>142</v>
      </c>
      <c r="B143" s="14" t="s">
        <v>6089</v>
      </c>
      <c r="C143" s="15">
        <v>44987</v>
      </c>
      <c r="D143" s="15">
        <v>44991</v>
      </c>
      <c r="E143" s="10" t="s">
        <v>44</v>
      </c>
      <c r="F143" s="10" t="s">
        <v>3239</v>
      </c>
      <c r="G143" s="10" t="s">
        <v>3240</v>
      </c>
      <c r="H143" s="10" t="s">
        <v>36</v>
      </c>
      <c r="I143" s="10" t="s">
        <v>23</v>
      </c>
      <c r="J143" s="10" t="s">
        <v>131</v>
      </c>
      <c r="K143" s="10" t="s">
        <v>132</v>
      </c>
      <c r="L143" s="10">
        <v>19120</v>
      </c>
      <c r="M143" s="10" t="s">
        <v>133</v>
      </c>
      <c r="N143" s="10" t="str">
        <f>_xlfn.XLOOKUP($M:$M,People!$B:$B,People!A:A)</f>
        <v>Chuck Magee</v>
      </c>
      <c r="O143" s="10" t="s">
        <v>4657</v>
      </c>
      <c r="P143" s="10" t="str">
        <f>VLOOKUP(O143,Products!$A:$E,3,FALSE)</f>
        <v>HP</v>
      </c>
      <c r="Q143" s="31">
        <f>INDEX(Products!$E:$E,MATCH(O143,Products!$A:$A,0))</f>
        <v>0.28999999999999998</v>
      </c>
      <c r="R143" s="10" t="s">
        <v>41</v>
      </c>
      <c r="S143" s="10" t="s">
        <v>82</v>
      </c>
      <c r="T143" s="10" t="s">
        <v>4658</v>
      </c>
      <c r="U143" s="12">
        <v>3.4240000000000004</v>
      </c>
      <c r="V143" s="12">
        <v>1</v>
      </c>
      <c r="W143" s="12">
        <v>0.2</v>
      </c>
      <c r="X143" s="12">
        <v>1.0699999999999996</v>
      </c>
    </row>
    <row r="144" spans="1:24" ht="14" x14ac:dyDescent="0.3">
      <c r="A144" s="9">
        <v>143</v>
      </c>
      <c r="B144" s="14" t="s">
        <v>6088</v>
      </c>
      <c r="C144" s="15">
        <v>44987</v>
      </c>
      <c r="D144" s="15">
        <v>44993</v>
      </c>
      <c r="E144" s="10" t="s">
        <v>44</v>
      </c>
      <c r="F144" s="10" t="s">
        <v>4199</v>
      </c>
      <c r="G144" s="10" t="s">
        <v>4200</v>
      </c>
      <c r="H144" s="10" t="s">
        <v>92</v>
      </c>
      <c r="I144" s="10" t="s">
        <v>23</v>
      </c>
      <c r="J144" s="10" t="s">
        <v>237</v>
      </c>
      <c r="K144" s="10" t="s">
        <v>238</v>
      </c>
      <c r="L144" s="10">
        <v>10009</v>
      </c>
      <c r="M144" s="10" t="s">
        <v>133</v>
      </c>
      <c r="N144" s="10" t="str">
        <f>_xlfn.XLOOKUP($M:$M,People!$B:$B,People!A:A)</f>
        <v>Chuck Magee</v>
      </c>
      <c r="O144" s="10" t="s">
        <v>253</v>
      </c>
      <c r="P144" s="10" t="str">
        <f>VLOOKUP(O144,Products!$A:$E,3,FALSE)</f>
        <v>Canon</v>
      </c>
      <c r="Q144" s="31">
        <f>INDEX(Products!$E:$E,MATCH(O144,Products!$A:$A,0))</f>
        <v>0.3</v>
      </c>
      <c r="R144" s="10" t="s">
        <v>41</v>
      </c>
      <c r="S144" s="10" t="s">
        <v>82</v>
      </c>
      <c r="T144" s="10" t="s">
        <v>254</v>
      </c>
      <c r="U144" s="12">
        <v>36.4</v>
      </c>
      <c r="V144" s="12">
        <v>5</v>
      </c>
      <c r="W144" s="12">
        <v>0</v>
      </c>
      <c r="X144" s="12">
        <v>17.472000000000001</v>
      </c>
    </row>
    <row r="145" spans="1:24" ht="14" x14ac:dyDescent="0.3">
      <c r="A145" s="9">
        <v>144</v>
      </c>
      <c r="B145" s="14" t="s">
        <v>6089</v>
      </c>
      <c r="C145" s="15">
        <v>44987</v>
      </c>
      <c r="D145" s="15">
        <v>44991</v>
      </c>
      <c r="E145" s="10" t="s">
        <v>44</v>
      </c>
      <c r="F145" s="10" t="s">
        <v>3239</v>
      </c>
      <c r="G145" s="10" t="s">
        <v>3240</v>
      </c>
      <c r="H145" s="10" t="s">
        <v>36</v>
      </c>
      <c r="I145" s="10" t="s">
        <v>23</v>
      </c>
      <c r="J145" s="10" t="s">
        <v>131</v>
      </c>
      <c r="K145" s="10" t="s">
        <v>132</v>
      </c>
      <c r="L145" s="10">
        <v>19120</v>
      </c>
      <c r="M145" s="10" t="s">
        <v>133</v>
      </c>
      <c r="N145" s="10" t="str">
        <f>_xlfn.XLOOKUP($M:$M,People!$B:$B,People!A:A)</f>
        <v>Chuck Magee</v>
      </c>
      <c r="O145" s="10" t="s">
        <v>2391</v>
      </c>
      <c r="P145" s="10" t="str">
        <f>VLOOKUP(O145,Products!$A:$E,3,FALSE)</f>
        <v>Logitech</v>
      </c>
      <c r="Q145" s="31">
        <f>INDEX(Products!$E:$E,MATCH(O145,Products!$A:$A,0))</f>
        <v>0.31</v>
      </c>
      <c r="R145" s="10" t="s">
        <v>64</v>
      </c>
      <c r="S145" s="10" t="s">
        <v>144</v>
      </c>
      <c r="T145" s="10" t="s">
        <v>2392</v>
      </c>
      <c r="U145" s="12">
        <v>151.20000000000002</v>
      </c>
      <c r="V145" s="12">
        <v>3</v>
      </c>
      <c r="W145" s="12">
        <v>0.2</v>
      </c>
      <c r="X145" s="12">
        <v>32.130000000000003</v>
      </c>
    </row>
    <row r="146" spans="1:24" ht="14" x14ac:dyDescent="0.3">
      <c r="A146" s="9">
        <v>145</v>
      </c>
      <c r="B146" s="14" t="s">
        <v>6090</v>
      </c>
      <c r="C146" s="15">
        <v>44988</v>
      </c>
      <c r="D146" s="15">
        <v>44993</v>
      </c>
      <c r="E146" s="10" t="s">
        <v>44</v>
      </c>
      <c r="F146" s="10" t="s">
        <v>2310</v>
      </c>
      <c r="G146" s="10" t="s">
        <v>2311</v>
      </c>
      <c r="H146" s="10" t="s">
        <v>36</v>
      </c>
      <c r="I146" s="10" t="s">
        <v>23</v>
      </c>
      <c r="J146" s="10" t="s">
        <v>437</v>
      </c>
      <c r="K146" s="10" t="s">
        <v>438</v>
      </c>
      <c r="L146" s="10">
        <v>43229</v>
      </c>
      <c r="M146" s="10" t="s">
        <v>133</v>
      </c>
      <c r="N146" s="10" t="str">
        <f>_xlfn.XLOOKUP($M:$M,People!$B:$B,People!A:A)</f>
        <v>Chuck Magee</v>
      </c>
      <c r="O146" s="10" t="s">
        <v>1258</v>
      </c>
      <c r="P146" s="10" t="str">
        <f>VLOOKUP(O146,Products!$A:$E,3,FALSE)</f>
        <v>Dell</v>
      </c>
      <c r="Q146" s="31">
        <f>INDEX(Products!$E:$E,MATCH(O146,Products!$A:$A,0))</f>
        <v>0.32</v>
      </c>
      <c r="R146" s="10" t="s">
        <v>28</v>
      </c>
      <c r="S146" s="10" t="s">
        <v>29</v>
      </c>
      <c r="T146" s="10" t="s">
        <v>1259</v>
      </c>
      <c r="U146" s="12">
        <v>302.45</v>
      </c>
      <c r="V146" s="12">
        <v>5</v>
      </c>
      <c r="W146" s="12">
        <v>0.5</v>
      </c>
      <c r="X146" s="12">
        <v>-199.61700000000002</v>
      </c>
    </row>
    <row r="147" spans="1:24" ht="14" x14ac:dyDescent="0.3">
      <c r="A147" s="9">
        <v>146</v>
      </c>
      <c r="B147" s="14" t="s">
        <v>6091</v>
      </c>
      <c r="C147" s="15">
        <v>44988</v>
      </c>
      <c r="D147" s="15">
        <v>44992</v>
      </c>
      <c r="E147" s="10" t="s">
        <v>44</v>
      </c>
      <c r="F147" s="10" t="s">
        <v>2902</v>
      </c>
      <c r="G147" s="10" t="s">
        <v>2903</v>
      </c>
      <c r="H147" s="10" t="s">
        <v>22</v>
      </c>
      <c r="I147" s="10" t="s">
        <v>23</v>
      </c>
      <c r="J147" s="10" t="s">
        <v>831</v>
      </c>
      <c r="K147" s="10" t="s">
        <v>38</v>
      </c>
      <c r="L147" s="10">
        <v>92037</v>
      </c>
      <c r="M147" s="10" t="s">
        <v>39</v>
      </c>
      <c r="N147" s="10" t="str">
        <f>_xlfn.XLOOKUP($M:$M,People!$B:$B,People!A:A)</f>
        <v>Sadie Pawthorne</v>
      </c>
      <c r="O147" s="10" t="s">
        <v>3150</v>
      </c>
      <c r="P147" s="10" t="str">
        <f>VLOOKUP(O147,Products!$A:$E,3,FALSE)</f>
        <v>3M</v>
      </c>
      <c r="Q147" s="31">
        <f>INDEX(Products!$E:$E,MATCH(O147,Products!$A:$A,0))</f>
        <v>0.32</v>
      </c>
      <c r="R147" s="10" t="s">
        <v>28</v>
      </c>
      <c r="S147" s="10" t="s">
        <v>50</v>
      </c>
      <c r="T147" s="10" t="s">
        <v>3151</v>
      </c>
      <c r="U147" s="12">
        <v>626.35200000000009</v>
      </c>
      <c r="V147" s="12">
        <v>3</v>
      </c>
      <c r="W147" s="12">
        <v>0.2</v>
      </c>
      <c r="X147" s="12">
        <v>-23.488200000000091</v>
      </c>
    </row>
    <row r="148" spans="1:24" ht="14" x14ac:dyDescent="0.3">
      <c r="A148" s="9">
        <v>147</v>
      </c>
      <c r="B148" s="14" t="s">
        <v>6092</v>
      </c>
      <c r="C148" s="15">
        <v>44988</v>
      </c>
      <c r="D148" s="15">
        <v>44992</v>
      </c>
      <c r="E148" s="10" t="s">
        <v>44</v>
      </c>
      <c r="F148" s="10" t="s">
        <v>4960</v>
      </c>
      <c r="G148" s="10" t="s">
        <v>4961</v>
      </c>
      <c r="H148" s="10" t="s">
        <v>22</v>
      </c>
      <c r="I148" s="10" t="s">
        <v>23</v>
      </c>
      <c r="J148" s="10" t="s">
        <v>165</v>
      </c>
      <c r="K148" s="10" t="s">
        <v>94</v>
      </c>
      <c r="L148" s="10">
        <v>77095</v>
      </c>
      <c r="M148" s="10" t="s">
        <v>95</v>
      </c>
      <c r="N148" s="10" t="str">
        <f>_xlfn.XLOOKUP($M:$M,People!$B:$B,People!A:A)</f>
        <v>Roxanne Rodriguez</v>
      </c>
      <c r="O148" s="10" t="s">
        <v>3901</v>
      </c>
      <c r="P148" s="10" t="str">
        <f>VLOOKUP(O148,Products!$A:$E,3,FALSE)</f>
        <v>Avery</v>
      </c>
      <c r="Q148" s="31">
        <f>INDEX(Products!$E:$E,MATCH(O148,Products!$A:$A,0))</f>
        <v>0.33</v>
      </c>
      <c r="R148" s="10" t="s">
        <v>41</v>
      </c>
      <c r="S148" s="10" t="s">
        <v>71</v>
      </c>
      <c r="T148" s="10" t="s">
        <v>3902</v>
      </c>
      <c r="U148" s="12">
        <v>176.77199999999996</v>
      </c>
      <c r="V148" s="12">
        <v>3</v>
      </c>
      <c r="W148" s="12">
        <v>0.8</v>
      </c>
      <c r="X148" s="12">
        <v>-459.60720000000003</v>
      </c>
    </row>
    <row r="149" spans="1:24" ht="14" x14ac:dyDescent="0.3">
      <c r="A149" s="9">
        <v>148</v>
      </c>
      <c r="B149" s="14" t="s">
        <v>6093</v>
      </c>
      <c r="C149" s="15">
        <v>44988</v>
      </c>
      <c r="D149" s="15">
        <v>44992</v>
      </c>
      <c r="E149" s="10" t="s">
        <v>19</v>
      </c>
      <c r="F149" s="10" t="s">
        <v>1627</v>
      </c>
      <c r="G149" s="10" t="s">
        <v>1628</v>
      </c>
      <c r="H149" s="10" t="s">
        <v>22</v>
      </c>
      <c r="I149" s="10" t="s">
        <v>23</v>
      </c>
      <c r="J149" s="10" t="s">
        <v>458</v>
      </c>
      <c r="K149" s="10" t="s">
        <v>80</v>
      </c>
      <c r="L149" s="10">
        <v>28403</v>
      </c>
      <c r="M149" s="10" t="s">
        <v>26</v>
      </c>
      <c r="N149" s="10" t="str">
        <f>_xlfn.XLOOKUP($M:$M,People!$B:$B,People!A:A)</f>
        <v>Fred Suzuki</v>
      </c>
      <c r="O149" s="10" t="s">
        <v>1629</v>
      </c>
      <c r="P149" s="10" t="str">
        <f>VLOOKUP(O149,Products!$A:$E,3,FALSE)</f>
        <v>Logitech</v>
      </c>
      <c r="Q149" s="31">
        <f>INDEX(Products!$E:$E,MATCH(O149,Products!$A:$A,0))</f>
        <v>0.37</v>
      </c>
      <c r="R149" s="10" t="s">
        <v>41</v>
      </c>
      <c r="S149" s="10" t="s">
        <v>61</v>
      </c>
      <c r="T149" s="10" t="s">
        <v>1630</v>
      </c>
      <c r="U149" s="12">
        <v>19.456000000000003</v>
      </c>
      <c r="V149" s="12">
        <v>4</v>
      </c>
      <c r="W149" s="12">
        <v>0.2</v>
      </c>
      <c r="X149" s="12">
        <v>3.4047999999999981</v>
      </c>
    </row>
    <row r="150" spans="1:24" ht="14" x14ac:dyDescent="0.3">
      <c r="A150" s="9">
        <v>149</v>
      </c>
      <c r="B150" s="14" t="s">
        <v>6094</v>
      </c>
      <c r="C150" s="15">
        <v>44988</v>
      </c>
      <c r="D150" s="15">
        <v>44993</v>
      </c>
      <c r="E150" s="10" t="s">
        <v>44</v>
      </c>
      <c r="F150" s="10" t="s">
        <v>2792</v>
      </c>
      <c r="G150" s="10" t="s">
        <v>2793</v>
      </c>
      <c r="H150" s="10" t="s">
        <v>92</v>
      </c>
      <c r="I150" s="10" t="s">
        <v>23</v>
      </c>
      <c r="J150" s="10" t="s">
        <v>237</v>
      </c>
      <c r="K150" s="10" t="s">
        <v>238</v>
      </c>
      <c r="L150" s="10">
        <v>10035</v>
      </c>
      <c r="M150" s="10" t="s">
        <v>133</v>
      </c>
      <c r="N150" s="10" t="str">
        <f>_xlfn.XLOOKUP($M:$M,People!$B:$B,People!A:A)</f>
        <v>Chuck Magee</v>
      </c>
      <c r="O150" s="10" t="s">
        <v>2796</v>
      </c>
      <c r="P150" s="10" t="str">
        <f>VLOOKUP(O150,Products!$A:$E,3,FALSE)</f>
        <v>IKEA</v>
      </c>
      <c r="Q150" s="31">
        <f>INDEX(Products!$E:$E,MATCH(O150,Products!$A:$A,0))</f>
        <v>0.34</v>
      </c>
      <c r="R150" s="10" t="s">
        <v>41</v>
      </c>
      <c r="S150" s="10" t="s">
        <v>68</v>
      </c>
      <c r="T150" s="10" t="s">
        <v>2797</v>
      </c>
      <c r="U150" s="12">
        <v>25.32</v>
      </c>
      <c r="V150" s="12">
        <v>5</v>
      </c>
      <c r="W150" s="12">
        <v>0.2</v>
      </c>
      <c r="X150" s="12">
        <v>9.1785000000000014</v>
      </c>
    </row>
    <row r="151" spans="1:24" ht="14" x14ac:dyDescent="0.3">
      <c r="A151" s="9">
        <v>150</v>
      </c>
      <c r="B151" s="14" t="s">
        <v>6094</v>
      </c>
      <c r="C151" s="15">
        <v>44988</v>
      </c>
      <c r="D151" s="15">
        <v>44993</v>
      </c>
      <c r="E151" s="10" t="s">
        <v>44</v>
      </c>
      <c r="F151" s="10" t="s">
        <v>2792</v>
      </c>
      <c r="G151" s="10" t="s">
        <v>2793</v>
      </c>
      <c r="H151" s="10" t="s">
        <v>92</v>
      </c>
      <c r="I151" s="10" t="s">
        <v>23</v>
      </c>
      <c r="J151" s="10" t="s">
        <v>237</v>
      </c>
      <c r="K151" s="10" t="s">
        <v>238</v>
      </c>
      <c r="L151" s="10">
        <v>10035</v>
      </c>
      <c r="M151" s="10" t="s">
        <v>133</v>
      </c>
      <c r="N151" s="10" t="str">
        <f>_xlfn.XLOOKUP($M:$M,People!$B:$B,People!A:A)</f>
        <v>Chuck Magee</v>
      </c>
      <c r="O151" s="10" t="s">
        <v>952</v>
      </c>
      <c r="P151" s="10" t="str">
        <f>VLOOKUP(O151,Products!$A:$E,3,FALSE)</f>
        <v>Samsung</v>
      </c>
      <c r="Q151" s="31">
        <f>INDEX(Products!$E:$E,MATCH(O151,Products!$A:$A,0))</f>
        <v>0.33</v>
      </c>
      <c r="R151" s="10" t="s">
        <v>41</v>
      </c>
      <c r="S151" s="10" t="s">
        <v>68</v>
      </c>
      <c r="T151" s="10" t="s">
        <v>953</v>
      </c>
      <c r="U151" s="12">
        <v>125.76</v>
      </c>
      <c r="V151" s="12">
        <v>3</v>
      </c>
      <c r="W151" s="12">
        <v>0.2</v>
      </c>
      <c r="X151" s="12">
        <v>40.872</v>
      </c>
    </row>
    <row r="152" spans="1:24" ht="14" x14ac:dyDescent="0.3">
      <c r="A152" s="9">
        <v>151</v>
      </c>
      <c r="B152" s="14" t="s">
        <v>6090</v>
      </c>
      <c r="C152" s="15">
        <v>44988</v>
      </c>
      <c r="D152" s="15">
        <v>44993</v>
      </c>
      <c r="E152" s="10" t="s">
        <v>44</v>
      </c>
      <c r="F152" s="10" t="s">
        <v>2310</v>
      </c>
      <c r="G152" s="10" t="s">
        <v>2311</v>
      </c>
      <c r="H152" s="10" t="s">
        <v>36</v>
      </c>
      <c r="I152" s="10" t="s">
        <v>23</v>
      </c>
      <c r="J152" s="10" t="s">
        <v>437</v>
      </c>
      <c r="K152" s="10" t="s">
        <v>438</v>
      </c>
      <c r="L152" s="10">
        <v>43229</v>
      </c>
      <c r="M152" s="10" t="s">
        <v>133</v>
      </c>
      <c r="N152" s="10" t="str">
        <f>_xlfn.XLOOKUP($M:$M,People!$B:$B,People!A:A)</f>
        <v>Chuck Magee</v>
      </c>
      <c r="O152" s="10" t="s">
        <v>5497</v>
      </c>
      <c r="P152" s="10" t="str">
        <f>VLOOKUP(O152,Products!$A:$E,3,FALSE)</f>
        <v>Samsung</v>
      </c>
      <c r="Q152" s="31">
        <f>INDEX(Products!$E:$E,MATCH(O152,Products!$A:$A,0))</f>
        <v>0.35</v>
      </c>
      <c r="R152" s="10" t="s">
        <v>41</v>
      </c>
      <c r="S152" s="10" t="s">
        <v>42</v>
      </c>
      <c r="T152" s="10" t="s">
        <v>5498</v>
      </c>
      <c r="U152" s="12">
        <v>15.120000000000001</v>
      </c>
      <c r="V152" s="12">
        <v>3</v>
      </c>
      <c r="W152" s="12">
        <v>0.2</v>
      </c>
      <c r="X152" s="12">
        <v>4.9139999999999988</v>
      </c>
    </row>
    <row r="153" spans="1:24" ht="14" x14ac:dyDescent="0.3">
      <c r="A153" s="9">
        <v>152</v>
      </c>
      <c r="B153" s="14" t="s">
        <v>6090</v>
      </c>
      <c r="C153" s="15">
        <v>44988</v>
      </c>
      <c r="D153" s="15">
        <v>44993</v>
      </c>
      <c r="E153" s="10" t="s">
        <v>44</v>
      </c>
      <c r="F153" s="10" t="s">
        <v>2310</v>
      </c>
      <c r="G153" s="10" t="s">
        <v>2311</v>
      </c>
      <c r="H153" s="10" t="s">
        <v>36</v>
      </c>
      <c r="I153" s="10" t="s">
        <v>23</v>
      </c>
      <c r="J153" s="10" t="s">
        <v>437</v>
      </c>
      <c r="K153" s="10" t="s">
        <v>438</v>
      </c>
      <c r="L153" s="10">
        <v>43229</v>
      </c>
      <c r="M153" s="10" t="s">
        <v>133</v>
      </c>
      <c r="N153" s="10" t="str">
        <f>_xlfn.XLOOKUP($M:$M,People!$B:$B,People!A:A)</f>
        <v>Chuck Magee</v>
      </c>
      <c r="O153" s="10" t="s">
        <v>2314</v>
      </c>
      <c r="P153" s="10" t="str">
        <f>VLOOKUP(O153,Products!$A:$E,3,FALSE)</f>
        <v>Dell</v>
      </c>
      <c r="Q153" s="31">
        <f>INDEX(Products!$E:$E,MATCH(O153,Products!$A:$A,0))</f>
        <v>0.36</v>
      </c>
      <c r="R153" s="10" t="s">
        <v>41</v>
      </c>
      <c r="S153" s="10" t="s">
        <v>53</v>
      </c>
      <c r="T153" s="10" t="s">
        <v>2315</v>
      </c>
      <c r="U153" s="12">
        <v>44.672000000000004</v>
      </c>
      <c r="V153" s="12">
        <v>8</v>
      </c>
      <c r="W153" s="12">
        <v>0.2</v>
      </c>
      <c r="X153" s="12">
        <v>-10.051200000000003</v>
      </c>
    </row>
    <row r="154" spans="1:24" ht="14" x14ac:dyDescent="0.3">
      <c r="A154" s="9">
        <v>153</v>
      </c>
      <c r="B154" s="14" t="s">
        <v>6094</v>
      </c>
      <c r="C154" s="15">
        <v>44988</v>
      </c>
      <c r="D154" s="15">
        <v>44993</v>
      </c>
      <c r="E154" s="10" t="s">
        <v>44</v>
      </c>
      <c r="F154" s="10" t="s">
        <v>2792</v>
      </c>
      <c r="G154" s="10" t="s">
        <v>2793</v>
      </c>
      <c r="H154" s="10" t="s">
        <v>92</v>
      </c>
      <c r="I154" s="10" t="s">
        <v>23</v>
      </c>
      <c r="J154" s="10" t="s">
        <v>237</v>
      </c>
      <c r="K154" s="10" t="s">
        <v>238</v>
      </c>
      <c r="L154" s="10">
        <v>10035</v>
      </c>
      <c r="M154" s="10" t="s">
        <v>133</v>
      </c>
      <c r="N154" s="10" t="str">
        <f>_xlfn.XLOOKUP($M:$M,People!$B:$B,People!A:A)</f>
        <v>Chuck Magee</v>
      </c>
      <c r="O154" s="10" t="s">
        <v>2794</v>
      </c>
      <c r="P154" s="10" t="str">
        <f>VLOOKUP(O154,Products!$A:$E,3,FALSE)</f>
        <v>Staples</v>
      </c>
      <c r="Q154" s="31">
        <f>INDEX(Products!$E:$E,MATCH(O154,Products!$A:$A,0))</f>
        <v>0.37</v>
      </c>
      <c r="R154" s="10" t="s">
        <v>64</v>
      </c>
      <c r="S154" s="10" t="s">
        <v>65</v>
      </c>
      <c r="T154" s="10" t="s">
        <v>2795</v>
      </c>
      <c r="U154" s="12">
        <v>9.99</v>
      </c>
      <c r="V154" s="12">
        <v>1</v>
      </c>
      <c r="W154" s="12">
        <v>0</v>
      </c>
      <c r="X154" s="12">
        <v>4.5953999999999997</v>
      </c>
    </row>
    <row r="155" spans="1:24" ht="14" x14ac:dyDescent="0.3">
      <c r="A155" s="9">
        <v>154</v>
      </c>
      <c r="B155" s="14" t="s">
        <v>6095</v>
      </c>
      <c r="C155" s="15">
        <v>44989</v>
      </c>
      <c r="D155" s="15">
        <v>44994</v>
      </c>
      <c r="E155" s="10" t="s">
        <v>44</v>
      </c>
      <c r="F155" s="10" t="s">
        <v>1375</v>
      </c>
      <c r="G155" s="10" t="s">
        <v>1376</v>
      </c>
      <c r="H155" s="10" t="s">
        <v>22</v>
      </c>
      <c r="I155" s="10" t="s">
        <v>23</v>
      </c>
      <c r="J155" s="10" t="s">
        <v>5295</v>
      </c>
      <c r="K155" s="10" t="s">
        <v>48</v>
      </c>
      <c r="L155" s="10">
        <v>33063</v>
      </c>
      <c r="M155" s="10" t="s">
        <v>26</v>
      </c>
      <c r="N155" s="10" t="str">
        <f>_xlfn.XLOOKUP($M:$M,People!$B:$B,People!A:A)</f>
        <v>Fred Suzuki</v>
      </c>
      <c r="O155" s="10" t="s">
        <v>1087</v>
      </c>
      <c r="P155" s="10" t="str">
        <f>VLOOKUP(O155,Products!$A:$E,3,FALSE)</f>
        <v>Office Depot</v>
      </c>
      <c r="Q155" s="31">
        <f>INDEX(Products!$E:$E,MATCH(O155,Products!$A:$A,0))</f>
        <v>0.38</v>
      </c>
      <c r="R155" s="10" t="s">
        <v>41</v>
      </c>
      <c r="S155" s="10" t="s">
        <v>61</v>
      </c>
      <c r="T155" s="10" t="s">
        <v>1088</v>
      </c>
      <c r="U155" s="12">
        <v>15.552000000000003</v>
      </c>
      <c r="V155" s="12">
        <v>3</v>
      </c>
      <c r="W155" s="12">
        <v>0.2</v>
      </c>
      <c r="X155" s="12">
        <v>2.3327999999999989</v>
      </c>
    </row>
    <row r="156" spans="1:24" ht="14" x14ac:dyDescent="0.3">
      <c r="A156" s="9">
        <v>155</v>
      </c>
      <c r="B156" s="14" t="s">
        <v>6096</v>
      </c>
      <c r="C156" s="15">
        <v>44989</v>
      </c>
      <c r="D156" s="15">
        <v>44989</v>
      </c>
      <c r="E156" s="10" t="s">
        <v>1124</v>
      </c>
      <c r="F156" s="10" t="s">
        <v>427</v>
      </c>
      <c r="G156" s="10" t="s">
        <v>428</v>
      </c>
      <c r="H156" s="10" t="s">
        <v>22</v>
      </c>
      <c r="I156" s="10" t="s">
        <v>23</v>
      </c>
      <c r="J156" s="10" t="s">
        <v>338</v>
      </c>
      <c r="K156" s="10" t="s">
        <v>339</v>
      </c>
      <c r="L156" s="10">
        <v>29203</v>
      </c>
      <c r="M156" s="10" t="s">
        <v>26</v>
      </c>
      <c r="N156" s="10" t="str">
        <f>_xlfn.XLOOKUP($M:$M,People!$B:$B,People!A:A)</f>
        <v>Fred Suzuki</v>
      </c>
      <c r="O156" s="10" t="s">
        <v>3395</v>
      </c>
      <c r="P156" s="10" t="str">
        <f>VLOOKUP(O156,Products!$A:$E,3,FALSE)</f>
        <v>HP</v>
      </c>
      <c r="Q156" s="31">
        <f>INDEX(Products!$E:$E,MATCH(O156,Products!$A:$A,0))</f>
        <v>0.39</v>
      </c>
      <c r="R156" s="10" t="s">
        <v>41</v>
      </c>
      <c r="S156" s="10" t="s">
        <v>53</v>
      </c>
      <c r="T156" s="10" t="s">
        <v>3396</v>
      </c>
      <c r="U156" s="12">
        <v>354.90000000000003</v>
      </c>
      <c r="V156" s="12">
        <v>5</v>
      </c>
      <c r="W156" s="12">
        <v>0</v>
      </c>
      <c r="X156" s="12">
        <v>17.744999999999962</v>
      </c>
    </row>
    <row r="157" spans="1:24" ht="14" x14ac:dyDescent="0.3">
      <c r="A157" s="9">
        <v>156</v>
      </c>
      <c r="B157" s="14" t="s">
        <v>6097</v>
      </c>
      <c r="C157" s="15">
        <v>44990</v>
      </c>
      <c r="D157" s="15">
        <v>44993</v>
      </c>
      <c r="E157" s="10" t="s">
        <v>19</v>
      </c>
      <c r="F157" s="10" t="s">
        <v>3380</v>
      </c>
      <c r="G157" s="10" t="s">
        <v>3381</v>
      </c>
      <c r="H157" s="10" t="s">
        <v>22</v>
      </c>
      <c r="I157" s="10" t="s">
        <v>23</v>
      </c>
      <c r="J157" s="10" t="s">
        <v>2671</v>
      </c>
      <c r="K157" s="10" t="s">
        <v>238</v>
      </c>
      <c r="L157" s="10">
        <v>10701</v>
      </c>
      <c r="M157" s="10" t="s">
        <v>133</v>
      </c>
      <c r="N157" s="10" t="str">
        <f>_xlfn.XLOOKUP($M:$M,People!$B:$B,People!A:A)</f>
        <v>Chuck Magee</v>
      </c>
      <c r="O157" s="10" t="s">
        <v>1356</v>
      </c>
      <c r="P157" s="10" t="str">
        <f>VLOOKUP(O157,Products!$A:$E,3,FALSE)</f>
        <v>Canon</v>
      </c>
      <c r="Q157" s="31">
        <f>INDEX(Products!$E:$E,MATCH(O157,Products!$A:$A,0))</f>
        <v>0.4</v>
      </c>
      <c r="R157" s="10" t="s">
        <v>41</v>
      </c>
      <c r="S157" s="10" t="s">
        <v>61</v>
      </c>
      <c r="T157" s="10" t="s">
        <v>1357</v>
      </c>
      <c r="U157" s="12">
        <v>59.519999999999996</v>
      </c>
      <c r="V157" s="12">
        <v>3</v>
      </c>
      <c r="W157" s="12">
        <v>0</v>
      </c>
      <c r="X157" s="12">
        <v>15.475200000000001</v>
      </c>
    </row>
    <row r="158" spans="1:24" ht="14" x14ac:dyDescent="0.3">
      <c r="A158" s="9">
        <v>157</v>
      </c>
      <c r="B158" s="14" t="s">
        <v>6097</v>
      </c>
      <c r="C158" s="15">
        <v>44990</v>
      </c>
      <c r="D158" s="15">
        <v>44993</v>
      </c>
      <c r="E158" s="10" t="s">
        <v>19</v>
      </c>
      <c r="F158" s="10" t="s">
        <v>3380</v>
      </c>
      <c r="G158" s="10" t="s">
        <v>3381</v>
      </c>
      <c r="H158" s="10" t="s">
        <v>22</v>
      </c>
      <c r="I158" s="10" t="s">
        <v>23</v>
      </c>
      <c r="J158" s="10" t="s">
        <v>2671</v>
      </c>
      <c r="K158" s="10" t="s">
        <v>238</v>
      </c>
      <c r="L158" s="10">
        <v>10701</v>
      </c>
      <c r="M158" s="10" t="s">
        <v>133</v>
      </c>
      <c r="N158" s="10" t="str">
        <f>_xlfn.XLOOKUP($M:$M,People!$B:$B,People!A:A)</f>
        <v>Chuck Magee</v>
      </c>
      <c r="O158" s="10" t="s">
        <v>4299</v>
      </c>
      <c r="P158" s="10" t="str">
        <f>VLOOKUP(O158,Products!$A:$E,3,FALSE)</f>
        <v>Logitech</v>
      </c>
      <c r="Q158" s="31">
        <f>INDEX(Products!$E:$E,MATCH(O158,Products!$A:$A,0))</f>
        <v>0.25</v>
      </c>
      <c r="R158" s="10" t="s">
        <v>41</v>
      </c>
      <c r="S158" s="10" t="s">
        <v>68</v>
      </c>
      <c r="T158" s="10" t="s">
        <v>4300</v>
      </c>
      <c r="U158" s="12">
        <v>49.632000000000005</v>
      </c>
      <c r="V158" s="12">
        <v>6</v>
      </c>
      <c r="W158" s="12">
        <v>0.2</v>
      </c>
      <c r="X158" s="12">
        <v>16.750799999999998</v>
      </c>
    </row>
    <row r="159" spans="1:24" ht="14" x14ac:dyDescent="0.3">
      <c r="A159" s="9">
        <v>158</v>
      </c>
      <c r="B159" s="14" t="s">
        <v>6097</v>
      </c>
      <c r="C159" s="15">
        <v>44990</v>
      </c>
      <c r="D159" s="15">
        <v>44993</v>
      </c>
      <c r="E159" s="10" t="s">
        <v>19</v>
      </c>
      <c r="F159" s="10" t="s">
        <v>3380</v>
      </c>
      <c r="G159" s="10" t="s">
        <v>3381</v>
      </c>
      <c r="H159" s="10" t="s">
        <v>22</v>
      </c>
      <c r="I159" s="10" t="s">
        <v>23</v>
      </c>
      <c r="J159" s="10" t="s">
        <v>2671</v>
      </c>
      <c r="K159" s="10" t="s">
        <v>238</v>
      </c>
      <c r="L159" s="10">
        <v>10701</v>
      </c>
      <c r="M159" s="10" t="s">
        <v>133</v>
      </c>
      <c r="N159" s="10" t="str">
        <f>_xlfn.XLOOKUP($M:$M,People!$B:$B,People!A:A)</f>
        <v>Chuck Magee</v>
      </c>
      <c r="O159" s="10" t="s">
        <v>3815</v>
      </c>
      <c r="P159" s="10" t="str">
        <f>VLOOKUP(O159,Products!$A:$E,3,FALSE)</f>
        <v>3M</v>
      </c>
      <c r="Q159" s="31">
        <f>INDEX(Products!$E:$E,MATCH(O159,Products!$A:$A,0))</f>
        <v>0.26</v>
      </c>
      <c r="R159" s="10" t="s">
        <v>41</v>
      </c>
      <c r="S159" s="10" t="s">
        <v>82</v>
      </c>
      <c r="T159" s="10" t="s">
        <v>3816</v>
      </c>
      <c r="U159" s="12">
        <v>97.82</v>
      </c>
      <c r="V159" s="12">
        <v>2</v>
      </c>
      <c r="W159" s="12">
        <v>0</v>
      </c>
      <c r="X159" s="12">
        <v>45.975399999999993</v>
      </c>
    </row>
    <row r="160" spans="1:24" ht="14" x14ac:dyDescent="0.3">
      <c r="A160" s="9">
        <v>159</v>
      </c>
      <c r="B160" s="14" t="s">
        <v>6097</v>
      </c>
      <c r="C160" s="15">
        <v>44990</v>
      </c>
      <c r="D160" s="15">
        <v>44993</v>
      </c>
      <c r="E160" s="10" t="s">
        <v>19</v>
      </c>
      <c r="F160" s="10" t="s">
        <v>3380</v>
      </c>
      <c r="G160" s="10" t="s">
        <v>3381</v>
      </c>
      <c r="H160" s="10" t="s">
        <v>22</v>
      </c>
      <c r="I160" s="10" t="s">
        <v>23</v>
      </c>
      <c r="J160" s="10" t="s">
        <v>2671</v>
      </c>
      <c r="K160" s="10" t="s">
        <v>238</v>
      </c>
      <c r="L160" s="10">
        <v>10701</v>
      </c>
      <c r="M160" s="10" t="s">
        <v>133</v>
      </c>
      <c r="N160" s="10" t="str">
        <f>_xlfn.XLOOKUP($M:$M,People!$B:$B,People!A:A)</f>
        <v>Chuck Magee</v>
      </c>
      <c r="O160" s="10" t="s">
        <v>2190</v>
      </c>
      <c r="P160" s="10" t="str">
        <f>VLOOKUP(O160,Products!$A:$E,3,FALSE)</f>
        <v>Avery</v>
      </c>
      <c r="Q160" s="31">
        <f>INDEX(Products!$E:$E,MATCH(O160,Products!$A:$A,0))</f>
        <v>0.27</v>
      </c>
      <c r="R160" s="10" t="s">
        <v>41</v>
      </c>
      <c r="S160" s="10" t="s">
        <v>510</v>
      </c>
      <c r="T160" s="10" t="s">
        <v>2191</v>
      </c>
      <c r="U160" s="12">
        <v>18.62</v>
      </c>
      <c r="V160" s="12">
        <v>2</v>
      </c>
      <c r="W160" s="12">
        <v>0</v>
      </c>
      <c r="X160" s="12">
        <v>5.399799999999999</v>
      </c>
    </row>
    <row r="161" spans="1:24" ht="14" x14ac:dyDescent="0.3">
      <c r="A161" s="9">
        <v>160</v>
      </c>
      <c r="B161" s="14" t="s">
        <v>6097</v>
      </c>
      <c r="C161" s="15">
        <v>44990</v>
      </c>
      <c r="D161" s="15">
        <v>44993</v>
      </c>
      <c r="E161" s="10" t="s">
        <v>19</v>
      </c>
      <c r="F161" s="10" t="s">
        <v>3380</v>
      </c>
      <c r="G161" s="10" t="s">
        <v>3381</v>
      </c>
      <c r="H161" s="10" t="s">
        <v>22</v>
      </c>
      <c r="I161" s="10" t="s">
        <v>23</v>
      </c>
      <c r="J161" s="10" t="s">
        <v>2671</v>
      </c>
      <c r="K161" s="10" t="s">
        <v>238</v>
      </c>
      <c r="L161" s="10">
        <v>10701</v>
      </c>
      <c r="M161" s="10" t="s">
        <v>133</v>
      </c>
      <c r="N161" s="10" t="str">
        <f>_xlfn.XLOOKUP($M:$M,People!$B:$B,People!A:A)</f>
        <v>Chuck Magee</v>
      </c>
      <c r="O161" s="10" t="s">
        <v>939</v>
      </c>
      <c r="P161" s="10" t="str">
        <f>VLOOKUP(O161,Products!$A:$E,3,FALSE)</f>
        <v>IKEA</v>
      </c>
      <c r="Q161" s="31">
        <f>INDEX(Products!$E:$E,MATCH(O161,Products!$A:$A,0))</f>
        <v>0.28000000000000003</v>
      </c>
      <c r="R161" s="10" t="s">
        <v>64</v>
      </c>
      <c r="S161" s="10" t="s">
        <v>144</v>
      </c>
      <c r="T161" s="10" t="s">
        <v>940</v>
      </c>
      <c r="U161" s="12">
        <v>479.97</v>
      </c>
      <c r="V161" s="12">
        <v>3</v>
      </c>
      <c r="W161" s="12">
        <v>0</v>
      </c>
      <c r="X161" s="12">
        <v>177.58890000000002</v>
      </c>
    </row>
    <row r="162" spans="1:24" ht="14" x14ac:dyDescent="0.3">
      <c r="A162" s="9">
        <v>161</v>
      </c>
      <c r="B162" s="14" t="s">
        <v>6098</v>
      </c>
      <c r="C162" s="15">
        <v>44992</v>
      </c>
      <c r="D162" s="15">
        <v>44997</v>
      </c>
      <c r="E162" s="10" t="s">
        <v>44</v>
      </c>
      <c r="F162" s="10" t="s">
        <v>5789</v>
      </c>
      <c r="G162" s="10" t="s">
        <v>5790</v>
      </c>
      <c r="H162" s="10" t="s">
        <v>36</v>
      </c>
      <c r="I162" s="10" t="s">
        <v>23</v>
      </c>
      <c r="J162" s="10" t="s">
        <v>86</v>
      </c>
      <c r="K162" s="10" t="s">
        <v>87</v>
      </c>
      <c r="L162" s="10">
        <v>98103</v>
      </c>
      <c r="M162" s="10" t="s">
        <v>39</v>
      </c>
      <c r="N162" s="10" t="str">
        <f>_xlfn.XLOOKUP($M:$M,People!$B:$B,People!A:A)</f>
        <v>Sadie Pawthorne</v>
      </c>
      <c r="O162" s="10" t="s">
        <v>5894</v>
      </c>
      <c r="P162" s="10" t="str">
        <f>VLOOKUP(O162,Products!$A:$E,3,FALSE)</f>
        <v>Samsung</v>
      </c>
      <c r="Q162" s="31">
        <f>INDEX(Products!$E:$E,MATCH(O162,Products!$A:$A,0))</f>
        <v>0.28999999999999998</v>
      </c>
      <c r="R162" s="10" t="s">
        <v>28</v>
      </c>
      <c r="S162" s="10" t="s">
        <v>32</v>
      </c>
      <c r="T162" s="10" t="s">
        <v>5895</v>
      </c>
      <c r="U162" s="12">
        <v>436.70400000000006</v>
      </c>
      <c r="V162" s="12">
        <v>6</v>
      </c>
      <c r="W162" s="12">
        <v>0.2</v>
      </c>
      <c r="X162" s="12">
        <v>21.835199999999986</v>
      </c>
    </row>
    <row r="163" spans="1:24" ht="14" x14ac:dyDescent="0.3">
      <c r="A163" s="9">
        <v>162</v>
      </c>
      <c r="B163" s="14" t="s">
        <v>6099</v>
      </c>
      <c r="C163" s="15">
        <v>44992</v>
      </c>
      <c r="D163" s="15">
        <v>44993</v>
      </c>
      <c r="E163" s="10" t="s">
        <v>168</v>
      </c>
      <c r="F163" s="10" t="s">
        <v>5447</v>
      </c>
      <c r="G163" s="10" t="s">
        <v>5448</v>
      </c>
      <c r="H163" s="10" t="s">
        <v>22</v>
      </c>
      <c r="I163" s="10" t="s">
        <v>23</v>
      </c>
      <c r="J163" s="10" t="s">
        <v>86</v>
      </c>
      <c r="K163" s="10" t="s">
        <v>87</v>
      </c>
      <c r="L163" s="10">
        <v>98103</v>
      </c>
      <c r="M163" s="10" t="s">
        <v>39</v>
      </c>
      <c r="N163" s="10" t="str">
        <f>_xlfn.XLOOKUP($M:$M,People!$B:$B,People!A:A)</f>
        <v>Sadie Pawthorne</v>
      </c>
      <c r="O163" s="10" t="s">
        <v>782</v>
      </c>
      <c r="P163" s="10" t="str">
        <f>VLOOKUP(O163,Products!$A:$E,3,FALSE)</f>
        <v>Dell</v>
      </c>
      <c r="Q163" s="31">
        <f>INDEX(Products!$E:$E,MATCH(O163,Products!$A:$A,0))</f>
        <v>0.3</v>
      </c>
      <c r="R163" s="10" t="s">
        <v>28</v>
      </c>
      <c r="S163" s="10" t="s">
        <v>32</v>
      </c>
      <c r="T163" s="10" t="s">
        <v>783</v>
      </c>
      <c r="U163" s="12">
        <v>48.712000000000003</v>
      </c>
      <c r="V163" s="12">
        <v>1</v>
      </c>
      <c r="W163" s="12">
        <v>0.2</v>
      </c>
      <c r="X163" s="12">
        <v>5.4800999999999966</v>
      </c>
    </row>
    <row r="164" spans="1:24" ht="14" x14ac:dyDescent="0.3">
      <c r="A164" s="9">
        <v>163</v>
      </c>
      <c r="B164" s="14" t="s">
        <v>6098</v>
      </c>
      <c r="C164" s="15">
        <v>44992</v>
      </c>
      <c r="D164" s="15">
        <v>44997</v>
      </c>
      <c r="E164" s="10" t="s">
        <v>44</v>
      </c>
      <c r="F164" s="10" t="s">
        <v>5789</v>
      </c>
      <c r="G164" s="10" t="s">
        <v>5790</v>
      </c>
      <c r="H164" s="10" t="s">
        <v>36</v>
      </c>
      <c r="I164" s="10" t="s">
        <v>23</v>
      </c>
      <c r="J164" s="10" t="s">
        <v>86</v>
      </c>
      <c r="K164" s="10" t="s">
        <v>87</v>
      </c>
      <c r="L164" s="10">
        <v>98103</v>
      </c>
      <c r="M164" s="10" t="s">
        <v>39</v>
      </c>
      <c r="N164" s="10" t="str">
        <f>_xlfn.XLOOKUP($M:$M,People!$B:$B,People!A:A)</f>
        <v>Sadie Pawthorne</v>
      </c>
      <c r="O164" s="10" t="s">
        <v>4803</v>
      </c>
      <c r="P164" s="10" t="str">
        <f>VLOOKUP(O164,Products!$A:$E,3,FALSE)</f>
        <v>Staples</v>
      </c>
      <c r="Q164" s="31">
        <f>INDEX(Products!$E:$E,MATCH(O164,Products!$A:$A,0))</f>
        <v>0.31</v>
      </c>
      <c r="R164" s="10" t="s">
        <v>28</v>
      </c>
      <c r="S164" s="10" t="s">
        <v>32</v>
      </c>
      <c r="T164" s="10" t="s">
        <v>4804</v>
      </c>
      <c r="U164" s="12">
        <v>481.56800000000004</v>
      </c>
      <c r="V164" s="12">
        <v>2</v>
      </c>
      <c r="W164" s="12">
        <v>0.2</v>
      </c>
      <c r="X164" s="12">
        <v>54.17639999999993</v>
      </c>
    </row>
    <row r="165" spans="1:24" ht="14" x14ac:dyDescent="0.3">
      <c r="A165" s="9">
        <v>164</v>
      </c>
      <c r="B165" s="14" t="s">
        <v>6098</v>
      </c>
      <c r="C165" s="15">
        <v>44992</v>
      </c>
      <c r="D165" s="15">
        <v>44997</v>
      </c>
      <c r="E165" s="10" t="s">
        <v>44</v>
      </c>
      <c r="F165" s="10" t="s">
        <v>5789</v>
      </c>
      <c r="G165" s="10" t="s">
        <v>5790</v>
      </c>
      <c r="H165" s="10" t="s">
        <v>36</v>
      </c>
      <c r="I165" s="10" t="s">
        <v>23</v>
      </c>
      <c r="J165" s="10" t="s">
        <v>86</v>
      </c>
      <c r="K165" s="10" t="s">
        <v>87</v>
      </c>
      <c r="L165" s="10">
        <v>98103</v>
      </c>
      <c r="M165" s="10" t="s">
        <v>39</v>
      </c>
      <c r="N165" s="10" t="str">
        <f>_xlfn.XLOOKUP($M:$M,People!$B:$B,People!A:A)</f>
        <v>Sadie Pawthorne</v>
      </c>
      <c r="O165" s="10" t="s">
        <v>416</v>
      </c>
      <c r="P165" s="10" t="str">
        <f>VLOOKUP(O165,Products!$A:$E,3,FALSE)</f>
        <v>Office Depot</v>
      </c>
      <c r="Q165" s="31">
        <f>INDEX(Products!$E:$E,MATCH(O165,Products!$A:$A,0))</f>
        <v>0.32</v>
      </c>
      <c r="R165" s="10" t="s">
        <v>41</v>
      </c>
      <c r="S165" s="10" t="s">
        <v>61</v>
      </c>
      <c r="T165" s="10" t="s">
        <v>417</v>
      </c>
      <c r="U165" s="12">
        <v>20.65</v>
      </c>
      <c r="V165" s="12">
        <v>5</v>
      </c>
      <c r="W165" s="12">
        <v>0</v>
      </c>
      <c r="X165" s="12">
        <v>9.4989999999999988</v>
      </c>
    </row>
    <row r="166" spans="1:24" ht="14" x14ac:dyDescent="0.3">
      <c r="A166" s="9">
        <v>165</v>
      </c>
      <c r="B166" s="14" t="s">
        <v>6099</v>
      </c>
      <c r="C166" s="15">
        <v>44992</v>
      </c>
      <c r="D166" s="15">
        <v>44993</v>
      </c>
      <c r="E166" s="10" t="s">
        <v>168</v>
      </c>
      <c r="F166" s="10" t="s">
        <v>5447</v>
      </c>
      <c r="G166" s="10" t="s">
        <v>5448</v>
      </c>
      <c r="H166" s="10" t="s">
        <v>22</v>
      </c>
      <c r="I166" s="10" t="s">
        <v>23</v>
      </c>
      <c r="J166" s="10" t="s">
        <v>86</v>
      </c>
      <c r="K166" s="10" t="s">
        <v>87</v>
      </c>
      <c r="L166" s="10">
        <v>98103</v>
      </c>
      <c r="M166" s="10" t="s">
        <v>39</v>
      </c>
      <c r="N166" s="10" t="str">
        <f>_xlfn.XLOOKUP($M:$M,People!$B:$B,People!A:A)</f>
        <v>Sadie Pawthorne</v>
      </c>
      <c r="O166" s="10" t="s">
        <v>901</v>
      </c>
      <c r="P166" s="10" t="str">
        <f>VLOOKUP(O166,Products!$A:$E,3,FALSE)</f>
        <v>HP</v>
      </c>
      <c r="Q166" s="31">
        <f>INDEX(Products!$E:$E,MATCH(O166,Products!$A:$A,0))</f>
        <v>0.33</v>
      </c>
      <c r="R166" s="10" t="s">
        <v>41</v>
      </c>
      <c r="S166" s="10" t="s">
        <v>61</v>
      </c>
      <c r="T166" s="10" t="s">
        <v>902</v>
      </c>
      <c r="U166" s="12">
        <v>17.940000000000001</v>
      </c>
      <c r="V166" s="12">
        <v>3</v>
      </c>
      <c r="W166" s="12">
        <v>0</v>
      </c>
      <c r="X166" s="12">
        <v>4.6644000000000005</v>
      </c>
    </row>
    <row r="167" spans="1:24" ht="14" x14ac:dyDescent="0.3">
      <c r="A167" s="9">
        <v>166</v>
      </c>
      <c r="B167" s="14" t="s">
        <v>6100</v>
      </c>
      <c r="C167" s="15">
        <v>44992</v>
      </c>
      <c r="D167" s="15">
        <v>44996</v>
      </c>
      <c r="E167" s="10" t="s">
        <v>19</v>
      </c>
      <c r="F167" s="10" t="s">
        <v>3262</v>
      </c>
      <c r="G167" s="10" t="s">
        <v>3263</v>
      </c>
      <c r="H167" s="10" t="s">
        <v>92</v>
      </c>
      <c r="I167" s="10" t="s">
        <v>23</v>
      </c>
      <c r="J167" s="10" t="s">
        <v>1200</v>
      </c>
      <c r="K167" s="10" t="s">
        <v>87</v>
      </c>
      <c r="L167" s="10">
        <v>98198</v>
      </c>
      <c r="M167" s="10" t="s">
        <v>39</v>
      </c>
      <c r="N167" s="10" t="str">
        <f>_xlfn.XLOOKUP($M:$M,People!$B:$B,People!A:A)</f>
        <v>Sadie Pawthorne</v>
      </c>
      <c r="O167" s="10" t="s">
        <v>3506</v>
      </c>
      <c r="P167" s="10" t="str">
        <f>VLOOKUP(O167,Products!$A:$E,3,FALSE)</f>
        <v>Canon</v>
      </c>
      <c r="Q167" s="31">
        <f>INDEX(Products!$E:$E,MATCH(O167,Products!$A:$A,0))</f>
        <v>0.34</v>
      </c>
      <c r="R167" s="10" t="s">
        <v>41</v>
      </c>
      <c r="S167" s="10" t="s">
        <v>68</v>
      </c>
      <c r="T167" s="10" t="s">
        <v>3507</v>
      </c>
      <c r="U167" s="12">
        <v>107.64800000000001</v>
      </c>
      <c r="V167" s="12">
        <v>2</v>
      </c>
      <c r="W167" s="12">
        <v>0.2</v>
      </c>
      <c r="X167" s="12">
        <v>33.639999999999986</v>
      </c>
    </row>
    <row r="168" spans="1:24" ht="14" x14ac:dyDescent="0.3">
      <c r="A168" s="9">
        <v>167</v>
      </c>
      <c r="B168" s="14" t="s">
        <v>6098</v>
      </c>
      <c r="C168" s="15">
        <v>44992</v>
      </c>
      <c r="D168" s="15">
        <v>44997</v>
      </c>
      <c r="E168" s="10" t="s">
        <v>44</v>
      </c>
      <c r="F168" s="10" t="s">
        <v>5789</v>
      </c>
      <c r="G168" s="10" t="s">
        <v>5790</v>
      </c>
      <c r="H168" s="10" t="s">
        <v>36</v>
      </c>
      <c r="I168" s="10" t="s">
        <v>23</v>
      </c>
      <c r="J168" s="10" t="s">
        <v>86</v>
      </c>
      <c r="K168" s="10" t="s">
        <v>87</v>
      </c>
      <c r="L168" s="10">
        <v>98103</v>
      </c>
      <c r="M168" s="10" t="s">
        <v>39</v>
      </c>
      <c r="N168" s="10" t="str">
        <f>_xlfn.XLOOKUP($M:$M,People!$B:$B,People!A:A)</f>
        <v>Sadie Pawthorne</v>
      </c>
      <c r="O168" s="10" t="s">
        <v>1230</v>
      </c>
      <c r="P168" s="10" t="str">
        <f>VLOOKUP(O168,Products!$A:$E,3,FALSE)</f>
        <v>Logitech</v>
      </c>
      <c r="Q168" s="31">
        <f>INDEX(Products!$E:$E,MATCH(O168,Products!$A:$A,0))</f>
        <v>0.35</v>
      </c>
      <c r="R168" s="10" t="s">
        <v>41</v>
      </c>
      <c r="S168" s="10" t="s">
        <v>53</v>
      </c>
      <c r="T168" s="10" t="s">
        <v>1231</v>
      </c>
      <c r="U168" s="12">
        <v>204.89999999999998</v>
      </c>
      <c r="V168" s="12">
        <v>5</v>
      </c>
      <c r="W168" s="12">
        <v>0</v>
      </c>
      <c r="X168" s="12">
        <v>0</v>
      </c>
    </row>
    <row r="169" spans="1:24" ht="14" x14ac:dyDescent="0.3">
      <c r="A169" s="9">
        <v>168</v>
      </c>
      <c r="B169" s="14" t="s">
        <v>6099</v>
      </c>
      <c r="C169" s="15">
        <v>44992</v>
      </c>
      <c r="D169" s="15">
        <v>44993</v>
      </c>
      <c r="E169" s="10" t="s">
        <v>168</v>
      </c>
      <c r="F169" s="10" t="s">
        <v>5447</v>
      </c>
      <c r="G169" s="10" t="s">
        <v>5448</v>
      </c>
      <c r="H169" s="10" t="s">
        <v>22</v>
      </c>
      <c r="I169" s="10" t="s">
        <v>23</v>
      </c>
      <c r="J169" s="10" t="s">
        <v>86</v>
      </c>
      <c r="K169" s="10" t="s">
        <v>87</v>
      </c>
      <c r="L169" s="10">
        <v>98103</v>
      </c>
      <c r="M169" s="10" t="s">
        <v>39</v>
      </c>
      <c r="N169" s="10" t="str">
        <f>_xlfn.XLOOKUP($M:$M,People!$B:$B,People!A:A)</f>
        <v>Sadie Pawthorne</v>
      </c>
      <c r="O169" s="10" t="s">
        <v>2832</v>
      </c>
      <c r="P169" s="10" t="str">
        <f>VLOOKUP(O169,Products!$A:$E,3,FALSE)</f>
        <v>3M</v>
      </c>
      <c r="Q169" s="31">
        <f>INDEX(Products!$E:$E,MATCH(O169,Products!$A:$A,0))</f>
        <v>0.36</v>
      </c>
      <c r="R169" s="10" t="s">
        <v>41</v>
      </c>
      <c r="S169" s="10" t="s">
        <v>53</v>
      </c>
      <c r="T169" s="10" t="s">
        <v>2833</v>
      </c>
      <c r="U169" s="12">
        <v>242.94</v>
      </c>
      <c r="V169" s="12">
        <v>3</v>
      </c>
      <c r="W169" s="12">
        <v>0</v>
      </c>
      <c r="X169" s="12">
        <v>4.8588000000000164</v>
      </c>
    </row>
    <row r="170" spans="1:24" ht="14" x14ac:dyDescent="0.3">
      <c r="A170" s="9">
        <v>169</v>
      </c>
      <c r="B170" s="14" t="s">
        <v>6101</v>
      </c>
      <c r="C170" s="15">
        <v>44995</v>
      </c>
      <c r="D170" s="15">
        <v>45002</v>
      </c>
      <c r="E170" s="10" t="s">
        <v>44</v>
      </c>
      <c r="F170" s="10" t="s">
        <v>2878</v>
      </c>
      <c r="G170" s="10" t="s">
        <v>2879</v>
      </c>
      <c r="H170" s="10" t="s">
        <v>22</v>
      </c>
      <c r="I170" s="10" t="s">
        <v>23</v>
      </c>
      <c r="J170" s="10" t="s">
        <v>707</v>
      </c>
      <c r="K170" s="10" t="s">
        <v>402</v>
      </c>
      <c r="L170" s="10">
        <v>80219</v>
      </c>
      <c r="M170" s="10" t="s">
        <v>39</v>
      </c>
      <c r="N170" s="10" t="str">
        <f>_xlfn.XLOOKUP($M:$M,People!$B:$B,People!A:A)</f>
        <v>Sadie Pawthorne</v>
      </c>
      <c r="O170" s="10" t="s">
        <v>3451</v>
      </c>
      <c r="P170" s="10" t="str">
        <f>VLOOKUP(O170,Products!$A:$E,3,FALSE)</f>
        <v>Avery</v>
      </c>
      <c r="Q170" s="31">
        <f>INDEX(Products!$E:$E,MATCH(O170,Products!$A:$A,0))</f>
        <v>0.37</v>
      </c>
      <c r="R170" s="10" t="s">
        <v>41</v>
      </c>
      <c r="S170" s="10" t="s">
        <v>61</v>
      </c>
      <c r="T170" s="10" t="s">
        <v>3452</v>
      </c>
      <c r="U170" s="12">
        <v>83.168000000000006</v>
      </c>
      <c r="V170" s="12">
        <v>4</v>
      </c>
      <c r="W170" s="12">
        <v>0.2</v>
      </c>
      <c r="X170" s="12">
        <v>9.3563999999999936</v>
      </c>
    </row>
    <row r="171" spans="1:24" ht="14" x14ac:dyDescent="0.3">
      <c r="A171" s="9">
        <v>170</v>
      </c>
      <c r="B171" s="14" t="s">
        <v>6102</v>
      </c>
      <c r="C171" s="15">
        <v>44995</v>
      </c>
      <c r="D171" s="15">
        <v>44999</v>
      </c>
      <c r="E171" s="10" t="s">
        <v>44</v>
      </c>
      <c r="F171" s="10" t="s">
        <v>2441</v>
      </c>
      <c r="G171" s="10" t="s">
        <v>2442</v>
      </c>
      <c r="H171" s="10" t="s">
        <v>22</v>
      </c>
      <c r="I171" s="10" t="s">
        <v>23</v>
      </c>
      <c r="J171" s="10" t="s">
        <v>2806</v>
      </c>
      <c r="K171" s="10" t="s">
        <v>212</v>
      </c>
      <c r="L171" s="10">
        <v>48073</v>
      </c>
      <c r="M171" s="10" t="s">
        <v>95</v>
      </c>
      <c r="N171" s="10" t="str">
        <f>_xlfn.XLOOKUP($M:$M,People!$B:$B,People!A:A)</f>
        <v>Roxanne Rodriguez</v>
      </c>
      <c r="O171" s="10" t="s">
        <v>2807</v>
      </c>
      <c r="P171" s="10" t="str">
        <f>VLOOKUP(O171,Products!$A:$E,3,FALSE)</f>
        <v>IKEA</v>
      </c>
      <c r="Q171" s="31">
        <f>INDEX(Products!$E:$E,MATCH(O171,Products!$A:$A,0))</f>
        <v>0.38</v>
      </c>
      <c r="R171" s="10" t="s">
        <v>41</v>
      </c>
      <c r="S171" s="10" t="s">
        <v>82</v>
      </c>
      <c r="T171" s="10" t="s">
        <v>2808</v>
      </c>
      <c r="U171" s="12">
        <v>22.38</v>
      </c>
      <c r="V171" s="12">
        <v>2</v>
      </c>
      <c r="W171" s="12">
        <v>0</v>
      </c>
      <c r="X171" s="12">
        <v>10.7424</v>
      </c>
    </row>
    <row r="172" spans="1:24" ht="14" x14ac:dyDescent="0.3">
      <c r="A172" s="9">
        <v>171</v>
      </c>
      <c r="B172" s="14" t="s">
        <v>6101</v>
      </c>
      <c r="C172" s="15">
        <v>44995</v>
      </c>
      <c r="D172" s="15">
        <v>45002</v>
      </c>
      <c r="E172" s="10" t="s">
        <v>44</v>
      </c>
      <c r="F172" s="10" t="s">
        <v>2878</v>
      </c>
      <c r="G172" s="10" t="s">
        <v>2879</v>
      </c>
      <c r="H172" s="10" t="s">
        <v>22</v>
      </c>
      <c r="I172" s="10" t="s">
        <v>23</v>
      </c>
      <c r="J172" s="10" t="s">
        <v>707</v>
      </c>
      <c r="K172" s="10" t="s">
        <v>402</v>
      </c>
      <c r="L172" s="10">
        <v>80219</v>
      </c>
      <c r="M172" s="10" t="s">
        <v>39</v>
      </c>
      <c r="N172" s="10" t="str">
        <f>_xlfn.XLOOKUP($M:$M,People!$B:$B,People!A:A)</f>
        <v>Sadie Pawthorne</v>
      </c>
      <c r="O172" s="10" t="s">
        <v>3984</v>
      </c>
      <c r="P172" s="10" t="str">
        <f>VLOOKUP(O172,Products!$A:$E,3,FALSE)</f>
        <v>Staples</v>
      </c>
      <c r="Q172" s="31">
        <f>INDEX(Products!$E:$E,MATCH(O172,Products!$A:$A,0))</f>
        <v>0.39</v>
      </c>
      <c r="R172" s="10" t="s">
        <v>41</v>
      </c>
      <c r="S172" s="10" t="s">
        <v>53</v>
      </c>
      <c r="T172" s="10" t="s">
        <v>3985</v>
      </c>
      <c r="U172" s="12">
        <v>636.40800000000013</v>
      </c>
      <c r="V172" s="12">
        <v>3</v>
      </c>
      <c r="W172" s="12">
        <v>0.2</v>
      </c>
      <c r="X172" s="12">
        <v>-15.910200000000088</v>
      </c>
    </row>
    <row r="173" spans="1:24" ht="14" x14ac:dyDescent="0.3">
      <c r="A173" s="9">
        <v>172</v>
      </c>
      <c r="B173" s="14" t="s">
        <v>6103</v>
      </c>
      <c r="C173" s="15">
        <v>44996</v>
      </c>
      <c r="D173" s="15">
        <v>45001</v>
      </c>
      <c r="E173" s="10" t="s">
        <v>19</v>
      </c>
      <c r="F173" s="10" t="s">
        <v>1724</v>
      </c>
      <c r="G173" s="10" t="s">
        <v>1725</v>
      </c>
      <c r="H173" s="10" t="s">
        <v>22</v>
      </c>
      <c r="I173" s="10" t="s">
        <v>23</v>
      </c>
      <c r="J173" s="10" t="s">
        <v>437</v>
      </c>
      <c r="K173" s="10" t="s">
        <v>438</v>
      </c>
      <c r="L173" s="10">
        <v>43229</v>
      </c>
      <c r="M173" s="10" t="s">
        <v>133</v>
      </c>
      <c r="N173" s="10" t="str">
        <f>_xlfn.XLOOKUP($M:$M,People!$B:$B,People!A:A)</f>
        <v>Chuck Magee</v>
      </c>
      <c r="O173" s="10" t="s">
        <v>3362</v>
      </c>
      <c r="P173" s="10" t="str">
        <f>VLOOKUP(O173,Products!$A:$E,3,FALSE)</f>
        <v>Samsung</v>
      </c>
      <c r="Q173" s="31">
        <f>INDEX(Products!$E:$E,MATCH(O173,Products!$A:$A,0))</f>
        <v>0.39</v>
      </c>
      <c r="R173" s="10" t="s">
        <v>28</v>
      </c>
      <c r="S173" s="10" t="s">
        <v>58</v>
      </c>
      <c r="T173" s="10" t="s">
        <v>1121</v>
      </c>
      <c r="U173" s="12">
        <v>8.32</v>
      </c>
      <c r="V173" s="12">
        <v>5</v>
      </c>
      <c r="W173" s="12">
        <v>0.2</v>
      </c>
      <c r="X173" s="12">
        <v>2.2880000000000003</v>
      </c>
    </row>
    <row r="174" spans="1:24" ht="14" x14ac:dyDescent="0.3">
      <c r="A174" s="9">
        <v>173</v>
      </c>
      <c r="B174" s="14" t="s">
        <v>6104</v>
      </c>
      <c r="C174" s="15">
        <v>44996</v>
      </c>
      <c r="D174" s="15">
        <v>44998</v>
      </c>
      <c r="E174" s="10" t="s">
        <v>19</v>
      </c>
      <c r="F174" s="10" t="s">
        <v>3595</v>
      </c>
      <c r="G174" s="10" t="s">
        <v>3596</v>
      </c>
      <c r="H174" s="10" t="s">
        <v>36</v>
      </c>
      <c r="I174" s="10" t="s">
        <v>23</v>
      </c>
      <c r="J174" s="10" t="s">
        <v>1275</v>
      </c>
      <c r="K174" s="10" t="s">
        <v>25</v>
      </c>
      <c r="L174" s="10">
        <v>40475</v>
      </c>
      <c r="M174" s="10" t="s">
        <v>26</v>
      </c>
      <c r="N174" s="10" t="str">
        <f>_xlfn.XLOOKUP($M:$M,People!$B:$B,People!A:A)</f>
        <v>Fred Suzuki</v>
      </c>
      <c r="O174" s="10" t="s">
        <v>1396</v>
      </c>
      <c r="P174" s="10" t="str">
        <f>VLOOKUP(O174,Products!$A:$E,3,FALSE)</f>
        <v>Dell</v>
      </c>
      <c r="Q174" s="31">
        <f>INDEX(Products!$E:$E,MATCH(O174,Products!$A:$A,0))</f>
        <v>0.4</v>
      </c>
      <c r="R174" s="10" t="s">
        <v>41</v>
      </c>
      <c r="S174" s="10" t="s">
        <v>71</v>
      </c>
      <c r="T174" s="10" t="s">
        <v>1397</v>
      </c>
      <c r="U174" s="12">
        <v>146.76</v>
      </c>
      <c r="V174" s="12">
        <v>3</v>
      </c>
      <c r="W174" s="12">
        <v>0</v>
      </c>
      <c r="X174" s="12">
        <v>38.157600000000002</v>
      </c>
    </row>
    <row r="175" spans="1:24" ht="14" x14ac:dyDescent="0.3">
      <c r="A175" s="9">
        <v>174</v>
      </c>
      <c r="B175" s="14" t="s">
        <v>6105</v>
      </c>
      <c r="C175" s="15">
        <v>44996</v>
      </c>
      <c r="D175" s="15">
        <v>45000</v>
      </c>
      <c r="E175" s="10" t="s">
        <v>44</v>
      </c>
      <c r="F175" s="10" t="s">
        <v>4039</v>
      </c>
      <c r="G175" s="10" t="s">
        <v>4040</v>
      </c>
      <c r="H175" s="10" t="s">
        <v>22</v>
      </c>
      <c r="I175" s="10" t="s">
        <v>23</v>
      </c>
      <c r="J175" s="10" t="s">
        <v>498</v>
      </c>
      <c r="K175" s="10" t="s">
        <v>38</v>
      </c>
      <c r="L175" s="10">
        <v>95661</v>
      </c>
      <c r="M175" s="10" t="s">
        <v>39</v>
      </c>
      <c r="N175" s="10" t="str">
        <f>_xlfn.XLOOKUP($M:$M,People!$B:$B,People!A:A)</f>
        <v>Sadie Pawthorne</v>
      </c>
      <c r="O175" s="10" t="s">
        <v>5106</v>
      </c>
      <c r="P175" s="10" t="str">
        <f>VLOOKUP(O175,Products!$A:$E,3,FALSE)</f>
        <v>Staples</v>
      </c>
      <c r="Q175" s="31">
        <f>INDEX(Products!$E:$E,MATCH(O175,Products!$A:$A,0))</f>
        <v>0.25</v>
      </c>
      <c r="R175" s="10" t="s">
        <v>41</v>
      </c>
      <c r="S175" s="10" t="s">
        <v>61</v>
      </c>
      <c r="T175" s="10" t="s">
        <v>5107</v>
      </c>
      <c r="U175" s="12">
        <v>7.98</v>
      </c>
      <c r="V175" s="12">
        <v>3</v>
      </c>
      <c r="W175" s="12">
        <v>0</v>
      </c>
      <c r="X175" s="12">
        <v>2.0747999999999998</v>
      </c>
    </row>
    <row r="176" spans="1:24" ht="14" x14ac:dyDescent="0.3">
      <c r="A176" s="9">
        <v>175</v>
      </c>
      <c r="B176" s="14" t="s">
        <v>6103</v>
      </c>
      <c r="C176" s="15">
        <v>44996</v>
      </c>
      <c r="D176" s="15">
        <v>45001</v>
      </c>
      <c r="E176" s="10" t="s">
        <v>19</v>
      </c>
      <c r="F176" s="10" t="s">
        <v>1724</v>
      </c>
      <c r="G176" s="10" t="s">
        <v>1725</v>
      </c>
      <c r="H176" s="10" t="s">
        <v>22</v>
      </c>
      <c r="I176" s="10" t="s">
        <v>23</v>
      </c>
      <c r="J176" s="10" t="s">
        <v>437</v>
      </c>
      <c r="K176" s="10" t="s">
        <v>438</v>
      </c>
      <c r="L176" s="10">
        <v>43229</v>
      </c>
      <c r="M176" s="10" t="s">
        <v>133</v>
      </c>
      <c r="N176" s="10" t="str">
        <f>_xlfn.XLOOKUP($M:$M,People!$B:$B,People!A:A)</f>
        <v>Chuck Magee</v>
      </c>
      <c r="O176" s="10" t="s">
        <v>2757</v>
      </c>
      <c r="P176" s="10" t="str">
        <f>VLOOKUP(O176,Products!$A:$E,3,FALSE)</f>
        <v>Office Depot</v>
      </c>
      <c r="Q176" s="31">
        <f>INDEX(Products!$E:$E,MATCH(O176,Products!$A:$A,0))</f>
        <v>0.26</v>
      </c>
      <c r="R176" s="10" t="s">
        <v>41</v>
      </c>
      <c r="S176" s="10" t="s">
        <v>240</v>
      </c>
      <c r="T176" s="10" t="s">
        <v>2758</v>
      </c>
      <c r="U176" s="12">
        <v>10.464000000000002</v>
      </c>
      <c r="V176" s="12">
        <v>6</v>
      </c>
      <c r="W176" s="12">
        <v>0.2</v>
      </c>
      <c r="X176" s="12">
        <v>1.7003999999999992</v>
      </c>
    </row>
    <row r="177" spans="1:24" ht="14" x14ac:dyDescent="0.3">
      <c r="A177" s="9">
        <v>176</v>
      </c>
      <c r="B177" s="14" t="s">
        <v>6104</v>
      </c>
      <c r="C177" s="15">
        <v>44996</v>
      </c>
      <c r="D177" s="15">
        <v>44998</v>
      </c>
      <c r="E177" s="10" t="s">
        <v>19</v>
      </c>
      <c r="F177" s="10" t="s">
        <v>3595</v>
      </c>
      <c r="G177" s="10" t="s">
        <v>3596</v>
      </c>
      <c r="H177" s="10" t="s">
        <v>36</v>
      </c>
      <c r="I177" s="10" t="s">
        <v>23</v>
      </c>
      <c r="J177" s="10" t="s">
        <v>1275</v>
      </c>
      <c r="K177" s="10" t="s">
        <v>25</v>
      </c>
      <c r="L177" s="10">
        <v>40475</v>
      </c>
      <c r="M177" s="10" t="s">
        <v>26</v>
      </c>
      <c r="N177" s="10" t="str">
        <f>_xlfn.XLOOKUP($M:$M,People!$B:$B,People!A:A)</f>
        <v>Fred Suzuki</v>
      </c>
      <c r="O177" s="10" t="s">
        <v>4693</v>
      </c>
      <c r="P177" s="10" t="str">
        <f>VLOOKUP(O177,Products!$A:$E,3,FALSE)</f>
        <v>HP</v>
      </c>
      <c r="Q177" s="31">
        <f>INDEX(Products!$E:$E,MATCH(O177,Products!$A:$A,0))</f>
        <v>0.27</v>
      </c>
      <c r="R177" s="10" t="s">
        <v>41</v>
      </c>
      <c r="S177" s="10" t="s">
        <v>82</v>
      </c>
      <c r="T177" s="10" t="s">
        <v>4694</v>
      </c>
      <c r="U177" s="12">
        <v>14.940000000000001</v>
      </c>
      <c r="V177" s="12">
        <v>3</v>
      </c>
      <c r="W177" s="12">
        <v>0</v>
      </c>
      <c r="X177" s="12">
        <v>7.0218000000000007</v>
      </c>
    </row>
    <row r="178" spans="1:24" ht="14" x14ac:dyDescent="0.3">
      <c r="A178" s="9">
        <v>177</v>
      </c>
      <c r="B178" s="14" t="s">
        <v>6106</v>
      </c>
      <c r="C178" s="15">
        <v>44996</v>
      </c>
      <c r="D178" s="15">
        <v>44999</v>
      </c>
      <c r="E178" s="10" t="s">
        <v>19</v>
      </c>
      <c r="F178" s="10" t="s">
        <v>3955</v>
      </c>
      <c r="G178" s="10" t="s">
        <v>3956</v>
      </c>
      <c r="H178" s="10" t="s">
        <v>22</v>
      </c>
      <c r="I178" s="10" t="s">
        <v>23</v>
      </c>
      <c r="J178" s="10" t="s">
        <v>237</v>
      </c>
      <c r="K178" s="10" t="s">
        <v>238</v>
      </c>
      <c r="L178" s="10">
        <v>10024</v>
      </c>
      <c r="M178" s="10" t="s">
        <v>133</v>
      </c>
      <c r="N178" s="10" t="str">
        <f>_xlfn.XLOOKUP($M:$M,People!$B:$B,People!A:A)</f>
        <v>Chuck Magee</v>
      </c>
      <c r="O178" s="10" t="s">
        <v>1884</v>
      </c>
      <c r="P178" s="10" t="str">
        <f>VLOOKUP(O178,Products!$A:$E,3,FALSE)</f>
        <v>Canon</v>
      </c>
      <c r="Q178" s="31">
        <f>INDEX(Products!$E:$E,MATCH(O178,Products!$A:$A,0))</f>
        <v>0.28000000000000003</v>
      </c>
      <c r="R178" s="10" t="s">
        <v>41</v>
      </c>
      <c r="S178" s="10" t="s">
        <v>82</v>
      </c>
      <c r="T178" s="10" t="s">
        <v>1885</v>
      </c>
      <c r="U178" s="12">
        <v>108.92</v>
      </c>
      <c r="V178" s="12">
        <v>14</v>
      </c>
      <c r="W178" s="12">
        <v>0</v>
      </c>
      <c r="X178" s="12">
        <v>49.013999999999996</v>
      </c>
    </row>
    <row r="179" spans="1:24" ht="14" x14ac:dyDescent="0.3">
      <c r="A179" s="9">
        <v>178</v>
      </c>
      <c r="B179" s="14" t="s">
        <v>6104</v>
      </c>
      <c r="C179" s="15">
        <v>44996</v>
      </c>
      <c r="D179" s="15">
        <v>44998</v>
      </c>
      <c r="E179" s="10" t="s">
        <v>19</v>
      </c>
      <c r="F179" s="10" t="s">
        <v>3595</v>
      </c>
      <c r="G179" s="10" t="s">
        <v>3596</v>
      </c>
      <c r="H179" s="10" t="s">
        <v>36</v>
      </c>
      <c r="I179" s="10" t="s">
        <v>23</v>
      </c>
      <c r="J179" s="10" t="s">
        <v>1275</v>
      </c>
      <c r="K179" s="10" t="s">
        <v>25</v>
      </c>
      <c r="L179" s="10">
        <v>40475</v>
      </c>
      <c r="M179" s="10" t="s">
        <v>26</v>
      </c>
      <c r="N179" s="10" t="str">
        <f>_xlfn.XLOOKUP($M:$M,People!$B:$B,People!A:A)</f>
        <v>Fred Suzuki</v>
      </c>
      <c r="O179" s="10" t="s">
        <v>2241</v>
      </c>
      <c r="P179" s="10" t="str">
        <f>VLOOKUP(O179,Products!$A:$E,3,FALSE)</f>
        <v>Avery</v>
      </c>
      <c r="Q179" s="31">
        <f>INDEX(Products!$E:$E,MATCH(O179,Products!$A:$A,0))</f>
        <v>0.25</v>
      </c>
      <c r="R179" s="10" t="s">
        <v>64</v>
      </c>
      <c r="S179" s="10" t="s">
        <v>144</v>
      </c>
      <c r="T179" s="10" t="s">
        <v>2242</v>
      </c>
      <c r="U179" s="12">
        <v>32.96</v>
      </c>
      <c r="V179" s="12">
        <v>2</v>
      </c>
      <c r="W179" s="12">
        <v>0</v>
      </c>
      <c r="X179" s="12">
        <v>14.172800000000002</v>
      </c>
    </row>
    <row r="180" spans="1:24" ht="14" x14ac:dyDescent="0.3">
      <c r="A180" s="9">
        <v>179</v>
      </c>
      <c r="B180" s="14" t="s">
        <v>6104</v>
      </c>
      <c r="C180" s="15">
        <v>44996</v>
      </c>
      <c r="D180" s="15">
        <v>44998</v>
      </c>
      <c r="E180" s="10" t="s">
        <v>19</v>
      </c>
      <c r="F180" s="10" t="s">
        <v>3595</v>
      </c>
      <c r="G180" s="10" t="s">
        <v>3596</v>
      </c>
      <c r="H180" s="10" t="s">
        <v>36</v>
      </c>
      <c r="I180" s="10" t="s">
        <v>23</v>
      </c>
      <c r="J180" s="10" t="s">
        <v>1275</v>
      </c>
      <c r="K180" s="10" t="s">
        <v>25</v>
      </c>
      <c r="L180" s="10">
        <v>40475</v>
      </c>
      <c r="M180" s="10" t="s">
        <v>26</v>
      </c>
      <c r="N180" s="10" t="str">
        <f>_xlfn.XLOOKUP($M:$M,People!$B:$B,People!A:A)</f>
        <v>Fred Suzuki</v>
      </c>
      <c r="O180" s="10" t="s">
        <v>1573</v>
      </c>
      <c r="P180" s="10" t="str">
        <f>VLOOKUP(O180,Products!$A:$E,3,FALSE)</f>
        <v>Logitech</v>
      </c>
      <c r="Q180" s="31">
        <f>INDEX(Products!$E:$E,MATCH(O180,Products!$A:$A,0))</f>
        <v>0.28999999999999998</v>
      </c>
      <c r="R180" s="10" t="s">
        <v>64</v>
      </c>
      <c r="S180" s="10" t="s">
        <v>65</v>
      </c>
      <c r="T180" s="10" t="s">
        <v>1574</v>
      </c>
      <c r="U180" s="12">
        <v>587.97</v>
      </c>
      <c r="V180" s="12">
        <v>3</v>
      </c>
      <c r="W180" s="12">
        <v>0</v>
      </c>
      <c r="X180" s="12">
        <v>164.63160000000005</v>
      </c>
    </row>
    <row r="181" spans="1:24" ht="14" x14ac:dyDescent="0.3">
      <c r="A181" s="9">
        <v>180</v>
      </c>
      <c r="B181" s="14" t="s">
        <v>5998</v>
      </c>
      <c r="C181" s="15">
        <v>44998</v>
      </c>
      <c r="D181" s="15">
        <v>45003</v>
      </c>
      <c r="E181" s="14" t="s">
        <v>19</v>
      </c>
      <c r="F181" s="14" t="s">
        <v>2613</v>
      </c>
      <c r="G181" s="14" t="s">
        <v>2614</v>
      </c>
      <c r="H181" s="14" t="s">
        <v>92</v>
      </c>
      <c r="I181" s="14" t="s">
        <v>5934</v>
      </c>
      <c r="J181" s="14" t="s">
        <v>5939</v>
      </c>
      <c r="K181" s="14" t="s">
        <v>5940</v>
      </c>
      <c r="L181" s="14" t="s">
        <v>5973</v>
      </c>
      <c r="M181" s="14" t="s">
        <v>39</v>
      </c>
      <c r="N181" s="10" t="str">
        <f>_xlfn.XLOOKUP($M:$M,People!$B:$B,People!A:A)</f>
        <v>Sadie Pawthorne</v>
      </c>
      <c r="O181" s="14" t="s">
        <v>469</v>
      </c>
      <c r="P181" s="10" t="str">
        <f>VLOOKUP(O181,Products!$A:$E,3,FALSE)</f>
        <v>3M</v>
      </c>
      <c r="Q181" s="31">
        <f>INDEX(Products!$E:$E,MATCH(O181,Products!$A:$A,0))</f>
        <v>0.3</v>
      </c>
      <c r="R181" s="14" t="s">
        <v>28</v>
      </c>
      <c r="S181" s="14" t="s">
        <v>32</v>
      </c>
      <c r="T181" s="14" t="s">
        <v>470</v>
      </c>
      <c r="U181" s="17">
        <v>915.14</v>
      </c>
      <c r="V181" s="17">
        <v>4</v>
      </c>
      <c r="W181" s="17">
        <v>0.2</v>
      </c>
      <c r="X181" s="17">
        <v>102.95</v>
      </c>
    </row>
    <row r="182" spans="1:24" ht="14" x14ac:dyDescent="0.3">
      <c r="A182" s="9">
        <v>181</v>
      </c>
      <c r="B182" s="14" t="s">
        <v>5998</v>
      </c>
      <c r="C182" s="15">
        <v>44998</v>
      </c>
      <c r="D182" s="15">
        <v>45003</v>
      </c>
      <c r="E182" s="14" t="s">
        <v>19</v>
      </c>
      <c r="F182" s="14" t="s">
        <v>2613</v>
      </c>
      <c r="G182" s="14" t="s">
        <v>2614</v>
      </c>
      <c r="H182" s="14" t="s">
        <v>92</v>
      </c>
      <c r="I182" s="14" t="s">
        <v>5934</v>
      </c>
      <c r="J182" s="14" t="s">
        <v>5939</v>
      </c>
      <c r="K182" s="14" t="s">
        <v>5940</v>
      </c>
      <c r="L182" s="14" t="s">
        <v>5973</v>
      </c>
      <c r="M182" s="14" t="s">
        <v>39</v>
      </c>
      <c r="N182" s="10" t="str">
        <f>_xlfn.XLOOKUP($M:$M,People!$B:$B,People!A:A)</f>
        <v>Sadie Pawthorne</v>
      </c>
      <c r="O182" s="14" t="s">
        <v>1718</v>
      </c>
      <c r="P182" s="10" t="str">
        <f>VLOOKUP(O182,Products!$A:$E,3,FALSE)</f>
        <v>3M</v>
      </c>
      <c r="Q182" s="31">
        <f>INDEX(Products!$E:$E,MATCH(O182,Products!$A:$A,0))</f>
        <v>0.3</v>
      </c>
      <c r="R182" s="14" t="s">
        <v>28</v>
      </c>
      <c r="S182" s="14" t="s">
        <v>58</v>
      </c>
      <c r="T182" s="14" t="s">
        <v>1719</v>
      </c>
      <c r="U182" s="17">
        <v>327.76</v>
      </c>
      <c r="V182" s="17">
        <v>8</v>
      </c>
      <c r="W182" s="17">
        <v>0</v>
      </c>
      <c r="X182" s="17">
        <v>91.77</v>
      </c>
    </row>
    <row r="183" spans="1:24" ht="14" x14ac:dyDescent="0.3">
      <c r="A183" s="9">
        <v>182</v>
      </c>
      <c r="B183" s="14" t="s">
        <v>6107</v>
      </c>
      <c r="C183" s="15">
        <v>44999</v>
      </c>
      <c r="D183" s="15">
        <v>45004</v>
      </c>
      <c r="E183" s="10" t="s">
        <v>44</v>
      </c>
      <c r="F183" s="10" t="s">
        <v>1977</v>
      </c>
      <c r="G183" s="10" t="s">
        <v>1978</v>
      </c>
      <c r="H183" s="10" t="s">
        <v>92</v>
      </c>
      <c r="I183" s="10" t="s">
        <v>23</v>
      </c>
      <c r="J183" s="10" t="s">
        <v>3903</v>
      </c>
      <c r="K183" s="10" t="s">
        <v>285</v>
      </c>
      <c r="L183" s="10">
        <v>23320</v>
      </c>
      <c r="M183" s="10" t="s">
        <v>26</v>
      </c>
      <c r="N183" s="10" t="str">
        <f>_xlfn.XLOOKUP($M:$M,People!$B:$B,People!A:A)</f>
        <v>Fred Suzuki</v>
      </c>
      <c r="O183" s="10" t="s">
        <v>1552</v>
      </c>
      <c r="P183" s="10" t="str">
        <f>VLOOKUP(O183,Products!$A:$E,3,FALSE)</f>
        <v>Avery</v>
      </c>
      <c r="Q183" s="31">
        <f>INDEX(Products!$E:$E,MATCH(O183,Products!$A:$A,0))</f>
        <v>0.31</v>
      </c>
      <c r="R183" s="10" t="s">
        <v>28</v>
      </c>
      <c r="S183" s="10" t="s">
        <v>32</v>
      </c>
      <c r="T183" s="10" t="s">
        <v>1553</v>
      </c>
      <c r="U183" s="12">
        <v>1139.92</v>
      </c>
      <c r="V183" s="12">
        <v>4</v>
      </c>
      <c r="W183" s="12">
        <v>0</v>
      </c>
      <c r="X183" s="12">
        <v>284.98</v>
      </c>
    </row>
    <row r="184" spans="1:24" ht="14" x14ac:dyDescent="0.3">
      <c r="A184" s="9">
        <v>183</v>
      </c>
      <c r="B184" s="14" t="s">
        <v>6108</v>
      </c>
      <c r="C184" s="15">
        <v>44999</v>
      </c>
      <c r="D184" s="15">
        <v>45003</v>
      </c>
      <c r="E184" s="10" t="s">
        <v>44</v>
      </c>
      <c r="F184" s="10" t="s">
        <v>1184</v>
      </c>
      <c r="G184" s="10" t="s">
        <v>1185</v>
      </c>
      <c r="H184" s="10" t="s">
        <v>36</v>
      </c>
      <c r="I184" s="10" t="s">
        <v>23</v>
      </c>
      <c r="J184" s="10" t="s">
        <v>1268</v>
      </c>
      <c r="K184" s="10" t="s">
        <v>38</v>
      </c>
      <c r="L184" s="10">
        <v>92646</v>
      </c>
      <c r="M184" s="10" t="s">
        <v>39</v>
      </c>
      <c r="N184" s="10" t="str">
        <f>_xlfn.XLOOKUP($M:$M,People!$B:$B,People!A:A)</f>
        <v>Sadie Pawthorne</v>
      </c>
      <c r="O184" s="10" t="s">
        <v>3780</v>
      </c>
      <c r="P184" s="10" t="str">
        <f>VLOOKUP(O184,Products!$A:$E,3,FALSE)</f>
        <v>IKEA</v>
      </c>
      <c r="Q184" s="31">
        <f>INDEX(Products!$E:$E,MATCH(O184,Products!$A:$A,0))</f>
        <v>0.32</v>
      </c>
      <c r="R184" s="10" t="s">
        <v>41</v>
      </c>
      <c r="S184" s="10" t="s">
        <v>61</v>
      </c>
      <c r="T184" s="10" t="s">
        <v>3781</v>
      </c>
      <c r="U184" s="12">
        <v>3.38</v>
      </c>
      <c r="V184" s="12">
        <v>1</v>
      </c>
      <c r="W184" s="12">
        <v>0</v>
      </c>
      <c r="X184" s="12">
        <v>1.2505999999999999</v>
      </c>
    </row>
    <row r="185" spans="1:24" ht="14" x14ac:dyDescent="0.3">
      <c r="A185" s="9">
        <v>184</v>
      </c>
      <c r="B185" s="14" t="s">
        <v>6109</v>
      </c>
      <c r="C185" s="15">
        <v>44999</v>
      </c>
      <c r="D185" s="15">
        <v>45004</v>
      </c>
      <c r="E185" s="10" t="s">
        <v>44</v>
      </c>
      <c r="F185" s="10" t="s">
        <v>4463</v>
      </c>
      <c r="G185" s="10" t="s">
        <v>4464</v>
      </c>
      <c r="H185" s="10" t="s">
        <v>22</v>
      </c>
      <c r="I185" s="10" t="s">
        <v>23</v>
      </c>
      <c r="J185" s="10" t="s">
        <v>5379</v>
      </c>
      <c r="K185" s="10" t="s">
        <v>109</v>
      </c>
      <c r="L185" s="10">
        <v>84321</v>
      </c>
      <c r="M185" s="10" t="s">
        <v>39</v>
      </c>
      <c r="N185" s="10" t="str">
        <f>_xlfn.XLOOKUP($M:$M,People!$B:$B,People!A:A)</f>
        <v>Sadie Pawthorne</v>
      </c>
      <c r="O185" s="10" t="s">
        <v>4299</v>
      </c>
      <c r="P185" s="10" t="str">
        <f>VLOOKUP(O185,Products!$A:$E,3,FALSE)</f>
        <v>Logitech</v>
      </c>
      <c r="Q185" s="31">
        <f>INDEX(Products!$E:$E,MATCH(O185,Products!$A:$A,0))</f>
        <v>0.25</v>
      </c>
      <c r="R185" s="10" t="s">
        <v>41</v>
      </c>
      <c r="S185" s="10" t="s">
        <v>68</v>
      </c>
      <c r="T185" s="10" t="s">
        <v>4300</v>
      </c>
      <c r="U185" s="12">
        <v>33.088000000000001</v>
      </c>
      <c r="V185" s="12">
        <v>4</v>
      </c>
      <c r="W185" s="12">
        <v>0.2</v>
      </c>
      <c r="X185" s="12">
        <v>11.167199999999999</v>
      </c>
    </row>
    <row r="186" spans="1:24" ht="14" x14ac:dyDescent="0.3">
      <c r="A186" s="9">
        <v>185</v>
      </c>
      <c r="B186" s="14" t="s">
        <v>6109</v>
      </c>
      <c r="C186" s="15">
        <v>44999</v>
      </c>
      <c r="D186" s="15">
        <v>45004</v>
      </c>
      <c r="E186" s="10" t="s">
        <v>44</v>
      </c>
      <c r="F186" s="10" t="s">
        <v>4463</v>
      </c>
      <c r="G186" s="10" t="s">
        <v>4464</v>
      </c>
      <c r="H186" s="10" t="s">
        <v>22</v>
      </c>
      <c r="I186" s="10" t="s">
        <v>23</v>
      </c>
      <c r="J186" s="10" t="s">
        <v>5379</v>
      </c>
      <c r="K186" s="10" t="s">
        <v>109</v>
      </c>
      <c r="L186" s="10">
        <v>84321</v>
      </c>
      <c r="M186" s="10" t="s">
        <v>39</v>
      </c>
      <c r="N186" s="10" t="str">
        <f>_xlfn.XLOOKUP($M:$M,People!$B:$B,People!A:A)</f>
        <v>Sadie Pawthorne</v>
      </c>
      <c r="O186" s="10" t="s">
        <v>5009</v>
      </c>
      <c r="P186" s="10" t="str">
        <f>VLOOKUP(O186,Products!$A:$E,3,FALSE)</f>
        <v>Samsung</v>
      </c>
      <c r="Q186" s="31">
        <f>INDEX(Products!$E:$E,MATCH(O186,Products!$A:$A,0))</f>
        <v>0.33</v>
      </c>
      <c r="R186" s="10" t="s">
        <v>41</v>
      </c>
      <c r="S186" s="10" t="s">
        <v>68</v>
      </c>
      <c r="T186" s="10" t="s">
        <v>5010</v>
      </c>
      <c r="U186" s="12">
        <v>62.048000000000002</v>
      </c>
      <c r="V186" s="12">
        <v>2</v>
      </c>
      <c r="W186" s="12">
        <v>0.2</v>
      </c>
      <c r="X186" s="12">
        <v>20.165599999999998</v>
      </c>
    </row>
    <row r="187" spans="1:24" ht="14" x14ac:dyDescent="0.3">
      <c r="A187" s="9">
        <v>186</v>
      </c>
      <c r="B187" s="14" t="s">
        <v>6110</v>
      </c>
      <c r="C187" s="15">
        <v>44999</v>
      </c>
      <c r="D187" s="15">
        <v>45003</v>
      </c>
      <c r="E187" s="10" t="s">
        <v>44</v>
      </c>
      <c r="F187" s="10" t="s">
        <v>5244</v>
      </c>
      <c r="G187" s="10" t="s">
        <v>5245</v>
      </c>
      <c r="H187" s="10" t="s">
        <v>92</v>
      </c>
      <c r="I187" s="10" t="s">
        <v>23</v>
      </c>
      <c r="J187" s="10" t="s">
        <v>1322</v>
      </c>
      <c r="K187" s="10" t="s">
        <v>48</v>
      </c>
      <c r="L187" s="10">
        <v>32216</v>
      </c>
      <c r="M187" s="10" t="s">
        <v>26</v>
      </c>
      <c r="N187" s="10" t="str">
        <f>_xlfn.XLOOKUP($M:$M,People!$B:$B,People!A:A)</f>
        <v>Fred Suzuki</v>
      </c>
      <c r="O187" s="10" t="s">
        <v>2129</v>
      </c>
      <c r="P187" s="10" t="str">
        <f>VLOOKUP(O187,Products!$A:$E,3,FALSE)</f>
        <v>Dell</v>
      </c>
      <c r="Q187" s="31">
        <f>INDEX(Products!$E:$E,MATCH(O187,Products!$A:$A,0))</f>
        <v>0.34</v>
      </c>
      <c r="R187" s="10" t="s">
        <v>41</v>
      </c>
      <c r="S187" s="10" t="s">
        <v>82</v>
      </c>
      <c r="T187" s="10" t="s">
        <v>2130</v>
      </c>
      <c r="U187" s="12">
        <v>91.055999999999997</v>
      </c>
      <c r="V187" s="12">
        <v>6</v>
      </c>
      <c r="W187" s="12">
        <v>0.2</v>
      </c>
      <c r="X187" s="12">
        <v>31.869599999999995</v>
      </c>
    </row>
    <row r="188" spans="1:24" ht="14" x14ac:dyDescent="0.3">
      <c r="A188" s="9">
        <v>187</v>
      </c>
      <c r="B188" s="14" t="s">
        <v>6108</v>
      </c>
      <c r="C188" s="15">
        <v>44999</v>
      </c>
      <c r="D188" s="15">
        <v>45003</v>
      </c>
      <c r="E188" s="10" t="s">
        <v>44</v>
      </c>
      <c r="F188" s="10" t="s">
        <v>1184</v>
      </c>
      <c r="G188" s="10" t="s">
        <v>1185</v>
      </c>
      <c r="H188" s="10" t="s">
        <v>36</v>
      </c>
      <c r="I188" s="10" t="s">
        <v>23</v>
      </c>
      <c r="J188" s="10" t="s">
        <v>1268</v>
      </c>
      <c r="K188" s="10" t="s">
        <v>38</v>
      </c>
      <c r="L188" s="10">
        <v>92646</v>
      </c>
      <c r="M188" s="10" t="s">
        <v>39</v>
      </c>
      <c r="N188" s="10" t="str">
        <f>_xlfn.XLOOKUP($M:$M,People!$B:$B,People!A:A)</f>
        <v>Sadie Pawthorne</v>
      </c>
      <c r="O188" s="10" t="s">
        <v>1748</v>
      </c>
      <c r="P188" s="10" t="str">
        <f>VLOOKUP(O188,Products!$A:$E,3,FALSE)</f>
        <v>Staples</v>
      </c>
      <c r="Q188" s="31">
        <f>INDEX(Products!$E:$E,MATCH(O188,Products!$A:$A,0))</f>
        <v>0.25</v>
      </c>
      <c r="R188" s="10" t="s">
        <v>41</v>
      </c>
      <c r="S188" s="10" t="s">
        <v>82</v>
      </c>
      <c r="T188" s="10" t="s">
        <v>1749</v>
      </c>
      <c r="U188" s="12">
        <v>10.56</v>
      </c>
      <c r="V188" s="12">
        <v>2</v>
      </c>
      <c r="W188" s="12">
        <v>0</v>
      </c>
      <c r="X188" s="12">
        <v>4.7519999999999998</v>
      </c>
    </row>
    <row r="189" spans="1:24" ht="14" x14ac:dyDescent="0.3">
      <c r="A189" s="9">
        <v>188</v>
      </c>
      <c r="B189" s="14" t="s">
        <v>6111</v>
      </c>
      <c r="C189" s="15">
        <v>44999</v>
      </c>
      <c r="D189" s="15">
        <v>45002</v>
      </c>
      <c r="E189" s="10" t="s">
        <v>168</v>
      </c>
      <c r="F189" s="10" t="s">
        <v>387</v>
      </c>
      <c r="G189" s="10" t="s">
        <v>388</v>
      </c>
      <c r="H189" s="10" t="s">
        <v>92</v>
      </c>
      <c r="I189" s="10" t="s">
        <v>23</v>
      </c>
      <c r="J189" s="10" t="s">
        <v>271</v>
      </c>
      <c r="K189" s="10" t="s">
        <v>189</v>
      </c>
      <c r="L189" s="10">
        <v>60653</v>
      </c>
      <c r="M189" s="10" t="s">
        <v>95</v>
      </c>
      <c r="N189" s="10" t="str">
        <f>_xlfn.XLOOKUP($M:$M,People!$B:$B,People!A:A)</f>
        <v>Roxanne Rodriguez</v>
      </c>
      <c r="O189" s="10" t="s">
        <v>5525</v>
      </c>
      <c r="P189" s="10" t="str">
        <f>VLOOKUP(O189,Products!$A:$E,3,FALSE)</f>
        <v>Staples</v>
      </c>
      <c r="Q189" s="31">
        <f>INDEX(Products!$E:$E,MATCH(O189,Products!$A:$A,0))</f>
        <v>0.35</v>
      </c>
      <c r="R189" s="10" t="s">
        <v>41</v>
      </c>
      <c r="S189" s="10" t="s">
        <v>82</v>
      </c>
      <c r="T189" s="10" t="s">
        <v>5526</v>
      </c>
      <c r="U189" s="12">
        <v>8.4480000000000004</v>
      </c>
      <c r="V189" s="12">
        <v>2</v>
      </c>
      <c r="W189" s="12">
        <v>0.2</v>
      </c>
      <c r="X189" s="12">
        <v>2.6399999999999997</v>
      </c>
    </row>
    <row r="190" spans="1:24" ht="14" x14ac:dyDescent="0.3">
      <c r="A190" s="9">
        <v>189</v>
      </c>
      <c r="B190" s="14" t="s">
        <v>6109</v>
      </c>
      <c r="C190" s="15">
        <v>44999</v>
      </c>
      <c r="D190" s="15">
        <v>45004</v>
      </c>
      <c r="E190" s="10" t="s">
        <v>44</v>
      </c>
      <c r="F190" s="10" t="s">
        <v>4463</v>
      </c>
      <c r="G190" s="10" t="s">
        <v>4464</v>
      </c>
      <c r="H190" s="10" t="s">
        <v>22</v>
      </c>
      <c r="I190" s="10" t="s">
        <v>23</v>
      </c>
      <c r="J190" s="10" t="s">
        <v>5379</v>
      </c>
      <c r="K190" s="10" t="s">
        <v>109</v>
      </c>
      <c r="L190" s="10">
        <v>84321</v>
      </c>
      <c r="M190" s="10" t="s">
        <v>39</v>
      </c>
      <c r="N190" s="10" t="str">
        <f>_xlfn.XLOOKUP($M:$M,People!$B:$B,People!A:A)</f>
        <v>Sadie Pawthorne</v>
      </c>
      <c r="O190" s="10" t="s">
        <v>1537</v>
      </c>
      <c r="P190" s="10" t="str">
        <f>VLOOKUP(O190,Products!$A:$E,3,FALSE)</f>
        <v>Office Depot</v>
      </c>
      <c r="Q190" s="31">
        <f>INDEX(Products!$E:$E,MATCH(O190,Products!$A:$A,0))</f>
        <v>0.36</v>
      </c>
      <c r="R190" s="10" t="s">
        <v>41</v>
      </c>
      <c r="S190" s="10" t="s">
        <v>53</v>
      </c>
      <c r="T190" s="10" t="s">
        <v>1538</v>
      </c>
      <c r="U190" s="12">
        <v>80.98</v>
      </c>
      <c r="V190" s="12">
        <v>1</v>
      </c>
      <c r="W190" s="12">
        <v>0</v>
      </c>
      <c r="X190" s="12">
        <v>3.2391999999999967</v>
      </c>
    </row>
    <row r="191" spans="1:24" ht="14" x14ac:dyDescent="0.3">
      <c r="A191" s="9">
        <v>190</v>
      </c>
      <c r="B191" s="14" t="s">
        <v>6109</v>
      </c>
      <c r="C191" s="15">
        <v>44999</v>
      </c>
      <c r="D191" s="15">
        <v>45004</v>
      </c>
      <c r="E191" s="10" t="s">
        <v>44</v>
      </c>
      <c r="F191" s="10" t="s">
        <v>4463</v>
      </c>
      <c r="G191" s="10" t="s">
        <v>4464</v>
      </c>
      <c r="H191" s="10" t="s">
        <v>22</v>
      </c>
      <c r="I191" s="10" t="s">
        <v>23</v>
      </c>
      <c r="J191" s="10" t="s">
        <v>5379</v>
      </c>
      <c r="K191" s="10" t="s">
        <v>109</v>
      </c>
      <c r="L191" s="10">
        <v>84321</v>
      </c>
      <c r="M191" s="10" t="s">
        <v>39</v>
      </c>
      <c r="N191" s="10" t="str">
        <f>_xlfn.XLOOKUP($M:$M,People!$B:$B,People!A:A)</f>
        <v>Sadie Pawthorne</v>
      </c>
      <c r="O191" s="10" t="s">
        <v>2256</v>
      </c>
      <c r="P191" s="10" t="str">
        <f>VLOOKUP(O191,Products!$A:$E,3,FALSE)</f>
        <v>HP</v>
      </c>
      <c r="Q191" s="31">
        <f>INDEX(Products!$E:$E,MATCH(O191,Products!$A:$A,0))</f>
        <v>0.37</v>
      </c>
      <c r="R191" s="10" t="s">
        <v>41</v>
      </c>
      <c r="S191" s="10" t="s">
        <v>53</v>
      </c>
      <c r="T191" s="10" t="s">
        <v>2257</v>
      </c>
      <c r="U191" s="12">
        <v>21.36</v>
      </c>
      <c r="V191" s="12">
        <v>2</v>
      </c>
      <c r="W191" s="12">
        <v>0</v>
      </c>
      <c r="X191" s="12">
        <v>5.7672000000000008</v>
      </c>
    </row>
    <row r="192" spans="1:24" ht="14" x14ac:dyDescent="0.3">
      <c r="A192" s="9">
        <v>191</v>
      </c>
      <c r="B192" s="14" t="s">
        <v>6109</v>
      </c>
      <c r="C192" s="15">
        <v>44999</v>
      </c>
      <c r="D192" s="15">
        <v>45004</v>
      </c>
      <c r="E192" s="10" t="s">
        <v>44</v>
      </c>
      <c r="F192" s="10" t="s">
        <v>4463</v>
      </c>
      <c r="G192" s="10" t="s">
        <v>4464</v>
      </c>
      <c r="H192" s="10" t="s">
        <v>22</v>
      </c>
      <c r="I192" s="10" t="s">
        <v>23</v>
      </c>
      <c r="J192" s="10" t="s">
        <v>5379</v>
      </c>
      <c r="K192" s="10" t="s">
        <v>109</v>
      </c>
      <c r="L192" s="10">
        <v>84321</v>
      </c>
      <c r="M192" s="10" t="s">
        <v>39</v>
      </c>
      <c r="N192" s="10" t="str">
        <f>_xlfn.XLOOKUP($M:$M,People!$B:$B,People!A:A)</f>
        <v>Sadie Pawthorne</v>
      </c>
      <c r="O192" s="10" t="s">
        <v>5380</v>
      </c>
      <c r="P192" s="10" t="str">
        <f>VLOOKUP(O192,Products!$A:$E,3,FALSE)</f>
        <v>Canon</v>
      </c>
      <c r="Q192" s="31">
        <f>INDEX(Products!$E:$E,MATCH(O192,Products!$A:$A,0))</f>
        <v>0.38</v>
      </c>
      <c r="R192" s="10" t="s">
        <v>64</v>
      </c>
      <c r="S192" s="10" t="s">
        <v>144</v>
      </c>
      <c r="T192" s="10" t="s">
        <v>5381</v>
      </c>
      <c r="U192" s="12">
        <v>82.800000000000011</v>
      </c>
      <c r="V192" s="12">
        <v>12</v>
      </c>
      <c r="W192" s="12">
        <v>0</v>
      </c>
      <c r="X192" s="12">
        <v>6.6239999999999952</v>
      </c>
    </row>
    <row r="193" spans="1:24" ht="14" x14ac:dyDescent="0.3">
      <c r="A193" s="9">
        <v>192</v>
      </c>
      <c r="B193" s="14" t="s">
        <v>6111</v>
      </c>
      <c r="C193" s="15">
        <v>44999</v>
      </c>
      <c r="D193" s="15">
        <v>45002</v>
      </c>
      <c r="E193" s="10" t="s">
        <v>168</v>
      </c>
      <c r="F193" s="10" t="s">
        <v>387</v>
      </c>
      <c r="G193" s="10" t="s">
        <v>388</v>
      </c>
      <c r="H193" s="10" t="s">
        <v>92</v>
      </c>
      <c r="I193" s="10" t="s">
        <v>23</v>
      </c>
      <c r="J193" s="10" t="s">
        <v>271</v>
      </c>
      <c r="K193" s="10" t="s">
        <v>189</v>
      </c>
      <c r="L193" s="10">
        <v>60653</v>
      </c>
      <c r="M193" s="10" t="s">
        <v>95</v>
      </c>
      <c r="N193" s="10" t="str">
        <f>_xlfn.XLOOKUP($M:$M,People!$B:$B,People!A:A)</f>
        <v>Roxanne Rodriguez</v>
      </c>
      <c r="O193" s="10" t="s">
        <v>4524</v>
      </c>
      <c r="P193" s="10" t="str">
        <f>VLOOKUP(O193,Products!$A:$E,3,FALSE)</f>
        <v>Logitech</v>
      </c>
      <c r="Q193" s="31">
        <f>INDEX(Products!$E:$E,MATCH(O193,Products!$A:$A,0))</f>
        <v>0.39</v>
      </c>
      <c r="R193" s="10" t="s">
        <v>64</v>
      </c>
      <c r="S193" s="10" t="s">
        <v>599</v>
      </c>
      <c r="T193" s="10" t="s">
        <v>4525</v>
      </c>
      <c r="U193" s="12">
        <v>574.91</v>
      </c>
      <c r="V193" s="12">
        <v>2</v>
      </c>
      <c r="W193" s="12">
        <v>0.3</v>
      </c>
      <c r="X193" s="12">
        <v>156.04699999999997</v>
      </c>
    </row>
    <row r="194" spans="1:24" ht="14" x14ac:dyDescent="0.3">
      <c r="A194" s="9">
        <v>193</v>
      </c>
      <c r="B194" s="14" t="s">
        <v>6112</v>
      </c>
      <c r="C194" s="15">
        <v>45000</v>
      </c>
      <c r="D194" s="15">
        <v>45004</v>
      </c>
      <c r="E194" s="10" t="s">
        <v>44</v>
      </c>
      <c r="F194" s="10" t="s">
        <v>1730</v>
      </c>
      <c r="G194" s="10" t="s">
        <v>1731</v>
      </c>
      <c r="H194" s="10" t="s">
        <v>22</v>
      </c>
      <c r="I194" s="10" t="s">
        <v>23</v>
      </c>
      <c r="J194" s="10" t="s">
        <v>788</v>
      </c>
      <c r="K194" s="10" t="s">
        <v>48</v>
      </c>
      <c r="L194" s="10">
        <v>33614</v>
      </c>
      <c r="M194" s="10" t="s">
        <v>26</v>
      </c>
      <c r="N194" s="10" t="str">
        <f>_xlfn.XLOOKUP($M:$M,People!$B:$B,People!A:A)</f>
        <v>Fred Suzuki</v>
      </c>
      <c r="O194" s="10" t="s">
        <v>995</v>
      </c>
      <c r="P194" s="10" t="str">
        <f>VLOOKUP(O194,Products!$A:$E,3,FALSE)</f>
        <v>3M</v>
      </c>
      <c r="Q194" s="31">
        <f>INDEX(Products!$E:$E,MATCH(O194,Products!$A:$A,0))</f>
        <v>0.4</v>
      </c>
      <c r="R194" s="10" t="s">
        <v>28</v>
      </c>
      <c r="S194" s="10" t="s">
        <v>58</v>
      </c>
      <c r="T194" s="10" t="s">
        <v>996</v>
      </c>
      <c r="U194" s="12">
        <v>45.695999999999998</v>
      </c>
      <c r="V194" s="12">
        <v>3</v>
      </c>
      <c r="W194" s="12">
        <v>0.2</v>
      </c>
      <c r="X194" s="12">
        <v>5.1407999999999916</v>
      </c>
    </row>
    <row r="195" spans="1:24" ht="14" x14ac:dyDescent="0.3">
      <c r="A195" s="9">
        <v>194</v>
      </c>
      <c r="B195" s="14" t="s">
        <v>6112</v>
      </c>
      <c r="C195" s="15">
        <v>45000</v>
      </c>
      <c r="D195" s="15">
        <v>45004</v>
      </c>
      <c r="E195" s="10" t="s">
        <v>44</v>
      </c>
      <c r="F195" s="10" t="s">
        <v>1730</v>
      </c>
      <c r="G195" s="10" t="s">
        <v>1731</v>
      </c>
      <c r="H195" s="10" t="s">
        <v>22</v>
      </c>
      <c r="I195" s="10" t="s">
        <v>23</v>
      </c>
      <c r="J195" s="10" t="s">
        <v>788</v>
      </c>
      <c r="K195" s="10" t="s">
        <v>48</v>
      </c>
      <c r="L195" s="10">
        <v>33614</v>
      </c>
      <c r="M195" s="10" t="s">
        <v>26</v>
      </c>
      <c r="N195" s="10" t="str">
        <f>_xlfn.XLOOKUP($M:$M,People!$B:$B,People!A:A)</f>
        <v>Fred Suzuki</v>
      </c>
      <c r="O195" s="10" t="s">
        <v>1323</v>
      </c>
      <c r="P195" s="10" t="str">
        <f>VLOOKUP(O195,Products!$A:$E,3,FALSE)</f>
        <v>Avery</v>
      </c>
      <c r="Q195" s="31">
        <f>INDEX(Products!$E:$E,MATCH(O195,Products!$A:$A,0))</f>
        <v>0.25</v>
      </c>
      <c r="R195" s="10" t="s">
        <v>41</v>
      </c>
      <c r="S195" s="10" t="s">
        <v>68</v>
      </c>
      <c r="T195" s="10" t="s">
        <v>1324</v>
      </c>
      <c r="U195" s="12">
        <v>7.218</v>
      </c>
      <c r="V195" s="12">
        <v>3</v>
      </c>
      <c r="W195" s="12">
        <v>0.7</v>
      </c>
      <c r="X195" s="12">
        <v>-5.5338000000000012</v>
      </c>
    </row>
    <row r="196" spans="1:24" ht="14" x14ac:dyDescent="0.3">
      <c r="A196" s="9">
        <v>195</v>
      </c>
      <c r="B196" s="14" t="s">
        <v>6112</v>
      </c>
      <c r="C196" s="15">
        <v>45000</v>
      </c>
      <c r="D196" s="15">
        <v>45004</v>
      </c>
      <c r="E196" s="10" t="s">
        <v>44</v>
      </c>
      <c r="F196" s="10" t="s">
        <v>1730</v>
      </c>
      <c r="G196" s="10" t="s">
        <v>1731</v>
      </c>
      <c r="H196" s="10" t="s">
        <v>22</v>
      </c>
      <c r="I196" s="10" t="s">
        <v>23</v>
      </c>
      <c r="J196" s="10" t="s">
        <v>788</v>
      </c>
      <c r="K196" s="10" t="s">
        <v>48</v>
      </c>
      <c r="L196" s="10">
        <v>33614</v>
      </c>
      <c r="M196" s="10" t="s">
        <v>26</v>
      </c>
      <c r="N196" s="10" t="str">
        <f>_xlfn.XLOOKUP($M:$M,People!$B:$B,People!A:A)</f>
        <v>Fred Suzuki</v>
      </c>
      <c r="O196" s="10" t="s">
        <v>1300</v>
      </c>
      <c r="P196" s="10" t="str">
        <f>VLOOKUP(O196,Products!$A:$E,3,FALSE)</f>
        <v>IKEA</v>
      </c>
      <c r="Q196" s="31">
        <f>INDEX(Products!$E:$E,MATCH(O196,Products!$A:$A,0))</f>
        <v>0.26</v>
      </c>
      <c r="R196" s="10" t="s">
        <v>41</v>
      </c>
      <c r="S196" s="10" t="s">
        <v>68</v>
      </c>
      <c r="T196" s="10" t="s">
        <v>1301</v>
      </c>
      <c r="U196" s="12">
        <v>43.188000000000009</v>
      </c>
      <c r="V196" s="12">
        <v>4</v>
      </c>
      <c r="W196" s="12">
        <v>0.7</v>
      </c>
      <c r="X196" s="12">
        <v>-31.671199999999999</v>
      </c>
    </row>
    <row r="197" spans="1:24" ht="14" x14ac:dyDescent="0.3">
      <c r="A197" s="9">
        <v>196</v>
      </c>
      <c r="B197" s="14" t="s">
        <v>6112</v>
      </c>
      <c r="C197" s="15">
        <v>45000</v>
      </c>
      <c r="D197" s="15">
        <v>45004</v>
      </c>
      <c r="E197" s="10" t="s">
        <v>44</v>
      </c>
      <c r="F197" s="10" t="s">
        <v>1730</v>
      </c>
      <c r="G197" s="10" t="s">
        <v>1731</v>
      </c>
      <c r="H197" s="10" t="s">
        <v>22</v>
      </c>
      <c r="I197" s="10" t="s">
        <v>23</v>
      </c>
      <c r="J197" s="10" t="s">
        <v>788</v>
      </c>
      <c r="K197" s="10" t="s">
        <v>48</v>
      </c>
      <c r="L197" s="10">
        <v>33614</v>
      </c>
      <c r="M197" s="10" t="s">
        <v>26</v>
      </c>
      <c r="N197" s="10" t="str">
        <f>_xlfn.XLOOKUP($M:$M,People!$B:$B,People!A:A)</f>
        <v>Fred Suzuki</v>
      </c>
      <c r="O197" s="10" t="s">
        <v>1734</v>
      </c>
      <c r="P197" s="10" t="str">
        <f>VLOOKUP(O197,Products!$A:$E,3,FALSE)</f>
        <v>Samsung</v>
      </c>
      <c r="Q197" s="31">
        <f>INDEX(Products!$E:$E,MATCH(O197,Products!$A:$A,0))</f>
        <v>0.27</v>
      </c>
      <c r="R197" s="10" t="s">
        <v>41</v>
      </c>
      <c r="S197" s="10" t="s">
        <v>82</v>
      </c>
      <c r="T197" s="10" t="s">
        <v>1735</v>
      </c>
      <c r="U197" s="12">
        <v>131.904</v>
      </c>
      <c r="V197" s="12">
        <v>3</v>
      </c>
      <c r="W197" s="12">
        <v>0.2</v>
      </c>
      <c r="X197" s="12">
        <v>47.815200000000004</v>
      </c>
    </row>
    <row r="198" spans="1:24" ht="14" x14ac:dyDescent="0.3">
      <c r="A198" s="9">
        <v>197</v>
      </c>
      <c r="B198" s="14" t="s">
        <v>6112</v>
      </c>
      <c r="C198" s="15">
        <v>45000</v>
      </c>
      <c r="D198" s="15">
        <v>45004</v>
      </c>
      <c r="E198" s="10" t="s">
        <v>44</v>
      </c>
      <c r="F198" s="10" t="s">
        <v>1730</v>
      </c>
      <c r="G198" s="10" t="s">
        <v>1731</v>
      </c>
      <c r="H198" s="10" t="s">
        <v>22</v>
      </c>
      <c r="I198" s="10" t="s">
        <v>23</v>
      </c>
      <c r="J198" s="10" t="s">
        <v>788</v>
      </c>
      <c r="K198" s="10" t="s">
        <v>48</v>
      </c>
      <c r="L198" s="10">
        <v>33614</v>
      </c>
      <c r="M198" s="10" t="s">
        <v>26</v>
      </c>
      <c r="N198" s="10" t="str">
        <f>_xlfn.XLOOKUP($M:$M,People!$B:$B,People!A:A)</f>
        <v>Fred Suzuki</v>
      </c>
      <c r="O198" s="10" t="s">
        <v>1732</v>
      </c>
      <c r="P198" s="10" t="str">
        <f>VLOOKUP(O198,Products!$A:$E,3,FALSE)</f>
        <v>Dell</v>
      </c>
      <c r="Q198" s="31">
        <f>INDEX(Products!$E:$E,MATCH(O198,Products!$A:$A,0))</f>
        <v>0.28000000000000003</v>
      </c>
      <c r="R198" s="10" t="s">
        <v>41</v>
      </c>
      <c r="S198" s="10" t="s">
        <v>53</v>
      </c>
      <c r="T198" s="10" t="s">
        <v>1733</v>
      </c>
      <c r="U198" s="12">
        <v>142.77600000000001</v>
      </c>
      <c r="V198" s="12">
        <v>1</v>
      </c>
      <c r="W198" s="12">
        <v>0.2</v>
      </c>
      <c r="X198" s="12">
        <v>17.84699999999998</v>
      </c>
    </row>
    <row r="199" spans="1:24" ht="14" x14ac:dyDescent="0.3">
      <c r="A199" s="9">
        <v>198</v>
      </c>
      <c r="B199" s="14" t="s">
        <v>6113</v>
      </c>
      <c r="C199" s="15">
        <v>45001</v>
      </c>
      <c r="D199" s="15">
        <v>45006</v>
      </c>
      <c r="E199" s="10" t="s">
        <v>19</v>
      </c>
      <c r="F199" s="10" t="s">
        <v>4199</v>
      </c>
      <c r="G199" s="10" t="s">
        <v>4200</v>
      </c>
      <c r="H199" s="10" t="s">
        <v>92</v>
      </c>
      <c r="I199" s="10" t="s">
        <v>23</v>
      </c>
      <c r="J199" s="10" t="s">
        <v>3707</v>
      </c>
      <c r="K199" s="10" t="s">
        <v>80</v>
      </c>
      <c r="L199" s="10">
        <v>27604</v>
      </c>
      <c r="M199" s="10" t="s">
        <v>26</v>
      </c>
      <c r="N199" s="10" t="str">
        <f>_xlfn.XLOOKUP($M:$M,People!$B:$B,People!A:A)</f>
        <v>Fred Suzuki</v>
      </c>
      <c r="O199" s="10" t="s">
        <v>4937</v>
      </c>
      <c r="P199" s="10" t="str">
        <f>VLOOKUP(O199,Products!$A:$E,3,FALSE)</f>
        <v>Staples</v>
      </c>
      <c r="Q199" s="31">
        <f>INDEX(Products!$E:$E,MATCH(O199,Products!$A:$A,0))</f>
        <v>0.28999999999999998</v>
      </c>
      <c r="R199" s="10" t="s">
        <v>64</v>
      </c>
      <c r="S199" s="10" t="s">
        <v>65</v>
      </c>
      <c r="T199" s="10" t="s">
        <v>4938</v>
      </c>
      <c r="U199" s="12">
        <v>471.92</v>
      </c>
      <c r="V199" s="12">
        <v>2</v>
      </c>
      <c r="W199" s="12">
        <v>0.2</v>
      </c>
      <c r="X199" s="12">
        <v>29.495000000000019</v>
      </c>
    </row>
    <row r="200" spans="1:24" ht="14" x14ac:dyDescent="0.3">
      <c r="A200" s="9">
        <v>199</v>
      </c>
      <c r="B200" s="14" t="s">
        <v>6114</v>
      </c>
      <c r="C200" s="15">
        <v>45002</v>
      </c>
      <c r="D200" s="15">
        <v>45006</v>
      </c>
      <c r="E200" s="10" t="s">
        <v>44</v>
      </c>
      <c r="F200" s="10" t="s">
        <v>2056</v>
      </c>
      <c r="G200" s="10" t="s">
        <v>2057</v>
      </c>
      <c r="H200" s="10" t="s">
        <v>36</v>
      </c>
      <c r="I200" s="10" t="s">
        <v>23</v>
      </c>
      <c r="J200" s="10" t="s">
        <v>237</v>
      </c>
      <c r="K200" s="10" t="s">
        <v>238</v>
      </c>
      <c r="L200" s="10">
        <v>10024</v>
      </c>
      <c r="M200" s="10" t="s">
        <v>133</v>
      </c>
      <c r="N200" s="10" t="str">
        <f>_xlfn.XLOOKUP($M:$M,People!$B:$B,People!A:A)</f>
        <v>Chuck Magee</v>
      </c>
      <c r="O200" s="10" t="s">
        <v>4180</v>
      </c>
      <c r="P200" s="10" t="str">
        <f>VLOOKUP(O200,Products!$A:$E,3,FALSE)</f>
        <v>Office Depot</v>
      </c>
      <c r="Q200" s="31">
        <f>INDEX(Products!$E:$E,MATCH(O200,Products!$A:$A,0))</f>
        <v>0.3</v>
      </c>
      <c r="R200" s="10" t="s">
        <v>28</v>
      </c>
      <c r="S200" s="10" t="s">
        <v>50</v>
      </c>
      <c r="T200" s="10" t="s">
        <v>4181</v>
      </c>
      <c r="U200" s="12">
        <v>1071.576</v>
      </c>
      <c r="V200" s="12">
        <v>4</v>
      </c>
      <c r="W200" s="12">
        <v>0.4</v>
      </c>
      <c r="X200" s="12">
        <v>-553.64760000000001</v>
      </c>
    </row>
    <row r="201" spans="1:24" ht="14" x14ac:dyDescent="0.3">
      <c r="A201" s="9">
        <v>200</v>
      </c>
      <c r="B201" s="14" t="s">
        <v>6114</v>
      </c>
      <c r="C201" s="15">
        <v>45002</v>
      </c>
      <c r="D201" s="15">
        <v>45006</v>
      </c>
      <c r="E201" s="10" t="s">
        <v>44</v>
      </c>
      <c r="F201" s="10" t="s">
        <v>2056</v>
      </c>
      <c r="G201" s="10" t="s">
        <v>2057</v>
      </c>
      <c r="H201" s="10" t="s">
        <v>36</v>
      </c>
      <c r="I201" s="10" t="s">
        <v>23</v>
      </c>
      <c r="J201" s="10" t="s">
        <v>237</v>
      </c>
      <c r="K201" s="10" t="s">
        <v>238</v>
      </c>
      <c r="L201" s="10">
        <v>10024</v>
      </c>
      <c r="M201" s="10" t="s">
        <v>133</v>
      </c>
      <c r="N201" s="10" t="str">
        <f>_xlfn.XLOOKUP($M:$M,People!$B:$B,People!A:A)</f>
        <v>Chuck Magee</v>
      </c>
      <c r="O201" s="10" t="s">
        <v>791</v>
      </c>
      <c r="P201" s="10" t="str">
        <f>VLOOKUP(O201,Products!$A:$E,3,FALSE)</f>
        <v>HP</v>
      </c>
      <c r="Q201" s="31">
        <f>INDEX(Products!$E:$E,MATCH(O201,Products!$A:$A,0))</f>
        <v>0.31</v>
      </c>
      <c r="R201" s="10" t="s">
        <v>28</v>
      </c>
      <c r="S201" s="10" t="s">
        <v>50</v>
      </c>
      <c r="T201" s="10" t="s">
        <v>792</v>
      </c>
      <c r="U201" s="12">
        <v>1579.7460000000001</v>
      </c>
      <c r="V201" s="12">
        <v>7</v>
      </c>
      <c r="W201" s="12">
        <v>0.4</v>
      </c>
      <c r="X201" s="12">
        <v>-447.59469999999988</v>
      </c>
    </row>
    <row r="202" spans="1:24" ht="14" x14ac:dyDescent="0.3">
      <c r="A202" s="9">
        <v>201</v>
      </c>
      <c r="B202" s="14" t="s">
        <v>6114</v>
      </c>
      <c r="C202" s="15">
        <v>45002</v>
      </c>
      <c r="D202" s="15">
        <v>45006</v>
      </c>
      <c r="E202" s="10" t="s">
        <v>44</v>
      </c>
      <c r="F202" s="10" t="s">
        <v>2056</v>
      </c>
      <c r="G202" s="10" t="s">
        <v>2057</v>
      </c>
      <c r="H202" s="10" t="s">
        <v>36</v>
      </c>
      <c r="I202" s="10" t="s">
        <v>23</v>
      </c>
      <c r="J202" s="10" t="s">
        <v>237</v>
      </c>
      <c r="K202" s="10" t="s">
        <v>238</v>
      </c>
      <c r="L202" s="10">
        <v>10024</v>
      </c>
      <c r="M202" s="10" t="s">
        <v>133</v>
      </c>
      <c r="N202" s="10" t="str">
        <f>_xlfn.XLOOKUP($M:$M,People!$B:$B,People!A:A)</f>
        <v>Chuck Magee</v>
      </c>
      <c r="O202" s="10" t="s">
        <v>3765</v>
      </c>
      <c r="P202" s="10" t="str">
        <f>VLOOKUP(O202,Products!$A:$E,3,FALSE)</f>
        <v>Canon</v>
      </c>
      <c r="Q202" s="31">
        <f>INDEX(Products!$E:$E,MATCH(O202,Products!$A:$A,0))</f>
        <v>0.32</v>
      </c>
      <c r="R202" s="10" t="s">
        <v>28</v>
      </c>
      <c r="S202" s="10" t="s">
        <v>50</v>
      </c>
      <c r="T202" s="10" t="s">
        <v>3766</v>
      </c>
      <c r="U202" s="12">
        <v>613.90800000000002</v>
      </c>
      <c r="V202" s="12">
        <v>3</v>
      </c>
      <c r="W202" s="12">
        <v>0.4</v>
      </c>
      <c r="X202" s="12">
        <v>-122.78160000000003</v>
      </c>
    </row>
    <row r="203" spans="1:24" ht="14" x14ac:dyDescent="0.3">
      <c r="A203" s="9">
        <v>202</v>
      </c>
      <c r="B203" s="14" t="s">
        <v>6115</v>
      </c>
      <c r="C203" s="15">
        <v>45002</v>
      </c>
      <c r="D203" s="15">
        <v>45009</v>
      </c>
      <c r="E203" s="10" t="s">
        <v>44</v>
      </c>
      <c r="F203" s="10" t="s">
        <v>1519</v>
      </c>
      <c r="G203" s="10" t="s">
        <v>1520</v>
      </c>
      <c r="H203" s="10" t="s">
        <v>22</v>
      </c>
      <c r="I203" s="10" t="s">
        <v>23</v>
      </c>
      <c r="J203" s="10" t="s">
        <v>818</v>
      </c>
      <c r="K203" s="10" t="s">
        <v>204</v>
      </c>
      <c r="L203" s="10">
        <v>55044</v>
      </c>
      <c r="M203" s="10" t="s">
        <v>95</v>
      </c>
      <c r="N203" s="10" t="str">
        <f>_xlfn.XLOOKUP($M:$M,People!$B:$B,People!A:A)</f>
        <v>Roxanne Rodriguez</v>
      </c>
      <c r="O203" s="10" t="s">
        <v>1967</v>
      </c>
      <c r="P203" s="10" t="str">
        <f>VLOOKUP(O203,Products!$A:$E,3,FALSE)</f>
        <v>Logitech</v>
      </c>
      <c r="Q203" s="31">
        <f>INDEX(Products!$E:$E,MATCH(O203,Products!$A:$A,0))</f>
        <v>0.33</v>
      </c>
      <c r="R203" s="10" t="s">
        <v>41</v>
      </c>
      <c r="S203" s="10" t="s">
        <v>71</v>
      </c>
      <c r="T203" s="10" t="s">
        <v>1968</v>
      </c>
      <c r="U203" s="12">
        <v>93.78</v>
      </c>
      <c r="V203" s="12">
        <v>2</v>
      </c>
      <c r="W203" s="12">
        <v>0</v>
      </c>
      <c r="X203" s="12">
        <v>36.574200000000005</v>
      </c>
    </row>
    <row r="204" spans="1:24" ht="14" x14ac:dyDescent="0.3">
      <c r="A204" s="9">
        <v>203</v>
      </c>
      <c r="B204" s="14" t="s">
        <v>6116</v>
      </c>
      <c r="C204" s="15">
        <v>45002</v>
      </c>
      <c r="D204" s="15">
        <v>45006</v>
      </c>
      <c r="E204" s="10" t="s">
        <v>44</v>
      </c>
      <c r="F204" s="10" t="s">
        <v>5656</v>
      </c>
      <c r="G204" s="10" t="s">
        <v>5657</v>
      </c>
      <c r="H204" s="10" t="s">
        <v>36</v>
      </c>
      <c r="I204" s="10" t="s">
        <v>23</v>
      </c>
      <c r="J204" s="10" t="s">
        <v>292</v>
      </c>
      <c r="K204" s="10" t="s">
        <v>1294</v>
      </c>
      <c r="L204" s="10">
        <v>39212</v>
      </c>
      <c r="M204" s="10" t="s">
        <v>26</v>
      </c>
      <c r="N204" s="10" t="str">
        <f>_xlfn.XLOOKUP($M:$M,People!$B:$B,People!A:A)</f>
        <v>Fred Suzuki</v>
      </c>
      <c r="O204" s="10" t="s">
        <v>3007</v>
      </c>
      <c r="P204" s="10" t="str">
        <f>VLOOKUP(O204,Products!$A:$E,3,FALSE)</f>
        <v>3M</v>
      </c>
      <c r="Q204" s="31">
        <f>INDEX(Products!$E:$E,MATCH(O204,Products!$A:$A,0))</f>
        <v>0.34</v>
      </c>
      <c r="R204" s="10" t="s">
        <v>41</v>
      </c>
      <c r="S204" s="10" t="s">
        <v>71</v>
      </c>
      <c r="T204" s="10" t="s">
        <v>3008</v>
      </c>
      <c r="U204" s="12">
        <v>32.67</v>
      </c>
      <c r="V204" s="12">
        <v>3</v>
      </c>
      <c r="W204" s="12">
        <v>0</v>
      </c>
      <c r="X204" s="12">
        <v>8.4942000000000011</v>
      </c>
    </row>
    <row r="205" spans="1:24" ht="14" x14ac:dyDescent="0.3">
      <c r="A205" s="9">
        <v>204</v>
      </c>
      <c r="B205" s="14" t="s">
        <v>6117</v>
      </c>
      <c r="C205" s="15">
        <v>45002</v>
      </c>
      <c r="D205" s="15">
        <v>45002</v>
      </c>
      <c r="E205" s="10" t="s">
        <v>1124</v>
      </c>
      <c r="F205" s="10" t="s">
        <v>4301</v>
      </c>
      <c r="G205" s="10" t="s">
        <v>4302</v>
      </c>
      <c r="H205" s="10" t="s">
        <v>22</v>
      </c>
      <c r="I205" s="10" t="s">
        <v>23</v>
      </c>
      <c r="J205" s="10" t="s">
        <v>714</v>
      </c>
      <c r="K205" s="10" t="s">
        <v>94</v>
      </c>
      <c r="L205" s="10">
        <v>75217</v>
      </c>
      <c r="M205" s="10" t="s">
        <v>95</v>
      </c>
      <c r="N205" s="10" t="str">
        <f>_xlfn.XLOOKUP($M:$M,People!$B:$B,People!A:A)</f>
        <v>Roxanne Rodriguez</v>
      </c>
      <c r="O205" s="10" t="s">
        <v>1118</v>
      </c>
      <c r="P205" s="10" t="str">
        <f>VLOOKUP(O205,Products!$A:$E,3,FALSE)</f>
        <v>Avery</v>
      </c>
      <c r="Q205" s="31">
        <f>INDEX(Products!$E:$E,MATCH(O205,Products!$A:$A,0))</f>
        <v>0.35</v>
      </c>
      <c r="R205" s="10" t="s">
        <v>41</v>
      </c>
      <c r="S205" s="10" t="s">
        <v>61</v>
      </c>
      <c r="T205" s="10" t="s">
        <v>1119</v>
      </c>
      <c r="U205" s="12">
        <v>4.4479999999999995</v>
      </c>
      <c r="V205" s="12">
        <v>2</v>
      </c>
      <c r="W205" s="12">
        <v>0.2</v>
      </c>
      <c r="X205" s="12">
        <v>0.3335999999999999</v>
      </c>
    </row>
    <row r="206" spans="1:24" ht="14" x14ac:dyDescent="0.3">
      <c r="A206" s="9">
        <v>205</v>
      </c>
      <c r="B206" s="14" t="s">
        <v>6115</v>
      </c>
      <c r="C206" s="15">
        <v>45002</v>
      </c>
      <c r="D206" s="15">
        <v>45009</v>
      </c>
      <c r="E206" s="10" t="s">
        <v>44</v>
      </c>
      <c r="F206" s="10" t="s">
        <v>1519</v>
      </c>
      <c r="G206" s="10" t="s">
        <v>1520</v>
      </c>
      <c r="H206" s="10" t="s">
        <v>22</v>
      </c>
      <c r="I206" s="10" t="s">
        <v>23</v>
      </c>
      <c r="J206" s="10" t="s">
        <v>818</v>
      </c>
      <c r="K206" s="10" t="s">
        <v>204</v>
      </c>
      <c r="L206" s="10">
        <v>55044</v>
      </c>
      <c r="M206" s="10" t="s">
        <v>95</v>
      </c>
      <c r="N206" s="10" t="str">
        <f>_xlfn.XLOOKUP($M:$M,People!$B:$B,People!A:A)</f>
        <v>Roxanne Rodriguez</v>
      </c>
      <c r="O206" s="10" t="s">
        <v>3081</v>
      </c>
      <c r="P206" s="10" t="str">
        <f>VLOOKUP(O206,Products!$A:$E,3,FALSE)</f>
        <v>IKEA</v>
      </c>
      <c r="Q206" s="31">
        <f>INDEX(Products!$E:$E,MATCH(O206,Products!$A:$A,0))</f>
        <v>0.36</v>
      </c>
      <c r="R206" s="10" t="s">
        <v>41</v>
      </c>
      <c r="S206" s="10" t="s">
        <v>61</v>
      </c>
      <c r="T206" s="10" t="s">
        <v>3082</v>
      </c>
      <c r="U206" s="12">
        <v>19.68</v>
      </c>
      <c r="V206" s="12">
        <v>6</v>
      </c>
      <c r="W206" s="12">
        <v>0</v>
      </c>
      <c r="X206" s="12">
        <v>5.7071999999999976</v>
      </c>
    </row>
    <row r="207" spans="1:24" ht="14" x14ac:dyDescent="0.3">
      <c r="A207" s="9">
        <v>206</v>
      </c>
      <c r="B207" s="14" t="s">
        <v>6115</v>
      </c>
      <c r="C207" s="15">
        <v>45002</v>
      </c>
      <c r="D207" s="15">
        <v>45009</v>
      </c>
      <c r="E207" s="10" t="s">
        <v>44</v>
      </c>
      <c r="F207" s="10" t="s">
        <v>1519</v>
      </c>
      <c r="G207" s="10" t="s">
        <v>1520</v>
      </c>
      <c r="H207" s="10" t="s">
        <v>22</v>
      </c>
      <c r="I207" s="10" t="s">
        <v>23</v>
      </c>
      <c r="J207" s="10" t="s">
        <v>818</v>
      </c>
      <c r="K207" s="10" t="s">
        <v>204</v>
      </c>
      <c r="L207" s="10">
        <v>55044</v>
      </c>
      <c r="M207" s="10" t="s">
        <v>95</v>
      </c>
      <c r="N207" s="10" t="str">
        <f>_xlfn.XLOOKUP($M:$M,People!$B:$B,People!A:A)</f>
        <v>Roxanne Rodriguez</v>
      </c>
      <c r="O207" s="10" t="s">
        <v>3085</v>
      </c>
      <c r="P207" s="10" t="str">
        <f>VLOOKUP(O207,Products!$A:$E,3,FALSE)</f>
        <v>Samsung</v>
      </c>
      <c r="Q207" s="31">
        <f>INDEX(Products!$E:$E,MATCH(O207,Products!$A:$A,0))</f>
        <v>0.37</v>
      </c>
      <c r="R207" s="10" t="s">
        <v>41</v>
      </c>
      <c r="S207" s="10" t="s">
        <v>68</v>
      </c>
      <c r="T207" s="10" t="s">
        <v>3086</v>
      </c>
      <c r="U207" s="12">
        <v>35.880000000000003</v>
      </c>
      <c r="V207" s="12">
        <v>6</v>
      </c>
      <c r="W207" s="12">
        <v>0</v>
      </c>
      <c r="X207" s="12">
        <v>17.2224</v>
      </c>
    </row>
    <row r="208" spans="1:24" ht="14" x14ac:dyDescent="0.3">
      <c r="A208" s="9">
        <v>207</v>
      </c>
      <c r="B208" s="14" t="s">
        <v>6116</v>
      </c>
      <c r="C208" s="15">
        <v>45002</v>
      </c>
      <c r="D208" s="15">
        <v>45006</v>
      </c>
      <c r="E208" s="10" t="s">
        <v>44</v>
      </c>
      <c r="F208" s="10" t="s">
        <v>5656</v>
      </c>
      <c r="G208" s="10" t="s">
        <v>5657</v>
      </c>
      <c r="H208" s="10" t="s">
        <v>36</v>
      </c>
      <c r="I208" s="10" t="s">
        <v>23</v>
      </c>
      <c r="J208" s="10" t="s">
        <v>292</v>
      </c>
      <c r="K208" s="10" t="s">
        <v>1294</v>
      </c>
      <c r="L208" s="10">
        <v>39212</v>
      </c>
      <c r="M208" s="10" t="s">
        <v>26</v>
      </c>
      <c r="N208" s="10" t="str">
        <f>_xlfn.XLOOKUP($M:$M,People!$B:$B,People!A:A)</f>
        <v>Fred Suzuki</v>
      </c>
      <c r="O208" s="10" t="s">
        <v>1165</v>
      </c>
      <c r="P208" s="10" t="str">
        <f>VLOOKUP(O208,Products!$A:$E,3,FALSE)</f>
        <v>Dell</v>
      </c>
      <c r="Q208" s="31">
        <f>INDEX(Products!$E:$E,MATCH(O208,Products!$A:$A,0))</f>
        <v>0.38</v>
      </c>
      <c r="R208" s="10" t="s">
        <v>41</v>
      </c>
      <c r="S208" s="10" t="s">
        <v>68</v>
      </c>
      <c r="T208" s="10" t="s">
        <v>1166</v>
      </c>
      <c r="U208" s="12">
        <v>30.44</v>
      </c>
      <c r="V208" s="12">
        <v>2</v>
      </c>
      <c r="W208" s="12">
        <v>0</v>
      </c>
      <c r="X208" s="12">
        <v>14.9156</v>
      </c>
    </row>
    <row r="209" spans="1:24" ht="14" x14ac:dyDescent="0.3">
      <c r="A209" s="9">
        <v>208</v>
      </c>
      <c r="B209" s="14" t="s">
        <v>6116</v>
      </c>
      <c r="C209" s="15">
        <v>45002</v>
      </c>
      <c r="D209" s="15">
        <v>45006</v>
      </c>
      <c r="E209" s="10" t="s">
        <v>44</v>
      </c>
      <c r="F209" s="10" t="s">
        <v>5656</v>
      </c>
      <c r="G209" s="10" t="s">
        <v>5657</v>
      </c>
      <c r="H209" s="10" t="s">
        <v>36</v>
      </c>
      <c r="I209" s="10" t="s">
        <v>23</v>
      </c>
      <c r="J209" s="10" t="s">
        <v>292</v>
      </c>
      <c r="K209" s="10" t="s">
        <v>1294</v>
      </c>
      <c r="L209" s="10">
        <v>39212</v>
      </c>
      <c r="M209" s="10" t="s">
        <v>26</v>
      </c>
      <c r="N209" s="10" t="str">
        <f>_xlfn.XLOOKUP($M:$M,People!$B:$B,People!A:A)</f>
        <v>Fred Suzuki</v>
      </c>
      <c r="O209" s="10" t="s">
        <v>1788</v>
      </c>
      <c r="P209" s="10" t="str">
        <f>VLOOKUP(O209,Products!$A:$E,3,FALSE)</f>
        <v>Office Depot</v>
      </c>
      <c r="Q209" s="31">
        <f>INDEX(Products!$E:$E,MATCH(O209,Products!$A:$A,0))</f>
        <v>0.28000000000000003</v>
      </c>
      <c r="R209" s="10" t="s">
        <v>41</v>
      </c>
      <c r="S209" s="10" t="s">
        <v>68</v>
      </c>
      <c r="T209" s="10" t="s">
        <v>1789</v>
      </c>
      <c r="U209" s="12">
        <v>11.43</v>
      </c>
      <c r="V209" s="12">
        <v>3</v>
      </c>
      <c r="W209" s="12">
        <v>0</v>
      </c>
      <c r="X209" s="12">
        <v>5.3720999999999997</v>
      </c>
    </row>
    <row r="210" spans="1:24" ht="14" x14ac:dyDescent="0.3">
      <c r="A210" s="9">
        <v>209</v>
      </c>
      <c r="B210" s="14" t="s">
        <v>6115</v>
      </c>
      <c r="C210" s="15">
        <v>45002</v>
      </c>
      <c r="D210" s="15">
        <v>45009</v>
      </c>
      <c r="E210" s="10" t="s">
        <v>44</v>
      </c>
      <c r="F210" s="10" t="s">
        <v>1519</v>
      </c>
      <c r="G210" s="10" t="s">
        <v>1520</v>
      </c>
      <c r="H210" s="10" t="s">
        <v>22</v>
      </c>
      <c r="I210" s="10" t="s">
        <v>23</v>
      </c>
      <c r="J210" s="10" t="s">
        <v>818</v>
      </c>
      <c r="K210" s="10" t="s">
        <v>204</v>
      </c>
      <c r="L210" s="10">
        <v>55044</v>
      </c>
      <c r="M210" s="10" t="s">
        <v>95</v>
      </c>
      <c r="N210" s="10" t="str">
        <f>_xlfn.XLOOKUP($M:$M,People!$B:$B,People!A:A)</f>
        <v>Roxanne Rodriguez</v>
      </c>
      <c r="O210" s="10" t="s">
        <v>3083</v>
      </c>
      <c r="P210" s="10" t="str">
        <f>VLOOKUP(O210,Products!$A:$E,3,FALSE)</f>
        <v>Staples</v>
      </c>
      <c r="Q210" s="31">
        <f>INDEX(Products!$E:$E,MATCH(O210,Products!$A:$A,0))</f>
        <v>0.31</v>
      </c>
      <c r="R210" s="10" t="s">
        <v>41</v>
      </c>
      <c r="S210" s="10" t="s">
        <v>68</v>
      </c>
      <c r="T210" s="10" t="s">
        <v>3084</v>
      </c>
      <c r="U210" s="12">
        <v>53.4</v>
      </c>
      <c r="V210" s="12">
        <v>10</v>
      </c>
      <c r="W210" s="12">
        <v>0</v>
      </c>
      <c r="X210" s="12">
        <v>25.097999999999999</v>
      </c>
    </row>
    <row r="211" spans="1:24" ht="14" x14ac:dyDescent="0.3">
      <c r="A211" s="9">
        <v>210</v>
      </c>
      <c r="B211" s="14" t="s">
        <v>6115</v>
      </c>
      <c r="C211" s="15">
        <v>45002</v>
      </c>
      <c r="D211" s="15">
        <v>45009</v>
      </c>
      <c r="E211" s="10" t="s">
        <v>44</v>
      </c>
      <c r="F211" s="10" t="s">
        <v>1519</v>
      </c>
      <c r="G211" s="10" t="s">
        <v>1520</v>
      </c>
      <c r="H211" s="10" t="s">
        <v>22</v>
      </c>
      <c r="I211" s="10" t="s">
        <v>23</v>
      </c>
      <c r="J211" s="10" t="s">
        <v>818</v>
      </c>
      <c r="K211" s="10" t="s">
        <v>204</v>
      </c>
      <c r="L211" s="10">
        <v>55044</v>
      </c>
      <c r="M211" s="10" t="s">
        <v>95</v>
      </c>
      <c r="N211" s="10" t="str">
        <f>_xlfn.XLOOKUP($M:$M,People!$B:$B,People!A:A)</f>
        <v>Roxanne Rodriguez</v>
      </c>
      <c r="O211" s="10" t="s">
        <v>3079</v>
      </c>
      <c r="P211" s="10" t="str">
        <f>VLOOKUP(O211,Products!$A:$E,3,FALSE)</f>
        <v>Samsung</v>
      </c>
      <c r="Q211" s="31">
        <f>INDEX(Products!$E:$E,MATCH(O211,Products!$A:$A,0))</f>
        <v>0.37</v>
      </c>
      <c r="R211" s="10" t="s">
        <v>41</v>
      </c>
      <c r="S211" s="10" t="s">
        <v>82</v>
      </c>
      <c r="T211" s="10" t="s">
        <v>3080</v>
      </c>
      <c r="U211" s="12">
        <v>47.18</v>
      </c>
      <c r="V211" s="12">
        <v>7</v>
      </c>
      <c r="W211" s="12">
        <v>0</v>
      </c>
      <c r="X211" s="12">
        <v>23.59</v>
      </c>
    </row>
    <row r="212" spans="1:24" ht="14" x14ac:dyDescent="0.3">
      <c r="A212" s="9">
        <v>211</v>
      </c>
      <c r="B212" s="14" t="s">
        <v>6114</v>
      </c>
      <c r="C212" s="15">
        <v>45002</v>
      </c>
      <c r="D212" s="15">
        <v>45006</v>
      </c>
      <c r="E212" s="10" t="s">
        <v>44</v>
      </c>
      <c r="F212" s="10" t="s">
        <v>2056</v>
      </c>
      <c r="G212" s="10" t="s">
        <v>2057</v>
      </c>
      <c r="H212" s="10" t="s">
        <v>36</v>
      </c>
      <c r="I212" s="10" t="s">
        <v>23</v>
      </c>
      <c r="J212" s="10" t="s">
        <v>237</v>
      </c>
      <c r="K212" s="10" t="s">
        <v>238</v>
      </c>
      <c r="L212" s="10">
        <v>10024</v>
      </c>
      <c r="M212" s="10" t="s">
        <v>133</v>
      </c>
      <c r="N212" s="10" t="str">
        <f>_xlfn.XLOOKUP($M:$M,People!$B:$B,People!A:A)</f>
        <v>Chuck Magee</v>
      </c>
      <c r="O212" s="10" t="s">
        <v>4232</v>
      </c>
      <c r="P212" s="10" t="str">
        <f>VLOOKUP(O212,Products!$A:$E,3,FALSE)</f>
        <v>Staples</v>
      </c>
      <c r="Q212" s="31">
        <f>INDEX(Products!$E:$E,MATCH(O212,Products!$A:$A,0))</f>
        <v>0.39</v>
      </c>
      <c r="R212" s="10" t="s">
        <v>41</v>
      </c>
      <c r="S212" s="10" t="s">
        <v>82</v>
      </c>
      <c r="T212" s="10" t="s">
        <v>4233</v>
      </c>
      <c r="U212" s="12">
        <v>155.04</v>
      </c>
      <c r="V212" s="12">
        <v>4</v>
      </c>
      <c r="W212" s="12">
        <v>0</v>
      </c>
      <c r="X212" s="12">
        <v>75.9696</v>
      </c>
    </row>
    <row r="213" spans="1:24" ht="14" x14ac:dyDescent="0.3">
      <c r="A213" s="9">
        <v>212</v>
      </c>
      <c r="B213" s="14" t="s">
        <v>6117</v>
      </c>
      <c r="C213" s="15">
        <v>45002</v>
      </c>
      <c r="D213" s="15">
        <v>45002</v>
      </c>
      <c r="E213" s="10" t="s">
        <v>1124</v>
      </c>
      <c r="F213" s="10" t="s">
        <v>4301</v>
      </c>
      <c r="G213" s="10" t="s">
        <v>4302</v>
      </c>
      <c r="H213" s="10" t="s">
        <v>22</v>
      </c>
      <c r="I213" s="10" t="s">
        <v>23</v>
      </c>
      <c r="J213" s="10" t="s">
        <v>714</v>
      </c>
      <c r="K213" s="10" t="s">
        <v>94</v>
      </c>
      <c r="L213" s="10">
        <v>75217</v>
      </c>
      <c r="M213" s="10" t="s">
        <v>95</v>
      </c>
      <c r="N213" s="10" t="str">
        <f>_xlfn.XLOOKUP($M:$M,People!$B:$B,People!A:A)</f>
        <v>Roxanne Rodriguez</v>
      </c>
      <c r="O213" s="10" t="s">
        <v>2400</v>
      </c>
      <c r="P213" s="10" t="str">
        <f>VLOOKUP(O213,Products!$A:$E,3,FALSE)</f>
        <v>Office Depot</v>
      </c>
      <c r="Q213" s="31">
        <f>INDEX(Products!$E:$E,MATCH(O213,Products!$A:$A,0))</f>
        <v>0.4</v>
      </c>
      <c r="R213" s="10" t="s">
        <v>41</v>
      </c>
      <c r="S213" s="10" t="s">
        <v>82</v>
      </c>
      <c r="T213" s="10" t="s">
        <v>5011</v>
      </c>
      <c r="U213" s="12">
        <v>5.1840000000000011</v>
      </c>
      <c r="V213" s="12">
        <v>1</v>
      </c>
      <c r="W213" s="12">
        <v>0.2</v>
      </c>
      <c r="X213" s="12">
        <v>1.8792</v>
      </c>
    </row>
    <row r="214" spans="1:24" ht="14" x14ac:dyDescent="0.3">
      <c r="A214" s="9">
        <v>213</v>
      </c>
      <c r="B214" s="14" t="s">
        <v>6117</v>
      </c>
      <c r="C214" s="15">
        <v>45002</v>
      </c>
      <c r="D214" s="15">
        <v>45002</v>
      </c>
      <c r="E214" s="10" t="s">
        <v>1124</v>
      </c>
      <c r="F214" s="10" t="s">
        <v>4301</v>
      </c>
      <c r="G214" s="10" t="s">
        <v>4302</v>
      </c>
      <c r="H214" s="10" t="s">
        <v>22</v>
      </c>
      <c r="I214" s="10" t="s">
        <v>23</v>
      </c>
      <c r="J214" s="10" t="s">
        <v>714</v>
      </c>
      <c r="K214" s="10" t="s">
        <v>94</v>
      </c>
      <c r="L214" s="10">
        <v>75217</v>
      </c>
      <c r="M214" s="10" t="s">
        <v>95</v>
      </c>
      <c r="N214" s="10" t="str">
        <f>_xlfn.XLOOKUP($M:$M,People!$B:$B,People!A:A)</f>
        <v>Roxanne Rodriguez</v>
      </c>
      <c r="O214" s="10" t="s">
        <v>81</v>
      </c>
      <c r="P214" s="10" t="str">
        <f>VLOOKUP(O214,Products!$A:$E,3,FALSE)</f>
        <v>HP</v>
      </c>
      <c r="Q214" s="31">
        <f>INDEX(Products!$E:$E,MATCH(O214,Products!$A:$A,0))</f>
        <v>0.25</v>
      </c>
      <c r="R214" s="10" t="s">
        <v>41</v>
      </c>
      <c r="S214" s="10" t="s">
        <v>82</v>
      </c>
      <c r="T214" s="10" t="s">
        <v>83</v>
      </c>
      <c r="U214" s="12">
        <v>15.552000000000003</v>
      </c>
      <c r="V214" s="12">
        <v>3</v>
      </c>
      <c r="W214" s="12">
        <v>0.2</v>
      </c>
      <c r="X214" s="12">
        <v>5.4432</v>
      </c>
    </row>
    <row r="215" spans="1:24" ht="14" x14ac:dyDescent="0.3">
      <c r="A215" s="9">
        <v>214</v>
      </c>
      <c r="B215" s="14" t="s">
        <v>6114</v>
      </c>
      <c r="C215" s="15">
        <v>45002</v>
      </c>
      <c r="D215" s="15">
        <v>45006</v>
      </c>
      <c r="E215" s="10" t="s">
        <v>44</v>
      </c>
      <c r="F215" s="10" t="s">
        <v>2056</v>
      </c>
      <c r="G215" s="10" t="s">
        <v>2057</v>
      </c>
      <c r="H215" s="10" t="s">
        <v>36</v>
      </c>
      <c r="I215" s="10" t="s">
        <v>23</v>
      </c>
      <c r="J215" s="10" t="s">
        <v>237</v>
      </c>
      <c r="K215" s="10" t="s">
        <v>238</v>
      </c>
      <c r="L215" s="10">
        <v>10024</v>
      </c>
      <c r="M215" s="10" t="s">
        <v>133</v>
      </c>
      <c r="N215" s="10" t="str">
        <f>_xlfn.XLOOKUP($M:$M,People!$B:$B,People!A:A)</f>
        <v>Chuck Magee</v>
      </c>
      <c r="O215" s="10" t="s">
        <v>4230</v>
      </c>
      <c r="P215" s="10" t="str">
        <f>VLOOKUP(O215,Products!$A:$E,3,FALSE)</f>
        <v>Canon</v>
      </c>
      <c r="Q215" s="31">
        <f>INDEX(Products!$E:$E,MATCH(O215,Products!$A:$A,0))</f>
        <v>0.26</v>
      </c>
      <c r="R215" s="10" t="s">
        <v>41</v>
      </c>
      <c r="S215" s="10" t="s">
        <v>82</v>
      </c>
      <c r="T215" s="10" t="s">
        <v>4231</v>
      </c>
      <c r="U215" s="12">
        <v>34.86</v>
      </c>
      <c r="V215" s="12">
        <v>7</v>
      </c>
      <c r="W215" s="12">
        <v>0</v>
      </c>
      <c r="X215" s="12">
        <v>16.3842</v>
      </c>
    </row>
    <row r="216" spans="1:24" ht="14" x14ac:dyDescent="0.3">
      <c r="A216" s="9">
        <v>215</v>
      </c>
      <c r="B216" s="14" t="s">
        <v>6116</v>
      </c>
      <c r="C216" s="15">
        <v>45002</v>
      </c>
      <c r="D216" s="15">
        <v>45006</v>
      </c>
      <c r="E216" s="10" t="s">
        <v>44</v>
      </c>
      <c r="F216" s="10" t="s">
        <v>5656</v>
      </c>
      <c r="G216" s="10" t="s">
        <v>5657</v>
      </c>
      <c r="H216" s="10" t="s">
        <v>36</v>
      </c>
      <c r="I216" s="10" t="s">
        <v>23</v>
      </c>
      <c r="J216" s="10" t="s">
        <v>292</v>
      </c>
      <c r="K216" s="10" t="s">
        <v>1294</v>
      </c>
      <c r="L216" s="10">
        <v>39212</v>
      </c>
      <c r="M216" s="10" t="s">
        <v>26</v>
      </c>
      <c r="N216" s="10" t="str">
        <f>_xlfn.XLOOKUP($M:$M,People!$B:$B,People!A:A)</f>
        <v>Fred Suzuki</v>
      </c>
      <c r="O216" s="10" t="s">
        <v>5508</v>
      </c>
      <c r="P216" s="10" t="str">
        <f>VLOOKUP(O216,Products!$A:$E,3,FALSE)</f>
        <v>Logitech</v>
      </c>
      <c r="Q216" s="31">
        <f>INDEX(Products!$E:$E,MATCH(O216,Products!$A:$A,0))</f>
        <v>0.27</v>
      </c>
      <c r="R216" s="10" t="s">
        <v>41</v>
      </c>
      <c r="S216" s="10" t="s">
        <v>82</v>
      </c>
      <c r="T216" s="10" t="s">
        <v>5509</v>
      </c>
      <c r="U216" s="12">
        <v>16</v>
      </c>
      <c r="V216" s="12">
        <v>4</v>
      </c>
      <c r="W216" s="12">
        <v>0</v>
      </c>
      <c r="X216" s="12">
        <v>7.68</v>
      </c>
    </row>
    <row r="217" spans="1:24" ht="14" x14ac:dyDescent="0.3">
      <c r="A217" s="9">
        <v>216</v>
      </c>
      <c r="B217" s="14" t="s">
        <v>6116</v>
      </c>
      <c r="C217" s="15">
        <v>45002</v>
      </c>
      <c r="D217" s="15">
        <v>45006</v>
      </c>
      <c r="E217" s="10" t="s">
        <v>44</v>
      </c>
      <c r="F217" s="10" t="s">
        <v>5656</v>
      </c>
      <c r="G217" s="10" t="s">
        <v>5657</v>
      </c>
      <c r="H217" s="10" t="s">
        <v>36</v>
      </c>
      <c r="I217" s="10" t="s">
        <v>23</v>
      </c>
      <c r="J217" s="10" t="s">
        <v>292</v>
      </c>
      <c r="K217" s="10" t="s">
        <v>1294</v>
      </c>
      <c r="L217" s="10">
        <v>39212</v>
      </c>
      <c r="M217" s="10" t="s">
        <v>26</v>
      </c>
      <c r="N217" s="10" t="str">
        <f>_xlfn.XLOOKUP($M:$M,People!$B:$B,People!A:A)</f>
        <v>Fred Suzuki</v>
      </c>
      <c r="O217" s="10" t="s">
        <v>804</v>
      </c>
      <c r="P217" s="10" t="str">
        <f>VLOOKUP(O217,Products!$A:$E,3,FALSE)</f>
        <v>3M</v>
      </c>
      <c r="Q217" s="31">
        <f>INDEX(Products!$E:$E,MATCH(O217,Products!$A:$A,0))</f>
        <v>0.28000000000000003</v>
      </c>
      <c r="R217" s="10" t="s">
        <v>41</v>
      </c>
      <c r="S217" s="10" t="s">
        <v>82</v>
      </c>
      <c r="T217" s="10" t="s">
        <v>805</v>
      </c>
      <c r="U217" s="12">
        <v>12.96</v>
      </c>
      <c r="V217" s="12">
        <v>2</v>
      </c>
      <c r="W217" s="12">
        <v>0</v>
      </c>
      <c r="X217" s="12">
        <v>6.3504000000000005</v>
      </c>
    </row>
    <row r="218" spans="1:24" ht="14" x14ac:dyDescent="0.3">
      <c r="A218" s="9">
        <v>217</v>
      </c>
      <c r="B218" s="14" t="s">
        <v>6118</v>
      </c>
      <c r="C218" s="15">
        <v>45002</v>
      </c>
      <c r="D218" s="15">
        <v>45005</v>
      </c>
      <c r="E218" s="10" t="s">
        <v>19</v>
      </c>
      <c r="F218" s="10" t="s">
        <v>2995</v>
      </c>
      <c r="G218" s="10" t="s">
        <v>2996</v>
      </c>
      <c r="H218" s="10" t="s">
        <v>36</v>
      </c>
      <c r="I218" s="10" t="s">
        <v>23</v>
      </c>
      <c r="J218" s="10" t="s">
        <v>131</v>
      </c>
      <c r="K218" s="10" t="s">
        <v>132</v>
      </c>
      <c r="L218" s="10">
        <v>19134</v>
      </c>
      <c r="M218" s="10" t="s">
        <v>133</v>
      </c>
      <c r="N218" s="10" t="str">
        <f>_xlfn.XLOOKUP($M:$M,People!$B:$B,People!A:A)</f>
        <v>Chuck Magee</v>
      </c>
      <c r="O218" s="10" t="s">
        <v>3093</v>
      </c>
      <c r="P218" s="10" t="str">
        <f>VLOOKUP(O218,Products!$A:$E,3,FALSE)</f>
        <v>Avery</v>
      </c>
      <c r="Q218" s="31">
        <f>INDEX(Products!$E:$E,MATCH(O218,Products!$A:$A,0))</f>
        <v>0.28999999999999998</v>
      </c>
      <c r="R218" s="10" t="s">
        <v>41</v>
      </c>
      <c r="S218" s="10" t="s">
        <v>82</v>
      </c>
      <c r="T218" s="10" t="s">
        <v>3094</v>
      </c>
      <c r="U218" s="12">
        <v>126.624</v>
      </c>
      <c r="V218" s="12">
        <v>6</v>
      </c>
      <c r="W218" s="12">
        <v>0.2</v>
      </c>
      <c r="X218" s="12">
        <v>41.152799999999992</v>
      </c>
    </row>
    <row r="219" spans="1:24" ht="14" x14ac:dyDescent="0.3">
      <c r="A219" s="9">
        <v>218</v>
      </c>
      <c r="B219" s="14" t="s">
        <v>6119</v>
      </c>
      <c r="C219" s="15">
        <v>45003</v>
      </c>
      <c r="D219" s="15">
        <v>45006</v>
      </c>
      <c r="E219" s="10" t="s">
        <v>19</v>
      </c>
      <c r="F219" s="10" t="s">
        <v>5212</v>
      </c>
      <c r="G219" s="10" t="s">
        <v>5213</v>
      </c>
      <c r="H219" s="10" t="s">
        <v>92</v>
      </c>
      <c r="I219" s="10" t="s">
        <v>23</v>
      </c>
      <c r="J219" s="10" t="s">
        <v>114</v>
      </c>
      <c r="K219" s="10" t="s">
        <v>38</v>
      </c>
      <c r="L219" s="10">
        <v>94110</v>
      </c>
      <c r="M219" s="10" t="s">
        <v>39</v>
      </c>
      <c r="N219" s="10" t="str">
        <f>_xlfn.XLOOKUP($M:$M,People!$B:$B,People!A:A)</f>
        <v>Sadie Pawthorne</v>
      </c>
      <c r="O219" s="10" t="s">
        <v>5124</v>
      </c>
      <c r="P219" s="10" t="str">
        <f>VLOOKUP(O219,Products!$A:$E,3,FALSE)</f>
        <v>IKEA</v>
      </c>
      <c r="Q219" s="31">
        <f>INDEX(Products!$E:$E,MATCH(O219,Products!$A:$A,0))</f>
        <v>0.3</v>
      </c>
      <c r="R219" s="10" t="s">
        <v>28</v>
      </c>
      <c r="S219" s="10" t="s">
        <v>29</v>
      </c>
      <c r="T219" s="10" t="s">
        <v>5125</v>
      </c>
      <c r="U219" s="12">
        <v>1198.33</v>
      </c>
      <c r="V219" s="12">
        <v>10</v>
      </c>
      <c r="W219" s="12">
        <v>0.15</v>
      </c>
      <c r="X219" s="12">
        <v>70.490000000000009</v>
      </c>
    </row>
    <row r="220" spans="1:24" ht="14" x14ac:dyDescent="0.3">
      <c r="A220" s="9">
        <v>219</v>
      </c>
      <c r="B220" s="14" t="s">
        <v>6120</v>
      </c>
      <c r="C220" s="15">
        <v>45003</v>
      </c>
      <c r="D220" s="15">
        <v>45008</v>
      </c>
      <c r="E220" s="10" t="s">
        <v>44</v>
      </c>
      <c r="F220" s="10" t="s">
        <v>4147</v>
      </c>
      <c r="G220" s="10" t="s">
        <v>4148</v>
      </c>
      <c r="H220" s="10" t="s">
        <v>92</v>
      </c>
      <c r="I220" s="10" t="s">
        <v>23</v>
      </c>
      <c r="J220" s="10" t="s">
        <v>1322</v>
      </c>
      <c r="K220" s="10" t="s">
        <v>48</v>
      </c>
      <c r="L220" s="10">
        <v>32216</v>
      </c>
      <c r="M220" s="10" t="s">
        <v>26</v>
      </c>
      <c r="N220" s="10" t="str">
        <f>_xlfn.XLOOKUP($M:$M,People!$B:$B,People!A:A)</f>
        <v>Fred Suzuki</v>
      </c>
      <c r="O220" s="10" t="s">
        <v>3731</v>
      </c>
      <c r="P220" s="10" t="str">
        <f>VLOOKUP(O220,Products!$A:$E,3,FALSE)</f>
        <v>Samsung</v>
      </c>
      <c r="Q220" s="31">
        <f>INDEX(Products!$E:$E,MATCH(O220,Products!$A:$A,0))</f>
        <v>0.31</v>
      </c>
      <c r="R220" s="10" t="s">
        <v>28</v>
      </c>
      <c r="S220" s="10" t="s">
        <v>58</v>
      </c>
      <c r="T220" s="10" t="s">
        <v>3732</v>
      </c>
      <c r="U220" s="12">
        <v>122.352</v>
      </c>
      <c r="V220" s="12">
        <v>3</v>
      </c>
      <c r="W220" s="12">
        <v>0.2</v>
      </c>
      <c r="X220" s="12">
        <v>15.29399999999999</v>
      </c>
    </row>
    <row r="221" spans="1:24" ht="14" x14ac:dyDescent="0.3">
      <c r="A221" s="9">
        <v>220</v>
      </c>
      <c r="B221" s="14" t="s">
        <v>6120</v>
      </c>
      <c r="C221" s="15">
        <v>45003</v>
      </c>
      <c r="D221" s="15">
        <v>45008</v>
      </c>
      <c r="E221" s="10" t="s">
        <v>44</v>
      </c>
      <c r="F221" s="10" t="s">
        <v>4147</v>
      </c>
      <c r="G221" s="10" t="s">
        <v>4148</v>
      </c>
      <c r="H221" s="10" t="s">
        <v>92</v>
      </c>
      <c r="I221" s="10" t="s">
        <v>23</v>
      </c>
      <c r="J221" s="10" t="s">
        <v>1322</v>
      </c>
      <c r="K221" s="10" t="s">
        <v>48</v>
      </c>
      <c r="L221" s="10">
        <v>32216</v>
      </c>
      <c r="M221" s="10" t="s">
        <v>26</v>
      </c>
      <c r="N221" s="10" t="str">
        <f>_xlfn.XLOOKUP($M:$M,People!$B:$B,People!A:A)</f>
        <v>Fred Suzuki</v>
      </c>
      <c r="O221" s="10" t="s">
        <v>3260</v>
      </c>
      <c r="P221" s="10" t="str">
        <f>VLOOKUP(O221,Products!$A:$E,3,FALSE)</f>
        <v>Dell</v>
      </c>
      <c r="Q221" s="31">
        <f>INDEX(Products!$E:$E,MATCH(O221,Products!$A:$A,0))</f>
        <v>0.32</v>
      </c>
      <c r="R221" s="10" t="s">
        <v>28</v>
      </c>
      <c r="S221" s="10" t="s">
        <v>58</v>
      </c>
      <c r="T221" s="10" t="s">
        <v>4478</v>
      </c>
      <c r="U221" s="12">
        <v>30.768000000000001</v>
      </c>
      <c r="V221" s="12">
        <v>2</v>
      </c>
      <c r="W221" s="12">
        <v>0.2</v>
      </c>
      <c r="X221" s="12">
        <v>8.0766000000000027</v>
      </c>
    </row>
    <row r="222" spans="1:24" ht="14" x14ac:dyDescent="0.3">
      <c r="A222" s="9">
        <v>221</v>
      </c>
      <c r="B222" s="14" t="s">
        <v>6121</v>
      </c>
      <c r="C222" s="15">
        <v>45003</v>
      </c>
      <c r="D222" s="15">
        <v>45009</v>
      </c>
      <c r="E222" s="10" t="s">
        <v>44</v>
      </c>
      <c r="F222" s="10" t="s">
        <v>2367</v>
      </c>
      <c r="G222" s="10" t="s">
        <v>2368</v>
      </c>
      <c r="H222" s="10" t="s">
        <v>92</v>
      </c>
      <c r="I222" s="10" t="s">
        <v>23</v>
      </c>
      <c r="J222" s="10" t="s">
        <v>5781</v>
      </c>
      <c r="K222" s="10" t="s">
        <v>38</v>
      </c>
      <c r="L222" s="10">
        <v>91505</v>
      </c>
      <c r="M222" s="10" t="s">
        <v>39</v>
      </c>
      <c r="N222" s="10" t="str">
        <f>_xlfn.XLOOKUP($M:$M,People!$B:$B,People!A:A)</f>
        <v>Sadie Pawthorne</v>
      </c>
      <c r="O222" s="10" t="s">
        <v>4118</v>
      </c>
      <c r="P222" s="10" t="str">
        <f>VLOOKUP(O222,Products!$A:$E,3,FALSE)</f>
        <v>Staples</v>
      </c>
      <c r="Q222" s="31">
        <f>INDEX(Products!$E:$E,MATCH(O222,Products!$A:$A,0))</f>
        <v>0.33</v>
      </c>
      <c r="R222" s="10" t="s">
        <v>28</v>
      </c>
      <c r="S222" s="10" t="s">
        <v>58</v>
      </c>
      <c r="T222" s="10" t="s">
        <v>4119</v>
      </c>
      <c r="U222" s="12">
        <v>111</v>
      </c>
      <c r="V222" s="12">
        <v>2</v>
      </c>
      <c r="W222" s="12">
        <v>0</v>
      </c>
      <c r="X222" s="12">
        <v>14.430000000000007</v>
      </c>
    </row>
    <row r="223" spans="1:24" ht="14" x14ac:dyDescent="0.3">
      <c r="A223" s="9">
        <v>222</v>
      </c>
      <c r="B223" s="14" t="s">
        <v>6120</v>
      </c>
      <c r="C223" s="15">
        <v>45003</v>
      </c>
      <c r="D223" s="15">
        <v>45008</v>
      </c>
      <c r="E223" s="10" t="s">
        <v>44</v>
      </c>
      <c r="F223" s="10" t="s">
        <v>4147</v>
      </c>
      <c r="G223" s="10" t="s">
        <v>4148</v>
      </c>
      <c r="H223" s="10" t="s">
        <v>92</v>
      </c>
      <c r="I223" s="10" t="s">
        <v>23</v>
      </c>
      <c r="J223" s="10" t="s">
        <v>1322</v>
      </c>
      <c r="K223" s="10" t="s">
        <v>48</v>
      </c>
      <c r="L223" s="10">
        <v>32216</v>
      </c>
      <c r="M223" s="10" t="s">
        <v>26</v>
      </c>
      <c r="N223" s="10" t="str">
        <f>_xlfn.XLOOKUP($M:$M,People!$B:$B,People!A:A)</f>
        <v>Fred Suzuki</v>
      </c>
      <c r="O223" s="10" t="s">
        <v>4528</v>
      </c>
      <c r="P223" s="10" t="str">
        <f>VLOOKUP(O223,Products!$A:$E,3,FALSE)</f>
        <v>Office Depot</v>
      </c>
      <c r="Q223" s="31">
        <f>INDEX(Products!$E:$E,MATCH(O223,Products!$A:$A,0))</f>
        <v>0.34</v>
      </c>
      <c r="R223" s="10" t="s">
        <v>41</v>
      </c>
      <c r="S223" s="10" t="s">
        <v>61</v>
      </c>
      <c r="T223" s="10" t="s">
        <v>4529</v>
      </c>
      <c r="U223" s="12">
        <v>8.016</v>
      </c>
      <c r="V223" s="12">
        <v>3</v>
      </c>
      <c r="W223" s="12">
        <v>0.2</v>
      </c>
      <c r="X223" s="12">
        <v>1.0019999999999993</v>
      </c>
    </row>
    <row r="224" spans="1:24" ht="14" x14ac:dyDescent="0.3">
      <c r="A224" s="9">
        <v>223</v>
      </c>
      <c r="B224" s="14" t="s">
        <v>6120</v>
      </c>
      <c r="C224" s="15">
        <v>45003</v>
      </c>
      <c r="D224" s="15">
        <v>45008</v>
      </c>
      <c r="E224" s="10" t="s">
        <v>44</v>
      </c>
      <c r="F224" s="10" t="s">
        <v>4147</v>
      </c>
      <c r="G224" s="10" t="s">
        <v>4148</v>
      </c>
      <c r="H224" s="10" t="s">
        <v>92</v>
      </c>
      <c r="I224" s="10" t="s">
        <v>23</v>
      </c>
      <c r="J224" s="10" t="s">
        <v>1322</v>
      </c>
      <c r="K224" s="10" t="s">
        <v>48</v>
      </c>
      <c r="L224" s="10">
        <v>32216</v>
      </c>
      <c r="M224" s="10" t="s">
        <v>26</v>
      </c>
      <c r="N224" s="10" t="str">
        <f>_xlfn.XLOOKUP($M:$M,People!$B:$B,People!A:A)</f>
        <v>Fred Suzuki</v>
      </c>
      <c r="O224" s="10" t="s">
        <v>1836</v>
      </c>
      <c r="P224" s="10" t="str">
        <f>VLOOKUP(O224,Products!$A:$E,3,FALSE)</f>
        <v>HP</v>
      </c>
      <c r="Q224" s="31">
        <f>INDEX(Products!$E:$E,MATCH(O224,Products!$A:$A,0))</f>
        <v>0.35</v>
      </c>
      <c r="R224" s="10" t="s">
        <v>41</v>
      </c>
      <c r="S224" s="10" t="s">
        <v>240</v>
      </c>
      <c r="T224" s="10" t="s">
        <v>495</v>
      </c>
      <c r="U224" s="12">
        <v>18.936</v>
      </c>
      <c r="V224" s="12">
        <v>3</v>
      </c>
      <c r="W224" s="12">
        <v>0.2</v>
      </c>
      <c r="X224" s="12">
        <v>5.9174999999999986</v>
      </c>
    </row>
    <row r="225" spans="1:24" ht="14" x14ac:dyDescent="0.3">
      <c r="A225" s="9">
        <v>224</v>
      </c>
      <c r="B225" s="14" t="s">
        <v>6120</v>
      </c>
      <c r="C225" s="15">
        <v>45003</v>
      </c>
      <c r="D225" s="15">
        <v>45008</v>
      </c>
      <c r="E225" s="10" t="s">
        <v>44</v>
      </c>
      <c r="F225" s="10" t="s">
        <v>4147</v>
      </c>
      <c r="G225" s="10" t="s">
        <v>4148</v>
      </c>
      <c r="H225" s="10" t="s">
        <v>92</v>
      </c>
      <c r="I225" s="10" t="s">
        <v>23</v>
      </c>
      <c r="J225" s="10" t="s">
        <v>1322</v>
      </c>
      <c r="K225" s="10" t="s">
        <v>48</v>
      </c>
      <c r="L225" s="10">
        <v>32216</v>
      </c>
      <c r="M225" s="10" t="s">
        <v>26</v>
      </c>
      <c r="N225" s="10" t="str">
        <f>_xlfn.XLOOKUP($M:$M,People!$B:$B,People!A:A)</f>
        <v>Fred Suzuki</v>
      </c>
      <c r="O225" s="10" t="s">
        <v>499</v>
      </c>
      <c r="P225" s="10" t="str">
        <f>VLOOKUP(O225,Products!$A:$E,3,FALSE)</f>
        <v>Avery</v>
      </c>
      <c r="Q225" s="31">
        <f>INDEX(Products!$E:$E,MATCH(O225,Products!$A:$A,0))</f>
        <v>0.27</v>
      </c>
      <c r="R225" s="10" t="s">
        <v>41</v>
      </c>
      <c r="S225" s="10" t="s">
        <v>82</v>
      </c>
      <c r="T225" s="10" t="s">
        <v>500</v>
      </c>
      <c r="U225" s="12">
        <v>21.376000000000001</v>
      </c>
      <c r="V225" s="12">
        <v>4</v>
      </c>
      <c r="W225" s="12">
        <v>0.2</v>
      </c>
      <c r="X225" s="12">
        <v>7.4815999999999994</v>
      </c>
    </row>
    <row r="226" spans="1:24" ht="14" x14ac:dyDescent="0.3">
      <c r="A226" s="9">
        <v>225</v>
      </c>
      <c r="B226" s="14" t="s">
        <v>6121</v>
      </c>
      <c r="C226" s="15">
        <v>45003</v>
      </c>
      <c r="D226" s="15">
        <v>45009</v>
      </c>
      <c r="E226" s="10" t="s">
        <v>44</v>
      </c>
      <c r="F226" s="10" t="s">
        <v>2367</v>
      </c>
      <c r="G226" s="10" t="s">
        <v>2368</v>
      </c>
      <c r="H226" s="10" t="s">
        <v>92</v>
      </c>
      <c r="I226" s="10" t="s">
        <v>23</v>
      </c>
      <c r="J226" s="10" t="s">
        <v>5781</v>
      </c>
      <c r="K226" s="10" t="s">
        <v>38</v>
      </c>
      <c r="L226" s="10">
        <v>91505</v>
      </c>
      <c r="M226" s="10" t="s">
        <v>39</v>
      </c>
      <c r="N226" s="10" t="str">
        <f>_xlfn.XLOOKUP($M:$M,People!$B:$B,People!A:A)</f>
        <v>Sadie Pawthorne</v>
      </c>
      <c r="O226" s="10" t="s">
        <v>3984</v>
      </c>
      <c r="P226" s="10" t="str">
        <f>VLOOKUP(O226,Products!$A:$E,3,FALSE)</f>
        <v>Staples</v>
      </c>
      <c r="Q226" s="31">
        <f>INDEX(Products!$E:$E,MATCH(O226,Products!$A:$A,0))</f>
        <v>0.39</v>
      </c>
      <c r="R226" s="10" t="s">
        <v>41</v>
      </c>
      <c r="S226" s="10" t="s">
        <v>53</v>
      </c>
      <c r="T226" s="10" t="s">
        <v>3985</v>
      </c>
      <c r="U226" s="12">
        <v>1856.19</v>
      </c>
      <c r="V226" s="12">
        <v>7</v>
      </c>
      <c r="W226" s="12">
        <v>0</v>
      </c>
      <c r="X226" s="12">
        <v>334.11419999999987</v>
      </c>
    </row>
    <row r="227" spans="1:24" ht="14" x14ac:dyDescent="0.3">
      <c r="A227" s="9">
        <v>226</v>
      </c>
      <c r="B227" s="14" t="s">
        <v>6121</v>
      </c>
      <c r="C227" s="15">
        <v>45003</v>
      </c>
      <c r="D227" s="15">
        <v>45009</v>
      </c>
      <c r="E227" s="10" t="s">
        <v>44</v>
      </c>
      <c r="F227" s="10" t="s">
        <v>2367</v>
      </c>
      <c r="G227" s="10" t="s">
        <v>2368</v>
      </c>
      <c r="H227" s="10" t="s">
        <v>92</v>
      </c>
      <c r="I227" s="10" t="s">
        <v>23</v>
      </c>
      <c r="J227" s="10" t="s">
        <v>5781</v>
      </c>
      <c r="K227" s="10" t="s">
        <v>38</v>
      </c>
      <c r="L227" s="10">
        <v>91505</v>
      </c>
      <c r="M227" s="10" t="s">
        <v>39</v>
      </c>
      <c r="N227" s="10" t="str">
        <f>_xlfn.XLOOKUP($M:$M,People!$B:$B,People!A:A)</f>
        <v>Sadie Pawthorne</v>
      </c>
      <c r="O227" s="10" t="s">
        <v>765</v>
      </c>
      <c r="P227" s="10" t="str">
        <f>VLOOKUP(O227,Products!$A:$E,3,FALSE)</f>
        <v>Canon</v>
      </c>
      <c r="Q227" s="31">
        <f>INDEX(Products!$E:$E,MATCH(O227,Products!$A:$A,0))</f>
        <v>0.36</v>
      </c>
      <c r="R227" s="10" t="s">
        <v>64</v>
      </c>
      <c r="S227" s="10" t="s">
        <v>599</v>
      </c>
      <c r="T227" s="10" t="s">
        <v>766</v>
      </c>
      <c r="U227" s="12">
        <v>1279.9680000000001</v>
      </c>
      <c r="V227" s="12">
        <v>4</v>
      </c>
      <c r="W227" s="12">
        <v>0.2</v>
      </c>
      <c r="X227" s="12">
        <v>415.98959999999994</v>
      </c>
    </row>
    <row r="228" spans="1:24" ht="14" x14ac:dyDescent="0.3">
      <c r="A228" s="9">
        <v>227</v>
      </c>
      <c r="B228" s="14" t="s">
        <v>6120</v>
      </c>
      <c r="C228" s="15">
        <v>45003</v>
      </c>
      <c r="D228" s="15">
        <v>45008</v>
      </c>
      <c r="E228" s="10" t="s">
        <v>44</v>
      </c>
      <c r="F228" s="10" t="s">
        <v>4147</v>
      </c>
      <c r="G228" s="10" t="s">
        <v>4148</v>
      </c>
      <c r="H228" s="10" t="s">
        <v>92</v>
      </c>
      <c r="I228" s="10" t="s">
        <v>23</v>
      </c>
      <c r="J228" s="10" t="s">
        <v>1322</v>
      </c>
      <c r="K228" s="10" t="s">
        <v>48</v>
      </c>
      <c r="L228" s="10">
        <v>32216</v>
      </c>
      <c r="M228" s="10" t="s">
        <v>26</v>
      </c>
      <c r="N228" s="10" t="str">
        <f>_xlfn.XLOOKUP($M:$M,People!$B:$B,People!A:A)</f>
        <v>Fred Suzuki</v>
      </c>
      <c r="O228" s="10" t="s">
        <v>4526</v>
      </c>
      <c r="P228" s="10" t="str">
        <f>VLOOKUP(O228,Products!$A:$E,3,FALSE)</f>
        <v>Logitech</v>
      </c>
      <c r="Q228" s="31">
        <f>INDEX(Products!$E:$E,MATCH(O228,Products!$A:$A,0))</f>
        <v>0.37</v>
      </c>
      <c r="R228" s="10" t="s">
        <v>64</v>
      </c>
      <c r="S228" s="10" t="s">
        <v>599</v>
      </c>
      <c r="T228" s="10" t="s">
        <v>4527</v>
      </c>
      <c r="U228" s="12">
        <v>22638.48</v>
      </c>
      <c r="V228" s="12">
        <v>6</v>
      </c>
      <c r="W228" s="12">
        <v>0.5</v>
      </c>
      <c r="X228" s="12">
        <v>-1811.0784000000021</v>
      </c>
    </row>
    <row r="229" spans="1:24" ht="14" x14ac:dyDescent="0.3">
      <c r="A229" s="9">
        <v>228</v>
      </c>
      <c r="B229" s="14" t="s">
        <v>6120</v>
      </c>
      <c r="C229" s="15">
        <v>45003</v>
      </c>
      <c r="D229" s="15">
        <v>45008</v>
      </c>
      <c r="E229" s="10" t="s">
        <v>44</v>
      </c>
      <c r="F229" s="10" t="s">
        <v>4147</v>
      </c>
      <c r="G229" s="10" t="s">
        <v>4148</v>
      </c>
      <c r="H229" s="10" t="s">
        <v>92</v>
      </c>
      <c r="I229" s="10" t="s">
        <v>23</v>
      </c>
      <c r="J229" s="10" t="s">
        <v>1322</v>
      </c>
      <c r="K229" s="10" t="s">
        <v>48</v>
      </c>
      <c r="L229" s="10">
        <v>32216</v>
      </c>
      <c r="M229" s="10" t="s">
        <v>26</v>
      </c>
      <c r="N229" s="10" t="str">
        <f>_xlfn.XLOOKUP($M:$M,People!$B:$B,People!A:A)</f>
        <v>Fred Suzuki</v>
      </c>
      <c r="O229" s="10" t="s">
        <v>4524</v>
      </c>
      <c r="P229" s="10" t="str">
        <f>VLOOKUP(O229,Products!$A:$E,3,FALSE)</f>
        <v>Logitech</v>
      </c>
      <c r="Q229" s="31">
        <f>INDEX(Products!$E:$E,MATCH(O229,Products!$A:$A,0))</f>
        <v>0.39</v>
      </c>
      <c r="R229" s="10" t="s">
        <v>64</v>
      </c>
      <c r="S229" s="10" t="s">
        <v>599</v>
      </c>
      <c r="T229" s="10" t="s">
        <v>4525</v>
      </c>
      <c r="U229" s="12">
        <v>821.3</v>
      </c>
      <c r="V229" s="12">
        <v>4</v>
      </c>
      <c r="W229" s="12">
        <v>0.5</v>
      </c>
      <c r="X229" s="12">
        <v>-16.426000000000045</v>
      </c>
    </row>
    <row r="230" spans="1:24" ht="14" x14ac:dyDescent="0.3">
      <c r="A230" s="9">
        <v>229</v>
      </c>
      <c r="B230" s="14" t="s">
        <v>6122</v>
      </c>
      <c r="C230" s="15">
        <v>45004</v>
      </c>
      <c r="D230" s="15">
        <v>45006</v>
      </c>
      <c r="E230" s="10" t="s">
        <v>168</v>
      </c>
      <c r="F230" s="10" t="s">
        <v>1541</v>
      </c>
      <c r="G230" s="10" t="s">
        <v>1542</v>
      </c>
      <c r="H230" s="10" t="s">
        <v>36</v>
      </c>
      <c r="I230" s="10" t="s">
        <v>23</v>
      </c>
      <c r="J230" s="10" t="s">
        <v>1551</v>
      </c>
      <c r="K230" s="10" t="s">
        <v>48</v>
      </c>
      <c r="L230" s="10">
        <v>33801</v>
      </c>
      <c r="M230" s="10" t="s">
        <v>26</v>
      </c>
      <c r="N230" s="10" t="str">
        <f>_xlfn.XLOOKUP($M:$M,People!$B:$B,People!A:A)</f>
        <v>Fred Suzuki</v>
      </c>
      <c r="O230" s="10" t="s">
        <v>5359</v>
      </c>
      <c r="P230" s="10" t="str">
        <f>VLOOKUP(O230,Products!$A:$E,3,FALSE)</f>
        <v>3M</v>
      </c>
      <c r="Q230" s="31">
        <f>INDEX(Products!$E:$E,MATCH(O230,Products!$A:$A,0))</f>
        <v>0.38</v>
      </c>
      <c r="R230" s="10" t="s">
        <v>28</v>
      </c>
      <c r="S230" s="10" t="s">
        <v>58</v>
      </c>
      <c r="T230" s="10" t="s">
        <v>5360</v>
      </c>
      <c r="U230" s="12">
        <v>20.016000000000002</v>
      </c>
      <c r="V230" s="12">
        <v>3</v>
      </c>
      <c r="W230" s="12">
        <v>0.2</v>
      </c>
      <c r="X230" s="12">
        <v>5.5044000000000013</v>
      </c>
    </row>
    <row r="231" spans="1:24" ht="14" x14ac:dyDescent="0.3">
      <c r="A231" s="9">
        <v>230</v>
      </c>
      <c r="B231" s="14" t="s">
        <v>6122</v>
      </c>
      <c r="C231" s="15">
        <v>45004</v>
      </c>
      <c r="D231" s="15">
        <v>45006</v>
      </c>
      <c r="E231" s="10" t="s">
        <v>168</v>
      </c>
      <c r="F231" s="10" t="s">
        <v>1541</v>
      </c>
      <c r="G231" s="10" t="s">
        <v>1542</v>
      </c>
      <c r="H231" s="10" t="s">
        <v>36</v>
      </c>
      <c r="I231" s="10" t="s">
        <v>23</v>
      </c>
      <c r="J231" s="10" t="s">
        <v>1551</v>
      </c>
      <c r="K231" s="10" t="s">
        <v>48</v>
      </c>
      <c r="L231" s="10">
        <v>33801</v>
      </c>
      <c r="M231" s="10" t="s">
        <v>26</v>
      </c>
      <c r="N231" s="10" t="str">
        <f>_xlfn.XLOOKUP($M:$M,People!$B:$B,People!A:A)</f>
        <v>Fred Suzuki</v>
      </c>
      <c r="O231" s="10" t="s">
        <v>3362</v>
      </c>
      <c r="P231" s="10" t="str">
        <f>VLOOKUP(O231,Products!$A:$E,3,FALSE)</f>
        <v>Samsung</v>
      </c>
      <c r="Q231" s="31">
        <f>INDEX(Products!$E:$E,MATCH(O231,Products!$A:$A,0))</f>
        <v>0.39</v>
      </c>
      <c r="R231" s="10" t="s">
        <v>28</v>
      </c>
      <c r="S231" s="10" t="s">
        <v>58</v>
      </c>
      <c r="T231" s="10" t="s">
        <v>1121</v>
      </c>
      <c r="U231" s="12">
        <v>4.9920000000000009</v>
      </c>
      <c r="V231" s="12">
        <v>3</v>
      </c>
      <c r="W231" s="12">
        <v>0.2</v>
      </c>
      <c r="X231" s="12">
        <v>1.3728000000000002</v>
      </c>
    </row>
    <row r="232" spans="1:24" ht="14" x14ac:dyDescent="0.3">
      <c r="A232" s="9">
        <v>231</v>
      </c>
      <c r="B232" s="14" t="s">
        <v>6122</v>
      </c>
      <c r="C232" s="15">
        <v>45004</v>
      </c>
      <c r="D232" s="15">
        <v>45006</v>
      </c>
      <c r="E232" s="10" t="s">
        <v>168</v>
      </c>
      <c r="F232" s="10" t="s">
        <v>1541</v>
      </c>
      <c r="G232" s="10" t="s">
        <v>1542</v>
      </c>
      <c r="H232" s="10" t="s">
        <v>36</v>
      </c>
      <c r="I232" s="10" t="s">
        <v>23</v>
      </c>
      <c r="J232" s="10" t="s">
        <v>1551</v>
      </c>
      <c r="K232" s="10" t="s">
        <v>48</v>
      </c>
      <c r="L232" s="10">
        <v>33801</v>
      </c>
      <c r="M232" s="10" t="s">
        <v>26</v>
      </c>
      <c r="N232" s="10" t="str">
        <f>_xlfn.XLOOKUP($M:$M,People!$B:$B,People!A:A)</f>
        <v>Fred Suzuki</v>
      </c>
      <c r="O232" s="10" t="s">
        <v>4507</v>
      </c>
      <c r="P232" s="10" t="str">
        <f>VLOOKUP(O232,Products!$A:$E,3,FALSE)</f>
        <v>Office Depot</v>
      </c>
      <c r="Q232" s="31">
        <f>INDEX(Products!$E:$E,MATCH(O232,Products!$A:$A,0))</f>
        <v>0.36</v>
      </c>
      <c r="R232" s="10" t="s">
        <v>41</v>
      </c>
      <c r="S232" s="10" t="s">
        <v>68</v>
      </c>
      <c r="T232" s="10" t="s">
        <v>4508</v>
      </c>
      <c r="U232" s="12">
        <v>33.57</v>
      </c>
      <c r="V232" s="12">
        <v>5</v>
      </c>
      <c r="W232" s="12">
        <v>0.7</v>
      </c>
      <c r="X232" s="12">
        <v>-25.737000000000002</v>
      </c>
    </row>
    <row r="233" spans="1:24" ht="14" x14ac:dyDescent="0.3">
      <c r="A233" s="9">
        <v>232</v>
      </c>
      <c r="B233" s="14" t="s">
        <v>6122</v>
      </c>
      <c r="C233" s="15">
        <v>45004</v>
      </c>
      <c r="D233" s="15">
        <v>45006</v>
      </c>
      <c r="E233" s="10" t="s">
        <v>168</v>
      </c>
      <c r="F233" s="10" t="s">
        <v>1541</v>
      </c>
      <c r="G233" s="10" t="s">
        <v>1542</v>
      </c>
      <c r="H233" s="10" t="s">
        <v>36</v>
      </c>
      <c r="I233" s="10" t="s">
        <v>23</v>
      </c>
      <c r="J233" s="10" t="s">
        <v>1551</v>
      </c>
      <c r="K233" s="10" t="s">
        <v>48</v>
      </c>
      <c r="L233" s="10">
        <v>33801</v>
      </c>
      <c r="M233" s="10" t="s">
        <v>26</v>
      </c>
      <c r="N233" s="10" t="str">
        <f>_xlfn.XLOOKUP($M:$M,People!$B:$B,People!A:A)</f>
        <v>Fred Suzuki</v>
      </c>
      <c r="O233" s="10" t="s">
        <v>3686</v>
      </c>
      <c r="P233" s="10" t="str">
        <f>VLOOKUP(O233,Products!$A:$E,3,FALSE)</f>
        <v>Avery</v>
      </c>
      <c r="Q233" s="31">
        <f>INDEX(Products!$E:$E,MATCH(O233,Products!$A:$A,0))</f>
        <v>0.39</v>
      </c>
      <c r="R233" s="10" t="s">
        <v>41</v>
      </c>
      <c r="S233" s="10" t="s">
        <v>42</v>
      </c>
      <c r="T233" s="10" t="s">
        <v>3687</v>
      </c>
      <c r="U233" s="12">
        <v>11.808</v>
      </c>
      <c r="V233" s="12">
        <v>4</v>
      </c>
      <c r="W233" s="12">
        <v>0.2</v>
      </c>
      <c r="X233" s="12">
        <v>3.9851999999999999</v>
      </c>
    </row>
    <row r="234" spans="1:24" ht="14" x14ac:dyDescent="0.3">
      <c r="A234" s="9">
        <v>233</v>
      </c>
      <c r="B234" s="14" t="s">
        <v>6122</v>
      </c>
      <c r="C234" s="15">
        <v>45004</v>
      </c>
      <c r="D234" s="15">
        <v>45006</v>
      </c>
      <c r="E234" s="10" t="s">
        <v>168</v>
      </c>
      <c r="F234" s="10" t="s">
        <v>1541</v>
      </c>
      <c r="G234" s="10" t="s">
        <v>1542</v>
      </c>
      <c r="H234" s="10" t="s">
        <v>36</v>
      </c>
      <c r="I234" s="10" t="s">
        <v>23</v>
      </c>
      <c r="J234" s="10" t="s">
        <v>1551</v>
      </c>
      <c r="K234" s="10" t="s">
        <v>48</v>
      </c>
      <c r="L234" s="10">
        <v>33801</v>
      </c>
      <c r="M234" s="10" t="s">
        <v>26</v>
      </c>
      <c r="N234" s="10" t="str">
        <f>_xlfn.XLOOKUP($M:$M,People!$B:$B,People!A:A)</f>
        <v>Fred Suzuki</v>
      </c>
      <c r="O234" s="10" t="s">
        <v>1290</v>
      </c>
      <c r="P234" s="10" t="str">
        <f>VLOOKUP(O234,Products!$A:$E,3,FALSE)</f>
        <v>IKEA</v>
      </c>
      <c r="Q234" s="31">
        <f>INDEX(Products!$E:$E,MATCH(O234,Products!$A:$A,0))</f>
        <v>0.4</v>
      </c>
      <c r="R234" s="10" t="s">
        <v>41</v>
      </c>
      <c r="S234" s="10" t="s">
        <v>53</v>
      </c>
      <c r="T234" s="10" t="s">
        <v>1291</v>
      </c>
      <c r="U234" s="12">
        <v>26.160000000000004</v>
      </c>
      <c r="V234" s="12">
        <v>3</v>
      </c>
      <c r="W234" s="12">
        <v>0.2</v>
      </c>
      <c r="X234" s="12">
        <v>1.961999999999998</v>
      </c>
    </row>
    <row r="235" spans="1:24" ht="14" x14ac:dyDescent="0.3">
      <c r="A235" s="9">
        <v>234</v>
      </c>
      <c r="B235" s="14" t="s">
        <v>6122</v>
      </c>
      <c r="C235" s="15">
        <v>45004</v>
      </c>
      <c r="D235" s="15">
        <v>45006</v>
      </c>
      <c r="E235" s="10" t="s">
        <v>168</v>
      </c>
      <c r="F235" s="10" t="s">
        <v>1541</v>
      </c>
      <c r="G235" s="10" t="s">
        <v>1542</v>
      </c>
      <c r="H235" s="10" t="s">
        <v>36</v>
      </c>
      <c r="I235" s="10" t="s">
        <v>23</v>
      </c>
      <c r="J235" s="10" t="s">
        <v>1551</v>
      </c>
      <c r="K235" s="10" t="s">
        <v>48</v>
      </c>
      <c r="L235" s="10">
        <v>33801</v>
      </c>
      <c r="M235" s="10" t="s">
        <v>26</v>
      </c>
      <c r="N235" s="10" t="str">
        <f>_xlfn.XLOOKUP($M:$M,People!$B:$B,People!A:A)</f>
        <v>Fred Suzuki</v>
      </c>
      <c r="O235" s="10" t="s">
        <v>5641</v>
      </c>
      <c r="P235" s="10" t="str">
        <f>VLOOKUP(O235,Products!$A:$E,3,FALSE)</f>
        <v>Samsung</v>
      </c>
      <c r="Q235" s="31">
        <f>INDEX(Products!$E:$E,MATCH(O235,Products!$A:$A,0))</f>
        <v>0.25</v>
      </c>
      <c r="R235" s="10" t="s">
        <v>64</v>
      </c>
      <c r="S235" s="10" t="s">
        <v>144</v>
      </c>
      <c r="T235" s="10" t="s">
        <v>5642</v>
      </c>
      <c r="U235" s="12">
        <v>170.24</v>
      </c>
      <c r="V235" s="12">
        <v>2</v>
      </c>
      <c r="W235" s="12">
        <v>0.2</v>
      </c>
      <c r="X235" s="12">
        <v>53.199999999999989</v>
      </c>
    </row>
    <row r="236" spans="1:24" ht="14" x14ac:dyDescent="0.3">
      <c r="A236" s="9">
        <v>235</v>
      </c>
      <c r="B236" s="14" t="s">
        <v>6122</v>
      </c>
      <c r="C236" s="15">
        <v>45004</v>
      </c>
      <c r="D236" s="15">
        <v>45006</v>
      </c>
      <c r="E236" s="10" t="s">
        <v>168</v>
      </c>
      <c r="F236" s="10" t="s">
        <v>1541</v>
      </c>
      <c r="G236" s="10" t="s">
        <v>1542</v>
      </c>
      <c r="H236" s="10" t="s">
        <v>36</v>
      </c>
      <c r="I236" s="10" t="s">
        <v>23</v>
      </c>
      <c r="J236" s="10" t="s">
        <v>1551</v>
      </c>
      <c r="K236" s="10" t="s">
        <v>48</v>
      </c>
      <c r="L236" s="10">
        <v>33801</v>
      </c>
      <c r="M236" s="10" t="s">
        <v>26</v>
      </c>
      <c r="N236" s="10" t="str">
        <f>_xlfn.XLOOKUP($M:$M,People!$B:$B,People!A:A)</f>
        <v>Fred Suzuki</v>
      </c>
      <c r="O236" s="10" t="s">
        <v>1750</v>
      </c>
      <c r="P236" s="10" t="str">
        <f>VLOOKUP(O236,Products!$A:$E,3,FALSE)</f>
        <v>Dell</v>
      </c>
      <c r="Q236" s="31">
        <f>INDEX(Products!$E:$E,MATCH(O236,Products!$A:$A,0))</f>
        <v>0.26</v>
      </c>
      <c r="R236" s="10" t="s">
        <v>64</v>
      </c>
      <c r="S236" s="10" t="s">
        <v>65</v>
      </c>
      <c r="T236" s="10" t="s">
        <v>1751</v>
      </c>
      <c r="U236" s="12">
        <v>323.97600000000006</v>
      </c>
      <c r="V236" s="12">
        <v>3</v>
      </c>
      <c r="W236" s="12">
        <v>0.2</v>
      </c>
      <c r="X236" s="12">
        <v>28.347899999999981</v>
      </c>
    </row>
    <row r="237" spans="1:24" ht="14" x14ac:dyDescent="0.3">
      <c r="A237" s="9">
        <v>236</v>
      </c>
      <c r="B237" s="14" t="s">
        <v>6123</v>
      </c>
      <c r="C237" s="15">
        <v>45006</v>
      </c>
      <c r="D237" s="15">
        <v>45010</v>
      </c>
      <c r="E237" s="10" t="s">
        <v>44</v>
      </c>
      <c r="F237" s="10" t="s">
        <v>2146</v>
      </c>
      <c r="G237" s="10" t="s">
        <v>2147</v>
      </c>
      <c r="H237" s="10" t="s">
        <v>22</v>
      </c>
      <c r="I237" s="10" t="s">
        <v>23</v>
      </c>
      <c r="J237" s="10" t="s">
        <v>4071</v>
      </c>
      <c r="K237" s="10" t="s">
        <v>298</v>
      </c>
      <c r="L237" s="10">
        <v>37918</v>
      </c>
      <c r="M237" s="10" t="s">
        <v>26</v>
      </c>
      <c r="N237" s="10" t="str">
        <f>_xlfn.XLOOKUP($M:$M,People!$B:$B,People!A:A)</f>
        <v>Fred Suzuki</v>
      </c>
      <c r="O237" s="10" t="s">
        <v>4671</v>
      </c>
      <c r="P237" s="10" t="str">
        <f>VLOOKUP(O237,Products!$A:$E,3,FALSE)</f>
        <v>HP</v>
      </c>
      <c r="Q237" s="31">
        <f>INDEX(Products!$E:$E,MATCH(O237,Products!$A:$A,0))</f>
        <v>0.31</v>
      </c>
      <c r="R237" s="10" t="s">
        <v>28</v>
      </c>
      <c r="S237" s="10" t="s">
        <v>32</v>
      </c>
      <c r="T237" s="10" t="s">
        <v>4672</v>
      </c>
      <c r="U237" s="12">
        <v>218.376</v>
      </c>
      <c r="V237" s="12">
        <v>3</v>
      </c>
      <c r="W237" s="12">
        <v>0.2</v>
      </c>
      <c r="X237" s="12">
        <v>-10.918799999999983</v>
      </c>
    </row>
    <row r="238" spans="1:24" ht="14" x14ac:dyDescent="0.3">
      <c r="A238" s="9">
        <v>237</v>
      </c>
      <c r="B238" s="14" t="s">
        <v>6123</v>
      </c>
      <c r="C238" s="15">
        <v>45006</v>
      </c>
      <c r="D238" s="15">
        <v>45010</v>
      </c>
      <c r="E238" s="10" t="s">
        <v>44</v>
      </c>
      <c r="F238" s="10" t="s">
        <v>2146</v>
      </c>
      <c r="G238" s="10" t="s">
        <v>2147</v>
      </c>
      <c r="H238" s="10" t="s">
        <v>22</v>
      </c>
      <c r="I238" s="10" t="s">
        <v>23</v>
      </c>
      <c r="J238" s="10" t="s">
        <v>4071</v>
      </c>
      <c r="K238" s="10" t="s">
        <v>298</v>
      </c>
      <c r="L238" s="10">
        <v>37918</v>
      </c>
      <c r="M238" s="10" t="s">
        <v>26</v>
      </c>
      <c r="N238" s="10" t="str">
        <f>_xlfn.XLOOKUP($M:$M,People!$B:$B,People!A:A)</f>
        <v>Fred Suzuki</v>
      </c>
      <c r="O238" s="10" t="s">
        <v>3242</v>
      </c>
      <c r="P238" s="10" t="str">
        <f>VLOOKUP(O238,Products!$A:$E,3,FALSE)</f>
        <v>Staples</v>
      </c>
      <c r="Q238" s="31">
        <f>INDEX(Products!$E:$E,MATCH(O238,Products!$A:$A,0))</f>
        <v>0.27</v>
      </c>
      <c r="R238" s="10" t="s">
        <v>28</v>
      </c>
      <c r="S238" s="10" t="s">
        <v>58</v>
      </c>
      <c r="T238" s="10" t="s">
        <v>3243</v>
      </c>
      <c r="U238" s="12">
        <v>32.952000000000005</v>
      </c>
      <c r="V238" s="12">
        <v>3</v>
      </c>
      <c r="W238" s="12">
        <v>0.2</v>
      </c>
      <c r="X238" s="12">
        <v>6.5903999999999989</v>
      </c>
    </row>
    <row r="239" spans="1:24" ht="14" x14ac:dyDescent="0.3">
      <c r="A239" s="9">
        <v>238</v>
      </c>
      <c r="B239" s="14" t="s">
        <v>6124</v>
      </c>
      <c r="C239" s="15">
        <v>45006</v>
      </c>
      <c r="D239" s="15">
        <v>45010</v>
      </c>
      <c r="E239" s="10" t="s">
        <v>44</v>
      </c>
      <c r="F239" s="10" t="s">
        <v>886</v>
      </c>
      <c r="G239" s="10" t="s">
        <v>887</v>
      </c>
      <c r="H239" s="10" t="s">
        <v>36</v>
      </c>
      <c r="I239" s="10" t="s">
        <v>23</v>
      </c>
      <c r="J239" s="10" t="s">
        <v>284</v>
      </c>
      <c r="K239" s="10" t="s">
        <v>285</v>
      </c>
      <c r="L239" s="10">
        <v>22153</v>
      </c>
      <c r="M239" s="10" t="s">
        <v>26</v>
      </c>
      <c r="N239" s="10" t="str">
        <f>_xlfn.XLOOKUP($M:$M,People!$B:$B,People!A:A)</f>
        <v>Fred Suzuki</v>
      </c>
      <c r="O239" s="10" t="s">
        <v>1278</v>
      </c>
      <c r="P239" s="10" t="str">
        <f>VLOOKUP(O239,Products!$A:$E,3,FALSE)</f>
        <v>Office Depot</v>
      </c>
      <c r="Q239" s="31">
        <f>INDEX(Products!$E:$E,MATCH(O239,Products!$A:$A,0))</f>
        <v>0.28000000000000003</v>
      </c>
      <c r="R239" s="10" t="s">
        <v>41</v>
      </c>
      <c r="S239" s="10" t="s">
        <v>61</v>
      </c>
      <c r="T239" s="10" t="s">
        <v>1279</v>
      </c>
      <c r="U239" s="12">
        <v>9.32</v>
      </c>
      <c r="V239" s="12">
        <v>4</v>
      </c>
      <c r="W239" s="12">
        <v>0</v>
      </c>
      <c r="X239" s="12">
        <v>2.702799999999999</v>
      </c>
    </row>
    <row r="240" spans="1:24" ht="14" x14ac:dyDescent="0.3">
      <c r="A240" s="9">
        <v>239</v>
      </c>
      <c r="B240" s="14" t="s">
        <v>6125</v>
      </c>
      <c r="C240" s="15">
        <v>45006</v>
      </c>
      <c r="D240" s="15">
        <v>45010</v>
      </c>
      <c r="E240" s="10" t="s">
        <v>44</v>
      </c>
      <c r="F240" s="10" t="s">
        <v>681</v>
      </c>
      <c r="G240" s="10" t="s">
        <v>682</v>
      </c>
      <c r="H240" s="10" t="s">
        <v>22</v>
      </c>
      <c r="I240" s="10" t="s">
        <v>23</v>
      </c>
      <c r="J240" s="10" t="s">
        <v>683</v>
      </c>
      <c r="K240" s="10" t="s">
        <v>438</v>
      </c>
      <c r="L240" s="10">
        <v>45011</v>
      </c>
      <c r="M240" s="10" t="s">
        <v>133</v>
      </c>
      <c r="N240" s="10" t="str">
        <f>_xlfn.XLOOKUP($M:$M,People!$B:$B,People!A:A)</f>
        <v>Chuck Magee</v>
      </c>
      <c r="O240" s="10" t="s">
        <v>686</v>
      </c>
      <c r="P240" s="10" t="str">
        <f>VLOOKUP(O240,Products!$A:$E,3,FALSE)</f>
        <v>HP</v>
      </c>
      <c r="Q240" s="31">
        <f>INDEX(Products!$E:$E,MATCH(O240,Products!$A:$A,0))</f>
        <v>0.28999999999999998</v>
      </c>
      <c r="R240" s="10" t="s">
        <v>41</v>
      </c>
      <c r="S240" s="10" t="s">
        <v>61</v>
      </c>
      <c r="T240" s="10" t="s">
        <v>687</v>
      </c>
      <c r="U240" s="12">
        <v>6.048</v>
      </c>
      <c r="V240" s="12">
        <v>3</v>
      </c>
      <c r="W240" s="12">
        <v>0.2</v>
      </c>
      <c r="X240" s="12">
        <v>1.5876000000000006</v>
      </c>
    </row>
    <row r="241" spans="1:24" ht="14" x14ac:dyDescent="0.3">
      <c r="A241" s="9">
        <v>240</v>
      </c>
      <c r="B241" s="14" t="s">
        <v>6125</v>
      </c>
      <c r="C241" s="15">
        <v>45006</v>
      </c>
      <c r="D241" s="15">
        <v>45010</v>
      </c>
      <c r="E241" s="10" t="s">
        <v>44</v>
      </c>
      <c r="F241" s="10" t="s">
        <v>681</v>
      </c>
      <c r="G241" s="10" t="s">
        <v>682</v>
      </c>
      <c r="H241" s="10" t="s">
        <v>22</v>
      </c>
      <c r="I241" s="10" t="s">
        <v>23</v>
      </c>
      <c r="J241" s="10" t="s">
        <v>683</v>
      </c>
      <c r="K241" s="10" t="s">
        <v>438</v>
      </c>
      <c r="L241" s="10">
        <v>45011</v>
      </c>
      <c r="M241" s="10" t="s">
        <v>133</v>
      </c>
      <c r="N241" s="10" t="str">
        <f>_xlfn.XLOOKUP($M:$M,People!$B:$B,People!A:A)</f>
        <v>Chuck Magee</v>
      </c>
      <c r="O241" s="10" t="s">
        <v>684</v>
      </c>
      <c r="P241" s="10" t="str">
        <f>VLOOKUP(O241,Products!$A:$E,3,FALSE)</f>
        <v>Canon</v>
      </c>
      <c r="Q241" s="31">
        <f>INDEX(Products!$E:$E,MATCH(O241,Products!$A:$A,0))</f>
        <v>0.3</v>
      </c>
      <c r="R241" s="10" t="s">
        <v>41</v>
      </c>
      <c r="S241" s="10" t="s">
        <v>61</v>
      </c>
      <c r="T241" s="10" t="s">
        <v>685</v>
      </c>
      <c r="U241" s="12">
        <v>7.4080000000000004</v>
      </c>
      <c r="V241" s="12">
        <v>2</v>
      </c>
      <c r="W241" s="12">
        <v>0.2</v>
      </c>
      <c r="X241" s="12">
        <v>1.2037999999999995</v>
      </c>
    </row>
    <row r="242" spans="1:24" ht="14" x14ac:dyDescent="0.3">
      <c r="A242" s="9">
        <v>241</v>
      </c>
      <c r="B242" s="14" t="s">
        <v>6124</v>
      </c>
      <c r="C242" s="15">
        <v>45006</v>
      </c>
      <c r="D242" s="15">
        <v>45010</v>
      </c>
      <c r="E242" s="10" t="s">
        <v>44</v>
      </c>
      <c r="F242" s="10" t="s">
        <v>886</v>
      </c>
      <c r="G242" s="10" t="s">
        <v>887</v>
      </c>
      <c r="H242" s="10" t="s">
        <v>36</v>
      </c>
      <c r="I242" s="10" t="s">
        <v>23</v>
      </c>
      <c r="J242" s="10" t="s">
        <v>284</v>
      </c>
      <c r="K242" s="10" t="s">
        <v>285</v>
      </c>
      <c r="L242" s="10">
        <v>22153</v>
      </c>
      <c r="M242" s="10" t="s">
        <v>26</v>
      </c>
      <c r="N242" s="10" t="str">
        <f>_xlfn.XLOOKUP($M:$M,People!$B:$B,People!A:A)</f>
        <v>Fred Suzuki</v>
      </c>
      <c r="O242" s="10" t="s">
        <v>2623</v>
      </c>
      <c r="P242" s="10" t="str">
        <f>VLOOKUP(O242,Products!$A:$E,3,FALSE)</f>
        <v>Logitech</v>
      </c>
      <c r="Q242" s="31">
        <f>INDEX(Products!$E:$E,MATCH(O242,Products!$A:$A,0))</f>
        <v>0.31</v>
      </c>
      <c r="R242" s="10" t="s">
        <v>41</v>
      </c>
      <c r="S242" s="10" t="s">
        <v>68</v>
      </c>
      <c r="T242" s="10" t="s">
        <v>2624</v>
      </c>
      <c r="U242" s="12">
        <v>122.94</v>
      </c>
      <c r="V242" s="12">
        <v>3</v>
      </c>
      <c r="W242" s="12">
        <v>0</v>
      </c>
      <c r="X242" s="12">
        <v>59.011199999999988</v>
      </c>
    </row>
    <row r="243" spans="1:24" ht="14" x14ac:dyDescent="0.3">
      <c r="A243" s="9">
        <v>242</v>
      </c>
      <c r="B243" s="14" t="s">
        <v>6124</v>
      </c>
      <c r="C243" s="15">
        <v>45006</v>
      </c>
      <c r="D243" s="15">
        <v>45010</v>
      </c>
      <c r="E243" s="10" t="s">
        <v>44</v>
      </c>
      <c r="F243" s="10" t="s">
        <v>886</v>
      </c>
      <c r="G243" s="10" t="s">
        <v>887</v>
      </c>
      <c r="H243" s="10" t="s">
        <v>36</v>
      </c>
      <c r="I243" s="10" t="s">
        <v>23</v>
      </c>
      <c r="J243" s="10" t="s">
        <v>284</v>
      </c>
      <c r="K243" s="10" t="s">
        <v>285</v>
      </c>
      <c r="L243" s="10">
        <v>22153</v>
      </c>
      <c r="M243" s="10" t="s">
        <v>26</v>
      </c>
      <c r="N243" s="10" t="str">
        <f>_xlfn.XLOOKUP($M:$M,People!$B:$B,People!A:A)</f>
        <v>Fred Suzuki</v>
      </c>
      <c r="O243" s="10" t="s">
        <v>5025</v>
      </c>
      <c r="P243" s="10" t="str">
        <f>VLOOKUP(O243,Products!$A:$E,3,FALSE)</f>
        <v>3M</v>
      </c>
      <c r="Q243" s="31">
        <f>INDEX(Products!$E:$E,MATCH(O243,Products!$A:$A,0))</f>
        <v>0.32</v>
      </c>
      <c r="R243" s="10" t="s">
        <v>41</v>
      </c>
      <c r="S243" s="10" t="s">
        <v>42</v>
      </c>
      <c r="T243" s="10" t="s">
        <v>5026</v>
      </c>
      <c r="U243" s="12">
        <v>14.399999999999999</v>
      </c>
      <c r="V243" s="12">
        <v>5</v>
      </c>
      <c r="W243" s="12">
        <v>0</v>
      </c>
      <c r="X243" s="12">
        <v>6.6239999999999988</v>
      </c>
    </row>
    <row r="244" spans="1:24" ht="14" x14ac:dyDescent="0.3">
      <c r="A244" s="9">
        <v>243</v>
      </c>
      <c r="B244" s="14" t="s">
        <v>6123</v>
      </c>
      <c r="C244" s="15">
        <v>45006</v>
      </c>
      <c r="D244" s="15">
        <v>45010</v>
      </c>
      <c r="E244" s="10" t="s">
        <v>44</v>
      </c>
      <c r="F244" s="10" t="s">
        <v>2146</v>
      </c>
      <c r="G244" s="10" t="s">
        <v>2147</v>
      </c>
      <c r="H244" s="10" t="s">
        <v>22</v>
      </c>
      <c r="I244" s="10" t="s">
        <v>23</v>
      </c>
      <c r="J244" s="10" t="s">
        <v>4071</v>
      </c>
      <c r="K244" s="10" t="s">
        <v>298</v>
      </c>
      <c r="L244" s="10">
        <v>37918</v>
      </c>
      <c r="M244" s="10" t="s">
        <v>26</v>
      </c>
      <c r="N244" s="10" t="str">
        <f>_xlfn.XLOOKUP($M:$M,People!$B:$B,People!A:A)</f>
        <v>Fred Suzuki</v>
      </c>
      <c r="O244" s="10" t="s">
        <v>744</v>
      </c>
      <c r="P244" s="10" t="str">
        <f>VLOOKUP(O244,Products!$A:$E,3,FALSE)</f>
        <v>Avery</v>
      </c>
      <c r="Q244" s="31">
        <f>INDEX(Products!$E:$E,MATCH(O244,Products!$A:$A,0))</f>
        <v>0.33</v>
      </c>
      <c r="R244" s="10" t="s">
        <v>41</v>
      </c>
      <c r="S244" s="10" t="s">
        <v>42</v>
      </c>
      <c r="T244" s="10" t="s">
        <v>745</v>
      </c>
      <c r="U244" s="12">
        <v>59.20000000000001</v>
      </c>
      <c r="V244" s="12">
        <v>5</v>
      </c>
      <c r="W244" s="12">
        <v>0.2</v>
      </c>
      <c r="X244" s="12">
        <v>22.199999999999996</v>
      </c>
    </row>
    <row r="245" spans="1:24" ht="14" x14ac:dyDescent="0.3">
      <c r="A245" s="9">
        <v>244</v>
      </c>
      <c r="B245" s="14" t="s">
        <v>6124</v>
      </c>
      <c r="C245" s="15">
        <v>45006</v>
      </c>
      <c r="D245" s="15">
        <v>45010</v>
      </c>
      <c r="E245" s="10" t="s">
        <v>44</v>
      </c>
      <c r="F245" s="10" t="s">
        <v>886</v>
      </c>
      <c r="G245" s="10" t="s">
        <v>887</v>
      </c>
      <c r="H245" s="10" t="s">
        <v>36</v>
      </c>
      <c r="I245" s="10" t="s">
        <v>23</v>
      </c>
      <c r="J245" s="10" t="s">
        <v>284</v>
      </c>
      <c r="K245" s="10" t="s">
        <v>285</v>
      </c>
      <c r="L245" s="10">
        <v>22153</v>
      </c>
      <c r="M245" s="10" t="s">
        <v>26</v>
      </c>
      <c r="N245" s="10" t="str">
        <f>_xlfn.XLOOKUP($M:$M,People!$B:$B,People!A:A)</f>
        <v>Fred Suzuki</v>
      </c>
      <c r="O245" s="10" t="s">
        <v>3644</v>
      </c>
      <c r="P245" s="10" t="str">
        <f>VLOOKUP(O245,Products!$A:$E,3,FALSE)</f>
        <v>IKEA</v>
      </c>
      <c r="Q245" s="31">
        <f>INDEX(Products!$E:$E,MATCH(O245,Products!$A:$A,0))</f>
        <v>0.34</v>
      </c>
      <c r="R245" s="10" t="s">
        <v>41</v>
      </c>
      <c r="S245" s="10" t="s">
        <v>82</v>
      </c>
      <c r="T245" s="10" t="s">
        <v>3645</v>
      </c>
      <c r="U245" s="12">
        <v>122.97</v>
      </c>
      <c r="V245" s="12">
        <v>3</v>
      </c>
      <c r="W245" s="12">
        <v>0</v>
      </c>
      <c r="X245" s="12">
        <v>60.255300000000005</v>
      </c>
    </row>
    <row r="246" spans="1:24" ht="14" x14ac:dyDescent="0.3">
      <c r="A246" s="9">
        <v>245</v>
      </c>
      <c r="B246" s="14" t="s">
        <v>6126</v>
      </c>
      <c r="C246" s="15">
        <v>45006</v>
      </c>
      <c r="D246" s="15">
        <v>45010</v>
      </c>
      <c r="E246" s="10" t="s">
        <v>44</v>
      </c>
      <c r="F246" s="10" t="s">
        <v>999</v>
      </c>
      <c r="G246" s="10" t="s">
        <v>1000</v>
      </c>
      <c r="H246" s="10" t="s">
        <v>36</v>
      </c>
      <c r="I246" s="10" t="s">
        <v>23</v>
      </c>
      <c r="J246" s="10" t="s">
        <v>2120</v>
      </c>
      <c r="K246" s="10" t="s">
        <v>80</v>
      </c>
      <c r="L246" s="10">
        <v>28806</v>
      </c>
      <c r="M246" s="10" t="s">
        <v>26</v>
      </c>
      <c r="N246" s="10" t="str">
        <f>_xlfn.XLOOKUP($M:$M,People!$B:$B,People!A:A)</f>
        <v>Fred Suzuki</v>
      </c>
      <c r="O246" s="10" t="s">
        <v>4847</v>
      </c>
      <c r="P246" s="10" t="str">
        <f>VLOOKUP(O246,Products!$A:$E,3,FALSE)</f>
        <v>Samsung</v>
      </c>
      <c r="Q246" s="31">
        <f>INDEX(Products!$E:$E,MATCH(O246,Products!$A:$A,0))</f>
        <v>0.35</v>
      </c>
      <c r="R246" s="10" t="s">
        <v>41</v>
      </c>
      <c r="S246" s="10" t="s">
        <v>53</v>
      </c>
      <c r="T246" s="10" t="s">
        <v>4848</v>
      </c>
      <c r="U246" s="12">
        <v>16.272000000000002</v>
      </c>
      <c r="V246" s="12">
        <v>1</v>
      </c>
      <c r="W246" s="12">
        <v>0.2</v>
      </c>
      <c r="X246" s="12">
        <v>-3.864600000000002</v>
      </c>
    </row>
    <row r="247" spans="1:24" ht="14" x14ac:dyDescent="0.3">
      <c r="A247" s="9">
        <v>246</v>
      </c>
      <c r="B247" s="14" t="s">
        <v>6124</v>
      </c>
      <c r="C247" s="15">
        <v>45006</v>
      </c>
      <c r="D247" s="15">
        <v>45010</v>
      </c>
      <c r="E247" s="10" t="s">
        <v>44</v>
      </c>
      <c r="F247" s="10" t="s">
        <v>886</v>
      </c>
      <c r="G247" s="10" t="s">
        <v>887</v>
      </c>
      <c r="H247" s="10" t="s">
        <v>36</v>
      </c>
      <c r="I247" s="10" t="s">
        <v>23</v>
      </c>
      <c r="J247" s="10" t="s">
        <v>284</v>
      </c>
      <c r="K247" s="10" t="s">
        <v>285</v>
      </c>
      <c r="L247" s="10">
        <v>22153</v>
      </c>
      <c r="M247" s="10" t="s">
        <v>26</v>
      </c>
      <c r="N247" s="10" t="str">
        <f>_xlfn.XLOOKUP($M:$M,People!$B:$B,People!A:A)</f>
        <v>Fred Suzuki</v>
      </c>
      <c r="O247" s="10" t="s">
        <v>5046</v>
      </c>
      <c r="P247" s="10" t="str">
        <f>VLOOKUP(O247,Products!$A:$E,3,FALSE)</f>
        <v>Dell</v>
      </c>
      <c r="Q247" s="31">
        <f>INDEX(Products!$E:$E,MATCH(O247,Products!$A:$A,0))</f>
        <v>0.36</v>
      </c>
      <c r="R247" s="10" t="s">
        <v>64</v>
      </c>
      <c r="S247" s="10" t="s">
        <v>65</v>
      </c>
      <c r="T247" s="10" t="s">
        <v>5047</v>
      </c>
      <c r="U247" s="12">
        <v>3499.9300000000003</v>
      </c>
      <c r="V247" s="12">
        <v>7</v>
      </c>
      <c r="W247" s="12">
        <v>0</v>
      </c>
      <c r="X247" s="12">
        <v>909.98180000000025</v>
      </c>
    </row>
    <row r="248" spans="1:24" ht="14" x14ac:dyDescent="0.3">
      <c r="A248" s="9">
        <v>247</v>
      </c>
      <c r="B248" s="14" t="s">
        <v>6127</v>
      </c>
      <c r="C248" s="15">
        <v>45007</v>
      </c>
      <c r="D248" s="15">
        <v>45011</v>
      </c>
      <c r="E248" s="10" t="s">
        <v>44</v>
      </c>
      <c r="F248" s="10" t="s">
        <v>4642</v>
      </c>
      <c r="G248" s="10" t="s">
        <v>4643</v>
      </c>
      <c r="H248" s="10" t="s">
        <v>36</v>
      </c>
      <c r="I248" s="10" t="s">
        <v>23</v>
      </c>
      <c r="J248" s="10" t="s">
        <v>1143</v>
      </c>
      <c r="K248" s="10" t="s">
        <v>277</v>
      </c>
      <c r="L248" s="10">
        <v>85705</v>
      </c>
      <c r="M248" s="10" t="s">
        <v>39</v>
      </c>
      <c r="N248" s="10" t="str">
        <f>_xlfn.XLOOKUP($M:$M,People!$B:$B,People!A:A)</f>
        <v>Sadie Pawthorne</v>
      </c>
      <c r="O248" s="10" t="s">
        <v>1803</v>
      </c>
      <c r="P248" s="10" t="str">
        <f>VLOOKUP(O248,Products!$A:$E,3,FALSE)</f>
        <v>Staples</v>
      </c>
      <c r="Q248" s="31">
        <f>INDEX(Products!$E:$E,MATCH(O248,Products!$A:$A,0))</f>
        <v>0.37</v>
      </c>
      <c r="R248" s="10" t="s">
        <v>28</v>
      </c>
      <c r="S248" s="10" t="s">
        <v>32</v>
      </c>
      <c r="T248" s="10" t="s">
        <v>1804</v>
      </c>
      <c r="U248" s="12">
        <v>314.35199999999998</v>
      </c>
      <c r="V248" s="12">
        <v>3</v>
      </c>
      <c r="W248" s="12">
        <v>0.2</v>
      </c>
      <c r="X248" s="12">
        <v>-35.36460000000001</v>
      </c>
    </row>
    <row r="249" spans="1:24" ht="14" x14ac:dyDescent="0.3">
      <c r="A249" s="9">
        <v>248</v>
      </c>
      <c r="B249" s="14" t="s">
        <v>6128</v>
      </c>
      <c r="C249" s="15">
        <v>45007</v>
      </c>
      <c r="D249" s="15">
        <v>45007</v>
      </c>
      <c r="E249" s="10" t="s">
        <v>1124</v>
      </c>
      <c r="F249" s="10" t="s">
        <v>5050</v>
      </c>
      <c r="G249" s="10" t="s">
        <v>5051</v>
      </c>
      <c r="H249" s="10" t="s">
        <v>22</v>
      </c>
      <c r="I249" s="10" t="s">
        <v>23</v>
      </c>
      <c r="J249" s="10" t="s">
        <v>5277</v>
      </c>
      <c r="K249" s="10" t="s">
        <v>226</v>
      </c>
      <c r="L249" s="10">
        <v>46368</v>
      </c>
      <c r="M249" s="10" t="s">
        <v>95</v>
      </c>
      <c r="N249" s="10" t="str">
        <f>_xlfn.XLOOKUP($M:$M,People!$B:$B,People!A:A)</f>
        <v>Roxanne Rodriguez</v>
      </c>
      <c r="O249" s="10" t="s">
        <v>1239</v>
      </c>
      <c r="P249" s="10" t="str">
        <f>VLOOKUP(O249,Products!$A:$E,3,FALSE)</f>
        <v>Logitech</v>
      </c>
      <c r="Q249" s="31">
        <f>INDEX(Products!$E:$E,MATCH(O249,Products!$A:$A,0))</f>
        <v>0.28999999999999998</v>
      </c>
      <c r="R249" s="10" t="s">
        <v>41</v>
      </c>
      <c r="S249" s="10" t="s">
        <v>61</v>
      </c>
      <c r="T249" s="10" t="s">
        <v>1240</v>
      </c>
      <c r="U249" s="12">
        <v>16.28</v>
      </c>
      <c r="V249" s="12">
        <v>2</v>
      </c>
      <c r="W249" s="12">
        <v>0</v>
      </c>
      <c r="X249" s="12">
        <v>6.5120000000000005</v>
      </c>
    </row>
    <row r="250" spans="1:24" ht="14" x14ac:dyDescent="0.3">
      <c r="A250" s="9">
        <v>249</v>
      </c>
      <c r="B250" s="14" t="s">
        <v>6129</v>
      </c>
      <c r="C250" s="15">
        <v>45007</v>
      </c>
      <c r="D250" s="15">
        <v>45011</v>
      </c>
      <c r="E250" s="10" t="s">
        <v>44</v>
      </c>
      <c r="F250" s="10" t="s">
        <v>3634</v>
      </c>
      <c r="G250" s="10" t="s">
        <v>3635</v>
      </c>
      <c r="H250" s="10" t="s">
        <v>22</v>
      </c>
      <c r="I250" s="10" t="s">
        <v>23</v>
      </c>
      <c r="J250" s="10" t="s">
        <v>3636</v>
      </c>
      <c r="K250" s="10" t="s">
        <v>80</v>
      </c>
      <c r="L250" s="10">
        <v>27405</v>
      </c>
      <c r="M250" s="10" t="s">
        <v>26</v>
      </c>
      <c r="N250" s="10" t="str">
        <f>_xlfn.XLOOKUP($M:$M,People!$B:$B,People!A:A)</f>
        <v>Fred Suzuki</v>
      </c>
      <c r="O250" s="10" t="s">
        <v>543</v>
      </c>
      <c r="P250" s="10" t="str">
        <f>VLOOKUP(O250,Products!$A:$E,3,FALSE)</f>
        <v>Office Depot</v>
      </c>
      <c r="Q250" s="31">
        <f>INDEX(Products!$E:$E,MATCH(O250,Products!$A:$A,0))</f>
        <v>0.38</v>
      </c>
      <c r="R250" s="10" t="s">
        <v>41</v>
      </c>
      <c r="S250" s="10" t="s">
        <v>68</v>
      </c>
      <c r="T250" s="10" t="s">
        <v>544</v>
      </c>
      <c r="U250" s="12">
        <v>51.465000000000018</v>
      </c>
      <c r="V250" s="12">
        <v>5</v>
      </c>
      <c r="W250" s="12">
        <v>0.7</v>
      </c>
      <c r="X250" s="12">
        <v>-39.456499999999991</v>
      </c>
    </row>
    <row r="251" spans="1:24" ht="14" x14ac:dyDescent="0.3">
      <c r="A251" s="9">
        <v>250</v>
      </c>
      <c r="B251" s="14" t="s">
        <v>6129</v>
      </c>
      <c r="C251" s="15">
        <v>45007</v>
      </c>
      <c r="D251" s="15">
        <v>45011</v>
      </c>
      <c r="E251" s="10" t="s">
        <v>44</v>
      </c>
      <c r="F251" s="10" t="s">
        <v>3634</v>
      </c>
      <c r="G251" s="10" t="s">
        <v>3635</v>
      </c>
      <c r="H251" s="10" t="s">
        <v>22</v>
      </c>
      <c r="I251" s="10" t="s">
        <v>23</v>
      </c>
      <c r="J251" s="10" t="s">
        <v>3636</v>
      </c>
      <c r="K251" s="10" t="s">
        <v>80</v>
      </c>
      <c r="L251" s="10">
        <v>27405</v>
      </c>
      <c r="M251" s="10" t="s">
        <v>26</v>
      </c>
      <c r="N251" s="10" t="str">
        <f>_xlfn.XLOOKUP($M:$M,People!$B:$B,People!A:A)</f>
        <v>Fred Suzuki</v>
      </c>
      <c r="O251" s="10" t="s">
        <v>227</v>
      </c>
      <c r="P251" s="10" t="str">
        <f>VLOOKUP(O251,Products!$A:$E,3,FALSE)</f>
        <v>HP</v>
      </c>
      <c r="Q251" s="31">
        <f>INDEX(Products!$E:$E,MATCH(O251,Products!$A:$A,0))</f>
        <v>0.39</v>
      </c>
      <c r="R251" s="10" t="s">
        <v>41</v>
      </c>
      <c r="S251" s="10" t="s">
        <v>68</v>
      </c>
      <c r="T251" s="10" t="s">
        <v>228</v>
      </c>
      <c r="U251" s="12">
        <v>7.644000000000001</v>
      </c>
      <c r="V251" s="12">
        <v>4</v>
      </c>
      <c r="W251" s="12">
        <v>0.7</v>
      </c>
      <c r="X251" s="12">
        <v>-5.8603999999999985</v>
      </c>
    </row>
    <row r="252" spans="1:24" ht="14" x14ac:dyDescent="0.3">
      <c r="A252" s="9">
        <v>251</v>
      </c>
      <c r="B252" s="14" t="s">
        <v>6127</v>
      </c>
      <c r="C252" s="15">
        <v>45007</v>
      </c>
      <c r="D252" s="15">
        <v>45011</v>
      </c>
      <c r="E252" s="10" t="s">
        <v>44</v>
      </c>
      <c r="F252" s="10" t="s">
        <v>4642</v>
      </c>
      <c r="G252" s="10" t="s">
        <v>4643</v>
      </c>
      <c r="H252" s="10" t="s">
        <v>36</v>
      </c>
      <c r="I252" s="10" t="s">
        <v>23</v>
      </c>
      <c r="J252" s="10" t="s">
        <v>1143</v>
      </c>
      <c r="K252" s="10" t="s">
        <v>277</v>
      </c>
      <c r="L252" s="10">
        <v>85705</v>
      </c>
      <c r="M252" s="10" t="s">
        <v>39</v>
      </c>
      <c r="N252" s="10" t="str">
        <f>_xlfn.XLOOKUP($M:$M,People!$B:$B,People!A:A)</f>
        <v>Sadie Pawthorne</v>
      </c>
      <c r="O252" s="10" t="s">
        <v>4250</v>
      </c>
      <c r="P252" s="10" t="str">
        <f>VLOOKUP(O252,Products!$A:$E,3,FALSE)</f>
        <v>Canon</v>
      </c>
      <c r="Q252" s="31">
        <f>INDEX(Products!$E:$E,MATCH(O252,Products!$A:$A,0))</f>
        <v>0.4</v>
      </c>
      <c r="R252" s="10" t="s">
        <v>41</v>
      </c>
      <c r="S252" s="10" t="s">
        <v>82</v>
      </c>
      <c r="T252" s="10" t="s">
        <v>4251</v>
      </c>
      <c r="U252" s="12">
        <v>74.352000000000004</v>
      </c>
      <c r="V252" s="12">
        <v>3</v>
      </c>
      <c r="W252" s="12">
        <v>0.2</v>
      </c>
      <c r="X252" s="12">
        <v>23.234999999999992</v>
      </c>
    </row>
    <row r="253" spans="1:24" ht="14" x14ac:dyDescent="0.3">
      <c r="A253" s="9">
        <v>252</v>
      </c>
      <c r="B253" s="14" t="s">
        <v>6130</v>
      </c>
      <c r="C253" s="15">
        <v>45008</v>
      </c>
      <c r="D253" s="15">
        <v>45011</v>
      </c>
      <c r="E253" s="10" t="s">
        <v>168</v>
      </c>
      <c r="F253" s="10" t="s">
        <v>4862</v>
      </c>
      <c r="G253" s="10" t="s">
        <v>4863</v>
      </c>
      <c r="H253" s="10" t="s">
        <v>22</v>
      </c>
      <c r="I253" s="10" t="s">
        <v>23</v>
      </c>
      <c r="J253" s="10" t="s">
        <v>5707</v>
      </c>
      <c r="K253" s="10" t="s">
        <v>48</v>
      </c>
      <c r="L253" s="10">
        <v>33445</v>
      </c>
      <c r="M253" s="10" t="s">
        <v>26</v>
      </c>
      <c r="N253" s="10" t="str">
        <f>_xlfn.XLOOKUP($M:$M,People!$B:$B,People!A:A)</f>
        <v>Fred Suzuki</v>
      </c>
      <c r="O253" s="10" t="s">
        <v>2060</v>
      </c>
      <c r="P253" s="10" t="str">
        <f>VLOOKUP(O253,Products!$A:$E,3,FALSE)</f>
        <v>Logitech</v>
      </c>
      <c r="Q253" s="31">
        <f>INDEX(Products!$E:$E,MATCH(O253,Products!$A:$A,0))</f>
        <v>0.25</v>
      </c>
      <c r="R253" s="10" t="s">
        <v>41</v>
      </c>
      <c r="S253" s="10" t="s">
        <v>42</v>
      </c>
      <c r="T253" s="10" t="s">
        <v>2061</v>
      </c>
      <c r="U253" s="12">
        <v>9.9120000000000008</v>
      </c>
      <c r="V253" s="12">
        <v>3</v>
      </c>
      <c r="W253" s="12">
        <v>0.2</v>
      </c>
      <c r="X253" s="12">
        <v>3.2213999999999996</v>
      </c>
    </row>
    <row r="254" spans="1:24" ht="14" x14ac:dyDescent="0.3">
      <c r="A254" s="9">
        <v>253</v>
      </c>
      <c r="B254" s="14" t="s">
        <v>6131</v>
      </c>
      <c r="C254" s="15">
        <v>45008</v>
      </c>
      <c r="D254" s="15">
        <v>45011</v>
      </c>
      <c r="E254" s="10" t="s">
        <v>19</v>
      </c>
      <c r="F254" s="10" t="s">
        <v>209</v>
      </c>
      <c r="G254" s="10" t="s">
        <v>210</v>
      </c>
      <c r="H254" s="10" t="s">
        <v>22</v>
      </c>
      <c r="I254" s="10" t="s">
        <v>23</v>
      </c>
      <c r="J254" s="10" t="s">
        <v>37</v>
      </c>
      <c r="K254" s="10" t="s">
        <v>38</v>
      </c>
      <c r="L254" s="10">
        <v>90036</v>
      </c>
      <c r="M254" s="10" t="s">
        <v>39</v>
      </c>
      <c r="N254" s="10" t="str">
        <f>_xlfn.XLOOKUP($M:$M,People!$B:$B,People!A:A)</f>
        <v>Sadie Pawthorne</v>
      </c>
      <c r="O254" s="10" t="s">
        <v>1821</v>
      </c>
      <c r="P254" s="10" t="str">
        <f>VLOOKUP(O254,Products!$A:$E,3,FALSE)</f>
        <v>3M</v>
      </c>
      <c r="Q254" s="31">
        <f>INDEX(Products!$E:$E,MATCH(O254,Products!$A:$A,0))</f>
        <v>0.26</v>
      </c>
      <c r="R254" s="10" t="s">
        <v>41</v>
      </c>
      <c r="S254" s="10" t="s">
        <v>53</v>
      </c>
      <c r="T254" s="10" t="s">
        <v>1822</v>
      </c>
      <c r="U254" s="12">
        <v>330.4</v>
      </c>
      <c r="V254" s="12">
        <v>2</v>
      </c>
      <c r="W254" s="12">
        <v>0</v>
      </c>
      <c r="X254" s="12">
        <v>85.903999999999996</v>
      </c>
    </row>
    <row r="255" spans="1:24" ht="14" x14ac:dyDescent="0.3">
      <c r="A255" s="9">
        <v>254</v>
      </c>
      <c r="B255" s="14" t="s">
        <v>6131</v>
      </c>
      <c r="C255" s="15">
        <v>45008</v>
      </c>
      <c r="D255" s="15">
        <v>45011</v>
      </c>
      <c r="E255" s="10" t="s">
        <v>19</v>
      </c>
      <c r="F255" s="10" t="s">
        <v>209</v>
      </c>
      <c r="G255" s="10" t="s">
        <v>210</v>
      </c>
      <c r="H255" s="10" t="s">
        <v>22</v>
      </c>
      <c r="I255" s="10" t="s">
        <v>23</v>
      </c>
      <c r="J255" s="10" t="s">
        <v>37</v>
      </c>
      <c r="K255" s="10" t="s">
        <v>38</v>
      </c>
      <c r="L255" s="10">
        <v>90036</v>
      </c>
      <c r="M255" s="10" t="s">
        <v>39</v>
      </c>
      <c r="N255" s="10" t="str">
        <f>_xlfn.XLOOKUP($M:$M,People!$B:$B,People!A:A)</f>
        <v>Sadie Pawthorne</v>
      </c>
      <c r="O255" s="10" t="s">
        <v>4978</v>
      </c>
      <c r="P255" s="10" t="str">
        <f>VLOOKUP(O255,Products!$A:$E,3,FALSE)</f>
        <v>Avery</v>
      </c>
      <c r="Q255" s="31">
        <f>INDEX(Products!$E:$E,MATCH(O255,Products!$A:$A,0))</f>
        <v>0.27</v>
      </c>
      <c r="R255" s="10" t="s">
        <v>64</v>
      </c>
      <c r="S255" s="10" t="s">
        <v>65</v>
      </c>
      <c r="T255" s="10" t="s">
        <v>4979</v>
      </c>
      <c r="U255" s="12">
        <v>604.75199999999995</v>
      </c>
      <c r="V255" s="12">
        <v>6</v>
      </c>
      <c r="W255" s="12">
        <v>0.2</v>
      </c>
      <c r="X255" s="12">
        <v>37.797000000000025</v>
      </c>
    </row>
    <row r="256" spans="1:24" ht="14" x14ac:dyDescent="0.3">
      <c r="A256" s="9">
        <v>255</v>
      </c>
      <c r="B256" s="14" t="s">
        <v>6132</v>
      </c>
      <c r="C256" s="15">
        <v>45009</v>
      </c>
      <c r="D256" s="15">
        <v>45014</v>
      </c>
      <c r="E256" s="10" t="s">
        <v>19</v>
      </c>
      <c r="F256" s="10" t="s">
        <v>2652</v>
      </c>
      <c r="G256" s="10" t="s">
        <v>2653</v>
      </c>
      <c r="H256" s="10" t="s">
        <v>22</v>
      </c>
      <c r="I256" s="10" t="s">
        <v>23</v>
      </c>
      <c r="J256" s="10" t="s">
        <v>2909</v>
      </c>
      <c r="K256" s="10" t="s">
        <v>38</v>
      </c>
      <c r="L256" s="10">
        <v>93727</v>
      </c>
      <c r="M256" s="10" t="s">
        <v>39</v>
      </c>
      <c r="N256" s="10" t="str">
        <f>_xlfn.XLOOKUP($M:$M,People!$B:$B,People!A:A)</f>
        <v>Sadie Pawthorne</v>
      </c>
      <c r="O256" s="10" t="s">
        <v>5413</v>
      </c>
      <c r="P256" s="10" t="str">
        <f>VLOOKUP(O256,Products!$A:$E,3,FALSE)</f>
        <v>IKEA</v>
      </c>
      <c r="Q256" s="31">
        <f>INDEX(Products!$E:$E,MATCH(O256,Products!$A:$A,0))</f>
        <v>0.28000000000000003</v>
      </c>
      <c r="R256" s="10" t="s">
        <v>28</v>
      </c>
      <c r="S256" s="10" t="s">
        <v>58</v>
      </c>
      <c r="T256" s="10" t="s">
        <v>5414</v>
      </c>
      <c r="U256" s="12">
        <v>40.479999999999997</v>
      </c>
      <c r="V256" s="12">
        <v>2</v>
      </c>
      <c r="W256" s="12">
        <v>0</v>
      </c>
      <c r="X256" s="12">
        <v>14.572799999999997</v>
      </c>
    </row>
    <row r="257" spans="1:24" ht="14" x14ac:dyDescent="0.3">
      <c r="A257" s="9">
        <v>256</v>
      </c>
      <c r="B257" s="14" t="s">
        <v>6133</v>
      </c>
      <c r="C257" s="15">
        <v>45009</v>
      </c>
      <c r="D257" s="15">
        <v>45013</v>
      </c>
      <c r="E257" s="10" t="s">
        <v>44</v>
      </c>
      <c r="F257" s="10" t="s">
        <v>2133</v>
      </c>
      <c r="G257" s="10" t="s">
        <v>2134</v>
      </c>
      <c r="H257" s="10" t="s">
        <v>22</v>
      </c>
      <c r="I257" s="10" t="s">
        <v>23</v>
      </c>
      <c r="J257" s="10" t="s">
        <v>237</v>
      </c>
      <c r="K257" s="10" t="s">
        <v>238</v>
      </c>
      <c r="L257" s="10">
        <v>10024</v>
      </c>
      <c r="M257" s="10" t="s">
        <v>133</v>
      </c>
      <c r="N257" s="10" t="str">
        <f>_xlfn.XLOOKUP($M:$M,People!$B:$B,People!A:A)</f>
        <v>Chuck Magee</v>
      </c>
      <c r="O257" s="10" t="s">
        <v>5317</v>
      </c>
      <c r="P257" s="10" t="str">
        <f>VLOOKUP(O257,Products!$A:$E,3,FALSE)</f>
        <v>Samsung</v>
      </c>
      <c r="Q257" s="31">
        <f>INDEX(Products!$E:$E,MATCH(O257,Products!$A:$A,0))</f>
        <v>0.28999999999999998</v>
      </c>
      <c r="R257" s="10" t="s">
        <v>41</v>
      </c>
      <c r="S257" s="10" t="s">
        <v>82</v>
      </c>
      <c r="T257" s="10" t="s">
        <v>5318</v>
      </c>
      <c r="U257" s="12">
        <v>24.900000000000002</v>
      </c>
      <c r="V257" s="12">
        <v>5</v>
      </c>
      <c r="W257" s="12">
        <v>0</v>
      </c>
      <c r="X257" s="12">
        <v>11.703000000000001</v>
      </c>
    </row>
    <row r="258" spans="1:24" ht="14" x14ac:dyDescent="0.3">
      <c r="A258" s="9">
        <v>257</v>
      </c>
      <c r="B258" s="14" t="s">
        <v>6134</v>
      </c>
      <c r="C258" s="15">
        <v>45010</v>
      </c>
      <c r="D258" s="15">
        <v>45017</v>
      </c>
      <c r="E258" s="10" t="s">
        <v>44</v>
      </c>
      <c r="F258" s="10" t="s">
        <v>4301</v>
      </c>
      <c r="G258" s="10" t="s">
        <v>4302</v>
      </c>
      <c r="H258" s="10" t="s">
        <v>22</v>
      </c>
      <c r="I258" s="10" t="s">
        <v>23</v>
      </c>
      <c r="J258" s="10" t="s">
        <v>237</v>
      </c>
      <c r="K258" s="10" t="s">
        <v>238</v>
      </c>
      <c r="L258" s="10">
        <v>10009</v>
      </c>
      <c r="M258" s="10" t="s">
        <v>133</v>
      </c>
      <c r="N258" s="10" t="str">
        <f>_xlfn.XLOOKUP($M:$M,People!$B:$B,People!A:A)</f>
        <v>Chuck Magee</v>
      </c>
      <c r="O258" s="10" t="s">
        <v>4303</v>
      </c>
      <c r="P258" s="10" t="str">
        <f>VLOOKUP(O258,Products!$A:$E,3,FALSE)</f>
        <v>Dell</v>
      </c>
      <c r="Q258" s="31">
        <f>INDEX(Products!$E:$E,MATCH(O258,Products!$A:$A,0))</f>
        <v>0.3</v>
      </c>
      <c r="R258" s="10" t="s">
        <v>28</v>
      </c>
      <c r="S258" s="10" t="s">
        <v>32</v>
      </c>
      <c r="T258" s="10" t="s">
        <v>4304</v>
      </c>
      <c r="U258" s="12">
        <v>366.786</v>
      </c>
      <c r="V258" s="12">
        <v>7</v>
      </c>
      <c r="W258" s="12">
        <v>0.1</v>
      </c>
      <c r="X258" s="12">
        <v>65.206400000000002</v>
      </c>
    </row>
    <row r="259" spans="1:24" ht="14" x14ac:dyDescent="0.3">
      <c r="A259" s="9">
        <v>258</v>
      </c>
      <c r="B259" s="14" t="s">
        <v>6135</v>
      </c>
      <c r="C259" s="15">
        <v>45010</v>
      </c>
      <c r="D259" s="15">
        <v>45015</v>
      </c>
      <c r="E259" s="10" t="s">
        <v>44</v>
      </c>
      <c r="F259" s="10" t="s">
        <v>1767</v>
      </c>
      <c r="G259" s="10" t="s">
        <v>1768</v>
      </c>
      <c r="H259" s="10" t="s">
        <v>22</v>
      </c>
      <c r="I259" s="10" t="s">
        <v>23</v>
      </c>
      <c r="J259" s="10" t="s">
        <v>114</v>
      </c>
      <c r="K259" s="10" t="s">
        <v>38</v>
      </c>
      <c r="L259" s="10">
        <v>94110</v>
      </c>
      <c r="M259" s="10" t="s">
        <v>39</v>
      </c>
      <c r="N259" s="10" t="str">
        <f>_xlfn.XLOOKUP($M:$M,People!$B:$B,People!A:A)</f>
        <v>Sadie Pawthorne</v>
      </c>
      <c r="O259" s="10" t="s">
        <v>2482</v>
      </c>
      <c r="P259" s="10" t="str">
        <f>VLOOKUP(O259,Products!$A:$E,3,FALSE)</f>
        <v>Staples</v>
      </c>
      <c r="Q259" s="31">
        <f>INDEX(Products!$E:$E,MATCH(O259,Products!$A:$A,0))</f>
        <v>0.31</v>
      </c>
      <c r="R259" s="10" t="s">
        <v>41</v>
      </c>
      <c r="S259" s="10" t="s">
        <v>61</v>
      </c>
      <c r="T259" s="10" t="s">
        <v>2483</v>
      </c>
      <c r="U259" s="12">
        <v>25.44</v>
      </c>
      <c r="V259" s="12">
        <v>6</v>
      </c>
      <c r="W259" s="12">
        <v>0</v>
      </c>
      <c r="X259" s="12">
        <v>9.9215999999999998</v>
      </c>
    </row>
    <row r="260" spans="1:24" ht="14" x14ac:dyDescent="0.3">
      <c r="A260" s="9">
        <v>259</v>
      </c>
      <c r="B260" s="14" t="s">
        <v>6135</v>
      </c>
      <c r="C260" s="15">
        <v>45010</v>
      </c>
      <c r="D260" s="15">
        <v>45015</v>
      </c>
      <c r="E260" s="10" t="s">
        <v>44</v>
      </c>
      <c r="F260" s="10" t="s">
        <v>1767</v>
      </c>
      <c r="G260" s="10" t="s">
        <v>1768</v>
      </c>
      <c r="H260" s="10" t="s">
        <v>22</v>
      </c>
      <c r="I260" s="10" t="s">
        <v>23</v>
      </c>
      <c r="J260" s="10" t="s">
        <v>114</v>
      </c>
      <c r="K260" s="10" t="s">
        <v>38</v>
      </c>
      <c r="L260" s="10">
        <v>94110</v>
      </c>
      <c r="M260" s="10" t="s">
        <v>39</v>
      </c>
      <c r="N260" s="10" t="str">
        <f>_xlfn.XLOOKUP($M:$M,People!$B:$B,People!A:A)</f>
        <v>Sadie Pawthorne</v>
      </c>
      <c r="O260" s="10" t="s">
        <v>4664</v>
      </c>
      <c r="P260" s="10" t="str">
        <f>VLOOKUP(O260,Products!$A:$E,3,FALSE)</f>
        <v>Office Depot</v>
      </c>
      <c r="Q260" s="31">
        <f>INDEX(Products!$E:$E,MATCH(O260,Products!$A:$A,0))</f>
        <v>0.32</v>
      </c>
      <c r="R260" s="10" t="s">
        <v>41</v>
      </c>
      <c r="S260" s="10" t="s">
        <v>61</v>
      </c>
      <c r="T260" s="10" t="s">
        <v>4665</v>
      </c>
      <c r="U260" s="12">
        <v>14.88</v>
      </c>
      <c r="V260" s="12">
        <v>2</v>
      </c>
      <c r="W260" s="12">
        <v>0</v>
      </c>
      <c r="X260" s="12">
        <v>3.7200000000000006</v>
      </c>
    </row>
    <row r="261" spans="1:24" ht="14" x14ac:dyDescent="0.3">
      <c r="A261" s="9">
        <v>260</v>
      </c>
      <c r="B261" s="14" t="s">
        <v>6135</v>
      </c>
      <c r="C261" s="15">
        <v>45010</v>
      </c>
      <c r="D261" s="15">
        <v>45015</v>
      </c>
      <c r="E261" s="10" t="s">
        <v>44</v>
      </c>
      <c r="F261" s="10" t="s">
        <v>1767</v>
      </c>
      <c r="G261" s="10" t="s">
        <v>1768</v>
      </c>
      <c r="H261" s="10" t="s">
        <v>22</v>
      </c>
      <c r="I261" s="10" t="s">
        <v>23</v>
      </c>
      <c r="J261" s="10" t="s">
        <v>114</v>
      </c>
      <c r="K261" s="10" t="s">
        <v>38</v>
      </c>
      <c r="L261" s="10">
        <v>94110</v>
      </c>
      <c r="M261" s="10" t="s">
        <v>39</v>
      </c>
      <c r="N261" s="10" t="str">
        <f>_xlfn.XLOOKUP($M:$M,People!$B:$B,People!A:A)</f>
        <v>Sadie Pawthorne</v>
      </c>
      <c r="O261" s="10" t="s">
        <v>3081</v>
      </c>
      <c r="P261" s="10" t="str">
        <f>VLOOKUP(O261,Products!$A:$E,3,FALSE)</f>
        <v>IKEA</v>
      </c>
      <c r="Q261" s="31">
        <f>INDEX(Products!$E:$E,MATCH(O261,Products!$A:$A,0))</f>
        <v>0.36</v>
      </c>
      <c r="R261" s="10" t="s">
        <v>41</v>
      </c>
      <c r="S261" s="10" t="s">
        <v>61</v>
      </c>
      <c r="T261" s="10" t="s">
        <v>3082</v>
      </c>
      <c r="U261" s="12">
        <v>6.56</v>
      </c>
      <c r="V261" s="12">
        <v>2</v>
      </c>
      <c r="W261" s="12">
        <v>0</v>
      </c>
      <c r="X261" s="12">
        <v>1.9023999999999992</v>
      </c>
    </row>
    <row r="262" spans="1:24" ht="14" x14ac:dyDescent="0.3">
      <c r="A262" s="9">
        <v>261</v>
      </c>
      <c r="B262" s="14" t="s">
        <v>6135</v>
      </c>
      <c r="C262" s="15">
        <v>45010</v>
      </c>
      <c r="D262" s="15">
        <v>45015</v>
      </c>
      <c r="E262" s="10" t="s">
        <v>44</v>
      </c>
      <c r="F262" s="10" t="s">
        <v>1767</v>
      </c>
      <c r="G262" s="10" t="s">
        <v>1768</v>
      </c>
      <c r="H262" s="10" t="s">
        <v>22</v>
      </c>
      <c r="I262" s="10" t="s">
        <v>23</v>
      </c>
      <c r="J262" s="10" t="s">
        <v>114</v>
      </c>
      <c r="K262" s="10" t="s">
        <v>38</v>
      </c>
      <c r="L262" s="10">
        <v>94110</v>
      </c>
      <c r="M262" s="10" t="s">
        <v>39</v>
      </c>
      <c r="N262" s="10" t="str">
        <f>_xlfn.XLOOKUP($M:$M,People!$B:$B,People!A:A)</f>
        <v>Sadie Pawthorne</v>
      </c>
      <c r="O262" s="10" t="s">
        <v>5016</v>
      </c>
      <c r="P262" s="10" t="str">
        <f>VLOOKUP(O262,Products!$A:$E,3,FALSE)</f>
        <v>HP</v>
      </c>
      <c r="Q262" s="31">
        <f>INDEX(Products!$E:$E,MATCH(O262,Products!$A:$A,0))</f>
        <v>0.33</v>
      </c>
      <c r="R262" s="10" t="s">
        <v>64</v>
      </c>
      <c r="S262" s="10" t="s">
        <v>144</v>
      </c>
      <c r="T262" s="10" t="s">
        <v>5017</v>
      </c>
      <c r="U262" s="12">
        <v>45.48</v>
      </c>
      <c r="V262" s="12">
        <v>4</v>
      </c>
      <c r="W262" s="12">
        <v>0</v>
      </c>
      <c r="X262" s="12">
        <v>15.917999999999999</v>
      </c>
    </row>
    <row r="263" spans="1:24" ht="14" x14ac:dyDescent="0.3">
      <c r="A263" s="9">
        <v>262</v>
      </c>
      <c r="B263" s="14" t="s">
        <v>6136</v>
      </c>
      <c r="C263" s="15">
        <v>45011</v>
      </c>
      <c r="D263" s="15">
        <v>45016</v>
      </c>
      <c r="E263" s="10" t="s">
        <v>19</v>
      </c>
      <c r="F263" s="10" t="s">
        <v>3189</v>
      </c>
      <c r="G263" s="10" t="s">
        <v>3190</v>
      </c>
      <c r="H263" s="10" t="s">
        <v>36</v>
      </c>
      <c r="I263" s="10" t="s">
        <v>23</v>
      </c>
      <c r="J263" s="10" t="s">
        <v>114</v>
      </c>
      <c r="K263" s="10" t="s">
        <v>38</v>
      </c>
      <c r="L263" s="10">
        <v>94122</v>
      </c>
      <c r="M263" s="10" t="s">
        <v>39</v>
      </c>
      <c r="N263" s="10" t="str">
        <f>_xlfn.XLOOKUP($M:$M,People!$B:$B,People!A:A)</f>
        <v>Sadie Pawthorne</v>
      </c>
      <c r="O263" s="10" t="s">
        <v>3992</v>
      </c>
      <c r="P263" s="10" t="str">
        <f>VLOOKUP(O263,Products!$A:$E,3,FALSE)</f>
        <v>Canon</v>
      </c>
      <c r="Q263" s="31">
        <f>INDEX(Products!$E:$E,MATCH(O263,Products!$A:$A,0))</f>
        <v>0.34</v>
      </c>
      <c r="R263" s="10" t="s">
        <v>41</v>
      </c>
      <c r="S263" s="10" t="s">
        <v>61</v>
      </c>
      <c r="T263" s="10" t="s">
        <v>3993</v>
      </c>
      <c r="U263" s="12">
        <v>3.36</v>
      </c>
      <c r="V263" s="12">
        <v>2</v>
      </c>
      <c r="W263" s="12">
        <v>0</v>
      </c>
      <c r="X263" s="12">
        <v>0.83999999999999986</v>
      </c>
    </row>
    <row r="264" spans="1:24" ht="14" x14ac:dyDescent="0.3">
      <c r="A264" s="9">
        <v>263</v>
      </c>
      <c r="B264" s="14" t="s">
        <v>6136</v>
      </c>
      <c r="C264" s="15">
        <v>45011</v>
      </c>
      <c r="D264" s="15">
        <v>45016</v>
      </c>
      <c r="E264" s="10" t="s">
        <v>19</v>
      </c>
      <c r="F264" s="10" t="s">
        <v>3189</v>
      </c>
      <c r="G264" s="10" t="s">
        <v>3190</v>
      </c>
      <c r="H264" s="10" t="s">
        <v>36</v>
      </c>
      <c r="I264" s="10" t="s">
        <v>23</v>
      </c>
      <c r="J264" s="10" t="s">
        <v>114</v>
      </c>
      <c r="K264" s="10" t="s">
        <v>38</v>
      </c>
      <c r="L264" s="10">
        <v>94122</v>
      </c>
      <c r="M264" s="10" t="s">
        <v>39</v>
      </c>
      <c r="N264" s="10" t="str">
        <f>_xlfn.XLOOKUP($M:$M,People!$B:$B,People!A:A)</f>
        <v>Sadie Pawthorne</v>
      </c>
      <c r="O264" s="10" t="s">
        <v>207</v>
      </c>
      <c r="P264" s="10" t="str">
        <f>VLOOKUP(O264,Products!$A:$E,3,FALSE)</f>
        <v>Office Depot</v>
      </c>
      <c r="Q264" s="31">
        <f>INDEX(Products!$E:$E,MATCH(O264,Products!$A:$A,0))</f>
        <v>0.3</v>
      </c>
      <c r="R264" s="10" t="s">
        <v>41</v>
      </c>
      <c r="S264" s="10" t="s">
        <v>68</v>
      </c>
      <c r="T264" s="10" t="s">
        <v>208</v>
      </c>
      <c r="U264" s="12">
        <v>27.936000000000003</v>
      </c>
      <c r="V264" s="12">
        <v>4</v>
      </c>
      <c r="W264" s="12">
        <v>0.2</v>
      </c>
      <c r="X264" s="12">
        <v>9.4283999999999963</v>
      </c>
    </row>
    <row r="265" spans="1:24" ht="14" x14ac:dyDescent="0.3">
      <c r="A265" s="9">
        <v>264</v>
      </c>
      <c r="B265" s="14" t="s">
        <v>6137</v>
      </c>
      <c r="C265" s="15">
        <v>45011</v>
      </c>
      <c r="D265" s="15">
        <v>45015</v>
      </c>
      <c r="E265" s="10" t="s">
        <v>19</v>
      </c>
      <c r="F265" s="10" t="s">
        <v>3269</v>
      </c>
      <c r="G265" s="10" t="s">
        <v>3270</v>
      </c>
      <c r="H265" s="10" t="s">
        <v>22</v>
      </c>
      <c r="I265" s="10" t="s">
        <v>23</v>
      </c>
      <c r="J265" s="10" t="s">
        <v>3319</v>
      </c>
      <c r="K265" s="10" t="s">
        <v>38</v>
      </c>
      <c r="L265" s="10">
        <v>91767</v>
      </c>
      <c r="M265" s="10" t="s">
        <v>39</v>
      </c>
      <c r="N265" s="10" t="str">
        <f>_xlfn.XLOOKUP($M:$M,People!$B:$B,People!A:A)</f>
        <v>Sadie Pawthorne</v>
      </c>
      <c r="O265" s="10" t="s">
        <v>4976</v>
      </c>
      <c r="P265" s="10" t="str">
        <f>VLOOKUP(O265,Products!$A:$E,3,FALSE)</f>
        <v>Logitech</v>
      </c>
      <c r="Q265" s="31">
        <f>INDEX(Products!$E:$E,MATCH(O265,Products!$A:$A,0))</f>
        <v>0.35</v>
      </c>
      <c r="R265" s="10" t="s">
        <v>41</v>
      </c>
      <c r="S265" s="10" t="s">
        <v>42</v>
      </c>
      <c r="T265" s="10" t="s">
        <v>4977</v>
      </c>
      <c r="U265" s="12">
        <v>18.75</v>
      </c>
      <c r="V265" s="12">
        <v>5</v>
      </c>
      <c r="W265" s="12">
        <v>0</v>
      </c>
      <c r="X265" s="12">
        <v>9</v>
      </c>
    </row>
    <row r="266" spans="1:24" ht="14" x14ac:dyDescent="0.3">
      <c r="A266" s="9">
        <v>265</v>
      </c>
      <c r="B266" s="14" t="s">
        <v>6138</v>
      </c>
      <c r="C266" s="15">
        <v>45011</v>
      </c>
      <c r="D266" s="15">
        <v>45015</v>
      </c>
      <c r="E266" s="10" t="s">
        <v>44</v>
      </c>
      <c r="F266" s="10" t="s">
        <v>512</v>
      </c>
      <c r="G266" s="10" t="s">
        <v>513</v>
      </c>
      <c r="H266" s="10" t="s">
        <v>36</v>
      </c>
      <c r="I266" s="10" t="s">
        <v>23</v>
      </c>
      <c r="J266" s="10" t="s">
        <v>37</v>
      </c>
      <c r="K266" s="10" t="s">
        <v>38</v>
      </c>
      <c r="L266" s="10">
        <v>90036</v>
      </c>
      <c r="M266" s="10" t="s">
        <v>39</v>
      </c>
      <c r="N266" s="10" t="str">
        <f>_xlfn.XLOOKUP($M:$M,People!$B:$B,People!A:A)</f>
        <v>Sadie Pawthorne</v>
      </c>
      <c r="O266" s="10" t="s">
        <v>661</v>
      </c>
      <c r="P266" s="10" t="str">
        <f>VLOOKUP(O266,Products!$A:$E,3,FALSE)</f>
        <v>3M</v>
      </c>
      <c r="Q266" s="31">
        <f>INDEX(Products!$E:$E,MATCH(O266,Products!$A:$A,0))</f>
        <v>0.36</v>
      </c>
      <c r="R266" s="10" t="s">
        <v>64</v>
      </c>
      <c r="S266" s="10" t="s">
        <v>144</v>
      </c>
      <c r="T266" s="10" t="s">
        <v>662</v>
      </c>
      <c r="U266" s="12">
        <v>66.300000000000011</v>
      </c>
      <c r="V266" s="12">
        <v>3</v>
      </c>
      <c r="W266" s="12">
        <v>0</v>
      </c>
      <c r="X266" s="12">
        <v>8.6190000000000033</v>
      </c>
    </row>
    <row r="267" spans="1:24" ht="14" x14ac:dyDescent="0.3">
      <c r="A267" s="9">
        <v>266</v>
      </c>
      <c r="B267" s="14" t="s">
        <v>6136</v>
      </c>
      <c r="C267" s="15">
        <v>45011</v>
      </c>
      <c r="D267" s="15">
        <v>45016</v>
      </c>
      <c r="E267" s="10" t="s">
        <v>19</v>
      </c>
      <c r="F267" s="10" t="s">
        <v>3189</v>
      </c>
      <c r="G267" s="10" t="s">
        <v>3190</v>
      </c>
      <c r="H267" s="10" t="s">
        <v>36</v>
      </c>
      <c r="I267" s="10" t="s">
        <v>23</v>
      </c>
      <c r="J267" s="10" t="s">
        <v>114</v>
      </c>
      <c r="K267" s="10" t="s">
        <v>38</v>
      </c>
      <c r="L267" s="10">
        <v>94122</v>
      </c>
      <c r="M267" s="10" t="s">
        <v>39</v>
      </c>
      <c r="N267" s="10" t="str">
        <f>_xlfn.XLOOKUP($M:$M,People!$B:$B,People!A:A)</f>
        <v>Sadie Pawthorne</v>
      </c>
      <c r="O267" s="10" t="s">
        <v>5610</v>
      </c>
      <c r="P267" s="10" t="str">
        <f>VLOOKUP(O267,Products!$A:$E,3,FALSE)</f>
        <v>Avery</v>
      </c>
      <c r="Q267" s="31">
        <f>INDEX(Products!$E:$E,MATCH(O267,Products!$A:$A,0))</f>
        <v>0.37</v>
      </c>
      <c r="R267" s="10" t="s">
        <v>64</v>
      </c>
      <c r="S267" s="10" t="s">
        <v>65</v>
      </c>
      <c r="T267" s="10" t="s">
        <v>5611</v>
      </c>
      <c r="U267" s="12">
        <v>28.783999999999999</v>
      </c>
      <c r="V267" s="12">
        <v>2</v>
      </c>
      <c r="W267" s="12">
        <v>0.2</v>
      </c>
      <c r="X267" s="12">
        <v>2.878400000000001</v>
      </c>
    </row>
    <row r="268" spans="1:24" ht="14" x14ac:dyDescent="0.3">
      <c r="A268" s="9">
        <v>267</v>
      </c>
      <c r="B268" s="14" t="s">
        <v>6139</v>
      </c>
      <c r="C268" s="15">
        <v>45013</v>
      </c>
      <c r="D268" s="15">
        <v>45019</v>
      </c>
      <c r="E268" s="10" t="s">
        <v>44</v>
      </c>
      <c r="F268" s="10" t="s">
        <v>3349</v>
      </c>
      <c r="G268" s="10" t="s">
        <v>3350</v>
      </c>
      <c r="H268" s="10" t="s">
        <v>92</v>
      </c>
      <c r="I268" s="10" t="s">
        <v>23</v>
      </c>
      <c r="J268" s="10" t="s">
        <v>284</v>
      </c>
      <c r="K268" s="10" t="s">
        <v>438</v>
      </c>
      <c r="L268" s="10">
        <v>45503</v>
      </c>
      <c r="M268" s="10" t="s">
        <v>133</v>
      </c>
      <c r="N268" s="10" t="str">
        <f>_xlfn.XLOOKUP($M:$M,People!$B:$B,People!A:A)</f>
        <v>Chuck Magee</v>
      </c>
      <c r="O268" s="10" t="s">
        <v>1983</v>
      </c>
      <c r="P268" s="10" t="str">
        <f>VLOOKUP(O268,Products!$A:$E,3,FALSE)</f>
        <v>IKEA</v>
      </c>
      <c r="Q268" s="31">
        <f>INDEX(Products!$E:$E,MATCH(O268,Products!$A:$A,0))</f>
        <v>0.38</v>
      </c>
      <c r="R268" s="10" t="s">
        <v>28</v>
      </c>
      <c r="S268" s="10" t="s">
        <v>50</v>
      </c>
      <c r="T268" s="10" t="s">
        <v>1984</v>
      </c>
      <c r="U268" s="12">
        <v>330.58800000000002</v>
      </c>
      <c r="V268" s="12">
        <v>1</v>
      </c>
      <c r="W268" s="12">
        <v>0.4</v>
      </c>
      <c r="X268" s="12">
        <v>-143.25480000000002</v>
      </c>
    </row>
    <row r="269" spans="1:24" ht="14" x14ac:dyDescent="0.3">
      <c r="A269" s="9">
        <v>268</v>
      </c>
      <c r="B269" s="14" t="s">
        <v>6140</v>
      </c>
      <c r="C269" s="15">
        <v>45013</v>
      </c>
      <c r="D269" s="15">
        <v>45018</v>
      </c>
      <c r="E269" s="10" t="s">
        <v>44</v>
      </c>
      <c r="F269" s="10" t="s">
        <v>4253</v>
      </c>
      <c r="G269" s="10" t="s">
        <v>4254</v>
      </c>
      <c r="H269" s="10" t="s">
        <v>22</v>
      </c>
      <c r="I269" s="10" t="s">
        <v>23</v>
      </c>
      <c r="J269" s="10" t="s">
        <v>1200</v>
      </c>
      <c r="K269" s="10" t="s">
        <v>430</v>
      </c>
      <c r="L269" s="10">
        <v>50315</v>
      </c>
      <c r="M269" s="10" t="s">
        <v>95</v>
      </c>
      <c r="N269" s="10" t="str">
        <f>_xlfn.XLOOKUP($M:$M,People!$B:$B,People!A:A)</f>
        <v>Roxanne Rodriguez</v>
      </c>
      <c r="O269" s="10" t="s">
        <v>3951</v>
      </c>
      <c r="P269" s="10" t="str">
        <f>VLOOKUP(O269,Products!$A:$E,3,FALSE)</f>
        <v>Samsung</v>
      </c>
      <c r="Q269" s="31">
        <f>INDEX(Products!$E:$E,MATCH(O269,Products!$A:$A,0))</f>
        <v>0.39</v>
      </c>
      <c r="R269" s="10" t="s">
        <v>28</v>
      </c>
      <c r="S269" s="10" t="s">
        <v>50</v>
      </c>
      <c r="T269" s="10" t="s">
        <v>3952</v>
      </c>
      <c r="U269" s="12">
        <v>1184.72</v>
      </c>
      <c r="V269" s="12">
        <v>4</v>
      </c>
      <c r="W269" s="12">
        <v>0</v>
      </c>
      <c r="X269" s="12">
        <v>106.62480000000005</v>
      </c>
    </row>
    <row r="270" spans="1:24" ht="14" x14ac:dyDescent="0.3">
      <c r="A270" s="9">
        <v>269</v>
      </c>
      <c r="B270" s="14" t="s">
        <v>6140</v>
      </c>
      <c r="C270" s="15">
        <v>45013</v>
      </c>
      <c r="D270" s="15">
        <v>45018</v>
      </c>
      <c r="E270" s="10" t="s">
        <v>44</v>
      </c>
      <c r="F270" s="10" t="s">
        <v>4253</v>
      </c>
      <c r="G270" s="10" t="s">
        <v>4254</v>
      </c>
      <c r="H270" s="10" t="s">
        <v>22</v>
      </c>
      <c r="I270" s="10" t="s">
        <v>23</v>
      </c>
      <c r="J270" s="10" t="s">
        <v>1200</v>
      </c>
      <c r="K270" s="10" t="s">
        <v>430</v>
      </c>
      <c r="L270" s="10">
        <v>50315</v>
      </c>
      <c r="M270" s="10" t="s">
        <v>95</v>
      </c>
      <c r="N270" s="10" t="str">
        <f>_xlfn.XLOOKUP($M:$M,People!$B:$B,People!A:A)</f>
        <v>Roxanne Rodriguez</v>
      </c>
      <c r="O270" s="10" t="s">
        <v>154</v>
      </c>
      <c r="P270" s="10" t="str">
        <f>VLOOKUP(O270,Products!$A:$E,3,FALSE)</f>
        <v>Dell</v>
      </c>
      <c r="Q270" s="31">
        <f>INDEX(Products!$E:$E,MATCH(O270,Products!$A:$A,0))</f>
        <v>0.4</v>
      </c>
      <c r="R270" s="10" t="s">
        <v>41</v>
      </c>
      <c r="S270" s="10" t="s">
        <v>155</v>
      </c>
      <c r="T270" s="10" t="s">
        <v>156</v>
      </c>
      <c r="U270" s="12">
        <v>6.12</v>
      </c>
      <c r="V270" s="12">
        <v>3</v>
      </c>
      <c r="W270" s="12">
        <v>0</v>
      </c>
      <c r="X270" s="12">
        <v>2.8763999999999994</v>
      </c>
    </row>
    <row r="271" spans="1:24" ht="14" x14ac:dyDescent="0.3">
      <c r="A271" s="9">
        <v>270</v>
      </c>
      <c r="B271" s="14" t="s">
        <v>6141</v>
      </c>
      <c r="C271" s="15">
        <v>45013</v>
      </c>
      <c r="D271" s="15">
        <v>45017</v>
      </c>
      <c r="E271" s="10" t="s">
        <v>44</v>
      </c>
      <c r="F271" s="10" t="s">
        <v>4608</v>
      </c>
      <c r="G271" s="10" t="s">
        <v>4609</v>
      </c>
      <c r="H271" s="10" t="s">
        <v>92</v>
      </c>
      <c r="I271" s="10" t="s">
        <v>23</v>
      </c>
      <c r="J271" s="10" t="s">
        <v>4285</v>
      </c>
      <c r="K271" s="10" t="s">
        <v>586</v>
      </c>
      <c r="L271" s="10">
        <v>87105</v>
      </c>
      <c r="M271" s="10" t="s">
        <v>39</v>
      </c>
      <c r="N271" s="10" t="str">
        <f>_xlfn.XLOOKUP($M:$M,People!$B:$B,People!A:A)</f>
        <v>Sadie Pawthorne</v>
      </c>
      <c r="O271" s="10" t="s">
        <v>647</v>
      </c>
      <c r="P271" s="10" t="str">
        <f>VLOOKUP(O271,Products!$A:$E,3,FALSE)</f>
        <v>Staples</v>
      </c>
      <c r="Q271" s="31">
        <f>INDEX(Products!$E:$E,MATCH(O271,Products!$A:$A,0))</f>
        <v>0.25</v>
      </c>
      <c r="R271" s="10" t="s">
        <v>64</v>
      </c>
      <c r="S271" s="10" t="s">
        <v>65</v>
      </c>
      <c r="T271" s="10" t="s">
        <v>648</v>
      </c>
      <c r="U271" s="12">
        <v>302.37599999999998</v>
      </c>
      <c r="V271" s="12">
        <v>3</v>
      </c>
      <c r="W271" s="12">
        <v>0.2</v>
      </c>
      <c r="X271" s="12">
        <v>22.678200000000018</v>
      </c>
    </row>
    <row r="272" spans="1:24" ht="14" x14ac:dyDescent="0.3">
      <c r="A272" s="9">
        <v>271</v>
      </c>
      <c r="B272" s="14" t="s">
        <v>6142</v>
      </c>
      <c r="C272" s="15">
        <v>45014</v>
      </c>
      <c r="D272" s="15">
        <v>45018</v>
      </c>
      <c r="E272" s="10" t="s">
        <v>44</v>
      </c>
      <c r="F272" s="10" t="s">
        <v>1554</v>
      </c>
      <c r="G272" s="10" t="s">
        <v>1555</v>
      </c>
      <c r="H272" s="10" t="s">
        <v>22</v>
      </c>
      <c r="I272" s="10" t="s">
        <v>23</v>
      </c>
      <c r="J272" s="10" t="s">
        <v>3542</v>
      </c>
      <c r="K272" s="10" t="s">
        <v>94</v>
      </c>
      <c r="L272" s="10">
        <v>75023</v>
      </c>
      <c r="M272" s="10" t="s">
        <v>95</v>
      </c>
      <c r="N272" s="10" t="str">
        <f>_xlfn.XLOOKUP($M:$M,People!$B:$B,People!A:A)</f>
        <v>Roxanne Rodriguez</v>
      </c>
      <c r="O272" s="10" t="s">
        <v>1390</v>
      </c>
      <c r="P272" s="10" t="str">
        <f>VLOOKUP(O272,Products!$A:$E,3,FALSE)</f>
        <v>Office Depot</v>
      </c>
      <c r="Q272" s="31">
        <f>INDEX(Products!$E:$E,MATCH(O272,Products!$A:$A,0))</f>
        <v>0.26</v>
      </c>
      <c r="R272" s="10" t="s">
        <v>28</v>
      </c>
      <c r="S272" s="10" t="s">
        <v>50</v>
      </c>
      <c r="T272" s="10" t="s">
        <v>1391</v>
      </c>
      <c r="U272" s="12">
        <v>890.84099999999989</v>
      </c>
      <c r="V272" s="12">
        <v>3</v>
      </c>
      <c r="W272" s="12">
        <v>0.3</v>
      </c>
      <c r="X272" s="12">
        <v>-152.71559999999999</v>
      </c>
    </row>
    <row r="273" spans="1:24" ht="14" x14ac:dyDescent="0.3">
      <c r="A273" s="9">
        <v>272</v>
      </c>
      <c r="B273" s="14" t="s">
        <v>6143</v>
      </c>
      <c r="C273" s="15">
        <v>45015</v>
      </c>
      <c r="D273" s="15">
        <v>45020</v>
      </c>
      <c r="E273" s="10" t="s">
        <v>44</v>
      </c>
      <c r="F273" s="10" t="s">
        <v>2233</v>
      </c>
      <c r="G273" s="10" t="s">
        <v>2234</v>
      </c>
      <c r="H273" s="10" t="s">
        <v>22</v>
      </c>
      <c r="I273" s="10" t="s">
        <v>23</v>
      </c>
      <c r="J273" s="10" t="s">
        <v>114</v>
      </c>
      <c r="K273" s="10" t="s">
        <v>38</v>
      </c>
      <c r="L273" s="10">
        <v>94110</v>
      </c>
      <c r="M273" s="10" t="s">
        <v>39</v>
      </c>
      <c r="N273" s="10" t="str">
        <f>_xlfn.XLOOKUP($M:$M,People!$B:$B,People!A:A)</f>
        <v>Sadie Pawthorne</v>
      </c>
      <c r="O273" s="10" t="s">
        <v>1447</v>
      </c>
      <c r="P273" s="10" t="str">
        <f>VLOOKUP(O273,Products!$A:$E,3,FALSE)</f>
        <v>HP</v>
      </c>
      <c r="Q273" s="31">
        <f>INDEX(Products!$E:$E,MATCH(O273,Products!$A:$A,0))</f>
        <v>0.27</v>
      </c>
      <c r="R273" s="10" t="s">
        <v>28</v>
      </c>
      <c r="S273" s="10" t="s">
        <v>29</v>
      </c>
      <c r="T273" s="10" t="s">
        <v>1448</v>
      </c>
      <c r="U273" s="12">
        <v>205.666</v>
      </c>
      <c r="V273" s="12">
        <v>2</v>
      </c>
      <c r="W273" s="12">
        <v>0.15</v>
      </c>
      <c r="X273" s="12">
        <v>-12.097999999999999</v>
      </c>
    </row>
    <row r="274" spans="1:24" ht="14" x14ac:dyDescent="0.3">
      <c r="A274" s="9">
        <v>273</v>
      </c>
      <c r="B274" s="14" t="s">
        <v>6144</v>
      </c>
      <c r="C274" s="15">
        <v>45015</v>
      </c>
      <c r="D274" s="15">
        <v>45017</v>
      </c>
      <c r="E274" s="10" t="s">
        <v>168</v>
      </c>
      <c r="F274" s="10" t="s">
        <v>668</v>
      </c>
      <c r="G274" s="10" t="s">
        <v>669</v>
      </c>
      <c r="H274" s="10" t="s">
        <v>92</v>
      </c>
      <c r="I274" s="10" t="s">
        <v>23</v>
      </c>
      <c r="J274" s="10" t="s">
        <v>2643</v>
      </c>
      <c r="K274" s="10" t="s">
        <v>94</v>
      </c>
      <c r="L274" s="10">
        <v>78521</v>
      </c>
      <c r="M274" s="10" t="s">
        <v>95</v>
      </c>
      <c r="N274" s="10" t="str">
        <f>_xlfn.XLOOKUP($M:$M,People!$B:$B,People!A:A)</f>
        <v>Roxanne Rodriguez</v>
      </c>
      <c r="O274" s="10" t="s">
        <v>2603</v>
      </c>
      <c r="P274" s="10" t="str">
        <f>VLOOKUP(O274,Products!$A:$E,3,FALSE)</f>
        <v>Canon</v>
      </c>
      <c r="Q274" s="31">
        <f>INDEX(Products!$E:$E,MATCH(O274,Products!$A:$A,0))</f>
        <v>0.28000000000000003</v>
      </c>
      <c r="R274" s="10" t="s">
        <v>28</v>
      </c>
      <c r="S274" s="10" t="s">
        <v>32</v>
      </c>
      <c r="T274" s="10" t="s">
        <v>2604</v>
      </c>
      <c r="U274" s="12">
        <v>127.30199999999999</v>
      </c>
      <c r="V274" s="12">
        <v>7</v>
      </c>
      <c r="W274" s="12">
        <v>0.3</v>
      </c>
      <c r="X274" s="12">
        <v>-9.0929999999999964</v>
      </c>
    </row>
    <row r="275" spans="1:24" ht="14" x14ac:dyDescent="0.3">
      <c r="A275" s="9">
        <v>274</v>
      </c>
      <c r="B275" s="14" t="s">
        <v>6145</v>
      </c>
      <c r="C275" s="15">
        <v>45015</v>
      </c>
      <c r="D275" s="15">
        <v>45016</v>
      </c>
      <c r="E275" s="10" t="s">
        <v>168</v>
      </c>
      <c r="F275" s="10" t="s">
        <v>5218</v>
      </c>
      <c r="G275" s="10" t="s">
        <v>5219</v>
      </c>
      <c r="H275" s="10" t="s">
        <v>36</v>
      </c>
      <c r="I275" s="10" t="s">
        <v>23</v>
      </c>
      <c r="J275" s="10" t="s">
        <v>237</v>
      </c>
      <c r="K275" s="10" t="s">
        <v>238</v>
      </c>
      <c r="L275" s="10">
        <v>10009</v>
      </c>
      <c r="M275" s="10" t="s">
        <v>133</v>
      </c>
      <c r="N275" s="10" t="str">
        <f>_xlfn.XLOOKUP($M:$M,People!$B:$B,People!A:A)</f>
        <v>Chuck Magee</v>
      </c>
      <c r="O275" s="10" t="s">
        <v>5428</v>
      </c>
      <c r="P275" s="10" t="str">
        <f>VLOOKUP(O275,Products!$A:$E,3,FALSE)</f>
        <v>Logitech</v>
      </c>
      <c r="Q275" s="31">
        <f>INDEX(Products!$E:$E,MATCH(O275,Products!$A:$A,0))</f>
        <v>0.28999999999999998</v>
      </c>
      <c r="R275" s="10" t="s">
        <v>41</v>
      </c>
      <c r="S275" s="10" t="s">
        <v>61</v>
      </c>
      <c r="T275" s="10" t="s">
        <v>5429</v>
      </c>
      <c r="U275" s="12">
        <v>10.5</v>
      </c>
      <c r="V275" s="12">
        <v>5</v>
      </c>
      <c r="W275" s="12">
        <v>0</v>
      </c>
      <c r="X275" s="12">
        <v>2.9400000000000004</v>
      </c>
    </row>
    <row r="276" spans="1:24" ht="14" x14ac:dyDescent="0.3">
      <c r="A276" s="9">
        <v>275</v>
      </c>
      <c r="B276" s="14" t="s">
        <v>6146</v>
      </c>
      <c r="C276" s="15">
        <v>45015</v>
      </c>
      <c r="D276" s="15">
        <v>45019</v>
      </c>
      <c r="E276" s="10" t="s">
        <v>44</v>
      </c>
      <c r="F276" s="10" t="s">
        <v>259</v>
      </c>
      <c r="G276" s="10" t="s">
        <v>260</v>
      </c>
      <c r="H276" s="10" t="s">
        <v>22</v>
      </c>
      <c r="I276" s="10" t="s">
        <v>23</v>
      </c>
      <c r="J276" s="10" t="s">
        <v>1025</v>
      </c>
      <c r="K276" s="10" t="s">
        <v>238</v>
      </c>
      <c r="L276" s="10">
        <v>11561</v>
      </c>
      <c r="M276" s="10" t="s">
        <v>133</v>
      </c>
      <c r="N276" s="10" t="str">
        <f>_xlfn.XLOOKUP($M:$M,People!$B:$B,People!A:A)</f>
        <v>Chuck Magee</v>
      </c>
      <c r="O276" s="10" t="s">
        <v>3465</v>
      </c>
      <c r="P276" s="10" t="str">
        <f>VLOOKUP(O276,Products!$A:$E,3,FALSE)</f>
        <v>3M</v>
      </c>
      <c r="Q276" s="31">
        <f>INDEX(Products!$E:$E,MATCH(O276,Products!$A:$A,0))</f>
        <v>0.3</v>
      </c>
      <c r="R276" s="10" t="s">
        <v>41</v>
      </c>
      <c r="S276" s="10" t="s">
        <v>61</v>
      </c>
      <c r="T276" s="10" t="s">
        <v>3466</v>
      </c>
      <c r="U276" s="12">
        <v>49.65</v>
      </c>
      <c r="V276" s="12">
        <v>5</v>
      </c>
      <c r="W276" s="12">
        <v>0</v>
      </c>
      <c r="X276" s="12">
        <v>20.853000000000002</v>
      </c>
    </row>
    <row r="277" spans="1:24" ht="14" x14ac:dyDescent="0.3">
      <c r="A277" s="9">
        <v>276</v>
      </c>
      <c r="B277" s="14" t="s">
        <v>6144</v>
      </c>
      <c r="C277" s="15">
        <v>45015</v>
      </c>
      <c r="D277" s="15">
        <v>45017</v>
      </c>
      <c r="E277" s="10" t="s">
        <v>168</v>
      </c>
      <c r="F277" s="10" t="s">
        <v>668</v>
      </c>
      <c r="G277" s="10" t="s">
        <v>669</v>
      </c>
      <c r="H277" s="10" t="s">
        <v>92</v>
      </c>
      <c r="I277" s="10" t="s">
        <v>23</v>
      </c>
      <c r="J277" s="10" t="s">
        <v>2643</v>
      </c>
      <c r="K277" s="10" t="s">
        <v>94</v>
      </c>
      <c r="L277" s="10">
        <v>78521</v>
      </c>
      <c r="M277" s="10" t="s">
        <v>95</v>
      </c>
      <c r="N277" s="10" t="str">
        <f>_xlfn.XLOOKUP($M:$M,People!$B:$B,People!A:A)</f>
        <v>Roxanne Rodriguez</v>
      </c>
      <c r="O277" s="10" t="s">
        <v>1854</v>
      </c>
      <c r="P277" s="10" t="str">
        <f>VLOOKUP(O277,Products!$A:$E,3,FALSE)</f>
        <v>Avery</v>
      </c>
      <c r="Q277" s="31">
        <f>INDEX(Products!$E:$E,MATCH(O277,Products!$A:$A,0))</f>
        <v>0.31</v>
      </c>
      <c r="R277" s="10" t="s">
        <v>41</v>
      </c>
      <c r="S277" s="10" t="s">
        <v>155</v>
      </c>
      <c r="T277" s="10" t="s">
        <v>1855</v>
      </c>
      <c r="U277" s="12">
        <v>335.72</v>
      </c>
      <c r="V277" s="12">
        <v>5</v>
      </c>
      <c r="W277" s="12">
        <v>0.2</v>
      </c>
      <c r="X277" s="12">
        <v>113.30549999999999</v>
      </c>
    </row>
    <row r="278" spans="1:24" ht="14" x14ac:dyDescent="0.3">
      <c r="A278" s="9">
        <v>277</v>
      </c>
      <c r="B278" s="14" t="s">
        <v>6147</v>
      </c>
      <c r="C278" s="15">
        <v>45015</v>
      </c>
      <c r="D278" s="15">
        <v>45020</v>
      </c>
      <c r="E278" s="10" t="s">
        <v>44</v>
      </c>
      <c r="F278" s="10" t="s">
        <v>854</v>
      </c>
      <c r="G278" s="10" t="s">
        <v>855</v>
      </c>
      <c r="H278" s="10" t="s">
        <v>36</v>
      </c>
      <c r="I278" s="10" t="s">
        <v>23</v>
      </c>
      <c r="J278" s="10" t="s">
        <v>86</v>
      </c>
      <c r="K278" s="10" t="s">
        <v>87</v>
      </c>
      <c r="L278" s="10">
        <v>98105</v>
      </c>
      <c r="M278" s="10" t="s">
        <v>39</v>
      </c>
      <c r="N278" s="10" t="str">
        <f>_xlfn.XLOOKUP($M:$M,People!$B:$B,People!A:A)</f>
        <v>Sadie Pawthorne</v>
      </c>
      <c r="O278" s="10" t="s">
        <v>1932</v>
      </c>
      <c r="P278" s="10" t="str">
        <f>VLOOKUP(O278,Products!$A:$E,3,FALSE)</f>
        <v>IKEA</v>
      </c>
      <c r="Q278" s="31">
        <f>INDEX(Products!$E:$E,MATCH(O278,Products!$A:$A,0))</f>
        <v>0.32</v>
      </c>
      <c r="R278" s="10" t="s">
        <v>41</v>
      </c>
      <c r="S278" s="10" t="s">
        <v>42</v>
      </c>
      <c r="T278" s="10" t="s">
        <v>1933</v>
      </c>
      <c r="U278" s="12">
        <v>44.400000000000006</v>
      </c>
      <c r="V278" s="12">
        <v>3</v>
      </c>
      <c r="W278" s="12">
        <v>0</v>
      </c>
      <c r="X278" s="12">
        <v>22.200000000000003</v>
      </c>
    </row>
    <row r="279" spans="1:24" ht="14" x14ac:dyDescent="0.3">
      <c r="A279" s="9">
        <v>278</v>
      </c>
      <c r="B279" s="14" t="s">
        <v>6148</v>
      </c>
      <c r="C279" s="15">
        <v>45015</v>
      </c>
      <c r="D279" s="15">
        <v>45021</v>
      </c>
      <c r="E279" s="10" t="s">
        <v>44</v>
      </c>
      <c r="F279" s="10" t="s">
        <v>2761</v>
      </c>
      <c r="G279" s="10" t="s">
        <v>2762</v>
      </c>
      <c r="H279" s="10" t="s">
        <v>22</v>
      </c>
      <c r="I279" s="10" t="s">
        <v>23</v>
      </c>
      <c r="J279" s="10" t="s">
        <v>4670</v>
      </c>
      <c r="K279" s="10" t="s">
        <v>204</v>
      </c>
      <c r="L279" s="10">
        <v>55124</v>
      </c>
      <c r="M279" s="10" t="s">
        <v>95</v>
      </c>
      <c r="N279" s="10" t="str">
        <f>_xlfn.XLOOKUP($M:$M,People!$B:$B,People!A:A)</f>
        <v>Roxanne Rodriguez</v>
      </c>
      <c r="O279" s="10" t="s">
        <v>1858</v>
      </c>
      <c r="P279" s="10" t="str">
        <f>VLOOKUP(O279,Products!$A:$E,3,FALSE)</f>
        <v>Samsung</v>
      </c>
      <c r="Q279" s="31">
        <f>INDEX(Products!$E:$E,MATCH(O279,Products!$A:$A,0))</f>
        <v>0.33</v>
      </c>
      <c r="R279" s="10" t="s">
        <v>41</v>
      </c>
      <c r="S279" s="10" t="s">
        <v>53</v>
      </c>
      <c r="T279" s="10" t="s">
        <v>1859</v>
      </c>
      <c r="U279" s="12">
        <v>129.30000000000001</v>
      </c>
      <c r="V279" s="12">
        <v>2</v>
      </c>
      <c r="W279" s="12">
        <v>0</v>
      </c>
      <c r="X279" s="12">
        <v>6.4649999999999892</v>
      </c>
    </row>
    <row r="280" spans="1:24" ht="14" x14ac:dyDescent="0.3">
      <c r="A280" s="9">
        <v>279</v>
      </c>
      <c r="B280" s="14" t="s">
        <v>6147</v>
      </c>
      <c r="C280" s="15">
        <v>45015</v>
      </c>
      <c r="D280" s="15">
        <v>45020</v>
      </c>
      <c r="E280" s="10" t="s">
        <v>44</v>
      </c>
      <c r="F280" s="10" t="s">
        <v>854</v>
      </c>
      <c r="G280" s="10" t="s">
        <v>855</v>
      </c>
      <c r="H280" s="10" t="s">
        <v>36</v>
      </c>
      <c r="I280" s="10" t="s">
        <v>23</v>
      </c>
      <c r="J280" s="10" t="s">
        <v>86</v>
      </c>
      <c r="K280" s="10" t="s">
        <v>87</v>
      </c>
      <c r="L280" s="10">
        <v>98105</v>
      </c>
      <c r="M280" s="10" t="s">
        <v>39</v>
      </c>
      <c r="N280" s="10" t="str">
        <f>_xlfn.XLOOKUP($M:$M,People!$B:$B,People!A:A)</f>
        <v>Sadie Pawthorne</v>
      </c>
      <c r="O280" s="10" t="s">
        <v>4826</v>
      </c>
      <c r="P280" s="10" t="str">
        <f>VLOOKUP(O280,Products!$A:$E,3,FALSE)</f>
        <v>Dell</v>
      </c>
      <c r="Q280" s="31">
        <f>INDEX(Products!$E:$E,MATCH(O280,Products!$A:$A,0))</f>
        <v>0.34</v>
      </c>
      <c r="R280" s="10" t="s">
        <v>41</v>
      </c>
      <c r="S280" s="10" t="s">
        <v>53</v>
      </c>
      <c r="T280" s="10" t="s">
        <v>4827</v>
      </c>
      <c r="U280" s="12">
        <v>15.84</v>
      </c>
      <c r="V280" s="12">
        <v>3</v>
      </c>
      <c r="W280" s="12">
        <v>0</v>
      </c>
      <c r="X280" s="12">
        <v>0</v>
      </c>
    </row>
    <row r="281" spans="1:24" ht="14" x14ac:dyDescent="0.3">
      <c r="A281" s="9">
        <v>280</v>
      </c>
      <c r="B281" s="14" t="s">
        <v>6144</v>
      </c>
      <c r="C281" s="15">
        <v>45015</v>
      </c>
      <c r="D281" s="15">
        <v>45017</v>
      </c>
      <c r="E281" s="10" t="s">
        <v>168</v>
      </c>
      <c r="F281" s="10" t="s">
        <v>668</v>
      </c>
      <c r="G281" s="10" t="s">
        <v>669</v>
      </c>
      <c r="H281" s="10" t="s">
        <v>92</v>
      </c>
      <c r="I281" s="10" t="s">
        <v>23</v>
      </c>
      <c r="J281" s="10" t="s">
        <v>2643</v>
      </c>
      <c r="K281" s="10" t="s">
        <v>94</v>
      </c>
      <c r="L281" s="10">
        <v>78521</v>
      </c>
      <c r="M281" s="10" t="s">
        <v>95</v>
      </c>
      <c r="N281" s="10" t="str">
        <f>_xlfn.XLOOKUP($M:$M,People!$B:$B,People!A:A)</f>
        <v>Roxanne Rodriguez</v>
      </c>
      <c r="O281" s="10" t="s">
        <v>2682</v>
      </c>
      <c r="P281" s="10" t="str">
        <f>VLOOKUP(O281,Products!$A:$E,3,FALSE)</f>
        <v>Staples</v>
      </c>
      <c r="Q281" s="31">
        <f>INDEX(Products!$E:$E,MATCH(O281,Products!$A:$A,0))</f>
        <v>0.35</v>
      </c>
      <c r="R281" s="10" t="s">
        <v>64</v>
      </c>
      <c r="S281" s="10" t="s">
        <v>65</v>
      </c>
      <c r="T281" s="10" t="s">
        <v>2683</v>
      </c>
      <c r="U281" s="12">
        <v>251.94400000000002</v>
      </c>
      <c r="V281" s="12">
        <v>7</v>
      </c>
      <c r="W281" s="12">
        <v>0.2</v>
      </c>
      <c r="X281" s="12">
        <v>88.180399999999977</v>
      </c>
    </row>
    <row r="282" spans="1:24" ht="14" x14ac:dyDescent="0.3">
      <c r="A282" s="9">
        <v>281</v>
      </c>
      <c r="B282" s="14" t="s">
        <v>6149</v>
      </c>
      <c r="C282" s="15">
        <v>45016</v>
      </c>
      <c r="D282" s="15">
        <v>45016</v>
      </c>
      <c r="E282" s="10" t="s">
        <v>1124</v>
      </c>
      <c r="F282" s="10" t="s">
        <v>1676</v>
      </c>
      <c r="G282" s="10" t="s">
        <v>1677</v>
      </c>
      <c r="H282" s="10" t="s">
        <v>22</v>
      </c>
      <c r="I282" s="10" t="s">
        <v>23</v>
      </c>
      <c r="J282" s="10" t="s">
        <v>788</v>
      </c>
      <c r="K282" s="10" t="s">
        <v>48</v>
      </c>
      <c r="L282" s="10">
        <v>33614</v>
      </c>
      <c r="M282" s="10" t="s">
        <v>26</v>
      </c>
      <c r="N282" s="10" t="str">
        <f>_xlfn.XLOOKUP($M:$M,People!$B:$B,People!A:A)</f>
        <v>Fred Suzuki</v>
      </c>
      <c r="O282" s="10" t="s">
        <v>827</v>
      </c>
      <c r="P282" s="10" t="str">
        <f>VLOOKUP(O282,Products!$A:$E,3,FALSE)</f>
        <v>Office Depot</v>
      </c>
      <c r="Q282" s="31">
        <f>INDEX(Products!$E:$E,MATCH(O282,Products!$A:$A,0))</f>
        <v>0.36</v>
      </c>
      <c r="R282" s="10" t="s">
        <v>28</v>
      </c>
      <c r="S282" s="10" t="s">
        <v>32</v>
      </c>
      <c r="T282" s="10" t="s">
        <v>828</v>
      </c>
      <c r="U282" s="12">
        <v>1125.4879999999998</v>
      </c>
      <c r="V282" s="12">
        <v>7</v>
      </c>
      <c r="W282" s="12">
        <v>0.2</v>
      </c>
      <c r="X282" s="12">
        <v>98.480200000000082</v>
      </c>
    </row>
    <row r="283" spans="1:24" ht="14" x14ac:dyDescent="0.3">
      <c r="A283" s="9">
        <v>282</v>
      </c>
      <c r="B283" s="14" t="s">
        <v>6150</v>
      </c>
      <c r="C283" s="15">
        <v>45016</v>
      </c>
      <c r="D283" s="15">
        <v>45021</v>
      </c>
      <c r="E283" s="10" t="s">
        <v>44</v>
      </c>
      <c r="F283" s="10" t="s">
        <v>2786</v>
      </c>
      <c r="G283" s="10" t="s">
        <v>2787</v>
      </c>
      <c r="H283" s="10" t="s">
        <v>22</v>
      </c>
      <c r="I283" s="10" t="s">
        <v>23</v>
      </c>
      <c r="J283" s="10" t="s">
        <v>114</v>
      </c>
      <c r="K283" s="10" t="s">
        <v>38</v>
      </c>
      <c r="L283" s="10">
        <v>94122</v>
      </c>
      <c r="M283" s="10" t="s">
        <v>39</v>
      </c>
      <c r="N283" s="10" t="str">
        <f>_xlfn.XLOOKUP($M:$M,People!$B:$B,People!A:A)</f>
        <v>Sadie Pawthorne</v>
      </c>
      <c r="O283" s="10" t="s">
        <v>4105</v>
      </c>
      <c r="P283" s="10" t="str">
        <f>VLOOKUP(O283,Products!$A:$E,3,FALSE)</f>
        <v>HP</v>
      </c>
      <c r="Q283" s="31">
        <f>INDEX(Products!$E:$E,MATCH(O283,Products!$A:$A,0))</f>
        <v>0.37</v>
      </c>
      <c r="R283" s="10" t="s">
        <v>41</v>
      </c>
      <c r="S283" s="10" t="s">
        <v>71</v>
      </c>
      <c r="T283" s="10" t="s">
        <v>4106</v>
      </c>
      <c r="U283" s="12">
        <v>52.98</v>
      </c>
      <c r="V283" s="12">
        <v>2</v>
      </c>
      <c r="W283" s="12">
        <v>0</v>
      </c>
      <c r="X283" s="12">
        <v>14.834400000000002</v>
      </c>
    </row>
    <row r="284" spans="1:24" ht="14" x14ac:dyDescent="0.3">
      <c r="A284" s="9">
        <v>283</v>
      </c>
      <c r="B284" s="14" t="s">
        <v>6149</v>
      </c>
      <c r="C284" s="15">
        <v>45016</v>
      </c>
      <c r="D284" s="15">
        <v>45016</v>
      </c>
      <c r="E284" s="10" t="s">
        <v>1124</v>
      </c>
      <c r="F284" s="10" t="s">
        <v>1676</v>
      </c>
      <c r="G284" s="10" t="s">
        <v>1677</v>
      </c>
      <c r="H284" s="10" t="s">
        <v>22</v>
      </c>
      <c r="I284" s="10" t="s">
        <v>23</v>
      </c>
      <c r="J284" s="10" t="s">
        <v>788</v>
      </c>
      <c r="K284" s="10" t="s">
        <v>48</v>
      </c>
      <c r="L284" s="10">
        <v>33614</v>
      </c>
      <c r="M284" s="10" t="s">
        <v>26</v>
      </c>
      <c r="N284" s="10" t="str">
        <f>_xlfn.XLOOKUP($M:$M,People!$B:$B,People!A:A)</f>
        <v>Fred Suzuki</v>
      </c>
      <c r="O284" s="10" t="s">
        <v>686</v>
      </c>
      <c r="P284" s="10" t="str">
        <f>VLOOKUP(O284,Products!$A:$E,3,FALSE)</f>
        <v>HP</v>
      </c>
      <c r="Q284" s="31">
        <f>INDEX(Products!$E:$E,MATCH(O284,Products!$A:$A,0))</f>
        <v>0.28999999999999998</v>
      </c>
      <c r="R284" s="10" t="s">
        <v>41</v>
      </c>
      <c r="S284" s="10" t="s">
        <v>61</v>
      </c>
      <c r="T284" s="10" t="s">
        <v>687</v>
      </c>
      <c r="U284" s="12">
        <v>4.032</v>
      </c>
      <c r="V284" s="12">
        <v>2</v>
      </c>
      <c r="W284" s="12">
        <v>0.2</v>
      </c>
      <c r="X284" s="12">
        <v>1.0584000000000002</v>
      </c>
    </row>
    <row r="285" spans="1:24" ht="14" x14ac:dyDescent="0.3">
      <c r="A285" s="9">
        <v>284</v>
      </c>
      <c r="B285" s="14" t="s">
        <v>6151</v>
      </c>
      <c r="C285" s="15">
        <v>45016</v>
      </c>
      <c r="D285" s="15">
        <v>45020</v>
      </c>
      <c r="E285" s="10" t="s">
        <v>44</v>
      </c>
      <c r="F285" s="10" t="s">
        <v>1562</v>
      </c>
      <c r="G285" s="10" t="s">
        <v>1563</v>
      </c>
      <c r="H285" s="10" t="s">
        <v>36</v>
      </c>
      <c r="I285" s="10" t="s">
        <v>23</v>
      </c>
      <c r="J285" s="10" t="s">
        <v>1236</v>
      </c>
      <c r="K285" s="10" t="s">
        <v>48</v>
      </c>
      <c r="L285" s="10">
        <v>33180</v>
      </c>
      <c r="M285" s="10" t="s">
        <v>26</v>
      </c>
      <c r="N285" s="10" t="str">
        <f>_xlfn.XLOOKUP($M:$M,People!$B:$B,People!A:A)</f>
        <v>Fred Suzuki</v>
      </c>
      <c r="O285" s="10" t="s">
        <v>2621</v>
      </c>
      <c r="P285" s="10" t="str">
        <f>VLOOKUP(O285,Products!$A:$E,3,FALSE)</f>
        <v>Canon</v>
      </c>
      <c r="Q285" s="31">
        <f>INDEX(Products!$E:$E,MATCH(O285,Products!$A:$A,0))</f>
        <v>0.38</v>
      </c>
      <c r="R285" s="10" t="s">
        <v>41</v>
      </c>
      <c r="S285" s="10" t="s">
        <v>68</v>
      </c>
      <c r="T285" s="10" t="s">
        <v>2622</v>
      </c>
      <c r="U285" s="12">
        <v>1.8690000000000004</v>
      </c>
      <c r="V285" s="12">
        <v>1</v>
      </c>
      <c r="W285" s="12">
        <v>0.7</v>
      </c>
      <c r="X285" s="12">
        <v>-1.3082999999999996</v>
      </c>
    </row>
    <row r="286" spans="1:24" ht="14" x14ac:dyDescent="0.3">
      <c r="A286" s="9">
        <v>285</v>
      </c>
      <c r="B286" s="14" t="s">
        <v>6149</v>
      </c>
      <c r="C286" s="15">
        <v>45016</v>
      </c>
      <c r="D286" s="15">
        <v>45016</v>
      </c>
      <c r="E286" s="10" t="s">
        <v>1124</v>
      </c>
      <c r="F286" s="10" t="s">
        <v>1676</v>
      </c>
      <c r="G286" s="10" t="s">
        <v>1677</v>
      </c>
      <c r="H286" s="10" t="s">
        <v>22</v>
      </c>
      <c r="I286" s="10" t="s">
        <v>23</v>
      </c>
      <c r="J286" s="10" t="s">
        <v>788</v>
      </c>
      <c r="K286" s="10" t="s">
        <v>48</v>
      </c>
      <c r="L286" s="10">
        <v>33614</v>
      </c>
      <c r="M286" s="10" t="s">
        <v>26</v>
      </c>
      <c r="N286" s="10" t="str">
        <f>_xlfn.XLOOKUP($M:$M,People!$B:$B,People!A:A)</f>
        <v>Fred Suzuki</v>
      </c>
      <c r="O286" s="10" t="s">
        <v>2225</v>
      </c>
      <c r="P286" s="10" t="str">
        <f>VLOOKUP(O286,Products!$A:$E,3,FALSE)</f>
        <v>Logitech</v>
      </c>
      <c r="Q286" s="31">
        <f>INDEX(Products!$E:$E,MATCH(O286,Products!$A:$A,0))</f>
        <v>0.39</v>
      </c>
      <c r="R286" s="10" t="s">
        <v>41</v>
      </c>
      <c r="S286" s="10" t="s">
        <v>68</v>
      </c>
      <c r="T286" s="10" t="s">
        <v>2226</v>
      </c>
      <c r="U286" s="12">
        <v>12.645000000000001</v>
      </c>
      <c r="V286" s="12">
        <v>5</v>
      </c>
      <c r="W286" s="12">
        <v>0.7</v>
      </c>
      <c r="X286" s="12">
        <v>-10.116</v>
      </c>
    </row>
    <row r="287" spans="1:24" ht="14" x14ac:dyDescent="0.3">
      <c r="A287" s="9">
        <v>286</v>
      </c>
      <c r="B287" s="14" t="s">
        <v>6152</v>
      </c>
      <c r="C287" s="15">
        <v>45016</v>
      </c>
      <c r="D287" s="15">
        <v>45020</v>
      </c>
      <c r="E287" s="10" t="s">
        <v>44</v>
      </c>
      <c r="F287" s="10" t="s">
        <v>5193</v>
      </c>
      <c r="G287" s="10" t="s">
        <v>5194</v>
      </c>
      <c r="H287" s="10" t="s">
        <v>22</v>
      </c>
      <c r="I287" s="10" t="s">
        <v>23</v>
      </c>
      <c r="J287" s="10" t="s">
        <v>271</v>
      </c>
      <c r="K287" s="10" t="s">
        <v>189</v>
      </c>
      <c r="L287" s="10">
        <v>60610</v>
      </c>
      <c r="M287" s="10" t="s">
        <v>95</v>
      </c>
      <c r="N287" s="10" t="str">
        <f>_xlfn.XLOOKUP($M:$M,People!$B:$B,People!A:A)</f>
        <v>Roxanne Rodriguez</v>
      </c>
      <c r="O287" s="10" t="s">
        <v>2312</v>
      </c>
      <c r="P287" s="10" t="str">
        <f>VLOOKUP(O287,Products!$A:$E,3,FALSE)</f>
        <v>3M</v>
      </c>
      <c r="Q287" s="31">
        <f>INDEX(Products!$E:$E,MATCH(O287,Products!$A:$A,0))</f>
        <v>0.4</v>
      </c>
      <c r="R287" s="10" t="s">
        <v>41</v>
      </c>
      <c r="S287" s="10" t="s">
        <v>68</v>
      </c>
      <c r="T287" s="10" t="s">
        <v>2313</v>
      </c>
      <c r="U287" s="12">
        <v>8.1339999999999986</v>
      </c>
      <c r="V287" s="12">
        <v>7</v>
      </c>
      <c r="W287" s="12">
        <v>0.8</v>
      </c>
      <c r="X287" s="12">
        <v>-13.827800000000003</v>
      </c>
    </row>
    <row r="288" spans="1:24" ht="14" x14ac:dyDescent="0.3">
      <c r="A288" s="9">
        <v>287</v>
      </c>
      <c r="B288" s="14" t="s">
        <v>6153</v>
      </c>
      <c r="C288" s="15">
        <v>45016</v>
      </c>
      <c r="D288" s="15">
        <v>45016</v>
      </c>
      <c r="E288" s="10" t="s">
        <v>1124</v>
      </c>
      <c r="F288" s="10" t="s">
        <v>917</v>
      </c>
      <c r="G288" s="10" t="s">
        <v>918</v>
      </c>
      <c r="H288" s="10" t="s">
        <v>22</v>
      </c>
      <c r="I288" s="10" t="s">
        <v>23</v>
      </c>
      <c r="J288" s="10" t="s">
        <v>131</v>
      </c>
      <c r="K288" s="10" t="s">
        <v>132</v>
      </c>
      <c r="L288" s="10">
        <v>19120</v>
      </c>
      <c r="M288" s="10" t="s">
        <v>133</v>
      </c>
      <c r="N288" s="10" t="str">
        <f>_xlfn.XLOOKUP($M:$M,People!$B:$B,People!A:A)</f>
        <v>Chuck Magee</v>
      </c>
      <c r="O288" s="10" t="s">
        <v>2619</v>
      </c>
      <c r="P288" s="10" t="str">
        <f>VLOOKUP(O288,Products!$A:$E,3,FALSE)</f>
        <v>Avery</v>
      </c>
      <c r="Q288" s="31">
        <f>INDEX(Products!$E:$E,MATCH(O288,Products!$A:$A,0))</f>
        <v>0.25</v>
      </c>
      <c r="R288" s="10" t="s">
        <v>41</v>
      </c>
      <c r="S288" s="10" t="s">
        <v>68</v>
      </c>
      <c r="T288" s="10" t="s">
        <v>2620</v>
      </c>
      <c r="U288" s="12">
        <v>0.85200000000000009</v>
      </c>
      <c r="V288" s="12">
        <v>1</v>
      </c>
      <c r="W288" s="12">
        <v>0.7</v>
      </c>
      <c r="X288" s="12">
        <v>-0.59639999999999982</v>
      </c>
    </row>
    <row r="289" spans="1:24" ht="14" x14ac:dyDescent="0.3">
      <c r="A289" s="9">
        <v>288</v>
      </c>
      <c r="B289" s="14" t="s">
        <v>6150</v>
      </c>
      <c r="C289" s="15">
        <v>45016</v>
      </c>
      <c r="D289" s="15">
        <v>45021</v>
      </c>
      <c r="E289" s="10" t="s">
        <v>44</v>
      </c>
      <c r="F289" s="10" t="s">
        <v>2786</v>
      </c>
      <c r="G289" s="10" t="s">
        <v>2787</v>
      </c>
      <c r="H289" s="10" t="s">
        <v>22</v>
      </c>
      <c r="I289" s="10" t="s">
        <v>23</v>
      </c>
      <c r="J289" s="10" t="s">
        <v>114</v>
      </c>
      <c r="K289" s="10" t="s">
        <v>38</v>
      </c>
      <c r="L289" s="10">
        <v>94122</v>
      </c>
      <c r="M289" s="10" t="s">
        <v>39</v>
      </c>
      <c r="N289" s="10" t="str">
        <f>_xlfn.XLOOKUP($M:$M,People!$B:$B,People!A:A)</f>
        <v>Sadie Pawthorne</v>
      </c>
      <c r="O289" s="10" t="s">
        <v>3798</v>
      </c>
      <c r="P289" s="10" t="str">
        <f>VLOOKUP(O289,Products!$A:$E,3,FALSE)</f>
        <v>IKEA</v>
      </c>
      <c r="Q289" s="31">
        <f>INDEX(Products!$E:$E,MATCH(O289,Products!$A:$A,0))</f>
        <v>0.26</v>
      </c>
      <c r="R289" s="10" t="s">
        <v>41</v>
      </c>
      <c r="S289" s="10" t="s">
        <v>68</v>
      </c>
      <c r="T289" s="10" t="s">
        <v>3799</v>
      </c>
      <c r="U289" s="12">
        <v>673.5680000000001</v>
      </c>
      <c r="V289" s="12">
        <v>2</v>
      </c>
      <c r="W289" s="12">
        <v>0.2</v>
      </c>
      <c r="X289" s="12">
        <v>252.58799999999999</v>
      </c>
    </row>
    <row r="290" spans="1:24" ht="14" x14ac:dyDescent="0.3">
      <c r="A290" s="9">
        <v>289</v>
      </c>
      <c r="B290" s="14" t="s">
        <v>6152</v>
      </c>
      <c r="C290" s="15">
        <v>45016</v>
      </c>
      <c r="D290" s="15">
        <v>45020</v>
      </c>
      <c r="E290" s="10" t="s">
        <v>44</v>
      </c>
      <c r="F290" s="10" t="s">
        <v>5193</v>
      </c>
      <c r="G290" s="10" t="s">
        <v>5194</v>
      </c>
      <c r="H290" s="10" t="s">
        <v>22</v>
      </c>
      <c r="I290" s="10" t="s">
        <v>23</v>
      </c>
      <c r="J290" s="10" t="s">
        <v>271</v>
      </c>
      <c r="K290" s="10" t="s">
        <v>189</v>
      </c>
      <c r="L290" s="10">
        <v>60610</v>
      </c>
      <c r="M290" s="10" t="s">
        <v>95</v>
      </c>
      <c r="N290" s="10" t="str">
        <f>_xlfn.XLOOKUP($M:$M,People!$B:$B,People!A:A)</f>
        <v>Roxanne Rodriguez</v>
      </c>
      <c r="O290" s="10" t="s">
        <v>2155</v>
      </c>
      <c r="P290" s="10" t="str">
        <f>VLOOKUP(O290,Products!$A:$E,3,FALSE)</f>
        <v>Samsung</v>
      </c>
      <c r="Q290" s="31">
        <f>INDEX(Products!$E:$E,MATCH(O290,Products!$A:$A,0))</f>
        <v>0.27</v>
      </c>
      <c r="R290" s="10" t="s">
        <v>64</v>
      </c>
      <c r="S290" s="10" t="s">
        <v>144</v>
      </c>
      <c r="T290" s="10" t="s">
        <v>2156</v>
      </c>
      <c r="U290" s="12">
        <v>79.984000000000009</v>
      </c>
      <c r="V290" s="12">
        <v>2</v>
      </c>
      <c r="W290" s="12">
        <v>0.2</v>
      </c>
      <c r="X290" s="12">
        <v>13.997199999999999</v>
      </c>
    </row>
    <row r="291" spans="1:24" ht="14" x14ac:dyDescent="0.3">
      <c r="A291" s="9">
        <v>290</v>
      </c>
      <c r="B291" s="14" t="s">
        <v>6154</v>
      </c>
      <c r="C291" s="15">
        <v>45017</v>
      </c>
      <c r="D291" s="15">
        <v>45022</v>
      </c>
      <c r="E291" s="10" t="s">
        <v>19</v>
      </c>
      <c r="F291" s="10" t="s">
        <v>259</v>
      </c>
      <c r="G291" s="10" t="s">
        <v>260</v>
      </c>
      <c r="H291" s="10" t="s">
        <v>22</v>
      </c>
      <c r="I291" s="10" t="s">
        <v>23</v>
      </c>
      <c r="J291" s="10" t="s">
        <v>1811</v>
      </c>
      <c r="K291" s="10" t="s">
        <v>38</v>
      </c>
      <c r="L291" s="10">
        <v>94591</v>
      </c>
      <c r="M291" s="10" t="s">
        <v>39</v>
      </c>
      <c r="N291" s="10" t="str">
        <f>_xlfn.XLOOKUP($M:$M,People!$B:$B,People!A:A)</f>
        <v>Sadie Pawthorne</v>
      </c>
      <c r="O291" s="10" t="s">
        <v>3120</v>
      </c>
      <c r="P291" s="10" t="str">
        <f>VLOOKUP(O291,Products!$A:$E,3,FALSE)</f>
        <v>Dell</v>
      </c>
      <c r="Q291" s="31">
        <f>INDEX(Products!$E:$E,MATCH(O291,Products!$A:$A,0))</f>
        <v>0.28000000000000003</v>
      </c>
      <c r="R291" s="10" t="s">
        <v>41</v>
      </c>
      <c r="S291" s="10" t="s">
        <v>68</v>
      </c>
      <c r="T291" s="10" t="s">
        <v>3121</v>
      </c>
      <c r="U291" s="12">
        <v>17.088000000000001</v>
      </c>
      <c r="V291" s="12">
        <v>4</v>
      </c>
      <c r="W291" s="12">
        <v>0.2</v>
      </c>
      <c r="X291" s="12">
        <v>5.5535999999999994</v>
      </c>
    </row>
    <row r="292" spans="1:24" ht="14" x14ac:dyDescent="0.3">
      <c r="A292" s="9">
        <v>291</v>
      </c>
      <c r="B292" s="14" t="s">
        <v>6155</v>
      </c>
      <c r="C292" s="15">
        <v>45017</v>
      </c>
      <c r="D292" s="15">
        <v>45022</v>
      </c>
      <c r="E292" s="10" t="s">
        <v>44</v>
      </c>
      <c r="F292" s="10" t="s">
        <v>3726</v>
      </c>
      <c r="G292" s="10" t="s">
        <v>3727</v>
      </c>
      <c r="H292" s="10" t="s">
        <v>36</v>
      </c>
      <c r="I292" s="10" t="s">
        <v>23</v>
      </c>
      <c r="J292" s="10" t="s">
        <v>4908</v>
      </c>
      <c r="K292" s="10" t="s">
        <v>1086</v>
      </c>
      <c r="L292" s="10">
        <v>2151</v>
      </c>
      <c r="M292" s="10" t="s">
        <v>133</v>
      </c>
      <c r="N292" s="10" t="str">
        <f>_xlfn.XLOOKUP($M:$M,People!$B:$B,People!A:A)</f>
        <v>Chuck Magee</v>
      </c>
      <c r="O292" s="10" t="s">
        <v>2457</v>
      </c>
      <c r="P292" s="10" t="str">
        <f>VLOOKUP(O292,Products!$A:$E,3,FALSE)</f>
        <v>Staples</v>
      </c>
      <c r="Q292" s="31">
        <f>INDEX(Products!$E:$E,MATCH(O292,Products!$A:$A,0))</f>
        <v>0.28999999999999998</v>
      </c>
      <c r="R292" s="10" t="s">
        <v>41</v>
      </c>
      <c r="S292" s="10" t="s">
        <v>68</v>
      </c>
      <c r="T292" s="10" t="s">
        <v>2458</v>
      </c>
      <c r="U292" s="12">
        <v>6.24</v>
      </c>
      <c r="V292" s="12">
        <v>2</v>
      </c>
      <c r="W292" s="12">
        <v>0</v>
      </c>
      <c r="X292" s="12">
        <v>3.0575999999999999</v>
      </c>
    </row>
    <row r="293" spans="1:24" ht="14" x14ac:dyDescent="0.3">
      <c r="A293" s="9">
        <v>292</v>
      </c>
      <c r="B293" s="14" t="s">
        <v>6154</v>
      </c>
      <c r="C293" s="15">
        <v>45017</v>
      </c>
      <c r="D293" s="15">
        <v>45022</v>
      </c>
      <c r="E293" s="10" t="s">
        <v>19</v>
      </c>
      <c r="F293" s="10" t="s">
        <v>259</v>
      </c>
      <c r="G293" s="10" t="s">
        <v>260</v>
      </c>
      <c r="H293" s="10" t="s">
        <v>22</v>
      </c>
      <c r="I293" s="10" t="s">
        <v>23</v>
      </c>
      <c r="J293" s="10" t="s">
        <v>1811</v>
      </c>
      <c r="K293" s="10" t="s">
        <v>38</v>
      </c>
      <c r="L293" s="10">
        <v>94591</v>
      </c>
      <c r="M293" s="10" t="s">
        <v>39</v>
      </c>
      <c r="N293" s="10" t="str">
        <f>_xlfn.XLOOKUP($M:$M,People!$B:$B,People!A:A)</f>
        <v>Sadie Pawthorne</v>
      </c>
      <c r="O293" s="10" t="s">
        <v>1932</v>
      </c>
      <c r="P293" s="10" t="str">
        <f>VLOOKUP(O293,Products!$A:$E,3,FALSE)</f>
        <v>IKEA</v>
      </c>
      <c r="Q293" s="31">
        <f>INDEX(Products!$E:$E,MATCH(O293,Products!$A:$A,0))</f>
        <v>0.32</v>
      </c>
      <c r="R293" s="10" t="s">
        <v>41</v>
      </c>
      <c r="S293" s="10" t="s">
        <v>42</v>
      </c>
      <c r="T293" s="10" t="s">
        <v>1933</v>
      </c>
      <c r="U293" s="12">
        <v>29.6</v>
      </c>
      <c r="V293" s="12">
        <v>2</v>
      </c>
      <c r="W293" s="12">
        <v>0</v>
      </c>
      <c r="X293" s="12">
        <v>14.8</v>
      </c>
    </row>
    <row r="294" spans="1:24" ht="14" x14ac:dyDescent="0.3">
      <c r="A294" s="9">
        <v>293</v>
      </c>
      <c r="B294" s="14" t="s">
        <v>6155</v>
      </c>
      <c r="C294" s="15">
        <v>45017</v>
      </c>
      <c r="D294" s="15">
        <v>45022</v>
      </c>
      <c r="E294" s="10" t="s">
        <v>44</v>
      </c>
      <c r="F294" s="10" t="s">
        <v>3726</v>
      </c>
      <c r="G294" s="10" t="s">
        <v>3727</v>
      </c>
      <c r="H294" s="10" t="s">
        <v>36</v>
      </c>
      <c r="I294" s="10" t="s">
        <v>23</v>
      </c>
      <c r="J294" s="10" t="s">
        <v>4908</v>
      </c>
      <c r="K294" s="10" t="s">
        <v>1086</v>
      </c>
      <c r="L294" s="10">
        <v>2151</v>
      </c>
      <c r="M294" s="10" t="s">
        <v>133</v>
      </c>
      <c r="N294" s="10" t="str">
        <f>_xlfn.XLOOKUP($M:$M,People!$B:$B,People!A:A)</f>
        <v>Chuck Magee</v>
      </c>
      <c r="O294" s="10" t="s">
        <v>5612</v>
      </c>
      <c r="P294" s="10" t="str">
        <f>VLOOKUP(O294,Products!$A:$E,3,FALSE)</f>
        <v>Office Depot</v>
      </c>
      <c r="Q294" s="31">
        <f>INDEX(Products!$E:$E,MATCH(O294,Products!$A:$A,0))</f>
        <v>0.3</v>
      </c>
      <c r="R294" s="10" t="s">
        <v>41</v>
      </c>
      <c r="S294" s="10" t="s">
        <v>53</v>
      </c>
      <c r="T294" s="10" t="s">
        <v>5613</v>
      </c>
      <c r="U294" s="12">
        <v>66.959999999999994</v>
      </c>
      <c r="V294" s="12">
        <v>4</v>
      </c>
      <c r="W294" s="12">
        <v>0</v>
      </c>
      <c r="X294" s="12">
        <v>2.6783999999999963</v>
      </c>
    </row>
    <row r="295" spans="1:24" ht="14" x14ac:dyDescent="0.3">
      <c r="A295" s="9">
        <v>294</v>
      </c>
      <c r="B295" s="14" t="s">
        <v>6156</v>
      </c>
      <c r="C295" s="15">
        <v>45018</v>
      </c>
      <c r="D295" s="15">
        <v>45024</v>
      </c>
      <c r="E295" s="10" t="s">
        <v>44</v>
      </c>
      <c r="F295" s="10" t="s">
        <v>4935</v>
      </c>
      <c r="G295" s="10" t="s">
        <v>4936</v>
      </c>
      <c r="H295" s="10" t="s">
        <v>36</v>
      </c>
      <c r="I295" s="10" t="s">
        <v>23</v>
      </c>
      <c r="J295" s="10" t="s">
        <v>2504</v>
      </c>
      <c r="K295" s="10" t="s">
        <v>285</v>
      </c>
      <c r="L295" s="10">
        <v>23464</v>
      </c>
      <c r="M295" s="10" t="s">
        <v>26</v>
      </c>
      <c r="N295" s="10" t="str">
        <f>_xlfn.XLOOKUP($M:$M,People!$B:$B,People!A:A)</f>
        <v>Fred Suzuki</v>
      </c>
      <c r="O295" s="10" t="s">
        <v>5535</v>
      </c>
      <c r="P295" s="10" t="str">
        <f>VLOOKUP(O295,Products!$A:$E,3,FALSE)</f>
        <v>HP</v>
      </c>
      <c r="Q295" s="31">
        <f>INDEX(Products!$E:$E,MATCH(O295,Products!$A:$A,0))</f>
        <v>0.31</v>
      </c>
      <c r="R295" s="10" t="s">
        <v>28</v>
      </c>
      <c r="S295" s="10" t="s">
        <v>58</v>
      </c>
      <c r="T295" s="10" t="s">
        <v>5536</v>
      </c>
      <c r="U295" s="12">
        <v>177.68</v>
      </c>
      <c r="V295" s="12">
        <v>2</v>
      </c>
      <c r="W295" s="12">
        <v>0</v>
      </c>
      <c r="X295" s="12">
        <v>46.196799999999996</v>
      </c>
    </row>
    <row r="296" spans="1:24" ht="14" x14ac:dyDescent="0.3">
      <c r="A296" s="9">
        <v>295</v>
      </c>
      <c r="B296" s="14" t="s">
        <v>6157</v>
      </c>
      <c r="C296" s="15">
        <v>45018</v>
      </c>
      <c r="D296" s="15">
        <v>45024</v>
      </c>
      <c r="E296" s="10" t="s">
        <v>44</v>
      </c>
      <c r="F296" s="10" t="s">
        <v>2508</v>
      </c>
      <c r="G296" s="10" t="s">
        <v>2509</v>
      </c>
      <c r="H296" s="10" t="s">
        <v>22</v>
      </c>
      <c r="I296" s="10" t="s">
        <v>23</v>
      </c>
      <c r="J296" s="10" t="s">
        <v>5389</v>
      </c>
      <c r="K296" s="10" t="s">
        <v>1109</v>
      </c>
      <c r="L296" s="10">
        <v>30605</v>
      </c>
      <c r="M296" s="10" t="s">
        <v>26</v>
      </c>
      <c r="N296" s="10" t="str">
        <f>_xlfn.XLOOKUP($M:$M,People!$B:$B,People!A:A)</f>
        <v>Fred Suzuki</v>
      </c>
      <c r="O296" s="10" t="s">
        <v>4085</v>
      </c>
      <c r="P296" s="10" t="str">
        <f>VLOOKUP(O296,Products!$A:$E,3,FALSE)</f>
        <v>Canon</v>
      </c>
      <c r="Q296" s="31">
        <f>INDEX(Products!$E:$E,MATCH(O296,Products!$A:$A,0))</f>
        <v>0.32</v>
      </c>
      <c r="R296" s="10" t="s">
        <v>41</v>
      </c>
      <c r="S296" s="10" t="s">
        <v>71</v>
      </c>
      <c r="T296" s="10" t="s">
        <v>4086</v>
      </c>
      <c r="U296" s="12">
        <v>154.9</v>
      </c>
      <c r="V296" s="12">
        <v>5</v>
      </c>
      <c r="W296" s="12">
        <v>0</v>
      </c>
      <c r="X296" s="12">
        <v>40.274000000000001</v>
      </c>
    </row>
    <row r="297" spans="1:24" ht="14" x14ac:dyDescent="0.3">
      <c r="A297" s="9">
        <v>296</v>
      </c>
      <c r="B297" s="14" t="s">
        <v>6158</v>
      </c>
      <c r="C297" s="15">
        <v>45018</v>
      </c>
      <c r="D297" s="15">
        <v>45022</v>
      </c>
      <c r="E297" s="10" t="s">
        <v>19</v>
      </c>
      <c r="F297" s="10" t="s">
        <v>4960</v>
      </c>
      <c r="G297" s="10" t="s">
        <v>4961</v>
      </c>
      <c r="H297" s="10" t="s">
        <v>22</v>
      </c>
      <c r="I297" s="10" t="s">
        <v>23</v>
      </c>
      <c r="J297" s="10" t="s">
        <v>165</v>
      </c>
      <c r="K297" s="10" t="s">
        <v>94</v>
      </c>
      <c r="L297" s="10">
        <v>77095</v>
      </c>
      <c r="M297" s="10" t="s">
        <v>95</v>
      </c>
      <c r="N297" s="10" t="str">
        <f>_xlfn.XLOOKUP($M:$M,People!$B:$B,People!A:A)</f>
        <v>Roxanne Rodriguez</v>
      </c>
      <c r="O297" s="10" t="s">
        <v>5646</v>
      </c>
      <c r="P297" s="10" t="str">
        <f>VLOOKUP(O297,Products!$A:$E,3,FALSE)</f>
        <v>Logitech</v>
      </c>
      <c r="Q297" s="31">
        <f>INDEX(Products!$E:$E,MATCH(O297,Products!$A:$A,0))</f>
        <v>0.33</v>
      </c>
      <c r="R297" s="10" t="s">
        <v>41</v>
      </c>
      <c r="S297" s="10" t="s">
        <v>82</v>
      </c>
      <c r="T297" s="10" t="s">
        <v>5647</v>
      </c>
      <c r="U297" s="12">
        <v>33.488000000000007</v>
      </c>
      <c r="V297" s="12">
        <v>7</v>
      </c>
      <c r="W297" s="12">
        <v>0.2</v>
      </c>
      <c r="X297" s="12">
        <v>10.464999999999998</v>
      </c>
    </row>
    <row r="298" spans="1:24" ht="14" x14ac:dyDescent="0.3">
      <c r="A298" s="9">
        <v>297</v>
      </c>
      <c r="B298" s="14" t="s">
        <v>6158</v>
      </c>
      <c r="C298" s="15">
        <v>45018</v>
      </c>
      <c r="D298" s="15">
        <v>45022</v>
      </c>
      <c r="E298" s="10" t="s">
        <v>19</v>
      </c>
      <c r="F298" s="10" t="s">
        <v>4960</v>
      </c>
      <c r="G298" s="10" t="s">
        <v>4961</v>
      </c>
      <c r="H298" s="10" t="s">
        <v>22</v>
      </c>
      <c r="I298" s="10" t="s">
        <v>23</v>
      </c>
      <c r="J298" s="10" t="s">
        <v>165</v>
      </c>
      <c r="K298" s="10" t="s">
        <v>94</v>
      </c>
      <c r="L298" s="10">
        <v>77095</v>
      </c>
      <c r="M298" s="10" t="s">
        <v>95</v>
      </c>
      <c r="N298" s="10" t="str">
        <f>_xlfn.XLOOKUP($M:$M,People!$B:$B,People!A:A)</f>
        <v>Roxanne Rodriguez</v>
      </c>
      <c r="O298" s="10" t="s">
        <v>1611</v>
      </c>
      <c r="P298" s="10" t="str">
        <f>VLOOKUP(O298,Products!$A:$E,3,FALSE)</f>
        <v>3M</v>
      </c>
      <c r="Q298" s="31">
        <f>INDEX(Products!$E:$E,MATCH(O298,Products!$A:$A,0))</f>
        <v>0.34</v>
      </c>
      <c r="R298" s="10" t="s">
        <v>41</v>
      </c>
      <c r="S298" s="10" t="s">
        <v>82</v>
      </c>
      <c r="T298" s="10" t="s">
        <v>1612</v>
      </c>
      <c r="U298" s="12">
        <v>26.720000000000002</v>
      </c>
      <c r="V298" s="12">
        <v>5</v>
      </c>
      <c r="W298" s="12">
        <v>0.2</v>
      </c>
      <c r="X298" s="12">
        <v>9.3520000000000003</v>
      </c>
    </row>
    <row r="299" spans="1:24" ht="14" x14ac:dyDescent="0.3">
      <c r="A299" s="9">
        <v>298</v>
      </c>
      <c r="B299" s="14" t="s">
        <v>6157</v>
      </c>
      <c r="C299" s="15">
        <v>45018</v>
      </c>
      <c r="D299" s="15">
        <v>45024</v>
      </c>
      <c r="E299" s="10" t="s">
        <v>44</v>
      </c>
      <c r="F299" s="10" t="s">
        <v>2508</v>
      </c>
      <c r="G299" s="10" t="s">
        <v>2509</v>
      </c>
      <c r="H299" s="10" t="s">
        <v>22</v>
      </c>
      <c r="I299" s="10" t="s">
        <v>23</v>
      </c>
      <c r="J299" s="10" t="s">
        <v>5389</v>
      </c>
      <c r="K299" s="10" t="s">
        <v>1109</v>
      </c>
      <c r="L299" s="10">
        <v>30605</v>
      </c>
      <c r="M299" s="10" t="s">
        <v>26</v>
      </c>
      <c r="N299" s="10" t="str">
        <f>_xlfn.XLOOKUP($M:$M,People!$B:$B,People!A:A)</f>
        <v>Fred Suzuki</v>
      </c>
      <c r="O299" s="10" t="s">
        <v>5224</v>
      </c>
      <c r="P299" s="10" t="str">
        <f>VLOOKUP(O299,Products!$A:$E,3,FALSE)</f>
        <v>Avery</v>
      </c>
      <c r="Q299" s="31">
        <f>INDEX(Products!$E:$E,MATCH(O299,Products!$A:$A,0))</f>
        <v>0.35</v>
      </c>
      <c r="R299" s="10" t="s">
        <v>41</v>
      </c>
      <c r="S299" s="10" t="s">
        <v>82</v>
      </c>
      <c r="T299" s="10" t="s">
        <v>5225</v>
      </c>
      <c r="U299" s="12">
        <v>15.84</v>
      </c>
      <c r="V299" s="12">
        <v>3</v>
      </c>
      <c r="W299" s="12">
        <v>0</v>
      </c>
      <c r="X299" s="12">
        <v>7.1280000000000001</v>
      </c>
    </row>
    <row r="300" spans="1:24" ht="14" x14ac:dyDescent="0.3">
      <c r="A300" s="9">
        <v>299</v>
      </c>
      <c r="B300" s="14" t="s">
        <v>6157</v>
      </c>
      <c r="C300" s="15">
        <v>45018</v>
      </c>
      <c r="D300" s="15">
        <v>45024</v>
      </c>
      <c r="E300" s="10" t="s">
        <v>44</v>
      </c>
      <c r="F300" s="10" t="s">
        <v>2508</v>
      </c>
      <c r="G300" s="10" t="s">
        <v>2509</v>
      </c>
      <c r="H300" s="10" t="s">
        <v>22</v>
      </c>
      <c r="I300" s="10" t="s">
        <v>23</v>
      </c>
      <c r="J300" s="10" t="s">
        <v>5389</v>
      </c>
      <c r="K300" s="10" t="s">
        <v>1109</v>
      </c>
      <c r="L300" s="10">
        <v>30605</v>
      </c>
      <c r="M300" s="10" t="s">
        <v>26</v>
      </c>
      <c r="N300" s="10" t="str">
        <f>_xlfn.XLOOKUP($M:$M,People!$B:$B,People!A:A)</f>
        <v>Fred Suzuki</v>
      </c>
      <c r="O300" s="10" t="s">
        <v>4883</v>
      </c>
      <c r="P300" s="10" t="str">
        <f>VLOOKUP(O300,Products!$A:$E,3,FALSE)</f>
        <v>IKEA</v>
      </c>
      <c r="Q300" s="31">
        <f>INDEX(Products!$E:$E,MATCH(O300,Products!$A:$A,0))</f>
        <v>0.36</v>
      </c>
      <c r="R300" s="10" t="s">
        <v>64</v>
      </c>
      <c r="S300" s="10" t="s">
        <v>65</v>
      </c>
      <c r="T300" s="10" t="s">
        <v>4884</v>
      </c>
      <c r="U300" s="12">
        <v>1049.93</v>
      </c>
      <c r="V300" s="12">
        <v>7</v>
      </c>
      <c r="W300" s="12">
        <v>0</v>
      </c>
      <c r="X300" s="12">
        <v>293.98040000000003</v>
      </c>
    </row>
    <row r="301" spans="1:24" ht="14" x14ac:dyDescent="0.3">
      <c r="A301" s="9">
        <v>300</v>
      </c>
      <c r="B301" s="14" t="s">
        <v>6159</v>
      </c>
      <c r="C301" s="15">
        <v>45019</v>
      </c>
      <c r="D301" s="15">
        <v>45024</v>
      </c>
      <c r="E301" s="10" t="s">
        <v>44</v>
      </c>
      <c r="F301" s="10" t="s">
        <v>5089</v>
      </c>
      <c r="G301" s="10" t="s">
        <v>5090</v>
      </c>
      <c r="H301" s="10" t="s">
        <v>36</v>
      </c>
      <c r="I301" s="10" t="s">
        <v>23</v>
      </c>
      <c r="J301" s="10" t="s">
        <v>37</v>
      </c>
      <c r="K301" s="10" t="s">
        <v>38</v>
      </c>
      <c r="L301" s="10">
        <v>90008</v>
      </c>
      <c r="M301" s="10" t="s">
        <v>39</v>
      </c>
      <c r="N301" s="10" t="str">
        <f>_xlfn.XLOOKUP($M:$M,People!$B:$B,People!A:A)</f>
        <v>Sadie Pawthorne</v>
      </c>
      <c r="O301" s="10" t="s">
        <v>1381</v>
      </c>
      <c r="P301" s="10" t="str">
        <f>VLOOKUP(O301,Products!$A:$E,3,FALSE)</f>
        <v>Samsung</v>
      </c>
      <c r="Q301" s="31">
        <f>INDEX(Products!$E:$E,MATCH(O301,Products!$A:$A,0))</f>
        <v>0.37</v>
      </c>
      <c r="R301" s="10" t="s">
        <v>41</v>
      </c>
      <c r="S301" s="10" t="s">
        <v>155</v>
      </c>
      <c r="T301" s="10" t="s">
        <v>588</v>
      </c>
      <c r="U301" s="12">
        <v>11.16</v>
      </c>
      <c r="V301" s="12">
        <v>2</v>
      </c>
      <c r="W301" s="12">
        <v>0</v>
      </c>
      <c r="X301" s="12">
        <v>5.58</v>
      </c>
    </row>
    <row r="302" spans="1:24" ht="14" x14ac:dyDescent="0.3">
      <c r="A302" s="9">
        <v>301</v>
      </c>
      <c r="B302" s="14" t="s">
        <v>6159</v>
      </c>
      <c r="C302" s="15">
        <v>45019</v>
      </c>
      <c r="D302" s="15">
        <v>45024</v>
      </c>
      <c r="E302" s="10" t="s">
        <v>44</v>
      </c>
      <c r="F302" s="10" t="s">
        <v>5089</v>
      </c>
      <c r="G302" s="10" t="s">
        <v>5090</v>
      </c>
      <c r="H302" s="10" t="s">
        <v>36</v>
      </c>
      <c r="I302" s="10" t="s">
        <v>23</v>
      </c>
      <c r="J302" s="10" t="s">
        <v>37</v>
      </c>
      <c r="K302" s="10" t="s">
        <v>38</v>
      </c>
      <c r="L302" s="10">
        <v>90008</v>
      </c>
      <c r="M302" s="10" t="s">
        <v>39</v>
      </c>
      <c r="N302" s="10" t="str">
        <f>_xlfn.XLOOKUP($M:$M,People!$B:$B,People!A:A)</f>
        <v>Sadie Pawthorne</v>
      </c>
      <c r="O302" s="10" t="s">
        <v>3585</v>
      </c>
      <c r="P302" s="10" t="str">
        <f>VLOOKUP(O302,Products!$A:$E,3,FALSE)</f>
        <v>Staples</v>
      </c>
      <c r="Q302" s="31">
        <f>INDEX(Products!$E:$E,MATCH(O302,Products!$A:$A,0))</f>
        <v>0.39</v>
      </c>
      <c r="R302" s="10" t="s">
        <v>64</v>
      </c>
      <c r="S302" s="10" t="s">
        <v>144</v>
      </c>
      <c r="T302" s="10" t="s">
        <v>3586</v>
      </c>
      <c r="U302" s="12">
        <v>159.97999999999999</v>
      </c>
      <c r="V302" s="12">
        <v>2</v>
      </c>
      <c r="W302" s="12">
        <v>0</v>
      </c>
      <c r="X302" s="12">
        <v>57.592799999999997</v>
      </c>
    </row>
    <row r="303" spans="1:24" ht="14" x14ac:dyDescent="0.3">
      <c r="A303" s="9">
        <v>302</v>
      </c>
      <c r="B303" s="14" t="s">
        <v>6159</v>
      </c>
      <c r="C303" s="15">
        <v>45019</v>
      </c>
      <c r="D303" s="15">
        <v>45024</v>
      </c>
      <c r="E303" s="10" t="s">
        <v>44</v>
      </c>
      <c r="F303" s="10" t="s">
        <v>5089</v>
      </c>
      <c r="G303" s="10" t="s">
        <v>5090</v>
      </c>
      <c r="H303" s="10" t="s">
        <v>36</v>
      </c>
      <c r="I303" s="10" t="s">
        <v>23</v>
      </c>
      <c r="J303" s="10" t="s">
        <v>37</v>
      </c>
      <c r="K303" s="10" t="s">
        <v>38</v>
      </c>
      <c r="L303" s="10">
        <v>90008</v>
      </c>
      <c r="M303" s="10" t="s">
        <v>39</v>
      </c>
      <c r="N303" s="10" t="str">
        <f>_xlfn.XLOOKUP($M:$M,People!$B:$B,People!A:A)</f>
        <v>Sadie Pawthorne</v>
      </c>
      <c r="O303" s="10" t="s">
        <v>3845</v>
      </c>
      <c r="P303" s="10" t="str">
        <f>VLOOKUP(O303,Products!$A:$E,3,FALSE)</f>
        <v>Dell</v>
      </c>
      <c r="Q303" s="31">
        <f>INDEX(Products!$E:$E,MATCH(O303,Products!$A:$A,0))</f>
        <v>0.32</v>
      </c>
      <c r="R303" s="10" t="s">
        <v>64</v>
      </c>
      <c r="S303" s="10" t="s">
        <v>144</v>
      </c>
      <c r="T303" s="10" t="s">
        <v>3846</v>
      </c>
      <c r="U303" s="12">
        <v>62.31</v>
      </c>
      <c r="V303" s="12">
        <v>3</v>
      </c>
      <c r="W303" s="12">
        <v>0</v>
      </c>
      <c r="X303" s="12">
        <v>22.4316</v>
      </c>
    </row>
    <row r="304" spans="1:24" ht="14" x14ac:dyDescent="0.3">
      <c r="A304" s="9">
        <v>303</v>
      </c>
      <c r="B304" s="14" t="s">
        <v>6160</v>
      </c>
      <c r="C304" s="15">
        <v>45020</v>
      </c>
      <c r="D304" s="15">
        <v>45025</v>
      </c>
      <c r="E304" s="10" t="s">
        <v>44</v>
      </c>
      <c r="F304" s="10" t="s">
        <v>2652</v>
      </c>
      <c r="G304" s="10" t="s">
        <v>2653</v>
      </c>
      <c r="H304" s="10" t="s">
        <v>22</v>
      </c>
      <c r="I304" s="10" t="s">
        <v>23</v>
      </c>
      <c r="J304" s="10" t="s">
        <v>771</v>
      </c>
      <c r="K304" s="10" t="s">
        <v>212</v>
      </c>
      <c r="L304" s="10">
        <v>48205</v>
      </c>
      <c r="M304" s="10" t="s">
        <v>95</v>
      </c>
      <c r="N304" s="10" t="str">
        <f>_xlfn.XLOOKUP($M:$M,People!$B:$B,People!A:A)</f>
        <v>Roxanne Rodriguez</v>
      </c>
      <c r="O304" s="10" t="s">
        <v>1647</v>
      </c>
      <c r="P304" s="10" t="str">
        <f>VLOOKUP(O304,Products!$A:$E,3,FALSE)</f>
        <v>Dell</v>
      </c>
      <c r="Q304" s="31">
        <f>INDEX(Products!$E:$E,MATCH(O304,Products!$A:$A,0))</f>
        <v>0.38</v>
      </c>
      <c r="R304" s="10" t="s">
        <v>28</v>
      </c>
      <c r="S304" s="10" t="s">
        <v>58</v>
      </c>
      <c r="T304" s="10" t="s">
        <v>1648</v>
      </c>
      <c r="U304" s="12">
        <v>5.47</v>
      </c>
      <c r="V304" s="12">
        <v>1</v>
      </c>
      <c r="W304" s="12">
        <v>0</v>
      </c>
      <c r="X304" s="12">
        <v>2.3521000000000001</v>
      </c>
    </row>
    <row r="305" spans="1:24" ht="14" x14ac:dyDescent="0.3">
      <c r="A305" s="9">
        <v>304</v>
      </c>
      <c r="B305" s="14" t="s">
        <v>6160</v>
      </c>
      <c r="C305" s="15">
        <v>45020</v>
      </c>
      <c r="D305" s="15">
        <v>45025</v>
      </c>
      <c r="E305" s="10" t="s">
        <v>44</v>
      </c>
      <c r="F305" s="10" t="s">
        <v>2652</v>
      </c>
      <c r="G305" s="10" t="s">
        <v>2653</v>
      </c>
      <c r="H305" s="10" t="s">
        <v>22</v>
      </c>
      <c r="I305" s="10" t="s">
        <v>23</v>
      </c>
      <c r="J305" s="10" t="s">
        <v>771</v>
      </c>
      <c r="K305" s="10" t="s">
        <v>212</v>
      </c>
      <c r="L305" s="10">
        <v>48205</v>
      </c>
      <c r="M305" s="10" t="s">
        <v>95</v>
      </c>
      <c r="N305" s="10" t="str">
        <f>_xlfn.XLOOKUP($M:$M,People!$B:$B,People!A:A)</f>
        <v>Roxanne Rodriguez</v>
      </c>
      <c r="O305" s="10" t="s">
        <v>3385</v>
      </c>
      <c r="P305" s="10" t="str">
        <f>VLOOKUP(O305,Products!$A:$E,3,FALSE)</f>
        <v>Staples</v>
      </c>
      <c r="Q305" s="31">
        <f>INDEX(Products!$E:$E,MATCH(O305,Products!$A:$A,0))</f>
        <v>0.39</v>
      </c>
      <c r="R305" s="10" t="s">
        <v>41</v>
      </c>
      <c r="S305" s="10" t="s">
        <v>61</v>
      </c>
      <c r="T305" s="10" t="s">
        <v>3386</v>
      </c>
      <c r="U305" s="12">
        <v>79.36</v>
      </c>
      <c r="V305" s="12">
        <v>4</v>
      </c>
      <c r="W305" s="12">
        <v>0</v>
      </c>
      <c r="X305" s="12">
        <v>23.807999999999993</v>
      </c>
    </row>
    <row r="306" spans="1:24" ht="14" x14ac:dyDescent="0.3">
      <c r="A306" s="9">
        <v>305</v>
      </c>
      <c r="B306" s="14" t="s">
        <v>6161</v>
      </c>
      <c r="C306" s="15">
        <v>45020</v>
      </c>
      <c r="D306" s="15">
        <v>45021</v>
      </c>
      <c r="E306" s="10" t="s">
        <v>168</v>
      </c>
      <c r="F306" s="10" t="s">
        <v>678</v>
      </c>
      <c r="G306" s="10" t="s">
        <v>679</v>
      </c>
      <c r="H306" s="10" t="s">
        <v>36</v>
      </c>
      <c r="I306" s="10" t="s">
        <v>23</v>
      </c>
      <c r="J306" s="10" t="s">
        <v>37</v>
      </c>
      <c r="K306" s="10" t="s">
        <v>38</v>
      </c>
      <c r="L306" s="10">
        <v>90008</v>
      </c>
      <c r="M306" s="10" t="s">
        <v>39</v>
      </c>
      <c r="N306" s="10" t="str">
        <f>_xlfn.XLOOKUP($M:$M,People!$B:$B,People!A:A)</f>
        <v>Sadie Pawthorne</v>
      </c>
      <c r="O306" s="10" t="s">
        <v>1065</v>
      </c>
      <c r="P306" s="10" t="str">
        <f>VLOOKUP(O306,Products!$A:$E,3,FALSE)</f>
        <v>Office Depot</v>
      </c>
      <c r="Q306" s="31">
        <f>INDEX(Products!$E:$E,MATCH(O306,Products!$A:$A,0))</f>
        <v>0.4</v>
      </c>
      <c r="R306" s="10" t="s">
        <v>41</v>
      </c>
      <c r="S306" s="10" t="s">
        <v>68</v>
      </c>
      <c r="T306" s="10" t="s">
        <v>1066</v>
      </c>
      <c r="U306" s="12">
        <v>7.1840000000000011</v>
      </c>
      <c r="V306" s="12">
        <v>2</v>
      </c>
      <c r="W306" s="12">
        <v>0.2</v>
      </c>
      <c r="X306" s="12">
        <v>2.2449999999999992</v>
      </c>
    </row>
    <row r="307" spans="1:24" ht="14" x14ac:dyDescent="0.3">
      <c r="A307" s="9">
        <v>306</v>
      </c>
      <c r="B307" s="14" t="s">
        <v>6162</v>
      </c>
      <c r="C307" s="15">
        <v>45020</v>
      </c>
      <c r="D307" s="15">
        <v>45025</v>
      </c>
      <c r="E307" s="10" t="s">
        <v>44</v>
      </c>
      <c r="F307" s="10" t="s">
        <v>2285</v>
      </c>
      <c r="G307" s="10" t="s">
        <v>2286</v>
      </c>
      <c r="H307" s="10" t="s">
        <v>92</v>
      </c>
      <c r="I307" s="10" t="s">
        <v>23</v>
      </c>
      <c r="J307" s="10" t="s">
        <v>114</v>
      </c>
      <c r="K307" s="10" t="s">
        <v>38</v>
      </c>
      <c r="L307" s="10">
        <v>94109</v>
      </c>
      <c r="M307" s="10" t="s">
        <v>39</v>
      </c>
      <c r="N307" s="10" t="str">
        <f>_xlfn.XLOOKUP($M:$M,People!$B:$B,People!A:A)</f>
        <v>Sadie Pawthorne</v>
      </c>
      <c r="O307" s="10" t="s">
        <v>3389</v>
      </c>
      <c r="P307" s="10" t="str">
        <f>VLOOKUP(O307,Products!$A:$E,3,FALSE)</f>
        <v>HP</v>
      </c>
      <c r="Q307" s="31">
        <f>INDEX(Products!$E:$E,MATCH(O307,Products!$A:$A,0))</f>
        <v>0.25</v>
      </c>
      <c r="R307" s="10" t="s">
        <v>41</v>
      </c>
      <c r="S307" s="10" t="s">
        <v>42</v>
      </c>
      <c r="T307" s="10" t="s">
        <v>3390</v>
      </c>
      <c r="U307" s="12">
        <v>18.899999999999999</v>
      </c>
      <c r="V307" s="12">
        <v>6</v>
      </c>
      <c r="W307" s="12">
        <v>0</v>
      </c>
      <c r="X307" s="12">
        <v>9.0719999999999992</v>
      </c>
    </row>
    <row r="308" spans="1:24" ht="14" x14ac:dyDescent="0.3">
      <c r="A308" s="9">
        <v>307</v>
      </c>
      <c r="B308" s="14" t="s">
        <v>6163</v>
      </c>
      <c r="C308" s="15">
        <v>45020</v>
      </c>
      <c r="D308" s="15">
        <v>45024</v>
      </c>
      <c r="E308" s="10" t="s">
        <v>44</v>
      </c>
      <c r="F308" s="10" t="s">
        <v>121</v>
      </c>
      <c r="G308" s="10" t="s">
        <v>122</v>
      </c>
      <c r="H308" s="10" t="s">
        <v>36</v>
      </c>
      <c r="I308" s="10" t="s">
        <v>23</v>
      </c>
      <c r="J308" s="10" t="s">
        <v>3483</v>
      </c>
      <c r="K308" s="10" t="s">
        <v>646</v>
      </c>
      <c r="L308" s="10">
        <v>70506</v>
      </c>
      <c r="M308" s="10" t="s">
        <v>26</v>
      </c>
      <c r="N308" s="10" t="str">
        <f>_xlfn.XLOOKUP($M:$M,People!$B:$B,People!A:A)</f>
        <v>Fred Suzuki</v>
      </c>
      <c r="O308" s="10" t="s">
        <v>2400</v>
      </c>
      <c r="P308" s="10" t="str">
        <f>VLOOKUP(O308,Products!$A:$E,3,FALSE)</f>
        <v>Office Depot</v>
      </c>
      <c r="Q308" s="31">
        <f>INDEX(Products!$E:$E,MATCH(O308,Products!$A:$A,0))</f>
        <v>0.4</v>
      </c>
      <c r="R308" s="10" t="s">
        <v>41</v>
      </c>
      <c r="S308" s="10" t="s">
        <v>82</v>
      </c>
      <c r="T308" s="10" t="s">
        <v>5011</v>
      </c>
      <c r="U308" s="12">
        <v>12.96</v>
      </c>
      <c r="V308" s="12">
        <v>2</v>
      </c>
      <c r="W308" s="12">
        <v>0</v>
      </c>
      <c r="X308" s="12">
        <v>6.3504000000000005</v>
      </c>
    </row>
    <row r="309" spans="1:24" ht="14" x14ac:dyDescent="0.3">
      <c r="A309" s="9">
        <v>308</v>
      </c>
      <c r="B309" s="14" t="s">
        <v>6163</v>
      </c>
      <c r="C309" s="15">
        <v>45020</v>
      </c>
      <c r="D309" s="15">
        <v>45024</v>
      </c>
      <c r="E309" s="10" t="s">
        <v>44</v>
      </c>
      <c r="F309" s="10" t="s">
        <v>121</v>
      </c>
      <c r="G309" s="10" t="s">
        <v>122</v>
      </c>
      <c r="H309" s="10" t="s">
        <v>36</v>
      </c>
      <c r="I309" s="10" t="s">
        <v>23</v>
      </c>
      <c r="J309" s="10" t="s">
        <v>3483</v>
      </c>
      <c r="K309" s="10" t="s">
        <v>646</v>
      </c>
      <c r="L309" s="10">
        <v>70506</v>
      </c>
      <c r="M309" s="10" t="s">
        <v>26</v>
      </c>
      <c r="N309" s="10" t="str">
        <f>_xlfn.XLOOKUP($M:$M,People!$B:$B,People!A:A)</f>
        <v>Fred Suzuki</v>
      </c>
      <c r="O309" s="10" t="s">
        <v>5479</v>
      </c>
      <c r="P309" s="10" t="str">
        <f>VLOOKUP(O309,Products!$A:$E,3,FALSE)</f>
        <v>Canon</v>
      </c>
      <c r="Q309" s="31">
        <f>INDEX(Products!$E:$E,MATCH(O309,Products!$A:$A,0))</f>
        <v>0.26</v>
      </c>
      <c r="R309" s="10" t="s">
        <v>41</v>
      </c>
      <c r="S309" s="10" t="s">
        <v>82</v>
      </c>
      <c r="T309" s="10" t="s">
        <v>5480</v>
      </c>
      <c r="U309" s="12">
        <v>19.440000000000001</v>
      </c>
      <c r="V309" s="12">
        <v>3</v>
      </c>
      <c r="W309" s="12">
        <v>0</v>
      </c>
      <c r="X309" s="12">
        <v>9.3312000000000008</v>
      </c>
    </row>
    <row r="310" spans="1:24" ht="14" x14ac:dyDescent="0.3">
      <c r="A310" s="9">
        <v>309</v>
      </c>
      <c r="B310" s="14" t="s">
        <v>6163</v>
      </c>
      <c r="C310" s="15">
        <v>45020</v>
      </c>
      <c r="D310" s="15">
        <v>45024</v>
      </c>
      <c r="E310" s="10" t="s">
        <v>44</v>
      </c>
      <c r="F310" s="10" t="s">
        <v>121</v>
      </c>
      <c r="G310" s="10" t="s">
        <v>122</v>
      </c>
      <c r="H310" s="10" t="s">
        <v>36</v>
      </c>
      <c r="I310" s="10" t="s">
        <v>23</v>
      </c>
      <c r="J310" s="10" t="s">
        <v>3483</v>
      </c>
      <c r="K310" s="10" t="s">
        <v>646</v>
      </c>
      <c r="L310" s="10">
        <v>70506</v>
      </c>
      <c r="M310" s="10" t="s">
        <v>26</v>
      </c>
      <c r="N310" s="10" t="str">
        <f>_xlfn.XLOOKUP($M:$M,People!$B:$B,People!A:A)</f>
        <v>Fred Suzuki</v>
      </c>
      <c r="O310" s="10" t="s">
        <v>882</v>
      </c>
      <c r="P310" s="10" t="str">
        <f>VLOOKUP(O310,Products!$A:$E,3,FALSE)</f>
        <v>Logitech</v>
      </c>
      <c r="Q310" s="31">
        <f>INDEX(Products!$E:$E,MATCH(O310,Products!$A:$A,0))</f>
        <v>0.27</v>
      </c>
      <c r="R310" s="10" t="s">
        <v>41</v>
      </c>
      <c r="S310" s="10" t="s">
        <v>53</v>
      </c>
      <c r="T310" s="10" t="s">
        <v>883</v>
      </c>
      <c r="U310" s="12">
        <v>232.54999999999998</v>
      </c>
      <c r="V310" s="12">
        <v>5</v>
      </c>
      <c r="W310" s="12">
        <v>0</v>
      </c>
      <c r="X310" s="12">
        <v>9.3019999999999925</v>
      </c>
    </row>
    <row r="311" spans="1:24" ht="14" x14ac:dyDescent="0.3">
      <c r="A311" s="9">
        <v>310</v>
      </c>
      <c r="B311" s="14" t="s">
        <v>6163</v>
      </c>
      <c r="C311" s="15">
        <v>45020</v>
      </c>
      <c r="D311" s="15">
        <v>45024</v>
      </c>
      <c r="E311" s="10" t="s">
        <v>44</v>
      </c>
      <c r="F311" s="10" t="s">
        <v>121</v>
      </c>
      <c r="G311" s="10" t="s">
        <v>122</v>
      </c>
      <c r="H311" s="10" t="s">
        <v>36</v>
      </c>
      <c r="I311" s="10" t="s">
        <v>23</v>
      </c>
      <c r="J311" s="10" t="s">
        <v>3483</v>
      </c>
      <c r="K311" s="10" t="s">
        <v>646</v>
      </c>
      <c r="L311" s="10">
        <v>70506</v>
      </c>
      <c r="M311" s="10" t="s">
        <v>26</v>
      </c>
      <c r="N311" s="10" t="str">
        <f>_xlfn.XLOOKUP($M:$M,People!$B:$B,People!A:A)</f>
        <v>Fred Suzuki</v>
      </c>
      <c r="O311" s="10" t="s">
        <v>3673</v>
      </c>
      <c r="P311" s="10" t="str">
        <f>VLOOKUP(O311,Products!$A:$E,3,FALSE)</f>
        <v>3M</v>
      </c>
      <c r="Q311" s="31">
        <f>INDEX(Products!$E:$E,MATCH(O311,Products!$A:$A,0))</f>
        <v>0.28000000000000003</v>
      </c>
      <c r="R311" s="10" t="s">
        <v>64</v>
      </c>
      <c r="S311" s="10" t="s">
        <v>144</v>
      </c>
      <c r="T311" s="10" t="s">
        <v>3674</v>
      </c>
      <c r="U311" s="12">
        <v>99.98</v>
      </c>
      <c r="V311" s="12">
        <v>2</v>
      </c>
      <c r="W311" s="12">
        <v>0</v>
      </c>
      <c r="X311" s="12">
        <v>42.991400000000006</v>
      </c>
    </row>
    <row r="312" spans="1:24" ht="14" x14ac:dyDescent="0.3">
      <c r="A312" s="9">
        <v>311</v>
      </c>
      <c r="B312" s="14" t="s">
        <v>6164</v>
      </c>
      <c r="C312" s="15">
        <v>45021</v>
      </c>
      <c r="D312" s="15">
        <v>45025</v>
      </c>
      <c r="E312" s="10" t="s">
        <v>19</v>
      </c>
      <c r="F312" s="10" t="s">
        <v>4337</v>
      </c>
      <c r="G312" s="10" t="s">
        <v>4338</v>
      </c>
      <c r="H312" s="10" t="s">
        <v>36</v>
      </c>
      <c r="I312" s="10" t="s">
        <v>23</v>
      </c>
      <c r="J312" s="10" t="s">
        <v>2376</v>
      </c>
      <c r="K312" s="10" t="s">
        <v>285</v>
      </c>
      <c r="L312" s="10">
        <v>22304</v>
      </c>
      <c r="M312" s="10" t="s">
        <v>26</v>
      </c>
      <c r="N312" s="10" t="str">
        <f>_xlfn.XLOOKUP($M:$M,People!$B:$B,People!A:A)</f>
        <v>Fred Suzuki</v>
      </c>
      <c r="O312" s="10" t="s">
        <v>3881</v>
      </c>
      <c r="P312" s="10" t="str">
        <f>VLOOKUP(O312,Products!$A:$E,3,FALSE)</f>
        <v>Avery</v>
      </c>
      <c r="Q312" s="31">
        <f>INDEX(Products!$E:$E,MATCH(O312,Products!$A:$A,0))</f>
        <v>0.28999999999999998</v>
      </c>
      <c r="R312" s="10" t="s">
        <v>41</v>
      </c>
      <c r="S312" s="10" t="s">
        <v>61</v>
      </c>
      <c r="T312" s="10" t="s">
        <v>3882</v>
      </c>
      <c r="U312" s="12">
        <v>22.959999999999997</v>
      </c>
      <c r="V312" s="12">
        <v>7</v>
      </c>
      <c r="W312" s="12">
        <v>0</v>
      </c>
      <c r="X312" s="12">
        <v>6.6583999999999968</v>
      </c>
    </row>
    <row r="313" spans="1:24" ht="14" x14ac:dyDescent="0.3">
      <c r="A313" s="9">
        <v>312</v>
      </c>
      <c r="B313" s="14" t="s">
        <v>6165</v>
      </c>
      <c r="C313" s="15">
        <v>45021</v>
      </c>
      <c r="D313" s="15">
        <v>45023</v>
      </c>
      <c r="E313" s="10" t="s">
        <v>19</v>
      </c>
      <c r="F313" s="10" t="s">
        <v>583</v>
      </c>
      <c r="G313" s="10" t="s">
        <v>584</v>
      </c>
      <c r="H313" s="10" t="s">
        <v>22</v>
      </c>
      <c r="I313" s="10" t="s">
        <v>23</v>
      </c>
      <c r="J313" s="10" t="s">
        <v>4947</v>
      </c>
      <c r="K313" s="10" t="s">
        <v>212</v>
      </c>
      <c r="L313" s="10">
        <v>48127</v>
      </c>
      <c r="M313" s="10" t="s">
        <v>95</v>
      </c>
      <c r="N313" s="10" t="str">
        <f>_xlfn.XLOOKUP($M:$M,People!$B:$B,People!A:A)</f>
        <v>Roxanne Rodriguez</v>
      </c>
      <c r="O313" s="10" t="s">
        <v>2684</v>
      </c>
      <c r="P313" s="10" t="str">
        <f>VLOOKUP(O313,Products!$A:$E,3,FALSE)</f>
        <v>IKEA</v>
      </c>
      <c r="Q313" s="31">
        <f>INDEX(Products!$E:$E,MATCH(O313,Products!$A:$A,0))</f>
        <v>0.3</v>
      </c>
      <c r="R313" s="10" t="s">
        <v>41</v>
      </c>
      <c r="S313" s="10" t="s">
        <v>61</v>
      </c>
      <c r="T313" s="10" t="s">
        <v>2685</v>
      </c>
      <c r="U313" s="12">
        <v>26.7</v>
      </c>
      <c r="V313" s="12">
        <v>2</v>
      </c>
      <c r="W313" s="12">
        <v>0</v>
      </c>
      <c r="X313" s="12">
        <v>7.4759999999999991</v>
      </c>
    </row>
    <row r="314" spans="1:24" ht="14" x14ac:dyDescent="0.3">
      <c r="A314" s="9">
        <v>313</v>
      </c>
      <c r="B314" s="14" t="s">
        <v>6165</v>
      </c>
      <c r="C314" s="15">
        <v>45021</v>
      </c>
      <c r="D314" s="15">
        <v>45023</v>
      </c>
      <c r="E314" s="10" t="s">
        <v>19</v>
      </c>
      <c r="F314" s="10" t="s">
        <v>583</v>
      </c>
      <c r="G314" s="10" t="s">
        <v>584</v>
      </c>
      <c r="H314" s="10" t="s">
        <v>22</v>
      </c>
      <c r="I314" s="10" t="s">
        <v>23</v>
      </c>
      <c r="J314" s="10" t="s">
        <v>4947</v>
      </c>
      <c r="K314" s="10" t="s">
        <v>212</v>
      </c>
      <c r="L314" s="10">
        <v>48127</v>
      </c>
      <c r="M314" s="10" t="s">
        <v>95</v>
      </c>
      <c r="N314" s="10" t="str">
        <f>_xlfn.XLOOKUP($M:$M,People!$B:$B,People!A:A)</f>
        <v>Roxanne Rodriguez</v>
      </c>
      <c r="O314" s="10" t="s">
        <v>684</v>
      </c>
      <c r="P314" s="10" t="str">
        <f>VLOOKUP(O314,Products!$A:$E,3,FALSE)</f>
        <v>Canon</v>
      </c>
      <c r="Q314" s="31">
        <f>INDEX(Products!$E:$E,MATCH(O314,Products!$A:$A,0))</f>
        <v>0.3</v>
      </c>
      <c r="R314" s="10" t="s">
        <v>41</v>
      </c>
      <c r="S314" s="10" t="s">
        <v>61</v>
      </c>
      <c r="T314" s="10" t="s">
        <v>685</v>
      </c>
      <c r="U314" s="12">
        <v>13.89</v>
      </c>
      <c r="V314" s="12">
        <v>3</v>
      </c>
      <c r="W314" s="12">
        <v>0</v>
      </c>
      <c r="X314" s="12">
        <v>4.5836999999999994</v>
      </c>
    </row>
    <row r="315" spans="1:24" ht="14" x14ac:dyDescent="0.3">
      <c r="A315" s="9">
        <v>314</v>
      </c>
      <c r="B315" s="14" t="s">
        <v>6164</v>
      </c>
      <c r="C315" s="15">
        <v>45021</v>
      </c>
      <c r="D315" s="15">
        <v>45025</v>
      </c>
      <c r="E315" s="10" t="s">
        <v>19</v>
      </c>
      <c r="F315" s="10" t="s">
        <v>4337</v>
      </c>
      <c r="G315" s="10" t="s">
        <v>4338</v>
      </c>
      <c r="H315" s="10" t="s">
        <v>36</v>
      </c>
      <c r="I315" s="10" t="s">
        <v>23</v>
      </c>
      <c r="J315" s="10" t="s">
        <v>2376</v>
      </c>
      <c r="K315" s="10" t="s">
        <v>285</v>
      </c>
      <c r="L315" s="10">
        <v>22304</v>
      </c>
      <c r="M315" s="10" t="s">
        <v>26</v>
      </c>
      <c r="N315" s="10" t="str">
        <f>_xlfn.XLOOKUP($M:$M,People!$B:$B,People!A:A)</f>
        <v>Fred Suzuki</v>
      </c>
      <c r="O315" s="10" t="s">
        <v>1192</v>
      </c>
      <c r="P315" s="10" t="str">
        <f>VLOOKUP(O315,Products!$A:$E,3,FALSE)</f>
        <v>Samsung</v>
      </c>
      <c r="Q315" s="31">
        <f>INDEX(Products!$E:$E,MATCH(O315,Products!$A:$A,0))</f>
        <v>0.31</v>
      </c>
      <c r="R315" s="10" t="s">
        <v>41</v>
      </c>
      <c r="S315" s="10" t="s">
        <v>61</v>
      </c>
      <c r="T315" s="10" t="s">
        <v>1193</v>
      </c>
      <c r="U315" s="12">
        <v>22.959999999999997</v>
      </c>
      <c r="V315" s="12">
        <v>7</v>
      </c>
      <c r="W315" s="12">
        <v>0</v>
      </c>
      <c r="X315" s="12">
        <v>7.5767999999999986</v>
      </c>
    </row>
    <row r="316" spans="1:24" ht="14" x14ac:dyDescent="0.3">
      <c r="A316" s="9">
        <v>315</v>
      </c>
      <c r="B316" s="14" t="s">
        <v>6166</v>
      </c>
      <c r="C316" s="15">
        <v>45021</v>
      </c>
      <c r="D316" s="15">
        <v>45025</v>
      </c>
      <c r="E316" s="10" t="s">
        <v>44</v>
      </c>
      <c r="F316" s="10" t="s">
        <v>3652</v>
      </c>
      <c r="G316" s="10" t="s">
        <v>3653</v>
      </c>
      <c r="H316" s="10" t="s">
        <v>36</v>
      </c>
      <c r="I316" s="10" t="s">
        <v>23</v>
      </c>
      <c r="J316" s="10" t="s">
        <v>1275</v>
      </c>
      <c r="K316" s="10" t="s">
        <v>25</v>
      </c>
      <c r="L316" s="10">
        <v>40475</v>
      </c>
      <c r="M316" s="10" t="s">
        <v>26</v>
      </c>
      <c r="N316" s="10" t="str">
        <f>_xlfn.XLOOKUP($M:$M,People!$B:$B,People!A:A)</f>
        <v>Fred Suzuki</v>
      </c>
      <c r="O316" s="10" t="s">
        <v>366</v>
      </c>
      <c r="P316" s="10" t="str">
        <f>VLOOKUP(O316,Products!$A:$E,3,FALSE)</f>
        <v>Dell</v>
      </c>
      <c r="Q316" s="31">
        <f>INDEX(Products!$E:$E,MATCH(O316,Products!$A:$A,0))</f>
        <v>0.32</v>
      </c>
      <c r="R316" s="10" t="s">
        <v>41</v>
      </c>
      <c r="S316" s="10" t="s">
        <v>68</v>
      </c>
      <c r="T316" s="10" t="s">
        <v>367</v>
      </c>
      <c r="U316" s="12">
        <v>115.36</v>
      </c>
      <c r="V316" s="12">
        <v>7</v>
      </c>
      <c r="W316" s="12">
        <v>0</v>
      </c>
      <c r="X316" s="12">
        <v>56.526400000000002</v>
      </c>
    </row>
    <row r="317" spans="1:24" ht="14" x14ac:dyDescent="0.3">
      <c r="A317" s="9">
        <v>316</v>
      </c>
      <c r="B317" s="14" t="s">
        <v>6165</v>
      </c>
      <c r="C317" s="15">
        <v>45021</v>
      </c>
      <c r="D317" s="15">
        <v>45023</v>
      </c>
      <c r="E317" s="10" t="s">
        <v>19</v>
      </c>
      <c r="F317" s="10" t="s">
        <v>583</v>
      </c>
      <c r="G317" s="10" t="s">
        <v>584</v>
      </c>
      <c r="H317" s="10" t="s">
        <v>22</v>
      </c>
      <c r="I317" s="10" t="s">
        <v>23</v>
      </c>
      <c r="J317" s="10" t="s">
        <v>4947</v>
      </c>
      <c r="K317" s="10" t="s">
        <v>212</v>
      </c>
      <c r="L317" s="10">
        <v>48127</v>
      </c>
      <c r="M317" s="10" t="s">
        <v>95</v>
      </c>
      <c r="N317" s="10" t="str">
        <f>_xlfn.XLOOKUP($M:$M,People!$B:$B,People!A:A)</f>
        <v>Roxanne Rodriguez</v>
      </c>
      <c r="O317" s="10" t="s">
        <v>3947</v>
      </c>
      <c r="P317" s="10" t="str">
        <f>VLOOKUP(O317,Products!$A:$E,3,FALSE)</f>
        <v>Staples</v>
      </c>
      <c r="Q317" s="31">
        <f>INDEX(Products!$E:$E,MATCH(O317,Products!$A:$A,0))</f>
        <v>0.33</v>
      </c>
      <c r="R317" s="10" t="s">
        <v>41</v>
      </c>
      <c r="S317" s="10" t="s">
        <v>68</v>
      </c>
      <c r="T317" s="10" t="s">
        <v>3948</v>
      </c>
      <c r="U317" s="12">
        <v>40.199999999999996</v>
      </c>
      <c r="V317" s="12">
        <v>5</v>
      </c>
      <c r="W317" s="12">
        <v>0</v>
      </c>
      <c r="X317" s="12">
        <v>18.089999999999996</v>
      </c>
    </row>
    <row r="318" spans="1:24" ht="14" x14ac:dyDescent="0.3">
      <c r="A318" s="9">
        <v>317</v>
      </c>
      <c r="B318" s="14" t="s">
        <v>6164</v>
      </c>
      <c r="C318" s="15">
        <v>45021</v>
      </c>
      <c r="D318" s="15">
        <v>45025</v>
      </c>
      <c r="E318" s="10" t="s">
        <v>19</v>
      </c>
      <c r="F318" s="10" t="s">
        <v>4337</v>
      </c>
      <c r="G318" s="10" t="s">
        <v>4338</v>
      </c>
      <c r="H318" s="10" t="s">
        <v>36</v>
      </c>
      <c r="I318" s="10" t="s">
        <v>23</v>
      </c>
      <c r="J318" s="10" t="s">
        <v>2376</v>
      </c>
      <c r="K318" s="10" t="s">
        <v>285</v>
      </c>
      <c r="L318" s="10">
        <v>22304</v>
      </c>
      <c r="M318" s="10" t="s">
        <v>26</v>
      </c>
      <c r="N318" s="10" t="str">
        <f>_xlfn.XLOOKUP($M:$M,People!$B:$B,People!A:A)</f>
        <v>Fred Suzuki</v>
      </c>
      <c r="O318" s="10" t="s">
        <v>804</v>
      </c>
      <c r="P318" s="10" t="str">
        <f>VLOOKUP(O318,Products!$A:$E,3,FALSE)</f>
        <v>3M</v>
      </c>
      <c r="Q318" s="31">
        <f>INDEX(Products!$E:$E,MATCH(O318,Products!$A:$A,0))</f>
        <v>0.28000000000000003</v>
      </c>
      <c r="R318" s="10" t="s">
        <v>41</v>
      </c>
      <c r="S318" s="10" t="s">
        <v>82</v>
      </c>
      <c r="T318" s="10" t="s">
        <v>805</v>
      </c>
      <c r="U318" s="12">
        <v>12.96</v>
      </c>
      <c r="V318" s="12">
        <v>2</v>
      </c>
      <c r="W318" s="12">
        <v>0</v>
      </c>
      <c r="X318" s="12">
        <v>6.3504000000000005</v>
      </c>
    </row>
    <row r="319" spans="1:24" ht="14" x14ac:dyDescent="0.3">
      <c r="A319" s="9">
        <v>318</v>
      </c>
      <c r="B319" s="14" t="s">
        <v>6167</v>
      </c>
      <c r="C319" s="15">
        <v>45021</v>
      </c>
      <c r="D319" s="15">
        <v>45023</v>
      </c>
      <c r="E319" s="10" t="s">
        <v>168</v>
      </c>
      <c r="F319" s="10" t="s">
        <v>1957</v>
      </c>
      <c r="G319" s="10" t="s">
        <v>1958</v>
      </c>
      <c r="H319" s="10" t="s">
        <v>92</v>
      </c>
      <c r="I319" s="10" t="s">
        <v>23</v>
      </c>
      <c r="J319" s="10" t="s">
        <v>237</v>
      </c>
      <c r="K319" s="10" t="s">
        <v>238</v>
      </c>
      <c r="L319" s="10">
        <v>10035</v>
      </c>
      <c r="M319" s="10" t="s">
        <v>133</v>
      </c>
      <c r="N319" s="10" t="str">
        <f>_xlfn.XLOOKUP($M:$M,People!$B:$B,People!A:A)</f>
        <v>Chuck Magee</v>
      </c>
      <c r="O319" s="10" t="s">
        <v>1409</v>
      </c>
      <c r="P319" s="10" t="str">
        <f>VLOOKUP(O319,Products!$A:$E,3,FALSE)</f>
        <v>Office Depot</v>
      </c>
      <c r="Q319" s="31">
        <f>INDEX(Products!$E:$E,MATCH(O319,Products!$A:$A,0))</f>
        <v>0.34</v>
      </c>
      <c r="R319" s="10" t="s">
        <v>41</v>
      </c>
      <c r="S319" s="10" t="s">
        <v>82</v>
      </c>
      <c r="T319" s="10" t="s">
        <v>1410</v>
      </c>
      <c r="U319" s="12">
        <v>55.48</v>
      </c>
      <c r="V319" s="12">
        <v>1</v>
      </c>
      <c r="W319" s="12">
        <v>0</v>
      </c>
      <c r="X319" s="12">
        <v>26.630399999999998</v>
      </c>
    </row>
    <row r="320" spans="1:24" ht="14" x14ac:dyDescent="0.3">
      <c r="A320" s="9">
        <v>319</v>
      </c>
      <c r="B320" s="14" t="s">
        <v>6165</v>
      </c>
      <c r="C320" s="15">
        <v>45021</v>
      </c>
      <c r="D320" s="15">
        <v>45023</v>
      </c>
      <c r="E320" s="10" t="s">
        <v>19</v>
      </c>
      <c r="F320" s="10" t="s">
        <v>583</v>
      </c>
      <c r="G320" s="10" t="s">
        <v>584</v>
      </c>
      <c r="H320" s="10" t="s">
        <v>22</v>
      </c>
      <c r="I320" s="10" t="s">
        <v>23</v>
      </c>
      <c r="J320" s="10" t="s">
        <v>4947</v>
      </c>
      <c r="K320" s="10" t="s">
        <v>212</v>
      </c>
      <c r="L320" s="10">
        <v>48127</v>
      </c>
      <c r="M320" s="10" t="s">
        <v>95</v>
      </c>
      <c r="N320" s="10" t="str">
        <f>_xlfn.XLOOKUP($M:$M,People!$B:$B,People!A:A)</f>
        <v>Roxanne Rodriguez</v>
      </c>
      <c r="O320" s="10" t="s">
        <v>601</v>
      </c>
      <c r="P320" s="10" t="str">
        <f>VLOOKUP(O320,Products!$A:$E,3,FALSE)</f>
        <v>Office Depot</v>
      </c>
      <c r="Q320" s="31">
        <f>INDEX(Products!$E:$E,MATCH(O320,Products!$A:$A,0))</f>
        <v>0.26</v>
      </c>
      <c r="R320" s="10" t="s">
        <v>41</v>
      </c>
      <c r="S320" s="10" t="s">
        <v>53</v>
      </c>
      <c r="T320" s="10" t="s">
        <v>602</v>
      </c>
      <c r="U320" s="12">
        <v>689.81999999999994</v>
      </c>
      <c r="V320" s="12">
        <v>6</v>
      </c>
      <c r="W320" s="12">
        <v>0</v>
      </c>
      <c r="X320" s="12">
        <v>20.694600000000008</v>
      </c>
    </row>
    <row r="321" spans="1:24" ht="14" x14ac:dyDescent="0.3">
      <c r="A321" s="9">
        <v>320</v>
      </c>
      <c r="B321" s="14" t="s">
        <v>6168</v>
      </c>
      <c r="C321" s="15">
        <v>45021</v>
      </c>
      <c r="D321" s="15">
        <v>45023</v>
      </c>
      <c r="E321" s="10" t="s">
        <v>168</v>
      </c>
      <c r="F321" s="10" t="s">
        <v>1429</v>
      </c>
      <c r="G321" s="10" t="s">
        <v>1430</v>
      </c>
      <c r="H321" s="10" t="s">
        <v>36</v>
      </c>
      <c r="I321" s="10" t="s">
        <v>23</v>
      </c>
      <c r="J321" s="10" t="s">
        <v>317</v>
      </c>
      <c r="K321" s="10" t="s">
        <v>189</v>
      </c>
      <c r="L321" s="10">
        <v>62521</v>
      </c>
      <c r="M321" s="10" t="s">
        <v>95</v>
      </c>
      <c r="N321" s="10" t="str">
        <f>_xlfn.XLOOKUP($M:$M,People!$B:$B,People!A:A)</f>
        <v>Roxanne Rodriguez</v>
      </c>
      <c r="O321" s="10" t="s">
        <v>5027</v>
      </c>
      <c r="P321" s="10" t="str">
        <f>VLOOKUP(O321,Products!$A:$E,3,FALSE)</f>
        <v>HP</v>
      </c>
      <c r="Q321" s="31">
        <f>INDEX(Products!$E:$E,MATCH(O321,Products!$A:$A,0))</f>
        <v>0.35</v>
      </c>
      <c r="R321" s="10" t="s">
        <v>41</v>
      </c>
      <c r="S321" s="10" t="s">
        <v>53</v>
      </c>
      <c r="T321" s="10" t="s">
        <v>5028</v>
      </c>
      <c r="U321" s="12">
        <v>52.096000000000004</v>
      </c>
      <c r="V321" s="12">
        <v>4</v>
      </c>
      <c r="W321" s="12">
        <v>0.2</v>
      </c>
      <c r="X321" s="12">
        <v>3.9072000000000031</v>
      </c>
    </row>
    <row r="322" spans="1:24" ht="14" x14ac:dyDescent="0.3">
      <c r="A322" s="9">
        <v>321</v>
      </c>
      <c r="B322" s="14" t="s">
        <v>6168</v>
      </c>
      <c r="C322" s="15">
        <v>45021</v>
      </c>
      <c r="D322" s="15">
        <v>45023</v>
      </c>
      <c r="E322" s="10" t="s">
        <v>168</v>
      </c>
      <c r="F322" s="10" t="s">
        <v>1429</v>
      </c>
      <c r="G322" s="10" t="s">
        <v>1430</v>
      </c>
      <c r="H322" s="10" t="s">
        <v>36</v>
      </c>
      <c r="I322" s="10" t="s">
        <v>23</v>
      </c>
      <c r="J322" s="10" t="s">
        <v>317</v>
      </c>
      <c r="K322" s="10" t="s">
        <v>189</v>
      </c>
      <c r="L322" s="10">
        <v>62521</v>
      </c>
      <c r="M322" s="10" t="s">
        <v>95</v>
      </c>
      <c r="N322" s="10" t="str">
        <f>_xlfn.XLOOKUP($M:$M,People!$B:$B,People!A:A)</f>
        <v>Roxanne Rodriguez</v>
      </c>
      <c r="O322" s="10" t="s">
        <v>639</v>
      </c>
      <c r="P322" s="10" t="str">
        <f>VLOOKUP(O322,Products!$A:$E,3,FALSE)</f>
        <v>Canon</v>
      </c>
      <c r="Q322" s="31">
        <f>INDEX(Products!$E:$E,MATCH(O322,Products!$A:$A,0))</f>
        <v>0.36</v>
      </c>
      <c r="R322" s="10" t="s">
        <v>41</v>
      </c>
      <c r="S322" s="10" t="s">
        <v>53</v>
      </c>
      <c r="T322" s="10" t="s">
        <v>640</v>
      </c>
      <c r="U322" s="12">
        <v>49.632000000000005</v>
      </c>
      <c r="V322" s="12">
        <v>4</v>
      </c>
      <c r="W322" s="12">
        <v>0.2</v>
      </c>
      <c r="X322" s="12">
        <v>3.7224000000000004</v>
      </c>
    </row>
    <row r="323" spans="1:24" ht="14" x14ac:dyDescent="0.3">
      <c r="A323" s="9">
        <v>322</v>
      </c>
      <c r="B323" s="14" t="s">
        <v>6164</v>
      </c>
      <c r="C323" s="15">
        <v>45021</v>
      </c>
      <c r="D323" s="15">
        <v>45025</v>
      </c>
      <c r="E323" s="10" t="s">
        <v>19</v>
      </c>
      <c r="F323" s="10" t="s">
        <v>4337</v>
      </c>
      <c r="G323" s="10" t="s">
        <v>4338</v>
      </c>
      <c r="H323" s="10" t="s">
        <v>36</v>
      </c>
      <c r="I323" s="10" t="s">
        <v>23</v>
      </c>
      <c r="J323" s="10" t="s">
        <v>2376</v>
      </c>
      <c r="K323" s="10" t="s">
        <v>285</v>
      </c>
      <c r="L323" s="10">
        <v>22304</v>
      </c>
      <c r="M323" s="10" t="s">
        <v>26</v>
      </c>
      <c r="N323" s="10" t="str">
        <f>_xlfn.XLOOKUP($M:$M,People!$B:$B,People!A:A)</f>
        <v>Fred Suzuki</v>
      </c>
      <c r="O323" s="10" t="s">
        <v>1558</v>
      </c>
      <c r="P323" s="10" t="str">
        <f>VLOOKUP(O323,Products!$A:$E,3,FALSE)</f>
        <v>Logitech</v>
      </c>
      <c r="Q323" s="31">
        <f>INDEX(Products!$E:$E,MATCH(O323,Products!$A:$A,0))</f>
        <v>0.37</v>
      </c>
      <c r="R323" s="10" t="s">
        <v>41</v>
      </c>
      <c r="S323" s="10" t="s">
        <v>510</v>
      </c>
      <c r="T323" s="10" t="s">
        <v>1559</v>
      </c>
      <c r="U323" s="12">
        <v>4164.0499999999993</v>
      </c>
      <c r="V323" s="12">
        <v>5</v>
      </c>
      <c r="W323" s="12">
        <v>0</v>
      </c>
      <c r="X323" s="12">
        <v>83.281000000000063</v>
      </c>
    </row>
    <row r="324" spans="1:24" ht="14" x14ac:dyDescent="0.3">
      <c r="A324" s="9">
        <v>323</v>
      </c>
      <c r="B324" s="14" t="s">
        <v>6164</v>
      </c>
      <c r="C324" s="15">
        <v>45021</v>
      </c>
      <c r="D324" s="15">
        <v>45025</v>
      </c>
      <c r="E324" s="10" t="s">
        <v>19</v>
      </c>
      <c r="F324" s="10" t="s">
        <v>4337</v>
      </c>
      <c r="G324" s="10" t="s">
        <v>4338</v>
      </c>
      <c r="H324" s="10" t="s">
        <v>36</v>
      </c>
      <c r="I324" s="10" t="s">
        <v>23</v>
      </c>
      <c r="J324" s="10" t="s">
        <v>2376</v>
      </c>
      <c r="K324" s="10" t="s">
        <v>285</v>
      </c>
      <c r="L324" s="10">
        <v>22304</v>
      </c>
      <c r="M324" s="10" t="s">
        <v>26</v>
      </c>
      <c r="N324" s="10" t="str">
        <f>_xlfn.XLOOKUP($M:$M,People!$B:$B,People!A:A)</f>
        <v>Fred Suzuki</v>
      </c>
      <c r="O324" s="10" t="s">
        <v>3650</v>
      </c>
      <c r="P324" s="10" t="str">
        <f>VLOOKUP(O324,Products!$A:$E,3,FALSE)</f>
        <v>Canon</v>
      </c>
      <c r="Q324" s="31">
        <f>INDEX(Products!$E:$E,MATCH(O324,Products!$A:$A,0))</f>
        <v>0.38</v>
      </c>
      <c r="R324" s="10" t="s">
        <v>64</v>
      </c>
      <c r="S324" s="10" t="s">
        <v>65</v>
      </c>
      <c r="T324" s="10" t="s">
        <v>3651</v>
      </c>
      <c r="U324" s="12">
        <v>28.99</v>
      </c>
      <c r="V324" s="12">
        <v>1</v>
      </c>
      <c r="W324" s="12">
        <v>0</v>
      </c>
      <c r="X324" s="12">
        <v>8.4070999999999962</v>
      </c>
    </row>
    <row r="325" spans="1:24" ht="14" x14ac:dyDescent="0.3">
      <c r="A325" s="9">
        <v>324</v>
      </c>
      <c r="B325" s="14" t="s">
        <v>6169</v>
      </c>
      <c r="C325" s="15">
        <v>45022</v>
      </c>
      <c r="D325" s="15">
        <v>45028</v>
      </c>
      <c r="E325" s="10" t="s">
        <v>44</v>
      </c>
      <c r="F325" s="10" t="s">
        <v>4689</v>
      </c>
      <c r="G325" s="10" t="s">
        <v>4690</v>
      </c>
      <c r="H325" s="10" t="s">
        <v>36</v>
      </c>
      <c r="I325" s="10" t="s">
        <v>23</v>
      </c>
      <c r="J325" s="10" t="s">
        <v>37</v>
      </c>
      <c r="K325" s="10" t="s">
        <v>38</v>
      </c>
      <c r="L325" s="10">
        <v>90049</v>
      </c>
      <c r="M325" s="10" t="s">
        <v>39</v>
      </c>
      <c r="N325" s="10" t="str">
        <f>_xlfn.XLOOKUP($M:$M,People!$B:$B,People!A:A)</f>
        <v>Sadie Pawthorne</v>
      </c>
      <c r="O325" s="10" t="s">
        <v>5605</v>
      </c>
      <c r="P325" s="10" t="str">
        <f>VLOOKUP(O325,Products!$A:$E,3,FALSE)</f>
        <v>3M</v>
      </c>
      <c r="Q325" s="31">
        <f>INDEX(Products!$E:$E,MATCH(O325,Products!$A:$A,0))</f>
        <v>0.38</v>
      </c>
      <c r="R325" s="10" t="s">
        <v>28</v>
      </c>
      <c r="S325" s="10" t="s">
        <v>58</v>
      </c>
      <c r="T325" s="10" t="s">
        <v>5606</v>
      </c>
      <c r="U325" s="12">
        <v>91.96</v>
      </c>
      <c r="V325" s="12">
        <v>2</v>
      </c>
      <c r="W325" s="12">
        <v>0</v>
      </c>
      <c r="X325" s="12">
        <v>15.633199999999988</v>
      </c>
    </row>
    <row r="326" spans="1:24" ht="14" x14ac:dyDescent="0.3">
      <c r="A326" s="9">
        <v>325</v>
      </c>
      <c r="B326" s="14" t="s">
        <v>6169</v>
      </c>
      <c r="C326" s="15">
        <v>45022</v>
      </c>
      <c r="D326" s="15">
        <v>45028</v>
      </c>
      <c r="E326" s="10" t="s">
        <v>44</v>
      </c>
      <c r="F326" s="10" t="s">
        <v>4689</v>
      </c>
      <c r="G326" s="10" t="s">
        <v>4690</v>
      </c>
      <c r="H326" s="10" t="s">
        <v>36</v>
      </c>
      <c r="I326" s="10" t="s">
        <v>23</v>
      </c>
      <c r="J326" s="10" t="s">
        <v>37</v>
      </c>
      <c r="K326" s="10" t="s">
        <v>38</v>
      </c>
      <c r="L326" s="10">
        <v>90049</v>
      </c>
      <c r="M326" s="10" t="s">
        <v>39</v>
      </c>
      <c r="N326" s="10" t="str">
        <f>_xlfn.XLOOKUP($M:$M,People!$B:$B,People!A:A)</f>
        <v>Sadie Pawthorne</v>
      </c>
      <c r="O326" s="10" t="s">
        <v>991</v>
      </c>
      <c r="P326" s="10" t="str">
        <f>VLOOKUP(O326,Products!$A:$E,3,FALSE)</f>
        <v>Avery</v>
      </c>
      <c r="Q326" s="31">
        <f>INDEX(Products!$E:$E,MATCH(O326,Products!$A:$A,0))</f>
        <v>0.39</v>
      </c>
      <c r="R326" s="10" t="s">
        <v>28</v>
      </c>
      <c r="S326" s="10" t="s">
        <v>58</v>
      </c>
      <c r="T326" s="10" t="s">
        <v>992</v>
      </c>
      <c r="U326" s="12">
        <v>33.11</v>
      </c>
      <c r="V326" s="12">
        <v>7</v>
      </c>
      <c r="W326" s="12">
        <v>0</v>
      </c>
      <c r="X326" s="12">
        <v>12.912900000000004</v>
      </c>
    </row>
    <row r="327" spans="1:24" ht="14" x14ac:dyDescent="0.3">
      <c r="A327" s="9">
        <v>326</v>
      </c>
      <c r="B327" s="14" t="s">
        <v>6170</v>
      </c>
      <c r="C327" s="15">
        <v>45022</v>
      </c>
      <c r="D327" s="15">
        <v>45028</v>
      </c>
      <c r="E327" s="10" t="s">
        <v>44</v>
      </c>
      <c r="F327" s="10" t="s">
        <v>4224</v>
      </c>
      <c r="G327" s="10" t="s">
        <v>4225</v>
      </c>
      <c r="H327" s="10" t="s">
        <v>36</v>
      </c>
      <c r="I327" s="10" t="s">
        <v>23</v>
      </c>
      <c r="J327" s="10" t="s">
        <v>86</v>
      </c>
      <c r="K327" s="10" t="s">
        <v>87</v>
      </c>
      <c r="L327" s="10">
        <v>98115</v>
      </c>
      <c r="M327" s="10" t="s">
        <v>39</v>
      </c>
      <c r="N327" s="10" t="str">
        <f>_xlfn.XLOOKUP($M:$M,People!$B:$B,People!A:A)</f>
        <v>Sadie Pawthorne</v>
      </c>
      <c r="O327" s="10" t="s">
        <v>1875</v>
      </c>
      <c r="P327" s="10" t="str">
        <f>VLOOKUP(O327,Products!$A:$E,3,FALSE)</f>
        <v>IKEA</v>
      </c>
      <c r="Q327" s="31">
        <f>INDEX(Products!$E:$E,MATCH(O327,Products!$A:$A,0))</f>
        <v>0.4</v>
      </c>
      <c r="R327" s="10" t="s">
        <v>28</v>
      </c>
      <c r="S327" s="10" t="s">
        <v>50</v>
      </c>
      <c r="T327" s="10" t="s">
        <v>1876</v>
      </c>
      <c r="U327" s="12">
        <v>653.54999999999995</v>
      </c>
      <c r="V327" s="12">
        <v>3</v>
      </c>
      <c r="W327" s="12">
        <v>0</v>
      </c>
      <c r="X327" s="12">
        <v>111.10349999999994</v>
      </c>
    </row>
    <row r="328" spans="1:24" ht="14" x14ac:dyDescent="0.3">
      <c r="A328" s="9">
        <v>327</v>
      </c>
      <c r="B328" s="14" t="s">
        <v>6171</v>
      </c>
      <c r="C328" s="15">
        <v>45022</v>
      </c>
      <c r="D328" s="15">
        <v>45024</v>
      </c>
      <c r="E328" s="10" t="s">
        <v>168</v>
      </c>
      <c r="F328" s="10" t="s">
        <v>1302</v>
      </c>
      <c r="G328" s="10" t="s">
        <v>1303</v>
      </c>
      <c r="H328" s="10" t="s">
        <v>92</v>
      </c>
      <c r="I328" s="10" t="s">
        <v>23</v>
      </c>
      <c r="J328" s="10" t="s">
        <v>131</v>
      </c>
      <c r="K328" s="10" t="s">
        <v>132</v>
      </c>
      <c r="L328" s="10">
        <v>19143</v>
      </c>
      <c r="M328" s="10" t="s">
        <v>133</v>
      </c>
      <c r="N328" s="10" t="str">
        <f>_xlfn.XLOOKUP($M:$M,People!$B:$B,People!A:A)</f>
        <v>Chuck Magee</v>
      </c>
      <c r="O328" s="10" t="s">
        <v>3164</v>
      </c>
      <c r="P328" s="10" t="str">
        <f>VLOOKUP(O328,Products!$A:$E,3,FALSE)</f>
        <v>Samsung</v>
      </c>
      <c r="Q328" s="31">
        <f>INDEX(Products!$E:$E,MATCH(O328,Products!$A:$A,0))</f>
        <v>0.25</v>
      </c>
      <c r="R328" s="10" t="s">
        <v>28</v>
      </c>
      <c r="S328" s="10" t="s">
        <v>50</v>
      </c>
      <c r="T328" s="10" t="s">
        <v>2739</v>
      </c>
      <c r="U328" s="12">
        <v>154.76400000000001</v>
      </c>
      <c r="V328" s="12">
        <v>3</v>
      </c>
      <c r="W328" s="12">
        <v>0.4</v>
      </c>
      <c r="X328" s="12">
        <v>-36.11160000000001</v>
      </c>
    </row>
    <row r="329" spans="1:24" ht="14" x14ac:dyDescent="0.3">
      <c r="A329" s="9">
        <v>328</v>
      </c>
      <c r="B329" s="14" t="s">
        <v>6172</v>
      </c>
      <c r="C329" s="15">
        <v>45022</v>
      </c>
      <c r="D329" s="15">
        <v>45026</v>
      </c>
      <c r="E329" s="10" t="s">
        <v>19</v>
      </c>
      <c r="F329" s="10" t="s">
        <v>2748</v>
      </c>
      <c r="G329" s="10" t="s">
        <v>2749</v>
      </c>
      <c r="H329" s="10" t="s">
        <v>36</v>
      </c>
      <c r="I329" s="10" t="s">
        <v>23</v>
      </c>
      <c r="J329" s="10" t="s">
        <v>37</v>
      </c>
      <c r="K329" s="10" t="s">
        <v>38</v>
      </c>
      <c r="L329" s="10">
        <v>90004</v>
      </c>
      <c r="M329" s="10" t="s">
        <v>39</v>
      </c>
      <c r="N329" s="10" t="str">
        <f>_xlfn.XLOOKUP($M:$M,People!$B:$B,People!A:A)</f>
        <v>Sadie Pawthorne</v>
      </c>
      <c r="O329" s="10" t="s">
        <v>5005</v>
      </c>
      <c r="P329" s="10" t="str">
        <f>VLOOKUP(O329,Products!$A:$E,3,FALSE)</f>
        <v>Dell</v>
      </c>
      <c r="Q329" s="31">
        <f>INDEX(Products!$E:$E,MATCH(O329,Products!$A:$A,0))</f>
        <v>0.26</v>
      </c>
      <c r="R329" s="10" t="s">
        <v>41</v>
      </c>
      <c r="S329" s="10" t="s">
        <v>61</v>
      </c>
      <c r="T329" s="10" t="s">
        <v>5006</v>
      </c>
      <c r="U329" s="12">
        <v>70.949999999999989</v>
      </c>
      <c r="V329" s="12">
        <v>3</v>
      </c>
      <c r="W329" s="12">
        <v>0</v>
      </c>
      <c r="X329" s="12">
        <v>18.447000000000003</v>
      </c>
    </row>
    <row r="330" spans="1:24" ht="14" x14ac:dyDescent="0.3">
      <c r="A330" s="9">
        <v>329</v>
      </c>
      <c r="B330" s="14" t="s">
        <v>6172</v>
      </c>
      <c r="C330" s="15">
        <v>45022</v>
      </c>
      <c r="D330" s="15">
        <v>45026</v>
      </c>
      <c r="E330" s="10" t="s">
        <v>19</v>
      </c>
      <c r="F330" s="10" t="s">
        <v>2748</v>
      </c>
      <c r="G330" s="10" t="s">
        <v>2749</v>
      </c>
      <c r="H330" s="10" t="s">
        <v>36</v>
      </c>
      <c r="I330" s="10" t="s">
        <v>23</v>
      </c>
      <c r="J330" s="10" t="s">
        <v>37</v>
      </c>
      <c r="K330" s="10" t="s">
        <v>38</v>
      </c>
      <c r="L330" s="10">
        <v>90004</v>
      </c>
      <c r="M330" s="10" t="s">
        <v>39</v>
      </c>
      <c r="N330" s="10" t="str">
        <f>_xlfn.XLOOKUP($M:$M,People!$B:$B,People!A:A)</f>
        <v>Sadie Pawthorne</v>
      </c>
      <c r="O330" s="10" t="s">
        <v>407</v>
      </c>
      <c r="P330" s="10" t="str">
        <f>VLOOKUP(O330,Products!$A:$E,3,FALSE)</f>
        <v>Staples</v>
      </c>
      <c r="Q330" s="31">
        <f>INDEX(Products!$E:$E,MATCH(O330,Products!$A:$A,0))</f>
        <v>0.27</v>
      </c>
      <c r="R330" s="10" t="s">
        <v>41</v>
      </c>
      <c r="S330" s="10" t="s">
        <v>68</v>
      </c>
      <c r="T330" s="10" t="s">
        <v>408</v>
      </c>
      <c r="U330" s="12">
        <v>65.567999999999998</v>
      </c>
      <c r="V330" s="12">
        <v>2</v>
      </c>
      <c r="W330" s="12">
        <v>0.2</v>
      </c>
      <c r="X330" s="12">
        <v>23.768399999999996</v>
      </c>
    </row>
    <row r="331" spans="1:24" ht="14" x14ac:dyDescent="0.3">
      <c r="A331" s="9">
        <v>330</v>
      </c>
      <c r="B331" s="14" t="s">
        <v>6173</v>
      </c>
      <c r="C331" s="15">
        <v>45022</v>
      </c>
      <c r="D331" s="15">
        <v>45026</v>
      </c>
      <c r="E331" s="10" t="s">
        <v>44</v>
      </c>
      <c r="F331" s="10" t="s">
        <v>2281</v>
      </c>
      <c r="G331" s="10" t="s">
        <v>2282</v>
      </c>
      <c r="H331" s="10" t="s">
        <v>36</v>
      </c>
      <c r="I331" s="10" t="s">
        <v>23</v>
      </c>
      <c r="J331" s="10" t="s">
        <v>2107</v>
      </c>
      <c r="K331" s="10" t="s">
        <v>132</v>
      </c>
      <c r="L331" s="10">
        <v>17602</v>
      </c>
      <c r="M331" s="10" t="s">
        <v>133</v>
      </c>
      <c r="N331" s="10" t="str">
        <f>_xlfn.XLOOKUP($M:$M,People!$B:$B,People!A:A)</f>
        <v>Chuck Magee</v>
      </c>
      <c r="O331" s="10" t="s">
        <v>2283</v>
      </c>
      <c r="P331" s="10" t="str">
        <f>VLOOKUP(O331,Products!$A:$E,3,FALSE)</f>
        <v>Office Depot</v>
      </c>
      <c r="Q331" s="31">
        <f>INDEX(Products!$E:$E,MATCH(O331,Products!$A:$A,0))</f>
        <v>0.28000000000000003</v>
      </c>
      <c r="R331" s="10" t="s">
        <v>41</v>
      </c>
      <c r="S331" s="10" t="s">
        <v>68</v>
      </c>
      <c r="T331" s="10" t="s">
        <v>2284</v>
      </c>
      <c r="U331" s="12">
        <v>44.910000000000011</v>
      </c>
      <c r="V331" s="12">
        <v>6</v>
      </c>
      <c r="W331" s="12">
        <v>0.7</v>
      </c>
      <c r="X331" s="12">
        <v>-35.927999999999997</v>
      </c>
    </row>
    <row r="332" spans="1:24" ht="14" x14ac:dyDescent="0.3">
      <c r="A332" s="9">
        <v>331</v>
      </c>
      <c r="B332" s="14" t="s">
        <v>6169</v>
      </c>
      <c r="C332" s="15">
        <v>45022</v>
      </c>
      <c r="D332" s="15">
        <v>45028</v>
      </c>
      <c r="E332" s="10" t="s">
        <v>44</v>
      </c>
      <c r="F332" s="10" t="s">
        <v>4689</v>
      </c>
      <c r="G332" s="10" t="s">
        <v>4690</v>
      </c>
      <c r="H332" s="10" t="s">
        <v>36</v>
      </c>
      <c r="I332" s="10" t="s">
        <v>23</v>
      </c>
      <c r="J332" s="10" t="s">
        <v>37</v>
      </c>
      <c r="K332" s="10" t="s">
        <v>38</v>
      </c>
      <c r="L332" s="10">
        <v>90049</v>
      </c>
      <c r="M332" s="10" t="s">
        <v>39</v>
      </c>
      <c r="N332" s="10" t="str">
        <f>_xlfn.XLOOKUP($M:$M,People!$B:$B,People!A:A)</f>
        <v>Sadie Pawthorne</v>
      </c>
      <c r="O332" s="10" t="s">
        <v>4771</v>
      </c>
      <c r="P332" s="10" t="str">
        <f>VLOOKUP(O332,Products!$A:$E,3,FALSE)</f>
        <v>HP</v>
      </c>
      <c r="Q332" s="31">
        <f>INDEX(Products!$E:$E,MATCH(O332,Products!$A:$A,0))</f>
        <v>0.28999999999999998</v>
      </c>
      <c r="R332" s="10" t="s">
        <v>41</v>
      </c>
      <c r="S332" s="10" t="s">
        <v>82</v>
      </c>
      <c r="T332" s="10" t="s">
        <v>4772</v>
      </c>
      <c r="U332" s="12">
        <v>55.48</v>
      </c>
      <c r="V332" s="12">
        <v>1</v>
      </c>
      <c r="W332" s="12">
        <v>0</v>
      </c>
      <c r="X332" s="12">
        <v>26.630399999999998</v>
      </c>
    </row>
    <row r="333" spans="1:24" ht="14" x14ac:dyDescent="0.3">
      <c r="A333" s="9">
        <v>332</v>
      </c>
      <c r="B333" s="14" t="s">
        <v>6169</v>
      </c>
      <c r="C333" s="15">
        <v>45022</v>
      </c>
      <c r="D333" s="15">
        <v>45028</v>
      </c>
      <c r="E333" s="10" t="s">
        <v>44</v>
      </c>
      <c r="F333" s="10" t="s">
        <v>4689</v>
      </c>
      <c r="G333" s="10" t="s">
        <v>4690</v>
      </c>
      <c r="H333" s="10" t="s">
        <v>36</v>
      </c>
      <c r="I333" s="10" t="s">
        <v>23</v>
      </c>
      <c r="J333" s="10" t="s">
        <v>37</v>
      </c>
      <c r="K333" s="10" t="s">
        <v>38</v>
      </c>
      <c r="L333" s="10">
        <v>90049</v>
      </c>
      <c r="M333" s="10" t="s">
        <v>39</v>
      </c>
      <c r="N333" s="10" t="str">
        <f>_xlfn.XLOOKUP($M:$M,People!$B:$B,People!A:A)</f>
        <v>Sadie Pawthorne</v>
      </c>
      <c r="O333" s="10" t="s">
        <v>3757</v>
      </c>
      <c r="P333" s="10" t="str">
        <f>VLOOKUP(O333,Products!$A:$E,3,FALSE)</f>
        <v>Canon</v>
      </c>
      <c r="Q333" s="31">
        <f>INDEX(Products!$E:$E,MATCH(O333,Products!$A:$A,0))</f>
        <v>0.3</v>
      </c>
      <c r="R333" s="10" t="s">
        <v>41</v>
      </c>
      <c r="S333" s="10" t="s">
        <v>82</v>
      </c>
      <c r="T333" s="10" t="s">
        <v>3758</v>
      </c>
      <c r="U333" s="12">
        <v>19.440000000000001</v>
      </c>
      <c r="V333" s="12">
        <v>3</v>
      </c>
      <c r="W333" s="12">
        <v>0</v>
      </c>
      <c r="X333" s="12">
        <v>9.3312000000000008</v>
      </c>
    </row>
    <row r="334" spans="1:24" ht="14" x14ac:dyDescent="0.3">
      <c r="A334" s="9">
        <v>333</v>
      </c>
      <c r="B334" s="14" t="s">
        <v>6171</v>
      </c>
      <c r="C334" s="15">
        <v>45022</v>
      </c>
      <c r="D334" s="15">
        <v>45024</v>
      </c>
      <c r="E334" s="10" t="s">
        <v>168</v>
      </c>
      <c r="F334" s="10" t="s">
        <v>1302</v>
      </c>
      <c r="G334" s="10" t="s">
        <v>1303</v>
      </c>
      <c r="H334" s="10" t="s">
        <v>92</v>
      </c>
      <c r="I334" s="10" t="s">
        <v>23</v>
      </c>
      <c r="J334" s="10" t="s">
        <v>131</v>
      </c>
      <c r="K334" s="10" t="s">
        <v>132</v>
      </c>
      <c r="L334" s="10">
        <v>19143</v>
      </c>
      <c r="M334" s="10" t="s">
        <v>133</v>
      </c>
      <c r="N334" s="10" t="str">
        <f>_xlfn.XLOOKUP($M:$M,People!$B:$B,People!A:A)</f>
        <v>Chuck Magee</v>
      </c>
      <c r="O334" s="10" t="s">
        <v>1688</v>
      </c>
      <c r="P334" s="10" t="str">
        <f>VLOOKUP(O334,Products!$A:$E,3,FALSE)</f>
        <v>Logitech</v>
      </c>
      <c r="Q334" s="31">
        <f>INDEX(Products!$E:$E,MATCH(O334,Products!$A:$A,0))</f>
        <v>0.31</v>
      </c>
      <c r="R334" s="10" t="s">
        <v>41</v>
      </c>
      <c r="S334" s="10" t="s">
        <v>510</v>
      </c>
      <c r="T334" s="10" t="s">
        <v>1689</v>
      </c>
      <c r="U334" s="12">
        <v>10.304000000000002</v>
      </c>
      <c r="V334" s="12">
        <v>1</v>
      </c>
      <c r="W334" s="12">
        <v>0.2</v>
      </c>
      <c r="X334" s="12">
        <v>-2.1896000000000004</v>
      </c>
    </row>
    <row r="335" spans="1:24" ht="14" x14ac:dyDescent="0.3">
      <c r="A335" s="9">
        <v>334</v>
      </c>
      <c r="B335" s="14" t="s">
        <v>6170</v>
      </c>
      <c r="C335" s="15">
        <v>45022</v>
      </c>
      <c r="D335" s="15">
        <v>45028</v>
      </c>
      <c r="E335" s="10" t="s">
        <v>44</v>
      </c>
      <c r="F335" s="10" t="s">
        <v>4224</v>
      </c>
      <c r="G335" s="10" t="s">
        <v>4225</v>
      </c>
      <c r="H335" s="10" t="s">
        <v>36</v>
      </c>
      <c r="I335" s="10" t="s">
        <v>23</v>
      </c>
      <c r="J335" s="10" t="s">
        <v>86</v>
      </c>
      <c r="K335" s="10" t="s">
        <v>87</v>
      </c>
      <c r="L335" s="10">
        <v>98115</v>
      </c>
      <c r="M335" s="10" t="s">
        <v>39</v>
      </c>
      <c r="N335" s="10" t="str">
        <f>_xlfn.XLOOKUP($M:$M,People!$B:$B,People!A:A)</f>
        <v>Sadie Pawthorne</v>
      </c>
      <c r="O335" s="10" t="s">
        <v>2186</v>
      </c>
      <c r="P335" s="10" t="str">
        <f>VLOOKUP(O335,Products!$A:$E,3,FALSE)</f>
        <v>3M</v>
      </c>
      <c r="Q335" s="31">
        <f>INDEX(Products!$E:$E,MATCH(O335,Products!$A:$A,0))</f>
        <v>0.32</v>
      </c>
      <c r="R335" s="10" t="s">
        <v>64</v>
      </c>
      <c r="S335" s="10" t="s">
        <v>144</v>
      </c>
      <c r="T335" s="10" t="s">
        <v>2187</v>
      </c>
      <c r="U335" s="12">
        <v>33.9</v>
      </c>
      <c r="V335" s="12">
        <v>2</v>
      </c>
      <c r="W335" s="12">
        <v>0</v>
      </c>
      <c r="X335" s="12">
        <v>2.0339999999999989</v>
      </c>
    </row>
    <row r="336" spans="1:24" ht="14" x14ac:dyDescent="0.3">
      <c r="A336" s="9">
        <v>335</v>
      </c>
      <c r="B336" s="14" t="s">
        <v>6172</v>
      </c>
      <c r="C336" s="15">
        <v>45022</v>
      </c>
      <c r="D336" s="15">
        <v>45026</v>
      </c>
      <c r="E336" s="10" t="s">
        <v>19</v>
      </c>
      <c r="F336" s="10" t="s">
        <v>2748</v>
      </c>
      <c r="G336" s="10" t="s">
        <v>2749</v>
      </c>
      <c r="H336" s="10" t="s">
        <v>36</v>
      </c>
      <c r="I336" s="10" t="s">
        <v>23</v>
      </c>
      <c r="J336" s="10" t="s">
        <v>37</v>
      </c>
      <c r="K336" s="10" t="s">
        <v>38</v>
      </c>
      <c r="L336" s="10">
        <v>90004</v>
      </c>
      <c r="M336" s="10" t="s">
        <v>39</v>
      </c>
      <c r="N336" s="10" t="str">
        <f>_xlfn.XLOOKUP($M:$M,People!$B:$B,People!A:A)</f>
        <v>Sadie Pawthorne</v>
      </c>
      <c r="O336" s="10" t="s">
        <v>4290</v>
      </c>
      <c r="P336" s="10" t="str">
        <f>VLOOKUP(O336,Products!$A:$E,3,FALSE)</f>
        <v>Avery</v>
      </c>
      <c r="Q336" s="31">
        <f>INDEX(Products!$E:$E,MATCH(O336,Products!$A:$A,0))</f>
        <v>0.33</v>
      </c>
      <c r="R336" s="10" t="s">
        <v>64</v>
      </c>
      <c r="S336" s="10" t="s">
        <v>144</v>
      </c>
      <c r="T336" s="10" t="s">
        <v>4291</v>
      </c>
      <c r="U336" s="12">
        <v>299.96999999999997</v>
      </c>
      <c r="V336" s="12">
        <v>3</v>
      </c>
      <c r="W336" s="12">
        <v>0</v>
      </c>
      <c r="X336" s="12">
        <v>131.98680000000002</v>
      </c>
    </row>
    <row r="337" spans="1:24" ht="14" x14ac:dyDescent="0.3">
      <c r="A337" s="9">
        <v>336</v>
      </c>
      <c r="B337" s="14" t="s">
        <v>6171</v>
      </c>
      <c r="C337" s="15">
        <v>45022</v>
      </c>
      <c r="D337" s="15">
        <v>45024</v>
      </c>
      <c r="E337" s="10" t="s">
        <v>168</v>
      </c>
      <c r="F337" s="10" t="s">
        <v>1302</v>
      </c>
      <c r="G337" s="10" t="s">
        <v>1303</v>
      </c>
      <c r="H337" s="10" t="s">
        <v>92</v>
      </c>
      <c r="I337" s="10" t="s">
        <v>23</v>
      </c>
      <c r="J337" s="10" t="s">
        <v>131</v>
      </c>
      <c r="K337" s="10" t="s">
        <v>132</v>
      </c>
      <c r="L337" s="10">
        <v>19143</v>
      </c>
      <c r="M337" s="10" t="s">
        <v>133</v>
      </c>
      <c r="N337" s="10" t="str">
        <f>_xlfn.XLOOKUP($M:$M,People!$B:$B,People!A:A)</f>
        <v>Chuck Magee</v>
      </c>
      <c r="O337" s="10" t="s">
        <v>641</v>
      </c>
      <c r="P337" s="10" t="str">
        <f>VLOOKUP(O337,Products!$A:$E,3,FALSE)</f>
        <v>IKEA</v>
      </c>
      <c r="Q337" s="31">
        <f>INDEX(Products!$E:$E,MATCH(O337,Products!$A:$A,0))</f>
        <v>0.34</v>
      </c>
      <c r="R337" s="10" t="s">
        <v>64</v>
      </c>
      <c r="S337" s="10" t="s">
        <v>144</v>
      </c>
      <c r="T337" s="10" t="s">
        <v>642</v>
      </c>
      <c r="U337" s="12">
        <v>116.78399999999999</v>
      </c>
      <c r="V337" s="12">
        <v>2</v>
      </c>
      <c r="W337" s="12">
        <v>0.2</v>
      </c>
      <c r="X337" s="12">
        <v>21.896999999999991</v>
      </c>
    </row>
    <row r="338" spans="1:24" ht="14" x14ac:dyDescent="0.3">
      <c r="A338" s="9">
        <v>337</v>
      </c>
      <c r="B338" s="14" t="s">
        <v>6174</v>
      </c>
      <c r="C338" s="15">
        <v>45023</v>
      </c>
      <c r="D338" s="15">
        <v>45026</v>
      </c>
      <c r="E338" s="10" t="s">
        <v>168</v>
      </c>
      <c r="F338" s="10" t="s">
        <v>2162</v>
      </c>
      <c r="G338" s="10" t="s">
        <v>2163</v>
      </c>
      <c r="H338" s="10" t="s">
        <v>22</v>
      </c>
      <c r="I338" s="10" t="s">
        <v>23</v>
      </c>
      <c r="J338" s="10" t="s">
        <v>3227</v>
      </c>
      <c r="K338" s="10" t="s">
        <v>318</v>
      </c>
      <c r="L338" s="10">
        <v>36608</v>
      </c>
      <c r="M338" s="10" t="s">
        <v>26</v>
      </c>
      <c r="N338" s="10" t="str">
        <f>_xlfn.XLOOKUP($M:$M,People!$B:$B,People!A:A)</f>
        <v>Fred Suzuki</v>
      </c>
      <c r="O338" s="10" t="s">
        <v>3484</v>
      </c>
      <c r="P338" s="10" t="str">
        <f>VLOOKUP(O338,Products!$A:$E,3,FALSE)</f>
        <v>Samsung</v>
      </c>
      <c r="Q338" s="31">
        <f>INDEX(Products!$E:$E,MATCH(O338,Products!$A:$A,0))</f>
        <v>0.35</v>
      </c>
      <c r="R338" s="10" t="s">
        <v>28</v>
      </c>
      <c r="S338" s="10" t="s">
        <v>58</v>
      </c>
      <c r="T338" s="10" t="s">
        <v>3485</v>
      </c>
      <c r="U338" s="12">
        <v>8.9600000000000009</v>
      </c>
      <c r="V338" s="12">
        <v>2</v>
      </c>
      <c r="W338" s="12">
        <v>0</v>
      </c>
      <c r="X338" s="12">
        <v>2.7775999999999996</v>
      </c>
    </row>
    <row r="339" spans="1:24" ht="14" x14ac:dyDescent="0.3">
      <c r="A339" s="9">
        <v>338</v>
      </c>
      <c r="B339" s="14" t="s">
        <v>6175</v>
      </c>
      <c r="C339" s="15">
        <v>45023</v>
      </c>
      <c r="D339" s="15">
        <v>45028</v>
      </c>
      <c r="E339" s="10" t="s">
        <v>44</v>
      </c>
      <c r="F339" s="10" t="s">
        <v>1964</v>
      </c>
      <c r="G339" s="10" t="s">
        <v>1965</v>
      </c>
      <c r="H339" s="10" t="s">
        <v>36</v>
      </c>
      <c r="I339" s="10" t="s">
        <v>23</v>
      </c>
      <c r="J339" s="10" t="s">
        <v>338</v>
      </c>
      <c r="K339" s="10" t="s">
        <v>339</v>
      </c>
      <c r="L339" s="10">
        <v>29203</v>
      </c>
      <c r="M339" s="10" t="s">
        <v>26</v>
      </c>
      <c r="N339" s="10" t="str">
        <f>_xlfn.XLOOKUP($M:$M,People!$B:$B,People!A:A)</f>
        <v>Fred Suzuki</v>
      </c>
      <c r="O339" s="10" t="s">
        <v>2740</v>
      </c>
      <c r="P339" s="10" t="str">
        <f>VLOOKUP(O339,Products!$A:$E,3,FALSE)</f>
        <v>Dell</v>
      </c>
      <c r="Q339" s="31">
        <f>INDEX(Products!$E:$E,MATCH(O339,Products!$A:$A,0))</f>
        <v>0.36</v>
      </c>
      <c r="R339" s="10" t="s">
        <v>41</v>
      </c>
      <c r="S339" s="10" t="s">
        <v>82</v>
      </c>
      <c r="T339" s="10" t="s">
        <v>2741</v>
      </c>
      <c r="U339" s="12">
        <v>122.97</v>
      </c>
      <c r="V339" s="12">
        <v>3</v>
      </c>
      <c r="W339" s="12">
        <v>0</v>
      </c>
      <c r="X339" s="12">
        <v>60.255300000000005</v>
      </c>
    </row>
    <row r="340" spans="1:24" ht="14" x14ac:dyDescent="0.3">
      <c r="A340" s="9">
        <v>339</v>
      </c>
      <c r="B340" s="14" t="s">
        <v>6176</v>
      </c>
      <c r="C340" s="15">
        <v>45023</v>
      </c>
      <c r="D340" s="15">
        <v>45023</v>
      </c>
      <c r="E340" s="10" t="s">
        <v>1124</v>
      </c>
      <c r="F340" s="10" t="s">
        <v>688</v>
      </c>
      <c r="G340" s="10" t="s">
        <v>689</v>
      </c>
      <c r="H340" s="10" t="s">
        <v>92</v>
      </c>
      <c r="I340" s="10" t="s">
        <v>23</v>
      </c>
      <c r="J340" s="10" t="s">
        <v>5410</v>
      </c>
      <c r="K340" s="10" t="s">
        <v>1109</v>
      </c>
      <c r="L340" s="10">
        <v>30062</v>
      </c>
      <c r="M340" s="10" t="s">
        <v>26</v>
      </c>
      <c r="N340" s="10" t="str">
        <f>_xlfn.XLOOKUP($M:$M,People!$B:$B,People!A:A)</f>
        <v>Fred Suzuki</v>
      </c>
      <c r="O340" s="10" t="s">
        <v>1637</v>
      </c>
      <c r="P340" s="10" t="str">
        <f>VLOOKUP(O340,Products!$A:$E,3,FALSE)</f>
        <v>Staples</v>
      </c>
      <c r="Q340" s="31">
        <f>INDEX(Products!$E:$E,MATCH(O340,Products!$A:$A,0))</f>
        <v>0.37</v>
      </c>
      <c r="R340" s="10" t="s">
        <v>41</v>
      </c>
      <c r="S340" s="10" t="s">
        <v>82</v>
      </c>
      <c r="T340" s="10" t="s">
        <v>1638</v>
      </c>
      <c r="U340" s="12">
        <v>58.320000000000007</v>
      </c>
      <c r="V340" s="12">
        <v>9</v>
      </c>
      <c r="W340" s="12">
        <v>0</v>
      </c>
      <c r="X340" s="12">
        <v>27.993600000000001</v>
      </c>
    </row>
    <row r="341" spans="1:24" ht="14" x14ac:dyDescent="0.3">
      <c r="A341" s="9">
        <v>340</v>
      </c>
      <c r="B341" s="14" t="s">
        <v>6175</v>
      </c>
      <c r="C341" s="15">
        <v>45023</v>
      </c>
      <c r="D341" s="15">
        <v>45028</v>
      </c>
      <c r="E341" s="10" t="s">
        <v>44</v>
      </c>
      <c r="F341" s="10" t="s">
        <v>1964</v>
      </c>
      <c r="G341" s="10" t="s">
        <v>1965</v>
      </c>
      <c r="H341" s="10" t="s">
        <v>36</v>
      </c>
      <c r="I341" s="10" t="s">
        <v>23</v>
      </c>
      <c r="J341" s="10" t="s">
        <v>338</v>
      </c>
      <c r="K341" s="10" t="s">
        <v>339</v>
      </c>
      <c r="L341" s="10">
        <v>29203</v>
      </c>
      <c r="M341" s="10" t="s">
        <v>26</v>
      </c>
      <c r="N341" s="10" t="str">
        <f>_xlfn.XLOOKUP($M:$M,People!$B:$B,People!A:A)</f>
        <v>Fred Suzuki</v>
      </c>
      <c r="O341" s="10" t="s">
        <v>647</v>
      </c>
      <c r="P341" s="10" t="str">
        <f>VLOOKUP(O341,Products!$A:$E,3,FALSE)</f>
        <v>Staples</v>
      </c>
      <c r="Q341" s="31">
        <f>INDEX(Products!$E:$E,MATCH(O341,Products!$A:$A,0))</f>
        <v>0.25</v>
      </c>
      <c r="R341" s="10" t="s">
        <v>64</v>
      </c>
      <c r="S341" s="10" t="s">
        <v>65</v>
      </c>
      <c r="T341" s="10" t="s">
        <v>648</v>
      </c>
      <c r="U341" s="12">
        <v>629.94999999999993</v>
      </c>
      <c r="V341" s="12">
        <v>5</v>
      </c>
      <c r="W341" s="12">
        <v>0</v>
      </c>
      <c r="X341" s="12">
        <v>163.78700000000003</v>
      </c>
    </row>
    <row r="342" spans="1:24" ht="14" x14ac:dyDescent="0.3">
      <c r="A342" s="9">
        <v>341</v>
      </c>
      <c r="B342" s="14" t="s">
        <v>6176</v>
      </c>
      <c r="C342" s="15">
        <v>45023</v>
      </c>
      <c r="D342" s="15">
        <v>45023</v>
      </c>
      <c r="E342" s="10" t="s">
        <v>1124</v>
      </c>
      <c r="F342" s="10" t="s">
        <v>688</v>
      </c>
      <c r="G342" s="10" t="s">
        <v>689</v>
      </c>
      <c r="H342" s="10" t="s">
        <v>92</v>
      </c>
      <c r="I342" s="10" t="s">
        <v>23</v>
      </c>
      <c r="J342" s="10" t="s">
        <v>5410</v>
      </c>
      <c r="K342" s="10" t="s">
        <v>1109</v>
      </c>
      <c r="L342" s="10">
        <v>30062</v>
      </c>
      <c r="M342" s="10" t="s">
        <v>26</v>
      </c>
      <c r="N342" s="10" t="str">
        <f>_xlfn.XLOOKUP($M:$M,People!$B:$B,People!A:A)</f>
        <v>Fred Suzuki</v>
      </c>
      <c r="O342" s="10" t="s">
        <v>3524</v>
      </c>
      <c r="P342" s="10" t="str">
        <f>VLOOKUP(O342,Products!$A:$E,3,FALSE)</f>
        <v>Office Depot</v>
      </c>
      <c r="Q342" s="31">
        <f>INDEX(Products!$E:$E,MATCH(O342,Products!$A:$A,0))</f>
        <v>0.38</v>
      </c>
      <c r="R342" s="10" t="s">
        <v>64</v>
      </c>
      <c r="S342" s="10" t="s">
        <v>65</v>
      </c>
      <c r="T342" s="10" t="s">
        <v>3525</v>
      </c>
      <c r="U342" s="12">
        <v>200.96999999999997</v>
      </c>
      <c r="V342" s="12">
        <v>3</v>
      </c>
      <c r="W342" s="12">
        <v>0</v>
      </c>
      <c r="X342" s="12">
        <v>50.242500000000007</v>
      </c>
    </row>
    <row r="343" spans="1:24" ht="14" x14ac:dyDescent="0.3">
      <c r="A343" s="9">
        <v>342</v>
      </c>
      <c r="B343" s="14" t="s">
        <v>6177</v>
      </c>
      <c r="C343" s="15">
        <v>45024</v>
      </c>
      <c r="D343" s="15">
        <v>45028</v>
      </c>
      <c r="E343" s="10" t="s">
        <v>44</v>
      </c>
      <c r="F343" s="10" t="s">
        <v>192</v>
      </c>
      <c r="G343" s="10" t="s">
        <v>193</v>
      </c>
      <c r="H343" s="10" t="s">
        <v>36</v>
      </c>
      <c r="I343" s="10" t="s">
        <v>23</v>
      </c>
      <c r="J343" s="10" t="s">
        <v>317</v>
      </c>
      <c r="K343" s="10" t="s">
        <v>318</v>
      </c>
      <c r="L343" s="10">
        <v>35601</v>
      </c>
      <c r="M343" s="10" t="s">
        <v>26</v>
      </c>
      <c r="N343" s="10" t="str">
        <f>_xlfn.XLOOKUP($M:$M,People!$B:$B,People!A:A)</f>
        <v>Fred Suzuki</v>
      </c>
      <c r="O343" s="10" t="s">
        <v>5556</v>
      </c>
      <c r="P343" s="10" t="str">
        <f>VLOOKUP(O343,Products!$A:$E,3,FALSE)</f>
        <v>HP</v>
      </c>
      <c r="Q343" s="31">
        <f>INDEX(Products!$E:$E,MATCH(O343,Products!$A:$A,0))</f>
        <v>0.39</v>
      </c>
      <c r="R343" s="10" t="s">
        <v>28</v>
      </c>
      <c r="S343" s="10" t="s">
        <v>50</v>
      </c>
      <c r="T343" s="10" t="s">
        <v>5557</v>
      </c>
      <c r="U343" s="12">
        <v>1215.92</v>
      </c>
      <c r="V343" s="12">
        <v>8</v>
      </c>
      <c r="W343" s="12">
        <v>0</v>
      </c>
      <c r="X343" s="12">
        <v>316.13920000000007</v>
      </c>
    </row>
    <row r="344" spans="1:24" ht="14" x14ac:dyDescent="0.3">
      <c r="A344" s="9">
        <v>343</v>
      </c>
      <c r="B344" s="14" t="s">
        <v>6178</v>
      </c>
      <c r="C344" s="15">
        <v>45024</v>
      </c>
      <c r="D344" s="15">
        <v>45028</v>
      </c>
      <c r="E344" s="10" t="s">
        <v>44</v>
      </c>
      <c r="F344" s="10" t="s">
        <v>1015</v>
      </c>
      <c r="G344" s="10" t="s">
        <v>1016</v>
      </c>
      <c r="H344" s="10" t="s">
        <v>92</v>
      </c>
      <c r="I344" s="10" t="s">
        <v>23</v>
      </c>
      <c r="J344" s="10" t="s">
        <v>79</v>
      </c>
      <c r="K344" s="10" t="s">
        <v>38</v>
      </c>
      <c r="L344" s="10">
        <v>94521</v>
      </c>
      <c r="M344" s="10" t="s">
        <v>39</v>
      </c>
      <c r="N344" s="10" t="str">
        <f>_xlfn.XLOOKUP($M:$M,People!$B:$B,People!A:A)</f>
        <v>Sadie Pawthorne</v>
      </c>
      <c r="O344" s="10" t="s">
        <v>774</v>
      </c>
      <c r="P344" s="10" t="str">
        <f>VLOOKUP(O344,Products!$A:$E,3,FALSE)</f>
        <v>Canon</v>
      </c>
      <c r="Q344" s="31">
        <f>INDEX(Products!$E:$E,MATCH(O344,Products!$A:$A,0))</f>
        <v>0.4</v>
      </c>
      <c r="R344" s="10" t="s">
        <v>28</v>
      </c>
      <c r="S344" s="10" t="s">
        <v>50</v>
      </c>
      <c r="T344" s="10" t="s">
        <v>775</v>
      </c>
      <c r="U344" s="12">
        <v>99.591999999999999</v>
      </c>
      <c r="V344" s="12">
        <v>1</v>
      </c>
      <c r="W344" s="12">
        <v>0.2</v>
      </c>
      <c r="X344" s="12">
        <v>2.4897999999999989</v>
      </c>
    </row>
    <row r="345" spans="1:24" ht="14" x14ac:dyDescent="0.3">
      <c r="A345" s="9">
        <v>344</v>
      </c>
      <c r="B345" s="14" t="s">
        <v>6179</v>
      </c>
      <c r="C345" s="15">
        <v>45024</v>
      </c>
      <c r="D345" s="15">
        <v>45028</v>
      </c>
      <c r="E345" s="10" t="s">
        <v>44</v>
      </c>
      <c r="F345" s="10" t="s">
        <v>2534</v>
      </c>
      <c r="G345" s="10" t="s">
        <v>2535</v>
      </c>
      <c r="H345" s="10" t="s">
        <v>22</v>
      </c>
      <c r="I345" s="10" t="s">
        <v>23</v>
      </c>
      <c r="J345" s="10" t="s">
        <v>2395</v>
      </c>
      <c r="K345" s="10" t="s">
        <v>438</v>
      </c>
      <c r="L345" s="10">
        <v>43615</v>
      </c>
      <c r="M345" s="10" t="s">
        <v>133</v>
      </c>
      <c r="N345" s="10" t="str">
        <f>_xlfn.XLOOKUP($M:$M,People!$B:$B,People!A:A)</f>
        <v>Chuck Magee</v>
      </c>
      <c r="O345" s="10" t="s">
        <v>5312</v>
      </c>
      <c r="P345" s="10" t="str">
        <f>VLOOKUP(O345,Products!$A:$E,3,FALSE)</f>
        <v>Logitech</v>
      </c>
      <c r="Q345" s="31">
        <f>INDEX(Products!$E:$E,MATCH(O345,Products!$A:$A,0))</f>
        <v>0.25</v>
      </c>
      <c r="R345" s="10" t="s">
        <v>28</v>
      </c>
      <c r="S345" s="10" t="s">
        <v>50</v>
      </c>
      <c r="T345" s="10" t="s">
        <v>5313</v>
      </c>
      <c r="U345" s="12">
        <v>172.11</v>
      </c>
      <c r="V345" s="12">
        <v>1</v>
      </c>
      <c r="W345" s="12">
        <v>0.4</v>
      </c>
      <c r="X345" s="12">
        <v>-94.660500000000013</v>
      </c>
    </row>
    <row r="346" spans="1:24" ht="14" x14ac:dyDescent="0.3">
      <c r="A346" s="9">
        <v>345</v>
      </c>
      <c r="B346" s="14" t="s">
        <v>6180</v>
      </c>
      <c r="C346" s="15">
        <v>45024</v>
      </c>
      <c r="D346" s="15">
        <v>45031</v>
      </c>
      <c r="E346" s="10" t="s">
        <v>44</v>
      </c>
      <c r="F346" s="10" t="s">
        <v>3352</v>
      </c>
      <c r="G346" s="10" t="s">
        <v>3353</v>
      </c>
      <c r="H346" s="10" t="s">
        <v>36</v>
      </c>
      <c r="I346" s="10" t="s">
        <v>23</v>
      </c>
      <c r="J346" s="10" t="s">
        <v>3251</v>
      </c>
      <c r="K346" s="10" t="s">
        <v>277</v>
      </c>
      <c r="L346" s="10">
        <v>85301</v>
      </c>
      <c r="M346" s="10" t="s">
        <v>39</v>
      </c>
      <c r="N346" s="10" t="str">
        <f>_xlfn.XLOOKUP($M:$M,People!$B:$B,People!A:A)</f>
        <v>Sadie Pawthorne</v>
      </c>
      <c r="O346" s="10" t="s">
        <v>3518</v>
      </c>
      <c r="P346" s="10" t="str">
        <f>VLOOKUP(O346,Products!$A:$E,3,FALSE)</f>
        <v>3M</v>
      </c>
      <c r="Q346" s="31">
        <f>INDEX(Products!$E:$E,MATCH(O346,Products!$A:$A,0))</f>
        <v>0.26</v>
      </c>
      <c r="R346" s="10" t="s">
        <v>41</v>
      </c>
      <c r="S346" s="10" t="s">
        <v>240</v>
      </c>
      <c r="T346" s="10" t="s">
        <v>3519</v>
      </c>
      <c r="U346" s="12">
        <v>2.3679999999999999</v>
      </c>
      <c r="V346" s="12">
        <v>2</v>
      </c>
      <c r="W346" s="12">
        <v>0.2</v>
      </c>
      <c r="X346" s="12">
        <v>0.82879999999999987</v>
      </c>
    </row>
    <row r="347" spans="1:24" ht="14" x14ac:dyDescent="0.3">
      <c r="A347" s="9">
        <v>346</v>
      </c>
      <c r="B347" s="14" t="s">
        <v>6181</v>
      </c>
      <c r="C347" s="15">
        <v>45024</v>
      </c>
      <c r="D347" s="15">
        <v>45029</v>
      </c>
      <c r="E347" s="10" t="s">
        <v>44</v>
      </c>
      <c r="F347" s="10" t="s">
        <v>3309</v>
      </c>
      <c r="G347" s="10" t="s">
        <v>3310</v>
      </c>
      <c r="H347" s="10" t="s">
        <v>92</v>
      </c>
      <c r="I347" s="10" t="s">
        <v>23</v>
      </c>
      <c r="J347" s="10" t="s">
        <v>5481</v>
      </c>
      <c r="K347" s="10" t="s">
        <v>277</v>
      </c>
      <c r="L347" s="10">
        <v>85224</v>
      </c>
      <c r="M347" s="10" t="s">
        <v>39</v>
      </c>
      <c r="N347" s="10" t="str">
        <f>_xlfn.XLOOKUP($M:$M,People!$B:$B,People!A:A)</f>
        <v>Sadie Pawthorne</v>
      </c>
      <c r="O347" s="10" t="s">
        <v>4831</v>
      </c>
      <c r="P347" s="10" t="str">
        <f>VLOOKUP(O347,Products!$A:$E,3,FALSE)</f>
        <v>Dell</v>
      </c>
      <c r="Q347" s="31">
        <f>INDEX(Products!$E:$E,MATCH(O347,Products!$A:$A,0))</f>
        <v>0.34</v>
      </c>
      <c r="R347" s="10" t="s">
        <v>41</v>
      </c>
      <c r="S347" s="10" t="s">
        <v>240</v>
      </c>
      <c r="T347" s="10" t="s">
        <v>4832</v>
      </c>
      <c r="U347" s="12">
        <v>49.792000000000002</v>
      </c>
      <c r="V347" s="12">
        <v>8</v>
      </c>
      <c r="W347" s="12">
        <v>0.2</v>
      </c>
      <c r="X347" s="12">
        <v>-11.825600000000001</v>
      </c>
    </row>
    <row r="348" spans="1:24" ht="14" x14ac:dyDescent="0.3">
      <c r="A348" s="9">
        <v>347</v>
      </c>
      <c r="B348" s="14" t="s">
        <v>6180</v>
      </c>
      <c r="C348" s="15">
        <v>45024</v>
      </c>
      <c r="D348" s="15">
        <v>45031</v>
      </c>
      <c r="E348" s="10" t="s">
        <v>44</v>
      </c>
      <c r="F348" s="10" t="s">
        <v>3352</v>
      </c>
      <c r="G348" s="10" t="s">
        <v>3353</v>
      </c>
      <c r="H348" s="10" t="s">
        <v>36</v>
      </c>
      <c r="I348" s="10" t="s">
        <v>23</v>
      </c>
      <c r="J348" s="10" t="s">
        <v>3251</v>
      </c>
      <c r="K348" s="10" t="s">
        <v>277</v>
      </c>
      <c r="L348" s="10">
        <v>85301</v>
      </c>
      <c r="M348" s="10" t="s">
        <v>39</v>
      </c>
      <c r="N348" s="10" t="str">
        <f>_xlfn.XLOOKUP($M:$M,People!$B:$B,People!A:A)</f>
        <v>Sadie Pawthorne</v>
      </c>
      <c r="O348" s="10" t="s">
        <v>5085</v>
      </c>
      <c r="P348" s="10" t="str">
        <f>VLOOKUP(O348,Products!$A:$E,3,FALSE)</f>
        <v>Avery</v>
      </c>
      <c r="Q348" s="31">
        <f>INDEX(Products!$E:$E,MATCH(O348,Products!$A:$A,0))</f>
        <v>0.27</v>
      </c>
      <c r="R348" s="10" t="s">
        <v>41</v>
      </c>
      <c r="S348" s="10" t="s">
        <v>82</v>
      </c>
      <c r="T348" s="10" t="s">
        <v>5086</v>
      </c>
      <c r="U348" s="12">
        <v>19.008000000000003</v>
      </c>
      <c r="V348" s="12">
        <v>3</v>
      </c>
      <c r="W348" s="12">
        <v>0.2</v>
      </c>
      <c r="X348" s="12">
        <v>6.8903999999999979</v>
      </c>
    </row>
    <row r="349" spans="1:24" ht="14" x14ac:dyDescent="0.3">
      <c r="A349" s="9">
        <v>348</v>
      </c>
      <c r="B349" s="14" t="s">
        <v>6178</v>
      </c>
      <c r="C349" s="15">
        <v>45024</v>
      </c>
      <c r="D349" s="15">
        <v>45028</v>
      </c>
      <c r="E349" s="10" t="s">
        <v>44</v>
      </c>
      <c r="F349" s="10" t="s">
        <v>1015</v>
      </c>
      <c r="G349" s="10" t="s">
        <v>1016</v>
      </c>
      <c r="H349" s="10" t="s">
        <v>92</v>
      </c>
      <c r="I349" s="10" t="s">
        <v>23</v>
      </c>
      <c r="J349" s="10" t="s">
        <v>79</v>
      </c>
      <c r="K349" s="10" t="s">
        <v>38</v>
      </c>
      <c r="L349" s="10">
        <v>94521</v>
      </c>
      <c r="M349" s="10" t="s">
        <v>39</v>
      </c>
      <c r="N349" s="10" t="str">
        <f>_xlfn.XLOOKUP($M:$M,People!$B:$B,People!A:A)</f>
        <v>Sadie Pawthorne</v>
      </c>
      <c r="O349" s="10" t="s">
        <v>1031</v>
      </c>
      <c r="P349" s="10" t="str">
        <f>VLOOKUP(O349,Products!$A:$E,3,FALSE)</f>
        <v>IKEA</v>
      </c>
      <c r="Q349" s="31">
        <f>INDEX(Products!$E:$E,MATCH(O349,Products!$A:$A,0))</f>
        <v>0.28000000000000003</v>
      </c>
      <c r="R349" s="10" t="s">
        <v>64</v>
      </c>
      <c r="S349" s="10" t="s">
        <v>144</v>
      </c>
      <c r="T349" s="10" t="s">
        <v>1032</v>
      </c>
      <c r="U349" s="12">
        <v>399.96</v>
      </c>
      <c r="V349" s="12">
        <v>4</v>
      </c>
      <c r="W349" s="12">
        <v>0</v>
      </c>
      <c r="X349" s="12">
        <v>139.98599999999999</v>
      </c>
    </row>
    <row r="350" spans="1:24" ht="14" x14ac:dyDescent="0.3">
      <c r="A350" s="9">
        <v>349</v>
      </c>
      <c r="B350" s="14" t="s">
        <v>6182</v>
      </c>
      <c r="C350" s="15">
        <v>45027</v>
      </c>
      <c r="D350" s="15">
        <v>45032</v>
      </c>
      <c r="E350" s="10" t="s">
        <v>44</v>
      </c>
      <c r="F350" s="10" t="s">
        <v>2377</v>
      </c>
      <c r="G350" s="10" t="s">
        <v>2378</v>
      </c>
      <c r="H350" s="10" t="s">
        <v>22</v>
      </c>
      <c r="I350" s="10" t="s">
        <v>23</v>
      </c>
      <c r="J350" s="10" t="s">
        <v>5348</v>
      </c>
      <c r="K350" s="10" t="s">
        <v>4746</v>
      </c>
      <c r="L350" s="10">
        <v>83501</v>
      </c>
      <c r="M350" s="10" t="s">
        <v>39</v>
      </c>
      <c r="N350" s="10" t="str">
        <f>_xlfn.XLOOKUP($M:$M,People!$B:$B,People!A:A)</f>
        <v>Sadie Pawthorne</v>
      </c>
      <c r="O350" s="10" t="s">
        <v>3929</v>
      </c>
      <c r="P350" s="10" t="str">
        <f>VLOOKUP(O350,Products!$A:$E,3,FALSE)</f>
        <v>Samsung</v>
      </c>
      <c r="Q350" s="31">
        <f>INDEX(Products!$E:$E,MATCH(O350,Products!$A:$A,0))</f>
        <v>0.28999999999999998</v>
      </c>
      <c r="R350" s="10" t="s">
        <v>41</v>
      </c>
      <c r="S350" s="10" t="s">
        <v>68</v>
      </c>
      <c r="T350" s="10" t="s">
        <v>3930</v>
      </c>
      <c r="U350" s="12">
        <v>9.5840000000000014</v>
      </c>
      <c r="V350" s="12">
        <v>1</v>
      </c>
      <c r="W350" s="12">
        <v>0.2</v>
      </c>
      <c r="X350" s="12">
        <v>3.3543999999999996</v>
      </c>
    </row>
    <row r="351" spans="1:24" ht="14" x14ac:dyDescent="0.3">
      <c r="A351" s="9">
        <v>350</v>
      </c>
      <c r="B351" s="14" t="s">
        <v>6183</v>
      </c>
      <c r="C351" s="15">
        <v>45027</v>
      </c>
      <c r="D351" s="15">
        <v>45029</v>
      </c>
      <c r="E351" s="10" t="s">
        <v>19</v>
      </c>
      <c r="F351" s="10" t="s">
        <v>1942</v>
      </c>
      <c r="G351" s="10" t="s">
        <v>1943</v>
      </c>
      <c r="H351" s="10" t="s">
        <v>22</v>
      </c>
      <c r="I351" s="10" t="s">
        <v>23</v>
      </c>
      <c r="J351" s="10" t="s">
        <v>1236</v>
      </c>
      <c r="K351" s="10" t="s">
        <v>48</v>
      </c>
      <c r="L351" s="10">
        <v>33180</v>
      </c>
      <c r="M351" s="10" t="s">
        <v>26</v>
      </c>
      <c r="N351" s="10" t="str">
        <f>_xlfn.XLOOKUP($M:$M,People!$B:$B,People!A:A)</f>
        <v>Fred Suzuki</v>
      </c>
      <c r="O351" s="10" t="s">
        <v>5057</v>
      </c>
      <c r="P351" s="10" t="str">
        <f>VLOOKUP(O351,Products!$A:$E,3,FALSE)</f>
        <v>Dell</v>
      </c>
      <c r="Q351" s="31">
        <f>INDEX(Products!$E:$E,MATCH(O351,Products!$A:$A,0))</f>
        <v>0.3</v>
      </c>
      <c r="R351" s="10" t="s">
        <v>41</v>
      </c>
      <c r="S351" s="10" t="s">
        <v>240</v>
      </c>
      <c r="T351" s="10" t="s">
        <v>5058</v>
      </c>
      <c r="U351" s="12">
        <v>6.911999999999999</v>
      </c>
      <c r="V351" s="12">
        <v>3</v>
      </c>
      <c r="W351" s="12">
        <v>0.2</v>
      </c>
      <c r="X351" s="12">
        <v>2.3327999999999998</v>
      </c>
    </row>
    <row r="352" spans="1:24" ht="14" x14ac:dyDescent="0.3">
      <c r="A352" s="9">
        <v>351</v>
      </c>
      <c r="B352" s="14" t="s">
        <v>6183</v>
      </c>
      <c r="C352" s="15">
        <v>45027</v>
      </c>
      <c r="D352" s="15">
        <v>45029</v>
      </c>
      <c r="E352" s="10" t="s">
        <v>19</v>
      </c>
      <c r="F352" s="10" t="s">
        <v>1942</v>
      </c>
      <c r="G352" s="10" t="s">
        <v>1943</v>
      </c>
      <c r="H352" s="10" t="s">
        <v>22</v>
      </c>
      <c r="I352" s="10" t="s">
        <v>23</v>
      </c>
      <c r="J352" s="10" t="s">
        <v>1236</v>
      </c>
      <c r="K352" s="10" t="s">
        <v>48</v>
      </c>
      <c r="L352" s="10">
        <v>33180</v>
      </c>
      <c r="M352" s="10" t="s">
        <v>26</v>
      </c>
      <c r="N352" s="10" t="str">
        <f>_xlfn.XLOOKUP($M:$M,People!$B:$B,People!A:A)</f>
        <v>Fred Suzuki</v>
      </c>
      <c r="O352" s="10" t="s">
        <v>2675</v>
      </c>
      <c r="P352" s="10" t="str">
        <f>VLOOKUP(O352,Products!$A:$E,3,FALSE)</f>
        <v>Staples</v>
      </c>
      <c r="Q352" s="31">
        <f>INDEX(Products!$E:$E,MATCH(O352,Products!$A:$A,0))</f>
        <v>0.31</v>
      </c>
      <c r="R352" s="10" t="s">
        <v>41</v>
      </c>
      <c r="S352" s="10" t="s">
        <v>82</v>
      </c>
      <c r="T352" s="10" t="s">
        <v>2676</v>
      </c>
      <c r="U352" s="12">
        <v>10.368000000000002</v>
      </c>
      <c r="V352" s="12">
        <v>2</v>
      </c>
      <c r="W352" s="12">
        <v>0.2</v>
      </c>
      <c r="X352" s="12">
        <v>3.6288</v>
      </c>
    </row>
    <row r="353" spans="1:24" ht="14" x14ac:dyDescent="0.3">
      <c r="A353" s="9">
        <v>352</v>
      </c>
      <c r="B353" s="14" t="s">
        <v>6184</v>
      </c>
      <c r="C353" s="15">
        <v>45027</v>
      </c>
      <c r="D353" s="15">
        <v>45034</v>
      </c>
      <c r="E353" s="10" t="s">
        <v>44</v>
      </c>
      <c r="F353" s="10" t="s">
        <v>3526</v>
      </c>
      <c r="G353" s="10" t="s">
        <v>3527</v>
      </c>
      <c r="H353" s="10" t="s">
        <v>22</v>
      </c>
      <c r="I353" s="10" t="s">
        <v>23</v>
      </c>
      <c r="J353" s="10" t="s">
        <v>1525</v>
      </c>
      <c r="K353" s="10" t="s">
        <v>1526</v>
      </c>
      <c r="L353" s="10">
        <v>59405</v>
      </c>
      <c r="M353" s="10" t="s">
        <v>39</v>
      </c>
      <c r="N353" s="10" t="str">
        <f>_xlfn.XLOOKUP($M:$M,People!$B:$B,People!A:A)</f>
        <v>Sadie Pawthorne</v>
      </c>
      <c r="O353" s="10" t="s">
        <v>909</v>
      </c>
      <c r="P353" s="10" t="str">
        <f>VLOOKUP(O353,Products!$A:$E,3,FALSE)</f>
        <v>Office Depot</v>
      </c>
      <c r="Q353" s="31">
        <f>INDEX(Products!$E:$E,MATCH(O353,Products!$A:$A,0))</f>
        <v>0.32</v>
      </c>
      <c r="R353" s="10" t="s">
        <v>41</v>
      </c>
      <c r="S353" s="10" t="s">
        <v>53</v>
      </c>
      <c r="T353" s="10" t="s">
        <v>910</v>
      </c>
      <c r="U353" s="12">
        <v>87.08</v>
      </c>
      <c r="V353" s="12">
        <v>7</v>
      </c>
      <c r="W353" s="12">
        <v>0</v>
      </c>
      <c r="X353" s="12">
        <v>24.382400000000001</v>
      </c>
    </row>
    <row r="354" spans="1:24" ht="14" x14ac:dyDescent="0.3">
      <c r="A354" s="9">
        <v>353</v>
      </c>
      <c r="B354" s="14" t="s">
        <v>6183</v>
      </c>
      <c r="C354" s="15">
        <v>45027</v>
      </c>
      <c r="D354" s="15">
        <v>45029</v>
      </c>
      <c r="E354" s="10" t="s">
        <v>19</v>
      </c>
      <c r="F354" s="10" t="s">
        <v>1942</v>
      </c>
      <c r="G354" s="10" t="s">
        <v>1943</v>
      </c>
      <c r="H354" s="10" t="s">
        <v>22</v>
      </c>
      <c r="I354" s="10" t="s">
        <v>23</v>
      </c>
      <c r="J354" s="10" t="s">
        <v>1236</v>
      </c>
      <c r="K354" s="10" t="s">
        <v>48</v>
      </c>
      <c r="L354" s="10">
        <v>33180</v>
      </c>
      <c r="M354" s="10" t="s">
        <v>26</v>
      </c>
      <c r="N354" s="10" t="str">
        <f>_xlfn.XLOOKUP($M:$M,People!$B:$B,People!A:A)</f>
        <v>Fred Suzuki</v>
      </c>
      <c r="O354" s="10" t="s">
        <v>5059</v>
      </c>
      <c r="P354" s="10" t="str">
        <f>VLOOKUP(O354,Products!$A:$E,3,FALSE)</f>
        <v>HP</v>
      </c>
      <c r="Q354" s="31">
        <f>INDEX(Products!$E:$E,MATCH(O354,Products!$A:$A,0))</f>
        <v>0.33</v>
      </c>
      <c r="R354" s="10" t="s">
        <v>64</v>
      </c>
      <c r="S354" s="10" t="s">
        <v>144</v>
      </c>
      <c r="T354" s="10" t="s">
        <v>5060</v>
      </c>
      <c r="U354" s="12">
        <v>335.94400000000002</v>
      </c>
      <c r="V354" s="12">
        <v>7</v>
      </c>
      <c r="W354" s="12">
        <v>0.2</v>
      </c>
      <c r="X354" s="12">
        <v>41.992999999999995</v>
      </c>
    </row>
    <row r="355" spans="1:24" ht="14" x14ac:dyDescent="0.3">
      <c r="A355" s="9">
        <v>354</v>
      </c>
      <c r="B355" s="14" t="s">
        <v>6183</v>
      </c>
      <c r="C355" s="15">
        <v>45027</v>
      </c>
      <c r="D355" s="15">
        <v>45029</v>
      </c>
      <c r="E355" s="10" t="s">
        <v>19</v>
      </c>
      <c r="F355" s="10" t="s">
        <v>1942</v>
      </c>
      <c r="G355" s="10" t="s">
        <v>1943</v>
      </c>
      <c r="H355" s="10" t="s">
        <v>22</v>
      </c>
      <c r="I355" s="10" t="s">
        <v>23</v>
      </c>
      <c r="J355" s="10" t="s">
        <v>1236</v>
      </c>
      <c r="K355" s="10" t="s">
        <v>48</v>
      </c>
      <c r="L355" s="10">
        <v>33180</v>
      </c>
      <c r="M355" s="10" t="s">
        <v>26</v>
      </c>
      <c r="N355" s="10" t="str">
        <f>_xlfn.XLOOKUP($M:$M,People!$B:$B,People!A:A)</f>
        <v>Fred Suzuki</v>
      </c>
      <c r="O355" s="10" t="s">
        <v>939</v>
      </c>
      <c r="P355" s="10" t="str">
        <f>VLOOKUP(O355,Products!$A:$E,3,FALSE)</f>
        <v>IKEA</v>
      </c>
      <c r="Q355" s="31">
        <f>INDEX(Products!$E:$E,MATCH(O355,Products!$A:$A,0))</f>
        <v>0.28000000000000003</v>
      </c>
      <c r="R355" s="10" t="s">
        <v>64</v>
      </c>
      <c r="S355" s="10" t="s">
        <v>144</v>
      </c>
      <c r="T355" s="10" t="s">
        <v>940</v>
      </c>
      <c r="U355" s="12">
        <v>383.97600000000006</v>
      </c>
      <c r="V355" s="12">
        <v>3</v>
      </c>
      <c r="W355" s="12">
        <v>0.2</v>
      </c>
      <c r="X355" s="12">
        <v>81.59490000000001</v>
      </c>
    </row>
    <row r="356" spans="1:24" ht="14" x14ac:dyDescent="0.3">
      <c r="A356" s="9">
        <v>355</v>
      </c>
      <c r="B356" s="14" t="s">
        <v>6184</v>
      </c>
      <c r="C356" s="15">
        <v>45027</v>
      </c>
      <c r="D356" s="15">
        <v>45034</v>
      </c>
      <c r="E356" s="10" t="s">
        <v>44</v>
      </c>
      <c r="F356" s="10" t="s">
        <v>3526</v>
      </c>
      <c r="G356" s="10" t="s">
        <v>3527</v>
      </c>
      <c r="H356" s="10" t="s">
        <v>22</v>
      </c>
      <c r="I356" s="10" t="s">
        <v>23</v>
      </c>
      <c r="J356" s="10" t="s">
        <v>1525</v>
      </c>
      <c r="K356" s="10" t="s">
        <v>1526</v>
      </c>
      <c r="L356" s="10">
        <v>59405</v>
      </c>
      <c r="M356" s="10" t="s">
        <v>39</v>
      </c>
      <c r="N356" s="10" t="str">
        <f>_xlfn.XLOOKUP($M:$M,People!$B:$B,People!A:A)</f>
        <v>Sadie Pawthorne</v>
      </c>
      <c r="O356" s="10" t="s">
        <v>4879</v>
      </c>
      <c r="P356" s="10" t="str">
        <f>VLOOKUP(O356,Products!$A:$E,3,FALSE)</f>
        <v>Canon</v>
      </c>
      <c r="Q356" s="31">
        <f>INDEX(Products!$E:$E,MATCH(O356,Products!$A:$A,0))</f>
        <v>0.34</v>
      </c>
      <c r="R356" s="10" t="s">
        <v>64</v>
      </c>
      <c r="S356" s="10" t="s">
        <v>144</v>
      </c>
      <c r="T356" s="10" t="s">
        <v>4880</v>
      </c>
      <c r="U356" s="12">
        <v>217.44</v>
      </c>
      <c r="V356" s="12">
        <v>6</v>
      </c>
      <c r="W356" s="12">
        <v>0</v>
      </c>
      <c r="X356" s="12">
        <v>91.32480000000001</v>
      </c>
    </row>
    <row r="357" spans="1:24" ht="14" x14ac:dyDescent="0.3">
      <c r="A357" s="9">
        <v>356</v>
      </c>
      <c r="B357" s="14" t="s">
        <v>6184</v>
      </c>
      <c r="C357" s="15">
        <v>45027</v>
      </c>
      <c r="D357" s="15">
        <v>45034</v>
      </c>
      <c r="E357" s="10" t="s">
        <v>44</v>
      </c>
      <c r="F357" s="10" t="s">
        <v>3526</v>
      </c>
      <c r="G357" s="10" t="s">
        <v>3527</v>
      </c>
      <c r="H357" s="10" t="s">
        <v>22</v>
      </c>
      <c r="I357" s="10" t="s">
        <v>23</v>
      </c>
      <c r="J357" s="10" t="s">
        <v>1525</v>
      </c>
      <c r="K357" s="10" t="s">
        <v>1526</v>
      </c>
      <c r="L357" s="10">
        <v>59405</v>
      </c>
      <c r="M357" s="10" t="s">
        <v>39</v>
      </c>
      <c r="N357" s="10" t="str">
        <f>_xlfn.XLOOKUP($M:$M,People!$B:$B,People!A:A)</f>
        <v>Sadie Pawthorne</v>
      </c>
      <c r="O357" s="10" t="s">
        <v>1692</v>
      </c>
      <c r="P357" s="10" t="str">
        <f>VLOOKUP(O357,Products!$A:$E,3,FALSE)</f>
        <v>Logitech</v>
      </c>
      <c r="Q357" s="31">
        <f>INDEX(Products!$E:$E,MATCH(O357,Products!$A:$A,0))</f>
        <v>0.35</v>
      </c>
      <c r="R357" s="10" t="s">
        <v>64</v>
      </c>
      <c r="S357" s="10" t="s">
        <v>65</v>
      </c>
      <c r="T357" s="10" t="s">
        <v>1693</v>
      </c>
      <c r="U357" s="12">
        <v>105.584</v>
      </c>
      <c r="V357" s="12">
        <v>2</v>
      </c>
      <c r="W357" s="12">
        <v>0.2</v>
      </c>
      <c r="X357" s="12">
        <v>9.2386000000000053</v>
      </c>
    </row>
    <row r="358" spans="1:24" ht="14" x14ac:dyDescent="0.3">
      <c r="A358" s="9">
        <v>357</v>
      </c>
      <c r="B358" s="14" t="s">
        <v>6185</v>
      </c>
      <c r="C358" s="15">
        <v>45027</v>
      </c>
      <c r="D358" s="15">
        <v>45032</v>
      </c>
      <c r="E358" s="10" t="s">
        <v>19</v>
      </c>
      <c r="F358" s="10" t="s">
        <v>349</v>
      </c>
      <c r="G358" s="10" t="s">
        <v>350</v>
      </c>
      <c r="H358" s="10" t="s">
        <v>92</v>
      </c>
      <c r="I358" s="10" t="s">
        <v>23</v>
      </c>
      <c r="J358" s="10" t="s">
        <v>1080</v>
      </c>
      <c r="K358" s="10" t="s">
        <v>94</v>
      </c>
      <c r="L358" s="10">
        <v>78745</v>
      </c>
      <c r="M358" s="10" t="s">
        <v>95</v>
      </c>
      <c r="N358" s="10" t="str">
        <f>_xlfn.XLOOKUP($M:$M,People!$B:$B,People!A:A)</f>
        <v>Roxanne Rodriguez</v>
      </c>
      <c r="O358" s="10" t="s">
        <v>4349</v>
      </c>
      <c r="P358" s="10" t="str">
        <f>VLOOKUP(O358,Products!$A:$E,3,FALSE)</f>
        <v>3M</v>
      </c>
      <c r="Q358" s="31">
        <f>INDEX(Products!$E:$E,MATCH(O358,Products!$A:$A,0))</f>
        <v>0.36</v>
      </c>
      <c r="R358" s="10" t="s">
        <v>64</v>
      </c>
      <c r="S358" s="10" t="s">
        <v>65</v>
      </c>
      <c r="T358" s="10" t="s">
        <v>4350</v>
      </c>
      <c r="U358" s="12">
        <v>758.35200000000009</v>
      </c>
      <c r="V358" s="12">
        <v>6</v>
      </c>
      <c r="W358" s="12">
        <v>0.2</v>
      </c>
      <c r="X358" s="12">
        <v>265.42320000000001</v>
      </c>
    </row>
    <row r="359" spans="1:24" ht="14" x14ac:dyDescent="0.3">
      <c r="A359" s="9">
        <v>358</v>
      </c>
      <c r="B359" s="14" t="s">
        <v>6186</v>
      </c>
      <c r="C359" s="15">
        <v>45028</v>
      </c>
      <c r="D359" s="15">
        <v>45033</v>
      </c>
      <c r="E359" s="10" t="s">
        <v>44</v>
      </c>
      <c r="F359" s="10" t="s">
        <v>4441</v>
      </c>
      <c r="G359" s="10" t="s">
        <v>4442</v>
      </c>
      <c r="H359" s="10" t="s">
        <v>36</v>
      </c>
      <c r="I359" s="10" t="s">
        <v>23</v>
      </c>
      <c r="J359" s="10" t="s">
        <v>4597</v>
      </c>
      <c r="K359" s="10" t="s">
        <v>38</v>
      </c>
      <c r="L359" s="10">
        <v>90278</v>
      </c>
      <c r="M359" s="10" t="s">
        <v>39</v>
      </c>
      <c r="N359" s="10" t="str">
        <f>_xlfn.XLOOKUP($M:$M,People!$B:$B,People!A:A)</f>
        <v>Sadie Pawthorne</v>
      </c>
      <c r="O359" s="10" t="s">
        <v>1447</v>
      </c>
      <c r="P359" s="10" t="str">
        <f>VLOOKUP(O359,Products!$A:$E,3,FALSE)</f>
        <v>HP</v>
      </c>
      <c r="Q359" s="31">
        <f>INDEX(Products!$E:$E,MATCH(O359,Products!$A:$A,0))</f>
        <v>0.27</v>
      </c>
      <c r="R359" s="10" t="s">
        <v>28</v>
      </c>
      <c r="S359" s="10" t="s">
        <v>29</v>
      </c>
      <c r="T359" s="10" t="s">
        <v>1448</v>
      </c>
      <c r="U359" s="12">
        <v>308.49900000000002</v>
      </c>
      <c r="V359" s="12">
        <v>3</v>
      </c>
      <c r="W359" s="12">
        <v>0.15</v>
      </c>
      <c r="X359" s="12">
        <v>-18.146999999999998</v>
      </c>
    </row>
    <row r="360" spans="1:24" ht="14" x14ac:dyDescent="0.3">
      <c r="A360" s="9">
        <v>359</v>
      </c>
      <c r="B360" s="14" t="s">
        <v>6187</v>
      </c>
      <c r="C360" s="15">
        <v>45028</v>
      </c>
      <c r="D360" s="15">
        <v>45034</v>
      </c>
      <c r="E360" s="10" t="s">
        <v>44</v>
      </c>
      <c r="F360" s="10" t="s">
        <v>3825</v>
      </c>
      <c r="G360" s="10" t="s">
        <v>3826</v>
      </c>
      <c r="H360" s="10" t="s">
        <v>36</v>
      </c>
      <c r="I360" s="10" t="s">
        <v>23</v>
      </c>
      <c r="J360" s="10" t="s">
        <v>5923</v>
      </c>
      <c r="K360" s="10" t="s">
        <v>38</v>
      </c>
      <c r="L360" s="10">
        <v>95240</v>
      </c>
      <c r="M360" s="10" t="s">
        <v>39</v>
      </c>
      <c r="N360" s="10" t="str">
        <f>_xlfn.XLOOKUP($M:$M,People!$B:$B,People!A:A)</f>
        <v>Sadie Pawthorne</v>
      </c>
      <c r="O360" s="10" t="s">
        <v>5031</v>
      </c>
      <c r="P360" s="10" t="str">
        <f>VLOOKUP(O360,Products!$A:$E,3,FALSE)</f>
        <v>Avery</v>
      </c>
      <c r="Q360" s="31">
        <f>INDEX(Products!$E:$E,MATCH(O360,Products!$A:$A,0))</f>
        <v>0.37</v>
      </c>
      <c r="R360" s="10" t="s">
        <v>41</v>
      </c>
      <c r="S360" s="10" t="s">
        <v>61</v>
      </c>
      <c r="T360" s="10" t="s">
        <v>5032</v>
      </c>
      <c r="U360" s="12">
        <v>39.68</v>
      </c>
      <c r="V360" s="12">
        <v>2</v>
      </c>
      <c r="W360" s="12">
        <v>0</v>
      </c>
      <c r="X360" s="12">
        <v>16.268800000000002</v>
      </c>
    </row>
    <row r="361" spans="1:24" ht="14" x14ac:dyDescent="0.3">
      <c r="A361" s="9">
        <v>360</v>
      </c>
      <c r="B361" s="14" t="s">
        <v>6186</v>
      </c>
      <c r="C361" s="15">
        <v>45028</v>
      </c>
      <c r="D361" s="15">
        <v>45033</v>
      </c>
      <c r="E361" s="10" t="s">
        <v>44</v>
      </c>
      <c r="F361" s="10" t="s">
        <v>4441</v>
      </c>
      <c r="G361" s="10" t="s">
        <v>4442</v>
      </c>
      <c r="H361" s="10" t="s">
        <v>36</v>
      </c>
      <c r="I361" s="10" t="s">
        <v>23</v>
      </c>
      <c r="J361" s="10" t="s">
        <v>4597</v>
      </c>
      <c r="K361" s="10" t="s">
        <v>38</v>
      </c>
      <c r="L361" s="10">
        <v>90278</v>
      </c>
      <c r="M361" s="10" t="s">
        <v>39</v>
      </c>
      <c r="N361" s="10" t="str">
        <f>_xlfn.XLOOKUP($M:$M,People!$B:$B,People!A:A)</f>
        <v>Sadie Pawthorne</v>
      </c>
      <c r="O361" s="10" t="s">
        <v>1694</v>
      </c>
      <c r="P361" s="10" t="str">
        <f>VLOOKUP(O361,Products!$A:$E,3,FALSE)</f>
        <v>IKEA</v>
      </c>
      <c r="Q361" s="31">
        <f>INDEX(Products!$E:$E,MATCH(O361,Products!$A:$A,0))</f>
        <v>0.38</v>
      </c>
      <c r="R361" s="10" t="s">
        <v>41</v>
      </c>
      <c r="S361" s="10" t="s">
        <v>68</v>
      </c>
      <c r="T361" s="10" t="s">
        <v>1695</v>
      </c>
      <c r="U361" s="12">
        <v>18.088000000000001</v>
      </c>
      <c r="V361" s="12">
        <v>7</v>
      </c>
      <c r="W361" s="12">
        <v>0.2</v>
      </c>
      <c r="X361" s="12">
        <v>6.5569000000000006</v>
      </c>
    </row>
    <row r="362" spans="1:24" ht="14" x14ac:dyDescent="0.3">
      <c r="A362" s="9">
        <v>361</v>
      </c>
      <c r="B362" s="14" t="s">
        <v>6188</v>
      </c>
      <c r="C362" s="15">
        <v>45028</v>
      </c>
      <c r="D362" s="15">
        <v>45033</v>
      </c>
      <c r="E362" s="10" t="s">
        <v>44</v>
      </c>
      <c r="F362" s="10" t="s">
        <v>4505</v>
      </c>
      <c r="G362" s="10" t="s">
        <v>4506</v>
      </c>
      <c r="H362" s="10" t="s">
        <v>22</v>
      </c>
      <c r="I362" s="10" t="s">
        <v>23</v>
      </c>
      <c r="J362" s="10" t="s">
        <v>473</v>
      </c>
      <c r="K362" s="10" t="s">
        <v>226</v>
      </c>
      <c r="L362" s="10">
        <v>47401</v>
      </c>
      <c r="M362" s="10" t="s">
        <v>95</v>
      </c>
      <c r="N362" s="10" t="str">
        <f>_xlfn.XLOOKUP($M:$M,People!$B:$B,People!A:A)</f>
        <v>Roxanne Rodriguez</v>
      </c>
      <c r="O362" s="10" t="s">
        <v>2412</v>
      </c>
      <c r="P362" s="10" t="str">
        <f>VLOOKUP(O362,Products!$A:$E,3,FALSE)</f>
        <v>Samsung</v>
      </c>
      <c r="Q362" s="31">
        <f>INDEX(Products!$E:$E,MATCH(O362,Products!$A:$A,0))</f>
        <v>0.39</v>
      </c>
      <c r="R362" s="10" t="s">
        <v>41</v>
      </c>
      <c r="S362" s="10" t="s">
        <v>82</v>
      </c>
      <c r="T362" s="10" t="s">
        <v>2413</v>
      </c>
      <c r="U362" s="12">
        <v>32.400000000000006</v>
      </c>
      <c r="V362" s="12">
        <v>5</v>
      </c>
      <c r="W362" s="12">
        <v>0</v>
      </c>
      <c r="X362" s="12">
        <v>15.552000000000001</v>
      </c>
    </row>
    <row r="363" spans="1:24" ht="14" x14ac:dyDescent="0.3">
      <c r="A363" s="9">
        <v>362</v>
      </c>
      <c r="B363" s="14" t="s">
        <v>6186</v>
      </c>
      <c r="C363" s="15">
        <v>45028</v>
      </c>
      <c r="D363" s="15">
        <v>45033</v>
      </c>
      <c r="E363" s="10" t="s">
        <v>44</v>
      </c>
      <c r="F363" s="10" t="s">
        <v>4441</v>
      </c>
      <c r="G363" s="10" t="s">
        <v>4442</v>
      </c>
      <c r="H363" s="10" t="s">
        <v>36</v>
      </c>
      <c r="I363" s="10" t="s">
        <v>23</v>
      </c>
      <c r="J363" s="10" t="s">
        <v>4597</v>
      </c>
      <c r="K363" s="10" t="s">
        <v>38</v>
      </c>
      <c r="L363" s="10">
        <v>90278</v>
      </c>
      <c r="M363" s="10" t="s">
        <v>39</v>
      </c>
      <c r="N363" s="10" t="str">
        <f>_xlfn.XLOOKUP($M:$M,People!$B:$B,People!A:A)</f>
        <v>Sadie Pawthorne</v>
      </c>
      <c r="O363" s="10" t="s">
        <v>2686</v>
      </c>
      <c r="P363" s="10" t="str">
        <f>VLOOKUP(O363,Products!$A:$E,3,FALSE)</f>
        <v>Dell</v>
      </c>
      <c r="Q363" s="31">
        <f>INDEX(Products!$E:$E,MATCH(O363,Products!$A:$A,0))</f>
        <v>0.4</v>
      </c>
      <c r="R363" s="10" t="s">
        <v>64</v>
      </c>
      <c r="S363" s="10" t="s">
        <v>65</v>
      </c>
      <c r="T363" s="10" t="s">
        <v>2687</v>
      </c>
      <c r="U363" s="12">
        <v>438.36800000000005</v>
      </c>
      <c r="V363" s="12">
        <v>4</v>
      </c>
      <c r="W363" s="12">
        <v>0.2</v>
      </c>
      <c r="X363" s="12">
        <v>38.357200000000006</v>
      </c>
    </row>
    <row r="364" spans="1:24" ht="14" x14ac:dyDescent="0.3">
      <c r="A364" s="9">
        <v>363</v>
      </c>
      <c r="B364" s="14" t="s">
        <v>6186</v>
      </c>
      <c r="C364" s="15">
        <v>45028</v>
      </c>
      <c r="D364" s="15">
        <v>45033</v>
      </c>
      <c r="E364" s="10" t="s">
        <v>44</v>
      </c>
      <c r="F364" s="10" t="s">
        <v>4441</v>
      </c>
      <c r="G364" s="10" t="s">
        <v>4442</v>
      </c>
      <c r="H364" s="10" t="s">
        <v>36</v>
      </c>
      <c r="I364" s="10" t="s">
        <v>23</v>
      </c>
      <c r="J364" s="10" t="s">
        <v>4597</v>
      </c>
      <c r="K364" s="10" t="s">
        <v>38</v>
      </c>
      <c r="L364" s="10">
        <v>90278</v>
      </c>
      <c r="M364" s="10" t="s">
        <v>39</v>
      </c>
      <c r="N364" s="10" t="str">
        <f>_xlfn.XLOOKUP($M:$M,People!$B:$B,People!A:A)</f>
        <v>Sadie Pawthorne</v>
      </c>
      <c r="O364" s="10" t="s">
        <v>2199</v>
      </c>
      <c r="P364" s="10" t="str">
        <f>VLOOKUP(O364,Products!$A:$E,3,FALSE)</f>
        <v>Staples</v>
      </c>
      <c r="Q364" s="31">
        <f>INDEX(Products!$E:$E,MATCH(O364,Products!$A:$A,0))</f>
        <v>0.25</v>
      </c>
      <c r="R364" s="10" t="s">
        <v>64</v>
      </c>
      <c r="S364" s="10" t="s">
        <v>65</v>
      </c>
      <c r="T364" s="10" t="s">
        <v>2200</v>
      </c>
      <c r="U364" s="12">
        <v>1075.088</v>
      </c>
      <c r="V364" s="12">
        <v>14</v>
      </c>
      <c r="W364" s="12">
        <v>0.2</v>
      </c>
      <c r="X364" s="12">
        <v>94.070199999999943</v>
      </c>
    </row>
    <row r="365" spans="1:24" ht="14" x14ac:dyDescent="0.3">
      <c r="A365" s="9">
        <v>364</v>
      </c>
      <c r="B365" s="14" t="s">
        <v>6189</v>
      </c>
      <c r="C365" s="15">
        <v>45029</v>
      </c>
      <c r="D365" s="15">
        <v>45033</v>
      </c>
      <c r="E365" s="10" t="s">
        <v>19</v>
      </c>
      <c r="F365" s="10" t="s">
        <v>512</v>
      </c>
      <c r="G365" s="10" t="s">
        <v>513</v>
      </c>
      <c r="H365" s="10" t="s">
        <v>36</v>
      </c>
      <c r="I365" s="10" t="s">
        <v>23</v>
      </c>
      <c r="J365" s="10" t="s">
        <v>131</v>
      </c>
      <c r="K365" s="10" t="s">
        <v>132</v>
      </c>
      <c r="L365" s="10">
        <v>19140</v>
      </c>
      <c r="M365" s="10" t="s">
        <v>133</v>
      </c>
      <c r="N365" s="10" t="str">
        <f>_xlfn.XLOOKUP($M:$M,People!$B:$B,People!A:A)</f>
        <v>Chuck Magee</v>
      </c>
      <c r="O365" s="10" t="s">
        <v>1076</v>
      </c>
      <c r="P365" s="10" t="str">
        <f>VLOOKUP(O365,Products!$A:$E,3,FALSE)</f>
        <v>Office Depot</v>
      </c>
      <c r="Q365" s="31">
        <f>INDEX(Products!$E:$E,MATCH(O365,Products!$A:$A,0))</f>
        <v>0.26</v>
      </c>
      <c r="R365" s="10" t="s">
        <v>41</v>
      </c>
      <c r="S365" s="10" t="s">
        <v>61</v>
      </c>
      <c r="T365" s="10" t="s">
        <v>1077</v>
      </c>
      <c r="U365" s="12">
        <v>17.856000000000002</v>
      </c>
      <c r="V365" s="12">
        <v>4</v>
      </c>
      <c r="W365" s="12">
        <v>0.2</v>
      </c>
      <c r="X365" s="12">
        <v>1.1159999999999979</v>
      </c>
    </row>
    <row r="366" spans="1:24" ht="14" x14ac:dyDescent="0.3">
      <c r="A366" s="9">
        <v>365</v>
      </c>
      <c r="B366" s="14" t="s">
        <v>6189</v>
      </c>
      <c r="C366" s="15">
        <v>45029</v>
      </c>
      <c r="D366" s="15">
        <v>45033</v>
      </c>
      <c r="E366" s="10" t="s">
        <v>19</v>
      </c>
      <c r="F366" s="10" t="s">
        <v>512</v>
      </c>
      <c r="G366" s="10" t="s">
        <v>513</v>
      </c>
      <c r="H366" s="10" t="s">
        <v>36</v>
      </c>
      <c r="I366" s="10" t="s">
        <v>23</v>
      </c>
      <c r="J366" s="10" t="s">
        <v>131</v>
      </c>
      <c r="K366" s="10" t="s">
        <v>132</v>
      </c>
      <c r="L366" s="10">
        <v>19140</v>
      </c>
      <c r="M366" s="10" t="s">
        <v>133</v>
      </c>
      <c r="N366" s="10" t="str">
        <f>_xlfn.XLOOKUP($M:$M,People!$B:$B,People!A:A)</f>
        <v>Chuck Magee</v>
      </c>
      <c r="O366" s="10" t="s">
        <v>88</v>
      </c>
      <c r="P366" s="10" t="str">
        <f>VLOOKUP(O366,Products!$A:$E,3,FALSE)</f>
        <v>HP</v>
      </c>
      <c r="Q366" s="31">
        <f>INDEX(Products!$E:$E,MATCH(O366,Products!$A:$A,0))</f>
        <v>0.27</v>
      </c>
      <c r="R366" s="10" t="s">
        <v>41</v>
      </c>
      <c r="S366" s="10" t="s">
        <v>68</v>
      </c>
      <c r="T366" s="10" t="s">
        <v>89</v>
      </c>
      <c r="U366" s="12">
        <v>509.97000000000008</v>
      </c>
      <c r="V366" s="12">
        <v>10</v>
      </c>
      <c r="W366" s="12">
        <v>0.7</v>
      </c>
      <c r="X366" s="12">
        <v>-407.97599999999989</v>
      </c>
    </row>
    <row r="367" spans="1:24" ht="14" x14ac:dyDescent="0.3">
      <c r="A367" s="9">
        <v>366</v>
      </c>
      <c r="B367" s="14" t="s">
        <v>6189</v>
      </c>
      <c r="C367" s="15">
        <v>45029</v>
      </c>
      <c r="D367" s="15">
        <v>45033</v>
      </c>
      <c r="E367" s="10" t="s">
        <v>19</v>
      </c>
      <c r="F367" s="10" t="s">
        <v>512</v>
      </c>
      <c r="G367" s="10" t="s">
        <v>513</v>
      </c>
      <c r="H367" s="10" t="s">
        <v>36</v>
      </c>
      <c r="I367" s="10" t="s">
        <v>23</v>
      </c>
      <c r="J367" s="10" t="s">
        <v>131</v>
      </c>
      <c r="K367" s="10" t="s">
        <v>132</v>
      </c>
      <c r="L367" s="10">
        <v>19140</v>
      </c>
      <c r="M367" s="10" t="s">
        <v>133</v>
      </c>
      <c r="N367" s="10" t="str">
        <f>_xlfn.XLOOKUP($M:$M,People!$B:$B,People!A:A)</f>
        <v>Chuck Magee</v>
      </c>
      <c r="O367" s="10" t="s">
        <v>494</v>
      </c>
      <c r="P367" s="10" t="str">
        <f>VLOOKUP(O367,Products!$A:$E,3,FALSE)</f>
        <v>Canon</v>
      </c>
      <c r="Q367" s="31">
        <f>INDEX(Products!$E:$E,MATCH(O367,Products!$A:$A,0))</f>
        <v>0.28000000000000003</v>
      </c>
      <c r="R367" s="10" t="s">
        <v>41</v>
      </c>
      <c r="S367" s="10" t="s">
        <v>240</v>
      </c>
      <c r="T367" s="10" t="s">
        <v>495</v>
      </c>
      <c r="U367" s="12">
        <v>30.991999999999997</v>
      </c>
      <c r="V367" s="12">
        <v>13</v>
      </c>
      <c r="W367" s="12">
        <v>0.2</v>
      </c>
      <c r="X367" s="12">
        <v>10.072399999999996</v>
      </c>
    </row>
    <row r="368" spans="1:24" ht="14" x14ac:dyDescent="0.3">
      <c r="A368" s="9">
        <v>367</v>
      </c>
      <c r="B368" s="14" t="s">
        <v>6190</v>
      </c>
      <c r="C368" s="15">
        <v>45029</v>
      </c>
      <c r="D368" s="15">
        <v>45034</v>
      </c>
      <c r="E368" s="10" t="s">
        <v>44</v>
      </c>
      <c r="F368" s="10" t="s">
        <v>2867</v>
      </c>
      <c r="G368" s="10" t="s">
        <v>2868</v>
      </c>
      <c r="H368" s="10" t="s">
        <v>92</v>
      </c>
      <c r="I368" s="10" t="s">
        <v>23</v>
      </c>
      <c r="J368" s="10" t="s">
        <v>3637</v>
      </c>
      <c r="K368" s="10" t="s">
        <v>2318</v>
      </c>
      <c r="L368" s="10">
        <v>21215</v>
      </c>
      <c r="M368" s="10" t="s">
        <v>133</v>
      </c>
      <c r="N368" s="10" t="str">
        <f>_xlfn.XLOOKUP($M:$M,People!$B:$B,People!A:A)</f>
        <v>Chuck Magee</v>
      </c>
      <c r="O368" s="10" t="s">
        <v>5719</v>
      </c>
      <c r="P368" s="10" t="str">
        <f>VLOOKUP(O368,Products!$A:$E,3,FALSE)</f>
        <v>Logitech</v>
      </c>
      <c r="Q368" s="31">
        <f>INDEX(Products!$E:$E,MATCH(O368,Products!$A:$A,0))</f>
        <v>0.28999999999999998</v>
      </c>
      <c r="R368" s="10" t="s">
        <v>41</v>
      </c>
      <c r="S368" s="10" t="s">
        <v>42</v>
      </c>
      <c r="T368" s="10" t="s">
        <v>5720</v>
      </c>
      <c r="U368" s="12">
        <v>7.83</v>
      </c>
      <c r="V368" s="12">
        <v>3</v>
      </c>
      <c r="W368" s="12">
        <v>0</v>
      </c>
      <c r="X368" s="12">
        <v>3.6017999999999999</v>
      </c>
    </row>
    <row r="369" spans="1:24" ht="14" x14ac:dyDescent="0.3">
      <c r="A369" s="9">
        <v>368</v>
      </c>
      <c r="B369" s="14" t="s">
        <v>6189</v>
      </c>
      <c r="C369" s="15">
        <v>45029</v>
      </c>
      <c r="D369" s="15">
        <v>45033</v>
      </c>
      <c r="E369" s="10" t="s">
        <v>19</v>
      </c>
      <c r="F369" s="10" t="s">
        <v>512</v>
      </c>
      <c r="G369" s="10" t="s">
        <v>513</v>
      </c>
      <c r="H369" s="10" t="s">
        <v>36</v>
      </c>
      <c r="I369" s="10" t="s">
        <v>23</v>
      </c>
      <c r="J369" s="10" t="s">
        <v>131</v>
      </c>
      <c r="K369" s="10" t="s">
        <v>132</v>
      </c>
      <c r="L369" s="10">
        <v>19140</v>
      </c>
      <c r="M369" s="10" t="s">
        <v>133</v>
      </c>
      <c r="N369" s="10" t="str">
        <f>_xlfn.XLOOKUP($M:$M,People!$B:$B,People!A:A)</f>
        <v>Chuck Magee</v>
      </c>
      <c r="O369" s="10" t="s">
        <v>1078</v>
      </c>
      <c r="P369" s="10" t="str">
        <f>VLOOKUP(O369,Products!$A:$E,3,FALSE)</f>
        <v>3M</v>
      </c>
      <c r="Q369" s="31">
        <f>INDEX(Products!$E:$E,MATCH(O369,Products!$A:$A,0))</f>
        <v>0.3</v>
      </c>
      <c r="R369" s="10" t="s">
        <v>64</v>
      </c>
      <c r="S369" s="10" t="s">
        <v>65</v>
      </c>
      <c r="T369" s="10" t="s">
        <v>1079</v>
      </c>
      <c r="U369" s="12">
        <v>71.927999999999997</v>
      </c>
      <c r="V369" s="12">
        <v>12</v>
      </c>
      <c r="W369" s="12">
        <v>0.4</v>
      </c>
      <c r="X369" s="12">
        <v>8.3915999999999897</v>
      </c>
    </row>
    <row r="370" spans="1:24" ht="14" x14ac:dyDescent="0.3">
      <c r="A370" s="9">
        <v>369</v>
      </c>
      <c r="B370" s="14" t="s">
        <v>6191</v>
      </c>
      <c r="C370" s="15">
        <v>45031</v>
      </c>
      <c r="D370" s="15">
        <v>45031</v>
      </c>
      <c r="E370" s="10" t="s">
        <v>1124</v>
      </c>
      <c r="F370" s="10" t="s">
        <v>269</v>
      </c>
      <c r="G370" s="10" t="s">
        <v>270</v>
      </c>
      <c r="H370" s="10" t="s">
        <v>92</v>
      </c>
      <c r="I370" s="10" t="s">
        <v>23</v>
      </c>
      <c r="J370" s="10" t="s">
        <v>37</v>
      </c>
      <c r="K370" s="10" t="s">
        <v>38</v>
      </c>
      <c r="L370" s="10">
        <v>90049</v>
      </c>
      <c r="M370" s="10" t="s">
        <v>39</v>
      </c>
      <c r="N370" s="10" t="str">
        <f>_xlfn.XLOOKUP($M:$M,People!$B:$B,People!A:A)</f>
        <v>Sadie Pawthorne</v>
      </c>
      <c r="O370" s="10" t="s">
        <v>946</v>
      </c>
      <c r="P370" s="10" t="str">
        <f>VLOOKUP(O370,Products!$A:$E,3,FALSE)</f>
        <v>Avery</v>
      </c>
      <c r="Q370" s="31">
        <f>INDEX(Products!$E:$E,MATCH(O370,Products!$A:$A,0))</f>
        <v>0.31</v>
      </c>
      <c r="R370" s="10" t="s">
        <v>28</v>
      </c>
      <c r="S370" s="10" t="s">
        <v>58</v>
      </c>
      <c r="T370" s="10" t="s">
        <v>947</v>
      </c>
      <c r="U370" s="12">
        <v>187.76</v>
      </c>
      <c r="V370" s="12">
        <v>4</v>
      </c>
      <c r="W370" s="12">
        <v>0</v>
      </c>
      <c r="X370" s="12">
        <v>76.9816</v>
      </c>
    </row>
    <row r="371" spans="1:24" ht="14" x14ac:dyDescent="0.3">
      <c r="A371" s="9">
        <v>370</v>
      </c>
      <c r="B371" s="14" t="s">
        <v>6191</v>
      </c>
      <c r="C371" s="15">
        <v>45031</v>
      </c>
      <c r="D371" s="15">
        <v>45031</v>
      </c>
      <c r="E371" s="10" t="s">
        <v>1124</v>
      </c>
      <c r="F371" s="10" t="s">
        <v>269</v>
      </c>
      <c r="G371" s="10" t="s">
        <v>270</v>
      </c>
      <c r="H371" s="10" t="s">
        <v>92</v>
      </c>
      <c r="I371" s="10" t="s">
        <v>23</v>
      </c>
      <c r="J371" s="10" t="s">
        <v>37</v>
      </c>
      <c r="K371" s="10" t="s">
        <v>38</v>
      </c>
      <c r="L371" s="10">
        <v>90049</v>
      </c>
      <c r="M371" s="10" t="s">
        <v>39</v>
      </c>
      <c r="N371" s="10" t="str">
        <f>_xlfn.XLOOKUP($M:$M,People!$B:$B,People!A:A)</f>
        <v>Sadie Pawthorne</v>
      </c>
      <c r="O371" s="10" t="s">
        <v>2160</v>
      </c>
      <c r="P371" s="10" t="str">
        <f>VLOOKUP(O371,Products!$A:$E,3,FALSE)</f>
        <v>IKEA</v>
      </c>
      <c r="Q371" s="31">
        <f>INDEX(Products!$E:$E,MATCH(O371,Products!$A:$A,0))</f>
        <v>0.32</v>
      </c>
      <c r="R371" s="10" t="s">
        <v>41</v>
      </c>
      <c r="S371" s="10" t="s">
        <v>71</v>
      </c>
      <c r="T371" s="10" t="s">
        <v>2161</v>
      </c>
      <c r="U371" s="12">
        <v>106.96</v>
      </c>
      <c r="V371" s="12">
        <v>2</v>
      </c>
      <c r="W371" s="12">
        <v>0</v>
      </c>
      <c r="X371" s="12">
        <v>31.018399999999986</v>
      </c>
    </row>
    <row r="372" spans="1:24" ht="14" x14ac:dyDescent="0.3">
      <c r="A372" s="9">
        <v>371</v>
      </c>
      <c r="B372" s="14" t="s">
        <v>6192</v>
      </c>
      <c r="C372" s="15">
        <v>45032</v>
      </c>
      <c r="D372" s="15">
        <v>45036</v>
      </c>
      <c r="E372" s="10" t="s">
        <v>44</v>
      </c>
      <c r="F372" s="10" t="s">
        <v>552</v>
      </c>
      <c r="G372" s="10" t="s">
        <v>553</v>
      </c>
      <c r="H372" s="10" t="s">
        <v>36</v>
      </c>
      <c r="I372" s="10" t="s">
        <v>23</v>
      </c>
      <c r="J372" s="10" t="s">
        <v>458</v>
      </c>
      <c r="K372" s="10" t="s">
        <v>80</v>
      </c>
      <c r="L372" s="10">
        <v>28403</v>
      </c>
      <c r="M372" s="10" t="s">
        <v>26</v>
      </c>
      <c r="N372" s="10" t="str">
        <f>_xlfn.XLOOKUP($M:$M,People!$B:$B,People!A:A)</f>
        <v>Fred Suzuki</v>
      </c>
      <c r="O372" s="10" t="s">
        <v>1239</v>
      </c>
      <c r="P372" s="10" t="str">
        <f>VLOOKUP(O372,Products!$A:$E,3,FALSE)</f>
        <v>Logitech</v>
      </c>
      <c r="Q372" s="31">
        <f>INDEX(Products!$E:$E,MATCH(O372,Products!$A:$A,0))</f>
        <v>0.28999999999999998</v>
      </c>
      <c r="R372" s="10" t="s">
        <v>41</v>
      </c>
      <c r="S372" s="10" t="s">
        <v>61</v>
      </c>
      <c r="T372" s="10" t="s">
        <v>1240</v>
      </c>
      <c r="U372" s="12">
        <v>39.072000000000003</v>
      </c>
      <c r="V372" s="12">
        <v>6</v>
      </c>
      <c r="W372" s="12">
        <v>0.2</v>
      </c>
      <c r="X372" s="12">
        <v>9.7680000000000007</v>
      </c>
    </row>
    <row r="373" spans="1:24" ht="14" x14ac:dyDescent="0.3">
      <c r="A373" s="9">
        <v>372</v>
      </c>
      <c r="B373" s="14" t="s">
        <v>6193</v>
      </c>
      <c r="C373" s="15">
        <v>45034</v>
      </c>
      <c r="D373" s="15">
        <v>45038</v>
      </c>
      <c r="E373" s="10" t="s">
        <v>44</v>
      </c>
      <c r="F373" s="10" t="s">
        <v>259</v>
      </c>
      <c r="G373" s="10" t="s">
        <v>260</v>
      </c>
      <c r="H373" s="10" t="s">
        <v>22</v>
      </c>
      <c r="I373" s="10" t="s">
        <v>23</v>
      </c>
      <c r="J373" s="10" t="s">
        <v>165</v>
      </c>
      <c r="K373" s="10" t="s">
        <v>94</v>
      </c>
      <c r="L373" s="10">
        <v>77095</v>
      </c>
      <c r="M373" s="10" t="s">
        <v>95</v>
      </c>
      <c r="N373" s="10" t="str">
        <f>_xlfn.XLOOKUP($M:$M,People!$B:$B,People!A:A)</f>
        <v>Roxanne Rodriguez</v>
      </c>
      <c r="O373" s="10" t="s">
        <v>1017</v>
      </c>
      <c r="P373" s="10" t="str">
        <f>VLOOKUP(O373,Products!$A:$E,3,FALSE)</f>
        <v>Samsung</v>
      </c>
      <c r="Q373" s="31">
        <f>INDEX(Products!$E:$E,MATCH(O373,Products!$A:$A,0))</f>
        <v>0.33</v>
      </c>
      <c r="R373" s="10" t="s">
        <v>28</v>
      </c>
      <c r="S373" s="10" t="s">
        <v>32</v>
      </c>
      <c r="T373" s="10" t="s">
        <v>1018</v>
      </c>
      <c r="U373" s="12">
        <v>317.05799999999999</v>
      </c>
      <c r="V373" s="12">
        <v>3</v>
      </c>
      <c r="W373" s="12">
        <v>0.3</v>
      </c>
      <c r="X373" s="12">
        <v>-18.117599999999996</v>
      </c>
    </row>
    <row r="374" spans="1:24" ht="14" x14ac:dyDescent="0.3">
      <c r="A374" s="9">
        <v>373</v>
      </c>
      <c r="B374" s="14" t="s">
        <v>6194</v>
      </c>
      <c r="C374" s="15">
        <v>45034</v>
      </c>
      <c r="D374" s="15">
        <v>45039</v>
      </c>
      <c r="E374" s="10" t="s">
        <v>44</v>
      </c>
      <c r="F374" s="10" t="s">
        <v>1818</v>
      </c>
      <c r="G374" s="10" t="s">
        <v>1819</v>
      </c>
      <c r="H374" s="10" t="s">
        <v>22</v>
      </c>
      <c r="I374" s="10" t="s">
        <v>23</v>
      </c>
      <c r="J374" s="10" t="s">
        <v>37</v>
      </c>
      <c r="K374" s="10" t="s">
        <v>38</v>
      </c>
      <c r="L374" s="10">
        <v>90049</v>
      </c>
      <c r="M374" s="10" t="s">
        <v>39</v>
      </c>
      <c r="N374" s="10" t="str">
        <f>_xlfn.XLOOKUP($M:$M,People!$B:$B,People!A:A)</f>
        <v>Sadie Pawthorne</v>
      </c>
      <c r="O374" s="10" t="s">
        <v>4939</v>
      </c>
      <c r="P374" s="10" t="str">
        <f>VLOOKUP(O374,Products!$A:$E,3,FALSE)</f>
        <v>Dell</v>
      </c>
      <c r="Q374" s="31">
        <f>INDEX(Products!$E:$E,MATCH(O374,Products!$A:$A,0))</f>
        <v>0.34</v>
      </c>
      <c r="R374" s="10" t="s">
        <v>41</v>
      </c>
      <c r="S374" s="10" t="s">
        <v>61</v>
      </c>
      <c r="T374" s="10" t="s">
        <v>4940</v>
      </c>
      <c r="U374" s="12">
        <v>10.75</v>
      </c>
      <c r="V374" s="12">
        <v>5</v>
      </c>
      <c r="W374" s="12">
        <v>0</v>
      </c>
      <c r="X374" s="12">
        <v>3.547499999999999</v>
      </c>
    </row>
    <row r="375" spans="1:24" ht="14" x14ac:dyDescent="0.3">
      <c r="A375" s="9">
        <v>374</v>
      </c>
      <c r="B375" s="14" t="s">
        <v>6193</v>
      </c>
      <c r="C375" s="15">
        <v>45034</v>
      </c>
      <c r="D375" s="15">
        <v>45038</v>
      </c>
      <c r="E375" s="10" t="s">
        <v>44</v>
      </c>
      <c r="F375" s="10" t="s">
        <v>259</v>
      </c>
      <c r="G375" s="10" t="s">
        <v>260</v>
      </c>
      <c r="H375" s="10" t="s">
        <v>22</v>
      </c>
      <c r="I375" s="10" t="s">
        <v>23</v>
      </c>
      <c r="J375" s="10" t="s">
        <v>165</v>
      </c>
      <c r="K375" s="10" t="s">
        <v>94</v>
      </c>
      <c r="L375" s="10">
        <v>77095</v>
      </c>
      <c r="M375" s="10" t="s">
        <v>95</v>
      </c>
      <c r="N375" s="10" t="str">
        <f>_xlfn.XLOOKUP($M:$M,People!$B:$B,People!A:A)</f>
        <v>Roxanne Rodriguez</v>
      </c>
      <c r="O375" s="10" t="s">
        <v>257</v>
      </c>
      <c r="P375" s="10" t="str">
        <f>VLOOKUP(O375,Products!$A:$E,3,FALSE)</f>
        <v>Staples</v>
      </c>
      <c r="Q375" s="31">
        <f>INDEX(Products!$E:$E,MATCH(O375,Products!$A:$A,0))</f>
        <v>0.35</v>
      </c>
      <c r="R375" s="10" t="s">
        <v>41</v>
      </c>
      <c r="S375" s="10" t="s">
        <v>61</v>
      </c>
      <c r="T375" s="10" t="s">
        <v>258</v>
      </c>
      <c r="U375" s="12">
        <v>2.6880000000000002</v>
      </c>
      <c r="V375" s="12">
        <v>2</v>
      </c>
      <c r="W375" s="12">
        <v>0.2</v>
      </c>
      <c r="X375" s="12">
        <v>1.008</v>
      </c>
    </row>
    <row r="376" spans="1:24" ht="14" x14ac:dyDescent="0.3">
      <c r="A376" s="9">
        <v>375</v>
      </c>
      <c r="B376" s="14" t="s">
        <v>6194</v>
      </c>
      <c r="C376" s="15">
        <v>45034</v>
      </c>
      <c r="D376" s="15">
        <v>45039</v>
      </c>
      <c r="E376" s="10" t="s">
        <v>44</v>
      </c>
      <c r="F376" s="10" t="s">
        <v>1818</v>
      </c>
      <c r="G376" s="10" t="s">
        <v>1819</v>
      </c>
      <c r="H376" s="10" t="s">
        <v>22</v>
      </c>
      <c r="I376" s="10" t="s">
        <v>23</v>
      </c>
      <c r="J376" s="10" t="s">
        <v>37</v>
      </c>
      <c r="K376" s="10" t="s">
        <v>38</v>
      </c>
      <c r="L376" s="10">
        <v>90049</v>
      </c>
      <c r="M376" s="10" t="s">
        <v>39</v>
      </c>
      <c r="N376" s="10" t="str">
        <f>_xlfn.XLOOKUP($M:$M,People!$B:$B,People!A:A)</f>
        <v>Sadie Pawthorne</v>
      </c>
      <c r="O376" s="10" t="s">
        <v>2735</v>
      </c>
      <c r="P376" s="10" t="str">
        <f>VLOOKUP(O376,Products!$A:$E,3,FALSE)</f>
        <v>Samsung</v>
      </c>
      <c r="Q376" s="31">
        <f>INDEX(Products!$E:$E,MATCH(O376,Products!$A:$A,0))</f>
        <v>0.25</v>
      </c>
      <c r="R376" s="10" t="s">
        <v>41</v>
      </c>
      <c r="S376" s="10" t="s">
        <v>61</v>
      </c>
      <c r="T376" s="10" t="s">
        <v>2736</v>
      </c>
      <c r="U376" s="12">
        <v>13.12</v>
      </c>
      <c r="V376" s="12">
        <v>4</v>
      </c>
      <c r="W376" s="12">
        <v>0</v>
      </c>
      <c r="X376" s="12">
        <v>3.8047999999999984</v>
      </c>
    </row>
    <row r="377" spans="1:24" ht="14" x14ac:dyDescent="0.3">
      <c r="A377" s="9">
        <v>376</v>
      </c>
      <c r="B377" s="14" t="s">
        <v>6193</v>
      </c>
      <c r="C377" s="15">
        <v>45034</v>
      </c>
      <c r="D377" s="15">
        <v>45038</v>
      </c>
      <c r="E377" s="10" t="s">
        <v>44</v>
      </c>
      <c r="F377" s="10" t="s">
        <v>259</v>
      </c>
      <c r="G377" s="10" t="s">
        <v>260</v>
      </c>
      <c r="H377" s="10" t="s">
        <v>22</v>
      </c>
      <c r="I377" s="10" t="s">
        <v>23</v>
      </c>
      <c r="J377" s="10" t="s">
        <v>165</v>
      </c>
      <c r="K377" s="10" t="s">
        <v>94</v>
      </c>
      <c r="L377" s="10">
        <v>77095</v>
      </c>
      <c r="M377" s="10" t="s">
        <v>95</v>
      </c>
      <c r="N377" s="10" t="str">
        <f>_xlfn.XLOOKUP($M:$M,People!$B:$B,People!A:A)</f>
        <v>Roxanne Rodriguez</v>
      </c>
      <c r="O377" s="10" t="s">
        <v>2105</v>
      </c>
      <c r="P377" s="10" t="str">
        <f>VLOOKUP(O377,Products!$A:$E,3,FALSE)</f>
        <v>Office Depot</v>
      </c>
      <c r="Q377" s="31">
        <f>INDEX(Products!$E:$E,MATCH(O377,Products!$A:$A,0))</f>
        <v>0.36</v>
      </c>
      <c r="R377" s="10" t="s">
        <v>41</v>
      </c>
      <c r="S377" s="10" t="s">
        <v>155</v>
      </c>
      <c r="T377" s="10" t="s">
        <v>2106</v>
      </c>
      <c r="U377" s="12">
        <v>149.352</v>
      </c>
      <c r="V377" s="12">
        <v>3</v>
      </c>
      <c r="W377" s="12">
        <v>0.2</v>
      </c>
      <c r="X377" s="12">
        <v>50.40629999999998</v>
      </c>
    </row>
    <row r="378" spans="1:24" ht="14" x14ac:dyDescent="0.3">
      <c r="A378" s="9">
        <v>377</v>
      </c>
      <c r="B378" s="14" t="s">
        <v>6194</v>
      </c>
      <c r="C378" s="15">
        <v>45034</v>
      </c>
      <c r="D378" s="15">
        <v>45039</v>
      </c>
      <c r="E378" s="10" t="s">
        <v>44</v>
      </c>
      <c r="F378" s="10" t="s">
        <v>1818</v>
      </c>
      <c r="G378" s="10" t="s">
        <v>1819</v>
      </c>
      <c r="H378" s="10" t="s">
        <v>22</v>
      </c>
      <c r="I378" s="10" t="s">
        <v>23</v>
      </c>
      <c r="J378" s="10" t="s">
        <v>37</v>
      </c>
      <c r="K378" s="10" t="s">
        <v>38</v>
      </c>
      <c r="L378" s="10">
        <v>90049</v>
      </c>
      <c r="M378" s="10" t="s">
        <v>39</v>
      </c>
      <c r="N378" s="10" t="str">
        <f>_xlfn.XLOOKUP($M:$M,People!$B:$B,People!A:A)</f>
        <v>Sadie Pawthorne</v>
      </c>
      <c r="O378" s="10" t="s">
        <v>733</v>
      </c>
      <c r="P378" s="10" t="str">
        <f>VLOOKUP(O378,Products!$A:$E,3,FALSE)</f>
        <v>HP</v>
      </c>
      <c r="Q378" s="31">
        <f>INDEX(Products!$E:$E,MATCH(O378,Products!$A:$A,0))</f>
        <v>0.37</v>
      </c>
      <c r="R378" s="10" t="s">
        <v>41</v>
      </c>
      <c r="S378" s="10" t="s">
        <v>240</v>
      </c>
      <c r="T378" s="10" t="s">
        <v>734</v>
      </c>
      <c r="U378" s="12">
        <v>11.62</v>
      </c>
      <c r="V378" s="12">
        <v>2</v>
      </c>
      <c r="W378" s="12">
        <v>0</v>
      </c>
      <c r="X378" s="12">
        <v>3.6021999999999998</v>
      </c>
    </row>
    <row r="379" spans="1:24" ht="14" x14ac:dyDescent="0.3">
      <c r="A379" s="9">
        <v>378</v>
      </c>
      <c r="B379" s="14" t="s">
        <v>6193</v>
      </c>
      <c r="C379" s="15">
        <v>45034</v>
      </c>
      <c r="D379" s="15">
        <v>45038</v>
      </c>
      <c r="E379" s="10" t="s">
        <v>44</v>
      </c>
      <c r="F379" s="10" t="s">
        <v>259</v>
      </c>
      <c r="G379" s="10" t="s">
        <v>260</v>
      </c>
      <c r="H379" s="10" t="s">
        <v>22</v>
      </c>
      <c r="I379" s="10" t="s">
        <v>23</v>
      </c>
      <c r="J379" s="10" t="s">
        <v>165</v>
      </c>
      <c r="K379" s="10" t="s">
        <v>94</v>
      </c>
      <c r="L379" s="10">
        <v>77095</v>
      </c>
      <c r="M379" s="10" t="s">
        <v>95</v>
      </c>
      <c r="N379" s="10" t="str">
        <f>_xlfn.XLOOKUP($M:$M,People!$B:$B,People!A:A)</f>
        <v>Roxanne Rodriguez</v>
      </c>
      <c r="O379" s="10" t="s">
        <v>4889</v>
      </c>
      <c r="P379" s="10" t="str">
        <f>VLOOKUP(O379,Products!$A:$E,3,FALSE)</f>
        <v>Canon</v>
      </c>
      <c r="Q379" s="31">
        <f>INDEX(Products!$E:$E,MATCH(O379,Products!$A:$A,0))</f>
        <v>0.38</v>
      </c>
      <c r="R379" s="10" t="s">
        <v>64</v>
      </c>
      <c r="S379" s="10" t="s">
        <v>144</v>
      </c>
      <c r="T379" s="10" t="s">
        <v>4890</v>
      </c>
      <c r="U379" s="12">
        <v>227.976</v>
      </c>
      <c r="V379" s="12">
        <v>3</v>
      </c>
      <c r="W379" s="12">
        <v>0.2</v>
      </c>
      <c r="X379" s="12">
        <v>28.496999999999957</v>
      </c>
    </row>
    <row r="380" spans="1:24" ht="14" x14ac:dyDescent="0.3">
      <c r="A380" s="9">
        <v>379</v>
      </c>
      <c r="B380" s="14" t="s">
        <v>6194</v>
      </c>
      <c r="C380" s="15">
        <v>45034</v>
      </c>
      <c r="D380" s="15">
        <v>45039</v>
      </c>
      <c r="E380" s="10" t="s">
        <v>44</v>
      </c>
      <c r="F380" s="10" t="s">
        <v>1818</v>
      </c>
      <c r="G380" s="10" t="s">
        <v>1819</v>
      </c>
      <c r="H380" s="10" t="s">
        <v>22</v>
      </c>
      <c r="I380" s="10" t="s">
        <v>23</v>
      </c>
      <c r="J380" s="10" t="s">
        <v>37</v>
      </c>
      <c r="K380" s="10" t="s">
        <v>38</v>
      </c>
      <c r="L380" s="10">
        <v>90049</v>
      </c>
      <c r="M380" s="10" t="s">
        <v>39</v>
      </c>
      <c r="N380" s="10" t="str">
        <f>_xlfn.XLOOKUP($M:$M,People!$B:$B,People!A:A)</f>
        <v>Sadie Pawthorne</v>
      </c>
      <c r="O380" s="10" t="s">
        <v>4972</v>
      </c>
      <c r="P380" s="10" t="str">
        <f>VLOOKUP(O380,Products!$A:$E,3,FALSE)</f>
        <v>Logitech</v>
      </c>
      <c r="Q380" s="31">
        <f>INDEX(Products!$E:$E,MATCH(O380,Products!$A:$A,0))</f>
        <v>0.39</v>
      </c>
      <c r="R380" s="10" t="s">
        <v>64</v>
      </c>
      <c r="S380" s="10" t="s">
        <v>599</v>
      </c>
      <c r="T380" s="10" t="s">
        <v>4973</v>
      </c>
      <c r="U380" s="12">
        <v>287.96800000000002</v>
      </c>
      <c r="V380" s="12">
        <v>4</v>
      </c>
      <c r="W380" s="12">
        <v>0.2</v>
      </c>
      <c r="X380" s="12">
        <v>97.189199999999985</v>
      </c>
    </row>
    <row r="381" spans="1:24" ht="14" x14ac:dyDescent="0.3">
      <c r="A381" s="9">
        <v>380</v>
      </c>
      <c r="B381" s="14" t="s">
        <v>6195</v>
      </c>
      <c r="C381" s="15">
        <v>45035</v>
      </c>
      <c r="D381" s="15">
        <v>45037</v>
      </c>
      <c r="E381" s="10" t="s">
        <v>19</v>
      </c>
      <c r="F381" s="10" t="s">
        <v>2613</v>
      </c>
      <c r="G381" s="10" t="s">
        <v>2614</v>
      </c>
      <c r="H381" s="10" t="s">
        <v>92</v>
      </c>
      <c r="I381" s="10" t="s">
        <v>23</v>
      </c>
      <c r="J381" s="10" t="s">
        <v>554</v>
      </c>
      <c r="K381" s="10" t="s">
        <v>38</v>
      </c>
      <c r="L381" s="10">
        <v>95123</v>
      </c>
      <c r="M381" s="10" t="s">
        <v>39</v>
      </c>
      <c r="N381" s="10" t="str">
        <f>_xlfn.XLOOKUP($M:$M,People!$B:$B,People!A:A)</f>
        <v>Sadie Pawthorne</v>
      </c>
      <c r="O381" s="10" t="s">
        <v>793</v>
      </c>
      <c r="P381" s="10" t="str">
        <f>VLOOKUP(O381,Products!$A:$E,3,FALSE)</f>
        <v>3M</v>
      </c>
      <c r="Q381" s="31">
        <f>INDEX(Products!$E:$E,MATCH(O381,Products!$A:$A,0))</f>
        <v>0.4</v>
      </c>
      <c r="R381" s="10" t="s">
        <v>28</v>
      </c>
      <c r="S381" s="10" t="s">
        <v>58</v>
      </c>
      <c r="T381" s="10" t="s">
        <v>5084</v>
      </c>
      <c r="U381" s="12">
        <v>76.14</v>
      </c>
      <c r="V381" s="12">
        <v>3</v>
      </c>
      <c r="W381" s="12">
        <v>0</v>
      </c>
      <c r="X381" s="12">
        <v>26.648999999999997</v>
      </c>
    </row>
    <row r="382" spans="1:24" ht="14" x14ac:dyDescent="0.3">
      <c r="A382" s="9">
        <v>381</v>
      </c>
      <c r="B382" s="14" t="s">
        <v>6196</v>
      </c>
      <c r="C382" s="15">
        <v>45035</v>
      </c>
      <c r="D382" s="15">
        <v>45039</v>
      </c>
      <c r="E382" s="10" t="s">
        <v>19</v>
      </c>
      <c r="F382" s="10" t="s">
        <v>2571</v>
      </c>
      <c r="G382" s="10" t="s">
        <v>2572</v>
      </c>
      <c r="H382" s="10" t="s">
        <v>22</v>
      </c>
      <c r="I382" s="10" t="s">
        <v>23</v>
      </c>
      <c r="J382" s="10" t="s">
        <v>985</v>
      </c>
      <c r="K382" s="10" t="s">
        <v>285</v>
      </c>
      <c r="L382" s="10">
        <v>22204</v>
      </c>
      <c r="M382" s="10" t="s">
        <v>26</v>
      </c>
      <c r="N382" s="10" t="str">
        <f>_xlfn.XLOOKUP($M:$M,People!$B:$B,People!A:A)</f>
        <v>Fred Suzuki</v>
      </c>
      <c r="O382" s="10" t="s">
        <v>2041</v>
      </c>
      <c r="P382" s="10" t="str">
        <f>VLOOKUP(O382,Products!$A:$E,3,FALSE)</f>
        <v>Avery</v>
      </c>
      <c r="Q382" s="31">
        <f>INDEX(Products!$E:$E,MATCH(O382,Products!$A:$A,0))</f>
        <v>0.25</v>
      </c>
      <c r="R382" s="10" t="s">
        <v>41</v>
      </c>
      <c r="S382" s="10" t="s">
        <v>68</v>
      </c>
      <c r="T382" s="10" t="s">
        <v>2042</v>
      </c>
      <c r="U382" s="12">
        <v>58.050000000000004</v>
      </c>
      <c r="V382" s="12">
        <v>3</v>
      </c>
      <c r="W382" s="12">
        <v>0</v>
      </c>
      <c r="X382" s="12">
        <v>26.702999999999999</v>
      </c>
    </row>
    <row r="383" spans="1:24" ht="14" x14ac:dyDescent="0.3">
      <c r="A383" s="9">
        <v>382</v>
      </c>
      <c r="B383" s="14" t="s">
        <v>6196</v>
      </c>
      <c r="C383" s="15">
        <v>45035</v>
      </c>
      <c r="D383" s="15">
        <v>45039</v>
      </c>
      <c r="E383" s="10" t="s">
        <v>19</v>
      </c>
      <c r="F383" s="10" t="s">
        <v>2571</v>
      </c>
      <c r="G383" s="10" t="s">
        <v>2572</v>
      </c>
      <c r="H383" s="10" t="s">
        <v>22</v>
      </c>
      <c r="I383" s="10" t="s">
        <v>23</v>
      </c>
      <c r="J383" s="10" t="s">
        <v>985</v>
      </c>
      <c r="K383" s="10" t="s">
        <v>285</v>
      </c>
      <c r="L383" s="10">
        <v>22204</v>
      </c>
      <c r="M383" s="10" t="s">
        <v>26</v>
      </c>
      <c r="N383" s="10" t="str">
        <f>_xlfn.XLOOKUP($M:$M,People!$B:$B,People!A:A)</f>
        <v>Fred Suzuki</v>
      </c>
      <c r="O383" s="10" t="s">
        <v>249</v>
      </c>
      <c r="P383" s="10" t="str">
        <f>VLOOKUP(O383,Products!$A:$E,3,FALSE)</f>
        <v>IKEA</v>
      </c>
      <c r="Q383" s="31">
        <f>INDEX(Products!$E:$E,MATCH(O383,Products!$A:$A,0))</f>
        <v>0.26</v>
      </c>
      <c r="R383" s="10" t="s">
        <v>41</v>
      </c>
      <c r="S383" s="10" t="s">
        <v>82</v>
      </c>
      <c r="T383" s="10" t="s">
        <v>250</v>
      </c>
      <c r="U383" s="12">
        <v>71.28</v>
      </c>
      <c r="V383" s="12">
        <v>11</v>
      </c>
      <c r="W383" s="12">
        <v>0</v>
      </c>
      <c r="X383" s="12">
        <v>34.214400000000005</v>
      </c>
    </row>
    <row r="384" spans="1:24" ht="14" x14ac:dyDescent="0.3">
      <c r="A384" s="9">
        <v>383</v>
      </c>
      <c r="B384" s="14" t="s">
        <v>6197</v>
      </c>
      <c r="C384" s="15">
        <v>45036</v>
      </c>
      <c r="D384" s="15">
        <v>45041</v>
      </c>
      <c r="E384" s="10" t="s">
        <v>44</v>
      </c>
      <c r="F384" s="10" t="s">
        <v>3767</v>
      </c>
      <c r="G384" s="10" t="s">
        <v>3768</v>
      </c>
      <c r="H384" s="10" t="s">
        <v>22</v>
      </c>
      <c r="I384" s="10" t="s">
        <v>23</v>
      </c>
      <c r="J384" s="10" t="s">
        <v>37</v>
      </c>
      <c r="K384" s="10" t="s">
        <v>38</v>
      </c>
      <c r="L384" s="10">
        <v>90045</v>
      </c>
      <c r="M384" s="10" t="s">
        <v>39</v>
      </c>
      <c r="N384" s="10" t="str">
        <f>_xlfn.XLOOKUP($M:$M,People!$B:$B,People!A:A)</f>
        <v>Sadie Pawthorne</v>
      </c>
      <c r="O384" s="10" t="s">
        <v>4632</v>
      </c>
      <c r="P384" s="10" t="str">
        <f>VLOOKUP(O384,Products!$A:$E,3,FALSE)</f>
        <v>Samsung</v>
      </c>
      <c r="Q384" s="31">
        <f>INDEX(Products!$E:$E,MATCH(O384,Products!$A:$A,0))</f>
        <v>0.27</v>
      </c>
      <c r="R384" s="10" t="s">
        <v>28</v>
      </c>
      <c r="S384" s="10" t="s">
        <v>58</v>
      </c>
      <c r="T384" s="10" t="s">
        <v>4633</v>
      </c>
      <c r="U384" s="12">
        <v>59.92</v>
      </c>
      <c r="V384" s="12">
        <v>4</v>
      </c>
      <c r="W384" s="12">
        <v>0</v>
      </c>
      <c r="X384" s="12">
        <v>27.563200000000002</v>
      </c>
    </row>
    <row r="385" spans="1:24" ht="14" x14ac:dyDescent="0.3">
      <c r="A385" s="9">
        <v>384</v>
      </c>
      <c r="B385" s="14" t="s">
        <v>6198</v>
      </c>
      <c r="C385" s="15">
        <v>45036</v>
      </c>
      <c r="D385" s="15">
        <v>45038</v>
      </c>
      <c r="E385" s="10" t="s">
        <v>19</v>
      </c>
      <c r="F385" s="10" t="s">
        <v>1973</v>
      </c>
      <c r="G385" s="10" t="s">
        <v>1974</v>
      </c>
      <c r="H385" s="10" t="s">
        <v>22</v>
      </c>
      <c r="I385" s="10" t="s">
        <v>23</v>
      </c>
      <c r="J385" s="10" t="s">
        <v>165</v>
      </c>
      <c r="K385" s="10" t="s">
        <v>94</v>
      </c>
      <c r="L385" s="10">
        <v>77070</v>
      </c>
      <c r="M385" s="10" t="s">
        <v>95</v>
      </c>
      <c r="N385" s="10" t="str">
        <f>_xlfn.XLOOKUP($M:$M,People!$B:$B,People!A:A)</f>
        <v>Roxanne Rodriguez</v>
      </c>
      <c r="O385" s="10" t="s">
        <v>789</v>
      </c>
      <c r="P385" s="10" t="str">
        <f>VLOOKUP(O385,Products!$A:$E,3,FALSE)</f>
        <v>Dell</v>
      </c>
      <c r="Q385" s="31">
        <f>INDEX(Products!$E:$E,MATCH(O385,Products!$A:$A,0))</f>
        <v>0.28000000000000003</v>
      </c>
      <c r="R385" s="10" t="s">
        <v>28</v>
      </c>
      <c r="S385" s="10" t="s">
        <v>50</v>
      </c>
      <c r="T385" s="10" t="s">
        <v>790</v>
      </c>
      <c r="U385" s="12">
        <v>744.09999999999991</v>
      </c>
      <c r="V385" s="12">
        <v>5</v>
      </c>
      <c r="W385" s="12">
        <v>0.3</v>
      </c>
      <c r="X385" s="12">
        <v>-95.670000000000044</v>
      </c>
    </row>
    <row r="386" spans="1:24" ht="14" x14ac:dyDescent="0.3">
      <c r="A386" s="9">
        <v>385</v>
      </c>
      <c r="B386" s="14" t="s">
        <v>6198</v>
      </c>
      <c r="C386" s="15">
        <v>45036</v>
      </c>
      <c r="D386" s="15">
        <v>45038</v>
      </c>
      <c r="E386" s="10" t="s">
        <v>19</v>
      </c>
      <c r="F386" s="10" t="s">
        <v>1973</v>
      </c>
      <c r="G386" s="10" t="s">
        <v>1974</v>
      </c>
      <c r="H386" s="10" t="s">
        <v>22</v>
      </c>
      <c r="I386" s="10" t="s">
        <v>23</v>
      </c>
      <c r="J386" s="10" t="s">
        <v>165</v>
      </c>
      <c r="K386" s="10" t="s">
        <v>94</v>
      </c>
      <c r="L386" s="10">
        <v>77070</v>
      </c>
      <c r="M386" s="10" t="s">
        <v>95</v>
      </c>
      <c r="N386" s="10" t="str">
        <f>_xlfn.XLOOKUP($M:$M,People!$B:$B,People!A:A)</f>
        <v>Roxanne Rodriguez</v>
      </c>
      <c r="O386" s="10" t="s">
        <v>5312</v>
      </c>
      <c r="P386" s="10" t="str">
        <f>VLOOKUP(O386,Products!$A:$E,3,FALSE)</f>
        <v>Logitech</v>
      </c>
      <c r="Q386" s="31">
        <f>INDEX(Products!$E:$E,MATCH(O386,Products!$A:$A,0))</f>
        <v>0.25</v>
      </c>
      <c r="R386" s="10" t="s">
        <v>28</v>
      </c>
      <c r="S386" s="10" t="s">
        <v>50</v>
      </c>
      <c r="T386" s="10" t="s">
        <v>5313</v>
      </c>
      <c r="U386" s="12">
        <v>401.59000000000003</v>
      </c>
      <c r="V386" s="12">
        <v>2</v>
      </c>
      <c r="W386" s="12">
        <v>0.3</v>
      </c>
      <c r="X386" s="12">
        <v>-131.95100000000002</v>
      </c>
    </row>
    <row r="387" spans="1:24" ht="14" x14ac:dyDescent="0.3">
      <c r="A387" s="9">
        <v>386</v>
      </c>
      <c r="B387" s="14" t="s">
        <v>6198</v>
      </c>
      <c r="C387" s="15">
        <v>45036</v>
      </c>
      <c r="D387" s="15">
        <v>45038</v>
      </c>
      <c r="E387" s="10" t="s">
        <v>19</v>
      </c>
      <c r="F387" s="10" t="s">
        <v>1973</v>
      </c>
      <c r="G387" s="10" t="s">
        <v>1974</v>
      </c>
      <c r="H387" s="10" t="s">
        <v>22</v>
      </c>
      <c r="I387" s="10" t="s">
        <v>23</v>
      </c>
      <c r="J387" s="10" t="s">
        <v>165</v>
      </c>
      <c r="K387" s="10" t="s">
        <v>94</v>
      </c>
      <c r="L387" s="10">
        <v>77070</v>
      </c>
      <c r="M387" s="10" t="s">
        <v>95</v>
      </c>
      <c r="N387" s="10" t="str">
        <f>_xlfn.XLOOKUP($M:$M,People!$B:$B,People!A:A)</f>
        <v>Roxanne Rodriguez</v>
      </c>
      <c r="O387" s="10" t="s">
        <v>2009</v>
      </c>
      <c r="P387" s="10" t="str">
        <f>VLOOKUP(O387,Products!$A:$E,3,FALSE)</f>
        <v>Staples</v>
      </c>
      <c r="Q387" s="31">
        <f>INDEX(Products!$E:$E,MATCH(O387,Products!$A:$A,0))</f>
        <v>0.28999999999999998</v>
      </c>
      <c r="R387" s="10" t="s">
        <v>41</v>
      </c>
      <c r="S387" s="10" t="s">
        <v>53</v>
      </c>
      <c r="T387" s="10" t="s">
        <v>2010</v>
      </c>
      <c r="U387" s="12">
        <v>44.840000000000011</v>
      </c>
      <c r="V387" s="12">
        <v>5</v>
      </c>
      <c r="W387" s="12">
        <v>0.2</v>
      </c>
      <c r="X387" s="12">
        <v>5.6049999999999951</v>
      </c>
    </row>
    <row r="388" spans="1:24" ht="14" x14ac:dyDescent="0.3">
      <c r="A388" s="9">
        <v>387</v>
      </c>
      <c r="B388" s="14" t="s">
        <v>6199</v>
      </c>
      <c r="C388" s="15">
        <v>45037</v>
      </c>
      <c r="D388" s="15">
        <v>45041</v>
      </c>
      <c r="E388" s="10" t="s">
        <v>44</v>
      </c>
      <c r="F388" s="10" t="s">
        <v>1575</v>
      </c>
      <c r="G388" s="10" t="s">
        <v>1576</v>
      </c>
      <c r="H388" s="10" t="s">
        <v>22</v>
      </c>
      <c r="I388" s="10" t="s">
        <v>23</v>
      </c>
      <c r="J388" s="10" t="s">
        <v>37</v>
      </c>
      <c r="K388" s="10" t="s">
        <v>38</v>
      </c>
      <c r="L388" s="10">
        <v>90008</v>
      </c>
      <c r="M388" s="10" t="s">
        <v>39</v>
      </c>
      <c r="N388" s="10" t="str">
        <f>_xlfn.XLOOKUP($M:$M,People!$B:$B,People!A:A)</f>
        <v>Sadie Pawthorne</v>
      </c>
      <c r="O388" s="10" t="s">
        <v>2809</v>
      </c>
      <c r="P388" s="10" t="str">
        <f>VLOOKUP(O388,Products!$A:$E,3,FALSE)</f>
        <v>Office Depot</v>
      </c>
      <c r="Q388" s="31">
        <f>INDEX(Products!$E:$E,MATCH(O388,Products!$A:$A,0))</f>
        <v>0.3</v>
      </c>
      <c r="R388" s="10" t="s">
        <v>41</v>
      </c>
      <c r="S388" s="10" t="s">
        <v>68</v>
      </c>
      <c r="T388" s="10" t="s">
        <v>2810</v>
      </c>
      <c r="U388" s="12">
        <v>16.520000000000003</v>
      </c>
      <c r="V388" s="12">
        <v>5</v>
      </c>
      <c r="W388" s="12">
        <v>0.2</v>
      </c>
      <c r="X388" s="12">
        <v>5.5754999999999999</v>
      </c>
    </row>
    <row r="389" spans="1:24" ht="14" x14ac:dyDescent="0.3">
      <c r="A389" s="9">
        <v>388</v>
      </c>
      <c r="B389" s="14" t="s">
        <v>6200</v>
      </c>
      <c r="C389" s="15">
        <v>45037</v>
      </c>
      <c r="D389" s="15">
        <v>45042</v>
      </c>
      <c r="E389" s="10" t="s">
        <v>44</v>
      </c>
      <c r="F389" s="10" t="s">
        <v>4089</v>
      </c>
      <c r="G389" s="10" t="s">
        <v>4090</v>
      </c>
      <c r="H389" s="10" t="s">
        <v>36</v>
      </c>
      <c r="I389" s="10" t="s">
        <v>23</v>
      </c>
      <c r="J389" s="10" t="s">
        <v>24</v>
      </c>
      <c r="K389" s="10" t="s">
        <v>25</v>
      </c>
      <c r="L389" s="10">
        <v>42420</v>
      </c>
      <c r="M389" s="10" t="s">
        <v>26</v>
      </c>
      <c r="N389" s="10" t="str">
        <f>_xlfn.XLOOKUP($M:$M,People!$B:$B,People!A:A)</f>
        <v>Fred Suzuki</v>
      </c>
      <c r="O389" s="10" t="s">
        <v>3058</v>
      </c>
      <c r="P389" s="10" t="str">
        <f>VLOOKUP(O389,Products!$A:$E,3,FALSE)</f>
        <v>HP</v>
      </c>
      <c r="Q389" s="31">
        <f>INDEX(Products!$E:$E,MATCH(O389,Products!$A:$A,0))</f>
        <v>0.31</v>
      </c>
      <c r="R389" s="10" t="s">
        <v>41</v>
      </c>
      <c r="S389" s="10" t="s">
        <v>53</v>
      </c>
      <c r="T389" s="10" t="s">
        <v>3059</v>
      </c>
      <c r="U389" s="12">
        <v>828.83999999999992</v>
      </c>
      <c r="V389" s="12">
        <v>6</v>
      </c>
      <c r="W389" s="12">
        <v>0</v>
      </c>
      <c r="X389" s="12">
        <v>0</v>
      </c>
    </row>
    <row r="390" spans="1:24" ht="14" x14ac:dyDescent="0.3">
      <c r="A390" s="9">
        <v>389</v>
      </c>
      <c r="B390" s="14" t="s">
        <v>6201</v>
      </c>
      <c r="C390" s="15">
        <v>45038</v>
      </c>
      <c r="D390" s="15">
        <v>45040</v>
      </c>
      <c r="E390" s="10" t="s">
        <v>19</v>
      </c>
      <c r="F390" s="10" t="s">
        <v>4835</v>
      </c>
      <c r="G390" s="10" t="s">
        <v>4836</v>
      </c>
      <c r="H390" s="10" t="s">
        <v>36</v>
      </c>
      <c r="I390" s="10" t="s">
        <v>23</v>
      </c>
      <c r="J390" s="10" t="s">
        <v>246</v>
      </c>
      <c r="K390" s="10" t="s">
        <v>238</v>
      </c>
      <c r="L390" s="10">
        <v>12180</v>
      </c>
      <c r="M390" s="10" t="s">
        <v>133</v>
      </c>
      <c r="N390" s="10" t="str">
        <f>_xlfn.XLOOKUP($M:$M,People!$B:$B,People!A:A)</f>
        <v>Chuck Magee</v>
      </c>
      <c r="O390" s="10" t="s">
        <v>2985</v>
      </c>
      <c r="P390" s="10" t="str">
        <f>VLOOKUP(O390,Products!$A:$E,3,FALSE)</f>
        <v>Canon</v>
      </c>
      <c r="Q390" s="31">
        <f>INDEX(Products!$E:$E,MATCH(O390,Products!$A:$A,0))</f>
        <v>0.32</v>
      </c>
      <c r="R390" s="10" t="s">
        <v>41</v>
      </c>
      <c r="S390" s="10" t="s">
        <v>68</v>
      </c>
      <c r="T390" s="10" t="s">
        <v>2986</v>
      </c>
      <c r="U390" s="12">
        <v>9.9120000000000008</v>
      </c>
      <c r="V390" s="12">
        <v>3</v>
      </c>
      <c r="W390" s="12">
        <v>0.2</v>
      </c>
      <c r="X390" s="12">
        <v>3.3452999999999995</v>
      </c>
    </row>
    <row r="391" spans="1:24" ht="14" x14ac:dyDescent="0.3">
      <c r="A391" s="9">
        <v>390</v>
      </c>
      <c r="B391" s="14" t="s">
        <v>6201</v>
      </c>
      <c r="C391" s="15">
        <v>45038</v>
      </c>
      <c r="D391" s="15">
        <v>45040</v>
      </c>
      <c r="E391" s="10" t="s">
        <v>19</v>
      </c>
      <c r="F391" s="10" t="s">
        <v>4835</v>
      </c>
      <c r="G391" s="10" t="s">
        <v>4836</v>
      </c>
      <c r="H391" s="10" t="s">
        <v>36</v>
      </c>
      <c r="I391" s="10" t="s">
        <v>23</v>
      </c>
      <c r="J391" s="10" t="s">
        <v>246</v>
      </c>
      <c r="K391" s="10" t="s">
        <v>238</v>
      </c>
      <c r="L391" s="10">
        <v>12180</v>
      </c>
      <c r="M391" s="10" t="s">
        <v>133</v>
      </c>
      <c r="N391" s="10" t="str">
        <f>_xlfn.XLOOKUP($M:$M,People!$B:$B,People!A:A)</f>
        <v>Chuck Magee</v>
      </c>
      <c r="O391" s="10" t="s">
        <v>4822</v>
      </c>
      <c r="P391" s="10" t="str">
        <f>VLOOKUP(O391,Products!$A:$E,3,FALSE)</f>
        <v>Logitech</v>
      </c>
      <c r="Q391" s="31">
        <f>INDEX(Products!$E:$E,MATCH(O391,Products!$A:$A,0))</f>
        <v>0.33</v>
      </c>
      <c r="R391" s="10" t="s">
        <v>41</v>
      </c>
      <c r="S391" s="10" t="s">
        <v>155</v>
      </c>
      <c r="T391" s="10" t="s">
        <v>588</v>
      </c>
      <c r="U391" s="12">
        <v>247.84</v>
      </c>
      <c r="V391" s="12">
        <v>8</v>
      </c>
      <c r="W391" s="12">
        <v>0</v>
      </c>
      <c r="X391" s="12">
        <v>121.44159999999999</v>
      </c>
    </row>
    <row r="392" spans="1:24" ht="14" x14ac:dyDescent="0.3">
      <c r="A392" s="9">
        <v>391</v>
      </c>
      <c r="B392" s="14" t="s">
        <v>6202</v>
      </c>
      <c r="C392" s="15">
        <v>45039</v>
      </c>
      <c r="D392" s="15">
        <v>45043</v>
      </c>
      <c r="E392" s="10" t="s">
        <v>44</v>
      </c>
      <c r="F392" s="10" t="s">
        <v>4864</v>
      </c>
      <c r="G392" s="10" t="s">
        <v>4865</v>
      </c>
      <c r="H392" s="10" t="s">
        <v>92</v>
      </c>
      <c r="I392" s="10" t="s">
        <v>23</v>
      </c>
      <c r="J392" s="10" t="s">
        <v>437</v>
      </c>
      <c r="K392" s="10" t="s">
        <v>438</v>
      </c>
      <c r="L392" s="10">
        <v>43229</v>
      </c>
      <c r="M392" s="10" t="s">
        <v>133</v>
      </c>
      <c r="N392" s="10" t="str">
        <f>_xlfn.XLOOKUP($M:$M,People!$B:$B,People!A:A)</f>
        <v>Chuck Magee</v>
      </c>
      <c r="O392" s="10" t="s">
        <v>827</v>
      </c>
      <c r="P392" s="10" t="str">
        <f>VLOOKUP(O392,Products!$A:$E,3,FALSE)</f>
        <v>Office Depot</v>
      </c>
      <c r="Q392" s="31">
        <f>INDEX(Products!$E:$E,MATCH(O392,Products!$A:$A,0))</f>
        <v>0.36</v>
      </c>
      <c r="R392" s="10" t="s">
        <v>28</v>
      </c>
      <c r="S392" s="10" t="s">
        <v>32</v>
      </c>
      <c r="T392" s="10" t="s">
        <v>828</v>
      </c>
      <c r="U392" s="12">
        <v>281.37199999999996</v>
      </c>
      <c r="V392" s="12">
        <v>2</v>
      </c>
      <c r="W392" s="12">
        <v>0.3</v>
      </c>
      <c r="X392" s="12">
        <v>-12.058799999999991</v>
      </c>
    </row>
    <row r="393" spans="1:24" ht="14" x14ac:dyDescent="0.3">
      <c r="A393" s="9">
        <v>392</v>
      </c>
      <c r="B393" s="14" t="s">
        <v>6202</v>
      </c>
      <c r="C393" s="15">
        <v>45039</v>
      </c>
      <c r="D393" s="15">
        <v>45043</v>
      </c>
      <c r="E393" s="10" t="s">
        <v>44</v>
      </c>
      <c r="F393" s="10" t="s">
        <v>4864</v>
      </c>
      <c r="G393" s="10" t="s">
        <v>4865</v>
      </c>
      <c r="H393" s="10" t="s">
        <v>92</v>
      </c>
      <c r="I393" s="10" t="s">
        <v>23</v>
      </c>
      <c r="J393" s="10" t="s">
        <v>437</v>
      </c>
      <c r="K393" s="10" t="s">
        <v>438</v>
      </c>
      <c r="L393" s="10">
        <v>43229</v>
      </c>
      <c r="M393" s="10" t="s">
        <v>133</v>
      </c>
      <c r="N393" s="10" t="str">
        <f>_xlfn.XLOOKUP($M:$M,People!$B:$B,People!A:A)</f>
        <v>Chuck Magee</v>
      </c>
      <c r="O393" s="10" t="s">
        <v>827</v>
      </c>
      <c r="P393" s="10" t="str">
        <f>VLOOKUP(O393,Products!$A:$E,3,FALSE)</f>
        <v>Office Depot</v>
      </c>
      <c r="Q393" s="31">
        <f>INDEX(Products!$E:$E,MATCH(O393,Products!$A:$A,0))</f>
        <v>0.36</v>
      </c>
      <c r="R393" s="10" t="s">
        <v>28</v>
      </c>
      <c r="S393" s="10" t="s">
        <v>32</v>
      </c>
      <c r="T393" s="10" t="s">
        <v>828</v>
      </c>
      <c r="U393" s="12">
        <v>281.37199999999996</v>
      </c>
      <c r="V393" s="12">
        <v>2</v>
      </c>
      <c r="W393" s="12">
        <v>0.3</v>
      </c>
      <c r="X393" s="12">
        <v>-12.058799999999991</v>
      </c>
    </row>
    <row r="394" spans="1:24" ht="14" x14ac:dyDescent="0.3">
      <c r="A394" s="9">
        <v>393</v>
      </c>
      <c r="B394" s="14" t="s">
        <v>6202</v>
      </c>
      <c r="C394" s="15">
        <v>45039</v>
      </c>
      <c r="D394" s="15">
        <v>45043</v>
      </c>
      <c r="E394" s="10" t="s">
        <v>44</v>
      </c>
      <c r="F394" s="10" t="s">
        <v>4864</v>
      </c>
      <c r="G394" s="10" t="s">
        <v>4865</v>
      </c>
      <c r="H394" s="10" t="s">
        <v>92</v>
      </c>
      <c r="I394" s="10" t="s">
        <v>23</v>
      </c>
      <c r="J394" s="10" t="s">
        <v>437</v>
      </c>
      <c r="K394" s="10" t="s">
        <v>438</v>
      </c>
      <c r="L394" s="10">
        <v>43229</v>
      </c>
      <c r="M394" s="10" t="s">
        <v>133</v>
      </c>
      <c r="N394" s="10" t="str">
        <f>_xlfn.XLOOKUP($M:$M,People!$B:$B,People!A:A)</f>
        <v>Chuck Magee</v>
      </c>
      <c r="O394" s="10" t="s">
        <v>2540</v>
      </c>
      <c r="P394" s="10" t="str">
        <f>VLOOKUP(O394,Products!$A:$E,3,FALSE)</f>
        <v>3M</v>
      </c>
      <c r="Q394" s="31">
        <f>INDEX(Products!$E:$E,MATCH(O394,Products!$A:$A,0))</f>
        <v>0.34</v>
      </c>
      <c r="R394" s="10" t="s">
        <v>28</v>
      </c>
      <c r="S394" s="10" t="s">
        <v>58</v>
      </c>
      <c r="T394" s="10" t="s">
        <v>2541</v>
      </c>
      <c r="U394" s="12">
        <v>22.336000000000002</v>
      </c>
      <c r="V394" s="12">
        <v>4</v>
      </c>
      <c r="W394" s="12">
        <v>0.2</v>
      </c>
      <c r="X394" s="12">
        <v>7.8175999999999997</v>
      </c>
    </row>
    <row r="395" spans="1:24" ht="14" x14ac:dyDescent="0.3">
      <c r="A395" s="9">
        <v>394</v>
      </c>
      <c r="B395" s="14" t="s">
        <v>6202</v>
      </c>
      <c r="C395" s="15">
        <v>45039</v>
      </c>
      <c r="D395" s="15">
        <v>45043</v>
      </c>
      <c r="E395" s="10" t="s">
        <v>44</v>
      </c>
      <c r="F395" s="10" t="s">
        <v>4864</v>
      </c>
      <c r="G395" s="10" t="s">
        <v>4865</v>
      </c>
      <c r="H395" s="10" t="s">
        <v>92</v>
      </c>
      <c r="I395" s="10" t="s">
        <v>23</v>
      </c>
      <c r="J395" s="10" t="s">
        <v>437</v>
      </c>
      <c r="K395" s="10" t="s">
        <v>438</v>
      </c>
      <c r="L395" s="10">
        <v>43229</v>
      </c>
      <c r="M395" s="10" t="s">
        <v>133</v>
      </c>
      <c r="N395" s="10" t="str">
        <f>_xlfn.XLOOKUP($M:$M,People!$B:$B,People!A:A)</f>
        <v>Chuck Magee</v>
      </c>
      <c r="O395" s="10" t="s">
        <v>2457</v>
      </c>
      <c r="P395" s="10" t="str">
        <f>VLOOKUP(O395,Products!$A:$E,3,FALSE)</f>
        <v>Staples</v>
      </c>
      <c r="Q395" s="31">
        <f>INDEX(Products!$E:$E,MATCH(O395,Products!$A:$A,0))</f>
        <v>0.28999999999999998</v>
      </c>
      <c r="R395" s="10" t="s">
        <v>41</v>
      </c>
      <c r="S395" s="10" t="s">
        <v>68</v>
      </c>
      <c r="T395" s="10" t="s">
        <v>2458</v>
      </c>
      <c r="U395" s="12">
        <v>7.4880000000000013</v>
      </c>
      <c r="V395" s="12">
        <v>8</v>
      </c>
      <c r="W395" s="12">
        <v>0.7</v>
      </c>
      <c r="X395" s="12">
        <v>-5.2415999999999983</v>
      </c>
    </row>
    <row r="396" spans="1:24" ht="14" x14ac:dyDescent="0.3">
      <c r="A396" s="9">
        <v>395</v>
      </c>
      <c r="B396" s="14" t="s">
        <v>6203</v>
      </c>
      <c r="C396" s="15">
        <v>45039</v>
      </c>
      <c r="D396" s="15">
        <v>45040</v>
      </c>
      <c r="E396" s="10" t="s">
        <v>168</v>
      </c>
      <c r="F396" s="10" t="s">
        <v>2629</v>
      </c>
      <c r="G396" s="10" t="s">
        <v>2630</v>
      </c>
      <c r="H396" s="10" t="s">
        <v>36</v>
      </c>
      <c r="I396" s="10" t="s">
        <v>23</v>
      </c>
      <c r="J396" s="10" t="s">
        <v>131</v>
      </c>
      <c r="K396" s="10" t="s">
        <v>132</v>
      </c>
      <c r="L396" s="10">
        <v>19134</v>
      </c>
      <c r="M396" s="10" t="s">
        <v>133</v>
      </c>
      <c r="N396" s="10" t="str">
        <f>_xlfn.XLOOKUP($M:$M,People!$B:$B,People!A:A)</f>
        <v>Chuck Magee</v>
      </c>
      <c r="O396" s="10" t="s">
        <v>3217</v>
      </c>
      <c r="P396" s="10" t="str">
        <f>VLOOKUP(O396,Products!$A:$E,3,FALSE)</f>
        <v>Avery</v>
      </c>
      <c r="Q396" s="31">
        <f>INDEX(Products!$E:$E,MATCH(O396,Products!$A:$A,0))</f>
        <v>0.35</v>
      </c>
      <c r="R396" s="10" t="s">
        <v>41</v>
      </c>
      <c r="S396" s="10" t="s">
        <v>68</v>
      </c>
      <c r="T396" s="10" t="s">
        <v>3218</v>
      </c>
      <c r="U396" s="12">
        <v>2.5020000000000002</v>
      </c>
      <c r="V396" s="12">
        <v>3</v>
      </c>
      <c r="W396" s="12">
        <v>0.7</v>
      </c>
      <c r="X396" s="12">
        <v>-1.7513999999999994</v>
      </c>
    </row>
    <row r="397" spans="1:24" ht="14" x14ac:dyDescent="0.3">
      <c r="A397" s="9">
        <v>396</v>
      </c>
      <c r="B397" s="14" t="s">
        <v>6204</v>
      </c>
      <c r="C397" s="15">
        <v>45039</v>
      </c>
      <c r="D397" s="15">
        <v>45042</v>
      </c>
      <c r="E397" s="10" t="s">
        <v>19</v>
      </c>
      <c r="F397" s="10" t="s">
        <v>1015</v>
      </c>
      <c r="G397" s="10" t="s">
        <v>1016</v>
      </c>
      <c r="H397" s="10" t="s">
        <v>92</v>
      </c>
      <c r="I397" s="10" t="s">
        <v>23</v>
      </c>
      <c r="J397" s="10" t="s">
        <v>114</v>
      </c>
      <c r="K397" s="10" t="s">
        <v>38</v>
      </c>
      <c r="L397" s="10">
        <v>94109</v>
      </c>
      <c r="M397" s="10" t="s">
        <v>39</v>
      </c>
      <c r="N397" s="10" t="str">
        <f>_xlfn.XLOOKUP($M:$M,People!$B:$B,People!A:A)</f>
        <v>Sadie Pawthorne</v>
      </c>
      <c r="O397" s="10" t="s">
        <v>3815</v>
      </c>
      <c r="P397" s="10" t="str">
        <f>VLOOKUP(O397,Products!$A:$E,3,FALSE)</f>
        <v>3M</v>
      </c>
      <c r="Q397" s="31">
        <f>INDEX(Products!$E:$E,MATCH(O397,Products!$A:$A,0))</f>
        <v>0.26</v>
      </c>
      <c r="R397" s="10" t="s">
        <v>41</v>
      </c>
      <c r="S397" s="10" t="s">
        <v>82</v>
      </c>
      <c r="T397" s="10" t="s">
        <v>3816</v>
      </c>
      <c r="U397" s="12">
        <v>48.91</v>
      </c>
      <c r="V397" s="12">
        <v>1</v>
      </c>
      <c r="W397" s="12">
        <v>0</v>
      </c>
      <c r="X397" s="12">
        <v>22.987699999999997</v>
      </c>
    </row>
    <row r="398" spans="1:24" ht="14" x14ac:dyDescent="0.3">
      <c r="A398" s="9">
        <v>397</v>
      </c>
      <c r="B398" s="14" t="s">
        <v>6205</v>
      </c>
      <c r="C398" s="15">
        <v>45041</v>
      </c>
      <c r="D398" s="15">
        <v>45046</v>
      </c>
      <c r="E398" s="10" t="s">
        <v>44</v>
      </c>
      <c r="F398" s="10" t="s">
        <v>3173</v>
      </c>
      <c r="G398" s="10" t="s">
        <v>3174</v>
      </c>
      <c r="H398" s="10" t="s">
        <v>92</v>
      </c>
      <c r="I398" s="10" t="s">
        <v>23</v>
      </c>
      <c r="J398" s="10" t="s">
        <v>5290</v>
      </c>
      <c r="K398" s="10" t="s">
        <v>38</v>
      </c>
      <c r="L398" s="10">
        <v>91776</v>
      </c>
      <c r="M398" s="10" t="s">
        <v>39</v>
      </c>
      <c r="N398" s="10" t="str">
        <f>_xlfn.XLOOKUP($M:$M,People!$B:$B,People!A:A)</f>
        <v>Sadie Pawthorne</v>
      </c>
      <c r="O398" s="10" t="s">
        <v>2838</v>
      </c>
      <c r="P398" s="10" t="str">
        <f>VLOOKUP(O398,Products!$A:$E,3,FALSE)</f>
        <v>IKEA</v>
      </c>
      <c r="Q398" s="31">
        <f>INDEX(Products!$E:$E,MATCH(O398,Products!$A:$A,0))</f>
        <v>0.36</v>
      </c>
      <c r="R398" s="10" t="s">
        <v>28</v>
      </c>
      <c r="S398" s="10" t="s">
        <v>32</v>
      </c>
      <c r="T398" s="10" t="s">
        <v>2839</v>
      </c>
      <c r="U398" s="12">
        <v>1487.04</v>
      </c>
      <c r="V398" s="12">
        <v>5</v>
      </c>
      <c r="W398" s="12">
        <v>0.2</v>
      </c>
      <c r="X398" s="12">
        <v>148.70400000000006</v>
      </c>
    </row>
    <row r="399" spans="1:24" ht="14" x14ac:dyDescent="0.3">
      <c r="A399" s="9">
        <v>398</v>
      </c>
      <c r="B399" s="14" t="s">
        <v>6205</v>
      </c>
      <c r="C399" s="15">
        <v>45041</v>
      </c>
      <c r="D399" s="15">
        <v>45046</v>
      </c>
      <c r="E399" s="10" t="s">
        <v>44</v>
      </c>
      <c r="F399" s="10" t="s">
        <v>3173</v>
      </c>
      <c r="G399" s="10" t="s">
        <v>3174</v>
      </c>
      <c r="H399" s="10" t="s">
        <v>92</v>
      </c>
      <c r="I399" s="10" t="s">
        <v>23</v>
      </c>
      <c r="J399" s="10" t="s">
        <v>5290</v>
      </c>
      <c r="K399" s="10" t="s">
        <v>38</v>
      </c>
      <c r="L399" s="10">
        <v>91776</v>
      </c>
      <c r="M399" s="10" t="s">
        <v>39</v>
      </c>
      <c r="N399" s="10" t="str">
        <f>_xlfn.XLOOKUP($M:$M,People!$B:$B,People!A:A)</f>
        <v>Sadie Pawthorne</v>
      </c>
      <c r="O399" s="10" t="s">
        <v>301</v>
      </c>
      <c r="P399" s="10" t="str">
        <f>VLOOKUP(O399,Products!$A:$E,3,FALSE)</f>
        <v>Samsung</v>
      </c>
      <c r="Q399" s="31">
        <f>INDEX(Products!$E:$E,MATCH(O399,Products!$A:$A,0))</f>
        <v>0.37</v>
      </c>
      <c r="R399" s="10" t="s">
        <v>28</v>
      </c>
      <c r="S399" s="10" t="s">
        <v>58</v>
      </c>
      <c r="T399" s="10" t="s">
        <v>302</v>
      </c>
      <c r="U399" s="12">
        <v>303.25</v>
      </c>
      <c r="V399" s="12">
        <v>5</v>
      </c>
      <c r="W399" s="12">
        <v>0</v>
      </c>
      <c r="X399" s="12">
        <v>63.682499999999997</v>
      </c>
    </row>
    <row r="400" spans="1:24" ht="14" x14ac:dyDescent="0.3">
      <c r="A400" s="9">
        <v>399</v>
      </c>
      <c r="B400" s="14" t="s">
        <v>6205</v>
      </c>
      <c r="C400" s="15">
        <v>45041</v>
      </c>
      <c r="D400" s="15">
        <v>45046</v>
      </c>
      <c r="E400" s="10" t="s">
        <v>44</v>
      </c>
      <c r="F400" s="10" t="s">
        <v>3173</v>
      </c>
      <c r="G400" s="10" t="s">
        <v>3174</v>
      </c>
      <c r="H400" s="10" t="s">
        <v>92</v>
      </c>
      <c r="I400" s="10" t="s">
        <v>23</v>
      </c>
      <c r="J400" s="10" t="s">
        <v>5290</v>
      </c>
      <c r="K400" s="10" t="s">
        <v>38</v>
      </c>
      <c r="L400" s="10">
        <v>91776</v>
      </c>
      <c r="M400" s="10" t="s">
        <v>39</v>
      </c>
      <c r="N400" s="10" t="str">
        <f>_xlfn.XLOOKUP($M:$M,People!$B:$B,People!A:A)</f>
        <v>Sadie Pawthorne</v>
      </c>
      <c r="O400" s="10" t="s">
        <v>4130</v>
      </c>
      <c r="P400" s="10" t="str">
        <f>VLOOKUP(O400,Products!$A:$E,3,FALSE)</f>
        <v>Dell</v>
      </c>
      <c r="Q400" s="31">
        <f>INDEX(Products!$E:$E,MATCH(O400,Products!$A:$A,0))</f>
        <v>0.38</v>
      </c>
      <c r="R400" s="10" t="s">
        <v>41</v>
      </c>
      <c r="S400" s="10" t="s">
        <v>71</v>
      </c>
      <c r="T400" s="10" t="s">
        <v>4131</v>
      </c>
      <c r="U400" s="12">
        <v>270.71999999999997</v>
      </c>
      <c r="V400" s="12">
        <v>3</v>
      </c>
      <c r="W400" s="12">
        <v>0</v>
      </c>
      <c r="X400" s="12">
        <v>78.508799999999965</v>
      </c>
    </row>
    <row r="401" spans="1:24" ht="14" x14ac:dyDescent="0.3">
      <c r="A401" s="9">
        <v>400</v>
      </c>
      <c r="B401" s="14" t="s">
        <v>6206</v>
      </c>
      <c r="C401" s="15">
        <v>45041</v>
      </c>
      <c r="D401" s="15">
        <v>45045</v>
      </c>
      <c r="E401" s="10" t="s">
        <v>44</v>
      </c>
      <c r="F401" s="10" t="s">
        <v>3610</v>
      </c>
      <c r="G401" s="10" t="s">
        <v>3611</v>
      </c>
      <c r="H401" s="10" t="s">
        <v>92</v>
      </c>
      <c r="I401" s="10" t="s">
        <v>23</v>
      </c>
      <c r="J401" s="10" t="s">
        <v>165</v>
      </c>
      <c r="K401" s="10" t="s">
        <v>94</v>
      </c>
      <c r="L401" s="10">
        <v>77095</v>
      </c>
      <c r="M401" s="10" t="s">
        <v>95</v>
      </c>
      <c r="N401" s="10" t="str">
        <f>_xlfn.XLOOKUP($M:$M,People!$B:$B,People!A:A)</f>
        <v>Roxanne Rodriguez</v>
      </c>
      <c r="O401" s="10" t="s">
        <v>3334</v>
      </c>
      <c r="P401" s="10" t="str">
        <f>VLOOKUP(O401,Products!$A:$E,3,FALSE)</f>
        <v>Staples</v>
      </c>
      <c r="Q401" s="31">
        <f>INDEX(Products!$E:$E,MATCH(O401,Products!$A:$A,0))</f>
        <v>0.39</v>
      </c>
      <c r="R401" s="10" t="s">
        <v>41</v>
      </c>
      <c r="S401" s="10" t="s">
        <v>61</v>
      </c>
      <c r="T401" s="10" t="s">
        <v>3335</v>
      </c>
      <c r="U401" s="12">
        <v>6.24</v>
      </c>
      <c r="V401" s="12">
        <v>3</v>
      </c>
      <c r="W401" s="12">
        <v>0.2</v>
      </c>
      <c r="X401" s="12">
        <v>0.54600000000000071</v>
      </c>
    </row>
    <row r="402" spans="1:24" ht="14" x14ac:dyDescent="0.3">
      <c r="A402" s="9">
        <v>401</v>
      </c>
      <c r="B402" s="14" t="s">
        <v>6206</v>
      </c>
      <c r="C402" s="15">
        <v>45041</v>
      </c>
      <c r="D402" s="15">
        <v>45045</v>
      </c>
      <c r="E402" s="10" t="s">
        <v>44</v>
      </c>
      <c r="F402" s="10" t="s">
        <v>3610</v>
      </c>
      <c r="G402" s="10" t="s">
        <v>3611</v>
      </c>
      <c r="H402" s="10" t="s">
        <v>92</v>
      </c>
      <c r="I402" s="10" t="s">
        <v>23</v>
      </c>
      <c r="J402" s="10" t="s">
        <v>165</v>
      </c>
      <c r="K402" s="10" t="s">
        <v>94</v>
      </c>
      <c r="L402" s="10">
        <v>77095</v>
      </c>
      <c r="M402" s="10" t="s">
        <v>95</v>
      </c>
      <c r="N402" s="10" t="str">
        <f>_xlfn.XLOOKUP($M:$M,People!$B:$B,People!A:A)</f>
        <v>Roxanne Rodriguez</v>
      </c>
      <c r="O402" s="10" t="s">
        <v>2389</v>
      </c>
      <c r="P402" s="10" t="str">
        <f>VLOOKUP(O402,Products!$A:$E,3,FALSE)</f>
        <v>Office Depot</v>
      </c>
      <c r="Q402" s="31">
        <f>INDEX(Products!$E:$E,MATCH(O402,Products!$A:$A,0))</f>
        <v>0.4</v>
      </c>
      <c r="R402" s="10" t="s">
        <v>41</v>
      </c>
      <c r="S402" s="10" t="s">
        <v>82</v>
      </c>
      <c r="T402" s="10" t="s">
        <v>2390</v>
      </c>
      <c r="U402" s="12">
        <v>10.368000000000002</v>
      </c>
      <c r="V402" s="12">
        <v>2</v>
      </c>
      <c r="W402" s="12">
        <v>0.2</v>
      </c>
      <c r="X402" s="12">
        <v>3.6288</v>
      </c>
    </row>
    <row r="403" spans="1:24" ht="14" x14ac:dyDescent="0.3">
      <c r="A403" s="9">
        <v>402</v>
      </c>
      <c r="B403" s="14" t="s">
        <v>6207</v>
      </c>
      <c r="C403" s="15">
        <v>45041</v>
      </c>
      <c r="D403" s="15">
        <v>45045</v>
      </c>
      <c r="E403" s="10" t="s">
        <v>44</v>
      </c>
      <c r="F403" s="10" t="s">
        <v>496</v>
      </c>
      <c r="G403" s="10" t="s">
        <v>497</v>
      </c>
      <c r="H403" s="10" t="s">
        <v>22</v>
      </c>
      <c r="I403" s="10" t="s">
        <v>23</v>
      </c>
      <c r="J403" s="10" t="s">
        <v>458</v>
      </c>
      <c r="K403" s="10" t="s">
        <v>80</v>
      </c>
      <c r="L403" s="10">
        <v>28403</v>
      </c>
      <c r="M403" s="10" t="s">
        <v>26</v>
      </c>
      <c r="N403" s="10" t="str">
        <f>_xlfn.XLOOKUP($M:$M,People!$B:$B,People!A:A)</f>
        <v>Fred Suzuki</v>
      </c>
      <c r="O403" s="10" t="s">
        <v>2381</v>
      </c>
      <c r="P403" s="10" t="str">
        <f>VLOOKUP(O403,Products!$A:$E,3,FALSE)</f>
        <v>HP</v>
      </c>
      <c r="Q403" s="31">
        <f>INDEX(Products!$E:$E,MATCH(O403,Products!$A:$A,0))</f>
        <v>0.25</v>
      </c>
      <c r="R403" s="10" t="s">
        <v>64</v>
      </c>
      <c r="S403" s="10" t="s">
        <v>65</v>
      </c>
      <c r="T403" s="10" t="s">
        <v>4538</v>
      </c>
      <c r="U403" s="12">
        <v>302.37599999999998</v>
      </c>
      <c r="V403" s="12">
        <v>3</v>
      </c>
      <c r="W403" s="12">
        <v>0.2</v>
      </c>
      <c r="X403" s="12">
        <v>37.796999999999997</v>
      </c>
    </row>
    <row r="404" spans="1:24" ht="14" x14ac:dyDescent="0.3">
      <c r="A404" s="9">
        <v>403</v>
      </c>
      <c r="B404" s="14" t="s">
        <v>6208</v>
      </c>
      <c r="C404" s="15">
        <v>45042</v>
      </c>
      <c r="D404" s="15">
        <v>45049</v>
      </c>
      <c r="E404" s="10" t="s">
        <v>44</v>
      </c>
      <c r="F404" s="10" t="s">
        <v>4449</v>
      </c>
      <c r="G404" s="10" t="s">
        <v>4450</v>
      </c>
      <c r="H404" s="10" t="s">
        <v>36</v>
      </c>
      <c r="I404" s="10" t="s">
        <v>23</v>
      </c>
      <c r="J404" s="10" t="s">
        <v>37</v>
      </c>
      <c r="K404" s="10" t="s">
        <v>38</v>
      </c>
      <c r="L404" s="10">
        <v>90049</v>
      </c>
      <c r="M404" s="10" t="s">
        <v>39</v>
      </c>
      <c r="N404" s="10" t="str">
        <f>_xlfn.XLOOKUP($M:$M,People!$B:$B,People!A:A)</f>
        <v>Sadie Pawthorne</v>
      </c>
      <c r="O404" s="10" t="s">
        <v>1273</v>
      </c>
      <c r="P404" s="10" t="str">
        <f>VLOOKUP(O404,Products!$A:$E,3,FALSE)</f>
        <v>Canon</v>
      </c>
      <c r="Q404" s="31">
        <f>INDEX(Products!$E:$E,MATCH(O404,Products!$A:$A,0))</f>
        <v>0.26</v>
      </c>
      <c r="R404" s="10" t="s">
        <v>28</v>
      </c>
      <c r="S404" s="10" t="s">
        <v>32</v>
      </c>
      <c r="T404" s="10" t="s">
        <v>1274</v>
      </c>
      <c r="U404" s="12">
        <v>230.28000000000003</v>
      </c>
      <c r="V404" s="12">
        <v>3</v>
      </c>
      <c r="W404" s="12">
        <v>0.2</v>
      </c>
      <c r="X404" s="12">
        <v>23.027999999999992</v>
      </c>
    </row>
    <row r="405" spans="1:24" ht="14" x14ac:dyDescent="0.3">
      <c r="A405" s="9">
        <v>404</v>
      </c>
      <c r="B405" s="14" t="s">
        <v>6209</v>
      </c>
      <c r="C405" s="15">
        <v>45042</v>
      </c>
      <c r="D405" s="15">
        <v>45046</v>
      </c>
      <c r="E405" s="10" t="s">
        <v>44</v>
      </c>
      <c r="F405" s="10" t="s">
        <v>5529</v>
      </c>
      <c r="G405" s="10" t="s">
        <v>5530</v>
      </c>
      <c r="H405" s="10" t="s">
        <v>92</v>
      </c>
      <c r="I405" s="10" t="s">
        <v>23</v>
      </c>
      <c r="J405" s="10" t="s">
        <v>37</v>
      </c>
      <c r="K405" s="10" t="s">
        <v>38</v>
      </c>
      <c r="L405" s="10">
        <v>90036</v>
      </c>
      <c r="M405" s="10" t="s">
        <v>39</v>
      </c>
      <c r="N405" s="10" t="str">
        <f>_xlfn.XLOOKUP($M:$M,People!$B:$B,People!A:A)</f>
        <v>Sadie Pawthorne</v>
      </c>
      <c r="O405" s="10" t="s">
        <v>3404</v>
      </c>
      <c r="P405" s="10" t="str">
        <f>VLOOKUP(O405,Products!$A:$E,3,FALSE)</f>
        <v>Logitech</v>
      </c>
      <c r="Q405" s="31">
        <f>INDEX(Products!$E:$E,MATCH(O405,Products!$A:$A,0))</f>
        <v>0.27</v>
      </c>
      <c r="R405" s="10" t="s">
        <v>41</v>
      </c>
      <c r="S405" s="10" t="s">
        <v>61</v>
      </c>
      <c r="T405" s="10" t="s">
        <v>3405</v>
      </c>
      <c r="U405" s="12">
        <v>21.400000000000002</v>
      </c>
      <c r="V405" s="12">
        <v>5</v>
      </c>
      <c r="W405" s="12">
        <v>0</v>
      </c>
      <c r="X405" s="12">
        <v>6.2059999999999977</v>
      </c>
    </row>
    <row r="406" spans="1:24" ht="14" x14ac:dyDescent="0.3">
      <c r="A406" s="9">
        <v>405</v>
      </c>
      <c r="B406" s="14" t="s">
        <v>6208</v>
      </c>
      <c r="C406" s="15">
        <v>45042</v>
      </c>
      <c r="D406" s="15">
        <v>45049</v>
      </c>
      <c r="E406" s="10" t="s">
        <v>44</v>
      </c>
      <c r="F406" s="10" t="s">
        <v>4449</v>
      </c>
      <c r="G406" s="10" t="s">
        <v>4450</v>
      </c>
      <c r="H406" s="10" t="s">
        <v>36</v>
      </c>
      <c r="I406" s="10" t="s">
        <v>23</v>
      </c>
      <c r="J406" s="10" t="s">
        <v>37</v>
      </c>
      <c r="K406" s="10" t="s">
        <v>38</v>
      </c>
      <c r="L406" s="10">
        <v>90049</v>
      </c>
      <c r="M406" s="10" t="s">
        <v>39</v>
      </c>
      <c r="N406" s="10" t="str">
        <f>_xlfn.XLOOKUP($M:$M,People!$B:$B,People!A:A)</f>
        <v>Sadie Pawthorne</v>
      </c>
      <c r="O406" s="10" t="s">
        <v>159</v>
      </c>
      <c r="P406" s="10" t="str">
        <f>VLOOKUP(O406,Products!$A:$E,3,FALSE)</f>
        <v>3M</v>
      </c>
      <c r="Q406" s="31">
        <f>INDEX(Products!$E:$E,MATCH(O406,Products!$A:$A,0))</f>
        <v>0.28000000000000003</v>
      </c>
      <c r="R406" s="10" t="s">
        <v>41</v>
      </c>
      <c r="S406" s="10" t="s">
        <v>68</v>
      </c>
      <c r="T406" s="10" t="s">
        <v>160</v>
      </c>
      <c r="U406" s="12">
        <v>18.288</v>
      </c>
      <c r="V406" s="12">
        <v>6</v>
      </c>
      <c r="W406" s="12">
        <v>0.2</v>
      </c>
      <c r="X406" s="12">
        <v>5.714999999999999</v>
      </c>
    </row>
    <row r="407" spans="1:24" ht="14" x14ac:dyDescent="0.3">
      <c r="A407" s="9">
        <v>406</v>
      </c>
      <c r="B407" s="14" t="s">
        <v>6209</v>
      </c>
      <c r="C407" s="15">
        <v>45042</v>
      </c>
      <c r="D407" s="15">
        <v>45046</v>
      </c>
      <c r="E407" s="10" t="s">
        <v>44</v>
      </c>
      <c r="F407" s="10" t="s">
        <v>5529</v>
      </c>
      <c r="G407" s="10" t="s">
        <v>5530</v>
      </c>
      <c r="H407" s="10" t="s">
        <v>92</v>
      </c>
      <c r="I407" s="10" t="s">
        <v>23</v>
      </c>
      <c r="J407" s="10" t="s">
        <v>37</v>
      </c>
      <c r="K407" s="10" t="s">
        <v>38</v>
      </c>
      <c r="L407" s="10">
        <v>90036</v>
      </c>
      <c r="M407" s="10" t="s">
        <v>39</v>
      </c>
      <c r="N407" s="10" t="str">
        <f>_xlfn.XLOOKUP($M:$M,People!$B:$B,People!A:A)</f>
        <v>Sadie Pawthorne</v>
      </c>
      <c r="O407" s="10" t="s">
        <v>5497</v>
      </c>
      <c r="P407" s="10" t="str">
        <f>VLOOKUP(O407,Products!$A:$E,3,FALSE)</f>
        <v>Samsung</v>
      </c>
      <c r="Q407" s="31">
        <f>INDEX(Products!$E:$E,MATCH(O407,Products!$A:$A,0))</f>
        <v>0.35</v>
      </c>
      <c r="R407" s="10" t="s">
        <v>41</v>
      </c>
      <c r="S407" s="10" t="s">
        <v>42</v>
      </c>
      <c r="T407" s="10" t="s">
        <v>5498</v>
      </c>
      <c r="U407" s="12">
        <v>12.6</v>
      </c>
      <c r="V407" s="12">
        <v>2</v>
      </c>
      <c r="W407" s="12">
        <v>0</v>
      </c>
      <c r="X407" s="12">
        <v>5.7959999999999994</v>
      </c>
    </row>
    <row r="408" spans="1:24" ht="14" x14ac:dyDescent="0.3">
      <c r="A408" s="9">
        <v>407</v>
      </c>
      <c r="B408" s="14" t="s">
        <v>6210</v>
      </c>
      <c r="C408" s="15">
        <v>45044</v>
      </c>
      <c r="D408" s="15">
        <v>45049</v>
      </c>
      <c r="E408" s="10" t="s">
        <v>44</v>
      </c>
      <c r="F408" s="10" t="s">
        <v>3427</v>
      </c>
      <c r="G408" s="10" t="s">
        <v>3428</v>
      </c>
      <c r="H408" s="10" t="s">
        <v>36</v>
      </c>
      <c r="I408" s="10" t="s">
        <v>23</v>
      </c>
      <c r="J408" s="10" t="s">
        <v>3637</v>
      </c>
      <c r="K408" s="10" t="s">
        <v>2318</v>
      </c>
      <c r="L408" s="10">
        <v>21215</v>
      </c>
      <c r="M408" s="10" t="s">
        <v>133</v>
      </c>
      <c r="N408" s="10" t="str">
        <f>_xlfn.XLOOKUP($M:$M,People!$B:$B,People!A:A)</f>
        <v>Chuck Magee</v>
      </c>
      <c r="O408" s="10" t="s">
        <v>3642</v>
      </c>
      <c r="P408" s="10" t="str">
        <f>VLOOKUP(O408,Products!$A:$E,3,FALSE)</f>
        <v>Avery</v>
      </c>
      <c r="Q408" s="31">
        <f>INDEX(Products!$E:$E,MATCH(O408,Products!$A:$A,0))</f>
        <v>0.28999999999999998</v>
      </c>
      <c r="R408" s="10" t="s">
        <v>41</v>
      </c>
      <c r="S408" s="10" t="s">
        <v>61</v>
      </c>
      <c r="T408" s="10" t="s">
        <v>3643</v>
      </c>
      <c r="U408" s="12">
        <v>5.34</v>
      </c>
      <c r="V408" s="12">
        <v>2</v>
      </c>
      <c r="W408" s="12">
        <v>0</v>
      </c>
      <c r="X408" s="12">
        <v>1.4952000000000001</v>
      </c>
    </row>
    <row r="409" spans="1:24" ht="14" x14ac:dyDescent="0.3">
      <c r="A409" s="9">
        <v>408</v>
      </c>
      <c r="B409" s="14" t="s">
        <v>6210</v>
      </c>
      <c r="C409" s="15">
        <v>45044</v>
      </c>
      <c r="D409" s="15">
        <v>45049</v>
      </c>
      <c r="E409" s="10" t="s">
        <v>44</v>
      </c>
      <c r="F409" s="10" t="s">
        <v>3427</v>
      </c>
      <c r="G409" s="10" t="s">
        <v>3428</v>
      </c>
      <c r="H409" s="10" t="s">
        <v>36</v>
      </c>
      <c r="I409" s="10" t="s">
        <v>23</v>
      </c>
      <c r="J409" s="10" t="s">
        <v>3637</v>
      </c>
      <c r="K409" s="10" t="s">
        <v>2318</v>
      </c>
      <c r="L409" s="10">
        <v>21215</v>
      </c>
      <c r="M409" s="10" t="s">
        <v>133</v>
      </c>
      <c r="N409" s="10" t="str">
        <f>_xlfn.XLOOKUP($M:$M,People!$B:$B,People!A:A)</f>
        <v>Chuck Magee</v>
      </c>
      <c r="O409" s="10" t="s">
        <v>3638</v>
      </c>
      <c r="P409" s="10" t="str">
        <f>VLOOKUP(O409,Products!$A:$E,3,FALSE)</f>
        <v>IKEA</v>
      </c>
      <c r="Q409" s="31">
        <f>INDEX(Products!$E:$E,MATCH(O409,Products!$A:$A,0))</f>
        <v>0.3</v>
      </c>
      <c r="R409" s="10" t="s">
        <v>41</v>
      </c>
      <c r="S409" s="10" t="s">
        <v>68</v>
      </c>
      <c r="T409" s="10" t="s">
        <v>3639</v>
      </c>
      <c r="U409" s="12">
        <v>20.86</v>
      </c>
      <c r="V409" s="12">
        <v>2</v>
      </c>
      <c r="W409" s="12">
        <v>0</v>
      </c>
      <c r="X409" s="12">
        <v>9.3869999999999987</v>
      </c>
    </row>
    <row r="410" spans="1:24" ht="14" x14ac:dyDescent="0.3">
      <c r="A410" s="9">
        <v>409</v>
      </c>
      <c r="B410" s="14" t="s">
        <v>6210</v>
      </c>
      <c r="C410" s="15">
        <v>45044</v>
      </c>
      <c r="D410" s="15">
        <v>45049</v>
      </c>
      <c r="E410" s="10" t="s">
        <v>44</v>
      </c>
      <c r="F410" s="10" t="s">
        <v>3427</v>
      </c>
      <c r="G410" s="10" t="s">
        <v>3428</v>
      </c>
      <c r="H410" s="10" t="s">
        <v>36</v>
      </c>
      <c r="I410" s="10" t="s">
        <v>23</v>
      </c>
      <c r="J410" s="10" t="s">
        <v>3637</v>
      </c>
      <c r="K410" s="10" t="s">
        <v>2318</v>
      </c>
      <c r="L410" s="10">
        <v>21215</v>
      </c>
      <c r="M410" s="10" t="s">
        <v>133</v>
      </c>
      <c r="N410" s="10" t="str">
        <f>_xlfn.XLOOKUP($M:$M,People!$B:$B,People!A:A)</f>
        <v>Chuck Magee</v>
      </c>
      <c r="O410" s="10" t="s">
        <v>2680</v>
      </c>
      <c r="P410" s="10" t="str">
        <f>VLOOKUP(O410,Products!$A:$E,3,FALSE)</f>
        <v>Samsung</v>
      </c>
      <c r="Q410" s="31">
        <f>INDEX(Products!$E:$E,MATCH(O410,Products!$A:$A,0))</f>
        <v>0.31</v>
      </c>
      <c r="R410" s="10" t="s">
        <v>41</v>
      </c>
      <c r="S410" s="10" t="s">
        <v>42</v>
      </c>
      <c r="T410" s="10" t="s">
        <v>2681</v>
      </c>
      <c r="U410" s="12">
        <v>3.15</v>
      </c>
      <c r="V410" s="12">
        <v>1</v>
      </c>
      <c r="W410" s="12">
        <v>0</v>
      </c>
      <c r="X410" s="12">
        <v>1.512</v>
      </c>
    </row>
    <row r="411" spans="1:24" ht="14" x14ac:dyDescent="0.3">
      <c r="A411" s="9">
        <v>410</v>
      </c>
      <c r="B411" s="14" t="s">
        <v>6211</v>
      </c>
      <c r="C411" s="15">
        <v>45044</v>
      </c>
      <c r="D411" s="15">
        <v>45049</v>
      </c>
      <c r="E411" s="10" t="s">
        <v>44</v>
      </c>
      <c r="F411" s="10" t="s">
        <v>2336</v>
      </c>
      <c r="G411" s="10" t="s">
        <v>2337</v>
      </c>
      <c r="H411" s="10" t="s">
        <v>36</v>
      </c>
      <c r="I411" s="10" t="s">
        <v>23</v>
      </c>
      <c r="J411" s="10" t="s">
        <v>533</v>
      </c>
      <c r="K411" s="10" t="s">
        <v>438</v>
      </c>
      <c r="L411" s="10">
        <v>43055</v>
      </c>
      <c r="M411" s="10" t="s">
        <v>133</v>
      </c>
      <c r="N411" s="10" t="str">
        <f>_xlfn.XLOOKUP($M:$M,People!$B:$B,People!A:A)</f>
        <v>Chuck Magee</v>
      </c>
      <c r="O411" s="10" t="s">
        <v>2460</v>
      </c>
      <c r="P411" s="10" t="str">
        <f>VLOOKUP(O411,Products!$A:$E,3,FALSE)</f>
        <v>Dell</v>
      </c>
      <c r="Q411" s="31">
        <f>INDEX(Products!$E:$E,MATCH(O411,Products!$A:$A,0))</f>
        <v>0.32</v>
      </c>
      <c r="R411" s="10" t="s">
        <v>41</v>
      </c>
      <c r="S411" s="10" t="s">
        <v>42</v>
      </c>
      <c r="T411" s="10" t="s">
        <v>2461</v>
      </c>
      <c r="U411" s="12">
        <v>6.911999999999999</v>
      </c>
      <c r="V411" s="12">
        <v>3</v>
      </c>
      <c r="W411" s="12">
        <v>0.2</v>
      </c>
      <c r="X411" s="12">
        <v>2.5056000000000003</v>
      </c>
    </row>
    <row r="412" spans="1:24" ht="14" x14ac:dyDescent="0.3">
      <c r="A412" s="9">
        <v>411</v>
      </c>
      <c r="B412" s="14" t="s">
        <v>6210</v>
      </c>
      <c r="C412" s="15">
        <v>45044</v>
      </c>
      <c r="D412" s="15">
        <v>45049</v>
      </c>
      <c r="E412" s="10" t="s">
        <v>44</v>
      </c>
      <c r="F412" s="10" t="s">
        <v>3427</v>
      </c>
      <c r="G412" s="10" t="s">
        <v>3428</v>
      </c>
      <c r="H412" s="10" t="s">
        <v>36</v>
      </c>
      <c r="I412" s="10" t="s">
        <v>23</v>
      </c>
      <c r="J412" s="10" t="s">
        <v>3637</v>
      </c>
      <c r="K412" s="10" t="s">
        <v>2318</v>
      </c>
      <c r="L412" s="10">
        <v>21215</v>
      </c>
      <c r="M412" s="10" t="s">
        <v>133</v>
      </c>
      <c r="N412" s="10" t="str">
        <f>_xlfn.XLOOKUP($M:$M,People!$B:$B,People!A:A)</f>
        <v>Chuck Magee</v>
      </c>
      <c r="O412" s="10" t="s">
        <v>3640</v>
      </c>
      <c r="P412" s="10" t="str">
        <f>VLOOKUP(O412,Products!$A:$E,3,FALSE)</f>
        <v>Staples</v>
      </c>
      <c r="Q412" s="31">
        <f>INDEX(Products!$E:$E,MATCH(O412,Products!$A:$A,0))</f>
        <v>0.33</v>
      </c>
      <c r="R412" s="10" t="s">
        <v>41</v>
      </c>
      <c r="S412" s="10" t="s">
        <v>53</v>
      </c>
      <c r="T412" s="10" t="s">
        <v>3641</v>
      </c>
      <c r="U412" s="12">
        <v>497.61</v>
      </c>
      <c r="V412" s="12">
        <v>9</v>
      </c>
      <c r="W412" s="12">
        <v>0</v>
      </c>
      <c r="X412" s="12">
        <v>129.37860000000001</v>
      </c>
    </row>
    <row r="413" spans="1:24" ht="14" x14ac:dyDescent="0.3">
      <c r="A413" s="9">
        <v>412</v>
      </c>
      <c r="B413" s="14" t="s">
        <v>6211</v>
      </c>
      <c r="C413" s="15">
        <v>45044</v>
      </c>
      <c r="D413" s="15">
        <v>45049</v>
      </c>
      <c r="E413" s="10" t="s">
        <v>44</v>
      </c>
      <c r="F413" s="10" t="s">
        <v>2336</v>
      </c>
      <c r="G413" s="10" t="s">
        <v>2337</v>
      </c>
      <c r="H413" s="10" t="s">
        <v>36</v>
      </c>
      <c r="I413" s="10" t="s">
        <v>23</v>
      </c>
      <c r="J413" s="10" t="s">
        <v>533</v>
      </c>
      <c r="K413" s="10" t="s">
        <v>438</v>
      </c>
      <c r="L413" s="10">
        <v>43055</v>
      </c>
      <c r="M413" s="10" t="s">
        <v>133</v>
      </c>
      <c r="N413" s="10" t="str">
        <f>_xlfn.XLOOKUP($M:$M,People!$B:$B,People!A:A)</f>
        <v>Chuck Magee</v>
      </c>
      <c r="O413" s="10" t="s">
        <v>4618</v>
      </c>
      <c r="P413" s="10" t="str">
        <f>VLOOKUP(O413,Products!$A:$E,3,FALSE)</f>
        <v>Office Depot</v>
      </c>
      <c r="Q413" s="31">
        <f>INDEX(Products!$E:$E,MATCH(O413,Products!$A:$A,0))</f>
        <v>0.34</v>
      </c>
      <c r="R413" s="10" t="s">
        <v>41</v>
      </c>
      <c r="S413" s="10" t="s">
        <v>53</v>
      </c>
      <c r="T413" s="10" t="s">
        <v>4619</v>
      </c>
      <c r="U413" s="12">
        <v>177.56800000000001</v>
      </c>
      <c r="V413" s="12">
        <v>2</v>
      </c>
      <c r="W413" s="12">
        <v>0.2</v>
      </c>
      <c r="X413" s="12">
        <v>-37.733199999999989</v>
      </c>
    </row>
    <row r="414" spans="1:24" ht="14" x14ac:dyDescent="0.3">
      <c r="A414" s="9">
        <v>413</v>
      </c>
      <c r="B414" s="14" t="s">
        <v>6211</v>
      </c>
      <c r="C414" s="15">
        <v>45044</v>
      </c>
      <c r="D414" s="15">
        <v>45049</v>
      </c>
      <c r="E414" s="10" t="s">
        <v>44</v>
      </c>
      <c r="F414" s="10" t="s">
        <v>2336</v>
      </c>
      <c r="G414" s="10" t="s">
        <v>2337</v>
      </c>
      <c r="H414" s="10" t="s">
        <v>36</v>
      </c>
      <c r="I414" s="10" t="s">
        <v>23</v>
      </c>
      <c r="J414" s="10" t="s">
        <v>533</v>
      </c>
      <c r="K414" s="10" t="s">
        <v>438</v>
      </c>
      <c r="L414" s="10">
        <v>43055</v>
      </c>
      <c r="M414" s="10" t="s">
        <v>133</v>
      </c>
      <c r="N414" s="10" t="str">
        <f>_xlfn.XLOOKUP($M:$M,People!$B:$B,People!A:A)</f>
        <v>Chuck Magee</v>
      </c>
      <c r="O414" s="10" t="s">
        <v>3277</v>
      </c>
      <c r="P414" s="10" t="str">
        <f>VLOOKUP(O414,Products!$A:$E,3,FALSE)</f>
        <v>HP</v>
      </c>
      <c r="Q414" s="31">
        <f>INDEX(Products!$E:$E,MATCH(O414,Products!$A:$A,0))</f>
        <v>0.35</v>
      </c>
      <c r="R414" s="10" t="s">
        <v>41</v>
      </c>
      <c r="S414" s="10" t="s">
        <v>53</v>
      </c>
      <c r="T414" s="10" t="s">
        <v>3278</v>
      </c>
      <c r="U414" s="12">
        <v>27.096</v>
      </c>
      <c r="V414" s="12">
        <v>3</v>
      </c>
      <c r="W414" s="12">
        <v>0.2</v>
      </c>
      <c r="X414" s="12">
        <v>2.0321999999999987</v>
      </c>
    </row>
    <row r="415" spans="1:24" ht="14" x14ac:dyDescent="0.3">
      <c r="A415" s="9">
        <v>414</v>
      </c>
      <c r="B415" s="14" t="s">
        <v>6212</v>
      </c>
      <c r="C415" s="15">
        <v>45044</v>
      </c>
      <c r="D415" s="15">
        <v>45049</v>
      </c>
      <c r="E415" s="10" t="s">
        <v>44</v>
      </c>
      <c r="F415" s="10" t="s">
        <v>769</v>
      </c>
      <c r="G415" s="10" t="s">
        <v>770</v>
      </c>
      <c r="H415" s="10" t="s">
        <v>36</v>
      </c>
      <c r="I415" s="10" t="s">
        <v>23</v>
      </c>
      <c r="J415" s="10" t="s">
        <v>4355</v>
      </c>
      <c r="K415" s="10" t="s">
        <v>238</v>
      </c>
      <c r="L415" s="10">
        <v>14701</v>
      </c>
      <c r="M415" s="10" t="s">
        <v>133</v>
      </c>
      <c r="N415" s="10" t="str">
        <f>_xlfn.XLOOKUP($M:$M,People!$B:$B,People!A:A)</f>
        <v>Chuck Magee</v>
      </c>
      <c r="O415" s="10" t="s">
        <v>3585</v>
      </c>
      <c r="P415" s="10" t="str">
        <f>VLOOKUP(O415,Products!$A:$E,3,FALSE)</f>
        <v>Staples</v>
      </c>
      <c r="Q415" s="31">
        <f>INDEX(Products!$E:$E,MATCH(O415,Products!$A:$A,0))</f>
        <v>0.39</v>
      </c>
      <c r="R415" s="10" t="s">
        <v>64</v>
      </c>
      <c r="S415" s="10" t="s">
        <v>144</v>
      </c>
      <c r="T415" s="10" t="s">
        <v>3586</v>
      </c>
      <c r="U415" s="12">
        <v>159.97999999999999</v>
      </c>
      <c r="V415" s="12">
        <v>2</v>
      </c>
      <c r="W415" s="12">
        <v>0</v>
      </c>
      <c r="X415" s="12">
        <v>57.592799999999997</v>
      </c>
    </row>
    <row r="416" spans="1:24" ht="14" x14ac:dyDescent="0.3">
      <c r="A416" s="9">
        <v>415</v>
      </c>
      <c r="B416" s="14" t="s">
        <v>6213</v>
      </c>
      <c r="C416" s="15">
        <v>45044</v>
      </c>
      <c r="D416" s="15">
        <v>45046</v>
      </c>
      <c r="E416" s="10" t="s">
        <v>168</v>
      </c>
      <c r="F416" s="10" t="s">
        <v>3320</v>
      </c>
      <c r="G416" s="10" t="s">
        <v>3321</v>
      </c>
      <c r="H416" s="10" t="s">
        <v>22</v>
      </c>
      <c r="I416" s="10" t="s">
        <v>23</v>
      </c>
      <c r="J416" s="10" t="s">
        <v>114</v>
      </c>
      <c r="K416" s="10" t="s">
        <v>38</v>
      </c>
      <c r="L416" s="10">
        <v>94122</v>
      </c>
      <c r="M416" s="10" t="s">
        <v>39</v>
      </c>
      <c r="N416" s="10" t="str">
        <f>_xlfn.XLOOKUP($M:$M,People!$B:$B,People!A:A)</f>
        <v>Sadie Pawthorne</v>
      </c>
      <c r="O416" s="10" t="s">
        <v>4685</v>
      </c>
      <c r="P416" s="10" t="str">
        <f>VLOOKUP(O416,Products!$A:$E,3,FALSE)</f>
        <v>Canon</v>
      </c>
      <c r="Q416" s="31">
        <f>INDEX(Products!$E:$E,MATCH(O416,Products!$A:$A,0))</f>
        <v>0.36</v>
      </c>
      <c r="R416" s="10" t="s">
        <v>64</v>
      </c>
      <c r="S416" s="10" t="s">
        <v>65</v>
      </c>
      <c r="T416" s="10" t="s">
        <v>4686</v>
      </c>
      <c r="U416" s="12">
        <v>1679.96</v>
      </c>
      <c r="V416" s="12">
        <v>5</v>
      </c>
      <c r="W416" s="12">
        <v>0.2</v>
      </c>
      <c r="X416" s="12">
        <v>125.99700000000007</v>
      </c>
    </row>
    <row r="417" spans="1:24" ht="14" x14ac:dyDescent="0.3">
      <c r="A417" s="9">
        <v>416</v>
      </c>
      <c r="B417" s="14" t="s">
        <v>6214</v>
      </c>
      <c r="C417" s="15">
        <v>45045</v>
      </c>
      <c r="D417" s="15">
        <v>45049</v>
      </c>
      <c r="E417" s="10" t="s">
        <v>44</v>
      </c>
      <c r="F417" s="10" t="s">
        <v>1173</v>
      </c>
      <c r="G417" s="10" t="s">
        <v>1174</v>
      </c>
      <c r="H417" s="10" t="s">
        <v>36</v>
      </c>
      <c r="I417" s="10" t="s">
        <v>23</v>
      </c>
      <c r="J417" s="10" t="s">
        <v>297</v>
      </c>
      <c r="K417" s="10" t="s">
        <v>298</v>
      </c>
      <c r="L417" s="10">
        <v>38109</v>
      </c>
      <c r="M417" s="10" t="s">
        <v>26</v>
      </c>
      <c r="N417" s="10" t="str">
        <f>_xlfn.XLOOKUP($M:$M,People!$B:$B,People!A:A)</f>
        <v>Fred Suzuki</v>
      </c>
      <c r="O417" s="10" t="s">
        <v>2174</v>
      </c>
      <c r="P417" s="10" t="str">
        <f>VLOOKUP(O417,Products!$A:$E,3,FALSE)</f>
        <v>Logitech</v>
      </c>
      <c r="Q417" s="31">
        <f>INDEX(Products!$E:$E,MATCH(O417,Products!$A:$A,0))</f>
        <v>0.37</v>
      </c>
      <c r="R417" s="10" t="s">
        <v>28</v>
      </c>
      <c r="S417" s="10" t="s">
        <v>32</v>
      </c>
      <c r="T417" s="10" t="s">
        <v>2175</v>
      </c>
      <c r="U417" s="12">
        <v>561.58400000000006</v>
      </c>
      <c r="V417" s="12">
        <v>2</v>
      </c>
      <c r="W417" s="12">
        <v>0.2</v>
      </c>
      <c r="X417" s="12">
        <v>70.197999999999922</v>
      </c>
    </row>
    <row r="418" spans="1:24" ht="14" x14ac:dyDescent="0.3">
      <c r="A418" s="9">
        <v>417</v>
      </c>
      <c r="B418" s="14" t="s">
        <v>6215</v>
      </c>
      <c r="C418" s="15">
        <v>45045</v>
      </c>
      <c r="D418" s="15">
        <v>45047</v>
      </c>
      <c r="E418" s="10" t="s">
        <v>19</v>
      </c>
      <c r="F418" s="10" t="s">
        <v>4647</v>
      </c>
      <c r="G418" s="10" t="s">
        <v>4648</v>
      </c>
      <c r="H418" s="10" t="s">
        <v>22</v>
      </c>
      <c r="I418" s="10" t="s">
        <v>23</v>
      </c>
      <c r="J418" s="10" t="s">
        <v>4649</v>
      </c>
      <c r="K418" s="10" t="s">
        <v>646</v>
      </c>
      <c r="L418" s="10">
        <v>70601</v>
      </c>
      <c r="M418" s="10" t="s">
        <v>26</v>
      </c>
      <c r="N418" s="10" t="str">
        <f>_xlfn.XLOOKUP($M:$M,People!$B:$B,People!A:A)</f>
        <v>Fred Suzuki</v>
      </c>
      <c r="O418" s="10" t="s">
        <v>2603</v>
      </c>
      <c r="P418" s="10" t="str">
        <f>VLOOKUP(O418,Products!$A:$E,3,FALSE)</f>
        <v>Canon</v>
      </c>
      <c r="Q418" s="31">
        <f>INDEX(Products!$E:$E,MATCH(O418,Products!$A:$A,0))</f>
        <v>0.28000000000000003</v>
      </c>
      <c r="R418" s="10" t="s">
        <v>28</v>
      </c>
      <c r="S418" s="10" t="s">
        <v>32</v>
      </c>
      <c r="T418" s="10" t="s">
        <v>2604</v>
      </c>
      <c r="U418" s="12">
        <v>51.96</v>
      </c>
      <c r="V418" s="12">
        <v>2</v>
      </c>
      <c r="W418" s="12">
        <v>0</v>
      </c>
      <c r="X418" s="12">
        <v>12.990000000000002</v>
      </c>
    </row>
    <row r="419" spans="1:24" ht="14" x14ac:dyDescent="0.3">
      <c r="A419" s="9">
        <v>418</v>
      </c>
      <c r="B419" s="14" t="s">
        <v>6216</v>
      </c>
      <c r="C419" s="15">
        <v>45045</v>
      </c>
      <c r="D419" s="15">
        <v>45050</v>
      </c>
      <c r="E419" s="10" t="s">
        <v>44</v>
      </c>
      <c r="F419" s="10" t="s">
        <v>2306</v>
      </c>
      <c r="G419" s="10" t="s">
        <v>2307</v>
      </c>
      <c r="H419" s="10" t="s">
        <v>22</v>
      </c>
      <c r="I419" s="10" t="s">
        <v>23</v>
      </c>
      <c r="J419" s="10" t="s">
        <v>344</v>
      </c>
      <c r="K419" s="10" t="s">
        <v>238</v>
      </c>
      <c r="L419" s="10">
        <v>14609</v>
      </c>
      <c r="M419" s="10" t="s">
        <v>133</v>
      </c>
      <c r="N419" s="10" t="str">
        <f>_xlfn.XLOOKUP($M:$M,People!$B:$B,People!A:A)</f>
        <v>Chuck Magee</v>
      </c>
      <c r="O419" s="10" t="s">
        <v>2308</v>
      </c>
      <c r="P419" s="10" t="str">
        <f>VLOOKUP(O419,Products!$A:$E,3,FALSE)</f>
        <v>3M</v>
      </c>
      <c r="Q419" s="31">
        <f>INDEX(Products!$E:$E,MATCH(O419,Products!$A:$A,0))</f>
        <v>0.38</v>
      </c>
      <c r="R419" s="10" t="s">
        <v>28</v>
      </c>
      <c r="S419" s="10" t="s">
        <v>58</v>
      </c>
      <c r="T419" s="10" t="s">
        <v>2309</v>
      </c>
      <c r="U419" s="12">
        <v>17.46</v>
      </c>
      <c r="V419" s="12">
        <v>2</v>
      </c>
      <c r="W419" s="12">
        <v>0</v>
      </c>
      <c r="X419" s="12">
        <v>5.936399999999999</v>
      </c>
    </row>
    <row r="420" spans="1:24" ht="14" x14ac:dyDescent="0.3">
      <c r="A420" s="9">
        <v>419</v>
      </c>
      <c r="B420" s="14" t="s">
        <v>6215</v>
      </c>
      <c r="C420" s="15">
        <v>45045</v>
      </c>
      <c r="D420" s="15">
        <v>45047</v>
      </c>
      <c r="E420" s="10" t="s">
        <v>19</v>
      </c>
      <c r="F420" s="10" t="s">
        <v>4647</v>
      </c>
      <c r="G420" s="10" t="s">
        <v>4648</v>
      </c>
      <c r="H420" s="10" t="s">
        <v>22</v>
      </c>
      <c r="I420" s="10" t="s">
        <v>23</v>
      </c>
      <c r="J420" s="10" t="s">
        <v>4649</v>
      </c>
      <c r="K420" s="10" t="s">
        <v>646</v>
      </c>
      <c r="L420" s="10">
        <v>70601</v>
      </c>
      <c r="M420" s="10" t="s">
        <v>26</v>
      </c>
      <c r="N420" s="10" t="str">
        <f>_xlfn.XLOOKUP($M:$M,People!$B:$B,People!A:A)</f>
        <v>Fred Suzuki</v>
      </c>
      <c r="O420" s="10" t="s">
        <v>3085</v>
      </c>
      <c r="P420" s="10" t="str">
        <f>VLOOKUP(O420,Products!$A:$E,3,FALSE)</f>
        <v>Samsung</v>
      </c>
      <c r="Q420" s="31">
        <f>INDEX(Products!$E:$E,MATCH(O420,Products!$A:$A,0))</f>
        <v>0.37</v>
      </c>
      <c r="R420" s="10" t="s">
        <v>41</v>
      </c>
      <c r="S420" s="10" t="s">
        <v>68</v>
      </c>
      <c r="T420" s="10" t="s">
        <v>3086</v>
      </c>
      <c r="U420" s="12">
        <v>17.940000000000001</v>
      </c>
      <c r="V420" s="12">
        <v>3</v>
      </c>
      <c r="W420" s="12">
        <v>0</v>
      </c>
      <c r="X420" s="12">
        <v>8.6112000000000002</v>
      </c>
    </row>
    <row r="421" spans="1:24" ht="14" x14ac:dyDescent="0.3">
      <c r="A421" s="9">
        <v>420</v>
      </c>
      <c r="B421" s="14" t="s">
        <v>6214</v>
      </c>
      <c r="C421" s="15">
        <v>45045</v>
      </c>
      <c r="D421" s="15">
        <v>45049</v>
      </c>
      <c r="E421" s="10" t="s">
        <v>44</v>
      </c>
      <c r="F421" s="10" t="s">
        <v>1173</v>
      </c>
      <c r="G421" s="10" t="s">
        <v>1174</v>
      </c>
      <c r="H421" s="10" t="s">
        <v>36</v>
      </c>
      <c r="I421" s="10" t="s">
        <v>23</v>
      </c>
      <c r="J421" s="10" t="s">
        <v>297</v>
      </c>
      <c r="K421" s="10" t="s">
        <v>298</v>
      </c>
      <c r="L421" s="10">
        <v>38109</v>
      </c>
      <c r="M421" s="10" t="s">
        <v>26</v>
      </c>
      <c r="N421" s="10" t="str">
        <f>_xlfn.XLOOKUP($M:$M,People!$B:$B,People!A:A)</f>
        <v>Fred Suzuki</v>
      </c>
      <c r="O421" s="10" t="s">
        <v>1220</v>
      </c>
      <c r="P421" s="10" t="str">
        <f>VLOOKUP(O421,Products!$A:$E,3,FALSE)</f>
        <v>Avery</v>
      </c>
      <c r="Q421" s="31">
        <f>INDEX(Products!$E:$E,MATCH(O421,Products!$A:$A,0))</f>
        <v>0.39</v>
      </c>
      <c r="R421" s="10" t="s">
        <v>41</v>
      </c>
      <c r="S421" s="10" t="s">
        <v>53</v>
      </c>
      <c r="T421" s="10" t="s">
        <v>1221</v>
      </c>
      <c r="U421" s="12">
        <v>99.920000000000016</v>
      </c>
      <c r="V421" s="12">
        <v>5</v>
      </c>
      <c r="W421" s="12">
        <v>0.2</v>
      </c>
      <c r="X421" s="12">
        <v>-1.249000000000013</v>
      </c>
    </row>
    <row r="422" spans="1:24" ht="14" x14ac:dyDescent="0.3">
      <c r="A422" s="9">
        <v>421</v>
      </c>
      <c r="B422" s="14" t="s">
        <v>6217</v>
      </c>
      <c r="C422" s="15">
        <v>45045</v>
      </c>
      <c r="D422" s="15">
        <v>45050</v>
      </c>
      <c r="E422" s="10" t="s">
        <v>44</v>
      </c>
      <c r="F422" s="10" t="s">
        <v>2435</v>
      </c>
      <c r="G422" s="10" t="s">
        <v>2436</v>
      </c>
      <c r="H422" s="10" t="s">
        <v>22</v>
      </c>
      <c r="I422" s="10" t="s">
        <v>23</v>
      </c>
      <c r="J422" s="10" t="s">
        <v>217</v>
      </c>
      <c r="K422" s="10" t="s">
        <v>218</v>
      </c>
      <c r="L422" s="10">
        <v>19901</v>
      </c>
      <c r="M422" s="10" t="s">
        <v>133</v>
      </c>
      <c r="N422" s="10" t="str">
        <f>_xlfn.XLOOKUP($M:$M,People!$B:$B,People!A:A)</f>
        <v>Chuck Magee</v>
      </c>
      <c r="O422" s="10" t="s">
        <v>1458</v>
      </c>
      <c r="P422" s="10" t="str">
        <f>VLOOKUP(O422,Products!$A:$E,3,FALSE)</f>
        <v>IKEA</v>
      </c>
      <c r="Q422" s="31">
        <f>INDEX(Products!$E:$E,MATCH(O422,Products!$A:$A,0))</f>
        <v>0.4</v>
      </c>
      <c r="R422" s="10" t="s">
        <v>64</v>
      </c>
      <c r="S422" s="10" t="s">
        <v>65</v>
      </c>
      <c r="T422" s="10" t="s">
        <v>1459</v>
      </c>
      <c r="U422" s="12">
        <v>19.98</v>
      </c>
      <c r="V422" s="12">
        <v>2</v>
      </c>
      <c r="W422" s="12">
        <v>0</v>
      </c>
      <c r="X422" s="12">
        <v>5.1948000000000008</v>
      </c>
    </row>
    <row r="423" spans="1:24" ht="14" x14ac:dyDescent="0.3">
      <c r="A423" s="9">
        <v>422</v>
      </c>
      <c r="B423" s="14" t="s">
        <v>6218</v>
      </c>
      <c r="C423" s="15">
        <v>45046</v>
      </c>
      <c r="D423" s="15">
        <v>45048</v>
      </c>
      <c r="E423" s="10" t="s">
        <v>168</v>
      </c>
      <c r="F423" s="10" t="s">
        <v>4126</v>
      </c>
      <c r="G423" s="10" t="s">
        <v>4127</v>
      </c>
      <c r="H423" s="10" t="s">
        <v>22</v>
      </c>
      <c r="I423" s="10" t="s">
        <v>23</v>
      </c>
      <c r="J423" s="10" t="s">
        <v>1282</v>
      </c>
      <c r="K423" s="10" t="s">
        <v>25</v>
      </c>
      <c r="L423" s="10">
        <v>40214</v>
      </c>
      <c r="M423" s="10" t="s">
        <v>26</v>
      </c>
      <c r="N423" s="10" t="str">
        <f>_xlfn.XLOOKUP($M:$M,People!$B:$B,People!A:A)</f>
        <v>Fred Suzuki</v>
      </c>
      <c r="O423" s="10" t="s">
        <v>5573</v>
      </c>
      <c r="P423" s="10" t="str">
        <f>VLOOKUP(O423,Products!$A:$E,3,FALSE)</f>
        <v>Samsung</v>
      </c>
      <c r="Q423" s="31">
        <f>INDEX(Products!$E:$E,MATCH(O423,Products!$A:$A,0))</f>
        <v>0.25</v>
      </c>
      <c r="R423" s="10" t="s">
        <v>41</v>
      </c>
      <c r="S423" s="10" t="s">
        <v>61</v>
      </c>
      <c r="T423" s="10" t="s">
        <v>5574</v>
      </c>
      <c r="U423" s="12">
        <v>174.95000000000002</v>
      </c>
      <c r="V423" s="12">
        <v>5</v>
      </c>
      <c r="W423" s="12">
        <v>0</v>
      </c>
      <c r="X423" s="12">
        <v>45.487000000000002</v>
      </c>
    </row>
    <row r="424" spans="1:24" ht="14" x14ac:dyDescent="0.3">
      <c r="A424" s="9">
        <v>423</v>
      </c>
      <c r="B424" s="14" t="s">
        <v>6218</v>
      </c>
      <c r="C424" s="15">
        <v>45046</v>
      </c>
      <c r="D424" s="15">
        <v>45048</v>
      </c>
      <c r="E424" s="10" t="s">
        <v>168</v>
      </c>
      <c r="F424" s="10" t="s">
        <v>4126</v>
      </c>
      <c r="G424" s="10" t="s">
        <v>4127</v>
      </c>
      <c r="H424" s="10" t="s">
        <v>22</v>
      </c>
      <c r="I424" s="10" t="s">
        <v>23</v>
      </c>
      <c r="J424" s="10" t="s">
        <v>1282</v>
      </c>
      <c r="K424" s="10" t="s">
        <v>25</v>
      </c>
      <c r="L424" s="10">
        <v>40214</v>
      </c>
      <c r="M424" s="10" t="s">
        <v>26</v>
      </c>
      <c r="N424" s="10" t="str">
        <f>_xlfn.XLOOKUP($M:$M,People!$B:$B,People!A:A)</f>
        <v>Fred Suzuki</v>
      </c>
      <c r="O424" s="10" t="s">
        <v>1821</v>
      </c>
      <c r="P424" s="10" t="str">
        <f>VLOOKUP(O424,Products!$A:$E,3,FALSE)</f>
        <v>3M</v>
      </c>
      <c r="Q424" s="31">
        <f>INDEX(Products!$E:$E,MATCH(O424,Products!$A:$A,0))</f>
        <v>0.26</v>
      </c>
      <c r="R424" s="10" t="s">
        <v>41</v>
      </c>
      <c r="S424" s="10" t="s">
        <v>53</v>
      </c>
      <c r="T424" s="10" t="s">
        <v>1822</v>
      </c>
      <c r="U424" s="12">
        <v>826</v>
      </c>
      <c r="V424" s="12">
        <v>5</v>
      </c>
      <c r="W424" s="12">
        <v>0</v>
      </c>
      <c r="X424" s="12">
        <v>214.76</v>
      </c>
    </row>
    <row r="425" spans="1:24" ht="14" x14ac:dyDescent="0.3">
      <c r="A425" s="9">
        <v>424</v>
      </c>
      <c r="B425" s="14" t="s">
        <v>6219</v>
      </c>
      <c r="C425" s="15">
        <v>45046</v>
      </c>
      <c r="D425" s="15">
        <v>45048</v>
      </c>
      <c r="E425" s="10" t="s">
        <v>19</v>
      </c>
      <c r="F425" s="10" t="s">
        <v>4276</v>
      </c>
      <c r="G425" s="10" t="s">
        <v>4277</v>
      </c>
      <c r="H425" s="10" t="s">
        <v>22</v>
      </c>
      <c r="I425" s="10" t="s">
        <v>23</v>
      </c>
      <c r="J425" s="10" t="s">
        <v>292</v>
      </c>
      <c r="K425" s="10" t="s">
        <v>1294</v>
      </c>
      <c r="L425" s="10">
        <v>39212</v>
      </c>
      <c r="M425" s="10" t="s">
        <v>26</v>
      </c>
      <c r="N425" s="10" t="str">
        <f>_xlfn.XLOOKUP($M:$M,People!$B:$B,People!A:A)</f>
        <v>Fred Suzuki</v>
      </c>
      <c r="O425" s="10" t="s">
        <v>4381</v>
      </c>
      <c r="P425" s="10" t="str">
        <f>VLOOKUP(O425,Products!$A:$E,3,FALSE)</f>
        <v>Dell</v>
      </c>
      <c r="Q425" s="31">
        <f>INDEX(Products!$E:$E,MATCH(O425,Products!$A:$A,0))</f>
        <v>0.26</v>
      </c>
      <c r="R425" s="10" t="s">
        <v>64</v>
      </c>
      <c r="S425" s="10" t="s">
        <v>144</v>
      </c>
      <c r="T425" s="10" t="s">
        <v>4382</v>
      </c>
      <c r="U425" s="12">
        <v>47.79</v>
      </c>
      <c r="V425" s="12">
        <v>3</v>
      </c>
      <c r="W425" s="12">
        <v>0</v>
      </c>
      <c r="X425" s="12">
        <v>16.2486</v>
      </c>
    </row>
    <row r="426" spans="1:24" ht="14" x14ac:dyDescent="0.3">
      <c r="A426" s="9">
        <v>425</v>
      </c>
      <c r="B426" s="14" t="s">
        <v>6220</v>
      </c>
      <c r="C426" s="15">
        <v>45048</v>
      </c>
      <c r="D426" s="15">
        <v>45048</v>
      </c>
      <c r="E426" s="10" t="s">
        <v>1124</v>
      </c>
      <c r="F426" s="10" t="s">
        <v>1736</v>
      </c>
      <c r="G426" s="10" t="s">
        <v>1737</v>
      </c>
      <c r="H426" s="10" t="s">
        <v>22</v>
      </c>
      <c r="I426" s="10" t="s">
        <v>23</v>
      </c>
      <c r="J426" s="10" t="s">
        <v>437</v>
      </c>
      <c r="K426" s="10" t="s">
        <v>438</v>
      </c>
      <c r="L426" s="10">
        <v>43229</v>
      </c>
      <c r="M426" s="10" t="s">
        <v>133</v>
      </c>
      <c r="N426" s="10" t="str">
        <f>_xlfn.XLOOKUP($M:$M,People!$B:$B,People!A:A)</f>
        <v>Chuck Magee</v>
      </c>
      <c r="O426" s="10" t="s">
        <v>3007</v>
      </c>
      <c r="P426" s="10" t="str">
        <f>VLOOKUP(O426,Products!$A:$E,3,FALSE)</f>
        <v>3M</v>
      </c>
      <c r="Q426" s="31">
        <f>INDEX(Products!$E:$E,MATCH(O426,Products!$A:$A,0))</f>
        <v>0.34</v>
      </c>
      <c r="R426" s="10" t="s">
        <v>41</v>
      </c>
      <c r="S426" s="10" t="s">
        <v>71</v>
      </c>
      <c r="T426" s="10" t="s">
        <v>3008</v>
      </c>
      <c r="U426" s="12">
        <v>26.136000000000003</v>
      </c>
      <c r="V426" s="12">
        <v>3</v>
      </c>
      <c r="W426" s="12">
        <v>0.2</v>
      </c>
      <c r="X426" s="12">
        <v>1.9602000000000004</v>
      </c>
    </row>
    <row r="427" spans="1:24" ht="14" x14ac:dyDescent="0.3">
      <c r="A427" s="9">
        <v>426</v>
      </c>
      <c r="B427" s="14" t="s">
        <v>6221</v>
      </c>
      <c r="C427" s="15">
        <v>45048</v>
      </c>
      <c r="D427" s="15">
        <v>45050</v>
      </c>
      <c r="E427" s="10" t="s">
        <v>19</v>
      </c>
      <c r="F427" s="10" t="s">
        <v>5398</v>
      </c>
      <c r="G427" s="10" t="s">
        <v>5399</v>
      </c>
      <c r="H427" s="10" t="s">
        <v>22</v>
      </c>
      <c r="I427" s="10" t="s">
        <v>23</v>
      </c>
      <c r="J427" s="10" t="s">
        <v>1551</v>
      </c>
      <c r="K427" s="10" t="s">
        <v>48</v>
      </c>
      <c r="L427" s="10">
        <v>33801</v>
      </c>
      <c r="M427" s="10" t="s">
        <v>26</v>
      </c>
      <c r="N427" s="10" t="str">
        <f>_xlfn.XLOOKUP($M:$M,People!$B:$B,People!A:A)</f>
        <v>Fred Suzuki</v>
      </c>
      <c r="O427" s="10" t="s">
        <v>2771</v>
      </c>
      <c r="P427" s="10" t="str">
        <f>VLOOKUP(O427,Products!$A:$E,3,FALSE)</f>
        <v>Staples</v>
      </c>
      <c r="Q427" s="31">
        <f>INDEX(Products!$E:$E,MATCH(O427,Products!$A:$A,0))</f>
        <v>0.27</v>
      </c>
      <c r="R427" s="10" t="s">
        <v>64</v>
      </c>
      <c r="S427" s="10" t="s">
        <v>1063</v>
      </c>
      <c r="T427" s="10" t="s">
        <v>2772</v>
      </c>
      <c r="U427" s="12">
        <v>479.98400000000004</v>
      </c>
      <c r="V427" s="12">
        <v>2</v>
      </c>
      <c r="W427" s="12">
        <v>0.2</v>
      </c>
      <c r="X427" s="12">
        <v>89.996999999999986</v>
      </c>
    </row>
    <row r="428" spans="1:24" ht="14" x14ac:dyDescent="0.3">
      <c r="A428" s="9">
        <v>427</v>
      </c>
      <c r="B428" s="14" t="s">
        <v>6222</v>
      </c>
      <c r="C428" s="15">
        <v>45049</v>
      </c>
      <c r="D428" s="15">
        <v>45056</v>
      </c>
      <c r="E428" s="10" t="s">
        <v>44</v>
      </c>
      <c r="F428" s="10" t="s">
        <v>5072</v>
      </c>
      <c r="G428" s="10" t="s">
        <v>5073</v>
      </c>
      <c r="H428" s="10" t="s">
        <v>22</v>
      </c>
      <c r="I428" s="10" t="s">
        <v>23</v>
      </c>
      <c r="J428" s="10" t="s">
        <v>2671</v>
      </c>
      <c r="K428" s="10" t="s">
        <v>238</v>
      </c>
      <c r="L428" s="10">
        <v>10701</v>
      </c>
      <c r="M428" s="10" t="s">
        <v>133</v>
      </c>
      <c r="N428" s="10" t="str">
        <f>_xlfn.XLOOKUP($M:$M,People!$B:$B,People!A:A)</f>
        <v>Chuck Magee</v>
      </c>
      <c r="O428" s="10" t="s">
        <v>433</v>
      </c>
      <c r="P428" s="10" t="str">
        <f>VLOOKUP(O428,Products!$A:$E,3,FALSE)</f>
        <v>Office Depot</v>
      </c>
      <c r="Q428" s="31">
        <f>INDEX(Products!$E:$E,MATCH(O428,Products!$A:$A,0))</f>
        <v>0.28000000000000003</v>
      </c>
      <c r="R428" s="10" t="s">
        <v>41</v>
      </c>
      <c r="S428" s="10" t="s">
        <v>68</v>
      </c>
      <c r="T428" s="10" t="s">
        <v>434</v>
      </c>
      <c r="U428" s="12">
        <v>10.896000000000001</v>
      </c>
      <c r="V428" s="12">
        <v>3</v>
      </c>
      <c r="W428" s="12">
        <v>0.2</v>
      </c>
      <c r="X428" s="12">
        <v>3.9497999999999998</v>
      </c>
    </row>
    <row r="429" spans="1:24" ht="14" x14ac:dyDescent="0.3">
      <c r="A429" s="9">
        <v>428</v>
      </c>
      <c r="B429" s="14" t="s">
        <v>6222</v>
      </c>
      <c r="C429" s="15">
        <v>45049</v>
      </c>
      <c r="D429" s="15">
        <v>45056</v>
      </c>
      <c r="E429" s="10" t="s">
        <v>44</v>
      </c>
      <c r="F429" s="10" t="s">
        <v>5072</v>
      </c>
      <c r="G429" s="10" t="s">
        <v>5073</v>
      </c>
      <c r="H429" s="10" t="s">
        <v>22</v>
      </c>
      <c r="I429" s="10" t="s">
        <v>23</v>
      </c>
      <c r="J429" s="10" t="s">
        <v>2671</v>
      </c>
      <c r="K429" s="10" t="s">
        <v>238</v>
      </c>
      <c r="L429" s="10">
        <v>10701</v>
      </c>
      <c r="M429" s="10" t="s">
        <v>133</v>
      </c>
      <c r="N429" s="10" t="str">
        <f>_xlfn.XLOOKUP($M:$M,People!$B:$B,People!A:A)</f>
        <v>Chuck Magee</v>
      </c>
      <c r="O429" s="10" t="s">
        <v>5104</v>
      </c>
      <c r="P429" s="10" t="str">
        <f>VLOOKUP(O429,Products!$A:$E,3,FALSE)</f>
        <v>HP</v>
      </c>
      <c r="Q429" s="31">
        <f>INDEX(Products!$E:$E,MATCH(O429,Products!$A:$A,0))</f>
        <v>0.28999999999999998</v>
      </c>
      <c r="R429" s="10" t="s">
        <v>41</v>
      </c>
      <c r="S429" s="10" t="s">
        <v>68</v>
      </c>
      <c r="T429" s="10" t="s">
        <v>5105</v>
      </c>
      <c r="U429" s="12">
        <v>40.176000000000002</v>
      </c>
      <c r="V429" s="12">
        <v>3</v>
      </c>
      <c r="W429" s="12">
        <v>0.2</v>
      </c>
      <c r="X429" s="12">
        <v>14.563799999999997</v>
      </c>
    </row>
    <row r="430" spans="1:24" ht="14" x14ac:dyDescent="0.3">
      <c r="A430" s="9">
        <v>429</v>
      </c>
      <c r="B430" s="14" t="s">
        <v>6223</v>
      </c>
      <c r="C430" s="15">
        <v>45049</v>
      </c>
      <c r="D430" s="15">
        <v>45051</v>
      </c>
      <c r="E430" s="10" t="s">
        <v>168</v>
      </c>
      <c r="F430" s="10" t="s">
        <v>1398</v>
      </c>
      <c r="G430" s="10" t="s">
        <v>1399</v>
      </c>
      <c r="H430" s="10" t="s">
        <v>92</v>
      </c>
      <c r="I430" s="10" t="s">
        <v>23</v>
      </c>
      <c r="J430" s="10" t="s">
        <v>3372</v>
      </c>
      <c r="K430" s="10" t="s">
        <v>103</v>
      </c>
      <c r="L430" s="10">
        <v>54915</v>
      </c>
      <c r="M430" s="10" t="s">
        <v>95</v>
      </c>
      <c r="N430" s="10" t="str">
        <f>_xlfn.XLOOKUP($M:$M,People!$B:$B,People!A:A)</f>
        <v>Roxanne Rodriguez</v>
      </c>
      <c r="O430" s="10" t="s">
        <v>3373</v>
      </c>
      <c r="P430" s="10" t="str">
        <f>VLOOKUP(O430,Products!$A:$E,3,FALSE)</f>
        <v>Canon</v>
      </c>
      <c r="Q430" s="31">
        <f>INDEX(Products!$E:$E,MATCH(O430,Products!$A:$A,0))</f>
        <v>0.3</v>
      </c>
      <c r="R430" s="10" t="s">
        <v>41</v>
      </c>
      <c r="S430" s="10" t="s">
        <v>42</v>
      </c>
      <c r="T430" s="10" t="s">
        <v>3374</v>
      </c>
      <c r="U430" s="12">
        <v>21.560000000000002</v>
      </c>
      <c r="V430" s="12">
        <v>7</v>
      </c>
      <c r="W430" s="12">
        <v>0</v>
      </c>
      <c r="X430" s="12">
        <v>10.348799999999999</v>
      </c>
    </row>
    <row r="431" spans="1:24" ht="14" x14ac:dyDescent="0.3">
      <c r="A431" s="9">
        <v>430</v>
      </c>
      <c r="B431" s="14" t="s">
        <v>6224</v>
      </c>
      <c r="C431" s="15">
        <v>45050</v>
      </c>
      <c r="D431" s="15">
        <v>45050</v>
      </c>
      <c r="E431" s="10" t="s">
        <v>1124</v>
      </c>
      <c r="F431" s="10" t="s">
        <v>77</v>
      </c>
      <c r="G431" s="10" t="s">
        <v>78</v>
      </c>
      <c r="H431" s="10" t="s">
        <v>22</v>
      </c>
      <c r="I431" s="10" t="s">
        <v>23</v>
      </c>
      <c r="J431" s="10" t="s">
        <v>3057</v>
      </c>
      <c r="K431" s="10" t="s">
        <v>656</v>
      </c>
      <c r="L431" s="10">
        <v>6457</v>
      </c>
      <c r="M431" s="10" t="s">
        <v>133</v>
      </c>
      <c r="N431" s="10" t="str">
        <f>_xlfn.XLOOKUP($M:$M,People!$B:$B,People!A:A)</f>
        <v>Chuck Magee</v>
      </c>
      <c r="O431" s="10" t="s">
        <v>3242</v>
      </c>
      <c r="P431" s="10" t="str">
        <f>VLOOKUP(O431,Products!$A:$E,3,FALSE)</f>
        <v>Staples</v>
      </c>
      <c r="Q431" s="31">
        <f>INDEX(Products!$E:$E,MATCH(O431,Products!$A:$A,0))</f>
        <v>0.27</v>
      </c>
      <c r="R431" s="10" t="s">
        <v>28</v>
      </c>
      <c r="S431" s="10" t="s">
        <v>58</v>
      </c>
      <c r="T431" s="10" t="s">
        <v>3243</v>
      </c>
      <c r="U431" s="12">
        <v>27.46</v>
      </c>
      <c r="V431" s="12">
        <v>2</v>
      </c>
      <c r="W431" s="12">
        <v>0</v>
      </c>
      <c r="X431" s="12">
        <v>9.8856000000000002</v>
      </c>
    </row>
    <row r="432" spans="1:24" ht="14" x14ac:dyDescent="0.3">
      <c r="A432" s="9">
        <v>431</v>
      </c>
      <c r="B432" s="14" t="s">
        <v>6225</v>
      </c>
      <c r="C432" s="15">
        <v>45050</v>
      </c>
      <c r="D432" s="15">
        <v>45053</v>
      </c>
      <c r="E432" s="10" t="s">
        <v>168</v>
      </c>
      <c r="F432" s="10" t="s">
        <v>5251</v>
      </c>
      <c r="G432" s="10" t="s">
        <v>5252</v>
      </c>
      <c r="H432" s="10" t="s">
        <v>36</v>
      </c>
      <c r="I432" s="10" t="s">
        <v>23</v>
      </c>
      <c r="J432" s="10" t="s">
        <v>86</v>
      </c>
      <c r="K432" s="10" t="s">
        <v>87</v>
      </c>
      <c r="L432" s="10">
        <v>98105</v>
      </c>
      <c r="M432" s="10" t="s">
        <v>39</v>
      </c>
      <c r="N432" s="10" t="str">
        <f>_xlfn.XLOOKUP($M:$M,People!$B:$B,People!A:A)</f>
        <v>Sadie Pawthorne</v>
      </c>
      <c r="O432" s="10" t="s">
        <v>2774</v>
      </c>
      <c r="P432" s="10" t="str">
        <f>VLOOKUP(O432,Products!$A:$E,3,FALSE)</f>
        <v>Logitech</v>
      </c>
      <c r="Q432" s="31">
        <f>INDEX(Products!$E:$E,MATCH(O432,Products!$A:$A,0))</f>
        <v>0.31</v>
      </c>
      <c r="R432" s="10" t="s">
        <v>28</v>
      </c>
      <c r="S432" s="10" t="s">
        <v>58</v>
      </c>
      <c r="T432" s="10" t="s">
        <v>2775</v>
      </c>
      <c r="U432" s="12">
        <v>12.18</v>
      </c>
      <c r="V432" s="12">
        <v>7</v>
      </c>
      <c r="W432" s="12">
        <v>0</v>
      </c>
      <c r="X432" s="12">
        <v>3.8975999999999997</v>
      </c>
    </row>
    <row r="433" spans="1:24" ht="14" x14ac:dyDescent="0.3">
      <c r="A433" s="9">
        <v>432</v>
      </c>
      <c r="B433" s="14" t="s">
        <v>6225</v>
      </c>
      <c r="C433" s="15">
        <v>45050</v>
      </c>
      <c r="D433" s="15">
        <v>45053</v>
      </c>
      <c r="E433" s="10" t="s">
        <v>168</v>
      </c>
      <c r="F433" s="10" t="s">
        <v>5251</v>
      </c>
      <c r="G433" s="10" t="s">
        <v>5252</v>
      </c>
      <c r="H433" s="10" t="s">
        <v>36</v>
      </c>
      <c r="I433" s="10" t="s">
        <v>23</v>
      </c>
      <c r="J433" s="10" t="s">
        <v>86</v>
      </c>
      <c r="K433" s="10" t="s">
        <v>87</v>
      </c>
      <c r="L433" s="10">
        <v>98105</v>
      </c>
      <c r="M433" s="10" t="s">
        <v>39</v>
      </c>
      <c r="N433" s="10" t="str">
        <f>_xlfn.XLOOKUP($M:$M,People!$B:$B,People!A:A)</f>
        <v>Sadie Pawthorne</v>
      </c>
      <c r="O433" s="10" t="s">
        <v>1161</v>
      </c>
      <c r="P433" s="10" t="str">
        <f>VLOOKUP(O433,Products!$A:$E,3,FALSE)</f>
        <v>3M</v>
      </c>
      <c r="Q433" s="31">
        <f>INDEX(Products!$E:$E,MATCH(O433,Products!$A:$A,0))</f>
        <v>0.32</v>
      </c>
      <c r="R433" s="10" t="s">
        <v>41</v>
      </c>
      <c r="S433" s="10" t="s">
        <v>71</v>
      </c>
      <c r="T433" s="10" t="s">
        <v>1162</v>
      </c>
      <c r="U433" s="12">
        <v>57.68</v>
      </c>
      <c r="V433" s="12">
        <v>4</v>
      </c>
      <c r="W433" s="12">
        <v>0</v>
      </c>
      <c r="X433" s="12">
        <v>19.034399999999998</v>
      </c>
    </row>
    <row r="434" spans="1:24" ht="14" x14ac:dyDescent="0.3">
      <c r="A434" s="9">
        <v>433</v>
      </c>
      <c r="B434" s="14" t="s">
        <v>6226</v>
      </c>
      <c r="C434" s="15">
        <v>45050</v>
      </c>
      <c r="D434" s="15">
        <v>45051</v>
      </c>
      <c r="E434" s="10" t="s">
        <v>168</v>
      </c>
      <c r="F434" s="10" t="s">
        <v>2761</v>
      </c>
      <c r="G434" s="10" t="s">
        <v>2762</v>
      </c>
      <c r="H434" s="10" t="s">
        <v>22</v>
      </c>
      <c r="I434" s="10" t="s">
        <v>23</v>
      </c>
      <c r="J434" s="10" t="s">
        <v>165</v>
      </c>
      <c r="K434" s="10" t="s">
        <v>94</v>
      </c>
      <c r="L434" s="10">
        <v>77036</v>
      </c>
      <c r="M434" s="10" t="s">
        <v>95</v>
      </c>
      <c r="N434" s="10" t="str">
        <f>_xlfn.XLOOKUP($M:$M,People!$B:$B,People!A:A)</f>
        <v>Roxanne Rodriguez</v>
      </c>
      <c r="O434" s="10" t="s">
        <v>5005</v>
      </c>
      <c r="P434" s="10" t="str">
        <f>VLOOKUP(O434,Products!$A:$E,3,FALSE)</f>
        <v>Dell</v>
      </c>
      <c r="Q434" s="31">
        <f>INDEX(Products!$E:$E,MATCH(O434,Products!$A:$A,0))</f>
        <v>0.26</v>
      </c>
      <c r="R434" s="10" t="s">
        <v>41</v>
      </c>
      <c r="S434" s="10" t="s">
        <v>61</v>
      </c>
      <c r="T434" s="10" t="s">
        <v>5006</v>
      </c>
      <c r="U434" s="12">
        <v>37.839999999999996</v>
      </c>
      <c r="V434" s="12">
        <v>2</v>
      </c>
      <c r="W434" s="12">
        <v>0.2</v>
      </c>
      <c r="X434" s="12">
        <v>2.8380000000000027</v>
      </c>
    </row>
    <row r="435" spans="1:24" ht="14" x14ac:dyDescent="0.3">
      <c r="A435" s="9">
        <v>434</v>
      </c>
      <c r="B435" s="14" t="s">
        <v>6227</v>
      </c>
      <c r="C435" s="15">
        <v>45050</v>
      </c>
      <c r="D435" s="15">
        <v>45054</v>
      </c>
      <c r="E435" s="10" t="s">
        <v>44</v>
      </c>
      <c r="F435" s="10" t="s">
        <v>2798</v>
      </c>
      <c r="G435" s="10" t="s">
        <v>2799</v>
      </c>
      <c r="H435" s="10" t="s">
        <v>22</v>
      </c>
      <c r="I435" s="10" t="s">
        <v>23</v>
      </c>
      <c r="J435" s="10" t="s">
        <v>292</v>
      </c>
      <c r="K435" s="10" t="s">
        <v>212</v>
      </c>
      <c r="L435" s="10">
        <v>49201</v>
      </c>
      <c r="M435" s="10" t="s">
        <v>95</v>
      </c>
      <c r="N435" s="10" t="str">
        <f>_xlfn.XLOOKUP($M:$M,People!$B:$B,People!A:A)</f>
        <v>Roxanne Rodriguez</v>
      </c>
      <c r="O435" s="10" t="s">
        <v>2223</v>
      </c>
      <c r="P435" s="10" t="str">
        <f>VLOOKUP(O435,Products!$A:$E,3,FALSE)</f>
        <v>Avery</v>
      </c>
      <c r="Q435" s="31">
        <f>INDEX(Products!$E:$E,MATCH(O435,Products!$A:$A,0))</f>
        <v>0.33</v>
      </c>
      <c r="R435" s="10" t="s">
        <v>41</v>
      </c>
      <c r="S435" s="10" t="s">
        <v>68</v>
      </c>
      <c r="T435" s="10" t="s">
        <v>2224</v>
      </c>
      <c r="U435" s="12">
        <v>46.8</v>
      </c>
      <c r="V435" s="12">
        <v>4</v>
      </c>
      <c r="W435" s="12">
        <v>0</v>
      </c>
      <c r="X435" s="12">
        <v>21.059999999999995</v>
      </c>
    </row>
    <row r="436" spans="1:24" ht="14" x14ac:dyDescent="0.3">
      <c r="A436" s="9">
        <v>435</v>
      </c>
      <c r="B436" s="14" t="s">
        <v>6226</v>
      </c>
      <c r="C436" s="15">
        <v>45050</v>
      </c>
      <c r="D436" s="15">
        <v>45051</v>
      </c>
      <c r="E436" s="10" t="s">
        <v>168</v>
      </c>
      <c r="F436" s="10" t="s">
        <v>2761</v>
      </c>
      <c r="G436" s="10" t="s">
        <v>2762</v>
      </c>
      <c r="H436" s="10" t="s">
        <v>22</v>
      </c>
      <c r="I436" s="10" t="s">
        <v>23</v>
      </c>
      <c r="J436" s="10" t="s">
        <v>165</v>
      </c>
      <c r="K436" s="10" t="s">
        <v>94</v>
      </c>
      <c r="L436" s="10">
        <v>77036</v>
      </c>
      <c r="M436" s="10" t="s">
        <v>95</v>
      </c>
      <c r="N436" s="10" t="str">
        <f>_xlfn.XLOOKUP($M:$M,People!$B:$B,People!A:A)</f>
        <v>Roxanne Rodriguez</v>
      </c>
      <c r="O436" s="10" t="s">
        <v>5425</v>
      </c>
      <c r="P436" s="10" t="str">
        <f>VLOOKUP(O436,Products!$A:$E,3,FALSE)</f>
        <v>IKEA</v>
      </c>
      <c r="Q436" s="31">
        <f>INDEX(Products!$E:$E,MATCH(O436,Products!$A:$A,0))</f>
        <v>0.34</v>
      </c>
      <c r="R436" s="10" t="s">
        <v>41</v>
      </c>
      <c r="S436" s="10" t="s">
        <v>240</v>
      </c>
      <c r="T436" s="10" t="s">
        <v>5426</v>
      </c>
      <c r="U436" s="12">
        <v>5.4719999999999995</v>
      </c>
      <c r="V436" s="12">
        <v>6</v>
      </c>
      <c r="W436" s="12">
        <v>0.2</v>
      </c>
      <c r="X436" s="12">
        <v>1.8467999999999996</v>
      </c>
    </row>
    <row r="437" spans="1:24" ht="14" x14ac:dyDescent="0.3">
      <c r="A437" s="9">
        <v>436</v>
      </c>
      <c r="B437" s="14" t="s">
        <v>6228</v>
      </c>
      <c r="C437" s="15">
        <v>45051</v>
      </c>
      <c r="D437" s="15">
        <v>45054</v>
      </c>
      <c r="E437" s="10" t="s">
        <v>168</v>
      </c>
      <c r="F437" s="10" t="s">
        <v>136</v>
      </c>
      <c r="G437" s="10" t="s">
        <v>137</v>
      </c>
      <c r="H437" s="10" t="s">
        <v>22</v>
      </c>
      <c r="I437" s="10" t="s">
        <v>23</v>
      </c>
      <c r="J437" s="10" t="s">
        <v>595</v>
      </c>
      <c r="K437" s="10" t="s">
        <v>94</v>
      </c>
      <c r="L437" s="10">
        <v>78207</v>
      </c>
      <c r="M437" s="10" t="s">
        <v>95</v>
      </c>
      <c r="N437" s="10" t="str">
        <f>_xlfn.XLOOKUP($M:$M,People!$B:$B,People!A:A)</f>
        <v>Roxanne Rodriguez</v>
      </c>
      <c r="O437" s="10" t="s">
        <v>272</v>
      </c>
      <c r="P437" s="10" t="str">
        <f>VLOOKUP(O437,Products!$A:$E,3,FALSE)</f>
        <v>Samsung</v>
      </c>
      <c r="Q437" s="31">
        <f>INDEX(Products!$E:$E,MATCH(O437,Products!$A:$A,0))</f>
        <v>0.27</v>
      </c>
      <c r="R437" s="10" t="s">
        <v>28</v>
      </c>
      <c r="S437" s="10" t="s">
        <v>32</v>
      </c>
      <c r="T437" s="10" t="s">
        <v>273</v>
      </c>
      <c r="U437" s="12">
        <v>127.869</v>
      </c>
      <c r="V437" s="12">
        <v>3</v>
      </c>
      <c r="W437" s="12">
        <v>0.3</v>
      </c>
      <c r="X437" s="12">
        <v>-9.1335000000000122</v>
      </c>
    </row>
    <row r="438" spans="1:24" ht="14" x14ac:dyDescent="0.3">
      <c r="A438" s="9">
        <v>437</v>
      </c>
      <c r="B438" s="14" t="s">
        <v>6229</v>
      </c>
      <c r="C438" s="15">
        <v>45051</v>
      </c>
      <c r="D438" s="15">
        <v>45055</v>
      </c>
      <c r="E438" s="10" t="s">
        <v>19</v>
      </c>
      <c r="F438" s="10" t="s">
        <v>5111</v>
      </c>
      <c r="G438" s="10" t="s">
        <v>5112</v>
      </c>
      <c r="H438" s="10" t="s">
        <v>22</v>
      </c>
      <c r="I438" s="10" t="s">
        <v>23</v>
      </c>
      <c r="J438" s="10" t="s">
        <v>1275</v>
      </c>
      <c r="K438" s="10" t="s">
        <v>25</v>
      </c>
      <c r="L438" s="10">
        <v>40475</v>
      </c>
      <c r="M438" s="10" t="s">
        <v>26</v>
      </c>
      <c r="N438" s="10" t="str">
        <f>_xlfn.XLOOKUP($M:$M,People!$B:$B,People!A:A)</f>
        <v>Fred Suzuki</v>
      </c>
      <c r="O438" s="10" t="s">
        <v>974</v>
      </c>
      <c r="P438" s="10" t="str">
        <f>VLOOKUP(O438,Products!$A:$E,3,FALSE)</f>
        <v>Samsung</v>
      </c>
      <c r="Q438" s="31">
        <f>INDEX(Products!$E:$E,MATCH(O438,Products!$A:$A,0))</f>
        <v>0.35</v>
      </c>
      <c r="R438" s="10" t="s">
        <v>41</v>
      </c>
      <c r="S438" s="10" t="s">
        <v>61</v>
      </c>
      <c r="T438" s="10" t="s">
        <v>975</v>
      </c>
      <c r="U438" s="12">
        <v>6.56</v>
      </c>
      <c r="V438" s="12">
        <v>2</v>
      </c>
      <c r="W438" s="12">
        <v>0</v>
      </c>
      <c r="X438" s="12">
        <v>1.9023999999999992</v>
      </c>
    </row>
    <row r="439" spans="1:24" ht="14" x14ac:dyDescent="0.3">
      <c r="A439" s="9">
        <v>438</v>
      </c>
      <c r="B439" s="14" t="s">
        <v>6230</v>
      </c>
      <c r="C439" s="15">
        <v>45051</v>
      </c>
      <c r="D439" s="15">
        <v>45053</v>
      </c>
      <c r="E439" s="10" t="s">
        <v>168</v>
      </c>
      <c r="F439" s="10" t="s">
        <v>1746</v>
      </c>
      <c r="G439" s="10" t="s">
        <v>1747</v>
      </c>
      <c r="H439" s="10" t="s">
        <v>36</v>
      </c>
      <c r="I439" s="10" t="s">
        <v>23</v>
      </c>
      <c r="J439" s="10" t="s">
        <v>985</v>
      </c>
      <c r="K439" s="10" t="s">
        <v>285</v>
      </c>
      <c r="L439" s="10">
        <v>22204</v>
      </c>
      <c r="M439" s="10" t="s">
        <v>26</v>
      </c>
      <c r="N439" s="10" t="str">
        <f>_xlfn.XLOOKUP($M:$M,People!$B:$B,People!A:A)</f>
        <v>Fred Suzuki</v>
      </c>
      <c r="O439" s="10" t="s">
        <v>3204</v>
      </c>
      <c r="P439" s="10" t="str">
        <f>VLOOKUP(O439,Products!$A:$E,3,FALSE)</f>
        <v>Canon</v>
      </c>
      <c r="Q439" s="31">
        <f>INDEX(Products!$E:$E,MATCH(O439,Products!$A:$A,0))</f>
        <v>0.3</v>
      </c>
      <c r="R439" s="10" t="s">
        <v>41</v>
      </c>
      <c r="S439" s="10" t="s">
        <v>68</v>
      </c>
      <c r="T439" s="10" t="s">
        <v>1061</v>
      </c>
      <c r="U439" s="12">
        <v>11.88</v>
      </c>
      <c r="V439" s="12">
        <v>2</v>
      </c>
      <c r="W439" s="12">
        <v>0</v>
      </c>
      <c r="X439" s="12">
        <v>5.3460000000000001</v>
      </c>
    </row>
    <row r="440" spans="1:24" ht="14" x14ac:dyDescent="0.3">
      <c r="A440" s="9">
        <v>439</v>
      </c>
      <c r="B440" s="14" t="s">
        <v>6230</v>
      </c>
      <c r="C440" s="15">
        <v>45051</v>
      </c>
      <c r="D440" s="15">
        <v>45053</v>
      </c>
      <c r="E440" s="10" t="s">
        <v>168</v>
      </c>
      <c r="F440" s="10" t="s">
        <v>1746</v>
      </c>
      <c r="G440" s="10" t="s">
        <v>1747</v>
      </c>
      <c r="H440" s="10" t="s">
        <v>36</v>
      </c>
      <c r="I440" s="10" t="s">
        <v>23</v>
      </c>
      <c r="J440" s="10" t="s">
        <v>985</v>
      </c>
      <c r="K440" s="10" t="s">
        <v>285</v>
      </c>
      <c r="L440" s="10">
        <v>22204</v>
      </c>
      <c r="M440" s="10" t="s">
        <v>26</v>
      </c>
      <c r="N440" s="10" t="str">
        <f>_xlfn.XLOOKUP($M:$M,People!$B:$B,People!A:A)</f>
        <v>Fred Suzuki</v>
      </c>
      <c r="O440" s="10" t="s">
        <v>921</v>
      </c>
      <c r="P440" s="10" t="str">
        <f>VLOOKUP(O440,Products!$A:$E,3,FALSE)</f>
        <v>Dell</v>
      </c>
      <c r="Q440" s="31">
        <f>INDEX(Products!$E:$E,MATCH(O440,Products!$A:$A,0))</f>
        <v>0.36</v>
      </c>
      <c r="R440" s="10" t="s">
        <v>41</v>
      </c>
      <c r="S440" s="10" t="s">
        <v>82</v>
      </c>
      <c r="T440" s="10" t="s">
        <v>167</v>
      </c>
      <c r="U440" s="12">
        <v>35.44</v>
      </c>
      <c r="V440" s="12">
        <v>1</v>
      </c>
      <c r="W440" s="12">
        <v>0</v>
      </c>
      <c r="X440" s="12">
        <v>16.656799999999997</v>
      </c>
    </row>
    <row r="441" spans="1:24" ht="14" x14ac:dyDescent="0.3">
      <c r="A441" s="9">
        <v>440</v>
      </c>
      <c r="B441" s="14" t="s">
        <v>6229</v>
      </c>
      <c r="C441" s="15">
        <v>45051</v>
      </c>
      <c r="D441" s="15">
        <v>45055</v>
      </c>
      <c r="E441" s="10" t="s">
        <v>19</v>
      </c>
      <c r="F441" s="10" t="s">
        <v>5111</v>
      </c>
      <c r="G441" s="10" t="s">
        <v>5112</v>
      </c>
      <c r="H441" s="10" t="s">
        <v>22</v>
      </c>
      <c r="I441" s="10" t="s">
        <v>23</v>
      </c>
      <c r="J441" s="10" t="s">
        <v>1275</v>
      </c>
      <c r="K441" s="10" t="s">
        <v>25</v>
      </c>
      <c r="L441" s="10">
        <v>40475</v>
      </c>
      <c r="M441" s="10" t="s">
        <v>26</v>
      </c>
      <c r="N441" s="10" t="str">
        <f>_xlfn.XLOOKUP($M:$M,People!$B:$B,People!A:A)</f>
        <v>Fred Suzuki</v>
      </c>
      <c r="O441" s="10" t="s">
        <v>5230</v>
      </c>
      <c r="P441" s="10" t="str">
        <f>VLOOKUP(O441,Products!$A:$E,3,FALSE)</f>
        <v>Staples</v>
      </c>
      <c r="Q441" s="31">
        <f>INDEX(Products!$E:$E,MATCH(O441,Products!$A:$A,0))</f>
        <v>0.37</v>
      </c>
      <c r="R441" s="10" t="s">
        <v>41</v>
      </c>
      <c r="S441" s="10" t="s">
        <v>82</v>
      </c>
      <c r="T441" s="10" t="s">
        <v>5231</v>
      </c>
      <c r="U441" s="12">
        <v>24.56</v>
      </c>
      <c r="V441" s="12">
        <v>2</v>
      </c>
      <c r="W441" s="12">
        <v>0</v>
      </c>
      <c r="X441" s="12">
        <v>11.543199999999999</v>
      </c>
    </row>
    <row r="442" spans="1:24" ht="14" x14ac:dyDescent="0.3">
      <c r="A442" s="9">
        <v>441</v>
      </c>
      <c r="B442" s="14" t="s">
        <v>6229</v>
      </c>
      <c r="C442" s="15">
        <v>45051</v>
      </c>
      <c r="D442" s="15">
        <v>45055</v>
      </c>
      <c r="E442" s="10" t="s">
        <v>19</v>
      </c>
      <c r="F442" s="10" t="s">
        <v>5111</v>
      </c>
      <c r="G442" s="10" t="s">
        <v>5112</v>
      </c>
      <c r="H442" s="10" t="s">
        <v>22</v>
      </c>
      <c r="I442" s="10" t="s">
        <v>23</v>
      </c>
      <c r="J442" s="10" t="s">
        <v>1275</v>
      </c>
      <c r="K442" s="10" t="s">
        <v>25</v>
      </c>
      <c r="L442" s="10">
        <v>40475</v>
      </c>
      <c r="M442" s="10" t="s">
        <v>26</v>
      </c>
      <c r="N442" s="10" t="str">
        <f>_xlfn.XLOOKUP($M:$M,People!$B:$B,People!A:A)</f>
        <v>Fred Suzuki</v>
      </c>
      <c r="O442" s="10" t="s">
        <v>4515</v>
      </c>
      <c r="P442" s="10" t="str">
        <f>VLOOKUP(O442,Products!$A:$E,3,FALSE)</f>
        <v>Office Depot</v>
      </c>
      <c r="Q442" s="31">
        <f>INDEX(Products!$E:$E,MATCH(O442,Products!$A:$A,0))</f>
        <v>0.38</v>
      </c>
      <c r="R442" s="10" t="s">
        <v>41</v>
      </c>
      <c r="S442" s="10" t="s">
        <v>82</v>
      </c>
      <c r="T442" s="10" t="s">
        <v>4516</v>
      </c>
      <c r="U442" s="12">
        <v>9.42</v>
      </c>
      <c r="V442" s="12">
        <v>3</v>
      </c>
      <c r="W442" s="12">
        <v>0</v>
      </c>
      <c r="X442" s="12">
        <v>4.238999999999999</v>
      </c>
    </row>
    <row r="443" spans="1:24" ht="14" x14ac:dyDescent="0.3">
      <c r="A443" s="9">
        <v>442</v>
      </c>
      <c r="B443" s="14" t="s">
        <v>6231</v>
      </c>
      <c r="C443" s="15">
        <v>45051</v>
      </c>
      <c r="D443" s="15">
        <v>45056</v>
      </c>
      <c r="E443" s="10" t="s">
        <v>44</v>
      </c>
      <c r="F443" s="10" t="s">
        <v>3726</v>
      </c>
      <c r="G443" s="10" t="s">
        <v>3727</v>
      </c>
      <c r="H443" s="10" t="s">
        <v>36</v>
      </c>
      <c r="I443" s="10" t="s">
        <v>23</v>
      </c>
      <c r="J443" s="10" t="s">
        <v>3074</v>
      </c>
      <c r="K443" s="10" t="s">
        <v>189</v>
      </c>
      <c r="L443" s="10">
        <v>61032</v>
      </c>
      <c r="M443" s="10" t="s">
        <v>95</v>
      </c>
      <c r="N443" s="10" t="str">
        <f>_xlfn.XLOOKUP($M:$M,People!$B:$B,People!A:A)</f>
        <v>Roxanne Rodriguez</v>
      </c>
      <c r="O443" s="10" t="s">
        <v>351</v>
      </c>
      <c r="P443" s="10" t="str">
        <f>VLOOKUP(O443,Products!$A:$E,3,FALSE)</f>
        <v>HP</v>
      </c>
      <c r="Q443" s="31">
        <f>INDEX(Products!$E:$E,MATCH(O443,Products!$A:$A,0))</f>
        <v>0.39</v>
      </c>
      <c r="R443" s="10" t="s">
        <v>41</v>
      </c>
      <c r="S443" s="10" t="s">
        <v>53</v>
      </c>
      <c r="T443" s="10" t="s">
        <v>352</v>
      </c>
      <c r="U443" s="12">
        <v>45.248000000000005</v>
      </c>
      <c r="V443" s="12">
        <v>2</v>
      </c>
      <c r="W443" s="12">
        <v>0.2</v>
      </c>
      <c r="X443" s="12">
        <v>3.9591999999999992</v>
      </c>
    </row>
    <row r="444" spans="1:24" ht="14" x14ac:dyDescent="0.3">
      <c r="A444" s="9">
        <v>443</v>
      </c>
      <c r="B444" s="14" t="s">
        <v>6232</v>
      </c>
      <c r="C444" s="15">
        <v>45052</v>
      </c>
      <c r="D444" s="15">
        <v>45057</v>
      </c>
      <c r="E444" s="10" t="s">
        <v>44</v>
      </c>
      <c r="F444" s="10" t="s">
        <v>176</v>
      </c>
      <c r="G444" s="10" t="s">
        <v>177</v>
      </c>
      <c r="H444" s="10" t="s">
        <v>92</v>
      </c>
      <c r="I444" s="10" t="s">
        <v>23</v>
      </c>
      <c r="J444" s="10" t="s">
        <v>37</v>
      </c>
      <c r="K444" s="10" t="s">
        <v>38</v>
      </c>
      <c r="L444" s="10">
        <v>90004</v>
      </c>
      <c r="M444" s="10" t="s">
        <v>39</v>
      </c>
      <c r="N444" s="10" t="str">
        <f>_xlfn.XLOOKUP($M:$M,People!$B:$B,People!A:A)</f>
        <v>Sadie Pawthorne</v>
      </c>
      <c r="O444" s="10" t="s">
        <v>2150</v>
      </c>
      <c r="P444" s="10" t="str">
        <f>VLOOKUP(O444,Products!$A:$E,3,FALSE)</f>
        <v>Canon</v>
      </c>
      <c r="Q444" s="31">
        <f>INDEX(Products!$E:$E,MATCH(O444,Products!$A:$A,0))</f>
        <v>0.4</v>
      </c>
      <c r="R444" s="10" t="s">
        <v>41</v>
      </c>
      <c r="S444" s="10" t="s">
        <v>61</v>
      </c>
      <c r="T444" s="10" t="s">
        <v>2151</v>
      </c>
      <c r="U444" s="12">
        <v>107.94</v>
      </c>
      <c r="V444" s="12">
        <v>6</v>
      </c>
      <c r="W444" s="12">
        <v>0</v>
      </c>
      <c r="X444" s="12">
        <v>30.223200000000002</v>
      </c>
    </row>
    <row r="445" spans="1:24" ht="14" x14ac:dyDescent="0.3">
      <c r="A445" s="9">
        <v>444</v>
      </c>
      <c r="B445" s="14" t="s">
        <v>6233</v>
      </c>
      <c r="C445" s="15">
        <v>45052</v>
      </c>
      <c r="D445" s="15">
        <v>45056</v>
      </c>
      <c r="E445" s="10" t="s">
        <v>44</v>
      </c>
      <c r="F445" s="10" t="s">
        <v>90</v>
      </c>
      <c r="G445" s="10" t="s">
        <v>91</v>
      </c>
      <c r="H445" s="10" t="s">
        <v>92</v>
      </c>
      <c r="I445" s="10" t="s">
        <v>23</v>
      </c>
      <c r="J445" s="10" t="s">
        <v>37</v>
      </c>
      <c r="K445" s="10" t="s">
        <v>38</v>
      </c>
      <c r="L445" s="10">
        <v>90049</v>
      </c>
      <c r="M445" s="10" t="s">
        <v>39</v>
      </c>
      <c r="N445" s="10" t="str">
        <f>_xlfn.XLOOKUP($M:$M,People!$B:$B,People!A:A)</f>
        <v>Sadie Pawthorne</v>
      </c>
      <c r="O445" s="10" t="s">
        <v>2357</v>
      </c>
      <c r="P445" s="10" t="str">
        <f>VLOOKUP(O445,Products!$A:$E,3,FALSE)</f>
        <v>Logitech</v>
      </c>
      <c r="Q445" s="31">
        <f>INDEX(Products!$E:$E,MATCH(O445,Products!$A:$A,0))</f>
        <v>0.25</v>
      </c>
      <c r="R445" s="10" t="s">
        <v>41</v>
      </c>
      <c r="S445" s="10" t="s">
        <v>68</v>
      </c>
      <c r="T445" s="10" t="s">
        <v>2358</v>
      </c>
      <c r="U445" s="12">
        <v>140.73599999999999</v>
      </c>
      <c r="V445" s="12">
        <v>8</v>
      </c>
      <c r="W445" s="12">
        <v>0.2</v>
      </c>
      <c r="X445" s="12">
        <v>52.775999999999996</v>
      </c>
    </row>
    <row r="446" spans="1:24" ht="14" x14ac:dyDescent="0.3">
      <c r="A446" s="9">
        <v>445</v>
      </c>
      <c r="B446" s="14" t="s">
        <v>6232</v>
      </c>
      <c r="C446" s="15">
        <v>45052</v>
      </c>
      <c r="D446" s="15">
        <v>45057</v>
      </c>
      <c r="E446" s="10" t="s">
        <v>44</v>
      </c>
      <c r="F446" s="10" t="s">
        <v>176</v>
      </c>
      <c r="G446" s="10" t="s">
        <v>177</v>
      </c>
      <c r="H446" s="10" t="s">
        <v>92</v>
      </c>
      <c r="I446" s="10" t="s">
        <v>23</v>
      </c>
      <c r="J446" s="10" t="s">
        <v>37</v>
      </c>
      <c r="K446" s="10" t="s">
        <v>38</v>
      </c>
      <c r="L446" s="10">
        <v>90004</v>
      </c>
      <c r="M446" s="10" t="s">
        <v>39</v>
      </c>
      <c r="N446" s="10" t="str">
        <f>_xlfn.XLOOKUP($M:$M,People!$B:$B,People!A:A)</f>
        <v>Sadie Pawthorne</v>
      </c>
      <c r="O446" s="10" t="s">
        <v>2815</v>
      </c>
      <c r="P446" s="10" t="str">
        <f>VLOOKUP(O446,Products!$A:$E,3,FALSE)</f>
        <v>HP</v>
      </c>
      <c r="Q446" s="31">
        <f>INDEX(Products!$E:$E,MATCH(O446,Products!$A:$A,0))</f>
        <v>0.35</v>
      </c>
      <c r="R446" s="10" t="s">
        <v>41</v>
      </c>
      <c r="S446" s="10" t="s">
        <v>42</v>
      </c>
      <c r="T446" s="10" t="s">
        <v>2816</v>
      </c>
      <c r="U446" s="12">
        <v>5.78</v>
      </c>
      <c r="V446" s="12">
        <v>2</v>
      </c>
      <c r="W446" s="12">
        <v>0</v>
      </c>
      <c r="X446" s="12">
        <v>2.7166000000000001</v>
      </c>
    </row>
    <row r="447" spans="1:24" ht="14" x14ac:dyDescent="0.3">
      <c r="A447" s="9">
        <v>446</v>
      </c>
      <c r="B447" s="14" t="s">
        <v>6234</v>
      </c>
      <c r="C447" s="15">
        <v>45053</v>
      </c>
      <c r="D447" s="15">
        <v>45058</v>
      </c>
      <c r="E447" s="10" t="s">
        <v>44</v>
      </c>
      <c r="F447" s="10" t="s">
        <v>3924</v>
      </c>
      <c r="G447" s="10" t="s">
        <v>3925</v>
      </c>
      <c r="H447" s="10" t="s">
        <v>22</v>
      </c>
      <c r="I447" s="10" t="s">
        <v>23</v>
      </c>
      <c r="J447" s="10" t="s">
        <v>1287</v>
      </c>
      <c r="K447" s="10" t="s">
        <v>1086</v>
      </c>
      <c r="L447" s="10">
        <v>1841</v>
      </c>
      <c r="M447" s="10" t="s">
        <v>133</v>
      </c>
      <c r="N447" s="10" t="str">
        <f>_xlfn.XLOOKUP($M:$M,People!$B:$B,People!A:A)</f>
        <v>Chuck Magee</v>
      </c>
      <c r="O447" s="10" t="s">
        <v>2112</v>
      </c>
      <c r="P447" s="10" t="str">
        <f>VLOOKUP(O447,Products!$A:$E,3,FALSE)</f>
        <v>3M</v>
      </c>
      <c r="Q447" s="31">
        <f>INDEX(Products!$E:$E,MATCH(O447,Products!$A:$A,0))</f>
        <v>0.26</v>
      </c>
      <c r="R447" s="10" t="s">
        <v>28</v>
      </c>
      <c r="S447" s="10" t="s">
        <v>32</v>
      </c>
      <c r="T447" s="10" t="s">
        <v>2113</v>
      </c>
      <c r="U447" s="12">
        <v>872.32</v>
      </c>
      <c r="V447" s="12">
        <v>4</v>
      </c>
      <c r="W447" s="12">
        <v>0</v>
      </c>
      <c r="X447" s="12">
        <v>244.24959999999999</v>
      </c>
    </row>
    <row r="448" spans="1:24" ht="14" x14ac:dyDescent="0.3">
      <c r="A448" s="9">
        <v>447</v>
      </c>
      <c r="B448" s="14" t="s">
        <v>6234</v>
      </c>
      <c r="C448" s="15">
        <v>45053</v>
      </c>
      <c r="D448" s="15">
        <v>45058</v>
      </c>
      <c r="E448" s="10" t="s">
        <v>44</v>
      </c>
      <c r="F448" s="10" t="s">
        <v>3924</v>
      </c>
      <c r="G448" s="10" t="s">
        <v>3925</v>
      </c>
      <c r="H448" s="10" t="s">
        <v>22</v>
      </c>
      <c r="I448" s="10" t="s">
        <v>23</v>
      </c>
      <c r="J448" s="10" t="s">
        <v>1287</v>
      </c>
      <c r="K448" s="10" t="s">
        <v>1086</v>
      </c>
      <c r="L448" s="10">
        <v>1841</v>
      </c>
      <c r="M448" s="10" t="s">
        <v>133</v>
      </c>
      <c r="N448" s="10" t="str">
        <f>_xlfn.XLOOKUP($M:$M,People!$B:$B,People!A:A)</f>
        <v>Chuck Magee</v>
      </c>
      <c r="O448" s="10" t="s">
        <v>5068</v>
      </c>
      <c r="P448" s="10" t="str">
        <f>VLOOKUP(O448,Products!$A:$E,3,FALSE)</f>
        <v>Avery</v>
      </c>
      <c r="Q448" s="31">
        <f>INDEX(Products!$E:$E,MATCH(O448,Products!$A:$A,0))</f>
        <v>0.37</v>
      </c>
      <c r="R448" s="10" t="s">
        <v>28</v>
      </c>
      <c r="S448" s="10" t="s">
        <v>50</v>
      </c>
      <c r="T448" s="10" t="s">
        <v>5069</v>
      </c>
      <c r="U448" s="12">
        <v>194.25</v>
      </c>
      <c r="V448" s="12">
        <v>2</v>
      </c>
      <c r="W448" s="12">
        <v>0.3</v>
      </c>
      <c r="X448" s="12">
        <v>-38.849999999999994</v>
      </c>
    </row>
    <row r="449" spans="1:24" ht="14" x14ac:dyDescent="0.3">
      <c r="A449" s="9">
        <v>448</v>
      </c>
      <c r="B449" s="14" t="s">
        <v>6234</v>
      </c>
      <c r="C449" s="15">
        <v>45053</v>
      </c>
      <c r="D449" s="15">
        <v>45058</v>
      </c>
      <c r="E449" s="10" t="s">
        <v>44</v>
      </c>
      <c r="F449" s="10" t="s">
        <v>3924</v>
      </c>
      <c r="G449" s="10" t="s">
        <v>3925</v>
      </c>
      <c r="H449" s="10" t="s">
        <v>22</v>
      </c>
      <c r="I449" s="10" t="s">
        <v>23</v>
      </c>
      <c r="J449" s="10" t="s">
        <v>1287</v>
      </c>
      <c r="K449" s="10" t="s">
        <v>1086</v>
      </c>
      <c r="L449" s="10">
        <v>1841</v>
      </c>
      <c r="M449" s="10" t="s">
        <v>133</v>
      </c>
      <c r="N449" s="10" t="str">
        <f>_xlfn.XLOOKUP($M:$M,People!$B:$B,People!A:A)</f>
        <v>Chuck Magee</v>
      </c>
      <c r="O449" s="10" t="s">
        <v>2217</v>
      </c>
      <c r="P449" s="10" t="str">
        <f>VLOOKUP(O449,Products!$A:$E,3,FALSE)</f>
        <v>Avery</v>
      </c>
      <c r="Q449" s="31">
        <f>INDEX(Products!$E:$E,MATCH(O449,Products!$A:$A,0))</f>
        <v>0.27</v>
      </c>
      <c r="R449" s="10" t="s">
        <v>41</v>
      </c>
      <c r="S449" s="10" t="s">
        <v>61</v>
      </c>
      <c r="T449" s="10" t="s">
        <v>2218</v>
      </c>
      <c r="U449" s="12">
        <v>8.64</v>
      </c>
      <c r="V449" s="12">
        <v>3</v>
      </c>
      <c r="W449" s="12">
        <v>0</v>
      </c>
      <c r="X449" s="12">
        <v>2.5055999999999998</v>
      </c>
    </row>
    <row r="450" spans="1:24" ht="14" x14ac:dyDescent="0.3">
      <c r="A450" s="9">
        <v>449</v>
      </c>
      <c r="B450" s="14" t="s">
        <v>6234</v>
      </c>
      <c r="C450" s="15">
        <v>45053</v>
      </c>
      <c r="D450" s="15">
        <v>45058</v>
      </c>
      <c r="E450" s="10" t="s">
        <v>44</v>
      </c>
      <c r="F450" s="10" t="s">
        <v>3924</v>
      </c>
      <c r="G450" s="10" t="s">
        <v>3925</v>
      </c>
      <c r="H450" s="10" t="s">
        <v>22</v>
      </c>
      <c r="I450" s="10" t="s">
        <v>23</v>
      </c>
      <c r="J450" s="10" t="s">
        <v>1287</v>
      </c>
      <c r="K450" s="10" t="s">
        <v>1086</v>
      </c>
      <c r="L450" s="10">
        <v>1841</v>
      </c>
      <c r="M450" s="10" t="s">
        <v>133</v>
      </c>
      <c r="N450" s="10" t="str">
        <f>_xlfn.XLOOKUP($M:$M,People!$B:$B,People!A:A)</f>
        <v>Chuck Magee</v>
      </c>
      <c r="O450" s="10" t="s">
        <v>263</v>
      </c>
      <c r="P450" s="10" t="str">
        <f>VLOOKUP(O450,Products!$A:$E,3,FALSE)</f>
        <v>IKEA</v>
      </c>
      <c r="Q450" s="31">
        <f>INDEX(Products!$E:$E,MATCH(O450,Products!$A:$A,0))</f>
        <v>0.28000000000000003</v>
      </c>
      <c r="R450" s="10" t="s">
        <v>41</v>
      </c>
      <c r="S450" s="10" t="s">
        <v>68</v>
      </c>
      <c r="T450" s="10" t="s">
        <v>264</v>
      </c>
      <c r="U450" s="12">
        <v>16.14</v>
      </c>
      <c r="V450" s="12">
        <v>3</v>
      </c>
      <c r="W450" s="12">
        <v>0</v>
      </c>
      <c r="X450" s="12">
        <v>7.9085999999999999</v>
      </c>
    </row>
    <row r="451" spans="1:24" ht="14" x14ac:dyDescent="0.3">
      <c r="A451" s="9">
        <v>450</v>
      </c>
      <c r="B451" s="14" t="s">
        <v>6235</v>
      </c>
      <c r="C451" s="15">
        <v>45053</v>
      </c>
      <c r="D451" s="15">
        <v>45058</v>
      </c>
      <c r="E451" s="14" t="s">
        <v>44</v>
      </c>
      <c r="F451" s="14" t="s">
        <v>3924</v>
      </c>
      <c r="G451" s="14" t="s">
        <v>3925</v>
      </c>
      <c r="H451" s="14" t="s">
        <v>22</v>
      </c>
      <c r="I451" s="14" t="s">
        <v>5934</v>
      </c>
      <c r="J451" s="14" t="s">
        <v>5937</v>
      </c>
      <c r="K451" s="14" t="s">
        <v>3957</v>
      </c>
      <c r="L451" s="14" t="s">
        <v>5974</v>
      </c>
      <c r="M451" s="14" t="s">
        <v>133</v>
      </c>
      <c r="N451" s="10" t="str">
        <f>_xlfn.XLOOKUP($M:$M,People!$B:$B,People!A:A)</f>
        <v>Chuck Magee</v>
      </c>
      <c r="O451" s="14" t="s">
        <v>2112</v>
      </c>
      <c r="P451" s="10" t="str">
        <f>VLOOKUP(O451,Products!$A:$E,3,FALSE)</f>
        <v>3M</v>
      </c>
      <c r="Q451" s="31">
        <f>INDEX(Products!$E:$E,MATCH(O451,Products!$A:$A,0))</f>
        <v>0.26</v>
      </c>
      <c r="R451" s="14" t="s">
        <v>28</v>
      </c>
      <c r="S451" s="14" t="s">
        <v>32</v>
      </c>
      <c r="T451" s="14" t="s">
        <v>2113</v>
      </c>
      <c r="U451" s="18">
        <v>872.32</v>
      </c>
      <c r="V451" s="18">
        <v>4</v>
      </c>
      <c r="W451" s="18">
        <v>0</v>
      </c>
      <c r="X451" s="18">
        <v>244.24959999999999</v>
      </c>
    </row>
    <row r="452" spans="1:24" ht="14" x14ac:dyDescent="0.3">
      <c r="A452" s="9">
        <v>451</v>
      </c>
      <c r="B452" s="14" t="s">
        <v>6235</v>
      </c>
      <c r="C452" s="15">
        <v>45053</v>
      </c>
      <c r="D452" s="15">
        <v>45058</v>
      </c>
      <c r="E452" s="14" t="s">
        <v>44</v>
      </c>
      <c r="F452" s="14" t="s">
        <v>3924</v>
      </c>
      <c r="G452" s="14" t="s">
        <v>3925</v>
      </c>
      <c r="H452" s="14" t="s">
        <v>22</v>
      </c>
      <c r="I452" s="14" t="s">
        <v>5934</v>
      </c>
      <c r="J452" s="14" t="s">
        <v>5937</v>
      </c>
      <c r="K452" s="14" t="s">
        <v>3957</v>
      </c>
      <c r="L452" s="14" t="s">
        <v>5974</v>
      </c>
      <c r="M452" s="14" t="s">
        <v>133</v>
      </c>
      <c r="N452" s="10" t="str">
        <f>_xlfn.XLOOKUP($M:$M,People!$B:$B,People!A:A)</f>
        <v>Chuck Magee</v>
      </c>
      <c r="O452" s="14" t="s">
        <v>5068</v>
      </c>
      <c r="P452" s="10" t="str">
        <f>VLOOKUP(O452,Products!$A:$E,3,FALSE)</f>
        <v>Avery</v>
      </c>
      <c r="Q452" s="31">
        <f>INDEX(Products!$E:$E,MATCH(O452,Products!$A:$A,0))</f>
        <v>0.37</v>
      </c>
      <c r="R452" s="14" t="s">
        <v>28</v>
      </c>
      <c r="S452" s="14" t="s">
        <v>50</v>
      </c>
      <c r="T452" s="14" t="s">
        <v>5069</v>
      </c>
      <c r="U452" s="18">
        <v>194.25</v>
      </c>
      <c r="V452" s="18">
        <v>2</v>
      </c>
      <c r="W452" s="18">
        <v>0.3</v>
      </c>
      <c r="X452" s="18">
        <v>-38.849999999999994</v>
      </c>
    </row>
    <row r="453" spans="1:24" ht="14" x14ac:dyDescent="0.3">
      <c r="A453" s="9">
        <v>452</v>
      </c>
      <c r="B453" s="14" t="s">
        <v>6235</v>
      </c>
      <c r="C453" s="15">
        <v>45053</v>
      </c>
      <c r="D453" s="15">
        <v>45058</v>
      </c>
      <c r="E453" s="14" t="s">
        <v>44</v>
      </c>
      <c r="F453" s="14" t="s">
        <v>3924</v>
      </c>
      <c r="G453" s="14" t="s">
        <v>3925</v>
      </c>
      <c r="H453" s="14" t="s">
        <v>22</v>
      </c>
      <c r="I453" s="14" t="s">
        <v>5934</v>
      </c>
      <c r="J453" s="14" t="s">
        <v>5937</v>
      </c>
      <c r="K453" s="14" t="s">
        <v>3957</v>
      </c>
      <c r="L453" s="14" t="s">
        <v>5974</v>
      </c>
      <c r="M453" s="14" t="s">
        <v>133</v>
      </c>
      <c r="N453" s="10" t="str">
        <f>_xlfn.XLOOKUP($M:$M,People!$B:$B,People!A:A)</f>
        <v>Chuck Magee</v>
      </c>
      <c r="O453" s="14" t="s">
        <v>2217</v>
      </c>
      <c r="P453" s="10" t="str">
        <f>VLOOKUP(O453,Products!$A:$E,3,FALSE)</f>
        <v>Avery</v>
      </c>
      <c r="Q453" s="31">
        <f>INDEX(Products!$E:$E,MATCH(O453,Products!$A:$A,0))</f>
        <v>0.27</v>
      </c>
      <c r="R453" s="14" t="s">
        <v>41</v>
      </c>
      <c r="S453" s="14" t="s">
        <v>61</v>
      </c>
      <c r="T453" s="14" t="s">
        <v>2218</v>
      </c>
      <c r="U453" s="18">
        <v>8.64</v>
      </c>
      <c r="V453" s="18">
        <v>3</v>
      </c>
      <c r="W453" s="18">
        <v>0</v>
      </c>
      <c r="X453" s="18">
        <v>2.5055999999999998</v>
      </c>
    </row>
    <row r="454" spans="1:24" ht="14" x14ac:dyDescent="0.3">
      <c r="A454" s="9">
        <v>453</v>
      </c>
      <c r="B454" s="14" t="s">
        <v>6235</v>
      </c>
      <c r="C454" s="15">
        <v>45053</v>
      </c>
      <c r="D454" s="15">
        <v>45058</v>
      </c>
      <c r="E454" s="14" t="s">
        <v>44</v>
      </c>
      <c r="F454" s="14" t="s">
        <v>3924</v>
      </c>
      <c r="G454" s="14" t="s">
        <v>3925</v>
      </c>
      <c r="H454" s="14" t="s">
        <v>22</v>
      </c>
      <c r="I454" s="14" t="s">
        <v>5934</v>
      </c>
      <c r="J454" s="14" t="s">
        <v>5937</v>
      </c>
      <c r="K454" s="14" t="s">
        <v>3957</v>
      </c>
      <c r="L454" s="14" t="s">
        <v>5974</v>
      </c>
      <c r="M454" s="14" t="s">
        <v>133</v>
      </c>
      <c r="N454" s="10" t="str">
        <f>_xlfn.XLOOKUP($M:$M,People!$B:$B,People!A:A)</f>
        <v>Chuck Magee</v>
      </c>
      <c r="O454" s="14" t="s">
        <v>263</v>
      </c>
      <c r="P454" s="10" t="str">
        <f>VLOOKUP(O454,Products!$A:$E,3,FALSE)</f>
        <v>IKEA</v>
      </c>
      <c r="Q454" s="31">
        <f>INDEX(Products!$E:$E,MATCH(O454,Products!$A:$A,0))</f>
        <v>0.28000000000000003</v>
      </c>
      <c r="R454" s="14" t="s">
        <v>41</v>
      </c>
      <c r="S454" s="14" t="s">
        <v>68</v>
      </c>
      <c r="T454" s="14" t="s">
        <v>264</v>
      </c>
      <c r="U454" s="18">
        <v>16.14</v>
      </c>
      <c r="V454" s="18">
        <v>3</v>
      </c>
      <c r="W454" s="18">
        <v>0</v>
      </c>
      <c r="X454" s="18">
        <v>7.9085999999999999</v>
      </c>
    </row>
    <row r="455" spans="1:24" ht="14" x14ac:dyDescent="0.3">
      <c r="A455" s="9">
        <v>454</v>
      </c>
      <c r="B455" s="14" t="s">
        <v>6236</v>
      </c>
      <c r="C455" s="15">
        <v>45054</v>
      </c>
      <c r="D455" s="15">
        <v>45056</v>
      </c>
      <c r="E455" s="10" t="s">
        <v>168</v>
      </c>
      <c r="F455" s="10" t="s">
        <v>2878</v>
      </c>
      <c r="G455" s="10" t="s">
        <v>2879</v>
      </c>
      <c r="H455" s="10" t="s">
        <v>22</v>
      </c>
      <c r="I455" s="10" t="s">
        <v>23</v>
      </c>
      <c r="J455" s="10" t="s">
        <v>131</v>
      </c>
      <c r="K455" s="10" t="s">
        <v>132</v>
      </c>
      <c r="L455" s="10">
        <v>19134</v>
      </c>
      <c r="M455" s="10" t="s">
        <v>133</v>
      </c>
      <c r="N455" s="10" t="str">
        <f>_xlfn.XLOOKUP($M:$M,People!$B:$B,People!A:A)</f>
        <v>Chuck Magee</v>
      </c>
      <c r="O455" s="10" t="s">
        <v>1062</v>
      </c>
      <c r="P455" s="10" t="str">
        <f>VLOOKUP(O455,Products!$A:$E,3,FALSE)</f>
        <v>Samsung</v>
      </c>
      <c r="Q455" s="31">
        <f>INDEX(Products!$E:$E,MATCH(O455,Products!$A:$A,0))</f>
        <v>0.28999999999999998</v>
      </c>
      <c r="R455" s="10" t="s">
        <v>64</v>
      </c>
      <c r="S455" s="10" t="s">
        <v>1063</v>
      </c>
      <c r="T455" s="10" t="s">
        <v>1064</v>
      </c>
      <c r="U455" s="12">
        <v>1799.9699999999998</v>
      </c>
      <c r="V455" s="12">
        <v>5</v>
      </c>
      <c r="W455" s="12">
        <v>0.4</v>
      </c>
      <c r="X455" s="12">
        <v>239.99600000000009</v>
      </c>
    </row>
    <row r="456" spans="1:24" ht="14" x14ac:dyDescent="0.3">
      <c r="A456" s="9">
        <v>455</v>
      </c>
      <c r="B456" s="14" t="s">
        <v>6237</v>
      </c>
      <c r="C456" s="15">
        <v>45055</v>
      </c>
      <c r="D456" s="15">
        <v>45055</v>
      </c>
      <c r="E456" s="10" t="s">
        <v>1124</v>
      </c>
      <c r="F456" s="10" t="s">
        <v>858</v>
      </c>
      <c r="G456" s="10" t="s">
        <v>859</v>
      </c>
      <c r="H456" s="10" t="s">
        <v>36</v>
      </c>
      <c r="I456" s="10" t="s">
        <v>23</v>
      </c>
      <c r="J456" s="10" t="s">
        <v>24</v>
      </c>
      <c r="K456" s="10" t="s">
        <v>25</v>
      </c>
      <c r="L456" s="10">
        <v>42420</v>
      </c>
      <c r="M456" s="10" t="s">
        <v>26</v>
      </c>
      <c r="N456" s="10" t="str">
        <f>_xlfn.XLOOKUP($M:$M,People!$B:$B,People!A:A)</f>
        <v>Fred Suzuki</v>
      </c>
      <c r="O456" s="10" t="s">
        <v>3389</v>
      </c>
      <c r="P456" s="10" t="str">
        <f>VLOOKUP(O456,Products!$A:$E,3,FALSE)</f>
        <v>HP</v>
      </c>
      <c r="Q456" s="31">
        <f>INDEX(Products!$E:$E,MATCH(O456,Products!$A:$A,0))</f>
        <v>0.25</v>
      </c>
      <c r="R456" s="10" t="s">
        <v>41</v>
      </c>
      <c r="S456" s="10" t="s">
        <v>42</v>
      </c>
      <c r="T456" s="10" t="s">
        <v>3390</v>
      </c>
      <c r="U456" s="12">
        <v>9.4499999999999993</v>
      </c>
      <c r="V456" s="12">
        <v>3</v>
      </c>
      <c r="W456" s="12">
        <v>0</v>
      </c>
      <c r="X456" s="12">
        <v>4.5359999999999996</v>
      </c>
    </row>
    <row r="457" spans="1:24" ht="14" x14ac:dyDescent="0.3">
      <c r="A457" s="9">
        <v>456</v>
      </c>
      <c r="B457" s="14" t="s">
        <v>6237</v>
      </c>
      <c r="C457" s="15">
        <v>45055</v>
      </c>
      <c r="D457" s="15">
        <v>45055</v>
      </c>
      <c r="E457" s="10" t="s">
        <v>1124</v>
      </c>
      <c r="F457" s="10" t="s">
        <v>858</v>
      </c>
      <c r="G457" s="10" t="s">
        <v>859</v>
      </c>
      <c r="H457" s="10" t="s">
        <v>36</v>
      </c>
      <c r="I457" s="10" t="s">
        <v>23</v>
      </c>
      <c r="J457" s="10" t="s">
        <v>24</v>
      </c>
      <c r="K457" s="10" t="s">
        <v>25</v>
      </c>
      <c r="L457" s="10">
        <v>42420</v>
      </c>
      <c r="M457" s="10" t="s">
        <v>26</v>
      </c>
      <c r="N457" s="10" t="str">
        <f>_xlfn.XLOOKUP($M:$M,People!$B:$B,People!A:A)</f>
        <v>Fred Suzuki</v>
      </c>
      <c r="O457" s="10" t="s">
        <v>3267</v>
      </c>
      <c r="P457" s="10" t="str">
        <f>VLOOKUP(O457,Products!$A:$E,3,FALSE)</f>
        <v>Dell</v>
      </c>
      <c r="Q457" s="31">
        <f>INDEX(Products!$E:$E,MATCH(O457,Products!$A:$A,0))</f>
        <v>0.3</v>
      </c>
      <c r="R457" s="10" t="s">
        <v>41</v>
      </c>
      <c r="S457" s="10" t="s">
        <v>42</v>
      </c>
      <c r="T457" s="10" t="s">
        <v>3268</v>
      </c>
      <c r="U457" s="12">
        <v>20.65</v>
      </c>
      <c r="V457" s="12">
        <v>5</v>
      </c>
      <c r="W457" s="12">
        <v>0</v>
      </c>
      <c r="X457" s="12">
        <v>9.4989999999999988</v>
      </c>
    </row>
    <row r="458" spans="1:24" ht="14" x14ac:dyDescent="0.3">
      <c r="A458" s="9">
        <v>457</v>
      </c>
      <c r="B458" s="14" t="s">
        <v>6237</v>
      </c>
      <c r="C458" s="15">
        <v>45055</v>
      </c>
      <c r="D458" s="15">
        <v>45055</v>
      </c>
      <c r="E458" s="10" t="s">
        <v>1124</v>
      </c>
      <c r="F458" s="10" t="s">
        <v>858</v>
      </c>
      <c r="G458" s="10" t="s">
        <v>859</v>
      </c>
      <c r="H458" s="10" t="s">
        <v>36</v>
      </c>
      <c r="I458" s="10" t="s">
        <v>23</v>
      </c>
      <c r="J458" s="10" t="s">
        <v>24</v>
      </c>
      <c r="K458" s="10" t="s">
        <v>25</v>
      </c>
      <c r="L458" s="10">
        <v>42420</v>
      </c>
      <c r="M458" s="10" t="s">
        <v>26</v>
      </c>
      <c r="N458" s="10" t="str">
        <f>_xlfn.XLOOKUP($M:$M,People!$B:$B,People!A:A)</f>
        <v>Fred Suzuki</v>
      </c>
      <c r="O458" s="10" t="s">
        <v>3495</v>
      </c>
      <c r="P458" s="10" t="str">
        <f>VLOOKUP(O458,Products!$A:$E,3,FALSE)</f>
        <v>Canon</v>
      </c>
      <c r="Q458" s="31">
        <f>INDEX(Products!$E:$E,MATCH(O458,Products!$A:$A,0))</f>
        <v>0.4</v>
      </c>
      <c r="R458" s="10" t="s">
        <v>41</v>
      </c>
      <c r="S458" s="10" t="s">
        <v>82</v>
      </c>
      <c r="T458" s="10" t="s">
        <v>3496</v>
      </c>
      <c r="U458" s="12">
        <v>45.36</v>
      </c>
      <c r="V458" s="12">
        <v>7</v>
      </c>
      <c r="W458" s="12">
        <v>0</v>
      </c>
      <c r="X458" s="12">
        <v>21.772800000000004</v>
      </c>
    </row>
    <row r="459" spans="1:24" ht="14" x14ac:dyDescent="0.3">
      <c r="A459" s="9">
        <v>458</v>
      </c>
      <c r="B459" s="14" t="s">
        <v>6237</v>
      </c>
      <c r="C459" s="15">
        <v>45055</v>
      </c>
      <c r="D459" s="15">
        <v>45055</v>
      </c>
      <c r="E459" s="10" t="s">
        <v>1124</v>
      </c>
      <c r="F459" s="10" t="s">
        <v>858</v>
      </c>
      <c r="G459" s="10" t="s">
        <v>859</v>
      </c>
      <c r="H459" s="10" t="s">
        <v>36</v>
      </c>
      <c r="I459" s="10" t="s">
        <v>23</v>
      </c>
      <c r="J459" s="10" t="s">
        <v>24</v>
      </c>
      <c r="K459" s="10" t="s">
        <v>25</v>
      </c>
      <c r="L459" s="10">
        <v>42420</v>
      </c>
      <c r="M459" s="10" t="s">
        <v>26</v>
      </c>
      <c r="N459" s="10" t="str">
        <f>_xlfn.XLOOKUP($M:$M,People!$B:$B,People!A:A)</f>
        <v>Fred Suzuki</v>
      </c>
      <c r="O459" s="10" t="s">
        <v>110</v>
      </c>
      <c r="P459" s="10" t="str">
        <f>VLOOKUP(O459,Products!$A:$E,3,FALSE)</f>
        <v>Staples</v>
      </c>
      <c r="Q459" s="31">
        <f>INDEX(Products!$E:$E,MATCH(O459,Products!$A:$A,0))</f>
        <v>0.31</v>
      </c>
      <c r="R459" s="10" t="s">
        <v>41</v>
      </c>
      <c r="S459" s="10" t="s">
        <v>53</v>
      </c>
      <c r="T459" s="10" t="s">
        <v>111</v>
      </c>
      <c r="U459" s="12">
        <v>83.25</v>
      </c>
      <c r="V459" s="12">
        <v>3</v>
      </c>
      <c r="W459" s="12">
        <v>0</v>
      </c>
      <c r="X459" s="12">
        <v>14.984999999999992</v>
      </c>
    </row>
    <row r="460" spans="1:24" ht="14" x14ac:dyDescent="0.3">
      <c r="A460" s="9">
        <v>459</v>
      </c>
      <c r="B460" s="14" t="s">
        <v>6238</v>
      </c>
      <c r="C460" s="15">
        <v>45055</v>
      </c>
      <c r="D460" s="15">
        <v>45061</v>
      </c>
      <c r="E460" s="10" t="s">
        <v>44</v>
      </c>
      <c r="F460" s="10" t="s">
        <v>2184</v>
      </c>
      <c r="G460" s="10" t="s">
        <v>2185</v>
      </c>
      <c r="H460" s="10" t="s">
        <v>22</v>
      </c>
      <c r="I460" s="10" t="s">
        <v>23</v>
      </c>
      <c r="J460" s="10" t="s">
        <v>114</v>
      </c>
      <c r="K460" s="10" t="s">
        <v>38</v>
      </c>
      <c r="L460" s="10">
        <v>94110</v>
      </c>
      <c r="M460" s="10" t="s">
        <v>39</v>
      </c>
      <c r="N460" s="10" t="str">
        <f>_xlfn.XLOOKUP($M:$M,People!$B:$B,People!A:A)</f>
        <v>Sadie Pawthorne</v>
      </c>
      <c r="O460" s="10" t="s">
        <v>750</v>
      </c>
      <c r="P460" s="10" t="str">
        <f>VLOOKUP(O460,Products!$A:$E,3,FALSE)</f>
        <v>Office Depot</v>
      </c>
      <c r="Q460" s="31">
        <f>INDEX(Products!$E:$E,MATCH(O460,Products!$A:$A,0))</f>
        <v>0.32</v>
      </c>
      <c r="R460" s="10" t="s">
        <v>64</v>
      </c>
      <c r="S460" s="10" t="s">
        <v>144</v>
      </c>
      <c r="T460" s="10" t="s">
        <v>751</v>
      </c>
      <c r="U460" s="12">
        <v>167.97</v>
      </c>
      <c r="V460" s="12">
        <v>3</v>
      </c>
      <c r="W460" s="12">
        <v>0</v>
      </c>
      <c r="X460" s="12">
        <v>40.31280000000001</v>
      </c>
    </row>
    <row r="461" spans="1:24" ht="14" x14ac:dyDescent="0.3">
      <c r="A461" s="9">
        <v>460</v>
      </c>
      <c r="B461" s="14" t="s">
        <v>6238</v>
      </c>
      <c r="C461" s="15">
        <v>45055</v>
      </c>
      <c r="D461" s="15">
        <v>45061</v>
      </c>
      <c r="E461" s="10" t="s">
        <v>44</v>
      </c>
      <c r="F461" s="10" t="s">
        <v>2184</v>
      </c>
      <c r="G461" s="10" t="s">
        <v>2185</v>
      </c>
      <c r="H461" s="10" t="s">
        <v>22</v>
      </c>
      <c r="I461" s="10" t="s">
        <v>23</v>
      </c>
      <c r="J461" s="10" t="s">
        <v>114</v>
      </c>
      <c r="K461" s="10" t="s">
        <v>38</v>
      </c>
      <c r="L461" s="10">
        <v>94110</v>
      </c>
      <c r="M461" s="10" t="s">
        <v>39</v>
      </c>
      <c r="N461" s="10" t="str">
        <f>_xlfn.XLOOKUP($M:$M,People!$B:$B,People!A:A)</f>
        <v>Sadie Pawthorne</v>
      </c>
      <c r="O461" s="10" t="s">
        <v>2186</v>
      </c>
      <c r="P461" s="10" t="str">
        <f>VLOOKUP(O461,Products!$A:$E,3,FALSE)</f>
        <v>3M</v>
      </c>
      <c r="Q461" s="31">
        <f>INDEX(Products!$E:$E,MATCH(O461,Products!$A:$A,0))</f>
        <v>0.32</v>
      </c>
      <c r="R461" s="10" t="s">
        <v>64</v>
      </c>
      <c r="S461" s="10" t="s">
        <v>144</v>
      </c>
      <c r="T461" s="10" t="s">
        <v>2187</v>
      </c>
      <c r="U461" s="12">
        <v>67.8</v>
      </c>
      <c r="V461" s="12">
        <v>4</v>
      </c>
      <c r="W461" s="12">
        <v>0</v>
      </c>
      <c r="X461" s="12">
        <v>4.0679999999999978</v>
      </c>
    </row>
    <row r="462" spans="1:24" ht="14" x14ac:dyDescent="0.3">
      <c r="A462" s="9">
        <v>461</v>
      </c>
      <c r="B462" s="14" t="s">
        <v>6239</v>
      </c>
      <c r="C462" s="15">
        <v>45056</v>
      </c>
      <c r="D462" s="15">
        <v>45060</v>
      </c>
      <c r="E462" s="10" t="s">
        <v>19</v>
      </c>
      <c r="F462" s="10" t="s">
        <v>2231</v>
      </c>
      <c r="G462" s="10" t="s">
        <v>2232</v>
      </c>
      <c r="H462" s="10" t="s">
        <v>22</v>
      </c>
      <c r="I462" s="10" t="s">
        <v>23</v>
      </c>
      <c r="J462" s="10" t="s">
        <v>131</v>
      </c>
      <c r="K462" s="10" t="s">
        <v>132</v>
      </c>
      <c r="L462" s="10">
        <v>19134</v>
      </c>
      <c r="M462" s="10" t="s">
        <v>133</v>
      </c>
      <c r="N462" s="10" t="str">
        <f>_xlfn.XLOOKUP($M:$M,People!$B:$B,People!A:A)</f>
        <v>Chuck Magee</v>
      </c>
      <c r="O462" s="10" t="s">
        <v>2912</v>
      </c>
      <c r="P462" s="10" t="str">
        <f>VLOOKUP(O462,Products!$A:$E,3,FALSE)</f>
        <v>HP</v>
      </c>
      <c r="Q462" s="31">
        <f>INDEX(Products!$E:$E,MATCH(O462,Products!$A:$A,0))</f>
        <v>0.33</v>
      </c>
      <c r="R462" s="10" t="s">
        <v>28</v>
      </c>
      <c r="S462" s="10" t="s">
        <v>29</v>
      </c>
      <c r="T462" s="10" t="s">
        <v>2913</v>
      </c>
      <c r="U462" s="12">
        <v>349.96499999999997</v>
      </c>
      <c r="V462" s="12">
        <v>7</v>
      </c>
      <c r="W462" s="12">
        <v>0.5</v>
      </c>
      <c r="X462" s="12">
        <v>-216.97830000000002</v>
      </c>
    </row>
    <row r="463" spans="1:24" ht="14" x14ac:dyDescent="0.3">
      <c r="A463" s="9">
        <v>462</v>
      </c>
      <c r="B463" s="14" t="s">
        <v>6240</v>
      </c>
      <c r="C463" s="15">
        <v>45056</v>
      </c>
      <c r="D463" s="15">
        <v>45061</v>
      </c>
      <c r="E463" s="10" t="s">
        <v>44</v>
      </c>
      <c r="F463" s="10" t="s">
        <v>2892</v>
      </c>
      <c r="G463" s="10" t="s">
        <v>2893</v>
      </c>
      <c r="H463" s="10" t="s">
        <v>22</v>
      </c>
      <c r="I463" s="10" t="s">
        <v>23</v>
      </c>
      <c r="J463" s="10" t="s">
        <v>554</v>
      </c>
      <c r="K463" s="10" t="s">
        <v>38</v>
      </c>
      <c r="L463" s="10">
        <v>95123</v>
      </c>
      <c r="M463" s="10" t="s">
        <v>39</v>
      </c>
      <c r="N463" s="10" t="str">
        <f>_xlfn.XLOOKUP($M:$M,People!$B:$B,People!A:A)</f>
        <v>Sadie Pawthorne</v>
      </c>
      <c r="O463" s="10" t="s">
        <v>4739</v>
      </c>
      <c r="P463" s="10" t="str">
        <f>VLOOKUP(O463,Products!$A:$E,3,FALSE)</f>
        <v>Canon</v>
      </c>
      <c r="Q463" s="31">
        <f>INDEX(Products!$E:$E,MATCH(O463,Products!$A:$A,0))</f>
        <v>0.34</v>
      </c>
      <c r="R463" s="10" t="s">
        <v>28</v>
      </c>
      <c r="S463" s="10" t="s">
        <v>32</v>
      </c>
      <c r="T463" s="10" t="s">
        <v>4740</v>
      </c>
      <c r="U463" s="12">
        <v>256.78400000000005</v>
      </c>
      <c r="V463" s="12">
        <v>1</v>
      </c>
      <c r="W463" s="12">
        <v>0.2</v>
      </c>
      <c r="X463" s="12">
        <v>32.097999999999971</v>
      </c>
    </row>
    <row r="464" spans="1:24" ht="14" x14ac:dyDescent="0.3">
      <c r="A464" s="9">
        <v>463</v>
      </c>
      <c r="B464" s="14" t="s">
        <v>6239</v>
      </c>
      <c r="C464" s="15">
        <v>45056</v>
      </c>
      <c r="D464" s="15">
        <v>45060</v>
      </c>
      <c r="E464" s="10" t="s">
        <v>19</v>
      </c>
      <c r="F464" s="10" t="s">
        <v>2231</v>
      </c>
      <c r="G464" s="10" t="s">
        <v>2232</v>
      </c>
      <c r="H464" s="10" t="s">
        <v>22</v>
      </c>
      <c r="I464" s="10" t="s">
        <v>23</v>
      </c>
      <c r="J464" s="10" t="s">
        <v>131</v>
      </c>
      <c r="K464" s="10" t="s">
        <v>132</v>
      </c>
      <c r="L464" s="10">
        <v>19134</v>
      </c>
      <c r="M464" s="10" t="s">
        <v>133</v>
      </c>
      <c r="N464" s="10" t="str">
        <f>_xlfn.XLOOKUP($M:$M,People!$B:$B,People!A:A)</f>
        <v>Chuck Magee</v>
      </c>
      <c r="O464" s="10" t="s">
        <v>2615</v>
      </c>
      <c r="P464" s="10" t="str">
        <f>VLOOKUP(O464,Products!$A:$E,3,FALSE)</f>
        <v>Logitech</v>
      </c>
      <c r="Q464" s="31">
        <f>INDEX(Products!$E:$E,MATCH(O464,Products!$A:$A,0))</f>
        <v>0.35</v>
      </c>
      <c r="R464" s="10" t="s">
        <v>41</v>
      </c>
      <c r="S464" s="10" t="s">
        <v>61</v>
      </c>
      <c r="T464" s="10" t="s">
        <v>2616</v>
      </c>
      <c r="U464" s="12">
        <v>22.32</v>
      </c>
      <c r="V464" s="12">
        <v>5</v>
      </c>
      <c r="W464" s="12">
        <v>0.2</v>
      </c>
      <c r="X464" s="12">
        <v>5.3010000000000002</v>
      </c>
    </row>
    <row r="465" spans="1:24" ht="14" x14ac:dyDescent="0.3">
      <c r="A465" s="9">
        <v>464</v>
      </c>
      <c r="B465" s="14" t="s">
        <v>6241</v>
      </c>
      <c r="C465" s="15">
        <v>45056</v>
      </c>
      <c r="D465" s="15">
        <v>45061</v>
      </c>
      <c r="E465" s="10" t="s">
        <v>44</v>
      </c>
      <c r="F465" s="10" t="s">
        <v>3320</v>
      </c>
      <c r="G465" s="10" t="s">
        <v>3321</v>
      </c>
      <c r="H465" s="10" t="s">
        <v>22</v>
      </c>
      <c r="I465" s="10" t="s">
        <v>23</v>
      </c>
      <c r="J465" s="10" t="s">
        <v>3473</v>
      </c>
      <c r="K465" s="10" t="s">
        <v>87</v>
      </c>
      <c r="L465" s="10">
        <v>98031</v>
      </c>
      <c r="M465" s="10" t="s">
        <v>39</v>
      </c>
      <c r="N465" s="10" t="str">
        <f>_xlfn.XLOOKUP($M:$M,People!$B:$B,People!A:A)</f>
        <v>Sadie Pawthorne</v>
      </c>
      <c r="O465" s="10" t="s">
        <v>1480</v>
      </c>
      <c r="P465" s="10" t="str">
        <f>VLOOKUP(O465,Products!$A:$E,3,FALSE)</f>
        <v>3M</v>
      </c>
      <c r="Q465" s="31">
        <f>INDEX(Products!$E:$E,MATCH(O465,Products!$A:$A,0))</f>
        <v>0.36</v>
      </c>
      <c r="R465" s="10" t="s">
        <v>41</v>
      </c>
      <c r="S465" s="10" t="s">
        <v>155</v>
      </c>
      <c r="T465" s="10" t="s">
        <v>1481</v>
      </c>
      <c r="U465" s="12">
        <v>158.13</v>
      </c>
      <c r="V465" s="12">
        <v>3</v>
      </c>
      <c r="W465" s="12">
        <v>0</v>
      </c>
      <c r="X465" s="12">
        <v>77.483699999999999</v>
      </c>
    </row>
    <row r="466" spans="1:24" ht="14" x14ac:dyDescent="0.3">
      <c r="A466" s="9">
        <v>465</v>
      </c>
      <c r="B466" s="14" t="s">
        <v>6240</v>
      </c>
      <c r="C466" s="15">
        <v>45056</v>
      </c>
      <c r="D466" s="15">
        <v>45061</v>
      </c>
      <c r="E466" s="10" t="s">
        <v>44</v>
      </c>
      <c r="F466" s="10" t="s">
        <v>2892</v>
      </c>
      <c r="G466" s="10" t="s">
        <v>2893</v>
      </c>
      <c r="H466" s="10" t="s">
        <v>22</v>
      </c>
      <c r="I466" s="10" t="s">
        <v>23</v>
      </c>
      <c r="J466" s="10" t="s">
        <v>554</v>
      </c>
      <c r="K466" s="10" t="s">
        <v>38</v>
      </c>
      <c r="L466" s="10">
        <v>95123</v>
      </c>
      <c r="M466" s="10" t="s">
        <v>39</v>
      </c>
      <c r="N466" s="10" t="str">
        <f>_xlfn.XLOOKUP($M:$M,People!$B:$B,People!A:A)</f>
        <v>Sadie Pawthorne</v>
      </c>
      <c r="O466" s="10" t="s">
        <v>5333</v>
      </c>
      <c r="P466" s="10" t="str">
        <f>VLOOKUP(O466,Products!$A:$E,3,FALSE)</f>
        <v>Avery</v>
      </c>
      <c r="Q466" s="31">
        <f>INDEX(Products!$E:$E,MATCH(O466,Products!$A:$A,0))</f>
        <v>0.37</v>
      </c>
      <c r="R466" s="10" t="s">
        <v>41</v>
      </c>
      <c r="S466" s="10" t="s">
        <v>82</v>
      </c>
      <c r="T466" s="10" t="s">
        <v>5334</v>
      </c>
      <c r="U466" s="12">
        <v>39.96</v>
      </c>
      <c r="V466" s="12">
        <v>2</v>
      </c>
      <c r="W466" s="12">
        <v>0</v>
      </c>
      <c r="X466" s="12">
        <v>19.180800000000001</v>
      </c>
    </row>
    <row r="467" spans="1:24" ht="14" x14ac:dyDescent="0.3">
      <c r="A467" s="9">
        <v>466</v>
      </c>
      <c r="B467" s="14" t="s">
        <v>6240</v>
      </c>
      <c r="C467" s="15">
        <v>45056</v>
      </c>
      <c r="D467" s="15">
        <v>45061</v>
      </c>
      <c r="E467" s="10" t="s">
        <v>44</v>
      </c>
      <c r="F467" s="10" t="s">
        <v>2892</v>
      </c>
      <c r="G467" s="10" t="s">
        <v>2893</v>
      </c>
      <c r="H467" s="10" t="s">
        <v>22</v>
      </c>
      <c r="I467" s="10" t="s">
        <v>23</v>
      </c>
      <c r="J467" s="10" t="s">
        <v>554</v>
      </c>
      <c r="K467" s="10" t="s">
        <v>38</v>
      </c>
      <c r="L467" s="10">
        <v>95123</v>
      </c>
      <c r="M467" s="10" t="s">
        <v>39</v>
      </c>
      <c r="N467" s="10" t="str">
        <f>_xlfn.XLOOKUP($M:$M,People!$B:$B,People!A:A)</f>
        <v>Sadie Pawthorne</v>
      </c>
      <c r="O467" s="10" t="s">
        <v>5489</v>
      </c>
      <c r="P467" s="10" t="str">
        <f>VLOOKUP(O467,Products!$A:$E,3,FALSE)</f>
        <v>IKEA</v>
      </c>
      <c r="Q467" s="31">
        <f>INDEX(Products!$E:$E,MATCH(O467,Products!$A:$A,0))</f>
        <v>0.38</v>
      </c>
      <c r="R467" s="10" t="s">
        <v>41</v>
      </c>
      <c r="S467" s="10" t="s">
        <v>510</v>
      </c>
      <c r="T467" s="10" t="s">
        <v>5490</v>
      </c>
      <c r="U467" s="12">
        <v>41.04</v>
      </c>
      <c r="V467" s="12">
        <v>6</v>
      </c>
      <c r="W467" s="12">
        <v>0</v>
      </c>
      <c r="X467" s="12">
        <v>11.0808</v>
      </c>
    </row>
    <row r="468" spans="1:24" ht="14" x14ac:dyDescent="0.3">
      <c r="A468" s="9">
        <v>467</v>
      </c>
      <c r="B468" s="14" t="s">
        <v>6240</v>
      </c>
      <c r="C468" s="15">
        <v>45056</v>
      </c>
      <c r="D468" s="15">
        <v>45061</v>
      </c>
      <c r="E468" s="10" t="s">
        <v>44</v>
      </c>
      <c r="F468" s="10" t="s">
        <v>2892</v>
      </c>
      <c r="G468" s="10" t="s">
        <v>2893</v>
      </c>
      <c r="H468" s="10" t="s">
        <v>22</v>
      </c>
      <c r="I468" s="10" t="s">
        <v>23</v>
      </c>
      <c r="J468" s="10" t="s">
        <v>554</v>
      </c>
      <c r="K468" s="10" t="s">
        <v>38</v>
      </c>
      <c r="L468" s="10">
        <v>95123</v>
      </c>
      <c r="M468" s="10" t="s">
        <v>39</v>
      </c>
      <c r="N468" s="10" t="str">
        <f>_xlfn.XLOOKUP($M:$M,People!$B:$B,People!A:A)</f>
        <v>Sadie Pawthorne</v>
      </c>
      <c r="O468" s="10" t="s">
        <v>3618</v>
      </c>
      <c r="P468" s="10" t="str">
        <f>VLOOKUP(O468,Products!$A:$E,3,FALSE)</f>
        <v>Samsung</v>
      </c>
      <c r="Q468" s="31">
        <f>INDEX(Products!$E:$E,MATCH(O468,Products!$A:$A,0))</f>
        <v>0.39</v>
      </c>
      <c r="R468" s="10" t="s">
        <v>64</v>
      </c>
      <c r="S468" s="10" t="s">
        <v>65</v>
      </c>
      <c r="T468" s="10" t="s">
        <v>3619</v>
      </c>
      <c r="U468" s="12">
        <v>1432.0000000000002</v>
      </c>
      <c r="V468" s="12">
        <v>5</v>
      </c>
      <c r="W468" s="12">
        <v>0.2</v>
      </c>
      <c r="X468" s="12">
        <v>125.30000000000007</v>
      </c>
    </row>
    <row r="469" spans="1:24" ht="14" x14ac:dyDescent="0.3">
      <c r="A469" s="9">
        <v>468</v>
      </c>
      <c r="B469" s="14" t="s">
        <v>6241</v>
      </c>
      <c r="C469" s="15">
        <v>45056</v>
      </c>
      <c r="D469" s="15">
        <v>45061</v>
      </c>
      <c r="E469" s="10" t="s">
        <v>44</v>
      </c>
      <c r="F469" s="10" t="s">
        <v>3320</v>
      </c>
      <c r="G469" s="10" t="s">
        <v>3321</v>
      </c>
      <c r="H469" s="10" t="s">
        <v>22</v>
      </c>
      <c r="I469" s="10" t="s">
        <v>23</v>
      </c>
      <c r="J469" s="10" t="s">
        <v>3473</v>
      </c>
      <c r="K469" s="10" t="s">
        <v>87</v>
      </c>
      <c r="L469" s="10">
        <v>98031</v>
      </c>
      <c r="M469" s="10" t="s">
        <v>39</v>
      </c>
      <c r="N469" s="10" t="str">
        <f>_xlfn.XLOOKUP($M:$M,People!$B:$B,People!A:A)</f>
        <v>Sadie Pawthorne</v>
      </c>
      <c r="O469" s="10" t="s">
        <v>221</v>
      </c>
      <c r="P469" s="10" t="str">
        <f>VLOOKUP(O469,Products!$A:$E,3,FALSE)</f>
        <v>Dell</v>
      </c>
      <c r="Q469" s="31">
        <f>INDEX(Products!$E:$E,MATCH(O469,Products!$A:$A,0))</f>
        <v>0.4</v>
      </c>
      <c r="R469" s="10" t="s">
        <v>64</v>
      </c>
      <c r="S469" s="10" t="s">
        <v>65</v>
      </c>
      <c r="T469" s="10" t="s">
        <v>222</v>
      </c>
      <c r="U469" s="12">
        <v>43.6</v>
      </c>
      <c r="V469" s="12">
        <v>5</v>
      </c>
      <c r="W469" s="12">
        <v>0.2</v>
      </c>
      <c r="X469" s="12">
        <v>4.3600000000000012</v>
      </c>
    </row>
    <row r="470" spans="1:24" ht="14" x14ac:dyDescent="0.3">
      <c r="A470" s="9">
        <v>469</v>
      </c>
      <c r="B470" s="14" t="s">
        <v>6242</v>
      </c>
      <c r="C470" s="15">
        <v>45057</v>
      </c>
      <c r="D470" s="15">
        <v>45062</v>
      </c>
      <c r="E470" s="10" t="s">
        <v>44</v>
      </c>
      <c r="F470" s="10" t="s">
        <v>741</v>
      </c>
      <c r="G470" s="10" t="s">
        <v>742</v>
      </c>
      <c r="H470" s="10" t="s">
        <v>36</v>
      </c>
      <c r="I470" s="10" t="s">
        <v>23</v>
      </c>
      <c r="J470" s="10" t="s">
        <v>1457</v>
      </c>
      <c r="K470" s="10" t="s">
        <v>94</v>
      </c>
      <c r="L470" s="10">
        <v>77340</v>
      </c>
      <c r="M470" s="10" t="s">
        <v>95</v>
      </c>
      <c r="N470" s="10" t="str">
        <f>_xlfn.XLOOKUP($M:$M,People!$B:$B,People!A:A)</f>
        <v>Roxanne Rodriguez</v>
      </c>
      <c r="O470" s="10" t="s">
        <v>1295</v>
      </c>
      <c r="P470" s="10" t="str">
        <f>VLOOKUP(O470,Products!$A:$E,3,FALSE)</f>
        <v>Staples</v>
      </c>
      <c r="Q470" s="31">
        <f>INDEX(Products!$E:$E,MATCH(O470,Products!$A:$A,0))</f>
        <v>0.25</v>
      </c>
      <c r="R470" s="10" t="s">
        <v>28</v>
      </c>
      <c r="S470" s="10" t="s">
        <v>32</v>
      </c>
      <c r="T470" s="10" t="s">
        <v>1296</v>
      </c>
      <c r="U470" s="12">
        <v>1212.9599999999998</v>
      </c>
      <c r="V470" s="12">
        <v>8</v>
      </c>
      <c r="W470" s="12">
        <v>0.3</v>
      </c>
      <c r="X470" s="12">
        <v>-69.311999999999898</v>
      </c>
    </row>
    <row r="471" spans="1:24" ht="14" x14ac:dyDescent="0.3">
      <c r="A471" s="9">
        <v>470</v>
      </c>
      <c r="B471" s="14" t="s">
        <v>6243</v>
      </c>
      <c r="C471" s="15">
        <v>45057</v>
      </c>
      <c r="D471" s="15">
        <v>45062</v>
      </c>
      <c r="E471" s="10" t="s">
        <v>44</v>
      </c>
      <c r="F471" s="10" t="s">
        <v>342</v>
      </c>
      <c r="G471" s="10" t="s">
        <v>343</v>
      </c>
      <c r="H471" s="10" t="s">
        <v>22</v>
      </c>
      <c r="I471" s="10" t="s">
        <v>23</v>
      </c>
      <c r="J471" s="10" t="s">
        <v>93</v>
      </c>
      <c r="K471" s="10" t="s">
        <v>94</v>
      </c>
      <c r="L471" s="10">
        <v>76106</v>
      </c>
      <c r="M471" s="10" t="s">
        <v>95</v>
      </c>
      <c r="N471" s="10" t="str">
        <f>_xlfn.XLOOKUP($M:$M,People!$B:$B,People!A:A)</f>
        <v>Roxanne Rodriguez</v>
      </c>
      <c r="O471" s="10" t="s">
        <v>1605</v>
      </c>
      <c r="P471" s="10" t="str">
        <f>VLOOKUP(O471,Products!$A:$E,3,FALSE)</f>
        <v>Office Depot</v>
      </c>
      <c r="Q471" s="31">
        <f>INDEX(Products!$E:$E,MATCH(O471,Products!$A:$A,0))</f>
        <v>0.26</v>
      </c>
      <c r="R471" s="10" t="s">
        <v>28</v>
      </c>
      <c r="S471" s="10" t="s">
        <v>58</v>
      </c>
      <c r="T471" s="10" t="s">
        <v>1606</v>
      </c>
      <c r="U471" s="12">
        <v>66.112000000000009</v>
      </c>
      <c r="V471" s="12">
        <v>4</v>
      </c>
      <c r="W471" s="12">
        <v>0.6</v>
      </c>
      <c r="X471" s="12">
        <v>-84.292799999999986</v>
      </c>
    </row>
    <row r="472" spans="1:24" ht="14" x14ac:dyDescent="0.3">
      <c r="A472" s="9">
        <v>471</v>
      </c>
      <c r="B472" s="14" t="s">
        <v>6244</v>
      </c>
      <c r="C472" s="15">
        <v>45057</v>
      </c>
      <c r="D472" s="15">
        <v>45064</v>
      </c>
      <c r="E472" s="10" t="s">
        <v>44</v>
      </c>
      <c r="F472" s="10" t="s">
        <v>2883</v>
      </c>
      <c r="G472" s="10" t="s">
        <v>2884</v>
      </c>
      <c r="H472" s="10" t="s">
        <v>36</v>
      </c>
      <c r="I472" s="10" t="s">
        <v>23</v>
      </c>
      <c r="J472" s="10" t="s">
        <v>3365</v>
      </c>
      <c r="K472" s="10" t="s">
        <v>238</v>
      </c>
      <c r="L472" s="10">
        <v>13601</v>
      </c>
      <c r="M472" s="10" t="s">
        <v>133</v>
      </c>
      <c r="N472" s="10" t="str">
        <f>_xlfn.XLOOKUP($M:$M,People!$B:$B,People!A:A)</f>
        <v>Chuck Magee</v>
      </c>
      <c r="O472" s="10" t="s">
        <v>1243</v>
      </c>
      <c r="P472" s="10" t="str">
        <f>VLOOKUP(O472,Products!$A:$E,3,FALSE)</f>
        <v>HP</v>
      </c>
      <c r="Q472" s="31">
        <f>INDEX(Products!$E:$E,MATCH(O472,Products!$A:$A,0))</f>
        <v>0.27</v>
      </c>
      <c r="R472" s="10" t="s">
        <v>41</v>
      </c>
      <c r="S472" s="10" t="s">
        <v>71</v>
      </c>
      <c r="T472" s="10" t="s">
        <v>1244</v>
      </c>
      <c r="U472" s="12">
        <v>35.910000000000004</v>
      </c>
      <c r="V472" s="12">
        <v>3</v>
      </c>
      <c r="W472" s="12">
        <v>0</v>
      </c>
      <c r="X472" s="12">
        <v>9.6956999999999987</v>
      </c>
    </row>
    <row r="473" spans="1:24" ht="14" x14ac:dyDescent="0.3">
      <c r="A473" s="9">
        <v>472</v>
      </c>
      <c r="B473" s="14" t="s">
        <v>6245</v>
      </c>
      <c r="C473" s="15">
        <v>45057</v>
      </c>
      <c r="D473" s="15">
        <v>45061</v>
      </c>
      <c r="E473" s="10" t="s">
        <v>44</v>
      </c>
      <c r="F473" s="10" t="s">
        <v>5850</v>
      </c>
      <c r="G473" s="10" t="s">
        <v>5851</v>
      </c>
      <c r="H473" s="10" t="s">
        <v>92</v>
      </c>
      <c r="I473" s="10" t="s">
        <v>23</v>
      </c>
      <c r="J473" s="10" t="s">
        <v>271</v>
      </c>
      <c r="K473" s="10" t="s">
        <v>189</v>
      </c>
      <c r="L473" s="10">
        <v>60610</v>
      </c>
      <c r="M473" s="10" t="s">
        <v>95</v>
      </c>
      <c r="N473" s="10" t="str">
        <f>_xlfn.XLOOKUP($M:$M,People!$B:$B,People!A:A)</f>
        <v>Roxanne Rodriguez</v>
      </c>
      <c r="O473" s="10" t="s">
        <v>2970</v>
      </c>
      <c r="P473" s="10" t="str">
        <f>VLOOKUP(O473,Products!$A:$E,3,FALSE)</f>
        <v>Canon</v>
      </c>
      <c r="Q473" s="31">
        <f>INDEX(Products!$E:$E,MATCH(O473,Products!$A:$A,0))</f>
        <v>0.28000000000000003</v>
      </c>
      <c r="R473" s="10" t="s">
        <v>41</v>
      </c>
      <c r="S473" s="10" t="s">
        <v>68</v>
      </c>
      <c r="T473" s="10" t="s">
        <v>2971</v>
      </c>
      <c r="U473" s="12">
        <v>104.57999999999998</v>
      </c>
      <c r="V473" s="12">
        <v>9</v>
      </c>
      <c r="W473" s="12">
        <v>0.8</v>
      </c>
      <c r="X473" s="12">
        <v>-172.55700000000007</v>
      </c>
    </row>
    <row r="474" spans="1:24" ht="14" x14ac:dyDescent="0.3">
      <c r="A474" s="9">
        <v>473</v>
      </c>
      <c r="B474" s="14" t="s">
        <v>6245</v>
      </c>
      <c r="C474" s="15">
        <v>45057</v>
      </c>
      <c r="D474" s="15">
        <v>45061</v>
      </c>
      <c r="E474" s="10" t="s">
        <v>44</v>
      </c>
      <c r="F474" s="10" t="s">
        <v>5850</v>
      </c>
      <c r="G474" s="10" t="s">
        <v>5851</v>
      </c>
      <c r="H474" s="10" t="s">
        <v>92</v>
      </c>
      <c r="I474" s="10" t="s">
        <v>23</v>
      </c>
      <c r="J474" s="10" t="s">
        <v>271</v>
      </c>
      <c r="K474" s="10" t="s">
        <v>189</v>
      </c>
      <c r="L474" s="10">
        <v>60610</v>
      </c>
      <c r="M474" s="10" t="s">
        <v>95</v>
      </c>
      <c r="N474" s="10" t="str">
        <f>_xlfn.XLOOKUP($M:$M,People!$B:$B,People!A:A)</f>
        <v>Roxanne Rodriguez</v>
      </c>
      <c r="O474" s="10" t="s">
        <v>5563</v>
      </c>
      <c r="P474" s="10" t="str">
        <f>VLOOKUP(O474,Products!$A:$E,3,FALSE)</f>
        <v>Dell</v>
      </c>
      <c r="Q474" s="31">
        <f>INDEX(Products!$E:$E,MATCH(O474,Products!$A:$A,0))</f>
        <v>0.26</v>
      </c>
      <c r="R474" s="10" t="s">
        <v>41</v>
      </c>
      <c r="S474" s="10" t="s">
        <v>82</v>
      </c>
      <c r="T474" s="10" t="s">
        <v>5564</v>
      </c>
      <c r="U474" s="12">
        <v>17.472000000000001</v>
      </c>
      <c r="V474" s="12">
        <v>3</v>
      </c>
      <c r="W474" s="12">
        <v>0.2</v>
      </c>
      <c r="X474" s="12">
        <v>5.6783999999999981</v>
      </c>
    </row>
    <row r="475" spans="1:24" ht="14" x14ac:dyDescent="0.3">
      <c r="A475" s="9">
        <v>474</v>
      </c>
      <c r="B475" s="14" t="s">
        <v>6246</v>
      </c>
      <c r="C475" s="15">
        <v>45057</v>
      </c>
      <c r="D475" s="15">
        <v>45063</v>
      </c>
      <c r="E475" s="10" t="s">
        <v>44</v>
      </c>
      <c r="F475" s="10" t="s">
        <v>3620</v>
      </c>
      <c r="G475" s="10" t="s">
        <v>3621</v>
      </c>
      <c r="H475" s="10" t="s">
        <v>22</v>
      </c>
      <c r="I475" s="10" t="s">
        <v>23</v>
      </c>
      <c r="J475" s="10" t="s">
        <v>165</v>
      </c>
      <c r="K475" s="10" t="s">
        <v>94</v>
      </c>
      <c r="L475" s="10">
        <v>77095</v>
      </c>
      <c r="M475" s="10" t="s">
        <v>95</v>
      </c>
      <c r="N475" s="10" t="str">
        <f>_xlfn.XLOOKUP($M:$M,People!$B:$B,People!A:A)</f>
        <v>Roxanne Rodriguez</v>
      </c>
      <c r="O475" s="10" t="s">
        <v>2705</v>
      </c>
      <c r="P475" s="10" t="str">
        <f>VLOOKUP(O475,Products!$A:$E,3,FALSE)</f>
        <v>Logitech</v>
      </c>
      <c r="Q475" s="31">
        <f>INDEX(Products!$E:$E,MATCH(O475,Products!$A:$A,0))</f>
        <v>0.28999999999999998</v>
      </c>
      <c r="R475" s="10" t="s">
        <v>64</v>
      </c>
      <c r="S475" s="10" t="s">
        <v>144</v>
      </c>
      <c r="T475" s="10" t="s">
        <v>2706</v>
      </c>
      <c r="U475" s="12">
        <v>46.864000000000004</v>
      </c>
      <c r="V475" s="12">
        <v>2</v>
      </c>
      <c r="W475" s="12">
        <v>0.2</v>
      </c>
      <c r="X475" s="12">
        <v>7.615399999999994</v>
      </c>
    </row>
    <row r="476" spans="1:24" ht="14" x14ac:dyDescent="0.3">
      <c r="A476" s="9">
        <v>475</v>
      </c>
      <c r="B476" s="14" t="s">
        <v>6243</v>
      </c>
      <c r="C476" s="15">
        <v>45057</v>
      </c>
      <c r="D476" s="15">
        <v>45062</v>
      </c>
      <c r="E476" s="10" t="s">
        <v>44</v>
      </c>
      <c r="F476" s="10" t="s">
        <v>342</v>
      </c>
      <c r="G476" s="10" t="s">
        <v>343</v>
      </c>
      <c r="H476" s="10" t="s">
        <v>22</v>
      </c>
      <c r="I476" s="10" t="s">
        <v>23</v>
      </c>
      <c r="J476" s="10" t="s">
        <v>93</v>
      </c>
      <c r="K476" s="10" t="s">
        <v>94</v>
      </c>
      <c r="L476" s="10">
        <v>76106</v>
      </c>
      <c r="M476" s="10" t="s">
        <v>95</v>
      </c>
      <c r="N476" s="10" t="str">
        <f>_xlfn.XLOOKUP($M:$M,People!$B:$B,People!A:A)</f>
        <v>Roxanne Rodriguez</v>
      </c>
      <c r="O476" s="10" t="s">
        <v>1601</v>
      </c>
      <c r="P476" s="10" t="str">
        <f>VLOOKUP(O476,Products!$A:$E,3,FALSE)</f>
        <v>3M</v>
      </c>
      <c r="Q476" s="31">
        <f>INDEX(Products!$E:$E,MATCH(O476,Products!$A:$A,0))</f>
        <v>0.3</v>
      </c>
      <c r="R476" s="10" t="s">
        <v>64</v>
      </c>
      <c r="S476" s="10" t="s">
        <v>144</v>
      </c>
      <c r="T476" s="10" t="s">
        <v>1602</v>
      </c>
      <c r="U476" s="12">
        <v>58.112000000000002</v>
      </c>
      <c r="V476" s="12">
        <v>2</v>
      </c>
      <c r="W476" s="12">
        <v>0.2</v>
      </c>
      <c r="X476" s="12">
        <v>7.263999999999994</v>
      </c>
    </row>
    <row r="477" spans="1:24" ht="14" x14ac:dyDescent="0.3">
      <c r="A477" s="9">
        <v>476</v>
      </c>
      <c r="B477" s="14" t="s">
        <v>6243</v>
      </c>
      <c r="C477" s="15">
        <v>45057</v>
      </c>
      <c r="D477" s="15">
        <v>45062</v>
      </c>
      <c r="E477" s="10" t="s">
        <v>44</v>
      </c>
      <c r="F477" s="10" t="s">
        <v>342</v>
      </c>
      <c r="G477" s="10" t="s">
        <v>343</v>
      </c>
      <c r="H477" s="10" t="s">
        <v>22</v>
      </c>
      <c r="I477" s="10" t="s">
        <v>23</v>
      </c>
      <c r="J477" s="10" t="s">
        <v>93</v>
      </c>
      <c r="K477" s="10" t="s">
        <v>94</v>
      </c>
      <c r="L477" s="10">
        <v>76106</v>
      </c>
      <c r="M477" s="10" t="s">
        <v>95</v>
      </c>
      <c r="N477" s="10" t="str">
        <f>_xlfn.XLOOKUP($M:$M,People!$B:$B,People!A:A)</f>
        <v>Roxanne Rodriguez</v>
      </c>
      <c r="O477" s="10" t="s">
        <v>1603</v>
      </c>
      <c r="P477" s="10" t="str">
        <f>VLOOKUP(O477,Products!$A:$E,3,FALSE)</f>
        <v>Avery</v>
      </c>
      <c r="Q477" s="31">
        <f>INDEX(Products!$E:$E,MATCH(O477,Products!$A:$A,0))</f>
        <v>0.31</v>
      </c>
      <c r="R477" s="10" t="s">
        <v>64</v>
      </c>
      <c r="S477" s="10" t="s">
        <v>65</v>
      </c>
      <c r="T477" s="10" t="s">
        <v>1604</v>
      </c>
      <c r="U477" s="12">
        <v>100.792</v>
      </c>
      <c r="V477" s="12">
        <v>1</v>
      </c>
      <c r="W477" s="12">
        <v>0.2</v>
      </c>
      <c r="X477" s="12">
        <v>6.2995000000000019</v>
      </c>
    </row>
    <row r="478" spans="1:24" ht="14" x14ac:dyDescent="0.3">
      <c r="A478" s="9">
        <v>477</v>
      </c>
      <c r="B478" s="14" t="s">
        <v>6247</v>
      </c>
      <c r="C478" s="15">
        <v>45058</v>
      </c>
      <c r="D478" s="15">
        <v>45061</v>
      </c>
      <c r="E478" s="10" t="s">
        <v>168</v>
      </c>
      <c r="F478" s="10" t="s">
        <v>2331</v>
      </c>
      <c r="G478" s="10" t="s">
        <v>2332</v>
      </c>
      <c r="H478" s="10" t="s">
        <v>22</v>
      </c>
      <c r="I478" s="10" t="s">
        <v>23</v>
      </c>
      <c r="J478" s="10" t="s">
        <v>2169</v>
      </c>
      <c r="K478" s="10" t="s">
        <v>103</v>
      </c>
      <c r="L478" s="10">
        <v>53209</v>
      </c>
      <c r="M478" s="10" t="s">
        <v>95</v>
      </c>
      <c r="N478" s="10" t="str">
        <f>_xlfn.XLOOKUP($M:$M,People!$B:$B,People!A:A)</f>
        <v>Roxanne Rodriguez</v>
      </c>
      <c r="O478" s="10" t="s">
        <v>1761</v>
      </c>
      <c r="P478" s="10" t="str">
        <f>VLOOKUP(O478,Products!$A:$E,3,FALSE)</f>
        <v>Staples</v>
      </c>
      <c r="Q478" s="31">
        <f>INDEX(Products!$E:$E,MATCH(O478,Products!$A:$A,0))</f>
        <v>0.28999999999999998</v>
      </c>
      <c r="R478" s="10" t="s">
        <v>28</v>
      </c>
      <c r="S478" s="10" t="s">
        <v>58</v>
      </c>
      <c r="T478" s="10" t="s">
        <v>1762</v>
      </c>
      <c r="U478" s="12">
        <v>34.79</v>
      </c>
      <c r="V478" s="12">
        <v>7</v>
      </c>
      <c r="W478" s="12">
        <v>0</v>
      </c>
      <c r="X478" s="12">
        <v>10.784899999999999</v>
      </c>
    </row>
    <row r="479" spans="1:24" ht="14" x14ac:dyDescent="0.3">
      <c r="A479" s="9">
        <v>478</v>
      </c>
      <c r="B479" s="14" t="s">
        <v>6248</v>
      </c>
      <c r="C479" s="15">
        <v>45058</v>
      </c>
      <c r="D479" s="15">
        <v>45063</v>
      </c>
      <c r="E479" s="10" t="s">
        <v>44</v>
      </c>
      <c r="F479" s="10" t="s">
        <v>2878</v>
      </c>
      <c r="G479" s="10" t="s">
        <v>2879</v>
      </c>
      <c r="H479" s="10" t="s">
        <v>22</v>
      </c>
      <c r="I479" s="10" t="s">
        <v>23</v>
      </c>
      <c r="J479" s="10" t="s">
        <v>538</v>
      </c>
      <c r="K479" s="10" t="s">
        <v>1086</v>
      </c>
      <c r="L479" s="10">
        <v>2038</v>
      </c>
      <c r="M479" s="10" t="s">
        <v>133</v>
      </c>
      <c r="N479" s="10" t="str">
        <f>_xlfn.XLOOKUP($M:$M,People!$B:$B,People!A:A)</f>
        <v>Chuck Magee</v>
      </c>
      <c r="O479" s="10" t="s">
        <v>2007</v>
      </c>
      <c r="P479" s="10" t="str">
        <f>VLOOKUP(O479,Products!$A:$E,3,FALSE)</f>
        <v>IKEA</v>
      </c>
      <c r="Q479" s="31">
        <f>INDEX(Products!$E:$E,MATCH(O479,Products!$A:$A,0))</f>
        <v>0.32</v>
      </c>
      <c r="R479" s="10" t="s">
        <v>28</v>
      </c>
      <c r="S479" s="10" t="s">
        <v>50</v>
      </c>
      <c r="T479" s="10" t="s">
        <v>2008</v>
      </c>
      <c r="U479" s="12">
        <v>700.05600000000004</v>
      </c>
      <c r="V479" s="12">
        <v>3</v>
      </c>
      <c r="W479" s="12">
        <v>0.3</v>
      </c>
      <c r="X479" s="12">
        <v>-130.0104</v>
      </c>
    </row>
    <row r="480" spans="1:24" ht="14" x14ac:dyDescent="0.3">
      <c r="A480" s="9">
        <v>479</v>
      </c>
      <c r="B480" s="14" t="s">
        <v>6249</v>
      </c>
      <c r="C480" s="15">
        <v>45059</v>
      </c>
      <c r="D480" s="15">
        <v>45065</v>
      </c>
      <c r="E480" s="10" t="s">
        <v>44</v>
      </c>
      <c r="F480" s="10" t="s">
        <v>4835</v>
      </c>
      <c r="G480" s="10" t="s">
        <v>4836</v>
      </c>
      <c r="H480" s="10" t="s">
        <v>36</v>
      </c>
      <c r="I480" s="10" t="s">
        <v>23</v>
      </c>
      <c r="J480" s="10" t="s">
        <v>37</v>
      </c>
      <c r="K480" s="10" t="s">
        <v>38</v>
      </c>
      <c r="L480" s="10">
        <v>90004</v>
      </c>
      <c r="M480" s="10" t="s">
        <v>39</v>
      </c>
      <c r="N480" s="10" t="str">
        <f>_xlfn.XLOOKUP($M:$M,People!$B:$B,People!A:A)</f>
        <v>Sadie Pawthorne</v>
      </c>
      <c r="O480" s="10" t="s">
        <v>4303</v>
      </c>
      <c r="P480" s="10" t="str">
        <f>VLOOKUP(O480,Products!$A:$E,3,FALSE)</f>
        <v>Dell</v>
      </c>
      <c r="Q480" s="31">
        <f>INDEX(Products!$E:$E,MATCH(O480,Products!$A:$A,0))</f>
        <v>0.3</v>
      </c>
      <c r="R480" s="10" t="s">
        <v>28</v>
      </c>
      <c r="S480" s="10" t="s">
        <v>32</v>
      </c>
      <c r="T480" s="10" t="s">
        <v>4304</v>
      </c>
      <c r="U480" s="12">
        <v>279.45600000000002</v>
      </c>
      <c r="V480" s="12">
        <v>6</v>
      </c>
      <c r="W480" s="12">
        <v>0.2</v>
      </c>
      <c r="X480" s="12">
        <v>20.959199999999996</v>
      </c>
    </row>
    <row r="481" spans="1:24" ht="14" x14ac:dyDescent="0.3">
      <c r="A481" s="9">
        <v>480</v>
      </c>
      <c r="B481" s="14" t="s">
        <v>6250</v>
      </c>
      <c r="C481" s="15">
        <v>45059</v>
      </c>
      <c r="D481" s="15">
        <v>45061</v>
      </c>
      <c r="E481" s="10" t="s">
        <v>168</v>
      </c>
      <c r="F481" s="10" t="s">
        <v>2646</v>
      </c>
      <c r="G481" s="10" t="s">
        <v>2647</v>
      </c>
      <c r="H481" s="10" t="s">
        <v>92</v>
      </c>
      <c r="I481" s="10" t="s">
        <v>23</v>
      </c>
      <c r="J481" s="10" t="s">
        <v>1993</v>
      </c>
      <c r="K481" s="10" t="s">
        <v>48</v>
      </c>
      <c r="L481" s="10">
        <v>33012</v>
      </c>
      <c r="M481" s="10" t="s">
        <v>26</v>
      </c>
      <c r="N481" s="10" t="str">
        <f>_xlfn.XLOOKUP($M:$M,People!$B:$B,People!A:A)</f>
        <v>Fred Suzuki</v>
      </c>
      <c r="O481" s="10" t="s">
        <v>2900</v>
      </c>
      <c r="P481" s="10" t="str">
        <f>VLOOKUP(O481,Products!$A:$E,3,FALSE)</f>
        <v>Samsung</v>
      </c>
      <c r="Q481" s="31">
        <f>INDEX(Products!$E:$E,MATCH(O481,Products!$A:$A,0))</f>
        <v>0.33</v>
      </c>
      <c r="R481" s="10" t="s">
        <v>41</v>
      </c>
      <c r="S481" s="10" t="s">
        <v>68</v>
      </c>
      <c r="T481" s="10" t="s">
        <v>2901</v>
      </c>
      <c r="U481" s="12">
        <v>398.35200000000003</v>
      </c>
      <c r="V481" s="12">
        <v>8</v>
      </c>
      <c r="W481" s="12">
        <v>0.7</v>
      </c>
      <c r="X481" s="12">
        <v>-331.95999999999992</v>
      </c>
    </row>
    <row r="482" spans="1:24" ht="14" x14ac:dyDescent="0.3">
      <c r="A482" s="9">
        <v>481</v>
      </c>
      <c r="B482" s="14" t="s">
        <v>6250</v>
      </c>
      <c r="C482" s="15">
        <v>45059</v>
      </c>
      <c r="D482" s="15">
        <v>45061</v>
      </c>
      <c r="E482" s="10" t="s">
        <v>168</v>
      </c>
      <c r="F482" s="10" t="s">
        <v>2646</v>
      </c>
      <c r="G482" s="10" t="s">
        <v>2647</v>
      </c>
      <c r="H482" s="10" t="s">
        <v>92</v>
      </c>
      <c r="I482" s="10" t="s">
        <v>23</v>
      </c>
      <c r="J482" s="10" t="s">
        <v>1993</v>
      </c>
      <c r="K482" s="10" t="s">
        <v>48</v>
      </c>
      <c r="L482" s="10">
        <v>33012</v>
      </c>
      <c r="M482" s="10" t="s">
        <v>26</v>
      </c>
      <c r="N482" s="10" t="str">
        <f>_xlfn.XLOOKUP($M:$M,People!$B:$B,People!A:A)</f>
        <v>Fred Suzuki</v>
      </c>
      <c r="O482" s="10" t="s">
        <v>1548</v>
      </c>
      <c r="P482" s="10" t="str">
        <f>VLOOKUP(O482,Products!$A:$E,3,FALSE)</f>
        <v>Dell</v>
      </c>
      <c r="Q482" s="31">
        <f>INDEX(Products!$E:$E,MATCH(O482,Products!$A:$A,0))</f>
        <v>0.34</v>
      </c>
      <c r="R482" s="10" t="s">
        <v>41</v>
      </c>
      <c r="S482" s="10" t="s">
        <v>240</v>
      </c>
      <c r="T482" s="10" t="s">
        <v>495</v>
      </c>
      <c r="U482" s="12">
        <v>7.104000000000001</v>
      </c>
      <c r="V482" s="12">
        <v>2</v>
      </c>
      <c r="W482" s="12">
        <v>0.2</v>
      </c>
      <c r="X482" s="12">
        <v>2.3976000000000002</v>
      </c>
    </row>
    <row r="483" spans="1:24" ht="14" x14ac:dyDescent="0.3">
      <c r="A483" s="9">
        <v>482</v>
      </c>
      <c r="B483" s="14" t="s">
        <v>6249</v>
      </c>
      <c r="C483" s="15">
        <v>45059</v>
      </c>
      <c r="D483" s="15">
        <v>45065</v>
      </c>
      <c r="E483" s="10" t="s">
        <v>44</v>
      </c>
      <c r="F483" s="10" t="s">
        <v>4835</v>
      </c>
      <c r="G483" s="10" t="s">
        <v>4836</v>
      </c>
      <c r="H483" s="10" t="s">
        <v>36</v>
      </c>
      <c r="I483" s="10" t="s">
        <v>23</v>
      </c>
      <c r="J483" s="10" t="s">
        <v>37</v>
      </c>
      <c r="K483" s="10" t="s">
        <v>38</v>
      </c>
      <c r="L483" s="10">
        <v>90004</v>
      </c>
      <c r="M483" s="10" t="s">
        <v>39</v>
      </c>
      <c r="N483" s="10" t="str">
        <f>_xlfn.XLOOKUP($M:$M,People!$B:$B,People!A:A)</f>
        <v>Sadie Pawthorne</v>
      </c>
      <c r="O483" s="10" t="s">
        <v>5508</v>
      </c>
      <c r="P483" s="10" t="str">
        <f>VLOOKUP(O483,Products!$A:$E,3,FALSE)</f>
        <v>Logitech</v>
      </c>
      <c r="Q483" s="31">
        <f>INDEX(Products!$E:$E,MATCH(O483,Products!$A:$A,0))</f>
        <v>0.27</v>
      </c>
      <c r="R483" s="10" t="s">
        <v>41</v>
      </c>
      <c r="S483" s="10" t="s">
        <v>82</v>
      </c>
      <c r="T483" s="10" t="s">
        <v>5509</v>
      </c>
      <c r="U483" s="12">
        <v>8</v>
      </c>
      <c r="V483" s="12">
        <v>2</v>
      </c>
      <c r="W483" s="12">
        <v>0</v>
      </c>
      <c r="X483" s="12">
        <v>3.84</v>
      </c>
    </row>
    <row r="484" spans="1:24" ht="14" x14ac:dyDescent="0.3">
      <c r="A484" s="9">
        <v>483</v>
      </c>
      <c r="B484" s="14" t="s">
        <v>6251</v>
      </c>
      <c r="C484" s="15">
        <v>45059</v>
      </c>
      <c r="D484" s="15">
        <v>45061</v>
      </c>
      <c r="E484" s="10" t="s">
        <v>19</v>
      </c>
      <c r="F484" s="10" t="s">
        <v>106</v>
      </c>
      <c r="G484" s="10" t="s">
        <v>107</v>
      </c>
      <c r="H484" s="10" t="s">
        <v>22</v>
      </c>
      <c r="I484" s="10" t="s">
        <v>23</v>
      </c>
      <c r="J484" s="10" t="s">
        <v>108</v>
      </c>
      <c r="K484" s="10" t="s">
        <v>109</v>
      </c>
      <c r="L484" s="10">
        <v>84084</v>
      </c>
      <c r="M484" s="10" t="s">
        <v>39</v>
      </c>
      <c r="N484" s="10" t="str">
        <f>_xlfn.XLOOKUP($M:$M,People!$B:$B,People!A:A)</f>
        <v>Sadie Pawthorne</v>
      </c>
      <c r="O484" s="10" t="s">
        <v>110</v>
      </c>
      <c r="P484" s="10" t="str">
        <f>VLOOKUP(O484,Products!$A:$E,3,FALSE)</f>
        <v>Staples</v>
      </c>
      <c r="Q484" s="31">
        <f>INDEX(Products!$E:$E,MATCH(O484,Products!$A:$A,0))</f>
        <v>0.31</v>
      </c>
      <c r="R484" s="10" t="s">
        <v>41</v>
      </c>
      <c r="S484" s="10" t="s">
        <v>53</v>
      </c>
      <c r="T484" s="10" t="s">
        <v>111</v>
      </c>
      <c r="U484" s="12">
        <v>55.5</v>
      </c>
      <c r="V484" s="12">
        <v>2</v>
      </c>
      <c r="W484" s="12">
        <v>0</v>
      </c>
      <c r="X484" s="12">
        <v>9.9899999999999949</v>
      </c>
    </row>
    <row r="485" spans="1:24" ht="14" x14ac:dyDescent="0.3">
      <c r="A485" s="9">
        <v>484</v>
      </c>
      <c r="B485" s="14" t="s">
        <v>6252</v>
      </c>
      <c r="C485" s="15">
        <v>45059</v>
      </c>
      <c r="D485" s="15">
        <v>45063</v>
      </c>
      <c r="E485" s="10" t="s">
        <v>44</v>
      </c>
      <c r="F485" s="10" t="s">
        <v>1916</v>
      </c>
      <c r="G485" s="10" t="s">
        <v>1917</v>
      </c>
      <c r="H485" s="10" t="s">
        <v>22</v>
      </c>
      <c r="I485" s="10" t="s">
        <v>23</v>
      </c>
      <c r="J485" s="10" t="s">
        <v>2679</v>
      </c>
      <c r="K485" s="10" t="s">
        <v>38</v>
      </c>
      <c r="L485" s="10">
        <v>94601</v>
      </c>
      <c r="M485" s="10" t="s">
        <v>39</v>
      </c>
      <c r="N485" s="10" t="str">
        <f>_xlfn.XLOOKUP($M:$M,People!$B:$B,People!A:A)</f>
        <v>Sadie Pawthorne</v>
      </c>
      <c r="O485" s="10" t="s">
        <v>3949</v>
      </c>
      <c r="P485" s="10" t="str">
        <f>VLOOKUP(O485,Products!$A:$E,3,FALSE)</f>
        <v>Staples</v>
      </c>
      <c r="Q485" s="31">
        <f>INDEX(Products!$E:$E,MATCH(O485,Products!$A:$A,0))</f>
        <v>0.35</v>
      </c>
      <c r="R485" s="10" t="s">
        <v>64</v>
      </c>
      <c r="S485" s="10" t="s">
        <v>144</v>
      </c>
      <c r="T485" s="10" t="s">
        <v>3950</v>
      </c>
      <c r="U485" s="12">
        <v>149.97</v>
      </c>
      <c r="V485" s="12">
        <v>3</v>
      </c>
      <c r="W485" s="12">
        <v>0</v>
      </c>
      <c r="X485" s="12">
        <v>52.489499999999992</v>
      </c>
    </row>
    <row r="486" spans="1:24" ht="14" x14ac:dyDescent="0.3">
      <c r="A486" s="9">
        <v>485</v>
      </c>
      <c r="B486" s="14" t="s">
        <v>6253</v>
      </c>
      <c r="C486" s="15">
        <v>45060</v>
      </c>
      <c r="D486" s="15">
        <v>45066</v>
      </c>
      <c r="E486" s="10" t="s">
        <v>44</v>
      </c>
      <c r="F486" s="10" t="s">
        <v>2075</v>
      </c>
      <c r="G486" s="10" t="s">
        <v>2076</v>
      </c>
      <c r="H486" s="10" t="s">
        <v>36</v>
      </c>
      <c r="I486" s="10" t="s">
        <v>23</v>
      </c>
      <c r="J486" s="10" t="s">
        <v>1006</v>
      </c>
      <c r="K486" s="10" t="s">
        <v>48</v>
      </c>
      <c r="L486" s="10">
        <v>33710</v>
      </c>
      <c r="M486" s="10" t="s">
        <v>26</v>
      </c>
      <c r="N486" s="10" t="str">
        <f>_xlfn.XLOOKUP($M:$M,People!$B:$B,People!A:A)</f>
        <v>Fred Suzuki</v>
      </c>
      <c r="O486" s="10" t="s">
        <v>2077</v>
      </c>
      <c r="P486" s="10" t="str">
        <f>VLOOKUP(O486,Products!$A:$E,3,FALSE)</f>
        <v>Office Depot</v>
      </c>
      <c r="Q486" s="31">
        <f>INDEX(Products!$E:$E,MATCH(O486,Products!$A:$A,0))</f>
        <v>0.36</v>
      </c>
      <c r="R486" s="10" t="s">
        <v>28</v>
      </c>
      <c r="S486" s="10" t="s">
        <v>58</v>
      </c>
      <c r="T486" s="10" t="s">
        <v>2078</v>
      </c>
      <c r="U486" s="12">
        <v>310.88000000000005</v>
      </c>
      <c r="V486" s="12">
        <v>2</v>
      </c>
      <c r="W486" s="12">
        <v>0.2</v>
      </c>
      <c r="X486" s="12">
        <v>23.315999999999988</v>
      </c>
    </row>
    <row r="487" spans="1:24" ht="14" x14ac:dyDescent="0.3">
      <c r="A487" s="9">
        <v>486</v>
      </c>
      <c r="B487" s="14" t="s">
        <v>6254</v>
      </c>
      <c r="C487" s="15">
        <v>45062</v>
      </c>
      <c r="D487" s="15">
        <v>45069</v>
      </c>
      <c r="E487" s="10" t="s">
        <v>44</v>
      </c>
      <c r="F487" s="10" t="s">
        <v>3209</v>
      </c>
      <c r="G487" s="10" t="s">
        <v>3210</v>
      </c>
      <c r="H487" s="10" t="s">
        <v>36</v>
      </c>
      <c r="I487" s="10" t="s">
        <v>23</v>
      </c>
      <c r="J487" s="10" t="s">
        <v>37</v>
      </c>
      <c r="K487" s="10" t="s">
        <v>38</v>
      </c>
      <c r="L487" s="10">
        <v>90036</v>
      </c>
      <c r="M487" s="10" t="s">
        <v>39</v>
      </c>
      <c r="N487" s="10" t="str">
        <f>_xlfn.XLOOKUP($M:$M,People!$B:$B,People!A:A)</f>
        <v>Sadie Pawthorne</v>
      </c>
      <c r="O487" s="10" t="s">
        <v>4303</v>
      </c>
      <c r="P487" s="10" t="str">
        <f>VLOOKUP(O487,Products!$A:$E,3,FALSE)</f>
        <v>Dell</v>
      </c>
      <c r="Q487" s="31">
        <f>INDEX(Products!$E:$E,MATCH(O487,Products!$A:$A,0))</f>
        <v>0.3</v>
      </c>
      <c r="R487" s="10" t="s">
        <v>28</v>
      </c>
      <c r="S487" s="10" t="s">
        <v>32</v>
      </c>
      <c r="T487" s="10" t="s">
        <v>4304</v>
      </c>
      <c r="U487" s="12">
        <v>232.88</v>
      </c>
      <c r="V487" s="12">
        <v>5</v>
      </c>
      <c r="W487" s="12">
        <v>0.2</v>
      </c>
      <c r="X487" s="12">
        <v>17.466000000000008</v>
      </c>
    </row>
    <row r="488" spans="1:24" ht="14" x14ac:dyDescent="0.3">
      <c r="A488" s="9">
        <v>487</v>
      </c>
      <c r="B488" s="14" t="s">
        <v>6255</v>
      </c>
      <c r="C488" s="15">
        <v>45062</v>
      </c>
      <c r="D488" s="15">
        <v>45066</v>
      </c>
      <c r="E488" s="10" t="s">
        <v>44</v>
      </c>
      <c r="F488" s="10" t="s">
        <v>4849</v>
      </c>
      <c r="G488" s="10" t="s">
        <v>4850</v>
      </c>
      <c r="H488" s="10" t="s">
        <v>22</v>
      </c>
      <c r="I488" s="10" t="s">
        <v>23</v>
      </c>
      <c r="J488" s="10" t="s">
        <v>114</v>
      </c>
      <c r="K488" s="10" t="s">
        <v>38</v>
      </c>
      <c r="L488" s="10">
        <v>94122</v>
      </c>
      <c r="M488" s="10" t="s">
        <v>39</v>
      </c>
      <c r="N488" s="10" t="str">
        <f>_xlfn.XLOOKUP($M:$M,People!$B:$B,People!A:A)</f>
        <v>Sadie Pawthorne</v>
      </c>
      <c r="O488" s="10" t="s">
        <v>3862</v>
      </c>
      <c r="P488" s="10" t="str">
        <f>VLOOKUP(O488,Products!$A:$E,3,FALSE)</f>
        <v>HP</v>
      </c>
      <c r="Q488" s="31">
        <f>INDEX(Products!$E:$E,MATCH(O488,Products!$A:$A,0))</f>
        <v>0.37</v>
      </c>
      <c r="R488" s="10" t="s">
        <v>64</v>
      </c>
      <c r="S488" s="10" t="s">
        <v>144</v>
      </c>
      <c r="T488" s="10" t="s">
        <v>3863</v>
      </c>
      <c r="U488" s="12">
        <v>56.400000000000006</v>
      </c>
      <c r="V488" s="12">
        <v>3</v>
      </c>
      <c r="W488" s="12">
        <v>0</v>
      </c>
      <c r="X488" s="12">
        <v>3.3840000000000003</v>
      </c>
    </row>
    <row r="489" spans="1:24" ht="14" x14ac:dyDescent="0.3">
      <c r="A489" s="9">
        <v>488</v>
      </c>
      <c r="B489" s="14" t="s">
        <v>6256</v>
      </c>
      <c r="C489" s="15">
        <v>45063</v>
      </c>
      <c r="D489" s="15">
        <v>45067</v>
      </c>
      <c r="E489" s="10" t="s">
        <v>44</v>
      </c>
      <c r="F489" s="10" t="s">
        <v>418</v>
      </c>
      <c r="G489" s="10" t="s">
        <v>419</v>
      </c>
      <c r="H489" s="10" t="s">
        <v>92</v>
      </c>
      <c r="I489" s="10" t="s">
        <v>23</v>
      </c>
      <c r="J489" s="10" t="s">
        <v>4718</v>
      </c>
      <c r="K489" s="10" t="s">
        <v>103</v>
      </c>
      <c r="L489" s="10">
        <v>54703</v>
      </c>
      <c r="M489" s="10" t="s">
        <v>95</v>
      </c>
      <c r="N489" s="10" t="str">
        <f>_xlfn.XLOOKUP($M:$M,People!$B:$B,People!A:A)</f>
        <v>Roxanne Rodriguez</v>
      </c>
      <c r="O489" s="10" t="s">
        <v>3228</v>
      </c>
      <c r="P489" s="10" t="str">
        <f>VLOOKUP(O489,Products!$A:$E,3,FALSE)</f>
        <v>Logitech</v>
      </c>
      <c r="Q489" s="31">
        <f>INDEX(Products!$E:$E,MATCH(O489,Products!$A:$A,0))</f>
        <v>0.28999999999999998</v>
      </c>
      <c r="R489" s="10" t="s">
        <v>41</v>
      </c>
      <c r="S489" s="10" t="s">
        <v>68</v>
      </c>
      <c r="T489" s="10" t="s">
        <v>3229</v>
      </c>
      <c r="U489" s="12">
        <v>91.679999999999993</v>
      </c>
      <c r="V489" s="12">
        <v>3</v>
      </c>
      <c r="W489" s="12">
        <v>0</v>
      </c>
      <c r="X489" s="12">
        <v>45.839999999999996</v>
      </c>
    </row>
    <row r="490" spans="1:24" ht="14" x14ac:dyDescent="0.3">
      <c r="A490" s="9">
        <v>489</v>
      </c>
      <c r="B490" s="14" t="s">
        <v>6257</v>
      </c>
      <c r="C490" s="15">
        <v>45064</v>
      </c>
      <c r="D490" s="15">
        <v>45066</v>
      </c>
      <c r="E490" s="10" t="s">
        <v>19</v>
      </c>
      <c r="F490" s="10" t="s">
        <v>575</v>
      </c>
      <c r="G490" s="10" t="s">
        <v>576</v>
      </c>
      <c r="H490" s="10" t="s">
        <v>22</v>
      </c>
      <c r="I490" s="10" t="s">
        <v>23</v>
      </c>
      <c r="J490" s="10" t="s">
        <v>702</v>
      </c>
      <c r="K490" s="10" t="s">
        <v>438</v>
      </c>
      <c r="L490" s="10">
        <v>44312</v>
      </c>
      <c r="M490" s="10" t="s">
        <v>133</v>
      </c>
      <c r="N490" s="10" t="str">
        <f>_xlfn.XLOOKUP($M:$M,People!$B:$B,People!A:A)</f>
        <v>Chuck Magee</v>
      </c>
      <c r="O490" s="10" t="s">
        <v>4159</v>
      </c>
      <c r="P490" s="10" t="str">
        <f>VLOOKUP(O490,Products!$A:$E,3,FALSE)</f>
        <v>Canon</v>
      </c>
      <c r="Q490" s="31">
        <f>INDEX(Products!$E:$E,MATCH(O490,Products!$A:$A,0))</f>
        <v>0.38</v>
      </c>
      <c r="R490" s="10" t="s">
        <v>28</v>
      </c>
      <c r="S490" s="10" t="s">
        <v>58</v>
      </c>
      <c r="T490" s="10" t="s">
        <v>4160</v>
      </c>
      <c r="U490" s="12">
        <v>149.232</v>
      </c>
      <c r="V490" s="12">
        <v>3</v>
      </c>
      <c r="W490" s="12">
        <v>0.2</v>
      </c>
      <c r="X490" s="12">
        <v>3.7308000000000021</v>
      </c>
    </row>
    <row r="491" spans="1:24" ht="14" x14ac:dyDescent="0.3">
      <c r="A491" s="9">
        <v>490</v>
      </c>
      <c r="B491" s="14" t="s">
        <v>6257</v>
      </c>
      <c r="C491" s="15">
        <v>45064</v>
      </c>
      <c r="D491" s="15">
        <v>45066</v>
      </c>
      <c r="E491" s="10" t="s">
        <v>19</v>
      </c>
      <c r="F491" s="10" t="s">
        <v>575</v>
      </c>
      <c r="G491" s="10" t="s">
        <v>576</v>
      </c>
      <c r="H491" s="10" t="s">
        <v>22</v>
      </c>
      <c r="I491" s="10" t="s">
        <v>23</v>
      </c>
      <c r="J491" s="10" t="s">
        <v>702</v>
      </c>
      <c r="K491" s="10" t="s">
        <v>438</v>
      </c>
      <c r="L491" s="10">
        <v>44312</v>
      </c>
      <c r="M491" s="10" t="s">
        <v>133</v>
      </c>
      <c r="N491" s="10" t="str">
        <f>_xlfn.XLOOKUP($M:$M,People!$B:$B,People!A:A)</f>
        <v>Chuck Magee</v>
      </c>
      <c r="O491" s="10" t="s">
        <v>3417</v>
      </c>
      <c r="P491" s="10" t="str">
        <f>VLOOKUP(O491,Products!$A:$E,3,FALSE)</f>
        <v>Logitech</v>
      </c>
      <c r="Q491" s="31">
        <f>INDEX(Products!$E:$E,MATCH(O491,Products!$A:$A,0))</f>
        <v>0.39</v>
      </c>
      <c r="R491" s="10" t="s">
        <v>41</v>
      </c>
      <c r="S491" s="10" t="s">
        <v>82</v>
      </c>
      <c r="T491" s="10" t="s">
        <v>3418</v>
      </c>
      <c r="U491" s="12">
        <v>15.936000000000002</v>
      </c>
      <c r="V491" s="12">
        <v>4</v>
      </c>
      <c r="W491" s="12">
        <v>0.2</v>
      </c>
      <c r="X491" s="12">
        <v>5.7768000000000015</v>
      </c>
    </row>
    <row r="492" spans="1:24" ht="14" x14ac:dyDescent="0.3">
      <c r="A492" s="9">
        <v>491</v>
      </c>
      <c r="B492" s="14" t="s">
        <v>6258</v>
      </c>
      <c r="C492" s="15">
        <v>45064</v>
      </c>
      <c r="D492" s="15">
        <v>45068</v>
      </c>
      <c r="E492" s="10" t="s">
        <v>19</v>
      </c>
      <c r="F492" s="10" t="s">
        <v>4569</v>
      </c>
      <c r="G492" s="10" t="s">
        <v>4570</v>
      </c>
      <c r="H492" s="10" t="s">
        <v>22</v>
      </c>
      <c r="I492" s="10" t="s">
        <v>23</v>
      </c>
      <c r="J492" s="10" t="s">
        <v>714</v>
      </c>
      <c r="K492" s="10" t="s">
        <v>94</v>
      </c>
      <c r="L492" s="10">
        <v>75220</v>
      </c>
      <c r="M492" s="10" t="s">
        <v>95</v>
      </c>
      <c r="N492" s="10" t="str">
        <f>_xlfn.XLOOKUP($M:$M,People!$B:$B,People!A:A)</f>
        <v>Roxanne Rodriguez</v>
      </c>
      <c r="O492" s="10" t="s">
        <v>3417</v>
      </c>
      <c r="P492" s="10" t="str">
        <f>VLOOKUP(O492,Products!$A:$E,3,FALSE)</f>
        <v>Logitech</v>
      </c>
      <c r="Q492" s="31">
        <f>INDEX(Products!$E:$E,MATCH(O492,Products!$A:$A,0))</f>
        <v>0.39</v>
      </c>
      <c r="R492" s="10" t="s">
        <v>41</v>
      </c>
      <c r="S492" s="10" t="s">
        <v>82</v>
      </c>
      <c r="T492" s="10" t="s">
        <v>3418</v>
      </c>
      <c r="U492" s="12">
        <v>3.9840000000000004</v>
      </c>
      <c r="V492" s="12">
        <v>1</v>
      </c>
      <c r="W492" s="12">
        <v>0.2</v>
      </c>
      <c r="X492" s="12">
        <v>1.4442000000000004</v>
      </c>
    </row>
    <row r="493" spans="1:24" ht="14" x14ac:dyDescent="0.3">
      <c r="A493" s="9">
        <v>492</v>
      </c>
      <c r="B493" s="14" t="s">
        <v>6259</v>
      </c>
      <c r="C493" s="15">
        <v>45064</v>
      </c>
      <c r="D493" s="15">
        <v>45070</v>
      </c>
      <c r="E493" s="10" t="s">
        <v>44</v>
      </c>
      <c r="F493" s="10" t="s">
        <v>705</v>
      </c>
      <c r="G493" s="10" t="s">
        <v>706</v>
      </c>
      <c r="H493" s="10" t="s">
        <v>22</v>
      </c>
      <c r="I493" s="10" t="s">
        <v>23</v>
      </c>
      <c r="J493" s="10" t="s">
        <v>1870</v>
      </c>
      <c r="K493" s="10" t="s">
        <v>438</v>
      </c>
      <c r="L493" s="10">
        <v>44105</v>
      </c>
      <c r="M493" s="10" t="s">
        <v>133</v>
      </c>
      <c r="N493" s="10" t="str">
        <f>_xlfn.XLOOKUP($M:$M,People!$B:$B,People!A:A)</f>
        <v>Chuck Magee</v>
      </c>
      <c r="O493" s="10" t="s">
        <v>3712</v>
      </c>
      <c r="P493" s="10" t="str">
        <f>VLOOKUP(O493,Products!$A:$E,3,FALSE)</f>
        <v>3M</v>
      </c>
      <c r="Q493" s="31">
        <f>INDEX(Products!$E:$E,MATCH(O493,Products!$A:$A,0))</f>
        <v>0.4</v>
      </c>
      <c r="R493" s="10" t="s">
        <v>64</v>
      </c>
      <c r="S493" s="10" t="s">
        <v>65</v>
      </c>
      <c r="T493" s="10" t="s">
        <v>3713</v>
      </c>
      <c r="U493" s="12">
        <v>779.79600000000005</v>
      </c>
      <c r="V493" s="12">
        <v>2</v>
      </c>
      <c r="W493" s="12">
        <v>0.4</v>
      </c>
      <c r="X493" s="12">
        <v>-168.95579999999995</v>
      </c>
    </row>
    <row r="494" spans="1:24" ht="14" x14ac:dyDescent="0.3">
      <c r="A494" s="9">
        <v>493</v>
      </c>
      <c r="B494" s="14" t="s">
        <v>6260</v>
      </c>
      <c r="C494" s="15">
        <v>45065</v>
      </c>
      <c r="D494" s="15">
        <v>45069</v>
      </c>
      <c r="E494" s="10" t="s">
        <v>44</v>
      </c>
      <c r="F494" s="10" t="s">
        <v>4051</v>
      </c>
      <c r="G494" s="10" t="s">
        <v>4052</v>
      </c>
      <c r="H494" s="10" t="s">
        <v>22</v>
      </c>
      <c r="I494" s="10" t="s">
        <v>23</v>
      </c>
      <c r="J494" s="10" t="s">
        <v>4184</v>
      </c>
      <c r="K494" s="10" t="s">
        <v>212</v>
      </c>
      <c r="L494" s="10">
        <v>48640</v>
      </c>
      <c r="M494" s="10" t="s">
        <v>95</v>
      </c>
      <c r="N494" s="10" t="str">
        <f>_xlfn.XLOOKUP($M:$M,People!$B:$B,People!A:A)</f>
        <v>Roxanne Rodriguez</v>
      </c>
      <c r="O494" s="10" t="s">
        <v>3873</v>
      </c>
      <c r="P494" s="10" t="str">
        <f>VLOOKUP(O494,Products!$A:$E,3,FALSE)</f>
        <v>Avery</v>
      </c>
      <c r="Q494" s="31">
        <f>INDEX(Products!$E:$E,MATCH(O494,Products!$A:$A,0))</f>
        <v>0.25</v>
      </c>
      <c r="R494" s="10" t="s">
        <v>41</v>
      </c>
      <c r="S494" s="10" t="s">
        <v>68</v>
      </c>
      <c r="T494" s="10" t="s">
        <v>3874</v>
      </c>
      <c r="U494" s="12">
        <v>57.42</v>
      </c>
      <c r="V494" s="12">
        <v>9</v>
      </c>
      <c r="W494" s="12">
        <v>0</v>
      </c>
      <c r="X494" s="12">
        <v>26.413199999999996</v>
      </c>
    </row>
    <row r="495" spans="1:24" ht="14" x14ac:dyDescent="0.3">
      <c r="A495" s="9">
        <v>494</v>
      </c>
      <c r="B495" s="14" t="s">
        <v>6261</v>
      </c>
      <c r="C495" s="15">
        <v>45065</v>
      </c>
      <c r="D495" s="15">
        <v>45068</v>
      </c>
      <c r="E495" s="10" t="s">
        <v>168</v>
      </c>
      <c r="F495" s="10" t="s">
        <v>1083</v>
      </c>
      <c r="G495" s="10" t="s">
        <v>1084</v>
      </c>
      <c r="H495" s="10" t="s">
        <v>22</v>
      </c>
      <c r="I495" s="10" t="s">
        <v>23</v>
      </c>
      <c r="J495" s="10" t="s">
        <v>2504</v>
      </c>
      <c r="K495" s="10" t="s">
        <v>285</v>
      </c>
      <c r="L495" s="10">
        <v>23464</v>
      </c>
      <c r="M495" s="10" t="s">
        <v>26</v>
      </c>
      <c r="N495" s="10" t="str">
        <f>_xlfn.XLOOKUP($M:$M,People!$B:$B,People!A:A)</f>
        <v>Fred Suzuki</v>
      </c>
      <c r="O495" s="10" t="s">
        <v>5489</v>
      </c>
      <c r="P495" s="10" t="str">
        <f>VLOOKUP(O495,Products!$A:$E,3,FALSE)</f>
        <v>IKEA</v>
      </c>
      <c r="Q495" s="31">
        <f>INDEX(Products!$E:$E,MATCH(O495,Products!$A:$A,0))</f>
        <v>0.38</v>
      </c>
      <c r="R495" s="10" t="s">
        <v>41</v>
      </c>
      <c r="S495" s="10" t="s">
        <v>510</v>
      </c>
      <c r="T495" s="10" t="s">
        <v>5490</v>
      </c>
      <c r="U495" s="12">
        <v>34.200000000000003</v>
      </c>
      <c r="V495" s="12">
        <v>5</v>
      </c>
      <c r="W495" s="12">
        <v>0</v>
      </c>
      <c r="X495" s="12">
        <v>9.234</v>
      </c>
    </row>
    <row r="496" spans="1:24" ht="14" x14ac:dyDescent="0.3">
      <c r="A496" s="9">
        <v>495</v>
      </c>
      <c r="B496" s="14" t="s">
        <v>6262</v>
      </c>
      <c r="C496" s="15">
        <v>45066</v>
      </c>
      <c r="D496" s="15">
        <v>45068</v>
      </c>
      <c r="E496" s="10" t="s">
        <v>19</v>
      </c>
      <c r="F496" s="10" t="s">
        <v>4013</v>
      </c>
      <c r="G496" s="10" t="s">
        <v>4014</v>
      </c>
      <c r="H496" s="10" t="s">
        <v>36</v>
      </c>
      <c r="I496" s="10" t="s">
        <v>23</v>
      </c>
      <c r="J496" s="10" t="s">
        <v>217</v>
      </c>
      <c r="K496" s="10" t="s">
        <v>2289</v>
      </c>
      <c r="L496" s="10">
        <v>3820</v>
      </c>
      <c r="M496" s="10" t="s">
        <v>133</v>
      </c>
      <c r="N496" s="10" t="str">
        <f>_xlfn.XLOOKUP($M:$M,People!$B:$B,People!A:A)</f>
        <v>Chuck Magee</v>
      </c>
      <c r="O496" s="10" t="s">
        <v>2888</v>
      </c>
      <c r="P496" s="10" t="str">
        <f>VLOOKUP(O496,Products!$A:$E,3,FALSE)</f>
        <v>IKEA</v>
      </c>
      <c r="Q496" s="31">
        <f>INDEX(Products!$E:$E,MATCH(O496,Products!$A:$A,0))</f>
        <v>0.26</v>
      </c>
      <c r="R496" s="10" t="s">
        <v>28</v>
      </c>
      <c r="S496" s="10" t="s">
        <v>58</v>
      </c>
      <c r="T496" s="10" t="s">
        <v>2889</v>
      </c>
      <c r="U496" s="12">
        <v>139.86000000000001</v>
      </c>
      <c r="V496" s="12">
        <v>7</v>
      </c>
      <c r="W496" s="12">
        <v>0</v>
      </c>
      <c r="X496" s="12">
        <v>60.139800000000015</v>
      </c>
    </row>
    <row r="497" spans="1:24" ht="14" x14ac:dyDescent="0.3">
      <c r="A497" s="9">
        <v>496</v>
      </c>
      <c r="B497" s="14" t="s">
        <v>6263</v>
      </c>
      <c r="C497" s="15">
        <v>45066</v>
      </c>
      <c r="D497" s="15">
        <v>45068</v>
      </c>
      <c r="E497" s="10" t="s">
        <v>19</v>
      </c>
      <c r="F497" s="10" t="s">
        <v>3931</v>
      </c>
      <c r="G497" s="10" t="s">
        <v>3932</v>
      </c>
      <c r="H497" s="10" t="s">
        <v>36</v>
      </c>
      <c r="I497" s="10" t="s">
        <v>23</v>
      </c>
      <c r="J497" s="10" t="s">
        <v>5853</v>
      </c>
      <c r="K497" s="10" t="s">
        <v>94</v>
      </c>
      <c r="L497" s="10">
        <v>78666</v>
      </c>
      <c r="M497" s="10" t="s">
        <v>95</v>
      </c>
      <c r="N497" s="10" t="str">
        <f>_xlfn.XLOOKUP($M:$M,People!$B:$B,People!A:A)</f>
        <v>Roxanne Rodriguez</v>
      </c>
      <c r="O497" s="10" t="s">
        <v>5675</v>
      </c>
      <c r="P497" s="10" t="str">
        <f>VLOOKUP(O497,Products!$A:$E,3,FALSE)</f>
        <v>Samsung</v>
      </c>
      <c r="Q497" s="31">
        <f>INDEX(Products!$E:$E,MATCH(O497,Products!$A:$A,0))</f>
        <v>0.27</v>
      </c>
      <c r="R497" s="10" t="s">
        <v>28</v>
      </c>
      <c r="S497" s="10" t="s">
        <v>58</v>
      </c>
      <c r="T497" s="10" t="s">
        <v>5676</v>
      </c>
      <c r="U497" s="12">
        <v>10.332000000000001</v>
      </c>
      <c r="V497" s="12">
        <v>3</v>
      </c>
      <c r="W497" s="12">
        <v>0.6</v>
      </c>
      <c r="X497" s="12">
        <v>-5.9408999999999992</v>
      </c>
    </row>
    <row r="498" spans="1:24" ht="14" x14ac:dyDescent="0.3">
      <c r="A498" s="9">
        <v>497</v>
      </c>
      <c r="B498" s="14" t="s">
        <v>6262</v>
      </c>
      <c r="C498" s="15">
        <v>45066</v>
      </c>
      <c r="D498" s="15">
        <v>45068</v>
      </c>
      <c r="E498" s="10" t="s">
        <v>19</v>
      </c>
      <c r="F498" s="10" t="s">
        <v>4013</v>
      </c>
      <c r="G498" s="10" t="s">
        <v>4014</v>
      </c>
      <c r="H498" s="10" t="s">
        <v>36</v>
      </c>
      <c r="I498" s="10" t="s">
        <v>23</v>
      </c>
      <c r="J498" s="10" t="s">
        <v>217</v>
      </c>
      <c r="K498" s="10" t="s">
        <v>2289</v>
      </c>
      <c r="L498" s="10">
        <v>3820</v>
      </c>
      <c r="M498" s="10" t="s">
        <v>133</v>
      </c>
      <c r="N498" s="10" t="str">
        <f>_xlfn.XLOOKUP($M:$M,People!$B:$B,People!A:A)</f>
        <v>Chuck Magee</v>
      </c>
      <c r="O498" s="10" t="s">
        <v>4015</v>
      </c>
      <c r="P498" s="10" t="str">
        <f>VLOOKUP(O498,Products!$A:$E,3,FALSE)</f>
        <v>Dell</v>
      </c>
      <c r="Q498" s="31">
        <f>INDEX(Products!$E:$E,MATCH(O498,Products!$A:$A,0))</f>
        <v>0.28000000000000003</v>
      </c>
      <c r="R498" s="10" t="s">
        <v>41</v>
      </c>
      <c r="S498" s="10" t="s">
        <v>71</v>
      </c>
      <c r="T498" s="10" t="s">
        <v>4016</v>
      </c>
      <c r="U498" s="12">
        <v>33.28</v>
      </c>
      <c r="V498" s="12">
        <v>4</v>
      </c>
      <c r="W498" s="12">
        <v>0</v>
      </c>
      <c r="X498" s="12">
        <v>9.3184000000000005</v>
      </c>
    </row>
    <row r="499" spans="1:24" ht="14" x14ac:dyDescent="0.3">
      <c r="A499" s="9">
        <v>498</v>
      </c>
      <c r="B499" s="14" t="s">
        <v>6262</v>
      </c>
      <c r="C499" s="15">
        <v>45066</v>
      </c>
      <c r="D499" s="15">
        <v>45068</v>
      </c>
      <c r="E499" s="10" t="s">
        <v>19</v>
      </c>
      <c r="F499" s="10" t="s">
        <v>4013</v>
      </c>
      <c r="G499" s="10" t="s">
        <v>4014</v>
      </c>
      <c r="H499" s="10" t="s">
        <v>36</v>
      </c>
      <c r="I499" s="10" t="s">
        <v>23</v>
      </c>
      <c r="J499" s="10" t="s">
        <v>217</v>
      </c>
      <c r="K499" s="10" t="s">
        <v>2289</v>
      </c>
      <c r="L499" s="10">
        <v>3820</v>
      </c>
      <c r="M499" s="10" t="s">
        <v>133</v>
      </c>
      <c r="N499" s="10" t="str">
        <f>_xlfn.XLOOKUP($M:$M,People!$B:$B,People!A:A)</f>
        <v>Chuck Magee</v>
      </c>
      <c r="O499" s="10" t="s">
        <v>4017</v>
      </c>
      <c r="P499" s="10" t="str">
        <f>VLOOKUP(O499,Products!$A:$E,3,FALSE)</f>
        <v>Staples</v>
      </c>
      <c r="Q499" s="31">
        <f>INDEX(Products!$E:$E,MATCH(O499,Products!$A:$A,0))</f>
        <v>0.28999999999999998</v>
      </c>
      <c r="R499" s="10" t="s">
        <v>41</v>
      </c>
      <c r="S499" s="10" t="s">
        <v>61</v>
      </c>
      <c r="T499" s="10" t="s">
        <v>4018</v>
      </c>
      <c r="U499" s="12">
        <v>38.520000000000003</v>
      </c>
      <c r="V499" s="12">
        <v>9</v>
      </c>
      <c r="W499" s="12">
        <v>0</v>
      </c>
      <c r="X499" s="12">
        <v>11.9412</v>
      </c>
    </row>
    <row r="500" spans="1:24" ht="14" x14ac:dyDescent="0.3">
      <c r="A500" s="9">
        <v>499</v>
      </c>
      <c r="B500" s="14" t="s">
        <v>6263</v>
      </c>
      <c r="C500" s="15">
        <v>45066</v>
      </c>
      <c r="D500" s="15">
        <v>45068</v>
      </c>
      <c r="E500" s="10" t="s">
        <v>19</v>
      </c>
      <c r="F500" s="10" t="s">
        <v>3931</v>
      </c>
      <c r="G500" s="10" t="s">
        <v>3932</v>
      </c>
      <c r="H500" s="10" t="s">
        <v>36</v>
      </c>
      <c r="I500" s="10" t="s">
        <v>23</v>
      </c>
      <c r="J500" s="10" t="s">
        <v>5853</v>
      </c>
      <c r="K500" s="10" t="s">
        <v>94</v>
      </c>
      <c r="L500" s="10">
        <v>78666</v>
      </c>
      <c r="M500" s="10" t="s">
        <v>95</v>
      </c>
      <c r="N500" s="10" t="str">
        <f>_xlfn.XLOOKUP($M:$M,People!$B:$B,People!A:A)</f>
        <v>Roxanne Rodriguez</v>
      </c>
      <c r="O500" s="10" t="s">
        <v>2412</v>
      </c>
      <c r="P500" s="10" t="str">
        <f>VLOOKUP(O500,Products!$A:$E,3,FALSE)</f>
        <v>Samsung</v>
      </c>
      <c r="Q500" s="31">
        <f>INDEX(Products!$E:$E,MATCH(O500,Products!$A:$A,0))</f>
        <v>0.39</v>
      </c>
      <c r="R500" s="10" t="s">
        <v>41</v>
      </c>
      <c r="S500" s="10" t="s">
        <v>82</v>
      </c>
      <c r="T500" s="10" t="s">
        <v>2413</v>
      </c>
      <c r="U500" s="12">
        <v>10.368000000000002</v>
      </c>
      <c r="V500" s="12">
        <v>2</v>
      </c>
      <c r="W500" s="12">
        <v>0.2</v>
      </c>
      <c r="X500" s="12">
        <v>3.6288</v>
      </c>
    </row>
    <row r="501" spans="1:24" ht="14" x14ac:dyDescent="0.3">
      <c r="A501" s="9">
        <v>500</v>
      </c>
      <c r="B501" s="14" t="s">
        <v>6263</v>
      </c>
      <c r="C501" s="15">
        <v>45066</v>
      </c>
      <c r="D501" s="15">
        <v>45068</v>
      </c>
      <c r="E501" s="10" t="s">
        <v>19</v>
      </c>
      <c r="F501" s="10" t="s">
        <v>3931</v>
      </c>
      <c r="G501" s="10" t="s">
        <v>3932</v>
      </c>
      <c r="H501" s="10" t="s">
        <v>36</v>
      </c>
      <c r="I501" s="10" t="s">
        <v>23</v>
      </c>
      <c r="J501" s="10" t="s">
        <v>5853</v>
      </c>
      <c r="K501" s="10" t="s">
        <v>94</v>
      </c>
      <c r="L501" s="10">
        <v>78666</v>
      </c>
      <c r="M501" s="10" t="s">
        <v>95</v>
      </c>
      <c r="N501" s="10" t="str">
        <f>_xlfn.XLOOKUP($M:$M,People!$B:$B,People!A:A)</f>
        <v>Roxanne Rodriguez</v>
      </c>
      <c r="O501" s="10" t="s">
        <v>5612</v>
      </c>
      <c r="P501" s="10" t="str">
        <f>VLOOKUP(O501,Products!$A:$E,3,FALSE)</f>
        <v>Office Depot</v>
      </c>
      <c r="Q501" s="31">
        <f>INDEX(Products!$E:$E,MATCH(O501,Products!$A:$A,0))</f>
        <v>0.3</v>
      </c>
      <c r="R501" s="10" t="s">
        <v>41</v>
      </c>
      <c r="S501" s="10" t="s">
        <v>53</v>
      </c>
      <c r="T501" s="10" t="s">
        <v>5613</v>
      </c>
      <c r="U501" s="12">
        <v>66.959999999999994</v>
      </c>
      <c r="V501" s="12">
        <v>5</v>
      </c>
      <c r="W501" s="12">
        <v>0.2</v>
      </c>
      <c r="X501" s="12">
        <v>-13.392000000000003</v>
      </c>
    </row>
    <row r="502" spans="1:24" ht="14" x14ac:dyDescent="0.3">
      <c r="A502" s="9">
        <v>501</v>
      </c>
      <c r="B502" s="14" t="s">
        <v>6263</v>
      </c>
      <c r="C502" s="15">
        <v>45066</v>
      </c>
      <c r="D502" s="15">
        <v>45068</v>
      </c>
      <c r="E502" s="10" t="s">
        <v>19</v>
      </c>
      <c r="F502" s="10" t="s">
        <v>3931</v>
      </c>
      <c r="G502" s="10" t="s">
        <v>3932</v>
      </c>
      <c r="H502" s="10" t="s">
        <v>36</v>
      </c>
      <c r="I502" s="10" t="s">
        <v>23</v>
      </c>
      <c r="J502" s="10" t="s">
        <v>5853</v>
      </c>
      <c r="K502" s="10" t="s">
        <v>94</v>
      </c>
      <c r="L502" s="10">
        <v>78666</v>
      </c>
      <c r="M502" s="10" t="s">
        <v>95</v>
      </c>
      <c r="N502" s="10" t="str">
        <f>_xlfn.XLOOKUP($M:$M,People!$B:$B,People!A:A)</f>
        <v>Roxanne Rodriguez</v>
      </c>
      <c r="O502" s="10" t="s">
        <v>4555</v>
      </c>
      <c r="P502" s="10" t="str">
        <f>VLOOKUP(O502,Products!$A:$E,3,FALSE)</f>
        <v>Office Depot</v>
      </c>
      <c r="Q502" s="31">
        <f>INDEX(Products!$E:$E,MATCH(O502,Products!$A:$A,0))</f>
        <v>0.3</v>
      </c>
      <c r="R502" s="10" t="s">
        <v>64</v>
      </c>
      <c r="S502" s="10" t="s">
        <v>144</v>
      </c>
      <c r="T502" s="10" t="s">
        <v>4556</v>
      </c>
      <c r="U502" s="12">
        <v>20.784000000000002</v>
      </c>
      <c r="V502" s="12">
        <v>2</v>
      </c>
      <c r="W502" s="12">
        <v>0.2</v>
      </c>
      <c r="X502" s="12">
        <v>-3.6372000000000027</v>
      </c>
    </row>
    <row r="503" spans="1:24" ht="14" x14ac:dyDescent="0.3">
      <c r="A503" s="9">
        <v>502</v>
      </c>
      <c r="B503" s="14" t="s">
        <v>6264</v>
      </c>
      <c r="C503" s="15">
        <v>45066</v>
      </c>
      <c r="D503" s="15">
        <v>45070</v>
      </c>
      <c r="E503" s="14" t="s">
        <v>44</v>
      </c>
      <c r="F503" s="14" t="s">
        <v>1831</v>
      </c>
      <c r="G503" s="14" t="s">
        <v>1832</v>
      </c>
      <c r="H503" s="14" t="s">
        <v>92</v>
      </c>
      <c r="I503" s="14" t="s">
        <v>5934</v>
      </c>
      <c r="J503" s="14" t="s">
        <v>1841</v>
      </c>
      <c r="K503" s="14" t="s">
        <v>5938</v>
      </c>
      <c r="L503" s="14" t="s">
        <v>5975</v>
      </c>
      <c r="M503" s="14" t="s">
        <v>39</v>
      </c>
      <c r="N503" s="10" t="str">
        <f>_xlfn.XLOOKUP($M:$M,People!$B:$B,People!A:A)</f>
        <v>Sadie Pawthorne</v>
      </c>
      <c r="O503" s="14" t="s">
        <v>1377</v>
      </c>
      <c r="P503" s="10" t="str">
        <f>VLOOKUP(O503,Products!$A:$E,3,FALSE)</f>
        <v>Avery</v>
      </c>
      <c r="Q503" s="31">
        <f>INDEX(Products!$E:$E,MATCH(O503,Products!$A:$A,0))</f>
        <v>0.35</v>
      </c>
      <c r="R503" s="14" t="s">
        <v>28</v>
      </c>
      <c r="S503" s="14" t="s">
        <v>32</v>
      </c>
      <c r="T503" s="14" t="s">
        <v>1378</v>
      </c>
      <c r="U503" s="17">
        <v>518.27</v>
      </c>
      <c r="V503" s="17">
        <v>8</v>
      </c>
      <c r="W503" s="17">
        <v>0.2</v>
      </c>
      <c r="X503" s="17">
        <v>-97.18</v>
      </c>
    </row>
    <row r="504" spans="1:24" ht="14" x14ac:dyDescent="0.3">
      <c r="A504" s="9">
        <v>503</v>
      </c>
      <c r="B504" s="14" t="s">
        <v>6264</v>
      </c>
      <c r="C504" s="15">
        <v>45066</v>
      </c>
      <c r="D504" s="15">
        <v>45070</v>
      </c>
      <c r="E504" s="14" t="s">
        <v>44</v>
      </c>
      <c r="F504" s="14" t="s">
        <v>1831</v>
      </c>
      <c r="G504" s="14" t="s">
        <v>1832</v>
      </c>
      <c r="H504" s="14" t="s">
        <v>92</v>
      </c>
      <c r="I504" s="14" t="s">
        <v>5934</v>
      </c>
      <c r="J504" s="14" t="s">
        <v>1841</v>
      </c>
      <c r="K504" s="14" t="s">
        <v>5938</v>
      </c>
      <c r="L504" s="14" t="s">
        <v>5975</v>
      </c>
      <c r="M504" s="14" t="s">
        <v>39</v>
      </c>
      <c r="N504" s="10" t="str">
        <f>_xlfn.XLOOKUP($M:$M,People!$B:$B,People!A:A)</f>
        <v>Sadie Pawthorne</v>
      </c>
      <c r="O504" s="14" t="s">
        <v>2540</v>
      </c>
      <c r="P504" s="10" t="str">
        <f>VLOOKUP(O504,Products!$A:$E,3,FALSE)</f>
        <v>3M</v>
      </c>
      <c r="Q504" s="31">
        <f>INDEX(Products!$E:$E,MATCH(O504,Products!$A:$A,0))</f>
        <v>0.34</v>
      </c>
      <c r="R504" s="14" t="s">
        <v>28</v>
      </c>
      <c r="S504" s="14" t="s">
        <v>58</v>
      </c>
      <c r="T504" s="14" t="s">
        <v>2541</v>
      </c>
      <c r="U504" s="17">
        <v>6.98</v>
      </c>
      <c r="V504" s="17">
        <v>1</v>
      </c>
      <c r="W504" s="17">
        <v>0</v>
      </c>
      <c r="X504" s="17">
        <v>3.35</v>
      </c>
    </row>
    <row r="505" spans="1:24" ht="14" x14ac:dyDescent="0.3">
      <c r="A505" s="9">
        <v>504</v>
      </c>
      <c r="B505" s="14" t="s">
        <v>6264</v>
      </c>
      <c r="C505" s="15">
        <v>45066</v>
      </c>
      <c r="D505" s="15">
        <v>45070</v>
      </c>
      <c r="E505" s="14" t="s">
        <v>44</v>
      </c>
      <c r="F505" s="14" t="s">
        <v>1831</v>
      </c>
      <c r="G505" s="14" t="s">
        <v>1832</v>
      </c>
      <c r="H505" s="14" t="s">
        <v>92</v>
      </c>
      <c r="I505" s="14" t="s">
        <v>5934</v>
      </c>
      <c r="J505" s="14" t="s">
        <v>1841</v>
      </c>
      <c r="K505" s="14" t="s">
        <v>5938</v>
      </c>
      <c r="L505" s="14" t="s">
        <v>5975</v>
      </c>
      <c r="M505" s="14" t="s">
        <v>39</v>
      </c>
      <c r="N505" s="10" t="str">
        <f>_xlfn.XLOOKUP($M:$M,People!$B:$B,People!A:A)</f>
        <v>Sadie Pawthorne</v>
      </c>
      <c r="O505" s="14" t="s">
        <v>5639</v>
      </c>
      <c r="P505" s="10" t="str">
        <f>VLOOKUP(O505,Products!$A:$E,3,FALSE)</f>
        <v>HP</v>
      </c>
      <c r="Q505" s="31">
        <f>INDEX(Products!$E:$E,MATCH(O505,Products!$A:$A,0))</f>
        <v>0.31</v>
      </c>
      <c r="R505" s="14" t="s">
        <v>64</v>
      </c>
      <c r="S505" s="14" t="s">
        <v>599</v>
      </c>
      <c r="T505" s="14" t="s">
        <v>5640</v>
      </c>
      <c r="U505" s="17">
        <v>343.2</v>
      </c>
      <c r="V505" s="17">
        <v>1</v>
      </c>
      <c r="W505" s="17">
        <v>0.2</v>
      </c>
      <c r="X505" s="17">
        <v>38.61</v>
      </c>
    </row>
    <row r="506" spans="1:24" ht="14" x14ac:dyDescent="0.3">
      <c r="A506" s="9">
        <v>505</v>
      </c>
      <c r="B506" s="14" t="s">
        <v>6265</v>
      </c>
      <c r="C506" s="15">
        <v>45067</v>
      </c>
      <c r="D506" s="15">
        <v>45069</v>
      </c>
      <c r="E506" s="10" t="s">
        <v>19</v>
      </c>
      <c r="F506" s="10" t="s">
        <v>2435</v>
      </c>
      <c r="G506" s="10" t="s">
        <v>2436</v>
      </c>
      <c r="H506" s="10" t="s">
        <v>22</v>
      </c>
      <c r="I506" s="10" t="s">
        <v>23</v>
      </c>
      <c r="J506" s="10" t="s">
        <v>165</v>
      </c>
      <c r="K506" s="10" t="s">
        <v>94</v>
      </c>
      <c r="L506" s="10">
        <v>77070</v>
      </c>
      <c r="M506" s="10" t="s">
        <v>95</v>
      </c>
      <c r="N506" s="10" t="str">
        <f>_xlfn.XLOOKUP($M:$M,People!$B:$B,People!A:A)</f>
        <v>Roxanne Rodriguez</v>
      </c>
      <c r="O506" s="10" t="s">
        <v>1335</v>
      </c>
      <c r="P506" s="10" t="str">
        <f>VLOOKUP(O506,Products!$A:$E,3,FALSE)</f>
        <v>Canon</v>
      </c>
      <c r="Q506" s="31">
        <f>INDEX(Products!$E:$E,MATCH(O506,Products!$A:$A,0))</f>
        <v>0.32</v>
      </c>
      <c r="R506" s="10" t="s">
        <v>28</v>
      </c>
      <c r="S506" s="10" t="s">
        <v>32</v>
      </c>
      <c r="T506" s="10" t="s">
        <v>1336</v>
      </c>
      <c r="U506" s="12">
        <v>107.77200000000001</v>
      </c>
      <c r="V506" s="12">
        <v>2</v>
      </c>
      <c r="W506" s="12">
        <v>0.3</v>
      </c>
      <c r="X506" s="12">
        <v>-29.252400000000009</v>
      </c>
    </row>
    <row r="507" spans="1:24" ht="14" x14ac:dyDescent="0.3">
      <c r="A507" s="9">
        <v>506</v>
      </c>
      <c r="B507" s="14" t="s">
        <v>6266</v>
      </c>
      <c r="C507" s="15">
        <v>45067</v>
      </c>
      <c r="D507" s="15">
        <v>45072</v>
      </c>
      <c r="E507" s="10" t="s">
        <v>44</v>
      </c>
      <c r="F507" s="10" t="s">
        <v>3043</v>
      </c>
      <c r="G507" s="10" t="s">
        <v>3044</v>
      </c>
      <c r="H507" s="10" t="s">
        <v>92</v>
      </c>
      <c r="I507" s="10" t="s">
        <v>23</v>
      </c>
      <c r="J507" s="10" t="s">
        <v>1287</v>
      </c>
      <c r="K507" s="10" t="s">
        <v>1086</v>
      </c>
      <c r="L507" s="10">
        <v>1841</v>
      </c>
      <c r="M507" s="10" t="s">
        <v>133</v>
      </c>
      <c r="N507" s="10" t="str">
        <f>_xlfn.XLOOKUP($M:$M,People!$B:$B,People!A:A)</f>
        <v>Chuck Magee</v>
      </c>
      <c r="O507" s="10" t="s">
        <v>4367</v>
      </c>
      <c r="P507" s="10" t="str">
        <f>VLOOKUP(O507,Products!$A:$E,3,FALSE)</f>
        <v>IKEA</v>
      </c>
      <c r="Q507" s="31">
        <f>INDEX(Products!$E:$E,MATCH(O507,Products!$A:$A,0))</f>
        <v>0.36</v>
      </c>
      <c r="R507" s="10" t="s">
        <v>41</v>
      </c>
      <c r="S507" s="10" t="s">
        <v>71</v>
      </c>
      <c r="T507" s="10" t="s">
        <v>4368</v>
      </c>
      <c r="U507" s="12">
        <v>245.88</v>
      </c>
      <c r="V507" s="12">
        <v>6</v>
      </c>
      <c r="W507" s="12">
        <v>0</v>
      </c>
      <c r="X507" s="12">
        <v>68.846399999999988</v>
      </c>
    </row>
    <row r="508" spans="1:24" ht="14" x14ac:dyDescent="0.3">
      <c r="A508" s="9">
        <v>507</v>
      </c>
      <c r="B508" s="14" t="s">
        <v>6267</v>
      </c>
      <c r="C508" s="15">
        <v>45067</v>
      </c>
      <c r="D508" s="15">
        <v>45071</v>
      </c>
      <c r="E508" s="10" t="s">
        <v>44</v>
      </c>
      <c r="F508" s="10" t="s">
        <v>2834</v>
      </c>
      <c r="G508" s="10" t="s">
        <v>2835</v>
      </c>
      <c r="H508" s="10" t="s">
        <v>92</v>
      </c>
      <c r="I508" s="10" t="s">
        <v>23</v>
      </c>
      <c r="J508" s="10" t="s">
        <v>831</v>
      </c>
      <c r="K508" s="10" t="s">
        <v>38</v>
      </c>
      <c r="L508" s="10">
        <v>92037</v>
      </c>
      <c r="M508" s="10" t="s">
        <v>39</v>
      </c>
      <c r="N508" s="10" t="str">
        <f>_xlfn.XLOOKUP($M:$M,People!$B:$B,People!A:A)</f>
        <v>Sadie Pawthorne</v>
      </c>
      <c r="O508" s="10" t="s">
        <v>676</v>
      </c>
      <c r="P508" s="10" t="str">
        <f>VLOOKUP(O508,Products!$A:$E,3,FALSE)</f>
        <v>Canon</v>
      </c>
      <c r="Q508" s="31">
        <f>INDEX(Products!$E:$E,MATCH(O508,Products!$A:$A,0))</f>
        <v>0.32</v>
      </c>
      <c r="R508" s="10" t="s">
        <v>41</v>
      </c>
      <c r="S508" s="10" t="s">
        <v>61</v>
      </c>
      <c r="T508" s="10" t="s">
        <v>677</v>
      </c>
      <c r="U508" s="12">
        <v>31.84</v>
      </c>
      <c r="V508" s="12">
        <v>8</v>
      </c>
      <c r="W508" s="12">
        <v>0</v>
      </c>
      <c r="X508" s="12">
        <v>10.507199999999997</v>
      </c>
    </row>
    <row r="509" spans="1:24" ht="14" x14ac:dyDescent="0.3">
      <c r="A509" s="9">
        <v>508</v>
      </c>
      <c r="B509" s="14" t="s">
        <v>6265</v>
      </c>
      <c r="C509" s="15">
        <v>45067</v>
      </c>
      <c r="D509" s="15">
        <v>45069</v>
      </c>
      <c r="E509" s="10" t="s">
        <v>19</v>
      </c>
      <c r="F509" s="10" t="s">
        <v>2435</v>
      </c>
      <c r="G509" s="10" t="s">
        <v>2436</v>
      </c>
      <c r="H509" s="10" t="s">
        <v>22</v>
      </c>
      <c r="I509" s="10" t="s">
        <v>23</v>
      </c>
      <c r="J509" s="10" t="s">
        <v>165</v>
      </c>
      <c r="K509" s="10" t="s">
        <v>94</v>
      </c>
      <c r="L509" s="10">
        <v>77070</v>
      </c>
      <c r="M509" s="10" t="s">
        <v>95</v>
      </c>
      <c r="N509" s="10" t="str">
        <f>_xlfn.XLOOKUP($M:$M,People!$B:$B,People!A:A)</f>
        <v>Roxanne Rodriguez</v>
      </c>
      <c r="O509" s="10" t="s">
        <v>3234</v>
      </c>
      <c r="P509" s="10" t="str">
        <f>VLOOKUP(O509,Products!$A:$E,3,FALSE)</f>
        <v>Logitech</v>
      </c>
      <c r="Q509" s="31">
        <f>INDEX(Products!$E:$E,MATCH(O509,Products!$A:$A,0))</f>
        <v>0.33</v>
      </c>
      <c r="R509" s="10" t="s">
        <v>41</v>
      </c>
      <c r="S509" s="10" t="s">
        <v>68</v>
      </c>
      <c r="T509" s="10" t="s">
        <v>3235</v>
      </c>
      <c r="U509" s="12">
        <v>18.239999999999995</v>
      </c>
      <c r="V509" s="12">
        <v>3</v>
      </c>
      <c r="W509" s="12">
        <v>0.8</v>
      </c>
      <c r="X509" s="12">
        <v>-31.00800000000001</v>
      </c>
    </row>
    <row r="510" spans="1:24" ht="14" x14ac:dyDescent="0.3">
      <c r="A510" s="9">
        <v>509</v>
      </c>
      <c r="B510" s="14" t="s">
        <v>6266</v>
      </c>
      <c r="C510" s="15">
        <v>45067</v>
      </c>
      <c r="D510" s="15">
        <v>45072</v>
      </c>
      <c r="E510" s="10" t="s">
        <v>44</v>
      </c>
      <c r="F510" s="10" t="s">
        <v>3043</v>
      </c>
      <c r="G510" s="10" t="s">
        <v>3044</v>
      </c>
      <c r="H510" s="10" t="s">
        <v>92</v>
      </c>
      <c r="I510" s="10" t="s">
        <v>23</v>
      </c>
      <c r="J510" s="10" t="s">
        <v>1287</v>
      </c>
      <c r="K510" s="10" t="s">
        <v>1086</v>
      </c>
      <c r="L510" s="10">
        <v>1841</v>
      </c>
      <c r="M510" s="10" t="s">
        <v>133</v>
      </c>
      <c r="N510" s="10" t="str">
        <f>_xlfn.XLOOKUP($M:$M,People!$B:$B,People!A:A)</f>
        <v>Chuck Magee</v>
      </c>
      <c r="O510" s="10" t="s">
        <v>2209</v>
      </c>
      <c r="P510" s="10" t="str">
        <f>VLOOKUP(O510,Products!$A:$E,3,FALSE)</f>
        <v>3M</v>
      </c>
      <c r="Q510" s="31">
        <f>INDEX(Products!$E:$E,MATCH(O510,Products!$A:$A,0))</f>
        <v>0.34</v>
      </c>
      <c r="R510" s="10" t="s">
        <v>41</v>
      </c>
      <c r="S510" s="10" t="s">
        <v>68</v>
      </c>
      <c r="T510" s="10" t="s">
        <v>2210</v>
      </c>
      <c r="U510" s="12">
        <v>447.85999999999996</v>
      </c>
      <c r="V510" s="12">
        <v>7</v>
      </c>
      <c r="W510" s="12">
        <v>0</v>
      </c>
      <c r="X510" s="12">
        <v>219.45140000000001</v>
      </c>
    </row>
    <row r="511" spans="1:24" ht="14" x14ac:dyDescent="0.3">
      <c r="A511" s="9">
        <v>510</v>
      </c>
      <c r="B511" s="14" t="s">
        <v>6268</v>
      </c>
      <c r="C511" s="15">
        <v>45067</v>
      </c>
      <c r="D511" s="15">
        <v>45071</v>
      </c>
      <c r="E511" s="10" t="s">
        <v>44</v>
      </c>
      <c r="F511" s="10" t="s">
        <v>2502</v>
      </c>
      <c r="G511" s="10" t="s">
        <v>2503</v>
      </c>
      <c r="H511" s="10" t="s">
        <v>36</v>
      </c>
      <c r="I511" s="10" t="s">
        <v>23</v>
      </c>
      <c r="J511" s="10" t="s">
        <v>2504</v>
      </c>
      <c r="K511" s="10" t="s">
        <v>285</v>
      </c>
      <c r="L511" s="10">
        <v>23464</v>
      </c>
      <c r="M511" s="10" t="s">
        <v>26</v>
      </c>
      <c r="N511" s="10" t="str">
        <f>_xlfn.XLOOKUP($M:$M,People!$B:$B,People!A:A)</f>
        <v>Fred Suzuki</v>
      </c>
      <c r="O511" s="10" t="s">
        <v>2505</v>
      </c>
      <c r="P511" s="10" t="str">
        <f>VLOOKUP(O511,Products!$A:$E,3,FALSE)</f>
        <v>Avery</v>
      </c>
      <c r="Q511" s="31">
        <f>INDEX(Products!$E:$E,MATCH(O511,Products!$A:$A,0))</f>
        <v>0.35</v>
      </c>
      <c r="R511" s="10" t="s">
        <v>41</v>
      </c>
      <c r="S511" s="10" t="s">
        <v>68</v>
      </c>
      <c r="T511" s="10" t="s">
        <v>2506</v>
      </c>
      <c r="U511" s="12">
        <v>2715.9300000000003</v>
      </c>
      <c r="V511" s="12">
        <v>7</v>
      </c>
      <c r="W511" s="12">
        <v>0</v>
      </c>
      <c r="X511" s="12">
        <v>1276.4871000000001</v>
      </c>
    </row>
    <row r="512" spans="1:24" ht="14" x14ac:dyDescent="0.3">
      <c r="A512" s="9">
        <v>511</v>
      </c>
      <c r="B512" s="14" t="s">
        <v>6265</v>
      </c>
      <c r="C512" s="15">
        <v>45067</v>
      </c>
      <c r="D512" s="15">
        <v>45069</v>
      </c>
      <c r="E512" s="10" t="s">
        <v>19</v>
      </c>
      <c r="F512" s="10" t="s">
        <v>2435</v>
      </c>
      <c r="G512" s="10" t="s">
        <v>2436</v>
      </c>
      <c r="H512" s="10" t="s">
        <v>22</v>
      </c>
      <c r="I512" s="10" t="s">
        <v>23</v>
      </c>
      <c r="J512" s="10" t="s">
        <v>165</v>
      </c>
      <c r="K512" s="10" t="s">
        <v>94</v>
      </c>
      <c r="L512" s="10">
        <v>77070</v>
      </c>
      <c r="M512" s="10" t="s">
        <v>95</v>
      </c>
      <c r="N512" s="10" t="str">
        <f>_xlfn.XLOOKUP($M:$M,People!$B:$B,People!A:A)</f>
        <v>Roxanne Rodriguez</v>
      </c>
      <c r="O512" s="10" t="s">
        <v>3384</v>
      </c>
      <c r="P512" s="10" t="str">
        <f>VLOOKUP(O512,Products!$A:$E,3,FALSE)</f>
        <v>IKEA</v>
      </c>
      <c r="Q512" s="31">
        <f>INDEX(Products!$E:$E,MATCH(O512,Products!$A:$A,0))</f>
        <v>0.36</v>
      </c>
      <c r="R512" s="10" t="s">
        <v>41</v>
      </c>
      <c r="S512" s="10" t="s">
        <v>155</v>
      </c>
      <c r="T512" s="10" t="s">
        <v>588</v>
      </c>
      <c r="U512" s="12">
        <v>56.063999999999993</v>
      </c>
      <c r="V512" s="12">
        <v>6</v>
      </c>
      <c r="W512" s="12">
        <v>0.2</v>
      </c>
      <c r="X512" s="12">
        <v>21.024000000000001</v>
      </c>
    </row>
    <row r="513" spans="1:24" ht="14" x14ac:dyDescent="0.3">
      <c r="A513" s="9">
        <v>512</v>
      </c>
      <c r="B513" s="14" t="s">
        <v>6265</v>
      </c>
      <c r="C513" s="15">
        <v>45067</v>
      </c>
      <c r="D513" s="15">
        <v>45069</v>
      </c>
      <c r="E513" s="10" t="s">
        <v>19</v>
      </c>
      <c r="F513" s="10" t="s">
        <v>2435</v>
      </c>
      <c r="G513" s="10" t="s">
        <v>2436</v>
      </c>
      <c r="H513" s="10" t="s">
        <v>22</v>
      </c>
      <c r="I513" s="10" t="s">
        <v>23</v>
      </c>
      <c r="J513" s="10" t="s">
        <v>165</v>
      </c>
      <c r="K513" s="10" t="s">
        <v>94</v>
      </c>
      <c r="L513" s="10">
        <v>77070</v>
      </c>
      <c r="M513" s="10" t="s">
        <v>95</v>
      </c>
      <c r="N513" s="10" t="str">
        <f>_xlfn.XLOOKUP($M:$M,People!$B:$B,People!A:A)</f>
        <v>Roxanne Rodriguez</v>
      </c>
      <c r="O513" s="10" t="s">
        <v>2213</v>
      </c>
      <c r="P513" s="10" t="str">
        <f>VLOOKUP(O513,Products!$A:$E,3,FALSE)</f>
        <v>Samsung</v>
      </c>
      <c r="Q513" s="31">
        <f>INDEX(Products!$E:$E,MATCH(O513,Products!$A:$A,0))</f>
        <v>0.37</v>
      </c>
      <c r="R513" s="10" t="s">
        <v>41</v>
      </c>
      <c r="S513" s="10" t="s">
        <v>82</v>
      </c>
      <c r="T513" s="10" t="s">
        <v>2214</v>
      </c>
      <c r="U513" s="12">
        <v>4.8320000000000007</v>
      </c>
      <c r="V513" s="12">
        <v>1</v>
      </c>
      <c r="W513" s="12">
        <v>0.2</v>
      </c>
      <c r="X513" s="12">
        <v>1.6307999999999998</v>
      </c>
    </row>
    <row r="514" spans="1:24" ht="14" x14ac:dyDescent="0.3">
      <c r="A514" s="9">
        <v>513</v>
      </c>
      <c r="B514" s="14" t="s">
        <v>6266</v>
      </c>
      <c r="C514" s="15">
        <v>45067</v>
      </c>
      <c r="D514" s="15">
        <v>45072</v>
      </c>
      <c r="E514" s="10" t="s">
        <v>44</v>
      </c>
      <c r="F514" s="10" t="s">
        <v>3043</v>
      </c>
      <c r="G514" s="10" t="s">
        <v>3044</v>
      </c>
      <c r="H514" s="10" t="s">
        <v>92</v>
      </c>
      <c r="I514" s="10" t="s">
        <v>23</v>
      </c>
      <c r="J514" s="10" t="s">
        <v>1287</v>
      </c>
      <c r="K514" s="10" t="s">
        <v>1086</v>
      </c>
      <c r="L514" s="10">
        <v>1841</v>
      </c>
      <c r="M514" s="10" t="s">
        <v>133</v>
      </c>
      <c r="N514" s="10" t="str">
        <f>_xlfn.XLOOKUP($M:$M,People!$B:$B,People!A:A)</f>
        <v>Chuck Magee</v>
      </c>
      <c r="O514" s="10" t="s">
        <v>5309</v>
      </c>
      <c r="P514" s="10" t="str">
        <f>VLOOKUP(O514,Products!$A:$E,3,FALSE)</f>
        <v>Dell</v>
      </c>
      <c r="Q514" s="31">
        <f>INDEX(Products!$E:$E,MATCH(O514,Products!$A:$A,0))</f>
        <v>0.38</v>
      </c>
      <c r="R514" s="10" t="s">
        <v>41</v>
      </c>
      <c r="S514" s="10" t="s">
        <v>82</v>
      </c>
      <c r="T514" s="10" t="s">
        <v>5310</v>
      </c>
      <c r="U514" s="12">
        <v>17.940000000000001</v>
      </c>
      <c r="V514" s="12">
        <v>3</v>
      </c>
      <c r="W514" s="12">
        <v>0</v>
      </c>
      <c r="X514" s="12">
        <v>8.7906000000000013</v>
      </c>
    </row>
    <row r="515" spans="1:24" ht="14" x14ac:dyDescent="0.3">
      <c r="A515" s="9">
        <v>514</v>
      </c>
      <c r="B515" s="14" t="s">
        <v>6268</v>
      </c>
      <c r="C515" s="15">
        <v>45067</v>
      </c>
      <c r="D515" s="15">
        <v>45071</v>
      </c>
      <c r="E515" s="10" t="s">
        <v>44</v>
      </c>
      <c r="F515" s="10" t="s">
        <v>2502</v>
      </c>
      <c r="G515" s="10" t="s">
        <v>2503</v>
      </c>
      <c r="H515" s="10" t="s">
        <v>36</v>
      </c>
      <c r="I515" s="10" t="s">
        <v>23</v>
      </c>
      <c r="J515" s="10" t="s">
        <v>2504</v>
      </c>
      <c r="K515" s="10" t="s">
        <v>285</v>
      </c>
      <c r="L515" s="10">
        <v>23464</v>
      </c>
      <c r="M515" s="10" t="s">
        <v>26</v>
      </c>
      <c r="N515" s="10" t="str">
        <f>_xlfn.XLOOKUP($M:$M,People!$B:$B,People!A:A)</f>
        <v>Fred Suzuki</v>
      </c>
      <c r="O515" s="10" t="s">
        <v>2121</v>
      </c>
      <c r="P515" s="10" t="str">
        <f>VLOOKUP(O515,Products!$A:$E,3,FALSE)</f>
        <v>Staples</v>
      </c>
      <c r="Q515" s="31">
        <f>INDEX(Products!$E:$E,MATCH(O515,Products!$A:$A,0))</f>
        <v>0.39</v>
      </c>
      <c r="R515" s="10" t="s">
        <v>64</v>
      </c>
      <c r="S515" s="10" t="s">
        <v>65</v>
      </c>
      <c r="T515" s="10" t="s">
        <v>2507</v>
      </c>
      <c r="U515" s="12">
        <v>617.97</v>
      </c>
      <c r="V515" s="12">
        <v>3</v>
      </c>
      <c r="W515" s="12">
        <v>0</v>
      </c>
      <c r="X515" s="12">
        <v>173.0316</v>
      </c>
    </row>
    <row r="516" spans="1:24" ht="14" x14ac:dyDescent="0.3">
      <c r="A516" s="9">
        <v>515</v>
      </c>
      <c r="B516" s="14" t="s">
        <v>6269</v>
      </c>
      <c r="C516" s="15">
        <v>45067</v>
      </c>
      <c r="D516" s="15">
        <v>45072</v>
      </c>
      <c r="E516" s="14" t="s">
        <v>44</v>
      </c>
      <c r="F516" s="14" t="s">
        <v>3043</v>
      </c>
      <c r="G516" s="14" t="s">
        <v>3044</v>
      </c>
      <c r="H516" s="14" t="s">
        <v>92</v>
      </c>
      <c r="I516" s="14" t="s">
        <v>5934</v>
      </c>
      <c r="J516" s="14" t="s">
        <v>5935</v>
      </c>
      <c r="K516" s="14" t="s">
        <v>5936</v>
      </c>
      <c r="L516" s="14" t="s">
        <v>5976</v>
      </c>
      <c r="M516" s="14" t="s">
        <v>133</v>
      </c>
      <c r="N516" s="10" t="str">
        <f>_xlfn.XLOOKUP($M:$M,People!$B:$B,People!A:A)</f>
        <v>Chuck Magee</v>
      </c>
      <c r="O516" s="14" t="s">
        <v>4367</v>
      </c>
      <c r="P516" s="10" t="str">
        <f>VLOOKUP(O516,Products!$A:$E,3,FALSE)</f>
        <v>IKEA</v>
      </c>
      <c r="Q516" s="31">
        <f>INDEX(Products!$E:$E,MATCH(O516,Products!$A:$A,0))</f>
        <v>0.36</v>
      </c>
      <c r="R516" s="14" t="s">
        <v>41</v>
      </c>
      <c r="S516" s="14" t="s">
        <v>71</v>
      </c>
      <c r="T516" s="14" t="s">
        <v>4368</v>
      </c>
      <c r="U516" s="18">
        <v>245.88</v>
      </c>
      <c r="V516" s="18">
        <v>6</v>
      </c>
      <c r="W516" s="18">
        <v>0</v>
      </c>
      <c r="X516" s="18">
        <v>68.846399999999988</v>
      </c>
    </row>
    <row r="517" spans="1:24" ht="14" x14ac:dyDescent="0.3">
      <c r="A517" s="9">
        <v>516</v>
      </c>
      <c r="B517" s="14" t="s">
        <v>6269</v>
      </c>
      <c r="C517" s="15">
        <v>45067</v>
      </c>
      <c r="D517" s="15">
        <v>45072</v>
      </c>
      <c r="E517" s="14" t="s">
        <v>44</v>
      </c>
      <c r="F517" s="14" t="s">
        <v>3043</v>
      </c>
      <c r="G517" s="14" t="s">
        <v>3044</v>
      </c>
      <c r="H517" s="14" t="s">
        <v>92</v>
      </c>
      <c r="I517" s="14" t="s">
        <v>5934</v>
      </c>
      <c r="J517" s="14" t="s">
        <v>5935</v>
      </c>
      <c r="K517" s="14" t="s">
        <v>5936</v>
      </c>
      <c r="L517" s="14" t="s">
        <v>5976</v>
      </c>
      <c r="M517" s="14" t="s">
        <v>133</v>
      </c>
      <c r="N517" s="10" t="str">
        <f>_xlfn.XLOOKUP($M:$M,People!$B:$B,People!A:A)</f>
        <v>Chuck Magee</v>
      </c>
      <c r="O517" s="14" t="s">
        <v>2209</v>
      </c>
      <c r="P517" s="10" t="str">
        <f>VLOOKUP(O517,Products!$A:$E,3,FALSE)</f>
        <v>3M</v>
      </c>
      <c r="Q517" s="31">
        <f>INDEX(Products!$E:$E,MATCH(O517,Products!$A:$A,0))</f>
        <v>0.34</v>
      </c>
      <c r="R517" s="14" t="s">
        <v>41</v>
      </c>
      <c r="S517" s="14" t="s">
        <v>68</v>
      </c>
      <c r="T517" s="14" t="s">
        <v>2210</v>
      </c>
      <c r="U517" s="18">
        <v>447.85999999999996</v>
      </c>
      <c r="V517" s="18">
        <v>7</v>
      </c>
      <c r="W517" s="18">
        <v>0</v>
      </c>
      <c r="X517" s="18">
        <v>219.45140000000001</v>
      </c>
    </row>
    <row r="518" spans="1:24" ht="14" x14ac:dyDescent="0.3">
      <c r="A518" s="9">
        <v>517</v>
      </c>
      <c r="B518" s="14" t="s">
        <v>6269</v>
      </c>
      <c r="C518" s="15">
        <v>45067</v>
      </c>
      <c r="D518" s="15">
        <v>45072</v>
      </c>
      <c r="E518" s="14" t="s">
        <v>44</v>
      </c>
      <c r="F518" s="14" t="s">
        <v>3043</v>
      </c>
      <c r="G518" s="14" t="s">
        <v>3044</v>
      </c>
      <c r="H518" s="14" t="s">
        <v>92</v>
      </c>
      <c r="I518" s="14" t="s">
        <v>5934</v>
      </c>
      <c r="J518" s="14" t="s">
        <v>5935</v>
      </c>
      <c r="K518" s="14" t="s">
        <v>5936</v>
      </c>
      <c r="L518" s="14" t="s">
        <v>5976</v>
      </c>
      <c r="M518" s="14" t="s">
        <v>133</v>
      </c>
      <c r="N518" s="10" t="str">
        <f>_xlfn.XLOOKUP($M:$M,People!$B:$B,People!A:A)</f>
        <v>Chuck Magee</v>
      </c>
      <c r="O518" s="14" t="s">
        <v>5309</v>
      </c>
      <c r="P518" s="10" t="str">
        <f>VLOOKUP(O518,Products!$A:$E,3,FALSE)</f>
        <v>Dell</v>
      </c>
      <c r="Q518" s="31">
        <f>INDEX(Products!$E:$E,MATCH(O518,Products!$A:$A,0))</f>
        <v>0.38</v>
      </c>
      <c r="R518" s="14" t="s">
        <v>41</v>
      </c>
      <c r="S518" s="14" t="s">
        <v>82</v>
      </c>
      <c r="T518" s="14" t="s">
        <v>5310</v>
      </c>
      <c r="U518" s="18">
        <v>17.940000000000001</v>
      </c>
      <c r="V518" s="18">
        <v>3</v>
      </c>
      <c r="W518" s="18">
        <v>0</v>
      </c>
      <c r="X518" s="18">
        <v>8.7906000000000013</v>
      </c>
    </row>
    <row r="519" spans="1:24" ht="14" x14ac:dyDescent="0.3">
      <c r="A519" s="9">
        <v>518</v>
      </c>
      <c r="B519" s="14" t="s">
        <v>6270</v>
      </c>
      <c r="C519" s="15">
        <v>45068</v>
      </c>
      <c r="D519" s="15">
        <v>45075</v>
      </c>
      <c r="E519" s="10" t="s">
        <v>44</v>
      </c>
      <c r="F519" s="10" t="s">
        <v>4870</v>
      </c>
      <c r="G519" s="10" t="s">
        <v>4871</v>
      </c>
      <c r="H519" s="10" t="s">
        <v>22</v>
      </c>
      <c r="I519" s="10" t="s">
        <v>23</v>
      </c>
      <c r="J519" s="10" t="s">
        <v>317</v>
      </c>
      <c r="K519" s="10" t="s">
        <v>318</v>
      </c>
      <c r="L519" s="10">
        <v>35601</v>
      </c>
      <c r="M519" s="10" t="s">
        <v>26</v>
      </c>
      <c r="N519" s="10" t="str">
        <f>_xlfn.XLOOKUP($M:$M,People!$B:$B,People!A:A)</f>
        <v>Fred Suzuki</v>
      </c>
      <c r="O519" s="10" t="s">
        <v>2325</v>
      </c>
      <c r="P519" s="10" t="str">
        <f>VLOOKUP(O519,Products!$A:$E,3,FALSE)</f>
        <v>Office Depot</v>
      </c>
      <c r="Q519" s="31">
        <f>INDEX(Products!$E:$E,MATCH(O519,Products!$A:$A,0))</f>
        <v>0.4</v>
      </c>
      <c r="R519" s="10" t="s">
        <v>64</v>
      </c>
      <c r="S519" s="10" t="s">
        <v>65</v>
      </c>
      <c r="T519" s="10" t="s">
        <v>2326</v>
      </c>
      <c r="U519" s="12">
        <v>135.97999999999999</v>
      </c>
      <c r="V519" s="12">
        <v>2</v>
      </c>
      <c r="W519" s="12">
        <v>0</v>
      </c>
      <c r="X519" s="12">
        <v>33.995000000000005</v>
      </c>
    </row>
    <row r="520" spans="1:24" ht="14" x14ac:dyDescent="0.3">
      <c r="A520" s="9">
        <v>519</v>
      </c>
      <c r="B520" s="14" t="s">
        <v>6270</v>
      </c>
      <c r="C520" s="15">
        <v>45068</v>
      </c>
      <c r="D520" s="15">
        <v>45075</v>
      </c>
      <c r="E520" s="10" t="s">
        <v>44</v>
      </c>
      <c r="F520" s="10" t="s">
        <v>4870</v>
      </c>
      <c r="G520" s="10" t="s">
        <v>4871</v>
      </c>
      <c r="H520" s="10" t="s">
        <v>22</v>
      </c>
      <c r="I520" s="10" t="s">
        <v>23</v>
      </c>
      <c r="J520" s="10" t="s">
        <v>317</v>
      </c>
      <c r="K520" s="10" t="s">
        <v>318</v>
      </c>
      <c r="L520" s="10">
        <v>35601</v>
      </c>
      <c r="M520" s="10" t="s">
        <v>26</v>
      </c>
      <c r="N520" s="10" t="str">
        <f>_xlfn.XLOOKUP($M:$M,People!$B:$B,People!A:A)</f>
        <v>Fred Suzuki</v>
      </c>
      <c r="O520" s="10" t="s">
        <v>4872</v>
      </c>
      <c r="P520" s="10" t="str">
        <f>VLOOKUP(O520,Products!$A:$E,3,FALSE)</f>
        <v>HP</v>
      </c>
      <c r="Q520" s="31">
        <f>INDEX(Products!$E:$E,MATCH(O520,Products!$A:$A,0))</f>
        <v>0.25</v>
      </c>
      <c r="R520" s="10" t="s">
        <v>64</v>
      </c>
      <c r="S520" s="10" t="s">
        <v>65</v>
      </c>
      <c r="T520" s="10" t="s">
        <v>4873</v>
      </c>
      <c r="U520" s="12">
        <v>44.95</v>
      </c>
      <c r="V520" s="12">
        <v>1</v>
      </c>
      <c r="W520" s="12">
        <v>0</v>
      </c>
      <c r="X520" s="12">
        <v>12.585999999999999</v>
      </c>
    </row>
    <row r="521" spans="1:24" ht="14" x14ac:dyDescent="0.3">
      <c r="A521" s="9">
        <v>520</v>
      </c>
      <c r="B521" s="14" t="s">
        <v>6271</v>
      </c>
      <c r="C521" s="15">
        <v>45069</v>
      </c>
      <c r="D521" s="15">
        <v>45073</v>
      </c>
      <c r="E521" s="10" t="s">
        <v>44</v>
      </c>
      <c r="F521" s="10" t="s">
        <v>1620</v>
      </c>
      <c r="G521" s="10" t="s">
        <v>1621</v>
      </c>
      <c r="H521" s="10" t="s">
        <v>22</v>
      </c>
      <c r="I521" s="10" t="s">
        <v>23</v>
      </c>
      <c r="J521" s="10" t="s">
        <v>237</v>
      </c>
      <c r="K521" s="10" t="s">
        <v>238</v>
      </c>
      <c r="L521" s="10">
        <v>10035</v>
      </c>
      <c r="M521" s="10" t="s">
        <v>133</v>
      </c>
      <c r="N521" s="10" t="str">
        <f>_xlfn.XLOOKUP($M:$M,People!$B:$B,People!A:A)</f>
        <v>Chuck Magee</v>
      </c>
      <c r="O521" s="10" t="s">
        <v>319</v>
      </c>
      <c r="P521" s="10" t="str">
        <f>VLOOKUP(O521,Products!$A:$E,3,FALSE)</f>
        <v>Canon</v>
      </c>
      <c r="Q521" s="31">
        <f>INDEX(Products!$E:$E,MATCH(O521,Products!$A:$A,0))</f>
        <v>0.26</v>
      </c>
      <c r="R521" s="10" t="s">
        <v>41</v>
      </c>
      <c r="S521" s="10" t="s">
        <v>71</v>
      </c>
      <c r="T521" s="10" t="s">
        <v>320</v>
      </c>
      <c r="U521" s="12">
        <v>208.16</v>
      </c>
      <c r="V521" s="12">
        <v>1</v>
      </c>
      <c r="W521" s="12">
        <v>0</v>
      </c>
      <c r="X521" s="12">
        <v>56.20320000000001</v>
      </c>
    </row>
    <row r="522" spans="1:24" ht="14" x14ac:dyDescent="0.3">
      <c r="A522" s="9">
        <v>521</v>
      </c>
      <c r="B522" s="14" t="s">
        <v>6272</v>
      </c>
      <c r="C522" s="15">
        <v>45069</v>
      </c>
      <c r="D522" s="15">
        <v>45073</v>
      </c>
      <c r="E522" s="10" t="s">
        <v>44</v>
      </c>
      <c r="F522" s="10" t="s">
        <v>1736</v>
      </c>
      <c r="G522" s="10" t="s">
        <v>1737</v>
      </c>
      <c r="H522" s="10" t="s">
        <v>22</v>
      </c>
      <c r="I522" s="10" t="s">
        <v>23</v>
      </c>
      <c r="J522" s="10" t="s">
        <v>131</v>
      </c>
      <c r="K522" s="10" t="s">
        <v>132</v>
      </c>
      <c r="L522" s="10">
        <v>19134</v>
      </c>
      <c r="M522" s="10" t="s">
        <v>133</v>
      </c>
      <c r="N522" s="10" t="str">
        <f>_xlfn.XLOOKUP($M:$M,People!$B:$B,People!A:A)</f>
        <v>Chuck Magee</v>
      </c>
      <c r="O522" s="10" t="s">
        <v>1523</v>
      </c>
      <c r="P522" s="10" t="str">
        <f>VLOOKUP(O522,Products!$A:$E,3,FALSE)</f>
        <v>Logitech</v>
      </c>
      <c r="Q522" s="31">
        <f>INDEX(Products!$E:$E,MATCH(O522,Products!$A:$A,0))</f>
        <v>0.27</v>
      </c>
      <c r="R522" s="10" t="s">
        <v>41</v>
      </c>
      <c r="S522" s="10" t="s">
        <v>61</v>
      </c>
      <c r="T522" s="10" t="s">
        <v>1524</v>
      </c>
      <c r="U522" s="12">
        <v>21.167999999999999</v>
      </c>
      <c r="V522" s="12">
        <v>9</v>
      </c>
      <c r="W522" s="12">
        <v>0.2</v>
      </c>
      <c r="X522" s="12">
        <v>2.3813999999999984</v>
      </c>
    </row>
    <row r="523" spans="1:24" ht="14" x14ac:dyDescent="0.3">
      <c r="A523" s="9">
        <v>522</v>
      </c>
      <c r="B523" s="14" t="s">
        <v>6271</v>
      </c>
      <c r="C523" s="15">
        <v>45069</v>
      </c>
      <c r="D523" s="15">
        <v>45073</v>
      </c>
      <c r="E523" s="10" t="s">
        <v>44</v>
      </c>
      <c r="F523" s="10" t="s">
        <v>1620</v>
      </c>
      <c r="G523" s="10" t="s">
        <v>1621</v>
      </c>
      <c r="H523" s="10" t="s">
        <v>22</v>
      </c>
      <c r="I523" s="10" t="s">
        <v>23</v>
      </c>
      <c r="J523" s="10" t="s">
        <v>237</v>
      </c>
      <c r="K523" s="10" t="s">
        <v>238</v>
      </c>
      <c r="L523" s="10">
        <v>10035</v>
      </c>
      <c r="M523" s="10" t="s">
        <v>133</v>
      </c>
      <c r="N523" s="10" t="str">
        <f>_xlfn.XLOOKUP($M:$M,People!$B:$B,People!A:A)</f>
        <v>Chuck Magee</v>
      </c>
      <c r="O523" s="10" t="s">
        <v>4383</v>
      </c>
      <c r="P523" s="10" t="str">
        <f>VLOOKUP(O523,Products!$A:$E,3,FALSE)</f>
        <v>3M</v>
      </c>
      <c r="Q523" s="31">
        <f>INDEX(Products!$E:$E,MATCH(O523,Products!$A:$A,0))</f>
        <v>0.28000000000000003</v>
      </c>
      <c r="R523" s="10" t="s">
        <v>41</v>
      </c>
      <c r="S523" s="10" t="s">
        <v>68</v>
      </c>
      <c r="T523" s="10" t="s">
        <v>1066</v>
      </c>
      <c r="U523" s="12">
        <v>17.96</v>
      </c>
      <c r="V523" s="12">
        <v>5</v>
      </c>
      <c r="W523" s="12">
        <v>0.2</v>
      </c>
      <c r="X523" s="12">
        <v>5.8369999999999997</v>
      </c>
    </row>
    <row r="524" spans="1:24" ht="14" x14ac:dyDescent="0.3">
      <c r="A524" s="9">
        <v>523</v>
      </c>
      <c r="B524" s="14" t="s">
        <v>6272</v>
      </c>
      <c r="C524" s="15">
        <v>45069</v>
      </c>
      <c r="D524" s="15">
        <v>45073</v>
      </c>
      <c r="E524" s="10" t="s">
        <v>44</v>
      </c>
      <c r="F524" s="10" t="s">
        <v>1736</v>
      </c>
      <c r="G524" s="10" t="s">
        <v>1737</v>
      </c>
      <c r="H524" s="10" t="s">
        <v>22</v>
      </c>
      <c r="I524" s="10" t="s">
        <v>23</v>
      </c>
      <c r="J524" s="10" t="s">
        <v>131</v>
      </c>
      <c r="K524" s="10" t="s">
        <v>132</v>
      </c>
      <c r="L524" s="10">
        <v>19134</v>
      </c>
      <c r="M524" s="10" t="s">
        <v>133</v>
      </c>
      <c r="N524" s="10" t="str">
        <f>_xlfn.XLOOKUP($M:$M,People!$B:$B,People!A:A)</f>
        <v>Chuck Magee</v>
      </c>
      <c r="O524" s="10" t="s">
        <v>1738</v>
      </c>
      <c r="P524" s="10" t="str">
        <f>VLOOKUP(O524,Products!$A:$E,3,FALSE)</f>
        <v>Avery</v>
      </c>
      <c r="Q524" s="31">
        <f>INDEX(Products!$E:$E,MATCH(O524,Products!$A:$A,0))</f>
        <v>0.28999999999999998</v>
      </c>
      <c r="R524" s="10" t="s">
        <v>41</v>
      </c>
      <c r="S524" s="10" t="s">
        <v>68</v>
      </c>
      <c r="T524" s="10" t="s">
        <v>1739</v>
      </c>
      <c r="U524" s="12">
        <v>3.2820000000000005</v>
      </c>
      <c r="V524" s="12">
        <v>2</v>
      </c>
      <c r="W524" s="12">
        <v>0.7</v>
      </c>
      <c r="X524" s="12">
        <v>-2.6256000000000004</v>
      </c>
    </row>
    <row r="525" spans="1:24" ht="14" x14ac:dyDescent="0.3">
      <c r="A525" s="9">
        <v>524</v>
      </c>
      <c r="B525" s="14" t="s">
        <v>6273</v>
      </c>
      <c r="C525" s="15">
        <v>45069</v>
      </c>
      <c r="D525" s="15">
        <v>45073</v>
      </c>
      <c r="E525" s="10" t="s">
        <v>44</v>
      </c>
      <c r="F525" s="10" t="s">
        <v>3819</v>
      </c>
      <c r="G525" s="10" t="s">
        <v>3820</v>
      </c>
      <c r="H525" s="10" t="s">
        <v>22</v>
      </c>
      <c r="I525" s="10" t="s">
        <v>23</v>
      </c>
      <c r="J525" s="10" t="s">
        <v>3377</v>
      </c>
      <c r="K525" s="10" t="s">
        <v>87</v>
      </c>
      <c r="L525" s="10">
        <v>98006</v>
      </c>
      <c r="M525" s="10" t="s">
        <v>39</v>
      </c>
      <c r="N525" s="10" t="str">
        <f>_xlfn.XLOOKUP($M:$M,People!$B:$B,People!A:A)</f>
        <v>Sadie Pawthorne</v>
      </c>
      <c r="O525" s="10" t="s">
        <v>362</v>
      </c>
      <c r="P525" s="10" t="str">
        <f>VLOOKUP(O525,Products!$A:$E,3,FALSE)</f>
        <v>IKEA</v>
      </c>
      <c r="Q525" s="31">
        <f>INDEX(Products!$E:$E,MATCH(O525,Products!$A:$A,0))</f>
        <v>0.3</v>
      </c>
      <c r="R525" s="10" t="s">
        <v>41</v>
      </c>
      <c r="S525" s="10" t="s">
        <v>82</v>
      </c>
      <c r="T525" s="10" t="s">
        <v>363</v>
      </c>
      <c r="U525" s="12">
        <v>12.96</v>
      </c>
      <c r="V525" s="12">
        <v>2</v>
      </c>
      <c r="W525" s="12">
        <v>0</v>
      </c>
      <c r="X525" s="12">
        <v>6.2208000000000006</v>
      </c>
    </row>
    <row r="526" spans="1:24" ht="14" x14ac:dyDescent="0.3">
      <c r="A526" s="9">
        <v>525</v>
      </c>
      <c r="B526" s="14" t="s">
        <v>6271</v>
      </c>
      <c r="C526" s="15">
        <v>45069</v>
      </c>
      <c r="D526" s="15">
        <v>45073</v>
      </c>
      <c r="E526" s="10" t="s">
        <v>44</v>
      </c>
      <c r="F526" s="10" t="s">
        <v>1620</v>
      </c>
      <c r="G526" s="10" t="s">
        <v>1621</v>
      </c>
      <c r="H526" s="10" t="s">
        <v>22</v>
      </c>
      <c r="I526" s="10" t="s">
        <v>23</v>
      </c>
      <c r="J526" s="10" t="s">
        <v>237</v>
      </c>
      <c r="K526" s="10" t="s">
        <v>238</v>
      </c>
      <c r="L526" s="10">
        <v>10035</v>
      </c>
      <c r="M526" s="10" t="s">
        <v>133</v>
      </c>
      <c r="N526" s="10" t="str">
        <f>_xlfn.XLOOKUP($M:$M,People!$B:$B,People!A:A)</f>
        <v>Chuck Magee</v>
      </c>
      <c r="O526" s="10" t="s">
        <v>5044</v>
      </c>
      <c r="P526" s="10" t="str">
        <f>VLOOKUP(O526,Products!$A:$E,3,FALSE)</f>
        <v>Samsung</v>
      </c>
      <c r="Q526" s="31">
        <f>INDEX(Products!$E:$E,MATCH(O526,Products!$A:$A,0))</f>
        <v>0.31</v>
      </c>
      <c r="R526" s="10" t="s">
        <v>41</v>
      </c>
      <c r="S526" s="10" t="s">
        <v>510</v>
      </c>
      <c r="T526" s="10" t="s">
        <v>5045</v>
      </c>
      <c r="U526" s="12">
        <v>5.04</v>
      </c>
      <c r="V526" s="12">
        <v>2</v>
      </c>
      <c r="W526" s="12">
        <v>0</v>
      </c>
      <c r="X526" s="12">
        <v>0.15120000000000022</v>
      </c>
    </row>
    <row r="527" spans="1:24" ht="14" x14ac:dyDescent="0.3">
      <c r="A527" s="9">
        <v>526</v>
      </c>
      <c r="B527" s="14" t="s">
        <v>6272</v>
      </c>
      <c r="C527" s="15">
        <v>45069</v>
      </c>
      <c r="D527" s="15">
        <v>45073</v>
      </c>
      <c r="E527" s="10" t="s">
        <v>44</v>
      </c>
      <c r="F527" s="10" t="s">
        <v>1736</v>
      </c>
      <c r="G527" s="10" t="s">
        <v>1737</v>
      </c>
      <c r="H527" s="10" t="s">
        <v>22</v>
      </c>
      <c r="I527" s="10" t="s">
        <v>23</v>
      </c>
      <c r="J527" s="10" t="s">
        <v>131</v>
      </c>
      <c r="K527" s="10" t="s">
        <v>132</v>
      </c>
      <c r="L527" s="10">
        <v>19134</v>
      </c>
      <c r="M527" s="10" t="s">
        <v>133</v>
      </c>
      <c r="N527" s="10" t="str">
        <f>_xlfn.XLOOKUP($M:$M,People!$B:$B,People!A:A)</f>
        <v>Chuck Magee</v>
      </c>
      <c r="O527" s="10" t="s">
        <v>1740</v>
      </c>
      <c r="P527" s="10" t="str">
        <f>VLOOKUP(O527,Products!$A:$E,3,FALSE)</f>
        <v>Dell</v>
      </c>
      <c r="Q527" s="31">
        <f>INDEX(Products!$E:$E,MATCH(O527,Products!$A:$A,0))</f>
        <v>0.32</v>
      </c>
      <c r="R527" s="10" t="s">
        <v>64</v>
      </c>
      <c r="S527" s="10" t="s">
        <v>65</v>
      </c>
      <c r="T527" s="10" t="s">
        <v>1741</v>
      </c>
      <c r="U527" s="12">
        <v>55.188000000000002</v>
      </c>
      <c r="V527" s="12">
        <v>2</v>
      </c>
      <c r="W527" s="12">
        <v>0.4</v>
      </c>
      <c r="X527" s="12">
        <v>-10.117800000000003</v>
      </c>
    </row>
    <row r="528" spans="1:24" ht="14" x14ac:dyDescent="0.3">
      <c r="A528" s="9">
        <v>527</v>
      </c>
      <c r="B528" s="14" t="s">
        <v>6274</v>
      </c>
      <c r="C528" s="15">
        <v>45070</v>
      </c>
      <c r="D528" s="15">
        <v>45076</v>
      </c>
      <c r="E528" s="10" t="s">
        <v>44</v>
      </c>
      <c r="F528" s="10" t="s">
        <v>1868</v>
      </c>
      <c r="G528" s="10" t="s">
        <v>1869</v>
      </c>
      <c r="H528" s="10" t="s">
        <v>22</v>
      </c>
      <c r="I528" s="10" t="s">
        <v>23</v>
      </c>
      <c r="J528" s="10" t="s">
        <v>3637</v>
      </c>
      <c r="K528" s="10" t="s">
        <v>2318</v>
      </c>
      <c r="L528" s="10">
        <v>21215</v>
      </c>
      <c r="M528" s="10" t="s">
        <v>133</v>
      </c>
      <c r="N528" s="10" t="str">
        <f>_xlfn.XLOOKUP($M:$M,People!$B:$B,People!A:A)</f>
        <v>Chuck Magee</v>
      </c>
      <c r="O528" s="10" t="s">
        <v>4530</v>
      </c>
      <c r="P528" s="10" t="str">
        <f>VLOOKUP(O528,Products!$A:$E,3,FALSE)</f>
        <v>Staples</v>
      </c>
      <c r="Q528" s="31">
        <f>INDEX(Products!$E:$E,MATCH(O528,Products!$A:$A,0))</f>
        <v>0.33</v>
      </c>
      <c r="R528" s="10" t="s">
        <v>41</v>
      </c>
      <c r="S528" s="10" t="s">
        <v>82</v>
      </c>
      <c r="T528" s="10" t="s">
        <v>4531</v>
      </c>
      <c r="U528" s="12">
        <v>116.28</v>
      </c>
      <c r="V528" s="12">
        <v>3</v>
      </c>
      <c r="W528" s="12">
        <v>0</v>
      </c>
      <c r="X528" s="12">
        <v>56.977199999999996</v>
      </c>
    </row>
    <row r="529" spans="1:24" ht="14" x14ac:dyDescent="0.3">
      <c r="A529" s="9">
        <v>528</v>
      </c>
      <c r="B529" s="14" t="s">
        <v>6275</v>
      </c>
      <c r="C529" s="15">
        <v>45071</v>
      </c>
      <c r="D529" s="15">
        <v>45075</v>
      </c>
      <c r="E529" s="10" t="s">
        <v>44</v>
      </c>
      <c r="F529" s="10" t="s">
        <v>3690</v>
      </c>
      <c r="G529" s="10" t="s">
        <v>3691</v>
      </c>
      <c r="H529" s="10" t="s">
        <v>22</v>
      </c>
      <c r="I529" s="10" t="s">
        <v>23</v>
      </c>
      <c r="J529" s="10" t="s">
        <v>271</v>
      </c>
      <c r="K529" s="10" t="s">
        <v>189</v>
      </c>
      <c r="L529" s="10">
        <v>60623</v>
      </c>
      <c r="M529" s="10" t="s">
        <v>95</v>
      </c>
      <c r="N529" s="10" t="str">
        <f>_xlfn.XLOOKUP($M:$M,People!$B:$B,People!A:A)</f>
        <v>Roxanne Rodriguez</v>
      </c>
      <c r="O529" s="10" t="s">
        <v>3694</v>
      </c>
      <c r="P529" s="10" t="str">
        <f>VLOOKUP(O529,Products!$A:$E,3,FALSE)</f>
        <v>Office Depot</v>
      </c>
      <c r="Q529" s="31">
        <f>INDEX(Products!$E:$E,MATCH(O529,Products!$A:$A,0))</f>
        <v>0.34</v>
      </c>
      <c r="R529" s="10" t="s">
        <v>28</v>
      </c>
      <c r="S529" s="10" t="s">
        <v>58</v>
      </c>
      <c r="T529" s="10" t="s">
        <v>3695</v>
      </c>
      <c r="U529" s="12">
        <v>29.32</v>
      </c>
      <c r="V529" s="12">
        <v>2</v>
      </c>
      <c r="W529" s="12">
        <v>0.6</v>
      </c>
      <c r="X529" s="12">
        <v>-24.188999999999993</v>
      </c>
    </row>
    <row r="530" spans="1:24" ht="14" x14ac:dyDescent="0.3">
      <c r="A530" s="9">
        <v>529</v>
      </c>
      <c r="B530" s="14" t="s">
        <v>6275</v>
      </c>
      <c r="C530" s="15">
        <v>45071</v>
      </c>
      <c r="D530" s="15">
        <v>45075</v>
      </c>
      <c r="E530" s="10" t="s">
        <v>44</v>
      </c>
      <c r="F530" s="10" t="s">
        <v>3690</v>
      </c>
      <c r="G530" s="10" t="s">
        <v>3691</v>
      </c>
      <c r="H530" s="10" t="s">
        <v>22</v>
      </c>
      <c r="I530" s="10" t="s">
        <v>23</v>
      </c>
      <c r="J530" s="10" t="s">
        <v>271</v>
      </c>
      <c r="K530" s="10" t="s">
        <v>189</v>
      </c>
      <c r="L530" s="10">
        <v>60623</v>
      </c>
      <c r="M530" s="10" t="s">
        <v>95</v>
      </c>
      <c r="N530" s="10" t="str">
        <f>_xlfn.XLOOKUP($M:$M,People!$B:$B,People!A:A)</f>
        <v>Roxanne Rodriguez</v>
      </c>
      <c r="O530" s="10" t="s">
        <v>3692</v>
      </c>
      <c r="P530" s="10" t="str">
        <f>VLOOKUP(O530,Products!$A:$E,3,FALSE)</f>
        <v>HP</v>
      </c>
      <c r="Q530" s="31">
        <f>INDEX(Products!$E:$E,MATCH(O530,Products!$A:$A,0))</f>
        <v>0.35</v>
      </c>
      <c r="R530" s="10" t="s">
        <v>41</v>
      </c>
      <c r="S530" s="10" t="s">
        <v>71</v>
      </c>
      <c r="T530" s="10" t="s">
        <v>3693</v>
      </c>
      <c r="U530" s="12">
        <v>75.59999999999998</v>
      </c>
      <c r="V530" s="12">
        <v>2</v>
      </c>
      <c r="W530" s="12">
        <v>0.8</v>
      </c>
      <c r="X530" s="12">
        <v>-166.32000000000005</v>
      </c>
    </row>
    <row r="531" spans="1:24" ht="14" x14ac:dyDescent="0.3">
      <c r="A531" s="9">
        <v>530</v>
      </c>
      <c r="B531" s="14" t="s">
        <v>6276</v>
      </c>
      <c r="C531" s="15">
        <v>45071</v>
      </c>
      <c r="D531" s="15">
        <v>45075</v>
      </c>
      <c r="E531" s="10" t="s">
        <v>44</v>
      </c>
      <c r="F531" s="10" t="s">
        <v>5596</v>
      </c>
      <c r="G531" s="10" t="s">
        <v>5597</v>
      </c>
      <c r="H531" s="10" t="s">
        <v>22</v>
      </c>
      <c r="I531" s="10" t="s">
        <v>23</v>
      </c>
      <c r="J531" s="10" t="s">
        <v>237</v>
      </c>
      <c r="K531" s="10" t="s">
        <v>238</v>
      </c>
      <c r="L531" s="10">
        <v>10035</v>
      </c>
      <c r="M531" s="10" t="s">
        <v>133</v>
      </c>
      <c r="N531" s="10" t="str">
        <f>_xlfn.XLOOKUP($M:$M,People!$B:$B,People!A:A)</f>
        <v>Chuck Magee</v>
      </c>
      <c r="O531" s="10" t="s">
        <v>4784</v>
      </c>
      <c r="P531" s="10" t="str">
        <f>VLOOKUP(O531,Products!$A:$E,3,FALSE)</f>
        <v>Canon</v>
      </c>
      <c r="Q531" s="31">
        <f>INDEX(Products!$E:$E,MATCH(O531,Products!$A:$A,0))</f>
        <v>0.36</v>
      </c>
      <c r="R531" s="10" t="s">
        <v>41</v>
      </c>
      <c r="S531" s="10" t="s">
        <v>82</v>
      </c>
      <c r="T531" s="10" t="s">
        <v>4785</v>
      </c>
      <c r="U531" s="12">
        <v>14.62</v>
      </c>
      <c r="V531" s="12">
        <v>2</v>
      </c>
      <c r="W531" s="12">
        <v>0</v>
      </c>
      <c r="X531" s="12">
        <v>6.7251999999999992</v>
      </c>
    </row>
    <row r="532" spans="1:24" ht="14" x14ac:dyDescent="0.3">
      <c r="A532" s="9">
        <v>531</v>
      </c>
      <c r="B532" s="14" t="s">
        <v>6277</v>
      </c>
      <c r="C532" s="15">
        <v>45072</v>
      </c>
      <c r="D532" s="15">
        <v>45076</v>
      </c>
      <c r="E532" s="10" t="s">
        <v>44</v>
      </c>
      <c r="F532" s="10" t="s">
        <v>3459</v>
      </c>
      <c r="G532" s="10" t="s">
        <v>3460</v>
      </c>
      <c r="H532" s="10" t="s">
        <v>36</v>
      </c>
      <c r="I532" s="10" t="s">
        <v>23</v>
      </c>
      <c r="J532" s="10" t="s">
        <v>37</v>
      </c>
      <c r="K532" s="10" t="s">
        <v>38</v>
      </c>
      <c r="L532" s="10">
        <v>90008</v>
      </c>
      <c r="M532" s="10" t="s">
        <v>39</v>
      </c>
      <c r="N532" s="10" t="str">
        <f>_xlfn.XLOOKUP($M:$M,People!$B:$B,People!A:A)</f>
        <v>Sadie Pawthorne</v>
      </c>
      <c r="O532" s="10" t="s">
        <v>3440</v>
      </c>
      <c r="P532" s="10" t="str">
        <f>VLOOKUP(O532,Products!$A:$E,3,FALSE)</f>
        <v>Logitech</v>
      </c>
      <c r="Q532" s="31">
        <f>INDEX(Products!$E:$E,MATCH(O532,Products!$A:$A,0))</f>
        <v>0.37</v>
      </c>
      <c r="R532" s="10" t="s">
        <v>28</v>
      </c>
      <c r="S532" s="10" t="s">
        <v>29</v>
      </c>
      <c r="T532" s="10" t="s">
        <v>3441</v>
      </c>
      <c r="U532" s="12">
        <v>290.666</v>
      </c>
      <c r="V532" s="12">
        <v>2</v>
      </c>
      <c r="W532" s="12">
        <v>0.15</v>
      </c>
      <c r="X532" s="12">
        <v>27.356800000000007</v>
      </c>
    </row>
    <row r="533" spans="1:24" ht="14" x14ac:dyDescent="0.3">
      <c r="A533" s="9">
        <v>532</v>
      </c>
      <c r="B533" s="14" t="s">
        <v>6278</v>
      </c>
      <c r="C533" s="15">
        <v>45072</v>
      </c>
      <c r="D533" s="15">
        <v>45076</v>
      </c>
      <c r="E533" s="10" t="s">
        <v>44</v>
      </c>
      <c r="F533" s="10" t="s">
        <v>3558</v>
      </c>
      <c r="G533" s="10" t="s">
        <v>3559</v>
      </c>
      <c r="H533" s="10" t="s">
        <v>22</v>
      </c>
      <c r="I533" s="10" t="s">
        <v>23</v>
      </c>
      <c r="J533" s="10" t="s">
        <v>37</v>
      </c>
      <c r="K533" s="10" t="s">
        <v>38</v>
      </c>
      <c r="L533" s="10">
        <v>90008</v>
      </c>
      <c r="M533" s="10" t="s">
        <v>39</v>
      </c>
      <c r="N533" s="10" t="str">
        <f>_xlfn.XLOOKUP($M:$M,People!$B:$B,People!A:A)</f>
        <v>Sadie Pawthorne</v>
      </c>
      <c r="O533" s="10" t="s">
        <v>3729</v>
      </c>
      <c r="P533" s="10" t="str">
        <f>VLOOKUP(O533,Products!$A:$E,3,FALSE)</f>
        <v>3M</v>
      </c>
      <c r="Q533" s="31">
        <f>INDEX(Products!$E:$E,MATCH(O533,Products!$A:$A,0))</f>
        <v>0.38</v>
      </c>
      <c r="R533" s="10" t="s">
        <v>28</v>
      </c>
      <c r="S533" s="10" t="s">
        <v>32</v>
      </c>
      <c r="T533" s="10" t="s">
        <v>3730</v>
      </c>
      <c r="U533" s="12">
        <v>225.29600000000002</v>
      </c>
      <c r="V533" s="12">
        <v>2</v>
      </c>
      <c r="W533" s="12">
        <v>0.2</v>
      </c>
      <c r="X533" s="12">
        <v>22.529599999999995</v>
      </c>
    </row>
    <row r="534" spans="1:24" ht="14" x14ac:dyDescent="0.3">
      <c r="A534" s="9">
        <v>533</v>
      </c>
      <c r="B534" s="14" t="s">
        <v>6279</v>
      </c>
      <c r="C534" s="15">
        <v>45072</v>
      </c>
      <c r="D534" s="15">
        <v>45077</v>
      </c>
      <c r="E534" s="10" t="s">
        <v>44</v>
      </c>
      <c r="F534" s="10" t="s">
        <v>3526</v>
      </c>
      <c r="G534" s="10" t="s">
        <v>3527</v>
      </c>
      <c r="H534" s="10" t="s">
        <v>22</v>
      </c>
      <c r="I534" s="10" t="s">
        <v>23</v>
      </c>
      <c r="J534" s="10" t="s">
        <v>271</v>
      </c>
      <c r="K534" s="10" t="s">
        <v>189</v>
      </c>
      <c r="L534" s="10">
        <v>60623</v>
      </c>
      <c r="M534" s="10" t="s">
        <v>95</v>
      </c>
      <c r="N534" s="10" t="str">
        <f>_xlfn.XLOOKUP($M:$M,People!$B:$B,People!A:A)</f>
        <v>Roxanne Rodriguez</v>
      </c>
      <c r="O534" s="10" t="s">
        <v>3829</v>
      </c>
      <c r="P534" s="10" t="str">
        <f>VLOOKUP(O534,Products!$A:$E,3,FALSE)</f>
        <v>Avery</v>
      </c>
      <c r="Q534" s="31">
        <f>INDEX(Products!$E:$E,MATCH(O534,Products!$A:$A,0))</f>
        <v>0.39</v>
      </c>
      <c r="R534" s="10" t="s">
        <v>28</v>
      </c>
      <c r="S534" s="10" t="s">
        <v>32</v>
      </c>
      <c r="T534" s="10" t="s">
        <v>3830</v>
      </c>
      <c r="U534" s="12">
        <v>359.77199999999999</v>
      </c>
      <c r="V534" s="12">
        <v>2</v>
      </c>
      <c r="W534" s="12">
        <v>0.3</v>
      </c>
      <c r="X534" s="12">
        <v>-5.1396000000000583</v>
      </c>
    </row>
    <row r="535" spans="1:24" ht="14" x14ac:dyDescent="0.3">
      <c r="A535" s="9">
        <v>534</v>
      </c>
      <c r="B535" s="14" t="s">
        <v>6279</v>
      </c>
      <c r="C535" s="15">
        <v>45072</v>
      </c>
      <c r="D535" s="15">
        <v>45077</v>
      </c>
      <c r="E535" s="10" t="s">
        <v>44</v>
      </c>
      <c r="F535" s="10" t="s">
        <v>3526</v>
      </c>
      <c r="G535" s="10" t="s">
        <v>3527</v>
      </c>
      <c r="H535" s="10" t="s">
        <v>22</v>
      </c>
      <c r="I535" s="10" t="s">
        <v>23</v>
      </c>
      <c r="J535" s="10" t="s">
        <v>271</v>
      </c>
      <c r="K535" s="10" t="s">
        <v>189</v>
      </c>
      <c r="L535" s="10">
        <v>60623</v>
      </c>
      <c r="M535" s="10" t="s">
        <v>95</v>
      </c>
      <c r="N535" s="10" t="str">
        <f>_xlfn.XLOOKUP($M:$M,People!$B:$B,People!A:A)</f>
        <v>Roxanne Rodriguez</v>
      </c>
      <c r="O535" s="10" t="s">
        <v>2615</v>
      </c>
      <c r="P535" s="10" t="str">
        <f>VLOOKUP(O535,Products!$A:$E,3,FALSE)</f>
        <v>Logitech</v>
      </c>
      <c r="Q535" s="31">
        <f>INDEX(Products!$E:$E,MATCH(O535,Products!$A:$A,0))</f>
        <v>0.35</v>
      </c>
      <c r="R535" s="10" t="s">
        <v>41</v>
      </c>
      <c r="S535" s="10" t="s">
        <v>61</v>
      </c>
      <c r="T535" s="10" t="s">
        <v>2616</v>
      </c>
      <c r="U535" s="12">
        <v>13.392000000000001</v>
      </c>
      <c r="V535" s="12">
        <v>3</v>
      </c>
      <c r="W535" s="12">
        <v>0.2</v>
      </c>
      <c r="X535" s="12">
        <v>3.1806000000000005</v>
      </c>
    </row>
    <row r="536" spans="1:24" ht="14" x14ac:dyDescent="0.3">
      <c r="A536" s="9">
        <v>535</v>
      </c>
      <c r="B536" s="14" t="s">
        <v>6280</v>
      </c>
      <c r="C536" s="15">
        <v>45072</v>
      </c>
      <c r="D536" s="15">
        <v>45075</v>
      </c>
      <c r="E536" s="10" t="s">
        <v>168</v>
      </c>
      <c r="F536" s="10" t="s">
        <v>4573</v>
      </c>
      <c r="G536" s="10" t="s">
        <v>4574</v>
      </c>
      <c r="H536" s="10" t="s">
        <v>92</v>
      </c>
      <c r="I536" s="10" t="s">
        <v>23</v>
      </c>
      <c r="J536" s="10" t="s">
        <v>3030</v>
      </c>
      <c r="K536" s="10" t="s">
        <v>109</v>
      </c>
      <c r="L536" s="10">
        <v>84107</v>
      </c>
      <c r="M536" s="10" t="s">
        <v>39</v>
      </c>
      <c r="N536" s="10" t="str">
        <f>_xlfn.XLOOKUP($M:$M,People!$B:$B,People!A:A)</f>
        <v>Sadie Pawthorne</v>
      </c>
      <c r="O536" s="10" t="s">
        <v>1253</v>
      </c>
      <c r="P536" s="10" t="str">
        <f>VLOOKUP(O536,Products!$A:$E,3,FALSE)</f>
        <v>3M</v>
      </c>
      <c r="Q536" s="31">
        <f>INDEX(Products!$E:$E,MATCH(O536,Products!$A:$A,0))</f>
        <v>0.32</v>
      </c>
      <c r="R536" s="10" t="s">
        <v>41</v>
      </c>
      <c r="S536" s="10" t="s">
        <v>82</v>
      </c>
      <c r="T536" s="10" t="s">
        <v>1254</v>
      </c>
      <c r="U536" s="12">
        <v>48.4</v>
      </c>
      <c r="V536" s="12">
        <v>5</v>
      </c>
      <c r="W536" s="12">
        <v>0</v>
      </c>
      <c r="X536" s="12">
        <v>23.231999999999999</v>
      </c>
    </row>
    <row r="537" spans="1:24" ht="14" x14ac:dyDescent="0.3">
      <c r="A537" s="9">
        <v>536</v>
      </c>
      <c r="B537" s="14" t="s">
        <v>6279</v>
      </c>
      <c r="C537" s="15">
        <v>45072</v>
      </c>
      <c r="D537" s="15">
        <v>45077</v>
      </c>
      <c r="E537" s="10" t="s">
        <v>44</v>
      </c>
      <c r="F537" s="10" t="s">
        <v>3526</v>
      </c>
      <c r="G537" s="10" t="s">
        <v>3527</v>
      </c>
      <c r="H537" s="10" t="s">
        <v>22</v>
      </c>
      <c r="I537" s="10" t="s">
        <v>23</v>
      </c>
      <c r="J537" s="10" t="s">
        <v>271</v>
      </c>
      <c r="K537" s="10" t="s">
        <v>189</v>
      </c>
      <c r="L537" s="10">
        <v>60623</v>
      </c>
      <c r="M537" s="10" t="s">
        <v>95</v>
      </c>
      <c r="N537" s="10" t="str">
        <f>_xlfn.XLOOKUP($M:$M,People!$B:$B,People!A:A)</f>
        <v>Roxanne Rodriguez</v>
      </c>
      <c r="O537" s="10" t="s">
        <v>4343</v>
      </c>
      <c r="P537" s="10" t="str">
        <f>VLOOKUP(O537,Products!$A:$E,3,FALSE)</f>
        <v>IKEA</v>
      </c>
      <c r="Q537" s="31">
        <f>INDEX(Products!$E:$E,MATCH(O537,Products!$A:$A,0))</f>
        <v>0.4</v>
      </c>
      <c r="R537" s="10" t="s">
        <v>41</v>
      </c>
      <c r="S537" s="10" t="s">
        <v>53</v>
      </c>
      <c r="T537" s="10" t="s">
        <v>4344</v>
      </c>
      <c r="U537" s="12">
        <v>102.624</v>
      </c>
      <c r="V537" s="12">
        <v>3</v>
      </c>
      <c r="W537" s="12">
        <v>0.2</v>
      </c>
      <c r="X537" s="12">
        <v>7.6968000000000032</v>
      </c>
    </row>
    <row r="538" spans="1:24" ht="14" x14ac:dyDescent="0.3">
      <c r="A538" s="9">
        <v>537</v>
      </c>
      <c r="B538" s="14" t="s">
        <v>6277</v>
      </c>
      <c r="C538" s="15">
        <v>45072</v>
      </c>
      <c r="D538" s="15">
        <v>45076</v>
      </c>
      <c r="E538" s="10" t="s">
        <v>44</v>
      </c>
      <c r="F538" s="10" t="s">
        <v>3459</v>
      </c>
      <c r="G538" s="10" t="s">
        <v>3460</v>
      </c>
      <c r="H538" s="10" t="s">
        <v>36</v>
      </c>
      <c r="I538" s="10" t="s">
        <v>23</v>
      </c>
      <c r="J538" s="10" t="s">
        <v>37</v>
      </c>
      <c r="K538" s="10" t="s">
        <v>38</v>
      </c>
      <c r="L538" s="10">
        <v>90008</v>
      </c>
      <c r="M538" s="10" t="s">
        <v>39</v>
      </c>
      <c r="N538" s="10" t="str">
        <f>_xlfn.XLOOKUP($M:$M,People!$B:$B,People!A:A)</f>
        <v>Sadie Pawthorne</v>
      </c>
      <c r="O538" s="10" t="s">
        <v>3461</v>
      </c>
      <c r="P538" s="10" t="str">
        <f>VLOOKUP(O538,Products!$A:$E,3,FALSE)</f>
        <v>Samsung</v>
      </c>
      <c r="Q538" s="31">
        <f>INDEX(Products!$E:$E,MATCH(O538,Products!$A:$A,0))</f>
        <v>0.25</v>
      </c>
      <c r="R538" s="10" t="s">
        <v>64</v>
      </c>
      <c r="S538" s="10" t="s">
        <v>65</v>
      </c>
      <c r="T538" s="10" t="s">
        <v>3462</v>
      </c>
      <c r="U538" s="12">
        <v>201.584</v>
      </c>
      <c r="V538" s="12">
        <v>2</v>
      </c>
      <c r="W538" s="12">
        <v>0.2</v>
      </c>
      <c r="X538" s="12">
        <v>20.158400000000015</v>
      </c>
    </row>
    <row r="539" spans="1:24" ht="14" x14ac:dyDescent="0.3">
      <c r="A539" s="9">
        <v>538</v>
      </c>
      <c r="B539" s="14" t="s">
        <v>6277</v>
      </c>
      <c r="C539" s="15">
        <v>45072</v>
      </c>
      <c r="D539" s="15">
        <v>45076</v>
      </c>
      <c r="E539" s="10" t="s">
        <v>44</v>
      </c>
      <c r="F539" s="10" t="s">
        <v>3459</v>
      </c>
      <c r="G539" s="10" t="s">
        <v>3460</v>
      </c>
      <c r="H539" s="10" t="s">
        <v>36</v>
      </c>
      <c r="I539" s="10" t="s">
        <v>23</v>
      </c>
      <c r="J539" s="10" t="s">
        <v>37</v>
      </c>
      <c r="K539" s="10" t="s">
        <v>38</v>
      </c>
      <c r="L539" s="10">
        <v>90008</v>
      </c>
      <c r="M539" s="10" t="s">
        <v>39</v>
      </c>
      <c r="N539" s="10" t="str">
        <f>_xlfn.XLOOKUP($M:$M,People!$B:$B,People!A:A)</f>
        <v>Sadie Pawthorne</v>
      </c>
      <c r="O539" s="10" t="s">
        <v>280</v>
      </c>
      <c r="P539" s="10" t="str">
        <f>VLOOKUP(O539,Products!$A:$E,3,FALSE)</f>
        <v>Dell</v>
      </c>
      <c r="Q539" s="31">
        <f>INDEX(Products!$E:$E,MATCH(O539,Products!$A:$A,0))</f>
        <v>0.26</v>
      </c>
      <c r="R539" s="10" t="s">
        <v>64</v>
      </c>
      <c r="S539" s="10" t="s">
        <v>65</v>
      </c>
      <c r="T539" s="10" t="s">
        <v>281</v>
      </c>
      <c r="U539" s="12">
        <v>83.984000000000009</v>
      </c>
      <c r="V539" s="12">
        <v>2</v>
      </c>
      <c r="W539" s="12">
        <v>0.2</v>
      </c>
      <c r="X539" s="12">
        <v>31.494</v>
      </c>
    </row>
    <row r="540" spans="1:24" ht="14" x14ac:dyDescent="0.3">
      <c r="A540" s="9">
        <v>539</v>
      </c>
      <c r="B540" s="14" t="s">
        <v>6281</v>
      </c>
      <c r="C540" s="15">
        <v>45073</v>
      </c>
      <c r="D540" s="15">
        <v>45073</v>
      </c>
      <c r="E540" s="10" t="s">
        <v>1124</v>
      </c>
      <c r="F540" s="10" t="s">
        <v>1406</v>
      </c>
      <c r="G540" s="10" t="s">
        <v>1407</v>
      </c>
      <c r="H540" s="10" t="s">
        <v>36</v>
      </c>
      <c r="I540" s="10" t="s">
        <v>23</v>
      </c>
      <c r="J540" s="10" t="s">
        <v>831</v>
      </c>
      <c r="K540" s="10" t="s">
        <v>38</v>
      </c>
      <c r="L540" s="10">
        <v>92105</v>
      </c>
      <c r="M540" s="10" t="s">
        <v>39</v>
      </c>
      <c r="N540" s="10" t="str">
        <f>_xlfn.XLOOKUP($M:$M,People!$B:$B,People!A:A)</f>
        <v>Sadie Pawthorne</v>
      </c>
      <c r="O540" s="10" t="s">
        <v>812</v>
      </c>
      <c r="P540" s="10" t="str">
        <f>VLOOKUP(O540,Products!$A:$E,3,FALSE)</f>
        <v>Staples</v>
      </c>
      <c r="Q540" s="31">
        <f>INDEX(Products!$E:$E,MATCH(O540,Products!$A:$A,0))</f>
        <v>0.27</v>
      </c>
      <c r="R540" s="10" t="s">
        <v>28</v>
      </c>
      <c r="S540" s="10" t="s">
        <v>50</v>
      </c>
      <c r="T540" s="10" t="s">
        <v>813</v>
      </c>
      <c r="U540" s="12">
        <v>567.12</v>
      </c>
      <c r="V540" s="12">
        <v>10</v>
      </c>
      <c r="W540" s="12">
        <v>0.2</v>
      </c>
      <c r="X540" s="12">
        <v>-28.355999999999952</v>
      </c>
    </row>
    <row r="541" spans="1:24" ht="14" x14ac:dyDescent="0.3">
      <c r="A541" s="9">
        <v>540</v>
      </c>
      <c r="B541" s="14" t="s">
        <v>6282</v>
      </c>
      <c r="C541" s="15">
        <v>45073</v>
      </c>
      <c r="D541" s="15">
        <v>45076</v>
      </c>
      <c r="E541" s="10" t="s">
        <v>168</v>
      </c>
      <c r="F541" s="10" t="s">
        <v>721</v>
      </c>
      <c r="G541" s="10" t="s">
        <v>722</v>
      </c>
      <c r="H541" s="10" t="s">
        <v>22</v>
      </c>
      <c r="I541" s="10" t="s">
        <v>23</v>
      </c>
      <c r="J541" s="10" t="s">
        <v>271</v>
      </c>
      <c r="K541" s="10" t="s">
        <v>189</v>
      </c>
      <c r="L541" s="10">
        <v>60653</v>
      </c>
      <c r="M541" s="10" t="s">
        <v>95</v>
      </c>
      <c r="N541" s="10" t="str">
        <f>_xlfn.XLOOKUP($M:$M,People!$B:$B,People!A:A)</f>
        <v>Roxanne Rodriguez</v>
      </c>
      <c r="O541" s="10" t="s">
        <v>3039</v>
      </c>
      <c r="P541" s="10" t="str">
        <f>VLOOKUP(O541,Products!$A:$E,3,FALSE)</f>
        <v>Office Depot</v>
      </c>
      <c r="Q541" s="31">
        <f>INDEX(Products!$E:$E,MATCH(O541,Products!$A:$A,0))</f>
        <v>0.28000000000000003</v>
      </c>
      <c r="R541" s="10" t="s">
        <v>41</v>
      </c>
      <c r="S541" s="10" t="s">
        <v>68</v>
      </c>
      <c r="T541" s="10" t="s">
        <v>3040</v>
      </c>
      <c r="U541" s="12">
        <v>17.459999999999997</v>
      </c>
      <c r="V541" s="12">
        <v>6</v>
      </c>
      <c r="W541" s="12">
        <v>0.8</v>
      </c>
      <c r="X541" s="12">
        <v>-30.555000000000007</v>
      </c>
    </row>
    <row r="542" spans="1:24" ht="14" x14ac:dyDescent="0.3">
      <c r="A542" s="9">
        <v>541</v>
      </c>
      <c r="B542" s="14" t="s">
        <v>6281</v>
      </c>
      <c r="C542" s="15">
        <v>45073</v>
      </c>
      <c r="D542" s="15">
        <v>45073</v>
      </c>
      <c r="E542" s="10" t="s">
        <v>1124</v>
      </c>
      <c r="F542" s="10" t="s">
        <v>1406</v>
      </c>
      <c r="G542" s="10" t="s">
        <v>1407</v>
      </c>
      <c r="H542" s="10" t="s">
        <v>36</v>
      </c>
      <c r="I542" s="10" t="s">
        <v>23</v>
      </c>
      <c r="J542" s="10" t="s">
        <v>831</v>
      </c>
      <c r="K542" s="10" t="s">
        <v>38</v>
      </c>
      <c r="L542" s="10">
        <v>92105</v>
      </c>
      <c r="M542" s="10" t="s">
        <v>39</v>
      </c>
      <c r="N542" s="10" t="str">
        <f>_xlfn.XLOOKUP($M:$M,People!$B:$B,People!A:A)</f>
        <v>Sadie Pawthorne</v>
      </c>
      <c r="O542" s="10" t="s">
        <v>1464</v>
      </c>
      <c r="P542" s="10" t="str">
        <f>VLOOKUP(O542,Products!$A:$E,3,FALSE)</f>
        <v>HP</v>
      </c>
      <c r="Q542" s="31">
        <f>INDEX(Products!$E:$E,MATCH(O542,Products!$A:$A,0))</f>
        <v>0.28999999999999998</v>
      </c>
      <c r="R542" s="10" t="s">
        <v>41</v>
      </c>
      <c r="S542" s="10" t="s">
        <v>53</v>
      </c>
      <c r="T542" s="10" t="s">
        <v>1465</v>
      </c>
      <c r="U542" s="12">
        <v>359.32</v>
      </c>
      <c r="V542" s="12">
        <v>4</v>
      </c>
      <c r="W542" s="12">
        <v>0</v>
      </c>
      <c r="X542" s="12">
        <v>7.1863999999999919</v>
      </c>
    </row>
    <row r="543" spans="1:24" ht="14" x14ac:dyDescent="0.3">
      <c r="A543" s="9">
        <v>542</v>
      </c>
      <c r="B543" s="14" t="s">
        <v>6283</v>
      </c>
      <c r="C543" s="15">
        <v>45073</v>
      </c>
      <c r="D543" s="15">
        <v>45078</v>
      </c>
      <c r="E543" s="10" t="s">
        <v>19</v>
      </c>
      <c r="F543" s="10" t="s">
        <v>496</v>
      </c>
      <c r="G543" s="10" t="s">
        <v>497</v>
      </c>
      <c r="H543" s="10" t="s">
        <v>22</v>
      </c>
      <c r="I543" s="10" t="s">
        <v>23</v>
      </c>
      <c r="J543" s="10" t="s">
        <v>114</v>
      </c>
      <c r="K543" s="10" t="s">
        <v>38</v>
      </c>
      <c r="L543" s="10">
        <v>94109</v>
      </c>
      <c r="M543" s="10" t="s">
        <v>39</v>
      </c>
      <c r="N543" s="10" t="str">
        <f>_xlfn.XLOOKUP($M:$M,People!$B:$B,People!A:A)</f>
        <v>Sadie Pawthorne</v>
      </c>
      <c r="O543" s="10" t="s">
        <v>1969</v>
      </c>
      <c r="P543" s="10" t="str">
        <f>VLOOKUP(O543,Products!$A:$E,3,FALSE)</f>
        <v>Canon</v>
      </c>
      <c r="Q543" s="31">
        <f>INDEX(Products!$E:$E,MATCH(O543,Products!$A:$A,0))</f>
        <v>0.3</v>
      </c>
      <c r="R543" s="10" t="s">
        <v>64</v>
      </c>
      <c r="S543" s="10" t="s">
        <v>144</v>
      </c>
      <c r="T543" s="10" t="s">
        <v>1970</v>
      </c>
      <c r="U543" s="12">
        <v>99.99</v>
      </c>
      <c r="V543" s="12">
        <v>1</v>
      </c>
      <c r="W543" s="12">
        <v>0</v>
      </c>
      <c r="X543" s="12">
        <v>37.996200000000002</v>
      </c>
    </row>
    <row r="544" spans="1:24" ht="14" x14ac:dyDescent="0.3">
      <c r="A544" s="9">
        <v>543</v>
      </c>
      <c r="B544" s="14" t="s">
        <v>6283</v>
      </c>
      <c r="C544" s="15">
        <v>45073</v>
      </c>
      <c r="D544" s="15">
        <v>45078</v>
      </c>
      <c r="E544" s="10" t="s">
        <v>19</v>
      </c>
      <c r="F544" s="10" t="s">
        <v>496</v>
      </c>
      <c r="G544" s="10" t="s">
        <v>497</v>
      </c>
      <c r="H544" s="10" t="s">
        <v>22</v>
      </c>
      <c r="I544" s="10" t="s">
        <v>23</v>
      </c>
      <c r="J544" s="10" t="s">
        <v>114</v>
      </c>
      <c r="K544" s="10" t="s">
        <v>38</v>
      </c>
      <c r="L544" s="10">
        <v>94109</v>
      </c>
      <c r="M544" s="10" t="s">
        <v>39</v>
      </c>
      <c r="N544" s="10" t="str">
        <f>_xlfn.XLOOKUP($M:$M,People!$B:$B,People!A:A)</f>
        <v>Sadie Pawthorne</v>
      </c>
      <c r="O544" s="10" t="s">
        <v>184</v>
      </c>
      <c r="P544" s="10" t="str">
        <f>VLOOKUP(O544,Products!$A:$E,3,FALSE)</f>
        <v>Logitech</v>
      </c>
      <c r="Q544" s="31">
        <f>INDEX(Products!$E:$E,MATCH(O544,Products!$A:$A,0))</f>
        <v>0.31</v>
      </c>
      <c r="R544" s="10" t="s">
        <v>64</v>
      </c>
      <c r="S544" s="10" t="s">
        <v>65</v>
      </c>
      <c r="T544" s="10" t="s">
        <v>185</v>
      </c>
      <c r="U544" s="12">
        <v>1113.5039999999999</v>
      </c>
      <c r="V544" s="12">
        <v>12</v>
      </c>
      <c r="W544" s="12">
        <v>0.2</v>
      </c>
      <c r="X544" s="12">
        <v>125.2691999999999</v>
      </c>
    </row>
    <row r="545" spans="1:24" ht="14" x14ac:dyDescent="0.3">
      <c r="A545" s="9">
        <v>544</v>
      </c>
      <c r="B545" s="14" t="s">
        <v>6284</v>
      </c>
      <c r="C545" s="15">
        <v>45074</v>
      </c>
      <c r="D545" s="15">
        <v>45078</v>
      </c>
      <c r="E545" s="10" t="s">
        <v>44</v>
      </c>
      <c r="F545" s="10" t="s">
        <v>3975</v>
      </c>
      <c r="G545" s="10" t="s">
        <v>3976</v>
      </c>
      <c r="H545" s="10" t="s">
        <v>22</v>
      </c>
      <c r="I545" s="10" t="s">
        <v>23</v>
      </c>
      <c r="J545" s="10" t="s">
        <v>86</v>
      </c>
      <c r="K545" s="10" t="s">
        <v>87</v>
      </c>
      <c r="L545" s="10">
        <v>98105</v>
      </c>
      <c r="M545" s="10" t="s">
        <v>39</v>
      </c>
      <c r="N545" s="10" t="str">
        <f>_xlfn.XLOOKUP($M:$M,People!$B:$B,People!A:A)</f>
        <v>Sadie Pawthorne</v>
      </c>
      <c r="O545" s="10" t="s">
        <v>5232</v>
      </c>
      <c r="P545" s="10" t="str">
        <f>VLOOKUP(O545,Products!$A:$E,3,FALSE)</f>
        <v>3M</v>
      </c>
      <c r="Q545" s="31">
        <f>INDEX(Products!$E:$E,MATCH(O545,Products!$A:$A,0))</f>
        <v>0.32</v>
      </c>
      <c r="R545" s="10" t="s">
        <v>41</v>
      </c>
      <c r="S545" s="10" t="s">
        <v>68</v>
      </c>
      <c r="T545" s="10" t="s">
        <v>5233</v>
      </c>
      <c r="U545" s="12">
        <v>136.96</v>
      </c>
      <c r="V545" s="12">
        <v>4</v>
      </c>
      <c r="W545" s="12">
        <v>0.2</v>
      </c>
      <c r="X545" s="12">
        <v>51.359999999999992</v>
      </c>
    </row>
    <row r="546" spans="1:24" ht="14" x14ac:dyDescent="0.3">
      <c r="A546" s="9">
        <v>545</v>
      </c>
      <c r="B546" s="14" t="s">
        <v>6285</v>
      </c>
      <c r="C546" s="15">
        <v>45074</v>
      </c>
      <c r="D546" s="15">
        <v>45079</v>
      </c>
      <c r="E546" s="10" t="s">
        <v>44</v>
      </c>
      <c r="F546" s="10" t="s">
        <v>4170</v>
      </c>
      <c r="G546" s="10" t="s">
        <v>4171</v>
      </c>
      <c r="H546" s="10" t="s">
        <v>36</v>
      </c>
      <c r="I546" s="10" t="s">
        <v>23</v>
      </c>
      <c r="J546" s="10" t="s">
        <v>86</v>
      </c>
      <c r="K546" s="10" t="s">
        <v>87</v>
      </c>
      <c r="L546" s="10">
        <v>98115</v>
      </c>
      <c r="M546" s="10" t="s">
        <v>39</v>
      </c>
      <c r="N546" s="10" t="str">
        <f>_xlfn.XLOOKUP($M:$M,People!$B:$B,People!A:A)</f>
        <v>Sadie Pawthorne</v>
      </c>
      <c r="O546" s="10" t="s">
        <v>5380</v>
      </c>
      <c r="P546" s="10" t="str">
        <f>VLOOKUP(O546,Products!$A:$E,3,FALSE)</f>
        <v>Canon</v>
      </c>
      <c r="Q546" s="31">
        <f>INDEX(Products!$E:$E,MATCH(O546,Products!$A:$A,0))</f>
        <v>0.38</v>
      </c>
      <c r="R546" s="10" t="s">
        <v>64</v>
      </c>
      <c r="S546" s="10" t="s">
        <v>144</v>
      </c>
      <c r="T546" s="10" t="s">
        <v>5381</v>
      </c>
      <c r="U546" s="12">
        <v>27.6</v>
      </c>
      <c r="V546" s="12">
        <v>4</v>
      </c>
      <c r="W546" s="12">
        <v>0</v>
      </c>
      <c r="X546" s="12">
        <v>2.2079999999999984</v>
      </c>
    </row>
    <row r="547" spans="1:24" ht="14" x14ac:dyDescent="0.3">
      <c r="A547" s="9">
        <v>546</v>
      </c>
      <c r="B547" s="14" t="s">
        <v>6285</v>
      </c>
      <c r="C547" s="15">
        <v>45074</v>
      </c>
      <c r="D547" s="15">
        <v>45079</v>
      </c>
      <c r="E547" s="10" t="s">
        <v>44</v>
      </c>
      <c r="F547" s="10" t="s">
        <v>4170</v>
      </c>
      <c r="G547" s="10" t="s">
        <v>4171</v>
      </c>
      <c r="H547" s="10" t="s">
        <v>36</v>
      </c>
      <c r="I547" s="10" t="s">
        <v>23</v>
      </c>
      <c r="J547" s="10" t="s">
        <v>86</v>
      </c>
      <c r="K547" s="10" t="s">
        <v>87</v>
      </c>
      <c r="L547" s="10">
        <v>98115</v>
      </c>
      <c r="M547" s="10" t="s">
        <v>39</v>
      </c>
      <c r="N547" s="10" t="str">
        <f>_xlfn.XLOOKUP($M:$M,People!$B:$B,People!A:A)</f>
        <v>Sadie Pawthorne</v>
      </c>
      <c r="O547" s="10" t="s">
        <v>672</v>
      </c>
      <c r="P547" s="10" t="str">
        <f>VLOOKUP(O547,Products!$A:$E,3,FALSE)</f>
        <v>Avery</v>
      </c>
      <c r="Q547" s="31">
        <f>INDEX(Products!$E:$E,MATCH(O547,Products!$A:$A,0))</f>
        <v>0.33</v>
      </c>
      <c r="R547" s="10" t="s">
        <v>64</v>
      </c>
      <c r="S547" s="10" t="s">
        <v>65</v>
      </c>
      <c r="T547" s="10" t="s">
        <v>673</v>
      </c>
      <c r="U547" s="12">
        <v>57.408000000000008</v>
      </c>
      <c r="V547" s="12">
        <v>6</v>
      </c>
      <c r="W547" s="12">
        <v>0.2</v>
      </c>
      <c r="X547" s="12">
        <v>5.7408000000000019</v>
      </c>
    </row>
    <row r="548" spans="1:24" ht="14" x14ac:dyDescent="0.3">
      <c r="A548" s="9">
        <v>547</v>
      </c>
      <c r="B548" s="14" t="s">
        <v>6286</v>
      </c>
      <c r="C548" s="15">
        <v>45076</v>
      </c>
      <c r="D548" s="15">
        <v>45082</v>
      </c>
      <c r="E548" s="10" t="s">
        <v>44</v>
      </c>
      <c r="F548" s="10" t="s">
        <v>5464</v>
      </c>
      <c r="G548" s="10" t="s">
        <v>5465</v>
      </c>
      <c r="H548" s="10" t="s">
        <v>22</v>
      </c>
      <c r="I548" s="10" t="s">
        <v>23</v>
      </c>
      <c r="J548" s="10" t="s">
        <v>5593</v>
      </c>
      <c r="K548" s="10" t="s">
        <v>189</v>
      </c>
      <c r="L548" s="10">
        <v>60089</v>
      </c>
      <c r="M548" s="10" t="s">
        <v>95</v>
      </c>
      <c r="N548" s="10" t="str">
        <f>_xlfn.XLOOKUP($M:$M,People!$B:$B,People!A:A)</f>
        <v>Roxanne Rodriguez</v>
      </c>
      <c r="O548" s="10" t="s">
        <v>73</v>
      </c>
      <c r="P548" s="10" t="str">
        <f>VLOOKUP(O548,Products!$A:$E,3,FALSE)</f>
        <v>IKEA</v>
      </c>
      <c r="Q548" s="31">
        <f>INDEX(Products!$E:$E,MATCH(O548,Products!$A:$A,0))</f>
        <v>0.34</v>
      </c>
      <c r="R548" s="10" t="s">
        <v>28</v>
      </c>
      <c r="S548" s="10" t="s">
        <v>50</v>
      </c>
      <c r="T548" s="10" t="s">
        <v>74</v>
      </c>
      <c r="U548" s="12">
        <v>355.45499999999998</v>
      </c>
      <c r="V548" s="12">
        <v>3</v>
      </c>
      <c r="W548" s="12">
        <v>0.5</v>
      </c>
      <c r="X548" s="12">
        <v>-184.83660000000003</v>
      </c>
    </row>
    <row r="549" spans="1:24" ht="14" x14ac:dyDescent="0.3">
      <c r="A549" s="9">
        <v>548</v>
      </c>
      <c r="B549" s="14" t="s">
        <v>6287</v>
      </c>
      <c r="C549" s="15">
        <v>45076</v>
      </c>
      <c r="D549" s="15">
        <v>45078</v>
      </c>
      <c r="E549" s="10" t="s">
        <v>168</v>
      </c>
      <c r="F549" s="10" t="s">
        <v>3023</v>
      </c>
      <c r="G549" s="10" t="s">
        <v>3024</v>
      </c>
      <c r="H549" s="10" t="s">
        <v>36</v>
      </c>
      <c r="I549" s="10" t="s">
        <v>23</v>
      </c>
      <c r="J549" s="10" t="s">
        <v>237</v>
      </c>
      <c r="K549" s="10" t="s">
        <v>238</v>
      </c>
      <c r="L549" s="10">
        <v>10024</v>
      </c>
      <c r="M549" s="10" t="s">
        <v>133</v>
      </c>
      <c r="N549" s="10" t="str">
        <f>_xlfn.XLOOKUP($M:$M,People!$B:$B,People!A:A)</f>
        <v>Chuck Magee</v>
      </c>
      <c r="O549" s="10" t="s">
        <v>3724</v>
      </c>
      <c r="P549" s="10" t="str">
        <f>VLOOKUP(O549,Products!$A:$E,3,FALSE)</f>
        <v>Samsung</v>
      </c>
      <c r="Q549" s="31">
        <f>INDEX(Products!$E:$E,MATCH(O549,Products!$A:$A,0))</f>
        <v>0.35</v>
      </c>
      <c r="R549" s="10" t="s">
        <v>41</v>
      </c>
      <c r="S549" s="10" t="s">
        <v>71</v>
      </c>
      <c r="T549" s="10" t="s">
        <v>3725</v>
      </c>
      <c r="U549" s="12">
        <v>235.95000000000002</v>
      </c>
      <c r="V549" s="12">
        <v>3</v>
      </c>
      <c r="W549" s="12">
        <v>0</v>
      </c>
      <c r="X549" s="12">
        <v>77.863499999999988</v>
      </c>
    </row>
    <row r="550" spans="1:24" ht="14" x14ac:dyDescent="0.3">
      <c r="A550" s="9">
        <v>549</v>
      </c>
      <c r="B550" s="14" t="s">
        <v>6288</v>
      </c>
      <c r="C550" s="15">
        <v>45076</v>
      </c>
      <c r="D550" s="15">
        <v>45083</v>
      </c>
      <c r="E550" s="10" t="s">
        <v>44</v>
      </c>
      <c r="F550" s="10" t="s">
        <v>3478</v>
      </c>
      <c r="G550" s="10" t="s">
        <v>3479</v>
      </c>
      <c r="H550" s="10" t="s">
        <v>22</v>
      </c>
      <c r="I550" s="10" t="s">
        <v>23</v>
      </c>
      <c r="J550" s="10" t="s">
        <v>237</v>
      </c>
      <c r="K550" s="10" t="s">
        <v>238</v>
      </c>
      <c r="L550" s="10">
        <v>10024</v>
      </c>
      <c r="M550" s="10" t="s">
        <v>133</v>
      </c>
      <c r="N550" s="10" t="str">
        <f>_xlfn.XLOOKUP($M:$M,People!$B:$B,People!A:A)</f>
        <v>Chuck Magee</v>
      </c>
      <c r="O550" s="10" t="s">
        <v>2357</v>
      </c>
      <c r="P550" s="10" t="str">
        <f>VLOOKUP(O550,Products!$A:$E,3,FALSE)</f>
        <v>Logitech</v>
      </c>
      <c r="Q550" s="31">
        <f>INDEX(Products!$E:$E,MATCH(O550,Products!$A:$A,0))</f>
        <v>0.25</v>
      </c>
      <c r="R550" s="10" t="s">
        <v>41</v>
      </c>
      <c r="S550" s="10" t="s">
        <v>68</v>
      </c>
      <c r="T550" s="10" t="s">
        <v>2358</v>
      </c>
      <c r="U550" s="12">
        <v>70.367999999999995</v>
      </c>
      <c r="V550" s="12">
        <v>4</v>
      </c>
      <c r="W550" s="12">
        <v>0.2</v>
      </c>
      <c r="X550" s="12">
        <v>26.387999999999998</v>
      </c>
    </row>
    <row r="551" spans="1:24" ht="14" x14ac:dyDescent="0.3">
      <c r="A551" s="9">
        <v>550</v>
      </c>
      <c r="B551" s="14" t="s">
        <v>6287</v>
      </c>
      <c r="C551" s="15">
        <v>45076</v>
      </c>
      <c r="D551" s="15">
        <v>45078</v>
      </c>
      <c r="E551" s="10" t="s">
        <v>168</v>
      </c>
      <c r="F551" s="10" t="s">
        <v>3023</v>
      </c>
      <c r="G551" s="10" t="s">
        <v>3024</v>
      </c>
      <c r="H551" s="10" t="s">
        <v>36</v>
      </c>
      <c r="I551" s="10" t="s">
        <v>23</v>
      </c>
      <c r="J551" s="10" t="s">
        <v>237</v>
      </c>
      <c r="K551" s="10" t="s">
        <v>238</v>
      </c>
      <c r="L551" s="10">
        <v>10024</v>
      </c>
      <c r="M551" s="10" t="s">
        <v>133</v>
      </c>
      <c r="N551" s="10" t="str">
        <f>_xlfn.XLOOKUP($M:$M,People!$B:$B,People!A:A)</f>
        <v>Chuck Magee</v>
      </c>
      <c r="O551" s="10" t="s">
        <v>4487</v>
      </c>
      <c r="P551" s="10" t="str">
        <f>VLOOKUP(O551,Products!$A:$E,3,FALSE)</f>
        <v>Dell</v>
      </c>
      <c r="Q551" s="31">
        <f>INDEX(Products!$E:$E,MATCH(O551,Products!$A:$A,0))</f>
        <v>0.36</v>
      </c>
      <c r="R551" s="10" t="s">
        <v>41</v>
      </c>
      <c r="S551" s="10" t="s">
        <v>68</v>
      </c>
      <c r="T551" s="10" t="s">
        <v>4488</v>
      </c>
      <c r="U551" s="12">
        <v>25.584000000000003</v>
      </c>
      <c r="V551" s="12">
        <v>2</v>
      </c>
      <c r="W551" s="12">
        <v>0.2</v>
      </c>
      <c r="X551" s="12">
        <v>8.9543999999999997</v>
      </c>
    </row>
    <row r="552" spans="1:24" ht="14" x14ac:dyDescent="0.3">
      <c r="A552" s="9">
        <v>551</v>
      </c>
      <c r="B552" s="14" t="s">
        <v>6289</v>
      </c>
      <c r="C552" s="15">
        <v>45076</v>
      </c>
      <c r="D552" s="15">
        <v>45082</v>
      </c>
      <c r="E552" s="10" t="s">
        <v>44</v>
      </c>
      <c r="F552" s="10" t="s">
        <v>1657</v>
      </c>
      <c r="G552" s="10" t="s">
        <v>1658</v>
      </c>
      <c r="H552" s="10" t="s">
        <v>36</v>
      </c>
      <c r="I552" s="10" t="s">
        <v>23</v>
      </c>
      <c r="J552" s="10" t="s">
        <v>1275</v>
      </c>
      <c r="K552" s="10" t="s">
        <v>285</v>
      </c>
      <c r="L552" s="10">
        <v>23223</v>
      </c>
      <c r="M552" s="10" t="s">
        <v>26</v>
      </c>
      <c r="N552" s="10" t="str">
        <f>_xlfn.XLOOKUP($M:$M,People!$B:$B,People!A:A)</f>
        <v>Fred Suzuki</v>
      </c>
      <c r="O552" s="10" t="s">
        <v>2321</v>
      </c>
      <c r="P552" s="10" t="str">
        <f>VLOOKUP(O552,Products!$A:$E,3,FALSE)</f>
        <v>Staples</v>
      </c>
      <c r="Q552" s="31">
        <f>INDEX(Products!$E:$E,MATCH(O552,Products!$A:$A,0))</f>
        <v>0.37</v>
      </c>
      <c r="R552" s="10" t="s">
        <v>41</v>
      </c>
      <c r="S552" s="10" t="s">
        <v>82</v>
      </c>
      <c r="T552" s="10" t="s">
        <v>2322</v>
      </c>
      <c r="U552" s="12">
        <v>13.620000000000001</v>
      </c>
      <c r="V552" s="12">
        <v>3</v>
      </c>
      <c r="W552" s="12">
        <v>0</v>
      </c>
      <c r="X552" s="12">
        <v>6.1289999999999996</v>
      </c>
    </row>
    <row r="553" spans="1:24" ht="14" x14ac:dyDescent="0.3">
      <c r="A553" s="9">
        <v>552</v>
      </c>
      <c r="B553" s="14" t="s">
        <v>6287</v>
      </c>
      <c r="C553" s="15">
        <v>45076</v>
      </c>
      <c r="D553" s="15">
        <v>45078</v>
      </c>
      <c r="E553" s="10" t="s">
        <v>168</v>
      </c>
      <c r="F553" s="10" t="s">
        <v>3023</v>
      </c>
      <c r="G553" s="10" t="s">
        <v>3024</v>
      </c>
      <c r="H553" s="10" t="s">
        <v>36</v>
      </c>
      <c r="I553" s="10" t="s">
        <v>23</v>
      </c>
      <c r="J553" s="10" t="s">
        <v>237</v>
      </c>
      <c r="K553" s="10" t="s">
        <v>238</v>
      </c>
      <c r="L553" s="10">
        <v>10024</v>
      </c>
      <c r="M553" s="10" t="s">
        <v>133</v>
      </c>
      <c r="N553" s="10" t="str">
        <f>_xlfn.XLOOKUP($M:$M,People!$B:$B,People!A:A)</f>
        <v>Chuck Magee</v>
      </c>
      <c r="O553" s="10" t="s">
        <v>3205</v>
      </c>
      <c r="P553" s="10" t="str">
        <f>VLOOKUP(O553,Products!$A:$E,3,FALSE)</f>
        <v>Office Depot</v>
      </c>
      <c r="Q553" s="31">
        <f>INDEX(Products!$E:$E,MATCH(O553,Products!$A:$A,0))</f>
        <v>0.38</v>
      </c>
      <c r="R553" s="10" t="s">
        <v>41</v>
      </c>
      <c r="S553" s="10" t="s">
        <v>82</v>
      </c>
      <c r="T553" s="10" t="s">
        <v>3206</v>
      </c>
      <c r="U553" s="12">
        <v>39.96</v>
      </c>
      <c r="V553" s="12">
        <v>4</v>
      </c>
      <c r="W553" s="12">
        <v>0</v>
      </c>
      <c r="X553" s="12">
        <v>17.981999999999999</v>
      </c>
    </row>
    <row r="554" spans="1:24" ht="14" x14ac:dyDescent="0.3">
      <c r="A554" s="9">
        <v>553</v>
      </c>
      <c r="B554" s="14" t="s">
        <v>6290</v>
      </c>
      <c r="C554" s="15">
        <v>45076</v>
      </c>
      <c r="D554" s="15">
        <v>45080</v>
      </c>
      <c r="E554" s="10" t="s">
        <v>44</v>
      </c>
      <c r="F554" s="10" t="s">
        <v>3225</v>
      </c>
      <c r="G554" s="10" t="s">
        <v>3226</v>
      </c>
      <c r="H554" s="10" t="s">
        <v>36</v>
      </c>
      <c r="I554" s="10" t="s">
        <v>23</v>
      </c>
      <c r="J554" s="10" t="s">
        <v>271</v>
      </c>
      <c r="K554" s="10" t="s">
        <v>189</v>
      </c>
      <c r="L554" s="10">
        <v>60623</v>
      </c>
      <c r="M554" s="10" t="s">
        <v>95</v>
      </c>
      <c r="N554" s="10" t="str">
        <f>_xlfn.XLOOKUP($M:$M,People!$B:$B,People!A:A)</f>
        <v>Roxanne Rodriguez</v>
      </c>
      <c r="O554" s="10" t="s">
        <v>2771</v>
      </c>
      <c r="P554" s="10" t="str">
        <f>VLOOKUP(O554,Products!$A:$E,3,FALSE)</f>
        <v>Staples</v>
      </c>
      <c r="Q554" s="31">
        <f>INDEX(Products!$E:$E,MATCH(O554,Products!$A:$A,0))</f>
        <v>0.27</v>
      </c>
      <c r="R554" s="10" t="s">
        <v>64</v>
      </c>
      <c r="S554" s="10" t="s">
        <v>1063</v>
      </c>
      <c r="T554" s="10" t="s">
        <v>2772</v>
      </c>
      <c r="U554" s="12">
        <v>719.97600000000011</v>
      </c>
      <c r="V554" s="12">
        <v>3</v>
      </c>
      <c r="W554" s="12">
        <v>0.2</v>
      </c>
      <c r="X554" s="12">
        <v>134.99549999999999</v>
      </c>
    </row>
    <row r="555" spans="1:24" ht="14" x14ac:dyDescent="0.3">
      <c r="A555" s="9">
        <v>554</v>
      </c>
      <c r="B555" s="14" t="s">
        <v>6287</v>
      </c>
      <c r="C555" s="15">
        <v>45076</v>
      </c>
      <c r="D555" s="15">
        <v>45078</v>
      </c>
      <c r="E555" s="10" t="s">
        <v>168</v>
      </c>
      <c r="F555" s="10" t="s">
        <v>3023</v>
      </c>
      <c r="G555" s="10" t="s">
        <v>3024</v>
      </c>
      <c r="H555" s="10" t="s">
        <v>36</v>
      </c>
      <c r="I555" s="10" t="s">
        <v>23</v>
      </c>
      <c r="J555" s="10" t="s">
        <v>237</v>
      </c>
      <c r="K555" s="10" t="s">
        <v>238</v>
      </c>
      <c r="L555" s="10">
        <v>10024</v>
      </c>
      <c r="M555" s="10" t="s">
        <v>133</v>
      </c>
      <c r="N555" s="10" t="str">
        <f>_xlfn.XLOOKUP($M:$M,People!$B:$B,People!A:A)</f>
        <v>Chuck Magee</v>
      </c>
      <c r="O555" s="10" t="s">
        <v>2966</v>
      </c>
      <c r="P555" s="10" t="str">
        <f>VLOOKUP(O555,Products!$A:$E,3,FALSE)</f>
        <v>HP</v>
      </c>
      <c r="Q555" s="31">
        <f>INDEX(Products!$E:$E,MATCH(O555,Products!$A:$A,0))</f>
        <v>0.39</v>
      </c>
      <c r="R555" s="10" t="s">
        <v>64</v>
      </c>
      <c r="S555" s="10" t="s">
        <v>65</v>
      </c>
      <c r="T555" s="10" t="s">
        <v>2967</v>
      </c>
      <c r="U555" s="12">
        <v>464</v>
      </c>
      <c r="V555" s="12">
        <v>5</v>
      </c>
      <c r="W555" s="12">
        <v>0</v>
      </c>
      <c r="X555" s="12">
        <v>134.55999999999995</v>
      </c>
    </row>
    <row r="556" spans="1:24" ht="14" x14ac:dyDescent="0.3">
      <c r="A556" s="9">
        <v>555</v>
      </c>
      <c r="B556" s="14" t="s">
        <v>6291</v>
      </c>
      <c r="C556" s="15">
        <v>45077</v>
      </c>
      <c r="D556" s="15">
        <v>45082</v>
      </c>
      <c r="E556" s="10" t="s">
        <v>44</v>
      </c>
      <c r="F556" s="10" t="s">
        <v>4166</v>
      </c>
      <c r="G556" s="10" t="s">
        <v>4167</v>
      </c>
      <c r="H556" s="10" t="s">
        <v>22</v>
      </c>
      <c r="I556" s="10" t="s">
        <v>23</v>
      </c>
      <c r="J556" s="10" t="s">
        <v>292</v>
      </c>
      <c r="K556" s="10" t="s">
        <v>1294</v>
      </c>
      <c r="L556" s="10">
        <v>39212</v>
      </c>
      <c r="M556" s="10" t="s">
        <v>26</v>
      </c>
      <c r="N556" s="10" t="str">
        <f>_xlfn.XLOOKUP($M:$M,People!$B:$B,People!A:A)</f>
        <v>Fred Suzuki</v>
      </c>
      <c r="O556" s="10" t="s">
        <v>1765</v>
      </c>
      <c r="P556" s="10" t="str">
        <f>VLOOKUP(O556,Products!$A:$E,3,FALSE)</f>
        <v>Canon</v>
      </c>
      <c r="Q556" s="31">
        <f>INDEX(Products!$E:$E,MATCH(O556,Products!$A:$A,0))</f>
        <v>0.4</v>
      </c>
      <c r="R556" s="10" t="s">
        <v>64</v>
      </c>
      <c r="S556" s="10" t="s">
        <v>65</v>
      </c>
      <c r="T556" s="10" t="s">
        <v>1766</v>
      </c>
      <c r="U556" s="12">
        <v>113.72999999999999</v>
      </c>
      <c r="V556" s="12">
        <v>3</v>
      </c>
      <c r="W556" s="12">
        <v>0</v>
      </c>
      <c r="X556" s="12">
        <v>32.981699999999989</v>
      </c>
    </row>
    <row r="557" spans="1:24" ht="14" x14ac:dyDescent="0.3">
      <c r="A557" s="9">
        <v>556</v>
      </c>
      <c r="B557" s="14" t="s">
        <v>6291</v>
      </c>
      <c r="C557" s="15">
        <v>45077</v>
      </c>
      <c r="D557" s="15">
        <v>45082</v>
      </c>
      <c r="E557" s="10" t="s">
        <v>44</v>
      </c>
      <c r="F557" s="10" t="s">
        <v>4166</v>
      </c>
      <c r="G557" s="10" t="s">
        <v>4167</v>
      </c>
      <c r="H557" s="10" t="s">
        <v>22</v>
      </c>
      <c r="I557" s="10" t="s">
        <v>23</v>
      </c>
      <c r="J557" s="10" t="s">
        <v>292</v>
      </c>
      <c r="K557" s="10" t="s">
        <v>1294</v>
      </c>
      <c r="L557" s="10">
        <v>39212</v>
      </c>
      <c r="M557" s="10" t="s">
        <v>26</v>
      </c>
      <c r="N557" s="10" t="str">
        <f>_xlfn.XLOOKUP($M:$M,People!$B:$B,People!A:A)</f>
        <v>Fred Suzuki</v>
      </c>
      <c r="O557" s="10" t="s">
        <v>1417</v>
      </c>
      <c r="P557" s="10" t="str">
        <f>VLOOKUP(O557,Products!$A:$E,3,FALSE)</f>
        <v>Logitech</v>
      </c>
      <c r="Q557" s="31">
        <f>INDEX(Products!$E:$E,MATCH(O557,Products!$A:$A,0))</f>
        <v>0.25</v>
      </c>
      <c r="R557" s="10" t="s">
        <v>64</v>
      </c>
      <c r="S557" s="10" t="s">
        <v>65</v>
      </c>
      <c r="T557" s="10" t="s">
        <v>1418</v>
      </c>
      <c r="U557" s="12">
        <v>659.97</v>
      </c>
      <c r="V557" s="12">
        <v>3</v>
      </c>
      <c r="W557" s="12">
        <v>0</v>
      </c>
      <c r="X557" s="12">
        <v>197.99099999999996</v>
      </c>
    </row>
    <row r="558" spans="1:24" ht="14" x14ac:dyDescent="0.3">
      <c r="A558" s="9">
        <v>557</v>
      </c>
      <c r="B558" s="14" t="s">
        <v>6292</v>
      </c>
      <c r="C558" s="15">
        <v>45078</v>
      </c>
      <c r="D558" s="15">
        <v>45083</v>
      </c>
      <c r="E558" s="10" t="s">
        <v>19</v>
      </c>
      <c r="F558" s="10" t="s">
        <v>816</v>
      </c>
      <c r="G558" s="10" t="s">
        <v>817</v>
      </c>
      <c r="H558" s="10" t="s">
        <v>92</v>
      </c>
      <c r="I558" s="10" t="s">
        <v>23</v>
      </c>
      <c r="J558" s="10" t="s">
        <v>818</v>
      </c>
      <c r="K558" s="10" t="s">
        <v>204</v>
      </c>
      <c r="L558" s="10">
        <v>55044</v>
      </c>
      <c r="M558" s="10" t="s">
        <v>95</v>
      </c>
      <c r="N558" s="10" t="str">
        <f>_xlfn.XLOOKUP($M:$M,People!$B:$B,People!A:A)</f>
        <v>Roxanne Rodriguez</v>
      </c>
      <c r="O558" s="10" t="s">
        <v>469</v>
      </c>
      <c r="P558" s="10" t="str">
        <f>VLOOKUP(O558,Products!$A:$E,3,FALSE)</f>
        <v>3M</v>
      </c>
      <c r="Q558" s="31">
        <f>INDEX(Products!$E:$E,MATCH(O558,Products!$A:$A,0))</f>
        <v>0.3</v>
      </c>
      <c r="R558" s="10" t="s">
        <v>28</v>
      </c>
      <c r="S558" s="10" t="s">
        <v>32</v>
      </c>
      <c r="T558" s="10" t="s">
        <v>470</v>
      </c>
      <c r="U558" s="12">
        <v>2001.8600000000001</v>
      </c>
      <c r="V558" s="12">
        <v>7</v>
      </c>
      <c r="W558" s="12">
        <v>0</v>
      </c>
      <c r="X558" s="12">
        <v>580.53939999999989</v>
      </c>
    </row>
    <row r="559" spans="1:24" ht="14" x14ac:dyDescent="0.3">
      <c r="A559" s="9">
        <v>558</v>
      </c>
      <c r="B559" s="14" t="s">
        <v>6293</v>
      </c>
      <c r="C559" s="15">
        <v>45078</v>
      </c>
      <c r="D559" s="15">
        <v>45083</v>
      </c>
      <c r="E559" s="10" t="s">
        <v>44</v>
      </c>
      <c r="F559" s="10" t="s">
        <v>2110</v>
      </c>
      <c r="G559" s="10" t="s">
        <v>2111</v>
      </c>
      <c r="H559" s="10" t="s">
        <v>22</v>
      </c>
      <c r="I559" s="10" t="s">
        <v>23</v>
      </c>
      <c r="J559" s="10" t="s">
        <v>4072</v>
      </c>
      <c r="K559" s="10" t="s">
        <v>1479</v>
      </c>
      <c r="L559" s="10">
        <v>72209</v>
      </c>
      <c r="M559" s="10" t="s">
        <v>26</v>
      </c>
      <c r="N559" s="10" t="str">
        <f>_xlfn.XLOOKUP($M:$M,People!$B:$B,People!A:A)</f>
        <v>Fred Suzuki</v>
      </c>
      <c r="O559" s="10" t="s">
        <v>1188</v>
      </c>
      <c r="P559" s="10" t="str">
        <f>VLOOKUP(O559,Products!$A:$E,3,FALSE)</f>
        <v>3M</v>
      </c>
      <c r="Q559" s="31">
        <f>INDEX(Products!$E:$E,MATCH(O559,Products!$A:$A,0))</f>
        <v>0.26</v>
      </c>
      <c r="R559" s="10" t="s">
        <v>28</v>
      </c>
      <c r="S559" s="10" t="s">
        <v>58</v>
      </c>
      <c r="T559" s="10" t="s">
        <v>1189</v>
      </c>
      <c r="U559" s="12">
        <v>22.200000000000003</v>
      </c>
      <c r="V559" s="12">
        <v>6</v>
      </c>
      <c r="W559" s="12">
        <v>0</v>
      </c>
      <c r="X559" s="12">
        <v>9.1020000000000021</v>
      </c>
    </row>
    <row r="560" spans="1:24" ht="14" x14ac:dyDescent="0.3">
      <c r="A560" s="9">
        <v>559</v>
      </c>
      <c r="B560" s="14" t="s">
        <v>6292</v>
      </c>
      <c r="C560" s="15">
        <v>45078</v>
      </c>
      <c r="D560" s="15">
        <v>45083</v>
      </c>
      <c r="E560" s="10" t="s">
        <v>19</v>
      </c>
      <c r="F560" s="10" t="s">
        <v>816</v>
      </c>
      <c r="G560" s="10" t="s">
        <v>817</v>
      </c>
      <c r="H560" s="10" t="s">
        <v>92</v>
      </c>
      <c r="I560" s="10" t="s">
        <v>23</v>
      </c>
      <c r="J560" s="10" t="s">
        <v>818</v>
      </c>
      <c r="K560" s="10" t="s">
        <v>204</v>
      </c>
      <c r="L560" s="10">
        <v>55044</v>
      </c>
      <c r="M560" s="10" t="s">
        <v>95</v>
      </c>
      <c r="N560" s="10" t="str">
        <f>_xlfn.XLOOKUP($M:$M,People!$B:$B,People!A:A)</f>
        <v>Roxanne Rodriguez</v>
      </c>
      <c r="O560" s="10" t="s">
        <v>823</v>
      </c>
      <c r="P560" s="10" t="str">
        <f>VLOOKUP(O560,Products!$A:$E,3,FALSE)</f>
        <v>Avery</v>
      </c>
      <c r="Q560" s="31">
        <f>INDEX(Products!$E:$E,MATCH(O560,Products!$A:$A,0))</f>
        <v>0.27</v>
      </c>
      <c r="R560" s="10" t="s">
        <v>41</v>
      </c>
      <c r="S560" s="10" t="s">
        <v>71</v>
      </c>
      <c r="T560" s="10" t="s">
        <v>824</v>
      </c>
      <c r="U560" s="12">
        <v>1503.25</v>
      </c>
      <c r="V560" s="12">
        <v>5</v>
      </c>
      <c r="W560" s="12">
        <v>0</v>
      </c>
      <c r="X560" s="12">
        <v>496.07249999999993</v>
      </c>
    </row>
    <row r="561" spans="1:24" ht="14" x14ac:dyDescent="0.3">
      <c r="A561" s="9">
        <v>560</v>
      </c>
      <c r="B561" s="14" t="s">
        <v>6294</v>
      </c>
      <c r="C561" s="15">
        <v>45078</v>
      </c>
      <c r="D561" s="15">
        <v>45083</v>
      </c>
      <c r="E561" s="10" t="s">
        <v>44</v>
      </c>
      <c r="F561" s="10" t="s">
        <v>2995</v>
      </c>
      <c r="G561" s="10" t="s">
        <v>2996</v>
      </c>
      <c r="H561" s="10" t="s">
        <v>36</v>
      </c>
      <c r="I561" s="10" t="s">
        <v>23</v>
      </c>
      <c r="J561" s="10" t="s">
        <v>771</v>
      </c>
      <c r="K561" s="10" t="s">
        <v>212</v>
      </c>
      <c r="L561" s="10">
        <v>48234</v>
      </c>
      <c r="M561" s="10" t="s">
        <v>95</v>
      </c>
      <c r="N561" s="10" t="str">
        <f>_xlfn.XLOOKUP($M:$M,People!$B:$B,People!A:A)</f>
        <v>Roxanne Rodriguez</v>
      </c>
      <c r="O561" s="10" t="s">
        <v>3031</v>
      </c>
      <c r="P561" s="10" t="str">
        <f>VLOOKUP(O561,Products!$A:$E,3,FALSE)</f>
        <v>IKEA</v>
      </c>
      <c r="Q561" s="31">
        <f>INDEX(Products!$E:$E,MATCH(O561,Products!$A:$A,0))</f>
        <v>0.28000000000000003</v>
      </c>
      <c r="R561" s="10" t="s">
        <v>41</v>
      </c>
      <c r="S561" s="10" t="s">
        <v>71</v>
      </c>
      <c r="T561" s="10" t="s">
        <v>3032</v>
      </c>
      <c r="U561" s="12">
        <v>65.52000000000001</v>
      </c>
      <c r="V561" s="12">
        <v>5</v>
      </c>
      <c r="W561" s="12">
        <v>0.1</v>
      </c>
      <c r="X561" s="12">
        <v>12.376000000000001</v>
      </c>
    </row>
    <row r="562" spans="1:24" ht="14" x14ac:dyDescent="0.3">
      <c r="A562" s="9">
        <v>561</v>
      </c>
      <c r="B562" s="14" t="s">
        <v>6295</v>
      </c>
      <c r="C562" s="15">
        <v>45078</v>
      </c>
      <c r="D562" s="15">
        <v>45083</v>
      </c>
      <c r="E562" s="10" t="s">
        <v>44</v>
      </c>
      <c r="F562" s="10" t="s">
        <v>976</v>
      </c>
      <c r="G562" s="10" t="s">
        <v>977</v>
      </c>
      <c r="H562" s="10" t="s">
        <v>92</v>
      </c>
      <c r="I562" s="10" t="s">
        <v>23</v>
      </c>
      <c r="J562" s="10" t="s">
        <v>978</v>
      </c>
      <c r="K562" s="10" t="s">
        <v>691</v>
      </c>
      <c r="L562" s="10">
        <v>8701</v>
      </c>
      <c r="M562" s="10" t="s">
        <v>133</v>
      </c>
      <c r="N562" s="10" t="str">
        <f>_xlfn.XLOOKUP($M:$M,People!$B:$B,People!A:A)</f>
        <v>Chuck Magee</v>
      </c>
      <c r="O562" s="10" t="s">
        <v>981</v>
      </c>
      <c r="P562" s="10" t="str">
        <f>VLOOKUP(O562,Products!$A:$E,3,FALSE)</f>
        <v>Samsung</v>
      </c>
      <c r="Q562" s="31">
        <f>INDEX(Products!$E:$E,MATCH(O562,Products!$A:$A,0))</f>
        <v>0.28999999999999998</v>
      </c>
      <c r="R562" s="10" t="s">
        <v>41</v>
      </c>
      <c r="S562" s="10" t="s">
        <v>61</v>
      </c>
      <c r="T562" s="10" t="s">
        <v>982</v>
      </c>
      <c r="U562" s="12">
        <v>289.20000000000005</v>
      </c>
      <c r="V562" s="12">
        <v>6</v>
      </c>
      <c r="W562" s="12">
        <v>0</v>
      </c>
      <c r="X562" s="12">
        <v>83.867999999999967</v>
      </c>
    </row>
    <row r="563" spans="1:24" ht="14" x14ac:dyDescent="0.3">
      <c r="A563" s="9">
        <v>562</v>
      </c>
      <c r="B563" s="14" t="s">
        <v>6295</v>
      </c>
      <c r="C563" s="15">
        <v>45078</v>
      </c>
      <c r="D563" s="15">
        <v>45083</v>
      </c>
      <c r="E563" s="10" t="s">
        <v>44</v>
      </c>
      <c r="F563" s="10" t="s">
        <v>976</v>
      </c>
      <c r="G563" s="10" t="s">
        <v>977</v>
      </c>
      <c r="H563" s="10" t="s">
        <v>92</v>
      </c>
      <c r="I563" s="10" t="s">
        <v>23</v>
      </c>
      <c r="J563" s="10" t="s">
        <v>978</v>
      </c>
      <c r="K563" s="10" t="s">
        <v>691</v>
      </c>
      <c r="L563" s="10">
        <v>8701</v>
      </c>
      <c r="M563" s="10" t="s">
        <v>133</v>
      </c>
      <c r="N563" s="10" t="str">
        <f>_xlfn.XLOOKUP($M:$M,People!$B:$B,People!A:A)</f>
        <v>Chuck Magee</v>
      </c>
      <c r="O563" s="10" t="s">
        <v>979</v>
      </c>
      <c r="P563" s="10" t="str">
        <f>VLOOKUP(O563,Products!$A:$E,3,FALSE)</f>
        <v>Dell</v>
      </c>
      <c r="Q563" s="31">
        <f>INDEX(Products!$E:$E,MATCH(O563,Products!$A:$A,0))</f>
        <v>0.3</v>
      </c>
      <c r="R563" s="10" t="s">
        <v>41</v>
      </c>
      <c r="S563" s="10" t="s">
        <v>68</v>
      </c>
      <c r="T563" s="10" t="s">
        <v>980</v>
      </c>
      <c r="U563" s="12">
        <v>45.480000000000004</v>
      </c>
      <c r="V563" s="12">
        <v>3</v>
      </c>
      <c r="W563" s="12">
        <v>0</v>
      </c>
      <c r="X563" s="12">
        <v>20.9208</v>
      </c>
    </row>
    <row r="564" spans="1:24" ht="14" x14ac:dyDescent="0.3">
      <c r="A564" s="9">
        <v>563</v>
      </c>
      <c r="B564" s="14" t="s">
        <v>6294</v>
      </c>
      <c r="C564" s="15">
        <v>45078</v>
      </c>
      <c r="D564" s="15">
        <v>45083</v>
      </c>
      <c r="E564" s="10" t="s">
        <v>44</v>
      </c>
      <c r="F564" s="10" t="s">
        <v>2995</v>
      </c>
      <c r="G564" s="10" t="s">
        <v>2996</v>
      </c>
      <c r="H564" s="10" t="s">
        <v>36</v>
      </c>
      <c r="I564" s="10" t="s">
        <v>23</v>
      </c>
      <c r="J564" s="10" t="s">
        <v>771</v>
      </c>
      <c r="K564" s="10" t="s">
        <v>212</v>
      </c>
      <c r="L564" s="10">
        <v>48234</v>
      </c>
      <c r="M564" s="10" t="s">
        <v>95</v>
      </c>
      <c r="N564" s="10" t="str">
        <f>_xlfn.XLOOKUP($M:$M,People!$B:$B,People!A:A)</f>
        <v>Roxanne Rodriguez</v>
      </c>
      <c r="O564" s="10" t="s">
        <v>3244</v>
      </c>
      <c r="P564" s="10" t="str">
        <f>VLOOKUP(O564,Products!$A:$E,3,FALSE)</f>
        <v>Staples</v>
      </c>
      <c r="Q564" s="31">
        <f>INDEX(Products!$E:$E,MATCH(O564,Products!$A:$A,0))</f>
        <v>0.31</v>
      </c>
      <c r="R564" s="10" t="s">
        <v>41</v>
      </c>
      <c r="S564" s="10" t="s">
        <v>68</v>
      </c>
      <c r="T564" s="10" t="s">
        <v>3245</v>
      </c>
      <c r="U564" s="12">
        <v>138.56</v>
      </c>
      <c r="V564" s="12">
        <v>4</v>
      </c>
      <c r="W564" s="12">
        <v>0</v>
      </c>
      <c r="X564" s="12">
        <v>66.508799999999994</v>
      </c>
    </row>
    <row r="565" spans="1:24" ht="14" x14ac:dyDescent="0.3">
      <c r="A565" s="9">
        <v>564</v>
      </c>
      <c r="B565" s="14" t="s">
        <v>6292</v>
      </c>
      <c r="C565" s="15">
        <v>45078</v>
      </c>
      <c r="D565" s="15">
        <v>45083</v>
      </c>
      <c r="E565" s="10" t="s">
        <v>19</v>
      </c>
      <c r="F565" s="10" t="s">
        <v>816</v>
      </c>
      <c r="G565" s="10" t="s">
        <v>817</v>
      </c>
      <c r="H565" s="10" t="s">
        <v>92</v>
      </c>
      <c r="I565" s="10" t="s">
        <v>23</v>
      </c>
      <c r="J565" s="10" t="s">
        <v>818</v>
      </c>
      <c r="K565" s="10" t="s">
        <v>204</v>
      </c>
      <c r="L565" s="10">
        <v>55044</v>
      </c>
      <c r="M565" s="10" t="s">
        <v>95</v>
      </c>
      <c r="N565" s="10" t="str">
        <f>_xlfn.XLOOKUP($M:$M,People!$B:$B,People!A:A)</f>
        <v>Roxanne Rodriguez</v>
      </c>
      <c r="O565" s="10" t="s">
        <v>674</v>
      </c>
      <c r="P565" s="10" t="str">
        <f>VLOOKUP(O565,Products!$A:$E,3,FALSE)</f>
        <v>Office Depot</v>
      </c>
      <c r="Q565" s="31">
        <f>INDEX(Products!$E:$E,MATCH(O565,Products!$A:$A,0))</f>
        <v>0.32</v>
      </c>
      <c r="R565" s="10" t="s">
        <v>41</v>
      </c>
      <c r="S565" s="10" t="s">
        <v>82</v>
      </c>
      <c r="T565" s="10" t="s">
        <v>675</v>
      </c>
      <c r="U565" s="12">
        <v>25.92</v>
      </c>
      <c r="V565" s="12">
        <v>4</v>
      </c>
      <c r="W565" s="12">
        <v>0</v>
      </c>
      <c r="X565" s="12">
        <v>12.441600000000001</v>
      </c>
    </row>
    <row r="566" spans="1:24" ht="14" x14ac:dyDescent="0.3">
      <c r="A566" s="9">
        <v>565</v>
      </c>
      <c r="B566" s="14" t="s">
        <v>6292</v>
      </c>
      <c r="C566" s="15">
        <v>45078</v>
      </c>
      <c r="D566" s="15">
        <v>45083</v>
      </c>
      <c r="E566" s="10" t="s">
        <v>19</v>
      </c>
      <c r="F566" s="10" t="s">
        <v>816</v>
      </c>
      <c r="G566" s="10" t="s">
        <v>817</v>
      </c>
      <c r="H566" s="10" t="s">
        <v>92</v>
      </c>
      <c r="I566" s="10" t="s">
        <v>23</v>
      </c>
      <c r="J566" s="10" t="s">
        <v>818</v>
      </c>
      <c r="K566" s="10" t="s">
        <v>204</v>
      </c>
      <c r="L566" s="10">
        <v>55044</v>
      </c>
      <c r="M566" s="10" t="s">
        <v>95</v>
      </c>
      <c r="N566" s="10" t="str">
        <f>_xlfn.XLOOKUP($M:$M,People!$B:$B,People!A:A)</f>
        <v>Roxanne Rodriguez</v>
      </c>
      <c r="O566" s="10" t="s">
        <v>821</v>
      </c>
      <c r="P566" s="10" t="str">
        <f>VLOOKUP(O566,Products!$A:$E,3,FALSE)</f>
        <v>HP</v>
      </c>
      <c r="Q566" s="31">
        <f>INDEX(Products!$E:$E,MATCH(O566,Products!$A:$A,0))</f>
        <v>0.33</v>
      </c>
      <c r="R566" s="10" t="s">
        <v>41</v>
      </c>
      <c r="S566" s="10" t="s">
        <v>82</v>
      </c>
      <c r="T566" s="10" t="s">
        <v>822</v>
      </c>
      <c r="U566" s="12">
        <v>47.88</v>
      </c>
      <c r="V566" s="12">
        <v>6</v>
      </c>
      <c r="W566" s="12">
        <v>0</v>
      </c>
      <c r="X566" s="12">
        <v>23.94</v>
      </c>
    </row>
    <row r="567" spans="1:24" ht="14" x14ac:dyDescent="0.3">
      <c r="A567" s="9">
        <v>566</v>
      </c>
      <c r="B567" s="14" t="s">
        <v>6292</v>
      </c>
      <c r="C567" s="15">
        <v>45078</v>
      </c>
      <c r="D567" s="15">
        <v>45083</v>
      </c>
      <c r="E567" s="10" t="s">
        <v>19</v>
      </c>
      <c r="F567" s="10" t="s">
        <v>816</v>
      </c>
      <c r="G567" s="10" t="s">
        <v>817</v>
      </c>
      <c r="H567" s="10" t="s">
        <v>92</v>
      </c>
      <c r="I567" s="10" t="s">
        <v>23</v>
      </c>
      <c r="J567" s="10" t="s">
        <v>818</v>
      </c>
      <c r="K567" s="10" t="s">
        <v>204</v>
      </c>
      <c r="L567" s="10">
        <v>55044</v>
      </c>
      <c r="M567" s="10" t="s">
        <v>95</v>
      </c>
      <c r="N567" s="10" t="str">
        <f>_xlfn.XLOOKUP($M:$M,People!$B:$B,People!A:A)</f>
        <v>Roxanne Rodriguez</v>
      </c>
      <c r="O567" s="10" t="s">
        <v>819</v>
      </c>
      <c r="P567" s="10" t="str">
        <f>VLOOKUP(O567,Products!$A:$E,3,FALSE)</f>
        <v>Canon</v>
      </c>
      <c r="Q567" s="31">
        <f>INDEX(Products!$E:$E,MATCH(O567,Products!$A:$A,0))</f>
        <v>0.34</v>
      </c>
      <c r="R567" s="10" t="s">
        <v>41</v>
      </c>
      <c r="S567" s="10" t="s">
        <v>53</v>
      </c>
      <c r="T567" s="10" t="s">
        <v>820</v>
      </c>
      <c r="U567" s="12">
        <v>166.72</v>
      </c>
      <c r="V567" s="12">
        <v>2</v>
      </c>
      <c r="W567" s="12">
        <v>0</v>
      </c>
      <c r="X567" s="12">
        <v>41.680000000000007</v>
      </c>
    </row>
    <row r="568" spans="1:24" ht="14" x14ac:dyDescent="0.3">
      <c r="A568" s="9">
        <v>567</v>
      </c>
      <c r="B568" s="14" t="s">
        <v>6293</v>
      </c>
      <c r="C568" s="15">
        <v>45078</v>
      </c>
      <c r="D568" s="15">
        <v>45083</v>
      </c>
      <c r="E568" s="10" t="s">
        <v>44</v>
      </c>
      <c r="F568" s="10" t="s">
        <v>2110</v>
      </c>
      <c r="G568" s="10" t="s">
        <v>2111</v>
      </c>
      <c r="H568" s="10" t="s">
        <v>22</v>
      </c>
      <c r="I568" s="10" t="s">
        <v>23</v>
      </c>
      <c r="J568" s="10" t="s">
        <v>4072</v>
      </c>
      <c r="K568" s="10" t="s">
        <v>1479</v>
      </c>
      <c r="L568" s="10">
        <v>72209</v>
      </c>
      <c r="M568" s="10" t="s">
        <v>26</v>
      </c>
      <c r="N568" s="10" t="str">
        <f>_xlfn.XLOOKUP($M:$M,People!$B:$B,People!A:A)</f>
        <v>Fred Suzuki</v>
      </c>
      <c r="O568" s="10" t="s">
        <v>754</v>
      </c>
      <c r="P568" s="10" t="str">
        <f>VLOOKUP(O568,Products!$A:$E,3,FALSE)</f>
        <v>Logitech</v>
      </c>
      <c r="Q568" s="31">
        <f>INDEX(Products!$E:$E,MATCH(O568,Products!$A:$A,0))</f>
        <v>0.35</v>
      </c>
      <c r="R568" s="10" t="s">
        <v>64</v>
      </c>
      <c r="S568" s="10" t="s">
        <v>65</v>
      </c>
      <c r="T568" s="10" t="s">
        <v>755</v>
      </c>
      <c r="U568" s="12">
        <v>881.93</v>
      </c>
      <c r="V568" s="12">
        <v>7</v>
      </c>
      <c r="W568" s="12">
        <v>0</v>
      </c>
      <c r="X568" s="12">
        <v>229.30180000000001</v>
      </c>
    </row>
    <row r="569" spans="1:24" ht="14" x14ac:dyDescent="0.3">
      <c r="A569" s="9">
        <v>568</v>
      </c>
      <c r="B569" s="14" t="s">
        <v>6296</v>
      </c>
      <c r="C569" s="15">
        <v>45079</v>
      </c>
      <c r="D569" s="15">
        <v>45084</v>
      </c>
      <c r="E569" s="10" t="s">
        <v>44</v>
      </c>
      <c r="F569" s="10" t="s">
        <v>1977</v>
      </c>
      <c r="G569" s="10" t="s">
        <v>1978</v>
      </c>
      <c r="H569" s="10" t="s">
        <v>92</v>
      </c>
      <c r="I569" s="10" t="s">
        <v>23</v>
      </c>
      <c r="J569" s="10" t="s">
        <v>138</v>
      </c>
      <c r="K569" s="10" t="s">
        <v>109</v>
      </c>
      <c r="L569" s="10">
        <v>84057</v>
      </c>
      <c r="M569" s="10" t="s">
        <v>39</v>
      </c>
      <c r="N569" s="10" t="str">
        <f>_xlfn.XLOOKUP($M:$M,People!$B:$B,People!A:A)</f>
        <v>Sadie Pawthorne</v>
      </c>
      <c r="O569" s="10" t="s">
        <v>1337</v>
      </c>
      <c r="P569" s="10" t="str">
        <f>VLOOKUP(O569,Products!$A:$E,3,FALSE)</f>
        <v>3M</v>
      </c>
      <c r="Q569" s="31">
        <f>INDEX(Products!$E:$E,MATCH(O569,Products!$A:$A,0))</f>
        <v>0.36</v>
      </c>
      <c r="R569" s="10" t="s">
        <v>28</v>
      </c>
      <c r="S569" s="10" t="s">
        <v>58</v>
      </c>
      <c r="T569" s="10" t="s">
        <v>1338</v>
      </c>
      <c r="U569" s="12">
        <v>73.320000000000007</v>
      </c>
      <c r="V569" s="12">
        <v>6</v>
      </c>
      <c r="W569" s="12">
        <v>0</v>
      </c>
      <c r="X569" s="12">
        <v>21.995999999999992</v>
      </c>
    </row>
    <row r="570" spans="1:24" ht="14" x14ac:dyDescent="0.3">
      <c r="A570" s="9">
        <v>569</v>
      </c>
      <c r="B570" s="14" t="s">
        <v>6297</v>
      </c>
      <c r="C570" s="15">
        <v>45079</v>
      </c>
      <c r="D570" s="15">
        <v>45083</v>
      </c>
      <c r="E570" s="10" t="s">
        <v>44</v>
      </c>
      <c r="F570" s="10" t="s">
        <v>4505</v>
      </c>
      <c r="G570" s="10" t="s">
        <v>4506</v>
      </c>
      <c r="H570" s="10" t="s">
        <v>22</v>
      </c>
      <c r="I570" s="10" t="s">
        <v>23</v>
      </c>
      <c r="J570" s="10" t="s">
        <v>2729</v>
      </c>
      <c r="K570" s="10" t="s">
        <v>1109</v>
      </c>
      <c r="L570" s="10">
        <v>30076</v>
      </c>
      <c r="M570" s="10" t="s">
        <v>26</v>
      </c>
      <c r="N570" s="10" t="str">
        <f>_xlfn.XLOOKUP($M:$M,People!$B:$B,People!A:A)</f>
        <v>Fred Suzuki</v>
      </c>
      <c r="O570" s="10" t="s">
        <v>4017</v>
      </c>
      <c r="P570" s="10" t="str">
        <f>VLOOKUP(O570,Products!$A:$E,3,FALSE)</f>
        <v>Staples</v>
      </c>
      <c r="Q570" s="31">
        <f>INDEX(Products!$E:$E,MATCH(O570,Products!$A:$A,0))</f>
        <v>0.28999999999999998</v>
      </c>
      <c r="R570" s="10" t="s">
        <v>41</v>
      </c>
      <c r="S570" s="10" t="s">
        <v>61</v>
      </c>
      <c r="T570" s="10" t="s">
        <v>4018</v>
      </c>
      <c r="U570" s="12">
        <v>8.56</v>
      </c>
      <c r="V570" s="12">
        <v>2</v>
      </c>
      <c r="W570" s="12">
        <v>0</v>
      </c>
      <c r="X570" s="12">
        <v>2.6536</v>
      </c>
    </row>
    <row r="571" spans="1:24" ht="14" x14ac:dyDescent="0.3">
      <c r="A571" s="9">
        <v>570</v>
      </c>
      <c r="B571" s="14" t="s">
        <v>6296</v>
      </c>
      <c r="C571" s="15">
        <v>45079</v>
      </c>
      <c r="D571" s="15">
        <v>45084</v>
      </c>
      <c r="E571" s="10" t="s">
        <v>44</v>
      </c>
      <c r="F571" s="10" t="s">
        <v>1977</v>
      </c>
      <c r="G571" s="10" t="s">
        <v>1978</v>
      </c>
      <c r="H571" s="10" t="s">
        <v>92</v>
      </c>
      <c r="I571" s="10" t="s">
        <v>23</v>
      </c>
      <c r="J571" s="10" t="s">
        <v>138</v>
      </c>
      <c r="K571" s="10" t="s">
        <v>109</v>
      </c>
      <c r="L571" s="10">
        <v>84057</v>
      </c>
      <c r="M571" s="10" t="s">
        <v>39</v>
      </c>
      <c r="N571" s="10" t="str">
        <f>_xlfn.XLOOKUP($M:$M,People!$B:$B,People!A:A)</f>
        <v>Sadie Pawthorne</v>
      </c>
      <c r="O571" s="10" t="s">
        <v>1494</v>
      </c>
      <c r="P571" s="10" t="str">
        <f>VLOOKUP(O571,Products!$A:$E,3,FALSE)</f>
        <v>Avery</v>
      </c>
      <c r="Q571" s="31">
        <f>INDEX(Products!$E:$E,MATCH(O571,Products!$A:$A,0))</f>
        <v>0.37</v>
      </c>
      <c r="R571" s="10" t="s">
        <v>41</v>
      </c>
      <c r="S571" s="10" t="s">
        <v>68</v>
      </c>
      <c r="T571" s="10" t="s">
        <v>1495</v>
      </c>
      <c r="U571" s="12">
        <v>59.808000000000007</v>
      </c>
      <c r="V571" s="12">
        <v>3</v>
      </c>
      <c r="W571" s="12">
        <v>0.2</v>
      </c>
      <c r="X571" s="12">
        <v>19.4376</v>
      </c>
    </row>
    <row r="572" spans="1:24" ht="14" x14ac:dyDescent="0.3">
      <c r="A572" s="9">
        <v>571</v>
      </c>
      <c r="B572" s="14" t="s">
        <v>6297</v>
      </c>
      <c r="C572" s="15">
        <v>45079</v>
      </c>
      <c r="D572" s="15">
        <v>45083</v>
      </c>
      <c r="E572" s="10" t="s">
        <v>44</v>
      </c>
      <c r="F572" s="10" t="s">
        <v>4505</v>
      </c>
      <c r="G572" s="10" t="s">
        <v>4506</v>
      </c>
      <c r="H572" s="10" t="s">
        <v>22</v>
      </c>
      <c r="I572" s="10" t="s">
        <v>23</v>
      </c>
      <c r="J572" s="10" t="s">
        <v>2729</v>
      </c>
      <c r="K572" s="10" t="s">
        <v>1109</v>
      </c>
      <c r="L572" s="10">
        <v>30076</v>
      </c>
      <c r="M572" s="10" t="s">
        <v>26</v>
      </c>
      <c r="N572" s="10" t="str">
        <f>_xlfn.XLOOKUP($M:$M,People!$B:$B,People!A:A)</f>
        <v>Fred Suzuki</v>
      </c>
      <c r="O572" s="10" t="s">
        <v>1732</v>
      </c>
      <c r="P572" s="10" t="str">
        <f>VLOOKUP(O572,Products!$A:$E,3,FALSE)</f>
        <v>Dell</v>
      </c>
      <c r="Q572" s="31">
        <f>INDEX(Products!$E:$E,MATCH(O572,Products!$A:$A,0))</f>
        <v>0.28000000000000003</v>
      </c>
      <c r="R572" s="10" t="s">
        <v>41</v>
      </c>
      <c r="S572" s="10" t="s">
        <v>53</v>
      </c>
      <c r="T572" s="10" t="s">
        <v>1733</v>
      </c>
      <c r="U572" s="12">
        <v>356.94</v>
      </c>
      <c r="V572" s="12">
        <v>2</v>
      </c>
      <c r="W572" s="12">
        <v>0</v>
      </c>
      <c r="X572" s="12">
        <v>107.08199999999997</v>
      </c>
    </row>
    <row r="573" spans="1:24" ht="14" x14ac:dyDescent="0.3">
      <c r="A573" s="9">
        <v>572</v>
      </c>
      <c r="B573" s="14" t="s">
        <v>6297</v>
      </c>
      <c r="C573" s="15">
        <v>45079</v>
      </c>
      <c r="D573" s="15">
        <v>45083</v>
      </c>
      <c r="E573" s="10" t="s">
        <v>44</v>
      </c>
      <c r="F573" s="10" t="s">
        <v>4505</v>
      </c>
      <c r="G573" s="10" t="s">
        <v>4506</v>
      </c>
      <c r="H573" s="10" t="s">
        <v>22</v>
      </c>
      <c r="I573" s="10" t="s">
        <v>23</v>
      </c>
      <c r="J573" s="10" t="s">
        <v>2729</v>
      </c>
      <c r="K573" s="10" t="s">
        <v>1109</v>
      </c>
      <c r="L573" s="10">
        <v>30076</v>
      </c>
      <c r="M573" s="10" t="s">
        <v>26</v>
      </c>
      <c r="N573" s="10" t="str">
        <f>_xlfn.XLOOKUP($M:$M,People!$B:$B,People!A:A)</f>
        <v>Fred Suzuki</v>
      </c>
      <c r="O573" s="10" t="s">
        <v>1726</v>
      </c>
      <c r="P573" s="10" t="str">
        <f>VLOOKUP(O573,Products!$A:$E,3,FALSE)</f>
        <v>IKEA</v>
      </c>
      <c r="Q573" s="31">
        <f>INDEX(Products!$E:$E,MATCH(O573,Products!$A:$A,0))</f>
        <v>0.38</v>
      </c>
      <c r="R573" s="10" t="s">
        <v>64</v>
      </c>
      <c r="S573" s="10" t="s">
        <v>65</v>
      </c>
      <c r="T573" s="10" t="s">
        <v>1727</v>
      </c>
      <c r="U573" s="12">
        <v>239.96999999999997</v>
      </c>
      <c r="V573" s="12">
        <v>3</v>
      </c>
      <c r="W573" s="12">
        <v>0</v>
      </c>
      <c r="X573" s="12">
        <v>67.191599999999994</v>
      </c>
    </row>
    <row r="574" spans="1:24" ht="14" x14ac:dyDescent="0.3">
      <c r="A574" s="9">
        <v>573</v>
      </c>
      <c r="B574" s="14" t="s">
        <v>6298</v>
      </c>
      <c r="C574" s="15">
        <v>45080</v>
      </c>
      <c r="D574" s="15">
        <v>45083</v>
      </c>
      <c r="E574" s="10" t="s">
        <v>168</v>
      </c>
      <c r="F574" s="10" t="s">
        <v>4753</v>
      </c>
      <c r="G574" s="10" t="s">
        <v>4754</v>
      </c>
      <c r="H574" s="10" t="s">
        <v>22</v>
      </c>
      <c r="I574" s="10" t="s">
        <v>23</v>
      </c>
      <c r="J574" s="10" t="s">
        <v>317</v>
      </c>
      <c r="K574" s="10" t="s">
        <v>189</v>
      </c>
      <c r="L574" s="10">
        <v>62521</v>
      </c>
      <c r="M574" s="10" t="s">
        <v>95</v>
      </c>
      <c r="N574" s="10" t="str">
        <f>_xlfn.XLOOKUP($M:$M,People!$B:$B,People!A:A)</f>
        <v>Roxanne Rodriguez</v>
      </c>
      <c r="O574" s="10" t="s">
        <v>1684</v>
      </c>
      <c r="P574" s="10" t="str">
        <f>VLOOKUP(O574,Products!$A:$E,3,FALSE)</f>
        <v>Samsung</v>
      </c>
      <c r="Q574" s="31">
        <f>INDEX(Products!$E:$E,MATCH(O574,Products!$A:$A,0))</f>
        <v>0.39</v>
      </c>
      <c r="R574" s="10" t="s">
        <v>28</v>
      </c>
      <c r="S574" s="10" t="s">
        <v>58</v>
      </c>
      <c r="T574" s="10" t="s">
        <v>1685</v>
      </c>
      <c r="U574" s="12">
        <v>61.543999999999997</v>
      </c>
      <c r="V574" s="12">
        <v>7</v>
      </c>
      <c r="W574" s="12">
        <v>0.6</v>
      </c>
      <c r="X574" s="12">
        <v>-40.003599999999999</v>
      </c>
    </row>
    <row r="575" spans="1:24" ht="14" x14ac:dyDescent="0.3">
      <c r="A575" s="9">
        <v>574</v>
      </c>
      <c r="B575" s="14" t="s">
        <v>6299</v>
      </c>
      <c r="C575" s="15">
        <v>45080</v>
      </c>
      <c r="D575" s="15">
        <v>45084</v>
      </c>
      <c r="E575" s="10" t="s">
        <v>19</v>
      </c>
      <c r="F575" s="10" t="s">
        <v>456</v>
      </c>
      <c r="G575" s="10" t="s">
        <v>457</v>
      </c>
      <c r="H575" s="10" t="s">
        <v>22</v>
      </c>
      <c r="I575" s="10" t="s">
        <v>23</v>
      </c>
      <c r="J575" s="10" t="s">
        <v>86</v>
      </c>
      <c r="K575" s="10" t="s">
        <v>87</v>
      </c>
      <c r="L575" s="10">
        <v>98115</v>
      </c>
      <c r="M575" s="10" t="s">
        <v>39</v>
      </c>
      <c r="N575" s="10" t="str">
        <f>_xlfn.XLOOKUP($M:$M,People!$B:$B,People!A:A)</f>
        <v>Sadie Pawthorne</v>
      </c>
      <c r="O575" s="10" t="s">
        <v>2738</v>
      </c>
      <c r="P575" s="10" t="str">
        <f>VLOOKUP(O575,Products!$A:$E,3,FALSE)</f>
        <v>Dell</v>
      </c>
      <c r="Q575" s="31">
        <f>INDEX(Products!$E:$E,MATCH(O575,Products!$A:$A,0))</f>
        <v>0.4</v>
      </c>
      <c r="R575" s="10" t="s">
        <v>28</v>
      </c>
      <c r="S575" s="10" t="s">
        <v>50</v>
      </c>
      <c r="T575" s="10" t="s">
        <v>2739</v>
      </c>
      <c r="U575" s="12">
        <v>515.88</v>
      </c>
      <c r="V575" s="12">
        <v>6</v>
      </c>
      <c r="W575" s="12">
        <v>0</v>
      </c>
      <c r="X575" s="12">
        <v>113.49359999999999</v>
      </c>
    </row>
    <row r="576" spans="1:24" ht="14" x14ac:dyDescent="0.3">
      <c r="A576" s="9">
        <v>575</v>
      </c>
      <c r="B576" s="14" t="s">
        <v>6300</v>
      </c>
      <c r="C576" s="15">
        <v>45080</v>
      </c>
      <c r="D576" s="15">
        <v>45084</v>
      </c>
      <c r="E576" s="10" t="s">
        <v>19</v>
      </c>
      <c r="F576" s="10" t="s">
        <v>1311</v>
      </c>
      <c r="G576" s="10" t="s">
        <v>1312</v>
      </c>
      <c r="H576" s="10" t="s">
        <v>92</v>
      </c>
      <c r="I576" s="10" t="s">
        <v>23</v>
      </c>
      <c r="J576" s="10" t="s">
        <v>4184</v>
      </c>
      <c r="K576" s="10" t="s">
        <v>212</v>
      </c>
      <c r="L576" s="10">
        <v>48640</v>
      </c>
      <c r="M576" s="10" t="s">
        <v>95</v>
      </c>
      <c r="N576" s="10" t="str">
        <f>_xlfn.XLOOKUP($M:$M,People!$B:$B,People!A:A)</f>
        <v>Roxanne Rodriguez</v>
      </c>
      <c r="O576" s="10" t="s">
        <v>2192</v>
      </c>
      <c r="P576" s="10" t="str">
        <f>VLOOKUP(O576,Products!$A:$E,3,FALSE)</f>
        <v>Staples</v>
      </c>
      <c r="Q576" s="31">
        <f>INDEX(Products!$E:$E,MATCH(O576,Products!$A:$A,0))</f>
        <v>0.25</v>
      </c>
      <c r="R576" s="10" t="s">
        <v>41</v>
      </c>
      <c r="S576" s="10" t="s">
        <v>155</v>
      </c>
      <c r="T576" s="10" t="s">
        <v>2193</v>
      </c>
      <c r="U576" s="12">
        <v>15.28</v>
      </c>
      <c r="V576" s="12">
        <v>2</v>
      </c>
      <c r="W576" s="12">
        <v>0</v>
      </c>
      <c r="X576" s="12">
        <v>7.4871999999999996</v>
      </c>
    </row>
    <row r="577" spans="1:24" ht="14" x14ac:dyDescent="0.3">
      <c r="A577" s="9">
        <v>576</v>
      </c>
      <c r="B577" s="14" t="s">
        <v>6298</v>
      </c>
      <c r="C577" s="15">
        <v>45080</v>
      </c>
      <c r="D577" s="15">
        <v>45083</v>
      </c>
      <c r="E577" s="10" t="s">
        <v>168</v>
      </c>
      <c r="F577" s="10" t="s">
        <v>4753</v>
      </c>
      <c r="G577" s="10" t="s">
        <v>4754</v>
      </c>
      <c r="H577" s="10" t="s">
        <v>22</v>
      </c>
      <c r="I577" s="10" t="s">
        <v>23</v>
      </c>
      <c r="J577" s="10" t="s">
        <v>317</v>
      </c>
      <c r="K577" s="10" t="s">
        <v>189</v>
      </c>
      <c r="L577" s="10">
        <v>62521</v>
      </c>
      <c r="M577" s="10" t="s">
        <v>95</v>
      </c>
      <c r="N577" s="10" t="str">
        <f>_xlfn.XLOOKUP($M:$M,People!$B:$B,People!A:A)</f>
        <v>Roxanne Rodriguez</v>
      </c>
      <c r="O577" s="10" t="s">
        <v>3688</v>
      </c>
      <c r="P577" s="10" t="str">
        <f>VLOOKUP(O577,Products!$A:$E,3,FALSE)</f>
        <v>Office Depot</v>
      </c>
      <c r="Q577" s="31">
        <f>INDEX(Products!$E:$E,MATCH(O577,Products!$A:$A,0))</f>
        <v>0.26</v>
      </c>
      <c r="R577" s="10" t="s">
        <v>41</v>
      </c>
      <c r="S577" s="10" t="s">
        <v>42</v>
      </c>
      <c r="T577" s="10" t="s">
        <v>3689</v>
      </c>
      <c r="U577" s="12">
        <v>15.936000000000002</v>
      </c>
      <c r="V577" s="12">
        <v>4</v>
      </c>
      <c r="W577" s="12">
        <v>0.2</v>
      </c>
      <c r="X577" s="12">
        <v>5.1791999999999998</v>
      </c>
    </row>
    <row r="578" spans="1:24" ht="14" x14ac:dyDescent="0.3">
      <c r="A578" s="9">
        <v>577</v>
      </c>
      <c r="B578" s="14" t="s">
        <v>6298</v>
      </c>
      <c r="C578" s="15">
        <v>45080</v>
      </c>
      <c r="D578" s="15">
        <v>45083</v>
      </c>
      <c r="E578" s="10" t="s">
        <v>168</v>
      </c>
      <c r="F578" s="10" t="s">
        <v>4753</v>
      </c>
      <c r="G578" s="10" t="s">
        <v>4754</v>
      </c>
      <c r="H578" s="10" t="s">
        <v>22</v>
      </c>
      <c r="I578" s="10" t="s">
        <v>23</v>
      </c>
      <c r="J578" s="10" t="s">
        <v>317</v>
      </c>
      <c r="K578" s="10" t="s">
        <v>189</v>
      </c>
      <c r="L578" s="10">
        <v>62521</v>
      </c>
      <c r="M578" s="10" t="s">
        <v>95</v>
      </c>
      <c r="N578" s="10" t="str">
        <f>_xlfn.XLOOKUP($M:$M,People!$B:$B,People!A:A)</f>
        <v>Roxanne Rodriguez</v>
      </c>
      <c r="O578" s="10" t="s">
        <v>3640</v>
      </c>
      <c r="P578" s="10" t="str">
        <f>VLOOKUP(O578,Products!$A:$E,3,FALSE)</f>
        <v>Staples</v>
      </c>
      <c r="Q578" s="31">
        <f>INDEX(Products!$E:$E,MATCH(O578,Products!$A:$A,0))</f>
        <v>0.33</v>
      </c>
      <c r="R578" s="10" t="s">
        <v>41</v>
      </c>
      <c r="S578" s="10" t="s">
        <v>53</v>
      </c>
      <c r="T578" s="10" t="s">
        <v>3641</v>
      </c>
      <c r="U578" s="12">
        <v>132.696</v>
      </c>
      <c r="V578" s="12">
        <v>3</v>
      </c>
      <c r="W578" s="12">
        <v>0.2</v>
      </c>
      <c r="X578" s="12">
        <v>9.9521999999999977</v>
      </c>
    </row>
    <row r="579" spans="1:24" ht="14" x14ac:dyDescent="0.3">
      <c r="A579" s="9">
        <v>578</v>
      </c>
      <c r="B579" s="14" t="s">
        <v>6301</v>
      </c>
      <c r="C579" s="15">
        <v>45081</v>
      </c>
      <c r="D579" s="15">
        <v>45086</v>
      </c>
      <c r="E579" s="10" t="s">
        <v>44</v>
      </c>
      <c r="F579" s="10" t="s">
        <v>4100</v>
      </c>
      <c r="G579" s="10" t="s">
        <v>4101</v>
      </c>
      <c r="H579" s="10" t="s">
        <v>22</v>
      </c>
      <c r="I579" s="10" t="s">
        <v>23</v>
      </c>
      <c r="J579" s="10" t="s">
        <v>237</v>
      </c>
      <c r="K579" s="10" t="s">
        <v>238</v>
      </c>
      <c r="L579" s="10">
        <v>10035</v>
      </c>
      <c r="M579" s="10" t="s">
        <v>133</v>
      </c>
      <c r="N579" s="10" t="str">
        <f>_xlfn.XLOOKUP($M:$M,People!$B:$B,People!A:A)</f>
        <v>Chuck Magee</v>
      </c>
      <c r="O579" s="10" t="s">
        <v>1955</v>
      </c>
      <c r="P579" s="10" t="str">
        <f>VLOOKUP(O579,Products!$A:$E,3,FALSE)</f>
        <v>HP</v>
      </c>
      <c r="Q579" s="31">
        <f>INDEX(Products!$E:$E,MATCH(O579,Products!$A:$A,0))</f>
        <v>0.27</v>
      </c>
      <c r="R579" s="10" t="s">
        <v>28</v>
      </c>
      <c r="S579" s="10" t="s">
        <v>29</v>
      </c>
      <c r="T579" s="10" t="s">
        <v>1956</v>
      </c>
      <c r="U579" s="12">
        <v>353.56799999999998</v>
      </c>
      <c r="V579" s="12">
        <v>2</v>
      </c>
      <c r="W579" s="12">
        <v>0.2</v>
      </c>
      <c r="X579" s="12">
        <v>-44.196000000000026</v>
      </c>
    </row>
    <row r="580" spans="1:24" ht="14" x14ac:dyDescent="0.3">
      <c r="A580" s="9">
        <v>579</v>
      </c>
      <c r="B580" s="14" t="s">
        <v>6301</v>
      </c>
      <c r="C580" s="15">
        <v>45081</v>
      </c>
      <c r="D580" s="15">
        <v>45086</v>
      </c>
      <c r="E580" s="10" t="s">
        <v>44</v>
      </c>
      <c r="F580" s="10" t="s">
        <v>4100</v>
      </c>
      <c r="G580" s="10" t="s">
        <v>4101</v>
      </c>
      <c r="H580" s="10" t="s">
        <v>22</v>
      </c>
      <c r="I580" s="10" t="s">
        <v>23</v>
      </c>
      <c r="J580" s="10" t="s">
        <v>237</v>
      </c>
      <c r="K580" s="10" t="s">
        <v>238</v>
      </c>
      <c r="L580" s="10">
        <v>10035</v>
      </c>
      <c r="M580" s="10" t="s">
        <v>133</v>
      </c>
      <c r="N580" s="10" t="str">
        <f>_xlfn.XLOOKUP($M:$M,People!$B:$B,People!A:A)</f>
        <v>Chuck Magee</v>
      </c>
      <c r="O580" s="10" t="s">
        <v>2540</v>
      </c>
      <c r="P580" s="10" t="str">
        <f>VLOOKUP(O580,Products!$A:$E,3,FALSE)</f>
        <v>3M</v>
      </c>
      <c r="Q580" s="31">
        <f>INDEX(Products!$E:$E,MATCH(O580,Products!$A:$A,0))</f>
        <v>0.34</v>
      </c>
      <c r="R580" s="10" t="s">
        <v>28</v>
      </c>
      <c r="S580" s="10" t="s">
        <v>58</v>
      </c>
      <c r="T580" s="10" t="s">
        <v>2541</v>
      </c>
      <c r="U580" s="12">
        <v>13.96</v>
      </c>
      <c r="V580" s="12">
        <v>2</v>
      </c>
      <c r="W580" s="12">
        <v>0</v>
      </c>
      <c r="X580" s="12">
        <v>6.7008000000000001</v>
      </c>
    </row>
    <row r="581" spans="1:24" ht="14" x14ac:dyDescent="0.3">
      <c r="A581" s="9">
        <v>580</v>
      </c>
      <c r="B581" s="14" t="s">
        <v>6301</v>
      </c>
      <c r="C581" s="15">
        <v>45081</v>
      </c>
      <c r="D581" s="15">
        <v>45086</v>
      </c>
      <c r="E581" s="10" t="s">
        <v>44</v>
      </c>
      <c r="F581" s="10" t="s">
        <v>4100</v>
      </c>
      <c r="G581" s="10" t="s">
        <v>4101</v>
      </c>
      <c r="H581" s="10" t="s">
        <v>22</v>
      </c>
      <c r="I581" s="10" t="s">
        <v>23</v>
      </c>
      <c r="J581" s="10" t="s">
        <v>237</v>
      </c>
      <c r="K581" s="10" t="s">
        <v>238</v>
      </c>
      <c r="L581" s="10">
        <v>10035</v>
      </c>
      <c r="M581" s="10" t="s">
        <v>133</v>
      </c>
      <c r="N581" s="10" t="str">
        <f>_xlfn.XLOOKUP($M:$M,People!$B:$B,People!A:A)</f>
        <v>Chuck Magee</v>
      </c>
      <c r="O581" s="10" t="s">
        <v>3703</v>
      </c>
      <c r="P581" s="10" t="str">
        <f>VLOOKUP(O581,Products!$A:$E,3,FALSE)</f>
        <v>Canon</v>
      </c>
      <c r="Q581" s="31">
        <f>INDEX(Products!$E:$E,MATCH(O581,Products!$A:$A,0))</f>
        <v>0.28000000000000003</v>
      </c>
      <c r="R581" s="10" t="s">
        <v>28</v>
      </c>
      <c r="S581" s="10" t="s">
        <v>58</v>
      </c>
      <c r="T581" s="10" t="s">
        <v>3704</v>
      </c>
      <c r="U581" s="12">
        <v>56.96</v>
      </c>
      <c r="V581" s="12">
        <v>2</v>
      </c>
      <c r="W581" s="12">
        <v>0</v>
      </c>
      <c r="X581" s="12">
        <v>21.075200000000002</v>
      </c>
    </row>
    <row r="582" spans="1:24" ht="14" x14ac:dyDescent="0.3">
      <c r="A582" s="9">
        <v>581</v>
      </c>
      <c r="B582" s="14" t="s">
        <v>6301</v>
      </c>
      <c r="C582" s="15">
        <v>45081</v>
      </c>
      <c r="D582" s="15">
        <v>45086</v>
      </c>
      <c r="E582" s="10" t="s">
        <v>44</v>
      </c>
      <c r="F582" s="10" t="s">
        <v>4100</v>
      </c>
      <c r="G582" s="10" t="s">
        <v>4101</v>
      </c>
      <c r="H582" s="10" t="s">
        <v>22</v>
      </c>
      <c r="I582" s="10" t="s">
        <v>23</v>
      </c>
      <c r="J582" s="10" t="s">
        <v>237</v>
      </c>
      <c r="K582" s="10" t="s">
        <v>238</v>
      </c>
      <c r="L582" s="10">
        <v>10035</v>
      </c>
      <c r="M582" s="10" t="s">
        <v>133</v>
      </c>
      <c r="N582" s="10" t="str">
        <f>_xlfn.XLOOKUP($M:$M,People!$B:$B,People!A:A)</f>
        <v>Chuck Magee</v>
      </c>
      <c r="O582" s="10" t="s">
        <v>3357</v>
      </c>
      <c r="P582" s="10" t="str">
        <f>VLOOKUP(O582,Products!$A:$E,3,FALSE)</f>
        <v>Logitech</v>
      </c>
      <c r="Q582" s="31">
        <f>INDEX(Products!$E:$E,MATCH(O582,Products!$A:$A,0))</f>
        <v>0.28999999999999998</v>
      </c>
      <c r="R582" s="10" t="s">
        <v>41</v>
      </c>
      <c r="S582" s="10" t="s">
        <v>71</v>
      </c>
      <c r="T582" s="10" t="s">
        <v>3358</v>
      </c>
      <c r="U582" s="12">
        <v>15.56</v>
      </c>
      <c r="V582" s="12">
        <v>4</v>
      </c>
      <c r="W582" s="12">
        <v>0</v>
      </c>
      <c r="X582" s="12">
        <v>4.0456000000000003</v>
      </c>
    </row>
    <row r="583" spans="1:24" ht="14" x14ac:dyDescent="0.3">
      <c r="A583" s="9">
        <v>582</v>
      </c>
      <c r="B583" s="14" t="s">
        <v>6302</v>
      </c>
      <c r="C583" s="15">
        <v>45081</v>
      </c>
      <c r="D583" s="15">
        <v>45086</v>
      </c>
      <c r="E583" s="10" t="s">
        <v>44</v>
      </c>
      <c r="F583" s="10" t="s">
        <v>668</v>
      </c>
      <c r="G583" s="10" t="s">
        <v>669</v>
      </c>
      <c r="H583" s="10" t="s">
        <v>92</v>
      </c>
      <c r="I583" s="10" t="s">
        <v>23</v>
      </c>
      <c r="J583" s="10" t="s">
        <v>437</v>
      </c>
      <c r="K583" s="10" t="s">
        <v>438</v>
      </c>
      <c r="L583" s="10">
        <v>43229</v>
      </c>
      <c r="M583" s="10" t="s">
        <v>133</v>
      </c>
      <c r="N583" s="10" t="str">
        <f>_xlfn.XLOOKUP($M:$M,People!$B:$B,People!A:A)</f>
        <v>Chuck Magee</v>
      </c>
      <c r="O583" s="10" t="s">
        <v>2871</v>
      </c>
      <c r="P583" s="10" t="str">
        <f>VLOOKUP(O583,Products!$A:$E,3,FALSE)</f>
        <v>3M</v>
      </c>
      <c r="Q583" s="31">
        <f>INDEX(Products!$E:$E,MATCH(O583,Products!$A:$A,0))</f>
        <v>0.3</v>
      </c>
      <c r="R583" s="10" t="s">
        <v>41</v>
      </c>
      <c r="S583" s="10" t="s">
        <v>82</v>
      </c>
      <c r="T583" s="10" t="s">
        <v>167</v>
      </c>
      <c r="U583" s="12">
        <v>16.224</v>
      </c>
      <c r="V583" s="12">
        <v>2</v>
      </c>
      <c r="W583" s="12">
        <v>0.2</v>
      </c>
      <c r="X583" s="12">
        <v>5.8812000000000006</v>
      </c>
    </row>
    <row r="584" spans="1:24" ht="14" x14ac:dyDescent="0.3">
      <c r="A584" s="9">
        <v>583</v>
      </c>
      <c r="B584" s="14" t="s">
        <v>6303</v>
      </c>
      <c r="C584" s="15">
        <v>45083</v>
      </c>
      <c r="D584" s="15">
        <v>45088</v>
      </c>
      <c r="E584" s="10" t="s">
        <v>44</v>
      </c>
      <c r="F584" s="10" t="s">
        <v>1903</v>
      </c>
      <c r="G584" s="10" t="s">
        <v>1904</v>
      </c>
      <c r="H584" s="10" t="s">
        <v>36</v>
      </c>
      <c r="I584" s="10" t="s">
        <v>23</v>
      </c>
      <c r="J584" s="10" t="s">
        <v>1025</v>
      </c>
      <c r="K584" s="10" t="s">
        <v>238</v>
      </c>
      <c r="L584" s="10">
        <v>11561</v>
      </c>
      <c r="M584" s="10" t="s">
        <v>133</v>
      </c>
      <c r="N584" s="10" t="str">
        <f>_xlfn.XLOOKUP($M:$M,People!$B:$B,People!A:A)</f>
        <v>Chuck Magee</v>
      </c>
      <c r="O584" s="10" t="s">
        <v>4031</v>
      </c>
      <c r="P584" s="10" t="str">
        <f>VLOOKUP(O584,Products!$A:$E,3,FALSE)</f>
        <v>Avery</v>
      </c>
      <c r="Q584" s="31">
        <f>INDEX(Products!$E:$E,MATCH(O584,Products!$A:$A,0))</f>
        <v>0.31</v>
      </c>
      <c r="R584" s="10" t="s">
        <v>28</v>
      </c>
      <c r="S584" s="10" t="s">
        <v>50</v>
      </c>
      <c r="T584" s="10" t="s">
        <v>4032</v>
      </c>
      <c r="U584" s="12">
        <v>991.76400000000012</v>
      </c>
      <c r="V584" s="12">
        <v>3</v>
      </c>
      <c r="W584" s="12">
        <v>0.4</v>
      </c>
      <c r="X584" s="12">
        <v>-347.11740000000009</v>
      </c>
    </row>
    <row r="585" spans="1:24" ht="14" x14ac:dyDescent="0.3">
      <c r="A585" s="9">
        <v>584</v>
      </c>
      <c r="B585" s="14" t="s">
        <v>6304</v>
      </c>
      <c r="C585" s="15">
        <v>45083</v>
      </c>
      <c r="D585" s="15">
        <v>45086</v>
      </c>
      <c r="E585" s="10" t="s">
        <v>168</v>
      </c>
      <c r="F585" s="10" t="s">
        <v>2099</v>
      </c>
      <c r="G585" s="10" t="s">
        <v>2100</v>
      </c>
      <c r="H585" s="10" t="s">
        <v>22</v>
      </c>
      <c r="I585" s="10" t="s">
        <v>23</v>
      </c>
      <c r="J585" s="10" t="s">
        <v>344</v>
      </c>
      <c r="K585" s="10" t="s">
        <v>238</v>
      </c>
      <c r="L585" s="10">
        <v>14609</v>
      </c>
      <c r="M585" s="10" t="s">
        <v>133</v>
      </c>
      <c r="N585" s="10" t="str">
        <f>_xlfn.XLOOKUP($M:$M,People!$B:$B,People!A:A)</f>
        <v>Chuck Magee</v>
      </c>
      <c r="O585" s="10" t="s">
        <v>605</v>
      </c>
      <c r="P585" s="10" t="str">
        <f>VLOOKUP(O585,Products!$A:$E,3,FALSE)</f>
        <v>IKEA</v>
      </c>
      <c r="Q585" s="31">
        <f>INDEX(Products!$E:$E,MATCH(O585,Products!$A:$A,0))</f>
        <v>0.32</v>
      </c>
      <c r="R585" s="10" t="s">
        <v>41</v>
      </c>
      <c r="S585" s="10" t="s">
        <v>61</v>
      </c>
      <c r="T585" s="10" t="s">
        <v>606</v>
      </c>
      <c r="U585" s="12">
        <v>13.36</v>
      </c>
      <c r="V585" s="12">
        <v>2</v>
      </c>
      <c r="W585" s="12">
        <v>0</v>
      </c>
      <c r="X585" s="12">
        <v>4.9431999999999992</v>
      </c>
    </row>
    <row r="586" spans="1:24" ht="14" x14ac:dyDescent="0.3">
      <c r="A586" s="9">
        <v>585</v>
      </c>
      <c r="B586" s="14" t="s">
        <v>6305</v>
      </c>
      <c r="C586" s="15">
        <v>45083</v>
      </c>
      <c r="D586" s="15">
        <v>45089</v>
      </c>
      <c r="E586" s="10" t="s">
        <v>44</v>
      </c>
      <c r="F586" s="10" t="s">
        <v>4505</v>
      </c>
      <c r="G586" s="10" t="s">
        <v>4506</v>
      </c>
      <c r="H586" s="10" t="s">
        <v>22</v>
      </c>
      <c r="I586" s="10" t="s">
        <v>23</v>
      </c>
      <c r="J586" s="10" t="s">
        <v>1322</v>
      </c>
      <c r="K586" s="10" t="s">
        <v>48</v>
      </c>
      <c r="L586" s="10">
        <v>32216</v>
      </c>
      <c r="M586" s="10" t="s">
        <v>26</v>
      </c>
      <c r="N586" s="10" t="str">
        <f>_xlfn.XLOOKUP($M:$M,People!$B:$B,People!A:A)</f>
        <v>Fred Suzuki</v>
      </c>
      <c r="O586" s="10" t="s">
        <v>894</v>
      </c>
      <c r="P586" s="10" t="str">
        <f>VLOOKUP(O586,Products!$A:$E,3,FALSE)</f>
        <v>Samsung</v>
      </c>
      <c r="Q586" s="31">
        <f>INDEX(Products!$E:$E,MATCH(O586,Products!$A:$A,0))</f>
        <v>0.33</v>
      </c>
      <c r="R586" s="10" t="s">
        <v>41</v>
      </c>
      <c r="S586" s="10" t="s">
        <v>68</v>
      </c>
      <c r="T586" s="10" t="s">
        <v>895</v>
      </c>
      <c r="U586" s="12">
        <v>1.3650000000000002</v>
      </c>
      <c r="V586" s="12">
        <v>1</v>
      </c>
      <c r="W586" s="12">
        <v>0.7</v>
      </c>
      <c r="X586" s="12">
        <v>-0.9099999999999997</v>
      </c>
    </row>
    <row r="587" spans="1:24" ht="14" x14ac:dyDescent="0.3">
      <c r="A587" s="9">
        <v>586</v>
      </c>
      <c r="B587" s="14" t="s">
        <v>6306</v>
      </c>
      <c r="C587" s="15">
        <v>45083</v>
      </c>
      <c r="D587" s="15">
        <v>45089</v>
      </c>
      <c r="E587" s="10" t="s">
        <v>44</v>
      </c>
      <c r="F587" s="10" t="s">
        <v>4471</v>
      </c>
      <c r="G587" s="10" t="s">
        <v>4472</v>
      </c>
      <c r="H587" s="10" t="s">
        <v>22</v>
      </c>
      <c r="I587" s="10" t="s">
        <v>23</v>
      </c>
      <c r="J587" s="10" t="s">
        <v>271</v>
      </c>
      <c r="K587" s="10" t="s">
        <v>189</v>
      </c>
      <c r="L587" s="10">
        <v>60623</v>
      </c>
      <c r="M587" s="10" t="s">
        <v>95</v>
      </c>
      <c r="N587" s="10" t="str">
        <f>_xlfn.XLOOKUP($M:$M,People!$B:$B,People!A:A)</f>
        <v>Roxanne Rodriguez</v>
      </c>
      <c r="O587" s="10" t="s">
        <v>407</v>
      </c>
      <c r="P587" s="10" t="str">
        <f>VLOOKUP(O587,Products!$A:$E,3,FALSE)</f>
        <v>Staples</v>
      </c>
      <c r="Q587" s="31">
        <f>INDEX(Products!$E:$E,MATCH(O587,Products!$A:$A,0))</f>
        <v>0.27</v>
      </c>
      <c r="R587" s="10" t="s">
        <v>41</v>
      </c>
      <c r="S587" s="10" t="s">
        <v>68</v>
      </c>
      <c r="T587" s="10" t="s">
        <v>408</v>
      </c>
      <c r="U587" s="12">
        <v>24.587999999999994</v>
      </c>
      <c r="V587" s="12">
        <v>3</v>
      </c>
      <c r="W587" s="12">
        <v>0.8</v>
      </c>
      <c r="X587" s="12">
        <v>-38.11140000000001</v>
      </c>
    </row>
    <row r="588" spans="1:24" ht="14" x14ac:dyDescent="0.3">
      <c r="A588" s="9">
        <v>587</v>
      </c>
      <c r="B588" s="14" t="s">
        <v>6303</v>
      </c>
      <c r="C588" s="15">
        <v>45083</v>
      </c>
      <c r="D588" s="15">
        <v>45088</v>
      </c>
      <c r="E588" s="10" t="s">
        <v>44</v>
      </c>
      <c r="F588" s="10" t="s">
        <v>1903</v>
      </c>
      <c r="G588" s="10" t="s">
        <v>1904</v>
      </c>
      <c r="H588" s="10" t="s">
        <v>36</v>
      </c>
      <c r="I588" s="10" t="s">
        <v>23</v>
      </c>
      <c r="J588" s="10" t="s">
        <v>1025</v>
      </c>
      <c r="K588" s="10" t="s">
        <v>238</v>
      </c>
      <c r="L588" s="10">
        <v>11561</v>
      </c>
      <c r="M588" s="10" t="s">
        <v>133</v>
      </c>
      <c r="N588" s="10" t="str">
        <f>_xlfn.XLOOKUP($M:$M,People!$B:$B,People!A:A)</f>
        <v>Chuck Magee</v>
      </c>
      <c r="O588" s="10" t="s">
        <v>1208</v>
      </c>
      <c r="P588" s="10" t="str">
        <f>VLOOKUP(O588,Products!$A:$E,3,FALSE)</f>
        <v>Dell</v>
      </c>
      <c r="Q588" s="31">
        <f>INDEX(Products!$E:$E,MATCH(O588,Products!$A:$A,0))</f>
        <v>0.34</v>
      </c>
      <c r="R588" s="10" t="s">
        <v>41</v>
      </c>
      <c r="S588" s="10" t="s">
        <v>68</v>
      </c>
      <c r="T588" s="10" t="s">
        <v>1209</v>
      </c>
      <c r="U588" s="12">
        <v>149.54399999999998</v>
      </c>
      <c r="V588" s="12">
        <v>9</v>
      </c>
      <c r="W588" s="12">
        <v>0.2</v>
      </c>
      <c r="X588" s="12">
        <v>50.471099999999993</v>
      </c>
    </row>
    <row r="589" spans="1:24" ht="14" x14ac:dyDescent="0.3">
      <c r="A589" s="9">
        <v>588</v>
      </c>
      <c r="B589" s="14" t="s">
        <v>6306</v>
      </c>
      <c r="C589" s="15">
        <v>45083</v>
      </c>
      <c r="D589" s="15">
        <v>45089</v>
      </c>
      <c r="E589" s="10" t="s">
        <v>44</v>
      </c>
      <c r="F589" s="10" t="s">
        <v>4471</v>
      </c>
      <c r="G589" s="10" t="s">
        <v>4472</v>
      </c>
      <c r="H589" s="10" t="s">
        <v>22</v>
      </c>
      <c r="I589" s="10" t="s">
        <v>23</v>
      </c>
      <c r="J589" s="10" t="s">
        <v>271</v>
      </c>
      <c r="K589" s="10" t="s">
        <v>189</v>
      </c>
      <c r="L589" s="10">
        <v>60623</v>
      </c>
      <c r="M589" s="10" t="s">
        <v>95</v>
      </c>
      <c r="N589" s="10" t="str">
        <f>_xlfn.XLOOKUP($M:$M,People!$B:$B,People!A:A)</f>
        <v>Roxanne Rodriguez</v>
      </c>
      <c r="O589" s="10" t="s">
        <v>2488</v>
      </c>
      <c r="P589" s="10" t="str">
        <f>VLOOKUP(O589,Products!$A:$E,3,FALSE)</f>
        <v>Staples</v>
      </c>
      <c r="Q589" s="31">
        <f>INDEX(Products!$E:$E,MATCH(O589,Products!$A:$A,0))</f>
        <v>0.35</v>
      </c>
      <c r="R589" s="10" t="s">
        <v>41</v>
      </c>
      <c r="S589" s="10" t="s">
        <v>155</v>
      </c>
      <c r="T589" s="10" t="s">
        <v>2489</v>
      </c>
      <c r="U589" s="12">
        <v>13.984000000000002</v>
      </c>
      <c r="V589" s="12">
        <v>2</v>
      </c>
      <c r="W589" s="12">
        <v>0.2</v>
      </c>
      <c r="X589" s="12">
        <v>4.7195999999999998</v>
      </c>
    </row>
    <row r="590" spans="1:24" ht="14" x14ac:dyDescent="0.3">
      <c r="A590" s="9">
        <v>589</v>
      </c>
      <c r="B590" s="14" t="s">
        <v>6307</v>
      </c>
      <c r="C590" s="15">
        <v>45083</v>
      </c>
      <c r="D590" s="15">
        <v>45087</v>
      </c>
      <c r="E590" s="10" t="s">
        <v>44</v>
      </c>
      <c r="F590" s="10" t="s">
        <v>5122</v>
      </c>
      <c r="G590" s="10" t="s">
        <v>5123</v>
      </c>
      <c r="H590" s="10" t="s">
        <v>92</v>
      </c>
      <c r="I590" s="10" t="s">
        <v>23</v>
      </c>
      <c r="J590" s="10" t="s">
        <v>165</v>
      </c>
      <c r="K590" s="10" t="s">
        <v>94</v>
      </c>
      <c r="L590" s="10">
        <v>77070</v>
      </c>
      <c r="M590" s="10" t="s">
        <v>95</v>
      </c>
      <c r="N590" s="10" t="str">
        <f>_xlfn.XLOOKUP($M:$M,People!$B:$B,People!A:A)</f>
        <v>Roxanne Rodriguez</v>
      </c>
      <c r="O590" s="10" t="s">
        <v>1046</v>
      </c>
      <c r="P590" s="10" t="str">
        <f>VLOOKUP(O590,Products!$A:$E,3,FALSE)</f>
        <v>Avery</v>
      </c>
      <c r="Q590" s="31">
        <f>INDEX(Products!$E:$E,MATCH(O590,Products!$A:$A,0))</f>
        <v>0.28999999999999998</v>
      </c>
      <c r="R590" s="10" t="s">
        <v>41</v>
      </c>
      <c r="S590" s="10" t="s">
        <v>42</v>
      </c>
      <c r="T590" s="10" t="s">
        <v>1047</v>
      </c>
      <c r="U590" s="12">
        <v>100.24000000000001</v>
      </c>
      <c r="V590" s="12">
        <v>10</v>
      </c>
      <c r="W590" s="12">
        <v>0.2</v>
      </c>
      <c r="X590" s="12">
        <v>33.830999999999989</v>
      </c>
    </row>
    <row r="591" spans="1:24" ht="14" x14ac:dyDescent="0.3">
      <c r="A591" s="9">
        <v>590</v>
      </c>
      <c r="B591" s="14" t="s">
        <v>6305</v>
      </c>
      <c r="C591" s="15">
        <v>45083</v>
      </c>
      <c r="D591" s="15">
        <v>45089</v>
      </c>
      <c r="E591" s="10" t="s">
        <v>44</v>
      </c>
      <c r="F591" s="10" t="s">
        <v>4505</v>
      </c>
      <c r="G591" s="10" t="s">
        <v>4506</v>
      </c>
      <c r="H591" s="10" t="s">
        <v>22</v>
      </c>
      <c r="I591" s="10" t="s">
        <v>23</v>
      </c>
      <c r="J591" s="10" t="s">
        <v>1322</v>
      </c>
      <c r="K591" s="10" t="s">
        <v>48</v>
      </c>
      <c r="L591" s="10">
        <v>32216</v>
      </c>
      <c r="M591" s="10" t="s">
        <v>26</v>
      </c>
      <c r="N591" s="10" t="str">
        <f>_xlfn.XLOOKUP($M:$M,People!$B:$B,People!A:A)</f>
        <v>Fred Suzuki</v>
      </c>
      <c r="O591" s="10" t="s">
        <v>4530</v>
      </c>
      <c r="P591" s="10" t="str">
        <f>VLOOKUP(O591,Products!$A:$E,3,FALSE)</f>
        <v>Staples</v>
      </c>
      <c r="Q591" s="31">
        <f>INDEX(Products!$E:$E,MATCH(O591,Products!$A:$A,0))</f>
        <v>0.33</v>
      </c>
      <c r="R591" s="10" t="s">
        <v>41</v>
      </c>
      <c r="S591" s="10" t="s">
        <v>82</v>
      </c>
      <c r="T591" s="10" t="s">
        <v>4531</v>
      </c>
      <c r="U591" s="12">
        <v>62.015999999999998</v>
      </c>
      <c r="V591" s="12">
        <v>2</v>
      </c>
      <c r="W591" s="12">
        <v>0.2</v>
      </c>
      <c r="X591" s="12">
        <v>22.480800000000002</v>
      </c>
    </row>
    <row r="592" spans="1:24" ht="14" x14ac:dyDescent="0.3">
      <c r="A592" s="9">
        <v>591</v>
      </c>
      <c r="B592" s="14" t="s">
        <v>6303</v>
      </c>
      <c r="C592" s="15">
        <v>45083</v>
      </c>
      <c r="D592" s="15">
        <v>45088</v>
      </c>
      <c r="E592" s="10" t="s">
        <v>44</v>
      </c>
      <c r="F592" s="10" t="s">
        <v>1903</v>
      </c>
      <c r="G592" s="10" t="s">
        <v>1904</v>
      </c>
      <c r="H592" s="10" t="s">
        <v>36</v>
      </c>
      <c r="I592" s="10" t="s">
        <v>23</v>
      </c>
      <c r="J592" s="10" t="s">
        <v>1025</v>
      </c>
      <c r="K592" s="10" t="s">
        <v>238</v>
      </c>
      <c r="L592" s="10">
        <v>11561</v>
      </c>
      <c r="M592" s="10" t="s">
        <v>133</v>
      </c>
      <c r="N592" s="10" t="str">
        <f>_xlfn.XLOOKUP($M:$M,People!$B:$B,People!A:A)</f>
        <v>Chuck Magee</v>
      </c>
      <c r="O592" s="10" t="s">
        <v>4029</v>
      </c>
      <c r="P592" s="10" t="str">
        <f>VLOOKUP(O592,Products!$A:$E,3,FALSE)</f>
        <v>Office Depot</v>
      </c>
      <c r="Q592" s="31">
        <f>INDEX(Products!$E:$E,MATCH(O592,Products!$A:$A,0))</f>
        <v>0.36</v>
      </c>
      <c r="R592" s="10" t="s">
        <v>41</v>
      </c>
      <c r="S592" s="10" t="s">
        <v>510</v>
      </c>
      <c r="T592" s="10" t="s">
        <v>4030</v>
      </c>
      <c r="U592" s="12">
        <v>17.14</v>
      </c>
      <c r="V592" s="12">
        <v>2</v>
      </c>
      <c r="W592" s="12">
        <v>0</v>
      </c>
      <c r="X592" s="12">
        <v>4.4564000000000004</v>
      </c>
    </row>
    <row r="593" spans="1:24" ht="14" x14ac:dyDescent="0.3">
      <c r="A593" s="9">
        <v>592</v>
      </c>
      <c r="B593" s="14" t="s">
        <v>6308</v>
      </c>
      <c r="C593" s="15">
        <v>45084</v>
      </c>
      <c r="D593" s="15">
        <v>45088</v>
      </c>
      <c r="E593" s="10" t="s">
        <v>19</v>
      </c>
      <c r="F593" s="10" t="s">
        <v>5387</v>
      </c>
      <c r="G593" s="10" t="s">
        <v>5388</v>
      </c>
      <c r="H593" s="10" t="s">
        <v>22</v>
      </c>
      <c r="I593" s="10" t="s">
        <v>23</v>
      </c>
      <c r="J593" s="10" t="s">
        <v>401</v>
      </c>
      <c r="K593" s="10" t="s">
        <v>189</v>
      </c>
      <c r="L593" s="10">
        <v>60505</v>
      </c>
      <c r="M593" s="10" t="s">
        <v>95</v>
      </c>
      <c r="N593" s="10" t="str">
        <f>_xlfn.XLOOKUP($M:$M,People!$B:$B,People!A:A)</f>
        <v>Roxanne Rodriguez</v>
      </c>
      <c r="O593" s="10" t="s">
        <v>1251</v>
      </c>
      <c r="P593" s="10" t="str">
        <f>VLOOKUP(O593,Products!$A:$E,3,FALSE)</f>
        <v>HP</v>
      </c>
      <c r="Q593" s="31">
        <f>INDEX(Products!$E:$E,MATCH(O593,Products!$A:$A,0))</f>
        <v>0.37</v>
      </c>
      <c r="R593" s="10" t="s">
        <v>28</v>
      </c>
      <c r="S593" s="10" t="s">
        <v>50</v>
      </c>
      <c r="T593" s="10" t="s">
        <v>1252</v>
      </c>
      <c r="U593" s="12">
        <v>268.935</v>
      </c>
      <c r="V593" s="12">
        <v>3</v>
      </c>
      <c r="W593" s="12">
        <v>0.5</v>
      </c>
      <c r="X593" s="12">
        <v>-209.76929999999999</v>
      </c>
    </row>
    <row r="594" spans="1:24" ht="14" x14ac:dyDescent="0.3">
      <c r="A594" s="9">
        <v>593</v>
      </c>
      <c r="B594" s="14" t="s">
        <v>6309</v>
      </c>
      <c r="C594" s="15">
        <v>45084</v>
      </c>
      <c r="D594" s="15">
        <v>45087</v>
      </c>
      <c r="E594" s="10" t="s">
        <v>19</v>
      </c>
      <c r="F594" s="10" t="s">
        <v>1205</v>
      </c>
      <c r="G594" s="10" t="s">
        <v>1206</v>
      </c>
      <c r="H594" s="10" t="s">
        <v>36</v>
      </c>
      <c r="I594" s="10" t="s">
        <v>23</v>
      </c>
      <c r="J594" s="10" t="s">
        <v>1207</v>
      </c>
      <c r="K594" s="10" t="s">
        <v>189</v>
      </c>
      <c r="L594" s="10">
        <v>61604</v>
      </c>
      <c r="M594" s="10" t="s">
        <v>95</v>
      </c>
      <c r="N594" s="10" t="str">
        <f>_xlfn.XLOOKUP($M:$M,People!$B:$B,People!A:A)</f>
        <v>Roxanne Rodriguez</v>
      </c>
      <c r="O594" s="10" t="s">
        <v>1208</v>
      </c>
      <c r="P594" s="10" t="str">
        <f>VLOOKUP(O594,Products!$A:$E,3,FALSE)</f>
        <v>Dell</v>
      </c>
      <c r="Q594" s="31">
        <f>INDEX(Products!$E:$E,MATCH(O594,Products!$A:$A,0))</f>
        <v>0.34</v>
      </c>
      <c r="R594" s="10" t="s">
        <v>41</v>
      </c>
      <c r="S594" s="10" t="s">
        <v>68</v>
      </c>
      <c r="T594" s="10" t="s">
        <v>1209</v>
      </c>
      <c r="U594" s="12">
        <v>12.461999999999996</v>
      </c>
      <c r="V594" s="12">
        <v>3</v>
      </c>
      <c r="W594" s="12">
        <v>0.8</v>
      </c>
      <c r="X594" s="12">
        <v>-20.5623</v>
      </c>
    </row>
    <row r="595" spans="1:24" ht="14" x14ac:dyDescent="0.3">
      <c r="A595" s="9">
        <v>594</v>
      </c>
      <c r="B595" s="14" t="s">
        <v>6310</v>
      </c>
      <c r="C595" s="15">
        <v>45085</v>
      </c>
      <c r="D595" s="15">
        <v>45089</v>
      </c>
      <c r="E595" s="10" t="s">
        <v>44</v>
      </c>
      <c r="F595" s="10" t="s">
        <v>5089</v>
      </c>
      <c r="G595" s="10" t="s">
        <v>5090</v>
      </c>
      <c r="H595" s="10" t="s">
        <v>36</v>
      </c>
      <c r="I595" s="10" t="s">
        <v>23</v>
      </c>
      <c r="J595" s="10" t="s">
        <v>453</v>
      </c>
      <c r="K595" s="10" t="s">
        <v>298</v>
      </c>
      <c r="L595" s="10">
        <v>37620</v>
      </c>
      <c r="M595" s="10" t="s">
        <v>26</v>
      </c>
      <c r="N595" s="10" t="str">
        <f>_xlfn.XLOOKUP($M:$M,People!$B:$B,People!A:A)</f>
        <v>Fred Suzuki</v>
      </c>
      <c r="O595" s="10" t="s">
        <v>1590</v>
      </c>
      <c r="P595" s="10" t="str">
        <f>VLOOKUP(O595,Products!$A:$E,3,FALSE)</f>
        <v>Canon</v>
      </c>
      <c r="Q595" s="31">
        <f>INDEX(Products!$E:$E,MATCH(O595,Products!$A:$A,0))</f>
        <v>0.38</v>
      </c>
      <c r="R595" s="10" t="s">
        <v>28</v>
      </c>
      <c r="S595" s="10" t="s">
        <v>32</v>
      </c>
      <c r="T595" s="10" t="s">
        <v>1591</v>
      </c>
      <c r="U595" s="12">
        <v>170.35200000000003</v>
      </c>
      <c r="V595" s="12">
        <v>3</v>
      </c>
      <c r="W595" s="12">
        <v>0.2</v>
      </c>
      <c r="X595" s="12">
        <v>10.647000000000006</v>
      </c>
    </row>
    <row r="596" spans="1:24" ht="14" x14ac:dyDescent="0.3">
      <c r="A596" s="9">
        <v>595</v>
      </c>
      <c r="B596" s="14" t="s">
        <v>6311</v>
      </c>
      <c r="C596" s="15">
        <v>45085</v>
      </c>
      <c r="D596" s="15">
        <v>45091</v>
      </c>
      <c r="E596" s="10" t="s">
        <v>44</v>
      </c>
      <c r="F596" s="10" t="s">
        <v>1682</v>
      </c>
      <c r="G596" s="10" t="s">
        <v>1683</v>
      </c>
      <c r="H596" s="10" t="s">
        <v>22</v>
      </c>
      <c r="I596" s="10" t="s">
        <v>23</v>
      </c>
      <c r="J596" s="10" t="s">
        <v>86</v>
      </c>
      <c r="K596" s="10" t="s">
        <v>87</v>
      </c>
      <c r="L596" s="10">
        <v>98115</v>
      </c>
      <c r="M596" s="10" t="s">
        <v>39</v>
      </c>
      <c r="N596" s="10" t="str">
        <f>_xlfn.XLOOKUP($M:$M,People!$B:$B,People!A:A)</f>
        <v>Sadie Pawthorne</v>
      </c>
      <c r="O596" s="10" t="s">
        <v>4564</v>
      </c>
      <c r="P596" s="10" t="str">
        <f>VLOOKUP(O596,Products!$A:$E,3,FALSE)</f>
        <v>Logitech</v>
      </c>
      <c r="Q596" s="31">
        <f>INDEX(Products!$E:$E,MATCH(O596,Products!$A:$A,0))</f>
        <v>0.39</v>
      </c>
      <c r="R596" s="10" t="s">
        <v>28</v>
      </c>
      <c r="S596" s="10" t="s">
        <v>32</v>
      </c>
      <c r="T596" s="10" t="s">
        <v>4565</v>
      </c>
      <c r="U596" s="12">
        <v>585.55200000000002</v>
      </c>
      <c r="V596" s="12">
        <v>3</v>
      </c>
      <c r="W596" s="12">
        <v>0.2</v>
      </c>
      <c r="X596" s="12">
        <v>73.19399999999996</v>
      </c>
    </row>
    <row r="597" spans="1:24" ht="14" x14ac:dyDescent="0.3">
      <c r="A597" s="9">
        <v>596</v>
      </c>
      <c r="B597" s="14" t="s">
        <v>6312</v>
      </c>
      <c r="C597" s="15">
        <v>45085</v>
      </c>
      <c r="D597" s="15">
        <v>45090</v>
      </c>
      <c r="E597" s="10" t="s">
        <v>44</v>
      </c>
      <c r="F597" s="10" t="s">
        <v>3432</v>
      </c>
      <c r="G597" s="10" t="s">
        <v>3433</v>
      </c>
      <c r="H597" s="10" t="s">
        <v>22</v>
      </c>
      <c r="I597" s="10" t="s">
        <v>23</v>
      </c>
      <c r="J597" s="10" t="s">
        <v>1025</v>
      </c>
      <c r="K597" s="10" t="s">
        <v>238</v>
      </c>
      <c r="L597" s="10">
        <v>11561</v>
      </c>
      <c r="M597" s="10" t="s">
        <v>133</v>
      </c>
      <c r="N597" s="10" t="str">
        <f>_xlfn.XLOOKUP($M:$M,People!$B:$B,People!A:A)</f>
        <v>Chuck Magee</v>
      </c>
      <c r="O597" s="10" t="s">
        <v>5232</v>
      </c>
      <c r="P597" s="10" t="str">
        <f>VLOOKUP(O597,Products!$A:$E,3,FALSE)</f>
        <v>3M</v>
      </c>
      <c r="Q597" s="31">
        <f>INDEX(Products!$E:$E,MATCH(O597,Products!$A:$A,0))</f>
        <v>0.32</v>
      </c>
      <c r="R597" s="10" t="s">
        <v>41</v>
      </c>
      <c r="S597" s="10" t="s">
        <v>68</v>
      </c>
      <c r="T597" s="10" t="s">
        <v>5233</v>
      </c>
      <c r="U597" s="12">
        <v>68.48</v>
      </c>
      <c r="V597" s="12">
        <v>2</v>
      </c>
      <c r="W597" s="12">
        <v>0.2</v>
      </c>
      <c r="X597" s="12">
        <v>25.679999999999996</v>
      </c>
    </row>
    <row r="598" spans="1:24" ht="14" x14ac:dyDescent="0.3">
      <c r="A598" s="9">
        <v>597</v>
      </c>
      <c r="B598" s="14" t="s">
        <v>6312</v>
      </c>
      <c r="C598" s="15">
        <v>45085</v>
      </c>
      <c r="D598" s="15">
        <v>45090</v>
      </c>
      <c r="E598" s="10" t="s">
        <v>44</v>
      </c>
      <c r="F598" s="10" t="s">
        <v>3432</v>
      </c>
      <c r="G598" s="10" t="s">
        <v>3433</v>
      </c>
      <c r="H598" s="10" t="s">
        <v>22</v>
      </c>
      <c r="I598" s="10" t="s">
        <v>23</v>
      </c>
      <c r="J598" s="10" t="s">
        <v>1025</v>
      </c>
      <c r="K598" s="10" t="s">
        <v>238</v>
      </c>
      <c r="L598" s="10">
        <v>11561</v>
      </c>
      <c r="M598" s="10" t="s">
        <v>133</v>
      </c>
      <c r="N598" s="10" t="str">
        <f>_xlfn.XLOOKUP($M:$M,People!$B:$B,People!A:A)</f>
        <v>Chuck Magee</v>
      </c>
      <c r="O598" s="10" t="s">
        <v>4371</v>
      </c>
      <c r="P598" s="10" t="str">
        <f>VLOOKUP(O598,Products!$A:$E,3,FALSE)</f>
        <v>3M</v>
      </c>
      <c r="Q598" s="31">
        <f>INDEX(Products!$E:$E,MATCH(O598,Products!$A:$A,0))</f>
        <v>0.4</v>
      </c>
      <c r="R598" s="10" t="s">
        <v>41</v>
      </c>
      <c r="S598" s="10" t="s">
        <v>53</v>
      </c>
      <c r="T598" s="10" t="s">
        <v>4372</v>
      </c>
      <c r="U598" s="12">
        <v>1676.88</v>
      </c>
      <c r="V598" s="12">
        <v>6</v>
      </c>
      <c r="W598" s="12">
        <v>0</v>
      </c>
      <c r="X598" s="12">
        <v>83.843999999999937</v>
      </c>
    </row>
    <row r="599" spans="1:24" ht="14" x14ac:dyDescent="0.3">
      <c r="A599" s="9">
        <v>598</v>
      </c>
      <c r="B599" s="14" t="s">
        <v>6313</v>
      </c>
      <c r="C599" s="15">
        <v>45086</v>
      </c>
      <c r="D599" s="15">
        <v>45091</v>
      </c>
      <c r="E599" s="10" t="s">
        <v>44</v>
      </c>
      <c r="F599" s="10" t="s">
        <v>55</v>
      </c>
      <c r="G599" s="10" t="s">
        <v>56</v>
      </c>
      <c r="H599" s="10" t="s">
        <v>22</v>
      </c>
      <c r="I599" s="10" t="s">
        <v>23</v>
      </c>
      <c r="J599" s="10" t="s">
        <v>37</v>
      </c>
      <c r="K599" s="10" t="s">
        <v>38</v>
      </c>
      <c r="L599" s="10">
        <v>90032</v>
      </c>
      <c r="M599" s="10" t="s">
        <v>39</v>
      </c>
      <c r="N599" s="10" t="str">
        <f>_xlfn.XLOOKUP($M:$M,People!$B:$B,People!A:A)</f>
        <v>Sadie Pawthorne</v>
      </c>
      <c r="O599" s="10" t="s">
        <v>57</v>
      </c>
      <c r="P599" s="10" t="str">
        <f>VLOOKUP(O599,Products!$A:$E,3,FALSE)</f>
        <v>Avery</v>
      </c>
      <c r="Q599" s="31">
        <f>INDEX(Products!$E:$E,MATCH(O599,Products!$A:$A,0))</f>
        <v>0.25</v>
      </c>
      <c r="R599" s="10" t="s">
        <v>28</v>
      </c>
      <c r="S599" s="10" t="s">
        <v>58</v>
      </c>
      <c r="T599" s="10" t="s">
        <v>59</v>
      </c>
      <c r="U599" s="12">
        <v>48.86</v>
      </c>
      <c r="V599" s="12">
        <v>7</v>
      </c>
      <c r="W599" s="12">
        <v>0</v>
      </c>
      <c r="X599" s="12">
        <v>14.169399999999996</v>
      </c>
    </row>
    <row r="600" spans="1:24" ht="14" x14ac:dyDescent="0.3">
      <c r="A600" s="9">
        <v>599</v>
      </c>
      <c r="B600" s="14" t="s">
        <v>6314</v>
      </c>
      <c r="C600" s="15">
        <v>45086</v>
      </c>
      <c r="D600" s="15">
        <v>45090</v>
      </c>
      <c r="E600" s="10" t="s">
        <v>19</v>
      </c>
      <c r="F600" s="10" t="s">
        <v>999</v>
      </c>
      <c r="G600" s="10" t="s">
        <v>1000</v>
      </c>
      <c r="H600" s="10" t="s">
        <v>36</v>
      </c>
      <c r="I600" s="10" t="s">
        <v>23</v>
      </c>
      <c r="J600" s="10" t="s">
        <v>3322</v>
      </c>
      <c r="K600" s="10" t="s">
        <v>1213</v>
      </c>
      <c r="L600" s="10">
        <v>89031</v>
      </c>
      <c r="M600" s="10" t="s">
        <v>39</v>
      </c>
      <c r="N600" s="10" t="str">
        <f>_xlfn.XLOOKUP($M:$M,People!$B:$B,People!A:A)</f>
        <v>Sadie Pawthorne</v>
      </c>
      <c r="O600" s="10" t="s">
        <v>4673</v>
      </c>
      <c r="P600" s="10" t="str">
        <f>VLOOKUP(O600,Products!$A:$E,3,FALSE)</f>
        <v>IKEA</v>
      </c>
      <c r="Q600" s="31">
        <f>INDEX(Products!$E:$E,MATCH(O600,Products!$A:$A,0))</f>
        <v>0.26</v>
      </c>
      <c r="R600" s="10" t="s">
        <v>28</v>
      </c>
      <c r="S600" s="10" t="s">
        <v>58</v>
      </c>
      <c r="T600" s="10" t="s">
        <v>4674</v>
      </c>
      <c r="U600" s="12">
        <v>37.4</v>
      </c>
      <c r="V600" s="12">
        <v>2</v>
      </c>
      <c r="W600" s="12">
        <v>0</v>
      </c>
      <c r="X600" s="12">
        <v>14.212</v>
      </c>
    </row>
    <row r="601" spans="1:24" ht="14" x14ac:dyDescent="0.3">
      <c r="A601" s="9">
        <v>600</v>
      </c>
      <c r="B601" s="14" t="s">
        <v>6313</v>
      </c>
      <c r="C601" s="15">
        <v>45086</v>
      </c>
      <c r="D601" s="15">
        <v>45091</v>
      </c>
      <c r="E601" s="10" t="s">
        <v>44</v>
      </c>
      <c r="F601" s="10" t="s">
        <v>55</v>
      </c>
      <c r="G601" s="10" t="s">
        <v>56</v>
      </c>
      <c r="H601" s="10" t="s">
        <v>22</v>
      </c>
      <c r="I601" s="10" t="s">
        <v>23</v>
      </c>
      <c r="J601" s="10" t="s">
        <v>37</v>
      </c>
      <c r="K601" s="10" t="s">
        <v>38</v>
      </c>
      <c r="L601" s="10">
        <v>90032</v>
      </c>
      <c r="M601" s="10" t="s">
        <v>39</v>
      </c>
      <c r="N601" s="10" t="str">
        <f>_xlfn.XLOOKUP($M:$M,People!$B:$B,People!A:A)</f>
        <v>Sadie Pawthorne</v>
      </c>
      <c r="O601" s="10" t="s">
        <v>73</v>
      </c>
      <c r="P601" s="10" t="str">
        <f>VLOOKUP(O601,Products!$A:$E,3,FALSE)</f>
        <v>IKEA</v>
      </c>
      <c r="Q601" s="31">
        <f>INDEX(Products!$E:$E,MATCH(O601,Products!$A:$A,0))</f>
        <v>0.34</v>
      </c>
      <c r="R601" s="10" t="s">
        <v>28</v>
      </c>
      <c r="S601" s="10" t="s">
        <v>50</v>
      </c>
      <c r="T601" s="10" t="s">
        <v>74</v>
      </c>
      <c r="U601" s="12">
        <v>1706.1840000000002</v>
      </c>
      <c r="V601" s="12">
        <v>9</v>
      </c>
      <c r="W601" s="12">
        <v>0.2</v>
      </c>
      <c r="X601" s="12">
        <v>85.309199999999805</v>
      </c>
    </row>
    <row r="602" spans="1:24" ht="14" x14ac:dyDescent="0.3">
      <c r="A602" s="9">
        <v>601</v>
      </c>
      <c r="B602" s="14" t="s">
        <v>6315</v>
      </c>
      <c r="C602" s="15">
        <v>45086</v>
      </c>
      <c r="D602" s="15">
        <v>45088</v>
      </c>
      <c r="E602" s="10" t="s">
        <v>19</v>
      </c>
      <c r="F602" s="10" t="s">
        <v>2648</v>
      </c>
      <c r="G602" s="10" t="s">
        <v>2649</v>
      </c>
      <c r="H602" s="10" t="s">
        <v>22</v>
      </c>
      <c r="I602" s="10" t="s">
        <v>23</v>
      </c>
      <c r="J602" s="10" t="s">
        <v>2779</v>
      </c>
      <c r="K602" s="10" t="s">
        <v>285</v>
      </c>
      <c r="L602" s="10">
        <v>22801</v>
      </c>
      <c r="M602" s="10" t="s">
        <v>26</v>
      </c>
      <c r="N602" s="10" t="str">
        <f>_xlfn.XLOOKUP($M:$M,People!$B:$B,People!A:A)</f>
        <v>Fred Suzuki</v>
      </c>
      <c r="O602" s="10" t="s">
        <v>474</v>
      </c>
      <c r="P602" s="10" t="str">
        <f>VLOOKUP(O602,Products!$A:$E,3,FALSE)</f>
        <v>Samsung</v>
      </c>
      <c r="Q602" s="31">
        <f>INDEX(Products!$E:$E,MATCH(O602,Products!$A:$A,0))</f>
        <v>0.27</v>
      </c>
      <c r="R602" s="10" t="s">
        <v>28</v>
      </c>
      <c r="S602" s="10" t="s">
        <v>50</v>
      </c>
      <c r="T602" s="10" t="s">
        <v>475</v>
      </c>
      <c r="U602" s="12">
        <v>1441.3</v>
      </c>
      <c r="V602" s="12">
        <v>7</v>
      </c>
      <c r="W602" s="12">
        <v>0</v>
      </c>
      <c r="X602" s="12">
        <v>245.0209999999999</v>
      </c>
    </row>
    <row r="603" spans="1:24" ht="14" x14ac:dyDescent="0.3">
      <c r="A603" s="9">
        <v>602</v>
      </c>
      <c r="B603" s="14" t="s">
        <v>6313</v>
      </c>
      <c r="C603" s="15">
        <v>45086</v>
      </c>
      <c r="D603" s="15">
        <v>45091</v>
      </c>
      <c r="E603" s="10" t="s">
        <v>44</v>
      </c>
      <c r="F603" s="10" t="s">
        <v>55</v>
      </c>
      <c r="G603" s="10" t="s">
        <v>56</v>
      </c>
      <c r="H603" s="10" t="s">
        <v>22</v>
      </c>
      <c r="I603" s="10" t="s">
        <v>23</v>
      </c>
      <c r="J603" s="10" t="s">
        <v>37</v>
      </c>
      <c r="K603" s="10" t="s">
        <v>38</v>
      </c>
      <c r="L603" s="10">
        <v>90032</v>
      </c>
      <c r="M603" s="10" t="s">
        <v>39</v>
      </c>
      <c r="N603" s="10" t="str">
        <f>_xlfn.XLOOKUP($M:$M,People!$B:$B,People!A:A)</f>
        <v>Sadie Pawthorne</v>
      </c>
      <c r="O603" s="10" t="s">
        <v>70</v>
      </c>
      <c r="P603" s="10" t="str">
        <f>VLOOKUP(O603,Products!$A:$E,3,FALSE)</f>
        <v>Dell</v>
      </c>
      <c r="Q603" s="31">
        <f>INDEX(Products!$E:$E,MATCH(O603,Products!$A:$A,0))</f>
        <v>0.28000000000000003</v>
      </c>
      <c r="R603" s="10" t="s">
        <v>41</v>
      </c>
      <c r="S603" s="10" t="s">
        <v>71</v>
      </c>
      <c r="T603" s="10" t="s">
        <v>72</v>
      </c>
      <c r="U603" s="12">
        <v>114.9</v>
      </c>
      <c r="V603" s="12">
        <v>5</v>
      </c>
      <c r="W603" s="12">
        <v>0</v>
      </c>
      <c r="X603" s="12">
        <v>34.469999999999992</v>
      </c>
    </row>
    <row r="604" spans="1:24" ht="14" x14ac:dyDescent="0.3">
      <c r="A604" s="9">
        <v>603</v>
      </c>
      <c r="B604" s="14" t="s">
        <v>6316</v>
      </c>
      <c r="C604" s="15">
        <v>45086</v>
      </c>
      <c r="D604" s="15">
        <v>45090</v>
      </c>
      <c r="E604" s="10" t="s">
        <v>19</v>
      </c>
      <c r="F604" s="10" t="s">
        <v>1455</v>
      </c>
      <c r="G604" s="10" t="s">
        <v>1456</v>
      </c>
      <c r="H604" s="10" t="s">
        <v>92</v>
      </c>
      <c r="I604" s="10" t="s">
        <v>23</v>
      </c>
      <c r="J604" s="10" t="s">
        <v>1457</v>
      </c>
      <c r="K604" s="10" t="s">
        <v>94</v>
      </c>
      <c r="L604" s="10">
        <v>77340</v>
      </c>
      <c r="M604" s="10" t="s">
        <v>95</v>
      </c>
      <c r="N604" s="10" t="str">
        <f>_xlfn.XLOOKUP($M:$M,People!$B:$B,People!A:A)</f>
        <v>Roxanne Rodriguez</v>
      </c>
      <c r="O604" s="10" t="s">
        <v>1360</v>
      </c>
      <c r="P604" s="10" t="str">
        <f>VLOOKUP(O604,Products!$A:$E,3,FALSE)</f>
        <v>Staples</v>
      </c>
      <c r="Q604" s="31">
        <f>INDEX(Products!$E:$E,MATCH(O604,Products!$A:$A,0))</f>
        <v>0.28999999999999998</v>
      </c>
      <c r="R604" s="10" t="s">
        <v>41</v>
      </c>
      <c r="S604" s="10" t="s">
        <v>61</v>
      </c>
      <c r="T604" s="10" t="s">
        <v>1361</v>
      </c>
      <c r="U604" s="12">
        <v>70.367999999999995</v>
      </c>
      <c r="V604" s="12">
        <v>2</v>
      </c>
      <c r="W604" s="12">
        <v>0.2</v>
      </c>
      <c r="X604" s="12">
        <v>6.1572000000000031</v>
      </c>
    </row>
    <row r="605" spans="1:24" ht="14" x14ac:dyDescent="0.3">
      <c r="A605" s="9">
        <v>604</v>
      </c>
      <c r="B605" s="14" t="s">
        <v>6314</v>
      </c>
      <c r="C605" s="15">
        <v>45086</v>
      </c>
      <c r="D605" s="15">
        <v>45090</v>
      </c>
      <c r="E605" s="10" t="s">
        <v>19</v>
      </c>
      <c r="F605" s="10" t="s">
        <v>999</v>
      </c>
      <c r="G605" s="10" t="s">
        <v>1000</v>
      </c>
      <c r="H605" s="10" t="s">
        <v>36</v>
      </c>
      <c r="I605" s="10" t="s">
        <v>23</v>
      </c>
      <c r="J605" s="10" t="s">
        <v>3322</v>
      </c>
      <c r="K605" s="10" t="s">
        <v>1213</v>
      </c>
      <c r="L605" s="10">
        <v>89031</v>
      </c>
      <c r="M605" s="10" t="s">
        <v>39</v>
      </c>
      <c r="N605" s="10" t="str">
        <f>_xlfn.XLOOKUP($M:$M,People!$B:$B,People!A:A)</f>
        <v>Sadie Pawthorne</v>
      </c>
      <c r="O605" s="10" t="s">
        <v>2246</v>
      </c>
      <c r="P605" s="10" t="str">
        <f>VLOOKUP(O605,Products!$A:$E,3,FALSE)</f>
        <v>Office Depot</v>
      </c>
      <c r="Q605" s="31">
        <f>INDEX(Products!$E:$E,MATCH(O605,Products!$A:$A,0))</f>
        <v>0.3</v>
      </c>
      <c r="R605" s="10" t="s">
        <v>41</v>
      </c>
      <c r="S605" s="10" t="s">
        <v>61</v>
      </c>
      <c r="T605" s="10" t="s">
        <v>2247</v>
      </c>
      <c r="U605" s="12">
        <v>18.060000000000002</v>
      </c>
      <c r="V605" s="12">
        <v>7</v>
      </c>
      <c r="W605" s="12">
        <v>0</v>
      </c>
      <c r="X605" s="12">
        <v>4.6956000000000007</v>
      </c>
    </row>
    <row r="606" spans="1:24" ht="14" x14ac:dyDescent="0.3">
      <c r="A606" s="9">
        <v>605</v>
      </c>
      <c r="B606" s="14" t="s">
        <v>6313</v>
      </c>
      <c r="C606" s="15">
        <v>45086</v>
      </c>
      <c r="D606" s="15">
        <v>45091</v>
      </c>
      <c r="E606" s="10" t="s">
        <v>44</v>
      </c>
      <c r="F606" s="10" t="s">
        <v>55</v>
      </c>
      <c r="G606" s="10" t="s">
        <v>56</v>
      </c>
      <c r="H606" s="10" t="s">
        <v>22</v>
      </c>
      <c r="I606" s="10" t="s">
        <v>23</v>
      </c>
      <c r="J606" s="10" t="s">
        <v>37</v>
      </c>
      <c r="K606" s="10" t="s">
        <v>38</v>
      </c>
      <c r="L606" s="10">
        <v>90032</v>
      </c>
      <c r="M606" s="10" t="s">
        <v>39</v>
      </c>
      <c r="N606" s="10" t="str">
        <f>_xlfn.XLOOKUP($M:$M,People!$B:$B,People!A:A)</f>
        <v>Sadie Pawthorne</v>
      </c>
      <c r="O606" s="10" t="s">
        <v>60</v>
      </c>
      <c r="P606" s="10" t="str">
        <f>VLOOKUP(O606,Products!$A:$E,3,FALSE)</f>
        <v>HP</v>
      </c>
      <c r="Q606" s="31">
        <f>INDEX(Products!$E:$E,MATCH(O606,Products!$A:$A,0))</f>
        <v>0.31</v>
      </c>
      <c r="R606" s="10" t="s">
        <v>41</v>
      </c>
      <c r="S606" s="10" t="s">
        <v>61</v>
      </c>
      <c r="T606" s="10" t="s">
        <v>62</v>
      </c>
      <c r="U606" s="12">
        <v>7.28</v>
      </c>
      <c r="V606" s="12">
        <v>4</v>
      </c>
      <c r="W606" s="12">
        <v>0</v>
      </c>
      <c r="X606" s="12">
        <v>1.9656000000000002</v>
      </c>
    </row>
    <row r="607" spans="1:24" ht="14" x14ac:dyDescent="0.3">
      <c r="A607" s="9">
        <v>606</v>
      </c>
      <c r="B607" s="14" t="s">
        <v>6317</v>
      </c>
      <c r="C607" s="15">
        <v>45086</v>
      </c>
      <c r="D607" s="15">
        <v>45093</v>
      </c>
      <c r="E607" s="10" t="s">
        <v>44</v>
      </c>
      <c r="F607" s="10" t="s">
        <v>2261</v>
      </c>
      <c r="G607" s="10" t="s">
        <v>2262</v>
      </c>
      <c r="H607" s="10" t="s">
        <v>22</v>
      </c>
      <c r="I607" s="10" t="s">
        <v>23</v>
      </c>
      <c r="J607" s="10" t="s">
        <v>114</v>
      </c>
      <c r="K607" s="10" t="s">
        <v>38</v>
      </c>
      <c r="L607" s="10">
        <v>94122</v>
      </c>
      <c r="M607" s="10" t="s">
        <v>39</v>
      </c>
      <c r="N607" s="10" t="str">
        <f>_xlfn.XLOOKUP($M:$M,People!$B:$B,People!A:A)</f>
        <v>Sadie Pawthorne</v>
      </c>
      <c r="O607" s="10" t="s">
        <v>2263</v>
      </c>
      <c r="P607" s="10" t="str">
        <f>VLOOKUP(O607,Products!$A:$E,3,FALSE)</f>
        <v>Canon</v>
      </c>
      <c r="Q607" s="31">
        <f>INDEX(Products!$E:$E,MATCH(O607,Products!$A:$A,0))</f>
        <v>0.32</v>
      </c>
      <c r="R607" s="10" t="s">
        <v>41</v>
      </c>
      <c r="S607" s="10" t="s">
        <v>61</v>
      </c>
      <c r="T607" s="10" t="s">
        <v>2264</v>
      </c>
      <c r="U607" s="12">
        <v>23.1</v>
      </c>
      <c r="V607" s="12">
        <v>2</v>
      </c>
      <c r="W607" s="12">
        <v>0</v>
      </c>
      <c r="X607" s="12">
        <v>10.625999999999999</v>
      </c>
    </row>
    <row r="608" spans="1:24" ht="14" x14ac:dyDescent="0.3">
      <c r="A608" s="9">
        <v>607</v>
      </c>
      <c r="B608" s="14" t="s">
        <v>6313</v>
      </c>
      <c r="C608" s="15">
        <v>45086</v>
      </c>
      <c r="D608" s="15">
        <v>45091</v>
      </c>
      <c r="E608" s="10" t="s">
        <v>44</v>
      </c>
      <c r="F608" s="10" t="s">
        <v>55</v>
      </c>
      <c r="G608" s="10" t="s">
        <v>56</v>
      </c>
      <c r="H608" s="10" t="s">
        <v>22</v>
      </c>
      <c r="I608" s="10" t="s">
        <v>23</v>
      </c>
      <c r="J608" s="10" t="s">
        <v>37</v>
      </c>
      <c r="K608" s="10" t="s">
        <v>38</v>
      </c>
      <c r="L608" s="10">
        <v>90032</v>
      </c>
      <c r="M608" s="10" t="s">
        <v>39</v>
      </c>
      <c r="N608" s="10" t="str">
        <f>_xlfn.XLOOKUP($M:$M,People!$B:$B,People!A:A)</f>
        <v>Sadie Pawthorne</v>
      </c>
      <c r="O608" s="10" t="s">
        <v>67</v>
      </c>
      <c r="P608" s="10" t="str">
        <f>VLOOKUP(O608,Products!$A:$E,3,FALSE)</f>
        <v>Logitech</v>
      </c>
      <c r="Q608" s="31">
        <f>INDEX(Products!$E:$E,MATCH(O608,Products!$A:$A,0))</f>
        <v>0.33</v>
      </c>
      <c r="R608" s="10" t="s">
        <v>41</v>
      </c>
      <c r="S608" s="10" t="s">
        <v>68</v>
      </c>
      <c r="T608" s="10" t="s">
        <v>69</v>
      </c>
      <c r="U608" s="12">
        <v>18.504000000000001</v>
      </c>
      <c r="V608" s="12">
        <v>3</v>
      </c>
      <c r="W608" s="12">
        <v>0.2</v>
      </c>
      <c r="X608" s="12">
        <v>5.7824999999999998</v>
      </c>
    </row>
    <row r="609" spans="1:24" ht="14" x14ac:dyDescent="0.3">
      <c r="A609" s="9">
        <v>608</v>
      </c>
      <c r="B609" s="14" t="s">
        <v>6314</v>
      </c>
      <c r="C609" s="15">
        <v>45086</v>
      </c>
      <c r="D609" s="15">
        <v>45090</v>
      </c>
      <c r="E609" s="10" t="s">
        <v>19</v>
      </c>
      <c r="F609" s="10" t="s">
        <v>999</v>
      </c>
      <c r="G609" s="10" t="s">
        <v>1000</v>
      </c>
      <c r="H609" s="10" t="s">
        <v>36</v>
      </c>
      <c r="I609" s="10" t="s">
        <v>23</v>
      </c>
      <c r="J609" s="10" t="s">
        <v>3322</v>
      </c>
      <c r="K609" s="10" t="s">
        <v>1213</v>
      </c>
      <c r="L609" s="10">
        <v>89031</v>
      </c>
      <c r="M609" s="10" t="s">
        <v>39</v>
      </c>
      <c r="N609" s="10" t="str">
        <f>_xlfn.XLOOKUP($M:$M,People!$B:$B,People!A:A)</f>
        <v>Sadie Pawthorne</v>
      </c>
      <c r="O609" s="10" t="s">
        <v>3093</v>
      </c>
      <c r="P609" s="10" t="str">
        <f>VLOOKUP(O609,Products!$A:$E,3,FALSE)</f>
        <v>Avery</v>
      </c>
      <c r="Q609" s="31">
        <f>INDEX(Products!$E:$E,MATCH(O609,Products!$A:$A,0))</f>
        <v>0.28999999999999998</v>
      </c>
      <c r="R609" s="10" t="s">
        <v>41</v>
      </c>
      <c r="S609" s="10" t="s">
        <v>82</v>
      </c>
      <c r="T609" s="10" t="s">
        <v>3094</v>
      </c>
      <c r="U609" s="12">
        <v>79.14</v>
      </c>
      <c r="V609" s="12">
        <v>3</v>
      </c>
      <c r="W609" s="12">
        <v>0</v>
      </c>
      <c r="X609" s="12">
        <v>36.404399999999995</v>
      </c>
    </row>
    <row r="610" spans="1:24" ht="14" x14ac:dyDescent="0.3">
      <c r="A610" s="9">
        <v>609</v>
      </c>
      <c r="B610" s="14" t="s">
        <v>6317</v>
      </c>
      <c r="C610" s="15">
        <v>45086</v>
      </c>
      <c r="D610" s="15">
        <v>45093</v>
      </c>
      <c r="E610" s="10" t="s">
        <v>44</v>
      </c>
      <c r="F610" s="10" t="s">
        <v>2261</v>
      </c>
      <c r="G610" s="10" t="s">
        <v>2262</v>
      </c>
      <c r="H610" s="10" t="s">
        <v>22</v>
      </c>
      <c r="I610" s="10" t="s">
        <v>23</v>
      </c>
      <c r="J610" s="10" t="s">
        <v>114</v>
      </c>
      <c r="K610" s="10" t="s">
        <v>38</v>
      </c>
      <c r="L610" s="10">
        <v>94122</v>
      </c>
      <c r="M610" s="10" t="s">
        <v>39</v>
      </c>
      <c r="N610" s="10" t="str">
        <f>_xlfn.XLOOKUP($M:$M,People!$B:$B,People!A:A)</f>
        <v>Sadie Pawthorne</v>
      </c>
      <c r="O610" s="10" t="s">
        <v>1130</v>
      </c>
      <c r="P610" s="10" t="str">
        <f>VLOOKUP(O610,Products!$A:$E,3,FALSE)</f>
        <v>3M</v>
      </c>
      <c r="Q610" s="31">
        <f>INDEX(Products!$E:$E,MATCH(O610,Products!$A:$A,0))</f>
        <v>0.34</v>
      </c>
      <c r="R610" s="10" t="s">
        <v>41</v>
      </c>
      <c r="S610" s="10" t="s">
        <v>510</v>
      </c>
      <c r="T610" s="10" t="s">
        <v>1131</v>
      </c>
      <c r="U610" s="12">
        <v>7.36</v>
      </c>
      <c r="V610" s="12">
        <v>2</v>
      </c>
      <c r="W610" s="12">
        <v>0</v>
      </c>
      <c r="X610" s="12">
        <v>0.14719999999999978</v>
      </c>
    </row>
    <row r="611" spans="1:24" ht="14" x14ac:dyDescent="0.3">
      <c r="A611" s="9">
        <v>610</v>
      </c>
      <c r="B611" s="14" t="s">
        <v>6316</v>
      </c>
      <c r="C611" s="15">
        <v>45086</v>
      </c>
      <c r="D611" s="15">
        <v>45090</v>
      </c>
      <c r="E611" s="10" t="s">
        <v>19</v>
      </c>
      <c r="F611" s="10" t="s">
        <v>1455</v>
      </c>
      <c r="G611" s="10" t="s">
        <v>1456</v>
      </c>
      <c r="H611" s="10" t="s">
        <v>92</v>
      </c>
      <c r="I611" s="10" t="s">
        <v>23</v>
      </c>
      <c r="J611" s="10" t="s">
        <v>1457</v>
      </c>
      <c r="K611" s="10" t="s">
        <v>94</v>
      </c>
      <c r="L611" s="10">
        <v>77340</v>
      </c>
      <c r="M611" s="10" t="s">
        <v>95</v>
      </c>
      <c r="N611" s="10" t="str">
        <f>_xlfn.XLOOKUP($M:$M,People!$B:$B,People!A:A)</f>
        <v>Roxanne Rodriguez</v>
      </c>
      <c r="O611" s="10" t="s">
        <v>1460</v>
      </c>
      <c r="P611" s="10" t="str">
        <f>VLOOKUP(O611,Products!$A:$E,3,FALSE)</f>
        <v>Avery</v>
      </c>
      <c r="Q611" s="31">
        <f>INDEX(Products!$E:$E,MATCH(O611,Products!$A:$A,0))</f>
        <v>0.35</v>
      </c>
      <c r="R611" s="10" t="s">
        <v>64</v>
      </c>
      <c r="S611" s="10" t="s">
        <v>144</v>
      </c>
      <c r="T611" s="10" t="s">
        <v>1461</v>
      </c>
      <c r="U611" s="12">
        <v>63.984000000000009</v>
      </c>
      <c r="V611" s="12">
        <v>2</v>
      </c>
      <c r="W611" s="12">
        <v>0.2</v>
      </c>
      <c r="X611" s="12">
        <v>10.397399999999998</v>
      </c>
    </row>
    <row r="612" spans="1:24" ht="14" x14ac:dyDescent="0.3">
      <c r="A612" s="9">
        <v>611</v>
      </c>
      <c r="B612" s="14" t="s">
        <v>6316</v>
      </c>
      <c r="C612" s="15">
        <v>45086</v>
      </c>
      <c r="D612" s="15">
        <v>45090</v>
      </c>
      <c r="E612" s="10" t="s">
        <v>19</v>
      </c>
      <c r="F612" s="10" t="s">
        <v>1455</v>
      </c>
      <c r="G612" s="10" t="s">
        <v>1456</v>
      </c>
      <c r="H612" s="10" t="s">
        <v>92</v>
      </c>
      <c r="I612" s="10" t="s">
        <v>23</v>
      </c>
      <c r="J612" s="10" t="s">
        <v>1457</v>
      </c>
      <c r="K612" s="10" t="s">
        <v>94</v>
      </c>
      <c r="L612" s="10">
        <v>77340</v>
      </c>
      <c r="M612" s="10" t="s">
        <v>95</v>
      </c>
      <c r="N612" s="10" t="str">
        <f>_xlfn.XLOOKUP($M:$M,People!$B:$B,People!A:A)</f>
        <v>Roxanne Rodriguez</v>
      </c>
      <c r="O612" s="10" t="s">
        <v>1458</v>
      </c>
      <c r="P612" s="10" t="str">
        <f>VLOOKUP(O612,Products!$A:$E,3,FALSE)</f>
        <v>IKEA</v>
      </c>
      <c r="Q612" s="31">
        <f>INDEX(Products!$E:$E,MATCH(O612,Products!$A:$A,0))</f>
        <v>0.4</v>
      </c>
      <c r="R612" s="10" t="s">
        <v>64</v>
      </c>
      <c r="S612" s="10" t="s">
        <v>65</v>
      </c>
      <c r="T612" s="10" t="s">
        <v>1459</v>
      </c>
      <c r="U612" s="12">
        <v>7.9920000000000009</v>
      </c>
      <c r="V612" s="12">
        <v>1</v>
      </c>
      <c r="W612" s="12">
        <v>0.2</v>
      </c>
      <c r="X612" s="12">
        <v>0.59940000000000015</v>
      </c>
    </row>
    <row r="613" spans="1:24" ht="14" x14ac:dyDescent="0.3">
      <c r="A613" s="9">
        <v>612</v>
      </c>
      <c r="B613" s="14" t="s">
        <v>6313</v>
      </c>
      <c r="C613" s="15">
        <v>45086</v>
      </c>
      <c r="D613" s="15">
        <v>45091</v>
      </c>
      <c r="E613" s="10" t="s">
        <v>44</v>
      </c>
      <c r="F613" s="10" t="s">
        <v>55</v>
      </c>
      <c r="G613" s="10" t="s">
        <v>56</v>
      </c>
      <c r="H613" s="10" t="s">
        <v>22</v>
      </c>
      <c r="I613" s="10" t="s">
        <v>23</v>
      </c>
      <c r="J613" s="10" t="s">
        <v>37</v>
      </c>
      <c r="K613" s="10" t="s">
        <v>38</v>
      </c>
      <c r="L613" s="10">
        <v>90032</v>
      </c>
      <c r="M613" s="10" t="s">
        <v>39</v>
      </c>
      <c r="N613" s="10" t="str">
        <f>_xlfn.XLOOKUP($M:$M,People!$B:$B,People!A:A)</f>
        <v>Sadie Pawthorne</v>
      </c>
      <c r="O613" s="10" t="s">
        <v>75</v>
      </c>
      <c r="P613" s="10" t="str">
        <f>VLOOKUP(O613,Products!$A:$E,3,FALSE)</f>
        <v>IKEA</v>
      </c>
      <c r="Q613" s="31">
        <f>INDEX(Products!$E:$E,MATCH(O613,Products!$A:$A,0))</f>
        <v>0.36</v>
      </c>
      <c r="R613" s="10" t="s">
        <v>64</v>
      </c>
      <c r="S613" s="10" t="s">
        <v>65</v>
      </c>
      <c r="T613" s="10" t="s">
        <v>76</v>
      </c>
      <c r="U613" s="12">
        <v>911.42399999999998</v>
      </c>
      <c r="V613" s="12">
        <v>4</v>
      </c>
      <c r="W613" s="12">
        <v>0.2</v>
      </c>
      <c r="X613" s="12">
        <v>68.356800000000021</v>
      </c>
    </row>
    <row r="614" spans="1:24" ht="14" x14ac:dyDescent="0.3">
      <c r="A614" s="9">
        <v>613</v>
      </c>
      <c r="B614" s="14" t="s">
        <v>6313</v>
      </c>
      <c r="C614" s="15">
        <v>45086</v>
      </c>
      <c r="D614" s="15">
        <v>45091</v>
      </c>
      <c r="E614" s="10" t="s">
        <v>44</v>
      </c>
      <c r="F614" s="10" t="s">
        <v>55</v>
      </c>
      <c r="G614" s="10" t="s">
        <v>56</v>
      </c>
      <c r="H614" s="10" t="s">
        <v>22</v>
      </c>
      <c r="I614" s="10" t="s">
        <v>23</v>
      </c>
      <c r="J614" s="10" t="s">
        <v>37</v>
      </c>
      <c r="K614" s="10" t="s">
        <v>38</v>
      </c>
      <c r="L614" s="10">
        <v>90032</v>
      </c>
      <c r="M614" s="10" t="s">
        <v>39</v>
      </c>
      <c r="N614" s="10" t="str">
        <f>_xlfn.XLOOKUP($M:$M,People!$B:$B,People!A:A)</f>
        <v>Sadie Pawthorne</v>
      </c>
      <c r="O614" s="10" t="s">
        <v>63</v>
      </c>
      <c r="P614" s="10" t="str">
        <f>VLOOKUP(O614,Products!$A:$E,3,FALSE)</f>
        <v>Samsung</v>
      </c>
      <c r="Q614" s="31">
        <f>INDEX(Products!$E:$E,MATCH(O614,Products!$A:$A,0))</f>
        <v>0.37</v>
      </c>
      <c r="R614" s="10" t="s">
        <v>64</v>
      </c>
      <c r="S614" s="10" t="s">
        <v>65</v>
      </c>
      <c r="T614" s="10" t="s">
        <v>66</v>
      </c>
      <c r="U614" s="12">
        <v>907.15200000000004</v>
      </c>
      <c r="V614" s="12">
        <v>6</v>
      </c>
      <c r="W614" s="12">
        <v>0.2</v>
      </c>
      <c r="X614" s="12">
        <v>90.715200000000038</v>
      </c>
    </row>
    <row r="615" spans="1:24" ht="14" x14ac:dyDescent="0.3">
      <c r="A615" s="9">
        <v>614</v>
      </c>
      <c r="B615" s="14" t="s">
        <v>6318</v>
      </c>
      <c r="C615" s="15">
        <v>45087</v>
      </c>
      <c r="D615" s="15">
        <v>45092</v>
      </c>
      <c r="E615" s="10" t="s">
        <v>19</v>
      </c>
      <c r="F615" s="10" t="s">
        <v>717</v>
      </c>
      <c r="G615" s="10" t="s">
        <v>718</v>
      </c>
      <c r="H615" s="10" t="s">
        <v>36</v>
      </c>
      <c r="I615" s="10" t="s">
        <v>23</v>
      </c>
      <c r="J615" s="10" t="s">
        <v>771</v>
      </c>
      <c r="K615" s="10" t="s">
        <v>212</v>
      </c>
      <c r="L615" s="10">
        <v>48234</v>
      </c>
      <c r="M615" s="10" t="s">
        <v>95</v>
      </c>
      <c r="N615" s="10" t="str">
        <f>_xlfn.XLOOKUP($M:$M,People!$B:$B,People!A:A)</f>
        <v>Roxanne Rodriguez</v>
      </c>
      <c r="O615" s="10" t="s">
        <v>1698</v>
      </c>
      <c r="P615" s="10" t="str">
        <f>VLOOKUP(O615,Products!$A:$E,3,FALSE)</f>
        <v>Dell</v>
      </c>
      <c r="Q615" s="31">
        <f>INDEX(Products!$E:$E,MATCH(O615,Products!$A:$A,0))</f>
        <v>0.38</v>
      </c>
      <c r="R615" s="10" t="s">
        <v>41</v>
      </c>
      <c r="S615" s="10" t="s">
        <v>42</v>
      </c>
      <c r="T615" s="10" t="s">
        <v>1699</v>
      </c>
      <c r="U615" s="12">
        <v>491.55</v>
      </c>
      <c r="V615" s="12">
        <v>5</v>
      </c>
      <c r="W615" s="12">
        <v>0</v>
      </c>
      <c r="X615" s="12">
        <v>240.8595</v>
      </c>
    </row>
    <row r="616" spans="1:24" ht="14" x14ac:dyDescent="0.3">
      <c r="A616" s="9">
        <v>615</v>
      </c>
      <c r="B616" s="14" t="s">
        <v>6319</v>
      </c>
      <c r="C616" s="15">
        <v>45090</v>
      </c>
      <c r="D616" s="15">
        <v>45094</v>
      </c>
      <c r="E616" s="10" t="s">
        <v>44</v>
      </c>
      <c r="F616" s="10" t="s">
        <v>3595</v>
      </c>
      <c r="G616" s="10" t="s">
        <v>3596</v>
      </c>
      <c r="H616" s="10" t="s">
        <v>36</v>
      </c>
      <c r="I616" s="10" t="s">
        <v>23</v>
      </c>
      <c r="J616" s="10" t="s">
        <v>37</v>
      </c>
      <c r="K616" s="10" t="s">
        <v>38</v>
      </c>
      <c r="L616" s="10">
        <v>90032</v>
      </c>
      <c r="M616" s="10" t="s">
        <v>39</v>
      </c>
      <c r="N616" s="10" t="str">
        <f>_xlfn.XLOOKUP($M:$M,People!$B:$B,People!A:A)</f>
        <v>Sadie Pawthorne</v>
      </c>
      <c r="O616" s="10" t="s">
        <v>3744</v>
      </c>
      <c r="P616" s="10" t="str">
        <f>VLOOKUP(O616,Products!$A:$E,3,FALSE)</f>
        <v>Logitech</v>
      </c>
      <c r="Q616" s="31">
        <f>INDEX(Products!$E:$E,MATCH(O616,Products!$A:$A,0))</f>
        <v>0.27</v>
      </c>
      <c r="R616" s="10" t="s">
        <v>41</v>
      </c>
      <c r="S616" s="10" t="s">
        <v>61</v>
      </c>
      <c r="T616" s="10" t="s">
        <v>2548</v>
      </c>
      <c r="U616" s="12">
        <v>14.52</v>
      </c>
      <c r="V616" s="12">
        <v>3</v>
      </c>
      <c r="W616" s="12">
        <v>0</v>
      </c>
      <c r="X616" s="12">
        <v>4.7915999999999999</v>
      </c>
    </row>
    <row r="617" spans="1:24" ht="14" x14ac:dyDescent="0.3">
      <c r="A617" s="9">
        <v>616</v>
      </c>
      <c r="B617" s="14" t="s">
        <v>6320</v>
      </c>
      <c r="C617" s="15">
        <v>45091</v>
      </c>
      <c r="D617" s="15">
        <v>45097</v>
      </c>
      <c r="E617" s="10" t="s">
        <v>44</v>
      </c>
      <c r="F617" s="10" t="s">
        <v>4719</v>
      </c>
      <c r="G617" s="10" t="s">
        <v>4720</v>
      </c>
      <c r="H617" s="10" t="s">
        <v>92</v>
      </c>
      <c r="I617" s="10" t="s">
        <v>23</v>
      </c>
      <c r="J617" s="10" t="s">
        <v>771</v>
      </c>
      <c r="K617" s="10" t="s">
        <v>212</v>
      </c>
      <c r="L617" s="10">
        <v>48234</v>
      </c>
      <c r="M617" s="10" t="s">
        <v>95</v>
      </c>
      <c r="N617" s="10" t="str">
        <f>_xlfn.XLOOKUP($M:$M,People!$B:$B,People!A:A)</f>
        <v>Roxanne Rodriguez</v>
      </c>
      <c r="O617" s="10" t="s">
        <v>5187</v>
      </c>
      <c r="P617" s="10" t="str">
        <f>VLOOKUP(O617,Products!$A:$E,3,FALSE)</f>
        <v>Staples</v>
      </c>
      <c r="Q617" s="31">
        <f>INDEX(Products!$E:$E,MATCH(O617,Products!$A:$A,0))</f>
        <v>0.39</v>
      </c>
      <c r="R617" s="10" t="s">
        <v>28</v>
      </c>
      <c r="S617" s="10" t="s">
        <v>29</v>
      </c>
      <c r="T617" s="10" t="s">
        <v>5188</v>
      </c>
      <c r="U617" s="12">
        <v>212.94</v>
      </c>
      <c r="V617" s="12">
        <v>3</v>
      </c>
      <c r="W617" s="12">
        <v>0</v>
      </c>
      <c r="X617" s="12">
        <v>57.4938</v>
      </c>
    </row>
    <row r="618" spans="1:24" ht="14" x14ac:dyDescent="0.3">
      <c r="A618" s="9">
        <v>617</v>
      </c>
      <c r="B618" s="14" t="s">
        <v>6321</v>
      </c>
      <c r="C618" s="15">
        <v>45092</v>
      </c>
      <c r="D618" s="15">
        <v>45098</v>
      </c>
      <c r="E618" s="10" t="s">
        <v>44</v>
      </c>
      <c r="F618" s="10" t="s">
        <v>943</v>
      </c>
      <c r="G618" s="10" t="s">
        <v>944</v>
      </c>
      <c r="H618" s="10" t="s">
        <v>36</v>
      </c>
      <c r="I618" s="10" t="s">
        <v>23</v>
      </c>
      <c r="J618" s="10" t="s">
        <v>595</v>
      </c>
      <c r="K618" s="10" t="s">
        <v>94</v>
      </c>
      <c r="L618" s="10">
        <v>78207</v>
      </c>
      <c r="M618" s="10" t="s">
        <v>95</v>
      </c>
      <c r="N618" s="10" t="str">
        <f>_xlfn.XLOOKUP($M:$M,People!$B:$B,People!A:A)</f>
        <v>Roxanne Rodriguez</v>
      </c>
      <c r="O618" s="10" t="s">
        <v>1552</v>
      </c>
      <c r="P618" s="10" t="str">
        <f>VLOOKUP(O618,Products!$A:$E,3,FALSE)</f>
        <v>Avery</v>
      </c>
      <c r="Q618" s="31">
        <f>INDEX(Products!$E:$E,MATCH(O618,Products!$A:$A,0))</f>
        <v>0.31</v>
      </c>
      <c r="R618" s="10" t="s">
        <v>28</v>
      </c>
      <c r="S618" s="10" t="s">
        <v>32</v>
      </c>
      <c r="T618" s="10" t="s">
        <v>1553</v>
      </c>
      <c r="U618" s="12">
        <v>797.94399999999996</v>
      </c>
      <c r="V618" s="12">
        <v>4</v>
      </c>
      <c r="W618" s="12">
        <v>0.3</v>
      </c>
      <c r="X618" s="12">
        <v>-56.995999999999981</v>
      </c>
    </row>
    <row r="619" spans="1:24" ht="14" x14ac:dyDescent="0.3">
      <c r="A619" s="9">
        <v>618</v>
      </c>
      <c r="B619" s="14" t="s">
        <v>6321</v>
      </c>
      <c r="C619" s="15">
        <v>45092</v>
      </c>
      <c r="D619" s="15">
        <v>45098</v>
      </c>
      <c r="E619" s="10" t="s">
        <v>44</v>
      </c>
      <c r="F619" s="10" t="s">
        <v>943</v>
      </c>
      <c r="G619" s="10" t="s">
        <v>944</v>
      </c>
      <c r="H619" s="10" t="s">
        <v>36</v>
      </c>
      <c r="I619" s="10" t="s">
        <v>23</v>
      </c>
      <c r="J619" s="10" t="s">
        <v>595</v>
      </c>
      <c r="K619" s="10" t="s">
        <v>94</v>
      </c>
      <c r="L619" s="10">
        <v>78207</v>
      </c>
      <c r="M619" s="10" t="s">
        <v>95</v>
      </c>
      <c r="N619" s="10" t="str">
        <f>_xlfn.XLOOKUP($M:$M,People!$B:$B,People!A:A)</f>
        <v>Roxanne Rodriguez</v>
      </c>
      <c r="O619" s="10" t="s">
        <v>2370</v>
      </c>
      <c r="P619" s="10" t="str">
        <f>VLOOKUP(O619,Products!$A:$E,3,FALSE)</f>
        <v>Office Depot</v>
      </c>
      <c r="Q619" s="31">
        <f>INDEX(Products!$E:$E,MATCH(O619,Products!$A:$A,0))</f>
        <v>0.4</v>
      </c>
      <c r="R619" s="10" t="s">
        <v>28</v>
      </c>
      <c r="S619" s="10" t="s">
        <v>50</v>
      </c>
      <c r="T619" s="10" t="s">
        <v>2371</v>
      </c>
      <c r="U619" s="12">
        <v>99.918000000000006</v>
      </c>
      <c r="V619" s="12">
        <v>2</v>
      </c>
      <c r="W619" s="12">
        <v>0.3</v>
      </c>
      <c r="X619" s="12">
        <v>-18.556200000000018</v>
      </c>
    </row>
    <row r="620" spans="1:24" ht="14" x14ac:dyDescent="0.3">
      <c r="A620" s="9">
        <v>619</v>
      </c>
      <c r="B620" s="14" t="s">
        <v>6321</v>
      </c>
      <c r="C620" s="15">
        <v>45092</v>
      </c>
      <c r="D620" s="15">
        <v>45098</v>
      </c>
      <c r="E620" s="10" t="s">
        <v>44</v>
      </c>
      <c r="F620" s="10" t="s">
        <v>943</v>
      </c>
      <c r="G620" s="10" t="s">
        <v>944</v>
      </c>
      <c r="H620" s="10" t="s">
        <v>36</v>
      </c>
      <c r="I620" s="10" t="s">
        <v>23</v>
      </c>
      <c r="J620" s="10" t="s">
        <v>595</v>
      </c>
      <c r="K620" s="10" t="s">
        <v>94</v>
      </c>
      <c r="L620" s="10">
        <v>78207</v>
      </c>
      <c r="M620" s="10" t="s">
        <v>95</v>
      </c>
      <c r="N620" s="10" t="str">
        <f>_xlfn.XLOOKUP($M:$M,People!$B:$B,People!A:A)</f>
        <v>Roxanne Rodriguez</v>
      </c>
      <c r="O620" s="10" t="s">
        <v>965</v>
      </c>
      <c r="P620" s="10" t="str">
        <f>VLOOKUP(O620,Products!$A:$E,3,FALSE)</f>
        <v>HP</v>
      </c>
      <c r="Q620" s="31">
        <f>INDEX(Products!$E:$E,MATCH(O620,Products!$A:$A,0))</f>
        <v>0.25</v>
      </c>
      <c r="R620" s="10" t="s">
        <v>41</v>
      </c>
      <c r="S620" s="10" t="s">
        <v>68</v>
      </c>
      <c r="T620" s="10" t="s">
        <v>966</v>
      </c>
      <c r="U620" s="12">
        <v>8.5679999999999978</v>
      </c>
      <c r="V620" s="12">
        <v>3</v>
      </c>
      <c r="W620" s="12">
        <v>0.8</v>
      </c>
      <c r="X620" s="12">
        <v>-14.5656</v>
      </c>
    </row>
    <row r="621" spans="1:24" ht="14" x14ac:dyDescent="0.3">
      <c r="A621" s="9">
        <v>620</v>
      </c>
      <c r="B621" s="14" t="s">
        <v>6322</v>
      </c>
      <c r="C621" s="15">
        <v>45092</v>
      </c>
      <c r="D621" s="15">
        <v>45092</v>
      </c>
      <c r="E621" s="10" t="s">
        <v>1124</v>
      </c>
      <c r="F621" s="10" t="s">
        <v>3552</v>
      </c>
      <c r="G621" s="10" t="s">
        <v>3553</v>
      </c>
      <c r="H621" s="10" t="s">
        <v>22</v>
      </c>
      <c r="I621" s="10" t="s">
        <v>23</v>
      </c>
      <c r="J621" s="10" t="s">
        <v>3412</v>
      </c>
      <c r="K621" s="10" t="s">
        <v>94</v>
      </c>
      <c r="L621" s="10">
        <v>79907</v>
      </c>
      <c r="M621" s="10" t="s">
        <v>95</v>
      </c>
      <c r="N621" s="10" t="str">
        <f>_xlfn.XLOOKUP($M:$M,People!$B:$B,People!A:A)</f>
        <v>Roxanne Rodriguez</v>
      </c>
      <c r="O621" s="10" t="s">
        <v>5624</v>
      </c>
      <c r="P621" s="10" t="str">
        <f>VLOOKUP(O621,Products!$A:$E,3,FALSE)</f>
        <v>Canon</v>
      </c>
      <c r="Q621" s="31">
        <f>INDEX(Products!$E:$E,MATCH(O621,Products!$A:$A,0))</f>
        <v>0.26</v>
      </c>
      <c r="R621" s="10" t="s">
        <v>41</v>
      </c>
      <c r="S621" s="10" t="s">
        <v>82</v>
      </c>
      <c r="T621" s="10" t="s">
        <v>5625</v>
      </c>
      <c r="U621" s="12">
        <v>36.544000000000004</v>
      </c>
      <c r="V621" s="12">
        <v>2</v>
      </c>
      <c r="W621" s="12">
        <v>0.2</v>
      </c>
      <c r="X621" s="12">
        <v>11.876799999999998</v>
      </c>
    </row>
    <row r="622" spans="1:24" ht="14" x14ac:dyDescent="0.3">
      <c r="A622" s="9">
        <v>621</v>
      </c>
      <c r="B622" s="14" t="s">
        <v>6323</v>
      </c>
      <c r="C622" s="15">
        <v>45093</v>
      </c>
      <c r="D622" s="15">
        <v>45099</v>
      </c>
      <c r="E622" s="10" t="s">
        <v>44</v>
      </c>
      <c r="F622" s="10" t="s">
        <v>4356</v>
      </c>
      <c r="G622" s="10" t="s">
        <v>4357</v>
      </c>
      <c r="H622" s="10" t="s">
        <v>22</v>
      </c>
      <c r="I622" s="10" t="s">
        <v>23</v>
      </c>
      <c r="J622" s="10" t="s">
        <v>4358</v>
      </c>
      <c r="K622" s="10" t="s">
        <v>226</v>
      </c>
      <c r="L622" s="10">
        <v>46544</v>
      </c>
      <c r="M622" s="10" t="s">
        <v>95</v>
      </c>
      <c r="N622" s="10" t="str">
        <f>_xlfn.XLOOKUP($M:$M,People!$B:$B,People!A:A)</f>
        <v>Roxanne Rodriguez</v>
      </c>
      <c r="O622" s="10" t="s">
        <v>1377</v>
      </c>
      <c r="P622" s="10" t="str">
        <f>VLOOKUP(O622,Products!$A:$E,3,FALSE)</f>
        <v>Avery</v>
      </c>
      <c r="Q622" s="31">
        <f>INDEX(Products!$E:$E,MATCH(O622,Products!$A:$A,0))</f>
        <v>0.35</v>
      </c>
      <c r="R622" s="10" t="s">
        <v>28</v>
      </c>
      <c r="S622" s="10" t="s">
        <v>32</v>
      </c>
      <c r="T622" s="10" t="s">
        <v>1378</v>
      </c>
      <c r="U622" s="12">
        <v>647.84</v>
      </c>
      <c r="V622" s="12">
        <v>8</v>
      </c>
      <c r="W622" s="12">
        <v>0</v>
      </c>
      <c r="X622" s="12">
        <v>32.391999999999939</v>
      </c>
    </row>
    <row r="623" spans="1:24" ht="14" x14ac:dyDescent="0.3">
      <c r="A623" s="9">
        <v>622</v>
      </c>
      <c r="B623" s="14" t="s">
        <v>6324</v>
      </c>
      <c r="C623" s="15">
        <v>45093</v>
      </c>
      <c r="D623" s="15">
        <v>45098</v>
      </c>
      <c r="E623" s="10" t="s">
        <v>44</v>
      </c>
      <c r="F623" s="10" t="s">
        <v>1724</v>
      </c>
      <c r="G623" s="10" t="s">
        <v>1725</v>
      </c>
      <c r="H623" s="10" t="s">
        <v>22</v>
      </c>
      <c r="I623" s="10" t="s">
        <v>23</v>
      </c>
      <c r="J623" s="10" t="s">
        <v>4659</v>
      </c>
      <c r="K623" s="10" t="s">
        <v>238</v>
      </c>
      <c r="L623" s="10">
        <v>11550</v>
      </c>
      <c r="M623" s="10" t="s">
        <v>133</v>
      </c>
      <c r="N623" s="10" t="str">
        <f>_xlfn.XLOOKUP($M:$M,People!$B:$B,People!A:A)</f>
        <v>Chuck Magee</v>
      </c>
      <c r="O623" s="10" t="s">
        <v>4661</v>
      </c>
      <c r="P623" s="10" t="str">
        <f>VLOOKUP(O623,Products!$A:$E,3,FALSE)</f>
        <v>Logitech</v>
      </c>
      <c r="Q623" s="31">
        <f>INDEX(Products!$E:$E,MATCH(O623,Products!$A:$A,0))</f>
        <v>0.27</v>
      </c>
      <c r="R623" s="10" t="s">
        <v>41</v>
      </c>
      <c r="S623" s="10" t="s">
        <v>61</v>
      </c>
      <c r="T623" s="10" t="s">
        <v>4662</v>
      </c>
      <c r="U623" s="12">
        <v>35</v>
      </c>
      <c r="V623" s="12">
        <v>4</v>
      </c>
      <c r="W623" s="12">
        <v>0</v>
      </c>
      <c r="X623" s="12">
        <v>10.499999999999996</v>
      </c>
    </row>
    <row r="624" spans="1:24" ht="14" x14ac:dyDescent="0.3">
      <c r="A624" s="9">
        <v>623</v>
      </c>
      <c r="B624" s="14" t="s">
        <v>6324</v>
      </c>
      <c r="C624" s="15">
        <v>45093</v>
      </c>
      <c r="D624" s="15">
        <v>45098</v>
      </c>
      <c r="E624" s="10" t="s">
        <v>44</v>
      </c>
      <c r="F624" s="10" t="s">
        <v>1724</v>
      </c>
      <c r="G624" s="10" t="s">
        <v>1725</v>
      </c>
      <c r="H624" s="10" t="s">
        <v>22</v>
      </c>
      <c r="I624" s="10" t="s">
        <v>23</v>
      </c>
      <c r="J624" s="10" t="s">
        <v>4659</v>
      </c>
      <c r="K624" s="10" t="s">
        <v>238</v>
      </c>
      <c r="L624" s="10">
        <v>11550</v>
      </c>
      <c r="M624" s="10" t="s">
        <v>133</v>
      </c>
      <c r="N624" s="10" t="str">
        <f>_xlfn.XLOOKUP($M:$M,People!$B:$B,People!A:A)</f>
        <v>Chuck Magee</v>
      </c>
      <c r="O624" s="10" t="s">
        <v>366</v>
      </c>
      <c r="P624" s="10" t="str">
        <f>VLOOKUP(O624,Products!$A:$E,3,FALSE)</f>
        <v>Dell</v>
      </c>
      <c r="Q624" s="31">
        <f>INDEX(Products!$E:$E,MATCH(O624,Products!$A:$A,0))</f>
        <v>0.32</v>
      </c>
      <c r="R624" s="10" t="s">
        <v>41</v>
      </c>
      <c r="S624" s="10" t="s">
        <v>68</v>
      </c>
      <c r="T624" s="10" t="s">
        <v>367</v>
      </c>
      <c r="U624" s="12">
        <v>39.552000000000007</v>
      </c>
      <c r="V624" s="12">
        <v>3</v>
      </c>
      <c r="W624" s="12">
        <v>0.2</v>
      </c>
      <c r="X624" s="12">
        <v>14.337599999999998</v>
      </c>
    </row>
    <row r="625" spans="1:24" ht="14" x14ac:dyDescent="0.3">
      <c r="A625" s="9">
        <v>624</v>
      </c>
      <c r="B625" s="14" t="s">
        <v>6324</v>
      </c>
      <c r="C625" s="15">
        <v>45093</v>
      </c>
      <c r="D625" s="15">
        <v>45098</v>
      </c>
      <c r="E625" s="10" t="s">
        <v>44</v>
      </c>
      <c r="F625" s="10" t="s">
        <v>1724</v>
      </c>
      <c r="G625" s="10" t="s">
        <v>1725</v>
      </c>
      <c r="H625" s="10" t="s">
        <v>22</v>
      </c>
      <c r="I625" s="10" t="s">
        <v>23</v>
      </c>
      <c r="J625" s="10" t="s">
        <v>4659</v>
      </c>
      <c r="K625" s="10" t="s">
        <v>238</v>
      </c>
      <c r="L625" s="10">
        <v>11550</v>
      </c>
      <c r="M625" s="10" t="s">
        <v>133</v>
      </c>
      <c r="N625" s="10" t="str">
        <f>_xlfn.XLOOKUP($M:$M,People!$B:$B,People!A:A)</f>
        <v>Chuck Magee</v>
      </c>
      <c r="O625" s="10" t="s">
        <v>4660</v>
      </c>
      <c r="P625" s="10" t="str">
        <f>VLOOKUP(O625,Products!$A:$E,3,FALSE)</f>
        <v>3M</v>
      </c>
      <c r="Q625" s="31">
        <f>INDEX(Products!$E:$E,MATCH(O625,Products!$A:$A,0))</f>
        <v>0.28000000000000003</v>
      </c>
      <c r="R625" s="10" t="s">
        <v>41</v>
      </c>
      <c r="S625" s="10" t="s">
        <v>155</v>
      </c>
      <c r="T625" s="10" t="s">
        <v>588</v>
      </c>
      <c r="U625" s="12">
        <v>41.4</v>
      </c>
      <c r="V625" s="12">
        <v>5</v>
      </c>
      <c r="W625" s="12">
        <v>0</v>
      </c>
      <c r="X625" s="12">
        <v>19.457999999999998</v>
      </c>
    </row>
    <row r="626" spans="1:24" ht="14" x14ac:dyDescent="0.3">
      <c r="A626" s="9">
        <v>625</v>
      </c>
      <c r="B626" s="14" t="s">
        <v>6325</v>
      </c>
      <c r="C626" s="15">
        <v>45094</v>
      </c>
      <c r="D626" s="15">
        <v>45098</v>
      </c>
      <c r="E626" s="10" t="s">
        <v>44</v>
      </c>
      <c r="F626" s="10" t="s">
        <v>3329</v>
      </c>
      <c r="G626" s="10" t="s">
        <v>3330</v>
      </c>
      <c r="H626" s="10" t="s">
        <v>22</v>
      </c>
      <c r="I626" s="10" t="s">
        <v>23</v>
      </c>
      <c r="J626" s="10" t="s">
        <v>86</v>
      </c>
      <c r="K626" s="10" t="s">
        <v>87</v>
      </c>
      <c r="L626" s="10">
        <v>98105</v>
      </c>
      <c r="M626" s="10" t="s">
        <v>39</v>
      </c>
      <c r="N626" s="10" t="str">
        <f>_xlfn.XLOOKUP($M:$M,People!$B:$B,People!A:A)</f>
        <v>Sadie Pawthorne</v>
      </c>
      <c r="O626" s="10" t="s">
        <v>3362</v>
      </c>
      <c r="P626" s="10" t="str">
        <f>VLOOKUP(O626,Products!$A:$E,3,FALSE)</f>
        <v>Samsung</v>
      </c>
      <c r="Q626" s="31">
        <f>INDEX(Products!$E:$E,MATCH(O626,Products!$A:$A,0))</f>
        <v>0.39</v>
      </c>
      <c r="R626" s="10" t="s">
        <v>28</v>
      </c>
      <c r="S626" s="10" t="s">
        <v>58</v>
      </c>
      <c r="T626" s="10" t="s">
        <v>1121</v>
      </c>
      <c r="U626" s="12">
        <v>6.24</v>
      </c>
      <c r="V626" s="12">
        <v>3</v>
      </c>
      <c r="W626" s="12">
        <v>0</v>
      </c>
      <c r="X626" s="12">
        <v>2.6208000000000005</v>
      </c>
    </row>
    <row r="627" spans="1:24" ht="14" x14ac:dyDescent="0.3">
      <c r="A627" s="9">
        <v>626</v>
      </c>
      <c r="B627" s="14" t="s">
        <v>6325</v>
      </c>
      <c r="C627" s="15">
        <v>45094</v>
      </c>
      <c r="D627" s="15">
        <v>45098</v>
      </c>
      <c r="E627" s="10" t="s">
        <v>44</v>
      </c>
      <c r="F627" s="10" t="s">
        <v>3329</v>
      </c>
      <c r="G627" s="10" t="s">
        <v>3330</v>
      </c>
      <c r="H627" s="10" t="s">
        <v>22</v>
      </c>
      <c r="I627" s="10" t="s">
        <v>23</v>
      </c>
      <c r="J627" s="10" t="s">
        <v>86</v>
      </c>
      <c r="K627" s="10" t="s">
        <v>87</v>
      </c>
      <c r="L627" s="10">
        <v>98105</v>
      </c>
      <c r="M627" s="10" t="s">
        <v>39</v>
      </c>
      <c r="N627" s="10" t="str">
        <f>_xlfn.XLOOKUP($M:$M,People!$B:$B,People!A:A)</f>
        <v>Sadie Pawthorne</v>
      </c>
      <c r="O627" s="10" t="s">
        <v>1095</v>
      </c>
      <c r="P627" s="10" t="str">
        <f>VLOOKUP(O627,Products!$A:$E,3,FALSE)</f>
        <v>Avery</v>
      </c>
      <c r="Q627" s="31">
        <f>INDEX(Products!$E:$E,MATCH(O627,Products!$A:$A,0))</f>
        <v>0.28999999999999998</v>
      </c>
      <c r="R627" s="10" t="s">
        <v>41</v>
      </c>
      <c r="S627" s="10" t="s">
        <v>68</v>
      </c>
      <c r="T627" s="10" t="s">
        <v>1096</v>
      </c>
      <c r="U627" s="12">
        <v>3266.3760000000002</v>
      </c>
      <c r="V627" s="12">
        <v>3</v>
      </c>
      <c r="W627" s="12">
        <v>0.2</v>
      </c>
      <c r="X627" s="12">
        <v>1061.5721999999998</v>
      </c>
    </row>
    <row r="628" spans="1:24" ht="14" x14ac:dyDescent="0.3">
      <c r="A628" s="9">
        <v>627</v>
      </c>
      <c r="B628" s="14" t="s">
        <v>6325</v>
      </c>
      <c r="C628" s="15">
        <v>45094</v>
      </c>
      <c r="D628" s="15">
        <v>45098</v>
      </c>
      <c r="E628" s="10" t="s">
        <v>44</v>
      </c>
      <c r="F628" s="10" t="s">
        <v>3329</v>
      </c>
      <c r="G628" s="10" t="s">
        <v>3330</v>
      </c>
      <c r="H628" s="10" t="s">
        <v>22</v>
      </c>
      <c r="I628" s="10" t="s">
        <v>23</v>
      </c>
      <c r="J628" s="10" t="s">
        <v>86</v>
      </c>
      <c r="K628" s="10" t="s">
        <v>87</v>
      </c>
      <c r="L628" s="10">
        <v>98105</v>
      </c>
      <c r="M628" s="10" t="s">
        <v>39</v>
      </c>
      <c r="N628" s="10" t="str">
        <f>_xlfn.XLOOKUP($M:$M,People!$B:$B,People!A:A)</f>
        <v>Sadie Pawthorne</v>
      </c>
      <c r="O628" s="10" t="s">
        <v>1026</v>
      </c>
      <c r="P628" s="10" t="str">
        <f>VLOOKUP(O628,Products!$A:$E,3,FALSE)</f>
        <v>IKEA</v>
      </c>
      <c r="Q628" s="31">
        <f>INDEX(Products!$E:$E,MATCH(O628,Products!$A:$A,0))</f>
        <v>0.3</v>
      </c>
      <c r="R628" s="10" t="s">
        <v>41</v>
      </c>
      <c r="S628" s="10" t="s">
        <v>240</v>
      </c>
      <c r="T628" s="10" t="s">
        <v>1027</v>
      </c>
      <c r="U628" s="12">
        <v>17.899999999999999</v>
      </c>
      <c r="V628" s="12">
        <v>5</v>
      </c>
      <c r="W628" s="12">
        <v>0</v>
      </c>
      <c r="X628" s="12">
        <v>8.9499999999999993</v>
      </c>
    </row>
    <row r="629" spans="1:24" ht="14" x14ac:dyDescent="0.3">
      <c r="A629" s="9">
        <v>628</v>
      </c>
      <c r="B629" s="14" t="s">
        <v>6326</v>
      </c>
      <c r="C629" s="15">
        <v>45094</v>
      </c>
      <c r="D629" s="15">
        <v>45097</v>
      </c>
      <c r="E629" s="10" t="s">
        <v>19</v>
      </c>
      <c r="F629" s="10" t="s">
        <v>1667</v>
      </c>
      <c r="G629" s="10" t="s">
        <v>1668</v>
      </c>
      <c r="H629" s="10" t="s">
        <v>22</v>
      </c>
      <c r="I629" s="10" t="s">
        <v>23</v>
      </c>
      <c r="J629" s="10" t="s">
        <v>271</v>
      </c>
      <c r="K629" s="10" t="s">
        <v>189</v>
      </c>
      <c r="L629" s="10">
        <v>60653</v>
      </c>
      <c r="M629" s="10" t="s">
        <v>95</v>
      </c>
      <c r="N629" s="10" t="str">
        <f>_xlfn.XLOOKUP($M:$M,People!$B:$B,People!A:A)</f>
        <v>Roxanne Rodriguez</v>
      </c>
      <c r="O629" s="10" t="s">
        <v>5319</v>
      </c>
      <c r="P629" s="10" t="str">
        <f>VLOOKUP(O629,Products!$A:$E,3,FALSE)</f>
        <v>Samsung</v>
      </c>
      <c r="Q629" s="31">
        <f>INDEX(Products!$E:$E,MATCH(O629,Products!$A:$A,0))</f>
        <v>0.31</v>
      </c>
      <c r="R629" s="10" t="s">
        <v>41</v>
      </c>
      <c r="S629" s="10" t="s">
        <v>82</v>
      </c>
      <c r="T629" s="10" t="s">
        <v>5320</v>
      </c>
      <c r="U629" s="12">
        <v>62.015999999999998</v>
      </c>
      <c r="V629" s="12">
        <v>2</v>
      </c>
      <c r="W629" s="12">
        <v>0.2</v>
      </c>
      <c r="X629" s="12">
        <v>22.480800000000002</v>
      </c>
    </row>
    <row r="630" spans="1:24" ht="14" x14ac:dyDescent="0.3">
      <c r="A630" s="9">
        <v>629</v>
      </c>
      <c r="B630" s="14" t="s">
        <v>6327</v>
      </c>
      <c r="C630" s="15">
        <v>45094</v>
      </c>
      <c r="D630" s="15">
        <v>45100</v>
      </c>
      <c r="E630" s="10" t="s">
        <v>44</v>
      </c>
      <c r="F630" s="10" t="s">
        <v>3811</v>
      </c>
      <c r="G630" s="10" t="s">
        <v>3812</v>
      </c>
      <c r="H630" s="10" t="s">
        <v>22</v>
      </c>
      <c r="I630" s="10" t="s">
        <v>23</v>
      </c>
      <c r="J630" s="10" t="s">
        <v>533</v>
      </c>
      <c r="K630" s="10" t="s">
        <v>218</v>
      </c>
      <c r="L630" s="10">
        <v>19711</v>
      </c>
      <c r="M630" s="10" t="s">
        <v>133</v>
      </c>
      <c r="N630" s="10" t="str">
        <f>_xlfn.XLOOKUP($M:$M,People!$B:$B,People!A:A)</f>
        <v>Chuck Magee</v>
      </c>
      <c r="O630" s="10" t="s">
        <v>5512</v>
      </c>
      <c r="P630" s="10" t="str">
        <f>VLOOKUP(O630,Products!$A:$E,3,FALSE)</f>
        <v>Dell</v>
      </c>
      <c r="Q630" s="31">
        <f>INDEX(Products!$E:$E,MATCH(O630,Products!$A:$A,0))</f>
        <v>0.32</v>
      </c>
      <c r="R630" s="10" t="s">
        <v>64</v>
      </c>
      <c r="S630" s="10" t="s">
        <v>599</v>
      </c>
      <c r="T630" s="10" t="s">
        <v>5513</v>
      </c>
      <c r="U630" s="12">
        <v>65.97</v>
      </c>
      <c r="V630" s="12">
        <v>3</v>
      </c>
      <c r="W630" s="12">
        <v>0</v>
      </c>
      <c r="X630" s="12">
        <v>31.005899999999997</v>
      </c>
    </row>
    <row r="631" spans="1:24" ht="14" x14ac:dyDescent="0.3">
      <c r="A631" s="9">
        <v>630</v>
      </c>
      <c r="B631" s="14" t="s">
        <v>6328</v>
      </c>
      <c r="C631" s="15">
        <v>45095</v>
      </c>
      <c r="D631" s="15">
        <v>45100</v>
      </c>
      <c r="E631" s="10" t="s">
        <v>44</v>
      </c>
      <c r="F631" s="10" t="s">
        <v>3410</v>
      </c>
      <c r="G631" s="10" t="s">
        <v>3411</v>
      </c>
      <c r="H631" s="10" t="s">
        <v>22</v>
      </c>
      <c r="I631" s="10" t="s">
        <v>23</v>
      </c>
      <c r="J631" s="10" t="s">
        <v>37</v>
      </c>
      <c r="K631" s="10" t="s">
        <v>38</v>
      </c>
      <c r="L631" s="10">
        <v>90036</v>
      </c>
      <c r="M631" s="10" t="s">
        <v>39</v>
      </c>
      <c r="N631" s="10" t="str">
        <f>_xlfn.XLOOKUP($M:$M,People!$B:$B,People!A:A)</f>
        <v>Sadie Pawthorne</v>
      </c>
      <c r="O631" s="10" t="s">
        <v>539</v>
      </c>
      <c r="P631" s="10" t="str">
        <f>VLOOKUP(O631,Products!$A:$E,3,FALSE)</f>
        <v>Staples</v>
      </c>
      <c r="Q631" s="31">
        <f>INDEX(Products!$E:$E,MATCH(O631,Products!$A:$A,0))</f>
        <v>0.33</v>
      </c>
      <c r="R631" s="10" t="s">
        <v>64</v>
      </c>
      <c r="S631" s="10" t="s">
        <v>65</v>
      </c>
      <c r="T631" s="10" t="s">
        <v>540</v>
      </c>
      <c r="U631" s="12">
        <v>139.80000000000001</v>
      </c>
      <c r="V631" s="12">
        <v>5</v>
      </c>
      <c r="W631" s="12">
        <v>0.2</v>
      </c>
      <c r="X631" s="12">
        <v>12.232500000000009</v>
      </c>
    </row>
    <row r="632" spans="1:24" ht="14" x14ac:dyDescent="0.3">
      <c r="A632" s="9">
        <v>631</v>
      </c>
      <c r="B632" s="14" t="s">
        <v>6329</v>
      </c>
      <c r="C632" s="15">
        <v>45095</v>
      </c>
      <c r="D632" s="15">
        <v>45097</v>
      </c>
      <c r="E632" s="19" t="s">
        <v>19</v>
      </c>
      <c r="F632" s="19" t="s">
        <v>5950</v>
      </c>
      <c r="G632" s="19" t="s">
        <v>5948</v>
      </c>
      <c r="H632" s="19" t="s">
        <v>92</v>
      </c>
      <c r="I632" s="19" t="s">
        <v>5934</v>
      </c>
      <c r="J632" s="19" t="s">
        <v>5947</v>
      </c>
      <c r="K632" s="19" t="s">
        <v>5946</v>
      </c>
      <c r="L632" s="19" t="s">
        <v>5977</v>
      </c>
      <c r="M632" s="19" t="s">
        <v>133</v>
      </c>
      <c r="N632" s="10" t="str">
        <f>_xlfn.XLOOKUP($M:$M,People!$B:$B,People!A:A)</f>
        <v>Chuck Magee</v>
      </c>
      <c r="O632" s="19" t="s">
        <v>3536</v>
      </c>
      <c r="P632" s="10" t="str">
        <f>VLOOKUP(O632,Products!$A:$E,3,FALSE)</f>
        <v>Office Depot</v>
      </c>
      <c r="Q632" s="31">
        <f>INDEX(Products!$E:$E,MATCH(O632,Products!$A:$A,0))</f>
        <v>0.34</v>
      </c>
      <c r="R632" s="19" t="s">
        <v>41</v>
      </c>
      <c r="S632" s="19" t="s">
        <v>82</v>
      </c>
      <c r="T632" s="19" t="s">
        <v>3537</v>
      </c>
      <c r="U632" s="18">
        <v>74.352000000000004</v>
      </c>
      <c r="V632" s="18">
        <v>3</v>
      </c>
      <c r="W632" s="18">
        <v>0.2</v>
      </c>
      <c r="X632" s="18">
        <v>23.234999999999992</v>
      </c>
    </row>
    <row r="633" spans="1:24" ht="14" x14ac:dyDescent="0.3">
      <c r="A633" s="9">
        <v>632</v>
      </c>
      <c r="B633" s="14" t="s">
        <v>6330</v>
      </c>
      <c r="C633" s="15">
        <v>45097</v>
      </c>
      <c r="D633" s="15">
        <v>45101</v>
      </c>
      <c r="E633" s="10" t="s">
        <v>44</v>
      </c>
      <c r="F633" s="10" t="s">
        <v>4960</v>
      </c>
      <c r="G633" s="10" t="s">
        <v>4961</v>
      </c>
      <c r="H633" s="10" t="s">
        <v>22</v>
      </c>
      <c r="I633" s="10" t="s">
        <v>23</v>
      </c>
      <c r="J633" s="10" t="s">
        <v>3542</v>
      </c>
      <c r="K633" s="10" t="s">
        <v>94</v>
      </c>
      <c r="L633" s="10">
        <v>75023</v>
      </c>
      <c r="M633" s="10" t="s">
        <v>95</v>
      </c>
      <c r="N633" s="10" t="str">
        <f>_xlfn.XLOOKUP($M:$M,People!$B:$B,People!A:A)</f>
        <v>Roxanne Rodriguez</v>
      </c>
      <c r="O633" s="10" t="s">
        <v>4962</v>
      </c>
      <c r="P633" s="10" t="str">
        <f>VLOOKUP(O633,Products!$A:$E,3,FALSE)</f>
        <v>HP</v>
      </c>
      <c r="Q633" s="31">
        <f>INDEX(Products!$E:$E,MATCH(O633,Products!$A:$A,0))</f>
        <v>0.35</v>
      </c>
      <c r="R633" s="10" t="s">
        <v>28</v>
      </c>
      <c r="S633" s="10" t="s">
        <v>29</v>
      </c>
      <c r="T633" s="10" t="s">
        <v>4963</v>
      </c>
      <c r="U633" s="12">
        <v>193.06559999999999</v>
      </c>
      <c r="V633" s="12">
        <v>4</v>
      </c>
      <c r="W633" s="12">
        <v>0.32</v>
      </c>
      <c r="X633" s="12">
        <v>-19.874399999999994</v>
      </c>
    </row>
    <row r="634" spans="1:24" ht="14" x14ac:dyDescent="0.3">
      <c r="A634" s="9">
        <v>633</v>
      </c>
      <c r="B634" s="14" t="s">
        <v>6331</v>
      </c>
      <c r="C634" s="15">
        <v>45097</v>
      </c>
      <c r="D634" s="15">
        <v>45104</v>
      </c>
      <c r="E634" s="10" t="s">
        <v>44</v>
      </c>
      <c r="F634" s="10" t="s">
        <v>3292</v>
      </c>
      <c r="G634" s="10" t="s">
        <v>3293</v>
      </c>
      <c r="H634" s="10" t="s">
        <v>22</v>
      </c>
      <c r="I634" s="10" t="s">
        <v>23</v>
      </c>
      <c r="J634" s="10" t="s">
        <v>5314</v>
      </c>
      <c r="K634" s="10" t="s">
        <v>570</v>
      </c>
      <c r="L634" s="10">
        <v>73505</v>
      </c>
      <c r="M634" s="10" t="s">
        <v>95</v>
      </c>
      <c r="N634" s="10" t="str">
        <f>_xlfn.XLOOKUP($M:$M,People!$B:$B,People!A:A)</f>
        <v>Roxanne Rodriguez</v>
      </c>
      <c r="O634" s="10" t="s">
        <v>3724</v>
      </c>
      <c r="P634" s="10" t="str">
        <f>VLOOKUP(O634,Products!$A:$E,3,FALSE)</f>
        <v>Samsung</v>
      </c>
      <c r="Q634" s="31">
        <f>INDEX(Products!$E:$E,MATCH(O634,Products!$A:$A,0))</f>
        <v>0.35</v>
      </c>
      <c r="R634" s="10" t="s">
        <v>41</v>
      </c>
      <c r="S634" s="10" t="s">
        <v>71</v>
      </c>
      <c r="T634" s="10" t="s">
        <v>3725</v>
      </c>
      <c r="U634" s="12">
        <v>471.90000000000003</v>
      </c>
      <c r="V634" s="12">
        <v>6</v>
      </c>
      <c r="W634" s="12">
        <v>0</v>
      </c>
      <c r="X634" s="12">
        <v>155.72699999999998</v>
      </c>
    </row>
    <row r="635" spans="1:24" ht="14" x14ac:dyDescent="0.3">
      <c r="A635" s="9">
        <v>634</v>
      </c>
      <c r="B635" s="14" t="s">
        <v>6331</v>
      </c>
      <c r="C635" s="15">
        <v>45097</v>
      </c>
      <c r="D635" s="15">
        <v>45104</v>
      </c>
      <c r="E635" s="10" t="s">
        <v>44</v>
      </c>
      <c r="F635" s="10" t="s">
        <v>3292</v>
      </c>
      <c r="G635" s="10" t="s">
        <v>3293</v>
      </c>
      <c r="H635" s="10" t="s">
        <v>22</v>
      </c>
      <c r="I635" s="10" t="s">
        <v>23</v>
      </c>
      <c r="J635" s="10" t="s">
        <v>5314</v>
      </c>
      <c r="K635" s="10" t="s">
        <v>570</v>
      </c>
      <c r="L635" s="10">
        <v>73505</v>
      </c>
      <c r="M635" s="10" t="s">
        <v>95</v>
      </c>
      <c r="N635" s="10" t="str">
        <f>_xlfn.XLOOKUP($M:$M,People!$B:$B,People!A:A)</f>
        <v>Roxanne Rodriguez</v>
      </c>
      <c r="O635" s="10" t="s">
        <v>4091</v>
      </c>
      <c r="P635" s="10" t="str">
        <f>VLOOKUP(O635,Products!$A:$E,3,FALSE)</f>
        <v>Canon</v>
      </c>
      <c r="Q635" s="31">
        <f>INDEX(Products!$E:$E,MATCH(O635,Products!$A:$A,0))</f>
        <v>0.36</v>
      </c>
      <c r="R635" s="10" t="s">
        <v>41</v>
      </c>
      <c r="S635" s="10" t="s">
        <v>61</v>
      </c>
      <c r="T635" s="10" t="s">
        <v>4092</v>
      </c>
      <c r="U635" s="12">
        <v>3.52</v>
      </c>
      <c r="V635" s="12">
        <v>2</v>
      </c>
      <c r="W635" s="12">
        <v>0</v>
      </c>
      <c r="X635" s="12">
        <v>1.6896</v>
      </c>
    </row>
    <row r="636" spans="1:24" ht="14" x14ac:dyDescent="0.3">
      <c r="A636" s="9">
        <v>635</v>
      </c>
      <c r="B636" s="14" t="s">
        <v>6330</v>
      </c>
      <c r="C636" s="15">
        <v>45097</v>
      </c>
      <c r="D636" s="15">
        <v>45101</v>
      </c>
      <c r="E636" s="10" t="s">
        <v>44</v>
      </c>
      <c r="F636" s="10" t="s">
        <v>4960</v>
      </c>
      <c r="G636" s="10" t="s">
        <v>4961</v>
      </c>
      <c r="H636" s="10" t="s">
        <v>22</v>
      </c>
      <c r="I636" s="10" t="s">
        <v>23</v>
      </c>
      <c r="J636" s="10" t="s">
        <v>3542</v>
      </c>
      <c r="K636" s="10" t="s">
        <v>94</v>
      </c>
      <c r="L636" s="10">
        <v>75023</v>
      </c>
      <c r="M636" s="10" t="s">
        <v>95</v>
      </c>
      <c r="N636" s="10" t="str">
        <f>_xlfn.XLOOKUP($M:$M,People!$B:$B,People!A:A)</f>
        <v>Roxanne Rodriguez</v>
      </c>
      <c r="O636" s="10" t="s">
        <v>98</v>
      </c>
      <c r="P636" s="10" t="str">
        <f>VLOOKUP(O636,Products!$A:$E,3,FALSE)</f>
        <v>Logitech</v>
      </c>
      <c r="Q636" s="31">
        <f>INDEX(Products!$E:$E,MATCH(O636,Products!$A:$A,0))</f>
        <v>0.37</v>
      </c>
      <c r="R636" s="10" t="s">
        <v>41</v>
      </c>
      <c r="S636" s="10" t="s">
        <v>68</v>
      </c>
      <c r="T636" s="10" t="s">
        <v>99</v>
      </c>
      <c r="U636" s="12">
        <v>3.3919999999999995</v>
      </c>
      <c r="V636" s="12">
        <v>4</v>
      </c>
      <c r="W636" s="12">
        <v>0.8</v>
      </c>
      <c r="X636" s="12">
        <v>-5.088000000000001</v>
      </c>
    </row>
    <row r="637" spans="1:24" ht="14" x14ac:dyDescent="0.3">
      <c r="A637" s="9">
        <v>636</v>
      </c>
      <c r="B637" s="14" t="s">
        <v>6330</v>
      </c>
      <c r="C637" s="15">
        <v>45097</v>
      </c>
      <c r="D637" s="15">
        <v>45101</v>
      </c>
      <c r="E637" s="10" t="s">
        <v>44</v>
      </c>
      <c r="F637" s="10" t="s">
        <v>4960</v>
      </c>
      <c r="G637" s="10" t="s">
        <v>4961</v>
      </c>
      <c r="H637" s="10" t="s">
        <v>22</v>
      </c>
      <c r="I637" s="10" t="s">
        <v>23</v>
      </c>
      <c r="J637" s="10" t="s">
        <v>3542</v>
      </c>
      <c r="K637" s="10" t="s">
        <v>94</v>
      </c>
      <c r="L637" s="10">
        <v>75023</v>
      </c>
      <c r="M637" s="10" t="s">
        <v>95</v>
      </c>
      <c r="N637" s="10" t="str">
        <f>_xlfn.XLOOKUP($M:$M,People!$B:$B,People!A:A)</f>
        <v>Roxanne Rodriguez</v>
      </c>
      <c r="O637" s="10" t="s">
        <v>253</v>
      </c>
      <c r="P637" s="10" t="str">
        <f>VLOOKUP(O637,Products!$A:$E,3,FALSE)</f>
        <v>Canon</v>
      </c>
      <c r="Q637" s="31">
        <f>INDEX(Products!$E:$E,MATCH(O637,Products!$A:$A,0))</f>
        <v>0.3</v>
      </c>
      <c r="R637" s="10" t="s">
        <v>41</v>
      </c>
      <c r="S637" s="10" t="s">
        <v>82</v>
      </c>
      <c r="T637" s="10" t="s">
        <v>254</v>
      </c>
      <c r="U637" s="12">
        <v>11.648000000000001</v>
      </c>
      <c r="V637" s="12">
        <v>2</v>
      </c>
      <c r="W637" s="12">
        <v>0.2</v>
      </c>
      <c r="X637" s="12">
        <v>4.0768000000000004</v>
      </c>
    </row>
    <row r="638" spans="1:24" ht="14" x14ac:dyDescent="0.3">
      <c r="A638" s="9">
        <v>637</v>
      </c>
      <c r="B638" s="14" t="s">
        <v>6330</v>
      </c>
      <c r="C638" s="15">
        <v>45097</v>
      </c>
      <c r="D638" s="15">
        <v>45101</v>
      </c>
      <c r="E638" s="10" t="s">
        <v>44</v>
      </c>
      <c r="F638" s="10" t="s">
        <v>4960</v>
      </c>
      <c r="G638" s="10" t="s">
        <v>4961</v>
      </c>
      <c r="H638" s="10" t="s">
        <v>22</v>
      </c>
      <c r="I638" s="10" t="s">
        <v>23</v>
      </c>
      <c r="J638" s="10" t="s">
        <v>3542</v>
      </c>
      <c r="K638" s="10" t="s">
        <v>94</v>
      </c>
      <c r="L638" s="10">
        <v>75023</v>
      </c>
      <c r="M638" s="10" t="s">
        <v>95</v>
      </c>
      <c r="N638" s="10" t="str">
        <f>_xlfn.XLOOKUP($M:$M,People!$B:$B,People!A:A)</f>
        <v>Roxanne Rodriguez</v>
      </c>
      <c r="O638" s="10" t="s">
        <v>2561</v>
      </c>
      <c r="P638" s="10" t="str">
        <f>VLOOKUP(O638,Products!$A:$E,3,FALSE)</f>
        <v>3M</v>
      </c>
      <c r="Q638" s="31">
        <f>INDEX(Products!$E:$E,MATCH(O638,Products!$A:$A,0))</f>
        <v>0.38</v>
      </c>
      <c r="R638" s="10" t="s">
        <v>41</v>
      </c>
      <c r="S638" s="10" t="s">
        <v>82</v>
      </c>
      <c r="T638" s="10" t="s">
        <v>2562</v>
      </c>
      <c r="U638" s="12">
        <v>15.552000000000003</v>
      </c>
      <c r="V638" s="12">
        <v>3</v>
      </c>
      <c r="W638" s="12">
        <v>0.2</v>
      </c>
      <c r="X638" s="12">
        <v>5.4432</v>
      </c>
    </row>
    <row r="639" spans="1:24" ht="14" x14ac:dyDescent="0.3">
      <c r="A639" s="9">
        <v>638</v>
      </c>
      <c r="B639" s="14" t="s">
        <v>6330</v>
      </c>
      <c r="C639" s="15">
        <v>45097</v>
      </c>
      <c r="D639" s="15">
        <v>45101</v>
      </c>
      <c r="E639" s="10" t="s">
        <v>44</v>
      </c>
      <c r="F639" s="10" t="s">
        <v>4960</v>
      </c>
      <c r="G639" s="10" t="s">
        <v>4961</v>
      </c>
      <c r="H639" s="10" t="s">
        <v>22</v>
      </c>
      <c r="I639" s="10" t="s">
        <v>23</v>
      </c>
      <c r="J639" s="10" t="s">
        <v>3542</v>
      </c>
      <c r="K639" s="10" t="s">
        <v>94</v>
      </c>
      <c r="L639" s="10">
        <v>75023</v>
      </c>
      <c r="M639" s="10" t="s">
        <v>95</v>
      </c>
      <c r="N639" s="10" t="str">
        <f>_xlfn.XLOOKUP($M:$M,People!$B:$B,People!A:A)</f>
        <v>Roxanne Rodriguez</v>
      </c>
      <c r="O639" s="10" t="s">
        <v>303</v>
      </c>
      <c r="P639" s="10" t="str">
        <f>VLOOKUP(O639,Products!$A:$E,3,FALSE)</f>
        <v>Avery</v>
      </c>
      <c r="Q639" s="31">
        <f>INDEX(Products!$E:$E,MATCH(O639,Products!$A:$A,0))</f>
        <v>0.39</v>
      </c>
      <c r="R639" s="10" t="s">
        <v>41</v>
      </c>
      <c r="S639" s="10" t="s">
        <v>53</v>
      </c>
      <c r="T639" s="10" t="s">
        <v>304</v>
      </c>
      <c r="U639" s="12">
        <v>509.48800000000006</v>
      </c>
      <c r="V639" s="12">
        <v>7</v>
      </c>
      <c r="W639" s="12">
        <v>0.2</v>
      </c>
      <c r="X639" s="12">
        <v>-127.37200000000001</v>
      </c>
    </row>
    <row r="640" spans="1:24" ht="14" x14ac:dyDescent="0.3">
      <c r="A640" s="9">
        <v>639</v>
      </c>
      <c r="B640" s="14" t="s">
        <v>6330</v>
      </c>
      <c r="C640" s="15">
        <v>45097</v>
      </c>
      <c r="D640" s="15">
        <v>45101</v>
      </c>
      <c r="E640" s="10" t="s">
        <v>44</v>
      </c>
      <c r="F640" s="10" t="s">
        <v>4960</v>
      </c>
      <c r="G640" s="10" t="s">
        <v>4961</v>
      </c>
      <c r="H640" s="10" t="s">
        <v>22</v>
      </c>
      <c r="I640" s="10" t="s">
        <v>23</v>
      </c>
      <c r="J640" s="10" t="s">
        <v>3542</v>
      </c>
      <c r="K640" s="10" t="s">
        <v>94</v>
      </c>
      <c r="L640" s="10">
        <v>75023</v>
      </c>
      <c r="M640" s="10" t="s">
        <v>95</v>
      </c>
      <c r="N640" s="10" t="str">
        <f>_xlfn.XLOOKUP($M:$M,People!$B:$B,People!A:A)</f>
        <v>Roxanne Rodriguez</v>
      </c>
      <c r="O640" s="10" t="s">
        <v>4786</v>
      </c>
      <c r="P640" s="10" t="str">
        <f>VLOOKUP(O640,Products!$A:$E,3,FALSE)</f>
        <v>IKEA</v>
      </c>
      <c r="Q640" s="31">
        <f>INDEX(Products!$E:$E,MATCH(O640,Products!$A:$A,0))</f>
        <v>0.4</v>
      </c>
      <c r="R640" s="10" t="s">
        <v>64</v>
      </c>
      <c r="S640" s="10" t="s">
        <v>599</v>
      </c>
      <c r="T640" s="10" t="s">
        <v>4787</v>
      </c>
      <c r="U640" s="12">
        <v>418.8</v>
      </c>
      <c r="V640" s="12">
        <v>2</v>
      </c>
      <c r="W640" s="12">
        <v>0.4</v>
      </c>
      <c r="X640" s="12">
        <v>-97.71999999999997</v>
      </c>
    </row>
    <row r="641" spans="1:24" ht="14" x14ac:dyDescent="0.3">
      <c r="A641" s="9">
        <v>640</v>
      </c>
      <c r="B641" s="14" t="s">
        <v>6330</v>
      </c>
      <c r="C641" s="15">
        <v>45097</v>
      </c>
      <c r="D641" s="15">
        <v>45101</v>
      </c>
      <c r="E641" s="10" t="s">
        <v>44</v>
      </c>
      <c r="F641" s="10" t="s">
        <v>4960</v>
      </c>
      <c r="G641" s="10" t="s">
        <v>4961</v>
      </c>
      <c r="H641" s="10" t="s">
        <v>22</v>
      </c>
      <c r="I641" s="10" t="s">
        <v>23</v>
      </c>
      <c r="J641" s="10" t="s">
        <v>3542</v>
      </c>
      <c r="K641" s="10" t="s">
        <v>94</v>
      </c>
      <c r="L641" s="10">
        <v>75023</v>
      </c>
      <c r="M641" s="10" t="s">
        <v>95</v>
      </c>
      <c r="N641" s="10" t="str">
        <f>_xlfn.XLOOKUP($M:$M,People!$B:$B,People!A:A)</f>
        <v>Roxanne Rodriguez</v>
      </c>
      <c r="O641" s="10" t="s">
        <v>4398</v>
      </c>
      <c r="P641" s="10" t="str">
        <f>VLOOKUP(O641,Products!$A:$E,3,FALSE)</f>
        <v>Samsung</v>
      </c>
      <c r="Q641" s="31">
        <f>INDEX(Products!$E:$E,MATCH(O641,Products!$A:$A,0))</f>
        <v>0.25</v>
      </c>
      <c r="R641" s="10" t="s">
        <v>64</v>
      </c>
      <c r="S641" s="10" t="s">
        <v>65</v>
      </c>
      <c r="T641" s="10" t="s">
        <v>4399</v>
      </c>
      <c r="U641" s="12">
        <v>201.584</v>
      </c>
      <c r="V641" s="12">
        <v>2</v>
      </c>
      <c r="W641" s="12">
        <v>0.2</v>
      </c>
      <c r="X641" s="12">
        <v>20.158400000000015</v>
      </c>
    </row>
    <row r="642" spans="1:24" ht="14" x14ac:dyDescent="0.3">
      <c r="A642" s="9">
        <v>641</v>
      </c>
      <c r="B642" s="14" t="s">
        <v>6332</v>
      </c>
      <c r="C642" s="15">
        <v>45098</v>
      </c>
      <c r="D642" s="15">
        <v>45102</v>
      </c>
      <c r="E642" s="10" t="s">
        <v>44</v>
      </c>
      <c r="F642" s="10" t="s">
        <v>3488</v>
      </c>
      <c r="G642" s="10" t="s">
        <v>3489</v>
      </c>
      <c r="H642" s="10" t="s">
        <v>22</v>
      </c>
      <c r="I642" s="10" t="s">
        <v>23</v>
      </c>
      <c r="J642" s="10" t="s">
        <v>131</v>
      </c>
      <c r="K642" s="10" t="s">
        <v>132</v>
      </c>
      <c r="L642" s="10">
        <v>19120</v>
      </c>
      <c r="M642" s="10" t="s">
        <v>133</v>
      </c>
      <c r="N642" s="10" t="str">
        <f>_xlfn.XLOOKUP($M:$M,People!$B:$B,People!A:A)</f>
        <v>Chuck Magee</v>
      </c>
      <c r="O642" s="10" t="s">
        <v>4707</v>
      </c>
      <c r="P642" s="10" t="str">
        <f>VLOOKUP(O642,Products!$A:$E,3,FALSE)</f>
        <v>Dell</v>
      </c>
      <c r="Q642" s="31">
        <f>INDEX(Products!$E:$E,MATCH(O642,Products!$A:$A,0))</f>
        <v>0.26</v>
      </c>
      <c r="R642" s="10" t="s">
        <v>28</v>
      </c>
      <c r="S642" s="10" t="s">
        <v>58</v>
      </c>
      <c r="T642" s="10" t="s">
        <v>4708</v>
      </c>
      <c r="U642" s="12">
        <v>3.9840000000000004</v>
      </c>
      <c r="V642" s="12">
        <v>1</v>
      </c>
      <c r="W642" s="12">
        <v>0.2</v>
      </c>
      <c r="X642" s="12">
        <v>0.64739999999999964</v>
      </c>
    </row>
    <row r="643" spans="1:24" ht="14" x14ac:dyDescent="0.3">
      <c r="A643" s="9">
        <v>642</v>
      </c>
      <c r="B643" s="14" t="s">
        <v>6333</v>
      </c>
      <c r="C643" s="15">
        <v>45098</v>
      </c>
      <c r="D643" s="15">
        <v>45100</v>
      </c>
      <c r="E643" s="10" t="s">
        <v>19</v>
      </c>
      <c r="F643" s="10" t="s">
        <v>1916</v>
      </c>
      <c r="G643" s="10" t="s">
        <v>1917</v>
      </c>
      <c r="H643" s="10" t="s">
        <v>22</v>
      </c>
      <c r="I643" s="10" t="s">
        <v>23</v>
      </c>
      <c r="J643" s="10" t="s">
        <v>1918</v>
      </c>
      <c r="K643" s="10" t="s">
        <v>285</v>
      </c>
      <c r="L643" s="10">
        <v>22980</v>
      </c>
      <c r="M643" s="10" t="s">
        <v>26</v>
      </c>
      <c r="N643" s="10" t="str">
        <f>_xlfn.XLOOKUP($M:$M,People!$B:$B,People!A:A)</f>
        <v>Fred Suzuki</v>
      </c>
      <c r="O643" s="10" t="s">
        <v>1919</v>
      </c>
      <c r="P643" s="10" t="str">
        <f>VLOOKUP(O643,Products!$A:$E,3,FALSE)</f>
        <v>Staples</v>
      </c>
      <c r="Q643" s="31">
        <f>INDEX(Products!$E:$E,MATCH(O643,Products!$A:$A,0))</f>
        <v>0.27</v>
      </c>
      <c r="R643" s="10" t="s">
        <v>28</v>
      </c>
      <c r="S643" s="10" t="s">
        <v>58</v>
      </c>
      <c r="T643" s="10" t="s">
        <v>1920</v>
      </c>
      <c r="U643" s="12">
        <v>104.01</v>
      </c>
      <c r="V643" s="12">
        <v>1</v>
      </c>
      <c r="W643" s="12">
        <v>0</v>
      </c>
      <c r="X643" s="12">
        <v>14.561400000000006</v>
      </c>
    </row>
    <row r="644" spans="1:24" ht="14" x14ac:dyDescent="0.3">
      <c r="A644" s="9">
        <v>643</v>
      </c>
      <c r="B644" s="14" t="s">
        <v>6334</v>
      </c>
      <c r="C644" s="15">
        <v>45098</v>
      </c>
      <c r="D644" s="15">
        <v>45101</v>
      </c>
      <c r="E644" s="10" t="s">
        <v>168</v>
      </c>
      <c r="F644" s="10" t="s">
        <v>3493</v>
      </c>
      <c r="G644" s="10" t="s">
        <v>3494</v>
      </c>
      <c r="H644" s="10" t="s">
        <v>22</v>
      </c>
      <c r="I644" s="10" t="s">
        <v>23</v>
      </c>
      <c r="J644" s="10" t="s">
        <v>237</v>
      </c>
      <c r="K644" s="10" t="s">
        <v>238</v>
      </c>
      <c r="L644" s="10">
        <v>10024</v>
      </c>
      <c r="M644" s="10" t="s">
        <v>133</v>
      </c>
      <c r="N644" s="10" t="str">
        <f>_xlfn.XLOOKUP($M:$M,People!$B:$B,People!A:A)</f>
        <v>Chuck Magee</v>
      </c>
      <c r="O644" s="10" t="s">
        <v>3053</v>
      </c>
      <c r="P644" s="10" t="str">
        <f>VLOOKUP(O644,Products!$A:$E,3,FALSE)</f>
        <v>HP</v>
      </c>
      <c r="Q644" s="31">
        <f>INDEX(Products!$E:$E,MATCH(O644,Products!$A:$A,0))</f>
        <v>0.25</v>
      </c>
      <c r="R644" s="10" t="s">
        <v>41</v>
      </c>
      <c r="S644" s="10" t="s">
        <v>71</v>
      </c>
      <c r="T644" s="10" t="s">
        <v>3054</v>
      </c>
      <c r="U644" s="12">
        <v>59.699999999999996</v>
      </c>
      <c r="V644" s="12">
        <v>3</v>
      </c>
      <c r="W644" s="12">
        <v>0</v>
      </c>
      <c r="X644" s="12">
        <v>26.864999999999995</v>
      </c>
    </row>
    <row r="645" spans="1:24" ht="14" x14ac:dyDescent="0.3">
      <c r="A645" s="9">
        <v>644</v>
      </c>
      <c r="B645" s="14" t="s">
        <v>6332</v>
      </c>
      <c r="C645" s="15">
        <v>45098</v>
      </c>
      <c r="D645" s="15">
        <v>45102</v>
      </c>
      <c r="E645" s="10" t="s">
        <v>44</v>
      </c>
      <c r="F645" s="10" t="s">
        <v>3488</v>
      </c>
      <c r="G645" s="10" t="s">
        <v>3489</v>
      </c>
      <c r="H645" s="10" t="s">
        <v>22</v>
      </c>
      <c r="I645" s="10" t="s">
        <v>23</v>
      </c>
      <c r="J645" s="10" t="s">
        <v>131</v>
      </c>
      <c r="K645" s="10" t="s">
        <v>132</v>
      </c>
      <c r="L645" s="10">
        <v>19120</v>
      </c>
      <c r="M645" s="10" t="s">
        <v>133</v>
      </c>
      <c r="N645" s="10" t="str">
        <f>_xlfn.XLOOKUP($M:$M,People!$B:$B,People!A:A)</f>
        <v>Chuck Magee</v>
      </c>
      <c r="O645" s="10" t="s">
        <v>3593</v>
      </c>
      <c r="P645" s="10" t="str">
        <f>VLOOKUP(O645,Products!$A:$E,3,FALSE)</f>
        <v>Office Depot</v>
      </c>
      <c r="Q645" s="31">
        <f>INDEX(Products!$E:$E,MATCH(O645,Products!$A:$A,0))</f>
        <v>0.28000000000000003</v>
      </c>
      <c r="R645" s="10" t="s">
        <v>41</v>
      </c>
      <c r="S645" s="10" t="s">
        <v>71</v>
      </c>
      <c r="T645" s="10" t="s">
        <v>3594</v>
      </c>
      <c r="U645" s="12">
        <v>44.416000000000004</v>
      </c>
      <c r="V645" s="12">
        <v>2</v>
      </c>
      <c r="W645" s="12">
        <v>0.2</v>
      </c>
      <c r="X645" s="12">
        <v>3.8864000000000001</v>
      </c>
    </row>
    <row r="646" spans="1:24" ht="14" x14ac:dyDescent="0.3">
      <c r="A646" s="9">
        <v>645</v>
      </c>
      <c r="B646" s="14" t="s">
        <v>6335</v>
      </c>
      <c r="C646" s="15">
        <v>45098</v>
      </c>
      <c r="D646" s="15">
        <v>45102</v>
      </c>
      <c r="E646" s="10" t="s">
        <v>44</v>
      </c>
      <c r="F646" s="10" t="s">
        <v>565</v>
      </c>
      <c r="G646" s="10" t="s">
        <v>566</v>
      </c>
      <c r="H646" s="10" t="s">
        <v>22</v>
      </c>
      <c r="I646" s="10" t="s">
        <v>23</v>
      </c>
      <c r="J646" s="10" t="s">
        <v>978</v>
      </c>
      <c r="K646" s="10" t="s">
        <v>691</v>
      </c>
      <c r="L646" s="10">
        <v>8701</v>
      </c>
      <c r="M646" s="10" t="s">
        <v>133</v>
      </c>
      <c r="N646" s="10" t="str">
        <f>_xlfn.XLOOKUP($M:$M,People!$B:$B,People!A:A)</f>
        <v>Chuck Magee</v>
      </c>
      <c r="O646" s="10" t="s">
        <v>2824</v>
      </c>
      <c r="P646" s="10" t="str">
        <f>VLOOKUP(O646,Products!$A:$E,3,FALSE)</f>
        <v>HP</v>
      </c>
      <c r="Q646" s="31">
        <f>INDEX(Products!$E:$E,MATCH(O646,Products!$A:$A,0))</f>
        <v>0.28999999999999998</v>
      </c>
      <c r="R646" s="10" t="s">
        <v>41</v>
      </c>
      <c r="S646" s="10" t="s">
        <v>61</v>
      </c>
      <c r="T646" s="10" t="s">
        <v>2825</v>
      </c>
      <c r="U646" s="12">
        <v>3.76</v>
      </c>
      <c r="V646" s="12">
        <v>2</v>
      </c>
      <c r="W646" s="12">
        <v>0</v>
      </c>
      <c r="X646" s="12">
        <v>1.0903999999999998</v>
      </c>
    </row>
    <row r="647" spans="1:24" ht="14" x14ac:dyDescent="0.3">
      <c r="A647" s="9">
        <v>646</v>
      </c>
      <c r="B647" s="14" t="s">
        <v>6336</v>
      </c>
      <c r="C647" s="15">
        <v>45098</v>
      </c>
      <c r="D647" s="15">
        <v>45101</v>
      </c>
      <c r="E647" s="10" t="s">
        <v>168</v>
      </c>
      <c r="F647" s="10" t="s">
        <v>3620</v>
      </c>
      <c r="G647" s="10" t="s">
        <v>3621</v>
      </c>
      <c r="H647" s="10" t="s">
        <v>22</v>
      </c>
      <c r="I647" s="10" t="s">
        <v>23</v>
      </c>
      <c r="J647" s="10" t="s">
        <v>3721</v>
      </c>
      <c r="K647" s="10" t="s">
        <v>656</v>
      </c>
      <c r="L647" s="10">
        <v>6450</v>
      </c>
      <c r="M647" s="10" t="s">
        <v>133</v>
      </c>
      <c r="N647" s="10" t="str">
        <f>_xlfn.XLOOKUP($M:$M,People!$B:$B,People!A:A)</f>
        <v>Chuck Magee</v>
      </c>
      <c r="O647" s="10" t="s">
        <v>115</v>
      </c>
      <c r="P647" s="10" t="str">
        <f>VLOOKUP(O647,Products!$A:$E,3,FALSE)</f>
        <v>Canon</v>
      </c>
      <c r="Q647" s="31">
        <f>INDEX(Products!$E:$E,MATCH(O647,Products!$A:$A,0))</f>
        <v>0.3</v>
      </c>
      <c r="R647" s="10" t="s">
        <v>41</v>
      </c>
      <c r="S647" s="10" t="s">
        <v>61</v>
      </c>
      <c r="T647" s="10" t="s">
        <v>116</v>
      </c>
      <c r="U647" s="12">
        <v>21.400000000000002</v>
      </c>
      <c r="V647" s="12">
        <v>5</v>
      </c>
      <c r="W647" s="12">
        <v>0</v>
      </c>
      <c r="X647" s="12">
        <v>6.2059999999999977</v>
      </c>
    </row>
    <row r="648" spans="1:24" ht="14" x14ac:dyDescent="0.3">
      <c r="A648" s="9">
        <v>647</v>
      </c>
      <c r="B648" s="14" t="s">
        <v>6332</v>
      </c>
      <c r="C648" s="15">
        <v>45098</v>
      </c>
      <c r="D648" s="15">
        <v>45102</v>
      </c>
      <c r="E648" s="10" t="s">
        <v>44</v>
      </c>
      <c r="F648" s="10" t="s">
        <v>3488</v>
      </c>
      <c r="G648" s="10" t="s">
        <v>3489</v>
      </c>
      <c r="H648" s="10" t="s">
        <v>22</v>
      </c>
      <c r="I648" s="10" t="s">
        <v>23</v>
      </c>
      <c r="J648" s="10" t="s">
        <v>131</v>
      </c>
      <c r="K648" s="10" t="s">
        <v>132</v>
      </c>
      <c r="L648" s="10">
        <v>19120</v>
      </c>
      <c r="M648" s="10" t="s">
        <v>133</v>
      </c>
      <c r="N648" s="10" t="str">
        <f>_xlfn.XLOOKUP($M:$M,People!$B:$B,People!A:A)</f>
        <v>Chuck Magee</v>
      </c>
      <c r="O648" s="10" t="s">
        <v>1641</v>
      </c>
      <c r="P648" s="10" t="str">
        <f>VLOOKUP(O648,Products!$A:$E,3,FALSE)</f>
        <v>Logitech</v>
      </c>
      <c r="Q648" s="31">
        <f>INDEX(Products!$E:$E,MATCH(O648,Products!$A:$A,0))</f>
        <v>0.31</v>
      </c>
      <c r="R648" s="10" t="s">
        <v>41</v>
      </c>
      <c r="S648" s="10" t="s">
        <v>68</v>
      </c>
      <c r="T648" s="10" t="s">
        <v>1642</v>
      </c>
      <c r="U648" s="12">
        <v>9.006000000000002</v>
      </c>
      <c r="V648" s="12">
        <v>2</v>
      </c>
      <c r="W648" s="12">
        <v>0.7</v>
      </c>
      <c r="X648" s="12">
        <v>-7.2048000000000023</v>
      </c>
    </row>
    <row r="649" spans="1:24" ht="14" x14ac:dyDescent="0.3">
      <c r="A649" s="9">
        <v>648</v>
      </c>
      <c r="B649" s="14" t="s">
        <v>6337</v>
      </c>
      <c r="C649" s="15">
        <v>45098</v>
      </c>
      <c r="D649" s="15">
        <v>45098</v>
      </c>
      <c r="E649" s="10" t="s">
        <v>1124</v>
      </c>
      <c r="F649" s="10" t="s">
        <v>4505</v>
      </c>
      <c r="G649" s="10" t="s">
        <v>4506</v>
      </c>
      <c r="H649" s="10" t="s">
        <v>22</v>
      </c>
      <c r="I649" s="10" t="s">
        <v>23</v>
      </c>
      <c r="J649" s="10" t="s">
        <v>2991</v>
      </c>
      <c r="K649" s="10" t="s">
        <v>402</v>
      </c>
      <c r="L649" s="10">
        <v>81001</v>
      </c>
      <c r="M649" s="10" t="s">
        <v>39</v>
      </c>
      <c r="N649" s="10" t="str">
        <f>_xlfn.XLOOKUP($M:$M,People!$B:$B,People!A:A)</f>
        <v>Sadie Pawthorne</v>
      </c>
      <c r="O649" s="10" t="s">
        <v>3520</v>
      </c>
      <c r="P649" s="10" t="str">
        <f>VLOOKUP(O649,Products!$A:$E,3,FALSE)</f>
        <v>3M</v>
      </c>
      <c r="Q649" s="31">
        <f>INDEX(Products!$E:$E,MATCH(O649,Products!$A:$A,0))</f>
        <v>0.32</v>
      </c>
      <c r="R649" s="10" t="s">
        <v>41</v>
      </c>
      <c r="S649" s="10" t="s">
        <v>68</v>
      </c>
      <c r="T649" s="10" t="s">
        <v>3521</v>
      </c>
      <c r="U649" s="12">
        <v>11.088000000000003</v>
      </c>
      <c r="V649" s="12">
        <v>7</v>
      </c>
      <c r="W649" s="12">
        <v>0.7</v>
      </c>
      <c r="X649" s="12">
        <v>-8.1311999999999998</v>
      </c>
    </row>
    <row r="650" spans="1:24" ht="14" x14ac:dyDescent="0.3">
      <c r="A650" s="9">
        <v>649</v>
      </c>
      <c r="B650" s="14" t="s">
        <v>6337</v>
      </c>
      <c r="C650" s="15">
        <v>45098</v>
      </c>
      <c r="D650" s="15">
        <v>45098</v>
      </c>
      <c r="E650" s="10" t="s">
        <v>1124</v>
      </c>
      <c r="F650" s="10" t="s">
        <v>4505</v>
      </c>
      <c r="G650" s="10" t="s">
        <v>4506</v>
      </c>
      <c r="H650" s="10" t="s">
        <v>22</v>
      </c>
      <c r="I650" s="10" t="s">
        <v>23</v>
      </c>
      <c r="J650" s="10" t="s">
        <v>2991</v>
      </c>
      <c r="K650" s="10" t="s">
        <v>402</v>
      </c>
      <c r="L650" s="10">
        <v>81001</v>
      </c>
      <c r="M650" s="10" t="s">
        <v>39</v>
      </c>
      <c r="N650" s="10" t="str">
        <f>_xlfn.XLOOKUP($M:$M,People!$B:$B,People!A:A)</f>
        <v>Sadie Pawthorne</v>
      </c>
      <c r="O650" s="10" t="s">
        <v>2425</v>
      </c>
      <c r="P650" s="10" t="str">
        <f>VLOOKUP(O650,Products!$A:$E,3,FALSE)</f>
        <v>Avery</v>
      </c>
      <c r="Q650" s="31">
        <f>INDEX(Products!$E:$E,MATCH(O650,Products!$A:$A,0))</f>
        <v>0.33</v>
      </c>
      <c r="R650" s="10" t="s">
        <v>41</v>
      </c>
      <c r="S650" s="10" t="s">
        <v>68</v>
      </c>
      <c r="T650" s="10" t="s">
        <v>2426</v>
      </c>
      <c r="U650" s="12">
        <v>25.164000000000001</v>
      </c>
      <c r="V650" s="12">
        <v>2</v>
      </c>
      <c r="W650" s="12">
        <v>0.7</v>
      </c>
      <c r="X650" s="12">
        <v>-16.775999999999996</v>
      </c>
    </row>
    <row r="651" spans="1:24" ht="14" x14ac:dyDescent="0.3">
      <c r="A651" s="9">
        <v>650</v>
      </c>
      <c r="B651" s="14" t="s">
        <v>6332</v>
      </c>
      <c r="C651" s="15">
        <v>45098</v>
      </c>
      <c r="D651" s="15">
        <v>45102</v>
      </c>
      <c r="E651" s="10" t="s">
        <v>44</v>
      </c>
      <c r="F651" s="10" t="s">
        <v>3488</v>
      </c>
      <c r="G651" s="10" t="s">
        <v>3489</v>
      </c>
      <c r="H651" s="10" t="s">
        <v>22</v>
      </c>
      <c r="I651" s="10" t="s">
        <v>23</v>
      </c>
      <c r="J651" s="10" t="s">
        <v>131</v>
      </c>
      <c r="K651" s="10" t="s">
        <v>132</v>
      </c>
      <c r="L651" s="10">
        <v>19120</v>
      </c>
      <c r="M651" s="10" t="s">
        <v>133</v>
      </c>
      <c r="N651" s="10" t="str">
        <f>_xlfn.XLOOKUP($M:$M,People!$B:$B,People!A:A)</f>
        <v>Chuck Magee</v>
      </c>
      <c r="O651" s="10" t="s">
        <v>2737</v>
      </c>
      <c r="P651" s="10" t="str">
        <f>VLOOKUP(O651,Products!$A:$E,3,FALSE)</f>
        <v>Logitech</v>
      </c>
      <c r="Q651" s="31">
        <f>INDEX(Products!$E:$E,MATCH(O651,Products!$A:$A,0))</f>
        <v>0.31</v>
      </c>
      <c r="R651" s="10" t="s">
        <v>41</v>
      </c>
      <c r="S651" s="10" t="s">
        <v>155</v>
      </c>
      <c r="T651" s="10" t="s">
        <v>588</v>
      </c>
      <c r="U651" s="12">
        <v>24.896000000000001</v>
      </c>
      <c r="V651" s="12">
        <v>4</v>
      </c>
      <c r="W651" s="12">
        <v>0.2</v>
      </c>
      <c r="X651" s="12">
        <v>8.4024000000000001</v>
      </c>
    </row>
    <row r="652" spans="1:24" ht="14" x14ac:dyDescent="0.3">
      <c r="A652" s="9">
        <v>651</v>
      </c>
      <c r="B652" s="14" t="s">
        <v>6334</v>
      </c>
      <c r="C652" s="15">
        <v>45098</v>
      </c>
      <c r="D652" s="15">
        <v>45101</v>
      </c>
      <c r="E652" s="10" t="s">
        <v>168</v>
      </c>
      <c r="F652" s="10" t="s">
        <v>3493</v>
      </c>
      <c r="G652" s="10" t="s">
        <v>3494</v>
      </c>
      <c r="H652" s="10" t="s">
        <v>22</v>
      </c>
      <c r="I652" s="10" t="s">
        <v>23</v>
      </c>
      <c r="J652" s="10" t="s">
        <v>237</v>
      </c>
      <c r="K652" s="10" t="s">
        <v>238</v>
      </c>
      <c r="L652" s="10">
        <v>10024</v>
      </c>
      <c r="M652" s="10" t="s">
        <v>133</v>
      </c>
      <c r="N652" s="10" t="str">
        <f>_xlfn.XLOOKUP($M:$M,People!$B:$B,People!A:A)</f>
        <v>Chuck Magee</v>
      </c>
      <c r="O652" s="10" t="s">
        <v>4019</v>
      </c>
      <c r="P652" s="10" t="str">
        <f>VLOOKUP(O652,Products!$A:$E,3,FALSE)</f>
        <v>IKEA</v>
      </c>
      <c r="Q652" s="31">
        <f>INDEX(Products!$E:$E,MATCH(O652,Products!$A:$A,0))</f>
        <v>0.34</v>
      </c>
      <c r="R652" s="10" t="s">
        <v>41</v>
      </c>
      <c r="S652" s="10" t="s">
        <v>82</v>
      </c>
      <c r="T652" s="10" t="s">
        <v>4020</v>
      </c>
      <c r="U652" s="12">
        <v>19.649999999999999</v>
      </c>
      <c r="V652" s="12">
        <v>3</v>
      </c>
      <c r="W652" s="12">
        <v>0</v>
      </c>
      <c r="X652" s="12">
        <v>9.0389999999999997</v>
      </c>
    </row>
    <row r="653" spans="1:24" ht="14" x14ac:dyDescent="0.3">
      <c r="A653" s="9">
        <v>652</v>
      </c>
      <c r="B653" s="14" t="s">
        <v>6333</v>
      </c>
      <c r="C653" s="15">
        <v>45098</v>
      </c>
      <c r="D653" s="15">
        <v>45100</v>
      </c>
      <c r="E653" s="10" t="s">
        <v>19</v>
      </c>
      <c r="F653" s="10" t="s">
        <v>1916</v>
      </c>
      <c r="G653" s="10" t="s">
        <v>1917</v>
      </c>
      <c r="H653" s="10" t="s">
        <v>22</v>
      </c>
      <c r="I653" s="10" t="s">
        <v>23</v>
      </c>
      <c r="J653" s="10" t="s">
        <v>1918</v>
      </c>
      <c r="K653" s="10" t="s">
        <v>285</v>
      </c>
      <c r="L653" s="10">
        <v>22980</v>
      </c>
      <c r="M653" s="10" t="s">
        <v>26</v>
      </c>
      <c r="N653" s="10" t="str">
        <f>_xlfn.XLOOKUP($M:$M,People!$B:$B,People!A:A)</f>
        <v>Fred Suzuki</v>
      </c>
      <c r="O653" s="10" t="s">
        <v>1921</v>
      </c>
      <c r="P653" s="10" t="str">
        <f>VLOOKUP(O653,Products!$A:$E,3,FALSE)</f>
        <v>Samsung</v>
      </c>
      <c r="Q653" s="31">
        <f>INDEX(Products!$E:$E,MATCH(O653,Products!$A:$A,0))</f>
        <v>0.35</v>
      </c>
      <c r="R653" s="10" t="s">
        <v>41</v>
      </c>
      <c r="S653" s="10" t="s">
        <v>53</v>
      </c>
      <c r="T653" s="10" t="s">
        <v>1922</v>
      </c>
      <c r="U653" s="12">
        <v>36.839999999999996</v>
      </c>
      <c r="V653" s="12">
        <v>3</v>
      </c>
      <c r="W653" s="12">
        <v>0</v>
      </c>
      <c r="X653" s="12">
        <v>10.315199999999999</v>
      </c>
    </row>
    <row r="654" spans="1:24" ht="14" x14ac:dyDescent="0.3">
      <c r="A654" s="9">
        <v>653</v>
      </c>
      <c r="B654" s="14" t="s">
        <v>6332</v>
      </c>
      <c r="C654" s="15">
        <v>45098</v>
      </c>
      <c r="D654" s="15">
        <v>45102</v>
      </c>
      <c r="E654" s="10" t="s">
        <v>44</v>
      </c>
      <c r="F654" s="10" t="s">
        <v>3488</v>
      </c>
      <c r="G654" s="10" t="s">
        <v>3489</v>
      </c>
      <c r="H654" s="10" t="s">
        <v>22</v>
      </c>
      <c r="I654" s="10" t="s">
        <v>23</v>
      </c>
      <c r="J654" s="10" t="s">
        <v>131</v>
      </c>
      <c r="K654" s="10" t="s">
        <v>132</v>
      </c>
      <c r="L654" s="10">
        <v>19120</v>
      </c>
      <c r="M654" s="10" t="s">
        <v>133</v>
      </c>
      <c r="N654" s="10" t="str">
        <f>_xlfn.XLOOKUP($M:$M,People!$B:$B,People!A:A)</f>
        <v>Chuck Magee</v>
      </c>
      <c r="O654" s="10" t="s">
        <v>890</v>
      </c>
      <c r="P654" s="10" t="str">
        <f>VLOOKUP(O654,Products!$A:$E,3,FALSE)</f>
        <v>Canon</v>
      </c>
      <c r="Q654" s="31">
        <f>INDEX(Products!$E:$E,MATCH(O654,Products!$A:$A,0))</f>
        <v>0.26</v>
      </c>
      <c r="R654" s="10" t="s">
        <v>64</v>
      </c>
      <c r="S654" s="10" t="s">
        <v>144</v>
      </c>
      <c r="T654" s="10" t="s">
        <v>891</v>
      </c>
      <c r="U654" s="12">
        <v>95.968000000000004</v>
      </c>
      <c r="V654" s="12">
        <v>4</v>
      </c>
      <c r="W654" s="12">
        <v>0.2</v>
      </c>
      <c r="X654" s="12">
        <v>28.790400000000009</v>
      </c>
    </row>
    <row r="655" spans="1:24" ht="14" x14ac:dyDescent="0.3">
      <c r="A655" s="9">
        <v>654</v>
      </c>
      <c r="B655" s="14" t="s">
        <v>6332</v>
      </c>
      <c r="C655" s="15">
        <v>45098</v>
      </c>
      <c r="D655" s="15">
        <v>45102</v>
      </c>
      <c r="E655" s="10" t="s">
        <v>44</v>
      </c>
      <c r="F655" s="10" t="s">
        <v>3488</v>
      </c>
      <c r="G655" s="10" t="s">
        <v>3489</v>
      </c>
      <c r="H655" s="10" t="s">
        <v>22</v>
      </c>
      <c r="I655" s="10" t="s">
        <v>23</v>
      </c>
      <c r="J655" s="10" t="s">
        <v>131</v>
      </c>
      <c r="K655" s="10" t="s">
        <v>132</v>
      </c>
      <c r="L655" s="10">
        <v>19120</v>
      </c>
      <c r="M655" s="10" t="s">
        <v>133</v>
      </c>
      <c r="N655" s="10" t="str">
        <f>_xlfn.XLOOKUP($M:$M,People!$B:$B,People!A:A)</f>
        <v>Chuck Magee</v>
      </c>
      <c r="O655" s="10" t="s">
        <v>4709</v>
      </c>
      <c r="P655" s="10" t="str">
        <f>VLOOKUP(O655,Products!$A:$E,3,FALSE)</f>
        <v>Dell</v>
      </c>
      <c r="Q655" s="31">
        <f>INDEX(Products!$E:$E,MATCH(O655,Products!$A:$A,0))</f>
        <v>0.36</v>
      </c>
      <c r="R655" s="10" t="s">
        <v>64</v>
      </c>
      <c r="S655" s="10" t="s">
        <v>599</v>
      </c>
      <c r="T655" s="10" t="s">
        <v>4710</v>
      </c>
      <c r="U655" s="12">
        <v>206.99100000000004</v>
      </c>
      <c r="V655" s="12">
        <v>3</v>
      </c>
      <c r="W655" s="12">
        <v>0.7</v>
      </c>
      <c r="X655" s="12">
        <v>-172.49250000000001</v>
      </c>
    </row>
    <row r="656" spans="1:24" ht="14" x14ac:dyDescent="0.3">
      <c r="A656" s="9">
        <v>655</v>
      </c>
      <c r="B656" s="14" t="s">
        <v>6338</v>
      </c>
      <c r="C656" s="15">
        <v>45098</v>
      </c>
      <c r="D656" s="15">
        <v>45098</v>
      </c>
      <c r="E656" s="10" t="s">
        <v>1124</v>
      </c>
      <c r="F656" s="10" t="s">
        <v>3478</v>
      </c>
      <c r="G656" s="10" t="s">
        <v>3479</v>
      </c>
      <c r="H656" s="10" t="s">
        <v>22</v>
      </c>
      <c r="I656" s="10" t="s">
        <v>23</v>
      </c>
      <c r="J656" s="10" t="s">
        <v>1025</v>
      </c>
      <c r="K656" s="10" t="s">
        <v>238</v>
      </c>
      <c r="L656" s="10">
        <v>11561</v>
      </c>
      <c r="M656" s="10" t="s">
        <v>133</v>
      </c>
      <c r="N656" s="10" t="str">
        <f>_xlfn.XLOOKUP($M:$M,People!$B:$B,People!A:A)</f>
        <v>Chuck Magee</v>
      </c>
      <c r="O656" s="10" t="s">
        <v>3994</v>
      </c>
      <c r="P656" s="10" t="str">
        <f>VLOOKUP(O656,Products!$A:$E,3,FALSE)</f>
        <v>Staples</v>
      </c>
      <c r="Q656" s="31">
        <f>INDEX(Products!$E:$E,MATCH(O656,Products!$A:$A,0))</f>
        <v>0.37</v>
      </c>
      <c r="R656" s="10" t="s">
        <v>64</v>
      </c>
      <c r="S656" s="10" t="s">
        <v>65</v>
      </c>
      <c r="T656" s="10" t="s">
        <v>3995</v>
      </c>
      <c r="U656" s="12">
        <v>1214.8499999999999</v>
      </c>
      <c r="V656" s="12">
        <v>3</v>
      </c>
      <c r="W656" s="12">
        <v>0</v>
      </c>
      <c r="X656" s="12">
        <v>352.30649999999997</v>
      </c>
    </row>
    <row r="657" spans="1:24" ht="14" x14ac:dyDescent="0.3">
      <c r="A657" s="9">
        <v>656</v>
      </c>
      <c r="B657" s="14" t="s">
        <v>6333</v>
      </c>
      <c r="C657" s="15">
        <v>45098</v>
      </c>
      <c r="D657" s="15">
        <v>45100</v>
      </c>
      <c r="E657" s="10" t="s">
        <v>19</v>
      </c>
      <c r="F657" s="10" t="s">
        <v>1916</v>
      </c>
      <c r="G657" s="10" t="s">
        <v>1917</v>
      </c>
      <c r="H657" s="10" t="s">
        <v>22</v>
      </c>
      <c r="I657" s="10" t="s">
        <v>23</v>
      </c>
      <c r="J657" s="10" t="s">
        <v>1918</v>
      </c>
      <c r="K657" s="10" t="s">
        <v>285</v>
      </c>
      <c r="L657" s="10">
        <v>22980</v>
      </c>
      <c r="M657" s="10" t="s">
        <v>26</v>
      </c>
      <c r="N657" s="10" t="str">
        <f>_xlfn.XLOOKUP($M:$M,People!$B:$B,People!A:A)</f>
        <v>Fred Suzuki</v>
      </c>
      <c r="O657" s="10" t="s">
        <v>75</v>
      </c>
      <c r="P657" s="10" t="str">
        <f>VLOOKUP(O657,Products!$A:$E,3,FALSE)</f>
        <v>IKEA</v>
      </c>
      <c r="Q657" s="31">
        <f>INDEX(Products!$E:$E,MATCH(O657,Products!$A:$A,0))</f>
        <v>0.36</v>
      </c>
      <c r="R657" s="10" t="s">
        <v>64</v>
      </c>
      <c r="S657" s="10" t="s">
        <v>65</v>
      </c>
      <c r="T657" s="10" t="s">
        <v>76</v>
      </c>
      <c r="U657" s="12">
        <v>284.82</v>
      </c>
      <c r="V657" s="12">
        <v>1</v>
      </c>
      <c r="W657" s="12">
        <v>0</v>
      </c>
      <c r="X657" s="12">
        <v>74.053200000000004</v>
      </c>
    </row>
    <row r="658" spans="1:24" ht="14" x14ac:dyDescent="0.3">
      <c r="A658" s="9">
        <v>657</v>
      </c>
      <c r="B658" s="14" t="s">
        <v>6334</v>
      </c>
      <c r="C658" s="15">
        <v>45098</v>
      </c>
      <c r="D658" s="15">
        <v>45101</v>
      </c>
      <c r="E658" s="10" t="s">
        <v>168</v>
      </c>
      <c r="F658" s="10" t="s">
        <v>3493</v>
      </c>
      <c r="G658" s="10" t="s">
        <v>3494</v>
      </c>
      <c r="H658" s="10" t="s">
        <v>22</v>
      </c>
      <c r="I658" s="10" t="s">
        <v>23</v>
      </c>
      <c r="J658" s="10" t="s">
        <v>237</v>
      </c>
      <c r="K658" s="10" t="s">
        <v>238</v>
      </c>
      <c r="L658" s="10">
        <v>10024</v>
      </c>
      <c r="M658" s="10" t="s">
        <v>133</v>
      </c>
      <c r="N658" s="10" t="str">
        <f>_xlfn.XLOOKUP($M:$M,People!$B:$B,People!A:A)</f>
        <v>Chuck Magee</v>
      </c>
      <c r="O658" s="10" t="s">
        <v>1728</v>
      </c>
      <c r="P658" s="10" t="str">
        <f>VLOOKUP(O658,Products!$A:$E,3,FALSE)</f>
        <v>Office Depot</v>
      </c>
      <c r="Q658" s="31">
        <f>INDEX(Products!$E:$E,MATCH(O658,Products!$A:$A,0))</f>
        <v>0.38</v>
      </c>
      <c r="R658" s="10" t="s">
        <v>64</v>
      </c>
      <c r="S658" s="10" t="s">
        <v>65</v>
      </c>
      <c r="T658" s="10" t="s">
        <v>1729</v>
      </c>
      <c r="U658" s="12">
        <v>617.97</v>
      </c>
      <c r="V658" s="12">
        <v>3</v>
      </c>
      <c r="W658" s="12">
        <v>0</v>
      </c>
      <c r="X658" s="12">
        <v>160.6722</v>
      </c>
    </row>
    <row r="659" spans="1:24" ht="14" x14ac:dyDescent="0.3">
      <c r="A659" s="9">
        <v>658</v>
      </c>
      <c r="B659" s="14" t="s">
        <v>6335</v>
      </c>
      <c r="C659" s="15">
        <v>45098</v>
      </c>
      <c r="D659" s="15">
        <v>45102</v>
      </c>
      <c r="E659" s="10" t="s">
        <v>44</v>
      </c>
      <c r="F659" s="10" t="s">
        <v>565</v>
      </c>
      <c r="G659" s="10" t="s">
        <v>566</v>
      </c>
      <c r="H659" s="10" t="s">
        <v>22</v>
      </c>
      <c r="I659" s="10" t="s">
        <v>23</v>
      </c>
      <c r="J659" s="10" t="s">
        <v>978</v>
      </c>
      <c r="K659" s="10" t="s">
        <v>691</v>
      </c>
      <c r="L659" s="10">
        <v>8701</v>
      </c>
      <c r="M659" s="10" t="s">
        <v>133</v>
      </c>
      <c r="N659" s="10" t="str">
        <f>_xlfn.XLOOKUP($M:$M,People!$B:$B,People!A:A)</f>
        <v>Chuck Magee</v>
      </c>
      <c r="O659" s="10" t="s">
        <v>2822</v>
      </c>
      <c r="P659" s="10" t="str">
        <f>VLOOKUP(O659,Products!$A:$E,3,FALSE)</f>
        <v>HP</v>
      </c>
      <c r="Q659" s="31">
        <f>INDEX(Products!$E:$E,MATCH(O659,Products!$A:$A,0))</f>
        <v>0.37</v>
      </c>
      <c r="R659" s="10" t="s">
        <v>64</v>
      </c>
      <c r="S659" s="10" t="s">
        <v>65</v>
      </c>
      <c r="T659" s="10" t="s">
        <v>2823</v>
      </c>
      <c r="U659" s="12">
        <v>1322.93</v>
      </c>
      <c r="V659" s="12">
        <v>7</v>
      </c>
      <c r="W659" s="12">
        <v>0</v>
      </c>
      <c r="X659" s="12">
        <v>357.19110000000001</v>
      </c>
    </row>
    <row r="660" spans="1:24" ht="14" x14ac:dyDescent="0.3">
      <c r="A660" s="9">
        <v>659</v>
      </c>
      <c r="B660" s="14" t="s">
        <v>6339</v>
      </c>
      <c r="C660" s="15">
        <v>45099</v>
      </c>
      <c r="D660" s="15">
        <v>45104</v>
      </c>
      <c r="E660" s="10" t="s">
        <v>44</v>
      </c>
      <c r="F660" s="10" t="s">
        <v>5174</v>
      </c>
      <c r="G660" s="10" t="s">
        <v>5175</v>
      </c>
      <c r="H660" s="10" t="s">
        <v>22</v>
      </c>
      <c r="I660" s="10" t="s">
        <v>23</v>
      </c>
      <c r="J660" s="10" t="s">
        <v>1931</v>
      </c>
      <c r="K660" s="10" t="s">
        <v>132</v>
      </c>
      <c r="L660" s="10">
        <v>19013</v>
      </c>
      <c r="M660" s="10" t="s">
        <v>133</v>
      </c>
      <c r="N660" s="10" t="str">
        <f>_xlfn.XLOOKUP($M:$M,People!$B:$B,People!A:A)</f>
        <v>Chuck Magee</v>
      </c>
      <c r="O660" s="10" t="s">
        <v>31</v>
      </c>
      <c r="P660" s="10" t="str">
        <f>VLOOKUP(O660,Products!$A:$E,3,FALSE)</f>
        <v>HP</v>
      </c>
      <c r="Q660" s="31">
        <f>INDEX(Products!$E:$E,MATCH(O660,Products!$A:$A,0))</f>
        <v>0.39</v>
      </c>
      <c r="R660" s="10" t="s">
        <v>28</v>
      </c>
      <c r="S660" s="10" t="s">
        <v>32</v>
      </c>
      <c r="T660" s="10" t="s">
        <v>33</v>
      </c>
      <c r="U660" s="12">
        <v>853.92999999999984</v>
      </c>
      <c r="V660" s="12">
        <v>5</v>
      </c>
      <c r="W660" s="12">
        <v>0.3</v>
      </c>
      <c r="X660" s="12">
        <v>0</v>
      </c>
    </row>
    <row r="661" spans="1:24" ht="14" x14ac:dyDescent="0.3">
      <c r="A661" s="9">
        <v>660</v>
      </c>
      <c r="B661" s="14" t="s">
        <v>6339</v>
      </c>
      <c r="C661" s="15">
        <v>45099</v>
      </c>
      <c r="D661" s="15">
        <v>45104</v>
      </c>
      <c r="E661" s="10" t="s">
        <v>44</v>
      </c>
      <c r="F661" s="10" t="s">
        <v>5174</v>
      </c>
      <c r="G661" s="10" t="s">
        <v>5175</v>
      </c>
      <c r="H661" s="10" t="s">
        <v>22</v>
      </c>
      <c r="I661" s="10" t="s">
        <v>23</v>
      </c>
      <c r="J661" s="10" t="s">
        <v>1931</v>
      </c>
      <c r="K661" s="10" t="s">
        <v>132</v>
      </c>
      <c r="L661" s="10">
        <v>19013</v>
      </c>
      <c r="M661" s="10" t="s">
        <v>133</v>
      </c>
      <c r="N661" s="10" t="str">
        <f>_xlfn.XLOOKUP($M:$M,People!$B:$B,People!A:A)</f>
        <v>Chuck Magee</v>
      </c>
      <c r="O661" s="10" t="s">
        <v>629</v>
      </c>
      <c r="P661" s="10" t="str">
        <f>VLOOKUP(O661,Products!$A:$E,3,FALSE)</f>
        <v>Canon</v>
      </c>
      <c r="Q661" s="31">
        <f>INDEX(Products!$E:$E,MATCH(O661,Products!$A:$A,0))</f>
        <v>0.4</v>
      </c>
      <c r="R661" s="10" t="s">
        <v>28</v>
      </c>
      <c r="S661" s="10" t="s">
        <v>32</v>
      </c>
      <c r="T661" s="10" t="s">
        <v>630</v>
      </c>
      <c r="U661" s="12">
        <v>170.05799999999999</v>
      </c>
      <c r="V661" s="12">
        <v>3</v>
      </c>
      <c r="W661" s="12">
        <v>0.3</v>
      </c>
      <c r="X661" s="12">
        <v>-4.858799999999988</v>
      </c>
    </row>
    <row r="662" spans="1:24" ht="14" x14ac:dyDescent="0.3">
      <c r="A662" s="9">
        <v>661</v>
      </c>
      <c r="B662" s="14" t="s">
        <v>6340</v>
      </c>
      <c r="C662" s="15">
        <v>45099</v>
      </c>
      <c r="D662" s="15">
        <v>45099</v>
      </c>
      <c r="E662" s="10" t="s">
        <v>1124</v>
      </c>
      <c r="F662" s="10" t="s">
        <v>3493</v>
      </c>
      <c r="G662" s="10" t="s">
        <v>3494</v>
      </c>
      <c r="H662" s="10" t="s">
        <v>22</v>
      </c>
      <c r="I662" s="10" t="s">
        <v>23</v>
      </c>
      <c r="J662" s="10" t="s">
        <v>478</v>
      </c>
      <c r="K662" s="10" t="s">
        <v>277</v>
      </c>
      <c r="L662" s="10">
        <v>85023</v>
      </c>
      <c r="M662" s="10" t="s">
        <v>39</v>
      </c>
      <c r="N662" s="10" t="str">
        <f>_xlfn.XLOOKUP($M:$M,People!$B:$B,People!A:A)</f>
        <v>Sadie Pawthorne</v>
      </c>
      <c r="O662" s="10" t="s">
        <v>4234</v>
      </c>
      <c r="P662" s="10" t="str">
        <f>VLOOKUP(O662,Products!$A:$E,3,FALSE)</f>
        <v>Logitech</v>
      </c>
      <c r="Q662" s="31">
        <f>INDEX(Products!$E:$E,MATCH(O662,Products!$A:$A,0))</f>
        <v>0.25</v>
      </c>
      <c r="R662" s="10" t="s">
        <v>41</v>
      </c>
      <c r="S662" s="10" t="s">
        <v>68</v>
      </c>
      <c r="T662" s="10" t="s">
        <v>4235</v>
      </c>
      <c r="U662" s="12">
        <v>8.2260000000000009</v>
      </c>
      <c r="V662" s="12">
        <v>3</v>
      </c>
      <c r="W662" s="12">
        <v>0.7</v>
      </c>
      <c r="X662" s="12">
        <v>-6.0323999999999991</v>
      </c>
    </row>
    <row r="663" spans="1:24" ht="14" x14ac:dyDescent="0.3">
      <c r="A663" s="9">
        <v>662</v>
      </c>
      <c r="B663" s="14" t="s">
        <v>6341</v>
      </c>
      <c r="C663" s="15">
        <v>45099</v>
      </c>
      <c r="D663" s="15">
        <v>45101</v>
      </c>
      <c r="E663" s="10" t="s">
        <v>168</v>
      </c>
      <c r="F663" s="10" t="s">
        <v>1690</v>
      </c>
      <c r="G663" s="10" t="s">
        <v>1691</v>
      </c>
      <c r="H663" s="10" t="s">
        <v>22</v>
      </c>
      <c r="I663" s="10" t="s">
        <v>23</v>
      </c>
      <c r="J663" s="10" t="s">
        <v>361</v>
      </c>
      <c r="K663" s="10" t="s">
        <v>204</v>
      </c>
      <c r="L663" s="10">
        <v>55407</v>
      </c>
      <c r="M663" s="10" t="s">
        <v>95</v>
      </c>
      <c r="N663" s="10" t="str">
        <f>_xlfn.XLOOKUP($M:$M,People!$B:$B,People!A:A)</f>
        <v>Roxanne Rodriguez</v>
      </c>
      <c r="O663" s="10" t="s">
        <v>2470</v>
      </c>
      <c r="P663" s="10" t="str">
        <f>VLOOKUP(O663,Products!$A:$E,3,FALSE)</f>
        <v>3M</v>
      </c>
      <c r="Q663" s="31">
        <f>INDEX(Products!$E:$E,MATCH(O663,Products!$A:$A,0))</f>
        <v>0.26</v>
      </c>
      <c r="R663" s="10" t="s">
        <v>41</v>
      </c>
      <c r="S663" s="10" t="s">
        <v>53</v>
      </c>
      <c r="T663" s="10" t="s">
        <v>2471</v>
      </c>
      <c r="U663" s="12">
        <v>501.81000000000006</v>
      </c>
      <c r="V663" s="12">
        <v>3</v>
      </c>
      <c r="W663" s="12">
        <v>0</v>
      </c>
      <c r="X663" s="12">
        <v>0</v>
      </c>
    </row>
    <row r="664" spans="1:24" ht="14" x14ac:dyDescent="0.3">
      <c r="A664" s="9">
        <v>663</v>
      </c>
      <c r="B664" s="14" t="s">
        <v>6341</v>
      </c>
      <c r="C664" s="15">
        <v>45099</v>
      </c>
      <c r="D664" s="15">
        <v>45101</v>
      </c>
      <c r="E664" s="10" t="s">
        <v>168</v>
      </c>
      <c r="F664" s="10" t="s">
        <v>1690</v>
      </c>
      <c r="G664" s="10" t="s">
        <v>1691</v>
      </c>
      <c r="H664" s="10" t="s">
        <v>22</v>
      </c>
      <c r="I664" s="10" t="s">
        <v>23</v>
      </c>
      <c r="J664" s="10" t="s">
        <v>361</v>
      </c>
      <c r="K664" s="10" t="s">
        <v>204</v>
      </c>
      <c r="L664" s="10">
        <v>55407</v>
      </c>
      <c r="M664" s="10" t="s">
        <v>95</v>
      </c>
      <c r="N664" s="10" t="str">
        <f>_xlfn.XLOOKUP($M:$M,People!$B:$B,People!A:A)</f>
        <v>Roxanne Rodriguez</v>
      </c>
      <c r="O664" s="10" t="s">
        <v>1358</v>
      </c>
      <c r="P664" s="10" t="str">
        <f>VLOOKUP(O664,Products!$A:$E,3,FALSE)</f>
        <v>Staples</v>
      </c>
      <c r="Q664" s="31">
        <f>INDEX(Products!$E:$E,MATCH(O664,Products!$A:$A,0))</f>
        <v>0.27</v>
      </c>
      <c r="R664" s="10" t="s">
        <v>41</v>
      </c>
      <c r="S664" s="10" t="s">
        <v>53</v>
      </c>
      <c r="T664" s="10" t="s">
        <v>1359</v>
      </c>
      <c r="U664" s="12">
        <v>161.94</v>
      </c>
      <c r="V664" s="12">
        <v>3</v>
      </c>
      <c r="W664" s="12">
        <v>0</v>
      </c>
      <c r="X664" s="12">
        <v>9.716399999999993</v>
      </c>
    </row>
    <row r="665" spans="1:24" ht="14" x14ac:dyDescent="0.3">
      <c r="A665" s="9">
        <v>664</v>
      </c>
      <c r="B665" s="14" t="s">
        <v>6342</v>
      </c>
      <c r="C665" s="15">
        <v>45099</v>
      </c>
      <c r="D665" s="15">
        <v>45102</v>
      </c>
      <c r="E665" s="10" t="s">
        <v>168</v>
      </c>
      <c r="F665" s="10" t="s">
        <v>295</v>
      </c>
      <c r="G665" s="10" t="s">
        <v>296</v>
      </c>
      <c r="H665" s="10" t="s">
        <v>22</v>
      </c>
      <c r="I665" s="10" t="s">
        <v>23</v>
      </c>
      <c r="J665" s="10" t="s">
        <v>1282</v>
      </c>
      <c r="K665" s="10" t="s">
        <v>402</v>
      </c>
      <c r="L665" s="10">
        <v>80027</v>
      </c>
      <c r="M665" s="10" t="s">
        <v>39</v>
      </c>
      <c r="N665" s="10" t="str">
        <f>_xlfn.XLOOKUP($M:$M,People!$B:$B,People!A:A)</f>
        <v>Sadie Pawthorne</v>
      </c>
      <c r="O665" s="10" t="s">
        <v>1283</v>
      </c>
      <c r="P665" s="10" t="str">
        <f>VLOOKUP(O665,Products!$A:$E,3,FALSE)</f>
        <v>Avery</v>
      </c>
      <c r="Q665" s="31">
        <f>INDEX(Products!$E:$E,MATCH(O665,Products!$A:$A,0))</f>
        <v>0.27</v>
      </c>
      <c r="R665" s="10" t="s">
        <v>64</v>
      </c>
      <c r="S665" s="10" t="s">
        <v>144</v>
      </c>
      <c r="T665" s="10" t="s">
        <v>1284</v>
      </c>
      <c r="U665" s="12">
        <v>196.75200000000001</v>
      </c>
      <c r="V665" s="12">
        <v>6</v>
      </c>
      <c r="W665" s="12">
        <v>0.2</v>
      </c>
      <c r="X665" s="12">
        <v>56.566200000000009</v>
      </c>
    </row>
    <row r="666" spans="1:24" ht="14" x14ac:dyDescent="0.3">
      <c r="A666" s="9">
        <v>665</v>
      </c>
      <c r="B666" s="14" t="s">
        <v>6339</v>
      </c>
      <c r="C666" s="15">
        <v>45099</v>
      </c>
      <c r="D666" s="15">
        <v>45104</v>
      </c>
      <c r="E666" s="10" t="s">
        <v>44</v>
      </c>
      <c r="F666" s="10" t="s">
        <v>5174</v>
      </c>
      <c r="G666" s="10" t="s">
        <v>5175</v>
      </c>
      <c r="H666" s="10" t="s">
        <v>22</v>
      </c>
      <c r="I666" s="10" t="s">
        <v>23</v>
      </c>
      <c r="J666" s="10" t="s">
        <v>1931</v>
      </c>
      <c r="K666" s="10" t="s">
        <v>132</v>
      </c>
      <c r="L666" s="10">
        <v>19013</v>
      </c>
      <c r="M666" s="10" t="s">
        <v>133</v>
      </c>
      <c r="N666" s="10" t="str">
        <f>_xlfn.XLOOKUP($M:$M,People!$B:$B,People!A:A)</f>
        <v>Chuck Magee</v>
      </c>
      <c r="O666" s="10" t="s">
        <v>190</v>
      </c>
      <c r="P666" s="10" t="str">
        <f>VLOOKUP(O666,Products!$A:$E,3,FALSE)</f>
        <v>IKEA</v>
      </c>
      <c r="Q666" s="31">
        <f>INDEX(Products!$E:$E,MATCH(O666,Products!$A:$A,0))</f>
        <v>0.28000000000000003</v>
      </c>
      <c r="R666" s="10" t="s">
        <v>64</v>
      </c>
      <c r="S666" s="10" t="s">
        <v>65</v>
      </c>
      <c r="T666" s="10" t="s">
        <v>191</v>
      </c>
      <c r="U666" s="12">
        <v>82.782000000000011</v>
      </c>
      <c r="V666" s="12">
        <v>3</v>
      </c>
      <c r="W666" s="12">
        <v>0.4</v>
      </c>
      <c r="X666" s="12">
        <v>-15.176700000000004</v>
      </c>
    </row>
    <row r="667" spans="1:24" ht="14" x14ac:dyDescent="0.3">
      <c r="A667" s="9">
        <v>666</v>
      </c>
      <c r="B667" s="14" t="s">
        <v>6343</v>
      </c>
      <c r="C667" s="15">
        <v>45100</v>
      </c>
      <c r="D667" s="15">
        <v>45103</v>
      </c>
      <c r="E667" s="10" t="s">
        <v>168</v>
      </c>
      <c r="F667" s="10" t="s">
        <v>4598</v>
      </c>
      <c r="G667" s="10" t="s">
        <v>4599</v>
      </c>
      <c r="H667" s="10" t="s">
        <v>22</v>
      </c>
      <c r="I667" s="10" t="s">
        <v>23</v>
      </c>
      <c r="J667" s="10" t="s">
        <v>79</v>
      </c>
      <c r="K667" s="10" t="s">
        <v>80</v>
      </c>
      <c r="L667" s="10">
        <v>28027</v>
      </c>
      <c r="M667" s="10" t="s">
        <v>26</v>
      </c>
      <c r="N667" s="10" t="str">
        <f>_xlfn.XLOOKUP($M:$M,People!$B:$B,People!A:A)</f>
        <v>Fred Suzuki</v>
      </c>
      <c r="O667" s="10" t="s">
        <v>5182</v>
      </c>
      <c r="P667" s="10" t="str">
        <f>VLOOKUP(O667,Products!$A:$E,3,FALSE)</f>
        <v>Samsung</v>
      </c>
      <c r="Q667" s="31">
        <f>INDEX(Products!$E:$E,MATCH(O667,Products!$A:$A,0))</f>
        <v>0.28999999999999998</v>
      </c>
      <c r="R667" s="10" t="s">
        <v>41</v>
      </c>
      <c r="S667" s="10" t="s">
        <v>61</v>
      </c>
      <c r="T667" s="10" t="s">
        <v>3450</v>
      </c>
      <c r="U667" s="12">
        <v>20.015999999999998</v>
      </c>
      <c r="V667" s="12">
        <v>9</v>
      </c>
      <c r="W667" s="12">
        <v>0.2</v>
      </c>
      <c r="X667" s="12">
        <v>1.7514000000000003</v>
      </c>
    </row>
    <row r="668" spans="1:24" ht="14" x14ac:dyDescent="0.3">
      <c r="A668" s="9">
        <v>667</v>
      </c>
      <c r="B668" s="14" t="s">
        <v>6343</v>
      </c>
      <c r="C668" s="15">
        <v>45100</v>
      </c>
      <c r="D668" s="15">
        <v>45103</v>
      </c>
      <c r="E668" s="10" t="s">
        <v>168</v>
      </c>
      <c r="F668" s="10" t="s">
        <v>4598</v>
      </c>
      <c r="G668" s="10" t="s">
        <v>4599</v>
      </c>
      <c r="H668" s="10" t="s">
        <v>22</v>
      </c>
      <c r="I668" s="10" t="s">
        <v>23</v>
      </c>
      <c r="J668" s="10" t="s">
        <v>79</v>
      </c>
      <c r="K668" s="10" t="s">
        <v>80</v>
      </c>
      <c r="L668" s="10">
        <v>28027</v>
      </c>
      <c r="M668" s="10" t="s">
        <v>26</v>
      </c>
      <c r="N668" s="10" t="str">
        <f>_xlfn.XLOOKUP($M:$M,People!$B:$B,People!A:A)</f>
        <v>Fred Suzuki</v>
      </c>
      <c r="O668" s="10" t="s">
        <v>5012</v>
      </c>
      <c r="P668" s="10" t="str">
        <f>VLOOKUP(O668,Products!$A:$E,3,FALSE)</f>
        <v>Dell</v>
      </c>
      <c r="Q668" s="31">
        <f>INDEX(Products!$E:$E,MATCH(O668,Products!$A:$A,0))</f>
        <v>0.3</v>
      </c>
      <c r="R668" s="10" t="s">
        <v>41</v>
      </c>
      <c r="S668" s="10" t="s">
        <v>510</v>
      </c>
      <c r="T668" s="10" t="s">
        <v>5013</v>
      </c>
      <c r="U668" s="12">
        <v>3.1040000000000001</v>
      </c>
      <c r="V668" s="12">
        <v>1</v>
      </c>
      <c r="W668" s="12">
        <v>0.2</v>
      </c>
      <c r="X668" s="12">
        <v>0.34919999999999951</v>
      </c>
    </row>
    <row r="669" spans="1:24" ht="14" x14ac:dyDescent="0.3">
      <c r="A669" s="9">
        <v>668</v>
      </c>
      <c r="B669" s="14" t="s">
        <v>6344</v>
      </c>
      <c r="C669" s="15">
        <v>45100</v>
      </c>
      <c r="D669" s="15">
        <v>45105</v>
      </c>
      <c r="E669" s="10" t="s">
        <v>44</v>
      </c>
      <c r="F669" s="10" t="s">
        <v>4009</v>
      </c>
      <c r="G669" s="10" t="s">
        <v>4010</v>
      </c>
      <c r="H669" s="10" t="s">
        <v>22</v>
      </c>
      <c r="I669" s="10" t="s">
        <v>23</v>
      </c>
      <c r="J669" s="10" t="s">
        <v>131</v>
      </c>
      <c r="K669" s="10" t="s">
        <v>132</v>
      </c>
      <c r="L669" s="10">
        <v>19143</v>
      </c>
      <c r="M669" s="10" t="s">
        <v>133</v>
      </c>
      <c r="N669" s="10" t="str">
        <f>_xlfn.XLOOKUP($M:$M,People!$B:$B,People!A:A)</f>
        <v>Chuck Magee</v>
      </c>
      <c r="O669" s="10" t="s">
        <v>1232</v>
      </c>
      <c r="P669" s="10" t="str">
        <f>VLOOKUP(O669,Products!$A:$E,3,FALSE)</f>
        <v>Staples</v>
      </c>
      <c r="Q669" s="31">
        <f>INDEX(Products!$E:$E,MATCH(O669,Products!$A:$A,0))</f>
        <v>0.31</v>
      </c>
      <c r="R669" s="10" t="s">
        <v>64</v>
      </c>
      <c r="S669" s="10" t="s">
        <v>144</v>
      </c>
      <c r="T669" s="10" t="s">
        <v>1233</v>
      </c>
      <c r="U669" s="12">
        <v>86.376000000000005</v>
      </c>
      <c r="V669" s="12">
        <v>3</v>
      </c>
      <c r="W669" s="12">
        <v>0.2</v>
      </c>
      <c r="X669" s="12">
        <v>1.079699999999999</v>
      </c>
    </row>
    <row r="670" spans="1:24" ht="14" x14ac:dyDescent="0.3">
      <c r="A670" s="9">
        <v>669</v>
      </c>
      <c r="B670" s="14" t="s">
        <v>6345</v>
      </c>
      <c r="C670" s="15">
        <v>45101</v>
      </c>
      <c r="D670" s="15">
        <v>45105</v>
      </c>
      <c r="E670" s="10" t="s">
        <v>44</v>
      </c>
      <c r="F670" s="10" t="s">
        <v>1639</v>
      </c>
      <c r="G670" s="10" t="s">
        <v>1640</v>
      </c>
      <c r="H670" s="10" t="s">
        <v>22</v>
      </c>
      <c r="I670" s="10" t="s">
        <v>23</v>
      </c>
      <c r="J670" s="10" t="s">
        <v>1143</v>
      </c>
      <c r="K670" s="10" t="s">
        <v>277</v>
      </c>
      <c r="L670" s="10">
        <v>85705</v>
      </c>
      <c r="M670" s="10" t="s">
        <v>39</v>
      </c>
      <c r="N670" s="10" t="str">
        <f>_xlfn.XLOOKUP($M:$M,People!$B:$B,People!A:A)</f>
        <v>Sadie Pawthorne</v>
      </c>
      <c r="O670" s="10" t="s">
        <v>5019</v>
      </c>
      <c r="P670" s="10" t="str">
        <f>VLOOKUP(O670,Products!$A:$E,3,FALSE)</f>
        <v>Office Depot</v>
      </c>
      <c r="Q670" s="31">
        <f>INDEX(Products!$E:$E,MATCH(O670,Products!$A:$A,0))</f>
        <v>0.32</v>
      </c>
      <c r="R670" s="10" t="s">
        <v>28</v>
      </c>
      <c r="S670" s="10" t="s">
        <v>58</v>
      </c>
      <c r="T670" s="10" t="s">
        <v>5020</v>
      </c>
      <c r="U670" s="12">
        <v>4.2720000000000002</v>
      </c>
      <c r="V670" s="12">
        <v>2</v>
      </c>
      <c r="W670" s="12">
        <v>0.2</v>
      </c>
      <c r="X670" s="12">
        <v>0.96119999999999983</v>
      </c>
    </row>
    <row r="671" spans="1:24" ht="14" x14ac:dyDescent="0.3">
      <c r="A671" s="9">
        <v>670</v>
      </c>
      <c r="B671" s="14" t="s">
        <v>6346</v>
      </c>
      <c r="C671" s="15">
        <v>45102</v>
      </c>
      <c r="D671" s="15">
        <v>45105</v>
      </c>
      <c r="E671" s="10" t="s">
        <v>168</v>
      </c>
      <c r="F671" s="10" t="s">
        <v>2596</v>
      </c>
      <c r="G671" s="10" t="s">
        <v>2597</v>
      </c>
      <c r="H671" s="10" t="s">
        <v>36</v>
      </c>
      <c r="I671" s="10" t="s">
        <v>23</v>
      </c>
      <c r="J671" s="10" t="s">
        <v>37</v>
      </c>
      <c r="K671" s="10" t="s">
        <v>38</v>
      </c>
      <c r="L671" s="10">
        <v>90049</v>
      </c>
      <c r="M671" s="10" t="s">
        <v>39</v>
      </c>
      <c r="N671" s="10" t="str">
        <f>_xlfn.XLOOKUP($M:$M,People!$B:$B,People!A:A)</f>
        <v>Sadie Pawthorne</v>
      </c>
      <c r="O671" s="10" t="s">
        <v>2699</v>
      </c>
      <c r="P671" s="10" t="str">
        <f>VLOOKUP(O671,Products!$A:$E,3,FALSE)</f>
        <v>HP</v>
      </c>
      <c r="Q671" s="31">
        <f>INDEX(Products!$E:$E,MATCH(O671,Products!$A:$A,0))</f>
        <v>0.33</v>
      </c>
      <c r="R671" s="10" t="s">
        <v>28</v>
      </c>
      <c r="S671" s="10" t="s">
        <v>50</v>
      </c>
      <c r="T671" s="10" t="s">
        <v>2700</v>
      </c>
      <c r="U671" s="12">
        <v>447.84</v>
      </c>
      <c r="V671" s="12">
        <v>5</v>
      </c>
      <c r="W671" s="12">
        <v>0.2</v>
      </c>
      <c r="X671" s="12">
        <v>11.19599999999997</v>
      </c>
    </row>
    <row r="672" spans="1:24" ht="14" x14ac:dyDescent="0.3">
      <c r="A672" s="9">
        <v>671</v>
      </c>
      <c r="B672" s="14" t="s">
        <v>6347</v>
      </c>
      <c r="C672" s="15">
        <v>45102</v>
      </c>
      <c r="D672" s="15">
        <v>45104</v>
      </c>
      <c r="E672" s="10" t="s">
        <v>19</v>
      </c>
      <c r="F672" s="10" t="s">
        <v>1028</v>
      </c>
      <c r="G672" s="10" t="s">
        <v>1029</v>
      </c>
      <c r="H672" s="10" t="s">
        <v>36</v>
      </c>
      <c r="I672" s="10" t="s">
        <v>23</v>
      </c>
      <c r="J672" s="10" t="s">
        <v>1702</v>
      </c>
      <c r="K672" s="10" t="s">
        <v>371</v>
      </c>
      <c r="L672" s="10">
        <v>97301</v>
      </c>
      <c r="M672" s="10" t="s">
        <v>39</v>
      </c>
      <c r="N672" s="10" t="str">
        <f>_xlfn.XLOOKUP($M:$M,People!$B:$B,People!A:A)</f>
        <v>Sadie Pawthorne</v>
      </c>
      <c r="O672" s="10" t="s">
        <v>3659</v>
      </c>
      <c r="P672" s="10" t="str">
        <f>VLOOKUP(O672,Products!$A:$E,3,FALSE)</f>
        <v>Canon</v>
      </c>
      <c r="Q672" s="31">
        <f>INDEX(Products!$E:$E,MATCH(O672,Products!$A:$A,0))</f>
        <v>0.34</v>
      </c>
      <c r="R672" s="10" t="s">
        <v>41</v>
      </c>
      <c r="S672" s="10" t="s">
        <v>61</v>
      </c>
      <c r="T672" s="10" t="s">
        <v>3660</v>
      </c>
      <c r="U672" s="12">
        <v>9.3280000000000012</v>
      </c>
      <c r="V672" s="12">
        <v>1</v>
      </c>
      <c r="W672" s="12">
        <v>0.2</v>
      </c>
      <c r="X672" s="12">
        <v>0.8162000000000007</v>
      </c>
    </row>
    <row r="673" spans="1:24" ht="14" x14ac:dyDescent="0.3">
      <c r="A673" s="9">
        <v>672</v>
      </c>
      <c r="B673" s="14" t="s">
        <v>6347</v>
      </c>
      <c r="C673" s="15">
        <v>45102</v>
      </c>
      <c r="D673" s="15">
        <v>45104</v>
      </c>
      <c r="E673" s="10" t="s">
        <v>19</v>
      </c>
      <c r="F673" s="10" t="s">
        <v>1028</v>
      </c>
      <c r="G673" s="10" t="s">
        <v>1029</v>
      </c>
      <c r="H673" s="10" t="s">
        <v>36</v>
      </c>
      <c r="I673" s="10" t="s">
        <v>23</v>
      </c>
      <c r="J673" s="10" t="s">
        <v>1702</v>
      </c>
      <c r="K673" s="10" t="s">
        <v>371</v>
      </c>
      <c r="L673" s="10">
        <v>97301</v>
      </c>
      <c r="M673" s="10" t="s">
        <v>39</v>
      </c>
      <c r="N673" s="10" t="str">
        <f>_xlfn.XLOOKUP($M:$M,People!$B:$B,People!A:A)</f>
        <v>Sadie Pawthorne</v>
      </c>
      <c r="O673" s="10" t="s">
        <v>1239</v>
      </c>
      <c r="P673" s="10" t="str">
        <f>VLOOKUP(O673,Products!$A:$E,3,FALSE)</f>
        <v>Logitech</v>
      </c>
      <c r="Q673" s="31">
        <f>INDEX(Products!$E:$E,MATCH(O673,Products!$A:$A,0))</f>
        <v>0.28999999999999998</v>
      </c>
      <c r="R673" s="10" t="s">
        <v>41</v>
      </c>
      <c r="S673" s="10" t="s">
        <v>61</v>
      </c>
      <c r="T673" s="10" t="s">
        <v>1240</v>
      </c>
      <c r="U673" s="12">
        <v>71.632000000000005</v>
      </c>
      <c r="V673" s="12">
        <v>11</v>
      </c>
      <c r="W673" s="12">
        <v>0.2</v>
      </c>
      <c r="X673" s="12">
        <v>17.908000000000001</v>
      </c>
    </row>
    <row r="674" spans="1:24" ht="14" x14ac:dyDescent="0.3">
      <c r="A674" s="9">
        <v>673</v>
      </c>
      <c r="B674" s="14" t="s">
        <v>6347</v>
      </c>
      <c r="C674" s="15">
        <v>45102</v>
      </c>
      <c r="D674" s="15">
        <v>45104</v>
      </c>
      <c r="E674" s="10" t="s">
        <v>19</v>
      </c>
      <c r="F674" s="10" t="s">
        <v>1028</v>
      </c>
      <c r="G674" s="10" t="s">
        <v>1029</v>
      </c>
      <c r="H674" s="10" t="s">
        <v>36</v>
      </c>
      <c r="I674" s="10" t="s">
        <v>23</v>
      </c>
      <c r="J674" s="10" t="s">
        <v>1702</v>
      </c>
      <c r="K674" s="10" t="s">
        <v>371</v>
      </c>
      <c r="L674" s="10">
        <v>97301</v>
      </c>
      <c r="M674" s="10" t="s">
        <v>39</v>
      </c>
      <c r="N674" s="10" t="str">
        <f>_xlfn.XLOOKUP($M:$M,People!$B:$B,People!A:A)</f>
        <v>Sadie Pawthorne</v>
      </c>
      <c r="O674" s="10" t="s">
        <v>2633</v>
      </c>
      <c r="P674" s="10" t="str">
        <f>VLOOKUP(O674,Products!$A:$E,3,FALSE)</f>
        <v>Logitech</v>
      </c>
      <c r="Q674" s="31">
        <f>INDEX(Products!$E:$E,MATCH(O674,Products!$A:$A,0))</f>
        <v>0.35</v>
      </c>
      <c r="R674" s="10" t="s">
        <v>64</v>
      </c>
      <c r="S674" s="10" t="s">
        <v>65</v>
      </c>
      <c r="T674" s="10" t="s">
        <v>2634</v>
      </c>
      <c r="U674" s="12">
        <v>263.96000000000004</v>
      </c>
      <c r="V674" s="12">
        <v>5</v>
      </c>
      <c r="W674" s="12">
        <v>0.2</v>
      </c>
      <c r="X674" s="12">
        <v>19.796999999999997</v>
      </c>
    </row>
    <row r="675" spans="1:24" ht="14" x14ac:dyDescent="0.3">
      <c r="A675" s="9">
        <v>674</v>
      </c>
      <c r="B675" s="14" t="s">
        <v>6348</v>
      </c>
      <c r="C675" s="15">
        <v>45104</v>
      </c>
      <c r="D675" s="15">
        <v>45108</v>
      </c>
      <c r="E675" s="10" t="s">
        <v>44</v>
      </c>
      <c r="F675" s="10" t="s">
        <v>1599</v>
      </c>
      <c r="G675" s="10" t="s">
        <v>1600</v>
      </c>
      <c r="H675" s="10" t="s">
        <v>22</v>
      </c>
      <c r="I675" s="10" t="s">
        <v>23</v>
      </c>
      <c r="J675" s="10" t="s">
        <v>4165</v>
      </c>
      <c r="K675" s="10" t="s">
        <v>1294</v>
      </c>
      <c r="L675" s="10">
        <v>38671</v>
      </c>
      <c r="M675" s="10" t="s">
        <v>26</v>
      </c>
      <c r="N675" s="10" t="str">
        <f>_xlfn.XLOOKUP($M:$M,People!$B:$B,People!A:A)</f>
        <v>Fred Suzuki</v>
      </c>
      <c r="O675" s="10" t="s">
        <v>3164</v>
      </c>
      <c r="P675" s="10" t="str">
        <f>VLOOKUP(O675,Products!$A:$E,3,FALSE)</f>
        <v>Samsung</v>
      </c>
      <c r="Q675" s="31">
        <f>INDEX(Products!$E:$E,MATCH(O675,Products!$A:$A,0))</f>
        <v>0.25</v>
      </c>
      <c r="R675" s="10" t="s">
        <v>28</v>
      </c>
      <c r="S675" s="10" t="s">
        <v>50</v>
      </c>
      <c r="T675" s="10" t="s">
        <v>2739</v>
      </c>
      <c r="U675" s="12">
        <v>85.98</v>
      </c>
      <c r="V675" s="12">
        <v>1</v>
      </c>
      <c r="W675" s="12">
        <v>0</v>
      </c>
      <c r="X675" s="12">
        <v>22.354800000000004</v>
      </c>
    </row>
    <row r="676" spans="1:24" ht="14" x14ac:dyDescent="0.3">
      <c r="A676" s="9">
        <v>675</v>
      </c>
      <c r="B676" s="14" t="s">
        <v>6348</v>
      </c>
      <c r="C676" s="15">
        <v>45104</v>
      </c>
      <c r="D676" s="15">
        <v>45108</v>
      </c>
      <c r="E676" s="10" t="s">
        <v>44</v>
      </c>
      <c r="F676" s="10" t="s">
        <v>1599</v>
      </c>
      <c r="G676" s="10" t="s">
        <v>1600</v>
      </c>
      <c r="H676" s="10" t="s">
        <v>22</v>
      </c>
      <c r="I676" s="10" t="s">
        <v>23</v>
      </c>
      <c r="J676" s="10" t="s">
        <v>4165</v>
      </c>
      <c r="K676" s="10" t="s">
        <v>1294</v>
      </c>
      <c r="L676" s="10">
        <v>38671</v>
      </c>
      <c r="M676" s="10" t="s">
        <v>26</v>
      </c>
      <c r="N676" s="10" t="str">
        <f>_xlfn.XLOOKUP($M:$M,People!$B:$B,People!A:A)</f>
        <v>Fred Suzuki</v>
      </c>
      <c r="O676" s="10" t="s">
        <v>2780</v>
      </c>
      <c r="P676" s="10" t="str">
        <f>VLOOKUP(O676,Products!$A:$E,3,FALSE)</f>
        <v>Canon</v>
      </c>
      <c r="Q676" s="31">
        <f>INDEX(Products!$E:$E,MATCH(O676,Products!$A:$A,0))</f>
        <v>0.34</v>
      </c>
      <c r="R676" s="10" t="s">
        <v>41</v>
      </c>
      <c r="S676" s="10" t="s">
        <v>53</v>
      </c>
      <c r="T676" s="10" t="s">
        <v>2781</v>
      </c>
      <c r="U676" s="12">
        <v>306.2</v>
      </c>
      <c r="V676" s="12">
        <v>5</v>
      </c>
      <c r="W676" s="12">
        <v>0</v>
      </c>
      <c r="X676" s="12">
        <v>0</v>
      </c>
    </row>
    <row r="677" spans="1:24" ht="14" x14ac:dyDescent="0.3">
      <c r="A677" s="9">
        <v>676</v>
      </c>
      <c r="B677" s="14" t="s">
        <v>6348</v>
      </c>
      <c r="C677" s="15">
        <v>45104</v>
      </c>
      <c r="D677" s="15">
        <v>45108</v>
      </c>
      <c r="E677" s="10" t="s">
        <v>44</v>
      </c>
      <c r="F677" s="10" t="s">
        <v>1599</v>
      </c>
      <c r="G677" s="10" t="s">
        <v>1600</v>
      </c>
      <c r="H677" s="10" t="s">
        <v>22</v>
      </c>
      <c r="I677" s="10" t="s">
        <v>23</v>
      </c>
      <c r="J677" s="10" t="s">
        <v>4165</v>
      </c>
      <c r="K677" s="10" t="s">
        <v>1294</v>
      </c>
      <c r="L677" s="10">
        <v>38671</v>
      </c>
      <c r="M677" s="10" t="s">
        <v>26</v>
      </c>
      <c r="N677" s="10" t="str">
        <f>_xlfn.XLOOKUP($M:$M,People!$B:$B,People!A:A)</f>
        <v>Fred Suzuki</v>
      </c>
      <c r="O677" s="10" t="s">
        <v>750</v>
      </c>
      <c r="P677" s="10" t="str">
        <f>VLOOKUP(O677,Products!$A:$E,3,FALSE)</f>
        <v>Office Depot</v>
      </c>
      <c r="Q677" s="31">
        <f>INDEX(Products!$E:$E,MATCH(O677,Products!$A:$A,0))</f>
        <v>0.32</v>
      </c>
      <c r="R677" s="10" t="s">
        <v>64</v>
      </c>
      <c r="S677" s="10" t="s">
        <v>144</v>
      </c>
      <c r="T677" s="10" t="s">
        <v>751</v>
      </c>
      <c r="U677" s="12">
        <v>223.96</v>
      </c>
      <c r="V677" s="12">
        <v>4</v>
      </c>
      <c r="W677" s="12">
        <v>0</v>
      </c>
      <c r="X677" s="12">
        <v>53.750400000000013</v>
      </c>
    </row>
    <row r="678" spans="1:24" ht="14" x14ac:dyDescent="0.3">
      <c r="A678" s="9">
        <v>677</v>
      </c>
      <c r="B678" s="14" t="s">
        <v>6349</v>
      </c>
      <c r="C678" s="15">
        <v>45105</v>
      </c>
      <c r="D678" s="15">
        <v>45109</v>
      </c>
      <c r="E678" s="10" t="s">
        <v>44</v>
      </c>
      <c r="F678" s="10" t="s">
        <v>1643</v>
      </c>
      <c r="G678" s="10" t="s">
        <v>1644</v>
      </c>
      <c r="H678" s="10" t="s">
        <v>22</v>
      </c>
      <c r="I678" s="10" t="s">
        <v>23</v>
      </c>
      <c r="J678" s="10" t="s">
        <v>131</v>
      </c>
      <c r="K678" s="10" t="s">
        <v>132</v>
      </c>
      <c r="L678" s="10">
        <v>19140</v>
      </c>
      <c r="M678" s="10" t="s">
        <v>133</v>
      </c>
      <c r="N678" s="10" t="str">
        <f>_xlfn.XLOOKUP($M:$M,People!$B:$B,People!A:A)</f>
        <v>Chuck Magee</v>
      </c>
      <c r="O678" s="10" t="s">
        <v>2174</v>
      </c>
      <c r="P678" s="10" t="str">
        <f>VLOOKUP(O678,Products!$A:$E,3,FALSE)</f>
        <v>Logitech</v>
      </c>
      <c r="Q678" s="31">
        <f>INDEX(Products!$E:$E,MATCH(O678,Products!$A:$A,0))</f>
        <v>0.37</v>
      </c>
      <c r="R678" s="10" t="s">
        <v>28</v>
      </c>
      <c r="S678" s="10" t="s">
        <v>32</v>
      </c>
      <c r="T678" s="10" t="s">
        <v>2175</v>
      </c>
      <c r="U678" s="12">
        <v>1228.4649999999999</v>
      </c>
      <c r="V678" s="12">
        <v>5</v>
      </c>
      <c r="W678" s="12">
        <v>0.3</v>
      </c>
      <c r="X678" s="12">
        <v>0</v>
      </c>
    </row>
    <row r="679" spans="1:24" ht="14" x14ac:dyDescent="0.3">
      <c r="A679" s="9">
        <v>678</v>
      </c>
      <c r="B679" s="14" t="s">
        <v>6349</v>
      </c>
      <c r="C679" s="15">
        <v>45105</v>
      </c>
      <c r="D679" s="15">
        <v>45109</v>
      </c>
      <c r="E679" s="10" t="s">
        <v>44</v>
      </c>
      <c r="F679" s="10" t="s">
        <v>1643</v>
      </c>
      <c r="G679" s="10" t="s">
        <v>1644</v>
      </c>
      <c r="H679" s="10" t="s">
        <v>22</v>
      </c>
      <c r="I679" s="10" t="s">
        <v>23</v>
      </c>
      <c r="J679" s="10" t="s">
        <v>131</v>
      </c>
      <c r="K679" s="10" t="s">
        <v>132</v>
      </c>
      <c r="L679" s="10">
        <v>19140</v>
      </c>
      <c r="M679" s="10" t="s">
        <v>133</v>
      </c>
      <c r="N679" s="10" t="str">
        <f>_xlfn.XLOOKUP($M:$M,People!$B:$B,People!A:A)</f>
        <v>Chuck Magee</v>
      </c>
      <c r="O679" s="10" t="s">
        <v>2172</v>
      </c>
      <c r="P679" s="10" t="str">
        <f>VLOOKUP(O679,Products!$A:$E,3,FALSE)</f>
        <v>3M</v>
      </c>
      <c r="Q679" s="31">
        <f>INDEX(Products!$E:$E,MATCH(O679,Products!$A:$A,0))</f>
        <v>0.36</v>
      </c>
      <c r="R679" s="10" t="s">
        <v>41</v>
      </c>
      <c r="S679" s="10" t="s">
        <v>68</v>
      </c>
      <c r="T679" s="10" t="s">
        <v>2173</v>
      </c>
      <c r="U679" s="12">
        <v>3.168000000000001</v>
      </c>
      <c r="V679" s="12">
        <v>3</v>
      </c>
      <c r="W679" s="12">
        <v>0.7</v>
      </c>
      <c r="X679" s="12">
        <v>-2.4287999999999998</v>
      </c>
    </row>
    <row r="680" spans="1:24" ht="14" x14ac:dyDescent="0.3">
      <c r="A680" s="9">
        <v>679</v>
      </c>
      <c r="B680" s="14" t="s">
        <v>6349</v>
      </c>
      <c r="C680" s="15">
        <v>45105</v>
      </c>
      <c r="D680" s="15">
        <v>45109</v>
      </c>
      <c r="E680" s="10" t="s">
        <v>44</v>
      </c>
      <c r="F680" s="10" t="s">
        <v>1643</v>
      </c>
      <c r="G680" s="10" t="s">
        <v>1644</v>
      </c>
      <c r="H680" s="10" t="s">
        <v>22</v>
      </c>
      <c r="I680" s="10" t="s">
        <v>23</v>
      </c>
      <c r="J680" s="10" t="s">
        <v>131</v>
      </c>
      <c r="K680" s="10" t="s">
        <v>132</v>
      </c>
      <c r="L680" s="10">
        <v>19140</v>
      </c>
      <c r="M680" s="10" t="s">
        <v>133</v>
      </c>
      <c r="N680" s="10" t="str">
        <f>_xlfn.XLOOKUP($M:$M,People!$B:$B,People!A:A)</f>
        <v>Chuck Magee</v>
      </c>
      <c r="O680" s="10" t="s">
        <v>2176</v>
      </c>
      <c r="P680" s="10" t="str">
        <f>VLOOKUP(O680,Products!$A:$E,3,FALSE)</f>
        <v>Dell</v>
      </c>
      <c r="Q680" s="31">
        <f>INDEX(Products!$E:$E,MATCH(O680,Products!$A:$A,0))</f>
        <v>0.34</v>
      </c>
      <c r="R680" s="10" t="s">
        <v>41</v>
      </c>
      <c r="S680" s="10" t="s">
        <v>68</v>
      </c>
      <c r="T680" s="10" t="s">
        <v>2177</v>
      </c>
      <c r="U680" s="12">
        <v>31.086000000000006</v>
      </c>
      <c r="V680" s="12">
        <v>3</v>
      </c>
      <c r="W680" s="12">
        <v>0.7</v>
      </c>
      <c r="X680" s="12">
        <v>-22.796399999999991</v>
      </c>
    </row>
    <row r="681" spans="1:24" ht="14" x14ac:dyDescent="0.3">
      <c r="A681" s="9">
        <v>680</v>
      </c>
      <c r="B681" s="14" t="s">
        <v>6350</v>
      </c>
      <c r="C681" s="15">
        <v>45105</v>
      </c>
      <c r="D681" s="15">
        <v>45111</v>
      </c>
      <c r="E681" s="10" t="s">
        <v>44</v>
      </c>
      <c r="F681" s="10" t="s">
        <v>2372</v>
      </c>
      <c r="G681" s="10" t="s">
        <v>2373</v>
      </c>
      <c r="H681" s="10" t="s">
        <v>36</v>
      </c>
      <c r="I681" s="10" t="s">
        <v>23</v>
      </c>
      <c r="J681" s="10" t="s">
        <v>771</v>
      </c>
      <c r="K681" s="10" t="s">
        <v>212</v>
      </c>
      <c r="L681" s="10">
        <v>48234</v>
      </c>
      <c r="M681" s="10" t="s">
        <v>95</v>
      </c>
      <c r="N681" s="10" t="str">
        <f>_xlfn.XLOOKUP($M:$M,People!$B:$B,People!A:A)</f>
        <v>Roxanne Rodriguez</v>
      </c>
      <c r="O681" s="10" t="s">
        <v>2715</v>
      </c>
      <c r="P681" s="10" t="str">
        <f>VLOOKUP(O681,Products!$A:$E,3,FALSE)</f>
        <v>Avery</v>
      </c>
      <c r="Q681" s="31">
        <f>INDEX(Products!$E:$E,MATCH(O681,Products!$A:$A,0))</f>
        <v>0.37</v>
      </c>
      <c r="R681" s="10" t="s">
        <v>41</v>
      </c>
      <c r="S681" s="10" t="s">
        <v>240</v>
      </c>
      <c r="T681" s="10" t="s">
        <v>495</v>
      </c>
      <c r="U681" s="12">
        <v>6.08</v>
      </c>
      <c r="V681" s="12">
        <v>1</v>
      </c>
      <c r="W681" s="12">
        <v>0</v>
      </c>
      <c r="X681" s="12">
        <v>3.04</v>
      </c>
    </row>
    <row r="682" spans="1:24" ht="14" x14ac:dyDescent="0.3">
      <c r="A682" s="9">
        <v>681</v>
      </c>
      <c r="B682" s="14" t="s">
        <v>6349</v>
      </c>
      <c r="C682" s="15">
        <v>45105</v>
      </c>
      <c r="D682" s="15">
        <v>45109</v>
      </c>
      <c r="E682" s="10" t="s">
        <v>44</v>
      </c>
      <c r="F682" s="10" t="s">
        <v>1643</v>
      </c>
      <c r="G682" s="10" t="s">
        <v>1644</v>
      </c>
      <c r="H682" s="10" t="s">
        <v>22</v>
      </c>
      <c r="I682" s="10" t="s">
        <v>23</v>
      </c>
      <c r="J682" s="10" t="s">
        <v>131</v>
      </c>
      <c r="K682" s="10" t="s">
        <v>132</v>
      </c>
      <c r="L682" s="10">
        <v>19140</v>
      </c>
      <c r="M682" s="10" t="s">
        <v>133</v>
      </c>
      <c r="N682" s="10" t="str">
        <f>_xlfn.XLOOKUP($M:$M,People!$B:$B,People!A:A)</f>
        <v>Chuck Magee</v>
      </c>
      <c r="O682" s="10" t="s">
        <v>357</v>
      </c>
      <c r="P682" s="10" t="str">
        <f>VLOOKUP(O682,Products!$A:$E,3,FALSE)</f>
        <v>IKEA</v>
      </c>
      <c r="Q682" s="31">
        <f>INDEX(Products!$E:$E,MATCH(O682,Products!$A:$A,0))</f>
        <v>0.38</v>
      </c>
      <c r="R682" s="10" t="s">
        <v>41</v>
      </c>
      <c r="S682" s="10" t="s">
        <v>82</v>
      </c>
      <c r="T682" s="10" t="s">
        <v>358</v>
      </c>
      <c r="U682" s="12">
        <v>41.472000000000008</v>
      </c>
      <c r="V682" s="12">
        <v>8</v>
      </c>
      <c r="W682" s="12">
        <v>0.2</v>
      </c>
      <c r="X682" s="12">
        <v>14.5152</v>
      </c>
    </row>
    <row r="683" spans="1:24" ht="14" x14ac:dyDescent="0.3">
      <c r="A683" s="9">
        <v>682</v>
      </c>
      <c r="B683" s="14" t="s">
        <v>6349</v>
      </c>
      <c r="C683" s="15">
        <v>45105</v>
      </c>
      <c r="D683" s="15">
        <v>45109</v>
      </c>
      <c r="E683" s="10" t="s">
        <v>44</v>
      </c>
      <c r="F683" s="10" t="s">
        <v>1643</v>
      </c>
      <c r="G683" s="10" t="s">
        <v>1644</v>
      </c>
      <c r="H683" s="10" t="s">
        <v>22</v>
      </c>
      <c r="I683" s="10" t="s">
        <v>23</v>
      </c>
      <c r="J683" s="10" t="s">
        <v>131</v>
      </c>
      <c r="K683" s="10" t="s">
        <v>132</v>
      </c>
      <c r="L683" s="10">
        <v>19140</v>
      </c>
      <c r="M683" s="10" t="s">
        <v>133</v>
      </c>
      <c r="N683" s="10" t="str">
        <f>_xlfn.XLOOKUP($M:$M,People!$B:$B,People!A:A)</f>
        <v>Chuck Magee</v>
      </c>
      <c r="O683" s="10" t="s">
        <v>2178</v>
      </c>
      <c r="P683" s="10" t="str">
        <f>VLOOKUP(O683,Products!$A:$E,3,FALSE)</f>
        <v>Samsung</v>
      </c>
      <c r="Q683" s="31">
        <f>INDEX(Products!$E:$E,MATCH(O683,Products!$A:$A,0))</f>
        <v>0.39</v>
      </c>
      <c r="R683" s="10" t="s">
        <v>41</v>
      </c>
      <c r="S683" s="10" t="s">
        <v>82</v>
      </c>
      <c r="T683" s="10" t="s">
        <v>2179</v>
      </c>
      <c r="U683" s="12">
        <v>335.52</v>
      </c>
      <c r="V683" s="12">
        <v>4</v>
      </c>
      <c r="W683" s="12">
        <v>0.2</v>
      </c>
      <c r="X683" s="12">
        <v>117.43199999999999</v>
      </c>
    </row>
    <row r="684" spans="1:24" ht="14" x14ac:dyDescent="0.3">
      <c r="A684" s="9">
        <v>683</v>
      </c>
      <c r="B684" s="14" t="s">
        <v>6351</v>
      </c>
      <c r="C684" s="15">
        <v>45106</v>
      </c>
      <c r="D684" s="15">
        <v>45113</v>
      </c>
      <c r="E684" s="10" t="s">
        <v>44</v>
      </c>
      <c r="F684" s="10" t="s">
        <v>2091</v>
      </c>
      <c r="G684" s="10" t="s">
        <v>2092</v>
      </c>
      <c r="H684" s="10" t="s">
        <v>22</v>
      </c>
      <c r="I684" s="10" t="s">
        <v>23</v>
      </c>
      <c r="J684" s="10" t="s">
        <v>881</v>
      </c>
      <c r="K684" s="10" t="s">
        <v>438</v>
      </c>
      <c r="L684" s="10">
        <v>45231</v>
      </c>
      <c r="M684" s="10" t="s">
        <v>133</v>
      </c>
      <c r="N684" s="10" t="str">
        <f>_xlfn.XLOOKUP($M:$M,People!$B:$B,People!A:A)</f>
        <v>Chuck Magee</v>
      </c>
      <c r="O684" s="10" t="s">
        <v>2093</v>
      </c>
      <c r="P684" s="10" t="str">
        <f>VLOOKUP(O684,Products!$A:$E,3,FALSE)</f>
        <v>Dell</v>
      </c>
      <c r="Q684" s="31">
        <f>INDEX(Products!$E:$E,MATCH(O684,Products!$A:$A,0))</f>
        <v>0.4</v>
      </c>
      <c r="R684" s="10" t="s">
        <v>41</v>
      </c>
      <c r="S684" s="10" t="s">
        <v>61</v>
      </c>
      <c r="T684" s="10" t="s">
        <v>2094</v>
      </c>
      <c r="U684" s="12">
        <v>32.76</v>
      </c>
      <c r="V684" s="12">
        <v>7</v>
      </c>
      <c r="W684" s="12">
        <v>0.2</v>
      </c>
      <c r="X684" s="12">
        <v>3.6854999999999958</v>
      </c>
    </row>
    <row r="685" spans="1:24" ht="14" x14ac:dyDescent="0.3">
      <c r="A685" s="9">
        <v>684</v>
      </c>
      <c r="B685" s="14" t="s">
        <v>6352</v>
      </c>
      <c r="C685" s="15">
        <v>45106</v>
      </c>
      <c r="D685" s="15">
        <v>45110</v>
      </c>
      <c r="E685" s="10" t="s">
        <v>44</v>
      </c>
      <c r="F685" s="10" t="s">
        <v>4166</v>
      </c>
      <c r="G685" s="10" t="s">
        <v>4167</v>
      </c>
      <c r="H685" s="10" t="s">
        <v>22</v>
      </c>
      <c r="I685" s="10" t="s">
        <v>23</v>
      </c>
      <c r="J685" s="10" t="s">
        <v>237</v>
      </c>
      <c r="K685" s="10" t="s">
        <v>238</v>
      </c>
      <c r="L685" s="10">
        <v>10024</v>
      </c>
      <c r="M685" s="10" t="s">
        <v>133</v>
      </c>
      <c r="N685" s="10" t="str">
        <f>_xlfn.XLOOKUP($M:$M,People!$B:$B,People!A:A)</f>
        <v>Chuck Magee</v>
      </c>
      <c r="O685" s="10" t="s">
        <v>4677</v>
      </c>
      <c r="P685" s="10" t="str">
        <f>VLOOKUP(O685,Products!$A:$E,3,FALSE)</f>
        <v>Staples</v>
      </c>
      <c r="Q685" s="31">
        <f>INDEX(Products!$E:$E,MATCH(O685,Products!$A:$A,0))</f>
        <v>0.25</v>
      </c>
      <c r="R685" s="10" t="s">
        <v>41</v>
      </c>
      <c r="S685" s="10" t="s">
        <v>68</v>
      </c>
      <c r="T685" s="10" t="s">
        <v>4678</v>
      </c>
      <c r="U685" s="12">
        <v>13.919999999999998</v>
      </c>
      <c r="V685" s="12">
        <v>3</v>
      </c>
      <c r="W685" s="12">
        <v>0.2</v>
      </c>
      <c r="X685" s="12">
        <v>4.8720000000000008</v>
      </c>
    </row>
    <row r="686" spans="1:24" ht="14" x14ac:dyDescent="0.3">
      <c r="A686" s="9">
        <v>685</v>
      </c>
      <c r="B686" s="14" t="s">
        <v>6353</v>
      </c>
      <c r="C686" s="15">
        <v>45107</v>
      </c>
      <c r="D686" s="15">
        <v>45113</v>
      </c>
      <c r="E686" s="10" t="s">
        <v>44</v>
      </c>
      <c r="F686" s="10" t="s">
        <v>5398</v>
      </c>
      <c r="G686" s="10" t="s">
        <v>5399</v>
      </c>
      <c r="H686" s="10" t="s">
        <v>22</v>
      </c>
      <c r="I686" s="10" t="s">
        <v>23</v>
      </c>
      <c r="J686" s="10" t="s">
        <v>237</v>
      </c>
      <c r="K686" s="10" t="s">
        <v>238</v>
      </c>
      <c r="L686" s="10">
        <v>10011</v>
      </c>
      <c r="M686" s="10" t="s">
        <v>133</v>
      </c>
      <c r="N686" s="10" t="str">
        <f>_xlfn.XLOOKUP($M:$M,People!$B:$B,People!A:A)</f>
        <v>Chuck Magee</v>
      </c>
      <c r="O686" s="10" t="s">
        <v>772</v>
      </c>
      <c r="P686" s="10" t="str">
        <f>VLOOKUP(O686,Products!$A:$E,3,FALSE)</f>
        <v>Office Depot</v>
      </c>
      <c r="Q686" s="31">
        <f>INDEX(Products!$E:$E,MATCH(O686,Products!$A:$A,0))</f>
        <v>0.26</v>
      </c>
      <c r="R686" s="10" t="s">
        <v>41</v>
      </c>
      <c r="S686" s="10" t="s">
        <v>61</v>
      </c>
      <c r="T686" s="10" t="s">
        <v>773</v>
      </c>
      <c r="U686" s="12">
        <v>6.6000000000000005</v>
      </c>
      <c r="V686" s="12">
        <v>3</v>
      </c>
      <c r="W686" s="12">
        <v>0</v>
      </c>
      <c r="X686" s="12">
        <v>2.9040000000000008</v>
      </c>
    </row>
    <row r="687" spans="1:24" ht="14" x14ac:dyDescent="0.3">
      <c r="A687" s="9">
        <v>686</v>
      </c>
      <c r="B687" s="14" t="s">
        <v>6354</v>
      </c>
      <c r="C687" s="15">
        <v>45107</v>
      </c>
      <c r="D687" s="15">
        <v>45110</v>
      </c>
      <c r="E687" s="10" t="s">
        <v>19</v>
      </c>
      <c r="F687" s="10" t="s">
        <v>1839</v>
      </c>
      <c r="G687" s="10" t="s">
        <v>1840</v>
      </c>
      <c r="H687" s="10" t="s">
        <v>36</v>
      </c>
      <c r="I687" s="10" t="s">
        <v>23</v>
      </c>
      <c r="J687" s="10" t="s">
        <v>37</v>
      </c>
      <c r="K687" s="10" t="s">
        <v>38</v>
      </c>
      <c r="L687" s="10">
        <v>90004</v>
      </c>
      <c r="M687" s="10" t="s">
        <v>39</v>
      </c>
      <c r="N687" s="10" t="str">
        <f>_xlfn.XLOOKUP($M:$M,People!$B:$B,People!A:A)</f>
        <v>Sadie Pawthorne</v>
      </c>
      <c r="O687" s="10" t="s">
        <v>1087</v>
      </c>
      <c r="P687" s="10" t="str">
        <f>VLOOKUP(O687,Products!$A:$E,3,FALSE)</f>
        <v>Office Depot</v>
      </c>
      <c r="Q687" s="31">
        <f>INDEX(Products!$E:$E,MATCH(O687,Products!$A:$A,0))</f>
        <v>0.38</v>
      </c>
      <c r="R687" s="10" t="s">
        <v>41</v>
      </c>
      <c r="S687" s="10" t="s">
        <v>61</v>
      </c>
      <c r="T687" s="10" t="s">
        <v>1088</v>
      </c>
      <c r="U687" s="12">
        <v>32.400000000000006</v>
      </c>
      <c r="V687" s="12">
        <v>5</v>
      </c>
      <c r="W687" s="12">
        <v>0</v>
      </c>
      <c r="X687" s="12">
        <v>10.367999999999999</v>
      </c>
    </row>
    <row r="688" spans="1:24" ht="14" x14ac:dyDescent="0.3">
      <c r="A688" s="9">
        <v>687</v>
      </c>
      <c r="B688" s="14" t="s">
        <v>6355</v>
      </c>
      <c r="C688" s="15">
        <v>45107</v>
      </c>
      <c r="D688" s="15">
        <v>45109</v>
      </c>
      <c r="E688" s="10" t="s">
        <v>168</v>
      </c>
      <c r="F688" s="10" t="s">
        <v>1159</v>
      </c>
      <c r="G688" s="10" t="s">
        <v>1160</v>
      </c>
      <c r="H688" s="10" t="s">
        <v>22</v>
      </c>
      <c r="I688" s="10" t="s">
        <v>23</v>
      </c>
      <c r="J688" s="10" t="s">
        <v>271</v>
      </c>
      <c r="K688" s="10" t="s">
        <v>189</v>
      </c>
      <c r="L688" s="10">
        <v>60653</v>
      </c>
      <c r="M688" s="10" t="s">
        <v>95</v>
      </c>
      <c r="N688" s="10" t="str">
        <f>_xlfn.XLOOKUP($M:$M,People!$B:$B,People!A:A)</f>
        <v>Roxanne Rodriguez</v>
      </c>
      <c r="O688" s="10" t="s">
        <v>3856</v>
      </c>
      <c r="P688" s="10" t="str">
        <f>VLOOKUP(O688,Products!$A:$E,3,FALSE)</f>
        <v>HP</v>
      </c>
      <c r="Q688" s="31">
        <f>INDEX(Products!$E:$E,MATCH(O688,Products!$A:$A,0))</f>
        <v>0.27</v>
      </c>
      <c r="R688" s="10" t="s">
        <v>41</v>
      </c>
      <c r="S688" s="10" t="s">
        <v>61</v>
      </c>
      <c r="T688" s="10" t="s">
        <v>3857</v>
      </c>
      <c r="U688" s="12">
        <v>5.2480000000000002</v>
      </c>
      <c r="V688" s="12">
        <v>4</v>
      </c>
      <c r="W688" s="12">
        <v>0.2</v>
      </c>
      <c r="X688" s="12">
        <v>1.6399999999999995</v>
      </c>
    </row>
    <row r="689" spans="1:24" ht="14" x14ac:dyDescent="0.3">
      <c r="A689" s="9">
        <v>688</v>
      </c>
      <c r="B689" s="14" t="s">
        <v>6356</v>
      </c>
      <c r="C689" s="15">
        <v>45107</v>
      </c>
      <c r="D689" s="15">
        <v>45112</v>
      </c>
      <c r="E689" s="10" t="s">
        <v>44</v>
      </c>
      <c r="F689" s="10" t="s">
        <v>3169</v>
      </c>
      <c r="G689" s="10" t="s">
        <v>3170</v>
      </c>
      <c r="H689" s="10" t="s">
        <v>22</v>
      </c>
      <c r="I689" s="10" t="s">
        <v>23</v>
      </c>
      <c r="J689" s="10" t="s">
        <v>237</v>
      </c>
      <c r="K689" s="10" t="s">
        <v>238</v>
      </c>
      <c r="L689" s="10">
        <v>10024</v>
      </c>
      <c r="M689" s="10" t="s">
        <v>133</v>
      </c>
      <c r="N689" s="10" t="str">
        <f>_xlfn.XLOOKUP($M:$M,People!$B:$B,People!A:A)</f>
        <v>Chuck Magee</v>
      </c>
      <c r="O689" s="10" t="s">
        <v>3171</v>
      </c>
      <c r="P689" s="10" t="str">
        <f>VLOOKUP(O689,Products!$A:$E,3,FALSE)</f>
        <v>Canon</v>
      </c>
      <c r="Q689" s="31">
        <f>INDEX(Products!$E:$E,MATCH(O689,Products!$A:$A,0))</f>
        <v>0.28000000000000003</v>
      </c>
      <c r="R689" s="10" t="s">
        <v>41</v>
      </c>
      <c r="S689" s="10" t="s">
        <v>68</v>
      </c>
      <c r="T689" s="10" t="s">
        <v>3172</v>
      </c>
      <c r="U689" s="12">
        <v>334.76800000000003</v>
      </c>
      <c r="V689" s="12">
        <v>7</v>
      </c>
      <c r="W689" s="12">
        <v>0.2</v>
      </c>
      <c r="X689" s="12">
        <v>108.79959999999997</v>
      </c>
    </row>
    <row r="690" spans="1:24" ht="14" x14ac:dyDescent="0.3">
      <c r="A690" s="9">
        <v>689</v>
      </c>
      <c r="B690" s="14" t="s">
        <v>6353</v>
      </c>
      <c r="C690" s="15">
        <v>45107</v>
      </c>
      <c r="D690" s="15">
        <v>45113</v>
      </c>
      <c r="E690" s="10" t="s">
        <v>44</v>
      </c>
      <c r="F690" s="10" t="s">
        <v>5398</v>
      </c>
      <c r="G690" s="10" t="s">
        <v>5399</v>
      </c>
      <c r="H690" s="10" t="s">
        <v>22</v>
      </c>
      <c r="I690" s="10" t="s">
        <v>23</v>
      </c>
      <c r="J690" s="10" t="s">
        <v>237</v>
      </c>
      <c r="K690" s="10" t="s">
        <v>238</v>
      </c>
      <c r="L690" s="10">
        <v>10011</v>
      </c>
      <c r="M690" s="10" t="s">
        <v>133</v>
      </c>
      <c r="N690" s="10" t="str">
        <f>_xlfn.XLOOKUP($M:$M,People!$B:$B,People!A:A)</f>
        <v>Chuck Magee</v>
      </c>
      <c r="O690" s="10" t="s">
        <v>1584</v>
      </c>
      <c r="P690" s="10" t="str">
        <f>VLOOKUP(O690,Products!$A:$E,3,FALSE)</f>
        <v>Logitech</v>
      </c>
      <c r="Q690" s="31">
        <f>INDEX(Products!$E:$E,MATCH(O690,Products!$A:$A,0))</f>
        <v>0.28999999999999998</v>
      </c>
      <c r="R690" s="10" t="s">
        <v>41</v>
      </c>
      <c r="S690" s="10" t="s">
        <v>68</v>
      </c>
      <c r="T690" s="10" t="s">
        <v>1585</v>
      </c>
      <c r="U690" s="12">
        <v>2.6880000000000002</v>
      </c>
      <c r="V690" s="12">
        <v>1</v>
      </c>
      <c r="W690" s="12">
        <v>0.2</v>
      </c>
      <c r="X690" s="12">
        <v>0.83999999999999975</v>
      </c>
    </row>
    <row r="691" spans="1:24" ht="14" x14ac:dyDescent="0.3">
      <c r="A691" s="9">
        <v>690</v>
      </c>
      <c r="B691" s="14" t="s">
        <v>6357</v>
      </c>
      <c r="C691" s="15">
        <v>45107</v>
      </c>
      <c r="D691" s="15">
        <v>45111</v>
      </c>
      <c r="E691" s="10" t="s">
        <v>44</v>
      </c>
      <c r="F691" s="10" t="s">
        <v>737</v>
      </c>
      <c r="G691" s="10" t="s">
        <v>738</v>
      </c>
      <c r="H691" s="10" t="s">
        <v>36</v>
      </c>
      <c r="I691" s="10" t="s">
        <v>23</v>
      </c>
      <c r="J691" s="10" t="s">
        <v>165</v>
      </c>
      <c r="K691" s="10" t="s">
        <v>94</v>
      </c>
      <c r="L691" s="10">
        <v>77095</v>
      </c>
      <c r="M691" s="10" t="s">
        <v>95</v>
      </c>
      <c r="N691" s="10" t="str">
        <f>_xlfn.XLOOKUP($M:$M,People!$B:$B,People!A:A)</f>
        <v>Roxanne Rodriguez</v>
      </c>
      <c r="O691" s="10" t="s">
        <v>1548</v>
      </c>
      <c r="P691" s="10" t="str">
        <f>VLOOKUP(O691,Products!$A:$E,3,FALSE)</f>
        <v>Dell</v>
      </c>
      <c r="Q691" s="31">
        <f>INDEX(Products!$E:$E,MATCH(O691,Products!$A:$A,0))</f>
        <v>0.34</v>
      </c>
      <c r="R691" s="10" t="s">
        <v>41</v>
      </c>
      <c r="S691" s="10" t="s">
        <v>240</v>
      </c>
      <c r="T691" s="10" t="s">
        <v>495</v>
      </c>
      <c r="U691" s="12">
        <v>21.312000000000005</v>
      </c>
      <c r="V691" s="12">
        <v>6</v>
      </c>
      <c r="W691" s="12">
        <v>0.2</v>
      </c>
      <c r="X691" s="12">
        <v>7.1928000000000001</v>
      </c>
    </row>
    <row r="692" spans="1:24" ht="14" x14ac:dyDescent="0.3">
      <c r="A692" s="9">
        <v>691</v>
      </c>
      <c r="B692" s="14" t="s">
        <v>6358</v>
      </c>
      <c r="C692" s="15">
        <v>45107</v>
      </c>
      <c r="D692" s="15">
        <v>45107</v>
      </c>
      <c r="E692" s="10" t="s">
        <v>1124</v>
      </c>
      <c r="F692" s="10" t="s">
        <v>2639</v>
      </c>
      <c r="G692" s="10" t="s">
        <v>2640</v>
      </c>
      <c r="H692" s="10" t="s">
        <v>22</v>
      </c>
      <c r="I692" s="10" t="s">
        <v>23</v>
      </c>
      <c r="J692" s="10" t="s">
        <v>458</v>
      </c>
      <c r="K692" s="10" t="s">
        <v>80</v>
      </c>
      <c r="L692" s="10">
        <v>28403</v>
      </c>
      <c r="M692" s="10" t="s">
        <v>26</v>
      </c>
      <c r="N692" s="10" t="str">
        <f>_xlfn.XLOOKUP($M:$M,People!$B:$B,People!A:A)</f>
        <v>Fred Suzuki</v>
      </c>
      <c r="O692" s="10" t="s">
        <v>615</v>
      </c>
      <c r="P692" s="10" t="str">
        <f>VLOOKUP(O692,Products!$A:$E,3,FALSE)</f>
        <v>3M</v>
      </c>
      <c r="Q692" s="31">
        <f>INDEX(Products!$E:$E,MATCH(O692,Products!$A:$A,0))</f>
        <v>0.3</v>
      </c>
      <c r="R692" s="10" t="s">
        <v>41</v>
      </c>
      <c r="S692" s="10" t="s">
        <v>82</v>
      </c>
      <c r="T692" s="10" t="s">
        <v>616</v>
      </c>
      <c r="U692" s="12">
        <v>310.68799999999999</v>
      </c>
      <c r="V692" s="12">
        <v>7</v>
      </c>
      <c r="W692" s="12">
        <v>0.2</v>
      </c>
      <c r="X692" s="12">
        <v>108.74079999999998</v>
      </c>
    </row>
    <row r="693" spans="1:24" ht="14" x14ac:dyDescent="0.3">
      <c r="A693" s="9">
        <v>692</v>
      </c>
      <c r="B693" s="14" t="s">
        <v>6357</v>
      </c>
      <c r="C693" s="15">
        <v>45107</v>
      </c>
      <c r="D693" s="15">
        <v>45111</v>
      </c>
      <c r="E693" s="10" t="s">
        <v>44</v>
      </c>
      <c r="F693" s="10" t="s">
        <v>737</v>
      </c>
      <c r="G693" s="10" t="s">
        <v>738</v>
      </c>
      <c r="H693" s="10" t="s">
        <v>36</v>
      </c>
      <c r="I693" s="10" t="s">
        <v>23</v>
      </c>
      <c r="J693" s="10" t="s">
        <v>165</v>
      </c>
      <c r="K693" s="10" t="s">
        <v>94</v>
      </c>
      <c r="L693" s="10">
        <v>77095</v>
      </c>
      <c r="M693" s="10" t="s">
        <v>95</v>
      </c>
      <c r="N693" s="10" t="str">
        <f>_xlfn.XLOOKUP($M:$M,People!$B:$B,People!A:A)</f>
        <v>Roxanne Rodriguez</v>
      </c>
      <c r="O693" s="10" t="s">
        <v>1705</v>
      </c>
      <c r="P693" s="10" t="str">
        <f>VLOOKUP(O693,Products!$A:$E,3,FALSE)</f>
        <v>Office Depot</v>
      </c>
      <c r="Q693" s="31">
        <f>INDEX(Products!$E:$E,MATCH(O693,Products!$A:$A,0))</f>
        <v>0.36</v>
      </c>
      <c r="R693" s="10" t="s">
        <v>41</v>
      </c>
      <c r="S693" s="10" t="s">
        <v>82</v>
      </c>
      <c r="T693" s="10" t="s">
        <v>1706</v>
      </c>
      <c r="U693" s="12">
        <v>25.920000000000005</v>
      </c>
      <c r="V693" s="12">
        <v>5</v>
      </c>
      <c r="W693" s="12">
        <v>0.2</v>
      </c>
      <c r="X693" s="12">
        <v>9.0719999999999992</v>
      </c>
    </row>
    <row r="694" spans="1:24" ht="14" x14ac:dyDescent="0.3">
      <c r="A694" s="9">
        <v>693</v>
      </c>
      <c r="B694" s="14" t="s">
        <v>6359</v>
      </c>
      <c r="C694" s="15">
        <v>45108</v>
      </c>
      <c r="D694" s="15">
        <v>45112</v>
      </c>
      <c r="E694" s="10" t="s">
        <v>44</v>
      </c>
      <c r="F694" s="10" t="s">
        <v>3023</v>
      </c>
      <c r="G694" s="10" t="s">
        <v>3024</v>
      </c>
      <c r="H694" s="10" t="s">
        <v>36</v>
      </c>
      <c r="I694" s="10" t="s">
        <v>23</v>
      </c>
      <c r="J694" s="10" t="s">
        <v>3025</v>
      </c>
      <c r="K694" s="10" t="s">
        <v>48</v>
      </c>
      <c r="L694" s="10">
        <v>32725</v>
      </c>
      <c r="M694" s="10" t="s">
        <v>26</v>
      </c>
      <c r="N694" s="10" t="str">
        <f>_xlfn.XLOOKUP($M:$M,People!$B:$B,People!A:A)</f>
        <v>Fred Suzuki</v>
      </c>
      <c r="O694" s="10" t="s">
        <v>2045</v>
      </c>
      <c r="P694" s="10" t="str">
        <f>VLOOKUP(O694,Products!$A:$E,3,FALSE)</f>
        <v>Avery</v>
      </c>
      <c r="Q694" s="31">
        <f>INDEX(Products!$E:$E,MATCH(O694,Products!$A:$A,0))</f>
        <v>0.31</v>
      </c>
      <c r="R694" s="10" t="s">
        <v>41</v>
      </c>
      <c r="S694" s="10" t="s">
        <v>68</v>
      </c>
      <c r="T694" s="10" t="s">
        <v>2046</v>
      </c>
      <c r="U694" s="12">
        <v>5.1840000000000011</v>
      </c>
      <c r="V694" s="12">
        <v>6</v>
      </c>
      <c r="W694" s="12">
        <v>0.7</v>
      </c>
      <c r="X694" s="12">
        <v>-3.6288</v>
      </c>
    </row>
    <row r="695" spans="1:24" ht="14" x14ac:dyDescent="0.3">
      <c r="A695" s="9">
        <v>694</v>
      </c>
      <c r="B695" s="14" t="s">
        <v>6360</v>
      </c>
      <c r="C695" s="15">
        <v>45108</v>
      </c>
      <c r="D695" s="15">
        <v>45113</v>
      </c>
      <c r="E695" s="10" t="s">
        <v>19</v>
      </c>
      <c r="F695" s="10" t="s">
        <v>854</v>
      </c>
      <c r="G695" s="10" t="s">
        <v>855</v>
      </c>
      <c r="H695" s="10" t="s">
        <v>36</v>
      </c>
      <c r="I695" s="10" t="s">
        <v>23</v>
      </c>
      <c r="J695" s="10" t="s">
        <v>86</v>
      </c>
      <c r="K695" s="10" t="s">
        <v>87</v>
      </c>
      <c r="L695" s="10">
        <v>98105</v>
      </c>
      <c r="M695" s="10" t="s">
        <v>39</v>
      </c>
      <c r="N695" s="10" t="str">
        <f>_xlfn.XLOOKUP($M:$M,People!$B:$B,People!A:A)</f>
        <v>Sadie Pawthorne</v>
      </c>
      <c r="O695" s="10" t="s">
        <v>1971</v>
      </c>
      <c r="P695" s="10" t="str">
        <f>VLOOKUP(O695,Products!$A:$E,3,FALSE)</f>
        <v>IKEA</v>
      </c>
      <c r="Q695" s="31">
        <f>INDEX(Products!$E:$E,MATCH(O695,Products!$A:$A,0))</f>
        <v>0.32</v>
      </c>
      <c r="R695" s="10" t="s">
        <v>41</v>
      </c>
      <c r="S695" s="10" t="s">
        <v>68</v>
      </c>
      <c r="T695" s="10" t="s">
        <v>1972</v>
      </c>
      <c r="U695" s="12">
        <v>19.920000000000002</v>
      </c>
      <c r="V695" s="12">
        <v>5</v>
      </c>
      <c r="W695" s="12">
        <v>0.2</v>
      </c>
      <c r="X695" s="12">
        <v>6.9719999999999995</v>
      </c>
    </row>
    <row r="696" spans="1:24" ht="14" x14ac:dyDescent="0.3">
      <c r="A696" s="9">
        <v>695</v>
      </c>
      <c r="B696" s="14" t="s">
        <v>6359</v>
      </c>
      <c r="C696" s="15">
        <v>45108</v>
      </c>
      <c r="D696" s="15">
        <v>45112</v>
      </c>
      <c r="E696" s="10" t="s">
        <v>44</v>
      </c>
      <c r="F696" s="10" t="s">
        <v>3023</v>
      </c>
      <c r="G696" s="10" t="s">
        <v>3024</v>
      </c>
      <c r="H696" s="10" t="s">
        <v>36</v>
      </c>
      <c r="I696" s="10" t="s">
        <v>23</v>
      </c>
      <c r="J696" s="10" t="s">
        <v>3025</v>
      </c>
      <c r="K696" s="10" t="s">
        <v>48</v>
      </c>
      <c r="L696" s="10">
        <v>32725</v>
      </c>
      <c r="M696" s="10" t="s">
        <v>26</v>
      </c>
      <c r="N696" s="10" t="str">
        <f>_xlfn.XLOOKUP($M:$M,People!$B:$B,People!A:A)</f>
        <v>Fred Suzuki</v>
      </c>
      <c r="O696" s="10" t="s">
        <v>2931</v>
      </c>
      <c r="P696" s="10" t="str">
        <f>VLOOKUP(O696,Products!$A:$E,3,FALSE)</f>
        <v>Samsung</v>
      </c>
      <c r="Q696" s="31">
        <f>INDEX(Products!$E:$E,MATCH(O696,Products!$A:$A,0))</f>
        <v>0.33</v>
      </c>
      <c r="R696" s="10" t="s">
        <v>64</v>
      </c>
      <c r="S696" s="10" t="s">
        <v>65</v>
      </c>
      <c r="T696" s="10" t="s">
        <v>2932</v>
      </c>
      <c r="U696" s="12">
        <v>575.91999999999996</v>
      </c>
      <c r="V696" s="12">
        <v>2</v>
      </c>
      <c r="W696" s="12">
        <v>0.2</v>
      </c>
      <c r="X696" s="12">
        <v>71.989999999999981</v>
      </c>
    </row>
    <row r="697" spans="1:24" ht="14" x14ac:dyDescent="0.3">
      <c r="A697" s="9">
        <v>696</v>
      </c>
      <c r="B697" s="14" t="s">
        <v>6361</v>
      </c>
      <c r="C697" s="15">
        <v>45109</v>
      </c>
      <c r="D697" s="15">
        <v>45113</v>
      </c>
      <c r="E697" s="10" t="s">
        <v>44</v>
      </c>
      <c r="F697" s="10" t="s">
        <v>139</v>
      </c>
      <c r="G697" s="10" t="s">
        <v>140</v>
      </c>
      <c r="H697" s="10" t="s">
        <v>22</v>
      </c>
      <c r="I697" s="10" t="s">
        <v>23</v>
      </c>
      <c r="J697" s="10" t="s">
        <v>1828</v>
      </c>
      <c r="K697" s="10" t="s">
        <v>691</v>
      </c>
      <c r="L697" s="10">
        <v>7060</v>
      </c>
      <c r="M697" s="10" t="s">
        <v>133</v>
      </c>
      <c r="N697" s="10" t="str">
        <f>_xlfn.XLOOKUP($M:$M,People!$B:$B,People!A:A)</f>
        <v>Chuck Magee</v>
      </c>
      <c r="O697" s="10" t="s">
        <v>2615</v>
      </c>
      <c r="P697" s="10" t="str">
        <f>VLOOKUP(O697,Products!$A:$E,3,FALSE)</f>
        <v>Logitech</v>
      </c>
      <c r="Q697" s="31">
        <f>INDEX(Products!$E:$E,MATCH(O697,Products!$A:$A,0))</f>
        <v>0.35</v>
      </c>
      <c r="R697" s="10" t="s">
        <v>41</v>
      </c>
      <c r="S697" s="10" t="s">
        <v>61</v>
      </c>
      <c r="T697" s="10" t="s">
        <v>2616</v>
      </c>
      <c r="U697" s="12">
        <v>5.58</v>
      </c>
      <c r="V697" s="12">
        <v>1</v>
      </c>
      <c r="W697" s="12">
        <v>0</v>
      </c>
      <c r="X697" s="12">
        <v>2.1762000000000001</v>
      </c>
    </row>
    <row r="698" spans="1:24" ht="14" x14ac:dyDescent="0.3">
      <c r="A698" s="9">
        <v>697</v>
      </c>
      <c r="B698" s="14" t="s">
        <v>6361</v>
      </c>
      <c r="C698" s="15">
        <v>45109</v>
      </c>
      <c r="D698" s="15">
        <v>45113</v>
      </c>
      <c r="E698" s="10" t="s">
        <v>44</v>
      </c>
      <c r="F698" s="10" t="s">
        <v>139</v>
      </c>
      <c r="G698" s="10" t="s">
        <v>140</v>
      </c>
      <c r="H698" s="10" t="s">
        <v>22</v>
      </c>
      <c r="I698" s="10" t="s">
        <v>23</v>
      </c>
      <c r="J698" s="10" t="s">
        <v>1828</v>
      </c>
      <c r="K698" s="10" t="s">
        <v>691</v>
      </c>
      <c r="L698" s="10">
        <v>7060</v>
      </c>
      <c r="M698" s="10" t="s">
        <v>133</v>
      </c>
      <c r="N698" s="10" t="str">
        <f>_xlfn.XLOOKUP($M:$M,People!$B:$B,People!A:A)</f>
        <v>Chuck Magee</v>
      </c>
      <c r="O698" s="10" t="s">
        <v>2269</v>
      </c>
      <c r="P698" s="10" t="str">
        <f>VLOOKUP(O698,Products!$A:$E,3,FALSE)</f>
        <v>Dell</v>
      </c>
      <c r="Q698" s="31">
        <f>INDEX(Products!$E:$E,MATCH(O698,Products!$A:$A,0))</f>
        <v>0.34</v>
      </c>
      <c r="R698" s="10" t="s">
        <v>64</v>
      </c>
      <c r="S698" s="10" t="s">
        <v>65</v>
      </c>
      <c r="T698" s="10" t="s">
        <v>2270</v>
      </c>
      <c r="U698" s="12">
        <v>73.98</v>
      </c>
      <c r="V698" s="12">
        <v>2</v>
      </c>
      <c r="W698" s="12">
        <v>0</v>
      </c>
      <c r="X698" s="12">
        <v>19.974600000000002</v>
      </c>
    </row>
    <row r="699" spans="1:24" ht="14" x14ac:dyDescent="0.3">
      <c r="A699" s="9">
        <v>698</v>
      </c>
      <c r="B699" s="14" t="s">
        <v>6362</v>
      </c>
      <c r="C699" s="15">
        <v>45111</v>
      </c>
      <c r="D699" s="15">
        <v>45114</v>
      </c>
      <c r="E699" s="10" t="s">
        <v>168</v>
      </c>
      <c r="F699" s="10" t="s">
        <v>5089</v>
      </c>
      <c r="G699" s="10" t="s">
        <v>5090</v>
      </c>
      <c r="H699" s="10" t="s">
        <v>36</v>
      </c>
      <c r="I699" s="10" t="s">
        <v>23</v>
      </c>
      <c r="J699" s="10" t="s">
        <v>401</v>
      </c>
      <c r="K699" s="10" t="s">
        <v>402</v>
      </c>
      <c r="L699" s="10">
        <v>80013</v>
      </c>
      <c r="M699" s="10" t="s">
        <v>39</v>
      </c>
      <c r="N699" s="10" t="str">
        <f>_xlfn.XLOOKUP($M:$M,People!$B:$B,People!A:A)</f>
        <v>Sadie Pawthorne</v>
      </c>
      <c r="O699" s="10" t="s">
        <v>4067</v>
      </c>
      <c r="P699" s="10" t="str">
        <f>VLOOKUP(O699,Products!$A:$E,3,FALSE)</f>
        <v>Samsung</v>
      </c>
      <c r="Q699" s="31">
        <f>INDEX(Products!$E:$E,MATCH(O699,Products!$A:$A,0))</f>
        <v>0.31</v>
      </c>
      <c r="R699" s="10" t="s">
        <v>41</v>
      </c>
      <c r="S699" s="10" t="s">
        <v>71</v>
      </c>
      <c r="T699" s="10" t="s">
        <v>4068</v>
      </c>
      <c r="U699" s="12">
        <v>32.432000000000002</v>
      </c>
      <c r="V699" s="12">
        <v>2</v>
      </c>
      <c r="W699" s="12">
        <v>0.2</v>
      </c>
      <c r="X699" s="12">
        <v>3.2432000000000016</v>
      </c>
    </row>
    <row r="700" spans="1:24" ht="14" x14ac:dyDescent="0.3">
      <c r="A700" s="9">
        <v>699</v>
      </c>
      <c r="B700" s="14" t="s">
        <v>6363</v>
      </c>
      <c r="C700" s="15">
        <v>45111</v>
      </c>
      <c r="D700" s="15">
        <v>45116</v>
      </c>
      <c r="E700" s="10" t="s">
        <v>44</v>
      </c>
      <c r="F700" s="10" t="s">
        <v>3283</v>
      </c>
      <c r="G700" s="10" t="s">
        <v>3284</v>
      </c>
      <c r="H700" s="10" t="s">
        <v>22</v>
      </c>
      <c r="I700" s="10" t="s">
        <v>23</v>
      </c>
      <c r="J700" s="10" t="s">
        <v>1275</v>
      </c>
      <c r="K700" s="10" t="s">
        <v>285</v>
      </c>
      <c r="L700" s="10">
        <v>23223</v>
      </c>
      <c r="M700" s="10" t="s">
        <v>26</v>
      </c>
      <c r="N700" s="10" t="str">
        <f>_xlfn.XLOOKUP($M:$M,People!$B:$B,People!A:A)</f>
        <v>Fred Suzuki</v>
      </c>
      <c r="O700" s="10" t="s">
        <v>2457</v>
      </c>
      <c r="P700" s="10" t="str">
        <f>VLOOKUP(O700,Products!$A:$E,3,FALSE)</f>
        <v>Staples</v>
      </c>
      <c r="Q700" s="31">
        <f>INDEX(Products!$E:$E,MATCH(O700,Products!$A:$A,0))</f>
        <v>0.28999999999999998</v>
      </c>
      <c r="R700" s="10" t="s">
        <v>41</v>
      </c>
      <c r="S700" s="10" t="s">
        <v>68</v>
      </c>
      <c r="T700" s="10" t="s">
        <v>2458</v>
      </c>
      <c r="U700" s="12">
        <v>15.600000000000001</v>
      </c>
      <c r="V700" s="12">
        <v>5</v>
      </c>
      <c r="W700" s="12">
        <v>0</v>
      </c>
      <c r="X700" s="12">
        <v>7.6440000000000001</v>
      </c>
    </row>
    <row r="701" spans="1:24" ht="14" x14ac:dyDescent="0.3">
      <c r="A701" s="9">
        <v>700</v>
      </c>
      <c r="B701" s="14" t="s">
        <v>6362</v>
      </c>
      <c r="C701" s="15">
        <v>45111</v>
      </c>
      <c r="D701" s="15">
        <v>45114</v>
      </c>
      <c r="E701" s="10" t="s">
        <v>168</v>
      </c>
      <c r="F701" s="10" t="s">
        <v>5089</v>
      </c>
      <c r="G701" s="10" t="s">
        <v>5090</v>
      </c>
      <c r="H701" s="10" t="s">
        <v>36</v>
      </c>
      <c r="I701" s="10" t="s">
        <v>23</v>
      </c>
      <c r="J701" s="10" t="s">
        <v>401</v>
      </c>
      <c r="K701" s="10" t="s">
        <v>402</v>
      </c>
      <c r="L701" s="10">
        <v>80013</v>
      </c>
      <c r="M701" s="10" t="s">
        <v>39</v>
      </c>
      <c r="N701" s="10" t="str">
        <f>_xlfn.XLOOKUP($M:$M,People!$B:$B,People!A:A)</f>
        <v>Sadie Pawthorne</v>
      </c>
      <c r="O701" s="10" t="s">
        <v>4771</v>
      </c>
      <c r="P701" s="10" t="str">
        <f>VLOOKUP(O701,Products!$A:$E,3,FALSE)</f>
        <v>HP</v>
      </c>
      <c r="Q701" s="31">
        <f>INDEX(Products!$E:$E,MATCH(O701,Products!$A:$A,0))</f>
        <v>0.28999999999999998</v>
      </c>
      <c r="R701" s="10" t="s">
        <v>41</v>
      </c>
      <c r="S701" s="10" t="s">
        <v>82</v>
      </c>
      <c r="T701" s="10" t="s">
        <v>4772</v>
      </c>
      <c r="U701" s="12">
        <v>177.536</v>
      </c>
      <c r="V701" s="12">
        <v>4</v>
      </c>
      <c r="W701" s="12">
        <v>0.2</v>
      </c>
      <c r="X701" s="12">
        <v>62.137599999999992</v>
      </c>
    </row>
    <row r="702" spans="1:24" ht="14" x14ac:dyDescent="0.3">
      <c r="A702" s="9">
        <v>701</v>
      </c>
      <c r="B702" s="14" t="s">
        <v>6363</v>
      </c>
      <c r="C702" s="15">
        <v>45111</v>
      </c>
      <c r="D702" s="15">
        <v>45116</v>
      </c>
      <c r="E702" s="10" t="s">
        <v>44</v>
      </c>
      <c r="F702" s="10" t="s">
        <v>3283</v>
      </c>
      <c r="G702" s="10" t="s">
        <v>3284</v>
      </c>
      <c r="H702" s="10" t="s">
        <v>22</v>
      </c>
      <c r="I702" s="10" t="s">
        <v>23</v>
      </c>
      <c r="J702" s="10" t="s">
        <v>1275</v>
      </c>
      <c r="K702" s="10" t="s">
        <v>285</v>
      </c>
      <c r="L702" s="10">
        <v>23223</v>
      </c>
      <c r="M702" s="10" t="s">
        <v>26</v>
      </c>
      <c r="N702" s="10" t="str">
        <f>_xlfn.XLOOKUP($M:$M,People!$B:$B,People!A:A)</f>
        <v>Fred Suzuki</v>
      </c>
      <c r="O702" s="10" t="s">
        <v>1169</v>
      </c>
      <c r="P702" s="10" t="str">
        <f>VLOOKUP(O702,Products!$A:$E,3,FALSE)</f>
        <v>Staples</v>
      </c>
      <c r="Q702" s="31">
        <f>INDEX(Products!$E:$E,MATCH(O702,Products!$A:$A,0))</f>
        <v>0.35</v>
      </c>
      <c r="R702" s="10" t="s">
        <v>41</v>
      </c>
      <c r="S702" s="10" t="s">
        <v>82</v>
      </c>
      <c r="T702" s="10" t="s">
        <v>1170</v>
      </c>
      <c r="U702" s="12">
        <v>21.84</v>
      </c>
      <c r="V702" s="12">
        <v>3</v>
      </c>
      <c r="W702" s="12">
        <v>0</v>
      </c>
      <c r="X702" s="12">
        <v>10.92</v>
      </c>
    </row>
    <row r="703" spans="1:24" ht="14" x14ac:dyDescent="0.3">
      <c r="A703" s="9">
        <v>702</v>
      </c>
      <c r="B703" s="14" t="s">
        <v>6364</v>
      </c>
      <c r="C703" s="15">
        <v>45112</v>
      </c>
      <c r="D703" s="15">
        <v>45115</v>
      </c>
      <c r="E703" s="10" t="s">
        <v>168</v>
      </c>
      <c r="F703" s="10" t="s">
        <v>5514</v>
      </c>
      <c r="G703" s="10" t="s">
        <v>5515</v>
      </c>
      <c r="H703" s="10" t="s">
        <v>36</v>
      </c>
      <c r="I703" s="10" t="s">
        <v>23</v>
      </c>
      <c r="J703" s="10" t="s">
        <v>1961</v>
      </c>
      <c r="K703" s="10" t="s">
        <v>48</v>
      </c>
      <c r="L703" s="10">
        <v>32137</v>
      </c>
      <c r="M703" s="10" t="s">
        <v>26</v>
      </c>
      <c r="N703" s="10" t="str">
        <f>_xlfn.XLOOKUP($M:$M,People!$B:$B,People!A:A)</f>
        <v>Fred Suzuki</v>
      </c>
      <c r="O703" s="10" t="s">
        <v>3630</v>
      </c>
      <c r="P703" s="10" t="str">
        <f>VLOOKUP(O703,Products!$A:$E,3,FALSE)</f>
        <v>Office Depot</v>
      </c>
      <c r="Q703" s="31">
        <f>INDEX(Products!$E:$E,MATCH(O703,Products!$A:$A,0))</f>
        <v>0.36</v>
      </c>
      <c r="R703" s="10" t="s">
        <v>28</v>
      </c>
      <c r="S703" s="10" t="s">
        <v>58</v>
      </c>
      <c r="T703" s="10" t="s">
        <v>3631</v>
      </c>
      <c r="U703" s="12">
        <v>19.52</v>
      </c>
      <c r="V703" s="12">
        <v>2</v>
      </c>
      <c r="W703" s="12">
        <v>0.2</v>
      </c>
      <c r="X703" s="12">
        <v>5.3680000000000012</v>
      </c>
    </row>
    <row r="704" spans="1:24" ht="14" x14ac:dyDescent="0.3">
      <c r="A704" s="9">
        <v>703</v>
      </c>
      <c r="B704" s="14" t="s">
        <v>6364</v>
      </c>
      <c r="C704" s="15">
        <v>45112</v>
      </c>
      <c r="D704" s="15">
        <v>45115</v>
      </c>
      <c r="E704" s="10" t="s">
        <v>168</v>
      </c>
      <c r="F704" s="10" t="s">
        <v>5514</v>
      </c>
      <c r="G704" s="10" t="s">
        <v>5515</v>
      </c>
      <c r="H704" s="10" t="s">
        <v>36</v>
      </c>
      <c r="I704" s="10" t="s">
        <v>23</v>
      </c>
      <c r="J704" s="10" t="s">
        <v>1961</v>
      </c>
      <c r="K704" s="10" t="s">
        <v>48</v>
      </c>
      <c r="L704" s="10">
        <v>32137</v>
      </c>
      <c r="M704" s="10" t="s">
        <v>26</v>
      </c>
      <c r="N704" s="10" t="str">
        <f>_xlfn.XLOOKUP($M:$M,People!$B:$B,People!A:A)</f>
        <v>Fred Suzuki</v>
      </c>
      <c r="O704" s="10" t="s">
        <v>5535</v>
      </c>
      <c r="P704" s="10" t="str">
        <f>VLOOKUP(O704,Products!$A:$E,3,FALSE)</f>
        <v>HP</v>
      </c>
      <c r="Q704" s="31">
        <f>INDEX(Products!$E:$E,MATCH(O704,Products!$A:$A,0))</f>
        <v>0.31</v>
      </c>
      <c r="R704" s="10" t="s">
        <v>28</v>
      </c>
      <c r="S704" s="10" t="s">
        <v>58</v>
      </c>
      <c r="T704" s="10" t="s">
        <v>5536</v>
      </c>
      <c r="U704" s="12">
        <v>213.21600000000001</v>
      </c>
      <c r="V704" s="12">
        <v>3</v>
      </c>
      <c r="W704" s="12">
        <v>0.2</v>
      </c>
      <c r="X704" s="12">
        <v>15.991199999999992</v>
      </c>
    </row>
    <row r="705" spans="1:24" ht="14" x14ac:dyDescent="0.3">
      <c r="A705" s="9">
        <v>704</v>
      </c>
      <c r="B705" s="14" t="s">
        <v>6365</v>
      </c>
      <c r="C705" s="15">
        <v>45112</v>
      </c>
      <c r="D705" s="15">
        <v>45119</v>
      </c>
      <c r="E705" s="10" t="s">
        <v>44</v>
      </c>
      <c r="F705" s="10" t="s">
        <v>4851</v>
      </c>
      <c r="G705" s="10" t="s">
        <v>4852</v>
      </c>
      <c r="H705" s="10" t="s">
        <v>36</v>
      </c>
      <c r="I705" s="10" t="s">
        <v>23</v>
      </c>
      <c r="J705" s="10" t="s">
        <v>4071</v>
      </c>
      <c r="K705" s="10" t="s">
        <v>298</v>
      </c>
      <c r="L705" s="10">
        <v>37918</v>
      </c>
      <c r="M705" s="10" t="s">
        <v>26</v>
      </c>
      <c r="N705" s="10" t="str">
        <f>_xlfn.XLOOKUP($M:$M,People!$B:$B,People!A:A)</f>
        <v>Fred Suzuki</v>
      </c>
      <c r="O705" s="10" t="s">
        <v>60</v>
      </c>
      <c r="P705" s="10" t="str">
        <f>VLOOKUP(O705,Products!$A:$E,3,FALSE)</f>
        <v>HP</v>
      </c>
      <c r="Q705" s="31">
        <f>INDEX(Products!$E:$E,MATCH(O705,Products!$A:$A,0))</f>
        <v>0.31</v>
      </c>
      <c r="R705" s="10" t="s">
        <v>41</v>
      </c>
      <c r="S705" s="10" t="s">
        <v>61</v>
      </c>
      <c r="T705" s="10" t="s">
        <v>62</v>
      </c>
      <c r="U705" s="12">
        <v>4.3680000000000003</v>
      </c>
      <c r="V705" s="12">
        <v>3</v>
      </c>
      <c r="W705" s="12">
        <v>0.2</v>
      </c>
      <c r="X705" s="12">
        <v>0.3822000000000001</v>
      </c>
    </row>
    <row r="706" spans="1:24" ht="14" x14ac:dyDescent="0.3">
      <c r="A706" s="9">
        <v>705</v>
      </c>
      <c r="B706" s="14" t="s">
        <v>6366</v>
      </c>
      <c r="C706" s="15">
        <v>45112</v>
      </c>
      <c r="D706" s="15">
        <v>45118</v>
      </c>
      <c r="E706" s="10" t="s">
        <v>44</v>
      </c>
      <c r="F706" s="10" t="s">
        <v>3438</v>
      </c>
      <c r="G706" s="10" t="s">
        <v>3439</v>
      </c>
      <c r="H706" s="10" t="s">
        <v>92</v>
      </c>
      <c r="I706" s="10" t="s">
        <v>23</v>
      </c>
      <c r="J706" s="10" t="s">
        <v>37</v>
      </c>
      <c r="K706" s="10" t="s">
        <v>38</v>
      </c>
      <c r="L706" s="10">
        <v>90004</v>
      </c>
      <c r="M706" s="10" t="s">
        <v>39</v>
      </c>
      <c r="N706" s="10" t="str">
        <f>_xlfn.XLOOKUP($M:$M,People!$B:$B,People!A:A)</f>
        <v>Sadie Pawthorne</v>
      </c>
      <c r="O706" s="10" t="s">
        <v>1492</v>
      </c>
      <c r="P706" s="10" t="str">
        <f>VLOOKUP(O706,Products!$A:$E,3,FALSE)</f>
        <v>HP</v>
      </c>
      <c r="Q706" s="31">
        <f>INDEX(Products!$E:$E,MATCH(O706,Products!$A:$A,0))</f>
        <v>0.37</v>
      </c>
      <c r="R706" s="10" t="s">
        <v>41</v>
      </c>
      <c r="S706" s="10" t="s">
        <v>68</v>
      </c>
      <c r="T706" s="10" t="s">
        <v>1493</v>
      </c>
      <c r="U706" s="12">
        <v>180.96000000000004</v>
      </c>
      <c r="V706" s="12">
        <v>6</v>
      </c>
      <c r="W706" s="12">
        <v>0.2</v>
      </c>
      <c r="X706" s="12">
        <v>67.86</v>
      </c>
    </row>
    <row r="707" spans="1:24" ht="14" x14ac:dyDescent="0.3">
      <c r="A707" s="9">
        <v>706</v>
      </c>
      <c r="B707" s="14" t="s">
        <v>6364</v>
      </c>
      <c r="C707" s="15">
        <v>45112</v>
      </c>
      <c r="D707" s="15">
        <v>45115</v>
      </c>
      <c r="E707" s="10" t="s">
        <v>168</v>
      </c>
      <c r="F707" s="10" t="s">
        <v>5514</v>
      </c>
      <c r="G707" s="10" t="s">
        <v>5515</v>
      </c>
      <c r="H707" s="10" t="s">
        <v>36</v>
      </c>
      <c r="I707" s="10" t="s">
        <v>23</v>
      </c>
      <c r="J707" s="10" t="s">
        <v>1961</v>
      </c>
      <c r="K707" s="10" t="s">
        <v>48</v>
      </c>
      <c r="L707" s="10">
        <v>32137</v>
      </c>
      <c r="M707" s="10" t="s">
        <v>26</v>
      </c>
      <c r="N707" s="10" t="str">
        <f>_xlfn.XLOOKUP($M:$M,People!$B:$B,People!A:A)</f>
        <v>Fred Suzuki</v>
      </c>
      <c r="O707" s="10" t="s">
        <v>4824</v>
      </c>
      <c r="P707" s="10" t="str">
        <f>VLOOKUP(O707,Products!$A:$E,3,FALSE)</f>
        <v>Canon</v>
      </c>
      <c r="Q707" s="31">
        <f>INDEX(Products!$E:$E,MATCH(O707,Products!$A:$A,0))</f>
        <v>0.38</v>
      </c>
      <c r="R707" s="10" t="s">
        <v>41</v>
      </c>
      <c r="S707" s="10" t="s">
        <v>68</v>
      </c>
      <c r="T707" s="10" t="s">
        <v>4825</v>
      </c>
      <c r="U707" s="12">
        <v>9.8100000000000023</v>
      </c>
      <c r="V707" s="12">
        <v>5</v>
      </c>
      <c r="W707" s="12">
        <v>0.7</v>
      </c>
      <c r="X707" s="12">
        <v>-6.8669999999999973</v>
      </c>
    </row>
    <row r="708" spans="1:24" ht="14" x14ac:dyDescent="0.3">
      <c r="A708" s="9">
        <v>707</v>
      </c>
      <c r="B708" s="14" t="s">
        <v>6367</v>
      </c>
      <c r="C708" s="15">
        <v>45112</v>
      </c>
      <c r="D708" s="15">
        <v>45115</v>
      </c>
      <c r="E708" s="10" t="s">
        <v>168</v>
      </c>
      <c r="F708" s="10" t="s">
        <v>1908</v>
      </c>
      <c r="G708" s="10" t="s">
        <v>1909</v>
      </c>
      <c r="H708" s="10" t="s">
        <v>22</v>
      </c>
      <c r="I708" s="10" t="s">
        <v>23</v>
      </c>
      <c r="J708" s="10" t="s">
        <v>292</v>
      </c>
      <c r="K708" s="10" t="s">
        <v>1294</v>
      </c>
      <c r="L708" s="10">
        <v>39212</v>
      </c>
      <c r="M708" s="10" t="s">
        <v>26</v>
      </c>
      <c r="N708" s="10" t="str">
        <f>_xlfn.XLOOKUP($M:$M,People!$B:$B,People!A:A)</f>
        <v>Fred Suzuki</v>
      </c>
      <c r="O708" s="10" t="s">
        <v>1910</v>
      </c>
      <c r="P708" s="10" t="str">
        <f>VLOOKUP(O708,Products!$A:$E,3,FALSE)</f>
        <v>Logitech</v>
      </c>
      <c r="Q708" s="31">
        <f>INDEX(Products!$E:$E,MATCH(O708,Products!$A:$A,0))</f>
        <v>0.39</v>
      </c>
      <c r="R708" s="10" t="s">
        <v>41</v>
      </c>
      <c r="S708" s="10" t="s">
        <v>42</v>
      </c>
      <c r="T708" s="10" t="s">
        <v>1911</v>
      </c>
      <c r="U708" s="12">
        <v>14.62</v>
      </c>
      <c r="V708" s="12">
        <v>2</v>
      </c>
      <c r="W708" s="12">
        <v>0</v>
      </c>
      <c r="X708" s="12">
        <v>6.8713999999999995</v>
      </c>
    </row>
    <row r="709" spans="1:24" ht="14" x14ac:dyDescent="0.3">
      <c r="A709" s="9">
        <v>708</v>
      </c>
      <c r="B709" s="14" t="s">
        <v>6367</v>
      </c>
      <c r="C709" s="15">
        <v>45112</v>
      </c>
      <c r="D709" s="15">
        <v>45115</v>
      </c>
      <c r="E709" s="10" t="s">
        <v>168</v>
      </c>
      <c r="F709" s="10" t="s">
        <v>1908</v>
      </c>
      <c r="G709" s="10" t="s">
        <v>1909</v>
      </c>
      <c r="H709" s="10" t="s">
        <v>22</v>
      </c>
      <c r="I709" s="10" t="s">
        <v>23</v>
      </c>
      <c r="J709" s="10" t="s">
        <v>292</v>
      </c>
      <c r="K709" s="10" t="s">
        <v>1294</v>
      </c>
      <c r="L709" s="10">
        <v>39212</v>
      </c>
      <c r="M709" s="10" t="s">
        <v>26</v>
      </c>
      <c r="N709" s="10" t="str">
        <f>_xlfn.XLOOKUP($M:$M,People!$B:$B,People!A:A)</f>
        <v>Fred Suzuki</v>
      </c>
      <c r="O709" s="10" t="s">
        <v>357</v>
      </c>
      <c r="P709" s="10" t="str">
        <f>VLOOKUP(O709,Products!$A:$E,3,FALSE)</f>
        <v>IKEA</v>
      </c>
      <c r="Q709" s="31">
        <f>INDEX(Products!$E:$E,MATCH(O709,Products!$A:$A,0))</f>
        <v>0.38</v>
      </c>
      <c r="R709" s="10" t="s">
        <v>41</v>
      </c>
      <c r="S709" s="10" t="s">
        <v>82</v>
      </c>
      <c r="T709" s="10" t="s">
        <v>358</v>
      </c>
      <c r="U709" s="12">
        <v>19.440000000000001</v>
      </c>
      <c r="V709" s="12">
        <v>3</v>
      </c>
      <c r="W709" s="12">
        <v>0</v>
      </c>
      <c r="X709" s="12">
        <v>9.3312000000000008</v>
      </c>
    </row>
    <row r="710" spans="1:24" ht="14" x14ac:dyDescent="0.3">
      <c r="A710" s="9">
        <v>709</v>
      </c>
      <c r="B710" s="14" t="s">
        <v>6368</v>
      </c>
      <c r="C710" s="15">
        <v>45112</v>
      </c>
      <c r="D710" s="15">
        <v>45112</v>
      </c>
      <c r="E710" s="10" t="s">
        <v>1124</v>
      </c>
      <c r="F710" s="10" t="s">
        <v>2944</v>
      </c>
      <c r="G710" s="10" t="s">
        <v>2945</v>
      </c>
      <c r="H710" s="10" t="s">
        <v>22</v>
      </c>
      <c r="I710" s="10" t="s">
        <v>23</v>
      </c>
      <c r="J710" s="10" t="s">
        <v>165</v>
      </c>
      <c r="K710" s="10" t="s">
        <v>94</v>
      </c>
      <c r="L710" s="10">
        <v>77036</v>
      </c>
      <c r="M710" s="10" t="s">
        <v>95</v>
      </c>
      <c r="N710" s="10" t="str">
        <f>_xlfn.XLOOKUP($M:$M,People!$B:$B,People!A:A)</f>
        <v>Roxanne Rodriguez</v>
      </c>
      <c r="O710" s="10" t="s">
        <v>2948</v>
      </c>
      <c r="P710" s="10" t="str">
        <f>VLOOKUP(O710,Products!$A:$E,3,FALSE)</f>
        <v>3M</v>
      </c>
      <c r="Q710" s="31">
        <f>INDEX(Products!$E:$E,MATCH(O710,Products!$A:$A,0))</f>
        <v>0.4</v>
      </c>
      <c r="R710" s="10" t="s">
        <v>41</v>
      </c>
      <c r="S710" s="10" t="s">
        <v>53</v>
      </c>
      <c r="T710" s="10" t="s">
        <v>2949</v>
      </c>
      <c r="U710" s="12">
        <v>281.42400000000004</v>
      </c>
      <c r="V710" s="12">
        <v>11</v>
      </c>
      <c r="W710" s="12">
        <v>0.2</v>
      </c>
      <c r="X710" s="12">
        <v>-35.178000000000004</v>
      </c>
    </row>
    <row r="711" spans="1:24" ht="14" x14ac:dyDescent="0.3">
      <c r="A711" s="9">
        <v>710</v>
      </c>
      <c r="B711" s="14" t="s">
        <v>6368</v>
      </c>
      <c r="C711" s="15">
        <v>45112</v>
      </c>
      <c r="D711" s="15">
        <v>45112</v>
      </c>
      <c r="E711" s="10" t="s">
        <v>1124</v>
      </c>
      <c r="F711" s="10" t="s">
        <v>2944</v>
      </c>
      <c r="G711" s="10" t="s">
        <v>2945</v>
      </c>
      <c r="H711" s="10" t="s">
        <v>22</v>
      </c>
      <c r="I711" s="10" t="s">
        <v>23</v>
      </c>
      <c r="J711" s="10" t="s">
        <v>165</v>
      </c>
      <c r="K711" s="10" t="s">
        <v>94</v>
      </c>
      <c r="L711" s="10">
        <v>77036</v>
      </c>
      <c r="M711" s="10" t="s">
        <v>95</v>
      </c>
      <c r="N711" s="10" t="str">
        <f>_xlfn.XLOOKUP($M:$M,People!$B:$B,People!A:A)</f>
        <v>Roxanne Rodriguez</v>
      </c>
      <c r="O711" s="10" t="s">
        <v>735</v>
      </c>
      <c r="P711" s="10" t="str">
        <f>VLOOKUP(O711,Products!$A:$E,3,FALSE)</f>
        <v>Avery</v>
      </c>
      <c r="Q711" s="31">
        <f>INDEX(Products!$E:$E,MATCH(O711,Products!$A:$A,0))</f>
        <v>0.25</v>
      </c>
      <c r="R711" s="10" t="s">
        <v>41</v>
      </c>
      <c r="S711" s="10" t="s">
        <v>53</v>
      </c>
      <c r="T711" s="10" t="s">
        <v>736</v>
      </c>
      <c r="U711" s="12">
        <v>220.77600000000001</v>
      </c>
      <c r="V711" s="12">
        <v>3</v>
      </c>
      <c r="W711" s="12">
        <v>0.2</v>
      </c>
      <c r="X711" s="12">
        <v>-44.155200000000022</v>
      </c>
    </row>
    <row r="712" spans="1:24" ht="14" x14ac:dyDescent="0.3">
      <c r="A712" s="9">
        <v>711</v>
      </c>
      <c r="B712" s="14" t="s">
        <v>6367</v>
      </c>
      <c r="C712" s="15">
        <v>45112</v>
      </c>
      <c r="D712" s="15">
        <v>45115</v>
      </c>
      <c r="E712" s="10" t="s">
        <v>168</v>
      </c>
      <c r="F712" s="10" t="s">
        <v>1908</v>
      </c>
      <c r="G712" s="10" t="s">
        <v>1909</v>
      </c>
      <c r="H712" s="10" t="s">
        <v>22</v>
      </c>
      <c r="I712" s="10" t="s">
        <v>23</v>
      </c>
      <c r="J712" s="10" t="s">
        <v>292</v>
      </c>
      <c r="K712" s="10" t="s">
        <v>1294</v>
      </c>
      <c r="L712" s="10">
        <v>39212</v>
      </c>
      <c r="M712" s="10" t="s">
        <v>26</v>
      </c>
      <c r="N712" s="10" t="str">
        <f>_xlfn.XLOOKUP($M:$M,People!$B:$B,People!A:A)</f>
        <v>Fred Suzuki</v>
      </c>
      <c r="O712" s="10" t="s">
        <v>1144</v>
      </c>
      <c r="P712" s="10" t="str">
        <f>VLOOKUP(O712,Products!$A:$E,3,FALSE)</f>
        <v>IKEA</v>
      </c>
      <c r="Q712" s="31">
        <f>INDEX(Products!$E:$E,MATCH(O712,Products!$A:$A,0))</f>
        <v>0.26</v>
      </c>
      <c r="R712" s="10" t="s">
        <v>64</v>
      </c>
      <c r="S712" s="10" t="s">
        <v>144</v>
      </c>
      <c r="T712" s="10" t="s">
        <v>1145</v>
      </c>
      <c r="U712" s="12">
        <v>479.97</v>
      </c>
      <c r="V712" s="12">
        <v>3</v>
      </c>
      <c r="W712" s="12">
        <v>0</v>
      </c>
      <c r="X712" s="12">
        <v>163.18979999999999</v>
      </c>
    </row>
    <row r="713" spans="1:24" ht="14" x14ac:dyDescent="0.3">
      <c r="A713" s="9">
        <v>712</v>
      </c>
      <c r="B713" s="14" t="s">
        <v>6369</v>
      </c>
      <c r="C713" s="15">
        <v>45113</v>
      </c>
      <c r="D713" s="15">
        <v>45119</v>
      </c>
      <c r="E713" s="10" t="s">
        <v>44</v>
      </c>
      <c r="F713" s="10" t="s">
        <v>4187</v>
      </c>
      <c r="G713" s="10" t="s">
        <v>4188</v>
      </c>
      <c r="H713" s="10" t="s">
        <v>92</v>
      </c>
      <c r="I713" s="10" t="s">
        <v>23</v>
      </c>
      <c r="J713" s="10" t="s">
        <v>5740</v>
      </c>
      <c r="K713" s="10" t="s">
        <v>38</v>
      </c>
      <c r="L713" s="10">
        <v>92020</v>
      </c>
      <c r="M713" s="10" t="s">
        <v>39</v>
      </c>
      <c r="N713" s="10" t="str">
        <f>_xlfn.XLOOKUP($M:$M,People!$B:$B,People!A:A)</f>
        <v>Sadie Pawthorne</v>
      </c>
      <c r="O713" s="10" t="s">
        <v>3802</v>
      </c>
      <c r="P713" s="10" t="str">
        <f>VLOOKUP(O713,Products!$A:$E,3,FALSE)</f>
        <v>Samsung</v>
      </c>
      <c r="Q713" s="31">
        <f>INDEX(Products!$E:$E,MATCH(O713,Products!$A:$A,0))</f>
        <v>0.27</v>
      </c>
      <c r="R713" s="10" t="s">
        <v>28</v>
      </c>
      <c r="S713" s="10" t="s">
        <v>32</v>
      </c>
      <c r="T713" s="10" t="s">
        <v>3803</v>
      </c>
      <c r="U713" s="12">
        <v>478.48</v>
      </c>
      <c r="V713" s="12">
        <v>2</v>
      </c>
      <c r="W713" s="12">
        <v>0.2</v>
      </c>
      <c r="X713" s="12">
        <v>47.848000000000013</v>
      </c>
    </row>
    <row r="714" spans="1:24" ht="14" x14ac:dyDescent="0.3">
      <c r="A714" s="9">
        <v>713</v>
      </c>
      <c r="B714" s="14" t="s">
        <v>6370</v>
      </c>
      <c r="C714" s="15">
        <v>45113</v>
      </c>
      <c r="D714" s="15">
        <v>45115</v>
      </c>
      <c r="E714" s="10" t="s">
        <v>168</v>
      </c>
      <c r="F714" s="10" t="s">
        <v>1580</v>
      </c>
      <c r="G714" s="10" t="s">
        <v>1581</v>
      </c>
      <c r="H714" s="10" t="s">
        <v>22</v>
      </c>
      <c r="I714" s="10" t="s">
        <v>23</v>
      </c>
      <c r="J714" s="10" t="s">
        <v>237</v>
      </c>
      <c r="K714" s="10" t="s">
        <v>238</v>
      </c>
      <c r="L714" s="10">
        <v>10011</v>
      </c>
      <c r="M714" s="10" t="s">
        <v>133</v>
      </c>
      <c r="N714" s="10" t="str">
        <f>_xlfn.XLOOKUP($M:$M,People!$B:$B,People!A:A)</f>
        <v>Chuck Magee</v>
      </c>
      <c r="O714" s="10" t="s">
        <v>2885</v>
      </c>
      <c r="P714" s="10" t="str">
        <f>VLOOKUP(O714,Products!$A:$E,3,FALSE)</f>
        <v>Dell</v>
      </c>
      <c r="Q714" s="31">
        <f>INDEX(Products!$E:$E,MATCH(O714,Products!$A:$A,0))</f>
        <v>0.28000000000000003</v>
      </c>
      <c r="R714" s="10" t="s">
        <v>64</v>
      </c>
      <c r="S714" s="10" t="s">
        <v>1063</v>
      </c>
      <c r="T714" s="10" t="s">
        <v>2886</v>
      </c>
      <c r="U714" s="12">
        <v>559.99200000000008</v>
      </c>
      <c r="V714" s="12">
        <v>1</v>
      </c>
      <c r="W714" s="12">
        <v>0.2</v>
      </c>
      <c r="X714" s="12">
        <v>174.99749999999997</v>
      </c>
    </row>
    <row r="715" spans="1:24" ht="14" x14ac:dyDescent="0.3">
      <c r="A715" s="9">
        <v>714</v>
      </c>
      <c r="B715" s="14" t="s">
        <v>6371</v>
      </c>
      <c r="C715" s="15">
        <v>45114</v>
      </c>
      <c r="D715" s="15">
        <v>45118</v>
      </c>
      <c r="E715" s="10" t="s">
        <v>44</v>
      </c>
      <c r="F715" s="10" t="s">
        <v>1818</v>
      </c>
      <c r="G715" s="10" t="s">
        <v>1819</v>
      </c>
      <c r="H715" s="10" t="s">
        <v>22</v>
      </c>
      <c r="I715" s="10" t="s">
        <v>23</v>
      </c>
      <c r="J715" s="10" t="s">
        <v>131</v>
      </c>
      <c r="K715" s="10" t="s">
        <v>132</v>
      </c>
      <c r="L715" s="10">
        <v>19120</v>
      </c>
      <c r="M715" s="10" t="s">
        <v>133</v>
      </c>
      <c r="N715" s="10" t="str">
        <f>_xlfn.XLOOKUP($M:$M,People!$B:$B,People!A:A)</f>
        <v>Chuck Magee</v>
      </c>
      <c r="O715" s="10" t="s">
        <v>2669</v>
      </c>
      <c r="P715" s="10" t="str">
        <f>VLOOKUP(O715,Products!$A:$E,3,FALSE)</f>
        <v>Staples</v>
      </c>
      <c r="Q715" s="31">
        <f>INDEX(Products!$E:$E,MATCH(O715,Products!$A:$A,0))</f>
        <v>0.28999999999999998</v>
      </c>
      <c r="R715" s="10" t="s">
        <v>28</v>
      </c>
      <c r="S715" s="10" t="s">
        <v>32</v>
      </c>
      <c r="T715" s="10" t="s">
        <v>2670</v>
      </c>
      <c r="U715" s="12">
        <v>172.18599999999998</v>
      </c>
      <c r="V715" s="12">
        <v>2</v>
      </c>
      <c r="W715" s="12">
        <v>0.3</v>
      </c>
      <c r="X715" s="12">
        <v>-46.736200000000011</v>
      </c>
    </row>
    <row r="716" spans="1:24" ht="14" x14ac:dyDescent="0.3">
      <c r="A716" s="9">
        <v>715</v>
      </c>
      <c r="B716" s="14" t="s">
        <v>6371</v>
      </c>
      <c r="C716" s="15">
        <v>45114</v>
      </c>
      <c r="D716" s="15">
        <v>45118</v>
      </c>
      <c r="E716" s="10" t="s">
        <v>44</v>
      </c>
      <c r="F716" s="10" t="s">
        <v>1818</v>
      </c>
      <c r="G716" s="10" t="s">
        <v>1819</v>
      </c>
      <c r="H716" s="10" t="s">
        <v>22</v>
      </c>
      <c r="I716" s="10" t="s">
        <v>23</v>
      </c>
      <c r="J716" s="10" t="s">
        <v>131</v>
      </c>
      <c r="K716" s="10" t="s">
        <v>132</v>
      </c>
      <c r="L716" s="10">
        <v>19120</v>
      </c>
      <c r="M716" s="10" t="s">
        <v>133</v>
      </c>
      <c r="N716" s="10" t="str">
        <f>_xlfn.XLOOKUP($M:$M,People!$B:$B,People!A:A)</f>
        <v>Chuck Magee</v>
      </c>
      <c r="O716" s="10" t="s">
        <v>1618</v>
      </c>
      <c r="P716" s="10" t="str">
        <f>VLOOKUP(O716,Products!$A:$E,3,FALSE)</f>
        <v>Office Depot</v>
      </c>
      <c r="Q716" s="31">
        <f>INDEX(Products!$E:$E,MATCH(O716,Products!$A:$A,0))</f>
        <v>0.3</v>
      </c>
      <c r="R716" s="10" t="s">
        <v>28</v>
      </c>
      <c r="S716" s="10" t="s">
        <v>58</v>
      </c>
      <c r="T716" s="10" t="s">
        <v>1619</v>
      </c>
      <c r="U716" s="12">
        <v>69.00800000000001</v>
      </c>
      <c r="V716" s="12">
        <v>2</v>
      </c>
      <c r="W716" s="12">
        <v>0.2</v>
      </c>
      <c r="X716" s="12">
        <v>12.0764</v>
      </c>
    </row>
    <row r="717" spans="1:24" ht="14" x14ac:dyDescent="0.3">
      <c r="A717" s="9">
        <v>716</v>
      </c>
      <c r="B717" s="14" t="s">
        <v>6372</v>
      </c>
      <c r="C717" s="15">
        <v>45115</v>
      </c>
      <c r="D717" s="15">
        <v>45117</v>
      </c>
      <c r="E717" s="10" t="s">
        <v>168</v>
      </c>
      <c r="F717" s="10" t="s">
        <v>4602</v>
      </c>
      <c r="G717" s="10" t="s">
        <v>4603</v>
      </c>
      <c r="H717" s="10" t="s">
        <v>22</v>
      </c>
      <c r="I717" s="10" t="s">
        <v>23</v>
      </c>
      <c r="J717" s="10" t="s">
        <v>2880</v>
      </c>
      <c r="K717" s="10" t="s">
        <v>238</v>
      </c>
      <c r="L717" s="10">
        <v>14215</v>
      </c>
      <c r="M717" s="10" t="s">
        <v>133</v>
      </c>
      <c r="N717" s="10" t="str">
        <f>_xlfn.XLOOKUP($M:$M,People!$B:$B,People!A:A)</f>
        <v>Chuck Magee</v>
      </c>
      <c r="O717" s="10" t="s">
        <v>1590</v>
      </c>
      <c r="P717" s="10" t="str">
        <f>VLOOKUP(O717,Products!$A:$E,3,FALSE)</f>
        <v>Canon</v>
      </c>
      <c r="Q717" s="31">
        <f>INDEX(Products!$E:$E,MATCH(O717,Products!$A:$A,0))</f>
        <v>0.38</v>
      </c>
      <c r="R717" s="10" t="s">
        <v>28</v>
      </c>
      <c r="S717" s="10" t="s">
        <v>32</v>
      </c>
      <c r="T717" s="10" t="s">
        <v>1591</v>
      </c>
      <c r="U717" s="12">
        <v>63.882000000000005</v>
      </c>
      <c r="V717" s="12">
        <v>1</v>
      </c>
      <c r="W717" s="12">
        <v>0.1</v>
      </c>
      <c r="X717" s="12">
        <v>10.647000000000004</v>
      </c>
    </row>
    <row r="718" spans="1:24" ht="14" x14ac:dyDescent="0.3">
      <c r="A718" s="9">
        <v>717</v>
      </c>
      <c r="B718" s="14" t="s">
        <v>6373</v>
      </c>
      <c r="C718" s="15">
        <v>45115</v>
      </c>
      <c r="D718" s="15">
        <v>45119</v>
      </c>
      <c r="E718" s="10" t="s">
        <v>44</v>
      </c>
      <c r="F718" s="10" t="s">
        <v>1368</v>
      </c>
      <c r="G718" s="10" t="s">
        <v>1369</v>
      </c>
      <c r="H718" s="10" t="s">
        <v>36</v>
      </c>
      <c r="I718" s="10" t="s">
        <v>23</v>
      </c>
      <c r="J718" s="10" t="s">
        <v>114</v>
      </c>
      <c r="K718" s="10" t="s">
        <v>38</v>
      </c>
      <c r="L718" s="10">
        <v>94122</v>
      </c>
      <c r="M718" s="10" t="s">
        <v>39</v>
      </c>
      <c r="N718" s="10" t="str">
        <f>_xlfn.XLOOKUP($M:$M,People!$B:$B,People!A:A)</f>
        <v>Sadie Pawthorne</v>
      </c>
      <c r="O718" s="10" t="s">
        <v>3311</v>
      </c>
      <c r="P718" s="10" t="str">
        <f>VLOOKUP(O718,Products!$A:$E,3,FALSE)</f>
        <v>Staples</v>
      </c>
      <c r="Q718" s="31">
        <f>INDEX(Products!$E:$E,MATCH(O718,Products!$A:$A,0))</f>
        <v>0.28999999999999998</v>
      </c>
      <c r="R718" s="10" t="s">
        <v>28</v>
      </c>
      <c r="S718" s="10" t="s">
        <v>50</v>
      </c>
      <c r="T718" s="10" t="s">
        <v>3312</v>
      </c>
      <c r="U718" s="12">
        <v>502.48800000000006</v>
      </c>
      <c r="V718" s="12">
        <v>3</v>
      </c>
      <c r="W718" s="12">
        <v>0.2</v>
      </c>
      <c r="X718" s="12">
        <v>-87.935400000000044</v>
      </c>
    </row>
    <row r="719" spans="1:24" ht="14" x14ac:dyDescent="0.3">
      <c r="A719" s="9">
        <v>718</v>
      </c>
      <c r="B719" s="14" t="s">
        <v>6373</v>
      </c>
      <c r="C719" s="15">
        <v>45115</v>
      </c>
      <c r="D719" s="15">
        <v>45119</v>
      </c>
      <c r="E719" s="10" t="s">
        <v>44</v>
      </c>
      <c r="F719" s="10" t="s">
        <v>1368</v>
      </c>
      <c r="G719" s="10" t="s">
        <v>1369</v>
      </c>
      <c r="H719" s="10" t="s">
        <v>36</v>
      </c>
      <c r="I719" s="10" t="s">
        <v>23</v>
      </c>
      <c r="J719" s="10" t="s">
        <v>114</v>
      </c>
      <c r="K719" s="10" t="s">
        <v>38</v>
      </c>
      <c r="L719" s="10">
        <v>94122</v>
      </c>
      <c r="M719" s="10" t="s">
        <v>39</v>
      </c>
      <c r="N719" s="10" t="str">
        <f>_xlfn.XLOOKUP($M:$M,People!$B:$B,People!A:A)</f>
        <v>Sadie Pawthorne</v>
      </c>
      <c r="O719" s="10" t="s">
        <v>2623</v>
      </c>
      <c r="P719" s="10" t="str">
        <f>VLOOKUP(O719,Products!$A:$E,3,FALSE)</f>
        <v>Logitech</v>
      </c>
      <c r="Q719" s="31">
        <f>INDEX(Products!$E:$E,MATCH(O719,Products!$A:$A,0))</f>
        <v>0.31</v>
      </c>
      <c r="R719" s="10" t="s">
        <v>41</v>
      </c>
      <c r="S719" s="10" t="s">
        <v>68</v>
      </c>
      <c r="T719" s="10" t="s">
        <v>2624</v>
      </c>
      <c r="U719" s="12">
        <v>196.70400000000001</v>
      </c>
      <c r="V719" s="12">
        <v>6</v>
      </c>
      <c r="W719" s="12">
        <v>0.2</v>
      </c>
      <c r="X719" s="12">
        <v>68.846399999999974</v>
      </c>
    </row>
    <row r="720" spans="1:24" ht="14" x14ac:dyDescent="0.3">
      <c r="A720" s="9">
        <v>719</v>
      </c>
      <c r="B720" s="14" t="s">
        <v>6374</v>
      </c>
      <c r="C720" s="15">
        <v>45116</v>
      </c>
      <c r="D720" s="15">
        <v>45121</v>
      </c>
      <c r="E720" s="10" t="s">
        <v>44</v>
      </c>
      <c r="F720" s="10" t="s">
        <v>2011</v>
      </c>
      <c r="G720" s="10" t="s">
        <v>2012</v>
      </c>
      <c r="H720" s="10" t="s">
        <v>92</v>
      </c>
      <c r="I720" s="10" t="s">
        <v>23</v>
      </c>
      <c r="J720" s="10" t="s">
        <v>114</v>
      </c>
      <c r="K720" s="10" t="s">
        <v>38</v>
      </c>
      <c r="L720" s="10">
        <v>94122</v>
      </c>
      <c r="M720" s="10" t="s">
        <v>39</v>
      </c>
      <c r="N720" s="10" t="str">
        <f>_xlfn.XLOOKUP($M:$M,People!$B:$B,People!A:A)</f>
        <v>Sadie Pawthorne</v>
      </c>
      <c r="O720" s="10" t="s">
        <v>5124</v>
      </c>
      <c r="P720" s="10" t="str">
        <f>VLOOKUP(O720,Products!$A:$E,3,FALSE)</f>
        <v>IKEA</v>
      </c>
      <c r="Q720" s="31">
        <f>INDEX(Products!$E:$E,MATCH(O720,Products!$A:$A,0))</f>
        <v>0.3</v>
      </c>
      <c r="R720" s="10" t="s">
        <v>28</v>
      </c>
      <c r="S720" s="10" t="s">
        <v>29</v>
      </c>
      <c r="T720" s="10" t="s">
        <v>5125</v>
      </c>
      <c r="U720" s="12">
        <v>119.83299999999998</v>
      </c>
      <c r="V720" s="12">
        <v>1</v>
      </c>
      <c r="W720" s="12">
        <v>0.15</v>
      </c>
      <c r="X720" s="12">
        <v>7.0489999999999995</v>
      </c>
    </row>
    <row r="721" spans="1:24" ht="14" x14ac:dyDescent="0.3">
      <c r="A721" s="9">
        <v>720</v>
      </c>
      <c r="B721" s="14" t="s">
        <v>6374</v>
      </c>
      <c r="C721" s="15">
        <v>45116</v>
      </c>
      <c r="D721" s="15">
        <v>45121</v>
      </c>
      <c r="E721" s="10" t="s">
        <v>44</v>
      </c>
      <c r="F721" s="10" t="s">
        <v>2011</v>
      </c>
      <c r="G721" s="10" t="s">
        <v>2012</v>
      </c>
      <c r="H721" s="10" t="s">
        <v>92</v>
      </c>
      <c r="I721" s="10" t="s">
        <v>23</v>
      </c>
      <c r="J721" s="10" t="s">
        <v>114</v>
      </c>
      <c r="K721" s="10" t="s">
        <v>38</v>
      </c>
      <c r="L721" s="10">
        <v>94122</v>
      </c>
      <c r="M721" s="10" t="s">
        <v>39</v>
      </c>
      <c r="N721" s="10" t="str">
        <f>_xlfn.XLOOKUP($M:$M,People!$B:$B,People!A:A)</f>
        <v>Sadie Pawthorne</v>
      </c>
      <c r="O721" s="10" t="s">
        <v>3449</v>
      </c>
      <c r="P721" s="10" t="str">
        <f>VLOOKUP(O721,Products!$A:$E,3,FALSE)</f>
        <v>HP</v>
      </c>
      <c r="Q721" s="31">
        <f>INDEX(Products!$E:$E,MATCH(O721,Products!$A:$A,0))</f>
        <v>0.31</v>
      </c>
      <c r="R721" s="10" t="s">
        <v>41</v>
      </c>
      <c r="S721" s="10" t="s">
        <v>61</v>
      </c>
      <c r="T721" s="10" t="s">
        <v>3450</v>
      </c>
      <c r="U721" s="12">
        <v>5.56</v>
      </c>
      <c r="V721" s="12">
        <v>2</v>
      </c>
      <c r="W721" s="12">
        <v>0</v>
      </c>
      <c r="X721" s="12">
        <v>2.2239999999999998</v>
      </c>
    </row>
    <row r="722" spans="1:24" ht="14" x14ac:dyDescent="0.3">
      <c r="A722" s="9">
        <v>721</v>
      </c>
      <c r="B722" s="14" t="s">
        <v>6374</v>
      </c>
      <c r="C722" s="15">
        <v>45116</v>
      </c>
      <c r="D722" s="15">
        <v>45121</v>
      </c>
      <c r="E722" s="10" t="s">
        <v>44</v>
      </c>
      <c r="F722" s="10" t="s">
        <v>2011</v>
      </c>
      <c r="G722" s="10" t="s">
        <v>2012</v>
      </c>
      <c r="H722" s="10" t="s">
        <v>92</v>
      </c>
      <c r="I722" s="10" t="s">
        <v>23</v>
      </c>
      <c r="J722" s="10" t="s">
        <v>114</v>
      </c>
      <c r="K722" s="10" t="s">
        <v>38</v>
      </c>
      <c r="L722" s="10">
        <v>94122</v>
      </c>
      <c r="M722" s="10" t="s">
        <v>39</v>
      </c>
      <c r="N722" s="10" t="str">
        <f>_xlfn.XLOOKUP($M:$M,People!$B:$B,People!A:A)</f>
        <v>Sadie Pawthorne</v>
      </c>
      <c r="O722" s="10" t="s">
        <v>393</v>
      </c>
      <c r="P722" s="10" t="str">
        <f>VLOOKUP(O722,Products!$A:$E,3,FALSE)</f>
        <v>Canon</v>
      </c>
      <c r="Q722" s="31">
        <f>INDEX(Products!$E:$E,MATCH(O722,Products!$A:$A,0))</f>
        <v>0.32</v>
      </c>
      <c r="R722" s="10" t="s">
        <v>41</v>
      </c>
      <c r="S722" s="10" t="s">
        <v>68</v>
      </c>
      <c r="T722" s="10" t="s">
        <v>394</v>
      </c>
      <c r="U722" s="12">
        <v>14.303999999999998</v>
      </c>
      <c r="V722" s="12">
        <v>6</v>
      </c>
      <c r="W722" s="12">
        <v>0.2</v>
      </c>
      <c r="X722" s="12">
        <v>4.6487999999999987</v>
      </c>
    </row>
    <row r="723" spans="1:24" ht="14" x14ac:dyDescent="0.3">
      <c r="A723" s="9">
        <v>722</v>
      </c>
      <c r="B723" s="14" t="s">
        <v>6375</v>
      </c>
      <c r="C723" s="15">
        <v>45116</v>
      </c>
      <c r="D723" s="15">
        <v>45120</v>
      </c>
      <c r="E723" s="10" t="s">
        <v>44</v>
      </c>
      <c r="F723" s="10" t="s">
        <v>4810</v>
      </c>
      <c r="G723" s="10" t="s">
        <v>4811</v>
      </c>
      <c r="H723" s="10" t="s">
        <v>92</v>
      </c>
      <c r="I723" s="10" t="s">
        <v>23</v>
      </c>
      <c r="J723" s="10" t="s">
        <v>37</v>
      </c>
      <c r="K723" s="10" t="s">
        <v>38</v>
      </c>
      <c r="L723" s="10">
        <v>90049</v>
      </c>
      <c r="M723" s="10" t="s">
        <v>39</v>
      </c>
      <c r="N723" s="10" t="str">
        <f>_xlfn.XLOOKUP($M:$M,People!$B:$B,People!A:A)</f>
        <v>Sadie Pawthorne</v>
      </c>
      <c r="O723" s="10" t="s">
        <v>207</v>
      </c>
      <c r="P723" s="10" t="str">
        <f>VLOOKUP(O723,Products!$A:$E,3,FALSE)</f>
        <v>Office Depot</v>
      </c>
      <c r="Q723" s="31">
        <f>INDEX(Products!$E:$E,MATCH(O723,Products!$A:$A,0))</f>
        <v>0.3</v>
      </c>
      <c r="R723" s="10" t="s">
        <v>41</v>
      </c>
      <c r="S723" s="10" t="s">
        <v>68</v>
      </c>
      <c r="T723" s="10" t="s">
        <v>208</v>
      </c>
      <c r="U723" s="12">
        <v>41.904000000000003</v>
      </c>
      <c r="V723" s="12">
        <v>6</v>
      </c>
      <c r="W723" s="12">
        <v>0.2</v>
      </c>
      <c r="X723" s="12">
        <v>14.142599999999996</v>
      </c>
    </row>
    <row r="724" spans="1:24" ht="14" x14ac:dyDescent="0.3">
      <c r="A724" s="9">
        <v>723</v>
      </c>
      <c r="B724" s="14" t="s">
        <v>6375</v>
      </c>
      <c r="C724" s="15">
        <v>45116</v>
      </c>
      <c r="D724" s="15">
        <v>45120</v>
      </c>
      <c r="E724" s="10" t="s">
        <v>44</v>
      </c>
      <c r="F724" s="10" t="s">
        <v>4810</v>
      </c>
      <c r="G724" s="10" t="s">
        <v>4811</v>
      </c>
      <c r="H724" s="10" t="s">
        <v>92</v>
      </c>
      <c r="I724" s="10" t="s">
        <v>23</v>
      </c>
      <c r="J724" s="10" t="s">
        <v>37</v>
      </c>
      <c r="K724" s="10" t="s">
        <v>38</v>
      </c>
      <c r="L724" s="10">
        <v>90049</v>
      </c>
      <c r="M724" s="10" t="s">
        <v>39</v>
      </c>
      <c r="N724" s="10" t="str">
        <f>_xlfn.XLOOKUP($M:$M,People!$B:$B,People!A:A)</f>
        <v>Sadie Pawthorne</v>
      </c>
      <c r="O724" s="10" t="s">
        <v>4375</v>
      </c>
      <c r="P724" s="10" t="str">
        <f>VLOOKUP(O724,Products!$A:$E,3,FALSE)</f>
        <v>Logitech</v>
      </c>
      <c r="Q724" s="31">
        <f>INDEX(Products!$E:$E,MATCH(O724,Products!$A:$A,0))</f>
        <v>0.33</v>
      </c>
      <c r="R724" s="10" t="s">
        <v>41</v>
      </c>
      <c r="S724" s="10" t="s">
        <v>42</v>
      </c>
      <c r="T724" s="10" t="s">
        <v>4376</v>
      </c>
      <c r="U724" s="12">
        <v>2.88</v>
      </c>
      <c r="V724" s="12">
        <v>1</v>
      </c>
      <c r="W724" s="12">
        <v>0</v>
      </c>
      <c r="X724" s="12">
        <v>1.4112</v>
      </c>
    </row>
    <row r="725" spans="1:24" ht="14" x14ac:dyDescent="0.3">
      <c r="A725" s="9">
        <v>724</v>
      </c>
      <c r="B725" s="14" t="s">
        <v>6376</v>
      </c>
      <c r="C725" s="15">
        <v>45116</v>
      </c>
      <c r="D725" s="15">
        <v>45122</v>
      </c>
      <c r="E725" s="10" t="s">
        <v>44</v>
      </c>
      <c r="F725" s="10" t="s">
        <v>2215</v>
      </c>
      <c r="G725" s="10" t="s">
        <v>2216</v>
      </c>
      <c r="H725" s="10" t="s">
        <v>36</v>
      </c>
      <c r="I725" s="10" t="s">
        <v>23</v>
      </c>
      <c r="J725" s="10" t="s">
        <v>714</v>
      </c>
      <c r="K725" s="10" t="s">
        <v>94</v>
      </c>
      <c r="L725" s="10">
        <v>75217</v>
      </c>
      <c r="M725" s="10" t="s">
        <v>95</v>
      </c>
      <c r="N725" s="10" t="str">
        <f>_xlfn.XLOOKUP($M:$M,People!$B:$B,People!A:A)</f>
        <v>Roxanne Rodriguez</v>
      </c>
      <c r="O725" s="10" t="s">
        <v>4351</v>
      </c>
      <c r="P725" s="10" t="str">
        <f>VLOOKUP(O725,Products!$A:$E,3,FALSE)</f>
        <v>3M</v>
      </c>
      <c r="Q725" s="31">
        <f>INDEX(Products!$E:$E,MATCH(O725,Products!$A:$A,0))</f>
        <v>0.34</v>
      </c>
      <c r="R725" s="10" t="s">
        <v>41</v>
      </c>
      <c r="S725" s="10" t="s">
        <v>82</v>
      </c>
      <c r="T725" s="10" t="s">
        <v>4352</v>
      </c>
      <c r="U725" s="12">
        <v>14.352000000000002</v>
      </c>
      <c r="V725" s="12">
        <v>3</v>
      </c>
      <c r="W725" s="12">
        <v>0.2</v>
      </c>
      <c r="X725" s="12">
        <v>4.4849999999999994</v>
      </c>
    </row>
    <row r="726" spans="1:24" ht="14" x14ac:dyDescent="0.3">
      <c r="A726" s="9">
        <v>725</v>
      </c>
      <c r="B726" s="14" t="s">
        <v>6374</v>
      </c>
      <c r="C726" s="15">
        <v>45116</v>
      </c>
      <c r="D726" s="15">
        <v>45121</v>
      </c>
      <c r="E726" s="10" t="s">
        <v>44</v>
      </c>
      <c r="F726" s="10" t="s">
        <v>2011</v>
      </c>
      <c r="G726" s="10" t="s">
        <v>2012</v>
      </c>
      <c r="H726" s="10" t="s">
        <v>92</v>
      </c>
      <c r="I726" s="10" t="s">
        <v>23</v>
      </c>
      <c r="J726" s="10" t="s">
        <v>114</v>
      </c>
      <c r="K726" s="10" t="s">
        <v>38</v>
      </c>
      <c r="L726" s="10">
        <v>94122</v>
      </c>
      <c r="M726" s="10" t="s">
        <v>39</v>
      </c>
      <c r="N726" s="10" t="str">
        <f>_xlfn.XLOOKUP($M:$M,People!$B:$B,People!A:A)</f>
        <v>Sadie Pawthorne</v>
      </c>
      <c r="O726" s="10" t="s">
        <v>81</v>
      </c>
      <c r="P726" s="10" t="str">
        <f>VLOOKUP(O726,Products!$A:$E,3,FALSE)</f>
        <v>HP</v>
      </c>
      <c r="Q726" s="31">
        <f>INDEX(Products!$E:$E,MATCH(O726,Products!$A:$A,0))</f>
        <v>0.25</v>
      </c>
      <c r="R726" s="10" t="s">
        <v>41</v>
      </c>
      <c r="S726" s="10" t="s">
        <v>82</v>
      </c>
      <c r="T726" s="10" t="s">
        <v>83</v>
      </c>
      <c r="U726" s="12">
        <v>32.400000000000006</v>
      </c>
      <c r="V726" s="12">
        <v>5</v>
      </c>
      <c r="W726" s="12">
        <v>0</v>
      </c>
      <c r="X726" s="12">
        <v>15.552000000000001</v>
      </c>
    </row>
    <row r="727" spans="1:24" ht="14" x14ac:dyDescent="0.3">
      <c r="A727" s="9">
        <v>726</v>
      </c>
      <c r="B727" s="14" t="s">
        <v>6376</v>
      </c>
      <c r="C727" s="15">
        <v>45116</v>
      </c>
      <c r="D727" s="15">
        <v>45122</v>
      </c>
      <c r="E727" s="10" t="s">
        <v>44</v>
      </c>
      <c r="F727" s="10" t="s">
        <v>2215</v>
      </c>
      <c r="G727" s="10" t="s">
        <v>2216</v>
      </c>
      <c r="H727" s="10" t="s">
        <v>36</v>
      </c>
      <c r="I727" s="10" t="s">
        <v>23</v>
      </c>
      <c r="J727" s="10" t="s">
        <v>714</v>
      </c>
      <c r="K727" s="10" t="s">
        <v>94</v>
      </c>
      <c r="L727" s="10">
        <v>75217</v>
      </c>
      <c r="M727" s="10" t="s">
        <v>95</v>
      </c>
      <c r="N727" s="10" t="str">
        <f>_xlfn.XLOOKUP($M:$M,People!$B:$B,People!A:A)</f>
        <v>Roxanne Rodriguez</v>
      </c>
      <c r="O727" s="10" t="s">
        <v>3017</v>
      </c>
      <c r="P727" s="10" t="str">
        <f>VLOOKUP(O727,Products!$A:$E,3,FALSE)</f>
        <v>HP</v>
      </c>
      <c r="Q727" s="31">
        <f>INDEX(Products!$E:$E,MATCH(O727,Products!$A:$A,0))</f>
        <v>0.33</v>
      </c>
      <c r="R727" s="10" t="s">
        <v>41</v>
      </c>
      <c r="S727" s="10" t="s">
        <v>82</v>
      </c>
      <c r="T727" s="10" t="s">
        <v>3018</v>
      </c>
      <c r="U727" s="12">
        <v>10.368000000000002</v>
      </c>
      <c r="V727" s="12">
        <v>2</v>
      </c>
      <c r="W727" s="12">
        <v>0.2</v>
      </c>
      <c r="X727" s="12">
        <v>3.6288</v>
      </c>
    </row>
    <row r="728" spans="1:24" ht="14" x14ac:dyDescent="0.3">
      <c r="A728" s="9">
        <v>727</v>
      </c>
      <c r="B728" s="14" t="s">
        <v>6375</v>
      </c>
      <c r="C728" s="15">
        <v>45116</v>
      </c>
      <c r="D728" s="15">
        <v>45120</v>
      </c>
      <c r="E728" s="10" t="s">
        <v>44</v>
      </c>
      <c r="F728" s="10" t="s">
        <v>4810</v>
      </c>
      <c r="G728" s="10" t="s">
        <v>4811</v>
      </c>
      <c r="H728" s="10" t="s">
        <v>92</v>
      </c>
      <c r="I728" s="10" t="s">
        <v>23</v>
      </c>
      <c r="J728" s="10" t="s">
        <v>37</v>
      </c>
      <c r="K728" s="10" t="s">
        <v>38</v>
      </c>
      <c r="L728" s="10">
        <v>90049</v>
      </c>
      <c r="M728" s="10" t="s">
        <v>39</v>
      </c>
      <c r="N728" s="10" t="str">
        <f>_xlfn.XLOOKUP($M:$M,People!$B:$B,People!A:A)</f>
        <v>Sadie Pawthorne</v>
      </c>
      <c r="O728" s="10" t="s">
        <v>3852</v>
      </c>
      <c r="P728" s="10" t="str">
        <f>VLOOKUP(O728,Products!$A:$E,3,FALSE)</f>
        <v>Avery</v>
      </c>
      <c r="Q728" s="31">
        <f>INDEX(Products!$E:$E,MATCH(O728,Products!$A:$A,0))</f>
        <v>0.35</v>
      </c>
      <c r="R728" s="10" t="s">
        <v>41</v>
      </c>
      <c r="S728" s="10" t="s">
        <v>53</v>
      </c>
      <c r="T728" s="10" t="s">
        <v>3853</v>
      </c>
      <c r="U728" s="12">
        <v>23.92</v>
      </c>
      <c r="V728" s="12">
        <v>4</v>
      </c>
      <c r="W728" s="12">
        <v>0</v>
      </c>
      <c r="X728" s="12">
        <v>4.066399999999998</v>
      </c>
    </row>
    <row r="729" spans="1:24" ht="14" x14ac:dyDescent="0.3">
      <c r="A729" s="9">
        <v>728</v>
      </c>
      <c r="B729" s="14" t="s">
        <v>6377</v>
      </c>
      <c r="C729" s="15">
        <v>45118</v>
      </c>
      <c r="D729" s="15">
        <v>45122</v>
      </c>
      <c r="E729" s="10" t="s">
        <v>44</v>
      </c>
      <c r="F729" s="10" t="s">
        <v>1173</v>
      </c>
      <c r="G729" s="10" t="s">
        <v>1174</v>
      </c>
      <c r="H729" s="10" t="s">
        <v>36</v>
      </c>
      <c r="I729" s="10" t="s">
        <v>23</v>
      </c>
      <c r="J729" s="10" t="s">
        <v>1001</v>
      </c>
      <c r="K729" s="10" t="s">
        <v>691</v>
      </c>
      <c r="L729" s="10">
        <v>7601</v>
      </c>
      <c r="M729" s="10" t="s">
        <v>133</v>
      </c>
      <c r="N729" s="10" t="str">
        <f>_xlfn.XLOOKUP($M:$M,People!$B:$B,People!A:A)</f>
        <v>Chuck Magee</v>
      </c>
      <c r="O729" s="10" t="s">
        <v>1552</v>
      </c>
      <c r="P729" s="10" t="str">
        <f>VLOOKUP(O729,Products!$A:$E,3,FALSE)</f>
        <v>Avery</v>
      </c>
      <c r="Q729" s="31">
        <f>INDEX(Products!$E:$E,MATCH(O729,Products!$A:$A,0))</f>
        <v>0.31</v>
      </c>
      <c r="R729" s="10" t="s">
        <v>28</v>
      </c>
      <c r="S729" s="10" t="s">
        <v>32</v>
      </c>
      <c r="T729" s="10" t="s">
        <v>1553</v>
      </c>
      <c r="U729" s="12">
        <v>854.94</v>
      </c>
      <c r="V729" s="12">
        <v>3</v>
      </c>
      <c r="W729" s="12">
        <v>0</v>
      </c>
      <c r="X729" s="12">
        <v>213.73500000000001</v>
      </c>
    </row>
    <row r="730" spans="1:24" ht="14" x14ac:dyDescent="0.3">
      <c r="A730" s="9">
        <v>729</v>
      </c>
      <c r="B730" s="14" t="s">
        <v>6377</v>
      </c>
      <c r="C730" s="15">
        <v>45118</v>
      </c>
      <c r="D730" s="15">
        <v>45122</v>
      </c>
      <c r="E730" s="10" t="s">
        <v>44</v>
      </c>
      <c r="F730" s="10" t="s">
        <v>1173</v>
      </c>
      <c r="G730" s="10" t="s">
        <v>1174</v>
      </c>
      <c r="H730" s="10" t="s">
        <v>36</v>
      </c>
      <c r="I730" s="10" t="s">
        <v>23</v>
      </c>
      <c r="J730" s="10" t="s">
        <v>1001</v>
      </c>
      <c r="K730" s="10" t="s">
        <v>691</v>
      </c>
      <c r="L730" s="10">
        <v>7601</v>
      </c>
      <c r="M730" s="10" t="s">
        <v>133</v>
      </c>
      <c r="N730" s="10" t="str">
        <f>_xlfn.XLOOKUP($M:$M,People!$B:$B,People!A:A)</f>
        <v>Chuck Magee</v>
      </c>
      <c r="O730" s="10" t="s">
        <v>376</v>
      </c>
      <c r="P730" s="10" t="str">
        <f>VLOOKUP(O730,Products!$A:$E,3,FALSE)</f>
        <v>IKEA</v>
      </c>
      <c r="Q730" s="31">
        <f>INDEX(Products!$E:$E,MATCH(O730,Products!$A:$A,0))</f>
        <v>0.36</v>
      </c>
      <c r="R730" s="10" t="s">
        <v>28</v>
      </c>
      <c r="S730" s="10" t="s">
        <v>58</v>
      </c>
      <c r="T730" s="10" t="s">
        <v>377</v>
      </c>
      <c r="U730" s="12">
        <v>124.10999999999999</v>
      </c>
      <c r="V730" s="12">
        <v>9</v>
      </c>
      <c r="W730" s="12">
        <v>0</v>
      </c>
      <c r="X730" s="12">
        <v>52.126200000000004</v>
      </c>
    </row>
    <row r="731" spans="1:24" ht="14" x14ac:dyDescent="0.3">
      <c r="A731" s="9">
        <v>730</v>
      </c>
      <c r="B731" s="14" t="s">
        <v>6378</v>
      </c>
      <c r="C731" s="15">
        <v>45118</v>
      </c>
      <c r="D731" s="15">
        <v>45122</v>
      </c>
      <c r="E731" s="10" t="s">
        <v>44</v>
      </c>
      <c r="F731" s="10" t="s">
        <v>4945</v>
      </c>
      <c r="G731" s="10" t="s">
        <v>4946</v>
      </c>
      <c r="H731" s="10" t="s">
        <v>22</v>
      </c>
      <c r="I731" s="10" t="s">
        <v>23</v>
      </c>
      <c r="J731" s="10" t="s">
        <v>237</v>
      </c>
      <c r="K731" s="10" t="s">
        <v>238</v>
      </c>
      <c r="L731" s="10">
        <v>10011</v>
      </c>
      <c r="M731" s="10" t="s">
        <v>133</v>
      </c>
      <c r="N731" s="10" t="str">
        <f>_xlfn.XLOOKUP($M:$M,People!$B:$B,People!A:A)</f>
        <v>Chuck Magee</v>
      </c>
      <c r="O731" s="10" t="s">
        <v>3864</v>
      </c>
      <c r="P731" s="10" t="str">
        <f>VLOOKUP(O731,Products!$A:$E,3,FALSE)</f>
        <v>Samsung</v>
      </c>
      <c r="Q731" s="31">
        <f>INDEX(Products!$E:$E,MATCH(O731,Products!$A:$A,0))</f>
        <v>0.37</v>
      </c>
      <c r="R731" s="10" t="s">
        <v>41</v>
      </c>
      <c r="S731" s="10" t="s">
        <v>68</v>
      </c>
      <c r="T731" s="10" t="s">
        <v>3865</v>
      </c>
      <c r="U731" s="12">
        <v>18.28</v>
      </c>
      <c r="V731" s="12">
        <v>5</v>
      </c>
      <c r="W731" s="12">
        <v>0.2</v>
      </c>
      <c r="X731" s="12">
        <v>6.3979999999999997</v>
      </c>
    </row>
    <row r="732" spans="1:24" ht="14" x14ac:dyDescent="0.3">
      <c r="A732" s="9">
        <v>731</v>
      </c>
      <c r="B732" s="14" t="s">
        <v>6377</v>
      </c>
      <c r="C732" s="15">
        <v>45118</v>
      </c>
      <c r="D732" s="15">
        <v>45122</v>
      </c>
      <c r="E732" s="10" t="s">
        <v>44</v>
      </c>
      <c r="F732" s="10" t="s">
        <v>1173</v>
      </c>
      <c r="G732" s="10" t="s">
        <v>1174</v>
      </c>
      <c r="H732" s="10" t="s">
        <v>36</v>
      </c>
      <c r="I732" s="10" t="s">
        <v>23</v>
      </c>
      <c r="J732" s="10" t="s">
        <v>1001</v>
      </c>
      <c r="K732" s="10" t="s">
        <v>691</v>
      </c>
      <c r="L732" s="10">
        <v>7601</v>
      </c>
      <c r="M732" s="10" t="s">
        <v>133</v>
      </c>
      <c r="N732" s="10" t="str">
        <f>_xlfn.XLOOKUP($M:$M,People!$B:$B,People!A:A)</f>
        <v>Chuck Magee</v>
      </c>
      <c r="O732" s="10" t="s">
        <v>2569</v>
      </c>
      <c r="P732" s="10" t="str">
        <f>VLOOKUP(O732,Products!$A:$E,3,FALSE)</f>
        <v>Dell</v>
      </c>
      <c r="Q732" s="31">
        <f>INDEX(Products!$E:$E,MATCH(O732,Products!$A:$A,0))</f>
        <v>0.38</v>
      </c>
      <c r="R732" s="10" t="s">
        <v>41</v>
      </c>
      <c r="S732" s="10" t="s">
        <v>42</v>
      </c>
      <c r="T732" s="10" t="s">
        <v>2570</v>
      </c>
      <c r="U732" s="12">
        <v>14.399999999999999</v>
      </c>
      <c r="V732" s="12">
        <v>5</v>
      </c>
      <c r="W732" s="12">
        <v>0</v>
      </c>
      <c r="X732" s="12">
        <v>7.056</v>
      </c>
    </row>
    <row r="733" spans="1:24" ht="14" x14ac:dyDescent="0.3">
      <c r="A733" s="9">
        <v>732</v>
      </c>
      <c r="B733" s="14" t="s">
        <v>6377</v>
      </c>
      <c r="C733" s="15">
        <v>45118</v>
      </c>
      <c r="D733" s="15">
        <v>45122</v>
      </c>
      <c r="E733" s="10" t="s">
        <v>44</v>
      </c>
      <c r="F733" s="10" t="s">
        <v>1173</v>
      </c>
      <c r="G733" s="10" t="s">
        <v>1174</v>
      </c>
      <c r="H733" s="10" t="s">
        <v>36</v>
      </c>
      <c r="I733" s="10" t="s">
        <v>23</v>
      </c>
      <c r="J733" s="10" t="s">
        <v>1001</v>
      </c>
      <c r="K733" s="10" t="s">
        <v>691</v>
      </c>
      <c r="L733" s="10">
        <v>7601</v>
      </c>
      <c r="M733" s="10" t="s">
        <v>133</v>
      </c>
      <c r="N733" s="10" t="str">
        <f>_xlfn.XLOOKUP($M:$M,People!$B:$B,People!A:A)</f>
        <v>Chuck Magee</v>
      </c>
      <c r="O733" s="10" t="s">
        <v>921</v>
      </c>
      <c r="P733" s="10" t="str">
        <f>VLOOKUP(O733,Products!$A:$E,3,FALSE)</f>
        <v>Dell</v>
      </c>
      <c r="Q733" s="31">
        <f>INDEX(Products!$E:$E,MATCH(O733,Products!$A:$A,0))</f>
        <v>0.36</v>
      </c>
      <c r="R733" s="10" t="s">
        <v>41</v>
      </c>
      <c r="S733" s="10" t="s">
        <v>82</v>
      </c>
      <c r="T733" s="10" t="s">
        <v>167</v>
      </c>
      <c r="U733" s="12">
        <v>177.2</v>
      </c>
      <c r="V733" s="12">
        <v>5</v>
      </c>
      <c r="W733" s="12">
        <v>0</v>
      </c>
      <c r="X733" s="12">
        <v>83.283999999999992</v>
      </c>
    </row>
    <row r="734" spans="1:24" ht="14" x14ac:dyDescent="0.3">
      <c r="A734" s="9">
        <v>733</v>
      </c>
      <c r="B734" s="14" t="s">
        <v>6379</v>
      </c>
      <c r="C734" s="15">
        <v>45118</v>
      </c>
      <c r="D734" s="15">
        <v>45121</v>
      </c>
      <c r="E734" s="10" t="s">
        <v>168</v>
      </c>
      <c r="F734" s="10" t="s">
        <v>3051</v>
      </c>
      <c r="G734" s="10" t="s">
        <v>3052</v>
      </c>
      <c r="H734" s="10" t="s">
        <v>22</v>
      </c>
      <c r="I734" s="10" t="s">
        <v>23</v>
      </c>
      <c r="J734" s="10" t="s">
        <v>3412</v>
      </c>
      <c r="K734" s="10" t="s">
        <v>94</v>
      </c>
      <c r="L734" s="10">
        <v>79907</v>
      </c>
      <c r="M734" s="10" t="s">
        <v>95</v>
      </c>
      <c r="N734" s="10" t="str">
        <f>_xlfn.XLOOKUP($M:$M,People!$B:$B,People!A:A)</f>
        <v>Roxanne Rodriguez</v>
      </c>
      <c r="O734" s="10" t="s">
        <v>4982</v>
      </c>
      <c r="P734" s="10" t="str">
        <f>VLOOKUP(O734,Products!$A:$E,3,FALSE)</f>
        <v>Staples</v>
      </c>
      <c r="Q734" s="31">
        <f>INDEX(Products!$E:$E,MATCH(O734,Products!$A:$A,0))</f>
        <v>0.39</v>
      </c>
      <c r="R734" s="10" t="s">
        <v>41</v>
      </c>
      <c r="S734" s="10" t="s">
        <v>82</v>
      </c>
      <c r="T734" s="10" t="s">
        <v>4983</v>
      </c>
      <c r="U734" s="12">
        <v>10.368000000000002</v>
      </c>
      <c r="V734" s="12">
        <v>2</v>
      </c>
      <c r="W734" s="12">
        <v>0.2</v>
      </c>
      <c r="X734" s="12">
        <v>3.6288</v>
      </c>
    </row>
    <row r="735" spans="1:24" ht="14" x14ac:dyDescent="0.3">
      <c r="A735" s="9">
        <v>734</v>
      </c>
      <c r="B735" s="14" t="s">
        <v>6378</v>
      </c>
      <c r="C735" s="15">
        <v>45118</v>
      </c>
      <c r="D735" s="15">
        <v>45122</v>
      </c>
      <c r="E735" s="10" t="s">
        <v>44</v>
      </c>
      <c r="F735" s="10" t="s">
        <v>4945</v>
      </c>
      <c r="G735" s="10" t="s">
        <v>4946</v>
      </c>
      <c r="H735" s="10" t="s">
        <v>22</v>
      </c>
      <c r="I735" s="10" t="s">
        <v>23</v>
      </c>
      <c r="J735" s="10" t="s">
        <v>237</v>
      </c>
      <c r="K735" s="10" t="s">
        <v>238</v>
      </c>
      <c r="L735" s="10">
        <v>10011</v>
      </c>
      <c r="M735" s="10" t="s">
        <v>133</v>
      </c>
      <c r="N735" s="10" t="str">
        <f>_xlfn.XLOOKUP($M:$M,People!$B:$B,People!A:A)</f>
        <v>Chuck Magee</v>
      </c>
      <c r="O735" s="10" t="s">
        <v>1091</v>
      </c>
      <c r="P735" s="10" t="str">
        <f>VLOOKUP(O735,Products!$A:$E,3,FALSE)</f>
        <v>Office Depot</v>
      </c>
      <c r="Q735" s="31">
        <f>INDEX(Products!$E:$E,MATCH(O735,Products!$A:$A,0))</f>
        <v>0.4</v>
      </c>
      <c r="R735" s="10" t="s">
        <v>41</v>
      </c>
      <c r="S735" s="10" t="s">
        <v>82</v>
      </c>
      <c r="T735" s="10" t="s">
        <v>1092</v>
      </c>
      <c r="U735" s="12">
        <v>49.12</v>
      </c>
      <c r="V735" s="12">
        <v>4</v>
      </c>
      <c r="W735" s="12">
        <v>0</v>
      </c>
      <c r="X735" s="12">
        <v>23.086399999999998</v>
      </c>
    </row>
    <row r="736" spans="1:24" ht="14" x14ac:dyDescent="0.3">
      <c r="A736" s="9">
        <v>735</v>
      </c>
      <c r="B736" s="14" t="s">
        <v>6379</v>
      </c>
      <c r="C736" s="15">
        <v>45118</v>
      </c>
      <c r="D736" s="15">
        <v>45121</v>
      </c>
      <c r="E736" s="10" t="s">
        <v>168</v>
      </c>
      <c r="F736" s="10" t="s">
        <v>3051</v>
      </c>
      <c r="G736" s="10" t="s">
        <v>3052</v>
      </c>
      <c r="H736" s="10" t="s">
        <v>22</v>
      </c>
      <c r="I736" s="10" t="s">
        <v>23</v>
      </c>
      <c r="J736" s="10" t="s">
        <v>3412</v>
      </c>
      <c r="K736" s="10" t="s">
        <v>94</v>
      </c>
      <c r="L736" s="10">
        <v>79907</v>
      </c>
      <c r="M736" s="10" t="s">
        <v>95</v>
      </c>
      <c r="N736" s="10" t="str">
        <f>_xlfn.XLOOKUP($M:$M,People!$B:$B,People!A:A)</f>
        <v>Roxanne Rodriguez</v>
      </c>
      <c r="O736" s="10" t="s">
        <v>3715</v>
      </c>
      <c r="P736" s="10" t="str">
        <f>VLOOKUP(O736,Products!$A:$E,3,FALSE)</f>
        <v>HP</v>
      </c>
      <c r="Q736" s="31">
        <f>INDEX(Products!$E:$E,MATCH(O736,Products!$A:$A,0))</f>
        <v>0.25</v>
      </c>
      <c r="R736" s="10" t="s">
        <v>64</v>
      </c>
      <c r="S736" s="10" t="s">
        <v>65</v>
      </c>
      <c r="T736" s="10" t="s">
        <v>3716</v>
      </c>
      <c r="U736" s="12">
        <v>575.96800000000007</v>
      </c>
      <c r="V736" s="12">
        <v>4</v>
      </c>
      <c r="W736" s="12">
        <v>0.2</v>
      </c>
      <c r="X736" s="12">
        <v>43.197600000000023</v>
      </c>
    </row>
    <row r="737" spans="1:24" ht="14" x14ac:dyDescent="0.3">
      <c r="A737" s="9">
        <v>736</v>
      </c>
      <c r="B737" s="14" t="s">
        <v>6377</v>
      </c>
      <c r="C737" s="15">
        <v>45118</v>
      </c>
      <c r="D737" s="15">
        <v>45122</v>
      </c>
      <c r="E737" s="10" t="s">
        <v>44</v>
      </c>
      <c r="F737" s="10" t="s">
        <v>1173</v>
      </c>
      <c r="G737" s="10" t="s">
        <v>1174</v>
      </c>
      <c r="H737" s="10" t="s">
        <v>36</v>
      </c>
      <c r="I737" s="10" t="s">
        <v>23</v>
      </c>
      <c r="J737" s="10" t="s">
        <v>1001</v>
      </c>
      <c r="K737" s="10" t="s">
        <v>691</v>
      </c>
      <c r="L737" s="10">
        <v>7601</v>
      </c>
      <c r="M737" s="10" t="s">
        <v>133</v>
      </c>
      <c r="N737" s="10" t="str">
        <f>_xlfn.XLOOKUP($M:$M,People!$B:$B,People!A:A)</f>
        <v>Chuck Magee</v>
      </c>
      <c r="O737" s="10" t="s">
        <v>2567</v>
      </c>
      <c r="P737" s="10" t="str">
        <f>VLOOKUP(O737,Products!$A:$E,3,FALSE)</f>
        <v>Canon</v>
      </c>
      <c r="Q737" s="31">
        <f>INDEX(Products!$E:$E,MATCH(O737,Products!$A:$A,0))</f>
        <v>0.26</v>
      </c>
      <c r="R737" s="10" t="s">
        <v>64</v>
      </c>
      <c r="S737" s="10" t="s">
        <v>65</v>
      </c>
      <c r="T737" s="10" t="s">
        <v>2568</v>
      </c>
      <c r="U737" s="12">
        <v>197.96999999999997</v>
      </c>
      <c r="V737" s="12">
        <v>3</v>
      </c>
      <c r="W737" s="12">
        <v>0</v>
      </c>
      <c r="X737" s="12">
        <v>57.41129999999999</v>
      </c>
    </row>
    <row r="738" spans="1:24" ht="14" x14ac:dyDescent="0.3">
      <c r="A738" s="9">
        <v>737</v>
      </c>
      <c r="B738" s="14" t="s">
        <v>6380</v>
      </c>
      <c r="C738" s="15">
        <v>45118</v>
      </c>
      <c r="D738" s="15">
        <v>45121</v>
      </c>
      <c r="E738" s="10" t="s">
        <v>168</v>
      </c>
      <c r="F738" s="10" t="s">
        <v>3573</v>
      </c>
      <c r="G738" s="10" t="s">
        <v>3574</v>
      </c>
      <c r="H738" s="10" t="s">
        <v>22</v>
      </c>
      <c r="I738" s="10" t="s">
        <v>23</v>
      </c>
      <c r="J738" s="10" t="s">
        <v>3264</v>
      </c>
      <c r="K738" s="10" t="s">
        <v>238</v>
      </c>
      <c r="L738" s="10">
        <v>14304</v>
      </c>
      <c r="M738" s="10" t="s">
        <v>133</v>
      </c>
      <c r="N738" s="10" t="str">
        <f>_xlfn.XLOOKUP($M:$M,People!$B:$B,People!A:A)</f>
        <v>Chuck Magee</v>
      </c>
      <c r="O738" s="10" t="s">
        <v>4857</v>
      </c>
      <c r="P738" s="10" t="str">
        <f>VLOOKUP(O738,Products!$A:$E,3,FALSE)</f>
        <v>Logitech</v>
      </c>
      <c r="Q738" s="31">
        <f>INDEX(Products!$E:$E,MATCH(O738,Products!$A:$A,0))</f>
        <v>0.27</v>
      </c>
      <c r="R738" s="10" t="s">
        <v>64</v>
      </c>
      <c r="S738" s="10" t="s">
        <v>65</v>
      </c>
      <c r="T738" s="10" t="s">
        <v>4858</v>
      </c>
      <c r="U738" s="12">
        <v>164.85000000000002</v>
      </c>
      <c r="V738" s="12">
        <v>3</v>
      </c>
      <c r="W738" s="12">
        <v>0</v>
      </c>
      <c r="X738" s="12">
        <v>47.806499999999993</v>
      </c>
    </row>
    <row r="739" spans="1:24" ht="14" x14ac:dyDescent="0.3">
      <c r="A739" s="9">
        <v>738</v>
      </c>
      <c r="B739" s="14" t="s">
        <v>6381</v>
      </c>
      <c r="C739" s="15">
        <v>45119</v>
      </c>
      <c r="D739" s="15">
        <v>45125</v>
      </c>
      <c r="E739" s="10" t="s">
        <v>44</v>
      </c>
      <c r="F739" s="10" t="s">
        <v>427</v>
      </c>
      <c r="G739" s="10" t="s">
        <v>428</v>
      </c>
      <c r="H739" s="10" t="s">
        <v>22</v>
      </c>
      <c r="I739" s="10" t="s">
        <v>23</v>
      </c>
      <c r="J739" s="10" t="s">
        <v>86</v>
      </c>
      <c r="K739" s="10" t="s">
        <v>87</v>
      </c>
      <c r="L739" s="10">
        <v>98115</v>
      </c>
      <c r="M739" s="10" t="s">
        <v>39</v>
      </c>
      <c r="N739" s="10" t="str">
        <f>_xlfn.XLOOKUP($M:$M,People!$B:$B,People!A:A)</f>
        <v>Sadie Pawthorne</v>
      </c>
      <c r="O739" s="10" t="s">
        <v>4695</v>
      </c>
      <c r="P739" s="10" t="str">
        <f>VLOOKUP(O739,Products!$A:$E,3,FALSE)</f>
        <v>3M</v>
      </c>
      <c r="Q739" s="31">
        <f>INDEX(Products!$E:$E,MATCH(O739,Products!$A:$A,0))</f>
        <v>0.28000000000000003</v>
      </c>
      <c r="R739" s="10" t="s">
        <v>28</v>
      </c>
      <c r="S739" s="10" t="s">
        <v>32</v>
      </c>
      <c r="T739" s="10" t="s">
        <v>4696</v>
      </c>
      <c r="U739" s="12">
        <v>123.136</v>
      </c>
      <c r="V739" s="12">
        <v>4</v>
      </c>
      <c r="W739" s="12">
        <v>0.2</v>
      </c>
      <c r="X739" s="12">
        <v>13.852799999999981</v>
      </c>
    </row>
    <row r="740" spans="1:24" ht="14" x14ac:dyDescent="0.3">
      <c r="A740" s="9">
        <v>739</v>
      </c>
      <c r="B740" s="14" t="s">
        <v>6382</v>
      </c>
      <c r="C740" s="15">
        <v>45119</v>
      </c>
      <c r="D740" s="15">
        <v>45123</v>
      </c>
      <c r="E740" s="10" t="s">
        <v>44</v>
      </c>
      <c r="F740" s="10" t="s">
        <v>2701</v>
      </c>
      <c r="G740" s="10" t="s">
        <v>2702</v>
      </c>
      <c r="H740" s="10" t="s">
        <v>92</v>
      </c>
      <c r="I740" s="10" t="s">
        <v>23</v>
      </c>
      <c r="J740" s="10" t="s">
        <v>5432</v>
      </c>
      <c r="K740" s="10" t="s">
        <v>94</v>
      </c>
      <c r="L740" s="10">
        <v>77573</v>
      </c>
      <c r="M740" s="10" t="s">
        <v>95</v>
      </c>
      <c r="N740" s="10" t="str">
        <f>_xlfn.XLOOKUP($M:$M,People!$B:$B,People!A:A)</f>
        <v>Roxanne Rodriguez</v>
      </c>
      <c r="O740" s="10" t="s">
        <v>2784</v>
      </c>
      <c r="P740" s="10" t="str">
        <f>VLOOKUP(O740,Products!$A:$E,3,FALSE)</f>
        <v>Avery</v>
      </c>
      <c r="Q740" s="31">
        <f>INDEX(Products!$E:$E,MATCH(O740,Products!$A:$A,0))</f>
        <v>0.28999999999999998</v>
      </c>
      <c r="R740" s="10" t="s">
        <v>28</v>
      </c>
      <c r="S740" s="10" t="s">
        <v>32</v>
      </c>
      <c r="T740" s="10" t="s">
        <v>2785</v>
      </c>
      <c r="U740" s="12">
        <v>512.35799999999995</v>
      </c>
      <c r="V740" s="12">
        <v>3</v>
      </c>
      <c r="W740" s="12">
        <v>0.3</v>
      </c>
      <c r="X740" s="12">
        <v>-14.638799999999947</v>
      </c>
    </row>
    <row r="741" spans="1:24" ht="14" x14ac:dyDescent="0.3">
      <c r="A741" s="9">
        <v>740</v>
      </c>
      <c r="B741" s="14" t="s">
        <v>6383</v>
      </c>
      <c r="C741" s="15">
        <v>45119</v>
      </c>
      <c r="D741" s="15">
        <v>45124</v>
      </c>
      <c r="E741" s="10" t="s">
        <v>44</v>
      </c>
      <c r="F741" s="10" t="s">
        <v>1067</v>
      </c>
      <c r="G741" s="10" t="s">
        <v>1068</v>
      </c>
      <c r="H741" s="10" t="s">
        <v>36</v>
      </c>
      <c r="I741" s="10" t="s">
        <v>23</v>
      </c>
      <c r="J741" s="10" t="s">
        <v>114</v>
      </c>
      <c r="K741" s="10" t="s">
        <v>38</v>
      </c>
      <c r="L741" s="10">
        <v>94122</v>
      </c>
      <c r="M741" s="10" t="s">
        <v>39</v>
      </c>
      <c r="N741" s="10" t="str">
        <f>_xlfn.XLOOKUP($M:$M,People!$B:$B,People!A:A)</f>
        <v>Sadie Pawthorne</v>
      </c>
      <c r="O741" s="10" t="s">
        <v>1071</v>
      </c>
      <c r="P741" s="10" t="str">
        <f>VLOOKUP(O741,Products!$A:$E,3,FALSE)</f>
        <v>IKEA</v>
      </c>
      <c r="Q741" s="31">
        <f>INDEX(Products!$E:$E,MATCH(O741,Products!$A:$A,0))</f>
        <v>0.3</v>
      </c>
      <c r="R741" s="10" t="s">
        <v>28</v>
      </c>
      <c r="S741" s="10" t="s">
        <v>50</v>
      </c>
      <c r="T741" s="10" t="s">
        <v>1072</v>
      </c>
      <c r="U741" s="12">
        <v>698.35200000000009</v>
      </c>
      <c r="V741" s="12">
        <v>3</v>
      </c>
      <c r="W741" s="12">
        <v>0.2</v>
      </c>
      <c r="X741" s="12">
        <v>-17.458800000000053</v>
      </c>
    </row>
    <row r="742" spans="1:24" ht="14" x14ac:dyDescent="0.3">
      <c r="A742" s="9">
        <v>741</v>
      </c>
      <c r="B742" s="14" t="s">
        <v>6382</v>
      </c>
      <c r="C742" s="15">
        <v>45119</v>
      </c>
      <c r="D742" s="15">
        <v>45123</v>
      </c>
      <c r="E742" s="10" t="s">
        <v>44</v>
      </c>
      <c r="F742" s="10" t="s">
        <v>2701</v>
      </c>
      <c r="G742" s="10" t="s">
        <v>2702</v>
      </c>
      <c r="H742" s="10" t="s">
        <v>92</v>
      </c>
      <c r="I742" s="10" t="s">
        <v>23</v>
      </c>
      <c r="J742" s="10" t="s">
        <v>5432</v>
      </c>
      <c r="K742" s="10" t="s">
        <v>94</v>
      </c>
      <c r="L742" s="10">
        <v>77573</v>
      </c>
      <c r="M742" s="10" t="s">
        <v>95</v>
      </c>
      <c r="N742" s="10" t="str">
        <f>_xlfn.XLOOKUP($M:$M,People!$B:$B,People!A:A)</f>
        <v>Roxanne Rodriguez</v>
      </c>
      <c r="O742" s="10" t="s">
        <v>2323</v>
      </c>
      <c r="P742" s="10" t="str">
        <f>VLOOKUP(O742,Products!$A:$E,3,FALSE)</f>
        <v>Samsung</v>
      </c>
      <c r="Q742" s="31">
        <f>INDEX(Products!$E:$E,MATCH(O742,Products!$A:$A,0))</f>
        <v>0.31</v>
      </c>
      <c r="R742" s="10" t="s">
        <v>41</v>
      </c>
      <c r="S742" s="10" t="s">
        <v>61</v>
      </c>
      <c r="T742" s="10" t="s">
        <v>2324</v>
      </c>
      <c r="U742" s="12">
        <v>22.288</v>
      </c>
      <c r="V742" s="12">
        <v>7</v>
      </c>
      <c r="W742" s="12">
        <v>0.2</v>
      </c>
      <c r="X742" s="12">
        <v>3.9003999999999985</v>
      </c>
    </row>
    <row r="743" spans="1:24" ht="14" x14ac:dyDescent="0.3">
      <c r="A743" s="9">
        <v>742</v>
      </c>
      <c r="B743" s="14" t="s">
        <v>6381</v>
      </c>
      <c r="C743" s="15">
        <v>45119</v>
      </c>
      <c r="D743" s="15">
        <v>45125</v>
      </c>
      <c r="E743" s="10" t="s">
        <v>44</v>
      </c>
      <c r="F743" s="10" t="s">
        <v>427</v>
      </c>
      <c r="G743" s="10" t="s">
        <v>428</v>
      </c>
      <c r="H743" s="10" t="s">
        <v>22</v>
      </c>
      <c r="I743" s="10" t="s">
        <v>23</v>
      </c>
      <c r="J743" s="10" t="s">
        <v>86</v>
      </c>
      <c r="K743" s="10" t="s">
        <v>87</v>
      </c>
      <c r="L743" s="10">
        <v>98115</v>
      </c>
      <c r="M743" s="10" t="s">
        <v>39</v>
      </c>
      <c r="N743" s="10" t="str">
        <f>_xlfn.XLOOKUP($M:$M,People!$B:$B,People!A:A)</f>
        <v>Sadie Pawthorne</v>
      </c>
      <c r="O743" s="10" t="s">
        <v>2172</v>
      </c>
      <c r="P743" s="10" t="str">
        <f>VLOOKUP(O743,Products!$A:$E,3,FALSE)</f>
        <v>3M</v>
      </c>
      <c r="Q743" s="31">
        <f>INDEX(Products!$E:$E,MATCH(O743,Products!$A:$A,0))</f>
        <v>0.36</v>
      </c>
      <c r="R743" s="10" t="s">
        <v>41</v>
      </c>
      <c r="S743" s="10" t="s">
        <v>68</v>
      </c>
      <c r="T743" s="10" t="s">
        <v>2173</v>
      </c>
      <c r="U743" s="12">
        <v>11.264000000000001</v>
      </c>
      <c r="V743" s="12">
        <v>4</v>
      </c>
      <c r="W743" s="12">
        <v>0.2</v>
      </c>
      <c r="X743" s="12">
        <v>3.8015999999999992</v>
      </c>
    </row>
    <row r="744" spans="1:24" ht="14" x14ac:dyDescent="0.3">
      <c r="A744" s="9">
        <v>743</v>
      </c>
      <c r="B744" s="14" t="s">
        <v>6383</v>
      </c>
      <c r="C744" s="15">
        <v>45119</v>
      </c>
      <c r="D744" s="15">
        <v>45124</v>
      </c>
      <c r="E744" s="10" t="s">
        <v>44</v>
      </c>
      <c r="F744" s="10" t="s">
        <v>1067</v>
      </c>
      <c r="G744" s="10" t="s">
        <v>1068</v>
      </c>
      <c r="H744" s="10" t="s">
        <v>36</v>
      </c>
      <c r="I744" s="10" t="s">
        <v>23</v>
      </c>
      <c r="J744" s="10" t="s">
        <v>114</v>
      </c>
      <c r="K744" s="10" t="s">
        <v>38</v>
      </c>
      <c r="L744" s="10">
        <v>94122</v>
      </c>
      <c r="M744" s="10" t="s">
        <v>39</v>
      </c>
      <c r="N744" s="10" t="str">
        <f>_xlfn.XLOOKUP($M:$M,People!$B:$B,People!A:A)</f>
        <v>Sadie Pawthorne</v>
      </c>
      <c r="O744" s="10" t="s">
        <v>1069</v>
      </c>
      <c r="P744" s="10" t="str">
        <f>VLOOKUP(O744,Products!$A:$E,3,FALSE)</f>
        <v>Dell</v>
      </c>
      <c r="Q744" s="31">
        <f>INDEX(Products!$E:$E,MATCH(O744,Products!$A:$A,0))</f>
        <v>0.32</v>
      </c>
      <c r="R744" s="10" t="s">
        <v>41</v>
      </c>
      <c r="S744" s="10" t="s">
        <v>68</v>
      </c>
      <c r="T744" s="10" t="s">
        <v>1070</v>
      </c>
      <c r="U744" s="12">
        <v>7.7120000000000006</v>
      </c>
      <c r="V744" s="12">
        <v>2</v>
      </c>
      <c r="W744" s="12">
        <v>0.2</v>
      </c>
      <c r="X744" s="12">
        <v>2.7956000000000003</v>
      </c>
    </row>
    <row r="745" spans="1:24" ht="14" x14ac:dyDescent="0.3">
      <c r="A745" s="9">
        <v>744</v>
      </c>
      <c r="B745" s="14" t="s">
        <v>6382</v>
      </c>
      <c r="C745" s="15">
        <v>45119</v>
      </c>
      <c r="D745" s="15">
        <v>45123</v>
      </c>
      <c r="E745" s="10" t="s">
        <v>44</v>
      </c>
      <c r="F745" s="10" t="s">
        <v>2701</v>
      </c>
      <c r="G745" s="10" t="s">
        <v>2702</v>
      </c>
      <c r="H745" s="10" t="s">
        <v>92</v>
      </c>
      <c r="I745" s="10" t="s">
        <v>23</v>
      </c>
      <c r="J745" s="10" t="s">
        <v>5432</v>
      </c>
      <c r="K745" s="10" t="s">
        <v>94</v>
      </c>
      <c r="L745" s="10">
        <v>77573</v>
      </c>
      <c r="M745" s="10" t="s">
        <v>95</v>
      </c>
      <c r="N745" s="10" t="str">
        <f>_xlfn.XLOOKUP($M:$M,People!$B:$B,People!A:A)</f>
        <v>Roxanne Rodriguez</v>
      </c>
      <c r="O745" s="10" t="s">
        <v>2757</v>
      </c>
      <c r="P745" s="10" t="str">
        <f>VLOOKUP(O745,Products!$A:$E,3,FALSE)</f>
        <v>Office Depot</v>
      </c>
      <c r="Q745" s="31">
        <f>INDEX(Products!$E:$E,MATCH(O745,Products!$A:$A,0))</f>
        <v>0.26</v>
      </c>
      <c r="R745" s="10" t="s">
        <v>41</v>
      </c>
      <c r="S745" s="10" t="s">
        <v>240</v>
      </c>
      <c r="T745" s="10" t="s">
        <v>2758</v>
      </c>
      <c r="U745" s="12">
        <v>3.4880000000000004</v>
      </c>
      <c r="V745" s="12">
        <v>2</v>
      </c>
      <c r="W745" s="12">
        <v>0.2</v>
      </c>
      <c r="X745" s="12">
        <v>0.56679999999999997</v>
      </c>
    </row>
    <row r="746" spans="1:24" ht="14" x14ac:dyDescent="0.3">
      <c r="A746" s="9">
        <v>745</v>
      </c>
      <c r="B746" s="14" t="s">
        <v>6384</v>
      </c>
      <c r="C746" s="15">
        <v>45119</v>
      </c>
      <c r="D746" s="15">
        <v>45122</v>
      </c>
      <c r="E746" s="10" t="s">
        <v>19</v>
      </c>
      <c r="F746" s="10" t="s">
        <v>1805</v>
      </c>
      <c r="G746" s="10" t="s">
        <v>1806</v>
      </c>
      <c r="H746" s="10" t="s">
        <v>22</v>
      </c>
      <c r="I746" s="10" t="s">
        <v>23</v>
      </c>
      <c r="J746" s="10" t="s">
        <v>271</v>
      </c>
      <c r="K746" s="10" t="s">
        <v>189</v>
      </c>
      <c r="L746" s="10">
        <v>60610</v>
      </c>
      <c r="M746" s="10" t="s">
        <v>95</v>
      </c>
      <c r="N746" s="10" t="str">
        <f>_xlfn.XLOOKUP($M:$M,People!$B:$B,People!A:A)</f>
        <v>Roxanne Rodriguez</v>
      </c>
      <c r="O746" s="10" t="s">
        <v>3417</v>
      </c>
      <c r="P746" s="10" t="str">
        <f>VLOOKUP(O746,Products!$A:$E,3,FALSE)</f>
        <v>Logitech</v>
      </c>
      <c r="Q746" s="31">
        <f>INDEX(Products!$E:$E,MATCH(O746,Products!$A:$A,0))</f>
        <v>0.39</v>
      </c>
      <c r="R746" s="10" t="s">
        <v>41</v>
      </c>
      <c r="S746" s="10" t="s">
        <v>82</v>
      </c>
      <c r="T746" s="10" t="s">
        <v>3418</v>
      </c>
      <c r="U746" s="12">
        <v>35.856000000000002</v>
      </c>
      <c r="V746" s="12">
        <v>9</v>
      </c>
      <c r="W746" s="12">
        <v>0.2</v>
      </c>
      <c r="X746" s="12">
        <v>12.997800000000003</v>
      </c>
    </row>
    <row r="747" spans="1:24" ht="14" x14ac:dyDescent="0.3">
      <c r="A747" s="9">
        <v>746</v>
      </c>
      <c r="B747" s="14" t="s">
        <v>6382</v>
      </c>
      <c r="C747" s="15">
        <v>45119</v>
      </c>
      <c r="D747" s="15">
        <v>45123</v>
      </c>
      <c r="E747" s="10" t="s">
        <v>44</v>
      </c>
      <c r="F747" s="10" t="s">
        <v>2701</v>
      </c>
      <c r="G747" s="10" t="s">
        <v>2702</v>
      </c>
      <c r="H747" s="10" t="s">
        <v>92</v>
      </c>
      <c r="I747" s="10" t="s">
        <v>23</v>
      </c>
      <c r="J747" s="10" t="s">
        <v>5432</v>
      </c>
      <c r="K747" s="10" t="s">
        <v>94</v>
      </c>
      <c r="L747" s="10">
        <v>77573</v>
      </c>
      <c r="M747" s="10" t="s">
        <v>95</v>
      </c>
      <c r="N747" s="10" t="str">
        <f>_xlfn.XLOOKUP($M:$M,People!$B:$B,People!A:A)</f>
        <v>Roxanne Rodriguez</v>
      </c>
      <c r="O747" s="10" t="s">
        <v>499</v>
      </c>
      <c r="P747" s="10" t="str">
        <f>VLOOKUP(O747,Products!$A:$E,3,FALSE)</f>
        <v>Avery</v>
      </c>
      <c r="Q747" s="31">
        <f>INDEX(Products!$E:$E,MATCH(O747,Products!$A:$A,0))</f>
        <v>0.27</v>
      </c>
      <c r="R747" s="10" t="s">
        <v>41</v>
      </c>
      <c r="S747" s="10" t="s">
        <v>82</v>
      </c>
      <c r="T747" s="10" t="s">
        <v>500</v>
      </c>
      <c r="U747" s="12">
        <v>16.032</v>
      </c>
      <c r="V747" s="12">
        <v>3</v>
      </c>
      <c r="W747" s="12">
        <v>0.2</v>
      </c>
      <c r="X747" s="12">
        <v>5.6111999999999993</v>
      </c>
    </row>
    <row r="748" spans="1:24" ht="14" x14ac:dyDescent="0.3">
      <c r="A748" s="9">
        <v>747</v>
      </c>
      <c r="B748" s="14" t="s">
        <v>6385</v>
      </c>
      <c r="C748" s="15">
        <v>45119</v>
      </c>
      <c r="D748" s="15">
        <v>45123</v>
      </c>
      <c r="E748" s="10" t="s">
        <v>44</v>
      </c>
      <c r="F748" s="10" t="s">
        <v>2867</v>
      </c>
      <c r="G748" s="10" t="s">
        <v>2868</v>
      </c>
      <c r="H748" s="10" t="s">
        <v>92</v>
      </c>
      <c r="I748" s="10" t="s">
        <v>23</v>
      </c>
      <c r="J748" s="10" t="s">
        <v>37</v>
      </c>
      <c r="K748" s="10" t="s">
        <v>38</v>
      </c>
      <c r="L748" s="10">
        <v>90036</v>
      </c>
      <c r="M748" s="10" t="s">
        <v>39</v>
      </c>
      <c r="N748" s="10" t="str">
        <f>_xlfn.XLOOKUP($M:$M,People!$B:$B,People!A:A)</f>
        <v>Sadie Pawthorne</v>
      </c>
      <c r="O748" s="10" t="s">
        <v>110</v>
      </c>
      <c r="P748" s="10" t="str">
        <f>VLOOKUP(O748,Products!$A:$E,3,FALSE)</f>
        <v>Staples</v>
      </c>
      <c r="Q748" s="31">
        <f>INDEX(Products!$E:$E,MATCH(O748,Products!$A:$A,0))</f>
        <v>0.31</v>
      </c>
      <c r="R748" s="10" t="s">
        <v>41</v>
      </c>
      <c r="S748" s="10" t="s">
        <v>53</v>
      </c>
      <c r="T748" s="10" t="s">
        <v>111</v>
      </c>
      <c r="U748" s="12">
        <v>249.75</v>
      </c>
      <c r="V748" s="12">
        <v>9</v>
      </c>
      <c r="W748" s="12">
        <v>0</v>
      </c>
      <c r="X748" s="12">
        <v>44.954999999999977</v>
      </c>
    </row>
    <row r="749" spans="1:24" ht="14" x14ac:dyDescent="0.3">
      <c r="A749" s="9">
        <v>748</v>
      </c>
      <c r="B749" s="14" t="s">
        <v>6384</v>
      </c>
      <c r="C749" s="15">
        <v>45119</v>
      </c>
      <c r="D749" s="15">
        <v>45122</v>
      </c>
      <c r="E749" s="10" t="s">
        <v>19</v>
      </c>
      <c r="F749" s="10" t="s">
        <v>1805</v>
      </c>
      <c r="G749" s="10" t="s">
        <v>1806</v>
      </c>
      <c r="H749" s="10" t="s">
        <v>22</v>
      </c>
      <c r="I749" s="10" t="s">
        <v>23</v>
      </c>
      <c r="J749" s="10" t="s">
        <v>271</v>
      </c>
      <c r="K749" s="10" t="s">
        <v>189</v>
      </c>
      <c r="L749" s="10">
        <v>60610</v>
      </c>
      <c r="M749" s="10" t="s">
        <v>95</v>
      </c>
      <c r="N749" s="10" t="str">
        <f>_xlfn.XLOOKUP($M:$M,People!$B:$B,People!A:A)</f>
        <v>Roxanne Rodriguez</v>
      </c>
      <c r="O749" s="10" t="s">
        <v>1798</v>
      </c>
      <c r="P749" s="10" t="str">
        <f>VLOOKUP(O749,Products!$A:$E,3,FALSE)</f>
        <v>Staples</v>
      </c>
      <c r="Q749" s="31">
        <f>INDEX(Products!$E:$E,MATCH(O749,Products!$A:$A,0))</f>
        <v>0.33</v>
      </c>
      <c r="R749" s="10" t="s">
        <v>64</v>
      </c>
      <c r="S749" s="10" t="s">
        <v>144</v>
      </c>
      <c r="T749" s="10" t="s">
        <v>1799</v>
      </c>
      <c r="U749" s="12">
        <v>23.840000000000003</v>
      </c>
      <c r="V749" s="12">
        <v>4</v>
      </c>
      <c r="W749" s="12">
        <v>0.2</v>
      </c>
      <c r="X749" s="12">
        <v>3.2779999999999987</v>
      </c>
    </row>
    <row r="750" spans="1:24" ht="14" x14ac:dyDescent="0.3">
      <c r="A750" s="9">
        <v>749</v>
      </c>
      <c r="B750" s="14" t="s">
        <v>6385</v>
      </c>
      <c r="C750" s="15">
        <v>45119</v>
      </c>
      <c r="D750" s="15">
        <v>45123</v>
      </c>
      <c r="E750" s="10" t="s">
        <v>44</v>
      </c>
      <c r="F750" s="10" t="s">
        <v>2867</v>
      </c>
      <c r="G750" s="10" t="s">
        <v>2868</v>
      </c>
      <c r="H750" s="10" t="s">
        <v>92</v>
      </c>
      <c r="I750" s="10" t="s">
        <v>23</v>
      </c>
      <c r="J750" s="10" t="s">
        <v>37</v>
      </c>
      <c r="K750" s="10" t="s">
        <v>38</v>
      </c>
      <c r="L750" s="10">
        <v>90036</v>
      </c>
      <c r="M750" s="10" t="s">
        <v>39</v>
      </c>
      <c r="N750" s="10" t="str">
        <f>_xlfn.XLOOKUP($M:$M,People!$B:$B,People!A:A)</f>
        <v>Sadie Pawthorne</v>
      </c>
      <c r="O750" s="10" t="s">
        <v>2869</v>
      </c>
      <c r="P750" s="10" t="str">
        <f>VLOOKUP(O750,Products!$A:$E,3,FALSE)</f>
        <v>Office Depot</v>
      </c>
      <c r="Q750" s="31">
        <f>INDEX(Products!$E:$E,MATCH(O750,Products!$A:$A,0))</f>
        <v>0.34</v>
      </c>
      <c r="R750" s="10" t="s">
        <v>64</v>
      </c>
      <c r="S750" s="10" t="s">
        <v>65</v>
      </c>
      <c r="T750" s="10" t="s">
        <v>2870</v>
      </c>
      <c r="U750" s="12">
        <v>255.93600000000004</v>
      </c>
      <c r="V750" s="12">
        <v>8</v>
      </c>
      <c r="W750" s="12">
        <v>0.2</v>
      </c>
      <c r="X750" s="12">
        <v>28.792799999999971</v>
      </c>
    </row>
    <row r="751" spans="1:24" ht="14" x14ac:dyDescent="0.3">
      <c r="A751" s="9">
        <v>750</v>
      </c>
      <c r="B751" s="14" t="s">
        <v>6386</v>
      </c>
      <c r="C751" s="15">
        <v>45120</v>
      </c>
      <c r="D751" s="15">
        <v>45124</v>
      </c>
      <c r="E751" s="10" t="s">
        <v>44</v>
      </c>
      <c r="F751" s="10" t="s">
        <v>1028</v>
      </c>
      <c r="G751" s="10" t="s">
        <v>1029</v>
      </c>
      <c r="H751" s="10" t="s">
        <v>36</v>
      </c>
      <c r="I751" s="10" t="s">
        <v>23</v>
      </c>
      <c r="J751" s="10" t="s">
        <v>37</v>
      </c>
      <c r="K751" s="10" t="s">
        <v>38</v>
      </c>
      <c r="L751" s="10">
        <v>90049</v>
      </c>
      <c r="M751" s="10" t="s">
        <v>39</v>
      </c>
      <c r="N751" s="10" t="str">
        <f>_xlfn.XLOOKUP($M:$M,People!$B:$B,People!A:A)</f>
        <v>Sadie Pawthorne</v>
      </c>
      <c r="O751" s="10" t="s">
        <v>3890</v>
      </c>
      <c r="P751" s="10" t="str">
        <f>VLOOKUP(O751,Products!$A:$E,3,FALSE)</f>
        <v>HP</v>
      </c>
      <c r="Q751" s="31">
        <f>INDEX(Products!$E:$E,MATCH(O751,Products!$A:$A,0))</f>
        <v>0.35</v>
      </c>
      <c r="R751" s="10" t="s">
        <v>28</v>
      </c>
      <c r="S751" s="10" t="s">
        <v>50</v>
      </c>
      <c r="T751" s="10" t="s">
        <v>3891</v>
      </c>
      <c r="U751" s="12">
        <v>351.21600000000001</v>
      </c>
      <c r="V751" s="12">
        <v>3</v>
      </c>
      <c r="W751" s="12">
        <v>0.2</v>
      </c>
      <c r="X751" s="12">
        <v>4.3901999999999788</v>
      </c>
    </row>
    <row r="752" spans="1:24" ht="14" x14ac:dyDescent="0.3">
      <c r="A752" s="9">
        <v>751</v>
      </c>
      <c r="B752" s="14" t="s">
        <v>6387</v>
      </c>
      <c r="C752" s="15">
        <v>45121</v>
      </c>
      <c r="D752" s="15">
        <v>45125</v>
      </c>
      <c r="E752" s="10" t="s">
        <v>44</v>
      </c>
      <c r="F752" s="10" t="s">
        <v>3197</v>
      </c>
      <c r="G752" s="10" t="s">
        <v>3198</v>
      </c>
      <c r="H752" s="10" t="s">
        <v>22</v>
      </c>
      <c r="I752" s="10" t="s">
        <v>23</v>
      </c>
      <c r="J752" s="10" t="s">
        <v>131</v>
      </c>
      <c r="K752" s="10" t="s">
        <v>132</v>
      </c>
      <c r="L752" s="10">
        <v>19140</v>
      </c>
      <c r="M752" s="10" t="s">
        <v>133</v>
      </c>
      <c r="N752" s="10" t="str">
        <f>_xlfn.XLOOKUP($M:$M,People!$B:$B,People!A:A)</f>
        <v>Chuck Magee</v>
      </c>
      <c r="O752" s="10" t="s">
        <v>5735</v>
      </c>
      <c r="P752" s="10" t="str">
        <f>VLOOKUP(O752,Products!$A:$E,3,FALSE)</f>
        <v>Canon</v>
      </c>
      <c r="Q752" s="31">
        <f>INDEX(Products!$E:$E,MATCH(O752,Products!$A:$A,0))</f>
        <v>0.36</v>
      </c>
      <c r="R752" s="10" t="s">
        <v>28</v>
      </c>
      <c r="S752" s="10" t="s">
        <v>58</v>
      </c>
      <c r="T752" s="10" t="s">
        <v>5736</v>
      </c>
      <c r="U752" s="12">
        <v>31.983999999999998</v>
      </c>
      <c r="V752" s="12">
        <v>2</v>
      </c>
      <c r="W752" s="12">
        <v>0.2</v>
      </c>
      <c r="X752" s="12">
        <v>1.1993999999999998</v>
      </c>
    </row>
    <row r="753" spans="1:24" ht="14" x14ac:dyDescent="0.3">
      <c r="A753" s="9">
        <v>752</v>
      </c>
      <c r="B753" s="14" t="s">
        <v>6388</v>
      </c>
      <c r="C753" s="15">
        <v>45121</v>
      </c>
      <c r="D753" s="15">
        <v>45127</v>
      </c>
      <c r="E753" s="10" t="s">
        <v>44</v>
      </c>
      <c r="F753" s="10" t="s">
        <v>5693</v>
      </c>
      <c r="G753" s="10" t="s">
        <v>5694</v>
      </c>
      <c r="H753" s="10" t="s">
        <v>92</v>
      </c>
      <c r="I753" s="10" t="s">
        <v>23</v>
      </c>
      <c r="J753" s="10" t="s">
        <v>533</v>
      </c>
      <c r="K753" s="10" t="s">
        <v>218</v>
      </c>
      <c r="L753" s="10">
        <v>19711</v>
      </c>
      <c r="M753" s="10" t="s">
        <v>133</v>
      </c>
      <c r="N753" s="10" t="str">
        <f>_xlfn.XLOOKUP($M:$M,People!$B:$B,People!A:A)</f>
        <v>Chuck Magee</v>
      </c>
      <c r="O753" s="10" t="s">
        <v>2140</v>
      </c>
      <c r="P753" s="10" t="str">
        <f>VLOOKUP(O753,Products!$A:$E,3,FALSE)</f>
        <v>Logitech</v>
      </c>
      <c r="Q753" s="31">
        <f>INDEX(Products!$E:$E,MATCH(O753,Products!$A:$A,0))</f>
        <v>0.37</v>
      </c>
      <c r="R753" s="10" t="s">
        <v>41</v>
      </c>
      <c r="S753" s="10" t="s">
        <v>71</v>
      </c>
      <c r="T753" s="10" t="s">
        <v>2141</v>
      </c>
      <c r="U753" s="12">
        <v>39.479999999999997</v>
      </c>
      <c r="V753" s="12">
        <v>1</v>
      </c>
      <c r="W753" s="12">
        <v>0</v>
      </c>
      <c r="X753" s="12">
        <v>11.054400000000001</v>
      </c>
    </row>
    <row r="754" spans="1:24" ht="14" x14ac:dyDescent="0.3">
      <c r="A754" s="9">
        <v>753</v>
      </c>
      <c r="B754" s="14" t="s">
        <v>6387</v>
      </c>
      <c r="C754" s="15">
        <v>45121</v>
      </c>
      <c r="D754" s="15">
        <v>45125</v>
      </c>
      <c r="E754" s="10" t="s">
        <v>44</v>
      </c>
      <c r="F754" s="10" t="s">
        <v>3197</v>
      </c>
      <c r="G754" s="10" t="s">
        <v>3198</v>
      </c>
      <c r="H754" s="10" t="s">
        <v>22</v>
      </c>
      <c r="I754" s="10" t="s">
        <v>23</v>
      </c>
      <c r="J754" s="10" t="s">
        <v>131</v>
      </c>
      <c r="K754" s="10" t="s">
        <v>132</v>
      </c>
      <c r="L754" s="10">
        <v>19140</v>
      </c>
      <c r="M754" s="10" t="s">
        <v>133</v>
      </c>
      <c r="N754" s="10" t="str">
        <f>_xlfn.XLOOKUP($M:$M,People!$B:$B,People!A:A)</f>
        <v>Chuck Magee</v>
      </c>
      <c r="O754" s="10" t="s">
        <v>3451</v>
      </c>
      <c r="P754" s="10" t="str">
        <f>VLOOKUP(O754,Products!$A:$E,3,FALSE)</f>
        <v>Avery</v>
      </c>
      <c r="Q754" s="31">
        <f>INDEX(Products!$E:$E,MATCH(O754,Products!$A:$A,0))</f>
        <v>0.37</v>
      </c>
      <c r="R754" s="10" t="s">
        <v>41</v>
      </c>
      <c r="S754" s="10" t="s">
        <v>61</v>
      </c>
      <c r="T754" s="10" t="s">
        <v>3452</v>
      </c>
      <c r="U754" s="12">
        <v>41.584000000000003</v>
      </c>
      <c r="V754" s="12">
        <v>2</v>
      </c>
      <c r="W754" s="12">
        <v>0.2</v>
      </c>
      <c r="X754" s="12">
        <v>4.6781999999999968</v>
      </c>
    </row>
    <row r="755" spans="1:24" ht="14" x14ac:dyDescent="0.3">
      <c r="A755" s="9">
        <v>754</v>
      </c>
      <c r="B755" s="14" t="s">
        <v>6389</v>
      </c>
      <c r="C755" s="15">
        <v>45121</v>
      </c>
      <c r="D755" s="15">
        <v>45124</v>
      </c>
      <c r="E755" s="10" t="s">
        <v>19</v>
      </c>
      <c r="F755" s="10" t="s">
        <v>3722</v>
      </c>
      <c r="G755" s="10" t="s">
        <v>3723</v>
      </c>
      <c r="H755" s="10" t="s">
        <v>36</v>
      </c>
      <c r="I755" s="10" t="s">
        <v>23</v>
      </c>
      <c r="J755" s="10" t="s">
        <v>237</v>
      </c>
      <c r="K755" s="10" t="s">
        <v>238</v>
      </c>
      <c r="L755" s="10">
        <v>10009</v>
      </c>
      <c r="M755" s="10" t="s">
        <v>133</v>
      </c>
      <c r="N755" s="10" t="str">
        <f>_xlfn.XLOOKUP($M:$M,People!$B:$B,People!A:A)</f>
        <v>Chuck Magee</v>
      </c>
      <c r="O755" s="10" t="s">
        <v>2855</v>
      </c>
      <c r="P755" s="10" t="str">
        <f>VLOOKUP(O755,Products!$A:$E,3,FALSE)</f>
        <v>3M</v>
      </c>
      <c r="Q755" s="31">
        <f>INDEX(Products!$E:$E,MATCH(O755,Products!$A:$A,0))</f>
        <v>0.38</v>
      </c>
      <c r="R755" s="10" t="s">
        <v>41</v>
      </c>
      <c r="S755" s="10" t="s">
        <v>61</v>
      </c>
      <c r="T755" s="10" t="s">
        <v>2856</v>
      </c>
      <c r="U755" s="12">
        <v>17.940000000000001</v>
      </c>
      <c r="V755" s="12">
        <v>3</v>
      </c>
      <c r="W755" s="12">
        <v>0</v>
      </c>
      <c r="X755" s="12">
        <v>4.4850000000000003</v>
      </c>
    </row>
    <row r="756" spans="1:24" ht="14" x14ac:dyDescent="0.3">
      <c r="A756" s="9">
        <v>755</v>
      </c>
      <c r="B756" s="14" t="s">
        <v>6390</v>
      </c>
      <c r="C756" s="15">
        <v>45121</v>
      </c>
      <c r="D756" s="15">
        <v>45127</v>
      </c>
      <c r="E756" s="10" t="s">
        <v>44</v>
      </c>
      <c r="F756" s="10" t="s">
        <v>4078</v>
      </c>
      <c r="G756" s="10" t="s">
        <v>4079</v>
      </c>
      <c r="H756" s="10" t="s">
        <v>92</v>
      </c>
      <c r="I756" s="10" t="s">
        <v>23</v>
      </c>
      <c r="J756" s="10" t="s">
        <v>401</v>
      </c>
      <c r="K756" s="10" t="s">
        <v>189</v>
      </c>
      <c r="L756" s="10">
        <v>60505</v>
      </c>
      <c r="M756" s="10" t="s">
        <v>95</v>
      </c>
      <c r="N756" s="10" t="str">
        <f>_xlfn.XLOOKUP($M:$M,People!$B:$B,People!A:A)</f>
        <v>Roxanne Rodriguez</v>
      </c>
      <c r="O756" s="10" t="s">
        <v>1386</v>
      </c>
      <c r="P756" s="10" t="str">
        <f>VLOOKUP(O756,Products!$A:$E,3,FALSE)</f>
        <v>Avery</v>
      </c>
      <c r="Q756" s="31">
        <f>INDEX(Products!$E:$E,MATCH(O756,Products!$A:$A,0))</f>
        <v>0.39</v>
      </c>
      <c r="R756" s="10" t="s">
        <v>41</v>
      </c>
      <c r="S756" s="10" t="s">
        <v>68</v>
      </c>
      <c r="T756" s="10" t="s">
        <v>1387</v>
      </c>
      <c r="U756" s="12">
        <v>29.931999999999992</v>
      </c>
      <c r="V756" s="12">
        <v>7</v>
      </c>
      <c r="W756" s="12">
        <v>0.8</v>
      </c>
      <c r="X756" s="12">
        <v>-46.394600000000011</v>
      </c>
    </row>
    <row r="757" spans="1:24" ht="14" x14ac:dyDescent="0.3">
      <c r="A757" s="9">
        <v>756</v>
      </c>
      <c r="B757" s="14" t="s">
        <v>6391</v>
      </c>
      <c r="C757" s="15">
        <v>45121</v>
      </c>
      <c r="D757" s="15">
        <v>45128</v>
      </c>
      <c r="E757" s="10" t="s">
        <v>44</v>
      </c>
      <c r="F757" s="10" t="s">
        <v>1271</v>
      </c>
      <c r="G757" s="10" t="s">
        <v>1272</v>
      </c>
      <c r="H757" s="10" t="s">
        <v>22</v>
      </c>
      <c r="I757" s="10" t="s">
        <v>23</v>
      </c>
      <c r="J757" s="10" t="s">
        <v>478</v>
      </c>
      <c r="K757" s="10" t="s">
        <v>277</v>
      </c>
      <c r="L757" s="10">
        <v>85023</v>
      </c>
      <c r="M757" s="10" t="s">
        <v>39</v>
      </c>
      <c r="N757" s="10" t="str">
        <f>_xlfn.XLOOKUP($M:$M,People!$B:$B,People!A:A)</f>
        <v>Sadie Pawthorne</v>
      </c>
      <c r="O757" s="10" t="s">
        <v>52</v>
      </c>
      <c r="P757" s="10" t="str">
        <f>VLOOKUP(O757,Products!$A:$E,3,FALSE)</f>
        <v>Avery</v>
      </c>
      <c r="Q757" s="31">
        <f>INDEX(Products!$E:$E,MATCH(O757,Products!$A:$A,0))</f>
        <v>0.33</v>
      </c>
      <c r="R757" s="10" t="s">
        <v>41</v>
      </c>
      <c r="S757" s="10" t="s">
        <v>53</v>
      </c>
      <c r="T757" s="10" t="s">
        <v>54</v>
      </c>
      <c r="U757" s="12">
        <v>55.92</v>
      </c>
      <c r="V757" s="12">
        <v>5</v>
      </c>
      <c r="W757" s="12">
        <v>0.2</v>
      </c>
      <c r="X757" s="12">
        <v>6.2910000000000004</v>
      </c>
    </row>
    <row r="758" spans="1:24" ht="14" x14ac:dyDescent="0.3">
      <c r="A758" s="9">
        <v>757</v>
      </c>
      <c r="B758" s="14" t="s">
        <v>6390</v>
      </c>
      <c r="C758" s="15">
        <v>45121</v>
      </c>
      <c r="D758" s="15">
        <v>45127</v>
      </c>
      <c r="E758" s="10" t="s">
        <v>44</v>
      </c>
      <c r="F758" s="10" t="s">
        <v>4078</v>
      </c>
      <c r="G758" s="10" t="s">
        <v>4079</v>
      </c>
      <c r="H758" s="10" t="s">
        <v>92</v>
      </c>
      <c r="I758" s="10" t="s">
        <v>23</v>
      </c>
      <c r="J758" s="10" t="s">
        <v>401</v>
      </c>
      <c r="K758" s="10" t="s">
        <v>189</v>
      </c>
      <c r="L758" s="10">
        <v>60505</v>
      </c>
      <c r="M758" s="10" t="s">
        <v>95</v>
      </c>
      <c r="N758" s="10" t="str">
        <f>_xlfn.XLOOKUP($M:$M,People!$B:$B,People!A:A)</f>
        <v>Roxanne Rodriguez</v>
      </c>
      <c r="O758" s="10" t="s">
        <v>672</v>
      </c>
      <c r="P758" s="10" t="str">
        <f>VLOOKUP(O758,Products!$A:$E,3,FALSE)</f>
        <v>Avery</v>
      </c>
      <c r="Q758" s="31">
        <f>INDEX(Products!$E:$E,MATCH(O758,Products!$A:$A,0))</f>
        <v>0.33</v>
      </c>
      <c r="R758" s="10" t="s">
        <v>64</v>
      </c>
      <c r="S758" s="10" t="s">
        <v>65</v>
      </c>
      <c r="T758" s="10" t="s">
        <v>673</v>
      </c>
      <c r="U758" s="12">
        <v>38.272000000000006</v>
      </c>
      <c r="V758" s="12">
        <v>4</v>
      </c>
      <c r="W758" s="12">
        <v>0.2</v>
      </c>
      <c r="X758" s="12">
        <v>3.8272000000000013</v>
      </c>
    </row>
    <row r="759" spans="1:24" ht="14" x14ac:dyDescent="0.3">
      <c r="A759" s="9">
        <v>758</v>
      </c>
      <c r="B759" s="14" t="s">
        <v>6387</v>
      </c>
      <c r="C759" s="15">
        <v>45121</v>
      </c>
      <c r="D759" s="15">
        <v>45125</v>
      </c>
      <c r="E759" s="10" t="s">
        <v>44</v>
      </c>
      <c r="F759" s="10" t="s">
        <v>3197</v>
      </c>
      <c r="G759" s="10" t="s">
        <v>3198</v>
      </c>
      <c r="H759" s="10" t="s">
        <v>22</v>
      </c>
      <c r="I759" s="10" t="s">
        <v>23</v>
      </c>
      <c r="J759" s="10" t="s">
        <v>131</v>
      </c>
      <c r="K759" s="10" t="s">
        <v>132</v>
      </c>
      <c r="L759" s="10">
        <v>19140</v>
      </c>
      <c r="M759" s="10" t="s">
        <v>133</v>
      </c>
      <c r="N759" s="10" t="str">
        <f>_xlfn.XLOOKUP($M:$M,People!$B:$B,People!A:A)</f>
        <v>Chuck Magee</v>
      </c>
      <c r="O759" s="10" t="s">
        <v>5745</v>
      </c>
      <c r="P759" s="10" t="str">
        <f>VLOOKUP(O759,Products!$A:$E,3,FALSE)</f>
        <v>IKEA</v>
      </c>
      <c r="Q759" s="31">
        <f>INDEX(Products!$E:$E,MATCH(O759,Products!$A:$A,0))</f>
        <v>0.4</v>
      </c>
      <c r="R759" s="10" t="s">
        <v>64</v>
      </c>
      <c r="S759" s="10" t="s">
        <v>65</v>
      </c>
      <c r="T759" s="10" t="s">
        <v>5746</v>
      </c>
      <c r="U759" s="12">
        <v>13.493999999999998</v>
      </c>
      <c r="V759" s="12">
        <v>1</v>
      </c>
      <c r="W759" s="12">
        <v>0.4</v>
      </c>
      <c r="X759" s="12">
        <v>-2.2490000000000023</v>
      </c>
    </row>
    <row r="760" spans="1:24" ht="14" x14ac:dyDescent="0.3">
      <c r="A760" s="9">
        <v>759</v>
      </c>
      <c r="B760" s="14" t="s">
        <v>6387</v>
      </c>
      <c r="C760" s="15">
        <v>45121</v>
      </c>
      <c r="D760" s="15">
        <v>45125</v>
      </c>
      <c r="E760" s="10" t="s">
        <v>44</v>
      </c>
      <c r="F760" s="10" t="s">
        <v>3197</v>
      </c>
      <c r="G760" s="10" t="s">
        <v>3198</v>
      </c>
      <c r="H760" s="10" t="s">
        <v>22</v>
      </c>
      <c r="I760" s="10" t="s">
        <v>23</v>
      </c>
      <c r="J760" s="10" t="s">
        <v>131</v>
      </c>
      <c r="K760" s="10" t="s">
        <v>132</v>
      </c>
      <c r="L760" s="10">
        <v>19140</v>
      </c>
      <c r="M760" s="10" t="s">
        <v>133</v>
      </c>
      <c r="N760" s="10" t="str">
        <f>_xlfn.XLOOKUP($M:$M,People!$B:$B,People!A:A)</f>
        <v>Chuck Magee</v>
      </c>
      <c r="O760" s="10" t="s">
        <v>5499</v>
      </c>
      <c r="P760" s="10" t="str">
        <f>VLOOKUP(O760,Products!$A:$E,3,FALSE)</f>
        <v>Samsung</v>
      </c>
      <c r="Q760" s="31">
        <f>INDEX(Products!$E:$E,MATCH(O760,Products!$A:$A,0))</f>
        <v>0.25</v>
      </c>
      <c r="R760" s="10" t="s">
        <v>64</v>
      </c>
      <c r="S760" s="10" t="s">
        <v>65</v>
      </c>
      <c r="T760" s="10" t="s">
        <v>5500</v>
      </c>
      <c r="U760" s="12">
        <v>23.987999999999996</v>
      </c>
      <c r="V760" s="12">
        <v>2</v>
      </c>
      <c r="W760" s="12">
        <v>0.4</v>
      </c>
      <c r="X760" s="12">
        <v>-13.993000000000004</v>
      </c>
    </row>
    <row r="761" spans="1:24" ht="14" x14ac:dyDescent="0.3">
      <c r="A761" s="9">
        <v>760</v>
      </c>
      <c r="B761" s="14" t="s">
        <v>6392</v>
      </c>
      <c r="C761" s="15">
        <v>45122</v>
      </c>
      <c r="D761" s="15">
        <v>45126</v>
      </c>
      <c r="E761" s="10" t="s">
        <v>44</v>
      </c>
      <c r="F761" s="10" t="s">
        <v>741</v>
      </c>
      <c r="G761" s="10" t="s">
        <v>742</v>
      </c>
      <c r="H761" s="10" t="s">
        <v>36</v>
      </c>
      <c r="I761" s="10" t="s">
        <v>23</v>
      </c>
      <c r="J761" s="10" t="s">
        <v>4191</v>
      </c>
      <c r="K761" s="10" t="s">
        <v>4192</v>
      </c>
      <c r="L761" s="10">
        <v>57103</v>
      </c>
      <c r="M761" s="10" t="s">
        <v>95</v>
      </c>
      <c r="N761" s="10" t="str">
        <f>_xlfn.XLOOKUP($M:$M,People!$B:$B,People!A:A)</f>
        <v>Roxanne Rodriguez</v>
      </c>
      <c r="O761" s="10" t="s">
        <v>239</v>
      </c>
      <c r="P761" s="10" t="str">
        <f>VLOOKUP(O761,Products!$A:$E,3,FALSE)</f>
        <v>Dell</v>
      </c>
      <c r="Q761" s="31">
        <f>INDEX(Products!$E:$E,MATCH(O761,Products!$A:$A,0))</f>
        <v>0.26</v>
      </c>
      <c r="R761" s="10" t="s">
        <v>41</v>
      </c>
      <c r="S761" s="10" t="s">
        <v>240</v>
      </c>
      <c r="T761" s="10" t="s">
        <v>241</v>
      </c>
      <c r="U761" s="12">
        <v>6.5400000000000009</v>
      </c>
      <c r="V761" s="12">
        <v>3</v>
      </c>
      <c r="W761" s="12">
        <v>0</v>
      </c>
      <c r="X761" s="12">
        <v>2.6814000000000004</v>
      </c>
    </row>
    <row r="762" spans="1:24" ht="14" x14ac:dyDescent="0.3">
      <c r="A762" s="9">
        <v>761</v>
      </c>
      <c r="B762" s="14" t="s">
        <v>6392</v>
      </c>
      <c r="C762" s="15">
        <v>45122</v>
      </c>
      <c r="D762" s="15">
        <v>45126</v>
      </c>
      <c r="E762" s="10" t="s">
        <v>44</v>
      </c>
      <c r="F762" s="10" t="s">
        <v>741</v>
      </c>
      <c r="G762" s="10" t="s">
        <v>742</v>
      </c>
      <c r="H762" s="10" t="s">
        <v>36</v>
      </c>
      <c r="I762" s="10" t="s">
        <v>23</v>
      </c>
      <c r="J762" s="10" t="s">
        <v>4191</v>
      </c>
      <c r="K762" s="10" t="s">
        <v>4192</v>
      </c>
      <c r="L762" s="10">
        <v>57103</v>
      </c>
      <c r="M762" s="10" t="s">
        <v>95</v>
      </c>
      <c r="N762" s="10" t="str">
        <f>_xlfn.XLOOKUP($M:$M,People!$B:$B,People!A:A)</f>
        <v>Roxanne Rodriguez</v>
      </c>
      <c r="O762" s="10" t="s">
        <v>4575</v>
      </c>
      <c r="P762" s="10" t="str">
        <f>VLOOKUP(O762,Products!$A:$E,3,FALSE)</f>
        <v>Staples</v>
      </c>
      <c r="Q762" s="31">
        <f>INDEX(Products!$E:$E,MATCH(O762,Products!$A:$A,0))</f>
        <v>0.27</v>
      </c>
      <c r="R762" s="10" t="s">
        <v>64</v>
      </c>
      <c r="S762" s="10" t="s">
        <v>144</v>
      </c>
      <c r="T762" s="10" t="s">
        <v>4576</v>
      </c>
      <c r="U762" s="12">
        <v>2.9699999999999998</v>
      </c>
      <c r="V762" s="12">
        <v>3</v>
      </c>
      <c r="W762" s="12">
        <v>0</v>
      </c>
      <c r="X762" s="12">
        <v>1.3068000000000004</v>
      </c>
    </row>
    <row r="763" spans="1:24" ht="14" x14ac:dyDescent="0.3">
      <c r="A763" s="9">
        <v>762</v>
      </c>
      <c r="B763" s="14" t="s">
        <v>6393</v>
      </c>
      <c r="C763" s="15">
        <v>45125</v>
      </c>
      <c r="D763" s="15">
        <v>45125</v>
      </c>
      <c r="E763" s="10" t="s">
        <v>1124</v>
      </c>
      <c r="F763" s="10" t="s">
        <v>3986</v>
      </c>
      <c r="G763" s="10" t="s">
        <v>3987</v>
      </c>
      <c r="H763" s="10" t="s">
        <v>92</v>
      </c>
      <c r="I763" s="10" t="s">
        <v>23</v>
      </c>
      <c r="J763" s="10" t="s">
        <v>1143</v>
      </c>
      <c r="K763" s="10" t="s">
        <v>277</v>
      </c>
      <c r="L763" s="10">
        <v>85705</v>
      </c>
      <c r="M763" s="10" t="s">
        <v>39</v>
      </c>
      <c r="N763" s="10" t="str">
        <f>_xlfn.XLOOKUP($M:$M,People!$B:$B,People!A:A)</f>
        <v>Sadie Pawthorne</v>
      </c>
      <c r="O763" s="10" t="s">
        <v>1345</v>
      </c>
      <c r="P763" s="10" t="str">
        <f>VLOOKUP(O763,Products!$A:$E,3,FALSE)</f>
        <v>Office Depot</v>
      </c>
      <c r="Q763" s="31">
        <f>INDEX(Products!$E:$E,MATCH(O763,Products!$A:$A,0))</f>
        <v>0.28000000000000003</v>
      </c>
      <c r="R763" s="10" t="s">
        <v>28</v>
      </c>
      <c r="S763" s="10" t="s">
        <v>32</v>
      </c>
      <c r="T763" s="10" t="s">
        <v>1346</v>
      </c>
      <c r="U763" s="12">
        <v>259.13600000000002</v>
      </c>
      <c r="V763" s="12">
        <v>4</v>
      </c>
      <c r="W763" s="12">
        <v>0.2</v>
      </c>
      <c r="X763" s="12">
        <v>-25.913599999999988</v>
      </c>
    </row>
    <row r="764" spans="1:24" ht="14" x14ac:dyDescent="0.3">
      <c r="A764" s="9">
        <v>763</v>
      </c>
      <c r="B764" s="14" t="s">
        <v>6394</v>
      </c>
      <c r="C764" s="15">
        <v>45125</v>
      </c>
      <c r="D764" s="15">
        <v>45130</v>
      </c>
      <c r="E764" s="10" t="s">
        <v>44</v>
      </c>
      <c r="F764" s="10" t="s">
        <v>4829</v>
      </c>
      <c r="G764" s="10" t="s">
        <v>4830</v>
      </c>
      <c r="H764" s="10" t="s">
        <v>22</v>
      </c>
      <c r="I764" s="10" t="s">
        <v>23</v>
      </c>
      <c r="J764" s="10" t="s">
        <v>1304</v>
      </c>
      <c r="K764" s="10" t="s">
        <v>238</v>
      </c>
      <c r="L764" s="10">
        <v>10801</v>
      </c>
      <c r="M764" s="10" t="s">
        <v>133</v>
      </c>
      <c r="N764" s="10" t="str">
        <f>_xlfn.XLOOKUP($M:$M,People!$B:$B,People!A:A)</f>
        <v>Chuck Magee</v>
      </c>
      <c r="O764" s="10" t="s">
        <v>1769</v>
      </c>
      <c r="P764" s="10" t="str">
        <f>VLOOKUP(O764,Products!$A:$E,3,FALSE)</f>
        <v>HP</v>
      </c>
      <c r="Q764" s="31">
        <f>INDEX(Products!$E:$E,MATCH(O764,Products!$A:$A,0))</f>
        <v>0.28999999999999998</v>
      </c>
      <c r="R764" s="10" t="s">
        <v>41</v>
      </c>
      <c r="S764" s="10" t="s">
        <v>68</v>
      </c>
      <c r="T764" s="10" t="s">
        <v>1770</v>
      </c>
      <c r="U764" s="12">
        <v>13.904</v>
      </c>
      <c r="V764" s="12">
        <v>2</v>
      </c>
      <c r="W764" s="12">
        <v>0.2</v>
      </c>
      <c r="X764" s="12">
        <v>4.5187999999999997</v>
      </c>
    </row>
    <row r="765" spans="1:24" ht="14" x14ac:dyDescent="0.3">
      <c r="A765" s="9">
        <v>764</v>
      </c>
      <c r="B765" s="14" t="s">
        <v>6395</v>
      </c>
      <c r="C765" s="15">
        <v>45126</v>
      </c>
      <c r="D765" s="15">
        <v>45131</v>
      </c>
      <c r="E765" s="10" t="s">
        <v>44</v>
      </c>
      <c r="F765" s="10" t="s">
        <v>879</v>
      </c>
      <c r="G765" s="10" t="s">
        <v>880</v>
      </c>
      <c r="H765" s="10" t="s">
        <v>36</v>
      </c>
      <c r="I765" s="10" t="s">
        <v>23</v>
      </c>
      <c r="J765" s="10" t="s">
        <v>453</v>
      </c>
      <c r="K765" s="10" t="s">
        <v>656</v>
      </c>
      <c r="L765" s="10">
        <v>6010</v>
      </c>
      <c r="M765" s="10" t="s">
        <v>133</v>
      </c>
      <c r="N765" s="10" t="str">
        <f>_xlfn.XLOOKUP($M:$M,People!$B:$B,People!A:A)</f>
        <v>Chuck Magee</v>
      </c>
      <c r="O765" s="10" t="s">
        <v>4904</v>
      </c>
      <c r="P765" s="10" t="str">
        <f>VLOOKUP(O765,Products!$A:$E,3,FALSE)</f>
        <v>Canon</v>
      </c>
      <c r="Q765" s="31">
        <f>INDEX(Products!$E:$E,MATCH(O765,Products!$A:$A,0))</f>
        <v>0.3</v>
      </c>
      <c r="R765" s="10" t="s">
        <v>28</v>
      </c>
      <c r="S765" s="10" t="s">
        <v>50</v>
      </c>
      <c r="T765" s="10" t="s">
        <v>4905</v>
      </c>
      <c r="U765" s="12">
        <v>70.559999999999988</v>
      </c>
      <c r="V765" s="12">
        <v>1</v>
      </c>
      <c r="W765" s="12">
        <v>0.3</v>
      </c>
      <c r="X765" s="12">
        <v>-4.032</v>
      </c>
    </row>
    <row r="766" spans="1:24" ht="14" x14ac:dyDescent="0.3">
      <c r="A766" s="9">
        <v>765</v>
      </c>
      <c r="B766" s="14" t="s">
        <v>6396</v>
      </c>
      <c r="C766" s="15">
        <v>45126</v>
      </c>
      <c r="D766" s="15">
        <v>45131</v>
      </c>
      <c r="E766" s="10" t="s">
        <v>44</v>
      </c>
      <c r="F766" s="10" t="s">
        <v>4679</v>
      </c>
      <c r="G766" s="10" t="s">
        <v>4680</v>
      </c>
      <c r="H766" s="10" t="s">
        <v>92</v>
      </c>
      <c r="I766" s="10" t="s">
        <v>23</v>
      </c>
      <c r="J766" s="10" t="s">
        <v>1525</v>
      </c>
      <c r="K766" s="10" t="s">
        <v>1526</v>
      </c>
      <c r="L766" s="10">
        <v>59405</v>
      </c>
      <c r="M766" s="10" t="s">
        <v>39</v>
      </c>
      <c r="N766" s="10" t="str">
        <f>_xlfn.XLOOKUP($M:$M,People!$B:$B,People!A:A)</f>
        <v>Sadie Pawthorne</v>
      </c>
      <c r="O766" s="10" t="s">
        <v>2421</v>
      </c>
      <c r="P766" s="10" t="str">
        <f>VLOOKUP(O766,Products!$A:$E,3,FALSE)</f>
        <v>Logitech</v>
      </c>
      <c r="Q766" s="31">
        <f>INDEX(Products!$E:$E,MATCH(O766,Products!$A:$A,0))</f>
        <v>0.31</v>
      </c>
      <c r="R766" s="10" t="s">
        <v>41</v>
      </c>
      <c r="S766" s="10" t="s">
        <v>68</v>
      </c>
      <c r="T766" s="10" t="s">
        <v>2422</v>
      </c>
      <c r="U766" s="12">
        <v>6.0960000000000001</v>
      </c>
      <c r="V766" s="12">
        <v>2</v>
      </c>
      <c r="W766" s="12">
        <v>0.2</v>
      </c>
      <c r="X766" s="12">
        <v>2.2098</v>
      </c>
    </row>
    <row r="767" spans="1:24" ht="14" x14ac:dyDescent="0.3">
      <c r="A767" s="9">
        <v>766</v>
      </c>
      <c r="B767" s="14" t="s">
        <v>6395</v>
      </c>
      <c r="C767" s="15">
        <v>45126</v>
      </c>
      <c r="D767" s="15">
        <v>45131</v>
      </c>
      <c r="E767" s="10" t="s">
        <v>44</v>
      </c>
      <c r="F767" s="10" t="s">
        <v>879</v>
      </c>
      <c r="G767" s="10" t="s">
        <v>880</v>
      </c>
      <c r="H767" s="10" t="s">
        <v>36</v>
      </c>
      <c r="I767" s="10" t="s">
        <v>23</v>
      </c>
      <c r="J767" s="10" t="s">
        <v>453</v>
      </c>
      <c r="K767" s="10" t="s">
        <v>656</v>
      </c>
      <c r="L767" s="10">
        <v>6010</v>
      </c>
      <c r="M767" s="10" t="s">
        <v>133</v>
      </c>
      <c r="N767" s="10" t="str">
        <f>_xlfn.XLOOKUP($M:$M,People!$B:$B,People!A:A)</f>
        <v>Chuck Magee</v>
      </c>
      <c r="O767" s="10" t="s">
        <v>1093</v>
      </c>
      <c r="P767" s="10" t="str">
        <f>VLOOKUP(O767,Products!$A:$E,3,FALSE)</f>
        <v>3M</v>
      </c>
      <c r="Q767" s="31">
        <f>INDEX(Products!$E:$E,MATCH(O767,Products!$A:$A,0))</f>
        <v>0.32</v>
      </c>
      <c r="R767" s="10" t="s">
        <v>41</v>
      </c>
      <c r="S767" s="10" t="s">
        <v>68</v>
      </c>
      <c r="T767" s="10" t="s">
        <v>1094</v>
      </c>
      <c r="U767" s="12">
        <v>3.81</v>
      </c>
      <c r="V767" s="12">
        <v>1</v>
      </c>
      <c r="W767" s="12">
        <v>0</v>
      </c>
      <c r="X767" s="12">
        <v>1.8288</v>
      </c>
    </row>
    <row r="768" spans="1:24" ht="14" x14ac:dyDescent="0.3">
      <c r="A768" s="9">
        <v>767</v>
      </c>
      <c r="B768" s="14" t="s">
        <v>6395</v>
      </c>
      <c r="C768" s="15">
        <v>45126</v>
      </c>
      <c r="D768" s="15">
        <v>45131</v>
      </c>
      <c r="E768" s="10" t="s">
        <v>44</v>
      </c>
      <c r="F768" s="10" t="s">
        <v>879</v>
      </c>
      <c r="G768" s="10" t="s">
        <v>880</v>
      </c>
      <c r="H768" s="10" t="s">
        <v>36</v>
      </c>
      <c r="I768" s="10" t="s">
        <v>23</v>
      </c>
      <c r="J768" s="10" t="s">
        <v>453</v>
      </c>
      <c r="K768" s="10" t="s">
        <v>656</v>
      </c>
      <c r="L768" s="10">
        <v>6010</v>
      </c>
      <c r="M768" s="10" t="s">
        <v>133</v>
      </c>
      <c r="N768" s="10" t="str">
        <f>_xlfn.XLOOKUP($M:$M,People!$B:$B,People!A:A)</f>
        <v>Chuck Magee</v>
      </c>
      <c r="O768" s="10" t="s">
        <v>2811</v>
      </c>
      <c r="P768" s="10" t="str">
        <f>VLOOKUP(O768,Products!$A:$E,3,FALSE)</f>
        <v>Avery</v>
      </c>
      <c r="Q768" s="31">
        <f>INDEX(Products!$E:$E,MATCH(O768,Products!$A:$A,0))</f>
        <v>0.33</v>
      </c>
      <c r="R768" s="10" t="s">
        <v>41</v>
      </c>
      <c r="S768" s="10" t="s">
        <v>68</v>
      </c>
      <c r="T768" s="10" t="s">
        <v>2812</v>
      </c>
      <c r="U768" s="12">
        <v>20.88</v>
      </c>
      <c r="V768" s="12">
        <v>2</v>
      </c>
      <c r="W768" s="12">
        <v>0</v>
      </c>
      <c r="X768" s="12">
        <v>9.6047999999999991</v>
      </c>
    </row>
    <row r="769" spans="1:24" ht="14" x14ac:dyDescent="0.3">
      <c r="A769" s="9">
        <v>768</v>
      </c>
      <c r="B769" s="14" t="s">
        <v>6395</v>
      </c>
      <c r="C769" s="15">
        <v>45126</v>
      </c>
      <c r="D769" s="15">
        <v>45131</v>
      </c>
      <c r="E769" s="10" t="s">
        <v>44</v>
      </c>
      <c r="F769" s="10" t="s">
        <v>879</v>
      </c>
      <c r="G769" s="10" t="s">
        <v>880</v>
      </c>
      <c r="H769" s="10" t="s">
        <v>36</v>
      </c>
      <c r="I769" s="10" t="s">
        <v>23</v>
      </c>
      <c r="J769" s="10" t="s">
        <v>453</v>
      </c>
      <c r="K769" s="10" t="s">
        <v>656</v>
      </c>
      <c r="L769" s="10">
        <v>6010</v>
      </c>
      <c r="M769" s="10" t="s">
        <v>133</v>
      </c>
      <c r="N769" s="10" t="str">
        <f>_xlfn.XLOOKUP($M:$M,People!$B:$B,People!A:A)</f>
        <v>Chuck Magee</v>
      </c>
      <c r="O769" s="10" t="s">
        <v>3715</v>
      </c>
      <c r="P769" s="10" t="str">
        <f>VLOOKUP(O769,Products!$A:$E,3,FALSE)</f>
        <v>HP</v>
      </c>
      <c r="Q769" s="31">
        <f>INDEX(Products!$E:$E,MATCH(O769,Products!$A:$A,0))</f>
        <v>0.25</v>
      </c>
      <c r="R769" s="10" t="s">
        <v>64</v>
      </c>
      <c r="S769" s="10" t="s">
        <v>65</v>
      </c>
      <c r="T769" s="10" t="s">
        <v>3716</v>
      </c>
      <c r="U769" s="12">
        <v>359.98</v>
      </c>
      <c r="V769" s="12">
        <v>2</v>
      </c>
      <c r="W769" s="12">
        <v>0</v>
      </c>
      <c r="X769" s="12">
        <v>93.594800000000021</v>
      </c>
    </row>
    <row r="770" spans="1:24" ht="14" x14ac:dyDescent="0.3">
      <c r="A770" s="9">
        <v>769</v>
      </c>
      <c r="B770" s="14" t="s">
        <v>6397</v>
      </c>
      <c r="C770" s="15">
        <v>45127</v>
      </c>
      <c r="D770" s="15">
        <v>45131</v>
      </c>
      <c r="E770" s="10" t="s">
        <v>44</v>
      </c>
      <c r="F770" s="10" t="s">
        <v>3158</v>
      </c>
      <c r="G770" s="10" t="s">
        <v>3159</v>
      </c>
      <c r="H770" s="10" t="s">
        <v>92</v>
      </c>
      <c r="I770" s="10" t="s">
        <v>23</v>
      </c>
      <c r="J770" s="10" t="s">
        <v>714</v>
      </c>
      <c r="K770" s="10" t="s">
        <v>94</v>
      </c>
      <c r="L770" s="10">
        <v>75217</v>
      </c>
      <c r="M770" s="10" t="s">
        <v>95</v>
      </c>
      <c r="N770" s="10" t="str">
        <f>_xlfn.XLOOKUP($M:$M,People!$B:$B,People!A:A)</f>
        <v>Roxanne Rodriguez</v>
      </c>
      <c r="O770" s="10" t="s">
        <v>1616</v>
      </c>
      <c r="P770" s="10" t="str">
        <f>VLOOKUP(O770,Products!$A:$E,3,FALSE)</f>
        <v>IKEA</v>
      </c>
      <c r="Q770" s="31">
        <f>INDEX(Products!$E:$E,MATCH(O770,Products!$A:$A,0))</f>
        <v>0.34</v>
      </c>
      <c r="R770" s="10" t="s">
        <v>28</v>
      </c>
      <c r="S770" s="10" t="s">
        <v>32</v>
      </c>
      <c r="T770" s="10" t="s">
        <v>1617</v>
      </c>
      <c r="U770" s="12">
        <v>981.37199999999996</v>
      </c>
      <c r="V770" s="12">
        <v>2</v>
      </c>
      <c r="W770" s="12">
        <v>0.3</v>
      </c>
      <c r="X770" s="12">
        <v>-140.19599999999997</v>
      </c>
    </row>
    <row r="771" spans="1:24" ht="14" x14ac:dyDescent="0.3">
      <c r="A771" s="9">
        <v>770</v>
      </c>
      <c r="B771" s="14" t="s">
        <v>6398</v>
      </c>
      <c r="C771" s="15">
        <v>45127</v>
      </c>
      <c r="D771" s="15">
        <v>45129</v>
      </c>
      <c r="E771" s="10" t="s">
        <v>168</v>
      </c>
      <c r="F771" s="10" t="s">
        <v>1686</v>
      </c>
      <c r="G771" s="10" t="s">
        <v>1687</v>
      </c>
      <c r="H771" s="10" t="s">
        <v>22</v>
      </c>
      <c r="I771" s="10" t="s">
        <v>23</v>
      </c>
      <c r="J771" s="10" t="s">
        <v>831</v>
      </c>
      <c r="K771" s="10" t="s">
        <v>38</v>
      </c>
      <c r="L771" s="10">
        <v>92105</v>
      </c>
      <c r="M771" s="10" t="s">
        <v>39</v>
      </c>
      <c r="N771" s="10" t="str">
        <f>_xlfn.XLOOKUP($M:$M,People!$B:$B,People!A:A)</f>
        <v>Sadie Pawthorne</v>
      </c>
      <c r="O771" s="10" t="s">
        <v>2043</v>
      </c>
      <c r="P771" s="10" t="str">
        <f>VLOOKUP(O771,Products!$A:$E,3,FALSE)</f>
        <v>Samsung</v>
      </c>
      <c r="Q771" s="31">
        <f>INDEX(Products!$E:$E,MATCH(O771,Products!$A:$A,0))</f>
        <v>0.35</v>
      </c>
      <c r="R771" s="10" t="s">
        <v>28</v>
      </c>
      <c r="S771" s="10" t="s">
        <v>58</v>
      </c>
      <c r="T771" s="10" t="s">
        <v>2044</v>
      </c>
      <c r="U771" s="12">
        <v>43.019999999999996</v>
      </c>
      <c r="V771" s="12">
        <v>3</v>
      </c>
      <c r="W771" s="12">
        <v>0</v>
      </c>
      <c r="X771" s="12">
        <v>15.4872</v>
      </c>
    </row>
    <row r="772" spans="1:24" ht="14" x14ac:dyDescent="0.3">
      <c r="A772" s="9">
        <v>771</v>
      </c>
      <c r="B772" s="14" t="s">
        <v>6397</v>
      </c>
      <c r="C772" s="15">
        <v>45127</v>
      </c>
      <c r="D772" s="15">
        <v>45131</v>
      </c>
      <c r="E772" s="10" t="s">
        <v>44</v>
      </c>
      <c r="F772" s="10" t="s">
        <v>3158</v>
      </c>
      <c r="G772" s="10" t="s">
        <v>3159</v>
      </c>
      <c r="H772" s="10" t="s">
        <v>92</v>
      </c>
      <c r="I772" s="10" t="s">
        <v>23</v>
      </c>
      <c r="J772" s="10" t="s">
        <v>714</v>
      </c>
      <c r="K772" s="10" t="s">
        <v>94</v>
      </c>
      <c r="L772" s="10">
        <v>75217</v>
      </c>
      <c r="M772" s="10" t="s">
        <v>95</v>
      </c>
      <c r="N772" s="10" t="str">
        <f>_xlfn.XLOOKUP($M:$M,People!$B:$B,People!A:A)</f>
        <v>Roxanne Rodriguez</v>
      </c>
      <c r="O772" s="10" t="s">
        <v>2923</v>
      </c>
      <c r="P772" s="10" t="str">
        <f>VLOOKUP(O772,Products!$A:$E,3,FALSE)</f>
        <v>Dell</v>
      </c>
      <c r="Q772" s="31">
        <f>INDEX(Products!$E:$E,MATCH(O772,Products!$A:$A,0))</f>
        <v>0.36</v>
      </c>
      <c r="R772" s="10" t="s">
        <v>28</v>
      </c>
      <c r="S772" s="10" t="s">
        <v>58</v>
      </c>
      <c r="T772" s="10" t="s">
        <v>2924</v>
      </c>
      <c r="U772" s="12">
        <v>16.739999999999998</v>
      </c>
      <c r="V772" s="12">
        <v>5</v>
      </c>
      <c r="W772" s="12">
        <v>0.6</v>
      </c>
      <c r="X772" s="12">
        <v>-14.228999999999997</v>
      </c>
    </row>
    <row r="773" spans="1:24" ht="14" x14ac:dyDescent="0.3">
      <c r="A773" s="9">
        <v>772</v>
      </c>
      <c r="B773" s="14" t="s">
        <v>6399</v>
      </c>
      <c r="C773" s="15">
        <v>45127</v>
      </c>
      <c r="D773" s="15">
        <v>45130</v>
      </c>
      <c r="E773" s="10" t="s">
        <v>168</v>
      </c>
      <c r="F773" s="10" t="s">
        <v>512</v>
      </c>
      <c r="G773" s="10" t="s">
        <v>513</v>
      </c>
      <c r="H773" s="10" t="s">
        <v>36</v>
      </c>
      <c r="I773" s="10" t="s">
        <v>23</v>
      </c>
      <c r="J773" s="10" t="s">
        <v>2411</v>
      </c>
      <c r="K773" s="10" t="s">
        <v>38</v>
      </c>
      <c r="L773" s="10">
        <v>92503</v>
      </c>
      <c r="M773" s="10" t="s">
        <v>39</v>
      </c>
      <c r="N773" s="10" t="str">
        <f>_xlfn.XLOOKUP($M:$M,People!$B:$B,People!A:A)</f>
        <v>Sadie Pawthorne</v>
      </c>
      <c r="O773" s="10" t="s">
        <v>5142</v>
      </c>
      <c r="P773" s="10" t="str">
        <f>VLOOKUP(O773,Products!$A:$E,3,FALSE)</f>
        <v>Staples</v>
      </c>
      <c r="Q773" s="31">
        <f>INDEX(Products!$E:$E,MATCH(O773,Products!$A:$A,0))</f>
        <v>0.37</v>
      </c>
      <c r="R773" s="10" t="s">
        <v>41</v>
      </c>
      <c r="S773" s="10" t="s">
        <v>61</v>
      </c>
      <c r="T773" s="10" t="s">
        <v>5143</v>
      </c>
      <c r="U773" s="12">
        <v>13.12</v>
      </c>
      <c r="V773" s="12">
        <v>4</v>
      </c>
      <c r="W773" s="12">
        <v>0</v>
      </c>
      <c r="X773" s="12">
        <v>3.8047999999999984</v>
      </c>
    </row>
    <row r="774" spans="1:24" ht="14" x14ac:dyDescent="0.3">
      <c r="A774" s="9">
        <v>773</v>
      </c>
      <c r="B774" s="14" t="s">
        <v>6400</v>
      </c>
      <c r="C774" s="15">
        <v>45127</v>
      </c>
      <c r="D774" s="15">
        <v>45127</v>
      </c>
      <c r="E774" s="10" t="s">
        <v>1124</v>
      </c>
      <c r="F774" s="10" t="s">
        <v>4000</v>
      </c>
      <c r="G774" s="10" t="s">
        <v>4001</v>
      </c>
      <c r="H774" s="10" t="s">
        <v>22</v>
      </c>
      <c r="I774" s="10" t="s">
        <v>23</v>
      </c>
      <c r="J774" s="10" t="s">
        <v>284</v>
      </c>
      <c r="K774" s="10" t="s">
        <v>438</v>
      </c>
      <c r="L774" s="10">
        <v>45503</v>
      </c>
      <c r="M774" s="10" t="s">
        <v>133</v>
      </c>
      <c r="N774" s="10" t="str">
        <f>_xlfn.XLOOKUP($M:$M,People!$B:$B,People!A:A)</f>
        <v>Chuck Magee</v>
      </c>
      <c r="O774" s="10" t="s">
        <v>3234</v>
      </c>
      <c r="P774" s="10" t="str">
        <f>VLOOKUP(O774,Products!$A:$E,3,FALSE)</f>
        <v>Logitech</v>
      </c>
      <c r="Q774" s="31">
        <f>INDEX(Products!$E:$E,MATCH(O774,Products!$A:$A,0))</f>
        <v>0.33</v>
      </c>
      <c r="R774" s="10" t="s">
        <v>41</v>
      </c>
      <c r="S774" s="10" t="s">
        <v>68</v>
      </c>
      <c r="T774" s="10" t="s">
        <v>3235</v>
      </c>
      <c r="U774" s="12">
        <v>27.360000000000003</v>
      </c>
      <c r="V774" s="12">
        <v>3</v>
      </c>
      <c r="W774" s="12">
        <v>0.7</v>
      </c>
      <c r="X774" s="12">
        <v>-21.887999999999991</v>
      </c>
    </row>
    <row r="775" spans="1:24" ht="14" x14ac:dyDescent="0.3">
      <c r="A775" s="9">
        <v>774</v>
      </c>
      <c r="B775" s="14" t="s">
        <v>6398</v>
      </c>
      <c r="C775" s="15">
        <v>45127</v>
      </c>
      <c r="D775" s="15">
        <v>45129</v>
      </c>
      <c r="E775" s="10" t="s">
        <v>168</v>
      </c>
      <c r="F775" s="10" t="s">
        <v>1686</v>
      </c>
      <c r="G775" s="10" t="s">
        <v>1687</v>
      </c>
      <c r="H775" s="10" t="s">
        <v>22</v>
      </c>
      <c r="I775" s="10" t="s">
        <v>23</v>
      </c>
      <c r="J775" s="10" t="s">
        <v>831</v>
      </c>
      <c r="K775" s="10" t="s">
        <v>38</v>
      </c>
      <c r="L775" s="10">
        <v>92105</v>
      </c>
      <c r="M775" s="10" t="s">
        <v>39</v>
      </c>
      <c r="N775" s="10" t="str">
        <f>_xlfn.XLOOKUP($M:$M,People!$B:$B,People!A:A)</f>
        <v>Sadie Pawthorne</v>
      </c>
      <c r="O775" s="10" t="s">
        <v>1056</v>
      </c>
      <c r="P775" s="10" t="str">
        <f>VLOOKUP(O775,Products!$A:$E,3,FALSE)</f>
        <v>Office Depot</v>
      </c>
      <c r="Q775" s="31">
        <f>INDEX(Products!$E:$E,MATCH(O775,Products!$A:$A,0))</f>
        <v>0.38</v>
      </c>
      <c r="R775" s="10" t="s">
        <v>41</v>
      </c>
      <c r="S775" s="10" t="s">
        <v>68</v>
      </c>
      <c r="T775" s="10" t="s">
        <v>1057</v>
      </c>
      <c r="U775" s="12">
        <v>8.7040000000000006</v>
      </c>
      <c r="V775" s="12">
        <v>2</v>
      </c>
      <c r="W775" s="12">
        <v>0.2</v>
      </c>
      <c r="X775" s="12">
        <v>3.1551999999999998</v>
      </c>
    </row>
    <row r="776" spans="1:24" ht="14" x14ac:dyDescent="0.3">
      <c r="A776" s="9">
        <v>775</v>
      </c>
      <c r="B776" s="14" t="s">
        <v>6401</v>
      </c>
      <c r="C776" s="15">
        <v>45127</v>
      </c>
      <c r="D776" s="15">
        <v>45129</v>
      </c>
      <c r="E776" s="10" t="s">
        <v>168</v>
      </c>
      <c r="F776" s="10" t="s">
        <v>5269</v>
      </c>
      <c r="G776" s="10" t="s">
        <v>5270</v>
      </c>
      <c r="H776" s="10" t="s">
        <v>22</v>
      </c>
      <c r="I776" s="10" t="s">
        <v>23</v>
      </c>
      <c r="J776" s="10" t="s">
        <v>114</v>
      </c>
      <c r="K776" s="10" t="s">
        <v>38</v>
      </c>
      <c r="L776" s="10">
        <v>94122</v>
      </c>
      <c r="M776" s="10" t="s">
        <v>39</v>
      </c>
      <c r="N776" s="10" t="str">
        <f>_xlfn.XLOOKUP($M:$M,People!$B:$B,People!A:A)</f>
        <v>Sadie Pawthorne</v>
      </c>
      <c r="O776" s="10" t="s">
        <v>1483</v>
      </c>
      <c r="P776" s="10" t="str">
        <f>VLOOKUP(O776,Products!$A:$E,3,FALSE)</f>
        <v>HP</v>
      </c>
      <c r="Q776" s="31">
        <f>INDEX(Products!$E:$E,MATCH(O776,Products!$A:$A,0))</f>
        <v>0.39</v>
      </c>
      <c r="R776" s="10" t="s">
        <v>41</v>
      </c>
      <c r="S776" s="10" t="s">
        <v>68</v>
      </c>
      <c r="T776" s="10" t="s">
        <v>1484</v>
      </c>
      <c r="U776" s="12">
        <v>89.712000000000018</v>
      </c>
      <c r="V776" s="12">
        <v>6</v>
      </c>
      <c r="W776" s="12">
        <v>0.2</v>
      </c>
      <c r="X776" s="12">
        <v>30.277799999999992</v>
      </c>
    </row>
    <row r="777" spans="1:24" ht="14" x14ac:dyDescent="0.3">
      <c r="A777" s="9">
        <v>776</v>
      </c>
      <c r="B777" s="14" t="s">
        <v>6398</v>
      </c>
      <c r="C777" s="15">
        <v>45127</v>
      </c>
      <c r="D777" s="15">
        <v>45129</v>
      </c>
      <c r="E777" s="10" t="s">
        <v>168</v>
      </c>
      <c r="F777" s="10" t="s">
        <v>1686</v>
      </c>
      <c r="G777" s="10" t="s">
        <v>1687</v>
      </c>
      <c r="H777" s="10" t="s">
        <v>22</v>
      </c>
      <c r="I777" s="10" t="s">
        <v>23</v>
      </c>
      <c r="J777" s="10" t="s">
        <v>831</v>
      </c>
      <c r="K777" s="10" t="s">
        <v>38</v>
      </c>
      <c r="L777" s="10">
        <v>92105</v>
      </c>
      <c r="M777" s="10" t="s">
        <v>39</v>
      </c>
      <c r="N777" s="10" t="str">
        <f>_xlfn.XLOOKUP($M:$M,People!$B:$B,People!A:A)</f>
        <v>Sadie Pawthorne</v>
      </c>
      <c r="O777" s="10" t="s">
        <v>3162</v>
      </c>
      <c r="P777" s="10" t="str">
        <f>VLOOKUP(O777,Products!$A:$E,3,FALSE)</f>
        <v>Canon</v>
      </c>
      <c r="Q777" s="31">
        <f>INDEX(Products!$E:$E,MATCH(O777,Products!$A:$A,0))</f>
        <v>0.4</v>
      </c>
      <c r="R777" s="10" t="s">
        <v>41</v>
      </c>
      <c r="S777" s="10" t="s">
        <v>82</v>
      </c>
      <c r="T777" s="10" t="s">
        <v>3163</v>
      </c>
      <c r="U777" s="12">
        <v>104.85</v>
      </c>
      <c r="V777" s="12">
        <v>1</v>
      </c>
      <c r="W777" s="12">
        <v>0</v>
      </c>
      <c r="X777" s="12">
        <v>50.327999999999996</v>
      </c>
    </row>
    <row r="778" spans="1:24" ht="14" x14ac:dyDescent="0.3">
      <c r="A778" s="9">
        <v>777</v>
      </c>
      <c r="B778" s="14" t="s">
        <v>6398</v>
      </c>
      <c r="C778" s="15">
        <v>45127</v>
      </c>
      <c r="D778" s="15">
        <v>45129</v>
      </c>
      <c r="E778" s="10" t="s">
        <v>168</v>
      </c>
      <c r="F778" s="10" t="s">
        <v>1686</v>
      </c>
      <c r="G778" s="10" t="s">
        <v>1687</v>
      </c>
      <c r="H778" s="10" t="s">
        <v>22</v>
      </c>
      <c r="I778" s="10" t="s">
        <v>23</v>
      </c>
      <c r="J778" s="10" t="s">
        <v>831</v>
      </c>
      <c r="K778" s="10" t="s">
        <v>38</v>
      </c>
      <c r="L778" s="10">
        <v>92105</v>
      </c>
      <c r="M778" s="10" t="s">
        <v>39</v>
      </c>
      <c r="N778" s="10" t="str">
        <f>_xlfn.XLOOKUP($M:$M,People!$B:$B,People!A:A)</f>
        <v>Sadie Pawthorne</v>
      </c>
      <c r="O778" s="10" t="s">
        <v>1333</v>
      </c>
      <c r="P778" s="10" t="str">
        <f>VLOOKUP(O778,Products!$A:$E,3,FALSE)</f>
        <v>Logitech</v>
      </c>
      <c r="Q778" s="31">
        <f>INDEX(Products!$E:$E,MATCH(O778,Products!$A:$A,0))</f>
        <v>0.25</v>
      </c>
      <c r="R778" s="10" t="s">
        <v>41</v>
      </c>
      <c r="S778" s="10" t="s">
        <v>82</v>
      </c>
      <c r="T778" s="10" t="s">
        <v>1334</v>
      </c>
      <c r="U778" s="12">
        <v>19.920000000000002</v>
      </c>
      <c r="V778" s="12">
        <v>4</v>
      </c>
      <c r="W778" s="12">
        <v>0</v>
      </c>
      <c r="X778" s="12">
        <v>9.7608000000000015</v>
      </c>
    </row>
    <row r="779" spans="1:24" ht="14" x14ac:dyDescent="0.3">
      <c r="A779" s="9">
        <v>778</v>
      </c>
      <c r="B779" s="14" t="s">
        <v>6399</v>
      </c>
      <c r="C779" s="15">
        <v>45127</v>
      </c>
      <c r="D779" s="15">
        <v>45130</v>
      </c>
      <c r="E779" s="10" t="s">
        <v>168</v>
      </c>
      <c r="F779" s="10" t="s">
        <v>512</v>
      </c>
      <c r="G779" s="10" t="s">
        <v>513</v>
      </c>
      <c r="H779" s="10" t="s">
        <v>36</v>
      </c>
      <c r="I779" s="10" t="s">
        <v>23</v>
      </c>
      <c r="J779" s="10" t="s">
        <v>2411</v>
      </c>
      <c r="K779" s="10" t="s">
        <v>38</v>
      </c>
      <c r="L779" s="10">
        <v>92503</v>
      </c>
      <c r="M779" s="10" t="s">
        <v>39</v>
      </c>
      <c r="N779" s="10" t="str">
        <f>_xlfn.XLOOKUP($M:$M,People!$B:$B,People!A:A)</f>
        <v>Sadie Pawthorne</v>
      </c>
      <c r="O779" s="10" t="s">
        <v>4172</v>
      </c>
      <c r="P779" s="10" t="str">
        <f>VLOOKUP(O779,Products!$A:$E,3,FALSE)</f>
        <v>3M</v>
      </c>
      <c r="Q779" s="31">
        <f>INDEX(Products!$E:$E,MATCH(O779,Products!$A:$A,0))</f>
        <v>0.26</v>
      </c>
      <c r="R779" s="10" t="s">
        <v>41</v>
      </c>
      <c r="S779" s="10" t="s">
        <v>82</v>
      </c>
      <c r="T779" s="10" t="s">
        <v>4173</v>
      </c>
      <c r="U779" s="12">
        <v>11.96</v>
      </c>
      <c r="V779" s="12">
        <v>2</v>
      </c>
      <c r="W779" s="12">
        <v>0</v>
      </c>
      <c r="X779" s="12">
        <v>5.8604000000000003</v>
      </c>
    </row>
    <row r="780" spans="1:24" ht="14" x14ac:dyDescent="0.3">
      <c r="A780" s="9">
        <v>779</v>
      </c>
      <c r="B780" s="14" t="s">
        <v>6401</v>
      </c>
      <c r="C780" s="15">
        <v>45127</v>
      </c>
      <c r="D780" s="15">
        <v>45129</v>
      </c>
      <c r="E780" s="10" t="s">
        <v>168</v>
      </c>
      <c r="F780" s="10" t="s">
        <v>5269</v>
      </c>
      <c r="G780" s="10" t="s">
        <v>5270</v>
      </c>
      <c r="H780" s="10" t="s">
        <v>22</v>
      </c>
      <c r="I780" s="10" t="s">
        <v>23</v>
      </c>
      <c r="J780" s="10" t="s">
        <v>114</v>
      </c>
      <c r="K780" s="10" t="s">
        <v>38</v>
      </c>
      <c r="L780" s="10">
        <v>94122</v>
      </c>
      <c r="M780" s="10" t="s">
        <v>39</v>
      </c>
      <c r="N780" s="10" t="str">
        <f>_xlfn.XLOOKUP($M:$M,People!$B:$B,People!A:A)</f>
        <v>Sadie Pawthorne</v>
      </c>
      <c r="O780" s="10" t="s">
        <v>832</v>
      </c>
      <c r="P780" s="10" t="str">
        <f>VLOOKUP(O780,Products!$A:$E,3,FALSE)</f>
        <v>Avery</v>
      </c>
      <c r="Q780" s="31">
        <f>INDEX(Products!$E:$E,MATCH(O780,Products!$A:$A,0))</f>
        <v>0.27</v>
      </c>
      <c r="R780" s="10" t="s">
        <v>41</v>
      </c>
      <c r="S780" s="10" t="s">
        <v>82</v>
      </c>
      <c r="T780" s="10" t="s">
        <v>833</v>
      </c>
      <c r="U780" s="12">
        <v>22.830000000000002</v>
      </c>
      <c r="V780" s="12">
        <v>3</v>
      </c>
      <c r="W780" s="12">
        <v>0</v>
      </c>
      <c r="X780" s="12">
        <v>10.7301</v>
      </c>
    </row>
    <row r="781" spans="1:24" ht="14" x14ac:dyDescent="0.3">
      <c r="A781" s="9">
        <v>780</v>
      </c>
      <c r="B781" s="14" t="s">
        <v>6399</v>
      </c>
      <c r="C781" s="15">
        <v>45127</v>
      </c>
      <c r="D781" s="15">
        <v>45130</v>
      </c>
      <c r="E781" s="10" t="s">
        <v>168</v>
      </c>
      <c r="F781" s="10" t="s">
        <v>512</v>
      </c>
      <c r="G781" s="10" t="s">
        <v>513</v>
      </c>
      <c r="H781" s="10" t="s">
        <v>36</v>
      </c>
      <c r="I781" s="10" t="s">
        <v>23</v>
      </c>
      <c r="J781" s="10" t="s">
        <v>2411</v>
      </c>
      <c r="K781" s="10" t="s">
        <v>38</v>
      </c>
      <c r="L781" s="10">
        <v>92503</v>
      </c>
      <c r="M781" s="10" t="s">
        <v>39</v>
      </c>
      <c r="N781" s="10" t="str">
        <f>_xlfn.XLOOKUP($M:$M,People!$B:$B,People!A:A)</f>
        <v>Sadie Pawthorne</v>
      </c>
      <c r="O781" s="10" t="s">
        <v>1732</v>
      </c>
      <c r="P781" s="10" t="str">
        <f>VLOOKUP(O781,Products!$A:$E,3,FALSE)</f>
        <v>Dell</v>
      </c>
      <c r="Q781" s="31">
        <f>INDEX(Products!$E:$E,MATCH(O781,Products!$A:$A,0))</f>
        <v>0.28000000000000003</v>
      </c>
      <c r="R781" s="10" t="s">
        <v>41</v>
      </c>
      <c r="S781" s="10" t="s">
        <v>53</v>
      </c>
      <c r="T781" s="10" t="s">
        <v>1733</v>
      </c>
      <c r="U781" s="12">
        <v>535.41</v>
      </c>
      <c r="V781" s="12">
        <v>3</v>
      </c>
      <c r="W781" s="12">
        <v>0</v>
      </c>
      <c r="X781" s="12">
        <v>160.62299999999993</v>
      </c>
    </row>
    <row r="782" spans="1:24" ht="14" x14ac:dyDescent="0.3">
      <c r="A782" s="9">
        <v>781</v>
      </c>
      <c r="B782" s="14" t="s">
        <v>6400</v>
      </c>
      <c r="C782" s="15">
        <v>45127</v>
      </c>
      <c r="D782" s="15">
        <v>45127</v>
      </c>
      <c r="E782" s="10" t="s">
        <v>1124</v>
      </c>
      <c r="F782" s="10" t="s">
        <v>4000</v>
      </c>
      <c r="G782" s="10" t="s">
        <v>4001</v>
      </c>
      <c r="H782" s="10" t="s">
        <v>22</v>
      </c>
      <c r="I782" s="10" t="s">
        <v>23</v>
      </c>
      <c r="J782" s="10" t="s">
        <v>284</v>
      </c>
      <c r="K782" s="10" t="s">
        <v>438</v>
      </c>
      <c r="L782" s="10">
        <v>45503</v>
      </c>
      <c r="M782" s="10" t="s">
        <v>133</v>
      </c>
      <c r="N782" s="10" t="str">
        <f>_xlfn.XLOOKUP($M:$M,People!$B:$B,People!A:A)</f>
        <v>Chuck Magee</v>
      </c>
      <c r="O782" s="10" t="s">
        <v>1901</v>
      </c>
      <c r="P782" s="10" t="str">
        <f>VLOOKUP(O782,Products!$A:$E,3,FALSE)</f>
        <v>3M</v>
      </c>
      <c r="Q782" s="31">
        <f>INDEX(Products!$E:$E,MATCH(O782,Products!$A:$A,0))</f>
        <v>0.34</v>
      </c>
      <c r="R782" s="10" t="s">
        <v>41</v>
      </c>
      <c r="S782" s="10" t="s">
        <v>53</v>
      </c>
      <c r="T782" s="10" t="s">
        <v>1902</v>
      </c>
      <c r="U782" s="12">
        <v>25.983999999999998</v>
      </c>
      <c r="V782" s="12">
        <v>1</v>
      </c>
      <c r="W782" s="12">
        <v>0.2</v>
      </c>
      <c r="X782" s="12">
        <v>-5.1968000000000005</v>
      </c>
    </row>
    <row r="783" spans="1:24" ht="14" x14ac:dyDescent="0.3">
      <c r="A783" s="9">
        <v>782</v>
      </c>
      <c r="B783" s="14" t="s">
        <v>6397</v>
      </c>
      <c r="C783" s="15">
        <v>45127</v>
      </c>
      <c r="D783" s="15">
        <v>45131</v>
      </c>
      <c r="E783" s="10" t="s">
        <v>44</v>
      </c>
      <c r="F783" s="10" t="s">
        <v>3158</v>
      </c>
      <c r="G783" s="10" t="s">
        <v>3159</v>
      </c>
      <c r="H783" s="10" t="s">
        <v>92</v>
      </c>
      <c r="I783" s="10" t="s">
        <v>23</v>
      </c>
      <c r="J783" s="10" t="s">
        <v>714</v>
      </c>
      <c r="K783" s="10" t="s">
        <v>94</v>
      </c>
      <c r="L783" s="10">
        <v>75217</v>
      </c>
      <c r="M783" s="10" t="s">
        <v>95</v>
      </c>
      <c r="N783" s="10" t="str">
        <f>_xlfn.XLOOKUP($M:$M,People!$B:$B,People!A:A)</f>
        <v>Roxanne Rodriguez</v>
      </c>
      <c r="O783" s="10" t="s">
        <v>1318</v>
      </c>
      <c r="P783" s="10" t="str">
        <f>VLOOKUP(O783,Products!$A:$E,3,FALSE)</f>
        <v>IKEA</v>
      </c>
      <c r="Q783" s="31">
        <f>INDEX(Products!$E:$E,MATCH(O783,Products!$A:$A,0))</f>
        <v>0.28000000000000003</v>
      </c>
      <c r="R783" s="10" t="s">
        <v>41</v>
      </c>
      <c r="S783" s="10" t="s">
        <v>53</v>
      </c>
      <c r="T783" s="10" t="s">
        <v>1319</v>
      </c>
      <c r="U783" s="12">
        <v>342.86400000000003</v>
      </c>
      <c r="V783" s="12">
        <v>3</v>
      </c>
      <c r="W783" s="12">
        <v>0.2</v>
      </c>
      <c r="X783" s="12">
        <v>38.572199999999953</v>
      </c>
    </row>
    <row r="784" spans="1:24" ht="14" x14ac:dyDescent="0.3">
      <c r="A784" s="9">
        <v>783</v>
      </c>
      <c r="B784" s="14" t="s">
        <v>6399</v>
      </c>
      <c r="C784" s="15">
        <v>45127</v>
      </c>
      <c r="D784" s="15">
        <v>45130</v>
      </c>
      <c r="E784" s="10" t="s">
        <v>168</v>
      </c>
      <c r="F784" s="10" t="s">
        <v>512</v>
      </c>
      <c r="G784" s="10" t="s">
        <v>513</v>
      </c>
      <c r="H784" s="10" t="s">
        <v>36</v>
      </c>
      <c r="I784" s="10" t="s">
        <v>23</v>
      </c>
      <c r="J784" s="10" t="s">
        <v>2411</v>
      </c>
      <c r="K784" s="10" t="s">
        <v>38</v>
      </c>
      <c r="L784" s="10">
        <v>92503</v>
      </c>
      <c r="M784" s="10" t="s">
        <v>39</v>
      </c>
      <c r="N784" s="10" t="str">
        <f>_xlfn.XLOOKUP($M:$M,People!$B:$B,People!A:A)</f>
        <v>Sadie Pawthorne</v>
      </c>
      <c r="O784" s="10" t="s">
        <v>2963</v>
      </c>
      <c r="P784" s="10" t="str">
        <f>VLOOKUP(O784,Products!$A:$E,3,FALSE)</f>
        <v>Samsung</v>
      </c>
      <c r="Q784" s="31">
        <f>INDEX(Products!$E:$E,MATCH(O784,Products!$A:$A,0))</f>
        <v>0.28999999999999998</v>
      </c>
      <c r="R784" s="10" t="s">
        <v>64</v>
      </c>
      <c r="S784" s="10" t="s">
        <v>144</v>
      </c>
      <c r="T784" s="10" t="s">
        <v>2964</v>
      </c>
      <c r="U784" s="12">
        <v>41.94</v>
      </c>
      <c r="V784" s="12">
        <v>2</v>
      </c>
      <c r="W784" s="12">
        <v>0</v>
      </c>
      <c r="X784" s="12">
        <v>15.098399999999998</v>
      </c>
    </row>
    <row r="785" spans="1:24" ht="14" x14ac:dyDescent="0.3">
      <c r="A785" s="9">
        <v>784</v>
      </c>
      <c r="B785" s="14" t="s">
        <v>6402</v>
      </c>
      <c r="C785" s="15">
        <v>45128</v>
      </c>
      <c r="D785" s="15">
        <v>45132</v>
      </c>
      <c r="E785" s="10" t="s">
        <v>44</v>
      </c>
      <c r="F785" s="10" t="s">
        <v>3761</v>
      </c>
      <c r="G785" s="10" t="s">
        <v>3762</v>
      </c>
      <c r="H785" s="10" t="s">
        <v>36</v>
      </c>
      <c r="I785" s="10" t="s">
        <v>23</v>
      </c>
      <c r="J785" s="10" t="s">
        <v>114</v>
      </c>
      <c r="K785" s="10" t="s">
        <v>38</v>
      </c>
      <c r="L785" s="10">
        <v>94122</v>
      </c>
      <c r="M785" s="10" t="s">
        <v>39</v>
      </c>
      <c r="N785" s="10" t="str">
        <f>_xlfn.XLOOKUP($M:$M,People!$B:$B,People!A:A)</f>
        <v>Sadie Pawthorne</v>
      </c>
      <c r="O785" s="10" t="s">
        <v>1496</v>
      </c>
      <c r="P785" s="10" t="str">
        <f>VLOOKUP(O785,Products!$A:$E,3,FALSE)</f>
        <v>Dell</v>
      </c>
      <c r="Q785" s="31">
        <f>INDEX(Products!$E:$E,MATCH(O785,Products!$A:$A,0))</f>
        <v>0.3</v>
      </c>
      <c r="R785" s="10" t="s">
        <v>28</v>
      </c>
      <c r="S785" s="10" t="s">
        <v>32</v>
      </c>
      <c r="T785" s="10" t="s">
        <v>1497</v>
      </c>
      <c r="U785" s="12">
        <v>801.5680000000001</v>
      </c>
      <c r="V785" s="12">
        <v>2</v>
      </c>
      <c r="W785" s="12">
        <v>0.2</v>
      </c>
      <c r="X785" s="12">
        <v>50.097999999999985</v>
      </c>
    </row>
    <row r="786" spans="1:24" ht="14" x14ac:dyDescent="0.3">
      <c r="A786" s="9">
        <v>785</v>
      </c>
      <c r="B786" s="14" t="s">
        <v>6403</v>
      </c>
      <c r="C786" s="15">
        <v>45128</v>
      </c>
      <c r="D786" s="15">
        <v>45132</v>
      </c>
      <c r="E786" s="10" t="s">
        <v>44</v>
      </c>
      <c r="F786" s="10" t="s">
        <v>3101</v>
      </c>
      <c r="G786" s="10" t="s">
        <v>3102</v>
      </c>
      <c r="H786" s="10" t="s">
        <v>36</v>
      </c>
      <c r="I786" s="10" t="s">
        <v>23</v>
      </c>
      <c r="J786" s="10" t="s">
        <v>714</v>
      </c>
      <c r="K786" s="10" t="s">
        <v>94</v>
      </c>
      <c r="L786" s="10">
        <v>75217</v>
      </c>
      <c r="M786" s="10" t="s">
        <v>95</v>
      </c>
      <c r="N786" s="10" t="str">
        <f>_xlfn.XLOOKUP($M:$M,People!$B:$B,People!A:A)</f>
        <v>Roxanne Rodriguez</v>
      </c>
      <c r="O786" s="10" t="s">
        <v>1665</v>
      </c>
      <c r="P786" s="10" t="str">
        <f>VLOOKUP(O786,Products!$A:$E,3,FALSE)</f>
        <v>Staples</v>
      </c>
      <c r="Q786" s="31">
        <f>INDEX(Products!$E:$E,MATCH(O786,Products!$A:$A,0))</f>
        <v>0.31</v>
      </c>
      <c r="R786" s="10" t="s">
        <v>28</v>
      </c>
      <c r="S786" s="10" t="s">
        <v>32</v>
      </c>
      <c r="T786" s="10" t="s">
        <v>1666</v>
      </c>
      <c r="U786" s="12">
        <v>657.93</v>
      </c>
      <c r="V786" s="12">
        <v>5</v>
      </c>
      <c r="W786" s="12">
        <v>0.3</v>
      </c>
      <c r="X786" s="12">
        <v>-93.989999999999952</v>
      </c>
    </row>
    <row r="787" spans="1:24" ht="14" x14ac:dyDescent="0.3">
      <c r="A787" s="9">
        <v>786</v>
      </c>
      <c r="B787" s="14" t="s">
        <v>6402</v>
      </c>
      <c r="C787" s="15">
        <v>45128</v>
      </c>
      <c r="D787" s="15">
        <v>45132</v>
      </c>
      <c r="E787" s="10" t="s">
        <v>44</v>
      </c>
      <c r="F787" s="10" t="s">
        <v>3761</v>
      </c>
      <c r="G787" s="10" t="s">
        <v>3762</v>
      </c>
      <c r="H787" s="10" t="s">
        <v>36</v>
      </c>
      <c r="I787" s="10" t="s">
        <v>23</v>
      </c>
      <c r="J787" s="10" t="s">
        <v>114</v>
      </c>
      <c r="K787" s="10" t="s">
        <v>38</v>
      </c>
      <c r="L787" s="10">
        <v>94122</v>
      </c>
      <c r="M787" s="10" t="s">
        <v>39</v>
      </c>
      <c r="N787" s="10" t="str">
        <f>_xlfn.XLOOKUP($M:$M,People!$B:$B,People!A:A)</f>
        <v>Sadie Pawthorne</v>
      </c>
      <c r="O787" s="10" t="s">
        <v>3765</v>
      </c>
      <c r="P787" s="10" t="str">
        <f>VLOOKUP(O787,Products!$A:$E,3,FALSE)</f>
        <v>Canon</v>
      </c>
      <c r="Q787" s="31">
        <f>INDEX(Products!$E:$E,MATCH(O787,Products!$A:$A,0))</f>
        <v>0.32</v>
      </c>
      <c r="R787" s="10" t="s">
        <v>28</v>
      </c>
      <c r="S787" s="10" t="s">
        <v>50</v>
      </c>
      <c r="T787" s="10" t="s">
        <v>3766</v>
      </c>
      <c r="U787" s="12">
        <v>272.84800000000001</v>
      </c>
      <c r="V787" s="12">
        <v>1</v>
      </c>
      <c r="W787" s="12">
        <v>0.2</v>
      </c>
      <c r="X787" s="12">
        <v>27.284800000000004</v>
      </c>
    </row>
    <row r="788" spans="1:24" ht="14" x14ac:dyDescent="0.3">
      <c r="A788" s="9">
        <v>787</v>
      </c>
      <c r="B788" s="14" t="s">
        <v>6403</v>
      </c>
      <c r="C788" s="15">
        <v>45128</v>
      </c>
      <c r="D788" s="15">
        <v>45132</v>
      </c>
      <c r="E788" s="10" t="s">
        <v>44</v>
      </c>
      <c r="F788" s="10" t="s">
        <v>3101</v>
      </c>
      <c r="G788" s="10" t="s">
        <v>3102</v>
      </c>
      <c r="H788" s="10" t="s">
        <v>36</v>
      </c>
      <c r="I788" s="10" t="s">
        <v>23</v>
      </c>
      <c r="J788" s="10" t="s">
        <v>714</v>
      </c>
      <c r="K788" s="10" t="s">
        <v>94</v>
      </c>
      <c r="L788" s="10">
        <v>75217</v>
      </c>
      <c r="M788" s="10" t="s">
        <v>95</v>
      </c>
      <c r="N788" s="10" t="str">
        <f>_xlfn.XLOOKUP($M:$M,People!$B:$B,People!A:A)</f>
        <v>Roxanne Rodriguez</v>
      </c>
      <c r="O788" s="10" t="s">
        <v>4015</v>
      </c>
      <c r="P788" s="10" t="str">
        <f>VLOOKUP(O788,Products!$A:$E,3,FALSE)</f>
        <v>Dell</v>
      </c>
      <c r="Q788" s="31">
        <f>INDEX(Products!$E:$E,MATCH(O788,Products!$A:$A,0))</f>
        <v>0.28000000000000003</v>
      </c>
      <c r="R788" s="10" t="s">
        <v>41</v>
      </c>
      <c r="S788" s="10" t="s">
        <v>71</v>
      </c>
      <c r="T788" s="10" t="s">
        <v>4016</v>
      </c>
      <c r="U788" s="12">
        <v>4.9919999999999991</v>
      </c>
      <c r="V788" s="12">
        <v>3</v>
      </c>
      <c r="W788" s="12">
        <v>0.8</v>
      </c>
      <c r="X788" s="12">
        <v>-12.979200000000002</v>
      </c>
    </row>
    <row r="789" spans="1:24" ht="14" x14ac:dyDescent="0.3">
      <c r="A789" s="9">
        <v>788</v>
      </c>
      <c r="B789" s="14" t="s">
        <v>6402</v>
      </c>
      <c r="C789" s="15">
        <v>45128</v>
      </c>
      <c r="D789" s="15">
        <v>45132</v>
      </c>
      <c r="E789" s="10" t="s">
        <v>44</v>
      </c>
      <c r="F789" s="10" t="s">
        <v>3761</v>
      </c>
      <c r="G789" s="10" t="s">
        <v>3762</v>
      </c>
      <c r="H789" s="10" t="s">
        <v>36</v>
      </c>
      <c r="I789" s="10" t="s">
        <v>23</v>
      </c>
      <c r="J789" s="10" t="s">
        <v>114</v>
      </c>
      <c r="K789" s="10" t="s">
        <v>38</v>
      </c>
      <c r="L789" s="10">
        <v>94122</v>
      </c>
      <c r="M789" s="10" t="s">
        <v>39</v>
      </c>
      <c r="N789" s="10" t="str">
        <f>_xlfn.XLOOKUP($M:$M,People!$B:$B,People!A:A)</f>
        <v>Sadie Pawthorne</v>
      </c>
      <c r="O789" s="10" t="s">
        <v>3763</v>
      </c>
      <c r="P789" s="10" t="str">
        <f>VLOOKUP(O789,Products!$A:$E,3,FALSE)</f>
        <v>Office Depot</v>
      </c>
      <c r="Q789" s="31">
        <f>INDEX(Products!$E:$E,MATCH(O789,Products!$A:$A,0))</f>
        <v>0.32</v>
      </c>
      <c r="R789" s="10" t="s">
        <v>41</v>
      </c>
      <c r="S789" s="10" t="s">
        <v>61</v>
      </c>
      <c r="T789" s="10" t="s">
        <v>3764</v>
      </c>
      <c r="U789" s="12">
        <v>99.2</v>
      </c>
      <c r="V789" s="12">
        <v>5</v>
      </c>
      <c r="W789" s="12">
        <v>0</v>
      </c>
      <c r="X789" s="12">
        <v>25.792000000000002</v>
      </c>
    </row>
    <row r="790" spans="1:24" ht="14" x14ac:dyDescent="0.3">
      <c r="A790" s="9">
        <v>789</v>
      </c>
      <c r="B790" s="14" t="s">
        <v>6403</v>
      </c>
      <c r="C790" s="15">
        <v>45128</v>
      </c>
      <c r="D790" s="15">
        <v>45132</v>
      </c>
      <c r="E790" s="10" t="s">
        <v>44</v>
      </c>
      <c r="F790" s="10" t="s">
        <v>3101</v>
      </c>
      <c r="G790" s="10" t="s">
        <v>3102</v>
      </c>
      <c r="H790" s="10" t="s">
        <v>36</v>
      </c>
      <c r="I790" s="10" t="s">
        <v>23</v>
      </c>
      <c r="J790" s="10" t="s">
        <v>714</v>
      </c>
      <c r="K790" s="10" t="s">
        <v>94</v>
      </c>
      <c r="L790" s="10">
        <v>75217</v>
      </c>
      <c r="M790" s="10" t="s">
        <v>95</v>
      </c>
      <c r="N790" s="10" t="str">
        <f>_xlfn.XLOOKUP($M:$M,People!$B:$B,People!A:A)</f>
        <v>Roxanne Rodriguez</v>
      </c>
      <c r="O790" s="10" t="s">
        <v>5063</v>
      </c>
      <c r="P790" s="10" t="str">
        <f>VLOOKUP(O790,Products!$A:$E,3,FALSE)</f>
        <v>HP</v>
      </c>
      <c r="Q790" s="31">
        <f>INDEX(Products!$E:$E,MATCH(O790,Products!$A:$A,0))</f>
        <v>0.33</v>
      </c>
      <c r="R790" s="10" t="s">
        <v>41</v>
      </c>
      <c r="S790" s="10" t="s">
        <v>68</v>
      </c>
      <c r="T790" s="10" t="s">
        <v>5064</v>
      </c>
      <c r="U790" s="12">
        <v>1.0439999999999998</v>
      </c>
      <c r="V790" s="12">
        <v>1</v>
      </c>
      <c r="W790" s="12">
        <v>0.8</v>
      </c>
      <c r="X790" s="12">
        <v>-1.8270000000000004</v>
      </c>
    </row>
    <row r="791" spans="1:24" ht="14" x14ac:dyDescent="0.3">
      <c r="A791" s="9">
        <v>790</v>
      </c>
      <c r="B791" s="14" t="s">
        <v>6403</v>
      </c>
      <c r="C791" s="15">
        <v>45128</v>
      </c>
      <c r="D791" s="15">
        <v>45132</v>
      </c>
      <c r="E791" s="10" t="s">
        <v>44</v>
      </c>
      <c r="F791" s="10" t="s">
        <v>3101</v>
      </c>
      <c r="G791" s="10" t="s">
        <v>3102</v>
      </c>
      <c r="H791" s="10" t="s">
        <v>36</v>
      </c>
      <c r="I791" s="10" t="s">
        <v>23</v>
      </c>
      <c r="J791" s="10" t="s">
        <v>714</v>
      </c>
      <c r="K791" s="10" t="s">
        <v>94</v>
      </c>
      <c r="L791" s="10">
        <v>75217</v>
      </c>
      <c r="M791" s="10" t="s">
        <v>95</v>
      </c>
      <c r="N791" s="10" t="str">
        <f>_xlfn.XLOOKUP($M:$M,People!$B:$B,People!A:A)</f>
        <v>Roxanne Rodriguez</v>
      </c>
      <c r="O791" s="10" t="s">
        <v>5307</v>
      </c>
      <c r="P791" s="10" t="str">
        <f>VLOOKUP(O791,Products!$A:$E,3,FALSE)</f>
        <v>Canon</v>
      </c>
      <c r="Q791" s="31">
        <f>INDEX(Products!$E:$E,MATCH(O791,Products!$A:$A,0))</f>
        <v>0.34</v>
      </c>
      <c r="R791" s="10" t="s">
        <v>41</v>
      </c>
      <c r="S791" s="10" t="s">
        <v>155</v>
      </c>
      <c r="T791" s="10" t="s">
        <v>5308</v>
      </c>
      <c r="U791" s="12">
        <v>87.92</v>
      </c>
      <c r="V791" s="12">
        <v>5</v>
      </c>
      <c r="W791" s="12">
        <v>0.2</v>
      </c>
      <c r="X791" s="12">
        <v>29.673000000000005</v>
      </c>
    </row>
    <row r="792" spans="1:24" ht="14" x14ac:dyDescent="0.3">
      <c r="A792" s="9">
        <v>791</v>
      </c>
      <c r="B792" s="14" t="s">
        <v>6404</v>
      </c>
      <c r="C792" s="15">
        <v>45128</v>
      </c>
      <c r="D792" s="15">
        <v>45134</v>
      </c>
      <c r="E792" s="10" t="s">
        <v>44</v>
      </c>
      <c r="F792" s="10" t="s">
        <v>2184</v>
      </c>
      <c r="G792" s="10" t="s">
        <v>2185</v>
      </c>
      <c r="H792" s="10" t="s">
        <v>22</v>
      </c>
      <c r="I792" s="10" t="s">
        <v>23</v>
      </c>
      <c r="J792" s="10" t="s">
        <v>2154</v>
      </c>
      <c r="K792" s="10" t="s">
        <v>124</v>
      </c>
      <c r="L792" s="10">
        <v>68104</v>
      </c>
      <c r="M792" s="10" t="s">
        <v>95</v>
      </c>
      <c r="N792" s="10" t="str">
        <f>_xlfn.XLOOKUP($M:$M,People!$B:$B,People!A:A)</f>
        <v>Roxanne Rodriguez</v>
      </c>
      <c r="O792" s="10" t="s">
        <v>5610</v>
      </c>
      <c r="P792" s="10" t="str">
        <f>VLOOKUP(O792,Products!$A:$E,3,FALSE)</f>
        <v>Avery</v>
      </c>
      <c r="Q792" s="31">
        <f>INDEX(Products!$E:$E,MATCH(O792,Products!$A:$A,0))</f>
        <v>0.37</v>
      </c>
      <c r="R792" s="10" t="s">
        <v>64</v>
      </c>
      <c r="S792" s="10" t="s">
        <v>65</v>
      </c>
      <c r="T792" s="10" t="s">
        <v>5611</v>
      </c>
      <c r="U792" s="12">
        <v>35.979999999999997</v>
      </c>
      <c r="V792" s="12">
        <v>2</v>
      </c>
      <c r="W792" s="12">
        <v>0</v>
      </c>
      <c r="X792" s="12">
        <v>10.074400000000001</v>
      </c>
    </row>
    <row r="793" spans="1:24" ht="14" x14ac:dyDescent="0.3">
      <c r="A793" s="9">
        <v>792</v>
      </c>
      <c r="B793" s="14" t="s">
        <v>6405</v>
      </c>
      <c r="C793" s="15">
        <v>45129</v>
      </c>
      <c r="D793" s="15">
        <v>45131</v>
      </c>
      <c r="E793" s="10" t="s">
        <v>19</v>
      </c>
      <c r="F793" s="10" t="s">
        <v>1916</v>
      </c>
      <c r="G793" s="10" t="s">
        <v>1917</v>
      </c>
      <c r="H793" s="10" t="s">
        <v>22</v>
      </c>
      <c r="I793" s="10" t="s">
        <v>23</v>
      </c>
      <c r="J793" s="10" t="s">
        <v>114</v>
      </c>
      <c r="K793" s="10" t="s">
        <v>38</v>
      </c>
      <c r="L793" s="10">
        <v>94122</v>
      </c>
      <c r="M793" s="10" t="s">
        <v>39</v>
      </c>
      <c r="N793" s="10" t="str">
        <f>_xlfn.XLOOKUP($M:$M,People!$B:$B,People!A:A)</f>
        <v>Sadie Pawthorne</v>
      </c>
      <c r="O793" s="10" t="s">
        <v>3802</v>
      </c>
      <c r="P793" s="10" t="str">
        <f>VLOOKUP(O793,Products!$A:$E,3,FALSE)</f>
        <v>Samsung</v>
      </c>
      <c r="Q793" s="31">
        <f>INDEX(Products!$E:$E,MATCH(O793,Products!$A:$A,0))</f>
        <v>0.27</v>
      </c>
      <c r="R793" s="10" t="s">
        <v>28</v>
      </c>
      <c r="S793" s="10" t="s">
        <v>32</v>
      </c>
      <c r="T793" s="10" t="s">
        <v>3803</v>
      </c>
      <c r="U793" s="12">
        <v>717.72</v>
      </c>
      <c r="V793" s="12">
        <v>3</v>
      </c>
      <c r="W793" s="12">
        <v>0.2</v>
      </c>
      <c r="X793" s="12">
        <v>71.77200000000002</v>
      </c>
    </row>
    <row r="794" spans="1:24" ht="14" x14ac:dyDescent="0.3">
      <c r="A794" s="9">
        <v>793</v>
      </c>
      <c r="B794" s="14" t="s">
        <v>6405</v>
      </c>
      <c r="C794" s="15">
        <v>45129</v>
      </c>
      <c r="D794" s="15">
        <v>45131</v>
      </c>
      <c r="E794" s="10" t="s">
        <v>19</v>
      </c>
      <c r="F794" s="10" t="s">
        <v>1916</v>
      </c>
      <c r="G794" s="10" t="s">
        <v>1917</v>
      </c>
      <c r="H794" s="10" t="s">
        <v>22</v>
      </c>
      <c r="I794" s="10" t="s">
        <v>23</v>
      </c>
      <c r="J794" s="10" t="s">
        <v>114</v>
      </c>
      <c r="K794" s="10" t="s">
        <v>38</v>
      </c>
      <c r="L794" s="10">
        <v>94122</v>
      </c>
      <c r="M794" s="10" t="s">
        <v>39</v>
      </c>
      <c r="N794" s="10" t="str">
        <f>_xlfn.XLOOKUP($M:$M,People!$B:$B,People!A:A)</f>
        <v>Sadie Pawthorne</v>
      </c>
      <c r="O794" s="10" t="s">
        <v>3770</v>
      </c>
      <c r="P794" s="10" t="str">
        <f>VLOOKUP(O794,Products!$A:$E,3,FALSE)</f>
        <v>Logitech</v>
      </c>
      <c r="Q794" s="31">
        <f>INDEX(Products!$E:$E,MATCH(O794,Products!$A:$A,0))</f>
        <v>0.35</v>
      </c>
      <c r="R794" s="10" t="s">
        <v>28</v>
      </c>
      <c r="S794" s="10" t="s">
        <v>50</v>
      </c>
      <c r="T794" s="10" t="s">
        <v>3771</v>
      </c>
      <c r="U794" s="12">
        <v>170.35200000000003</v>
      </c>
      <c r="V794" s="12">
        <v>3</v>
      </c>
      <c r="W794" s="12">
        <v>0.2</v>
      </c>
      <c r="X794" s="12">
        <v>19.164599999999979</v>
      </c>
    </row>
    <row r="795" spans="1:24" ht="14" x14ac:dyDescent="0.3">
      <c r="A795" s="9">
        <v>794</v>
      </c>
      <c r="B795" s="14" t="s">
        <v>6406</v>
      </c>
      <c r="C795" s="15">
        <v>45129</v>
      </c>
      <c r="D795" s="15">
        <v>45134</v>
      </c>
      <c r="E795" s="10" t="s">
        <v>44</v>
      </c>
      <c r="F795" s="10" t="s">
        <v>1439</v>
      </c>
      <c r="G795" s="10" t="s">
        <v>1440</v>
      </c>
      <c r="H795" s="10" t="s">
        <v>22</v>
      </c>
      <c r="I795" s="10" t="s">
        <v>23</v>
      </c>
      <c r="J795" s="10" t="s">
        <v>237</v>
      </c>
      <c r="K795" s="10" t="s">
        <v>238</v>
      </c>
      <c r="L795" s="10">
        <v>10024</v>
      </c>
      <c r="M795" s="10" t="s">
        <v>133</v>
      </c>
      <c r="N795" s="10" t="str">
        <f>_xlfn.XLOOKUP($M:$M,People!$B:$B,People!A:A)</f>
        <v>Chuck Magee</v>
      </c>
      <c r="O795" s="10" t="s">
        <v>325</v>
      </c>
      <c r="P795" s="10" t="str">
        <f>VLOOKUP(O795,Products!$A:$E,3,FALSE)</f>
        <v>3M</v>
      </c>
      <c r="Q795" s="31">
        <f>INDEX(Products!$E:$E,MATCH(O795,Products!$A:$A,0))</f>
        <v>0.36</v>
      </c>
      <c r="R795" s="10" t="s">
        <v>41</v>
      </c>
      <c r="S795" s="10" t="s">
        <v>61</v>
      </c>
      <c r="T795" s="10" t="s">
        <v>326</v>
      </c>
      <c r="U795" s="12">
        <v>5.96</v>
      </c>
      <c r="V795" s="12">
        <v>2</v>
      </c>
      <c r="W795" s="12">
        <v>0</v>
      </c>
      <c r="X795" s="12">
        <v>1.6688000000000001</v>
      </c>
    </row>
    <row r="796" spans="1:24" ht="14" x14ac:dyDescent="0.3">
      <c r="A796" s="9">
        <v>795</v>
      </c>
      <c r="B796" s="14" t="s">
        <v>6405</v>
      </c>
      <c r="C796" s="15">
        <v>45129</v>
      </c>
      <c r="D796" s="15">
        <v>45131</v>
      </c>
      <c r="E796" s="10" t="s">
        <v>19</v>
      </c>
      <c r="F796" s="10" t="s">
        <v>1916</v>
      </c>
      <c r="G796" s="10" t="s">
        <v>1917</v>
      </c>
      <c r="H796" s="10" t="s">
        <v>22</v>
      </c>
      <c r="I796" s="10" t="s">
        <v>23</v>
      </c>
      <c r="J796" s="10" t="s">
        <v>114</v>
      </c>
      <c r="K796" s="10" t="s">
        <v>38</v>
      </c>
      <c r="L796" s="10">
        <v>94122</v>
      </c>
      <c r="M796" s="10" t="s">
        <v>39</v>
      </c>
      <c r="N796" s="10" t="str">
        <f>_xlfn.XLOOKUP($M:$M,People!$B:$B,People!A:A)</f>
        <v>Sadie Pawthorne</v>
      </c>
      <c r="O796" s="10" t="s">
        <v>2158</v>
      </c>
      <c r="P796" s="10" t="str">
        <f>VLOOKUP(O796,Products!$A:$E,3,FALSE)</f>
        <v>Avery</v>
      </c>
      <c r="Q796" s="31">
        <f>INDEX(Products!$E:$E,MATCH(O796,Products!$A:$A,0))</f>
        <v>0.37</v>
      </c>
      <c r="R796" s="10" t="s">
        <v>41</v>
      </c>
      <c r="S796" s="10" t="s">
        <v>61</v>
      </c>
      <c r="T796" s="10" t="s">
        <v>2159</v>
      </c>
      <c r="U796" s="12">
        <v>11.52</v>
      </c>
      <c r="V796" s="12">
        <v>4</v>
      </c>
      <c r="W796" s="12">
        <v>0</v>
      </c>
      <c r="X796" s="12">
        <v>3.2256</v>
      </c>
    </row>
    <row r="797" spans="1:24" ht="14" x14ac:dyDescent="0.3">
      <c r="A797" s="9">
        <v>796</v>
      </c>
      <c r="B797" s="14" t="s">
        <v>6407</v>
      </c>
      <c r="C797" s="15">
        <v>45129</v>
      </c>
      <c r="D797" s="15">
        <v>45135</v>
      </c>
      <c r="E797" s="10" t="s">
        <v>44</v>
      </c>
      <c r="F797" s="10" t="s">
        <v>3049</v>
      </c>
      <c r="G797" s="10" t="s">
        <v>3050</v>
      </c>
      <c r="H797" s="10" t="s">
        <v>92</v>
      </c>
      <c r="I797" s="10" t="s">
        <v>23</v>
      </c>
      <c r="J797" s="10" t="s">
        <v>37</v>
      </c>
      <c r="K797" s="10" t="s">
        <v>38</v>
      </c>
      <c r="L797" s="10">
        <v>90008</v>
      </c>
      <c r="M797" s="10" t="s">
        <v>39</v>
      </c>
      <c r="N797" s="10" t="str">
        <f>_xlfn.XLOOKUP($M:$M,People!$B:$B,People!A:A)</f>
        <v>Sadie Pawthorne</v>
      </c>
      <c r="O797" s="10" t="s">
        <v>1192</v>
      </c>
      <c r="P797" s="10" t="str">
        <f>VLOOKUP(O797,Products!$A:$E,3,FALSE)</f>
        <v>Samsung</v>
      </c>
      <c r="Q797" s="31">
        <f>INDEX(Products!$E:$E,MATCH(O797,Products!$A:$A,0))</f>
        <v>0.31</v>
      </c>
      <c r="R797" s="10" t="s">
        <v>41</v>
      </c>
      <c r="S797" s="10" t="s">
        <v>61</v>
      </c>
      <c r="T797" s="10" t="s">
        <v>1193</v>
      </c>
      <c r="U797" s="12">
        <v>19.68</v>
      </c>
      <c r="V797" s="12">
        <v>6</v>
      </c>
      <c r="W797" s="12">
        <v>0</v>
      </c>
      <c r="X797" s="12">
        <v>6.4943999999999988</v>
      </c>
    </row>
    <row r="798" spans="1:24" ht="14" x14ac:dyDescent="0.3">
      <c r="A798" s="9">
        <v>797</v>
      </c>
      <c r="B798" s="14" t="s">
        <v>6405</v>
      </c>
      <c r="C798" s="15">
        <v>45129</v>
      </c>
      <c r="D798" s="15">
        <v>45131</v>
      </c>
      <c r="E798" s="10" t="s">
        <v>19</v>
      </c>
      <c r="F798" s="10" t="s">
        <v>1916</v>
      </c>
      <c r="G798" s="10" t="s">
        <v>1917</v>
      </c>
      <c r="H798" s="10" t="s">
        <v>22</v>
      </c>
      <c r="I798" s="10" t="s">
        <v>23</v>
      </c>
      <c r="J798" s="10" t="s">
        <v>114</v>
      </c>
      <c r="K798" s="10" t="s">
        <v>38</v>
      </c>
      <c r="L798" s="10">
        <v>94122</v>
      </c>
      <c r="M798" s="10" t="s">
        <v>39</v>
      </c>
      <c r="N798" s="10" t="str">
        <f>_xlfn.XLOOKUP($M:$M,People!$B:$B,People!A:A)</f>
        <v>Sadie Pawthorne</v>
      </c>
      <c r="O798" s="10" t="s">
        <v>1341</v>
      </c>
      <c r="P798" s="10" t="str">
        <f>VLOOKUP(O798,Products!$A:$E,3,FALSE)</f>
        <v>IKEA</v>
      </c>
      <c r="Q798" s="31">
        <f>INDEX(Products!$E:$E,MATCH(O798,Products!$A:$A,0))</f>
        <v>0.38</v>
      </c>
      <c r="R798" s="10" t="s">
        <v>41</v>
      </c>
      <c r="S798" s="10" t="s">
        <v>53</v>
      </c>
      <c r="T798" s="10" t="s">
        <v>1342</v>
      </c>
      <c r="U798" s="12">
        <v>236.5</v>
      </c>
      <c r="V798" s="12">
        <v>10</v>
      </c>
      <c r="W798" s="12">
        <v>0</v>
      </c>
      <c r="X798" s="12">
        <v>68.584999999999994</v>
      </c>
    </row>
    <row r="799" spans="1:24" ht="14" x14ac:dyDescent="0.3">
      <c r="A799" s="9">
        <v>798</v>
      </c>
      <c r="B799" s="14" t="s">
        <v>6408</v>
      </c>
      <c r="C799" s="15">
        <v>45129</v>
      </c>
      <c r="D799" s="15">
        <v>45131</v>
      </c>
      <c r="E799" s="10" t="s">
        <v>19</v>
      </c>
      <c r="F799" s="10" t="s">
        <v>1050</v>
      </c>
      <c r="G799" s="10" t="s">
        <v>1051</v>
      </c>
      <c r="H799" s="10" t="s">
        <v>22</v>
      </c>
      <c r="I799" s="10" t="s">
        <v>23</v>
      </c>
      <c r="J799" s="10" t="s">
        <v>165</v>
      </c>
      <c r="K799" s="10" t="s">
        <v>94</v>
      </c>
      <c r="L799" s="10">
        <v>77095</v>
      </c>
      <c r="M799" s="10" t="s">
        <v>95</v>
      </c>
      <c r="N799" s="10" t="str">
        <f>_xlfn.XLOOKUP($M:$M,People!$B:$B,People!A:A)</f>
        <v>Roxanne Rodriguez</v>
      </c>
      <c r="O799" s="10" t="s">
        <v>4157</v>
      </c>
      <c r="P799" s="10" t="str">
        <f>VLOOKUP(O799,Products!$A:$E,3,FALSE)</f>
        <v>IKEA</v>
      </c>
      <c r="Q799" s="31">
        <f>INDEX(Products!$E:$E,MATCH(O799,Products!$A:$A,0))</f>
        <v>0.34</v>
      </c>
      <c r="R799" s="10" t="s">
        <v>41</v>
      </c>
      <c r="S799" s="10" t="s">
        <v>53</v>
      </c>
      <c r="T799" s="10" t="s">
        <v>4158</v>
      </c>
      <c r="U799" s="12">
        <v>26.632000000000001</v>
      </c>
      <c r="V799" s="12">
        <v>1</v>
      </c>
      <c r="W799" s="12">
        <v>0.2</v>
      </c>
      <c r="X799" s="12">
        <v>1.331599999999999</v>
      </c>
    </row>
    <row r="800" spans="1:24" ht="14" x14ac:dyDescent="0.3">
      <c r="A800" s="9">
        <v>799</v>
      </c>
      <c r="B800" s="14" t="s">
        <v>6406</v>
      </c>
      <c r="C800" s="15">
        <v>45129</v>
      </c>
      <c r="D800" s="15">
        <v>45134</v>
      </c>
      <c r="E800" s="10" t="s">
        <v>44</v>
      </c>
      <c r="F800" s="10" t="s">
        <v>1439</v>
      </c>
      <c r="G800" s="10" t="s">
        <v>1440</v>
      </c>
      <c r="H800" s="10" t="s">
        <v>22</v>
      </c>
      <c r="I800" s="10" t="s">
        <v>23</v>
      </c>
      <c r="J800" s="10" t="s">
        <v>237</v>
      </c>
      <c r="K800" s="10" t="s">
        <v>238</v>
      </c>
      <c r="L800" s="10">
        <v>10024</v>
      </c>
      <c r="M800" s="10" t="s">
        <v>133</v>
      </c>
      <c r="N800" s="10" t="str">
        <f>_xlfn.XLOOKUP($M:$M,People!$B:$B,People!A:A)</f>
        <v>Chuck Magee</v>
      </c>
      <c r="O800" s="10" t="s">
        <v>1441</v>
      </c>
      <c r="P800" s="10" t="str">
        <f>VLOOKUP(O800,Products!$A:$E,3,FALSE)</f>
        <v>Samsung</v>
      </c>
      <c r="Q800" s="31">
        <f>INDEX(Products!$E:$E,MATCH(O800,Products!$A:$A,0))</f>
        <v>0.39</v>
      </c>
      <c r="R800" s="10" t="s">
        <v>64</v>
      </c>
      <c r="S800" s="10" t="s">
        <v>144</v>
      </c>
      <c r="T800" s="10" t="s">
        <v>1442</v>
      </c>
      <c r="U800" s="12">
        <v>159.97999999999999</v>
      </c>
      <c r="V800" s="12">
        <v>2</v>
      </c>
      <c r="W800" s="12">
        <v>0</v>
      </c>
      <c r="X800" s="12">
        <v>57.592799999999997</v>
      </c>
    </row>
    <row r="801" spans="1:24" ht="14" x14ac:dyDescent="0.3">
      <c r="A801" s="9">
        <v>800</v>
      </c>
      <c r="B801" s="14" t="s">
        <v>6409</v>
      </c>
      <c r="C801" s="15">
        <v>45130</v>
      </c>
      <c r="D801" s="15">
        <v>45134</v>
      </c>
      <c r="E801" s="10" t="s">
        <v>44</v>
      </c>
      <c r="F801" s="10" t="s">
        <v>1141</v>
      </c>
      <c r="G801" s="10" t="s">
        <v>1142</v>
      </c>
      <c r="H801" s="10" t="s">
        <v>22</v>
      </c>
      <c r="I801" s="10" t="s">
        <v>23</v>
      </c>
      <c r="J801" s="10" t="s">
        <v>1143</v>
      </c>
      <c r="K801" s="10" t="s">
        <v>277</v>
      </c>
      <c r="L801" s="10">
        <v>85705</v>
      </c>
      <c r="M801" s="10" t="s">
        <v>39</v>
      </c>
      <c r="N801" s="10" t="str">
        <f>_xlfn.XLOOKUP($M:$M,People!$B:$B,People!A:A)</f>
        <v>Sadie Pawthorne</v>
      </c>
      <c r="O801" s="10" t="s">
        <v>1146</v>
      </c>
      <c r="P801" s="10" t="str">
        <f>VLOOKUP(O801,Products!$A:$E,3,FALSE)</f>
        <v>Dell</v>
      </c>
      <c r="Q801" s="31">
        <f>INDEX(Products!$E:$E,MATCH(O801,Products!$A:$A,0))</f>
        <v>0.4</v>
      </c>
      <c r="R801" s="10" t="s">
        <v>41</v>
      </c>
      <c r="S801" s="10" t="s">
        <v>61</v>
      </c>
      <c r="T801" s="10" t="s">
        <v>1147</v>
      </c>
      <c r="U801" s="12">
        <v>9.24</v>
      </c>
      <c r="V801" s="12">
        <v>1</v>
      </c>
      <c r="W801" s="12">
        <v>0.2</v>
      </c>
      <c r="X801" s="12">
        <v>0.92399999999999993</v>
      </c>
    </row>
    <row r="802" spans="1:24" ht="14" x14ac:dyDescent="0.3">
      <c r="A802" s="9">
        <v>801</v>
      </c>
      <c r="B802" s="14" t="s">
        <v>6409</v>
      </c>
      <c r="C802" s="15">
        <v>45130</v>
      </c>
      <c r="D802" s="15">
        <v>45134</v>
      </c>
      <c r="E802" s="10" t="s">
        <v>44</v>
      </c>
      <c r="F802" s="10" t="s">
        <v>1141</v>
      </c>
      <c r="G802" s="10" t="s">
        <v>1142</v>
      </c>
      <c r="H802" s="10" t="s">
        <v>22</v>
      </c>
      <c r="I802" s="10" t="s">
        <v>23</v>
      </c>
      <c r="J802" s="10" t="s">
        <v>1143</v>
      </c>
      <c r="K802" s="10" t="s">
        <v>277</v>
      </c>
      <c r="L802" s="10">
        <v>85705</v>
      </c>
      <c r="M802" s="10" t="s">
        <v>39</v>
      </c>
      <c r="N802" s="10" t="str">
        <f>_xlfn.XLOOKUP($M:$M,People!$B:$B,People!A:A)</f>
        <v>Sadie Pawthorne</v>
      </c>
      <c r="O802" s="10" t="s">
        <v>1056</v>
      </c>
      <c r="P802" s="10" t="str">
        <f>VLOOKUP(O802,Products!$A:$E,3,FALSE)</f>
        <v>Office Depot</v>
      </c>
      <c r="Q802" s="31">
        <f>INDEX(Products!$E:$E,MATCH(O802,Products!$A:$A,0))</f>
        <v>0.38</v>
      </c>
      <c r="R802" s="10" t="s">
        <v>41</v>
      </c>
      <c r="S802" s="10" t="s">
        <v>68</v>
      </c>
      <c r="T802" s="10" t="s">
        <v>1057</v>
      </c>
      <c r="U802" s="12">
        <v>8.1600000000000019</v>
      </c>
      <c r="V802" s="12">
        <v>5</v>
      </c>
      <c r="W802" s="12">
        <v>0.7</v>
      </c>
      <c r="X802" s="12">
        <v>-5.7119999999999997</v>
      </c>
    </row>
    <row r="803" spans="1:24" ht="14" x14ac:dyDescent="0.3">
      <c r="A803" s="9">
        <v>802</v>
      </c>
      <c r="B803" s="14" t="s">
        <v>6410</v>
      </c>
      <c r="C803" s="15">
        <v>45130</v>
      </c>
      <c r="D803" s="15">
        <v>45134</v>
      </c>
      <c r="E803" s="10" t="s">
        <v>44</v>
      </c>
      <c r="F803" s="10" t="s">
        <v>4996</v>
      </c>
      <c r="G803" s="10" t="s">
        <v>4997</v>
      </c>
      <c r="H803" s="10" t="s">
        <v>36</v>
      </c>
      <c r="I803" s="10" t="s">
        <v>23</v>
      </c>
      <c r="J803" s="10" t="s">
        <v>114</v>
      </c>
      <c r="K803" s="10" t="s">
        <v>38</v>
      </c>
      <c r="L803" s="10">
        <v>94122</v>
      </c>
      <c r="M803" s="10" t="s">
        <v>39</v>
      </c>
      <c r="N803" s="10" t="str">
        <f>_xlfn.XLOOKUP($M:$M,People!$B:$B,People!A:A)</f>
        <v>Sadie Pawthorne</v>
      </c>
      <c r="O803" s="10" t="s">
        <v>1994</v>
      </c>
      <c r="P803" s="10" t="str">
        <f>VLOOKUP(O803,Products!$A:$E,3,FALSE)</f>
        <v>Staples</v>
      </c>
      <c r="Q803" s="31">
        <f>INDEX(Products!$E:$E,MATCH(O803,Products!$A:$A,0))</f>
        <v>0.25</v>
      </c>
      <c r="R803" s="10" t="s">
        <v>41</v>
      </c>
      <c r="S803" s="10" t="s">
        <v>510</v>
      </c>
      <c r="T803" s="10" t="s">
        <v>1995</v>
      </c>
      <c r="U803" s="12">
        <v>40.700000000000003</v>
      </c>
      <c r="V803" s="12">
        <v>5</v>
      </c>
      <c r="W803" s="12">
        <v>0</v>
      </c>
      <c r="X803" s="12">
        <v>11.802999999999999</v>
      </c>
    </row>
    <row r="804" spans="1:24" ht="14" x14ac:dyDescent="0.3">
      <c r="A804" s="9">
        <v>803</v>
      </c>
      <c r="B804" s="14" t="s">
        <v>6411</v>
      </c>
      <c r="C804" s="15">
        <v>45130</v>
      </c>
      <c r="D804" s="15">
        <v>45131</v>
      </c>
      <c r="E804" s="10" t="s">
        <v>168</v>
      </c>
      <c r="F804" s="10" t="s">
        <v>106</v>
      </c>
      <c r="G804" s="10" t="s">
        <v>107</v>
      </c>
      <c r="H804" s="10" t="s">
        <v>22</v>
      </c>
      <c r="I804" s="10" t="s">
        <v>23</v>
      </c>
      <c r="J804" s="10" t="s">
        <v>237</v>
      </c>
      <c r="K804" s="10" t="s">
        <v>238</v>
      </c>
      <c r="L804" s="10">
        <v>10011</v>
      </c>
      <c r="M804" s="10" t="s">
        <v>133</v>
      </c>
      <c r="N804" s="10" t="str">
        <f>_xlfn.XLOOKUP($M:$M,People!$B:$B,People!A:A)</f>
        <v>Chuck Magee</v>
      </c>
      <c r="O804" s="10" t="s">
        <v>3111</v>
      </c>
      <c r="P804" s="10" t="str">
        <f>VLOOKUP(O804,Products!$A:$E,3,FALSE)</f>
        <v>Office Depot</v>
      </c>
      <c r="Q804" s="31">
        <f>INDEX(Products!$E:$E,MATCH(O804,Products!$A:$A,0))</f>
        <v>0.26</v>
      </c>
      <c r="R804" s="10" t="s">
        <v>64</v>
      </c>
      <c r="S804" s="10" t="s">
        <v>144</v>
      </c>
      <c r="T804" s="10" t="s">
        <v>3112</v>
      </c>
      <c r="U804" s="12">
        <v>99.98</v>
      </c>
      <c r="V804" s="12">
        <v>2</v>
      </c>
      <c r="W804" s="12">
        <v>0</v>
      </c>
      <c r="X804" s="12">
        <v>7.9983999999999895</v>
      </c>
    </row>
    <row r="805" spans="1:24" ht="14" x14ac:dyDescent="0.3">
      <c r="A805" s="9">
        <v>804</v>
      </c>
      <c r="B805" s="14" t="s">
        <v>6409</v>
      </c>
      <c r="C805" s="15">
        <v>45130</v>
      </c>
      <c r="D805" s="15">
        <v>45134</v>
      </c>
      <c r="E805" s="10" t="s">
        <v>44</v>
      </c>
      <c r="F805" s="10" t="s">
        <v>1141</v>
      </c>
      <c r="G805" s="10" t="s">
        <v>1142</v>
      </c>
      <c r="H805" s="10" t="s">
        <v>22</v>
      </c>
      <c r="I805" s="10" t="s">
        <v>23</v>
      </c>
      <c r="J805" s="10" t="s">
        <v>1143</v>
      </c>
      <c r="K805" s="10" t="s">
        <v>277</v>
      </c>
      <c r="L805" s="10">
        <v>85705</v>
      </c>
      <c r="M805" s="10" t="s">
        <v>39</v>
      </c>
      <c r="N805" s="10" t="str">
        <f>_xlfn.XLOOKUP($M:$M,People!$B:$B,People!A:A)</f>
        <v>Sadie Pawthorne</v>
      </c>
      <c r="O805" s="10" t="s">
        <v>1148</v>
      </c>
      <c r="P805" s="10" t="str">
        <f>VLOOKUP(O805,Products!$A:$E,3,FALSE)</f>
        <v>HP</v>
      </c>
      <c r="Q805" s="31">
        <f>INDEX(Products!$E:$E,MATCH(O805,Products!$A:$A,0))</f>
        <v>0.27</v>
      </c>
      <c r="R805" s="10" t="s">
        <v>64</v>
      </c>
      <c r="S805" s="10" t="s">
        <v>144</v>
      </c>
      <c r="T805" s="10" t="s">
        <v>1149</v>
      </c>
      <c r="U805" s="12">
        <v>479.04</v>
      </c>
      <c r="V805" s="12">
        <v>10</v>
      </c>
      <c r="W805" s="12">
        <v>0.2</v>
      </c>
      <c r="X805" s="12">
        <v>-29.940000000000012</v>
      </c>
    </row>
    <row r="806" spans="1:24" ht="14" x14ac:dyDescent="0.3">
      <c r="A806" s="9">
        <v>805</v>
      </c>
      <c r="B806" s="14" t="s">
        <v>6410</v>
      </c>
      <c r="C806" s="15">
        <v>45130</v>
      </c>
      <c r="D806" s="15">
        <v>45134</v>
      </c>
      <c r="E806" s="10" t="s">
        <v>44</v>
      </c>
      <c r="F806" s="10" t="s">
        <v>4996</v>
      </c>
      <c r="G806" s="10" t="s">
        <v>4997</v>
      </c>
      <c r="H806" s="10" t="s">
        <v>36</v>
      </c>
      <c r="I806" s="10" t="s">
        <v>23</v>
      </c>
      <c r="J806" s="10" t="s">
        <v>114</v>
      </c>
      <c r="K806" s="10" t="s">
        <v>38</v>
      </c>
      <c r="L806" s="10">
        <v>94122</v>
      </c>
      <c r="M806" s="10" t="s">
        <v>39</v>
      </c>
      <c r="N806" s="10" t="str">
        <f>_xlfn.XLOOKUP($M:$M,People!$B:$B,People!A:A)</f>
        <v>Sadie Pawthorne</v>
      </c>
      <c r="O806" s="10" t="s">
        <v>219</v>
      </c>
      <c r="P806" s="10" t="str">
        <f>VLOOKUP(O806,Products!$A:$E,3,FALSE)</f>
        <v>Canon</v>
      </c>
      <c r="Q806" s="31">
        <f>INDEX(Products!$E:$E,MATCH(O806,Products!$A:$A,0))</f>
        <v>0.28000000000000003</v>
      </c>
      <c r="R806" s="10" t="s">
        <v>64</v>
      </c>
      <c r="S806" s="10" t="s">
        <v>144</v>
      </c>
      <c r="T806" s="10" t="s">
        <v>220</v>
      </c>
      <c r="U806" s="12">
        <v>45</v>
      </c>
      <c r="V806" s="12">
        <v>3</v>
      </c>
      <c r="W806" s="12">
        <v>0</v>
      </c>
      <c r="X806" s="12">
        <v>4.9500000000000011</v>
      </c>
    </row>
    <row r="807" spans="1:24" ht="14" x14ac:dyDescent="0.3">
      <c r="A807" s="9">
        <v>806</v>
      </c>
      <c r="B807" s="14" t="s">
        <v>6409</v>
      </c>
      <c r="C807" s="15">
        <v>45130</v>
      </c>
      <c r="D807" s="15">
        <v>45134</v>
      </c>
      <c r="E807" s="10" t="s">
        <v>44</v>
      </c>
      <c r="F807" s="10" t="s">
        <v>1141</v>
      </c>
      <c r="G807" s="10" t="s">
        <v>1142</v>
      </c>
      <c r="H807" s="10" t="s">
        <v>22</v>
      </c>
      <c r="I807" s="10" t="s">
        <v>23</v>
      </c>
      <c r="J807" s="10" t="s">
        <v>1143</v>
      </c>
      <c r="K807" s="10" t="s">
        <v>277</v>
      </c>
      <c r="L807" s="10">
        <v>85705</v>
      </c>
      <c r="M807" s="10" t="s">
        <v>39</v>
      </c>
      <c r="N807" s="10" t="str">
        <f>_xlfn.XLOOKUP($M:$M,People!$B:$B,People!A:A)</f>
        <v>Sadie Pawthorne</v>
      </c>
      <c r="O807" s="10" t="s">
        <v>1144</v>
      </c>
      <c r="P807" s="10" t="str">
        <f>VLOOKUP(O807,Products!$A:$E,3,FALSE)</f>
        <v>IKEA</v>
      </c>
      <c r="Q807" s="31">
        <f>INDEX(Products!$E:$E,MATCH(O807,Products!$A:$A,0))</f>
        <v>0.26</v>
      </c>
      <c r="R807" s="10" t="s">
        <v>64</v>
      </c>
      <c r="S807" s="10" t="s">
        <v>144</v>
      </c>
      <c r="T807" s="10" t="s">
        <v>1145</v>
      </c>
      <c r="U807" s="12">
        <v>1023.9360000000001</v>
      </c>
      <c r="V807" s="12">
        <v>8</v>
      </c>
      <c r="W807" s="12">
        <v>0.2</v>
      </c>
      <c r="X807" s="12">
        <v>179.1887999999999</v>
      </c>
    </row>
    <row r="808" spans="1:24" ht="14" x14ac:dyDescent="0.3">
      <c r="A808" s="9">
        <v>807</v>
      </c>
      <c r="B808" s="14" t="s">
        <v>6410</v>
      </c>
      <c r="C808" s="15">
        <v>45130</v>
      </c>
      <c r="D808" s="15">
        <v>45134</v>
      </c>
      <c r="E808" s="10" t="s">
        <v>44</v>
      </c>
      <c r="F808" s="10" t="s">
        <v>4996</v>
      </c>
      <c r="G808" s="10" t="s">
        <v>4997</v>
      </c>
      <c r="H808" s="10" t="s">
        <v>36</v>
      </c>
      <c r="I808" s="10" t="s">
        <v>23</v>
      </c>
      <c r="J808" s="10" t="s">
        <v>114</v>
      </c>
      <c r="K808" s="10" t="s">
        <v>38</v>
      </c>
      <c r="L808" s="10">
        <v>94122</v>
      </c>
      <c r="M808" s="10" t="s">
        <v>39</v>
      </c>
      <c r="N808" s="10" t="str">
        <f>_xlfn.XLOOKUP($M:$M,People!$B:$B,People!A:A)</f>
        <v>Sadie Pawthorne</v>
      </c>
      <c r="O808" s="10" t="s">
        <v>3461</v>
      </c>
      <c r="P808" s="10" t="str">
        <f>VLOOKUP(O808,Products!$A:$E,3,FALSE)</f>
        <v>Samsung</v>
      </c>
      <c r="Q808" s="31">
        <f>INDEX(Products!$E:$E,MATCH(O808,Products!$A:$A,0))</f>
        <v>0.25</v>
      </c>
      <c r="R808" s="10" t="s">
        <v>64</v>
      </c>
      <c r="S808" s="10" t="s">
        <v>65</v>
      </c>
      <c r="T808" s="10" t="s">
        <v>3462</v>
      </c>
      <c r="U808" s="12">
        <v>604.75199999999995</v>
      </c>
      <c r="V808" s="12">
        <v>6</v>
      </c>
      <c r="W808" s="12">
        <v>0.2</v>
      </c>
      <c r="X808" s="12">
        <v>60.475200000000058</v>
      </c>
    </row>
    <row r="809" spans="1:24" ht="14" x14ac:dyDescent="0.3">
      <c r="A809" s="9">
        <v>808</v>
      </c>
      <c r="B809" s="14" t="s">
        <v>6410</v>
      </c>
      <c r="C809" s="15">
        <v>45130</v>
      </c>
      <c r="D809" s="15">
        <v>45134</v>
      </c>
      <c r="E809" s="10" t="s">
        <v>44</v>
      </c>
      <c r="F809" s="10" t="s">
        <v>4996</v>
      </c>
      <c r="G809" s="10" t="s">
        <v>4997</v>
      </c>
      <c r="H809" s="10" t="s">
        <v>36</v>
      </c>
      <c r="I809" s="10" t="s">
        <v>23</v>
      </c>
      <c r="J809" s="10" t="s">
        <v>114</v>
      </c>
      <c r="K809" s="10" t="s">
        <v>38</v>
      </c>
      <c r="L809" s="10">
        <v>94122</v>
      </c>
      <c r="M809" s="10" t="s">
        <v>39</v>
      </c>
      <c r="N809" s="10" t="str">
        <f>_xlfn.XLOOKUP($M:$M,People!$B:$B,People!A:A)</f>
        <v>Sadie Pawthorne</v>
      </c>
      <c r="O809" s="10" t="s">
        <v>2381</v>
      </c>
      <c r="P809" s="10" t="str">
        <f>VLOOKUP(O809,Products!$A:$E,3,FALSE)</f>
        <v>HP</v>
      </c>
      <c r="Q809" s="31">
        <f>INDEX(Products!$E:$E,MATCH(O809,Products!$A:$A,0))</f>
        <v>0.25</v>
      </c>
      <c r="R809" s="10" t="s">
        <v>64</v>
      </c>
      <c r="S809" s="10" t="s">
        <v>65</v>
      </c>
      <c r="T809" s="10" t="s">
        <v>4538</v>
      </c>
      <c r="U809" s="12">
        <v>302.37599999999998</v>
      </c>
      <c r="V809" s="12">
        <v>3</v>
      </c>
      <c r="W809" s="12">
        <v>0.2</v>
      </c>
      <c r="X809" s="12">
        <v>37.796999999999997</v>
      </c>
    </row>
    <row r="810" spans="1:24" ht="14" x14ac:dyDescent="0.3">
      <c r="A810" s="9">
        <v>809</v>
      </c>
      <c r="B810" s="14" t="s">
        <v>6412</v>
      </c>
      <c r="C810" s="15">
        <v>45132</v>
      </c>
      <c r="D810" s="15">
        <v>45134</v>
      </c>
      <c r="E810" s="10" t="s">
        <v>19</v>
      </c>
      <c r="F810" s="10" t="s">
        <v>802</v>
      </c>
      <c r="G810" s="10" t="s">
        <v>803</v>
      </c>
      <c r="H810" s="10" t="s">
        <v>22</v>
      </c>
      <c r="I810" s="10" t="s">
        <v>23</v>
      </c>
      <c r="J810" s="10" t="s">
        <v>114</v>
      </c>
      <c r="K810" s="10" t="s">
        <v>38</v>
      </c>
      <c r="L810" s="10">
        <v>94122</v>
      </c>
      <c r="M810" s="10" t="s">
        <v>39</v>
      </c>
      <c r="N810" s="10" t="str">
        <f>_xlfn.XLOOKUP($M:$M,People!$B:$B,People!A:A)</f>
        <v>Sadie Pawthorne</v>
      </c>
      <c r="O810" s="10" t="s">
        <v>808</v>
      </c>
      <c r="P810" s="10" t="str">
        <f>VLOOKUP(O810,Products!$A:$E,3,FALSE)</f>
        <v>Logitech</v>
      </c>
      <c r="Q810" s="31">
        <f>INDEX(Products!$E:$E,MATCH(O810,Products!$A:$A,0))</f>
        <v>0.28999999999999998</v>
      </c>
      <c r="R810" s="10" t="s">
        <v>28</v>
      </c>
      <c r="S810" s="10" t="s">
        <v>58</v>
      </c>
      <c r="T810" s="10" t="s">
        <v>809</v>
      </c>
      <c r="U810" s="12">
        <v>77.92</v>
      </c>
      <c r="V810" s="12">
        <v>8</v>
      </c>
      <c r="W810" s="12">
        <v>0</v>
      </c>
      <c r="X810" s="12">
        <v>34.284800000000004</v>
      </c>
    </row>
    <row r="811" spans="1:24" ht="14" x14ac:dyDescent="0.3">
      <c r="A811" s="9">
        <v>810</v>
      </c>
      <c r="B811" s="14" t="s">
        <v>6413</v>
      </c>
      <c r="C811" s="15">
        <v>45132</v>
      </c>
      <c r="D811" s="15">
        <v>45134</v>
      </c>
      <c r="E811" s="10" t="s">
        <v>19</v>
      </c>
      <c r="F811" s="10" t="s">
        <v>4630</v>
      </c>
      <c r="G811" s="10" t="s">
        <v>4631</v>
      </c>
      <c r="H811" s="10" t="s">
        <v>92</v>
      </c>
      <c r="I811" s="10" t="s">
        <v>23</v>
      </c>
      <c r="J811" s="10" t="s">
        <v>37</v>
      </c>
      <c r="K811" s="10" t="s">
        <v>38</v>
      </c>
      <c r="L811" s="10">
        <v>90045</v>
      </c>
      <c r="M811" s="10" t="s">
        <v>39</v>
      </c>
      <c r="N811" s="10" t="str">
        <f>_xlfn.XLOOKUP($M:$M,People!$B:$B,People!A:A)</f>
        <v>Sadie Pawthorne</v>
      </c>
      <c r="O811" s="10" t="s">
        <v>2400</v>
      </c>
      <c r="P811" s="10" t="str">
        <f>VLOOKUP(O811,Products!$A:$E,3,FALSE)</f>
        <v>Office Depot</v>
      </c>
      <c r="Q811" s="31">
        <f>INDEX(Products!$E:$E,MATCH(O811,Products!$A:$A,0))</f>
        <v>0.4</v>
      </c>
      <c r="R811" s="10" t="s">
        <v>41</v>
      </c>
      <c r="S811" s="10" t="s">
        <v>82</v>
      </c>
      <c r="T811" s="10" t="s">
        <v>5011</v>
      </c>
      <c r="U811" s="12">
        <v>6.48</v>
      </c>
      <c r="V811" s="12">
        <v>1</v>
      </c>
      <c r="W811" s="12">
        <v>0</v>
      </c>
      <c r="X811" s="12">
        <v>3.1752000000000002</v>
      </c>
    </row>
    <row r="812" spans="1:24" ht="14" x14ac:dyDescent="0.3">
      <c r="A812" s="9">
        <v>811</v>
      </c>
      <c r="B812" s="14" t="s">
        <v>6412</v>
      </c>
      <c r="C812" s="15">
        <v>45132</v>
      </c>
      <c r="D812" s="15">
        <v>45134</v>
      </c>
      <c r="E812" s="10" t="s">
        <v>19</v>
      </c>
      <c r="F812" s="10" t="s">
        <v>802</v>
      </c>
      <c r="G812" s="10" t="s">
        <v>803</v>
      </c>
      <c r="H812" s="10" t="s">
        <v>22</v>
      </c>
      <c r="I812" s="10" t="s">
        <v>23</v>
      </c>
      <c r="J812" s="10" t="s">
        <v>114</v>
      </c>
      <c r="K812" s="10" t="s">
        <v>38</v>
      </c>
      <c r="L812" s="10">
        <v>94122</v>
      </c>
      <c r="M812" s="10" t="s">
        <v>39</v>
      </c>
      <c r="N812" s="10" t="str">
        <f>_xlfn.XLOOKUP($M:$M,People!$B:$B,People!A:A)</f>
        <v>Sadie Pawthorne</v>
      </c>
      <c r="O812" s="10" t="s">
        <v>836</v>
      </c>
      <c r="P812" s="10" t="str">
        <f>VLOOKUP(O812,Products!$A:$E,3,FALSE)</f>
        <v>3M</v>
      </c>
      <c r="Q812" s="31">
        <f>INDEX(Products!$E:$E,MATCH(O812,Products!$A:$A,0))</f>
        <v>0.3</v>
      </c>
      <c r="R812" s="10" t="s">
        <v>41</v>
      </c>
      <c r="S812" s="10" t="s">
        <v>53</v>
      </c>
      <c r="T812" s="10" t="s">
        <v>837</v>
      </c>
      <c r="U812" s="12">
        <v>53.72</v>
      </c>
      <c r="V812" s="12">
        <v>4</v>
      </c>
      <c r="W812" s="12">
        <v>0</v>
      </c>
      <c r="X812" s="12">
        <v>15.041600000000003</v>
      </c>
    </row>
    <row r="813" spans="1:24" ht="14" x14ac:dyDescent="0.3">
      <c r="A813" s="9">
        <v>812</v>
      </c>
      <c r="B813" s="14" t="s">
        <v>6412</v>
      </c>
      <c r="C813" s="15">
        <v>45132</v>
      </c>
      <c r="D813" s="15">
        <v>45134</v>
      </c>
      <c r="E813" s="10" t="s">
        <v>19</v>
      </c>
      <c r="F813" s="10" t="s">
        <v>802</v>
      </c>
      <c r="G813" s="10" t="s">
        <v>803</v>
      </c>
      <c r="H813" s="10" t="s">
        <v>22</v>
      </c>
      <c r="I813" s="10" t="s">
        <v>23</v>
      </c>
      <c r="J813" s="10" t="s">
        <v>114</v>
      </c>
      <c r="K813" s="10" t="s">
        <v>38</v>
      </c>
      <c r="L813" s="10">
        <v>94122</v>
      </c>
      <c r="M813" s="10" t="s">
        <v>39</v>
      </c>
      <c r="N813" s="10" t="str">
        <f>_xlfn.XLOOKUP($M:$M,People!$B:$B,People!A:A)</f>
        <v>Sadie Pawthorne</v>
      </c>
      <c r="O813" s="10" t="s">
        <v>4365</v>
      </c>
      <c r="P813" s="10" t="str">
        <f>VLOOKUP(O813,Products!$A:$E,3,FALSE)</f>
        <v>Avery</v>
      </c>
      <c r="Q813" s="31">
        <f>INDEX(Products!$E:$E,MATCH(O813,Products!$A:$A,0))</f>
        <v>0.31</v>
      </c>
      <c r="R813" s="10" t="s">
        <v>41</v>
      </c>
      <c r="S813" s="10" t="s">
        <v>510</v>
      </c>
      <c r="T813" s="10" t="s">
        <v>4366</v>
      </c>
      <c r="U813" s="12">
        <v>8187.65</v>
      </c>
      <c r="V813" s="12">
        <v>5</v>
      </c>
      <c r="W813" s="12">
        <v>0</v>
      </c>
      <c r="X813" s="12">
        <v>327.50599999999963</v>
      </c>
    </row>
    <row r="814" spans="1:24" ht="14" x14ac:dyDescent="0.3">
      <c r="A814" s="9">
        <v>813</v>
      </c>
      <c r="B814" s="14" t="s">
        <v>6413</v>
      </c>
      <c r="C814" s="15">
        <v>45132</v>
      </c>
      <c r="D814" s="15">
        <v>45134</v>
      </c>
      <c r="E814" s="10" t="s">
        <v>19</v>
      </c>
      <c r="F814" s="10" t="s">
        <v>4630</v>
      </c>
      <c r="G814" s="10" t="s">
        <v>4631</v>
      </c>
      <c r="H814" s="10" t="s">
        <v>92</v>
      </c>
      <c r="I814" s="10" t="s">
        <v>23</v>
      </c>
      <c r="J814" s="10" t="s">
        <v>37</v>
      </c>
      <c r="K814" s="10" t="s">
        <v>38</v>
      </c>
      <c r="L814" s="10">
        <v>90045</v>
      </c>
      <c r="M814" s="10" t="s">
        <v>39</v>
      </c>
      <c r="N814" s="10" t="str">
        <f>_xlfn.XLOOKUP($M:$M,People!$B:$B,People!A:A)</f>
        <v>Sadie Pawthorne</v>
      </c>
      <c r="O814" s="10" t="s">
        <v>5012</v>
      </c>
      <c r="P814" s="10" t="str">
        <f>VLOOKUP(O814,Products!$A:$E,3,FALSE)</f>
        <v>Dell</v>
      </c>
      <c r="Q814" s="31">
        <f>INDEX(Products!$E:$E,MATCH(O814,Products!$A:$A,0))</f>
        <v>0.3</v>
      </c>
      <c r="R814" s="10" t="s">
        <v>41</v>
      </c>
      <c r="S814" s="10" t="s">
        <v>510</v>
      </c>
      <c r="T814" s="10" t="s">
        <v>5013</v>
      </c>
      <c r="U814" s="12">
        <v>15.52</v>
      </c>
      <c r="V814" s="12">
        <v>4</v>
      </c>
      <c r="W814" s="12">
        <v>0</v>
      </c>
      <c r="X814" s="12">
        <v>4.5007999999999981</v>
      </c>
    </row>
    <row r="815" spans="1:24" ht="14" x14ac:dyDescent="0.3">
      <c r="A815" s="9">
        <v>814</v>
      </c>
      <c r="B815" s="14" t="s">
        <v>6414</v>
      </c>
      <c r="C815" s="15">
        <v>45133</v>
      </c>
      <c r="D815" s="15">
        <v>45139</v>
      </c>
      <c r="E815" s="10" t="s">
        <v>44</v>
      </c>
      <c r="F815" s="10" t="s">
        <v>3391</v>
      </c>
      <c r="G815" s="10" t="s">
        <v>3392</v>
      </c>
      <c r="H815" s="10" t="s">
        <v>22</v>
      </c>
      <c r="I815" s="10" t="s">
        <v>23</v>
      </c>
      <c r="J815" s="10" t="s">
        <v>1504</v>
      </c>
      <c r="K815" s="10" t="s">
        <v>1109</v>
      </c>
      <c r="L815" s="10">
        <v>30318</v>
      </c>
      <c r="M815" s="10" t="s">
        <v>26</v>
      </c>
      <c r="N815" s="10" t="str">
        <f>_xlfn.XLOOKUP($M:$M,People!$B:$B,People!A:A)</f>
        <v>Fred Suzuki</v>
      </c>
      <c r="O815" s="10" t="s">
        <v>4087</v>
      </c>
      <c r="P815" s="10" t="str">
        <f>VLOOKUP(O815,Products!$A:$E,3,FALSE)</f>
        <v>IKEA</v>
      </c>
      <c r="Q815" s="31">
        <f>INDEX(Products!$E:$E,MATCH(O815,Products!$A:$A,0))</f>
        <v>0.32</v>
      </c>
      <c r="R815" s="10" t="s">
        <v>28</v>
      </c>
      <c r="S815" s="10" t="s">
        <v>32</v>
      </c>
      <c r="T815" s="10" t="s">
        <v>4088</v>
      </c>
      <c r="U815" s="12">
        <v>67.88</v>
      </c>
      <c r="V815" s="12">
        <v>2</v>
      </c>
      <c r="W815" s="12">
        <v>0</v>
      </c>
      <c r="X815" s="12">
        <v>18.327599999999997</v>
      </c>
    </row>
    <row r="816" spans="1:24" ht="14" x14ac:dyDescent="0.3">
      <c r="A816" s="9">
        <v>815</v>
      </c>
      <c r="B816" s="14" t="s">
        <v>6415</v>
      </c>
      <c r="C816" s="15">
        <v>45133</v>
      </c>
      <c r="D816" s="15">
        <v>45140</v>
      </c>
      <c r="E816" s="10" t="s">
        <v>44</v>
      </c>
      <c r="F816" s="10" t="s">
        <v>259</v>
      </c>
      <c r="G816" s="10" t="s">
        <v>260</v>
      </c>
      <c r="H816" s="10" t="s">
        <v>22</v>
      </c>
      <c r="I816" s="10" t="s">
        <v>23</v>
      </c>
      <c r="J816" s="10" t="s">
        <v>3322</v>
      </c>
      <c r="K816" s="10" t="s">
        <v>1213</v>
      </c>
      <c r="L816" s="10">
        <v>89031</v>
      </c>
      <c r="M816" s="10" t="s">
        <v>39</v>
      </c>
      <c r="N816" s="10" t="str">
        <f>_xlfn.XLOOKUP($M:$M,People!$B:$B,People!A:A)</f>
        <v>Sadie Pawthorne</v>
      </c>
      <c r="O816" s="10" t="s">
        <v>1044</v>
      </c>
      <c r="P816" s="10" t="str">
        <f>VLOOKUP(O816,Products!$A:$E,3,FALSE)</f>
        <v>Samsung</v>
      </c>
      <c r="Q816" s="31">
        <f>INDEX(Products!$E:$E,MATCH(O816,Products!$A:$A,0))</f>
        <v>0.33</v>
      </c>
      <c r="R816" s="10" t="s">
        <v>28</v>
      </c>
      <c r="S816" s="10" t="s">
        <v>32</v>
      </c>
      <c r="T816" s="10" t="s">
        <v>1045</v>
      </c>
      <c r="U816" s="12">
        <v>674.35200000000009</v>
      </c>
      <c r="V816" s="12">
        <v>3</v>
      </c>
      <c r="W816" s="12">
        <v>0.2</v>
      </c>
      <c r="X816" s="12">
        <v>-109.58220000000011</v>
      </c>
    </row>
    <row r="817" spans="1:24" ht="14" x14ac:dyDescent="0.3">
      <c r="A817" s="9">
        <v>816</v>
      </c>
      <c r="B817" s="14" t="s">
        <v>6414</v>
      </c>
      <c r="C817" s="15">
        <v>45133</v>
      </c>
      <c r="D817" s="15">
        <v>45139</v>
      </c>
      <c r="E817" s="10" t="s">
        <v>44</v>
      </c>
      <c r="F817" s="10" t="s">
        <v>3391</v>
      </c>
      <c r="G817" s="10" t="s">
        <v>3392</v>
      </c>
      <c r="H817" s="10" t="s">
        <v>22</v>
      </c>
      <c r="I817" s="10" t="s">
        <v>23</v>
      </c>
      <c r="J817" s="10" t="s">
        <v>1504</v>
      </c>
      <c r="K817" s="10" t="s">
        <v>1109</v>
      </c>
      <c r="L817" s="10">
        <v>30318</v>
      </c>
      <c r="M817" s="10" t="s">
        <v>26</v>
      </c>
      <c r="N817" s="10" t="str">
        <f>_xlfn.XLOOKUP($M:$M,People!$B:$B,People!A:A)</f>
        <v>Fred Suzuki</v>
      </c>
      <c r="O817" s="10" t="s">
        <v>5365</v>
      </c>
      <c r="P817" s="10" t="str">
        <f>VLOOKUP(O817,Products!$A:$E,3,FALSE)</f>
        <v>Dell</v>
      </c>
      <c r="Q817" s="31">
        <f>INDEX(Products!$E:$E,MATCH(O817,Products!$A:$A,0))</f>
        <v>0.34</v>
      </c>
      <c r="R817" s="10" t="s">
        <v>28</v>
      </c>
      <c r="S817" s="10" t="s">
        <v>58</v>
      </c>
      <c r="T817" s="10" t="s">
        <v>5366</v>
      </c>
      <c r="U817" s="12">
        <v>25.71</v>
      </c>
      <c r="V817" s="12">
        <v>3</v>
      </c>
      <c r="W817" s="12">
        <v>0</v>
      </c>
      <c r="X817" s="12">
        <v>9.2556000000000012</v>
      </c>
    </row>
    <row r="818" spans="1:24" ht="14" x14ac:dyDescent="0.3">
      <c r="A818" s="9">
        <v>817</v>
      </c>
      <c r="B818" s="14" t="s">
        <v>6415</v>
      </c>
      <c r="C818" s="15">
        <v>45133</v>
      </c>
      <c r="D818" s="15">
        <v>45140</v>
      </c>
      <c r="E818" s="10" t="s">
        <v>44</v>
      </c>
      <c r="F818" s="10" t="s">
        <v>259</v>
      </c>
      <c r="G818" s="10" t="s">
        <v>260</v>
      </c>
      <c r="H818" s="10" t="s">
        <v>22</v>
      </c>
      <c r="I818" s="10" t="s">
        <v>23</v>
      </c>
      <c r="J818" s="10" t="s">
        <v>3322</v>
      </c>
      <c r="K818" s="10" t="s">
        <v>1213</v>
      </c>
      <c r="L818" s="10">
        <v>89031</v>
      </c>
      <c r="M818" s="10" t="s">
        <v>39</v>
      </c>
      <c r="N818" s="10" t="str">
        <f>_xlfn.XLOOKUP($M:$M,People!$B:$B,People!A:A)</f>
        <v>Sadie Pawthorne</v>
      </c>
      <c r="O818" s="10" t="s">
        <v>3064</v>
      </c>
      <c r="P818" s="10" t="str">
        <f>VLOOKUP(O818,Products!$A:$E,3,FALSE)</f>
        <v>Staples</v>
      </c>
      <c r="Q818" s="31">
        <f>INDEX(Products!$E:$E,MATCH(O818,Products!$A:$A,0))</f>
        <v>0.35</v>
      </c>
      <c r="R818" s="10" t="s">
        <v>28</v>
      </c>
      <c r="S818" s="10" t="s">
        <v>58</v>
      </c>
      <c r="T818" s="10" t="s">
        <v>3065</v>
      </c>
      <c r="U818" s="12">
        <v>134.01</v>
      </c>
      <c r="V818" s="12">
        <v>9</v>
      </c>
      <c r="W818" s="12">
        <v>0</v>
      </c>
      <c r="X818" s="12">
        <v>36.182700000000004</v>
      </c>
    </row>
    <row r="819" spans="1:24" ht="14" x14ac:dyDescent="0.3">
      <c r="A819" s="9">
        <v>818</v>
      </c>
      <c r="B819" s="14" t="s">
        <v>6416</v>
      </c>
      <c r="C819" s="15">
        <v>45133</v>
      </c>
      <c r="D819" s="15">
        <v>45137</v>
      </c>
      <c r="E819" s="10" t="s">
        <v>44</v>
      </c>
      <c r="F819" s="10" t="s">
        <v>1234</v>
      </c>
      <c r="G819" s="10" t="s">
        <v>1235</v>
      </c>
      <c r="H819" s="10" t="s">
        <v>22</v>
      </c>
      <c r="I819" s="10" t="s">
        <v>23</v>
      </c>
      <c r="J819" s="10" t="s">
        <v>595</v>
      </c>
      <c r="K819" s="10" t="s">
        <v>94</v>
      </c>
      <c r="L819" s="10">
        <v>78207</v>
      </c>
      <c r="M819" s="10" t="s">
        <v>95</v>
      </c>
      <c r="N819" s="10" t="str">
        <f>_xlfn.XLOOKUP($M:$M,People!$B:$B,People!A:A)</f>
        <v>Roxanne Rodriguez</v>
      </c>
      <c r="O819" s="10" t="s">
        <v>4734</v>
      </c>
      <c r="P819" s="10" t="str">
        <f>VLOOKUP(O819,Products!$A:$E,3,FALSE)</f>
        <v>Office Depot</v>
      </c>
      <c r="Q819" s="31">
        <f>INDEX(Products!$E:$E,MATCH(O819,Products!$A:$A,0))</f>
        <v>0.36</v>
      </c>
      <c r="R819" s="10" t="s">
        <v>28</v>
      </c>
      <c r="S819" s="10" t="s">
        <v>58</v>
      </c>
      <c r="T819" s="10" t="s">
        <v>4735</v>
      </c>
      <c r="U819" s="12">
        <v>17.496000000000002</v>
      </c>
      <c r="V819" s="12">
        <v>3</v>
      </c>
      <c r="W819" s="12">
        <v>0.6</v>
      </c>
      <c r="X819" s="12">
        <v>-10.060199999999998</v>
      </c>
    </row>
    <row r="820" spans="1:24" ht="14" x14ac:dyDescent="0.3">
      <c r="A820" s="9">
        <v>819</v>
      </c>
      <c r="B820" s="14" t="s">
        <v>6416</v>
      </c>
      <c r="C820" s="15">
        <v>45133</v>
      </c>
      <c r="D820" s="15">
        <v>45137</v>
      </c>
      <c r="E820" s="10" t="s">
        <v>44</v>
      </c>
      <c r="F820" s="10" t="s">
        <v>1234</v>
      </c>
      <c r="G820" s="10" t="s">
        <v>1235</v>
      </c>
      <c r="H820" s="10" t="s">
        <v>22</v>
      </c>
      <c r="I820" s="10" t="s">
        <v>23</v>
      </c>
      <c r="J820" s="10" t="s">
        <v>595</v>
      </c>
      <c r="K820" s="10" t="s">
        <v>94</v>
      </c>
      <c r="L820" s="10">
        <v>78207</v>
      </c>
      <c r="M820" s="10" t="s">
        <v>95</v>
      </c>
      <c r="N820" s="10" t="str">
        <f>_xlfn.XLOOKUP($M:$M,People!$B:$B,People!A:A)</f>
        <v>Roxanne Rodriguez</v>
      </c>
      <c r="O820" s="10" t="s">
        <v>3866</v>
      </c>
      <c r="P820" s="10" t="str">
        <f>VLOOKUP(O820,Products!$A:$E,3,FALSE)</f>
        <v>HP</v>
      </c>
      <c r="Q820" s="31">
        <f>INDEX(Products!$E:$E,MATCH(O820,Products!$A:$A,0))</f>
        <v>0.37</v>
      </c>
      <c r="R820" s="10" t="s">
        <v>41</v>
      </c>
      <c r="S820" s="10" t="s">
        <v>71</v>
      </c>
      <c r="T820" s="10" t="s">
        <v>3867</v>
      </c>
      <c r="U820" s="12">
        <v>4.8359999999999985</v>
      </c>
      <c r="V820" s="12">
        <v>2</v>
      </c>
      <c r="W820" s="12">
        <v>0.8</v>
      </c>
      <c r="X820" s="12">
        <v>-12.090000000000003</v>
      </c>
    </row>
    <row r="821" spans="1:24" ht="14" x14ac:dyDescent="0.3">
      <c r="A821" s="9">
        <v>820</v>
      </c>
      <c r="B821" s="14" t="s">
        <v>6416</v>
      </c>
      <c r="C821" s="15">
        <v>45133</v>
      </c>
      <c r="D821" s="15">
        <v>45137</v>
      </c>
      <c r="E821" s="10" t="s">
        <v>44</v>
      </c>
      <c r="F821" s="10" t="s">
        <v>1234</v>
      </c>
      <c r="G821" s="10" t="s">
        <v>1235</v>
      </c>
      <c r="H821" s="10" t="s">
        <v>22</v>
      </c>
      <c r="I821" s="10" t="s">
        <v>23</v>
      </c>
      <c r="J821" s="10" t="s">
        <v>595</v>
      </c>
      <c r="K821" s="10" t="s">
        <v>94</v>
      </c>
      <c r="L821" s="10">
        <v>78207</v>
      </c>
      <c r="M821" s="10" t="s">
        <v>95</v>
      </c>
      <c r="N821" s="10" t="str">
        <f>_xlfn.XLOOKUP($M:$M,People!$B:$B,People!A:A)</f>
        <v>Roxanne Rodriguez</v>
      </c>
      <c r="O821" s="10" t="s">
        <v>1048</v>
      </c>
      <c r="P821" s="10" t="str">
        <f>VLOOKUP(O821,Products!$A:$E,3,FALSE)</f>
        <v>Canon</v>
      </c>
      <c r="Q821" s="31">
        <f>INDEX(Products!$E:$E,MATCH(O821,Products!$A:$A,0))</f>
        <v>0.38</v>
      </c>
      <c r="R821" s="10" t="s">
        <v>41</v>
      </c>
      <c r="S821" s="10" t="s">
        <v>68</v>
      </c>
      <c r="T821" s="10" t="s">
        <v>1049</v>
      </c>
      <c r="U821" s="12">
        <v>16.783999999999995</v>
      </c>
      <c r="V821" s="12">
        <v>4</v>
      </c>
      <c r="W821" s="12">
        <v>0.8</v>
      </c>
      <c r="X821" s="12">
        <v>-26.854400000000012</v>
      </c>
    </row>
    <row r="822" spans="1:24" ht="14" x14ac:dyDescent="0.3">
      <c r="A822" s="9">
        <v>821</v>
      </c>
      <c r="B822" s="14" t="s">
        <v>6416</v>
      </c>
      <c r="C822" s="15">
        <v>45133</v>
      </c>
      <c r="D822" s="15">
        <v>45137</v>
      </c>
      <c r="E822" s="10" t="s">
        <v>44</v>
      </c>
      <c r="F822" s="10" t="s">
        <v>1234</v>
      </c>
      <c r="G822" s="10" t="s">
        <v>1235</v>
      </c>
      <c r="H822" s="10" t="s">
        <v>22</v>
      </c>
      <c r="I822" s="10" t="s">
        <v>23</v>
      </c>
      <c r="J822" s="10" t="s">
        <v>595</v>
      </c>
      <c r="K822" s="10" t="s">
        <v>94</v>
      </c>
      <c r="L822" s="10">
        <v>78207</v>
      </c>
      <c r="M822" s="10" t="s">
        <v>95</v>
      </c>
      <c r="N822" s="10" t="str">
        <f>_xlfn.XLOOKUP($M:$M,People!$B:$B,People!A:A)</f>
        <v>Roxanne Rodriguez</v>
      </c>
      <c r="O822" s="10" t="s">
        <v>786</v>
      </c>
      <c r="P822" s="10" t="str">
        <f>VLOOKUP(O822,Products!$A:$E,3,FALSE)</f>
        <v>Logitech</v>
      </c>
      <c r="Q822" s="31">
        <f>INDEX(Products!$E:$E,MATCH(O822,Products!$A:$A,0))</f>
        <v>0.39</v>
      </c>
      <c r="R822" s="10" t="s">
        <v>41</v>
      </c>
      <c r="S822" s="10" t="s">
        <v>68</v>
      </c>
      <c r="T822" s="10" t="s">
        <v>787</v>
      </c>
      <c r="U822" s="12">
        <v>8.879999999999999</v>
      </c>
      <c r="V822" s="12">
        <v>5</v>
      </c>
      <c r="W822" s="12">
        <v>0.8</v>
      </c>
      <c r="X822" s="12">
        <v>-13.32</v>
      </c>
    </row>
    <row r="823" spans="1:24" ht="14" x14ac:dyDescent="0.3">
      <c r="A823" s="9">
        <v>822</v>
      </c>
      <c r="B823" s="14" t="s">
        <v>6416</v>
      </c>
      <c r="C823" s="15">
        <v>45133</v>
      </c>
      <c r="D823" s="15">
        <v>45137</v>
      </c>
      <c r="E823" s="10" t="s">
        <v>44</v>
      </c>
      <c r="F823" s="10" t="s">
        <v>1234</v>
      </c>
      <c r="G823" s="10" t="s">
        <v>1235</v>
      </c>
      <c r="H823" s="10" t="s">
        <v>22</v>
      </c>
      <c r="I823" s="10" t="s">
        <v>23</v>
      </c>
      <c r="J823" s="10" t="s">
        <v>595</v>
      </c>
      <c r="K823" s="10" t="s">
        <v>94</v>
      </c>
      <c r="L823" s="10">
        <v>78207</v>
      </c>
      <c r="M823" s="10" t="s">
        <v>95</v>
      </c>
      <c r="N823" s="10" t="str">
        <f>_xlfn.XLOOKUP($M:$M,People!$B:$B,People!A:A)</f>
        <v>Roxanne Rodriguez</v>
      </c>
      <c r="O823" s="10" t="s">
        <v>1095</v>
      </c>
      <c r="P823" s="10" t="str">
        <f>VLOOKUP(O823,Products!$A:$E,3,FALSE)</f>
        <v>Avery</v>
      </c>
      <c r="Q823" s="31">
        <f>INDEX(Products!$E:$E,MATCH(O823,Products!$A:$A,0))</f>
        <v>0.28999999999999998</v>
      </c>
      <c r="R823" s="10" t="s">
        <v>41</v>
      </c>
      <c r="S823" s="10" t="s">
        <v>68</v>
      </c>
      <c r="T823" s="10" t="s">
        <v>1096</v>
      </c>
      <c r="U823" s="12">
        <v>2177.5839999999994</v>
      </c>
      <c r="V823" s="12">
        <v>8</v>
      </c>
      <c r="W823" s="12">
        <v>0.8</v>
      </c>
      <c r="X823" s="12">
        <v>-3701.8928000000014</v>
      </c>
    </row>
    <row r="824" spans="1:24" ht="14" x14ac:dyDescent="0.3">
      <c r="A824" s="9">
        <v>823</v>
      </c>
      <c r="B824" s="14" t="s">
        <v>6414</v>
      </c>
      <c r="C824" s="15">
        <v>45133</v>
      </c>
      <c r="D824" s="15">
        <v>45139</v>
      </c>
      <c r="E824" s="10" t="s">
        <v>44</v>
      </c>
      <c r="F824" s="10" t="s">
        <v>3391</v>
      </c>
      <c r="G824" s="10" t="s">
        <v>3392</v>
      </c>
      <c r="H824" s="10" t="s">
        <v>22</v>
      </c>
      <c r="I824" s="10" t="s">
        <v>23</v>
      </c>
      <c r="J824" s="10" t="s">
        <v>1504</v>
      </c>
      <c r="K824" s="10" t="s">
        <v>1109</v>
      </c>
      <c r="L824" s="10">
        <v>30318</v>
      </c>
      <c r="M824" s="10" t="s">
        <v>26</v>
      </c>
      <c r="N824" s="10" t="str">
        <f>_xlfn.XLOOKUP($M:$M,People!$B:$B,People!A:A)</f>
        <v>Fred Suzuki</v>
      </c>
      <c r="O824" s="10" t="s">
        <v>229</v>
      </c>
      <c r="P824" s="10" t="str">
        <f>VLOOKUP(O824,Products!$A:$E,3,FALSE)</f>
        <v>3M</v>
      </c>
      <c r="Q824" s="31">
        <f>INDEX(Products!$E:$E,MATCH(O824,Products!$A:$A,0))</f>
        <v>0.4</v>
      </c>
      <c r="R824" s="10" t="s">
        <v>41</v>
      </c>
      <c r="S824" s="10" t="s">
        <v>42</v>
      </c>
      <c r="T824" s="10" t="s">
        <v>230</v>
      </c>
      <c r="U824" s="12">
        <v>162.88999999999999</v>
      </c>
      <c r="V824" s="12">
        <v>13</v>
      </c>
      <c r="W824" s="12">
        <v>0</v>
      </c>
      <c r="X824" s="12">
        <v>76.558299999999988</v>
      </c>
    </row>
    <row r="825" spans="1:24" ht="14" x14ac:dyDescent="0.3">
      <c r="A825" s="9">
        <v>824</v>
      </c>
      <c r="B825" s="14" t="s">
        <v>6417</v>
      </c>
      <c r="C825" s="15">
        <v>45133</v>
      </c>
      <c r="D825" s="15">
        <v>45137</v>
      </c>
      <c r="E825" s="10" t="s">
        <v>19</v>
      </c>
      <c r="F825" s="10" t="s">
        <v>3359</v>
      </c>
      <c r="G825" s="10" t="s">
        <v>3360</v>
      </c>
      <c r="H825" s="10" t="s">
        <v>22</v>
      </c>
      <c r="I825" s="10" t="s">
        <v>23</v>
      </c>
      <c r="J825" s="10" t="s">
        <v>271</v>
      </c>
      <c r="K825" s="10" t="s">
        <v>189</v>
      </c>
      <c r="L825" s="10">
        <v>60623</v>
      </c>
      <c r="M825" s="10" t="s">
        <v>95</v>
      </c>
      <c r="N825" s="10" t="str">
        <f>_xlfn.XLOOKUP($M:$M,People!$B:$B,People!A:A)</f>
        <v>Roxanne Rodriguez</v>
      </c>
      <c r="O825" s="10" t="s">
        <v>842</v>
      </c>
      <c r="P825" s="10" t="str">
        <f>VLOOKUP(O825,Products!$A:$E,3,FALSE)</f>
        <v>Avery</v>
      </c>
      <c r="Q825" s="31">
        <f>INDEX(Products!$E:$E,MATCH(O825,Products!$A:$A,0))</f>
        <v>0.25</v>
      </c>
      <c r="R825" s="10" t="s">
        <v>41</v>
      </c>
      <c r="S825" s="10" t="s">
        <v>53</v>
      </c>
      <c r="T825" s="10" t="s">
        <v>843</v>
      </c>
      <c r="U825" s="12">
        <v>123.55199999999999</v>
      </c>
      <c r="V825" s="12">
        <v>3</v>
      </c>
      <c r="W825" s="12">
        <v>0.2</v>
      </c>
      <c r="X825" s="12">
        <v>-29.343599999999995</v>
      </c>
    </row>
    <row r="826" spans="1:24" ht="14" x14ac:dyDescent="0.3">
      <c r="A826" s="9">
        <v>825</v>
      </c>
      <c r="B826" s="14" t="s">
        <v>6418</v>
      </c>
      <c r="C826" s="15">
        <v>45133</v>
      </c>
      <c r="D826" s="15">
        <v>45139</v>
      </c>
      <c r="E826" s="10" t="s">
        <v>44</v>
      </c>
      <c r="F826" s="10" t="s">
        <v>4933</v>
      </c>
      <c r="G826" s="10" t="s">
        <v>4934</v>
      </c>
      <c r="H826" s="10" t="s">
        <v>36</v>
      </c>
      <c r="I826" s="10" t="s">
        <v>23</v>
      </c>
      <c r="J826" s="10" t="s">
        <v>5558</v>
      </c>
      <c r="K826" s="10" t="s">
        <v>109</v>
      </c>
      <c r="L826" s="10">
        <v>84020</v>
      </c>
      <c r="M826" s="10" t="s">
        <v>39</v>
      </c>
      <c r="N826" s="10" t="str">
        <f>_xlfn.XLOOKUP($M:$M,People!$B:$B,People!A:A)</f>
        <v>Sadie Pawthorne</v>
      </c>
      <c r="O826" s="10" t="s">
        <v>3566</v>
      </c>
      <c r="P826" s="10" t="str">
        <f>VLOOKUP(O826,Products!$A:$E,3,FALSE)</f>
        <v>IKEA</v>
      </c>
      <c r="Q826" s="31">
        <f>INDEX(Products!$E:$E,MATCH(O826,Products!$A:$A,0))</f>
        <v>0.26</v>
      </c>
      <c r="R826" s="10" t="s">
        <v>64</v>
      </c>
      <c r="S826" s="10" t="s">
        <v>144</v>
      </c>
      <c r="T826" s="10" t="s">
        <v>3567</v>
      </c>
      <c r="U826" s="12">
        <v>111.93</v>
      </c>
      <c r="V826" s="12">
        <v>7</v>
      </c>
      <c r="W826" s="12">
        <v>0</v>
      </c>
      <c r="X826" s="12">
        <v>34.698299999999996</v>
      </c>
    </row>
    <row r="827" spans="1:24" ht="14" x14ac:dyDescent="0.3">
      <c r="A827" s="9">
        <v>826</v>
      </c>
      <c r="B827" s="14" t="s">
        <v>6416</v>
      </c>
      <c r="C827" s="15">
        <v>45133</v>
      </c>
      <c r="D827" s="15">
        <v>45137</v>
      </c>
      <c r="E827" s="10" t="s">
        <v>44</v>
      </c>
      <c r="F827" s="10" t="s">
        <v>1234</v>
      </c>
      <c r="G827" s="10" t="s">
        <v>1235</v>
      </c>
      <c r="H827" s="10" t="s">
        <v>22</v>
      </c>
      <c r="I827" s="10" t="s">
        <v>23</v>
      </c>
      <c r="J827" s="10" t="s">
        <v>595</v>
      </c>
      <c r="K827" s="10" t="s">
        <v>94</v>
      </c>
      <c r="L827" s="10">
        <v>78207</v>
      </c>
      <c r="M827" s="10" t="s">
        <v>95</v>
      </c>
      <c r="N827" s="10" t="str">
        <f>_xlfn.XLOOKUP($M:$M,People!$B:$B,People!A:A)</f>
        <v>Roxanne Rodriguez</v>
      </c>
      <c r="O827" s="10" t="s">
        <v>1148</v>
      </c>
      <c r="P827" s="10" t="str">
        <f>VLOOKUP(O827,Products!$A:$E,3,FALSE)</f>
        <v>HP</v>
      </c>
      <c r="Q827" s="31">
        <f>INDEX(Products!$E:$E,MATCH(O827,Products!$A:$A,0))</f>
        <v>0.27</v>
      </c>
      <c r="R827" s="10" t="s">
        <v>64</v>
      </c>
      <c r="S827" s="10" t="s">
        <v>144</v>
      </c>
      <c r="T827" s="10" t="s">
        <v>1149</v>
      </c>
      <c r="U827" s="12">
        <v>431.13600000000002</v>
      </c>
      <c r="V827" s="12">
        <v>9</v>
      </c>
      <c r="W827" s="12">
        <v>0.2</v>
      </c>
      <c r="X827" s="12">
        <v>-26.946000000000012</v>
      </c>
    </row>
    <row r="828" spans="1:24" ht="14" x14ac:dyDescent="0.3">
      <c r="A828" s="9">
        <v>827</v>
      </c>
      <c r="B828" s="14" t="s">
        <v>6415</v>
      </c>
      <c r="C828" s="15">
        <v>45133</v>
      </c>
      <c r="D828" s="15">
        <v>45140</v>
      </c>
      <c r="E828" s="10" t="s">
        <v>44</v>
      </c>
      <c r="F828" s="10" t="s">
        <v>259</v>
      </c>
      <c r="G828" s="10" t="s">
        <v>260</v>
      </c>
      <c r="H828" s="10" t="s">
        <v>22</v>
      </c>
      <c r="I828" s="10" t="s">
        <v>23</v>
      </c>
      <c r="J828" s="10" t="s">
        <v>3322</v>
      </c>
      <c r="K828" s="10" t="s">
        <v>1213</v>
      </c>
      <c r="L828" s="10">
        <v>89031</v>
      </c>
      <c r="M828" s="10" t="s">
        <v>39</v>
      </c>
      <c r="N828" s="10" t="str">
        <f>_xlfn.XLOOKUP($M:$M,People!$B:$B,People!A:A)</f>
        <v>Sadie Pawthorne</v>
      </c>
      <c r="O828" s="10" t="s">
        <v>5087</v>
      </c>
      <c r="P828" s="10" t="str">
        <f>VLOOKUP(O828,Products!$A:$E,3,FALSE)</f>
        <v>Samsung</v>
      </c>
      <c r="Q828" s="31">
        <f>INDEX(Products!$E:$E,MATCH(O828,Products!$A:$A,0))</f>
        <v>0.27</v>
      </c>
      <c r="R828" s="10" t="s">
        <v>64</v>
      </c>
      <c r="S828" s="10" t="s">
        <v>144</v>
      </c>
      <c r="T828" s="10" t="s">
        <v>5088</v>
      </c>
      <c r="U828" s="12">
        <v>170.97</v>
      </c>
      <c r="V828" s="12">
        <v>3</v>
      </c>
      <c r="W828" s="12">
        <v>0</v>
      </c>
      <c r="X828" s="12">
        <v>70.097700000000003</v>
      </c>
    </row>
    <row r="829" spans="1:24" ht="14" x14ac:dyDescent="0.3">
      <c r="A829" s="9">
        <v>828</v>
      </c>
      <c r="B829" s="14" t="s">
        <v>6415</v>
      </c>
      <c r="C829" s="15">
        <v>45133</v>
      </c>
      <c r="D829" s="15">
        <v>45140</v>
      </c>
      <c r="E829" s="10" t="s">
        <v>44</v>
      </c>
      <c r="F829" s="10" t="s">
        <v>259</v>
      </c>
      <c r="G829" s="10" t="s">
        <v>260</v>
      </c>
      <c r="H829" s="10" t="s">
        <v>22</v>
      </c>
      <c r="I829" s="10" t="s">
        <v>23</v>
      </c>
      <c r="J829" s="10" t="s">
        <v>3322</v>
      </c>
      <c r="K829" s="10" t="s">
        <v>1213</v>
      </c>
      <c r="L829" s="10">
        <v>89031</v>
      </c>
      <c r="M829" s="10" t="s">
        <v>39</v>
      </c>
      <c r="N829" s="10" t="str">
        <f>_xlfn.XLOOKUP($M:$M,People!$B:$B,People!A:A)</f>
        <v>Sadie Pawthorne</v>
      </c>
      <c r="O829" s="10" t="s">
        <v>1453</v>
      </c>
      <c r="P829" s="10" t="str">
        <f>VLOOKUP(O829,Products!$A:$E,3,FALSE)</f>
        <v>Dell</v>
      </c>
      <c r="Q829" s="31">
        <f>INDEX(Products!$E:$E,MATCH(O829,Products!$A:$A,0))</f>
        <v>0.28000000000000003</v>
      </c>
      <c r="R829" s="10" t="s">
        <v>64</v>
      </c>
      <c r="S829" s="10" t="s">
        <v>65</v>
      </c>
      <c r="T829" s="10" t="s">
        <v>1454</v>
      </c>
      <c r="U829" s="12">
        <v>911.98400000000004</v>
      </c>
      <c r="V829" s="12">
        <v>2</v>
      </c>
      <c r="W829" s="12">
        <v>0.2</v>
      </c>
      <c r="X829" s="12">
        <v>113.99799999999991</v>
      </c>
    </row>
    <row r="830" spans="1:24" ht="14" x14ac:dyDescent="0.3">
      <c r="A830" s="9">
        <v>829</v>
      </c>
      <c r="B830" s="14" t="s">
        <v>6419</v>
      </c>
      <c r="C830" s="15">
        <v>45134</v>
      </c>
      <c r="D830" s="15">
        <v>45140</v>
      </c>
      <c r="E830" s="10" t="s">
        <v>44</v>
      </c>
      <c r="F830" s="10" t="s">
        <v>3070</v>
      </c>
      <c r="G830" s="10" t="s">
        <v>3071</v>
      </c>
      <c r="H830" s="10" t="s">
        <v>36</v>
      </c>
      <c r="I830" s="10" t="s">
        <v>23</v>
      </c>
      <c r="J830" s="10" t="s">
        <v>237</v>
      </c>
      <c r="K830" s="10" t="s">
        <v>238</v>
      </c>
      <c r="L830" s="10">
        <v>10035</v>
      </c>
      <c r="M830" s="10" t="s">
        <v>133</v>
      </c>
      <c r="N830" s="10" t="str">
        <f>_xlfn.XLOOKUP($M:$M,People!$B:$B,People!A:A)</f>
        <v>Chuck Magee</v>
      </c>
      <c r="O830" s="10" t="s">
        <v>5349</v>
      </c>
      <c r="P830" s="10" t="str">
        <f>VLOOKUP(O830,Products!$A:$E,3,FALSE)</f>
        <v>Staples</v>
      </c>
      <c r="Q830" s="31">
        <f>INDEX(Products!$E:$E,MATCH(O830,Products!$A:$A,0))</f>
        <v>0.28999999999999998</v>
      </c>
      <c r="R830" s="10" t="s">
        <v>41</v>
      </c>
      <c r="S830" s="10" t="s">
        <v>82</v>
      </c>
      <c r="T830" s="10" t="s">
        <v>5350</v>
      </c>
      <c r="U830" s="12">
        <v>65.78</v>
      </c>
      <c r="V830" s="12">
        <v>11</v>
      </c>
      <c r="W830" s="12">
        <v>0</v>
      </c>
      <c r="X830" s="12">
        <v>32.232199999999999</v>
      </c>
    </row>
    <row r="831" spans="1:24" ht="14" x14ac:dyDescent="0.3">
      <c r="A831" s="9">
        <v>830</v>
      </c>
      <c r="B831" s="14" t="s">
        <v>6420</v>
      </c>
      <c r="C831" s="15">
        <v>45134</v>
      </c>
      <c r="D831" s="15">
        <v>45137</v>
      </c>
      <c r="E831" s="10" t="s">
        <v>19</v>
      </c>
      <c r="F831" s="10" t="s">
        <v>896</v>
      </c>
      <c r="G831" s="10" t="s">
        <v>897</v>
      </c>
      <c r="H831" s="10" t="s">
        <v>36</v>
      </c>
      <c r="I831" s="10" t="s">
        <v>23</v>
      </c>
      <c r="J831" s="10" t="s">
        <v>37</v>
      </c>
      <c r="K831" s="10" t="s">
        <v>38</v>
      </c>
      <c r="L831" s="10">
        <v>90036</v>
      </c>
      <c r="M831" s="10" t="s">
        <v>39</v>
      </c>
      <c r="N831" s="10" t="str">
        <f>_xlfn.XLOOKUP($M:$M,People!$B:$B,People!A:A)</f>
        <v>Sadie Pawthorne</v>
      </c>
      <c r="O831" s="10" t="s">
        <v>3058</v>
      </c>
      <c r="P831" s="10" t="str">
        <f>VLOOKUP(O831,Products!$A:$E,3,FALSE)</f>
        <v>HP</v>
      </c>
      <c r="Q831" s="31">
        <f>INDEX(Products!$E:$E,MATCH(O831,Products!$A:$A,0))</f>
        <v>0.31</v>
      </c>
      <c r="R831" s="10" t="s">
        <v>41</v>
      </c>
      <c r="S831" s="10" t="s">
        <v>53</v>
      </c>
      <c r="T831" s="10" t="s">
        <v>3059</v>
      </c>
      <c r="U831" s="12">
        <v>276.27999999999997</v>
      </c>
      <c r="V831" s="12">
        <v>2</v>
      </c>
      <c r="W831" s="12">
        <v>0</v>
      </c>
      <c r="X831" s="12">
        <v>0</v>
      </c>
    </row>
    <row r="832" spans="1:24" ht="14" x14ac:dyDescent="0.3">
      <c r="A832" s="9">
        <v>831</v>
      </c>
      <c r="B832" s="14" t="s">
        <v>6421</v>
      </c>
      <c r="C832" s="15">
        <v>45134</v>
      </c>
      <c r="D832" s="15">
        <v>45136</v>
      </c>
      <c r="E832" s="10" t="s">
        <v>19</v>
      </c>
      <c r="F832" s="10" t="s">
        <v>3733</v>
      </c>
      <c r="G832" s="10" t="s">
        <v>3734</v>
      </c>
      <c r="H832" s="10" t="s">
        <v>22</v>
      </c>
      <c r="I832" s="10" t="s">
        <v>23</v>
      </c>
      <c r="J832" s="10" t="s">
        <v>114</v>
      </c>
      <c r="K832" s="10" t="s">
        <v>38</v>
      </c>
      <c r="L832" s="10">
        <v>94122</v>
      </c>
      <c r="M832" s="10" t="s">
        <v>39</v>
      </c>
      <c r="N832" s="10" t="str">
        <f>_xlfn.XLOOKUP($M:$M,People!$B:$B,People!A:A)</f>
        <v>Sadie Pawthorne</v>
      </c>
      <c r="O832" s="10" t="s">
        <v>3858</v>
      </c>
      <c r="P832" s="10" t="str">
        <f>VLOOKUP(O832,Products!$A:$E,3,FALSE)</f>
        <v>Office Depot</v>
      </c>
      <c r="Q832" s="31">
        <f>INDEX(Products!$E:$E,MATCH(O832,Products!$A:$A,0))</f>
        <v>0.3</v>
      </c>
      <c r="R832" s="10" t="s">
        <v>64</v>
      </c>
      <c r="S832" s="10" t="s">
        <v>144</v>
      </c>
      <c r="T832" s="10" t="s">
        <v>3859</v>
      </c>
      <c r="U832" s="12">
        <v>238</v>
      </c>
      <c r="V832" s="12">
        <v>2</v>
      </c>
      <c r="W832" s="12">
        <v>0</v>
      </c>
      <c r="X832" s="12">
        <v>38.080000000000013</v>
      </c>
    </row>
    <row r="833" spans="1:24" ht="14" x14ac:dyDescent="0.3">
      <c r="A833" s="9">
        <v>832</v>
      </c>
      <c r="B833" s="14" t="s">
        <v>6422</v>
      </c>
      <c r="C833" s="15">
        <v>45135</v>
      </c>
      <c r="D833" s="15">
        <v>45135</v>
      </c>
      <c r="E833" s="10" t="s">
        <v>1124</v>
      </c>
      <c r="F833" s="10" t="s">
        <v>1724</v>
      </c>
      <c r="G833" s="10" t="s">
        <v>1725</v>
      </c>
      <c r="H833" s="10" t="s">
        <v>22</v>
      </c>
      <c r="I833" s="10" t="s">
        <v>23</v>
      </c>
      <c r="J833" s="10" t="s">
        <v>3806</v>
      </c>
      <c r="K833" s="10" t="s">
        <v>48</v>
      </c>
      <c r="L833" s="10">
        <v>32712</v>
      </c>
      <c r="M833" s="10" t="s">
        <v>26</v>
      </c>
      <c r="N833" s="10" t="str">
        <f>_xlfn.XLOOKUP($M:$M,People!$B:$B,People!A:A)</f>
        <v>Fred Suzuki</v>
      </c>
      <c r="O833" s="10" t="s">
        <v>4011</v>
      </c>
      <c r="P833" s="10" t="str">
        <f>VLOOKUP(O833,Products!$A:$E,3,FALSE)</f>
        <v>HP</v>
      </c>
      <c r="Q833" s="31">
        <f>INDEX(Products!$E:$E,MATCH(O833,Products!$A:$A,0))</f>
        <v>0.31</v>
      </c>
      <c r="R833" s="10" t="s">
        <v>28</v>
      </c>
      <c r="S833" s="10" t="s">
        <v>58</v>
      </c>
      <c r="T833" s="10" t="s">
        <v>4012</v>
      </c>
      <c r="U833" s="12">
        <v>129.88800000000001</v>
      </c>
      <c r="V833" s="12">
        <v>6</v>
      </c>
      <c r="W833" s="12">
        <v>0.2</v>
      </c>
      <c r="X833" s="12">
        <v>12.988799999999991</v>
      </c>
    </row>
    <row r="834" spans="1:24" ht="14" x14ac:dyDescent="0.3">
      <c r="A834" s="9">
        <v>833</v>
      </c>
      <c r="B834" s="14" t="s">
        <v>6422</v>
      </c>
      <c r="C834" s="15">
        <v>45135</v>
      </c>
      <c r="D834" s="15">
        <v>45135</v>
      </c>
      <c r="E834" s="10" t="s">
        <v>1124</v>
      </c>
      <c r="F834" s="10" t="s">
        <v>1724</v>
      </c>
      <c r="G834" s="10" t="s">
        <v>1725</v>
      </c>
      <c r="H834" s="10" t="s">
        <v>22</v>
      </c>
      <c r="I834" s="10" t="s">
        <v>23</v>
      </c>
      <c r="J834" s="10" t="s">
        <v>3806</v>
      </c>
      <c r="K834" s="10" t="s">
        <v>48</v>
      </c>
      <c r="L834" s="10">
        <v>32712</v>
      </c>
      <c r="M834" s="10" t="s">
        <v>26</v>
      </c>
      <c r="N834" s="10" t="str">
        <f>_xlfn.XLOOKUP($M:$M,People!$B:$B,People!A:A)</f>
        <v>Fred Suzuki</v>
      </c>
      <c r="O834" s="10" t="s">
        <v>3892</v>
      </c>
      <c r="P834" s="10" t="str">
        <f>VLOOKUP(O834,Products!$A:$E,3,FALSE)</f>
        <v>Canon</v>
      </c>
      <c r="Q834" s="31">
        <f>INDEX(Products!$E:$E,MATCH(O834,Products!$A:$A,0))</f>
        <v>0.32</v>
      </c>
      <c r="R834" s="10" t="s">
        <v>41</v>
      </c>
      <c r="S834" s="10" t="s">
        <v>155</v>
      </c>
      <c r="T834" s="10" t="s">
        <v>2489</v>
      </c>
      <c r="U834" s="12">
        <v>48.944000000000003</v>
      </c>
      <c r="V834" s="12">
        <v>7</v>
      </c>
      <c r="W834" s="12">
        <v>0.2</v>
      </c>
      <c r="X834" s="12">
        <v>16.518599999999999</v>
      </c>
    </row>
    <row r="835" spans="1:24" ht="14" x14ac:dyDescent="0.3">
      <c r="A835" s="9">
        <v>834</v>
      </c>
      <c r="B835" s="14" t="s">
        <v>6422</v>
      </c>
      <c r="C835" s="15">
        <v>45135</v>
      </c>
      <c r="D835" s="15">
        <v>45135</v>
      </c>
      <c r="E835" s="10" t="s">
        <v>1124</v>
      </c>
      <c r="F835" s="10" t="s">
        <v>1724</v>
      </c>
      <c r="G835" s="10" t="s">
        <v>1725</v>
      </c>
      <c r="H835" s="10" t="s">
        <v>22</v>
      </c>
      <c r="I835" s="10" t="s">
        <v>23</v>
      </c>
      <c r="J835" s="10" t="s">
        <v>3806</v>
      </c>
      <c r="K835" s="10" t="s">
        <v>48</v>
      </c>
      <c r="L835" s="10">
        <v>32712</v>
      </c>
      <c r="M835" s="10" t="s">
        <v>26</v>
      </c>
      <c r="N835" s="10" t="str">
        <f>_xlfn.XLOOKUP($M:$M,People!$B:$B,People!A:A)</f>
        <v>Fred Suzuki</v>
      </c>
      <c r="O835" s="10" t="s">
        <v>439</v>
      </c>
      <c r="P835" s="10" t="str">
        <f>VLOOKUP(O835,Products!$A:$E,3,FALSE)</f>
        <v>Logitech</v>
      </c>
      <c r="Q835" s="31">
        <f>INDEX(Products!$E:$E,MATCH(O835,Products!$A:$A,0))</f>
        <v>0.33</v>
      </c>
      <c r="R835" s="10" t="s">
        <v>41</v>
      </c>
      <c r="S835" s="10" t="s">
        <v>240</v>
      </c>
      <c r="T835" s="10" t="s">
        <v>440</v>
      </c>
      <c r="U835" s="12">
        <v>14.320000000000002</v>
      </c>
      <c r="V835" s="12">
        <v>5</v>
      </c>
      <c r="W835" s="12">
        <v>0.2</v>
      </c>
      <c r="X835" s="12">
        <v>5.1910000000000007</v>
      </c>
    </row>
    <row r="836" spans="1:24" ht="14" x14ac:dyDescent="0.3">
      <c r="A836" s="9">
        <v>835</v>
      </c>
      <c r="B836" s="14" t="s">
        <v>6423</v>
      </c>
      <c r="C836" s="15">
        <v>45137</v>
      </c>
      <c r="D836" s="15">
        <v>45143</v>
      </c>
      <c r="E836" s="10" t="s">
        <v>44</v>
      </c>
      <c r="F836" s="10" t="s">
        <v>5354</v>
      </c>
      <c r="G836" s="10" t="s">
        <v>5355</v>
      </c>
      <c r="H836" s="10" t="s">
        <v>36</v>
      </c>
      <c r="I836" s="10" t="s">
        <v>23</v>
      </c>
      <c r="J836" s="10" t="s">
        <v>86</v>
      </c>
      <c r="K836" s="10" t="s">
        <v>87</v>
      </c>
      <c r="L836" s="10">
        <v>98103</v>
      </c>
      <c r="M836" s="10" t="s">
        <v>39</v>
      </c>
      <c r="N836" s="10" t="str">
        <f>_xlfn.XLOOKUP($M:$M,People!$B:$B,People!A:A)</f>
        <v>Sadie Pawthorne</v>
      </c>
      <c r="O836" s="10" t="s">
        <v>4902</v>
      </c>
      <c r="P836" s="10" t="str">
        <f>VLOOKUP(O836,Products!$A:$E,3,FALSE)</f>
        <v>3M</v>
      </c>
      <c r="Q836" s="31">
        <f>INDEX(Products!$E:$E,MATCH(O836,Products!$A:$A,0))</f>
        <v>0.34</v>
      </c>
      <c r="R836" s="10" t="s">
        <v>28</v>
      </c>
      <c r="S836" s="10" t="s">
        <v>29</v>
      </c>
      <c r="T836" s="10" t="s">
        <v>4903</v>
      </c>
      <c r="U836" s="12">
        <v>1367.84</v>
      </c>
      <c r="V836" s="12">
        <v>8</v>
      </c>
      <c r="W836" s="12">
        <v>0</v>
      </c>
      <c r="X836" s="12">
        <v>259.88959999999997</v>
      </c>
    </row>
    <row r="837" spans="1:24" ht="14" x14ac:dyDescent="0.3">
      <c r="A837" s="9">
        <v>836</v>
      </c>
      <c r="B837" s="14" t="s">
        <v>6424</v>
      </c>
      <c r="C837" s="15">
        <v>45139</v>
      </c>
      <c r="D837" s="15">
        <v>45143</v>
      </c>
      <c r="E837" s="10" t="s">
        <v>44</v>
      </c>
      <c r="F837" s="10" t="s">
        <v>3722</v>
      </c>
      <c r="G837" s="10" t="s">
        <v>3723</v>
      </c>
      <c r="H837" s="10" t="s">
        <v>36</v>
      </c>
      <c r="I837" s="10" t="s">
        <v>23</v>
      </c>
      <c r="J837" s="10" t="s">
        <v>411</v>
      </c>
      <c r="K837" s="10" t="s">
        <v>80</v>
      </c>
      <c r="L837" s="10">
        <v>28205</v>
      </c>
      <c r="M837" s="10" t="s">
        <v>26</v>
      </c>
      <c r="N837" s="10" t="str">
        <f>_xlfn.XLOOKUP($M:$M,People!$B:$B,People!A:A)</f>
        <v>Fred Suzuki</v>
      </c>
      <c r="O837" s="10" t="s">
        <v>376</v>
      </c>
      <c r="P837" s="10" t="str">
        <f>VLOOKUP(O837,Products!$A:$E,3,FALSE)</f>
        <v>IKEA</v>
      </c>
      <c r="Q837" s="31">
        <f>INDEX(Products!$E:$E,MATCH(O837,Products!$A:$A,0))</f>
        <v>0.36</v>
      </c>
      <c r="R837" s="10" t="s">
        <v>28</v>
      </c>
      <c r="S837" s="10" t="s">
        <v>58</v>
      </c>
      <c r="T837" s="10" t="s">
        <v>377</v>
      </c>
      <c r="U837" s="12">
        <v>44.128</v>
      </c>
      <c r="V837" s="12">
        <v>4</v>
      </c>
      <c r="W837" s="12">
        <v>0.2</v>
      </c>
      <c r="X837" s="12">
        <v>12.135200000000001</v>
      </c>
    </row>
    <row r="838" spans="1:24" ht="14" x14ac:dyDescent="0.3">
      <c r="A838" s="9">
        <v>837</v>
      </c>
      <c r="B838" s="14" t="s">
        <v>6424</v>
      </c>
      <c r="C838" s="15">
        <v>45139</v>
      </c>
      <c r="D838" s="15">
        <v>45143</v>
      </c>
      <c r="E838" s="10" t="s">
        <v>44</v>
      </c>
      <c r="F838" s="10" t="s">
        <v>3722</v>
      </c>
      <c r="G838" s="10" t="s">
        <v>3723</v>
      </c>
      <c r="H838" s="10" t="s">
        <v>36</v>
      </c>
      <c r="I838" s="10" t="s">
        <v>23</v>
      </c>
      <c r="J838" s="10" t="s">
        <v>411</v>
      </c>
      <c r="K838" s="10" t="s">
        <v>80</v>
      </c>
      <c r="L838" s="10">
        <v>28205</v>
      </c>
      <c r="M838" s="10" t="s">
        <v>26</v>
      </c>
      <c r="N838" s="10" t="str">
        <f>_xlfn.XLOOKUP($M:$M,People!$B:$B,People!A:A)</f>
        <v>Fred Suzuki</v>
      </c>
      <c r="O838" s="10" t="s">
        <v>3724</v>
      </c>
      <c r="P838" s="10" t="str">
        <f>VLOOKUP(O838,Products!$A:$E,3,FALSE)</f>
        <v>Samsung</v>
      </c>
      <c r="Q838" s="31">
        <f>INDEX(Products!$E:$E,MATCH(O838,Products!$A:$A,0))</f>
        <v>0.35</v>
      </c>
      <c r="R838" s="10" t="s">
        <v>41</v>
      </c>
      <c r="S838" s="10" t="s">
        <v>71</v>
      </c>
      <c r="T838" s="10" t="s">
        <v>3725</v>
      </c>
      <c r="U838" s="12">
        <v>62.920000000000009</v>
      </c>
      <c r="V838" s="12">
        <v>1</v>
      </c>
      <c r="W838" s="12">
        <v>0.2</v>
      </c>
      <c r="X838" s="12">
        <v>10.224499999999994</v>
      </c>
    </row>
    <row r="839" spans="1:24" ht="14" x14ac:dyDescent="0.3">
      <c r="A839" s="9">
        <v>838</v>
      </c>
      <c r="B839" s="14" t="s">
        <v>6425</v>
      </c>
      <c r="C839" s="15">
        <v>45139</v>
      </c>
      <c r="D839" s="15">
        <v>45141</v>
      </c>
      <c r="E839" s="10" t="s">
        <v>168</v>
      </c>
      <c r="F839" s="10" t="s">
        <v>4054</v>
      </c>
      <c r="G839" s="10" t="s">
        <v>4055</v>
      </c>
      <c r="H839" s="10" t="s">
        <v>22</v>
      </c>
      <c r="I839" s="10" t="s">
        <v>23</v>
      </c>
      <c r="J839" s="10" t="s">
        <v>114</v>
      </c>
      <c r="K839" s="10" t="s">
        <v>38</v>
      </c>
      <c r="L839" s="10">
        <v>94122</v>
      </c>
      <c r="M839" s="10" t="s">
        <v>39</v>
      </c>
      <c r="N839" s="10" t="str">
        <f>_xlfn.XLOOKUP($M:$M,People!$B:$B,People!A:A)</f>
        <v>Sadie Pawthorne</v>
      </c>
      <c r="O839" s="10" t="s">
        <v>4056</v>
      </c>
      <c r="P839" s="10" t="str">
        <f>VLOOKUP(O839,Products!$A:$E,3,FALSE)</f>
        <v>Avery</v>
      </c>
      <c r="Q839" s="31">
        <f>INDEX(Products!$E:$E,MATCH(O839,Products!$A:$A,0))</f>
        <v>0.35</v>
      </c>
      <c r="R839" s="10" t="s">
        <v>41</v>
      </c>
      <c r="S839" s="10" t="s">
        <v>68</v>
      </c>
      <c r="T839" s="10" t="s">
        <v>4057</v>
      </c>
      <c r="U839" s="12">
        <v>19.752000000000002</v>
      </c>
      <c r="V839" s="12">
        <v>3</v>
      </c>
      <c r="W839" s="12">
        <v>0.2</v>
      </c>
      <c r="X839" s="12">
        <v>6.9131999999999998</v>
      </c>
    </row>
    <row r="840" spans="1:24" ht="14" x14ac:dyDescent="0.3">
      <c r="A840" s="9">
        <v>839</v>
      </c>
      <c r="B840" s="14" t="s">
        <v>6426</v>
      </c>
      <c r="C840" s="15">
        <v>45139</v>
      </c>
      <c r="D840" s="15">
        <v>45144</v>
      </c>
      <c r="E840" s="10" t="s">
        <v>44</v>
      </c>
      <c r="F840" s="10" t="s">
        <v>2486</v>
      </c>
      <c r="G840" s="10" t="s">
        <v>2487</v>
      </c>
      <c r="H840" s="10" t="s">
        <v>92</v>
      </c>
      <c r="I840" s="10" t="s">
        <v>23</v>
      </c>
      <c r="J840" s="10" t="s">
        <v>131</v>
      </c>
      <c r="K840" s="10" t="s">
        <v>132</v>
      </c>
      <c r="L840" s="10">
        <v>19120</v>
      </c>
      <c r="M840" s="10" t="s">
        <v>133</v>
      </c>
      <c r="N840" s="10" t="str">
        <f>_xlfn.XLOOKUP($M:$M,People!$B:$B,People!A:A)</f>
        <v>Chuck Magee</v>
      </c>
      <c r="O840" s="10" t="s">
        <v>3423</v>
      </c>
      <c r="P840" s="10" t="str">
        <f>VLOOKUP(O840,Products!$A:$E,3,FALSE)</f>
        <v>IKEA</v>
      </c>
      <c r="Q840" s="31">
        <f>INDEX(Products!$E:$E,MATCH(O840,Products!$A:$A,0))</f>
        <v>0.36</v>
      </c>
      <c r="R840" s="10" t="s">
        <v>41</v>
      </c>
      <c r="S840" s="10" t="s">
        <v>240</v>
      </c>
      <c r="T840" s="10" t="s">
        <v>3424</v>
      </c>
      <c r="U840" s="12">
        <v>5.68</v>
      </c>
      <c r="V840" s="12">
        <v>2</v>
      </c>
      <c r="W840" s="12">
        <v>0.2</v>
      </c>
      <c r="X840" s="12">
        <v>1.9169999999999998</v>
      </c>
    </row>
    <row r="841" spans="1:24" ht="14" x14ac:dyDescent="0.3">
      <c r="A841" s="9">
        <v>840</v>
      </c>
      <c r="B841" s="14" t="s">
        <v>6424</v>
      </c>
      <c r="C841" s="15">
        <v>45139</v>
      </c>
      <c r="D841" s="15">
        <v>45143</v>
      </c>
      <c r="E841" s="10" t="s">
        <v>44</v>
      </c>
      <c r="F841" s="10" t="s">
        <v>3722</v>
      </c>
      <c r="G841" s="10" t="s">
        <v>3723</v>
      </c>
      <c r="H841" s="10" t="s">
        <v>36</v>
      </c>
      <c r="I841" s="10" t="s">
        <v>23</v>
      </c>
      <c r="J841" s="10" t="s">
        <v>411</v>
      </c>
      <c r="K841" s="10" t="s">
        <v>80</v>
      </c>
      <c r="L841" s="10">
        <v>28205</v>
      </c>
      <c r="M841" s="10" t="s">
        <v>26</v>
      </c>
      <c r="N841" s="10" t="str">
        <f>_xlfn.XLOOKUP($M:$M,People!$B:$B,People!A:A)</f>
        <v>Fred Suzuki</v>
      </c>
      <c r="O841" s="10" t="s">
        <v>40</v>
      </c>
      <c r="P841" s="10" t="str">
        <f>VLOOKUP(O841,Products!$A:$E,3,FALSE)</f>
        <v>Samsung</v>
      </c>
      <c r="Q841" s="31">
        <f>INDEX(Products!$E:$E,MATCH(O841,Products!$A:$A,0))</f>
        <v>0.37</v>
      </c>
      <c r="R841" s="10" t="s">
        <v>41</v>
      </c>
      <c r="S841" s="10" t="s">
        <v>42</v>
      </c>
      <c r="T841" s="10" t="s">
        <v>43</v>
      </c>
      <c r="U841" s="12">
        <v>17.544</v>
      </c>
      <c r="V841" s="12">
        <v>3</v>
      </c>
      <c r="W841" s="12">
        <v>0.2</v>
      </c>
      <c r="X841" s="12">
        <v>5.9210999999999983</v>
      </c>
    </row>
    <row r="842" spans="1:24" ht="14" x14ac:dyDescent="0.3">
      <c r="A842" s="9">
        <v>841</v>
      </c>
      <c r="B842" s="14" t="s">
        <v>6424</v>
      </c>
      <c r="C842" s="15">
        <v>45139</v>
      </c>
      <c r="D842" s="15">
        <v>45143</v>
      </c>
      <c r="E842" s="10" t="s">
        <v>44</v>
      </c>
      <c r="F842" s="10" t="s">
        <v>3722</v>
      </c>
      <c r="G842" s="10" t="s">
        <v>3723</v>
      </c>
      <c r="H842" s="10" t="s">
        <v>36</v>
      </c>
      <c r="I842" s="10" t="s">
        <v>23</v>
      </c>
      <c r="J842" s="10" t="s">
        <v>411</v>
      </c>
      <c r="K842" s="10" t="s">
        <v>80</v>
      </c>
      <c r="L842" s="10">
        <v>28205</v>
      </c>
      <c r="M842" s="10" t="s">
        <v>26</v>
      </c>
      <c r="N842" s="10" t="str">
        <f>_xlfn.XLOOKUP($M:$M,People!$B:$B,People!A:A)</f>
        <v>Fred Suzuki</v>
      </c>
      <c r="O842" s="10" t="s">
        <v>492</v>
      </c>
      <c r="P842" s="10" t="str">
        <f>VLOOKUP(O842,Products!$A:$E,3,FALSE)</f>
        <v>Dell</v>
      </c>
      <c r="Q842" s="31">
        <f>INDEX(Products!$E:$E,MATCH(O842,Products!$A:$A,0))</f>
        <v>0.38</v>
      </c>
      <c r="R842" s="10" t="s">
        <v>41</v>
      </c>
      <c r="S842" s="10" t="s">
        <v>82</v>
      </c>
      <c r="T842" s="10" t="s">
        <v>493</v>
      </c>
      <c r="U842" s="12">
        <v>78.304000000000002</v>
      </c>
      <c r="V842" s="12">
        <v>2</v>
      </c>
      <c r="W842" s="12">
        <v>0.2</v>
      </c>
      <c r="X842" s="12">
        <v>29.363999999999997</v>
      </c>
    </row>
    <row r="843" spans="1:24" ht="14" x14ac:dyDescent="0.3">
      <c r="A843" s="9">
        <v>842</v>
      </c>
      <c r="B843" s="14" t="s">
        <v>6427</v>
      </c>
      <c r="C843" s="15">
        <v>45140</v>
      </c>
      <c r="D843" s="15">
        <v>45146</v>
      </c>
      <c r="E843" s="10" t="s">
        <v>44</v>
      </c>
      <c r="F843" s="10" t="s">
        <v>933</v>
      </c>
      <c r="G843" s="10" t="s">
        <v>934</v>
      </c>
      <c r="H843" s="10" t="s">
        <v>92</v>
      </c>
      <c r="I843" s="10" t="s">
        <v>23</v>
      </c>
      <c r="J843" s="10" t="s">
        <v>284</v>
      </c>
      <c r="K843" s="10" t="s">
        <v>525</v>
      </c>
      <c r="L843" s="10">
        <v>65807</v>
      </c>
      <c r="M843" s="10" t="s">
        <v>95</v>
      </c>
      <c r="N843" s="10" t="str">
        <f>_xlfn.XLOOKUP($M:$M,People!$B:$B,People!A:A)</f>
        <v>Roxanne Rodriguez</v>
      </c>
      <c r="O843" s="10" t="s">
        <v>3083</v>
      </c>
      <c r="P843" s="10" t="str">
        <f>VLOOKUP(O843,Products!$A:$E,3,FALSE)</f>
        <v>Staples</v>
      </c>
      <c r="Q843" s="31">
        <f>INDEX(Products!$E:$E,MATCH(O843,Products!$A:$A,0))</f>
        <v>0.31</v>
      </c>
      <c r="R843" s="10" t="s">
        <v>41</v>
      </c>
      <c r="S843" s="10" t="s">
        <v>68</v>
      </c>
      <c r="T843" s="10" t="s">
        <v>3084</v>
      </c>
      <c r="U843" s="12">
        <v>26.7</v>
      </c>
      <c r="V843" s="12">
        <v>5</v>
      </c>
      <c r="W843" s="12">
        <v>0</v>
      </c>
      <c r="X843" s="12">
        <v>12.548999999999999</v>
      </c>
    </row>
    <row r="844" spans="1:24" ht="14" x14ac:dyDescent="0.3">
      <c r="A844" s="9">
        <v>843</v>
      </c>
      <c r="B844" s="14" t="s">
        <v>6427</v>
      </c>
      <c r="C844" s="15">
        <v>45140</v>
      </c>
      <c r="D844" s="15">
        <v>45146</v>
      </c>
      <c r="E844" s="10" t="s">
        <v>44</v>
      </c>
      <c r="F844" s="10" t="s">
        <v>933</v>
      </c>
      <c r="G844" s="10" t="s">
        <v>934</v>
      </c>
      <c r="H844" s="10" t="s">
        <v>92</v>
      </c>
      <c r="I844" s="10" t="s">
        <v>23</v>
      </c>
      <c r="J844" s="10" t="s">
        <v>284</v>
      </c>
      <c r="K844" s="10" t="s">
        <v>525</v>
      </c>
      <c r="L844" s="10">
        <v>65807</v>
      </c>
      <c r="M844" s="10" t="s">
        <v>95</v>
      </c>
      <c r="N844" s="10" t="str">
        <f>_xlfn.XLOOKUP($M:$M,People!$B:$B,People!A:A)</f>
        <v>Roxanne Rodriguez</v>
      </c>
      <c r="O844" s="10" t="s">
        <v>3486</v>
      </c>
      <c r="P844" s="10" t="str">
        <f>VLOOKUP(O844,Products!$A:$E,3,FALSE)</f>
        <v>Staples</v>
      </c>
      <c r="Q844" s="31">
        <f>INDEX(Products!$E:$E,MATCH(O844,Products!$A:$A,0))</f>
        <v>0.39</v>
      </c>
      <c r="R844" s="10" t="s">
        <v>41</v>
      </c>
      <c r="S844" s="10" t="s">
        <v>53</v>
      </c>
      <c r="T844" s="10" t="s">
        <v>3487</v>
      </c>
      <c r="U844" s="12">
        <v>838.38</v>
      </c>
      <c r="V844" s="12">
        <v>2</v>
      </c>
      <c r="W844" s="12">
        <v>0</v>
      </c>
      <c r="X844" s="12">
        <v>226.36260000000004</v>
      </c>
    </row>
    <row r="845" spans="1:24" ht="14" x14ac:dyDescent="0.3">
      <c r="A845" s="9">
        <v>844</v>
      </c>
      <c r="B845" s="14" t="s">
        <v>6427</v>
      </c>
      <c r="C845" s="15">
        <v>45140</v>
      </c>
      <c r="D845" s="15">
        <v>45146</v>
      </c>
      <c r="E845" s="10" t="s">
        <v>44</v>
      </c>
      <c r="F845" s="10" t="s">
        <v>933</v>
      </c>
      <c r="G845" s="10" t="s">
        <v>934</v>
      </c>
      <c r="H845" s="10" t="s">
        <v>92</v>
      </c>
      <c r="I845" s="10" t="s">
        <v>23</v>
      </c>
      <c r="J845" s="10" t="s">
        <v>284</v>
      </c>
      <c r="K845" s="10" t="s">
        <v>525</v>
      </c>
      <c r="L845" s="10">
        <v>65807</v>
      </c>
      <c r="M845" s="10" t="s">
        <v>95</v>
      </c>
      <c r="N845" s="10" t="str">
        <f>_xlfn.XLOOKUP($M:$M,People!$B:$B,People!A:A)</f>
        <v>Roxanne Rodriguez</v>
      </c>
      <c r="O845" s="10" t="s">
        <v>5272</v>
      </c>
      <c r="P845" s="10" t="str">
        <f>VLOOKUP(O845,Products!$A:$E,3,FALSE)</f>
        <v>Office Depot</v>
      </c>
      <c r="Q845" s="31">
        <f>INDEX(Products!$E:$E,MATCH(O845,Products!$A:$A,0))</f>
        <v>0.4</v>
      </c>
      <c r="R845" s="10" t="s">
        <v>64</v>
      </c>
      <c r="S845" s="10" t="s">
        <v>144</v>
      </c>
      <c r="T845" s="10" t="s">
        <v>5273</v>
      </c>
      <c r="U845" s="12">
        <v>21.2</v>
      </c>
      <c r="V845" s="12">
        <v>2</v>
      </c>
      <c r="W845" s="12">
        <v>0</v>
      </c>
      <c r="X845" s="12">
        <v>9.1160000000000014</v>
      </c>
    </row>
    <row r="846" spans="1:24" ht="14" x14ac:dyDescent="0.3">
      <c r="A846" s="9">
        <v>845</v>
      </c>
      <c r="B846" s="14" t="s">
        <v>6428</v>
      </c>
      <c r="C846" s="15">
        <v>45141</v>
      </c>
      <c r="D846" s="15">
        <v>45143</v>
      </c>
      <c r="E846" s="10" t="s">
        <v>168</v>
      </c>
      <c r="F846" s="10" t="s">
        <v>705</v>
      </c>
      <c r="G846" s="10" t="s">
        <v>706</v>
      </c>
      <c r="H846" s="10" t="s">
        <v>22</v>
      </c>
      <c r="I846" s="10" t="s">
        <v>23</v>
      </c>
      <c r="J846" s="10" t="s">
        <v>707</v>
      </c>
      <c r="K846" s="10" t="s">
        <v>402</v>
      </c>
      <c r="L846" s="10">
        <v>80219</v>
      </c>
      <c r="M846" s="10" t="s">
        <v>39</v>
      </c>
      <c r="N846" s="10" t="str">
        <f>_xlfn.XLOOKUP($M:$M,People!$B:$B,People!A:A)</f>
        <v>Sadie Pawthorne</v>
      </c>
      <c r="O846" s="10" t="s">
        <v>708</v>
      </c>
      <c r="P846" s="10" t="str">
        <f>VLOOKUP(O846,Products!$A:$E,3,FALSE)</f>
        <v>HP</v>
      </c>
      <c r="Q846" s="31">
        <f>INDEX(Products!$E:$E,MATCH(O846,Products!$A:$A,0))</f>
        <v>0.25</v>
      </c>
      <c r="R846" s="10" t="s">
        <v>28</v>
      </c>
      <c r="S846" s="10" t="s">
        <v>50</v>
      </c>
      <c r="T846" s="10" t="s">
        <v>709</v>
      </c>
      <c r="U846" s="12">
        <v>218.75</v>
      </c>
      <c r="V846" s="12">
        <v>2</v>
      </c>
      <c r="W846" s="12">
        <v>0.5</v>
      </c>
      <c r="X846" s="12">
        <v>-161.875</v>
      </c>
    </row>
    <row r="847" spans="1:24" ht="14" x14ac:dyDescent="0.3">
      <c r="A847" s="9">
        <v>846</v>
      </c>
      <c r="B847" s="14" t="s">
        <v>6428</v>
      </c>
      <c r="C847" s="15">
        <v>45141</v>
      </c>
      <c r="D847" s="15">
        <v>45143</v>
      </c>
      <c r="E847" s="10" t="s">
        <v>168</v>
      </c>
      <c r="F847" s="10" t="s">
        <v>705</v>
      </c>
      <c r="G847" s="10" t="s">
        <v>706</v>
      </c>
      <c r="H847" s="10" t="s">
        <v>22</v>
      </c>
      <c r="I847" s="10" t="s">
        <v>23</v>
      </c>
      <c r="J847" s="10" t="s">
        <v>707</v>
      </c>
      <c r="K847" s="10" t="s">
        <v>402</v>
      </c>
      <c r="L847" s="10">
        <v>80219</v>
      </c>
      <c r="M847" s="10" t="s">
        <v>39</v>
      </c>
      <c r="N847" s="10" t="str">
        <f>_xlfn.XLOOKUP($M:$M,People!$B:$B,People!A:A)</f>
        <v>Sadie Pawthorne</v>
      </c>
      <c r="O847" s="10" t="s">
        <v>710</v>
      </c>
      <c r="P847" s="10" t="str">
        <f>VLOOKUP(O847,Products!$A:$E,3,FALSE)</f>
        <v>Canon</v>
      </c>
      <c r="Q847" s="31">
        <f>INDEX(Products!$E:$E,MATCH(O847,Products!$A:$A,0))</f>
        <v>0.26</v>
      </c>
      <c r="R847" s="10" t="s">
        <v>41</v>
      </c>
      <c r="S847" s="10" t="s">
        <v>71</v>
      </c>
      <c r="T847" s="10" t="s">
        <v>711</v>
      </c>
      <c r="U847" s="12">
        <v>2.6</v>
      </c>
      <c r="V847" s="12">
        <v>1</v>
      </c>
      <c r="W847" s="12">
        <v>0.2</v>
      </c>
      <c r="X847" s="12">
        <v>0.29249999999999987</v>
      </c>
    </row>
    <row r="848" spans="1:24" ht="14" x14ac:dyDescent="0.3">
      <c r="A848" s="9">
        <v>847</v>
      </c>
      <c r="B848" s="14" t="s">
        <v>6429</v>
      </c>
      <c r="C848" s="15">
        <v>45141</v>
      </c>
      <c r="D848" s="15">
        <v>45146</v>
      </c>
      <c r="E848" s="10" t="s">
        <v>44</v>
      </c>
      <c r="F848" s="10" t="s">
        <v>2250</v>
      </c>
      <c r="G848" s="10" t="s">
        <v>2251</v>
      </c>
      <c r="H848" s="10" t="s">
        <v>22</v>
      </c>
      <c r="I848" s="10" t="s">
        <v>23</v>
      </c>
      <c r="J848" s="10" t="s">
        <v>237</v>
      </c>
      <c r="K848" s="10" t="s">
        <v>238</v>
      </c>
      <c r="L848" s="10">
        <v>10035</v>
      </c>
      <c r="M848" s="10" t="s">
        <v>133</v>
      </c>
      <c r="N848" s="10" t="str">
        <f>_xlfn.XLOOKUP($M:$M,People!$B:$B,People!A:A)</f>
        <v>Chuck Magee</v>
      </c>
      <c r="O848" s="10" t="s">
        <v>2252</v>
      </c>
      <c r="P848" s="10" t="str">
        <f>VLOOKUP(O848,Products!$A:$E,3,FALSE)</f>
        <v>Logitech</v>
      </c>
      <c r="Q848" s="31">
        <f>INDEX(Products!$E:$E,MATCH(O848,Products!$A:$A,0))</f>
        <v>0.27</v>
      </c>
      <c r="R848" s="10" t="s">
        <v>41</v>
      </c>
      <c r="S848" s="10" t="s">
        <v>82</v>
      </c>
      <c r="T848" s="10" t="s">
        <v>2253</v>
      </c>
      <c r="U848" s="12">
        <v>39.96</v>
      </c>
      <c r="V848" s="12">
        <v>2</v>
      </c>
      <c r="W848" s="12">
        <v>0</v>
      </c>
      <c r="X848" s="12">
        <v>18.781199999999998</v>
      </c>
    </row>
    <row r="849" spans="1:24" ht="14" x14ac:dyDescent="0.3">
      <c r="A849" s="9">
        <v>848</v>
      </c>
      <c r="B849" s="14" t="s">
        <v>6430</v>
      </c>
      <c r="C849" s="15">
        <v>45141</v>
      </c>
      <c r="D849" s="15">
        <v>45143</v>
      </c>
      <c r="E849" s="10" t="s">
        <v>19</v>
      </c>
      <c r="F849" s="10" t="s">
        <v>4810</v>
      </c>
      <c r="G849" s="10" t="s">
        <v>4811</v>
      </c>
      <c r="H849" s="10" t="s">
        <v>92</v>
      </c>
      <c r="I849" s="10" t="s">
        <v>23</v>
      </c>
      <c r="J849" s="10" t="s">
        <v>3251</v>
      </c>
      <c r="K849" s="10" t="s">
        <v>277</v>
      </c>
      <c r="L849" s="10">
        <v>85301</v>
      </c>
      <c r="M849" s="10" t="s">
        <v>39</v>
      </c>
      <c r="N849" s="10" t="str">
        <f>_xlfn.XLOOKUP($M:$M,People!$B:$B,People!A:A)</f>
        <v>Sadie Pawthorne</v>
      </c>
      <c r="O849" s="10" t="s">
        <v>3141</v>
      </c>
      <c r="P849" s="10" t="str">
        <f>VLOOKUP(O849,Products!$A:$E,3,FALSE)</f>
        <v>3M</v>
      </c>
      <c r="Q849" s="31">
        <f>INDEX(Products!$E:$E,MATCH(O849,Products!$A:$A,0))</f>
        <v>0.28000000000000003</v>
      </c>
      <c r="R849" s="10" t="s">
        <v>41</v>
      </c>
      <c r="S849" s="10" t="s">
        <v>82</v>
      </c>
      <c r="T849" s="10" t="s">
        <v>3142</v>
      </c>
      <c r="U849" s="12">
        <v>93.024000000000001</v>
      </c>
      <c r="V849" s="12">
        <v>3</v>
      </c>
      <c r="W849" s="12">
        <v>0.2</v>
      </c>
      <c r="X849" s="12">
        <v>33.721199999999996</v>
      </c>
    </row>
    <row r="850" spans="1:24" ht="14" x14ac:dyDescent="0.3">
      <c r="A850" s="9">
        <v>849</v>
      </c>
      <c r="B850" s="14" t="s">
        <v>6429</v>
      </c>
      <c r="C850" s="15">
        <v>45141</v>
      </c>
      <c r="D850" s="15">
        <v>45146</v>
      </c>
      <c r="E850" s="10" t="s">
        <v>44</v>
      </c>
      <c r="F850" s="10" t="s">
        <v>2250</v>
      </c>
      <c r="G850" s="10" t="s">
        <v>2251</v>
      </c>
      <c r="H850" s="10" t="s">
        <v>22</v>
      </c>
      <c r="I850" s="10" t="s">
        <v>23</v>
      </c>
      <c r="J850" s="10" t="s">
        <v>237</v>
      </c>
      <c r="K850" s="10" t="s">
        <v>238</v>
      </c>
      <c r="L850" s="10">
        <v>10035</v>
      </c>
      <c r="M850" s="10" t="s">
        <v>133</v>
      </c>
      <c r="N850" s="10" t="str">
        <f>_xlfn.XLOOKUP($M:$M,People!$B:$B,People!A:A)</f>
        <v>Chuck Magee</v>
      </c>
      <c r="O850" s="10" t="s">
        <v>2256</v>
      </c>
      <c r="P850" s="10" t="str">
        <f>VLOOKUP(O850,Products!$A:$E,3,FALSE)</f>
        <v>HP</v>
      </c>
      <c r="Q850" s="31">
        <f>INDEX(Products!$E:$E,MATCH(O850,Products!$A:$A,0))</f>
        <v>0.37</v>
      </c>
      <c r="R850" s="10" t="s">
        <v>41</v>
      </c>
      <c r="S850" s="10" t="s">
        <v>53</v>
      </c>
      <c r="T850" s="10" t="s">
        <v>2257</v>
      </c>
      <c r="U850" s="12">
        <v>21.36</v>
      </c>
      <c r="V850" s="12">
        <v>2</v>
      </c>
      <c r="W850" s="12">
        <v>0</v>
      </c>
      <c r="X850" s="12">
        <v>5.7672000000000008</v>
      </c>
    </row>
    <row r="851" spans="1:24" ht="14" x14ac:dyDescent="0.3">
      <c r="A851" s="9">
        <v>850</v>
      </c>
      <c r="B851" s="14" t="s">
        <v>6429</v>
      </c>
      <c r="C851" s="15">
        <v>45141</v>
      </c>
      <c r="D851" s="15">
        <v>45146</v>
      </c>
      <c r="E851" s="10" t="s">
        <v>44</v>
      </c>
      <c r="F851" s="10" t="s">
        <v>2250</v>
      </c>
      <c r="G851" s="10" t="s">
        <v>2251</v>
      </c>
      <c r="H851" s="10" t="s">
        <v>22</v>
      </c>
      <c r="I851" s="10" t="s">
        <v>23</v>
      </c>
      <c r="J851" s="10" t="s">
        <v>237</v>
      </c>
      <c r="K851" s="10" t="s">
        <v>238</v>
      </c>
      <c r="L851" s="10">
        <v>10035</v>
      </c>
      <c r="M851" s="10" t="s">
        <v>133</v>
      </c>
      <c r="N851" s="10" t="str">
        <f>_xlfn.XLOOKUP($M:$M,People!$B:$B,People!A:A)</f>
        <v>Chuck Magee</v>
      </c>
      <c r="O851" s="10" t="s">
        <v>2254</v>
      </c>
      <c r="P851" s="10" t="str">
        <f>VLOOKUP(O851,Products!$A:$E,3,FALSE)</f>
        <v>Avery</v>
      </c>
      <c r="Q851" s="31">
        <f>INDEX(Products!$E:$E,MATCH(O851,Products!$A:$A,0))</f>
        <v>0.28999999999999998</v>
      </c>
      <c r="R851" s="10" t="s">
        <v>41</v>
      </c>
      <c r="S851" s="10" t="s">
        <v>510</v>
      </c>
      <c r="T851" s="10" t="s">
        <v>2255</v>
      </c>
      <c r="U851" s="12">
        <v>102.30000000000001</v>
      </c>
      <c r="V851" s="12">
        <v>10</v>
      </c>
      <c r="W851" s="12">
        <v>0</v>
      </c>
      <c r="X851" s="12">
        <v>26.598000000000006</v>
      </c>
    </row>
    <row r="852" spans="1:24" ht="14" x14ac:dyDescent="0.3">
      <c r="A852" s="9">
        <v>851</v>
      </c>
      <c r="B852" s="14" t="s">
        <v>6431</v>
      </c>
      <c r="C852" s="15">
        <v>45142</v>
      </c>
      <c r="D852" s="15">
        <v>45146</v>
      </c>
      <c r="E852" s="10" t="s">
        <v>44</v>
      </c>
      <c r="F852" s="10" t="s">
        <v>3459</v>
      </c>
      <c r="G852" s="10" t="s">
        <v>3460</v>
      </c>
      <c r="H852" s="10" t="s">
        <v>36</v>
      </c>
      <c r="I852" s="10" t="s">
        <v>23</v>
      </c>
      <c r="J852" s="10" t="s">
        <v>4133</v>
      </c>
      <c r="K852" s="10" t="s">
        <v>4134</v>
      </c>
      <c r="L852" s="10">
        <v>4401</v>
      </c>
      <c r="M852" s="10" t="s">
        <v>133</v>
      </c>
      <c r="N852" s="10" t="str">
        <f>_xlfn.XLOOKUP($M:$M,People!$B:$B,People!A:A)</f>
        <v>Chuck Magee</v>
      </c>
      <c r="O852" s="10" t="s">
        <v>1588</v>
      </c>
      <c r="P852" s="10" t="str">
        <f>VLOOKUP(O852,Products!$A:$E,3,FALSE)</f>
        <v>IKEA</v>
      </c>
      <c r="Q852" s="31">
        <f>INDEX(Products!$E:$E,MATCH(O852,Products!$A:$A,0))</f>
        <v>0.3</v>
      </c>
      <c r="R852" s="10" t="s">
        <v>41</v>
      </c>
      <c r="S852" s="10" t="s">
        <v>71</v>
      </c>
      <c r="T852" s="10" t="s">
        <v>1589</v>
      </c>
      <c r="U852" s="12">
        <v>101.96</v>
      </c>
      <c r="V852" s="12">
        <v>2</v>
      </c>
      <c r="W852" s="12">
        <v>0</v>
      </c>
      <c r="X852" s="12">
        <v>27.529200000000003</v>
      </c>
    </row>
    <row r="853" spans="1:24" ht="14" x14ac:dyDescent="0.3">
      <c r="A853" s="9">
        <v>852</v>
      </c>
      <c r="B853" s="14" t="s">
        <v>6432</v>
      </c>
      <c r="C853" s="15">
        <v>45142</v>
      </c>
      <c r="D853" s="15">
        <v>45147</v>
      </c>
      <c r="E853" s="10" t="s">
        <v>19</v>
      </c>
      <c r="F853" s="10" t="s">
        <v>778</v>
      </c>
      <c r="G853" s="10" t="s">
        <v>779</v>
      </c>
      <c r="H853" s="10" t="s">
        <v>22</v>
      </c>
      <c r="I853" s="10" t="s">
        <v>23</v>
      </c>
      <c r="J853" s="10" t="s">
        <v>3125</v>
      </c>
      <c r="K853" s="10" t="s">
        <v>109</v>
      </c>
      <c r="L853" s="10">
        <v>84062</v>
      </c>
      <c r="M853" s="10" t="s">
        <v>39</v>
      </c>
      <c r="N853" s="10" t="str">
        <f>_xlfn.XLOOKUP($M:$M,People!$B:$B,People!A:A)</f>
        <v>Sadie Pawthorne</v>
      </c>
      <c r="O853" s="10" t="s">
        <v>3126</v>
      </c>
      <c r="P853" s="10" t="str">
        <f>VLOOKUP(O853,Products!$A:$E,3,FALSE)</f>
        <v>Samsung</v>
      </c>
      <c r="Q853" s="31">
        <f>INDEX(Products!$E:$E,MATCH(O853,Products!$A:$A,0))</f>
        <v>0.31</v>
      </c>
      <c r="R853" s="10" t="s">
        <v>41</v>
      </c>
      <c r="S853" s="10" t="s">
        <v>71</v>
      </c>
      <c r="T853" s="10" t="s">
        <v>3127</v>
      </c>
      <c r="U853" s="12">
        <v>1089.75</v>
      </c>
      <c r="V853" s="12">
        <v>3</v>
      </c>
      <c r="W853" s="12">
        <v>0</v>
      </c>
      <c r="X853" s="12">
        <v>305.13000000000011</v>
      </c>
    </row>
    <row r="854" spans="1:24" ht="14" x14ac:dyDescent="0.3">
      <c r="A854" s="9">
        <v>853</v>
      </c>
      <c r="B854" s="14" t="s">
        <v>6432</v>
      </c>
      <c r="C854" s="15">
        <v>45142</v>
      </c>
      <c r="D854" s="15">
        <v>45147</v>
      </c>
      <c r="E854" s="10" t="s">
        <v>19</v>
      </c>
      <c r="F854" s="10" t="s">
        <v>778</v>
      </c>
      <c r="G854" s="10" t="s">
        <v>779</v>
      </c>
      <c r="H854" s="10" t="s">
        <v>22</v>
      </c>
      <c r="I854" s="10" t="s">
        <v>23</v>
      </c>
      <c r="J854" s="10" t="s">
        <v>3125</v>
      </c>
      <c r="K854" s="10" t="s">
        <v>109</v>
      </c>
      <c r="L854" s="10">
        <v>84062</v>
      </c>
      <c r="M854" s="10" t="s">
        <v>39</v>
      </c>
      <c r="N854" s="10" t="str">
        <f>_xlfn.XLOOKUP($M:$M,People!$B:$B,People!A:A)</f>
        <v>Sadie Pawthorne</v>
      </c>
      <c r="O854" s="10" t="s">
        <v>3130</v>
      </c>
      <c r="P854" s="10" t="str">
        <f>VLOOKUP(O854,Products!$A:$E,3,FALSE)</f>
        <v>Dell</v>
      </c>
      <c r="Q854" s="31">
        <f>INDEX(Products!$E:$E,MATCH(O854,Products!$A:$A,0))</f>
        <v>0.32</v>
      </c>
      <c r="R854" s="10" t="s">
        <v>41</v>
      </c>
      <c r="S854" s="10" t="s">
        <v>61</v>
      </c>
      <c r="T854" s="10" t="s">
        <v>3131</v>
      </c>
      <c r="U854" s="12">
        <v>16.399999999999999</v>
      </c>
      <c r="V854" s="12">
        <v>5</v>
      </c>
      <c r="W854" s="12">
        <v>0</v>
      </c>
      <c r="X854" s="12">
        <v>4.2639999999999993</v>
      </c>
    </row>
    <row r="855" spans="1:24" ht="14" x14ac:dyDescent="0.3">
      <c r="A855" s="9">
        <v>854</v>
      </c>
      <c r="B855" s="14" t="s">
        <v>6432</v>
      </c>
      <c r="C855" s="15">
        <v>45142</v>
      </c>
      <c r="D855" s="15">
        <v>45147</v>
      </c>
      <c r="E855" s="10" t="s">
        <v>19</v>
      </c>
      <c r="F855" s="10" t="s">
        <v>778</v>
      </c>
      <c r="G855" s="10" t="s">
        <v>779</v>
      </c>
      <c r="H855" s="10" t="s">
        <v>22</v>
      </c>
      <c r="I855" s="10" t="s">
        <v>23</v>
      </c>
      <c r="J855" s="10" t="s">
        <v>3125</v>
      </c>
      <c r="K855" s="10" t="s">
        <v>109</v>
      </c>
      <c r="L855" s="10">
        <v>84062</v>
      </c>
      <c r="M855" s="10" t="s">
        <v>39</v>
      </c>
      <c r="N855" s="10" t="str">
        <f>_xlfn.XLOOKUP($M:$M,People!$B:$B,People!A:A)</f>
        <v>Sadie Pawthorne</v>
      </c>
      <c r="O855" s="10" t="s">
        <v>366</v>
      </c>
      <c r="P855" s="10" t="str">
        <f>VLOOKUP(O855,Products!$A:$E,3,FALSE)</f>
        <v>Dell</v>
      </c>
      <c r="Q855" s="31">
        <f>INDEX(Products!$E:$E,MATCH(O855,Products!$A:$A,0))</f>
        <v>0.32</v>
      </c>
      <c r="R855" s="10" t="s">
        <v>41</v>
      </c>
      <c r="S855" s="10" t="s">
        <v>68</v>
      </c>
      <c r="T855" s="10" t="s">
        <v>367</v>
      </c>
      <c r="U855" s="12">
        <v>13.184000000000001</v>
      </c>
      <c r="V855" s="12">
        <v>1</v>
      </c>
      <c r="W855" s="12">
        <v>0.2</v>
      </c>
      <c r="X855" s="12">
        <v>4.7792000000000003</v>
      </c>
    </row>
    <row r="856" spans="1:24" ht="14" x14ac:dyDescent="0.3">
      <c r="A856" s="9">
        <v>855</v>
      </c>
      <c r="B856" s="14" t="s">
        <v>6432</v>
      </c>
      <c r="C856" s="15">
        <v>45142</v>
      </c>
      <c r="D856" s="15">
        <v>45147</v>
      </c>
      <c r="E856" s="10" t="s">
        <v>19</v>
      </c>
      <c r="F856" s="10" t="s">
        <v>778</v>
      </c>
      <c r="G856" s="10" t="s">
        <v>779</v>
      </c>
      <c r="H856" s="10" t="s">
        <v>22</v>
      </c>
      <c r="I856" s="10" t="s">
        <v>23</v>
      </c>
      <c r="J856" s="10" t="s">
        <v>3125</v>
      </c>
      <c r="K856" s="10" t="s">
        <v>109</v>
      </c>
      <c r="L856" s="10">
        <v>84062</v>
      </c>
      <c r="M856" s="10" t="s">
        <v>39</v>
      </c>
      <c r="N856" s="10" t="str">
        <f>_xlfn.XLOOKUP($M:$M,People!$B:$B,People!A:A)</f>
        <v>Sadie Pawthorne</v>
      </c>
      <c r="O856" s="10" t="s">
        <v>3128</v>
      </c>
      <c r="P856" s="10" t="str">
        <f>VLOOKUP(O856,Products!$A:$E,3,FALSE)</f>
        <v>Staples</v>
      </c>
      <c r="Q856" s="31">
        <f>INDEX(Products!$E:$E,MATCH(O856,Products!$A:$A,0))</f>
        <v>0.33</v>
      </c>
      <c r="R856" s="10" t="s">
        <v>41</v>
      </c>
      <c r="S856" s="10" t="s">
        <v>82</v>
      </c>
      <c r="T856" s="10" t="s">
        <v>3129</v>
      </c>
      <c r="U856" s="12">
        <v>447.84</v>
      </c>
      <c r="V856" s="12">
        <v>8</v>
      </c>
      <c r="W856" s="12">
        <v>0</v>
      </c>
      <c r="X856" s="12">
        <v>219.44159999999999</v>
      </c>
    </row>
    <row r="857" spans="1:24" ht="14" x14ac:dyDescent="0.3">
      <c r="A857" s="9">
        <v>856</v>
      </c>
      <c r="B857" s="14" t="s">
        <v>6431</v>
      </c>
      <c r="C857" s="15">
        <v>45142</v>
      </c>
      <c r="D857" s="15">
        <v>45146</v>
      </c>
      <c r="E857" s="10" t="s">
        <v>44</v>
      </c>
      <c r="F857" s="10" t="s">
        <v>3459</v>
      </c>
      <c r="G857" s="10" t="s">
        <v>3460</v>
      </c>
      <c r="H857" s="10" t="s">
        <v>36</v>
      </c>
      <c r="I857" s="10" t="s">
        <v>23</v>
      </c>
      <c r="J857" s="10" t="s">
        <v>4133</v>
      </c>
      <c r="K857" s="10" t="s">
        <v>4134</v>
      </c>
      <c r="L857" s="10">
        <v>4401</v>
      </c>
      <c r="M857" s="10" t="s">
        <v>133</v>
      </c>
      <c r="N857" s="10" t="str">
        <f>_xlfn.XLOOKUP($M:$M,People!$B:$B,People!A:A)</f>
        <v>Chuck Magee</v>
      </c>
      <c r="O857" s="10" t="s">
        <v>5333</v>
      </c>
      <c r="P857" s="10" t="str">
        <f>VLOOKUP(O857,Products!$A:$E,3,FALSE)</f>
        <v>Avery</v>
      </c>
      <c r="Q857" s="31">
        <f>INDEX(Products!$E:$E,MATCH(O857,Products!$A:$A,0))</f>
        <v>0.37</v>
      </c>
      <c r="R857" s="10" t="s">
        <v>41</v>
      </c>
      <c r="S857" s="10" t="s">
        <v>82</v>
      </c>
      <c r="T857" s="10" t="s">
        <v>5334</v>
      </c>
      <c r="U857" s="12">
        <v>259.74</v>
      </c>
      <c r="V857" s="12">
        <v>13</v>
      </c>
      <c r="W857" s="12">
        <v>0</v>
      </c>
      <c r="X857" s="12">
        <v>124.6752</v>
      </c>
    </row>
    <row r="858" spans="1:24" ht="14" x14ac:dyDescent="0.3">
      <c r="A858" s="9">
        <v>857</v>
      </c>
      <c r="B858" s="14" t="s">
        <v>6432</v>
      </c>
      <c r="C858" s="15">
        <v>45142</v>
      </c>
      <c r="D858" s="15">
        <v>45147</v>
      </c>
      <c r="E858" s="10" t="s">
        <v>19</v>
      </c>
      <c r="F858" s="10" t="s">
        <v>778</v>
      </c>
      <c r="G858" s="10" t="s">
        <v>779</v>
      </c>
      <c r="H858" s="10" t="s">
        <v>22</v>
      </c>
      <c r="I858" s="10" t="s">
        <v>23</v>
      </c>
      <c r="J858" s="10" t="s">
        <v>3125</v>
      </c>
      <c r="K858" s="10" t="s">
        <v>109</v>
      </c>
      <c r="L858" s="10">
        <v>84062</v>
      </c>
      <c r="M858" s="10" t="s">
        <v>39</v>
      </c>
      <c r="N858" s="10" t="str">
        <f>_xlfn.XLOOKUP($M:$M,People!$B:$B,People!A:A)</f>
        <v>Sadie Pawthorne</v>
      </c>
      <c r="O858" s="10" t="s">
        <v>3134</v>
      </c>
      <c r="P858" s="10" t="str">
        <f>VLOOKUP(O858,Products!$A:$E,3,FALSE)</f>
        <v>Office Depot</v>
      </c>
      <c r="Q858" s="31">
        <f>INDEX(Products!$E:$E,MATCH(O858,Products!$A:$A,0))</f>
        <v>0.34</v>
      </c>
      <c r="R858" s="10" t="s">
        <v>41</v>
      </c>
      <c r="S858" s="10" t="s">
        <v>53</v>
      </c>
      <c r="T858" s="10" t="s">
        <v>3135</v>
      </c>
      <c r="U858" s="12">
        <v>158.9</v>
      </c>
      <c r="V858" s="12">
        <v>5</v>
      </c>
      <c r="W858" s="12">
        <v>0</v>
      </c>
      <c r="X858" s="12">
        <v>7.9449999999999932</v>
      </c>
    </row>
    <row r="859" spans="1:24" ht="14" x14ac:dyDescent="0.3">
      <c r="A859" s="9">
        <v>858</v>
      </c>
      <c r="B859" s="14" t="s">
        <v>6431</v>
      </c>
      <c r="C859" s="15">
        <v>45142</v>
      </c>
      <c r="D859" s="15">
        <v>45146</v>
      </c>
      <c r="E859" s="10" t="s">
        <v>44</v>
      </c>
      <c r="F859" s="10" t="s">
        <v>3459</v>
      </c>
      <c r="G859" s="10" t="s">
        <v>3460</v>
      </c>
      <c r="H859" s="10" t="s">
        <v>36</v>
      </c>
      <c r="I859" s="10" t="s">
        <v>23</v>
      </c>
      <c r="J859" s="10" t="s">
        <v>4133</v>
      </c>
      <c r="K859" s="10" t="s">
        <v>4134</v>
      </c>
      <c r="L859" s="10">
        <v>4401</v>
      </c>
      <c r="M859" s="10" t="s">
        <v>133</v>
      </c>
      <c r="N859" s="10" t="str">
        <f>_xlfn.XLOOKUP($M:$M,People!$B:$B,People!A:A)</f>
        <v>Chuck Magee</v>
      </c>
      <c r="O859" s="10" t="s">
        <v>2379</v>
      </c>
      <c r="P859" s="10" t="str">
        <f>VLOOKUP(O859,Products!$A:$E,3,FALSE)</f>
        <v>HP</v>
      </c>
      <c r="Q859" s="31">
        <f>INDEX(Products!$E:$E,MATCH(O859,Products!$A:$A,0))</f>
        <v>0.35</v>
      </c>
      <c r="R859" s="10" t="s">
        <v>64</v>
      </c>
      <c r="S859" s="10" t="s">
        <v>144</v>
      </c>
      <c r="T859" s="10" t="s">
        <v>2380</v>
      </c>
      <c r="U859" s="12">
        <v>255.42</v>
      </c>
      <c r="V859" s="12">
        <v>9</v>
      </c>
      <c r="W859" s="12">
        <v>0</v>
      </c>
      <c r="X859" s="12">
        <v>104.7222</v>
      </c>
    </row>
    <row r="860" spans="1:24" ht="14" x14ac:dyDescent="0.3">
      <c r="A860" s="9">
        <v>859</v>
      </c>
      <c r="B860" s="14" t="s">
        <v>6432</v>
      </c>
      <c r="C860" s="15">
        <v>45142</v>
      </c>
      <c r="D860" s="15">
        <v>45147</v>
      </c>
      <c r="E860" s="10" t="s">
        <v>19</v>
      </c>
      <c r="F860" s="10" t="s">
        <v>778</v>
      </c>
      <c r="G860" s="10" t="s">
        <v>779</v>
      </c>
      <c r="H860" s="10" t="s">
        <v>22</v>
      </c>
      <c r="I860" s="10" t="s">
        <v>23</v>
      </c>
      <c r="J860" s="10" t="s">
        <v>3125</v>
      </c>
      <c r="K860" s="10" t="s">
        <v>109</v>
      </c>
      <c r="L860" s="10">
        <v>84062</v>
      </c>
      <c r="M860" s="10" t="s">
        <v>39</v>
      </c>
      <c r="N860" s="10" t="str">
        <f>_xlfn.XLOOKUP($M:$M,People!$B:$B,People!A:A)</f>
        <v>Sadie Pawthorne</v>
      </c>
      <c r="O860" s="10" t="s">
        <v>3132</v>
      </c>
      <c r="P860" s="10" t="str">
        <f>VLOOKUP(O860,Products!$A:$E,3,FALSE)</f>
        <v>Canon</v>
      </c>
      <c r="Q860" s="31">
        <f>INDEX(Products!$E:$E,MATCH(O860,Products!$A:$A,0))</f>
        <v>0.36</v>
      </c>
      <c r="R860" s="10" t="s">
        <v>64</v>
      </c>
      <c r="S860" s="10" t="s">
        <v>65</v>
      </c>
      <c r="T860" s="10" t="s">
        <v>3133</v>
      </c>
      <c r="U860" s="12">
        <v>399.96000000000004</v>
      </c>
      <c r="V860" s="12">
        <v>5</v>
      </c>
      <c r="W860" s="12">
        <v>0.2</v>
      </c>
      <c r="X860" s="12">
        <v>34.996499999999969</v>
      </c>
    </row>
    <row r="861" spans="1:24" ht="14" x14ac:dyDescent="0.3">
      <c r="A861" s="9">
        <v>860</v>
      </c>
      <c r="B861" s="14" t="s">
        <v>6433</v>
      </c>
      <c r="C861" s="15">
        <v>45143</v>
      </c>
      <c r="D861" s="15">
        <v>45145</v>
      </c>
      <c r="E861" s="10" t="s">
        <v>19</v>
      </c>
      <c r="F861" s="10" t="s">
        <v>4178</v>
      </c>
      <c r="G861" s="10" t="s">
        <v>4179</v>
      </c>
      <c r="H861" s="10" t="s">
        <v>36</v>
      </c>
      <c r="I861" s="10" t="s">
        <v>23</v>
      </c>
      <c r="J861" s="10" t="s">
        <v>3721</v>
      </c>
      <c r="K861" s="10" t="s">
        <v>656</v>
      </c>
      <c r="L861" s="10">
        <v>6450</v>
      </c>
      <c r="M861" s="10" t="s">
        <v>133</v>
      </c>
      <c r="N861" s="10" t="str">
        <f>_xlfn.XLOOKUP($M:$M,People!$B:$B,People!A:A)</f>
        <v>Chuck Magee</v>
      </c>
      <c r="O861" s="10" t="s">
        <v>2095</v>
      </c>
      <c r="P861" s="10" t="str">
        <f>VLOOKUP(O861,Products!$A:$E,3,FALSE)</f>
        <v>Logitech</v>
      </c>
      <c r="Q861" s="31">
        <f>INDEX(Products!$E:$E,MATCH(O861,Products!$A:$A,0))</f>
        <v>0.37</v>
      </c>
      <c r="R861" s="10" t="s">
        <v>28</v>
      </c>
      <c r="S861" s="10" t="s">
        <v>32</v>
      </c>
      <c r="T861" s="10" t="s">
        <v>2096</v>
      </c>
      <c r="U861" s="12">
        <v>1133.3499999999999</v>
      </c>
      <c r="V861" s="12">
        <v>5</v>
      </c>
      <c r="W861" s="12">
        <v>0</v>
      </c>
      <c r="X861" s="12">
        <v>294.67100000000005</v>
      </c>
    </row>
    <row r="862" spans="1:24" ht="14" x14ac:dyDescent="0.3">
      <c r="A862" s="9">
        <v>861</v>
      </c>
      <c r="B862" s="14" t="s">
        <v>6434</v>
      </c>
      <c r="C862" s="15">
        <v>45143</v>
      </c>
      <c r="D862" s="15">
        <v>45147</v>
      </c>
      <c r="E862" s="10" t="s">
        <v>44</v>
      </c>
      <c r="F862" s="10" t="s">
        <v>611</v>
      </c>
      <c r="G862" s="10" t="s">
        <v>612</v>
      </c>
      <c r="H862" s="10" t="s">
        <v>22</v>
      </c>
      <c r="I862" s="10" t="s">
        <v>23</v>
      </c>
      <c r="J862" s="10" t="s">
        <v>37</v>
      </c>
      <c r="K862" s="10" t="s">
        <v>38</v>
      </c>
      <c r="L862" s="10">
        <v>90004</v>
      </c>
      <c r="M862" s="10" t="s">
        <v>39</v>
      </c>
      <c r="N862" s="10" t="str">
        <f>_xlfn.XLOOKUP($M:$M,People!$B:$B,People!A:A)</f>
        <v>Sadie Pawthorne</v>
      </c>
      <c r="O862" s="10" t="s">
        <v>617</v>
      </c>
      <c r="P862" s="10" t="str">
        <f>VLOOKUP(O862,Products!$A:$E,3,FALSE)</f>
        <v>3M</v>
      </c>
      <c r="Q862" s="31">
        <f>INDEX(Products!$E:$E,MATCH(O862,Products!$A:$A,0))</f>
        <v>0.38</v>
      </c>
      <c r="R862" s="10" t="s">
        <v>28</v>
      </c>
      <c r="S862" s="10" t="s">
        <v>32</v>
      </c>
      <c r="T862" s="10" t="s">
        <v>618</v>
      </c>
      <c r="U862" s="12">
        <v>340.14400000000006</v>
      </c>
      <c r="V862" s="12">
        <v>7</v>
      </c>
      <c r="W862" s="12">
        <v>0.2</v>
      </c>
      <c r="X862" s="12">
        <v>21.259</v>
      </c>
    </row>
    <row r="863" spans="1:24" ht="14" x14ac:dyDescent="0.3">
      <c r="A863" s="9">
        <v>862</v>
      </c>
      <c r="B863" s="14" t="s">
        <v>6435</v>
      </c>
      <c r="C863" s="15">
        <v>45143</v>
      </c>
      <c r="D863" s="15">
        <v>45150</v>
      </c>
      <c r="E863" s="10" t="s">
        <v>44</v>
      </c>
      <c r="F863" s="10" t="s">
        <v>395</v>
      </c>
      <c r="G863" s="10" t="s">
        <v>396</v>
      </c>
      <c r="H863" s="10" t="s">
        <v>22</v>
      </c>
      <c r="I863" s="10" t="s">
        <v>23</v>
      </c>
      <c r="J863" s="10" t="s">
        <v>5711</v>
      </c>
      <c r="K863" s="10" t="s">
        <v>94</v>
      </c>
      <c r="L863" s="10">
        <v>77590</v>
      </c>
      <c r="M863" s="10" t="s">
        <v>95</v>
      </c>
      <c r="N863" s="10" t="str">
        <f>_xlfn.XLOOKUP($M:$M,People!$B:$B,People!A:A)</f>
        <v>Roxanne Rodriguez</v>
      </c>
      <c r="O863" s="10" t="s">
        <v>3597</v>
      </c>
      <c r="P863" s="10" t="str">
        <f>VLOOKUP(O863,Products!$A:$E,3,FALSE)</f>
        <v>Avery</v>
      </c>
      <c r="Q863" s="31">
        <f>INDEX(Products!$E:$E,MATCH(O863,Products!$A:$A,0))</f>
        <v>0.39</v>
      </c>
      <c r="R863" s="10" t="s">
        <v>28</v>
      </c>
      <c r="S863" s="10" t="s">
        <v>50</v>
      </c>
      <c r="T863" s="10" t="s">
        <v>3598</v>
      </c>
      <c r="U863" s="12">
        <v>489.22999999999996</v>
      </c>
      <c r="V863" s="12">
        <v>2</v>
      </c>
      <c r="W863" s="12">
        <v>0.3</v>
      </c>
      <c r="X863" s="12">
        <v>41.933999999999997</v>
      </c>
    </row>
    <row r="864" spans="1:24" ht="14" x14ac:dyDescent="0.3">
      <c r="A864" s="9">
        <v>863</v>
      </c>
      <c r="B864" s="14" t="s">
        <v>6433</v>
      </c>
      <c r="C864" s="15">
        <v>45143</v>
      </c>
      <c r="D864" s="15">
        <v>45145</v>
      </c>
      <c r="E864" s="10" t="s">
        <v>19</v>
      </c>
      <c r="F864" s="10" t="s">
        <v>4178</v>
      </c>
      <c r="G864" s="10" t="s">
        <v>4179</v>
      </c>
      <c r="H864" s="10" t="s">
        <v>36</v>
      </c>
      <c r="I864" s="10" t="s">
        <v>23</v>
      </c>
      <c r="J864" s="10" t="s">
        <v>3721</v>
      </c>
      <c r="K864" s="10" t="s">
        <v>656</v>
      </c>
      <c r="L864" s="10">
        <v>6450</v>
      </c>
      <c r="M864" s="10" t="s">
        <v>133</v>
      </c>
      <c r="N864" s="10" t="str">
        <f>_xlfn.XLOOKUP($M:$M,People!$B:$B,People!A:A)</f>
        <v>Chuck Magee</v>
      </c>
      <c r="O864" s="10" t="s">
        <v>4105</v>
      </c>
      <c r="P864" s="10" t="str">
        <f>VLOOKUP(O864,Products!$A:$E,3,FALSE)</f>
        <v>HP</v>
      </c>
      <c r="Q864" s="31">
        <f>INDEX(Products!$E:$E,MATCH(O864,Products!$A:$A,0))</f>
        <v>0.37</v>
      </c>
      <c r="R864" s="10" t="s">
        <v>41</v>
      </c>
      <c r="S864" s="10" t="s">
        <v>71</v>
      </c>
      <c r="T864" s="10" t="s">
        <v>4106</v>
      </c>
      <c r="U864" s="12">
        <v>79.47</v>
      </c>
      <c r="V864" s="12">
        <v>3</v>
      </c>
      <c r="W864" s="12">
        <v>0</v>
      </c>
      <c r="X864" s="12">
        <v>22.251600000000003</v>
      </c>
    </row>
    <row r="865" spans="1:24" ht="14" x14ac:dyDescent="0.3">
      <c r="A865" s="9">
        <v>864</v>
      </c>
      <c r="B865" s="14" t="s">
        <v>6433</v>
      </c>
      <c r="C865" s="15">
        <v>45143</v>
      </c>
      <c r="D865" s="15">
        <v>45145</v>
      </c>
      <c r="E865" s="10" t="s">
        <v>19</v>
      </c>
      <c r="F865" s="10" t="s">
        <v>4178</v>
      </c>
      <c r="G865" s="10" t="s">
        <v>4179</v>
      </c>
      <c r="H865" s="10" t="s">
        <v>36</v>
      </c>
      <c r="I865" s="10" t="s">
        <v>23</v>
      </c>
      <c r="J865" s="10" t="s">
        <v>3721</v>
      </c>
      <c r="K865" s="10" t="s">
        <v>656</v>
      </c>
      <c r="L865" s="10">
        <v>6450</v>
      </c>
      <c r="M865" s="10" t="s">
        <v>133</v>
      </c>
      <c r="N865" s="10" t="str">
        <f>_xlfn.XLOOKUP($M:$M,People!$B:$B,People!A:A)</f>
        <v>Chuck Magee</v>
      </c>
      <c r="O865" s="10" t="s">
        <v>5132</v>
      </c>
      <c r="P865" s="10" t="str">
        <f>VLOOKUP(O865,Products!$A:$E,3,FALSE)</f>
        <v>IKEA</v>
      </c>
      <c r="Q865" s="31">
        <f>INDEX(Products!$E:$E,MATCH(O865,Products!$A:$A,0))</f>
        <v>0.4</v>
      </c>
      <c r="R865" s="10" t="s">
        <v>41</v>
      </c>
      <c r="S865" s="10" t="s">
        <v>61</v>
      </c>
      <c r="T865" s="10" t="s">
        <v>5133</v>
      </c>
      <c r="U865" s="12">
        <v>4.5599999999999996</v>
      </c>
      <c r="V865" s="12">
        <v>2</v>
      </c>
      <c r="W865" s="12">
        <v>0</v>
      </c>
      <c r="X865" s="12">
        <v>2.0064000000000002</v>
      </c>
    </row>
    <row r="866" spans="1:24" ht="14" x14ac:dyDescent="0.3">
      <c r="A866" s="9">
        <v>865</v>
      </c>
      <c r="B866" s="14" t="s">
        <v>6436</v>
      </c>
      <c r="C866" s="15">
        <v>45143</v>
      </c>
      <c r="D866" s="15">
        <v>45149</v>
      </c>
      <c r="E866" s="10" t="s">
        <v>44</v>
      </c>
      <c r="F866" s="10" t="s">
        <v>552</v>
      </c>
      <c r="G866" s="10" t="s">
        <v>553</v>
      </c>
      <c r="H866" s="10" t="s">
        <v>36</v>
      </c>
      <c r="I866" s="10" t="s">
        <v>23</v>
      </c>
      <c r="J866" s="10" t="s">
        <v>237</v>
      </c>
      <c r="K866" s="10" t="s">
        <v>238</v>
      </c>
      <c r="L866" s="10">
        <v>10009</v>
      </c>
      <c r="M866" s="10" t="s">
        <v>133</v>
      </c>
      <c r="N866" s="10" t="str">
        <f>_xlfn.XLOOKUP($M:$M,People!$B:$B,People!A:A)</f>
        <v>Chuck Magee</v>
      </c>
      <c r="O866" s="10" t="s">
        <v>5132</v>
      </c>
      <c r="P866" s="10" t="str">
        <f>VLOOKUP(O866,Products!$A:$E,3,FALSE)</f>
        <v>IKEA</v>
      </c>
      <c r="Q866" s="31">
        <f>INDEX(Products!$E:$E,MATCH(O866,Products!$A:$A,0))</f>
        <v>0.4</v>
      </c>
      <c r="R866" s="10" t="s">
        <v>41</v>
      </c>
      <c r="S866" s="10" t="s">
        <v>61</v>
      </c>
      <c r="T866" s="10" t="s">
        <v>5133</v>
      </c>
      <c r="U866" s="12">
        <v>15.959999999999999</v>
      </c>
      <c r="V866" s="12">
        <v>7</v>
      </c>
      <c r="W866" s="12">
        <v>0</v>
      </c>
      <c r="X866" s="12">
        <v>7.0224000000000011</v>
      </c>
    </row>
    <row r="867" spans="1:24" ht="14" x14ac:dyDescent="0.3">
      <c r="A867" s="9">
        <v>866</v>
      </c>
      <c r="B867" s="14" t="s">
        <v>6437</v>
      </c>
      <c r="C867" s="15">
        <v>45143</v>
      </c>
      <c r="D867" s="15">
        <v>45149</v>
      </c>
      <c r="E867" s="10" t="s">
        <v>44</v>
      </c>
      <c r="F867" s="10" t="s">
        <v>1468</v>
      </c>
      <c r="G867" s="10" t="s">
        <v>1469</v>
      </c>
      <c r="H867" s="10" t="s">
        <v>22</v>
      </c>
      <c r="I867" s="10" t="s">
        <v>23</v>
      </c>
      <c r="J867" s="10" t="s">
        <v>114</v>
      </c>
      <c r="K867" s="10" t="s">
        <v>38</v>
      </c>
      <c r="L867" s="10">
        <v>94122</v>
      </c>
      <c r="M867" s="10" t="s">
        <v>39</v>
      </c>
      <c r="N867" s="10" t="str">
        <f>_xlfn.XLOOKUP($M:$M,People!$B:$B,People!A:A)</f>
        <v>Sadie Pawthorne</v>
      </c>
      <c r="O867" s="10" t="s">
        <v>3982</v>
      </c>
      <c r="P867" s="10" t="str">
        <f>VLOOKUP(O867,Products!$A:$E,3,FALSE)</f>
        <v>Samsung</v>
      </c>
      <c r="Q867" s="31">
        <f>INDEX(Products!$E:$E,MATCH(O867,Products!$A:$A,0))</f>
        <v>0.25</v>
      </c>
      <c r="R867" s="10" t="s">
        <v>41</v>
      </c>
      <c r="S867" s="10" t="s">
        <v>61</v>
      </c>
      <c r="T867" s="10" t="s">
        <v>3983</v>
      </c>
      <c r="U867" s="12">
        <v>45.98</v>
      </c>
      <c r="V867" s="12">
        <v>2</v>
      </c>
      <c r="W867" s="12">
        <v>0</v>
      </c>
      <c r="X867" s="12">
        <v>12.874400000000001</v>
      </c>
    </row>
    <row r="868" spans="1:24" ht="14" x14ac:dyDescent="0.3">
      <c r="A868" s="9">
        <v>867</v>
      </c>
      <c r="B868" s="14" t="s">
        <v>6434</v>
      </c>
      <c r="C868" s="15">
        <v>45143</v>
      </c>
      <c r="D868" s="15">
        <v>45147</v>
      </c>
      <c r="E868" s="10" t="s">
        <v>44</v>
      </c>
      <c r="F868" s="10" t="s">
        <v>611</v>
      </c>
      <c r="G868" s="10" t="s">
        <v>612</v>
      </c>
      <c r="H868" s="10" t="s">
        <v>22</v>
      </c>
      <c r="I868" s="10" t="s">
        <v>23</v>
      </c>
      <c r="J868" s="10" t="s">
        <v>37</v>
      </c>
      <c r="K868" s="10" t="s">
        <v>38</v>
      </c>
      <c r="L868" s="10">
        <v>90004</v>
      </c>
      <c r="M868" s="10" t="s">
        <v>39</v>
      </c>
      <c r="N868" s="10" t="str">
        <f>_xlfn.XLOOKUP($M:$M,People!$B:$B,People!A:A)</f>
        <v>Sadie Pawthorne</v>
      </c>
      <c r="O868" s="10" t="s">
        <v>613</v>
      </c>
      <c r="P868" s="10" t="str">
        <f>VLOOKUP(O868,Products!$A:$E,3,FALSE)</f>
        <v>HP</v>
      </c>
      <c r="Q868" s="31">
        <f>INDEX(Products!$E:$E,MATCH(O868,Products!$A:$A,0))</f>
        <v>0.35</v>
      </c>
      <c r="R868" s="10" t="s">
        <v>41</v>
      </c>
      <c r="S868" s="10" t="s">
        <v>82</v>
      </c>
      <c r="T868" s="10" t="s">
        <v>614</v>
      </c>
      <c r="U868" s="12">
        <v>20.94</v>
      </c>
      <c r="V868" s="12">
        <v>3</v>
      </c>
      <c r="W868" s="12">
        <v>0</v>
      </c>
      <c r="X868" s="12">
        <v>9.841800000000001</v>
      </c>
    </row>
    <row r="869" spans="1:24" ht="14" x14ac:dyDescent="0.3">
      <c r="A869" s="9">
        <v>868</v>
      </c>
      <c r="B869" s="14" t="s">
        <v>6434</v>
      </c>
      <c r="C869" s="15">
        <v>45143</v>
      </c>
      <c r="D869" s="15">
        <v>45147</v>
      </c>
      <c r="E869" s="10" t="s">
        <v>44</v>
      </c>
      <c r="F869" s="10" t="s">
        <v>611</v>
      </c>
      <c r="G869" s="10" t="s">
        <v>612</v>
      </c>
      <c r="H869" s="10" t="s">
        <v>22</v>
      </c>
      <c r="I869" s="10" t="s">
        <v>23</v>
      </c>
      <c r="J869" s="10" t="s">
        <v>37</v>
      </c>
      <c r="K869" s="10" t="s">
        <v>38</v>
      </c>
      <c r="L869" s="10">
        <v>90004</v>
      </c>
      <c r="M869" s="10" t="s">
        <v>39</v>
      </c>
      <c r="N869" s="10" t="str">
        <f>_xlfn.XLOOKUP($M:$M,People!$B:$B,People!A:A)</f>
        <v>Sadie Pawthorne</v>
      </c>
      <c r="O869" s="10" t="s">
        <v>615</v>
      </c>
      <c r="P869" s="10" t="str">
        <f>VLOOKUP(O869,Products!$A:$E,3,FALSE)</f>
        <v>3M</v>
      </c>
      <c r="Q869" s="31">
        <f>INDEX(Products!$E:$E,MATCH(O869,Products!$A:$A,0))</f>
        <v>0.3</v>
      </c>
      <c r="R869" s="10" t="s">
        <v>41</v>
      </c>
      <c r="S869" s="10" t="s">
        <v>82</v>
      </c>
      <c r="T869" s="10" t="s">
        <v>616</v>
      </c>
      <c r="U869" s="12">
        <v>110.96</v>
      </c>
      <c r="V869" s="12">
        <v>2</v>
      </c>
      <c r="W869" s="12">
        <v>0</v>
      </c>
      <c r="X869" s="12">
        <v>53.260799999999996</v>
      </c>
    </row>
    <row r="870" spans="1:24" ht="14" x14ac:dyDescent="0.3">
      <c r="A870" s="9">
        <v>869</v>
      </c>
      <c r="B870" s="14" t="s">
        <v>6437</v>
      </c>
      <c r="C870" s="15">
        <v>45143</v>
      </c>
      <c r="D870" s="15">
        <v>45149</v>
      </c>
      <c r="E870" s="10" t="s">
        <v>44</v>
      </c>
      <c r="F870" s="10" t="s">
        <v>1468</v>
      </c>
      <c r="G870" s="10" t="s">
        <v>1469</v>
      </c>
      <c r="H870" s="10" t="s">
        <v>22</v>
      </c>
      <c r="I870" s="10" t="s">
        <v>23</v>
      </c>
      <c r="J870" s="10" t="s">
        <v>114</v>
      </c>
      <c r="K870" s="10" t="s">
        <v>38</v>
      </c>
      <c r="L870" s="10">
        <v>94122</v>
      </c>
      <c r="M870" s="10" t="s">
        <v>39</v>
      </c>
      <c r="N870" s="10" t="str">
        <f>_xlfn.XLOOKUP($M:$M,People!$B:$B,People!A:A)</f>
        <v>Sadie Pawthorne</v>
      </c>
      <c r="O870" s="10" t="s">
        <v>4989</v>
      </c>
      <c r="P870" s="10" t="str">
        <f>VLOOKUP(O870,Products!$A:$E,3,FALSE)</f>
        <v>Avery</v>
      </c>
      <c r="Q870" s="31">
        <f>INDEX(Products!$E:$E,MATCH(O870,Products!$A:$A,0))</f>
        <v>0.28999999999999998</v>
      </c>
      <c r="R870" s="10" t="s">
        <v>41</v>
      </c>
      <c r="S870" s="10" t="s">
        <v>53</v>
      </c>
      <c r="T870" s="10" t="s">
        <v>4990</v>
      </c>
      <c r="U870" s="12">
        <v>15.78</v>
      </c>
      <c r="V870" s="12">
        <v>2</v>
      </c>
      <c r="W870" s="12">
        <v>0</v>
      </c>
      <c r="X870" s="12">
        <v>0.63119999999999798</v>
      </c>
    </row>
    <row r="871" spans="1:24" ht="14" x14ac:dyDescent="0.3">
      <c r="A871" s="9">
        <v>870</v>
      </c>
      <c r="B871" s="14" t="s">
        <v>6437</v>
      </c>
      <c r="C871" s="15">
        <v>45143</v>
      </c>
      <c r="D871" s="15">
        <v>45149</v>
      </c>
      <c r="E871" s="10" t="s">
        <v>44</v>
      </c>
      <c r="F871" s="10" t="s">
        <v>1468</v>
      </c>
      <c r="G871" s="10" t="s">
        <v>1469</v>
      </c>
      <c r="H871" s="10" t="s">
        <v>22</v>
      </c>
      <c r="I871" s="10" t="s">
        <v>23</v>
      </c>
      <c r="J871" s="10" t="s">
        <v>114</v>
      </c>
      <c r="K871" s="10" t="s">
        <v>38</v>
      </c>
      <c r="L871" s="10">
        <v>94122</v>
      </c>
      <c r="M871" s="10" t="s">
        <v>39</v>
      </c>
      <c r="N871" s="10" t="str">
        <f>_xlfn.XLOOKUP($M:$M,People!$B:$B,People!A:A)</f>
        <v>Sadie Pawthorne</v>
      </c>
      <c r="O871" s="10" t="s">
        <v>3118</v>
      </c>
      <c r="P871" s="10" t="str">
        <f>VLOOKUP(O871,Products!$A:$E,3,FALSE)</f>
        <v>Dell</v>
      </c>
      <c r="Q871" s="31">
        <f>INDEX(Products!$E:$E,MATCH(O871,Products!$A:$A,0))</f>
        <v>0.26</v>
      </c>
      <c r="R871" s="10" t="s">
        <v>64</v>
      </c>
      <c r="S871" s="10" t="s">
        <v>144</v>
      </c>
      <c r="T871" s="10" t="s">
        <v>3119</v>
      </c>
      <c r="U871" s="12">
        <v>16.36</v>
      </c>
      <c r="V871" s="12">
        <v>1</v>
      </c>
      <c r="W871" s="12">
        <v>0</v>
      </c>
      <c r="X871" s="12">
        <v>1.6359999999999992</v>
      </c>
    </row>
    <row r="872" spans="1:24" ht="14" x14ac:dyDescent="0.3">
      <c r="A872" s="9">
        <v>871</v>
      </c>
      <c r="B872" s="14" t="s">
        <v>6436</v>
      </c>
      <c r="C872" s="15">
        <v>45143</v>
      </c>
      <c r="D872" s="15">
        <v>45149</v>
      </c>
      <c r="E872" s="10" t="s">
        <v>44</v>
      </c>
      <c r="F872" s="10" t="s">
        <v>552</v>
      </c>
      <c r="G872" s="10" t="s">
        <v>553</v>
      </c>
      <c r="H872" s="10" t="s">
        <v>36</v>
      </c>
      <c r="I872" s="10" t="s">
        <v>23</v>
      </c>
      <c r="J872" s="10" t="s">
        <v>237</v>
      </c>
      <c r="K872" s="10" t="s">
        <v>238</v>
      </c>
      <c r="L872" s="10">
        <v>10009</v>
      </c>
      <c r="M872" s="10" t="s">
        <v>133</v>
      </c>
      <c r="N872" s="10" t="str">
        <f>_xlfn.XLOOKUP($M:$M,People!$B:$B,People!A:A)</f>
        <v>Chuck Magee</v>
      </c>
      <c r="O872" s="10" t="s">
        <v>3962</v>
      </c>
      <c r="P872" s="10" t="str">
        <f>VLOOKUP(O872,Products!$A:$E,3,FALSE)</f>
        <v>Staples</v>
      </c>
      <c r="Q872" s="31">
        <f>INDEX(Products!$E:$E,MATCH(O872,Products!$A:$A,0))</f>
        <v>0.27</v>
      </c>
      <c r="R872" s="10" t="s">
        <v>64</v>
      </c>
      <c r="S872" s="10" t="s">
        <v>65</v>
      </c>
      <c r="T872" s="10" t="s">
        <v>3963</v>
      </c>
      <c r="U872" s="12">
        <v>135.99</v>
      </c>
      <c r="V872" s="12">
        <v>1</v>
      </c>
      <c r="W872" s="12">
        <v>0</v>
      </c>
      <c r="X872" s="12">
        <v>36.717300000000009</v>
      </c>
    </row>
    <row r="873" spans="1:24" ht="14" x14ac:dyDescent="0.3">
      <c r="A873" s="9">
        <v>872</v>
      </c>
      <c r="B873" s="14" t="s">
        <v>6438</v>
      </c>
      <c r="C873" s="15">
        <v>45144</v>
      </c>
      <c r="D873" s="15">
        <v>45149</v>
      </c>
      <c r="E873" s="10" t="s">
        <v>19</v>
      </c>
      <c r="F873" s="10" t="s">
        <v>2038</v>
      </c>
      <c r="G873" s="10" t="s">
        <v>2039</v>
      </c>
      <c r="H873" s="10" t="s">
        <v>22</v>
      </c>
      <c r="I873" s="10" t="s">
        <v>23</v>
      </c>
      <c r="J873" s="10" t="s">
        <v>338</v>
      </c>
      <c r="K873" s="10" t="s">
        <v>339</v>
      </c>
      <c r="L873" s="10">
        <v>29203</v>
      </c>
      <c r="M873" s="10" t="s">
        <v>26</v>
      </c>
      <c r="N873" s="10" t="str">
        <f>_xlfn.XLOOKUP($M:$M,People!$B:$B,People!A:A)</f>
        <v>Fred Suzuki</v>
      </c>
      <c r="O873" s="10" t="s">
        <v>2963</v>
      </c>
      <c r="P873" s="10" t="str">
        <f>VLOOKUP(O873,Products!$A:$E,3,FALSE)</f>
        <v>Samsung</v>
      </c>
      <c r="Q873" s="31">
        <f>INDEX(Products!$E:$E,MATCH(O873,Products!$A:$A,0))</f>
        <v>0.28999999999999998</v>
      </c>
      <c r="R873" s="10" t="s">
        <v>64</v>
      </c>
      <c r="S873" s="10" t="s">
        <v>144</v>
      </c>
      <c r="T873" s="10" t="s">
        <v>2964</v>
      </c>
      <c r="U873" s="12">
        <v>62.91</v>
      </c>
      <c r="V873" s="12">
        <v>3</v>
      </c>
      <c r="W873" s="12">
        <v>0</v>
      </c>
      <c r="X873" s="12">
        <v>22.647599999999997</v>
      </c>
    </row>
    <row r="874" spans="1:24" ht="14" x14ac:dyDescent="0.3">
      <c r="A874" s="9">
        <v>873</v>
      </c>
      <c r="B874" s="14" t="s">
        <v>6439</v>
      </c>
      <c r="C874" s="15">
        <v>45144</v>
      </c>
      <c r="D874" s="15">
        <v>45149</v>
      </c>
      <c r="E874" s="10" t="s">
        <v>44</v>
      </c>
      <c r="F874" s="10" t="s">
        <v>4025</v>
      </c>
      <c r="G874" s="10" t="s">
        <v>4026</v>
      </c>
      <c r="H874" s="10" t="s">
        <v>22</v>
      </c>
      <c r="I874" s="10" t="s">
        <v>23</v>
      </c>
      <c r="J874" s="10" t="s">
        <v>237</v>
      </c>
      <c r="K874" s="10" t="s">
        <v>238</v>
      </c>
      <c r="L874" s="10">
        <v>10035</v>
      </c>
      <c r="M874" s="10" t="s">
        <v>133</v>
      </c>
      <c r="N874" s="10" t="str">
        <f>_xlfn.XLOOKUP($M:$M,People!$B:$B,People!A:A)</f>
        <v>Chuck Magee</v>
      </c>
      <c r="O874" s="10" t="s">
        <v>1384</v>
      </c>
      <c r="P874" s="10" t="str">
        <f>VLOOKUP(O874,Products!$A:$E,3,FALSE)</f>
        <v>Office Depot</v>
      </c>
      <c r="Q874" s="31">
        <f>INDEX(Products!$E:$E,MATCH(O874,Products!$A:$A,0))</f>
        <v>0.28000000000000003</v>
      </c>
      <c r="R874" s="10" t="s">
        <v>64</v>
      </c>
      <c r="S874" s="10" t="s">
        <v>144</v>
      </c>
      <c r="T874" s="10" t="s">
        <v>1385</v>
      </c>
      <c r="U874" s="12">
        <v>199.98</v>
      </c>
      <c r="V874" s="12">
        <v>2</v>
      </c>
      <c r="W874" s="12">
        <v>0</v>
      </c>
      <c r="X874" s="12">
        <v>83.991600000000005</v>
      </c>
    </row>
    <row r="875" spans="1:24" ht="14" x14ac:dyDescent="0.3">
      <c r="A875" s="9">
        <v>874</v>
      </c>
      <c r="B875" s="14" t="s">
        <v>6440</v>
      </c>
      <c r="C875" s="15">
        <v>45146</v>
      </c>
      <c r="D875" s="15">
        <v>45148</v>
      </c>
      <c r="E875" s="10" t="s">
        <v>19</v>
      </c>
      <c r="F875" s="10" t="s">
        <v>2527</v>
      </c>
      <c r="G875" s="10" t="s">
        <v>2528</v>
      </c>
      <c r="H875" s="10" t="s">
        <v>22</v>
      </c>
      <c r="I875" s="10" t="s">
        <v>23</v>
      </c>
      <c r="J875" s="10" t="s">
        <v>1322</v>
      </c>
      <c r="K875" s="10" t="s">
        <v>48</v>
      </c>
      <c r="L875" s="10">
        <v>32216</v>
      </c>
      <c r="M875" s="10" t="s">
        <v>26</v>
      </c>
      <c r="N875" s="10" t="str">
        <f>_xlfn.XLOOKUP($M:$M,People!$B:$B,People!A:A)</f>
        <v>Fred Suzuki</v>
      </c>
      <c r="O875" s="10" t="s">
        <v>3843</v>
      </c>
      <c r="P875" s="10" t="str">
        <f>VLOOKUP(O875,Products!$A:$E,3,FALSE)</f>
        <v>HP</v>
      </c>
      <c r="Q875" s="31">
        <f>INDEX(Products!$E:$E,MATCH(O875,Products!$A:$A,0))</f>
        <v>0.28999999999999998</v>
      </c>
      <c r="R875" s="10" t="s">
        <v>28</v>
      </c>
      <c r="S875" s="10" t="s">
        <v>29</v>
      </c>
      <c r="T875" s="10" t="s">
        <v>3844</v>
      </c>
      <c r="U875" s="12">
        <v>155.45600000000002</v>
      </c>
      <c r="V875" s="12">
        <v>4</v>
      </c>
      <c r="W875" s="12">
        <v>0.2</v>
      </c>
      <c r="X875" s="12">
        <v>-7.7727999999999895</v>
      </c>
    </row>
    <row r="876" spans="1:24" ht="14" x14ac:dyDescent="0.3">
      <c r="A876" s="9">
        <v>875</v>
      </c>
      <c r="B876" s="14" t="s">
        <v>6441</v>
      </c>
      <c r="C876" s="15">
        <v>45146</v>
      </c>
      <c r="D876" s="15">
        <v>45152</v>
      </c>
      <c r="E876" s="10" t="s">
        <v>44</v>
      </c>
      <c r="F876" s="10" t="s">
        <v>700</v>
      </c>
      <c r="G876" s="10" t="s">
        <v>701</v>
      </c>
      <c r="H876" s="10" t="s">
        <v>22</v>
      </c>
      <c r="I876" s="10" t="s">
        <v>23</v>
      </c>
      <c r="J876" s="10" t="s">
        <v>3251</v>
      </c>
      <c r="K876" s="10" t="s">
        <v>277</v>
      </c>
      <c r="L876" s="10">
        <v>85301</v>
      </c>
      <c r="M876" s="10" t="s">
        <v>39</v>
      </c>
      <c r="N876" s="10" t="str">
        <f>_xlfn.XLOOKUP($M:$M,People!$B:$B,People!A:A)</f>
        <v>Sadie Pawthorne</v>
      </c>
      <c r="O876" s="10" t="s">
        <v>2529</v>
      </c>
      <c r="P876" s="10" t="str">
        <f>VLOOKUP(O876,Products!$A:$E,3,FALSE)</f>
        <v>Canon</v>
      </c>
      <c r="Q876" s="31">
        <f>INDEX(Products!$E:$E,MATCH(O876,Products!$A:$A,0))</f>
        <v>0.3</v>
      </c>
      <c r="R876" s="10" t="s">
        <v>28</v>
      </c>
      <c r="S876" s="10" t="s">
        <v>58</v>
      </c>
      <c r="T876" s="10" t="s">
        <v>2530</v>
      </c>
      <c r="U876" s="12">
        <v>121.376</v>
      </c>
      <c r="V876" s="12">
        <v>4</v>
      </c>
      <c r="W876" s="12">
        <v>0.2</v>
      </c>
      <c r="X876" s="12">
        <v>-3.0344000000000122</v>
      </c>
    </row>
    <row r="877" spans="1:24" ht="14" x14ac:dyDescent="0.3">
      <c r="A877" s="9">
        <v>876</v>
      </c>
      <c r="B877" s="14" t="s">
        <v>6442</v>
      </c>
      <c r="C877" s="15">
        <v>45146</v>
      </c>
      <c r="D877" s="15">
        <v>45153</v>
      </c>
      <c r="E877" s="10" t="s">
        <v>44</v>
      </c>
      <c r="F877" s="10" t="s">
        <v>1714</v>
      </c>
      <c r="G877" s="10" t="s">
        <v>1715</v>
      </c>
      <c r="H877" s="10" t="s">
        <v>22</v>
      </c>
      <c r="I877" s="10" t="s">
        <v>23</v>
      </c>
      <c r="J877" s="10" t="s">
        <v>831</v>
      </c>
      <c r="K877" s="10" t="s">
        <v>38</v>
      </c>
      <c r="L877" s="10">
        <v>92024</v>
      </c>
      <c r="M877" s="10" t="s">
        <v>39</v>
      </c>
      <c r="N877" s="10" t="str">
        <f>_xlfn.XLOOKUP($M:$M,People!$B:$B,People!A:A)</f>
        <v>Sadie Pawthorne</v>
      </c>
      <c r="O877" s="10" t="s">
        <v>1718</v>
      </c>
      <c r="P877" s="10" t="str">
        <f>VLOOKUP(O877,Products!$A:$E,3,FALSE)</f>
        <v>3M</v>
      </c>
      <c r="Q877" s="31">
        <f>INDEX(Products!$E:$E,MATCH(O877,Products!$A:$A,0))</f>
        <v>0.3</v>
      </c>
      <c r="R877" s="10" t="s">
        <v>28</v>
      </c>
      <c r="S877" s="10" t="s">
        <v>58</v>
      </c>
      <c r="T877" s="10" t="s">
        <v>1719</v>
      </c>
      <c r="U877" s="12">
        <v>327.76</v>
      </c>
      <c r="V877" s="12">
        <v>8</v>
      </c>
      <c r="W877" s="12">
        <v>0</v>
      </c>
      <c r="X877" s="12">
        <v>91.772800000000018</v>
      </c>
    </row>
    <row r="878" spans="1:24" ht="14" x14ac:dyDescent="0.3">
      <c r="A878" s="9">
        <v>877</v>
      </c>
      <c r="B878" s="14" t="s">
        <v>6443</v>
      </c>
      <c r="C878" s="15">
        <v>45146</v>
      </c>
      <c r="D878" s="15">
        <v>45150</v>
      </c>
      <c r="E878" s="10" t="s">
        <v>44</v>
      </c>
      <c r="F878" s="10" t="s">
        <v>163</v>
      </c>
      <c r="G878" s="10" t="s">
        <v>164</v>
      </c>
      <c r="H878" s="10" t="s">
        <v>92</v>
      </c>
      <c r="I878" s="10" t="s">
        <v>23</v>
      </c>
      <c r="J878" s="10" t="s">
        <v>2040</v>
      </c>
      <c r="K878" s="10" t="s">
        <v>212</v>
      </c>
      <c r="L878" s="10">
        <v>48183</v>
      </c>
      <c r="M878" s="10" t="s">
        <v>95</v>
      </c>
      <c r="N878" s="10" t="str">
        <f>_xlfn.XLOOKUP($M:$M,People!$B:$B,People!A:A)</f>
        <v>Roxanne Rodriguez</v>
      </c>
      <c r="O878" s="10" t="s">
        <v>3583</v>
      </c>
      <c r="P878" s="10" t="str">
        <f>VLOOKUP(O878,Products!$A:$E,3,FALSE)</f>
        <v>Logitech</v>
      </c>
      <c r="Q878" s="31">
        <f>INDEX(Products!$E:$E,MATCH(O878,Products!$A:$A,0))</f>
        <v>0.31</v>
      </c>
      <c r="R878" s="10" t="s">
        <v>28</v>
      </c>
      <c r="S878" s="10" t="s">
        <v>58</v>
      </c>
      <c r="T878" s="10" t="s">
        <v>3584</v>
      </c>
      <c r="U878" s="12">
        <v>53.88</v>
      </c>
      <c r="V878" s="12">
        <v>6</v>
      </c>
      <c r="W878" s="12">
        <v>0</v>
      </c>
      <c r="X878" s="12">
        <v>22.629600000000003</v>
      </c>
    </row>
    <row r="879" spans="1:24" ht="14" x14ac:dyDescent="0.3">
      <c r="A879" s="9">
        <v>878</v>
      </c>
      <c r="B879" s="14" t="s">
        <v>6443</v>
      </c>
      <c r="C879" s="15">
        <v>45146</v>
      </c>
      <c r="D879" s="15">
        <v>45150</v>
      </c>
      <c r="E879" s="10" t="s">
        <v>44</v>
      </c>
      <c r="F879" s="10" t="s">
        <v>163</v>
      </c>
      <c r="G879" s="10" t="s">
        <v>164</v>
      </c>
      <c r="H879" s="10" t="s">
        <v>92</v>
      </c>
      <c r="I879" s="10" t="s">
        <v>23</v>
      </c>
      <c r="J879" s="10" t="s">
        <v>2040</v>
      </c>
      <c r="K879" s="10" t="s">
        <v>212</v>
      </c>
      <c r="L879" s="10">
        <v>48183</v>
      </c>
      <c r="M879" s="10" t="s">
        <v>95</v>
      </c>
      <c r="N879" s="10" t="str">
        <f>_xlfn.XLOOKUP($M:$M,People!$B:$B,People!A:A)</f>
        <v>Roxanne Rodriguez</v>
      </c>
      <c r="O879" s="10" t="s">
        <v>3554</v>
      </c>
      <c r="P879" s="10" t="str">
        <f>VLOOKUP(O879,Products!$A:$E,3,FALSE)</f>
        <v>3M</v>
      </c>
      <c r="Q879" s="31">
        <f>INDEX(Products!$E:$E,MATCH(O879,Products!$A:$A,0))</f>
        <v>0.32</v>
      </c>
      <c r="R879" s="10" t="s">
        <v>41</v>
      </c>
      <c r="S879" s="10" t="s">
        <v>71</v>
      </c>
      <c r="T879" s="10" t="s">
        <v>3555</v>
      </c>
      <c r="U879" s="12">
        <v>167.535</v>
      </c>
      <c r="V879" s="12">
        <v>3</v>
      </c>
      <c r="W879" s="12">
        <v>0.1</v>
      </c>
      <c r="X879" s="12">
        <v>37.229999999999983</v>
      </c>
    </row>
    <row r="880" spans="1:24" ht="14" x14ac:dyDescent="0.3">
      <c r="A880" s="9">
        <v>879</v>
      </c>
      <c r="B880" s="14" t="s">
        <v>6442</v>
      </c>
      <c r="C880" s="15">
        <v>45146</v>
      </c>
      <c r="D880" s="15">
        <v>45153</v>
      </c>
      <c r="E880" s="10" t="s">
        <v>44</v>
      </c>
      <c r="F880" s="10" t="s">
        <v>1714</v>
      </c>
      <c r="G880" s="10" t="s">
        <v>1715</v>
      </c>
      <c r="H880" s="10" t="s">
        <v>22</v>
      </c>
      <c r="I880" s="10" t="s">
        <v>23</v>
      </c>
      <c r="J880" s="10" t="s">
        <v>831</v>
      </c>
      <c r="K880" s="10" t="s">
        <v>38</v>
      </c>
      <c r="L880" s="10">
        <v>92024</v>
      </c>
      <c r="M880" s="10" t="s">
        <v>39</v>
      </c>
      <c r="N880" s="10" t="str">
        <f>_xlfn.XLOOKUP($M:$M,People!$B:$B,People!A:A)</f>
        <v>Sadie Pawthorne</v>
      </c>
      <c r="O880" s="10" t="s">
        <v>1716</v>
      </c>
      <c r="P880" s="10" t="str">
        <f>VLOOKUP(O880,Products!$A:$E,3,FALSE)</f>
        <v>Avery</v>
      </c>
      <c r="Q880" s="31">
        <f>INDEX(Products!$E:$E,MATCH(O880,Products!$A:$A,0))</f>
        <v>0.33</v>
      </c>
      <c r="R880" s="10" t="s">
        <v>41</v>
      </c>
      <c r="S880" s="10" t="s">
        <v>71</v>
      </c>
      <c r="T880" s="10" t="s">
        <v>1717</v>
      </c>
      <c r="U880" s="12">
        <v>76.12</v>
      </c>
      <c r="V880" s="12">
        <v>2</v>
      </c>
      <c r="W880" s="12">
        <v>0</v>
      </c>
      <c r="X880" s="12">
        <v>22.074799999999996</v>
      </c>
    </row>
    <row r="881" spans="1:24" ht="14" x14ac:dyDescent="0.3">
      <c r="A881" s="9">
        <v>880</v>
      </c>
      <c r="B881" s="14" t="s">
        <v>6443</v>
      </c>
      <c r="C881" s="15">
        <v>45146</v>
      </c>
      <c r="D881" s="15">
        <v>45150</v>
      </c>
      <c r="E881" s="10" t="s">
        <v>44</v>
      </c>
      <c r="F881" s="10" t="s">
        <v>163</v>
      </c>
      <c r="G881" s="10" t="s">
        <v>164</v>
      </c>
      <c r="H881" s="10" t="s">
        <v>92</v>
      </c>
      <c r="I881" s="10" t="s">
        <v>23</v>
      </c>
      <c r="J881" s="10" t="s">
        <v>2040</v>
      </c>
      <c r="K881" s="10" t="s">
        <v>212</v>
      </c>
      <c r="L881" s="10">
        <v>48183</v>
      </c>
      <c r="M881" s="10" t="s">
        <v>95</v>
      </c>
      <c r="N881" s="10" t="str">
        <f>_xlfn.XLOOKUP($M:$M,People!$B:$B,People!A:A)</f>
        <v>Roxanne Rodriguez</v>
      </c>
      <c r="O881" s="10" t="s">
        <v>463</v>
      </c>
      <c r="P881" s="10" t="str">
        <f>VLOOKUP(O881,Products!$A:$E,3,FALSE)</f>
        <v>IKEA</v>
      </c>
      <c r="Q881" s="31">
        <f>INDEX(Products!$E:$E,MATCH(O881,Products!$A:$A,0))</f>
        <v>0.34</v>
      </c>
      <c r="R881" s="10" t="s">
        <v>41</v>
      </c>
      <c r="S881" s="10" t="s">
        <v>155</v>
      </c>
      <c r="T881" s="10" t="s">
        <v>464</v>
      </c>
      <c r="U881" s="12">
        <v>38.339999999999996</v>
      </c>
      <c r="V881" s="12">
        <v>3</v>
      </c>
      <c r="W881" s="12">
        <v>0</v>
      </c>
      <c r="X881" s="12">
        <v>17.253</v>
      </c>
    </row>
    <row r="882" spans="1:24" ht="14" x14ac:dyDescent="0.3">
      <c r="A882" s="9">
        <v>881</v>
      </c>
      <c r="B882" s="14" t="s">
        <v>6444</v>
      </c>
      <c r="C882" s="15">
        <v>45146</v>
      </c>
      <c r="D882" s="15">
        <v>45149</v>
      </c>
      <c r="E882" s="10" t="s">
        <v>19</v>
      </c>
      <c r="F882" s="10" t="s">
        <v>4276</v>
      </c>
      <c r="G882" s="10" t="s">
        <v>4277</v>
      </c>
      <c r="H882" s="10" t="s">
        <v>22</v>
      </c>
      <c r="I882" s="10" t="s">
        <v>23</v>
      </c>
      <c r="J882" s="10" t="s">
        <v>4566</v>
      </c>
      <c r="K882" s="10" t="s">
        <v>38</v>
      </c>
      <c r="L882" s="10">
        <v>95687</v>
      </c>
      <c r="M882" s="10" t="s">
        <v>39</v>
      </c>
      <c r="N882" s="10" t="str">
        <f>_xlfn.XLOOKUP($M:$M,People!$B:$B,People!A:A)</f>
        <v>Sadie Pawthorne</v>
      </c>
      <c r="O882" s="10" t="s">
        <v>4567</v>
      </c>
      <c r="P882" s="10" t="str">
        <f>VLOOKUP(O882,Products!$A:$E,3,FALSE)</f>
        <v>Samsung</v>
      </c>
      <c r="Q882" s="31">
        <f>INDEX(Products!$E:$E,MATCH(O882,Products!$A:$A,0))</f>
        <v>0.35</v>
      </c>
      <c r="R882" s="10" t="s">
        <v>41</v>
      </c>
      <c r="S882" s="10" t="s">
        <v>53</v>
      </c>
      <c r="T882" s="10" t="s">
        <v>4568</v>
      </c>
      <c r="U882" s="12">
        <v>423.28</v>
      </c>
      <c r="V882" s="12">
        <v>11</v>
      </c>
      <c r="W882" s="12">
        <v>0</v>
      </c>
      <c r="X882" s="12">
        <v>110.05279999999999</v>
      </c>
    </row>
    <row r="883" spans="1:24" ht="14" x14ac:dyDescent="0.3">
      <c r="A883" s="9">
        <v>882</v>
      </c>
      <c r="B883" s="14" t="s">
        <v>6441</v>
      </c>
      <c r="C883" s="15">
        <v>45146</v>
      </c>
      <c r="D883" s="15">
        <v>45152</v>
      </c>
      <c r="E883" s="10" t="s">
        <v>44</v>
      </c>
      <c r="F883" s="10" t="s">
        <v>700</v>
      </c>
      <c r="G883" s="10" t="s">
        <v>701</v>
      </c>
      <c r="H883" s="10" t="s">
        <v>22</v>
      </c>
      <c r="I883" s="10" t="s">
        <v>23</v>
      </c>
      <c r="J883" s="10" t="s">
        <v>3251</v>
      </c>
      <c r="K883" s="10" t="s">
        <v>277</v>
      </c>
      <c r="L883" s="10">
        <v>85301</v>
      </c>
      <c r="M883" s="10" t="s">
        <v>39</v>
      </c>
      <c r="N883" s="10" t="str">
        <f>_xlfn.XLOOKUP($M:$M,People!$B:$B,People!A:A)</f>
        <v>Sadie Pawthorne</v>
      </c>
      <c r="O883" s="10" t="s">
        <v>391</v>
      </c>
      <c r="P883" s="10" t="str">
        <f>VLOOKUP(O883,Products!$A:$E,3,FALSE)</f>
        <v>Dell</v>
      </c>
      <c r="Q883" s="31">
        <f>INDEX(Products!$E:$E,MATCH(O883,Products!$A:$A,0))</f>
        <v>0.36</v>
      </c>
      <c r="R883" s="10" t="s">
        <v>64</v>
      </c>
      <c r="S883" s="10" t="s">
        <v>144</v>
      </c>
      <c r="T883" s="10" t="s">
        <v>392</v>
      </c>
      <c r="U883" s="12">
        <v>95.976000000000013</v>
      </c>
      <c r="V883" s="12">
        <v>3</v>
      </c>
      <c r="W883" s="12">
        <v>0.2</v>
      </c>
      <c r="X883" s="12">
        <v>-10.797300000000011</v>
      </c>
    </row>
    <row r="884" spans="1:24" ht="14" x14ac:dyDescent="0.3">
      <c r="A884" s="9">
        <v>883</v>
      </c>
      <c r="B884" s="14" t="s">
        <v>6443</v>
      </c>
      <c r="C884" s="15">
        <v>45146</v>
      </c>
      <c r="D884" s="15">
        <v>45150</v>
      </c>
      <c r="E884" s="10" t="s">
        <v>44</v>
      </c>
      <c r="F884" s="10" t="s">
        <v>163</v>
      </c>
      <c r="G884" s="10" t="s">
        <v>164</v>
      </c>
      <c r="H884" s="10" t="s">
        <v>92</v>
      </c>
      <c r="I884" s="10" t="s">
        <v>23</v>
      </c>
      <c r="J884" s="10" t="s">
        <v>2040</v>
      </c>
      <c r="K884" s="10" t="s">
        <v>212</v>
      </c>
      <c r="L884" s="10">
        <v>48183</v>
      </c>
      <c r="M884" s="10" t="s">
        <v>95</v>
      </c>
      <c r="N884" s="10" t="str">
        <f>_xlfn.XLOOKUP($M:$M,People!$B:$B,People!A:A)</f>
        <v>Roxanne Rodriguez</v>
      </c>
      <c r="O884" s="10" t="s">
        <v>5034</v>
      </c>
      <c r="P884" s="10" t="str">
        <f>VLOOKUP(O884,Products!$A:$E,3,FALSE)</f>
        <v>Staples</v>
      </c>
      <c r="Q884" s="31">
        <f>INDEX(Products!$E:$E,MATCH(O884,Products!$A:$A,0))</f>
        <v>0.37</v>
      </c>
      <c r="R884" s="10" t="s">
        <v>64</v>
      </c>
      <c r="S884" s="10" t="s">
        <v>1063</v>
      </c>
      <c r="T884" s="10" t="s">
        <v>5035</v>
      </c>
      <c r="U884" s="12">
        <v>549.99</v>
      </c>
      <c r="V884" s="12">
        <v>1</v>
      </c>
      <c r="W884" s="12">
        <v>0</v>
      </c>
      <c r="X884" s="12">
        <v>274.995</v>
      </c>
    </row>
    <row r="885" spans="1:24" ht="14" x14ac:dyDescent="0.3">
      <c r="A885" s="9">
        <v>884</v>
      </c>
      <c r="B885" s="14" t="s">
        <v>6442</v>
      </c>
      <c r="C885" s="15">
        <v>45146</v>
      </c>
      <c r="D885" s="15">
        <v>45153</v>
      </c>
      <c r="E885" s="10" t="s">
        <v>44</v>
      </c>
      <c r="F885" s="10" t="s">
        <v>1714</v>
      </c>
      <c r="G885" s="10" t="s">
        <v>1715</v>
      </c>
      <c r="H885" s="10" t="s">
        <v>22</v>
      </c>
      <c r="I885" s="10" t="s">
        <v>23</v>
      </c>
      <c r="J885" s="10" t="s">
        <v>831</v>
      </c>
      <c r="K885" s="10" t="s">
        <v>38</v>
      </c>
      <c r="L885" s="10">
        <v>92024</v>
      </c>
      <c r="M885" s="10" t="s">
        <v>39</v>
      </c>
      <c r="N885" s="10" t="str">
        <f>_xlfn.XLOOKUP($M:$M,People!$B:$B,People!A:A)</f>
        <v>Sadie Pawthorne</v>
      </c>
      <c r="O885" s="10" t="s">
        <v>1247</v>
      </c>
      <c r="P885" s="10" t="str">
        <f>VLOOKUP(O885,Products!$A:$E,3,FALSE)</f>
        <v>Office Depot</v>
      </c>
      <c r="Q885" s="31">
        <f>INDEX(Products!$E:$E,MATCH(O885,Products!$A:$A,0))</f>
        <v>0.38</v>
      </c>
      <c r="R885" s="10" t="s">
        <v>64</v>
      </c>
      <c r="S885" s="10" t="s">
        <v>1063</v>
      </c>
      <c r="T885" s="10" t="s">
        <v>1248</v>
      </c>
      <c r="U885" s="12">
        <v>1199.9760000000001</v>
      </c>
      <c r="V885" s="12">
        <v>3</v>
      </c>
      <c r="W885" s="12">
        <v>0.2</v>
      </c>
      <c r="X885" s="12">
        <v>434.99130000000002</v>
      </c>
    </row>
    <row r="886" spans="1:24" ht="14" x14ac:dyDescent="0.3">
      <c r="A886" s="9">
        <v>885</v>
      </c>
      <c r="B886" s="14" t="s">
        <v>6443</v>
      </c>
      <c r="C886" s="15">
        <v>45146</v>
      </c>
      <c r="D886" s="15">
        <v>45150</v>
      </c>
      <c r="E886" s="10" t="s">
        <v>44</v>
      </c>
      <c r="F886" s="10" t="s">
        <v>163</v>
      </c>
      <c r="G886" s="10" t="s">
        <v>164</v>
      </c>
      <c r="H886" s="10" t="s">
        <v>92</v>
      </c>
      <c r="I886" s="10" t="s">
        <v>23</v>
      </c>
      <c r="J886" s="10" t="s">
        <v>2040</v>
      </c>
      <c r="K886" s="10" t="s">
        <v>212</v>
      </c>
      <c r="L886" s="10">
        <v>48183</v>
      </c>
      <c r="M886" s="10" t="s">
        <v>95</v>
      </c>
      <c r="N886" s="10" t="str">
        <f>_xlfn.XLOOKUP($M:$M,People!$B:$B,People!A:A)</f>
        <v>Roxanne Rodriguez</v>
      </c>
      <c r="O886" s="10" t="s">
        <v>4883</v>
      </c>
      <c r="P886" s="10" t="str">
        <f>VLOOKUP(O886,Products!$A:$E,3,FALSE)</f>
        <v>IKEA</v>
      </c>
      <c r="Q886" s="31">
        <f>INDEX(Products!$E:$E,MATCH(O886,Products!$A:$A,0))</f>
        <v>0.36</v>
      </c>
      <c r="R886" s="10" t="s">
        <v>64</v>
      </c>
      <c r="S886" s="10" t="s">
        <v>65</v>
      </c>
      <c r="T886" s="10" t="s">
        <v>4884</v>
      </c>
      <c r="U886" s="12">
        <v>299.98</v>
      </c>
      <c r="V886" s="12">
        <v>2</v>
      </c>
      <c r="W886" s="12">
        <v>0</v>
      </c>
      <c r="X886" s="12">
        <v>83.994400000000013</v>
      </c>
    </row>
    <row r="887" spans="1:24" ht="14" x14ac:dyDescent="0.3">
      <c r="A887" s="9">
        <v>886</v>
      </c>
      <c r="B887" s="14" t="s">
        <v>6442</v>
      </c>
      <c r="C887" s="15">
        <v>45146</v>
      </c>
      <c r="D887" s="15">
        <v>45153</v>
      </c>
      <c r="E887" s="10" t="s">
        <v>44</v>
      </c>
      <c r="F887" s="10" t="s">
        <v>1714</v>
      </c>
      <c r="G887" s="10" t="s">
        <v>1715</v>
      </c>
      <c r="H887" s="10" t="s">
        <v>22</v>
      </c>
      <c r="I887" s="10" t="s">
        <v>23</v>
      </c>
      <c r="J887" s="10" t="s">
        <v>831</v>
      </c>
      <c r="K887" s="10" t="s">
        <v>38</v>
      </c>
      <c r="L887" s="10">
        <v>92024</v>
      </c>
      <c r="M887" s="10" t="s">
        <v>39</v>
      </c>
      <c r="N887" s="10" t="str">
        <f>_xlfn.XLOOKUP($M:$M,People!$B:$B,People!A:A)</f>
        <v>Sadie Pawthorne</v>
      </c>
      <c r="O887" s="10" t="s">
        <v>1007</v>
      </c>
      <c r="P887" s="10" t="str">
        <f>VLOOKUP(O887,Products!$A:$E,3,FALSE)</f>
        <v>HP</v>
      </c>
      <c r="Q887" s="31">
        <f>INDEX(Products!$E:$E,MATCH(O887,Products!$A:$A,0))</f>
        <v>0.39</v>
      </c>
      <c r="R887" s="10" t="s">
        <v>64</v>
      </c>
      <c r="S887" s="10" t="s">
        <v>65</v>
      </c>
      <c r="T887" s="10" t="s">
        <v>1008</v>
      </c>
      <c r="U887" s="12">
        <v>445.96000000000004</v>
      </c>
      <c r="V887" s="12">
        <v>5</v>
      </c>
      <c r="W887" s="12">
        <v>0.2</v>
      </c>
      <c r="X887" s="12">
        <v>55.744999999999948</v>
      </c>
    </row>
    <row r="888" spans="1:24" ht="14" x14ac:dyDescent="0.3">
      <c r="A888" s="9">
        <v>887</v>
      </c>
      <c r="B888" s="14" t="s">
        <v>5999</v>
      </c>
      <c r="C888" s="15">
        <v>45146</v>
      </c>
      <c r="D888" s="15">
        <v>45148</v>
      </c>
      <c r="E888" s="14" t="s">
        <v>19</v>
      </c>
      <c r="F888" s="14" t="s">
        <v>4107</v>
      </c>
      <c r="G888" s="14" t="s">
        <v>4108</v>
      </c>
      <c r="H888" s="14" t="s">
        <v>22</v>
      </c>
      <c r="I888" s="14" t="s">
        <v>5934</v>
      </c>
      <c r="J888" s="14" t="s">
        <v>5937</v>
      </c>
      <c r="K888" s="14" t="s">
        <v>3957</v>
      </c>
      <c r="L888" s="14" t="s">
        <v>5978</v>
      </c>
      <c r="M888" s="14" t="s">
        <v>133</v>
      </c>
      <c r="N888" s="10" t="str">
        <f>_xlfn.XLOOKUP($M:$M,People!$B:$B,People!A:A)</f>
        <v>Chuck Magee</v>
      </c>
      <c r="O888" s="14" t="s">
        <v>3419</v>
      </c>
      <c r="P888" s="10" t="str">
        <f>VLOOKUP(O888,Products!$A:$E,3,FALSE)</f>
        <v>Canon</v>
      </c>
      <c r="Q888" s="31">
        <f>INDEX(Products!$E:$E,MATCH(O888,Products!$A:$A,0))</f>
        <v>0.4</v>
      </c>
      <c r="R888" s="14" t="s">
        <v>41</v>
      </c>
      <c r="S888" s="14" t="s">
        <v>71</v>
      </c>
      <c r="T888" s="14" t="s">
        <v>3420</v>
      </c>
      <c r="U888" s="17">
        <v>113.92</v>
      </c>
      <c r="V888" s="17">
        <v>2</v>
      </c>
      <c r="W888" s="17">
        <v>0</v>
      </c>
      <c r="X888" s="17">
        <v>33.04</v>
      </c>
    </row>
    <row r="889" spans="1:24" ht="14" x14ac:dyDescent="0.3">
      <c r="A889" s="9">
        <v>888</v>
      </c>
      <c r="B889" s="14" t="s">
        <v>5999</v>
      </c>
      <c r="C889" s="15">
        <v>45146</v>
      </c>
      <c r="D889" s="15">
        <v>45148</v>
      </c>
      <c r="E889" s="14" t="s">
        <v>19</v>
      </c>
      <c r="F889" s="14" t="s">
        <v>4107</v>
      </c>
      <c r="G889" s="14" t="s">
        <v>4108</v>
      </c>
      <c r="H889" s="14" t="s">
        <v>22</v>
      </c>
      <c r="I889" s="14" t="s">
        <v>5934</v>
      </c>
      <c r="J889" s="14" t="s">
        <v>5937</v>
      </c>
      <c r="K889" s="14" t="s">
        <v>3957</v>
      </c>
      <c r="L889" s="14" t="s">
        <v>5978</v>
      </c>
      <c r="M889" s="14" t="s">
        <v>133</v>
      </c>
      <c r="N889" s="10" t="str">
        <f>_xlfn.XLOOKUP($M:$M,People!$B:$B,People!A:A)</f>
        <v>Chuck Magee</v>
      </c>
      <c r="O889" s="14" t="s">
        <v>5248</v>
      </c>
      <c r="P889" s="10" t="str">
        <f>VLOOKUP(O889,Products!$A:$E,3,FALSE)</f>
        <v>Logitech</v>
      </c>
      <c r="Q889" s="31">
        <f>INDEX(Products!$E:$E,MATCH(O889,Products!$A:$A,0))</f>
        <v>0.25</v>
      </c>
      <c r="R889" s="14" t="s">
        <v>41</v>
      </c>
      <c r="S889" s="14" t="s">
        <v>61</v>
      </c>
      <c r="T889" s="14" t="s">
        <v>5249</v>
      </c>
      <c r="U889" s="17">
        <v>39.659999999999997</v>
      </c>
      <c r="V889" s="17">
        <v>2</v>
      </c>
      <c r="W889" s="17">
        <v>0</v>
      </c>
      <c r="X889" s="17">
        <v>11.9</v>
      </c>
    </row>
    <row r="890" spans="1:24" ht="14" x14ac:dyDescent="0.3">
      <c r="A890" s="9">
        <v>889</v>
      </c>
      <c r="B890" s="14" t="s">
        <v>5999</v>
      </c>
      <c r="C890" s="15">
        <v>45146</v>
      </c>
      <c r="D890" s="15">
        <v>45148</v>
      </c>
      <c r="E890" s="14" t="s">
        <v>19</v>
      </c>
      <c r="F890" s="14" t="s">
        <v>4107</v>
      </c>
      <c r="G890" s="14" t="s">
        <v>4108</v>
      </c>
      <c r="H890" s="14" t="s">
        <v>22</v>
      </c>
      <c r="I890" s="14" t="s">
        <v>5934</v>
      </c>
      <c r="J890" s="14" t="s">
        <v>5937</v>
      </c>
      <c r="K890" s="14" t="s">
        <v>3957</v>
      </c>
      <c r="L890" s="14" t="s">
        <v>5978</v>
      </c>
      <c r="M890" s="14" t="s">
        <v>133</v>
      </c>
      <c r="N890" s="10" t="str">
        <f>_xlfn.XLOOKUP($M:$M,People!$B:$B,People!A:A)</f>
        <v>Chuck Magee</v>
      </c>
      <c r="O890" s="14" t="s">
        <v>3980</v>
      </c>
      <c r="P890" s="10" t="str">
        <f>VLOOKUP(O890,Products!$A:$E,3,FALSE)</f>
        <v>3M</v>
      </c>
      <c r="Q890" s="31">
        <f>INDEX(Products!$E:$E,MATCH(O890,Products!$A:$A,0))</f>
        <v>0.26</v>
      </c>
      <c r="R890" s="14" t="s">
        <v>41</v>
      </c>
      <c r="S890" s="14" t="s">
        <v>68</v>
      </c>
      <c r="T890" s="14" t="s">
        <v>3981</v>
      </c>
      <c r="U890" s="17">
        <v>447.86</v>
      </c>
      <c r="V890" s="17">
        <v>7</v>
      </c>
      <c r="W890" s="17">
        <v>0</v>
      </c>
      <c r="X890" s="17">
        <v>210.49</v>
      </c>
    </row>
    <row r="891" spans="1:24" ht="14" x14ac:dyDescent="0.3">
      <c r="A891" s="9">
        <v>890</v>
      </c>
      <c r="B891" s="14" t="s">
        <v>6445</v>
      </c>
      <c r="C891" s="15">
        <v>45147</v>
      </c>
      <c r="D891" s="15">
        <v>45151</v>
      </c>
      <c r="E891" s="10" t="s">
        <v>44</v>
      </c>
      <c r="F891" s="10" t="s">
        <v>5269</v>
      </c>
      <c r="G891" s="10" t="s">
        <v>5270</v>
      </c>
      <c r="H891" s="10" t="s">
        <v>22</v>
      </c>
      <c r="I891" s="10" t="s">
        <v>23</v>
      </c>
      <c r="J891" s="10" t="s">
        <v>478</v>
      </c>
      <c r="K891" s="10" t="s">
        <v>277</v>
      </c>
      <c r="L891" s="10">
        <v>85023</v>
      </c>
      <c r="M891" s="10" t="s">
        <v>39</v>
      </c>
      <c r="N891" s="10" t="str">
        <f>_xlfn.XLOOKUP($M:$M,People!$B:$B,People!A:A)</f>
        <v>Sadie Pawthorne</v>
      </c>
      <c r="O891" s="10" t="s">
        <v>2621</v>
      </c>
      <c r="P891" s="10" t="str">
        <f>VLOOKUP(O891,Products!$A:$E,3,FALSE)</f>
        <v>Canon</v>
      </c>
      <c r="Q891" s="31">
        <f>INDEX(Products!$E:$E,MATCH(O891,Products!$A:$A,0))</f>
        <v>0.38</v>
      </c>
      <c r="R891" s="10" t="s">
        <v>41</v>
      </c>
      <c r="S891" s="10" t="s">
        <v>68</v>
      </c>
      <c r="T891" s="10" t="s">
        <v>2622</v>
      </c>
      <c r="U891" s="12">
        <v>9.3450000000000024</v>
      </c>
      <c r="V891" s="12">
        <v>5</v>
      </c>
      <c r="W891" s="12">
        <v>0.7</v>
      </c>
      <c r="X891" s="12">
        <v>-6.5414999999999992</v>
      </c>
    </row>
    <row r="892" spans="1:24" ht="14" x14ac:dyDescent="0.3">
      <c r="A892" s="9">
        <v>891</v>
      </c>
      <c r="B892" s="14" t="s">
        <v>6446</v>
      </c>
      <c r="C892" s="15">
        <v>45147</v>
      </c>
      <c r="D892" s="15">
        <v>45151</v>
      </c>
      <c r="E892" s="10" t="s">
        <v>44</v>
      </c>
      <c r="F892" s="10" t="s">
        <v>726</v>
      </c>
      <c r="G892" s="10" t="s">
        <v>727</v>
      </c>
      <c r="H892" s="10" t="s">
        <v>22</v>
      </c>
      <c r="I892" s="10" t="s">
        <v>23</v>
      </c>
      <c r="J892" s="10" t="s">
        <v>86</v>
      </c>
      <c r="K892" s="10" t="s">
        <v>87</v>
      </c>
      <c r="L892" s="10">
        <v>98103</v>
      </c>
      <c r="M892" s="10" t="s">
        <v>39</v>
      </c>
      <c r="N892" s="10" t="str">
        <f>_xlfn.XLOOKUP($M:$M,People!$B:$B,People!A:A)</f>
        <v>Sadie Pawthorne</v>
      </c>
      <c r="O892" s="10" t="s">
        <v>4808</v>
      </c>
      <c r="P892" s="10" t="str">
        <f>VLOOKUP(O892,Products!$A:$E,3,FALSE)</f>
        <v>Avery</v>
      </c>
      <c r="Q892" s="31">
        <f>INDEX(Products!$E:$E,MATCH(O892,Products!$A:$A,0))</f>
        <v>0.27</v>
      </c>
      <c r="R892" s="10" t="s">
        <v>41</v>
      </c>
      <c r="S892" s="10" t="s">
        <v>68</v>
      </c>
      <c r="T892" s="10" t="s">
        <v>4809</v>
      </c>
      <c r="U892" s="12">
        <v>2060.7440000000001</v>
      </c>
      <c r="V892" s="12">
        <v>7</v>
      </c>
      <c r="W892" s="12">
        <v>0.2</v>
      </c>
      <c r="X892" s="12">
        <v>643.98249999999996</v>
      </c>
    </row>
    <row r="893" spans="1:24" ht="14" x14ac:dyDescent="0.3">
      <c r="A893" s="9">
        <v>892</v>
      </c>
      <c r="B893" s="14" t="s">
        <v>6445</v>
      </c>
      <c r="C893" s="15">
        <v>45147</v>
      </c>
      <c r="D893" s="15">
        <v>45151</v>
      </c>
      <c r="E893" s="10" t="s">
        <v>44</v>
      </c>
      <c r="F893" s="10" t="s">
        <v>5269</v>
      </c>
      <c r="G893" s="10" t="s">
        <v>5270</v>
      </c>
      <c r="H893" s="10" t="s">
        <v>22</v>
      </c>
      <c r="I893" s="10" t="s">
        <v>23</v>
      </c>
      <c r="J893" s="10" t="s">
        <v>478</v>
      </c>
      <c r="K893" s="10" t="s">
        <v>277</v>
      </c>
      <c r="L893" s="10">
        <v>85023</v>
      </c>
      <c r="M893" s="10" t="s">
        <v>39</v>
      </c>
      <c r="N893" s="10" t="str">
        <f>_xlfn.XLOOKUP($M:$M,People!$B:$B,People!A:A)</f>
        <v>Sadie Pawthorne</v>
      </c>
      <c r="O893" s="10" t="s">
        <v>2631</v>
      </c>
      <c r="P893" s="10" t="str">
        <f>VLOOKUP(O893,Products!$A:$E,3,FALSE)</f>
        <v>IKEA</v>
      </c>
      <c r="Q893" s="31">
        <f>INDEX(Products!$E:$E,MATCH(O893,Products!$A:$A,0))</f>
        <v>0.28000000000000003</v>
      </c>
      <c r="R893" s="10" t="s">
        <v>41</v>
      </c>
      <c r="S893" s="10" t="s">
        <v>240</v>
      </c>
      <c r="T893" s="10" t="s">
        <v>2632</v>
      </c>
      <c r="U893" s="12">
        <v>4.4640000000000004</v>
      </c>
      <c r="V893" s="12">
        <v>3</v>
      </c>
      <c r="W893" s="12">
        <v>0.2</v>
      </c>
      <c r="X893" s="12">
        <v>-0.94859999999999989</v>
      </c>
    </row>
    <row r="894" spans="1:24" ht="14" x14ac:dyDescent="0.3">
      <c r="A894" s="9">
        <v>893</v>
      </c>
      <c r="B894" s="14" t="s">
        <v>6447</v>
      </c>
      <c r="C894" s="15">
        <v>45147</v>
      </c>
      <c r="D894" s="15">
        <v>45154</v>
      </c>
      <c r="E894" s="10" t="s">
        <v>44</v>
      </c>
      <c r="F894" s="10" t="s">
        <v>3605</v>
      </c>
      <c r="G894" s="10" t="s">
        <v>3606</v>
      </c>
      <c r="H894" s="10" t="s">
        <v>92</v>
      </c>
      <c r="I894" s="10" t="s">
        <v>23</v>
      </c>
      <c r="J894" s="10" t="s">
        <v>831</v>
      </c>
      <c r="K894" s="10" t="s">
        <v>38</v>
      </c>
      <c r="L894" s="10">
        <v>92037</v>
      </c>
      <c r="M894" s="10" t="s">
        <v>39</v>
      </c>
      <c r="N894" s="10" t="str">
        <f>_xlfn.XLOOKUP($M:$M,People!$B:$B,People!A:A)</f>
        <v>Sadie Pawthorne</v>
      </c>
      <c r="O894" s="10" t="s">
        <v>3077</v>
      </c>
      <c r="P894" s="10" t="str">
        <f>VLOOKUP(O894,Products!$A:$E,3,FALSE)</f>
        <v>Samsung</v>
      </c>
      <c r="Q894" s="31">
        <f>INDEX(Products!$E:$E,MATCH(O894,Products!$A:$A,0))</f>
        <v>0.28999999999999998</v>
      </c>
      <c r="R894" s="10" t="s">
        <v>41</v>
      </c>
      <c r="S894" s="10" t="s">
        <v>42</v>
      </c>
      <c r="T894" s="10" t="s">
        <v>3078</v>
      </c>
      <c r="U894" s="12">
        <v>20.88</v>
      </c>
      <c r="V894" s="12">
        <v>8</v>
      </c>
      <c r="W894" s="12">
        <v>0</v>
      </c>
      <c r="X894" s="12">
        <v>9.6047999999999991</v>
      </c>
    </row>
    <row r="895" spans="1:24" ht="14" x14ac:dyDescent="0.3">
      <c r="A895" s="9">
        <v>894</v>
      </c>
      <c r="B895" s="14" t="s">
        <v>6448</v>
      </c>
      <c r="C895" s="15">
        <v>45147</v>
      </c>
      <c r="D895" s="15">
        <v>45152</v>
      </c>
      <c r="E895" s="10" t="s">
        <v>44</v>
      </c>
      <c r="F895" s="10" t="s">
        <v>2976</v>
      </c>
      <c r="G895" s="10" t="s">
        <v>2977</v>
      </c>
      <c r="H895" s="10" t="s">
        <v>22</v>
      </c>
      <c r="I895" s="10" t="s">
        <v>23</v>
      </c>
      <c r="J895" s="10" t="s">
        <v>2909</v>
      </c>
      <c r="K895" s="10" t="s">
        <v>38</v>
      </c>
      <c r="L895" s="10">
        <v>93727</v>
      </c>
      <c r="M895" s="10" t="s">
        <v>39</v>
      </c>
      <c r="N895" s="10" t="str">
        <f>_xlfn.XLOOKUP($M:$M,People!$B:$B,People!A:A)</f>
        <v>Sadie Pawthorne</v>
      </c>
      <c r="O895" s="10" t="s">
        <v>1531</v>
      </c>
      <c r="P895" s="10" t="str">
        <f>VLOOKUP(O895,Products!$A:$E,3,FALSE)</f>
        <v>Dell</v>
      </c>
      <c r="Q895" s="31">
        <f>INDEX(Products!$E:$E,MATCH(O895,Products!$A:$A,0))</f>
        <v>0.3</v>
      </c>
      <c r="R895" s="10" t="s">
        <v>41</v>
      </c>
      <c r="S895" s="10" t="s">
        <v>82</v>
      </c>
      <c r="T895" s="10" t="s">
        <v>1532</v>
      </c>
      <c r="U895" s="12">
        <v>5.98</v>
      </c>
      <c r="V895" s="12">
        <v>1</v>
      </c>
      <c r="W895" s="12">
        <v>0</v>
      </c>
      <c r="X895" s="12">
        <v>2.6909999999999998</v>
      </c>
    </row>
    <row r="896" spans="1:24" ht="14" x14ac:dyDescent="0.3">
      <c r="A896" s="9">
        <v>895</v>
      </c>
      <c r="B896" s="14" t="s">
        <v>6449</v>
      </c>
      <c r="C896" s="15">
        <v>45147</v>
      </c>
      <c r="D896" s="15">
        <v>45154</v>
      </c>
      <c r="E896" s="10" t="s">
        <v>44</v>
      </c>
      <c r="F896" s="10" t="s">
        <v>1004</v>
      </c>
      <c r="G896" s="10" t="s">
        <v>1005</v>
      </c>
      <c r="H896" s="10" t="s">
        <v>36</v>
      </c>
      <c r="I896" s="10" t="s">
        <v>23</v>
      </c>
      <c r="J896" s="10" t="s">
        <v>1006</v>
      </c>
      <c r="K896" s="10" t="s">
        <v>48</v>
      </c>
      <c r="L896" s="10">
        <v>33710</v>
      </c>
      <c r="M896" s="10" t="s">
        <v>26</v>
      </c>
      <c r="N896" s="10" t="str">
        <f>_xlfn.XLOOKUP($M:$M,People!$B:$B,People!A:A)</f>
        <v>Fred Suzuki</v>
      </c>
      <c r="O896" s="10" t="s">
        <v>1009</v>
      </c>
      <c r="P896" s="10" t="str">
        <f>VLOOKUP(O896,Products!$A:$E,3,FALSE)</f>
        <v>Staples</v>
      </c>
      <c r="Q896" s="31">
        <f>INDEX(Products!$E:$E,MATCH(O896,Products!$A:$A,0))</f>
        <v>0.31</v>
      </c>
      <c r="R896" s="10" t="s">
        <v>41</v>
      </c>
      <c r="S896" s="10" t="s">
        <v>82</v>
      </c>
      <c r="T896" s="10" t="s">
        <v>1010</v>
      </c>
      <c r="U896" s="12">
        <v>15.552000000000003</v>
      </c>
      <c r="V896" s="12">
        <v>3</v>
      </c>
      <c r="W896" s="12">
        <v>0.2</v>
      </c>
      <c r="X896" s="12">
        <v>5.4432</v>
      </c>
    </row>
    <row r="897" spans="1:24" ht="14" x14ac:dyDescent="0.3">
      <c r="A897" s="9">
        <v>896</v>
      </c>
      <c r="B897" s="14" t="s">
        <v>6450</v>
      </c>
      <c r="C897" s="15">
        <v>45147</v>
      </c>
      <c r="D897" s="15">
        <v>45151</v>
      </c>
      <c r="E897" s="10" t="s">
        <v>44</v>
      </c>
      <c r="F897" s="10" t="s">
        <v>2625</v>
      </c>
      <c r="G897" s="10" t="s">
        <v>2626</v>
      </c>
      <c r="H897" s="10" t="s">
        <v>92</v>
      </c>
      <c r="I897" s="10" t="s">
        <v>23</v>
      </c>
      <c r="J897" s="10" t="s">
        <v>86</v>
      </c>
      <c r="K897" s="10" t="s">
        <v>87</v>
      </c>
      <c r="L897" s="10">
        <v>98103</v>
      </c>
      <c r="M897" s="10" t="s">
        <v>39</v>
      </c>
      <c r="N897" s="10" t="str">
        <f>_xlfn.XLOOKUP($M:$M,People!$B:$B,People!A:A)</f>
        <v>Sadie Pawthorne</v>
      </c>
      <c r="O897" s="10" t="s">
        <v>3491</v>
      </c>
      <c r="P897" s="10" t="str">
        <f>VLOOKUP(O897,Products!$A:$E,3,FALSE)</f>
        <v>Office Depot</v>
      </c>
      <c r="Q897" s="31">
        <f>INDEX(Products!$E:$E,MATCH(O897,Products!$A:$A,0))</f>
        <v>0.32</v>
      </c>
      <c r="R897" s="10" t="s">
        <v>64</v>
      </c>
      <c r="S897" s="10" t="s">
        <v>65</v>
      </c>
      <c r="T897" s="10" t="s">
        <v>3492</v>
      </c>
      <c r="U897" s="12">
        <v>219.16800000000001</v>
      </c>
      <c r="V897" s="12">
        <v>2</v>
      </c>
      <c r="W897" s="12">
        <v>0.2</v>
      </c>
      <c r="X897" s="12">
        <v>-43.833600000000018</v>
      </c>
    </row>
    <row r="898" spans="1:24" ht="14" x14ac:dyDescent="0.3">
      <c r="A898" s="9">
        <v>897</v>
      </c>
      <c r="B898" s="14" t="s">
        <v>6450</v>
      </c>
      <c r="C898" s="15">
        <v>45147</v>
      </c>
      <c r="D898" s="15">
        <v>45151</v>
      </c>
      <c r="E898" s="10" t="s">
        <v>44</v>
      </c>
      <c r="F898" s="10" t="s">
        <v>2625</v>
      </c>
      <c r="G898" s="10" t="s">
        <v>2626</v>
      </c>
      <c r="H898" s="10" t="s">
        <v>92</v>
      </c>
      <c r="I898" s="10" t="s">
        <v>23</v>
      </c>
      <c r="J898" s="10" t="s">
        <v>86</v>
      </c>
      <c r="K898" s="10" t="s">
        <v>87</v>
      </c>
      <c r="L898" s="10">
        <v>98103</v>
      </c>
      <c r="M898" s="10" t="s">
        <v>39</v>
      </c>
      <c r="N898" s="10" t="str">
        <f>_xlfn.XLOOKUP($M:$M,People!$B:$B,People!A:A)</f>
        <v>Sadie Pawthorne</v>
      </c>
      <c r="O898" s="10" t="s">
        <v>2121</v>
      </c>
      <c r="P898" s="10" t="str">
        <f>VLOOKUP(O898,Products!$A:$E,3,FALSE)</f>
        <v>Staples</v>
      </c>
      <c r="Q898" s="31">
        <f>INDEX(Products!$E:$E,MATCH(O898,Products!$A:$A,0))</f>
        <v>0.39</v>
      </c>
      <c r="R898" s="10" t="s">
        <v>64</v>
      </c>
      <c r="S898" s="10" t="s">
        <v>65</v>
      </c>
      <c r="T898" s="10" t="s">
        <v>2122</v>
      </c>
      <c r="U898" s="12">
        <v>1091.1680000000001</v>
      </c>
      <c r="V898" s="12">
        <v>4</v>
      </c>
      <c r="W898" s="12">
        <v>0.2</v>
      </c>
      <c r="X898" s="12">
        <v>68.197999999999979</v>
      </c>
    </row>
    <row r="899" spans="1:24" ht="14" x14ac:dyDescent="0.3">
      <c r="A899" s="9">
        <v>898</v>
      </c>
      <c r="B899" s="14" t="s">
        <v>6449</v>
      </c>
      <c r="C899" s="15">
        <v>45147</v>
      </c>
      <c r="D899" s="15">
        <v>45154</v>
      </c>
      <c r="E899" s="10" t="s">
        <v>44</v>
      </c>
      <c r="F899" s="10" t="s">
        <v>1004</v>
      </c>
      <c r="G899" s="10" t="s">
        <v>1005</v>
      </c>
      <c r="H899" s="10" t="s">
        <v>36</v>
      </c>
      <c r="I899" s="10" t="s">
        <v>23</v>
      </c>
      <c r="J899" s="10" t="s">
        <v>1006</v>
      </c>
      <c r="K899" s="10" t="s">
        <v>48</v>
      </c>
      <c r="L899" s="10">
        <v>33710</v>
      </c>
      <c r="M899" s="10" t="s">
        <v>26</v>
      </c>
      <c r="N899" s="10" t="str">
        <f>_xlfn.XLOOKUP($M:$M,People!$B:$B,People!A:A)</f>
        <v>Fred Suzuki</v>
      </c>
      <c r="O899" s="10" t="s">
        <v>1007</v>
      </c>
      <c r="P899" s="10" t="str">
        <f>VLOOKUP(O899,Products!$A:$E,3,FALSE)</f>
        <v>HP</v>
      </c>
      <c r="Q899" s="31">
        <f>INDEX(Products!$E:$E,MATCH(O899,Products!$A:$A,0))</f>
        <v>0.39</v>
      </c>
      <c r="R899" s="10" t="s">
        <v>64</v>
      </c>
      <c r="S899" s="10" t="s">
        <v>65</v>
      </c>
      <c r="T899" s="10" t="s">
        <v>1008</v>
      </c>
      <c r="U899" s="12">
        <v>178.38400000000001</v>
      </c>
      <c r="V899" s="12">
        <v>2</v>
      </c>
      <c r="W899" s="12">
        <v>0.2</v>
      </c>
      <c r="X899" s="12">
        <v>22.297999999999973</v>
      </c>
    </row>
    <row r="900" spans="1:24" ht="14" x14ac:dyDescent="0.3">
      <c r="A900" s="9">
        <v>899</v>
      </c>
      <c r="B900" s="14" t="s">
        <v>6451</v>
      </c>
      <c r="C900" s="15">
        <v>45149</v>
      </c>
      <c r="D900" s="15">
        <v>45153</v>
      </c>
      <c r="E900" s="10" t="s">
        <v>44</v>
      </c>
      <c r="F900" s="10" t="s">
        <v>2892</v>
      </c>
      <c r="G900" s="10" t="s">
        <v>2893</v>
      </c>
      <c r="H900" s="10" t="s">
        <v>22</v>
      </c>
      <c r="I900" s="10" t="s">
        <v>23</v>
      </c>
      <c r="J900" s="10" t="s">
        <v>86</v>
      </c>
      <c r="K900" s="10" t="s">
        <v>87</v>
      </c>
      <c r="L900" s="10">
        <v>98105</v>
      </c>
      <c r="M900" s="10" t="s">
        <v>39</v>
      </c>
      <c r="N900" s="10" t="str">
        <f>_xlfn.XLOOKUP($M:$M,People!$B:$B,People!A:A)</f>
        <v>Sadie Pawthorne</v>
      </c>
      <c r="O900" s="10" t="s">
        <v>2894</v>
      </c>
      <c r="P900" s="10" t="str">
        <f>VLOOKUP(O900,Products!$A:$E,3,FALSE)</f>
        <v>HP</v>
      </c>
      <c r="Q900" s="31">
        <f>INDEX(Products!$E:$E,MATCH(O900,Products!$A:$A,0))</f>
        <v>0.33</v>
      </c>
      <c r="R900" s="10" t="s">
        <v>28</v>
      </c>
      <c r="S900" s="10" t="s">
        <v>58</v>
      </c>
      <c r="T900" s="10" t="s">
        <v>2895</v>
      </c>
      <c r="U900" s="12">
        <v>12.35</v>
      </c>
      <c r="V900" s="12">
        <v>1</v>
      </c>
      <c r="W900" s="12">
        <v>0</v>
      </c>
      <c r="X900" s="12">
        <v>5.4340000000000002</v>
      </c>
    </row>
    <row r="901" spans="1:24" ht="14" x14ac:dyDescent="0.3">
      <c r="A901" s="9">
        <v>900</v>
      </c>
      <c r="B901" s="14" t="s">
        <v>6451</v>
      </c>
      <c r="C901" s="15">
        <v>45149</v>
      </c>
      <c r="D901" s="15">
        <v>45153</v>
      </c>
      <c r="E901" s="10" t="s">
        <v>44</v>
      </c>
      <c r="F901" s="10" t="s">
        <v>2892</v>
      </c>
      <c r="G901" s="10" t="s">
        <v>2893</v>
      </c>
      <c r="H901" s="10" t="s">
        <v>22</v>
      </c>
      <c r="I901" s="10" t="s">
        <v>23</v>
      </c>
      <c r="J901" s="10" t="s">
        <v>86</v>
      </c>
      <c r="K901" s="10" t="s">
        <v>87</v>
      </c>
      <c r="L901" s="10">
        <v>98105</v>
      </c>
      <c r="M901" s="10" t="s">
        <v>39</v>
      </c>
      <c r="N901" s="10" t="str">
        <f>_xlfn.XLOOKUP($M:$M,People!$B:$B,People!A:A)</f>
        <v>Sadie Pawthorne</v>
      </c>
      <c r="O901" s="10" t="s">
        <v>2896</v>
      </c>
      <c r="P901" s="10" t="str">
        <f>VLOOKUP(O901,Products!$A:$E,3,FALSE)</f>
        <v>Canon</v>
      </c>
      <c r="Q901" s="31">
        <f>INDEX(Products!$E:$E,MATCH(O901,Products!$A:$A,0))</f>
        <v>0.34</v>
      </c>
      <c r="R901" s="10" t="s">
        <v>41</v>
      </c>
      <c r="S901" s="10" t="s">
        <v>61</v>
      </c>
      <c r="T901" s="10" t="s">
        <v>2897</v>
      </c>
      <c r="U901" s="12">
        <v>40.97</v>
      </c>
      <c r="V901" s="12">
        <v>1</v>
      </c>
      <c r="W901" s="12">
        <v>0</v>
      </c>
      <c r="X901" s="12">
        <v>10.652200000000001</v>
      </c>
    </row>
    <row r="902" spans="1:24" ht="14" x14ac:dyDescent="0.3">
      <c r="A902" s="9">
        <v>901</v>
      </c>
      <c r="B902" s="14" t="s">
        <v>6451</v>
      </c>
      <c r="C902" s="15">
        <v>45149</v>
      </c>
      <c r="D902" s="15">
        <v>45153</v>
      </c>
      <c r="E902" s="10" t="s">
        <v>44</v>
      </c>
      <c r="F902" s="10" t="s">
        <v>2892</v>
      </c>
      <c r="G902" s="10" t="s">
        <v>2893</v>
      </c>
      <c r="H902" s="10" t="s">
        <v>22</v>
      </c>
      <c r="I902" s="10" t="s">
        <v>23</v>
      </c>
      <c r="J902" s="10" t="s">
        <v>86</v>
      </c>
      <c r="K902" s="10" t="s">
        <v>87</v>
      </c>
      <c r="L902" s="10">
        <v>98105</v>
      </c>
      <c r="M902" s="10" t="s">
        <v>39</v>
      </c>
      <c r="N902" s="10" t="str">
        <f>_xlfn.XLOOKUP($M:$M,People!$B:$B,People!A:A)</f>
        <v>Sadie Pawthorne</v>
      </c>
      <c r="O902" s="10" t="s">
        <v>954</v>
      </c>
      <c r="P902" s="10" t="str">
        <f>VLOOKUP(O902,Products!$A:$E,3,FALSE)</f>
        <v>Logitech</v>
      </c>
      <c r="Q902" s="31">
        <f>INDEX(Products!$E:$E,MATCH(O902,Products!$A:$A,0))</f>
        <v>0.35</v>
      </c>
      <c r="R902" s="10" t="s">
        <v>41</v>
      </c>
      <c r="S902" s="10" t="s">
        <v>240</v>
      </c>
      <c r="T902" s="10" t="s">
        <v>955</v>
      </c>
      <c r="U902" s="12">
        <v>22.96</v>
      </c>
      <c r="V902" s="12">
        <v>2</v>
      </c>
      <c r="W902" s="12">
        <v>0</v>
      </c>
      <c r="X902" s="12">
        <v>10.7912</v>
      </c>
    </row>
    <row r="903" spans="1:24" ht="14" x14ac:dyDescent="0.3">
      <c r="A903" s="9">
        <v>902</v>
      </c>
      <c r="B903" s="14" t="s">
        <v>6452</v>
      </c>
      <c r="C903" s="15">
        <v>45149</v>
      </c>
      <c r="D903" s="15">
        <v>45154</v>
      </c>
      <c r="E903" s="10" t="s">
        <v>44</v>
      </c>
      <c r="F903" s="10" t="s">
        <v>802</v>
      </c>
      <c r="G903" s="10" t="s">
        <v>803</v>
      </c>
      <c r="H903" s="10" t="s">
        <v>22</v>
      </c>
      <c r="I903" s="10" t="s">
        <v>23</v>
      </c>
      <c r="J903" s="10" t="s">
        <v>237</v>
      </c>
      <c r="K903" s="10" t="s">
        <v>238</v>
      </c>
      <c r="L903" s="10">
        <v>10035</v>
      </c>
      <c r="M903" s="10" t="s">
        <v>133</v>
      </c>
      <c r="N903" s="10" t="str">
        <f>_xlfn.XLOOKUP($M:$M,People!$B:$B,People!A:A)</f>
        <v>Chuck Magee</v>
      </c>
      <c r="O903" s="10" t="s">
        <v>1533</v>
      </c>
      <c r="P903" s="10" t="str">
        <f>VLOOKUP(O903,Products!$A:$E,3,FALSE)</f>
        <v>3M</v>
      </c>
      <c r="Q903" s="31">
        <f>INDEX(Products!$E:$E,MATCH(O903,Products!$A:$A,0))</f>
        <v>0.36</v>
      </c>
      <c r="R903" s="10" t="s">
        <v>41</v>
      </c>
      <c r="S903" s="10" t="s">
        <v>53</v>
      </c>
      <c r="T903" s="10" t="s">
        <v>1534</v>
      </c>
      <c r="U903" s="12">
        <v>375.34</v>
      </c>
      <c r="V903" s="12">
        <v>1</v>
      </c>
      <c r="W903" s="12">
        <v>0</v>
      </c>
      <c r="X903" s="12">
        <v>18.766999999999996</v>
      </c>
    </row>
    <row r="904" spans="1:24" ht="14" x14ac:dyDescent="0.3">
      <c r="A904" s="9">
        <v>903</v>
      </c>
      <c r="B904" s="14" t="s">
        <v>6453</v>
      </c>
      <c r="C904" s="15">
        <v>45150</v>
      </c>
      <c r="D904" s="15">
        <v>45154</v>
      </c>
      <c r="E904" s="10" t="s">
        <v>44</v>
      </c>
      <c r="F904" s="10" t="s">
        <v>3989</v>
      </c>
      <c r="G904" s="10" t="s">
        <v>3990</v>
      </c>
      <c r="H904" s="10" t="s">
        <v>22</v>
      </c>
      <c r="I904" s="10" t="s">
        <v>23</v>
      </c>
      <c r="J904" s="10" t="s">
        <v>114</v>
      </c>
      <c r="K904" s="10" t="s">
        <v>38</v>
      </c>
      <c r="L904" s="10">
        <v>94122</v>
      </c>
      <c r="M904" s="10" t="s">
        <v>39</v>
      </c>
      <c r="N904" s="10" t="str">
        <f>_xlfn.XLOOKUP($M:$M,People!$B:$B,People!A:A)</f>
        <v>Sadie Pawthorne</v>
      </c>
      <c r="O904" s="10" t="s">
        <v>3703</v>
      </c>
      <c r="P904" s="10" t="str">
        <f>VLOOKUP(O904,Products!$A:$E,3,FALSE)</f>
        <v>Canon</v>
      </c>
      <c r="Q904" s="31">
        <f>INDEX(Products!$E:$E,MATCH(O904,Products!$A:$A,0))</f>
        <v>0.28000000000000003</v>
      </c>
      <c r="R904" s="10" t="s">
        <v>28</v>
      </c>
      <c r="S904" s="10" t="s">
        <v>58</v>
      </c>
      <c r="T904" s="10" t="s">
        <v>3704</v>
      </c>
      <c r="U904" s="12">
        <v>85.44</v>
      </c>
      <c r="V904" s="12">
        <v>3</v>
      </c>
      <c r="W904" s="12">
        <v>0</v>
      </c>
      <c r="X904" s="12">
        <v>31.612800000000004</v>
      </c>
    </row>
    <row r="905" spans="1:24" ht="14" x14ac:dyDescent="0.3">
      <c r="A905" s="9">
        <v>904</v>
      </c>
      <c r="B905" s="14" t="s">
        <v>6454</v>
      </c>
      <c r="C905" s="15">
        <v>45150</v>
      </c>
      <c r="D905" s="15">
        <v>45154</v>
      </c>
      <c r="E905" s="10" t="s">
        <v>44</v>
      </c>
      <c r="F905" s="10" t="s">
        <v>5095</v>
      </c>
      <c r="G905" s="10" t="s">
        <v>5096</v>
      </c>
      <c r="H905" s="10" t="s">
        <v>92</v>
      </c>
      <c r="I905" s="10" t="s">
        <v>23</v>
      </c>
      <c r="J905" s="10" t="s">
        <v>1236</v>
      </c>
      <c r="K905" s="10" t="s">
        <v>48</v>
      </c>
      <c r="L905" s="10">
        <v>33180</v>
      </c>
      <c r="M905" s="10" t="s">
        <v>26</v>
      </c>
      <c r="N905" s="10" t="str">
        <f>_xlfn.XLOOKUP($M:$M,People!$B:$B,People!A:A)</f>
        <v>Fred Suzuki</v>
      </c>
      <c r="O905" s="10" t="s">
        <v>4255</v>
      </c>
      <c r="P905" s="10" t="str">
        <f>VLOOKUP(O905,Products!$A:$E,3,FALSE)</f>
        <v>Avery</v>
      </c>
      <c r="Q905" s="31">
        <f>INDEX(Products!$E:$E,MATCH(O905,Products!$A:$A,0))</f>
        <v>0.37</v>
      </c>
      <c r="R905" s="10" t="s">
        <v>41</v>
      </c>
      <c r="S905" s="10" t="s">
        <v>71</v>
      </c>
      <c r="T905" s="10" t="s">
        <v>4256</v>
      </c>
      <c r="U905" s="12">
        <v>211.24799999999999</v>
      </c>
      <c r="V905" s="12">
        <v>6</v>
      </c>
      <c r="W905" s="12">
        <v>0.2</v>
      </c>
      <c r="X905" s="12">
        <v>15.843599999999995</v>
      </c>
    </row>
    <row r="906" spans="1:24" ht="14" x14ac:dyDescent="0.3">
      <c r="A906" s="9">
        <v>905</v>
      </c>
      <c r="B906" s="14" t="s">
        <v>6454</v>
      </c>
      <c r="C906" s="15">
        <v>45150</v>
      </c>
      <c r="D906" s="15">
        <v>45154</v>
      </c>
      <c r="E906" s="10" t="s">
        <v>44</v>
      </c>
      <c r="F906" s="10" t="s">
        <v>5095</v>
      </c>
      <c r="G906" s="10" t="s">
        <v>5096</v>
      </c>
      <c r="H906" s="10" t="s">
        <v>92</v>
      </c>
      <c r="I906" s="10" t="s">
        <v>23</v>
      </c>
      <c r="J906" s="10" t="s">
        <v>1236</v>
      </c>
      <c r="K906" s="10" t="s">
        <v>48</v>
      </c>
      <c r="L906" s="10">
        <v>33180</v>
      </c>
      <c r="M906" s="10" t="s">
        <v>26</v>
      </c>
      <c r="N906" s="10" t="str">
        <f>_xlfn.XLOOKUP($M:$M,People!$B:$B,People!A:A)</f>
        <v>Fred Suzuki</v>
      </c>
      <c r="O906" s="10" t="s">
        <v>1269</v>
      </c>
      <c r="P906" s="10" t="str">
        <f>VLOOKUP(O906,Products!$A:$E,3,FALSE)</f>
        <v>IKEA</v>
      </c>
      <c r="Q906" s="31">
        <f>INDEX(Products!$E:$E,MATCH(O906,Products!$A:$A,0))</f>
        <v>0.38</v>
      </c>
      <c r="R906" s="10" t="s">
        <v>41</v>
      </c>
      <c r="S906" s="10" t="s">
        <v>61</v>
      </c>
      <c r="T906" s="10" t="s">
        <v>1270</v>
      </c>
      <c r="U906" s="12">
        <v>47.96</v>
      </c>
      <c r="V906" s="12">
        <v>5</v>
      </c>
      <c r="W906" s="12">
        <v>0.2</v>
      </c>
      <c r="X906" s="12">
        <v>4.196499999999995</v>
      </c>
    </row>
    <row r="907" spans="1:24" ht="14" x14ac:dyDescent="0.3">
      <c r="A907" s="9">
        <v>906</v>
      </c>
      <c r="B907" s="14" t="s">
        <v>6455</v>
      </c>
      <c r="C907" s="15">
        <v>45150</v>
      </c>
      <c r="D907" s="15">
        <v>45151</v>
      </c>
      <c r="E907" s="10" t="s">
        <v>168</v>
      </c>
      <c r="F907" s="10" t="s">
        <v>2306</v>
      </c>
      <c r="G907" s="10" t="s">
        <v>2307</v>
      </c>
      <c r="H907" s="10" t="s">
        <v>22</v>
      </c>
      <c r="I907" s="10" t="s">
        <v>23</v>
      </c>
      <c r="J907" s="10" t="s">
        <v>4414</v>
      </c>
      <c r="K907" s="10" t="s">
        <v>1109</v>
      </c>
      <c r="L907" s="10">
        <v>30188</v>
      </c>
      <c r="M907" s="10" t="s">
        <v>26</v>
      </c>
      <c r="N907" s="10" t="str">
        <f>_xlfn.XLOOKUP($M:$M,People!$B:$B,People!A:A)</f>
        <v>Fred Suzuki</v>
      </c>
      <c r="O907" s="10" t="s">
        <v>2017</v>
      </c>
      <c r="P907" s="10" t="str">
        <f>VLOOKUP(O907,Products!$A:$E,3,FALSE)</f>
        <v>Samsung</v>
      </c>
      <c r="Q907" s="31">
        <f>INDEX(Products!$E:$E,MATCH(O907,Products!$A:$A,0))</f>
        <v>0.39</v>
      </c>
      <c r="R907" s="10" t="s">
        <v>41</v>
      </c>
      <c r="S907" s="10" t="s">
        <v>68</v>
      </c>
      <c r="T907" s="10" t="s">
        <v>2018</v>
      </c>
      <c r="U907" s="12">
        <v>14.04</v>
      </c>
      <c r="V907" s="12">
        <v>3</v>
      </c>
      <c r="W907" s="12">
        <v>0</v>
      </c>
      <c r="X907" s="12">
        <v>6.7392000000000003</v>
      </c>
    </row>
    <row r="908" spans="1:24" ht="14" x14ac:dyDescent="0.3">
      <c r="A908" s="9">
        <v>907</v>
      </c>
      <c r="B908" s="14" t="s">
        <v>6456</v>
      </c>
      <c r="C908" s="15">
        <v>45150</v>
      </c>
      <c r="D908" s="15">
        <v>45154</v>
      </c>
      <c r="E908" s="10" t="s">
        <v>44</v>
      </c>
      <c r="F908" s="10" t="s">
        <v>5152</v>
      </c>
      <c r="G908" s="10" t="s">
        <v>5153</v>
      </c>
      <c r="H908" s="10" t="s">
        <v>36</v>
      </c>
      <c r="I908" s="10" t="s">
        <v>23</v>
      </c>
      <c r="J908" s="10" t="s">
        <v>978</v>
      </c>
      <c r="K908" s="10" t="s">
        <v>691</v>
      </c>
      <c r="L908" s="10">
        <v>8701</v>
      </c>
      <c r="M908" s="10" t="s">
        <v>133</v>
      </c>
      <c r="N908" s="10" t="str">
        <f>_xlfn.XLOOKUP($M:$M,People!$B:$B,People!A:A)</f>
        <v>Chuck Magee</v>
      </c>
      <c r="O908" s="10" t="s">
        <v>2950</v>
      </c>
      <c r="P908" s="10" t="str">
        <f>VLOOKUP(O908,Products!$A:$E,3,FALSE)</f>
        <v>Dell</v>
      </c>
      <c r="Q908" s="31">
        <f>INDEX(Products!$E:$E,MATCH(O908,Products!$A:$A,0))</f>
        <v>0.4</v>
      </c>
      <c r="R908" s="10" t="s">
        <v>41</v>
      </c>
      <c r="S908" s="10" t="s">
        <v>68</v>
      </c>
      <c r="T908" s="10" t="s">
        <v>2951</v>
      </c>
      <c r="U908" s="12">
        <v>196.21</v>
      </c>
      <c r="V908" s="12">
        <v>7</v>
      </c>
      <c r="W908" s="12">
        <v>0</v>
      </c>
      <c r="X908" s="12">
        <v>98.105000000000004</v>
      </c>
    </row>
    <row r="909" spans="1:24" ht="14" x14ac:dyDescent="0.3">
      <c r="A909" s="9">
        <v>908</v>
      </c>
      <c r="B909" s="14" t="s">
        <v>6454</v>
      </c>
      <c r="C909" s="15">
        <v>45150</v>
      </c>
      <c r="D909" s="15">
        <v>45154</v>
      </c>
      <c r="E909" s="10" t="s">
        <v>44</v>
      </c>
      <c r="F909" s="10" t="s">
        <v>5095</v>
      </c>
      <c r="G909" s="10" t="s">
        <v>5096</v>
      </c>
      <c r="H909" s="10" t="s">
        <v>92</v>
      </c>
      <c r="I909" s="10" t="s">
        <v>23</v>
      </c>
      <c r="J909" s="10" t="s">
        <v>1236</v>
      </c>
      <c r="K909" s="10" t="s">
        <v>48</v>
      </c>
      <c r="L909" s="10">
        <v>33180</v>
      </c>
      <c r="M909" s="10" t="s">
        <v>26</v>
      </c>
      <c r="N909" s="10" t="str">
        <f>_xlfn.XLOOKUP($M:$M,People!$B:$B,People!A:A)</f>
        <v>Fred Suzuki</v>
      </c>
      <c r="O909" s="10" t="s">
        <v>3686</v>
      </c>
      <c r="P909" s="10" t="str">
        <f>VLOOKUP(O909,Products!$A:$E,3,FALSE)</f>
        <v>Avery</v>
      </c>
      <c r="Q909" s="31">
        <f>INDEX(Products!$E:$E,MATCH(O909,Products!$A:$A,0))</f>
        <v>0.39</v>
      </c>
      <c r="R909" s="10" t="s">
        <v>41</v>
      </c>
      <c r="S909" s="10" t="s">
        <v>42</v>
      </c>
      <c r="T909" s="10" t="s">
        <v>3687</v>
      </c>
      <c r="U909" s="12">
        <v>2.952</v>
      </c>
      <c r="V909" s="12">
        <v>1</v>
      </c>
      <c r="W909" s="12">
        <v>0.2</v>
      </c>
      <c r="X909" s="12">
        <v>0.99629999999999996</v>
      </c>
    </row>
    <row r="910" spans="1:24" ht="14" x14ac:dyDescent="0.3">
      <c r="A910" s="9">
        <v>909</v>
      </c>
      <c r="B910" s="14" t="s">
        <v>6454</v>
      </c>
      <c r="C910" s="15">
        <v>45150</v>
      </c>
      <c r="D910" s="15">
        <v>45154</v>
      </c>
      <c r="E910" s="10" t="s">
        <v>44</v>
      </c>
      <c r="F910" s="10" t="s">
        <v>5095</v>
      </c>
      <c r="G910" s="10" t="s">
        <v>5096</v>
      </c>
      <c r="H910" s="10" t="s">
        <v>92</v>
      </c>
      <c r="I910" s="10" t="s">
        <v>23</v>
      </c>
      <c r="J910" s="10" t="s">
        <v>1236</v>
      </c>
      <c r="K910" s="10" t="s">
        <v>48</v>
      </c>
      <c r="L910" s="10">
        <v>33180</v>
      </c>
      <c r="M910" s="10" t="s">
        <v>26</v>
      </c>
      <c r="N910" s="10" t="str">
        <f>_xlfn.XLOOKUP($M:$M,People!$B:$B,People!A:A)</f>
        <v>Fred Suzuki</v>
      </c>
      <c r="O910" s="10" t="s">
        <v>5727</v>
      </c>
      <c r="P910" s="10" t="str">
        <f>VLOOKUP(O910,Products!$A:$E,3,FALSE)</f>
        <v>Staples</v>
      </c>
      <c r="Q910" s="31">
        <f>INDEX(Products!$E:$E,MATCH(O910,Products!$A:$A,0))</f>
        <v>0.25</v>
      </c>
      <c r="R910" s="10" t="s">
        <v>41</v>
      </c>
      <c r="S910" s="10" t="s">
        <v>82</v>
      </c>
      <c r="T910" s="10" t="s">
        <v>5728</v>
      </c>
      <c r="U910" s="12">
        <v>31.104000000000006</v>
      </c>
      <c r="V910" s="12">
        <v>6</v>
      </c>
      <c r="W910" s="12">
        <v>0.2</v>
      </c>
      <c r="X910" s="12">
        <v>10.8864</v>
      </c>
    </row>
    <row r="911" spans="1:24" ht="14" x14ac:dyDescent="0.3">
      <c r="A911" s="9">
        <v>910</v>
      </c>
      <c r="B911" s="14" t="s">
        <v>6454</v>
      </c>
      <c r="C911" s="15">
        <v>45150</v>
      </c>
      <c r="D911" s="15">
        <v>45154</v>
      </c>
      <c r="E911" s="10" t="s">
        <v>44</v>
      </c>
      <c r="F911" s="10" t="s">
        <v>5095</v>
      </c>
      <c r="G911" s="10" t="s">
        <v>5096</v>
      </c>
      <c r="H911" s="10" t="s">
        <v>92</v>
      </c>
      <c r="I911" s="10" t="s">
        <v>23</v>
      </c>
      <c r="J911" s="10" t="s">
        <v>1236</v>
      </c>
      <c r="K911" s="10" t="s">
        <v>48</v>
      </c>
      <c r="L911" s="10">
        <v>33180</v>
      </c>
      <c r="M911" s="10" t="s">
        <v>26</v>
      </c>
      <c r="N911" s="10" t="str">
        <f>_xlfn.XLOOKUP($M:$M,People!$B:$B,People!A:A)</f>
        <v>Fred Suzuki</v>
      </c>
      <c r="O911" s="10" t="s">
        <v>5023</v>
      </c>
      <c r="P911" s="10" t="str">
        <f>VLOOKUP(O911,Products!$A:$E,3,FALSE)</f>
        <v>Office Depot</v>
      </c>
      <c r="Q911" s="31">
        <f>INDEX(Products!$E:$E,MATCH(O911,Products!$A:$A,0))</f>
        <v>0.26</v>
      </c>
      <c r="R911" s="10" t="s">
        <v>41</v>
      </c>
      <c r="S911" s="10" t="s">
        <v>510</v>
      </c>
      <c r="T911" s="10" t="s">
        <v>5024</v>
      </c>
      <c r="U911" s="12">
        <v>5.5520000000000005</v>
      </c>
      <c r="V911" s="12">
        <v>2</v>
      </c>
      <c r="W911" s="12">
        <v>0.2</v>
      </c>
      <c r="X911" s="12">
        <v>-1.0410000000000006</v>
      </c>
    </row>
    <row r="912" spans="1:24" ht="14" x14ac:dyDescent="0.3">
      <c r="A912" s="9">
        <v>911</v>
      </c>
      <c r="B912" s="14" t="s">
        <v>6455</v>
      </c>
      <c r="C912" s="15">
        <v>45150</v>
      </c>
      <c r="D912" s="15">
        <v>45151</v>
      </c>
      <c r="E912" s="10" t="s">
        <v>168</v>
      </c>
      <c r="F912" s="10" t="s">
        <v>2306</v>
      </c>
      <c r="G912" s="10" t="s">
        <v>2307</v>
      </c>
      <c r="H912" s="10" t="s">
        <v>22</v>
      </c>
      <c r="I912" s="10" t="s">
        <v>23</v>
      </c>
      <c r="J912" s="10" t="s">
        <v>4414</v>
      </c>
      <c r="K912" s="10" t="s">
        <v>1109</v>
      </c>
      <c r="L912" s="10">
        <v>30188</v>
      </c>
      <c r="M912" s="10" t="s">
        <v>26</v>
      </c>
      <c r="N912" s="10" t="str">
        <f>_xlfn.XLOOKUP($M:$M,People!$B:$B,People!A:A)</f>
        <v>Fred Suzuki</v>
      </c>
      <c r="O912" s="10" t="s">
        <v>2963</v>
      </c>
      <c r="P912" s="10" t="str">
        <f>VLOOKUP(O912,Products!$A:$E,3,FALSE)</f>
        <v>Samsung</v>
      </c>
      <c r="Q912" s="31">
        <f>INDEX(Products!$E:$E,MATCH(O912,Products!$A:$A,0))</f>
        <v>0.28999999999999998</v>
      </c>
      <c r="R912" s="10" t="s">
        <v>64</v>
      </c>
      <c r="S912" s="10" t="s">
        <v>144</v>
      </c>
      <c r="T912" s="10" t="s">
        <v>2964</v>
      </c>
      <c r="U912" s="12">
        <v>272.61</v>
      </c>
      <c r="V912" s="12">
        <v>13</v>
      </c>
      <c r="W912" s="12">
        <v>0</v>
      </c>
      <c r="X912" s="12">
        <v>98.139599999999987</v>
      </c>
    </row>
    <row r="913" spans="1:24" ht="14" x14ac:dyDescent="0.3">
      <c r="A913" s="9">
        <v>912</v>
      </c>
      <c r="B913" s="14" t="s">
        <v>6454</v>
      </c>
      <c r="C913" s="15">
        <v>45150</v>
      </c>
      <c r="D913" s="15">
        <v>45154</v>
      </c>
      <c r="E913" s="10" t="s">
        <v>44</v>
      </c>
      <c r="F913" s="10" t="s">
        <v>5095</v>
      </c>
      <c r="G913" s="10" t="s">
        <v>5096</v>
      </c>
      <c r="H913" s="10" t="s">
        <v>92</v>
      </c>
      <c r="I913" s="10" t="s">
        <v>23</v>
      </c>
      <c r="J913" s="10" t="s">
        <v>1236</v>
      </c>
      <c r="K913" s="10" t="s">
        <v>48</v>
      </c>
      <c r="L913" s="10">
        <v>33180</v>
      </c>
      <c r="M913" s="10" t="s">
        <v>26</v>
      </c>
      <c r="N913" s="10" t="str">
        <f>_xlfn.XLOOKUP($M:$M,People!$B:$B,People!A:A)</f>
        <v>Fred Suzuki</v>
      </c>
      <c r="O913" s="10" t="s">
        <v>2379</v>
      </c>
      <c r="P913" s="10" t="str">
        <f>VLOOKUP(O913,Products!$A:$E,3,FALSE)</f>
        <v>HP</v>
      </c>
      <c r="Q913" s="31">
        <f>INDEX(Products!$E:$E,MATCH(O913,Products!$A:$A,0))</f>
        <v>0.35</v>
      </c>
      <c r="R913" s="10" t="s">
        <v>64</v>
      </c>
      <c r="S913" s="10" t="s">
        <v>144</v>
      </c>
      <c r="T913" s="10" t="s">
        <v>2380</v>
      </c>
      <c r="U913" s="12">
        <v>158.928</v>
      </c>
      <c r="V913" s="12">
        <v>7</v>
      </c>
      <c r="W913" s="12">
        <v>0.2</v>
      </c>
      <c r="X913" s="12">
        <v>41.718599999999995</v>
      </c>
    </row>
    <row r="914" spans="1:24" ht="14" x14ac:dyDescent="0.3">
      <c r="A914" s="9">
        <v>913</v>
      </c>
      <c r="B914" s="14" t="s">
        <v>6453</v>
      </c>
      <c r="C914" s="15">
        <v>45150</v>
      </c>
      <c r="D914" s="15">
        <v>45154</v>
      </c>
      <c r="E914" s="10" t="s">
        <v>44</v>
      </c>
      <c r="F914" s="10" t="s">
        <v>3989</v>
      </c>
      <c r="G914" s="10" t="s">
        <v>3990</v>
      </c>
      <c r="H914" s="10" t="s">
        <v>22</v>
      </c>
      <c r="I914" s="10" t="s">
        <v>23</v>
      </c>
      <c r="J914" s="10" t="s">
        <v>114</v>
      </c>
      <c r="K914" s="10" t="s">
        <v>38</v>
      </c>
      <c r="L914" s="10">
        <v>94122</v>
      </c>
      <c r="M914" s="10" t="s">
        <v>39</v>
      </c>
      <c r="N914" s="10" t="str">
        <f>_xlfn.XLOOKUP($M:$M,People!$B:$B,People!A:A)</f>
        <v>Sadie Pawthorne</v>
      </c>
      <c r="O914" s="10" t="s">
        <v>4550</v>
      </c>
      <c r="P914" s="10" t="str">
        <f>VLOOKUP(O914,Products!$A:$E,3,FALSE)</f>
        <v>HP</v>
      </c>
      <c r="Q914" s="31">
        <f>INDEX(Products!$E:$E,MATCH(O914,Products!$A:$A,0))</f>
        <v>0.27</v>
      </c>
      <c r="R914" s="10" t="s">
        <v>64</v>
      </c>
      <c r="S914" s="10" t="s">
        <v>65</v>
      </c>
      <c r="T914" s="10" t="s">
        <v>4551</v>
      </c>
      <c r="U914" s="12">
        <v>806.33600000000001</v>
      </c>
      <c r="V914" s="12">
        <v>8</v>
      </c>
      <c r="W914" s="12">
        <v>0.2</v>
      </c>
      <c r="X914" s="12">
        <v>50.396000000000015</v>
      </c>
    </row>
    <row r="915" spans="1:24" ht="14" x14ac:dyDescent="0.3">
      <c r="A915" s="9">
        <v>914</v>
      </c>
      <c r="B915" s="14" t="s">
        <v>6457</v>
      </c>
      <c r="C915" s="15">
        <v>45153</v>
      </c>
      <c r="D915" s="15">
        <v>45157</v>
      </c>
      <c r="E915" s="10" t="s">
        <v>44</v>
      </c>
      <c r="F915" s="10" t="s">
        <v>1546</v>
      </c>
      <c r="G915" s="10" t="s">
        <v>1547</v>
      </c>
      <c r="H915" s="10" t="s">
        <v>22</v>
      </c>
      <c r="I915" s="10" t="s">
        <v>23</v>
      </c>
      <c r="J915" s="10" t="s">
        <v>114</v>
      </c>
      <c r="K915" s="10" t="s">
        <v>38</v>
      </c>
      <c r="L915" s="10">
        <v>94122</v>
      </c>
      <c r="M915" s="10" t="s">
        <v>39</v>
      </c>
      <c r="N915" s="10" t="str">
        <f>_xlfn.XLOOKUP($M:$M,People!$B:$B,People!A:A)</f>
        <v>Sadie Pawthorne</v>
      </c>
      <c r="O915" s="10" t="s">
        <v>3934</v>
      </c>
      <c r="P915" s="10" t="str">
        <f>VLOOKUP(O915,Products!$A:$E,3,FALSE)</f>
        <v>Canon</v>
      </c>
      <c r="Q915" s="31">
        <f>INDEX(Products!$E:$E,MATCH(O915,Products!$A:$A,0))</f>
        <v>0.28000000000000003</v>
      </c>
      <c r="R915" s="10" t="s">
        <v>28</v>
      </c>
      <c r="S915" s="10" t="s">
        <v>32</v>
      </c>
      <c r="T915" s="10" t="s">
        <v>3935</v>
      </c>
      <c r="U915" s="12">
        <v>195.136</v>
      </c>
      <c r="V915" s="12">
        <v>4</v>
      </c>
      <c r="W915" s="12">
        <v>0.2</v>
      </c>
      <c r="X915" s="12">
        <v>-12.196000000000005</v>
      </c>
    </row>
    <row r="916" spans="1:24" ht="14" x14ac:dyDescent="0.3">
      <c r="A916" s="9">
        <v>915</v>
      </c>
      <c r="B916" s="14" t="s">
        <v>6457</v>
      </c>
      <c r="C916" s="15">
        <v>45153</v>
      </c>
      <c r="D916" s="15">
        <v>45157</v>
      </c>
      <c r="E916" s="10" t="s">
        <v>44</v>
      </c>
      <c r="F916" s="10" t="s">
        <v>1546</v>
      </c>
      <c r="G916" s="10" t="s">
        <v>1547</v>
      </c>
      <c r="H916" s="10" t="s">
        <v>22</v>
      </c>
      <c r="I916" s="10" t="s">
        <v>23</v>
      </c>
      <c r="J916" s="10" t="s">
        <v>114</v>
      </c>
      <c r="K916" s="10" t="s">
        <v>38</v>
      </c>
      <c r="L916" s="10">
        <v>94122</v>
      </c>
      <c r="M916" s="10" t="s">
        <v>39</v>
      </c>
      <c r="N916" s="10" t="str">
        <f>_xlfn.XLOOKUP($M:$M,People!$B:$B,People!A:A)</f>
        <v>Sadie Pawthorne</v>
      </c>
      <c r="O916" s="10" t="s">
        <v>1809</v>
      </c>
      <c r="P916" s="10" t="str">
        <f>VLOOKUP(O916,Products!$A:$E,3,FALSE)</f>
        <v>Logitech</v>
      </c>
      <c r="Q916" s="31">
        <f>INDEX(Products!$E:$E,MATCH(O916,Products!$A:$A,0))</f>
        <v>0.28999999999999998</v>
      </c>
      <c r="R916" s="10" t="s">
        <v>41</v>
      </c>
      <c r="S916" s="10" t="s">
        <v>71</v>
      </c>
      <c r="T916" s="10" t="s">
        <v>1810</v>
      </c>
      <c r="U916" s="12">
        <v>152.91</v>
      </c>
      <c r="V916" s="12">
        <v>3</v>
      </c>
      <c r="W916" s="12">
        <v>0</v>
      </c>
      <c r="X916" s="12">
        <v>42.814799999999998</v>
      </c>
    </row>
    <row r="917" spans="1:24" ht="14" x14ac:dyDescent="0.3">
      <c r="A917" s="9">
        <v>916</v>
      </c>
      <c r="B917" s="14" t="s">
        <v>6458</v>
      </c>
      <c r="C917" s="15">
        <v>45153</v>
      </c>
      <c r="D917" s="15">
        <v>45155</v>
      </c>
      <c r="E917" s="10" t="s">
        <v>168</v>
      </c>
      <c r="F917" s="10" t="s">
        <v>2727</v>
      </c>
      <c r="G917" s="10" t="s">
        <v>2728</v>
      </c>
      <c r="H917" s="10" t="s">
        <v>22</v>
      </c>
      <c r="I917" s="10" t="s">
        <v>23</v>
      </c>
      <c r="J917" s="10" t="s">
        <v>5201</v>
      </c>
      <c r="K917" s="10" t="s">
        <v>48</v>
      </c>
      <c r="L917" s="10">
        <v>33021</v>
      </c>
      <c r="M917" s="10" t="s">
        <v>26</v>
      </c>
      <c r="N917" s="10" t="str">
        <f>_xlfn.XLOOKUP($M:$M,People!$B:$B,People!A:A)</f>
        <v>Fred Suzuki</v>
      </c>
      <c r="O917" s="10" t="s">
        <v>1716</v>
      </c>
      <c r="P917" s="10" t="str">
        <f>VLOOKUP(O917,Products!$A:$E,3,FALSE)</f>
        <v>Avery</v>
      </c>
      <c r="Q917" s="31">
        <f>INDEX(Products!$E:$E,MATCH(O917,Products!$A:$A,0))</f>
        <v>0.33</v>
      </c>
      <c r="R917" s="10" t="s">
        <v>41</v>
      </c>
      <c r="S917" s="10" t="s">
        <v>71</v>
      </c>
      <c r="T917" s="10" t="s">
        <v>1717</v>
      </c>
      <c r="U917" s="12">
        <v>152.24</v>
      </c>
      <c r="V917" s="12">
        <v>5</v>
      </c>
      <c r="W917" s="12">
        <v>0.2</v>
      </c>
      <c r="X917" s="12">
        <v>17.126999999999988</v>
      </c>
    </row>
    <row r="918" spans="1:24" ht="14" x14ac:dyDescent="0.3">
      <c r="A918" s="9">
        <v>917</v>
      </c>
      <c r="B918" s="14" t="s">
        <v>6459</v>
      </c>
      <c r="C918" s="15">
        <v>45153</v>
      </c>
      <c r="D918" s="15">
        <v>45156</v>
      </c>
      <c r="E918" s="10" t="s">
        <v>168</v>
      </c>
      <c r="F918" s="10" t="s">
        <v>2727</v>
      </c>
      <c r="G918" s="10" t="s">
        <v>2728</v>
      </c>
      <c r="H918" s="10" t="s">
        <v>22</v>
      </c>
      <c r="I918" s="10" t="s">
        <v>23</v>
      </c>
      <c r="J918" s="10" t="s">
        <v>655</v>
      </c>
      <c r="K918" s="10" t="s">
        <v>656</v>
      </c>
      <c r="L918" s="10">
        <v>6824</v>
      </c>
      <c r="M918" s="10" t="s">
        <v>133</v>
      </c>
      <c r="N918" s="10" t="str">
        <f>_xlfn.XLOOKUP($M:$M,People!$B:$B,People!A:A)</f>
        <v>Chuck Magee</v>
      </c>
      <c r="O918" s="10" t="s">
        <v>1807</v>
      </c>
      <c r="P918" s="10" t="str">
        <f>VLOOKUP(O918,Products!$A:$E,3,FALSE)</f>
        <v>3M</v>
      </c>
      <c r="Q918" s="31">
        <f>INDEX(Products!$E:$E,MATCH(O918,Products!$A:$A,0))</f>
        <v>0.3</v>
      </c>
      <c r="R918" s="10" t="s">
        <v>41</v>
      </c>
      <c r="S918" s="10" t="s">
        <v>68</v>
      </c>
      <c r="T918" s="10" t="s">
        <v>1808</v>
      </c>
      <c r="U918" s="12">
        <v>62.94</v>
      </c>
      <c r="V918" s="12">
        <v>3</v>
      </c>
      <c r="W918" s="12">
        <v>0</v>
      </c>
      <c r="X918" s="12">
        <v>30.211199999999998</v>
      </c>
    </row>
    <row r="919" spans="1:24" ht="14" x14ac:dyDescent="0.3">
      <c r="A919" s="9">
        <v>918</v>
      </c>
      <c r="B919" s="14" t="s">
        <v>6457</v>
      </c>
      <c r="C919" s="15">
        <v>45153</v>
      </c>
      <c r="D919" s="15">
        <v>45157</v>
      </c>
      <c r="E919" s="10" t="s">
        <v>44</v>
      </c>
      <c r="F919" s="10" t="s">
        <v>1546</v>
      </c>
      <c r="G919" s="10" t="s">
        <v>1547</v>
      </c>
      <c r="H919" s="10" t="s">
        <v>22</v>
      </c>
      <c r="I919" s="10" t="s">
        <v>23</v>
      </c>
      <c r="J919" s="10" t="s">
        <v>114</v>
      </c>
      <c r="K919" s="10" t="s">
        <v>38</v>
      </c>
      <c r="L919" s="10">
        <v>94122</v>
      </c>
      <c r="M919" s="10" t="s">
        <v>39</v>
      </c>
      <c r="N919" s="10" t="str">
        <f>_xlfn.XLOOKUP($M:$M,People!$B:$B,People!A:A)</f>
        <v>Sadie Pawthorne</v>
      </c>
      <c r="O919" s="10" t="s">
        <v>321</v>
      </c>
      <c r="P919" s="10" t="str">
        <f>VLOOKUP(O919,Products!$A:$E,3,FALSE)</f>
        <v>Avery</v>
      </c>
      <c r="Q919" s="31">
        <f>INDEX(Products!$E:$E,MATCH(O919,Products!$A:$A,0))</f>
        <v>0.31</v>
      </c>
      <c r="R919" s="10" t="s">
        <v>41</v>
      </c>
      <c r="S919" s="10" t="s">
        <v>68</v>
      </c>
      <c r="T919" s="10" t="s">
        <v>322</v>
      </c>
      <c r="U919" s="12">
        <v>17.856000000000002</v>
      </c>
      <c r="V919" s="12">
        <v>4</v>
      </c>
      <c r="W919" s="12">
        <v>0.2</v>
      </c>
      <c r="X919" s="12">
        <v>6.2495999999999992</v>
      </c>
    </row>
    <row r="920" spans="1:24" ht="14" x14ac:dyDescent="0.3">
      <c r="A920" s="9">
        <v>919</v>
      </c>
      <c r="B920" s="14" t="s">
        <v>6460</v>
      </c>
      <c r="C920" s="15">
        <v>45153</v>
      </c>
      <c r="D920" s="15">
        <v>45156</v>
      </c>
      <c r="E920" s="10" t="s">
        <v>168</v>
      </c>
      <c r="F920" s="10" t="s">
        <v>1245</v>
      </c>
      <c r="G920" s="10" t="s">
        <v>1246</v>
      </c>
      <c r="H920" s="10" t="s">
        <v>22</v>
      </c>
      <c r="I920" s="10" t="s">
        <v>23</v>
      </c>
      <c r="J920" s="10" t="s">
        <v>714</v>
      </c>
      <c r="K920" s="10" t="s">
        <v>94</v>
      </c>
      <c r="L920" s="10">
        <v>75081</v>
      </c>
      <c r="M920" s="10" t="s">
        <v>95</v>
      </c>
      <c r="N920" s="10" t="str">
        <f>_xlfn.XLOOKUP($M:$M,People!$B:$B,People!A:A)</f>
        <v>Roxanne Rodriguez</v>
      </c>
      <c r="O920" s="10" t="s">
        <v>2041</v>
      </c>
      <c r="P920" s="10" t="str">
        <f>VLOOKUP(O920,Products!$A:$E,3,FALSE)</f>
        <v>Avery</v>
      </c>
      <c r="Q920" s="31">
        <f>INDEX(Products!$E:$E,MATCH(O920,Products!$A:$A,0))</f>
        <v>0.25</v>
      </c>
      <c r="R920" s="10" t="s">
        <v>41</v>
      </c>
      <c r="S920" s="10" t="s">
        <v>68</v>
      </c>
      <c r="T920" s="10" t="s">
        <v>2042</v>
      </c>
      <c r="U920" s="12">
        <v>30.959999999999994</v>
      </c>
      <c r="V920" s="12">
        <v>8</v>
      </c>
      <c r="W920" s="12">
        <v>0.8</v>
      </c>
      <c r="X920" s="12">
        <v>-52.632000000000019</v>
      </c>
    </row>
    <row r="921" spans="1:24" ht="14" x14ac:dyDescent="0.3">
      <c r="A921" s="9">
        <v>920</v>
      </c>
      <c r="B921" s="14" t="s">
        <v>6457</v>
      </c>
      <c r="C921" s="15">
        <v>45153</v>
      </c>
      <c r="D921" s="15">
        <v>45157</v>
      </c>
      <c r="E921" s="10" t="s">
        <v>44</v>
      </c>
      <c r="F921" s="10" t="s">
        <v>1546</v>
      </c>
      <c r="G921" s="10" t="s">
        <v>1547</v>
      </c>
      <c r="H921" s="10" t="s">
        <v>22</v>
      </c>
      <c r="I921" s="10" t="s">
        <v>23</v>
      </c>
      <c r="J921" s="10" t="s">
        <v>114</v>
      </c>
      <c r="K921" s="10" t="s">
        <v>38</v>
      </c>
      <c r="L921" s="10">
        <v>94122</v>
      </c>
      <c r="M921" s="10" t="s">
        <v>39</v>
      </c>
      <c r="N921" s="10" t="str">
        <f>_xlfn.XLOOKUP($M:$M,People!$B:$B,People!A:A)</f>
        <v>Sadie Pawthorne</v>
      </c>
      <c r="O921" s="10" t="s">
        <v>2041</v>
      </c>
      <c r="P921" s="10" t="str">
        <f>VLOOKUP(O921,Products!$A:$E,3,FALSE)</f>
        <v>Avery</v>
      </c>
      <c r="Q921" s="31">
        <f>INDEX(Products!$E:$E,MATCH(O921,Products!$A:$A,0))</f>
        <v>0.25</v>
      </c>
      <c r="R921" s="10" t="s">
        <v>41</v>
      </c>
      <c r="S921" s="10" t="s">
        <v>68</v>
      </c>
      <c r="T921" s="10" t="s">
        <v>2042</v>
      </c>
      <c r="U921" s="12">
        <v>46.440000000000005</v>
      </c>
      <c r="V921" s="12">
        <v>3</v>
      </c>
      <c r="W921" s="12">
        <v>0.2</v>
      </c>
      <c r="X921" s="12">
        <v>15.092999999999998</v>
      </c>
    </row>
    <row r="922" spans="1:24" ht="14" x14ac:dyDescent="0.3">
      <c r="A922" s="9">
        <v>921</v>
      </c>
      <c r="B922" s="14" t="s">
        <v>6457</v>
      </c>
      <c r="C922" s="15">
        <v>45153</v>
      </c>
      <c r="D922" s="15">
        <v>45157</v>
      </c>
      <c r="E922" s="10" t="s">
        <v>44</v>
      </c>
      <c r="F922" s="10" t="s">
        <v>1546</v>
      </c>
      <c r="G922" s="10" t="s">
        <v>1547</v>
      </c>
      <c r="H922" s="10" t="s">
        <v>22</v>
      </c>
      <c r="I922" s="10" t="s">
        <v>23</v>
      </c>
      <c r="J922" s="10" t="s">
        <v>114</v>
      </c>
      <c r="K922" s="10" t="s">
        <v>38</v>
      </c>
      <c r="L922" s="10">
        <v>94122</v>
      </c>
      <c r="M922" s="10" t="s">
        <v>39</v>
      </c>
      <c r="N922" s="10" t="str">
        <f>_xlfn.XLOOKUP($M:$M,People!$B:$B,People!A:A)</f>
        <v>Sadie Pawthorne</v>
      </c>
      <c r="O922" s="10" t="s">
        <v>3536</v>
      </c>
      <c r="P922" s="10" t="str">
        <f>VLOOKUP(O922,Products!$A:$E,3,FALSE)</f>
        <v>Office Depot</v>
      </c>
      <c r="Q922" s="31">
        <f>INDEX(Products!$E:$E,MATCH(O922,Products!$A:$A,0))</f>
        <v>0.34</v>
      </c>
      <c r="R922" s="10" t="s">
        <v>41</v>
      </c>
      <c r="S922" s="10" t="s">
        <v>82</v>
      </c>
      <c r="T922" s="10" t="s">
        <v>3537</v>
      </c>
      <c r="U922" s="12">
        <v>92.94</v>
      </c>
      <c r="V922" s="12">
        <v>3</v>
      </c>
      <c r="W922" s="12">
        <v>0</v>
      </c>
      <c r="X922" s="12">
        <v>41.822999999999993</v>
      </c>
    </row>
    <row r="923" spans="1:24" ht="14" x14ac:dyDescent="0.3">
      <c r="A923" s="9">
        <v>922</v>
      </c>
      <c r="B923" s="14" t="s">
        <v>6458</v>
      </c>
      <c r="C923" s="15">
        <v>45153</v>
      </c>
      <c r="D923" s="15">
        <v>45155</v>
      </c>
      <c r="E923" s="10" t="s">
        <v>168</v>
      </c>
      <c r="F923" s="10" t="s">
        <v>2727</v>
      </c>
      <c r="G923" s="10" t="s">
        <v>2728</v>
      </c>
      <c r="H923" s="10" t="s">
        <v>22</v>
      </c>
      <c r="I923" s="10" t="s">
        <v>23</v>
      </c>
      <c r="J923" s="10" t="s">
        <v>5201</v>
      </c>
      <c r="K923" s="10" t="s">
        <v>48</v>
      </c>
      <c r="L923" s="10">
        <v>33021</v>
      </c>
      <c r="M923" s="10" t="s">
        <v>26</v>
      </c>
      <c r="N923" s="10" t="str">
        <f>_xlfn.XLOOKUP($M:$M,People!$B:$B,People!A:A)</f>
        <v>Fred Suzuki</v>
      </c>
      <c r="O923" s="10" t="s">
        <v>5858</v>
      </c>
      <c r="P923" s="10" t="str">
        <f>VLOOKUP(O923,Products!$A:$E,3,FALSE)</f>
        <v>IKEA</v>
      </c>
      <c r="Q923" s="31">
        <f>INDEX(Products!$E:$E,MATCH(O923,Products!$A:$A,0))</f>
        <v>0.32</v>
      </c>
      <c r="R923" s="10" t="s">
        <v>41</v>
      </c>
      <c r="S923" s="10" t="s">
        <v>82</v>
      </c>
      <c r="T923" s="10" t="s">
        <v>5859</v>
      </c>
      <c r="U923" s="12">
        <v>91.360000000000014</v>
      </c>
      <c r="V923" s="12">
        <v>5</v>
      </c>
      <c r="W923" s="12">
        <v>0.2</v>
      </c>
      <c r="X923" s="12">
        <v>29.691999999999993</v>
      </c>
    </row>
    <row r="924" spans="1:24" ht="14" x14ac:dyDescent="0.3">
      <c r="A924" s="9">
        <v>923</v>
      </c>
      <c r="B924" s="14" t="s">
        <v>6461</v>
      </c>
      <c r="C924" s="15">
        <v>45154</v>
      </c>
      <c r="D924" s="15">
        <v>45158</v>
      </c>
      <c r="E924" s="10" t="s">
        <v>44</v>
      </c>
      <c r="F924" s="10" t="s">
        <v>476</v>
      </c>
      <c r="G924" s="10" t="s">
        <v>477</v>
      </c>
      <c r="H924" s="10" t="s">
        <v>22</v>
      </c>
      <c r="I924" s="10" t="s">
        <v>23</v>
      </c>
      <c r="J924" s="10" t="s">
        <v>131</v>
      </c>
      <c r="K924" s="10" t="s">
        <v>132</v>
      </c>
      <c r="L924" s="10">
        <v>19143</v>
      </c>
      <c r="M924" s="10" t="s">
        <v>133</v>
      </c>
      <c r="N924" s="10" t="str">
        <f>_xlfn.XLOOKUP($M:$M,People!$B:$B,People!A:A)</f>
        <v>Chuck Magee</v>
      </c>
      <c r="O924" s="10" t="s">
        <v>73</v>
      </c>
      <c r="P924" s="10" t="str">
        <f>VLOOKUP(O924,Products!$A:$E,3,FALSE)</f>
        <v>IKEA</v>
      </c>
      <c r="Q924" s="31">
        <f>INDEX(Products!$E:$E,MATCH(O924,Products!$A:$A,0))</f>
        <v>0.34</v>
      </c>
      <c r="R924" s="10" t="s">
        <v>28</v>
      </c>
      <c r="S924" s="10" t="s">
        <v>50</v>
      </c>
      <c r="T924" s="10" t="s">
        <v>74</v>
      </c>
      <c r="U924" s="12">
        <v>853.09199999999987</v>
      </c>
      <c r="V924" s="12">
        <v>6</v>
      </c>
      <c r="W924" s="12">
        <v>0.4</v>
      </c>
      <c r="X924" s="12">
        <v>-227.49120000000016</v>
      </c>
    </row>
    <row r="925" spans="1:24" ht="14" x14ac:dyDescent="0.3">
      <c r="A925" s="9">
        <v>924</v>
      </c>
      <c r="B925" s="14" t="s">
        <v>6462</v>
      </c>
      <c r="C925" s="15">
        <v>45155</v>
      </c>
      <c r="D925" s="15">
        <v>45159</v>
      </c>
      <c r="E925" s="10" t="s">
        <v>44</v>
      </c>
      <c r="F925" s="10" t="s">
        <v>1033</v>
      </c>
      <c r="G925" s="10" t="s">
        <v>1034</v>
      </c>
      <c r="H925" s="10" t="s">
        <v>36</v>
      </c>
      <c r="I925" s="10" t="s">
        <v>23</v>
      </c>
      <c r="J925" s="10" t="s">
        <v>4072</v>
      </c>
      <c r="K925" s="10" t="s">
        <v>1479</v>
      </c>
      <c r="L925" s="10">
        <v>72209</v>
      </c>
      <c r="M925" s="10" t="s">
        <v>26</v>
      </c>
      <c r="N925" s="10" t="str">
        <f>_xlfn.XLOOKUP($M:$M,People!$B:$B,People!A:A)</f>
        <v>Fred Suzuki</v>
      </c>
      <c r="O925" s="10" t="s">
        <v>4383</v>
      </c>
      <c r="P925" s="10" t="str">
        <f>VLOOKUP(O925,Products!$A:$E,3,FALSE)</f>
        <v>3M</v>
      </c>
      <c r="Q925" s="31">
        <f>INDEX(Products!$E:$E,MATCH(O925,Products!$A:$A,0))</f>
        <v>0.28000000000000003</v>
      </c>
      <c r="R925" s="10" t="s">
        <v>41</v>
      </c>
      <c r="S925" s="10" t="s">
        <v>68</v>
      </c>
      <c r="T925" s="10" t="s">
        <v>1066</v>
      </c>
      <c r="U925" s="12">
        <v>17.96</v>
      </c>
      <c r="V925" s="12">
        <v>4</v>
      </c>
      <c r="W925" s="12">
        <v>0</v>
      </c>
      <c r="X925" s="12">
        <v>8.2615999999999996</v>
      </c>
    </row>
    <row r="926" spans="1:24" ht="14" x14ac:dyDescent="0.3">
      <c r="A926" s="9">
        <v>925</v>
      </c>
      <c r="B926" s="14" t="s">
        <v>6462</v>
      </c>
      <c r="C926" s="15">
        <v>45155</v>
      </c>
      <c r="D926" s="15">
        <v>45159</v>
      </c>
      <c r="E926" s="10" t="s">
        <v>44</v>
      </c>
      <c r="F926" s="10" t="s">
        <v>1033</v>
      </c>
      <c r="G926" s="10" t="s">
        <v>1034</v>
      </c>
      <c r="H926" s="10" t="s">
        <v>36</v>
      </c>
      <c r="I926" s="10" t="s">
        <v>23</v>
      </c>
      <c r="J926" s="10" t="s">
        <v>4072</v>
      </c>
      <c r="K926" s="10" t="s">
        <v>1479</v>
      </c>
      <c r="L926" s="10">
        <v>72209</v>
      </c>
      <c r="M926" s="10" t="s">
        <v>26</v>
      </c>
      <c r="N926" s="10" t="str">
        <f>_xlfn.XLOOKUP($M:$M,People!$B:$B,People!A:A)</f>
        <v>Fred Suzuki</v>
      </c>
      <c r="O926" s="10" t="s">
        <v>3532</v>
      </c>
      <c r="P926" s="10" t="str">
        <f>VLOOKUP(O926,Products!$A:$E,3,FALSE)</f>
        <v>Samsung</v>
      </c>
      <c r="Q926" s="31">
        <f>INDEX(Products!$E:$E,MATCH(O926,Products!$A:$A,0))</f>
        <v>0.33</v>
      </c>
      <c r="R926" s="10" t="s">
        <v>41</v>
      </c>
      <c r="S926" s="10" t="s">
        <v>240</v>
      </c>
      <c r="T926" s="10" t="s">
        <v>3533</v>
      </c>
      <c r="U926" s="12">
        <v>12.67</v>
      </c>
      <c r="V926" s="12">
        <v>7</v>
      </c>
      <c r="W926" s="12">
        <v>0</v>
      </c>
      <c r="X926" s="12">
        <v>4.5611999999999995</v>
      </c>
    </row>
    <row r="927" spans="1:24" ht="14" x14ac:dyDescent="0.3">
      <c r="A927" s="9">
        <v>926</v>
      </c>
      <c r="B927" s="14" t="s">
        <v>6462</v>
      </c>
      <c r="C927" s="15">
        <v>45155</v>
      </c>
      <c r="D927" s="15">
        <v>45159</v>
      </c>
      <c r="E927" s="10" t="s">
        <v>44</v>
      </c>
      <c r="F927" s="10" t="s">
        <v>1033</v>
      </c>
      <c r="G927" s="10" t="s">
        <v>1034</v>
      </c>
      <c r="H927" s="10" t="s">
        <v>36</v>
      </c>
      <c r="I927" s="10" t="s">
        <v>23</v>
      </c>
      <c r="J927" s="10" t="s">
        <v>4072</v>
      </c>
      <c r="K927" s="10" t="s">
        <v>1479</v>
      </c>
      <c r="L927" s="10">
        <v>72209</v>
      </c>
      <c r="M927" s="10" t="s">
        <v>26</v>
      </c>
      <c r="N927" s="10" t="str">
        <f>_xlfn.XLOOKUP($M:$M,People!$B:$B,People!A:A)</f>
        <v>Fred Suzuki</v>
      </c>
      <c r="O927" s="10" t="s">
        <v>3682</v>
      </c>
      <c r="P927" s="10" t="str">
        <f>VLOOKUP(O927,Products!$A:$E,3,FALSE)</f>
        <v>Dell</v>
      </c>
      <c r="Q927" s="31">
        <f>INDEX(Products!$E:$E,MATCH(O927,Products!$A:$A,0))</f>
        <v>0.34</v>
      </c>
      <c r="R927" s="10" t="s">
        <v>41</v>
      </c>
      <c r="S927" s="10" t="s">
        <v>82</v>
      </c>
      <c r="T927" s="10" t="s">
        <v>3683</v>
      </c>
      <c r="U927" s="12">
        <v>114.2</v>
      </c>
      <c r="V927" s="12">
        <v>5</v>
      </c>
      <c r="W927" s="12">
        <v>0</v>
      </c>
      <c r="X927" s="12">
        <v>52.531999999999996</v>
      </c>
    </row>
    <row r="928" spans="1:24" ht="14" x14ac:dyDescent="0.3">
      <c r="A928" s="9">
        <v>927</v>
      </c>
      <c r="B928" s="14" t="s">
        <v>6463</v>
      </c>
      <c r="C928" s="15">
        <v>45155</v>
      </c>
      <c r="D928" s="15">
        <v>45161</v>
      </c>
      <c r="E928" s="10" t="s">
        <v>44</v>
      </c>
      <c r="F928" s="10" t="s">
        <v>121</v>
      </c>
      <c r="G928" s="10" t="s">
        <v>122</v>
      </c>
      <c r="H928" s="10" t="s">
        <v>36</v>
      </c>
      <c r="I928" s="10" t="s">
        <v>23</v>
      </c>
      <c r="J928" s="10" t="s">
        <v>165</v>
      </c>
      <c r="K928" s="10" t="s">
        <v>94</v>
      </c>
      <c r="L928" s="10">
        <v>77095</v>
      </c>
      <c r="M928" s="10" t="s">
        <v>95</v>
      </c>
      <c r="N928" s="10" t="str">
        <f>_xlfn.XLOOKUP($M:$M,People!$B:$B,People!A:A)</f>
        <v>Roxanne Rodriguez</v>
      </c>
      <c r="O928" s="10" t="s">
        <v>3200</v>
      </c>
      <c r="P928" s="10" t="str">
        <f>VLOOKUP(O928,Products!$A:$E,3,FALSE)</f>
        <v>Staples</v>
      </c>
      <c r="Q928" s="31">
        <f>INDEX(Products!$E:$E,MATCH(O928,Products!$A:$A,0))</f>
        <v>0.35</v>
      </c>
      <c r="R928" s="10" t="s">
        <v>41</v>
      </c>
      <c r="S928" s="10" t="s">
        <v>82</v>
      </c>
      <c r="T928" s="10" t="s">
        <v>3201</v>
      </c>
      <c r="U928" s="12">
        <v>15.552000000000003</v>
      </c>
      <c r="V928" s="12">
        <v>3</v>
      </c>
      <c r="W928" s="12">
        <v>0.2</v>
      </c>
      <c r="X928" s="12">
        <v>5.4432</v>
      </c>
    </row>
    <row r="929" spans="1:24" ht="14" x14ac:dyDescent="0.3">
      <c r="A929" s="9">
        <v>928</v>
      </c>
      <c r="B929" s="14" t="s">
        <v>6462</v>
      </c>
      <c r="C929" s="15">
        <v>45155</v>
      </c>
      <c r="D929" s="15">
        <v>45159</v>
      </c>
      <c r="E929" s="10" t="s">
        <v>44</v>
      </c>
      <c r="F929" s="10" t="s">
        <v>1033</v>
      </c>
      <c r="G929" s="10" t="s">
        <v>1034</v>
      </c>
      <c r="H929" s="10" t="s">
        <v>36</v>
      </c>
      <c r="I929" s="10" t="s">
        <v>23</v>
      </c>
      <c r="J929" s="10" t="s">
        <v>4072</v>
      </c>
      <c r="K929" s="10" t="s">
        <v>1479</v>
      </c>
      <c r="L929" s="10">
        <v>72209</v>
      </c>
      <c r="M929" s="10" t="s">
        <v>26</v>
      </c>
      <c r="N929" s="10" t="str">
        <f>_xlfn.XLOOKUP($M:$M,People!$B:$B,People!A:A)</f>
        <v>Fred Suzuki</v>
      </c>
      <c r="O929" s="10" t="s">
        <v>421</v>
      </c>
      <c r="P929" s="10" t="str">
        <f>VLOOKUP(O929,Products!$A:$E,3,FALSE)</f>
        <v>Office Depot</v>
      </c>
      <c r="Q929" s="31">
        <f>INDEX(Products!$E:$E,MATCH(O929,Products!$A:$A,0))</f>
        <v>0.36</v>
      </c>
      <c r="R929" s="10" t="s">
        <v>64</v>
      </c>
      <c r="S929" s="10" t="s">
        <v>144</v>
      </c>
      <c r="T929" s="10" t="s">
        <v>422</v>
      </c>
      <c r="U929" s="12">
        <v>339.96</v>
      </c>
      <c r="V929" s="12">
        <v>4</v>
      </c>
      <c r="W929" s="12">
        <v>0</v>
      </c>
      <c r="X929" s="12">
        <v>122.38559999999998</v>
      </c>
    </row>
    <row r="930" spans="1:24" ht="14" x14ac:dyDescent="0.3">
      <c r="A930" s="9">
        <v>929</v>
      </c>
      <c r="B930" s="14" t="s">
        <v>6464</v>
      </c>
      <c r="C930" s="15">
        <v>45157</v>
      </c>
      <c r="D930" s="15">
        <v>45164</v>
      </c>
      <c r="E930" s="10" t="s">
        <v>44</v>
      </c>
      <c r="F930" s="10" t="s">
        <v>215</v>
      </c>
      <c r="G930" s="10" t="s">
        <v>216</v>
      </c>
      <c r="H930" s="10" t="s">
        <v>22</v>
      </c>
      <c r="I930" s="10" t="s">
        <v>23</v>
      </c>
      <c r="J930" s="10" t="s">
        <v>2732</v>
      </c>
      <c r="K930" s="10" t="s">
        <v>1479</v>
      </c>
      <c r="L930" s="10">
        <v>72401</v>
      </c>
      <c r="M930" s="10" t="s">
        <v>26</v>
      </c>
      <c r="N930" s="10" t="str">
        <f>_xlfn.XLOOKUP($M:$M,People!$B:$B,People!A:A)</f>
        <v>Fred Suzuki</v>
      </c>
      <c r="O930" s="10" t="s">
        <v>5187</v>
      </c>
      <c r="P930" s="10" t="str">
        <f>VLOOKUP(O930,Products!$A:$E,3,FALSE)</f>
        <v>Staples</v>
      </c>
      <c r="Q930" s="31">
        <f>INDEX(Products!$E:$E,MATCH(O930,Products!$A:$A,0))</f>
        <v>0.39</v>
      </c>
      <c r="R930" s="10" t="s">
        <v>28</v>
      </c>
      <c r="S930" s="10" t="s">
        <v>29</v>
      </c>
      <c r="T930" s="10" t="s">
        <v>5188</v>
      </c>
      <c r="U930" s="12">
        <v>638.82000000000005</v>
      </c>
      <c r="V930" s="12">
        <v>9</v>
      </c>
      <c r="W930" s="12">
        <v>0</v>
      </c>
      <c r="X930" s="12">
        <v>172.48140000000001</v>
      </c>
    </row>
    <row r="931" spans="1:24" ht="14" x14ac:dyDescent="0.3">
      <c r="A931" s="9">
        <v>930</v>
      </c>
      <c r="B931" s="14" t="s">
        <v>6465</v>
      </c>
      <c r="C931" s="15">
        <v>45157</v>
      </c>
      <c r="D931" s="15">
        <v>45159</v>
      </c>
      <c r="E931" s="10" t="s">
        <v>19</v>
      </c>
      <c r="F931" s="10" t="s">
        <v>4851</v>
      </c>
      <c r="G931" s="10" t="s">
        <v>4852</v>
      </c>
      <c r="H931" s="10" t="s">
        <v>36</v>
      </c>
      <c r="I931" s="10" t="s">
        <v>23</v>
      </c>
      <c r="J931" s="10" t="s">
        <v>37</v>
      </c>
      <c r="K931" s="10" t="s">
        <v>38</v>
      </c>
      <c r="L931" s="10">
        <v>90045</v>
      </c>
      <c r="M931" s="10" t="s">
        <v>39</v>
      </c>
      <c r="N931" s="10" t="str">
        <f>_xlfn.XLOOKUP($M:$M,People!$B:$B,People!A:A)</f>
        <v>Sadie Pawthorne</v>
      </c>
      <c r="O931" s="10" t="s">
        <v>1605</v>
      </c>
      <c r="P931" s="10" t="str">
        <f>VLOOKUP(O931,Products!$A:$E,3,FALSE)</f>
        <v>Office Depot</v>
      </c>
      <c r="Q931" s="31">
        <f>INDEX(Products!$E:$E,MATCH(O931,Products!$A:$A,0))</f>
        <v>0.26</v>
      </c>
      <c r="R931" s="10" t="s">
        <v>28</v>
      </c>
      <c r="S931" s="10" t="s">
        <v>58</v>
      </c>
      <c r="T931" s="10" t="s">
        <v>1606</v>
      </c>
      <c r="U931" s="12">
        <v>289.24</v>
      </c>
      <c r="V931" s="12">
        <v>7</v>
      </c>
      <c r="W931" s="12">
        <v>0</v>
      </c>
      <c r="X931" s="12">
        <v>26.031600000000012</v>
      </c>
    </row>
    <row r="932" spans="1:24" ht="14" x14ac:dyDescent="0.3">
      <c r="A932" s="9">
        <v>931</v>
      </c>
      <c r="B932" s="14" t="s">
        <v>6466</v>
      </c>
      <c r="C932" s="15">
        <v>45157</v>
      </c>
      <c r="D932" s="15">
        <v>45162</v>
      </c>
      <c r="E932" s="10" t="s">
        <v>44</v>
      </c>
      <c r="F932" s="10" t="s">
        <v>4166</v>
      </c>
      <c r="G932" s="10" t="s">
        <v>4167</v>
      </c>
      <c r="H932" s="10" t="s">
        <v>22</v>
      </c>
      <c r="I932" s="10" t="s">
        <v>23</v>
      </c>
      <c r="J932" s="10" t="s">
        <v>437</v>
      </c>
      <c r="K932" s="10" t="s">
        <v>438</v>
      </c>
      <c r="L932" s="10">
        <v>43229</v>
      </c>
      <c r="M932" s="10" t="s">
        <v>133</v>
      </c>
      <c r="N932" s="10" t="str">
        <f>_xlfn.XLOOKUP($M:$M,People!$B:$B,People!A:A)</f>
        <v>Chuck Magee</v>
      </c>
      <c r="O932" s="10" t="s">
        <v>355</v>
      </c>
      <c r="P932" s="10" t="str">
        <f>VLOOKUP(O932,Products!$A:$E,3,FALSE)</f>
        <v>HP</v>
      </c>
      <c r="Q932" s="31">
        <f>INDEX(Products!$E:$E,MATCH(O932,Products!$A:$A,0))</f>
        <v>0.37</v>
      </c>
      <c r="R932" s="10" t="s">
        <v>41</v>
      </c>
      <c r="S932" s="10" t="s">
        <v>61</v>
      </c>
      <c r="T932" s="10" t="s">
        <v>356</v>
      </c>
      <c r="U932" s="12">
        <v>10.72</v>
      </c>
      <c r="V932" s="12">
        <v>2</v>
      </c>
      <c r="W932" s="12">
        <v>0.2</v>
      </c>
      <c r="X932" s="12">
        <v>1.7419999999999987</v>
      </c>
    </row>
    <row r="933" spans="1:24" ht="14" x14ac:dyDescent="0.3">
      <c r="A933" s="9">
        <v>932</v>
      </c>
      <c r="B933" s="14" t="s">
        <v>6465</v>
      </c>
      <c r="C933" s="15">
        <v>45157</v>
      </c>
      <c r="D933" s="15">
        <v>45159</v>
      </c>
      <c r="E933" s="10" t="s">
        <v>19</v>
      </c>
      <c r="F933" s="10" t="s">
        <v>4851</v>
      </c>
      <c r="G933" s="10" t="s">
        <v>4852</v>
      </c>
      <c r="H933" s="10" t="s">
        <v>36</v>
      </c>
      <c r="I933" s="10" t="s">
        <v>23</v>
      </c>
      <c r="J933" s="10" t="s">
        <v>37</v>
      </c>
      <c r="K933" s="10" t="s">
        <v>38</v>
      </c>
      <c r="L933" s="10">
        <v>90045</v>
      </c>
      <c r="M933" s="10" t="s">
        <v>39</v>
      </c>
      <c r="N933" s="10" t="str">
        <f>_xlfn.XLOOKUP($M:$M,People!$B:$B,People!A:A)</f>
        <v>Sadie Pawthorne</v>
      </c>
      <c r="O933" s="10" t="s">
        <v>4222</v>
      </c>
      <c r="P933" s="10" t="str">
        <f>VLOOKUP(O933,Products!$A:$E,3,FALSE)</f>
        <v>Canon</v>
      </c>
      <c r="Q933" s="31">
        <f>INDEX(Products!$E:$E,MATCH(O933,Products!$A:$A,0))</f>
        <v>0.38</v>
      </c>
      <c r="R933" s="10" t="s">
        <v>41</v>
      </c>
      <c r="S933" s="10" t="s">
        <v>68</v>
      </c>
      <c r="T933" s="10" t="s">
        <v>4223</v>
      </c>
      <c r="U933" s="12">
        <v>69.456000000000003</v>
      </c>
      <c r="V933" s="12">
        <v>2</v>
      </c>
      <c r="W933" s="12">
        <v>0.2</v>
      </c>
      <c r="X933" s="12">
        <v>22.573199999999996</v>
      </c>
    </row>
    <row r="934" spans="1:24" ht="14" x14ac:dyDescent="0.3">
      <c r="A934" s="9">
        <v>933</v>
      </c>
      <c r="B934" s="14" t="s">
        <v>6467</v>
      </c>
      <c r="C934" s="15">
        <v>45157</v>
      </c>
      <c r="D934" s="15">
        <v>45159</v>
      </c>
      <c r="E934" s="10" t="s">
        <v>19</v>
      </c>
      <c r="F934" s="10" t="s">
        <v>3283</v>
      </c>
      <c r="G934" s="10" t="s">
        <v>3284</v>
      </c>
      <c r="H934" s="10" t="s">
        <v>22</v>
      </c>
      <c r="I934" s="10" t="s">
        <v>23</v>
      </c>
      <c r="J934" s="10" t="s">
        <v>437</v>
      </c>
      <c r="K934" s="10" t="s">
        <v>438</v>
      </c>
      <c r="L934" s="10">
        <v>43229</v>
      </c>
      <c r="M934" s="10" t="s">
        <v>133</v>
      </c>
      <c r="N934" s="10" t="str">
        <f>_xlfn.XLOOKUP($M:$M,People!$B:$B,People!A:A)</f>
        <v>Chuck Magee</v>
      </c>
      <c r="O934" s="10" t="s">
        <v>3980</v>
      </c>
      <c r="P934" s="10" t="str">
        <f>VLOOKUP(O934,Products!$A:$E,3,FALSE)</f>
        <v>3M</v>
      </c>
      <c r="Q934" s="31">
        <f>INDEX(Products!$E:$E,MATCH(O934,Products!$A:$A,0))</f>
        <v>0.26</v>
      </c>
      <c r="R934" s="10" t="s">
        <v>41</v>
      </c>
      <c r="S934" s="10" t="s">
        <v>68</v>
      </c>
      <c r="T934" s="10" t="s">
        <v>3981</v>
      </c>
      <c r="U934" s="12">
        <v>76.77600000000001</v>
      </c>
      <c r="V934" s="12">
        <v>4</v>
      </c>
      <c r="W934" s="12">
        <v>0.7</v>
      </c>
      <c r="X934" s="12">
        <v>-58.861599999999981</v>
      </c>
    </row>
    <row r="935" spans="1:24" ht="14" x14ac:dyDescent="0.3">
      <c r="A935" s="9">
        <v>934</v>
      </c>
      <c r="B935" s="14" t="s">
        <v>6468</v>
      </c>
      <c r="C935" s="15">
        <v>45157</v>
      </c>
      <c r="D935" s="15">
        <v>45161</v>
      </c>
      <c r="E935" s="10" t="s">
        <v>44</v>
      </c>
      <c r="F935" s="10" t="s">
        <v>5251</v>
      </c>
      <c r="G935" s="10" t="s">
        <v>5252</v>
      </c>
      <c r="H935" s="10" t="s">
        <v>36</v>
      </c>
      <c r="I935" s="10" t="s">
        <v>23</v>
      </c>
      <c r="J935" s="10" t="s">
        <v>437</v>
      </c>
      <c r="K935" s="10" t="s">
        <v>1109</v>
      </c>
      <c r="L935" s="10">
        <v>31907</v>
      </c>
      <c r="M935" s="10" t="s">
        <v>26</v>
      </c>
      <c r="N935" s="10" t="str">
        <f>_xlfn.XLOOKUP($M:$M,People!$B:$B,People!A:A)</f>
        <v>Fred Suzuki</v>
      </c>
      <c r="O935" s="10" t="s">
        <v>601</v>
      </c>
      <c r="P935" s="10" t="str">
        <f>VLOOKUP(O935,Products!$A:$E,3,FALSE)</f>
        <v>Office Depot</v>
      </c>
      <c r="Q935" s="31">
        <f>INDEX(Products!$E:$E,MATCH(O935,Products!$A:$A,0))</f>
        <v>0.26</v>
      </c>
      <c r="R935" s="10" t="s">
        <v>41</v>
      </c>
      <c r="S935" s="10" t="s">
        <v>53</v>
      </c>
      <c r="T935" s="10" t="s">
        <v>602</v>
      </c>
      <c r="U935" s="12">
        <v>344.90999999999997</v>
      </c>
      <c r="V935" s="12">
        <v>3</v>
      </c>
      <c r="W935" s="12">
        <v>0</v>
      </c>
      <c r="X935" s="12">
        <v>10.347300000000004</v>
      </c>
    </row>
    <row r="936" spans="1:24" ht="14" x14ac:dyDescent="0.3">
      <c r="A936" s="9">
        <v>935</v>
      </c>
      <c r="B936" s="14" t="s">
        <v>6467</v>
      </c>
      <c r="C936" s="15">
        <v>45157</v>
      </c>
      <c r="D936" s="15">
        <v>45159</v>
      </c>
      <c r="E936" s="10" t="s">
        <v>19</v>
      </c>
      <c r="F936" s="10" t="s">
        <v>3283</v>
      </c>
      <c r="G936" s="10" t="s">
        <v>3284</v>
      </c>
      <c r="H936" s="10" t="s">
        <v>22</v>
      </c>
      <c r="I936" s="10" t="s">
        <v>23</v>
      </c>
      <c r="J936" s="10" t="s">
        <v>437</v>
      </c>
      <c r="K936" s="10" t="s">
        <v>438</v>
      </c>
      <c r="L936" s="10">
        <v>43229</v>
      </c>
      <c r="M936" s="10" t="s">
        <v>133</v>
      </c>
      <c r="N936" s="10" t="str">
        <f>_xlfn.XLOOKUP($M:$M,People!$B:$B,People!A:A)</f>
        <v>Chuck Magee</v>
      </c>
      <c r="O936" s="10" t="s">
        <v>4247</v>
      </c>
      <c r="P936" s="10" t="str">
        <f>VLOOKUP(O936,Products!$A:$E,3,FALSE)</f>
        <v>Logitech</v>
      </c>
      <c r="Q936" s="31">
        <f>INDEX(Products!$E:$E,MATCH(O936,Products!$A:$A,0))</f>
        <v>0.39</v>
      </c>
      <c r="R936" s="10" t="s">
        <v>41</v>
      </c>
      <c r="S936" s="10" t="s">
        <v>510</v>
      </c>
      <c r="T936" s="10" t="s">
        <v>4248</v>
      </c>
      <c r="U936" s="12">
        <v>9.1840000000000011</v>
      </c>
      <c r="V936" s="12">
        <v>2</v>
      </c>
      <c r="W936" s="12">
        <v>0.2</v>
      </c>
      <c r="X936" s="12">
        <v>1.1479999999999988</v>
      </c>
    </row>
    <row r="937" spans="1:24" ht="14" x14ac:dyDescent="0.3">
      <c r="A937" s="9">
        <v>936</v>
      </c>
      <c r="B937" s="14" t="s">
        <v>6469</v>
      </c>
      <c r="C937" s="15">
        <v>45157</v>
      </c>
      <c r="D937" s="15">
        <v>45161</v>
      </c>
      <c r="E937" s="14" t="s">
        <v>44</v>
      </c>
      <c r="F937" s="14" t="s">
        <v>619</v>
      </c>
      <c r="G937" s="14" t="s">
        <v>620</v>
      </c>
      <c r="H937" s="14" t="s">
        <v>36</v>
      </c>
      <c r="I937" s="14" t="s">
        <v>5934</v>
      </c>
      <c r="J937" s="14" t="s">
        <v>5935</v>
      </c>
      <c r="K937" s="14" t="s">
        <v>5936</v>
      </c>
      <c r="L937" s="20" t="s">
        <v>5990</v>
      </c>
      <c r="M937" s="14" t="s">
        <v>133</v>
      </c>
      <c r="N937" s="10" t="str">
        <f>_xlfn.XLOOKUP($M:$M,People!$B:$B,People!A:A)</f>
        <v>Chuck Magee</v>
      </c>
      <c r="O937" s="14" t="s">
        <v>2505</v>
      </c>
      <c r="P937" s="10" t="str">
        <f>VLOOKUP(O937,Products!$A:$E,3,FALSE)</f>
        <v>Avery</v>
      </c>
      <c r="Q937" s="31">
        <f>INDEX(Products!$E:$E,MATCH(O937,Products!$A:$A,0))</f>
        <v>0.35</v>
      </c>
      <c r="R937" s="14" t="s">
        <v>41</v>
      </c>
      <c r="S937" s="14" t="s">
        <v>68</v>
      </c>
      <c r="T937" s="14" t="s">
        <v>2506</v>
      </c>
      <c r="U937" s="17">
        <v>19.440000000000001</v>
      </c>
      <c r="V937" s="17">
        <v>3</v>
      </c>
      <c r="W937" s="17">
        <v>0</v>
      </c>
      <c r="X937" s="17">
        <v>9.33</v>
      </c>
    </row>
    <row r="938" spans="1:24" ht="14" x14ac:dyDescent="0.3">
      <c r="A938" s="9">
        <v>937</v>
      </c>
      <c r="B938" s="14" t="s">
        <v>6470</v>
      </c>
      <c r="C938" s="15">
        <v>45157</v>
      </c>
      <c r="D938" s="15">
        <v>45162</v>
      </c>
      <c r="E938" s="14" t="s">
        <v>44</v>
      </c>
      <c r="F938" s="14" t="s">
        <v>5608</v>
      </c>
      <c r="G938" s="14" t="s">
        <v>5609</v>
      </c>
      <c r="H938" s="14" t="s">
        <v>22</v>
      </c>
      <c r="I938" s="14" t="s">
        <v>5934</v>
      </c>
      <c r="J938" s="14" t="s">
        <v>5935</v>
      </c>
      <c r="K938" s="14" t="s">
        <v>5936</v>
      </c>
      <c r="L938" s="20" t="s">
        <v>5990</v>
      </c>
      <c r="M938" s="14" t="s">
        <v>133</v>
      </c>
      <c r="N938" s="10" t="str">
        <f>_xlfn.XLOOKUP($M:$M,People!$B:$B,People!A:A)</f>
        <v>Chuck Magee</v>
      </c>
      <c r="O938" s="14" t="s">
        <v>4982</v>
      </c>
      <c r="P938" s="10" t="str">
        <f>VLOOKUP(O938,Products!$A:$E,3,FALSE)</f>
        <v>Staples</v>
      </c>
      <c r="Q938" s="31">
        <f>INDEX(Products!$E:$E,MATCH(O938,Products!$A:$A,0))</f>
        <v>0.39</v>
      </c>
      <c r="R938" s="14" t="s">
        <v>41</v>
      </c>
      <c r="S938" s="14" t="s">
        <v>82</v>
      </c>
      <c r="T938" s="14" t="s">
        <v>4983</v>
      </c>
      <c r="U938" s="17">
        <v>387.99</v>
      </c>
      <c r="V938" s="17">
        <v>1</v>
      </c>
      <c r="W938" s="17">
        <v>0</v>
      </c>
      <c r="X938" s="17">
        <v>182.36</v>
      </c>
    </row>
    <row r="939" spans="1:24" ht="14" x14ac:dyDescent="0.3">
      <c r="A939" s="9">
        <v>938</v>
      </c>
      <c r="B939" s="14" t="s">
        <v>6471</v>
      </c>
      <c r="C939" s="15">
        <v>45158</v>
      </c>
      <c r="D939" s="15">
        <v>45163</v>
      </c>
      <c r="E939" s="10" t="s">
        <v>44</v>
      </c>
      <c r="F939" s="10" t="s">
        <v>4996</v>
      </c>
      <c r="G939" s="10" t="s">
        <v>4997</v>
      </c>
      <c r="H939" s="10" t="s">
        <v>36</v>
      </c>
      <c r="I939" s="10" t="s">
        <v>23</v>
      </c>
      <c r="J939" s="10" t="s">
        <v>5327</v>
      </c>
      <c r="K939" s="10" t="s">
        <v>285</v>
      </c>
      <c r="L939" s="10">
        <v>23666</v>
      </c>
      <c r="M939" s="10" t="s">
        <v>26</v>
      </c>
      <c r="N939" s="10" t="str">
        <f>_xlfn.XLOOKUP($M:$M,People!$B:$B,People!A:A)</f>
        <v>Fred Suzuki</v>
      </c>
      <c r="O939" s="10" t="s">
        <v>4695</v>
      </c>
      <c r="P939" s="10" t="str">
        <f>VLOOKUP(O939,Products!$A:$E,3,FALSE)</f>
        <v>3M</v>
      </c>
      <c r="Q939" s="31">
        <f>INDEX(Products!$E:$E,MATCH(O939,Products!$A:$A,0))</f>
        <v>0.28000000000000003</v>
      </c>
      <c r="R939" s="10" t="s">
        <v>28</v>
      </c>
      <c r="S939" s="10" t="s">
        <v>32</v>
      </c>
      <c r="T939" s="10" t="s">
        <v>4696</v>
      </c>
      <c r="U939" s="12">
        <v>500.23999999999995</v>
      </c>
      <c r="V939" s="12">
        <v>13</v>
      </c>
      <c r="W939" s="12">
        <v>0</v>
      </c>
      <c r="X939" s="12">
        <v>145.06959999999992</v>
      </c>
    </row>
    <row r="940" spans="1:24" ht="14" x14ac:dyDescent="0.3">
      <c r="A940" s="9">
        <v>939</v>
      </c>
      <c r="B940" s="14" t="s">
        <v>6472</v>
      </c>
      <c r="C940" s="15">
        <v>45158</v>
      </c>
      <c r="D940" s="15">
        <v>45163</v>
      </c>
      <c r="E940" s="10" t="s">
        <v>19</v>
      </c>
      <c r="F940" s="10" t="s">
        <v>1848</v>
      </c>
      <c r="G940" s="10" t="s">
        <v>1849</v>
      </c>
      <c r="H940" s="10" t="s">
        <v>22</v>
      </c>
      <c r="I940" s="10" t="s">
        <v>23</v>
      </c>
      <c r="J940" s="10" t="s">
        <v>271</v>
      </c>
      <c r="K940" s="10" t="s">
        <v>189</v>
      </c>
      <c r="L940" s="10">
        <v>60610</v>
      </c>
      <c r="M940" s="10" t="s">
        <v>95</v>
      </c>
      <c r="N940" s="10" t="str">
        <f>_xlfn.XLOOKUP($M:$M,People!$B:$B,People!A:A)</f>
        <v>Roxanne Rodriguez</v>
      </c>
      <c r="O940" s="10" t="s">
        <v>4803</v>
      </c>
      <c r="P940" s="10" t="str">
        <f>VLOOKUP(O940,Products!$A:$E,3,FALSE)</f>
        <v>Staples</v>
      </c>
      <c r="Q940" s="31">
        <f>INDEX(Products!$E:$E,MATCH(O940,Products!$A:$A,0))</f>
        <v>0.31</v>
      </c>
      <c r="R940" s="10" t="s">
        <v>28</v>
      </c>
      <c r="S940" s="10" t="s">
        <v>32</v>
      </c>
      <c r="T940" s="10" t="s">
        <v>4804</v>
      </c>
      <c r="U940" s="12">
        <v>421.37200000000001</v>
      </c>
      <c r="V940" s="12">
        <v>2</v>
      </c>
      <c r="W940" s="12">
        <v>0.3</v>
      </c>
      <c r="X940" s="12">
        <v>-6.0196000000000538</v>
      </c>
    </row>
    <row r="941" spans="1:24" ht="14" x14ac:dyDescent="0.3">
      <c r="A941" s="9">
        <v>940</v>
      </c>
      <c r="B941" s="14" t="s">
        <v>6471</v>
      </c>
      <c r="C941" s="15">
        <v>45158</v>
      </c>
      <c r="D941" s="15">
        <v>45163</v>
      </c>
      <c r="E941" s="10" t="s">
        <v>44</v>
      </c>
      <c r="F941" s="10" t="s">
        <v>4996</v>
      </c>
      <c r="G941" s="10" t="s">
        <v>4997</v>
      </c>
      <c r="H941" s="10" t="s">
        <v>36</v>
      </c>
      <c r="I941" s="10" t="s">
        <v>23</v>
      </c>
      <c r="J941" s="10" t="s">
        <v>5327</v>
      </c>
      <c r="K941" s="10" t="s">
        <v>285</v>
      </c>
      <c r="L941" s="10">
        <v>23666</v>
      </c>
      <c r="M941" s="10" t="s">
        <v>26</v>
      </c>
      <c r="N941" s="10" t="str">
        <f>_xlfn.XLOOKUP($M:$M,People!$B:$B,People!A:A)</f>
        <v>Fred Suzuki</v>
      </c>
      <c r="O941" s="10" t="s">
        <v>3794</v>
      </c>
      <c r="P941" s="10" t="str">
        <f>VLOOKUP(O941,Products!$A:$E,3,FALSE)</f>
        <v>3M</v>
      </c>
      <c r="Q941" s="31">
        <f>INDEX(Products!$E:$E,MATCH(O941,Products!$A:$A,0))</f>
        <v>0.4</v>
      </c>
      <c r="R941" s="10" t="s">
        <v>41</v>
      </c>
      <c r="S941" s="10" t="s">
        <v>68</v>
      </c>
      <c r="T941" s="10" t="s">
        <v>3795</v>
      </c>
      <c r="U941" s="12">
        <v>896.99</v>
      </c>
      <c r="V941" s="12">
        <v>1</v>
      </c>
      <c r="W941" s="12">
        <v>0</v>
      </c>
      <c r="X941" s="12">
        <v>421.58529999999996</v>
      </c>
    </row>
    <row r="942" spans="1:24" ht="14" x14ac:dyDescent="0.3">
      <c r="A942" s="9">
        <v>941</v>
      </c>
      <c r="B942" s="14" t="s">
        <v>6471</v>
      </c>
      <c r="C942" s="15">
        <v>45158</v>
      </c>
      <c r="D942" s="15">
        <v>45163</v>
      </c>
      <c r="E942" s="10" t="s">
        <v>44</v>
      </c>
      <c r="F942" s="10" t="s">
        <v>4996</v>
      </c>
      <c r="G942" s="10" t="s">
        <v>4997</v>
      </c>
      <c r="H942" s="10" t="s">
        <v>36</v>
      </c>
      <c r="I942" s="10" t="s">
        <v>23</v>
      </c>
      <c r="J942" s="10" t="s">
        <v>5327</v>
      </c>
      <c r="K942" s="10" t="s">
        <v>285</v>
      </c>
      <c r="L942" s="10">
        <v>23666</v>
      </c>
      <c r="M942" s="10" t="s">
        <v>26</v>
      </c>
      <c r="N942" s="10" t="str">
        <f>_xlfn.XLOOKUP($M:$M,People!$B:$B,People!A:A)</f>
        <v>Fred Suzuki</v>
      </c>
      <c r="O942" s="10" t="s">
        <v>5128</v>
      </c>
      <c r="P942" s="10" t="str">
        <f>VLOOKUP(O942,Products!$A:$E,3,FALSE)</f>
        <v>Avery</v>
      </c>
      <c r="Q942" s="31">
        <f>INDEX(Products!$E:$E,MATCH(O942,Products!$A:$A,0))</f>
        <v>0.25</v>
      </c>
      <c r="R942" s="10" t="s">
        <v>41</v>
      </c>
      <c r="S942" s="10" t="s">
        <v>82</v>
      </c>
      <c r="T942" s="10" t="s">
        <v>5129</v>
      </c>
      <c r="U942" s="12">
        <v>20.12</v>
      </c>
      <c r="V942" s="12">
        <v>2</v>
      </c>
      <c r="W942" s="12">
        <v>0</v>
      </c>
      <c r="X942" s="12">
        <v>9.2552000000000003</v>
      </c>
    </row>
    <row r="943" spans="1:24" ht="14" x14ac:dyDescent="0.3">
      <c r="A943" s="9">
        <v>942</v>
      </c>
      <c r="B943" s="14" t="s">
        <v>6473</v>
      </c>
      <c r="C943" s="15">
        <v>45160</v>
      </c>
      <c r="D943" s="15">
        <v>45163</v>
      </c>
      <c r="E943" s="10" t="s">
        <v>19</v>
      </c>
      <c r="F943" s="10" t="s">
        <v>2559</v>
      </c>
      <c r="G943" s="10" t="s">
        <v>2560</v>
      </c>
      <c r="H943" s="10" t="s">
        <v>92</v>
      </c>
      <c r="I943" s="10" t="s">
        <v>23</v>
      </c>
      <c r="J943" s="10" t="s">
        <v>978</v>
      </c>
      <c r="K943" s="10" t="s">
        <v>438</v>
      </c>
      <c r="L943" s="10">
        <v>44107</v>
      </c>
      <c r="M943" s="10" t="s">
        <v>133</v>
      </c>
      <c r="N943" s="10" t="str">
        <f>_xlfn.XLOOKUP($M:$M,People!$B:$B,People!A:A)</f>
        <v>Chuck Magee</v>
      </c>
      <c r="O943" s="10" t="s">
        <v>986</v>
      </c>
      <c r="P943" s="10" t="str">
        <f>VLOOKUP(O943,Products!$A:$E,3,FALSE)</f>
        <v>IKEA</v>
      </c>
      <c r="Q943" s="31">
        <f>INDEX(Products!$E:$E,MATCH(O943,Products!$A:$A,0))</f>
        <v>0.26</v>
      </c>
      <c r="R943" s="10" t="s">
        <v>41</v>
      </c>
      <c r="S943" s="10" t="s">
        <v>61</v>
      </c>
      <c r="T943" s="10" t="s">
        <v>987</v>
      </c>
      <c r="U943" s="12">
        <v>3.9119999999999999</v>
      </c>
      <c r="V943" s="12">
        <v>1</v>
      </c>
      <c r="W943" s="12">
        <v>0.2</v>
      </c>
      <c r="X943" s="12">
        <v>1.0269000000000001</v>
      </c>
    </row>
    <row r="944" spans="1:24" ht="14" x14ac:dyDescent="0.3">
      <c r="A944" s="9">
        <v>943</v>
      </c>
      <c r="B944" s="14" t="s">
        <v>6474</v>
      </c>
      <c r="C944" s="15">
        <v>45160</v>
      </c>
      <c r="D944" s="15">
        <v>45163</v>
      </c>
      <c r="E944" s="10" t="s">
        <v>168</v>
      </c>
      <c r="F944" s="10" t="s">
        <v>1667</v>
      </c>
      <c r="G944" s="10" t="s">
        <v>1668</v>
      </c>
      <c r="H944" s="10" t="s">
        <v>22</v>
      </c>
      <c r="I944" s="10" t="s">
        <v>23</v>
      </c>
      <c r="J944" s="10" t="s">
        <v>5767</v>
      </c>
      <c r="K944" s="10" t="s">
        <v>525</v>
      </c>
      <c r="L944" s="10">
        <v>63301</v>
      </c>
      <c r="M944" s="10" t="s">
        <v>95</v>
      </c>
      <c r="N944" s="10" t="str">
        <f>_xlfn.XLOOKUP($M:$M,People!$B:$B,People!A:A)</f>
        <v>Roxanne Rodriguez</v>
      </c>
      <c r="O944" s="10" t="s">
        <v>5807</v>
      </c>
      <c r="P944" s="10" t="str">
        <f>VLOOKUP(O944,Products!$A:$E,3,FALSE)</f>
        <v>Samsung</v>
      </c>
      <c r="Q944" s="31">
        <f>INDEX(Products!$E:$E,MATCH(O944,Products!$A:$A,0))</f>
        <v>0.27</v>
      </c>
      <c r="R944" s="10" t="s">
        <v>41</v>
      </c>
      <c r="S944" s="10" t="s">
        <v>82</v>
      </c>
      <c r="T944" s="10" t="s">
        <v>5808</v>
      </c>
      <c r="U944" s="12">
        <v>11.56</v>
      </c>
      <c r="V944" s="12">
        <v>2</v>
      </c>
      <c r="W944" s="12">
        <v>0</v>
      </c>
      <c r="X944" s="12">
        <v>5.6644000000000005</v>
      </c>
    </row>
    <row r="945" spans="1:24" ht="14" x14ac:dyDescent="0.3">
      <c r="A945" s="9">
        <v>944</v>
      </c>
      <c r="B945" s="14" t="s">
        <v>6475</v>
      </c>
      <c r="C945" s="15">
        <v>45160</v>
      </c>
      <c r="D945" s="15">
        <v>45162</v>
      </c>
      <c r="E945" s="10" t="s">
        <v>19</v>
      </c>
      <c r="F945" s="10" t="s">
        <v>1411</v>
      </c>
      <c r="G945" s="10" t="s">
        <v>1412</v>
      </c>
      <c r="H945" s="10" t="s">
        <v>22</v>
      </c>
      <c r="I945" s="10" t="s">
        <v>23</v>
      </c>
      <c r="J945" s="10" t="s">
        <v>4988</v>
      </c>
      <c r="K945" s="10" t="s">
        <v>48</v>
      </c>
      <c r="L945" s="10">
        <v>33161</v>
      </c>
      <c r="M945" s="10" t="s">
        <v>26</v>
      </c>
      <c r="N945" s="10" t="str">
        <f>_xlfn.XLOOKUP($M:$M,People!$B:$B,People!A:A)</f>
        <v>Fred Suzuki</v>
      </c>
      <c r="O945" s="10" t="s">
        <v>5873</v>
      </c>
      <c r="P945" s="10" t="str">
        <f>VLOOKUP(O945,Products!$A:$E,3,FALSE)</f>
        <v>Dell</v>
      </c>
      <c r="Q945" s="31">
        <f>INDEX(Products!$E:$E,MATCH(O945,Products!$A:$A,0))</f>
        <v>0.28000000000000003</v>
      </c>
      <c r="R945" s="10" t="s">
        <v>41</v>
      </c>
      <c r="S945" s="10" t="s">
        <v>510</v>
      </c>
      <c r="T945" s="10" t="s">
        <v>5874</v>
      </c>
      <c r="U945" s="12">
        <v>7.6320000000000014</v>
      </c>
      <c r="V945" s="12">
        <v>3</v>
      </c>
      <c r="W945" s="12">
        <v>0.2</v>
      </c>
      <c r="X945" s="12">
        <v>-1.8126000000000002</v>
      </c>
    </row>
    <row r="946" spans="1:24" ht="14" x14ac:dyDescent="0.3">
      <c r="A946" s="9">
        <v>945</v>
      </c>
      <c r="B946" s="14" t="s">
        <v>6476</v>
      </c>
      <c r="C946" s="15">
        <v>45161</v>
      </c>
      <c r="D946" s="15">
        <v>45165</v>
      </c>
      <c r="E946" s="10" t="s">
        <v>44</v>
      </c>
      <c r="F946" s="10" t="s">
        <v>1959</v>
      </c>
      <c r="G946" s="10" t="s">
        <v>1960</v>
      </c>
      <c r="H946" s="10" t="s">
        <v>22</v>
      </c>
      <c r="I946" s="10" t="s">
        <v>23</v>
      </c>
      <c r="J946" s="10" t="s">
        <v>707</v>
      </c>
      <c r="K946" s="10" t="s">
        <v>402</v>
      </c>
      <c r="L946" s="10">
        <v>80219</v>
      </c>
      <c r="M946" s="10" t="s">
        <v>39</v>
      </c>
      <c r="N946" s="10" t="str">
        <f>_xlfn.XLOOKUP($M:$M,People!$B:$B,People!A:A)</f>
        <v>Sadie Pawthorne</v>
      </c>
      <c r="O946" s="10" t="s">
        <v>892</v>
      </c>
      <c r="P946" s="10" t="str">
        <f>VLOOKUP(O946,Products!$A:$E,3,FALSE)</f>
        <v>Staples</v>
      </c>
      <c r="Q946" s="31">
        <f>INDEX(Products!$E:$E,MATCH(O946,Products!$A:$A,0))</f>
        <v>0.28999999999999998</v>
      </c>
      <c r="R946" s="10" t="s">
        <v>28</v>
      </c>
      <c r="S946" s="10" t="s">
        <v>58</v>
      </c>
      <c r="T946" s="10" t="s">
        <v>893</v>
      </c>
      <c r="U946" s="12">
        <v>4.2240000000000002</v>
      </c>
      <c r="V946" s="12">
        <v>3</v>
      </c>
      <c r="W946" s="12">
        <v>0.2</v>
      </c>
      <c r="X946" s="12">
        <v>1.2672000000000003</v>
      </c>
    </row>
    <row r="947" spans="1:24" ht="14" x14ac:dyDescent="0.3">
      <c r="A947" s="9">
        <v>946</v>
      </c>
      <c r="B947" s="14" t="s">
        <v>6477</v>
      </c>
      <c r="C947" s="15">
        <v>45161</v>
      </c>
      <c r="D947" s="15">
        <v>45165</v>
      </c>
      <c r="E947" s="10" t="s">
        <v>19</v>
      </c>
      <c r="F947" s="10" t="s">
        <v>3540</v>
      </c>
      <c r="G947" s="10" t="s">
        <v>3541</v>
      </c>
      <c r="H947" s="10" t="s">
        <v>36</v>
      </c>
      <c r="I947" s="10" t="s">
        <v>23</v>
      </c>
      <c r="J947" s="10" t="s">
        <v>37</v>
      </c>
      <c r="K947" s="10" t="s">
        <v>38</v>
      </c>
      <c r="L947" s="10">
        <v>90032</v>
      </c>
      <c r="M947" s="10" t="s">
        <v>39</v>
      </c>
      <c r="N947" s="10" t="str">
        <f>_xlfn.XLOOKUP($M:$M,People!$B:$B,People!A:A)</f>
        <v>Sadie Pawthorne</v>
      </c>
      <c r="O947" s="10" t="s">
        <v>1938</v>
      </c>
      <c r="P947" s="10" t="str">
        <f>VLOOKUP(O947,Products!$A:$E,3,FALSE)</f>
        <v>3M</v>
      </c>
      <c r="Q947" s="31">
        <f>INDEX(Products!$E:$E,MATCH(O947,Products!$A:$A,0))</f>
        <v>0.28000000000000003</v>
      </c>
      <c r="R947" s="10" t="s">
        <v>41</v>
      </c>
      <c r="S947" s="10" t="s">
        <v>68</v>
      </c>
      <c r="T947" s="10" t="s">
        <v>1939</v>
      </c>
      <c r="U947" s="12">
        <v>49.568000000000005</v>
      </c>
      <c r="V947" s="12">
        <v>2</v>
      </c>
      <c r="W947" s="12">
        <v>0.2</v>
      </c>
      <c r="X947" s="12">
        <v>17.348799999999997</v>
      </c>
    </row>
    <row r="948" spans="1:24" ht="14" x14ac:dyDescent="0.3">
      <c r="A948" s="9">
        <v>947</v>
      </c>
      <c r="B948" s="14" t="s">
        <v>6476</v>
      </c>
      <c r="C948" s="15">
        <v>45161</v>
      </c>
      <c r="D948" s="15">
        <v>45165</v>
      </c>
      <c r="E948" s="10" t="s">
        <v>44</v>
      </c>
      <c r="F948" s="10" t="s">
        <v>1959</v>
      </c>
      <c r="G948" s="10" t="s">
        <v>1960</v>
      </c>
      <c r="H948" s="10" t="s">
        <v>22</v>
      </c>
      <c r="I948" s="10" t="s">
        <v>23</v>
      </c>
      <c r="J948" s="10" t="s">
        <v>707</v>
      </c>
      <c r="K948" s="10" t="s">
        <v>402</v>
      </c>
      <c r="L948" s="10">
        <v>80219</v>
      </c>
      <c r="M948" s="10" t="s">
        <v>39</v>
      </c>
      <c r="N948" s="10" t="str">
        <f>_xlfn.XLOOKUP($M:$M,People!$B:$B,People!A:A)</f>
        <v>Sadie Pawthorne</v>
      </c>
      <c r="O948" s="10" t="s">
        <v>2351</v>
      </c>
      <c r="P948" s="10" t="str">
        <f>VLOOKUP(O948,Products!$A:$E,3,FALSE)</f>
        <v>Office Depot</v>
      </c>
      <c r="Q948" s="31">
        <f>INDEX(Products!$E:$E,MATCH(O948,Products!$A:$A,0))</f>
        <v>0.3</v>
      </c>
      <c r="R948" s="10" t="s">
        <v>41</v>
      </c>
      <c r="S948" s="10" t="s">
        <v>82</v>
      </c>
      <c r="T948" s="10" t="s">
        <v>2352</v>
      </c>
      <c r="U948" s="12">
        <v>31.104000000000006</v>
      </c>
      <c r="V948" s="12">
        <v>6</v>
      </c>
      <c r="W948" s="12">
        <v>0.2</v>
      </c>
      <c r="X948" s="12">
        <v>10.8864</v>
      </c>
    </row>
    <row r="949" spans="1:24" ht="14" x14ac:dyDescent="0.3">
      <c r="A949" s="9">
        <v>948</v>
      </c>
      <c r="B949" s="14" t="s">
        <v>6476</v>
      </c>
      <c r="C949" s="15">
        <v>45161</v>
      </c>
      <c r="D949" s="15">
        <v>45165</v>
      </c>
      <c r="E949" s="10" t="s">
        <v>44</v>
      </c>
      <c r="F949" s="10" t="s">
        <v>1959</v>
      </c>
      <c r="G949" s="10" t="s">
        <v>1960</v>
      </c>
      <c r="H949" s="10" t="s">
        <v>22</v>
      </c>
      <c r="I949" s="10" t="s">
        <v>23</v>
      </c>
      <c r="J949" s="10" t="s">
        <v>707</v>
      </c>
      <c r="K949" s="10" t="s">
        <v>402</v>
      </c>
      <c r="L949" s="10">
        <v>80219</v>
      </c>
      <c r="M949" s="10" t="s">
        <v>39</v>
      </c>
      <c r="N949" s="10" t="str">
        <f>_xlfn.XLOOKUP($M:$M,People!$B:$B,People!A:A)</f>
        <v>Sadie Pawthorne</v>
      </c>
      <c r="O949" s="10" t="s">
        <v>3342</v>
      </c>
      <c r="P949" s="10" t="str">
        <f>VLOOKUP(O949,Products!$A:$E,3,FALSE)</f>
        <v>HP</v>
      </c>
      <c r="Q949" s="31">
        <f>INDEX(Products!$E:$E,MATCH(O949,Products!$A:$A,0))</f>
        <v>0.31</v>
      </c>
      <c r="R949" s="10" t="s">
        <v>41</v>
      </c>
      <c r="S949" s="10" t="s">
        <v>82</v>
      </c>
      <c r="T949" s="10" t="s">
        <v>3343</v>
      </c>
      <c r="U949" s="12">
        <v>223.05600000000001</v>
      </c>
      <c r="V949" s="12">
        <v>9</v>
      </c>
      <c r="W949" s="12">
        <v>0.2</v>
      </c>
      <c r="X949" s="12">
        <v>69.704999999999984</v>
      </c>
    </row>
    <row r="950" spans="1:24" ht="14" x14ac:dyDescent="0.3">
      <c r="A950" s="9">
        <v>949</v>
      </c>
      <c r="B950" s="14" t="s">
        <v>6476</v>
      </c>
      <c r="C950" s="15">
        <v>45161</v>
      </c>
      <c r="D950" s="15">
        <v>45165</v>
      </c>
      <c r="E950" s="10" t="s">
        <v>44</v>
      </c>
      <c r="F950" s="10" t="s">
        <v>1959</v>
      </c>
      <c r="G950" s="10" t="s">
        <v>1960</v>
      </c>
      <c r="H950" s="10" t="s">
        <v>22</v>
      </c>
      <c r="I950" s="10" t="s">
        <v>23</v>
      </c>
      <c r="J950" s="10" t="s">
        <v>707</v>
      </c>
      <c r="K950" s="10" t="s">
        <v>402</v>
      </c>
      <c r="L950" s="10">
        <v>80219</v>
      </c>
      <c r="M950" s="10" t="s">
        <v>39</v>
      </c>
      <c r="N950" s="10" t="str">
        <f>_xlfn.XLOOKUP($M:$M,People!$B:$B,People!A:A)</f>
        <v>Sadie Pawthorne</v>
      </c>
      <c r="O950" s="10" t="s">
        <v>5761</v>
      </c>
      <c r="P950" s="10" t="str">
        <f>VLOOKUP(O950,Products!$A:$E,3,FALSE)</f>
        <v>Canon</v>
      </c>
      <c r="Q950" s="31">
        <f>INDEX(Products!$E:$E,MATCH(O950,Products!$A:$A,0))</f>
        <v>0.32</v>
      </c>
      <c r="R950" s="10" t="s">
        <v>41</v>
      </c>
      <c r="S950" s="10" t="s">
        <v>82</v>
      </c>
      <c r="T950" s="10" t="s">
        <v>5762</v>
      </c>
      <c r="U950" s="12">
        <v>15.552000000000003</v>
      </c>
      <c r="V950" s="12">
        <v>3</v>
      </c>
      <c r="W950" s="12">
        <v>0.2</v>
      </c>
      <c r="X950" s="12">
        <v>5.4432</v>
      </c>
    </row>
    <row r="951" spans="1:24" ht="14" x14ac:dyDescent="0.3">
      <c r="A951" s="9">
        <v>950</v>
      </c>
      <c r="B951" s="14" t="s">
        <v>6478</v>
      </c>
      <c r="C951" s="15">
        <v>45161</v>
      </c>
      <c r="D951" s="15">
        <v>45166</v>
      </c>
      <c r="E951" s="10" t="s">
        <v>19</v>
      </c>
      <c r="F951" s="10" t="s">
        <v>976</v>
      </c>
      <c r="G951" s="10" t="s">
        <v>977</v>
      </c>
      <c r="H951" s="10" t="s">
        <v>92</v>
      </c>
      <c r="I951" s="10" t="s">
        <v>23</v>
      </c>
      <c r="J951" s="10" t="s">
        <v>4861</v>
      </c>
      <c r="K951" s="10" t="s">
        <v>212</v>
      </c>
      <c r="L951" s="10">
        <v>49505</v>
      </c>
      <c r="M951" s="10" t="s">
        <v>95</v>
      </c>
      <c r="N951" s="10" t="str">
        <f>_xlfn.XLOOKUP($M:$M,People!$B:$B,People!A:A)</f>
        <v>Roxanne Rodriguez</v>
      </c>
      <c r="O951" s="10" t="s">
        <v>1829</v>
      </c>
      <c r="P951" s="10" t="str">
        <f>VLOOKUP(O951,Products!$A:$E,3,FALSE)</f>
        <v>Logitech</v>
      </c>
      <c r="Q951" s="31">
        <f>INDEX(Products!$E:$E,MATCH(O951,Products!$A:$A,0))</f>
        <v>0.33</v>
      </c>
      <c r="R951" s="10" t="s">
        <v>41</v>
      </c>
      <c r="S951" s="10" t="s">
        <v>82</v>
      </c>
      <c r="T951" s="10" t="s">
        <v>1830</v>
      </c>
      <c r="U951" s="12">
        <v>19.440000000000001</v>
      </c>
      <c r="V951" s="12">
        <v>3</v>
      </c>
      <c r="W951" s="12">
        <v>0</v>
      </c>
      <c r="X951" s="12">
        <v>9.5256000000000007</v>
      </c>
    </row>
    <row r="952" spans="1:24" ht="14" x14ac:dyDescent="0.3">
      <c r="A952" s="9">
        <v>951</v>
      </c>
      <c r="B952" s="14" t="s">
        <v>6479</v>
      </c>
      <c r="C952" s="15">
        <v>45161</v>
      </c>
      <c r="D952" s="15">
        <v>45161</v>
      </c>
      <c r="E952" s="10" t="s">
        <v>1124</v>
      </c>
      <c r="F952" s="10" t="s">
        <v>2127</v>
      </c>
      <c r="G952" s="10" t="s">
        <v>2128</v>
      </c>
      <c r="H952" s="10" t="s">
        <v>22</v>
      </c>
      <c r="I952" s="10" t="s">
        <v>23</v>
      </c>
      <c r="J952" s="10" t="s">
        <v>237</v>
      </c>
      <c r="K952" s="10" t="s">
        <v>238</v>
      </c>
      <c r="L952" s="10">
        <v>10009</v>
      </c>
      <c r="M952" s="10" t="s">
        <v>133</v>
      </c>
      <c r="N952" s="10" t="str">
        <f>_xlfn.XLOOKUP($M:$M,People!$B:$B,People!A:A)</f>
        <v>Chuck Magee</v>
      </c>
      <c r="O952" s="10" t="s">
        <v>4213</v>
      </c>
      <c r="P952" s="10" t="str">
        <f>VLOOKUP(O952,Products!$A:$E,3,FALSE)</f>
        <v>3M</v>
      </c>
      <c r="Q952" s="31">
        <f>INDEX(Products!$E:$E,MATCH(O952,Products!$A:$A,0))</f>
        <v>0.34</v>
      </c>
      <c r="R952" s="10" t="s">
        <v>41</v>
      </c>
      <c r="S952" s="10" t="s">
        <v>82</v>
      </c>
      <c r="T952" s="10" t="s">
        <v>4214</v>
      </c>
      <c r="U952" s="12">
        <v>25.92</v>
      </c>
      <c r="V952" s="12">
        <v>4</v>
      </c>
      <c r="W952" s="12">
        <v>0</v>
      </c>
      <c r="X952" s="12">
        <v>12.441600000000001</v>
      </c>
    </row>
    <row r="953" spans="1:24" ht="14" x14ac:dyDescent="0.3">
      <c r="A953" s="9">
        <v>952</v>
      </c>
      <c r="B953" s="14" t="s">
        <v>6479</v>
      </c>
      <c r="C953" s="15">
        <v>45161</v>
      </c>
      <c r="D953" s="15">
        <v>45161</v>
      </c>
      <c r="E953" s="10" t="s">
        <v>1124</v>
      </c>
      <c r="F953" s="10" t="s">
        <v>2127</v>
      </c>
      <c r="G953" s="10" t="s">
        <v>2128</v>
      </c>
      <c r="H953" s="10" t="s">
        <v>22</v>
      </c>
      <c r="I953" s="10" t="s">
        <v>23</v>
      </c>
      <c r="J953" s="10" t="s">
        <v>237</v>
      </c>
      <c r="K953" s="10" t="s">
        <v>238</v>
      </c>
      <c r="L953" s="10">
        <v>10009</v>
      </c>
      <c r="M953" s="10" t="s">
        <v>133</v>
      </c>
      <c r="N953" s="10" t="str">
        <f>_xlfn.XLOOKUP($M:$M,People!$B:$B,People!A:A)</f>
        <v>Chuck Magee</v>
      </c>
      <c r="O953" s="10" t="s">
        <v>1659</v>
      </c>
      <c r="P953" s="10" t="str">
        <f>VLOOKUP(O953,Products!$A:$E,3,FALSE)</f>
        <v>Avery</v>
      </c>
      <c r="Q953" s="31">
        <f>INDEX(Products!$E:$E,MATCH(O953,Products!$A:$A,0))</f>
        <v>0.35</v>
      </c>
      <c r="R953" s="10" t="s">
        <v>41</v>
      </c>
      <c r="S953" s="10" t="s">
        <v>82</v>
      </c>
      <c r="T953" s="10" t="s">
        <v>1660</v>
      </c>
      <c r="U953" s="12">
        <v>45.92</v>
      </c>
      <c r="V953" s="12">
        <v>4</v>
      </c>
      <c r="W953" s="12">
        <v>0</v>
      </c>
      <c r="X953" s="12">
        <v>22.500800000000002</v>
      </c>
    </row>
    <row r="954" spans="1:24" ht="14" x14ac:dyDescent="0.3">
      <c r="A954" s="9">
        <v>953</v>
      </c>
      <c r="B954" s="14" t="s">
        <v>6476</v>
      </c>
      <c r="C954" s="15">
        <v>45161</v>
      </c>
      <c r="D954" s="15">
        <v>45165</v>
      </c>
      <c r="E954" s="10" t="s">
        <v>44</v>
      </c>
      <c r="F954" s="10" t="s">
        <v>1959</v>
      </c>
      <c r="G954" s="10" t="s">
        <v>1960</v>
      </c>
      <c r="H954" s="10" t="s">
        <v>22</v>
      </c>
      <c r="I954" s="10" t="s">
        <v>23</v>
      </c>
      <c r="J954" s="10" t="s">
        <v>707</v>
      </c>
      <c r="K954" s="10" t="s">
        <v>402</v>
      </c>
      <c r="L954" s="10">
        <v>80219</v>
      </c>
      <c r="M954" s="10" t="s">
        <v>39</v>
      </c>
      <c r="N954" s="10" t="str">
        <f>_xlfn.XLOOKUP($M:$M,People!$B:$B,People!A:A)</f>
        <v>Sadie Pawthorne</v>
      </c>
      <c r="O954" s="10" t="s">
        <v>5626</v>
      </c>
      <c r="P954" s="10" t="str">
        <f>VLOOKUP(O954,Products!$A:$E,3,FALSE)</f>
        <v>IKEA</v>
      </c>
      <c r="Q954" s="31">
        <f>INDEX(Products!$E:$E,MATCH(O954,Products!$A:$A,0))</f>
        <v>0.36</v>
      </c>
      <c r="R954" s="10" t="s">
        <v>41</v>
      </c>
      <c r="S954" s="10" t="s">
        <v>510</v>
      </c>
      <c r="T954" s="10" t="s">
        <v>5627</v>
      </c>
      <c r="U954" s="12">
        <v>6.8000000000000007</v>
      </c>
      <c r="V954" s="12">
        <v>1</v>
      </c>
      <c r="W954" s="12">
        <v>0.2</v>
      </c>
      <c r="X954" s="12">
        <v>0.50999999999999979</v>
      </c>
    </row>
    <row r="955" spans="1:24" ht="14" x14ac:dyDescent="0.3">
      <c r="A955" s="9">
        <v>954</v>
      </c>
      <c r="B955" s="14" t="s">
        <v>6476</v>
      </c>
      <c r="C955" s="15">
        <v>45161</v>
      </c>
      <c r="D955" s="15">
        <v>45165</v>
      </c>
      <c r="E955" s="10" t="s">
        <v>44</v>
      </c>
      <c r="F955" s="10" t="s">
        <v>1959</v>
      </c>
      <c r="G955" s="10" t="s">
        <v>1960</v>
      </c>
      <c r="H955" s="10" t="s">
        <v>22</v>
      </c>
      <c r="I955" s="10" t="s">
        <v>23</v>
      </c>
      <c r="J955" s="10" t="s">
        <v>707</v>
      </c>
      <c r="K955" s="10" t="s">
        <v>402</v>
      </c>
      <c r="L955" s="10">
        <v>80219</v>
      </c>
      <c r="M955" s="10" t="s">
        <v>39</v>
      </c>
      <c r="N955" s="10" t="str">
        <f>_xlfn.XLOOKUP($M:$M,People!$B:$B,People!A:A)</f>
        <v>Sadie Pawthorne</v>
      </c>
      <c r="O955" s="10" t="s">
        <v>1425</v>
      </c>
      <c r="P955" s="10" t="str">
        <f>VLOOKUP(O955,Products!$A:$E,3,FALSE)</f>
        <v>Samsung</v>
      </c>
      <c r="Q955" s="31">
        <f>INDEX(Products!$E:$E,MATCH(O955,Products!$A:$A,0))</f>
        <v>0.37</v>
      </c>
      <c r="R955" s="10" t="s">
        <v>64</v>
      </c>
      <c r="S955" s="10" t="s">
        <v>65</v>
      </c>
      <c r="T955" s="10" t="s">
        <v>1426</v>
      </c>
      <c r="U955" s="12">
        <v>143.64000000000001</v>
      </c>
      <c r="V955" s="12">
        <v>9</v>
      </c>
      <c r="W955" s="12">
        <v>0.2</v>
      </c>
      <c r="X955" s="12">
        <v>10.772999999999989</v>
      </c>
    </row>
    <row r="956" spans="1:24" ht="14" x14ac:dyDescent="0.3">
      <c r="A956" s="9">
        <v>955</v>
      </c>
      <c r="B956" s="14" t="s">
        <v>6480</v>
      </c>
      <c r="C956" s="15">
        <v>45162</v>
      </c>
      <c r="D956" s="15">
        <v>45164</v>
      </c>
      <c r="E956" s="10" t="s">
        <v>168</v>
      </c>
      <c r="F956" s="10" t="s">
        <v>4795</v>
      </c>
      <c r="G956" s="10" t="s">
        <v>4796</v>
      </c>
      <c r="H956" s="10" t="s">
        <v>36</v>
      </c>
      <c r="I956" s="10" t="s">
        <v>23</v>
      </c>
      <c r="J956" s="10" t="s">
        <v>2004</v>
      </c>
      <c r="K956" s="10" t="s">
        <v>238</v>
      </c>
      <c r="L956" s="10">
        <v>11572</v>
      </c>
      <c r="M956" s="10" t="s">
        <v>133</v>
      </c>
      <c r="N956" s="10" t="str">
        <f>_xlfn.XLOOKUP($M:$M,People!$B:$B,People!A:A)</f>
        <v>Chuck Magee</v>
      </c>
      <c r="O956" s="10" t="s">
        <v>4797</v>
      </c>
      <c r="P956" s="10" t="str">
        <f>VLOOKUP(O956,Products!$A:$E,3,FALSE)</f>
        <v>Dell</v>
      </c>
      <c r="Q956" s="31">
        <f>INDEX(Products!$E:$E,MATCH(O956,Products!$A:$A,0))</f>
        <v>0.38</v>
      </c>
      <c r="R956" s="10" t="s">
        <v>28</v>
      </c>
      <c r="S956" s="10" t="s">
        <v>58</v>
      </c>
      <c r="T956" s="10" t="s">
        <v>4798</v>
      </c>
      <c r="U956" s="12">
        <v>13.28</v>
      </c>
      <c r="V956" s="12">
        <v>2</v>
      </c>
      <c r="W956" s="12">
        <v>0</v>
      </c>
      <c r="X956" s="12">
        <v>6.3743999999999996</v>
      </c>
    </row>
    <row r="957" spans="1:24" ht="14" x14ac:dyDescent="0.3">
      <c r="A957" s="9">
        <v>956</v>
      </c>
      <c r="B957" s="14" t="s">
        <v>6480</v>
      </c>
      <c r="C957" s="15">
        <v>45162</v>
      </c>
      <c r="D957" s="15">
        <v>45164</v>
      </c>
      <c r="E957" s="10" t="s">
        <v>168</v>
      </c>
      <c r="F957" s="10" t="s">
        <v>4795</v>
      </c>
      <c r="G957" s="10" t="s">
        <v>4796</v>
      </c>
      <c r="H957" s="10" t="s">
        <v>36</v>
      </c>
      <c r="I957" s="10" t="s">
        <v>23</v>
      </c>
      <c r="J957" s="10" t="s">
        <v>2004</v>
      </c>
      <c r="K957" s="10" t="s">
        <v>238</v>
      </c>
      <c r="L957" s="10">
        <v>11572</v>
      </c>
      <c r="M957" s="10" t="s">
        <v>133</v>
      </c>
      <c r="N957" s="10" t="str">
        <f>_xlfn.XLOOKUP($M:$M,People!$B:$B,People!A:A)</f>
        <v>Chuck Magee</v>
      </c>
      <c r="O957" s="10" t="s">
        <v>3520</v>
      </c>
      <c r="P957" s="10" t="str">
        <f>VLOOKUP(O957,Products!$A:$E,3,FALSE)</f>
        <v>3M</v>
      </c>
      <c r="Q957" s="31">
        <f>INDEX(Products!$E:$E,MATCH(O957,Products!$A:$A,0))</f>
        <v>0.32</v>
      </c>
      <c r="R957" s="10" t="s">
        <v>41</v>
      </c>
      <c r="S957" s="10" t="s">
        <v>68</v>
      </c>
      <c r="T957" s="10" t="s">
        <v>3521</v>
      </c>
      <c r="U957" s="12">
        <v>12.672000000000001</v>
      </c>
      <c r="V957" s="12">
        <v>3</v>
      </c>
      <c r="W957" s="12">
        <v>0.2</v>
      </c>
      <c r="X957" s="12">
        <v>4.4352000000000009</v>
      </c>
    </row>
    <row r="958" spans="1:24" ht="14" x14ac:dyDescent="0.3">
      <c r="A958" s="9">
        <v>957</v>
      </c>
      <c r="B958" s="14" t="s">
        <v>6481</v>
      </c>
      <c r="C958" s="15">
        <v>45162</v>
      </c>
      <c r="D958" s="15">
        <v>45162</v>
      </c>
      <c r="E958" s="10" t="s">
        <v>1124</v>
      </c>
      <c r="F958" s="10" t="s">
        <v>3540</v>
      </c>
      <c r="G958" s="10" t="s">
        <v>3541</v>
      </c>
      <c r="H958" s="10" t="s">
        <v>36</v>
      </c>
      <c r="I958" s="10" t="s">
        <v>23</v>
      </c>
      <c r="J958" s="10" t="s">
        <v>4726</v>
      </c>
      <c r="K958" s="10" t="s">
        <v>1526</v>
      </c>
      <c r="L958" s="10">
        <v>59102</v>
      </c>
      <c r="M958" s="10" t="s">
        <v>39</v>
      </c>
      <c r="N958" s="10" t="str">
        <f>_xlfn.XLOOKUP($M:$M,People!$B:$B,People!A:A)</f>
        <v>Sadie Pawthorne</v>
      </c>
      <c r="O958" s="10" t="s">
        <v>4727</v>
      </c>
      <c r="P958" s="10" t="str">
        <f>VLOOKUP(O958,Products!$A:$E,3,FALSE)</f>
        <v>Staples</v>
      </c>
      <c r="Q958" s="31">
        <f>INDEX(Products!$E:$E,MATCH(O958,Products!$A:$A,0))</f>
        <v>0.39</v>
      </c>
      <c r="R958" s="10" t="s">
        <v>41</v>
      </c>
      <c r="S958" s="10" t="s">
        <v>68</v>
      </c>
      <c r="T958" s="10" t="s">
        <v>4728</v>
      </c>
      <c r="U958" s="12">
        <v>8.2880000000000003</v>
      </c>
      <c r="V958" s="12">
        <v>2</v>
      </c>
      <c r="W958" s="12">
        <v>0.2</v>
      </c>
      <c r="X958" s="12">
        <v>2.6935999999999991</v>
      </c>
    </row>
    <row r="959" spans="1:24" ht="14" x14ac:dyDescent="0.3">
      <c r="A959" s="9">
        <v>958</v>
      </c>
      <c r="B959" s="14" t="s">
        <v>6482</v>
      </c>
      <c r="C959" s="15">
        <v>45162</v>
      </c>
      <c r="D959" s="15">
        <v>45164</v>
      </c>
      <c r="E959" s="10" t="s">
        <v>19</v>
      </c>
      <c r="F959" s="10" t="s">
        <v>488</v>
      </c>
      <c r="G959" s="10" t="s">
        <v>489</v>
      </c>
      <c r="H959" s="10" t="s">
        <v>36</v>
      </c>
      <c r="I959" s="10" t="s">
        <v>23</v>
      </c>
      <c r="J959" s="10" t="s">
        <v>5623</v>
      </c>
      <c r="K959" s="10" t="s">
        <v>25</v>
      </c>
      <c r="L959" s="10">
        <v>42301</v>
      </c>
      <c r="M959" s="10" t="s">
        <v>26</v>
      </c>
      <c r="N959" s="10" t="str">
        <f>_xlfn.XLOOKUP($M:$M,People!$B:$B,People!A:A)</f>
        <v>Fred Suzuki</v>
      </c>
      <c r="O959" s="10" t="s">
        <v>5626</v>
      </c>
      <c r="P959" s="10" t="str">
        <f>VLOOKUP(O959,Products!$A:$E,3,FALSE)</f>
        <v>IKEA</v>
      </c>
      <c r="Q959" s="31">
        <f>INDEX(Products!$E:$E,MATCH(O959,Products!$A:$A,0))</f>
        <v>0.36</v>
      </c>
      <c r="R959" s="10" t="s">
        <v>41</v>
      </c>
      <c r="S959" s="10" t="s">
        <v>510</v>
      </c>
      <c r="T959" s="10" t="s">
        <v>5627</v>
      </c>
      <c r="U959" s="12">
        <v>25.5</v>
      </c>
      <c r="V959" s="12">
        <v>3</v>
      </c>
      <c r="W959" s="12">
        <v>0</v>
      </c>
      <c r="X959" s="12">
        <v>6.63</v>
      </c>
    </row>
    <row r="960" spans="1:24" ht="14" x14ac:dyDescent="0.3">
      <c r="A960" s="9">
        <v>959</v>
      </c>
      <c r="B960" s="14" t="s">
        <v>6483</v>
      </c>
      <c r="C960" s="15">
        <v>45163</v>
      </c>
      <c r="D960" s="15">
        <v>45167</v>
      </c>
      <c r="E960" s="10" t="s">
        <v>44</v>
      </c>
      <c r="F960" s="10" t="s">
        <v>235</v>
      </c>
      <c r="G960" s="10" t="s">
        <v>236</v>
      </c>
      <c r="H960" s="10" t="s">
        <v>36</v>
      </c>
      <c r="I960" s="10" t="s">
        <v>23</v>
      </c>
      <c r="J960" s="10" t="s">
        <v>37</v>
      </c>
      <c r="K960" s="10" t="s">
        <v>38</v>
      </c>
      <c r="L960" s="10">
        <v>90036</v>
      </c>
      <c r="M960" s="10" t="s">
        <v>39</v>
      </c>
      <c r="N960" s="10" t="str">
        <f>_xlfn.XLOOKUP($M:$M,People!$B:$B,People!A:A)</f>
        <v>Sadie Pawthorne</v>
      </c>
      <c r="O960" s="10" t="s">
        <v>4652</v>
      </c>
      <c r="P960" s="10" t="str">
        <f>VLOOKUP(O960,Products!$A:$E,3,FALSE)</f>
        <v>Office Depot</v>
      </c>
      <c r="Q960" s="31">
        <f>INDEX(Products!$E:$E,MATCH(O960,Products!$A:$A,0))</f>
        <v>0.4</v>
      </c>
      <c r="R960" s="10" t="s">
        <v>28</v>
      </c>
      <c r="S960" s="10" t="s">
        <v>58</v>
      </c>
      <c r="T960" s="10" t="s">
        <v>4653</v>
      </c>
      <c r="U960" s="12">
        <v>6.28</v>
      </c>
      <c r="V960" s="12">
        <v>1</v>
      </c>
      <c r="W960" s="12">
        <v>0</v>
      </c>
      <c r="X960" s="12">
        <v>2.6376000000000004</v>
      </c>
    </row>
    <row r="961" spans="1:24" ht="14" x14ac:dyDescent="0.3">
      <c r="A961" s="9">
        <v>960</v>
      </c>
      <c r="B961" s="14" t="s">
        <v>6484</v>
      </c>
      <c r="C961" s="15">
        <v>45163</v>
      </c>
      <c r="D961" s="15">
        <v>45168</v>
      </c>
      <c r="E961" s="10" t="s">
        <v>44</v>
      </c>
      <c r="F961" s="10" t="s">
        <v>274</v>
      </c>
      <c r="G961" s="10" t="s">
        <v>275</v>
      </c>
      <c r="H961" s="10" t="s">
        <v>36</v>
      </c>
      <c r="I961" s="10" t="s">
        <v>23</v>
      </c>
      <c r="J961" s="10" t="s">
        <v>437</v>
      </c>
      <c r="K961" s="10" t="s">
        <v>438</v>
      </c>
      <c r="L961" s="10">
        <v>43229</v>
      </c>
      <c r="M961" s="10" t="s">
        <v>133</v>
      </c>
      <c r="N961" s="10" t="str">
        <f>_xlfn.XLOOKUP($M:$M,People!$B:$B,People!A:A)</f>
        <v>Chuck Magee</v>
      </c>
      <c r="O961" s="10" t="s">
        <v>1056</v>
      </c>
      <c r="P961" s="10" t="str">
        <f>VLOOKUP(O961,Products!$A:$E,3,FALSE)</f>
        <v>Office Depot</v>
      </c>
      <c r="Q961" s="31">
        <f>INDEX(Products!$E:$E,MATCH(O961,Products!$A:$A,0))</f>
        <v>0.38</v>
      </c>
      <c r="R961" s="10" t="s">
        <v>41</v>
      </c>
      <c r="S961" s="10" t="s">
        <v>68</v>
      </c>
      <c r="T961" s="10" t="s">
        <v>1057</v>
      </c>
      <c r="U961" s="12">
        <v>6.5280000000000014</v>
      </c>
      <c r="V961" s="12">
        <v>4</v>
      </c>
      <c r="W961" s="12">
        <v>0.7</v>
      </c>
      <c r="X961" s="12">
        <v>-4.5695999999999994</v>
      </c>
    </row>
    <row r="962" spans="1:24" ht="14" x14ac:dyDescent="0.3">
      <c r="A962" s="9">
        <v>961</v>
      </c>
      <c r="B962" s="14" t="s">
        <v>6484</v>
      </c>
      <c r="C962" s="15">
        <v>45163</v>
      </c>
      <c r="D962" s="15">
        <v>45168</v>
      </c>
      <c r="E962" s="10" t="s">
        <v>44</v>
      </c>
      <c r="F962" s="10" t="s">
        <v>274</v>
      </c>
      <c r="G962" s="10" t="s">
        <v>275</v>
      </c>
      <c r="H962" s="10" t="s">
        <v>36</v>
      </c>
      <c r="I962" s="10" t="s">
        <v>23</v>
      </c>
      <c r="J962" s="10" t="s">
        <v>437</v>
      </c>
      <c r="K962" s="10" t="s">
        <v>438</v>
      </c>
      <c r="L962" s="10">
        <v>43229</v>
      </c>
      <c r="M962" s="10" t="s">
        <v>133</v>
      </c>
      <c r="N962" s="10" t="str">
        <f>_xlfn.XLOOKUP($M:$M,People!$B:$B,People!A:A)</f>
        <v>Chuck Magee</v>
      </c>
      <c r="O962" s="10" t="s">
        <v>1769</v>
      </c>
      <c r="P962" s="10" t="str">
        <f>VLOOKUP(O962,Products!$A:$E,3,FALSE)</f>
        <v>HP</v>
      </c>
      <c r="Q962" s="31">
        <f>INDEX(Products!$E:$E,MATCH(O962,Products!$A:$A,0))</f>
        <v>0.28999999999999998</v>
      </c>
      <c r="R962" s="10" t="s">
        <v>41</v>
      </c>
      <c r="S962" s="10" t="s">
        <v>68</v>
      </c>
      <c r="T962" s="10" t="s">
        <v>1770</v>
      </c>
      <c r="U962" s="12">
        <v>20.856000000000002</v>
      </c>
      <c r="V962" s="12">
        <v>8</v>
      </c>
      <c r="W962" s="12">
        <v>0.7</v>
      </c>
      <c r="X962" s="12">
        <v>-16.684799999999996</v>
      </c>
    </row>
    <row r="963" spans="1:24" ht="14" x14ac:dyDescent="0.3">
      <c r="A963" s="9">
        <v>962</v>
      </c>
      <c r="B963" s="14" t="s">
        <v>6485</v>
      </c>
      <c r="C963" s="15">
        <v>45163</v>
      </c>
      <c r="D963" s="15">
        <v>45167</v>
      </c>
      <c r="E963" s="10" t="s">
        <v>44</v>
      </c>
      <c r="F963" s="10" t="s">
        <v>3847</v>
      </c>
      <c r="G963" s="10" t="s">
        <v>3848</v>
      </c>
      <c r="H963" s="10" t="s">
        <v>22</v>
      </c>
      <c r="I963" s="10" t="s">
        <v>23</v>
      </c>
      <c r="J963" s="10" t="s">
        <v>165</v>
      </c>
      <c r="K963" s="10" t="s">
        <v>94</v>
      </c>
      <c r="L963" s="10">
        <v>77070</v>
      </c>
      <c r="M963" s="10" t="s">
        <v>95</v>
      </c>
      <c r="N963" s="10" t="str">
        <f>_xlfn.XLOOKUP($M:$M,People!$B:$B,People!A:A)</f>
        <v>Roxanne Rodriguez</v>
      </c>
      <c r="O963" s="10" t="s">
        <v>3745</v>
      </c>
      <c r="P963" s="10" t="str">
        <f>VLOOKUP(O963,Products!$A:$E,3,FALSE)</f>
        <v>HP</v>
      </c>
      <c r="Q963" s="31">
        <f>INDEX(Products!$E:$E,MATCH(O963,Products!$A:$A,0))</f>
        <v>0.25</v>
      </c>
      <c r="R963" s="10" t="s">
        <v>41</v>
      </c>
      <c r="S963" s="10" t="s">
        <v>68</v>
      </c>
      <c r="T963" s="10" t="s">
        <v>3746</v>
      </c>
      <c r="U963" s="12">
        <v>25.679999999999993</v>
      </c>
      <c r="V963" s="12">
        <v>3</v>
      </c>
      <c r="W963" s="12">
        <v>0.8</v>
      </c>
      <c r="X963" s="12">
        <v>-39.804000000000002</v>
      </c>
    </row>
    <row r="964" spans="1:24" ht="14" x14ac:dyDescent="0.3">
      <c r="A964" s="9">
        <v>963</v>
      </c>
      <c r="B964" s="14" t="s">
        <v>6485</v>
      </c>
      <c r="C964" s="15">
        <v>45163</v>
      </c>
      <c r="D964" s="15">
        <v>45167</v>
      </c>
      <c r="E964" s="10" t="s">
        <v>44</v>
      </c>
      <c r="F964" s="10" t="s">
        <v>3847</v>
      </c>
      <c r="G964" s="10" t="s">
        <v>3848</v>
      </c>
      <c r="H964" s="10" t="s">
        <v>22</v>
      </c>
      <c r="I964" s="10" t="s">
        <v>23</v>
      </c>
      <c r="J964" s="10" t="s">
        <v>165</v>
      </c>
      <c r="K964" s="10" t="s">
        <v>94</v>
      </c>
      <c r="L964" s="10">
        <v>77070</v>
      </c>
      <c r="M964" s="10" t="s">
        <v>95</v>
      </c>
      <c r="N964" s="10" t="str">
        <f>_xlfn.XLOOKUP($M:$M,People!$B:$B,People!A:A)</f>
        <v>Roxanne Rodriguez</v>
      </c>
      <c r="O964" s="10" t="s">
        <v>1171</v>
      </c>
      <c r="P964" s="10" t="str">
        <f>VLOOKUP(O964,Products!$A:$E,3,FALSE)</f>
        <v>Canon</v>
      </c>
      <c r="Q964" s="31">
        <f>INDEX(Products!$E:$E,MATCH(O964,Products!$A:$A,0))</f>
        <v>0.26</v>
      </c>
      <c r="R964" s="10" t="s">
        <v>41</v>
      </c>
      <c r="S964" s="10" t="s">
        <v>68</v>
      </c>
      <c r="T964" s="10" t="s">
        <v>1172</v>
      </c>
      <c r="U964" s="12">
        <v>12.383999999999997</v>
      </c>
      <c r="V964" s="12">
        <v>3</v>
      </c>
      <c r="W964" s="12">
        <v>0.8</v>
      </c>
      <c r="X964" s="12">
        <v>-19.814400000000003</v>
      </c>
    </row>
    <row r="965" spans="1:24" ht="14" x14ac:dyDescent="0.3">
      <c r="A965" s="9">
        <v>964</v>
      </c>
      <c r="B965" s="14" t="s">
        <v>6484</v>
      </c>
      <c r="C965" s="15">
        <v>45163</v>
      </c>
      <c r="D965" s="15">
        <v>45168</v>
      </c>
      <c r="E965" s="10" t="s">
        <v>44</v>
      </c>
      <c r="F965" s="10" t="s">
        <v>274</v>
      </c>
      <c r="G965" s="10" t="s">
        <v>275</v>
      </c>
      <c r="H965" s="10" t="s">
        <v>36</v>
      </c>
      <c r="I965" s="10" t="s">
        <v>23</v>
      </c>
      <c r="J965" s="10" t="s">
        <v>437</v>
      </c>
      <c r="K965" s="10" t="s">
        <v>438</v>
      </c>
      <c r="L965" s="10">
        <v>43229</v>
      </c>
      <c r="M965" s="10" t="s">
        <v>133</v>
      </c>
      <c r="N965" s="10" t="str">
        <f>_xlfn.XLOOKUP($M:$M,People!$B:$B,People!A:A)</f>
        <v>Chuck Magee</v>
      </c>
      <c r="O965" s="10" t="s">
        <v>4220</v>
      </c>
      <c r="P965" s="10" t="str">
        <f>VLOOKUP(O965,Products!$A:$E,3,FALSE)</f>
        <v>Logitech</v>
      </c>
      <c r="Q965" s="31">
        <f>INDEX(Products!$E:$E,MATCH(O965,Products!$A:$A,0))</f>
        <v>0.27</v>
      </c>
      <c r="R965" s="10" t="s">
        <v>41</v>
      </c>
      <c r="S965" s="10" t="s">
        <v>68</v>
      </c>
      <c r="T965" s="10" t="s">
        <v>4221</v>
      </c>
      <c r="U965" s="12">
        <v>2.8620000000000005</v>
      </c>
      <c r="V965" s="12">
        <v>3</v>
      </c>
      <c r="W965" s="12">
        <v>0.7</v>
      </c>
      <c r="X965" s="12">
        <v>-2.2896000000000001</v>
      </c>
    </row>
    <row r="966" spans="1:24" ht="14" x14ac:dyDescent="0.3">
      <c r="A966" s="9">
        <v>965</v>
      </c>
      <c r="B966" s="14" t="s">
        <v>6486</v>
      </c>
      <c r="C966" s="15">
        <v>45163</v>
      </c>
      <c r="D966" s="15">
        <v>45165</v>
      </c>
      <c r="E966" s="10" t="s">
        <v>19</v>
      </c>
      <c r="F966" s="10" t="s">
        <v>435</v>
      </c>
      <c r="G966" s="10" t="s">
        <v>436</v>
      </c>
      <c r="H966" s="10" t="s">
        <v>22</v>
      </c>
      <c r="I966" s="10" t="s">
        <v>23</v>
      </c>
      <c r="J966" s="10" t="s">
        <v>437</v>
      </c>
      <c r="K966" s="10" t="s">
        <v>438</v>
      </c>
      <c r="L966" s="10">
        <v>43229</v>
      </c>
      <c r="M966" s="10" t="s">
        <v>133</v>
      </c>
      <c r="N966" s="10" t="str">
        <f>_xlfn.XLOOKUP($M:$M,People!$B:$B,People!A:A)</f>
        <v>Chuck Magee</v>
      </c>
      <c r="O966" s="10" t="s">
        <v>445</v>
      </c>
      <c r="P966" s="10" t="str">
        <f>VLOOKUP(O966,Products!$A:$E,3,FALSE)</f>
        <v>Office Depot</v>
      </c>
      <c r="Q966" s="31">
        <f>INDEX(Products!$E:$E,MATCH(O966,Products!$A:$A,0))</f>
        <v>0.34</v>
      </c>
      <c r="R966" s="10" t="s">
        <v>41</v>
      </c>
      <c r="S966" s="10" t="s">
        <v>155</v>
      </c>
      <c r="T966" s="10" t="s">
        <v>446</v>
      </c>
      <c r="U966" s="12">
        <v>130.464</v>
      </c>
      <c r="V966" s="12">
        <v>6</v>
      </c>
      <c r="W966" s="12">
        <v>0.2</v>
      </c>
      <c r="X966" s="12">
        <v>44.031599999999997</v>
      </c>
    </row>
    <row r="967" spans="1:24" ht="14" x14ac:dyDescent="0.3">
      <c r="A967" s="9">
        <v>966</v>
      </c>
      <c r="B967" s="14" t="s">
        <v>6486</v>
      </c>
      <c r="C967" s="15">
        <v>45163</v>
      </c>
      <c r="D967" s="15">
        <v>45165</v>
      </c>
      <c r="E967" s="10" t="s">
        <v>19</v>
      </c>
      <c r="F967" s="10" t="s">
        <v>435</v>
      </c>
      <c r="G967" s="10" t="s">
        <v>436</v>
      </c>
      <c r="H967" s="10" t="s">
        <v>22</v>
      </c>
      <c r="I967" s="10" t="s">
        <v>23</v>
      </c>
      <c r="J967" s="10" t="s">
        <v>437</v>
      </c>
      <c r="K967" s="10" t="s">
        <v>438</v>
      </c>
      <c r="L967" s="10">
        <v>43229</v>
      </c>
      <c r="M967" s="10" t="s">
        <v>133</v>
      </c>
      <c r="N967" s="10" t="str">
        <f>_xlfn.XLOOKUP($M:$M,People!$B:$B,People!A:A)</f>
        <v>Chuck Magee</v>
      </c>
      <c r="O967" s="10" t="s">
        <v>441</v>
      </c>
      <c r="P967" s="10" t="str">
        <f>VLOOKUP(O967,Products!$A:$E,3,FALSE)</f>
        <v>3M</v>
      </c>
      <c r="Q967" s="31">
        <f>INDEX(Products!$E:$E,MATCH(O967,Products!$A:$A,0))</f>
        <v>0.28000000000000003</v>
      </c>
      <c r="R967" s="10" t="s">
        <v>41</v>
      </c>
      <c r="S967" s="10" t="s">
        <v>155</v>
      </c>
      <c r="T967" s="10" t="s">
        <v>442</v>
      </c>
      <c r="U967" s="12">
        <v>4.7200000000000006</v>
      </c>
      <c r="V967" s="12">
        <v>2</v>
      </c>
      <c r="W967" s="12">
        <v>0.2</v>
      </c>
      <c r="X967" s="12">
        <v>1.6519999999999997</v>
      </c>
    </row>
    <row r="968" spans="1:24" ht="14" x14ac:dyDescent="0.3">
      <c r="A968" s="9">
        <v>967</v>
      </c>
      <c r="B968" s="14" t="s">
        <v>6486</v>
      </c>
      <c r="C968" s="15">
        <v>45163</v>
      </c>
      <c r="D968" s="15">
        <v>45165</v>
      </c>
      <c r="E968" s="10" t="s">
        <v>19</v>
      </c>
      <c r="F968" s="10" t="s">
        <v>435</v>
      </c>
      <c r="G968" s="10" t="s">
        <v>436</v>
      </c>
      <c r="H968" s="10" t="s">
        <v>22</v>
      </c>
      <c r="I968" s="10" t="s">
        <v>23</v>
      </c>
      <c r="J968" s="10" t="s">
        <v>437</v>
      </c>
      <c r="K968" s="10" t="s">
        <v>438</v>
      </c>
      <c r="L968" s="10">
        <v>43229</v>
      </c>
      <c r="M968" s="10" t="s">
        <v>133</v>
      </c>
      <c r="N968" s="10" t="str">
        <f>_xlfn.XLOOKUP($M:$M,People!$B:$B,People!A:A)</f>
        <v>Chuck Magee</v>
      </c>
      <c r="O968" s="10" t="s">
        <v>439</v>
      </c>
      <c r="P968" s="10" t="str">
        <f>VLOOKUP(O968,Products!$A:$E,3,FALSE)</f>
        <v>Logitech</v>
      </c>
      <c r="Q968" s="31">
        <f>INDEX(Products!$E:$E,MATCH(O968,Products!$A:$A,0))</f>
        <v>0.33</v>
      </c>
      <c r="R968" s="10" t="s">
        <v>41</v>
      </c>
      <c r="S968" s="10" t="s">
        <v>240</v>
      </c>
      <c r="T968" s="10" t="s">
        <v>440</v>
      </c>
      <c r="U968" s="12">
        <v>40.096000000000004</v>
      </c>
      <c r="V968" s="12">
        <v>14</v>
      </c>
      <c r="W968" s="12">
        <v>0.2</v>
      </c>
      <c r="X968" s="12">
        <v>14.534799999999997</v>
      </c>
    </row>
    <row r="969" spans="1:24" ht="14" x14ac:dyDescent="0.3">
      <c r="A969" s="9">
        <v>968</v>
      </c>
      <c r="B969" s="14" t="s">
        <v>6486</v>
      </c>
      <c r="C969" s="15">
        <v>45163</v>
      </c>
      <c r="D969" s="15">
        <v>45165</v>
      </c>
      <c r="E969" s="10" t="s">
        <v>19</v>
      </c>
      <c r="F969" s="10" t="s">
        <v>435</v>
      </c>
      <c r="G969" s="10" t="s">
        <v>436</v>
      </c>
      <c r="H969" s="10" t="s">
        <v>22</v>
      </c>
      <c r="I969" s="10" t="s">
        <v>23</v>
      </c>
      <c r="J969" s="10" t="s">
        <v>437</v>
      </c>
      <c r="K969" s="10" t="s">
        <v>438</v>
      </c>
      <c r="L969" s="10">
        <v>43229</v>
      </c>
      <c r="M969" s="10" t="s">
        <v>133</v>
      </c>
      <c r="N969" s="10" t="str">
        <f>_xlfn.XLOOKUP($M:$M,People!$B:$B,People!A:A)</f>
        <v>Chuck Magee</v>
      </c>
      <c r="O969" s="10" t="s">
        <v>443</v>
      </c>
      <c r="P969" s="10" t="str">
        <f>VLOOKUP(O969,Products!$A:$E,3,FALSE)</f>
        <v>Avery</v>
      </c>
      <c r="Q969" s="31">
        <f>INDEX(Products!$E:$E,MATCH(O969,Products!$A:$A,0))</f>
        <v>0.28999999999999998</v>
      </c>
      <c r="R969" s="10" t="s">
        <v>41</v>
      </c>
      <c r="S969" s="10" t="s">
        <v>82</v>
      </c>
      <c r="T969" s="10" t="s">
        <v>444</v>
      </c>
      <c r="U969" s="12">
        <v>23.976000000000003</v>
      </c>
      <c r="V969" s="12">
        <v>3</v>
      </c>
      <c r="W969" s="12">
        <v>0.2</v>
      </c>
      <c r="X969" s="12">
        <v>7.4924999999999988</v>
      </c>
    </row>
    <row r="970" spans="1:24" ht="14" x14ac:dyDescent="0.3">
      <c r="A970" s="9">
        <v>969</v>
      </c>
      <c r="B970" s="14" t="s">
        <v>6483</v>
      </c>
      <c r="C970" s="15">
        <v>45163</v>
      </c>
      <c r="D970" s="15">
        <v>45167</v>
      </c>
      <c r="E970" s="10" t="s">
        <v>44</v>
      </c>
      <c r="F970" s="10" t="s">
        <v>235</v>
      </c>
      <c r="G970" s="10" t="s">
        <v>236</v>
      </c>
      <c r="H970" s="10" t="s">
        <v>36</v>
      </c>
      <c r="I970" s="10" t="s">
        <v>23</v>
      </c>
      <c r="J970" s="10" t="s">
        <v>37</v>
      </c>
      <c r="K970" s="10" t="s">
        <v>38</v>
      </c>
      <c r="L970" s="10">
        <v>90036</v>
      </c>
      <c r="M970" s="10" t="s">
        <v>39</v>
      </c>
      <c r="N970" s="10" t="str">
        <f>_xlfn.XLOOKUP($M:$M,People!$B:$B,People!A:A)</f>
        <v>Sadie Pawthorne</v>
      </c>
      <c r="O970" s="10" t="s">
        <v>4324</v>
      </c>
      <c r="P970" s="10" t="str">
        <f>VLOOKUP(O970,Products!$A:$E,3,FALSE)</f>
        <v>IKEA</v>
      </c>
      <c r="Q970" s="31">
        <f>INDEX(Products!$E:$E,MATCH(O970,Products!$A:$A,0))</f>
        <v>0.3</v>
      </c>
      <c r="R970" s="10" t="s">
        <v>41</v>
      </c>
      <c r="S970" s="10" t="s">
        <v>82</v>
      </c>
      <c r="T970" s="10" t="s">
        <v>4325</v>
      </c>
      <c r="U970" s="12">
        <v>25.92</v>
      </c>
      <c r="V970" s="12">
        <v>4</v>
      </c>
      <c r="W970" s="12">
        <v>0</v>
      </c>
      <c r="X970" s="12">
        <v>12.441600000000001</v>
      </c>
    </row>
    <row r="971" spans="1:24" ht="14" x14ac:dyDescent="0.3">
      <c r="A971" s="9">
        <v>970</v>
      </c>
      <c r="B971" s="14" t="s">
        <v>6483</v>
      </c>
      <c r="C971" s="15">
        <v>45163</v>
      </c>
      <c r="D971" s="15">
        <v>45167</v>
      </c>
      <c r="E971" s="10" t="s">
        <v>44</v>
      </c>
      <c r="F971" s="10" t="s">
        <v>235</v>
      </c>
      <c r="G971" s="10" t="s">
        <v>236</v>
      </c>
      <c r="H971" s="10" t="s">
        <v>36</v>
      </c>
      <c r="I971" s="10" t="s">
        <v>23</v>
      </c>
      <c r="J971" s="10" t="s">
        <v>37</v>
      </c>
      <c r="K971" s="10" t="s">
        <v>38</v>
      </c>
      <c r="L971" s="10">
        <v>90036</v>
      </c>
      <c r="M971" s="10" t="s">
        <v>39</v>
      </c>
      <c r="N971" s="10" t="str">
        <f>_xlfn.XLOOKUP($M:$M,People!$B:$B,People!A:A)</f>
        <v>Sadie Pawthorne</v>
      </c>
      <c r="O971" s="10" t="s">
        <v>2512</v>
      </c>
      <c r="P971" s="10" t="str">
        <f>VLOOKUP(O971,Products!$A:$E,3,FALSE)</f>
        <v>Samsung</v>
      </c>
      <c r="Q971" s="31">
        <f>INDEX(Products!$E:$E,MATCH(O971,Products!$A:$A,0))</f>
        <v>0.31</v>
      </c>
      <c r="R971" s="10" t="s">
        <v>41</v>
      </c>
      <c r="S971" s="10" t="s">
        <v>53</v>
      </c>
      <c r="T971" s="10" t="s">
        <v>2513</v>
      </c>
      <c r="U971" s="12">
        <v>48.84</v>
      </c>
      <c r="V971" s="12">
        <v>4</v>
      </c>
      <c r="W971" s="12">
        <v>0</v>
      </c>
      <c r="X971" s="12">
        <v>13.186800000000005</v>
      </c>
    </row>
    <row r="972" spans="1:24" ht="14" x14ac:dyDescent="0.3">
      <c r="A972" s="9">
        <v>971</v>
      </c>
      <c r="B972" s="14" t="s">
        <v>6483</v>
      </c>
      <c r="C972" s="15">
        <v>45163</v>
      </c>
      <c r="D972" s="15">
        <v>45167</v>
      </c>
      <c r="E972" s="10" t="s">
        <v>44</v>
      </c>
      <c r="F972" s="10" t="s">
        <v>235</v>
      </c>
      <c r="G972" s="10" t="s">
        <v>236</v>
      </c>
      <c r="H972" s="10" t="s">
        <v>36</v>
      </c>
      <c r="I972" s="10" t="s">
        <v>23</v>
      </c>
      <c r="J972" s="10" t="s">
        <v>37</v>
      </c>
      <c r="K972" s="10" t="s">
        <v>38</v>
      </c>
      <c r="L972" s="10">
        <v>90036</v>
      </c>
      <c r="M972" s="10" t="s">
        <v>39</v>
      </c>
      <c r="N972" s="10" t="str">
        <f>_xlfn.XLOOKUP($M:$M,People!$B:$B,People!A:A)</f>
        <v>Sadie Pawthorne</v>
      </c>
      <c r="O972" s="10" t="s">
        <v>1517</v>
      </c>
      <c r="P972" s="10" t="str">
        <f>VLOOKUP(O972,Products!$A:$E,3,FALSE)</f>
        <v>Dell</v>
      </c>
      <c r="Q972" s="31">
        <f>INDEX(Products!$E:$E,MATCH(O972,Products!$A:$A,0))</f>
        <v>0.32</v>
      </c>
      <c r="R972" s="10" t="s">
        <v>64</v>
      </c>
      <c r="S972" s="10" t="s">
        <v>144</v>
      </c>
      <c r="T972" s="10" t="s">
        <v>1518</v>
      </c>
      <c r="U972" s="12">
        <v>95.1</v>
      </c>
      <c r="V972" s="12">
        <v>5</v>
      </c>
      <c r="W972" s="12">
        <v>0</v>
      </c>
      <c r="X972" s="12">
        <v>30.431999999999995</v>
      </c>
    </row>
    <row r="973" spans="1:24" ht="14" x14ac:dyDescent="0.3">
      <c r="A973" s="9">
        <v>972</v>
      </c>
      <c r="B973" s="14" t="s">
        <v>6487</v>
      </c>
      <c r="C973" s="15">
        <v>45163</v>
      </c>
      <c r="D973" s="15">
        <v>45168</v>
      </c>
      <c r="E973" s="10" t="s">
        <v>44</v>
      </c>
      <c r="F973" s="10" t="s">
        <v>4141</v>
      </c>
      <c r="G973" s="10" t="s">
        <v>4142</v>
      </c>
      <c r="H973" s="10" t="s">
        <v>22</v>
      </c>
      <c r="I973" s="10" t="s">
        <v>23</v>
      </c>
      <c r="J973" s="10" t="s">
        <v>86</v>
      </c>
      <c r="K973" s="10" t="s">
        <v>87</v>
      </c>
      <c r="L973" s="10">
        <v>98103</v>
      </c>
      <c r="M973" s="10" t="s">
        <v>39</v>
      </c>
      <c r="N973" s="10" t="str">
        <f>_xlfn.XLOOKUP($M:$M,People!$B:$B,People!A:A)</f>
        <v>Sadie Pawthorne</v>
      </c>
      <c r="O973" s="10" t="s">
        <v>3715</v>
      </c>
      <c r="P973" s="10" t="str">
        <f>VLOOKUP(O973,Products!$A:$E,3,FALSE)</f>
        <v>HP</v>
      </c>
      <c r="Q973" s="31">
        <f>INDEX(Products!$E:$E,MATCH(O973,Products!$A:$A,0))</f>
        <v>0.25</v>
      </c>
      <c r="R973" s="10" t="s">
        <v>64</v>
      </c>
      <c r="S973" s="10" t="s">
        <v>65</v>
      </c>
      <c r="T973" s="10" t="s">
        <v>3716</v>
      </c>
      <c r="U973" s="12">
        <v>1007.9440000000002</v>
      </c>
      <c r="V973" s="12">
        <v>7</v>
      </c>
      <c r="W973" s="12">
        <v>0.2</v>
      </c>
      <c r="X973" s="12">
        <v>75.595799999999997</v>
      </c>
    </row>
    <row r="974" spans="1:24" ht="14" x14ac:dyDescent="0.3">
      <c r="A974" s="9">
        <v>973</v>
      </c>
      <c r="B974" s="14" t="s">
        <v>6488</v>
      </c>
      <c r="C974" s="15">
        <v>45164</v>
      </c>
      <c r="D974" s="15">
        <v>45170</v>
      </c>
      <c r="E974" s="10" t="s">
        <v>44</v>
      </c>
      <c r="F974" s="10" t="s">
        <v>359</v>
      </c>
      <c r="G974" s="10" t="s">
        <v>360</v>
      </c>
      <c r="H974" s="10" t="s">
        <v>22</v>
      </c>
      <c r="I974" s="10" t="s">
        <v>23</v>
      </c>
      <c r="J974" s="10" t="s">
        <v>533</v>
      </c>
      <c r="K974" s="10" t="s">
        <v>218</v>
      </c>
      <c r="L974" s="10">
        <v>19711</v>
      </c>
      <c r="M974" s="10" t="s">
        <v>133</v>
      </c>
      <c r="N974" s="10" t="str">
        <f>_xlfn.XLOOKUP($M:$M,People!$B:$B,People!A:A)</f>
        <v>Chuck Magee</v>
      </c>
      <c r="O974" s="10" t="s">
        <v>5019</v>
      </c>
      <c r="P974" s="10" t="str">
        <f>VLOOKUP(O974,Products!$A:$E,3,FALSE)</f>
        <v>Office Depot</v>
      </c>
      <c r="Q974" s="31">
        <f>INDEX(Products!$E:$E,MATCH(O974,Products!$A:$A,0))</f>
        <v>0.32</v>
      </c>
      <c r="R974" s="10" t="s">
        <v>28</v>
      </c>
      <c r="S974" s="10" t="s">
        <v>58</v>
      </c>
      <c r="T974" s="10" t="s">
        <v>5020</v>
      </c>
      <c r="U974" s="12">
        <v>10.68</v>
      </c>
      <c r="V974" s="12">
        <v>4</v>
      </c>
      <c r="W974" s="12">
        <v>0</v>
      </c>
      <c r="X974" s="12">
        <v>4.0583999999999998</v>
      </c>
    </row>
    <row r="975" spans="1:24" ht="14" x14ac:dyDescent="0.3">
      <c r="A975" s="9">
        <v>974</v>
      </c>
      <c r="B975" s="14" t="s">
        <v>6489</v>
      </c>
      <c r="C975" s="15">
        <v>45164</v>
      </c>
      <c r="D975" s="15">
        <v>45170</v>
      </c>
      <c r="E975" s="10" t="s">
        <v>44</v>
      </c>
      <c r="F975" s="10" t="s">
        <v>3138</v>
      </c>
      <c r="G975" s="10" t="s">
        <v>3139</v>
      </c>
      <c r="H975" s="10" t="s">
        <v>92</v>
      </c>
      <c r="I975" s="10" t="s">
        <v>23</v>
      </c>
      <c r="J975" s="10" t="s">
        <v>533</v>
      </c>
      <c r="K975" s="10" t="s">
        <v>218</v>
      </c>
      <c r="L975" s="10">
        <v>19711</v>
      </c>
      <c r="M975" s="10" t="s">
        <v>133</v>
      </c>
      <c r="N975" s="10" t="str">
        <f>_xlfn.XLOOKUP($M:$M,People!$B:$B,People!A:A)</f>
        <v>Chuck Magee</v>
      </c>
      <c r="O975" s="10" t="s">
        <v>3265</v>
      </c>
      <c r="P975" s="10" t="str">
        <f>VLOOKUP(O975,Products!$A:$E,3,FALSE)</f>
        <v>Staples</v>
      </c>
      <c r="Q975" s="31">
        <f>INDEX(Products!$E:$E,MATCH(O975,Products!$A:$A,0))</f>
        <v>0.33</v>
      </c>
      <c r="R975" s="10" t="s">
        <v>41</v>
      </c>
      <c r="S975" s="10" t="s">
        <v>61</v>
      </c>
      <c r="T975" s="10" t="s">
        <v>3266</v>
      </c>
      <c r="U975" s="12">
        <v>8.64</v>
      </c>
      <c r="V975" s="12">
        <v>3</v>
      </c>
      <c r="W975" s="12">
        <v>0</v>
      </c>
      <c r="X975" s="12">
        <v>2.5055999999999998</v>
      </c>
    </row>
    <row r="976" spans="1:24" ht="14" x14ac:dyDescent="0.3">
      <c r="A976" s="9">
        <v>975</v>
      </c>
      <c r="B976" s="14" t="s">
        <v>6488</v>
      </c>
      <c r="C976" s="15">
        <v>45164</v>
      </c>
      <c r="D976" s="15">
        <v>45170</v>
      </c>
      <c r="E976" s="10" t="s">
        <v>44</v>
      </c>
      <c r="F976" s="10" t="s">
        <v>359</v>
      </c>
      <c r="G976" s="10" t="s">
        <v>360</v>
      </c>
      <c r="H976" s="10" t="s">
        <v>22</v>
      </c>
      <c r="I976" s="10" t="s">
        <v>23</v>
      </c>
      <c r="J976" s="10" t="s">
        <v>533</v>
      </c>
      <c r="K976" s="10" t="s">
        <v>218</v>
      </c>
      <c r="L976" s="10">
        <v>19711</v>
      </c>
      <c r="M976" s="10" t="s">
        <v>133</v>
      </c>
      <c r="N976" s="10" t="str">
        <f>_xlfn.XLOOKUP($M:$M,People!$B:$B,People!A:A)</f>
        <v>Chuck Magee</v>
      </c>
      <c r="O976" s="10" t="s">
        <v>3893</v>
      </c>
      <c r="P976" s="10" t="str">
        <f>VLOOKUP(O976,Products!$A:$E,3,FALSE)</f>
        <v>Office Depot</v>
      </c>
      <c r="Q976" s="31">
        <f>INDEX(Products!$E:$E,MATCH(O976,Products!$A:$A,0))</f>
        <v>0.34</v>
      </c>
      <c r="R976" s="10" t="s">
        <v>41</v>
      </c>
      <c r="S976" s="10" t="s">
        <v>82</v>
      </c>
      <c r="T976" s="10" t="s">
        <v>3894</v>
      </c>
      <c r="U976" s="12">
        <v>17.34</v>
      </c>
      <c r="V976" s="12">
        <v>3</v>
      </c>
      <c r="W976" s="12">
        <v>0</v>
      </c>
      <c r="X976" s="12">
        <v>8.4966000000000008</v>
      </c>
    </row>
    <row r="977" spans="1:24" ht="14" x14ac:dyDescent="0.3">
      <c r="A977" s="9">
        <v>976</v>
      </c>
      <c r="B977" s="14" t="s">
        <v>6488</v>
      </c>
      <c r="C977" s="15">
        <v>45164</v>
      </c>
      <c r="D977" s="15">
        <v>45170</v>
      </c>
      <c r="E977" s="10" t="s">
        <v>44</v>
      </c>
      <c r="F977" s="10" t="s">
        <v>359</v>
      </c>
      <c r="G977" s="10" t="s">
        <v>360</v>
      </c>
      <c r="H977" s="10" t="s">
        <v>22</v>
      </c>
      <c r="I977" s="10" t="s">
        <v>23</v>
      </c>
      <c r="J977" s="10" t="s">
        <v>533</v>
      </c>
      <c r="K977" s="10" t="s">
        <v>218</v>
      </c>
      <c r="L977" s="10">
        <v>19711</v>
      </c>
      <c r="M977" s="10" t="s">
        <v>133</v>
      </c>
      <c r="N977" s="10" t="str">
        <f>_xlfn.XLOOKUP($M:$M,People!$B:$B,People!A:A)</f>
        <v>Chuck Magee</v>
      </c>
      <c r="O977" s="10" t="s">
        <v>3035</v>
      </c>
      <c r="P977" s="10" t="str">
        <f>VLOOKUP(O977,Products!$A:$E,3,FALSE)</f>
        <v>HP</v>
      </c>
      <c r="Q977" s="31">
        <f>INDEX(Products!$E:$E,MATCH(O977,Products!$A:$A,0))</f>
        <v>0.35</v>
      </c>
      <c r="R977" s="10" t="s">
        <v>41</v>
      </c>
      <c r="S977" s="10" t="s">
        <v>82</v>
      </c>
      <c r="T977" s="10" t="s">
        <v>3036</v>
      </c>
      <c r="U977" s="12">
        <v>3.38</v>
      </c>
      <c r="V977" s="12">
        <v>1</v>
      </c>
      <c r="W977" s="12">
        <v>0</v>
      </c>
      <c r="X977" s="12">
        <v>1.5547999999999997</v>
      </c>
    </row>
    <row r="978" spans="1:24" ht="14" x14ac:dyDescent="0.3">
      <c r="A978" s="9">
        <v>977</v>
      </c>
      <c r="B978" s="14" t="s">
        <v>6490</v>
      </c>
      <c r="C978" s="15">
        <v>45164</v>
      </c>
      <c r="D978" s="15">
        <v>45168</v>
      </c>
      <c r="E978" s="10" t="s">
        <v>44</v>
      </c>
      <c r="F978" s="10" t="s">
        <v>659</v>
      </c>
      <c r="G978" s="10" t="s">
        <v>660</v>
      </c>
      <c r="H978" s="10" t="s">
        <v>92</v>
      </c>
      <c r="I978" s="10" t="s">
        <v>23</v>
      </c>
      <c r="J978" s="10" t="s">
        <v>37</v>
      </c>
      <c r="K978" s="10" t="s">
        <v>38</v>
      </c>
      <c r="L978" s="10">
        <v>90032</v>
      </c>
      <c r="M978" s="10" t="s">
        <v>39</v>
      </c>
      <c r="N978" s="10" t="str">
        <f>_xlfn.XLOOKUP($M:$M,People!$B:$B,People!A:A)</f>
        <v>Sadie Pawthorne</v>
      </c>
      <c r="O978" s="10" t="s">
        <v>661</v>
      </c>
      <c r="P978" s="10" t="str">
        <f>VLOOKUP(O978,Products!$A:$E,3,FALSE)</f>
        <v>3M</v>
      </c>
      <c r="Q978" s="31">
        <f>INDEX(Products!$E:$E,MATCH(O978,Products!$A:$A,0))</f>
        <v>0.36</v>
      </c>
      <c r="R978" s="10" t="s">
        <v>64</v>
      </c>
      <c r="S978" s="10" t="s">
        <v>144</v>
      </c>
      <c r="T978" s="10" t="s">
        <v>662</v>
      </c>
      <c r="U978" s="12">
        <v>176.8</v>
      </c>
      <c r="V978" s="12">
        <v>8</v>
      </c>
      <c r="W978" s="12">
        <v>0</v>
      </c>
      <c r="X978" s="12">
        <v>22.984000000000009</v>
      </c>
    </row>
    <row r="979" spans="1:24" ht="14" x14ac:dyDescent="0.3">
      <c r="A979" s="9">
        <v>978</v>
      </c>
      <c r="B979" s="14" t="s">
        <v>6489</v>
      </c>
      <c r="C979" s="15">
        <v>45164</v>
      </c>
      <c r="D979" s="15">
        <v>45170</v>
      </c>
      <c r="E979" s="10" t="s">
        <v>44</v>
      </c>
      <c r="F979" s="10" t="s">
        <v>3138</v>
      </c>
      <c r="G979" s="10" t="s">
        <v>3139</v>
      </c>
      <c r="H979" s="10" t="s">
        <v>92</v>
      </c>
      <c r="I979" s="10" t="s">
        <v>23</v>
      </c>
      <c r="J979" s="10" t="s">
        <v>533</v>
      </c>
      <c r="K979" s="10" t="s">
        <v>218</v>
      </c>
      <c r="L979" s="10">
        <v>19711</v>
      </c>
      <c r="M979" s="10" t="s">
        <v>133</v>
      </c>
      <c r="N979" s="10" t="str">
        <f>_xlfn.XLOOKUP($M:$M,People!$B:$B,People!A:A)</f>
        <v>Chuck Magee</v>
      </c>
      <c r="O979" s="10" t="s">
        <v>3949</v>
      </c>
      <c r="P979" s="10" t="str">
        <f>VLOOKUP(O979,Products!$A:$E,3,FALSE)</f>
        <v>Staples</v>
      </c>
      <c r="Q979" s="31">
        <f>INDEX(Products!$E:$E,MATCH(O979,Products!$A:$A,0))</f>
        <v>0.35</v>
      </c>
      <c r="R979" s="10" t="s">
        <v>64</v>
      </c>
      <c r="S979" s="10" t="s">
        <v>144</v>
      </c>
      <c r="T979" s="10" t="s">
        <v>3950</v>
      </c>
      <c r="U979" s="12">
        <v>149.97</v>
      </c>
      <c r="V979" s="12">
        <v>3</v>
      </c>
      <c r="W979" s="12">
        <v>0</v>
      </c>
      <c r="X979" s="12">
        <v>52.489499999999992</v>
      </c>
    </row>
    <row r="980" spans="1:24" ht="14" x14ac:dyDescent="0.3">
      <c r="A980" s="9">
        <v>979</v>
      </c>
      <c r="B980" s="14" t="s">
        <v>6491</v>
      </c>
      <c r="C980" s="15">
        <v>45165</v>
      </c>
      <c r="D980" s="15">
        <v>45167</v>
      </c>
      <c r="E980" s="10" t="s">
        <v>168</v>
      </c>
      <c r="F980" s="10" t="s">
        <v>3953</v>
      </c>
      <c r="G980" s="10" t="s">
        <v>3954</v>
      </c>
      <c r="H980" s="10" t="s">
        <v>36</v>
      </c>
      <c r="I980" s="10" t="s">
        <v>23</v>
      </c>
      <c r="J980" s="10" t="s">
        <v>284</v>
      </c>
      <c r="K980" s="10" t="s">
        <v>285</v>
      </c>
      <c r="L980" s="10">
        <v>22153</v>
      </c>
      <c r="M980" s="10" t="s">
        <v>26</v>
      </c>
      <c r="N980" s="10" t="str">
        <f>_xlfn.XLOOKUP($M:$M,People!$B:$B,People!A:A)</f>
        <v>Fred Suzuki</v>
      </c>
      <c r="O980" s="10" t="s">
        <v>3336</v>
      </c>
      <c r="P980" s="10" t="str">
        <f>VLOOKUP(O980,Products!$A:$E,3,FALSE)</f>
        <v>Canon</v>
      </c>
      <c r="Q980" s="31">
        <f>INDEX(Products!$E:$E,MATCH(O980,Products!$A:$A,0))</f>
        <v>0.36</v>
      </c>
      <c r="R980" s="10" t="s">
        <v>28</v>
      </c>
      <c r="S980" s="10" t="s">
        <v>58</v>
      </c>
      <c r="T980" s="10" t="s">
        <v>3337</v>
      </c>
      <c r="U980" s="12">
        <v>29.12</v>
      </c>
      <c r="V980" s="12">
        <v>4</v>
      </c>
      <c r="W980" s="12">
        <v>0</v>
      </c>
      <c r="X980" s="12">
        <v>12.521600000000003</v>
      </c>
    </row>
    <row r="981" spans="1:24" ht="14" x14ac:dyDescent="0.3">
      <c r="A981" s="9">
        <v>980</v>
      </c>
      <c r="B981" s="14" t="s">
        <v>6491</v>
      </c>
      <c r="C981" s="15">
        <v>45165</v>
      </c>
      <c r="D981" s="15">
        <v>45167</v>
      </c>
      <c r="E981" s="10" t="s">
        <v>168</v>
      </c>
      <c r="F981" s="10" t="s">
        <v>3953</v>
      </c>
      <c r="G981" s="10" t="s">
        <v>3954</v>
      </c>
      <c r="H981" s="10" t="s">
        <v>36</v>
      </c>
      <c r="I981" s="10" t="s">
        <v>23</v>
      </c>
      <c r="J981" s="10" t="s">
        <v>284</v>
      </c>
      <c r="K981" s="10" t="s">
        <v>285</v>
      </c>
      <c r="L981" s="10">
        <v>22153</v>
      </c>
      <c r="M981" s="10" t="s">
        <v>26</v>
      </c>
      <c r="N981" s="10" t="str">
        <f>_xlfn.XLOOKUP($M:$M,People!$B:$B,People!A:A)</f>
        <v>Fred Suzuki</v>
      </c>
      <c r="O981" s="10" t="s">
        <v>4431</v>
      </c>
      <c r="P981" s="10" t="str">
        <f>VLOOKUP(O981,Products!$A:$E,3,FALSE)</f>
        <v>Logitech</v>
      </c>
      <c r="Q981" s="31">
        <f>INDEX(Products!$E:$E,MATCH(O981,Products!$A:$A,0))</f>
        <v>0.37</v>
      </c>
      <c r="R981" s="10" t="s">
        <v>28</v>
      </c>
      <c r="S981" s="10" t="s">
        <v>50</v>
      </c>
      <c r="T981" s="10" t="s">
        <v>4432</v>
      </c>
      <c r="U981" s="12">
        <v>1202.94</v>
      </c>
      <c r="V981" s="12">
        <v>3</v>
      </c>
      <c r="W981" s="12">
        <v>0</v>
      </c>
      <c r="X981" s="12">
        <v>300.73500000000001</v>
      </c>
    </row>
    <row r="982" spans="1:24" ht="14" x14ac:dyDescent="0.3">
      <c r="A982" s="9">
        <v>981</v>
      </c>
      <c r="B982" s="14" t="s">
        <v>6492</v>
      </c>
      <c r="C982" s="15">
        <v>45165</v>
      </c>
      <c r="D982" s="15">
        <v>45170</v>
      </c>
      <c r="E982" s="10" t="s">
        <v>19</v>
      </c>
      <c r="F982" s="10" t="s">
        <v>112</v>
      </c>
      <c r="G982" s="10" t="s">
        <v>113</v>
      </c>
      <c r="H982" s="10" t="s">
        <v>22</v>
      </c>
      <c r="I982" s="10" t="s">
        <v>23</v>
      </c>
      <c r="J982" s="10" t="s">
        <v>114</v>
      </c>
      <c r="K982" s="10" t="s">
        <v>38</v>
      </c>
      <c r="L982" s="10">
        <v>94109</v>
      </c>
      <c r="M982" s="10" t="s">
        <v>39</v>
      </c>
      <c r="N982" s="10" t="str">
        <f>_xlfn.XLOOKUP($M:$M,People!$B:$B,People!A:A)</f>
        <v>Sadie Pawthorne</v>
      </c>
      <c r="O982" s="10" t="s">
        <v>115</v>
      </c>
      <c r="P982" s="10" t="str">
        <f>VLOOKUP(O982,Products!$A:$E,3,FALSE)</f>
        <v>Canon</v>
      </c>
      <c r="Q982" s="31">
        <f>INDEX(Products!$E:$E,MATCH(O982,Products!$A:$A,0))</f>
        <v>0.3</v>
      </c>
      <c r="R982" s="10" t="s">
        <v>41</v>
      </c>
      <c r="S982" s="10" t="s">
        <v>61</v>
      </c>
      <c r="T982" s="10" t="s">
        <v>116</v>
      </c>
      <c r="U982" s="12">
        <v>8.56</v>
      </c>
      <c r="V982" s="12">
        <v>2</v>
      </c>
      <c r="W982" s="12">
        <v>0</v>
      </c>
      <c r="X982" s="12">
        <v>2.4823999999999993</v>
      </c>
    </row>
    <row r="983" spans="1:24" ht="14" x14ac:dyDescent="0.3">
      <c r="A983" s="9">
        <v>982</v>
      </c>
      <c r="B983" s="14" t="s">
        <v>6492</v>
      </c>
      <c r="C983" s="15">
        <v>45165</v>
      </c>
      <c r="D983" s="15">
        <v>45170</v>
      </c>
      <c r="E983" s="10" t="s">
        <v>19</v>
      </c>
      <c r="F983" s="10" t="s">
        <v>112</v>
      </c>
      <c r="G983" s="10" t="s">
        <v>113</v>
      </c>
      <c r="H983" s="10" t="s">
        <v>22</v>
      </c>
      <c r="I983" s="10" t="s">
        <v>23</v>
      </c>
      <c r="J983" s="10" t="s">
        <v>114</v>
      </c>
      <c r="K983" s="10" t="s">
        <v>38</v>
      </c>
      <c r="L983" s="10">
        <v>94109</v>
      </c>
      <c r="M983" s="10" t="s">
        <v>39</v>
      </c>
      <c r="N983" s="10" t="str">
        <f>_xlfn.XLOOKUP($M:$M,People!$B:$B,People!A:A)</f>
        <v>Sadie Pawthorne</v>
      </c>
      <c r="O983" s="10" t="s">
        <v>119</v>
      </c>
      <c r="P983" s="10" t="str">
        <f>VLOOKUP(O983,Products!$A:$E,3,FALSE)</f>
        <v>3M</v>
      </c>
      <c r="Q983" s="31">
        <f>INDEX(Products!$E:$E,MATCH(O983,Products!$A:$A,0))</f>
        <v>0.38</v>
      </c>
      <c r="R983" s="10" t="s">
        <v>41</v>
      </c>
      <c r="S983" s="10" t="s">
        <v>68</v>
      </c>
      <c r="T983" s="10" t="s">
        <v>120</v>
      </c>
      <c r="U983" s="12">
        <v>22.72</v>
      </c>
      <c r="V983" s="12">
        <v>4</v>
      </c>
      <c r="W983" s="12">
        <v>0.2</v>
      </c>
      <c r="X983" s="12">
        <v>7.3839999999999986</v>
      </c>
    </row>
    <row r="984" spans="1:24" ht="14" x14ac:dyDescent="0.3">
      <c r="A984" s="9">
        <v>983</v>
      </c>
      <c r="B984" s="14" t="s">
        <v>6493</v>
      </c>
      <c r="C984" s="15">
        <v>45165</v>
      </c>
      <c r="D984" s="15">
        <v>45168</v>
      </c>
      <c r="E984" s="10" t="s">
        <v>19</v>
      </c>
      <c r="F984" s="10" t="s">
        <v>3207</v>
      </c>
      <c r="G984" s="10" t="s">
        <v>3208</v>
      </c>
      <c r="H984" s="10" t="s">
        <v>22</v>
      </c>
      <c r="I984" s="10" t="s">
        <v>23</v>
      </c>
      <c r="J984" s="10" t="s">
        <v>284</v>
      </c>
      <c r="K984" s="10" t="s">
        <v>285</v>
      </c>
      <c r="L984" s="10">
        <v>22153</v>
      </c>
      <c r="M984" s="10" t="s">
        <v>26</v>
      </c>
      <c r="N984" s="10" t="str">
        <f>_xlfn.XLOOKUP($M:$M,People!$B:$B,People!A:A)</f>
        <v>Fred Suzuki</v>
      </c>
      <c r="O984" s="10" t="s">
        <v>1611</v>
      </c>
      <c r="P984" s="10" t="str">
        <f>VLOOKUP(O984,Products!$A:$E,3,FALSE)</f>
        <v>3M</v>
      </c>
      <c r="Q984" s="31">
        <f>INDEX(Products!$E:$E,MATCH(O984,Products!$A:$A,0))</f>
        <v>0.34</v>
      </c>
      <c r="R984" s="10" t="s">
        <v>41</v>
      </c>
      <c r="S984" s="10" t="s">
        <v>82</v>
      </c>
      <c r="T984" s="10" t="s">
        <v>1612</v>
      </c>
      <c r="U984" s="12">
        <v>13.36</v>
      </c>
      <c r="V984" s="12">
        <v>2</v>
      </c>
      <c r="W984" s="12">
        <v>0</v>
      </c>
      <c r="X984" s="12">
        <v>6.4127999999999998</v>
      </c>
    </row>
    <row r="985" spans="1:24" ht="14" x14ac:dyDescent="0.3">
      <c r="A985" s="9">
        <v>984</v>
      </c>
      <c r="B985" s="14" t="s">
        <v>6491</v>
      </c>
      <c r="C985" s="15">
        <v>45165</v>
      </c>
      <c r="D985" s="15">
        <v>45167</v>
      </c>
      <c r="E985" s="10" t="s">
        <v>168</v>
      </c>
      <c r="F985" s="10" t="s">
        <v>3953</v>
      </c>
      <c r="G985" s="10" t="s">
        <v>3954</v>
      </c>
      <c r="H985" s="10" t="s">
        <v>36</v>
      </c>
      <c r="I985" s="10" t="s">
        <v>23</v>
      </c>
      <c r="J985" s="10" t="s">
        <v>284</v>
      </c>
      <c r="K985" s="10" t="s">
        <v>285</v>
      </c>
      <c r="L985" s="10">
        <v>22153</v>
      </c>
      <c r="M985" s="10" t="s">
        <v>26</v>
      </c>
      <c r="N985" s="10" t="str">
        <f>_xlfn.XLOOKUP($M:$M,People!$B:$B,People!A:A)</f>
        <v>Fred Suzuki</v>
      </c>
      <c r="O985" s="10" t="s">
        <v>3667</v>
      </c>
      <c r="P985" s="10" t="str">
        <f>VLOOKUP(O985,Products!$A:$E,3,FALSE)</f>
        <v>Avery</v>
      </c>
      <c r="Q985" s="31">
        <f>INDEX(Products!$E:$E,MATCH(O985,Products!$A:$A,0))</f>
        <v>0.39</v>
      </c>
      <c r="R985" s="10" t="s">
        <v>64</v>
      </c>
      <c r="S985" s="10" t="s">
        <v>65</v>
      </c>
      <c r="T985" s="10" t="s">
        <v>3668</v>
      </c>
      <c r="U985" s="12">
        <v>579.94999999999993</v>
      </c>
      <c r="V985" s="12">
        <v>5</v>
      </c>
      <c r="W985" s="12">
        <v>0</v>
      </c>
      <c r="X985" s="12">
        <v>168.18549999999993</v>
      </c>
    </row>
    <row r="986" spans="1:24" ht="14" x14ac:dyDescent="0.3">
      <c r="A986" s="9">
        <v>985</v>
      </c>
      <c r="B986" s="14" t="s">
        <v>6492</v>
      </c>
      <c r="C986" s="15">
        <v>45165</v>
      </c>
      <c r="D986" s="15">
        <v>45170</v>
      </c>
      <c r="E986" s="10" t="s">
        <v>19</v>
      </c>
      <c r="F986" s="10" t="s">
        <v>112</v>
      </c>
      <c r="G986" s="10" t="s">
        <v>113</v>
      </c>
      <c r="H986" s="10" t="s">
        <v>22</v>
      </c>
      <c r="I986" s="10" t="s">
        <v>23</v>
      </c>
      <c r="J986" s="10" t="s">
        <v>114</v>
      </c>
      <c r="K986" s="10" t="s">
        <v>38</v>
      </c>
      <c r="L986" s="10">
        <v>94109</v>
      </c>
      <c r="M986" s="10" t="s">
        <v>39</v>
      </c>
      <c r="N986" s="10" t="str">
        <f>_xlfn.XLOOKUP($M:$M,People!$B:$B,People!A:A)</f>
        <v>Sadie Pawthorne</v>
      </c>
      <c r="O986" s="10" t="s">
        <v>117</v>
      </c>
      <c r="P986" s="10" t="str">
        <f>VLOOKUP(O986,Products!$A:$E,3,FALSE)</f>
        <v>IKEA</v>
      </c>
      <c r="Q986" s="31">
        <f>INDEX(Products!$E:$E,MATCH(O986,Products!$A:$A,0))</f>
        <v>0.4</v>
      </c>
      <c r="R986" s="10" t="s">
        <v>64</v>
      </c>
      <c r="S986" s="10" t="s">
        <v>65</v>
      </c>
      <c r="T986" s="10" t="s">
        <v>118</v>
      </c>
      <c r="U986" s="12">
        <v>213.48000000000002</v>
      </c>
      <c r="V986" s="12">
        <v>3</v>
      </c>
      <c r="W986" s="12">
        <v>0.2</v>
      </c>
      <c r="X986" s="12">
        <v>16.010999999999981</v>
      </c>
    </row>
    <row r="987" spans="1:24" ht="14" x14ac:dyDescent="0.3">
      <c r="A987" s="9">
        <v>986</v>
      </c>
      <c r="B987" s="14" t="s">
        <v>6494</v>
      </c>
      <c r="C987" s="15">
        <v>45167</v>
      </c>
      <c r="D987" s="15">
        <v>45171</v>
      </c>
      <c r="E987" s="10" t="s">
        <v>19</v>
      </c>
      <c r="F987" s="10" t="s">
        <v>2518</v>
      </c>
      <c r="G987" s="10" t="s">
        <v>2519</v>
      </c>
      <c r="H987" s="10" t="s">
        <v>22</v>
      </c>
      <c r="I987" s="10" t="s">
        <v>23</v>
      </c>
      <c r="J987" s="10" t="s">
        <v>1236</v>
      </c>
      <c r="K987" s="10" t="s">
        <v>48</v>
      </c>
      <c r="L987" s="10">
        <v>33178</v>
      </c>
      <c r="M987" s="10" t="s">
        <v>26</v>
      </c>
      <c r="N987" s="10" t="str">
        <f>_xlfn.XLOOKUP($M:$M,People!$B:$B,People!A:A)</f>
        <v>Fred Suzuki</v>
      </c>
      <c r="O987" s="10" t="s">
        <v>1474</v>
      </c>
      <c r="P987" s="10" t="str">
        <f>VLOOKUP(O987,Products!$A:$E,3,FALSE)</f>
        <v>Samsung</v>
      </c>
      <c r="Q987" s="31">
        <f>INDEX(Products!$E:$E,MATCH(O987,Products!$A:$A,0))</f>
        <v>0.25</v>
      </c>
      <c r="R987" s="10" t="s">
        <v>28</v>
      </c>
      <c r="S987" s="10" t="s">
        <v>50</v>
      </c>
      <c r="T987" s="10" t="s">
        <v>1475</v>
      </c>
      <c r="U987" s="12">
        <v>174.05850000000001</v>
      </c>
      <c r="V987" s="12">
        <v>3</v>
      </c>
      <c r="W987" s="12">
        <v>0.45</v>
      </c>
      <c r="X987" s="12">
        <v>-110.76450000000001</v>
      </c>
    </row>
    <row r="988" spans="1:24" ht="14" x14ac:dyDescent="0.3">
      <c r="A988" s="9">
        <v>987</v>
      </c>
      <c r="B988" s="14" t="s">
        <v>6494</v>
      </c>
      <c r="C988" s="15">
        <v>45167</v>
      </c>
      <c r="D988" s="15">
        <v>45171</v>
      </c>
      <c r="E988" s="10" t="s">
        <v>19</v>
      </c>
      <c r="F988" s="10" t="s">
        <v>2518</v>
      </c>
      <c r="G988" s="10" t="s">
        <v>2519</v>
      </c>
      <c r="H988" s="10" t="s">
        <v>22</v>
      </c>
      <c r="I988" s="10" t="s">
        <v>23</v>
      </c>
      <c r="J988" s="10" t="s">
        <v>1236</v>
      </c>
      <c r="K988" s="10" t="s">
        <v>48</v>
      </c>
      <c r="L988" s="10">
        <v>33178</v>
      </c>
      <c r="M988" s="10" t="s">
        <v>26</v>
      </c>
      <c r="N988" s="10" t="str">
        <f>_xlfn.XLOOKUP($M:$M,People!$B:$B,People!A:A)</f>
        <v>Fred Suzuki</v>
      </c>
      <c r="O988" s="10" t="s">
        <v>3798</v>
      </c>
      <c r="P988" s="10" t="str">
        <f>VLOOKUP(O988,Products!$A:$E,3,FALSE)</f>
        <v>IKEA</v>
      </c>
      <c r="Q988" s="31">
        <f>INDEX(Products!$E:$E,MATCH(O988,Products!$A:$A,0))</f>
        <v>0.26</v>
      </c>
      <c r="R988" s="10" t="s">
        <v>41</v>
      </c>
      <c r="S988" s="10" t="s">
        <v>68</v>
      </c>
      <c r="T988" s="10" t="s">
        <v>3799</v>
      </c>
      <c r="U988" s="12">
        <v>505.1760000000001</v>
      </c>
      <c r="V988" s="12">
        <v>4</v>
      </c>
      <c r="W988" s="12">
        <v>0.7</v>
      </c>
      <c r="X988" s="12">
        <v>-336.78399999999988</v>
      </c>
    </row>
    <row r="989" spans="1:24" ht="14" x14ac:dyDescent="0.3">
      <c r="A989" s="9">
        <v>988</v>
      </c>
      <c r="B989" s="14" t="s">
        <v>6494</v>
      </c>
      <c r="C989" s="15">
        <v>45167</v>
      </c>
      <c r="D989" s="15">
        <v>45171</v>
      </c>
      <c r="E989" s="10" t="s">
        <v>19</v>
      </c>
      <c r="F989" s="10" t="s">
        <v>2518</v>
      </c>
      <c r="G989" s="10" t="s">
        <v>2519</v>
      </c>
      <c r="H989" s="10" t="s">
        <v>22</v>
      </c>
      <c r="I989" s="10" t="s">
        <v>23</v>
      </c>
      <c r="J989" s="10" t="s">
        <v>1236</v>
      </c>
      <c r="K989" s="10" t="s">
        <v>48</v>
      </c>
      <c r="L989" s="10">
        <v>33178</v>
      </c>
      <c r="M989" s="10" t="s">
        <v>26</v>
      </c>
      <c r="N989" s="10" t="str">
        <f>_xlfn.XLOOKUP($M:$M,People!$B:$B,People!A:A)</f>
        <v>Fred Suzuki</v>
      </c>
      <c r="O989" s="10" t="s">
        <v>3796</v>
      </c>
      <c r="P989" s="10" t="str">
        <f>VLOOKUP(O989,Products!$A:$E,3,FALSE)</f>
        <v>Dell</v>
      </c>
      <c r="Q989" s="31">
        <f>INDEX(Products!$E:$E,MATCH(O989,Products!$A:$A,0))</f>
        <v>0.26</v>
      </c>
      <c r="R989" s="10" t="s">
        <v>41</v>
      </c>
      <c r="S989" s="10" t="s">
        <v>155</v>
      </c>
      <c r="T989" s="10" t="s">
        <v>3797</v>
      </c>
      <c r="U989" s="12">
        <v>29.808</v>
      </c>
      <c r="V989" s="12">
        <v>2</v>
      </c>
      <c r="W989" s="12">
        <v>0.2</v>
      </c>
      <c r="X989" s="12">
        <v>10.805399999999997</v>
      </c>
    </row>
    <row r="990" spans="1:24" ht="14" x14ac:dyDescent="0.3">
      <c r="A990" s="9">
        <v>989</v>
      </c>
      <c r="B990" s="14" t="s">
        <v>6495</v>
      </c>
      <c r="C990" s="15">
        <v>45167</v>
      </c>
      <c r="D990" s="15">
        <v>45167</v>
      </c>
      <c r="E990" s="10" t="s">
        <v>1124</v>
      </c>
      <c r="F990" s="10" t="s">
        <v>3510</v>
      </c>
      <c r="G990" s="10" t="s">
        <v>3511</v>
      </c>
      <c r="H990" s="10" t="s">
        <v>36</v>
      </c>
      <c r="I990" s="10" t="s">
        <v>23</v>
      </c>
      <c r="J990" s="10" t="s">
        <v>114</v>
      </c>
      <c r="K990" s="10" t="s">
        <v>38</v>
      </c>
      <c r="L990" s="10">
        <v>94110</v>
      </c>
      <c r="M990" s="10" t="s">
        <v>39</v>
      </c>
      <c r="N990" s="10" t="str">
        <f>_xlfn.XLOOKUP($M:$M,People!$B:$B,People!A:A)</f>
        <v>Sadie Pawthorne</v>
      </c>
      <c r="O990" s="10" t="s">
        <v>3514</v>
      </c>
      <c r="P990" s="10" t="str">
        <f>VLOOKUP(O990,Products!$A:$E,3,FALSE)</f>
        <v>Staples</v>
      </c>
      <c r="Q990" s="31">
        <f>INDEX(Products!$E:$E,MATCH(O990,Products!$A:$A,0))</f>
        <v>0.27</v>
      </c>
      <c r="R990" s="10" t="s">
        <v>41</v>
      </c>
      <c r="S990" s="10" t="s">
        <v>82</v>
      </c>
      <c r="T990" s="10" t="s">
        <v>3515</v>
      </c>
      <c r="U990" s="12">
        <v>13.36</v>
      </c>
      <c r="V990" s="12">
        <v>2</v>
      </c>
      <c r="W990" s="12">
        <v>0</v>
      </c>
      <c r="X990" s="12">
        <v>6.4127999999999998</v>
      </c>
    </row>
    <row r="991" spans="1:24" ht="14" x14ac:dyDescent="0.3">
      <c r="A991" s="9">
        <v>990</v>
      </c>
      <c r="B991" s="14" t="s">
        <v>6495</v>
      </c>
      <c r="C991" s="15">
        <v>45167</v>
      </c>
      <c r="D991" s="15">
        <v>45167</v>
      </c>
      <c r="E991" s="10" t="s">
        <v>1124</v>
      </c>
      <c r="F991" s="10" t="s">
        <v>3510</v>
      </c>
      <c r="G991" s="10" t="s">
        <v>3511</v>
      </c>
      <c r="H991" s="10" t="s">
        <v>36</v>
      </c>
      <c r="I991" s="10" t="s">
        <v>23</v>
      </c>
      <c r="J991" s="10" t="s">
        <v>114</v>
      </c>
      <c r="K991" s="10" t="s">
        <v>38</v>
      </c>
      <c r="L991" s="10">
        <v>94110</v>
      </c>
      <c r="M991" s="10" t="s">
        <v>39</v>
      </c>
      <c r="N991" s="10" t="str">
        <f>_xlfn.XLOOKUP($M:$M,People!$B:$B,People!A:A)</f>
        <v>Sadie Pawthorne</v>
      </c>
      <c r="O991" s="10" t="s">
        <v>3512</v>
      </c>
      <c r="P991" s="10" t="str">
        <f>VLOOKUP(O991,Products!$A:$E,3,FALSE)</f>
        <v>Office Depot</v>
      </c>
      <c r="Q991" s="31">
        <f>INDEX(Products!$E:$E,MATCH(O991,Products!$A:$A,0))</f>
        <v>0.28000000000000003</v>
      </c>
      <c r="R991" s="10" t="s">
        <v>41</v>
      </c>
      <c r="S991" s="10" t="s">
        <v>82</v>
      </c>
      <c r="T991" s="10" t="s">
        <v>3513</v>
      </c>
      <c r="U991" s="12">
        <v>109.92</v>
      </c>
      <c r="V991" s="12">
        <v>2</v>
      </c>
      <c r="W991" s="12">
        <v>0</v>
      </c>
      <c r="X991" s="12">
        <v>53.860799999999998</v>
      </c>
    </row>
    <row r="992" spans="1:24" ht="14" x14ac:dyDescent="0.3">
      <c r="A992" s="9">
        <v>991</v>
      </c>
      <c r="B992" s="14" t="s">
        <v>6496</v>
      </c>
      <c r="C992" s="15">
        <v>45168</v>
      </c>
      <c r="D992" s="15">
        <v>45173</v>
      </c>
      <c r="E992" s="10" t="s">
        <v>44</v>
      </c>
      <c r="F992" s="10" t="s">
        <v>1784</v>
      </c>
      <c r="G992" s="10" t="s">
        <v>1785</v>
      </c>
      <c r="H992" s="10" t="s">
        <v>22</v>
      </c>
      <c r="I992" s="10" t="s">
        <v>23</v>
      </c>
      <c r="J992" s="10" t="s">
        <v>453</v>
      </c>
      <c r="K992" s="10" t="s">
        <v>656</v>
      </c>
      <c r="L992" s="10">
        <v>6010</v>
      </c>
      <c r="M992" s="10" t="s">
        <v>133</v>
      </c>
      <c r="N992" s="10" t="str">
        <f>_xlfn.XLOOKUP($M:$M,People!$B:$B,People!A:A)</f>
        <v>Chuck Magee</v>
      </c>
      <c r="O992" s="10" t="s">
        <v>2861</v>
      </c>
      <c r="P992" s="10" t="str">
        <f>VLOOKUP(O992,Products!$A:$E,3,FALSE)</f>
        <v>HP</v>
      </c>
      <c r="Q992" s="31">
        <f>INDEX(Products!$E:$E,MATCH(O992,Products!$A:$A,0))</f>
        <v>0.28999999999999998</v>
      </c>
      <c r="R992" s="10" t="s">
        <v>41</v>
      </c>
      <c r="S992" s="10" t="s">
        <v>68</v>
      </c>
      <c r="T992" s="10" t="s">
        <v>2862</v>
      </c>
      <c r="U992" s="12">
        <v>25.299999999999997</v>
      </c>
      <c r="V992" s="12">
        <v>5</v>
      </c>
      <c r="W992" s="12">
        <v>0</v>
      </c>
      <c r="X992" s="12">
        <v>11.890999999999998</v>
      </c>
    </row>
    <row r="993" spans="1:24" ht="14" x14ac:dyDescent="0.3">
      <c r="A993" s="9">
        <v>992</v>
      </c>
      <c r="B993" s="14" t="s">
        <v>6496</v>
      </c>
      <c r="C993" s="15">
        <v>45168</v>
      </c>
      <c r="D993" s="15">
        <v>45173</v>
      </c>
      <c r="E993" s="10" t="s">
        <v>44</v>
      </c>
      <c r="F993" s="10" t="s">
        <v>1784</v>
      </c>
      <c r="G993" s="10" t="s">
        <v>1785</v>
      </c>
      <c r="H993" s="10" t="s">
        <v>22</v>
      </c>
      <c r="I993" s="10" t="s">
        <v>23</v>
      </c>
      <c r="J993" s="10" t="s">
        <v>453</v>
      </c>
      <c r="K993" s="10" t="s">
        <v>656</v>
      </c>
      <c r="L993" s="10">
        <v>6010</v>
      </c>
      <c r="M993" s="10" t="s">
        <v>133</v>
      </c>
      <c r="N993" s="10" t="str">
        <f>_xlfn.XLOOKUP($M:$M,People!$B:$B,People!A:A)</f>
        <v>Chuck Magee</v>
      </c>
      <c r="O993" s="10" t="s">
        <v>2948</v>
      </c>
      <c r="P993" s="10" t="str">
        <f>VLOOKUP(O993,Products!$A:$E,3,FALSE)</f>
        <v>3M</v>
      </c>
      <c r="Q993" s="31">
        <f>INDEX(Products!$E:$E,MATCH(O993,Products!$A:$A,0))</f>
        <v>0.4</v>
      </c>
      <c r="R993" s="10" t="s">
        <v>41</v>
      </c>
      <c r="S993" s="10" t="s">
        <v>53</v>
      </c>
      <c r="T993" s="10" t="s">
        <v>2949</v>
      </c>
      <c r="U993" s="12">
        <v>95.94</v>
      </c>
      <c r="V993" s="12">
        <v>3</v>
      </c>
      <c r="W993" s="12">
        <v>0</v>
      </c>
      <c r="X993" s="12">
        <v>9.5940000000000012</v>
      </c>
    </row>
    <row r="994" spans="1:24" ht="14" x14ac:dyDescent="0.3">
      <c r="A994" s="9">
        <v>993</v>
      </c>
      <c r="B994" s="14" t="s">
        <v>6497</v>
      </c>
      <c r="C994" s="15">
        <v>45169</v>
      </c>
      <c r="D994" s="15">
        <v>45174</v>
      </c>
      <c r="E994" s="10" t="s">
        <v>44</v>
      </c>
      <c r="F994" s="10" t="s">
        <v>625</v>
      </c>
      <c r="G994" s="10" t="s">
        <v>626</v>
      </c>
      <c r="H994" s="10" t="s">
        <v>22</v>
      </c>
      <c r="I994" s="10" t="s">
        <v>23</v>
      </c>
      <c r="J994" s="10" t="s">
        <v>4948</v>
      </c>
      <c r="K994" s="10" t="s">
        <v>586</v>
      </c>
      <c r="L994" s="10">
        <v>87505</v>
      </c>
      <c r="M994" s="10" t="s">
        <v>39</v>
      </c>
      <c r="N994" s="10" t="str">
        <f>_xlfn.XLOOKUP($M:$M,People!$B:$B,People!A:A)</f>
        <v>Sadie Pawthorne</v>
      </c>
      <c r="O994" s="10" t="s">
        <v>4445</v>
      </c>
      <c r="P994" s="10" t="str">
        <f>VLOOKUP(O994,Products!$A:$E,3,FALSE)</f>
        <v>Canon</v>
      </c>
      <c r="Q994" s="31">
        <f>INDEX(Products!$E:$E,MATCH(O994,Products!$A:$A,0))</f>
        <v>0.3</v>
      </c>
      <c r="R994" s="10" t="s">
        <v>64</v>
      </c>
      <c r="S994" s="10" t="s">
        <v>144</v>
      </c>
      <c r="T994" s="10" t="s">
        <v>4446</v>
      </c>
      <c r="U994" s="12">
        <v>92.52</v>
      </c>
      <c r="V994" s="12">
        <v>9</v>
      </c>
      <c r="W994" s="12">
        <v>0</v>
      </c>
      <c r="X994" s="12">
        <v>18.503999999999991</v>
      </c>
    </row>
    <row r="995" spans="1:24" ht="14" x14ac:dyDescent="0.3">
      <c r="A995" s="9">
        <v>994</v>
      </c>
      <c r="B995" s="14" t="s">
        <v>6498</v>
      </c>
      <c r="C995" s="15">
        <v>45170</v>
      </c>
      <c r="D995" s="15">
        <v>45174</v>
      </c>
      <c r="E995" s="10" t="s">
        <v>19</v>
      </c>
      <c r="F995" s="10" t="s">
        <v>2789</v>
      </c>
      <c r="G995" s="10" t="s">
        <v>2790</v>
      </c>
      <c r="H995" s="10" t="s">
        <v>22</v>
      </c>
      <c r="I995" s="10" t="s">
        <v>23</v>
      </c>
      <c r="J995" s="10" t="s">
        <v>2791</v>
      </c>
      <c r="K995" s="10" t="s">
        <v>38</v>
      </c>
      <c r="L995" s="10">
        <v>92025</v>
      </c>
      <c r="M995" s="10" t="s">
        <v>39</v>
      </c>
      <c r="N995" s="10" t="str">
        <f>_xlfn.XLOOKUP($M:$M,People!$B:$B,People!A:A)</f>
        <v>Sadie Pawthorne</v>
      </c>
      <c r="O995" s="10" t="s">
        <v>157</v>
      </c>
      <c r="P995" s="10" t="str">
        <f>VLOOKUP(O995,Products!$A:$E,3,FALSE)</f>
        <v>Logitech</v>
      </c>
      <c r="Q995" s="31">
        <f>INDEX(Products!$E:$E,MATCH(O995,Products!$A:$A,0))</f>
        <v>0.31</v>
      </c>
      <c r="R995" s="10" t="s">
        <v>41</v>
      </c>
      <c r="S995" s="10" t="s">
        <v>61</v>
      </c>
      <c r="T995" s="10" t="s">
        <v>158</v>
      </c>
      <c r="U995" s="12">
        <v>53.94</v>
      </c>
      <c r="V995" s="12">
        <v>3</v>
      </c>
      <c r="W995" s="12">
        <v>0</v>
      </c>
      <c r="X995" s="12">
        <v>15.642599999999995</v>
      </c>
    </row>
    <row r="996" spans="1:24" ht="14" x14ac:dyDescent="0.3">
      <c r="A996" s="9">
        <v>995</v>
      </c>
      <c r="B996" s="14" t="s">
        <v>6499</v>
      </c>
      <c r="C996" s="15">
        <v>45170</v>
      </c>
      <c r="D996" s="15">
        <v>45173</v>
      </c>
      <c r="E996" s="10" t="s">
        <v>168</v>
      </c>
      <c r="F996" s="10" t="s">
        <v>4829</v>
      </c>
      <c r="G996" s="10" t="s">
        <v>4830</v>
      </c>
      <c r="H996" s="10" t="s">
        <v>22</v>
      </c>
      <c r="I996" s="10" t="s">
        <v>23</v>
      </c>
      <c r="J996" s="10" t="s">
        <v>165</v>
      </c>
      <c r="K996" s="10" t="s">
        <v>94</v>
      </c>
      <c r="L996" s="10">
        <v>77036</v>
      </c>
      <c r="M996" s="10" t="s">
        <v>95</v>
      </c>
      <c r="N996" s="10" t="str">
        <f>_xlfn.XLOOKUP($M:$M,People!$B:$B,People!A:A)</f>
        <v>Roxanne Rodriguez</v>
      </c>
      <c r="O996" s="10" t="s">
        <v>1755</v>
      </c>
      <c r="P996" s="10" t="str">
        <f>VLOOKUP(O996,Products!$A:$E,3,FALSE)</f>
        <v>3M</v>
      </c>
      <c r="Q996" s="31">
        <f>INDEX(Products!$E:$E,MATCH(O996,Products!$A:$A,0))</f>
        <v>0.32</v>
      </c>
      <c r="R996" s="10" t="s">
        <v>41</v>
      </c>
      <c r="S996" s="10" t="s">
        <v>68</v>
      </c>
      <c r="T996" s="10" t="s">
        <v>1756</v>
      </c>
      <c r="U996" s="12">
        <v>3.6479999999999992</v>
      </c>
      <c r="V996" s="12">
        <v>3</v>
      </c>
      <c r="W996" s="12">
        <v>0.8</v>
      </c>
      <c r="X996" s="12">
        <v>-6.0192000000000032</v>
      </c>
    </row>
    <row r="997" spans="1:24" ht="14" x14ac:dyDescent="0.3">
      <c r="A997" s="9">
        <v>996</v>
      </c>
      <c r="B997" s="14" t="s">
        <v>6500</v>
      </c>
      <c r="C997" s="15">
        <v>45170</v>
      </c>
      <c r="D997" s="15">
        <v>45174</v>
      </c>
      <c r="E997" s="10" t="s">
        <v>44</v>
      </c>
      <c r="F997" s="10" t="s">
        <v>215</v>
      </c>
      <c r="G997" s="10" t="s">
        <v>216</v>
      </c>
      <c r="H997" s="10" t="s">
        <v>22</v>
      </c>
      <c r="I997" s="10" t="s">
        <v>23</v>
      </c>
      <c r="J997" s="10" t="s">
        <v>237</v>
      </c>
      <c r="K997" s="10" t="s">
        <v>238</v>
      </c>
      <c r="L997" s="10">
        <v>10009</v>
      </c>
      <c r="M997" s="10" t="s">
        <v>133</v>
      </c>
      <c r="N997" s="10" t="str">
        <f>_xlfn.XLOOKUP($M:$M,People!$B:$B,People!A:A)</f>
        <v>Chuck Magee</v>
      </c>
      <c r="O997" s="10" t="s">
        <v>2342</v>
      </c>
      <c r="P997" s="10" t="str">
        <f>VLOOKUP(O997,Products!$A:$E,3,FALSE)</f>
        <v>Avery</v>
      </c>
      <c r="Q997" s="31">
        <f>INDEX(Products!$E:$E,MATCH(O997,Products!$A:$A,0))</f>
        <v>0.33</v>
      </c>
      <c r="R997" s="10" t="s">
        <v>41</v>
      </c>
      <c r="S997" s="10" t="s">
        <v>68</v>
      </c>
      <c r="T997" s="10" t="s">
        <v>2343</v>
      </c>
      <c r="U997" s="12">
        <v>23.744</v>
      </c>
      <c r="V997" s="12">
        <v>2</v>
      </c>
      <c r="W997" s="12">
        <v>0.2</v>
      </c>
      <c r="X997" s="12">
        <v>8.3103999999999996</v>
      </c>
    </row>
    <row r="998" spans="1:24" ht="14" x14ac:dyDescent="0.3">
      <c r="A998" s="9">
        <v>997</v>
      </c>
      <c r="B998" s="14" t="s">
        <v>6499</v>
      </c>
      <c r="C998" s="15">
        <v>45170</v>
      </c>
      <c r="D998" s="15">
        <v>45173</v>
      </c>
      <c r="E998" s="10" t="s">
        <v>168</v>
      </c>
      <c r="F998" s="10" t="s">
        <v>4829</v>
      </c>
      <c r="G998" s="10" t="s">
        <v>4830</v>
      </c>
      <c r="H998" s="10" t="s">
        <v>22</v>
      </c>
      <c r="I998" s="10" t="s">
        <v>23</v>
      </c>
      <c r="J998" s="10" t="s">
        <v>165</v>
      </c>
      <c r="K998" s="10" t="s">
        <v>94</v>
      </c>
      <c r="L998" s="10">
        <v>77036</v>
      </c>
      <c r="M998" s="10" t="s">
        <v>95</v>
      </c>
      <c r="N998" s="10" t="str">
        <f>_xlfn.XLOOKUP($M:$M,People!$B:$B,People!A:A)</f>
        <v>Roxanne Rodriguez</v>
      </c>
      <c r="O998" s="10" t="s">
        <v>924</v>
      </c>
      <c r="P998" s="10" t="str">
        <f>VLOOKUP(O998,Products!$A:$E,3,FALSE)</f>
        <v>IKEA</v>
      </c>
      <c r="Q998" s="31">
        <f>INDEX(Products!$E:$E,MATCH(O998,Products!$A:$A,0))</f>
        <v>0.34</v>
      </c>
      <c r="R998" s="10" t="s">
        <v>41</v>
      </c>
      <c r="S998" s="10" t="s">
        <v>82</v>
      </c>
      <c r="T998" s="10" t="s">
        <v>925</v>
      </c>
      <c r="U998" s="12">
        <v>31.104000000000006</v>
      </c>
      <c r="V998" s="12">
        <v>6</v>
      </c>
      <c r="W998" s="12">
        <v>0.2</v>
      </c>
      <c r="X998" s="12">
        <v>10.8864</v>
      </c>
    </row>
    <row r="999" spans="1:24" ht="14" x14ac:dyDescent="0.3">
      <c r="A999" s="9">
        <v>998</v>
      </c>
      <c r="B999" s="14" t="s">
        <v>6500</v>
      </c>
      <c r="C999" s="15">
        <v>45170</v>
      </c>
      <c r="D999" s="15">
        <v>45174</v>
      </c>
      <c r="E999" s="10" t="s">
        <v>44</v>
      </c>
      <c r="F999" s="10" t="s">
        <v>215</v>
      </c>
      <c r="G999" s="10" t="s">
        <v>216</v>
      </c>
      <c r="H999" s="10" t="s">
        <v>22</v>
      </c>
      <c r="I999" s="10" t="s">
        <v>23</v>
      </c>
      <c r="J999" s="10" t="s">
        <v>237</v>
      </c>
      <c r="K999" s="10" t="s">
        <v>238</v>
      </c>
      <c r="L999" s="10">
        <v>10009</v>
      </c>
      <c r="M999" s="10" t="s">
        <v>133</v>
      </c>
      <c r="N999" s="10" t="str">
        <f>_xlfn.XLOOKUP($M:$M,People!$B:$B,People!A:A)</f>
        <v>Chuck Magee</v>
      </c>
      <c r="O999" s="10" t="s">
        <v>3858</v>
      </c>
      <c r="P999" s="10" t="str">
        <f>VLOOKUP(O999,Products!$A:$E,3,FALSE)</f>
        <v>Office Depot</v>
      </c>
      <c r="Q999" s="31">
        <f>INDEX(Products!$E:$E,MATCH(O999,Products!$A:$A,0))</f>
        <v>0.3</v>
      </c>
      <c r="R999" s="10" t="s">
        <v>64</v>
      </c>
      <c r="S999" s="10" t="s">
        <v>144</v>
      </c>
      <c r="T999" s="10" t="s">
        <v>3859</v>
      </c>
      <c r="U999" s="12">
        <v>357</v>
      </c>
      <c r="V999" s="12">
        <v>3</v>
      </c>
      <c r="W999" s="12">
        <v>0</v>
      </c>
      <c r="X999" s="12">
        <v>57.120000000000019</v>
      </c>
    </row>
    <row r="1000" spans="1:24" ht="14" x14ac:dyDescent="0.3">
      <c r="A1000" s="9">
        <v>999</v>
      </c>
      <c r="B1000" s="14" t="s">
        <v>6501</v>
      </c>
      <c r="C1000" s="15">
        <v>45171</v>
      </c>
      <c r="D1000" s="15">
        <v>45174</v>
      </c>
      <c r="E1000" s="10" t="s">
        <v>168</v>
      </c>
      <c r="F1000" s="10" t="s">
        <v>4126</v>
      </c>
      <c r="G1000" s="10" t="s">
        <v>4127</v>
      </c>
      <c r="H1000" s="10" t="s">
        <v>22</v>
      </c>
      <c r="I1000" s="10" t="s">
        <v>23</v>
      </c>
      <c r="J1000" s="10" t="s">
        <v>3365</v>
      </c>
      <c r="K1000" s="10" t="s">
        <v>238</v>
      </c>
      <c r="L1000" s="10">
        <v>13601</v>
      </c>
      <c r="M1000" s="10" t="s">
        <v>133</v>
      </c>
      <c r="N1000" s="10" t="str">
        <f>_xlfn.XLOOKUP($M:$M,People!$B:$B,People!A:A)</f>
        <v>Chuck Magee</v>
      </c>
      <c r="O1000" s="10" t="s">
        <v>4666</v>
      </c>
      <c r="P1000" s="10" t="str">
        <f>VLOOKUP(O1000,Products!$A:$E,3,FALSE)</f>
        <v>Samsung</v>
      </c>
      <c r="Q1000" s="31">
        <f>INDEX(Products!$E:$E,MATCH(O1000,Products!$A:$A,0))</f>
        <v>0.35</v>
      </c>
      <c r="R1000" s="10" t="s">
        <v>28</v>
      </c>
      <c r="S1000" s="10" t="s">
        <v>58</v>
      </c>
      <c r="T1000" s="10" t="s">
        <v>4667</v>
      </c>
      <c r="U1000" s="12">
        <v>70.709999999999994</v>
      </c>
      <c r="V1000" s="12">
        <v>1</v>
      </c>
      <c r="W1000" s="12">
        <v>0</v>
      </c>
      <c r="X1000" s="12">
        <v>4.9496999999999929</v>
      </c>
    </row>
    <row r="1001" spans="1:24" ht="14" x14ac:dyDescent="0.3">
      <c r="A1001" s="9">
        <v>1000</v>
      </c>
      <c r="B1001" s="14" t="s">
        <v>6501</v>
      </c>
      <c r="C1001" s="15">
        <v>45171</v>
      </c>
      <c r="D1001" s="15">
        <v>45174</v>
      </c>
      <c r="E1001" s="10" t="s">
        <v>168</v>
      </c>
      <c r="F1001" s="10" t="s">
        <v>4126</v>
      </c>
      <c r="G1001" s="10" t="s">
        <v>4127</v>
      </c>
      <c r="H1001" s="10" t="s">
        <v>22</v>
      </c>
      <c r="I1001" s="10" t="s">
        <v>23</v>
      </c>
      <c r="J1001" s="10" t="s">
        <v>3365</v>
      </c>
      <c r="K1001" s="10" t="s">
        <v>238</v>
      </c>
      <c r="L1001" s="10">
        <v>13601</v>
      </c>
      <c r="M1001" s="10" t="s">
        <v>133</v>
      </c>
      <c r="N1001" s="10" t="str">
        <f>_xlfn.XLOOKUP($M:$M,People!$B:$B,People!A:A)</f>
        <v>Chuck Magee</v>
      </c>
      <c r="O1001" s="10" t="s">
        <v>3053</v>
      </c>
      <c r="P1001" s="10" t="str">
        <f>VLOOKUP(O1001,Products!$A:$E,3,FALSE)</f>
        <v>HP</v>
      </c>
      <c r="Q1001" s="31">
        <f>INDEX(Products!$E:$E,MATCH(O1001,Products!$A:$A,0))</f>
        <v>0.25</v>
      </c>
      <c r="R1001" s="10" t="s">
        <v>41</v>
      </c>
      <c r="S1001" s="10" t="s">
        <v>71</v>
      </c>
      <c r="T1001" s="10" t="s">
        <v>3054</v>
      </c>
      <c r="U1001" s="12">
        <v>19.899999999999999</v>
      </c>
      <c r="V1001" s="12">
        <v>1</v>
      </c>
      <c r="W1001" s="12">
        <v>0</v>
      </c>
      <c r="X1001" s="12">
        <v>8.9549999999999983</v>
      </c>
    </row>
    <row r="1002" spans="1:24" ht="14" x14ac:dyDescent="0.3">
      <c r="A1002" s="9">
        <v>1001</v>
      </c>
      <c r="B1002" s="14" t="s">
        <v>6502</v>
      </c>
      <c r="C1002" s="15">
        <v>45171</v>
      </c>
      <c r="D1002" s="15">
        <v>45172</v>
      </c>
      <c r="E1002" s="10" t="s">
        <v>168</v>
      </c>
      <c r="F1002" s="10" t="s">
        <v>378</v>
      </c>
      <c r="G1002" s="10" t="s">
        <v>379</v>
      </c>
      <c r="H1002" s="10" t="s">
        <v>22</v>
      </c>
      <c r="I1002" s="10" t="s">
        <v>23</v>
      </c>
      <c r="J1002" s="10" t="s">
        <v>237</v>
      </c>
      <c r="K1002" s="10" t="s">
        <v>238</v>
      </c>
      <c r="L1002" s="10">
        <v>10009</v>
      </c>
      <c r="M1002" s="10" t="s">
        <v>133</v>
      </c>
      <c r="N1002" s="10" t="str">
        <f>_xlfn.XLOOKUP($M:$M,People!$B:$B,People!A:A)</f>
        <v>Chuck Magee</v>
      </c>
      <c r="O1002" s="10" t="s">
        <v>1146</v>
      </c>
      <c r="P1002" s="10" t="str">
        <f>VLOOKUP(O1002,Products!$A:$E,3,FALSE)</f>
        <v>Dell</v>
      </c>
      <c r="Q1002" s="31">
        <f>INDEX(Products!$E:$E,MATCH(O1002,Products!$A:$A,0))</f>
        <v>0.4</v>
      </c>
      <c r="R1002" s="10" t="s">
        <v>41</v>
      </c>
      <c r="S1002" s="10" t="s">
        <v>61</v>
      </c>
      <c r="T1002" s="10" t="s">
        <v>1147</v>
      </c>
      <c r="U1002" s="12">
        <v>57.75</v>
      </c>
      <c r="V1002" s="12">
        <v>5</v>
      </c>
      <c r="W1002" s="12">
        <v>0</v>
      </c>
      <c r="X1002" s="12">
        <v>16.170000000000002</v>
      </c>
    </row>
    <row r="1003" spans="1:24" ht="14" x14ac:dyDescent="0.3">
      <c r="A1003" s="9">
        <v>1002</v>
      </c>
      <c r="B1003" s="14" t="s">
        <v>6503</v>
      </c>
      <c r="C1003" s="15">
        <v>45171</v>
      </c>
      <c r="D1003" s="15">
        <v>45173</v>
      </c>
      <c r="E1003" s="10" t="s">
        <v>168</v>
      </c>
      <c r="F1003" s="10" t="s">
        <v>427</v>
      </c>
      <c r="G1003" s="10" t="s">
        <v>428</v>
      </c>
      <c r="H1003" s="10" t="s">
        <v>22</v>
      </c>
      <c r="I1003" s="10" t="s">
        <v>23</v>
      </c>
      <c r="J1003" s="10" t="s">
        <v>237</v>
      </c>
      <c r="K1003" s="10" t="s">
        <v>238</v>
      </c>
      <c r="L1003" s="10">
        <v>10009</v>
      </c>
      <c r="M1003" s="10" t="s">
        <v>133</v>
      </c>
      <c r="N1003" s="10" t="str">
        <f>_xlfn.XLOOKUP($M:$M,People!$B:$B,People!A:A)</f>
        <v>Chuck Magee</v>
      </c>
      <c r="O1003" s="10" t="s">
        <v>5293</v>
      </c>
      <c r="P1003" s="10" t="str">
        <f>VLOOKUP(O1003,Products!$A:$E,3,FALSE)</f>
        <v>Dell</v>
      </c>
      <c r="Q1003" s="31">
        <f>INDEX(Products!$E:$E,MATCH(O1003,Products!$A:$A,0))</f>
        <v>0.36</v>
      </c>
      <c r="R1003" s="10" t="s">
        <v>41</v>
      </c>
      <c r="S1003" s="10" t="s">
        <v>61</v>
      </c>
      <c r="T1003" s="10" t="s">
        <v>5294</v>
      </c>
      <c r="U1003" s="12">
        <v>21.240000000000002</v>
      </c>
      <c r="V1003" s="12">
        <v>3</v>
      </c>
      <c r="W1003" s="12">
        <v>0</v>
      </c>
      <c r="X1003" s="12">
        <v>8.071200000000001</v>
      </c>
    </row>
    <row r="1004" spans="1:24" ht="14" x14ac:dyDescent="0.3">
      <c r="A1004" s="9">
        <v>1003</v>
      </c>
      <c r="B1004" s="14" t="s">
        <v>6504</v>
      </c>
      <c r="C1004" s="15">
        <v>45171</v>
      </c>
      <c r="D1004" s="15">
        <v>45176</v>
      </c>
      <c r="E1004" s="10" t="s">
        <v>44</v>
      </c>
      <c r="F1004" s="10" t="s">
        <v>1375</v>
      </c>
      <c r="G1004" s="10" t="s">
        <v>1376</v>
      </c>
      <c r="H1004" s="10" t="s">
        <v>22</v>
      </c>
      <c r="I1004" s="10" t="s">
        <v>23</v>
      </c>
      <c r="J1004" s="10" t="s">
        <v>1478</v>
      </c>
      <c r="K1004" s="10" t="s">
        <v>1479</v>
      </c>
      <c r="L1004" s="10">
        <v>72701</v>
      </c>
      <c r="M1004" s="10" t="s">
        <v>26</v>
      </c>
      <c r="N1004" s="10" t="str">
        <f>_xlfn.XLOOKUP($M:$M,People!$B:$B,People!A:A)</f>
        <v>Fred Suzuki</v>
      </c>
      <c r="O1004" s="10" t="s">
        <v>3794</v>
      </c>
      <c r="P1004" s="10" t="str">
        <f>VLOOKUP(O1004,Products!$A:$E,3,FALSE)</f>
        <v>3M</v>
      </c>
      <c r="Q1004" s="31">
        <f>INDEX(Products!$E:$E,MATCH(O1004,Products!$A:$A,0))</f>
        <v>0.4</v>
      </c>
      <c r="R1004" s="10" t="s">
        <v>41</v>
      </c>
      <c r="S1004" s="10" t="s">
        <v>68</v>
      </c>
      <c r="T1004" s="10" t="s">
        <v>3795</v>
      </c>
      <c r="U1004" s="12">
        <v>1793.98</v>
      </c>
      <c r="V1004" s="12">
        <v>2</v>
      </c>
      <c r="W1004" s="12">
        <v>0</v>
      </c>
      <c r="X1004" s="12">
        <v>843.17059999999992</v>
      </c>
    </row>
    <row r="1005" spans="1:24" ht="14" x14ac:dyDescent="0.3">
      <c r="A1005" s="9">
        <v>1004</v>
      </c>
      <c r="B1005" s="14" t="s">
        <v>6502</v>
      </c>
      <c r="C1005" s="15">
        <v>45171</v>
      </c>
      <c r="D1005" s="15">
        <v>45172</v>
      </c>
      <c r="E1005" s="10" t="s">
        <v>168</v>
      </c>
      <c r="F1005" s="10" t="s">
        <v>378</v>
      </c>
      <c r="G1005" s="10" t="s">
        <v>379</v>
      </c>
      <c r="H1005" s="10" t="s">
        <v>22</v>
      </c>
      <c r="I1005" s="10" t="s">
        <v>23</v>
      </c>
      <c r="J1005" s="10" t="s">
        <v>237</v>
      </c>
      <c r="K1005" s="10" t="s">
        <v>238</v>
      </c>
      <c r="L1005" s="10">
        <v>10009</v>
      </c>
      <c r="M1005" s="10" t="s">
        <v>133</v>
      </c>
      <c r="N1005" s="10" t="str">
        <f>_xlfn.XLOOKUP($M:$M,People!$B:$B,People!A:A)</f>
        <v>Chuck Magee</v>
      </c>
      <c r="O1005" s="10" t="s">
        <v>2668</v>
      </c>
      <c r="P1005" s="10" t="str">
        <f>VLOOKUP(O1005,Products!$A:$E,3,FALSE)</f>
        <v>Staples</v>
      </c>
      <c r="Q1005" s="31">
        <f>INDEX(Products!$E:$E,MATCH(O1005,Products!$A:$A,0))</f>
        <v>0.37</v>
      </c>
      <c r="R1005" s="10" t="s">
        <v>41</v>
      </c>
      <c r="S1005" s="10" t="s">
        <v>82</v>
      </c>
      <c r="T1005" s="10" t="s">
        <v>167</v>
      </c>
      <c r="U1005" s="12">
        <v>14.940000000000001</v>
      </c>
      <c r="V1005" s="12">
        <v>3</v>
      </c>
      <c r="W1005" s="12">
        <v>0</v>
      </c>
      <c r="X1005" s="12">
        <v>7.0218000000000007</v>
      </c>
    </row>
    <row r="1006" spans="1:24" ht="14" x14ac:dyDescent="0.3">
      <c r="A1006" s="9">
        <v>1005</v>
      </c>
      <c r="B1006" s="14" t="s">
        <v>6505</v>
      </c>
      <c r="C1006" s="15">
        <v>45171</v>
      </c>
      <c r="D1006" s="15">
        <v>45177</v>
      </c>
      <c r="E1006" s="10" t="s">
        <v>44</v>
      </c>
      <c r="F1006" s="10" t="s">
        <v>2099</v>
      </c>
      <c r="G1006" s="10" t="s">
        <v>2100</v>
      </c>
      <c r="H1006" s="10" t="s">
        <v>22</v>
      </c>
      <c r="I1006" s="10" t="s">
        <v>23</v>
      </c>
      <c r="J1006" s="10" t="s">
        <v>5593</v>
      </c>
      <c r="K1006" s="10" t="s">
        <v>189</v>
      </c>
      <c r="L1006" s="10">
        <v>60089</v>
      </c>
      <c r="M1006" s="10" t="s">
        <v>95</v>
      </c>
      <c r="N1006" s="10" t="str">
        <f>_xlfn.XLOOKUP($M:$M,People!$B:$B,People!A:A)</f>
        <v>Roxanne Rodriguez</v>
      </c>
      <c r="O1006" s="10" t="s">
        <v>421</v>
      </c>
      <c r="P1006" s="10" t="str">
        <f>VLOOKUP(O1006,Products!$A:$E,3,FALSE)</f>
        <v>Office Depot</v>
      </c>
      <c r="Q1006" s="31">
        <f>INDEX(Products!$E:$E,MATCH(O1006,Products!$A:$A,0))</f>
        <v>0.36</v>
      </c>
      <c r="R1006" s="10" t="s">
        <v>64</v>
      </c>
      <c r="S1006" s="10" t="s">
        <v>144</v>
      </c>
      <c r="T1006" s="10" t="s">
        <v>422</v>
      </c>
      <c r="U1006" s="12">
        <v>475.94400000000002</v>
      </c>
      <c r="V1006" s="12">
        <v>7</v>
      </c>
      <c r="W1006" s="12">
        <v>0.2</v>
      </c>
      <c r="X1006" s="12">
        <v>95.188799999999972</v>
      </c>
    </row>
    <row r="1007" spans="1:24" ht="14" x14ac:dyDescent="0.3">
      <c r="A1007" s="9">
        <v>1006</v>
      </c>
      <c r="B1007" s="14" t="s">
        <v>6506</v>
      </c>
      <c r="C1007" s="15">
        <v>45171</v>
      </c>
      <c r="D1007" s="15">
        <v>45176</v>
      </c>
      <c r="E1007" s="10" t="s">
        <v>19</v>
      </c>
      <c r="F1007" s="10" t="s">
        <v>4253</v>
      </c>
      <c r="G1007" s="10" t="s">
        <v>4254</v>
      </c>
      <c r="H1007" s="10" t="s">
        <v>22</v>
      </c>
      <c r="I1007" s="10" t="s">
        <v>23</v>
      </c>
      <c r="J1007" s="10" t="s">
        <v>271</v>
      </c>
      <c r="K1007" s="10" t="s">
        <v>189</v>
      </c>
      <c r="L1007" s="10">
        <v>60653</v>
      </c>
      <c r="M1007" s="10" t="s">
        <v>95</v>
      </c>
      <c r="N1007" s="10" t="str">
        <f>_xlfn.XLOOKUP($M:$M,People!$B:$B,People!A:A)</f>
        <v>Roxanne Rodriguez</v>
      </c>
      <c r="O1007" s="10" t="s">
        <v>1969</v>
      </c>
      <c r="P1007" s="10" t="str">
        <f>VLOOKUP(O1007,Products!$A:$E,3,FALSE)</f>
        <v>Canon</v>
      </c>
      <c r="Q1007" s="31">
        <f>INDEX(Products!$E:$E,MATCH(O1007,Products!$A:$A,0))</f>
        <v>0.3</v>
      </c>
      <c r="R1007" s="10" t="s">
        <v>64</v>
      </c>
      <c r="S1007" s="10" t="s">
        <v>144</v>
      </c>
      <c r="T1007" s="10" t="s">
        <v>1970</v>
      </c>
      <c r="U1007" s="12">
        <v>239.976</v>
      </c>
      <c r="V1007" s="12">
        <v>3</v>
      </c>
      <c r="W1007" s="12">
        <v>0.2</v>
      </c>
      <c r="X1007" s="12">
        <v>53.994600000000005</v>
      </c>
    </row>
    <row r="1008" spans="1:24" ht="14" x14ac:dyDescent="0.3">
      <c r="A1008" s="9">
        <v>1007</v>
      </c>
      <c r="B1008" s="14" t="s">
        <v>6507</v>
      </c>
      <c r="C1008" s="15">
        <v>45171</v>
      </c>
      <c r="D1008" s="15">
        <v>45176</v>
      </c>
      <c r="E1008" s="10" t="s">
        <v>44</v>
      </c>
      <c r="F1008" s="10" t="s">
        <v>1004</v>
      </c>
      <c r="G1008" s="10" t="s">
        <v>1005</v>
      </c>
      <c r="H1008" s="10" t="s">
        <v>36</v>
      </c>
      <c r="I1008" s="10" t="s">
        <v>23</v>
      </c>
      <c r="J1008" s="10" t="s">
        <v>165</v>
      </c>
      <c r="K1008" s="10" t="s">
        <v>94</v>
      </c>
      <c r="L1008" s="10">
        <v>77095</v>
      </c>
      <c r="M1008" s="10" t="s">
        <v>95</v>
      </c>
      <c r="N1008" s="10" t="str">
        <f>_xlfn.XLOOKUP($M:$M,People!$B:$B,People!A:A)</f>
        <v>Roxanne Rodriguez</v>
      </c>
      <c r="O1008" s="10" t="s">
        <v>4459</v>
      </c>
      <c r="P1008" s="10" t="str">
        <f>VLOOKUP(O1008,Products!$A:$E,3,FALSE)</f>
        <v>Office Depot</v>
      </c>
      <c r="Q1008" s="31">
        <f>INDEX(Products!$E:$E,MATCH(O1008,Products!$A:$A,0))</f>
        <v>0.38</v>
      </c>
      <c r="R1008" s="10" t="s">
        <v>64</v>
      </c>
      <c r="S1008" s="10" t="s">
        <v>599</v>
      </c>
      <c r="T1008" s="10" t="s">
        <v>4460</v>
      </c>
      <c r="U1008" s="12">
        <v>559.71</v>
      </c>
      <c r="V1008" s="12">
        <v>3</v>
      </c>
      <c r="W1008" s="12">
        <v>0.4</v>
      </c>
      <c r="X1008" s="12">
        <v>-121.27049999999997</v>
      </c>
    </row>
    <row r="1009" spans="1:24" ht="14" x14ac:dyDescent="0.3">
      <c r="A1009" s="9">
        <v>1008</v>
      </c>
      <c r="B1009" s="14" t="s">
        <v>6508</v>
      </c>
      <c r="C1009" s="15">
        <v>45172</v>
      </c>
      <c r="D1009" s="15">
        <v>45173</v>
      </c>
      <c r="E1009" s="10" t="s">
        <v>168</v>
      </c>
      <c r="F1009" s="10" t="s">
        <v>1987</v>
      </c>
      <c r="G1009" s="10" t="s">
        <v>1988</v>
      </c>
      <c r="H1009" s="10" t="s">
        <v>92</v>
      </c>
      <c r="I1009" s="10" t="s">
        <v>23</v>
      </c>
      <c r="J1009" s="10" t="s">
        <v>165</v>
      </c>
      <c r="K1009" s="10" t="s">
        <v>94</v>
      </c>
      <c r="L1009" s="10">
        <v>77095</v>
      </c>
      <c r="M1009" s="10" t="s">
        <v>95</v>
      </c>
      <c r="N1009" s="10" t="str">
        <f>_xlfn.XLOOKUP($M:$M,People!$B:$B,People!A:A)</f>
        <v>Roxanne Rodriguez</v>
      </c>
      <c r="O1009" s="10" t="s">
        <v>5523</v>
      </c>
      <c r="P1009" s="10" t="str">
        <f>VLOOKUP(O1009,Products!$A:$E,3,FALSE)</f>
        <v>HP</v>
      </c>
      <c r="Q1009" s="31">
        <f>INDEX(Products!$E:$E,MATCH(O1009,Products!$A:$A,0))</f>
        <v>0.39</v>
      </c>
      <c r="R1009" s="10" t="s">
        <v>41</v>
      </c>
      <c r="S1009" s="10" t="s">
        <v>68</v>
      </c>
      <c r="T1009" s="10" t="s">
        <v>5524</v>
      </c>
      <c r="U1009" s="12">
        <v>7.6799999999999979</v>
      </c>
      <c r="V1009" s="12">
        <v>5</v>
      </c>
      <c r="W1009" s="12">
        <v>0.8</v>
      </c>
      <c r="X1009" s="12">
        <v>-11.52</v>
      </c>
    </row>
    <row r="1010" spans="1:24" ht="14" x14ac:dyDescent="0.3">
      <c r="A1010" s="9">
        <v>1009</v>
      </c>
      <c r="B1010" s="14" t="s">
        <v>6509</v>
      </c>
      <c r="C1010" s="15">
        <v>45172</v>
      </c>
      <c r="D1010" s="15">
        <v>45172</v>
      </c>
      <c r="E1010" s="10" t="s">
        <v>1124</v>
      </c>
      <c r="F1010" s="10" t="s">
        <v>2571</v>
      </c>
      <c r="G1010" s="10" t="s">
        <v>2572</v>
      </c>
      <c r="H1010" s="10" t="s">
        <v>22</v>
      </c>
      <c r="I1010" s="10" t="s">
        <v>23</v>
      </c>
      <c r="J1010" s="10" t="s">
        <v>237</v>
      </c>
      <c r="K1010" s="10" t="s">
        <v>238</v>
      </c>
      <c r="L1010" s="10">
        <v>10009</v>
      </c>
      <c r="M1010" s="10" t="s">
        <v>133</v>
      </c>
      <c r="N1010" s="10" t="str">
        <f>_xlfn.XLOOKUP($M:$M,People!$B:$B,People!A:A)</f>
        <v>Chuck Magee</v>
      </c>
      <c r="O1010" s="10" t="s">
        <v>2569</v>
      </c>
      <c r="P1010" s="10" t="str">
        <f>VLOOKUP(O1010,Products!$A:$E,3,FALSE)</f>
        <v>Dell</v>
      </c>
      <c r="Q1010" s="31">
        <f>INDEX(Products!$E:$E,MATCH(O1010,Products!$A:$A,0))</f>
        <v>0.38</v>
      </c>
      <c r="R1010" s="10" t="s">
        <v>41</v>
      </c>
      <c r="S1010" s="10" t="s">
        <v>42</v>
      </c>
      <c r="T1010" s="10" t="s">
        <v>2570</v>
      </c>
      <c r="U1010" s="12">
        <v>14.399999999999999</v>
      </c>
      <c r="V1010" s="12">
        <v>5</v>
      </c>
      <c r="W1010" s="12">
        <v>0</v>
      </c>
      <c r="X1010" s="12">
        <v>7.056</v>
      </c>
    </row>
    <row r="1011" spans="1:24" ht="14" x14ac:dyDescent="0.3">
      <c r="A1011" s="9">
        <v>1010</v>
      </c>
      <c r="B1011" s="14" t="s">
        <v>6510</v>
      </c>
      <c r="C1011" s="15">
        <v>45174</v>
      </c>
      <c r="D1011" s="15">
        <v>45176</v>
      </c>
      <c r="E1011" s="10" t="s">
        <v>168</v>
      </c>
      <c r="F1011" s="10" t="s">
        <v>4893</v>
      </c>
      <c r="G1011" s="10" t="s">
        <v>4894</v>
      </c>
      <c r="H1011" s="10" t="s">
        <v>22</v>
      </c>
      <c r="I1011" s="10" t="s">
        <v>23</v>
      </c>
      <c r="J1011" s="10" t="s">
        <v>1006</v>
      </c>
      <c r="K1011" s="10" t="s">
        <v>48</v>
      </c>
      <c r="L1011" s="10">
        <v>33710</v>
      </c>
      <c r="M1011" s="10" t="s">
        <v>26</v>
      </c>
      <c r="N1011" s="10" t="str">
        <f>_xlfn.XLOOKUP($M:$M,People!$B:$B,People!A:A)</f>
        <v>Fred Suzuki</v>
      </c>
      <c r="O1011" s="10" t="s">
        <v>1036</v>
      </c>
      <c r="P1011" s="10" t="str">
        <f>VLOOKUP(O1011,Products!$A:$E,3,FALSE)</f>
        <v>Canon</v>
      </c>
      <c r="Q1011" s="31">
        <f>INDEX(Products!$E:$E,MATCH(O1011,Products!$A:$A,0))</f>
        <v>0.4</v>
      </c>
      <c r="R1011" s="10" t="s">
        <v>28</v>
      </c>
      <c r="S1011" s="10" t="s">
        <v>58</v>
      </c>
      <c r="T1011" s="10" t="s">
        <v>1037</v>
      </c>
      <c r="U1011" s="12">
        <v>31.983999999999998</v>
      </c>
      <c r="V1011" s="12">
        <v>2</v>
      </c>
      <c r="W1011" s="12">
        <v>0.2</v>
      </c>
      <c r="X1011" s="12">
        <v>1.9989999999999979</v>
      </c>
    </row>
    <row r="1012" spans="1:24" ht="14" x14ac:dyDescent="0.3">
      <c r="A1012" s="9">
        <v>1011</v>
      </c>
      <c r="B1012" s="14" t="s">
        <v>6511</v>
      </c>
      <c r="C1012" s="15">
        <v>45174</v>
      </c>
      <c r="D1012" s="15">
        <v>45179</v>
      </c>
      <c r="E1012" s="10" t="s">
        <v>44</v>
      </c>
      <c r="F1012" s="10" t="s">
        <v>2907</v>
      </c>
      <c r="G1012" s="10" t="s">
        <v>2908</v>
      </c>
      <c r="H1012" s="10" t="s">
        <v>22</v>
      </c>
      <c r="I1012" s="10" t="s">
        <v>23</v>
      </c>
      <c r="J1012" s="10" t="s">
        <v>3728</v>
      </c>
      <c r="K1012" s="10" t="s">
        <v>438</v>
      </c>
      <c r="L1012" s="10">
        <v>43402</v>
      </c>
      <c r="M1012" s="10" t="s">
        <v>133</v>
      </c>
      <c r="N1012" s="10" t="str">
        <f>_xlfn.XLOOKUP($M:$M,People!$B:$B,People!A:A)</f>
        <v>Chuck Magee</v>
      </c>
      <c r="O1012" s="10" t="s">
        <v>1821</v>
      </c>
      <c r="P1012" s="10" t="str">
        <f>VLOOKUP(O1012,Products!$A:$E,3,FALSE)</f>
        <v>3M</v>
      </c>
      <c r="Q1012" s="31">
        <f>INDEX(Products!$E:$E,MATCH(O1012,Products!$A:$A,0))</f>
        <v>0.26</v>
      </c>
      <c r="R1012" s="10" t="s">
        <v>41</v>
      </c>
      <c r="S1012" s="10" t="s">
        <v>53</v>
      </c>
      <c r="T1012" s="10" t="s">
        <v>1822</v>
      </c>
      <c r="U1012" s="12">
        <v>264.32</v>
      </c>
      <c r="V1012" s="12">
        <v>2</v>
      </c>
      <c r="W1012" s="12">
        <v>0.2</v>
      </c>
      <c r="X1012" s="12">
        <v>19.823999999999998</v>
      </c>
    </row>
    <row r="1013" spans="1:24" ht="14" x14ac:dyDescent="0.3">
      <c r="A1013" s="9">
        <v>1012</v>
      </c>
      <c r="B1013" s="14" t="s">
        <v>6512</v>
      </c>
      <c r="C1013" s="15">
        <v>45175</v>
      </c>
      <c r="D1013" s="15">
        <v>45178</v>
      </c>
      <c r="E1013" s="10" t="s">
        <v>168</v>
      </c>
      <c r="F1013" s="10" t="s">
        <v>5709</v>
      </c>
      <c r="G1013" s="10" t="s">
        <v>5710</v>
      </c>
      <c r="H1013" s="10" t="s">
        <v>36</v>
      </c>
      <c r="I1013" s="10" t="s">
        <v>23</v>
      </c>
      <c r="J1013" s="10" t="s">
        <v>114</v>
      </c>
      <c r="K1013" s="10" t="s">
        <v>38</v>
      </c>
      <c r="L1013" s="10">
        <v>94109</v>
      </c>
      <c r="M1013" s="10" t="s">
        <v>39</v>
      </c>
      <c r="N1013" s="10" t="str">
        <f>_xlfn.XLOOKUP($M:$M,People!$B:$B,People!A:A)</f>
        <v>Sadie Pawthorne</v>
      </c>
      <c r="O1013" s="10" t="s">
        <v>57</v>
      </c>
      <c r="P1013" s="10" t="str">
        <f>VLOOKUP(O1013,Products!$A:$E,3,FALSE)</f>
        <v>Avery</v>
      </c>
      <c r="Q1013" s="31">
        <f>INDEX(Products!$E:$E,MATCH(O1013,Products!$A:$A,0))</f>
        <v>0.25</v>
      </c>
      <c r="R1013" s="10" t="s">
        <v>28</v>
      </c>
      <c r="S1013" s="10" t="s">
        <v>58</v>
      </c>
      <c r="T1013" s="10" t="s">
        <v>59</v>
      </c>
      <c r="U1013" s="12">
        <v>41.88</v>
      </c>
      <c r="V1013" s="12">
        <v>6</v>
      </c>
      <c r="W1013" s="12">
        <v>0</v>
      </c>
      <c r="X1013" s="12">
        <v>12.145199999999997</v>
      </c>
    </row>
    <row r="1014" spans="1:24" ht="14" x14ac:dyDescent="0.3">
      <c r="A1014" s="9">
        <v>1013</v>
      </c>
      <c r="B1014" s="14" t="s">
        <v>6512</v>
      </c>
      <c r="C1014" s="15">
        <v>45175</v>
      </c>
      <c r="D1014" s="15">
        <v>45178</v>
      </c>
      <c r="E1014" s="10" t="s">
        <v>168</v>
      </c>
      <c r="F1014" s="10" t="s">
        <v>5709</v>
      </c>
      <c r="G1014" s="10" t="s">
        <v>5710</v>
      </c>
      <c r="H1014" s="10" t="s">
        <v>36</v>
      </c>
      <c r="I1014" s="10" t="s">
        <v>23</v>
      </c>
      <c r="J1014" s="10" t="s">
        <v>114</v>
      </c>
      <c r="K1014" s="10" t="s">
        <v>38</v>
      </c>
      <c r="L1014" s="10">
        <v>94109</v>
      </c>
      <c r="M1014" s="10" t="s">
        <v>39</v>
      </c>
      <c r="N1014" s="10" t="str">
        <f>_xlfn.XLOOKUP($M:$M,People!$B:$B,People!A:A)</f>
        <v>Sadie Pawthorne</v>
      </c>
      <c r="O1014" s="10" t="s">
        <v>1910</v>
      </c>
      <c r="P1014" s="10" t="str">
        <f>VLOOKUP(O1014,Products!$A:$E,3,FALSE)</f>
        <v>Logitech</v>
      </c>
      <c r="Q1014" s="31">
        <f>INDEX(Products!$E:$E,MATCH(O1014,Products!$A:$A,0))</f>
        <v>0.39</v>
      </c>
      <c r="R1014" s="10" t="s">
        <v>41</v>
      </c>
      <c r="S1014" s="10" t="s">
        <v>42</v>
      </c>
      <c r="T1014" s="10" t="s">
        <v>1911</v>
      </c>
      <c r="U1014" s="12">
        <v>58.48</v>
      </c>
      <c r="V1014" s="12">
        <v>8</v>
      </c>
      <c r="W1014" s="12">
        <v>0</v>
      </c>
      <c r="X1014" s="12">
        <v>27.485599999999998</v>
      </c>
    </row>
    <row r="1015" spans="1:24" ht="14" x14ac:dyDescent="0.3">
      <c r="A1015" s="9">
        <v>1014</v>
      </c>
      <c r="B1015" s="14" t="s">
        <v>6513</v>
      </c>
      <c r="C1015" s="15">
        <v>45176</v>
      </c>
      <c r="D1015" s="15">
        <v>45182</v>
      </c>
      <c r="E1015" s="10" t="s">
        <v>44</v>
      </c>
      <c r="F1015" s="10" t="s">
        <v>387</v>
      </c>
      <c r="G1015" s="10" t="s">
        <v>388</v>
      </c>
      <c r="H1015" s="10" t="s">
        <v>92</v>
      </c>
      <c r="I1015" s="10" t="s">
        <v>23</v>
      </c>
      <c r="J1015" s="10" t="s">
        <v>3677</v>
      </c>
      <c r="K1015" s="10" t="s">
        <v>570</v>
      </c>
      <c r="L1015" s="10">
        <v>74133</v>
      </c>
      <c r="M1015" s="10" t="s">
        <v>95</v>
      </c>
      <c r="N1015" s="10" t="str">
        <f>_xlfn.XLOOKUP($M:$M,People!$B:$B,People!A:A)</f>
        <v>Roxanne Rodriguez</v>
      </c>
      <c r="O1015" s="10" t="s">
        <v>629</v>
      </c>
      <c r="P1015" s="10" t="str">
        <f>VLOOKUP(O1015,Products!$A:$E,3,FALSE)</f>
        <v>Canon</v>
      </c>
      <c r="Q1015" s="31">
        <f>INDEX(Products!$E:$E,MATCH(O1015,Products!$A:$A,0))</f>
        <v>0.4</v>
      </c>
      <c r="R1015" s="10" t="s">
        <v>28</v>
      </c>
      <c r="S1015" s="10" t="s">
        <v>32</v>
      </c>
      <c r="T1015" s="10" t="s">
        <v>630</v>
      </c>
      <c r="U1015" s="12">
        <v>161.96</v>
      </c>
      <c r="V1015" s="12">
        <v>2</v>
      </c>
      <c r="W1015" s="12">
        <v>0</v>
      </c>
      <c r="X1015" s="12">
        <v>45.348800000000011</v>
      </c>
    </row>
    <row r="1016" spans="1:24" ht="14" x14ac:dyDescent="0.3">
      <c r="A1016" s="9">
        <v>1015</v>
      </c>
      <c r="B1016" s="14" t="s">
        <v>6514</v>
      </c>
      <c r="C1016" s="15">
        <v>45176</v>
      </c>
      <c r="D1016" s="15">
        <v>45182</v>
      </c>
      <c r="E1016" s="10" t="s">
        <v>44</v>
      </c>
      <c r="F1016" s="10" t="s">
        <v>858</v>
      </c>
      <c r="G1016" s="10" t="s">
        <v>859</v>
      </c>
      <c r="H1016" s="10" t="s">
        <v>36</v>
      </c>
      <c r="I1016" s="10" t="s">
        <v>23</v>
      </c>
      <c r="J1016" s="10" t="s">
        <v>131</v>
      </c>
      <c r="K1016" s="10" t="s">
        <v>132</v>
      </c>
      <c r="L1016" s="10">
        <v>19134</v>
      </c>
      <c r="M1016" s="10" t="s">
        <v>133</v>
      </c>
      <c r="N1016" s="10" t="str">
        <f>_xlfn.XLOOKUP($M:$M,People!$B:$B,People!A:A)</f>
        <v>Chuck Magee</v>
      </c>
      <c r="O1016" s="10" t="s">
        <v>3548</v>
      </c>
      <c r="P1016" s="10" t="str">
        <f>VLOOKUP(O1016,Products!$A:$E,3,FALSE)</f>
        <v>Logitech</v>
      </c>
      <c r="Q1016" s="31">
        <f>INDEX(Products!$E:$E,MATCH(O1016,Products!$A:$A,0))</f>
        <v>0.25</v>
      </c>
      <c r="R1016" s="10" t="s">
        <v>28</v>
      </c>
      <c r="S1016" s="10" t="s">
        <v>58</v>
      </c>
      <c r="T1016" s="10" t="s">
        <v>3549</v>
      </c>
      <c r="U1016" s="12">
        <v>42.368000000000002</v>
      </c>
      <c r="V1016" s="12">
        <v>2</v>
      </c>
      <c r="W1016" s="12">
        <v>0.2</v>
      </c>
      <c r="X1016" s="12">
        <v>8.4735999999999958</v>
      </c>
    </row>
    <row r="1017" spans="1:24" ht="14" x14ac:dyDescent="0.3">
      <c r="A1017" s="9">
        <v>1016</v>
      </c>
      <c r="B1017" s="14" t="s">
        <v>6515</v>
      </c>
      <c r="C1017" s="15">
        <v>45176</v>
      </c>
      <c r="D1017" s="15">
        <v>45181</v>
      </c>
      <c r="E1017" s="10" t="s">
        <v>19</v>
      </c>
      <c r="F1017" s="10" t="s">
        <v>3323</v>
      </c>
      <c r="G1017" s="10" t="s">
        <v>3324</v>
      </c>
      <c r="H1017" s="10" t="s">
        <v>22</v>
      </c>
      <c r="I1017" s="10" t="s">
        <v>23</v>
      </c>
      <c r="J1017" s="10" t="s">
        <v>3677</v>
      </c>
      <c r="K1017" s="10" t="s">
        <v>570</v>
      </c>
      <c r="L1017" s="10">
        <v>74133</v>
      </c>
      <c r="M1017" s="10" t="s">
        <v>95</v>
      </c>
      <c r="N1017" s="10" t="str">
        <f>_xlfn.XLOOKUP($M:$M,People!$B:$B,People!A:A)</f>
        <v>Roxanne Rodriguez</v>
      </c>
      <c r="O1017" s="10" t="s">
        <v>3260</v>
      </c>
      <c r="P1017" s="10" t="str">
        <f>VLOOKUP(O1017,Products!$A:$E,3,FALSE)</f>
        <v>Dell</v>
      </c>
      <c r="Q1017" s="31">
        <f>INDEX(Products!$E:$E,MATCH(O1017,Products!$A:$A,0))</f>
        <v>0.32</v>
      </c>
      <c r="R1017" s="10" t="s">
        <v>28</v>
      </c>
      <c r="S1017" s="10" t="s">
        <v>58</v>
      </c>
      <c r="T1017" s="10" t="s">
        <v>4478</v>
      </c>
      <c r="U1017" s="12">
        <v>57.69</v>
      </c>
      <c r="V1017" s="12">
        <v>3</v>
      </c>
      <c r="W1017" s="12">
        <v>0</v>
      </c>
      <c r="X1017" s="12">
        <v>23.652900000000002</v>
      </c>
    </row>
    <row r="1018" spans="1:24" ht="14" x14ac:dyDescent="0.3">
      <c r="A1018" s="9">
        <v>1017</v>
      </c>
      <c r="B1018" s="14" t="s">
        <v>6515</v>
      </c>
      <c r="C1018" s="15">
        <v>45176</v>
      </c>
      <c r="D1018" s="15">
        <v>45181</v>
      </c>
      <c r="E1018" s="10" t="s">
        <v>19</v>
      </c>
      <c r="F1018" s="10" t="s">
        <v>3323</v>
      </c>
      <c r="G1018" s="10" t="s">
        <v>3324</v>
      </c>
      <c r="H1018" s="10" t="s">
        <v>22</v>
      </c>
      <c r="I1018" s="10" t="s">
        <v>23</v>
      </c>
      <c r="J1018" s="10" t="s">
        <v>3677</v>
      </c>
      <c r="K1018" s="10" t="s">
        <v>570</v>
      </c>
      <c r="L1018" s="10">
        <v>74133</v>
      </c>
      <c r="M1018" s="10" t="s">
        <v>95</v>
      </c>
      <c r="N1018" s="10" t="str">
        <f>_xlfn.XLOOKUP($M:$M,People!$B:$B,People!A:A)</f>
        <v>Roxanne Rodriguez</v>
      </c>
      <c r="O1018" s="10" t="s">
        <v>4395</v>
      </c>
      <c r="P1018" s="10" t="str">
        <f>VLOOKUP(O1018,Products!$A:$E,3,FALSE)</f>
        <v>3M</v>
      </c>
      <c r="Q1018" s="31">
        <f>INDEX(Products!$E:$E,MATCH(O1018,Products!$A:$A,0))</f>
        <v>0.26</v>
      </c>
      <c r="R1018" s="10" t="s">
        <v>28</v>
      </c>
      <c r="S1018" s="10" t="s">
        <v>58</v>
      </c>
      <c r="T1018" s="10" t="s">
        <v>4396</v>
      </c>
      <c r="U1018" s="12">
        <v>821.87999999999988</v>
      </c>
      <c r="V1018" s="12">
        <v>6</v>
      </c>
      <c r="W1018" s="12">
        <v>0</v>
      </c>
      <c r="X1018" s="12">
        <v>213.68880000000001</v>
      </c>
    </row>
    <row r="1019" spans="1:24" ht="14" x14ac:dyDescent="0.3">
      <c r="A1019" s="9">
        <v>1018</v>
      </c>
      <c r="B1019" s="14" t="s">
        <v>6513</v>
      </c>
      <c r="C1019" s="15">
        <v>45176</v>
      </c>
      <c r="D1019" s="15">
        <v>45182</v>
      </c>
      <c r="E1019" s="10" t="s">
        <v>44</v>
      </c>
      <c r="F1019" s="10" t="s">
        <v>387</v>
      </c>
      <c r="G1019" s="10" t="s">
        <v>388</v>
      </c>
      <c r="H1019" s="10" t="s">
        <v>92</v>
      </c>
      <c r="I1019" s="10" t="s">
        <v>23</v>
      </c>
      <c r="J1019" s="10" t="s">
        <v>3677</v>
      </c>
      <c r="K1019" s="10" t="s">
        <v>570</v>
      </c>
      <c r="L1019" s="10">
        <v>74133</v>
      </c>
      <c r="M1019" s="10" t="s">
        <v>95</v>
      </c>
      <c r="N1019" s="10" t="str">
        <f>_xlfn.XLOOKUP($M:$M,People!$B:$B,People!A:A)</f>
        <v>Roxanne Rodriguez</v>
      </c>
      <c r="O1019" s="10" t="s">
        <v>3164</v>
      </c>
      <c r="P1019" s="10" t="str">
        <f>VLOOKUP(O1019,Products!$A:$E,3,FALSE)</f>
        <v>Samsung</v>
      </c>
      <c r="Q1019" s="31">
        <f>INDEX(Products!$E:$E,MATCH(O1019,Products!$A:$A,0))</f>
        <v>0.25</v>
      </c>
      <c r="R1019" s="10" t="s">
        <v>28</v>
      </c>
      <c r="S1019" s="10" t="s">
        <v>50</v>
      </c>
      <c r="T1019" s="10" t="s">
        <v>2739</v>
      </c>
      <c r="U1019" s="12">
        <v>429.90000000000003</v>
      </c>
      <c r="V1019" s="12">
        <v>5</v>
      </c>
      <c r="W1019" s="12">
        <v>0</v>
      </c>
      <c r="X1019" s="12">
        <v>111.77400000000003</v>
      </c>
    </row>
    <row r="1020" spans="1:24" ht="14" x14ac:dyDescent="0.3">
      <c r="A1020" s="9">
        <v>1019</v>
      </c>
      <c r="B1020" s="14" t="s">
        <v>6516</v>
      </c>
      <c r="C1020" s="15">
        <v>45176</v>
      </c>
      <c r="D1020" s="15">
        <v>45179</v>
      </c>
      <c r="E1020" s="10" t="s">
        <v>168</v>
      </c>
      <c r="F1020" s="10" t="s">
        <v>3113</v>
      </c>
      <c r="G1020" s="10" t="s">
        <v>3114</v>
      </c>
      <c r="H1020" s="10" t="s">
        <v>92</v>
      </c>
      <c r="I1020" s="10" t="s">
        <v>23</v>
      </c>
      <c r="J1020" s="10" t="s">
        <v>165</v>
      </c>
      <c r="K1020" s="10" t="s">
        <v>94</v>
      </c>
      <c r="L1020" s="10">
        <v>77036</v>
      </c>
      <c r="M1020" s="10" t="s">
        <v>95</v>
      </c>
      <c r="N1020" s="10" t="str">
        <f>_xlfn.XLOOKUP($M:$M,People!$B:$B,People!A:A)</f>
        <v>Roxanne Rodriguez</v>
      </c>
      <c r="O1020" s="10" t="s">
        <v>2431</v>
      </c>
      <c r="P1020" s="10" t="str">
        <f>VLOOKUP(O1020,Products!$A:$E,3,FALSE)</f>
        <v>Avery</v>
      </c>
      <c r="Q1020" s="31">
        <f>INDEX(Products!$E:$E,MATCH(O1020,Products!$A:$A,0))</f>
        <v>0.27</v>
      </c>
      <c r="R1020" s="10" t="s">
        <v>28</v>
      </c>
      <c r="S1020" s="10" t="s">
        <v>50</v>
      </c>
      <c r="T1020" s="10" t="s">
        <v>2432</v>
      </c>
      <c r="U1020" s="12">
        <v>200.79500000000002</v>
      </c>
      <c r="V1020" s="12">
        <v>1</v>
      </c>
      <c r="W1020" s="12">
        <v>0.3</v>
      </c>
      <c r="X1020" s="12">
        <v>-22.948000000000008</v>
      </c>
    </row>
    <row r="1021" spans="1:24" ht="14" x14ac:dyDescent="0.3">
      <c r="A1021" s="9">
        <v>1020</v>
      </c>
      <c r="B1021" s="14" t="s">
        <v>6516</v>
      </c>
      <c r="C1021" s="15">
        <v>45176</v>
      </c>
      <c r="D1021" s="15">
        <v>45179</v>
      </c>
      <c r="E1021" s="10" t="s">
        <v>168</v>
      </c>
      <c r="F1021" s="10" t="s">
        <v>3113</v>
      </c>
      <c r="G1021" s="10" t="s">
        <v>3114</v>
      </c>
      <c r="H1021" s="10" t="s">
        <v>92</v>
      </c>
      <c r="I1021" s="10" t="s">
        <v>23</v>
      </c>
      <c r="J1021" s="10" t="s">
        <v>165</v>
      </c>
      <c r="K1021" s="10" t="s">
        <v>94</v>
      </c>
      <c r="L1021" s="10">
        <v>77036</v>
      </c>
      <c r="M1021" s="10" t="s">
        <v>95</v>
      </c>
      <c r="N1021" s="10" t="str">
        <f>_xlfn.XLOOKUP($M:$M,People!$B:$B,People!A:A)</f>
        <v>Roxanne Rodriguez</v>
      </c>
      <c r="O1021" s="10" t="s">
        <v>5070</v>
      </c>
      <c r="P1021" s="10" t="str">
        <f>VLOOKUP(O1021,Products!$A:$E,3,FALSE)</f>
        <v>IKEA</v>
      </c>
      <c r="Q1021" s="31">
        <f>INDEX(Products!$E:$E,MATCH(O1021,Products!$A:$A,0))</f>
        <v>0.38</v>
      </c>
      <c r="R1021" s="10" t="s">
        <v>41</v>
      </c>
      <c r="S1021" s="10" t="s">
        <v>61</v>
      </c>
      <c r="T1021" s="10" t="s">
        <v>5071</v>
      </c>
      <c r="U1021" s="12">
        <v>21.864000000000001</v>
      </c>
      <c r="V1021" s="12">
        <v>3</v>
      </c>
      <c r="W1021" s="12">
        <v>0.2</v>
      </c>
      <c r="X1021" s="12">
        <v>3.5528999999999984</v>
      </c>
    </row>
    <row r="1022" spans="1:24" ht="14" x14ac:dyDescent="0.3">
      <c r="A1022" s="9">
        <v>1021</v>
      </c>
      <c r="B1022" s="14" t="s">
        <v>6516</v>
      </c>
      <c r="C1022" s="15">
        <v>45176</v>
      </c>
      <c r="D1022" s="15">
        <v>45179</v>
      </c>
      <c r="E1022" s="10" t="s">
        <v>168</v>
      </c>
      <c r="F1022" s="10" t="s">
        <v>3113</v>
      </c>
      <c r="G1022" s="10" t="s">
        <v>3114</v>
      </c>
      <c r="H1022" s="10" t="s">
        <v>92</v>
      </c>
      <c r="I1022" s="10" t="s">
        <v>23</v>
      </c>
      <c r="J1022" s="10" t="s">
        <v>165</v>
      </c>
      <c r="K1022" s="10" t="s">
        <v>94</v>
      </c>
      <c r="L1022" s="10">
        <v>77036</v>
      </c>
      <c r="M1022" s="10" t="s">
        <v>95</v>
      </c>
      <c r="N1022" s="10" t="str">
        <f>_xlfn.XLOOKUP($M:$M,People!$B:$B,People!A:A)</f>
        <v>Roxanne Rodriguez</v>
      </c>
      <c r="O1022" s="10" t="s">
        <v>1196</v>
      </c>
      <c r="P1022" s="10" t="str">
        <f>VLOOKUP(O1022,Products!$A:$E,3,FALSE)</f>
        <v>IKEA</v>
      </c>
      <c r="Q1022" s="31">
        <f>INDEX(Products!$E:$E,MATCH(O1022,Products!$A:$A,0))</f>
        <v>0.28000000000000003</v>
      </c>
      <c r="R1022" s="10" t="s">
        <v>41</v>
      </c>
      <c r="S1022" s="10" t="s">
        <v>68</v>
      </c>
      <c r="T1022" s="10" t="s">
        <v>1197</v>
      </c>
      <c r="U1022" s="12">
        <v>2.9199999999999995</v>
      </c>
      <c r="V1022" s="12">
        <v>2</v>
      </c>
      <c r="W1022" s="12">
        <v>0.8</v>
      </c>
      <c r="X1022" s="12">
        <v>-4.8180000000000005</v>
      </c>
    </row>
    <row r="1023" spans="1:24" ht="14" x14ac:dyDescent="0.3">
      <c r="A1023" s="9">
        <v>1022</v>
      </c>
      <c r="B1023" s="14" t="s">
        <v>6513</v>
      </c>
      <c r="C1023" s="15">
        <v>45176</v>
      </c>
      <c r="D1023" s="15">
        <v>45182</v>
      </c>
      <c r="E1023" s="10" t="s">
        <v>44</v>
      </c>
      <c r="F1023" s="10" t="s">
        <v>387</v>
      </c>
      <c r="G1023" s="10" t="s">
        <v>388</v>
      </c>
      <c r="H1023" s="10" t="s">
        <v>92</v>
      </c>
      <c r="I1023" s="10" t="s">
        <v>23</v>
      </c>
      <c r="J1023" s="10" t="s">
        <v>3677</v>
      </c>
      <c r="K1023" s="10" t="s">
        <v>570</v>
      </c>
      <c r="L1023" s="10">
        <v>74133</v>
      </c>
      <c r="M1023" s="10" t="s">
        <v>95</v>
      </c>
      <c r="N1023" s="10" t="str">
        <f>_xlfn.XLOOKUP($M:$M,People!$B:$B,People!A:A)</f>
        <v>Roxanne Rodriguez</v>
      </c>
      <c r="O1023" s="10" t="s">
        <v>150</v>
      </c>
      <c r="P1023" s="10" t="str">
        <f>VLOOKUP(O1023,Products!$A:$E,3,FALSE)</f>
        <v>Samsung</v>
      </c>
      <c r="Q1023" s="31">
        <f>INDEX(Products!$E:$E,MATCH(O1023,Products!$A:$A,0))</f>
        <v>0.28999999999999998</v>
      </c>
      <c r="R1023" s="10" t="s">
        <v>41</v>
      </c>
      <c r="S1023" s="10" t="s">
        <v>68</v>
      </c>
      <c r="T1023" s="10" t="s">
        <v>151</v>
      </c>
      <c r="U1023" s="12">
        <v>32.06</v>
      </c>
      <c r="V1023" s="12">
        <v>2</v>
      </c>
      <c r="W1023" s="12">
        <v>0</v>
      </c>
      <c r="X1023" s="12">
        <v>15.3888</v>
      </c>
    </row>
    <row r="1024" spans="1:24" ht="14" x14ac:dyDescent="0.3">
      <c r="A1024" s="9">
        <v>1023</v>
      </c>
      <c r="B1024" s="14" t="s">
        <v>6515</v>
      </c>
      <c r="C1024" s="15">
        <v>45176</v>
      </c>
      <c r="D1024" s="15">
        <v>45181</v>
      </c>
      <c r="E1024" s="10" t="s">
        <v>19</v>
      </c>
      <c r="F1024" s="10" t="s">
        <v>3323</v>
      </c>
      <c r="G1024" s="10" t="s">
        <v>3324</v>
      </c>
      <c r="H1024" s="10" t="s">
        <v>22</v>
      </c>
      <c r="I1024" s="10" t="s">
        <v>23</v>
      </c>
      <c r="J1024" s="10" t="s">
        <v>3677</v>
      </c>
      <c r="K1024" s="10" t="s">
        <v>570</v>
      </c>
      <c r="L1024" s="10">
        <v>74133</v>
      </c>
      <c r="M1024" s="10" t="s">
        <v>95</v>
      </c>
      <c r="N1024" s="10" t="str">
        <f>_xlfn.XLOOKUP($M:$M,People!$B:$B,People!A:A)</f>
        <v>Roxanne Rodriguez</v>
      </c>
      <c r="O1024" s="10" t="s">
        <v>4479</v>
      </c>
      <c r="P1024" s="10" t="str">
        <f>VLOOKUP(O1024,Products!$A:$E,3,FALSE)</f>
        <v>Dell</v>
      </c>
      <c r="Q1024" s="31">
        <f>INDEX(Products!$E:$E,MATCH(O1024,Products!$A:$A,0))</f>
        <v>0.3</v>
      </c>
      <c r="R1024" s="10" t="s">
        <v>41</v>
      </c>
      <c r="S1024" s="10" t="s">
        <v>68</v>
      </c>
      <c r="T1024" s="10" t="s">
        <v>4480</v>
      </c>
      <c r="U1024" s="12">
        <v>42.81</v>
      </c>
      <c r="V1024" s="12">
        <v>3</v>
      </c>
      <c r="W1024" s="12">
        <v>0</v>
      </c>
      <c r="X1024" s="12">
        <v>20.120699999999999</v>
      </c>
    </row>
    <row r="1025" spans="1:24" ht="14" x14ac:dyDescent="0.3">
      <c r="A1025" s="9">
        <v>1024</v>
      </c>
      <c r="B1025" s="14" t="s">
        <v>6517</v>
      </c>
      <c r="C1025" s="15">
        <v>45176</v>
      </c>
      <c r="D1025" s="15">
        <v>45183</v>
      </c>
      <c r="E1025" s="10" t="s">
        <v>44</v>
      </c>
      <c r="F1025" s="10" t="s">
        <v>5464</v>
      </c>
      <c r="G1025" s="10" t="s">
        <v>5465</v>
      </c>
      <c r="H1025" s="10" t="s">
        <v>22</v>
      </c>
      <c r="I1025" s="10" t="s">
        <v>23</v>
      </c>
      <c r="J1025" s="10" t="s">
        <v>5908</v>
      </c>
      <c r="K1025" s="10" t="s">
        <v>189</v>
      </c>
      <c r="L1025" s="10">
        <v>60543</v>
      </c>
      <c r="M1025" s="10" t="s">
        <v>95</v>
      </c>
      <c r="N1025" s="10" t="str">
        <f>_xlfn.XLOOKUP($M:$M,People!$B:$B,People!A:A)</f>
        <v>Roxanne Rodriguez</v>
      </c>
      <c r="O1025" s="10" t="s">
        <v>3873</v>
      </c>
      <c r="P1025" s="10" t="str">
        <f>VLOOKUP(O1025,Products!$A:$E,3,FALSE)</f>
        <v>Avery</v>
      </c>
      <c r="Q1025" s="31">
        <f>INDEX(Products!$E:$E,MATCH(O1025,Products!$A:$A,0))</f>
        <v>0.25</v>
      </c>
      <c r="R1025" s="10" t="s">
        <v>41</v>
      </c>
      <c r="S1025" s="10" t="s">
        <v>68</v>
      </c>
      <c r="T1025" s="10" t="s">
        <v>3874</v>
      </c>
      <c r="U1025" s="12">
        <v>3.8279999999999994</v>
      </c>
      <c r="V1025" s="12">
        <v>3</v>
      </c>
      <c r="W1025" s="12">
        <v>0.8</v>
      </c>
      <c r="X1025" s="12">
        <v>-6.5076000000000018</v>
      </c>
    </row>
    <row r="1026" spans="1:24" ht="14" x14ac:dyDescent="0.3">
      <c r="A1026" s="9">
        <v>1025</v>
      </c>
      <c r="B1026" s="14" t="s">
        <v>6518</v>
      </c>
      <c r="C1026" s="15">
        <v>45176</v>
      </c>
      <c r="D1026" s="15">
        <v>45181</v>
      </c>
      <c r="E1026" s="10" t="s">
        <v>19</v>
      </c>
      <c r="F1026" s="10" t="s">
        <v>5456</v>
      </c>
      <c r="G1026" s="10" t="s">
        <v>5457</v>
      </c>
      <c r="H1026" s="10" t="s">
        <v>36</v>
      </c>
      <c r="I1026" s="10" t="s">
        <v>23</v>
      </c>
      <c r="J1026" s="10" t="s">
        <v>799</v>
      </c>
      <c r="K1026" s="10" t="s">
        <v>38</v>
      </c>
      <c r="L1026" s="10">
        <v>95051</v>
      </c>
      <c r="M1026" s="10" t="s">
        <v>39</v>
      </c>
      <c r="N1026" s="10" t="str">
        <f>_xlfn.XLOOKUP($M:$M,People!$B:$B,People!A:A)</f>
        <v>Sadie Pawthorne</v>
      </c>
      <c r="O1026" s="10" t="s">
        <v>5688</v>
      </c>
      <c r="P1026" s="10" t="str">
        <f>VLOOKUP(O1026,Products!$A:$E,3,FALSE)</f>
        <v>Staples</v>
      </c>
      <c r="Q1026" s="31">
        <f>INDEX(Products!$E:$E,MATCH(O1026,Products!$A:$A,0))</f>
        <v>0.31</v>
      </c>
      <c r="R1026" s="10" t="s">
        <v>41</v>
      </c>
      <c r="S1026" s="10" t="s">
        <v>68</v>
      </c>
      <c r="T1026" s="10" t="s">
        <v>5689</v>
      </c>
      <c r="U1026" s="12">
        <v>83.920000000000016</v>
      </c>
      <c r="V1026" s="12">
        <v>5</v>
      </c>
      <c r="W1026" s="12">
        <v>0.2</v>
      </c>
      <c r="X1026" s="12">
        <v>31.47</v>
      </c>
    </row>
    <row r="1027" spans="1:24" ht="14" x14ac:dyDescent="0.3">
      <c r="A1027" s="9">
        <v>1026</v>
      </c>
      <c r="B1027" s="14" t="s">
        <v>6517</v>
      </c>
      <c r="C1027" s="15">
        <v>45176</v>
      </c>
      <c r="D1027" s="15">
        <v>45183</v>
      </c>
      <c r="E1027" s="10" t="s">
        <v>44</v>
      </c>
      <c r="F1027" s="10" t="s">
        <v>5464</v>
      </c>
      <c r="G1027" s="10" t="s">
        <v>5465</v>
      </c>
      <c r="H1027" s="10" t="s">
        <v>22</v>
      </c>
      <c r="I1027" s="10" t="s">
        <v>23</v>
      </c>
      <c r="J1027" s="10" t="s">
        <v>5908</v>
      </c>
      <c r="K1027" s="10" t="s">
        <v>189</v>
      </c>
      <c r="L1027" s="10">
        <v>60543</v>
      </c>
      <c r="M1027" s="10" t="s">
        <v>95</v>
      </c>
      <c r="N1027" s="10" t="str">
        <f>_xlfn.XLOOKUP($M:$M,People!$B:$B,People!A:A)</f>
        <v>Roxanne Rodriguez</v>
      </c>
      <c r="O1027" s="10" t="s">
        <v>1895</v>
      </c>
      <c r="P1027" s="10" t="str">
        <f>VLOOKUP(O1027,Products!$A:$E,3,FALSE)</f>
        <v>Samsung</v>
      </c>
      <c r="Q1027" s="31">
        <f>INDEX(Products!$E:$E,MATCH(O1027,Products!$A:$A,0))</f>
        <v>0.33</v>
      </c>
      <c r="R1027" s="10" t="s">
        <v>41</v>
      </c>
      <c r="S1027" s="10" t="s">
        <v>68</v>
      </c>
      <c r="T1027" s="10" t="s">
        <v>1896</v>
      </c>
      <c r="U1027" s="12">
        <v>304.98999999999995</v>
      </c>
      <c r="V1027" s="12">
        <v>5</v>
      </c>
      <c r="W1027" s="12">
        <v>0.8</v>
      </c>
      <c r="X1027" s="12">
        <v>-533.73250000000007</v>
      </c>
    </row>
    <row r="1028" spans="1:24" ht="14" x14ac:dyDescent="0.3">
      <c r="A1028" s="9">
        <v>1027</v>
      </c>
      <c r="B1028" s="14" t="s">
        <v>6517</v>
      </c>
      <c r="C1028" s="15">
        <v>45176</v>
      </c>
      <c r="D1028" s="15">
        <v>45183</v>
      </c>
      <c r="E1028" s="10" t="s">
        <v>44</v>
      </c>
      <c r="F1028" s="10" t="s">
        <v>5464</v>
      </c>
      <c r="G1028" s="10" t="s">
        <v>5465</v>
      </c>
      <c r="H1028" s="10" t="s">
        <v>22</v>
      </c>
      <c r="I1028" s="10" t="s">
        <v>23</v>
      </c>
      <c r="J1028" s="10" t="s">
        <v>5908</v>
      </c>
      <c r="K1028" s="10" t="s">
        <v>189</v>
      </c>
      <c r="L1028" s="10">
        <v>60543</v>
      </c>
      <c r="M1028" s="10" t="s">
        <v>95</v>
      </c>
      <c r="N1028" s="10" t="str">
        <f>_xlfn.XLOOKUP($M:$M,People!$B:$B,People!A:A)</f>
        <v>Roxanne Rodriguez</v>
      </c>
      <c r="O1028" s="10" t="s">
        <v>4245</v>
      </c>
      <c r="P1028" s="10" t="str">
        <f>VLOOKUP(O1028,Products!$A:$E,3,FALSE)</f>
        <v>Office Depot</v>
      </c>
      <c r="Q1028" s="31">
        <f>INDEX(Products!$E:$E,MATCH(O1028,Products!$A:$A,0))</f>
        <v>0.32</v>
      </c>
      <c r="R1028" s="10" t="s">
        <v>41</v>
      </c>
      <c r="S1028" s="10" t="s">
        <v>240</v>
      </c>
      <c r="T1028" s="10" t="s">
        <v>4246</v>
      </c>
      <c r="U1028" s="12">
        <v>13.16</v>
      </c>
      <c r="V1028" s="12">
        <v>5</v>
      </c>
      <c r="W1028" s="12">
        <v>0.2</v>
      </c>
      <c r="X1028" s="12">
        <v>4.1124999999999998</v>
      </c>
    </row>
    <row r="1029" spans="1:24" ht="14" x14ac:dyDescent="0.3">
      <c r="A1029" s="9">
        <v>1028</v>
      </c>
      <c r="B1029" s="14" t="s">
        <v>6518</v>
      </c>
      <c r="C1029" s="15">
        <v>45176</v>
      </c>
      <c r="D1029" s="15">
        <v>45181</v>
      </c>
      <c r="E1029" s="10" t="s">
        <v>19</v>
      </c>
      <c r="F1029" s="10" t="s">
        <v>5456</v>
      </c>
      <c r="G1029" s="10" t="s">
        <v>5457</v>
      </c>
      <c r="H1029" s="10" t="s">
        <v>36</v>
      </c>
      <c r="I1029" s="10" t="s">
        <v>23</v>
      </c>
      <c r="J1029" s="10" t="s">
        <v>799</v>
      </c>
      <c r="K1029" s="10" t="s">
        <v>38</v>
      </c>
      <c r="L1029" s="10">
        <v>95051</v>
      </c>
      <c r="M1029" s="10" t="s">
        <v>39</v>
      </c>
      <c r="N1029" s="10" t="str">
        <f>_xlfn.XLOOKUP($M:$M,People!$B:$B,People!A:A)</f>
        <v>Sadie Pawthorne</v>
      </c>
      <c r="O1029" s="10" t="s">
        <v>4929</v>
      </c>
      <c r="P1029" s="10" t="str">
        <f>VLOOKUP(O1029,Products!$A:$E,3,FALSE)</f>
        <v>Staples</v>
      </c>
      <c r="Q1029" s="31">
        <f>INDEX(Products!$E:$E,MATCH(O1029,Products!$A:$A,0))</f>
        <v>0.25</v>
      </c>
      <c r="R1029" s="10" t="s">
        <v>41</v>
      </c>
      <c r="S1029" s="10" t="s">
        <v>82</v>
      </c>
      <c r="T1029" s="10" t="s">
        <v>4930</v>
      </c>
      <c r="U1029" s="12">
        <v>20.56</v>
      </c>
      <c r="V1029" s="12">
        <v>2</v>
      </c>
      <c r="W1029" s="12">
        <v>0</v>
      </c>
      <c r="X1029" s="12">
        <v>9.663199999999998</v>
      </c>
    </row>
    <row r="1030" spans="1:24" ht="14" x14ac:dyDescent="0.3">
      <c r="A1030" s="9">
        <v>1029</v>
      </c>
      <c r="B1030" s="14" t="s">
        <v>6515</v>
      </c>
      <c r="C1030" s="15">
        <v>45176</v>
      </c>
      <c r="D1030" s="15">
        <v>45181</v>
      </c>
      <c r="E1030" s="10" t="s">
        <v>19</v>
      </c>
      <c r="F1030" s="10" t="s">
        <v>3323</v>
      </c>
      <c r="G1030" s="10" t="s">
        <v>3324</v>
      </c>
      <c r="H1030" s="10" t="s">
        <v>22</v>
      </c>
      <c r="I1030" s="10" t="s">
        <v>23</v>
      </c>
      <c r="J1030" s="10" t="s">
        <v>3677</v>
      </c>
      <c r="K1030" s="10" t="s">
        <v>570</v>
      </c>
      <c r="L1030" s="10">
        <v>74133</v>
      </c>
      <c r="M1030" s="10" t="s">
        <v>95</v>
      </c>
      <c r="N1030" s="10" t="str">
        <f>_xlfn.XLOOKUP($M:$M,People!$B:$B,People!A:A)</f>
        <v>Roxanne Rodriguez</v>
      </c>
      <c r="O1030" s="10" t="s">
        <v>4481</v>
      </c>
      <c r="P1030" s="10" t="str">
        <f>VLOOKUP(O1030,Products!$A:$E,3,FALSE)</f>
        <v>HP</v>
      </c>
      <c r="Q1030" s="31">
        <f>INDEX(Products!$E:$E,MATCH(O1030,Products!$A:$A,0))</f>
        <v>0.33</v>
      </c>
      <c r="R1030" s="10" t="s">
        <v>41</v>
      </c>
      <c r="S1030" s="10" t="s">
        <v>82</v>
      </c>
      <c r="T1030" s="10" t="s">
        <v>4482</v>
      </c>
      <c r="U1030" s="12">
        <v>12.96</v>
      </c>
      <c r="V1030" s="12">
        <v>2</v>
      </c>
      <c r="W1030" s="12">
        <v>0</v>
      </c>
      <c r="X1030" s="12">
        <v>6.2208000000000006</v>
      </c>
    </row>
    <row r="1031" spans="1:24" ht="14" x14ac:dyDescent="0.3">
      <c r="A1031" s="9">
        <v>1030</v>
      </c>
      <c r="B1031" s="14" t="s">
        <v>6514</v>
      </c>
      <c r="C1031" s="15">
        <v>45176</v>
      </c>
      <c r="D1031" s="15">
        <v>45182</v>
      </c>
      <c r="E1031" s="10" t="s">
        <v>44</v>
      </c>
      <c r="F1031" s="10" t="s">
        <v>858</v>
      </c>
      <c r="G1031" s="10" t="s">
        <v>859</v>
      </c>
      <c r="H1031" s="10" t="s">
        <v>36</v>
      </c>
      <c r="I1031" s="10" t="s">
        <v>23</v>
      </c>
      <c r="J1031" s="10" t="s">
        <v>131</v>
      </c>
      <c r="K1031" s="10" t="s">
        <v>132</v>
      </c>
      <c r="L1031" s="10">
        <v>19134</v>
      </c>
      <c r="M1031" s="10" t="s">
        <v>133</v>
      </c>
      <c r="N1031" s="10" t="str">
        <f>_xlfn.XLOOKUP($M:$M,People!$B:$B,People!A:A)</f>
        <v>Chuck Magee</v>
      </c>
      <c r="O1031" s="10" t="s">
        <v>2832</v>
      </c>
      <c r="P1031" s="10" t="str">
        <f>VLOOKUP(O1031,Products!$A:$E,3,FALSE)</f>
        <v>3M</v>
      </c>
      <c r="Q1031" s="31">
        <f>INDEX(Products!$E:$E,MATCH(O1031,Products!$A:$A,0))</f>
        <v>0.36</v>
      </c>
      <c r="R1031" s="10" t="s">
        <v>41</v>
      </c>
      <c r="S1031" s="10" t="s">
        <v>53</v>
      </c>
      <c r="T1031" s="10" t="s">
        <v>2833</v>
      </c>
      <c r="U1031" s="12">
        <v>64.784000000000006</v>
      </c>
      <c r="V1031" s="12">
        <v>1</v>
      </c>
      <c r="W1031" s="12">
        <v>0.2</v>
      </c>
      <c r="X1031" s="12">
        <v>-14.576399999999996</v>
      </c>
    </row>
    <row r="1032" spans="1:24" ht="14" x14ac:dyDescent="0.3">
      <c r="A1032" s="9">
        <v>1031</v>
      </c>
      <c r="B1032" s="14" t="s">
        <v>6513</v>
      </c>
      <c r="C1032" s="15">
        <v>45176</v>
      </c>
      <c r="D1032" s="15">
        <v>45182</v>
      </c>
      <c r="E1032" s="10" t="s">
        <v>44</v>
      </c>
      <c r="F1032" s="10" t="s">
        <v>387</v>
      </c>
      <c r="G1032" s="10" t="s">
        <v>388</v>
      </c>
      <c r="H1032" s="10" t="s">
        <v>92</v>
      </c>
      <c r="I1032" s="10" t="s">
        <v>23</v>
      </c>
      <c r="J1032" s="10" t="s">
        <v>3677</v>
      </c>
      <c r="K1032" s="10" t="s">
        <v>570</v>
      </c>
      <c r="L1032" s="10">
        <v>74133</v>
      </c>
      <c r="M1032" s="10" t="s">
        <v>95</v>
      </c>
      <c r="N1032" s="10" t="str">
        <f>_xlfn.XLOOKUP($M:$M,People!$B:$B,People!A:A)</f>
        <v>Roxanne Rodriguez</v>
      </c>
      <c r="O1032" s="10" t="s">
        <v>1163</v>
      </c>
      <c r="P1032" s="10" t="str">
        <f>VLOOKUP(O1032,Products!$A:$E,3,FALSE)</f>
        <v>Canon</v>
      </c>
      <c r="Q1032" s="31">
        <f>INDEX(Products!$E:$E,MATCH(O1032,Products!$A:$A,0))</f>
        <v>0.34</v>
      </c>
      <c r="R1032" s="10" t="s">
        <v>41</v>
      </c>
      <c r="S1032" s="10" t="s">
        <v>53</v>
      </c>
      <c r="T1032" s="10" t="s">
        <v>1164</v>
      </c>
      <c r="U1032" s="12">
        <v>19.86</v>
      </c>
      <c r="V1032" s="12">
        <v>2</v>
      </c>
      <c r="W1032" s="12">
        <v>0</v>
      </c>
      <c r="X1032" s="12">
        <v>5.7593999999999976</v>
      </c>
    </row>
    <row r="1033" spans="1:24" ht="14" x14ac:dyDescent="0.3">
      <c r="A1033" s="9">
        <v>1032</v>
      </c>
      <c r="B1033" s="14" t="s">
        <v>6518</v>
      </c>
      <c r="C1033" s="15">
        <v>45176</v>
      </c>
      <c r="D1033" s="15">
        <v>45181</v>
      </c>
      <c r="E1033" s="10" t="s">
        <v>19</v>
      </c>
      <c r="F1033" s="10" t="s">
        <v>5456</v>
      </c>
      <c r="G1033" s="10" t="s">
        <v>5457</v>
      </c>
      <c r="H1033" s="10" t="s">
        <v>36</v>
      </c>
      <c r="I1033" s="10" t="s">
        <v>23</v>
      </c>
      <c r="J1033" s="10" t="s">
        <v>799</v>
      </c>
      <c r="K1033" s="10" t="s">
        <v>38</v>
      </c>
      <c r="L1033" s="10">
        <v>95051</v>
      </c>
      <c r="M1033" s="10" t="s">
        <v>39</v>
      </c>
      <c r="N1033" s="10" t="str">
        <f>_xlfn.XLOOKUP($M:$M,People!$B:$B,People!A:A)</f>
        <v>Sadie Pawthorne</v>
      </c>
      <c r="O1033" s="10" t="s">
        <v>5842</v>
      </c>
      <c r="P1033" s="10" t="str">
        <f>VLOOKUP(O1033,Products!$A:$E,3,FALSE)</f>
        <v>Logitech</v>
      </c>
      <c r="Q1033" s="31">
        <f>INDEX(Products!$E:$E,MATCH(O1033,Products!$A:$A,0))</f>
        <v>0.35</v>
      </c>
      <c r="R1033" s="10" t="s">
        <v>41</v>
      </c>
      <c r="S1033" s="10" t="s">
        <v>510</v>
      </c>
      <c r="T1033" s="10" t="s">
        <v>5843</v>
      </c>
      <c r="U1033" s="12">
        <v>27.36</v>
      </c>
      <c r="V1033" s="12">
        <v>4</v>
      </c>
      <c r="W1033" s="12">
        <v>0</v>
      </c>
      <c r="X1033" s="12">
        <v>7.3872</v>
      </c>
    </row>
    <row r="1034" spans="1:24" ht="14" x14ac:dyDescent="0.3">
      <c r="A1034" s="9">
        <v>1033</v>
      </c>
      <c r="B1034" s="14" t="s">
        <v>6516</v>
      </c>
      <c r="C1034" s="15">
        <v>45176</v>
      </c>
      <c r="D1034" s="15">
        <v>45179</v>
      </c>
      <c r="E1034" s="10" t="s">
        <v>168</v>
      </c>
      <c r="F1034" s="10" t="s">
        <v>3113</v>
      </c>
      <c r="G1034" s="10" t="s">
        <v>3114</v>
      </c>
      <c r="H1034" s="10" t="s">
        <v>92</v>
      </c>
      <c r="I1034" s="10" t="s">
        <v>23</v>
      </c>
      <c r="J1034" s="10" t="s">
        <v>165</v>
      </c>
      <c r="K1034" s="10" t="s">
        <v>94</v>
      </c>
      <c r="L1034" s="10">
        <v>77036</v>
      </c>
      <c r="M1034" s="10" t="s">
        <v>95</v>
      </c>
      <c r="N1034" s="10" t="str">
        <f>_xlfn.XLOOKUP($M:$M,People!$B:$B,People!A:A)</f>
        <v>Roxanne Rodriguez</v>
      </c>
      <c r="O1034" s="10" t="s">
        <v>3875</v>
      </c>
      <c r="P1034" s="10" t="str">
        <f>VLOOKUP(O1034,Products!$A:$E,3,FALSE)</f>
        <v>3M</v>
      </c>
      <c r="Q1034" s="31">
        <f>INDEX(Products!$E:$E,MATCH(O1034,Products!$A:$A,0))</f>
        <v>0.36</v>
      </c>
      <c r="R1034" s="10" t="s">
        <v>64</v>
      </c>
      <c r="S1034" s="10" t="s">
        <v>144</v>
      </c>
      <c r="T1034" s="10" t="s">
        <v>3876</v>
      </c>
      <c r="U1034" s="12">
        <v>46.688000000000002</v>
      </c>
      <c r="V1034" s="12">
        <v>4</v>
      </c>
      <c r="W1034" s="12">
        <v>0.2</v>
      </c>
      <c r="X1034" s="12">
        <v>-2.9180000000000028</v>
      </c>
    </row>
    <row r="1035" spans="1:24" ht="14" x14ac:dyDescent="0.3">
      <c r="A1035" s="9">
        <v>1034</v>
      </c>
      <c r="B1035" s="14" t="s">
        <v>6514</v>
      </c>
      <c r="C1035" s="15">
        <v>45176</v>
      </c>
      <c r="D1035" s="15">
        <v>45182</v>
      </c>
      <c r="E1035" s="10" t="s">
        <v>44</v>
      </c>
      <c r="F1035" s="10" t="s">
        <v>858</v>
      </c>
      <c r="G1035" s="10" t="s">
        <v>859</v>
      </c>
      <c r="H1035" s="10" t="s">
        <v>36</v>
      </c>
      <c r="I1035" s="10" t="s">
        <v>23</v>
      </c>
      <c r="J1035" s="10" t="s">
        <v>131</v>
      </c>
      <c r="K1035" s="10" t="s">
        <v>132</v>
      </c>
      <c r="L1035" s="10">
        <v>19134</v>
      </c>
      <c r="M1035" s="10" t="s">
        <v>133</v>
      </c>
      <c r="N1035" s="10" t="str">
        <f>_xlfn.XLOOKUP($M:$M,People!$B:$B,People!A:A)</f>
        <v>Chuck Magee</v>
      </c>
      <c r="O1035" s="10" t="s">
        <v>3550</v>
      </c>
      <c r="P1035" s="10" t="str">
        <f>VLOOKUP(O1035,Products!$A:$E,3,FALSE)</f>
        <v>Avery</v>
      </c>
      <c r="Q1035" s="31">
        <f>INDEX(Products!$E:$E,MATCH(O1035,Products!$A:$A,0))</f>
        <v>0.37</v>
      </c>
      <c r="R1035" s="10" t="s">
        <v>64</v>
      </c>
      <c r="S1035" s="10" t="s">
        <v>599</v>
      </c>
      <c r="T1035" s="10" t="s">
        <v>3551</v>
      </c>
      <c r="U1035" s="12">
        <v>399.54</v>
      </c>
      <c r="V1035" s="12">
        <v>4</v>
      </c>
      <c r="W1035" s="12">
        <v>0.7</v>
      </c>
      <c r="X1035" s="12">
        <v>-559.35599999999988</v>
      </c>
    </row>
    <row r="1036" spans="1:24" ht="14" x14ac:dyDescent="0.3">
      <c r="A1036" s="9">
        <v>1035</v>
      </c>
      <c r="B1036" s="14" t="s">
        <v>6515</v>
      </c>
      <c r="C1036" s="15">
        <v>45176</v>
      </c>
      <c r="D1036" s="15">
        <v>45181</v>
      </c>
      <c r="E1036" s="10" t="s">
        <v>19</v>
      </c>
      <c r="F1036" s="10" t="s">
        <v>3323</v>
      </c>
      <c r="G1036" s="10" t="s">
        <v>3324</v>
      </c>
      <c r="H1036" s="10" t="s">
        <v>22</v>
      </c>
      <c r="I1036" s="10" t="s">
        <v>23</v>
      </c>
      <c r="J1036" s="10" t="s">
        <v>3677</v>
      </c>
      <c r="K1036" s="10" t="s">
        <v>570</v>
      </c>
      <c r="L1036" s="10">
        <v>74133</v>
      </c>
      <c r="M1036" s="10" t="s">
        <v>95</v>
      </c>
      <c r="N1036" s="10" t="str">
        <f>_xlfn.XLOOKUP($M:$M,People!$B:$B,People!A:A)</f>
        <v>Roxanne Rodriguez</v>
      </c>
      <c r="O1036" s="10" t="s">
        <v>539</v>
      </c>
      <c r="P1036" s="10" t="str">
        <f>VLOOKUP(O1036,Products!$A:$E,3,FALSE)</f>
        <v>Staples</v>
      </c>
      <c r="Q1036" s="31">
        <f>INDEX(Products!$E:$E,MATCH(O1036,Products!$A:$A,0))</f>
        <v>0.33</v>
      </c>
      <c r="R1036" s="10" t="s">
        <v>64</v>
      </c>
      <c r="S1036" s="10" t="s">
        <v>65</v>
      </c>
      <c r="T1036" s="10" t="s">
        <v>540</v>
      </c>
      <c r="U1036" s="12">
        <v>104.85000000000001</v>
      </c>
      <c r="V1036" s="12">
        <v>3</v>
      </c>
      <c r="W1036" s="12">
        <v>0</v>
      </c>
      <c r="X1036" s="12">
        <v>28.309500000000007</v>
      </c>
    </row>
    <row r="1037" spans="1:24" ht="14" x14ac:dyDescent="0.3">
      <c r="A1037" s="9">
        <v>1036</v>
      </c>
      <c r="B1037" s="14" t="s">
        <v>6516</v>
      </c>
      <c r="C1037" s="15">
        <v>45176</v>
      </c>
      <c r="D1037" s="15">
        <v>45179</v>
      </c>
      <c r="E1037" s="10" t="s">
        <v>168</v>
      </c>
      <c r="F1037" s="10" t="s">
        <v>3113</v>
      </c>
      <c r="G1037" s="10" t="s">
        <v>3114</v>
      </c>
      <c r="H1037" s="10" t="s">
        <v>92</v>
      </c>
      <c r="I1037" s="10" t="s">
        <v>23</v>
      </c>
      <c r="J1037" s="10" t="s">
        <v>165</v>
      </c>
      <c r="K1037" s="10" t="s">
        <v>94</v>
      </c>
      <c r="L1037" s="10">
        <v>77036</v>
      </c>
      <c r="M1037" s="10" t="s">
        <v>95</v>
      </c>
      <c r="N1037" s="10" t="str">
        <f>_xlfn.XLOOKUP($M:$M,People!$B:$B,People!A:A)</f>
        <v>Roxanne Rodriguez</v>
      </c>
      <c r="O1037" s="10" t="s">
        <v>4369</v>
      </c>
      <c r="P1037" s="10" t="str">
        <f>VLOOKUP(O1037,Products!$A:$E,3,FALSE)</f>
        <v>IKEA</v>
      </c>
      <c r="Q1037" s="31">
        <f>INDEX(Products!$E:$E,MATCH(O1037,Products!$A:$A,0))</f>
        <v>0.38</v>
      </c>
      <c r="R1037" s="10" t="s">
        <v>64</v>
      </c>
      <c r="S1037" s="10" t="s">
        <v>65</v>
      </c>
      <c r="T1037" s="10" t="s">
        <v>4370</v>
      </c>
      <c r="U1037" s="12">
        <v>196.77600000000001</v>
      </c>
      <c r="V1037" s="12">
        <v>3</v>
      </c>
      <c r="W1037" s="12">
        <v>0.2</v>
      </c>
      <c r="X1037" s="12">
        <v>14.758199999999995</v>
      </c>
    </row>
    <row r="1038" spans="1:24" ht="14" x14ac:dyDescent="0.3">
      <c r="A1038" s="9">
        <v>1037</v>
      </c>
      <c r="B1038" s="14" t="s">
        <v>6519</v>
      </c>
      <c r="C1038" s="15">
        <v>45176</v>
      </c>
      <c r="D1038" s="15">
        <v>45182</v>
      </c>
      <c r="E1038" s="10" t="s">
        <v>44</v>
      </c>
      <c r="F1038" s="10" t="s">
        <v>4095</v>
      </c>
      <c r="G1038" s="10" t="s">
        <v>4096</v>
      </c>
      <c r="H1038" s="10" t="s">
        <v>22</v>
      </c>
      <c r="I1038" s="10" t="s">
        <v>23</v>
      </c>
      <c r="J1038" s="10" t="s">
        <v>237</v>
      </c>
      <c r="K1038" s="10" t="s">
        <v>238</v>
      </c>
      <c r="L1038" s="10">
        <v>10024</v>
      </c>
      <c r="M1038" s="10" t="s">
        <v>133</v>
      </c>
      <c r="N1038" s="10" t="str">
        <f>_xlfn.XLOOKUP($M:$M,People!$B:$B,People!A:A)</f>
        <v>Chuck Magee</v>
      </c>
      <c r="O1038" s="10" t="s">
        <v>4543</v>
      </c>
      <c r="P1038" s="10" t="str">
        <f>VLOOKUP(O1038,Products!$A:$E,3,FALSE)</f>
        <v>Samsung</v>
      </c>
      <c r="Q1038" s="31">
        <f>INDEX(Products!$E:$E,MATCH(O1038,Products!$A:$A,0))</f>
        <v>0.39</v>
      </c>
      <c r="R1038" s="10" t="s">
        <v>64</v>
      </c>
      <c r="S1038" s="10" t="s">
        <v>65</v>
      </c>
      <c r="T1038" s="10" t="s">
        <v>4544</v>
      </c>
      <c r="U1038" s="12">
        <v>377.96999999999997</v>
      </c>
      <c r="V1038" s="12">
        <v>3</v>
      </c>
      <c r="W1038" s="12">
        <v>0</v>
      </c>
      <c r="X1038" s="12">
        <v>109.61129999999999</v>
      </c>
    </row>
    <row r="1039" spans="1:24" ht="14" x14ac:dyDescent="0.3">
      <c r="A1039" s="9">
        <v>1038</v>
      </c>
      <c r="B1039" s="14" t="s">
        <v>6514</v>
      </c>
      <c r="C1039" s="15">
        <v>45176</v>
      </c>
      <c r="D1039" s="15">
        <v>45182</v>
      </c>
      <c r="E1039" s="10" t="s">
        <v>44</v>
      </c>
      <c r="F1039" s="10" t="s">
        <v>858</v>
      </c>
      <c r="G1039" s="10" t="s">
        <v>859</v>
      </c>
      <c r="H1039" s="10" t="s">
        <v>36</v>
      </c>
      <c r="I1039" s="10" t="s">
        <v>23</v>
      </c>
      <c r="J1039" s="10" t="s">
        <v>131</v>
      </c>
      <c r="K1039" s="10" t="s">
        <v>132</v>
      </c>
      <c r="L1039" s="10">
        <v>19134</v>
      </c>
      <c r="M1039" s="10" t="s">
        <v>133</v>
      </c>
      <c r="N1039" s="10" t="str">
        <f>_xlfn.XLOOKUP($M:$M,People!$B:$B,People!A:A)</f>
        <v>Chuck Magee</v>
      </c>
      <c r="O1039" s="10" t="s">
        <v>2718</v>
      </c>
      <c r="P1039" s="10" t="str">
        <f>VLOOKUP(O1039,Products!$A:$E,3,FALSE)</f>
        <v>Dell</v>
      </c>
      <c r="Q1039" s="31">
        <f>INDEX(Products!$E:$E,MATCH(O1039,Products!$A:$A,0))</f>
        <v>0.4</v>
      </c>
      <c r="R1039" s="10" t="s">
        <v>64</v>
      </c>
      <c r="S1039" s="10" t="s">
        <v>65</v>
      </c>
      <c r="T1039" s="10" t="s">
        <v>2719</v>
      </c>
      <c r="U1039" s="12">
        <v>32.381999999999998</v>
      </c>
      <c r="V1039" s="12">
        <v>3</v>
      </c>
      <c r="W1039" s="12">
        <v>0.4</v>
      </c>
      <c r="X1039" s="12">
        <v>4.3175999999999988</v>
      </c>
    </row>
    <row r="1040" spans="1:24" ht="14" x14ac:dyDescent="0.3">
      <c r="A1040" s="9">
        <v>1039</v>
      </c>
      <c r="B1040" s="14" t="s">
        <v>6520</v>
      </c>
      <c r="C1040" s="15">
        <v>45177</v>
      </c>
      <c r="D1040" s="15">
        <v>45183</v>
      </c>
      <c r="E1040" s="10" t="s">
        <v>44</v>
      </c>
      <c r="F1040" s="10" t="s">
        <v>3481</v>
      </c>
      <c r="G1040" s="10" t="s">
        <v>3482</v>
      </c>
      <c r="H1040" s="10" t="s">
        <v>22</v>
      </c>
      <c r="I1040" s="10" t="s">
        <v>23</v>
      </c>
      <c r="J1040" s="10" t="s">
        <v>5421</v>
      </c>
      <c r="K1040" s="10" t="s">
        <v>87</v>
      </c>
      <c r="L1040" s="10">
        <v>99301</v>
      </c>
      <c r="M1040" s="10" t="s">
        <v>39</v>
      </c>
      <c r="N1040" s="10" t="str">
        <f>_xlfn.XLOOKUP($M:$M,People!$B:$B,People!A:A)</f>
        <v>Sadie Pawthorne</v>
      </c>
      <c r="O1040" s="10" t="s">
        <v>31</v>
      </c>
      <c r="P1040" s="10" t="str">
        <f>VLOOKUP(O1040,Products!$A:$E,3,FALSE)</f>
        <v>HP</v>
      </c>
      <c r="Q1040" s="31">
        <f>INDEX(Products!$E:$E,MATCH(O1040,Products!$A:$A,0))</f>
        <v>0.39</v>
      </c>
      <c r="R1040" s="10" t="s">
        <v>28</v>
      </c>
      <c r="S1040" s="10" t="s">
        <v>32</v>
      </c>
      <c r="T1040" s="10" t="s">
        <v>33</v>
      </c>
      <c r="U1040" s="12">
        <v>975.92</v>
      </c>
      <c r="V1040" s="12">
        <v>5</v>
      </c>
      <c r="W1040" s="12">
        <v>0.2</v>
      </c>
      <c r="X1040" s="12">
        <v>121.98999999999992</v>
      </c>
    </row>
    <row r="1041" spans="1:24" ht="14" x14ac:dyDescent="0.3">
      <c r="A1041" s="9">
        <v>1040</v>
      </c>
      <c r="B1041" s="14" t="s">
        <v>6521</v>
      </c>
      <c r="C1041" s="15">
        <v>45177</v>
      </c>
      <c r="D1041" s="15">
        <v>45181</v>
      </c>
      <c r="E1041" s="10" t="s">
        <v>44</v>
      </c>
      <c r="F1041" s="10" t="s">
        <v>593</v>
      </c>
      <c r="G1041" s="10" t="s">
        <v>594</v>
      </c>
      <c r="H1041" s="10" t="s">
        <v>22</v>
      </c>
      <c r="I1041" s="10" t="s">
        <v>23</v>
      </c>
      <c r="J1041" s="10" t="s">
        <v>595</v>
      </c>
      <c r="K1041" s="10" t="s">
        <v>94</v>
      </c>
      <c r="L1041" s="10">
        <v>78207</v>
      </c>
      <c r="M1041" s="10" t="s">
        <v>95</v>
      </c>
      <c r="N1041" s="10" t="str">
        <f>_xlfn.XLOOKUP($M:$M,People!$B:$B,People!A:A)</f>
        <v>Roxanne Rodriguez</v>
      </c>
      <c r="O1041" s="10" t="s">
        <v>603</v>
      </c>
      <c r="P1041" s="10" t="str">
        <f>VLOOKUP(O1041,Products!$A:$E,3,FALSE)</f>
        <v>Staples</v>
      </c>
      <c r="Q1041" s="31">
        <f>INDEX(Products!$E:$E,MATCH(O1041,Products!$A:$A,0))</f>
        <v>0.25</v>
      </c>
      <c r="R1041" s="10" t="s">
        <v>28</v>
      </c>
      <c r="S1041" s="10" t="s">
        <v>32</v>
      </c>
      <c r="T1041" s="10" t="s">
        <v>604</v>
      </c>
      <c r="U1041" s="12">
        <v>1740.0599999999997</v>
      </c>
      <c r="V1041" s="12">
        <v>9</v>
      </c>
      <c r="W1041" s="12">
        <v>0.3</v>
      </c>
      <c r="X1041" s="12">
        <v>-24.858000000000175</v>
      </c>
    </row>
    <row r="1042" spans="1:24" ht="14" x14ac:dyDescent="0.3">
      <c r="A1042" s="9">
        <v>1041</v>
      </c>
      <c r="B1042" s="14" t="s">
        <v>6522</v>
      </c>
      <c r="C1042" s="15">
        <v>45177</v>
      </c>
      <c r="D1042" s="15">
        <v>45184</v>
      </c>
      <c r="E1042" s="10" t="s">
        <v>44</v>
      </c>
      <c r="F1042" s="10" t="s">
        <v>3097</v>
      </c>
      <c r="G1042" s="10" t="s">
        <v>3098</v>
      </c>
      <c r="H1042" s="10" t="s">
        <v>22</v>
      </c>
      <c r="I1042" s="10" t="s">
        <v>23</v>
      </c>
      <c r="J1042" s="10" t="s">
        <v>165</v>
      </c>
      <c r="K1042" s="10" t="s">
        <v>94</v>
      </c>
      <c r="L1042" s="10">
        <v>77036</v>
      </c>
      <c r="M1042" s="10" t="s">
        <v>95</v>
      </c>
      <c r="N1042" s="10" t="str">
        <f>_xlfn.XLOOKUP($M:$M,People!$B:$B,People!A:A)</f>
        <v>Roxanne Rodriguez</v>
      </c>
      <c r="O1042" s="10" t="s">
        <v>603</v>
      </c>
      <c r="P1042" s="10" t="str">
        <f>VLOOKUP(O1042,Products!$A:$E,3,FALSE)</f>
        <v>Staples</v>
      </c>
      <c r="Q1042" s="31">
        <f>INDEX(Products!$E:$E,MATCH(O1042,Products!$A:$A,0))</f>
        <v>0.25</v>
      </c>
      <c r="R1042" s="10" t="s">
        <v>28</v>
      </c>
      <c r="S1042" s="10" t="s">
        <v>32</v>
      </c>
      <c r="T1042" s="10" t="s">
        <v>604</v>
      </c>
      <c r="U1042" s="12">
        <v>966.69999999999982</v>
      </c>
      <c r="V1042" s="12">
        <v>5</v>
      </c>
      <c r="W1042" s="12">
        <v>0.3</v>
      </c>
      <c r="X1042" s="12">
        <v>-13.810000000000116</v>
      </c>
    </row>
    <row r="1043" spans="1:24" ht="14" x14ac:dyDescent="0.3">
      <c r="A1043" s="9">
        <v>1042</v>
      </c>
      <c r="B1043" s="14" t="s">
        <v>6523</v>
      </c>
      <c r="C1043" s="15">
        <v>45177</v>
      </c>
      <c r="D1043" s="15">
        <v>45182</v>
      </c>
      <c r="E1043" s="10" t="s">
        <v>44</v>
      </c>
      <c r="F1043" s="10" t="s">
        <v>3138</v>
      </c>
      <c r="G1043" s="10" t="s">
        <v>3139</v>
      </c>
      <c r="H1043" s="10" t="s">
        <v>92</v>
      </c>
      <c r="I1043" s="10" t="s">
        <v>23</v>
      </c>
      <c r="J1043" s="10" t="s">
        <v>237</v>
      </c>
      <c r="K1043" s="10" t="s">
        <v>238</v>
      </c>
      <c r="L1043" s="10">
        <v>10009</v>
      </c>
      <c r="M1043" s="10" t="s">
        <v>133</v>
      </c>
      <c r="N1043" s="10" t="str">
        <f>_xlfn.XLOOKUP($M:$M,People!$B:$B,People!A:A)</f>
        <v>Chuck Magee</v>
      </c>
      <c r="O1043" s="10" t="s">
        <v>3213</v>
      </c>
      <c r="P1043" s="10" t="str">
        <f>VLOOKUP(O1043,Products!$A:$E,3,FALSE)</f>
        <v>Office Depot</v>
      </c>
      <c r="Q1043" s="31">
        <f>INDEX(Products!$E:$E,MATCH(O1043,Products!$A:$A,0))</f>
        <v>0.26</v>
      </c>
      <c r="R1043" s="10" t="s">
        <v>28</v>
      </c>
      <c r="S1043" s="10" t="s">
        <v>32</v>
      </c>
      <c r="T1043" s="10" t="s">
        <v>3214</v>
      </c>
      <c r="U1043" s="12">
        <v>172.76400000000001</v>
      </c>
      <c r="V1043" s="12">
        <v>2</v>
      </c>
      <c r="W1043" s="12">
        <v>0.1</v>
      </c>
      <c r="X1043" s="12">
        <v>13.437199999999986</v>
      </c>
    </row>
    <row r="1044" spans="1:24" ht="14" x14ac:dyDescent="0.3">
      <c r="A1044" s="9">
        <v>1043</v>
      </c>
      <c r="B1044" s="14" t="s">
        <v>6524</v>
      </c>
      <c r="C1044" s="15">
        <v>45177</v>
      </c>
      <c r="D1044" s="15">
        <v>45181</v>
      </c>
      <c r="E1044" s="10" t="s">
        <v>44</v>
      </c>
      <c r="F1044" s="10" t="s">
        <v>2859</v>
      </c>
      <c r="G1044" s="10" t="s">
        <v>2860</v>
      </c>
      <c r="H1044" s="10" t="s">
        <v>36</v>
      </c>
      <c r="I1044" s="10" t="s">
        <v>23</v>
      </c>
      <c r="J1044" s="10" t="s">
        <v>1025</v>
      </c>
      <c r="K1044" s="10" t="s">
        <v>238</v>
      </c>
      <c r="L1044" s="10">
        <v>11561</v>
      </c>
      <c r="M1044" s="10" t="s">
        <v>133</v>
      </c>
      <c r="N1044" s="10" t="str">
        <f>_xlfn.XLOOKUP($M:$M,People!$B:$B,People!A:A)</f>
        <v>Chuck Magee</v>
      </c>
      <c r="O1044" s="10" t="s">
        <v>5150</v>
      </c>
      <c r="P1044" s="10" t="str">
        <f>VLOOKUP(O1044,Products!$A:$E,3,FALSE)</f>
        <v>HP</v>
      </c>
      <c r="Q1044" s="31">
        <f>INDEX(Products!$E:$E,MATCH(O1044,Products!$A:$A,0))</f>
        <v>0.27</v>
      </c>
      <c r="R1044" s="10" t="s">
        <v>41</v>
      </c>
      <c r="S1044" s="10" t="s">
        <v>71</v>
      </c>
      <c r="T1044" s="10" t="s">
        <v>5151</v>
      </c>
      <c r="U1044" s="12">
        <v>16.78</v>
      </c>
      <c r="V1044" s="12">
        <v>2</v>
      </c>
      <c r="W1044" s="12">
        <v>0</v>
      </c>
      <c r="X1044" s="12">
        <v>4.1950000000000003</v>
      </c>
    </row>
    <row r="1045" spans="1:24" ht="14" x14ac:dyDescent="0.3">
      <c r="A1045" s="9">
        <v>1044</v>
      </c>
      <c r="B1045" s="14" t="s">
        <v>6521</v>
      </c>
      <c r="C1045" s="15">
        <v>45177</v>
      </c>
      <c r="D1045" s="15">
        <v>45181</v>
      </c>
      <c r="E1045" s="10" t="s">
        <v>44</v>
      </c>
      <c r="F1045" s="10" t="s">
        <v>593</v>
      </c>
      <c r="G1045" s="10" t="s">
        <v>594</v>
      </c>
      <c r="H1045" s="10" t="s">
        <v>22</v>
      </c>
      <c r="I1045" s="10" t="s">
        <v>23</v>
      </c>
      <c r="J1045" s="10" t="s">
        <v>595</v>
      </c>
      <c r="K1045" s="10" t="s">
        <v>94</v>
      </c>
      <c r="L1045" s="10">
        <v>78207</v>
      </c>
      <c r="M1045" s="10" t="s">
        <v>95</v>
      </c>
      <c r="N1045" s="10" t="str">
        <f>_xlfn.XLOOKUP($M:$M,People!$B:$B,People!A:A)</f>
        <v>Roxanne Rodriguez</v>
      </c>
      <c r="O1045" s="10" t="s">
        <v>607</v>
      </c>
      <c r="P1045" s="10" t="str">
        <f>VLOOKUP(O1045,Products!$A:$E,3,FALSE)</f>
        <v>Canon</v>
      </c>
      <c r="Q1045" s="31">
        <f>INDEX(Products!$E:$E,MATCH(O1045,Products!$A:$A,0))</f>
        <v>0.28000000000000003</v>
      </c>
      <c r="R1045" s="10" t="s">
        <v>41</v>
      </c>
      <c r="S1045" s="10" t="s">
        <v>71</v>
      </c>
      <c r="T1045" s="10" t="s">
        <v>608</v>
      </c>
      <c r="U1045" s="12">
        <v>177.97999999999996</v>
      </c>
      <c r="V1045" s="12">
        <v>5</v>
      </c>
      <c r="W1045" s="12">
        <v>0.8</v>
      </c>
      <c r="X1045" s="12">
        <v>-453.84900000000005</v>
      </c>
    </row>
    <row r="1046" spans="1:24" ht="14" x14ac:dyDescent="0.3">
      <c r="A1046" s="9">
        <v>1045</v>
      </c>
      <c r="B1046" s="14" t="s">
        <v>6525</v>
      </c>
      <c r="C1046" s="15">
        <v>45177</v>
      </c>
      <c r="D1046" s="15">
        <v>45183</v>
      </c>
      <c r="E1046" s="10" t="s">
        <v>44</v>
      </c>
      <c r="F1046" s="10" t="s">
        <v>3438</v>
      </c>
      <c r="G1046" s="10" t="s">
        <v>3439</v>
      </c>
      <c r="H1046" s="10" t="s">
        <v>92</v>
      </c>
      <c r="I1046" s="10" t="s">
        <v>23</v>
      </c>
      <c r="J1046" s="10" t="s">
        <v>114</v>
      </c>
      <c r="K1046" s="10" t="s">
        <v>38</v>
      </c>
      <c r="L1046" s="10">
        <v>94110</v>
      </c>
      <c r="M1046" s="10" t="s">
        <v>39</v>
      </c>
      <c r="N1046" s="10" t="str">
        <f>_xlfn.XLOOKUP($M:$M,People!$B:$B,People!A:A)</f>
        <v>Sadie Pawthorne</v>
      </c>
      <c r="O1046" s="10" t="s">
        <v>3860</v>
      </c>
      <c r="P1046" s="10" t="str">
        <f>VLOOKUP(O1046,Products!$A:$E,3,FALSE)</f>
        <v>Logitech</v>
      </c>
      <c r="Q1046" s="31">
        <f>INDEX(Products!$E:$E,MATCH(O1046,Products!$A:$A,0))</f>
        <v>0.28999999999999998</v>
      </c>
      <c r="R1046" s="10" t="s">
        <v>41</v>
      </c>
      <c r="S1046" s="10" t="s">
        <v>71</v>
      </c>
      <c r="T1046" s="10" t="s">
        <v>3861</v>
      </c>
      <c r="U1046" s="12">
        <v>56.65</v>
      </c>
      <c r="V1046" s="12">
        <v>5</v>
      </c>
      <c r="W1046" s="12">
        <v>0</v>
      </c>
      <c r="X1046" s="12">
        <v>24.359500000000004</v>
      </c>
    </row>
    <row r="1047" spans="1:24" ht="14" x14ac:dyDescent="0.3">
      <c r="A1047" s="9">
        <v>1046</v>
      </c>
      <c r="B1047" s="14" t="s">
        <v>6520</v>
      </c>
      <c r="C1047" s="15">
        <v>45177</v>
      </c>
      <c r="D1047" s="15">
        <v>45183</v>
      </c>
      <c r="E1047" s="10" t="s">
        <v>44</v>
      </c>
      <c r="F1047" s="10" t="s">
        <v>3481</v>
      </c>
      <c r="G1047" s="10" t="s">
        <v>3482</v>
      </c>
      <c r="H1047" s="10" t="s">
        <v>22</v>
      </c>
      <c r="I1047" s="10" t="s">
        <v>23</v>
      </c>
      <c r="J1047" s="10" t="s">
        <v>5421</v>
      </c>
      <c r="K1047" s="10" t="s">
        <v>87</v>
      </c>
      <c r="L1047" s="10">
        <v>99301</v>
      </c>
      <c r="M1047" s="10" t="s">
        <v>39</v>
      </c>
      <c r="N1047" s="10" t="str">
        <f>_xlfn.XLOOKUP($M:$M,People!$B:$B,People!A:A)</f>
        <v>Sadie Pawthorne</v>
      </c>
      <c r="O1047" s="10" t="s">
        <v>431</v>
      </c>
      <c r="P1047" s="10" t="str">
        <f>VLOOKUP(O1047,Products!$A:$E,3,FALSE)</f>
        <v>3M</v>
      </c>
      <c r="Q1047" s="31">
        <f>INDEX(Products!$E:$E,MATCH(O1047,Products!$A:$A,0))</f>
        <v>0.3</v>
      </c>
      <c r="R1047" s="10" t="s">
        <v>41</v>
      </c>
      <c r="S1047" s="10" t="s">
        <v>61</v>
      </c>
      <c r="T1047" s="10" t="s">
        <v>432</v>
      </c>
      <c r="U1047" s="12">
        <v>303.83999999999997</v>
      </c>
      <c r="V1047" s="12">
        <v>8</v>
      </c>
      <c r="W1047" s="12">
        <v>0</v>
      </c>
      <c r="X1047" s="12">
        <v>91.151999999999958</v>
      </c>
    </row>
    <row r="1048" spans="1:24" ht="14" x14ac:dyDescent="0.3">
      <c r="A1048" s="9">
        <v>1047</v>
      </c>
      <c r="B1048" s="14" t="s">
        <v>6521</v>
      </c>
      <c r="C1048" s="15">
        <v>45177</v>
      </c>
      <c r="D1048" s="15">
        <v>45181</v>
      </c>
      <c r="E1048" s="10" t="s">
        <v>44</v>
      </c>
      <c r="F1048" s="10" t="s">
        <v>593</v>
      </c>
      <c r="G1048" s="10" t="s">
        <v>594</v>
      </c>
      <c r="H1048" s="10" t="s">
        <v>22</v>
      </c>
      <c r="I1048" s="10" t="s">
        <v>23</v>
      </c>
      <c r="J1048" s="10" t="s">
        <v>595</v>
      </c>
      <c r="K1048" s="10" t="s">
        <v>94</v>
      </c>
      <c r="L1048" s="10">
        <v>78207</v>
      </c>
      <c r="M1048" s="10" t="s">
        <v>95</v>
      </c>
      <c r="N1048" s="10" t="str">
        <f>_xlfn.XLOOKUP($M:$M,People!$B:$B,People!A:A)</f>
        <v>Roxanne Rodriguez</v>
      </c>
      <c r="O1048" s="10" t="s">
        <v>605</v>
      </c>
      <c r="P1048" s="10" t="str">
        <f>VLOOKUP(O1048,Products!$A:$E,3,FALSE)</f>
        <v>IKEA</v>
      </c>
      <c r="Q1048" s="31">
        <f>INDEX(Products!$E:$E,MATCH(O1048,Products!$A:$A,0))</f>
        <v>0.32</v>
      </c>
      <c r="R1048" s="10" t="s">
        <v>41</v>
      </c>
      <c r="S1048" s="10" t="s">
        <v>61</v>
      </c>
      <c r="T1048" s="10" t="s">
        <v>606</v>
      </c>
      <c r="U1048" s="12">
        <v>32.064</v>
      </c>
      <c r="V1048" s="12">
        <v>6</v>
      </c>
      <c r="W1048" s="12">
        <v>0.2</v>
      </c>
      <c r="X1048" s="12">
        <v>6.8135999999999974</v>
      </c>
    </row>
    <row r="1049" spans="1:24" ht="14" x14ac:dyDescent="0.3">
      <c r="A1049" s="9">
        <v>1048</v>
      </c>
      <c r="B1049" s="14" t="s">
        <v>6520</v>
      </c>
      <c r="C1049" s="15">
        <v>45177</v>
      </c>
      <c r="D1049" s="15">
        <v>45183</v>
      </c>
      <c r="E1049" s="10" t="s">
        <v>44</v>
      </c>
      <c r="F1049" s="10" t="s">
        <v>3481</v>
      </c>
      <c r="G1049" s="10" t="s">
        <v>3482</v>
      </c>
      <c r="H1049" s="10" t="s">
        <v>22</v>
      </c>
      <c r="I1049" s="10" t="s">
        <v>23</v>
      </c>
      <c r="J1049" s="10" t="s">
        <v>5421</v>
      </c>
      <c r="K1049" s="10" t="s">
        <v>87</v>
      </c>
      <c r="L1049" s="10">
        <v>99301</v>
      </c>
      <c r="M1049" s="10" t="s">
        <v>39</v>
      </c>
      <c r="N1049" s="10" t="str">
        <f>_xlfn.XLOOKUP($M:$M,People!$B:$B,People!A:A)</f>
        <v>Sadie Pawthorne</v>
      </c>
      <c r="O1049" s="10" t="s">
        <v>1431</v>
      </c>
      <c r="P1049" s="10" t="str">
        <f>VLOOKUP(O1049,Products!$A:$E,3,FALSE)</f>
        <v>Avery</v>
      </c>
      <c r="Q1049" s="31">
        <f>INDEX(Products!$E:$E,MATCH(O1049,Products!$A:$A,0))</f>
        <v>0.31</v>
      </c>
      <c r="R1049" s="10" t="s">
        <v>41</v>
      </c>
      <c r="S1049" s="10" t="s">
        <v>61</v>
      </c>
      <c r="T1049" s="10" t="s">
        <v>1432</v>
      </c>
      <c r="U1049" s="12">
        <v>5.88</v>
      </c>
      <c r="V1049" s="12">
        <v>2</v>
      </c>
      <c r="W1049" s="12">
        <v>0</v>
      </c>
      <c r="X1049" s="12">
        <v>2.6459999999999999</v>
      </c>
    </row>
    <row r="1050" spans="1:24" ht="14" x14ac:dyDescent="0.3">
      <c r="A1050" s="9">
        <v>1049</v>
      </c>
      <c r="B1050" s="14" t="s">
        <v>6523</v>
      </c>
      <c r="C1050" s="15">
        <v>45177</v>
      </c>
      <c r="D1050" s="15">
        <v>45182</v>
      </c>
      <c r="E1050" s="10" t="s">
        <v>44</v>
      </c>
      <c r="F1050" s="10" t="s">
        <v>3138</v>
      </c>
      <c r="G1050" s="10" t="s">
        <v>3139</v>
      </c>
      <c r="H1050" s="10" t="s">
        <v>92</v>
      </c>
      <c r="I1050" s="10" t="s">
        <v>23</v>
      </c>
      <c r="J1050" s="10" t="s">
        <v>237</v>
      </c>
      <c r="K1050" s="10" t="s">
        <v>238</v>
      </c>
      <c r="L1050" s="10">
        <v>10009</v>
      </c>
      <c r="M1050" s="10" t="s">
        <v>133</v>
      </c>
      <c r="N1050" s="10" t="str">
        <f>_xlfn.XLOOKUP($M:$M,People!$B:$B,People!A:A)</f>
        <v>Chuck Magee</v>
      </c>
      <c r="O1050" s="10" t="s">
        <v>4091</v>
      </c>
      <c r="P1050" s="10" t="str">
        <f>VLOOKUP(O1050,Products!$A:$E,3,FALSE)</f>
        <v>Canon</v>
      </c>
      <c r="Q1050" s="31">
        <f>INDEX(Products!$E:$E,MATCH(O1050,Products!$A:$A,0))</f>
        <v>0.36</v>
      </c>
      <c r="R1050" s="10" t="s">
        <v>41</v>
      </c>
      <c r="S1050" s="10" t="s">
        <v>61</v>
      </c>
      <c r="T1050" s="10" t="s">
        <v>4092</v>
      </c>
      <c r="U1050" s="12">
        <v>3.52</v>
      </c>
      <c r="V1050" s="12">
        <v>2</v>
      </c>
      <c r="W1050" s="12">
        <v>0</v>
      </c>
      <c r="X1050" s="12">
        <v>1.6896</v>
      </c>
    </row>
    <row r="1051" spans="1:24" ht="14" x14ac:dyDescent="0.3">
      <c r="A1051" s="9">
        <v>1050</v>
      </c>
      <c r="B1051" s="14" t="s">
        <v>6521</v>
      </c>
      <c r="C1051" s="15">
        <v>45177</v>
      </c>
      <c r="D1051" s="15">
        <v>45181</v>
      </c>
      <c r="E1051" s="10" t="s">
        <v>44</v>
      </c>
      <c r="F1051" s="10" t="s">
        <v>593</v>
      </c>
      <c r="G1051" s="10" t="s">
        <v>594</v>
      </c>
      <c r="H1051" s="10" t="s">
        <v>22</v>
      </c>
      <c r="I1051" s="10" t="s">
        <v>23</v>
      </c>
      <c r="J1051" s="10" t="s">
        <v>595</v>
      </c>
      <c r="K1051" s="10" t="s">
        <v>94</v>
      </c>
      <c r="L1051" s="10">
        <v>78207</v>
      </c>
      <c r="M1051" s="10" t="s">
        <v>95</v>
      </c>
      <c r="N1051" s="10" t="str">
        <f>_xlfn.XLOOKUP($M:$M,People!$B:$B,People!A:A)</f>
        <v>Roxanne Rodriguez</v>
      </c>
      <c r="O1051" s="10" t="s">
        <v>596</v>
      </c>
      <c r="P1051" s="10" t="str">
        <f>VLOOKUP(O1051,Products!$A:$E,3,FALSE)</f>
        <v>IKEA</v>
      </c>
      <c r="Q1051" s="31">
        <f>INDEX(Products!$E:$E,MATCH(O1051,Products!$A:$A,0))</f>
        <v>0.32</v>
      </c>
      <c r="R1051" s="10" t="s">
        <v>41</v>
      </c>
      <c r="S1051" s="10" t="s">
        <v>61</v>
      </c>
      <c r="T1051" s="10" t="s">
        <v>597</v>
      </c>
      <c r="U1051" s="12">
        <v>9.9359999999999999</v>
      </c>
      <c r="V1051" s="12">
        <v>3</v>
      </c>
      <c r="W1051" s="12">
        <v>0.2</v>
      </c>
      <c r="X1051" s="12">
        <v>2.7324000000000002</v>
      </c>
    </row>
    <row r="1052" spans="1:24" ht="14" x14ac:dyDescent="0.3">
      <c r="A1052" s="9">
        <v>1051</v>
      </c>
      <c r="B1052" s="14" t="s">
        <v>6526</v>
      </c>
      <c r="C1052" s="15">
        <v>45177</v>
      </c>
      <c r="D1052" s="15">
        <v>45182</v>
      </c>
      <c r="E1052" s="10" t="s">
        <v>44</v>
      </c>
      <c r="F1052" s="10" t="s">
        <v>2492</v>
      </c>
      <c r="G1052" s="10" t="s">
        <v>2493</v>
      </c>
      <c r="H1052" s="10" t="s">
        <v>22</v>
      </c>
      <c r="I1052" s="10" t="s">
        <v>23</v>
      </c>
      <c r="J1052" s="10" t="s">
        <v>114</v>
      </c>
      <c r="K1052" s="10" t="s">
        <v>38</v>
      </c>
      <c r="L1052" s="10">
        <v>94109</v>
      </c>
      <c r="M1052" s="10" t="s">
        <v>39</v>
      </c>
      <c r="N1052" s="10" t="str">
        <f>_xlfn.XLOOKUP($M:$M,People!$B:$B,People!A:A)</f>
        <v>Sadie Pawthorne</v>
      </c>
      <c r="O1052" s="10" t="s">
        <v>3154</v>
      </c>
      <c r="P1052" s="10" t="str">
        <f>VLOOKUP(O1052,Products!$A:$E,3,FALSE)</f>
        <v>Samsung</v>
      </c>
      <c r="Q1052" s="31">
        <f>INDEX(Products!$E:$E,MATCH(O1052,Products!$A:$A,0))</f>
        <v>0.33</v>
      </c>
      <c r="R1052" s="10" t="s">
        <v>41</v>
      </c>
      <c r="S1052" s="10" t="s">
        <v>68</v>
      </c>
      <c r="T1052" s="10" t="s">
        <v>3155</v>
      </c>
      <c r="U1052" s="12">
        <v>8.6080000000000005</v>
      </c>
      <c r="V1052" s="12">
        <v>2</v>
      </c>
      <c r="W1052" s="12">
        <v>0.2</v>
      </c>
      <c r="X1052" s="12">
        <v>3.0127999999999995</v>
      </c>
    </row>
    <row r="1053" spans="1:24" ht="14" x14ac:dyDescent="0.3">
      <c r="A1053" s="9">
        <v>1052</v>
      </c>
      <c r="B1053" s="14" t="s">
        <v>6527</v>
      </c>
      <c r="C1053" s="15">
        <v>45177</v>
      </c>
      <c r="D1053" s="15">
        <v>45182</v>
      </c>
      <c r="E1053" s="10" t="s">
        <v>19</v>
      </c>
      <c r="F1053" s="10" t="s">
        <v>2062</v>
      </c>
      <c r="G1053" s="10" t="s">
        <v>2063</v>
      </c>
      <c r="H1053" s="10" t="s">
        <v>22</v>
      </c>
      <c r="I1053" s="10" t="s">
        <v>23</v>
      </c>
      <c r="J1053" s="10" t="s">
        <v>1888</v>
      </c>
      <c r="K1053" s="10" t="s">
        <v>94</v>
      </c>
      <c r="L1053" s="10">
        <v>75701</v>
      </c>
      <c r="M1053" s="10" t="s">
        <v>95</v>
      </c>
      <c r="N1053" s="10" t="str">
        <f>_xlfn.XLOOKUP($M:$M,People!$B:$B,People!A:A)</f>
        <v>Roxanne Rodriguez</v>
      </c>
      <c r="O1053" s="10" t="s">
        <v>2209</v>
      </c>
      <c r="P1053" s="10" t="str">
        <f>VLOOKUP(O1053,Products!$A:$E,3,FALSE)</f>
        <v>3M</v>
      </c>
      <c r="Q1053" s="31">
        <f>INDEX(Products!$E:$E,MATCH(O1053,Products!$A:$A,0))</f>
        <v>0.34</v>
      </c>
      <c r="R1053" s="10" t="s">
        <v>41</v>
      </c>
      <c r="S1053" s="10" t="s">
        <v>68</v>
      </c>
      <c r="T1053" s="10" t="s">
        <v>2210</v>
      </c>
      <c r="U1053" s="12">
        <v>51.183999999999983</v>
      </c>
      <c r="V1053" s="12">
        <v>4</v>
      </c>
      <c r="W1053" s="12">
        <v>0.8</v>
      </c>
      <c r="X1053" s="12">
        <v>-79.335199999999986</v>
      </c>
    </row>
    <row r="1054" spans="1:24" ht="14" x14ac:dyDescent="0.3">
      <c r="A1054" s="9">
        <v>1053</v>
      </c>
      <c r="B1054" s="14" t="s">
        <v>6528</v>
      </c>
      <c r="C1054" s="15">
        <v>45177</v>
      </c>
      <c r="D1054" s="15">
        <v>45182</v>
      </c>
      <c r="E1054" s="10" t="s">
        <v>44</v>
      </c>
      <c r="F1054" s="10" t="s">
        <v>575</v>
      </c>
      <c r="G1054" s="10" t="s">
        <v>576</v>
      </c>
      <c r="H1054" s="10" t="s">
        <v>22</v>
      </c>
      <c r="I1054" s="10" t="s">
        <v>23</v>
      </c>
      <c r="J1054" s="10" t="s">
        <v>3903</v>
      </c>
      <c r="K1054" s="10" t="s">
        <v>285</v>
      </c>
      <c r="L1054" s="10">
        <v>23320</v>
      </c>
      <c r="M1054" s="10" t="s">
        <v>26</v>
      </c>
      <c r="N1054" s="10" t="str">
        <f>_xlfn.XLOOKUP($M:$M,People!$B:$B,People!A:A)</f>
        <v>Fred Suzuki</v>
      </c>
      <c r="O1054" s="10" t="s">
        <v>2188</v>
      </c>
      <c r="P1054" s="10" t="str">
        <f>VLOOKUP(O1054,Products!$A:$E,3,FALSE)</f>
        <v>Dell</v>
      </c>
      <c r="Q1054" s="31">
        <f>INDEX(Products!$E:$E,MATCH(O1054,Products!$A:$A,0))</f>
        <v>0.34</v>
      </c>
      <c r="R1054" s="10" t="s">
        <v>41</v>
      </c>
      <c r="S1054" s="10" t="s">
        <v>240</v>
      </c>
      <c r="T1054" s="10" t="s">
        <v>2189</v>
      </c>
      <c r="U1054" s="12">
        <v>45</v>
      </c>
      <c r="V1054" s="12">
        <v>9</v>
      </c>
      <c r="W1054" s="12">
        <v>0</v>
      </c>
      <c r="X1054" s="12">
        <v>21.599999999999998</v>
      </c>
    </row>
    <row r="1055" spans="1:24" ht="14" x14ac:dyDescent="0.3">
      <c r="A1055" s="9">
        <v>1054</v>
      </c>
      <c r="B1055" s="14" t="s">
        <v>6525</v>
      </c>
      <c r="C1055" s="15">
        <v>45177</v>
      </c>
      <c r="D1055" s="15">
        <v>45183</v>
      </c>
      <c r="E1055" s="10" t="s">
        <v>44</v>
      </c>
      <c r="F1055" s="10" t="s">
        <v>3438</v>
      </c>
      <c r="G1055" s="10" t="s">
        <v>3439</v>
      </c>
      <c r="H1055" s="10" t="s">
        <v>92</v>
      </c>
      <c r="I1055" s="10" t="s">
        <v>23</v>
      </c>
      <c r="J1055" s="10" t="s">
        <v>114</v>
      </c>
      <c r="K1055" s="10" t="s">
        <v>38</v>
      </c>
      <c r="L1055" s="10">
        <v>94110</v>
      </c>
      <c r="M1055" s="10" t="s">
        <v>39</v>
      </c>
      <c r="N1055" s="10" t="str">
        <f>_xlfn.XLOOKUP($M:$M,People!$B:$B,People!A:A)</f>
        <v>Sadie Pawthorne</v>
      </c>
      <c r="O1055" s="10" t="s">
        <v>505</v>
      </c>
      <c r="P1055" s="10" t="str">
        <f>VLOOKUP(O1055,Products!$A:$E,3,FALSE)</f>
        <v>Staples</v>
      </c>
      <c r="Q1055" s="31">
        <f>INDEX(Products!$E:$E,MATCH(O1055,Products!$A:$A,0))</f>
        <v>0.35</v>
      </c>
      <c r="R1055" s="10" t="s">
        <v>41</v>
      </c>
      <c r="S1055" s="10" t="s">
        <v>240</v>
      </c>
      <c r="T1055" s="10" t="s">
        <v>506</v>
      </c>
      <c r="U1055" s="12">
        <v>4.0199999999999996</v>
      </c>
      <c r="V1055" s="12">
        <v>2</v>
      </c>
      <c r="W1055" s="12">
        <v>0</v>
      </c>
      <c r="X1055" s="12">
        <v>1.9697999999999998</v>
      </c>
    </row>
    <row r="1056" spans="1:24" ht="14" x14ac:dyDescent="0.3">
      <c r="A1056" s="9">
        <v>1055</v>
      </c>
      <c r="B1056" s="14" t="s">
        <v>6522</v>
      </c>
      <c r="C1056" s="15">
        <v>45177</v>
      </c>
      <c r="D1056" s="15">
        <v>45184</v>
      </c>
      <c r="E1056" s="10" t="s">
        <v>44</v>
      </c>
      <c r="F1056" s="10" t="s">
        <v>3097</v>
      </c>
      <c r="G1056" s="10" t="s">
        <v>3098</v>
      </c>
      <c r="H1056" s="10" t="s">
        <v>22</v>
      </c>
      <c r="I1056" s="10" t="s">
        <v>23</v>
      </c>
      <c r="J1056" s="10" t="s">
        <v>165</v>
      </c>
      <c r="K1056" s="10" t="s">
        <v>94</v>
      </c>
      <c r="L1056" s="10">
        <v>77036</v>
      </c>
      <c r="M1056" s="10" t="s">
        <v>95</v>
      </c>
      <c r="N1056" s="10" t="str">
        <f>_xlfn.XLOOKUP($M:$M,People!$B:$B,People!A:A)</f>
        <v>Roxanne Rodriguez</v>
      </c>
      <c r="O1056" s="10" t="s">
        <v>286</v>
      </c>
      <c r="P1056" s="10" t="str">
        <f>VLOOKUP(O1056,Products!$A:$E,3,FALSE)</f>
        <v>Office Depot</v>
      </c>
      <c r="Q1056" s="31">
        <f>INDEX(Products!$E:$E,MATCH(O1056,Products!$A:$A,0))</f>
        <v>0.36</v>
      </c>
      <c r="R1056" s="10" t="s">
        <v>41</v>
      </c>
      <c r="S1056" s="10" t="s">
        <v>82</v>
      </c>
      <c r="T1056" s="10" t="s">
        <v>287</v>
      </c>
      <c r="U1056" s="12">
        <v>182.11199999999999</v>
      </c>
      <c r="V1056" s="12">
        <v>6</v>
      </c>
      <c r="W1056" s="12">
        <v>0.2</v>
      </c>
      <c r="X1056" s="12">
        <v>61.46279999999998</v>
      </c>
    </row>
    <row r="1057" spans="1:24" ht="14" x14ac:dyDescent="0.3">
      <c r="A1057" s="9">
        <v>1056</v>
      </c>
      <c r="B1057" s="14" t="s">
        <v>6522</v>
      </c>
      <c r="C1057" s="15">
        <v>45177</v>
      </c>
      <c r="D1057" s="15">
        <v>45184</v>
      </c>
      <c r="E1057" s="10" t="s">
        <v>44</v>
      </c>
      <c r="F1057" s="10" t="s">
        <v>3097</v>
      </c>
      <c r="G1057" s="10" t="s">
        <v>3098</v>
      </c>
      <c r="H1057" s="10" t="s">
        <v>22</v>
      </c>
      <c r="I1057" s="10" t="s">
        <v>23</v>
      </c>
      <c r="J1057" s="10" t="s">
        <v>165</v>
      </c>
      <c r="K1057" s="10" t="s">
        <v>94</v>
      </c>
      <c r="L1057" s="10">
        <v>77036</v>
      </c>
      <c r="M1057" s="10" t="s">
        <v>95</v>
      </c>
      <c r="N1057" s="10" t="str">
        <f>_xlfn.XLOOKUP($M:$M,People!$B:$B,People!A:A)</f>
        <v>Roxanne Rodriguez</v>
      </c>
      <c r="O1057" s="10" t="s">
        <v>2807</v>
      </c>
      <c r="P1057" s="10" t="str">
        <f>VLOOKUP(O1057,Products!$A:$E,3,FALSE)</f>
        <v>IKEA</v>
      </c>
      <c r="Q1057" s="31">
        <f>INDEX(Products!$E:$E,MATCH(O1057,Products!$A:$A,0))</f>
        <v>0.38</v>
      </c>
      <c r="R1057" s="10" t="s">
        <v>41</v>
      </c>
      <c r="S1057" s="10" t="s">
        <v>82</v>
      </c>
      <c r="T1057" s="10" t="s">
        <v>2808</v>
      </c>
      <c r="U1057" s="12">
        <v>17.904</v>
      </c>
      <c r="V1057" s="12">
        <v>2</v>
      </c>
      <c r="W1057" s="12">
        <v>0.2</v>
      </c>
      <c r="X1057" s="12">
        <v>6.2664</v>
      </c>
    </row>
    <row r="1058" spans="1:24" ht="14" x14ac:dyDescent="0.3">
      <c r="A1058" s="9">
        <v>1057</v>
      </c>
      <c r="B1058" s="14" t="s">
        <v>6520</v>
      </c>
      <c r="C1058" s="15">
        <v>45177</v>
      </c>
      <c r="D1058" s="15">
        <v>45183</v>
      </c>
      <c r="E1058" s="10" t="s">
        <v>44</v>
      </c>
      <c r="F1058" s="10" t="s">
        <v>3481</v>
      </c>
      <c r="G1058" s="10" t="s">
        <v>3482</v>
      </c>
      <c r="H1058" s="10" t="s">
        <v>22</v>
      </c>
      <c r="I1058" s="10" t="s">
        <v>23</v>
      </c>
      <c r="J1058" s="10" t="s">
        <v>5421</v>
      </c>
      <c r="K1058" s="10" t="s">
        <v>87</v>
      </c>
      <c r="L1058" s="10">
        <v>99301</v>
      </c>
      <c r="M1058" s="10" t="s">
        <v>39</v>
      </c>
      <c r="N1058" s="10" t="str">
        <f>_xlfn.XLOOKUP($M:$M,People!$B:$B,People!A:A)</f>
        <v>Sadie Pawthorne</v>
      </c>
      <c r="O1058" s="10" t="s">
        <v>1537</v>
      </c>
      <c r="P1058" s="10" t="str">
        <f>VLOOKUP(O1058,Products!$A:$E,3,FALSE)</f>
        <v>Office Depot</v>
      </c>
      <c r="Q1058" s="31">
        <f>INDEX(Products!$E:$E,MATCH(O1058,Products!$A:$A,0))</f>
        <v>0.36</v>
      </c>
      <c r="R1058" s="10" t="s">
        <v>41</v>
      </c>
      <c r="S1058" s="10" t="s">
        <v>53</v>
      </c>
      <c r="T1058" s="10" t="s">
        <v>1538</v>
      </c>
      <c r="U1058" s="12">
        <v>485.88</v>
      </c>
      <c r="V1058" s="12">
        <v>6</v>
      </c>
      <c r="W1058" s="12">
        <v>0</v>
      </c>
      <c r="X1058" s="12">
        <v>19.43519999999998</v>
      </c>
    </row>
    <row r="1059" spans="1:24" ht="14" x14ac:dyDescent="0.3">
      <c r="A1059" s="9">
        <v>1058</v>
      </c>
      <c r="B1059" s="14" t="s">
        <v>6521</v>
      </c>
      <c r="C1059" s="15">
        <v>45177</v>
      </c>
      <c r="D1059" s="15">
        <v>45181</v>
      </c>
      <c r="E1059" s="10" t="s">
        <v>44</v>
      </c>
      <c r="F1059" s="10" t="s">
        <v>593</v>
      </c>
      <c r="G1059" s="10" t="s">
        <v>594</v>
      </c>
      <c r="H1059" s="10" t="s">
        <v>22</v>
      </c>
      <c r="I1059" s="10" t="s">
        <v>23</v>
      </c>
      <c r="J1059" s="10" t="s">
        <v>595</v>
      </c>
      <c r="K1059" s="10" t="s">
        <v>94</v>
      </c>
      <c r="L1059" s="10">
        <v>78207</v>
      </c>
      <c r="M1059" s="10" t="s">
        <v>95</v>
      </c>
      <c r="N1059" s="10" t="str">
        <f>_xlfn.XLOOKUP($M:$M,People!$B:$B,People!A:A)</f>
        <v>Roxanne Rodriguez</v>
      </c>
      <c r="O1059" s="10" t="s">
        <v>601</v>
      </c>
      <c r="P1059" s="10" t="str">
        <f>VLOOKUP(O1059,Products!$A:$E,3,FALSE)</f>
        <v>Office Depot</v>
      </c>
      <c r="Q1059" s="31">
        <f>INDEX(Products!$E:$E,MATCH(O1059,Products!$A:$A,0))</f>
        <v>0.26</v>
      </c>
      <c r="R1059" s="10" t="s">
        <v>41</v>
      </c>
      <c r="S1059" s="10" t="s">
        <v>53</v>
      </c>
      <c r="T1059" s="10" t="s">
        <v>602</v>
      </c>
      <c r="U1059" s="12">
        <v>275.928</v>
      </c>
      <c r="V1059" s="12">
        <v>3</v>
      </c>
      <c r="W1059" s="12">
        <v>0.2</v>
      </c>
      <c r="X1059" s="12">
        <v>-58.634699999999995</v>
      </c>
    </row>
    <row r="1060" spans="1:24" ht="14" x14ac:dyDescent="0.3">
      <c r="A1060" s="9">
        <v>1059</v>
      </c>
      <c r="B1060" s="14" t="s">
        <v>6525</v>
      </c>
      <c r="C1060" s="15">
        <v>45177</v>
      </c>
      <c r="D1060" s="15">
        <v>45183</v>
      </c>
      <c r="E1060" s="10" t="s">
        <v>44</v>
      </c>
      <c r="F1060" s="10" t="s">
        <v>3438</v>
      </c>
      <c r="G1060" s="10" t="s">
        <v>3439</v>
      </c>
      <c r="H1060" s="10" t="s">
        <v>92</v>
      </c>
      <c r="I1060" s="10" t="s">
        <v>23</v>
      </c>
      <c r="J1060" s="10" t="s">
        <v>114</v>
      </c>
      <c r="K1060" s="10" t="s">
        <v>38</v>
      </c>
      <c r="L1060" s="10">
        <v>94110</v>
      </c>
      <c r="M1060" s="10" t="s">
        <v>39</v>
      </c>
      <c r="N1060" s="10" t="str">
        <f>_xlfn.XLOOKUP($M:$M,People!$B:$B,People!A:A)</f>
        <v>Sadie Pawthorne</v>
      </c>
      <c r="O1060" s="10" t="s">
        <v>1132</v>
      </c>
      <c r="P1060" s="10" t="str">
        <f>VLOOKUP(O1060,Products!$A:$E,3,FALSE)</f>
        <v>HP</v>
      </c>
      <c r="Q1060" s="31">
        <f>INDEX(Products!$E:$E,MATCH(O1060,Products!$A:$A,0))</f>
        <v>0.37</v>
      </c>
      <c r="R1060" s="10" t="s">
        <v>41</v>
      </c>
      <c r="S1060" s="10" t="s">
        <v>53</v>
      </c>
      <c r="T1060" s="10" t="s">
        <v>1133</v>
      </c>
      <c r="U1060" s="12">
        <v>14.97</v>
      </c>
      <c r="V1060" s="12">
        <v>1</v>
      </c>
      <c r="W1060" s="12">
        <v>0</v>
      </c>
      <c r="X1060" s="12">
        <v>4.1916000000000011</v>
      </c>
    </row>
    <row r="1061" spans="1:24" ht="14" x14ac:dyDescent="0.3">
      <c r="A1061" s="9">
        <v>1060</v>
      </c>
      <c r="B1061" s="14" t="s">
        <v>6529</v>
      </c>
      <c r="C1061" s="15">
        <v>45177</v>
      </c>
      <c r="D1061" s="15">
        <v>45180</v>
      </c>
      <c r="E1061" s="10" t="s">
        <v>168</v>
      </c>
      <c r="F1061" s="10" t="s">
        <v>2416</v>
      </c>
      <c r="G1061" s="10" t="s">
        <v>2417</v>
      </c>
      <c r="H1061" s="10" t="s">
        <v>36</v>
      </c>
      <c r="I1061" s="10" t="s">
        <v>23</v>
      </c>
      <c r="J1061" s="10" t="s">
        <v>2960</v>
      </c>
      <c r="K1061" s="10" t="s">
        <v>1109</v>
      </c>
      <c r="L1061" s="10">
        <v>31204</v>
      </c>
      <c r="M1061" s="10" t="s">
        <v>26</v>
      </c>
      <c r="N1061" s="10" t="str">
        <f>_xlfn.XLOOKUP($M:$M,People!$B:$B,People!A:A)</f>
        <v>Fred Suzuki</v>
      </c>
      <c r="O1061" s="10" t="s">
        <v>2963</v>
      </c>
      <c r="P1061" s="10" t="str">
        <f>VLOOKUP(O1061,Products!$A:$E,3,FALSE)</f>
        <v>Samsung</v>
      </c>
      <c r="Q1061" s="31">
        <f>INDEX(Products!$E:$E,MATCH(O1061,Products!$A:$A,0))</f>
        <v>0.28999999999999998</v>
      </c>
      <c r="R1061" s="10" t="s">
        <v>64</v>
      </c>
      <c r="S1061" s="10" t="s">
        <v>144</v>
      </c>
      <c r="T1061" s="10" t="s">
        <v>2964</v>
      </c>
      <c r="U1061" s="12">
        <v>83.88</v>
      </c>
      <c r="V1061" s="12">
        <v>4</v>
      </c>
      <c r="W1061" s="12">
        <v>0</v>
      </c>
      <c r="X1061" s="12">
        <v>30.196799999999996</v>
      </c>
    </row>
    <row r="1062" spans="1:24" ht="14" x14ac:dyDescent="0.3">
      <c r="A1062" s="9">
        <v>1061</v>
      </c>
      <c r="B1062" s="14" t="s">
        <v>6530</v>
      </c>
      <c r="C1062" s="15">
        <v>45177</v>
      </c>
      <c r="D1062" s="15">
        <v>45181</v>
      </c>
      <c r="E1062" s="10" t="s">
        <v>44</v>
      </c>
      <c r="F1062" s="10" t="s">
        <v>395</v>
      </c>
      <c r="G1062" s="10" t="s">
        <v>396</v>
      </c>
      <c r="H1062" s="10" t="s">
        <v>22</v>
      </c>
      <c r="I1062" s="10" t="s">
        <v>23</v>
      </c>
      <c r="J1062" s="10" t="s">
        <v>114</v>
      </c>
      <c r="K1062" s="10" t="s">
        <v>38</v>
      </c>
      <c r="L1062" s="10">
        <v>94110</v>
      </c>
      <c r="M1062" s="10" t="s">
        <v>39</v>
      </c>
      <c r="N1062" s="10" t="str">
        <f>_xlfn.XLOOKUP($M:$M,People!$B:$B,People!A:A)</f>
        <v>Sadie Pawthorne</v>
      </c>
      <c r="O1062" s="10" t="s">
        <v>2019</v>
      </c>
      <c r="P1062" s="10" t="str">
        <f>VLOOKUP(O1062,Products!$A:$E,3,FALSE)</f>
        <v>Canon</v>
      </c>
      <c r="Q1062" s="31">
        <f>INDEX(Products!$E:$E,MATCH(O1062,Products!$A:$A,0))</f>
        <v>0.38</v>
      </c>
      <c r="R1062" s="10" t="s">
        <v>64</v>
      </c>
      <c r="S1062" s="10" t="s">
        <v>144</v>
      </c>
      <c r="T1062" s="10" t="s">
        <v>2020</v>
      </c>
      <c r="U1062" s="12">
        <v>49.98</v>
      </c>
      <c r="V1062" s="12">
        <v>2</v>
      </c>
      <c r="W1062" s="12">
        <v>0</v>
      </c>
      <c r="X1062" s="12">
        <v>8.4965999999999937</v>
      </c>
    </row>
    <row r="1063" spans="1:24" ht="14" x14ac:dyDescent="0.3">
      <c r="A1063" s="9">
        <v>1062</v>
      </c>
      <c r="B1063" s="14" t="s">
        <v>6529</v>
      </c>
      <c r="C1063" s="15">
        <v>45177</v>
      </c>
      <c r="D1063" s="15">
        <v>45180</v>
      </c>
      <c r="E1063" s="10" t="s">
        <v>168</v>
      </c>
      <c r="F1063" s="10" t="s">
        <v>2416</v>
      </c>
      <c r="G1063" s="10" t="s">
        <v>2417</v>
      </c>
      <c r="H1063" s="10" t="s">
        <v>36</v>
      </c>
      <c r="I1063" s="10" t="s">
        <v>23</v>
      </c>
      <c r="J1063" s="10" t="s">
        <v>2960</v>
      </c>
      <c r="K1063" s="10" t="s">
        <v>1109</v>
      </c>
      <c r="L1063" s="10">
        <v>31204</v>
      </c>
      <c r="M1063" s="10" t="s">
        <v>26</v>
      </c>
      <c r="N1063" s="10" t="str">
        <f>_xlfn.XLOOKUP($M:$M,People!$B:$B,People!A:A)</f>
        <v>Fred Suzuki</v>
      </c>
      <c r="O1063" s="10" t="s">
        <v>2961</v>
      </c>
      <c r="P1063" s="10" t="str">
        <f>VLOOKUP(O1063,Products!$A:$E,3,FALSE)</f>
        <v>Logitech</v>
      </c>
      <c r="Q1063" s="31">
        <f>INDEX(Products!$E:$E,MATCH(O1063,Products!$A:$A,0))</f>
        <v>0.39</v>
      </c>
      <c r="R1063" s="10" t="s">
        <v>64</v>
      </c>
      <c r="S1063" s="10" t="s">
        <v>144</v>
      </c>
      <c r="T1063" s="10" t="s">
        <v>2962</v>
      </c>
      <c r="U1063" s="12">
        <v>32.97</v>
      </c>
      <c r="V1063" s="12">
        <v>3</v>
      </c>
      <c r="W1063" s="12">
        <v>0</v>
      </c>
      <c r="X1063" s="12">
        <v>12.8583</v>
      </c>
    </row>
    <row r="1064" spans="1:24" ht="14" x14ac:dyDescent="0.3">
      <c r="A1064" s="9">
        <v>1063</v>
      </c>
      <c r="B1064" s="14" t="s">
        <v>6528</v>
      </c>
      <c r="C1064" s="15">
        <v>45177</v>
      </c>
      <c r="D1064" s="15">
        <v>45182</v>
      </c>
      <c r="E1064" s="10" t="s">
        <v>44</v>
      </c>
      <c r="F1064" s="10" t="s">
        <v>575</v>
      </c>
      <c r="G1064" s="10" t="s">
        <v>576</v>
      </c>
      <c r="H1064" s="10" t="s">
        <v>22</v>
      </c>
      <c r="I1064" s="10" t="s">
        <v>23</v>
      </c>
      <c r="J1064" s="10" t="s">
        <v>3903</v>
      </c>
      <c r="K1064" s="10" t="s">
        <v>285</v>
      </c>
      <c r="L1064" s="10">
        <v>23320</v>
      </c>
      <c r="M1064" s="10" t="s">
        <v>26</v>
      </c>
      <c r="N1064" s="10" t="str">
        <f>_xlfn.XLOOKUP($M:$M,People!$B:$B,People!A:A)</f>
        <v>Fred Suzuki</v>
      </c>
      <c r="O1064" s="10" t="s">
        <v>1305</v>
      </c>
      <c r="P1064" s="10" t="str">
        <f>VLOOKUP(O1064,Products!$A:$E,3,FALSE)</f>
        <v>3M</v>
      </c>
      <c r="Q1064" s="31">
        <f>INDEX(Products!$E:$E,MATCH(O1064,Products!$A:$A,0))</f>
        <v>0.4</v>
      </c>
      <c r="R1064" s="10" t="s">
        <v>64</v>
      </c>
      <c r="S1064" s="10" t="s">
        <v>599</v>
      </c>
      <c r="T1064" s="10" t="s">
        <v>1306</v>
      </c>
      <c r="U1064" s="12">
        <v>209.96999999999997</v>
      </c>
      <c r="V1064" s="12">
        <v>3</v>
      </c>
      <c r="W1064" s="12">
        <v>0</v>
      </c>
      <c r="X1064" s="12">
        <v>90.287100000000009</v>
      </c>
    </row>
    <row r="1065" spans="1:24" ht="14" x14ac:dyDescent="0.3">
      <c r="A1065" s="9">
        <v>1064</v>
      </c>
      <c r="B1065" s="14" t="s">
        <v>6521</v>
      </c>
      <c r="C1065" s="15">
        <v>45177</v>
      </c>
      <c r="D1065" s="15">
        <v>45181</v>
      </c>
      <c r="E1065" s="10" t="s">
        <v>44</v>
      </c>
      <c r="F1065" s="10" t="s">
        <v>593</v>
      </c>
      <c r="G1065" s="10" t="s">
        <v>594</v>
      </c>
      <c r="H1065" s="10" t="s">
        <v>22</v>
      </c>
      <c r="I1065" s="10" t="s">
        <v>23</v>
      </c>
      <c r="J1065" s="10" t="s">
        <v>595</v>
      </c>
      <c r="K1065" s="10" t="s">
        <v>94</v>
      </c>
      <c r="L1065" s="10">
        <v>78207</v>
      </c>
      <c r="M1065" s="10" t="s">
        <v>95</v>
      </c>
      <c r="N1065" s="10" t="str">
        <f>_xlfn.XLOOKUP($M:$M,People!$B:$B,People!A:A)</f>
        <v>Roxanne Rodriguez</v>
      </c>
      <c r="O1065" s="10" t="s">
        <v>598</v>
      </c>
      <c r="P1065" s="10" t="str">
        <f>VLOOKUP(O1065,Products!$A:$E,3,FALSE)</f>
        <v>Avery</v>
      </c>
      <c r="Q1065" s="31">
        <f>INDEX(Products!$E:$E,MATCH(O1065,Products!$A:$A,0))</f>
        <v>0.25</v>
      </c>
      <c r="R1065" s="10" t="s">
        <v>64</v>
      </c>
      <c r="S1065" s="10" t="s">
        <v>599</v>
      </c>
      <c r="T1065" s="10" t="s">
        <v>600</v>
      </c>
      <c r="U1065" s="12">
        <v>8159.9519999999993</v>
      </c>
      <c r="V1065" s="12">
        <v>8</v>
      </c>
      <c r="W1065" s="12">
        <v>0.4</v>
      </c>
      <c r="X1065" s="12">
        <v>-1359.992000000002</v>
      </c>
    </row>
    <row r="1066" spans="1:24" ht="14" x14ac:dyDescent="0.3">
      <c r="A1066" s="9">
        <v>1065</v>
      </c>
      <c r="B1066" s="14" t="s">
        <v>6521</v>
      </c>
      <c r="C1066" s="15">
        <v>45177</v>
      </c>
      <c r="D1066" s="15">
        <v>45181</v>
      </c>
      <c r="E1066" s="10" t="s">
        <v>44</v>
      </c>
      <c r="F1066" s="10" t="s">
        <v>593</v>
      </c>
      <c r="G1066" s="10" t="s">
        <v>594</v>
      </c>
      <c r="H1066" s="10" t="s">
        <v>22</v>
      </c>
      <c r="I1066" s="10" t="s">
        <v>23</v>
      </c>
      <c r="J1066" s="10" t="s">
        <v>595</v>
      </c>
      <c r="K1066" s="10" t="s">
        <v>94</v>
      </c>
      <c r="L1066" s="10">
        <v>78207</v>
      </c>
      <c r="M1066" s="10" t="s">
        <v>95</v>
      </c>
      <c r="N1066" s="10" t="str">
        <f>_xlfn.XLOOKUP($M:$M,People!$B:$B,People!A:A)</f>
        <v>Roxanne Rodriguez</v>
      </c>
      <c r="O1066" s="10" t="s">
        <v>609</v>
      </c>
      <c r="P1066" s="10" t="str">
        <f>VLOOKUP(O1066,Products!$A:$E,3,FALSE)</f>
        <v>IKEA</v>
      </c>
      <c r="Q1066" s="31">
        <f>INDEX(Products!$E:$E,MATCH(O1066,Products!$A:$A,0))</f>
        <v>0.26</v>
      </c>
      <c r="R1066" s="10" t="s">
        <v>64</v>
      </c>
      <c r="S1066" s="10" t="s">
        <v>65</v>
      </c>
      <c r="T1066" s="10" t="s">
        <v>610</v>
      </c>
      <c r="U1066" s="12">
        <v>143.976</v>
      </c>
      <c r="V1066" s="12">
        <v>3</v>
      </c>
      <c r="W1066" s="12">
        <v>0.2</v>
      </c>
      <c r="X1066" s="12">
        <v>8.998500000000007</v>
      </c>
    </row>
    <row r="1067" spans="1:24" ht="14" x14ac:dyDescent="0.3">
      <c r="A1067" s="9">
        <v>1066</v>
      </c>
      <c r="B1067" s="14" t="s">
        <v>6531</v>
      </c>
      <c r="C1067" s="15">
        <v>45178</v>
      </c>
      <c r="D1067" s="15">
        <v>45181</v>
      </c>
      <c r="E1067" s="10" t="s">
        <v>19</v>
      </c>
      <c r="F1067" s="10" t="s">
        <v>4497</v>
      </c>
      <c r="G1067" s="10" t="s">
        <v>4498</v>
      </c>
      <c r="H1067" s="10" t="s">
        <v>36</v>
      </c>
      <c r="I1067" s="10" t="s">
        <v>23</v>
      </c>
      <c r="J1067" s="10" t="s">
        <v>1085</v>
      </c>
      <c r="K1067" s="10" t="s">
        <v>1086</v>
      </c>
      <c r="L1067" s="10">
        <v>1852</v>
      </c>
      <c r="M1067" s="10" t="s">
        <v>133</v>
      </c>
      <c r="N1067" s="10" t="str">
        <f>_xlfn.XLOOKUP($M:$M,People!$B:$B,People!A:A)</f>
        <v>Chuck Magee</v>
      </c>
      <c r="O1067" s="10" t="s">
        <v>4499</v>
      </c>
      <c r="P1067" s="10" t="str">
        <f>VLOOKUP(O1067,Products!$A:$E,3,FALSE)</f>
        <v>Samsung</v>
      </c>
      <c r="Q1067" s="31">
        <f>INDEX(Products!$E:$E,MATCH(O1067,Products!$A:$A,0))</f>
        <v>0.27</v>
      </c>
      <c r="R1067" s="10" t="s">
        <v>28</v>
      </c>
      <c r="S1067" s="10" t="s">
        <v>32</v>
      </c>
      <c r="T1067" s="10" t="s">
        <v>4500</v>
      </c>
      <c r="U1067" s="12">
        <v>785.87999999999988</v>
      </c>
      <c r="V1067" s="12">
        <v>6</v>
      </c>
      <c r="W1067" s="12">
        <v>0</v>
      </c>
      <c r="X1067" s="12">
        <v>212.18759999999997</v>
      </c>
    </row>
    <row r="1068" spans="1:24" ht="14" x14ac:dyDescent="0.3">
      <c r="A1068" s="9">
        <v>1067</v>
      </c>
      <c r="B1068" s="14" t="s">
        <v>6532</v>
      </c>
      <c r="C1068" s="15">
        <v>45178</v>
      </c>
      <c r="D1068" s="15">
        <v>45183</v>
      </c>
      <c r="E1068" s="10" t="s">
        <v>19</v>
      </c>
      <c r="F1068" s="10" t="s">
        <v>712</v>
      </c>
      <c r="G1068" s="10" t="s">
        <v>713</v>
      </c>
      <c r="H1068" s="10" t="s">
        <v>22</v>
      </c>
      <c r="I1068" s="10" t="s">
        <v>23</v>
      </c>
      <c r="J1068" s="10" t="s">
        <v>131</v>
      </c>
      <c r="K1068" s="10" t="s">
        <v>132</v>
      </c>
      <c r="L1068" s="10">
        <v>19140</v>
      </c>
      <c r="M1068" s="10" t="s">
        <v>133</v>
      </c>
      <c r="N1068" s="10" t="str">
        <f>_xlfn.XLOOKUP($M:$M,People!$B:$B,People!A:A)</f>
        <v>Chuck Magee</v>
      </c>
      <c r="O1068" s="10" t="s">
        <v>3336</v>
      </c>
      <c r="P1068" s="10" t="str">
        <f>VLOOKUP(O1068,Products!$A:$E,3,FALSE)</f>
        <v>Canon</v>
      </c>
      <c r="Q1068" s="31">
        <f>INDEX(Products!$E:$E,MATCH(O1068,Products!$A:$A,0))</f>
        <v>0.36</v>
      </c>
      <c r="R1068" s="10" t="s">
        <v>28</v>
      </c>
      <c r="S1068" s="10" t="s">
        <v>58</v>
      </c>
      <c r="T1068" s="10" t="s">
        <v>3337</v>
      </c>
      <c r="U1068" s="12">
        <v>17.472000000000001</v>
      </c>
      <c r="V1068" s="12">
        <v>3</v>
      </c>
      <c r="W1068" s="12">
        <v>0.2</v>
      </c>
      <c r="X1068" s="12">
        <v>5.023200000000001</v>
      </c>
    </row>
    <row r="1069" spans="1:24" ht="14" x14ac:dyDescent="0.3">
      <c r="A1069" s="9">
        <v>1068</v>
      </c>
      <c r="B1069" s="14" t="s">
        <v>6533</v>
      </c>
      <c r="C1069" s="15">
        <v>45178</v>
      </c>
      <c r="D1069" s="15">
        <v>45180</v>
      </c>
      <c r="E1069" s="10" t="s">
        <v>168</v>
      </c>
      <c r="F1069" s="10" t="s">
        <v>2613</v>
      </c>
      <c r="G1069" s="10" t="s">
        <v>2614</v>
      </c>
      <c r="H1069" s="10" t="s">
        <v>92</v>
      </c>
      <c r="I1069" s="10" t="s">
        <v>23</v>
      </c>
      <c r="J1069" s="10" t="s">
        <v>2107</v>
      </c>
      <c r="K1069" s="10" t="s">
        <v>438</v>
      </c>
      <c r="L1069" s="10">
        <v>43130</v>
      </c>
      <c r="M1069" s="10" t="s">
        <v>133</v>
      </c>
      <c r="N1069" s="10" t="str">
        <f>_xlfn.XLOOKUP($M:$M,People!$B:$B,People!A:A)</f>
        <v>Chuck Magee</v>
      </c>
      <c r="O1069" s="10" t="s">
        <v>4215</v>
      </c>
      <c r="P1069" s="10" t="str">
        <f>VLOOKUP(O1069,Products!$A:$E,3,FALSE)</f>
        <v>Dell</v>
      </c>
      <c r="Q1069" s="31">
        <f>INDEX(Products!$E:$E,MATCH(O1069,Products!$A:$A,0))</f>
        <v>0.28000000000000003</v>
      </c>
      <c r="R1069" s="10" t="s">
        <v>28</v>
      </c>
      <c r="S1069" s="10" t="s">
        <v>58</v>
      </c>
      <c r="T1069" s="10" t="s">
        <v>4216</v>
      </c>
      <c r="U1069" s="12">
        <v>60.672000000000011</v>
      </c>
      <c r="V1069" s="12">
        <v>6</v>
      </c>
      <c r="W1069" s="12">
        <v>0.2</v>
      </c>
      <c r="X1069" s="12">
        <v>12.892799999999998</v>
      </c>
    </row>
    <row r="1070" spans="1:24" ht="14" x14ac:dyDescent="0.3">
      <c r="A1070" s="9">
        <v>1069</v>
      </c>
      <c r="B1070" s="14" t="s">
        <v>6533</v>
      </c>
      <c r="C1070" s="15">
        <v>45178</v>
      </c>
      <c r="D1070" s="15">
        <v>45180</v>
      </c>
      <c r="E1070" s="10" t="s">
        <v>168</v>
      </c>
      <c r="F1070" s="10" t="s">
        <v>2613</v>
      </c>
      <c r="G1070" s="10" t="s">
        <v>2614</v>
      </c>
      <c r="H1070" s="10" t="s">
        <v>92</v>
      </c>
      <c r="I1070" s="10" t="s">
        <v>23</v>
      </c>
      <c r="J1070" s="10" t="s">
        <v>2107</v>
      </c>
      <c r="K1070" s="10" t="s">
        <v>438</v>
      </c>
      <c r="L1070" s="10">
        <v>43130</v>
      </c>
      <c r="M1070" s="10" t="s">
        <v>133</v>
      </c>
      <c r="N1070" s="10" t="str">
        <f>_xlfn.XLOOKUP($M:$M,People!$B:$B,People!A:A)</f>
        <v>Chuck Magee</v>
      </c>
      <c r="O1070" s="10" t="s">
        <v>3256</v>
      </c>
      <c r="P1070" s="10" t="str">
        <f>VLOOKUP(O1070,Products!$A:$E,3,FALSE)</f>
        <v>Staples</v>
      </c>
      <c r="Q1070" s="31">
        <f>INDEX(Products!$E:$E,MATCH(O1070,Products!$A:$A,0))</f>
        <v>0.28999999999999998</v>
      </c>
      <c r="R1070" s="10" t="s">
        <v>41</v>
      </c>
      <c r="S1070" s="10" t="s">
        <v>61</v>
      </c>
      <c r="T1070" s="10" t="s">
        <v>3257</v>
      </c>
      <c r="U1070" s="12">
        <v>30.816000000000003</v>
      </c>
      <c r="V1070" s="12">
        <v>9</v>
      </c>
      <c r="W1070" s="12">
        <v>0.2</v>
      </c>
      <c r="X1070" s="12">
        <v>2.6964000000000006</v>
      </c>
    </row>
    <row r="1071" spans="1:24" ht="14" x14ac:dyDescent="0.3">
      <c r="A1071" s="9">
        <v>1070</v>
      </c>
      <c r="B1071" s="14" t="s">
        <v>6534</v>
      </c>
      <c r="C1071" s="15">
        <v>45178</v>
      </c>
      <c r="D1071" s="15">
        <v>45184</v>
      </c>
      <c r="E1071" s="10" t="s">
        <v>44</v>
      </c>
      <c r="F1071" s="10" t="s">
        <v>2334</v>
      </c>
      <c r="G1071" s="10" t="s">
        <v>2335</v>
      </c>
      <c r="H1071" s="10" t="s">
        <v>22</v>
      </c>
      <c r="I1071" s="10" t="s">
        <v>23</v>
      </c>
      <c r="J1071" s="10" t="s">
        <v>771</v>
      </c>
      <c r="K1071" s="10" t="s">
        <v>212</v>
      </c>
      <c r="L1071" s="10">
        <v>48227</v>
      </c>
      <c r="M1071" s="10" t="s">
        <v>95</v>
      </c>
      <c r="N1071" s="10" t="str">
        <f>_xlfn.XLOOKUP($M:$M,People!$B:$B,People!A:A)</f>
        <v>Roxanne Rodriguez</v>
      </c>
      <c r="O1071" s="10" t="s">
        <v>1445</v>
      </c>
      <c r="P1071" s="10" t="str">
        <f>VLOOKUP(O1071,Products!$A:$E,3,FALSE)</f>
        <v>Office Depot</v>
      </c>
      <c r="Q1071" s="31">
        <f>INDEX(Products!$E:$E,MATCH(O1071,Products!$A:$A,0))</f>
        <v>0.3</v>
      </c>
      <c r="R1071" s="10" t="s">
        <v>41</v>
      </c>
      <c r="S1071" s="10" t="s">
        <v>42</v>
      </c>
      <c r="T1071" s="10" t="s">
        <v>1446</v>
      </c>
      <c r="U1071" s="12">
        <v>103.60000000000001</v>
      </c>
      <c r="V1071" s="12">
        <v>7</v>
      </c>
      <c r="W1071" s="12">
        <v>0</v>
      </c>
      <c r="X1071" s="12">
        <v>51.800000000000004</v>
      </c>
    </row>
    <row r="1072" spans="1:24" ht="14" x14ac:dyDescent="0.3">
      <c r="A1072" s="9">
        <v>1071</v>
      </c>
      <c r="B1072" s="14" t="s">
        <v>6532</v>
      </c>
      <c r="C1072" s="15">
        <v>45178</v>
      </c>
      <c r="D1072" s="15">
        <v>45183</v>
      </c>
      <c r="E1072" s="10" t="s">
        <v>19</v>
      </c>
      <c r="F1072" s="10" t="s">
        <v>712</v>
      </c>
      <c r="G1072" s="10" t="s">
        <v>713</v>
      </c>
      <c r="H1072" s="10" t="s">
        <v>22</v>
      </c>
      <c r="I1072" s="10" t="s">
        <v>23</v>
      </c>
      <c r="J1072" s="10" t="s">
        <v>131</v>
      </c>
      <c r="K1072" s="10" t="s">
        <v>132</v>
      </c>
      <c r="L1072" s="10">
        <v>19140</v>
      </c>
      <c r="M1072" s="10" t="s">
        <v>133</v>
      </c>
      <c r="N1072" s="10" t="str">
        <f>_xlfn.XLOOKUP($M:$M,People!$B:$B,People!A:A)</f>
        <v>Chuck Magee</v>
      </c>
      <c r="O1072" s="10" t="s">
        <v>2433</v>
      </c>
      <c r="P1072" s="10" t="str">
        <f>VLOOKUP(O1072,Products!$A:$E,3,FALSE)</f>
        <v>HP</v>
      </c>
      <c r="Q1072" s="31">
        <f>INDEX(Products!$E:$E,MATCH(O1072,Products!$A:$A,0))</f>
        <v>0.31</v>
      </c>
      <c r="R1072" s="10" t="s">
        <v>41</v>
      </c>
      <c r="S1072" s="10" t="s">
        <v>82</v>
      </c>
      <c r="T1072" s="10" t="s">
        <v>2434</v>
      </c>
      <c r="U1072" s="12">
        <v>15.552000000000003</v>
      </c>
      <c r="V1072" s="12">
        <v>3</v>
      </c>
      <c r="W1072" s="12">
        <v>0.2</v>
      </c>
      <c r="X1072" s="12">
        <v>5.4432</v>
      </c>
    </row>
    <row r="1073" spans="1:24" ht="14" x14ac:dyDescent="0.3">
      <c r="A1073" s="9">
        <v>1072</v>
      </c>
      <c r="B1073" s="14" t="s">
        <v>6531</v>
      </c>
      <c r="C1073" s="15">
        <v>45178</v>
      </c>
      <c r="D1073" s="15">
        <v>45181</v>
      </c>
      <c r="E1073" s="10" t="s">
        <v>19</v>
      </c>
      <c r="F1073" s="10" t="s">
        <v>4497</v>
      </c>
      <c r="G1073" s="10" t="s">
        <v>4498</v>
      </c>
      <c r="H1073" s="10" t="s">
        <v>36</v>
      </c>
      <c r="I1073" s="10" t="s">
        <v>23</v>
      </c>
      <c r="J1073" s="10" t="s">
        <v>1085</v>
      </c>
      <c r="K1073" s="10" t="s">
        <v>1086</v>
      </c>
      <c r="L1073" s="10">
        <v>1852</v>
      </c>
      <c r="M1073" s="10" t="s">
        <v>133</v>
      </c>
      <c r="N1073" s="10" t="str">
        <f>_xlfn.XLOOKUP($M:$M,People!$B:$B,People!A:A)</f>
        <v>Chuck Magee</v>
      </c>
      <c r="O1073" s="10" t="s">
        <v>615</v>
      </c>
      <c r="P1073" s="10" t="str">
        <f>VLOOKUP(O1073,Products!$A:$E,3,FALSE)</f>
        <v>3M</v>
      </c>
      <c r="Q1073" s="31">
        <f>INDEX(Products!$E:$E,MATCH(O1073,Products!$A:$A,0))</f>
        <v>0.3</v>
      </c>
      <c r="R1073" s="10" t="s">
        <v>41</v>
      </c>
      <c r="S1073" s="10" t="s">
        <v>82</v>
      </c>
      <c r="T1073" s="10" t="s">
        <v>616</v>
      </c>
      <c r="U1073" s="12">
        <v>166.44</v>
      </c>
      <c r="V1073" s="12">
        <v>3</v>
      </c>
      <c r="W1073" s="12">
        <v>0</v>
      </c>
      <c r="X1073" s="12">
        <v>79.891199999999998</v>
      </c>
    </row>
    <row r="1074" spans="1:24" ht="14" x14ac:dyDescent="0.3">
      <c r="A1074" s="9">
        <v>1073</v>
      </c>
      <c r="B1074" s="14" t="s">
        <v>6535</v>
      </c>
      <c r="C1074" s="15">
        <v>45178</v>
      </c>
      <c r="D1074" s="15">
        <v>45183</v>
      </c>
      <c r="E1074" s="10" t="s">
        <v>19</v>
      </c>
      <c r="F1074" s="10" t="s">
        <v>2938</v>
      </c>
      <c r="G1074" s="10" t="s">
        <v>2939</v>
      </c>
      <c r="H1074" s="10" t="s">
        <v>22</v>
      </c>
      <c r="I1074" s="10" t="s">
        <v>23</v>
      </c>
      <c r="J1074" s="10" t="s">
        <v>271</v>
      </c>
      <c r="K1074" s="10" t="s">
        <v>189</v>
      </c>
      <c r="L1074" s="10">
        <v>60653</v>
      </c>
      <c r="M1074" s="10" t="s">
        <v>95</v>
      </c>
      <c r="N1074" s="10" t="str">
        <f>_xlfn.XLOOKUP($M:$M,People!$B:$B,People!A:A)</f>
        <v>Roxanne Rodriguez</v>
      </c>
      <c r="O1074" s="10" t="s">
        <v>2321</v>
      </c>
      <c r="P1074" s="10" t="str">
        <f>VLOOKUP(O1074,Products!$A:$E,3,FALSE)</f>
        <v>Staples</v>
      </c>
      <c r="Q1074" s="31">
        <f>INDEX(Products!$E:$E,MATCH(O1074,Products!$A:$A,0))</f>
        <v>0.37</v>
      </c>
      <c r="R1074" s="10" t="s">
        <v>41</v>
      </c>
      <c r="S1074" s="10" t="s">
        <v>82</v>
      </c>
      <c r="T1074" s="10" t="s">
        <v>2322</v>
      </c>
      <c r="U1074" s="12">
        <v>10.896000000000001</v>
      </c>
      <c r="V1074" s="12">
        <v>3</v>
      </c>
      <c r="W1074" s="12">
        <v>0.2</v>
      </c>
      <c r="X1074" s="12">
        <v>3.4049999999999994</v>
      </c>
    </row>
    <row r="1075" spans="1:24" ht="14" x14ac:dyDescent="0.3">
      <c r="A1075" s="9">
        <v>1074</v>
      </c>
      <c r="B1075" s="14" t="s">
        <v>6531</v>
      </c>
      <c r="C1075" s="15">
        <v>45178</v>
      </c>
      <c r="D1075" s="15">
        <v>45181</v>
      </c>
      <c r="E1075" s="10" t="s">
        <v>19</v>
      </c>
      <c r="F1075" s="10" t="s">
        <v>4497</v>
      </c>
      <c r="G1075" s="10" t="s">
        <v>4498</v>
      </c>
      <c r="H1075" s="10" t="s">
        <v>36</v>
      </c>
      <c r="I1075" s="10" t="s">
        <v>23</v>
      </c>
      <c r="J1075" s="10" t="s">
        <v>1085</v>
      </c>
      <c r="K1075" s="10" t="s">
        <v>1086</v>
      </c>
      <c r="L1075" s="10">
        <v>1852</v>
      </c>
      <c r="M1075" s="10" t="s">
        <v>133</v>
      </c>
      <c r="N1075" s="10" t="str">
        <f>_xlfn.XLOOKUP($M:$M,People!$B:$B,People!A:A)</f>
        <v>Chuck Magee</v>
      </c>
      <c r="O1075" s="10" t="s">
        <v>4501</v>
      </c>
      <c r="P1075" s="10" t="str">
        <f>VLOOKUP(O1075,Products!$A:$E,3,FALSE)</f>
        <v>Canon</v>
      </c>
      <c r="Q1075" s="31">
        <f>INDEX(Products!$E:$E,MATCH(O1075,Products!$A:$A,0))</f>
        <v>0.32</v>
      </c>
      <c r="R1075" s="10" t="s">
        <v>41</v>
      </c>
      <c r="S1075" s="10" t="s">
        <v>82</v>
      </c>
      <c r="T1075" s="10" t="s">
        <v>4502</v>
      </c>
      <c r="U1075" s="12">
        <v>26.2</v>
      </c>
      <c r="V1075" s="12">
        <v>2</v>
      </c>
      <c r="W1075" s="12">
        <v>0</v>
      </c>
      <c r="X1075" s="12">
        <v>12.837999999999999</v>
      </c>
    </row>
    <row r="1076" spans="1:24" ht="14" x14ac:dyDescent="0.3">
      <c r="A1076" s="9">
        <v>1075</v>
      </c>
      <c r="B1076" s="14" t="s">
        <v>6531</v>
      </c>
      <c r="C1076" s="15">
        <v>45178</v>
      </c>
      <c r="D1076" s="15">
        <v>45181</v>
      </c>
      <c r="E1076" s="10" t="s">
        <v>19</v>
      </c>
      <c r="F1076" s="10" t="s">
        <v>4497</v>
      </c>
      <c r="G1076" s="10" t="s">
        <v>4498</v>
      </c>
      <c r="H1076" s="10" t="s">
        <v>36</v>
      </c>
      <c r="I1076" s="10" t="s">
        <v>23</v>
      </c>
      <c r="J1076" s="10" t="s">
        <v>1085</v>
      </c>
      <c r="K1076" s="10" t="s">
        <v>1086</v>
      </c>
      <c r="L1076" s="10">
        <v>1852</v>
      </c>
      <c r="M1076" s="10" t="s">
        <v>133</v>
      </c>
      <c r="N1076" s="10" t="str">
        <f>_xlfn.XLOOKUP($M:$M,People!$B:$B,People!A:A)</f>
        <v>Chuck Magee</v>
      </c>
      <c r="O1076" s="10" t="s">
        <v>3984</v>
      </c>
      <c r="P1076" s="10" t="str">
        <f>VLOOKUP(O1076,Products!$A:$E,3,FALSE)</f>
        <v>Staples</v>
      </c>
      <c r="Q1076" s="31">
        <f>INDEX(Products!$E:$E,MATCH(O1076,Products!$A:$A,0))</f>
        <v>0.39</v>
      </c>
      <c r="R1076" s="10" t="s">
        <v>41</v>
      </c>
      <c r="S1076" s="10" t="s">
        <v>53</v>
      </c>
      <c r="T1076" s="10" t="s">
        <v>3985</v>
      </c>
      <c r="U1076" s="12">
        <v>1325.8500000000001</v>
      </c>
      <c r="V1076" s="12">
        <v>5</v>
      </c>
      <c r="W1076" s="12">
        <v>0</v>
      </c>
      <c r="X1076" s="12">
        <v>238.65299999999991</v>
      </c>
    </row>
    <row r="1077" spans="1:24" ht="14" x14ac:dyDescent="0.3">
      <c r="A1077" s="9">
        <v>1076</v>
      </c>
      <c r="B1077" s="14" t="s">
        <v>6532</v>
      </c>
      <c r="C1077" s="15">
        <v>45178</v>
      </c>
      <c r="D1077" s="15">
        <v>45183</v>
      </c>
      <c r="E1077" s="10" t="s">
        <v>19</v>
      </c>
      <c r="F1077" s="10" t="s">
        <v>712</v>
      </c>
      <c r="G1077" s="10" t="s">
        <v>713</v>
      </c>
      <c r="H1077" s="10" t="s">
        <v>22</v>
      </c>
      <c r="I1077" s="10" t="s">
        <v>23</v>
      </c>
      <c r="J1077" s="10" t="s">
        <v>131</v>
      </c>
      <c r="K1077" s="10" t="s">
        <v>132</v>
      </c>
      <c r="L1077" s="10">
        <v>19140</v>
      </c>
      <c r="M1077" s="10" t="s">
        <v>133</v>
      </c>
      <c r="N1077" s="10" t="str">
        <f>_xlfn.XLOOKUP($M:$M,People!$B:$B,People!A:A)</f>
        <v>Chuck Magee</v>
      </c>
      <c r="O1077" s="10" t="s">
        <v>4992</v>
      </c>
      <c r="P1077" s="10" t="str">
        <f>VLOOKUP(O1077,Products!$A:$E,3,FALSE)</f>
        <v>Logitech</v>
      </c>
      <c r="Q1077" s="31">
        <f>INDEX(Products!$E:$E,MATCH(O1077,Products!$A:$A,0))</f>
        <v>0.33</v>
      </c>
      <c r="R1077" s="10" t="s">
        <v>64</v>
      </c>
      <c r="S1077" s="10" t="s">
        <v>144</v>
      </c>
      <c r="T1077" s="10" t="s">
        <v>4993</v>
      </c>
      <c r="U1077" s="12">
        <v>64.704000000000008</v>
      </c>
      <c r="V1077" s="12">
        <v>6</v>
      </c>
      <c r="W1077" s="12">
        <v>0.2</v>
      </c>
      <c r="X1077" s="12">
        <v>-4.852800000000002</v>
      </c>
    </row>
    <row r="1078" spans="1:24" ht="14" x14ac:dyDescent="0.3">
      <c r="A1078" s="9">
        <v>1077</v>
      </c>
      <c r="B1078" s="14" t="s">
        <v>6536</v>
      </c>
      <c r="C1078" s="15">
        <v>45178</v>
      </c>
      <c r="D1078" s="15">
        <v>45182</v>
      </c>
      <c r="E1078" s="10" t="s">
        <v>44</v>
      </c>
      <c r="F1078" s="10" t="s">
        <v>2449</v>
      </c>
      <c r="G1078" s="10" t="s">
        <v>2450</v>
      </c>
      <c r="H1078" s="10" t="s">
        <v>22</v>
      </c>
      <c r="I1078" s="10" t="s">
        <v>23</v>
      </c>
      <c r="J1078" s="10" t="s">
        <v>2935</v>
      </c>
      <c r="K1078" s="10" t="s">
        <v>80</v>
      </c>
      <c r="L1078" s="10">
        <v>27834</v>
      </c>
      <c r="M1078" s="10" t="s">
        <v>26</v>
      </c>
      <c r="N1078" s="10" t="str">
        <f>_xlfn.XLOOKUP($M:$M,People!$B:$B,People!A:A)</f>
        <v>Fred Suzuki</v>
      </c>
      <c r="O1078" s="10" t="s">
        <v>5680</v>
      </c>
      <c r="P1078" s="10" t="str">
        <f>VLOOKUP(O1078,Products!$A:$E,3,FALSE)</f>
        <v>3M</v>
      </c>
      <c r="Q1078" s="31">
        <f>INDEX(Products!$E:$E,MATCH(O1078,Products!$A:$A,0))</f>
        <v>0.34</v>
      </c>
      <c r="R1078" s="10" t="s">
        <v>64</v>
      </c>
      <c r="S1078" s="10" t="s">
        <v>599</v>
      </c>
      <c r="T1078" s="10" t="s">
        <v>5681</v>
      </c>
      <c r="U1078" s="12">
        <v>1299.99</v>
      </c>
      <c r="V1078" s="12">
        <v>2</v>
      </c>
      <c r="W1078" s="12">
        <v>0.5</v>
      </c>
      <c r="X1078" s="12">
        <v>-571.99559999999997</v>
      </c>
    </row>
    <row r="1079" spans="1:24" ht="14" x14ac:dyDescent="0.3">
      <c r="A1079" s="9">
        <v>1078</v>
      </c>
      <c r="B1079" s="14" t="s">
        <v>6532</v>
      </c>
      <c r="C1079" s="15">
        <v>45178</v>
      </c>
      <c r="D1079" s="15">
        <v>45183</v>
      </c>
      <c r="E1079" s="10" t="s">
        <v>19</v>
      </c>
      <c r="F1079" s="10" t="s">
        <v>712</v>
      </c>
      <c r="G1079" s="10" t="s">
        <v>713</v>
      </c>
      <c r="H1079" s="10" t="s">
        <v>22</v>
      </c>
      <c r="I1079" s="10" t="s">
        <v>23</v>
      </c>
      <c r="J1079" s="10" t="s">
        <v>131</v>
      </c>
      <c r="K1079" s="10" t="s">
        <v>132</v>
      </c>
      <c r="L1079" s="10">
        <v>19140</v>
      </c>
      <c r="M1079" s="10" t="s">
        <v>133</v>
      </c>
      <c r="N1079" s="10" t="str">
        <f>_xlfn.XLOOKUP($M:$M,People!$B:$B,People!A:A)</f>
        <v>Chuck Magee</v>
      </c>
      <c r="O1079" s="10" t="s">
        <v>3066</v>
      </c>
      <c r="P1079" s="10" t="str">
        <f>VLOOKUP(O1079,Products!$A:$E,3,FALSE)</f>
        <v>Avery</v>
      </c>
      <c r="Q1079" s="31">
        <f>INDEX(Products!$E:$E,MATCH(O1079,Products!$A:$A,0))</f>
        <v>0.35</v>
      </c>
      <c r="R1079" s="10" t="s">
        <v>64</v>
      </c>
      <c r="S1079" s="10" t="s">
        <v>65</v>
      </c>
      <c r="T1079" s="10" t="s">
        <v>3067</v>
      </c>
      <c r="U1079" s="12">
        <v>135.51599999999999</v>
      </c>
      <c r="V1079" s="12">
        <v>1</v>
      </c>
      <c r="W1079" s="12">
        <v>0.4</v>
      </c>
      <c r="X1079" s="12">
        <v>-31.620400000000004</v>
      </c>
    </row>
    <row r="1080" spans="1:24" ht="14" x14ac:dyDescent="0.3">
      <c r="A1080" s="9">
        <v>1079</v>
      </c>
      <c r="B1080" s="14" t="s">
        <v>6537</v>
      </c>
      <c r="C1080" s="15">
        <v>45179</v>
      </c>
      <c r="D1080" s="15">
        <v>45185</v>
      </c>
      <c r="E1080" s="10" t="s">
        <v>44</v>
      </c>
      <c r="F1080" s="10" t="s">
        <v>427</v>
      </c>
      <c r="G1080" s="10" t="s">
        <v>428</v>
      </c>
      <c r="H1080" s="10" t="s">
        <v>22</v>
      </c>
      <c r="I1080" s="10" t="s">
        <v>23</v>
      </c>
      <c r="J1080" s="10" t="s">
        <v>4729</v>
      </c>
      <c r="K1080" s="10" t="s">
        <v>371</v>
      </c>
      <c r="L1080" s="10">
        <v>97030</v>
      </c>
      <c r="M1080" s="10" t="s">
        <v>39</v>
      </c>
      <c r="N1080" s="10" t="str">
        <f>_xlfn.XLOOKUP($M:$M,People!$B:$B,People!A:A)</f>
        <v>Sadie Pawthorne</v>
      </c>
      <c r="O1080" s="10" t="s">
        <v>2838</v>
      </c>
      <c r="P1080" s="10" t="str">
        <f>VLOOKUP(O1080,Products!$A:$E,3,FALSE)</f>
        <v>IKEA</v>
      </c>
      <c r="Q1080" s="31">
        <f>INDEX(Products!$E:$E,MATCH(O1080,Products!$A:$A,0))</f>
        <v>0.36</v>
      </c>
      <c r="R1080" s="10" t="s">
        <v>28</v>
      </c>
      <c r="S1080" s="10" t="s">
        <v>32</v>
      </c>
      <c r="T1080" s="10" t="s">
        <v>2839</v>
      </c>
      <c r="U1080" s="12">
        <v>1487.04</v>
      </c>
      <c r="V1080" s="12">
        <v>5</v>
      </c>
      <c r="W1080" s="12">
        <v>0.2</v>
      </c>
      <c r="X1080" s="12">
        <v>148.70400000000006</v>
      </c>
    </row>
    <row r="1081" spans="1:24" ht="14" x14ac:dyDescent="0.3">
      <c r="A1081" s="9">
        <v>1080</v>
      </c>
      <c r="B1081" s="14" t="s">
        <v>6538</v>
      </c>
      <c r="C1081" s="15">
        <v>45179</v>
      </c>
      <c r="D1081" s="15">
        <v>45182</v>
      </c>
      <c r="E1081" s="10" t="s">
        <v>168</v>
      </c>
      <c r="F1081" s="10" t="s">
        <v>129</v>
      </c>
      <c r="G1081" s="10" t="s">
        <v>130</v>
      </c>
      <c r="H1081" s="10" t="s">
        <v>22</v>
      </c>
      <c r="I1081" s="10" t="s">
        <v>23</v>
      </c>
      <c r="J1081" s="10" t="s">
        <v>5816</v>
      </c>
      <c r="K1081" s="10" t="s">
        <v>691</v>
      </c>
      <c r="L1081" s="10">
        <v>7011</v>
      </c>
      <c r="M1081" s="10" t="s">
        <v>133</v>
      </c>
      <c r="N1081" s="10" t="str">
        <f>_xlfn.XLOOKUP($M:$M,People!$B:$B,People!A:A)</f>
        <v>Chuck Magee</v>
      </c>
      <c r="O1081" s="10" t="s">
        <v>3731</v>
      </c>
      <c r="P1081" s="10" t="str">
        <f>VLOOKUP(O1081,Products!$A:$E,3,FALSE)</f>
        <v>Samsung</v>
      </c>
      <c r="Q1081" s="31">
        <f>INDEX(Products!$E:$E,MATCH(O1081,Products!$A:$A,0))</f>
        <v>0.31</v>
      </c>
      <c r="R1081" s="10" t="s">
        <v>28</v>
      </c>
      <c r="S1081" s="10" t="s">
        <v>58</v>
      </c>
      <c r="T1081" s="10" t="s">
        <v>3732</v>
      </c>
      <c r="U1081" s="12">
        <v>254.89999999999998</v>
      </c>
      <c r="V1081" s="12">
        <v>5</v>
      </c>
      <c r="W1081" s="12">
        <v>0</v>
      </c>
      <c r="X1081" s="12">
        <v>76.469999999999985</v>
      </c>
    </row>
    <row r="1082" spans="1:24" ht="14" x14ac:dyDescent="0.3">
      <c r="A1082" s="9">
        <v>1081</v>
      </c>
      <c r="B1082" s="14" t="s">
        <v>6538</v>
      </c>
      <c r="C1082" s="15">
        <v>45179</v>
      </c>
      <c r="D1082" s="15">
        <v>45182</v>
      </c>
      <c r="E1082" s="10" t="s">
        <v>168</v>
      </c>
      <c r="F1082" s="10" t="s">
        <v>129</v>
      </c>
      <c r="G1082" s="10" t="s">
        <v>130</v>
      </c>
      <c r="H1082" s="10" t="s">
        <v>22</v>
      </c>
      <c r="I1082" s="10" t="s">
        <v>23</v>
      </c>
      <c r="J1082" s="10" t="s">
        <v>5816</v>
      </c>
      <c r="K1082" s="10" t="s">
        <v>691</v>
      </c>
      <c r="L1082" s="10">
        <v>7011</v>
      </c>
      <c r="M1082" s="10" t="s">
        <v>133</v>
      </c>
      <c r="N1082" s="10" t="str">
        <f>_xlfn.XLOOKUP($M:$M,People!$B:$B,People!A:A)</f>
        <v>Chuck Magee</v>
      </c>
      <c r="O1082" s="10" t="s">
        <v>1882</v>
      </c>
      <c r="P1082" s="10" t="str">
        <f>VLOOKUP(O1082,Products!$A:$E,3,FALSE)</f>
        <v>IKEA</v>
      </c>
      <c r="Q1082" s="31">
        <f>INDEX(Products!$E:$E,MATCH(O1082,Products!$A:$A,0))</f>
        <v>0.36</v>
      </c>
      <c r="R1082" s="10" t="s">
        <v>41</v>
      </c>
      <c r="S1082" s="10" t="s">
        <v>71</v>
      </c>
      <c r="T1082" s="10" t="s">
        <v>1883</v>
      </c>
      <c r="U1082" s="12">
        <v>81.92</v>
      </c>
      <c r="V1082" s="12">
        <v>4</v>
      </c>
      <c r="W1082" s="12">
        <v>0</v>
      </c>
      <c r="X1082" s="12">
        <v>22.118400000000001</v>
      </c>
    </row>
    <row r="1083" spans="1:24" ht="14" x14ac:dyDescent="0.3">
      <c r="A1083" s="9">
        <v>1082</v>
      </c>
      <c r="B1083" s="14" t="s">
        <v>6539</v>
      </c>
      <c r="C1083" s="15">
        <v>45179</v>
      </c>
      <c r="D1083" s="15">
        <v>45183</v>
      </c>
      <c r="E1083" s="10" t="s">
        <v>44</v>
      </c>
      <c r="F1083" s="10" t="s">
        <v>3610</v>
      </c>
      <c r="G1083" s="10" t="s">
        <v>3611</v>
      </c>
      <c r="H1083" s="10" t="s">
        <v>92</v>
      </c>
      <c r="I1083" s="10" t="s">
        <v>23</v>
      </c>
      <c r="J1083" s="10" t="s">
        <v>2504</v>
      </c>
      <c r="K1083" s="10" t="s">
        <v>285</v>
      </c>
      <c r="L1083" s="10">
        <v>23464</v>
      </c>
      <c r="M1083" s="10" t="s">
        <v>26</v>
      </c>
      <c r="N1083" s="10" t="str">
        <f>_xlfn.XLOOKUP($M:$M,People!$B:$B,People!A:A)</f>
        <v>Fred Suzuki</v>
      </c>
      <c r="O1083" s="10" t="s">
        <v>1069</v>
      </c>
      <c r="P1083" s="10" t="str">
        <f>VLOOKUP(O1083,Products!$A:$E,3,FALSE)</f>
        <v>Dell</v>
      </c>
      <c r="Q1083" s="31">
        <f>INDEX(Products!$E:$E,MATCH(O1083,Products!$A:$A,0))</f>
        <v>0.32</v>
      </c>
      <c r="R1083" s="10" t="s">
        <v>41</v>
      </c>
      <c r="S1083" s="10" t="s">
        <v>68</v>
      </c>
      <c r="T1083" s="10" t="s">
        <v>1070</v>
      </c>
      <c r="U1083" s="12">
        <v>9.64</v>
      </c>
      <c r="V1083" s="12">
        <v>2</v>
      </c>
      <c r="W1083" s="12">
        <v>0</v>
      </c>
      <c r="X1083" s="12">
        <v>4.7236000000000002</v>
      </c>
    </row>
    <row r="1084" spans="1:24" ht="14" x14ac:dyDescent="0.3">
      <c r="A1084" s="9">
        <v>1083</v>
      </c>
      <c r="B1084" s="14" t="s">
        <v>6537</v>
      </c>
      <c r="C1084" s="15">
        <v>45179</v>
      </c>
      <c r="D1084" s="15">
        <v>45185</v>
      </c>
      <c r="E1084" s="10" t="s">
        <v>44</v>
      </c>
      <c r="F1084" s="10" t="s">
        <v>427</v>
      </c>
      <c r="G1084" s="10" t="s">
        <v>428</v>
      </c>
      <c r="H1084" s="10" t="s">
        <v>22</v>
      </c>
      <c r="I1084" s="10" t="s">
        <v>23</v>
      </c>
      <c r="J1084" s="10" t="s">
        <v>4729</v>
      </c>
      <c r="K1084" s="10" t="s">
        <v>371</v>
      </c>
      <c r="L1084" s="10">
        <v>97030</v>
      </c>
      <c r="M1084" s="10" t="s">
        <v>39</v>
      </c>
      <c r="N1084" s="10" t="str">
        <f>_xlfn.XLOOKUP($M:$M,People!$B:$B,People!A:A)</f>
        <v>Sadie Pawthorne</v>
      </c>
      <c r="O1084" s="10" t="s">
        <v>2553</v>
      </c>
      <c r="P1084" s="10" t="str">
        <f>VLOOKUP(O1084,Products!$A:$E,3,FALSE)</f>
        <v>Samsung</v>
      </c>
      <c r="Q1084" s="31">
        <f>INDEX(Products!$E:$E,MATCH(O1084,Products!$A:$A,0))</f>
        <v>0.37</v>
      </c>
      <c r="R1084" s="10" t="s">
        <v>41</v>
      </c>
      <c r="S1084" s="10" t="s">
        <v>155</v>
      </c>
      <c r="T1084" s="10" t="s">
        <v>2554</v>
      </c>
      <c r="U1084" s="12">
        <v>21.728000000000002</v>
      </c>
      <c r="V1084" s="12">
        <v>7</v>
      </c>
      <c r="W1084" s="12">
        <v>0.2</v>
      </c>
      <c r="X1084" s="12">
        <v>7.6047999999999991</v>
      </c>
    </row>
    <row r="1085" spans="1:24" ht="14" x14ac:dyDescent="0.3">
      <c r="A1085" s="9">
        <v>1084</v>
      </c>
      <c r="B1085" s="14" t="s">
        <v>6540</v>
      </c>
      <c r="C1085" s="15">
        <v>45179</v>
      </c>
      <c r="D1085" s="15">
        <v>45182</v>
      </c>
      <c r="E1085" s="14" t="s">
        <v>168</v>
      </c>
      <c r="F1085" s="14" t="s">
        <v>5436</v>
      </c>
      <c r="G1085" s="14" t="s">
        <v>5437</v>
      </c>
      <c r="H1085" s="14" t="s">
        <v>36</v>
      </c>
      <c r="I1085" s="14" t="s">
        <v>5934</v>
      </c>
      <c r="J1085" s="14" t="s">
        <v>5935</v>
      </c>
      <c r="K1085" s="14" t="s">
        <v>5936</v>
      </c>
      <c r="L1085" s="14" t="s">
        <v>5991</v>
      </c>
      <c r="M1085" s="14" t="s">
        <v>133</v>
      </c>
      <c r="N1085" s="10" t="str">
        <f>_xlfn.XLOOKUP($M:$M,People!$B:$B,People!A:A)</f>
        <v>Chuck Magee</v>
      </c>
      <c r="O1085" s="14" t="s">
        <v>4664</v>
      </c>
      <c r="P1085" s="10" t="str">
        <f>VLOOKUP(O1085,Products!$A:$E,3,FALSE)</f>
        <v>Office Depot</v>
      </c>
      <c r="Q1085" s="31">
        <f>INDEX(Products!$E:$E,MATCH(O1085,Products!$A:$A,0))</f>
        <v>0.32</v>
      </c>
      <c r="R1085" s="14" t="s">
        <v>41</v>
      </c>
      <c r="S1085" s="14" t="s">
        <v>61</v>
      </c>
      <c r="T1085" s="14" t="s">
        <v>4665</v>
      </c>
      <c r="U1085" s="17">
        <v>14.88</v>
      </c>
      <c r="V1085" s="17">
        <v>2</v>
      </c>
      <c r="W1085" s="17">
        <v>0</v>
      </c>
      <c r="X1085" s="17">
        <v>3.72</v>
      </c>
    </row>
    <row r="1086" spans="1:24" ht="14" x14ac:dyDescent="0.3">
      <c r="A1086" s="9">
        <v>1085</v>
      </c>
      <c r="B1086" s="14" t="s">
        <v>6541</v>
      </c>
      <c r="C1086" s="15">
        <v>45180</v>
      </c>
      <c r="D1086" s="15">
        <v>45185</v>
      </c>
      <c r="E1086" s="10" t="s">
        <v>44</v>
      </c>
      <c r="F1086" s="10" t="s">
        <v>5415</v>
      </c>
      <c r="G1086" s="10" t="s">
        <v>5416</v>
      </c>
      <c r="H1086" s="10" t="s">
        <v>22</v>
      </c>
      <c r="I1086" s="10" t="s">
        <v>23</v>
      </c>
      <c r="J1086" s="10" t="s">
        <v>5678</v>
      </c>
      <c r="K1086" s="10" t="s">
        <v>38</v>
      </c>
      <c r="L1086" s="10">
        <v>93030</v>
      </c>
      <c r="M1086" s="10" t="s">
        <v>39</v>
      </c>
      <c r="N1086" s="10" t="str">
        <f>_xlfn.XLOOKUP($M:$M,People!$B:$B,People!A:A)</f>
        <v>Sadie Pawthorne</v>
      </c>
      <c r="O1086" s="10" t="s">
        <v>405</v>
      </c>
      <c r="P1086" s="10" t="str">
        <f>VLOOKUP(O1086,Products!$A:$E,3,FALSE)</f>
        <v>Dell</v>
      </c>
      <c r="Q1086" s="31">
        <f>INDEX(Products!$E:$E,MATCH(O1086,Products!$A:$A,0))</f>
        <v>0.38</v>
      </c>
      <c r="R1086" s="10" t="s">
        <v>28</v>
      </c>
      <c r="S1086" s="10" t="s">
        <v>58</v>
      </c>
      <c r="T1086" s="10" t="s">
        <v>406</v>
      </c>
      <c r="U1086" s="12">
        <v>127.94999999999999</v>
      </c>
      <c r="V1086" s="12">
        <v>3</v>
      </c>
      <c r="W1086" s="12">
        <v>0</v>
      </c>
      <c r="X1086" s="12">
        <v>21.751499999999986</v>
      </c>
    </row>
    <row r="1087" spans="1:24" ht="14" x14ac:dyDescent="0.3">
      <c r="A1087" s="9">
        <v>1086</v>
      </c>
      <c r="B1087" s="14" t="s">
        <v>6542</v>
      </c>
      <c r="C1087" s="15">
        <v>45181</v>
      </c>
      <c r="D1087" s="15">
        <v>45186</v>
      </c>
      <c r="E1087" s="10" t="s">
        <v>19</v>
      </c>
      <c r="F1087" s="10" t="s">
        <v>3904</v>
      </c>
      <c r="G1087" s="10" t="s">
        <v>3905</v>
      </c>
      <c r="H1087" s="10" t="s">
        <v>22</v>
      </c>
      <c r="I1087" s="10" t="s">
        <v>23</v>
      </c>
      <c r="J1087" s="10" t="s">
        <v>237</v>
      </c>
      <c r="K1087" s="10" t="s">
        <v>238</v>
      </c>
      <c r="L1087" s="10">
        <v>10035</v>
      </c>
      <c r="M1087" s="10" t="s">
        <v>133</v>
      </c>
      <c r="N1087" s="10" t="str">
        <f>_xlfn.XLOOKUP($M:$M,People!$B:$B,People!A:A)</f>
        <v>Chuck Magee</v>
      </c>
      <c r="O1087" s="10" t="s">
        <v>1616</v>
      </c>
      <c r="P1087" s="10" t="str">
        <f>VLOOKUP(O1087,Products!$A:$E,3,FALSE)</f>
        <v>IKEA</v>
      </c>
      <c r="Q1087" s="31">
        <f>INDEX(Products!$E:$E,MATCH(O1087,Products!$A:$A,0))</f>
        <v>0.34</v>
      </c>
      <c r="R1087" s="10" t="s">
        <v>28</v>
      </c>
      <c r="S1087" s="10" t="s">
        <v>32</v>
      </c>
      <c r="T1087" s="10" t="s">
        <v>1617</v>
      </c>
      <c r="U1087" s="12">
        <v>3785.2920000000004</v>
      </c>
      <c r="V1087" s="12">
        <v>6</v>
      </c>
      <c r="W1087" s="12">
        <v>0.1</v>
      </c>
      <c r="X1087" s="12">
        <v>420.58800000000019</v>
      </c>
    </row>
    <row r="1088" spans="1:24" ht="14" x14ac:dyDescent="0.3">
      <c r="A1088" s="9">
        <v>1087</v>
      </c>
      <c r="B1088" s="14" t="s">
        <v>6543</v>
      </c>
      <c r="C1088" s="15">
        <v>45181</v>
      </c>
      <c r="D1088" s="15">
        <v>45188</v>
      </c>
      <c r="E1088" s="10" t="s">
        <v>44</v>
      </c>
      <c r="F1088" s="10" t="s">
        <v>4455</v>
      </c>
      <c r="G1088" s="10" t="s">
        <v>4456</v>
      </c>
      <c r="H1088" s="10" t="s">
        <v>92</v>
      </c>
      <c r="I1088" s="10" t="s">
        <v>23</v>
      </c>
      <c r="J1088" s="10" t="s">
        <v>3665</v>
      </c>
      <c r="K1088" s="10" t="s">
        <v>3666</v>
      </c>
      <c r="L1088" s="10">
        <v>66062</v>
      </c>
      <c r="M1088" s="10" t="s">
        <v>95</v>
      </c>
      <c r="N1088" s="10" t="str">
        <f>_xlfn.XLOOKUP($M:$M,People!$B:$B,People!A:A)</f>
        <v>Roxanne Rodriguez</v>
      </c>
      <c r="O1088" s="10" t="s">
        <v>4788</v>
      </c>
      <c r="P1088" s="10" t="str">
        <f>VLOOKUP(O1088,Products!$A:$E,3,FALSE)</f>
        <v>Staples</v>
      </c>
      <c r="Q1088" s="31">
        <f>INDEX(Products!$E:$E,MATCH(O1088,Products!$A:$A,0))</f>
        <v>0.39</v>
      </c>
      <c r="R1088" s="10" t="s">
        <v>28</v>
      </c>
      <c r="S1088" s="10" t="s">
        <v>58</v>
      </c>
      <c r="T1088" s="10" t="s">
        <v>4789</v>
      </c>
      <c r="U1088" s="12">
        <v>40.56</v>
      </c>
      <c r="V1088" s="12">
        <v>2</v>
      </c>
      <c r="W1088" s="12">
        <v>0</v>
      </c>
      <c r="X1088" s="12">
        <v>12.979199999999999</v>
      </c>
    </row>
    <row r="1089" spans="1:24" ht="14" x14ac:dyDescent="0.3">
      <c r="A1089" s="9">
        <v>1088</v>
      </c>
      <c r="B1089" s="14" t="s">
        <v>6544</v>
      </c>
      <c r="C1089" s="15">
        <v>45181</v>
      </c>
      <c r="D1089" s="15">
        <v>45186</v>
      </c>
      <c r="E1089" s="10" t="s">
        <v>44</v>
      </c>
      <c r="F1089" s="10" t="s">
        <v>1946</v>
      </c>
      <c r="G1089" s="10" t="s">
        <v>1947</v>
      </c>
      <c r="H1089" s="10" t="s">
        <v>36</v>
      </c>
      <c r="I1089" s="10" t="s">
        <v>23</v>
      </c>
      <c r="J1089" s="10" t="s">
        <v>1948</v>
      </c>
      <c r="K1089" s="10" t="s">
        <v>80</v>
      </c>
      <c r="L1089" s="10">
        <v>27511</v>
      </c>
      <c r="M1089" s="10" t="s">
        <v>26</v>
      </c>
      <c r="N1089" s="10" t="str">
        <f>_xlfn.XLOOKUP($M:$M,People!$B:$B,People!A:A)</f>
        <v>Fred Suzuki</v>
      </c>
      <c r="O1089" s="10" t="s">
        <v>1951</v>
      </c>
      <c r="P1089" s="10" t="str">
        <f>VLOOKUP(O1089,Products!$A:$E,3,FALSE)</f>
        <v>Office Depot</v>
      </c>
      <c r="Q1089" s="31">
        <f>INDEX(Products!$E:$E,MATCH(O1089,Products!$A:$A,0))</f>
        <v>0.4</v>
      </c>
      <c r="R1089" s="10" t="s">
        <v>41</v>
      </c>
      <c r="S1089" s="10" t="s">
        <v>71</v>
      </c>
      <c r="T1089" s="10" t="s">
        <v>1952</v>
      </c>
      <c r="U1089" s="12">
        <v>166.84</v>
      </c>
      <c r="V1089" s="12">
        <v>5</v>
      </c>
      <c r="W1089" s="12">
        <v>0.2</v>
      </c>
      <c r="X1089" s="12">
        <v>18.769499999999987</v>
      </c>
    </row>
    <row r="1090" spans="1:24" ht="14" x14ac:dyDescent="0.3">
      <c r="A1090" s="9">
        <v>1089</v>
      </c>
      <c r="B1090" s="14" t="s">
        <v>6545</v>
      </c>
      <c r="C1090" s="15">
        <v>45181</v>
      </c>
      <c r="D1090" s="15">
        <v>45186</v>
      </c>
      <c r="E1090" s="10" t="s">
        <v>44</v>
      </c>
      <c r="F1090" s="10" t="s">
        <v>2231</v>
      </c>
      <c r="G1090" s="10" t="s">
        <v>2232</v>
      </c>
      <c r="H1090" s="10" t="s">
        <v>22</v>
      </c>
      <c r="I1090" s="10" t="s">
        <v>23</v>
      </c>
      <c r="J1090" s="10" t="s">
        <v>655</v>
      </c>
      <c r="K1090" s="10" t="s">
        <v>438</v>
      </c>
      <c r="L1090" s="10">
        <v>45014</v>
      </c>
      <c r="M1090" s="10" t="s">
        <v>133</v>
      </c>
      <c r="N1090" s="10" t="str">
        <f>_xlfn.XLOOKUP($M:$M,People!$B:$B,People!A:A)</f>
        <v>Chuck Magee</v>
      </c>
      <c r="O1090" s="10" t="s">
        <v>1582</v>
      </c>
      <c r="P1090" s="10" t="str">
        <f>VLOOKUP(O1090,Products!$A:$E,3,FALSE)</f>
        <v>HP</v>
      </c>
      <c r="Q1090" s="31">
        <f>INDEX(Products!$E:$E,MATCH(O1090,Products!$A:$A,0))</f>
        <v>0.25</v>
      </c>
      <c r="R1090" s="10" t="s">
        <v>41</v>
      </c>
      <c r="S1090" s="10" t="s">
        <v>68</v>
      </c>
      <c r="T1090" s="10" t="s">
        <v>1583</v>
      </c>
      <c r="U1090" s="12">
        <v>63.924000000000007</v>
      </c>
      <c r="V1090" s="12">
        <v>7</v>
      </c>
      <c r="W1090" s="12">
        <v>0.7</v>
      </c>
      <c r="X1090" s="12">
        <v>-46.877600000000001</v>
      </c>
    </row>
    <row r="1091" spans="1:24" ht="14" x14ac:dyDescent="0.3">
      <c r="A1091" s="9">
        <v>1090</v>
      </c>
      <c r="B1091" s="14" t="s">
        <v>6546</v>
      </c>
      <c r="C1091" s="15">
        <v>45181</v>
      </c>
      <c r="D1091" s="15">
        <v>45185</v>
      </c>
      <c r="E1091" s="10" t="s">
        <v>19</v>
      </c>
      <c r="F1091" s="10" t="s">
        <v>4812</v>
      </c>
      <c r="G1091" s="10" t="s">
        <v>4813</v>
      </c>
      <c r="H1091" s="10" t="s">
        <v>22</v>
      </c>
      <c r="I1091" s="10" t="s">
        <v>23</v>
      </c>
      <c r="J1091" s="10" t="s">
        <v>165</v>
      </c>
      <c r="K1091" s="10" t="s">
        <v>94</v>
      </c>
      <c r="L1091" s="10">
        <v>77070</v>
      </c>
      <c r="M1091" s="10" t="s">
        <v>95</v>
      </c>
      <c r="N1091" s="10" t="str">
        <f>_xlfn.XLOOKUP($M:$M,People!$B:$B,People!A:A)</f>
        <v>Roxanne Rodriguez</v>
      </c>
      <c r="O1091" s="10" t="s">
        <v>4814</v>
      </c>
      <c r="P1091" s="10" t="str">
        <f>VLOOKUP(O1091,Products!$A:$E,3,FALSE)</f>
        <v>Canon</v>
      </c>
      <c r="Q1091" s="31">
        <f>INDEX(Products!$E:$E,MATCH(O1091,Products!$A:$A,0))</f>
        <v>0.26</v>
      </c>
      <c r="R1091" s="10" t="s">
        <v>41</v>
      </c>
      <c r="S1091" s="10" t="s">
        <v>68</v>
      </c>
      <c r="T1091" s="10" t="s">
        <v>4815</v>
      </c>
      <c r="U1091" s="12">
        <v>5.1799999999999988</v>
      </c>
      <c r="V1091" s="12">
        <v>5</v>
      </c>
      <c r="W1091" s="12">
        <v>0.8</v>
      </c>
      <c r="X1091" s="12">
        <v>-8.0289999999999999</v>
      </c>
    </row>
    <row r="1092" spans="1:24" ht="14" x14ac:dyDescent="0.3">
      <c r="A1092" s="9">
        <v>1091</v>
      </c>
      <c r="B1092" s="14" t="s">
        <v>6543</v>
      </c>
      <c r="C1092" s="15">
        <v>45181</v>
      </c>
      <c r="D1092" s="15">
        <v>45188</v>
      </c>
      <c r="E1092" s="10" t="s">
        <v>44</v>
      </c>
      <c r="F1092" s="10" t="s">
        <v>4455</v>
      </c>
      <c r="G1092" s="10" t="s">
        <v>4456</v>
      </c>
      <c r="H1092" s="10" t="s">
        <v>92</v>
      </c>
      <c r="I1092" s="10" t="s">
        <v>23</v>
      </c>
      <c r="J1092" s="10" t="s">
        <v>3665</v>
      </c>
      <c r="K1092" s="10" t="s">
        <v>3666</v>
      </c>
      <c r="L1092" s="10">
        <v>66062</v>
      </c>
      <c r="M1092" s="10" t="s">
        <v>95</v>
      </c>
      <c r="N1092" s="10" t="str">
        <f>_xlfn.XLOOKUP($M:$M,People!$B:$B,People!A:A)</f>
        <v>Roxanne Rodriguez</v>
      </c>
      <c r="O1092" s="10" t="s">
        <v>2900</v>
      </c>
      <c r="P1092" s="10" t="str">
        <f>VLOOKUP(O1092,Products!$A:$E,3,FALSE)</f>
        <v>Samsung</v>
      </c>
      <c r="Q1092" s="31">
        <f>INDEX(Products!$E:$E,MATCH(O1092,Products!$A:$A,0))</f>
        <v>0.33</v>
      </c>
      <c r="R1092" s="10" t="s">
        <v>41</v>
      </c>
      <c r="S1092" s="10" t="s">
        <v>68</v>
      </c>
      <c r="T1092" s="10" t="s">
        <v>2901</v>
      </c>
      <c r="U1092" s="12">
        <v>331.96</v>
      </c>
      <c r="V1092" s="12">
        <v>2</v>
      </c>
      <c r="W1092" s="12">
        <v>0</v>
      </c>
      <c r="X1092" s="12">
        <v>149.38199999999998</v>
      </c>
    </row>
    <row r="1093" spans="1:24" ht="14" x14ac:dyDescent="0.3">
      <c r="A1093" s="9">
        <v>1092</v>
      </c>
      <c r="B1093" s="14" t="s">
        <v>6544</v>
      </c>
      <c r="C1093" s="15">
        <v>45181</v>
      </c>
      <c r="D1093" s="15">
        <v>45186</v>
      </c>
      <c r="E1093" s="10" t="s">
        <v>44</v>
      </c>
      <c r="F1093" s="10" t="s">
        <v>1946</v>
      </c>
      <c r="G1093" s="10" t="s">
        <v>1947</v>
      </c>
      <c r="H1093" s="10" t="s">
        <v>36</v>
      </c>
      <c r="I1093" s="10" t="s">
        <v>23</v>
      </c>
      <c r="J1093" s="10" t="s">
        <v>1948</v>
      </c>
      <c r="K1093" s="10" t="s">
        <v>80</v>
      </c>
      <c r="L1093" s="10">
        <v>27511</v>
      </c>
      <c r="M1093" s="10" t="s">
        <v>26</v>
      </c>
      <c r="N1093" s="10" t="str">
        <f>_xlfn.XLOOKUP($M:$M,People!$B:$B,People!A:A)</f>
        <v>Fred Suzuki</v>
      </c>
      <c r="O1093" s="10" t="s">
        <v>1949</v>
      </c>
      <c r="P1093" s="10" t="str">
        <f>VLOOKUP(O1093,Products!$A:$E,3,FALSE)</f>
        <v>Staples</v>
      </c>
      <c r="Q1093" s="31">
        <f>INDEX(Products!$E:$E,MATCH(O1093,Products!$A:$A,0))</f>
        <v>0.33</v>
      </c>
      <c r="R1093" s="10" t="s">
        <v>41</v>
      </c>
      <c r="S1093" s="10" t="s">
        <v>82</v>
      </c>
      <c r="T1093" s="10" t="s">
        <v>1950</v>
      </c>
      <c r="U1093" s="12">
        <v>10.368000000000002</v>
      </c>
      <c r="V1093" s="12">
        <v>2</v>
      </c>
      <c r="W1093" s="12">
        <v>0.2</v>
      </c>
      <c r="X1093" s="12">
        <v>3.6288</v>
      </c>
    </row>
    <row r="1094" spans="1:24" ht="14" x14ac:dyDescent="0.3">
      <c r="A1094" s="9">
        <v>1093</v>
      </c>
      <c r="B1094" s="14" t="s">
        <v>6543</v>
      </c>
      <c r="C1094" s="15">
        <v>45181</v>
      </c>
      <c r="D1094" s="15">
        <v>45188</v>
      </c>
      <c r="E1094" s="10" t="s">
        <v>44</v>
      </c>
      <c r="F1094" s="10" t="s">
        <v>4455</v>
      </c>
      <c r="G1094" s="10" t="s">
        <v>4456</v>
      </c>
      <c r="H1094" s="10" t="s">
        <v>92</v>
      </c>
      <c r="I1094" s="10" t="s">
        <v>23</v>
      </c>
      <c r="J1094" s="10" t="s">
        <v>3665</v>
      </c>
      <c r="K1094" s="10" t="s">
        <v>3666</v>
      </c>
      <c r="L1094" s="10">
        <v>66062</v>
      </c>
      <c r="M1094" s="10" t="s">
        <v>95</v>
      </c>
      <c r="N1094" s="10" t="str">
        <f>_xlfn.XLOOKUP($M:$M,People!$B:$B,People!A:A)</f>
        <v>Roxanne Rodriguez</v>
      </c>
      <c r="O1094" s="10" t="s">
        <v>4553</v>
      </c>
      <c r="P1094" s="10" t="str">
        <f>VLOOKUP(O1094,Products!$A:$E,3,FALSE)</f>
        <v>Dell</v>
      </c>
      <c r="Q1094" s="31">
        <f>INDEX(Products!$E:$E,MATCH(O1094,Products!$A:$A,0))</f>
        <v>0.38</v>
      </c>
      <c r="R1094" s="10" t="s">
        <v>41</v>
      </c>
      <c r="S1094" s="10" t="s">
        <v>510</v>
      </c>
      <c r="T1094" s="10" t="s">
        <v>4554</v>
      </c>
      <c r="U1094" s="12">
        <v>357.93</v>
      </c>
      <c r="V1094" s="12">
        <v>3</v>
      </c>
      <c r="W1094" s="12">
        <v>0</v>
      </c>
      <c r="X1094" s="12">
        <v>7.158600000000007</v>
      </c>
    </row>
    <row r="1095" spans="1:24" ht="14" x14ac:dyDescent="0.3">
      <c r="A1095" s="9">
        <v>1094</v>
      </c>
      <c r="B1095" s="14" t="s">
        <v>6543</v>
      </c>
      <c r="C1095" s="15">
        <v>45181</v>
      </c>
      <c r="D1095" s="15">
        <v>45188</v>
      </c>
      <c r="E1095" s="10" t="s">
        <v>44</v>
      </c>
      <c r="F1095" s="10" t="s">
        <v>4455</v>
      </c>
      <c r="G1095" s="10" t="s">
        <v>4456</v>
      </c>
      <c r="H1095" s="10" t="s">
        <v>92</v>
      </c>
      <c r="I1095" s="10" t="s">
        <v>23</v>
      </c>
      <c r="J1095" s="10" t="s">
        <v>3665</v>
      </c>
      <c r="K1095" s="10" t="s">
        <v>3666</v>
      </c>
      <c r="L1095" s="10">
        <v>66062</v>
      </c>
      <c r="M1095" s="10" t="s">
        <v>95</v>
      </c>
      <c r="N1095" s="10" t="str">
        <f>_xlfn.XLOOKUP($M:$M,People!$B:$B,People!A:A)</f>
        <v>Roxanne Rodriguez</v>
      </c>
      <c r="O1095" s="10" t="s">
        <v>5377</v>
      </c>
      <c r="P1095" s="10" t="str">
        <f>VLOOKUP(O1095,Products!$A:$E,3,FALSE)</f>
        <v>Logitech</v>
      </c>
      <c r="Q1095" s="31">
        <f>INDEX(Products!$E:$E,MATCH(O1095,Products!$A:$A,0))</f>
        <v>0.27</v>
      </c>
      <c r="R1095" s="10" t="s">
        <v>64</v>
      </c>
      <c r="S1095" s="10" t="s">
        <v>144</v>
      </c>
      <c r="T1095" s="10" t="s">
        <v>5378</v>
      </c>
      <c r="U1095" s="12">
        <v>57.400000000000006</v>
      </c>
      <c r="V1095" s="12">
        <v>5</v>
      </c>
      <c r="W1095" s="12">
        <v>0</v>
      </c>
      <c r="X1095" s="12">
        <v>10.905999999999993</v>
      </c>
    </row>
    <row r="1096" spans="1:24" ht="14" x14ac:dyDescent="0.3">
      <c r="A1096" s="9">
        <v>1095</v>
      </c>
      <c r="B1096" s="14" t="s">
        <v>6544</v>
      </c>
      <c r="C1096" s="15">
        <v>45181</v>
      </c>
      <c r="D1096" s="15">
        <v>45186</v>
      </c>
      <c r="E1096" s="10" t="s">
        <v>44</v>
      </c>
      <c r="F1096" s="10" t="s">
        <v>1946</v>
      </c>
      <c r="G1096" s="10" t="s">
        <v>1947</v>
      </c>
      <c r="H1096" s="10" t="s">
        <v>36</v>
      </c>
      <c r="I1096" s="10" t="s">
        <v>23</v>
      </c>
      <c r="J1096" s="10" t="s">
        <v>1948</v>
      </c>
      <c r="K1096" s="10" t="s">
        <v>80</v>
      </c>
      <c r="L1096" s="10">
        <v>27511</v>
      </c>
      <c r="M1096" s="10" t="s">
        <v>26</v>
      </c>
      <c r="N1096" s="10" t="str">
        <f>_xlfn.XLOOKUP($M:$M,People!$B:$B,People!A:A)</f>
        <v>Fred Suzuki</v>
      </c>
      <c r="O1096" s="10" t="s">
        <v>1517</v>
      </c>
      <c r="P1096" s="10" t="str">
        <f>VLOOKUP(O1096,Products!$A:$E,3,FALSE)</f>
        <v>Dell</v>
      </c>
      <c r="Q1096" s="31">
        <f>INDEX(Products!$E:$E,MATCH(O1096,Products!$A:$A,0))</f>
        <v>0.32</v>
      </c>
      <c r="R1096" s="10" t="s">
        <v>64</v>
      </c>
      <c r="S1096" s="10" t="s">
        <v>144</v>
      </c>
      <c r="T1096" s="10" t="s">
        <v>1518</v>
      </c>
      <c r="U1096" s="12">
        <v>15.216000000000001</v>
      </c>
      <c r="V1096" s="12">
        <v>1</v>
      </c>
      <c r="W1096" s="12">
        <v>0.2</v>
      </c>
      <c r="X1096" s="12">
        <v>2.2823999999999991</v>
      </c>
    </row>
    <row r="1097" spans="1:24" ht="14" x14ac:dyDescent="0.3">
      <c r="A1097" s="9">
        <v>1096</v>
      </c>
      <c r="B1097" s="14" t="s">
        <v>6547</v>
      </c>
      <c r="C1097" s="15">
        <v>45181</v>
      </c>
      <c r="D1097" s="15">
        <v>45182</v>
      </c>
      <c r="E1097" s="10" t="s">
        <v>168</v>
      </c>
      <c r="F1097" s="10" t="s">
        <v>1302</v>
      </c>
      <c r="G1097" s="10" t="s">
        <v>1303</v>
      </c>
      <c r="H1097" s="10" t="s">
        <v>92</v>
      </c>
      <c r="I1097" s="10" t="s">
        <v>23</v>
      </c>
      <c r="J1097" s="10" t="s">
        <v>1304</v>
      </c>
      <c r="K1097" s="10" t="s">
        <v>238</v>
      </c>
      <c r="L1097" s="10">
        <v>10801</v>
      </c>
      <c r="M1097" s="10" t="s">
        <v>133</v>
      </c>
      <c r="N1097" s="10" t="str">
        <f>_xlfn.XLOOKUP($M:$M,People!$B:$B,People!A:A)</f>
        <v>Chuck Magee</v>
      </c>
      <c r="O1097" s="10" t="s">
        <v>1305</v>
      </c>
      <c r="P1097" s="10" t="str">
        <f>VLOOKUP(O1097,Products!$A:$E,3,FALSE)</f>
        <v>3M</v>
      </c>
      <c r="Q1097" s="31">
        <f>INDEX(Products!$E:$E,MATCH(O1097,Products!$A:$A,0))</f>
        <v>0.4</v>
      </c>
      <c r="R1097" s="10" t="s">
        <v>64</v>
      </c>
      <c r="S1097" s="10" t="s">
        <v>599</v>
      </c>
      <c r="T1097" s="10" t="s">
        <v>1306</v>
      </c>
      <c r="U1097" s="12">
        <v>69.989999999999995</v>
      </c>
      <c r="V1097" s="12">
        <v>1</v>
      </c>
      <c r="W1097" s="12">
        <v>0</v>
      </c>
      <c r="X1097" s="12">
        <v>30.095700000000001</v>
      </c>
    </row>
    <row r="1098" spans="1:24" ht="14" x14ac:dyDescent="0.3">
      <c r="A1098" s="9">
        <v>1097</v>
      </c>
      <c r="B1098" s="14" t="s">
        <v>6548</v>
      </c>
      <c r="C1098" s="15">
        <v>45182</v>
      </c>
      <c r="D1098" s="15">
        <v>45186</v>
      </c>
      <c r="E1098" s="10" t="s">
        <v>44</v>
      </c>
      <c r="F1098" s="10" t="s">
        <v>4187</v>
      </c>
      <c r="G1098" s="10" t="s">
        <v>4188</v>
      </c>
      <c r="H1098" s="10" t="s">
        <v>92</v>
      </c>
      <c r="I1098" s="10" t="s">
        <v>23</v>
      </c>
      <c r="J1098" s="10" t="s">
        <v>5053</v>
      </c>
      <c r="K1098" s="10" t="s">
        <v>94</v>
      </c>
      <c r="L1098" s="10">
        <v>79762</v>
      </c>
      <c r="M1098" s="10" t="s">
        <v>95</v>
      </c>
      <c r="N1098" s="10" t="str">
        <f>_xlfn.XLOOKUP($M:$M,People!$B:$B,People!A:A)</f>
        <v>Roxanne Rodriguez</v>
      </c>
      <c r="O1098" s="10" t="s">
        <v>629</v>
      </c>
      <c r="P1098" s="10" t="str">
        <f>VLOOKUP(O1098,Products!$A:$E,3,FALSE)</f>
        <v>Canon</v>
      </c>
      <c r="Q1098" s="31">
        <f>INDEX(Products!$E:$E,MATCH(O1098,Products!$A:$A,0))</f>
        <v>0.4</v>
      </c>
      <c r="R1098" s="10" t="s">
        <v>28</v>
      </c>
      <c r="S1098" s="10" t="s">
        <v>32</v>
      </c>
      <c r="T1098" s="10" t="s">
        <v>630</v>
      </c>
      <c r="U1098" s="12">
        <v>340.11599999999999</v>
      </c>
      <c r="V1098" s="12">
        <v>6</v>
      </c>
      <c r="W1098" s="12">
        <v>0.3</v>
      </c>
      <c r="X1098" s="12">
        <v>-9.717599999999976</v>
      </c>
    </row>
    <row r="1099" spans="1:24" ht="14" x14ac:dyDescent="0.3">
      <c r="A1099" s="9">
        <v>1098</v>
      </c>
      <c r="B1099" s="14" t="s">
        <v>6549</v>
      </c>
      <c r="C1099" s="15">
        <v>45182</v>
      </c>
      <c r="D1099" s="15">
        <v>45182</v>
      </c>
      <c r="E1099" s="10" t="s">
        <v>1124</v>
      </c>
      <c r="F1099" s="10" t="s">
        <v>1868</v>
      </c>
      <c r="G1099" s="10" t="s">
        <v>1869</v>
      </c>
      <c r="H1099" s="10" t="s">
        <v>22</v>
      </c>
      <c r="I1099" s="10" t="s">
        <v>23</v>
      </c>
      <c r="J1099" s="10" t="s">
        <v>86</v>
      </c>
      <c r="K1099" s="10" t="s">
        <v>87</v>
      </c>
      <c r="L1099" s="10">
        <v>98103</v>
      </c>
      <c r="M1099" s="10" t="s">
        <v>39</v>
      </c>
      <c r="N1099" s="10" t="str">
        <f>_xlfn.XLOOKUP($M:$M,People!$B:$B,People!A:A)</f>
        <v>Sadie Pawthorne</v>
      </c>
      <c r="O1099" s="10" t="s">
        <v>991</v>
      </c>
      <c r="P1099" s="10" t="str">
        <f>VLOOKUP(O1099,Products!$A:$E,3,FALSE)</f>
        <v>Avery</v>
      </c>
      <c r="Q1099" s="31">
        <f>INDEX(Products!$E:$E,MATCH(O1099,Products!$A:$A,0))</f>
        <v>0.39</v>
      </c>
      <c r="R1099" s="10" t="s">
        <v>28</v>
      </c>
      <c r="S1099" s="10" t="s">
        <v>58</v>
      </c>
      <c r="T1099" s="10" t="s">
        <v>992</v>
      </c>
      <c r="U1099" s="12">
        <v>14.190000000000001</v>
      </c>
      <c r="V1099" s="12">
        <v>3</v>
      </c>
      <c r="W1099" s="12">
        <v>0</v>
      </c>
      <c r="X1099" s="12">
        <v>5.5341000000000014</v>
      </c>
    </row>
    <row r="1100" spans="1:24" ht="14" x14ac:dyDescent="0.3">
      <c r="A1100" s="9">
        <v>1099</v>
      </c>
      <c r="B1100" s="14" t="s">
        <v>6549</v>
      </c>
      <c r="C1100" s="15">
        <v>45182</v>
      </c>
      <c r="D1100" s="15">
        <v>45182</v>
      </c>
      <c r="E1100" s="10" t="s">
        <v>1124</v>
      </c>
      <c r="F1100" s="10" t="s">
        <v>1868</v>
      </c>
      <c r="G1100" s="10" t="s">
        <v>1869</v>
      </c>
      <c r="H1100" s="10" t="s">
        <v>22</v>
      </c>
      <c r="I1100" s="10" t="s">
        <v>23</v>
      </c>
      <c r="J1100" s="10" t="s">
        <v>86</v>
      </c>
      <c r="K1100" s="10" t="s">
        <v>87</v>
      </c>
      <c r="L1100" s="10">
        <v>98103</v>
      </c>
      <c r="M1100" s="10" t="s">
        <v>39</v>
      </c>
      <c r="N1100" s="10" t="str">
        <f>_xlfn.XLOOKUP($M:$M,People!$B:$B,People!A:A)</f>
        <v>Sadie Pawthorne</v>
      </c>
      <c r="O1100" s="10" t="s">
        <v>3860</v>
      </c>
      <c r="P1100" s="10" t="str">
        <f>VLOOKUP(O1100,Products!$A:$E,3,FALSE)</f>
        <v>Logitech</v>
      </c>
      <c r="Q1100" s="31">
        <f>INDEX(Products!$E:$E,MATCH(O1100,Products!$A:$A,0))</f>
        <v>0.28999999999999998</v>
      </c>
      <c r="R1100" s="10" t="s">
        <v>41</v>
      </c>
      <c r="S1100" s="10" t="s">
        <v>71</v>
      </c>
      <c r="T1100" s="10" t="s">
        <v>3861</v>
      </c>
      <c r="U1100" s="12">
        <v>22.66</v>
      </c>
      <c r="V1100" s="12">
        <v>2</v>
      </c>
      <c r="W1100" s="12">
        <v>0</v>
      </c>
      <c r="X1100" s="12">
        <v>9.743800000000002</v>
      </c>
    </row>
    <row r="1101" spans="1:24" ht="14" x14ac:dyDescent="0.3">
      <c r="A1101" s="9">
        <v>1100</v>
      </c>
      <c r="B1101" s="14" t="s">
        <v>6550</v>
      </c>
      <c r="C1101" s="15">
        <v>45182</v>
      </c>
      <c r="D1101" s="15">
        <v>45188</v>
      </c>
      <c r="E1101" s="10" t="s">
        <v>44</v>
      </c>
      <c r="F1101" s="10" t="s">
        <v>2944</v>
      </c>
      <c r="G1101" s="10" t="s">
        <v>2945</v>
      </c>
      <c r="H1101" s="10" t="s">
        <v>22</v>
      </c>
      <c r="I1101" s="10" t="s">
        <v>23</v>
      </c>
      <c r="J1101" s="10" t="s">
        <v>237</v>
      </c>
      <c r="K1101" s="10" t="s">
        <v>238</v>
      </c>
      <c r="L1101" s="10">
        <v>10011</v>
      </c>
      <c r="M1101" s="10" t="s">
        <v>133</v>
      </c>
      <c r="N1101" s="10" t="str">
        <f>_xlfn.XLOOKUP($M:$M,People!$B:$B,People!A:A)</f>
        <v>Chuck Magee</v>
      </c>
      <c r="O1101" s="10" t="s">
        <v>60</v>
      </c>
      <c r="P1101" s="10" t="str">
        <f>VLOOKUP(O1101,Products!$A:$E,3,FALSE)</f>
        <v>HP</v>
      </c>
      <c r="Q1101" s="31">
        <f>INDEX(Products!$E:$E,MATCH(O1101,Products!$A:$A,0))</f>
        <v>0.31</v>
      </c>
      <c r="R1101" s="10" t="s">
        <v>41</v>
      </c>
      <c r="S1101" s="10" t="s">
        <v>61</v>
      </c>
      <c r="T1101" s="10" t="s">
        <v>62</v>
      </c>
      <c r="U1101" s="12">
        <v>5.46</v>
      </c>
      <c r="V1101" s="12">
        <v>3</v>
      </c>
      <c r="W1101" s="12">
        <v>0</v>
      </c>
      <c r="X1101" s="12">
        <v>1.4742000000000002</v>
      </c>
    </row>
    <row r="1102" spans="1:24" ht="14" x14ac:dyDescent="0.3">
      <c r="A1102" s="9">
        <v>1101</v>
      </c>
      <c r="B1102" s="14" t="s">
        <v>6551</v>
      </c>
      <c r="C1102" s="15">
        <v>45182</v>
      </c>
      <c r="D1102" s="15">
        <v>45186</v>
      </c>
      <c r="E1102" s="10" t="s">
        <v>44</v>
      </c>
      <c r="F1102" s="10" t="s">
        <v>784</v>
      </c>
      <c r="G1102" s="10" t="s">
        <v>785</v>
      </c>
      <c r="H1102" s="10" t="s">
        <v>36</v>
      </c>
      <c r="I1102" s="10" t="s">
        <v>23</v>
      </c>
      <c r="J1102" s="10" t="s">
        <v>411</v>
      </c>
      <c r="K1102" s="10" t="s">
        <v>80</v>
      </c>
      <c r="L1102" s="10">
        <v>28205</v>
      </c>
      <c r="M1102" s="10" t="s">
        <v>26</v>
      </c>
      <c r="N1102" s="10" t="str">
        <f>_xlfn.XLOOKUP($M:$M,People!$B:$B,People!A:A)</f>
        <v>Fred Suzuki</v>
      </c>
      <c r="O1102" s="10" t="s">
        <v>786</v>
      </c>
      <c r="P1102" s="10" t="str">
        <f>VLOOKUP(O1102,Products!$A:$E,3,FALSE)</f>
        <v>Logitech</v>
      </c>
      <c r="Q1102" s="31">
        <f>INDEX(Products!$E:$E,MATCH(O1102,Products!$A:$A,0))</f>
        <v>0.39</v>
      </c>
      <c r="R1102" s="10" t="s">
        <v>41</v>
      </c>
      <c r="S1102" s="10" t="s">
        <v>68</v>
      </c>
      <c r="T1102" s="10" t="s">
        <v>787</v>
      </c>
      <c r="U1102" s="12">
        <v>18.648000000000003</v>
      </c>
      <c r="V1102" s="12">
        <v>7</v>
      </c>
      <c r="W1102" s="12">
        <v>0.7</v>
      </c>
      <c r="X1102" s="12">
        <v>-12.431999999999999</v>
      </c>
    </row>
    <row r="1103" spans="1:24" ht="14" x14ac:dyDescent="0.3">
      <c r="A1103" s="9">
        <v>1102</v>
      </c>
      <c r="B1103" s="14" t="s">
        <v>6552</v>
      </c>
      <c r="C1103" s="15">
        <v>45182</v>
      </c>
      <c r="D1103" s="15">
        <v>45187</v>
      </c>
      <c r="E1103" s="10" t="s">
        <v>19</v>
      </c>
      <c r="F1103" s="10" t="s">
        <v>215</v>
      </c>
      <c r="G1103" s="10" t="s">
        <v>216</v>
      </c>
      <c r="H1103" s="10" t="s">
        <v>22</v>
      </c>
      <c r="I1103" s="10" t="s">
        <v>23</v>
      </c>
      <c r="J1103" s="10" t="s">
        <v>437</v>
      </c>
      <c r="K1103" s="10" t="s">
        <v>438</v>
      </c>
      <c r="L1103" s="10">
        <v>43229</v>
      </c>
      <c r="M1103" s="10" t="s">
        <v>133</v>
      </c>
      <c r="N1103" s="10" t="str">
        <f>_xlfn.XLOOKUP($M:$M,People!$B:$B,People!A:A)</f>
        <v>Chuck Magee</v>
      </c>
      <c r="O1103" s="10" t="s">
        <v>2494</v>
      </c>
      <c r="P1103" s="10" t="str">
        <f>VLOOKUP(O1103,Products!$A:$E,3,FALSE)</f>
        <v>3M</v>
      </c>
      <c r="Q1103" s="31">
        <f>INDEX(Products!$E:$E,MATCH(O1103,Products!$A:$A,0))</f>
        <v>0.28000000000000003</v>
      </c>
      <c r="R1103" s="10" t="s">
        <v>41</v>
      </c>
      <c r="S1103" s="10" t="s">
        <v>68</v>
      </c>
      <c r="T1103" s="10" t="s">
        <v>2495</v>
      </c>
      <c r="U1103" s="12">
        <v>2.5020000000000002</v>
      </c>
      <c r="V1103" s="12">
        <v>3</v>
      </c>
      <c r="W1103" s="12">
        <v>0.7</v>
      </c>
      <c r="X1103" s="12">
        <v>-2.0015999999999998</v>
      </c>
    </row>
    <row r="1104" spans="1:24" ht="14" x14ac:dyDescent="0.3">
      <c r="A1104" s="9">
        <v>1103</v>
      </c>
      <c r="B1104" s="14" t="s">
        <v>6549</v>
      </c>
      <c r="C1104" s="15">
        <v>45182</v>
      </c>
      <c r="D1104" s="15">
        <v>45182</v>
      </c>
      <c r="E1104" s="10" t="s">
        <v>1124</v>
      </c>
      <c r="F1104" s="10" t="s">
        <v>1868</v>
      </c>
      <c r="G1104" s="10" t="s">
        <v>1869</v>
      </c>
      <c r="H1104" s="10" t="s">
        <v>22</v>
      </c>
      <c r="I1104" s="10" t="s">
        <v>23</v>
      </c>
      <c r="J1104" s="10" t="s">
        <v>86</v>
      </c>
      <c r="K1104" s="10" t="s">
        <v>87</v>
      </c>
      <c r="L1104" s="10">
        <v>98103</v>
      </c>
      <c r="M1104" s="10" t="s">
        <v>39</v>
      </c>
      <c r="N1104" s="10" t="str">
        <f>_xlfn.XLOOKUP($M:$M,People!$B:$B,People!A:A)</f>
        <v>Sadie Pawthorne</v>
      </c>
      <c r="O1104" s="10" t="s">
        <v>5425</v>
      </c>
      <c r="P1104" s="10" t="str">
        <f>VLOOKUP(O1104,Products!$A:$E,3,FALSE)</f>
        <v>IKEA</v>
      </c>
      <c r="Q1104" s="31">
        <f>INDEX(Products!$E:$E,MATCH(O1104,Products!$A:$A,0))</f>
        <v>0.34</v>
      </c>
      <c r="R1104" s="10" t="s">
        <v>41</v>
      </c>
      <c r="S1104" s="10" t="s">
        <v>240</v>
      </c>
      <c r="T1104" s="10" t="s">
        <v>5426</v>
      </c>
      <c r="U1104" s="12">
        <v>5.6999999999999993</v>
      </c>
      <c r="V1104" s="12">
        <v>5</v>
      </c>
      <c r="W1104" s="12">
        <v>0</v>
      </c>
      <c r="X1104" s="12">
        <v>2.6789999999999998</v>
      </c>
    </row>
    <row r="1105" spans="1:24" ht="14" x14ac:dyDescent="0.3">
      <c r="A1105" s="9">
        <v>1104</v>
      </c>
      <c r="B1105" s="14" t="s">
        <v>6549</v>
      </c>
      <c r="C1105" s="15">
        <v>45182</v>
      </c>
      <c r="D1105" s="15">
        <v>45182</v>
      </c>
      <c r="E1105" s="10" t="s">
        <v>1124</v>
      </c>
      <c r="F1105" s="10" t="s">
        <v>1868</v>
      </c>
      <c r="G1105" s="10" t="s">
        <v>1869</v>
      </c>
      <c r="H1105" s="10" t="s">
        <v>22</v>
      </c>
      <c r="I1105" s="10" t="s">
        <v>23</v>
      </c>
      <c r="J1105" s="10" t="s">
        <v>86</v>
      </c>
      <c r="K1105" s="10" t="s">
        <v>87</v>
      </c>
      <c r="L1105" s="10">
        <v>98103</v>
      </c>
      <c r="M1105" s="10" t="s">
        <v>39</v>
      </c>
      <c r="N1105" s="10" t="str">
        <f>_xlfn.XLOOKUP($M:$M,People!$B:$B,People!A:A)</f>
        <v>Sadie Pawthorne</v>
      </c>
      <c r="O1105" s="10" t="s">
        <v>4616</v>
      </c>
      <c r="P1105" s="10" t="str">
        <f>VLOOKUP(O1105,Products!$A:$E,3,FALSE)</f>
        <v>Avery</v>
      </c>
      <c r="Q1105" s="31">
        <f>INDEX(Products!$E:$E,MATCH(O1105,Products!$A:$A,0))</f>
        <v>0.28999999999999998</v>
      </c>
      <c r="R1105" s="10" t="s">
        <v>41</v>
      </c>
      <c r="S1105" s="10" t="s">
        <v>82</v>
      </c>
      <c r="T1105" s="10" t="s">
        <v>4617</v>
      </c>
      <c r="U1105" s="12">
        <v>48.94</v>
      </c>
      <c r="V1105" s="12">
        <v>1</v>
      </c>
      <c r="W1105" s="12">
        <v>0</v>
      </c>
      <c r="X1105" s="12">
        <v>24.47</v>
      </c>
    </row>
    <row r="1106" spans="1:24" ht="14" x14ac:dyDescent="0.3">
      <c r="A1106" s="9">
        <v>1105</v>
      </c>
      <c r="B1106" s="14" t="s">
        <v>6553</v>
      </c>
      <c r="C1106" s="15">
        <v>45182</v>
      </c>
      <c r="D1106" s="15">
        <v>45185</v>
      </c>
      <c r="E1106" s="10" t="s">
        <v>168</v>
      </c>
      <c r="F1106" s="10" t="s">
        <v>2387</v>
      </c>
      <c r="G1106" s="10" t="s">
        <v>2388</v>
      </c>
      <c r="H1106" s="10" t="s">
        <v>22</v>
      </c>
      <c r="I1106" s="10" t="s">
        <v>23</v>
      </c>
      <c r="J1106" s="10" t="s">
        <v>131</v>
      </c>
      <c r="K1106" s="10" t="s">
        <v>132</v>
      </c>
      <c r="L1106" s="10">
        <v>19143</v>
      </c>
      <c r="M1106" s="10" t="s">
        <v>133</v>
      </c>
      <c r="N1106" s="10" t="str">
        <f>_xlfn.XLOOKUP($M:$M,People!$B:$B,People!A:A)</f>
        <v>Chuck Magee</v>
      </c>
      <c r="O1106" s="10" t="s">
        <v>2389</v>
      </c>
      <c r="P1106" s="10" t="str">
        <f>VLOOKUP(O1106,Products!$A:$E,3,FALSE)</f>
        <v>Office Depot</v>
      </c>
      <c r="Q1106" s="31">
        <f>INDEX(Products!$E:$E,MATCH(O1106,Products!$A:$A,0))</f>
        <v>0.4</v>
      </c>
      <c r="R1106" s="10" t="s">
        <v>41</v>
      </c>
      <c r="S1106" s="10" t="s">
        <v>82</v>
      </c>
      <c r="T1106" s="10" t="s">
        <v>2390</v>
      </c>
      <c r="U1106" s="12">
        <v>15.552000000000003</v>
      </c>
      <c r="V1106" s="12">
        <v>3</v>
      </c>
      <c r="W1106" s="12">
        <v>0.2</v>
      </c>
      <c r="X1106" s="12">
        <v>5.4432</v>
      </c>
    </row>
    <row r="1107" spans="1:24" ht="14" x14ac:dyDescent="0.3">
      <c r="A1107" s="9">
        <v>1106</v>
      </c>
      <c r="B1107" s="14" t="s">
        <v>6554</v>
      </c>
      <c r="C1107" s="15">
        <v>45182</v>
      </c>
      <c r="D1107" s="15">
        <v>45186</v>
      </c>
      <c r="E1107" s="10" t="s">
        <v>44</v>
      </c>
      <c r="F1107" s="10" t="s">
        <v>201</v>
      </c>
      <c r="G1107" s="10" t="s">
        <v>202</v>
      </c>
      <c r="H1107" s="10" t="s">
        <v>36</v>
      </c>
      <c r="I1107" s="10" t="s">
        <v>23</v>
      </c>
      <c r="J1107" s="10" t="s">
        <v>3344</v>
      </c>
      <c r="K1107" s="10" t="s">
        <v>277</v>
      </c>
      <c r="L1107" s="10">
        <v>85281</v>
      </c>
      <c r="M1107" s="10" t="s">
        <v>39</v>
      </c>
      <c r="N1107" s="10" t="str">
        <f>_xlfn.XLOOKUP($M:$M,People!$B:$B,People!A:A)</f>
        <v>Sadie Pawthorne</v>
      </c>
      <c r="O1107" s="10" t="s">
        <v>5038</v>
      </c>
      <c r="P1107" s="10" t="str">
        <f>VLOOKUP(O1107,Products!$A:$E,3,FALSE)</f>
        <v>IKEA</v>
      </c>
      <c r="Q1107" s="31">
        <f>INDEX(Products!$E:$E,MATCH(O1107,Products!$A:$A,0))</f>
        <v>0.3</v>
      </c>
      <c r="R1107" s="10" t="s">
        <v>41</v>
      </c>
      <c r="S1107" s="10" t="s">
        <v>53</v>
      </c>
      <c r="T1107" s="10" t="s">
        <v>5039</v>
      </c>
      <c r="U1107" s="12">
        <v>79.400000000000006</v>
      </c>
      <c r="V1107" s="12">
        <v>5</v>
      </c>
      <c r="W1107" s="12">
        <v>0.2</v>
      </c>
      <c r="X1107" s="12">
        <v>5.9550000000000054</v>
      </c>
    </row>
    <row r="1108" spans="1:24" ht="14" x14ac:dyDescent="0.3">
      <c r="A1108" s="9">
        <v>1107</v>
      </c>
      <c r="B1108" s="14" t="s">
        <v>6549</v>
      </c>
      <c r="C1108" s="15">
        <v>45182</v>
      </c>
      <c r="D1108" s="15">
        <v>45182</v>
      </c>
      <c r="E1108" s="10" t="s">
        <v>1124</v>
      </c>
      <c r="F1108" s="10" t="s">
        <v>1868</v>
      </c>
      <c r="G1108" s="10" t="s">
        <v>1869</v>
      </c>
      <c r="H1108" s="10" t="s">
        <v>22</v>
      </c>
      <c r="I1108" s="10" t="s">
        <v>23</v>
      </c>
      <c r="J1108" s="10" t="s">
        <v>86</v>
      </c>
      <c r="K1108" s="10" t="s">
        <v>87</v>
      </c>
      <c r="L1108" s="10">
        <v>98103</v>
      </c>
      <c r="M1108" s="10" t="s">
        <v>39</v>
      </c>
      <c r="N1108" s="10" t="str">
        <f>_xlfn.XLOOKUP($M:$M,People!$B:$B,People!A:A)</f>
        <v>Sadie Pawthorne</v>
      </c>
      <c r="O1108" s="10" t="s">
        <v>1680</v>
      </c>
      <c r="P1108" s="10" t="str">
        <f>VLOOKUP(O1108,Products!$A:$E,3,FALSE)</f>
        <v>Samsung</v>
      </c>
      <c r="Q1108" s="31">
        <f>INDEX(Products!$E:$E,MATCH(O1108,Products!$A:$A,0))</f>
        <v>0.31</v>
      </c>
      <c r="R1108" s="10" t="s">
        <v>41</v>
      </c>
      <c r="S1108" s="10" t="s">
        <v>510</v>
      </c>
      <c r="T1108" s="10" t="s">
        <v>1681</v>
      </c>
      <c r="U1108" s="12">
        <v>7.3</v>
      </c>
      <c r="V1108" s="12">
        <v>2</v>
      </c>
      <c r="W1108" s="12">
        <v>0</v>
      </c>
      <c r="X1108" s="12">
        <v>2.1899999999999995</v>
      </c>
    </row>
    <row r="1109" spans="1:24" ht="14" x14ac:dyDescent="0.3">
      <c r="A1109" s="9">
        <v>1108</v>
      </c>
      <c r="B1109" s="14" t="s">
        <v>6549</v>
      </c>
      <c r="C1109" s="15">
        <v>45182</v>
      </c>
      <c r="D1109" s="15">
        <v>45182</v>
      </c>
      <c r="E1109" s="10" t="s">
        <v>1124</v>
      </c>
      <c r="F1109" s="10" t="s">
        <v>1868</v>
      </c>
      <c r="G1109" s="10" t="s">
        <v>1869</v>
      </c>
      <c r="H1109" s="10" t="s">
        <v>22</v>
      </c>
      <c r="I1109" s="10" t="s">
        <v>23</v>
      </c>
      <c r="J1109" s="10" t="s">
        <v>86</v>
      </c>
      <c r="K1109" s="10" t="s">
        <v>87</v>
      </c>
      <c r="L1109" s="10">
        <v>98103</v>
      </c>
      <c r="M1109" s="10" t="s">
        <v>39</v>
      </c>
      <c r="N1109" s="10" t="str">
        <f>_xlfn.XLOOKUP($M:$M,People!$B:$B,People!A:A)</f>
        <v>Sadie Pawthorne</v>
      </c>
      <c r="O1109" s="10" t="s">
        <v>3281</v>
      </c>
      <c r="P1109" s="10" t="str">
        <f>VLOOKUP(O1109,Products!$A:$E,3,FALSE)</f>
        <v>Dell</v>
      </c>
      <c r="Q1109" s="31">
        <f>INDEX(Products!$E:$E,MATCH(O1109,Products!$A:$A,0))</f>
        <v>0.32</v>
      </c>
      <c r="R1109" s="10" t="s">
        <v>64</v>
      </c>
      <c r="S1109" s="10" t="s">
        <v>144</v>
      </c>
      <c r="T1109" s="10" t="s">
        <v>3282</v>
      </c>
      <c r="U1109" s="12">
        <v>118</v>
      </c>
      <c r="V1109" s="12">
        <v>2</v>
      </c>
      <c r="W1109" s="12">
        <v>0</v>
      </c>
      <c r="X1109" s="12">
        <v>20.059999999999988</v>
      </c>
    </row>
    <row r="1110" spans="1:24" ht="14" x14ac:dyDescent="0.3">
      <c r="A1110" s="9">
        <v>1109</v>
      </c>
      <c r="B1110" s="14" t="s">
        <v>6549</v>
      </c>
      <c r="C1110" s="15">
        <v>45182</v>
      </c>
      <c r="D1110" s="15">
        <v>45182</v>
      </c>
      <c r="E1110" s="10" t="s">
        <v>1124</v>
      </c>
      <c r="F1110" s="10" t="s">
        <v>1868</v>
      </c>
      <c r="G1110" s="10" t="s">
        <v>1869</v>
      </c>
      <c r="H1110" s="10" t="s">
        <v>22</v>
      </c>
      <c r="I1110" s="10" t="s">
        <v>23</v>
      </c>
      <c r="J1110" s="10" t="s">
        <v>86</v>
      </c>
      <c r="K1110" s="10" t="s">
        <v>87</v>
      </c>
      <c r="L1110" s="10">
        <v>98103</v>
      </c>
      <c r="M1110" s="10" t="s">
        <v>39</v>
      </c>
      <c r="N1110" s="10" t="str">
        <f>_xlfn.XLOOKUP($M:$M,People!$B:$B,People!A:A)</f>
        <v>Sadie Pawthorne</v>
      </c>
      <c r="O1110" s="10" t="s">
        <v>1969</v>
      </c>
      <c r="P1110" s="10" t="str">
        <f>VLOOKUP(O1110,Products!$A:$E,3,FALSE)</f>
        <v>Canon</v>
      </c>
      <c r="Q1110" s="31">
        <f>INDEX(Products!$E:$E,MATCH(O1110,Products!$A:$A,0))</f>
        <v>0.3</v>
      </c>
      <c r="R1110" s="10" t="s">
        <v>64</v>
      </c>
      <c r="S1110" s="10" t="s">
        <v>144</v>
      </c>
      <c r="T1110" s="10" t="s">
        <v>1970</v>
      </c>
      <c r="U1110" s="12">
        <v>199.98</v>
      </c>
      <c r="V1110" s="12">
        <v>2</v>
      </c>
      <c r="W1110" s="12">
        <v>0</v>
      </c>
      <c r="X1110" s="12">
        <v>75.992400000000004</v>
      </c>
    </row>
    <row r="1111" spans="1:24" ht="14" x14ac:dyDescent="0.3">
      <c r="A1111" s="9">
        <v>1110</v>
      </c>
      <c r="B1111" s="14" t="s">
        <v>6549</v>
      </c>
      <c r="C1111" s="15">
        <v>45182</v>
      </c>
      <c r="D1111" s="15">
        <v>45182</v>
      </c>
      <c r="E1111" s="10" t="s">
        <v>1124</v>
      </c>
      <c r="F1111" s="10" t="s">
        <v>1868</v>
      </c>
      <c r="G1111" s="10" t="s">
        <v>1869</v>
      </c>
      <c r="H1111" s="10" t="s">
        <v>22</v>
      </c>
      <c r="I1111" s="10" t="s">
        <v>23</v>
      </c>
      <c r="J1111" s="10" t="s">
        <v>86</v>
      </c>
      <c r="K1111" s="10" t="s">
        <v>87</v>
      </c>
      <c r="L1111" s="10">
        <v>98103</v>
      </c>
      <c r="M1111" s="10" t="s">
        <v>39</v>
      </c>
      <c r="N1111" s="10" t="str">
        <f>_xlfn.XLOOKUP($M:$M,People!$B:$B,People!A:A)</f>
        <v>Sadie Pawthorne</v>
      </c>
      <c r="O1111" s="10" t="s">
        <v>4879</v>
      </c>
      <c r="P1111" s="10" t="str">
        <f>VLOOKUP(O1111,Products!$A:$E,3,FALSE)</f>
        <v>Canon</v>
      </c>
      <c r="Q1111" s="31">
        <f>INDEX(Products!$E:$E,MATCH(O1111,Products!$A:$A,0))</f>
        <v>0.34</v>
      </c>
      <c r="R1111" s="10" t="s">
        <v>64</v>
      </c>
      <c r="S1111" s="10" t="s">
        <v>144</v>
      </c>
      <c r="T1111" s="10" t="s">
        <v>4880</v>
      </c>
      <c r="U1111" s="12">
        <v>144.96</v>
      </c>
      <c r="V1111" s="12">
        <v>4</v>
      </c>
      <c r="W1111" s="12">
        <v>0</v>
      </c>
      <c r="X1111" s="12">
        <v>60.883200000000002</v>
      </c>
    </row>
    <row r="1112" spans="1:24" ht="14" x14ac:dyDescent="0.3">
      <c r="A1112" s="9">
        <v>1111</v>
      </c>
      <c r="B1112" s="14" t="s">
        <v>6553</v>
      </c>
      <c r="C1112" s="15">
        <v>45182</v>
      </c>
      <c r="D1112" s="15">
        <v>45185</v>
      </c>
      <c r="E1112" s="10" t="s">
        <v>168</v>
      </c>
      <c r="F1112" s="10" t="s">
        <v>2387</v>
      </c>
      <c r="G1112" s="10" t="s">
        <v>2388</v>
      </c>
      <c r="H1112" s="10" t="s">
        <v>22</v>
      </c>
      <c r="I1112" s="10" t="s">
        <v>23</v>
      </c>
      <c r="J1112" s="10" t="s">
        <v>131</v>
      </c>
      <c r="K1112" s="10" t="s">
        <v>132</v>
      </c>
      <c r="L1112" s="10">
        <v>19143</v>
      </c>
      <c r="M1112" s="10" t="s">
        <v>133</v>
      </c>
      <c r="N1112" s="10" t="str">
        <f>_xlfn.XLOOKUP($M:$M,People!$B:$B,People!A:A)</f>
        <v>Chuck Magee</v>
      </c>
      <c r="O1112" s="10" t="s">
        <v>2391</v>
      </c>
      <c r="P1112" s="10" t="str">
        <f>VLOOKUP(O1112,Products!$A:$E,3,FALSE)</f>
        <v>Logitech</v>
      </c>
      <c r="Q1112" s="31">
        <f>INDEX(Products!$E:$E,MATCH(O1112,Products!$A:$A,0))</f>
        <v>0.31</v>
      </c>
      <c r="R1112" s="10" t="s">
        <v>64</v>
      </c>
      <c r="S1112" s="10" t="s">
        <v>144</v>
      </c>
      <c r="T1112" s="10" t="s">
        <v>2392</v>
      </c>
      <c r="U1112" s="12">
        <v>252.00000000000003</v>
      </c>
      <c r="V1112" s="12">
        <v>5</v>
      </c>
      <c r="W1112" s="12">
        <v>0.2</v>
      </c>
      <c r="X1112" s="12">
        <v>53.550000000000004</v>
      </c>
    </row>
    <row r="1113" spans="1:24" ht="14" x14ac:dyDescent="0.3">
      <c r="A1113" s="9">
        <v>1112</v>
      </c>
      <c r="B1113" s="14" t="s">
        <v>6555</v>
      </c>
      <c r="C1113" s="15">
        <v>45183</v>
      </c>
      <c r="D1113" s="15">
        <v>45187</v>
      </c>
      <c r="E1113" s="10" t="s">
        <v>19</v>
      </c>
      <c r="F1113" s="10" t="s">
        <v>4224</v>
      </c>
      <c r="G1113" s="10" t="s">
        <v>4225</v>
      </c>
      <c r="H1113" s="10" t="s">
        <v>36</v>
      </c>
      <c r="I1113" s="10" t="s">
        <v>23</v>
      </c>
      <c r="J1113" s="10" t="s">
        <v>4596</v>
      </c>
      <c r="K1113" s="10" t="s">
        <v>94</v>
      </c>
      <c r="L1113" s="10">
        <v>78415</v>
      </c>
      <c r="M1113" s="10" t="s">
        <v>95</v>
      </c>
      <c r="N1113" s="10" t="str">
        <f>_xlfn.XLOOKUP($M:$M,People!$B:$B,People!A:A)</f>
        <v>Roxanne Rodriguez</v>
      </c>
      <c r="O1113" s="10" t="s">
        <v>4707</v>
      </c>
      <c r="P1113" s="10" t="str">
        <f>VLOOKUP(O1113,Products!$A:$E,3,FALSE)</f>
        <v>Dell</v>
      </c>
      <c r="Q1113" s="31">
        <f>INDEX(Products!$E:$E,MATCH(O1113,Products!$A:$A,0))</f>
        <v>0.26</v>
      </c>
      <c r="R1113" s="10" t="s">
        <v>28</v>
      </c>
      <c r="S1113" s="10" t="s">
        <v>58</v>
      </c>
      <c r="T1113" s="10" t="s">
        <v>4708</v>
      </c>
      <c r="U1113" s="12">
        <v>9.9600000000000009</v>
      </c>
      <c r="V1113" s="12">
        <v>5</v>
      </c>
      <c r="W1113" s="12">
        <v>0.6</v>
      </c>
      <c r="X1113" s="12">
        <v>-6.7230000000000008</v>
      </c>
    </row>
    <row r="1114" spans="1:24" ht="14" x14ac:dyDescent="0.3">
      <c r="A1114" s="9">
        <v>1113</v>
      </c>
      <c r="B1114" s="14" t="s">
        <v>6556</v>
      </c>
      <c r="C1114" s="15">
        <v>45183</v>
      </c>
      <c r="D1114" s="15">
        <v>45188</v>
      </c>
      <c r="E1114" s="10" t="s">
        <v>44</v>
      </c>
      <c r="F1114" s="10" t="s">
        <v>3772</v>
      </c>
      <c r="G1114" s="10" t="s">
        <v>3773</v>
      </c>
      <c r="H1114" s="10" t="s">
        <v>22</v>
      </c>
      <c r="I1114" s="10" t="s">
        <v>23</v>
      </c>
      <c r="J1114" s="10" t="s">
        <v>2960</v>
      </c>
      <c r="K1114" s="10" t="s">
        <v>1109</v>
      </c>
      <c r="L1114" s="10">
        <v>31204</v>
      </c>
      <c r="M1114" s="10" t="s">
        <v>26</v>
      </c>
      <c r="N1114" s="10" t="str">
        <f>_xlfn.XLOOKUP($M:$M,People!$B:$B,People!A:A)</f>
        <v>Fred Suzuki</v>
      </c>
      <c r="O1114" s="10" t="s">
        <v>3703</v>
      </c>
      <c r="P1114" s="10" t="str">
        <f>VLOOKUP(O1114,Products!$A:$E,3,FALSE)</f>
        <v>Canon</v>
      </c>
      <c r="Q1114" s="31">
        <f>INDEX(Products!$E:$E,MATCH(O1114,Products!$A:$A,0))</f>
        <v>0.28000000000000003</v>
      </c>
      <c r="R1114" s="10" t="s">
        <v>28</v>
      </c>
      <c r="S1114" s="10" t="s">
        <v>58</v>
      </c>
      <c r="T1114" s="10" t="s">
        <v>3704</v>
      </c>
      <c r="U1114" s="12">
        <v>142.4</v>
      </c>
      <c r="V1114" s="12">
        <v>5</v>
      </c>
      <c r="W1114" s="12">
        <v>0</v>
      </c>
      <c r="X1114" s="12">
        <v>52.688000000000002</v>
      </c>
    </row>
    <row r="1115" spans="1:24" ht="14" x14ac:dyDescent="0.3">
      <c r="A1115" s="9">
        <v>1114</v>
      </c>
      <c r="B1115" s="14" t="s">
        <v>6557</v>
      </c>
      <c r="C1115" s="15">
        <v>45183</v>
      </c>
      <c r="D1115" s="15">
        <v>45187</v>
      </c>
      <c r="E1115" s="10" t="s">
        <v>19</v>
      </c>
      <c r="F1115" s="10" t="s">
        <v>1643</v>
      </c>
      <c r="G1115" s="10" t="s">
        <v>1644</v>
      </c>
      <c r="H1115" s="10" t="s">
        <v>22</v>
      </c>
      <c r="I1115" s="10" t="s">
        <v>23</v>
      </c>
      <c r="J1115" s="10" t="s">
        <v>788</v>
      </c>
      <c r="K1115" s="10" t="s">
        <v>48</v>
      </c>
      <c r="L1115" s="10">
        <v>33614</v>
      </c>
      <c r="M1115" s="10" t="s">
        <v>26</v>
      </c>
      <c r="N1115" s="10" t="str">
        <f>_xlfn.XLOOKUP($M:$M,People!$B:$B,People!A:A)</f>
        <v>Fred Suzuki</v>
      </c>
      <c r="O1115" s="10" t="s">
        <v>1647</v>
      </c>
      <c r="P1115" s="10" t="str">
        <f>VLOOKUP(O1115,Products!$A:$E,3,FALSE)</f>
        <v>Dell</v>
      </c>
      <c r="Q1115" s="31">
        <f>INDEX(Products!$E:$E,MATCH(O1115,Products!$A:$A,0))</f>
        <v>0.38</v>
      </c>
      <c r="R1115" s="10" t="s">
        <v>28</v>
      </c>
      <c r="S1115" s="10" t="s">
        <v>58</v>
      </c>
      <c r="T1115" s="10" t="s">
        <v>1648</v>
      </c>
      <c r="U1115" s="12">
        <v>13.128</v>
      </c>
      <c r="V1115" s="12">
        <v>3</v>
      </c>
      <c r="W1115" s="12">
        <v>0.2</v>
      </c>
      <c r="X1115" s="12">
        <v>3.7743000000000002</v>
      </c>
    </row>
    <row r="1116" spans="1:24" ht="14" x14ac:dyDescent="0.3">
      <c r="A1116" s="9">
        <v>1115</v>
      </c>
      <c r="B1116" s="14" t="s">
        <v>6558</v>
      </c>
      <c r="C1116" s="15">
        <v>45183</v>
      </c>
      <c r="D1116" s="15">
        <v>45183</v>
      </c>
      <c r="E1116" s="10" t="s">
        <v>1124</v>
      </c>
      <c r="F1116" s="10" t="s">
        <v>4610</v>
      </c>
      <c r="G1116" s="10" t="s">
        <v>4611</v>
      </c>
      <c r="H1116" s="10" t="s">
        <v>22</v>
      </c>
      <c r="I1116" s="10" t="s">
        <v>23</v>
      </c>
      <c r="J1116" s="10" t="s">
        <v>237</v>
      </c>
      <c r="K1116" s="10" t="s">
        <v>238</v>
      </c>
      <c r="L1116" s="10">
        <v>10009</v>
      </c>
      <c r="M1116" s="10" t="s">
        <v>133</v>
      </c>
      <c r="N1116" s="10" t="str">
        <f>_xlfn.XLOOKUP($M:$M,People!$B:$B,People!A:A)</f>
        <v>Chuck Magee</v>
      </c>
      <c r="O1116" s="10" t="s">
        <v>3164</v>
      </c>
      <c r="P1116" s="10" t="str">
        <f>VLOOKUP(O1116,Products!$A:$E,3,FALSE)</f>
        <v>Samsung</v>
      </c>
      <c r="Q1116" s="31">
        <f>INDEX(Products!$E:$E,MATCH(O1116,Products!$A:$A,0))</f>
        <v>0.25</v>
      </c>
      <c r="R1116" s="10" t="s">
        <v>28</v>
      </c>
      <c r="S1116" s="10" t="s">
        <v>50</v>
      </c>
      <c r="T1116" s="10" t="s">
        <v>2739</v>
      </c>
      <c r="U1116" s="12">
        <v>464.29200000000003</v>
      </c>
      <c r="V1116" s="12">
        <v>9</v>
      </c>
      <c r="W1116" s="12">
        <v>0.4</v>
      </c>
      <c r="X1116" s="12">
        <v>-108.33479999999997</v>
      </c>
    </row>
    <row r="1117" spans="1:24" ht="14" x14ac:dyDescent="0.3">
      <c r="A1117" s="9">
        <v>1116</v>
      </c>
      <c r="B1117" s="14" t="s">
        <v>6559</v>
      </c>
      <c r="C1117" s="15">
        <v>45183</v>
      </c>
      <c r="D1117" s="15">
        <v>45188</v>
      </c>
      <c r="E1117" s="10" t="s">
        <v>44</v>
      </c>
      <c r="F1117" s="10" t="s">
        <v>619</v>
      </c>
      <c r="G1117" s="10" t="s">
        <v>620</v>
      </c>
      <c r="H1117" s="10" t="s">
        <v>36</v>
      </c>
      <c r="I1117" s="10" t="s">
        <v>23</v>
      </c>
      <c r="J1117" s="10" t="s">
        <v>271</v>
      </c>
      <c r="K1117" s="10" t="s">
        <v>189</v>
      </c>
      <c r="L1117" s="10">
        <v>60623</v>
      </c>
      <c r="M1117" s="10" t="s">
        <v>95</v>
      </c>
      <c r="N1117" s="10" t="str">
        <f>_xlfn.XLOOKUP($M:$M,People!$B:$B,People!A:A)</f>
        <v>Roxanne Rodriguez</v>
      </c>
      <c r="O1117" s="10" t="s">
        <v>621</v>
      </c>
      <c r="P1117" s="10" t="str">
        <f>VLOOKUP(O1117,Products!$A:$E,3,FALSE)</f>
        <v>Staples</v>
      </c>
      <c r="Q1117" s="31">
        <f>INDEX(Products!$E:$E,MATCH(O1117,Products!$A:$A,0))</f>
        <v>0.33</v>
      </c>
      <c r="R1117" s="10" t="s">
        <v>41</v>
      </c>
      <c r="S1117" s="10" t="s">
        <v>71</v>
      </c>
      <c r="T1117" s="10" t="s">
        <v>622</v>
      </c>
      <c r="U1117" s="12">
        <v>52.447999999999993</v>
      </c>
      <c r="V1117" s="12">
        <v>2</v>
      </c>
      <c r="W1117" s="12">
        <v>0.8</v>
      </c>
      <c r="X1117" s="12">
        <v>-131.12000000000003</v>
      </c>
    </row>
    <row r="1118" spans="1:24" ht="14" x14ac:dyDescent="0.3">
      <c r="A1118" s="9">
        <v>1117</v>
      </c>
      <c r="B1118" s="14" t="s">
        <v>6558</v>
      </c>
      <c r="C1118" s="15">
        <v>45183</v>
      </c>
      <c r="D1118" s="15">
        <v>45183</v>
      </c>
      <c r="E1118" s="10" t="s">
        <v>1124</v>
      </c>
      <c r="F1118" s="10" t="s">
        <v>4610</v>
      </c>
      <c r="G1118" s="10" t="s">
        <v>4611</v>
      </c>
      <c r="H1118" s="10" t="s">
        <v>22</v>
      </c>
      <c r="I1118" s="10" t="s">
        <v>23</v>
      </c>
      <c r="J1118" s="10" t="s">
        <v>237</v>
      </c>
      <c r="K1118" s="10" t="s">
        <v>238</v>
      </c>
      <c r="L1118" s="10">
        <v>10009</v>
      </c>
      <c r="M1118" s="10" t="s">
        <v>133</v>
      </c>
      <c r="N1118" s="10" t="str">
        <f>_xlfn.XLOOKUP($M:$M,People!$B:$B,People!A:A)</f>
        <v>Chuck Magee</v>
      </c>
      <c r="O1118" s="10" t="s">
        <v>823</v>
      </c>
      <c r="P1118" s="10" t="str">
        <f>VLOOKUP(O1118,Products!$A:$E,3,FALSE)</f>
        <v>Avery</v>
      </c>
      <c r="Q1118" s="31">
        <f>INDEX(Products!$E:$E,MATCH(O1118,Products!$A:$A,0))</f>
        <v>0.27</v>
      </c>
      <c r="R1118" s="10" t="s">
        <v>41</v>
      </c>
      <c r="S1118" s="10" t="s">
        <v>71</v>
      </c>
      <c r="T1118" s="10" t="s">
        <v>824</v>
      </c>
      <c r="U1118" s="12">
        <v>601.29999999999995</v>
      </c>
      <c r="V1118" s="12">
        <v>2</v>
      </c>
      <c r="W1118" s="12">
        <v>0</v>
      </c>
      <c r="X1118" s="12">
        <v>198.42899999999997</v>
      </c>
    </row>
    <row r="1119" spans="1:24" ht="14" x14ac:dyDescent="0.3">
      <c r="A1119" s="9">
        <v>1118</v>
      </c>
      <c r="B1119" s="14" t="s">
        <v>6557</v>
      </c>
      <c r="C1119" s="15">
        <v>45183</v>
      </c>
      <c r="D1119" s="15">
        <v>45187</v>
      </c>
      <c r="E1119" s="10" t="s">
        <v>19</v>
      </c>
      <c r="F1119" s="10" t="s">
        <v>1643</v>
      </c>
      <c r="G1119" s="10" t="s">
        <v>1644</v>
      </c>
      <c r="H1119" s="10" t="s">
        <v>22</v>
      </c>
      <c r="I1119" s="10" t="s">
        <v>23</v>
      </c>
      <c r="J1119" s="10" t="s">
        <v>788</v>
      </c>
      <c r="K1119" s="10" t="s">
        <v>48</v>
      </c>
      <c r="L1119" s="10">
        <v>33614</v>
      </c>
      <c r="M1119" s="10" t="s">
        <v>26</v>
      </c>
      <c r="N1119" s="10" t="str">
        <f>_xlfn.XLOOKUP($M:$M,People!$B:$B,People!A:A)</f>
        <v>Fred Suzuki</v>
      </c>
      <c r="O1119" s="10" t="s">
        <v>1645</v>
      </c>
      <c r="P1119" s="10" t="str">
        <f>VLOOKUP(O1119,Products!$A:$E,3,FALSE)</f>
        <v>Office Depot</v>
      </c>
      <c r="Q1119" s="31">
        <f>INDEX(Products!$E:$E,MATCH(O1119,Products!$A:$A,0))</f>
        <v>0.34</v>
      </c>
      <c r="R1119" s="10" t="s">
        <v>41</v>
      </c>
      <c r="S1119" s="10" t="s">
        <v>71</v>
      </c>
      <c r="T1119" s="10" t="s">
        <v>1646</v>
      </c>
      <c r="U1119" s="12">
        <v>13</v>
      </c>
      <c r="V1119" s="12">
        <v>5</v>
      </c>
      <c r="W1119" s="12">
        <v>0.2</v>
      </c>
      <c r="X1119" s="12">
        <v>1.3000000000000007</v>
      </c>
    </row>
    <row r="1120" spans="1:24" ht="14" x14ac:dyDescent="0.3">
      <c r="A1120" s="9">
        <v>1119</v>
      </c>
      <c r="B1120" s="14" t="s">
        <v>6555</v>
      </c>
      <c r="C1120" s="15">
        <v>45183</v>
      </c>
      <c r="D1120" s="15">
        <v>45187</v>
      </c>
      <c r="E1120" s="10" t="s">
        <v>19</v>
      </c>
      <c r="F1120" s="10" t="s">
        <v>4224</v>
      </c>
      <c r="G1120" s="10" t="s">
        <v>4225</v>
      </c>
      <c r="H1120" s="10" t="s">
        <v>36</v>
      </c>
      <c r="I1120" s="10" t="s">
        <v>23</v>
      </c>
      <c r="J1120" s="10" t="s">
        <v>4596</v>
      </c>
      <c r="K1120" s="10" t="s">
        <v>94</v>
      </c>
      <c r="L1120" s="10">
        <v>78415</v>
      </c>
      <c r="M1120" s="10" t="s">
        <v>95</v>
      </c>
      <c r="N1120" s="10" t="str">
        <f>_xlfn.XLOOKUP($M:$M,People!$B:$B,People!A:A)</f>
        <v>Roxanne Rodriguez</v>
      </c>
      <c r="O1120" s="10" t="s">
        <v>380</v>
      </c>
      <c r="P1120" s="10" t="str">
        <f>VLOOKUP(O1120,Products!$A:$E,3,FALSE)</f>
        <v>HP</v>
      </c>
      <c r="Q1120" s="31">
        <f>INDEX(Products!$E:$E,MATCH(O1120,Products!$A:$A,0))</f>
        <v>0.35</v>
      </c>
      <c r="R1120" s="10" t="s">
        <v>41</v>
      </c>
      <c r="S1120" s="10" t="s">
        <v>68</v>
      </c>
      <c r="T1120" s="10" t="s">
        <v>381</v>
      </c>
      <c r="U1120" s="12">
        <v>8.5519999999999978</v>
      </c>
      <c r="V1120" s="12">
        <v>2</v>
      </c>
      <c r="W1120" s="12">
        <v>0.8</v>
      </c>
      <c r="X1120" s="12">
        <v>-13.683199999999999</v>
      </c>
    </row>
    <row r="1121" spans="1:24" ht="14" x14ac:dyDescent="0.3">
      <c r="A1121" s="9">
        <v>1120</v>
      </c>
      <c r="B1121" s="14" t="s">
        <v>6556</v>
      </c>
      <c r="C1121" s="15">
        <v>45183</v>
      </c>
      <c r="D1121" s="15">
        <v>45188</v>
      </c>
      <c r="E1121" s="10" t="s">
        <v>44</v>
      </c>
      <c r="F1121" s="10" t="s">
        <v>3772</v>
      </c>
      <c r="G1121" s="10" t="s">
        <v>3773</v>
      </c>
      <c r="H1121" s="10" t="s">
        <v>22</v>
      </c>
      <c r="I1121" s="10" t="s">
        <v>23</v>
      </c>
      <c r="J1121" s="10" t="s">
        <v>2960</v>
      </c>
      <c r="K1121" s="10" t="s">
        <v>1109</v>
      </c>
      <c r="L1121" s="10">
        <v>31204</v>
      </c>
      <c r="M1121" s="10" t="s">
        <v>26</v>
      </c>
      <c r="N1121" s="10" t="str">
        <f>_xlfn.XLOOKUP($M:$M,People!$B:$B,People!A:A)</f>
        <v>Fred Suzuki</v>
      </c>
      <c r="O1121" s="10" t="s">
        <v>657</v>
      </c>
      <c r="P1121" s="10" t="str">
        <f>VLOOKUP(O1121,Products!$A:$E,3,FALSE)</f>
        <v>Canon</v>
      </c>
      <c r="Q1121" s="31">
        <f>INDEX(Products!$E:$E,MATCH(O1121,Products!$A:$A,0))</f>
        <v>0.36</v>
      </c>
      <c r="R1121" s="10" t="s">
        <v>41</v>
      </c>
      <c r="S1121" s="10" t="s">
        <v>68</v>
      </c>
      <c r="T1121" s="10" t="s">
        <v>658</v>
      </c>
      <c r="U1121" s="12">
        <v>7.16</v>
      </c>
      <c r="V1121" s="12">
        <v>2</v>
      </c>
      <c r="W1121" s="12">
        <v>0</v>
      </c>
      <c r="X1121" s="12">
        <v>3.4367999999999999</v>
      </c>
    </row>
    <row r="1122" spans="1:24" ht="14" x14ac:dyDescent="0.3">
      <c r="A1122" s="9">
        <v>1121</v>
      </c>
      <c r="B1122" s="14" t="s">
        <v>6558</v>
      </c>
      <c r="C1122" s="15">
        <v>45183</v>
      </c>
      <c r="D1122" s="15">
        <v>45183</v>
      </c>
      <c r="E1122" s="10" t="s">
        <v>1124</v>
      </c>
      <c r="F1122" s="10" t="s">
        <v>4610</v>
      </c>
      <c r="G1122" s="10" t="s">
        <v>4611</v>
      </c>
      <c r="H1122" s="10" t="s">
        <v>22</v>
      </c>
      <c r="I1122" s="10" t="s">
        <v>23</v>
      </c>
      <c r="J1122" s="10" t="s">
        <v>237</v>
      </c>
      <c r="K1122" s="10" t="s">
        <v>238</v>
      </c>
      <c r="L1122" s="10">
        <v>10009</v>
      </c>
      <c r="M1122" s="10" t="s">
        <v>133</v>
      </c>
      <c r="N1122" s="10" t="str">
        <f>_xlfn.XLOOKUP($M:$M,People!$B:$B,People!A:A)</f>
        <v>Chuck Magee</v>
      </c>
      <c r="O1122" s="10" t="s">
        <v>2333</v>
      </c>
      <c r="P1122" s="10" t="str">
        <f>VLOOKUP(O1122,Products!$A:$E,3,FALSE)</f>
        <v>Logitech</v>
      </c>
      <c r="Q1122" s="31">
        <f>INDEX(Products!$E:$E,MATCH(O1122,Products!$A:$A,0))</f>
        <v>0.37</v>
      </c>
      <c r="R1122" s="10" t="s">
        <v>41</v>
      </c>
      <c r="S1122" s="10" t="s">
        <v>155</v>
      </c>
      <c r="T1122" s="10" t="s">
        <v>588</v>
      </c>
      <c r="U1122" s="12">
        <v>68.459999999999994</v>
      </c>
      <c r="V1122" s="12">
        <v>7</v>
      </c>
      <c r="W1122" s="12">
        <v>0</v>
      </c>
      <c r="X1122" s="12">
        <v>31.491599999999995</v>
      </c>
    </row>
    <row r="1123" spans="1:24" ht="14" x14ac:dyDescent="0.3">
      <c r="A1123" s="9">
        <v>1122</v>
      </c>
      <c r="B1123" s="14" t="s">
        <v>6560</v>
      </c>
      <c r="C1123" s="15">
        <v>45183</v>
      </c>
      <c r="D1123" s="15">
        <v>45188</v>
      </c>
      <c r="E1123" s="10" t="s">
        <v>44</v>
      </c>
      <c r="F1123" s="10" t="s">
        <v>1462</v>
      </c>
      <c r="G1123" s="10" t="s">
        <v>1463</v>
      </c>
      <c r="H1123" s="10" t="s">
        <v>22</v>
      </c>
      <c r="I1123" s="10" t="s">
        <v>23</v>
      </c>
      <c r="J1123" s="10" t="s">
        <v>344</v>
      </c>
      <c r="K1123" s="10" t="s">
        <v>238</v>
      </c>
      <c r="L1123" s="10">
        <v>14609</v>
      </c>
      <c r="M1123" s="10" t="s">
        <v>133</v>
      </c>
      <c r="N1123" s="10" t="str">
        <f>_xlfn.XLOOKUP($M:$M,People!$B:$B,People!A:A)</f>
        <v>Chuck Magee</v>
      </c>
      <c r="O1123" s="10" t="s">
        <v>1466</v>
      </c>
      <c r="P1123" s="10" t="str">
        <f>VLOOKUP(O1123,Products!$A:$E,3,FALSE)</f>
        <v>3M</v>
      </c>
      <c r="Q1123" s="31">
        <f>INDEX(Products!$E:$E,MATCH(O1123,Products!$A:$A,0))</f>
        <v>0.38</v>
      </c>
      <c r="R1123" s="10" t="s">
        <v>41</v>
      </c>
      <c r="S1123" s="10" t="s">
        <v>155</v>
      </c>
      <c r="T1123" s="10" t="s">
        <v>1467</v>
      </c>
      <c r="U1123" s="12">
        <v>11.07</v>
      </c>
      <c r="V1123" s="12">
        <v>3</v>
      </c>
      <c r="W1123" s="12">
        <v>0</v>
      </c>
      <c r="X1123" s="12">
        <v>5.0921999999999992</v>
      </c>
    </row>
    <row r="1124" spans="1:24" ht="14" x14ac:dyDescent="0.3">
      <c r="A1124" s="9">
        <v>1123</v>
      </c>
      <c r="B1124" s="14" t="s">
        <v>6555</v>
      </c>
      <c r="C1124" s="15">
        <v>45183</v>
      </c>
      <c r="D1124" s="15">
        <v>45187</v>
      </c>
      <c r="E1124" s="10" t="s">
        <v>19</v>
      </c>
      <c r="F1124" s="10" t="s">
        <v>4224</v>
      </c>
      <c r="G1124" s="10" t="s">
        <v>4225</v>
      </c>
      <c r="H1124" s="10" t="s">
        <v>36</v>
      </c>
      <c r="I1124" s="10" t="s">
        <v>23</v>
      </c>
      <c r="J1124" s="10" t="s">
        <v>4596</v>
      </c>
      <c r="K1124" s="10" t="s">
        <v>94</v>
      </c>
      <c r="L1124" s="10">
        <v>78415</v>
      </c>
      <c r="M1124" s="10" t="s">
        <v>95</v>
      </c>
      <c r="N1124" s="10" t="str">
        <f>_xlfn.XLOOKUP($M:$M,People!$B:$B,People!A:A)</f>
        <v>Roxanne Rodriguez</v>
      </c>
      <c r="O1124" s="10" t="s">
        <v>3143</v>
      </c>
      <c r="P1124" s="10" t="str">
        <f>VLOOKUP(O1124,Products!$A:$E,3,FALSE)</f>
        <v>Avery</v>
      </c>
      <c r="Q1124" s="31">
        <f>INDEX(Products!$E:$E,MATCH(O1124,Products!$A:$A,0))</f>
        <v>0.39</v>
      </c>
      <c r="R1124" s="10" t="s">
        <v>41</v>
      </c>
      <c r="S1124" s="10" t="s">
        <v>240</v>
      </c>
      <c r="T1124" s="10" t="s">
        <v>3144</v>
      </c>
      <c r="U1124" s="12">
        <v>6.048</v>
      </c>
      <c r="V1124" s="12">
        <v>4</v>
      </c>
      <c r="W1124" s="12">
        <v>0.2</v>
      </c>
      <c r="X1124" s="12">
        <v>-1.3607999999999998</v>
      </c>
    </row>
    <row r="1125" spans="1:24" ht="14" x14ac:dyDescent="0.3">
      <c r="A1125" s="9">
        <v>1124</v>
      </c>
      <c r="B1125" s="14" t="s">
        <v>6559</v>
      </c>
      <c r="C1125" s="15">
        <v>45183</v>
      </c>
      <c r="D1125" s="15">
        <v>45188</v>
      </c>
      <c r="E1125" s="10" t="s">
        <v>44</v>
      </c>
      <c r="F1125" s="10" t="s">
        <v>619</v>
      </c>
      <c r="G1125" s="10" t="s">
        <v>620</v>
      </c>
      <c r="H1125" s="10" t="s">
        <v>36</v>
      </c>
      <c r="I1125" s="10" t="s">
        <v>23</v>
      </c>
      <c r="J1125" s="10" t="s">
        <v>271</v>
      </c>
      <c r="K1125" s="10" t="s">
        <v>189</v>
      </c>
      <c r="L1125" s="10">
        <v>60623</v>
      </c>
      <c r="M1125" s="10" t="s">
        <v>95</v>
      </c>
      <c r="N1125" s="10" t="str">
        <f>_xlfn.XLOOKUP($M:$M,People!$B:$B,People!A:A)</f>
        <v>Roxanne Rodriguez</v>
      </c>
      <c r="O1125" s="10" t="s">
        <v>623</v>
      </c>
      <c r="P1125" s="10" t="str">
        <f>VLOOKUP(O1125,Products!$A:$E,3,FALSE)</f>
        <v>IKEA</v>
      </c>
      <c r="Q1125" s="31">
        <f>INDEX(Products!$E:$E,MATCH(O1125,Products!$A:$A,0))</f>
        <v>0.4</v>
      </c>
      <c r="R1125" s="10" t="s">
        <v>41</v>
      </c>
      <c r="S1125" s="10" t="s">
        <v>42</v>
      </c>
      <c r="T1125" s="10" t="s">
        <v>624</v>
      </c>
      <c r="U1125" s="12">
        <v>20.16</v>
      </c>
      <c r="V1125" s="12">
        <v>4</v>
      </c>
      <c r="W1125" s="12">
        <v>0.2</v>
      </c>
      <c r="X1125" s="12">
        <v>6.5519999999999987</v>
      </c>
    </row>
    <row r="1126" spans="1:24" ht="14" x14ac:dyDescent="0.3">
      <c r="A1126" s="9">
        <v>1125</v>
      </c>
      <c r="B1126" s="14" t="s">
        <v>6558</v>
      </c>
      <c r="C1126" s="15">
        <v>45183</v>
      </c>
      <c r="D1126" s="15">
        <v>45183</v>
      </c>
      <c r="E1126" s="10" t="s">
        <v>1124</v>
      </c>
      <c r="F1126" s="10" t="s">
        <v>4610</v>
      </c>
      <c r="G1126" s="10" t="s">
        <v>4611</v>
      </c>
      <c r="H1126" s="10" t="s">
        <v>22</v>
      </c>
      <c r="I1126" s="10" t="s">
        <v>23</v>
      </c>
      <c r="J1126" s="10" t="s">
        <v>237</v>
      </c>
      <c r="K1126" s="10" t="s">
        <v>238</v>
      </c>
      <c r="L1126" s="10">
        <v>10009</v>
      </c>
      <c r="M1126" s="10" t="s">
        <v>133</v>
      </c>
      <c r="N1126" s="10" t="str">
        <f>_xlfn.XLOOKUP($M:$M,People!$B:$B,People!A:A)</f>
        <v>Chuck Magee</v>
      </c>
      <c r="O1126" s="10" t="s">
        <v>4693</v>
      </c>
      <c r="P1126" s="10" t="str">
        <f>VLOOKUP(O1126,Products!$A:$E,3,FALSE)</f>
        <v>HP</v>
      </c>
      <c r="Q1126" s="31">
        <f>INDEX(Products!$E:$E,MATCH(O1126,Products!$A:$A,0))</f>
        <v>0.27</v>
      </c>
      <c r="R1126" s="10" t="s">
        <v>41</v>
      </c>
      <c r="S1126" s="10" t="s">
        <v>82</v>
      </c>
      <c r="T1126" s="10" t="s">
        <v>4694</v>
      </c>
      <c r="U1126" s="12">
        <v>44.820000000000007</v>
      </c>
      <c r="V1126" s="12">
        <v>9</v>
      </c>
      <c r="W1126" s="12">
        <v>0</v>
      </c>
      <c r="X1126" s="12">
        <v>21.065400000000004</v>
      </c>
    </row>
    <row r="1127" spans="1:24" ht="14" x14ac:dyDescent="0.3">
      <c r="A1127" s="9">
        <v>1126</v>
      </c>
      <c r="B1127" s="14" t="s">
        <v>6555</v>
      </c>
      <c r="C1127" s="15">
        <v>45183</v>
      </c>
      <c r="D1127" s="15">
        <v>45187</v>
      </c>
      <c r="E1127" s="10" t="s">
        <v>19</v>
      </c>
      <c r="F1127" s="10" t="s">
        <v>4224</v>
      </c>
      <c r="G1127" s="10" t="s">
        <v>4225</v>
      </c>
      <c r="H1127" s="10" t="s">
        <v>36</v>
      </c>
      <c r="I1127" s="10" t="s">
        <v>23</v>
      </c>
      <c r="J1127" s="10" t="s">
        <v>4596</v>
      </c>
      <c r="K1127" s="10" t="s">
        <v>94</v>
      </c>
      <c r="L1127" s="10">
        <v>78415</v>
      </c>
      <c r="M1127" s="10" t="s">
        <v>95</v>
      </c>
      <c r="N1127" s="10" t="str">
        <f>_xlfn.XLOOKUP($M:$M,People!$B:$B,People!A:A)</f>
        <v>Roxanne Rodriguez</v>
      </c>
      <c r="O1127" s="10" t="s">
        <v>4917</v>
      </c>
      <c r="P1127" s="10" t="str">
        <f>VLOOKUP(O1127,Products!$A:$E,3,FALSE)</f>
        <v>Samsung</v>
      </c>
      <c r="Q1127" s="31">
        <f>INDEX(Products!$E:$E,MATCH(O1127,Products!$A:$A,0))</f>
        <v>0.25</v>
      </c>
      <c r="R1127" s="10" t="s">
        <v>41</v>
      </c>
      <c r="S1127" s="10" t="s">
        <v>82</v>
      </c>
      <c r="T1127" s="10" t="s">
        <v>4918</v>
      </c>
      <c r="U1127" s="12">
        <v>6.8480000000000008</v>
      </c>
      <c r="V1127" s="12">
        <v>2</v>
      </c>
      <c r="W1127" s="12">
        <v>0.2</v>
      </c>
      <c r="X1127" s="12">
        <v>2.1399999999999992</v>
      </c>
    </row>
    <row r="1128" spans="1:24" ht="14" x14ac:dyDescent="0.3">
      <c r="A1128" s="9">
        <v>1127</v>
      </c>
      <c r="B1128" s="14" t="s">
        <v>6560</v>
      </c>
      <c r="C1128" s="15">
        <v>45183</v>
      </c>
      <c r="D1128" s="15">
        <v>45188</v>
      </c>
      <c r="E1128" s="10" t="s">
        <v>44</v>
      </c>
      <c r="F1128" s="10" t="s">
        <v>1462</v>
      </c>
      <c r="G1128" s="10" t="s">
        <v>1463</v>
      </c>
      <c r="H1128" s="10" t="s">
        <v>22</v>
      </c>
      <c r="I1128" s="10" t="s">
        <v>23</v>
      </c>
      <c r="J1128" s="10" t="s">
        <v>344</v>
      </c>
      <c r="K1128" s="10" t="s">
        <v>238</v>
      </c>
      <c r="L1128" s="10">
        <v>14609</v>
      </c>
      <c r="M1128" s="10" t="s">
        <v>133</v>
      </c>
      <c r="N1128" s="10" t="str">
        <f>_xlfn.XLOOKUP($M:$M,People!$B:$B,People!A:A)</f>
        <v>Chuck Magee</v>
      </c>
      <c r="O1128" s="10" t="s">
        <v>1464</v>
      </c>
      <c r="P1128" s="10" t="str">
        <f>VLOOKUP(O1128,Products!$A:$E,3,FALSE)</f>
        <v>HP</v>
      </c>
      <c r="Q1128" s="31">
        <f>INDEX(Products!$E:$E,MATCH(O1128,Products!$A:$A,0))</f>
        <v>0.28999999999999998</v>
      </c>
      <c r="R1128" s="10" t="s">
        <v>41</v>
      </c>
      <c r="S1128" s="10" t="s">
        <v>53</v>
      </c>
      <c r="T1128" s="10" t="s">
        <v>1465</v>
      </c>
      <c r="U1128" s="12">
        <v>449.15</v>
      </c>
      <c r="V1128" s="12">
        <v>5</v>
      </c>
      <c r="W1128" s="12">
        <v>0</v>
      </c>
      <c r="X1128" s="12">
        <v>8.9829999999999899</v>
      </c>
    </row>
    <row r="1129" spans="1:24" ht="14" x14ac:dyDescent="0.3">
      <c r="A1129" s="9">
        <v>1128</v>
      </c>
      <c r="B1129" s="14" t="s">
        <v>6558</v>
      </c>
      <c r="C1129" s="15">
        <v>45183</v>
      </c>
      <c r="D1129" s="15">
        <v>45183</v>
      </c>
      <c r="E1129" s="10" t="s">
        <v>1124</v>
      </c>
      <c r="F1129" s="10" t="s">
        <v>4610</v>
      </c>
      <c r="G1129" s="10" t="s">
        <v>4611</v>
      </c>
      <c r="H1129" s="10" t="s">
        <v>22</v>
      </c>
      <c r="I1129" s="10" t="s">
        <v>23</v>
      </c>
      <c r="J1129" s="10" t="s">
        <v>237</v>
      </c>
      <c r="K1129" s="10" t="s">
        <v>238</v>
      </c>
      <c r="L1129" s="10">
        <v>10009</v>
      </c>
      <c r="M1129" s="10" t="s">
        <v>133</v>
      </c>
      <c r="N1129" s="10" t="str">
        <f>_xlfn.XLOOKUP($M:$M,People!$B:$B,People!A:A)</f>
        <v>Chuck Magee</v>
      </c>
      <c r="O1129" s="10" t="s">
        <v>2673</v>
      </c>
      <c r="P1129" s="10" t="str">
        <f>VLOOKUP(O1129,Products!$A:$E,3,FALSE)</f>
        <v>Dell</v>
      </c>
      <c r="Q1129" s="31">
        <f>INDEX(Products!$E:$E,MATCH(O1129,Products!$A:$A,0))</f>
        <v>0.26</v>
      </c>
      <c r="R1129" s="10" t="s">
        <v>64</v>
      </c>
      <c r="S1129" s="10" t="s">
        <v>599</v>
      </c>
      <c r="T1129" s="10" t="s">
        <v>2674</v>
      </c>
      <c r="U1129" s="12">
        <v>2799.96</v>
      </c>
      <c r="V1129" s="12">
        <v>4</v>
      </c>
      <c r="W1129" s="12">
        <v>0</v>
      </c>
      <c r="X1129" s="12">
        <v>1371.9803999999999</v>
      </c>
    </row>
    <row r="1130" spans="1:24" ht="14" x14ac:dyDescent="0.3">
      <c r="A1130" s="9">
        <v>1129</v>
      </c>
      <c r="B1130" s="14" t="s">
        <v>6558</v>
      </c>
      <c r="C1130" s="15">
        <v>45183</v>
      </c>
      <c r="D1130" s="15">
        <v>45183</v>
      </c>
      <c r="E1130" s="10" t="s">
        <v>1124</v>
      </c>
      <c r="F1130" s="10" t="s">
        <v>4610</v>
      </c>
      <c r="G1130" s="10" t="s">
        <v>4611</v>
      </c>
      <c r="H1130" s="10" t="s">
        <v>22</v>
      </c>
      <c r="I1130" s="10" t="s">
        <v>23</v>
      </c>
      <c r="J1130" s="10" t="s">
        <v>237</v>
      </c>
      <c r="K1130" s="10" t="s">
        <v>238</v>
      </c>
      <c r="L1130" s="10">
        <v>10009</v>
      </c>
      <c r="M1130" s="10" t="s">
        <v>133</v>
      </c>
      <c r="N1130" s="10" t="str">
        <f>_xlfn.XLOOKUP($M:$M,People!$B:$B,People!A:A)</f>
        <v>Chuck Magee</v>
      </c>
      <c r="O1130" s="10" t="s">
        <v>4769</v>
      </c>
      <c r="P1130" s="10" t="str">
        <f>VLOOKUP(O1130,Products!$A:$E,3,FALSE)</f>
        <v>Staples</v>
      </c>
      <c r="Q1130" s="31">
        <f>INDEX(Products!$E:$E,MATCH(O1130,Products!$A:$A,0))</f>
        <v>0.27</v>
      </c>
      <c r="R1130" s="10" t="s">
        <v>64</v>
      </c>
      <c r="S1130" s="10" t="s">
        <v>65</v>
      </c>
      <c r="T1130" s="10" t="s">
        <v>4770</v>
      </c>
      <c r="U1130" s="12">
        <v>287.96999999999997</v>
      </c>
      <c r="V1130" s="12">
        <v>3</v>
      </c>
      <c r="W1130" s="12">
        <v>0</v>
      </c>
      <c r="X1130" s="12">
        <v>80.631600000000006</v>
      </c>
    </row>
    <row r="1131" spans="1:24" ht="14" x14ac:dyDescent="0.3">
      <c r="A1131" s="9">
        <v>1130</v>
      </c>
      <c r="B1131" s="14" t="s">
        <v>6558</v>
      </c>
      <c r="C1131" s="15">
        <v>45183</v>
      </c>
      <c r="D1131" s="15">
        <v>45183</v>
      </c>
      <c r="E1131" s="10" t="s">
        <v>1124</v>
      </c>
      <c r="F1131" s="10" t="s">
        <v>4610</v>
      </c>
      <c r="G1131" s="10" t="s">
        <v>4611</v>
      </c>
      <c r="H1131" s="10" t="s">
        <v>22</v>
      </c>
      <c r="I1131" s="10" t="s">
        <v>23</v>
      </c>
      <c r="J1131" s="10" t="s">
        <v>237</v>
      </c>
      <c r="K1131" s="10" t="s">
        <v>238</v>
      </c>
      <c r="L1131" s="10">
        <v>10009</v>
      </c>
      <c r="M1131" s="10" t="s">
        <v>133</v>
      </c>
      <c r="N1131" s="10" t="str">
        <f>_xlfn.XLOOKUP($M:$M,People!$B:$B,People!A:A)</f>
        <v>Chuck Magee</v>
      </c>
      <c r="O1131" s="10" t="s">
        <v>4034</v>
      </c>
      <c r="P1131" s="10" t="str">
        <f>VLOOKUP(O1131,Products!$A:$E,3,FALSE)</f>
        <v>Office Depot</v>
      </c>
      <c r="Q1131" s="31">
        <f>INDEX(Products!$E:$E,MATCH(O1131,Products!$A:$A,0))</f>
        <v>0.28000000000000003</v>
      </c>
      <c r="R1131" s="10" t="s">
        <v>64</v>
      </c>
      <c r="S1131" s="10" t="s">
        <v>65</v>
      </c>
      <c r="T1131" s="10" t="s">
        <v>4035</v>
      </c>
      <c r="U1131" s="12">
        <v>16.989999999999998</v>
      </c>
      <c r="V1131" s="12">
        <v>1</v>
      </c>
      <c r="W1131" s="12">
        <v>0</v>
      </c>
      <c r="X1131" s="12">
        <v>4.4173999999999989</v>
      </c>
    </row>
    <row r="1132" spans="1:24" ht="14" x14ac:dyDescent="0.3">
      <c r="A1132" s="9">
        <v>1131</v>
      </c>
      <c r="B1132" s="14" t="s">
        <v>6561</v>
      </c>
      <c r="C1132" s="15">
        <v>45184</v>
      </c>
      <c r="D1132" s="15">
        <v>45188</v>
      </c>
      <c r="E1132" s="10" t="s">
        <v>44</v>
      </c>
      <c r="F1132" s="10" t="s">
        <v>5408</v>
      </c>
      <c r="G1132" s="10" t="s">
        <v>5409</v>
      </c>
      <c r="H1132" s="10" t="s">
        <v>36</v>
      </c>
      <c r="I1132" s="10" t="s">
        <v>23</v>
      </c>
      <c r="J1132" s="10" t="s">
        <v>131</v>
      </c>
      <c r="K1132" s="10" t="s">
        <v>132</v>
      </c>
      <c r="L1132" s="10">
        <v>19120</v>
      </c>
      <c r="M1132" s="10" t="s">
        <v>133</v>
      </c>
      <c r="N1132" s="10" t="str">
        <f>_xlfn.XLOOKUP($M:$M,People!$B:$B,People!A:A)</f>
        <v>Chuck Magee</v>
      </c>
      <c r="O1132" s="10" t="s">
        <v>1989</v>
      </c>
      <c r="P1132" s="10" t="str">
        <f>VLOOKUP(O1132,Products!$A:$E,3,FALSE)</f>
        <v>HP</v>
      </c>
      <c r="Q1132" s="31">
        <f>INDEX(Products!$E:$E,MATCH(O1132,Products!$A:$A,0))</f>
        <v>0.28999999999999998</v>
      </c>
      <c r="R1132" s="10" t="s">
        <v>28</v>
      </c>
      <c r="S1132" s="10" t="s">
        <v>58</v>
      </c>
      <c r="T1132" s="10" t="s">
        <v>1990</v>
      </c>
      <c r="U1132" s="12">
        <v>103.93599999999999</v>
      </c>
      <c r="V1132" s="12">
        <v>4</v>
      </c>
      <c r="W1132" s="12">
        <v>0.2</v>
      </c>
      <c r="X1132" s="12">
        <v>16.889599999999998</v>
      </c>
    </row>
    <row r="1133" spans="1:24" ht="14" x14ac:dyDescent="0.3">
      <c r="A1133" s="9">
        <v>1132</v>
      </c>
      <c r="B1133" s="14" t="s">
        <v>6562</v>
      </c>
      <c r="C1133" s="15">
        <v>45184</v>
      </c>
      <c r="D1133" s="15">
        <v>45189</v>
      </c>
      <c r="E1133" s="10" t="s">
        <v>44</v>
      </c>
      <c r="F1133" s="10" t="s">
        <v>2786</v>
      </c>
      <c r="G1133" s="10" t="s">
        <v>2787</v>
      </c>
      <c r="H1133" s="10" t="s">
        <v>22</v>
      </c>
      <c r="I1133" s="10" t="s">
        <v>23</v>
      </c>
      <c r="J1133" s="10" t="s">
        <v>237</v>
      </c>
      <c r="K1133" s="10" t="s">
        <v>238</v>
      </c>
      <c r="L1133" s="10">
        <v>10011</v>
      </c>
      <c r="M1133" s="10" t="s">
        <v>133</v>
      </c>
      <c r="N1133" s="10" t="str">
        <f>_xlfn.XLOOKUP($M:$M,People!$B:$B,People!A:A)</f>
        <v>Chuck Magee</v>
      </c>
      <c r="O1133" s="10" t="s">
        <v>3336</v>
      </c>
      <c r="P1133" s="10" t="str">
        <f>VLOOKUP(O1133,Products!$A:$E,3,FALSE)</f>
        <v>Canon</v>
      </c>
      <c r="Q1133" s="31">
        <f>INDEX(Products!$E:$E,MATCH(O1133,Products!$A:$A,0))</f>
        <v>0.36</v>
      </c>
      <c r="R1133" s="10" t="s">
        <v>28</v>
      </c>
      <c r="S1133" s="10" t="s">
        <v>58</v>
      </c>
      <c r="T1133" s="10" t="s">
        <v>3337</v>
      </c>
      <c r="U1133" s="12">
        <v>14.56</v>
      </c>
      <c r="V1133" s="12">
        <v>2</v>
      </c>
      <c r="W1133" s="12">
        <v>0</v>
      </c>
      <c r="X1133" s="12">
        <v>6.2608000000000015</v>
      </c>
    </row>
    <row r="1134" spans="1:24" ht="14" x14ac:dyDescent="0.3">
      <c r="A1134" s="9">
        <v>1133</v>
      </c>
      <c r="B1134" s="14" t="s">
        <v>6562</v>
      </c>
      <c r="C1134" s="15">
        <v>45184</v>
      </c>
      <c r="D1134" s="15">
        <v>45189</v>
      </c>
      <c r="E1134" s="10" t="s">
        <v>44</v>
      </c>
      <c r="F1134" s="10" t="s">
        <v>2786</v>
      </c>
      <c r="G1134" s="10" t="s">
        <v>2787</v>
      </c>
      <c r="H1134" s="10" t="s">
        <v>22</v>
      </c>
      <c r="I1134" s="10" t="s">
        <v>23</v>
      </c>
      <c r="J1134" s="10" t="s">
        <v>237</v>
      </c>
      <c r="K1134" s="10" t="s">
        <v>238</v>
      </c>
      <c r="L1134" s="10">
        <v>10011</v>
      </c>
      <c r="M1134" s="10" t="s">
        <v>133</v>
      </c>
      <c r="N1134" s="10" t="str">
        <f>_xlfn.XLOOKUP($M:$M,People!$B:$B,People!A:A)</f>
        <v>Chuck Magee</v>
      </c>
      <c r="O1134" s="10" t="s">
        <v>2668</v>
      </c>
      <c r="P1134" s="10" t="str">
        <f>VLOOKUP(O1134,Products!$A:$E,3,FALSE)</f>
        <v>Staples</v>
      </c>
      <c r="Q1134" s="31">
        <f>INDEX(Products!$E:$E,MATCH(O1134,Products!$A:$A,0))</f>
        <v>0.37</v>
      </c>
      <c r="R1134" s="10" t="s">
        <v>41</v>
      </c>
      <c r="S1134" s="10" t="s">
        <v>82</v>
      </c>
      <c r="T1134" s="10" t="s">
        <v>167</v>
      </c>
      <c r="U1134" s="12">
        <v>14.940000000000001</v>
      </c>
      <c r="V1134" s="12">
        <v>3</v>
      </c>
      <c r="W1134" s="12">
        <v>0</v>
      </c>
      <c r="X1134" s="12">
        <v>7.0218000000000007</v>
      </c>
    </row>
    <row r="1135" spans="1:24" ht="14" x14ac:dyDescent="0.3">
      <c r="A1135" s="9">
        <v>1134</v>
      </c>
      <c r="B1135" s="14" t="s">
        <v>6563</v>
      </c>
      <c r="C1135" s="15">
        <v>45185</v>
      </c>
      <c r="D1135" s="15">
        <v>45188</v>
      </c>
      <c r="E1135" s="10" t="s">
        <v>168</v>
      </c>
      <c r="F1135" s="10" t="s">
        <v>4013</v>
      </c>
      <c r="G1135" s="10" t="s">
        <v>4014</v>
      </c>
      <c r="H1135" s="10" t="s">
        <v>36</v>
      </c>
      <c r="I1135" s="10" t="s">
        <v>23</v>
      </c>
      <c r="J1135" s="10" t="s">
        <v>237</v>
      </c>
      <c r="K1135" s="10" t="s">
        <v>238</v>
      </c>
      <c r="L1135" s="10">
        <v>10024</v>
      </c>
      <c r="M1135" s="10" t="s">
        <v>133</v>
      </c>
      <c r="N1135" s="10" t="str">
        <f>_xlfn.XLOOKUP($M:$M,People!$B:$B,People!A:A)</f>
        <v>Chuck Magee</v>
      </c>
      <c r="O1135" s="10" t="s">
        <v>2425</v>
      </c>
      <c r="P1135" s="10" t="str">
        <f>VLOOKUP(O1135,Products!$A:$E,3,FALSE)</f>
        <v>Avery</v>
      </c>
      <c r="Q1135" s="31">
        <f>INDEX(Products!$E:$E,MATCH(O1135,Products!$A:$A,0))</f>
        <v>0.33</v>
      </c>
      <c r="R1135" s="10" t="s">
        <v>41</v>
      </c>
      <c r="S1135" s="10" t="s">
        <v>68</v>
      </c>
      <c r="T1135" s="10" t="s">
        <v>2426</v>
      </c>
      <c r="U1135" s="12">
        <v>33.552</v>
      </c>
      <c r="V1135" s="12">
        <v>1</v>
      </c>
      <c r="W1135" s="12">
        <v>0.2</v>
      </c>
      <c r="X1135" s="12">
        <v>12.581999999999999</v>
      </c>
    </row>
    <row r="1136" spans="1:24" ht="14" x14ac:dyDescent="0.3">
      <c r="A1136" s="9">
        <v>1135</v>
      </c>
      <c r="B1136" s="14" t="s">
        <v>6564</v>
      </c>
      <c r="C1136" s="15">
        <v>45186</v>
      </c>
      <c r="D1136" s="15">
        <v>45190</v>
      </c>
      <c r="E1136" s="10" t="s">
        <v>44</v>
      </c>
      <c r="F1136" s="10" t="s">
        <v>1519</v>
      </c>
      <c r="G1136" s="10" t="s">
        <v>1520</v>
      </c>
      <c r="H1136" s="10" t="s">
        <v>22</v>
      </c>
      <c r="I1136" s="10" t="s">
        <v>23</v>
      </c>
      <c r="J1136" s="10" t="s">
        <v>86</v>
      </c>
      <c r="K1136" s="10" t="s">
        <v>87</v>
      </c>
      <c r="L1136" s="10">
        <v>98103</v>
      </c>
      <c r="M1136" s="10" t="s">
        <v>39</v>
      </c>
      <c r="N1136" s="10" t="str">
        <f>_xlfn.XLOOKUP($M:$M,People!$B:$B,People!A:A)</f>
        <v>Sadie Pawthorne</v>
      </c>
      <c r="O1136" s="10" t="s">
        <v>4429</v>
      </c>
      <c r="P1136" s="10" t="str">
        <f>VLOOKUP(O1136,Products!$A:$E,3,FALSE)</f>
        <v>Canon</v>
      </c>
      <c r="Q1136" s="31">
        <f>INDEX(Products!$E:$E,MATCH(O1136,Products!$A:$A,0))</f>
        <v>0.3</v>
      </c>
      <c r="R1136" s="10" t="s">
        <v>28</v>
      </c>
      <c r="S1136" s="10" t="s">
        <v>58</v>
      </c>
      <c r="T1136" s="10" t="s">
        <v>4430</v>
      </c>
      <c r="U1136" s="12">
        <v>35.340000000000003</v>
      </c>
      <c r="V1136" s="12">
        <v>2</v>
      </c>
      <c r="W1136" s="12">
        <v>0</v>
      </c>
      <c r="X1136" s="12">
        <v>13.429200000000002</v>
      </c>
    </row>
    <row r="1137" spans="1:24" ht="14" x14ac:dyDescent="0.3">
      <c r="A1137" s="9">
        <v>1136</v>
      </c>
      <c r="B1137" s="14" t="s">
        <v>6565</v>
      </c>
      <c r="C1137" s="15">
        <v>45186</v>
      </c>
      <c r="D1137" s="15">
        <v>45191</v>
      </c>
      <c r="E1137" s="10" t="s">
        <v>44</v>
      </c>
      <c r="F1137" s="10" t="s">
        <v>2443</v>
      </c>
      <c r="G1137" s="10" t="s">
        <v>2444</v>
      </c>
      <c r="H1137" s="10" t="s">
        <v>22</v>
      </c>
      <c r="I1137" s="10" t="s">
        <v>23</v>
      </c>
      <c r="J1137" s="10" t="s">
        <v>284</v>
      </c>
      <c r="K1137" s="10" t="s">
        <v>371</v>
      </c>
      <c r="L1137" s="10">
        <v>97477</v>
      </c>
      <c r="M1137" s="10" t="s">
        <v>39</v>
      </c>
      <c r="N1137" s="10" t="str">
        <f>_xlfn.XLOOKUP($M:$M,People!$B:$B,People!A:A)</f>
        <v>Sadie Pawthorne</v>
      </c>
      <c r="O1137" s="10" t="s">
        <v>3075</v>
      </c>
      <c r="P1137" s="10" t="str">
        <f>VLOOKUP(O1137,Products!$A:$E,3,FALSE)</f>
        <v>Logitech</v>
      </c>
      <c r="Q1137" s="31">
        <f>INDEX(Products!$E:$E,MATCH(O1137,Products!$A:$A,0))</f>
        <v>0.31</v>
      </c>
      <c r="R1137" s="10" t="s">
        <v>41</v>
      </c>
      <c r="S1137" s="10" t="s">
        <v>61</v>
      </c>
      <c r="T1137" s="10" t="s">
        <v>3076</v>
      </c>
      <c r="U1137" s="12">
        <v>38.256</v>
      </c>
      <c r="V1137" s="12">
        <v>3</v>
      </c>
      <c r="W1137" s="12">
        <v>0.2</v>
      </c>
      <c r="X1137" s="12">
        <v>4.7819999999999947</v>
      </c>
    </row>
    <row r="1138" spans="1:24" ht="14" x14ac:dyDescent="0.3">
      <c r="A1138" s="9">
        <v>1137</v>
      </c>
      <c r="B1138" s="14" t="s">
        <v>6565</v>
      </c>
      <c r="C1138" s="15">
        <v>45186</v>
      </c>
      <c r="D1138" s="15">
        <v>45191</v>
      </c>
      <c r="E1138" s="10" t="s">
        <v>44</v>
      </c>
      <c r="F1138" s="10" t="s">
        <v>2443</v>
      </c>
      <c r="G1138" s="10" t="s">
        <v>2444</v>
      </c>
      <c r="H1138" s="10" t="s">
        <v>22</v>
      </c>
      <c r="I1138" s="10" t="s">
        <v>23</v>
      </c>
      <c r="J1138" s="10" t="s">
        <v>284</v>
      </c>
      <c r="K1138" s="10" t="s">
        <v>371</v>
      </c>
      <c r="L1138" s="10">
        <v>97477</v>
      </c>
      <c r="M1138" s="10" t="s">
        <v>39</v>
      </c>
      <c r="N1138" s="10" t="str">
        <f>_xlfn.XLOOKUP($M:$M,People!$B:$B,People!A:A)</f>
        <v>Sadie Pawthorne</v>
      </c>
      <c r="O1138" s="10" t="s">
        <v>4345</v>
      </c>
      <c r="P1138" s="10" t="str">
        <f>VLOOKUP(O1138,Products!$A:$E,3,FALSE)</f>
        <v>3M</v>
      </c>
      <c r="Q1138" s="31">
        <f>INDEX(Products!$E:$E,MATCH(O1138,Products!$A:$A,0))</f>
        <v>0.32</v>
      </c>
      <c r="R1138" s="10" t="s">
        <v>41</v>
      </c>
      <c r="S1138" s="10" t="s">
        <v>61</v>
      </c>
      <c r="T1138" s="10" t="s">
        <v>4346</v>
      </c>
      <c r="U1138" s="12">
        <v>5.2480000000000002</v>
      </c>
      <c r="V1138" s="12">
        <v>2</v>
      </c>
      <c r="W1138" s="12">
        <v>0.2</v>
      </c>
      <c r="X1138" s="12">
        <v>0.45920000000000027</v>
      </c>
    </row>
    <row r="1139" spans="1:24" ht="14" x14ac:dyDescent="0.3">
      <c r="A1139" s="9">
        <v>1138</v>
      </c>
      <c r="B1139" s="14" t="s">
        <v>6564</v>
      </c>
      <c r="C1139" s="15">
        <v>45186</v>
      </c>
      <c r="D1139" s="15">
        <v>45190</v>
      </c>
      <c r="E1139" s="10" t="s">
        <v>44</v>
      </c>
      <c r="F1139" s="10" t="s">
        <v>1519</v>
      </c>
      <c r="G1139" s="10" t="s">
        <v>1520</v>
      </c>
      <c r="H1139" s="10" t="s">
        <v>22</v>
      </c>
      <c r="I1139" s="10" t="s">
        <v>23</v>
      </c>
      <c r="J1139" s="10" t="s">
        <v>86</v>
      </c>
      <c r="K1139" s="10" t="s">
        <v>87</v>
      </c>
      <c r="L1139" s="10">
        <v>98103</v>
      </c>
      <c r="M1139" s="10" t="s">
        <v>39</v>
      </c>
      <c r="N1139" s="10" t="str">
        <f>_xlfn.XLOOKUP($M:$M,People!$B:$B,People!A:A)</f>
        <v>Sadie Pawthorne</v>
      </c>
      <c r="O1139" s="10" t="s">
        <v>543</v>
      </c>
      <c r="P1139" s="10" t="str">
        <f>VLOOKUP(O1139,Products!$A:$E,3,FALSE)</f>
        <v>Office Depot</v>
      </c>
      <c r="Q1139" s="31">
        <f>INDEX(Products!$E:$E,MATCH(O1139,Products!$A:$A,0))</f>
        <v>0.38</v>
      </c>
      <c r="R1139" s="10" t="s">
        <v>41</v>
      </c>
      <c r="S1139" s="10" t="s">
        <v>68</v>
      </c>
      <c r="T1139" s="10" t="s">
        <v>544</v>
      </c>
      <c r="U1139" s="12">
        <v>137.24</v>
      </c>
      <c r="V1139" s="12">
        <v>5</v>
      </c>
      <c r="W1139" s="12">
        <v>0.2</v>
      </c>
      <c r="X1139" s="12">
        <v>46.3185</v>
      </c>
    </row>
    <row r="1140" spans="1:24" ht="14" x14ac:dyDescent="0.3">
      <c r="A1140" s="9">
        <v>1139</v>
      </c>
      <c r="B1140" s="14" t="s">
        <v>6566</v>
      </c>
      <c r="C1140" s="15">
        <v>45186</v>
      </c>
      <c r="D1140" s="15">
        <v>45190</v>
      </c>
      <c r="E1140" s="10" t="s">
        <v>44</v>
      </c>
      <c r="F1140" s="10" t="s">
        <v>2298</v>
      </c>
      <c r="G1140" s="10" t="s">
        <v>2299</v>
      </c>
      <c r="H1140" s="10" t="s">
        <v>92</v>
      </c>
      <c r="I1140" s="10" t="s">
        <v>23</v>
      </c>
      <c r="J1140" s="10" t="s">
        <v>131</v>
      </c>
      <c r="K1140" s="10" t="s">
        <v>132</v>
      </c>
      <c r="L1140" s="10">
        <v>19120</v>
      </c>
      <c r="M1140" s="10" t="s">
        <v>133</v>
      </c>
      <c r="N1140" s="10" t="str">
        <f>_xlfn.XLOOKUP($M:$M,People!$B:$B,People!A:A)</f>
        <v>Chuck Magee</v>
      </c>
      <c r="O1140" s="10" t="s">
        <v>2300</v>
      </c>
      <c r="P1140" s="10" t="str">
        <f>VLOOKUP(O1140,Products!$A:$E,3,FALSE)</f>
        <v>Avery</v>
      </c>
      <c r="Q1140" s="31">
        <f>INDEX(Products!$E:$E,MATCH(O1140,Products!$A:$A,0))</f>
        <v>0.33</v>
      </c>
      <c r="R1140" s="10" t="s">
        <v>41</v>
      </c>
      <c r="S1140" s="10" t="s">
        <v>68</v>
      </c>
      <c r="T1140" s="10" t="s">
        <v>2301</v>
      </c>
      <c r="U1140" s="12">
        <v>5.8920000000000012</v>
      </c>
      <c r="V1140" s="12">
        <v>4</v>
      </c>
      <c r="W1140" s="12">
        <v>0.7</v>
      </c>
      <c r="X1140" s="12">
        <v>-4.1243999999999996</v>
      </c>
    </row>
    <row r="1141" spans="1:24" ht="14" x14ac:dyDescent="0.3">
      <c r="A1141" s="9">
        <v>1140</v>
      </c>
      <c r="B1141" s="14" t="s">
        <v>6567</v>
      </c>
      <c r="C1141" s="15">
        <v>45186</v>
      </c>
      <c r="D1141" s="15">
        <v>45190</v>
      </c>
      <c r="E1141" s="10" t="s">
        <v>44</v>
      </c>
      <c r="F1141" s="10" t="s">
        <v>5387</v>
      </c>
      <c r="G1141" s="10" t="s">
        <v>5388</v>
      </c>
      <c r="H1141" s="10" t="s">
        <v>22</v>
      </c>
      <c r="I1141" s="10" t="s">
        <v>23</v>
      </c>
      <c r="J1141" s="10" t="s">
        <v>5061</v>
      </c>
      <c r="K1141" s="10" t="s">
        <v>38</v>
      </c>
      <c r="L1141" s="10">
        <v>91911</v>
      </c>
      <c r="M1141" s="10" t="s">
        <v>39</v>
      </c>
      <c r="N1141" s="10" t="str">
        <f>_xlfn.XLOOKUP($M:$M,People!$B:$B,People!A:A)</f>
        <v>Sadie Pawthorne</v>
      </c>
      <c r="O1141" s="10" t="s">
        <v>5396</v>
      </c>
      <c r="P1141" s="10" t="str">
        <f>VLOOKUP(O1141,Products!$A:$E,3,FALSE)</f>
        <v>IKEA</v>
      </c>
      <c r="Q1141" s="31">
        <f>INDEX(Products!$E:$E,MATCH(O1141,Products!$A:$A,0))</f>
        <v>0.34</v>
      </c>
      <c r="R1141" s="10" t="s">
        <v>41</v>
      </c>
      <c r="S1141" s="10" t="s">
        <v>155</v>
      </c>
      <c r="T1141" s="10" t="s">
        <v>5397</v>
      </c>
      <c r="U1141" s="12">
        <v>182.94</v>
      </c>
      <c r="V1141" s="12">
        <v>3</v>
      </c>
      <c r="W1141" s="12">
        <v>0</v>
      </c>
      <c r="X1141" s="12">
        <v>85.981799999999993</v>
      </c>
    </row>
    <row r="1142" spans="1:24" ht="14" x14ac:dyDescent="0.3">
      <c r="A1142" s="9">
        <v>1141</v>
      </c>
      <c r="B1142" s="14" t="s">
        <v>6565</v>
      </c>
      <c r="C1142" s="15">
        <v>45186</v>
      </c>
      <c r="D1142" s="15">
        <v>45191</v>
      </c>
      <c r="E1142" s="10" t="s">
        <v>44</v>
      </c>
      <c r="F1142" s="10" t="s">
        <v>2443</v>
      </c>
      <c r="G1142" s="10" t="s">
        <v>2444</v>
      </c>
      <c r="H1142" s="10" t="s">
        <v>22</v>
      </c>
      <c r="I1142" s="10" t="s">
        <v>23</v>
      </c>
      <c r="J1142" s="10" t="s">
        <v>284</v>
      </c>
      <c r="K1142" s="10" t="s">
        <v>371</v>
      </c>
      <c r="L1142" s="10">
        <v>97477</v>
      </c>
      <c r="M1142" s="10" t="s">
        <v>39</v>
      </c>
      <c r="N1142" s="10" t="str">
        <f>_xlfn.XLOOKUP($M:$M,People!$B:$B,People!A:A)</f>
        <v>Sadie Pawthorne</v>
      </c>
      <c r="O1142" s="10" t="s">
        <v>5128</v>
      </c>
      <c r="P1142" s="10" t="str">
        <f>VLOOKUP(O1142,Products!$A:$E,3,FALSE)</f>
        <v>Avery</v>
      </c>
      <c r="Q1142" s="31">
        <f>INDEX(Products!$E:$E,MATCH(O1142,Products!$A:$A,0))</f>
        <v>0.25</v>
      </c>
      <c r="R1142" s="10" t="s">
        <v>41</v>
      </c>
      <c r="S1142" s="10" t="s">
        <v>82</v>
      </c>
      <c r="T1142" s="10" t="s">
        <v>5129</v>
      </c>
      <c r="U1142" s="12">
        <v>40.24</v>
      </c>
      <c r="V1142" s="12">
        <v>5</v>
      </c>
      <c r="W1142" s="12">
        <v>0.2</v>
      </c>
      <c r="X1142" s="12">
        <v>13.078000000000001</v>
      </c>
    </row>
    <row r="1143" spans="1:24" ht="14" x14ac:dyDescent="0.3">
      <c r="A1143" s="9">
        <v>1142</v>
      </c>
      <c r="B1143" s="14" t="s">
        <v>6568</v>
      </c>
      <c r="C1143" s="15">
        <v>45186</v>
      </c>
      <c r="D1143" s="15">
        <v>45193</v>
      </c>
      <c r="E1143" s="10" t="s">
        <v>44</v>
      </c>
      <c r="F1143" s="10" t="s">
        <v>3097</v>
      </c>
      <c r="G1143" s="10" t="s">
        <v>3098</v>
      </c>
      <c r="H1143" s="10" t="s">
        <v>22</v>
      </c>
      <c r="I1143" s="10" t="s">
        <v>23</v>
      </c>
      <c r="J1143" s="10" t="s">
        <v>3707</v>
      </c>
      <c r="K1143" s="10" t="s">
        <v>80</v>
      </c>
      <c r="L1143" s="10">
        <v>27604</v>
      </c>
      <c r="M1143" s="10" t="s">
        <v>26</v>
      </c>
      <c r="N1143" s="10" t="str">
        <f>_xlfn.XLOOKUP($M:$M,People!$B:$B,People!A:A)</f>
        <v>Fred Suzuki</v>
      </c>
      <c r="O1143" s="10" t="s">
        <v>2840</v>
      </c>
      <c r="P1143" s="10" t="str">
        <f>VLOOKUP(O1143,Products!$A:$E,3,FALSE)</f>
        <v>Samsung</v>
      </c>
      <c r="Q1143" s="31">
        <f>INDEX(Products!$E:$E,MATCH(O1143,Products!$A:$A,0))</f>
        <v>0.35</v>
      </c>
      <c r="R1143" s="10" t="s">
        <v>41</v>
      </c>
      <c r="S1143" s="10" t="s">
        <v>82</v>
      </c>
      <c r="T1143" s="10" t="s">
        <v>2841</v>
      </c>
      <c r="U1143" s="12">
        <v>4.6240000000000006</v>
      </c>
      <c r="V1143" s="12">
        <v>1</v>
      </c>
      <c r="W1143" s="12">
        <v>0.2</v>
      </c>
      <c r="X1143" s="12">
        <v>1.6762000000000001</v>
      </c>
    </row>
    <row r="1144" spans="1:24" ht="14" x14ac:dyDescent="0.3">
      <c r="A1144" s="9">
        <v>1143</v>
      </c>
      <c r="B1144" s="14" t="s">
        <v>6565</v>
      </c>
      <c r="C1144" s="15">
        <v>45186</v>
      </c>
      <c r="D1144" s="15">
        <v>45191</v>
      </c>
      <c r="E1144" s="10" t="s">
        <v>44</v>
      </c>
      <c r="F1144" s="10" t="s">
        <v>2443</v>
      </c>
      <c r="G1144" s="10" t="s">
        <v>2444</v>
      </c>
      <c r="H1144" s="10" t="s">
        <v>22</v>
      </c>
      <c r="I1144" s="10" t="s">
        <v>23</v>
      </c>
      <c r="J1144" s="10" t="s">
        <v>284</v>
      </c>
      <c r="K1144" s="10" t="s">
        <v>371</v>
      </c>
      <c r="L1144" s="10">
        <v>97477</v>
      </c>
      <c r="M1144" s="10" t="s">
        <v>39</v>
      </c>
      <c r="N1144" s="10" t="str">
        <f>_xlfn.XLOOKUP($M:$M,People!$B:$B,People!A:A)</f>
        <v>Sadie Pawthorne</v>
      </c>
      <c r="O1144" s="10" t="s">
        <v>1153</v>
      </c>
      <c r="P1144" s="10" t="str">
        <f>VLOOKUP(O1144,Products!$A:$E,3,FALSE)</f>
        <v>Dell</v>
      </c>
      <c r="Q1144" s="31">
        <f>INDEX(Products!$E:$E,MATCH(O1144,Products!$A:$A,0))</f>
        <v>0.36</v>
      </c>
      <c r="R1144" s="10" t="s">
        <v>41</v>
      </c>
      <c r="S1144" s="10" t="s">
        <v>82</v>
      </c>
      <c r="T1144" s="10" t="s">
        <v>1154</v>
      </c>
      <c r="U1144" s="12">
        <v>148.70400000000001</v>
      </c>
      <c r="V1144" s="12">
        <v>6</v>
      </c>
      <c r="W1144" s="12">
        <v>0.2</v>
      </c>
      <c r="X1144" s="12">
        <v>46.469999999999985</v>
      </c>
    </row>
    <row r="1145" spans="1:24" ht="14" x14ac:dyDescent="0.3">
      <c r="A1145" s="9">
        <v>1144</v>
      </c>
      <c r="B1145" s="14" t="s">
        <v>6564</v>
      </c>
      <c r="C1145" s="15">
        <v>45186</v>
      </c>
      <c r="D1145" s="15">
        <v>45190</v>
      </c>
      <c r="E1145" s="10" t="s">
        <v>44</v>
      </c>
      <c r="F1145" s="10" t="s">
        <v>1519</v>
      </c>
      <c r="G1145" s="10" t="s">
        <v>1520</v>
      </c>
      <c r="H1145" s="10" t="s">
        <v>22</v>
      </c>
      <c r="I1145" s="10" t="s">
        <v>23</v>
      </c>
      <c r="J1145" s="10" t="s">
        <v>86</v>
      </c>
      <c r="K1145" s="10" t="s">
        <v>87</v>
      </c>
      <c r="L1145" s="10">
        <v>98103</v>
      </c>
      <c r="M1145" s="10" t="s">
        <v>39</v>
      </c>
      <c r="N1145" s="10" t="str">
        <f>_xlfn.XLOOKUP($M:$M,People!$B:$B,People!A:A)</f>
        <v>Sadie Pawthorne</v>
      </c>
      <c r="O1145" s="10" t="s">
        <v>3912</v>
      </c>
      <c r="P1145" s="10" t="str">
        <f>VLOOKUP(O1145,Products!$A:$E,3,FALSE)</f>
        <v>Staples</v>
      </c>
      <c r="Q1145" s="31">
        <f>INDEX(Products!$E:$E,MATCH(O1145,Products!$A:$A,0))</f>
        <v>0.37</v>
      </c>
      <c r="R1145" s="10" t="s">
        <v>41</v>
      </c>
      <c r="S1145" s="10" t="s">
        <v>53</v>
      </c>
      <c r="T1145" s="10" t="s">
        <v>3913</v>
      </c>
      <c r="U1145" s="12">
        <v>57.929999999999993</v>
      </c>
      <c r="V1145" s="12">
        <v>3</v>
      </c>
      <c r="W1145" s="12">
        <v>0</v>
      </c>
      <c r="X1145" s="12">
        <v>16.220400000000001</v>
      </c>
    </row>
    <row r="1146" spans="1:24" ht="14" x14ac:dyDescent="0.3">
      <c r="A1146" s="9">
        <v>1145</v>
      </c>
      <c r="B1146" s="14" t="s">
        <v>6564</v>
      </c>
      <c r="C1146" s="15">
        <v>45186</v>
      </c>
      <c r="D1146" s="15">
        <v>45190</v>
      </c>
      <c r="E1146" s="10" t="s">
        <v>44</v>
      </c>
      <c r="F1146" s="10" t="s">
        <v>1519</v>
      </c>
      <c r="G1146" s="10" t="s">
        <v>1520</v>
      </c>
      <c r="H1146" s="10" t="s">
        <v>22</v>
      </c>
      <c r="I1146" s="10" t="s">
        <v>23</v>
      </c>
      <c r="J1146" s="10" t="s">
        <v>86</v>
      </c>
      <c r="K1146" s="10" t="s">
        <v>87</v>
      </c>
      <c r="L1146" s="10">
        <v>98103</v>
      </c>
      <c r="M1146" s="10" t="s">
        <v>39</v>
      </c>
      <c r="N1146" s="10" t="str">
        <f>_xlfn.XLOOKUP($M:$M,People!$B:$B,People!A:A)</f>
        <v>Sadie Pawthorne</v>
      </c>
      <c r="O1146" s="10" t="s">
        <v>1556</v>
      </c>
      <c r="P1146" s="10" t="str">
        <f>VLOOKUP(O1146,Products!$A:$E,3,FALSE)</f>
        <v>Office Depot</v>
      </c>
      <c r="Q1146" s="31">
        <f>INDEX(Products!$E:$E,MATCH(O1146,Products!$A:$A,0))</f>
        <v>0.38</v>
      </c>
      <c r="R1146" s="10" t="s">
        <v>41</v>
      </c>
      <c r="S1146" s="10" t="s">
        <v>53</v>
      </c>
      <c r="T1146" s="10" t="s">
        <v>1557</v>
      </c>
      <c r="U1146" s="12">
        <v>30.28</v>
      </c>
      <c r="V1146" s="12">
        <v>2</v>
      </c>
      <c r="W1146" s="12">
        <v>0</v>
      </c>
      <c r="X1146" s="12">
        <v>1.2111999999999981</v>
      </c>
    </row>
    <row r="1147" spans="1:24" ht="14" x14ac:dyDescent="0.3">
      <c r="A1147" s="9">
        <v>1146</v>
      </c>
      <c r="B1147" s="14" t="s">
        <v>6568</v>
      </c>
      <c r="C1147" s="15">
        <v>45186</v>
      </c>
      <c r="D1147" s="15">
        <v>45193</v>
      </c>
      <c r="E1147" s="10" t="s">
        <v>44</v>
      </c>
      <c r="F1147" s="10" t="s">
        <v>3097</v>
      </c>
      <c r="G1147" s="10" t="s">
        <v>3098</v>
      </c>
      <c r="H1147" s="10" t="s">
        <v>22</v>
      </c>
      <c r="I1147" s="10" t="s">
        <v>23</v>
      </c>
      <c r="J1147" s="10" t="s">
        <v>3707</v>
      </c>
      <c r="K1147" s="10" t="s">
        <v>80</v>
      </c>
      <c r="L1147" s="10">
        <v>27604</v>
      </c>
      <c r="M1147" s="10" t="s">
        <v>26</v>
      </c>
      <c r="N1147" s="10" t="str">
        <f>_xlfn.XLOOKUP($M:$M,People!$B:$B,People!A:A)</f>
        <v>Fred Suzuki</v>
      </c>
      <c r="O1147" s="10" t="s">
        <v>3290</v>
      </c>
      <c r="P1147" s="10" t="str">
        <f>VLOOKUP(O1147,Products!$A:$E,3,FALSE)</f>
        <v>HP</v>
      </c>
      <c r="Q1147" s="31">
        <f>INDEX(Products!$E:$E,MATCH(O1147,Products!$A:$A,0))</f>
        <v>0.39</v>
      </c>
      <c r="R1147" s="10" t="s">
        <v>64</v>
      </c>
      <c r="S1147" s="10" t="s">
        <v>144</v>
      </c>
      <c r="T1147" s="10" t="s">
        <v>3291</v>
      </c>
      <c r="U1147" s="12">
        <v>47.984000000000002</v>
      </c>
      <c r="V1147" s="12">
        <v>2</v>
      </c>
      <c r="W1147" s="12">
        <v>0.2</v>
      </c>
      <c r="X1147" s="12">
        <v>13.195600000000001</v>
      </c>
    </row>
    <row r="1148" spans="1:24" ht="14" x14ac:dyDescent="0.3">
      <c r="A1148" s="9">
        <v>1147</v>
      </c>
      <c r="B1148" s="14" t="s">
        <v>6565</v>
      </c>
      <c r="C1148" s="15">
        <v>45186</v>
      </c>
      <c r="D1148" s="15">
        <v>45191</v>
      </c>
      <c r="E1148" s="10" t="s">
        <v>44</v>
      </c>
      <c r="F1148" s="10" t="s">
        <v>2443</v>
      </c>
      <c r="G1148" s="10" t="s">
        <v>2444</v>
      </c>
      <c r="H1148" s="10" t="s">
        <v>22</v>
      </c>
      <c r="I1148" s="10" t="s">
        <v>23</v>
      </c>
      <c r="J1148" s="10" t="s">
        <v>284</v>
      </c>
      <c r="K1148" s="10" t="s">
        <v>371</v>
      </c>
      <c r="L1148" s="10">
        <v>97477</v>
      </c>
      <c r="M1148" s="10" t="s">
        <v>39</v>
      </c>
      <c r="N1148" s="10" t="str">
        <f>_xlfn.XLOOKUP($M:$M,People!$B:$B,People!A:A)</f>
        <v>Sadie Pawthorne</v>
      </c>
      <c r="O1148" s="10" t="s">
        <v>261</v>
      </c>
      <c r="P1148" s="10" t="str">
        <f>VLOOKUP(O1148,Products!$A:$E,3,FALSE)</f>
        <v>Canon</v>
      </c>
      <c r="Q1148" s="31">
        <f>INDEX(Products!$E:$E,MATCH(O1148,Products!$A:$A,0))</f>
        <v>0.4</v>
      </c>
      <c r="R1148" s="10" t="s">
        <v>64</v>
      </c>
      <c r="S1148" s="10" t="s">
        <v>144</v>
      </c>
      <c r="T1148" s="10" t="s">
        <v>262</v>
      </c>
      <c r="U1148" s="12">
        <v>55.92</v>
      </c>
      <c r="V1148" s="12">
        <v>10</v>
      </c>
      <c r="W1148" s="12">
        <v>0.2</v>
      </c>
      <c r="X1148" s="12">
        <v>16.776000000000007</v>
      </c>
    </row>
    <row r="1149" spans="1:24" ht="14" x14ac:dyDescent="0.3">
      <c r="A1149" s="9">
        <v>1148</v>
      </c>
      <c r="B1149" s="14" t="s">
        <v>6565</v>
      </c>
      <c r="C1149" s="15">
        <v>45186</v>
      </c>
      <c r="D1149" s="15">
        <v>45191</v>
      </c>
      <c r="E1149" s="10" t="s">
        <v>44</v>
      </c>
      <c r="F1149" s="10" t="s">
        <v>2443</v>
      </c>
      <c r="G1149" s="10" t="s">
        <v>2444</v>
      </c>
      <c r="H1149" s="10" t="s">
        <v>22</v>
      </c>
      <c r="I1149" s="10" t="s">
        <v>23</v>
      </c>
      <c r="J1149" s="10" t="s">
        <v>284</v>
      </c>
      <c r="K1149" s="10" t="s">
        <v>371</v>
      </c>
      <c r="L1149" s="10">
        <v>97477</v>
      </c>
      <c r="M1149" s="10" t="s">
        <v>39</v>
      </c>
      <c r="N1149" s="10" t="str">
        <f>_xlfn.XLOOKUP($M:$M,People!$B:$B,People!A:A)</f>
        <v>Sadie Pawthorne</v>
      </c>
      <c r="O1149" s="10" t="s">
        <v>5791</v>
      </c>
      <c r="P1149" s="10" t="str">
        <f>VLOOKUP(O1149,Products!$A:$E,3,FALSE)</f>
        <v>Logitech</v>
      </c>
      <c r="Q1149" s="31">
        <f>INDEX(Products!$E:$E,MATCH(O1149,Products!$A:$A,0))</f>
        <v>0.25</v>
      </c>
      <c r="R1149" s="10" t="s">
        <v>64</v>
      </c>
      <c r="S1149" s="10" t="s">
        <v>599</v>
      </c>
      <c r="T1149" s="10" t="s">
        <v>5792</v>
      </c>
      <c r="U1149" s="12">
        <v>29.925000000000001</v>
      </c>
      <c r="V1149" s="12">
        <v>5</v>
      </c>
      <c r="W1149" s="12">
        <v>0.7</v>
      </c>
      <c r="X1149" s="12">
        <v>-21.944999999999993</v>
      </c>
    </row>
    <row r="1150" spans="1:24" ht="14" x14ac:dyDescent="0.3">
      <c r="A1150" s="9">
        <v>1149</v>
      </c>
      <c r="B1150" s="14" t="s">
        <v>6569</v>
      </c>
      <c r="C1150" s="15">
        <v>45188</v>
      </c>
      <c r="D1150" s="15">
        <v>45188</v>
      </c>
      <c r="E1150" s="10" t="s">
        <v>1124</v>
      </c>
      <c r="F1150" s="10" t="s">
        <v>5251</v>
      </c>
      <c r="G1150" s="10" t="s">
        <v>5252</v>
      </c>
      <c r="H1150" s="10" t="s">
        <v>36</v>
      </c>
      <c r="I1150" s="10" t="s">
        <v>23</v>
      </c>
      <c r="J1150" s="10" t="s">
        <v>237</v>
      </c>
      <c r="K1150" s="10" t="s">
        <v>238</v>
      </c>
      <c r="L1150" s="10">
        <v>10011</v>
      </c>
      <c r="M1150" s="10" t="s">
        <v>133</v>
      </c>
      <c r="N1150" s="10" t="str">
        <f>_xlfn.XLOOKUP($M:$M,People!$B:$B,People!A:A)</f>
        <v>Chuck Magee</v>
      </c>
      <c r="O1150" s="10" t="s">
        <v>3729</v>
      </c>
      <c r="P1150" s="10" t="str">
        <f>VLOOKUP(O1150,Products!$A:$E,3,FALSE)</f>
        <v>3M</v>
      </c>
      <c r="Q1150" s="31">
        <f>INDEX(Products!$E:$E,MATCH(O1150,Products!$A:$A,0))</f>
        <v>0.38</v>
      </c>
      <c r="R1150" s="10" t="s">
        <v>28</v>
      </c>
      <c r="S1150" s="10" t="s">
        <v>32</v>
      </c>
      <c r="T1150" s="10" t="s">
        <v>3730</v>
      </c>
      <c r="U1150" s="12">
        <v>887.10299999999995</v>
      </c>
      <c r="V1150" s="12">
        <v>7</v>
      </c>
      <c r="W1150" s="12">
        <v>0.1</v>
      </c>
      <c r="X1150" s="12">
        <v>177.42059999999998</v>
      </c>
    </row>
    <row r="1151" spans="1:24" ht="14" x14ac:dyDescent="0.3">
      <c r="A1151" s="9">
        <v>1150</v>
      </c>
      <c r="B1151" s="14" t="s">
        <v>6570</v>
      </c>
      <c r="C1151" s="15">
        <v>45188</v>
      </c>
      <c r="D1151" s="15">
        <v>45193</v>
      </c>
      <c r="E1151" s="10" t="s">
        <v>44</v>
      </c>
      <c r="F1151" s="10" t="s">
        <v>3710</v>
      </c>
      <c r="G1151" s="10" t="s">
        <v>3711</v>
      </c>
      <c r="H1151" s="10" t="s">
        <v>36</v>
      </c>
      <c r="I1151" s="10" t="s">
        <v>23</v>
      </c>
      <c r="J1151" s="10" t="s">
        <v>5481</v>
      </c>
      <c r="K1151" s="10" t="s">
        <v>277</v>
      </c>
      <c r="L1151" s="10">
        <v>85224</v>
      </c>
      <c r="M1151" s="10" t="s">
        <v>39</v>
      </c>
      <c r="N1151" s="10" t="str">
        <f>_xlfn.XLOOKUP($M:$M,People!$B:$B,People!A:A)</f>
        <v>Sadie Pawthorne</v>
      </c>
      <c r="O1151" s="10" t="s">
        <v>3612</v>
      </c>
      <c r="P1151" s="10" t="str">
        <f>VLOOKUP(O1151,Products!$A:$E,3,FALSE)</f>
        <v>3M</v>
      </c>
      <c r="Q1151" s="31">
        <f>INDEX(Products!$E:$E,MATCH(O1151,Products!$A:$A,0))</f>
        <v>0.26</v>
      </c>
      <c r="R1151" s="10" t="s">
        <v>28</v>
      </c>
      <c r="S1151" s="10" t="s">
        <v>50</v>
      </c>
      <c r="T1151" s="10" t="s">
        <v>3613</v>
      </c>
      <c r="U1151" s="12">
        <v>73.915000000000006</v>
      </c>
      <c r="V1151" s="12">
        <v>1</v>
      </c>
      <c r="W1151" s="12">
        <v>0.5</v>
      </c>
      <c r="X1151" s="12">
        <v>-45.827300000000008</v>
      </c>
    </row>
    <row r="1152" spans="1:24" ht="14" x14ac:dyDescent="0.3">
      <c r="A1152" s="9">
        <v>1151</v>
      </c>
      <c r="B1152" s="14" t="s">
        <v>6571</v>
      </c>
      <c r="C1152" s="15">
        <v>45188</v>
      </c>
      <c r="D1152" s="15">
        <v>45188</v>
      </c>
      <c r="E1152" s="10" t="s">
        <v>1124</v>
      </c>
      <c r="F1152" s="10" t="s">
        <v>633</v>
      </c>
      <c r="G1152" s="10" t="s">
        <v>634</v>
      </c>
      <c r="H1152" s="10" t="s">
        <v>92</v>
      </c>
      <c r="I1152" s="10" t="s">
        <v>23</v>
      </c>
      <c r="J1152" s="10" t="s">
        <v>114</v>
      </c>
      <c r="K1152" s="10" t="s">
        <v>38</v>
      </c>
      <c r="L1152" s="10">
        <v>94110</v>
      </c>
      <c r="M1152" s="10" t="s">
        <v>39</v>
      </c>
      <c r="N1152" s="10" t="str">
        <f>_xlfn.XLOOKUP($M:$M,People!$B:$B,People!A:A)</f>
        <v>Sadie Pawthorne</v>
      </c>
      <c r="O1152" s="10" t="s">
        <v>3143</v>
      </c>
      <c r="P1152" s="10" t="str">
        <f>VLOOKUP(O1152,Products!$A:$E,3,FALSE)</f>
        <v>Avery</v>
      </c>
      <c r="Q1152" s="31">
        <f>INDEX(Products!$E:$E,MATCH(O1152,Products!$A:$A,0))</f>
        <v>0.39</v>
      </c>
      <c r="R1152" s="10" t="s">
        <v>41</v>
      </c>
      <c r="S1152" s="10" t="s">
        <v>240</v>
      </c>
      <c r="T1152" s="10" t="s">
        <v>3144</v>
      </c>
      <c r="U1152" s="12">
        <v>5.67</v>
      </c>
      <c r="V1152" s="12">
        <v>3</v>
      </c>
      <c r="W1152" s="12">
        <v>0</v>
      </c>
      <c r="X1152" s="12">
        <v>0.11340000000000017</v>
      </c>
    </row>
    <row r="1153" spans="1:24" ht="14" x14ac:dyDescent="0.3">
      <c r="A1153" s="9">
        <v>1152</v>
      </c>
      <c r="B1153" s="14" t="s">
        <v>6572</v>
      </c>
      <c r="C1153" s="15">
        <v>45188</v>
      </c>
      <c r="D1153" s="15">
        <v>45193</v>
      </c>
      <c r="E1153" s="10" t="s">
        <v>44</v>
      </c>
      <c r="F1153" s="10" t="s">
        <v>1023</v>
      </c>
      <c r="G1153" s="10" t="s">
        <v>1024</v>
      </c>
      <c r="H1153" s="10" t="s">
        <v>36</v>
      </c>
      <c r="I1153" s="10" t="s">
        <v>23</v>
      </c>
      <c r="J1153" s="10" t="s">
        <v>1025</v>
      </c>
      <c r="K1153" s="10" t="s">
        <v>38</v>
      </c>
      <c r="L1153" s="10">
        <v>90805</v>
      </c>
      <c r="M1153" s="10" t="s">
        <v>39</v>
      </c>
      <c r="N1153" s="10" t="str">
        <f>_xlfn.XLOOKUP($M:$M,People!$B:$B,People!A:A)</f>
        <v>Sadie Pawthorne</v>
      </c>
      <c r="O1153" s="10" t="s">
        <v>1026</v>
      </c>
      <c r="P1153" s="10" t="str">
        <f>VLOOKUP(O1153,Products!$A:$E,3,FALSE)</f>
        <v>IKEA</v>
      </c>
      <c r="Q1153" s="31">
        <f>INDEX(Products!$E:$E,MATCH(O1153,Products!$A:$A,0))</f>
        <v>0.3</v>
      </c>
      <c r="R1153" s="10" t="s">
        <v>41</v>
      </c>
      <c r="S1153" s="10" t="s">
        <v>240</v>
      </c>
      <c r="T1153" s="10" t="s">
        <v>1027</v>
      </c>
      <c r="U1153" s="12">
        <v>7.16</v>
      </c>
      <c r="V1153" s="12">
        <v>2</v>
      </c>
      <c r="W1153" s="12">
        <v>0</v>
      </c>
      <c r="X1153" s="12">
        <v>3.58</v>
      </c>
    </row>
    <row r="1154" spans="1:24" ht="14" x14ac:dyDescent="0.3">
      <c r="A1154" s="9">
        <v>1153</v>
      </c>
      <c r="B1154" s="14" t="s">
        <v>6573</v>
      </c>
      <c r="C1154" s="15">
        <v>45188</v>
      </c>
      <c r="D1154" s="15">
        <v>45192</v>
      </c>
      <c r="E1154" s="10" t="s">
        <v>44</v>
      </c>
      <c r="F1154" s="10" t="s">
        <v>2142</v>
      </c>
      <c r="G1154" s="10" t="s">
        <v>2143</v>
      </c>
      <c r="H1154" s="10" t="s">
        <v>36</v>
      </c>
      <c r="I1154" s="10" t="s">
        <v>23</v>
      </c>
      <c r="J1154" s="10" t="s">
        <v>86</v>
      </c>
      <c r="K1154" s="10" t="s">
        <v>87</v>
      </c>
      <c r="L1154" s="10">
        <v>98115</v>
      </c>
      <c r="M1154" s="10" t="s">
        <v>39</v>
      </c>
      <c r="N1154" s="10" t="str">
        <f>_xlfn.XLOOKUP($M:$M,People!$B:$B,People!A:A)</f>
        <v>Sadie Pawthorne</v>
      </c>
      <c r="O1154" s="10" t="s">
        <v>1419</v>
      </c>
      <c r="P1154" s="10" t="str">
        <f>VLOOKUP(O1154,Products!$A:$E,3,FALSE)</f>
        <v>Avery</v>
      </c>
      <c r="Q1154" s="31">
        <f>INDEX(Products!$E:$E,MATCH(O1154,Products!$A:$A,0))</f>
        <v>0.27</v>
      </c>
      <c r="R1154" s="10" t="s">
        <v>41</v>
      </c>
      <c r="S1154" s="10" t="s">
        <v>53</v>
      </c>
      <c r="T1154" s="10" t="s">
        <v>1420</v>
      </c>
      <c r="U1154" s="12">
        <v>92.52</v>
      </c>
      <c r="V1154" s="12">
        <v>6</v>
      </c>
      <c r="W1154" s="12">
        <v>0</v>
      </c>
      <c r="X1154" s="12">
        <v>24.980400000000007</v>
      </c>
    </row>
    <row r="1155" spans="1:24" ht="14" x14ac:dyDescent="0.3">
      <c r="A1155" s="9">
        <v>1154</v>
      </c>
      <c r="B1155" s="14" t="s">
        <v>6574</v>
      </c>
      <c r="C1155" s="15">
        <v>45188</v>
      </c>
      <c r="D1155" s="15">
        <v>45193</v>
      </c>
      <c r="E1155" s="10" t="s">
        <v>44</v>
      </c>
      <c r="F1155" s="10" t="s">
        <v>1818</v>
      </c>
      <c r="G1155" s="10" t="s">
        <v>1819</v>
      </c>
      <c r="H1155" s="10" t="s">
        <v>22</v>
      </c>
      <c r="I1155" s="10" t="s">
        <v>23</v>
      </c>
      <c r="J1155" s="10" t="s">
        <v>411</v>
      </c>
      <c r="K1155" s="10" t="s">
        <v>80</v>
      </c>
      <c r="L1155" s="10">
        <v>28205</v>
      </c>
      <c r="M1155" s="10" t="s">
        <v>26</v>
      </c>
      <c r="N1155" s="10" t="str">
        <f>_xlfn.XLOOKUP($M:$M,People!$B:$B,People!A:A)</f>
        <v>Fred Suzuki</v>
      </c>
      <c r="O1155" s="10" t="s">
        <v>2532</v>
      </c>
      <c r="P1155" s="10" t="str">
        <f>VLOOKUP(O1155,Products!$A:$E,3,FALSE)</f>
        <v>IKEA</v>
      </c>
      <c r="Q1155" s="31">
        <f>INDEX(Products!$E:$E,MATCH(O1155,Products!$A:$A,0))</f>
        <v>0.28000000000000003</v>
      </c>
      <c r="R1155" s="10" t="s">
        <v>41</v>
      </c>
      <c r="S1155" s="10" t="s">
        <v>53</v>
      </c>
      <c r="T1155" s="10" t="s">
        <v>2533</v>
      </c>
      <c r="U1155" s="12">
        <v>67.343999999999994</v>
      </c>
      <c r="V1155" s="12">
        <v>6</v>
      </c>
      <c r="W1155" s="12">
        <v>0.2</v>
      </c>
      <c r="X1155" s="12">
        <v>7.5761999999999894</v>
      </c>
    </row>
    <row r="1156" spans="1:24" ht="14" x14ac:dyDescent="0.3">
      <c r="A1156" s="9">
        <v>1155</v>
      </c>
      <c r="B1156" s="14" t="s">
        <v>6575</v>
      </c>
      <c r="C1156" s="15">
        <v>45188</v>
      </c>
      <c r="D1156" s="15">
        <v>45190</v>
      </c>
      <c r="E1156" s="10" t="s">
        <v>19</v>
      </c>
      <c r="F1156" s="10" t="s">
        <v>858</v>
      </c>
      <c r="G1156" s="10" t="s">
        <v>859</v>
      </c>
      <c r="H1156" s="10" t="s">
        <v>36</v>
      </c>
      <c r="I1156" s="10" t="s">
        <v>23</v>
      </c>
      <c r="J1156" s="10" t="s">
        <v>165</v>
      </c>
      <c r="K1156" s="10" t="s">
        <v>94</v>
      </c>
      <c r="L1156" s="10">
        <v>77036</v>
      </c>
      <c r="M1156" s="10" t="s">
        <v>95</v>
      </c>
      <c r="N1156" s="10" t="str">
        <f>_xlfn.XLOOKUP($M:$M,People!$B:$B,People!A:A)</f>
        <v>Roxanne Rodriguez</v>
      </c>
      <c r="O1156" s="10" t="s">
        <v>598</v>
      </c>
      <c r="P1156" s="10" t="str">
        <f>VLOOKUP(O1156,Products!$A:$E,3,FALSE)</f>
        <v>Avery</v>
      </c>
      <c r="Q1156" s="31">
        <f>INDEX(Products!$E:$E,MATCH(O1156,Products!$A:$A,0))</f>
        <v>0.25</v>
      </c>
      <c r="R1156" s="10" t="s">
        <v>64</v>
      </c>
      <c r="S1156" s="10" t="s">
        <v>599</v>
      </c>
      <c r="T1156" s="10" t="s">
        <v>600</v>
      </c>
      <c r="U1156" s="12">
        <v>3059.982</v>
      </c>
      <c r="V1156" s="12">
        <v>3</v>
      </c>
      <c r="W1156" s="12">
        <v>0.4</v>
      </c>
      <c r="X1156" s="12">
        <v>-509.99700000000075</v>
      </c>
    </row>
    <row r="1157" spans="1:24" ht="14" x14ac:dyDescent="0.3">
      <c r="A1157" s="9">
        <v>1156</v>
      </c>
      <c r="B1157" s="14" t="s">
        <v>6574</v>
      </c>
      <c r="C1157" s="15">
        <v>45188</v>
      </c>
      <c r="D1157" s="15">
        <v>45193</v>
      </c>
      <c r="E1157" s="10" t="s">
        <v>44</v>
      </c>
      <c r="F1157" s="10" t="s">
        <v>1818</v>
      </c>
      <c r="G1157" s="10" t="s">
        <v>1819</v>
      </c>
      <c r="H1157" s="10" t="s">
        <v>22</v>
      </c>
      <c r="I1157" s="10" t="s">
        <v>23</v>
      </c>
      <c r="J1157" s="10" t="s">
        <v>411</v>
      </c>
      <c r="K1157" s="10" t="s">
        <v>80</v>
      </c>
      <c r="L1157" s="10">
        <v>28205</v>
      </c>
      <c r="M1157" s="10" t="s">
        <v>26</v>
      </c>
      <c r="N1157" s="10" t="str">
        <f>_xlfn.XLOOKUP($M:$M,People!$B:$B,People!A:A)</f>
        <v>Fred Suzuki</v>
      </c>
      <c r="O1157" s="10" t="s">
        <v>5199</v>
      </c>
      <c r="P1157" s="10" t="str">
        <f>VLOOKUP(O1157,Products!$A:$E,3,FALSE)</f>
        <v>Samsung</v>
      </c>
      <c r="Q1157" s="31">
        <f>INDEX(Products!$E:$E,MATCH(O1157,Products!$A:$A,0))</f>
        <v>0.28999999999999998</v>
      </c>
      <c r="R1157" s="10" t="s">
        <v>64</v>
      </c>
      <c r="S1157" s="10" t="s">
        <v>599</v>
      </c>
      <c r="T1157" s="10" t="s">
        <v>5200</v>
      </c>
      <c r="U1157" s="12">
        <v>2624.9850000000001</v>
      </c>
      <c r="V1157" s="12">
        <v>3</v>
      </c>
      <c r="W1157" s="12">
        <v>0.5</v>
      </c>
      <c r="X1157" s="12">
        <v>-944.99460000000045</v>
      </c>
    </row>
    <row r="1158" spans="1:24" ht="14" x14ac:dyDescent="0.3">
      <c r="A1158" s="9">
        <v>1157</v>
      </c>
      <c r="B1158" s="14" t="s">
        <v>6575</v>
      </c>
      <c r="C1158" s="15">
        <v>45188</v>
      </c>
      <c r="D1158" s="15">
        <v>45190</v>
      </c>
      <c r="E1158" s="10" t="s">
        <v>19</v>
      </c>
      <c r="F1158" s="10" t="s">
        <v>858</v>
      </c>
      <c r="G1158" s="10" t="s">
        <v>859</v>
      </c>
      <c r="H1158" s="10" t="s">
        <v>36</v>
      </c>
      <c r="I1158" s="10" t="s">
        <v>23</v>
      </c>
      <c r="J1158" s="10" t="s">
        <v>165</v>
      </c>
      <c r="K1158" s="10" t="s">
        <v>94</v>
      </c>
      <c r="L1158" s="10">
        <v>77036</v>
      </c>
      <c r="M1158" s="10" t="s">
        <v>95</v>
      </c>
      <c r="N1158" s="10" t="str">
        <f>_xlfn.XLOOKUP($M:$M,People!$B:$B,People!A:A)</f>
        <v>Roxanne Rodriguez</v>
      </c>
      <c r="O1158" s="10" t="s">
        <v>860</v>
      </c>
      <c r="P1158" s="10" t="str">
        <f>VLOOKUP(O1158,Products!$A:$E,3,FALSE)</f>
        <v>Dell</v>
      </c>
      <c r="Q1158" s="31">
        <f>INDEX(Products!$E:$E,MATCH(O1158,Products!$A:$A,0))</f>
        <v>0.3</v>
      </c>
      <c r="R1158" s="10" t="s">
        <v>64</v>
      </c>
      <c r="S1158" s="10" t="s">
        <v>599</v>
      </c>
      <c r="T1158" s="10" t="s">
        <v>861</v>
      </c>
      <c r="U1158" s="12">
        <v>2519.9579999999996</v>
      </c>
      <c r="V1158" s="12">
        <v>7</v>
      </c>
      <c r="W1158" s="12">
        <v>0.4</v>
      </c>
      <c r="X1158" s="12">
        <v>-251.99579999999992</v>
      </c>
    </row>
    <row r="1159" spans="1:24" ht="14" x14ac:dyDescent="0.3">
      <c r="A1159" s="9">
        <v>1158</v>
      </c>
      <c r="B1159" s="14" t="s">
        <v>6576</v>
      </c>
      <c r="C1159" s="15">
        <v>45189</v>
      </c>
      <c r="D1159" s="15">
        <v>45193</v>
      </c>
      <c r="E1159" s="10" t="s">
        <v>44</v>
      </c>
      <c r="F1159" s="10" t="s">
        <v>323</v>
      </c>
      <c r="G1159" s="10" t="s">
        <v>324</v>
      </c>
      <c r="H1159" s="10" t="s">
        <v>22</v>
      </c>
      <c r="I1159" s="10" t="s">
        <v>23</v>
      </c>
      <c r="J1159" s="10" t="s">
        <v>338</v>
      </c>
      <c r="K1159" s="10" t="s">
        <v>2318</v>
      </c>
      <c r="L1159" s="10">
        <v>21044</v>
      </c>
      <c r="M1159" s="10" t="s">
        <v>133</v>
      </c>
      <c r="N1159" s="10" t="str">
        <f>_xlfn.XLOOKUP($M:$M,People!$B:$B,People!A:A)</f>
        <v>Chuck Magee</v>
      </c>
      <c r="O1159" s="10" t="s">
        <v>1447</v>
      </c>
      <c r="P1159" s="10" t="str">
        <f>VLOOKUP(O1159,Products!$A:$E,3,FALSE)</f>
        <v>HP</v>
      </c>
      <c r="Q1159" s="31">
        <f>INDEX(Products!$E:$E,MATCH(O1159,Products!$A:$A,0))</f>
        <v>0.27</v>
      </c>
      <c r="R1159" s="10" t="s">
        <v>28</v>
      </c>
      <c r="S1159" s="10" t="s">
        <v>29</v>
      </c>
      <c r="T1159" s="10" t="s">
        <v>1448</v>
      </c>
      <c r="U1159" s="12">
        <v>362.94</v>
      </c>
      <c r="V1159" s="12">
        <v>3</v>
      </c>
      <c r="W1159" s="12">
        <v>0</v>
      </c>
      <c r="X1159" s="12">
        <v>36.293999999999997</v>
      </c>
    </row>
    <row r="1160" spans="1:24" ht="14" x14ac:dyDescent="0.3">
      <c r="A1160" s="9">
        <v>1159</v>
      </c>
      <c r="B1160" s="14" t="s">
        <v>6577</v>
      </c>
      <c r="C1160" s="15">
        <v>45189</v>
      </c>
      <c r="D1160" s="15">
        <v>45192</v>
      </c>
      <c r="E1160" s="10" t="s">
        <v>168</v>
      </c>
      <c r="F1160" s="10" t="s">
        <v>4141</v>
      </c>
      <c r="G1160" s="10" t="s">
        <v>4142</v>
      </c>
      <c r="H1160" s="10" t="s">
        <v>22</v>
      </c>
      <c r="I1160" s="10" t="s">
        <v>23</v>
      </c>
      <c r="J1160" s="10" t="s">
        <v>237</v>
      </c>
      <c r="K1160" s="10" t="s">
        <v>238</v>
      </c>
      <c r="L1160" s="10">
        <v>10011</v>
      </c>
      <c r="M1160" s="10" t="s">
        <v>133</v>
      </c>
      <c r="N1160" s="10" t="str">
        <f>_xlfn.XLOOKUP($M:$M,People!$B:$B,People!A:A)</f>
        <v>Chuck Magee</v>
      </c>
      <c r="O1160" s="10" t="s">
        <v>3998</v>
      </c>
      <c r="P1160" s="10" t="str">
        <f>VLOOKUP(O1160,Products!$A:$E,3,FALSE)</f>
        <v>Staples</v>
      </c>
      <c r="Q1160" s="31">
        <f>INDEX(Products!$E:$E,MATCH(O1160,Products!$A:$A,0))</f>
        <v>0.31</v>
      </c>
      <c r="R1160" s="10" t="s">
        <v>28</v>
      </c>
      <c r="S1160" s="10" t="s">
        <v>29</v>
      </c>
      <c r="T1160" s="10" t="s">
        <v>3999</v>
      </c>
      <c r="U1160" s="12">
        <v>801.5680000000001</v>
      </c>
      <c r="V1160" s="12">
        <v>2</v>
      </c>
      <c r="W1160" s="12">
        <v>0.2</v>
      </c>
      <c r="X1160" s="12">
        <v>-10.019600000000054</v>
      </c>
    </row>
    <row r="1161" spans="1:24" ht="14" x14ac:dyDescent="0.3">
      <c r="A1161" s="9">
        <v>1160</v>
      </c>
      <c r="B1161" s="14" t="s">
        <v>6578</v>
      </c>
      <c r="C1161" s="15">
        <v>45189</v>
      </c>
      <c r="D1161" s="15">
        <v>45192</v>
      </c>
      <c r="E1161" s="10" t="s">
        <v>168</v>
      </c>
      <c r="F1161" s="10" t="s">
        <v>5571</v>
      </c>
      <c r="G1161" s="10" t="s">
        <v>5572</v>
      </c>
      <c r="H1161" s="10" t="s">
        <v>22</v>
      </c>
      <c r="I1161" s="10" t="s">
        <v>23</v>
      </c>
      <c r="J1161" s="10" t="s">
        <v>271</v>
      </c>
      <c r="K1161" s="10" t="s">
        <v>189</v>
      </c>
      <c r="L1161" s="10">
        <v>60653</v>
      </c>
      <c r="M1161" s="10" t="s">
        <v>95</v>
      </c>
      <c r="N1161" s="10" t="str">
        <f>_xlfn.XLOOKUP($M:$M,People!$B:$B,People!A:A)</f>
        <v>Roxanne Rodriguez</v>
      </c>
      <c r="O1161" s="10" t="s">
        <v>5124</v>
      </c>
      <c r="P1161" s="10" t="str">
        <f>VLOOKUP(O1161,Products!$A:$E,3,FALSE)</f>
        <v>IKEA</v>
      </c>
      <c r="Q1161" s="31">
        <f>INDEX(Products!$E:$E,MATCH(O1161,Products!$A:$A,0))</f>
        <v>0.3</v>
      </c>
      <c r="R1161" s="10" t="s">
        <v>28</v>
      </c>
      <c r="S1161" s="10" t="s">
        <v>29</v>
      </c>
      <c r="T1161" s="10" t="s">
        <v>5125</v>
      </c>
      <c r="U1161" s="12">
        <v>493.42999999999995</v>
      </c>
      <c r="V1161" s="12">
        <v>5</v>
      </c>
      <c r="W1161" s="12">
        <v>0.3</v>
      </c>
      <c r="X1161" s="12">
        <v>-70.489999999999981</v>
      </c>
    </row>
    <row r="1162" spans="1:24" ht="14" x14ac:dyDescent="0.3">
      <c r="A1162" s="9">
        <v>1161</v>
      </c>
      <c r="B1162" s="14" t="s">
        <v>6577</v>
      </c>
      <c r="C1162" s="15">
        <v>45189</v>
      </c>
      <c r="D1162" s="15">
        <v>45192</v>
      </c>
      <c r="E1162" s="10" t="s">
        <v>168</v>
      </c>
      <c r="F1162" s="10" t="s">
        <v>4141</v>
      </c>
      <c r="G1162" s="10" t="s">
        <v>4142</v>
      </c>
      <c r="H1162" s="10" t="s">
        <v>22</v>
      </c>
      <c r="I1162" s="10" t="s">
        <v>23</v>
      </c>
      <c r="J1162" s="10" t="s">
        <v>237</v>
      </c>
      <c r="K1162" s="10" t="s">
        <v>238</v>
      </c>
      <c r="L1162" s="10">
        <v>10011</v>
      </c>
      <c r="M1162" s="10" t="s">
        <v>133</v>
      </c>
      <c r="N1162" s="10" t="str">
        <f>_xlfn.XLOOKUP($M:$M,People!$B:$B,People!A:A)</f>
        <v>Chuck Magee</v>
      </c>
      <c r="O1162" s="10" t="s">
        <v>2174</v>
      </c>
      <c r="P1162" s="10" t="str">
        <f>VLOOKUP(O1162,Products!$A:$E,3,FALSE)</f>
        <v>Logitech</v>
      </c>
      <c r="Q1162" s="31">
        <f>INDEX(Products!$E:$E,MATCH(O1162,Products!$A:$A,0))</f>
        <v>0.37</v>
      </c>
      <c r="R1162" s="10" t="s">
        <v>28</v>
      </c>
      <c r="S1162" s="10" t="s">
        <v>32</v>
      </c>
      <c r="T1162" s="10" t="s">
        <v>2175</v>
      </c>
      <c r="U1162" s="12">
        <v>631.78200000000004</v>
      </c>
      <c r="V1162" s="12">
        <v>2</v>
      </c>
      <c r="W1162" s="12">
        <v>0.1</v>
      </c>
      <c r="X1162" s="12">
        <v>140.39599999999993</v>
      </c>
    </row>
    <row r="1163" spans="1:24" ht="14" x14ac:dyDescent="0.3">
      <c r="A1163" s="9">
        <v>1162</v>
      </c>
      <c r="B1163" s="14" t="s">
        <v>6576</v>
      </c>
      <c r="C1163" s="15">
        <v>45189</v>
      </c>
      <c r="D1163" s="15">
        <v>45193</v>
      </c>
      <c r="E1163" s="10" t="s">
        <v>44</v>
      </c>
      <c r="F1163" s="10" t="s">
        <v>323</v>
      </c>
      <c r="G1163" s="10" t="s">
        <v>324</v>
      </c>
      <c r="H1163" s="10" t="s">
        <v>22</v>
      </c>
      <c r="I1163" s="10" t="s">
        <v>23</v>
      </c>
      <c r="J1163" s="10" t="s">
        <v>338</v>
      </c>
      <c r="K1163" s="10" t="s">
        <v>2318</v>
      </c>
      <c r="L1163" s="10">
        <v>21044</v>
      </c>
      <c r="M1163" s="10" t="s">
        <v>133</v>
      </c>
      <c r="N1163" s="10" t="str">
        <f>_xlfn.XLOOKUP($M:$M,People!$B:$B,People!A:A)</f>
        <v>Chuck Magee</v>
      </c>
      <c r="O1163" s="10" t="s">
        <v>2800</v>
      </c>
      <c r="P1163" s="10" t="str">
        <f>VLOOKUP(O1163,Products!$A:$E,3,FALSE)</f>
        <v>Office Depot</v>
      </c>
      <c r="Q1163" s="31">
        <f>INDEX(Products!$E:$E,MATCH(O1163,Products!$A:$A,0))</f>
        <v>0.32</v>
      </c>
      <c r="R1163" s="10" t="s">
        <v>28</v>
      </c>
      <c r="S1163" s="10" t="s">
        <v>58</v>
      </c>
      <c r="T1163" s="10" t="s">
        <v>2801</v>
      </c>
      <c r="U1163" s="12">
        <v>164.22</v>
      </c>
      <c r="V1163" s="12">
        <v>3</v>
      </c>
      <c r="W1163" s="12">
        <v>0</v>
      </c>
      <c r="X1163" s="12">
        <v>50.908200000000001</v>
      </c>
    </row>
    <row r="1164" spans="1:24" ht="14" x14ac:dyDescent="0.3">
      <c r="A1164" s="9">
        <v>1163</v>
      </c>
      <c r="B1164" s="14" t="s">
        <v>6579</v>
      </c>
      <c r="C1164" s="15">
        <v>45189</v>
      </c>
      <c r="D1164" s="15">
        <v>45194</v>
      </c>
      <c r="E1164" s="10" t="s">
        <v>44</v>
      </c>
      <c r="F1164" s="10" t="s">
        <v>471</v>
      </c>
      <c r="G1164" s="10" t="s">
        <v>472</v>
      </c>
      <c r="H1164" s="10" t="s">
        <v>22</v>
      </c>
      <c r="I1164" s="10" t="s">
        <v>23</v>
      </c>
      <c r="J1164" s="10" t="s">
        <v>473</v>
      </c>
      <c r="K1164" s="10" t="s">
        <v>189</v>
      </c>
      <c r="L1164" s="10">
        <v>61701</v>
      </c>
      <c r="M1164" s="10" t="s">
        <v>95</v>
      </c>
      <c r="N1164" s="10" t="str">
        <f>_xlfn.XLOOKUP($M:$M,People!$B:$B,People!A:A)</f>
        <v>Roxanne Rodriguez</v>
      </c>
      <c r="O1164" s="10" t="s">
        <v>474</v>
      </c>
      <c r="P1164" s="10" t="str">
        <f>VLOOKUP(O1164,Products!$A:$E,3,FALSE)</f>
        <v>Samsung</v>
      </c>
      <c r="Q1164" s="31">
        <f>INDEX(Products!$E:$E,MATCH(O1164,Products!$A:$A,0))</f>
        <v>0.27</v>
      </c>
      <c r="R1164" s="10" t="s">
        <v>28</v>
      </c>
      <c r="S1164" s="10" t="s">
        <v>50</v>
      </c>
      <c r="T1164" s="10" t="s">
        <v>475</v>
      </c>
      <c r="U1164" s="12">
        <v>617.70000000000005</v>
      </c>
      <c r="V1164" s="12">
        <v>6</v>
      </c>
      <c r="W1164" s="12">
        <v>0.5</v>
      </c>
      <c r="X1164" s="12">
        <v>-407.68200000000013</v>
      </c>
    </row>
    <row r="1165" spans="1:24" ht="14" x14ac:dyDescent="0.3">
      <c r="A1165" s="9">
        <v>1164</v>
      </c>
      <c r="B1165" s="14" t="s">
        <v>6580</v>
      </c>
      <c r="C1165" s="15">
        <v>45189</v>
      </c>
      <c r="D1165" s="15">
        <v>45195</v>
      </c>
      <c r="E1165" s="10" t="s">
        <v>44</v>
      </c>
      <c r="F1165" s="10" t="s">
        <v>4687</v>
      </c>
      <c r="G1165" s="10" t="s">
        <v>4688</v>
      </c>
      <c r="H1165" s="10" t="s">
        <v>92</v>
      </c>
      <c r="I1165" s="10" t="s">
        <v>23</v>
      </c>
      <c r="J1165" s="10" t="s">
        <v>37</v>
      </c>
      <c r="K1165" s="10" t="s">
        <v>38</v>
      </c>
      <c r="L1165" s="10">
        <v>90004</v>
      </c>
      <c r="M1165" s="10" t="s">
        <v>39</v>
      </c>
      <c r="N1165" s="10" t="str">
        <f>_xlfn.XLOOKUP($M:$M,People!$B:$B,People!A:A)</f>
        <v>Sadie Pawthorne</v>
      </c>
      <c r="O1165" s="10" t="s">
        <v>5250</v>
      </c>
      <c r="P1165" s="10" t="str">
        <f>VLOOKUP(O1165,Products!$A:$E,3,FALSE)</f>
        <v>HP</v>
      </c>
      <c r="Q1165" s="31">
        <f>INDEX(Products!$E:$E,MATCH(O1165,Products!$A:$A,0))</f>
        <v>0.33</v>
      </c>
      <c r="R1165" s="10" t="s">
        <v>41</v>
      </c>
      <c r="S1165" s="10" t="s">
        <v>71</v>
      </c>
      <c r="T1165" s="10" t="s">
        <v>1244</v>
      </c>
      <c r="U1165" s="12">
        <v>43.92</v>
      </c>
      <c r="V1165" s="12">
        <v>4</v>
      </c>
      <c r="W1165" s="12">
        <v>0</v>
      </c>
      <c r="X1165" s="12">
        <v>11.858400000000003</v>
      </c>
    </row>
    <row r="1166" spans="1:24" ht="14" x14ac:dyDescent="0.3">
      <c r="A1166" s="9">
        <v>1165</v>
      </c>
      <c r="B1166" s="14" t="s">
        <v>6577</v>
      </c>
      <c r="C1166" s="15">
        <v>45189</v>
      </c>
      <c r="D1166" s="15">
        <v>45192</v>
      </c>
      <c r="E1166" s="10" t="s">
        <v>168</v>
      </c>
      <c r="F1166" s="10" t="s">
        <v>4141</v>
      </c>
      <c r="G1166" s="10" t="s">
        <v>4142</v>
      </c>
      <c r="H1166" s="10" t="s">
        <v>22</v>
      </c>
      <c r="I1166" s="10" t="s">
        <v>23</v>
      </c>
      <c r="J1166" s="10" t="s">
        <v>237</v>
      </c>
      <c r="K1166" s="10" t="s">
        <v>238</v>
      </c>
      <c r="L1166" s="10">
        <v>10011</v>
      </c>
      <c r="M1166" s="10" t="s">
        <v>133</v>
      </c>
      <c r="N1166" s="10" t="str">
        <f>_xlfn.XLOOKUP($M:$M,People!$B:$B,People!A:A)</f>
        <v>Chuck Magee</v>
      </c>
      <c r="O1166" s="10" t="s">
        <v>4085</v>
      </c>
      <c r="P1166" s="10" t="str">
        <f>VLOOKUP(O1166,Products!$A:$E,3,FALSE)</f>
        <v>Canon</v>
      </c>
      <c r="Q1166" s="31">
        <f>INDEX(Products!$E:$E,MATCH(O1166,Products!$A:$A,0))</f>
        <v>0.32</v>
      </c>
      <c r="R1166" s="10" t="s">
        <v>41</v>
      </c>
      <c r="S1166" s="10" t="s">
        <v>71</v>
      </c>
      <c r="T1166" s="10" t="s">
        <v>4086</v>
      </c>
      <c r="U1166" s="12">
        <v>30.98</v>
      </c>
      <c r="V1166" s="12">
        <v>1</v>
      </c>
      <c r="W1166" s="12">
        <v>0</v>
      </c>
      <c r="X1166" s="12">
        <v>8.0548000000000002</v>
      </c>
    </row>
    <row r="1167" spans="1:24" ht="14" x14ac:dyDescent="0.3">
      <c r="A1167" s="9">
        <v>1166</v>
      </c>
      <c r="B1167" s="14" t="s">
        <v>6581</v>
      </c>
      <c r="C1167" s="15">
        <v>45189</v>
      </c>
      <c r="D1167" s="15">
        <v>45194</v>
      </c>
      <c r="E1167" s="10" t="s">
        <v>44</v>
      </c>
      <c r="F1167" s="10" t="s">
        <v>4089</v>
      </c>
      <c r="G1167" s="10" t="s">
        <v>4090</v>
      </c>
      <c r="H1167" s="10" t="s">
        <v>36</v>
      </c>
      <c r="I1167" s="10" t="s">
        <v>23</v>
      </c>
      <c r="J1167" s="10" t="s">
        <v>1322</v>
      </c>
      <c r="K1167" s="10" t="s">
        <v>48</v>
      </c>
      <c r="L1167" s="10">
        <v>32216</v>
      </c>
      <c r="M1167" s="10" t="s">
        <v>26</v>
      </c>
      <c r="N1167" s="10" t="str">
        <f>_xlfn.XLOOKUP($M:$M,People!$B:$B,People!A:A)</f>
        <v>Fred Suzuki</v>
      </c>
      <c r="O1167" s="10" t="s">
        <v>4091</v>
      </c>
      <c r="P1167" s="10" t="str">
        <f>VLOOKUP(O1167,Products!$A:$E,3,FALSE)</f>
        <v>Canon</v>
      </c>
      <c r="Q1167" s="31">
        <f>INDEX(Products!$E:$E,MATCH(O1167,Products!$A:$A,0))</f>
        <v>0.36</v>
      </c>
      <c r="R1167" s="10" t="s">
        <v>41</v>
      </c>
      <c r="S1167" s="10" t="s">
        <v>61</v>
      </c>
      <c r="T1167" s="10" t="s">
        <v>4092</v>
      </c>
      <c r="U1167" s="12">
        <v>2.8160000000000003</v>
      </c>
      <c r="V1167" s="12">
        <v>2</v>
      </c>
      <c r="W1167" s="12">
        <v>0.2</v>
      </c>
      <c r="X1167" s="12">
        <v>0.98559999999999992</v>
      </c>
    </row>
    <row r="1168" spans="1:24" ht="14" x14ac:dyDescent="0.3">
      <c r="A1168" s="9">
        <v>1167</v>
      </c>
      <c r="B1168" s="14" t="s">
        <v>6580</v>
      </c>
      <c r="C1168" s="15">
        <v>45189</v>
      </c>
      <c r="D1168" s="15">
        <v>45195</v>
      </c>
      <c r="E1168" s="10" t="s">
        <v>44</v>
      </c>
      <c r="F1168" s="10" t="s">
        <v>4687</v>
      </c>
      <c r="G1168" s="10" t="s">
        <v>4688</v>
      </c>
      <c r="H1168" s="10" t="s">
        <v>92</v>
      </c>
      <c r="I1168" s="10" t="s">
        <v>23</v>
      </c>
      <c r="J1168" s="10" t="s">
        <v>37</v>
      </c>
      <c r="K1168" s="10" t="s">
        <v>38</v>
      </c>
      <c r="L1168" s="10">
        <v>90004</v>
      </c>
      <c r="M1168" s="10" t="s">
        <v>39</v>
      </c>
      <c r="N1168" s="10" t="str">
        <f>_xlfn.XLOOKUP($M:$M,People!$B:$B,People!A:A)</f>
        <v>Sadie Pawthorne</v>
      </c>
      <c r="O1168" s="10" t="s">
        <v>2225</v>
      </c>
      <c r="P1168" s="10" t="str">
        <f>VLOOKUP(O1168,Products!$A:$E,3,FALSE)</f>
        <v>Logitech</v>
      </c>
      <c r="Q1168" s="31">
        <f>INDEX(Products!$E:$E,MATCH(O1168,Products!$A:$A,0))</f>
        <v>0.39</v>
      </c>
      <c r="R1168" s="10" t="s">
        <v>41</v>
      </c>
      <c r="S1168" s="10" t="s">
        <v>68</v>
      </c>
      <c r="T1168" s="10" t="s">
        <v>2226</v>
      </c>
      <c r="U1168" s="12">
        <v>20.231999999999999</v>
      </c>
      <c r="V1168" s="12">
        <v>3</v>
      </c>
      <c r="W1168" s="12">
        <v>0.2</v>
      </c>
      <c r="X1168" s="12">
        <v>6.5753999999999984</v>
      </c>
    </row>
    <row r="1169" spans="1:24" ht="14" x14ac:dyDescent="0.3">
      <c r="A1169" s="9">
        <v>1168</v>
      </c>
      <c r="B1169" s="14" t="s">
        <v>6582</v>
      </c>
      <c r="C1169" s="15">
        <v>45189</v>
      </c>
      <c r="D1169" s="15">
        <v>45195</v>
      </c>
      <c r="E1169" s="10" t="s">
        <v>44</v>
      </c>
      <c r="F1169" s="10" t="s">
        <v>2123</v>
      </c>
      <c r="G1169" s="10" t="s">
        <v>2124</v>
      </c>
      <c r="H1169" s="10" t="s">
        <v>22</v>
      </c>
      <c r="I1169" s="10" t="s">
        <v>23</v>
      </c>
      <c r="J1169" s="10" t="s">
        <v>114</v>
      </c>
      <c r="K1169" s="10" t="s">
        <v>38</v>
      </c>
      <c r="L1169" s="10">
        <v>94110</v>
      </c>
      <c r="M1169" s="10" t="s">
        <v>39</v>
      </c>
      <c r="N1169" s="10" t="str">
        <f>_xlfn.XLOOKUP($M:$M,People!$B:$B,People!A:A)</f>
        <v>Sadie Pawthorne</v>
      </c>
      <c r="O1169" s="10" t="s">
        <v>2125</v>
      </c>
      <c r="P1169" s="10" t="str">
        <f>VLOOKUP(O1169,Products!$A:$E,3,FALSE)</f>
        <v>Canon</v>
      </c>
      <c r="Q1169" s="31">
        <f>INDEX(Products!$E:$E,MATCH(O1169,Products!$A:$A,0))</f>
        <v>0.34</v>
      </c>
      <c r="R1169" s="10" t="s">
        <v>41</v>
      </c>
      <c r="S1169" s="10" t="s">
        <v>42</v>
      </c>
      <c r="T1169" s="10" t="s">
        <v>2126</v>
      </c>
      <c r="U1169" s="12">
        <v>9.9600000000000009</v>
      </c>
      <c r="V1169" s="12">
        <v>2</v>
      </c>
      <c r="W1169" s="12">
        <v>0</v>
      </c>
      <c r="X1169" s="12">
        <v>4.5815999999999999</v>
      </c>
    </row>
    <row r="1170" spans="1:24" ht="14" x14ac:dyDescent="0.3">
      <c r="A1170" s="9">
        <v>1169</v>
      </c>
      <c r="B1170" s="14" t="s">
        <v>6577</v>
      </c>
      <c r="C1170" s="15">
        <v>45189</v>
      </c>
      <c r="D1170" s="15">
        <v>45192</v>
      </c>
      <c r="E1170" s="10" t="s">
        <v>168</v>
      </c>
      <c r="F1170" s="10" t="s">
        <v>4141</v>
      </c>
      <c r="G1170" s="10" t="s">
        <v>4142</v>
      </c>
      <c r="H1170" s="10" t="s">
        <v>22</v>
      </c>
      <c r="I1170" s="10" t="s">
        <v>23</v>
      </c>
      <c r="J1170" s="10" t="s">
        <v>237</v>
      </c>
      <c r="K1170" s="10" t="s">
        <v>238</v>
      </c>
      <c r="L1170" s="10">
        <v>10011</v>
      </c>
      <c r="M1170" s="10" t="s">
        <v>133</v>
      </c>
      <c r="N1170" s="10" t="str">
        <f>_xlfn.XLOOKUP($M:$M,People!$B:$B,People!A:A)</f>
        <v>Chuck Magee</v>
      </c>
      <c r="O1170" s="10" t="s">
        <v>229</v>
      </c>
      <c r="P1170" s="10" t="str">
        <f>VLOOKUP(O1170,Products!$A:$E,3,FALSE)</f>
        <v>3M</v>
      </c>
      <c r="Q1170" s="31">
        <f>INDEX(Products!$E:$E,MATCH(O1170,Products!$A:$A,0))</f>
        <v>0.4</v>
      </c>
      <c r="R1170" s="10" t="s">
        <v>41</v>
      </c>
      <c r="S1170" s="10" t="s">
        <v>42</v>
      </c>
      <c r="T1170" s="10" t="s">
        <v>230</v>
      </c>
      <c r="U1170" s="12">
        <v>75.179999999999993</v>
      </c>
      <c r="V1170" s="12">
        <v>6</v>
      </c>
      <c r="W1170" s="12">
        <v>0</v>
      </c>
      <c r="X1170" s="12">
        <v>35.334599999999995</v>
      </c>
    </row>
    <row r="1171" spans="1:24" ht="14" x14ac:dyDescent="0.3">
      <c r="A1171" s="9">
        <v>1170</v>
      </c>
      <c r="B1171" s="14" t="s">
        <v>6582</v>
      </c>
      <c r="C1171" s="15">
        <v>45189</v>
      </c>
      <c r="D1171" s="15">
        <v>45195</v>
      </c>
      <c r="E1171" s="10" t="s">
        <v>44</v>
      </c>
      <c r="F1171" s="10" t="s">
        <v>2123</v>
      </c>
      <c r="G1171" s="10" t="s">
        <v>2124</v>
      </c>
      <c r="H1171" s="10" t="s">
        <v>22</v>
      </c>
      <c r="I1171" s="10" t="s">
        <v>23</v>
      </c>
      <c r="J1171" s="10" t="s">
        <v>114</v>
      </c>
      <c r="K1171" s="10" t="s">
        <v>38</v>
      </c>
      <c r="L1171" s="10">
        <v>94110</v>
      </c>
      <c r="M1171" s="10" t="s">
        <v>39</v>
      </c>
      <c r="N1171" s="10" t="str">
        <f>_xlfn.XLOOKUP($M:$M,People!$B:$B,People!A:A)</f>
        <v>Sadie Pawthorne</v>
      </c>
      <c r="O1171" s="10" t="s">
        <v>1249</v>
      </c>
      <c r="P1171" s="10" t="str">
        <f>VLOOKUP(O1171,Products!$A:$E,3,FALSE)</f>
        <v>Logitech</v>
      </c>
      <c r="Q1171" s="31">
        <f>INDEX(Products!$E:$E,MATCH(O1171,Products!$A:$A,0))</f>
        <v>0.35</v>
      </c>
      <c r="R1171" s="10" t="s">
        <v>41</v>
      </c>
      <c r="S1171" s="10" t="s">
        <v>82</v>
      </c>
      <c r="T1171" s="10" t="s">
        <v>1250</v>
      </c>
      <c r="U1171" s="12">
        <v>21.72</v>
      </c>
      <c r="V1171" s="12">
        <v>4</v>
      </c>
      <c r="W1171" s="12">
        <v>0</v>
      </c>
      <c r="X1171" s="12">
        <v>10.642799999999999</v>
      </c>
    </row>
    <row r="1172" spans="1:24" ht="14" x14ac:dyDescent="0.3">
      <c r="A1172" s="9">
        <v>1171</v>
      </c>
      <c r="B1172" s="14" t="s">
        <v>6583</v>
      </c>
      <c r="C1172" s="15">
        <v>45189</v>
      </c>
      <c r="D1172" s="15">
        <v>45193</v>
      </c>
      <c r="E1172" s="10" t="s">
        <v>44</v>
      </c>
      <c r="F1172" s="10" t="s">
        <v>3015</v>
      </c>
      <c r="G1172" s="10" t="s">
        <v>3016</v>
      </c>
      <c r="H1172" s="10" t="s">
        <v>36</v>
      </c>
      <c r="I1172" s="10" t="s">
        <v>23</v>
      </c>
      <c r="J1172" s="10" t="s">
        <v>831</v>
      </c>
      <c r="K1172" s="10" t="s">
        <v>38</v>
      </c>
      <c r="L1172" s="10">
        <v>92024</v>
      </c>
      <c r="M1172" s="10" t="s">
        <v>39</v>
      </c>
      <c r="N1172" s="10" t="str">
        <f>_xlfn.XLOOKUP($M:$M,People!$B:$B,People!A:A)</f>
        <v>Sadie Pawthorne</v>
      </c>
      <c r="O1172" s="10" t="s">
        <v>4917</v>
      </c>
      <c r="P1172" s="10" t="str">
        <f>VLOOKUP(O1172,Products!$A:$E,3,FALSE)</f>
        <v>Samsung</v>
      </c>
      <c r="Q1172" s="31">
        <f>INDEX(Products!$E:$E,MATCH(O1172,Products!$A:$A,0))</f>
        <v>0.25</v>
      </c>
      <c r="R1172" s="10" t="s">
        <v>41</v>
      </c>
      <c r="S1172" s="10" t="s">
        <v>82</v>
      </c>
      <c r="T1172" s="10" t="s">
        <v>4918</v>
      </c>
      <c r="U1172" s="12">
        <v>8.56</v>
      </c>
      <c r="V1172" s="12">
        <v>2</v>
      </c>
      <c r="W1172" s="12">
        <v>0</v>
      </c>
      <c r="X1172" s="12">
        <v>3.8519999999999994</v>
      </c>
    </row>
    <row r="1173" spans="1:24" ht="14" x14ac:dyDescent="0.3">
      <c r="A1173" s="9">
        <v>1172</v>
      </c>
      <c r="B1173" s="14" t="s">
        <v>6576</v>
      </c>
      <c r="C1173" s="15">
        <v>45189</v>
      </c>
      <c r="D1173" s="15">
        <v>45193</v>
      </c>
      <c r="E1173" s="10" t="s">
        <v>44</v>
      </c>
      <c r="F1173" s="10" t="s">
        <v>323</v>
      </c>
      <c r="G1173" s="10" t="s">
        <v>324</v>
      </c>
      <c r="H1173" s="10" t="s">
        <v>22</v>
      </c>
      <c r="I1173" s="10" t="s">
        <v>23</v>
      </c>
      <c r="J1173" s="10" t="s">
        <v>338</v>
      </c>
      <c r="K1173" s="10" t="s">
        <v>2318</v>
      </c>
      <c r="L1173" s="10">
        <v>21044</v>
      </c>
      <c r="M1173" s="10" t="s">
        <v>133</v>
      </c>
      <c r="N1173" s="10" t="str">
        <f>_xlfn.XLOOKUP($M:$M,People!$B:$B,People!A:A)</f>
        <v>Chuck Magee</v>
      </c>
      <c r="O1173" s="10" t="s">
        <v>890</v>
      </c>
      <c r="P1173" s="10" t="str">
        <f>VLOOKUP(O1173,Products!$A:$E,3,FALSE)</f>
        <v>Canon</v>
      </c>
      <c r="Q1173" s="31">
        <f>INDEX(Products!$E:$E,MATCH(O1173,Products!$A:$A,0))</f>
        <v>0.26</v>
      </c>
      <c r="R1173" s="10" t="s">
        <v>64</v>
      </c>
      <c r="S1173" s="10" t="s">
        <v>144</v>
      </c>
      <c r="T1173" s="10" t="s">
        <v>891</v>
      </c>
      <c r="U1173" s="12">
        <v>59.98</v>
      </c>
      <c r="V1173" s="12">
        <v>2</v>
      </c>
      <c r="W1173" s="12">
        <v>0</v>
      </c>
      <c r="X1173" s="12">
        <v>26.391200000000005</v>
      </c>
    </row>
    <row r="1174" spans="1:24" ht="14" x14ac:dyDescent="0.3">
      <c r="A1174" s="9">
        <v>1173</v>
      </c>
      <c r="B1174" s="14" t="s">
        <v>6578</v>
      </c>
      <c r="C1174" s="15">
        <v>45189</v>
      </c>
      <c r="D1174" s="15">
        <v>45192</v>
      </c>
      <c r="E1174" s="10" t="s">
        <v>168</v>
      </c>
      <c r="F1174" s="10" t="s">
        <v>5571</v>
      </c>
      <c r="G1174" s="10" t="s">
        <v>5572</v>
      </c>
      <c r="H1174" s="10" t="s">
        <v>22</v>
      </c>
      <c r="I1174" s="10" t="s">
        <v>23</v>
      </c>
      <c r="J1174" s="10" t="s">
        <v>271</v>
      </c>
      <c r="K1174" s="10" t="s">
        <v>189</v>
      </c>
      <c r="L1174" s="10">
        <v>60653</v>
      </c>
      <c r="M1174" s="10" t="s">
        <v>95</v>
      </c>
      <c r="N1174" s="10" t="str">
        <f>_xlfn.XLOOKUP($M:$M,People!$B:$B,People!A:A)</f>
        <v>Roxanne Rodriguez</v>
      </c>
      <c r="O1174" s="10" t="s">
        <v>3538</v>
      </c>
      <c r="P1174" s="10" t="str">
        <f>VLOOKUP(O1174,Products!$A:$E,3,FALSE)</f>
        <v>3M</v>
      </c>
      <c r="Q1174" s="31">
        <f>INDEX(Products!$E:$E,MATCH(O1174,Products!$A:$A,0))</f>
        <v>0.36</v>
      </c>
      <c r="R1174" s="10" t="s">
        <v>64</v>
      </c>
      <c r="S1174" s="10" t="s">
        <v>65</v>
      </c>
      <c r="T1174" s="10" t="s">
        <v>3539</v>
      </c>
      <c r="U1174" s="12">
        <v>11.120000000000001</v>
      </c>
      <c r="V1174" s="12">
        <v>2</v>
      </c>
      <c r="W1174" s="12">
        <v>0.2</v>
      </c>
      <c r="X1174" s="12">
        <v>3.4749999999999996</v>
      </c>
    </row>
    <row r="1175" spans="1:24" ht="14" x14ac:dyDescent="0.3">
      <c r="A1175" s="9">
        <v>1174</v>
      </c>
      <c r="B1175" s="14" t="s">
        <v>6577</v>
      </c>
      <c r="C1175" s="15">
        <v>45189</v>
      </c>
      <c r="D1175" s="15">
        <v>45192</v>
      </c>
      <c r="E1175" s="10" t="s">
        <v>168</v>
      </c>
      <c r="F1175" s="10" t="s">
        <v>4141</v>
      </c>
      <c r="G1175" s="10" t="s">
        <v>4142</v>
      </c>
      <c r="H1175" s="10" t="s">
        <v>22</v>
      </c>
      <c r="I1175" s="10" t="s">
        <v>23</v>
      </c>
      <c r="J1175" s="10" t="s">
        <v>237</v>
      </c>
      <c r="K1175" s="10" t="s">
        <v>238</v>
      </c>
      <c r="L1175" s="10">
        <v>10011</v>
      </c>
      <c r="M1175" s="10" t="s">
        <v>133</v>
      </c>
      <c r="N1175" s="10" t="str">
        <f>_xlfn.XLOOKUP($M:$M,People!$B:$B,People!A:A)</f>
        <v>Chuck Magee</v>
      </c>
      <c r="O1175" s="10" t="s">
        <v>4278</v>
      </c>
      <c r="P1175" s="10" t="str">
        <f>VLOOKUP(O1175,Products!$A:$E,3,FALSE)</f>
        <v>Avery</v>
      </c>
      <c r="Q1175" s="31">
        <f>INDEX(Products!$E:$E,MATCH(O1175,Products!$A:$A,0))</f>
        <v>0.37</v>
      </c>
      <c r="R1175" s="10" t="s">
        <v>64</v>
      </c>
      <c r="S1175" s="10" t="s">
        <v>65</v>
      </c>
      <c r="T1175" s="10" t="s">
        <v>4279</v>
      </c>
      <c r="U1175" s="12">
        <v>1349.91</v>
      </c>
      <c r="V1175" s="12">
        <v>9</v>
      </c>
      <c r="W1175" s="12">
        <v>0</v>
      </c>
      <c r="X1175" s="12">
        <v>661.45590000000004</v>
      </c>
    </row>
    <row r="1176" spans="1:24" ht="14" x14ac:dyDescent="0.3">
      <c r="A1176" s="9">
        <v>1175</v>
      </c>
      <c r="B1176" s="14" t="s">
        <v>6577</v>
      </c>
      <c r="C1176" s="15">
        <v>45189</v>
      </c>
      <c r="D1176" s="15">
        <v>45192</v>
      </c>
      <c r="E1176" s="10" t="s">
        <v>168</v>
      </c>
      <c r="F1176" s="10" t="s">
        <v>4141</v>
      </c>
      <c r="G1176" s="10" t="s">
        <v>4142</v>
      </c>
      <c r="H1176" s="10" t="s">
        <v>22</v>
      </c>
      <c r="I1176" s="10" t="s">
        <v>23</v>
      </c>
      <c r="J1176" s="10" t="s">
        <v>237</v>
      </c>
      <c r="K1176" s="10" t="s">
        <v>238</v>
      </c>
      <c r="L1176" s="10">
        <v>10011</v>
      </c>
      <c r="M1176" s="10" t="s">
        <v>133</v>
      </c>
      <c r="N1176" s="10" t="str">
        <f>_xlfn.XLOOKUP($M:$M,People!$B:$B,People!A:A)</f>
        <v>Chuck Magee</v>
      </c>
      <c r="O1176" s="10" t="s">
        <v>4978</v>
      </c>
      <c r="P1176" s="10" t="str">
        <f>VLOOKUP(O1176,Products!$A:$E,3,FALSE)</f>
        <v>Avery</v>
      </c>
      <c r="Q1176" s="31">
        <f>INDEX(Products!$E:$E,MATCH(O1176,Products!$A:$A,0))</f>
        <v>0.27</v>
      </c>
      <c r="R1176" s="10" t="s">
        <v>64</v>
      </c>
      <c r="S1176" s="10" t="s">
        <v>65</v>
      </c>
      <c r="T1176" s="10" t="s">
        <v>4979</v>
      </c>
      <c r="U1176" s="12">
        <v>629.94999999999993</v>
      </c>
      <c r="V1176" s="12">
        <v>5</v>
      </c>
      <c r="W1176" s="12">
        <v>0</v>
      </c>
      <c r="X1176" s="12">
        <v>157.48750000000001</v>
      </c>
    </row>
    <row r="1177" spans="1:24" ht="14" x14ac:dyDescent="0.3">
      <c r="A1177" s="9">
        <v>1176</v>
      </c>
      <c r="B1177" s="14" t="s">
        <v>6000</v>
      </c>
      <c r="C1177" s="15">
        <v>45189</v>
      </c>
      <c r="D1177" s="15">
        <v>45191</v>
      </c>
      <c r="E1177" s="14" t="s">
        <v>168</v>
      </c>
      <c r="F1177" s="14" t="s">
        <v>106</v>
      </c>
      <c r="G1177" s="14" t="s">
        <v>107</v>
      </c>
      <c r="H1177" s="14" t="s">
        <v>22</v>
      </c>
      <c r="I1177" s="14" t="s">
        <v>5934</v>
      </c>
      <c r="J1177" s="14" t="s">
        <v>5937</v>
      </c>
      <c r="K1177" s="14" t="s">
        <v>3957</v>
      </c>
      <c r="L1177" s="14" t="s">
        <v>5992</v>
      </c>
      <c r="M1177" s="14" t="s">
        <v>133</v>
      </c>
      <c r="N1177" s="10" t="str">
        <f>_xlfn.XLOOKUP($M:$M,People!$B:$B,People!A:A)</f>
        <v>Chuck Magee</v>
      </c>
      <c r="O1177" s="14" t="s">
        <v>4412</v>
      </c>
      <c r="P1177" s="10" t="str">
        <f>VLOOKUP(O1177,Products!$A:$E,3,FALSE)</f>
        <v>IKEA</v>
      </c>
      <c r="Q1177" s="31">
        <f>INDEX(Products!$E:$E,MATCH(O1177,Products!$A:$A,0))</f>
        <v>0.38</v>
      </c>
      <c r="R1177" s="14" t="s">
        <v>41</v>
      </c>
      <c r="S1177" s="14" t="s">
        <v>68</v>
      </c>
      <c r="T1177" s="14" t="s">
        <v>4413</v>
      </c>
      <c r="U1177" s="17">
        <v>37.68</v>
      </c>
      <c r="V1177" s="17">
        <v>6</v>
      </c>
      <c r="W1177" s="17">
        <v>0</v>
      </c>
      <c r="X1177" s="17">
        <v>16.96</v>
      </c>
    </row>
    <row r="1178" spans="1:24" ht="14" x14ac:dyDescent="0.3">
      <c r="A1178" s="9">
        <v>1177</v>
      </c>
      <c r="B1178" s="14" t="s">
        <v>6584</v>
      </c>
      <c r="C1178" s="15">
        <v>45190</v>
      </c>
      <c r="D1178" s="15">
        <v>45192</v>
      </c>
      <c r="E1178" s="10" t="s">
        <v>168</v>
      </c>
      <c r="F1178" s="10" t="s">
        <v>1398</v>
      </c>
      <c r="G1178" s="10" t="s">
        <v>1399</v>
      </c>
      <c r="H1178" s="10" t="s">
        <v>92</v>
      </c>
      <c r="I1178" s="10" t="s">
        <v>23</v>
      </c>
      <c r="J1178" s="10" t="s">
        <v>2344</v>
      </c>
      <c r="K1178" s="10" t="s">
        <v>94</v>
      </c>
      <c r="L1178" s="10">
        <v>75043</v>
      </c>
      <c r="M1178" s="10" t="s">
        <v>95</v>
      </c>
      <c r="N1178" s="10" t="str">
        <f>_xlfn.XLOOKUP($M:$M,People!$B:$B,People!A:A)</f>
        <v>Roxanne Rodriguez</v>
      </c>
      <c r="O1178" s="10" t="s">
        <v>4640</v>
      </c>
      <c r="P1178" s="10" t="str">
        <f>VLOOKUP(O1178,Products!$A:$E,3,FALSE)</f>
        <v>Samsung</v>
      </c>
      <c r="Q1178" s="31">
        <f>INDEX(Products!$E:$E,MATCH(O1178,Products!$A:$A,0))</f>
        <v>0.39</v>
      </c>
      <c r="R1178" s="10" t="s">
        <v>28</v>
      </c>
      <c r="S1178" s="10" t="s">
        <v>58</v>
      </c>
      <c r="T1178" s="10" t="s">
        <v>4641</v>
      </c>
      <c r="U1178" s="12">
        <v>8.5440000000000005</v>
      </c>
      <c r="V1178" s="12">
        <v>2</v>
      </c>
      <c r="W1178" s="12">
        <v>0.6</v>
      </c>
      <c r="X1178" s="12">
        <v>-7.4759999999999991</v>
      </c>
    </row>
    <row r="1179" spans="1:24" ht="14" x14ac:dyDescent="0.3">
      <c r="A1179" s="9">
        <v>1178</v>
      </c>
      <c r="B1179" s="14" t="s">
        <v>6585</v>
      </c>
      <c r="C1179" s="15">
        <v>45190</v>
      </c>
      <c r="D1179" s="15">
        <v>45191</v>
      </c>
      <c r="E1179" s="10" t="s">
        <v>168</v>
      </c>
      <c r="F1179" s="10" t="s">
        <v>2215</v>
      </c>
      <c r="G1179" s="10" t="s">
        <v>2216</v>
      </c>
      <c r="H1179" s="10" t="s">
        <v>36</v>
      </c>
      <c r="I1179" s="10" t="s">
        <v>23</v>
      </c>
      <c r="J1179" s="10" t="s">
        <v>2154</v>
      </c>
      <c r="K1179" s="10" t="s">
        <v>124</v>
      </c>
      <c r="L1179" s="10">
        <v>68104</v>
      </c>
      <c r="M1179" s="10" t="s">
        <v>95</v>
      </c>
      <c r="N1179" s="10" t="str">
        <f>_xlfn.XLOOKUP($M:$M,People!$B:$B,People!A:A)</f>
        <v>Roxanne Rodriguez</v>
      </c>
      <c r="O1179" s="10" t="s">
        <v>385</v>
      </c>
      <c r="P1179" s="10" t="str">
        <f>VLOOKUP(O1179,Products!$A:$E,3,FALSE)</f>
        <v>Dell</v>
      </c>
      <c r="Q1179" s="31">
        <f>INDEX(Products!$E:$E,MATCH(O1179,Products!$A:$A,0))</f>
        <v>0.4</v>
      </c>
      <c r="R1179" s="10" t="s">
        <v>41</v>
      </c>
      <c r="S1179" s="10" t="s">
        <v>71</v>
      </c>
      <c r="T1179" s="10" t="s">
        <v>386</v>
      </c>
      <c r="U1179" s="12">
        <v>25.96</v>
      </c>
      <c r="V1179" s="12">
        <v>2</v>
      </c>
      <c r="W1179" s="12">
        <v>0</v>
      </c>
      <c r="X1179" s="12">
        <v>7.5283999999999978</v>
      </c>
    </row>
    <row r="1180" spans="1:24" ht="14" x14ac:dyDescent="0.3">
      <c r="A1180" s="9">
        <v>1179</v>
      </c>
      <c r="B1180" s="14" t="s">
        <v>6585</v>
      </c>
      <c r="C1180" s="15">
        <v>45190</v>
      </c>
      <c r="D1180" s="15">
        <v>45191</v>
      </c>
      <c r="E1180" s="10" t="s">
        <v>168</v>
      </c>
      <c r="F1180" s="10" t="s">
        <v>2215</v>
      </c>
      <c r="G1180" s="10" t="s">
        <v>2216</v>
      </c>
      <c r="H1180" s="10" t="s">
        <v>36</v>
      </c>
      <c r="I1180" s="10" t="s">
        <v>23</v>
      </c>
      <c r="J1180" s="10" t="s">
        <v>2154</v>
      </c>
      <c r="K1180" s="10" t="s">
        <v>124</v>
      </c>
      <c r="L1180" s="10">
        <v>68104</v>
      </c>
      <c r="M1180" s="10" t="s">
        <v>95</v>
      </c>
      <c r="N1180" s="10" t="str">
        <f>_xlfn.XLOOKUP($M:$M,People!$B:$B,People!A:A)</f>
        <v>Roxanne Rodriguez</v>
      </c>
      <c r="O1180" s="10" t="s">
        <v>3866</v>
      </c>
      <c r="P1180" s="10" t="str">
        <f>VLOOKUP(O1180,Products!$A:$E,3,FALSE)</f>
        <v>HP</v>
      </c>
      <c r="Q1180" s="31">
        <f>INDEX(Products!$E:$E,MATCH(O1180,Products!$A:$A,0))</f>
        <v>0.37</v>
      </c>
      <c r="R1180" s="10" t="s">
        <v>41</v>
      </c>
      <c r="S1180" s="10" t="s">
        <v>71</v>
      </c>
      <c r="T1180" s="10" t="s">
        <v>3867</v>
      </c>
      <c r="U1180" s="12">
        <v>36.269999999999996</v>
      </c>
      <c r="V1180" s="12">
        <v>3</v>
      </c>
      <c r="W1180" s="12">
        <v>0</v>
      </c>
      <c r="X1180" s="12">
        <v>10.880999999999997</v>
      </c>
    </row>
    <row r="1181" spans="1:24" ht="14" x14ac:dyDescent="0.3">
      <c r="A1181" s="9">
        <v>1180</v>
      </c>
      <c r="B1181" s="14" t="s">
        <v>6586</v>
      </c>
      <c r="C1181" s="15">
        <v>45190</v>
      </c>
      <c r="D1181" s="15">
        <v>45194</v>
      </c>
      <c r="E1181" s="10" t="s">
        <v>44</v>
      </c>
      <c r="F1181" s="10" t="s">
        <v>3558</v>
      </c>
      <c r="G1181" s="10" t="s">
        <v>3559</v>
      </c>
      <c r="H1181" s="10" t="s">
        <v>22</v>
      </c>
      <c r="I1181" s="10" t="s">
        <v>23</v>
      </c>
      <c r="J1181" s="10" t="s">
        <v>114</v>
      </c>
      <c r="K1181" s="10" t="s">
        <v>38</v>
      </c>
      <c r="L1181" s="10">
        <v>94109</v>
      </c>
      <c r="M1181" s="10" t="s">
        <v>39</v>
      </c>
      <c r="N1181" s="10" t="str">
        <f>_xlfn.XLOOKUP($M:$M,People!$B:$B,People!A:A)</f>
        <v>Sadie Pawthorne</v>
      </c>
      <c r="O1181" s="10" t="s">
        <v>4816</v>
      </c>
      <c r="P1181" s="10" t="str">
        <f>VLOOKUP(O1181,Products!$A:$E,3,FALSE)</f>
        <v>Staples</v>
      </c>
      <c r="Q1181" s="31">
        <f>INDEX(Products!$E:$E,MATCH(O1181,Products!$A:$A,0))</f>
        <v>0.25</v>
      </c>
      <c r="R1181" s="10" t="s">
        <v>41</v>
      </c>
      <c r="S1181" s="10" t="s">
        <v>61</v>
      </c>
      <c r="T1181" s="10" t="s">
        <v>4817</v>
      </c>
      <c r="U1181" s="12">
        <v>59.519999999999996</v>
      </c>
      <c r="V1181" s="12">
        <v>3</v>
      </c>
      <c r="W1181" s="12">
        <v>0</v>
      </c>
      <c r="X1181" s="12">
        <v>15.475200000000001</v>
      </c>
    </row>
    <row r="1182" spans="1:24" ht="14" x14ac:dyDescent="0.3">
      <c r="A1182" s="9">
        <v>1181</v>
      </c>
      <c r="B1182" s="14" t="s">
        <v>6587</v>
      </c>
      <c r="C1182" s="15">
        <v>45190</v>
      </c>
      <c r="D1182" s="15">
        <v>45194</v>
      </c>
      <c r="E1182" s="10" t="s">
        <v>44</v>
      </c>
      <c r="F1182" s="10" t="s">
        <v>2498</v>
      </c>
      <c r="G1182" s="10" t="s">
        <v>2499</v>
      </c>
      <c r="H1182" s="10" t="s">
        <v>92</v>
      </c>
      <c r="I1182" s="10" t="s">
        <v>23</v>
      </c>
      <c r="J1182" s="10" t="s">
        <v>237</v>
      </c>
      <c r="K1182" s="10" t="s">
        <v>238</v>
      </c>
      <c r="L1182" s="10">
        <v>10011</v>
      </c>
      <c r="M1182" s="10" t="s">
        <v>133</v>
      </c>
      <c r="N1182" s="10" t="str">
        <f>_xlfn.XLOOKUP($M:$M,People!$B:$B,People!A:A)</f>
        <v>Chuck Magee</v>
      </c>
      <c r="O1182" s="10" t="s">
        <v>2203</v>
      </c>
      <c r="P1182" s="10" t="str">
        <f>VLOOKUP(O1182,Products!$A:$E,3,FALSE)</f>
        <v>Office Depot</v>
      </c>
      <c r="Q1182" s="31">
        <f>INDEX(Products!$E:$E,MATCH(O1182,Products!$A:$A,0))</f>
        <v>0.26</v>
      </c>
      <c r="R1182" s="10" t="s">
        <v>41</v>
      </c>
      <c r="S1182" s="10" t="s">
        <v>61</v>
      </c>
      <c r="T1182" s="10" t="s">
        <v>2204</v>
      </c>
      <c r="U1182" s="12">
        <v>66.03</v>
      </c>
      <c r="V1182" s="12">
        <v>3</v>
      </c>
      <c r="W1182" s="12">
        <v>0</v>
      </c>
      <c r="X1182" s="12">
        <v>17.1678</v>
      </c>
    </row>
    <row r="1183" spans="1:24" ht="14" x14ac:dyDescent="0.3">
      <c r="A1183" s="9">
        <v>1182</v>
      </c>
      <c r="B1183" s="14" t="s">
        <v>6588</v>
      </c>
      <c r="C1183" s="15">
        <v>45190</v>
      </c>
      <c r="D1183" s="15">
        <v>45193</v>
      </c>
      <c r="E1183" s="10" t="s">
        <v>168</v>
      </c>
      <c r="F1183" s="10" t="s">
        <v>2851</v>
      </c>
      <c r="G1183" s="10" t="s">
        <v>2852</v>
      </c>
      <c r="H1183" s="10" t="s">
        <v>22</v>
      </c>
      <c r="I1183" s="10" t="s">
        <v>23</v>
      </c>
      <c r="J1183" s="10" t="s">
        <v>131</v>
      </c>
      <c r="K1183" s="10" t="s">
        <v>132</v>
      </c>
      <c r="L1183" s="10">
        <v>19140</v>
      </c>
      <c r="M1183" s="10" t="s">
        <v>133</v>
      </c>
      <c r="N1183" s="10" t="str">
        <f>_xlfn.XLOOKUP($M:$M,People!$B:$B,People!A:A)</f>
        <v>Chuck Magee</v>
      </c>
      <c r="O1183" s="10" t="s">
        <v>1196</v>
      </c>
      <c r="P1183" s="10" t="str">
        <f>VLOOKUP(O1183,Products!$A:$E,3,FALSE)</f>
        <v>IKEA</v>
      </c>
      <c r="Q1183" s="31">
        <f>INDEX(Products!$E:$E,MATCH(O1183,Products!$A:$A,0))</f>
        <v>0.28000000000000003</v>
      </c>
      <c r="R1183" s="10" t="s">
        <v>41</v>
      </c>
      <c r="S1183" s="10" t="s">
        <v>68</v>
      </c>
      <c r="T1183" s="10" t="s">
        <v>1197</v>
      </c>
      <c r="U1183" s="12">
        <v>6.5700000000000012</v>
      </c>
      <c r="V1183" s="12">
        <v>3</v>
      </c>
      <c r="W1183" s="12">
        <v>0.7</v>
      </c>
      <c r="X1183" s="12">
        <v>-5.036999999999999</v>
      </c>
    </row>
    <row r="1184" spans="1:24" ht="14" x14ac:dyDescent="0.3">
      <c r="A1184" s="9">
        <v>1183</v>
      </c>
      <c r="B1184" s="14" t="s">
        <v>6586</v>
      </c>
      <c r="C1184" s="15">
        <v>45190</v>
      </c>
      <c r="D1184" s="15">
        <v>45194</v>
      </c>
      <c r="E1184" s="10" t="s">
        <v>44</v>
      </c>
      <c r="F1184" s="10" t="s">
        <v>3558</v>
      </c>
      <c r="G1184" s="10" t="s">
        <v>3559</v>
      </c>
      <c r="H1184" s="10" t="s">
        <v>22</v>
      </c>
      <c r="I1184" s="10" t="s">
        <v>23</v>
      </c>
      <c r="J1184" s="10" t="s">
        <v>114</v>
      </c>
      <c r="K1184" s="10" t="s">
        <v>38</v>
      </c>
      <c r="L1184" s="10">
        <v>94109</v>
      </c>
      <c r="M1184" s="10" t="s">
        <v>39</v>
      </c>
      <c r="N1184" s="10" t="str">
        <f>_xlfn.XLOOKUP($M:$M,People!$B:$B,People!A:A)</f>
        <v>Sadie Pawthorne</v>
      </c>
      <c r="O1184" s="10" t="s">
        <v>2737</v>
      </c>
      <c r="P1184" s="10" t="str">
        <f>VLOOKUP(O1184,Products!$A:$E,3,FALSE)</f>
        <v>Logitech</v>
      </c>
      <c r="Q1184" s="31">
        <f>INDEX(Products!$E:$E,MATCH(O1184,Products!$A:$A,0))</f>
        <v>0.31</v>
      </c>
      <c r="R1184" s="10" t="s">
        <v>41</v>
      </c>
      <c r="S1184" s="10" t="s">
        <v>155</v>
      </c>
      <c r="T1184" s="10" t="s">
        <v>588</v>
      </c>
      <c r="U1184" s="12">
        <v>15.56</v>
      </c>
      <c r="V1184" s="12">
        <v>2</v>
      </c>
      <c r="W1184" s="12">
        <v>0</v>
      </c>
      <c r="X1184" s="12">
        <v>7.3132000000000001</v>
      </c>
    </row>
    <row r="1185" spans="1:24" ht="14" x14ac:dyDescent="0.3">
      <c r="A1185" s="9">
        <v>1184</v>
      </c>
      <c r="B1185" s="14" t="s">
        <v>6586</v>
      </c>
      <c r="C1185" s="15">
        <v>45190</v>
      </c>
      <c r="D1185" s="15">
        <v>45194</v>
      </c>
      <c r="E1185" s="10" t="s">
        <v>44</v>
      </c>
      <c r="F1185" s="10" t="s">
        <v>3558</v>
      </c>
      <c r="G1185" s="10" t="s">
        <v>3559</v>
      </c>
      <c r="H1185" s="10" t="s">
        <v>22</v>
      </c>
      <c r="I1185" s="10" t="s">
        <v>23</v>
      </c>
      <c r="J1185" s="10" t="s">
        <v>114</v>
      </c>
      <c r="K1185" s="10" t="s">
        <v>38</v>
      </c>
      <c r="L1185" s="10">
        <v>94109</v>
      </c>
      <c r="M1185" s="10" t="s">
        <v>39</v>
      </c>
      <c r="N1185" s="10" t="str">
        <f>_xlfn.XLOOKUP($M:$M,People!$B:$B,People!A:A)</f>
        <v>Sadie Pawthorne</v>
      </c>
      <c r="O1185" s="10" t="s">
        <v>4359</v>
      </c>
      <c r="P1185" s="10" t="str">
        <f>VLOOKUP(O1185,Products!$A:$E,3,FALSE)</f>
        <v>HP</v>
      </c>
      <c r="Q1185" s="31">
        <f>INDEX(Products!$E:$E,MATCH(O1185,Products!$A:$A,0))</f>
        <v>0.27</v>
      </c>
      <c r="R1185" s="10" t="s">
        <v>41</v>
      </c>
      <c r="S1185" s="10" t="s">
        <v>155</v>
      </c>
      <c r="T1185" s="10" t="s">
        <v>4360</v>
      </c>
      <c r="U1185" s="12">
        <v>78.349999999999994</v>
      </c>
      <c r="V1185" s="12">
        <v>5</v>
      </c>
      <c r="W1185" s="12">
        <v>0</v>
      </c>
      <c r="X1185" s="12">
        <v>36.824499999999993</v>
      </c>
    </row>
    <row r="1186" spans="1:24" ht="14" x14ac:dyDescent="0.3">
      <c r="A1186" s="9">
        <v>1185</v>
      </c>
      <c r="B1186" s="14" t="s">
        <v>6589</v>
      </c>
      <c r="C1186" s="15">
        <v>45190</v>
      </c>
      <c r="D1186" s="15">
        <v>45193</v>
      </c>
      <c r="E1186" s="10" t="s">
        <v>168</v>
      </c>
      <c r="F1186" s="10" t="s">
        <v>163</v>
      </c>
      <c r="G1186" s="10" t="s">
        <v>164</v>
      </c>
      <c r="H1186" s="10" t="s">
        <v>92</v>
      </c>
      <c r="I1186" s="10" t="s">
        <v>23</v>
      </c>
      <c r="J1186" s="10" t="s">
        <v>131</v>
      </c>
      <c r="K1186" s="10" t="s">
        <v>132</v>
      </c>
      <c r="L1186" s="10">
        <v>19143</v>
      </c>
      <c r="M1186" s="10" t="s">
        <v>133</v>
      </c>
      <c r="N1186" s="10" t="str">
        <f>_xlfn.XLOOKUP($M:$M,People!$B:$B,People!A:A)</f>
        <v>Chuck Magee</v>
      </c>
      <c r="O1186" s="10" t="s">
        <v>2815</v>
      </c>
      <c r="P1186" s="10" t="str">
        <f>VLOOKUP(O1186,Products!$A:$E,3,FALSE)</f>
        <v>HP</v>
      </c>
      <c r="Q1186" s="31">
        <f>INDEX(Products!$E:$E,MATCH(O1186,Products!$A:$A,0))</f>
        <v>0.35</v>
      </c>
      <c r="R1186" s="10" t="s">
        <v>41</v>
      </c>
      <c r="S1186" s="10" t="s">
        <v>42</v>
      </c>
      <c r="T1186" s="10" t="s">
        <v>2816</v>
      </c>
      <c r="U1186" s="12">
        <v>20.808000000000003</v>
      </c>
      <c r="V1186" s="12">
        <v>9</v>
      </c>
      <c r="W1186" s="12">
        <v>0.2</v>
      </c>
      <c r="X1186" s="12">
        <v>7.0226999999999995</v>
      </c>
    </row>
    <row r="1187" spans="1:24" ht="14" x14ac:dyDescent="0.3">
      <c r="A1187" s="9">
        <v>1186</v>
      </c>
      <c r="B1187" s="14" t="s">
        <v>6585</v>
      </c>
      <c r="C1187" s="15">
        <v>45190</v>
      </c>
      <c r="D1187" s="15">
        <v>45191</v>
      </c>
      <c r="E1187" s="10" t="s">
        <v>168</v>
      </c>
      <c r="F1187" s="10" t="s">
        <v>2215</v>
      </c>
      <c r="G1187" s="10" t="s">
        <v>2216</v>
      </c>
      <c r="H1187" s="10" t="s">
        <v>36</v>
      </c>
      <c r="I1187" s="10" t="s">
        <v>23</v>
      </c>
      <c r="J1187" s="10" t="s">
        <v>2154</v>
      </c>
      <c r="K1187" s="10" t="s">
        <v>124</v>
      </c>
      <c r="L1187" s="10">
        <v>68104</v>
      </c>
      <c r="M1187" s="10" t="s">
        <v>95</v>
      </c>
      <c r="N1187" s="10" t="str">
        <f>_xlfn.XLOOKUP($M:$M,People!$B:$B,People!A:A)</f>
        <v>Roxanne Rodriguez</v>
      </c>
      <c r="O1187" s="10" t="s">
        <v>2675</v>
      </c>
      <c r="P1187" s="10" t="str">
        <f>VLOOKUP(O1187,Products!$A:$E,3,FALSE)</f>
        <v>Staples</v>
      </c>
      <c r="Q1187" s="31">
        <f>INDEX(Products!$E:$E,MATCH(O1187,Products!$A:$A,0))</f>
        <v>0.31</v>
      </c>
      <c r="R1187" s="10" t="s">
        <v>41</v>
      </c>
      <c r="S1187" s="10" t="s">
        <v>82</v>
      </c>
      <c r="T1187" s="10" t="s">
        <v>2676</v>
      </c>
      <c r="U1187" s="12">
        <v>6.48</v>
      </c>
      <c r="V1187" s="12">
        <v>1</v>
      </c>
      <c r="W1187" s="12">
        <v>0</v>
      </c>
      <c r="X1187" s="12">
        <v>3.1104000000000003</v>
      </c>
    </row>
    <row r="1188" spans="1:24" ht="14" x14ac:dyDescent="0.3">
      <c r="A1188" s="9">
        <v>1187</v>
      </c>
      <c r="B1188" s="14" t="s">
        <v>6586</v>
      </c>
      <c r="C1188" s="15">
        <v>45190</v>
      </c>
      <c r="D1188" s="15">
        <v>45194</v>
      </c>
      <c r="E1188" s="10" t="s">
        <v>44</v>
      </c>
      <c r="F1188" s="10" t="s">
        <v>3558</v>
      </c>
      <c r="G1188" s="10" t="s">
        <v>3559</v>
      </c>
      <c r="H1188" s="10" t="s">
        <v>22</v>
      </c>
      <c r="I1188" s="10" t="s">
        <v>23</v>
      </c>
      <c r="J1188" s="10" t="s">
        <v>114</v>
      </c>
      <c r="K1188" s="10" t="s">
        <v>38</v>
      </c>
      <c r="L1188" s="10">
        <v>94109</v>
      </c>
      <c r="M1188" s="10" t="s">
        <v>39</v>
      </c>
      <c r="N1188" s="10" t="str">
        <f>_xlfn.XLOOKUP($M:$M,People!$B:$B,People!A:A)</f>
        <v>Sadie Pawthorne</v>
      </c>
      <c r="O1188" s="10" t="s">
        <v>4657</v>
      </c>
      <c r="P1188" s="10" t="str">
        <f>VLOOKUP(O1188,Products!$A:$E,3,FALSE)</f>
        <v>HP</v>
      </c>
      <c r="Q1188" s="31">
        <f>INDEX(Products!$E:$E,MATCH(O1188,Products!$A:$A,0))</f>
        <v>0.28999999999999998</v>
      </c>
      <c r="R1188" s="10" t="s">
        <v>41</v>
      </c>
      <c r="S1188" s="10" t="s">
        <v>82</v>
      </c>
      <c r="T1188" s="10" t="s">
        <v>4658</v>
      </c>
      <c r="U1188" s="12">
        <v>38.520000000000003</v>
      </c>
      <c r="V1188" s="12">
        <v>9</v>
      </c>
      <c r="W1188" s="12">
        <v>0</v>
      </c>
      <c r="X1188" s="12">
        <v>17.333999999999996</v>
      </c>
    </row>
    <row r="1189" spans="1:24" ht="14" x14ac:dyDescent="0.3">
      <c r="A1189" s="9">
        <v>1188</v>
      </c>
      <c r="B1189" s="14" t="s">
        <v>6586</v>
      </c>
      <c r="C1189" s="15">
        <v>45190</v>
      </c>
      <c r="D1189" s="15">
        <v>45194</v>
      </c>
      <c r="E1189" s="10" t="s">
        <v>44</v>
      </c>
      <c r="F1189" s="10" t="s">
        <v>3558</v>
      </c>
      <c r="G1189" s="10" t="s">
        <v>3559</v>
      </c>
      <c r="H1189" s="10" t="s">
        <v>22</v>
      </c>
      <c r="I1189" s="10" t="s">
        <v>23</v>
      </c>
      <c r="J1189" s="10" t="s">
        <v>114</v>
      </c>
      <c r="K1189" s="10" t="s">
        <v>38</v>
      </c>
      <c r="L1189" s="10">
        <v>94109</v>
      </c>
      <c r="M1189" s="10" t="s">
        <v>39</v>
      </c>
      <c r="N1189" s="10" t="str">
        <f>_xlfn.XLOOKUP($M:$M,People!$B:$B,People!A:A)</f>
        <v>Sadie Pawthorne</v>
      </c>
      <c r="O1189" s="10" t="s">
        <v>4518</v>
      </c>
      <c r="P1189" s="10" t="str">
        <f>VLOOKUP(O1189,Products!$A:$E,3,FALSE)</f>
        <v>Canon</v>
      </c>
      <c r="Q1189" s="31">
        <f>INDEX(Products!$E:$E,MATCH(O1189,Products!$A:$A,0))</f>
        <v>0.28000000000000003</v>
      </c>
      <c r="R1189" s="10" t="s">
        <v>41</v>
      </c>
      <c r="S1189" s="10" t="s">
        <v>82</v>
      </c>
      <c r="T1189" s="10" t="s">
        <v>4519</v>
      </c>
      <c r="U1189" s="12">
        <v>19.350000000000001</v>
      </c>
      <c r="V1189" s="12">
        <v>3</v>
      </c>
      <c r="W1189" s="12">
        <v>0</v>
      </c>
      <c r="X1189" s="12">
        <v>9.4815000000000005</v>
      </c>
    </row>
    <row r="1190" spans="1:24" ht="14" x14ac:dyDescent="0.3">
      <c r="A1190" s="9">
        <v>1189</v>
      </c>
      <c r="B1190" s="14" t="s">
        <v>6589</v>
      </c>
      <c r="C1190" s="15">
        <v>45190</v>
      </c>
      <c r="D1190" s="15">
        <v>45193</v>
      </c>
      <c r="E1190" s="10" t="s">
        <v>168</v>
      </c>
      <c r="F1190" s="10" t="s">
        <v>163</v>
      </c>
      <c r="G1190" s="10" t="s">
        <v>164</v>
      </c>
      <c r="H1190" s="10" t="s">
        <v>92</v>
      </c>
      <c r="I1190" s="10" t="s">
        <v>23</v>
      </c>
      <c r="J1190" s="10" t="s">
        <v>131</v>
      </c>
      <c r="K1190" s="10" t="s">
        <v>132</v>
      </c>
      <c r="L1190" s="10">
        <v>19143</v>
      </c>
      <c r="M1190" s="10" t="s">
        <v>133</v>
      </c>
      <c r="N1190" s="10" t="str">
        <f>_xlfn.XLOOKUP($M:$M,People!$B:$B,People!A:A)</f>
        <v>Chuck Magee</v>
      </c>
      <c r="O1190" s="10" t="s">
        <v>761</v>
      </c>
      <c r="P1190" s="10" t="str">
        <f>VLOOKUP(O1190,Products!$A:$E,3,FALSE)</f>
        <v>Logitech</v>
      </c>
      <c r="Q1190" s="31">
        <f>INDEX(Products!$E:$E,MATCH(O1190,Products!$A:$A,0))</f>
        <v>0.28999999999999998</v>
      </c>
      <c r="R1190" s="10" t="s">
        <v>41</v>
      </c>
      <c r="S1190" s="10" t="s">
        <v>82</v>
      </c>
      <c r="T1190" s="10" t="s">
        <v>762</v>
      </c>
      <c r="U1190" s="12">
        <v>11.352000000000002</v>
      </c>
      <c r="V1190" s="12">
        <v>3</v>
      </c>
      <c r="W1190" s="12">
        <v>0.2</v>
      </c>
      <c r="X1190" s="12">
        <v>4.1151</v>
      </c>
    </row>
    <row r="1191" spans="1:24" ht="14" x14ac:dyDescent="0.3">
      <c r="A1191" s="9">
        <v>1190</v>
      </c>
      <c r="B1191" s="14" t="s">
        <v>6590</v>
      </c>
      <c r="C1191" s="15">
        <v>45190</v>
      </c>
      <c r="D1191" s="15">
        <v>45192</v>
      </c>
      <c r="E1191" s="10" t="s">
        <v>19</v>
      </c>
      <c r="F1191" s="10" t="s">
        <v>1198</v>
      </c>
      <c r="G1191" s="10" t="s">
        <v>1199</v>
      </c>
      <c r="H1191" s="10" t="s">
        <v>22</v>
      </c>
      <c r="I1191" s="10" t="s">
        <v>23</v>
      </c>
      <c r="J1191" s="10" t="s">
        <v>1200</v>
      </c>
      <c r="K1191" s="10" t="s">
        <v>87</v>
      </c>
      <c r="L1191" s="10">
        <v>98198</v>
      </c>
      <c r="M1191" s="10" t="s">
        <v>39</v>
      </c>
      <c r="N1191" s="10" t="str">
        <f>_xlfn.XLOOKUP($M:$M,People!$B:$B,People!A:A)</f>
        <v>Sadie Pawthorne</v>
      </c>
      <c r="O1191" s="10" t="s">
        <v>1203</v>
      </c>
      <c r="P1191" s="10" t="str">
        <f>VLOOKUP(O1191,Products!$A:$E,3,FALSE)</f>
        <v>3M</v>
      </c>
      <c r="Q1191" s="31">
        <f>INDEX(Products!$E:$E,MATCH(O1191,Products!$A:$A,0))</f>
        <v>0.3</v>
      </c>
      <c r="R1191" s="10" t="s">
        <v>64</v>
      </c>
      <c r="S1191" s="10" t="s">
        <v>1063</v>
      </c>
      <c r="T1191" s="10" t="s">
        <v>1204</v>
      </c>
      <c r="U1191" s="12">
        <v>1799.97</v>
      </c>
      <c r="V1191" s="12">
        <v>3</v>
      </c>
      <c r="W1191" s="12">
        <v>0</v>
      </c>
      <c r="X1191" s="12">
        <v>701.98829999999998</v>
      </c>
    </row>
    <row r="1192" spans="1:24" ht="14" x14ac:dyDescent="0.3">
      <c r="A1192" s="9">
        <v>1191</v>
      </c>
      <c r="B1192" s="14" t="s">
        <v>6586</v>
      </c>
      <c r="C1192" s="15">
        <v>45190</v>
      </c>
      <c r="D1192" s="15">
        <v>45194</v>
      </c>
      <c r="E1192" s="10" t="s">
        <v>44</v>
      </c>
      <c r="F1192" s="10" t="s">
        <v>3558</v>
      </c>
      <c r="G1192" s="10" t="s">
        <v>3559</v>
      </c>
      <c r="H1192" s="10" t="s">
        <v>22</v>
      </c>
      <c r="I1192" s="10" t="s">
        <v>23</v>
      </c>
      <c r="J1192" s="10" t="s">
        <v>114</v>
      </c>
      <c r="K1192" s="10" t="s">
        <v>38</v>
      </c>
      <c r="L1192" s="10">
        <v>94109</v>
      </c>
      <c r="M1192" s="10" t="s">
        <v>39</v>
      </c>
      <c r="N1192" s="10" t="str">
        <f>_xlfn.XLOOKUP($M:$M,People!$B:$B,People!A:A)</f>
        <v>Sadie Pawthorne</v>
      </c>
      <c r="O1192" s="10" t="s">
        <v>4818</v>
      </c>
      <c r="P1192" s="10" t="str">
        <f>VLOOKUP(O1192,Products!$A:$E,3,FALSE)</f>
        <v>Avery</v>
      </c>
      <c r="Q1192" s="31">
        <f>INDEX(Products!$E:$E,MATCH(O1192,Products!$A:$A,0))</f>
        <v>0.31</v>
      </c>
      <c r="R1192" s="10" t="s">
        <v>64</v>
      </c>
      <c r="S1192" s="10" t="s">
        <v>65</v>
      </c>
      <c r="T1192" s="10" t="s">
        <v>4819</v>
      </c>
      <c r="U1192" s="12">
        <v>239.98400000000004</v>
      </c>
      <c r="V1192" s="12">
        <v>2</v>
      </c>
      <c r="W1192" s="12">
        <v>0.2</v>
      </c>
      <c r="X1192" s="12">
        <v>23.998400000000004</v>
      </c>
    </row>
    <row r="1193" spans="1:24" ht="14" x14ac:dyDescent="0.3">
      <c r="A1193" s="9">
        <v>1192</v>
      </c>
      <c r="B1193" s="14" t="s">
        <v>6590</v>
      </c>
      <c r="C1193" s="15">
        <v>45190</v>
      </c>
      <c r="D1193" s="15">
        <v>45192</v>
      </c>
      <c r="E1193" s="10" t="s">
        <v>19</v>
      </c>
      <c r="F1193" s="10" t="s">
        <v>1198</v>
      </c>
      <c r="G1193" s="10" t="s">
        <v>1199</v>
      </c>
      <c r="H1193" s="10" t="s">
        <v>22</v>
      </c>
      <c r="I1193" s="10" t="s">
        <v>23</v>
      </c>
      <c r="J1193" s="10" t="s">
        <v>1200</v>
      </c>
      <c r="K1193" s="10" t="s">
        <v>87</v>
      </c>
      <c r="L1193" s="10">
        <v>98198</v>
      </c>
      <c r="M1193" s="10" t="s">
        <v>39</v>
      </c>
      <c r="N1193" s="10" t="str">
        <f>_xlfn.XLOOKUP($M:$M,People!$B:$B,People!A:A)</f>
        <v>Sadie Pawthorne</v>
      </c>
      <c r="O1193" s="10" t="s">
        <v>1201</v>
      </c>
      <c r="P1193" s="10" t="str">
        <f>VLOOKUP(O1193,Products!$A:$E,3,FALSE)</f>
        <v>IKEA</v>
      </c>
      <c r="Q1193" s="31">
        <f>INDEX(Products!$E:$E,MATCH(O1193,Products!$A:$A,0))</f>
        <v>0.32</v>
      </c>
      <c r="R1193" s="10" t="s">
        <v>64</v>
      </c>
      <c r="S1193" s="10" t="s">
        <v>65</v>
      </c>
      <c r="T1193" s="10" t="s">
        <v>1202</v>
      </c>
      <c r="U1193" s="12">
        <v>246.38400000000001</v>
      </c>
      <c r="V1193" s="12">
        <v>2</v>
      </c>
      <c r="W1193" s="12">
        <v>0.2</v>
      </c>
      <c r="X1193" s="12">
        <v>27.718199999999968</v>
      </c>
    </row>
    <row r="1194" spans="1:24" ht="14" x14ac:dyDescent="0.3">
      <c r="A1194" s="9">
        <v>1193</v>
      </c>
      <c r="B1194" s="14" t="s">
        <v>6591</v>
      </c>
      <c r="C1194" s="15">
        <v>45191</v>
      </c>
      <c r="D1194" s="15">
        <v>45198</v>
      </c>
      <c r="E1194" s="10" t="s">
        <v>44</v>
      </c>
      <c r="F1194" s="10" t="s">
        <v>3786</v>
      </c>
      <c r="G1194" s="10" t="s">
        <v>3787</v>
      </c>
      <c r="H1194" s="10" t="s">
        <v>22</v>
      </c>
      <c r="I1194" s="10" t="s">
        <v>23</v>
      </c>
      <c r="J1194" s="10" t="s">
        <v>237</v>
      </c>
      <c r="K1194" s="10" t="s">
        <v>238</v>
      </c>
      <c r="L1194" s="10">
        <v>10035</v>
      </c>
      <c r="M1194" s="10" t="s">
        <v>133</v>
      </c>
      <c r="N1194" s="10" t="str">
        <f>_xlfn.XLOOKUP($M:$M,People!$B:$B,People!A:A)</f>
        <v>Chuck Magee</v>
      </c>
      <c r="O1194" s="10" t="s">
        <v>5054</v>
      </c>
      <c r="P1194" s="10" t="str">
        <f>VLOOKUP(O1194,Products!$A:$E,3,FALSE)</f>
        <v>Samsung</v>
      </c>
      <c r="Q1194" s="31">
        <f>INDEX(Products!$E:$E,MATCH(O1194,Products!$A:$A,0))</f>
        <v>0.33</v>
      </c>
      <c r="R1194" s="10" t="s">
        <v>28</v>
      </c>
      <c r="S1194" s="10" t="s">
        <v>32</v>
      </c>
      <c r="T1194" s="10" t="s">
        <v>5055</v>
      </c>
      <c r="U1194" s="12">
        <v>579.52800000000002</v>
      </c>
      <c r="V1194" s="12">
        <v>4</v>
      </c>
      <c r="W1194" s="12">
        <v>0.1</v>
      </c>
      <c r="X1194" s="12">
        <v>83.709599999999966</v>
      </c>
    </row>
    <row r="1195" spans="1:24" ht="14" x14ac:dyDescent="0.3">
      <c r="A1195" s="9">
        <v>1194</v>
      </c>
      <c r="B1195" s="14" t="s">
        <v>6591</v>
      </c>
      <c r="C1195" s="15">
        <v>45191</v>
      </c>
      <c r="D1195" s="15">
        <v>45198</v>
      </c>
      <c r="E1195" s="10" t="s">
        <v>44</v>
      </c>
      <c r="F1195" s="10" t="s">
        <v>3786</v>
      </c>
      <c r="G1195" s="10" t="s">
        <v>3787</v>
      </c>
      <c r="H1195" s="10" t="s">
        <v>22</v>
      </c>
      <c r="I1195" s="10" t="s">
        <v>23</v>
      </c>
      <c r="J1195" s="10" t="s">
        <v>237</v>
      </c>
      <c r="K1195" s="10" t="s">
        <v>238</v>
      </c>
      <c r="L1195" s="10">
        <v>10035</v>
      </c>
      <c r="M1195" s="10" t="s">
        <v>133</v>
      </c>
      <c r="N1195" s="10" t="str">
        <f>_xlfn.XLOOKUP($M:$M,People!$B:$B,People!A:A)</f>
        <v>Chuck Magee</v>
      </c>
      <c r="O1195" s="10" t="s">
        <v>4536</v>
      </c>
      <c r="P1195" s="10" t="str">
        <f>VLOOKUP(O1195,Products!$A:$E,3,FALSE)</f>
        <v>Dell</v>
      </c>
      <c r="Q1195" s="31">
        <f>INDEX(Products!$E:$E,MATCH(O1195,Products!$A:$A,0))</f>
        <v>0.34</v>
      </c>
      <c r="R1195" s="10" t="s">
        <v>28</v>
      </c>
      <c r="S1195" s="10" t="s">
        <v>58</v>
      </c>
      <c r="T1195" s="10" t="s">
        <v>4537</v>
      </c>
      <c r="U1195" s="12">
        <v>97.44</v>
      </c>
      <c r="V1195" s="12">
        <v>3</v>
      </c>
      <c r="W1195" s="12">
        <v>0</v>
      </c>
      <c r="X1195" s="12">
        <v>35.078399999999995</v>
      </c>
    </row>
    <row r="1196" spans="1:24" ht="14" x14ac:dyDescent="0.3">
      <c r="A1196" s="9">
        <v>1195</v>
      </c>
      <c r="B1196" s="14" t="s">
        <v>6591</v>
      </c>
      <c r="C1196" s="15">
        <v>45191</v>
      </c>
      <c r="D1196" s="15">
        <v>45198</v>
      </c>
      <c r="E1196" s="10" t="s">
        <v>44</v>
      </c>
      <c r="F1196" s="10" t="s">
        <v>3786</v>
      </c>
      <c r="G1196" s="10" t="s">
        <v>3787</v>
      </c>
      <c r="H1196" s="10" t="s">
        <v>22</v>
      </c>
      <c r="I1196" s="10" t="s">
        <v>23</v>
      </c>
      <c r="J1196" s="10" t="s">
        <v>237</v>
      </c>
      <c r="K1196" s="10" t="s">
        <v>238</v>
      </c>
      <c r="L1196" s="10">
        <v>10035</v>
      </c>
      <c r="M1196" s="10" t="s">
        <v>133</v>
      </c>
      <c r="N1196" s="10" t="str">
        <f>_xlfn.XLOOKUP($M:$M,People!$B:$B,People!A:A)</f>
        <v>Chuck Magee</v>
      </c>
      <c r="O1196" s="10" t="s">
        <v>5501</v>
      </c>
      <c r="P1196" s="10" t="str">
        <f>VLOOKUP(O1196,Products!$A:$E,3,FALSE)</f>
        <v>Staples</v>
      </c>
      <c r="Q1196" s="31">
        <f>INDEX(Products!$E:$E,MATCH(O1196,Products!$A:$A,0))</f>
        <v>0.35</v>
      </c>
      <c r="R1196" s="10" t="s">
        <v>41</v>
      </c>
      <c r="S1196" s="10" t="s">
        <v>61</v>
      </c>
      <c r="T1196" s="10" t="s">
        <v>5502</v>
      </c>
      <c r="U1196" s="12">
        <v>13.04</v>
      </c>
      <c r="V1196" s="12">
        <v>4</v>
      </c>
      <c r="W1196" s="12">
        <v>0</v>
      </c>
      <c r="X1196" s="12">
        <v>5.7376000000000005</v>
      </c>
    </row>
    <row r="1197" spans="1:24" ht="14" x14ac:dyDescent="0.3">
      <c r="A1197" s="9">
        <v>1196</v>
      </c>
      <c r="B1197" s="14" t="s">
        <v>6591</v>
      </c>
      <c r="C1197" s="15">
        <v>45191</v>
      </c>
      <c r="D1197" s="15">
        <v>45198</v>
      </c>
      <c r="E1197" s="10" t="s">
        <v>44</v>
      </c>
      <c r="F1197" s="10" t="s">
        <v>3786</v>
      </c>
      <c r="G1197" s="10" t="s">
        <v>3787</v>
      </c>
      <c r="H1197" s="10" t="s">
        <v>22</v>
      </c>
      <c r="I1197" s="10" t="s">
        <v>23</v>
      </c>
      <c r="J1197" s="10" t="s">
        <v>237</v>
      </c>
      <c r="K1197" s="10" t="s">
        <v>238</v>
      </c>
      <c r="L1197" s="10">
        <v>10035</v>
      </c>
      <c r="M1197" s="10" t="s">
        <v>133</v>
      </c>
      <c r="N1197" s="10" t="str">
        <f>_xlfn.XLOOKUP($M:$M,People!$B:$B,People!A:A)</f>
        <v>Chuck Magee</v>
      </c>
      <c r="O1197" s="10" t="s">
        <v>1971</v>
      </c>
      <c r="P1197" s="10" t="str">
        <f>VLOOKUP(O1197,Products!$A:$E,3,FALSE)</f>
        <v>IKEA</v>
      </c>
      <c r="Q1197" s="31">
        <f>INDEX(Products!$E:$E,MATCH(O1197,Products!$A:$A,0))</f>
        <v>0.32</v>
      </c>
      <c r="R1197" s="10" t="s">
        <v>41</v>
      </c>
      <c r="S1197" s="10" t="s">
        <v>68</v>
      </c>
      <c r="T1197" s="10" t="s">
        <v>1972</v>
      </c>
      <c r="U1197" s="12">
        <v>3.9840000000000004</v>
      </c>
      <c r="V1197" s="12">
        <v>1</v>
      </c>
      <c r="W1197" s="12">
        <v>0.2</v>
      </c>
      <c r="X1197" s="12">
        <v>1.3944000000000001</v>
      </c>
    </row>
    <row r="1198" spans="1:24" ht="14" x14ac:dyDescent="0.3">
      <c r="A1198" s="9">
        <v>1197</v>
      </c>
      <c r="B1198" s="14" t="s">
        <v>6592</v>
      </c>
      <c r="C1198" s="15">
        <v>45191</v>
      </c>
      <c r="D1198" s="15">
        <v>45193</v>
      </c>
      <c r="E1198" s="10" t="s">
        <v>19</v>
      </c>
      <c r="F1198" s="10" t="s">
        <v>2334</v>
      </c>
      <c r="G1198" s="10" t="s">
        <v>2335</v>
      </c>
      <c r="H1198" s="10" t="s">
        <v>22</v>
      </c>
      <c r="I1198" s="10" t="s">
        <v>23</v>
      </c>
      <c r="J1198" s="10" t="s">
        <v>2459</v>
      </c>
      <c r="K1198" s="10" t="s">
        <v>48</v>
      </c>
      <c r="L1198" s="10">
        <v>33433</v>
      </c>
      <c r="M1198" s="10" t="s">
        <v>26</v>
      </c>
      <c r="N1198" s="10" t="str">
        <f>_xlfn.XLOOKUP($M:$M,People!$B:$B,People!A:A)</f>
        <v>Fred Suzuki</v>
      </c>
      <c r="O1198" s="10" t="s">
        <v>2460</v>
      </c>
      <c r="P1198" s="10" t="str">
        <f>VLOOKUP(O1198,Products!$A:$E,3,FALSE)</f>
        <v>Dell</v>
      </c>
      <c r="Q1198" s="31">
        <f>INDEX(Products!$E:$E,MATCH(O1198,Products!$A:$A,0))</f>
        <v>0.32</v>
      </c>
      <c r="R1198" s="10" t="s">
        <v>41</v>
      </c>
      <c r="S1198" s="10" t="s">
        <v>42</v>
      </c>
      <c r="T1198" s="10" t="s">
        <v>2461</v>
      </c>
      <c r="U1198" s="12">
        <v>4.6079999999999997</v>
      </c>
      <c r="V1198" s="12">
        <v>2</v>
      </c>
      <c r="W1198" s="12">
        <v>0.2</v>
      </c>
      <c r="X1198" s="12">
        <v>1.6704000000000001</v>
      </c>
    </row>
    <row r="1199" spans="1:24" ht="14" x14ac:dyDescent="0.3">
      <c r="A1199" s="9">
        <v>1198</v>
      </c>
      <c r="B1199" s="14" t="s">
        <v>6593</v>
      </c>
      <c r="C1199" s="15">
        <v>45191</v>
      </c>
      <c r="D1199" s="15">
        <v>45197</v>
      </c>
      <c r="E1199" s="10" t="s">
        <v>44</v>
      </c>
      <c r="F1199" s="10" t="s">
        <v>2377</v>
      </c>
      <c r="G1199" s="10" t="s">
        <v>2378</v>
      </c>
      <c r="H1199" s="10" t="s">
        <v>22</v>
      </c>
      <c r="I1199" s="10" t="s">
        <v>23</v>
      </c>
      <c r="J1199" s="10" t="s">
        <v>554</v>
      </c>
      <c r="K1199" s="10" t="s">
        <v>38</v>
      </c>
      <c r="L1199" s="10">
        <v>95123</v>
      </c>
      <c r="M1199" s="10" t="s">
        <v>39</v>
      </c>
      <c r="N1199" s="10" t="str">
        <f>_xlfn.XLOOKUP($M:$M,People!$B:$B,People!A:A)</f>
        <v>Sadie Pawthorne</v>
      </c>
      <c r="O1199" s="10" t="s">
        <v>1042</v>
      </c>
      <c r="P1199" s="10" t="str">
        <f>VLOOKUP(O1199,Products!$A:$E,3,FALSE)</f>
        <v>Office Depot</v>
      </c>
      <c r="Q1199" s="31">
        <f>INDEX(Products!$E:$E,MATCH(O1199,Products!$A:$A,0))</f>
        <v>0.36</v>
      </c>
      <c r="R1199" s="10" t="s">
        <v>41</v>
      </c>
      <c r="S1199" s="10" t="s">
        <v>53</v>
      </c>
      <c r="T1199" s="10" t="s">
        <v>1043</v>
      </c>
      <c r="U1199" s="12">
        <v>169.45</v>
      </c>
      <c r="V1199" s="12">
        <v>5</v>
      </c>
      <c r="W1199" s="12">
        <v>0</v>
      </c>
      <c r="X1199" s="12">
        <v>42.362499999999997</v>
      </c>
    </row>
    <row r="1200" spans="1:24" ht="14" x14ac:dyDescent="0.3">
      <c r="A1200" s="9">
        <v>1199</v>
      </c>
      <c r="B1200" s="14" t="s">
        <v>6593</v>
      </c>
      <c r="C1200" s="15">
        <v>45191</v>
      </c>
      <c r="D1200" s="15">
        <v>45197</v>
      </c>
      <c r="E1200" s="10" t="s">
        <v>44</v>
      </c>
      <c r="F1200" s="10" t="s">
        <v>2377</v>
      </c>
      <c r="G1200" s="10" t="s">
        <v>2378</v>
      </c>
      <c r="H1200" s="10" t="s">
        <v>22</v>
      </c>
      <c r="I1200" s="10" t="s">
        <v>23</v>
      </c>
      <c r="J1200" s="10" t="s">
        <v>554</v>
      </c>
      <c r="K1200" s="10" t="s">
        <v>38</v>
      </c>
      <c r="L1200" s="10">
        <v>95123</v>
      </c>
      <c r="M1200" s="10" t="s">
        <v>39</v>
      </c>
      <c r="N1200" s="10" t="str">
        <f>_xlfn.XLOOKUP($M:$M,People!$B:$B,People!A:A)</f>
        <v>Sadie Pawthorne</v>
      </c>
      <c r="O1200" s="10" t="s">
        <v>4847</v>
      </c>
      <c r="P1200" s="10" t="str">
        <f>VLOOKUP(O1200,Products!$A:$E,3,FALSE)</f>
        <v>Samsung</v>
      </c>
      <c r="Q1200" s="31">
        <f>INDEX(Products!$E:$E,MATCH(O1200,Products!$A:$A,0))</f>
        <v>0.35</v>
      </c>
      <c r="R1200" s="10" t="s">
        <v>41</v>
      </c>
      <c r="S1200" s="10" t="s">
        <v>53</v>
      </c>
      <c r="T1200" s="10" t="s">
        <v>4848</v>
      </c>
      <c r="U1200" s="12">
        <v>40.68</v>
      </c>
      <c r="V1200" s="12">
        <v>2</v>
      </c>
      <c r="W1200" s="12">
        <v>0</v>
      </c>
      <c r="X1200" s="12">
        <v>0.40679999999999694</v>
      </c>
    </row>
    <row r="1201" spans="1:24" ht="14" x14ac:dyDescent="0.3">
      <c r="A1201" s="9">
        <v>1200</v>
      </c>
      <c r="B1201" s="14" t="s">
        <v>6594</v>
      </c>
      <c r="C1201" s="15">
        <v>45191</v>
      </c>
      <c r="D1201" s="15">
        <v>45196</v>
      </c>
      <c r="E1201" s="10" t="s">
        <v>44</v>
      </c>
      <c r="F1201" s="10" t="s">
        <v>3425</v>
      </c>
      <c r="G1201" s="10" t="s">
        <v>3426</v>
      </c>
      <c r="H1201" s="10" t="s">
        <v>36</v>
      </c>
      <c r="I1201" s="10" t="s">
        <v>23</v>
      </c>
      <c r="J1201" s="10" t="s">
        <v>271</v>
      </c>
      <c r="K1201" s="10" t="s">
        <v>189</v>
      </c>
      <c r="L1201" s="10">
        <v>60653</v>
      </c>
      <c r="M1201" s="10" t="s">
        <v>95</v>
      </c>
      <c r="N1201" s="10" t="str">
        <f>_xlfn.XLOOKUP($M:$M,People!$B:$B,People!A:A)</f>
        <v>Roxanne Rodriguez</v>
      </c>
      <c r="O1201" s="10" t="s">
        <v>3058</v>
      </c>
      <c r="P1201" s="10" t="str">
        <f>VLOOKUP(O1201,Products!$A:$E,3,FALSE)</f>
        <v>HP</v>
      </c>
      <c r="Q1201" s="31">
        <f>INDEX(Products!$E:$E,MATCH(O1201,Products!$A:$A,0))</f>
        <v>0.31</v>
      </c>
      <c r="R1201" s="10" t="s">
        <v>41</v>
      </c>
      <c r="S1201" s="10" t="s">
        <v>53</v>
      </c>
      <c r="T1201" s="10" t="s">
        <v>3059</v>
      </c>
      <c r="U1201" s="12">
        <v>331.536</v>
      </c>
      <c r="V1201" s="12">
        <v>3</v>
      </c>
      <c r="W1201" s="12">
        <v>0.2</v>
      </c>
      <c r="X1201" s="12">
        <v>-82.884</v>
      </c>
    </row>
    <row r="1202" spans="1:24" ht="14" x14ac:dyDescent="0.3">
      <c r="A1202" s="9">
        <v>1201</v>
      </c>
      <c r="B1202" s="14" t="s">
        <v>6595</v>
      </c>
      <c r="C1202" s="15">
        <v>45192</v>
      </c>
      <c r="D1202" s="15">
        <v>45197</v>
      </c>
      <c r="E1202" s="10" t="s">
        <v>44</v>
      </c>
      <c r="F1202" s="10" t="s">
        <v>2215</v>
      </c>
      <c r="G1202" s="10" t="s">
        <v>2216</v>
      </c>
      <c r="H1202" s="10" t="s">
        <v>36</v>
      </c>
      <c r="I1202" s="10" t="s">
        <v>23</v>
      </c>
      <c r="J1202" s="10" t="s">
        <v>831</v>
      </c>
      <c r="K1202" s="10" t="s">
        <v>38</v>
      </c>
      <c r="L1202" s="10">
        <v>92037</v>
      </c>
      <c r="M1202" s="10" t="s">
        <v>39</v>
      </c>
      <c r="N1202" s="10" t="str">
        <f>_xlfn.XLOOKUP($M:$M,People!$B:$B,People!A:A)</f>
        <v>Sadie Pawthorne</v>
      </c>
      <c r="O1202" s="10" t="s">
        <v>4902</v>
      </c>
      <c r="P1202" s="10" t="str">
        <f>VLOOKUP(O1202,Products!$A:$E,3,FALSE)</f>
        <v>3M</v>
      </c>
      <c r="Q1202" s="31">
        <f>INDEX(Products!$E:$E,MATCH(O1202,Products!$A:$A,0))</f>
        <v>0.34</v>
      </c>
      <c r="R1202" s="10" t="s">
        <v>28</v>
      </c>
      <c r="S1202" s="10" t="s">
        <v>29</v>
      </c>
      <c r="T1202" s="10" t="s">
        <v>4903</v>
      </c>
      <c r="U1202" s="12">
        <v>435.99900000000002</v>
      </c>
      <c r="V1202" s="12">
        <v>3</v>
      </c>
      <c r="W1202" s="12">
        <v>0.15</v>
      </c>
      <c r="X1202" s="12">
        <v>20.517599999999987</v>
      </c>
    </row>
    <row r="1203" spans="1:24" ht="14" x14ac:dyDescent="0.3">
      <c r="A1203" s="9">
        <v>1202</v>
      </c>
      <c r="B1203" s="14" t="s">
        <v>6596</v>
      </c>
      <c r="C1203" s="15">
        <v>45192</v>
      </c>
      <c r="D1203" s="15">
        <v>45194</v>
      </c>
      <c r="E1203" s="10" t="s">
        <v>168</v>
      </c>
      <c r="F1203" s="10" t="s">
        <v>4379</v>
      </c>
      <c r="G1203" s="10" t="s">
        <v>4380</v>
      </c>
      <c r="H1203" s="10" t="s">
        <v>22</v>
      </c>
      <c r="I1203" s="10" t="s">
        <v>23</v>
      </c>
      <c r="J1203" s="10" t="s">
        <v>217</v>
      </c>
      <c r="K1203" s="10" t="s">
        <v>218</v>
      </c>
      <c r="L1203" s="10">
        <v>19901</v>
      </c>
      <c r="M1203" s="10" t="s">
        <v>133</v>
      </c>
      <c r="N1203" s="10" t="str">
        <f>_xlfn.XLOOKUP($M:$M,People!$B:$B,People!A:A)</f>
        <v>Chuck Magee</v>
      </c>
      <c r="O1203" s="10" t="s">
        <v>2735</v>
      </c>
      <c r="P1203" s="10" t="str">
        <f>VLOOKUP(O1203,Products!$A:$E,3,FALSE)</f>
        <v>Samsung</v>
      </c>
      <c r="Q1203" s="31">
        <f>INDEX(Products!$E:$E,MATCH(O1203,Products!$A:$A,0))</f>
        <v>0.25</v>
      </c>
      <c r="R1203" s="10" t="s">
        <v>41</v>
      </c>
      <c r="S1203" s="10" t="s">
        <v>61</v>
      </c>
      <c r="T1203" s="10" t="s">
        <v>2736</v>
      </c>
      <c r="U1203" s="12">
        <v>9.84</v>
      </c>
      <c r="V1203" s="12">
        <v>3</v>
      </c>
      <c r="W1203" s="12">
        <v>0</v>
      </c>
      <c r="X1203" s="12">
        <v>2.8535999999999988</v>
      </c>
    </row>
    <row r="1204" spans="1:24" ht="14" x14ac:dyDescent="0.3">
      <c r="A1204" s="9">
        <v>1203</v>
      </c>
      <c r="B1204" s="14" t="s">
        <v>6597</v>
      </c>
      <c r="C1204" s="15">
        <v>45192</v>
      </c>
      <c r="D1204" s="15">
        <v>45197</v>
      </c>
      <c r="E1204" s="10" t="s">
        <v>44</v>
      </c>
      <c r="F1204" s="10" t="s">
        <v>1375</v>
      </c>
      <c r="G1204" s="10" t="s">
        <v>1376</v>
      </c>
      <c r="H1204" s="10" t="s">
        <v>22</v>
      </c>
      <c r="I1204" s="10" t="s">
        <v>23</v>
      </c>
      <c r="J1204" s="10" t="s">
        <v>361</v>
      </c>
      <c r="K1204" s="10" t="s">
        <v>204</v>
      </c>
      <c r="L1204" s="10">
        <v>55407</v>
      </c>
      <c r="M1204" s="10" t="s">
        <v>95</v>
      </c>
      <c r="N1204" s="10" t="str">
        <f>_xlfn.XLOOKUP($M:$M,People!$B:$B,People!A:A)</f>
        <v>Roxanne Rodriguez</v>
      </c>
      <c r="O1204" s="10" t="s">
        <v>2085</v>
      </c>
      <c r="P1204" s="10" t="str">
        <f>VLOOKUP(O1204,Products!$A:$E,3,FALSE)</f>
        <v>HP</v>
      </c>
      <c r="Q1204" s="31">
        <f>INDEX(Products!$E:$E,MATCH(O1204,Products!$A:$A,0))</f>
        <v>0.37</v>
      </c>
      <c r="R1204" s="10" t="s">
        <v>41</v>
      </c>
      <c r="S1204" s="10" t="s">
        <v>68</v>
      </c>
      <c r="T1204" s="10" t="s">
        <v>2086</v>
      </c>
      <c r="U1204" s="12">
        <v>12.94</v>
      </c>
      <c r="V1204" s="12">
        <v>2</v>
      </c>
      <c r="W1204" s="12">
        <v>0</v>
      </c>
      <c r="X1204" s="12">
        <v>6.47</v>
      </c>
    </row>
    <row r="1205" spans="1:24" ht="14" x14ac:dyDescent="0.3">
      <c r="A1205" s="9">
        <v>1204</v>
      </c>
      <c r="B1205" s="14" t="s">
        <v>6597</v>
      </c>
      <c r="C1205" s="15">
        <v>45192</v>
      </c>
      <c r="D1205" s="15">
        <v>45197</v>
      </c>
      <c r="E1205" s="10" t="s">
        <v>44</v>
      </c>
      <c r="F1205" s="10" t="s">
        <v>1375</v>
      </c>
      <c r="G1205" s="10" t="s">
        <v>1376</v>
      </c>
      <c r="H1205" s="10" t="s">
        <v>22</v>
      </c>
      <c r="I1205" s="10" t="s">
        <v>23</v>
      </c>
      <c r="J1205" s="10" t="s">
        <v>361</v>
      </c>
      <c r="K1205" s="10" t="s">
        <v>204</v>
      </c>
      <c r="L1205" s="10">
        <v>55407</v>
      </c>
      <c r="M1205" s="10" t="s">
        <v>95</v>
      </c>
      <c r="N1205" s="10" t="str">
        <f>_xlfn.XLOOKUP($M:$M,People!$B:$B,People!A:A)</f>
        <v>Roxanne Rodriguez</v>
      </c>
      <c r="O1205" s="10" t="s">
        <v>5189</v>
      </c>
      <c r="P1205" s="10" t="str">
        <f>VLOOKUP(O1205,Products!$A:$E,3,FALSE)</f>
        <v>Canon</v>
      </c>
      <c r="Q1205" s="31">
        <f>INDEX(Products!$E:$E,MATCH(O1205,Products!$A:$A,0))</f>
        <v>0.38</v>
      </c>
      <c r="R1205" s="10" t="s">
        <v>41</v>
      </c>
      <c r="S1205" s="10" t="s">
        <v>68</v>
      </c>
      <c r="T1205" s="10" t="s">
        <v>5190</v>
      </c>
      <c r="U1205" s="12">
        <v>9449.9500000000007</v>
      </c>
      <c r="V1205" s="12">
        <v>5</v>
      </c>
      <c r="W1205" s="12">
        <v>0</v>
      </c>
      <c r="X1205" s="12">
        <v>4630.4755000000005</v>
      </c>
    </row>
    <row r="1206" spans="1:24" ht="14" x14ac:dyDescent="0.3">
      <c r="A1206" s="9">
        <v>1205</v>
      </c>
      <c r="B1206" s="14" t="s">
        <v>6598</v>
      </c>
      <c r="C1206" s="15">
        <v>45192</v>
      </c>
      <c r="D1206" s="15">
        <v>45197</v>
      </c>
      <c r="E1206" s="10" t="s">
        <v>19</v>
      </c>
      <c r="F1206" s="10" t="s">
        <v>3197</v>
      </c>
      <c r="G1206" s="10" t="s">
        <v>3198</v>
      </c>
      <c r="H1206" s="10" t="s">
        <v>22</v>
      </c>
      <c r="I1206" s="10" t="s">
        <v>23</v>
      </c>
      <c r="J1206" s="10" t="s">
        <v>237</v>
      </c>
      <c r="K1206" s="10" t="s">
        <v>238</v>
      </c>
      <c r="L1206" s="10">
        <v>10035</v>
      </c>
      <c r="M1206" s="10" t="s">
        <v>133</v>
      </c>
      <c r="N1206" s="10" t="str">
        <f>_xlfn.XLOOKUP($M:$M,People!$B:$B,People!A:A)</f>
        <v>Chuck Magee</v>
      </c>
      <c r="O1206" s="10" t="s">
        <v>2970</v>
      </c>
      <c r="P1206" s="10" t="str">
        <f>VLOOKUP(O1206,Products!$A:$E,3,FALSE)</f>
        <v>Canon</v>
      </c>
      <c r="Q1206" s="31">
        <f>INDEX(Products!$E:$E,MATCH(O1206,Products!$A:$A,0))</f>
        <v>0.28000000000000003</v>
      </c>
      <c r="R1206" s="10" t="s">
        <v>41</v>
      </c>
      <c r="S1206" s="10" t="s">
        <v>68</v>
      </c>
      <c r="T1206" s="10" t="s">
        <v>2971</v>
      </c>
      <c r="U1206" s="12">
        <v>139.44</v>
      </c>
      <c r="V1206" s="12">
        <v>3</v>
      </c>
      <c r="W1206" s="12">
        <v>0.2</v>
      </c>
      <c r="X1206" s="12">
        <v>47.060999999999993</v>
      </c>
    </row>
    <row r="1207" spans="1:24" ht="14" x14ac:dyDescent="0.3">
      <c r="A1207" s="9">
        <v>1206</v>
      </c>
      <c r="B1207" s="14" t="s">
        <v>6599</v>
      </c>
      <c r="C1207" s="15">
        <v>45192</v>
      </c>
      <c r="D1207" s="15">
        <v>45199</v>
      </c>
      <c r="E1207" s="10" t="s">
        <v>44</v>
      </c>
      <c r="F1207" s="10" t="s">
        <v>4571</v>
      </c>
      <c r="G1207" s="10" t="s">
        <v>4572</v>
      </c>
      <c r="H1207" s="10" t="s">
        <v>92</v>
      </c>
      <c r="I1207" s="10" t="s">
        <v>23</v>
      </c>
      <c r="J1207" s="10" t="s">
        <v>237</v>
      </c>
      <c r="K1207" s="10" t="s">
        <v>238</v>
      </c>
      <c r="L1207" s="10">
        <v>10011</v>
      </c>
      <c r="M1207" s="10" t="s">
        <v>133</v>
      </c>
      <c r="N1207" s="10" t="str">
        <f>_xlfn.XLOOKUP($M:$M,People!$B:$B,People!A:A)</f>
        <v>Chuck Magee</v>
      </c>
      <c r="O1207" s="10" t="s">
        <v>290</v>
      </c>
      <c r="P1207" s="10" t="str">
        <f>VLOOKUP(O1207,Products!$A:$E,3,FALSE)</f>
        <v>HP</v>
      </c>
      <c r="Q1207" s="31">
        <f>INDEX(Products!$E:$E,MATCH(O1207,Products!$A:$A,0))</f>
        <v>0.31</v>
      </c>
      <c r="R1207" s="10" t="s">
        <v>41</v>
      </c>
      <c r="S1207" s="10" t="s">
        <v>68</v>
      </c>
      <c r="T1207" s="10" t="s">
        <v>291</v>
      </c>
      <c r="U1207" s="12">
        <v>18.463999999999999</v>
      </c>
      <c r="V1207" s="12">
        <v>4</v>
      </c>
      <c r="W1207" s="12">
        <v>0.2</v>
      </c>
      <c r="X1207" s="12">
        <v>6.9239999999999995</v>
      </c>
    </row>
    <row r="1208" spans="1:24" ht="14" x14ac:dyDescent="0.3">
      <c r="A1208" s="9">
        <v>1207</v>
      </c>
      <c r="B1208" s="14" t="s">
        <v>6600</v>
      </c>
      <c r="C1208" s="15">
        <v>45192</v>
      </c>
      <c r="D1208" s="15">
        <v>45196</v>
      </c>
      <c r="E1208" s="10" t="s">
        <v>44</v>
      </c>
      <c r="F1208" s="10" t="s">
        <v>5548</v>
      </c>
      <c r="G1208" s="10" t="s">
        <v>5549</v>
      </c>
      <c r="H1208" s="10" t="s">
        <v>36</v>
      </c>
      <c r="I1208" s="10" t="s">
        <v>23</v>
      </c>
      <c r="J1208" s="10" t="s">
        <v>533</v>
      </c>
      <c r="K1208" s="10" t="s">
        <v>218</v>
      </c>
      <c r="L1208" s="10">
        <v>19711</v>
      </c>
      <c r="M1208" s="10" t="s">
        <v>133</v>
      </c>
      <c r="N1208" s="10" t="str">
        <f>_xlfn.XLOOKUP($M:$M,People!$B:$B,People!A:A)</f>
        <v>Chuck Magee</v>
      </c>
      <c r="O1208" s="10" t="s">
        <v>3217</v>
      </c>
      <c r="P1208" s="10" t="str">
        <f>VLOOKUP(O1208,Products!$A:$E,3,FALSE)</f>
        <v>Avery</v>
      </c>
      <c r="Q1208" s="31">
        <f>INDEX(Products!$E:$E,MATCH(O1208,Products!$A:$A,0))</f>
        <v>0.35</v>
      </c>
      <c r="R1208" s="10" t="s">
        <v>41</v>
      </c>
      <c r="S1208" s="10" t="s">
        <v>68</v>
      </c>
      <c r="T1208" s="10" t="s">
        <v>3218</v>
      </c>
      <c r="U1208" s="12">
        <v>11.12</v>
      </c>
      <c r="V1208" s="12">
        <v>4</v>
      </c>
      <c r="W1208" s="12">
        <v>0</v>
      </c>
      <c r="X1208" s="12">
        <v>5.4487999999999994</v>
      </c>
    </row>
    <row r="1209" spans="1:24" ht="14" x14ac:dyDescent="0.3">
      <c r="A1209" s="9">
        <v>1208</v>
      </c>
      <c r="B1209" s="14" t="s">
        <v>6596</v>
      </c>
      <c r="C1209" s="15">
        <v>45192</v>
      </c>
      <c r="D1209" s="15">
        <v>45194</v>
      </c>
      <c r="E1209" s="10" t="s">
        <v>168</v>
      </c>
      <c r="F1209" s="10" t="s">
        <v>4379</v>
      </c>
      <c r="G1209" s="10" t="s">
        <v>4380</v>
      </c>
      <c r="H1209" s="10" t="s">
        <v>22</v>
      </c>
      <c r="I1209" s="10" t="s">
        <v>23</v>
      </c>
      <c r="J1209" s="10" t="s">
        <v>217</v>
      </c>
      <c r="K1209" s="10" t="s">
        <v>218</v>
      </c>
      <c r="L1209" s="10">
        <v>19901</v>
      </c>
      <c r="M1209" s="10" t="s">
        <v>133</v>
      </c>
      <c r="N1209" s="10" t="str">
        <f>_xlfn.XLOOKUP($M:$M,People!$B:$B,People!A:A)</f>
        <v>Chuck Magee</v>
      </c>
      <c r="O1209" s="10" t="s">
        <v>3317</v>
      </c>
      <c r="P1209" s="10" t="str">
        <f>VLOOKUP(O1209,Products!$A:$E,3,FALSE)</f>
        <v>Logitech</v>
      </c>
      <c r="Q1209" s="31">
        <f>INDEX(Products!$E:$E,MATCH(O1209,Products!$A:$A,0))</f>
        <v>0.39</v>
      </c>
      <c r="R1209" s="10" t="s">
        <v>41</v>
      </c>
      <c r="S1209" s="10" t="s">
        <v>68</v>
      </c>
      <c r="T1209" s="10" t="s">
        <v>3318</v>
      </c>
      <c r="U1209" s="12">
        <v>34.5</v>
      </c>
      <c r="V1209" s="12">
        <v>3</v>
      </c>
      <c r="W1209" s="12">
        <v>0</v>
      </c>
      <c r="X1209" s="12">
        <v>15.524999999999999</v>
      </c>
    </row>
    <row r="1210" spans="1:24" ht="14" x14ac:dyDescent="0.3">
      <c r="A1210" s="9">
        <v>1209</v>
      </c>
      <c r="B1210" s="14" t="s">
        <v>6601</v>
      </c>
      <c r="C1210" s="15">
        <v>45192</v>
      </c>
      <c r="D1210" s="15">
        <v>45197</v>
      </c>
      <c r="E1210" s="10" t="s">
        <v>44</v>
      </c>
      <c r="F1210" s="10" t="s">
        <v>633</v>
      </c>
      <c r="G1210" s="10" t="s">
        <v>634</v>
      </c>
      <c r="H1210" s="10" t="s">
        <v>92</v>
      </c>
      <c r="I1210" s="10" t="s">
        <v>23</v>
      </c>
      <c r="J1210" s="10" t="s">
        <v>978</v>
      </c>
      <c r="K1210" s="10" t="s">
        <v>438</v>
      </c>
      <c r="L1210" s="10">
        <v>44107</v>
      </c>
      <c r="M1210" s="10" t="s">
        <v>133</v>
      </c>
      <c r="N1210" s="10" t="str">
        <f>_xlfn.XLOOKUP($M:$M,People!$B:$B,People!A:A)</f>
        <v>Chuck Magee</v>
      </c>
      <c r="O1210" s="10" t="s">
        <v>5508</v>
      </c>
      <c r="P1210" s="10" t="str">
        <f>VLOOKUP(O1210,Products!$A:$E,3,FALSE)</f>
        <v>Logitech</v>
      </c>
      <c r="Q1210" s="31">
        <f>INDEX(Products!$E:$E,MATCH(O1210,Products!$A:$A,0))</f>
        <v>0.27</v>
      </c>
      <c r="R1210" s="10" t="s">
        <v>41</v>
      </c>
      <c r="S1210" s="10" t="s">
        <v>82</v>
      </c>
      <c r="T1210" s="10" t="s">
        <v>5509</v>
      </c>
      <c r="U1210" s="12">
        <v>28.8</v>
      </c>
      <c r="V1210" s="12">
        <v>9</v>
      </c>
      <c r="W1210" s="12">
        <v>0.2</v>
      </c>
      <c r="X1210" s="12">
        <v>10.080000000000002</v>
      </c>
    </row>
    <row r="1211" spans="1:24" ht="14" x14ac:dyDescent="0.3">
      <c r="A1211" s="9">
        <v>1210</v>
      </c>
      <c r="B1211" s="14" t="s">
        <v>6597</v>
      </c>
      <c r="C1211" s="15">
        <v>45192</v>
      </c>
      <c r="D1211" s="15">
        <v>45197</v>
      </c>
      <c r="E1211" s="10" t="s">
        <v>44</v>
      </c>
      <c r="F1211" s="10" t="s">
        <v>1375</v>
      </c>
      <c r="G1211" s="10" t="s">
        <v>1376</v>
      </c>
      <c r="H1211" s="10" t="s">
        <v>22</v>
      </c>
      <c r="I1211" s="10" t="s">
        <v>23</v>
      </c>
      <c r="J1211" s="10" t="s">
        <v>361</v>
      </c>
      <c r="K1211" s="10" t="s">
        <v>204</v>
      </c>
      <c r="L1211" s="10">
        <v>55407</v>
      </c>
      <c r="M1211" s="10" t="s">
        <v>95</v>
      </c>
      <c r="N1211" s="10" t="str">
        <f>_xlfn.XLOOKUP($M:$M,People!$B:$B,People!A:A)</f>
        <v>Roxanne Rodriguez</v>
      </c>
      <c r="O1211" s="10" t="s">
        <v>3156</v>
      </c>
      <c r="P1211" s="10" t="str">
        <f>VLOOKUP(O1211,Products!$A:$E,3,FALSE)</f>
        <v>3M</v>
      </c>
      <c r="Q1211" s="31">
        <f>INDEX(Products!$E:$E,MATCH(O1211,Products!$A:$A,0))</f>
        <v>0.4</v>
      </c>
      <c r="R1211" s="10" t="s">
        <v>41</v>
      </c>
      <c r="S1211" s="10" t="s">
        <v>82</v>
      </c>
      <c r="T1211" s="10" t="s">
        <v>3157</v>
      </c>
      <c r="U1211" s="12">
        <v>32.400000000000006</v>
      </c>
      <c r="V1211" s="12">
        <v>5</v>
      </c>
      <c r="W1211" s="12">
        <v>0</v>
      </c>
      <c r="X1211" s="12">
        <v>15.552000000000001</v>
      </c>
    </row>
    <row r="1212" spans="1:24" ht="14" x14ac:dyDescent="0.3">
      <c r="A1212" s="9">
        <v>1211</v>
      </c>
      <c r="B1212" s="14" t="s">
        <v>6597</v>
      </c>
      <c r="C1212" s="15">
        <v>45192</v>
      </c>
      <c r="D1212" s="15">
        <v>45197</v>
      </c>
      <c r="E1212" s="10" t="s">
        <v>44</v>
      </c>
      <c r="F1212" s="10" t="s">
        <v>1375</v>
      </c>
      <c r="G1212" s="10" t="s">
        <v>1376</v>
      </c>
      <c r="H1212" s="10" t="s">
        <v>22</v>
      </c>
      <c r="I1212" s="10" t="s">
        <v>23</v>
      </c>
      <c r="J1212" s="10" t="s">
        <v>361</v>
      </c>
      <c r="K1212" s="10" t="s">
        <v>204</v>
      </c>
      <c r="L1212" s="10">
        <v>55407</v>
      </c>
      <c r="M1212" s="10" t="s">
        <v>95</v>
      </c>
      <c r="N1212" s="10" t="str">
        <f>_xlfn.XLOOKUP($M:$M,People!$B:$B,People!A:A)</f>
        <v>Roxanne Rodriguez</v>
      </c>
      <c r="O1212" s="10" t="s">
        <v>1537</v>
      </c>
      <c r="P1212" s="10" t="str">
        <f>VLOOKUP(O1212,Products!$A:$E,3,FALSE)</f>
        <v>Office Depot</v>
      </c>
      <c r="Q1212" s="31">
        <f>INDEX(Products!$E:$E,MATCH(O1212,Products!$A:$A,0))</f>
        <v>0.36</v>
      </c>
      <c r="R1212" s="10" t="s">
        <v>41</v>
      </c>
      <c r="S1212" s="10" t="s">
        <v>53</v>
      </c>
      <c r="T1212" s="10" t="s">
        <v>1538</v>
      </c>
      <c r="U1212" s="12">
        <v>404.90000000000003</v>
      </c>
      <c r="V1212" s="12">
        <v>5</v>
      </c>
      <c r="W1212" s="12">
        <v>0</v>
      </c>
      <c r="X1212" s="12">
        <v>16.195999999999984</v>
      </c>
    </row>
    <row r="1213" spans="1:24" ht="14" x14ac:dyDescent="0.3">
      <c r="A1213" s="9">
        <v>1212</v>
      </c>
      <c r="B1213" s="14" t="s">
        <v>6595</v>
      </c>
      <c r="C1213" s="15">
        <v>45192</v>
      </c>
      <c r="D1213" s="15">
        <v>45197</v>
      </c>
      <c r="E1213" s="10" t="s">
        <v>44</v>
      </c>
      <c r="F1213" s="10" t="s">
        <v>2215</v>
      </c>
      <c r="G1213" s="10" t="s">
        <v>2216</v>
      </c>
      <c r="H1213" s="10" t="s">
        <v>36</v>
      </c>
      <c r="I1213" s="10" t="s">
        <v>23</v>
      </c>
      <c r="J1213" s="10" t="s">
        <v>831</v>
      </c>
      <c r="K1213" s="10" t="s">
        <v>38</v>
      </c>
      <c r="L1213" s="10">
        <v>92037</v>
      </c>
      <c r="M1213" s="10" t="s">
        <v>39</v>
      </c>
      <c r="N1213" s="10" t="str">
        <f>_xlfn.XLOOKUP($M:$M,People!$B:$B,People!A:A)</f>
        <v>Sadie Pawthorne</v>
      </c>
      <c r="O1213" s="10" t="s">
        <v>280</v>
      </c>
      <c r="P1213" s="10" t="str">
        <f>VLOOKUP(O1213,Products!$A:$E,3,FALSE)</f>
        <v>Dell</v>
      </c>
      <c r="Q1213" s="31">
        <f>INDEX(Products!$E:$E,MATCH(O1213,Products!$A:$A,0))</f>
        <v>0.26</v>
      </c>
      <c r="R1213" s="10" t="s">
        <v>64</v>
      </c>
      <c r="S1213" s="10" t="s">
        <v>65</v>
      </c>
      <c r="T1213" s="10" t="s">
        <v>281</v>
      </c>
      <c r="U1213" s="12">
        <v>83.984000000000009</v>
      </c>
      <c r="V1213" s="12">
        <v>2</v>
      </c>
      <c r="W1213" s="12">
        <v>0.2</v>
      </c>
      <c r="X1213" s="12">
        <v>31.494</v>
      </c>
    </row>
    <row r="1214" spans="1:24" ht="14" x14ac:dyDescent="0.3">
      <c r="A1214" s="9">
        <v>1213</v>
      </c>
      <c r="B1214" s="14" t="s">
        <v>6602</v>
      </c>
      <c r="C1214" s="15">
        <v>45193</v>
      </c>
      <c r="D1214" s="15">
        <v>45198</v>
      </c>
      <c r="E1214" s="10" t="s">
        <v>44</v>
      </c>
      <c r="F1214" s="10" t="s">
        <v>1122</v>
      </c>
      <c r="G1214" s="10" t="s">
        <v>1123</v>
      </c>
      <c r="H1214" s="10" t="s">
        <v>22</v>
      </c>
      <c r="I1214" s="10" t="s">
        <v>23</v>
      </c>
      <c r="J1214" s="10" t="s">
        <v>114</v>
      </c>
      <c r="K1214" s="10" t="s">
        <v>38</v>
      </c>
      <c r="L1214" s="10">
        <v>94109</v>
      </c>
      <c r="M1214" s="10" t="s">
        <v>39</v>
      </c>
      <c r="N1214" s="10" t="str">
        <f>_xlfn.XLOOKUP($M:$M,People!$B:$B,People!A:A)</f>
        <v>Sadie Pawthorne</v>
      </c>
      <c r="O1214" s="10" t="s">
        <v>213</v>
      </c>
      <c r="P1214" s="10" t="str">
        <f>VLOOKUP(O1214,Products!$A:$E,3,FALSE)</f>
        <v>Avery</v>
      </c>
      <c r="Q1214" s="31">
        <f>INDEX(Products!$E:$E,MATCH(O1214,Products!$A:$A,0))</f>
        <v>0.25</v>
      </c>
      <c r="R1214" s="10" t="s">
        <v>41</v>
      </c>
      <c r="S1214" s="10" t="s">
        <v>53</v>
      </c>
      <c r="T1214" s="10" t="s">
        <v>214</v>
      </c>
      <c r="U1214" s="12">
        <v>211.96</v>
      </c>
      <c r="V1214" s="12">
        <v>4</v>
      </c>
      <c r="W1214" s="12">
        <v>0</v>
      </c>
      <c r="X1214" s="12">
        <v>8.4783999999999935</v>
      </c>
    </row>
    <row r="1215" spans="1:24" ht="14" x14ac:dyDescent="0.3">
      <c r="A1215" s="9">
        <v>1214</v>
      </c>
      <c r="B1215" s="14" t="s">
        <v>6603</v>
      </c>
      <c r="C1215" s="15">
        <v>45193</v>
      </c>
      <c r="D1215" s="15">
        <v>45193</v>
      </c>
      <c r="E1215" s="14" t="s">
        <v>1124</v>
      </c>
      <c r="F1215" s="14" t="s">
        <v>1205</v>
      </c>
      <c r="G1215" s="14" t="s">
        <v>1206</v>
      </c>
      <c r="H1215" s="14" t="s">
        <v>36</v>
      </c>
      <c r="I1215" s="14" t="s">
        <v>5934</v>
      </c>
      <c r="J1215" s="14" t="s">
        <v>5935</v>
      </c>
      <c r="K1215" s="14" t="s">
        <v>5936</v>
      </c>
      <c r="L1215" s="14" t="s">
        <v>5991</v>
      </c>
      <c r="M1215" s="14" t="s">
        <v>133</v>
      </c>
      <c r="N1215" s="10" t="str">
        <f>_xlfn.XLOOKUP($M:$M,People!$B:$B,People!A:A)</f>
        <v>Chuck Magee</v>
      </c>
      <c r="O1215" s="14" t="s">
        <v>1573</v>
      </c>
      <c r="P1215" s="10" t="str">
        <f>VLOOKUP(O1215,Products!$A:$E,3,FALSE)</f>
        <v>Logitech</v>
      </c>
      <c r="Q1215" s="31">
        <f>INDEX(Products!$E:$E,MATCH(O1215,Products!$A:$A,0))</f>
        <v>0.28999999999999998</v>
      </c>
      <c r="R1215" s="14" t="s">
        <v>64</v>
      </c>
      <c r="S1215" s="14" t="s">
        <v>65</v>
      </c>
      <c r="T1215" s="14" t="s">
        <v>1574</v>
      </c>
      <c r="U1215" s="17">
        <v>391.98</v>
      </c>
      <c r="V1215" s="17">
        <v>2</v>
      </c>
      <c r="W1215" s="17">
        <v>0</v>
      </c>
      <c r="X1215" s="17">
        <v>109.75</v>
      </c>
    </row>
    <row r="1216" spans="1:24" ht="14" x14ac:dyDescent="0.3">
      <c r="A1216" s="9">
        <v>1215</v>
      </c>
      <c r="B1216" s="14" t="s">
        <v>6603</v>
      </c>
      <c r="C1216" s="15">
        <v>45193</v>
      </c>
      <c r="D1216" s="15">
        <v>45193</v>
      </c>
      <c r="E1216" s="14" t="s">
        <v>1124</v>
      </c>
      <c r="F1216" s="14" t="s">
        <v>1205</v>
      </c>
      <c r="G1216" s="14" t="s">
        <v>1206</v>
      </c>
      <c r="H1216" s="14" t="s">
        <v>36</v>
      </c>
      <c r="I1216" s="14" t="s">
        <v>5934</v>
      </c>
      <c r="J1216" s="14" t="s">
        <v>5935</v>
      </c>
      <c r="K1216" s="14" t="s">
        <v>5936</v>
      </c>
      <c r="L1216" s="14" t="s">
        <v>5991</v>
      </c>
      <c r="M1216" s="14" t="s">
        <v>133</v>
      </c>
      <c r="N1216" s="10" t="str">
        <f>_xlfn.XLOOKUP($M:$M,People!$B:$B,People!A:A)</f>
        <v>Chuck Magee</v>
      </c>
      <c r="O1216" s="14" t="s">
        <v>4135</v>
      </c>
      <c r="P1216" s="10" t="str">
        <f>VLOOKUP(O1216,Products!$A:$E,3,FALSE)</f>
        <v>IKEA</v>
      </c>
      <c r="Q1216" s="31">
        <f>INDEX(Products!$E:$E,MATCH(O1216,Products!$A:$A,0))</f>
        <v>0.26</v>
      </c>
      <c r="R1216" s="14" t="s">
        <v>64</v>
      </c>
      <c r="S1216" s="14" t="s">
        <v>65</v>
      </c>
      <c r="T1216" s="14" t="s">
        <v>4136</v>
      </c>
      <c r="U1216" s="17">
        <v>437.85</v>
      </c>
      <c r="V1216" s="17">
        <v>3</v>
      </c>
      <c r="W1216" s="17">
        <v>0</v>
      </c>
      <c r="X1216" s="17">
        <v>131.36000000000001</v>
      </c>
    </row>
    <row r="1217" spans="1:24" ht="14" x14ac:dyDescent="0.3">
      <c r="A1217" s="9">
        <v>1216</v>
      </c>
      <c r="B1217" s="14" t="s">
        <v>6604</v>
      </c>
      <c r="C1217" s="15">
        <v>45194</v>
      </c>
      <c r="D1217" s="15">
        <v>45199</v>
      </c>
      <c r="E1217" s="10" t="s">
        <v>44</v>
      </c>
      <c r="F1217" s="10" t="s">
        <v>1443</v>
      </c>
      <c r="G1217" s="10" t="s">
        <v>1444</v>
      </c>
      <c r="H1217" s="10" t="s">
        <v>92</v>
      </c>
      <c r="I1217" s="10" t="s">
        <v>23</v>
      </c>
      <c r="J1217" s="10" t="s">
        <v>165</v>
      </c>
      <c r="K1217" s="10" t="s">
        <v>94</v>
      </c>
      <c r="L1217" s="10">
        <v>77041</v>
      </c>
      <c r="M1217" s="10" t="s">
        <v>95</v>
      </c>
      <c r="N1217" s="10" t="str">
        <f>_xlfn.XLOOKUP($M:$M,People!$B:$B,People!A:A)</f>
        <v>Roxanne Rodriguez</v>
      </c>
      <c r="O1217" s="10" t="s">
        <v>1955</v>
      </c>
      <c r="P1217" s="10" t="str">
        <f>VLOOKUP(O1217,Products!$A:$E,3,FALSE)</f>
        <v>HP</v>
      </c>
      <c r="Q1217" s="31">
        <f>INDEX(Products!$E:$E,MATCH(O1217,Products!$A:$A,0))</f>
        <v>0.27</v>
      </c>
      <c r="R1217" s="10" t="s">
        <v>28</v>
      </c>
      <c r="S1217" s="10" t="s">
        <v>29</v>
      </c>
      <c r="T1217" s="10" t="s">
        <v>1956</v>
      </c>
      <c r="U1217" s="12">
        <v>300.53279999999995</v>
      </c>
      <c r="V1217" s="12">
        <v>2</v>
      </c>
      <c r="W1217" s="12">
        <v>0.32</v>
      </c>
      <c r="X1217" s="12">
        <v>-97.23120000000003</v>
      </c>
    </row>
    <row r="1218" spans="1:24" ht="14" x14ac:dyDescent="0.3">
      <c r="A1218" s="9">
        <v>1217</v>
      </c>
      <c r="B1218" s="14" t="s">
        <v>6605</v>
      </c>
      <c r="C1218" s="15">
        <v>45194</v>
      </c>
      <c r="D1218" s="15">
        <v>45199</v>
      </c>
      <c r="E1218" s="10" t="s">
        <v>44</v>
      </c>
      <c r="F1218" s="10" t="s">
        <v>4124</v>
      </c>
      <c r="G1218" s="10" t="s">
        <v>4125</v>
      </c>
      <c r="H1218" s="10" t="s">
        <v>92</v>
      </c>
      <c r="I1218" s="10" t="s">
        <v>23</v>
      </c>
      <c r="J1218" s="10" t="s">
        <v>401</v>
      </c>
      <c r="K1218" s="10" t="s">
        <v>402</v>
      </c>
      <c r="L1218" s="10">
        <v>80013</v>
      </c>
      <c r="M1218" s="10" t="s">
        <v>39</v>
      </c>
      <c r="N1218" s="10" t="str">
        <f>_xlfn.XLOOKUP($M:$M,People!$B:$B,People!A:A)</f>
        <v>Sadie Pawthorne</v>
      </c>
      <c r="O1218" s="10" t="s">
        <v>5070</v>
      </c>
      <c r="P1218" s="10" t="str">
        <f>VLOOKUP(O1218,Products!$A:$E,3,FALSE)</f>
        <v>IKEA</v>
      </c>
      <c r="Q1218" s="31">
        <f>INDEX(Products!$E:$E,MATCH(O1218,Products!$A:$A,0))</f>
        <v>0.38</v>
      </c>
      <c r="R1218" s="10" t="s">
        <v>41</v>
      </c>
      <c r="S1218" s="10" t="s">
        <v>61</v>
      </c>
      <c r="T1218" s="10" t="s">
        <v>5071</v>
      </c>
      <c r="U1218" s="12">
        <v>14.576000000000001</v>
      </c>
      <c r="V1218" s="12">
        <v>2</v>
      </c>
      <c r="W1218" s="12">
        <v>0.2</v>
      </c>
      <c r="X1218" s="12">
        <v>2.3685999999999989</v>
      </c>
    </row>
    <row r="1219" spans="1:24" ht="14" x14ac:dyDescent="0.3">
      <c r="A1219" s="9">
        <v>1218</v>
      </c>
      <c r="B1219" s="14" t="s">
        <v>6604</v>
      </c>
      <c r="C1219" s="15">
        <v>45194</v>
      </c>
      <c r="D1219" s="15">
        <v>45199</v>
      </c>
      <c r="E1219" s="10" t="s">
        <v>44</v>
      </c>
      <c r="F1219" s="10" t="s">
        <v>1443</v>
      </c>
      <c r="G1219" s="10" t="s">
        <v>1444</v>
      </c>
      <c r="H1219" s="10" t="s">
        <v>92</v>
      </c>
      <c r="I1219" s="10" t="s">
        <v>23</v>
      </c>
      <c r="J1219" s="10" t="s">
        <v>165</v>
      </c>
      <c r="K1219" s="10" t="s">
        <v>94</v>
      </c>
      <c r="L1219" s="10">
        <v>77041</v>
      </c>
      <c r="M1219" s="10" t="s">
        <v>95</v>
      </c>
      <c r="N1219" s="10" t="str">
        <f>_xlfn.XLOOKUP($M:$M,People!$B:$B,People!A:A)</f>
        <v>Roxanne Rodriguez</v>
      </c>
      <c r="O1219" s="10" t="s">
        <v>4122</v>
      </c>
      <c r="P1219" s="10" t="str">
        <f>VLOOKUP(O1219,Products!$A:$E,3,FALSE)</f>
        <v>Samsung</v>
      </c>
      <c r="Q1219" s="31">
        <f>INDEX(Products!$E:$E,MATCH(O1219,Products!$A:$A,0))</f>
        <v>0.27</v>
      </c>
      <c r="R1219" s="10" t="s">
        <v>41</v>
      </c>
      <c r="S1219" s="10" t="s">
        <v>68</v>
      </c>
      <c r="T1219" s="10" t="s">
        <v>4123</v>
      </c>
      <c r="U1219" s="12">
        <v>2.7239999999999993</v>
      </c>
      <c r="V1219" s="12">
        <v>2</v>
      </c>
      <c r="W1219" s="12">
        <v>0.8</v>
      </c>
      <c r="X1219" s="12">
        <v>-4.3584000000000014</v>
      </c>
    </row>
    <row r="1220" spans="1:24" ht="14" x14ac:dyDescent="0.3">
      <c r="A1220" s="9">
        <v>1219</v>
      </c>
      <c r="B1220" s="14" t="s">
        <v>6604</v>
      </c>
      <c r="C1220" s="15">
        <v>45194</v>
      </c>
      <c r="D1220" s="15">
        <v>45199</v>
      </c>
      <c r="E1220" s="10" t="s">
        <v>44</v>
      </c>
      <c r="F1220" s="10" t="s">
        <v>1443</v>
      </c>
      <c r="G1220" s="10" t="s">
        <v>1444</v>
      </c>
      <c r="H1220" s="10" t="s">
        <v>92</v>
      </c>
      <c r="I1220" s="10" t="s">
        <v>23</v>
      </c>
      <c r="J1220" s="10" t="s">
        <v>165</v>
      </c>
      <c r="K1220" s="10" t="s">
        <v>94</v>
      </c>
      <c r="L1220" s="10">
        <v>77041</v>
      </c>
      <c r="M1220" s="10" t="s">
        <v>95</v>
      </c>
      <c r="N1220" s="10" t="str">
        <f>_xlfn.XLOOKUP($M:$M,People!$B:$B,People!A:A)</f>
        <v>Roxanne Rodriguez</v>
      </c>
      <c r="O1220" s="10" t="s">
        <v>154</v>
      </c>
      <c r="P1220" s="10" t="str">
        <f>VLOOKUP(O1220,Products!$A:$E,3,FALSE)</f>
        <v>Dell</v>
      </c>
      <c r="Q1220" s="31">
        <f>INDEX(Products!$E:$E,MATCH(O1220,Products!$A:$A,0))</f>
        <v>0.4</v>
      </c>
      <c r="R1220" s="10" t="s">
        <v>41</v>
      </c>
      <c r="S1220" s="10" t="s">
        <v>155</v>
      </c>
      <c r="T1220" s="10" t="s">
        <v>156</v>
      </c>
      <c r="U1220" s="12">
        <v>3.2640000000000002</v>
      </c>
      <c r="V1220" s="12">
        <v>2</v>
      </c>
      <c r="W1220" s="12">
        <v>0.2</v>
      </c>
      <c r="X1220" s="12">
        <v>1.1015999999999997</v>
      </c>
    </row>
    <row r="1221" spans="1:24" ht="14" x14ac:dyDescent="0.3">
      <c r="A1221" s="9">
        <v>1220</v>
      </c>
      <c r="B1221" s="14" t="s">
        <v>6604</v>
      </c>
      <c r="C1221" s="15">
        <v>45194</v>
      </c>
      <c r="D1221" s="15">
        <v>45199</v>
      </c>
      <c r="E1221" s="10" t="s">
        <v>44</v>
      </c>
      <c r="F1221" s="10" t="s">
        <v>1443</v>
      </c>
      <c r="G1221" s="10" t="s">
        <v>1444</v>
      </c>
      <c r="H1221" s="10" t="s">
        <v>92</v>
      </c>
      <c r="I1221" s="10" t="s">
        <v>23</v>
      </c>
      <c r="J1221" s="10" t="s">
        <v>165</v>
      </c>
      <c r="K1221" s="10" t="s">
        <v>94</v>
      </c>
      <c r="L1221" s="10">
        <v>77041</v>
      </c>
      <c r="M1221" s="10" t="s">
        <v>95</v>
      </c>
      <c r="N1221" s="10" t="str">
        <f>_xlfn.XLOOKUP($M:$M,People!$B:$B,People!A:A)</f>
        <v>Roxanne Rodriguez</v>
      </c>
      <c r="O1221" s="10" t="s">
        <v>4612</v>
      </c>
      <c r="P1221" s="10" t="str">
        <f>VLOOKUP(O1221,Products!$A:$E,3,FALSE)</f>
        <v>Dell</v>
      </c>
      <c r="Q1221" s="31">
        <f>INDEX(Products!$E:$E,MATCH(O1221,Products!$A:$A,0))</f>
        <v>0.28000000000000003</v>
      </c>
      <c r="R1221" s="10" t="s">
        <v>41</v>
      </c>
      <c r="S1221" s="10" t="s">
        <v>82</v>
      </c>
      <c r="T1221" s="10" t="s">
        <v>4613</v>
      </c>
      <c r="U1221" s="12">
        <v>33.792000000000002</v>
      </c>
      <c r="V1221" s="12">
        <v>8</v>
      </c>
      <c r="W1221" s="12">
        <v>0.2</v>
      </c>
      <c r="X1221" s="12">
        <v>10.559999999999999</v>
      </c>
    </row>
    <row r="1222" spans="1:24" ht="14" x14ac:dyDescent="0.3">
      <c r="A1222" s="9">
        <v>1221</v>
      </c>
      <c r="B1222" s="14" t="s">
        <v>6606</v>
      </c>
      <c r="C1222" s="15">
        <v>45195</v>
      </c>
      <c r="D1222" s="15">
        <v>45196</v>
      </c>
      <c r="E1222" s="10" t="s">
        <v>168</v>
      </c>
      <c r="F1222" s="10" t="s">
        <v>4046</v>
      </c>
      <c r="G1222" s="10" t="s">
        <v>4047</v>
      </c>
      <c r="H1222" s="10" t="s">
        <v>92</v>
      </c>
      <c r="I1222" s="10" t="s">
        <v>23</v>
      </c>
      <c r="J1222" s="10" t="s">
        <v>831</v>
      </c>
      <c r="K1222" s="10" t="s">
        <v>38</v>
      </c>
      <c r="L1222" s="10">
        <v>92105</v>
      </c>
      <c r="M1222" s="10" t="s">
        <v>39</v>
      </c>
      <c r="N1222" s="10" t="str">
        <f>_xlfn.XLOOKUP($M:$M,People!$B:$B,People!A:A)</f>
        <v>Sadie Pawthorne</v>
      </c>
      <c r="O1222" s="10" t="s">
        <v>31</v>
      </c>
      <c r="P1222" s="10" t="str">
        <f>VLOOKUP(O1222,Products!$A:$E,3,FALSE)</f>
        <v>HP</v>
      </c>
      <c r="Q1222" s="31">
        <f>INDEX(Products!$E:$E,MATCH(O1222,Products!$A:$A,0))</f>
        <v>0.39</v>
      </c>
      <c r="R1222" s="10" t="s">
        <v>28</v>
      </c>
      <c r="S1222" s="10" t="s">
        <v>32</v>
      </c>
      <c r="T1222" s="10" t="s">
        <v>33</v>
      </c>
      <c r="U1222" s="12">
        <v>585.55200000000002</v>
      </c>
      <c r="V1222" s="12">
        <v>3</v>
      </c>
      <c r="W1222" s="12">
        <v>0.2</v>
      </c>
      <c r="X1222" s="12">
        <v>73.19399999999996</v>
      </c>
    </row>
    <row r="1223" spans="1:24" ht="14" x14ac:dyDescent="0.3">
      <c r="A1223" s="9">
        <v>1222</v>
      </c>
      <c r="B1223" s="14" t="s">
        <v>6607</v>
      </c>
      <c r="C1223" s="15">
        <v>45195</v>
      </c>
      <c r="D1223" s="15">
        <v>45200</v>
      </c>
      <c r="E1223" s="10" t="s">
        <v>19</v>
      </c>
      <c r="F1223" s="10" t="s">
        <v>3097</v>
      </c>
      <c r="G1223" s="10" t="s">
        <v>3098</v>
      </c>
      <c r="H1223" s="10" t="s">
        <v>22</v>
      </c>
      <c r="I1223" s="10" t="s">
        <v>23</v>
      </c>
      <c r="J1223" s="10" t="s">
        <v>37</v>
      </c>
      <c r="K1223" s="10" t="s">
        <v>38</v>
      </c>
      <c r="L1223" s="10">
        <v>90049</v>
      </c>
      <c r="M1223" s="10" t="s">
        <v>39</v>
      </c>
      <c r="N1223" s="10" t="str">
        <f>_xlfn.XLOOKUP($M:$M,People!$B:$B,People!A:A)</f>
        <v>Sadie Pawthorne</v>
      </c>
      <c r="O1223" s="10" t="s">
        <v>3099</v>
      </c>
      <c r="P1223" s="10" t="str">
        <f>VLOOKUP(O1223,Products!$A:$E,3,FALSE)</f>
        <v>Staples</v>
      </c>
      <c r="Q1223" s="31">
        <f>INDEX(Products!$E:$E,MATCH(O1223,Products!$A:$A,0))</f>
        <v>0.28999999999999998</v>
      </c>
      <c r="R1223" s="10" t="s">
        <v>28</v>
      </c>
      <c r="S1223" s="10" t="s">
        <v>32</v>
      </c>
      <c r="T1223" s="10" t="s">
        <v>3100</v>
      </c>
      <c r="U1223" s="12">
        <v>145.56800000000001</v>
      </c>
      <c r="V1223" s="12">
        <v>2</v>
      </c>
      <c r="W1223" s="12">
        <v>0.2</v>
      </c>
      <c r="X1223" s="12">
        <v>0</v>
      </c>
    </row>
    <row r="1224" spans="1:24" ht="14" x14ac:dyDescent="0.3">
      <c r="A1224" s="9">
        <v>1223</v>
      </c>
      <c r="B1224" s="14" t="s">
        <v>6608</v>
      </c>
      <c r="C1224" s="15">
        <v>45195</v>
      </c>
      <c r="D1224" s="15">
        <v>45199</v>
      </c>
      <c r="E1224" s="10" t="s">
        <v>44</v>
      </c>
      <c r="F1224" s="10" t="s">
        <v>5789</v>
      </c>
      <c r="G1224" s="10" t="s">
        <v>5790</v>
      </c>
      <c r="H1224" s="10" t="s">
        <v>36</v>
      </c>
      <c r="I1224" s="10" t="s">
        <v>23</v>
      </c>
      <c r="J1224" s="10" t="s">
        <v>131</v>
      </c>
      <c r="K1224" s="10" t="s">
        <v>132</v>
      </c>
      <c r="L1224" s="10">
        <v>19140</v>
      </c>
      <c r="M1224" s="10" t="s">
        <v>133</v>
      </c>
      <c r="N1224" s="10" t="str">
        <f>_xlfn.XLOOKUP($M:$M,People!$B:$B,People!A:A)</f>
        <v>Chuck Magee</v>
      </c>
      <c r="O1224" s="10" t="s">
        <v>2472</v>
      </c>
      <c r="P1224" s="10" t="str">
        <f>VLOOKUP(O1224,Products!$A:$E,3,FALSE)</f>
        <v>Logitech</v>
      </c>
      <c r="Q1224" s="31">
        <f>INDEX(Products!$E:$E,MATCH(O1224,Products!$A:$A,0))</f>
        <v>0.27</v>
      </c>
      <c r="R1224" s="10" t="s">
        <v>28</v>
      </c>
      <c r="S1224" s="10" t="s">
        <v>58</v>
      </c>
      <c r="T1224" s="10" t="s">
        <v>2473</v>
      </c>
      <c r="U1224" s="12">
        <v>21.184000000000001</v>
      </c>
      <c r="V1224" s="12">
        <v>1</v>
      </c>
      <c r="W1224" s="12">
        <v>0.2</v>
      </c>
      <c r="X1224" s="12">
        <v>4.7664</v>
      </c>
    </row>
    <row r="1225" spans="1:24" ht="14" x14ac:dyDescent="0.3">
      <c r="A1225" s="9">
        <v>1224</v>
      </c>
      <c r="B1225" s="14" t="s">
        <v>6608</v>
      </c>
      <c r="C1225" s="15">
        <v>45195</v>
      </c>
      <c r="D1225" s="15">
        <v>45199</v>
      </c>
      <c r="E1225" s="10" t="s">
        <v>44</v>
      </c>
      <c r="F1225" s="10" t="s">
        <v>5789</v>
      </c>
      <c r="G1225" s="10" t="s">
        <v>5790</v>
      </c>
      <c r="H1225" s="10" t="s">
        <v>36</v>
      </c>
      <c r="I1225" s="10" t="s">
        <v>23</v>
      </c>
      <c r="J1225" s="10" t="s">
        <v>131</v>
      </c>
      <c r="K1225" s="10" t="s">
        <v>132</v>
      </c>
      <c r="L1225" s="10">
        <v>19140</v>
      </c>
      <c r="M1225" s="10" t="s">
        <v>133</v>
      </c>
      <c r="N1225" s="10" t="str">
        <f>_xlfn.XLOOKUP($M:$M,People!$B:$B,People!A:A)</f>
        <v>Chuck Magee</v>
      </c>
      <c r="O1225" s="10" t="s">
        <v>127</v>
      </c>
      <c r="P1225" s="10" t="str">
        <f>VLOOKUP(O1225,Products!$A:$E,3,FALSE)</f>
        <v>Office Depot</v>
      </c>
      <c r="Q1225" s="31">
        <f>INDEX(Products!$E:$E,MATCH(O1225,Products!$A:$A,0))</f>
        <v>0.3</v>
      </c>
      <c r="R1225" s="10" t="s">
        <v>41</v>
      </c>
      <c r="S1225" s="10" t="s">
        <v>71</v>
      </c>
      <c r="T1225" s="10" t="s">
        <v>128</v>
      </c>
      <c r="U1225" s="12">
        <v>41.375999999999998</v>
      </c>
      <c r="V1225" s="12">
        <v>6</v>
      </c>
      <c r="W1225" s="12">
        <v>0.2</v>
      </c>
      <c r="X1225" s="12">
        <v>3.1032000000000011</v>
      </c>
    </row>
    <row r="1226" spans="1:24" ht="14" x14ac:dyDescent="0.3">
      <c r="A1226" s="9">
        <v>1225</v>
      </c>
      <c r="B1226" s="14" t="s">
        <v>6609</v>
      </c>
      <c r="C1226" s="15">
        <v>45195</v>
      </c>
      <c r="D1226" s="15">
        <v>45199</v>
      </c>
      <c r="E1226" s="10" t="s">
        <v>44</v>
      </c>
      <c r="F1226" s="10" t="s">
        <v>3610</v>
      </c>
      <c r="G1226" s="10" t="s">
        <v>3611</v>
      </c>
      <c r="H1226" s="10" t="s">
        <v>92</v>
      </c>
      <c r="I1226" s="10" t="s">
        <v>23</v>
      </c>
      <c r="J1226" s="10" t="s">
        <v>2107</v>
      </c>
      <c r="K1226" s="10" t="s">
        <v>438</v>
      </c>
      <c r="L1226" s="10">
        <v>43130</v>
      </c>
      <c r="M1226" s="10" t="s">
        <v>133</v>
      </c>
      <c r="N1226" s="10" t="str">
        <f>_xlfn.XLOOKUP($M:$M,People!$B:$B,People!A:A)</f>
        <v>Chuck Magee</v>
      </c>
      <c r="O1226" s="10" t="s">
        <v>5758</v>
      </c>
      <c r="P1226" s="10" t="str">
        <f>VLOOKUP(O1226,Products!$A:$E,3,FALSE)</f>
        <v>HP</v>
      </c>
      <c r="Q1226" s="31">
        <f>INDEX(Products!$E:$E,MATCH(O1226,Products!$A:$A,0))</f>
        <v>0.31</v>
      </c>
      <c r="R1226" s="10" t="s">
        <v>41</v>
      </c>
      <c r="S1226" s="10" t="s">
        <v>71</v>
      </c>
      <c r="T1226" s="10" t="s">
        <v>5759</v>
      </c>
      <c r="U1226" s="12">
        <v>16.704000000000001</v>
      </c>
      <c r="V1226" s="12">
        <v>6</v>
      </c>
      <c r="W1226" s="12">
        <v>0.2</v>
      </c>
      <c r="X1226" s="12">
        <v>1.2527999999999988</v>
      </c>
    </row>
    <row r="1227" spans="1:24" ht="14" x14ac:dyDescent="0.3">
      <c r="A1227" s="9">
        <v>1226</v>
      </c>
      <c r="B1227" s="14" t="s">
        <v>6610</v>
      </c>
      <c r="C1227" s="15">
        <v>45195</v>
      </c>
      <c r="D1227" s="15">
        <v>45200</v>
      </c>
      <c r="E1227" s="10" t="s">
        <v>19</v>
      </c>
      <c r="F1227" s="10" t="s">
        <v>4391</v>
      </c>
      <c r="G1227" s="10" t="s">
        <v>4392</v>
      </c>
      <c r="H1227" s="10" t="s">
        <v>36</v>
      </c>
      <c r="I1227" s="10" t="s">
        <v>23</v>
      </c>
      <c r="J1227" s="10" t="s">
        <v>131</v>
      </c>
      <c r="K1227" s="10" t="s">
        <v>132</v>
      </c>
      <c r="L1227" s="10">
        <v>19134</v>
      </c>
      <c r="M1227" s="10" t="s">
        <v>133</v>
      </c>
      <c r="N1227" s="10" t="str">
        <f>_xlfn.XLOOKUP($M:$M,People!$B:$B,People!A:A)</f>
        <v>Chuck Magee</v>
      </c>
      <c r="O1227" s="10" t="s">
        <v>2664</v>
      </c>
      <c r="P1227" s="10" t="str">
        <f>VLOOKUP(O1227,Products!$A:$E,3,FALSE)</f>
        <v>Canon</v>
      </c>
      <c r="Q1227" s="31">
        <f>INDEX(Products!$E:$E,MATCH(O1227,Products!$A:$A,0))</f>
        <v>0.32</v>
      </c>
      <c r="R1227" s="10" t="s">
        <v>41</v>
      </c>
      <c r="S1227" s="10" t="s">
        <v>71</v>
      </c>
      <c r="T1227" s="10" t="s">
        <v>2665</v>
      </c>
      <c r="U1227" s="12">
        <v>143.952</v>
      </c>
      <c r="V1227" s="12">
        <v>3</v>
      </c>
      <c r="W1227" s="12">
        <v>0.2</v>
      </c>
      <c r="X1227" s="12">
        <v>14.39520000000001</v>
      </c>
    </row>
    <row r="1228" spans="1:24" ht="14" x14ac:dyDescent="0.3">
      <c r="A1228" s="9">
        <v>1227</v>
      </c>
      <c r="B1228" s="14" t="s">
        <v>6608</v>
      </c>
      <c r="C1228" s="15">
        <v>45195</v>
      </c>
      <c r="D1228" s="15">
        <v>45199</v>
      </c>
      <c r="E1228" s="10" t="s">
        <v>44</v>
      </c>
      <c r="F1228" s="10" t="s">
        <v>5789</v>
      </c>
      <c r="G1228" s="10" t="s">
        <v>5790</v>
      </c>
      <c r="H1228" s="10" t="s">
        <v>36</v>
      </c>
      <c r="I1228" s="10" t="s">
        <v>23</v>
      </c>
      <c r="J1228" s="10" t="s">
        <v>131</v>
      </c>
      <c r="K1228" s="10" t="s">
        <v>132</v>
      </c>
      <c r="L1228" s="10">
        <v>19140</v>
      </c>
      <c r="M1228" s="10" t="s">
        <v>133</v>
      </c>
      <c r="N1228" s="10" t="str">
        <f>_xlfn.XLOOKUP($M:$M,People!$B:$B,People!A:A)</f>
        <v>Chuck Magee</v>
      </c>
      <c r="O1228" s="10" t="s">
        <v>479</v>
      </c>
      <c r="P1228" s="10" t="str">
        <f>VLOOKUP(O1228,Products!$A:$E,3,FALSE)</f>
        <v>Logitech</v>
      </c>
      <c r="Q1228" s="31">
        <f>INDEX(Products!$E:$E,MATCH(O1228,Products!$A:$A,0))</f>
        <v>0.33</v>
      </c>
      <c r="R1228" s="10" t="s">
        <v>41</v>
      </c>
      <c r="S1228" s="10" t="s">
        <v>68</v>
      </c>
      <c r="T1228" s="10" t="s">
        <v>480</v>
      </c>
      <c r="U1228" s="12">
        <v>5.9700000000000006</v>
      </c>
      <c r="V1228" s="12">
        <v>5</v>
      </c>
      <c r="W1228" s="12">
        <v>0.7</v>
      </c>
      <c r="X1228" s="12">
        <v>-4.577</v>
      </c>
    </row>
    <row r="1229" spans="1:24" ht="14" x14ac:dyDescent="0.3">
      <c r="A1229" s="9">
        <v>1228</v>
      </c>
      <c r="B1229" s="14" t="s">
        <v>6611</v>
      </c>
      <c r="C1229" s="15">
        <v>45195</v>
      </c>
      <c r="D1229" s="15">
        <v>45195</v>
      </c>
      <c r="E1229" s="10" t="s">
        <v>1124</v>
      </c>
      <c r="F1229" s="10" t="s">
        <v>3015</v>
      </c>
      <c r="G1229" s="10" t="s">
        <v>3016</v>
      </c>
      <c r="H1229" s="10" t="s">
        <v>36</v>
      </c>
      <c r="I1229" s="10" t="s">
        <v>23</v>
      </c>
      <c r="J1229" s="10" t="s">
        <v>3991</v>
      </c>
      <c r="K1229" s="10" t="s">
        <v>94</v>
      </c>
      <c r="L1229" s="10">
        <v>75150</v>
      </c>
      <c r="M1229" s="10" t="s">
        <v>95</v>
      </c>
      <c r="N1229" s="10" t="str">
        <f>_xlfn.XLOOKUP($M:$M,People!$B:$B,People!A:A)</f>
        <v>Roxanne Rodriguez</v>
      </c>
      <c r="O1229" s="10" t="s">
        <v>852</v>
      </c>
      <c r="P1229" s="10" t="str">
        <f>VLOOKUP(O1229,Products!$A:$E,3,FALSE)</f>
        <v>3M</v>
      </c>
      <c r="Q1229" s="31">
        <f>INDEX(Products!$E:$E,MATCH(O1229,Products!$A:$A,0))</f>
        <v>0.34</v>
      </c>
      <c r="R1229" s="10" t="s">
        <v>41</v>
      </c>
      <c r="S1229" s="10" t="s">
        <v>68</v>
      </c>
      <c r="T1229" s="10" t="s">
        <v>853</v>
      </c>
      <c r="U1229" s="12">
        <v>0.87599999999999978</v>
      </c>
      <c r="V1229" s="12">
        <v>1</v>
      </c>
      <c r="W1229" s="12">
        <v>0.8</v>
      </c>
      <c r="X1229" s="12">
        <v>-1.4016000000000002</v>
      </c>
    </row>
    <row r="1230" spans="1:24" ht="14" x14ac:dyDescent="0.3">
      <c r="A1230" s="9">
        <v>1229</v>
      </c>
      <c r="B1230" s="14" t="s">
        <v>6609</v>
      </c>
      <c r="C1230" s="15">
        <v>45195</v>
      </c>
      <c r="D1230" s="15">
        <v>45199</v>
      </c>
      <c r="E1230" s="10" t="s">
        <v>44</v>
      </c>
      <c r="F1230" s="10" t="s">
        <v>3610</v>
      </c>
      <c r="G1230" s="10" t="s">
        <v>3611</v>
      </c>
      <c r="H1230" s="10" t="s">
        <v>92</v>
      </c>
      <c r="I1230" s="10" t="s">
        <v>23</v>
      </c>
      <c r="J1230" s="10" t="s">
        <v>2107</v>
      </c>
      <c r="K1230" s="10" t="s">
        <v>438</v>
      </c>
      <c r="L1230" s="10">
        <v>43130</v>
      </c>
      <c r="M1230" s="10" t="s">
        <v>133</v>
      </c>
      <c r="N1230" s="10" t="str">
        <f>_xlfn.XLOOKUP($M:$M,People!$B:$B,People!A:A)</f>
        <v>Chuck Magee</v>
      </c>
      <c r="O1230" s="10" t="s">
        <v>4929</v>
      </c>
      <c r="P1230" s="10" t="str">
        <f>VLOOKUP(O1230,Products!$A:$E,3,FALSE)</f>
        <v>Staples</v>
      </c>
      <c r="Q1230" s="31">
        <f>INDEX(Products!$E:$E,MATCH(O1230,Products!$A:$A,0))</f>
        <v>0.25</v>
      </c>
      <c r="R1230" s="10" t="s">
        <v>41</v>
      </c>
      <c r="S1230" s="10" t="s">
        <v>82</v>
      </c>
      <c r="T1230" s="10" t="s">
        <v>4930</v>
      </c>
      <c r="U1230" s="12">
        <v>32.896000000000001</v>
      </c>
      <c r="V1230" s="12">
        <v>4</v>
      </c>
      <c r="W1230" s="12">
        <v>0.2</v>
      </c>
      <c r="X1230" s="12">
        <v>11.102399999999996</v>
      </c>
    </row>
    <row r="1231" spans="1:24" ht="14" x14ac:dyDescent="0.3">
      <c r="A1231" s="9">
        <v>1230</v>
      </c>
      <c r="B1231" s="14" t="s">
        <v>6606</v>
      </c>
      <c r="C1231" s="15">
        <v>45195</v>
      </c>
      <c r="D1231" s="15">
        <v>45196</v>
      </c>
      <c r="E1231" s="10" t="s">
        <v>168</v>
      </c>
      <c r="F1231" s="10" t="s">
        <v>4046</v>
      </c>
      <c r="G1231" s="10" t="s">
        <v>4047</v>
      </c>
      <c r="H1231" s="10" t="s">
        <v>92</v>
      </c>
      <c r="I1231" s="10" t="s">
        <v>23</v>
      </c>
      <c r="J1231" s="10" t="s">
        <v>831</v>
      </c>
      <c r="K1231" s="10" t="s">
        <v>38</v>
      </c>
      <c r="L1231" s="10">
        <v>92105</v>
      </c>
      <c r="M1231" s="10" t="s">
        <v>39</v>
      </c>
      <c r="N1231" s="10" t="str">
        <f>_xlfn.XLOOKUP($M:$M,People!$B:$B,People!A:A)</f>
        <v>Sadie Pawthorne</v>
      </c>
      <c r="O1231" s="10" t="s">
        <v>3156</v>
      </c>
      <c r="P1231" s="10" t="str">
        <f>VLOOKUP(O1231,Products!$A:$E,3,FALSE)</f>
        <v>3M</v>
      </c>
      <c r="Q1231" s="31">
        <f>INDEX(Products!$E:$E,MATCH(O1231,Products!$A:$A,0))</f>
        <v>0.4</v>
      </c>
      <c r="R1231" s="10" t="s">
        <v>41</v>
      </c>
      <c r="S1231" s="10" t="s">
        <v>82</v>
      </c>
      <c r="T1231" s="10" t="s">
        <v>3157</v>
      </c>
      <c r="U1231" s="12">
        <v>19.440000000000001</v>
      </c>
      <c r="V1231" s="12">
        <v>3</v>
      </c>
      <c r="W1231" s="12">
        <v>0</v>
      </c>
      <c r="X1231" s="12">
        <v>9.3312000000000008</v>
      </c>
    </row>
    <row r="1232" spans="1:24" ht="14" x14ac:dyDescent="0.3">
      <c r="A1232" s="9">
        <v>1231</v>
      </c>
      <c r="B1232" s="14" t="s">
        <v>6612</v>
      </c>
      <c r="C1232" s="15">
        <v>45195</v>
      </c>
      <c r="D1232" s="15">
        <v>45199</v>
      </c>
      <c r="E1232" s="10" t="s">
        <v>44</v>
      </c>
      <c r="F1232" s="10" t="s">
        <v>334</v>
      </c>
      <c r="G1232" s="10" t="s">
        <v>335</v>
      </c>
      <c r="H1232" s="10" t="s">
        <v>92</v>
      </c>
      <c r="I1232" s="10" t="s">
        <v>23</v>
      </c>
      <c r="J1232" s="10" t="s">
        <v>86</v>
      </c>
      <c r="K1232" s="10" t="s">
        <v>87</v>
      </c>
      <c r="L1232" s="10">
        <v>98115</v>
      </c>
      <c r="M1232" s="10" t="s">
        <v>39</v>
      </c>
      <c r="N1232" s="10" t="str">
        <f>_xlfn.XLOOKUP($M:$M,People!$B:$B,People!A:A)</f>
        <v>Sadie Pawthorne</v>
      </c>
      <c r="O1232" s="10" t="s">
        <v>4655</v>
      </c>
      <c r="P1232" s="10" t="str">
        <f>VLOOKUP(O1232,Products!$A:$E,3,FALSE)</f>
        <v>Avery</v>
      </c>
      <c r="Q1232" s="31">
        <f>INDEX(Products!$E:$E,MATCH(O1232,Products!$A:$A,0))</f>
        <v>0.35</v>
      </c>
      <c r="R1232" s="10" t="s">
        <v>41</v>
      </c>
      <c r="S1232" s="10" t="s">
        <v>53</v>
      </c>
      <c r="T1232" s="10" t="s">
        <v>4656</v>
      </c>
      <c r="U1232" s="12">
        <v>310.12</v>
      </c>
      <c r="V1232" s="12">
        <v>2</v>
      </c>
      <c r="W1232" s="12">
        <v>0</v>
      </c>
      <c r="X1232" s="12">
        <v>80.631200000000007</v>
      </c>
    </row>
    <row r="1233" spans="1:24" ht="14" x14ac:dyDescent="0.3">
      <c r="A1233" s="9">
        <v>1232</v>
      </c>
      <c r="B1233" s="14" t="s">
        <v>6609</v>
      </c>
      <c r="C1233" s="15">
        <v>45195</v>
      </c>
      <c r="D1233" s="15">
        <v>45199</v>
      </c>
      <c r="E1233" s="10" t="s">
        <v>44</v>
      </c>
      <c r="F1233" s="10" t="s">
        <v>3610</v>
      </c>
      <c r="G1233" s="10" t="s">
        <v>3611</v>
      </c>
      <c r="H1233" s="10" t="s">
        <v>92</v>
      </c>
      <c r="I1233" s="10" t="s">
        <v>23</v>
      </c>
      <c r="J1233" s="10" t="s">
        <v>2107</v>
      </c>
      <c r="K1233" s="10" t="s">
        <v>438</v>
      </c>
      <c r="L1233" s="10">
        <v>43130</v>
      </c>
      <c r="M1233" s="10" t="s">
        <v>133</v>
      </c>
      <c r="N1233" s="10" t="str">
        <f>_xlfn.XLOOKUP($M:$M,People!$B:$B,People!A:A)</f>
        <v>Chuck Magee</v>
      </c>
      <c r="O1233" s="10" t="s">
        <v>5836</v>
      </c>
      <c r="P1233" s="10" t="str">
        <f>VLOOKUP(O1233,Products!$A:$E,3,FALSE)</f>
        <v>IKEA</v>
      </c>
      <c r="Q1233" s="31">
        <f>INDEX(Products!$E:$E,MATCH(O1233,Products!$A:$A,0))</f>
        <v>0.36</v>
      </c>
      <c r="R1233" s="10" t="s">
        <v>64</v>
      </c>
      <c r="S1233" s="10" t="s">
        <v>144</v>
      </c>
      <c r="T1233" s="10" t="s">
        <v>5837</v>
      </c>
      <c r="U1233" s="12">
        <v>3.1520000000000001</v>
      </c>
      <c r="V1233" s="12">
        <v>2</v>
      </c>
      <c r="W1233" s="12">
        <v>0.2</v>
      </c>
      <c r="X1233" s="12">
        <v>0.47279999999999966</v>
      </c>
    </row>
    <row r="1234" spans="1:24" ht="14" x14ac:dyDescent="0.3">
      <c r="A1234" s="9">
        <v>1233</v>
      </c>
      <c r="B1234" s="14" t="s">
        <v>6613</v>
      </c>
      <c r="C1234" s="15">
        <v>45195</v>
      </c>
      <c r="D1234" s="15">
        <v>45200</v>
      </c>
      <c r="E1234" s="10" t="s">
        <v>44</v>
      </c>
      <c r="F1234" s="10" t="s">
        <v>3207</v>
      </c>
      <c r="G1234" s="10" t="s">
        <v>3208</v>
      </c>
      <c r="H1234" s="10" t="s">
        <v>22</v>
      </c>
      <c r="I1234" s="10" t="s">
        <v>23</v>
      </c>
      <c r="J1234" s="10" t="s">
        <v>271</v>
      </c>
      <c r="K1234" s="10" t="s">
        <v>189</v>
      </c>
      <c r="L1234" s="10">
        <v>60623</v>
      </c>
      <c r="M1234" s="10" t="s">
        <v>95</v>
      </c>
      <c r="N1234" s="10" t="str">
        <f>_xlfn.XLOOKUP($M:$M,People!$B:$B,People!A:A)</f>
        <v>Roxanne Rodriguez</v>
      </c>
      <c r="O1234" s="10" t="s">
        <v>5014</v>
      </c>
      <c r="P1234" s="10" t="str">
        <f>VLOOKUP(O1234,Products!$A:$E,3,FALSE)</f>
        <v>Samsung</v>
      </c>
      <c r="Q1234" s="31">
        <f>INDEX(Products!$E:$E,MATCH(O1234,Products!$A:$A,0))</f>
        <v>0.37</v>
      </c>
      <c r="R1234" s="10" t="s">
        <v>64</v>
      </c>
      <c r="S1234" s="10" t="s">
        <v>144</v>
      </c>
      <c r="T1234" s="10" t="s">
        <v>5015</v>
      </c>
      <c r="U1234" s="12">
        <v>153.82400000000001</v>
      </c>
      <c r="V1234" s="12">
        <v>11</v>
      </c>
      <c r="W1234" s="12">
        <v>0.2</v>
      </c>
      <c r="X1234" s="12">
        <v>38.456000000000003</v>
      </c>
    </row>
    <row r="1235" spans="1:24" ht="14" x14ac:dyDescent="0.3">
      <c r="A1235" s="9">
        <v>1234</v>
      </c>
      <c r="B1235" s="14" t="s">
        <v>6614</v>
      </c>
      <c r="C1235" s="15">
        <v>45196</v>
      </c>
      <c r="D1235" s="15">
        <v>45200</v>
      </c>
      <c r="E1235" s="10" t="s">
        <v>44</v>
      </c>
      <c r="F1235" s="10" t="s">
        <v>3522</v>
      </c>
      <c r="G1235" s="10" t="s">
        <v>3523</v>
      </c>
      <c r="H1235" s="10" t="s">
        <v>22</v>
      </c>
      <c r="I1235" s="10" t="s">
        <v>23</v>
      </c>
      <c r="J1235" s="10" t="s">
        <v>831</v>
      </c>
      <c r="K1235" s="10" t="s">
        <v>38</v>
      </c>
      <c r="L1235" s="10">
        <v>92037</v>
      </c>
      <c r="M1235" s="10" t="s">
        <v>39</v>
      </c>
      <c r="N1235" s="10" t="str">
        <f>_xlfn.XLOOKUP($M:$M,People!$B:$B,People!A:A)</f>
        <v>Sadie Pawthorne</v>
      </c>
      <c r="O1235" s="10" t="s">
        <v>1017</v>
      </c>
      <c r="P1235" s="10" t="str">
        <f>VLOOKUP(O1235,Products!$A:$E,3,FALSE)</f>
        <v>Samsung</v>
      </c>
      <c r="Q1235" s="31">
        <f>INDEX(Products!$E:$E,MATCH(O1235,Products!$A:$A,0))</f>
        <v>0.33</v>
      </c>
      <c r="R1235" s="10" t="s">
        <v>28</v>
      </c>
      <c r="S1235" s="10" t="s">
        <v>32</v>
      </c>
      <c r="T1235" s="10" t="s">
        <v>1018</v>
      </c>
      <c r="U1235" s="12">
        <v>603.91999999999996</v>
      </c>
      <c r="V1235" s="12">
        <v>5</v>
      </c>
      <c r="W1235" s="12">
        <v>0.2</v>
      </c>
      <c r="X1235" s="12">
        <v>45.294000000000011</v>
      </c>
    </row>
    <row r="1236" spans="1:24" ht="14" x14ac:dyDescent="0.3">
      <c r="A1236" s="9">
        <v>1235</v>
      </c>
      <c r="B1236" s="14" t="s">
        <v>6615</v>
      </c>
      <c r="C1236" s="15">
        <v>45196</v>
      </c>
      <c r="D1236" s="15">
        <v>45202</v>
      </c>
      <c r="E1236" s="10" t="s">
        <v>44</v>
      </c>
      <c r="F1236" s="10" t="s">
        <v>999</v>
      </c>
      <c r="G1236" s="10" t="s">
        <v>1000</v>
      </c>
      <c r="H1236" s="10" t="s">
        <v>36</v>
      </c>
      <c r="I1236" s="10" t="s">
        <v>23</v>
      </c>
      <c r="J1236" s="10" t="s">
        <v>1001</v>
      </c>
      <c r="K1236" s="10" t="s">
        <v>691</v>
      </c>
      <c r="L1236" s="10">
        <v>7601</v>
      </c>
      <c r="M1236" s="10" t="s">
        <v>133</v>
      </c>
      <c r="N1236" s="10" t="str">
        <f>_xlfn.XLOOKUP($M:$M,People!$B:$B,People!A:A)</f>
        <v>Chuck Magee</v>
      </c>
      <c r="O1236" s="10" t="s">
        <v>1002</v>
      </c>
      <c r="P1236" s="10" t="str">
        <f>VLOOKUP(O1236,Products!$A:$E,3,FALSE)</f>
        <v>Dell</v>
      </c>
      <c r="Q1236" s="31">
        <f>INDEX(Products!$E:$E,MATCH(O1236,Products!$A:$A,0))</f>
        <v>0.38</v>
      </c>
      <c r="R1236" s="10" t="s">
        <v>28</v>
      </c>
      <c r="S1236" s="10" t="s">
        <v>58</v>
      </c>
      <c r="T1236" s="10" t="s">
        <v>1003</v>
      </c>
      <c r="U1236" s="12">
        <v>87.539999999999992</v>
      </c>
      <c r="V1236" s="12">
        <v>3</v>
      </c>
      <c r="W1236" s="12">
        <v>0</v>
      </c>
      <c r="X1236" s="12">
        <v>37.642200000000003</v>
      </c>
    </row>
    <row r="1237" spans="1:24" ht="14" x14ac:dyDescent="0.3">
      <c r="A1237" s="9">
        <v>1236</v>
      </c>
      <c r="B1237" s="14" t="s">
        <v>6614</v>
      </c>
      <c r="C1237" s="15">
        <v>45196</v>
      </c>
      <c r="D1237" s="15">
        <v>45200</v>
      </c>
      <c r="E1237" s="10" t="s">
        <v>44</v>
      </c>
      <c r="F1237" s="10" t="s">
        <v>3522</v>
      </c>
      <c r="G1237" s="10" t="s">
        <v>3523</v>
      </c>
      <c r="H1237" s="10" t="s">
        <v>22</v>
      </c>
      <c r="I1237" s="10" t="s">
        <v>23</v>
      </c>
      <c r="J1237" s="10" t="s">
        <v>831</v>
      </c>
      <c r="K1237" s="10" t="s">
        <v>38</v>
      </c>
      <c r="L1237" s="10">
        <v>92037</v>
      </c>
      <c r="M1237" s="10" t="s">
        <v>39</v>
      </c>
      <c r="N1237" s="10" t="str">
        <f>_xlfn.XLOOKUP($M:$M,People!$B:$B,People!A:A)</f>
        <v>Sadie Pawthorne</v>
      </c>
      <c r="O1237" s="10" t="s">
        <v>3644</v>
      </c>
      <c r="P1237" s="10" t="str">
        <f>VLOOKUP(O1237,Products!$A:$E,3,FALSE)</f>
        <v>IKEA</v>
      </c>
      <c r="Q1237" s="31">
        <f>INDEX(Products!$E:$E,MATCH(O1237,Products!$A:$A,0))</f>
        <v>0.34</v>
      </c>
      <c r="R1237" s="10" t="s">
        <v>41</v>
      </c>
      <c r="S1237" s="10" t="s">
        <v>82</v>
      </c>
      <c r="T1237" s="10" t="s">
        <v>3645</v>
      </c>
      <c r="U1237" s="12">
        <v>81.98</v>
      </c>
      <c r="V1237" s="12">
        <v>2</v>
      </c>
      <c r="W1237" s="12">
        <v>0</v>
      </c>
      <c r="X1237" s="12">
        <v>40.170200000000001</v>
      </c>
    </row>
    <row r="1238" spans="1:24" ht="14" x14ac:dyDescent="0.3">
      <c r="A1238" s="9">
        <v>1237</v>
      </c>
      <c r="B1238" s="14" t="s">
        <v>6616</v>
      </c>
      <c r="C1238" s="15">
        <v>45197</v>
      </c>
      <c r="D1238" s="15">
        <v>45202</v>
      </c>
      <c r="E1238" s="10" t="s">
        <v>44</v>
      </c>
      <c r="F1238" s="10" t="s">
        <v>1435</v>
      </c>
      <c r="G1238" s="10" t="s">
        <v>1436</v>
      </c>
      <c r="H1238" s="10" t="s">
        <v>22</v>
      </c>
      <c r="I1238" s="10" t="s">
        <v>23</v>
      </c>
      <c r="J1238" s="10" t="s">
        <v>5201</v>
      </c>
      <c r="K1238" s="10" t="s">
        <v>48</v>
      </c>
      <c r="L1238" s="10">
        <v>33021</v>
      </c>
      <c r="M1238" s="10" t="s">
        <v>26</v>
      </c>
      <c r="N1238" s="10" t="str">
        <f>_xlfn.XLOOKUP($M:$M,People!$B:$B,People!A:A)</f>
        <v>Fred Suzuki</v>
      </c>
      <c r="O1238" s="10" t="s">
        <v>5747</v>
      </c>
      <c r="P1238" s="10" t="str">
        <f>VLOOKUP(O1238,Products!$A:$E,3,FALSE)</f>
        <v>Staples</v>
      </c>
      <c r="Q1238" s="31">
        <f>INDEX(Products!$E:$E,MATCH(O1238,Products!$A:$A,0))</f>
        <v>0.39</v>
      </c>
      <c r="R1238" s="10" t="s">
        <v>28</v>
      </c>
      <c r="S1238" s="10" t="s">
        <v>58</v>
      </c>
      <c r="T1238" s="10" t="s">
        <v>5748</v>
      </c>
      <c r="U1238" s="12">
        <v>337.08800000000002</v>
      </c>
      <c r="V1238" s="12">
        <v>4</v>
      </c>
      <c r="W1238" s="12">
        <v>0.2</v>
      </c>
      <c r="X1238" s="12">
        <v>16.854399999999984</v>
      </c>
    </row>
    <row r="1239" spans="1:24" ht="14" x14ac:dyDescent="0.3">
      <c r="A1239" s="9">
        <v>1238</v>
      </c>
      <c r="B1239" s="14" t="s">
        <v>6617</v>
      </c>
      <c r="C1239" s="15">
        <v>45197</v>
      </c>
      <c r="D1239" s="15">
        <v>45202</v>
      </c>
      <c r="E1239" s="10" t="s">
        <v>44</v>
      </c>
      <c r="F1239" s="10" t="s">
        <v>3249</v>
      </c>
      <c r="G1239" s="10" t="s">
        <v>3250</v>
      </c>
      <c r="H1239" s="10" t="s">
        <v>36</v>
      </c>
      <c r="I1239" s="10" t="s">
        <v>23</v>
      </c>
      <c r="J1239" s="10" t="s">
        <v>1478</v>
      </c>
      <c r="K1239" s="10" t="s">
        <v>80</v>
      </c>
      <c r="L1239" s="10">
        <v>28314</v>
      </c>
      <c r="M1239" s="10" t="s">
        <v>26</v>
      </c>
      <c r="N1239" s="10" t="str">
        <f>_xlfn.XLOOKUP($M:$M,People!$B:$B,People!A:A)</f>
        <v>Fred Suzuki</v>
      </c>
      <c r="O1239" s="10" t="s">
        <v>3599</v>
      </c>
      <c r="P1239" s="10" t="str">
        <f>VLOOKUP(O1239,Products!$A:$E,3,FALSE)</f>
        <v>Office Depot</v>
      </c>
      <c r="Q1239" s="31">
        <f>INDEX(Products!$E:$E,MATCH(O1239,Products!$A:$A,0))</f>
        <v>0.4</v>
      </c>
      <c r="R1239" s="10" t="s">
        <v>41</v>
      </c>
      <c r="S1239" s="10" t="s">
        <v>82</v>
      </c>
      <c r="T1239" s="10" t="s">
        <v>3600</v>
      </c>
      <c r="U1239" s="12">
        <v>96.256</v>
      </c>
      <c r="V1239" s="12">
        <v>8</v>
      </c>
      <c r="W1239" s="12">
        <v>0.2</v>
      </c>
      <c r="X1239" s="12">
        <v>31.283199999999987</v>
      </c>
    </row>
    <row r="1240" spans="1:24" ht="14" x14ac:dyDescent="0.3">
      <c r="A1240" s="9">
        <v>1239</v>
      </c>
      <c r="B1240" s="14" t="s">
        <v>6617</v>
      </c>
      <c r="C1240" s="15">
        <v>45197</v>
      </c>
      <c r="D1240" s="15">
        <v>45202</v>
      </c>
      <c r="E1240" s="10" t="s">
        <v>44</v>
      </c>
      <c r="F1240" s="10" t="s">
        <v>3249</v>
      </c>
      <c r="G1240" s="10" t="s">
        <v>3250</v>
      </c>
      <c r="H1240" s="10" t="s">
        <v>36</v>
      </c>
      <c r="I1240" s="10" t="s">
        <v>23</v>
      </c>
      <c r="J1240" s="10" t="s">
        <v>1478</v>
      </c>
      <c r="K1240" s="10" t="s">
        <v>80</v>
      </c>
      <c r="L1240" s="10">
        <v>28314</v>
      </c>
      <c r="M1240" s="10" t="s">
        <v>26</v>
      </c>
      <c r="N1240" s="10" t="str">
        <f>_xlfn.XLOOKUP($M:$M,People!$B:$B,People!A:A)</f>
        <v>Fred Suzuki</v>
      </c>
      <c r="O1240" s="10" t="s">
        <v>499</v>
      </c>
      <c r="P1240" s="10" t="str">
        <f>VLOOKUP(O1240,Products!$A:$E,3,FALSE)</f>
        <v>Avery</v>
      </c>
      <c r="Q1240" s="31">
        <f>INDEX(Products!$E:$E,MATCH(O1240,Products!$A:$A,0))</f>
        <v>0.27</v>
      </c>
      <c r="R1240" s="10" t="s">
        <v>41</v>
      </c>
      <c r="S1240" s="10" t="s">
        <v>82</v>
      </c>
      <c r="T1240" s="10" t="s">
        <v>500</v>
      </c>
      <c r="U1240" s="12">
        <v>10.688000000000001</v>
      </c>
      <c r="V1240" s="12">
        <v>2</v>
      </c>
      <c r="W1240" s="12">
        <v>0.2</v>
      </c>
      <c r="X1240" s="12">
        <v>3.7407999999999997</v>
      </c>
    </row>
    <row r="1241" spans="1:24" ht="14" x14ac:dyDescent="0.3">
      <c r="A1241" s="9">
        <v>1240</v>
      </c>
      <c r="B1241" s="14" t="s">
        <v>6618</v>
      </c>
      <c r="C1241" s="15">
        <v>45197</v>
      </c>
      <c r="D1241" s="15">
        <v>45202</v>
      </c>
      <c r="E1241" s="10" t="s">
        <v>44</v>
      </c>
      <c r="F1241" s="10" t="s">
        <v>3037</v>
      </c>
      <c r="G1241" s="10" t="s">
        <v>3038</v>
      </c>
      <c r="H1241" s="10" t="s">
        <v>36</v>
      </c>
      <c r="I1241" s="10" t="s">
        <v>23</v>
      </c>
      <c r="J1241" s="10" t="s">
        <v>1287</v>
      </c>
      <c r="K1241" s="10" t="s">
        <v>1086</v>
      </c>
      <c r="L1241" s="10">
        <v>1841</v>
      </c>
      <c r="M1241" s="10" t="s">
        <v>133</v>
      </c>
      <c r="N1241" s="10" t="str">
        <f>_xlfn.XLOOKUP($M:$M,People!$B:$B,People!A:A)</f>
        <v>Chuck Magee</v>
      </c>
      <c r="O1241" s="10" t="s">
        <v>1419</v>
      </c>
      <c r="P1241" s="10" t="str">
        <f>VLOOKUP(O1241,Products!$A:$E,3,FALSE)</f>
        <v>Avery</v>
      </c>
      <c r="Q1241" s="31">
        <f>INDEX(Products!$E:$E,MATCH(O1241,Products!$A:$A,0))</f>
        <v>0.27</v>
      </c>
      <c r="R1241" s="10" t="s">
        <v>41</v>
      </c>
      <c r="S1241" s="10" t="s">
        <v>53</v>
      </c>
      <c r="T1241" s="10" t="s">
        <v>1420</v>
      </c>
      <c r="U1241" s="12">
        <v>46.26</v>
      </c>
      <c r="V1241" s="12">
        <v>3</v>
      </c>
      <c r="W1241" s="12">
        <v>0</v>
      </c>
      <c r="X1241" s="12">
        <v>12.490200000000003</v>
      </c>
    </row>
    <row r="1242" spans="1:24" ht="14" x14ac:dyDescent="0.3">
      <c r="A1242" s="9">
        <v>1241</v>
      </c>
      <c r="B1242" s="14" t="s">
        <v>6619</v>
      </c>
      <c r="C1242" s="15">
        <v>45197</v>
      </c>
      <c r="D1242" s="15">
        <v>45202</v>
      </c>
      <c r="E1242" s="14" t="s">
        <v>44</v>
      </c>
      <c r="F1242" s="14" t="s">
        <v>3037</v>
      </c>
      <c r="G1242" s="14" t="s">
        <v>3038</v>
      </c>
      <c r="H1242" s="14" t="s">
        <v>36</v>
      </c>
      <c r="I1242" s="14" t="s">
        <v>5934</v>
      </c>
      <c r="J1242" s="14" t="s">
        <v>5935</v>
      </c>
      <c r="K1242" s="14" t="s">
        <v>5936</v>
      </c>
      <c r="L1242" s="14" t="s">
        <v>5976</v>
      </c>
      <c r="M1242" s="14" t="s">
        <v>133</v>
      </c>
      <c r="N1242" s="10" t="str">
        <f>_xlfn.XLOOKUP($M:$M,People!$B:$B,People!A:A)</f>
        <v>Chuck Magee</v>
      </c>
      <c r="O1242" s="14" t="s">
        <v>1419</v>
      </c>
      <c r="P1242" s="10" t="str">
        <f>VLOOKUP(O1242,Products!$A:$E,3,FALSE)</f>
        <v>Avery</v>
      </c>
      <c r="Q1242" s="31">
        <f>INDEX(Products!$E:$E,MATCH(O1242,Products!$A:$A,0))</f>
        <v>0.27</v>
      </c>
      <c r="R1242" s="14" t="s">
        <v>41</v>
      </c>
      <c r="S1242" s="14" t="s">
        <v>53</v>
      </c>
      <c r="T1242" s="14" t="s">
        <v>1420</v>
      </c>
      <c r="U1242" s="18">
        <v>10.688000000000001</v>
      </c>
      <c r="V1242" s="18">
        <v>2</v>
      </c>
      <c r="W1242" s="18">
        <v>0.2</v>
      </c>
      <c r="X1242" s="18">
        <v>3.7407999999999997</v>
      </c>
    </row>
    <row r="1243" spans="1:24" ht="14" x14ac:dyDescent="0.3">
      <c r="A1243" s="9">
        <v>1242</v>
      </c>
      <c r="B1243" s="14" t="s">
        <v>6620</v>
      </c>
      <c r="C1243" s="15">
        <v>45198</v>
      </c>
      <c r="D1243" s="15">
        <v>45202</v>
      </c>
      <c r="E1243" s="10" t="s">
        <v>19</v>
      </c>
      <c r="F1243" s="10" t="s">
        <v>3047</v>
      </c>
      <c r="G1243" s="10" t="s">
        <v>3048</v>
      </c>
      <c r="H1243" s="10" t="s">
        <v>22</v>
      </c>
      <c r="I1243" s="10" t="s">
        <v>23</v>
      </c>
      <c r="J1243" s="10" t="s">
        <v>237</v>
      </c>
      <c r="K1243" s="10" t="s">
        <v>238</v>
      </c>
      <c r="L1243" s="10">
        <v>10011</v>
      </c>
      <c r="M1243" s="10" t="s">
        <v>133</v>
      </c>
      <c r="N1243" s="10" t="str">
        <f>_xlfn.XLOOKUP($M:$M,People!$B:$B,People!A:A)</f>
        <v>Chuck Magee</v>
      </c>
      <c r="O1243" s="10" t="s">
        <v>534</v>
      </c>
      <c r="P1243" s="10" t="str">
        <f>VLOOKUP(O1243,Products!$A:$E,3,FALSE)</f>
        <v>HP</v>
      </c>
      <c r="Q1243" s="31">
        <f>INDEX(Products!$E:$E,MATCH(O1243,Products!$A:$A,0))</f>
        <v>0.25</v>
      </c>
      <c r="R1243" s="10" t="s">
        <v>28</v>
      </c>
      <c r="S1243" s="10" t="s">
        <v>58</v>
      </c>
      <c r="T1243" s="10" t="s">
        <v>535</v>
      </c>
      <c r="U1243" s="12">
        <v>117.36</v>
      </c>
      <c r="V1243" s="12">
        <v>4</v>
      </c>
      <c r="W1243" s="12">
        <v>0</v>
      </c>
      <c r="X1243" s="12">
        <v>36.381599999999992</v>
      </c>
    </row>
    <row r="1244" spans="1:24" ht="14" x14ac:dyDescent="0.3">
      <c r="A1244" s="9">
        <v>1243</v>
      </c>
      <c r="B1244" s="14" t="s">
        <v>6621</v>
      </c>
      <c r="C1244" s="15">
        <v>45198</v>
      </c>
      <c r="D1244" s="15">
        <v>45200</v>
      </c>
      <c r="E1244" s="10" t="s">
        <v>19</v>
      </c>
      <c r="F1244" s="10" t="s">
        <v>3138</v>
      </c>
      <c r="G1244" s="10" t="s">
        <v>3139</v>
      </c>
      <c r="H1244" s="10" t="s">
        <v>92</v>
      </c>
      <c r="I1244" s="10" t="s">
        <v>23</v>
      </c>
      <c r="J1244" s="10" t="s">
        <v>86</v>
      </c>
      <c r="K1244" s="10" t="s">
        <v>87</v>
      </c>
      <c r="L1244" s="10">
        <v>98115</v>
      </c>
      <c r="M1244" s="10" t="s">
        <v>39</v>
      </c>
      <c r="N1244" s="10" t="str">
        <f>_xlfn.XLOOKUP($M:$M,People!$B:$B,People!A:A)</f>
        <v>Sadie Pawthorne</v>
      </c>
      <c r="O1244" s="10" t="s">
        <v>231</v>
      </c>
      <c r="P1244" s="10" t="str">
        <f>VLOOKUP(O1244,Products!$A:$E,3,FALSE)</f>
        <v>Canon</v>
      </c>
      <c r="Q1244" s="31">
        <f>INDEX(Products!$E:$E,MATCH(O1244,Products!$A:$A,0))</f>
        <v>0.26</v>
      </c>
      <c r="R1244" s="10" t="s">
        <v>28</v>
      </c>
      <c r="S1244" s="10" t="s">
        <v>58</v>
      </c>
      <c r="T1244" s="10" t="s">
        <v>232</v>
      </c>
      <c r="U1244" s="12">
        <v>6.16</v>
      </c>
      <c r="V1244" s="12">
        <v>2</v>
      </c>
      <c r="W1244" s="12">
        <v>0</v>
      </c>
      <c r="X1244" s="12">
        <v>2.9567999999999999</v>
      </c>
    </row>
    <row r="1245" spans="1:24" ht="14" x14ac:dyDescent="0.3">
      <c r="A1245" s="9">
        <v>1244</v>
      </c>
      <c r="B1245" s="14" t="s">
        <v>6622</v>
      </c>
      <c r="C1245" s="15">
        <v>45198</v>
      </c>
      <c r="D1245" s="15">
        <v>45202</v>
      </c>
      <c r="E1245" s="10" t="s">
        <v>44</v>
      </c>
      <c r="F1245" s="10" t="s">
        <v>1959</v>
      </c>
      <c r="G1245" s="10" t="s">
        <v>1960</v>
      </c>
      <c r="H1245" s="10" t="s">
        <v>22</v>
      </c>
      <c r="I1245" s="10" t="s">
        <v>23</v>
      </c>
      <c r="J1245" s="10" t="s">
        <v>37</v>
      </c>
      <c r="K1245" s="10" t="s">
        <v>38</v>
      </c>
      <c r="L1245" s="10">
        <v>90045</v>
      </c>
      <c r="M1245" s="10" t="s">
        <v>39</v>
      </c>
      <c r="N1245" s="10" t="str">
        <f>_xlfn.XLOOKUP($M:$M,People!$B:$B,People!A:A)</f>
        <v>Sadie Pawthorne</v>
      </c>
      <c r="O1245" s="10" t="s">
        <v>2451</v>
      </c>
      <c r="P1245" s="10" t="str">
        <f>VLOOKUP(O1245,Products!$A:$E,3,FALSE)</f>
        <v>Logitech</v>
      </c>
      <c r="Q1245" s="31">
        <f>INDEX(Products!$E:$E,MATCH(O1245,Products!$A:$A,0))</f>
        <v>0.27</v>
      </c>
      <c r="R1245" s="10" t="s">
        <v>28</v>
      </c>
      <c r="S1245" s="10" t="s">
        <v>58</v>
      </c>
      <c r="T1245" s="10" t="s">
        <v>2452</v>
      </c>
      <c r="U1245" s="12">
        <v>204.6</v>
      </c>
      <c r="V1245" s="12">
        <v>2</v>
      </c>
      <c r="W1245" s="12">
        <v>0</v>
      </c>
      <c r="X1245" s="12">
        <v>53.195999999999998</v>
      </c>
    </row>
    <row r="1246" spans="1:24" ht="14" x14ac:dyDescent="0.3">
      <c r="A1246" s="9">
        <v>1245</v>
      </c>
      <c r="B1246" s="14" t="s">
        <v>6621</v>
      </c>
      <c r="C1246" s="15">
        <v>45198</v>
      </c>
      <c r="D1246" s="15">
        <v>45200</v>
      </c>
      <c r="E1246" s="10" t="s">
        <v>19</v>
      </c>
      <c r="F1246" s="10" t="s">
        <v>3138</v>
      </c>
      <c r="G1246" s="10" t="s">
        <v>3139</v>
      </c>
      <c r="H1246" s="10" t="s">
        <v>92</v>
      </c>
      <c r="I1246" s="10" t="s">
        <v>23</v>
      </c>
      <c r="J1246" s="10" t="s">
        <v>86</v>
      </c>
      <c r="K1246" s="10" t="s">
        <v>87</v>
      </c>
      <c r="L1246" s="10">
        <v>98115</v>
      </c>
      <c r="M1246" s="10" t="s">
        <v>39</v>
      </c>
      <c r="N1246" s="10" t="str">
        <f>_xlfn.XLOOKUP($M:$M,People!$B:$B,People!A:A)</f>
        <v>Sadie Pawthorne</v>
      </c>
      <c r="O1246" s="10" t="s">
        <v>3150</v>
      </c>
      <c r="P1246" s="10" t="str">
        <f>VLOOKUP(O1246,Products!$A:$E,3,FALSE)</f>
        <v>3M</v>
      </c>
      <c r="Q1246" s="31">
        <f>INDEX(Products!$E:$E,MATCH(O1246,Products!$A:$A,0))</f>
        <v>0.32</v>
      </c>
      <c r="R1246" s="10" t="s">
        <v>28</v>
      </c>
      <c r="S1246" s="10" t="s">
        <v>50</v>
      </c>
      <c r="T1246" s="10" t="s">
        <v>3151</v>
      </c>
      <c r="U1246" s="12">
        <v>2348.8200000000002</v>
      </c>
      <c r="V1246" s="12">
        <v>9</v>
      </c>
      <c r="W1246" s="12">
        <v>0</v>
      </c>
      <c r="X1246" s="12">
        <v>399.29939999999976</v>
      </c>
    </row>
    <row r="1247" spans="1:24" ht="14" x14ac:dyDescent="0.3">
      <c r="A1247" s="9">
        <v>1246</v>
      </c>
      <c r="B1247" s="14" t="s">
        <v>6623</v>
      </c>
      <c r="C1247" s="15">
        <v>45198</v>
      </c>
      <c r="D1247" s="15">
        <v>45202</v>
      </c>
      <c r="E1247" s="10" t="s">
        <v>44</v>
      </c>
      <c r="F1247" s="10" t="s">
        <v>2933</v>
      </c>
      <c r="G1247" s="10" t="s">
        <v>2934</v>
      </c>
      <c r="H1247" s="10" t="s">
        <v>36</v>
      </c>
      <c r="I1247" s="10" t="s">
        <v>23</v>
      </c>
      <c r="J1247" s="10" t="s">
        <v>131</v>
      </c>
      <c r="K1247" s="10" t="s">
        <v>132</v>
      </c>
      <c r="L1247" s="10">
        <v>19134</v>
      </c>
      <c r="M1247" s="10" t="s">
        <v>133</v>
      </c>
      <c r="N1247" s="10" t="str">
        <f>_xlfn.XLOOKUP($M:$M,People!$B:$B,People!A:A)</f>
        <v>Chuck Magee</v>
      </c>
      <c r="O1247" s="10" t="s">
        <v>2699</v>
      </c>
      <c r="P1247" s="10" t="str">
        <f>VLOOKUP(O1247,Products!$A:$E,3,FALSE)</f>
        <v>HP</v>
      </c>
      <c r="Q1247" s="31">
        <f>INDEX(Products!$E:$E,MATCH(O1247,Products!$A:$A,0))</f>
        <v>0.33</v>
      </c>
      <c r="R1247" s="10" t="s">
        <v>28</v>
      </c>
      <c r="S1247" s="10" t="s">
        <v>50</v>
      </c>
      <c r="T1247" s="10" t="s">
        <v>2700</v>
      </c>
      <c r="U1247" s="12">
        <v>67.175999999999988</v>
      </c>
      <c r="V1247" s="12">
        <v>1</v>
      </c>
      <c r="W1247" s="12">
        <v>0.4</v>
      </c>
      <c r="X1247" s="12">
        <v>-20.152800000000006</v>
      </c>
    </row>
    <row r="1248" spans="1:24" ht="14" x14ac:dyDescent="0.3">
      <c r="A1248" s="9">
        <v>1247</v>
      </c>
      <c r="B1248" s="14" t="s">
        <v>6623</v>
      </c>
      <c r="C1248" s="15">
        <v>45198</v>
      </c>
      <c r="D1248" s="15">
        <v>45202</v>
      </c>
      <c r="E1248" s="10" t="s">
        <v>44</v>
      </c>
      <c r="F1248" s="10" t="s">
        <v>2933</v>
      </c>
      <c r="G1248" s="10" t="s">
        <v>2934</v>
      </c>
      <c r="H1248" s="10" t="s">
        <v>36</v>
      </c>
      <c r="I1248" s="10" t="s">
        <v>23</v>
      </c>
      <c r="J1248" s="10" t="s">
        <v>131</v>
      </c>
      <c r="K1248" s="10" t="s">
        <v>132</v>
      </c>
      <c r="L1248" s="10">
        <v>19134</v>
      </c>
      <c r="M1248" s="10" t="s">
        <v>133</v>
      </c>
      <c r="N1248" s="10" t="str">
        <f>_xlfn.XLOOKUP($M:$M,People!$B:$B,People!A:A)</f>
        <v>Chuck Magee</v>
      </c>
      <c r="O1248" s="10" t="s">
        <v>3765</v>
      </c>
      <c r="P1248" s="10" t="str">
        <f>VLOOKUP(O1248,Products!$A:$E,3,FALSE)</f>
        <v>Canon</v>
      </c>
      <c r="Q1248" s="31">
        <f>INDEX(Products!$E:$E,MATCH(O1248,Products!$A:$A,0))</f>
        <v>0.32</v>
      </c>
      <c r="R1248" s="10" t="s">
        <v>28</v>
      </c>
      <c r="S1248" s="10" t="s">
        <v>50</v>
      </c>
      <c r="T1248" s="10" t="s">
        <v>3766</v>
      </c>
      <c r="U1248" s="12">
        <v>409.27199999999999</v>
      </c>
      <c r="V1248" s="12">
        <v>2</v>
      </c>
      <c r="W1248" s="12">
        <v>0.4</v>
      </c>
      <c r="X1248" s="12">
        <v>-81.854399999999998</v>
      </c>
    </row>
    <row r="1249" spans="1:24" ht="14" x14ac:dyDescent="0.3">
      <c r="A1249" s="9">
        <v>1248</v>
      </c>
      <c r="B1249" s="14" t="s">
        <v>6623</v>
      </c>
      <c r="C1249" s="15">
        <v>45198</v>
      </c>
      <c r="D1249" s="15">
        <v>45202</v>
      </c>
      <c r="E1249" s="10" t="s">
        <v>44</v>
      </c>
      <c r="F1249" s="10" t="s">
        <v>2933</v>
      </c>
      <c r="G1249" s="10" t="s">
        <v>2934</v>
      </c>
      <c r="H1249" s="10" t="s">
        <v>36</v>
      </c>
      <c r="I1249" s="10" t="s">
        <v>23</v>
      </c>
      <c r="J1249" s="10" t="s">
        <v>131</v>
      </c>
      <c r="K1249" s="10" t="s">
        <v>132</v>
      </c>
      <c r="L1249" s="10">
        <v>19134</v>
      </c>
      <c r="M1249" s="10" t="s">
        <v>133</v>
      </c>
      <c r="N1249" s="10" t="str">
        <f>_xlfn.XLOOKUP($M:$M,People!$B:$B,People!A:A)</f>
        <v>Chuck Magee</v>
      </c>
      <c r="O1249" s="10" t="s">
        <v>4091</v>
      </c>
      <c r="P1249" s="10" t="str">
        <f>VLOOKUP(O1249,Products!$A:$E,3,FALSE)</f>
        <v>Canon</v>
      </c>
      <c r="Q1249" s="31">
        <f>INDEX(Products!$E:$E,MATCH(O1249,Products!$A:$A,0))</f>
        <v>0.36</v>
      </c>
      <c r="R1249" s="10" t="s">
        <v>41</v>
      </c>
      <c r="S1249" s="10" t="s">
        <v>61</v>
      </c>
      <c r="T1249" s="10" t="s">
        <v>4092</v>
      </c>
      <c r="U1249" s="12">
        <v>4.2240000000000002</v>
      </c>
      <c r="V1249" s="12">
        <v>3</v>
      </c>
      <c r="W1249" s="12">
        <v>0.2</v>
      </c>
      <c r="X1249" s="12">
        <v>1.4783999999999997</v>
      </c>
    </row>
    <row r="1250" spans="1:24" ht="14" x14ac:dyDescent="0.3">
      <c r="A1250" s="9">
        <v>1249</v>
      </c>
      <c r="B1250" s="14" t="s">
        <v>6624</v>
      </c>
      <c r="C1250" s="15">
        <v>45198</v>
      </c>
      <c r="D1250" s="15">
        <v>45203</v>
      </c>
      <c r="E1250" s="10" t="s">
        <v>44</v>
      </c>
      <c r="F1250" s="10" t="s">
        <v>3033</v>
      </c>
      <c r="G1250" s="10" t="s">
        <v>3034</v>
      </c>
      <c r="H1250" s="10" t="s">
        <v>22</v>
      </c>
      <c r="I1250" s="10" t="s">
        <v>23</v>
      </c>
      <c r="J1250" s="10" t="s">
        <v>86</v>
      </c>
      <c r="K1250" s="10" t="s">
        <v>87</v>
      </c>
      <c r="L1250" s="10">
        <v>98115</v>
      </c>
      <c r="M1250" s="10" t="s">
        <v>39</v>
      </c>
      <c r="N1250" s="10" t="str">
        <f>_xlfn.XLOOKUP($M:$M,People!$B:$B,People!A:A)</f>
        <v>Sadie Pawthorne</v>
      </c>
      <c r="O1250" s="10" t="s">
        <v>4412</v>
      </c>
      <c r="P1250" s="10" t="str">
        <f>VLOOKUP(O1250,Products!$A:$E,3,FALSE)</f>
        <v>IKEA</v>
      </c>
      <c r="Q1250" s="31">
        <f>INDEX(Products!$E:$E,MATCH(O1250,Products!$A:$A,0))</f>
        <v>0.38</v>
      </c>
      <c r="R1250" s="10" t="s">
        <v>41</v>
      </c>
      <c r="S1250" s="10" t="s">
        <v>68</v>
      </c>
      <c r="T1250" s="10" t="s">
        <v>4413</v>
      </c>
      <c r="U1250" s="12">
        <v>10.048000000000002</v>
      </c>
      <c r="V1250" s="12">
        <v>2</v>
      </c>
      <c r="W1250" s="12">
        <v>0.2</v>
      </c>
      <c r="X1250" s="12">
        <v>3.1399999999999988</v>
      </c>
    </row>
    <row r="1251" spans="1:24" ht="14" x14ac:dyDescent="0.3">
      <c r="A1251" s="9">
        <v>1250</v>
      </c>
      <c r="B1251" s="14" t="s">
        <v>6622</v>
      </c>
      <c r="C1251" s="15">
        <v>45198</v>
      </c>
      <c r="D1251" s="15">
        <v>45202</v>
      </c>
      <c r="E1251" s="10" t="s">
        <v>44</v>
      </c>
      <c r="F1251" s="10" t="s">
        <v>1959</v>
      </c>
      <c r="G1251" s="10" t="s">
        <v>1960</v>
      </c>
      <c r="H1251" s="10" t="s">
        <v>22</v>
      </c>
      <c r="I1251" s="10" t="s">
        <v>23</v>
      </c>
      <c r="J1251" s="10" t="s">
        <v>37</v>
      </c>
      <c r="K1251" s="10" t="s">
        <v>38</v>
      </c>
      <c r="L1251" s="10">
        <v>90045</v>
      </c>
      <c r="M1251" s="10" t="s">
        <v>39</v>
      </c>
      <c r="N1251" s="10" t="str">
        <f>_xlfn.XLOOKUP($M:$M,People!$B:$B,People!A:A)</f>
        <v>Sadie Pawthorne</v>
      </c>
      <c r="O1251" s="10" t="s">
        <v>2757</v>
      </c>
      <c r="P1251" s="10" t="str">
        <f>VLOOKUP(O1251,Products!$A:$E,3,FALSE)</f>
        <v>Office Depot</v>
      </c>
      <c r="Q1251" s="31">
        <f>INDEX(Products!$E:$E,MATCH(O1251,Products!$A:$A,0))</f>
        <v>0.26</v>
      </c>
      <c r="R1251" s="10" t="s">
        <v>41</v>
      </c>
      <c r="S1251" s="10" t="s">
        <v>240</v>
      </c>
      <c r="T1251" s="10" t="s">
        <v>2758</v>
      </c>
      <c r="U1251" s="12">
        <v>8.7200000000000006</v>
      </c>
      <c r="V1251" s="12">
        <v>4</v>
      </c>
      <c r="W1251" s="12">
        <v>0</v>
      </c>
      <c r="X1251" s="12">
        <v>2.8776000000000002</v>
      </c>
    </row>
    <row r="1252" spans="1:24" ht="14" x14ac:dyDescent="0.3">
      <c r="A1252" s="9">
        <v>1251</v>
      </c>
      <c r="B1252" s="14" t="s">
        <v>6620</v>
      </c>
      <c r="C1252" s="15">
        <v>45198</v>
      </c>
      <c r="D1252" s="15">
        <v>45202</v>
      </c>
      <c r="E1252" s="10" t="s">
        <v>19</v>
      </c>
      <c r="F1252" s="10" t="s">
        <v>3047</v>
      </c>
      <c r="G1252" s="10" t="s">
        <v>3048</v>
      </c>
      <c r="H1252" s="10" t="s">
        <v>22</v>
      </c>
      <c r="I1252" s="10" t="s">
        <v>23</v>
      </c>
      <c r="J1252" s="10" t="s">
        <v>237</v>
      </c>
      <c r="K1252" s="10" t="s">
        <v>238</v>
      </c>
      <c r="L1252" s="10">
        <v>10011</v>
      </c>
      <c r="M1252" s="10" t="s">
        <v>133</v>
      </c>
      <c r="N1252" s="10" t="str">
        <f>_xlfn.XLOOKUP($M:$M,People!$B:$B,People!A:A)</f>
        <v>Chuck Magee</v>
      </c>
      <c r="O1252" s="10" t="s">
        <v>2968</v>
      </c>
      <c r="P1252" s="10" t="str">
        <f>VLOOKUP(O1252,Products!$A:$E,3,FALSE)</f>
        <v>3M</v>
      </c>
      <c r="Q1252" s="31">
        <f>INDEX(Products!$E:$E,MATCH(O1252,Products!$A:$A,0))</f>
        <v>0.28000000000000003</v>
      </c>
      <c r="R1252" s="10" t="s">
        <v>41</v>
      </c>
      <c r="S1252" s="10" t="s">
        <v>42</v>
      </c>
      <c r="T1252" s="10" t="s">
        <v>2969</v>
      </c>
      <c r="U1252" s="12">
        <v>18.899999999999999</v>
      </c>
      <c r="V1252" s="12">
        <v>3</v>
      </c>
      <c r="W1252" s="12">
        <v>0</v>
      </c>
      <c r="X1252" s="12">
        <v>8.6939999999999991</v>
      </c>
    </row>
    <row r="1253" spans="1:24" ht="14" x14ac:dyDescent="0.3">
      <c r="A1253" s="9">
        <v>1252</v>
      </c>
      <c r="B1253" s="14" t="s">
        <v>6623</v>
      </c>
      <c r="C1253" s="15">
        <v>45198</v>
      </c>
      <c r="D1253" s="15">
        <v>45202</v>
      </c>
      <c r="E1253" s="10" t="s">
        <v>44</v>
      </c>
      <c r="F1253" s="10" t="s">
        <v>2933</v>
      </c>
      <c r="G1253" s="10" t="s">
        <v>2934</v>
      </c>
      <c r="H1253" s="10" t="s">
        <v>36</v>
      </c>
      <c r="I1253" s="10" t="s">
        <v>23</v>
      </c>
      <c r="J1253" s="10" t="s">
        <v>131</v>
      </c>
      <c r="K1253" s="10" t="s">
        <v>132</v>
      </c>
      <c r="L1253" s="10">
        <v>19134</v>
      </c>
      <c r="M1253" s="10" t="s">
        <v>133</v>
      </c>
      <c r="N1253" s="10" t="str">
        <f>_xlfn.XLOOKUP($M:$M,People!$B:$B,People!A:A)</f>
        <v>Chuck Magee</v>
      </c>
      <c r="O1253" s="10" t="s">
        <v>5180</v>
      </c>
      <c r="P1253" s="10" t="str">
        <f>VLOOKUP(O1253,Products!$A:$E,3,FALSE)</f>
        <v>Avery</v>
      </c>
      <c r="Q1253" s="31">
        <f>INDEX(Products!$E:$E,MATCH(O1253,Products!$A:$A,0))</f>
        <v>0.28999999999999998</v>
      </c>
      <c r="R1253" s="10" t="s">
        <v>41</v>
      </c>
      <c r="S1253" s="10" t="s">
        <v>42</v>
      </c>
      <c r="T1253" s="10" t="s">
        <v>5181</v>
      </c>
      <c r="U1253" s="12">
        <v>55.44</v>
      </c>
      <c r="V1253" s="12">
        <v>11</v>
      </c>
      <c r="W1253" s="12">
        <v>0.2</v>
      </c>
      <c r="X1253" s="12">
        <v>18.017999999999997</v>
      </c>
    </row>
    <row r="1254" spans="1:24" ht="14" x14ac:dyDescent="0.3">
      <c r="A1254" s="9">
        <v>1253</v>
      </c>
      <c r="B1254" s="14" t="s">
        <v>6623</v>
      </c>
      <c r="C1254" s="15">
        <v>45198</v>
      </c>
      <c r="D1254" s="15">
        <v>45202</v>
      </c>
      <c r="E1254" s="10" t="s">
        <v>44</v>
      </c>
      <c r="F1254" s="10" t="s">
        <v>2933</v>
      </c>
      <c r="G1254" s="10" t="s">
        <v>2934</v>
      </c>
      <c r="H1254" s="10" t="s">
        <v>36</v>
      </c>
      <c r="I1254" s="10" t="s">
        <v>23</v>
      </c>
      <c r="J1254" s="10" t="s">
        <v>131</v>
      </c>
      <c r="K1254" s="10" t="s">
        <v>132</v>
      </c>
      <c r="L1254" s="10">
        <v>19134</v>
      </c>
      <c r="M1254" s="10" t="s">
        <v>133</v>
      </c>
      <c r="N1254" s="10" t="str">
        <f>_xlfn.XLOOKUP($M:$M,People!$B:$B,People!A:A)</f>
        <v>Chuck Magee</v>
      </c>
      <c r="O1254" s="10" t="s">
        <v>3916</v>
      </c>
      <c r="P1254" s="10" t="str">
        <f>VLOOKUP(O1254,Products!$A:$E,3,FALSE)</f>
        <v>IKEA</v>
      </c>
      <c r="Q1254" s="31">
        <f>INDEX(Products!$E:$E,MATCH(O1254,Products!$A:$A,0))</f>
        <v>0.3</v>
      </c>
      <c r="R1254" s="10" t="s">
        <v>41</v>
      </c>
      <c r="S1254" s="10" t="s">
        <v>82</v>
      </c>
      <c r="T1254" s="10" t="s">
        <v>3917</v>
      </c>
      <c r="U1254" s="12">
        <v>20.928000000000001</v>
      </c>
      <c r="V1254" s="12">
        <v>4</v>
      </c>
      <c r="W1254" s="12">
        <v>0.2</v>
      </c>
      <c r="X1254" s="12">
        <v>6.8015999999999996</v>
      </c>
    </row>
    <row r="1255" spans="1:24" ht="14" x14ac:dyDescent="0.3">
      <c r="A1255" s="9">
        <v>1254</v>
      </c>
      <c r="B1255" s="14" t="s">
        <v>6620</v>
      </c>
      <c r="C1255" s="15">
        <v>45198</v>
      </c>
      <c r="D1255" s="15">
        <v>45202</v>
      </c>
      <c r="E1255" s="10" t="s">
        <v>19</v>
      </c>
      <c r="F1255" s="10" t="s">
        <v>3047</v>
      </c>
      <c r="G1255" s="10" t="s">
        <v>3048</v>
      </c>
      <c r="H1255" s="10" t="s">
        <v>22</v>
      </c>
      <c r="I1255" s="10" t="s">
        <v>23</v>
      </c>
      <c r="J1255" s="10" t="s">
        <v>237</v>
      </c>
      <c r="K1255" s="10" t="s">
        <v>238</v>
      </c>
      <c r="L1255" s="10">
        <v>10011</v>
      </c>
      <c r="M1255" s="10" t="s">
        <v>133</v>
      </c>
      <c r="N1255" s="10" t="str">
        <f>_xlfn.XLOOKUP($M:$M,People!$B:$B,People!A:A)</f>
        <v>Chuck Magee</v>
      </c>
      <c r="O1255" s="10" t="s">
        <v>3141</v>
      </c>
      <c r="P1255" s="10" t="str">
        <f>VLOOKUP(O1255,Products!$A:$E,3,FALSE)</f>
        <v>3M</v>
      </c>
      <c r="Q1255" s="31">
        <f>INDEX(Products!$E:$E,MATCH(O1255,Products!$A:$A,0))</f>
        <v>0.28000000000000003</v>
      </c>
      <c r="R1255" s="10" t="s">
        <v>41</v>
      </c>
      <c r="S1255" s="10" t="s">
        <v>82</v>
      </c>
      <c r="T1255" s="10" t="s">
        <v>3142</v>
      </c>
      <c r="U1255" s="12">
        <v>77.52</v>
      </c>
      <c r="V1255" s="12">
        <v>2</v>
      </c>
      <c r="W1255" s="12">
        <v>0</v>
      </c>
      <c r="X1255" s="12">
        <v>37.9848</v>
      </c>
    </row>
    <row r="1256" spans="1:24" ht="14" x14ac:dyDescent="0.3">
      <c r="A1256" s="9">
        <v>1255</v>
      </c>
      <c r="B1256" s="14" t="s">
        <v>6622</v>
      </c>
      <c r="C1256" s="15">
        <v>45198</v>
      </c>
      <c r="D1256" s="15">
        <v>45202</v>
      </c>
      <c r="E1256" s="10" t="s">
        <v>44</v>
      </c>
      <c r="F1256" s="10" t="s">
        <v>1959</v>
      </c>
      <c r="G1256" s="10" t="s">
        <v>1960</v>
      </c>
      <c r="H1256" s="10" t="s">
        <v>22</v>
      </c>
      <c r="I1256" s="10" t="s">
        <v>23</v>
      </c>
      <c r="J1256" s="10" t="s">
        <v>37</v>
      </c>
      <c r="K1256" s="10" t="s">
        <v>38</v>
      </c>
      <c r="L1256" s="10">
        <v>90045</v>
      </c>
      <c r="M1256" s="10" t="s">
        <v>39</v>
      </c>
      <c r="N1256" s="10" t="str">
        <f>_xlfn.XLOOKUP($M:$M,People!$B:$B,People!A:A)</f>
        <v>Sadie Pawthorne</v>
      </c>
      <c r="O1256" s="10" t="s">
        <v>957</v>
      </c>
      <c r="P1256" s="10" t="str">
        <f>VLOOKUP(O1256,Products!$A:$E,3,FALSE)</f>
        <v>Samsung</v>
      </c>
      <c r="Q1256" s="31">
        <f>INDEX(Products!$E:$E,MATCH(O1256,Products!$A:$A,0))</f>
        <v>0.31</v>
      </c>
      <c r="R1256" s="10" t="s">
        <v>41</v>
      </c>
      <c r="S1256" s="10" t="s">
        <v>82</v>
      </c>
      <c r="T1256" s="10" t="s">
        <v>958</v>
      </c>
      <c r="U1256" s="12">
        <v>6.48</v>
      </c>
      <c r="V1256" s="12">
        <v>1</v>
      </c>
      <c r="W1256" s="12">
        <v>0</v>
      </c>
      <c r="X1256" s="12">
        <v>3.1104000000000003</v>
      </c>
    </row>
    <row r="1257" spans="1:24" ht="14" x14ac:dyDescent="0.3">
      <c r="A1257" s="9">
        <v>1256</v>
      </c>
      <c r="B1257" s="14" t="s">
        <v>6624</v>
      </c>
      <c r="C1257" s="15">
        <v>45198</v>
      </c>
      <c r="D1257" s="15">
        <v>45203</v>
      </c>
      <c r="E1257" s="10" t="s">
        <v>44</v>
      </c>
      <c r="F1257" s="10" t="s">
        <v>3033</v>
      </c>
      <c r="G1257" s="10" t="s">
        <v>3034</v>
      </c>
      <c r="H1257" s="10" t="s">
        <v>22</v>
      </c>
      <c r="I1257" s="10" t="s">
        <v>23</v>
      </c>
      <c r="J1257" s="10" t="s">
        <v>86</v>
      </c>
      <c r="K1257" s="10" t="s">
        <v>87</v>
      </c>
      <c r="L1257" s="10">
        <v>98115</v>
      </c>
      <c r="M1257" s="10" t="s">
        <v>39</v>
      </c>
      <c r="N1257" s="10" t="str">
        <f>_xlfn.XLOOKUP($M:$M,People!$B:$B,People!A:A)</f>
        <v>Sadie Pawthorne</v>
      </c>
      <c r="O1257" s="10" t="s">
        <v>2521</v>
      </c>
      <c r="P1257" s="10" t="str">
        <f>VLOOKUP(O1257,Products!$A:$E,3,FALSE)</f>
        <v>Dell</v>
      </c>
      <c r="Q1257" s="31">
        <f>INDEX(Products!$E:$E,MATCH(O1257,Products!$A:$A,0))</f>
        <v>0.32</v>
      </c>
      <c r="R1257" s="10" t="s">
        <v>41</v>
      </c>
      <c r="S1257" s="10" t="s">
        <v>53</v>
      </c>
      <c r="T1257" s="10" t="s">
        <v>2522</v>
      </c>
      <c r="U1257" s="12">
        <v>807.75</v>
      </c>
      <c r="V1257" s="12">
        <v>5</v>
      </c>
      <c r="W1257" s="12">
        <v>0</v>
      </c>
      <c r="X1257" s="12">
        <v>153.47250000000003</v>
      </c>
    </row>
    <row r="1258" spans="1:24" ht="14" x14ac:dyDescent="0.3">
      <c r="A1258" s="9">
        <v>1257</v>
      </c>
      <c r="B1258" s="14" t="s">
        <v>6620</v>
      </c>
      <c r="C1258" s="15">
        <v>45198</v>
      </c>
      <c r="D1258" s="15">
        <v>45202</v>
      </c>
      <c r="E1258" s="10" t="s">
        <v>19</v>
      </c>
      <c r="F1258" s="10" t="s">
        <v>3047</v>
      </c>
      <c r="G1258" s="10" t="s">
        <v>3048</v>
      </c>
      <c r="H1258" s="10" t="s">
        <v>22</v>
      </c>
      <c r="I1258" s="10" t="s">
        <v>23</v>
      </c>
      <c r="J1258" s="10" t="s">
        <v>237</v>
      </c>
      <c r="K1258" s="10" t="s">
        <v>238</v>
      </c>
      <c r="L1258" s="10">
        <v>10011</v>
      </c>
      <c r="M1258" s="10" t="s">
        <v>133</v>
      </c>
      <c r="N1258" s="10" t="str">
        <f>_xlfn.XLOOKUP($M:$M,People!$B:$B,People!A:A)</f>
        <v>Chuck Magee</v>
      </c>
      <c r="O1258" s="10" t="s">
        <v>4655</v>
      </c>
      <c r="P1258" s="10" t="str">
        <f>VLOOKUP(O1258,Products!$A:$E,3,FALSE)</f>
        <v>Avery</v>
      </c>
      <c r="Q1258" s="31">
        <f>INDEX(Products!$E:$E,MATCH(O1258,Products!$A:$A,0))</f>
        <v>0.35</v>
      </c>
      <c r="R1258" s="10" t="s">
        <v>41</v>
      </c>
      <c r="S1258" s="10" t="s">
        <v>53</v>
      </c>
      <c r="T1258" s="10" t="s">
        <v>4656</v>
      </c>
      <c r="U1258" s="12">
        <v>1395.54</v>
      </c>
      <c r="V1258" s="12">
        <v>9</v>
      </c>
      <c r="W1258" s="12">
        <v>0</v>
      </c>
      <c r="X1258" s="12">
        <v>362.84040000000005</v>
      </c>
    </row>
    <row r="1259" spans="1:24" ht="14" x14ac:dyDescent="0.3">
      <c r="A1259" s="9">
        <v>1258</v>
      </c>
      <c r="B1259" s="14" t="s">
        <v>6622</v>
      </c>
      <c r="C1259" s="15">
        <v>45198</v>
      </c>
      <c r="D1259" s="15">
        <v>45202</v>
      </c>
      <c r="E1259" s="10" t="s">
        <v>44</v>
      </c>
      <c r="F1259" s="10" t="s">
        <v>1959</v>
      </c>
      <c r="G1259" s="10" t="s">
        <v>1960</v>
      </c>
      <c r="H1259" s="10" t="s">
        <v>22</v>
      </c>
      <c r="I1259" s="10" t="s">
        <v>23</v>
      </c>
      <c r="J1259" s="10" t="s">
        <v>37</v>
      </c>
      <c r="K1259" s="10" t="s">
        <v>38</v>
      </c>
      <c r="L1259" s="10">
        <v>90045</v>
      </c>
      <c r="M1259" s="10" t="s">
        <v>39</v>
      </c>
      <c r="N1259" s="10" t="str">
        <f>_xlfn.XLOOKUP($M:$M,People!$B:$B,People!A:A)</f>
        <v>Sadie Pawthorne</v>
      </c>
      <c r="O1259" s="10" t="s">
        <v>2695</v>
      </c>
      <c r="P1259" s="10" t="str">
        <f>VLOOKUP(O1259,Products!$A:$E,3,FALSE)</f>
        <v>Staples</v>
      </c>
      <c r="Q1259" s="31">
        <f>INDEX(Products!$E:$E,MATCH(O1259,Products!$A:$A,0))</f>
        <v>0.33</v>
      </c>
      <c r="R1259" s="10" t="s">
        <v>41</v>
      </c>
      <c r="S1259" s="10" t="s">
        <v>53</v>
      </c>
      <c r="T1259" s="10" t="s">
        <v>2696</v>
      </c>
      <c r="U1259" s="12">
        <v>62.18</v>
      </c>
      <c r="V1259" s="12">
        <v>1</v>
      </c>
      <c r="W1259" s="12">
        <v>0</v>
      </c>
      <c r="X1259" s="12">
        <v>16.788600000000002</v>
      </c>
    </row>
    <row r="1260" spans="1:24" ht="14" x14ac:dyDescent="0.3">
      <c r="A1260" s="9">
        <v>1259</v>
      </c>
      <c r="B1260" s="14" t="s">
        <v>6623</v>
      </c>
      <c r="C1260" s="15">
        <v>45198</v>
      </c>
      <c r="D1260" s="15">
        <v>45202</v>
      </c>
      <c r="E1260" s="10" t="s">
        <v>44</v>
      </c>
      <c r="F1260" s="10" t="s">
        <v>2933</v>
      </c>
      <c r="G1260" s="10" t="s">
        <v>2934</v>
      </c>
      <c r="H1260" s="10" t="s">
        <v>36</v>
      </c>
      <c r="I1260" s="10" t="s">
        <v>23</v>
      </c>
      <c r="J1260" s="10" t="s">
        <v>131</v>
      </c>
      <c r="K1260" s="10" t="s">
        <v>132</v>
      </c>
      <c r="L1260" s="10">
        <v>19134</v>
      </c>
      <c r="M1260" s="10" t="s">
        <v>133</v>
      </c>
      <c r="N1260" s="10" t="str">
        <f>_xlfn.XLOOKUP($M:$M,People!$B:$B,People!A:A)</f>
        <v>Chuck Magee</v>
      </c>
      <c r="O1260" s="10" t="s">
        <v>1533</v>
      </c>
      <c r="P1260" s="10" t="str">
        <f>VLOOKUP(O1260,Products!$A:$E,3,FALSE)</f>
        <v>3M</v>
      </c>
      <c r="Q1260" s="31">
        <f>INDEX(Products!$E:$E,MATCH(O1260,Products!$A:$A,0))</f>
        <v>0.36</v>
      </c>
      <c r="R1260" s="10" t="s">
        <v>41</v>
      </c>
      <c r="S1260" s="10" t="s">
        <v>53</v>
      </c>
      <c r="T1260" s="10" t="s">
        <v>1534</v>
      </c>
      <c r="U1260" s="12">
        <v>1801.6320000000001</v>
      </c>
      <c r="V1260" s="12">
        <v>6</v>
      </c>
      <c r="W1260" s="12">
        <v>0.2</v>
      </c>
      <c r="X1260" s="12">
        <v>-337.80600000000004</v>
      </c>
    </row>
    <row r="1261" spans="1:24" ht="14" x14ac:dyDescent="0.3">
      <c r="A1261" s="9">
        <v>1260</v>
      </c>
      <c r="B1261" s="14" t="s">
        <v>6622</v>
      </c>
      <c r="C1261" s="15">
        <v>45198</v>
      </c>
      <c r="D1261" s="15">
        <v>45202</v>
      </c>
      <c r="E1261" s="10" t="s">
        <v>44</v>
      </c>
      <c r="F1261" s="10" t="s">
        <v>1959</v>
      </c>
      <c r="G1261" s="10" t="s">
        <v>1960</v>
      </c>
      <c r="H1261" s="10" t="s">
        <v>22</v>
      </c>
      <c r="I1261" s="10" t="s">
        <v>23</v>
      </c>
      <c r="J1261" s="10" t="s">
        <v>37</v>
      </c>
      <c r="K1261" s="10" t="s">
        <v>38</v>
      </c>
      <c r="L1261" s="10">
        <v>90045</v>
      </c>
      <c r="M1261" s="10" t="s">
        <v>39</v>
      </c>
      <c r="N1261" s="10" t="str">
        <f>_xlfn.XLOOKUP($M:$M,People!$B:$B,People!A:A)</f>
        <v>Sadie Pawthorne</v>
      </c>
      <c r="O1261" s="10" t="s">
        <v>2759</v>
      </c>
      <c r="P1261" s="10" t="str">
        <f>VLOOKUP(O1261,Products!$A:$E,3,FALSE)</f>
        <v>Office Depot</v>
      </c>
      <c r="Q1261" s="31">
        <f>INDEX(Products!$E:$E,MATCH(O1261,Products!$A:$A,0))</f>
        <v>0.34</v>
      </c>
      <c r="R1261" s="10" t="s">
        <v>64</v>
      </c>
      <c r="S1261" s="10" t="s">
        <v>599</v>
      </c>
      <c r="T1261" s="10" t="s">
        <v>2760</v>
      </c>
      <c r="U1261" s="12">
        <v>686.32</v>
      </c>
      <c r="V1261" s="12">
        <v>2</v>
      </c>
      <c r="W1261" s="12">
        <v>0.2</v>
      </c>
      <c r="X1261" s="12">
        <v>223.05399999999995</v>
      </c>
    </row>
    <row r="1262" spans="1:24" ht="14" x14ac:dyDescent="0.3">
      <c r="A1262" s="9">
        <v>1261</v>
      </c>
      <c r="B1262" s="14" t="s">
        <v>6625</v>
      </c>
      <c r="C1262" s="15">
        <v>45199</v>
      </c>
      <c r="D1262" s="15">
        <v>45205</v>
      </c>
      <c r="E1262" s="10" t="s">
        <v>44</v>
      </c>
      <c r="F1262" s="10" t="s">
        <v>1406</v>
      </c>
      <c r="G1262" s="10" t="s">
        <v>1407</v>
      </c>
      <c r="H1262" s="10" t="s">
        <v>36</v>
      </c>
      <c r="I1262" s="10" t="s">
        <v>23</v>
      </c>
      <c r="J1262" s="10" t="s">
        <v>237</v>
      </c>
      <c r="K1262" s="10" t="s">
        <v>238</v>
      </c>
      <c r="L1262" s="10">
        <v>10035</v>
      </c>
      <c r="M1262" s="10" t="s">
        <v>133</v>
      </c>
      <c r="N1262" s="10" t="str">
        <f>_xlfn.XLOOKUP($M:$M,People!$B:$B,People!A:A)</f>
        <v>Chuck Magee</v>
      </c>
      <c r="O1262" s="10" t="s">
        <v>1782</v>
      </c>
      <c r="P1262" s="10" t="str">
        <f>VLOOKUP(O1262,Products!$A:$E,3,FALSE)</f>
        <v>IKEA</v>
      </c>
      <c r="Q1262" s="31">
        <f>INDEX(Products!$E:$E,MATCH(O1262,Products!$A:$A,0))</f>
        <v>0.3</v>
      </c>
      <c r="R1262" s="10" t="s">
        <v>28</v>
      </c>
      <c r="S1262" s="10" t="s">
        <v>58</v>
      </c>
      <c r="T1262" s="10" t="s">
        <v>1783</v>
      </c>
      <c r="U1262" s="12">
        <v>15.24</v>
      </c>
      <c r="V1262" s="12">
        <v>3</v>
      </c>
      <c r="W1262" s="12">
        <v>0</v>
      </c>
      <c r="X1262" s="12">
        <v>5.1815999999999995</v>
      </c>
    </row>
    <row r="1263" spans="1:24" ht="14" x14ac:dyDescent="0.3">
      <c r="A1263" s="9">
        <v>1262</v>
      </c>
      <c r="B1263" s="14" t="s">
        <v>6626</v>
      </c>
      <c r="C1263" s="15">
        <v>45199</v>
      </c>
      <c r="D1263" s="15">
        <v>45203</v>
      </c>
      <c r="E1263" s="10" t="s">
        <v>44</v>
      </c>
      <c r="F1263" s="10" t="s">
        <v>4208</v>
      </c>
      <c r="G1263" s="10" t="s">
        <v>4209</v>
      </c>
      <c r="H1263" s="10" t="s">
        <v>22</v>
      </c>
      <c r="I1263" s="10" t="s">
        <v>23</v>
      </c>
      <c r="J1263" s="10" t="s">
        <v>4210</v>
      </c>
      <c r="K1263" s="10" t="s">
        <v>298</v>
      </c>
      <c r="L1263" s="10">
        <v>37042</v>
      </c>
      <c r="M1263" s="10" t="s">
        <v>26</v>
      </c>
      <c r="N1263" s="10" t="str">
        <f>_xlfn.XLOOKUP($M:$M,People!$B:$B,People!A:A)</f>
        <v>Fred Suzuki</v>
      </c>
      <c r="O1263" s="10" t="s">
        <v>1161</v>
      </c>
      <c r="P1263" s="10" t="str">
        <f>VLOOKUP(O1263,Products!$A:$E,3,FALSE)</f>
        <v>3M</v>
      </c>
      <c r="Q1263" s="31">
        <f>INDEX(Products!$E:$E,MATCH(O1263,Products!$A:$A,0))</f>
        <v>0.32</v>
      </c>
      <c r="R1263" s="10" t="s">
        <v>41</v>
      </c>
      <c r="S1263" s="10" t="s">
        <v>71</v>
      </c>
      <c r="T1263" s="10" t="s">
        <v>1162</v>
      </c>
      <c r="U1263" s="12">
        <v>69.216000000000008</v>
      </c>
      <c r="V1263" s="12">
        <v>6</v>
      </c>
      <c r="W1263" s="12">
        <v>0.2</v>
      </c>
      <c r="X1263" s="12">
        <v>11.247599999999995</v>
      </c>
    </row>
    <row r="1264" spans="1:24" ht="14" x14ac:dyDescent="0.3">
      <c r="A1264" s="9">
        <v>1263</v>
      </c>
      <c r="B1264" s="14" t="s">
        <v>6627</v>
      </c>
      <c r="C1264" s="15">
        <v>45199</v>
      </c>
      <c r="D1264" s="15">
        <v>45199</v>
      </c>
      <c r="E1264" s="10" t="s">
        <v>1124</v>
      </c>
      <c r="F1264" s="10" t="s">
        <v>4730</v>
      </c>
      <c r="G1264" s="10" t="s">
        <v>4731</v>
      </c>
      <c r="H1264" s="10" t="s">
        <v>36</v>
      </c>
      <c r="I1264" s="10" t="s">
        <v>23</v>
      </c>
      <c r="J1264" s="10" t="s">
        <v>655</v>
      </c>
      <c r="K1264" s="10" t="s">
        <v>438</v>
      </c>
      <c r="L1264" s="10">
        <v>45014</v>
      </c>
      <c r="M1264" s="10" t="s">
        <v>133</v>
      </c>
      <c r="N1264" s="10" t="str">
        <f>_xlfn.XLOOKUP($M:$M,People!$B:$B,People!A:A)</f>
        <v>Chuck Magee</v>
      </c>
      <c r="O1264" s="10" t="s">
        <v>715</v>
      </c>
      <c r="P1264" s="10" t="str">
        <f>VLOOKUP(O1264,Products!$A:$E,3,FALSE)</f>
        <v>HP</v>
      </c>
      <c r="Q1264" s="31">
        <f>INDEX(Products!$E:$E,MATCH(O1264,Products!$A:$A,0))</f>
        <v>0.35</v>
      </c>
      <c r="R1264" s="10" t="s">
        <v>41</v>
      </c>
      <c r="S1264" s="10" t="s">
        <v>71</v>
      </c>
      <c r="T1264" s="10" t="s">
        <v>716</v>
      </c>
      <c r="U1264" s="12">
        <v>795.40800000000013</v>
      </c>
      <c r="V1264" s="12">
        <v>6</v>
      </c>
      <c r="W1264" s="12">
        <v>0.2</v>
      </c>
      <c r="X1264" s="12">
        <v>59.655599999999993</v>
      </c>
    </row>
    <row r="1265" spans="1:24" ht="14" x14ac:dyDescent="0.3">
      <c r="A1265" s="9">
        <v>1264</v>
      </c>
      <c r="B1265" s="14" t="s">
        <v>6628</v>
      </c>
      <c r="C1265" s="15">
        <v>45199</v>
      </c>
      <c r="D1265" s="15">
        <v>45203</v>
      </c>
      <c r="E1265" s="10" t="s">
        <v>44</v>
      </c>
      <c r="F1265" s="10" t="s">
        <v>1058</v>
      </c>
      <c r="G1265" s="10" t="s">
        <v>1059</v>
      </c>
      <c r="H1265" s="10" t="s">
        <v>22</v>
      </c>
      <c r="I1265" s="10" t="s">
        <v>23</v>
      </c>
      <c r="J1265" s="10" t="s">
        <v>86</v>
      </c>
      <c r="K1265" s="10" t="s">
        <v>87</v>
      </c>
      <c r="L1265" s="10">
        <v>98105</v>
      </c>
      <c r="M1265" s="10" t="s">
        <v>39</v>
      </c>
      <c r="N1265" s="10" t="str">
        <f>_xlfn.XLOOKUP($M:$M,People!$B:$B,People!A:A)</f>
        <v>Sadie Pawthorne</v>
      </c>
      <c r="O1265" s="10" t="s">
        <v>67</v>
      </c>
      <c r="P1265" s="10" t="str">
        <f>VLOOKUP(O1265,Products!$A:$E,3,FALSE)</f>
        <v>Logitech</v>
      </c>
      <c r="Q1265" s="31">
        <f>INDEX(Products!$E:$E,MATCH(O1265,Products!$A:$A,0))</f>
        <v>0.33</v>
      </c>
      <c r="R1265" s="10" t="s">
        <v>41</v>
      </c>
      <c r="S1265" s="10" t="s">
        <v>68</v>
      </c>
      <c r="T1265" s="10" t="s">
        <v>69</v>
      </c>
      <c r="U1265" s="12">
        <v>43.176000000000002</v>
      </c>
      <c r="V1265" s="12">
        <v>7</v>
      </c>
      <c r="W1265" s="12">
        <v>0.2</v>
      </c>
      <c r="X1265" s="12">
        <v>13.4925</v>
      </c>
    </row>
    <row r="1266" spans="1:24" ht="14" x14ac:dyDescent="0.3">
      <c r="A1266" s="9">
        <v>1265</v>
      </c>
      <c r="B1266" s="14" t="s">
        <v>6629</v>
      </c>
      <c r="C1266" s="15">
        <v>45199</v>
      </c>
      <c r="D1266" s="15">
        <v>45203</v>
      </c>
      <c r="E1266" s="10" t="s">
        <v>44</v>
      </c>
      <c r="F1266" s="10" t="s">
        <v>1159</v>
      </c>
      <c r="G1266" s="10" t="s">
        <v>1160</v>
      </c>
      <c r="H1266" s="10" t="s">
        <v>22</v>
      </c>
      <c r="I1266" s="10" t="s">
        <v>23</v>
      </c>
      <c r="J1266" s="10" t="s">
        <v>237</v>
      </c>
      <c r="K1266" s="10" t="s">
        <v>238</v>
      </c>
      <c r="L1266" s="10">
        <v>10011</v>
      </c>
      <c r="M1266" s="10" t="s">
        <v>133</v>
      </c>
      <c r="N1266" s="10" t="str">
        <f>_xlfn.XLOOKUP($M:$M,People!$B:$B,People!A:A)</f>
        <v>Chuck Magee</v>
      </c>
      <c r="O1266" s="10" t="s">
        <v>1981</v>
      </c>
      <c r="P1266" s="10" t="str">
        <f>VLOOKUP(O1266,Products!$A:$E,3,FALSE)</f>
        <v>Canon</v>
      </c>
      <c r="Q1266" s="31">
        <f>INDEX(Products!$E:$E,MATCH(O1266,Products!$A:$A,0))</f>
        <v>0.36</v>
      </c>
      <c r="R1266" s="10" t="s">
        <v>41</v>
      </c>
      <c r="S1266" s="10" t="s">
        <v>82</v>
      </c>
      <c r="T1266" s="10" t="s">
        <v>1982</v>
      </c>
      <c r="U1266" s="12">
        <v>48.94</v>
      </c>
      <c r="V1266" s="12">
        <v>1</v>
      </c>
      <c r="W1266" s="12">
        <v>0</v>
      </c>
      <c r="X1266" s="12">
        <v>24.47</v>
      </c>
    </row>
    <row r="1267" spans="1:24" ht="14" x14ac:dyDescent="0.3">
      <c r="A1267" s="9">
        <v>1266</v>
      </c>
      <c r="B1267" s="14" t="s">
        <v>6630</v>
      </c>
      <c r="C1267" s="15">
        <v>45199</v>
      </c>
      <c r="D1267" s="15">
        <v>45204</v>
      </c>
      <c r="E1267" s="10" t="s">
        <v>44</v>
      </c>
      <c r="F1267" s="10" t="s">
        <v>3989</v>
      </c>
      <c r="G1267" s="10" t="s">
        <v>3990</v>
      </c>
      <c r="H1267" s="10" t="s">
        <v>22</v>
      </c>
      <c r="I1267" s="10" t="s">
        <v>23</v>
      </c>
      <c r="J1267" s="10" t="s">
        <v>2887</v>
      </c>
      <c r="K1267" s="10" t="s">
        <v>48</v>
      </c>
      <c r="L1267" s="10">
        <v>33437</v>
      </c>
      <c r="M1267" s="10" t="s">
        <v>26</v>
      </c>
      <c r="N1267" s="10" t="str">
        <f>_xlfn.XLOOKUP($M:$M,People!$B:$B,People!A:A)</f>
        <v>Fred Suzuki</v>
      </c>
      <c r="O1267" s="10" t="s">
        <v>3156</v>
      </c>
      <c r="P1267" s="10" t="str">
        <f>VLOOKUP(O1267,Products!$A:$E,3,FALSE)</f>
        <v>3M</v>
      </c>
      <c r="Q1267" s="31">
        <f>INDEX(Products!$E:$E,MATCH(O1267,Products!$A:$A,0))</f>
        <v>0.4</v>
      </c>
      <c r="R1267" s="10" t="s">
        <v>41</v>
      </c>
      <c r="S1267" s="10" t="s">
        <v>82</v>
      </c>
      <c r="T1267" s="10" t="s">
        <v>3157</v>
      </c>
      <c r="U1267" s="12">
        <v>15.552000000000003</v>
      </c>
      <c r="V1267" s="12">
        <v>3</v>
      </c>
      <c r="W1267" s="12">
        <v>0.2</v>
      </c>
      <c r="X1267" s="12">
        <v>5.4432</v>
      </c>
    </row>
    <row r="1268" spans="1:24" ht="14" x14ac:dyDescent="0.3">
      <c r="A1268" s="9">
        <v>1267</v>
      </c>
      <c r="B1268" s="14" t="s">
        <v>6631</v>
      </c>
      <c r="C1268" s="15">
        <v>45200</v>
      </c>
      <c r="D1268" s="15">
        <v>45204</v>
      </c>
      <c r="E1268" s="10" t="s">
        <v>44</v>
      </c>
      <c r="F1268" s="10" t="s">
        <v>5244</v>
      </c>
      <c r="G1268" s="10" t="s">
        <v>5245</v>
      </c>
      <c r="H1268" s="10" t="s">
        <v>92</v>
      </c>
      <c r="I1268" s="10" t="s">
        <v>23</v>
      </c>
      <c r="J1268" s="10" t="s">
        <v>2776</v>
      </c>
      <c r="K1268" s="10" t="s">
        <v>1213</v>
      </c>
      <c r="L1268" s="10">
        <v>89502</v>
      </c>
      <c r="M1268" s="10" t="s">
        <v>39</v>
      </c>
      <c r="N1268" s="10" t="str">
        <f>_xlfn.XLOOKUP($M:$M,People!$B:$B,People!A:A)</f>
        <v>Sadie Pawthorne</v>
      </c>
      <c r="O1268" s="10" t="s">
        <v>5832</v>
      </c>
      <c r="P1268" s="10" t="str">
        <f>VLOOKUP(O1268,Products!$A:$E,3,FALSE)</f>
        <v>Logitech</v>
      </c>
      <c r="Q1268" s="31">
        <f>INDEX(Products!$E:$E,MATCH(O1268,Products!$A:$A,0))</f>
        <v>0.37</v>
      </c>
      <c r="R1268" s="10" t="s">
        <v>41</v>
      </c>
      <c r="S1268" s="10" t="s">
        <v>240</v>
      </c>
      <c r="T1268" s="10" t="s">
        <v>5833</v>
      </c>
      <c r="U1268" s="12">
        <v>4.71</v>
      </c>
      <c r="V1268" s="12">
        <v>1</v>
      </c>
      <c r="W1268" s="12">
        <v>0</v>
      </c>
      <c r="X1268" s="12">
        <v>0</v>
      </c>
    </row>
    <row r="1269" spans="1:24" ht="14" x14ac:dyDescent="0.3">
      <c r="A1269" s="9">
        <v>1268</v>
      </c>
      <c r="B1269" s="14" t="s">
        <v>6632</v>
      </c>
      <c r="C1269" s="15">
        <v>45201</v>
      </c>
      <c r="D1269" s="15">
        <v>45204</v>
      </c>
      <c r="E1269" s="10" t="s">
        <v>168</v>
      </c>
      <c r="F1269" s="10" t="s">
        <v>196</v>
      </c>
      <c r="G1269" s="10" t="s">
        <v>197</v>
      </c>
      <c r="H1269" s="10" t="s">
        <v>36</v>
      </c>
      <c r="I1269" s="10" t="s">
        <v>23</v>
      </c>
      <c r="J1269" s="10" t="s">
        <v>3344</v>
      </c>
      <c r="K1269" s="10" t="s">
        <v>277</v>
      </c>
      <c r="L1269" s="10">
        <v>85281</v>
      </c>
      <c r="M1269" s="10" t="s">
        <v>39</v>
      </c>
      <c r="N1269" s="10" t="str">
        <f>_xlfn.XLOOKUP($M:$M,People!$B:$B,People!A:A)</f>
        <v>Sadie Pawthorne</v>
      </c>
      <c r="O1269" s="10" t="s">
        <v>4843</v>
      </c>
      <c r="P1269" s="10" t="str">
        <f>VLOOKUP(O1269,Products!$A:$E,3,FALSE)</f>
        <v>3M</v>
      </c>
      <c r="Q1269" s="31">
        <f>INDEX(Products!$E:$E,MATCH(O1269,Products!$A:$A,0))</f>
        <v>0.38</v>
      </c>
      <c r="R1269" s="10" t="s">
        <v>41</v>
      </c>
      <c r="S1269" s="10" t="s">
        <v>155</v>
      </c>
      <c r="T1269" s="10" t="s">
        <v>4844</v>
      </c>
      <c r="U1269" s="12">
        <v>12.768000000000001</v>
      </c>
      <c r="V1269" s="12">
        <v>6</v>
      </c>
      <c r="W1269" s="12">
        <v>0.2</v>
      </c>
      <c r="X1269" s="12">
        <v>4.628400000000001</v>
      </c>
    </row>
    <row r="1270" spans="1:24" ht="14" x14ac:dyDescent="0.3">
      <c r="A1270" s="9">
        <v>1269</v>
      </c>
      <c r="B1270" s="14" t="s">
        <v>6632</v>
      </c>
      <c r="C1270" s="15">
        <v>45201</v>
      </c>
      <c r="D1270" s="15">
        <v>45204</v>
      </c>
      <c r="E1270" s="10" t="s">
        <v>168</v>
      </c>
      <c r="F1270" s="10" t="s">
        <v>196</v>
      </c>
      <c r="G1270" s="10" t="s">
        <v>197</v>
      </c>
      <c r="H1270" s="10" t="s">
        <v>36</v>
      </c>
      <c r="I1270" s="10" t="s">
        <v>23</v>
      </c>
      <c r="J1270" s="10" t="s">
        <v>3344</v>
      </c>
      <c r="K1270" s="10" t="s">
        <v>277</v>
      </c>
      <c r="L1270" s="10">
        <v>85281</v>
      </c>
      <c r="M1270" s="10" t="s">
        <v>39</v>
      </c>
      <c r="N1270" s="10" t="str">
        <f>_xlfn.XLOOKUP($M:$M,People!$B:$B,People!A:A)</f>
        <v>Sadie Pawthorne</v>
      </c>
      <c r="O1270" s="10" t="s">
        <v>2766</v>
      </c>
      <c r="P1270" s="10" t="str">
        <f>VLOOKUP(O1270,Products!$A:$E,3,FALSE)</f>
        <v>Avery</v>
      </c>
      <c r="Q1270" s="31">
        <f>INDEX(Products!$E:$E,MATCH(O1270,Products!$A:$A,0))</f>
        <v>0.39</v>
      </c>
      <c r="R1270" s="10" t="s">
        <v>41</v>
      </c>
      <c r="S1270" s="10" t="s">
        <v>240</v>
      </c>
      <c r="T1270" s="10" t="s">
        <v>495</v>
      </c>
      <c r="U1270" s="12">
        <v>4.6719999999999997</v>
      </c>
      <c r="V1270" s="12">
        <v>2</v>
      </c>
      <c r="W1270" s="12">
        <v>0.2</v>
      </c>
      <c r="X1270" s="12">
        <v>1.4599999999999997</v>
      </c>
    </row>
    <row r="1271" spans="1:24" ht="14" x14ac:dyDescent="0.3">
      <c r="A1271" s="9">
        <v>1270</v>
      </c>
      <c r="B1271" s="14" t="s">
        <v>6632</v>
      </c>
      <c r="C1271" s="15">
        <v>45201</v>
      </c>
      <c r="D1271" s="15">
        <v>45204</v>
      </c>
      <c r="E1271" s="10" t="s">
        <v>168</v>
      </c>
      <c r="F1271" s="10" t="s">
        <v>196</v>
      </c>
      <c r="G1271" s="10" t="s">
        <v>197</v>
      </c>
      <c r="H1271" s="10" t="s">
        <v>36</v>
      </c>
      <c r="I1271" s="10" t="s">
        <v>23</v>
      </c>
      <c r="J1271" s="10" t="s">
        <v>3344</v>
      </c>
      <c r="K1271" s="10" t="s">
        <v>277</v>
      </c>
      <c r="L1271" s="10">
        <v>85281</v>
      </c>
      <c r="M1271" s="10" t="s">
        <v>39</v>
      </c>
      <c r="N1271" s="10" t="str">
        <f>_xlfn.XLOOKUP($M:$M,People!$B:$B,People!A:A)</f>
        <v>Sadie Pawthorne</v>
      </c>
      <c r="O1271" s="10" t="s">
        <v>3296</v>
      </c>
      <c r="P1271" s="10" t="str">
        <f>VLOOKUP(O1271,Products!$A:$E,3,FALSE)</f>
        <v>IKEA</v>
      </c>
      <c r="Q1271" s="31">
        <f>INDEX(Products!$E:$E,MATCH(O1271,Products!$A:$A,0))</f>
        <v>0.4</v>
      </c>
      <c r="R1271" s="10" t="s">
        <v>41</v>
      </c>
      <c r="S1271" s="10" t="s">
        <v>82</v>
      </c>
      <c r="T1271" s="10" t="s">
        <v>3297</v>
      </c>
      <c r="U1271" s="12">
        <v>9.4079999999999995</v>
      </c>
      <c r="V1271" s="12">
        <v>2</v>
      </c>
      <c r="W1271" s="12">
        <v>0.2</v>
      </c>
      <c r="X1271" s="12">
        <v>3.4103999999999997</v>
      </c>
    </row>
    <row r="1272" spans="1:24" ht="14" x14ac:dyDescent="0.3">
      <c r="A1272" s="9">
        <v>1271</v>
      </c>
      <c r="B1272" s="14" t="s">
        <v>6632</v>
      </c>
      <c r="C1272" s="15">
        <v>45201</v>
      </c>
      <c r="D1272" s="15">
        <v>45204</v>
      </c>
      <c r="E1272" s="10" t="s">
        <v>168</v>
      </c>
      <c r="F1272" s="10" t="s">
        <v>196</v>
      </c>
      <c r="G1272" s="10" t="s">
        <v>197</v>
      </c>
      <c r="H1272" s="10" t="s">
        <v>36</v>
      </c>
      <c r="I1272" s="10" t="s">
        <v>23</v>
      </c>
      <c r="J1272" s="10" t="s">
        <v>3344</v>
      </c>
      <c r="K1272" s="10" t="s">
        <v>277</v>
      </c>
      <c r="L1272" s="10">
        <v>85281</v>
      </c>
      <c r="M1272" s="10" t="s">
        <v>39</v>
      </c>
      <c r="N1272" s="10" t="str">
        <f>_xlfn.XLOOKUP($M:$M,People!$B:$B,People!A:A)</f>
        <v>Sadie Pawthorne</v>
      </c>
      <c r="O1272" s="10" t="s">
        <v>4845</v>
      </c>
      <c r="P1272" s="10" t="str">
        <f>VLOOKUP(O1272,Products!$A:$E,3,FALSE)</f>
        <v>Samsung</v>
      </c>
      <c r="Q1272" s="31">
        <f>INDEX(Products!$E:$E,MATCH(O1272,Products!$A:$A,0))</f>
        <v>0.25</v>
      </c>
      <c r="R1272" s="10" t="s">
        <v>41</v>
      </c>
      <c r="S1272" s="10" t="s">
        <v>510</v>
      </c>
      <c r="T1272" s="10" t="s">
        <v>4846</v>
      </c>
      <c r="U1272" s="12">
        <v>15.36</v>
      </c>
      <c r="V1272" s="12">
        <v>2</v>
      </c>
      <c r="W1272" s="12">
        <v>0.2</v>
      </c>
      <c r="X1272" s="12">
        <v>-3.2639999999999993</v>
      </c>
    </row>
    <row r="1273" spans="1:24" ht="14" x14ac:dyDescent="0.3">
      <c r="A1273" s="9">
        <v>1272</v>
      </c>
      <c r="B1273" s="14" t="s">
        <v>6632</v>
      </c>
      <c r="C1273" s="15">
        <v>45201</v>
      </c>
      <c r="D1273" s="15">
        <v>45204</v>
      </c>
      <c r="E1273" s="10" t="s">
        <v>168</v>
      </c>
      <c r="F1273" s="10" t="s">
        <v>196</v>
      </c>
      <c r="G1273" s="10" t="s">
        <v>197</v>
      </c>
      <c r="H1273" s="10" t="s">
        <v>36</v>
      </c>
      <c r="I1273" s="10" t="s">
        <v>23</v>
      </c>
      <c r="J1273" s="10" t="s">
        <v>3344</v>
      </c>
      <c r="K1273" s="10" t="s">
        <v>277</v>
      </c>
      <c r="L1273" s="10">
        <v>85281</v>
      </c>
      <c r="M1273" s="10" t="s">
        <v>39</v>
      </c>
      <c r="N1273" s="10" t="str">
        <f>_xlfn.XLOOKUP($M:$M,People!$B:$B,People!A:A)</f>
        <v>Sadie Pawthorne</v>
      </c>
      <c r="O1273" s="10" t="s">
        <v>3400</v>
      </c>
      <c r="P1273" s="10" t="str">
        <f>VLOOKUP(O1273,Products!$A:$E,3,FALSE)</f>
        <v>Dell</v>
      </c>
      <c r="Q1273" s="31">
        <f>INDEX(Products!$E:$E,MATCH(O1273,Products!$A:$A,0))</f>
        <v>0.26</v>
      </c>
      <c r="R1273" s="10" t="s">
        <v>64</v>
      </c>
      <c r="S1273" s="10" t="s">
        <v>144</v>
      </c>
      <c r="T1273" s="10" t="s">
        <v>3401</v>
      </c>
      <c r="U1273" s="12">
        <v>7.16</v>
      </c>
      <c r="V1273" s="12">
        <v>1</v>
      </c>
      <c r="W1273" s="12">
        <v>0.2</v>
      </c>
      <c r="X1273" s="12">
        <v>-8.9500000000001023E-2</v>
      </c>
    </row>
    <row r="1274" spans="1:24" ht="14" x14ac:dyDescent="0.3">
      <c r="A1274" s="9">
        <v>1273</v>
      </c>
      <c r="B1274" s="14" t="s">
        <v>6632</v>
      </c>
      <c r="C1274" s="15">
        <v>45201</v>
      </c>
      <c r="D1274" s="15">
        <v>45204</v>
      </c>
      <c r="E1274" s="10" t="s">
        <v>168</v>
      </c>
      <c r="F1274" s="10" t="s">
        <v>196</v>
      </c>
      <c r="G1274" s="10" t="s">
        <v>197</v>
      </c>
      <c r="H1274" s="10" t="s">
        <v>36</v>
      </c>
      <c r="I1274" s="10" t="s">
        <v>23</v>
      </c>
      <c r="J1274" s="10" t="s">
        <v>3344</v>
      </c>
      <c r="K1274" s="10" t="s">
        <v>277</v>
      </c>
      <c r="L1274" s="10">
        <v>85281</v>
      </c>
      <c r="M1274" s="10" t="s">
        <v>39</v>
      </c>
      <c r="N1274" s="10" t="str">
        <f>_xlfn.XLOOKUP($M:$M,People!$B:$B,People!A:A)</f>
        <v>Sadie Pawthorne</v>
      </c>
      <c r="O1274" s="10" t="s">
        <v>2199</v>
      </c>
      <c r="P1274" s="10" t="str">
        <f>VLOOKUP(O1274,Products!$A:$E,3,FALSE)</f>
        <v>Staples</v>
      </c>
      <c r="Q1274" s="31">
        <f>INDEX(Products!$E:$E,MATCH(O1274,Products!$A:$A,0))</f>
        <v>0.25</v>
      </c>
      <c r="R1274" s="10" t="s">
        <v>64</v>
      </c>
      <c r="S1274" s="10" t="s">
        <v>65</v>
      </c>
      <c r="T1274" s="10" t="s">
        <v>2200</v>
      </c>
      <c r="U1274" s="12">
        <v>230.376</v>
      </c>
      <c r="V1274" s="12">
        <v>3</v>
      </c>
      <c r="W1274" s="12">
        <v>0.2</v>
      </c>
      <c r="X1274" s="12">
        <v>20.157899999999991</v>
      </c>
    </row>
    <row r="1275" spans="1:24" ht="14" x14ac:dyDescent="0.3">
      <c r="A1275" s="9">
        <v>1274</v>
      </c>
      <c r="B1275" s="14" t="s">
        <v>6632</v>
      </c>
      <c r="C1275" s="15">
        <v>45201</v>
      </c>
      <c r="D1275" s="15">
        <v>45204</v>
      </c>
      <c r="E1275" s="10" t="s">
        <v>168</v>
      </c>
      <c r="F1275" s="10" t="s">
        <v>196</v>
      </c>
      <c r="G1275" s="10" t="s">
        <v>197</v>
      </c>
      <c r="H1275" s="10" t="s">
        <v>36</v>
      </c>
      <c r="I1275" s="10" t="s">
        <v>23</v>
      </c>
      <c r="J1275" s="10" t="s">
        <v>3344</v>
      </c>
      <c r="K1275" s="10" t="s">
        <v>277</v>
      </c>
      <c r="L1275" s="10">
        <v>85281</v>
      </c>
      <c r="M1275" s="10" t="s">
        <v>39</v>
      </c>
      <c r="N1275" s="10" t="str">
        <f>_xlfn.XLOOKUP($M:$M,People!$B:$B,People!A:A)</f>
        <v>Sadie Pawthorne</v>
      </c>
      <c r="O1275" s="10" t="s">
        <v>915</v>
      </c>
      <c r="P1275" s="10" t="str">
        <f>VLOOKUP(O1275,Products!$A:$E,3,FALSE)</f>
        <v>Staples</v>
      </c>
      <c r="Q1275" s="31">
        <f>INDEX(Products!$E:$E,MATCH(O1275,Products!$A:$A,0))</f>
        <v>0.27</v>
      </c>
      <c r="R1275" s="10" t="s">
        <v>64</v>
      </c>
      <c r="S1275" s="10" t="s">
        <v>65</v>
      </c>
      <c r="T1275" s="10" t="s">
        <v>916</v>
      </c>
      <c r="U1275" s="12">
        <v>318.40000000000003</v>
      </c>
      <c r="V1275" s="12">
        <v>2</v>
      </c>
      <c r="W1275" s="12">
        <v>0.2</v>
      </c>
      <c r="X1275" s="12">
        <v>107.46</v>
      </c>
    </row>
    <row r="1276" spans="1:24" ht="14" x14ac:dyDescent="0.3">
      <c r="A1276" s="9">
        <v>1275</v>
      </c>
      <c r="B1276" s="14" t="s">
        <v>6633</v>
      </c>
      <c r="C1276" s="15">
        <v>45202</v>
      </c>
      <c r="D1276" s="15">
        <v>45207</v>
      </c>
      <c r="E1276" s="10" t="s">
        <v>19</v>
      </c>
      <c r="F1276" s="10" t="s">
        <v>1155</v>
      </c>
      <c r="G1276" s="10" t="s">
        <v>1156</v>
      </c>
      <c r="H1276" s="10" t="s">
        <v>36</v>
      </c>
      <c r="I1276" s="10" t="s">
        <v>23</v>
      </c>
      <c r="J1276" s="10" t="s">
        <v>37</v>
      </c>
      <c r="K1276" s="10" t="s">
        <v>38</v>
      </c>
      <c r="L1276" s="10">
        <v>90036</v>
      </c>
      <c r="M1276" s="10" t="s">
        <v>39</v>
      </c>
      <c r="N1276" s="10" t="str">
        <f>_xlfn.XLOOKUP($M:$M,People!$B:$B,People!A:A)</f>
        <v>Sadie Pawthorne</v>
      </c>
      <c r="O1276" s="10" t="s">
        <v>134</v>
      </c>
      <c r="P1276" s="10" t="str">
        <f>VLOOKUP(O1276,Products!$A:$E,3,FALSE)</f>
        <v>Office Depot</v>
      </c>
      <c r="Q1276" s="31">
        <f>INDEX(Products!$E:$E,MATCH(O1276,Products!$A:$A,0))</f>
        <v>0.28000000000000003</v>
      </c>
      <c r="R1276" s="10" t="s">
        <v>28</v>
      </c>
      <c r="S1276" s="10" t="s">
        <v>32</v>
      </c>
      <c r="T1276" s="10" t="s">
        <v>135</v>
      </c>
      <c r="U1276" s="12">
        <v>122.352</v>
      </c>
      <c r="V1276" s="12">
        <v>3</v>
      </c>
      <c r="W1276" s="12">
        <v>0.2</v>
      </c>
      <c r="X1276" s="12">
        <v>13.764599999999994</v>
      </c>
    </row>
    <row r="1277" spans="1:24" ht="14" x14ac:dyDescent="0.3">
      <c r="A1277" s="9">
        <v>1276</v>
      </c>
      <c r="B1277" s="14" t="s">
        <v>6634</v>
      </c>
      <c r="C1277" s="15">
        <v>45202</v>
      </c>
      <c r="D1277" s="15">
        <v>45207</v>
      </c>
      <c r="E1277" s="10" t="s">
        <v>19</v>
      </c>
      <c r="F1277" s="10" t="s">
        <v>3087</v>
      </c>
      <c r="G1277" s="10" t="s">
        <v>3088</v>
      </c>
      <c r="H1277" s="10" t="s">
        <v>22</v>
      </c>
      <c r="I1277" s="10" t="s">
        <v>23</v>
      </c>
      <c r="J1277" s="10" t="s">
        <v>2035</v>
      </c>
      <c r="K1277" s="10" t="s">
        <v>189</v>
      </c>
      <c r="L1277" s="10">
        <v>60201</v>
      </c>
      <c r="M1277" s="10" t="s">
        <v>95</v>
      </c>
      <c r="N1277" s="10" t="str">
        <f>_xlfn.XLOOKUP($M:$M,People!$B:$B,People!A:A)</f>
        <v>Roxanne Rodriguez</v>
      </c>
      <c r="O1277" s="10" t="s">
        <v>2669</v>
      </c>
      <c r="P1277" s="10" t="str">
        <f>VLOOKUP(O1277,Products!$A:$E,3,FALSE)</f>
        <v>Staples</v>
      </c>
      <c r="Q1277" s="31">
        <f>INDEX(Products!$E:$E,MATCH(O1277,Products!$A:$A,0))</f>
        <v>0.28999999999999998</v>
      </c>
      <c r="R1277" s="10" t="s">
        <v>28</v>
      </c>
      <c r="S1277" s="10" t="s">
        <v>32</v>
      </c>
      <c r="T1277" s="10" t="s">
        <v>2670</v>
      </c>
      <c r="U1277" s="12">
        <v>258.279</v>
      </c>
      <c r="V1277" s="12">
        <v>3</v>
      </c>
      <c r="W1277" s="12">
        <v>0.3</v>
      </c>
      <c r="X1277" s="12">
        <v>-70.104300000000023</v>
      </c>
    </row>
    <row r="1278" spans="1:24" ht="14" x14ac:dyDescent="0.3">
      <c r="A1278" s="9">
        <v>1277</v>
      </c>
      <c r="B1278" s="14" t="s">
        <v>6635</v>
      </c>
      <c r="C1278" s="15">
        <v>45202</v>
      </c>
      <c r="D1278" s="15">
        <v>45206</v>
      </c>
      <c r="E1278" s="10" t="s">
        <v>44</v>
      </c>
      <c r="F1278" s="10" t="s">
        <v>4958</v>
      </c>
      <c r="G1278" s="10" t="s">
        <v>4959</v>
      </c>
      <c r="H1278" s="10" t="s">
        <v>22</v>
      </c>
      <c r="I1278" s="10" t="s">
        <v>23</v>
      </c>
      <c r="J1278" s="10" t="s">
        <v>714</v>
      </c>
      <c r="K1278" s="10" t="s">
        <v>94</v>
      </c>
      <c r="L1278" s="10">
        <v>75217</v>
      </c>
      <c r="M1278" s="10" t="s">
        <v>95</v>
      </c>
      <c r="N1278" s="10" t="str">
        <f>_xlfn.XLOOKUP($M:$M,People!$B:$B,People!A:A)</f>
        <v>Roxanne Rodriguez</v>
      </c>
      <c r="O1278" s="10" t="s">
        <v>3548</v>
      </c>
      <c r="P1278" s="10" t="str">
        <f>VLOOKUP(O1278,Products!$A:$E,3,FALSE)</f>
        <v>Logitech</v>
      </c>
      <c r="Q1278" s="31">
        <f>INDEX(Products!$E:$E,MATCH(O1278,Products!$A:$A,0))</f>
        <v>0.25</v>
      </c>
      <c r="R1278" s="10" t="s">
        <v>28</v>
      </c>
      <c r="S1278" s="10" t="s">
        <v>58</v>
      </c>
      <c r="T1278" s="10" t="s">
        <v>3549</v>
      </c>
      <c r="U1278" s="12">
        <v>31.776000000000003</v>
      </c>
      <c r="V1278" s="12">
        <v>3</v>
      </c>
      <c r="W1278" s="12">
        <v>0.6</v>
      </c>
      <c r="X1278" s="12">
        <v>-19.065600000000007</v>
      </c>
    </row>
    <row r="1279" spans="1:24" ht="14" x14ac:dyDescent="0.3">
      <c r="A1279" s="9">
        <v>1278</v>
      </c>
      <c r="B1279" s="14" t="s">
        <v>6633</v>
      </c>
      <c r="C1279" s="15">
        <v>45202</v>
      </c>
      <c r="D1279" s="15">
        <v>45207</v>
      </c>
      <c r="E1279" s="10" t="s">
        <v>19</v>
      </c>
      <c r="F1279" s="10" t="s">
        <v>1155</v>
      </c>
      <c r="G1279" s="10" t="s">
        <v>1156</v>
      </c>
      <c r="H1279" s="10" t="s">
        <v>36</v>
      </c>
      <c r="I1279" s="10" t="s">
        <v>23</v>
      </c>
      <c r="J1279" s="10" t="s">
        <v>37</v>
      </c>
      <c r="K1279" s="10" t="s">
        <v>38</v>
      </c>
      <c r="L1279" s="10">
        <v>90036</v>
      </c>
      <c r="M1279" s="10" t="s">
        <v>39</v>
      </c>
      <c r="N1279" s="10" t="str">
        <f>_xlfn.XLOOKUP($M:$M,People!$B:$B,People!A:A)</f>
        <v>Sadie Pawthorne</v>
      </c>
      <c r="O1279" s="10" t="s">
        <v>4163</v>
      </c>
      <c r="P1279" s="10" t="str">
        <f>VLOOKUP(O1279,Products!$A:$E,3,FALSE)</f>
        <v>IKEA</v>
      </c>
      <c r="Q1279" s="31">
        <f>INDEX(Products!$E:$E,MATCH(O1279,Products!$A:$A,0))</f>
        <v>0.4</v>
      </c>
      <c r="R1279" s="10" t="s">
        <v>28</v>
      </c>
      <c r="S1279" s="10" t="s">
        <v>50</v>
      </c>
      <c r="T1279" s="10" t="s">
        <v>4164</v>
      </c>
      <c r="U1279" s="12">
        <v>143.43199999999999</v>
      </c>
      <c r="V1279" s="12">
        <v>1</v>
      </c>
      <c r="W1279" s="12">
        <v>0.2</v>
      </c>
      <c r="X1279" s="12">
        <v>3.5857999999999848</v>
      </c>
    </row>
    <row r="1280" spans="1:24" ht="14" x14ac:dyDescent="0.3">
      <c r="A1280" s="9">
        <v>1279</v>
      </c>
      <c r="B1280" s="14" t="s">
        <v>6636</v>
      </c>
      <c r="C1280" s="15">
        <v>45202</v>
      </c>
      <c r="D1280" s="15">
        <v>45208</v>
      </c>
      <c r="E1280" s="10" t="s">
        <v>44</v>
      </c>
      <c r="F1280" s="10" t="s">
        <v>2498</v>
      </c>
      <c r="G1280" s="10" t="s">
        <v>2499</v>
      </c>
      <c r="H1280" s="10" t="s">
        <v>92</v>
      </c>
      <c r="I1280" s="10" t="s">
        <v>23</v>
      </c>
      <c r="J1280" s="10" t="s">
        <v>331</v>
      </c>
      <c r="K1280" s="10" t="s">
        <v>80</v>
      </c>
      <c r="L1280" s="10">
        <v>27707</v>
      </c>
      <c r="M1280" s="10" t="s">
        <v>26</v>
      </c>
      <c r="N1280" s="10" t="str">
        <f>_xlfn.XLOOKUP($M:$M,People!$B:$B,People!A:A)</f>
        <v>Fred Suzuki</v>
      </c>
      <c r="O1280" s="10" t="s">
        <v>2246</v>
      </c>
      <c r="P1280" s="10" t="str">
        <f>VLOOKUP(O1280,Products!$A:$E,3,FALSE)</f>
        <v>Office Depot</v>
      </c>
      <c r="Q1280" s="31">
        <f>INDEX(Products!$E:$E,MATCH(O1280,Products!$A:$A,0))</f>
        <v>0.3</v>
      </c>
      <c r="R1280" s="10" t="s">
        <v>41</v>
      </c>
      <c r="S1280" s="10" t="s">
        <v>61</v>
      </c>
      <c r="T1280" s="10" t="s">
        <v>2247</v>
      </c>
      <c r="U1280" s="12">
        <v>6.1920000000000002</v>
      </c>
      <c r="V1280" s="12">
        <v>3</v>
      </c>
      <c r="W1280" s="12">
        <v>0.2</v>
      </c>
      <c r="X1280" s="12">
        <v>0.46440000000000037</v>
      </c>
    </row>
    <row r="1281" spans="1:24" ht="14" x14ac:dyDescent="0.3">
      <c r="A1281" s="9">
        <v>1280</v>
      </c>
      <c r="B1281" s="14" t="s">
        <v>6637</v>
      </c>
      <c r="C1281" s="15">
        <v>45202</v>
      </c>
      <c r="D1281" s="15">
        <v>45202</v>
      </c>
      <c r="E1281" s="10" t="s">
        <v>1124</v>
      </c>
      <c r="F1281" s="10" t="s">
        <v>1177</v>
      </c>
      <c r="G1281" s="10" t="s">
        <v>1178</v>
      </c>
      <c r="H1281" s="10" t="s">
        <v>22</v>
      </c>
      <c r="I1281" s="10" t="s">
        <v>23</v>
      </c>
      <c r="J1281" s="10" t="s">
        <v>437</v>
      </c>
      <c r="K1281" s="10" t="s">
        <v>438</v>
      </c>
      <c r="L1281" s="10">
        <v>43229</v>
      </c>
      <c r="M1281" s="10" t="s">
        <v>133</v>
      </c>
      <c r="N1281" s="10" t="str">
        <f>_xlfn.XLOOKUP($M:$M,People!$B:$B,People!A:A)</f>
        <v>Chuck Magee</v>
      </c>
      <c r="O1281" s="10" t="s">
        <v>5573</v>
      </c>
      <c r="P1281" s="10" t="str">
        <f>VLOOKUP(O1281,Products!$A:$E,3,FALSE)</f>
        <v>Samsung</v>
      </c>
      <c r="Q1281" s="31">
        <f>INDEX(Products!$E:$E,MATCH(O1281,Products!$A:$A,0))</f>
        <v>0.25</v>
      </c>
      <c r="R1281" s="10" t="s">
        <v>41</v>
      </c>
      <c r="S1281" s="10" t="s">
        <v>61</v>
      </c>
      <c r="T1281" s="10" t="s">
        <v>5574</v>
      </c>
      <c r="U1281" s="12">
        <v>55.984000000000009</v>
      </c>
      <c r="V1281" s="12">
        <v>2</v>
      </c>
      <c r="W1281" s="12">
        <v>0.2</v>
      </c>
      <c r="X1281" s="12">
        <v>4.1987999999999985</v>
      </c>
    </row>
    <row r="1282" spans="1:24" ht="14" x14ac:dyDescent="0.3">
      <c r="A1282" s="9">
        <v>1281</v>
      </c>
      <c r="B1282" s="14" t="s">
        <v>6635</v>
      </c>
      <c r="C1282" s="15">
        <v>45202</v>
      </c>
      <c r="D1282" s="15">
        <v>45206</v>
      </c>
      <c r="E1282" s="10" t="s">
        <v>44</v>
      </c>
      <c r="F1282" s="10" t="s">
        <v>4958</v>
      </c>
      <c r="G1282" s="10" t="s">
        <v>4959</v>
      </c>
      <c r="H1282" s="10" t="s">
        <v>22</v>
      </c>
      <c r="I1282" s="10" t="s">
        <v>23</v>
      </c>
      <c r="J1282" s="10" t="s">
        <v>714</v>
      </c>
      <c r="K1282" s="10" t="s">
        <v>94</v>
      </c>
      <c r="L1282" s="10">
        <v>75217</v>
      </c>
      <c r="M1282" s="10" t="s">
        <v>95</v>
      </c>
      <c r="N1282" s="10" t="str">
        <f>_xlfn.XLOOKUP($M:$M,People!$B:$B,People!A:A)</f>
        <v>Roxanne Rodriguez</v>
      </c>
      <c r="O1282" s="10" t="s">
        <v>393</v>
      </c>
      <c r="P1282" s="10" t="str">
        <f>VLOOKUP(O1282,Products!$A:$E,3,FALSE)</f>
        <v>Canon</v>
      </c>
      <c r="Q1282" s="31">
        <f>INDEX(Products!$E:$E,MATCH(O1282,Products!$A:$A,0))</f>
        <v>0.32</v>
      </c>
      <c r="R1282" s="10" t="s">
        <v>41</v>
      </c>
      <c r="S1282" s="10" t="s">
        <v>68</v>
      </c>
      <c r="T1282" s="10" t="s">
        <v>394</v>
      </c>
      <c r="U1282" s="12">
        <v>1.7879999999999996</v>
      </c>
      <c r="V1282" s="12">
        <v>3</v>
      </c>
      <c r="W1282" s="12">
        <v>0.8</v>
      </c>
      <c r="X1282" s="12">
        <v>-3.0396000000000001</v>
      </c>
    </row>
    <row r="1283" spans="1:24" ht="14" x14ac:dyDescent="0.3">
      <c r="A1283" s="9">
        <v>1282</v>
      </c>
      <c r="B1283" s="14" t="s">
        <v>6637</v>
      </c>
      <c r="C1283" s="15">
        <v>45202</v>
      </c>
      <c r="D1283" s="15">
        <v>45202</v>
      </c>
      <c r="E1283" s="10" t="s">
        <v>1124</v>
      </c>
      <c r="F1283" s="10" t="s">
        <v>1177</v>
      </c>
      <c r="G1283" s="10" t="s">
        <v>1178</v>
      </c>
      <c r="H1283" s="10" t="s">
        <v>22</v>
      </c>
      <c r="I1283" s="10" t="s">
        <v>23</v>
      </c>
      <c r="J1283" s="10" t="s">
        <v>437</v>
      </c>
      <c r="K1283" s="10" t="s">
        <v>438</v>
      </c>
      <c r="L1283" s="10">
        <v>43229</v>
      </c>
      <c r="M1283" s="10" t="s">
        <v>133</v>
      </c>
      <c r="N1283" s="10" t="str">
        <f>_xlfn.XLOOKUP($M:$M,People!$B:$B,People!A:A)</f>
        <v>Chuck Magee</v>
      </c>
      <c r="O1283" s="10" t="s">
        <v>518</v>
      </c>
      <c r="P1283" s="10" t="str">
        <f>VLOOKUP(O1283,Products!$A:$E,3,FALSE)</f>
        <v>HP</v>
      </c>
      <c r="Q1283" s="31">
        <f>INDEX(Products!$E:$E,MATCH(O1283,Products!$A:$A,0))</f>
        <v>0.28999999999999998</v>
      </c>
      <c r="R1283" s="10" t="s">
        <v>41</v>
      </c>
      <c r="S1283" s="10" t="s">
        <v>155</v>
      </c>
      <c r="T1283" s="10" t="s">
        <v>519</v>
      </c>
      <c r="U1283" s="12">
        <v>14.480000000000002</v>
      </c>
      <c r="V1283" s="12">
        <v>5</v>
      </c>
      <c r="W1283" s="12">
        <v>0.2</v>
      </c>
      <c r="X1283" s="12">
        <v>4.8869999999999987</v>
      </c>
    </row>
    <row r="1284" spans="1:24" ht="14" x14ac:dyDescent="0.3">
      <c r="A1284" s="9">
        <v>1283</v>
      </c>
      <c r="B1284" s="14" t="s">
        <v>6635</v>
      </c>
      <c r="C1284" s="15">
        <v>45202</v>
      </c>
      <c r="D1284" s="15">
        <v>45206</v>
      </c>
      <c r="E1284" s="10" t="s">
        <v>44</v>
      </c>
      <c r="F1284" s="10" t="s">
        <v>4958</v>
      </c>
      <c r="G1284" s="10" t="s">
        <v>4959</v>
      </c>
      <c r="H1284" s="10" t="s">
        <v>22</v>
      </c>
      <c r="I1284" s="10" t="s">
        <v>23</v>
      </c>
      <c r="J1284" s="10" t="s">
        <v>714</v>
      </c>
      <c r="K1284" s="10" t="s">
        <v>94</v>
      </c>
      <c r="L1284" s="10">
        <v>75217</v>
      </c>
      <c r="M1284" s="10" t="s">
        <v>95</v>
      </c>
      <c r="N1284" s="10" t="str">
        <f>_xlfn.XLOOKUP($M:$M,People!$B:$B,People!A:A)</f>
        <v>Roxanne Rodriguez</v>
      </c>
      <c r="O1284" s="10" t="s">
        <v>5832</v>
      </c>
      <c r="P1284" s="10" t="str">
        <f>VLOOKUP(O1284,Products!$A:$E,3,FALSE)</f>
        <v>Logitech</v>
      </c>
      <c r="Q1284" s="31">
        <f>INDEX(Products!$E:$E,MATCH(O1284,Products!$A:$A,0))</f>
        <v>0.37</v>
      </c>
      <c r="R1284" s="10" t="s">
        <v>41</v>
      </c>
      <c r="S1284" s="10" t="s">
        <v>240</v>
      </c>
      <c r="T1284" s="10" t="s">
        <v>5833</v>
      </c>
      <c r="U1284" s="12">
        <v>15.072000000000001</v>
      </c>
      <c r="V1284" s="12">
        <v>4</v>
      </c>
      <c r="W1284" s="12">
        <v>0.2</v>
      </c>
      <c r="X1284" s="12">
        <v>-3.7680000000000002</v>
      </c>
    </row>
    <row r="1285" spans="1:24" ht="14" x14ac:dyDescent="0.3">
      <c r="A1285" s="9">
        <v>1284</v>
      </c>
      <c r="B1285" s="14" t="s">
        <v>6635</v>
      </c>
      <c r="C1285" s="15">
        <v>45202</v>
      </c>
      <c r="D1285" s="15">
        <v>45206</v>
      </c>
      <c r="E1285" s="10" t="s">
        <v>44</v>
      </c>
      <c r="F1285" s="10" t="s">
        <v>4958</v>
      </c>
      <c r="G1285" s="10" t="s">
        <v>4959</v>
      </c>
      <c r="H1285" s="10" t="s">
        <v>22</v>
      </c>
      <c r="I1285" s="10" t="s">
        <v>23</v>
      </c>
      <c r="J1285" s="10" t="s">
        <v>714</v>
      </c>
      <c r="K1285" s="10" t="s">
        <v>94</v>
      </c>
      <c r="L1285" s="10">
        <v>75217</v>
      </c>
      <c r="M1285" s="10" t="s">
        <v>95</v>
      </c>
      <c r="N1285" s="10" t="str">
        <f>_xlfn.XLOOKUP($M:$M,People!$B:$B,People!A:A)</f>
        <v>Roxanne Rodriguez</v>
      </c>
      <c r="O1285" s="10" t="s">
        <v>3532</v>
      </c>
      <c r="P1285" s="10" t="str">
        <f>VLOOKUP(O1285,Products!$A:$E,3,FALSE)</f>
        <v>Samsung</v>
      </c>
      <c r="Q1285" s="31">
        <f>INDEX(Products!$E:$E,MATCH(O1285,Products!$A:$A,0))</f>
        <v>0.33</v>
      </c>
      <c r="R1285" s="10" t="s">
        <v>41</v>
      </c>
      <c r="S1285" s="10" t="s">
        <v>240</v>
      </c>
      <c r="T1285" s="10" t="s">
        <v>3533</v>
      </c>
      <c r="U1285" s="12">
        <v>4.3440000000000003</v>
      </c>
      <c r="V1285" s="12">
        <v>3</v>
      </c>
      <c r="W1285" s="12">
        <v>0.2</v>
      </c>
      <c r="X1285" s="12">
        <v>0.86879999999999979</v>
      </c>
    </row>
    <row r="1286" spans="1:24" ht="14" x14ac:dyDescent="0.3">
      <c r="A1286" s="9">
        <v>1285</v>
      </c>
      <c r="B1286" s="14" t="s">
        <v>6635</v>
      </c>
      <c r="C1286" s="15">
        <v>45202</v>
      </c>
      <c r="D1286" s="15">
        <v>45206</v>
      </c>
      <c r="E1286" s="10" t="s">
        <v>44</v>
      </c>
      <c r="F1286" s="10" t="s">
        <v>4958</v>
      </c>
      <c r="G1286" s="10" t="s">
        <v>4959</v>
      </c>
      <c r="H1286" s="10" t="s">
        <v>22</v>
      </c>
      <c r="I1286" s="10" t="s">
        <v>23</v>
      </c>
      <c r="J1286" s="10" t="s">
        <v>714</v>
      </c>
      <c r="K1286" s="10" t="s">
        <v>94</v>
      </c>
      <c r="L1286" s="10">
        <v>75217</v>
      </c>
      <c r="M1286" s="10" t="s">
        <v>95</v>
      </c>
      <c r="N1286" s="10" t="str">
        <f>_xlfn.XLOOKUP($M:$M,People!$B:$B,People!A:A)</f>
        <v>Roxanne Rodriguez</v>
      </c>
      <c r="O1286" s="10" t="s">
        <v>2131</v>
      </c>
      <c r="P1286" s="10" t="str">
        <f>VLOOKUP(O1286,Products!$A:$E,3,FALSE)</f>
        <v>Canon</v>
      </c>
      <c r="Q1286" s="31">
        <f>INDEX(Products!$E:$E,MATCH(O1286,Products!$A:$A,0))</f>
        <v>0.3</v>
      </c>
      <c r="R1286" s="10" t="s">
        <v>41</v>
      </c>
      <c r="S1286" s="10" t="s">
        <v>42</v>
      </c>
      <c r="T1286" s="10" t="s">
        <v>2132</v>
      </c>
      <c r="U1286" s="12">
        <v>4.9280000000000008</v>
      </c>
      <c r="V1286" s="12">
        <v>2</v>
      </c>
      <c r="W1286" s="12">
        <v>0.2</v>
      </c>
      <c r="X1286" s="12">
        <v>1.7247999999999997</v>
      </c>
    </row>
    <row r="1287" spans="1:24" ht="14" x14ac:dyDescent="0.3">
      <c r="A1287" s="9">
        <v>1286</v>
      </c>
      <c r="B1287" s="14" t="s">
        <v>6636</v>
      </c>
      <c r="C1287" s="15">
        <v>45202</v>
      </c>
      <c r="D1287" s="15">
        <v>45208</v>
      </c>
      <c r="E1287" s="10" t="s">
        <v>44</v>
      </c>
      <c r="F1287" s="10" t="s">
        <v>2498</v>
      </c>
      <c r="G1287" s="10" t="s">
        <v>2499</v>
      </c>
      <c r="H1287" s="10" t="s">
        <v>92</v>
      </c>
      <c r="I1287" s="10" t="s">
        <v>23</v>
      </c>
      <c r="J1287" s="10" t="s">
        <v>331</v>
      </c>
      <c r="K1287" s="10" t="s">
        <v>80</v>
      </c>
      <c r="L1287" s="10">
        <v>27707</v>
      </c>
      <c r="M1287" s="10" t="s">
        <v>26</v>
      </c>
      <c r="N1287" s="10" t="str">
        <f>_xlfn.XLOOKUP($M:$M,People!$B:$B,People!A:A)</f>
        <v>Fred Suzuki</v>
      </c>
      <c r="O1287" s="10" t="s">
        <v>4567</v>
      </c>
      <c r="P1287" s="10" t="str">
        <f>VLOOKUP(O1287,Products!$A:$E,3,FALSE)</f>
        <v>Samsung</v>
      </c>
      <c r="Q1287" s="31">
        <f>INDEX(Products!$E:$E,MATCH(O1287,Products!$A:$A,0))</f>
        <v>0.35</v>
      </c>
      <c r="R1287" s="10" t="s">
        <v>41</v>
      </c>
      <c r="S1287" s="10" t="s">
        <v>53</v>
      </c>
      <c r="T1287" s="10" t="s">
        <v>4568</v>
      </c>
      <c r="U1287" s="12">
        <v>61.567999999999998</v>
      </c>
      <c r="V1287" s="12">
        <v>2</v>
      </c>
      <c r="W1287" s="12">
        <v>0.2</v>
      </c>
      <c r="X1287" s="12">
        <v>4.6175999999999995</v>
      </c>
    </row>
    <row r="1288" spans="1:24" ht="14" x14ac:dyDescent="0.3">
      <c r="A1288" s="9">
        <v>1287</v>
      </c>
      <c r="B1288" s="14" t="s">
        <v>6637</v>
      </c>
      <c r="C1288" s="15">
        <v>45202</v>
      </c>
      <c r="D1288" s="15">
        <v>45202</v>
      </c>
      <c r="E1288" s="10" t="s">
        <v>1124</v>
      </c>
      <c r="F1288" s="10" t="s">
        <v>1177</v>
      </c>
      <c r="G1288" s="10" t="s">
        <v>1178</v>
      </c>
      <c r="H1288" s="10" t="s">
        <v>22</v>
      </c>
      <c r="I1288" s="10" t="s">
        <v>23</v>
      </c>
      <c r="J1288" s="10" t="s">
        <v>437</v>
      </c>
      <c r="K1288" s="10" t="s">
        <v>438</v>
      </c>
      <c r="L1288" s="10">
        <v>43229</v>
      </c>
      <c r="M1288" s="10" t="s">
        <v>133</v>
      </c>
      <c r="N1288" s="10" t="str">
        <f>_xlfn.XLOOKUP($M:$M,People!$B:$B,People!A:A)</f>
        <v>Chuck Magee</v>
      </c>
      <c r="O1288" s="10" t="s">
        <v>3534</v>
      </c>
      <c r="P1288" s="10" t="str">
        <f>VLOOKUP(O1288,Products!$A:$E,3,FALSE)</f>
        <v>Logitech</v>
      </c>
      <c r="Q1288" s="31">
        <f>INDEX(Products!$E:$E,MATCH(O1288,Products!$A:$A,0))</f>
        <v>0.31</v>
      </c>
      <c r="R1288" s="10" t="s">
        <v>64</v>
      </c>
      <c r="S1288" s="10" t="s">
        <v>144</v>
      </c>
      <c r="T1288" s="10" t="s">
        <v>3535</v>
      </c>
      <c r="U1288" s="12">
        <v>142.488</v>
      </c>
      <c r="V1288" s="12">
        <v>3</v>
      </c>
      <c r="W1288" s="12">
        <v>0.2</v>
      </c>
      <c r="X1288" s="12">
        <v>-3.5622000000000043</v>
      </c>
    </row>
    <row r="1289" spans="1:24" ht="14" x14ac:dyDescent="0.3">
      <c r="A1289" s="9">
        <v>1288</v>
      </c>
      <c r="B1289" s="14" t="s">
        <v>6638</v>
      </c>
      <c r="C1289" s="15">
        <v>45203</v>
      </c>
      <c r="D1289" s="15">
        <v>45205</v>
      </c>
      <c r="E1289" s="10" t="s">
        <v>168</v>
      </c>
      <c r="F1289" s="10" t="s">
        <v>2938</v>
      </c>
      <c r="G1289" s="10" t="s">
        <v>2939</v>
      </c>
      <c r="H1289" s="10" t="s">
        <v>22</v>
      </c>
      <c r="I1289" s="10" t="s">
        <v>23</v>
      </c>
      <c r="J1289" s="10" t="s">
        <v>237</v>
      </c>
      <c r="K1289" s="10" t="s">
        <v>238</v>
      </c>
      <c r="L1289" s="10">
        <v>10024</v>
      </c>
      <c r="M1289" s="10" t="s">
        <v>133</v>
      </c>
      <c r="N1289" s="10" t="str">
        <f>_xlfn.XLOOKUP($M:$M,People!$B:$B,People!A:A)</f>
        <v>Chuck Magee</v>
      </c>
      <c r="O1289" s="10" t="s">
        <v>5076</v>
      </c>
      <c r="P1289" s="10" t="str">
        <f>VLOOKUP(O1289,Products!$A:$E,3,FALSE)</f>
        <v>3M</v>
      </c>
      <c r="Q1289" s="31">
        <f>INDEX(Products!$E:$E,MATCH(O1289,Products!$A:$A,0))</f>
        <v>0.32</v>
      </c>
      <c r="R1289" s="10" t="s">
        <v>28</v>
      </c>
      <c r="S1289" s="10" t="s">
        <v>32</v>
      </c>
      <c r="T1289" s="10" t="s">
        <v>5077</v>
      </c>
      <c r="U1289" s="12">
        <v>589.41</v>
      </c>
      <c r="V1289" s="12">
        <v>5</v>
      </c>
      <c r="W1289" s="12">
        <v>0.1</v>
      </c>
      <c r="X1289" s="12">
        <v>-6.5490000000000492</v>
      </c>
    </row>
    <row r="1290" spans="1:24" ht="14" x14ac:dyDescent="0.3">
      <c r="A1290" s="9">
        <v>1289</v>
      </c>
      <c r="B1290" s="14" t="s">
        <v>6639</v>
      </c>
      <c r="C1290" s="15">
        <v>45203</v>
      </c>
      <c r="D1290" s="15">
        <v>45207</v>
      </c>
      <c r="E1290" s="10" t="s">
        <v>44</v>
      </c>
      <c r="F1290" s="10" t="s">
        <v>4545</v>
      </c>
      <c r="G1290" s="10" t="s">
        <v>4546</v>
      </c>
      <c r="H1290" s="10" t="s">
        <v>22</v>
      </c>
      <c r="I1290" s="10" t="s">
        <v>23</v>
      </c>
      <c r="J1290" s="10" t="s">
        <v>1811</v>
      </c>
      <c r="K1290" s="10" t="s">
        <v>38</v>
      </c>
      <c r="L1290" s="10">
        <v>94591</v>
      </c>
      <c r="M1290" s="10" t="s">
        <v>39</v>
      </c>
      <c r="N1290" s="10" t="str">
        <f>_xlfn.XLOOKUP($M:$M,People!$B:$B,People!A:A)</f>
        <v>Sadie Pawthorne</v>
      </c>
      <c r="O1290" s="10" t="s">
        <v>3171</v>
      </c>
      <c r="P1290" s="10" t="str">
        <f>VLOOKUP(O1290,Products!$A:$E,3,FALSE)</f>
        <v>Canon</v>
      </c>
      <c r="Q1290" s="31">
        <f>INDEX(Products!$E:$E,MATCH(O1290,Products!$A:$A,0))</f>
        <v>0.28000000000000003</v>
      </c>
      <c r="R1290" s="10" t="s">
        <v>41</v>
      </c>
      <c r="S1290" s="10" t="s">
        <v>68</v>
      </c>
      <c r="T1290" s="10" t="s">
        <v>3172</v>
      </c>
      <c r="U1290" s="12">
        <v>95.64800000000001</v>
      </c>
      <c r="V1290" s="12">
        <v>2</v>
      </c>
      <c r="W1290" s="12">
        <v>0.2</v>
      </c>
      <c r="X1290" s="12">
        <v>31.085599999999989</v>
      </c>
    </row>
    <row r="1291" spans="1:24" ht="14" x14ac:dyDescent="0.3">
      <c r="A1291" s="9">
        <v>1290</v>
      </c>
      <c r="B1291" s="14" t="s">
        <v>6640</v>
      </c>
      <c r="C1291" s="15">
        <v>45203</v>
      </c>
      <c r="D1291" s="15">
        <v>45208</v>
      </c>
      <c r="E1291" s="10" t="s">
        <v>44</v>
      </c>
      <c r="F1291" s="10" t="s">
        <v>3871</v>
      </c>
      <c r="G1291" s="10" t="s">
        <v>3872</v>
      </c>
      <c r="H1291" s="10" t="s">
        <v>22</v>
      </c>
      <c r="I1291" s="10" t="s">
        <v>23</v>
      </c>
      <c r="J1291" s="10" t="s">
        <v>86</v>
      </c>
      <c r="K1291" s="10" t="s">
        <v>87</v>
      </c>
      <c r="L1291" s="10">
        <v>98115</v>
      </c>
      <c r="M1291" s="10" t="s">
        <v>39</v>
      </c>
      <c r="N1291" s="10" t="str">
        <f>_xlfn.XLOOKUP($M:$M,People!$B:$B,People!A:A)</f>
        <v>Sadie Pawthorne</v>
      </c>
      <c r="O1291" s="10" t="s">
        <v>571</v>
      </c>
      <c r="P1291" s="10" t="str">
        <f>VLOOKUP(O1291,Products!$A:$E,3,FALSE)</f>
        <v>Avery</v>
      </c>
      <c r="Q1291" s="31">
        <f>INDEX(Products!$E:$E,MATCH(O1291,Products!$A:$A,0))</f>
        <v>0.33</v>
      </c>
      <c r="R1291" s="10" t="s">
        <v>41</v>
      </c>
      <c r="S1291" s="10" t="s">
        <v>42</v>
      </c>
      <c r="T1291" s="10" t="s">
        <v>572</v>
      </c>
      <c r="U1291" s="12">
        <v>29.24</v>
      </c>
      <c r="V1291" s="12">
        <v>4</v>
      </c>
      <c r="W1291" s="12">
        <v>0</v>
      </c>
      <c r="X1291" s="12">
        <v>13.742799999999999</v>
      </c>
    </row>
    <row r="1292" spans="1:24" ht="14" x14ac:dyDescent="0.3">
      <c r="A1292" s="9">
        <v>1291</v>
      </c>
      <c r="B1292" s="14" t="s">
        <v>6639</v>
      </c>
      <c r="C1292" s="15">
        <v>45203</v>
      </c>
      <c r="D1292" s="15">
        <v>45207</v>
      </c>
      <c r="E1292" s="10" t="s">
        <v>44</v>
      </c>
      <c r="F1292" s="10" t="s">
        <v>4545</v>
      </c>
      <c r="G1292" s="10" t="s">
        <v>4546</v>
      </c>
      <c r="H1292" s="10" t="s">
        <v>22</v>
      </c>
      <c r="I1292" s="10" t="s">
        <v>23</v>
      </c>
      <c r="J1292" s="10" t="s">
        <v>1811</v>
      </c>
      <c r="K1292" s="10" t="s">
        <v>38</v>
      </c>
      <c r="L1292" s="10">
        <v>94591</v>
      </c>
      <c r="M1292" s="10" t="s">
        <v>39</v>
      </c>
      <c r="N1292" s="10" t="str">
        <f>_xlfn.XLOOKUP($M:$M,People!$B:$B,People!A:A)</f>
        <v>Sadie Pawthorne</v>
      </c>
      <c r="O1292" s="10" t="s">
        <v>937</v>
      </c>
      <c r="P1292" s="10" t="str">
        <f>VLOOKUP(O1292,Products!$A:$E,3,FALSE)</f>
        <v>IKEA</v>
      </c>
      <c r="Q1292" s="31">
        <f>INDEX(Products!$E:$E,MATCH(O1292,Products!$A:$A,0))</f>
        <v>0.34</v>
      </c>
      <c r="R1292" s="10" t="s">
        <v>41</v>
      </c>
      <c r="S1292" s="10" t="s">
        <v>42</v>
      </c>
      <c r="T1292" s="10" t="s">
        <v>938</v>
      </c>
      <c r="U1292" s="12">
        <v>14.450000000000001</v>
      </c>
      <c r="V1292" s="12">
        <v>5</v>
      </c>
      <c r="W1292" s="12">
        <v>0</v>
      </c>
      <c r="X1292" s="12">
        <v>6.7915000000000001</v>
      </c>
    </row>
    <row r="1293" spans="1:24" ht="14" x14ac:dyDescent="0.3">
      <c r="A1293" s="9">
        <v>1292</v>
      </c>
      <c r="B1293" s="14" t="s">
        <v>6641</v>
      </c>
      <c r="C1293" s="15">
        <v>45204</v>
      </c>
      <c r="D1293" s="15">
        <v>45209</v>
      </c>
      <c r="E1293" s="10" t="s">
        <v>19</v>
      </c>
      <c r="F1293" s="10" t="s">
        <v>4409</v>
      </c>
      <c r="G1293" s="10" t="s">
        <v>4410</v>
      </c>
      <c r="H1293" s="10" t="s">
        <v>22</v>
      </c>
      <c r="I1293" s="10" t="s">
        <v>23</v>
      </c>
      <c r="J1293" s="10" t="s">
        <v>437</v>
      </c>
      <c r="K1293" s="10" t="s">
        <v>438</v>
      </c>
      <c r="L1293" s="10">
        <v>43229</v>
      </c>
      <c r="M1293" s="10" t="s">
        <v>133</v>
      </c>
      <c r="N1293" s="10" t="str">
        <f>_xlfn.XLOOKUP($M:$M,People!$B:$B,People!A:A)</f>
        <v>Chuck Magee</v>
      </c>
      <c r="O1293" s="10" t="s">
        <v>70</v>
      </c>
      <c r="P1293" s="10" t="str">
        <f>VLOOKUP(O1293,Products!$A:$E,3,FALSE)</f>
        <v>Dell</v>
      </c>
      <c r="Q1293" s="31">
        <f>INDEX(Products!$E:$E,MATCH(O1293,Products!$A:$A,0))</f>
        <v>0.28000000000000003</v>
      </c>
      <c r="R1293" s="10" t="s">
        <v>41</v>
      </c>
      <c r="S1293" s="10" t="s">
        <v>71</v>
      </c>
      <c r="T1293" s="10" t="s">
        <v>72</v>
      </c>
      <c r="U1293" s="12">
        <v>91.92</v>
      </c>
      <c r="V1293" s="12">
        <v>5</v>
      </c>
      <c r="W1293" s="12">
        <v>0.2</v>
      </c>
      <c r="X1293" s="12">
        <v>11.489999999999991</v>
      </c>
    </row>
    <row r="1294" spans="1:24" ht="14" x14ac:dyDescent="0.3">
      <c r="A1294" s="9">
        <v>1293</v>
      </c>
      <c r="B1294" s="14" t="s">
        <v>6642</v>
      </c>
      <c r="C1294" s="15">
        <v>45204</v>
      </c>
      <c r="D1294" s="15">
        <v>45205</v>
      </c>
      <c r="E1294" s="10" t="s">
        <v>168</v>
      </c>
      <c r="F1294" s="10" t="s">
        <v>1245</v>
      </c>
      <c r="G1294" s="10" t="s">
        <v>1246</v>
      </c>
      <c r="H1294" s="10" t="s">
        <v>22</v>
      </c>
      <c r="I1294" s="10" t="s">
        <v>23</v>
      </c>
      <c r="J1294" s="10" t="s">
        <v>3319</v>
      </c>
      <c r="K1294" s="10" t="s">
        <v>38</v>
      </c>
      <c r="L1294" s="10">
        <v>91767</v>
      </c>
      <c r="M1294" s="10" t="s">
        <v>39</v>
      </c>
      <c r="N1294" s="10" t="str">
        <f>_xlfn.XLOOKUP($M:$M,People!$B:$B,People!A:A)</f>
        <v>Sadie Pawthorne</v>
      </c>
      <c r="O1294" s="10" t="s">
        <v>3949</v>
      </c>
      <c r="P1294" s="10" t="str">
        <f>VLOOKUP(O1294,Products!$A:$E,3,FALSE)</f>
        <v>Staples</v>
      </c>
      <c r="Q1294" s="31">
        <f>INDEX(Products!$E:$E,MATCH(O1294,Products!$A:$A,0))</f>
        <v>0.35</v>
      </c>
      <c r="R1294" s="10" t="s">
        <v>64</v>
      </c>
      <c r="S1294" s="10" t="s">
        <v>144</v>
      </c>
      <c r="T1294" s="10" t="s">
        <v>3950</v>
      </c>
      <c r="U1294" s="12">
        <v>99.98</v>
      </c>
      <c r="V1294" s="12">
        <v>2</v>
      </c>
      <c r="W1294" s="12">
        <v>0</v>
      </c>
      <c r="X1294" s="12">
        <v>34.992999999999995</v>
      </c>
    </row>
    <row r="1295" spans="1:24" ht="14" x14ac:dyDescent="0.3">
      <c r="A1295" s="9">
        <v>1294</v>
      </c>
      <c r="B1295" s="14" t="s">
        <v>6643</v>
      </c>
      <c r="C1295" s="15">
        <v>45204</v>
      </c>
      <c r="D1295" s="15">
        <v>45209</v>
      </c>
      <c r="E1295" s="14" t="s">
        <v>44</v>
      </c>
      <c r="F1295" s="14" t="s">
        <v>451</v>
      </c>
      <c r="G1295" s="14" t="s">
        <v>452</v>
      </c>
      <c r="H1295" s="14" t="s">
        <v>36</v>
      </c>
      <c r="I1295" s="14" t="s">
        <v>5934</v>
      </c>
      <c r="J1295" s="14" t="s">
        <v>5939</v>
      </c>
      <c r="K1295" s="14" t="s">
        <v>5940</v>
      </c>
      <c r="L1295" s="20" t="s">
        <v>5979</v>
      </c>
      <c r="M1295" s="14" t="s">
        <v>39</v>
      </c>
      <c r="N1295" s="10" t="str">
        <f>_xlfn.XLOOKUP($M:$M,People!$B:$B,People!A:A)</f>
        <v>Sadie Pawthorne</v>
      </c>
      <c r="O1295" s="14" t="s">
        <v>4331</v>
      </c>
      <c r="P1295" s="10" t="str">
        <f>VLOOKUP(O1295,Products!$A:$E,3,FALSE)</f>
        <v>Samsung</v>
      </c>
      <c r="Q1295" s="31">
        <f>INDEX(Products!$E:$E,MATCH(O1295,Products!$A:$A,0))</f>
        <v>0.35</v>
      </c>
      <c r="R1295" s="14" t="s">
        <v>28</v>
      </c>
      <c r="S1295" s="14" t="s">
        <v>32</v>
      </c>
      <c r="T1295" s="14" t="s">
        <v>4332</v>
      </c>
      <c r="U1295" s="17">
        <v>435.17</v>
      </c>
      <c r="V1295" s="17">
        <v>4</v>
      </c>
      <c r="W1295" s="17">
        <v>0.2</v>
      </c>
      <c r="X1295" s="17">
        <v>-59.84</v>
      </c>
    </row>
    <row r="1296" spans="1:24" ht="14" x14ac:dyDescent="0.3">
      <c r="A1296" s="9">
        <v>1295</v>
      </c>
      <c r="B1296" s="14" t="s">
        <v>6643</v>
      </c>
      <c r="C1296" s="15">
        <v>45204</v>
      </c>
      <c r="D1296" s="15">
        <v>45209</v>
      </c>
      <c r="E1296" s="14" t="s">
        <v>44</v>
      </c>
      <c r="F1296" s="14" t="s">
        <v>451</v>
      </c>
      <c r="G1296" s="14" t="s">
        <v>452</v>
      </c>
      <c r="H1296" s="14" t="s">
        <v>36</v>
      </c>
      <c r="I1296" s="14" t="s">
        <v>5934</v>
      </c>
      <c r="J1296" s="14" t="s">
        <v>5943</v>
      </c>
      <c r="K1296" s="14" t="s">
        <v>5940</v>
      </c>
      <c r="L1296" s="14" t="s">
        <v>5980</v>
      </c>
      <c r="M1296" s="14" t="s">
        <v>39</v>
      </c>
      <c r="N1296" s="10" t="str">
        <f>_xlfn.XLOOKUP($M:$M,People!$B:$B,People!A:A)</f>
        <v>Sadie Pawthorne</v>
      </c>
      <c r="O1296" s="14" t="s">
        <v>4734</v>
      </c>
      <c r="P1296" s="10" t="str">
        <f>VLOOKUP(O1296,Products!$A:$E,3,FALSE)</f>
        <v>Office Depot</v>
      </c>
      <c r="Q1296" s="31">
        <f>INDEX(Products!$E:$E,MATCH(O1296,Products!$A:$A,0))</f>
        <v>0.36</v>
      </c>
      <c r="R1296" s="14" t="s">
        <v>28</v>
      </c>
      <c r="S1296" s="14" t="s">
        <v>58</v>
      </c>
      <c r="T1296" s="14" t="s">
        <v>4735</v>
      </c>
      <c r="U1296" s="17">
        <v>72.900000000000006</v>
      </c>
      <c r="V1296" s="17">
        <v>5</v>
      </c>
      <c r="W1296" s="17">
        <v>0</v>
      </c>
      <c r="X1296" s="17">
        <v>26.97</v>
      </c>
    </row>
    <row r="1297" spans="1:24" ht="14" x14ac:dyDescent="0.3">
      <c r="A1297" s="9">
        <v>1296</v>
      </c>
      <c r="B1297" s="14" t="s">
        <v>6643</v>
      </c>
      <c r="C1297" s="15">
        <v>45204</v>
      </c>
      <c r="D1297" s="15">
        <v>45209</v>
      </c>
      <c r="E1297" s="14" t="s">
        <v>44</v>
      </c>
      <c r="F1297" s="14" t="s">
        <v>451</v>
      </c>
      <c r="G1297" s="14" t="s">
        <v>452</v>
      </c>
      <c r="H1297" s="14" t="s">
        <v>36</v>
      </c>
      <c r="I1297" s="14" t="s">
        <v>5934</v>
      </c>
      <c r="J1297" s="14" t="s">
        <v>5943</v>
      </c>
      <c r="K1297" s="14" t="s">
        <v>5940</v>
      </c>
      <c r="L1297" s="14" t="s">
        <v>5980</v>
      </c>
      <c r="M1297" s="14" t="s">
        <v>39</v>
      </c>
      <c r="N1297" s="10" t="str">
        <f>_xlfn.XLOOKUP($M:$M,People!$B:$B,People!A:A)</f>
        <v>Sadie Pawthorne</v>
      </c>
      <c r="O1297" s="14" t="s">
        <v>2738</v>
      </c>
      <c r="P1297" s="10" t="str">
        <f>VLOOKUP(O1297,Products!$A:$E,3,FALSE)</f>
        <v>Dell</v>
      </c>
      <c r="Q1297" s="31">
        <f>INDEX(Products!$E:$E,MATCH(O1297,Products!$A:$A,0))</f>
        <v>0.4</v>
      </c>
      <c r="R1297" s="14" t="s">
        <v>28</v>
      </c>
      <c r="S1297" s="14" t="s">
        <v>50</v>
      </c>
      <c r="T1297" s="14" t="s">
        <v>2739</v>
      </c>
      <c r="U1297" s="17">
        <v>206.35</v>
      </c>
      <c r="V1297" s="17">
        <v>3</v>
      </c>
      <c r="W1297" s="17">
        <v>0.2</v>
      </c>
      <c r="X1297" s="17">
        <v>5.16</v>
      </c>
    </row>
    <row r="1298" spans="1:24" ht="14" x14ac:dyDescent="0.3">
      <c r="A1298" s="9">
        <v>1297</v>
      </c>
      <c r="B1298" s="14" t="s">
        <v>6643</v>
      </c>
      <c r="C1298" s="15">
        <v>45204</v>
      </c>
      <c r="D1298" s="15">
        <v>45209</v>
      </c>
      <c r="E1298" s="14" t="s">
        <v>44</v>
      </c>
      <c r="F1298" s="14" t="s">
        <v>451</v>
      </c>
      <c r="G1298" s="14" t="s">
        <v>452</v>
      </c>
      <c r="H1298" s="14" t="s">
        <v>36</v>
      </c>
      <c r="I1298" s="14" t="s">
        <v>5934</v>
      </c>
      <c r="J1298" s="14" t="s">
        <v>5943</v>
      </c>
      <c r="K1298" s="14" t="s">
        <v>5940</v>
      </c>
      <c r="L1298" s="14" t="s">
        <v>5980</v>
      </c>
      <c r="M1298" s="14" t="s">
        <v>39</v>
      </c>
      <c r="N1298" s="10" t="str">
        <f>_xlfn.XLOOKUP($M:$M,People!$B:$B,People!A:A)</f>
        <v>Sadie Pawthorne</v>
      </c>
      <c r="O1298" s="14" t="s">
        <v>5361</v>
      </c>
      <c r="P1298" s="10" t="str">
        <f>VLOOKUP(O1298,Products!$A:$E,3,FALSE)</f>
        <v>Dell</v>
      </c>
      <c r="Q1298" s="31">
        <f>INDEX(Products!$E:$E,MATCH(O1298,Products!$A:$A,0))</f>
        <v>0.36</v>
      </c>
      <c r="R1298" s="14" t="s">
        <v>41</v>
      </c>
      <c r="S1298" s="14" t="s">
        <v>71</v>
      </c>
      <c r="T1298" s="14" t="s">
        <v>5362</v>
      </c>
      <c r="U1298" s="17">
        <v>15.8</v>
      </c>
      <c r="V1298" s="17">
        <v>4</v>
      </c>
      <c r="W1298" s="17">
        <v>0</v>
      </c>
      <c r="X1298" s="17">
        <v>4.1100000000000003</v>
      </c>
    </row>
    <row r="1299" spans="1:24" ht="14" x14ac:dyDescent="0.3">
      <c r="A1299" s="9">
        <v>1298</v>
      </c>
      <c r="B1299" s="14" t="s">
        <v>6643</v>
      </c>
      <c r="C1299" s="15">
        <v>45204</v>
      </c>
      <c r="D1299" s="15">
        <v>45209</v>
      </c>
      <c r="E1299" s="14" t="s">
        <v>44</v>
      </c>
      <c r="F1299" s="14" t="s">
        <v>451</v>
      </c>
      <c r="G1299" s="14" t="s">
        <v>452</v>
      </c>
      <c r="H1299" s="14" t="s">
        <v>36</v>
      </c>
      <c r="I1299" s="14" t="s">
        <v>5934</v>
      </c>
      <c r="J1299" s="14" t="s">
        <v>5939</v>
      </c>
      <c r="K1299" s="14" t="s">
        <v>5940</v>
      </c>
      <c r="L1299" s="20" t="s">
        <v>5979</v>
      </c>
      <c r="M1299" s="14" t="s">
        <v>39</v>
      </c>
      <c r="N1299" s="10" t="str">
        <f>_xlfn.XLOOKUP($M:$M,People!$B:$B,People!A:A)</f>
        <v>Sadie Pawthorne</v>
      </c>
      <c r="O1299" s="14" t="s">
        <v>494</v>
      </c>
      <c r="P1299" s="10" t="str">
        <f>VLOOKUP(O1299,Products!$A:$E,3,FALSE)</f>
        <v>Canon</v>
      </c>
      <c r="Q1299" s="31">
        <f>INDEX(Products!$E:$E,MATCH(O1299,Products!$A:$A,0))</f>
        <v>0.28000000000000003</v>
      </c>
      <c r="R1299" s="14" t="s">
        <v>41</v>
      </c>
      <c r="S1299" s="14" t="s">
        <v>240</v>
      </c>
      <c r="T1299" s="14" t="s">
        <v>495</v>
      </c>
      <c r="U1299" s="17">
        <v>14.9</v>
      </c>
      <c r="V1299" s="17">
        <v>5</v>
      </c>
      <c r="W1299" s="17">
        <v>0</v>
      </c>
      <c r="X1299" s="17">
        <v>6.85</v>
      </c>
    </row>
    <row r="1300" spans="1:24" ht="14" x14ac:dyDescent="0.3">
      <c r="A1300" s="9">
        <v>1299</v>
      </c>
      <c r="B1300" s="14" t="s">
        <v>6643</v>
      </c>
      <c r="C1300" s="15">
        <v>45204</v>
      </c>
      <c r="D1300" s="15">
        <v>45209</v>
      </c>
      <c r="E1300" s="14" t="s">
        <v>44</v>
      </c>
      <c r="F1300" s="14" t="s">
        <v>451</v>
      </c>
      <c r="G1300" s="14" t="s">
        <v>452</v>
      </c>
      <c r="H1300" s="14" t="s">
        <v>36</v>
      </c>
      <c r="I1300" s="14" t="s">
        <v>5934</v>
      </c>
      <c r="J1300" s="14" t="s">
        <v>5943</v>
      </c>
      <c r="K1300" s="14" t="s">
        <v>5940</v>
      </c>
      <c r="L1300" s="14" t="s">
        <v>5980</v>
      </c>
      <c r="M1300" s="14" t="s">
        <v>39</v>
      </c>
      <c r="N1300" s="10" t="str">
        <f>_xlfn.XLOOKUP($M:$M,People!$B:$B,People!A:A)</f>
        <v>Sadie Pawthorne</v>
      </c>
      <c r="O1300" s="14" t="s">
        <v>1078</v>
      </c>
      <c r="P1300" s="10" t="str">
        <f>VLOOKUP(O1300,Products!$A:$E,3,FALSE)</f>
        <v>3M</v>
      </c>
      <c r="Q1300" s="31">
        <f>INDEX(Products!$E:$E,MATCH(O1300,Products!$A:$A,0))</f>
        <v>0.3</v>
      </c>
      <c r="R1300" s="14" t="s">
        <v>64</v>
      </c>
      <c r="S1300" s="14" t="s">
        <v>65</v>
      </c>
      <c r="T1300" s="14" t="s">
        <v>1079</v>
      </c>
      <c r="U1300" s="17">
        <v>7.99</v>
      </c>
      <c r="V1300" s="17">
        <v>1</v>
      </c>
      <c r="W1300" s="17">
        <v>0.2</v>
      </c>
      <c r="X1300" s="17">
        <v>2.7</v>
      </c>
    </row>
    <row r="1301" spans="1:24" ht="14" x14ac:dyDescent="0.3">
      <c r="A1301" s="9">
        <v>1300</v>
      </c>
      <c r="B1301" s="14" t="s">
        <v>6644</v>
      </c>
      <c r="C1301" s="15">
        <v>45205</v>
      </c>
      <c r="D1301" s="15">
        <v>45207</v>
      </c>
      <c r="E1301" s="10" t="s">
        <v>19</v>
      </c>
      <c r="F1301" s="10" t="s">
        <v>663</v>
      </c>
      <c r="G1301" s="10" t="s">
        <v>664</v>
      </c>
      <c r="H1301" s="10" t="s">
        <v>36</v>
      </c>
      <c r="I1301" s="10" t="s">
        <v>23</v>
      </c>
      <c r="J1301" s="10" t="s">
        <v>2154</v>
      </c>
      <c r="K1301" s="10" t="s">
        <v>124</v>
      </c>
      <c r="L1301" s="10">
        <v>68104</v>
      </c>
      <c r="M1301" s="10" t="s">
        <v>95</v>
      </c>
      <c r="N1301" s="10" t="str">
        <f>_xlfn.XLOOKUP($M:$M,People!$B:$B,People!A:A)</f>
        <v>Roxanne Rodriguez</v>
      </c>
      <c r="O1301" s="10" t="s">
        <v>5523</v>
      </c>
      <c r="P1301" s="10" t="str">
        <f>VLOOKUP(O1301,Products!$A:$E,3,FALSE)</f>
        <v>HP</v>
      </c>
      <c r="Q1301" s="31">
        <f>INDEX(Products!$E:$E,MATCH(O1301,Products!$A:$A,0))</f>
        <v>0.39</v>
      </c>
      <c r="R1301" s="10" t="s">
        <v>41</v>
      </c>
      <c r="S1301" s="10" t="s">
        <v>68</v>
      </c>
      <c r="T1301" s="10" t="s">
        <v>5524</v>
      </c>
      <c r="U1301" s="12">
        <v>15.36</v>
      </c>
      <c r="V1301" s="12">
        <v>2</v>
      </c>
      <c r="W1301" s="12">
        <v>0</v>
      </c>
      <c r="X1301" s="12">
        <v>7.68</v>
      </c>
    </row>
    <row r="1302" spans="1:24" ht="14" x14ac:dyDescent="0.3">
      <c r="A1302" s="9">
        <v>1301</v>
      </c>
      <c r="B1302" s="14" t="s">
        <v>6645</v>
      </c>
      <c r="C1302" s="15">
        <v>45205</v>
      </c>
      <c r="D1302" s="15">
        <v>45212</v>
      </c>
      <c r="E1302" s="10" t="s">
        <v>44</v>
      </c>
      <c r="F1302" s="10" t="s">
        <v>3871</v>
      </c>
      <c r="G1302" s="10" t="s">
        <v>3872</v>
      </c>
      <c r="H1302" s="10" t="s">
        <v>22</v>
      </c>
      <c r="I1302" s="10" t="s">
        <v>23</v>
      </c>
      <c r="J1302" s="10" t="s">
        <v>131</v>
      </c>
      <c r="K1302" s="10" t="s">
        <v>132</v>
      </c>
      <c r="L1302" s="10">
        <v>19120</v>
      </c>
      <c r="M1302" s="10" t="s">
        <v>133</v>
      </c>
      <c r="N1302" s="10" t="str">
        <f>_xlfn.XLOOKUP($M:$M,People!$B:$B,People!A:A)</f>
        <v>Chuck Magee</v>
      </c>
      <c r="O1302" s="10" t="s">
        <v>729</v>
      </c>
      <c r="P1302" s="10" t="str">
        <f>VLOOKUP(O1302,Products!$A:$E,3,FALSE)</f>
        <v>Staples</v>
      </c>
      <c r="Q1302" s="31">
        <f>INDEX(Products!$E:$E,MATCH(O1302,Products!$A:$A,0))</f>
        <v>0.37</v>
      </c>
      <c r="R1302" s="10" t="s">
        <v>41</v>
      </c>
      <c r="S1302" s="10" t="s">
        <v>53</v>
      </c>
      <c r="T1302" s="10" t="s">
        <v>730</v>
      </c>
      <c r="U1302" s="12">
        <v>83.920000000000016</v>
      </c>
      <c r="V1302" s="12">
        <v>5</v>
      </c>
      <c r="W1302" s="12">
        <v>0.2</v>
      </c>
      <c r="X1302" s="12">
        <v>-13.637000000000011</v>
      </c>
    </row>
    <row r="1303" spans="1:24" ht="14" x14ac:dyDescent="0.3">
      <c r="A1303" s="9">
        <v>1302</v>
      </c>
      <c r="B1303" s="14" t="s">
        <v>6646</v>
      </c>
      <c r="C1303" s="15">
        <v>45205</v>
      </c>
      <c r="D1303" s="15">
        <v>45208</v>
      </c>
      <c r="E1303" s="10" t="s">
        <v>168</v>
      </c>
      <c r="F1303" s="10" t="s">
        <v>5709</v>
      </c>
      <c r="G1303" s="10" t="s">
        <v>5710</v>
      </c>
      <c r="H1303" s="10" t="s">
        <v>36</v>
      </c>
      <c r="I1303" s="10" t="s">
        <v>23</v>
      </c>
      <c r="J1303" s="10" t="s">
        <v>3560</v>
      </c>
      <c r="K1303" s="10" t="s">
        <v>226</v>
      </c>
      <c r="L1303" s="10">
        <v>46203</v>
      </c>
      <c r="M1303" s="10" t="s">
        <v>95</v>
      </c>
      <c r="N1303" s="10" t="str">
        <f>_xlfn.XLOOKUP($M:$M,People!$B:$B,People!A:A)</f>
        <v>Roxanne Rodriguez</v>
      </c>
      <c r="O1303" s="10" t="s">
        <v>5303</v>
      </c>
      <c r="P1303" s="10" t="str">
        <f>VLOOKUP(O1303,Products!$A:$E,3,FALSE)</f>
        <v>Office Depot</v>
      </c>
      <c r="Q1303" s="31">
        <f>INDEX(Products!$E:$E,MATCH(O1303,Products!$A:$A,0))</f>
        <v>0.38</v>
      </c>
      <c r="R1303" s="10" t="s">
        <v>41</v>
      </c>
      <c r="S1303" s="10" t="s">
        <v>53</v>
      </c>
      <c r="T1303" s="10" t="s">
        <v>5304</v>
      </c>
      <c r="U1303" s="12">
        <v>386.34</v>
      </c>
      <c r="V1303" s="12">
        <v>2</v>
      </c>
      <c r="W1303" s="12">
        <v>0</v>
      </c>
      <c r="X1303" s="12">
        <v>54.087600000000009</v>
      </c>
    </row>
    <row r="1304" spans="1:24" ht="14" x14ac:dyDescent="0.3">
      <c r="A1304" s="9">
        <v>1303</v>
      </c>
      <c r="B1304" s="14" t="s">
        <v>6647</v>
      </c>
      <c r="C1304" s="15">
        <v>45205</v>
      </c>
      <c r="D1304" s="15">
        <v>45209</v>
      </c>
      <c r="E1304" s="10" t="s">
        <v>44</v>
      </c>
      <c r="F1304" s="10" t="s">
        <v>1435</v>
      </c>
      <c r="G1304" s="10" t="s">
        <v>1436</v>
      </c>
      <c r="H1304" s="10" t="s">
        <v>22</v>
      </c>
      <c r="I1304" s="10" t="s">
        <v>23</v>
      </c>
      <c r="J1304" s="10" t="s">
        <v>831</v>
      </c>
      <c r="K1304" s="10" t="s">
        <v>38</v>
      </c>
      <c r="L1304" s="10">
        <v>92024</v>
      </c>
      <c r="M1304" s="10" t="s">
        <v>39</v>
      </c>
      <c r="N1304" s="10" t="str">
        <f>_xlfn.XLOOKUP($M:$M,People!$B:$B,People!A:A)</f>
        <v>Sadie Pawthorne</v>
      </c>
      <c r="O1304" s="10" t="s">
        <v>1437</v>
      </c>
      <c r="P1304" s="10" t="str">
        <f>VLOOKUP(O1304,Products!$A:$E,3,FALSE)</f>
        <v>HP</v>
      </c>
      <c r="Q1304" s="31">
        <f>INDEX(Products!$E:$E,MATCH(O1304,Products!$A:$A,0))</f>
        <v>0.39</v>
      </c>
      <c r="R1304" s="10" t="s">
        <v>64</v>
      </c>
      <c r="S1304" s="10" t="s">
        <v>144</v>
      </c>
      <c r="T1304" s="10" t="s">
        <v>1438</v>
      </c>
      <c r="U1304" s="12">
        <v>9.09</v>
      </c>
      <c r="V1304" s="12">
        <v>3</v>
      </c>
      <c r="W1304" s="12">
        <v>0</v>
      </c>
      <c r="X1304" s="12">
        <v>1.9088999999999996</v>
      </c>
    </row>
    <row r="1305" spans="1:24" ht="14" x14ac:dyDescent="0.3">
      <c r="A1305" s="9">
        <v>1304</v>
      </c>
      <c r="B1305" s="14" t="s">
        <v>6648</v>
      </c>
      <c r="C1305" s="15">
        <v>45206</v>
      </c>
      <c r="D1305" s="15">
        <v>45212</v>
      </c>
      <c r="E1305" s="10" t="s">
        <v>44</v>
      </c>
      <c r="F1305" s="10" t="s">
        <v>1987</v>
      </c>
      <c r="G1305" s="10" t="s">
        <v>1988</v>
      </c>
      <c r="H1305" s="10" t="s">
        <v>92</v>
      </c>
      <c r="I1305" s="10" t="s">
        <v>23</v>
      </c>
      <c r="J1305" s="10" t="s">
        <v>131</v>
      </c>
      <c r="K1305" s="10" t="s">
        <v>132</v>
      </c>
      <c r="L1305" s="10">
        <v>19140</v>
      </c>
      <c r="M1305" s="10" t="s">
        <v>133</v>
      </c>
      <c r="N1305" s="10" t="str">
        <f>_xlfn.XLOOKUP($M:$M,People!$B:$B,People!A:A)</f>
        <v>Chuck Magee</v>
      </c>
      <c r="O1305" s="10" t="s">
        <v>1989</v>
      </c>
      <c r="P1305" s="10" t="str">
        <f>VLOOKUP(O1305,Products!$A:$E,3,FALSE)</f>
        <v>HP</v>
      </c>
      <c r="Q1305" s="31">
        <f>INDEX(Products!$E:$E,MATCH(O1305,Products!$A:$A,0))</f>
        <v>0.28999999999999998</v>
      </c>
      <c r="R1305" s="10" t="s">
        <v>28</v>
      </c>
      <c r="S1305" s="10" t="s">
        <v>58</v>
      </c>
      <c r="T1305" s="10" t="s">
        <v>1990</v>
      </c>
      <c r="U1305" s="12">
        <v>129.91999999999999</v>
      </c>
      <c r="V1305" s="12">
        <v>5</v>
      </c>
      <c r="W1305" s="12">
        <v>0.2</v>
      </c>
      <c r="X1305" s="12">
        <v>21.112000000000002</v>
      </c>
    </row>
    <row r="1306" spans="1:24" ht="14" x14ac:dyDescent="0.3">
      <c r="A1306" s="9">
        <v>1305</v>
      </c>
      <c r="B1306" s="14" t="s">
        <v>6649</v>
      </c>
      <c r="C1306" s="15">
        <v>45206</v>
      </c>
      <c r="D1306" s="15">
        <v>45211</v>
      </c>
      <c r="E1306" s="10" t="s">
        <v>44</v>
      </c>
      <c r="F1306" s="10" t="s">
        <v>1429</v>
      </c>
      <c r="G1306" s="10" t="s">
        <v>1430</v>
      </c>
      <c r="H1306" s="10" t="s">
        <v>36</v>
      </c>
      <c r="I1306" s="10" t="s">
        <v>23</v>
      </c>
      <c r="J1306" s="10" t="s">
        <v>714</v>
      </c>
      <c r="K1306" s="10" t="s">
        <v>94</v>
      </c>
      <c r="L1306" s="10">
        <v>75217</v>
      </c>
      <c r="M1306" s="10" t="s">
        <v>95</v>
      </c>
      <c r="N1306" s="10" t="str">
        <f>_xlfn.XLOOKUP($M:$M,People!$B:$B,People!A:A)</f>
        <v>Roxanne Rodriguez</v>
      </c>
      <c r="O1306" s="10" t="s">
        <v>836</v>
      </c>
      <c r="P1306" s="10" t="str">
        <f>VLOOKUP(O1306,Products!$A:$E,3,FALSE)</f>
        <v>3M</v>
      </c>
      <c r="Q1306" s="31">
        <f>INDEX(Products!$E:$E,MATCH(O1306,Products!$A:$A,0))</f>
        <v>0.3</v>
      </c>
      <c r="R1306" s="10" t="s">
        <v>41</v>
      </c>
      <c r="S1306" s="10" t="s">
        <v>53</v>
      </c>
      <c r="T1306" s="10" t="s">
        <v>837</v>
      </c>
      <c r="U1306" s="12">
        <v>107.44</v>
      </c>
      <c r="V1306" s="12">
        <v>10</v>
      </c>
      <c r="W1306" s="12">
        <v>0.2</v>
      </c>
      <c r="X1306" s="12">
        <v>10.744000000000007</v>
      </c>
    </row>
    <row r="1307" spans="1:24" ht="14" x14ac:dyDescent="0.3">
      <c r="A1307" s="9">
        <v>1306</v>
      </c>
      <c r="B1307" s="14" t="s">
        <v>6650</v>
      </c>
      <c r="C1307" s="15">
        <v>45207</v>
      </c>
      <c r="D1307" s="15">
        <v>45212</v>
      </c>
      <c r="E1307" s="10" t="s">
        <v>19</v>
      </c>
      <c r="F1307" s="10" t="s">
        <v>323</v>
      </c>
      <c r="G1307" s="10" t="s">
        <v>324</v>
      </c>
      <c r="H1307" s="10" t="s">
        <v>22</v>
      </c>
      <c r="I1307" s="10" t="s">
        <v>23</v>
      </c>
      <c r="J1307" s="10" t="s">
        <v>237</v>
      </c>
      <c r="K1307" s="10" t="s">
        <v>238</v>
      </c>
      <c r="L1307" s="10">
        <v>10011</v>
      </c>
      <c r="M1307" s="10" t="s">
        <v>133</v>
      </c>
      <c r="N1307" s="10" t="str">
        <f>_xlfn.XLOOKUP($M:$M,People!$B:$B,People!A:A)</f>
        <v>Chuck Magee</v>
      </c>
      <c r="O1307" s="10" t="s">
        <v>3305</v>
      </c>
      <c r="P1307" s="10" t="str">
        <f>VLOOKUP(O1307,Products!$A:$E,3,FALSE)</f>
        <v>Canon</v>
      </c>
      <c r="Q1307" s="31">
        <f>INDEX(Products!$E:$E,MATCH(O1307,Products!$A:$A,0))</f>
        <v>0.4</v>
      </c>
      <c r="R1307" s="10" t="s">
        <v>41</v>
      </c>
      <c r="S1307" s="10" t="s">
        <v>82</v>
      </c>
      <c r="T1307" s="10" t="s">
        <v>3306</v>
      </c>
      <c r="U1307" s="12">
        <v>123.92</v>
      </c>
      <c r="V1307" s="12">
        <v>4</v>
      </c>
      <c r="W1307" s="12">
        <v>0</v>
      </c>
      <c r="X1307" s="12">
        <v>55.763999999999996</v>
      </c>
    </row>
    <row r="1308" spans="1:24" ht="14" x14ac:dyDescent="0.3">
      <c r="A1308" s="9">
        <v>1307</v>
      </c>
      <c r="B1308" s="14" t="s">
        <v>6651</v>
      </c>
      <c r="C1308" s="15">
        <v>45207</v>
      </c>
      <c r="D1308" s="15">
        <v>45207</v>
      </c>
      <c r="E1308" s="10" t="s">
        <v>1124</v>
      </c>
      <c r="F1308" s="10" t="s">
        <v>1198</v>
      </c>
      <c r="G1308" s="10" t="s">
        <v>1199</v>
      </c>
      <c r="H1308" s="10" t="s">
        <v>22</v>
      </c>
      <c r="I1308" s="10" t="s">
        <v>23</v>
      </c>
      <c r="J1308" s="10" t="s">
        <v>411</v>
      </c>
      <c r="K1308" s="10" t="s">
        <v>80</v>
      </c>
      <c r="L1308" s="10">
        <v>28205</v>
      </c>
      <c r="M1308" s="10" t="s">
        <v>26</v>
      </c>
      <c r="N1308" s="10" t="str">
        <f>_xlfn.XLOOKUP($M:$M,People!$B:$B,People!A:A)</f>
        <v>Fred Suzuki</v>
      </c>
      <c r="O1308" s="10" t="s">
        <v>5116</v>
      </c>
      <c r="P1308" s="10" t="str">
        <f>VLOOKUP(O1308,Products!$A:$E,3,FALSE)</f>
        <v>Logitech</v>
      </c>
      <c r="Q1308" s="31">
        <f>INDEX(Products!$E:$E,MATCH(O1308,Products!$A:$A,0))</f>
        <v>0.25</v>
      </c>
      <c r="R1308" s="10" t="s">
        <v>64</v>
      </c>
      <c r="S1308" s="10" t="s">
        <v>144</v>
      </c>
      <c r="T1308" s="10" t="s">
        <v>5117</v>
      </c>
      <c r="U1308" s="12">
        <v>23.472000000000001</v>
      </c>
      <c r="V1308" s="12">
        <v>3</v>
      </c>
      <c r="W1308" s="12">
        <v>0.2</v>
      </c>
      <c r="X1308" s="12">
        <v>4.9877999999999982</v>
      </c>
    </row>
    <row r="1309" spans="1:24" ht="14" x14ac:dyDescent="0.3">
      <c r="A1309" s="9">
        <v>1308</v>
      </c>
      <c r="B1309" s="14" t="s">
        <v>6652</v>
      </c>
      <c r="C1309" s="15">
        <v>45208</v>
      </c>
      <c r="D1309" s="15">
        <v>45213</v>
      </c>
      <c r="E1309" s="10" t="s">
        <v>44</v>
      </c>
      <c r="F1309" s="10" t="s">
        <v>625</v>
      </c>
      <c r="G1309" s="10" t="s">
        <v>626</v>
      </c>
      <c r="H1309" s="10" t="s">
        <v>22</v>
      </c>
      <c r="I1309" s="10" t="s">
        <v>23</v>
      </c>
      <c r="J1309" s="10" t="s">
        <v>114</v>
      </c>
      <c r="K1309" s="10" t="s">
        <v>38</v>
      </c>
      <c r="L1309" s="10">
        <v>94122</v>
      </c>
      <c r="M1309" s="10" t="s">
        <v>39</v>
      </c>
      <c r="N1309" s="10" t="str">
        <f>_xlfn.XLOOKUP($M:$M,People!$B:$B,People!A:A)</f>
        <v>Sadie Pawthorne</v>
      </c>
      <c r="O1309" s="10" t="s">
        <v>981</v>
      </c>
      <c r="P1309" s="10" t="str">
        <f>VLOOKUP(O1309,Products!$A:$E,3,FALSE)</f>
        <v>Samsung</v>
      </c>
      <c r="Q1309" s="31">
        <f>INDEX(Products!$E:$E,MATCH(O1309,Products!$A:$A,0))</f>
        <v>0.28999999999999998</v>
      </c>
      <c r="R1309" s="10" t="s">
        <v>41</v>
      </c>
      <c r="S1309" s="10" t="s">
        <v>61</v>
      </c>
      <c r="T1309" s="10" t="s">
        <v>982</v>
      </c>
      <c r="U1309" s="12">
        <v>144.60000000000002</v>
      </c>
      <c r="V1309" s="12">
        <v>3</v>
      </c>
      <c r="W1309" s="12">
        <v>0</v>
      </c>
      <c r="X1309" s="12">
        <v>41.933999999999983</v>
      </c>
    </row>
    <row r="1310" spans="1:24" ht="14" x14ac:dyDescent="0.3">
      <c r="A1310" s="9">
        <v>1309</v>
      </c>
      <c r="B1310" s="14" t="s">
        <v>6653</v>
      </c>
      <c r="C1310" s="15">
        <v>45208</v>
      </c>
      <c r="D1310" s="15">
        <v>45214</v>
      </c>
      <c r="E1310" s="10" t="s">
        <v>44</v>
      </c>
      <c r="F1310" s="10" t="s">
        <v>1205</v>
      </c>
      <c r="G1310" s="10" t="s">
        <v>1206</v>
      </c>
      <c r="H1310" s="10" t="s">
        <v>36</v>
      </c>
      <c r="I1310" s="10" t="s">
        <v>23</v>
      </c>
      <c r="J1310" s="10" t="s">
        <v>1322</v>
      </c>
      <c r="K1310" s="10" t="s">
        <v>80</v>
      </c>
      <c r="L1310" s="10">
        <v>28540</v>
      </c>
      <c r="M1310" s="10" t="s">
        <v>26</v>
      </c>
      <c r="N1310" s="10" t="str">
        <f>_xlfn.XLOOKUP($M:$M,People!$B:$B,People!A:A)</f>
        <v>Fred Suzuki</v>
      </c>
      <c r="O1310" s="10" t="s">
        <v>1409</v>
      </c>
      <c r="P1310" s="10" t="str">
        <f>VLOOKUP(O1310,Products!$A:$E,3,FALSE)</f>
        <v>Office Depot</v>
      </c>
      <c r="Q1310" s="31">
        <f>INDEX(Products!$E:$E,MATCH(O1310,Products!$A:$A,0))</f>
        <v>0.34</v>
      </c>
      <c r="R1310" s="10" t="s">
        <v>41</v>
      </c>
      <c r="S1310" s="10" t="s">
        <v>82</v>
      </c>
      <c r="T1310" s="10" t="s">
        <v>1410</v>
      </c>
      <c r="U1310" s="12">
        <v>88.768000000000001</v>
      </c>
      <c r="V1310" s="12">
        <v>2</v>
      </c>
      <c r="W1310" s="12">
        <v>0.2</v>
      </c>
      <c r="X1310" s="12">
        <v>31.068799999999996</v>
      </c>
    </row>
    <row r="1311" spans="1:24" ht="14" x14ac:dyDescent="0.3">
      <c r="A1311" s="9">
        <v>1310</v>
      </c>
      <c r="B1311" s="14" t="s">
        <v>6652</v>
      </c>
      <c r="C1311" s="15">
        <v>45208</v>
      </c>
      <c r="D1311" s="15">
        <v>45213</v>
      </c>
      <c r="E1311" s="10" t="s">
        <v>44</v>
      </c>
      <c r="F1311" s="10" t="s">
        <v>625</v>
      </c>
      <c r="G1311" s="10" t="s">
        <v>626</v>
      </c>
      <c r="H1311" s="10" t="s">
        <v>22</v>
      </c>
      <c r="I1311" s="10" t="s">
        <v>23</v>
      </c>
      <c r="J1311" s="10" t="s">
        <v>114</v>
      </c>
      <c r="K1311" s="10" t="s">
        <v>38</v>
      </c>
      <c r="L1311" s="10">
        <v>94122</v>
      </c>
      <c r="M1311" s="10" t="s">
        <v>39</v>
      </c>
      <c r="N1311" s="10" t="str">
        <f>_xlfn.XLOOKUP($M:$M,People!$B:$B,People!A:A)</f>
        <v>Sadie Pawthorne</v>
      </c>
      <c r="O1311" s="10" t="s">
        <v>5499</v>
      </c>
      <c r="P1311" s="10" t="str">
        <f>VLOOKUP(O1311,Products!$A:$E,3,FALSE)</f>
        <v>Samsung</v>
      </c>
      <c r="Q1311" s="31">
        <f>INDEX(Products!$E:$E,MATCH(O1311,Products!$A:$A,0))</f>
        <v>0.25</v>
      </c>
      <c r="R1311" s="10" t="s">
        <v>64</v>
      </c>
      <c r="S1311" s="10" t="s">
        <v>65</v>
      </c>
      <c r="T1311" s="10" t="s">
        <v>5500</v>
      </c>
      <c r="U1311" s="12">
        <v>15.991999999999999</v>
      </c>
      <c r="V1311" s="12">
        <v>1</v>
      </c>
      <c r="W1311" s="12">
        <v>0.2</v>
      </c>
      <c r="X1311" s="12">
        <v>-2.9985000000000022</v>
      </c>
    </row>
    <row r="1312" spans="1:24" ht="14" x14ac:dyDescent="0.3">
      <c r="A1312" s="9">
        <v>1311</v>
      </c>
      <c r="B1312" s="14" t="s">
        <v>6654</v>
      </c>
      <c r="C1312" s="15">
        <v>45209</v>
      </c>
      <c r="D1312" s="15">
        <v>45209</v>
      </c>
      <c r="E1312" s="10" t="s">
        <v>1124</v>
      </c>
      <c r="F1312" s="10" t="s">
        <v>1388</v>
      </c>
      <c r="G1312" s="10" t="s">
        <v>1389</v>
      </c>
      <c r="H1312" s="10" t="s">
        <v>92</v>
      </c>
      <c r="I1312" s="10" t="s">
        <v>23</v>
      </c>
      <c r="J1312" s="10" t="s">
        <v>4048</v>
      </c>
      <c r="K1312" s="10" t="s">
        <v>38</v>
      </c>
      <c r="L1312" s="10">
        <v>95336</v>
      </c>
      <c r="M1312" s="10" t="s">
        <v>39</v>
      </c>
      <c r="N1312" s="10" t="str">
        <f>_xlfn.XLOOKUP($M:$M,People!$B:$B,People!A:A)</f>
        <v>Sadie Pawthorne</v>
      </c>
      <c r="O1312" s="10" t="s">
        <v>134</v>
      </c>
      <c r="P1312" s="10" t="str">
        <f>VLOOKUP(O1312,Products!$A:$E,3,FALSE)</f>
        <v>Office Depot</v>
      </c>
      <c r="Q1312" s="31">
        <f>INDEX(Products!$E:$E,MATCH(O1312,Products!$A:$A,0))</f>
        <v>0.28000000000000003</v>
      </c>
      <c r="R1312" s="10" t="s">
        <v>28</v>
      </c>
      <c r="S1312" s="10" t="s">
        <v>32</v>
      </c>
      <c r="T1312" s="10" t="s">
        <v>135</v>
      </c>
      <c r="U1312" s="12">
        <v>122.352</v>
      </c>
      <c r="V1312" s="12">
        <v>3</v>
      </c>
      <c r="W1312" s="12">
        <v>0.2</v>
      </c>
      <c r="X1312" s="12">
        <v>13.764599999999994</v>
      </c>
    </row>
    <row r="1313" spans="1:24" ht="14" x14ac:dyDescent="0.3">
      <c r="A1313" s="9">
        <v>1312</v>
      </c>
      <c r="B1313" s="14" t="s">
        <v>6655</v>
      </c>
      <c r="C1313" s="15">
        <v>45209</v>
      </c>
      <c r="D1313" s="15">
        <v>45213</v>
      </c>
      <c r="E1313" s="10" t="s">
        <v>44</v>
      </c>
      <c r="F1313" s="10" t="s">
        <v>1302</v>
      </c>
      <c r="G1313" s="10" t="s">
        <v>1303</v>
      </c>
      <c r="H1313" s="10" t="s">
        <v>92</v>
      </c>
      <c r="I1313" s="10" t="s">
        <v>23</v>
      </c>
      <c r="J1313" s="10" t="s">
        <v>478</v>
      </c>
      <c r="K1313" s="10" t="s">
        <v>277</v>
      </c>
      <c r="L1313" s="10">
        <v>85023</v>
      </c>
      <c r="M1313" s="10" t="s">
        <v>39</v>
      </c>
      <c r="N1313" s="10" t="str">
        <f>_xlfn.XLOOKUP($M:$M,People!$B:$B,People!A:A)</f>
        <v>Sadie Pawthorne</v>
      </c>
      <c r="O1313" s="10" t="s">
        <v>2923</v>
      </c>
      <c r="P1313" s="10" t="str">
        <f>VLOOKUP(O1313,Products!$A:$E,3,FALSE)</f>
        <v>Dell</v>
      </c>
      <c r="Q1313" s="31">
        <f>INDEX(Products!$E:$E,MATCH(O1313,Products!$A:$A,0))</f>
        <v>0.36</v>
      </c>
      <c r="R1313" s="10" t="s">
        <v>28</v>
      </c>
      <c r="S1313" s="10" t="s">
        <v>58</v>
      </c>
      <c r="T1313" s="10" t="s">
        <v>2924</v>
      </c>
      <c r="U1313" s="12">
        <v>46.872</v>
      </c>
      <c r="V1313" s="12">
        <v>7</v>
      </c>
      <c r="W1313" s="12">
        <v>0.2</v>
      </c>
      <c r="X1313" s="12">
        <v>3.5153999999999979</v>
      </c>
    </row>
    <row r="1314" spans="1:24" ht="14" x14ac:dyDescent="0.3">
      <c r="A1314" s="9">
        <v>1313</v>
      </c>
      <c r="B1314" s="14" t="s">
        <v>6656</v>
      </c>
      <c r="C1314" s="15">
        <v>45209</v>
      </c>
      <c r="D1314" s="15">
        <v>45209</v>
      </c>
      <c r="E1314" s="10" t="s">
        <v>1124</v>
      </c>
      <c r="F1314" s="10" t="s">
        <v>4985</v>
      </c>
      <c r="G1314" s="10" t="s">
        <v>4986</v>
      </c>
      <c r="H1314" s="10" t="s">
        <v>36</v>
      </c>
      <c r="I1314" s="10" t="s">
        <v>23</v>
      </c>
      <c r="J1314" s="10" t="s">
        <v>4285</v>
      </c>
      <c r="K1314" s="10" t="s">
        <v>586</v>
      </c>
      <c r="L1314" s="10">
        <v>87105</v>
      </c>
      <c r="M1314" s="10" t="s">
        <v>39</v>
      </c>
      <c r="N1314" s="10" t="str">
        <f>_xlfn.XLOOKUP($M:$M,People!$B:$B,People!A:A)</f>
        <v>Sadie Pawthorne</v>
      </c>
      <c r="O1314" s="10" t="s">
        <v>5825</v>
      </c>
      <c r="P1314" s="10" t="str">
        <f>VLOOKUP(O1314,Products!$A:$E,3,FALSE)</f>
        <v>3M</v>
      </c>
      <c r="Q1314" s="31">
        <f>INDEX(Products!$E:$E,MATCH(O1314,Products!$A:$A,0))</f>
        <v>0.26</v>
      </c>
      <c r="R1314" s="10" t="s">
        <v>41</v>
      </c>
      <c r="S1314" s="10" t="s">
        <v>61</v>
      </c>
      <c r="T1314" s="10" t="s">
        <v>5826</v>
      </c>
      <c r="U1314" s="12">
        <v>255.84999999999997</v>
      </c>
      <c r="V1314" s="12">
        <v>7</v>
      </c>
      <c r="W1314" s="12">
        <v>0</v>
      </c>
      <c r="X1314" s="12">
        <v>112.57400000000001</v>
      </c>
    </row>
    <row r="1315" spans="1:24" ht="14" x14ac:dyDescent="0.3">
      <c r="A1315" s="9">
        <v>1314</v>
      </c>
      <c r="B1315" s="14" t="s">
        <v>6657</v>
      </c>
      <c r="C1315" s="15">
        <v>45209</v>
      </c>
      <c r="D1315" s="15">
        <v>45209</v>
      </c>
      <c r="E1315" s="10" t="s">
        <v>1124</v>
      </c>
      <c r="F1315" s="10" t="s">
        <v>4039</v>
      </c>
      <c r="G1315" s="10" t="s">
        <v>4040</v>
      </c>
      <c r="H1315" s="10" t="s">
        <v>22</v>
      </c>
      <c r="I1315" s="10" t="s">
        <v>23</v>
      </c>
      <c r="J1315" s="10" t="s">
        <v>437</v>
      </c>
      <c r="K1315" s="10" t="s">
        <v>438</v>
      </c>
      <c r="L1315" s="10">
        <v>43229</v>
      </c>
      <c r="M1315" s="10" t="s">
        <v>133</v>
      </c>
      <c r="N1315" s="10" t="str">
        <f>_xlfn.XLOOKUP($M:$M,People!$B:$B,People!A:A)</f>
        <v>Chuck Magee</v>
      </c>
      <c r="O1315" s="10" t="s">
        <v>1582</v>
      </c>
      <c r="P1315" s="10" t="str">
        <f>VLOOKUP(O1315,Products!$A:$E,3,FALSE)</f>
        <v>HP</v>
      </c>
      <c r="Q1315" s="31">
        <f>INDEX(Products!$E:$E,MATCH(O1315,Products!$A:$A,0))</f>
        <v>0.25</v>
      </c>
      <c r="R1315" s="10" t="s">
        <v>41</v>
      </c>
      <c r="S1315" s="10" t="s">
        <v>68</v>
      </c>
      <c r="T1315" s="10" t="s">
        <v>1583</v>
      </c>
      <c r="U1315" s="12">
        <v>18.264000000000003</v>
      </c>
      <c r="V1315" s="12">
        <v>2</v>
      </c>
      <c r="W1315" s="12">
        <v>0.7</v>
      </c>
      <c r="X1315" s="12">
        <v>-13.393599999999999</v>
      </c>
    </row>
    <row r="1316" spans="1:24" ht="14" x14ac:dyDescent="0.3">
      <c r="A1316" s="9">
        <v>1315</v>
      </c>
      <c r="B1316" s="14" t="s">
        <v>6658</v>
      </c>
      <c r="C1316" s="15">
        <v>45209</v>
      </c>
      <c r="D1316" s="15">
        <v>45214</v>
      </c>
      <c r="E1316" s="10" t="s">
        <v>44</v>
      </c>
      <c r="F1316" s="10" t="s">
        <v>5789</v>
      </c>
      <c r="G1316" s="10" t="s">
        <v>5790</v>
      </c>
      <c r="H1316" s="10" t="s">
        <v>36</v>
      </c>
      <c r="I1316" s="10" t="s">
        <v>23</v>
      </c>
      <c r="J1316" s="10" t="s">
        <v>1457</v>
      </c>
      <c r="K1316" s="10" t="s">
        <v>94</v>
      </c>
      <c r="L1316" s="10">
        <v>77340</v>
      </c>
      <c r="M1316" s="10" t="s">
        <v>95</v>
      </c>
      <c r="N1316" s="10" t="str">
        <f>_xlfn.XLOOKUP($M:$M,People!$B:$B,People!A:A)</f>
        <v>Roxanne Rodriguez</v>
      </c>
      <c r="O1316" s="10" t="s">
        <v>1065</v>
      </c>
      <c r="P1316" s="10" t="str">
        <f>VLOOKUP(O1316,Products!$A:$E,3,FALSE)</f>
        <v>Office Depot</v>
      </c>
      <c r="Q1316" s="31">
        <f>INDEX(Products!$E:$E,MATCH(O1316,Products!$A:$A,0))</f>
        <v>0.4</v>
      </c>
      <c r="R1316" s="10" t="s">
        <v>41</v>
      </c>
      <c r="S1316" s="10" t="s">
        <v>68</v>
      </c>
      <c r="T1316" s="10" t="s">
        <v>1066</v>
      </c>
      <c r="U1316" s="12">
        <v>0.8979999999999998</v>
      </c>
      <c r="V1316" s="12">
        <v>1</v>
      </c>
      <c r="W1316" s="12">
        <v>0.8</v>
      </c>
      <c r="X1316" s="12">
        <v>-1.5715000000000008</v>
      </c>
    </row>
    <row r="1317" spans="1:24" ht="14" x14ac:dyDescent="0.3">
      <c r="A1317" s="9">
        <v>1316</v>
      </c>
      <c r="B1317" s="14" t="s">
        <v>6658</v>
      </c>
      <c r="C1317" s="15">
        <v>45209</v>
      </c>
      <c r="D1317" s="15">
        <v>45214</v>
      </c>
      <c r="E1317" s="10" t="s">
        <v>44</v>
      </c>
      <c r="F1317" s="10" t="s">
        <v>5789</v>
      </c>
      <c r="G1317" s="10" t="s">
        <v>5790</v>
      </c>
      <c r="H1317" s="10" t="s">
        <v>36</v>
      </c>
      <c r="I1317" s="10" t="s">
        <v>23</v>
      </c>
      <c r="J1317" s="10" t="s">
        <v>1457</v>
      </c>
      <c r="K1317" s="10" t="s">
        <v>94</v>
      </c>
      <c r="L1317" s="10">
        <v>77340</v>
      </c>
      <c r="M1317" s="10" t="s">
        <v>95</v>
      </c>
      <c r="N1317" s="10" t="str">
        <f>_xlfn.XLOOKUP($M:$M,People!$B:$B,People!A:A)</f>
        <v>Roxanne Rodriguez</v>
      </c>
      <c r="O1317" s="10" t="s">
        <v>3929</v>
      </c>
      <c r="P1317" s="10" t="str">
        <f>VLOOKUP(O1317,Products!$A:$E,3,FALSE)</f>
        <v>Samsung</v>
      </c>
      <c r="Q1317" s="31">
        <f>INDEX(Products!$E:$E,MATCH(O1317,Products!$A:$A,0))</f>
        <v>0.28999999999999998</v>
      </c>
      <c r="R1317" s="10" t="s">
        <v>41</v>
      </c>
      <c r="S1317" s="10" t="s">
        <v>68</v>
      </c>
      <c r="T1317" s="10" t="s">
        <v>3930</v>
      </c>
      <c r="U1317" s="12">
        <v>11.979999999999997</v>
      </c>
      <c r="V1317" s="12">
        <v>5</v>
      </c>
      <c r="W1317" s="12">
        <v>0.8</v>
      </c>
      <c r="X1317" s="12">
        <v>-19.16800000000001</v>
      </c>
    </row>
    <row r="1318" spans="1:24" ht="14" x14ac:dyDescent="0.3">
      <c r="A1318" s="9">
        <v>1317</v>
      </c>
      <c r="B1318" s="14" t="s">
        <v>6654</v>
      </c>
      <c r="C1318" s="15">
        <v>45209</v>
      </c>
      <c r="D1318" s="15">
        <v>45209</v>
      </c>
      <c r="E1318" s="10" t="s">
        <v>1124</v>
      </c>
      <c r="F1318" s="10" t="s">
        <v>1388</v>
      </c>
      <c r="G1318" s="10" t="s">
        <v>1389</v>
      </c>
      <c r="H1318" s="10" t="s">
        <v>92</v>
      </c>
      <c r="I1318" s="10" t="s">
        <v>23</v>
      </c>
      <c r="J1318" s="10" t="s">
        <v>4048</v>
      </c>
      <c r="K1318" s="10" t="s">
        <v>38</v>
      </c>
      <c r="L1318" s="10">
        <v>95336</v>
      </c>
      <c r="M1318" s="10" t="s">
        <v>39</v>
      </c>
      <c r="N1318" s="10" t="str">
        <f>_xlfn.XLOOKUP($M:$M,People!$B:$B,People!A:A)</f>
        <v>Sadie Pawthorne</v>
      </c>
      <c r="O1318" s="10" t="s">
        <v>1962</v>
      </c>
      <c r="P1318" s="10" t="str">
        <f>VLOOKUP(O1318,Products!$A:$E,3,FALSE)</f>
        <v>Avery</v>
      </c>
      <c r="Q1318" s="31">
        <f>INDEX(Products!$E:$E,MATCH(O1318,Products!$A:$A,0))</f>
        <v>0.27</v>
      </c>
      <c r="R1318" s="10" t="s">
        <v>41</v>
      </c>
      <c r="S1318" s="10" t="s">
        <v>155</v>
      </c>
      <c r="T1318" s="10" t="s">
        <v>1963</v>
      </c>
      <c r="U1318" s="12">
        <v>15.28</v>
      </c>
      <c r="V1318" s="12">
        <v>2</v>
      </c>
      <c r="W1318" s="12">
        <v>0</v>
      </c>
      <c r="X1318" s="12">
        <v>7.4871999999999996</v>
      </c>
    </row>
    <row r="1319" spans="1:24" ht="14" x14ac:dyDescent="0.3">
      <c r="A1319" s="9">
        <v>1318</v>
      </c>
      <c r="B1319" s="14" t="s">
        <v>6657</v>
      </c>
      <c r="C1319" s="15">
        <v>45209</v>
      </c>
      <c r="D1319" s="15">
        <v>45209</v>
      </c>
      <c r="E1319" s="10" t="s">
        <v>1124</v>
      </c>
      <c r="F1319" s="10" t="s">
        <v>4039</v>
      </c>
      <c r="G1319" s="10" t="s">
        <v>4040</v>
      </c>
      <c r="H1319" s="10" t="s">
        <v>22</v>
      </c>
      <c r="I1319" s="10" t="s">
        <v>23</v>
      </c>
      <c r="J1319" s="10" t="s">
        <v>437</v>
      </c>
      <c r="K1319" s="10" t="s">
        <v>438</v>
      </c>
      <c r="L1319" s="10">
        <v>43229</v>
      </c>
      <c r="M1319" s="10" t="s">
        <v>133</v>
      </c>
      <c r="N1319" s="10" t="str">
        <f>_xlfn.XLOOKUP($M:$M,People!$B:$B,People!A:A)</f>
        <v>Chuck Magee</v>
      </c>
      <c r="O1319" s="10" t="s">
        <v>5866</v>
      </c>
      <c r="P1319" s="10" t="str">
        <f>VLOOKUP(O1319,Products!$A:$E,3,FALSE)</f>
        <v>IKEA</v>
      </c>
      <c r="Q1319" s="31">
        <f>INDEX(Products!$E:$E,MATCH(O1319,Products!$A:$A,0))</f>
        <v>0.28000000000000003</v>
      </c>
      <c r="R1319" s="10" t="s">
        <v>64</v>
      </c>
      <c r="S1319" s="10" t="s">
        <v>599</v>
      </c>
      <c r="T1319" s="10" t="s">
        <v>5867</v>
      </c>
      <c r="U1319" s="12">
        <v>101.99400000000001</v>
      </c>
      <c r="V1319" s="12">
        <v>2</v>
      </c>
      <c r="W1319" s="12">
        <v>0.7</v>
      </c>
      <c r="X1319" s="12">
        <v>-71.39579999999998</v>
      </c>
    </row>
    <row r="1320" spans="1:24" ht="14" x14ac:dyDescent="0.3">
      <c r="A1320" s="9">
        <v>1319</v>
      </c>
      <c r="B1320" s="14" t="s">
        <v>6658</v>
      </c>
      <c r="C1320" s="15">
        <v>45209</v>
      </c>
      <c r="D1320" s="15">
        <v>45214</v>
      </c>
      <c r="E1320" s="10" t="s">
        <v>44</v>
      </c>
      <c r="F1320" s="10" t="s">
        <v>5789</v>
      </c>
      <c r="G1320" s="10" t="s">
        <v>5790</v>
      </c>
      <c r="H1320" s="10" t="s">
        <v>36</v>
      </c>
      <c r="I1320" s="10" t="s">
        <v>23</v>
      </c>
      <c r="J1320" s="10" t="s">
        <v>1457</v>
      </c>
      <c r="K1320" s="10" t="s">
        <v>94</v>
      </c>
      <c r="L1320" s="10">
        <v>77340</v>
      </c>
      <c r="M1320" s="10" t="s">
        <v>95</v>
      </c>
      <c r="N1320" s="10" t="str">
        <f>_xlfn.XLOOKUP($M:$M,People!$B:$B,People!A:A)</f>
        <v>Roxanne Rodriguez</v>
      </c>
      <c r="O1320" s="10" t="s">
        <v>4883</v>
      </c>
      <c r="P1320" s="10" t="str">
        <f>VLOOKUP(O1320,Products!$A:$E,3,FALSE)</f>
        <v>IKEA</v>
      </c>
      <c r="Q1320" s="31">
        <f>INDEX(Products!$E:$E,MATCH(O1320,Products!$A:$A,0))</f>
        <v>0.36</v>
      </c>
      <c r="R1320" s="10" t="s">
        <v>64</v>
      </c>
      <c r="S1320" s="10" t="s">
        <v>65</v>
      </c>
      <c r="T1320" s="10" t="s">
        <v>4884</v>
      </c>
      <c r="U1320" s="12">
        <v>719.95200000000011</v>
      </c>
      <c r="V1320" s="12">
        <v>6</v>
      </c>
      <c r="W1320" s="12">
        <v>0.2</v>
      </c>
      <c r="X1320" s="12">
        <v>71.995200000000011</v>
      </c>
    </row>
    <row r="1321" spans="1:24" ht="14" x14ac:dyDescent="0.3">
      <c r="A1321" s="9">
        <v>1320</v>
      </c>
      <c r="B1321" s="14" t="s">
        <v>6658</v>
      </c>
      <c r="C1321" s="15">
        <v>45209</v>
      </c>
      <c r="D1321" s="15">
        <v>45214</v>
      </c>
      <c r="E1321" s="10" t="s">
        <v>44</v>
      </c>
      <c r="F1321" s="10" t="s">
        <v>5789</v>
      </c>
      <c r="G1321" s="10" t="s">
        <v>5790</v>
      </c>
      <c r="H1321" s="10" t="s">
        <v>36</v>
      </c>
      <c r="I1321" s="10" t="s">
        <v>23</v>
      </c>
      <c r="J1321" s="10" t="s">
        <v>1457</v>
      </c>
      <c r="K1321" s="10" t="s">
        <v>94</v>
      </c>
      <c r="L1321" s="10">
        <v>77340</v>
      </c>
      <c r="M1321" s="10" t="s">
        <v>95</v>
      </c>
      <c r="N1321" s="10" t="str">
        <f>_xlfn.XLOOKUP($M:$M,People!$B:$B,People!A:A)</f>
        <v>Roxanne Rodriguez</v>
      </c>
      <c r="O1321" s="10" t="s">
        <v>1750</v>
      </c>
      <c r="P1321" s="10" t="str">
        <f>VLOOKUP(O1321,Products!$A:$E,3,FALSE)</f>
        <v>Dell</v>
      </c>
      <c r="Q1321" s="31">
        <f>INDEX(Products!$E:$E,MATCH(O1321,Products!$A:$A,0))</f>
        <v>0.26</v>
      </c>
      <c r="R1321" s="10" t="s">
        <v>64</v>
      </c>
      <c r="S1321" s="10" t="s">
        <v>65</v>
      </c>
      <c r="T1321" s="10" t="s">
        <v>1751</v>
      </c>
      <c r="U1321" s="12">
        <v>755.94400000000019</v>
      </c>
      <c r="V1321" s="12">
        <v>7</v>
      </c>
      <c r="W1321" s="12">
        <v>0.2</v>
      </c>
      <c r="X1321" s="12">
        <v>66.145099999999957</v>
      </c>
    </row>
    <row r="1322" spans="1:24" ht="14" x14ac:dyDescent="0.3">
      <c r="A1322" s="9">
        <v>1321</v>
      </c>
      <c r="B1322" s="14" t="s">
        <v>6659</v>
      </c>
      <c r="C1322" s="15">
        <v>45210</v>
      </c>
      <c r="D1322" s="15">
        <v>45212</v>
      </c>
      <c r="E1322" s="10" t="s">
        <v>168</v>
      </c>
      <c r="F1322" s="10" t="s">
        <v>528</v>
      </c>
      <c r="G1322" s="10" t="s">
        <v>529</v>
      </c>
      <c r="H1322" s="10" t="s">
        <v>22</v>
      </c>
      <c r="I1322" s="10" t="s">
        <v>23</v>
      </c>
      <c r="J1322" s="10" t="s">
        <v>530</v>
      </c>
      <c r="K1322" s="10" t="s">
        <v>38</v>
      </c>
      <c r="L1322" s="10">
        <v>91104</v>
      </c>
      <c r="M1322" s="10" t="s">
        <v>39</v>
      </c>
      <c r="N1322" s="10" t="str">
        <f>_xlfn.XLOOKUP($M:$M,People!$B:$B,People!A:A)</f>
        <v>Sadie Pawthorne</v>
      </c>
      <c r="O1322" s="10" t="s">
        <v>5210</v>
      </c>
      <c r="P1322" s="10" t="str">
        <f>VLOOKUP(O1322,Products!$A:$E,3,FALSE)</f>
        <v>Samsung</v>
      </c>
      <c r="Q1322" s="31">
        <f>INDEX(Products!$E:$E,MATCH(O1322,Products!$A:$A,0))</f>
        <v>0.28999999999999998</v>
      </c>
      <c r="R1322" s="10" t="s">
        <v>28</v>
      </c>
      <c r="S1322" s="10" t="s">
        <v>32</v>
      </c>
      <c r="T1322" s="10" t="s">
        <v>5211</v>
      </c>
      <c r="U1322" s="12">
        <v>433.56800000000004</v>
      </c>
      <c r="V1322" s="12">
        <v>2</v>
      </c>
      <c r="W1322" s="12">
        <v>0.2</v>
      </c>
      <c r="X1322" s="12">
        <v>-65.035200000000046</v>
      </c>
    </row>
    <row r="1323" spans="1:24" ht="14" x14ac:dyDescent="0.3">
      <c r="A1323" s="9">
        <v>1322</v>
      </c>
      <c r="B1323" s="14" t="s">
        <v>6660</v>
      </c>
      <c r="C1323" s="15">
        <v>45210</v>
      </c>
      <c r="D1323" s="15">
        <v>45215</v>
      </c>
      <c r="E1323" s="10" t="s">
        <v>44</v>
      </c>
      <c r="F1323" s="10" t="s">
        <v>4573</v>
      </c>
      <c r="G1323" s="10" t="s">
        <v>4574</v>
      </c>
      <c r="H1323" s="10" t="s">
        <v>92</v>
      </c>
      <c r="I1323" s="10" t="s">
        <v>23</v>
      </c>
      <c r="J1323" s="10" t="s">
        <v>86</v>
      </c>
      <c r="K1323" s="10" t="s">
        <v>87</v>
      </c>
      <c r="L1323" s="10">
        <v>98115</v>
      </c>
      <c r="M1323" s="10" t="s">
        <v>39</v>
      </c>
      <c r="N1323" s="10" t="str">
        <f>_xlfn.XLOOKUP($M:$M,People!$B:$B,People!A:A)</f>
        <v>Sadie Pawthorne</v>
      </c>
      <c r="O1323" s="10" t="s">
        <v>3680</v>
      </c>
      <c r="P1323" s="10" t="str">
        <f>VLOOKUP(O1323,Products!$A:$E,3,FALSE)</f>
        <v>Dell</v>
      </c>
      <c r="Q1323" s="31">
        <f>INDEX(Products!$E:$E,MATCH(O1323,Products!$A:$A,0))</f>
        <v>0.3</v>
      </c>
      <c r="R1323" s="10" t="s">
        <v>28</v>
      </c>
      <c r="S1323" s="10" t="s">
        <v>58</v>
      </c>
      <c r="T1323" s="10" t="s">
        <v>3681</v>
      </c>
      <c r="U1323" s="12">
        <v>63.47</v>
      </c>
      <c r="V1323" s="12">
        <v>11</v>
      </c>
      <c r="W1323" s="12">
        <v>0</v>
      </c>
      <c r="X1323" s="12">
        <v>19.040999999999997</v>
      </c>
    </row>
    <row r="1324" spans="1:24" ht="14" x14ac:dyDescent="0.3">
      <c r="A1324" s="9">
        <v>1323</v>
      </c>
      <c r="B1324" s="14" t="s">
        <v>6661</v>
      </c>
      <c r="C1324" s="15">
        <v>45210</v>
      </c>
      <c r="D1324" s="15">
        <v>45214</v>
      </c>
      <c r="E1324" s="10" t="s">
        <v>44</v>
      </c>
      <c r="F1324" s="10" t="s">
        <v>4089</v>
      </c>
      <c r="G1324" s="10" t="s">
        <v>4090</v>
      </c>
      <c r="H1324" s="10" t="s">
        <v>36</v>
      </c>
      <c r="I1324" s="10" t="s">
        <v>23</v>
      </c>
      <c r="J1324" s="10" t="s">
        <v>1478</v>
      </c>
      <c r="K1324" s="10" t="s">
        <v>1479</v>
      </c>
      <c r="L1324" s="10">
        <v>72701</v>
      </c>
      <c r="M1324" s="10" t="s">
        <v>26</v>
      </c>
      <c r="N1324" s="10" t="str">
        <f>_xlfn.XLOOKUP($M:$M,People!$B:$B,People!A:A)</f>
        <v>Fred Suzuki</v>
      </c>
      <c r="O1324" s="10" t="s">
        <v>4328</v>
      </c>
      <c r="P1324" s="10" t="str">
        <f>VLOOKUP(O1324,Products!$A:$E,3,FALSE)</f>
        <v>Staples</v>
      </c>
      <c r="Q1324" s="31">
        <f>INDEX(Products!$E:$E,MATCH(O1324,Products!$A:$A,0))</f>
        <v>0.31</v>
      </c>
      <c r="R1324" s="10" t="s">
        <v>28</v>
      </c>
      <c r="S1324" s="10" t="s">
        <v>58</v>
      </c>
      <c r="T1324" s="10" t="s">
        <v>4329</v>
      </c>
      <c r="U1324" s="12">
        <v>8.92</v>
      </c>
      <c r="V1324" s="12">
        <v>4</v>
      </c>
      <c r="W1324" s="12">
        <v>0</v>
      </c>
      <c r="X1324" s="12">
        <v>3.9248000000000003</v>
      </c>
    </row>
    <row r="1325" spans="1:24" ht="14" x14ac:dyDescent="0.3">
      <c r="A1325" s="9">
        <v>1324</v>
      </c>
      <c r="B1325" s="14" t="s">
        <v>6662</v>
      </c>
      <c r="C1325" s="15">
        <v>45210</v>
      </c>
      <c r="D1325" s="15">
        <v>45214</v>
      </c>
      <c r="E1325" s="10" t="s">
        <v>44</v>
      </c>
      <c r="F1325" s="10" t="s">
        <v>1730</v>
      </c>
      <c r="G1325" s="10" t="s">
        <v>1731</v>
      </c>
      <c r="H1325" s="10" t="s">
        <v>22</v>
      </c>
      <c r="I1325" s="10" t="s">
        <v>23</v>
      </c>
      <c r="J1325" s="10" t="s">
        <v>4597</v>
      </c>
      <c r="K1325" s="10" t="s">
        <v>38</v>
      </c>
      <c r="L1325" s="10">
        <v>90278</v>
      </c>
      <c r="M1325" s="10" t="s">
        <v>39</v>
      </c>
      <c r="N1325" s="10" t="str">
        <f>_xlfn.XLOOKUP($M:$M,People!$B:$B,People!A:A)</f>
        <v>Sadie Pawthorne</v>
      </c>
      <c r="O1325" s="10" t="s">
        <v>1962</v>
      </c>
      <c r="P1325" s="10" t="str">
        <f>VLOOKUP(O1325,Products!$A:$E,3,FALSE)</f>
        <v>Avery</v>
      </c>
      <c r="Q1325" s="31">
        <f>INDEX(Products!$E:$E,MATCH(O1325,Products!$A:$A,0))</f>
        <v>0.27</v>
      </c>
      <c r="R1325" s="10" t="s">
        <v>41</v>
      </c>
      <c r="S1325" s="10" t="s">
        <v>155</v>
      </c>
      <c r="T1325" s="10" t="s">
        <v>1963</v>
      </c>
      <c r="U1325" s="12">
        <v>7.64</v>
      </c>
      <c r="V1325" s="12">
        <v>1</v>
      </c>
      <c r="W1325" s="12">
        <v>0</v>
      </c>
      <c r="X1325" s="12">
        <v>3.7435999999999998</v>
      </c>
    </row>
    <row r="1326" spans="1:24" ht="14" x14ac:dyDescent="0.3">
      <c r="A1326" s="9">
        <v>1325</v>
      </c>
      <c r="B1326" s="14" t="s">
        <v>6663</v>
      </c>
      <c r="C1326" s="15">
        <v>45210</v>
      </c>
      <c r="D1326" s="15">
        <v>45214</v>
      </c>
      <c r="E1326" s="10" t="s">
        <v>44</v>
      </c>
      <c r="F1326" s="10" t="s">
        <v>3669</v>
      </c>
      <c r="G1326" s="10" t="s">
        <v>3670</v>
      </c>
      <c r="H1326" s="10" t="s">
        <v>22</v>
      </c>
      <c r="I1326" s="10" t="s">
        <v>23</v>
      </c>
      <c r="J1326" s="10" t="s">
        <v>131</v>
      </c>
      <c r="K1326" s="10" t="s">
        <v>132</v>
      </c>
      <c r="L1326" s="10">
        <v>19120</v>
      </c>
      <c r="M1326" s="10" t="s">
        <v>133</v>
      </c>
      <c r="N1326" s="10" t="str">
        <f>_xlfn.XLOOKUP($M:$M,People!$B:$B,People!A:A)</f>
        <v>Chuck Magee</v>
      </c>
      <c r="O1326" s="10" t="s">
        <v>1854</v>
      </c>
      <c r="P1326" s="10" t="str">
        <f>VLOOKUP(O1326,Products!$A:$E,3,FALSE)</f>
        <v>Avery</v>
      </c>
      <c r="Q1326" s="31">
        <f>INDEX(Products!$E:$E,MATCH(O1326,Products!$A:$A,0))</f>
        <v>0.31</v>
      </c>
      <c r="R1326" s="10" t="s">
        <v>41</v>
      </c>
      <c r="S1326" s="10" t="s">
        <v>155</v>
      </c>
      <c r="T1326" s="10" t="s">
        <v>1855</v>
      </c>
      <c r="U1326" s="12">
        <v>201.43200000000002</v>
      </c>
      <c r="V1326" s="12">
        <v>3</v>
      </c>
      <c r="W1326" s="12">
        <v>0.2</v>
      </c>
      <c r="X1326" s="12">
        <v>67.983299999999986</v>
      </c>
    </row>
    <row r="1327" spans="1:24" ht="14" x14ac:dyDescent="0.3">
      <c r="A1327" s="9">
        <v>1326</v>
      </c>
      <c r="B1327" s="14" t="s">
        <v>6661</v>
      </c>
      <c r="C1327" s="15">
        <v>45210</v>
      </c>
      <c r="D1327" s="15">
        <v>45214</v>
      </c>
      <c r="E1327" s="10" t="s">
        <v>44</v>
      </c>
      <c r="F1327" s="10" t="s">
        <v>4089</v>
      </c>
      <c r="G1327" s="10" t="s">
        <v>4090</v>
      </c>
      <c r="H1327" s="10" t="s">
        <v>36</v>
      </c>
      <c r="I1327" s="10" t="s">
        <v>23</v>
      </c>
      <c r="J1327" s="10" t="s">
        <v>1478</v>
      </c>
      <c r="K1327" s="10" t="s">
        <v>1479</v>
      </c>
      <c r="L1327" s="10">
        <v>72701</v>
      </c>
      <c r="M1327" s="10" t="s">
        <v>26</v>
      </c>
      <c r="N1327" s="10" t="str">
        <f>_xlfn.XLOOKUP($M:$M,People!$B:$B,People!A:A)</f>
        <v>Fred Suzuki</v>
      </c>
      <c r="O1327" s="10" t="s">
        <v>40</v>
      </c>
      <c r="P1327" s="10" t="str">
        <f>VLOOKUP(O1327,Products!$A:$E,3,FALSE)</f>
        <v>Samsung</v>
      </c>
      <c r="Q1327" s="31">
        <f>INDEX(Products!$E:$E,MATCH(O1327,Products!$A:$A,0))</f>
        <v>0.37</v>
      </c>
      <c r="R1327" s="10" t="s">
        <v>41</v>
      </c>
      <c r="S1327" s="10" t="s">
        <v>42</v>
      </c>
      <c r="T1327" s="10" t="s">
        <v>43</v>
      </c>
      <c r="U1327" s="12">
        <v>7.31</v>
      </c>
      <c r="V1327" s="12">
        <v>1</v>
      </c>
      <c r="W1327" s="12">
        <v>0</v>
      </c>
      <c r="X1327" s="12">
        <v>3.4356999999999998</v>
      </c>
    </row>
    <row r="1328" spans="1:24" ht="14" x14ac:dyDescent="0.3">
      <c r="A1328" s="9">
        <v>1327</v>
      </c>
      <c r="B1328" s="14" t="s">
        <v>6659</v>
      </c>
      <c r="C1328" s="15">
        <v>45210</v>
      </c>
      <c r="D1328" s="15">
        <v>45212</v>
      </c>
      <c r="E1328" s="10" t="s">
        <v>168</v>
      </c>
      <c r="F1328" s="10" t="s">
        <v>528</v>
      </c>
      <c r="G1328" s="10" t="s">
        <v>529</v>
      </c>
      <c r="H1328" s="10" t="s">
        <v>22</v>
      </c>
      <c r="I1328" s="10" t="s">
        <v>23</v>
      </c>
      <c r="J1328" s="10" t="s">
        <v>530</v>
      </c>
      <c r="K1328" s="10" t="s">
        <v>38</v>
      </c>
      <c r="L1328" s="10">
        <v>91104</v>
      </c>
      <c r="M1328" s="10" t="s">
        <v>39</v>
      </c>
      <c r="N1328" s="10" t="str">
        <f>_xlfn.XLOOKUP($M:$M,People!$B:$B,People!A:A)</f>
        <v>Sadie Pawthorne</v>
      </c>
      <c r="O1328" s="10" t="s">
        <v>2804</v>
      </c>
      <c r="P1328" s="10" t="str">
        <f>VLOOKUP(O1328,Products!$A:$E,3,FALSE)</f>
        <v>Office Depot</v>
      </c>
      <c r="Q1328" s="31">
        <f>INDEX(Products!$E:$E,MATCH(O1328,Products!$A:$A,0))</f>
        <v>0.32</v>
      </c>
      <c r="R1328" s="10" t="s">
        <v>41</v>
      </c>
      <c r="S1328" s="10" t="s">
        <v>53</v>
      </c>
      <c r="T1328" s="10" t="s">
        <v>2805</v>
      </c>
      <c r="U1328" s="12">
        <v>31.92</v>
      </c>
      <c r="V1328" s="12">
        <v>4</v>
      </c>
      <c r="W1328" s="12">
        <v>0</v>
      </c>
      <c r="X1328" s="12">
        <v>8.299199999999999</v>
      </c>
    </row>
    <row r="1329" spans="1:24" ht="14" x14ac:dyDescent="0.3">
      <c r="A1329" s="9">
        <v>1328</v>
      </c>
      <c r="B1329" s="14" t="s">
        <v>6663</v>
      </c>
      <c r="C1329" s="15">
        <v>45210</v>
      </c>
      <c r="D1329" s="15">
        <v>45214</v>
      </c>
      <c r="E1329" s="10" t="s">
        <v>44</v>
      </c>
      <c r="F1329" s="10" t="s">
        <v>3669</v>
      </c>
      <c r="G1329" s="10" t="s">
        <v>3670</v>
      </c>
      <c r="H1329" s="10" t="s">
        <v>22</v>
      </c>
      <c r="I1329" s="10" t="s">
        <v>23</v>
      </c>
      <c r="J1329" s="10" t="s">
        <v>131</v>
      </c>
      <c r="K1329" s="10" t="s">
        <v>132</v>
      </c>
      <c r="L1329" s="10">
        <v>19120</v>
      </c>
      <c r="M1329" s="10" t="s">
        <v>133</v>
      </c>
      <c r="N1329" s="10" t="str">
        <f>_xlfn.XLOOKUP($M:$M,People!$B:$B,People!A:A)</f>
        <v>Chuck Magee</v>
      </c>
      <c r="O1329" s="10" t="s">
        <v>2365</v>
      </c>
      <c r="P1329" s="10" t="str">
        <f>VLOOKUP(O1329,Products!$A:$E,3,FALSE)</f>
        <v>HP</v>
      </c>
      <c r="Q1329" s="31">
        <f>INDEX(Products!$E:$E,MATCH(O1329,Products!$A:$A,0))</f>
        <v>0.33</v>
      </c>
      <c r="R1329" s="10" t="s">
        <v>41</v>
      </c>
      <c r="S1329" s="10" t="s">
        <v>53</v>
      </c>
      <c r="T1329" s="10" t="s">
        <v>2366</v>
      </c>
      <c r="U1329" s="12">
        <v>281.904</v>
      </c>
      <c r="V1329" s="12">
        <v>2</v>
      </c>
      <c r="W1329" s="12">
        <v>0.2</v>
      </c>
      <c r="X1329" s="12">
        <v>10.571399999999983</v>
      </c>
    </row>
    <row r="1330" spans="1:24" ht="14" x14ac:dyDescent="0.3">
      <c r="A1330" s="9">
        <v>1329</v>
      </c>
      <c r="B1330" s="14" t="s">
        <v>6660</v>
      </c>
      <c r="C1330" s="15">
        <v>45210</v>
      </c>
      <c r="D1330" s="15">
        <v>45215</v>
      </c>
      <c r="E1330" s="10" t="s">
        <v>44</v>
      </c>
      <c r="F1330" s="10" t="s">
        <v>4573</v>
      </c>
      <c r="G1330" s="10" t="s">
        <v>4574</v>
      </c>
      <c r="H1330" s="10" t="s">
        <v>92</v>
      </c>
      <c r="I1330" s="10" t="s">
        <v>23</v>
      </c>
      <c r="J1330" s="10" t="s">
        <v>86</v>
      </c>
      <c r="K1330" s="10" t="s">
        <v>87</v>
      </c>
      <c r="L1330" s="10">
        <v>98115</v>
      </c>
      <c r="M1330" s="10" t="s">
        <v>39</v>
      </c>
      <c r="N1330" s="10" t="str">
        <f>_xlfn.XLOOKUP($M:$M,People!$B:$B,People!A:A)</f>
        <v>Sadie Pawthorne</v>
      </c>
      <c r="O1330" s="10" t="s">
        <v>5161</v>
      </c>
      <c r="P1330" s="10" t="str">
        <f>VLOOKUP(O1330,Products!$A:$E,3,FALSE)</f>
        <v>Canon</v>
      </c>
      <c r="Q1330" s="31">
        <f>INDEX(Products!$E:$E,MATCH(O1330,Products!$A:$A,0))</f>
        <v>0.34</v>
      </c>
      <c r="R1330" s="10" t="s">
        <v>64</v>
      </c>
      <c r="S1330" s="10" t="s">
        <v>144</v>
      </c>
      <c r="T1330" s="10" t="s">
        <v>5162</v>
      </c>
      <c r="U1330" s="12">
        <v>345</v>
      </c>
      <c r="V1330" s="12">
        <v>5</v>
      </c>
      <c r="W1330" s="12">
        <v>0</v>
      </c>
      <c r="X1330" s="12">
        <v>58.649999999999984</v>
      </c>
    </row>
    <row r="1331" spans="1:24" ht="14" x14ac:dyDescent="0.3">
      <c r="A1331" s="9">
        <v>1330</v>
      </c>
      <c r="B1331" s="14" t="s">
        <v>6664</v>
      </c>
      <c r="C1331" s="15">
        <v>45211</v>
      </c>
      <c r="D1331" s="15">
        <v>45215</v>
      </c>
      <c r="E1331" s="10" t="s">
        <v>44</v>
      </c>
      <c r="F1331" s="10" t="s">
        <v>323</v>
      </c>
      <c r="G1331" s="10" t="s">
        <v>324</v>
      </c>
      <c r="H1331" s="10" t="s">
        <v>22</v>
      </c>
      <c r="I1331" s="10" t="s">
        <v>23</v>
      </c>
      <c r="J1331" s="10" t="s">
        <v>114</v>
      </c>
      <c r="K1331" s="10" t="s">
        <v>38</v>
      </c>
      <c r="L1331" s="10">
        <v>94122</v>
      </c>
      <c r="M1331" s="10" t="s">
        <v>39</v>
      </c>
      <c r="N1331" s="10" t="str">
        <f>_xlfn.XLOOKUP($M:$M,People!$B:$B,People!A:A)</f>
        <v>Sadie Pawthorne</v>
      </c>
      <c r="O1331" s="10" t="s">
        <v>325</v>
      </c>
      <c r="P1331" s="10" t="str">
        <f>VLOOKUP(O1331,Products!$A:$E,3,FALSE)</f>
        <v>3M</v>
      </c>
      <c r="Q1331" s="31">
        <f>INDEX(Products!$E:$E,MATCH(O1331,Products!$A:$A,0))</f>
        <v>0.36</v>
      </c>
      <c r="R1331" s="10" t="s">
        <v>41</v>
      </c>
      <c r="S1331" s="10" t="s">
        <v>61</v>
      </c>
      <c r="T1331" s="10" t="s">
        <v>326</v>
      </c>
      <c r="U1331" s="12">
        <v>14.9</v>
      </c>
      <c r="V1331" s="12">
        <v>5</v>
      </c>
      <c r="W1331" s="12">
        <v>0</v>
      </c>
      <c r="X1331" s="12">
        <v>4.1720000000000006</v>
      </c>
    </row>
    <row r="1332" spans="1:24" ht="14" x14ac:dyDescent="0.3">
      <c r="A1332" s="9">
        <v>1331</v>
      </c>
      <c r="B1332" s="14" t="s">
        <v>6664</v>
      </c>
      <c r="C1332" s="15">
        <v>45211</v>
      </c>
      <c r="D1332" s="15">
        <v>45215</v>
      </c>
      <c r="E1332" s="10" t="s">
        <v>44</v>
      </c>
      <c r="F1332" s="10" t="s">
        <v>323</v>
      </c>
      <c r="G1332" s="10" t="s">
        <v>324</v>
      </c>
      <c r="H1332" s="10" t="s">
        <v>22</v>
      </c>
      <c r="I1332" s="10" t="s">
        <v>23</v>
      </c>
      <c r="J1332" s="10" t="s">
        <v>114</v>
      </c>
      <c r="K1332" s="10" t="s">
        <v>38</v>
      </c>
      <c r="L1332" s="10">
        <v>94122</v>
      </c>
      <c r="M1332" s="10" t="s">
        <v>39</v>
      </c>
      <c r="N1332" s="10" t="str">
        <f>_xlfn.XLOOKUP($M:$M,People!$B:$B,People!A:A)</f>
        <v>Sadie Pawthorne</v>
      </c>
      <c r="O1332" s="10" t="s">
        <v>327</v>
      </c>
      <c r="P1332" s="10" t="str">
        <f>VLOOKUP(O1332,Products!$A:$E,3,FALSE)</f>
        <v>Logitech</v>
      </c>
      <c r="Q1332" s="31">
        <f>INDEX(Products!$E:$E,MATCH(O1332,Products!$A:$A,0))</f>
        <v>0.35</v>
      </c>
      <c r="R1332" s="10" t="s">
        <v>41</v>
      </c>
      <c r="S1332" s="10" t="s">
        <v>53</v>
      </c>
      <c r="T1332" s="10" t="s">
        <v>328</v>
      </c>
      <c r="U1332" s="12">
        <v>21.39</v>
      </c>
      <c r="V1332" s="12">
        <v>1</v>
      </c>
      <c r="W1332" s="12">
        <v>0</v>
      </c>
      <c r="X1332" s="12">
        <v>6.2030999999999992</v>
      </c>
    </row>
    <row r="1333" spans="1:24" ht="14" x14ac:dyDescent="0.3">
      <c r="A1333" s="9">
        <v>1332</v>
      </c>
      <c r="B1333" s="14" t="s">
        <v>6665</v>
      </c>
      <c r="C1333" s="15">
        <v>45211</v>
      </c>
      <c r="D1333" s="15">
        <v>45216</v>
      </c>
      <c r="E1333" s="10" t="s">
        <v>44</v>
      </c>
      <c r="F1333" s="10" t="s">
        <v>5621</v>
      </c>
      <c r="G1333" s="10" t="s">
        <v>5622</v>
      </c>
      <c r="H1333" s="10" t="s">
        <v>36</v>
      </c>
      <c r="I1333" s="10" t="s">
        <v>23</v>
      </c>
      <c r="J1333" s="10" t="s">
        <v>271</v>
      </c>
      <c r="K1333" s="10" t="s">
        <v>189</v>
      </c>
      <c r="L1333" s="10">
        <v>60623</v>
      </c>
      <c r="M1333" s="10" t="s">
        <v>95</v>
      </c>
      <c r="N1333" s="10" t="str">
        <f>_xlfn.XLOOKUP($M:$M,People!$B:$B,People!A:A)</f>
        <v>Roxanne Rodriguez</v>
      </c>
      <c r="O1333" s="10" t="s">
        <v>3869</v>
      </c>
      <c r="P1333" s="10" t="str">
        <f>VLOOKUP(O1333,Products!$A:$E,3,FALSE)</f>
        <v>3M</v>
      </c>
      <c r="Q1333" s="31">
        <f>INDEX(Products!$E:$E,MATCH(O1333,Products!$A:$A,0))</f>
        <v>0.36</v>
      </c>
      <c r="R1333" s="10" t="s">
        <v>41</v>
      </c>
      <c r="S1333" s="10" t="s">
        <v>510</v>
      </c>
      <c r="T1333" s="10" t="s">
        <v>3870</v>
      </c>
      <c r="U1333" s="12">
        <v>22.240000000000002</v>
      </c>
      <c r="V1333" s="12">
        <v>2</v>
      </c>
      <c r="W1333" s="12">
        <v>0.2</v>
      </c>
      <c r="X1333" s="12">
        <v>2.5019999999999971</v>
      </c>
    </row>
    <row r="1334" spans="1:24" ht="14" x14ac:dyDescent="0.3">
      <c r="A1334" s="9">
        <v>1333</v>
      </c>
      <c r="B1334" s="14" t="s">
        <v>6666</v>
      </c>
      <c r="C1334" s="15">
        <v>45212</v>
      </c>
      <c r="D1334" s="15">
        <v>45217</v>
      </c>
      <c r="E1334" s="10" t="s">
        <v>19</v>
      </c>
      <c r="F1334" s="10" t="s">
        <v>3459</v>
      </c>
      <c r="G1334" s="10" t="s">
        <v>3460</v>
      </c>
      <c r="H1334" s="10" t="s">
        <v>36</v>
      </c>
      <c r="I1334" s="10" t="s">
        <v>23</v>
      </c>
      <c r="J1334" s="10" t="s">
        <v>978</v>
      </c>
      <c r="K1334" s="10" t="s">
        <v>691</v>
      </c>
      <c r="L1334" s="10">
        <v>8701</v>
      </c>
      <c r="M1334" s="10" t="s">
        <v>133</v>
      </c>
      <c r="N1334" s="10" t="str">
        <f>_xlfn.XLOOKUP($M:$M,People!$B:$B,People!A:A)</f>
        <v>Chuck Magee</v>
      </c>
      <c r="O1334" s="10" t="s">
        <v>2669</v>
      </c>
      <c r="P1334" s="10" t="str">
        <f>VLOOKUP(O1334,Products!$A:$E,3,FALSE)</f>
        <v>Staples</v>
      </c>
      <c r="Q1334" s="31">
        <f>INDEX(Products!$E:$E,MATCH(O1334,Products!$A:$A,0))</f>
        <v>0.28999999999999998</v>
      </c>
      <c r="R1334" s="10" t="s">
        <v>28</v>
      </c>
      <c r="S1334" s="10" t="s">
        <v>32</v>
      </c>
      <c r="T1334" s="10" t="s">
        <v>2670</v>
      </c>
      <c r="U1334" s="12">
        <v>245.98</v>
      </c>
      <c r="V1334" s="12">
        <v>2</v>
      </c>
      <c r="W1334" s="12">
        <v>0</v>
      </c>
      <c r="X1334" s="12">
        <v>27.057799999999986</v>
      </c>
    </row>
    <row r="1335" spans="1:24" ht="14" x14ac:dyDescent="0.3">
      <c r="A1335" s="9">
        <v>1334</v>
      </c>
      <c r="B1335" s="14" t="s">
        <v>6667</v>
      </c>
      <c r="C1335" s="15">
        <v>45212</v>
      </c>
      <c r="D1335" s="15">
        <v>45214</v>
      </c>
      <c r="E1335" s="10" t="s">
        <v>168</v>
      </c>
      <c r="F1335" s="10" t="s">
        <v>1700</v>
      </c>
      <c r="G1335" s="10" t="s">
        <v>1701</v>
      </c>
      <c r="H1335" s="10" t="s">
        <v>22</v>
      </c>
      <c r="I1335" s="10" t="s">
        <v>23</v>
      </c>
      <c r="J1335" s="10" t="s">
        <v>2157</v>
      </c>
      <c r="K1335" s="10" t="s">
        <v>87</v>
      </c>
      <c r="L1335" s="10">
        <v>98026</v>
      </c>
      <c r="M1335" s="10" t="s">
        <v>39</v>
      </c>
      <c r="N1335" s="10" t="str">
        <f>_xlfn.XLOOKUP($M:$M,People!$B:$B,People!A:A)</f>
        <v>Sadie Pawthorne</v>
      </c>
      <c r="O1335" s="10" t="s">
        <v>919</v>
      </c>
      <c r="P1335" s="10" t="str">
        <f>VLOOKUP(O1335,Products!$A:$E,3,FALSE)</f>
        <v>Avery</v>
      </c>
      <c r="Q1335" s="31">
        <f>INDEX(Products!$E:$E,MATCH(O1335,Products!$A:$A,0))</f>
        <v>0.37</v>
      </c>
      <c r="R1335" s="10" t="s">
        <v>28</v>
      </c>
      <c r="S1335" s="10" t="s">
        <v>50</v>
      </c>
      <c r="T1335" s="10" t="s">
        <v>920</v>
      </c>
      <c r="U1335" s="12">
        <v>1298.55</v>
      </c>
      <c r="V1335" s="12">
        <v>5</v>
      </c>
      <c r="W1335" s="12">
        <v>0</v>
      </c>
      <c r="X1335" s="12">
        <v>311.65199999999999</v>
      </c>
    </row>
    <row r="1336" spans="1:24" ht="14" x14ac:dyDescent="0.3">
      <c r="A1336" s="9">
        <v>1335</v>
      </c>
      <c r="B1336" s="14" t="s">
        <v>6667</v>
      </c>
      <c r="C1336" s="15">
        <v>45212</v>
      </c>
      <c r="D1336" s="15">
        <v>45214</v>
      </c>
      <c r="E1336" s="10" t="s">
        <v>168</v>
      </c>
      <c r="F1336" s="10" t="s">
        <v>1700</v>
      </c>
      <c r="G1336" s="10" t="s">
        <v>1701</v>
      </c>
      <c r="H1336" s="10" t="s">
        <v>22</v>
      </c>
      <c r="I1336" s="10" t="s">
        <v>23</v>
      </c>
      <c r="J1336" s="10" t="s">
        <v>2157</v>
      </c>
      <c r="K1336" s="10" t="s">
        <v>87</v>
      </c>
      <c r="L1336" s="10">
        <v>98026</v>
      </c>
      <c r="M1336" s="10" t="s">
        <v>39</v>
      </c>
      <c r="N1336" s="10" t="str">
        <f>_xlfn.XLOOKUP($M:$M,People!$B:$B,People!A:A)</f>
        <v>Sadie Pawthorne</v>
      </c>
      <c r="O1336" s="10" t="s">
        <v>2160</v>
      </c>
      <c r="P1336" s="10" t="str">
        <f>VLOOKUP(O1336,Products!$A:$E,3,FALSE)</f>
        <v>IKEA</v>
      </c>
      <c r="Q1336" s="31">
        <f>INDEX(Products!$E:$E,MATCH(O1336,Products!$A:$A,0))</f>
        <v>0.32</v>
      </c>
      <c r="R1336" s="10" t="s">
        <v>41</v>
      </c>
      <c r="S1336" s="10" t="s">
        <v>71</v>
      </c>
      <c r="T1336" s="10" t="s">
        <v>2161</v>
      </c>
      <c r="U1336" s="12">
        <v>213.92</v>
      </c>
      <c r="V1336" s="12">
        <v>4</v>
      </c>
      <c r="W1336" s="12">
        <v>0</v>
      </c>
      <c r="X1336" s="12">
        <v>62.036799999999971</v>
      </c>
    </row>
    <row r="1337" spans="1:24" ht="14" x14ac:dyDescent="0.3">
      <c r="A1337" s="9">
        <v>1336</v>
      </c>
      <c r="B1337" s="14" t="s">
        <v>6667</v>
      </c>
      <c r="C1337" s="15">
        <v>45212</v>
      </c>
      <c r="D1337" s="15">
        <v>45214</v>
      </c>
      <c r="E1337" s="10" t="s">
        <v>168</v>
      </c>
      <c r="F1337" s="10" t="s">
        <v>1700</v>
      </c>
      <c r="G1337" s="10" t="s">
        <v>1701</v>
      </c>
      <c r="H1337" s="10" t="s">
        <v>22</v>
      </c>
      <c r="I1337" s="10" t="s">
        <v>23</v>
      </c>
      <c r="J1337" s="10" t="s">
        <v>2157</v>
      </c>
      <c r="K1337" s="10" t="s">
        <v>87</v>
      </c>
      <c r="L1337" s="10">
        <v>98026</v>
      </c>
      <c r="M1337" s="10" t="s">
        <v>39</v>
      </c>
      <c r="N1337" s="10" t="str">
        <f>_xlfn.XLOOKUP($M:$M,People!$B:$B,People!A:A)</f>
        <v>Sadie Pawthorne</v>
      </c>
      <c r="O1337" s="10" t="s">
        <v>2158</v>
      </c>
      <c r="P1337" s="10" t="str">
        <f>VLOOKUP(O1337,Products!$A:$E,3,FALSE)</f>
        <v>Avery</v>
      </c>
      <c r="Q1337" s="31">
        <f>INDEX(Products!$E:$E,MATCH(O1337,Products!$A:$A,0))</f>
        <v>0.37</v>
      </c>
      <c r="R1337" s="10" t="s">
        <v>41</v>
      </c>
      <c r="S1337" s="10" t="s">
        <v>61</v>
      </c>
      <c r="T1337" s="10" t="s">
        <v>2159</v>
      </c>
      <c r="U1337" s="12">
        <v>11.52</v>
      </c>
      <c r="V1337" s="12">
        <v>4</v>
      </c>
      <c r="W1337" s="12">
        <v>0</v>
      </c>
      <c r="X1337" s="12">
        <v>3.2256</v>
      </c>
    </row>
    <row r="1338" spans="1:24" ht="14" x14ac:dyDescent="0.3">
      <c r="A1338" s="9">
        <v>1337</v>
      </c>
      <c r="B1338" s="14" t="s">
        <v>6668</v>
      </c>
      <c r="C1338" s="15">
        <v>45212</v>
      </c>
      <c r="D1338" s="15">
        <v>45214</v>
      </c>
      <c r="E1338" s="10" t="s">
        <v>168</v>
      </c>
      <c r="F1338" s="10" t="s">
        <v>4687</v>
      </c>
      <c r="G1338" s="10" t="s">
        <v>4688</v>
      </c>
      <c r="H1338" s="10" t="s">
        <v>92</v>
      </c>
      <c r="I1338" s="10" t="s">
        <v>23</v>
      </c>
      <c r="J1338" s="10" t="s">
        <v>1275</v>
      </c>
      <c r="K1338" s="10" t="s">
        <v>285</v>
      </c>
      <c r="L1338" s="10">
        <v>23223</v>
      </c>
      <c r="M1338" s="10" t="s">
        <v>26</v>
      </c>
      <c r="N1338" s="10" t="str">
        <f>_xlfn.XLOOKUP($M:$M,People!$B:$B,People!A:A)</f>
        <v>Fred Suzuki</v>
      </c>
      <c r="O1338" s="10" t="s">
        <v>2861</v>
      </c>
      <c r="P1338" s="10" t="str">
        <f>VLOOKUP(O1338,Products!$A:$E,3,FALSE)</f>
        <v>HP</v>
      </c>
      <c r="Q1338" s="31">
        <f>INDEX(Products!$E:$E,MATCH(O1338,Products!$A:$A,0))</f>
        <v>0.28999999999999998</v>
      </c>
      <c r="R1338" s="10" t="s">
        <v>41</v>
      </c>
      <c r="S1338" s="10" t="s">
        <v>68</v>
      </c>
      <c r="T1338" s="10" t="s">
        <v>2862</v>
      </c>
      <c r="U1338" s="12">
        <v>15.18</v>
      </c>
      <c r="V1338" s="12">
        <v>3</v>
      </c>
      <c r="W1338" s="12">
        <v>0</v>
      </c>
      <c r="X1338" s="12">
        <v>7.1345999999999989</v>
      </c>
    </row>
    <row r="1339" spans="1:24" ht="14" x14ac:dyDescent="0.3">
      <c r="A1339" s="9">
        <v>1338</v>
      </c>
      <c r="B1339" s="14" t="s">
        <v>6669</v>
      </c>
      <c r="C1339" s="15">
        <v>45212</v>
      </c>
      <c r="D1339" s="15">
        <v>45216</v>
      </c>
      <c r="E1339" s="10" t="s">
        <v>44</v>
      </c>
      <c r="F1339" s="10" t="s">
        <v>1860</v>
      </c>
      <c r="G1339" s="10" t="s">
        <v>1861</v>
      </c>
      <c r="H1339" s="10" t="s">
        <v>36</v>
      </c>
      <c r="I1339" s="10" t="s">
        <v>23</v>
      </c>
      <c r="J1339" s="10" t="s">
        <v>1966</v>
      </c>
      <c r="K1339" s="10" t="s">
        <v>238</v>
      </c>
      <c r="L1339" s="10">
        <v>10550</v>
      </c>
      <c r="M1339" s="10" t="s">
        <v>133</v>
      </c>
      <c r="N1339" s="10" t="str">
        <f>_xlfn.XLOOKUP($M:$M,People!$B:$B,People!A:A)</f>
        <v>Chuck Magee</v>
      </c>
      <c r="O1339" s="10" t="s">
        <v>1694</v>
      </c>
      <c r="P1339" s="10" t="str">
        <f>VLOOKUP(O1339,Products!$A:$E,3,FALSE)</f>
        <v>IKEA</v>
      </c>
      <c r="Q1339" s="31">
        <f>INDEX(Products!$E:$E,MATCH(O1339,Products!$A:$A,0))</f>
        <v>0.38</v>
      </c>
      <c r="R1339" s="10" t="s">
        <v>41</v>
      </c>
      <c r="S1339" s="10" t="s">
        <v>68</v>
      </c>
      <c r="T1339" s="10" t="s">
        <v>1695</v>
      </c>
      <c r="U1339" s="12">
        <v>7.7520000000000007</v>
      </c>
      <c r="V1339" s="12">
        <v>3</v>
      </c>
      <c r="W1339" s="12">
        <v>0.2</v>
      </c>
      <c r="X1339" s="12">
        <v>2.8100999999999998</v>
      </c>
    </row>
    <row r="1340" spans="1:24" ht="14" x14ac:dyDescent="0.3">
      <c r="A1340" s="9">
        <v>1339</v>
      </c>
      <c r="B1340" s="14" t="s">
        <v>6666</v>
      </c>
      <c r="C1340" s="15">
        <v>45212</v>
      </c>
      <c r="D1340" s="15">
        <v>45217</v>
      </c>
      <c r="E1340" s="10" t="s">
        <v>19</v>
      </c>
      <c r="F1340" s="10" t="s">
        <v>3459</v>
      </c>
      <c r="G1340" s="10" t="s">
        <v>3460</v>
      </c>
      <c r="H1340" s="10" t="s">
        <v>36</v>
      </c>
      <c r="I1340" s="10" t="s">
        <v>23</v>
      </c>
      <c r="J1340" s="10" t="s">
        <v>978</v>
      </c>
      <c r="K1340" s="10" t="s">
        <v>691</v>
      </c>
      <c r="L1340" s="10">
        <v>8701</v>
      </c>
      <c r="M1340" s="10" t="s">
        <v>133</v>
      </c>
      <c r="N1340" s="10" t="str">
        <f>_xlfn.XLOOKUP($M:$M,People!$B:$B,People!A:A)</f>
        <v>Chuck Magee</v>
      </c>
      <c r="O1340" s="10" t="s">
        <v>372</v>
      </c>
      <c r="P1340" s="10" t="str">
        <f>VLOOKUP(O1340,Products!$A:$E,3,FALSE)</f>
        <v>IKEA</v>
      </c>
      <c r="Q1340" s="31">
        <f>INDEX(Products!$E:$E,MATCH(O1340,Products!$A:$A,0))</f>
        <v>0.38</v>
      </c>
      <c r="R1340" s="10" t="s">
        <v>41</v>
      </c>
      <c r="S1340" s="10" t="s">
        <v>68</v>
      </c>
      <c r="T1340" s="10" t="s">
        <v>373</v>
      </c>
      <c r="U1340" s="12">
        <v>18.940000000000001</v>
      </c>
      <c r="V1340" s="12">
        <v>1</v>
      </c>
      <c r="W1340" s="12">
        <v>0</v>
      </c>
      <c r="X1340" s="12">
        <v>9.4700000000000006</v>
      </c>
    </row>
    <row r="1341" spans="1:24" ht="14" x14ac:dyDescent="0.3">
      <c r="A1341" s="9">
        <v>1340</v>
      </c>
      <c r="B1341" s="14" t="s">
        <v>6668</v>
      </c>
      <c r="C1341" s="15">
        <v>45212</v>
      </c>
      <c r="D1341" s="15">
        <v>45214</v>
      </c>
      <c r="E1341" s="10" t="s">
        <v>168</v>
      </c>
      <c r="F1341" s="10" t="s">
        <v>4687</v>
      </c>
      <c r="G1341" s="10" t="s">
        <v>4688</v>
      </c>
      <c r="H1341" s="10" t="s">
        <v>92</v>
      </c>
      <c r="I1341" s="10" t="s">
        <v>23</v>
      </c>
      <c r="J1341" s="10" t="s">
        <v>1275</v>
      </c>
      <c r="K1341" s="10" t="s">
        <v>285</v>
      </c>
      <c r="L1341" s="10">
        <v>23223</v>
      </c>
      <c r="M1341" s="10" t="s">
        <v>26</v>
      </c>
      <c r="N1341" s="10" t="str">
        <f>_xlfn.XLOOKUP($M:$M,People!$B:$B,People!A:A)</f>
        <v>Fred Suzuki</v>
      </c>
      <c r="O1341" s="10" t="s">
        <v>3406</v>
      </c>
      <c r="P1341" s="10" t="str">
        <f>VLOOKUP(O1341,Products!$A:$E,3,FALSE)</f>
        <v>Samsung</v>
      </c>
      <c r="Q1341" s="31">
        <f>INDEX(Products!$E:$E,MATCH(O1341,Products!$A:$A,0))</f>
        <v>0.39</v>
      </c>
      <c r="R1341" s="10" t="s">
        <v>41</v>
      </c>
      <c r="S1341" s="10" t="s">
        <v>155</v>
      </c>
      <c r="T1341" s="10" t="s">
        <v>3407</v>
      </c>
      <c r="U1341" s="12">
        <v>36.4</v>
      </c>
      <c r="V1341" s="12">
        <v>5</v>
      </c>
      <c r="W1341" s="12">
        <v>0</v>
      </c>
      <c r="X1341" s="12">
        <v>17.472000000000001</v>
      </c>
    </row>
    <row r="1342" spans="1:24" ht="14" x14ac:dyDescent="0.3">
      <c r="A1342" s="9">
        <v>1341</v>
      </c>
      <c r="B1342" s="14" t="s">
        <v>6668</v>
      </c>
      <c r="C1342" s="15">
        <v>45212</v>
      </c>
      <c r="D1342" s="15">
        <v>45214</v>
      </c>
      <c r="E1342" s="10" t="s">
        <v>168</v>
      </c>
      <c r="F1342" s="10" t="s">
        <v>4687</v>
      </c>
      <c r="G1342" s="10" t="s">
        <v>4688</v>
      </c>
      <c r="H1342" s="10" t="s">
        <v>92</v>
      </c>
      <c r="I1342" s="10" t="s">
        <v>23</v>
      </c>
      <c r="J1342" s="10" t="s">
        <v>1275</v>
      </c>
      <c r="K1342" s="10" t="s">
        <v>285</v>
      </c>
      <c r="L1342" s="10">
        <v>23223</v>
      </c>
      <c r="M1342" s="10" t="s">
        <v>26</v>
      </c>
      <c r="N1342" s="10" t="str">
        <f>_xlfn.XLOOKUP($M:$M,People!$B:$B,People!A:A)</f>
        <v>Fred Suzuki</v>
      </c>
      <c r="O1342" s="10" t="s">
        <v>5784</v>
      </c>
      <c r="P1342" s="10" t="str">
        <f>VLOOKUP(O1342,Products!$A:$E,3,FALSE)</f>
        <v>Dell</v>
      </c>
      <c r="Q1342" s="31">
        <f>INDEX(Products!$E:$E,MATCH(O1342,Products!$A:$A,0))</f>
        <v>0.4</v>
      </c>
      <c r="R1342" s="10" t="s">
        <v>41</v>
      </c>
      <c r="S1342" s="10" t="s">
        <v>53</v>
      </c>
      <c r="T1342" s="10" t="s">
        <v>5785</v>
      </c>
      <c r="U1342" s="12">
        <v>315.2</v>
      </c>
      <c r="V1342" s="12">
        <v>4</v>
      </c>
      <c r="W1342" s="12">
        <v>0</v>
      </c>
      <c r="X1342" s="12">
        <v>6.3040000000000305</v>
      </c>
    </row>
    <row r="1343" spans="1:24" ht="14" x14ac:dyDescent="0.3">
      <c r="A1343" s="9">
        <v>1342</v>
      </c>
      <c r="B1343" s="14" t="s">
        <v>6667</v>
      </c>
      <c r="C1343" s="15">
        <v>45212</v>
      </c>
      <c r="D1343" s="15">
        <v>45214</v>
      </c>
      <c r="E1343" s="10" t="s">
        <v>168</v>
      </c>
      <c r="F1343" s="10" t="s">
        <v>1700</v>
      </c>
      <c r="G1343" s="10" t="s">
        <v>1701</v>
      </c>
      <c r="H1343" s="10" t="s">
        <v>22</v>
      </c>
      <c r="I1343" s="10" t="s">
        <v>23</v>
      </c>
      <c r="J1343" s="10" t="s">
        <v>2157</v>
      </c>
      <c r="K1343" s="10" t="s">
        <v>87</v>
      </c>
      <c r="L1343" s="10">
        <v>98026</v>
      </c>
      <c r="M1343" s="10" t="s">
        <v>39</v>
      </c>
      <c r="N1343" s="10" t="str">
        <f>_xlfn.XLOOKUP($M:$M,People!$B:$B,People!A:A)</f>
        <v>Sadie Pawthorne</v>
      </c>
      <c r="O1343" s="10" t="s">
        <v>1846</v>
      </c>
      <c r="P1343" s="10" t="str">
        <f>VLOOKUP(O1343,Products!$A:$E,3,FALSE)</f>
        <v>Staples</v>
      </c>
      <c r="Q1343" s="31">
        <f>INDEX(Products!$E:$E,MATCH(O1343,Products!$A:$A,0))</f>
        <v>0.25</v>
      </c>
      <c r="R1343" s="10" t="s">
        <v>64</v>
      </c>
      <c r="S1343" s="10" t="s">
        <v>144</v>
      </c>
      <c r="T1343" s="10" t="s">
        <v>1847</v>
      </c>
      <c r="U1343" s="12">
        <v>25.78</v>
      </c>
      <c r="V1343" s="12">
        <v>2</v>
      </c>
      <c r="W1343" s="12">
        <v>0</v>
      </c>
      <c r="X1343" s="12">
        <v>2.5779999999999994</v>
      </c>
    </row>
    <row r="1344" spans="1:24" ht="14" x14ac:dyDescent="0.3">
      <c r="A1344" s="9">
        <v>1343</v>
      </c>
      <c r="B1344" s="14" t="s">
        <v>6668</v>
      </c>
      <c r="C1344" s="15">
        <v>45212</v>
      </c>
      <c r="D1344" s="15">
        <v>45214</v>
      </c>
      <c r="E1344" s="10" t="s">
        <v>168</v>
      </c>
      <c r="F1344" s="10" t="s">
        <v>4687</v>
      </c>
      <c r="G1344" s="10" t="s">
        <v>4688</v>
      </c>
      <c r="H1344" s="10" t="s">
        <v>92</v>
      </c>
      <c r="I1344" s="10" t="s">
        <v>23</v>
      </c>
      <c r="J1344" s="10" t="s">
        <v>1275</v>
      </c>
      <c r="K1344" s="10" t="s">
        <v>285</v>
      </c>
      <c r="L1344" s="10">
        <v>23223</v>
      </c>
      <c r="M1344" s="10" t="s">
        <v>26</v>
      </c>
      <c r="N1344" s="10" t="str">
        <f>_xlfn.XLOOKUP($M:$M,People!$B:$B,People!A:A)</f>
        <v>Fred Suzuki</v>
      </c>
      <c r="O1344" s="10" t="s">
        <v>5377</v>
      </c>
      <c r="P1344" s="10" t="str">
        <f>VLOOKUP(O1344,Products!$A:$E,3,FALSE)</f>
        <v>Logitech</v>
      </c>
      <c r="Q1344" s="31">
        <f>INDEX(Products!$E:$E,MATCH(O1344,Products!$A:$A,0))</f>
        <v>0.27</v>
      </c>
      <c r="R1344" s="10" t="s">
        <v>64</v>
      </c>
      <c r="S1344" s="10" t="s">
        <v>144</v>
      </c>
      <c r="T1344" s="10" t="s">
        <v>5378</v>
      </c>
      <c r="U1344" s="12">
        <v>22.96</v>
      </c>
      <c r="V1344" s="12">
        <v>2</v>
      </c>
      <c r="W1344" s="12">
        <v>0</v>
      </c>
      <c r="X1344" s="12">
        <v>4.3623999999999974</v>
      </c>
    </row>
    <row r="1345" spans="1:24" ht="14" x14ac:dyDescent="0.3">
      <c r="A1345" s="9">
        <v>1344</v>
      </c>
      <c r="B1345" s="14" t="s">
        <v>6670</v>
      </c>
      <c r="C1345" s="15">
        <v>45213</v>
      </c>
      <c r="D1345" s="15">
        <v>45216</v>
      </c>
      <c r="E1345" s="10" t="s">
        <v>168</v>
      </c>
      <c r="F1345" s="10" t="s">
        <v>4503</v>
      </c>
      <c r="G1345" s="10" t="s">
        <v>4504</v>
      </c>
      <c r="H1345" s="10" t="s">
        <v>22</v>
      </c>
      <c r="I1345" s="10" t="s">
        <v>23</v>
      </c>
      <c r="J1345" s="10" t="s">
        <v>3361</v>
      </c>
      <c r="K1345" s="10" t="s">
        <v>1086</v>
      </c>
      <c r="L1345" s="10">
        <v>2149</v>
      </c>
      <c r="M1345" s="10" t="s">
        <v>133</v>
      </c>
      <c r="N1345" s="10" t="str">
        <f>_xlfn.XLOOKUP($M:$M,People!$B:$B,People!A:A)</f>
        <v>Chuck Magee</v>
      </c>
      <c r="O1345" s="10" t="s">
        <v>5371</v>
      </c>
      <c r="P1345" s="10" t="str">
        <f>VLOOKUP(O1345,Products!$A:$E,3,FALSE)</f>
        <v>Office Depot</v>
      </c>
      <c r="Q1345" s="31">
        <f>INDEX(Products!$E:$E,MATCH(O1345,Products!$A:$A,0))</f>
        <v>0.26</v>
      </c>
      <c r="R1345" s="10" t="s">
        <v>28</v>
      </c>
      <c r="S1345" s="10" t="s">
        <v>32</v>
      </c>
      <c r="T1345" s="10" t="s">
        <v>5372</v>
      </c>
      <c r="U1345" s="12">
        <v>1628.82</v>
      </c>
      <c r="V1345" s="12">
        <v>9</v>
      </c>
      <c r="W1345" s="12">
        <v>0</v>
      </c>
      <c r="X1345" s="12">
        <v>260.61120000000017</v>
      </c>
    </row>
    <row r="1346" spans="1:24" ht="14" x14ac:dyDescent="0.3">
      <c r="A1346" s="9">
        <v>1345</v>
      </c>
      <c r="B1346" s="14" t="s">
        <v>6671</v>
      </c>
      <c r="C1346" s="15">
        <v>45213</v>
      </c>
      <c r="D1346" s="15">
        <v>45217</v>
      </c>
      <c r="E1346" s="10" t="s">
        <v>44</v>
      </c>
      <c r="F1346" s="10" t="s">
        <v>4493</v>
      </c>
      <c r="G1346" s="10" t="s">
        <v>4494</v>
      </c>
      <c r="H1346" s="10" t="s">
        <v>22</v>
      </c>
      <c r="I1346" s="10" t="s">
        <v>23</v>
      </c>
      <c r="J1346" s="10" t="s">
        <v>93</v>
      </c>
      <c r="K1346" s="10" t="s">
        <v>94</v>
      </c>
      <c r="L1346" s="10">
        <v>76106</v>
      </c>
      <c r="M1346" s="10" t="s">
        <v>95</v>
      </c>
      <c r="N1346" s="10" t="str">
        <f>_xlfn.XLOOKUP($M:$M,People!$B:$B,People!A:A)</f>
        <v>Roxanne Rodriguez</v>
      </c>
      <c r="O1346" s="10" t="s">
        <v>5361</v>
      </c>
      <c r="P1346" s="10" t="str">
        <f>VLOOKUP(O1346,Products!$A:$E,3,FALSE)</f>
        <v>Dell</v>
      </c>
      <c r="Q1346" s="31">
        <f>INDEX(Products!$E:$E,MATCH(O1346,Products!$A:$A,0))</f>
        <v>0.36</v>
      </c>
      <c r="R1346" s="10" t="s">
        <v>41</v>
      </c>
      <c r="S1346" s="10" t="s">
        <v>71</v>
      </c>
      <c r="T1346" s="10" t="s">
        <v>5362</v>
      </c>
      <c r="U1346" s="12">
        <v>3.1599999999999993</v>
      </c>
      <c r="V1346" s="12">
        <v>4</v>
      </c>
      <c r="W1346" s="12">
        <v>0.8</v>
      </c>
      <c r="X1346" s="12">
        <v>-8.532</v>
      </c>
    </row>
    <row r="1347" spans="1:24" ht="14" x14ac:dyDescent="0.3">
      <c r="A1347" s="9">
        <v>1346</v>
      </c>
      <c r="B1347" s="14" t="s">
        <v>6672</v>
      </c>
      <c r="C1347" s="15">
        <v>45213</v>
      </c>
      <c r="D1347" s="15">
        <v>45219</v>
      </c>
      <c r="E1347" s="10" t="s">
        <v>44</v>
      </c>
      <c r="F1347" s="10" t="s">
        <v>1592</v>
      </c>
      <c r="G1347" s="10" t="s">
        <v>1593</v>
      </c>
      <c r="H1347" s="10" t="s">
        <v>22</v>
      </c>
      <c r="I1347" s="10" t="s">
        <v>23</v>
      </c>
      <c r="J1347" s="10" t="s">
        <v>271</v>
      </c>
      <c r="K1347" s="10" t="s">
        <v>189</v>
      </c>
      <c r="L1347" s="10">
        <v>60653</v>
      </c>
      <c r="M1347" s="10" t="s">
        <v>95</v>
      </c>
      <c r="N1347" s="10" t="str">
        <f>_xlfn.XLOOKUP($M:$M,People!$B:$B,People!A:A)</f>
        <v>Roxanne Rodriguez</v>
      </c>
      <c r="O1347" s="10" t="s">
        <v>696</v>
      </c>
      <c r="P1347" s="10" t="str">
        <f>VLOOKUP(O1347,Products!$A:$E,3,FALSE)</f>
        <v>Dell</v>
      </c>
      <c r="Q1347" s="31">
        <f>INDEX(Products!$E:$E,MATCH(O1347,Products!$A:$A,0))</f>
        <v>0.4</v>
      </c>
      <c r="R1347" s="10" t="s">
        <v>41</v>
      </c>
      <c r="S1347" s="10" t="s">
        <v>68</v>
      </c>
      <c r="T1347" s="10" t="s">
        <v>697</v>
      </c>
      <c r="U1347" s="12">
        <v>2.9459999999999993</v>
      </c>
      <c r="V1347" s="12">
        <v>3</v>
      </c>
      <c r="W1347" s="12">
        <v>0.8</v>
      </c>
      <c r="X1347" s="12">
        <v>-4.8609000000000009</v>
      </c>
    </row>
    <row r="1348" spans="1:24" ht="14" x14ac:dyDescent="0.3">
      <c r="A1348" s="9">
        <v>1347</v>
      </c>
      <c r="B1348" s="14" t="s">
        <v>6673</v>
      </c>
      <c r="C1348" s="15">
        <v>45213</v>
      </c>
      <c r="D1348" s="15">
        <v>45215</v>
      </c>
      <c r="E1348" s="10" t="s">
        <v>19</v>
      </c>
      <c r="F1348" s="10" t="s">
        <v>3648</v>
      </c>
      <c r="G1348" s="10" t="s">
        <v>3649</v>
      </c>
      <c r="H1348" s="10" t="s">
        <v>36</v>
      </c>
      <c r="I1348" s="10" t="s">
        <v>23</v>
      </c>
      <c r="J1348" s="10" t="s">
        <v>79</v>
      </c>
      <c r="K1348" s="10" t="s">
        <v>2289</v>
      </c>
      <c r="L1348" s="10">
        <v>3301</v>
      </c>
      <c r="M1348" s="10" t="s">
        <v>133</v>
      </c>
      <c r="N1348" s="10" t="str">
        <f>_xlfn.XLOOKUP($M:$M,People!$B:$B,People!A:A)</f>
        <v>Chuck Magee</v>
      </c>
      <c r="O1348" s="10" t="s">
        <v>4970</v>
      </c>
      <c r="P1348" s="10" t="str">
        <f>VLOOKUP(O1348,Products!$A:$E,3,FALSE)</f>
        <v>Logitech</v>
      </c>
      <c r="Q1348" s="31">
        <f>INDEX(Products!$E:$E,MATCH(O1348,Products!$A:$A,0))</f>
        <v>0.33</v>
      </c>
      <c r="R1348" s="10" t="s">
        <v>41</v>
      </c>
      <c r="S1348" s="10" t="s">
        <v>68</v>
      </c>
      <c r="T1348" s="10" t="s">
        <v>4971</v>
      </c>
      <c r="U1348" s="12">
        <v>22.92</v>
      </c>
      <c r="V1348" s="12">
        <v>4</v>
      </c>
      <c r="W1348" s="12">
        <v>0</v>
      </c>
      <c r="X1348" s="12">
        <v>11.0016</v>
      </c>
    </row>
    <row r="1349" spans="1:24" ht="14" x14ac:dyDescent="0.3">
      <c r="A1349" s="9">
        <v>1348</v>
      </c>
      <c r="B1349" s="14" t="s">
        <v>6672</v>
      </c>
      <c r="C1349" s="15">
        <v>45213</v>
      </c>
      <c r="D1349" s="15">
        <v>45219</v>
      </c>
      <c r="E1349" s="10" t="s">
        <v>44</v>
      </c>
      <c r="F1349" s="10" t="s">
        <v>1592</v>
      </c>
      <c r="G1349" s="10" t="s">
        <v>1593</v>
      </c>
      <c r="H1349" s="10" t="s">
        <v>22</v>
      </c>
      <c r="I1349" s="10" t="s">
        <v>23</v>
      </c>
      <c r="J1349" s="10" t="s">
        <v>271</v>
      </c>
      <c r="K1349" s="10" t="s">
        <v>189</v>
      </c>
      <c r="L1349" s="10">
        <v>60653</v>
      </c>
      <c r="M1349" s="10" t="s">
        <v>95</v>
      </c>
      <c r="N1349" s="10" t="str">
        <f>_xlfn.XLOOKUP($M:$M,People!$B:$B,People!A:A)</f>
        <v>Roxanne Rodriguez</v>
      </c>
      <c r="O1349" s="10" t="s">
        <v>4269</v>
      </c>
      <c r="P1349" s="10" t="str">
        <f>VLOOKUP(O1349,Products!$A:$E,3,FALSE)</f>
        <v>HP</v>
      </c>
      <c r="Q1349" s="31">
        <f>INDEX(Products!$E:$E,MATCH(O1349,Products!$A:$A,0))</f>
        <v>0.27</v>
      </c>
      <c r="R1349" s="10" t="s">
        <v>41</v>
      </c>
      <c r="S1349" s="10" t="s">
        <v>82</v>
      </c>
      <c r="T1349" s="10" t="s">
        <v>4270</v>
      </c>
      <c r="U1349" s="12">
        <v>19.136000000000003</v>
      </c>
      <c r="V1349" s="12">
        <v>4</v>
      </c>
      <c r="W1349" s="12">
        <v>0.2</v>
      </c>
      <c r="X1349" s="12">
        <v>6.9367999999999999</v>
      </c>
    </row>
    <row r="1350" spans="1:24" ht="14" x14ac:dyDescent="0.3">
      <c r="A1350" s="9">
        <v>1349</v>
      </c>
      <c r="B1350" s="14" t="s">
        <v>6672</v>
      </c>
      <c r="C1350" s="15">
        <v>45213</v>
      </c>
      <c r="D1350" s="15">
        <v>45219</v>
      </c>
      <c r="E1350" s="10" t="s">
        <v>44</v>
      </c>
      <c r="F1350" s="10" t="s">
        <v>1592</v>
      </c>
      <c r="G1350" s="10" t="s">
        <v>1593</v>
      </c>
      <c r="H1350" s="10" t="s">
        <v>22</v>
      </c>
      <c r="I1350" s="10" t="s">
        <v>23</v>
      </c>
      <c r="J1350" s="10" t="s">
        <v>271</v>
      </c>
      <c r="K1350" s="10" t="s">
        <v>189</v>
      </c>
      <c r="L1350" s="10">
        <v>60653</v>
      </c>
      <c r="M1350" s="10" t="s">
        <v>95</v>
      </c>
      <c r="N1350" s="10" t="str">
        <f>_xlfn.XLOOKUP($M:$M,People!$B:$B,People!A:A)</f>
        <v>Roxanne Rodriguez</v>
      </c>
      <c r="O1350" s="10" t="s">
        <v>4250</v>
      </c>
      <c r="P1350" s="10" t="str">
        <f>VLOOKUP(O1350,Products!$A:$E,3,FALSE)</f>
        <v>Canon</v>
      </c>
      <c r="Q1350" s="31">
        <f>INDEX(Products!$E:$E,MATCH(O1350,Products!$A:$A,0))</f>
        <v>0.4</v>
      </c>
      <c r="R1350" s="10" t="s">
        <v>41</v>
      </c>
      <c r="S1350" s="10" t="s">
        <v>82</v>
      </c>
      <c r="T1350" s="10" t="s">
        <v>4251</v>
      </c>
      <c r="U1350" s="12">
        <v>322.19200000000001</v>
      </c>
      <c r="V1350" s="12">
        <v>13</v>
      </c>
      <c r="W1350" s="12">
        <v>0.2</v>
      </c>
      <c r="X1350" s="12">
        <v>100.68499999999997</v>
      </c>
    </row>
    <row r="1351" spans="1:24" ht="14" x14ac:dyDescent="0.3">
      <c r="A1351" s="9">
        <v>1350</v>
      </c>
      <c r="B1351" s="14" t="s">
        <v>6670</v>
      </c>
      <c r="C1351" s="15">
        <v>45213</v>
      </c>
      <c r="D1351" s="15">
        <v>45216</v>
      </c>
      <c r="E1351" s="10" t="s">
        <v>168</v>
      </c>
      <c r="F1351" s="10" t="s">
        <v>4503</v>
      </c>
      <c r="G1351" s="10" t="s">
        <v>4504</v>
      </c>
      <c r="H1351" s="10" t="s">
        <v>22</v>
      </c>
      <c r="I1351" s="10" t="s">
        <v>23</v>
      </c>
      <c r="J1351" s="10" t="s">
        <v>3361</v>
      </c>
      <c r="K1351" s="10" t="s">
        <v>1086</v>
      </c>
      <c r="L1351" s="10">
        <v>2149</v>
      </c>
      <c r="M1351" s="10" t="s">
        <v>133</v>
      </c>
      <c r="N1351" s="10" t="str">
        <f>_xlfn.XLOOKUP($M:$M,People!$B:$B,People!A:A)</f>
        <v>Chuck Magee</v>
      </c>
      <c r="O1351" s="10" t="s">
        <v>311</v>
      </c>
      <c r="P1351" s="10" t="str">
        <f>VLOOKUP(O1351,Products!$A:$E,3,FALSE)</f>
        <v>Canon</v>
      </c>
      <c r="Q1351" s="31">
        <f>INDEX(Products!$E:$E,MATCH(O1351,Products!$A:$A,0))</f>
        <v>0.28000000000000003</v>
      </c>
      <c r="R1351" s="10" t="s">
        <v>41</v>
      </c>
      <c r="S1351" s="10" t="s">
        <v>53</v>
      </c>
      <c r="T1351" s="10" t="s">
        <v>312</v>
      </c>
      <c r="U1351" s="12">
        <v>79.45</v>
      </c>
      <c r="V1351" s="12">
        <v>7</v>
      </c>
      <c r="W1351" s="12">
        <v>0</v>
      </c>
      <c r="X1351" s="12">
        <v>22.246000000000006</v>
      </c>
    </row>
    <row r="1352" spans="1:24" ht="14" x14ac:dyDescent="0.3">
      <c r="A1352" s="9">
        <v>1351</v>
      </c>
      <c r="B1352" s="14" t="s">
        <v>6673</v>
      </c>
      <c r="C1352" s="15">
        <v>45213</v>
      </c>
      <c r="D1352" s="15">
        <v>45215</v>
      </c>
      <c r="E1352" s="10" t="s">
        <v>19</v>
      </c>
      <c r="F1352" s="10" t="s">
        <v>3648</v>
      </c>
      <c r="G1352" s="10" t="s">
        <v>3649</v>
      </c>
      <c r="H1352" s="10" t="s">
        <v>36</v>
      </c>
      <c r="I1352" s="10" t="s">
        <v>23</v>
      </c>
      <c r="J1352" s="10" t="s">
        <v>79</v>
      </c>
      <c r="K1352" s="10" t="s">
        <v>2289</v>
      </c>
      <c r="L1352" s="10">
        <v>3301</v>
      </c>
      <c r="M1352" s="10" t="s">
        <v>133</v>
      </c>
      <c r="N1352" s="10" t="str">
        <f>_xlfn.XLOOKUP($M:$M,People!$B:$B,People!A:A)</f>
        <v>Chuck Magee</v>
      </c>
      <c r="O1352" s="10" t="s">
        <v>1358</v>
      </c>
      <c r="P1352" s="10" t="str">
        <f>VLOOKUP(O1352,Products!$A:$E,3,FALSE)</f>
        <v>Staples</v>
      </c>
      <c r="Q1352" s="31">
        <f>INDEX(Products!$E:$E,MATCH(O1352,Products!$A:$A,0))</f>
        <v>0.27</v>
      </c>
      <c r="R1352" s="10" t="s">
        <v>41</v>
      </c>
      <c r="S1352" s="10" t="s">
        <v>53</v>
      </c>
      <c r="T1352" s="10" t="s">
        <v>1359</v>
      </c>
      <c r="U1352" s="12">
        <v>269.89999999999998</v>
      </c>
      <c r="V1352" s="12">
        <v>5</v>
      </c>
      <c r="W1352" s="12">
        <v>0</v>
      </c>
      <c r="X1352" s="12">
        <v>16.193999999999988</v>
      </c>
    </row>
    <row r="1353" spans="1:24" ht="14" x14ac:dyDescent="0.3">
      <c r="A1353" s="9">
        <v>1352</v>
      </c>
      <c r="B1353" s="14" t="s">
        <v>6670</v>
      </c>
      <c r="C1353" s="15">
        <v>45213</v>
      </c>
      <c r="D1353" s="15">
        <v>45216</v>
      </c>
      <c r="E1353" s="10" t="s">
        <v>168</v>
      </c>
      <c r="F1353" s="10" t="s">
        <v>4503</v>
      </c>
      <c r="G1353" s="10" t="s">
        <v>4504</v>
      </c>
      <c r="H1353" s="10" t="s">
        <v>22</v>
      </c>
      <c r="I1353" s="10" t="s">
        <v>23</v>
      </c>
      <c r="J1353" s="10" t="s">
        <v>3361</v>
      </c>
      <c r="K1353" s="10" t="s">
        <v>1086</v>
      </c>
      <c r="L1353" s="10">
        <v>2149</v>
      </c>
      <c r="M1353" s="10" t="s">
        <v>133</v>
      </c>
      <c r="N1353" s="10" t="str">
        <f>_xlfn.XLOOKUP($M:$M,People!$B:$B,People!A:A)</f>
        <v>Chuck Magee</v>
      </c>
      <c r="O1353" s="10" t="s">
        <v>3281</v>
      </c>
      <c r="P1353" s="10" t="str">
        <f>VLOOKUP(O1353,Products!$A:$E,3,FALSE)</f>
        <v>Dell</v>
      </c>
      <c r="Q1353" s="31">
        <f>INDEX(Products!$E:$E,MATCH(O1353,Products!$A:$A,0))</f>
        <v>0.32</v>
      </c>
      <c r="R1353" s="10" t="s">
        <v>64</v>
      </c>
      <c r="S1353" s="10" t="s">
        <v>144</v>
      </c>
      <c r="T1353" s="10" t="s">
        <v>3282</v>
      </c>
      <c r="U1353" s="12">
        <v>177</v>
      </c>
      <c r="V1353" s="12">
        <v>3</v>
      </c>
      <c r="W1353" s="12">
        <v>0</v>
      </c>
      <c r="X1353" s="12">
        <v>30.089999999999982</v>
      </c>
    </row>
    <row r="1354" spans="1:24" ht="14" x14ac:dyDescent="0.3">
      <c r="A1354" s="9">
        <v>1353</v>
      </c>
      <c r="B1354" s="14" t="s">
        <v>6671</v>
      </c>
      <c r="C1354" s="15">
        <v>45213</v>
      </c>
      <c r="D1354" s="15">
        <v>45217</v>
      </c>
      <c r="E1354" s="10" t="s">
        <v>44</v>
      </c>
      <c r="F1354" s="10" t="s">
        <v>4493</v>
      </c>
      <c r="G1354" s="10" t="s">
        <v>4494</v>
      </c>
      <c r="H1354" s="10" t="s">
        <v>22</v>
      </c>
      <c r="I1354" s="10" t="s">
        <v>23</v>
      </c>
      <c r="J1354" s="10" t="s">
        <v>93</v>
      </c>
      <c r="K1354" s="10" t="s">
        <v>94</v>
      </c>
      <c r="L1354" s="10">
        <v>76106</v>
      </c>
      <c r="M1354" s="10" t="s">
        <v>95</v>
      </c>
      <c r="N1354" s="10" t="str">
        <f>_xlfn.XLOOKUP($M:$M,People!$B:$B,People!A:A)</f>
        <v>Roxanne Rodriguez</v>
      </c>
      <c r="O1354" s="10" t="s">
        <v>2049</v>
      </c>
      <c r="P1354" s="10" t="str">
        <f>VLOOKUP(O1354,Products!$A:$E,3,FALSE)</f>
        <v>Logitech</v>
      </c>
      <c r="Q1354" s="31">
        <f>INDEX(Products!$E:$E,MATCH(O1354,Products!$A:$A,0))</f>
        <v>0.28999999999999998</v>
      </c>
      <c r="R1354" s="10" t="s">
        <v>64</v>
      </c>
      <c r="S1354" s="10" t="s">
        <v>1063</v>
      </c>
      <c r="T1354" s="10" t="s">
        <v>2050</v>
      </c>
      <c r="U1354" s="12">
        <v>1999.96</v>
      </c>
      <c r="V1354" s="12">
        <v>5</v>
      </c>
      <c r="W1354" s="12">
        <v>0.2</v>
      </c>
      <c r="X1354" s="12">
        <v>624.98749999999995</v>
      </c>
    </row>
    <row r="1355" spans="1:24" ht="14" x14ac:dyDescent="0.3">
      <c r="A1355" s="9">
        <v>1354</v>
      </c>
      <c r="B1355" s="14" t="s">
        <v>6674</v>
      </c>
      <c r="C1355" s="15">
        <v>45214</v>
      </c>
      <c r="D1355" s="15">
        <v>45216</v>
      </c>
      <c r="E1355" s="10" t="s">
        <v>168</v>
      </c>
      <c r="F1355" s="10" t="s">
        <v>4624</v>
      </c>
      <c r="G1355" s="10" t="s">
        <v>4625</v>
      </c>
      <c r="H1355" s="10" t="s">
        <v>22</v>
      </c>
      <c r="I1355" s="10" t="s">
        <v>23</v>
      </c>
      <c r="J1355" s="10" t="s">
        <v>3199</v>
      </c>
      <c r="K1355" s="10" t="s">
        <v>438</v>
      </c>
      <c r="L1355" s="10">
        <v>44134</v>
      </c>
      <c r="M1355" s="10" t="s">
        <v>133</v>
      </c>
      <c r="N1355" s="10" t="str">
        <f>_xlfn.XLOOKUP($M:$M,People!$B:$B,People!A:A)</f>
        <v>Chuck Magee</v>
      </c>
      <c r="O1355" s="10" t="s">
        <v>4499</v>
      </c>
      <c r="P1355" s="10" t="str">
        <f>VLOOKUP(O1355,Products!$A:$E,3,FALSE)</f>
        <v>Samsung</v>
      </c>
      <c r="Q1355" s="31">
        <f>INDEX(Products!$E:$E,MATCH(O1355,Products!$A:$A,0))</f>
        <v>0.27</v>
      </c>
      <c r="R1355" s="10" t="s">
        <v>28</v>
      </c>
      <c r="S1355" s="10" t="s">
        <v>32</v>
      </c>
      <c r="T1355" s="10" t="s">
        <v>4500</v>
      </c>
      <c r="U1355" s="12">
        <v>183.37199999999999</v>
      </c>
      <c r="V1355" s="12">
        <v>2</v>
      </c>
      <c r="W1355" s="12">
        <v>0.3</v>
      </c>
      <c r="X1355" s="12">
        <v>-7.8588000000000022</v>
      </c>
    </row>
    <row r="1356" spans="1:24" ht="14" x14ac:dyDescent="0.3">
      <c r="A1356" s="9">
        <v>1355</v>
      </c>
      <c r="B1356" s="14" t="s">
        <v>6675</v>
      </c>
      <c r="C1356" s="15">
        <v>45214</v>
      </c>
      <c r="D1356" s="15">
        <v>45219</v>
      </c>
      <c r="E1356" s="10" t="s">
        <v>44</v>
      </c>
      <c r="F1356" s="10" t="s">
        <v>2091</v>
      </c>
      <c r="G1356" s="10" t="s">
        <v>2092</v>
      </c>
      <c r="H1356" s="10" t="s">
        <v>22</v>
      </c>
      <c r="I1356" s="10" t="s">
        <v>23</v>
      </c>
      <c r="J1356" s="10" t="s">
        <v>1993</v>
      </c>
      <c r="K1356" s="10" t="s">
        <v>48</v>
      </c>
      <c r="L1356" s="10">
        <v>33012</v>
      </c>
      <c r="M1356" s="10" t="s">
        <v>26</v>
      </c>
      <c r="N1356" s="10" t="str">
        <f>_xlfn.XLOOKUP($M:$M,People!$B:$B,People!A:A)</f>
        <v>Fred Suzuki</v>
      </c>
      <c r="O1356" s="10" t="s">
        <v>3260</v>
      </c>
      <c r="P1356" s="10" t="str">
        <f>VLOOKUP(O1356,Products!$A:$E,3,FALSE)</f>
        <v>Dell</v>
      </c>
      <c r="Q1356" s="31">
        <f>INDEX(Products!$E:$E,MATCH(O1356,Products!$A:$A,0))</f>
        <v>0.32</v>
      </c>
      <c r="R1356" s="10" t="s">
        <v>28</v>
      </c>
      <c r="S1356" s="10" t="s">
        <v>58</v>
      </c>
      <c r="T1356" s="10" t="s">
        <v>4478</v>
      </c>
      <c r="U1356" s="12">
        <v>15.384</v>
      </c>
      <c r="V1356" s="12">
        <v>1</v>
      </c>
      <c r="W1356" s="12">
        <v>0.2</v>
      </c>
      <c r="X1356" s="12">
        <v>4.0383000000000013</v>
      </c>
    </row>
    <row r="1357" spans="1:24" ht="14" x14ac:dyDescent="0.3">
      <c r="A1357" s="9">
        <v>1356</v>
      </c>
      <c r="B1357" s="14" t="s">
        <v>6674</v>
      </c>
      <c r="C1357" s="15">
        <v>45214</v>
      </c>
      <c r="D1357" s="15">
        <v>45216</v>
      </c>
      <c r="E1357" s="10" t="s">
        <v>168</v>
      </c>
      <c r="F1357" s="10" t="s">
        <v>4624</v>
      </c>
      <c r="G1357" s="10" t="s">
        <v>4625</v>
      </c>
      <c r="H1357" s="10" t="s">
        <v>22</v>
      </c>
      <c r="I1357" s="10" t="s">
        <v>23</v>
      </c>
      <c r="J1357" s="10" t="s">
        <v>3199</v>
      </c>
      <c r="K1357" s="10" t="s">
        <v>438</v>
      </c>
      <c r="L1357" s="10">
        <v>44134</v>
      </c>
      <c r="M1357" s="10" t="s">
        <v>133</v>
      </c>
      <c r="N1357" s="10" t="str">
        <f>_xlfn.XLOOKUP($M:$M,People!$B:$B,People!A:A)</f>
        <v>Chuck Magee</v>
      </c>
      <c r="O1357" s="10" t="s">
        <v>1333</v>
      </c>
      <c r="P1357" s="10" t="str">
        <f>VLOOKUP(O1357,Products!$A:$E,3,FALSE)</f>
        <v>Logitech</v>
      </c>
      <c r="Q1357" s="31">
        <f>INDEX(Products!$E:$E,MATCH(O1357,Products!$A:$A,0))</f>
        <v>0.25</v>
      </c>
      <c r="R1357" s="10" t="s">
        <v>41</v>
      </c>
      <c r="S1357" s="10" t="s">
        <v>82</v>
      </c>
      <c r="T1357" s="10" t="s">
        <v>1334</v>
      </c>
      <c r="U1357" s="12">
        <v>7.9680000000000009</v>
      </c>
      <c r="V1357" s="12">
        <v>2</v>
      </c>
      <c r="W1357" s="12">
        <v>0.2</v>
      </c>
      <c r="X1357" s="12">
        <v>2.8884000000000007</v>
      </c>
    </row>
    <row r="1358" spans="1:24" ht="14" x14ac:dyDescent="0.3">
      <c r="A1358" s="9">
        <v>1357</v>
      </c>
      <c r="B1358" s="14" t="s">
        <v>6676</v>
      </c>
      <c r="C1358" s="15">
        <v>45215</v>
      </c>
      <c r="D1358" s="15">
        <v>45216</v>
      </c>
      <c r="E1358" s="10" t="s">
        <v>1124</v>
      </c>
      <c r="F1358" s="10" t="s">
        <v>1512</v>
      </c>
      <c r="G1358" s="10" t="s">
        <v>1513</v>
      </c>
      <c r="H1358" s="10" t="s">
        <v>22</v>
      </c>
      <c r="I1358" s="10" t="s">
        <v>23</v>
      </c>
      <c r="J1358" s="10" t="s">
        <v>114</v>
      </c>
      <c r="K1358" s="10" t="s">
        <v>38</v>
      </c>
      <c r="L1358" s="10">
        <v>94110</v>
      </c>
      <c r="M1358" s="10" t="s">
        <v>39</v>
      </c>
      <c r="N1358" s="10" t="str">
        <f>_xlfn.XLOOKUP($M:$M,People!$B:$B,People!A:A)</f>
        <v>Sadie Pawthorne</v>
      </c>
      <c r="O1358" s="10" t="s">
        <v>3085</v>
      </c>
      <c r="P1358" s="10" t="str">
        <f>VLOOKUP(O1358,Products!$A:$E,3,FALSE)</f>
        <v>Samsung</v>
      </c>
      <c r="Q1358" s="31">
        <f>INDEX(Products!$E:$E,MATCH(O1358,Products!$A:$A,0))</f>
        <v>0.37</v>
      </c>
      <c r="R1358" s="10" t="s">
        <v>41</v>
      </c>
      <c r="S1358" s="10" t="s">
        <v>68</v>
      </c>
      <c r="T1358" s="10" t="s">
        <v>3086</v>
      </c>
      <c r="U1358" s="12">
        <v>14.352000000000002</v>
      </c>
      <c r="V1358" s="12">
        <v>3</v>
      </c>
      <c r="W1358" s="12">
        <v>0.2</v>
      </c>
      <c r="X1358" s="12">
        <v>5.0231999999999992</v>
      </c>
    </row>
    <row r="1359" spans="1:24" ht="14" x14ac:dyDescent="0.3">
      <c r="A1359" s="9">
        <v>1358</v>
      </c>
      <c r="B1359" s="14" t="s">
        <v>6676</v>
      </c>
      <c r="C1359" s="15">
        <v>45215</v>
      </c>
      <c r="D1359" s="15">
        <v>45216</v>
      </c>
      <c r="E1359" s="10" t="s">
        <v>1124</v>
      </c>
      <c r="F1359" s="10" t="s">
        <v>1512</v>
      </c>
      <c r="G1359" s="10" t="s">
        <v>1513</v>
      </c>
      <c r="H1359" s="10" t="s">
        <v>22</v>
      </c>
      <c r="I1359" s="10" t="s">
        <v>23</v>
      </c>
      <c r="J1359" s="10" t="s">
        <v>114</v>
      </c>
      <c r="K1359" s="10" t="s">
        <v>38</v>
      </c>
      <c r="L1359" s="10">
        <v>94110</v>
      </c>
      <c r="M1359" s="10" t="s">
        <v>39</v>
      </c>
      <c r="N1359" s="10" t="str">
        <f>_xlfn.XLOOKUP($M:$M,People!$B:$B,People!A:A)</f>
        <v>Sadie Pawthorne</v>
      </c>
      <c r="O1359" s="10" t="s">
        <v>2013</v>
      </c>
      <c r="P1359" s="10" t="str">
        <f>VLOOKUP(O1359,Products!$A:$E,3,FALSE)</f>
        <v>3M</v>
      </c>
      <c r="Q1359" s="31">
        <f>INDEX(Products!$E:$E,MATCH(O1359,Products!$A:$A,0))</f>
        <v>0.3</v>
      </c>
      <c r="R1359" s="10" t="s">
        <v>64</v>
      </c>
      <c r="S1359" s="10" t="s">
        <v>144</v>
      </c>
      <c r="T1359" s="10" t="s">
        <v>2014</v>
      </c>
      <c r="U1359" s="12">
        <v>179.97</v>
      </c>
      <c r="V1359" s="12">
        <v>3</v>
      </c>
      <c r="W1359" s="12">
        <v>0</v>
      </c>
      <c r="X1359" s="12">
        <v>86.385600000000011</v>
      </c>
    </row>
    <row r="1360" spans="1:24" ht="14" x14ac:dyDescent="0.3">
      <c r="A1360" s="9">
        <v>1359</v>
      </c>
      <c r="B1360" s="14" t="s">
        <v>6677</v>
      </c>
      <c r="C1360" s="15">
        <v>45216</v>
      </c>
      <c r="D1360" s="15">
        <v>45218</v>
      </c>
      <c r="E1360" s="10" t="s">
        <v>19</v>
      </c>
      <c r="F1360" s="10" t="s">
        <v>3033</v>
      </c>
      <c r="G1360" s="10" t="s">
        <v>3034</v>
      </c>
      <c r="H1360" s="10" t="s">
        <v>22</v>
      </c>
      <c r="I1360" s="10" t="s">
        <v>23</v>
      </c>
      <c r="J1360" s="10" t="s">
        <v>165</v>
      </c>
      <c r="K1360" s="10" t="s">
        <v>94</v>
      </c>
      <c r="L1360" s="10">
        <v>77095</v>
      </c>
      <c r="M1360" s="10" t="s">
        <v>95</v>
      </c>
      <c r="N1360" s="10" t="str">
        <f>_xlfn.XLOOKUP($M:$M,People!$B:$B,People!A:A)</f>
        <v>Roxanne Rodriguez</v>
      </c>
      <c r="O1360" s="10" t="s">
        <v>4797</v>
      </c>
      <c r="P1360" s="10" t="str">
        <f>VLOOKUP(O1360,Products!$A:$E,3,FALSE)</f>
        <v>Dell</v>
      </c>
      <c r="Q1360" s="31">
        <f>INDEX(Products!$E:$E,MATCH(O1360,Products!$A:$A,0))</f>
        <v>0.38</v>
      </c>
      <c r="R1360" s="10" t="s">
        <v>28</v>
      </c>
      <c r="S1360" s="10" t="s">
        <v>58</v>
      </c>
      <c r="T1360" s="10" t="s">
        <v>4798</v>
      </c>
      <c r="U1360" s="12">
        <v>5.3120000000000003</v>
      </c>
      <c r="V1360" s="12">
        <v>2</v>
      </c>
      <c r="W1360" s="12">
        <v>0.6</v>
      </c>
      <c r="X1360" s="12">
        <v>-1.5935999999999995</v>
      </c>
    </row>
    <row r="1361" spans="1:24" ht="14" x14ac:dyDescent="0.3">
      <c r="A1361" s="9">
        <v>1360</v>
      </c>
      <c r="B1361" s="14" t="s">
        <v>6678</v>
      </c>
      <c r="C1361" s="15">
        <v>45216</v>
      </c>
      <c r="D1361" s="15">
        <v>45221</v>
      </c>
      <c r="E1361" s="10" t="s">
        <v>19</v>
      </c>
      <c r="F1361" s="10" t="s">
        <v>146</v>
      </c>
      <c r="G1361" s="10" t="s">
        <v>147</v>
      </c>
      <c r="H1361" s="10" t="s">
        <v>22</v>
      </c>
      <c r="I1361" s="10" t="s">
        <v>23</v>
      </c>
      <c r="J1361" s="10" t="s">
        <v>5741</v>
      </c>
      <c r="K1361" s="10" t="s">
        <v>94</v>
      </c>
      <c r="L1361" s="10">
        <v>77705</v>
      </c>
      <c r="M1361" s="10" t="s">
        <v>95</v>
      </c>
      <c r="N1361" s="10" t="str">
        <f>_xlfn.XLOOKUP($M:$M,People!$B:$B,People!A:A)</f>
        <v>Roxanne Rodriguez</v>
      </c>
      <c r="O1361" s="10" t="s">
        <v>2713</v>
      </c>
      <c r="P1361" s="10" t="str">
        <f>VLOOKUP(O1361,Products!$A:$E,3,FALSE)</f>
        <v>Staples</v>
      </c>
      <c r="Q1361" s="31">
        <f>INDEX(Products!$E:$E,MATCH(O1361,Products!$A:$A,0))</f>
        <v>0.33</v>
      </c>
      <c r="R1361" s="10" t="s">
        <v>41</v>
      </c>
      <c r="S1361" s="10" t="s">
        <v>68</v>
      </c>
      <c r="T1361" s="10" t="s">
        <v>2714</v>
      </c>
      <c r="U1361" s="12">
        <v>10.779999999999996</v>
      </c>
      <c r="V1361" s="12">
        <v>5</v>
      </c>
      <c r="W1361" s="12">
        <v>0.8</v>
      </c>
      <c r="X1361" s="12">
        <v>-17.248000000000008</v>
      </c>
    </row>
    <row r="1362" spans="1:24" ht="14" x14ac:dyDescent="0.3">
      <c r="A1362" s="9">
        <v>1361</v>
      </c>
      <c r="B1362" s="14" t="s">
        <v>6678</v>
      </c>
      <c r="C1362" s="15">
        <v>45216</v>
      </c>
      <c r="D1362" s="15">
        <v>45221</v>
      </c>
      <c r="E1362" s="10" t="s">
        <v>19</v>
      </c>
      <c r="F1362" s="10" t="s">
        <v>146</v>
      </c>
      <c r="G1362" s="10" t="s">
        <v>147</v>
      </c>
      <c r="H1362" s="10" t="s">
        <v>22</v>
      </c>
      <c r="I1362" s="10" t="s">
        <v>23</v>
      </c>
      <c r="J1362" s="10" t="s">
        <v>5741</v>
      </c>
      <c r="K1362" s="10" t="s">
        <v>94</v>
      </c>
      <c r="L1362" s="10">
        <v>77705</v>
      </c>
      <c r="M1362" s="10" t="s">
        <v>95</v>
      </c>
      <c r="N1362" s="10" t="str">
        <f>_xlfn.XLOOKUP($M:$M,People!$B:$B,People!A:A)</f>
        <v>Roxanne Rodriguez</v>
      </c>
      <c r="O1362" s="10" t="s">
        <v>3111</v>
      </c>
      <c r="P1362" s="10" t="str">
        <f>VLOOKUP(O1362,Products!$A:$E,3,FALSE)</f>
        <v>Office Depot</v>
      </c>
      <c r="Q1362" s="31">
        <f>INDEX(Products!$E:$E,MATCH(O1362,Products!$A:$A,0))</f>
        <v>0.26</v>
      </c>
      <c r="R1362" s="10" t="s">
        <v>64</v>
      </c>
      <c r="S1362" s="10" t="s">
        <v>144</v>
      </c>
      <c r="T1362" s="10" t="s">
        <v>3112</v>
      </c>
      <c r="U1362" s="12">
        <v>119.97600000000001</v>
      </c>
      <c r="V1362" s="12">
        <v>3</v>
      </c>
      <c r="W1362" s="12">
        <v>0.2</v>
      </c>
      <c r="X1362" s="12">
        <v>-17.996400000000019</v>
      </c>
    </row>
    <row r="1363" spans="1:24" ht="14" x14ac:dyDescent="0.3">
      <c r="A1363" s="9">
        <v>1362</v>
      </c>
      <c r="B1363" s="14" t="s">
        <v>6679</v>
      </c>
      <c r="C1363" s="15">
        <v>45217</v>
      </c>
      <c r="D1363" s="15">
        <v>45219</v>
      </c>
      <c r="E1363" s="10" t="s">
        <v>19</v>
      </c>
      <c r="F1363" s="10" t="s">
        <v>969</v>
      </c>
      <c r="G1363" s="10" t="s">
        <v>970</v>
      </c>
      <c r="H1363" s="10" t="s">
        <v>36</v>
      </c>
      <c r="I1363" s="10" t="s">
        <v>23</v>
      </c>
      <c r="J1363" s="10" t="s">
        <v>1572</v>
      </c>
      <c r="K1363" s="10" t="s">
        <v>318</v>
      </c>
      <c r="L1363" s="10">
        <v>36116</v>
      </c>
      <c r="M1363" s="10" t="s">
        <v>26</v>
      </c>
      <c r="N1363" s="10" t="str">
        <f>_xlfn.XLOOKUP($M:$M,People!$B:$B,People!A:A)</f>
        <v>Fred Suzuki</v>
      </c>
      <c r="O1363" s="10" t="s">
        <v>3879</v>
      </c>
      <c r="P1363" s="10" t="str">
        <f>VLOOKUP(O1363,Products!$A:$E,3,FALSE)</f>
        <v>Avery</v>
      </c>
      <c r="Q1363" s="31">
        <f>INDEX(Products!$E:$E,MATCH(O1363,Products!$A:$A,0))</f>
        <v>0.31</v>
      </c>
      <c r="R1363" s="10" t="s">
        <v>28</v>
      </c>
      <c r="S1363" s="10" t="s">
        <v>32</v>
      </c>
      <c r="T1363" s="10" t="s">
        <v>3880</v>
      </c>
      <c r="U1363" s="12">
        <v>545.88</v>
      </c>
      <c r="V1363" s="12">
        <v>6</v>
      </c>
      <c r="W1363" s="12">
        <v>0</v>
      </c>
      <c r="X1363" s="12">
        <v>70.964399999999983</v>
      </c>
    </row>
    <row r="1364" spans="1:24" ht="14" x14ac:dyDescent="0.3">
      <c r="A1364" s="9">
        <v>1363</v>
      </c>
      <c r="B1364" s="14" t="s">
        <v>6680</v>
      </c>
      <c r="C1364" s="15">
        <v>45217</v>
      </c>
      <c r="D1364" s="15">
        <v>45221</v>
      </c>
      <c r="E1364" s="10" t="s">
        <v>44</v>
      </c>
      <c r="F1364" s="10" t="s">
        <v>4361</v>
      </c>
      <c r="G1364" s="10" t="s">
        <v>4362</v>
      </c>
      <c r="H1364" s="10" t="s">
        <v>36</v>
      </c>
      <c r="I1364" s="10" t="s">
        <v>23</v>
      </c>
      <c r="J1364" s="10" t="s">
        <v>5115</v>
      </c>
      <c r="K1364" s="10" t="s">
        <v>1479</v>
      </c>
      <c r="L1364" s="10">
        <v>71854</v>
      </c>
      <c r="M1364" s="10" t="s">
        <v>26</v>
      </c>
      <c r="N1364" s="10" t="str">
        <f>_xlfn.XLOOKUP($M:$M,People!$B:$B,People!A:A)</f>
        <v>Fred Suzuki</v>
      </c>
      <c r="O1364" s="10" t="s">
        <v>5466</v>
      </c>
      <c r="P1364" s="10" t="str">
        <f>VLOOKUP(O1364,Products!$A:$E,3,FALSE)</f>
        <v>IKEA</v>
      </c>
      <c r="Q1364" s="31">
        <f>INDEX(Products!$E:$E,MATCH(O1364,Products!$A:$A,0))</f>
        <v>0.32</v>
      </c>
      <c r="R1364" s="10" t="s">
        <v>28</v>
      </c>
      <c r="S1364" s="10" t="s">
        <v>32</v>
      </c>
      <c r="T1364" s="10" t="s">
        <v>5467</v>
      </c>
      <c r="U1364" s="12">
        <v>605.34</v>
      </c>
      <c r="V1364" s="12">
        <v>6</v>
      </c>
      <c r="W1364" s="12">
        <v>0</v>
      </c>
      <c r="X1364" s="12">
        <v>145.2816</v>
      </c>
    </row>
    <row r="1365" spans="1:24" ht="14" x14ac:dyDescent="0.3">
      <c r="A1365" s="9">
        <v>1364</v>
      </c>
      <c r="B1365" s="14" t="s">
        <v>6681</v>
      </c>
      <c r="C1365" s="15">
        <v>45217</v>
      </c>
      <c r="D1365" s="15">
        <v>45222</v>
      </c>
      <c r="E1365" s="10" t="s">
        <v>19</v>
      </c>
      <c r="F1365" s="10" t="s">
        <v>3370</v>
      </c>
      <c r="G1365" s="10" t="s">
        <v>3371</v>
      </c>
      <c r="H1365" s="10" t="s">
        <v>22</v>
      </c>
      <c r="I1365" s="10" t="s">
        <v>23</v>
      </c>
      <c r="J1365" s="10" t="s">
        <v>86</v>
      </c>
      <c r="K1365" s="10" t="s">
        <v>87</v>
      </c>
      <c r="L1365" s="10">
        <v>98103</v>
      </c>
      <c r="M1365" s="10" t="s">
        <v>39</v>
      </c>
      <c r="N1365" s="10" t="str">
        <f>_xlfn.XLOOKUP($M:$M,People!$B:$B,People!A:A)</f>
        <v>Sadie Pawthorne</v>
      </c>
      <c r="O1365" s="10" t="s">
        <v>4297</v>
      </c>
      <c r="P1365" s="10" t="str">
        <f>VLOOKUP(O1365,Products!$A:$E,3,FALSE)</f>
        <v>Samsung</v>
      </c>
      <c r="Q1365" s="31">
        <f>INDEX(Products!$E:$E,MATCH(O1365,Products!$A:$A,0))</f>
        <v>0.33</v>
      </c>
      <c r="R1365" s="10" t="s">
        <v>41</v>
      </c>
      <c r="S1365" s="10" t="s">
        <v>68</v>
      </c>
      <c r="T1365" s="10" t="s">
        <v>4298</v>
      </c>
      <c r="U1365" s="12">
        <v>1.3440000000000001</v>
      </c>
      <c r="V1365" s="12">
        <v>1</v>
      </c>
      <c r="W1365" s="12">
        <v>0.2</v>
      </c>
      <c r="X1365" s="12">
        <v>0.47039999999999987</v>
      </c>
    </row>
    <row r="1366" spans="1:24" ht="14" x14ac:dyDescent="0.3">
      <c r="A1366" s="9">
        <v>1365</v>
      </c>
      <c r="B1366" s="14" t="s">
        <v>6682</v>
      </c>
      <c r="C1366" s="15">
        <v>45217</v>
      </c>
      <c r="D1366" s="15">
        <v>45221</v>
      </c>
      <c r="E1366" s="10" t="s">
        <v>44</v>
      </c>
      <c r="F1366" s="10" t="s">
        <v>3825</v>
      </c>
      <c r="G1366" s="10" t="s">
        <v>3826</v>
      </c>
      <c r="H1366" s="10" t="s">
        <v>36</v>
      </c>
      <c r="I1366" s="10" t="s">
        <v>23</v>
      </c>
      <c r="J1366" s="10" t="s">
        <v>131</v>
      </c>
      <c r="K1366" s="10" t="s">
        <v>132</v>
      </c>
      <c r="L1366" s="10">
        <v>19134</v>
      </c>
      <c r="M1366" s="10" t="s">
        <v>133</v>
      </c>
      <c r="N1366" s="10" t="str">
        <f>_xlfn.XLOOKUP($M:$M,People!$B:$B,People!A:A)</f>
        <v>Chuck Magee</v>
      </c>
      <c r="O1366" s="10" t="s">
        <v>1560</v>
      </c>
      <c r="P1366" s="10" t="str">
        <f>VLOOKUP(O1366,Products!$A:$E,3,FALSE)</f>
        <v>Dell</v>
      </c>
      <c r="Q1366" s="31">
        <f>INDEX(Products!$E:$E,MATCH(O1366,Products!$A:$A,0))</f>
        <v>0.34</v>
      </c>
      <c r="R1366" s="10" t="s">
        <v>41</v>
      </c>
      <c r="S1366" s="10" t="s">
        <v>155</v>
      </c>
      <c r="T1366" s="10" t="s">
        <v>1561</v>
      </c>
      <c r="U1366" s="12">
        <v>52.512</v>
      </c>
      <c r="V1366" s="12">
        <v>6</v>
      </c>
      <c r="W1366" s="12">
        <v>0.2</v>
      </c>
      <c r="X1366" s="12">
        <v>19.692</v>
      </c>
    </row>
    <row r="1367" spans="1:24" ht="14" x14ac:dyDescent="0.3">
      <c r="A1367" s="9">
        <v>1366</v>
      </c>
      <c r="B1367" s="14" t="s">
        <v>6681</v>
      </c>
      <c r="C1367" s="15">
        <v>45217</v>
      </c>
      <c r="D1367" s="15">
        <v>45222</v>
      </c>
      <c r="E1367" s="10" t="s">
        <v>19</v>
      </c>
      <c r="F1367" s="10" t="s">
        <v>3370</v>
      </c>
      <c r="G1367" s="10" t="s">
        <v>3371</v>
      </c>
      <c r="H1367" s="10" t="s">
        <v>22</v>
      </c>
      <c r="I1367" s="10" t="s">
        <v>23</v>
      </c>
      <c r="J1367" s="10" t="s">
        <v>86</v>
      </c>
      <c r="K1367" s="10" t="s">
        <v>87</v>
      </c>
      <c r="L1367" s="10">
        <v>98103</v>
      </c>
      <c r="M1367" s="10" t="s">
        <v>39</v>
      </c>
      <c r="N1367" s="10" t="str">
        <f>_xlfn.XLOOKUP($M:$M,People!$B:$B,People!A:A)</f>
        <v>Sadie Pawthorne</v>
      </c>
      <c r="O1367" s="10" t="s">
        <v>3536</v>
      </c>
      <c r="P1367" s="10" t="str">
        <f>VLOOKUP(O1367,Products!$A:$E,3,FALSE)</f>
        <v>Office Depot</v>
      </c>
      <c r="Q1367" s="31">
        <f>INDEX(Products!$E:$E,MATCH(O1367,Products!$A:$A,0))</f>
        <v>0.34</v>
      </c>
      <c r="R1367" s="10" t="s">
        <v>41</v>
      </c>
      <c r="S1367" s="10" t="s">
        <v>82</v>
      </c>
      <c r="T1367" s="10" t="s">
        <v>3537</v>
      </c>
      <c r="U1367" s="12">
        <v>61.96</v>
      </c>
      <c r="V1367" s="12">
        <v>2</v>
      </c>
      <c r="W1367" s="12">
        <v>0</v>
      </c>
      <c r="X1367" s="12">
        <v>27.881999999999998</v>
      </c>
    </row>
    <row r="1368" spans="1:24" ht="14" x14ac:dyDescent="0.3">
      <c r="A1368" s="9">
        <v>1367</v>
      </c>
      <c r="B1368" s="14" t="s">
        <v>6682</v>
      </c>
      <c r="C1368" s="15">
        <v>45217</v>
      </c>
      <c r="D1368" s="15">
        <v>45221</v>
      </c>
      <c r="E1368" s="10" t="s">
        <v>44</v>
      </c>
      <c r="F1368" s="10" t="s">
        <v>3825</v>
      </c>
      <c r="G1368" s="10" t="s">
        <v>3826</v>
      </c>
      <c r="H1368" s="10" t="s">
        <v>36</v>
      </c>
      <c r="I1368" s="10" t="s">
        <v>23</v>
      </c>
      <c r="J1368" s="10" t="s">
        <v>131</v>
      </c>
      <c r="K1368" s="10" t="s">
        <v>132</v>
      </c>
      <c r="L1368" s="10">
        <v>19134</v>
      </c>
      <c r="M1368" s="10" t="s">
        <v>133</v>
      </c>
      <c r="N1368" s="10" t="str">
        <f>_xlfn.XLOOKUP($M:$M,People!$B:$B,People!A:A)</f>
        <v>Chuck Magee</v>
      </c>
      <c r="O1368" s="10" t="s">
        <v>4515</v>
      </c>
      <c r="P1368" s="10" t="str">
        <f>VLOOKUP(O1368,Products!$A:$E,3,FALSE)</f>
        <v>Office Depot</v>
      </c>
      <c r="Q1368" s="31">
        <f>INDEX(Products!$E:$E,MATCH(O1368,Products!$A:$A,0))</f>
        <v>0.38</v>
      </c>
      <c r="R1368" s="10" t="s">
        <v>41</v>
      </c>
      <c r="S1368" s="10" t="s">
        <v>82</v>
      </c>
      <c r="T1368" s="10" t="s">
        <v>4516</v>
      </c>
      <c r="U1368" s="12">
        <v>10.048000000000002</v>
      </c>
      <c r="V1368" s="12">
        <v>4</v>
      </c>
      <c r="W1368" s="12">
        <v>0.2</v>
      </c>
      <c r="X1368" s="12">
        <v>3.1399999999999988</v>
      </c>
    </row>
    <row r="1369" spans="1:24" ht="14" x14ac:dyDescent="0.3">
      <c r="A1369" s="9">
        <v>1368</v>
      </c>
      <c r="B1369" s="14" t="s">
        <v>6679</v>
      </c>
      <c r="C1369" s="15">
        <v>45217</v>
      </c>
      <c r="D1369" s="15">
        <v>45219</v>
      </c>
      <c r="E1369" s="10" t="s">
        <v>19</v>
      </c>
      <c r="F1369" s="10" t="s">
        <v>969</v>
      </c>
      <c r="G1369" s="10" t="s">
        <v>970</v>
      </c>
      <c r="H1369" s="10" t="s">
        <v>36</v>
      </c>
      <c r="I1369" s="10" t="s">
        <v>23</v>
      </c>
      <c r="J1369" s="10" t="s">
        <v>1572</v>
      </c>
      <c r="K1369" s="10" t="s">
        <v>318</v>
      </c>
      <c r="L1369" s="10">
        <v>36116</v>
      </c>
      <c r="M1369" s="10" t="s">
        <v>26</v>
      </c>
      <c r="N1369" s="10" t="str">
        <f>_xlfn.XLOOKUP($M:$M,People!$B:$B,People!A:A)</f>
        <v>Fred Suzuki</v>
      </c>
      <c r="O1369" s="10" t="s">
        <v>735</v>
      </c>
      <c r="P1369" s="10" t="str">
        <f>VLOOKUP(O1369,Products!$A:$E,3,FALSE)</f>
        <v>Avery</v>
      </c>
      <c r="Q1369" s="31">
        <f>INDEX(Products!$E:$E,MATCH(O1369,Products!$A:$A,0))</f>
        <v>0.25</v>
      </c>
      <c r="R1369" s="10" t="s">
        <v>41</v>
      </c>
      <c r="S1369" s="10" t="s">
        <v>53</v>
      </c>
      <c r="T1369" s="10" t="s">
        <v>736</v>
      </c>
      <c r="U1369" s="12">
        <v>275.96999999999997</v>
      </c>
      <c r="V1369" s="12">
        <v>3</v>
      </c>
      <c r="W1369" s="12">
        <v>0</v>
      </c>
      <c r="X1369" s="12">
        <v>11.038799999999981</v>
      </c>
    </row>
    <row r="1370" spans="1:24" ht="14" x14ac:dyDescent="0.3">
      <c r="A1370" s="9">
        <v>1369</v>
      </c>
      <c r="B1370" s="14" t="s">
        <v>6682</v>
      </c>
      <c r="C1370" s="15">
        <v>45217</v>
      </c>
      <c r="D1370" s="15">
        <v>45221</v>
      </c>
      <c r="E1370" s="10" t="s">
        <v>44</v>
      </c>
      <c r="F1370" s="10" t="s">
        <v>3825</v>
      </c>
      <c r="G1370" s="10" t="s">
        <v>3826</v>
      </c>
      <c r="H1370" s="10" t="s">
        <v>36</v>
      </c>
      <c r="I1370" s="10" t="s">
        <v>23</v>
      </c>
      <c r="J1370" s="10" t="s">
        <v>131</v>
      </c>
      <c r="K1370" s="10" t="s">
        <v>132</v>
      </c>
      <c r="L1370" s="10">
        <v>19134</v>
      </c>
      <c r="M1370" s="10" t="s">
        <v>133</v>
      </c>
      <c r="N1370" s="10" t="str">
        <f>_xlfn.XLOOKUP($M:$M,People!$B:$B,People!A:A)</f>
        <v>Chuck Magee</v>
      </c>
      <c r="O1370" s="10" t="s">
        <v>194</v>
      </c>
      <c r="P1370" s="10" t="str">
        <f>VLOOKUP(O1370,Products!$A:$E,3,FALSE)</f>
        <v>Staples</v>
      </c>
      <c r="Q1370" s="31">
        <f>INDEX(Products!$E:$E,MATCH(O1370,Products!$A:$A,0))</f>
        <v>0.35</v>
      </c>
      <c r="R1370" s="10" t="s">
        <v>41</v>
      </c>
      <c r="S1370" s="10" t="s">
        <v>53</v>
      </c>
      <c r="T1370" s="10" t="s">
        <v>195</v>
      </c>
      <c r="U1370" s="12">
        <v>186.91200000000001</v>
      </c>
      <c r="V1370" s="12">
        <v>6</v>
      </c>
      <c r="W1370" s="12">
        <v>0.2</v>
      </c>
      <c r="X1370" s="12">
        <v>-35.046000000000028</v>
      </c>
    </row>
    <row r="1371" spans="1:24" ht="14" x14ac:dyDescent="0.3">
      <c r="A1371" s="9">
        <v>1370</v>
      </c>
      <c r="B1371" s="14" t="s">
        <v>6679</v>
      </c>
      <c r="C1371" s="15">
        <v>45217</v>
      </c>
      <c r="D1371" s="15">
        <v>45219</v>
      </c>
      <c r="E1371" s="10" t="s">
        <v>19</v>
      </c>
      <c r="F1371" s="10" t="s">
        <v>969</v>
      </c>
      <c r="G1371" s="10" t="s">
        <v>970</v>
      </c>
      <c r="H1371" s="10" t="s">
        <v>36</v>
      </c>
      <c r="I1371" s="10" t="s">
        <v>23</v>
      </c>
      <c r="J1371" s="10" t="s">
        <v>1572</v>
      </c>
      <c r="K1371" s="10" t="s">
        <v>318</v>
      </c>
      <c r="L1371" s="10">
        <v>36116</v>
      </c>
      <c r="M1371" s="10" t="s">
        <v>26</v>
      </c>
      <c r="N1371" s="10" t="str">
        <f>_xlfn.XLOOKUP($M:$M,People!$B:$B,People!A:A)</f>
        <v>Fred Suzuki</v>
      </c>
      <c r="O1371" s="10" t="s">
        <v>3877</v>
      </c>
      <c r="P1371" s="10" t="str">
        <f>VLOOKUP(O1371,Products!$A:$E,3,FALSE)</f>
        <v>Office Depot</v>
      </c>
      <c r="Q1371" s="31">
        <f>INDEX(Products!$E:$E,MATCH(O1371,Products!$A:$A,0))</f>
        <v>0.36</v>
      </c>
      <c r="R1371" s="10" t="s">
        <v>64</v>
      </c>
      <c r="S1371" s="10" t="s">
        <v>65</v>
      </c>
      <c r="T1371" s="10" t="s">
        <v>3878</v>
      </c>
      <c r="U1371" s="12">
        <v>1394.95</v>
      </c>
      <c r="V1371" s="12">
        <v>5</v>
      </c>
      <c r="W1371" s="12">
        <v>0</v>
      </c>
      <c r="X1371" s="12">
        <v>362.68699999999995</v>
      </c>
    </row>
    <row r="1372" spans="1:24" ht="14" x14ac:dyDescent="0.3">
      <c r="A1372" s="9">
        <v>1371</v>
      </c>
      <c r="B1372" s="14" t="s">
        <v>6683</v>
      </c>
      <c r="C1372" s="15">
        <v>45218</v>
      </c>
      <c r="D1372" s="15">
        <v>45221</v>
      </c>
      <c r="E1372" s="10" t="s">
        <v>19</v>
      </c>
      <c r="F1372" s="10" t="s">
        <v>2409</v>
      </c>
      <c r="G1372" s="10" t="s">
        <v>2410</v>
      </c>
      <c r="H1372" s="10" t="s">
        <v>36</v>
      </c>
      <c r="I1372" s="10" t="s">
        <v>23</v>
      </c>
      <c r="J1372" s="10" t="s">
        <v>114</v>
      </c>
      <c r="K1372" s="10" t="s">
        <v>38</v>
      </c>
      <c r="L1372" s="10">
        <v>94110</v>
      </c>
      <c r="M1372" s="10" t="s">
        <v>39</v>
      </c>
      <c r="N1372" s="10" t="str">
        <f>_xlfn.XLOOKUP($M:$M,People!$B:$B,People!A:A)</f>
        <v>Sadie Pawthorne</v>
      </c>
      <c r="O1372" s="10" t="s">
        <v>4461</v>
      </c>
      <c r="P1372" s="10" t="str">
        <f>VLOOKUP(O1372,Products!$A:$E,3,FALSE)</f>
        <v>HP</v>
      </c>
      <c r="Q1372" s="31">
        <f>INDEX(Products!$E:$E,MATCH(O1372,Products!$A:$A,0))</f>
        <v>0.37</v>
      </c>
      <c r="R1372" s="10" t="s">
        <v>41</v>
      </c>
      <c r="S1372" s="10" t="s">
        <v>68</v>
      </c>
      <c r="T1372" s="10" t="s">
        <v>4462</v>
      </c>
      <c r="U1372" s="12">
        <v>2.9920000000000004</v>
      </c>
      <c r="V1372" s="12">
        <v>1</v>
      </c>
      <c r="W1372" s="12">
        <v>0.2</v>
      </c>
      <c r="X1372" s="12">
        <v>1.1219999999999999</v>
      </c>
    </row>
    <row r="1373" spans="1:24" ht="14" x14ac:dyDescent="0.3">
      <c r="A1373" s="9">
        <v>1372</v>
      </c>
      <c r="B1373" s="14" t="s">
        <v>6683</v>
      </c>
      <c r="C1373" s="15">
        <v>45218</v>
      </c>
      <c r="D1373" s="15">
        <v>45221</v>
      </c>
      <c r="E1373" s="10" t="s">
        <v>19</v>
      </c>
      <c r="F1373" s="10" t="s">
        <v>2409</v>
      </c>
      <c r="G1373" s="10" t="s">
        <v>2410</v>
      </c>
      <c r="H1373" s="10" t="s">
        <v>36</v>
      </c>
      <c r="I1373" s="10" t="s">
        <v>23</v>
      </c>
      <c r="J1373" s="10" t="s">
        <v>114</v>
      </c>
      <c r="K1373" s="10" t="s">
        <v>38</v>
      </c>
      <c r="L1373" s="10">
        <v>94110</v>
      </c>
      <c r="M1373" s="10" t="s">
        <v>39</v>
      </c>
      <c r="N1373" s="10" t="str">
        <f>_xlfn.XLOOKUP($M:$M,People!$B:$B,People!A:A)</f>
        <v>Sadie Pawthorne</v>
      </c>
      <c r="O1373" s="10" t="s">
        <v>2654</v>
      </c>
      <c r="P1373" s="10" t="str">
        <f>VLOOKUP(O1373,Products!$A:$E,3,FALSE)</f>
        <v>Canon</v>
      </c>
      <c r="Q1373" s="31">
        <f>INDEX(Products!$E:$E,MATCH(O1373,Products!$A:$A,0))</f>
        <v>0.38</v>
      </c>
      <c r="R1373" s="10" t="s">
        <v>41</v>
      </c>
      <c r="S1373" s="10" t="s">
        <v>68</v>
      </c>
      <c r="T1373" s="10" t="s">
        <v>2655</v>
      </c>
      <c r="U1373" s="12">
        <v>20.064</v>
      </c>
      <c r="V1373" s="12">
        <v>6</v>
      </c>
      <c r="W1373" s="12">
        <v>0.2</v>
      </c>
      <c r="X1373" s="12">
        <v>7.0223999999999993</v>
      </c>
    </row>
    <row r="1374" spans="1:24" ht="14" x14ac:dyDescent="0.3">
      <c r="A1374" s="9">
        <v>1373</v>
      </c>
      <c r="B1374" s="14" t="s">
        <v>6683</v>
      </c>
      <c r="C1374" s="15">
        <v>45218</v>
      </c>
      <c r="D1374" s="15">
        <v>45221</v>
      </c>
      <c r="E1374" s="10" t="s">
        <v>19</v>
      </c>
      <c r="F1374" s="10" t="s">
        <v>2409</v>
      </c>
      <c r="G1374" s="10" t="s">
        <v>2410</v>
      </c>
      <c r="H1374" s="10" t="s">
        <v>36</v>
      </c>
      <c r="I1374" s="10" t="s">
        <v>23</v>
      </c>
      <c r="J1374" s="10" t="s">
        <v>114</v>
      </c>
      <c r="K1374" s="10" t="s">
        <v>38</v>
      </c>
      <c r="L1374" s="10">
        <v>94110</v>
      </c>
      <c r="M1374" s="10" t="s">
        <v>39</v>
      </c>
      <c r="N1374" s="10" t="str">
        <f>_xlfn.XLOOKUP($M:$M,People!$B:$B,People!A:A)</f>
        <v>Sadie Pawthorne</v>
      </c>
      <c r="O1374" s="10" t="s">
        <v>1823</v>
      </c>
      <c r="P1374" s="10" t="str">
        <f>VLOOKUP(O1374,Products!$A:$E,3,FALSE)</f>
        <v>HP</v>
      </c>
      <c r="Q1374" s="31">
        <f>INDEX(Products!$E:$E,MATCH(O1374,Products!$A:$A,0))</f>
        <v>0.37</v>
      </c>
      <c r="R1374" s="10" t="s">
        <v>41</v>
      </c>
      <c r="S1374" s="10" t="s">
        <v>42</v>
      </c>
      <c r="T1374" s="10" t="s">
        <v>1824</v>
      </c>
      <c r="U1374" s="12">
        <v>18.75</v>
      </c>
      <c r="V1374" s="12">
        <v>5</v>
      </c>
      <c r="W1374" s="12">
        <v>0</v>
      </c>
      <c r="X1374" s="12">
        <v>9</v>
      </c>
    </row>
    <row r="1375" spans="1:24" ht="14" x14ac:dyDescent="0.3">
      <c r="A1375" s="9">
        <v>1374</v>
      </c>
      <c r="B1375" s="14" t="s">
        <v>6683</v>
      </c>
      <c r="C1375" s="15">
        <v>45218</v>
      </c>
      <c r="D1375" s="15">
        <v>45221</v>
      </c>
      <c r="E1375" s="10" t="s">
        <v>19</v>
      </c>
      <c r="F1375" s="10" t="s">
        <v>2409</v>
      </c>
      <c r="G1375" s="10" t="s">
        <v>2410</v>
      </c>
      <c r="H1375" s="10" t="s">
        <v>36</v>
      </c>
      <c r="I1375" s="10" t="s">
        <v>23</v>
      </c>
      <c r="J1375" s="10" t="s">
        <v>114</v>
      </c>
      <c r="K1375" s="10" t="s">
        <v>38</v>
      </c>
      <c r="L1375" s="10">
        <v>94110</v>
      </c>
      <c r="M1375" s="10" t="s">
        <v>39</v>
      </c>
      <c r="N1375" s="10" t="str">
        <f>_xlfn.XLOOKUP($M:$M,People!$B:$B,People!A:A)</f>
        <v>Sadie Pawthorne</v>
      </c>
      <c r="O1375" s="10" t="s">
        <v>5375</v>
      </c>
      <c r="P1375" s="10" t="str">
        <f>VLOOKUP(O1375,Products!$A:$E,3,FALSE)</f>
        <v>Logitech</v>
      </c>
      <c r="Q1375" s="31">
        <f>INDEX(Products!$E:$E,MATCH(O1375,Products!$A:$A,0))</f>
        <v>0.39</v>
      </c>
      <c r="R1375" s="10" t="s">
        <v>41</v>
      </c>
      <c r="S1375" s="10" t="s">
        <v>82</v>
      </c>
      <c r="T1375" s="10" t="s">
        <v>5376</v>
      </c>
      <c r="U1375" s="12">
        <v>146.72999999999999</v>
      </c>
      <c r="V1375" s="12">
        <v>3</v>
      </c>
      <c r="W1375" s="12">
        <v>0</v>
      </c>
      <c r="X1375" s="12">
        <v>68.963099999999997</v>
      </c>
    </row>
    <row r="1376" spans="1:24" ht="14" x14ac:dyDescent="0.3">
      <c r="A1376" s="9">
        <v>1375</v>
      </c>
      <c r="B1376" s="14" t="s">
        <v>6684</v>
      </c>
      <c r="C1376" s="15">
        <v>45218</v>
      </c>
      <c r="D1376" s="15">
        <v>45218</v>
      </c>
      <c r="E1376" s="10" t="s">
        <v>1124</v>
      </c>
      <c r="F1376" s="10" t="s">
        <v>1649</v>
      </c>
      <c r="G1376" s="10" t="s">
        <v>1650</v>
      </c>
      <c r="H1376" s="10" t="s">
        <v>22</v>
      </c>
      <c r="I1376" s="10" t="s">
        <v>23</v>
      </c>
      <c r="J1376" s="10" t="s">
        <v>37</v>
      </c>
      <c r="K1376" s="10" t="s">
        <v>38</v>
      </c>
      <c r="L1376" s="10">
        <v>90032</v>
      </c>
      <c r="M1376" s="10" t="s">
        <v>39</v>
      </c>
      <c r="N1376" s="10" t="str">
        <f>_xlfn.XLOOKUP($M:$M,People!$B:$B,People!A:A)</f>
        <v>Sadie Pawthorne</v>
      </c>
      <c r="O1376" s="10" t="s">
        <v>3436</v>
      </c>
      <c r="P1376" s="10" t="str">
        <f>VLOOKUP(O1376,Products!$A:$E,3,FALSE)</f>
        <v>3M</v>
      </c>
      <c r="Q1376" s="31">
        <f>INDEX(Products!$E:$E,MATCH(O1376,Products!$A:$A,0))</f>
        <v>0.4</v>
      </c>
      <c r="R1376" s="10" t="s">
        <v>41</v>
      </c>
      <c r="S1376" s="10" t="s">
        <v>82</v>
      </c>
      <c r="T1376" s="10" t="s">
        <v>3437</v>
      </c>
      <c r="U1376" s="12">
        <v>13.440000000000001</v>
      </c>
      <c r="V1376" s="12">
        <v>3</v>
      </c>
      <c r="W1376" s="12">
        <v>0</v>
      </c>
      <c r="X1376" s="12">
        <v>6.5856000000000012</v>
      </c>
    </row>
    <row r="1377" spans="1:24" ht="14" x14ac:dyDescent="0.3">
      <c r="A1377" s="9">
        <v>1376</v>
      </c>
      <c r="B1377" s="14" t="s">
        <v>6683</v>
      </c>
      <c r="C1377" s="15">
        <v>45218</v>
      </c>
      <c r="D1377" s="15">
        <v>45221</v>
      </c>
      <c r="E1377" s="10" t="s">
        <v>19</v>
      </c>
      <c r="F1377" s="10" t="s">
        <v>2409</v>
      </c>
      <c r="G1377" s="10" t="s">
        <v>2410</v>
      </c>
      <c r="H1377" s="10" t="s">
        <v>36</v>
      </c>
      <c r="I1377" s="10" t="s">
        <v>23</v>
      </c>
      <c r="J1377" s="10" t="s">
        <v>114</v>
      </c>
      <c r="K1377" s="10" t="s">
        <v>38</v>
      </c>
      <c r="L1377" s="10">
        <v>94110</v>
      </c>
      <c r="M1377" s="10" t="s">
        <v>39</v>
      </c>
      <c r="N1377" s="10" t="str">
        <f>_xlfn.XLOOKUP($M:$M,People!$B:$B,People!A:A)</f>
        <v>Sadie Pawthorne</v>
      </c>
      <c r="O1377" s="10" t="s">
        <v>5382</v>
      </c>
      <c r="P1377" s="10" t="str">
        <f>VLOOKUP(O1377,Products!$A:$E,3,FALSE)</f>
        <v>Avery</v>
      </c>
      <c r="Q1377" s="31">
        <f>INDEX(Products!$E:$E,MATCH(O1377,Products!$A:$A,0))</f>
        <v>0.25</v>
      </c>
      <c r="R1377" s="10" t="s">
        <v>64</v>
      </c>
      <c r="S1377" s="10" t="s">
        <v>65</v>
      </c>
      <c r="T1377" s="10" t="s">
        <v>5383</v>
      </c>
      <c r="U1377" s="12">
        <v>117.57600000000002</v>
      </c>
      <c r="V1377" s="12">
        <v>3</v>
      </c>
      <c r="W1377" s="12">
        <v>0.2</v>
      </c>
      <c r="X1377" s="12">
        <v>11.757600000000011</v>
      </c>
    </row>
    <row r="1378" spans="1:24" ht="14" x14ac:dyDescent="0.3">
      <c r="A1378" s="9">
        <v>1377</v>
      </c>
      <c r="B1378" s="14" t="s">
        <v>6685</v>
      </c>
      <c r="C1378" s="15">
        <v>45218</v>
      </c>
      <c r="D1378" s="15">
        <v>45223</v>
      </c>
      <c r="E1378" s="10" t="s">
        <v>44</v>
      </c>
      <c r="F1378" s="10" t="s">
        <v>1856</v>
      </c>
      <c r="G1378" s="10" t="s">
        <v>1857</v>
      </c>
      <c r="H1378" s="10" t="s">
        <v>92</v>
      </c>
      <c r="I1378" s="10" t="s">
        <v>23</v>
      </c>
      <c r="J1378" s="10" t="s">
        <v>978</v>
      </c>
      <c r="K1378" s="10" t="s">
        <v>38</v>
      </c>
      <c r="L1378" s="10">
        <v>90712</v>
      </c>
      <c r="M1378" s="10" t="s">
        <v>39</v>
      </c>
      <c r="N1378" s="10" t="str">
        <f>_xlfn.XLOOKUP($M:$M,People!$B:$B,People!A:A)</f>
        <v>Sadie Pawthorne</v>
      </c>
      <c r="O1378" s="10" t="s">
        <v>3524</v>
      </c>
      <c r="P1378" s="10" t="str">
        <f>VLOOKUP(O1378,Products!$A:$E,3,FALSE)</f>
        <v>Office Depot</v>
      </c>
      <c r="Q1378" s="31">
        <f>INDEX(Products!$E:$E,MATCH(O1378,Products!$A:$A,0))</f>
        <v>0.38</v>
      </c>
      <c r="R1378" s="10" t="s">
        <v>64</v>
      </c>
      <c r="S1378" s="10" t="s">
        <v>65</v>
      </c>
      <c r="T1378" s="10" t="s">
        <v>3525</v>
      </c>
      <c r="U1378" s="12">
        <v>321.55200000000002</v>
      </c>
      <c r="V1378" s="12">
        <v>6</v>
      </c>
      <c r="W1378" s="12">
        <v>0.2</v>
      </c>
      <c r="X1378" s="12">
        <v>20.097000000000008</v>
      </c>
    </row>
    <row r="1379" spans="1:24" ht="14" x14ac:dyDescent="0.3">
      <c r="A1379" s="9">
        <v>1378</v>
      </c>
      <c r="B1379" s="14" t="s">
        <v>6686</v>
      </c>
      <c r="C1379" s="15">
        <v>45218</v>
      </c>
      <c r="D1379" s="15">
        <v>45222</v>
      </c>
      <c r="E1379" s="14" t="s">
        <v>44</v>
      </c>
      <c r="F1379" s="14" t="s">
        <v>1285</v>
      </c>
      <c r="G1379" s="14" t="s">
        <v>1286</v>
      </c>
      <c r="H1379" s="14" t="s">
        <v>36</v>
      </c>
      <c r="I1379" s="14" t="s">
        <v>5934</v>
      </c>
      <c r="J1379" s="14" t="s">
        <v>5935</v>
      </c>
      <c r="K1379" s="14" t="s">
        <v>5936</v>
      </c>
      <c r="L1379" s="14" t="s">
        <v>5976</v>
      </c>
      <c r="M1379" s="14" t="s">
        <v>133</v>
      </c>
      <c r="N1379" s="10" t="str">
        <f>_xlfn.XLOOKUP($M:$M,People!$B:$B,People!A:A)</f>
        <v>Chuck Magee</v>
      </c>
      <c r="O1379" s="14" t="s">
        <v>1288</v>
      </c>
      <c r="P1379" s="10" t="str">
        <f>VLOOKUP(O1379,Products!$A:$E,3,FALSE)</f>
        <v>IKEA</v>
      </c>
      <c r="Q1379" s="31">
        <f>INDEX(Products!$E:$E,MATCH(O1379,Products!$A:$A,0))</f>
        <v>0.26</v>
      </c>
      <c r="R1379" s="14" t="s">
        <v>28</v>
      </c>
      <c r="S1379" s="14" t="s">
        <v>58</v>
      </c>
      <c r="T1379" s="14" t="s">
        <v>1289</v>
      </c>
      <c r="U1379" s="18">
        <v>117.57600000000002</v>
      </c>
      <c r="V1379" s="18">
        <v>3</v>
      </c>
      <c r="W1379" s="18">
        <v>0.2</v>
      </c>
      <c r="X1379" s="18">
        <v>11.757600000000011</v>
      </c>
    </row>
    <row r="1380" spans="1:24" ht="14" x14ac:dyDescent="0.3">
      <c r="A1380" s="9">
        <v>1379</v>
      </c>
      <c r="B1380" s="14" t="s">
        <v>6686</v>
      </c>
      <c r="C1380" s="15">
        <v>45218</v>
      </c>
      <c r="D1380" s="15">
        <v>45222</v>
      </c>
      <c r="E1380" s="14" t="s">
        <v>44</v>
      </c>
      <c r="F1380" s="14" t="s">
        <v>1285</v>
      </c>
      <c r="G1380" s="14" t="s">
        <v>1286</v>
      </c>
      <c r="H1380" s="14" t="s">
        <v>36</v>
      </c>
      <c r="I1380" s="14" t="s">
        <v>5934</v>
      </c>
      <c r="J1380" s="14" t="s">
        <v>5935</v>
      </c>
      <c r="K1380" s="14" t="s">
        <v>5936</v>
      </c>
      <c r="L1380" s="14" t="s">
        <v>5976</v>
      </c>
      <c r="M1380" s="14" t="s">
        <v>133</v>
      </c>
      <c r="N1380" s="10" t="str">
        <f>_xlfn.XLOOKUP($M:$M,People!$B:$B,People!A:A)</f>
        <v>Chuck Magee</v>
      </c>
      <c r="O1380" s="14" t="s">
        <v>1290</v>
      </c>
      <c r="P1380" s="10" t="str">
        <f>VLOOKUP(O1380,Products!$A:$E,3,FALSE)</f>
        <v>IKEA</v>
      </c>
      <c r="Q1380" s="31">
        <f>INDEX(Products!$E:$E,MATCH(O1380,Products!$A:$A,0))</f>
        <v>0.4</v>
      </c>
      <c r="R1380" s="14" t="s">
        <v>41</v>
      </c>
      <c r="S1380" s="14" t="s">
        <v>53</v>
      </c>
      <c r="T1380" s="14" t="s">
        <v>1291</v>
      </c>
      <c r="U1380" s="17">
        <v>56.56</v>
      </c>
      <c r="V1380" s="17">
        <v>4</v>
      </c>
      <c r="W1380" s="17">
        <v>0</v>
      </c>
      <c r="X1380" s="17">
        <v>14.71</v>
      </c>
    </row>
    <row r="1381" spans="1:24" ht="14" x14ac:dyDescent="0.3">
      <c r="A1381" s="9">
        <v>1380</v>
      </c>
      <c r="B1381" s="14" t="s">
        <v>6687</v>
      </c>
      <c r="C1381" s="15">
        <v>45218</v>
      </c>
      <c r="D1381" s="15">
        <v>45223</v>
      </c>
      <c r="E1381" s="14" t="s">
        <v>44</v>
      </c>
      <c r="F1381" s="14" t="s">
        <v>1856</v>
      </c>
      <c r="G1381" s="14" t="s">
        <v>1857</v>
      </c>
      <c r="H1381" s="14" t="s">
        <v>92</v>
      </c>
      <c r="I1381" s="14" t="s">
        <v>5934</v>
      </c>
      <c r="J1381" s="14" t="s">
        <v>1841</v>
      </c>
      <c r="K1381" s="14" t="s">
        <v>5938</v>
      </c>
      <c r="L1381" s="14" t="s">
        <v>5981</v>
      </c>
      <c r="M1381" s="14" t="s">
        <v>39</v>
      </c>
      <c r="N1381" s="10" t="str">
        <f>_xlfn.XLOOKUP($M:$M,People!$B:$B,People!A:A)</f>
        <v>Sadie Pawthorne</v>
      </c>
      <c r="O1381" s="14" t="s">
        <v>3524</v>
      </c>
      <c r="P1381" s="10" t="str">
        <f>VLOOKUP(O1381,Products!$A:$E,3,FALSE)</f>
        <v>Office Depot</v>
      </c>
      <c r="Q1381" s="31">
        <f>INDEX(Products!$E:$E,MATCH(O1381,Products!$A:$A,0))</f>
        <v>0.38</v>
      </c>
      <c r="R1381" s="14" t="s">
        <v>64</v>
      </c>
      <c r="S1381" s="14" t="s">
        <v>65</v>
      </c>
      <c r="T1381" s="14" t="s">
        <v>3525</v>
      </c>
      <c r="U1381" s="17">
        <v>32.700000000000003</v>
      </c>
      <c r="V1381" s="17">
        <v>3</v>
      </c>
      <c r="W1381" s="17">
        <v>0</v>
      </c>
      <c r="X1381" s="17">
        <v>8.5</v>
      </c>
    </row>
    <row r="1382" spans="1:24" ht="14" x14ac:dyDescent="0.3">
      <c r="A1382" s="9">
        <v>1381</v>
      </c>
      <c r="B1382" s="14" t="s">
        <v>6688</v>
      </c>
      <c r="C1382" s="15">
        <v>45219</v>
      </c>
      <c r="D1382" s="15">
        <v>45222</v>
      </c>
      <c r="E1382" s="10" t="s">
        <v>168</v>
      </c>
      <c r="F1382" s="10" t="s">
        <v>694</v>
      </c>
      <c r="G1382" s="10" t="s">
        <v>695</v>
      </c>
      <c r="H1382" s="10" t="s">
        <v>36</v>
      </c>
      <c r="I1382" s="10" t="s">
        <v>23</v>
      </c>
      <c r="J1382" s="10" t="s">
        <v>4071</v>
      </c>
      <c r="K1382" s="10" t="s">
        <v>298</v>
      </c>
      <c r="L1382" s="10">
        <v>37918</v>
      </c>
      <c r="M1382" s="10" t="s">
        <v>26</v>
      </c>
      <c r="N1382" s="10" t="str">
        <f>_xlfn.XLOOKUP($M:$M,People!$B:$B,People!A:A)</f>
        <v>Fred Suzuki</v>
      </c>
      <c r="O1382" s="10" t="s">
        <v>3123</v>
      </c>
      <c r="P1382" s="10" t="str">
        <f>VLOOKUP(O1382,Products!$A:$E,3,FALSE)</f>
        <v>Samsung</v>
      </c>
      <c r="Q1382" s="31">
        <f>INDEX(Products!$E:$E,MATCH(O1382,Products!$A:$A,0))</f>
        <v>0.27</v>
      </c>
      <c r="R1382" s="10" t="s">
        <v>28</v>
      </c>
      <c r="S1382" s="10" t="s">
        <v>50</v>
      </c>
      <c r="T1382" s="10" t="s">
        <v>3124</v>
      </c>
      <c r="U1382" s="12">
        <v>328.59000000000003</v>
      </c>
      <c r="V1382" s="12">
        <v>3</v>
      </c>
      <c r="W1382" s="12">
        <v>0.4</v>
      </c>
      <c r="X1382" s="12">
        <v>-147.8655</v>
      </c>
    </row>
    <row r="1383" spans="1:24" ht="14" x14ac:dyDescent="0.3">
      <c r="A1383" s="9">
        <v>1382</v>
      </c>
      <c r="B1383" s="14" t="s">
        <v>6689</v>
      </c>
      <c r="C1383" s="15">
        <v>45219</v>
      </c>
      <c r="D1383" s="15">
        <v>45221</v>
      </c>
      <c r="E1383" s="10" t="s">
        <v>19</v>
      </c>
      <c r="F1383" s="10" t="s">
        <v>483</v>
      </c>
      <c r="G1383" s="10" t="s">
        <v>484</v>
      </c>
      <c r="H1383" s="10" t="s">
        <v>92</v>
      </c>
      <c r="I1383" s="10" t="s">
        <v>23</v>
      </c>
      <c r="J1383" s="10" t="s">
        <v>271</v>
      </c>
      <c r="K1383" s="10" t="s">
        <v>189</v>
      </c>
      <c r="L1383" s="10">
        <v>60653</v>
      </c>
      <c r="M1383" s="10" t="s">
        <v>95</v>
      </c>
      <c r="N1383" s="10" t="str">
        <f>_xlfn.XLOOKUP($M:$M,People!$B:$B,People!A:A)</f>
        <v>Roxanne Rodriguez</v>
      </c>
      <c r="O1383" s="10" t="s">
        <v>4222</v>
      </c>
      <c r="P1383" s="10" t="str">
        <f>VLOOKUP(O1383,Products!$A:$E,3,FALSE)</f>
        <v>Canon</v>
      </c>
      <c r="Q1383" s="31">
        <f>INDEX(Products!$E:$E,MATCH(O1383,Products!$A:$A,0))</f>
        <v>0.38</v>
      </c>
      <c r="R1383" s="10" t="s">
        <v>41</v>
      </c>
      <c r="S1383" s="10" t="s">
        <v>68</v>
      </c>
      <c r="T1383" s="10" t="s">
        <v>4223</v>
      </c>
      <c r="U1383" s="12">
        <v>8.6819999999999968</v>
      </c>
      <c r="V1383" s="12">
        <v>1</v>
      </c>
      <c r="W1383" s="12">
        <v>0.8</v>
      </c>
      <c r="X1383" s="12">
        <v>-14.759400000000003</v>
      </c>
    </row>
    <row r="1384" spans="1:24" ht="14" x14ac:dyDescent="0.3">
      <c r="A1384" s="9">
        <v>1383</v>
      </c>
      <c r="B1384" s="14" t="s">
        <v>6689</v>
      </c>
      <c r="C1384" s="15">
        <v>45219</v>
      </c>
      <c r="D1384" s="15">
        <v>45221</v>
      </c>
      <c r="E1384" s="10" t="s">
        <v>19</v>
      </c>
      <c r="F1384" s="10" t="s">
        <v>483</v>
      </c>
      <c r="G1384" s="10" t="s">
        <v>484</v>
      </c>
      <c r="H1384" s="10" t="s">
        <v>92</v>
      </c>
      <c r="I1384" s="10" t="s">
        <v>23</v>
      </c>
      <c r="J1384" s="10" t="s">
        <v>271</v>
      </c>
      <c r="K1384" s="10" t="s">
        <v>189</v>
      </c>
      <c r="L1384" s="10">
        <v>60653</v>
      </c>
      <c r="M1384" s="10" t="s">
        <v>95</v>
      </c>
      <c r="N1384" s="10" t="str">
        <f>_xlfn.XLOOKUP($M:$M,People!$B:$B,People!A:A)</f>
        <v>Roxanne Rodriguez</v>
      </c>
      <c r="O1384" s="10" t="s">
        <v>1934</v>
      </c>
      <c r="P1384" s="10" t="str">
        <f>VLOOKUP(O1384,Products!$A:$E,3,FALSE)</f>
        <v>Dell</v>
      </c>
      <c r="Q1384" s="31">
        <f>INDEX(Products!$E:$E,MATCH(O1384,Products!$A:$A,0))</f>
        <v>0.28000000000000003</v>
      </c>
      <c r="R1384" s="10" t="s">
        <v>41</v>
      </c>
      <c r="S1384" s="10" t="s">
        <v>42</v>
      </c>
      <c r="T1384" s="10" t="s">
        <v>1935</v>
      </c>
      <c r="U1384" s="12">
        <v>24.424000000000003</v>
      </c>
      <c r="V1384" s="12">
        <v>1</v>
      </c>
      <c r="W1384" s="12">
        <v>0.2</v>
      </c>
      <c r="X1384" s="12">
        <v>7.9378000000000002</v>
      </c>
    </row>
    <row r="1385" spans="1:24" ht="14" x14ac:dyDescent="0.3">
      <c r="A1385" s="9">
        <v>1384</v>
      </c>
      <c r="B1385" s="14" t="s">
        <v>6689</v>
      </c>
      <c r="C1385" s="15">
        <v>45219</v>
      </c>
      <c r="D1385" s="15">
        <v>45221</v>
      </c>
      <c r="E1385" s="10" t="s">
        <v>19</v>
      </c>
      <c r="F1385" s="10" t="s">
        <v>483</v>
      </c>
      <c r="G1385" s="10" t="s">
        <v>484</v>
      </c>
      <c r="H1385" s="10" t="s">
        <v>92</v>
      </c>
      <c r="I1385" s="10" t="s">
        <v>23</v>
      </c>
      <c r="J1385" s="10" t="s">
        <v>271</v>
      </c>
      <c r="K1385" s="10" t="s">
        <v>189</v>
      </c>
      <c r="L1385" s="10">
        <v>60653</v>
      </c>
      <c r="M1385" s="10" t="s">
        <v>95</v>
      </c>
      <c r="N1385" s="10" t="str">
        <f>_xlfn.XLOOKUP($M:$M,People!$B:$B,People!A:A)</f>
        <v>Roxanne Rodriguez</v>
      </c>
      <c r="O1385" s="10" t="s">
        <v>5701</v>
      </c>
      <c r="P1385" s="10" t="str">
        <f>VLOOKUP(O1385,Products!$A:$E,3,FALSE)</f>
        <v>Staples</v>
      </c>
      <c r="Q1385" s="31">
        <f>INDEX(Products!$E:$E,MATCH(O1385,Products!$A:$A,0))</f>
        <v>0.28999999999999998</v>
      </c>
      <c r="R1385" s="10" t="s">
        <v>41</v>
      </c>
      <c r="S1385" s="10" t="s">
        <v>82</v>
      </c>
      <c r="T1385" s="10" t="s">
        <v>5702</v>
      </c>
      <c r="U1385" s="12">
        <v>3.8079999999999998</v>
      </c>
      <c r="V1385" s="12">
        <v>1</v>
      </c>
      <c r="W1385" s="12">
        <v>0.2</v>
      </c>
      <c r="X1385" s="12">
        <v>1.2375999999999996</v>
      </c>
    </row>
    <row r="1386" spans="1:24" ht="14" x14ac:dyDescent="0.3">
      <c r="A1386" s="9">
        <v>1385</v>
      </c>
      <c r="B1386" s="14" t="s">
        <v>6688</v>
      </c>
      <c r="C1386" s="15">
        <v>45219</v>
      </c>
      <c r="D1386" s="15">
        <v>45222</v>
      </c>
      <c r="E1386" s="10" t="s">
        <v>168</v>
      </c>
      <c r="F1386" s="10" t="s">
        <v>694</v>
      </c>
      <c r="G1386" s="10" t="s">
        <v>695</v>
      </c>
      <c r="H1386" s="10" t="s">
        <v>36</v>
      </c>
      <c r="I1386" s="10" t="s">
        <v>23</v>
      </c>
      <c r="J1386" s="10" t="s">
        <v>4071</v>
      </c>
      <c r="K1386" s="10" t="s">
        <v>298</v>
      </c>
      <c r="L1386" s="10">
        <v>37918</v>
      </c>
      <c r="M1386" s="10" t="s">
        <v>26</v>
      </c>
      <c r="N1386" s="10" t="str">
        <f>_xlfn.XLOOKUP($M:$M,People!$B:$B,People!A:A)</f>
        <v>Fred Suzuki</v>
      </c>
      <c r="O1386" s="10" t="s">
        <v>1230</v>
      </c>
      <c r="P1386" s="10" t="str">
        <f>VLOOKUP(O1386,Products!$A:$E,3,FALSE)</f>
        <v>Logitech</v>
      </c>
      <c r="Q1386" s="31">
        <f>INDEX(Products!$E:$E,MATCH(O1386,Products!$A:$A,0))</f>
        <v>0.35</v>
      </c>
      <c r="R1386" s="10" t="s">
        <v>41</v>
      </c>
      <c r="S1386" s="10" t="s">
        <v>53</v>
      </c>
      <c r="T1386" s="10" t="s">
        <v>1231</v>
      </c>
      <c r="U1386" s="12">
        <v>98.352000000000004</v>
      </c>
      <c r="V1386" s="12">
        <v>3</v>
      </c>
      <c r="W1386" s="12">
        <v>0.2</v>
      </c>
      <c r="X1386" s="12">
        <v>-24.588000000000001</v>
      </c>
    </row>
    <row r="1387" spans="1:24" ht="14" x14ac:dyDescent="0.3">
      <c r="A1387" s="9">
        <v>1386</v>
      </c>
      <c r="B1387" s="14" t="s">
        <v>6690</v>
      </c>
      <c r="C1387" s="15">
        <v>45219</v>
      </c>
      <c r="D1387" s="15">
        <v>45224</v>
      </c>
      <c r="E1387" s="10" t="s">
        <v>19</v>
      </c>
      <c r="F1387" s="10" t="s">
        <v>209</v>
      </c>
      <c r="G1387" s="10" t="s">
        <v>210</v>
      </c>
      <c r="H1387" s="10" t="s">
        <v>22</v>
      </c>
      <c r="I1387" s="10" t="s">
        <v>23</v>
      </c>
      <c r="J1387" s="10" t="s">
        <v>211</v>
      </c>
      <c r="K1387" s="10" t="s">
        <v>212</v>
      </c>
      <c r="L1387" s="10">
        <v>48185</v>
      </c>
      <c r="M1387" s="10" t="s">
        <v>95</v>
      </c>
      <c r="N1387" s="10" t="str">
        <f>_xlfn.XLOOKUP($M:$M,People!$B:$B,People!A:A)</f>
        <v>Roxanne Rodriguez</v>
      </c>
      <c r="O1387" s="10" t="s">
        <v>213</v>
      </c>
      <c r="P1387" s="10" t="str">
        <f>VLOOKUP(O1387,Products!$A:$E,3,FALSE)</f>
        <v>Avery</v>
      </c>
      <c r="Q1387" s="31">
        <f>INDEX(Products!$E:$E,MATCH(O1387,Products!$A:$A,0))</f>
        <v>0.25</v>
      </c>
      <c r="R1387" s="10" t="s">
        <v>41</v>
      </c>
      <c r="S1387" s="10" t="s">
        <v>53</v>
      </c>
      <c r="T1387" s="10" t="s">
        <v>214</v>
      </c>
      <c r="U1387" s="12">
        <v>211.96</v>
      </c>
      <c r="V1387" s="12">
        <v>4</v>
      </c>
      <c r="W1387" s="12">
        <v>0</v>
      </c>
      <c r="X1387" s="12">
        <v>8.4783999999999935</v>
      </c>
    </row>
    <row r="1388" spans="1:24" ht="14" x14ac:dyDescent="0.3">
      <c r="A1388" s="9">
        <v>1387</v>
      </c>
      <c r="B1388" s="14" t="s">
        <v>6689</v>
      </c>
      <c r="C1388" s="15">
        <v>45219</v>
      </c>
      <c r="D1388" s="15">
        <v>45221</v>
      </c>
      <c r="E1388" s="10" t="s">
        <v>19</v>
      </c>
      <c r="F1388" s="10" t="s">
        <v>483</v>
      </c>
      <c r="G1388" s="10" t="s">
        <v>484</v>
      </c>
      <c r="H1388" s="10" t="s">
        <v>92</v>
      </c>
      <c r="I1388" s="10" t="s">
        <v>23</v>
      </c>
      <c r="J1388" s="10" t="s">
        <v>271</v>
      </c>
      <c r="K1388" s="10" t="s">
        <v>189</v>
      </c>
      <c r="L1388" s="10">
        <v>60653</v>
      </c>
      <c r="M1388" s="10" t="s">
        <v>95</v>
      </c>
      <c r="N1388" s="10" t="str">
        <f>_xlfn.XLOOKUP($M:$M,People!$B:$B,People!A:A)</f>
        <v>Roxanne Rodriguez</v>
      </c>
      <c r="O1388" s="10" t="s">
        <v>5330</v>
      </c>
      <c r="P1388" s="10" t="str">
        <f>VLOOKUP(O1388,Products!$A:$E,3,FALSE)</f>
        <v>Office Depot</v>
      </c>
      <c r="Q1388" s="31">
        <f>INDEX(Products!$E:$E,MATCH(O1388,Products!$A:$A,0))</f>
        <v>0.3</v>
      </c>
      <c r="R1388" s="10" t="s">
        <v>41</v>
      </c>
      <c r="S1388" s="10" t="s">
        <v>53</v>
      </c>
      <c r="T1388" s="10" t="s">
        <v>5331</v>
      </c>
      <c r="U1388" s="12">
        <v>505.32000000000005</v>
      </c>
      <c r="V1388" s="12">
        <v>3</v>
      </c>
      <c r="W1388" s="12">
        <v>0.2</v>
      </c>
      <c r="X1388" s="12">
        <v>31.582499999999953</v>
      </c>
    </row>
    <row r="1389" spans="1:24" ht="14" x14ac:dyDescent="0.3">
      <c r="A1389" s="9">
        <v>1388</v>
      </c>
      <c r="B1389" s="14" t="s">
        <v>6689</v>
      </c>
      <c r="C1389" s="15">
        <v>45219</v>
      </c>
      <c r="D1389" s="15">
        <v>45221</v>
      </c>
      <c r="E1389" s="10" t="s">
        <v>19</v>
      </c>
      <c r="F1389" s="10" t="s">
        <v>483</v>
      </c>
      <c r="G1389" s="10" t="s">
        <v>484</v>
      </c>
      <c r="H1389" s="10" t="s">
        <v>92</v>
      </c>
      <c r="I1389" s="10" t="s">
        <v>23</v>
      </c>
      <c r="J1389" s="10" t="s">
        <v>271</v>
      </c>
      <c r="K1389" s="10" t="s">
        <v>189</v>
      </c>
      <c r="L1389" s="10">
        <v>60653</v>
      </c>
      <c r="M1389" s="10" t="s">
        <v>95</v>
      </c>
      <c r="N1389" s="10" t="str">
        <f>_xlfn.XLOOKUP($M:$M,People!$B:$B,People!A:A)</f>
        <v>Roxanne Rodriguez</v>
      </c>
      <c r="O1389" s="10" t="s">
        <v>1969</v>
      </c>
      <c r="P1389" s="10" t="str">
        <f>VLOOKUP(O1389,Products!$A:$E,3,FALSE)</f>
        <v>Canon</v>
      </c>
      <c r="Q1389" s="31">
        <f>INDEX(Products!$E:$E,MATCH(O1389,Products!$A:$A,0))</f>
        <v>0.3</v>
      </c>
      <c r="R1389" s="10" t="s">
        <v>64</v>
      </c>
      <c r="S1389" s="10" t="s">
        <v>144</v>
      </c>
      <c r="T1389" s="10" t="s">
        <v>1970</v>
      </c>
      <c r="U1389" s="12">
        <v>319.96800000000002</v>
      </c>
      <c r="V1389" s="12">
        <v>4</v>
      </c>
      <c r="W1389" s="12">
        <v>0.2</v>
      </c>
      <c r="X1389" s="12">
        <v>71.992800000000003</v>
      </c>
    </row>
    <row r="1390" spans="1:24" ht="14" x14ac:dyDescent="0.3">
      <c r="A1390" s="9">
        <v>1389</v>
      </c>
      <c r="B1390" s="14" t="s">
        <v>6691</v>
      </c>
      <c r="C1390" s="15">
        <v>45220</v>
      </c>
      <c r="D1390" s="15">
        <v>45221</v>
      </c>
      <c r="E1390" s="10" t="s">
        <v>168</v>
      </c>
      <c r="F1390" s="10" t="s">
        <v>146</v>
      </c>
      <c r="G1390" s="10" t="s">
        <v>147</v>
      </c>
      <c r="H1390" s="10" t="s">
        <v>22</v>
      </c>
      <c r="I1390" s="10" t="s">
        <v>23</v>
      </c>
      <c r="J1390" s="10" t="s">
        <v>655</v>
      </c>
      <c r="K1390" s="10" t="s">
        <v>438</v>
      </c>
      <c r="L1390" s="10">
        <v>45014</v>
      </c>
      <c r="M1390" s="10" t="s">
        <v>133</v>
      </c>
      <c r="N1390" s="10" t="str">
        <f>_xlfn.XLOOKUP($M:$M,People!$B:$B,People!A:A)</f>
        <v>Chuck Magee</v>
      </c>
      <c r="O1390" s="10" t="s">
        <v>1180</v>
      </c>
      <c r="P1390" s="10" t="str">
        <f>VLOOKUP(O1390,Products!$A:$E,3,FALSE)</f>
        <v>HP</v>
      </c>
      <c r="Q1390" s="31">
        <f>INDEX(Products!$E:$E,MATCH(O1390,Products!$A:$A,0))</f>
        <v>0.31</v>
      </c>
      <c r="R1390" s="10" t="s">
        <v>28</v>
      </c>
      <c r="S1390" s="10" t="s">
        <v>50</v>
      </c>
      <c r="T1390" s="10" t="s">
        <v>1181</v>
      </c>
      <c r="U1390" s="12">
        <v>409.59000000000003</v>
      </c>
      <c r="V1390" s="12">
        <v>3</v>
      </c>
      <c r="W1390" s="12">
        <v>0.4</v>
      </c>
      <c r="X1390" s="12">
        <v>-122.87700000000004</v>
      </c>
    </row>
    <row r="1391" spans="1:24" ht="14" x14ac:dyDescent="0.3">
      <c r="A1391" s="9">
        <v>1390</v>
      </c>
      <c r="B1391" s="14" t="s">
        <v>6692</v>
      </c>
      <c r="C1391" s="15">
        <v>45220</v>
      </c>
      <c r="D1391" s="15">
        <v>45225</v>
      </c>
      <c r="E1391" s="10" t="s">
        <v>44</v>
      </c>
      <c r="F1391" s="10" t="s">
        <v>2748</v>
      </c>
      <c r="G1391" s="10" t="s">
        <v>2749</v>
      </c>
      <c r="H1391" s="10" t="s">
        <v>36</v>
      </c>
      <c r="I1391" s="10" t="s">
        <v>23</v>
      </c>
      <c r="J1391" s="10" t="s">
        <v>4321</v>
      </c>
      <c r="K1391" s="10" t="s">
        <v>285</v>
      </c>
      <c r="L1391" s="10">
        <v>23602</v>
      </c>
      <c r="M1391" s="10" t="s">
        <v>26</v>
      </c>
      <c r="N1391" s="10" t="str">
        <f>_xlfn.XLOOKUP($M:$M,People!$B:$B,People!A:A)</f>
        <v>Fred Suzuki</v>
      </c>
      <c r="O1391" s="10" t="s">
        <v>3612</v>
      </c>
      <c r="P1391" s="10" t="str">
        <f>VLOOKUP(O1391,Products!$A:$E,3,FALSE)</f>
        <v>3M</v>
      </c>
      <c r="Q1391" s="31">
        <f>INDEX(Products!$E:$E,MATCH(O1391,Products!$A:$A,0))</f>
        <v>0.26</v>
      </c>
      <c r="R1391" s="10" t="s">
        <v>28</v>
      </c>
      <c r="S1391" s="10" t="s">
        <v>50</v>
      </c>
      <c r="T1391" s="10" t="s">
        <v>3613</v>
      </c>
      <c r="U1391" s="12">
        <v>591.32000000000005</v>
      </c>
      <c r="V1391" s="12">
        <v>4</v>
      </c>
      <c r="W1391" s="12">
        <v>0</v>
      </c>
      <c r="X1391" s="12">
        <v>112.35079999999999</v>
      </c>
    </row>
    <row r="1392" spans="1:24" ht="14" x14ac:dyDescent="0.3">
      <c r="A1392" s="9">
        <v>1391</v>
      </c>
      <c r="B1392" s="14" t="s">
        <v>6691</v>
      </c>
      <c r="C1392" s="15">
        <v>45220</v>
      </c>
      <c r="D1392" s="15">
        <v>45221</v>
      </c>
      <c r="E1392" s="10" t="s">
        <v>168</v>
      </c>
      <c r="F1392" s="10" t="s">
        <v>146</v>
      </c>
      <c r="G1392" s="10" t="s">
        <v>147</v>
      </c>
      <c r="H1392" s="10" t="s">
        <v>22</v>
      </c>
      <c r="I1392" s="10" t="s">
        <v>23</v>
      </c>
      <c r="J1392" s="10" t="s">
        <v>655</v>
      </c>
      <c r="K1392" s="10" t="s">
        <v>438</v>
      </c>
      <c r="L1392" s="10">
        <v>45014</v>
      </c>
      <c r="M1392" s="10" t="s">
        <v>133</v>
      </c>
      <c r="N1392" s="10" t="str">
        <f>_xlfn.XLOOKUP($M:$M,People!$B:$B,People!A:A)</f>
        <v>Chuck Magee</v>
      </c>
      <c r="O1392" s="10" t="s">
        <v>1716</v>
      </c>
      <c r="P1392" s="10" t="str">
        <f>VLOOKUP(O1392,Products!$A:$E,3,FALSE)</f>
        <v>Avery</v>
      </c>
      <c r="Q1392" s="31">
        <f>INDEX(Products!$E:$E,MATCH(O1392,Products!$A:$A,0))</f>
        <v>0.33</v>
      </c>
      <c r="R1392" s="10" t="s">
        <v>41</v>
      </c>
      <c r="S1392" s="10" t="s">
        <v>71</v>
      </c>
      <c r="T1392" s="10" t="s">
        <v>1717</v>
      </c>
      <c r="U1392" s="12">
        <v>121.79200000000002</v>
      </c>
      <c r="V1392" s="12">
        <v>4</v>
      </c>
      <c r="W1392" s="12">
        <v>0.2</v>
      </c>
      <c r="X1392" s="12">
        <v>13.701599999999988</v>
      </c>
    </row>
    <row r="1393" spans="1:24" ht="14" x14ac:dyDescent="0.3">
      <c r="A1393" s="9">
        <v>1392</v>
      </c>
      <c r="B1393" s="14" t="s">
        <v>6692</v>
      </c>
      <c r="C1393" s="15">
        <v>45220</v>
      </c>
      <c r="D1393" s="15">
        <v>45225</v>
      </c>
      <c r="E1393" s="10" t="s">
        <v>44</v>
      </c>
      <c r="F1393" s="10" t="s">
        <v>2748</v>
      </c>
      <c r="G1393" s="10" t="s">
        <v>2749</v>
      </c>
      <c r="H1393" s="10" t="s">
        <v>36</v>
      </c>
      <c r="I1393" s="10" t="s">
        <v>23</v>
      </c>
      <c r="J1393" s="10" t="s">
        <v>4321</v>
      </c>
      <c r="K1393" s="10" t="s">
        <v>285</v>
      </c>
      <c r="L1393" s="10">
        <v>23602</v>
      </c>
      <c r="M1393" s="10" t="s">
        <v>26</v>
      </c>
      <c r="N1393" s="10" t="str">
        <f>_xlfn.XLOOKUP($M:$M,People!$B:$B,People!A:A)</f>
        <v>Fred Suzuki</v>
      </c>
      <c r="O1393" s="10" t="s">
        <v>2876</v>
      </c>
      <c r="P1393" s="10" t="str">
        <f>VLOOKUP(O1393,Products!$A:$E,3,FALSE)</f>
        <v>Canon</v>
      </c>
      <c r="Q1393" s="31">
        <f>INDEX(Products!$E:$E,MATCH(O1393,Products!$A:$A,0))</f>
        <v>0.32</v>
      </c>
      <c r="R1393" s="10" t="s">
        <v>41</v>
      </c>
      <c r="S1393" s="10" t="s">
        <v>61</v>
      </c>
      <c r="T1393" s="10" t="s">
        <v>2877</v>
      </c>
      <c r="U1393" s="12">
        <v>2.84</v>
      </c>
      <c r="V1393" s="12">
        <v>1</v>
      </c>
      <c r="W1393" s="12">
        <v>0</v>
      </c>
      <c r="X1393" s="12">
        <v>0.88039999999999985</v>
      </c>
    </row>
    <row r="1394" spans="1:24" ht="14" x14ac:dyDescent="0.3">
      <c r="A1394" s="9">
        <v>1393</v>
      </c>
      <c r="B1394" s="14" t="s">
        <v>6693</v>
      </c>
      <c r="C1394" s="15">
        <v>45220</v>
      </c>
      <c r="D1394" s="15">
        <v>45225</v>
      </c>
      <c r="E1394" s="10" t="s">
        <v>44</v>
      </c>
      <c r="F1394" s="10" t="s">
        <v>1771</v>
      </c>
      <c r="G1394" s="10" t="s">
        <v>1772</v>
      </c>
      <c r="H1394" s="10" t="s">
        <v>36</v>
      </c>
      <c r="I1394" s="10" t="s">
        <v>23</v>
      </c>
      <c r="J1394" s="10" t="s">
        <v>831</v>
      </c>
      <c r="K1394" s="10" t="s">
        <v>38</v>
      </c>
      <c r="L1394" s="10">
        <v>92024</v>
      </c>
      <c r="M1394" s="10" t="s">
        <v>39</v>
      </c>
      <c r="N1394" s="10" t="str">
        <f>_xlfn.XLOOKUP($M:$M,People!$B:$B,People!A:A)</f>
        <v>Sadie Pawthorne</v>
      </c>
      <c r="O1394" s="10" t="s">
        <v>255</v>
      </c>
      <c r="P1394" s="10" t="str">
        <f>VLOOKUP(O1394,Products!$A:$E,3,FALSE)</f>
        <v>Logitech</v>
      </c>
      <c r="Q1394" s="31">
        <f>INDEX(Products!$E:$E,MATCH(O1394,Products!$A:$A,0))</f>
        <v>0.33</v>
      </c>
      <c r="R1394" s="10" t="s">
        <v>41</v>
      </c>
      <c r="S1394" s="10" t="s">
        <v>68</v>
      </c>
      <c r="T1394" s="10" t="s">
        <v>256</v>
      </c>
      <c r="U1394" s="12">
        <v>36.36</v>
      </c>
      <c r="V1394" s="12">
        <v>3</v>
      </c>
      <c r="W1394" s="12">
        <v>0.2</v>
      </c>
      <c r="X1394" s="12">
        <v>12.2715</v>
      </c>
    </row>
    <row r="1395" spans="1:24" ht="14" x14ac:dyDescent="0.3">
      <c r="A1395" s="9">
        <v>1394</v>
      </c>
      <c r="B1395" s="14" t="s">
        <v>6692</v>
      </c>
      <c r="C1395" s="15">
        <v>45220</v>
      </c>
      <c r="D1395" s="15">
        <v>45225</v>
      </c>
      <c r="E1395" s="10" t="s">
        <v>44</v>
      </c>
      <c r="F1395" s="10" t="s">
        <v>2748</v>
      </c>
      <c r="G1395" s="10" t="s">
        <v>2749</v>
      </c>
      <c r="H1395" s="10" t="s">
        <v>36</v>
      </c>
      <c r="I1395" s="10" t="s">
        <v>23</v>
      </c>
      <c r="J1395" s="10" t="s">
        <v>4321</v>
      </c>
      <c r="K1395" s="10" t="s">
        <v>285</v>
      </c>
      <c r="L1395" s="10">
        <v>23602</v>
      </c>
      <c r="M1395" s="10" t="s">
        <v>26</v>
      </c>
      <c r="N1395" s="10" t="str">
        <f>_xlfn.XLOOKUP($M:$M,People!$B:$B,People!A:A)</f>
        <v>Fred Suzuki</v>
      </c>
      <c r="O1395" s="10" t="s">
        <v>194</v>
      </c>
      <c r="P1395" s="10" t="str">
        <f>VLOOKUP(O1395,Products!$A:$E,3,FALSE)</f>
        <v>Staples</v>
      </c>
      <c r="Q1395" s="31">
        <f>INDEX(Products!$E:$E,MATCH(O1395,Products!$A:$A,0))</f>
        <v>0.35</v>
      </c>
      <c r="R1395" s="10" t="s">
        <v>41</v>
      </c>
      <c r="S1395" s="10" t="s">
        <v>53</v>
      </c>
      <c r="T1395" s="10" t="s">
        <v>195</v>
      </c>
      <c r="U1395" s="12">
        <v>194.7</v>
      </c>
      <c r="V1395" s="12">
        <v>5</v>
      </c>
      <c r="W1395" s="12">
        <v>0</v>
      </c>
      <c r="X1395" s="12">
        <v>9.7349999999999781</v>
      </c>
    </row>
    <row r="1396" spans="1:24" ht="14" x14ac:dyDescent="0.3">
      <c r="A1396" s="9">
        <v>1395</v>
      </c>
      <c r="B1396" s="14" t="s">
        <v>6694</v>
      </c>
      <c r="C1396" s="15">
        <v>45221</v>
      </c>
      <c r="D1396" s="15">
        <v>45225</v>
      </c>
      <c r="E1396" s="10" t="s">
        <v>44</v>
      </c>
      <c r="F1396" s="10" t="s">
        <v>4391</v>
      </c>
      <c r="G1396" s="10" t="s">
        <v>4392</v>
      </c>
      <c r="H1396" s="10" t="s">
        <v>36</v>
      </c>
      <c r="I1396" s="10" t="s">
        <v>23</v>
      </c>
      <c r="J1396" s="10" t="s">
        <v>2066</v>
      </c>
      <c r="K1396" s="10" t="s">
        <v>646</v>
      </c>
      <c r="L1396" s="10">
        <v>71111</v>
      </c>
      <c r="M1396" s="10" t="s">
        <v>26</v>
      </c>
      <c r="N1396" s="10" t="str">
        <f>_xlfn.XLOOKUP($M:$M,People!$B:$B,People!A:A)</f>
        <v>Fred Suzuki</v>
      </c>
      <c r="O1396" s="10" t="s">
        <v>4895</v>
      </c>
      <c r="P1396" s="10" t="str">
        <f>VLOOKUP(O1396,Products!$A:$E,3,FALSE)</f>
        <v>3M</v>
      </c>
      <c r="Q1396" s="31">
        <f>INDEX(Products!$E:$E,MATCH(O1396,Products!$A:$A,0))</f>
        <v>0.34</v>
      </c>
      <c r="R1396" s="10" t="s">
        <v>28</v>
      </c>
      <c r="S1396" s="10" t="s">
        <v>58</v>
      </c>
      <c r="T1396" s="10" t="s">
        <v>4896</v>
      </c>
      <c r="U1396" s="12">
        <v>129.91999999999999</v>
      </c>
      <c r="V1396" s="12">
        <v>4</v>
      </c>
      <c r="W1396" s="12">
        <v>0</v>
      </c>
      <c r="X1396" s="12">
        <v>10.393599999999992</v>
      </c>
    </row>
    <row r="1397" spans="1:24" ht="14" x14ac:dyDescent="0.3">
      <c r="A1397" s="9">
        <v>1396</v>
      </c>
      <c r="B1397" s="14" t="s">
        <v>6695</v>
      </c>
      <c r="C1397" s="15">
        <v>45221</v>
      </c>
      <c r="D1397" s="15">
        <v>45227</v>
      </c>
      <c r="E1397" s="10" t="s">
        <v>44</v>
      </c>
      <c r="F1397" s="10" t="s">
        <v>531</v>
      </c>
      <c r="G1397" s="10" t="s">
        <v>532</v>
      </c>
      <c r="H1397" s="10" t="s">
        <v>92</v>
      </c>
      <c r="I1397" s="10" t="s">
        <v>23</v>
      </c>
      <c r="J1397" s="10" t="s">
        <v>533</v>
      </c>
      <c r="K1397" s="10" t="s">
        <v>438</v>
      </c>
      <c r="L1397" s="10">
        <v>43055</v>
      </c>
      <c r="M1397" s="10" t="s">
        <v>133</v>
      </c>
      <c r="N1397" s="10" t="str">
        <f>_xlfn.XLOOKUP($M:$M,People!$B:$B,People!A:A)</f>
        <v>Chuck Magee</v>
      </c>
      <c r="O1397" s="10" t="s">
        <v>534</v>
      </c>
      <c r="P1397" s="10" t="str">
        <f>VLOOKUP(O1397,Products!$A:$E,3,FALSE)</f>
        <v>HP</v>
      </c>
      <c r="Q1397" s="31">
        <f>INDEX(Products!$E:$E,MATCH(O1397,Products!$A:$A,0))</f>
        <v>0.25</v>
      </c>
      <c r="R1397" s="10" t="s">
        <v>28</v>
      </c>
      <c r="S1397" s="10" t="s">
        <v>58</v>
      </c>
      <c r="T1397" s="10" t="s">
        <v>535</v>
      </c>
      <c r="U1397" s="12">
        <v>93.888000000000005</v>
      </c>
      <c r="V1397" s="12">
        <v>4</v>
      </c>
      <c r="W1397" s="12">
        <v>0.2</v>
      </c>
      <c r="X1397" s="12">
        <v>12.90959999999999</v>
      </c>
    </row>
    <row r="1398" spans="1:24" ht="14" x14ac:dyDescent="0.3">
      <c r="A1398" s="9">
        <v>1397</v>
      </c>
      <c r="B1398" s="14" t="s">
        <v>6696</v>
      </c>
      <c r="C1398" s="15">
        <v>45223</v>
      </c>
      <c r="D1398" s="15">
        <v>45228</v>
      </c>
      <c r="E1398" s="10" t="s">
        <v>44</v>
      </c>
      <c r="F1398" s="10" t="s">
        <v>1575</v>
      </c>
      <c r="G1398" s="10" t="s">
        <v>1576</v>
      </c>
      <c r="H1398" s="10" t="s">
        <v>22</v>
      </c>
      <c r="I1398" s="10" t="s">
        <v>23</v>
      </c>
      <c r="J1398" s="10" t="s">
        <v>3972</v>
      </c>
      <c r="K1398" s="10" t="s">
        <v>38</v>
      </c>
      <c r="L1398" s="10">
        <v>91730</v>
      </c>
      <c r="M1398" s="10" t="s">
        <v>39</v>
      </c>
      <c r="N1398" s="10" t="str">
        <f>_xlfn.XLOOKUP($M:$M,People!$B:$B,People!A:A)</f>
        <v>Sadie Pawthorne</v>
      </c>
      <c r="O1398" s="10" t="s">
        <v>965</v>
      </c>
      <c r="P1398" s="10" t="str">
        <f>VLOOKUP(O1398,Products!$A:$E,3,FALSE)</f>
        <v>HP</v>
      </c>
      <c r="Q1398" s="31">
        <f>INDEX(Products!$E:$E,MATCH(O1398,Products!$A:$A,0))</f>
        <v>0.25</v>
      </c>
      <c r="R1398" s="10" t="s">
        <v>41</v>
      </c>
      <c r="S1398" s="10" t="s">
        <v>68</v>
      </c>
      <c r="T1398" s="10" t="s">
        <v>966</v>
      </c>
      <c r="U1398" s="12">
        <v>34.271999999999998</v>
      </c>
      <c r="V1398" s="12">
        <v>3</v>
      </c>
      <c r="W1398" s="12">
        <v>0.2</v>
      </c>
      <c r="X1398" s="12">
        <v>11.138399999999999</v>
      </c>
    </row>
    <row r="1399" spans="1:24" ht="14" x14ac:dyDescent="0.3">
      <c r="A1399" s="9">
        <v>1398</v>
      </c>
      <c r="B1399" s="14" t="s">
        <v>6697</v>
      </c>
      <c r="C1399" s="15">
        <v>45223</v>
      </c>
      <c r="D1399" s="15">
        <v>45223</v>
      </c>
      <c r="E1399" s="10" t="s">
        <v>1124</v>
      </c>
      <c r="F1399" s="10" t="s">
        <v>1959</v>
      </c>
      <c r="G1399" s="10" t="s">
        <v>1960</v>
      </c>
      <c r="H1399" s="10" t="s">
        <v>22</v>
      </c>
      <c r="I1399" s="10" t="s">
        <v>23</v>
      </c>
      <c r="J1399" s="10" t="s">
        <v>5052</v>
      </c>
      <c r="K1399" s="10" t="s">
        <v>339</v>
      </c>
      <c r="L1399" s="10">
        <v>29730</v>
      </c>
      <c r="M1399" s="10" t="s">
        <v>26</v>
      </c>
      <c r="N1399" s="10" t="str">
        <f>_xlfn.XLOOKUP($M:$M,People!$B:$B,People!A:A)</f>
        <v>Fred Suzuki</v>
      </c>
      <c r="O1399" s="10" t="s">
        <v>4594</v>
      </c>
      <c r="P1399" s="10" t="str">
        <f>VLOOKUP(O1399,Products!$A:$E,3,FALSE)</f>
        <v>Avery</v>
      </c>
      <c r="Q1399" s="31">
        <f>INDEX(Products!$E:$E,MATCH(O1399,Products!$A:$A,0))</f>
        <v>0.35</v>
      </c>
      <c r="R1399" s="10" t="s">
        <v>41</v>
      </c>
      <c r="S1399" s="10" t="s">
        <v>240</v>
      </c>
      <c r="T1399" s="10" t="s">
        <v>4595</v>
      </c>
      <c r="U1399" s="12">
        <v>11.850000000000001</v>
      </c>
      <c r="V1399" s="12">
        <v>3</v>
      </c>
      <c r="W1399" s="12">
        <v>0</v>
      </c>
      <c r="X1399" s="12">
        <v>3.7919999999999994</v>
      </c>
    </row>
    <row r="1400" spans="1:24" ht="14" x14ac:dyDescent="0.3">
      <c r="A1400" s="9">
        <v>1399</v>
      </c>
      <c r="B1400" s="14" t="s">
        <v>6698</v>
      </c>
      <c r="C1400" s="15">
        <v>45223</v>
      </c>
      <c r="D1400" s="15">
        <v>45228</v>
      </c>
      <c r="E1400" s="10" t="s">
        <v>44</v>
      </c>
      <c r="F1400" s="10" t="s">
        <v>4373</v>
      </c>
      <c r="G1400" s="10" t="s">
        <v>4374</v>
      </c>
      <c r="H1400" s="10" t="s">
        <v>92</v>
      </c>
      <c r="I1400" s="10" t="s">
        <v>23</v>
      </c>
      <c r="J1400" s="10" t="s">
        <v>47</v>
      </c>
      <c r="K1400" s="10" t="s">
        <v>48</v>
      </c>
      <c r="L1400" s="10">
        <v>33311</v>
      </c>
      <c r="M1400" s="10" t="s">
        <v>26</v>
      </c>
      <c r="N1400" s="10" t="str">
        <f>_xlfn.XLOOKUP($M:$M,People!$B:$B,People!A:A)</f>
        <v>Fred Suzuki</v>
      </c>
      <c r="O1400" s="10" t="s">
        <v>2433</v>
      </c>
      <c r="P1400" s="10" t="str">
        <f>VLOOKUP(O1400,Products!$A:$E,3,FALSE)</f>
        <v>HP</v>
      </c>
      <c r="Q1400" s="31">
        <f>INDEX(Products!$E:$E,MATCH(O1400,Products!$A:$A,0))</f>
        <v>0.31</v>
      </c>
      <c r="R1400" s="10" t="s">
        <v>41</v>
      </c>
      <c r="S1400" s="10" t="s">
        <v>82</v>
      </c>
      <c r="T1400" s="10" t="s">
        <v>2434</v>
      </c>
      <c r="U1400" s="12">
        <v>10.368000000000002</v>
      </c>
      <c r="V1400" s="12">
        <v>2</v>
      </c>
      <c r="W1400" s="12">
        <v>0.2</v>
      </c>
      <c r="X1400" s="12">
        <v>3.6288</v>
      </c>
    </row>
    <row r="1401" spans="1:24" ht="14" x14ac:dyDescent="0.3">
      <c r="A1401" s="9">
        <v>1400</v>
      </c>
      <c r="B1401" s="14" t="s">
        <v>6699</v>
      </c>
      <c r="C1401" s="15">
        <v>45224</v>
      </c>
      <c r="D1401" s="15">
        <v>45228</v>
      </c>
      <c r="E1401" s="10" t="s">
        <v>44</v>
      </c>
      <c r="F1401" s="10" t="s">
        <v>4870</v>
      </c>
      <c r="G1401" s="10" t="s">
        <v>4871</v>
      </c>
      <c r="H1401" s="10" t="s">
        <v>22</v>
      </c>
      <c r="I1401" s="10" t="s">
        <v>23</v>
      </c>
      <c r="J1401" s="10" t="s">
        <v>131</v>
      </c>
      <c r="K1401" s="10" t="s">
        <v>132</v>
      </c>
      <c r="L1401" s="10">
        <v>19120</v>
      </c>
      <c r="M1401" s="10" t="s">
        <v>133</v>
      </c>
      <c r="N1401" s="10" t="str">
        <f>_xlfn.XLOOKUP($M:$M,People!$B:$B,People!A:A)</f>
        <v>Chuck Magee</v>
      </c>
      <c r="O1401" s="10" t="s">
        <v>1165</v>
      </c>
      <c r="P1401" s="10" t="str">
        <f>VLOOKUP(O1401,Products!$A:$E,3,FALSE)</f>
        <v>Dell</v>
      </c>
      <c r="Q1401" s="31">
        <f>INDEX(Products!$E:$E,MATCH(O1401,Products!$A:$A,0))</f>
        <v>0.38</v>
      </c>
      <c r="R1401" s="10" t="s">
        <v>41</v>
      </c>
      <c r="S1401" s="10" t="s">
        <v>68</v>
      </c>
      <c r="T1401" s="10" t="s">
        <v>1166</v>
      </c>
      <c r="U1401" s="12">
        <v>13.698000000000002</v>
      </c>
      <c r="V1401" s="12">
        <v>3</v>
      </c>
      <c r="W1401" s="12">
        <v>0.7</v>
      </c>
      <c r="X1401" s="12">
        <v>-9.5885999999999996</v>
      </c>
    </row>
    <row r="1402" spans="1:24" ht="14" x14ac:dyDescent="0.3">
      <c r="A1402" s="9">
        <v>1401</v>
      </c>
      <c r="B1402" s="14" t="s">
        <v>6700</v>
      </c>
      <c r="C1402" s="15">
        <v>45224</v>
      </c>
      <c r="D1402" s="15">
        <v>45227</v>
      </c>
      <c r="E1402" s="10" t="s">
        <v>168</v>
      </c>
      <c r="F1402" s="10" t="s">
        <v>4835</v>
      </c>
      <c r="G1402" s="10" t="s">
        <v>4836</v>
      </c>
      <c r="H1402" s="10" t="s">
        <v>36</v>
      </c>
      <c r="I1402" s="10" t="s">
        <v>23</v>
      </c>
      <c r="J1402" s="10" t="s">
        <v>114</v>
      </c>
      <c r="K1402" s="10" t="s">
        <v>38</v>
      </c>
      <c r="L1402" s="10">
        <v>94109</v>
      </c>
      <c r="M1402" s="10" t="s">
        <v>39</v>
      </c>
      <c r="N1402" s="10" t="str">
        <f>_xlfn.XLOOKUP($M:$M,People!$B:$B,People!A:A)</f>
        <v>Sadie Pawthorne</v>
      </c>
      <c r="O1402" s="10" t="s">
        <v>3528</v>
      </c>
      <c r="P1402" s="10" t="str">
        <f>VLOOKUP(O1402,Products!$A:$E,3,FALSE)</f>
        <v>IKEA</v>
      </c>
      <c r="Q1402" s="31">
        <f>INDEX(Products!$E:$E,MATCH(O1402,Products!$A:$A,0))</f>
        <v>0.36</v>
      </c>
      <c r="R1402" s="10" t="s">
        <v>41</v>
      </c>
      <c r="S1402" s="10" t="s">
        <v>68</v>
      </c>
      <c r="T1402" s="10" t="s">
        <v>3529</v>
      </c>
      <c r="U1402" s="12">
        <v>49.408000000000001</v>
      </c>
      <c r="V1402" s="12">
        <v>4</v>
      </c>
      <c r="W1402" s="12">
        <v>0.2</v>
      </c>
      <c r="X1402" s="12">
        <v>18.527999999999999</v>
      </c>
    </row>
    <row r="1403" spans="1:24" ht="14" x14ac:dyDescent="0.3">
      <c r="A1403" s="9">
        <v>1402</v>
      </c>
      <c r="B1403" s="14" t="s">
        <v>6699</v>
      </c>
      <c r="C1403" s="15">
        <v>45224</v>
      </c>
      <c r="D1403" s="15">
        <v>45228</v>
      </c>
      <c r="E1403" s="10" t="s">
        <v>44</v>
      </c>
      <c r="F1403" s="10" t="s">
        <v>4870</v>
      </c>
      <c r="G1403" s="10" t="s">
        <v>4871</v>
      </c>
      <c r="H1403" s="10" t="s">
        <v>22</v>
      </c>
      <c r="I1403" s="10" t="s">
        <v>23</v>
      </c>
      <c r="J1403" s="10" t="s">
        <v>131</v>
      </c>
      <c r="K1403" s="10" t="s">
        <v>132</v>
      </c>
      <c r="L1403" s="10">
        <v>19120</v>
      </c>
      <c r="M1403" s="10" t="s">
        <v>133</v>
      </c>
      <c r="N1403" s="10" t="str">
        <f>_xlfn.XLOOKUP($M:$M,People!$B:$B,People!A:A)</f>
        <v>Chuck Magee</v>
      </c>
      <c r="O1403" s="10" t="s">
        <v>5167</v>
      </c>
      <c r="P1403" s="10" t="str">
        <f>VLOOKUP(O1403,Products!$A:$E,3,FALSE)</f>
        <v>Samsung</v>
      </c>
      <c r="Q1403" s="31">
        <f>INDEX(Products!$E:$E,MATCH(O1403,Products!$A:$A,0))</f>
        <v>0.37</v>
      </c>
      <c r="R1403" s="10" t="s">
        <v>64</v>
      </c>
      <c r="S1403" s="10" t="s">
        <v>144</v>
      </c>
      <c r="T1403" s="10" t="s">
        <v>5168</v>
      </c>
      <c r="U1403" s="12">
        <v>40.775999999999996</v>
      </c>
      <c r="V1403" s="12">
        <v>3</v>
      </c>
      <c r="W1403" s="12">
        <v>0.2</v>
      </c>
      <c r="X1403" s="12">
        <v>0.50970000000000049</v>
      </c>
    </row>
    <row r="1404" spans="1:24" ht="14" x14ac:dyDescent="0.3">
      <c r="A1404" s="9">
        <v>1403</v>
      </c>
      <c r="B1404" s="14" t="s">
        <v>6701</v>
      </c>
      <c r="C1404" s="15">
        <v>45225</v>
      </c>
      <c r="D1404" s="15">
        <v>45229</v>
      </c>
      <c r="E1404" s="10" t="s">
        <v>19</v>
      </c>
      <c r="F1404" s="10" t="s">
        <v>5228</v>
      </c>
      <c r="G1404" s="10" t="s">
        <v>5229</v>
      </c>
      <c r="H1404" s="10" t="s">
        <v>22</v>
      </c>
      <c r="I1404" s="10" t="s">
        <v>23</v>
      </c>
      <c r="J1404" s="10" t="s">
        <v>86</v>
      </c>
      <c r="K1404" s="10" t="s">
        <v>87</v>
      </c>
      <c r="L1404" s="10">
        <v>98105</v>
      </c>
      <c r="M1404" s="10" t="s">
        <v>39</v>
      </c>
      <c r="N1404" s="10" t="str">
        <f>_xlfn.XLOOKUP($M:$M,People!$B:$B,People!A:A)</f>
        <v>Sadie Pawthorne</v>
      </c>
      <c r="O1404" s="10" t="s">
        <v>1568</v>
      </c>
      <c r="P1404" s="10" t="str">
        <f>VLOOKUP(O1404,Products!$A:$E,3,FALSE)</f>
        <v>Dell</v>
      </c>
      <c r="Q1404" s="31">
        <f>INDEX(Products!$E:$E,MATCH(O1404,Products!$A:$A,0))</f>
        <v>0.38</v>
      </c>
      <c r="R1404" s="10" t="s">
        <v>28</v>
      </c>
      <c r="S1404" s="10" t="s">
        <v>58</v>
      </c>
      <c r="T1404" s="10" t="s">
        <v>1569</v>
      </c>
      <c r="U1404" s="12">
        <v>63.92</v>
      </c>
      <c r="V1404" s="12">
        <v>4</v>
      </c>
      <c r="W1404" s="12">
        <v>0</v>
      </c>
      <c r="X1404" s="12">
        <v>3.195999999999998</v>
      </c>
    </row>
    <row r="1405" spans="1:24" ht="14" x14ac:dyDescent="0.3">
      <c r="A1405" s="9">
        <v>1404</v>
      </c>
      <c r="B1405" s="14" t="s">
        <v>6701</v>
      </c>
      <c r="C1405" s="15">
        <v>45225</v>
      </c>
      <c r="D1405" s="15">
        <v>45229</v>
      </c>
      <c r="E1405" s="10" t="s">
        <v>19</v>
      </c>
      <c r="F1405" s="10" t="s">
        <v>5228</v>
      </c>
      <c r="G1405" s="10" t="s">
        <v>5229</v>
      </c>
      <c r="H1405" s="10" t="s">
        <v>22</v>
      </c>
      <c r="I1405" s="10" t="s">
        <v>23</v>
      </c>
      <c r="J1405" s="10" t="s">
        <v>86</v>
      </c>
      <c r="K1405" s="10" t="s">
        <v>87</v>
      </c>
      <c r="L1405" s="10">
        <v>98105</v>
      </c>
      <c r="M1405" s="10" t="s">
        <v>39</v>
      </c>
      <c r="N1405" s="10" t="str">
        <f>_xlfn.XLOOKUP($M:$M,People!$B:$B,People!A:A)</f>
        <v>Sadie Pawthorne</v>
      </c>
      <c r="O1405" s="10" t="s">
        <v>4769</v>
      </c>
      <c r="P1405" s="10" t="str">
        <f>VLOOKUP(O1405,Products!$A:$E,3,FALSE)</f>
        <v>Staples</v>
      </c>
      <c r="Q1405" s="31">
        <f>INDEX(Products!$E:$E,MATCH(O1405,Products!$A:$A,0))</f>
        <v>0.27</v>
      </c>
      <c r="R1405" s="10" t="s">
        <v>64</v>
      </c>
      <c r="S1405" s="10" t="s">
        <v>65</v>
      </c>
      <c r="T1405" s="10" t="s">
        <v>4770</v>
      </c>
      <c r="U1405" s="12">
        <v>383.96000000000004</v>
      </c>
      <c r="V1405" s="12">
        <v>5</v>
      </c>
      <c r="W1405" s="12">
        <v>0.2</v>
      </c>
      <c r="X1405" s="12">
        <v>38.396000000000015</v>
      </c>
    </row>
    <row r="1406" spans="1:24" ht="14" x14ac:dyDescent="0.3">
      <c r="A1406" s="9">
        <v>1405</v>
      </c>
      <c r="B1406" s="14" t="s">
        <v>6702</v>
      </c>
      <c r="C1406" s="15">
        <v>45226</v>
      </c>
      <c r="D1406" s="15">
        <v>45231</v>
      </c>
      <c r="E1406" s="10" t="s">
        <v>44</v>
      </c>
      <c r="F1406" s="10" t="s">
        <v>1979</v>
      </c>
      <c r="G1406" s="10" t="s">
        <v>1980</v>
      </c>
      <c r="H1406" s="10" t="s">
        <v>92</v>
      </c>
      <c r="I1406" s="10" t="s">
        <v>23</v>
      </c>
      <c r="J1406" s="10" t="s">
        <v>1478</v>
      </c>
      <c r="K1406" s="10" t="s">
        <v>80</v>
      </c>
      <c r="L1406" s="10">
        <v>28314</v>
      </c>
      <c r="M1406" s="10" t="s">
        <v>26</v>
      </c>
      <c r="N1406" s="10" t="str">
        <f>_xlfn.XLOOKUP($M:$M,People!$B:$B,People!A:A)</f>
        <v>Fred Suzuki</v>
      </c>
      <c r="O1406" s="10" t="s">
        <v>2668</v>
      </c>
      <c r="P1406" s="10" t="str">
        <f>VLOOKUP(O1406,Products!$A:$E,3,FALSE)</f>
        <v>Staples</v>
      </c>
      <c r="Q1406" s="31">
        <f>INDEX(Products!$E:$E,MATCH(O1406,Products!$A:$A,0))</f>
        <v>0.37</v>
      </c>
      <c r="R1406" s="10" t="s">
        <v>41</v>
      </c>
      <c r="S1406" s="10" t="s">
        <v>82</v>
      </c>
      <c r="T1406" s="10" t="s">
        <v>167</v>
      </c>
      <c r="U1406" s="12">
        <v>11.952000000000002</v>
      </c>
      <c r="V1406" s="12">
        <v>3</v>
      </c>
      <c r="W1406" s="12">
        <v>0.2</v>
      </c>
      <c r="X1406" s="12">
        <v>4.0338000000000003</v>
      </c>
    </row>
    <row r="1407" spans="1:24" ht="14" x14ac:dyDescent="0.3">
      <c r="A1407" s="9">
        <v>1406</v>
      </c>
      <c r="B1407" s="14" t="s">
        <v>6702</v>
      </c>
      <c r="C1407" s="15">
        <v>45226</v>
      </c>
      <c r="D1407" s="15">
        <v>45231</v>
      </c>
      <c r="E1407" s="10" t="s">
        <v>44</v>
      </c>
      <c r="F1407" s="10" t="s">
        <v>1979</v>
      </c>
      <c r="G1407" s="10" t="s">
        <v>1980</v>
      </c>
      <c r="H1407" s="10" t="s">
        <v>92</v>
      </c>
      <c r="I1407" s="10" t="s">
        <v>23</v>
      </c>
      <c r="J1407" s="10" t="s">
        <v>1478</v>
      </c>
      <c r="K1407" s="10" t="s">
        <v>80</v>
      </c>
      <c r="L1407" s="10">
        <v>28314</v>
      </c>
      <c r="M1407" s="10" t="s">
        <v>26</v>
      </c>
      <c r="N1407" s="10" t="str">
        <f>_xlfn.XLOOKUP($M:$M,People!$B:$B,People!A:A)</f>
        <v>Fred Suzuki</v>
      </c>
      <c r="O1407" s="10" t="s">
        <v>2561</v>
      </c>
      <c r="P1407" s="10" t="str">
        <f>VLOOKUP(O1407,Products!$A:$E,3,FALSE)</f>
        <v>3M</v>
      </c>
      <c r="Q1407" s="31">
        <f>INDEX(Products!$E:$E,MATCH(O1407,Products!$A:$A,0))</f>
        <v>0.38</v>
      </c>
      <c r="R1407" s="10" t="s">
        <v>41</v>
      </c>
      <c r="S1407" s="10" t="s">
        <v>82</v>
      </c>
      <c r="T1407" s="10" t="s">
        <v>2562</v>
      </c>
      <c r="U1407" s="12">
        <v>10.368000000000002</v>
      </c>
      <c r="V1407" s="12">
        <v>2</v>
      </c>
      <c r="W1407" s="12">
        <v>0.2</v>
      </c>
      <c r="X1407" s="12">
        <v>3.6288</v>
      </c>
    </row>
    <row r="1408" spans="1:24" ht="14" x14ac:dyDescent="0.3">
      <c r="A1408" s="9">
        <v>1407</v>
      </c>
      <c r="B1408" s="14" t="s">
        <v>6703</v>
      </c>
      <c r="C1408" s="15">
        <v>45227</v>
      </c>
      <c r="D1408" s="15">
        <v>45230</v>
      </c>
      <c r="E1408" s="10" t="s">
        <v>168</v>
      </c>
      <c r="F1408" s="10" t="s">
        <v>3294</v>
      </c>
      <c r="G1408" s="10" t="s">
        <v>3295</v>
      </c>
      <c r="H1408" s="10" t="s">
        <v>36</v>
      </c>
      <c r="I1408" s="10" t="s">
        <v>23</v>
      </c>
      <c r="J1408" s="10" t="s">
        <v>37</v>
      </c>
      <c r="K1408" s="10" t="s">
        <v>38</v>
      </c>
      <c r="L1408" s="10">
        <v>90049</v>
      </c>
      <c r="M1408" s="10" t="s">
        <v>39</v>
      </c>
      <c r="N1408" s="10" t="str">
        <f>_xlfn.XLOOKUP($M:$M,People!$B:$B,People!A:A)</f>
        <v>Sadie Pawthorne</v>
      </c>
      <c r="O1408" s="10" t="s">
        <v>1447</v>
      </c>
      <c r="P1408" s="10" t="str">
        <f>VLOOKUP(O1408,Products!$A:$E,3,FALSE)</f>
        <v>HP</v>
      </c>
      <c r="Q1408" s="31">
        <f>INDEX(Products!$E:$E,MATCH(O1408,Products!$A:$A,0))</f>
        <v>0.27</v>
      </c>
      <c r="R1408" s="10" t="s">
        <v>28</v>
      </c>
      <c r="S1408" s="10" t="s">
        <v>29</v>
      </c>
      <c r="T1408" s="10" t="s">
        <v>1448</v>
      </c>
      <c r="U1408" s="12">
        <v>616.99800000000005</v>
      </c>
      <c r="V1408" s="12">
        <v>6</v>
      </c>
      <c r="W1408" s="12">
        <v>0.15</v>
      </c>
      <c r="X1408" s="12">
        <v>-36.293999999999997</v>
      </c>
    </row>
    <row r="1409" spans="1:24" ht="14" x14ac:dyDescent="0.3">
      <c r="A1409" s="9">
        <v>1408</v>
      </c>
      <c r="B1409" s="14" t="s">
        <v>6703</v>
      </c>
      <c r="C1409" s="15">
        <v>45227</v>
      </c>
      <c r="D1409" s="15">
        <v>45230</v>
      </c>
      <c r="E1409" s="10" t="s">
        <v>168</v>
      </c>
      <c r="F1409" s="10" t="s">
        <v>3294</v>
      </c>
      <c r="G1409" s="10" t="s">
        <v>3295</v>
      </c>
      <c r="H1409" s="10" t="s">
        <v>36</v>
      </c>
      <c r="I1409" s="10" t="s">
        <v>23</v>
      </c>
      <c r="J1409" s="10" t="s">
        <v>37</v>
      </c>
      <c r="K1409" s="10" t="s">
        <v>38</v>
      </c>
      <c r="L1409" s="10">
        <v>90049</v>
      </c>
      <c r="M1409" s="10" t="s">
        <v>39</v>
      </c>
      <c r="N1409" s="10" t="str">
        <f>_xlfn.XLOOKUP($M:$M,People!$B:$B,People!A:A)</f>
        <v>Sadie Pawthorne</v>
      </c>
      <c r="O1409" s="10" t="s">
        <v>1065</v>
      </c>
      <c r="P1409" s="10" t="str">
        <f>VLOOKUP(O1409,Products!$A:$E,3,FALSE)</f>
        <v>Office Depot</v>
      </c>
      <c r="Q1409" s="31">
        <f>INDEX(Products!$E:$E,MATCH(O1409,Products!$A:$A,0))</f>
        <v>0.4</v>
      </c>
      <c r="R1409" s="10" t="s">
        <v>41</v>
      </c>
      <c r="S1409" s="10" t="s">
        <v>68</v>
      </c>
      <c r="T1409" s="10" t="s">
        <v>1066</v>
      </c>
      <c r="U1409" s="12">
        <v>7.1840000000000011</v>
      </c>
      <c r="V1409" s="12">
        <v>2</v>
      </c>
      <c r="W1409" s="12">
        <v>0.2</v>
      </c>
      <c r="X1409" s="12">
        <v>2.2449999999999992</v>
      </c>
    </row>
    <row r="1410" spans="1:24" ht="14" x14ac:dyDescent="0.3">
      <c r="A1410" s="9">
        <v>1409</v>
      </c>
      <c r="B1410" s="14" t="s">
        <v>6703</v>
      </c>
      <c r="C1410" s="15">
        <v>45227</v>
      </c>
      <c r="D1410" s="15">
        <v>45230</v>
      </c>
      <c r="E1410" s="10" t="s">
        <v>168</v>
      </c>
      <c r="F1410" s="10" t="s">
        <v>3294</v>
      </c>
      <c r="G1410" s="10" t="s">
        <v>3295</v>
      </c>
      <c r="H1410" s="10" t="s">
        <v>36</v>
      </c>
      <c r="I1410" s="10" t="s">
        <v>23</v>
      </c>
      <c r="J1410" s="10" t="s">
        <v>37</v>
      </c>
      <c r="K1410" s="10" t="s">
        <v>38</v>
      </c>
      <c r="L1410" s="10">
        <v>90049</v>
      </c>
      <c r="M1410" s="10" t="s">
        <v>39</v>
      </c>
      <c r="N1410" s="10" t="str">
        <f>_xlfn.XLOOKUP($M:$M,People!$B:$B,People!A:A)</f>
        <v>Sadie Pawthorne</v>
      </c>
      <c r="O1410" s="10" t="s">
        <v>351</v>
      </c>
      <c r="P1410" s="10" t="str">
        <f>VLOOKUP(O1410,Products!$A:$E,3,FALSE)</f>
        <v>HP</v>
      </c>
      <c r="Q1410" s="31">
        <f>INDEX(Products!$E:$E,MATCH(O1410,Products!$A:$A,0))</f>
        <v>0.39</v>
      </c>
      <c r="R1410" s="10" t="s">
        <v>41</v>
      </c>
      <c r="S1410" s="10" t="s">
        <v>53</v>
      </c>
      <c r="T1410" s="10" t="s">
        <v>352</v>
      </c>
      <c r="U1410" s="12">
        <v>141.4</v>
      </c>
      <c r="V1410" s="12">
        <v>5</v>
      </c>
      <c r="W1410" s="12">
        <v>0</v>
      </c>
      <c r="X1410" s="12">
        <v>38.177999999999997</v>
      </c>
    </row>
    <row r="1411" spans="1:24" ht="14" x14ac:dyDescent="0.3">
      <c r="A1411" s="9">
        <v>1410</v>
      </c>
      <c r="B1411" s="14" t="s">
        <v>6703</v>
      </c>
      <c r="C1411" s="15">
        <v>45227</v>
      </c>
      <c r="D1411" s="15">
        <v>45230</v>
      </c>
      <c r="E1411" s="10" t="s">
        <v>168</v>
      </c>
      <c r="F1411" s="10" t="s">
        <v>3294</v>
      </c>
      <c r="G1411" s="10" t="s">
        <v>3295</v>
      </c>
      <c r="H1411" s="10" t="s">
        <v>36</v>
      </c>
      <c r="I1411" s="10" t="s">
        <v>23</v>
      </c>
      <c r="J1411" s="10" t="s">
        <v>37</v>
      </c>
      <c r="K1411" s="10" t="s">
        <v>38</v>
      </c>
      <c r="L1411" s="10">
        <v>90049</v>
      </c>
      <c r="M1411" s="10" t="s">
        <v>39</v>
      </c>
      <c r="N1411" s="10" t="str">
        <f>_xlfn.XLOOKUP($M:$M,People!$B:$B,People!A:A)</f>
        <v>Sadie Pawthorne</v>
      </c>
      <c r="O1411" s="10" t="s">
        <v>931</v>
      </c>
      <c r="P1411" s="10" t="str">
        <f>VLOOKUP(O1411,Products!$A:$E,3,FALSE)</f>
        <v>Staples</v>
      </c>
      <c r="Q1411" s="31">
        <f>INDEX(Products!$E:$E,MATCH(O1411,Products!$A:$A,0))</f>
        <v>0.39</v>
      </c>
      <c r="R1411" s="10" t="s">
        <v>41</v>
      </c>
      <c r="S1411" s="10" t="s">
        <v>510</v>
      </c>
      <c r="T1411" s="10" t="s">
        <v>932</v>
      </c>
      <c r="U1411" s="12">
        <v>480.74</v>
      </c>
      <c r="V1411" s="12">
        <v>2</v>
      </c>
      <c r="W1411" s="12">
        <v>0</v>
      </c>
      <c r="X1411" s="12">
        <v>14.422200000000032</v>
      </c>
    </row>
    <row r="1412" spans="1:24" ht="14" x14ac:dyDescent="0.3">
      <c r="A1412" s="9">
        <v>1411</v>
      </c>
      <c r="B1412" s="14" t="s">
        <v>6703</v>
      </c>
      <c r="C1412" s="15">
        <v>45227</v>
      </c>
      <c r="D1412" s="15">
        <v>45230</v>
      </c>
      <c r="E1412" s="10" t="s">
        <v>168</v>
      </c>
      <c r="F1412" s="10" t="s">
        <v>3294</v>
      </c>
      <c r="G1412" s="10" t="s">
        <v>3295</v>
      </c>
      <c r="H1412" s="10" t="s">
        <v>36</v>
      </c>
      <c r="I1412" s="10" t="s">
        <v>23</v>
      </c>
      <c r="J1412" s="10" t="s">
        <v>37</v>
      </c>
      <c r="K1412" s="10" t="s">
        <v>38</v>
      </c>
      <c r="L1412" s="10">
        <v>90049</v>
      </c>
      <c r="M1412" s="10" t="s">
        <v>39</v>
      </c>
      <c r="N1412" s="10" t="str">
        <f>_xlfn.XLOOKUP($M:$M,People!$B:$B,People!A:A)</f>
        <v>Sadie Pawthorne</v>
      </c>
      <c r="O1412" s="10" t="s">
        <v>5091</v>
      </c>
      <c r="P1412" s="10" t="str">
        <f>VLOOKUP(O1412,Products!$A:$E,3,FALSE)</f>
        <v>Office Depot</v>
      </c>
      <c r="Q1412" s="31">
        <f>INDEX(Products!$E:$E,MATCH(O1412,Products!$A:$A,0))</f>
        <v>0.4</v>
      </c>
      <c r="R1412" s="10" t="s">
        <v>41</v>
      </c>
      <c r="S1412" s="10" t="s">
        <v>510</v>
      </c>
      <c r="T1412" s="10" t="s">
        <v>5092</v>
      </c>
      <c r="U1412" s="12">
        <v>6.28</v>
      </c>
      <c r="V1412" s="12">
        <v>2</v>
      </c>
      <c r="W1412" s="12">
        <v>0</v>
      </c>
      <c r="X1412" s="12">
        <v>6.2800000000000189E-2</v>
      </c>
    </row>
    <row r="1413" spans="1:24" ht="14" x14ac:dyDescent="0.3">
      <c r="A1413" s="9">
        <v>1412</v>
      </c>
      <c r="B1413" s="14" t="s">
        <v>6704</v>
      </c>
      <c r="C1413" s="15">
        <v>45227</v>
      </c>
      <c r="D1413" s="15">
        <v>45231</v>
      </c>
      <c r="E1413" s="10" t="s">
        <v>44</v>
      </c>
      <c r="F1413" s="10" t="s">
        <v>2666</v>
      </c>
      <c r="G1413" s="10" t="s">
        <v>2667</v>
      </c>
      <c r="H1413" s="10" t="s">
        <v>36</v>
      </c>
      <c r="I1413" s="10" t="s">
        <v>23</v>
      </c>
      <c r="J1413" s="10" t="s">
        <v>5783</v>
      </c>
      <c r="K1413" s="10" t="s">
        <v>3666</v>
      </c>
      <c r="L1413" s="10">
        <v>67846</v>
      </c>
      <c r="M1413" s="10" t="s">
        <v>95</v>
      </c>
      <c r="N1413" s="10" t="str">
        <f>_xlfn.XLOOKUP($M:$M,People!$B:$B,People!A:A)</f>
        <v>Roxanne Rodriguez</v>
      </c>
      <c r="O1413" s="10" t="s">
        <v>3105</v>
      </c>
      <c r="P1413" s="10" t="str">
        <f>VLOOKUP(O1413,Products!$A:$E,3,FALSE)</f>
        <v>HP</v>
      </c>
      <c r="Q1413" s="31">
        <f>INDEX(Products!$E:$E,MATCH(O1413,Products!$A:$A,0))</f>
        <v>0.25</v>
      </c>
      <c r="R1413" s="10" t="s">
        <v>64</v>
      </c>
      <c r="S1413" s="10" t="s">
        <v>65</v>
      </c>
      <c r="T1413" s="10" t="s">
        <v>3106</v>
      </c>
      <c r="U1413" s="12">
        <v>257.98</v>
      </c>
      <c r="V1413" s="12">
        <v>2</v>
      </c>
      <c r="W1413" s="12">
        <v>0</v>
      </c>
      <c r="X1413" s="12">
        <v>74.8142</v>
      </c>
    </row>
    <row r="1414" spans="1:24" ht="14" x14ac:dyDescent="0.3">
      <c r="A1414" s="9">
        <v>1413</v>
      </c>
      <c r="B1414" s="14" t="s">
        <v>6705</v>
      </c>
      <c r="C1414" s="15">
        <v>45228</v>
      </c>
      <c r="D1414" s="15">
        <v>45232</v>
      </c>
      <c r="E1414" s="10" t="s">
        <v>44</v>
      </c>
      <c r="F1414" s="10" t="s">
        <v>3751</v>
      </c>
      <c r="G1414" s="10" t="s">
        <v>3752</v>
      </c>
      <c r="H1414" s="10" t="s">
        <v>36</v>
      </c>
      <c r="I1414" s="10" t="s">
        <v>23</v>
      </c>
      <c r="J1414" s="10" t="s">
        <v>437</v>
      </c>
      <c r="K1414" s="10" t="s">
        <v>226</v>
      </c>
      <c r="L1414" s="10">
        <v>47201</v>
      </c>
      <c r="M1414" s="10" t="s">
        <v>95</v>
      </c>
      <c r="N1414" s="10" t="str">
        <f>_xlfn.XLOOKUP($M:$M,People!$B:$B,People!A:A)</f>
        <v>Roxanne Rodriguez</v>
      </c>
      <c r="O1414" s="10" t="s">
        <v>286</v>
      </c>
      <c r="P1414" s="10" t="str">
        <f>VLOOKUP(O1414,Products!$A:$E,3,FALSE)</f>
        <v>Office Depot</v>
      </c>
      <c r="Q1414" s="31">
        <f>INDEX(Products!$E:$E,MATCH(O1414,Products!$A:$A,0))</f>
        <v>0.36</v>
      </c>
      <c r="R1414" s="10" t="s">
        <v>41</v>
      </c>
      <c r="S1414" s="10" t="s">
        <v>82</v>
      </c>
      <c r="T1414" s="10" t="s">
        <v>287</v>
      </c>
      <c r="U1414" s="12">
        <v>75.88</v>
      </c>
      <c r="V1414" s="12">
        <v>2</v>
      </c>
      <c r="W1414" s="12">
        <v>0</v>
      </c>
      <c r="X1414" s="12">
        <v>35.663599999999995</v>
      </c>
    </row>
    <row r="1415" spans="1:24" ht="14" x14ac:dyDescent="0.3">
      <c r="A1415" s="9">
        <v>1414</v>
      </c>
      <c r="B1415" s="14" t="s">
        <v>6705</v>
      </c>
      <c r="C1415" s="15">
        <v>45228</v>
      </c>
      <c r="D1415" s="15">
        <v>45232</v>
      </c>
      <c r="E1415" s="10" t="s">
        <v>44</v>
      </c>
      <c r="F1415" s="10" t="s">
        <v>3751</v>
      </c>
      <c r="G1415" s="10" t="s">
        <v>3752</v>
      </c>
      <c r="H1415" s="10" t="s">
        <v>36</v>
      </c>
      <c r="I1415" s="10" t="s">
        <v>23</v>
      </c>
      <c r="J1415" s="10" t="s">
        <v>437</v>
      </c>
      <c r="K1415" s="10" t="s">
        <v>226</v>
      </c>
      <c r="L1415" s="10">
        <v>47201</v>
      </c>
      <c r="M1415" s="10" t="s">
        <v>95</v>
      </c>
      <c r="N1415" s="10" t="str">
        <f>_xlfn.XLOOKUP($M:$M,People!$B:$B,People!A:A)</f>
        <v>Roxanne Rodriguez</v>
      </c>
      <c r="O1415" s="10" t="s">
        <v>4590</v>
      </c>
      <c r="P1415" s="10" t="str">
        <f>VLOOKUP(O1415,Products!$A:$E,3,FALSE)</f>
        <v>Canon</v>
      </c>
      <c r="Q1415" s="31">
        <f>INDEX(Products!$E:$E,MATCH(O1415,Products!$A:$A,0))</f>
        <v>0.26</v>
      </c>
      <c r="R1415" s="10" t="s">
        <v>64</v>
      </c>
      <c r="S1415" s="10" t="s">
        <v>144</v>
      </c>
      <c r="T1415" s="10" t="s">
        <v>4591</v>
      </c>
      <c r="U1415" s="12">
        <v>1.98</v>
      </c>
      <c r="V1415" s="12">
        <v>2</v>
      </c>
      <c r="W1415" s="12">
        <v>0</v>
      </c>
      <c r="X1415" s="12">
        <v>0.89100000000000001</v>
      </c>
    </row>
    <row r="1416" spans="1:24" ht="14" x14ac:dyDescent="0.3">
      <c r="A1416" s="9">
        <v>1415</v>
      </c>
      <c r="B1416" s="14" t="s">
        <v>6706</v>
      </c>
      <c r="C1416" s="15">
        <v>45228</v>
      </c>
      <c r="D1416" s="15">
        <v>45230</v>
      </c>
      <c r="E1416" s="10" t="s">
        <v>168</v>
      </c>
      <c r="F1416" s="10" t="s">
        <v>1451</v>
      </c>
      <c r="G1416" s="10" t="s">
        <v>1452</v>
      </c>
      <c r="H1416" s="10" t="s">
        <v>22</v>
      </c>
      <c r="I1416" s="10" t="s">
        <v>23</v>
      </c>
      <c r="J1416" s="10" t="s">
        <v>271</v>
      </c>
      <c r="K1416" s="10" t="s">
        <v>189</v>
      </c>
      <c r="L1416" s="10">
        <v>60610</v>
      </c>
      <c r="M1416" s="10" t="s">
        <v>95</v>
      </c>
      <c r="N1416" s="10" t="str">
        <f>_xlfn.XLOOKUP($M:$M,People!$B:$B,People!A:A)</f>
        <v>Roxanne Rodriguez</v>
      </c>
      <c r="O1416" s="10" t="s">
        <v>1453</v>
      </c>
      <c r="P1416" s="10" t="str">
        <f>VLOOKUP(O1416,Products!$A:$E,3,FALSE)</f>
        <v>Dell</v>
      </c>
      <c r="Q1416" s="31">
        <f>INDEX(Products!$E:$E,MATCH(O1416,Products!$A:$A,0))</f>
        <v>0.28000000000000003</v>
      </c>
      <c r="R1416" s="10" t="s">
        <v>64</v>
      </c>
      <c r="S1416" s="10" t="s">
        <v>65</v>
      </c>
      <c r="T1416" s="10" t="s">
        <v>1454</v>
      </c>
      <c r="U1416" s="12">
        <v>2735.9520000000002</v>
      </c>
      <c r="V1416" s="12">
        <v>6</v>
      </c>
      <c r="W1416" s="12">
        <v>0.2</v>
      </c>
      <c r="X1416" s="12">
        <v>341.99399999999969</v>
      </c>
    </row>
    <row r="1417" spans="1:24" ht="14" x14ac:dyDescent="0.3">
      <c r="A1417" s="9">
        <v>1416</v>
      </c>
      <c r="B1417" s="14" t="s">
        <v>6707</v>
      </c>
      <c r="C1417" s="15">
        <v>45230</v>
      </c>
      <c r="D1417" s="15">
        <v>45232</v>
      </c>
      <c r="E1417" s="10" t="s">
        <v>19</v>
      </c>
      <c r="F1417" s="10" t="s">
        <v>3914</v>
      </c>
      <c r="G1417" s="10" t="s">
        <v>3915</v>
      </c>
      <c r="H1417" s="10" t="s">
        <v>22</v>
      </c>
      <c r="I1417" s="10" t="s">
        <v>23</v>
      </c>
      <c r="J1417" s="10" t="s">
        <v>5227</v>
      </c>
      <c r="K1417" s="10" t="s">
        <v>1219</v>
      </c>
      <c r="L1417" s="10">
        <v>2920</v>
      </c>
      <c r="M1417" s="10" t="s">
        <v>133</v>
      </c>
      <c r="N1417" s="10" t="str">
        <f>_xlfn.XLOOKUP($M:$M,People!$B:$B,People!A:A)</f>
        <v>Chuck Magee</v>
      </c>
      <c r="O1417" s="10" t="s">
        <v>4739</v>
      </c>
      <c r="P1417" s="10" t="str">
        <f>VLOOKUP(O1417,Products!$A:$E,3,FALSE)</f>
        <v>Canon</v>
      </c>
      <c r="Q1417" s="31">
        <f>INDEX(Products!$E:$E,MATCH(O1417,Products!$A:$A,0))</f>
        <v>0.34</v>
      </c>
      <c r="R1417" s="10" t="s">
        <v>28</v>
      </c>
      <c r="S1417" s="10" t="s">
        <v>32</v>
      </c>
      <c r="T1417" s="10" t="s">
        <v>4740</v>
      </c>
      <c r="U1417" s="12">
        <v>1604.9</v>
      </c>
      <c r="V1417" s="12">
        <v>5</v>
      </c>
      <c r="W1417" s="12">
        <v>0</v>
      </c>
      <c r="X1417" s="12">
        <v>481.46999999999991</v>
      </c>
    </row>
    <row r="1418" spans="1:24" ht="14" x14ac:dyDescent="0.3">
      <c r="A1418" s="9">
        <v>1417</v>
      </c>
      <c r="B1418" s="14" t="s">
        <v>6708</v>
      </c>
      <c r="C1418" s="15">
        <v>45230</v>
      </c>
      <c r="D1418" s="15">
        <v>45234</v>
      </c>
      <c r="E1418" s="10" t="s">
        <v>44</v>
      </c>
      <c r="F1418" s="10" t="s">
        <v>451</v>
      </c>
      <c r="G1418" s="10" t="s">
        <v>452</v>
      </c>
      <c r="H1418" s="10" t="s">
        <v>36</v>
      </c>
      <c r="I1418" s="10" t="s">
        <v>23</v>
      </c>
      <c r="J1418" s="10" t="s">
        <v>37</v>
      </c>
      <c r="K1418" s="10" t="s">
        <v>38</v>
      </c>
      <c r="L1418" s="10">
        <v>90049</v>
      </c>
      <c r="M1418" s="10" t="s">
        <v>39</v>
      </c>
      <c r="N1418" s="10" t="str">
        <f>_xlfn.XLOOKUP($M:$M,People!$B:$B,People!A:A)</f>
        <v>Sadie Pawthorne</v>
      </c>
      <c r="O1418" s="10" t="s">
        <v>3934</v>
      </c>
      <c r="P1418" s="10" t="str">
        <f>VLOOKUP(O1418,Products!$A:$E,3,FALSE)</f>
        <v>Canon</v>
      </c>
      <c r="Q1418" s="31">
        <f>INDEX(Products!$E:$E,MATCH(O1418,Products!$A:$A,0))</f>
        <v>0.28000000000000003</v>
      </c>
      <c r="R1418" s="10" t="s">
        <v>28</v>
      </c>
      <c r="S1418" s="10" t="s">
        <v>32</v>
      </c>
      <c r="T1418" s="10" t="s">
        <v>3935</v>
      </c>
      <c r="U1418" s="12">
        <v>146.352</v>
      </c>
      <c r="V1418" s="12">
        <v>3</v>
      </c>
      <c r="W1418" s="12">
        <v>0.2</v>
      </c>
      <c r="X1418" s="12">
        <v>-9.1470000000000056</v>
      </c>
    </row>
    <row r="1419" spans="1:24" ht="14" x14ac:dyDescent="0.3">
      <c r="A1419" s="9">
        <v>1418</v>
      </c>
      <c r="B1419" s="14" t="s">
        <v>6707</v>
      </c>
      <c r="C1419" s="15">
        <v>45230</v>
      </c>
      <c r="D1419" s="15">
        <v>45232</v>
      </c>
      <c r="E1419" s="10" t="s">
        <v>19</v>
      </c>
      <c r="F1419" s="10" t="s">
        <v>3914</v>
      </c>
      <c r="G1419" s="10" t="s">
        <v>3915</v>
      </c>
      <c r="H1419" s="10" t="s">
        <v>22</v>
      </c>
      <c r="I1419" s="10" t="s">
        <v>23</v>
      </c>
      <c r="J1419" s="10" t="s">
        <v>5227</v>
      </c>
      <c r="K1419" s="10" t="s">
        <v>1219</v>
      </c>
      <c r="L1419" s="10">
        <v>2920</v>
      </c>
      <c r="M1419" s="10" t="s">
        <v>133</v>
      </c>
      <c r="N1419" s="10" t="str">
        <f>_xlfn.XLOOKUP($M:$M,People!$B:$B,People!A:A)</f>
        <v>Chuck Magee</v>
      </c>
      <c r="O1419" s="10" t="s">
        <v>1120</v>
      </c>
      <c r="P1419" s="10" t="str">
        <f>VLOOKUP(O1419,Products!$A:$E,3,FALSE)</f>
        <v>Logitech</v>
      </c>
      <c r="Q1419" s="31">
        <f>INDEX(Products!$E:$E,MATCH(O1419,Products!$A:$A,0))</f>
        <v>0.27</v>
      </c>
      <c r="R1419" s="10" t="s">
        <v>28</v>
      </c>
      <c r="S1419" s="10" t="s">
        <v>58</v>
      </c>
      <c r="T1419" s="10" t="s">
        <v>1121</v>
      </c>
      <c r="U1419" s="12">
        <v>17.669999999999998</v>
      </c>
      <c r="V1419" s="12">
        <v>3</v>
      </c>
      <c r="W1419" s="12">
        <v>0</v>
      </c>
      <c r="X1419" s="12">
        <v>7.7748000000000008</v>
      </c>
    </row>
    <row r="1420" spans="1:24" ht="14" x14ac:dyDescent="0.3">
      <c r="A1420" s="9">
        <v>1419</v>
      </c>
      <c r="B1420" s="14" t="s">
        <v>6707</v>
      </c>
      <c r="C1420" s="15">
        <v>45230</v>
      </c>
      <c r="D1420" s="15">
        <v>45232</v>
      </c>
      <c r="E1420" s="10" t="s">
        <v>19</v>
      </c>
      <c r="F1420" s="10" t="s">
        <v>3914</v>
      </c>
      <c r="G1420" s="10" t="s">
        <v>3915</v>
      </c>
      <c r="H1420" s="10" t="s">
        <v>22</v>
      </c>
      <c r="I1420" s="10" t="s">
        <v>23</v>
      </c>
      <c r="J1420" s="10" t="s">
        <v>5227</v>
      </c>
      <c r="K1420" s="10" t="s">
        <v>1219</v>
      </c>
      <c r="L1420" s="10">
        <v>2920</v>
      </c>
      <c r="M1420" s="10" t="s">
        <v>133</v>
      </c>
      <c r="N1420" s="10" t="str">
        <f>_xlfn.XLOOKUP($M:$M,People!$B:$B,People!A:A)</f>
        <v>Chuck Magee</v>
      </c>
      <c r="O1420" s="10" t="s">
        <v>4027</v>
      </c>
      <c r="P1420" s="10" t="str">
        <f>VLOOKUP(O1420,Products!$A:$E,3,FALSE)</f>
        <v>3M</v>
      </c>
      <c r="Q1420" s="31">
        <f>INDEX(Products!$E:$E,MATCH(O1420,Products!$A:$A,0))</f>
        <v>0.28000000000000003</v>
      </c>
      <c r="R1420" s="10" t="s">
        <v>28</v>
      </c>
      <c r="S1420" s="10" t="s">
        <v>58</v>
      </c>
      <c r="T1420" s="10" t="s">
        <v>4028</v>
      </c>
      <c r="U1420" s="12">
        <v>14.76</v>
      </c>
      <c r="V1420" s="12">
        <v>2</v>
      </c>
      <c r="W1420" s="12">
        <v>0</v>
      </c>
      <c r="X1420" s="12">
        <v>4.2803999999999984</v>
      </c>
    </row>
    <row r="1421" spans="1:24" ht="14" x14ac:dyDescent="0.3">
      <c r="A1421" s="9">
        <v>1420</v>
      </c>
      <c r="B1421" s="14" t="s">
        <v>6707</v>
      </c>
      <c r="C1421" s="15">
        <v>45230</v>
      </c>
      <c r="D1421" s="15">
        <v>45232</v>
      </c>
      <c r="E1421" s="10" t="s">
        <v>19</v>
      </c>
      <c r="F1421" s="10" t="s">
        <v>3914</v>
      </c>
      <c r="G1421" s="10" t="s">
        <v>3915</v>
      </c>
      <c r="H1421" s="10" t="s">
        <v>22</v>
      </c>
      <c r="I1421" s="10" t="s">
        <v>23</v>
      </c>
      <c r="J1421" s="10" t="s">
        <v>5227</v>
      </c>
      <c r="K1421" s="10" t="s">
        <v>1219</v>
      </c>
      <c r="L1421" s="10">
        <v>2920</v>
      </c>
      <c r="M1421" s="10" t="s">
        <v>133</v>
      </c>
      <c r="N1421" s="10" t="str">
        <f>_xlfn.XLOOKUP($M:$M,People!$B:$B,People!A:A)</f>
        <v>Chuck Magee</v>
      </c>
      <c r="O1421" s="10" t="s">
        <v>4031</v>
      </c>
      <c r="P1421" s="10" t="str">
        <f>VLOOKUP(O1421,Products!$A:$E,3,FALSE)</f>
        <v>Avery</v>
      </c>
      <c r="Q1421" s="31">
        <f>INDEX(Products!$E:$E,MATCH(O1421,Products!$A:$A,0))</f>
        <v>0.31</v>
      </c>
      <c r="R1421" s="10" t="s">
        <v>28</v>
      </c>
      <c r="S1421" s="10" t="s">
        <v>50</v>
      </c>
      <c r="T1421" s="10" t="s">
        <v>4032</v>
      </c>
      <c r="U1421" s="12">
        <v>385.68599999999998</v>
      </c>
      <c r="V1421" s="12">
        <v>1</v>
      </c>
      <c r="W1421" s="12">
        <v>0.3</v>
      </c>
      <c r="X1421" s="12">
        <v>-60.607800000000026</v>
      </c>
    </row>
    <row r="1422" spans="1:24" ht="14" x14ac:dyDescent="0.3">
      <c r="A1422" s="9">
        <v>1421</v>
      </c>
      <c r="B1422" s="14" t="s">
        <v>6709</v>
      </c>
      <c r="C1422" s="15">
        <v>45230</v>
      </c>
      <c r="D1422" s="15">
        <v>45232</v>
      </c>
      <c r="E1422" s="10" t="s">
        <v>19</v>
      </c>
      <c r="F1422" s="10" t="s">
        <v>2271</v>
      </c>
      <c r="G1422" s="10" t="s">
        <v>2272</v>
      </c>
      <c r="H1422" s="10" t="s">
        <v>36</v>
      </c>
      <c r="I1422" s="10" t="s">
        <v>23</v>
      </c>
      <c r="J1422" s="10" t="s">
        <v>2235</v>
      </c>
      <c r="K1422" s="10" t="s">
        <v>438</v>
      </c>
      <c r="L1422" s="10">
        <v>44052</v>
      </c>
      <c r="M1422" s="10" t="s">
        <v>133</v>
      </c>
      <c r="N1422" s="10" t="str">
        <f>_xlfn.XLOOKUP($M:$M,People!$B:$B,People!A:A)</f>
        <v>Chuck Magee</v>
      </c>
      <c r="O1422" s="10" t="s">
        <v>3951</v>
      </c>
      <c r="P1422" s="10" t="str">
        <f>VLOOKUP(O1422,Products!$A:$E,3,FALSE)</f>
        <v>Samsung</v>
      </c>
      <c r="Q1422" s="31">
        <f>INDEX(Products!$E:$E,MATCH(O1422,Products!$A:$A,0))</f>
        <v>0.39</v>
      </c>
      <c r="R1422" s="10" t="s">
        <v>28</v>
      </c>
      <c r="S1422" s="10" t="s">
        <v>50</v>
      </c>
      <c r="T1422" s="10" t="s">
        <v>3952</v>
      </c>
      <c r="U1422" s="12">
        <v>1421.664</v>
      </c>
      <c r="V1422" s="12">
        <v>8</v>
      </c>
      <c r="W1422" s="12">
        <v>0.4</v>
      </c>
      <c r="X1422" s="12">
        <v>-734.52639999999997</v>
      </c>
    </row>
    <row r="1423" spans="1:24" ht="14" x14ac:dyDescent="0.3">
      <c r="A1423" s="9">
        <v>1422</v>
      </c>
      <c r="B1423" s="14" t="s">
        <v>6708</v>
      </c>
      <c r="C1423" s="15">
        <v>45230</v>
      </c>
      <c r="D1423" s="15">
        <v>45234</v>
      </c>
      <c r="E1423" s="10" t="s">
        <v>44</v>
      </c>
      <c r="F1423" s="10" t="s">
        <v>451</v>
      </c>
      <c r="G1423" s="10" t="s">
        <v>452</v>
      </c>
      <c r="H1423" s="10" t="s">
        <v>36</v>
      </c>
      <c r="I1423" s="10" t="s">
        <v>23</v>
      </c>
      <c r="J1423" s="10" t="s">
        <v>37</v>
      </c>
      <c r="K1423" s="10" t="s">
        <v>38</v>
      </c>
      <c r="L1423" s="10">
        <v>90049</v>
      </c>
      <c r="M1423" s="10" t="s">
        <v>39</v>
      </c>
      <c r="N1423" s="10" t="str">
        <f>_xlfn.XLOOKUP($M:$M,People!$B:$B,People!A:A)</f>
        <v>Sadie Pawthorne</v>
      </c>
      <c r="O1423" s="10" t="s">
        <v>3327</v>
      </c>
      <c r="P1423" s="10" t="str">
        <f>VLOOKUP(O1423,Products!$A:$E,3,FALSE)</f>
        <v>Avery</v>
      </c>
      <c r="Q1423" s="31">
        <f>INDEX(Products!$E:$E,MATCH(O1423,Products!$A:$A,0))</f>
        <v>0.28999999999999998</v>
      </c>
      <c r="R1423" s="10" t="s">
        <v>41</v>
      </c>
      <c r="S1423" s="10" t="s">
        <v>61</v>
      </c>
      <c r="T1423" s="10" t="s">
        <v>3328</v>
      </c>
      <c r="U1423" s="12">
        <v>12.39</v>
      </c>
      <c r="V1423" s="12">
        <v>3</v>
      </c>
      <c r="W1423" s="12">
        <v>0</v>
      </c>
      <c r="X1423" s="12">
        <v>3.7169999999999996</v>
      </c>
    </row>
    <row r="1424" spans="1:24" ht="14" x14ac:dyDescent="0.3">
      <c r="A1424" s="9">
        <v>1423</v>
      </c>
      <c r="B1424" s="14" t="s">
        <v>6707</v>
      </c>
      <c r="C1424" s="15">
        <v>45230</v>
      </c>
      <c r="D1424" s="15">
        <v>45232</v>
      </c>
      <c r="E1424" s="10" t="s">
        <v>19</v>
      </c>
      <c r="F1424" s="10" t="s">
        <v>3914</v>
      </c>
      <c r="G1424" s="10" t="s">
        <v>3915</v>
      </c>
      <c r="H1424" s="10" t="s">
        <v>22</v>
      </c>
      <c r="I1424" s="10" t="s">
        <v>23</v>
      </c>
      <c r="J1424" s="10" t="s">
        <v>5227</v>
      </c>
      <c r="K1424" s="10" t="s">
        <v>1219</v>
      </c>
      <c r="L1424" s="10">
        <v>2920</v>
      </c>
      <c r="M1424" s="10" t="s">
        <v>133</v>
      </c>
      <c r="N1424" s="10" t="str">
        <f>_xlfn.XLOOKUP($M:$M,People!$B:$B,People!A:A)</f>
        <v>Chuck Magee</v>
      </c>
      <c r="O1424" s="10" t="s">
        <v>161</v>
      </c>
      <c r="P1424" s="10" t="str">
        <f>VLOOKUP(O1424,Products!$A:$E,3,FALSE)</f>
        <v>IKEA</v>
      </c>
      <c r="Q1424" s="31">
        <f>INDEX(Products!$E:$E,MATCH(O1424,Products!$A:$A,0))</f>
        <v>0.3</v>
      </c>
      <c r="R1424" s="10" t="s">
        <v>41</v>
      </c>
      <c r="S1424" s="10" t="s">
        <v>61</v>
      </c>
      <c r="T1424" s="10" t="s">
        <v>162</v>
      </c>
      <c r="U1424" s="12">
        <v>49.25</v>
      </c>
      <c r="V1424" s="12">
        <v>5</v>
      </c>
      <c r="W1424" s="12">
        <v>0</v>
      </c>
      <c r="X1424" s="12">
        <v>18.715000000000003</v>
      </c>
    </row>
    <row r="1425" spans="1:24" ht="14" x14ac:dyDescent="0.3">
      <c r="A1425" s="9">
        <v>1424</v>
      </c>
      <c r="B1425" s="14" t="s">
        <v>6708</v>
      </c>
      <c r="C1425" s="15">
        <v>45230</v>
      </c>
      <c r="D1425" s="15">
        <v>45234</v>
      </c>
      <c r="E1425" s="10" t="s">
        <v>44</v>
      </c>
      <c r="F1425" s="10" t="s">
        <v>451</v>
      </c>
      <c r="G1425" s="10" t="s">
        <v>452</v>
      </c>
      <c r="H1425" s="10" t="s">
        <v>36</v>
      </c>
      <c r="I1425" s="10" t="s">
        <v>23</v>
      </c>
      <c r="J1425" s="10" t="s">
        <v>37</v>
      </c>
      <c r="K1425" s="10" t="s">
        <v>38</v>
      </c>
      <c r="L1425" s="10">
        <v>90049</v>
      </c>
      <c r="M1425" s="10" t="s">
        <v>39</v>
      </c>
      <c r="N1425" s="10" t="str">
        <f>_xlfn.XLOOKUP($M:$M,People!$B:$B,People!A:A)</f>
        <v>Sadie Pawthorne</v>
      </c>
      <c r="O1425" s="10" t="s">
        <v>3943</v>
      </c>
      <c r="P1425" s="10" t="str">
        <f>VLOOKUP(O1425,Products!$A:$E,3,FALSE)</f>
        <v>Samsung</v>
      </c>
      <c r="Q1425" s="31">
        <f>INDEX(Products!$E:$E,MATCH(O1425,Products!$A:$A,0))</f>
        <v>0.31</v>
      </c>
      <c r="R1425" s="10" t="s">
        <v>41</v>
      </c>
      <c r="S1425" s="10" t="s">
        <v>68</v>
      </c>
      <c r="T1425" s="10" t="s">
        <v>3944</v>
      </c>
      <c r="U1425" s="12">
        <v>15.968000000000002</v>
      </c>
      <c r="V1425" s="12">
        <v>2</v>
      </c>
      <c r="W1425" s="12">
        <v>0.2</v>
      </c>
      <c r="X1425" s="12">
        <v>5.3891999999999989</v>
      </c>
    </row>
    <row r="1426" spans="1:24" ht="14" x14ac:dyDescent="0.3">
      <c r="A1426" s="9">
        <v>1425</v>
      </c>
      <c r="B1426" s="14" t="s">
        <v>6707</v>
      </c>
      <c r="C1426" s="15">
        <v>45230</v>
      </c>
      <c r="D1426" s="15">
        <v>45232</v>
      </c>
      <c r="E1426" s="10" t="s">
        <v>19</v>
      </c>
      <c r="F1426" s="10" t="s">
        <v>3914</v>
      </c>
      <c r="G1426" s="10" t="s">
        <v>3915</v>
      </c>
      <c r="H1426" s="10" t="s">
        <v>22</v>
      </c>
      <c r="I1426" s="10" t="s">
        <v>23</v>
      </c>
      <c r="J1426" s="10" t="s">
        <v>5227</v>
      </c>
      <c r="K1426" s="10" t="s">
        <v>1219</v>
      </c>
      <c r="L1426" s="10">
        <v>2920</v>
      </c>
      <c r="M1426" s="10" t="s">
        <v>133</v>
      </c>
      <c r="N1426" s="10" t="str">
        <f>_xlfn.XLOOKUP($M:$M,People!$B:$B,People!A:A)</f>
        <v>Chuck Magee</v>
      </c>
      <c r="O1426" s="10" t="s">
        <v>2697</v>
      </c>
      <c r="P1426" s="10" t="str">
        <f>VLOOKUP(O1426,Products!$A:$E,3,FALSE)</f>
        <v>Dell</v>
      </c>
      <c r="Q1426" s="31">
        <f>INDEX(Products!$E:$E,MATCH(O1426,Products!$A:$A,0))</f>
        <v>0.32</v>
      </c>
      <c r="R1426" s="10" t="s">
        <v>41</v>
      </c>
      <c r="S1426" s="10" t="s">
        <v>68</v>
      </c>
      <c r="T1426" s="10" t="s">
        <v>2698</v>
      </c>
      <c r="U1426" s="12">
        <v>34.08</v>
      </c>
      <c r="V1426" s="12">
        <v>2</v>
      </c>
      <c r="W1426" s="12">
        <v>0</v>
      </c>
      <c r="X1426" s="12">
        <v>15.676799999999997</v>
      </c>
    </row>
    <row r="1427" spans="1:24" ht="14" x14ac:dyDescent="0.3">
      <c r="A1427" s="9">
        <v>1426</v>
      </c>
      <c r="B1427" s="14" t="s">
        <v>6708</v>
      </c>
      <c r="C1427" s="15">
        <v>45230</v>
      </c>
      <c r="D1427" s="15">
        <v>45234</v>
      </c>
      <c r="E1427" s="10" t="s">
        <v>44</v>
      </c>
      <c r="F1427" s="10" t="s">
        <v>451</v>
      </c>
      <c r="G1427" s="10" t="s">
        <v>452</v>
      </c>
      <c r="H1427" s="10" t="s">
        <v>36</v>
      </c>
      <c r="I1427" s="10" t="s">
        <v>23</v>
      </c>
      <c r="J1427" s="10" t="s">
        <v>37</v>
      </c>
      <c r="K1427" s="10" t="s">
        <v>38</v>
      </c>
      <c r="L1427" s="10">
        <v>90049</v>
      </c>
      <c r="M1427" s="10" t="s">
        <v>39</v>
      </c>
      <c r="N1427" s="10" t="str">
        <f>_xlfn.XLOOKUP($M:$M,People!$B:$B,People!A:A)</f>
        <v>Sadie Pawthorne</v>
      </c>
      <c r="O1427" s="10" t="s">
        <v>3947</v>
      </c>
      <c r="P1427" s="10" t="str">
        <f>VLOOKUP(O1427,Products!$A:$E,3,FALSE)</f>
        <v>Staples</v>
      </c>
      <c r="Q1427" s="31">
        <f>INDEX(Products!$E:$E,MATCH(O1427,Products!$A:$A,0))</f>
        <v>0.33</v>
      </c>
      <c r="R1427" s="10" t="s">
        <v>41</v>
      </c>
      <c r="S1427" s="10" t="s">
        <v>68</v>
      </c>
      <c r="T1427" s="10" t="s">
        <v>3948</v>
      </c>
      <c r="U1427" s="12">
        <v>19.295999999999999</v>
      </c>
      <c r="V1427" s="12">
        <v>3</v>
      </c>
      <c r="W1427" s="12">
        <v>0.2</v>
      </c>
      <c r="X1427" s="12">
        <v>6.0299999999999994</v>
      </c>
    </row>
    <row r="1428" spans="1:24" ht="14" x14ac:dyDescent="0.3">
      <c r="A1428" s="9">
        <v>1427</v>
      </c>
      <c r="B1428" s="14" t="s">
        <v>6708</v>
      </c>
      <c r="C1428" s="15">
        <v>45230</v>
      </c>
      <c r="D1428" s="15">
        <v>45234</v>
      </c>
      <c r="E1428" s="10" t="s">
        <v>44</v>
      </c>
      <c r="F1428" s="10" t="s">
        <v>451</v>
      </c>
      <c r="G1428" s="10" t="s">
        <v>452</v>
      </c>
      <c r="H1428" s="10" t="s">
        <v>36</v>
      </c>
      <c r="I1428" s="10" t="s">
        <v>23</v>
      </c>
      <c r="J1428" s="10" t="s">
        <v>37</v>
      </c>
      <c r="K1428" s="10" t="s">
        <v>38</v>
      </c>
      <c r="L1428" s="10">
        <v>90049</v>
      </c>
      <c r="M1428" s="10" t="s">
        <v>39</v>
      </c>
      <c r="N1428" s="10" t="str">
        <f>_xlfn.XLOOKUP($M:$M,People!$B:$B,People!A:A)</f>
        <v>Sadie Pawthorne</v>
      </c>
      <c r="O1428" s="10" t="s">
        <v>3940</v>
      </c>
      <c r="P1428" s="10" t="str">
        <f>VLOOKUP(O1428,Products!$A:$E,3,FALSE)</f>
        <v>Staples</v>
      </c>
      <c r="Q1428" s="31">
        <f>INDEX(Products!$E:$E,MATCH(O1428,Products!$A:$A,0))</f>
        <v>0.33</v>
      </c>
      <c r="R1428" s="10" t="s">
        <v>41</v>
      </c>
      <c r="S1428" s="10" t="s">
        <v>240</v>
      </c>
      <c r="T1428" s="10" t="s">
        <v>495</v>
      </c>
      <c r="U1428" s="12">
        <v>11.34</v>
      </c>
      <c r="V1428" s="12">
        <v>3</v>
      </c>
      <c r="W1428" s="12">
        <v>0</v>
      </c>
      <c r="X1428" s="12">
        <v>5.2164000000000001</v>
      </c>
    </row>
    <row r="1429" spans="1:24" ht="14" x14ac:dyDescent="0.3">
      <c r="A1429" s="9">
        <v>1428</v>
      </c>
      <c r="B1429" s="14" t="s">
        <v>6708</v>
      </c>
      <c r="C1429" s="15">
        <v>45230</v>
      </c>
      <c r="D1429" s="15">
        <v>45234</v>
      </c>
      <c r="E1429" s="10" t="s">
        <v>44</v>
      </c>
      <c r="F1429" s="10" t="s">
        <v>451</v>
      </c>
      <c r="G1429" s="10" t="s">
        <v>452</v>
      </c>
      <c r="H1429" s="10" t="s">
        <v>36</v>
      </c>
      <c r="I1429" s="10" t="s">
        <v>23</v>
      </c>
      <c r="J1429" s="10" t="s">
        <v>37</v>
      </c>
      <c r="K1429" s="10" t="s">
        <v>38</v>
      </c>
      <c r="L1429" s="10">
        <v>90049</v>
      </c>
      <c r="M1429" s="10" t="s">
        <v>39</v>
      </c>
      <c r="N1429" s="10" t="str">
        <f>_xlfn.XLOOKUP($M:$M,People!$B:$B,People!A:A)</f>
        <v>Sadie Pawthorne</v>
      </c>
      <c r="O1429" s="10" t="s">
        <v>3945</v>
      </c>
      <c r="P1429" s="10" t="str">
        <f>VLOOKUP(O1429,Products!$A:$E,3,FALSE)</f>
        <v>Office Depot</v>
      </c>
      <c r="Q1429" s="31">
        <f>INDEX(Products!$E:$E,MATCH(O1429,Products!$A:$A,0))</f>
        <v>0.34</v>
      </c>
      <c r="R1429" s="10" t="s">
        <v>41</v>
      </c>
      <c r="S1429" s="10" t="s">
        <v>82</v>
      </c>
      <c r="T1429" s="10" t="s">
        <v>3946</v>
      </c>
      <c r="U1429" s="12">
        <v>64.740000000000009</v>
      </c>
      <c r="V1429" s="12">
        <v>13</v>
      </c>
      <c r="W1429" s="12">
        <v>0</v>
      </c>
      <c r="X1429" s="12">
        <v>30.427800000000005</v>
      </c>
    </row>
    <row r="1430" spans="1:24" ht="14" x14ac:dyDescent="0.3">
      <c r="A1430" s="9">
        <v>1429</v>
      </c>
      <c r="B1430" s="14" t="s">
        <v>6707</v>
      </c>
      <c r="C1430" s="15">
        <v>45230</v>
      </c>
      <c r="D1430" s="15">
        <v>45232</v>
      </c>
      <c r="E1430" s="10" t="s">
        <v>19</v>
      </c>
      <c r="F1430" s="10" t="s">
        <v>3914</v>
      </c>
      <c r="G1430" s="10" t="s">
        <v>3915</v>
      </c>
      <c r="H1430" s="10" t="s">
        <v>22</v>
      </c>
      <c r="I1430" s="10" t="s">
        <v>23</v>
      </c>
      <c r="J1430" s="10" t="s">
        <v>5227</v>
      </c>
      <c r="K1430" s="10" t="s">
        <v>1219</v>
      </c>
      <c r="L1430" s="10">
        <v>2920</v>
      </c>
      <c r="M1430" s="10" t="s">
        <v>133</v>
      </c>
      <c r="N1430" s="10" t="str">
        <f>_xlfn.XLOOKUP($M:$M,People!$B:$B,People!A:A)</f>
        <v>Chuck Magee</v>
      </c>
      <c r="O1430" s="10" t="s">
        <v>2400</v>
      </c>
      <c r="P1430" s="10" t="str">
        <f>VLOOKUP(O1430,Products!$A:$E,3,FALSE)</f>
        <v>Office Depot</v>
      </c>
      <c r="Q1430" s="31">
        <f>INDEX(Products!$E:$E,MATCH(O1430,Products!$A:$A,0))</f>
        <v>0.4</v>
      </c>
      <c r="R1430" s="10" t="s">
        <v>41</v>
      </c>
      <c r="S1430" s="10" t="s">
        <v>82</v>
      </c>
      <c r="T1430" s="10" t="s">
        <v>2401</v>
      </c>
      <c r="U1430" s="12">
        <v>10.16</v>
      </c>
      <c r="V1430" s="12">
        <v>2</v>
      </c>
      <c r="W1430" s="12">
        <v>0</v>
      </c>
      <c r="X1430" s="12">
        <v>4.7751999999999999</v>
      </c>
    </row>
    <row r="1431" spans="1:24" ht="14" x14ac:dyDescent="0.3">
      <c r="A1431" s="9">
        <v>1430</v>
      </c>
      <c r="B1431" s="14" t="s">
        <v>6708</v>
      </c>
      <c r="C1431" s="15">
        <v>45230</v>
      </c>
      <c r="D1431" s="15">
        <v>45234</v>
      </c>
      <c r="E1431" s="10" t="s">
        <v>44</v>
      </c>
      <c r="F1431" s="10" t="s">
        <v>451</v>
      </c>
      <c r="G1431" s="10" t="s">
        <v>452</v>
      </c>
      <c r="H1431" s="10" t="s">
        <v>36</v>
      </c>
      <c r="I1431" s="10" t="s">
        <v>23</v>
      </c>
      <c r="J1431" s="10" t="s">
        <v>37</v>
      </c>
      <c r="K1431" s="10" t="s">
        <v>38</v>
      </c>
      <c r="L1431" s="10">
        <v>90049</v>
      </c>
      <c r="M1431" s="10" t="s">
        <v>39</v>
      </c>
      <c r="N1431" s="10" t="str">
        <f>_xlfn.XLOOKUP($M:$M,People!$B:$B,People!A:A)</f>
        <v>Sadie Pawthorne</v>
      </c>
      <c r="O1431" s="10" t="s">
        <v>1792</v>
      </c>
      <c r="P1431" s="10" t="str">
        <f>VLOOKUP(O1431,Products!$A:$E,3,FALSE)</f>
        <v>HP</v>
      </c>
      <c r="Q1431" s="31">
        <f>INDEX(Products!$E:$E,MATCH(O1431,Products!$A:$A,0))</f>
        <v>0.35</v>
      </c>
      <c r="R1431" s="10" t="s">
        <v>41</v>
      </c>
      <c r="S1431" s="10" t="s">
        <v>53</v>
      </c>
      <c r="T1431" s="10" t="s">
        <v>1793</v>
      </c>
      <c r="U1431" s="12">
        <v>405.64</v>
      </c>
      <c r="V1431" s="12">
        <v>4</v>
      </c>
      <c r="W1431" s="12">
        <v>0</v>
      </c>
      <c r="X1431" s="12">
        <v>12.169199999999989</v>
      </c>
    </row>
    <row r="1432" spans="1:24" ht="14" x14ac:dyDescent="0.3">
      <c r="A1432" s="9">
        <v>1431</v>
      </c>
      <c r="B1432" s="14" t="s">
        <v>6708</v>
      </c>
      <c r="C1432" s="15">
        <v>45230</v>
      </c>
      <c r="D1432" s="15">
        <v>45234</v>
      </c>
      <c r="E1432" s="10" t="s">
        <v>44</v>
      </c>
      <c r="F1432" s="10" t="s">
        <v>451</v>
      </c>
      <c r="G1432" s="10" t="s">
        <v>452</v>
      </c>
      <c r="H1432" s="10" t="s">
        <v>36</v>
      </c>
      <c r="I1432" s="10" t="s">
        <v>23</v>
      </c>
      <c r="J1432" s="10" t="s">
        <v>37</v>
      </c>
      <c r="K1432" s="10" t="s">
        <v>38</v>
      </c>
      <c r="L1432" s="10">
        <v>90049</v>
      </c>
      <c r="M1432" s="10" t="s">
        <v>39</v>
      </c>
      <c r="N1432" s="10" t="str">
        <f>_xlfn.XLOOKUP($M:$M,People!$B:$B,People!A:A)</f>
        <v>Sadie Pawthorne</v>
      </c>
      <c r="O1432" s="10" t="s">
        <v>3941</v>
      </c>
      <c r="P1432" s="10" t="str">
        <f>VLOOKUP(O1432,Products!$A:$E,3,FALSE)</f>
        <v>Canon</v>
      </c>
      <c r="Q1432" s="31">
        <f>INDEX(Products!$E:$E,MATCH(O1432,Products!$A:$A,0))</f>
        <v>0.36</v>
      </c>
      <c r="R1432" s="10" t="s">
        <v>41</v>
      </c>
      <c r="S1432" s="10" t="s">
        <v>53</v>
      </c>
      <c r="T1432" s="10" t="s">
        <v>3942</v>
      </c>
      <c r="U1432" s="12">
        <v>80.3</v>
      </c>
      <c r="V1432" s="12">
        <v>5</v>
      </c>
      <c r="W1432" s="12">
        <v>0</v>
      </c>
      <c r="X1432" s="12">
        <v>20.877999999999997</v>
      </c>
    </row>
    <row r="1433" spans="1:24" ht="14" x14ac:dyDescent="0.3">
      <c r="A1433" s="9">
        <v>1432</v>
      </c>
      <c r="B1433" s="14" t="s">
        <v>6708</v>
      </c>
      <c r="C1433" s="15">
        <v>45230</v>
      </c>
      <c r="D1433" s="15">
        <v>45234</v>
      </c>
      <c r="E1433" s="10" t="s">
        <v>44</v>
      </c>
      <c r="F1433" s="10" t="s">
        <v>451</v>
      </c>
      <c r="G1433" s="10" t="s">
        <v>452</v>
      </c>
      <c r="H1433" s="10" t="s">
        <v>36</v>
      </c>
      <c r="I1433" s="10" t="s">
        <v>23</v>
      </c>
      <c r="J1433" s="10" t="s">
        <v>37</v>
      </c>
      <c r="K1433" s="10" t="s">
        <v>38</v>
      </c>
      <c r="L1433" s="10">
        <v>90049</v>
      </c>
      <c r="M1433" s="10" t="s">
        <v>39</v>
      </c>
      <c r="N1433" s="10" t="str">
        <f>_xlfn.XLOOKUP($M:$M,People!$B:$B,People!A:A)</f>
        <v>Sadie Pawthorne</v>
      </c>
      <c r="O1433" s="10" t="s">
        <v>3655</v>
      </c>
      <c r="P1433" s="10" t="str">
        <f>VLOOKUP(O1433,Products!$A:$E,3,FALSE)</f>
        <v>Logitech</v>
      </c>
      <c r="Q1433" s="31">
        <f>INDEX(Products!$E:$E,MATCH(O1433,Products!$A:$A,0))</f>
        <v>0.37</v>
      </c>
      <c r="R1433" s="10" t="s">
        <v>64</v>
      </c>
      <c r="S1433" s="10" t="s">
        <v>144</v>
      </c>
      <c r="T1433" s="10" t="s">
        <v>3656</v>
      </c>
      <c r="U1433" s="12">
        <v>251.91</v>
      </c>
      <c r="V1433" s="12">
        <v>9</v>
      </c>
      <c r="W1433" s="12">
        <v>0</v>
      </c>
      <c r="X1433" s="12">
        <v>47.862899999999982</v>
      </c>
    </row>
    <row r="1434" spans="1:24" ht="14" x14ac:dyDescent="0.3">
      <c r="A1434" s="9">
        <v>1433</v>
      </c>
      <c r="B1434" s="14" t="s">
        <v>6710</v>
      </c>
      <c r="C1434" s="15">
        <v>45230</v>
      </c>
      <c r="D1434" s="15">
        <v>45233</v>
      </c>
      <c r="E1434" s="10" t="s">
        <v>19</v>
      </c>
      <c r="F1434" s="10" t="s">
        <v>3792</v>
      </c>
      <c r="G1434" s="10" t="s">
        <v>3793</v>
      </c>
      <c r="H1434" s="10" t="s">
        <v>22</v>
      </c>
      <c r="I1434" s="10" t="s">
        <v>23</v>
      </c>
      <c r="J1434" s="10" t="s">
        <v>5402</v>
      </c>
      <c r="K1434" s="10" t="s">
        <v>277</v>
      </c>
      <c r="L1434" s="10">
        <v>85323</v>
      </c>
      <c r="M1434" s="10" t="s">
        <v>39</v>
      </c>
      <c r="N1434" s="10" t="str">
        <f>_xlfn.XLOOKUP($M:$M,People!$B:$B,People!A:A)</f>
        <v>Sadie Pawthorne</v>
      </c>
      <c r="O1434" s="10" t="s">
        <v>184</v>
      </c>
      <c r="P1434" s="10" t="str">
        <f>VLOOKUP(O1434,Products!$A:$E,3,FALSE)</f>
        <v>Logitech</v>
      </c>
      <c r="Q1434" s="31">
        <f>INDEX(Products!$E:$E,MATCH(O1434,Products!$A:$A,0))</f>
        <v>0.31</v>
      </c>
      <c r="R1434" s="10" t="s">
        <v>64</v>
      </c>
      <c r="S1434" s="10" t="s">
        <v>65</v>
      </c>
      <c r="T1434" s="10" t="s">
        <v>185</v>
      </c>
      <c r="U1434" s="12">
        <v>742.33600000000001</v>
      </c>
      <c r="V1434" s="12">
        <v>8</v>
      </c>
      <c r="W1434" s="12">
        <v>0.2</v>
      </c>
      <c r="X1434" s="12">
        <v>83.512799999999913</v>
      </c>
    </row>
    <row r="1435" spans="1:24" ht="14" x14ac:dyDescent="0.3">
      <c r="A1435" s="9">
        <v>1434</v>
      </c>
      <c r="B1435" s="14" t="s">
        <v>6711</v>
      </c>
      <c r="C1435" s="15">
        <v>45230</v>
      </c>
      <c r="D1435" s="15">
        <v>45232</v>
      </c>
      <c r="E1435" s="10" t="s">
        <v>19</v>
      </c>
      <c r="F1435" s="10" t="s">
        <v>4495</v>
      </c>
      <c r="G1435" s="10" t="s">
        <v>4496</v>
      </c>
      <c r="H1435" s="10" t="s">
        <v>92</v>
      </c>
      <c r="I1435" s="10" t="s">
        <v>23</v>
      </c>
      <c r="J1435" s="10" t="s">
        <v>114</v>
      </c>
      <c r="K1435" s="10" t="s">
        <v>38</v>
      </c>
      <c r="L1435" s="10">
        <v>94110</v>
      </c>
      <c r="M1435" s="10" t="s">
        <v>39</v>
      </c>
      <c r="N1435" s="10" t="str">
        <f>_xlfn.XLOOKUP($M:$M,People!$B:$B,People!A:A)</f>
        <v>Sadie Pawthorne</v>
      </c>
      <c r="O1435" s="10" t="s">
        <v>1740</v>
      </c>
      <c r="P1435" s="10" t="str">
        <f>VLOOKUP(O1435,Products!$A:$E,3,FALSE)</f>
        <v>Dell</v>
      </c>
      <c r="Q1435" s="31">
        <f>INDEX(Products!$E:$E,MATCH(O1435,Products!$A:$A,0))</f>
        <v>0.32</v>
      </c>
      <c r="R1435" s="10" t="s">
        <v>64</v>
      </c>
      <c r="S1435" s="10" t="s">
        <v>65</v>
      </c>
      <c r="T1435" s="10" t="s">
        <v>1741</v>
      </c>
      <c r="U1435" s="12">
        <v>73.584000000000003</v>
      </c>
      <c r="V1435" s="12">
        <v>2</v>
      </c>
      <c r="W1435" s="12">
        <v>0.2</v>
      </c>
      <c r="X1435" s="12">
        <v>8.2781999999999982</v>
      </c>
    </row>
    <row r="1436" spans="1:24" ht="14" x14ac:dyDescent="0.3">
      <c r="A1436" s="9">
        <v>1435</v>
      </c>
      <c r="B1436" s="14" t="s">
        <v>6712</v>
      </c>
      <c r="C1436" s="15">
        <v>45231</v>
      </c>
      <c r="D1436" s="15">
        <v>45233</v>
      </c>
      <c r="E1436" s="10" t="s">
        <v>168</v>
      </c>
      <c r="F1436" s="10" t="s">
        <v>784</v>
      </c>
      <c r="G1436" s="10" t="s">
        <v>785</v>
      </c>
      <c r="H1436" s="10" t="s">
        <v>36</v>
      </c>
      <c r="I1436" s="10" t="s">
        <v>23</v>
      </c>
      <c r="J1436" s="10" t="s">
        <v>5924</v>
      </c>
      <c r="K1436" s="10" t="s">
        <v>438</v>
      </c>
      <c r="L1436" s="10">
        <v>45040</v>
      </c>
      <c r="M1436" s="10" t="s">
        <v>133</v>
      </c>
      <c r="N1436" s="10" t="str">
        <f>_xlfn.XLOOKUP($M:$M,People!$B:$B,People!A:A)</f>
        <v>Chuck Magee</v>
      </c>
      <c r="O1436" s="10" t="s">
        <v>1975</v>
      </c>
      <c r="P1436" s="10" t="str">
        <f>VLOOKUP(O1436,Products!$A:$E,3,FALSE)</f>
        <v>3M</v>
      </c>
      <c r="Q1436" s="31">
        <f>INDEX(Products!$E:$E,MATCH(O1436,Products!$A:$A,0))</f>
        <v>0.38</v>
      </c>
      <c r="R1436" s="10" t="s">
        <v>28</v>
      </c>
      <c r="S1436" s="10" t="s">
        <v>58</v>
      </c>
      <c r="T1436" s="10" t="s">
        <v>1976</v>
      </c>
      <c r="U1436" s="12">
        <v>68.703999999999994</v>
      </c>
      <c r="V1436" s="12">
        <v>2</v>
      </c>
      <c r="W1436" s="12">
        <v>0.2</v>
      </c>
      <c r="X1436" s="12">
        <v>16.317200000000003</v>
      </c>
    </row>
    <row r="1437" spans="1:24" ht="14" x14ac:dyDescent="0.3">
      <c r="A1437" s="9">
        <v>1436</v>
      </c>
      <c r="B1437" s="14" t="s">
        <v>6713</v>
      </c>
      <c r="C1437" s="15">
        <v>45231</v>
      </c>
      <c r="D1437" s="15">
        <v>45235</v>
      </c>
      <c r="E1437" s="10" t="s">
        <v>44</v>
      </c>
      <c r="F1437" s="10" t="s">
        <v>2449</v>
      </c>
      <c r="G1437" s="10" t="s">
        <v>2450</v>
      </c>
      <c r="H1437" s="10" t="s">
        <v>22</v>
      </c>
      <c r="I1437" s="10" t="s">
        <v>23</v>
      </c>
      <c r="J1437" s="10" t="s">
        <v>1025</v>
      </c>
      <c r="K1437" s="10" t="s">
        <v>238</v>
      </c>
      <c r="L1437" s="10">
        <v>11561</v>
      </c>
      <c r="M1437" s="10" t="s">
        <v>133</v>
      </c>
      <c r="N1437" s="10" t="str">
        <f>_xlfn.XLOOKUP($M:$M,People!$B:$B,People!A:A)</f>
        <v>Chuck Magee</v>
      </c>
      <c r="O1437" s="10" t="s">
        <v>3936</v>
      </c>
      <c r="P1437" s="10" t="str">
        <f>VLOOKUP(O1437,Products!$A:$E,3,FALSE)</f>
        <v>Avery</v>
      </c>
      <c r="Q1437" s="31">
        <f>INDEX(Products!$E:$E,MATCH(O1437,Products!$A:$A,0))</f>
        <v>0.39</v>
      </c>
      <c r="R1437" s="10" t="s">
        <v>28</v>
      </c>
      <c r="S1437" s="10" t="s">
        <v>58</v>
      </c>
      <c r="T1437" s="10" t="s">
        <v>3937</v>
      </c>
      <c r="U1437" s="12">
        <v>31.68</v>
      </c>
      <c r="V1437" s="12">
        <v>6</v>
      </c>
      <c r="W1437" s="12">
        <v>0</v>
      </c>
      <c r="X1437" s="12">
        <v>9.8207999999999984</v>
      </c>
    </row>
    <row r="1438" spans="1:24" ht="14" x14ac:dyDescent="0.3">
      <c r="A1438" s="9">
        <v>1437</v>
      </c>
      <c r="B1438" s="14" t="s">
        <v>6713</v>
      </c>
      <c r="C1438" s="15">
        <v>45231</v>
      </c>
      <c r="D1438" s="15">
        <v>45235</v>
      </c>
      <c r="E1438" s="10" t="s">
        <v>44</v>
      </c>
      <c r="F1438" s="10" t="s">
        <v>2449</v>
      </c>
      <c r="G1438" s="10" t="s">
        <v>2450</v>
      </c>
      <c r="H1438" s="10" t="s">
        <v>22</v>
      </c>
      <c r="I1438" s="10" t="s">
        <v>23</v>
      </c>
      <c r="J1438" s="10" t="s">
        <v>1025</v>
      </c>
      <c r="K1438" s="10" t="s">
        <v>238</v>
      </c>
      <c r="L1438" s="10">
        <v>11561</v>
      </c>
      <c r="M1438" s="10" t="s">
        <v>133</v>
      </c>
      <c r="N1438" s="10" t="str">
        <f>_xlfn.XLOOKUP($M:$M,People!$B:$B,People!A:A)</f>
        <v>Chuck Magee</v>
      </c>
      <c r="O1438" s="10" t="s">
        <v>607</v>
      </c>
      <c r="P1438" s="10" t="str">
        <f>VLOOKUP(O1438,Products!$A:$E,3,FALSE)</f>
        <v>Canon</v>
      </c>
      <c r="Q1438" s="31">
        <f>INDEX(Products!$E:$E,MATCH(O1438,Products!$A:$A,0))</f>
        <v>0.28000000000000003</v>
      </c>
      <c r="R1438" s="10" t="s">
        <v>41</v>
      </c>
      <c r="S1438" s="10" t="s">
        <v>71</v>
      </c>
      <c r="T1438" s="10" t="s">
        <v>608</v>
      </c>
      <c r="U1438" s="12">
        <v>533.93999999999994</v>
      </c>
      <c r="V1438" s="12">
        <v>3</v>
      </c>
      <c r="W1438" s="12">
        <v>0</v>
      </c>
      <c r="X1438" s="12">
        <v>154.84259999999995</v>
      </c>
    </row>
    <row r="1439" spans="1:24" ht="14" x14ac:dyDescent="0.3">
      <c r="A1439" s="9">
        <v>1438</v>
      </c>
      <c r="B1439" s="14" t="s">
        <v>6714</v>
      </c>
      <c r="C1439" s="15">
        <v>45231</v>
      </c>
      <c r="D1439" s="15">
        <v>45235</v>
      </c>
      <c r="E1439" s="10" t="s">
        <v>44</v>
      </c>
      <c r="F1439" s="10" t="s">
        <v>2605</v>
      </c>
      <c r="G1439" s="10" t="s">
        <v>2606</v>
      </c>
      <c r="H1439" s="10" t="s">
        <v>36</v>
      </c>
      <c r="I1439" s="10" t="s">
        <v>23</v>
      </c>
      <c r="J1439" s="10" t="s">
        <v>4644</v>
      </c>
      <c r="K1439" s="10" t="s">
        <v>691</v>
      </c>
      <c r="L1439" s="10">
        <v>7050</v>
      </c>
      <c r="M1439" s="10" t="s">
        <v>133</v>
      </c>
      <c r="N1439" s="10" t="str">
        <f>_xlfn.XLOOKUP($M:$M,People!$B:$B,People!A:A)</f>
        <v>Chuck Magee</v>
      </c>
      <c r="O1439" s="10" t="s">
        <v>1716</v>
      </c>
      <c r="P1439" s="10" t="str">
        <f>VLOOKUP(O1439,Products!$A:$E,3,FALSE)</f>
        <v>Avery</v>
      </c>
      <c r="Q1439" s="31">
        <f>INDEX(Products!$E:$E,MATCH(O1439,Products!$A:$A,0))</f>
        <v>0.33</v>
      </c>
      <c r="R1439" s="10" t="s">
        <v>41</v>
      </c>
      <c r="S1439" s="10" t="s">
        <v>71</v>
      </c>
      <c r="T1439" s="10" t="s">
        <v>1717</v>
      </c>
      <c r="U1439" s="12">
        <v>76.12</v>
      </c>
      <c r="V1439" s="12">
        <v>2</v>
      </c>
      <c r="W1439" s="12">
        <v>0</v>
      </c>
      <c r="X1439" s="12">
        <v>22.074799999999996</v>
      </c>
    </row>
    <row r="1440" spans="1:24" ht="14" x14ac:dyDescent="0.3">
      <c r="A1440" s="9">
        <v>1439</v>
      </c>
      <c r="B1440" s="14" t="s">
        <v>6715</v>
      </c>
      <c r="C1440" s="15">
        <v>45231</v>
      </c>
      <c r="D1440" s="15">
        <v>45235</v>
      </c>
      <c r="E1440" s="10" t="s">
        <v>44</v>
      </c>
      <c r="F1440" s="10" t="s">
        <v>1307</v>
      </c>
      <c r="G1440" s="10" t="s">
        <v>1308</v>
      </c>
      <c r="H1440" s="10" t="s">
        <v>36</v>
      </c>
      <c r="I1440" s="10" t="s">
        <v>23</v>
      </c>
      <c r="J1440" s="10" t="s">
        <v>411</v>
      </c>
      <c r="K1440" s="10" t="s">
        <v>80</v>
      </c>
      <c r="L1440" s="10">
        <v>28205</v>
      </c>
      <c r="M1440" s="10" t="s">
        <v>26</v>
      </c>
      <c r="N1440" s="10" t="str">
        <f>_xlfn.XLOOKUP($M:$M,People!$B:$B,People!A:A)</f>
        <v>Fred Suzuki</v>
      </c>
      <c r="O1440" s="10" t="s">
        <v>3256</v>
      </c>
      <c r="P1440" s="10" t="str">
        <f>VLOOKUP(O1440,Products!$A:$E,3,FALSE)</f>
        <v>Staples</v>
      </c>
      <c r="Q1440" s="31">
        <f>INDEX(Products!$E:$E,MATCH(O1440,Products!$A:$A,0))</f>
        <v>0.28999999999999998</v>
      </c>
      <c r="R1440" s="10" t="s">
        <v>41</v>
      </c>
      <c r="S1440" s="10" t="s">
        <v>61</v>
      </c>
      <c r="T1440" s="10" t="s">
        <v>3257</v>
      </c>
      <c r="U1440" s="12">
        <v>10.272000000000002</v>
      </c>
      <c r="V1440" s="12">
        <v>3</v>
      </c>
      <c r="W1440" s="12">
        <v>0.2</v>
      </c>
      <c r="X1440" s="12">
        <v>0.89880000000000004</v>
      </c>
    </row>
    <row r="1441" spans="1:24" ht="14" x14ac:dyDescent="0.3">
      <c r="A1441" s="9">
        <v>1440</v>
      </c>
      <c r="B1441" s="14" t="s">
        <v>6716</v>
      </c>
      <c r="C1441" s="15">
        <v>45231</v>
      </c>
      <c r="D1441" s="15">
        <v>45237</v>
      </c>
      <c r="E1441" s="10" t="s">
        <v>44</v>
      </c>
      <c r="F1441" s="10" t="s">
        <v>1159</v>
      </c>
      <c r="G1441" s="10" t="s">
        <v>1160</v>
      </c>
      <c r="H1441" s="10" t="s">
        <v>22</v>
      </c>
      <c r="I1441" s="10" t="s">
        <v>23</v>
      </c>
      <c r="J1441" s="10" t="s">
        <v>707</v>
      </c>
      <c r="K1441" s="10" t="s">
        <v>402</v>
      </c>
      <c r="L1441" s="10">
        <v>80219</v>
      </c>
      <c r="M1441" s="10" t="s">
        <v>39</v>
      </c>
      <c r="N1441" s="10" t="str">
        <f>_xlfn.XLOOKUP($M:$M,People!$B:$B,People!A:A)</f>
        <v>Sadie Pawthorne</v>
      </c>
      <c r="O1441" s="10" t="s">
        <v>2150</v>
      </c>
      <c r="P1441" s="10" t="str">
        <f>VLOOKUP(O1441,Products!$A:$E,3,FALSE)</f>
        <v>Canon</v>
      </c>
      <c r="Q1441" s="31">
        <f>INDEX(Products!$E:$E,MATCH(O1441,Products!$A:$A,0))</f>
        <v>0.4</v>
      </c>
      <c r="R1441" s="10" t="s">
        <v>41</v>
      </c>
      <c r="S1441" s="10" t="s">
        <v>61</v>
      </c>
      <c r="T1441" s="10" t="s">
        <v>2151</v>
      </c>
      <c r="U1441" s="12">
        <v>43.176000000000002</v>
      </c>
      <c r="V1441" s="12">
        <v>3</v>
      </c>
      <c r="W1441" s="12">
        <v>0.2</v>
      </c>
      <c r="X1441" s="12">
        <v>4.3176000000000005</v>
      </c>
    </row>
    <row r="1442" spans="1:24" ht="14" x14ac:dyDescent="0.3">
      <c r="A1442" s="9">
        <v>1441</v>
      </c>
      <c r="B1442" s="14" t="s">
        <v>6717</v>
      </c>
      <c r="C1442" s="15">
        <v>45231</v>
      </c>
      <c r="D1442" s="15">
        <v>45238</v>
      </c>
      <c r="E1442" s="10" t="s">
        <v>44</v>
      </c>
      <c r="F1442" s="10" t="s">
        <v>4933</v>
      </c>
      <c r="G1442" s="10" t="s">
        <v>4934</v>
      </c>
      <c r="H1442" s="10" t="s">
        <v>36</v>
      </c>
      <c r="I1442" s="10" t="s">
        <v>23</v>
      </c>
      <c r="J1442" s="10" t="s">
        <v>1275</v>
      </c>
      <c r="K1442" s="10" t="s">
        <v>25</v>
      </c>
      <c r="L1442" s="10">
        <v>40475</v>
      </c>
      <c r="M1442" s="10" t="s">
        <v>26</v>
      </c>
      <c r="N1442" s="10" t="str">
        <f>_xlfn.XLOOKUP($M:$M,People!$B:$B,People!A:A)</f>
        <v>Fred Suzuki</v>
      </c>
      <c r="O1442" s="10" t="s">
        <v>2824</v>
      </c>
      <c r="P1442" s="10" t="str">
        <f>VLOOKUP(O1442,Products!$A:$E,3,FALSE)</f>
        <v>HP</v>
      </c>
      <c r="Q1442" s="31">
        <f>INDEX(Products!$E:$E,MATCH(O1442,Products!$A:$A,0))</f>
        <v>0.28999999999999998</v>
      </c>
      <c r="R1442" s="10" t="s">
        <v>41</v>
      </c>
      <c r="S1442" s="10" t="s">
        <v>61</v>
      </c>
      <c r="T1442" s="10" t="s">
        <v>2825</v>
      </c>
      <c r="U1442" s="12">
        <v>5.64</v>
      </c>
      <c r="V1442" s="12">
        <v>3</v>
      </c>
      <c r="W1442" s="12">
        <v>0</v>
      </c>
      <c r="X1442" s="12">
        <v>1.6355999999999997</v>
      </c>
    </row>
    <row r="1443" spans="1:24" ht="14" x14ac:dyDescent="0.3">
      <c r="A1443" s="9">
        <v>1442</v>
      </c>
      <c r="B1443" s="14" t="s">
        <v>6712</v>
      </c>
      <c r="C1443" s="15">
        <v>45231</v>
      </c>
      <c r="D1443" s="15">
        <v>45233</v>
      </c>
      <c r="E1443" s="10" t="s">
        <v>168</v>
      </c>
      <c r="F1443" s="10" t="s">
        <v>784</v>
      </c>
      <c r="G1443" s="10" t="s">
        <v>785</v>
      </c>
      <c r="H1443" s="10" t="s">
        <v>36</v>
      </c>
      <c r="I1443" s="10" t="s">
        <v>23</v>
      </c>
      <c r="J1443" s="10" t="s">
        <v>5924</v>
      </c>
      <c r="K1443" s="10" t="s">
        <v>438</v>
      </c>
      <c r="L1443" s="10">
        <v>45040</v>
      </c>
      <c r="M1443" s="10" t="s">
        <v>133</v>
      </c>
      <c r="N1443" s="10" t="str">
        <f>_xlfn.XLOOKUP($M:$M,People!$B:$B,People!A:A)</f>
        <v>Chuck Magee</v>
      </c>
      <c r="O1443" s="10" t="s">
        <v>5063</v>
      </c>
      <c r="P1443" s="10" t="str">
        <f>VLOOKUP(O1443,Products!$A:$E,3,FALSE)</f>
        <v>HP</v>
      </c>
      <c r="Q1443" s="31">
        <f>INDEX(Products!$E:$E,MATCH(O1443,Products!$A:$A,0))</f>
        <v>0.33</v>
      </c>
      <c r="R1443" s="10" t="s">
        <v>41</v>
      </c>
      <c r="S1443" s="10" t="s">
        <v>68</v>
      </c>
      <c r="T1443" s="10" t="s">
        <v>5064</v>
      </c>
      <c r="U1443" s="12">
        <v>3.1320000000000001</v>
      </c>
      <c r="V1443" s="12">
        <v>2</v>
      </c>
      <c r="W1443" s="12">
        <v>0.7</v>
      </c>
      <c r="X1443" s="12">
        <v>-2.6099999999999994</v>
      </c>
    </row>
    <row r="1444" spans="1:24" ht="14" x14ac:dyDescent="0.3">
      <c r="A1444" s="9">
        <v>1443</v>
      </c>
      <c r="B1444" s="14" t="s">
        <v>6712</v>
      </c>
      <c r="C1444" s="15">
        <v>45231</v>
      </c>
      <c r="D1444" s="15">
        <v>45233</v>
      </c>
      <c r="E1444" s="10" t="s">
        <v>168</v>
      </c>
      <c r="F1444" s="10" t="s">
        <v>784</v>
      </c>
      <c r="G1444" s="10" t="s">
        <v>785</v>
      </c>
      <c r="H1444" s="10" t="s">
        <v>36</v>
      </c>
      <c r="I1444" s="10" t="s">
        <v>23</v>
      </c>
      <c r="J1444" s="10" t="s">
        <v>5924</v>
      </c>
      <c r="K1444" s="10" t="s">
        <v>438</v>
      </c>
      <c r="L1444" s="10">
        <v>45040</v>
      </c>
      <c r="M1444" s="10" t="s">
        <v>133</v>
      </c>
      <c r="N1444" s="10" t="str">
        <f>_xlfn.XLOOKUP($M:$M,People!$B:$B,People!A:A)</f>
        <v>Chuck Magee</v>
      </c>
      <c r="O1444" s="10" t="s">
        <v>1494</v>
      </c>
      <c r="P1444" s="10" t="str">
        <f>VLOOKUP(O1444,Products!$A:$E,3,FALSE)</f>
        <v>Avery</v>
      </c>
      <c r="Q1444" s="31">
        <f>INDEX(Products!$E:$E,MATCH(O1444,Products!$A:$A,0))</f>
        <v>0.37</v>
      </c>
      <c r="R1444" s="10" t="s">
        <v>41</v>
      </c>
      <c r="S1444" s="10" t="s">
        <v>68</v>
      </c>
      <c r="T1444" s="10" t="s">
        <v>1495</v>
      </c>
      <c r="U1444" s="12">
        <v>22.428000000000004</v>
      </c>
      <c r="V1444" s="12">
        <v>3</v>
      </c>
      <c r="W1444" s="12">
        <v>0.7</v>
      </c>
      <c r="X1444" s="12">
        <v>-17.942399999999992</v>
      </c>
    </row>
    <row r="1445" spans="1:24" ht="14" x14ac:dyDescent="0.3">
      <c r="A1445" s="9">
        <v>1444</v>
      </c>
      <c r="B1445" s="14" t="s">
        <v>6715</v>
      </c>
      <c r="C1445" s="15">
        <v>45231</v>
      </c>
      <c r="D1445" s="15">
        <v>45235</v>
      </c>
      <c r="E1445" s="10" t="s">
        <v>44</v>
      </c>
      <c r="F1445" s="10" t="s">
        <v>1307</v>
      </c>
      <c r="G1445" s="10" t="s">
        <v>1308</v>
      </c>
      <c r="H1445" s="10" t="s">
        <v>36</v>
      </c>
      <c r="I1445" s="10" t="s">
        <v>23</v>
      </c>
      <c r="J1445" s="10" t="s">
        <v>411</v>
      </c>
      <c r="K1445" s="10" t="s">
        <v>80</v>
      </c>
      <c r="L1445" s="10">
        <v>28205</v>
      </c>
      <c r="M1445" s="10" t="s">
        <v>26</v>
      </c>
      <c r="N1445" s="10" t="str">
        <f>_xlfn.XLOOKUP($M:$M,People!$B:$B,People!A:A)</f>
        <v>Fred Suzuki</v>
      </c>
      <c r="O1445" s="10" t="s">
        <v>3285</v>
      </c>
      <c r="P1445" s="10" t="str">
        <f>VLOOKUP(O1445,Products!$A:$E,3,FALSE)</f>
        <v>IKEA</v>
      </c>
      <c r="Q1445" s="31">
        <f>INDEX(Products!$E:$E,MATCH(O1445,Products!$A:$A,0))</f>
        <v>0.4</v>
      </c>
      <c r="R1445" s="10" t="s">
        <v>41</v>
      </c>
      <c r="S1445" s="10" t="s">
        <v>240</v>
      </c>
      <c r="T1445" s="10" t="s">
        <v>495</v>
      </c>
      <c r="U1445" s="12">
        <v>7.52</v>
      </c>
      <c r="V1445" s="12">
        <v>5</v>
      </c>
      <c r="W1445" s="12">
        <v>0.2</v>
      </c>
      <c r="X1445" s="12">
        <v>1.4099999999999997</v>
      </c>
    </row>
    <row r="1446" spans="1:24" ht="14" x14ac:dyDescent="0.3">
      <c r="A1446" s="9">
        <v>1445</v>
      </c>
      <c r="B1446" s="14" t="s">
        <v>6715</v>
      </c>
      <c r="C1446" s="15">
        <v>45231</v>
      </c>
      <c r="D1446" s="15">
        <v>45235</v>
      </c>
      <c r="E1446" s="10" t="s">
        <v>44</v>
      </c>
      <c r="F1446" s="10" t="s">
        <v>1307</v>
      </c>
      <c r="G1446" s="10" t="s">
        <v>1308</v>
      </c>
      <c r="H1446" s="10" t="s">
        <v>36</v>
      </c>
      <c r="I1446" s="10" t="s">
        <v>23</v>
      </c>
      <c r="J1446" s="10" t="s">
        <v>411</v>
      </c>
      <c r="K1446" s="10" t="s">
        <v>80</v>
      </c>
      <c r="L1446" s="10">
        <v>28205</v>
      </c>
      <c r="M1446" s="10" t="s">
        <v>26</v>
      </c>
      <c r="N1446" s="10" t="str">
        <f>_xlfn.XLOOKUP($M:$M,People!$B:$B,People!A:A)</f>
        <v>Fred Suzuki</v>
      </c>
      <c r="O1446" s="10" t="s">
        <v>3688</v>
      </c>
      <c r="P1446" s="10" t="str">
        <f>VLOOKUP(O1446,Products!$A:$E,3,FALSE)</f>
        <v>Office Depot</v>
      </c>
      <c r="Q1446" s="31">
        <f>INDEX(Products!$E:$E,MATCH(O1446,Products!$A:$A,0))</f>
        <v>0.26</v>
      </c>
      <c r="R1446" s="10" t="s">
        <v>41</v>
      </c>
      <c r="S1446" s="10" t="s">
        <v>42</v>
      </c>
      <c r="T1446" s="10" t="s">
        <v>3689</v>
      </c>
      <c r="U1446" s="12">
        <v>47.808000000000007</v>
      </c>
      <c r="V1446" s="12">
        <v>12</v>
      </c>
      <c r="W1446" s="12">
        <v>0.2</v>
      </c>
      <c r="X1446" s="12">
        <v>15.537599999999998</v>
      </c>
    </row>
    <row r="1447" spans="1:24" ht="14" x14ac:dyDescent="0.3">
      <c r="A1447" s="9">
        <v>1446</v>
      </c>
      <c r="B1447" s="14" t="s">
        <v>6718</v>
      </c>
      <c r="C1447" s="15">
        <v>45231</v>
      </c>
      <c r="D1447" s="15">
        <v>45238</v>
      </c>
      <c r="E1447" s="10" t="s">
        <v>44</v>
      </c>
      <c r="F1447" s="10" t="s">
        <v>3325</v>
      </c>
      <c r="G1447" s="10" t="s">
        <v>3326</v>
      </c>
      <c r="H1447" s="10" t="s">
        <v>92</v>
      </c>
      <c r="I1447" s="10" t="s">
        <v>23</v>
      </c>
      <c r="J1447" s="10" t="s">
        <v>37</v>
      </c>
      <c r="K1447" s="10" t="s">
        <v>38</v>
      </c>
      <c r="L1447" s="10">
        <v>90049</v>
      </c>
      <c r="M1447" s="10" t="s">
        <v>39</v>
      </c>
      <c r="N1447" s="10" t="str">
        <f>_xlfn.XLOOKUP($M:$M,People!$B:$B,People!A:A)</f>
        <v>Sadie Pawthorne</v>
      </c>
      <c r="O1447" s="10" t="s">
        <v>5594</v>
      </c>
      <c r="P1447" s="10" t="str">
        <f>VLOOKUP(O1447,Products!$A:$E,3,FALSE)</f>
        <v>Samsung</v>
      </c>
      <c r="Q1447" s="31">
        <f>INDEX(Products!$E:$E,MATCH(O1447,Products!$A:$A,0))</f>
        <v>0.25</v>
      </c>
      <c r="R1447" s="10" t="s">
        <v>41</v>
      </c>
      <c r="S1447" s="10" t="s">
        <v>42</v>
      </c>
      <c r="T1447" s="10" t="s">
        <v>5595</v>
      </c>
      <c r="U1447" s="12">
        <v>44.400000000000006</v>
      </c>
      <c r="V1447" s="12">
        <v>3</v>
      </c>
      <c r="W1447" s="12">
        <v>0</v>
      </c>
      <c r="X1447" s="12">
        <v>22.200000000000003</v>
      </c>
    </row>
    <row r="1448" spans="1:24" ht="14" x14ac:dyDescent="0.3">
      <c r="A1448" s="9">
        <v>1447</v>
      </c>
      <c r="B1448" s="14" t="s">
        <v>6719</v>
      </c>
      <c r="C1448" s="15">
        <v>45231</v>
      </c>
      <c r="D1448" s="15">
        <v>45238</v>
      </c>
      <c r="E1448" s="10" t="s">
        <v>44</v>
      </c>
      <c r="F1448" s="10" t="s">
        <v>2933</v>
      </c>
      <c r="G1448" s="10" t="s">
        <v>2934</v>
      </c>
      <c r="H1448" s="10" t="s">
        <v>36</v>
      </c>
      <c r="I1448" s="10" t="s">
        <v>23</v>
      </c>
      <c r="J1448" s="10" t="s">
        <v>271</v>
      </c>
      <c r="K1448" s="10" t="s">
        <v>189</v>
      </c>
      <c r="L1448" s="10">
        <v>60610</v>
      </c>
      <c r="M1448" s="10" t="s">
        <v>95</v>
      </c>
      <c r="N1448" s="10" t="str">
        <f>_xlfn.XLOOKUP($M:$M,People!$B:$B,People!A:A)</f>
        <v>Roxanne Rodriguez</v>
      </c>
      <c r="O1448" s="10" t="s">
        <v>3916</v>
      </c>
      <c r="P1448" s="10" t="str">
        <f>VLOOKUP(O1448,Products!$A:$E,3,FALSE)</f>
        <v>IKEA</v>
      </c>
      <c r="Q1448" s="31">
        <f>INDEX(Products!$E:$E,MATCH(O1448,Products!$A:$A,0))</f>
        <v>0.3</v>
      </c>
      <c r="R1448" s="10" t="s">
        <v>41</v>
      </c>
      <c r="S1448" s="10" t="s">
        <v>82</v>
      </c>
      <c r="T1448" s="10" t="s">
        <v>3917</v>
      </c>
      <c r="U1448" s="12">
        <v>15.696000000000002</v>
      </c>
      <c r="V1448" s="12">
        <v>3</v>
      </c>
      <c r="W1448" s="12">
        <v>0.2</v>
      </c>
      <c r="X1448" s="12">
        <v>5.1011999999999995</v>
      </c>
    </row>
    <row r="1449" spans="1:24" ht="14" x14ac:dyDescent="0.3">
      <c r="A1449" s="9">
        <v>1448</v>
      </c>
      <c r="B1449" s="14" t="s">
        <v>6713</v>
      </c>
      <c r="C1449" s="15">
        <v>45231</v>
      </c>
      <c r="D1449" s="15">
        <v>45235</v>
      </c>
      <c r="E1449" s="10" t="s">
        <v>44</v>
      </c>
      <c r="F1449" s="10" t="s">
        <v>2449</v>
      </c>
      <c r="G1449" s="10" t="s">
        <v>2450</v>
      </c>
      <c r="H1449" s="10" t="s">
        <v>22</v>
      </c>
      <c r="I1449" s="10" t="s">
        <v>23</v>
      </c>
      <c r="J1449" s="10" t="s">
        <v>1025</v>
      </c>
      <c r="K1449" s="10" t="s">
        <v>238</v>
      </c>
      <c r="L1449" s="10">
        <v>11561</v>
      </c>
      <c r="M1449" s="10" t="s">
        <v>133</v>
      </c>
      <c r="N1449" s="10" t="str">
        <f>_xlfn.XLOOKUP($M:$M,People!$B:$B,People!A:A)</f>
        <v>Chuck Magee</v>
      </c>
      <c r="O1449" s="10" t="s">
        <v>3128</v>
      </c>
      <c r="P1449" s="10" t="str">
        <f>VLOOKUP(O1449,Products!$A:$E,3,FALSE)</f>
        <v>Staples</v>
      </c>
      <c r="Q1449" s="31">
        <f>INDEX(Products!$E:$E,MATCH(O1449,Products!$A:$A,0))</f>
        <v>0.33</v>
      </c>
      <c r="R1449" s="10" t="s">
        <v>41</v>
      </c>
      <c r="S1449" s="10" t="s">
        <v>82</v>
      </c>
      <c r="T1449" s="10" t="s">
        <v>3129</v>
      </c>
      <c r="U1449" s="12">
        <v>167.94</v>
      </c>
      <c r="V1449" s="12">
        <v>3</v>
      </c>
      <c r="W1449" s="12">
        <v>0</v>
      </c>
      <c r="X1449" s="12">
        <v>82.290599999999998</v>
      </c>
    </row>
    <row r="1450" spans="1:24" ht="14" x14ac:dyDescent="0.3">
      <c r="A1450" s="9">
        <v>1449</v>
      </c>
      <c r="B1450" s="14" t="s">
        <v>6718</v>
      </c>
      <c r="C1450" s="15">
        <v>45231</v>
      </c>
      <c r="D1450" s="15">
        <v>45238</v>
      </c>
      <c r="E1450" s="10" t="s">
        <v>44</v>
      </c>
      <c r="F1450" s="10" t="s">
        <v>3325</v>
      </c>
      <c r="G1450" s="10" t="s">
        <v>3326</v>
      </c>
      <c r="H1450" s="10" t="s">
        <v>92</v>
      </c>
      <c r="I1450" s="10" t="s">
        <v>23</v>
      </c>
      <c r="J1450" s="10" t="s">
        <v>37</v>
      </c>
      <c r="K1450" s="10" t="s">
        <v>38</v>
      </c>
      <c r="L1450" s="10">
        <v>90049</v>
      </c>
      <c r="M1450" s="10" t="s">
        <v>39</v>
      </c>
      <c r="N1450" s="10" t="str">
        <f>_xlfn.XLOOKUP($M:$M,People!$B:$B,People!A:A)</f>
        <v>Sadie Pawthorne</v>
      </c>
      <c r="O1450" s="10" t="s">
        <v>3609</v>
      </c>
      <c r="P1450" s="10" t="str">
        <f>VLOOKUP(O1450,Products!$A:$E,3,FALSE)</f>
        <v>Dell</v>
      </c>
      <c r="Q1450" s="31">
        <f>INDEX(Products!$E:$E,MATCH(O1450,Products!$A:$A,0))</f>
        <v>0.26</v>
      </c>
      <c r="R1450" s="10" t="s">
        <v>41</v>
      </c>
      <c r="S1450" s="10" t="s">
        <v>82</v>
      </c>
      <c r="T1450" s="10" t="s">
        <v>167</v>
      </c>
      <c r="U1450" s="12">
        <v>21.400000000000002</v>
      </c>
      <c r="V1450" s="12">
        <v>5</v>
      </c>
      <c r="W1450" s="12">
        <v>0</v>
      </c>
      <c r="X1450" s="12">
        <v>9.629999999999999</v>
      </c>
    </row>
    <row r="1451" spans="1:24" ht="14" x14ac:dyDescent="0.3">
      <c r="A1451" s="9">
        <v>1450</v>
      </c>
      <c r="B1451" s="14" t="s">
        <v>6717</v>
      </c>
      <c r="C1451" s="15">
        <v>45231</v>
      </c>
      <c r="D1451" s="15">
        <v>45238</v>
      </c>
      <c r="E1451" s="10" t="s">
        <v>44</v>
      </c>
      <c r="F1451" s="10" t="s">
        <v>4933</v>
      </c>
      <c r="G1451" s="10" t="s">
        <v>4934</v>
      </c>
      <c r="H1451" s="10" t="s">
        <v>36</v>
      </c>
      <c r="I1451" s="10" t="s">
        <v>23</v>
      </c>
      <c r="J1451" s="10" t="s">
        <v>1275</v>
      </c>
      <c r="K1451" s="10" t="s">
        <v>25</v>
      </c>
      <c r="L1451" s="10">
        <v>40475</v>
      </c>
      <c r="M1451" s="10" t="s">
        <v>26</v>
      </c>
      <c r="N1451" s="10" t="str">
        <f>_xlfn.XLOOKUP($M:$M,People!$B:$B,People!A:A)</f>
        <v>Fred Suzuki</v>
      </c>
      <c r="O1451" s="10" t="s">
        <v>3738</v>
      </c>
      <c r="P1451" s="10" t="str">
        <f>VLOOKUP(O1451,Products!$A:$E,3,FALSE)</f>
        <v>Staples</v>
      </c>
      <c r="Q1451" s="31">
        <f>INDEX(Products!$E:$E,MATCH(O1451,Products!$A:$A,0))</f>
        <v>0.27</v>
      </c>
      <c r="R1451" s="10" t="s">
        <v>41</v>
      </c>
      <c r="S1451" s="10" t="s">
        <v>53</v>
      </c>
      <c r="T1451" s="10" t="s">
        <v>3739</v>
      </c>
      <c r="U1451" s="12">
        <v>69.52</v>
      </c>
      <c r="V1451" s="12">
        <v>2</v>
      </c>
      <c r="W1451" s="12">
        <v>0</v>
      </c>
      <c r="X1451" s="12">
        <v>19.465600000000002</v>
      </c>
    </row>
    <row r="1452" spans="1:24" ht="14" x14ac:dyDescent="0.3">
      <c r="A1452" s="9">
        <v>1451</v>
      </c>
      <c r="B1452" s="14" t="s">
        <v>6720</v>
      </c>
      <c r="C1452" s="15">
        <v>45231</v>
      </c>
      <c r="D1452" s="15">
        <v>45235</v>
      </c>
      <c r="E1452" s="10" t="s">
        <v>44</v>
      </c>
      <c r="F1452" s="10" t="s">
        <v>3091</v>
      </c>
      <c r="G1452" s="10" t="s">
        <v>3092</v>
      </c>
      <c r="H1452" s="10" t="s">
        <v>22</v>
      </c>
      <c r="I1452" s="10" t="s">
        <v>23</v>
      </c>
      <c r="J1452" s="10" t="s">
        <v>370</v>
      </c>
      <c r="K1452" s="10" t="s">
        <v>371</v>
      </c>
      <c r="L1452" s="10">
        <v>97206</v>
      </c>
      <c r="M1452" s="10" t="s">
        <v>39</v>
      </c>
      <c r="N1452" s="10" t="str">
        <f>_xlfn.XLOOKUP($M:$M,People!$B:$B,People!A:A)</f>
        <v>Sadie Pawthorne</v>
      </c>
      <c r="O1452" s="10" t="s">
        <v>4618</v>
      </c>
      <c r="P1452" s="10" t="str">
        <f>VLOOKUP(O1452,Products!$A:$E,3,FALSE)</f>
        <v>Office Depot</v>
      </c>
      <c r="Q1452" s="31">
        <f>INDEX(Products!$E:$E,MATCH(O1452,Products!$A:$A,0))</f>
        <v>0.34</v>
      </c>
      <c r="R1452" s="10" t="s">
        <v>41</v>
      </c>
      <c r="S1452" s="10" t="s">
        <v>53</v>
      </c>
      <c r="T1452" s="10" t="s">
        <v>4619</v>
      </c>
      <c r="U1452" s="12">
        <v>443.92</v>
      </c>
      <c r="V1452" s="12">
        <v>5</v>
      </c>
      <c r="W1452" s="12">
        <v>0.2</v>
      </c>
      <c r="X1452" s="12">
        <v>-94.33299999999997</v>
      </c>
    </row>
    <row r="1453" spans="1:24" ht="14" x14ac:dyDescent="0.3">
      <c r="A1453" s="9">
        <v>1452</v>
      </c>
      <c r="B1453" s="14" t="s">
        <v>6720</v>
      </c>
      <c r="C1453" s="15">
        <v>45231</v>
      </c>
      <c r="D1453" s="15">
        <v>45235</v>
      </c>
      <c r="E1453" s="10" t="s">
        <v>44</v>
      </c>
      <c r="F1453" s="10" t="s">
        <v>3091</v>
      </c>
      <c r="G1453" s="10" t="s">
        <v>3092</v>
      </c>
      <c r="H1453" s="10" t="s">
        <v>22</v>
      </c>
      <c r="I1453" s="10" t="s">
        <v>23</v>
      </c>
      <c r="J1453" s="10" t="s">
        <v>370</v>
      </c>
      <c r="K1453" s="10" t="s">
        <v>371</v>
      </c>
      <c r="L1453" s="10">
        <v>97206</v>
      </c>
      <c r="M1453" s="10" t="s">
        <v>39</v>
      </c>
      <c r="N1453" s="10" t="str">
        <f>_xlfn.XLOOKUP($M:$M,People!$B:$B,People!A:A)</f>
        <v>Sadie Pawthorne</v>
      </c>
      <c r="O1453" s="10" t="s">
        <v>4539</v>
      </c>
      <c r="P1453" s="10" t="str">
        <f>VLOOKUP(O1453,Products!$A:$E,3,FALSE)</f>
        <v>Office Depot</v>
      </c>
      <c r="Q1453" s="31">
        <f>INDEX(Products!$E:$E,MATCH(O1453,Products!$A:$A,0))</f>
        <v>0.28000000000000003</v>
      </c>
      <c r="R1453" s="10" t="s">
        <v>64</v>
      </c>
      <c r="S1453" s="10" t="s">
        <v>65</v>
      </c>
      <c r="T1453" s="10" t="s">
        <v>4540</v>
      </c>
      <c r="U1453" s="12">
        <v>155.976</v>
      </c>
      <c r="V1453" s="12">
        <v>3</v>
      </c>
      <c r="W1453" s="12">
        <v>0.2</v>
      </c>
      <c r="X1453" s="12">
        <v>54.5916</v>
      </c>
    </row>
    <row r="1454" spans="1:24" ht="14" x14ac:dyDescent="0.3">
      <c r="A1454" s="9">
        <v>1453</v>
      </c>
      <c r="B1454" s="14" t="s">
        <v>6716</v>
      </c>
      <c r="C1454" s="15">
        <v>45231</v>
      </c>
      <c r="D1454" s="15">
        <v>45237</v>
      </c>
      <c r="E1454" s="10" t="s">
        <v>44</v>
      </c>
      <c r="F1454" s="10" t="s">
        <v>1159</v>
      </c>
      <c r="G1454" s="10" t="s">
        <v>1160</v>
      </c>
      <c r="H1454" s="10" t="s">
        <v>22</v>
      </c>
      <c r="I1454" s="10" t="s">
        <v>23</v>
      </c>
      <c r="J1454" s="10" t="s">
        <v>707</v>
      </c>
      <c r="K1454" s="10" t="s">
        <v>402</v>
      </c>
      <c r="L1454" s="10">
        <v>80219</v>
      </c>
      <c r="M1454" s="10" t="s">
        <v>39</v>
      </c>
      <c r="N1454" s="10" t="str">
        <f>_xlfn.XLOOKUP($M:$M,People!$B:$B,People!A:A)</f>
        <v>Sadie Pawthorne</v>
      </c>
      <c r="O1454" s="10" t="s">
        <v>2152</v>
      </c>
      <c r="P1454" s="10" t="str">
        <f>VLOOKUP(O1454,Products!$A:$E,3,FALSE)</f>
        <v>HP</v>
      </c>
      <c r="Q1454" s="31">
        <f>INDEX(Products!$E:$E,MATCH(O1454,Products!$A:$A,0))</f>
        <v>0.28999999999999998</v>
      </c>
      <c r="R1454" s="10" t="s">
        <v>64</v>
      </c>
      <c r="S1454" s="10" t="s">
        <v>65</v>
      </c>
      <c r="T1454" s="10" t="s">
        <v>2153</v>
      </c>
      <c r="U1454" s="12">
        <v>1983.9680000000001</v>
      </c>
      <c r="V1454" s="12">
        <v>4</v>
      </c>
      <c r="W1454" s="12">
        <v>0.2</v>
      </c>
      <c r="X1454" s="12">
        <v>247.99599999999981</v>
      </c>
    </row>
    <row r="1455" spans="1:24" ht="14" x14ac:dyDescent="0.3">
      <c r="A1455" s="9">
        <v>1454</v>
      </c>
      <c r="B1455" s="14" t="s">
        <v>6715</v>
      </c>
      <c r="C1455" s="15">
        <v>45231</v>
      </c>
      <c r="D1455" s="15">
        <v>45235</v>
      </c>
      <c r="E1455" s="10" t="s">
        <v>44</v>
      </c>
      <c r="F1455" s="10" t="s">
        <v>1307</v>
      </c>
      <c r="G1455" s="10" t="s">
        <v>1308</v>
      </c>
      <c r="H1455" s="10" t="s">
        <v>36</v>
      </c>
      <c r="I1455" s="10" t="s">
        <v>23</v>
      </c>
      <c r="J1455" s="10" t="s">
        <v>411</v>
      </c>
      <c r="K1455" s="10" t="s">
        <v>80</v>
      </c>
      <c r="L1455" s="10">
        <v>28205</v>
      </c>
      <c r="M1455" s="10" t="s">
        <v>26</v>
      </c>
      <c r="N1455" s="10" t="str">
        <f>_xlfn.XLOOKUP($M:$M,People!$B:$B,People!A:A)</f>
        <v>Fred Suzuki</v>
      </c>
      <c r="O1455" s="10" t="s">
        <v>5183</v>
      </c>
      <c r="P1455" s="10" t="str">
        <f>VLOOKUP(O1455,Products!$A:$E,3,FALSE)</f>
        <v>Canon</v>
      </c>
      <c r="Q1455" s="31">
        <f>INDEX(Products!$E:$E,MATCH(O1455,Products!$A:$A,0))</f>
        <v>0.3</v>
      </c>
      <c r="R1455" s="10" t="s">
        <v>64</v>
      </c>
      <c r="S1455" s="10" t="s">
        <v>65</v>
      </c>
      <c r="T1455" s="10" t="s">
        <v>5184</v>
      </c>
      <c r="U1455" s="12">
        <v>978.83999999999992</v>
      </c>
      <c r="V1455" s="12">
        <v>9</v>
      </c>
      <c r="W1455" s="12">
        <v>0.2</v>
      </c>
      <c r="X1455" s="12">
        <v>110.1194999999999</v>
      </c>
    </row>
    <row r="1456" spans="1:24" ht="14" x14ac:dyDescent="0.3">
      <c r="A1456" s="9">
        <v>1455</v>
      </c>
      <c r="B1456" s="14" t="s">
        <v>6721</v>
      </c>
      <c r="C1456" s="15">
        <v>45232</v>
      </c>
      <c r="D1456" s="15">
        <v>45236</v>
      </c>
      <c r="E1456" s="10" t="s">
        <v>44</v>
      </c>
      <c r="F1456" s="10" t="s">
        <v>5269</v>
      </c>
      <c r="G1456" s="10" t="s">
        <v>5270</v>
      </c>
      <c r="H1456" s="10" t="s">
        <v>22</v>
      </c>
      <c r="I1456" s="10" t="s">
        <v>23</v>
      </c>
      <c r="J1456" s="10" t="s">
        <v>237</v>
      </c>
      <c r="K1456" s="10" t="s">
        <v>238</v>
      </c>
      <c r="L1456" s="10">
        <v>10024</v>
      </c>
      <c r="M1456" s="10" t="s">
        <v>133</v>
      </c>
      <c r="N1456" s="10" t="str">
        <f>_xlfn.XLOOKUP($M:$M,People!$B:$B,People!A:A)</f>
        <v>Chuck Magee</v>
      </c>
      <c r="O1456" s="10" t="s">
        <v>3064</v>
      </c>
      <c r="P1456" s="10" t="str">
        <f>VLOOKUP(O1456,Products!$A:$E,3,FALSE)</f>
        <v>Staples</v>
      </c>
      <c r="Q1456" s="31">
        <f>INDEX(Products!$E:$E,MATCH(O1456,Products!$A:$A,0))</f>
        <v>0.35</v>
      </c>
      <c r="R1456" s="10" t="s">
        <v>28</v>
      </c>
      <c r="S1456" s="10" t="s">
        <v>58</v>
      </c>
      <c r="T1456" s="10" t="s">
        <v>3065</v>
      </c>
      <c r="U1456" s="12">
        <v>89.34</v>
      </c>
      <c r="V1456" s="12">
        <v>6</v>
      </c>
      <c r="W1456" s="12">
        <v>0</v>
      </c>
      <c r="X1456" s="12">
        <v>24.121800000000004</v>
      </c>
    </row>
    <row r="1457" spans="1:24" ht="14" x14ac:dyDescent="0.3">
      <c r="A1457" s="9">
        <v>1456</v>
      </c>
      <c r="B1457" s="14" t="s">
        <v>6722</v>
      </c>
      <c r="C1457" s="15">
        <v>45232</v>
      </c>
      <c r="D1457" s="15">
        <v>45236</v>
      </c>
      <c r="E1457" s="10" t="s">
        <v>44</v>
      </c>
      <c r="F1457" s="10" t="s">
        <v>4909</v>
      </c>
      <c r="G1457" s="10" t="s">
        <v>4910</v>
      </c>
      <c r="H1457" s="10" t="s">
        <v>22</v>
      </c>
      <c r="I1457" s="10" t="s">
        <v>23</v>
      </c>
      <c r="J1457" s="10" t="s">
        <v>743</v>
      </c>
      <c r="K1457" s="10" t="s">
        <v>438</v>
      </c>
      <c r="L1457" s="10">
        <v>44256</v>
      </c>
      <c r="M1457" s="10" t="s">
        <v>133</v>
      </c>
      <c r="N1457" s="10" t="str">
        <f>_xlfn.XLOOKUP($M:$M,People!$B:$B,People!A:A)</f>
        <v>Chuck Magee</v>
      </c>
      <c r="O1457" s="10" t="s">
        <v>1386</v>
      </c>
      <c r="P1457" s="10" t="str">
        <f>VLOOKUP(O1457,Products!$A:$E,3,FALSE)</f>
        <v>Avery</v>
      </c>
      <c r="Q1457" s="31">
        <f>INDEX(Products!$E:$E,MATCH(O1457,Products!$A:$A,0))</f>
        <v>0.39</v>
      </c>
      <c r="R1457" s="10" t="s">
        <v>41</v>
      </c>
      <c r="S1457" s="10" t="s">
        <v>68</v>
      </c>
      <c r="T1457" s="10" t="s">
        <v>1387</v>
      </c>
      <c r="U1457" s="12">
        <v>19.242000000000001</v>
      </c>
      <c r="V1457" s="12">
        <v>3</v>
      </c>
      <c r="W1457" s="12">
        <v>0.7</v>
      </c>
      <c r="X1457" s="12">
        <v>-13.4694</v>
      </c>
    </row>
    <row r="1458" spans="1:24" ht="14" x14ac:dyDescent="0.3">
      <c r="A1458" s="9">
        <v>1457</v>
      </c>
      <c r="B1458" s="14" t="s">
        <v>6721</v>
      </c>
      <c r="C1458" s="15">
        <v>45232</v>
      </c>
      <c r="D1458" s="15">
        <v>45236</v>
      </c>
      <c r="E1458" s="10" t="s">
        <v>44</v>
      </c>
      <c r="F1458" s="10" t="s">
        <v>5269</v>
      </c>
      <c r="G1458" s="10" t="s">
        <v>5270</v>
      </c>
      <c r="H1458" s="10" t="s">
        <v>22</v>
      </c>
      <c r="I1458" s="10" t="s">
        <v>23</v>
      </c>
      <c r="J1458" s="10" t="s">
        <v>237</v>
      </c>
      <c r="K1458" s="10" t="s">
        <v>238</v>
      </c>
      <c r="L1458" s="10">
        <v>10024</v>
      </c>
      <c r="M1458" s="10" t="s">
        <v>133</v>
      </c>
      <c r="N1458" s="10" t="str">
        <f>_xlfn.XLOOKUP($M:$M,People!$B:$B,People!A:A)</f>
        <v>Chuck Magee</v>
      </c>
      <c r="O1458" s="10" t="s">
        <v>2125</v>
      </c>
      <c r="P1458" s="10" t="str">
        <f>VLOOKUP(O1458,Products!$A:$E,3,FALSE)</f>
        <v>Canon</v>
      </c>
      <c r="Q1458" s="31">
        <f>INDEX(Products!$E:$E,MATCH(O1458,Products!$A:$A,0))</f>
        <v>0.34</v>
      </c>
      <c r="R1458" s="10" t="s">
        <v>41</v>
      </c>
      <c r="S1458" s="10" t="s">
        <v>42</v>
      </c>
      <c r="T1458" s="10" t="s">
        <v>2126</v>
      </c>
      <c r="U1458" s="12">
        <v>34.86</v>
      </c>
      <c r="V1458" s="12">
        <v>7</v>
      </c>
      <c r="W1458" s="12">
        <v>0</v>
      </c>
      <c r="X1458" s="12">
        <v>16.035599999999999</v>
      </c>
    </row>
    <row r="1459" spans="1:24" ht="14" x14ac:dyDescent="0.3">
      <c r="A1459" s="9">
        <v>1458</v>
      </c>
      <c r="B1459" s="14" t="s">
        <v>6723</v>
      </c>
      <c r="C1459" s="15">
        <v>45232</v>
      </c>
      <c r="D1459" s="15">
        <v>45236</v>
      </c>
      <c r="E1459" s="10" t="s">
        <v>44</v>
      </c>
      <c r="F1459" s="10" t="s">
        <v>983</v>
      </c>
      <c r="G1459" s="10" t="s">
        <v>984</v>
      </c>
      <c r="H1459" s="10" t="s">
        <v>22</v>
      </c>
      <c r="I1459" s="10" t="s">
        <v>23</v>
      </c>
      <c r="J1459" s="10" t="s">
        <v>114</v>
      </c>
      <c r="K1459" s="10" t="s">
        <v>38</v>
      </c>
      <c r="L1459" s="10">
        <v>94122</v>
      </c>
      <c r="M1459" s="10" t="s">
        <v>39</v>
      </c>
      <c r="N1459" s="10" t="str">
        <f>_xlfn.XLOOKUP($M:$M,People!$B:$B,People!A:A)</f>
        <v>Sadie Pawthorne</v>
      </c>
      <c r="O1459" s="10" t="s">
        <v>888</v>
      </c>
      <c r="P1459" s="10" t="str">
        <f>VLOOKUP(O1459,Products!$A:$E,3,FALSE)</f>
        <v>Logitech</v>
      </c>
      <c r="Q1459" s="31">
        <f>INDEX(Products!$E:$E,MATCH(O1459,Products!$A:$A,0))</f>
        <v>0.31</v>
      </c>
      <c r="R1459" s="10" t="s">
        <v>41</v>
      </c>
      <c r="S1459" s="10" t="s">
        <v>53</v>
      </c>
      <c r="T1459" s="10" t="s">
        <v>889</v>
      </c>
      <c r="U1459" s="12">
        <v>362.92</v>
      </c>
      <c r="V1459" s="12">
        <v>2</v>
      </c>
      <c r="W1459" s="12">
        <v>0</v>
      </c>
      <c r="X1459" s="12">
        <v>105.24679999999995</v>
      </c>
    </row>
    <row r="1460" spans="1:24" ht="14" x14ac:dyDescent="0.3">
      <c r="A1460" s="9">
        <v>1459</v>
      </c>
      <c r="B1460" s="14" t="s">
        <v>6724</v>
      </c>
      <c r="C1460" s="15">
        <v>45232</v>
      </c>
      <c r="D1460" s="15">
        <v>45237</v>
      </c>
      <c r="E1460" s="10" t="s">
        <v>19</v>
      </c>
      <c r="F1460" s="10" t="s">
        <v>2853</v>
      </c>
      <c r="G1460" s="10" t="s">
        <v>2854</v>
      </c>
      <c r="H1460" s="10" t="s">
        <v>36</v>
      </c>
      <c r="I1460" s="10" t="s">
        <v>23</v>
      </c>
      <c r="J1460" s="10" t="s">
        <v>86</v>
      </c>
      <c r="K1460" s="10" t="s">
        <v>87</v>
      </c>
      <c r="L1460" s="10">
        <v>98115</v>
      </c>
      <c r="M1460" s="10" t="s">
        <v>39</v>
      </c>
      <c r="N1460" s="10" t="str">
        <f>_xlfn.XLOOKUP($M:$M,People!$B:$B,People!A:A)</f>
        <v>Sadie Pawthorne</v>
      </c>
      <c r="O1460" s="10" t="s">
        <v>2963</v>
      </c>
      <c r="P1460" s="10" t="str">
        <f>VLOOKUP(O1460,Products!$A:$E,3,FALSE)</f>
        <v>Samsung</v>
      </c>
      <c r="Q1460" s="31">
        <f>INDEX(Products!$E:$E,MATCH(O1460,Products!$A:$A,0))</f>
        <v>0.28999999999999998</v>
      </c>
      <c r="R1460" s="10" t="s">
        <v>64</v>
      </c>
      <c r="S1460" s="10" t="s">
        <v>144</v>
      </c>
      <c r="T1460" s="10" t="s">
        <v>2964</v>
      </c>
      <c r="U1460" s="12">
        <v>41.94</v>
      </c>
      <c r="V1460" s="12">
        <v>2</v>
      </c>
      <c r="W1460" s="12">
        <v>0</v>
      </c>
      <c r="X1460" s="12">
        <v>15.098399999999998</v>
      </c>
    </row>
    <row r="1461" spans="1:24" ht="14" x14ac:dyDescent="0.3">
      <c r="A1461" s="9">
        <v>1460</v>
      </c>
      <c r="B1461" s="14" t="s">
        <v>6725</v>
      </c>
      <c r="C1461" s="15">
        <v>45232</v>
      </c>
      <c r="D1461" s="15">
        <v>45236</v>
      </c>
      <c r="E1461" s="10" t="s">
        <v>44</v>
      </c>
      <c r="F1461" s="10" t="s">
        <v>3136</v>
      </c>
      <c r="G1461" s="10" t="s">
        <v>3137</v>
      </c>
      <c r="H1461" s="10" t="s">
        <v>92</v>
      </c>
      <c r="I1461" s="10" t="s">
        <v>23</v>
      </c>
      <c r="J1461" s="10" t="s">
        <v>47</v>
      </c>
      <c r="K1461" s="10" t="s">
        <v>48</v>
      </c>
      <c r="L1461" s="10">
        <v>33311</v>
      </c>
      <c r="M1461" s="10" t="s">
        <v>26</v>
      </c>
      <c r="N1461" s="10" t="str">
        <f>_xlfn.XLOOKUP($M:$M,People!$B:$B,People!A:A)</f>
        <v>Fred Suzuki</v>
      </c>
      <c r="O1461" s="10" t="s">
        <v>4290</v>
      </c>
      <c r="P1461" s="10" t="str">
        <f>VLOOKUP(O1461,Products!$A:$E,3,FALSE)</f>
        <v>Avery</v>
      </c>
      <c r="Q1461" s="31">
        <f>INDEX(Products!$E:$E,MATCH(O1461,Products!$A:$A,0))</f>
        <v>0.33</v>
      </c>
      <c r="R1461" s="10" t="s">
        <v>64</v>
      </c>
      <c r="S1461" s="10" t="s">
        <v>144</v>
      </c>
      <c r="T1461" s="10" t="s">
        <v>4291</v>
      </c>
      <c r="U1461" s="12">
        <v>799.92000000000007</v>
      </c>
      <c r="V1461" s="12">
        <v>10</v>
      </c>
      <c r="W1461" s="12">
        <v>0.2</v>
      </c>
      <c r="X1461" s="12">
        <v>239.976</v>
      </c>
    </row>
    <row r="1462" spans="1:24" ht="14" x14ac:dyDescent="0.3">
      <c r="A1462" s="9">
        <v>1461</v>
      </c>
      <c r="B1462" s="14" t="s">
        <v>6722</v>
      </c>
      <c r="C1462" s="15">
        <v>45232</v>
      </c>
      <c r="D1462" s="15">
        <v>45236</v>
      </c>
      <c r="E1462" s="10" t="s">
        <v>44</v>
      </c>
      <c r="F1462" s="10" t="s">
        <v>4909</v>
      </c>
      <c r="G1462" s="10" t="s">
        <v>4910</v>
      </c>
      <c r="H1462" s="10" t="s">
        <v>22</v>
      </c>
      <c r="I1462" s="10" t="s">
        <v>23</v>
      </c>
      <c r="J1462" s="10" t="s">
        <v>743</v>
      </c>
      <c r="K1462" s="10" t="s">
        <v>438</v>
      </c>
      <c r="L1462" s="10">
        <v>44256</v>
      </c>
      <c r="M1462" s="10" t="s">
        <v>133</v>
      </c>
      <c r="N1462" s="10" t="str">
        <f>_xlfn.XLOOKUP($M:$M,People!$B:$B,People!A:A)</f>
        <v>Chuck Magee</v>
      </c>
      <c r="O1462" s="10" t="s">
        <v>4818</v>
      </c>
      <c r="P1462" s="10" t="str">
        <f>VLOOKUP(O1462,Products!$A:$E,3,FALSE)</f>
        <v>Avery</v>
      </c>
      <c r="Q1462" s="31">
        <f>INDEX(Products!$E:$E,MATCH(O1462,Products!$A:$A,0))</f>
        <v>0.31</v>
      </c>
      <c r="R1462" s="10" t="s">
        <v>64</v>
      </c>
      <c r="S1462" s="10" t="s">
        <v>65</v>
      </c>
      <c r="T1462" s="10" t="s">
        <v>4819</v>
      </c>
      <c r="U1462" s="12">
        <v>539.96399999999994</v>
      </c>
      <c r="V1462" s="12">
        <v>6</v>
      </c>
      <c r="W1462" s="12">
        <v>0.4</v>
      </c>
      <c r="X1462" s="12">
        <v>-107.99280000000002</v>
      </c>
    </row>
    <row r="1463" spans="1:24" ht="14" x14ac:dyDescent="0.3">
      <c r="A1463" s="9">
        <v>1462</v>
      </c>
      <c r="B1463" s="14" t="s">
        <v>6722</v>
      </c>
      <c r="C1463" s="15">
        <v>45232</v>
      </c>
      <c r="D1463" s="15">
        <v>45236</v>
      </c>
      <c r="E1463" s="10" t="s">
        <v>44</v>
      </c>
      <c r="F1463" s="10" t="s">
        <v>4909</v>
      </c>
      <c r="G1463" s="10" t="s">
        <v>4910</v>
      </c>
      <c r="H1463" s="10" t="s">
        <v>22</v>
      </c>
      <c r="I1463" s="10" t="s">
        <v>23</v>
      </c>
      <c r="J1463" s="10" t="s">
        <v>743</v>
      </c>
      <c r="K1463" s="10" t="s">
        <v>438</v>
      </c>
      <c r="L1463" s="10">
        <v>44256</v>
      </c>
      <c r="M1463" s="10" t="s">
        <v>133</v>
      </c>
      <c r="N1463" s="10" t="str">
        <f>_xlfn.XLOOKUP($M:$M,People!$B:$B,People!A:A)</f>
        <v>Chuck Magee</v>
      </c>
      <c r="O1463" s="10" t="s">
        <v>672</v>
      </c>
      <c r="P1463" s="10" t="str">
        <f>VLOOKUP(O1463,Products!$A:$E,3,FALSE)</f>
        <v>Avery</v>
      </c>
      <c r="Q1463" s="31">
        <f>INDEX(Products!$E:$E,MATCH(O1463,Products!$A:$A,0))</f>
        <v>0.33</v>
      </c>
      <c r="R1463" s="10" t="s">
        <v>64</v>
      </c>
      <c r="S1463" s="10" t="s">
        <v>65</v>
      </c>
      <c r="T1463" s="10" t="s">
        <v>673</v>
      </c>
      <c r="U1463" s="12">
        <v>50.231999999999999</v>
      </c>
      <c r="V1463" s="12">
        <v>7</v>
      </c>
      <c r="W1463" s="12">
        <v>0.4</v>
      </c>
      <c r="X1463" s="12">
        <v>-10.046400000000002</v>
      </c>
    </row>
    <row r="1464" spans="1:24" ht="14" x14ac:dyDescent="0.3">
      <c r="A1464" s="9">
        <v>1463</v>
      </c>
      <c r="B1464" s="14" t="s">
        <v>6723</v>
      </c>
      <c r="C1464" s="15">
        <v>45232</v>
      </c>
      <c r="D1464" s="15">
        <v>45236</v>
      </c>
      <c r="E1464" s="10" t="s">
        <v>44</v>
      </c>
      <c r="F1464" s="10" t="s">
        <v>983</v>
      </c>
      <c r="G1464" s="10" t="s">
        <v>984</v>
      </c>
      <c r="H1464" s="10" t="s">
        <v>22</v>
      </c>
      <c r="I1464" s="10" t="s">
        <v>23</v>
      </c>
      <c r="J1464" s="10" t="s">
        <v>114</v>
      </c>
      <c r="K1464" s="10" t="s">
        <v>38</v>
      </c>
      <c r="L1464" s="10">
        <v>94122</v>
      </c>
      <c r="M1464" s="10" t="s">
        <v>39</v>
      </c>
      <c r="N1464" s="10" t="str">
        <f>_xlfn.XLOOKUP($M:$M,People!$B:$B,People!A:A)</f>
        <v>Sadie Pawthorne</v>
      </c>
      <c r="O1464" s="10" t="s">
        <v>3650</v>
      </c>
      <c r="P1464" s="10" t="str">
        <f>VLOOKUP(O1464,Products!$A:$E,3,FALSE)</f>
        <v>Canon</v>
      </c>
      <c r="Q1464" s="31">
        <f>INDEX(Products!$E:$E,MATCH(O1464,Products!$A:$A,0))</f>
        <v>0.38</v>
      </c>
      <c r="R1464" s="10" t="s">
        <v>64</v>
      </c>
      <c r="S1464" s="10" t="s">
        <v>65</v>
      </c>
      <c r="T1464" s="10" t="s">
        <v>3651</v>
      </c>
      <c r="U1464" s="12">
        <v>46.384</v>
      </c>
      <c r="V1464" s="12">
        <v>2</v>
      </c>
      <c r="W1464" s="12">
        <v>0.2</v>
      </c>
      <c r="X1464" s="12">
        <v>5.2181999999999924</v>
      </c>
    </row>
    <row r="1465" spans="1:24" ht="14" x14ac:dyDescent="0.3">
      <c r="A1465" s="9">
        <v>1464</v>
      </c>
      <c r="B1465" s="14" t="s">
        <v>6724</v>
      </c>
      <c r="C1465" s="15">
        <v>45232</v>
      </c>
      <c r="D1465" s="15">
        <v>45237</v>
      </c>
      <c r="E1465" s="10" t="s">
        <v>19</v>
      </c>
      <c r="F1465" s="10" t="s">
        <v>2853</v>
      </c>
      <c r="G1465" s="10" t="s">
        <v>2854</v>
      </c>
      <c r="H1465" s="10" t="s">
        <v>36</v>
      </c>
      <c r="I1465" s="10" t="s">
        <v>23</v>
      </c>
      <c r="J1465" s="10" t="s">
        <v>86</v>
      </c>
      <c r="K1465" s="10" t="s">
        <v>87</v>
      </c>
      <c r="L1465" s="10">
        <v>98115</v>
      </c>
      <c r="M1465" s="10" t="s">
        <v>39</v>
      </c>
      <c r="N1465" s="10" t="str">
        <f>_xlfn.XLOOKUP($M:$M,People!$B:$B,People!A:A)</f>
        <v>Sadie Pawthorne</v>
      </c>
      <c r="O1465" s="10" t="s">
        <v>3187</v>
      </c>
      <c r="P1465" s="10" t="str">
        <f>VLOOKUP(O1465,Products!$A:$E,3,FALSE)</f>
        <v>3M</v>
      </c>
      <c r="Q1465" s="31">
        <f>INDEX(Products!$E:$E,MATCH(O1465,Products!$A:$A,0))</f>
        <v>0.32</v>
      </c>
      <c r="R1465" s="10" t="s">
        <v>64</v>
      </c>
      <c r="S1465" s="10" t="s">
        <v>65</v>
      </c>
      <c r="T1465" s="10" t="s">
        <v>3188</v>
      </c>
      <c r="U1465" s="12">
        <v>52.792000000000002</v>
      </c>
      <c r="V1465" s="12">
        <v>1</v>
      </c>
      <c r="W1465" s="12">
        <v>0.2</v>
      </c>
      <c r="X1465" s="12">
        <v>4.6193000000000026</v>
      </c>
    </row>
    <row r="1466" spans="1:24" ht="14" x14ac:dyDescent="0.3">
      <c r="A1466" s="9">
        <v>1465</v>
      </c>
      <c r="B1466" s="14" t="s">
        <v>6726</v>
      </c>
      <c r="C1466" s="15">
        <v>45232</v>
      </c>
      <c r="D1466" s="15">
        <v>45237</v>
      </c>
      <c r="E1466" s="10" t="s">
        <v>44</v>
      </c>
      <c r="F1466" s="10" t="s">
        <v>1038</v>
      </c>
      <c r="G1466" s="10" t="s">
        <v>1039</v>
      </c>
      <c r="H1466" s="10" t="s">
        <v>22</v>
      </c>
      <c r="I1466" s="10" t="s">
        <v>23</v>
      </c>
      <c r="J1466" s="10" t="s">
        <v>3241</v>
      </c>
      <c r="K1466" s="10" t="s">
        <v>94</v>
      </c>
      <c r="L1466" s="10">
        <v>75061</v>
      </c>
      <c r="M1466" s="10" t="s">
        <v>95</v>
      </c>
      <c r="N1466" s="10" t="str">
        <f>_xlfn.XLOOKUP($M:$M,People!$B:$B,People!A:A)</f>
        <v>Roxanne Rodriguez</v>
      </c>
      <c r="O1466" s="10" t="s">
        <v>2269</v>
      </c>
      <c r="P1466" s="10" t="str">
        <f>VLOOKUP(O1466,Products!$A:$E,3,FALSE)</f>
        <v>Dell</v>
      </c>
      <c r="Q1466" s="31">
        <f>INDEX(Products!$E:$E,MATCH(O1466,Products!$A:$A,0))</f>
        <v>0.34</v>
      </c>
      <c r="R1466" s="10" t="s">
        <v>64</v>
      </c>
      <c r="S1466" s="10" t="s">
        <v>65</v>
      </c>
      <c r="T1466" s="10" t="s">
        <v>2270</v>
      </c>
      <c r="U1466" s="12">
        <v>88.77600000000001</v>
      </c>
      <c r="V1466" s="12">
        <v>3</v>
      </c>
      <c r="W1466" s="12">
        <v>0.2</v>
      </c>
      <c r="X1466" s="12">
        <v>7.7679000000000009</v>
      </c>
    </row>
    <row r="1467" spans="1:24" ht="14" x14ac:dyDescent="0.3">
      <c r="A1467" s="9">
        <v>1466</v>
      </c>
      <c r="B1467" s="14" t="s">
        <v>6727</v>
      </c>
      <c r="C1467" s="15">
        <v>45233</v>
      </c>
      <c r="D1467" s="15">
        <v>45237</v>
      </c>
      <c r="E1467" s="10" t="s">
        <v>44</v>
      </c>
      <c r="F1467" s="10" t="s">
        <v>983</v>
      </c>
      <c r="G1467" s="10" t="s">
        <v>984</v>
      </c>
      <c r="H1467" s="10" t="s">
        <v>22</v>
      </c>
      <c r="I1467" s="10" t="s">
        <v>23</v>
      </c>
      <c r="J1467" s="10" t="s">
        <v>1322</v>
      </c>
      <c r="K1467" s="10" t="s">
        <v>80</v>
      </c>
      <c r="L1467" s="10">
        <v>28540</v>
      </c>
      <c r="M1467" s="10" t="s">
        <v>26</v>
      </c>
      <c r="N1467" s="10" t="str">
        <f>_xlfn.XLOOKUP($M:$M,People!$B:$B,People!A:A)</f>
        <v>Fred Suzuki</v>
      </c>
      <c r="O1467" s="10" t="s">
        <v>4204</v>
      </c>
      <c r="P1467" s="10" t="str">
        <f>VLOOKUP(O1467,Products!$A:$E,3,FALSE)</f>
        <v>Avery</v>
      </c>
      <c r="Q1467" s="31">
        <f>INDEX(Products!$E:$E,MATCH(O1467,Products!$A:$A,0))</f>
        <v>0.33</v>
      </c>
      <c r="R1467" s="10" t="s">
        <v>28</v>
      </c>
      <c r="S1467" s="10" t="s">
        <v>58</v>
      </c>
      <c r="T1467" s="10" t="s">
        <v>4205</v>
      </c>
      <c r="U1467" s="12">
        <v>410.35199999999998</v>
      </c>
      <c r="V1467" s="12">
        <v>3</v>
      </c>
      <c r="W1467" s="12">
        <v>0.2</v>
      </c>
      <c r="X1467" s="12">
        <v>-51.29400000000004</v>
      </c>
    </row>
    <row r="1468" spans="1:24" ht="14" x14ac:dyDescent="0.3">
      <c r="A1468" s="9">
        <v>1467</v>
      </c>
      <c r="B1468" s="14" t="s">
        <v>6727</v>
      </c>
      <c r="C1468" s="15">
        <v>45233</v>
      </c>
      <c r="D1468" s="15">
        <v>45237</v>
      </c>
      <c r="E1468" s="10" t="s">
        <v>44</v>
      </c>
      <c r="F1468" s="10" t="s">
        <v>983</v>
      </c>
      <c r="G1468" s="10" t="s">
        <v>984</v>
      </c>
      <c r="H1468" s="10" t="s">
        <v>22</v>
      </c>
      <c r="I1468" s="10" t="s">
        <v>23</v>
      </c>
      <c r="J1468" s="10" t="s">
        <v>1322</v>
      </c>
      <c r="K1468" s="10" t="s">
        <v>80</v>
      </c>
      <c r="L1468" s="10">
        <v>28540</v>
      </c>
      <c r="M1468" s="10" t="s">
        <v>26</v>
      </c>
      <c r="N1468" s="10" t="str">
        <f>_xlfn.XLOOKUP($M:$M,People!$B:$B,People!A:A)</f>
        <v>Fred Suzuki</v>
      </c>
      <c r="O1468" s="10" t="s">
        <v>449</v>
      </c>
      <c r="P1468" s="10" t="str">
        <f>VLOOKUP(O1468,Products!$A:$E,3,FALSE)</f>
        <v>IKEA</v>
      </c>
      <c r="Q1468" s="31">
        <f>INDEX(Products!$E:$E,MATCH(O1468,Products!$A:$A,0))</f>
        <v>0.34</v>
      </c>
      <c r="R1468" s="10" t="s">
        <v>28</v>
      </c>
      <c r="S1468" s="10" t="s">
        <v>50</v>
      </c>
      <c r="T1468" s="10" t="s">
        <v>450</v>
      </c>
      <c r="U1468" s="12">
        <v>945.03600000000006</v>
      </c>
      <c r="V1468" s="12">
        <v>6</v>
      </c>
      <c r="W1468" s="12">
        <v>0.4</v>
      </c>
      <c r="X1468" s="12">
        <v>-299.26140000000009</v>
      </c>
    </row>
    <row r="1469" spans="1:24" ht="14" x14ac:dyDescent="0.3">
      <c r="A1469" s="9">
        <v>1468</v>
      </c>
      <c r="B1469" s="14" t="s">
        <v>6728</v>
      </c>
      <c r="C1469" s="15">
        <v>45233</v>
      </c>
      <c r="D1469" s="15">
        <v>45233</v>
      </c>
      <c r="E1469" s="10" t="s">
        <v>1124</v>
      </c>
      <c r="F1469" s="10" t="s">
        <v>2997</v>
      </c>
      <c r="G1469" s="10" t="s">
        <v>2998</v>
      </c>
      <c r="H1469" s="10" t="s">
        <v>92</v>
      </c>
      <c r="I1469" s="10" t="s">
        <v>23</v>
      </c>
      <c r="J1469" s="10" t="s">
        <v>37</v>
      </c>
      <c r="K1469" s="10" t="s">
        <v>38</v>
      </c>
      <c r="L1469" s="10">
        <v>90049</v>
      </c>
      <c r="M1469" s="10" t="s">
        <v>39</v>
      </c>
      <c r="N1469" s="10" t="str">
        <f>_xlfn.XLOOKUP($M:$M,People!$B:$B,People!A:A)</f>
        <v>Sadie Pawthorne</v>
      </c>
      <c r="O1469" s="10" t="s">
        <v>257</v>
      </c>
      <c r="P1469" s="10" t="str">
        <f>VLOOKUP(O1469,Products!$A:$E,3,FALSE)</f>
        <v>Staples</v>
      </c>
      <c r="Q1469" s="31">
        <f>INDEX(Products!$E:$E,MATCH(O1469,Products!$A:$A,0))</f>
        <v>0.35</v>
      </c>
      <c r="R1469" s="10" t="s">
        <v>41</v>
      </c>
      <c r="S1469" s="10" t="s">
        <v>61</v>
      </c>
      <c r="T1469" s="10" t="s">
        <v>258</v>
      </c>
      <c r="U1469" s="12">
        <v>6.72</v>
      </c>
      <c r="V1469" s="12">
        <v>4</v>
      </c>
      <c r="W1469" s="12">
        <v>0</v>
      </c>
      <c r="X1469" s="12">
        <v>3.36</v>
      </c>
    </row>
    <row r="1470" spans="1:24" ht="14" x14ac:dyDescent="0.3">
      <c r="A1470" s="9">
        <v>1469</v>
      </c>
      <c r="B1470" s="14" t="s">
        <v>6729</v>
      </c>
      <c r="C1470" s="15">
        <v>45233</v>
      </c>
      <c r="D1470" s="15">
        <v>45235</v>
      </c>
      <c r="E1470" s="10" t="s">
        <v>19</v>
      </c>
      <c r="F1470" s="10" t="s">
        <v>4626</v>
      </c>
      <c r="G1470" s="10" t="s">
        <v>4627</v>
      </c>
      <c r="H1470" s="10" t="s">
        <v>36</v>
      </c>
      <c r="I1470" s="10" t="s">
        <v>23</v>
      </c>
      <c r="J1470" s="10" t="s">
        <v>4644</v>
      </c>
      <c r="K1470" s="10" t="s">
        <v>691</v>
      </c>
      <c r="L1470" s="10">
        <v>7050</v>
      </c>
      <c r="M1470" s="10" t="s">
        <v>133</v>
      </c>
      <c r="N1470" s="10" t="str">
        <f>_xlfn.XLOOKUP($M:$M,People!$B:$B,People!A:A)</f>
        <v>Chuck Magee</v>
      </c>
      <c r="O1470" s="10" t="s">
        <v>2045</v>
      </c>
      <c r="P1470" s="10" t="str">
        <f>VLOOKUP(O1470,Products!$A:$E,3,FALSE)</f>
        <v>Avery</v>
      </c>
      <c r="Q1470" s="31">
        <f>INDEX(Products!$E:$E,MATCH(O1470,Products!$A:$A,0))</f>
        <v>0.31</v>
      </c>
      <c r="R1470" s="10" t="s">
        <v>41</v>
      </c>
      <c r="S1470" s="10" t="s">
        <v>68</v>
      </c>
      <c r="T1470" s="10" t="s">
        <v>2046</v>
      </c>
      <c r="U1470" s="12">
        <v>5.76</v>
      </c>
      <c r="V1470" s="12">
        <v>2</v>
      </c>
      <c r="W1470" s="12">
        <v>0</v>
      </c>
      <c r="X1470" s="12">
        <v>2.8224</v>
      </c>
    </row>
    <row r="1471" spans="1:24" ht="14" x14ac:dyDescent="0.3">
      <c r="A1471" s="9">
        <v>1470</v>
      </c>
      <c r="B1471" s="14" t="s">
        <v>6730</v>
      </c>
      <c r="C1471" s="15">
        <v>45233</v>
      </c>
      <c r="D1471" s="15">
        <v>45237</v>
      </c>
      <c r="E1471" s="10" t="s">
        <v>44</v>
      </c>
      <c r="F1471" s="10" t="s">
        <v>4265</v>
      </c>
      <c r="G1471" s="10" t="s">
        <v>4266</v>
      </c>
      <c r="H1471" s="10" t="s">
        <v>22</v>
      </c>
      <c r="I1471" s="10" t="s">
        <v>23</v>
      </c>
      <c r="J1471" s="10" t="s">
        <v>237</v>
      </c>
      <c r="K1471" s="10" t="s">
        <v>238</v>
      </c>
      <c r="L1471" s="10">
        <v>10009</v>
      </c>
      <c r="M1471" s="10" t="s">
        <v>133</v>
      </c>
      <c r="N1471" s="10" t="str">
        <f>_xlfn.XLOOKUP($M:$M,People!$B:$B,People!A:A)</f>
        <v>Chuck Magee</v>
      </c>
      <c r="O1471" s="10" t="s">
        <v>3228</v>
      </c>
      <c r="P1471" s="10" t="str">
        <f>VLOOKUP(O1471,Products!$A:$E,3,FALSE)</f>
        <v>Logitech</v>
      </c>
      <c r="Q1471" s="31">
        <f>INDEX(Products!$E:$E,MATCH(O1471,Products!$A:$A,0))</f>
        <v>0.28999999999999998</v>
      </c>
      <c r="R1471" s="10" t="s">
        <v>41</v>
      </c>
      <c r="S1471" s="10" t="s">
        <v>68</v>
      </c>
      <c r="T1471" s="10" t="s">
        <v>3229</v>
      </c>
      <c r="U1471" s="12">
        <v>48.896000000000001</v>
      </c>
      <c r="V1471" s="12">
        <v>2</v>
      </c>
      <c r="W1471" s="12">
        <v>0.2</v>
      </c>
      <c r="X1471" s="12">
        <v>18.335999999999999</v>
      </c>
    </row>
    <row r="1472" spans="1:24" ht="14" x14ac:dyDescent="0.3">
      <c r="A1472" s="9">
        <v>1471</v>
      </c>
      <c r="B1472" s="14" t="s">
        <v>6727</v>
      </c>
      <c r="C1472" s="15">
        <v>45233</v>
      </c>
      <c r="D1472" s="15">
        <v>45237</v>
      </c>
      <c r="E1472" s="10" t="s">
        <v>44</v>
      </c>
      <c r="F1472" s="10" t="s">
        <v>983</v>
      </c>
      <c r="G1472" s="10" t="s">
        <v>984</v>
      </c>
      <c r="H1472" s="10" t="s">
        <v>22</v>
      </c>
      <c r="I1472" s="10" t="s">
        <v>23</v>
      </c>
      <c r="J1472" s="10" t="s">
        <v>1322</v>
      </c>
      <c r="K1472" s="10" t="s">
        <v>80</v>
      </c>
      <c r="L1472" s="10">
        <v>28540</v>
      </c>
      <c r="M1472" s="10" t="s">
        <v>26</v>
      </c>
      <c r="N1472" s="10" t="str">
        <f>_xlfn.XLOOKUP($M:$M,People!$B:$B,People!A:A)</f>
        <v>Fred Suzuki</v>
      </c>
      <c r="O1472" s="10" t="s">
        <v>4122</v>
      </c>
      <c r="P1472" s="10" t="str">
        <f>VLOOKUP(O1472,Products!$A:$E,3,FALSE)</f>
        <v>Samsung</v>
      </c>
      <c r="Q1472" s="31">
        <f>INDEX(Products!$E:$E,MATCH(O1472,Products!$A:$A,0))</f>
        <v>0.27</v>
      </c>
      <c r="R1472" s="10" t="s">
        <v>41</v>
      </c>
      <c r="S1472" s="10" t="s">
        <v>68</v>
      </c>
      <c r="T1472" s="10" t="s">
        <v>4123</v>
      </c>
      <c r="U1472" s="12">
        <v>14.301000000000002</v>
      </c>
      <c r="V1472" s="12">
        <v>7</v>
      </c>
      <c r="W1472" s="12">
        <v>0.7</v>
      </c>
      <c r="X1472" s="12">
        <v>-10.487400000000001</v>
      </c>
    </row>
    <row r="1473" spans="1:24" ht="14" x14ac:dyDescent="0.3">
      <c r="A1473" s="9">
        <v>1472</v>
      </c>
      <c r="B1473" s="14" t="s">
        <v>6730</v>
      </c>
      <c r="C1473" s="15">
        <v>45233</v>
      </c>
      <c r="D1473" s="15">
        <v>45237</v>
      </c>
      <c r="E1473" s="10" t="s">
        <v>44</v>
      </c>
      <c r="F1473" s="10" t="s">
        <v>4265</v>
      </c>
      <c r="G1473" s="10" t="s">
        <v>4266</v>
      </c>
      <c r="H1473" s="10" t="s">
        <v>22</v>
      </c>
      <c r="I1473" s="10" t="s">
        <v>23</v>
      </c>
      <c r="J1473" s="10" t="s">
        <v>237</v>
      </c>
      <c r="K1473" s="10" t="s">
        <v>238</v>
      </c>
      <c r="L1473" s="10">
        <v>10009</v>
      </c>
      <c r="M1473" s="10" t="s">
        <v>133</v>
      </c>
      <c r="N1473" s="10" t="str">
        <f>_xlfn.XLOOKUP($M:$M,People!$B:$B,People!A:A)</f>
        <v>Chuck Magee</v>
      </c>
      <c r="O1473" s="10" t="s">
        <v>2300</v>
      </c>
      <c r="P1473" s="10" t="str">
        <f>VLOOKUP(O1473,Products!$A:$E,3,FALSE)</f>
        <v>Avery</v>
      </c>
      <c r="Q1473" s="31">
        <f>INDEX(Products!$E:$E,MATCH(O1473,Products!$A:$A,0))</f>
        <v>0.33</v>
      </c>
      <c r="R1473" s="10" t="s">
        <v>41</v>
      </c>
      <c r="S1473" s="10" t="s">
        <v>68</v>
      </c>
      <c r="T1473" s="10" t="s">
        <v>2301</v>
      </c>
      <c r="U1473" s="12">
        <v>7.8560000000000008</v>
      </c>
      <c r="V1473" s="12">
        <v>2</v>
      </c>
      <c r="W1473" s="12">
        <v>0.2</v>
      </c>
      <c r="X1473" s="12">
        <v>2.8477999999999994</v>
      </c>
    </row>
    <row r="1474" spans="1:24" ht="14" x14ac:dyDescent="0.3">
      <c r="A1474" s="9">
        <v>1473</v>
      </c>
      <c r="B1474" s="14" t="s">
        <v>6731</v>
      </c>
      <c r="C1474" s="15">
        <v>45233</v>
      </c>
      <c r="D1474" s="15">
        <v>45238</v>
      </c>
      <c r="E1474" s="10" t="s">
        <v>44</v>
      </c>
      <c r="F1474" s="10" t="s">
        <v>1784</v>
      </c>
      <c r="G1474" s="10" t="s">
        <v>1785</v>
      </c>
      <c r="H1474" s="10" t="s">
        <v>22</v>
      </c>
      <c r="I1474" s="10" t="s">
        <v>23</v>
      </c>
      <c r="J1474" s="10" t="s">
        <v>4406</v>
      </c>
      <c r="K1474" s="10" t="s">
        <v>298</v>
      </c>
      <c r="L1474" s="10">
        <v>37211</v>
      </c>
      <c r="M1474" s="10" t="s">
        <v>26</v>
      </c>
      <c r="N1474" s="10" t="str">
        <f>_xlfn.XLOOKUP($M:$M,People!$B:$B,People!A:A)</f>
        <v>Fred Suzuki</v>
      </c>
      <c r="O1474" s="10" t="s">
        <v>2730</v>
      </c>
      <c r="P1474" s="10" t="str">
        <f>VLOOKUP(O1474,Products!$A:$E,3,FALSE)</f>
        <v>Samsung</v>
      </c>
      <c r="Q1474" s="31">
        <f>INDEX(Products!$E:$E,MATCH(O1474,Products!$A:$A,0))</f>
        <v>0.35</v>
      </c>
      <c r="R1474" s="10" t="s">
        <v>41</v>
      </c>
      <c r="S1474" s="10" t="s">
        <v>82</v>
      </c>
      <c r="T1474" s="10" t="s">
        <v>2731</v>
      </c>
      <c r="U1474" s="12">
        <v>3.4880000000000004</v>
      </c>
      <c r="V1474" s="12">
        <v>2</v>
      </c>
      <c r="W1474" s="12">
        <v>0.2</v>
      </c>
      <c r="X1474" s="12">
        <v>1.1771999999999998</v>
      </c>
    </row>
    <row r="1475" spans="1:24" ht="14" x14ac:dyDescent="0.3">
      <c r="A1475" s="9">
        <v>1474</v>
      </c>
      <c r="B1475" s="14" t="s">
        <v>6731</v>
      </c>
      <c r="C1475" s="15">
        <v>45233</v>
      </c>
      <c r="D1475" s="15">
        <v>45238</v>
      </c>
      <c r="E1475" s="10" t="s">
        <v>44</v>
      </c>
      <c r="F1475" s="10" t="s">
        <v>1784</v>
      </c>
      <c r="G1475" s="10" t="s">
        <v>1785</v>
      </c>
      <c r="H1475" s="10" t="s">
        <v>22</v>
      </c>
      <c r="I1475" s="10" t="s">
        <v>23</v>
      </c>
      <c r="J1475" s="10" t="s">
        <v>4406</v>
      </c>
      <c r="K1475" s="10" t="s">
        <v>298</v>
      </c>
      <c r="L1475" s="10">
        <v>37211</v>
      </c>
      <c r="M1475" s="10" t="s">
        <v>26</v>
      </c>
      <c r="N1475" s="10" t="str">
        <f>_xlfn.XLOOKUP($M:$M,People!$B:$B,People!A:A)</f>
        <v>Fred Suzuki</v>
      </c>
      <c r="O1475" s="10" t="s">
        <v>2252</v>
      </c>
      <c r="P1475" s="10" t="str">
        <f>VLOOKUP(O1475,Products!$A:$E,3,FALSE)</f>
        <v>Logitech</v>
      </c>
      <c r="Q1475" s="31">
        <f>INDEX(Products!$E:$E,MATCH(O1475,Products!$A:$A,0))</f>
        <v>0.27</v>
      </c>
      <c r="R1475" s="10" t="s">
        <v>41</v>
      </c>
      <c r="S1475" s="10" t="s">
        <v>82</v>
      </c>
      <c r="T1475" s="10" t="s">
        <v>2253</v>
      </c>
      <c r="U1475" s="12">
        <v>143.85600000000002</v>
      </c>
      <c r="V1475" s="12">
        <v>9</v>
      </c>
      <c r="W1475" s="12">
        <v>0.2</v>
      </c>
      <c r="X1475" s="12">
        <v>48.551399999999994</v>
      </c>
    </row>
    <row r="1476" spans="1:24" ht="14" x14ac:dyDescent="0.3">
      <c r="A1476" s="9">
        <v>1475</v>
      </c>
      <c r="B1476" s="14" t="s">
        <v>6727</v>
      </c>
      <c r="C1476" s="15">
        <v>45233</v>
      </c>
      <c r="D1476" s="15">
        <v>45237</v>
      </c>
      <c r="E1476" s="10" t="s">
        <v>44</v>
      </c>
      <c r="F1476" s="10" t="s">
        <v>983</v>
      </c>
      <c r="G1476" s="10" t="s">
        <v>984</v>
      </c>
      <c r="H1476" s="10" t="s">
        <v>22</v>
      </c>
      <c r="I1476" s="10" t="s">
        <v>23</v>
      </c>
      <c r="J1476" s="10" t="s">
        <v>1322</v>
      </c>
      <c r="K1476" s="10" t="s">
        <v>80</v>
      </c>
      <c r="L1476" s="10">
        <v>28540</v>
      </c>
      <c r="M1476" s="10" t="s">
        <v>26</v>
      </c>
      <c r="N1476" s="10" t="str">
        <f>_xlfn.XLOOKUP($M:$M,People!$B:$B,People!A:A)</f>
        <v>Fred Suzuki</v>
      </c>
      <c r="O1476" s="10" t="s">
        <v>2374</v>
      </c>
      <c r="P1476" s="10" t="str">
        <f>VLOOKUP(O1476,Products!$A:$E,3,FALSE)</f>
        <v>3M</v>
      </c>
      <c r="Q1476" s="31">
        <f>INDEX(Products!$E:$E,MATCH(O1476,Products!$A:$A,0))</f>
        <v>0.4</v>
      </c>
      <c r="R1476" s="10" t="s">
        <v>41</v>
      </c>
      <c r="S1476" s="10" t="s">
        <v>53</v>
      </c>
      <c r="T1476" s="10" t="s">
        <v>2375</v>
      </c>
      <c r="U1476" s="12">
        <v>25.983999999999998</v>
      </c>
      <c r="V1476" s="12">
        <v>2</v>
      </c>
      <c r="W1476" s="12">
        <v>0.2</v>
      </c>
      <c r="X1476" s="12">
        <v>-1.6239999999999997</v>
      </c>
    </row>
    <row r="1477" spans="1:24" ht="14" x14ac:dyDescent="0.3">
      <c r="A1477" s="9">
        <v>1476</v>
      </c>
      <c r="B1477" s="14" t="s">
        <v>6732</v>
      </c>
      <c r="C1477" s="15">
        <v>45233</v>
      </c>
      <c r="D1477" s="15">
        <v>45238</v>
      </c>
      <c r="E1477" s="10" t="s">
        <v>44</v>
      </c>
      <c r="F1477" s="10" t="s">
        <v>3283</v>
      </c>
      <c r="G1477" s="10" t="s">
        <v>3284</v>
      </c>
      <c r="H1477" s="10" t="s">
        <v>22</v>
      </c>
      <c r="I1477" s="10" t="s">
        <v>23</v>
      </c>
      <c r="J1477" s="10" t="s">
        <v>2107</v>
      </c>
      <c r="K1477" s="10" t="s">
        <v>132</v>
      </c>
      <c r="L1477" s="10">
        <v>17602</v>
      </c>
      <c r="M1477" s="10" t="s">
        <v>133</v>
      </c>
      <c r="N1477" s="10" t="str">
        <f>_xlfn.XLOOKUP($M:$M,People!$B:$B,People!A:A)</f>
        <v>Chuck Magee</v>
      </c>
      <c r="O1477" s="10" t="s">
        <v>4553</v>
      </c>
      <c r="P1477" s="10" t="str">
        <f>VLOOKUP(O1477,Products!$A:$E,3,FALSE)</f>
        <v>Dell</v>
      </c>
      <c r="Q1477" s="31">
        <f>INDEX(Products!$E:$E,MATCH(O1477,Products!$A:$A,0))</f>
        <v>0.38</v>
      </c>
      <c r="R1477" s="10" t="s">
        <v>41</v>
      </c>
      <c r="S1477" s="10" t="s">
        <v>510</v>
      </c>
      <c r="T1477" s="10" t="s">
        <v>4554</v>
      </c>
      <c r="U1477" s="12">
        <v>286.34400000000005</v>
      </c>
      <c r="V1477" s="12">
        <v>3</v>
      </c>
      <c r="W1477" s="12">
        <v>0.2</v>
      </c>
      <c r="X1477" s="12">
        <v>-64.427400000000006</v>
      </c>
    </row>
    <row r="1478" spans="1:24" ht="14" x14ac:dyDescent="0.3">
      <c r="A1478" s="9">
        <v>1477</v>
      </c>
      <c r="B1478" s="14" t="s">
        <v>6733</v>
      </c>
      <c r="C1478" s="15">
        <v>45233</v>
      </c>
      <c r="D1478" s="15">
        <v>45238</v>
      </c>
      <c r="E1478" s="10" t="s">
        <v>44</v>
      </c>
      <c r="F1478" s="10" t="s">
        <v>1868</v>
      </c>
      <c r="G1478" s="10" t="s">
        <v>1869</v>
      </c>
      <c r="H1478" s="10" t="s">
        <v>22</v>
      </c>
      <c r="I1478" s="10" t="s">
        <v>23</v>
      </c>
      <c r="J1478" s="10" t="s">
        <v>655</v>
      </c>
      <c r="K1478" s="10" t="s">
        <v>656</v>
      </c>
      <c r="L1478" s="10">
        <v>6824</v>
      </c>
      <c r="M1478" s="10" t="s">
        <v>133</v>
      </c>
      <c r="N1478" s="10" t="str">
        <f>_xlfn.XLOOKUP($M:$M,People!$B:$B,People!A:A)</f>
        <v>Chuck Magee</v>
      </c>
      <c r="O1478" s="10" t="s">
        <v>5012</v>
      </c>
      <c r="P1478" s="10" t="str">
        <f>VLOOKUP(O1478,Products!$A:$E,3,FALSE)</f>
        <v>Dell</v>
      </c>
      <c r="Q1478" s="31">
        <f>INDEX(Products!$E:$E,MATCH(O1478,Products!$A:$A,0))</f>
        <v>0.3</v>
      </c>
      <c r="R1478" s="10" t="s">
        <v>41</v>
      </c>
      <c r="S1478" s="10" t="s">
        <v>510</v>
      </c>
      <c r="T1478" s="10" t="s">
        <v>5013</v>
      </c>
      <c r="U1478" s="12">
        <v>11.64</v>
      </c>
      <c r="V1478" s="12">
        <v>3</v>
      </c>
      <c r="W1478" s="12">
        <v>0</v>
      </c>
      <c r="X1478" s="12">
        <v>3.3755999999999986</v>
      </c>
    </row>
    <row r="1479" spans="1:24" ht="14" x14ac:dyDescent="0.3">
      <c r="A1479" s="9">
        <v>1478</v>
      </c>
      <c r="B1479" s="14" t="s">
        <v>6734</v>
      </c>
      <c r="C1479" s="15">
        <v>45233</v>
      </c>
      <c r="D1479" s="15">
        <v>45237</v>
      </c>
      <c r="E1479" s="10" t="s">
        <v>44</v>
      </c>
      <c r="F1479" s="10" t="s">
        <v>552</v>
      </c>
      <c r="G1479" s="10" t="s">
        <v>553</v>
      </c>
      <c r="H1479" s="10" t="s">
        <v>36</v>
      </c>
      <c r="I1479" s="10" t="s">
        <v>23</v>
      </c>
      <c r="J1479" s="10" t="s">
        <v>2154</v>
      </c>
      <c r="K1479" s="10" t="s">
        <v>124</v>
      </c>
      <c r="L1479" s="10">
        <v>68104</v>
      </c>
      <c r="M1479" s="10" t="s">
        <v>95</v>
      </c>
      <c r="N1479" s="10" t="str">
        <f>_xlfn.XLOOKUP($M:$M,People!$B:$B,People!A:A)</f>
        <v>Roxanne Rodriguez</v>
      </c>
      <c r="O1479" s="10" t="s">
        <v>3408</v>
      </c>
      <c r="P1479" s="10" t="str">
        <f>VLOOKUP(O1479,Products!$A:$E,3,FALSE)</f>
        <v>Dell</v>
      </c>
      <c r="Q1479" s="31">
        <f>INDEX(Products!$E:$E,MATCH(O1479,Products!$A:$A,0))</f>
        <v>0.36</v>
      </c>
      <c r="R1479" s="10" t="s">
        <v>64</v>
      </c>
      <c r="S1479" s="10" t="s">
        <v>144</v>
      </c>
      <c r="T1479" s="10" t="s">
        <v>3409</v>
      </c>
      <c r="U1479" s="12">
        <v>89.97</v>
      </c>
      <c r="V1479" s="12">
        <v>3</v>
      </c>
      <c r="W1479" s="12">
        <v>0</v>
      </c>
      <c r="X1479" s="12">
        <v>18.893699999999995</v>
      </c>
    </row>
    <row r="1480" spans="1:24" ht="14" x14ac:dyDescent="0.3">
      <c r="A1480" s="9">
        <v>1479</v>
      </c>
      <c r="B1480" s="14" t="s">
        <v>6730</v>
      </c>
      <c r="C1480" s="15">
        <v>45233</v>
      </c>
      <c r="D1480" s="15">
        <v>45237</v>
      </c>
      <c r="E1480" s="10" t="s">
        <v>44</v>
      </c>
      <c r="F1480" s="10" t="s">
        <v>4265</v>
      </c>
      <c r="G1480" s="10" t="s">
        <v>4266</v>
      </c>
      <c r="H1480" s="10" t="s">
        <v>22</v>
      </c>
      <c r="I1480" s="10" t="s">
        <v>23</v>
      </c>
      <c r="J1480" s="10" t="s">
        <v>237</v>
      </c>
      <c r="K1480" s="10" t="s">
        <v>238</v>
      </c>
      <c r="L1480" s="10">
        <v>10009</v>
      </c>
      <c r="M1480" s="10" t="s">
        <v>133</v>
      </c>
      <c r="N1480" s="10" t="str">
        <f>_xlfn.XLOOKUP($M:$M,People!$B:$B,People!A:A)</f>
        <v>Chuck Magee</v>
      </c>
      <c r="O1480" s="10" t="s">
        <v>1573</v>
      </c>
      <c r="P1480" s="10" t="str">
        <f>VLOOKUP(O1480,Products!$A:$E,3,FALSE)</f>
        <v>Logitech</v>
      </c>
      <c r="Q1480" s="31">
        <f>INDEX(Products!$E:$E,MATCH(O1480,Products!$A:$A,0))</f>
        <v>0.28999999999999998</v>
      </c>
      <c r="R1480" s="10" t="s">
        <v>64</v>
      </c>
      <c r="S1480" s="10" t="s">
        <v>65</v>
      </c>
      <c r="T1480" s="10" t="s">
        <v>1574</v>
      </c>
      <c r="U1480" s="12">
        <v>783.96</v>
      </c>
      <c r="V1480" s="12">
        <v>4</v>
      </c>
      <c r="W1480" s="12">
        <v>0</v>
      </c>
      <c r="X1480" s="12">
        <v>219.50880000000006</v>
      </c>
    </row>
    <row r="1481" spans="1:24" ht="14" x14ac:dyDescent="0.3">
      <c r="A1481" s="9">
        <v>1480</v>
      </c>
      <c r="B1481" s="14" t="s">
        <v>6735</v>
      </c>
      <c r="C1481" s="15">
        <v>45234</v>
      </c>
      <c r="D1481" s="15">
        <v>45239</v>
      </c>
      <c r="E1481" s="10" t="s">
        <v>44</v>
      </c>
      <c r="F1481" s="10" t="s">
        <v>1015</v>
      </c>
      <c r="G1481" s="10" t="s">
        <v>1016</v>
      </c>
      <c r="H1481" s="10" t="s">
        <v>92</v>
      </c>
      <c r="I1481" s="10" t="s">
        <v>23</v>
      </c>
      <c r="J1481" s="10" t="s">
        <v>237</v>
      </c>
      <c r="K1481" s="10" t="s">
        <v>238</v>
      </c>
      <c r="L1481" s="10">
        <v>10024</v>
      </c>
      <c r="M1481" s="10" t="s">
        <v>133</v>
      </c>
      <c r="N1481" s="10" t="str">
        <f>_xlfn.XLOOKUP($M:$M,People!$B:$B,People!A:A)</f>
        <v>Chuck Magee</v>
      </c>
      <c r="O1481" s="10" t="s">
        <v>1017</v>
      </c>
      <c r="P1481" s="10" t="str">
        <f>VLOOKUP(O1481,Products!$A:$E,3,FALSE)</f>
        <v>Samsung</v>
      </c>
      <c r="Q1481" s="31">
        <f>INDEX(Products!$E:$E,MATCH(O1481,Products!$A:$A,0))</f>
        <v>0.33</v>
      </c>
      <c r="R1481" s="10" t="s">
        <v>28</v>
      </c>
      <c r="S1481" s="10" t="s">
        <v>32</v>
      </c>
      <c r="T1481" s="10" t="s">
        <v>1018</v>
      </c>
      <c r="U1481" s="12">
        <v>135.88200000000001</v>
      </c>
      <c r="V1481" s="12">
        <v>1</v>
      </c>
      <c r="W1481" s="12">
        <v>0.1</v>
      </c>
      <c r="X1481" s="12">
        <v>24.156800000000004</v>
      </c>
    </row>
    <row r="1482" spans="1:24" ht="14" x14ac:dyDescent="0.3">
      <c r="A1482" s="9">
        <v>1481</v>
      </c>
      <c r="B1482" s="14" t="s">
        <v>6736</v>
      </c>
      <c r="C1482" s="15">
        <v>45234</v>
      </c>
      <c r="D1482" s="15">
        <v>45238</v>
      </c>
      <c r="E1482" s="10" t="s">
        <v>44</v>
      </c>
      <c r="F1482" s="10" t="s">
        <v>4557</v>
      </c>
      <c r="G1482" s="10" t="s">
        <v>4558</v>
      </c>
      <c r="H1482" s="10" t="s">
        <v>22</v>
      </c>
      <c r="I1482" s="10" t="s">
        <v>23</v>
      </c>
      <c r="J1482" s="10" t="s">
        <v>831</v>
      </c>
      <c r="K1482" s="10" t="s">
        <v>38</v>
      </c>
      <c r="L1482" s="10">
        <v>92037</v>
      </c>
      <c r="M1482" s="10" t="s">
        <v>39</v>
      </c>
      <c r="N1482" s="10" t="str">
        <f>_xlfn.XLOOKUP($M:$M,People!$B:$B,People!A:A)</f>
        <v>Sadie Pawthorne</v>
      </c>
      <c r="O1482" s="10" t="s">
        <v>4429</v>
      </c>
      <c r="P1482" s="10" t="str">
        <f>VLOOKUP(O1482,Products!$A:$E,3,FALSE)</f>
        <v>Canon</v>
      </c>
      <c r="Q1482" s="31">
        <f>INDEX(Products!$E:$E,MATCH(O1482,Products!$A:$A,0))</f>
        <v>0.3</v>
      </c>
      <c r="R1482" s="10" t="s">
        <v>28</v>
      </c>
      <c r="S1482" s="10" t="s">
        <v>58</v>
      </c>
      <c r="T1482" s="10" t="s">
        <v>4430</v>
      </c>
      <c r="U1482" s="12">
        <v>35.340000000000003</v>
      </c>
      <c r="V1482" s="12">
        <v>2</v>
      </c>
      <c r="W1482" s="12">
        <v>0</v>
      </c>
      <c r="X1482" s="12">
        <v>13.429200000000002</v>
      </c>
    </row>
    <row r="1483" spans="1:24" ht="14" x14ac:dyDescent="0.3">
      <c r="A1483" s="9">
        <v>1482</v>
      </c>
      <c r="B1483" s="14" t="s">
        <v>6737</v>
      </c>
      <c r="C1483" s="15">
        <v>45234</v>
      </c>
      <c r="D1483" s="15">
        <v>45241</v>
      </c>
      <c r="E1483" s="10" t="s">
        <v>44</v>
      </c>
      <c r="F1483" s="10" t="s">
        <v>4021</v>
      </c>
      <c r="G1483" s="10" t="s">
        <v>4022</v>
      </c>
      <c r="H1483" s="10" t="s">
        <v>22</v>
      </c>
      <c r="I1483" s="10" t="s">
        <v>23</v>
      </c>
      <c r="J1483" s="10" t="s">
        <v>37</v>
      </c>
      <c r="K1483" s="10" t="s">
        <v>38</v>
      </c>
      <c r="L1483" s="10">
        <v>90045</v>
      </c>
      <c r="M1483" s="10" t="s">
        <v>39</v>
      </c>
      <c r="N1483" s="10" t="str">
        <f>_xlfn.XLOOKUP($M:$M,People!$B:$B,People!A:A)</f>
        <v>Sadie Pawthorne</v>
      </c>
      <c r="O1483" s="10" t="s">
        <v>1251</v>
      </c>
      <c r="P1483" s="10" t="str">
        <f>VLOOKUP(O1483,Products!$A:$E,3,FALSE)</f>
        <v>HP</v>
      </c>
      <c r="Q1483" s="31">
        <f>INDEX(Products!$E:$E,MATCH(O1483,Products!$A:$A,0))</f>
        <v>0.37</v>
      </c>
      <c r="R1483" s="10" t="s">
        <v>28</v>
      </c>
      <c r="S1483" s="10" t="s">
        <v>50</v>
      </c>
      <c r="T1483" s="10" t="s">
        <v>1252</v>
      </c>
      <c r="U1483" s="12">
        <v>573.72799999999995</v>
      </c>
      <c r="V1483" s="12">
        <v>4</v>
      </c>
      <c r="W1483" s="12">
        <v>0.2</v>
      </c>
      <c r="X1483" s="12">
        <v>-64.544399999999968</v>
      </c>
    </row>
    <row r="1484" spans="1:24" ht="14" x14ac:dyDescent="0.3">
      <c r="A1484" s="9">
        <v>1483</v>
      </c>
      <c r="B1484" s="14" t="s">
        <v>6738</v>
      </c>
      <c r="C1484" s="15">
        <v>45234</v>
      </c>
      <c r="D1484" s="15">
        <v>45238</v>
      </c>
      <c r="E1484" s="10" t="s">
        <v>19</v>
      </c>
      <c r="F1484" s="10" t="s">
        <v>201</v>
      </c>
      <c r="G1484" s="10" t="s">
        <v>202</v>
      </c>
      <c r="H1484" s="10" t="s">
        <v>36</v>
      </c>
      <c r="I1484" s="10" t="s">
        <v>23</v>
      </c>
      <c r="J1484" s="10" t="s">
        <v>1948</v>
      </c>
      <c r="K1484" s="10" t="s">
        <v>80</v>
      </c>
      <c r="L1484" s="10">
        <v>27511</v>
      </c>
      <c r="M1484" s="10" t="s">
        <v>26</v>
      </c>
      <c r="N1484" s="10" t="str">
        <f>_xlfn.XLOOKUP($M:$M,People!$B:$B,People!A:A)</f>
        <v>Fred Suzuki</v>
      </c>
      <c r="O1484" s="10" t="s">
        <v>3031</v>
      </c>
      <c r="P1484" s="10" t="str">
        <f>VLOOKUP(O1484,Products!$A:$E,3,FALSE)</f>
        <v>IKEA</v>
      </c>
      <c r="Q1484" s="31">
        <f>INDEX(Products!$E:$E,MATCH(O1484,Products!$A:$A,0))</f>
        <v>0.28000000000000003</v>
      </c>
      <c r="R1484" s="10" t="s">
        <v>41</v>
      </c>
      <c r="S1484" s="10" t="s">
        <v>71</v>
      </c>
      <c r="T1484" s="10" t="s">
        <v>3032</v>
      </c>
      <c r="U1484" s="12">
        <v>58.240000000000009</v>
      </c>
      <c r="V1484" s="12">
        <v>5</v>
      </c>
      <c r="W1484" s="12">
        <v>0.2</v>
      </c>
      <c r="X1484" s="12">
        <v>5.0960000000000001</v>
      </c>
    </row>
    <row r="1485" spans="1:24" ht="14" x14ac:dyDescent="0.3">
      <c r="A1485" s="9">
        <v>1484</v>
      </c>
      <c r="B1485" s="14" t="s">
        <v>6739</v>
      </c>
      <c r="C1485" s="15">
        <v>45234</v>
      </c>
      <c r="D1485" s="15">
        <v>45241</v>
      </c>
      <c r="E1485" s="10" t="s">
        <v>44</v>
      </c>
      <c r="F1485" s="10" t="s">
        <v>1862</v>
      </c>
      <c r="G1485" s="10" t="s">
        <v>1863</v>
      </c>
      <c r="H1485" s="10" t="s">
        <v>36</v>
      </c>
      <c r="I1485" s="10" t="s">
        <v>23</v>
      </c>
      <c r="J1485" s="10" t="s">
        <v>1025</v>
      </c>
      <c r="K1485" s="10" t="s">
        <v>38</v>
      </c>
      <c r="L1485" s="10">
        <v>90805</v>
      </c>
      <c r="M1485" s="10" t="s">
        <v>39</v>
      </c>
      <c r="N1485" s="10" t="str">
        <f>_xlfn.XLOOKUP($M:$M,People!$B:$B,People!A:A)</f>
        <v>Sadie Pawthorne</v>
      </c>
      <c r="O1485" s="10" t="s">
        <v>516</v>
      </c>
      <c r="P1485" s="10" t="str">
        <f>VLOOKUP(O1485,Products!$A:$E,3,FALSE)</f>
        <v>Staples</v>
      </c>
      <c r="Q1485" s="31">
        <f>INDEX(Products!$E:$E,MATCH(O1485,Products!$A:$A,0))</f>
        <v>0.37</v>
      </c>
      <c r="R1485" s="10" t="s">
        <v>41</v>
      </c>
      <c r="S1485" s="10" t="s">
        <v>61</v>
      </c>
      <c r="T1485" s="10" t="s">
        <v>517</v>
      </c>
      <c r="U1485" s="12">
        <v>2.94</v>
      </c>
      <c r="V1485" s="12">
        <v>1</v>
      </c>
      <c r="W1485" s="12">
        <v>0</v>
      </c>
      <c r="X1485" s="12">
        <v>0.79380000000000006</v>
      </c>
    </row>
    <row r="1486" spans="1:24" ht="14" x14ac:dyDescent="0.3">
      <c r="A1486" s="9">
        <v>1485</v>
      </c>
      <c r="B1486" s="14" t="s">
        <v>6740</v>
      </c>
      <c r="C1486" s="15">
        <v>45234</v>
      </c>
      <c r="D1486" s="15">
        <v>45240</v>
      </c>
      <c r="E1486" s="10" t="s">
        <v>44</v>
      </c>
      <c r="F1486" s="10" t="s">
        <v>3113</v>
      </c>
      <c r="G1486" s="10" t="s">
        <v>3114</v>
      </c>
      <c r="H1486" s="10" t="s">
        <v>92</v>
      </c>
      <c r="I1486" s="10" t="s">
        <v>23</v>
      </c>
      <c r="J1486" s="10" t="s">
        <v>237</v>
      </c>
      <c r="K1486" s="10" t="s">
        <v>238</v>
      </c>
      <c r="L1486" s="10">
        <v>10011</v>
      </c>
      <c r="M1486" s="10" t="s">
        <v>133</v>
      </c>
      <c r="N1486" s="10" t="str">
        <f>_xlfn.XLOOKUP($M:$M,People!$B:$B,People!A:A)</f>
        <v>Chuck Magee</v>
      </c>
      <c r="O1486" s="10" t="s">
        <v>4897</v>
      </c>
      <c r="P1486" s="10" t="str">
        <f>VLOOKUP(O1486,Products!$A:$E,3,FALSE)</f>
        <v>Office Depot</v>
      </c>
      <c r="Q1486" s="31">
        <f>INDEX(Products!$E:$E,MATCH(O1486,Products!$A:$A,0))</f>
        <v>0.38</v>
      </c>
      <c r="R1486" s="10" t="s">
        <v>41</v>
      </c>
      <c r="S1486" s="10" t="s">
        <v>68</v>
      </c>
      <c r="T1486" s="10" t="s">
        <v>4898</v>
      </c>
      <c r="U1486" s="12">
        <v>52.064</v>
      </c>
      <c r="V1486" s="12">
        <v>4</v>
      </c>
      <c r="W1486" s="12">
        <v>0.2</v>
      </c>
      <c r="X1486" s="12">
        <v>18.873199999999997</v>
      </c>
    </row>
    <row r="1487" spans="1:24" ht="14" x14ac:dyDescent="0.3">
      <c r="A1487" s="9">
        <v>1486</v>
      </c>
      <c r="B1487" s="14" t="s">
        <v>6737</v>
      </c>
      <c r="C1487" s="15">
        <v>45234</v>
      </c>
      <c r="D1487" s="15">
        <v>45241</v>
      </c>
      <c r="E1487" s="10" t="s">
        <v>44</v>
      </c>
      <c r="F1487" s="10" t="s">
        <v>4021</v>
      </c>
      <c r="G1487" s="10" t="s">
        <v>4022</v>
      </c>
      <c r="H1487" s="10" t="s">
        <v>22</v>
      </c>
      <c r="I1487" s="10" t="s">
        <v>23</v>
      </c>
      <c r="J1487" s="10" t="s">
        <v>37</v>
      </c>
      <c r="K1487" s="10" t="s">
        <v>38</v>
      </c>
      <c r="L1487" s="10">
        <v>90045</v>
      </c>
      <c r="M1487" s="10" t="s">
        <v>39</v>
      </c>
      <c r="N1487" s="10" t="str">
        <f>_xlfn.XLOOKUP($M:$M,People!$B:$B,People!A:A)</f>
        <v>Sadie Pawthorne</v>
      </c>
      <c r="O1487" s="10" t="s">
        <v>2083</v>
      </c>
      <c r="P1487" s="10" t="str">
        <f>VLOOKUP(O1487,Products!$A:$E,3,FALSE)</f>
        <v>HP</v>
      </c>
      <c r="Q1487" s="31">
        <f>INDEX(Products!$E:$E,MATCH(O1487,Products!$A:$A,0))</f>
        <v>0.39</v>
      </c>
      <c r="R1487" s="10" t="s">
        <v>41</v>
      </c>
      <c r="S1487" s="10" t="s">
        <v>68</v>
      </c>
      <c r="T1487" s="10" t="s">
        <v>2084</v>
      </c>
      <c r="U1487" s="12">
        <v>21.936000000000003</v>
      </c>
      <c r="V1487" s="12">
        <v>3</v>
      </c>
      <c r="W1487" s="12">
        <v>0.2</v>
      </c>
      <c r="X1487" s="12">
        <v>8.2259999999999991</v>
      </c>
    </row>
    <row r="1488" spans="1:24" ht="14" x14ac:dyDescent="0.3">
      <c r="A1488" s="9">
        <v>1487</v>
      </c>
      <c r="B1488" s="14" t="s">
        <v>6738</v>
      </c>
      <c r="C1488" s="15">
        <v>45234</v>
      </c>
      <c r="D1488" s="15">
        <v>45238</v>
      </c>
      <c r="E1488" s="10" t="s">
        <v>19</v>
      </c>
      <c r="F1488" s="10" t="s">
        <v>201</v>
      </c>
      <c r="G1488" s="10" t="s">
        <v>202</v>
      </c>
      <c r="H1488" s="10" t="s">
        <v>36</v>
      </c>
      <c r="I1488" s="10" t="s">
        <v>23</v>
      </c>
      <c r="J1488" s="10" t="s">
        <v>1948</v>
      </c>
      <c r="K1488" s="10" t="s">
        <v>80</v>
      </c>
      <c r="L1488" s="10">
        <v>27511</v>
      </c>
      <c r="M1488" s="10" t="s">
        <v>26</v>
      </c>
      <c r="N1488" s="10" t="str">
        <f>_xlfn.XLOOKUP($M:$M,People!$B:$B,People!A:A)</f>
        <v>Fred Suzuki</v>
      </c>
      <c r="O1488" s="10" t="s">
        <v>759</v>
      </c>
      <c r="P1488" s="10" t="str">
        <f>VLOOKUP(O1488,Products!$A:$E,3,FALSE)</f>
        <v>Canon</v>
      </c>
      <c r="Q1488" s="31">
        <f>INDEX(Products!$E:$E,MATCH(O1488,Products!$A:$A,0))</f>
        <v>0.4</v>
      </c>
      <c r="R1488" s="10" t="s">
        <v>41</v>
      </c>
      <c r="S1488" s="10" t="s">
        <v>240</v>
      </c>
      <c r="T1488" s="10" t="s">
        <v>760</v>
      </c>
      <c r="U1488" s="12">
        <v>8.3760000000000012</v>
      </c>
      <c r="V1488" s="12">
        <v>3</v>
      </c>
      <c r="W1488" s="12">
        <v>0.2</v>
      </c>
      <c r="X1488" s="12">
        <v>2.7222</v>
      </c>
    </row>
    <row r="1489" spans="1:24" ht="14" x14ac:dyDescent="0.3">
      <c r="A1489" s="9">
        <v>1488</v>
      </c>
      <c r="B1489" s="14" t="s">
        <v>6737</v>
      </c>
      <c r="C1489" s="15">
        <v>45234</v>
      </c>
      <c r="D1489" s="15">
        <v>45241</v>
      </c>
      <c r="E1489" s="10" t="s">
        <v>44</v>
      </c>
      <c r="F1489" s="10" t="s">
        <v>4021</v>
      </c>
      <c r="G1489" s="10" t="s">
        <v>4022</v>
      </c>
      <c r="H1489" s="10" t="s">
        <v>22</v>
      </c>
      <c r="I1489" s="10" t="s">
        <v>23</v>
      </c>
      <c r="J1489" s="10" t="s">
        <v>37</v>
      </c>
      <c r="K1489" s="10" t="s">
        <v>38</v>
      </c>
      <c r="L1489" s="10">
        <v>90045</v>
      </c>
      <c r="M1489" s="10" t="s">
        <v>39</v>
      </c>
      <c r="N1489" s="10" t="str">
        <f>_xlfn.XLOOKUP($M:$M,People!$B:$B,People!A:A)</f>
        <v>Sadie Pawthorne</v>
      </c>
      <c r="O1489" s="10" t="s">
        <v>4481</v>
      </c>
      <c r="P1489" s="10" t="str">
        <f>VLOOKUP(O1489,Products!$A:$E,3,FALSE)</f>
        <v>HP</v>
      </c>
      <c r="Q1489" s="31">
        <f>INDEX(Products!$E:$E,MATCH(O1489,Products!$A:$A,0))</f>
        <v>0.33</v>
      </c>
      <c r="R1489" s="10" t="s">
        <v>41</v>
      </c>
      <c r="S1489" s="10" t="s">
        <v>82</v>
      </c>
      <c r="T1489" s="10" t="s">
        <v>4482</v>
      </c>
      <c r="U1489" s="12">
        <v>19.440000000000001</v>
      </c>
      <c r="V1489" s="12">
        <v>3</v>
      </c>
      <c r="W1489" s="12">
        <v>0</v>
      </c>
      <c r="X1489" s="12">
        <v>9.3312000000000008</v>
      </c>
    </row>
    <row r="1490" spans="1:24" ht="14" x14ac:dyDescent="0.3">
      <c r="A1490" s="9">
        <v>1489</v>
      </c>
      <c r="B1490" s="14" t="s">
        <v>6735</v>
      </c>
      <c r="C1490" s="15">
        <v>45234</v>
      </c>
      <c r="D1490" s="15">
        <v>45239</v>
      </c>
      <c r="E1490" s="10" t="s">
        <v>44</v>
      </c>
      <c r="F1490" s="10" t="s">
        <v>1015</v>
      </c>
      <c r="G1490" s="10" t="s">
        <v>1016</v>
      </c>
      <c r="H1490" s="10" t="s">
        <v>92</v>
      </c>
      <c r="I1490" s="10" t="s">
        <v>23</v>
      </c>
      <c r="J1490" s="10" t="s">
        <v>237</v>
      </c>
      <c r="K1490" s="10" t="s">
        <v>238</v>
      </c>
      <c r="L1490" s="10">
        <v>10024</v>
      </c>
      <c r="M1490" s="10" t="s">
        <v>133</v>
      </c>
      <c r="N1490" s="10" t="str">
        <f>_xlfn.XLOOKUP($M:$M,People!$B:$B,People!A:A)</f>
        <v>Chuck Magee</v>
      </c>
      <c r="O1490" s="10" t="s">
        <v>481</v>
      </c>
      <c r="P1490" s="10" t="str">
        <f>VLOOKUP(O1490,Products!$A:$E,3,FALSE)</f>
        <v>Logitech</v>
      </c>
      <c r="Q1490" s="31">
        <f>INDEX(Products!$E:$E,MATCH(O1490,Products!$A:$A,0))</f>
        <v>0.25</v>
      </c>
      <c r="R1490" s="10" t="s">
        <v>41</v>
      </c>
      <c r="S1490" s="10" t="s">
        <v>53</v>
      </c>
      <c r="T1490" s="10" t="s">
        <v>482</v>
      </c>
      <c r="U1490" s="12">
        <v>43.57</v>
      </c>
      <c r="V1490" s="12">
        <v>1</v>
      </c>
      <c r="W1490" s="12">
        <v>0</v>
      </c>
      <c r="X1490" s="12">
        <v>13.070999999999998</v>
      </c>
    </row>
    <row r="1491" spans="1:24" ht="14" x14ac:dyDescent="0.3">
      <c r="A1491" s="9">
        <v>1490</v>
      </c>
      <c r="B1491" s="14" t="s">
        <v>6735</v>
      </c>
      <c r="C1491" s="15">
        <v>45234</v>
      </c>
      <c r="D1491" s="15">
        <v>45239</v>
      </c>
      <c r="E1491" s="10" t="s">
        <v>44</v>
      </c>
      <c r="F1491" s="10" t="s">
        <v>1015</v>
      </c>
      <c r="G1491" s="10" t="s">
        <v>1016</v>
      </c>
      <c r="H1491" s="10" t="s">
        <v>92</v>
      </c>
      <c r="I1491" s="10" t="s">
        <v>23</v>
      </c>
      <c r="J1491" s="10" t="s">
        <v>237</v>
      </c>
      <c r="K1491" s="10" t="s">
        <v>238</v>
      </c>
      <c r="L1491" s="10">
        <v>10024</v>
      </c>
      <c r="M1491" s="10" t="s">
        <v>133</v>
      </c>
      <c r="N1491" s="10" t="str">
        <f>_xlfn.XLOOKUP($M:$M,People!$B:$B,People!A:A)</f>
        <v>Chuck Magee</v>
      </c>
      <c r="O1491" s="10" t="s">
        <v>1021</v>
      </c>
      <c r="P1491" s="10" t="str">
        <f>VLOOKUP(O1491,Products!$A:$E,3,FALSE)</f>
        <v>3M</v>
      </c>
      <c r="Q1491" s="31">
        <f>INDEX(Products!$E:$E,MATCH(O1491,Products!$A:$A,0))</f>
        <v>0.26</v>
      </c>
      <c r="R1491" s="10" t="s">
        <v>64</v>
      </c>
      <c r="S1491" s="10" t="s">
        <v>144</v>
      </c>
      <c r="T1491" s="10" t="s">
        <v>1022</v>
      </c>
      <c r="U1491" s="12">
        <v>360</v>
      </c>
      <c r="V1491" s="12">
        <v>4</v>
      </c>
      <c r="W1491" s="12">
        <v>0</v>
      </c>
      <c r="X1491" s="12">
        <v>129.6</v>
      </c>
    </row>
    <row r="1492" spans="1:24" ht="14" x14ac:dyDescent="0.3">
      <c r="A1492" s="9">
        <v>1491</v>
      </c>
      <c r="B1492" s="14" t="s">
        <v>6735</v>
      </c>
      <c r="C1492" s="15">
        <v>45234</v>
      </c>
      <c r="D1492" s="15">
        <v>45239</v>
      </c>
      <c r="E1492" s="10" t="s">
        <v>44</v>
      </c>
      <c r="F1492" s="10" t="s">
        <v>1015</v>
      </c>
      <c r="G1492" s="10" t="s">
        <v>1016</v>
      </c>
      <c r="H1492" s="10" t="s">
        <v>92</v>
      </c>
      <c r="I1492" s="10" t="s">
        <v>23</v>
      </c>
      <c r="J1492" s="10" t="s">
        <v>237</v>
      </c>
      <c r="K1492" s="10" t="s">
        <v>238</v>
      </c>
      <c r="L1492" s="10">
        <v>10024</v>
      </c>
      <c r="M1492" s="10" t="s">
        <v>133</v>
      </c>
      <c r="N1492" s="10" t="str">
        <f>_xlfn.XLOOKUP($M:$M,People!$B:$B,People!A:A)</f>
        <v>Chuck Magee</v>
      </c>
      <c r="O1492" s="10" t="s">
        <v>1019</v>
      </c>
      <c r="P1492" s="10" t="str">
        <f>VLOOKUP(O1492,Products!$A:$E,3,FALSE)</f>
        <v>Avery</v>
      </c>
      <c r="Q1492" s="31">
        <f>INDEX(Products!$E:$E,MATCH(O1492,Products!$A:$A,0))</f>
        <v>0.27</v>
      </c>
      <c r="R1492" s="10" t="s">
        <v>64</v>
      </c>
      <c r="S1492" s="10" t="s">
        <v>599</v>
      </c>
      <c r="T1492" s="10" t="s">
        <v>1020</v>
      </c>
      <c r="U1492" s="12">
        <v>3991.98</v>
      </c>
      <c r="V1492" s="12">
        <v>2</v>
      </c>
      <c r="W1492" s="12">
        <v>0</v>
      </c>
      <c r="X1492" s="12">
        <v>1995.99</v>
      </c>
    </row>
    <row r="1493" spans="1:24" ht="14" x14ac:dyDescent="0.3">
      <c r="A1493" s="9">
        <v>1492</v>
      </c>
      <c r="B1493" s="14" t="s">
        <v>6737</v>
      </c>
      <c r="C1493" s="15">
        <v>45234</v>
      </c>
      <c r="D1493" s="15">
        <v>45241</v>
      </c>
      <c r="E1493" s="10" t="s">
        <v>44</v>
      </c>
      <c r="F1493" s="10" t="s">
        <v>4021</v>
      </c>
      <c r="G1493" s="10" t="s">
        <v>4022</v>
      </c>
      <c r="H1493" s="10" t="s">
        <v>22</v>
      </c>
      <c r="I1493" s="10" t="s">
        <v>23</v>
      </c>
      <c r="J1493" s="10" t="s">
        <v>37</v>
      </c>
      <c r="K1493" s="10" t="s">
        <v>38</v>
      </c>
      <c r="L1493" s="10">
        <v>90045</v>
      </c>
      <c r="M1493" s="10" t="s">
        <v>39</v>
      </c>
      <c r="N1493" s="10" t="str">
        <f>_xlfn.XLOOKUP($M:$M,People!$B:$B,People!A:A)</f>
        <v>Sadie Pawthorne</v>
      </c>
      <c r="O1493" s="10" t="s">
        <v>5264</v>
      </c>
      <c r="P1493" s="10" t="str">
        <f>VLOOKUP(O1493,Products!$A:$E,3,FALSE)</f>
        <v>IKEA</v>
      </c>
      <c r="Q1493" s="31">
        <f>INDEX(Products!$E:$E,MATCH(O1493,Products!$A:$A,0))</f>
        <v>0.28000000000000003</v>
      </c>
      <c r="R1493" s="10" t="s">
        <v>64</v>
      </c>
      <c r="S1493" s="10" t="s">
        <v>599</v>
      </c>
      <c r="T1493" s="10" t="s">
        <v>5265</v>
      </c>
      <c r="U1493" s="12">
        <v>447.96800000000007</v>
      </c>
      <c r="V1493" s="12">
        <v>4</v>
      </c>
      <c r="W1493" s="12">
        <v>0.2</v>
      </c>
      <c r="X1493" s="12">
        <v>139.98999999999995</v>
      </c>
    </row>
    <row r="1494" spans="1:24" ht="14" x14ac:dyDescent="0.3">
      <c r="A1494" s="9">
        <v>1493</v>
      </c>
      <c r="B1494" s="14" t="s">
        <v>6737</v>
      </c>
      <c r="C1494" s="15">
        <v>45234</v>
      </c>
      <c r="D1494" s="15">
        <v>45241</v>
      </c>
      <c r="E1494" s="10" t="s">
        <v>44</v>
      </c>
      <c r="F1494" s="10" t="s">
        <v>4021</v>
      </c>
      <c r="G1494" s="10" t="s">
        <v>4022</v>
      </c>
      <c r="H1494" s="10" t="s">
        <v>22</v>
      </c>
      <c r="I1494" s="10" t="s">
        <v>23</v>
      </c>
      <c r="J1494" s="10" t="s">
        <v>37</v>
      </c>
      <c r="K1494" s="10" t="s">
        <v>38</v>
      </c>
      <c r="L1494" s="10">
        <v>90045</v>
      </c>
      <c r="M1494" s="10" t="s">
        <v>39</v>
      </c>
      <c r="N1494" s="10" t="str">
        <f>_xlfn.XLOOKUP($M:$M,People!$B:$B,People!A:A)</f>
        <v>Sadie Pawthorne</v>
      </c>
      <c r="O1494" s="10" t="s">
        <v>4082</v>
      </c>
      <c r="P1494" s="10" t="str">
        <f>VLOOKUP(O1494,Products!$A:$E,3,FALSE)</f>
        <v>Samsung</v>
      </c>
      <c r="Q1494" s="31">
        <f>INDEX(Products!$E:$E,MATCH(O1494,Products!$A:$A,0))</f>
        <v>0.28999999999999998</v>
      </c>
      <c r="R1494" s="10" t="s">
        <v>64</v>
      </c>
      <c r="S1494" s="10" t="s">
        <v>65</v>
      </c>
      <c r="T1494" s="10" t="s">
        <v>4083</v>
      </c>
      <c r="U1494" s="12">
        <v>666.34400000000005</v>
      </c>
      <c r="V1494" s="12">
        <v>7</v>
      </c>
      <c r="W1494" s="12">
        <v>0.2</v>
      </c>
      <c r="X1494" s="12">
        <v>66.634399999999971</v>
      </c>
    </row>
    <row r="1495" spans="1:24" ht="14" x14ac:dyDescent="0.3">
      <c r="A1495" s="9">
        <v>1494</v>
      </c>
      <c r="B1495" s="14" t="s">
        <v>6735</v>
      </c>
      <c r="C1495" s="15">
        <v>45234</v>
      </c>
      <c r="D1495" s="15">
        <v>45239</v>
      </c>
      <c r="E1495" s="10" t="s">
        <v>44</v>
      </c>
      <c r="F1495" s="10" t="s">
        <v>1015</v>
      </c>
      <c r="G1495" s="10" t="s">
        <v>1016</v>
      </c>
      <c r="H1495" s="10" t="s">
        <v>92</v>
      </c>
      <c r="I1495" s="10" t="s">
        <v>23</v>
      </c>
      <c r="J1495" s="10" t="s">
        <v>237</v>
      </c>
      <c r="K1495" s="10" t="s">
        <v>238</v>
      </c>
      <c r="L1495" s="10">
        <v>10024</v>
      </c>
      <c r="M1495" s="10" t="s">
        <v>133</v>
      </c>
      <c r="N1495" s="10" t="str">
        <f>_xlfn.XLOOKUP($M:$M,People!$B:$B,People!A:A)</f>
        <v>Chuck Magee</v>
      </c>
      <c r="O1495" s="10" t="s">
        <v>190</v>
      </c>
      <c r="P1495" s="10" t="str">
        <f>VLOOKUP(O1495,Products!$A:$E,3,FALSE)</f>
        <v>IKEA</v>
      </c>
      <c r="Q1495" s="31">
        <f>INDEX(Products!$E:$E,MATCH(O1495,Products!$A:$A,0))</f>
        <v>0.28000000000000003</v>
      </c>
      <c r="R1495" s="10" t="s">
        <v>64</v>
      </c>
      <c r="S1495" s="10" t="s">
        <v>65</v>
      </c>
      <c r="T1495" s="10" t="s">
        <v>191</v>
      </c>
      <c r="U1495" s="12">
        <v>275.94</v>
      </c>
      <c r="V1495" s="12">
        <v>6</v>
      </c>
      <c r="W1495" s="12">
        <v>0</v>
      </c>
      <c r="X1495" s="12">
        <v>80.022599999999997</v>
      </c>
    </row>
    <row r="1496" spans="1:24" ht="14" x14ac:dyDescent="0.3">
      <c r="A1496" s="9">
        <v>1495</v>
      </c>
      <c r="B1496" s="14" t="s">
        <v>6741</v>
      </c>
      <c r="C1496" s="15">
        <v>45235</v>
      </c>
      <c r="D1496" s="15">
        <v>45235</v>
      </c>
      <c r="E1496" s="10" t="s">
        <v>1124</v>
      </c>
      <c r="F1496" s="10" t="s">
        <v>5577</v>
      </c>
      <c r="G1496" s="10" t="s">
        <v>5578</v>
      </c>
      <c r="H1496" s="10" t="s">
        <v>22</v>
      </c>
      <c r="I1496" s="10" t="s">
        <v>23</v>
      </c>
      <c r="J1496" s="10" t="s">
        <v>5327</v>
      </c>
      <c r="K1496" s="10" t="s">
        <v>285</v>
      </c>
      <c r="L1496" s="10">
        <v>23666</v>
      </c>
      <c r="M1496" s="10" t="s">
        <v>26</v>
      </c>
      <c r="N1496" s="10" t="str">
        <f>_xlfn.XLOOKUP($M:$M,People!$B:$B,People!A:A)</f>
        <v>Fred Suzuki</v>
      </c>
      <c r="O1496" s="10" t="s">
        <v>3698</v>
      </c>
      <c r="P1496" s="10" t="str">
        <f>VLOOKUP(O1496,Products!$A:$E,3,FALSE)</f>
        <v>Dell</v>
      </c>
      <c r="Q1496" s="31">
        <f>INDEX(Products!$E:$E,MATCH(O1496,Products!$A:$A,0))</f>
        <v>0.3</v>
      </c>
      <c r="R1496" s="10" t="s">
        <v>28</v>
      </c>
      <c r="S1496" s="10" t="s">
        <v>32</v>
      </c>
      <c r="T1496" s="10" t="s">
        <v>3699</v>
      </c>
      <c r="U1496" s="12">
        <v>149.9</v>
      </c>
      <c r="V1496" s="12">
        <v>5</v>
      </c>
      <c r="W1496" s="12">
        <v>0</v>
      </c>
      <c r="X1496" s="12">
        <v>40.472999999999999</v>
      </c>
    </row>
    <row r="1497" spans="1:24" ht="14" x14ac:dyDescent="0.3">
      <c r="A1497" s="9">
        <v>1496</v>
      </c>
      <c r="B1497" s="14" t="s">
        <v>6742</v>
      </c>
      <c r="C1497" s="15">
        <v>45235</v>
      </c>
      <c r="D1497" s="15">
        <v>45240</v>
      </c>
      <c r="E1497" s="10" t="s">
        <v>44</v>
      </c>
      <c r="F1497" s="10" t="s">
        <v>2559</v>
      </c>
      <c r="G1497" s="10" t="s">
        <v>2560</v>
      </c>
      <c r="H1497" s="10" t="s">
        <v>92</v>
      </c>
      <c r="I1497" s="10" t="s">
        <v>23</v>
      </c>
      <c r="J1497" s="10" t="s">
        <v>37</v>
      </c>
      <c r="K1497" s="10" t="s">
        <v>38</v>
      </c>
      <c r="L1497" s="10">
        <v>90008</v>
      </c>
      <c r="M1497" s="10" t="s">
        <v>39</v>
      </c>
      <c r="N1497" s="10" t="str">
        <f>_xlfn.XLOOKUP($M:$M,People!$B:$B,People!A:A)</f>
        <v>Sadie Pawthorne</v>
      </c>
      <c r="O1497" s="10" t="s">
        <v>4919</v>
      </c>
      <c r="P1497" s="10" t="str">
        <f>VLOOKUP(O1497,Products!$A:$E,3,FALSE)</f>
        <v>Staples</v>
      </c>
      <c r="Q1497" s="31">
        <f>INDEX(Products!$E:$E,MATCH(O1497,Products!$A:$A,0))</f>
        <v>0.31</v>
      </c>
      <c r="R1497" s="10" t="s">
        <v>28</v>
      </c>
      <c r="S1497" s="10" t="s">
        <v>58</v>
      </c>
      <c r="T1497" s="10" t="s">
        <v>4920</v>
      </c>
      <c r="U1497" s="12">
        <v>20.04</v>
      </c>
      <c r="V1497" s="12">
        <v>6</v>
      </c>
      <c r="W1497" s="12">
        <v>0</v>
      </c>
      <c r="X1497" s="12">
        <v>8.8176000000000023</v>
      </c>
    </row>
    <row r="1498" spans="1:24" ht="14" x14ac:dyDescent="0.3">
      <c r="A1498" s="9">
        <v>1497</v>
      </c>
      <c r="B1498" s="14" t="s">
        <v>6743</v>
      </c>
      <c r="C1498" s="15">
        <v>45235</v>
      </c>
      <c r="D1498" s="15">
        <v>45240</v>
      </c>
      <c r="E1498" s="10" t="s">
        <v>44</v>
      </c>
      <c r="F1498" s="10" t="s">
        <v>1476</v>
      </c>
      <c r="G1498" s="10" t="s">
        <v>1477</v>
      </c>
      <c r="H1498" s="10" t="s">
        <v>22</v>
      </c>
      <c r="I1498" s="10" t="s">
        <v>23</v>
      </c>
      <c r="J1498" s="10" t="s">
        <v>131</v>
      </c>
      <c r="K1498" s="10" t="s">
        <v>132</v>
      </c>
      <c r="L1498" s="10">
        <v>19143</v>
      </c>
      <c r="M1498" s="10" t="s">
        <v>133</v>
      </c>
      <c r="N1498" s="10" t="str">
        <f>_xlfn.XLOOKUP($M:$M,People!$B:$B,People!A:A)</f>
        <v>Chuck Magee</v>
      </c>
      <c r="O1498" s="10" t="s">
        <v>4204</v>
      </c>
      <c r="P1498" s="10" t="str">
        <f>VLOOKUP(O1498,Products!$A:$E,3,FALSE)</f>
        <v>Avery</v>
      </c>
      <c r="Q1498" s="31">
        <f>INDEX(Products!$E:$E,MATCH(O1498,Products!$A:$A,0))</f>
        <v>0.33</v>
      </c>
      <c r="R1498" s="10" t="s">
        <v>28</v>
      </c>
      <c r="S1498" s="10" t="s">
        <v>58</v>
      </c>
      <c r="T1498" s="10" t="s">
        <v>4205</v>
      </c>
      <c r="U1498" s="12">
        <v>273.56799999999998</v>
      </c>
      <c r="V1498" s="12">
        <v>2</v>
      </c>
      <c r="W1498" s="12">
        <v>0.2</v>
      </c>
      <c r="X1498" s="12">
        <v>-34.196000000000026</v>
      </c>
    </row>
    <row r="1499" spans="1:24" ht="14" x14ac:dyDescent="0.3">
      <c r="A1499" s="9">
        <v>1498</v>
      </c>
      <c r="B1499" s="14" t="s">
        <v>6743</v>
      </c>
      <c r="C1499" s="15">
        <v>45235</v>
      </c>
      <c r="D1499" s="15">
        <v>45240</v>
      </c>
      <c r="E1499" s="10" t="s">
        <v>44</v>
      </c>
      <c r="F1499" s="10" t="s">
        <v>1476</v>
      </c>
      <c r="G1499" s="10" t="s">
        <v>1477</v>
      </c>
      <c r="H1499" s="10" t="s">
        <v>22</v>
      </c>
      <c r="I1499" s="10" t="s">
        <v>23</v>
      </c>
      <c r="J1499" s="10" t="s">
        <v>131</v>
      </c>
      <c r="K1499" s="10" t="s">
        <v>132</v>
      </c>
      <c r="L1499" s="10">
        <v>19143</v>
      </c>
      <c r="M1499" s="10" t="s">
        <v>133</v>
      </c>
      <c r="N1499" s="10" t="str">
        <f>_xlfn.XLOOKUP($M:$M,People!$B:$B,People!A:A)</f>
        <v>Chuck Magee</v>
      </c>
      <c r="O1499" s="10" t="s">
        <v>2357</v>
      </c>
      <c r="P1499" s="10" t="str">
        <f>VLOOKUP(O1499,Products!$A:$E,3,FALSE)</f>
        <v>Logitech</v>
      </c>
      <c r="Q1499" s="31">
        <f>INDEX(Products!$E:$E,MATCH(O1499,Products!$A:$A,0))</f>
        <v>0.25</v>
      </c>
      <c r="R1499" s="10" t="s">
        <v>41</v>
      </c>
      <c r="S1499" s="10" t="s">
        <v>68</v>
      </c>
      <c r="T1499" s="10" t="s">
        <v>2358</v>
      </c>
      <c r="U1499" s="12">
        <v>13.194000000000001</v>
      </c>
      <c r="V1499" s="12">
        <v>2</v>
      </c>
      <c r="W1499" s="12">
        <v>0.7</v>
      </c>
      <c r="X1499" s="12">
        <v>-8.7959999999999958</v>
      </c>
    </row>
    <row r="1500" spans="1:24" ht="14" x14ac:dyDescent="0.3">
      <c r="A1500" s="9">
        <v>1499</v>
      </c>
      <c r="B1500" s="14" t="s">
        <v>6743</v>
      </c>
      <c r="C1500" s="15">
        <v>45235</v>
      </c>
      <c r="D1500" s="15">
        <v>45240</v>
      </c>
      <c r="E1500" s="10" t="s">
        <v>44</v>
      </c>
      <c r="F1500" s="10" t="s">
        <v>1476</v>
      </c>
      <c r="G1500" s="10" t="s">
        <v>1477</v>
      </c>
      <c r="H1500" s="10" t="s">
        <v>22</v>
      </c>
      <c r="I1500" s="10" t="s">
        <v>23</v>
      </c>
      <c r="J1500" s="10" t="s">
        <v>131</v>
      </c>
      <c r="K1500" s="10" t="s">
        <v>132</v>
      </c>
      <c r="L1500" s="10">
        <v>19143</v>
      </c>
      <c r="M1500" s="10" t="s">
        <v>133</v>
      </c>
      <c r="N1500" s="10" t="str">
        <f>_xlfn.XLOOKUP($M:$M,People!$B:$B,People!A:A)</f>
        <v>Chuck Magee</v>
      </c>
      <c r="O1500" s="10" t="s">
        <v>2927</v>
      </c>
      <c r="P1500" s="10" t="str">
        <f>VLOOKUP(O1500,Products!$A:$E,3,FALSE)</f>
        <v>Office Depot</v>
      </c>
      <c r="Q1500" s="31">
        <f>INDEX(Products!$E:$E,MATCH(O1500,Products!$A:$A,0))</f>
        <v>0.32</v>
      </c>
      <c r="R1500" s="10" t="s">
        <v>41</v>
      </c>
      <c r="S1500" s="10" t="s">
        <v>53</v>
      </c>
      <c r="T1500" s="10" t="s">
        <v>2928</v>
      </c>
      <c r="U1500" s="12">
        <v>1080.096</v>
      </c>
      <c r="V1500" s="12">
        <v>6</v>
      </c>
      <c r="W1500" s="12">
        <v>0.2</v>
      </c>
      <c r="X1500" s="12">
        <v>-94.508399999999995</v>
      </c>
    </row>
    <row r="1501" spans="1:24" ht="14" x14ac:dyDescent="0.3">
      <c r="A1501" s="9">
        <v>1500</v>
      </c>
      <c r="B1501" s="14" t="s">
        <v>6743</v>
      </c>
      <c r="C1501" s="15">
        <v>45235</v>
      </c>
      <c r="D1501" s="15">
        <v>45240</v>
      </c>
      <c r="E1501" s="10" t="s">
        <v>44</v>
      </c>
      <c r="F1501" s="10" t="s">
        <v>1476</v>
      </c>
      <c r="G1501" s="10" t="s">
        <v>1477</v>
      </c>
      <c r="H1501" s="10" t="s">
        <v>22</v>
      </c>
      <c r="I1501" s="10" t="s">
        <v>23</v>
      </c>
      <c r="J1501" s="10" t="s">
        <v>131</v>
      </c>
      <c r="K1501" s="10" t="s">
        <v>132</v>
      </c>
      <c r="L1501" s="10">
        <v>19143</v>
      </c>
      <c r="M1501" s="10" t="s">
        <v>133</v>
      </c>
      <c r="N1501" s="10" t="str">
        <f>_xlfn.XLOOKUP($M:$M,People!$B:$B,People!A:A)</f>
        <v>Chuck Magee</v>
      </c>
      <c r="O1501" s="10" t="s">
        <v>1846</v>
      </c>
      <c r="P1501" s="10" t="str">
        <f>VLOOKUP(O1501,Products!$A:$E,3,FALSE)</f>
        <v>Staples</v>
      </c>
      <c r="Q1501" s="31">
        <f>INDEX(Products!$E:$E,MATCH(O1501,Products!$A:$A,0))</f>
        <v>0.25</v>
      </c>
      <c r="R1501" s="10" t="s">
        <v>64</v>
      </c>
      <c r="S1501" s="10" t="s">
        <v>144</v>
      </c>
      <c r="T1501" s="10" t="s">
        <v>1847</v>
      </c>
      <c r="U1501" s="12">
        <v>51.56</v>
      </c>
      <c r="V1501" s="12">
        <v>5</v>
      </c>
      <c r="W1501" s="12">
        <v>0.2</v>
      </c>
      <c r="X1501" s="12">
        <v>-6.4450000000000021</v>
      </c>
    </row>
    <row r="1502" spans="1:24" ht="14" x14ac:dyDescent="0.3">
      <c r="A1502" s="9">
        <v>1501</v>
      </c>
      <c r="B1502" s="14" t="s">
        <v>6744</v>
      </c>
      <c r="C1502" s="15">
        <v>45235</v>
      </c>
      <c r="D1502" s="15">
        <v>45240</v>
      </c>
      <c r="E1502" s="10" t="s">
        <v>44</v>
      </c>
      <c r="F1502" s="10" t="s">
        <v>1844</v>
      </c>
      <c r="G1502" s="10" t="s">
        <v>1845</v>
      </c>
      <c r="H1502" s="10" t="s">
        <v>92</v>
      </c>
      <c r="I1502" s="10" t="s">
        <v>23</v>
      </c>
      <c r="J1502" s="10" t="s">
        <v>985</v>
      </c>
      <c r="K1502" s="10" t="s">
        <v>285</v>
      </c>
      <c r="L1502" s="10">
        <v>22204</v>
      </c>
      <c r="M1502" s="10" t="s">
        <v>26</v>
      </c>
      <c r="N1502" s="10" t="str">
        <f>_xlfn.XLOOKUP($M:$M,People!$B:$B,People!A:A)</f>
        <v>Fred Suzuki</v>
      </c>
      <c r="O1502" s="10" t="s">
        <v>4381</v>
      </c>
      <c r="P1502" s="10" t="str">
        <f>VLOOKUP(O1502,Products!$A:$E,3,FALSE)</f>
        <v>Dell</v>
      </c>
      <c r="Q1502" s="31">
        <f>INDEX(Products!$E:$E,MATCH(O1502,Products!$A:$A,0))</f>
        <v>0.26</v>
      </c>
      <c r="R1502" s="10" t="s">
        <v>64</v>
      </c>
      <c r="S1502" s="10" t="s">
        <v>144</v>
      </c>
      <c r="T1502" s="10" t="s">
        <v>4382</v>
      </c>
      <c r="U1502" s="12">
        <v>47.79</v>
      </c>
      <c r="V1502" s="12">
        <v>3</v>
      </c>
      <c r="W1502" s="12">
        <v>0</v>
      </c>
      <c r="X1502" s="12">
        <v>16.2486</v>
      </c>
    </row>
    <row r="1503" spans="1:24" ht="14" x14ac:dyDescent="0.3">
      <c r="A1503" s="9">
        <v>1502</v>
      </c>
      <c r="B1503" s="14" t="s">
        <v>6743</v>
      </c>
      <c r="C1503" s="15">
        <v>45235</v>
      </c>
      <c r="D1503" s="15">
        <v>45240</v>
      </c>
      <c r="E1503" s="10" t="s">
        <v>44</v>
      </c>
      <c r="F1503" s="10" t="s">
        <v>1476</v>
      </c>
      <c r="G1503" s="10" t="s">
        <v>1477</v>
      </c>
      <c r="H1503" s="10" t="s">
        <v>22</v>
      </c>
      <c r="I1503" s="10" t="s">
        <v>23</v>
      </c>
      <c r="J1503" s="10" t="s">
        <v>131</v>
      </c>
      <c r="K1503" s="10" t="s">
        <v>132</v>
      </c>
      <c r="L1503" s="10">
        <v>19143</v>
      </c>
      <c r="M1503" s="10" t="s">
        <v>133</v>
      </c>
      <c r="N1503" s="10" t="str">
        <f>_xlfn.XLOOKUP($M:$M,People!$B:$B,People!A:A)</f>
        <v>Chuck Magee</v>
      </c>
      <c r="O1503" s="10" t="s">
        <v>4226</v>
      </c>
      <c r="P1503" s="10" t="str">
        <f>VLOOKUP(O1503,Products!$A:$E,3,FALSE)</f>
        <v>HP</v>
      </c>
      <c r="Q1503" s="31">
        <f>INDEX(Products!$E:$E,MATCH(O1503,Products!$A:$A,0))</f>
        <v>0.33</v>
      </c>
      <c r="R1503" s="10" t="s">
        <v>64</v>
      </c>
      <c r="S1503" s="10" t="s">
        <v>144</v>
      </c>
      <c r="T1503" s="10" t="s">
        <v>4227</v>
      </c>
      <c r="U1503" s="12">
        <v>58.415999999999997</v>
      </c>
      <c r="V1503" s="12">
        <v>2</v>
      </c>
      <c r="W1503" s="12">
        <v>0.2</v>
      </c>
      <c r="X1503" s="12">
        <v>16.794600000000003</v>
      </c>
    </row>
    <row r="1504" spans="1:24" ht="14" x14ac:dyDescent="0.3">
      <c r="A1504" s="9">
        <v>1503</v>
      </c>
      <c r="B1504" s="14" t="s">
        <v>6745</v>
      </c>
      <c r="C1504" s="15">
        <v>45236</v>
      </c>
      <c r="D1504" s="15">
        <v>45241</v>
      </c>
      <c r="E1504" s="10" t="s">
        <v>44</v>
      </c>
      <c r="F1504" s="10" t="s">
        <v>4569</v>
      </c>
      <c r="G1504" s="10" t="s">
        <v>4570</v>
      </c>
      <c r="H1504" s="10" t="s">
        <v>22</v>
      </c>
      <c r="I1504" s="10" t="s">
        <v>23</v>
      </c>
      <c r="J1504" s="10" t="s">
        <v>437</v>
      </c>
      <c r="K1504" s="10" t="s">
        <v>1109</v>
      </c>
      <c r="L1504" s="10">
        <v>31907</v>
      </c>
      <c r="M1504" s="10" t="s">
        <v>26</v>
      </c>
      <c r="N1504" s="10" t="str">
        <f>_xlfn.XLOOKUP($M:$M,People!$B:$B,People!A:A)</f>
        <v>Fred Suzuki</v>
      </c>
      <c r="O1504" s="10" t="s">
        <v>253</v>
      </c>
      <c r="P1504" s="10" t="str">
        <f>VLOOKUP(O1504,Products!$A:$E,3,FALSE)</f>
        <v>Canon</v>
      </c>
      <c r="Q1504" s="31">
        <f>INDEX(Products!$E:$E,MATCH(O1504,Products!$A:$A,0))</f>
        <v>0.3</v>
      </c>
      <c r="R1504" s="10" t="s">
        <v>41</v>
      </c>
      <c r="S1504" s="10" t="s">
        <v>82</v>
      </c>
      <c r="T1504" s="10" t="s">
        <v>254</v>
      </c>
      <c r="U1504" s="12">
        <v>43.68</v>
      </c>
      <c r="V1504" s="12">
        <v>6</v>
      </c>
      <c r="W1504" s="12">
        <v>0</v>
      </c>
      <c r="X1504" s="12">
        <v>20.9664</v>
      </c>
    </row>
    <row r="1505" spans="1:24" ht="14" x14ac:dyDescent="0.3">
      <c r="A1505" s="9">
        <v>1504</v>
      </c>
      <c r="B1505" s="14" t="s">
        <v>6746</v>
      </c>
      <c r="C1505" s="15">
        <v>45237</v>
      </c>
      <c r="D1505" s="15">
        <v>45242</v>
      </c>
      <c r="E1505" s="10" t="s">
        <v>44</v>
      </c>
      <c r="F1505" s="10" t="s">
        <v>456</v>
      </c>
      <c r="G1505" s="10" t="s">
        <v>457</v>
      </c>
      <c r="H1505" s="10" t="s">
        <v>22</v>
      </c>
      <c r="I1505" s="10" t="s">
        <v>23</v>
      </c>
      <c r="J1505" s="10" t="s">
        <v>165</v>
      </c>
      <c r="K1505" s="10" t="s">
        <v>94</v>
      </c>
      <c r="L1505" s="10">
        <v>77070</v>
      </c>
      <c r="M1505" s="10" t="s">
        <v>95</v>
      </c>
      <c r="N1505" s="10" t="str">
        <f>_xlfn.XLOOKUP($M:$M,People!$B:$B,People!A:A)</f>
        <v>Roxanne Rodriguez</v>
      </c>
      <c r="O1505" s="10" t="s">
        <v>4564</v>
      </c>
      <c r="P1505" s="10" t="str">
        <f>VLOOKUP(O1505,Products!$A:$E,3,FALSE)</f>
        <v>Logitech</v>
      </c>
      <c r="Q1505" s="31">
        <f>INDEX(Products!$E:$E,MATCH(O1505,Products!$A:$A,0))</f>
        <v>0.39</v>
      </c>
      <c r="R1505" s="10" t="s">
        <v>28</v>
      </c>
      <c r="S1505" s="10" t="s">
        <v>32</v>
      </c>
      <c r="T1505" s="10" t="s">
        <v>4565</v>
      </c>
      <c r="U1505" s="12">
        <v>683.14399999999989</v>
      </c>
      <c r="V1505" s="12">
        <v>4</v>
      </c>
      <c r="W1505" s="12">
        <v>0.3</v>
      </c>
      <c r="X1505" s="12">
        <v>0</v>
      </c>
    </row>
    <row r="1506" spans="1:24" ht="14" x14ac:dyDescent="0.3">
      <c r="A1506" s="9">
        <v>1505</v>
      </c>
      <c r="B1506" s="14" t="s">
        <v>6747</v>
      </c>
      <c r="C1506" s="15">
        <v>45237</v>
      </c>
      <c r="D1506" s="15">
        <v>45242</v>
      </c>
      <c r="E1506" s="10" t="s">
        <v>44</v>
      </c>
      <c r="F1506" s="10" t="s">
        <v>2334</v>
      </c>
      <c r="G1506" s="10" t="s">
        <v>2335</v>
      </c>
      <c r="H1506" s="10" t="s">
        <v>22</v>
      </c>
      <c r="I1506" s="10" t="s">
        <v>23</v>
      </c>
      <c r="J1506" s="10" t="s">
        <v>5420</v>
      </c>
      <c r="K1506" s="10" t="s">
        <v>103</v>
      </c>
      <c r="L1506" s="10">
        <v>54401</v>
      </c>
      <c r="M1506" s="10" t="s">
        <v>95</v>
      </c>
      <c r="N1506" s="10" t="str">
        <f>_xlfn.XLOOKUP($M:$M,People!$B:$B,People!A:A)</f>
        <v>Roxanne Rodriguez</v>
      </c>
      <c r="O1506" s="10" t="s">
        <v>4367</v>
      </c>
      <c r="P1506" s="10" t="str">
        <f>VLOOKUP(O1506,Products!$A:$E,3,FALSE)</f>
        <v>IKEA</v>
      </c>
      <c r="Q1506" s="31">
        <f>INDEX(Products!$E:$E,MATCH(O1506,Products!$A:$A,0))</f>
        <v>0.36</v>
      </c>
      <c r="R1506" s="10" t="s">
        <v>41</v>
      </c>
      <c r="S1506" s="10" t="s">
        <v>71</v>
      </c>
      <c r="T1506" s="10" t="s">
        <v>4368</v>
      </c>
      <c r="U1506" s="12">
        <v>245.88</v>
      </c>
      <c r="V1506" s="12">
        <v>6</v>
      </c>
      <c r="W1506" s="12">
        <v>0</v>
      </c>
      <c r="X1506" s="12">
        <v>68.846399999999988</v>
      </c>
    </row>
    <row r="1507" spans="1:24" ht="14" x14ac:dyDescent="0.3">
      <c r="A1507" s="9">
        <v>1506</v>
      </c>
      <c r="B1507" s="14" t="s">
        <v>6748</v>
      </c>
      <c r="C1507" s="15">
        <v>45237</v>
      </c>
      <c r="D1507" s="15">
        <v>45241</v>
      </c>
      <c r="E1507" s="10" t="s">
        <v>19</v>
      </c>
      <c r="F1507" s="10" t="s">
        <v>1349</v>
      </c>
      <c r="G1507" s="10" t="s">
        <v>1350</v>
      </c>
      <c r="H1507" s="10" t="s">
        <v>22</v>
      </c>
      <c r="I1507" s="10" t="s">
        <v>23</v>
      </c>
      <c r="J1507" s="10" t="s">
        <v>370</v>
      </c>
      <c r="K1507" s="10" t="s">
        <v>371</v>
      </c>
      <c r="L1507" s="10">
        <v>97206</v>
      </c>
      <c r="M1507" s="10" t="s">
        <v>39</v>
      </c>
      <c r="N1507" s="10" t="str">
        <f>_xlfn.XLOOKUP($M:$M,People!$B:$B,People!A:A)</f>
        <v>Sadie Pawthorne</v>
      </c>
      <c r="O1507" s="10" t="s">
        <v>3165</v>
      </c>
      <c r="P1507" s="10" t="str">
        <f>VLOOKUP(O1507,Products!$A:$E,3,FALSE)</f>
        <v>Canon</v>
      </c>
      <c r="Q1507" s="31">
        <f>INDEX(Products!$E:$E,MATCH(O1507,Products!$A:$A,0))</f>
        <v>0.34</v>
      </c>
      <c r="R1507" s="10" t="s">
        <v>41</v>
      </c>
      <c r="S1507" s="10" t="s">
        <v>61</v>
      </c>
      <c r="T1507" s="10" t="s">
        <v>3166</v>
      </c>
      <c r="U1507" s="12">
        <v>120.76800000000001</v>
      </c>
      <c r="V1507" s="12">
        <v>4</v>
      </c>
      <c r="W1507" s="12">
        <v>0.2</v>
      </c>
      <c r="X1507" s="12">
        <v>9.0575999999999972</v>
      </c>
    </row>
    <row r="1508" spans="1:24" ht="14" x14ac:dyDescent="0.3">
      <c r="A1508" s="9">
        <v>1507</v>
      </c>
      <c r="B1508" s="14" t="s">
        <v>6746</v>
      </c>
      <c r="C1508" s="15">
        <v>45237</v>
      </c>
      <c r="D1508" s="15">
        <v>45242</v>
      </c>
      <c r="E1508" s="10" t="s">
        <v>44</v>
      </c>
      <c r="F1508" s="10" t="s">
        <v>456</v>
      </c>
      <c r="G1508" s="10" t="s">
        <v>457</v>
      </c>
      <c r="H1508" s="10" t="s">
        <v>22</v>
      </c>
      <c r="I1508" s="10" t="s">
        <v>23</v>
      </c>
      <c r="J1508" s="10" t="s">
        <v>165</v>
      </c>
      <c r="K1508" s="10" t="s">
        <v>94</v>
      </c>
      <c r="L1508" s="10">
        <v>77070</v>
      </c>
      <c r="M1508" s="10" t="s">
        <v>95</v>
      </c>
      <c r="N1508" s="10" t="str">
        <f>_xlfn.XLOOKUP($M:$M,People!$B:$B,People!A:A)</f>
        <v>Roxanne Rodriguez</v>
      </c>
      <c r="O1508" s="10" t="s">
        <v>5403</v>
      </c>
      <c r="P1508" s="10" t="str">
        <f>VLOOKUP(O1508,Products!$A:$E,3,FALSE)</f>
        <v>Logitech</v>
      </c>
      <c r="Q1508" s="31">
        <f>INDEX(Products!$E:$E,MATCH(O1508,Products!$A:$A,0))</f>
        <v>0.35</v>
      </c>
      <c r="R1508" s="10" t="s">
        <v>41</v>
      </c>
      <c r="S1508" s="10" t="s">
        <v>68</v>
      </c>
      <c r="T1508" s="10" t="s">
        <v>5404</v>
      </c>
      <c r="U1508" s="12">
        <v>1.4759999999999995</v>
      </c>
      <c r="V1508" s="12">
        <v>3</v>
      </c>
      <c r="W1508" s="12">
        <v>0.8</v>
      </c>
      <c r="X1508" s="12">
        <v>-2.214</v>
      </c>
    </row>
    <row r="1509" spans="1:24" ht="14" x14ac:dyDescent="0.3">
      <c r="A1509" s="9">
        <v>1508</v>
      </c>
      <c r="B1509" s="14" t="s">
        <v>6749</v>
      </c>
      <c r="C1509" s="15">
        <v>45237</v>
      </c>
      <c r="D1509" s="15">
        <v>45239</v>
      </c>
      <c r="E1509" s="10" t="s">
        <v>168</v>
      </c>
      <c r="F1509" s="10" t="s">
        <v>3958</v>
      </c>
      <c r="G1509" s="10" t="s">
        <v>3959</v>
      </c>
      <c r="H1509" s="10" t="s">
        <v>36</v>
      </c>
      <c r="I1509" s="10" t="s">
        <v>23</v>
      </c>
      <c r="J1509" s="10" t="s">
        <v>165</v>
      </c>
      <c r="K1509" s="10" t="s">
        <v>94</v>
      </c>
      <c r="L1509" s="10">
        <v>77041</v>
      </c>
      <c r="M1509" s="10" t="s">
        <v>95</v>
      </c>
      <c r="N1509" s="10" t="str">
        <f>_xlfn.XLOOKUP($M:$M,People!$B:$B,People!A:A)</f>
        <v>Roxanne Rodriguez</v>
      </c>
      <c r="O1509" s="10" t="s">
        <v>4222</v>
      </c>
      <c r="P1509" s="10" t="str">
        <f>VLOOKUP(O1509,Products!$A:$E,3,FALSE)</f>
        <v>Canon</v>
      </c>
      <c r="Q1509" s="31">
        <f>INDEX(Products!$E:$E,MATCH(O1509,Products!$A:$A,0))</f>
        <v>0.38</v>
      </c>
      <c r="R1509" s="10" t="s">
        <v>41</v>
      </c>
      <c r="S1509" s="10" t="s">
        <v>68</v>
      </c>
      <c r="T1509" s="10" t="s">
        <v>4223</v>
      </c>
      <c r="U1509" s="12">
        <v>26.045999999999992</v>
      </c>
      <c r="V1509" s="12">
        <v>3</v>
      </c>
      <c r="W1509" s="12">
        <v>0.8</v>
      </c>
      <c r="X1509" s="12">
        <v>-44.278199999999998</v>
      </c>
    </row>
    <row r="1510" spans="1:24" ht="14" x14ac:dyDescent="0.3">
      <c r="A1510" s="9">
        <v>1509</v>
      </c>
      <c r="B1510" s="14" t="s">
        <v>6750</v>
      </c>
      <c r="C1510" s="15">
        <v>45237</v>
      </c>
      <c r="D1510" s="15">
        <v>45242</v>
      </c>
      <c r="E1510" s="10" t="s">
        <v>44</v>
      </c>
      <c r="F1510" s="10" t="s">
        <v>215</v>
      </c>
      <c r="G1510" s="10" t="s">
        <v>216</v>
      </c>
      <c r="H1510" s="10" t="s">
        <v>22</v>
      </c>
      <c r="I1510" s="10" t="s">
        <v>23</v>
      </c>
      <c r="J1510" s="10" t="s">
        <v>114</v>
      </c>
      <c r="K1510" s="10" t="s">
        <v>38</v>
      </c>
      <c r="L1510" s="10">
        <v>94110</v>
      </c>
      <c r="M1510" s="10" t="s">
        <v>39</v>
      </c>
      <c r="N1510" s="10" t="str">
        <f>_xlfn.XLOOKUP($M:$M,People!$B:$B,People!A:A)</f>
        <v>Sadie Pawthorne</v>
      </c>
      <c r="O1510" s="10" t="s">
        <v>2357</v>
      </c>
      <c r="P1510" s="10" t="str">
        <f>VLOOKUP(O1510,Products!$A:$E,3,FALSE)</f>
        <v>Logitech</v>
      </c>
      <c r="Q1510" s="31">
        <f>INDEX(Products!$E:$E,MATCH(O1510,Products!$A:$A,0))</f>
        <v>0.25</v>
      </c>
      <c r="R1510" s="10" t="s">
        <v>41</v>
      </c>
      <c r="S1510" s="10" t="s">
        <v>68</v>
      </c>
      <c r="T1510" s="10" t="s">
        <v>2358</v>
      </c>
      <c r="U1510" s="12">
        <v>123.14399999999999</v>
      </c>
      <c r="V1510" s="12">
        <v>7</v>
      </c>
      <c r="W1510" s="12">
        <v>0.2</v>
      </c>
      <c r="X1510" s="12">
        <v>46.178999999999988</v>
      </c>
    </row>
    <row r="1511" spans="1:24" ht="14" x14ac:dyDescent="0.3">
      <c r="A1511" s="9">
        <v>1510</v>
      </c>
      <c r="B1511" s="14" t="s">
        <v>6747</v>
      </c>
      <c r="C1511" s="15">
        <v>45237</v>
      </c>
      <c r="D1511" s="15">
        <v>45242</v>
      </c>
      <c r="E1511" s="10" t="s">
        <v>44</v>
      </c>
      <c r="F1511" s="10" t="s">
        <v>2334</v>
      </c>
      <c r="G1511" s="10" t="s">
        <v>2335</v>
      </c>
      <c r="H1511" s="10" t="s">
        <v>22</v>
      </c>
      <c r="I1511" s="10" t="s">
        <v>23</v>
      </c>
      <c r="J1511" s="10" t="s">
        <v>5420</v>
      </c>
      <c r="K1511" s="10" t="s">
        <v>103</v>
      </c>
      <c r="L1511" s="10">
        <v>54401</v>
      </c>
      <c r="M1511" s="10" t="s">
        <v>95</v>
      </c>
      <c r="N1511" s="10" t="str">
        <f>_xlfn.XLOOKUP($M:$M,People!$B:$B,People!A:A)</f>
        <v>Roxanne Rodriguez</v>
      </c>
      <c r="O1511" s="10" t="s">
        <v>2985</v>
      </c>
      <c r="P1511" s="10" t="str">
        <f>VLOOKUP(O1511,Products!$A:$E,3,FALSE)</f>
        <v>Canon</v>
      </c>
      <c r="Q1511" s="31">
        <f>INDEX(Products!$E:$E,MATCH(O1511,Products!$A:$A,0))</f>
        <v>0.32</v>
      </c>
      <c r="R1511" s="10" t="s">
        <v>41</v>
      </c>
      <c r="S1511" s="10" t="s">
        <v>68</v>
      </c>
      <c r="T1511" s="10" t="s">
        <v>2986</v>
      </c>
      <c r="U1511" s="12">
        <v>12.39</v>
      </c>
      <c r="V1511" s="12">
        <v>3</v>
      </c>
      <c r="W1511" s="12">
        <v>0</v>
      </c>
      <c r="X1511" s="12">
        <v>5.8232999999999997</v>
      </c>
    </row>
    <row r="1512" spans="1:24" ht="14" x14ac:dyDescent="0.3">
      <c r="A1512" s="9">
        <v>1511</v>
      </c>
      <c r="B1512" s="14" t="s">
        <v>6749</v>
      </c>
      <c r="C1512" s="15">
        <v>45237</v>
      </c>
      <c r="D1512" s="15">
        <v>45239</v>
      </c>
      <c r="E1512" s="10" t="s">
        <v>168</v>
      </c>
      <c r="F1512" s="10" t="s">
        <v>3958</v>
      </c>
      <c r="G1512" s="10" t="s">
        <v>3959</v>
      </c>
      <c r="H1512" s="10" t="s">
        <v>36</v>
      </c>
      <c r="I1512" s="10" t="s">
        <v>23</v>
      </c>
      <c r="J1512" s="10" t="s">
        <v>165</v>
      </c>
      <c r="K1512" s="10" t="s">
        <v>94</v>
      </c>
      <c r="L1512" s="10">
        <v>77041</v>
      </c>
      <c r="M1512" s="10" t="s">
        <v>95</v>
      </c>
      <c r="N1512" s="10" t="str">
        <f>_xlfn.XLOOKUP($M:$M,People!$B:$B,People!A:A)</f>
        <v>Roxanne Rodriguez</v>
      </c>
      <c r="O1512" s="10" t="s">
        <v>4822</v>
      </c>
      <c r="P1512" s="10" t="str">
        <f>VLOOKUP(O1512,Products!$A:$E,3,FALSE)</f>
        <v>Logitech</v>
      </c>
      <c r="Q1512" s="31">
        <f>INDEX(Products!$E:$E,MATCH(O1512,Products!$A:$A,0))</f>
        <v>0.33</v>
      </c>
      <c r="R1512" s="10" t="s">
        <v>41</v>
      </c>
      <c r="S1512" s="10" t="s">
        <v>155</v>
      </c>
      <c r="T1512" s="10" t="s">
        <v>588</v>
      </c>
      <c r="U1512" s="12">
        <v>74.352000000000004</v>
      </c>
      <c r="V1512" s="12">
        <v>3</v>
      </c>
      <c r="W1512" s="12">
        <v>0.2</v>
      </c>
      <c r="X1512" s="12">
        <v>26.952599999999997</v>
      </c>
    </row>
    <row r="1513" spans="1:24" ht="14" x14ac:dyDescent="0.3">
      <c r="A1513" s="9">
        <v>1512</v>
      </c>
      <c r="B1513" s="14" t="s">
        <v>6751</v>
      </c>
      <c r="C1513" s="15">
        <v>45237</v>
      </c>
      <c r="D1513" s="15">
        <v>45238</v>
      </c>
      <c r="E1513" s="10" t="s">
        <v>168</v>
      </c>
      <c r="F1513" s="10" t="s">
        <v>1205</v>
      </c>
      <c r="G1513" s="10" t="s">
        <v>1206</v>
      </c>
      <c r="H1513" s="10" t="s">
        <v>36</v>
      </c>
      <c r="I1513" s="10" t="s">
        <v>23</v>
      </c>
      <c r="J1513" s="10" t="s">
        <v>237</v>
      </c>
      <c r="K1513" s="10" t="s">
        <v>238</v>
      </c>
      <c r="L1513" s="10">
        <v>10024</v>
      </c>
      <c r="M1513" s="10" t="s">
        <v>133</v>
      </c>
      <c r="N1513" s="10" t="str">
        <f>_xlfn.XLOOKUP($M:$M,People!$B:$B,People!A:A)</f>
        <v>Chuck Magee</v>
      </c>
      <c r="O1513" s="10" t="s">
        <v>3518</v>
      </c>
      <c r="P1513" s="10" t="str">
        <f>VLOOKUP(O1513,Products!$A:$E,3,FALSE)</f>
        <v>3M</v>
      </c>
      <c r="Q1513" s="31">
        <f>INDEX(Products!$E:$E,MATCH(O1513,Products!$A:$A,0))</f>
        <v>0.26</v>
      </c>
      <c r="R1513" s="10" t="s">
        <v>41</v>
      </c>
      <c r="S1513" s="10" t="s">
        <v>240</v>
      </c>
      <c r="T1513" s="10" t="s">
        <v>3519</v>
      </c>
      <c r="U1513" s="12">
        <v>5.92</v>
      </c>
      <c r="V1513" s="12">
        <v>4</v>
      </c>
      <c r="W1513" s="12">
        <v>0</v>
      </c>
      <c r="X1513" s="12">
        <v>2.8415999999999997</v>
      </c>
    </row>
    <row r="1514" spans="1:24" ht="14" x14ac:dyDescent="0.3">
      <c r="A1514" s="9">
        <v>1513</v>
      </c>
      <c r="B1514" s="14" t="s">
        <v>6751</v>
      </c>
      <c r="C1514" s="15">
        <v>45237</v>
      </c>
      <c r="D1514" s="15">
        <v>45238</v>
      </c>
      <c r="E1514" s="10" t="s">
        <v>168</v>
      </c>
      <c r="F1514" s="10" t="s">
        <v>1205</v>
      </c>
      <c r="G1514" s="10" t="s">
        <v>1206</v>
      </c>
      <c r="H1514" s="10" t="s">
        <v>36</v>
      </c>
      <c r="I1514" s="10" t="s">
        <v>23</v>
      </c>
      <c r="J1514" s="10" t="s">
        <v>237</v>
      </c>
      <c r="K1514" s="10" t="s">
        <v>238</v>
      </c>
      <c r="L1514" s="10">
        <v>10024</v>
      </c>
      <c r="M1514" s="10" t="s">
        <v>133</v>
      </c>
      <c r="N1514" s="10" t="str">
        <f>_xlfn.XLOOKUP($M:$M,People!$B:$B,People!A:A)</f>
        <v>Chuck Magee</v>
      </c>
      <c r="O1514" s="10" t="s">
        <v>5128</v>
      </c>
      <c r="P1514" s="10" t="str">
        <f>VLOOKUP(O1514,Products!$A:$E,3,FALSE)</f>
        <v>Avery</v>
      </c>
      <c r="Q1514" s="31">
        <f>INDEX(Products!$E:$E,MATCH(O1514,Products!$A:$A,0))</f>
        <v>0.25</v>
      </c>
      <c r="R1514" s="10" t="s">
        <v>41</v>
      </c>
      <c r="S1514" s="10" t="s">
        <v>82</v>
      </c>
      <c r="T1514" s="10" t="s">
        <v>5129</v>
      </c>
      <c r="U1514" s="12">
        <v>30.18</v>
      </c>
      <c r="V1514" s="12">
        <v>3</v>
      </c>
      <c r="W1514" s="12">
        <v>0</v>
      </c>
      <c r="X1514" s="12">
        <v>13.8828</v>
      </c>
    </row>
    <row r="1515" spans="1:24" ht="14" x14ac:dyDescent="0.3">
      <c r="A1515" s="9">
        <v>1514</v>
      </c>
      <c r="B1515" s="14" t="s">
        <v>6748</v>
      </c>
      <c r="C1515" s="15">
        <v>45237</v>
      </c>
      <c r="D1515" s="15">
        <v>45241</v>
      </c>
      <c r="E1515" s="10" t="s">
        <v>19</v>
      </c>
      <c r="F1515" s="10" t="s">
        <v>1349</v>
      </c>
      <c r="G1515" s="10" t="s">
        <v>1350</v>
      </c>
      <c r="H1515" s="10" t="s">
        <v>22</v>
      </c>
      <c r="I1515" s="10" t="s">
        <v>23</v>
      </c>
      <c r="J1515" s="10" t="s">
        <v>370</v>
      </c>
      <c r="K1515" s="10" t="s">
        <v>371</v>
      </c>
      <c r="L1515" s="10">
        <v>97206</v>
      </c>
      <c r="M1515" s="10" t="s">
        <v>39</v>
      </c>
      <c r="N1515" s="10" t="str">
        <f>_xlfn.XLOOKUP($M:$M,People!$B:$B,People!A:A)</f>
        <v>Sadie Pawthorne</v>
      </c>
      <c r="O1515" s="10" t="s">
        <v>357</v>
      </c>
      <c r="P1515" s="10" t="str">
        <f>VLOOKUP(O1515,Products!$A:$E,3,FALSE)</f>
        <v>IKEA</v>
      </c>
      <c r="Q1515" s="31">
        <f>INDEX(Products!$E:$E,MATCH(O1515,Products!$A:$A,0))</f>
        <v>0.38</v>
      </c>
      <c r="R1515" s="10" t="s">
        <v>41</v>
      </c>
      <c r="S1515" s="10" t="s">
        <v>82</v>
      </c>
      <c r="T1515" s="10" t="s">
        <v>358</v>
      </c>
      <c r="U1515" s="12">
        <v>25.920000000000005</v>
      </c>
      <c r="V1515" s="12">
        <v>5</v>
      </c>
      <c r="W1515" s="12">
        <v>0.2</v>
      </c>
      <c r="X1515" s="12">
        <v>9.0719999999999992</v>
      </c>
    </row>
    <row r="1516" spans="1:24" ht="14" x14ac:dyDescent="0.3">
      <c r="A1516" s="9">
        <v>1515</v>
      </c>
      <c r="B1516" s="14" t="s">
        <v>6747</v>
      </c>
      <c r="C1516" s="15">
        <v>45237</v>
      </c>
      <c r="D1516" s="15">
        <v>45242</v>
      </c>
      <c r="E1516" s="10" t="s">
        <v>44</v>
      </c>
      <c r="F1516" s="10" t="s">
        <v>2334</v>
      </c>
      <c r="G1516" s="10" t="s">
        <v>2335</v>
      </c>
      <c r="H1516" s="10" t="s">
        <v>22</v>
      </c>
      <c r="I1516" s="10" t="s">
        <v>23</v>
      </c>
      <c r="J1516" s="10" t="s">
        <v>5420</v>
      </c>
      <c r="K1516" s="10" t="s">
        <v>103</v>
      </c>
      <c r="L1516" s="10">
        <v>54401</v>
      </c>
      <c r="M1516" s="10" t="s">
        <v>95</v>
      </c>
      <c r="N1516" s="10" t="str">
        <f>_xlfn.XLOOKUP($M:$M,People!$B:$B,People!A:A)</f>
        <v>Roxanne Rodriguez</v>
      </c>
      <c r="O1516" s="10" t="s">
        <v>3277</v>
      </c>
      <c r="P1516" s="10" t="str">
        <f>VLOOKUP(O1516,Products!$A:$E,3,FALSE)</f>
        <v>HP</v>
      </c>
      <c r="Q1516" s="31">
        <f>INDEX(Products!$E:$E,MATCH(O1516,Products!$A:$A,0))</f>
        <v>0.35</v>
      </c>
      <c r="R1516" s="10" t="s">
        <v>41</v>
      </c>
      <c r="S1516" s="10" t="s">
        <v>53</v>
      </c>
      <c r="T1516" s="10" t="s">
        <v>3278</v>
      </c>
      <c r="U1516" s="12">
        <v>22.58</v>
      </c>
      <c r="V1516" s="12">
        <v>2</v>
      </c>
      <c r="W1516" s="12">
        <v>0</v>
      </c>
      <c r="X1516" s="12">
        <v>5.8707999999999991</v>
      </c>
    </row>
    <row r="1517" spans="1:24" ht="14" x14ac:dyDescent="0.3">
      <c r="A1517" s="9">
        <v>1516</v>
      </c>
      <c r="B1517" s="14" t="s">
        <v>6747</v>
      </c>
      <c r="C1517" s="15">
        <v>45237</v>
      </c>
      <c r="D1517" s="15">
        <v>45242</v>
      </c>
      <c r="E1517" s="10" t="s">
        <v>44</v>
      </c>
      <c r="F1517" s="10" t="s">
        <v>2334</v>
      </c>
      <c r="G1517" s="10" t="s">
        <v>2335</v>
      </c>
      <c r="H1517" s="10" t="s">
        <v>22</v>
      </c>
      <c r="I1517" s="10" t="s">
        <v>23</v>
      </c>
      <c r="J1517" s="10" t="s">
        <v>5420</v>
      </c>
      <c r="K1517" s="10" t="s">
        <v>103</v>
      </c>
      <c r="L1517" s="10">
        <v>54401</v>
      </c>
      <c r="M1517" s="10" t="s">
        <v>95</v>
      </c>
      <c r="N1517" s="10" t="str">
        <f>_xlfn.XLOOKUP($M:$M,People!$B:$B,People!A:A)</f>
        <v>Roxanne Rodriguez</v>
      </c>
      <c r="O1517" s="10" t="s">
        <v>2512</v>
      </c>
      <c r="P1517" s="10" t="str">
        <f>VLOOKUP(O1517,Products!$A:$E,3,FALSE)</f>
        <v>Samsung</v>
      </c>
      <c r="Q1517" s="31">
        <f>INDEX(Products!$E:$E,MATCH(O1517,Products!$A:$A,0))</f>
        <v>0.31</v>
      </c>
      <c r="R1517" s="10" t="s">
        <v>41</v>
      </c>
      <c r="S1517" s="10" t="s">
        <v>53</v>
      </c>
      <c r="T1517" s="10" t="s">
        <v>2513</v>
      </c>
      <c r="U1517" s="12">
        <v>36.630000000000003</v>
      </c>
      <c r="V1517" s="12">
        <v>3</v>
      </c>
      <c r="W1517" s="12">
        <v>0</v>
      </c>
      <c r="X1517" s="12">
        <v>9.8901000000000039</v>
      </c>
    </row>
    <row r="1518" spans="1:24" ht="14" x14ac:dyDescent="0.3">
      <c r="A1518" s="9">
        <v>1517</v>
      </c>
      <c r="B1518" s="14" t="s">
        <v>6746</v>
      </c>
      <c r="C1518" s="15">
        <v>45237</v>
      </c>
      <c r="D1518" s="15">
        <v>45242</v>
      </c>
      <c r="E1518" s="10" t="s">
        <v>44</v>
      </c>
      <c r="F1518" s="10" t="s">
        <v>456</v>
      </c>
      <c r="G1518" s="10" t="s">
        <v>457</v>
      </c>
      <c r="H1518" s="10" t="s">
        <v>22</v>
      </c>
      <c r="I1518" s="10" t="s">
        <v>23</v>
      </c>
      <c r="J1518" s="10" t="s">
        <v>165</v>
      </c>
      <c r="K1518" s="10" t="s">
        <v>94</v>
      </c>
      <c r="L1518" s="10">
        <v>77070</v>
      </c>
      <c r="M1518" s="10" t="s">
        <v>95</v>
      </c>
      <c r="N1518" s="10" t="str">
        <f>_xlfn.XLOOKUP($M:$M,People!$B:$B,People!A:A)</f>
        <v>Roxanne Rodriguez</v>
      </c>
      <c r="O1518" s="10" t="s">
        <v>1722</v>
      </c>
      <c r="P1518" s="10" t="str">
        <f>VLOOKUP(O1518,Products!$A:$E,3,FALSE)</f>
        <v>3M</v>
      </c>
      <c r="Q1518" s="31">
        <f>INDEX(Products!$E:$E,MATCH(O1518,Products!$A:$A,0))</f>
        <v>0.36</v>
      </c>
      <c r="R1518" s="10" t="s">
        <v>41</v>
      </c>
      <c r="S1518" s="10" t="s">
        <v>510</v>
      </c>
      <c r="T1518" s="10" t="s">
        <v>1723</v>
      </c>
      <c r="U1518" s="12">
        <v>40.711999999999996</v>
      </c>
      <c r="V1518" s="12">
        <v>7</v>
      </c>
      <c r="W1518" s="12">
        <v>0.2</v>
      </c>
      <c r="X1518" s="12">
        <v>3.5623000000000022</v>
      </c>
    </row>
    <row r="1519" spans="1:24" ht="14" x14ac:dyDescent="0.3">
      <c r="A1519" s="9">
        <v>1518</v>
      </c>
      <c r="B1519" s="14" t="s">
        <v>6752</v>
      </c>
      <c r="C1519" s="15">
        <v>45238</v>
      </c>
      <c r="D1519" s="15">
        <v>45244</v>
      </c>
      <c r="E1519" s="10" t="s">
        <v>44</v>
      </c>
      <c r="F1519" s="10" t="s">
        <v>136</v>
      </c>
      <c r="G1519" s="10" t="s">
        <v>137</v>
      </c>
      <c r="H1519" s="10" t="s">
        <v>22</v>
      </c>
      <c r="I1519" s="10" t="s">
        <v>23</v>
      </c>
      <c r="J1519" s="10" t="s">
        <v>5599</v>
      </c>
      <c r="K1519" s="10" t="s">
        <v>38</v>
      </c>
      <c r="L1519" s="10">
        <v>96003</v>
      </c>
      <c r="M1519" s="10" t="s">
        <v>39</v>
      </c>
      <c r="N1519" s="10" t="str">
        <f>_xlfn.XLOOKUP($M:$M,People!$B:$B,People!A:A)</f>
        <v>Sadie Pawthorne</v>
      </c>
      <c r="O1519" s="10" t="s">
        <v>2836</v>
      </c>
      <c r="P1519" s="10" t="str">
        <f>VLOOKUP(O1519,Products!$A:$E,3,FALSE)</f>
        <v>Avery</v>
      </c>
      <c r="Q1519" s="31">
        <f>INDEX(Products!$E:$E,MATCH(O1519,Products!$A:$A,0))</f>
        <v>0.37</v>
      </c>
      <c r="R1519" s="10" t="s">
        <v>64</v>
      </c>
      <c r="S1519" s="10" t="s">
        <v>65</v>
      </c>
      <c r="T1519" s="10" t="s">
        <v>2837</v>
      </c>
      <c r="U1519" s="12">
        <v>333.57600000000002</v>
      </c>
      <c r="V1519" s="12">
        <v>3</v>
      </c>
      <c r="W1519" s="12">
        <v>0.2</v>
      </c>
      <c r="X1519" s="12">
        <v>25.018199999999993</v>
      </c>
    </row>
    <row r="1520" spans="1:24" ht="14" x14ac:dyDescent="0.3">
      <c r="A1520" s="9">
        <v>1519</v>
      </c>
      <c r="B1520" s="14" t="s">
        <v>6753</v>
      </c>
      <c r="C1520" s="15">
        <v>45239</v>
      </c>
      <c r="D1520" s="15">
        <v>45241</v>
      </c>
      <c r="E1520" s="10" t="s">
        <v>19</v>
      </c>
      <c r="F1520" s="10" t="s">
        <v>1411</v>
      </c>
      <c r="G1520" s="10" t="s">
        <v>1412</v>
      </c>
      <c r="H1520" s="10" t="s">
        <v>22</v>
      </c>
      <c r="I1520" s="10" t="s">
        <v>23</v>
      </c>
      <c r="J1520" s="10" t="s">
        <v>114</v>
      </c>
      <c r="K1520" s="10" t="s">
        <v>38</v>
      </c>
      <c r="L1520" s="10">
        <v>94110</v>
      </c>
      <c r="M1520" s="10" t="s">
        <v>39</v>
      </c>
      <c r="N1520" s="10" t="str">
        <f>_xlfn.XLOOKUP($M:$M,People!$B:$B,People!A:A)</f>
        <v>Sadie Pawthorne</v>
      </c>
      <c r="O1520" s="10" t="s">
        <v>1415</v>
      </c>
      <c r="P1520" s="10" t="str">
        <f>VLOOKUP(O1520,Products!$A:$E,3,FALSE)</f>
        <v>IKEA</v>
      </c>
      <c r="Q1520" s="31">
        <f>INDEX(Products!$E:$E,MATCH(O1520,Products!$A:$A,0))</f>
        <v>0.38</v>
      </c>
      <c r="R1520" s="10" t="s">
        <v>28</v>
      </c>
      <c r="S1520" s="10" t="s">
        <v>29</v>
      </c>
      <c r="T1520" s="10" t="s">
        <v>1416</v>
      </c>
      <c r="U1520" s="12">
        <v>222.66599999999997</v>
      </c>
      <c r="V1520" s="12">
        <v>2</v>
      </c>
      <c r="W1520" s="12">
        <v>0.15</v>
      </c>
      <c r="X1520" s="12">
        <v>10.478399999999979</v>
      </c>
    </row>
    <row r="1521" spans="1:24" ht="14" x14ac:dyDescent="0.3">
      <c r="A1521" s="9">
        <v>1520</v>
      </c>
      <c r="B1521" s="14" t="s">
        <v>6754</v>
      </c>
      <c r="C1521" s="15">
        <v>45239</v>
      </c>
      <c r="D1521" s="15">
        <v>45243</v>
      </c>
      <c r="E1521" s="10" t="s">
        <v>44</v>
      </c>
      <c r="F1521" s="10" t="s">
        <v>4759</v>
      </c>
      <c r="G1521" s="10" t="s">
        <v>4760</v>
      </c>
      <c r="H1521" s="10" t="s">
        <v>92</v>
      </c>
      <c r="I1521" s="10" t="s">
        <v>23</v>
      </c>
      <c r="J1521" s="10" t="s">
        <v>237</v>
      </c>
      <c r="K1521" s="10" t="s">
        <v>238</v>
      </c>
      <c r="L1521" s="10">
        <v>10035</v>
      </c>
      <c r="M1521" s="10" t="s">
        <v>133</v>
      </c>
      <c r="N1521" s="10" t="str">
        <f>_xlfn.XLOOKUP($M:$M,People!$B:$B,People!A:A)</f>
        <v>Chuck Magee</v>
      </c>
      <c r="O1521" s="10" t="s">
        <v>946</v>
      </c>
      <c r="P1521" s="10" t="str">
        <f>VLOOKUP(O1521,Products!$A:$E,3,FALSE)</f>
        <v>Avery</v>
      </c>
      <c r="Q1521" s="31">
        <f>INDEX(Products!$E:$E,MATCH(O1521,Products!$A:$A,0))</f>
        <v>0.31</v>
      </c>
      <c r="R1521" s="10" t="s">
        <v>28</v>
      </c>
      <c r="S1521" s="10" t="s">
        <v>58</v>
      </c>
      <c r="T1521" s="10" t="s">
        <v>3145</v>
      </c>
      <c r="U1521" s="12">
        <v>56.52</v>
      </c>
      <c r="V1521" s="12">
        <v>9</v>
      </c>
      <c r="W1521" s="12">
        <v>0</v>
      </c>
      <c r="X1521" s="12">
        <v>21.477600000000002</v>
      </c>
    </row>
    <row r="1522" spans="1:24" ht="14" x14ac:dyDescent="0.3">
      <c r="A1522" s="9">
        <v>1521</v>
      </c>
      <c r="B1522" s="14" t="s">
        <v>6753</v>
      </c>
      <c r="C1522" s="15">
        <v>45239</v>
      </c>
      <c r="D1522" s="15">
        <v>45241</v>
      </c>
      <c r="E1522" s="10" t="s">
        <v>19</v>
      </c>
      <c r="F1522" s="10" t="s">
        <v>1411</v>
      </c>
      <c r="G1522" s="10" t="s">
        <v>1412</v>
      </c>
      <c r="H1522" s="10" t="s">
        <v>22</v>
      </c>
      <c r="I1522" s="10" t="s">
        <v>23</v>
      </c>
      <c r="J1522" s="10" t="s">
        <v>114</v>
      </c>
      <c r="K1522" s="10" t="s">
        <v>38</v>
      </c>
      <c r="L1522" s="10">
        <v>94110</v>
      </c>
      <c r="M1522" s="10" t="s">
        <v>39</v>
      </c>
      <c r="N1522" s="10" t="str">
        <f>_xlfn.XLOOKUP($M:$M,People!$B:$B,People!A:A)</f>
        <v>Sadie Pawthorne</v>
      </c>
      <c r="O1522" s="10" t="s">
        <v>1421</v>
      </c>
      <c r="P1522" s="10" t="str">
        <f>VLOOKUP(O1522,Products!$A:$E,3,FALSE)</f>
        <v>Samsung</v>
      </c>
      <c r="Q1522" s="31">
        <f>INDEX(Products!$E:$E,MATCH(O1522,Products!$A:$A,0))</f>
        <v>0.39</v>
      </c>
      <c r="R1522" s="10" t="s">
        <v>41</v>
      </c>
      <c r="S1522" s="10" t="s">
        <v>82</v>
      </c>
      <c r="T1522" s="10" t="s">
        <v>1422</v>
      </c>
      <c r="U1522" s="12">
        <v>62.649999999999991</v>
      </c>
      <c r="V1522" s="12">
        <v>7</v>
      </c>
      <c r="W1522" s="12">
        <v>0</v>
      </c>
      <c r="X1522" s="12">
        <v>28.818999999999996</v>
      </c>
    </row>
    <row r="1523" spans="1:24" ht="14" x14ac:dyDescent="0.3">
      <c r="A1523" s="9">
        <v>1522</v>
      </c>
      <c r="B1523" s="14" t="s">
        <v>6753</v>
      </c>
      <c r="C1523" s="15">
        <v>45239</v>
      </c>
      <c r="D1523" s="15">
        <v>45241</v>
      </c>
      <c r="E1523" s="10" t="s">
        <v>19</v>
      </c>
      <c r="F1523" s="10" t="s">
        <v>1411</v>
      </c>
      <c r="G1523" s="10" t="s">
        <v>1412</v>
      </c>
      <c r="H1523" s="10" t="s">
        <v>22</v>
      </c>
      <c r="I1523" s="10" t="s">
        <v>23</v>
      </c>
      <c r="J1523" s="10" t="s">
        <v>114</v>
      </c>
      <c r="K1523" s="10" t="s">
        <v>38</v>
      </c>
      <c r="L1523" s="10">
        <v>94110</v>
      </c>
      <c r="M1523" s="10" t="s">
        <v>39</v>
      </c>
      <c r="N1523" s="10" t="str">
        <f>_xlfn.XLOOKUP($M:$M,People!$B:$B,People!A:A)</f>
        <v>Sadie Pawthorne</v>
      </c>
      <c r="O1523" s="10" t="s">
        <v>1423</v>
      </c>
      <c r="P1523" s="10" t="str">
        <f>VLOOKUP(O1523,Products!$A:$E,3,FALSE)</f>
        <v>Dell</v>
      </c>
      <c r="Q1523" s="31">
        <f>INDEX(Products!$E:$E,MATCH(O1523,Products!$A:$A,0))</f>
        <v>0.4</v>
      </c>
      <c r="R1523" s="10" t="s">
        <v>41</v>
      </c>
      <c r="S1523" s="10" t="s">
        <v>82</v>
      </c>
      <c r="T1523" s="10" t="s">
        <v>1424</v>
      </c>
      <c r="U1523" s="12">
        <v>94.85</v>
      </c>
      <c r="V1523" s="12">
        <v>5</v>
      </c>
      <c r="W1523" s="12">
        <v>0</v>
      </c>
      <c r="X1523" s="12">
        <v>45.527999999999992</v>
      </c>
    </row>
    <row r="1524" spans="1:24" ht="14" x14ac:dyDescent="0.3">
      <c r="A1524" s="9">
        <v>1523</v>
      </c>
      <c r="B1524" s="14" t="s">
        <v>6753</v>
      </c>
      <c r="C1524" s="15">
        <v>45239</v>
      </c>
      <c r="D1524" s="15">
        <v>45241</v>
      </c>
      <c r="E1524" s="10" t="s">
        <v>19</v>
      </c>
      <c r="F1524" s="10" t="s">
        <v>1411</v>
      </c>
      <c r="G1524" s="10" t="s">
        <v>1412</v>
      </c>
      <c r="H1524" s="10" t="s">
        <v>22</v>
      </c>
      <c r="I1524" s="10" t="s">
        <v>23</v>
      </c>
      <c r="J1524" s="10" t="s">
        <v>114</v>
      </c>
      <c r="K1524" s="10" t="s">
        <v>38</v>
      </c>
      <c r="L1524" s="10">
        <v>94110</v>
      </c>
      <c r="M1524" s="10" t="s">
        <v>39</v>
      </c>
      <c r="N1524" s="10" t="str">
        <f>_xlfn.XLOOKUP($M:$M,People!$B:$B,People!A:A)</f>
        <v>Sadie Pawthorne</v>
      </c>
      <c r="O1524" s="10" t="s">
        <v>1419</v>
      </c>
      <c r="P1524" s="10" t="str">
        <f>VLOOKUP(O1524,Products!$A:$E,3,FALSE)</f>
        <v>Avery</v>
      </c>
      <c r="Q1524" s="31">
        <f>INDEX(Products!$E:$E,MATCH(O1524,Products!$A:$A,0))</f>
        <v>0.27</v>
      </c>
      <c r="R1524" s="10" t="s">
        <v>41</v>
      </c>
      <c r="S1524" s="10" t="s">
        <v>53</v>
      </c>
      <c r="T1524" s="10" t="s">
        <v>1420</v>
      </c>
      <c r="U1524" s="12">
        <v>92.52</v>
      </c>
      <c r="V1524" s="12">
        <v>6</v>
      </c>
      <c r="W1524" s="12">
        <v>0</v>
      </c>
      <c r="X1524" s="12">
        <v>24.980400000000007</v>
      </c>
    </row>
    <row r="1525" spans="1:24" ht="14" x14ac:dyDescent="0.3">
      <c r="A1525" s="9">
        <v>1524</v>
      </c>
      <c r="B1525" s="14" t="s">
        <v>6753</v>
      </c>
      <c r="C1525" s="15">
        <v>45239</v>
      </c>
      <c r="D1525" s="15">
        <v>45241</v>
      </c>
      <c r="E1525" s="10" t="s">
        <v>19</v>
      </c>
      <c r="F1525" s="10" t="s">
        <v>1411</v>
      </c>
      <c r="G1525" s="10" t="s">
        <v>1412</v>
      </c>
      <c r="H1525" s="10" t="s">
        <v>22</v>
      </c>
      <c r="I1525" s="10" t="s">
        <v>23</v>
      </c>
      <c r="J1525" s="10" t="s">
        <v>114</v>
      </c>
      <c r="K1525" s="10" t="s">
        <v>38</v>
      </c>
      <c r="L1525" s="10">
        <v>94110</v>
      </c>
      <c r="M1525" s="10" t="s">
        <v>39</v>
      </c>
      <c r="N1525" s="10" t="str">
        <f>_xlfn.XLOOKUP($M:$M,People!$B:$B,People!A:A)</f>
        <v>Sadie Pawthorne</v>
      </c>
      <c r="O1525" s="10" t="s">
        <v>1413</v>
      </c>
      <c r="P1525" s="10" t="str">
        <f>VLOOKUP(O1525,Products!$A:$E,3,FALSE)</f>
        <v>Canon</v>
      </c>
      <c r="Q1525" s="31">
        <f>INDEX(Products!$E:$E,MATCH(O1525,Products!$A:$A,0))</f>
        <v>0.28000000000000003</v>
      </c>
      <c r="R1525" s="10" t="s">
        <v>41</v>
      </c>
      <c r="S1525" s="10" t="s">
        <v>53</v>
      </c>
      <c r="T1525" s="10" t="s">
        <v>1414</v>
      </c>
      <c r="U1525" s="12">
        <v>340.92</v>
      </c>
      <c r="V1525" s="12">
        <v>3</v>
      </c>
      <c r="W1525" s="12">
        <v>0</v>
      </c>
      <c r="X1525" s="12">
        <v>3.4091999999999842</v>
      </c>
    </row>
    <row r="1526" spans="1:24" ht="14" x14ac:dyDescent="0.3">
      <c r="A1526" s="9">
        <v>1525</v>
      </c>
      <c r="B1526" s="14" t="s">
        <v>6753</v>
      </c>
      <c r="C1526" s="15">
        <v>45239</v>
      </c>
      <c r="D1526" s="15">
        <v>45241</v>
      </c>
      <c r="E1526" s="10" t="s">
        <v>19</v>
      </c>
      <c r="F1526" s="10" t="s">
        <v>1411</v>
      </c>
      <c r="G1526" s="10" t="s">
        <v>1412</v>
      </c>
      <c r="H1526" s="10" t="s">
        <v>22</v>
      </c>
      <c r="I1526" s="10" t="s">
        <v>23</v>
      </c>
      <c r="J1526" s="10" t="s">
        <v>114</v>
      </c>
      <c r="K1526" s="10" t="s">
        <v>38</v>
      </c>
      <c r="L1526" s="10">
        <v>94110</v>
      </c>
      <c r="M1526" s="10" t="s">
        <v>39</v>
      </c>
      <c r="N1526" s="10" t="str">
        <f>_xlfn.XLOOKUP($M:$M,People!$B:$B,People!A:A)</f>
        <v>Sadie Pawthorne</v>
      </c>
      <c r="O1526" s="10" t="s">
        <v>1417</v>
      </c>
      <c r="P1526" s="10" t="str">
        <f>VLOOKUP(O1526,Products!$A:$E,3,FALSE)</f>
        <v>Logitech</v>
      </c>
      <c r="Q1526" s="31">
        <f>INDEX(Products!$E:$E,MATCH(O1526,Products!$A:$A,0))</f>
        <v>0.25</v>
      </c>
      <c r="R1526" s="10" t="s">
        <v>64</v>
      </c>
      <c r="S1526" s="10" t="s">
        <v>65</v>
      </c>
      <c r="T1526" s="10" t="s">
        <v>1418</v>
      </c>
      <c r="U1526" s="12">
        <v>703.96800000000007</v>
      </c>
      <c r="V1526" s="12">
        <v>4</v>
      </c>
      <c r="W1526" s="12">
        <v>0.2</v>
      </c>
      <c r="X1526" s="12">
        <v>87.995999999999924</v>
      </c>
    </row>
    <row r="1527" spans="1:24" ht="14" x14ac:dyDescent="0.3">
      <c r="A1527" s="9">
        <v>1526</v>
      </c>
      <c r="B1527" s="14" t="s">
        <v>6755</v>
      </c>
      <c r="C1527" s="15">
        <v>45240</v>
      </c>
      <c r="D1527" s="15">
        <v>45246</v>
      </c>
      <c r="E1527" s="10" t="s">
        <v>44</v>
      </c>
      <c r="F1527" s="10" t="s">
        <v>4960</v>
      </c>
      <c r="G1527" s="10" t="s">
        <v>4961</v>
      </c>
      <c r="H1527" s="10" t="s">
        <v>22</v>
      </c>
      <c r="I1527" s="10" t="s">
        <v>23</v>
      </c>
      <c r="J1527" s="10" t="s">
        <v>4184</v>
      </c>
      <c r="K1527" s="10" t="s">
        <v>212</v>
      </c>
      <c r="L1527" s="10">
        <v>48640</v>
      </c>
      <c r="M1527" s="10" t="s">
        <v>95</v>
      </c>
      <c r="N1527" s="10" t="str">
        <f>_xlfn.XLOOKUP($M:$M,People!$B:$B,People!A:A)</f>
        <v>Roxanne Rodriguez</v>
      </c>
      <c r="O1527" s="10" t="s">
        <v>1665</v>
      </c>
      <c r="P1527" s="10" t="str">
        <f>VLOOKUP(O1527,Products!$A:$E,3,FALSE)</f>
        <v>Staples</v>
      </c>
      <c r="Q1527" s="31">
        <f>INDEX(Products!$E:$E,MATCH(O1527,Products!$A:$A,0))</f>
        <v>0.31</v>
      </c>
      <c r="R1527" s="10" t="s">
        <v>28</v>
      </c>
      <c r="S1527" s="10" t="s">
        <v>32</v>
      </c>
      <c r="T1527" s="10" t="s">
        <v>1666</v>
      </c>
      <c r="U1527" s="12">
        <v>563.93999999999994</v>
      </c>
      <c r="V1527" s="12">
        <v>3</v>
      </c>
      <c r="W1527" s="12">
        <v>0</v>
      </c>
      <c r="X1527" s="12">
        <v>112.78800000000001</v>
      </c>
    </row>
    <row r="1528" spans="1:24" ht="14" x14ac:dyDescent="0.3">
      <c r="A1528" s="9">
        <v>1527</v>
      </c>
      <c r="B1528" s="14" t="s">
        <v>6756</v>
      </c>
      <c r="C1528" s="15">
        <v>45240</v>
      </c>
      <c r="D1528" s="15">
        <v>45246</v>
      </c>
      <c r="E1528" s="10" t="s">
        <v>44</v>
      </c>
      <c r="F1528" s="10" t="s">
        <v>583</v>
      </c>
      <c r="G1528" s="10" t="s">
        <v>584</v>
      </c>
      <c r="H1528" s="10" t="s">
        <v>22</v>
      </c>
      <c r="I1528" s="10" t="s">
        <v>23</v>
      </c>
      <c r="J1528" s="10" t="s">
        <v>831</v>
      </c>
      <c r="K1528" s="10" t="s">
        <v>38</v>
      </c>
      <c r="L1528" s="10">
        <v>92037</v>
      </c>
      <c r="M1528" s="10" t="s">
        <v>39</v>
      </c>
      <c r="N1528" s="10" t="str">
        <f>_xlfn.XLOOKUP($M:$M,People!$B:$B,People!A:A)</f>
        <v>Sadie Pawthorne</v>
      </c>
      <c r="O1528" s="10" t="s">
        <v>267</v>
      </c>
      <c r="P1528" s="10" t="str">
        <f>VLOOKUP(O1528,Products!$A:$E,3,FALSE)</f>
        <v>Staples</v>
      </c>
      <c r="Q1528" s="31">
        <f>INDEX(Products!$E:$E,MATCH(O1528,Products!$A:$A,0))</f>
        <v>0.25</v>
      </c>
      <c r="R1528" s="10" t="s">
        <v>28</v>
      </c>
      <c r="S1528" s="10" t="s">
        <v>58</v>
      </c>
      <c r="T1528" s="10" t="s">
        <v>268</v>
      </c>
      <c r="U1528" s="12">
        <v>39.880000000000003</v>
      </c>
      <c r="V1528" s="12">
        <v>2</v>
      </c>
      <c r="W1528" s="12">
        <v>0</v>
      </c>
      <c r="X1528" s="12">
        <v>11.166400000000003</v>
      </c>
    </row>
    <row r="1529" spans="1:24" ht="14" x14ac:dyDescent="0.3">
      <c r="A1529" s="9">
        <v>1528</v>
      </c>
      <c r="B1529" s="14" t="s">
        <v>6756</v>
      </c>
      <c r="C1529" s="15">
        <v>45240</v>
      </c>
      <c r="D1529" s="15">
        <v>45246</v>
      </c>
      <c r="E1529" s="10" t="s">
        <v>44</v>
      </c>
      <c r="F1529" s="10" t="s">
        <v>583</v>
      </c>
      <c r="G1529" s="10" t="s">
        <v>584</v>
      </c>
      <c r="H1529" s="10" t="s">
        <v>22</v>
      </c>
      <c r="I1529" s="10" t="s">
        <v>23</v>
      </c>
      <c r="J1529" s="10" t="s">
        <v>831</v>
      </c>
      <c r="K1529" s="10" t="s">
        <v>38</v>
      </c>
      <c r="L1529" s="10">
        <v>92037</v>
      </c>
      <c r="M1529" s="10" t="s">
        <v>39</v>
      </c>
      <c r="N1529" s="10" t="str">
        <f>_xlfn.XLOOKUP($M:$M,People!$B:$B,People!A:A)</f>
        <v>Sadie Pawthorne</v>
      </c>
      <c r="O1529" s="10" t="s">
        <v>2863</v>
      </c>
      <c r="P1529" s="10" t="str">
        <f>VLOOKUP(O1529,Products!$A:$E,3,FALSE)</f>
        <v>Office Depot</v>
      </c>
      <c r="Q1529" s="31">
        <f>INDEX(Products!$E:$E,MATCH(O1529,Products!$A:$A,0))</f>
        <v>0.26</v>
      </c>
      <c r="R1529" s="10" t="s">
        <v>28</v>
      </c>
      <c r="S1529" s="10" t="s">
        <v>58</v>
      </c>
      <c r="T1529" s="10" t="s">
        <v>2864</v>
      </c>
      <c r="U1529" s="12">
        <v>53.2</v>
      </c>
      <c r="V1529" s="12">
        <v>5</v>
      </c>
      <c r="W1529" s="12">
        <v>0</v>
      </c>
      <c r="X1529" s="12">
        <v>14.896000000000003</v>
      </c>
    </row>
    <row r="1530" spans="1:24" ht="14" x14ac:dyDescent="0.3">
      <c r="A1530" s="9">
        <v>1529</v>
      </c>
      <c r="B1530" s="14" t="s">
        <v>6755</v>
      </c>
      <c r="C1530" s="15">
        <v>45240</v>
      </c>
      <c r="D1530" s="15">
        <v>45246</v>
      </c>
      <c r="E1530" s="10" t="s">
        <v>44</v>
      </c>
      <c r="F1530" s="10" t="s">
        <v>4960</v>
      </c>
      <c r="G1530" s="10" t="s">
        <v>4961</v>
      </c>
      <c r="H1530" s="10" t="s">
        <v>22</v>
      </c>
      <c r="I1530" s="10" t="s">
        <v>23</v>
      </c>
      <c r="J1530" s="10" t="s">
        <v>4184</v>
      </c>
      <c r="K1530" s="10" t="s">
        <v>212</v>
      </c>
      <c r="L1530" s="10">
        <v>48640</v>
      </c>
      <c r="M1530" s="10" t="s">
        <v>95</v>
      </c>
      <c r="N1530" s="10" t="str">
        <f>_xlfn.XLOOKUP($M:$M,People!$B:$B,People!A:A)</f>
        <v>Roxanne Rodriguez</v>
      </c>
      <c r="O1530" s="10" t="s">
        <v>503</v>
      </c>
      <c r="P1530" s="10" t="str">
        <f>VLOOKUP(O1530,Products!$A:$E,3,FALSE)</f>
        <v>HP</v>
      </c>
      <c r="Q1530" s="31">
        <f>INDEX(Products!$E:$E,MATCH(O1530,Products!$A:$A,0))</f>
        <v>0.27</v>
      </c>
      <c r="R1530" s="10" t="s">
        <v>41</v>
      </c>
      <c r="S1530" s="10" t="s">
        <v>61</v>
      </c>
      <c r="T1530" s="10" t="s">
        <v>4991</v>
      </c>
      <c r="U1530" s="12">
        <v>3.9</v>
      </c>
      <c r="V1530" s="12">
        <v>2</v>
      </c>
      <c r="W1530" s="12">
        <v>0</v>
      </c>
      <c r="X1530" s="12">
        <v>1.5209999999999999</v>
      </c>
    </row>
    <row r="1531" spans="1:24" ht="14" x14ac:dyDescent="0.3">
      <c r="A1531" s="9">
        <v>1530</v>
      </c>
      <c r="B1531" s="14" t="s">
        <v>6756</v>
      </c>
      <c r="C1531" s="15">
        <v>45240</v>
      </c>
      <c r="D1531" s="15">
        <v>45246</v>
      </c>
      <c r="E1531" s="10" t="s">
        <v>44</v>
      </c>
      <c r="F1531" s="10" t="s">
        <v>583</v>
      </c>
      <c r="G1531" s="10" t="s">
        <v>584</v>
      </c>
      <c r="H1531" s="10" t="s">
        <v>22</v>
      </c>
      <c r="I1531" s="10" t="s">
        <v>23</v>
      </c>
      <c r="J1531" s="10" t="s">
        <v>831</v>
      </c>
      <c r="K1531" s="10" t="s">
        <v>38</v>
      </c>
      <c r="L1531" s="10">
        <v>92037</v>
      </c>
      <c r="M1531" s="10" t="s">
        <v>39</v>
      </c>
      <c r="N1531" s="10" t="str">
        <f>_xlfn.XLOOKUP($M:$M,People!$B:$B,People!A:A)</f>
        <v>Sadie Pawthorne</v>
      </c>
      <c r="O1531" s="10" t="s">
        <v>4837</v>
      </c>
      <c r="P1531" s="10" t="str">
        <f>VLOOKUP(O1531,Products!$A:$E,3,FALSE)</f>
        <v>Canon</v>
      </c>
      <c r="Q1531" s="31">
        <f>INDEX(Products!$E:$E,MATCH(O1531,Products!$A:$A,0))</f>
        <v>0.28000000000000003</v>
      </c>
      <c r="R1531" s="10" t="s">
        <v>41</v>
      </c>
      <c r="S1531" s="10" t="s">
        <v>42</v>
      </c>
      <c r="T1531" s="10" t="s">
        <v>4838</v>
      </c>
      <c r="U1531" s="12">
        <v>39.840000000000003</v>
      </c>
      <c r="V1531" s="12">
        <v>8</v>
      </c>
      <c r="W1531" s="12">
        <v>0</v>
      </c>
      <c r="X1531" s="12">
        <v>18.3264</v>
      </c>
    </row>
    <row r="1532" spans="1:24" ht="14" x14ac:dyDescent="0.3">
      <c r="A1532" s="9">
        <v>1531</v>
      </c>
      <c r="B1532" s="14" t="s">
        <v>6755</v>
      </c>
      <c r="C1532" s="15">
        <v>45240</v>
      </c>
      <c r="D1532" s="15">
        <v>45246</v>
      </c>
      <c r="E1532" s="10" t="s">
        <v>44</v>
      </c>
      <c r="F1532" s="10" t="s">
        <v>4960</v>
      </c>
      <c r="G1532" s="10" t="s">
        <v>4961</v>
      </c>
      <c r="H1532" s="10" t="s">
        <v>22</v>
      </c>
      <c r="I1532" s="10" t="s">
        <v>23</v>
      </c>
      <c r="J1532" s="10" t="s">
        <v>4184</v>
      </c>
      <c r="K1532" s="10" t="s">
        <v>212</v>
      </c>
      <c r="L1532" s="10">
        <v>48640</v>
      </c>
      <c r="M1532" s="10" t="s">
        <v>95</v>
      </c>
      <c r="N1532" s="10" t="str">
        <f>_xlfn.XLOOKUP($M:$M,People!$B:$B,People!A:A)</f>
        <v>Roxanne Rodriguez</v>
      </c>
      <c r="O1532" s="10" t="s">
        <v>3279</v>
      </c>
      <c r="P1532" s="10" t="str">
        <f>VLOOKUP(O1532,Products!$A:$E,3,FALSE)</f>
        <v>Logitech</v>
      </c>
      <c r="Q1532" s="31">
        <f>INDEX(Products!$E:$E,MATCH(O1532,Products!$A:$A,0))</f>
        <v>0.28999999999999998</v>
      </c>
      <c r="R1532" s="10" t="s">
        <v>41</v>
      </c>
      <c r="S1532" s="10" t="s">
        <v>82</v>
      </c>
      <c r="T1532" s="10" t="s">
        <v>3280</v>
      </c>
      <c r="U1532" s="12">
        <v>12.84</v>
      </c>
      <c r="V1532" s="12">
        <v>3</v>
      </c>
      <c r="W1532" s="12">
        <v>0</v>
      </c>
      <c r="X1532" s="12">
        <v>5.7779999999999987</v>
      </c>
    </row>
    <row r="1533" spans="1:24" ht="14" x14ac:dyDescent="0.3">
      <c r="A1533" s="9">
        <v>1532</v>
      </c>
      <c r="B1533" s="14" t="s">
        <v>6756</v>
      </c>
      <c r="C1533" s="15">
        <v>45240</v>
      </c>
      <c r="D1533" s="15">
        <v>45246</v>
      </c>
      <c r="E1533" s="10" t="s">
        <v>44</v>
      </c>
      <c r="F1533" s="10" t="s">
        <v>583</v>
      </c>
      <c r="G1533" s="10" t="s">
        <v>584</v>
      </c>
      <c r="H1533" s="10" t="s">
        <v>22</v>
      </c>
      <c r="I1533" s="10" t="s">
        <v>23</v>
      </c>
      <c r="J1533" s="10" t="s">
        <v>831</v>
      </c>
      <c r="K1533" s="10" t="s">
        <v>38</v>
      </c>
      <c r="L1533" s="10">
        <v>92037</v>
      </c>
      <c r="M1533" s="10" t="s">
        <v>39</v>
      </c>
      <c r="N1533" s="10" t="str">
        <f>_xlfn.XLOOKUP($M:$M,People!$B:$B,People!A:A)</f>
        <v>Sadie Pawthorne</v>
      </c>
      <c r="O1533" s="10" t="s">
        <v>1884</v>
      </c>
      <c r="P1533" s="10" t="str">
        <f>VLOOKUP(O1533,Products!$A:$E,3,FALSE)</f>
        <v>Canon</v>
      </c>
      <c r="Q1533" s="31">
        <f>INDEX(Products!$E:$E,MATCH(O1533,Products!$A:$A,0))</f>
        <v>0.28000000000000003</v>
      </c>
      <c r="R1533" s="10" t="s">
        <v>41</v>
      </c>
      <c r="S1533" s="10" t="s">
        <v>82</v>
      </c>
      <c r="T1533" s="10" t="s">
        <v>1885</v>
      </c>
      <c r="U1533" s="12">
        <v>62.24</v>
      </c>
      <c r="V1533" s="12">
        <v>8</v>
      </c>
      <c r="W1533" s="12">
        <v>0</v>
      </c>
      <c r="X1533" s="12">
        <v>28.007999999999996</v>
      </c>
    </row>
    <row r="1534" spans="1:24" ht="14" x14ac:dyDescent="0.3">
      <c r="A1534" s="9">
        <v>1533</v>
      </c>
      <c r="B1534" s="14" t="s">
        <v>6755</v>
      </c>
      <c r="C1534" s="15">
        <v>45240</v>
      </c>
      <c r="D1534" s="15">
        <v>45246</v>
      </c>
      <c r="E1534" s="10" t="s">
        <v>44</v>
      </c>
      <c r="F1534" s="10" t="s">
        <v>4960</v>
      </c>
      <c r="G1534" s="10" t="s">
        <v>4961</v>
      </c>
      <c r="H1534" s="10" t="s">
        <v>22</v>
      </c>
      <c r="I1534" s="10" t="s">
        <v>23</v>
      </c>
      <c r="J1534" s="10" t="s">
        <v>4184</v>
      </c>
      <c r="K1534" s="10" t="s">
        <v>212</v>
      </c>
      <c r="L1534" s="10">
        <v>48640</v>
      </c>
      <c r="M1534" s="10" t="s">
        <v>95</v>
      </c>
      <c r="N1534" s="10" t="str">
        <f>_xlfn.XLOOKUP($M:$M,People!$B:$B,People!A:A)</f>
        <v>Roxanne Rodriguez</v>
      </c>
      <c r="O1534" s="10" t="s">
        <v>800</v>
      </c>
      <c r="P1534" s="10" t="str">
        <f>VLOOKUP(O1534,Products!$A:$E,3,FALSE)</f>
        <v>3M</v>
      </c>
      <c r="Q1534" s="31">
        <f>INDEX(Products!$E:$E,MATCH(O1534,Products!$A:$A,0))</f>
        <v>0.3</v>
      </c>
      <c r="R1534" s="10" t="s">
        <v>41</v>
      </c>
      <c r="S1534" s="10" t="s">
        <v>82</v>
      </c>
      <c r="T1534" s="10" t="s">
        <v>801</v>
      </c>
      <c r="U1534" s="12">
        <v>15.84</v>
      </c>
      <c r="V1534" s="12">
        <v>3</v>
      </c>
      <c r="W1534" s="12">
        <v>0</v>
      </c>
      <c r="X1534" s="12">
        <v>7.1280000000000001</v>
      </c>
    </row>
    <row r="1535" spans="1:24" ht="14" x14ac:dyDescent="0.3">
      <c r="A1535" s="9">
        <v>1534</v>
      </c>
      <c r="B1535" s="14" t="s">
        <v>6755</v>
      </c>
      <c r="C1535" s="15">
        <v>45240</v>
      </c>
      <c r="D1535" s="15">
        <v>45246</v>
      </c>
      <c r="E1535" s="10" t="s">
        <v>44</v>
      </c>
      <c r="F1535" s="10" t="s">
        <v>4960</v>
      </c>
      <c r="G1535" s="10" t="s">
        <v>4961</v>
      </c>
      <c r="H1535" s="10" t="s">
        <v>22</v>
      </c>
      <c r="I1535" s="10" t="s">
        <v>23</v>
      </c>
      <c r="J1535" s="10" t="s">
        <v>4184</v>
      </c>
      <c r="K1535" s="10" t="s">
        <v>212</v>
      </c>
      <c r="L1535" s="10">
        <v>48640</v>
      </c>
      <c r="M1535" s="10" t="s">
        <v>95</v>
      </c>
      <c r="N1535" s="10" t="str">
        <f>_xlfn.XLOOKUP($M:$M,People!$B:$B,People!A:A)</f>
        <v>Roxanne Rodriguez</v>
      </c>
      <c r="O1535" s="10" t="s">
        <v>1732</v>
      </c>
      <c r="P1535" s="10" t="str">
        <f>VLOOKUP(O1535,Products!$A:$E,3,FALSE)</f>
        <v>Dell</v>
      </c>
      <c r="Q1535" s="31">
        <f>INDEX(Products!$E:$E,MATCH(O1535,Products!$A:$A,0))</f>
        <v>0.28000000000000003</v>
      </c>
      <c r="R1535" s="10" t="s">
        <v>41</v>
      </c>
      <c r="S1535" s="10" t="s">
        <v>53</v>
      </c>
      <c r="T1535" s="10" t="s">
        <v>1733</v>
      </c>
      <c r="U1535" s="12">
        <v>535.41</v>
      </c>
      <c r="V1535" s="12">
        <v>3</v>
      </c>
      <c r="W1535" s="12">
        <v>0</v>
      </c>
      <c r="X1535" s="12">
        <v>160.62299999999993</v>
      </c>
    </row>
    <row r="1536" spans="1:24" ht="14" x14ac:dyDescent="0.3">
      <c r="A1536" s="9">
        <v>1535</v>
      </c>
      <c r="B1536" s="14" t="s">
        <v>6755</v>
      </c>
      <c r="C1536" s="15">
        <v>45240</v>
      </c>
      <c r="D1536" s="15">
        <v>45246</v>
      </c>
      <c r="E1536" s="10" t="s">
        <v>44</v>
      </c>
      <c r="F1536" s="10" t="s">
        <v>4960</v>
      </c>
      <c r="G1536" s="10" t="s">
        <v>4961</v>
      </c>
      <c r="H1536" s="10" t="s">
        <v>22</v>
      </c>
      <c r="I1536" s="10" t="s">
        <v>23</v>
      </c>
      <c r="J1536" s="10" t="s">
        <v>4184</v>
      </c>
      <c r="K1536" s="10" t="s">
        <v>212</v>
      </c>
      <c r="L1536" s="10">
        <v>48640</v>
      </c>
      <c r="M1536" s="10" t="s">
        <v>95</v>
      </c>
      <c r="N1536" s="10" t="str">
        <f>_xlfn.XLOOKUP($M:$M,People!$B:$B,People!A:A)</f>
        <v>Roxanne Rodriguez</v>
      </c>
      <c r="O1536" s="10" t="s">
        <v>3303</v>
      </c>
      <c r="P1536" s="10" t="str">
        <f>VLOOKUP(O1536,Products!$A:$E,3,FALSE)</f>
        <v>Avery</v>
      </c>
      <c r="Q1536" s="31">
        <f>INDEX(Products!$E:$E,MATCH(O1536,Products!$A:$A,0))</f>
        <v>0.31</v>
      </c>
      <c r="R1536" s="10" t="s">
        <v>41</v>
      </c>
      <c r="S1536" s="10" t="s">
        <v>53</v>
      </c>
      <c r="T1536" s="10" t="s">
        <v>3304</v>
      </c>
      <c r="U1536" s="12">
        <v>62.94</v>
      </c>
      <c r="V1536" s="12">
        <v>3</v>
      </c>
      <c r="W1536" s="12">
        <v>0</v>
      </c>
      <c r="X1536" s="12">
        <v>11.958600000000001</v>
      </c>
    </row>
    <row r="1537" spans="1:24" ht="14" x14ac:dyDescent="0.3">
      <c r="A1537" s="9">
        <v>1536</v>
      </c>
      <c r="B1537" s="14" t="s">
        <v>6756</v>
      </c>
      <c r="C1537" s="15">
        <v>45240</v>
      </c>
      <c r="D1537" s="15">
        <v>45246</v>
      </c>
      <c r="E1537" s="10" t="s">
        <v>44</v>
      </c>
      <c r="F1537" s="10" t="s">
        <v>583</v>
      </c>
      <c r="G1537" s="10" t="s">
        <v>584</v>
      </c>
      <c r="H1537" s="10" t="s">
        <v>22</v>
      </c>
      <c r="I1537" s="10" t="s">
        <v>23</v>
      </c>
      <c r="J1537" s="10" t="s">
        <v>831</v>
      </c>
      <c r="K1537" s="10" t="s">
        <v>38</v>
      </c>
      <c r="L1537" s="10">
        <v>92037</v>
      </c>
      <c r="M1537" s="10" t="s">
        <v>39</v>
      </c>
      <c r="N1537" s="10" t="str">
        <f>_xlfn.XLOOKUP($M:$M,People!$B:$B,People!A:A)</f>
        <v>Sadie Pawthorne</v>
      </c>
      <c r="O1537" s="10" t="s">
        <v>2961</v>
      </c>
      <c r="P1537" s="10" t="str">
        <f>VLOOKUP(O1537,Products!$A:$E,3,FALSE)</f>
        <v>Logitech</v>
      </c>
      <c r="Q1537" s="31">
        <f>INDEX(Products!$E:$E,MATCH(O1537,Products!$A:$A,0))</f>
        <v>0.39</v>
      </c>
      <c r="R1537" s="10" t="s">
        <v>64</v>
      </c>
      <c r="S1537" s="10" t="s">
        <v>144</v>
      </c>
      <c r="T1537" s="10" t="s">
        <v>2962</v>
      </c>
      <c r="U1537" s="12">
        <v>10.99</v>
      </c>
      <c r="V1537" s="12">
        <v>1</v>
      </c>
      <c r="W1537" s="12">
        <v>0</v>
      </c>
      <c r="X1537" s="12">
        <v>4.2861000000000002</v>
      </c>
    </row>
    <row r="1538" spans="1:24" ht="14" x14ac:dyDescent="0.3">
      <c r="A1538" s="9">
        <v>1537</v>
      </c>
      <c r="B1538" s="14" t="s">
        <v>6756</v>
      </c>
      <c r="C1538" s="15">
        <v>45240</v>
      </c>
      <c r="D1538" s="15">
        <v>45246</v>
      </c>
      <c r="E1538" s="10" t="s">
        <v>44</v>
      </c>
      <c r="F1538" s="10" t="s">
        <v>583</v>
      </c>
      <c r="G1538" s="10" t="s">
        <v>584</v>
      </c>
      <c r="H1538" s="10" t="s">
        <v>22</v>
      </c>
      <c r="I1538" s="10" t="s">
        <v>23</v>
      </c>
      <c r="J1538" s="10" t="s">
        <v>831</v>
      </c>
      <c r="K1538" s="10" t="s">
        <v>38</v>
      </c>
      <c r="L1538" s="10">
        <v>92037</v>
      </c>
      <c r="M1538" s="10" t="s">
        <v>39</v>
      </c>
      <c r="N1538" s="10" t="str">
        <f>_xlfn.XLOOKUP($M:$M,People!$B:$B,People!A:A)</f>
        <v>Sadie Pawthorne</v>
      </c>
      <c r="O1538" s="10" t="s">
        <v>1796</v>
      </c>
      <c r="P1538" s="10" t="str">
        <f>VLOOKUP(O1538,Products!$A:$E,3,FALSE)</f>
        <v>Logitech</v>
      </c>
      <c r="Q1538" s="31">
        <f>INDEX(Products!$E:$E,MATCH(O1538,Products!$A:$A,0))</f>
        <v>0.35</v>
      </c>
      <c r="R1538" s="10" t="s">
        <v>64</v>
      </c>
      <c r="S1538" s="10" t="s">
        <v>65</v>
      </c>
      <c r="T1538" s="10" t="s">
        <v>1797</v>
      </c>
      <c r="U1538" s="12">
        <v>601.53599999999994</v>
      </c>
      <c r="V1538" s="12">
        <v>8</v>
      </c>
      <c r="W1538" s="12">
        <v>0.2</v>
      </c>
      <c r="X1538" s="12">
        <v>60.153600000000012</v>
      </c>
    </row>
    <row r="1539" spans="1:24" ht="14" x14ac:dyDescent="0.3">
      <c r="A1539" s="9">
        <v>1538</v>
      </c>
      <c r="B1539" s="14" t="s">
        <v>6757</v>
      </c>
      <c r="C1539" s="15">
        <v>45241</v>
      </c>
      <c r="D1539" s="15">
        <v>45245</v>
      </c>
      <c r="E1539" s="10" t="s">
        <v>19</v>
      </c>
      <c r="F1539" s="10" t="s">
        <v>5354</v>
      </c>
      <c r="G1539" s="10" t="s">
        <v>5355</v>
      </c>
      <c r="H1539" s="10" t="s">
        <v>36</v>
      </c>
      <c r="I1539" s="10" t="s">
        <v>23</v>
      </c>
      <c r="J1539" s="10" t="s">
        <v>3831</v>
      </c>
      <c r="K1539" s="10" t="s">
        <v>132</v>
      </c>
      <c r="L1539" s="10">
        <v>19601</v>
      </c>
      <c r="M1539" s="10" t="s">
        <v>133</v>
      </c>
      <c r="N1539" s="10" t="str">
        <f>_xlfn.XLOOKUP($M:$M,People!$B:$B,People!A:A)</f>
        <v>Chuck Magee</v>
      </c>
      <c r="O1539" s="10" t="s">
        <v>180</v>
      </c>
      <c r="P1539" s="10" t="str">
        <f>VLOOKUP(O1539,Products!$A:$E,3,FALSE)</f>
        <v>IKEA</v>
      </c>
      <c r="Q1539" s="31">
        <f>INDEX(Products!$E:$E,MATCH(O1539,Products!$A:$A,0))</f>
        <v>0.32</v>
      </c>
      <c r="R1539" s="10" t="s">
        <v>28</v>
      </c>
      <c r="S1539" s="10" t="s">
        <v>29</v>
      </c>
      <c r="T1539" s="10" t="s">
        <v>181</v>
      </c>
      <c r="U1539" s="12">
        <v>521.96</v>
      </c>
      <c r="V1539" s="12">
        <v>4</v>
      </c>
      <c r="W1539" s="12">
        <v>0.5</v>
      </c>
      <c r="X1539" s="12">
        <v>-250.54079999999999</v>
      </c>
    </row>
    <row r="1540" spans="1:24" ht="14" x14ac:dyDescent="0.3">
      <c r="A1540" s="9">
        <v>1539</v>
      </c>
      <c r="B1540" s="14" t="s">
        <v>6758</v>
      </c>
      <c r="C1540" s="15">
        <v>45241</v>
      </c>
      <c r="D1540" s="15">
        <v>45244</v>
      </c>
      <c r="E1540" s="10" t="s">
        <v>19</v>
      </c>
      <c r="F1540" s="10" t="s">
        <v>2480</v>
      </c>
      <c r="G1540" s="10" t="s">
        <v>2481</v>
      </c>
      <c r="H1540" s="10" t="s">
        <v>22</v>
      </c>
      <c r="I1540" s="10" t="s">
        <v>23</v>
      </c>
      <c r="J1540" s="10" t="s">
        <v>1282</v>
      </c>
      <c r="K1540" s="10" t="s">
        <v>402</v>
      </c>
      <c r="L1540" s="10">
        <v>80027</v>
      </c>
      <c r="M1540" s="10" t="s">
        <v>39</v>
      </c>
      <c r="N1540" s="10" t="str">
        <f>_xlfn.XLOOKUP($M:$M,People!$B:$B,People!A:A)</f>
        <v>Sadie Pawthorne</v>
      </c>
      <c r="O1540" s="10" t="s">
        <v>2195</v>
      </c>
      <c r="P1540" s="10" t="str">
        <f>VLOOKUP(O1540,Products!$A:$E,3,FALSE)</f>
        <v>Samsung</v>
      </c>
      <c r="Q1540" s="31">
        <f>INDEX(Products!$E:$E,MATCH(O1540,Products!$A:$A,0))</f>
        <v>0.33</v>
      </c>
      <c r="R1540" s="10" t="s">
        <v>28</v>
      </c>
      <c r="S1540" s="10" t="s">
        <v>32</v>
      </c>
      <c r="T1540" s="10" t="s">
        <v>2196</v>
      </c>
      <c r="U1540" s="12">
        <v>603.91999999999996</v>
      </c>
      <c r="V1540" s="12">
        <v>5</v>
      </c>
      <c r="W1540" s="12">
        <v>0.2</v>
      </c>
      <c r="X1540" s="12">
        <v>75.489999999999924</v>
      </c>
    </row>
    <row r="1541" spans="1:24" ht="14" x14ac:dyDescent="0.3">
      <c r="A1541" s="9">
        <v>1540</v>
      </c>
      <c r="B1541" s="14" t="s">
        <v>6759</v>
      </c>
      <c r="C1541" s="15">
        <v>45241</v>
      </c>
      <c r="D1541" s="15">
        <v>45248</v>
      </c>
      <c r="E1541" s="10" t="s">
        <v>44</v>
      </c>
      <c r="F1541" s="10" t="s">
        <v>1959</v>
      </c>
      <c r="G1541" s="10" t="s">
        <v>1960</v>
      </c>
      <c r="H1541" s="10" t="s">
        <v>22</v>
      </c>
      <c r="I1541" s="10" t="s">
        <v>23</v>
      </c>
      <c r="J1541" s="10" t="s">
        <v>37</v>
      </c>
      <c r="K1541" s="10" t="s">
        <v>38</v>
      </c>
      <c r="L1541" s="10">
        <v>90008</v>
      </c>
      <c r="M1541" s="10" t="s">
        <v>39</v>
      </c>
      <c r="N1541" s="10" t="str">
        <f>_xlfn.XLOOKUP($M:$M,People!$B:$B,People!A:A)</f>
        <v>Sadie Pawthorne</v>
      </c>
      <c r="O1541" s="10" t="s">
        <v>3729</v>
      </c>
      <c r="P1541" s="10" t="str">
        <f>VLOOKUP(O1541,Products!$A:$E,3,FALSE)</f>
        <v>3M</v>
      </c>
      <c r="Q1541" s="31">
        <f>INDEX(Products!$E:$E,MATCH(O1541,Products!$A:$A,0))</f>
        <v>0.38</v>
      </c>
      <c r="R1541" s="10" t="s">
        <v>28</v>
      </c>
      <c r="S1541" s="10" t="s">
        <v>32</v>
      </c>
      <c r="T1541" s="10" t="s">
        <v>3730</v>
      </c>
      <c r="U1541" s="12">
        <v>112.64800000000001</v>
      </c>
      <c r="V1541" s="12">
        <v>1</v>
      </c>
      <c r="W1541" s="12">
        <v>0.2</v>
      </c>
      <c r="X1541" s="12">
        <v>11.264799999999997</v>
      </c>
    </row>
    <row r="1542" spans="1:24" ht="14" x14ac:dyDescent="0.3">
      <c r="A1542" s="9">
        <v>1541</v>
      </c>
      <c r="B1542" s="14" t="s">
        <v>6760</v>
      </c>
      <c r="C1542" s="15">
        <v>45241</v>
      </c>
      <c r="D1542" s="15">
        <v>45245</v>
      </c>
      <c r="E1542" s="10" t="s">
        <v>44</v>
      </c>
      <c r="F1542" s="10" t="s">
        <v>55</v>
      </c>
      <c r="G1542" s="10" t="s">
        <v>56</v>
      </c>
      <c r="H1542" s="10" t="s">
        <v>22</v>
      </c>
      <c r="I1542" s="10" t="s">
        <v>23</v>
      </c>
      <c r="J1542" s="10" t="s">
        <v>271</v>
      </c>
      <c r="K1542" s="10" t="s">
        <v>189</v>
      </c>
      <c r="L1542" s="10">
        <v>60653</v>
      </c>
      <c r="M1542" s="10" t="s">
        <v>95</v>
      </c>
      <c r="N1542" s="10" t="str">
        <f>_xlfn.XLOOKUP($M:$M,People!$B:$B,People!A:A)</f>
        <v>Roxanne Rodriguez</v>
      </c>
      <c r="O1542" s="10" t="s">
        <v>1552</v>
      </c>
      <c r="P1542" s="10" t="str">
        <f>VLOOKUP(O1542,Products!$A:$E,3,FALSE)</f>
        <v>Avery</v>
      </c>
      <c r="Q1542" s="31">
        <f>INDEX(Products!$E:$E,MATCH(O1542,Products!$A:$A,0))</f>
        <v>0.31</v>
      </c>
      <c r="R1542" s="10" t="s">
        <v>28</v>
      </c>
      <c r="S1542" s="10" t="s">
        <v>32</v>
      </c>
      <c r="T1542" s="10" t="s">
        <v>1553</v>
      </c>
      <c r="U1542" s="12">
        <v>797.94399999999996</v>
      </c>
      <c r="V1542" s="12">
        <v>4</v>
      </c>
      <c r="W1542" s="12">
        <v>0.3</v>
      </c>
      <c r="X1542" s="12">
        <v>-56.995999999999981</v>
      </c>
    </row>
    <row r="1543" spans="1:24" ht="14" x14ac:dyDescent="0.3">
      <c r="A1543" s="9">
        <v>1542</v>
      </c>
      <c r="B1543" s="14" t="s">
        <v>6760</v>
      </c>
      <c r="C1543" s="15">
        <v>45241</v>
      </c>
      <c r="D1543" s="15">
        <v>45245</v>
      </c>
      <c r="E1543" s="10" t="s">
        <v>44</v>
      </c>
      <c r="F1543" s="10" t="s">
        <v>55</v>
      </c>
      <c r="G1543" s="10" t="s">
        <v>56</v>
      </c>
      <c r="H1543" s="10" t="s">
        <v>22</v>
      </c>
      <c r="I1543" s="10" t="s">
        <v>23</v>
      </c>
      <c r="J1543" s="10" t="s">
        <v>271</v>
      </c>
      <c r="K1543" s="10" t="s">
        <v>189</v>
      </c>
      <c r="L1543" s="10">
        <v>60653</v>
      </c>
      <c r="M1543" s="10" t="s">
        <v>95</v>
      </c>
      <c r="N1543" s="10" t="str">
        <f>_xlfn.XLOOKUP($M:$M,People!$B:$B,People!A:A)</f>
        <v>Roxanne Rodriguez</v>
      </c>
      <c r="O1543" s="10" t="s">
        <v>5266</v>
      </c>
      <c r="P1543" s="10" t="str">
        <f>VLOOKUP(O1543,Products!$A:$E,3,FALSE)</f>
        <v>Dell</v>
      </c>
      <c r="Q1543" s="31">
        <f>INDEX(Products!$E:$E,MATCH(O1543,Products!$A:$A,0))</f>
        <v>0.34</v>
      </c>
      <c r="R1543" s="10" t="s">
        <v>28</v>
      </c>
      <c r="S1543" s="10" t="s">
        <v>58</v>
      </c>
      <c r="T1543" s="10" t="s">
        <v>3243</v>
      </c>
      <c r="U1543" s="12">
        <v>10.984000000000002</v>
      </c>
      <c r="V1543" s="12">
        <v>2</v>
      </c>
      <c r="W1543" s="12">
        <v>0.6</v>
      </c>
      <c r="X1543" s="12">
        <v>-7.9634</v>
      </c>
    </row>
    <row r="1544" spans="1:24" ht="14" x14ac:dyDescent="0.3">
      <c r="A1544" s="9">
        <v>1543</v>
      </c>
      <c r="B1544" s="14" t="s">
        <v>6757</v>
      </c>
      <c r="C1544" s="15">
        <v>45241</v>
      </c>
      <c r="D1544" s="15">
        <v>45245</v>
      </c>
      <c r="E1544" s="10" t="s">
        <v>19</v>
      </c>
      <c r="F1544" s="10" t="s">
        <v>5354</v>
      </c>
      <c r="G1544" s="10" t="s">
        <v>5355</v>
      </c>
      <c r="H1544" s="10" t="s">
        <v>36</v>
      </c>
      <c r="I1544" s="10" t="s">
        <v>23</v>
      </c>
      <c r="J1544" s="10" t="s">
        <v>3831</v>
      </c>
      <c r="K1544" s="10" t="s">
        <v>132</v>
      </c>
      <c r="L1544" s="10">
        <v>19601</v>
      </c>
      <c r="M1544" s="10" t="s">
        <v>133</v>
      </c>
      <c r="N1544" s="10" t="str">
        <f>_xlfn.XLOOKUP($M:$M,People!$B:$B,People!A:A)</f>
        <v>Chuck Magee</v>
      </c>
      <c r="O1544" s="10" t="s">
        <v>4632</v>
      </c>
      <c r="P1544" s="10" t="str">
        <f>VLOOKUP(O1544,Products!$A:$E,3,FALSE)</f>
        <v>Samsung</v>
      </c>
      <c r="Q1544" s="31">
        <f>INDEX(Products!$E:$E,MATCH(O1544,Products!$A:$A,0))</f>
        <v>0.27</v>
      </c>
      <c r="R1544" s="10" t="s">
        <v>28</v>
      </c>
      <c r="S1544" s="10" t="s">
        <v>58</v>
      </c>
      <c r="T1544" s="10" t="s">
        <v>4633</v>
      </c>
      <c r="U1544" s="12">
        <v>23.968000000000004</v>
      </c>
      <c r="V1544" s="12">
        <v>2</v>
      </c>
      <c r="W1544" s="12">
        <v>0.2</v>
      </c>
      <c r="X1544" s="12">
        <v>7.7896000000000001</v>
      </c>
    </row>
    <row r="1545" spans="1:24" ht="14" x14ac:dyDescent="0.3">
      <c r="A1545" s="9">
        <v>1544</v>
      </c>
      <c r="B1545" s="14" t="s">
        <v>6761</v>
      </c>
      <c r="C1545" s="15">
        <v>45241</v>
      </c>
      <c r="D1545" s="15">
        <v>45243</v>
      </c>
      <c r="E1545" s="10" t="s">
        <v>19</v>
      </c>
      <c r="F1545" s="10" t="s">
        <v>163</v>
      </c>
      <c r="G1545" s="10" t="s">
        <v>164</v>
      </c>
      <c r="H1545" s="10" t="s">
        <v>92</v>
      </c>
      <c r="I1545" s="10" t="s">
        <v>23</v>
      </c>
      <c r="J1545" s="10" t="s">
        <v>37</v>
      </c>
      <c r="K1545" s="10" t="s">
        <v>38</v>
      </c>
      <c r="L1545" s="10">
        <v>90004</v>
      </c>
      <c r="M1545" s="10" t="s">
        <v>39</v>
      </c>
      <c r="N1545" s="10" t="str">
        <f>_xlfn.XLOOKUP($M:$M,People!$B:$B,People!A:A)</f>
        <v>Sadie Pawthorne</v>
      </c>
      <c r="O1545" s="10" t="s">
        <v>3357</v>
      </c>
      <c r="P1545" s="10" t="str">
        <f>VLOOKUP(O1545,Products!$A:$E,3,FALSE)</f>
        <v>Logitech</v>
      </c>
      <c r="Q1545" s="31">
        <f>INDEX(Products!$E:$E,MATCH(O1545,Products!$A:$A,0))</f>
        <v>0.28999999999999998</v>
      </c>
      <c r="R1545" s="10" t="s">
        <v>41</v>
      </c>
      <c r="S1545" s="10" t="s">
        <v>71</v>
      </c>
      <c r="T1545" s="10" t="s">
        <v>3358</v>
      </c>
      <c r="U1545" s="12">
        <v>7.78</v>
      </c>
      <c r="V1545" s="12">
        <v>2</v>
      </c>
      <c r="W1545" s="12">
        <v>0</v>
      </c>
      <c r="X1545" s="12">
        <v>2.0228000000000002</v>
      </c>
    </row>
    <row r="1546" spans="1:24" ht="14" x14ac:dyDescent="0.3">
      <c r="A1546" s="9">
        <v>1545</v>
      </c>
      <c r="B1546" s="14" t="s">
        <v>6762</v>
      </c>
      <c r="C1546" s="15">
        <v>45241</v>
      </c>
      <c r="D1546" s="15">
        <v>45243</v>
      </c>
      <c r="E1546" s="10" t="s">
        <v>168</v>
      </c>
      <c r="F1546" s="10" t="s">
        <v>678</v>
      </c>
      <c r="G1546" s="10" t="s">
        <v>679</v>
      </c>
      <c r="H1546" s="10" t="s">
        <v>36</v>
      </c>
      <c r="I1546" s="10" t="s">
        <v>23</v>
      </c>
      <c r="J1546" s="10" t="s">
        <v>86</v>
      </c>
      <c r="K1546" s="10" t="s">
        <v>87</v>
      </c>
      <c r="L1546" s="10">
        <v>98115</v>
      </c>
      <c r="M1546" s="10" t="s">
        <v>39</v>
      </c>
      <c r="N1546" s="10" t="str">
        <f>_xlfn.XLOOKUP($M:$M,People!$B:$B,People!A:A)</f>
        <v>Sadie Pawthorne</v>
      </c>
      <c r="O1546" s="10" t="s">
        <v>70</v>
      </c>
      <c r="P1546" s="10" t="str">
        <f>VLOOKUP(O1546,Products!$A:$E,3,FALSE)</f>
        <v>Dell</v>
      </c>
      <c r="Q1546" s="31">
        <f>INDEX(Products!$E:$E,MATCH(O1546,Products!$A:$A,0))</f>
        <v>0.28000000000000003</v>
      </c>
      <c r="R1546" s="10" t="s">
        <v>41</v>
      </c>
      <c r="S1546" s="10" t="s">
        <v>71</v>
      </c>
      <c r="T1546" s="10" t="s">
        <v>72</v>
      </c>
      <c r="U1546" s="12">
        <v>22.98</v>
      </c>
      <c r="V1546" s="12">
        <v>1</v>
      </c>
      <c r="W1546" s="12">
        <v>0</v>
      </c>
      <c r="X1546" s="12">
        <v>6.8939999999999984</v>
      </c>
    </row>
    <row r="1547" spans="1:24" ht="14" x14ac:dyDescent="0.3">
      <c r="A1547" s="9">
        <v>1546</v>
      </c>
      <c r="B1547" s="14" t="s">
        <v>6758</v>
      </c>
      <c r="C1547" s="15">
        <v>45241</v>
      </c>
      <c r="D1547" s="15">
        <v>45244</v>
      </c>
      <c r="E1547" s="10" t="s">
        <v>19</v>
      </c>
      <c r="F1547" s="10" t="s">
        <v>2480</v>
      </c>
      <c r="G1547" s="10" t="s">
        <v>2481</v>
      </c>
      <c r="H1547" s="10" t="s">
        <v>22</v>
      </c>
      <c r="I1547" s="10" t="s">
        <v>23</v>
      </c>
      <c r="J1547" s="10" t="s">
        <v>1282</v>
      </c>
      <c r="K1547" s="10" t="s">
        <v>402</v>
      </c>
      <c r="L1547" s="10">
        <v>80027</v>
      </c>
      <c r="M1547" s="10" t="s">
        <v>39</v>
      </c>
      <c r="N1547" s="10" t="str">
        <f>_xlfn.XLOOKUP($M:$M,People!$B:$B,People!A:A)</f>
        <v>Sadie Pawthorne</v>
      </c>
      <c r="O1547" s="10" t="s">
        <v>2482</v>
      </c>
      <c r="P1547" s="10" t="str">
        <f>VLOOKUP(O1547,Products!$A:$E,3,FALSE)</f>
        <v>Staples</v>
      </c>
      <c r="Q1547" s="31">
        <f>INDEX(Products!$E:$E,MATCH(O1547,Products!$A:$A,0))</f>
        <v>0.31</v>
      </c>
      <c r="R1547" s="10" t="s">
        <v>41</v>
      </c>
      <c r="S1547" s="10" t="s">
        <v>61</v>
      </c>
      <c r="T1547" s="10" t="s">
        <v>2483</v>
      </c>
      <c r="U1547" s="12">
        <v>3.3920000000000003</v>
      </c>
      <c r="V1547" s="12">
        <v>1</v>
      </c>
      <c r="W1547" s="12">
        <v>0.2</v>
      </c>
      <c r="X1547" s="12">
        <v>0.80559999999999987</v>
      </c>
    </row>
    <row r="1548" spans="1:24" ht="14" x14ac:dyDescent="0.3">
      <c r="A1548" s="9">
        <v>1547</v>
      </c>
      <c r="B1548" s="14" t="s">
        <v>6759</v>
      </c>
      <c r="C1548" s="15">
        <v>45241</v>
      </c>
      <c r="D1548" s="15">
        <v>45248</v>
      </c>
      <c r="E1548" s="10" t="s">
        <v>44</v>
      </c>
      <c r="F1548" s="10" t="s">
        <v>1959</v>
      </c>
      <c r="G1548" s="10" t="s">
        <v>1960</v>
      </c>
      <c r="H1548" s="10" t="s">
        <v>22</v>
      </c>
      <c r="I1548" s="10" t="s">
        <v>23</v>
      </c>
      <c r="J1548" s="10" t="s">
        <v>37</v>
      </c>
      <c r="K1548" s="10" t="s">
        <v>38</v>
      </c>
      <c r="L1548" s="10">
        <v>90008</v>
      </c>
      <c r="M1548" s="10" t="s">
        <v>39</v>
      </c>
      <c r="N1548" s="10" t="str">
        <f>_xlfn.XLOOKUP($M:$M,People!$B:$B,People!A:A)</f>
        <v>Sadie Pawthorne</v>
      </c>
      <c r="O1548" s="10" t="s">
        <v>1362</v>
      </c>
      <c r="P1548" s="10" t="str">
        <f>VLOOKUP(O1548,Products!$A:$E,3,FALSE)</f>
        <v>Staples</v>
      </c>
      <c r="Q1548" s="31">
        <f>INDEX(Products!$E:$E,MATCH(O1548,Products!$A:$A,0))</f>
        <v>0.35</v>
      </c>
      <c r="R1548" s="10" t="s">
        <v>41</v>
      </c>
      <c r="S1548" s="10" t="s">
        <v>61</v>
      </c>
      <c r="T1548" s="10" t="s">
        <v>1363</v>
      </c>
      <c r="U1548" s="12">
        <v>30.48</v>
      </c>
      <c r="V1548" s="12">
        <v>3</v>
      </c>
      <c r="W1548" s="12">
        <v>0</v>
      </c>
      <c r="X1548" s="12">
        <v>7.9248000000000012</v>
      </c>
    </row>
    <row r="1549" spans="1:24" ht="14" x14ac:dyDescent="0.3">
      <c r="A1549" s="9">
        <v>1548</v>
      </c>
      <c r="B1549" s="14" t="s">
        <v>6763</v>
      </c>
      <c r="C1549" s="15">
        <v>45241</v>
      </c>
      <c r="D1549" s="15">
        <v>45245</v>
      </c>
      <c r="E1549" s="10" t="s">
        <v>44</v>
      </c>
      <c r="F1549" s="10" t="s">
        <v>282</v>
      </c>
      <c r="G1549" s="10" t="s">
        <v>283</v>
      </c>
      <c r="H1549" s="10" t="s">
        <v>22</v>
      </c>
      <c r="I1549" s="10" t="s">
        <v>23</v>
      </c>
      <c r="J1549" s="10" t="s">
        <v>165</v>
      </c>
      <c r="K1549" s="10" t="s">
        <v>94</v>
      </c>
      <c r="L1549" s="10">
        <v>77095</v>
      </c>
      <c r="M1549" s="10" t="s">
        <v>95</v>
      </c>
      <c r="N1549" s="10" t="str">
        <f>_xlfn.XLOOKUP($M:$M,People!$B:$B,People!A:A)</f>
        <v>Roxanne Rodriguez</v>
      </c>
      <c r="O1549" s="10" t="s">
        <v>4732</v>
      </c>
      <c r="P1549" s="10" t="str">
        <f>VLOOKUP(O1549,Products!$A:$E,3,FALSE)</f>
        <v>Office Depot</v>
      </c>
      <c r="Q1549" s="31">
        <f>INDEX(Products!$E:$E,MATCH(O1549,Products!$A:$A,0))</f>
        <v>0.36</v>
      </c>
      <c r="R1549" s="10" t="s">
        <v>41</v>
      </c>
      <c r="S1549" s="10" t="s">
        <v>61</v>
      </c>
      <c r="T1549" s="10" t="s">
        <v>4733</v>
      </c>
      <c r="U1549" s="12">
        <v>67.56</v>
      </c>
      <c r="V1549" s="12">
        <v>3</v>
      </c>
      <c r="W1549" s="12">
        <v>0.2</v>
      </c>
      <c r="X1549" s="12">
        <v>6.7560000000000038</v>
      </c>
    </row>
    <row r="1550" spans="1:24" ht="14" x14ac:dyDescent="0.3">
      <c r="A1550" s="9">
        <v>1549</v>
      </c>
      <c r="B1550" s="14" t="s">
        <v>6763</v>
      </c>
      <c r="C1550" s="15">
        <v>45241</v>
      </c>
      <c r="D1550" s="15">
        <v>45245</v>
      </c>
      <c r="E1550" s="10" t="s">
        <v>44</v>
      </c>
      <c r="F1550" s="10" t="s">
        <v>282</v>
      </c>
      <c r="G1550" s="10" t="s">
        <v>283</v>
      </c>
      <c r="H1550" s="10" t="s">
        <v>22</v>
      </c>
      <c r="I1550" s="10" t="s">
        <v>23</v>
      </c>
      <c r="J1550" s="10" t="s">
        <v>165</v>
      </c>
      <c r="K1550" s="10" t="s">
        <v>94</v>
      </c>
      <c r="L1550" s="10">
        <v>77095</v>
      </c>
      <c r="M1550" s="10" t="s">
        <v>95</v>
      </c>
      <c r="N1550" s="10" t="str">
        <f>_xlfn.XLOOKUP($M:$M,People!$B:$B,People!A:A)</f>
        <v>Roxanne Rodriguez</v>
      </c>
      <c r="O1550" s="10" t="s">
        <v>4778</v>
      </c>
      <c r="P1550" s="10" t="str">
        <f>VLOOKUP(O1550,Products!$A:$E,3,FALSE)</f>
        <v>HP</v>
      </c>
      <c r="Q1550" s="31">
        <f>INDEX(Products!$E:$E,MATCH(O1550,Products!$A:$A,0))</f>
        <v>0.37</v>
      </c>
      <c r="R1550" s="10" t="s">
        <v>41</v>
      </c>
      <c r="S1550" s="10" t="s">
        <v>68</v>
      </c>
      <c r="T1550" s="10" t="s">
        <v>4779</v>
      </c>
      <c r="U1550" s="12">
        <v>1.2339999999999998</v>
      </c>
      <c r="V1550" s="12">
        <v>1</v>
      </c>
      <c r="W1550" s="12">
        <v>0.8</v>
      </c>
      <c r="X1550" s="12">
        <v>-1.9744000000000002</v>
      </c>
    </row>
    <row r="1551" spans="1:24" ht="14" x14ac:dyDescent="0.3">
      <c r="A1551" s="9">
        <v>1550</v>
      </c>
      <c r="B1551" s="14" t="s">
        <v>6763</v>
      </c>
      <c r="C1551" s="15">
        <v>45241</v>
      </c>
      <c r="D1551" s="15">
        <v>45245</v>
      </c>
      <c r="E1551" s="10" t="s">
        <v>44</v>
      </c>
      <c r="F1551" s="10" t="s">
        <v>282</v>
      </c>
      <c r="G1551" s="10" t="s">
        <v>283</v>
      </c>
      <c r="H1551" s="10" t="s">
        <v>22</v>
      </c>
      <c r="I1551" s="10" t="s">
        <v>23</v>
      </c>
      <c r="J1551" s="10" t="s">
        <v>165</v>
      </c>
      <c r="K1551" s="10" t="s">
        <v>94</v>
      </c>
      <c r="L1551" s="10">
        <v>77095</v>
      </c>
      <c r="M1551" s="10" t="s">
        <v>95</v>
      </c>
      <c r="N1551" s="10" t="str">
        <f>_xlfn.XLOOKUP($M:$M,People!$B:$B,People!A:A)</f>
        <v>Roxanne Rodriguez</v>
      </c>
      <c r="O1551" s="10" t="s">
        <v>3794</v>
      </c>
      <c r="P1551" s="10" t="str">
        <f>VLOOKUP(O1551,Products!$A:$E,3,FALSE)</f>
        <v>3M</v>
      </c>
      <c r="Q1551" s="31">
        <f>INDEX(Products!$E:$E,MATCH(O1551,Products!$A:$A,0))</f>
        <v>0.4</v>
      </c>
      <c r="R1551" s="10" t="s">
        <v>41</v>
      </c>
      <c r="S1551" s="10" t="s">
        <v>68</v>
      </c>
      <c r="T1551" s="10" t="s">
        <v>3795</v>
      </c>
      <c r="U1551" s="12">
        <v>896.98999999999978</v>
      </c>
      <c r="V1551" s="12">
        <v>5</v>
      </c>
      <c r="W1551" s="12">
        <v>0.8</v>
      </c>
      <c r="X1551" s="12">
        <v>-1480.0335000000009</v>
      </c>
    </row>
    <row r="1552" spans="1:24" ht="14" x14ac:dyDescent="0.3">
      <c r="A1552" s="9">
        <v>1551</v>
      </c>
      <c r="B1552" s="14" t="s">
        <v>6762</v>
      </c>
      <c r="C1552" s="15">
        <v>45241</v>
      </c>
      <c r="D1552" s="15">
        <v>45243</v>
      </c>
      <c r="E1552" s="10" t="s">
        <v>168</v>
      </c>
      <c r="F1552" s="10" t="s">
        <v>678</v>
      </c>
      <c r="G1552" s="10" t="s">
        <v>679</v>
      </c>
      <c r="H1552" s="10" t="s">
        <v>36</v>
      </c>
      <c r="I1552" s="10" t="s">
        <v>23</v>
      </c>
      <c r="J1552" s="10" t="s">
        <v>86</v>
      </c>
      <c r="K1552" s="10" t="s">
        <v>87</v>
      </c>
      <c r="L1552" s="10">
        <v>98115</v>
      </c>
      <c r="M1552" s="10" t="s">
        <v>39</v>
      </c>
      <c r="N1552" s="10" t="str">
        <f>_xlfn.XLOOKUP($M:$M,People!$B:$B,People!A:A)</f>
        <v>Sadie Pawthorne</v>
      </c>
      <c r="O1552" s="10" t="s">
        <v>1510</v>
      </c>
      <c r="P1552" s="10" t="str">
        <f>VLOOKUP(O1552,Products!$A:$E,3,FALSE)</f>
        <v>Canon</v>
      </c>
      <c r="Q1552" s="31">
        <f>INDEX(Products!$E:$E,MATCH(O1552,Products!$A:$A,0))</f>
        <v>0.38</v>
      </c>
      <c r="R1552" s="10" t="s">
        <v>41</v>
      </c>
      <c r="S1552" s="10" t="s">
        <v>68</v>
      </c>
      <c r="T1552" s="10" t="s">
        <v>1511</v>
      </c>
      <c r="U1552" s="12">
        <v>2033.5840000000001</v>
      </c>
      <c r="V1552" s="12">
        <v>2</v>
      </c>
      <c r="W1552" s="12">
        <v>0.2</v>
      </c>
      <c r="X1552" s="12">
        <v>762.59400000000005</v>
      </c>
    </row>
    <row r="1553" spans="1:24" ht="14" x14ac:dyDescent="0.3">
      <c r="A1553" s="9">
        <v>1552</v>
      </c>
      <c r="B1553" s="14" t="s">
        <v>6763</v>
      </c>
      <c r="C1553" s="15">
        <v>45241</v>
      </c>
      <c r="D1553" s="15">
        <v>45245</v>
      </c>
      <c r="E1553" s="10" t="s">
        <v>44</v>
      </c>
      <c r="F1553" s="10" t="s">
        <v>282</v>
      </c>
      <c r="G1553" s="10" t="s">
        <v>283</v>
      </c>
      <c r="H1553" s="10" t="s">
        <v>22</v>
      </c>
      <c r="I1553" s="10" t="s">
        <v>23</v>
      </c>
      <c r="J1553" s="10" t="s">
        <v>165</v>
      </c>
      <c r="K1553" s="10" t="s">
        <v>94</v>
      </c>
      <c r="L1553" s="10">
        <v>77095</v>
      </c>
      <c r="M1553" s="10" t="s">
        <v>95</v>
      </c>
      <c r="N1553" s="10" t="str">
        <f>_xlfn.XLOOKUP($M:$M,People!$B:$B,People!A:A)</f>
        <v>Roxanne Rodriguez</v>
      </c>
      <c r="O1553" s="10" t="s">
        <v>4887</v>
      </c>
      <c r="P1553" s="10" t="str">
        <f>VLOOKUP(O1553,Products!$A:$E,3,FALSE)</f>
        <v>Logitech</v>
      </c>
      <c r="Q1553" s="31">
        <f>INDEX(Products!$E:$E,MATCH(O1553,Products!$A:$A,0))</f>
        <v>0.39</v>
      </c>
      <c r="R1553" s="10" t="s">
        <v>41</v>
      </c>
      <c r="S1553" s="10" t="s">
        <v>82</v>
      </c>
      <c r="T1553" s="10" t="s">
        <v>4888</v>
      </c>
      <c r="U1553" s="12">
        <v>262.33600000000001</v>
      </c>
      <c r="V1553" s="12">
        <v>8</v>
      </c>
      <c r="W1553" s="12">
        <v>0.2</v>
      </c>
      <c r="X1553" s="12">
        <v>95.096800000000002</v>
      </c>
    </row>
    <row r="1554" spans="1:24" ht="14" x14ac:dyDescent="0.3">
      <c r="A1554" s="9">
        <v>1553</v>
      </c>
      <c r="B1554" s="14" t="s">
        <v>6764</v>
      </c>
      <c r="C1554" s="15">
        <v>45241</v>
      </c>
      <c r="D1554" s="15">
        <v>45247</v>
      </c>
      <c r="E1554" s="10" t="s">
        <v>44</v>
      </c>
      <c r="F1554" s="10" t="s">
        <v>4199</v>
      </c>
      <c r="G1554" s="10" t="s">
        <v>4200</v>
      </c>
      <c r="H1554" s="10" t="s">
        <v>92</v>
      </c>
      <c r="I1554" s="10" t="s">
        <v>23</v>
      </c>
      <c r="J1554" s="10" t="s">
        <v>1304</v>
      </c>
      <c r="K1554" s="10" t="s">
        <v>238</v>
      </c>
      <c r="L1554" s="10">
        <v>10801</v>
      </c>
      <c r="M1554" s="10" t="s">
        <v>133</v>
      </c>
      <c r="N1554" s="10" t="str">
        <f>_xlfn.XLOOKUP($M:$M,People!$B:$B,People!A:A)</f>
        <v>Chuck Magee</v>
      </c>
      <c r="O1554" s="10" t="s">
        <v>4137</v>
      </c>
      <c r="P1554" s="10" t="str">
        <f>VLOOKUP(O1554,Products!$A:$E,3,FALSE)</f>
        <v>3M</v>
      </c>
      <c r="Q1554" s="31">
        <f>INDEX(Products!$E:$E,MATCH(O1554,Products!$A:$A,0))</f>
        <v>0.4</v>
      </c>
      <c r="R1554" s="10" t="s">
        <v>41</v>
      </c>
      <c r="S1554" s="10" t="s">
        <v>82</v>
      </c>
      <c r="T1554" s="10" t="s">
        <v>4138</v>
      </c>
      <c r="U1554" s="12">
        <v>46.349999999999994</v>
      </c>
      <c r="V1554" s="12">
        <v>5</v>
      </c>
      <c r="W1554" s="12">
        <v>0</v>
      </c>
      <c r="X1554" s="12">
        <v>21.784499999999998</v>
      </c>
    </row>
    <row r="1555" spans="1:24" ht="14" x14ac:dyDescent="0.3">
      <c r="A1555" s="9">
        <v>1554</v>
      </c>
      <c r="B1555" s="14" t="s">
        <v>6761</v>
      </c>
      <c r="C1555" s="15">
        <v>45241</v>
      </c>
      <c r="D1555" s="15">
        <v>45243</v>
      </c>
      <c r="E1555" s="10" t="s">
        <v>19</v>
      </c>
      <c r="F1555" s="10" t="s">
        <v>163</v>
      </c>
      <c r="G1555" s="10" t="s">
        <v>164</v>
      </c>
      <c r="H1555" s="10" t="s">
        <v>92</v>
      </c>
      <c r="I1555" s="10" t="s">
        <v>23</v>
      </c>
      <c r="J1555" s="10" t="s">
        <v>37</v>
      </c>
      <c r="K1555" s="10" t="s">
        <v>38</v>
      </c>
      <c r="L1555" s="10">
        <v>90004</v>
      </c>
      <c r="M1555" s="10" t="s">
        <v>39</v>
      </c>
      <c r="N1555" s="10" t="str">
        <f>_xlfn.XLOOKUP($M:$M,People!$B:$B,People!A:A)</f>
        <v>Sadie Pawthorne</v>
      </c>
      <c r="O1555" s="10" t="s">
        <v>2500</v>
      </c>
      <c r="P1555" s="10" t="str">
        <f>VLOOKUP(O1555,Products!$A:$E,3,FALSE)</f>
        <v>Avery</v>
      </c>
      <c r="Q1555" s="31">
        <f>INDEX(Products!$E:$E,MATCH(O1555,Products!$A:$A,0))</f>
        <v>0.25</v>
      </c>
      <c r="R1555" s="10" t="s">
        <v>41</v>
      </c>
      <c r="S1555" s="10" t="s">
        <v>82</v>
      </c>
      <c r="T1555" s="10" t="s">
        <v>2501</v>
      </c>
      <c r="U1555" s="12">
        <v>123.92</v>
      </c>
      <c r="V1555" s="12">
        <v>4</v>
      </c>
      <c r="W1555" s="12">
        <v>0</v>
      </c>
      <c r="X1555" s="12">
        <v>55.763999999999996</v>
      </c>
    </row>
    <row r="1556" spans="1:24" ht="14" x14ac:dyDescent="0.3">
      <c r="A1556" s="9">
        <v>1555</v>
      </c>
      <c r="B1556" s="14" t="s">
        <v>6763</v>
      </c>
      <c r="C1556" s="15">
        <v>45241</v>
      </c>
      <c r="D1556" s="15">
        <v>45245</v>
      </c>
      <c r="E1556" s="10" t="s">
        <v>44</v>
      </c>
      <c r="F1556" s="10" t="s">
        <v>282</v>
      </c>
      <c r="G1556" s="10" t="s">
        <v>283</v>
      </c>
      <c r="H1556" s="10" t="s">
        <v>22</v>
      </c>
      <c r="I1556" s="10" t="s">
        <v>23</v>
      </c>
      <c r="J1556" s="10" t="s">
        <v>165</v>
      </c>
      <c r="K1556" s="10" t="s">
        <v>94</v>
      </c>
      <c r="L1556" s="10">
        <v>77095</v>
      </c>
      <c r="M1556" s="10" t="s">
        <v>95</v>
      </c>
      <c r="N1556" s="10" t="str">
        <f>_xlfn.XLOOKUP($M:$M,People!$B:$B,People!A:A)</f>
        <v>Roxanne Rodriguez</v>
      </c>
      <c r="O1556" s="10" t="s">
        <v>1249</v>
      </c>
      <c r="P1556" s="10" t="str">
        <f>VLOOKUP(O1556,Products!$A:$E,3,FALSE)</f>
        <v>Logitech</v>
      </c>
      <c r="Q1556" s="31">
        <f>INDEX(Products!$E:$E,MATCH(O1556,Products!$A:$A,0))</f>
        <v>0.35</v>
      </c>
      <c r="R1556" s="10" t="s">
        <v>41</v>
      </c>
      <c r="S1556" s="10" t="s">
        <v>82</v>
      </c>
      <c r="T1556" s="10" t="s">
        <v>1250</v>
      </c>
      <c r="U1556" s="12">
        <v>21.720000000000002</v>
      </c>
      <c r="V1556" s="12">
        <v>5</v>
      </c>
      <c r="W1556" s="12">
        <v>0.2</v>
      </c>
      <c r="X1556" s="12">
        <v>7.8734999999999991</v>
      </c>
    </row>
    <row r="1557" spans="1:24" ht="14" x14ac:dyDescent="0.3">
      <c r="A1557" s="9">
        <v>1556</v>
      </c>
      <c r="B1557" s="14" t="s">
        <v>6764</v>
      </c>
      <c r="C1557" s="15">
        <v>45241</v>
      </c>
      <c r="D1557" s="15">
        <v>45247</v>
      </c>
      <c r="E1557" s="10" t="s">
        <v>44</v>
      </c>
      <c r="F1557" s="10" t="s">
        <v>4199</v>
      </c>
      <c r="G1557" s="10" t="s">
        <v>4200</v>
      </c>
      <c r="H1557" s="10" t="s">
        <v>92</v>
      </c>
      <c r="I1557" s="10" t="s">
        <v>23</v>
      </c>
      <c r="J1557" s="10" t="s">
        <v>1304</v>
      </c>
      <c r="K1557" s="10" t="s">
        <v>238</v>
      </c>
      <c r="L1557" s="10">
        <v>10801</v>
      </c>
      <c r="M1557" s="10" t="s">
        <v>133</v>
      </c>
      <c r="N1557" s="10" t="str">
        <f>_xlfn.XLOOKUP($M:$M,People!$B:$B,People!A:A)</f>
        <v>Chuck Magee</v>
      </c>
      <c r="O1557" s="10" t="s">
        <v>5002</v>
      </c>
      <c r="P1557" s="10" t="str">
        <f>VLOOKUP(O1557,Products!$A:$E,3,FALSE)</f>
        <v>IKEA</v>
      </c>
      <c r="Q1557" s="31">
        <f>INDEX(Products!$E:$E,MATCH(O1557,Products!$A:$A,0))</f>
        <v>0.26</v>
      </c>
      <c r="R1557" s="10" t="s">
        <v>41</v>
      </c>
      <c r="S1557" s="10" t="s">
        <v>82</v>
      </c>
      <c r="T1557" s="10" t="s">
        <v>5003</v>
      </c>
      <c r="U1557" s="12">
        <v>223.92</v>
      </c>
      <c r="V1557" s="12">
        <v>4</v>
      </c>
      <c r="W1557" s="12">
        <v>0</v>
      </c>
      <c r="X1557" s="12">
        <v>109.7208</v>
      </c>
    </row>
    <row r="1558" spans="1:24" ht="14" x14ac:dyDescent="0.3">
      <c r="A1558" s="9">
        <v>1557</v>
      </c>
      <c r="B1558" s="14" t="s">
        <v>6765</v>
      </c>
      <c r="C1558" s="15">
        <v>45241</v>
      </c>
      <c r="D1558" s="15">
        <v>45248</v>
      </c>
      <c r="E1558" s="10" t="s">
        <v>44</v>
      </c>
      <c r="F1558" s="10" t="s">
        <v>100</v>
      </c>
      <c r="G1558" s="10" t="s">
        <v>101</v>
      </c>
      <c r="H1558" s="10" t="s">
        <v>22</v>
      </c>
      <c r="I1558" s="10" t="s">
        <v>23</v>
      </c>
      <c r="J1558" s="10" t="s">
        <v>102</v>
      </c>
      <c r="K1558" s="10" t="s">
        <v>103</v>
      </c>
      <c r="L1558" s="10">
        <v>53711</v>
      </c>
      <c r="M1558" s="10" t="s">
        <v>95</v>
      </c>
      <c r="N1558" s="10" t="str">
        <f>_xlfn.XLOOKUP($M:$M,People!$B:$B,People!A:A)</f>
        <v>Roxanne Rodriguez</v>
      </c>
      <c r="O1558" s="10" t="s">
        <v>104</v>
      </c>
      <c r="P1558" s="10" t="str">
        <f>VLOOKUP(O1558,Products!$A:$E,3,FALSE)</f>
        <v>Samsung</v>
      </c>
      <c r="Q1558" s="31">
        <f>INDEX(Products!$E:$E,MATCH(O1558,Products!$A:$A,0))</f>
        <v>0.27</v>
      </c>
      <c r="R1558" s="10" t="s">
        <v>41</v>
      </c>
      <c r="S1558" s="10" t="s">
        <v>53</v>
      </c>
      <c r="T1558" s="10" t="s">
        <v>105</v>
      </c>
      <c r="U1558" s="12">
        <v>665.88</v>
      </c>
      <c r="V1558" s="12">
        <v>6</v>
      </c>
      <c r="W1558" s="12">
        <v>0</v>
      </c>
      <c r="X1558" s="12">
        <v>13.317599999999999</v>
      </c>
    </row>
    <row r="1559" spans="1:24" ht="14" x14ac:dyDescent="0.3">
      <c r="A1559" s="9">
        <v>1558</v>
      </c>
      <c r="B1559" s="14" t="s">
        <v>6764</v>
      </c>
      <c r="C1559" s="15">
        <v>45241</v>
      </c>
      <c r="D1559" s="15">
        <v>45247</v>
      </c>
      <c r="E1559" s="10" t="s">
        <v>44</v>
      </c>
      <c r="F1559" s="10" t="s">
        <v>4199</v>
      </c>
      <c r="G1559" s="10" t="s">
        <v>4200</v>
      </c>
      <c r="H1559" s="10" t="s">
        <v>92</v>
      </c>
      <c r="I1559" s="10" t="s">
        <v>23</v>
      </c>
      <c r="J1559" s="10" t="s">
        <v>1304</v>
      </c>
      <c r="K1559" s="10" t="s">
        <v>238</v>
      </c>
      <c r="L1559" s="10">
        <v>10801</v>
      </c>
      <c r="M1559" s="10" t="s">
        <v>133</v>
      </c>
      <c r="N1559" s="10" t="str">
        <f>_xlfn.XLOOKUP($M:$M,People!$B:$B,People!A:A)</f>
        <v>Chuck Magee</v>
      </c>
      <c r="O1559" s="10" t="s">
        <v>1680</v>
      </c>
      <c r="P1559" s="10" t="str">
        <f>VLOOKUP(O1559,Products!$A:$E,3,FALSE)</f>
        <v>Samsung</v>
      </c>
      <c r="Q1559" s="31">
        <f>INDEX(Products!$E:$E,MATCH(O1559,Products!$A:$A,0))</f>
        <v>0.31</v>
      </c>
      <c r="R1559" s="10" t="s">
        <v>41</v>
      </c>
      <c r="S1559" s="10" t="s">
        <v>510</v>
      </c>
      <c r="T1559" s="10" t="s">
        <v>1681</v>
      </c>
      <c r="U1559" s="12">
        <v>7.3</v>
      </c>
      <c r="V1559" s="12">
        <v>2</v>
      </c>
      <c r="W1559" s="12">
        <v>0</v>
      </c>
      <c r="X1559" s="12">
        <v>2.1899999999999995</v>
      </c>
    </row>
    <row r="1560" spans="1:24" ht="14" x14ac:dyDescent="0.3">
      <c r="A1560" s="9">
        <v>1559</v>
      </c>
      <c r="B1560" s="14" t="s">
        <v>6762</v>
      </c>
      <c r="C1560" s="15">
        <v>45241</v>
      </c>
      <c r="D1560" s="15">
        <v>45243</v>
      </c>
      <c r="E1560" s="10" t="s">
        <v>168</v>
      </c>
      <c r="F1560" s="10" t="s">
        <v>678</v>
      </c>
      <c r="G1560" s="10" t="s">
        <v>679</v>
      </c>
      <c r="H1560" s="10" t="s">
        <v>36</v>
      </c>
      <c r="I1560" s="10" t="s">
        <v>23</v>
      </c>
      <c r="J1560" s="10" t="s">
        <v>86</v>
      </c>
      <c r="K1560" s="10" t="s">
        <v>87</v>
      </c>
      <c r="L1560" s="10">
        <v>98115</v>
      </c>
      <c r="M1560" s="10" t="s">
        <v>39</v>
      </c>
      <c r="N1560" s="10" t="str">
        <f>_xlfn.XLOOKUP($M:$M,People!$B:$B,People!A:A)</f>
        <v>Sadie Pawthorne</v>
      </c>
      <c r="O1560" s="10" t="s">
        <v>3875</v>
      </c>
      <c r="P1560" s="10" t="str">
        <f>VLOOKUP(O1560,Products!$A:$E,3,FALSE)</f>
        <v>3M</v>
      </c>
      <c r="Q1560" s="31">
        <f>INDEX(Products!$E:$E,MATCH(O1560,Products!$A:$A,0))</f>
        <v>0.36</v>
      </c>
      <c r="R1560" s="10" t="s">
        <v>64</v>
      </c>
      <c r="S1560" s="10" t="s">
        <v>144</v>
      </c>
      <c r="T1560" s="10" t="s">
        <v>3876</v>
      </c>
      <c r="U1560" s="12">
        <v>102.13</v>
      </c>
      <c r="V1560" s="12">
        <v>7</v>
      </c>
      <c r="W1560" s="12">
        <v>0</v>
      </c>
      <c r="X1560" s="12">
        <v>15.319499999999996</v>
      </c>
    </row>
    <row r="1561" spans="1:24" ht="14" x14ac:dyDescent="0.3">
      <c r="A1561" s="9">
        <v>1560</v>
      </c>
      <c r="B1561" s="14" t="s">
        <v>6758</v>
      </c>
      <c r="C1561" s="15">
        <v>45241</v>
      </c>
      <c r="D1561" s="15">
        <v>45244</v>
      </c>
      <c r="E1561" s="10" t="s">
        <v>19</v>
      </c>
      <c r="F1561" s="10" t="s">
        <v>2480</v>
      </c>
      <c r="G1561" s="10" t="s">
        <v>2481</v>
      </c>
      <c r="H1561" s="10" t="s">
        <v>22</v>
      </c>
      <c r="I1561" s="10" t="s">
        <v>23</v>
      </c>
      <c r="J1561" s="10" t="s">
        <v>1282</v>
      </c>
      <c r="K1561" s="10" t="s">
        <v>402</v>
      </c>
      <c r="L1561" s="10">
        <v>80027</v>
      </c>
      <c r="M1561" s="10" t="s">
        <v>39</v>
      </c>
      <c r="N1561" s="10" t="str">
        <f>_xlfn.XLOOKUP($M:$M,People!$B:$B,People!A:A)</f>
        <v>Sadie Pawthorne</v>
      </c>
      <c r="O1561" s="10" t="s">
        <v>2484</v>
      </c>
      <c r="P1561" s="10" t="str">
        <f>VLOOKUP(O1561,Products!$A:$E,3,FALSE)</f>
        <v>Dell</v>
      </c>
      <c r="Q1561" s="31">
        <f>INDEX(Products!$E:$E,MATCH(O1561,Products!$A:$A,0))</f>
        <v>0.28000000000000003</v>
      </c>
      <c r="R1561" s="10" t="s">
        <v>64</v>
      </c>
      <c r="S1561" s="10" t="s">
        <v>65</v>
      </c>
      <c r="T1561" s="10" t="s">
        <v>2485</v>
      </c>
      <c r="U1561" s="12">
        <v>559.98400000000004</v>
      </c>
      <c r="V1561" s="12">
        <v>2</v>
      </c>
      <c r="W1561" s="12">
        <v>0.2</v>
      </c>
      <c r="X1561" s="12">
        <v>55.998400000000032</v>
      </c>
    </row>
    <row r="1562" spans="1:24" ht="14" x14ac:dyDescent="0.3">
      <c r="A1562" s="9">
        <v>1561</v>
      </c>
      <c r="B1562" s="14" t="s">
        <v>6761</v>
      </c>
      <c r="C1562" s="15">
        <v>45241</v>
      </c>
      <c r="D1562" s="15">
        <v>45243</v>
      </c>
      <c r="E1562" s="10" t="s">
        <v>19</v>
      </c>
      <c r="F1562" s="10" t="s">
        <v>163</v>
      </c>
      <c r="G1562" s="10" t="s">
        <v>164</v>
      </c>
      <c r="H1562" s="10" t="s">
        <v>92</v>
      </c>
      <c r="I1562" s="10" t="s">
        <v>23</v>
      </c>
      <c r="J1562" s="10" t="s">
        <v>37</v>
      </c>
      <c r="K1562" s="10" t="s">
        <v>38</v>
      </c>
      <c r="L1562" s="10">
        <v>90004</v>
      </c>
      <c r="M1562" s="10" t="s">
        <v>39</v>
      </c>
      <c r="N1562" s="10" t="str">
        <f>_xlfn.XLOOKUP($M:$M,People!$B:$B,People!A:A)</f>
        <v>Sadie Pawthorne</v>
      </c>
      <c r="O1562" s="10" t="s">
        <v>1726</v>
      </c>
      <c r="P1562" s="10" t="str">
        <f>VLOOKUP(O1562,Products!$A:$E,3,FALSE)</f>
        <v>IKEA</v>
      </c>
      <c r="Q1562" s="31">
        <f>INDEX(Products!$E:$E,MATCH(O1562,Products!$A:$A,0))</f>
        <v>0.38</v>
      </c>
      <c r="R1562" s="10" t="s">
        <v>64</v>
      </c>
      <c r="S1562" s="10" t="s">
        <v>65</v>
      </c>
      <c r="T1562" s="10" t="s">
        <v>1727</v>
      </c>
      <c r="U1562" s="12">
        <v>575.928</v>
      </c>
      <c r="V1562" s="12">
        <v>9</v>
      </c>
      <c r="W1562" s="12">
        <v>0.2</v>
      </c>
      <c r="X1562" s="12">
        <v>57.592799999999983</v>
      </c>
    </row>
    <row r="1563" spans="1:24" ht="14" x14ac:dyDescent="0.3">
      <c r="A1563" s="9">
        <v>1562</v>
      </c>
      <c r="B1563" s="14" t="s">
        <v>6763</v>
      </c>
      <c r="C1563" s="15">
        <v>45241</v>
      </c>
      <c r="D1563" s="15">
        <v>45245</v>
      </c>
      <c r="E1563" s="10" t="s">
        <v>44</v>
      </c>
      <c r="F1563" s="10" t="s">
        <v>282</v>
      </c>
      <c r="G1563" s="10" t="s">
        <v>283</v>
      </c>
      <c r="H1563" s="10" t="s">
        <v>22</v>
      </c>
      <c r="I1563" s="10" t="s">
        <v>23</v>
      </c>
      <c r="J1563" s="10" t="s">
        <v>165</v>
      </c>
      <c r="K1563" s="10" t="s">
        <v>94</v>
      </c>
      <c r="L1563" s="10">
        <v>77095</v>
      </c>
      <c r="M1563" s="10" t="s">
        <v>95</v>
      </c>
      <c r="N1563" s="10" t="str">
        <f>_xlfn.XLOOKUP($M:$M,People!$B:$B,People!A:A)</f>
        <v>Roxanne Rodriguez</v>
      </c>
      <c r="O1563" s="10" t="s">
        <v>2966</v>
      </c>
      <c r="P1563" s="10" t="str">
        <f>VLOOKUP(O1563,Products!$A:$E,3,FALSE)</f>
        <v>HP</v>
      </c>
      <c r="Q1563" s="31">
        <f>INDEX(Products!$E:$E,MATCH(O1563,Products!$A:$A,0))</f>
        <v>0.39</v>
      </c>
      <c r="R1563" s="10" t="s">
        <v>64</v>
      </c>
      <c r="S1563" s="10" t="s">
        <v>65</v>
      </c>
      <c r="T1563" s="10" t="s">
        <v>2967</v>
      </c>
      <c r="U1563" s="12">
        <v>148.47999999999999</v>
      </c>
      <c r="V1563" s="12">
        <v>2</v>
      </c>
      <c r="W1563" s="12">
        <v>0.2</v>
      </c>
      <c r="X1563" s="12">
        <v>16.703999999999986</v>
      </c>
    </row>
    <row r="1564" spans="1:24" ht="14" x14ac:dyDescent="0.3">
      <c r="A1564" s="9">
        <v>1563</v>
      </c>
      <c r="B1564" s="14" t="s">
        <v>6763</v>
      </c>
      <c r="C1564" s="15">
        <v>45241</v>
      </c>
      <c r="D1564" s="15">
        <v>45245</v>
      </c>
      <c r="E1564" s="10" t="s">
        <v>44</v>
      </c>
      <c r="F1564" s="10" t="s">
        <v>282</v>
      </c>
      <c r="G1564" s="10" t="s">
        <v>283</v>
      </c>
      <c r="H1564" s="10" t="s">
        <v>22</v>
      </c>
      <c r="I1564" s="10" t="s">
        <v>23</v>
      </c>
      <c r="J1564" s="10" t="s">
        <v>165</v>
      </c>
      <c r="K1564" s="10" t="s">
        <v>94</v>
      </c>
      <c r="L1564" s="10">
        <v>77095</v>
      </c>
      <c r="M1564" s="10" t="s">
        <v>95</v>
      </c>
      <c r="N1564" s="10" t="str">
        <f>_xlfn.XLOOKUP($M:$M,People!$B:$B,People!A:A)</f>
        <v>Roxanne Rodriguez</v>
      </c>
      <c r="O1564" s="10" t="s">
        <v>3747</v>
      </c>
      <c r="P1564" s="10" t="str">
        <f>VLOOKUP(O1564,Products!$A:$E,3,FALSE)</f>
        <v>Staples</v>
      </c>
      <c r="Q1564" s="31">
        <f>INDEX(Products!$E:$E,MATCH(O1564,Products!$A:$A,0))</f>
        <v>0.28999999999999998</v>
      </c>
      <c r="R1564" s="10" t="s">
        <v>64</v>
      </c>
      <c r="S1564" s="10" t="s">
        <v>65</v>
      </c>
      <c r="T1564" s="10" t="s">
        <v>3748</v>
      </c>
      <c r="U1564" s="12">
        <v>241.17599999999999</v>
      </c>
      <c r="V1564" s="12">
        <v>3</v>
      </c>
      <c r="W1564" s="12">
        <v>0.2</v>
      </c>
      <c r="X1564" s="12">
        <v>15.07350000000001</v>
      </c>
    </row>
    <row r="1565" spans="1:24" ht="14" x14ac:dyDescent="0.3">
      <c r="A1565" s="9">
        <v>1564</v>
      </c>
      <c r="B1565" s="14" t="s">
        <v>6766</v>
      </c>
      <c r="C1565" s="15">
        <v>45242</v>
      </c>
      <c r="D1565" s="15">
        <v>45246</v>
      </c>
      <c r="E1565" s="10" t="s">
        <v>44</v>
      </c>
      <c r="F1565" s="10" t="s">
        <v>5000</v>
      </c>
      <c r="G1565" s="10" t="s">
        <v>5001</v>
      </c>
      <c r="H1565" s="10" t="s">
        <v>36</v>
      </c>
      <c r="I1565" s="10" t="s">
        <v>23</v>
      </c>
      <c r="J1565" s="10" t="s">
        <v>165</v>
      </c>
      <c r="K1565" s="10" t="s">
        <v>94</v>
      </c>
      <c r="L1565" s="10">
        <v>77036</v>
      </c>
      <c r="M1565" s="10" t="s">
        <v>95</v>
      </c>
      <c r="N1565" s="10" t="str">
        <f>_xlfn.XLOOKUP($M:$M,People!$B:$B,People!A:A)</f>
        <v>Roxanne Rodriguez</v>
      </c>
      <c r="O1565" s="10" t="s">
        <v>2912</v>
      </c>
      <c r="P1565" s="10" t="str">
        <f>VLOOKUP(O1565,Products!$A:$E,3,FALSE)</f>
        <v>HP</v>
      </c>
      <c r="Q1565" s="31">
        <f>INDEX(Products!$E:$E,MATCH(O1565,Products!$A:$A,0))</f>
        <v>0.33</v>
      </c>
      <c r="R1565" s="10" t="s">
        <v>28</v>
      </c>
      <c r="S1565" s="10" t="s">
        <v>29</v>
      </c>
      <c r="T1565" s="10" t="s">
        <v>2913</v>
      </c>
      <c r="U1565" s="12">
        <v>67.993199999999987</v>
      </c>
      <c r="V1565" s="12">
        <v>1</v>
      </c>
      <c r="W1565" s="12">
        <v>0.32</v>
      </c>
      <c r="X1565" s="12">
        <v>-12.998700000000007</v>
      </c>
    </row>
    <row r="1566" spans="1:24" ht="14" x14ac:dyDescent="0.3">
      <c r="A1566" s="9">
        <v>1565</v>
      </c>
      <c r="B1566" s="14" t="s">
        <v>6767</v>
      </c>
      <c r="C1566" s="15">
        <v>45242</v>
      </c>
      <c r="D1566" s="15">
        <v>45248</v>
      </c>
      <c r="E1566" s="10" t="s">
        <v>44</v>
      </c>
      <c r="F1566" s="10" t="s">
        <v>223</v>
      </c>
      <c r="G1566" s="10" t="s">
        <v>224</v>
      </c>
      <c r="H1566" s="10" t="s">
        <v>22</v>
      </c>
      <c r="I1566" s="10" t="s">
        <v>23</v>
      </c>
      <c r="J1566" s="10" t="s">
        <v>3442</v>
      </c>
      <c r="K1566" s="10" t="s">
        <v>94</v>
      </c>
      <c r="L1566" s="10">
        <v>75007</v>
      </c>
      <c r="M1566" s="10" t="s">
        <v>95</v>
      </c>
      <c r="N1566" s="10" t="str">
        <f>_xlfn.XLOOKUP($M:$M,People!$B:$B,People!A:A)</f>
        <v>Roxanne Rodriguez</v>
      </c>
      <c r="O1566" s="10" t="s">
        <v>4419</v>
      </c>
      <c r="P1566" s="10" t="str">
        <f>VLOOKUP(O1566,Products!$A:$E,3,FALSE)</f>
        <v>Dell</v>
      </c>
      <c r="Q1566" s="31">
        <f>INDEX(Products!$E:$E,MATCH(O1566,Products!$A:$A,0))</f>
        <v>0.3</v>
      </c>
      <c r="R1566" s="10" t="s">
        <v>28</v>
      </c>
      <c r="S1566" s="10" t="s">
        <v>58</v>
      </c>
      <c r="T1566" s="10" t="s">
        <v>4420</v>
      </c>
      <c r="U1566" s="12">
        <v>25.128000000000004</v>
      </c>
      <c r="V1566" s="12">
        <v>3</v>
      </c>
      <c r="W1566" s="12">
        <v>0.6</v>
      </c>
      <c r="X1566" s="12">
        <v>-6.9101999999999997</v>
      </c>
    </row>
    <row r="1567" spans="1:24" ht="14" x14ac:dyDescent="0.3">
      <c r="A1567" s="9">
        <v>1566</v>
      </c>
      <c r="B1567" s="14" t="s">
        <v>6768</v>
      </c>
      <c r="C1567" s="15">
        <v>45242</v>
      </c>
      <c r="D1567" s="15">
        <v>45246</v>
      </c>
      <c r="E1567" s="10" t="s">
        <v>44</v>
      </c>
      <c r="F1567" s="10" t="s">
        <v>2443</v>
      </c>
      <c r="G1567" s="10" t="s">
        <v>2444</v>
      </c>
      <c r="H1567" s="10" t="s">
        <v>22</v>
      </c>
      <c r="I1567" s="10" t="s">
        <v>23</v>
      </c>
      <c r="J1567" s="10" t="s">
        <v>37</v>
      </c>
      <c r="K1567" s="10" t="s">
        <v>38</v>
      </c>
      <c r="L1567" s="10">
        <v>90045</v>
      </c>
      <c r="M1567" s="10" t="s">
        <v>39</v>
      </c>
      <c r="N1567" s="10" t="str">
        <f>_xlfn.XLOOKUP($M:$M,People!$B:$B,People!A:A)</f>
        <v>Sadie Pawthorne</v>
      </c>
      <c r="O1567" s="10" t="s">
        <v>2427</v>
      </c>
      <c r="P1567" s="10" t="str">
        <f>VLOOKUP(O1567,Products!$A:$E,3,FALSE)</f>
        <v>Office Depot</v>
      </c>
      <c r="Q1567" s="31">
        <f>INDEX(Products!$E:$E,MATCH(O1567,Products!$A:$A,0))</f>
        <v>0.3</v>
      </c>
      <c r="R1567" s="10" t="s">
        <v>28</v>
      </c>
      <c r="S1567" s="10" t="s">
        <v>50</v>
      </c>
      <c r="T1567" s="10" t="s">
        <v>2428</v>
      </c>
      <c r="U1567" s="12">
        <v>629.06400000000008</v>
      </c>
      <c r="V1567" s="12">
        <v>3</v>
      </c>
      <c r="W1567" s="12">
        <v>0.2</v>
      </c>
      <c r="X1567" s="12">
        <v>31.453199999999953</v>
      </c>
    </row>
    <row r="1568" spans="1:24" ht="14" x14ac:dyDescent="0.3">
      <c r="A1568" s="9">
        <v>1567</v>
      </c>
      <c r="B1568" s="14" t="s">
        <v>6766</v>
      </c>
      <c r="C1568" s="15">
        <v>45242</v>
      </c>
      <c r="D1568" s="15">
        <v>45246</v>
      </c>
      <c r="E1568" s="10" t="s">
        <v>44</v>
      </c>
      <c r="F1568" s="10" t="s">
        <v>5000</v>
      </c>
      <c r="G1568" s="10" t="s">
        <v>5001</v>
      </c>
      <c r="H1568" s="10" t="s">
        <v>36</v>
      </c>
      <c r="I1568" s="10" t="s">
        <v>23</v>
      </c>
      <c r="J1568" s="10" t="s">
        <v>165</v>
      </c>
      <c r="K1568" s="10" t="s">
        <v>94</v>
      </c>
      <c r="L1568" s="10">
        <v>77036</v>
      </c>
      <c r="M1568" s="10" t="s">
        <v>95</v>
      </c>
      <c r="N1568" s="10" t="str">
        <f>_xlfn.XLOOKUP($M:$M,People!$B:$B,People!A:A)</f>
        <v>Roxanne Rodriguez</v>
      </c>
      <c r="O1568" s="10" t="s">
        <v>4528</v>
      </c>
      <c r="P1568" s="10" t="str">
        <f>VLOOKUP(O1568,Products!$A:$E,3,FALSE)</f>
        <v>Office Depot</v>
      </c>
      <c r="Q1568" s="31">
        <f>INDEX(Products!$E:$E,MATCH(O1568,Products!$A:$A,0))</f>
        <v>0.34</v>
      </c>
      <c r="R1568" s="10" t="s">
        <v>41</v>
      </c>
      <c r="S1568" s="10" t="s">
        <v>61</v>
      </c>
      <c r="T1568" s="10" t="s">
        <v>4529</v>
      </c>
      <c r="U1568" s="12">
        <v>2.6720000000000002</v>
      </c>
      <c r="V1568" s="12">
        <v>1</v>
      </c>
      <c r="W1568" s="12">
        <v>0.2</v>
      </c>
      <c r="X1568" s="12">
        <v>0.33399999999999974</v>
      </c>
    </row>
    <row r="1569" spans="1:24" ht="14" x14ac:dyDescent="0.3">
      <c r="A1569" s="9">
        <v>1568</v>
      </c>
      <c r="B1569" s="14" t="s">
        <v>6769</v>
      </c>
      <c r="C1569" s="15">
        <v>45242</v>
      </c>
      <c r="D1569" s="15">
        <v>45247</v>
      </c>
      <c r="E1569" s="10" t="s">
        <v>19</v>
      </c>
      <c r="F1569" s="10" t="s">
        <v>4626</v>
      </c>
      <c r="G1569" s="10" t="s">
        <v>4627</v>
      </c>
      <c r="H1569" s="10" t="s">
        <v>36</v>
      </c>
      <c r="I1569" s="10" t="s">
        <v>23</v>
      </c>
      <c r="J1569" s="10" t="s">
        <v>2120</v>
      </c>
      <c r="K1569" s="10" t="s">
        <v>80</v>
      </c>
      <c r="L1569" s="10">
        <v>28806</v>
      </c>
      <c r="M1569" s="10" t="s">
        <v>26</v>
      </c>
      <c r="N1569" s="10" t="str">
        <f>_xlfn.XLOOKUP($M:$M,People!$B:$B,People!A:A)</f>
        <v>Fred Suzuki</v>
      </c>
      <c r="O1569" s="10" t="s">
        <v>974</v>
      </c>
      <c r="P1569" s="10" t="str">
        <f>VLOOKUP(O1569,Products!$A:$E,3,FALSE)</f>
        <v>Samsung</v>
      </c>
      <c r="Q1569" s="31">
        <f>INDEX(Products!$E:$E,MATCH(O1569,Products!$A:$A,0))</f>
        <v>0.35</v>
      </c>
      <c r="R1569" s="10" t="s">
        <v>41</v>
      </c>
      <c r="S1569" s="10" t="s">
        <v>61</v>
      </c>
      <c r="T1569" s="10" t="s">
        <v>975</v>
      </c>
      <c r="U1569" s="12">
        <v>7.8719999999999999</v>
      </c>
      <c r="V1569" s="12">
        <v>3</v>
      </c>
      <c r="W1569" s="12">
        <v>0.2</v>
      </c>
      <c r="X1569" s="12">
        <v>0.88559999999999883</v>
      </c>
    </row>
    <row r="1570" spans="1:24" ht="14" x14ac:dyDescent="0.3">
      <c r="A1570" s="9">
        <v>1569</v>
      </c>
      <c r="B1570" s="14" t="s">
        <v>6768</v>
      </c>
      <c r="C1570" s="15">
        <v>45242</v>
      </c>
      <c r="D1570" s="15">
        <v>45246</v>
      </c>
      <c r="E1570" s="10" t="s">
        <v>44</v>
      </c>
      <c r="F1570" s="10" t="s">
        <v>2443</v>
      </c>
      <c r="G1570" s="10" t="s">
        <v>2444</v>
      </c>
      <c r="H1570" s="10" t="s">
        <v>22</v>
      </c>
      <c r="I1570" s="10" t="s">
        <v>23</v>
      </c>
      <c r="J1570" s="10" t="s">
        <v>37</v>
      </c>
      <c r="K1570" s="10" t="s">
        <v>38</v>
      </c>
      <c r="L1570" s="10">
        <v>90045</v>
      </c>
      <c r="M1570" s="10" t="s">
        <v>39</v>
      </c>
      <c r="N1570" s="10" t="str">
        <f>_xlfn.XLOOKUP($M:$M,People!$B:$B,People!A:A)</f>
        <v>Sadie Pawthorne</v>
      </c>
      <c r="O1570" s="10" t="s">
        <v>1237</v>
      </c>
      <c r="P1570" s="10" t="str">
        <f>VLOOKUP(O1570,Products!$A:$E,3,FALSE)</f>
        <v>HP</v>
      </c>
      <c r="Q1570" s="31">
        <f>INDEX(Products!$E:$E,MATCH(O1570,Products!$A:$A,0))</f>
        <v>0.31</v>
      </c>
      <c r="R1570" s="10" t="s">
        <v>41</v>
      </c>
      <c r="S1570" s="10" t="s">
        <v>82</v>
      </c>
      <c r="T1570" s="10" t="s">
        <v>1238</v>
      </c>
      <c r="U1570" s="12">
        <v>11.96</v>
      </c>
      <c r="V1570" s="12">
        <v>2</v>
      </c>
      <c r="W1570" s="12">
        <v>0</v>
      </c>
      <c r="X1570" s="12">
        <v>5.8604000000000003</v>
      </c>
    </row>
    <row r="1571" spans="1:24" ht="14" x14ac:dyDescent="0.3">
      <c r="A1571" s="9">
        <v>1570</v>
      </c>
      <c r="B1571" s="14" t="s">
        <v>6766</v>
      </c>
      <c r="C1571" s="15">
        <v>45242</v>
      </c>
      <c r="D1571" s="15">
        <v>45246</v>
      </c>
      <c r="E1571" s="10" t="s">
        <v>44</v>
      </c>
      <c r="F1571" s="10" t="s">
        <v>5000</v>
      </c>
      <c r="G1571" s="10" t="s">
        <v>5001</v>
      </c>
      <c r="H1571" s="10" t="s">
        <v>36</v>
      </c>
      <c r="I1571" s="10" t="s">
        <v>23</v>
      </c>
      <c r="J1571" s="10" t="s">
        <v>165</v>
      </c>
      <c r="K1571" s="10" t="s">
        <v>94</v>
      </c>
      <c r="L1571" s="10">
        <v>77036</v>
      </c>
      <c r="M1571" s="10" t="s">
        <v>95</v>
      </c>
      <c r="N1571" s="10" t="str">
        <f>_xlfn.XLOOKUP($M:$M,People!$B:$B,People!A:A)</f>
        <v>Roxanne Rodriguez</v>
      </c>
      <c r="O1571" s="10" t="s">
        <v>924</v>
      </c>
      <c r="P1571" s="10" t="str">
        <f>VLOOKUP(O1571,Products!$A:$E,3,FALSE)</f>
        <v>IKEA</v>
      </c>
      <c r="Q1571" s="31">
        <f>INDEX(Products!$E:$E,MATCH(O1571,Products!$A:$A,0))</f>
        <v>0.34</v>
      </c>
      <c r="R1571" s="10" t="s">
        <v>41</v>
      </c>
      <c r="S1571" s="10" t="s">
        <v>82</v>
      </c>
      <c r="T1571" s="10" t="s">
        <v>925</v>
      </c>
      <c r="U1571" s="12">
        <v>36.288000000000011</v>
      </c>
      <c r="V1571" s="12">
        <v>7</v>
      </c>
      <c r="W1571" s="12">
        <v>0.2</v>
      </c>
      <c r="X1571" s="12">
        <v>12.700800000000001</v>
      </c>
    </row>
    <row r="1572" spans="1:24" ht="14" x14ac:dyDescent="0.3">
      <c r="A1572" s="9">
        <v>1571</v>
      </c>
      <c r="B1572" s="14" t="s">
        <v>6770</v>
      </c>
      <c r="C1572" s="15">
        <v>45242</v>
      </c>
      <c r="D1572" s="15">
        <v>45242</v>
      </c>
      <c r="E1572" s="10" t="s">
        <v>1124</v>
      </c>
      <c r="F1572" s="10" t="s">
        <v>1241</v>
      </c>
      <c r="G1572" s="10" t="s">
        <v>1242</v>
      </c>
      <c r="H1572" s="10" t="s">
        <v>22</v>
      </c>
      <c r="I1572" s="10" t="s">
        <v>23</v>
      </c>
      <c r="J1572" s="10" t="s">
        <v>595</v>
      </c>
      <c r="K1572" s="10" t="s">
        <v>94</v>
      </c>
      <c r="L1572" s="10">
        <v>78207</v>
      </c>
      <c r="M1572" s="10" t="s">
        <v>95</v>
      </c>
      <c r="N1572" s="10" t="str">
        <f>_xlfn.XLOOKUP($M:$M,People!$B:$B,People!A:A)</f>
        <v>Roxanne Rodriguez</v>
      </c>
      <c r="O1572" s="10" t="s">
        <v>666</v>
      </c>
      <c r="P1572" s="10" t="str">
        <f>VLOOKUP(O1572,Products!$A:$E,3,FALSE)</f>
        <v>Canon</v>
      </c>
      <c r="Q1572" s="31">
        <f>INDEX(Products!$E:$E,MATCH(O1572,Products!$A:$A,0))</f>
        <v>0.32</v>
      </c>
      <c r="R1572" s="10" t="s">
        <v>41</v>
      </c>
      <c r="S1572" s="10" t="s">
        <v>53</v>
      </c>
      <c r="T1572" s="10" t="s">
        <v>667</v>
      </c>
      <c r="U1572" s="12">
        <v>49.632000000000005</v>
      </c>
      <c r="V1572" s="12">
        <v>4</v>
      </c>
      <c r="W1572" s="12">
        <v>0.2</v>
      </c>
      <c r="X1572" s="12">
        <v>4.9632000000000005</v>
      </c>
    </row>
    <row r="1573" spans="1:24" ht="14" x14ac:dyDescent="0.3">
      <c r="A1573" s="9">
        <v>1572</v>
      </c>
      <c r="B1573" s="14" t="s">
        <v>6766</v>
      </c>
      <c r="C1573" s="15">
        <v>45242</v>
      </c>
      <c r="D1573" s="15">
        <v>45246</v>
      </c>
      <c r="E1573" s="10" t="s">
        <v>44</v>
      </c>
      <c r="F1573" s="10" t="s">
        <v>5000</v>
      </c>
      <c r="G1573" s="10" t="s">
        <v>5001</v>
      </c>
      <c r="H1573" s="10" t="s">
        <v>36</v>
      </c>
      <c r="I1573" s="10" t="s">
        <v>23</v>
      </c>
      <c r="J1573" s="10" t="s">
        <v>165</v>
      </c>
      <c r="K1573" s="10" t="s">
        <v>94</v>
      </c>
      <c r="L1573" s="10">
        <v>77036</v>
      </c>
      <c r="M1573" s="10" t="s">
        <v>95</v>
      </c>
      <c r="N1573" s="10" t="str">
        <f>_xlfn.XLOOKUP($M:$M,People!$B:$B,People!A:A)</f>
        <v>Roxanne Rodriguez</v>
      </c>
      <c r="O1573" s="10" t="s">
        <v>5023</v>
      </c>
      <c r="P1573" s="10" t="str">
        <f>VLOOKUP(O1573,Products!$A:$E,3,FALSE)</f>
        <v>Office Depot</v>
      </c>
      <c r="Q1573" s="31">
        <f>INDEX(Products!$E:$E,MATCH(O1573,Products!$A:$A,0))</f>
        <v>0.26</v>
      </c>
      <c r="R1573" s="10" t="s">
        <v>41</v>
      </c>
      <c r="S1573" s="10" t="s">
        <v>510</v>
      </c>
      <c r="T1573" s="10" t="s">
        <v>5024</v>
      </c>
      <c r="U1573" s="12">
        <v>16.656000000000002</v>
      </c>
      <c r="V1573" s="12">
        <v>6</v>
      </c>
      <c r="W1573" s="12">
        <v>0.2</v>
      </c>
      <c r="X1573" s="12">
        <v>-3.123000000000002</v>
      </c>
    </row>
    <row r="1574" spans="1:24" ht="14" x14ac:dyDescent="0.3">
      <c r="A1574" s="9">
        <v>1573</v>
      </c>
      <c r="B1574" s="14" t="s">
        <v>6767</v>
      </c>
      <c r="C1574" s="15">
        <v>45242</v>
      </c>
      <c r="D1574" s="15">
        <v>45248</v>
      </c>
      <c r="E1574" s="10" t="s">
        <v>44</v>
      </c>
      <c r="F1574" s="10" t="s">
        <v>223</v>
      </c>
      <c r="G1574" s="10" t="s">
        <v>224</v>
      </c>
      <c r="H1574" s="10" t="s">
        <v>22</v>
      </c>
      <c r="I1574" s="10" t="s">
        <v>23</v>
      </c>
      <c r="J1574" s="10" t="s">
        <v>3442</v>
      </c>
      <c r="K1574" s="10" t="s">
        <v>94</v>
      </c>
      <c r="L1574" s="10">
        <v>75007</v>
      </c>
      <c r="M1574" s="10" t="s">
        <v>95</v>
      </c>
      <c r="N1574" s="10" t="str">
        <f>_xlfn.XLOOKUP($M:$M,People!$B:$B,People!A:A)</f>
        <v>Roxanne Rodriguez</v>
      </c>
      <c r="O1574" s="10" t="s">
        <v>1441</v>
      </c>
      <c r="P1574" s="10" t="str">
        <f>VLOOKUP(O1574,Products!$A:$E,3,FALSE)</f>
        <v>Samsung</v>
      </c>
      <c r="Q1574" s="31">
        <f>INDEX(Products!$E:$E,MATCH(O1574,Products!$A:$A,0))</f>
        <v>0.39</v>
      </c>
      <c r="R1574" s="10" t="s">
        <v>64</v>
      </c>
      <c r="S1574" s="10" t="s">
        <v>144</v>
      </c>
      <c r="T1574" s="10" t="s">
        <v>1442</v>
      </c>
      <c r="U1574" s="12">
        <v>127.98399999999999</v>
      </c>
      <c r="V1574" s="12">
        <v>2</v>
      </c>
      <c r="W1574" s="12">
        <v>0.2</v>
      </c>
      <c r="X1574" s="12">
        <v>25.596799999999998</v>
      </c>
    </row>
    <row r="1575" spans="1:24" ht="14" x14ac:dyDescent="0.3">
      <c r="A1575" s="9">
        <v>1574</v>
      </c>
      <c r="B1575" s="14" t="s">
        <v>6766</v>
      </c>
      <c r="C1575" s="15">
        <v>45242</v>
      </c>
      <c r="D1575" s="15">
        <v>45246</v>
      </c>
      <c r="E1575" s="10" t="s">
        <v>44</v>
      </c>
      <c r="F1575" s="10" t="s">
        <v>5000</v>
      </c>
      <c r="G1575" s="10" t="s">
        <v>5001</v>
      </c>
      <c r="H1575" s="10" t="s">
        <v>36</v>
      </c>
      <c r="I1575" s="10" t="s">
        <v>23</v>
      </c>
      <c r="J1575" s="10" t="s">
        <v>165</v>
      </c>
      <c r="K1575" s="10" t="s">
        <v>94</v>
      </c>
      <c r="L1575" s="10">
        <v>77036</v>
      </c>
      <c r="M1575" s="10" t="s">
        <v>95</v>
      </c>
      <c r="N1575" s="10" t="str">
        <f>_xlfn.XLOOKUP($M:$M,People!$B:$B,People!A:A)</f>
        <v>Roxanne Rodriguez</v>
      </c>
      <c r="O1575" s="10" t="s">
        <v>795</v>
      </c>
      <c r="P1575" s="10" t="str">
        <f>VLOOKUP(O1575,Products!$A:$E,3,FALSE)</f>
        <v>Logitech</v>
      </c>
      <c r="Q1575" s="31">
        <f>INDEX(Products!$E:$E,MATCH(O1575,Products!$A:$A,0))</f>
        <v>0.33</v>
      </c>
      <c r="R1575" s="10" t="s">
        <v>64</v>
      </c>
      <c r="S1575" s="10" t="s">
        <v>144</v>
      </c>
      <c r="T1575" s="10" t="s">
        <v>1545</v>
      </c>
      <c r="U1575" s="12">
        <v>79.512000000000015</v>
      </c>
      <c r="V1575" s="12">
        <v>3</v>
      </c>
      <c r="W1575" s="12">
        <v>0.2</v>
      </c>
      <c r="X1575" s="12">
        <v>20.8719</v>
      </c>
    </row>
    <row r="1576" spans="1:24" ht="14" x14ac:dyDescent="0.3">
      <c r="A1576" s="9">
        <v>1575</v>
      </c>
      <c r="B1576" s="14" t="s">
        <v>6771</v>
      </c>
      <c r="C1576" s="15">
        <v>45244</v>
      </c>
      <c r="D1576" s="15">
        <v>45248</v>
      </c>
      <c r="E1576" s="10" t="s">
        <v>44</v>
      </c>
      <c r="F1576" s="10" t="s">
        <v>643</v>
      </c>
      <c r="G1576" s="10" t="s">
        <v>644</v>
      </c>
      <c r="H1576" s="10" t="s">
        <v>92</v>
      </c>
      <c r="I1576" s="10" t="s">
        <v>23</v>
      </c>
      <c r="J1576" s="10" t="s">
        <v>237</v>
      </c>
      <c r="K1576" s="10" t="s">
        <v>238</v>
      </c>
      <c r="L1576" s="10">
        <v>10011</v>
      </c>
      <c r="M1576" s="10" t="s">
        <v>133</v>
      </c>
      <c r="N1576" s="10" t="str">
        <f>_xlfn.XLOOKUP($M:$M,People!$B:$B,People!A:A)</f>
        <v>Chuck Magee</v>
      </c>
      <c r="O1576" s="10" t="s">
        <v>4695</v>
      </c>
      <c r="P1576" s="10" t="str">
        <f>VLOOKUP(O1576,Products!$A:$E,3,FALSE)</f>
        <v>3M</v>
      </c>
      <c r="Q1576" s="31">
        <f>INDEX(Products!$E:$E,MATCH(O1576,Products!$A:$A,0))</f>
        <v>0.28000000000000003</v>
      </c>
      <c r="R1576" s="10" t="s">
        <v>28</v>
      </c>
      <c r="S1576" s="10" t="s">
        <v>32</v>
      </c>
      <c r="T1576" s="10" t="s">
        <v>4696</v>
      </c>
      <c r="U1576" s="12">
        <v>69.263999999999996</v>
      </c>
      <c r="V1576" s="12">
        <v>2</v>
      </c>
      <c r="W1576" s="12">
        <v>0.1</v>
      </c>
      <c r="X1576" s="12">
        <v>14.62239999999999</v>
      </c>
    </row>
    <row r="1577" spans="1:24" ht="14" x14ac:dyDescent="0.3">
      <c r="A1577" s="9">
        <v>1576</v>
      </c>
      <c r="B1577" s="14" t="s">
        <v>6772</v>
      </c>
      <c r="C1577" s="15">
        <v>45244</v>
      </c>
      <c r="D1577" s="15">
        <v>45248</v>
      </c>
      <c r="E1577" s="10" t="s">
        <v>44</v>
      </c>
      <c r="F1577" s="10" t="s">
        <v>1097</v>
      </c>
      <c r="G1577" s="10" t="s">
        <v>1098</v>
      </c>
      <c r="H1577" s="10" t="s">
        <v>22</v>
      </c>
      <c r="I1577" s="10" t="s">
        <v>23</v>
      </c>
      <c r="J1577" s="10" t="s">
        <v>4184</v>
      </c>
      <c r="K1577" s="10" t="s">
        <v>212</v>
      </c>
      <c r="L1577" s="10">
        <v>48640</v>
      </c>
      <c r="M1577" s="10" t="s">
        <v>95</v>
      </c>
      <c r="N1577" s="10" t="str">
        <f>_xlfn.XLOOKUP($M:$M,People!$B:$B,People!A:A)</f>
        <v>Roxanne Rodriguez</v>
      </c>
      <c r="O1577" s="10" t="s">
        <v>2045</v>
      </c>
      <c r="P1577" s="10" t="str">
        <f>VLOOKUP(O1577,Products!$A:$E,3,FALSE)</f>
        <v>Avery</v>
      </c>
      <c r="Q1577" s="31">
        <f>INDEX(Products!$E:$E,MATCH(O1577,Products!$A:$A,0))</f>
        <v>0.31</v>
      </c>
      <c r="R1577" s="10" t="s">
        <v>41</v>
      </c>
      <c r="S1577" s="10" t="s">
        <v>68</v>
      </c>
      <c r="T1577" s="10" t="s">
        <v>2046</v>
      </c>
      <c r="U1577" s="12">
        <v>11.52</v>
      </c>
      <c r="V1577" s="12">
        <v>4</v>
      </c>
      <c r="W1577" s="12">
        <v>0</v>
      </c>
      <c r="X1577" s="12">
        <v>5.6448</v>
      </c>
    </row>
    <row r="1578" spans="1:24" ht="14" x14ac:dyDescent="0.3">
      <c r="A1578" s="9">
        <v>1577</v>
      </c>
      <c r="B1578" s="14" t="s">
        <v>6772</v>
      </c>
      <c r="C1578" s="15">
        <v>45244</v>
      </c>
      <c r="D1578" s="15">
        <v>45248</v>
      </c>
      <c r="E1578" s="10" t="s">
        <v>44</v>
      </c>
      <c r="F1578" s="10" t="s">
        <v>1097</v>
      </c>
      <c r="G1578" s="10" t="s">
        <v>1098</v>
      </c>
      <c r="H1578" s="10" t="s">
        <v>22</v>
      </c>
      <c r="I1578" s="10" t="s">
        <v>23</v>
      </c>
      <c r="J1578" s="10" t="s">
        <v>4184</v>
      </c>
      <c r="K1578" s="10" t="s">
        <v>212</v>
      </c>
      <c r="L1578" s="10">
        <v>48640</v>
      </c>
      <c r="M1578" s="10" t="s">
        <v>95</v>
      </c>
      <c r="N1578" s="10" t="str">
        <f>_xlfn.XLOOKUP($M:$M,People!$B:$B,People!A:A)</f>
        <v>Roxanne Rodriguez</v>
      </c>
      <c r="O1578" s="10" t="s">
        <v>98</v>
      </c>
      <c r="P1578" s="10" t="str">
        <f>VLOOKUP(O1578,Products!$A:$E,3,FALSE)</f>
        <v>Logitech</v>
      </c>
      <c r="Q1578" s="31">
        <f>INDEX(Products!$E:$E,MATCH(O1578,Products!$A:$A,0))</f>
        <v>0.37</v>
      </c>
      <c r="R1578" s="10" t="s">
        <v>41</v>
      </c>
      <c r="S1578" s="10" t="s">
        <v>68</v>
      </c>
      <c r="T1578" s="10" t="s">
        <v>99</v>
      </c>
      <c r="U1578" s="12">
        <v>12.72</v>
      </c>
      <c r="V1578" s="12">
        <v>3</v>
      </c>
      <c r="W1578" s="12">
        <v>0</v>
      </c>
      <c r="X1578" s="12">
        <v>6.36</v>
      </c>
    </row>
    <row r="1579" spans="1:24" ht="14" x14ac:dyDescent="0.3">
      <c r="A1579" s="9">
        <v>1578</v>
      </c>
      <c r="B1579" s="14" t="s">
        <v>6773</v>
      </c>
      <c r="C1579" s="15">
        <v>45244</v>
      </c>
      <c r="D1579" s="15">
        <v>45246</v>
      </c>
      <c r="E1579" s="10" t="s">
        <v>19</v>
      </c>
      <c r="F1579" s="10" t="s">
        <v>4080</v>
      </c>
      <c r="G1579" s="10" t="s">
        <v>4081</v>
      </c>
      <c r="H1579" s="10" t="s">
        <v>22</v>
      </c>
      <c r="I1579" s="10" t="s">
        <v>23</v>
      </c>
      <c r="J1579" s="10" t="s">
        <v>655</v>
      </c>
      <c r="K1579" s="10" t="s">
        <v>656</v>
      </c>
      <c r="L1579" s="10">
        <v>6824</v>
      </c>
      <c r="M1579" s="10" t="s">
        <v>133</v>
      </c>
      <c r="N1579" s="10" t="str">
        <f>_xlfn.XLOOKUP($M:$M,People!$B:$B,People!A:A)</f>
        <v>Chuck Magee</v>
      </c>
      <c r="O1579" s="10" t="s">
        <v>852</v>
      </c>
      <c r="P1579" s="10" t="str">
        <f>VLOOKUP(O1579,Products!$A:$E,3,FALSE)</f>
        <v>3M</v>
      </c>
      <c r="Q1579" s="31">
        <f>INDEX(Products!$E:$E,MATCH(O1579,Products!$A:$A,0))</f>
        <v>0.34</v>
      </c>
      <c r="R1579" s="10" t="s">
        <v>41</v>
      </c>
      <c r="S1579" s="10" t="s">
        <v>68</v>
      </c>
      <c r="T1579" s="10" t="s">
        <v>853</v>
      </c>
      <c r="U1579" s="12">
        <v>43.8</v>
      </c>
      <c r="V1579" s="12">
        <v>10</v>
      </c>
      <c r="W1579" s="12">
        <v>0</v>
      </c>
      <c r="X1579" s="12">
        <v>21.023999999999997</v>
      </c>
    </row>
    <row r="1580" spans="1:24" ht="14" x14ac:dyDescent="0.3">
      <c r="A1580" s="9">
        <v>1579</v>
      </c>
      <c r="B1580" s="14" t="s">
        <v>6774</v>
      </c>
      <c r="C1580" s="15">
        <v>45244</v>
      </c>
      <c r="D1580" s="15">
        <v>45250</v>
      </c>
      <c r="E1580" s="10" t="s">
        <v>44</v>
      </c>
      <c r="F1580" s="10" t="s">
        <v>2938</v>
      </c>
      <c r="G1580" s="10" t="s">
        <v>2939</v>
      </c>
      <c r="H1580" s="10" t="s">
        <v>22</v>
      </c>
      <c r="I1580" s="10" t="s">
        <v>23</v>
      </c>
      <c r="J1580" s="10" t="s">
        <v>3903</v>
      </c>
      <c r="K1580" s="10" t="s">
        <v>285</v>
      </c>
      <c r="L1580" s="10">
        <v>23320</v>
      </c>
      <c r="M1580" s="10" t="s">
        <v>26</v>
      </c>
      <c r="N1580" s="10" t="str">
        <f>_xlfn.XLOOKUP($M:$M,People!$B:$B,People!A:A)</f>
        <v>Fred Suzuki</v>
      </c>
      <c r="O1580" s="10" t="s">
        <v>3273</v>
      </c>
      <c r="P1580" s="10" t="str">
        <f>VLOOKUP(O1580,Products!$A:$E,3,FALSE)</f>
        <v>3M</v>
      </c>
      <c r="Q1580" s="31">
        <f>INDEX(Products!$E:$E,MATCH(O1580,Products!$A:$A,0))</f>
        <v>0.34</v>
      </c>
      <c r="R1580" s="10" t="s">
        <v>41</v>
      </c>
      <c r="S1580" s="10" t="s">
        <v>82</v>
      </c>
      <c r="T1580" s="10" t="s">
        <v>3274</v>
      </c>
      <c r="U1580" s="12">
        <v>32.400000000000006</v>
      </c>
      <c r="V1580" s="12">
        <v>5</v>
      </c>
      <c r="W1580" s="12">
        <v>0</v>
      </c>
      <c r="X1580" s="12">
        <v>15.552000000000001</v>
      </c>
    </row>
    <row r="1581" spans="1:24" ht="14" x14ac:dyDescent="0.3">
      <c r="A1581" s="9">
        <v>1580</v>
      </c>
      <c r="B1581" s="14" t="s">
        <v>6771</v>
      </c>
      <c r="C1581" s="15">
        <v>45244</v>
      </c>
      <c r="D1581" s="15">
        <v>45248</v>
      </c>
      <c r="E1581" s="10" t="s">
        <v>44</v>
      </c>
      <c r="F1581" s="10" t="s">
        <v>643</v>
      </c>
      <c r="G1581" s="10" t="s">
        <v>644</v>
      </c>
      <c r="H1581" s="10" t="s">
        <v>92</v>
      </c>
      <c r="I1581" s="10" t="s">
        <v>23</v>
      </c>
      <c r="J1581" s="10" t="s">
        <v>237</v>
      </c>
      <c r="K1581" s="10" t="s">
        <v>238</v>
      </c>
      <c r="L1581" s="10">
        <v>10011</v>
      </c>
      <c r="M1581" s="10" t="s">
        <v>133</v>
      </c>
      <c r="N1581" s="10" t="str">
        <f>_xlfn.XLOOKUP($M:$M,People!$B:$B,People!A:A)</f>
        <v>Chuck Magee</v>
      </c>
      <c r="O1581" s="10" t="s">
        <v>907</v>
      </c>
      <c r="P1581" s="10" t="str">
        <f>VLOOKUP(O1581,Products!$A:$E,3,FALSE)</f>
        <v>Avery</v>
      </c>
      <c r="Q1581" s="31">
        <f>INDEX(Products!$E:$E,MATCH(O1581,Products!$A:$A,0))</f>
        <v>0.35</v>
      </c>
      <c r="R1581" s="10" t="s">
        <v>41</v>
      </c>
      <c r="S1581" s="10" t="s">
        <v>82</v>
      </c>
      <c r="T1581" s="10" t="s">
        <v>908</v>
      </c>
      <c r="U1581" s="12">
        <v>11.36</v>
      </c>
      <c r="V1581" s="12">
        <v>2</v>
      </c>
      <c r="W1581" s="12">
        <v>0</v>
      </c>
      <c r="X1581" s="12">
        <v>5.2255999999999991</v>
      </c>
    </row>
    <row r="1582" spans="1:24" ht="14" x14ac:dyDescent="0.3">
      <c r="A1582" s="9">
        <v>1581</v>
      </c>
      <c r="B1582" s="14" t="s">
        <v>6775</v>
      </c>
      <c r="C1582" s="15">
        <v>45244</v>
      </c>
      <c r="D1582" s="15">
        <v>45245</v>
      </c>
      <c r="E1582" s="10" t="s">
        <v>168</v>
      </c>
      <c r="F1582" s="10" t="s">
        <v>4866</v>
      </c>
      <c r="G1582" s="10" t="s">
        <v>4867</v>
      </c>
      <c r="H1582" s="10" t="s">
        <v>36</v>
      </c>
      <c r="I1582" s="10" t="s">
        <v>23</v>
      </c>
      <c r="J1582" s="10" t="s">
        <v>530</v>
      </c>
      <c r="K1582" s="10" t="s">
        <v>94</v>
      </c>
      <c r="L1582" s="10">
        <v>77506</v>
      </c>
      <c r="M1582" s="10" t="s">
        <v>95</v>
      </c>
      <c r="N1582" s="10" t="str">
        <f>_xlfn.XLOOKUP($M:$M,People!$B:$B,People!A:A)</f>
        <v>Roxanne Rodriguez</v>
      </c>
      <c r="O1582" s="10" t="s">
        <v>4868</v>
      </c>
      <c r="P1582" s="10" t="str">
        <f>VLOOKUP(O1582,Products!$A:$E,3,FALSE)</f>
        <v>IKEA</v>
      </c>
      <c r="Q1582" s="31">
        <f>INDEX(Products!$E:$E,MATCH(O1582,Products!$A:$A,0))</f>
        <v>0.36</v>
      </c>
      <c r="R1582" s="10" t="s">
        <v>41</v>
      </c>
      <c r="S1582" s="10" t="s">
        <v>82</v>
      </c>
      <c r="T1582" s="10" t="s">
        <v>4869</v>
      </c>
      <c r="U1582" s="12">
        <v>20.736000000000004</v>
      </c>
      <c r="V1582" s="12">
        <v>4</v>
      </c>
      <c r="W1582" s="12">
        <v>0.2</v>
      </c>
      <c r="X1582" s="12">
        <v>7.2576000000000001</v>
      </c>
    </row>
    <row r="1583" spans="1:24" ht="14" x14ac:dyDescent="0.3">
      <c r="A1583" s="9">
        <v>1582</v>
      </c>
      <c r="B1583" s="14" t="s">
        <v>6773</v>
      </c>
      <c r="C1583" s="15">
        <v>45244</v>
      </c>
      <c r="D1583" s="15">
        <v>45246</v>
      </c>
      <c r="E1583" s="10" t="s">
        <v>19</v>
      </c>
      <c r="F1583" s="10" t="s">
        <v>4080</v>
      </c>
      <c r="G1583" s="10" t="s">
        <v>4081</v>
      </c>
      <c r="H1583" s="10" t="s">
        <v>22</v>
      </c>
      <c r="I1583" s="10" t="s">
        <v>23</v>
      </c>
      <c r="J1583" s="10" t="s">
        <v>655</v>
      </c>
      <c r="K1583" s="10" t="s">
        <v>656</v>
      </c>
      <c r="L1583" s="10">
        <v>6824</v>
      </c>
      <c r="M1583" s="10" t="s">
        <v>133</v>
      </c>
      <c r="N1583" s="10" t="str">
        <f>_xlfn.XLOOKUP($M:$M,People!$B:$B,People!A:A)</f>
        <v>Chuck Magee</v>
      </c>
      <c r="O1583" s="10" t="s">
        <v>4082</v>
      </c>
      <c r="P1583" s="10" t="str">
        <f>VLOOKUP(O1583,Products!$A:$E,3,FALSE)</f>
        <v>Samsung</v>
      </c>
      <c r="Q1583" s="31">
        <f>INDEX(Products!$E:$E,MATCH(O1583,Products!$A:$A,0))</f>
        <v>0.28999999999999998</v>
      </c>
      <c r="R1583" s="10" t="s">
        <v>64</v>
      </c>
      <c r="S1583" s="10" t="s">
        <v>65</v>
      </c>
      <c r="T1583" s="10" t="s">
        <v>4083</v>
      </c>
      <c r="U1583" s="12">
        <v>832.93</v>
      </c>
      <c r="V1583" s="12">
        <v>7</v>
      </c>
      <c r="W1583" s="12">
        <v>0</v>
      </c>
      <c r="X1583" s="12">
        <v>233.22039999999998</v>
      </c>
    </row>
    <row r="1584" spans="1:24" ht="14" x14ac:dyDescent="0.3">
      <c r="A1584" s="9">
        <v>1583</v>
      </c>
      <c r="B1584" s="14" t="s">
        <v>6776</v>
      </c>
      <c r="C1584" s="15">
        <v>45245</v>
      </c>
      <c r="D1584" s="15">
        <v>45248</v>
      </c>
      <c r="E1584" s="10" t="s">
        <v>168</v>
      </c>
      <c r="F1584" s="10" t="s">
        <v>5464</v>
      </c>
      <c r="G1584" s="10" t="s">
        <v>5465</v>
      </c>
      <c r="H1584" s="10" t="s">
        <v>22</v>
      </c>
      <c r="I1584" s="10" t="s">
        <v>23</v>
      </c>
      <c r="J1584" s="10" t="s">
        <v>37</v>
      </c>
      <c r="K1584" s="10" t="s">
        <v>38</v>
      </c>
      <c r="L1584" s="10">
        <v>90008</v>
      </c>
      <c r="M1584" s="10" t="s">
        <v>39</v>
      </c>
      <c r="N1584" s="10" t="str">
        <f>_xlfn.XLOOKUP($M:$M,People!$B:$B,People!A:A)</f>
        <v>Sadie Pawthorne</v>
      </c>
      <c r="O1584" s="10" t="s">
        <v>814</v>
      </c>
      <c r="P1584" s="10" t="str">
        <f>VLOOKUP(O1584,Products!$A:$E,3,FALSE)</f>
        <v>Samsung</v>
      </c>
      <c r="Q1584" s="31">
        <f>INDEX(Products!$E:$E,MATCH(O1584,Products!$A:$A,0))</f>
        <v>0.37</v>
      </c>
      <c r="R1584" s="10" t="s">
        <v>28</v>
      </c>
      <c r="S1584" s="10" t="s">
        <v>58</v>
      </c>
      <c r="T1584" s="10" t="s">
        <v>815</v>
      </c>
      <c r="U1584" s="12">
        <v>10.11</v>
      </c>
      <c r="V1584" s="12">
        <v>3</v>
      </c>
      <c r="W1584" s="12">
        <v>0</v>
      </c>
      <c r="X1584" s="12">
        <v>3.2351999999999994</v>
      </c>
    </row>
    <row r="1585" spans="1:24" ht="14" x14ac:dyDescent="0.3">
      <c r="A1585" s="9">
        <v>1584</v>
      </c>
      <c r="B1585" s="14" t="s">
        <v>6777</v>
      </c>
      <c r="C1585" s="15">
        <v>45245</v>
      </c>
      <c r="D1585" s="15">
        <v>45251</v>
      </c>
      <c r="E1585" s="10" t="s">
        <v>44</v>
      </c>
      <c r="F1585" s="10" t="s">
        <v>3060</v>
      </c>
      <c r="G1585" s="10" t="s">
        <v>3061</v>
      </c>
      <c r="H1585" s="10" t="s">
        <v>22</v>
      </c>
      <c r="I1585" s="10" t="s">
        <v>23</v>
      </c>
      <c r="J1585" s="10" t="s">
        <v>3909</v>
      </c>
      <c r="K1585" s="10" t="s">
        <v>298</v>
      </c>
      <c r="L1585" s="10">
        <v>37604</v>
      </c>
      <c r="M1585" s="10" t="s">
        <v>26</v>
      </c>
      <c r="N1585" s="10" t="str">
        <f>_xlfn.XLOOKUP($M:$M,People!$B:$B,People!A:A)</f>
        <v>Fred Suzuki</v>
      </c>
      <c r="O1585" s="10" t="s">
        <v>319</v>
      </c>
      <c r="P1585" s="10" t="str">
        <f>VLOOKUP(O1585,Products!$A:$E,3,FALSE)</f>
        <v>Canon</v>
      </c>
      <c r="Q1585" s="31">
        <f>INDEX(Products!$E:$E,MATCH(O1585,Products!$A:$A,0))</f>
        <v>0.26</v>
      </c>
      <c r="R1585" s="10" t="s">
        <v>41</v>
      </c>
      <c r="S1585" s="10" t="s">
        <v>71</v>
      </c>
      <c r="T1585" s="10" t="s">
        <v>320</v>
      </c>
      <c r="U1585" s="12">
        <v>333.05600000000004</v>
      </c>
      <c r="V1585" s="12">
        <v>2</v>
      </c>
      <c r="W1585" s="12">
        <v>0.2</v>
      </c>
      <c r="X1585" s="12">
        <v>29.142400000000009</v>
      </c>
    </row>
    <row r="1586" spans="1:24" ht="14" x14ac:dyDescent="0.3">
      <c r="A1586" s="9">
        <v>1585</v>
      </c>
      <c r="B1586" s="14" t="s">
        <v>6777</v>
      </c>
      <c r="C1586" s="15">
        <v>45245</v>
      </c>
      <c r="D1586" s="15">
        <v>45251</v>
      </c>
      <c r="E1586" s="10" t="s">
        <v>44</v>
      </c>
      <c r="F1586" s="10" t="s">
        <v>3060</v>
      </c>
      <c r="G1586" s="10" t="s">
        <v>3061</v>
      </c>
      <c r="H1586" s="10" t="s">
        <v>22</v>
      </c>
      <c r="I1586" s="10" t="s">
        <v>23</v>
      </c>
      <c r="J1586" s="10" t="s">
        <v>3909</v>
      </c>
      <c r="K1586" s="10" t="s">
        <v>298</v>
      </c>
      <c r="L1586" s="10">
        <v>37604</v>
      </c>
      <c r="M1586" s="10" t="s">
        <v>26</v>
      </c>
      <c r="N1586" s="10" t="str">
        <f>_xlfn.XLOOKUP($M:$M,People!$B:$B,People!A:A)</f>
        <v>Fred Suzuki</v>
      </c>
      <c r="O1586" s="10" t="s">
        <v>3378</v>
      </c>
      <c r="P1586" s="10" t="str">
        <f>VLOOKUP(O1586,Products!$A:$E,3,FALSE)</f>
        <v>Dell</v>
      </c>
      <c r="Q1586" s="31">
        <f>INDEX(Products!$E:$E,MATCH(O1586,Products!$A:$A,0))</f>
        <v>0.38</v>
      </c>
      <c r="R1586" s="10" t="s">
        <v>41</v>
      </c>
      <c r="S1586" s="10" t="s">
        <v>61</v>
      </c>
      <c r="T1586" s="10" t="s">
        <v>3379</v>
      </c>
      <c r="U1586" s="12">
        <v>4.2240000000000002</v>
      </c>
      <c r="V1586" s="12">
        <v>3</v>
      </c>
      <c r="W1586" s="12">
        <v>0.2</v>
      </c>
      <c r="X1586" s="12">
        <v>0.47519999999999984</v>
      </c>
    </row>
    <row r="1587" spans="1:24" ht="14" x14ac:dyDescent="0.3">
      <c r="A1587" s="9">
        <v>1586</v>
      </c>
      <c r="B1587" s="14" t="s">
        <v>6778</v>
      </c>
      <c r="C1587" s="15">
        <v>45245</v>
      </c>
      <c r="D1587" s="15">
        <v>45252</v>
      </c>
      <c r="E1587" s="10" t="s">
        <v>44</v>
      </c>
      <c r="F1587" s="10" t="s">
        <v>2033</v>
      </c>
      <c r="G1587" s="10" t="s">
        <v>2034</v>
      </c>
      <c r="H1587" s="10" t="s">
        <v>22</v>
      </c>
      <c r="I1587" s="10" t="s">
        <v>23</v>
      </c>
      <c r="J1587" s="10" t="s">
        <v>165</v>
      </c>
      <c r="K1587" s="10" t="s">
        <v>94</v>
      </c>
      <c r="L1587" s="10">
        <v>77095</v>
      </c>
      <c r="M1587" s="10" t="s">
        <v>95</v>
      </c>
      <c r="N1587" s="10" t="str">
        <f>_xlfn.XLOOKUP($M:$M,People!$B:$B,People!A:A)</f>
        <v>Roxanne Rodriguez</v>
      </c>
      <c r="O1587" s="10" t="s">
        <v>3146</v>
      </c>
      <c r="P1587" s="10" t="str">
        <f>VLOOKUP(O1587,Products!$A:$E,3,FALSE)</f>
        <v>Staples</v>
      </c>
      <c r="Q1587" s="31">
        <f>INDEX(Products!$E:$E,MATCH(O1587,Products!$A:$A,0))</f>
        <v>0.39</v>
      </c>
      <c r="R1587" s="10" t="s">
        <v>41</v>
      </c>
      <c r="S1587" s="10" t="s">
        <v>155</v>
      </c>
      <c r="T1587" s="10" t="s">
        <v>3147</v>
      </c>
      <c r="U1587" s="12">
        <v>604.65600000000006</v>
      </c>
      <c r="V1587" s="12">
        <v>9</v>
      </c>
      <c r="W1587" s="12">
        <v>0.2</v>
      </c>
      <c r="X1587" s="12">
        <v>204.07139999999995</v>
      </c>
    </row>
    <row r="1588" spans="1:24" ht="14" x14ac:dyDescent="0.3">
      <c r="A1588" s="9">
        <v>1587</v>
      </c>
      <c r="B1588" s="14" t="s">
        <v>6777</v>
      </c>
      <c r="C1588" s="15">
        <v>45245</v>
      </c>
      <c r="D1588" s="15">
        <v>45251</v>
      </c>
      <c r="E1588" s="10" t="s">
        <v>44</v>
      </c>
      <c r="F1588" s="10" t="s">
        <v>3060</v>
      </c>
      <c r="G1588" s="10" t="s">
        <v>3061</v>
      </c>
      <c r="H1588" s="10" t="s">
        <v>22</v>
      </c>
      <c r="I1588" s="10" t="s">
        <v>23</v>
      </c>
      <c r="J1588" s="10" t="s">
        <v>3909</v>
      </c>
      <c r="K1588" s="10" t="s">
        <v>298</v>
      </c>
      <c r="L1588" s="10">
        <v>37604</v>
      </c>
      <c r="M1588" s="10" t="s">
        <v>26</v>
      </c>
      <c r="N1588" s="10" t="str">
        <f>_xlfn.XLOOKUP($M:$M,People!$B:$B,People!A:A)</f>
        <v>Fred Suzuki</v>
      </c>
      <c r="O1588" s="10" t="s">
        <v>1884</v>
      </c>
      <c r="P1588" s="10" t="str">
        <f>VLOOKUP(O1588,Products!$A:$E,3,FALSE)</f>
        <v>Canon</v>
      </c>
      <c r="Q1588" s="31">
        <f>INDEX(Products!$E:$E,MATCH(O1588,Products!$A:$A,0))</f>
        <v>0.28000000000000003</v>
      </c>
      <c r="R1588" s="10" t="s">
        <v>41</v>
      </c>
      <c r="S1588" s="10" t="s">
        <v>82</v>
      </c>
      <c r="T1588" s="10" t="s">
        <v>1885</v>
      </c>
      <c r="U1588" s="12">
        <v>24.896000000000001</v>
      </c>
      <c r="V1588" s="12">
        <v>4</v>
      </c>
      <c r="W1588" s="12">
        <v>0.2</v>
      </c>
      <c r="X1588" s="12">
        <v>7.7799999999999976</v>
      </c>
    </row>
    <row r="1589" spans="1:24" ht="14" x14ac:dyDescent="0.3">
      <c r="A1589" s="9">
        <v>1588</v>
      </c>
      <c r="B1589" s="14" t="s">
        <v>6779</v>
      </c>
      <c r="C1589" s="15">
        <v>45245</v>
      </c>
      <c r="D1589" s="15">
        <v>45247</v>
      </c>
      <c r="E1589" s="10" t="s">
        <v>19</v>
      </c>
      <c r="F1589" s="10" t="s">
        <v>4224</v>
      </c>
      <c r="G1589" s="10" t="s">
        <v>4225</v>
      </c>
      <c r="H1589" s="10" t="s">
        <v>36</v>
      </c>
      <c r="I1589" s="10" t="s">
        <v>23</v>
      </c>
      <c r="J1589" s="10" t="s">
        <v>114</v>
      </c>
      <c r="K1589" s="10" t="s">
        <v>38</v>
      </c>
      <c r="L1589" s="10">
        <v>94110</v>
      </c>
      <c r="M1589" s="10" t="s">
        <v>39</v>
      </c>
      <c r="N1589" s="10" t="str">
        <f>_xlfn.XLOOKUP($M:$M,People!$B:$B,People!A:A)</f>
        <v>Sadie Pawthorne</v>
      </c>
      <c r="O1589" s="10" t="s">
        <v>1680</v>
      </c>
      <c r="P1589" s="10" t="str">
        <f>VLOOKUP(O1589,Products!$A:$E,3,FALSE)</f>
        <v>Samsung</v>
      </c>
      <c r="Q1589" s="31">
        <f>INDEX(Products!$E:$E,MATCH(O1589,Products!$A:$A,0))</f>
        <v>0.31</v>
      </c>
      <c r="R1589" s="10" t="s">
        <v>41</v>
      </c>
      <c r="S1589" s="10" t="s">
        <v>510</v>
      </c>
      <c r="T1589" s="10" t="s">
        <v>1681</v>
      </c>
      <c r="U1589" s="12">
        <v>10.95</v>
      </c>
      <c r="V1589" s="12">
        <v>3</v>
      </c>
      <c r="W1589" s="12">
        <v>0</v>
      </c>
      <c r="X1589" s="12">
        <v>3.2849999999999993</v>
      </c>
    </row>
    <row r="1590" spans="1:24" ht="14" x14ac:dyDescent="0.3">
      <c r="A1590" s="9">
        <v>1589</v>
      </c>
      <c r="B1590" s="14" t="s">
        <v>6776</v>
      </c>
      <c r="C1590" s="15">
        <v>45245</v>
      </c>
      <c r="D1590" s="15">
        <v>45248</v>
      </c>
      <c r="E1590" s="10" t="s">
        <v>168</v>
      </c>
      <c r="F1590" s="10" t="s">
        <v>5464</v>
      </c>
      <c r="G1590" s="10" t="s">
        <v>5465</v>
      </c>
      <c r="H1590" s="10" t="s">
        <v>22</v>
      </c>
      <c r="I1590" s="10" t="s">
        <v>23</v>
      </c>
      <c r="J1590" s="10" t="s">
        <v>37</v>
      </c>
      <c r="K1590" s="10" t="s">
        <v>38</v>
      </c>
      <c r="L1590" s="10">
        <v>90008</v>
      </c>
      <c r="M1590" s="10" t="s">
        <v>39</v>
      </c>
      <c r="N1590" s="10" t="str">
        <f>_xlfn.XLOOKUP($M:$M,People!$B:$B,People!A:A)</f>
        <v>Sadie Pawthorne</v>
      </c>
      <c r="O1590" s="10" t="s">
        <v>2254</v>
      </c>
      <c r="P1590" s="10" t="str">
        <f>VLOOKUP(O1590,Products!$A:$E,3,FALSE)</f>
        <v>Avery</v>
      </c>
      <c r="Q1590" s="31">
        <f>INDEX(Products!$E:$E,MATCH(O1590,Products!$A:$A,0))</f>
        <v>0.28999999999999998</v>
      </c>
      <c r="R1590" s="10" t="s">
        <v>41</v>
      </c>
      <c r="S1590" s="10" t="s">
        <v>510</v>
      </c>
      <c r="T1590" s="10" t="s">
        <v>2255</v>
      </c>
      <c r="U1590" s="12">
        <v>20.46</v>
      </c>
      <c r="V1590" s="12">
        <v>2</v>
      </c>
      <c r="W1590" s="12">
        <v>0</v>
      </c>
      <c r="X1590" s="12">
        <v>5.3196000000000012</v>
      </c>
    </row>
    <row r="1591" spans="1:24" ht="14" x14ac:dyDescent="0.3">
      <c r="A1591" s="9">
        <v>1590</v>
      </c>
      <c r="B1591" s="14" t="s">
        <v>6776</v>
      </c>
      <c r="C1591" s="15">
        <v>45245</v>
      </c>
      <c r="D1591" s="15">
        <v>45248</v>
      </c>
      <c r="E1591" s="10" t="s">
        <v>168</v>
      </c>
      <c r="F1591" s="10" t="s">
        <v>5464</v>
      </c>
      <c r="G1591" s="10" t="s">
        <v>5465</v>
      </c>
      <c r="H1591" s="10" t="s">
        <v>22</v>
      </c>
      <c r="I1591" s="10" t="s">
        <v>23</v>
      </c>
      <c r="J1591" s="10" t="s">
        <v>37</v>
      </c>
      <c r="K1591" s="10" t="s">
        <v>38</v>
      </c>
      <c r="L1591" s="10">
        <v>90008</v>
      </c>
      <c r="M1591" s="10" t="s">
        <v>39</v>
      </c>
      <c r="N1591" s="10" t="str">
        <f>_xlfn.XLOOKUP($M:$M,People!$B:$B,People!A:A)</f>
        <v>Sadie Pawthorne</v>
      </c>
      <c r="O1591" s="10" t="s">
        <v>795</v>
      </c>
      <c r="P1591" s="10" t="str">
        <f>VLOOKUP(O1591,Products!$A:$E,3,FALSE)</f>
        <v>Logitech</v>
      </c>
      <c r="Q1591" s="31">
        <f>INDEX(Products!$E:$E,MATCH(O1591,Products!$A:$A,0))</f>
        <v>0.33</v>
      </c>
      <c r="R1591" s="10" t="s">
        <v>64</v>
      </c>
      <c r="S1591" s="10" t="s">
        <v>144</v>
      </c>
      <c r="T1591" s="10" t="s">
        <v>796</v>
      </c>
      <c r="U1591" s="12">
        <v>772.47</v>
      </c>
      <c r="V1591" s="12">
        <v>3</v>
      </c>
      <c r="W1591" s="12">
        <v>0</v>
      </c>
      <c r="X1591" s="12">
        <v>146.76929999999993</v>
      </c>
    </row>
    <row r="1592" spans="1:24" ht="14" x14ac:dyDescent="0.3">
      <c r="A1592" s="9">
        <v>1591</v>
      </c>
      <c r="B1592" s="14" t="s">
        <v>6780</v>
      </c>
      <c r="C1592" s="15">
        <v>45246</v>
      </c>
      <c r="D1592" s="15">
        <v>45248</v>
      </c>
      <c r="E1592" s="10" t="s">
        <v>168</v>
      </c>
      <c r="F1592" s="10" t="s">
        <v>1814</v>
      </c>
      <c r="G1592" s="10" t="s">
        <v>1815</v>
      </c>
      <c r="H1592" s="10" t="s">
        <v>36</v>
      </c>
      <c r="I1592" s="10" t="s">
        <v>23</v>
      </c>
      <c r="J1592" s="10" t="s">
        <v>37</v>
      </c>
      <c r="K1592" s="10" t="s">
        <v>38</v>
      </c>
      <c r="L1592" s="10">
        <v>90008</v>
      </c>
      <c r="M1592" s="10" t="s">
        <v>39</v>
      </c>
      <c r="N1592" s="10" t="str">
        <f>_xlfn.XLOOKUP($M:$M,People!$B:$B,People!A:A)</f>
        <v>Sadie Pawthorne</v>
      </c>
      <c r="O1592" s="10" t="s">
        <v>1914</v>
      </c>
      <c r="P1592" s="10" t="str">
        <f>VLOOKUP(O1592,Products!$A:$E,3,FALSE)</f>
        <v>Office Depot</v>
      </c>
      <c r="Q1592" s="31">
        <f>INDEX(Products!$E:$E,MATCH(O1592,Products!$A:$A,0))</f>
        <v>0.4</v>
      </c>
      <c r="R1592" s="10" t="s">
        <v>28</v>
      </c>
      <c r="S1592" s="10" t="s">
        <v>29</v>
      </c>
      <c r="T1592" s="10" t="s">
        <v>1915</v>
      </c>
      <c r="U1592" s="12">
        <v>305.97449999999998</v>
      </c>
      <c r="V1592" s="12">
        <v>3</v>
      </c>
      <c r="W1592" s="12">
        <v>0.15</v>
      </c>
      <c r="X1592" s="12">
        <v>25.197899999999969</v>
      </c>
    </row>
    <row r="1593" spans="1:24" ht="14" x14ac:dyDescent="0.3">
      <c r="A1593" s="9">
        <v>1592</v>
      </c>
      <c r="B1593" s="14" t="s">
        <v>6781</v>
      </c>
      <c r="C1593" s="15">
        <v>45246</v>
      </c>
      <c r="D1593" s="15">
        <v>45250</v>
      </c>
      <c r="E1593" s="10" t="s">
        <v>44</v>
      </c>
      <c r="F1593" s="10" t="s">
        <v>1923</v>
      </c>
      <c r="G1593" s="10" t="s">
        <v>1924</v>
      </c>
      <c r="H1593" s="10" t="s">
        <v>22</v>
      </c>
      <c r="I1593" s="10" t="s">
        <v>23</v>
      </c>
      <c r="J1593" s="10" t="s">
        <v>317</v>
      </c>
      <c r="K1593" s="10" t="s">
        <v>189</v>
      </c>
      <c r="L1593" s="10">
        <v>62521</v>
      </c>
      <c r="M1593" s="10" t="s">
        <v>95</v>
      </c>
      <c r="N1593" s="10" t="str">
        <f>_xlfn.XLOOKUP($M:$M,People!$B:$B,People!A:A)</f>
        <v>Roxanne Rodriguez</v>
      </c>
      <c r="O1593" s="10" t="s">
        <v>4465</v>
      </c>
      <c r="P1593" s="10" t="str">
        <f>VLOOKUP(O1593,Products!$A:$E,3,FALSE)</f>
        <v>HP</v>
      </c>
      <c r="Q1593" s="31">
        <f>INDEX(Products!$E:$E,MATCH(O1593,Products!$A:$A,0))</f>
        <v>0.25</v>
      </c>
      <c r="R1593" s="10" t="s">
        <v>28</v>
      </c>
      <c r="S1593" s="10" t="s">
        <v>32</v>
      </c>
      <c r="T1593" s="10" t="s">
        <v>4466</v>
      </c>
      <c r="U1593" s="12">
        <v>37.295999999999999</v>
      </c>
      <c r="V1593" s="12">
        <v>2</v>
      </c>
      <c r="W1593" s="12">
        <v>0.3</v>
      </c>
      <c r="X1593" s="12">
        <v>-1.0656000000000017</v>
      </c>
    </row>
    <row r="1594" spans="1:24" ht="14" x14ac:dyDescent="0.3">
      <c r="A1594" s="9">
        <v>1593</v>
      </c>
      <c r="B1594" s="14" t="s">
        <v>6782</v>
      </c>
      <c r="C1594" s="15">
        <v>45246</v>
      </c>
      <c r="D1594" s="15">
        <v>45251</v>
      </c>
      <c r="E1594" s="10" t="s">
        <v>44</v>
      </c>
      <c r="F1594" s="10" t="s">
        <v>1844</v>
      </c>
      <c r="G1594" s="10" t="s">
        <v>1845</v>
      </c>
      <c r="H1594" s="10" t="s">
        <v>92</v>
      </c>
      <c r="I1594" s="10" t="s">
        <v>23</v>
      </c>
      <c r="J1594" s="10" t="s">
        <v>473</v>
      </c>
      <c r="K1594" s="10" t="s">
        <v>226</v>
      </c>
      <c r="L1594" s="10">
        <v>47401</v>
      </c>
      <c r="M1594" s="10" t="s">
        <v>95</v>
      </c>
      <c r="N1594" s="10" t="str">
        <f>_xlfn.XLOOKUP($M:$M,People!$B:$B,People!A:A)</f>
        <v>Roxanne Rodriguez</v>
      </c>
      <c r="O1594" s="10" t="s">
        <v>141</v>
      </c>
      <c r="P1594" s="10" t="str">
        <f>VLOOKUP(O1594,Products!$A:$E,3,FALSE)</f>
        <v>Canon</v>
      </c>
      <c r="Q1594" s="31">
        <f>INDEX(Products!$E:$E,MATCH(O1594,Products!$A:$A,0))</f>
        <v>0.26</v>
      </c>
      <c r="R1594" s="10" t="s">
        <v>41</v>
      </c>
      <c r="S1594" s="10" t="s">
        <v>68</v>
      </c>
      <c r="T1594" s="10" t="s">
        <v>142</v>
      </c>
      <c r="U1594" s="12">
        <v>29.12</v>
      </c>
      <c r="V1594" s="12">
        <v>4</v>
      </c>
      <c r="W1594" s="12">
        <v>0</v>
      </c>
      <c r="X1594" s="12">
        <v>14.268800000000001</v>
      </c>
    </row>
    <row r="1595" spans="1:24" ht="14" x14ac:dyDescent="0.3">
      <c r="A1595" s="9">
        <v>1594</v>
      </c>
      <c r="B1595" s="14" t="s">
        <v>6782</v>
      </c>
      <c r="C1595" s="15">
        <v>45246</v>
      </c>
      <c r="D1595" s="15">
        <v>45251</v>
      </c>
      <c r="E1595" s="10" t="s">
        <v>44</v>
      </c>
      <c r="F1595" s="10" t="s">
        <v>1844</v>
      </c>
      <c r="G1595" s="10" t="s">
        <v>1845</v>
      </c>
      <c r="H1595" s="10" t="s">
        <v>92</v>
      </c>
      <c r="I1595" s="10" t="s">
        <v>23</v>
      </c>
      <c r="J1595" s="10" t="s">
        <v>473</v>
      </c>
      <c r="K1595" s="10" t="s">
        <v>226</v>
      </c>
      <c r="L1595" s="10">
        <v>47401</v>
      </c>
      <c r="M1595" s="10" t="s">
        <v>95</v>
      </c>
      <c r="N1595" s="10" t="str">
        <f>_xlfn.XLOOKUP($M:$M,People!$B:$B,People!A:A)</f>
        <v>Roxanne Rodriguez</v>
      </c>
      <c r="O1595" s="10" t="s">
        <v>4359</v>
      </c>
      <c r="P1595" s="10" t="str">
        <f>VLOOKUP(O1595,Products!$A:$E,3,FALSE)</f>
        <v>HP</v>
      </c>
      <c r="Q1595" s="31">
        <f>INDEX(Products!$E:$E,MATCH(O1595,Products!$A:$A,0))</f>
        <v>0.27</v>
      </c>
      <c r="R1595" s="10" t="s">
        <v>41</v>
      </c>
      <c r="S1595" s="10" t="s">
        <v>155</v>
      </c>
      <c r="T1595" s="10" t="s">
        <v>4360</v>
      </c>
      <c r="U1595" s="12">
        <v>78.349999999999994</v>
      </c>
      <c r="V1595" s="12">
        <v>5</v>
      </c>
      <c r="W1595" s="12">
        <v>0</v>
      </c>
      <c r="X1595" s="12">
        <v>36.824499999999993</v>
      </c>
    </row>
    <row r="1596" spans="1:24" ht="14" x14ac:dyDescent="0.3">
      <c r="A1596" s="9">
        <v>1595</v>
      </c>
      <c r="B1596" s="14" t="s">
        <v>6783</v>
      </c>
      <c r="C1596" s="15">
        <v>45246</v>
      </c>
      <c r="D1596" s="15">
        <v>45252</v>
      </c>
      <c r="E1596" s="10" t="s">
        <v>44</v>
      </c>
      <c r="F1596" s="10" t="s">
        <v>2385</v>
      </c>
      <c r="G1596" s="10" t="s">
        <v>2386</v>
      </c>
      <c r="H1596" s="10" t="s">
        <v>36</v>
      </c>
      <c r="I1596" s="10" t="s">
        <v>23</v>
      </c>
      <c r="J1596" s="10" t="s">
        <v>1268</v>
      </c>
      <c r="K1596" s="10" t="s">
        <v>38</v>
      </c>
      <c r="L1596" s="10">
        <v>92646</v>
      </c>
      <c r="M1596" s="10" t="s">
        <v>39</v>
      </c>
      <c r="N1596" s="10" t="str">
        <f>_xlfn.XLOOKUP($M:$M,People!$B:$B,People!A:A)</f>
        <v>Sadie Pawthorne</v>
      </c>
      <c r="O1596" s="10" t="s">
        <v>2345</v>
      </c>
      <c r="P1596" s="10" t="str">
        <f>VLOOKUP(O1596,Products!$A:$E,3,FALSE)</f>
        <v>Logitech</v>
      </c>
      <c r="Q1596" s="31">
        <f>INDEX(Products!$E:$E,MATCH(O1596,Products!$A:$A,0))</f>
        <v>0.27</v>
      </c>
      <c r="R1596" s="10" t="s">
        <v>41</v>
      </c>
      <c r="S1596" s="10" t="s">
        <v>42</v>
      </c>
      <c r="T1596" s="10" t="s">
        <v>2346</v>
      </c>
      <c r="U1596" s="12">
        <v>5.22</v>
      </c>
      <c r="V1596" s="12">
        <v>2</v>
      </c>
      <c r="W1596" s="12">
        <v>0</v>
      </c>
      <c r="X1596" s="12">
        <v>2.4011999999999998</v>
      </c>
    </row>
    <row r="1597" spans="1:24" ht="14" x14ac:dyDescent="0.3">
      <c r="A1597" s="9">
        <v>1596</v>
      </c>
      <c r="B1597" s="14" t="s">
        <v>6782</v>
      </c>
      <c r="C1597" s="15">
        <v>45246</v>
      </c>
      <c r="D1597" s="15">
        <v>45251</v>
      </c>
      <c r="E1597" s="10" t="s">
        <v>44</v>
      </c>
      <c r="F1597" s="10" t="s">
        <v>1844</v>
      </c>
      <c r="G1597" s="10" t="s">
        <v>1845</v>
      </c>
      <c r="H1597" s="10" t="s">
        <v>92</v>
      </c>
      <c r="I1597" s="10" t="s">
        <v>23</v>
      </c>
      <c r="J1597" s="10" t="s">
        <v>473</v>
      </c>
      <c r="K1597" s="10" t="s">
        <v>226</v>
      </c>
      <c r="L1597" s="10">
        <v>47401</v>
      </c>
      <c r="M1597" s="10" t="s">
        <v>95</v>
      </c>
      <c r="N1597" s="10" t="str">
        <f>_xlfn.XLOOKUP($M:$M,People!$B:$B,People!A:A)</f>
        <v>Roxanne Rodriguez</v>
      </c>
      <c r="O1597" s="10" t="s">
        <v>4612</v>
      </c>
      <c r="P1597" s="10" t="str">
        <f>VLOOKUP(O1597,Products!$A:$E,3,FALSE)</f>
        <v>Dell</v>
      </c>
      <c r="Q1597" s="31">
        <f>INDEX(Products!$E:$E,MATCH(O1597,Products!$A:$A,0))</f>
        <v>0.28000000000000003</v>
      </c>
      <c r="R1597" s="10" t="s">
        <v>41</v>
      </c>
      <c r="S1597" s="10" t="s">
        <v>82</v>
      </c>
      <c r="T1597" s="10" t="s">
        <v>4613</v>
      </c>
      <c r="U1597" s="12">
        <v>31.68</v>
      </c>
      <c r="V1597" s="12">
        <v>6</v>
      </c>
      <c r="W1597" s="12">
        <v>0</v>
      </c>
      <c r="X1597" s="12">
        <v>14.256</v>
      </c>
    </row>
    <row r="1598" spans="1:24" ht="14" x14ac:dyDescent="0.3">
      <c r="A1598" s="9">
        <v>1597</v>
      </c>
      <c r="B1598" s="14" t="s">
        <v>6782</v>
      </c>
      <c r="C1598" s="15">
        <v>45246</v>
      </c>
      <c r="D1598" s="15">
        <v>45251</v>
      </c>
      <c r="E1598" s="10" t="s">
        <v>44</v>
      </c>
      <c r="F1598" s="10" t="s">
        <v>1844</v>
      </c>
      <c r="G1598" s="10" t="s">
        <v>1845</v>
      </c>
      <c r="H1598" s="10" t="s">
        <v>92</v>
      </c>
      <c r="I1598" s="10" t="s">
        <v>23</v>
      </c>
      <c r="J1598" s="10" t="s">
        <v>473</v>
      </c>
      <c r="K1598" s="10" t="s">
        <v>226</v>
      </c>
      <c r="L1598" s="10">
        <v>47401</v>
      </c>
      <c r="M1598" s="10" t="s">
        <v>95</v>
      </c>
      <c r="N1598" s="10" t="str">
        <f>_xlfn.XLOOKUP($M:$M,People!$B:$B,People!A:A)</f>
        <v>Roxanne Rodriguez</v>
      </c>
      <c r="O1598" s="10" t="s">
        <v>1042</v>
      </c>
      <c r="P1598" s="10" t="str">
        <f>VLOOKUP(O1598,Products!$A:$E,3,FALSE)</f>
        <v>Office Depot</v>
      </c>
      <c r="Q1598" s="31">
        <f>INDEX(Products!$E:$E,MATCH(O1598,Products!$A:$A,0))</f>
        <v>0.36</v>
      </c>
      <c r="R1598" s="10" t="s">
        <v>41</v>
      </c>
      <c r="S1598" s="10" t="s">
        <v>53</v>
      </c>
      <c r="T1598" s="10" t="s">
        <v>1043</v>
      </c>
      <c r="U1598" s="12">
        <v>169.45</v>
      </c>
      <c r="V1598" s="12">
        <v>5</v>
      </c>
      <c r="W1598" s="12">
        <v>0</v>
      </c>
      <c r="X1598" s="12">
        <v>42.362499999999997</v>
      </c>
    </row>
    <row r="1599" spans="1:24" ht="14" x14ac:dyDescent="0.3">
      <c r="A1599" s="9">
        <v>1598</v>
      </c>
      <c r="B1599" s="14" t="s">
        <v>6780</v>
      </c>
      <c r="C1599" s="15">
        <v>45246</v>
      </c>
      <c r="D1599" s="15">
        <v>45248</v>
      </c>
      <c r="E1599" s="10" t="s">
        <v>168</v>
      </c>
      <c r="F1599" s="10" t="s">
        <v>1814</v>
      </c>
      <c r="G1599" s="10" t="s">
        <v>1815</v>
      </c>
      <c r="H1599" s="10" t="s">
        <v>36</v>
      </c>
      <c r="I1599" s="10" t="s">
        <v>23</v>
      </c>
      <c r="J1599" s="10" t="s">
        <v>37</v>
      </c>
      <c r="K1599" s="10" t="s">
        <v>38</v>
      </c>
      <c r="L1599" s="10">
        <v>90008</v>
      </c>
      <c r="M1599" s="10" t="s">
        <v>39</v>
      </c>
      <c r="N1599" s="10" t="str">
        <f>_xlfn.XLOOKUP($M:$M,People!$B:$B,People!A:A)</f>
        <v>Sadie Pawthorne</v>
      </c>
      <c r="O1599" s="10" t="s">
        <v>601</v>
      </c>
      <c r="P1599" s="10" t="str">
        <f>VLOOKUP(O1599,Products!$A:$E,3,FALSE)</f>
        <v>Office Depot</v>
      </c>
      <c r="Q1599" s="31">
        <f>INDEX(Products!$E:$E,MATCH(O1599,Products!$A:$A,0))</f>
        <v>0.26</v>
      </c>
      <c r="R1599" s="10" t="s">
        <v>41</v>
      </c>
      <c r="S1599" s="10" t="s">
        <v>53</v>
      </c>
      <c r="T1599" s="10" t="s">
        <v>602</v>
      </c>
      <c r="U1599" s="12">
        <v>344.90999999999997</v>
      </c>
      <c r="V1599" s="12">
        <v>3</v>
      </c>
      <c r="W1599" s="12">
        <v>0</v>
      </c>
      <c r="X1599" s="12">
        <v>10.347300000000004</v>
      </c>
    </row>
    <row r="1600" spans="1:24" ht="14" x14ac:dyDescent="0.3">
      <c r="A1600" s="9">
        <v>1599</v>
      </c>
      <c r="B1600" s="14" t="s">
        <v>6784</v>
      </c>
      <c r="C1600" s="15">
        <v>45246</v>
      </c>
      <c r="D1600" s="15">
        <v>45250</v>
      </c>
      <c r="E1600" s="10" t="s">
        <v>44</v>
      </c>
      <c r="F1600" s="10" t="s">
        <v>3919</v>
      </c>
      <c r="G1600" s="10" t="s">
        <v>3920</v>
      </c>
      <c r="H1600" s="10" t="s">
        <v>92</v>
      </c>
      <c r="I1600" s="10" t="s">
        <v>23</v>
      </c>
      <c r="J1600" s="10" t="s">
        <v>5062</v>
      </c>
      <c r="K1600" s="10" t="s">
        <v>3666</v>
      </c>
      <c r="L1600" s="10">
        <v>66502</v>
      </c>
      <c r="M1600" s="10" t="s">
        <v>95</v>
      </c>
      <c r="N1600" s="10" t="str">
        <f>_xlfn.XLOOKUP($M:$M,People!$B:$B,People!A:A)</f>
        <v>Roxanne Rodriguez</v>
      </c>
      <c r="O1600" s="10" t="s">
        <v>3491</v>
      </c>
      <c r="P1600" s="10" t="str">
        <f>VLOOKUP(O1600,Products!$A:$E,3,FALSE)</f>
        <v>Office Depot</v>
      </c>
      <c r="Q1600" s="31">
        <f>INDEX(Products!$E:$E,MATCH(O1600,Products!$A:$A,0))</f>
        <v>0.32</v>
      </c>
      <c r="R1600" s="10" t="s">
        <v>64</v>
      </c>
      <c r="S1600" s="10" t="s">
        <v>65</v>
      </c>
      <c r="T1600" s="10" t="s">
        <v>3492</v>
      </c>
      <c r="U1600" s="12">
        <v>273.95999999999998</v>
      </c>
      <c r="V1600" s="12">
        <v>2</v>
      </c>
      <c r="W1600" s="12">
        <v>0</v>
      </c>
      <c r="X1600" s="12">
        <v>10.958399999999983</v>
      </c>
    </row>
    <row r="1601" spans="1:24" ht="14" x14ac:dyDescent="0.3">
      <c r="A1601" s="9">
        <v>1600</v>
      </c>
      <c r="B1601" s="14" t="s">
        <v>6780</v>
      </c>
      <c r="C1601" s="15">
        <v>45246</v>
      </c>
      <c r="D1601" s="15">
        <v>45248</v>
      </c>
      <c r="E1601" s="10" t="s">
        <v>168</v>
      </c>
      <c r="F1601" s="10" t="s">
        <v>1814</v>
      </c>
      <c r="G1601" s="10" t="s">
        <v>1815</v>
      </c>
      <c r="H1601" s="10" t="s">
        <v>36</v>
      </c>
      <c r="I1601" s="10" t="s">
        <v>23</v>
      </c>
      <c r="J1601" s="10" t="s">
        <v>37</v>
      </c>
      <c r="K1601" s="10" t="s">
        <v>38</v>
      </c>
      <c r="L1601" s="10">
        <v>90008</v>
      </c>
      <c r="M1601" s="10" t="s">
        <v>39</v>
      </c>
      <c r="N1601" s="10" t="str">
        <f>_xlfn.XLOOKUP($M:$M,People!$B:$B,People!A:A)</f>
        <v>Sadie Pawthorne</v>
      </c>
      <c r="O1601" s="10" t="s">
        <v>2542</v>
      </c>
      <c r="P1601" s="10" t="str">
        <f>VLOOKUP(O1601,Products!$A:$E,3,FALSE)</f>
        <v>3M</v>
      </c>
      <c r="Q1601" s="31">
        <f>INDEX(Products!$E:$E,MATCH(O1601,Products!$A:$A,0))</f>
        <v>0.28000000000000003</v>
      </c>
      <c r="R1601" s="10" t="s">
        <v>64</v>
      </c>
      <c r="S1601" s="10" t="s">
        <v>65</v>
      </c>
      <c r="T1601" s="10" t="s">
        <v>2543</v>
      </c>
      <c r="U1601" s="12">
        <v>79.968000000000004</v>
      </c>
      <c r="V1601" s="12">
        <v>4</v>
      </c>
      <c r="W1601" s="12">
        <v>0.2</v>
      </c>
      <c r="X1601" s="12">
        <v>-17.992799999999999</v>
      </c>
    </row>
    <row r="1602" spans="1:24" ht="14" x14ac:dyDescent="0.3">
      <c r="A1602" s="9">
        <v>1601</v>
      </c>
      <c r="B1602" s="14" t="s">
        <v>6785</v>
      </c>
      <c r="C1602" s="15">
        <v>45247</v>
      </c>
      <c r="D1602" s="15">
        <v>45252</v>
      </c>
      <c r="E1602" s="10" t="s">
        <v>44</v>
      </c>
      <c r="F1602" s="10" t="s">
        <v>1620</v>
      </c>
      <c r="G1602" s="10" t="s">
        <v>1621</v>
      </c>
      <c r="H1602" s="10" t="s">
        <v>22</v>
      </c>
      <c r="I1602" s="10" t="s">
        <v>23</v>
      </c>
      <c r="J1602" s="10" t="s">
        <v>2880</v>
      </c>
      <c r="K1602" s="10" t="s">
        <v>238</v>
      </c>
      <c r="L1602" s="10">
        <v>14215</v>
      </c>
      <c r="M1602" s="10" t="s">
        <v>133</v>
      </c>
      <c r="N1602" s="10" t="str">
        <f>_xlfn.XLOOKUP($M:$M,People!$B:$B,People!A:A)</f>
        <v>Chuck Magee</v>
      </c>
      <c r="O1602" s="10" t="s">
        <v>3998</v>
      </c>
      <c r="P1602" s="10" t="str">
        <f>VLOOKUP(O1602,Products!$A:$E,3,FALSE)</f>
        <v>Staples</v>
      </c>
      <c r="Q1602" s="31">
        <f>INDEX(Products!$E:$E,MATCH(O1602,Products!$A:$A,0))</f>
        <v>0.31</v>
      </c>
      <c r="R1602" s="10" t="s">
        <v>28</v>
      </c>
      <c r="S1602" s="10" t="s">
        <v>29</v>
      </c>
      <c r="T1602" s="10" t="s">
        <v>3999</v>
      </c>
      <c r="U1602" s="12">
        <v>4007.8400000000006</v>
      </c>
      <c r="V1602" s="12">
        <v>10</v>
      </c>
      <c r="W1602" s="12">
        <v>0.2</v>
      </c>
      <c r="X1602" s="12">
        <v>-50.098000000000297</v>
      </c>
    </row>
    <row r="1603" spans="1:24" ht="14" x14ac:dyDescent="0.3">
      <c r="A1603" s="9">
        <v>1602</v>
      </c>
      <c r="B1603" s="14" t="s">
        <v>6786</v>
      </c>
      <c r="C1603" s="15">
        <v>45247</v>
      </c>
      <c r="D1603" s="15">
        <v>45251</v>
      </c>
      <c r="E1603" s="10" t="s">
        <v>44</v>
      </c>
      <c r="F1603" s="10" t="s">
        <v>668</v>
      </c>
      <c r="G1603" s="10" t="s">
        <v>669</v>
      </c>
      <c r="H1603" s="10" t="s">
        <v>92</v>
      </c>
      <c r="I1603" s="10" t="s">
        <v>23</v>
      </c>
      <c r="J1603" s="10" t="s">
        <v>3977</v>
      </c>
      <c r="K1603" s="10" t="s">
        <v>204</v>
      </c>
      <c r="L1603" s="10">
        <v>56560</v>
      </c>
      <c r="M1603" s="10" t="s">
        <v>95</v>
      </c>
      <c r="N1603" s="10" t="str">
        <f>_xlfn.XLOOKUP($M:$M,People!$B:$B,People!A:A)</f>
        <v>Roxanne Rodriguez</v>
      </c>
      <c r="O1603" s="10" t="s">
        <v>3213</v>
      </c>
      <c r="P1603" s="10" t="str">
        <f>VLOOKUP(O1603,Products!$A:$E,3,FALSE)</f>
        <v>Office Depot</v>
      </c>
      <c r="Q1603" s="31">
        <f>INDEX(Products!$E:$E,MATCH(O1603,Products!$A:$A,0))</f>
        <v>0.26</v>
      </c>
      <c r="R1603" s="10" t="s">
        <v>28</v>
      </c>
      <c r="S1603" s="10" t="s">
        <v>32</v>
      </c>
      <c r="T1603" s="10" t="s">
        <v>3214</v>
      </c>
      <c r="U1603" s="12">
        <v>479.90000000000003</v>
      </c>
      <c r="V1603" s="12">
        <v>5</v>
      </c>
      <c r="W1603" s="12">
        <v>0</v>
      </c>
      <c r="X1603" s="12">
        <v>81.58299999999997</v>
      </c>
    </row>
    <row r="1604" spans="1:24" ht="14" x14ac:dyDescent="0.3">
      <c r="A1604" s="9">
        <v>1603</v>
      </c>
      <c r="B1604" s="14" t="s">
        <v>6787</v>
      </c>
      <c r="C1604" s="15">
        <v>45247</v>
      </c>
      <c r="D1604" s="15">
        <v>45254</v>
      </c>
      <c r="E1604" s="10" t="s">
        <v>44</v>
      </c>
      <c r="F1604" s="10" t="s">
        <v>4994</v>
      </c>
      <c r="G1604" s="10" t="s">
        <v>4995</v>
      </c>
      <c r="H1604" s="10" t="s">
        <v>22</v>
      </c>
      <c r="I1604" s="10" t="s">
        <v>23</v>
      </c>
      <c r="J1604" s="10" t="s">
        <v>131</v>
      </c>
      <c r="K1604" s="10" t="s">
        <v>132</v>
      </c>
      <c r="L1604" s="10">
        <v>19143</v>
      </c>
      <c r="M1604" s="10" t="s">
        <v>133</v>
      </c>
      <c r="N1604" s="10" t="str">
        <f>_xlfn.XLOOKUP($M:$M,People!$B:$B,People!A:A)</f>
        <v>Chuck Magee</v>
      </c>
      <c r="O1604" s="10" t="s">
        <v>1665</v>
      </c>
      <c r="P1604" s="10" t="str">
        <f>VLOOKUP(O1604,Products!$A:$E,3,FALSE)</f>
        <v>Staples</v>
      </c>
      <c r="Q1604" s="31">
        <f>INDEX(Products!$E:$E,MATCH(O1604,Products!$A:$A,0))</f>
        <v>0.31</v>
      </c>
      <c r="R1604" s="10" t="s">
        <v>28</v>
      </c>
      <c r="S1604" s="10" t="s">
        <v>32</v>
      </c>
      <c r="T1604" s="10" t="s">
        <v>1666</v>
      </c>
      <c r="U1604" s="12">
        <v>657.93</v>
      </c>
      <c r="V1604" s="12">
        <v>5</v>
      </c>
      <c r="W1604" s="12">
        <v>0.3</v>
      </c>
      <c r="X1604" s="12">
        <v>-93.989999999999952</v>
      </c>
    </row>
    <row r="1605" spans="1:24" ht="14" x14ac:dyDescent="0.3">
      <c r="A1605" s="9">
        <v>1604</v>
      </c>
      <c r="B1605" s="14" t="s">
        <v>6788</v>
      </c>
      <c r="C1605" s="15">
        <v>45247</v>
      </c>
      <c r="D1605" s="15">
        <v>45252</v>
      </c>
      <c r="E1605" s="10" t="s">
        <v>44</v>
      </c>
      <c r="F1605" s="10" t="s">
        <v>2047</v>
      </c>
      <c r="G1605" s="10" t="s">
        <v>2048</v>
      </c>
      <c r="H1605" s="10" t="s">
        <v>36</v>
      </c>
      <c r="I1605" s="10" t="s">
        <v>23</v>
      </c>
      <c r="J1605" s="10" t="s">
        <v>533</v>
      </c>
      <c r="K1605" s="10" t="s">
        <v>218</v>
      </c>
      <c r="L1605" s="10">
        <v>19711</v>
      </c>
      <c r="M1605" s="10" t="s">
        <v>133</v>
      </c>
      <c r="N1605" s="10" t="str">
        <f>_xlfn.XLOOKUP($M:$M,People!$B:$B,People!A:A)</f>
        <v>Chuck Magee</v>
      </c>
      <c r="O1605" s="10" t="s">
        <v>4765</v>
      </c>
      <c r="P1605" s="10" t="str">
        <f>VLOOKUP(O1605,Products!$A:$E,3,FALSE)</f>
        <v>Avery</v>
      </c>
      <c r="Q1605" s="31">
        <f>INDEX(Products!$E:$E,MATCH(O1605,Products!$A:$A,0))</f>
        <v>0.28999999999999998</v>
      </c>
      <c r="R1605" s="10" t="s">
        <v>28</v>
      </c>
      <c r="S1605" s="10" t="s">
        <v>58</v>
      </c>
      <c r="T1605" s="10" t="s">
        <v>4766</v>
      </c>
      <c r="U1605" s="12">
        <v>124.41</v>
      </c>
      <c r="V1605" s="12">
        <v>3</v>
      </c>
      <c r="W1605" s="12">
        <v>0</v>
      </c>
      <c r="X1605" s="12">
        <v>14.929199999999994</v>
      </c>
    </row>
    <row r="1606" spans="1:24" ht="14" x14ac:dyDescent="0.3">
      <c r="A1606" s="9">
        <v>1605</v>
      </c>
      <c r="B1606" s="14" t="s">
        <v>6789</v>
      </c>
      <c r="C1606" s="15">
        <v>45247</v>
      </c>
      <c r="D1606" s="15">
        <v>45249</v>
      </c>
      <c r="E1606" s="10" t="s">
        <v>168</v>
      </c>
      <c r="F1606" s="10" t="s">
        <v>999</v>
      </c>
      <c r="G1606" s="10" t="s">
        <v>1000</v>
      </c>
      <c r="H1606" s="10" t="s">
        <v>36</v>
      </c>
      <c r="I1606" s="10" t="s">
        <v>23</v>
      </c>
      <c r="J1606" s="10" t="s">
        <v>114</v>
      </c>
      <c r="K1606" s="10" t="s">
        <v>38</v>
      </c>
      <c r="L1606" s="10">
        <v>94109</v>
      </c>
      <c r="M1606" s="10" t="s">
        <v>39</v>
      </c>
      <c r="N1606" s="10" t="str">
        <f>_xlfn.XLOOKUP($M:$M,People!$B:$B,People!A:A)</f>
        <v>Sadie Pawthorne</v>
      </c>
      <c r="O1606" s="10" t="s">
        <v>4585</v>
      </c>
      <c r="P1606" s="10" t="str">
        <f>VLOOKUP(O1606,Products!$A:$E,3,FALSE)</f>
        <v>IKEA</v>
      </c>
      <c r="Q1606" s="31">
        <f>INDEX(Products!$E:$E,MATCH(O1606,Products!$A:$A,0))</f>
        <v>0.3</v>
      </c>
      <c r="R1606" s="10" t="s">
        <v>41</v>
      </c>
      <c r="S1606" s="10" t="s">
        <v>71</v>
      </c>
      <c r="T1606" s="10" t="s">
        <v>4586</v>
      </c>
      <c r="U1606" s="12">
        <v>241.44</v>
      </c>
      <c r="V1606" s="12">
        <v>3</v>
      </c>
      <c r="W1606" s="12">
        <v>0</v>
      </c>
      <c r="X1606" s="12">
        <v>72.431999999999988</v>
      </c>
    </row>
    <row r="1607" spans="1:24" ht="14" x14ac:dyDescent="0.3">
      <c r="A1607" s="9">
        <v>1606</v>
      </c>
      <c r="B1607" s="14" t="s">
        <v>6788</v>
      </c>
      <c r="C1607" s="15">
        <v>45247</v>
      </c>
      <c r="D1607" s="15">
        <v>45252</v>
      </c>
      <c r="E1607" s="10" t="s">
        <v>44</v>
      </c>
      <c r="F1607" s="10" t="s">
        <v>2047</v>
      </c>
      <c r="G1607" s="10" t="s">
        <v>2048</v>
      </c>
      <c r="H1607" s="10" t="s">
        <v>36</v>
      </c>
      <c r="I1607" s="10" t="s">
        <v>23</v>
      </c>
      <c r="J1607" s="10" t="s">
        <v>533</v>
      </c>
      <c r="K1607" s="10" t="s">
        <v>218</v>
      </c>
      <c r="L1607" s="10">
        <v>19711</v>
      </c>
      <c r="M1607" s="10" t="s">
        <v>133</v>
      </c>
      <c r="N1607" s="10" t="str">
        <f>_xlfn.XLOOKUP($M:$M,People!$B:$B,People!A:A)</f>
        <v>Chuck Magee</v>
      </c>
      <c r="O1607" s="10" t="s">
        <v>2263</v>
      </c>
      <c r="P1607" s="10" t="str">
        <f>VLOOKUP(O1607,Products!$A:$E,3,FALSE)</f>
        <v>Canon</v>
      </c>
      <c r="Q1607" s="31">
        <f>INDEX(Products!$E:$E,MATCH(O1607,Products!$A:$A,0))</f>
        <v>0.32</v>
      </c>
      <c r="R1607" s="10" t="s">
        <v>41</v>
      </c>
      <c r="S1607" s="10" t="s">
        <v>61</v>
      </c>
      <c r="T1607" s="10" t="s">
        <v>2264</v>
      </c>
      <c r="U1607" s="12">
        <v>57.75</v>
      </c>
      <c r="V1607" s="12">
        <v>5</v>
      </c>
      <c r="W1607" s="12">
        <v>0</v>
      </c>
      <c r="X1607" s="12">
        <v>26.564999999999998</v>
      </c>
    </row>
    <row r="1608" spans="1:24" ht="14" x14ac:dyDescent="0.3">
      <c r="A1608" s="9">
        <v>1607</v>
      </c>
      <c r="B1608" s="14" t="s">
        <v>6785</v>
      </c>
      <c r="C1608" s="15">
        <v>45247</v>
      </c>
      <c r="D1608" s="15">
        <v>45252</v>
      </c>
      <c r="E1608" s="10" t="s">
        <v>44</v>
      </c>
      <c r="F1608" s="10" t="s">
        <v>1620</v>
      </c>
      <c r="G1608" s="10" t="s">
        <v>1621</v>
      </c>
      <c r="H1608" s="10" t="s">
        <v>22</v>
      </c>
      <c r="I1608" s="10" t="s">
        <v>23</v>
      </c>
      <c r="J1608" s="10" t="s">
        <v>2880</v>
      </c>
      <c r="K1608" s="10" t="s">
        <v>238</v>
      </c>
      <c r="L1608" s="10">
        <v>14215</v>
      </c>
      <c r="M1608" s="10" t="s">
        <v>133</v>
      </c>
      <c r="N1608" s="10" t="str">
        <f>_xlfn.XLOOKUP($M:$M,People!$B:$B,People!A:A)</f>
        <v>Chuck Magee</v>
      </c>
      <c r="O1608" s="10" t="s">
        <v>3794</v>
      </c>
      <c r="P1608" s="10" t="str">
        <f>VLOOKUP(O1608,Products!$A:$E,3,FALSE)</f>
        <v>3M</v>
      </c>
      <c r="Q1608" s="31">
        <f>INDEX(Products!$E:$E,MATCH(O1608,Products!$A:$A,0))</f>
        <v>0.4</v>
      </c>
      <c r="R1608" s="10" t="s">
        <v>41</v>
      </c>
      <c r="S1608" s="10" t="s">
        <v>68</v>
      </c>
      <c r="T1608" s="10" t="s">
        <v>3795</v>
      </c>
      <c r="U1608" s="12">
        <v>2152.7760000000003</v>
      </c>
      <c r="V1608" s="12">
        <v>3</v>
      </c>
      <c r="W1608" s="12">
        <v>0.2</v>
      </c>
      <c r="X1608" s="12">
        <v>726.56189999999981</v>
      </c>
    </row>
    <row r="1609" spans="1:24" ht="14" x14ac:dyDescent="0.3">
      <c r="A1609" s="9">
        <v>1608</v>
      </c>
      <c r="B1609" s="14" t="s">
        <v>6790</v>
      </c>
      <c r="C1609" s="15">
        <v>45247</v>
      </c>
      <c r="D1609" s="15">
        <v>45251</v>
      </c>
      <c r="E1609" s="10" t="s">
        <v>44</v>
      </c>
      <c r="F1609" s="10" t="s">
        <v>681</v>
      </c>
      <c r="G1609" s="10" t="s">
        <v>682</v>
      </c>
      <c r="H1609" s="10" t="s">
        <v>22</v>
      </c>
      <c r="I1609" s="10" t="s">
        <v>23</v>
      </c>
      <c r="J1609" s="10" t="s">
        <v>5552</v>
      </c>
      <c r="K1609" s="10" t="s">
        <v>94</v>
      </c>
      <c r="L1609" s="10">
        <v>75104</v>
      </c>
      <c r="M1609" s="10" t="s">
        <v>95</v>
      </c>
      <c r="N1609" s="10" t="str">
        <f>_xlfn.XLOOKUP($M:$M,People!$B:$B,People!A:A)</f>
        <v>Roxanne Rodriguez</v>
      </c>
      <c r="O1609" s="10" t="s">
        <v>441</v>
      </c>
      <c r="P1609" s="10" t="str">
        <f>VLOOKUP(O1609,Products!$A:$E,3,FALSE)</f>
        <v>3M</v>
      </c>
      <c r="Q1609" s="31">
        <f>INDEX(Products!$E:$E,MATCH(O1609,Products!$A:$A,0))</f>
        <v>0.28000000000000003</v>
      </c>
      <c r="R1609" s="10" t="s">
        <v>41</v>
      </c>
      <c r="S1609" s="10" t="s">
        <v>155</v>
      </c>
      <c r="T1609" s="10" t="s">
        <v>442</v>
      </c>
      <c r="U1609" s="12">
        <v>7.080000000000001</v>
      </c>
      <c r="V1609" s="12">
        <v>3</v>
      </c>
      <c r="W1609" s="12">
        <v>0.2</v>
      </c>
      <c r="X1609" s="12">
        <v>2.4779999999999989</v>
      </c>
    </row>
    <row r="1610" spans="1:24" ht="14" x14ac:dyDescent="0.3">
      <c r="A1610" s="9">
        <v>1609</v>
      </c>
      <c r="B1610" s="14" t="s">
        <v>6787</v>
      </c>
      <c r="C1610" s="15">
        <v>45247</v>
      </c>
      <c r="D1610" s="15">
        <v>45254</v>
      </c>
      <c r="E1610" s="10" t="s">
        <v>44</v>
      </c>
      <c r="F1610" s="10" t="s">
        <v>4994</v>
      </c>
      <c r="G1610" s="10" t="s">
        <v>4995</v>
      </c>
      <c r="H1610" s="10" t="s">
        <v>22</v>
      </c>
      <c r="I1610" s="10" t="s">
        <v>23</v>
      </c>
      <c r="J1610" s="10" t="s">
        <v>131</v>
      </c>
      <c r="K1610" s="10" t="s">
        <v>132</v>
      </c>
      <c r="L1610" s="10">
        <v>19143</v>
      </c>
      <c r="M1610" s="10" t="s">
        <v>133</v>
      </c>
      <c r="N1610" s="10" t="str">
        <f>_xlfn.XLOOKUP($M:$M,People!$B:$B,People!A:A)</f>
        <v>Chuck Magee</v>
      </c>
      <c r="O1610" s="10" t="s">
        <v>1884</v>
      </c>
      <c r="P1610" s="10" t="str">
        <f>VLOOKUP(O1610,Products!$A:$E,3,FALSE)</f>
        <v>Canon</v>
      </c>
      <c r="Q1610" s="31">
        <f>INDEX(Products!$E:$E,MATCH(O1610,Products!$A:$A,0))</f>
        <v>0.28000000000000003</v>
      </c>
      <c r="R1610" s="10" t="s">
        <v>41</v>
      </c>
      <c r="S1610" s="10" t="s">
        <v>82</v>
      </c>
      <c r="T1610" s="10" t="s">
        <v>1885</v>
      </c>
      <c r="U1610" s="12">
        <v>12.448</v>
      </c>
      <c r="V1610" s="12">
        <v>2</v>
      </c>
      <c r="W1610" s="12">
        <v>0.2</v>
      </c>
      <c r="X1610" s="12">
        <v>3.8899999999999988</v>
      </c>
    </row>
    <row r="1611" spans="1:24" ht="14" x14ac:dyDescent="0.3">
      <c r="A1611" s="9">
        <v>1610</v>
      </c>
      <c r="B1611" s="14" t="s">
        <v>6789</v>
      </c>
      <c r="C1611" s="15">
        <v>45247</v>
      </c>
      <c r="D1611" s="15">
        <v>45249</v>
      </c>
      <c r="E1611" s="10" t="s">
        <v>168</v>
      </c>
      <c r="F1611" s="10" t="s">
        <v>999</v>
      </c>
      <c r="G1611" s="10" t="s">
        <v>1000</v>
      </c>
      <c r="H1611" s="10" t="s">
        <v>36</v>
      </c>
      <c r="I1611" s="10" t="s">
        <v>23</v>
      </c>
      <c r="J1611" s="10" t="s">
        <v>114</v>
      </c>
      <c r="K1611" s="10" t="s">
        <v>38</v>
      </c>
      <c r="L1611" s="10">
        <v>94109</v>
      </c>
      <c r="M1611" s="10" t="s">
        <v>39</v>
      </c>
      <c r="N1611" s="10" t="str">
        <f>_xlfn.XLOOKUP($M:$M,People!$B:$B,People!A:A)</f>
        <v>Sadie Pawthorne</v>
      </c>
      <c r="O1611" s="10" t="s">
        <v>2178</v>
      </c>
      <c r="P1611" s="10" t="str">
        <f>VLOOKUP(O1611,Products!$A:$E,3,FALSE)</f>
        <v>Samsung</v>
      </c>
      <c r="Q1611" s="31">
        <f>INDEX(Products!$E:$E,MATCH(O1611,Products!$A:$A,0))</f>
        <v>0.39</v>
      </c>
      <c r="R1611" s="10" t="s">
        <v>41</v>
      </c>
      <c r="S1611" s="10" t="s">
        <v>82</v>
      </c>
      <c r="T1611" s="10" t="s">
        <v>2179</v>
      </c>
      <c r="U1611" s="12">
        <v>733.94999999999993</v>
      </c>
      <c r="V1611" s="12">
        <v>7</v>
      </c>
      <c r="W1611" s="12">
        <v>0</v>
      </c>
      <c r="X1611" s="12">
        <v>352.29599999999999</v>
      </c>
    </row>
    <row r="1612" spans="1:24" ht="14" x14ac:dyDescent="0.3">
      <c r="A1612" s="9">
        <v>1611</v>
      </c>
      <c r="B1612" s="14" t="s">
        <v>6791</v>
      </c>
      <c r="C1612" s="15">
        <v>45247</v>
      </c>
      <c r="D1612" s="15">
        <v>45252</v>
      </c>
      <c r="E1612" s="10" t="s">
        <v>19</v>
      </c>
      <c r="F1612" s="10" t="s">
        <v>3043</v>
      </c>
      <c r="G1612" s="10" t="s">
        <v>3044</v>
      </c>
      <c r="H1612" s="10" t="s">
        <v>92</v>
      </c>
      <c r="I1612" s="10" t="s">
        <v>23</v>
      </c>
      <c r="J1612" s="10" t="s">
        <v>237</v>
      </c>
      <c r="K1612" s="10" t="s">
        <v>238</v>
      </c>
      <c r="L1612" s="10">
        <v>10024</v>
      </c>
      <c r="M1612" s="10" t="s">
        <v>133</v>
      </c>
      <c r="N1612" s="10" t="str">
        <f>_xlfn.XLOOKUP($M:$M,People!$B:$B,People!A:A)</f>
        <v>Chuck Magee</v>
      </c>
      <c r="O1612" s="10" t="s">
        <v>2290</v>
      </c>
      <c r="P1612" s="10" t="str">
        <f>VLOOKUP(O1612,Products!$A:$E,3,FALSE)</f>
        <v>Samsung</v>
      </c>
      <c r="Q1612" s="31">
        <f>INDEX(Products!$E:$E,MATCH(O1612,Products!$A:$A,0))</f>
        <v>0.31</v>
      </c>
      <c r="R1612" s="10" t="s">
        <v>41</v>
      </c>
      <c r="S1612" s="10" t="s">
        <v>82</v>
      </c>
      <c r="T1612" s="10" t="s">
        <v>2291</v>
      </c>
      <c r="U1612" s="12">
        <v>34.44</v>
      </c>
      <c r="V1612" s="12">
        <v>3</v>
      </c>
      <c r="W1612" s="12">
        <v>0</v>
      </c>
      <c r="X1612" s="12">
        <v>17.22</v>
      </c>
    </row>
    <row r="1613" spans="1:24" ht="14" x14ac:dyDescent="0.3">
      <c r="A1613" s="9">
        <v>1612</v>
      </c>
      <c r="B1613" s="14" t="s">
        <v>6788</v>
      </c>
      <c r="C1613" s="15">
        <v>45247</v>
      </c>
      <c r="D1613" s="15">
        <v>45252</v>
      </c>
      <c r="E1613" s="10" t="s">
        <v>44</v>
      </c>
      <c r="F1613" s="10" t="s">
        <v>2047</v>
      </c>
      <c r="G1613" s="10" t="s">
        <v>2048</v>
      </c>
      <c r="H1613" s="10" t="s">
        <v>36</v>
      </c>
      <c r="I1613" s="10" t="s">
        <v>23</v>
      </c>
      <c r="J1613" s="10" t="s">
        <v>533</v>
      </c>
      <c r="K1613" s="10" t="s">
        <v>218</v>
      </c>
      <c r="L1613" s="10">
        <v>19711</v>
      </c>
      <c r="M1613" s="10" t="s">
        <v>133</v>
      </c>
      <c r="N1613" s="10" t="str">
        <f>_xlfn.XLOOKUP($M:$M,People!$B:$B,People!A:A)</f>
        <v>Chuck Magee</v>
      </c>
      <c r="O1613" s="10" t="s">
        <v>3486</v>
      </c>
      <c r="P1613" s="10" t="str">
        <f>VLOOKUP(O1613,Products!$A:$E,3,FALSE)</f>
        <v>Staples</v>
      </c>
      <c r="Q1613" s="31">
        <f>INDEX(Products!$E:$E,MATCH(O1613,Products!$A:$A,0))</f>
        <v>0.39</v>
      </c>
      <c r="R1613" s="10" t="s">
        <v>41</v>
      </c>
      <c r="S1613" s="10" t="s">
        <v>53</v>
      </c>
      <c r="T1613" s="10" t="s">
        <v>3487</v>
      </c>
      <c r="U1613" s="12">
        <v>2934.33</v>
      </c>
      <c r="V1613" s="12">
        <v>7</v>
      </c>
      <c r="W1613" s="12">
        <v>0</v>
      </c>
      <c r="X1613" s="12">
        <v>792.26910000000021</v>
      </c>
    </row>
    <row r="1614" spans="1:24" ht="14" x14ac:dyDescent="0.3">
      <c r="A1614" s="9">
        <v>1613</v>
      </c>
      <c r="B1614" s="14" t="s">
        <v>6789</v>
      </c>
      <c r="C1614" s="15">
        <v>45247</v>
      </c>
      <c r="D1614" s="15">
        <v>45249</v>
      </c>
      <c r="E1614" s="10" t="s">
        <v>168</v>
      </c>
      <c r="F1614" s="10" t="s">
        <v>999</v>
      </c>
      <c r="G1614" s="10" t="s">
        <v>1000</v>
      </c>
      <c r="H1614" s="10" t="s">
        <v>36</v>
      </c>
      <c r="I1614" s="10" t="s">
        <v>23</v>
      </c>
      <c r="J1614" s="10" t="s">
        <v>114</v>
      </c>
      <c r="K1614" s="10" t="s">
        <v>38</v>
      </c>
      <c r="L1614" s="10">
        <v>94109</v>
      </c>
      <c r="M1614" s="10" t="s">
        <v>39</v>
      </c>
      <c r="N1614" s="10" t="str">
        <f>_xlfn.XLOOKUP($M:$M,People!$B:$B,People!A:A)</f>
        <v>Sadie Pawthorne</v>
      </c>
      <c r="O1614" s="10" t="s">
        <v>3111</v>
      </c>
      <c r="P1614" s="10" t="str">
        <f>VLOOKUP(O1614,Products!$A:$E,3,FALSE)</f>
        <v>Office Depot</v>
      </c>
      <c r="Q1614" s="31">
        <f>INDEX(Products!$E:$E,MATCH(O1614,Products!$A:$A,0))</f>
        <v>0.26</v>
      </c>
      <c r="R1614" s="10" t="s">
        <v>64</v>
      </c>
      <c r="S1614" s="10" t="s">
        <v>144</v>
      </c>
      <c r="T1614" s="10" t="s">
        <v>3112</v>
      </c>
      <c r="U1614" s="12">
        <v>99.98</v>
      </c>
      <c r="V1614" s="12">
        <v>2</v>
      </c>
      <c r="W1614" s="12">
        <v>0</v>
      </c>
      <c r="X1614" s="12">
        <v>7.9983999999999895</v>
      </c>
    </row>
    <row r="1615" spans="1:24" ht="14" x14ac:dyDescent="0.3">
      <c r="A1615" s="9">
        <v>1614</v>
      </c>
      <c r="B1615" s="14" t="s">
        <v>6792</v>
      </c>
      <c r="C1615" s="15">
        <v>45248</v>
      </c>
      <c r="D1615" s="15">
        <v>45251</v>
      </c>
      <c r="E1615" s="10" t="s">
        <v>168</v>
      </c>
      <c r="F1615" s="10" t="s">
        <v>2118</v>
      </c>
      <c r="G1615" s="10" t="s">
        <v>2119</v>
      </c>
      <c r="H1615" s="10" t="s">
        <v>22</v>
      </c>
      <c r="I1615" s="10" t="s">
        <v>23</v>
      </c>
      <c r="J1615" s="10" t="s">
        <v>5660</v>
      </c>
      <c r="K1615" s="10" t="s">
        <v>189</v>
      </c>
      <c r="L1615" s="10">
        <v>60016</v>
      </c>
      <c r="M1615" s="10" t="s">
        <v>95</v>
      </c>
      <c r="N1615" s="10" t="str">
        <f>_xlfn.XLOOKUP($M:$M,People!$B:$B,People!A:A)</f>
        <v>Roxanne Rodriguez</v>
      </c>
      <c r="O1615" s="10" t="s">
        <v>5297</v>
      </c>
      <c r="P1615" s="10" t="str">
        <f>VLOOKUP(O1615,Products!$A:$E,3,FALSE)</f>
        <v>Dell</v>
      </c>
      <c r="Q1615" s="31">
        <f>INDEX(Products!$E:$E,MATCH(O1615,Products!$A:$A,0))</f>
        <v>0.32</v>
      </c>
      <c r="R1615" s="10" t="s">
        <v>28</v>
      </c>
      <c r="S1615" s="10" t="s">
        <v>29</v>
      </c>
      <c r="T1615" s="10" t="s">
        <v>5298</v>
      </c>
      <c r="U1615" s="12">
        <v>424.11599999999999</v>
      </c>
      <c r="V1615" s="12">
        <v>6</v>
      </c>
      <c r="W1615" s="12">
        <v>0.3</v>
      </c>
      <c r="X1615" s="12">
        <v>-30.293999999999983</v>
      </c>
    </row>
    <row r="1616" spans="1:24" ht="14" x14ac:dyDescent="0.3">
      <c r="A1616" s="9">
        <v>1615</v>
      </c>
      <c r="B1616" s="14" t="s">
        <v>6793</v>
      </c>
      <c r="C1616" s="15">
        <v>45248</v>
      </c>
      <c r="D1616" s="15">
        <v>45253</v>
      </c>
      <c r="E1616" s="10" t="s">
        <v>44</v>
      </c>
      <c r="F1616" s="10" t="s">
        <v>1125</v>
      </c>
      <c r="G1616" s="10" t="s">
        <v>1126</v>
      </c>
      <c r="H1616" s="10" t="s">
        <v>36</v>
      </c>
      <c r="I1616" s="10" t="s">
        <v>23</v>
      </c>
      <c r="J1616" s="10" t="s">
        <v>538</v>
      </c>
      <c r="K1616" s="10" t="s">
        <v>103</v>
      </c>
      <c r="L1616" s="10">
        <v>53132</v>
      </c>
      <c r="M1616" s="10" t="s">
        <v>95</v>
      </c>
      <c r="N1616" s="10" t="str">
        <f>_xlfn.XLOOKUP($M:$M,People!$B:$B,People!A:A)</f>
        <v>Roxanne Rodriguez</v>
      </c>
      <c r="O1616" s="10" t="s">
        <v>1803</v>
      </c>
      <c r="P1616" s="10" t="str">
        <f>VLOOKUP(O1616,Products!$A:$E,3,FALSE)</f>
        <v>Staples</v>
      </c>
      <c r="Q1616" s="31">
        <f>INDEX(Products!$E:$E,MATCH(O1616,Products!$A:$A,0))</f>
        <v>0.37</v>
      </c>
      <c r="R1616" s="10" t="s">
        <v>28</v>
      </c>
      <c r="S1616" s="10" t="s">
        <v>32</v>
      </c>
      <c r="T1616" s="10" t="s">
        <v>1804</v>
      </c>
      <c r="U1616" s="12">
        <v>392.93999999999994</v>
      </c>
      <c r="V1616" s="12">
        <v>3</v>
      </c>
      <c r="W1616" s="12">
        <v>0</v>
      </c>
      <c r="X1616" s="12">
        <v>43.223399999999984</v>
      </c>
    </row>
    <row r="1617" spans="1:24" ht="14" x14ac:dyDescent="0.3">
      <c r="A1617" s="9">
        <v>1616</v>
      </c>
      <c r="B1617" s="14" t="s">
        <v>6794</v>
      </c>
      <c r="C1617" s="15">
        <v>45248</v>
      </c>
      <c r="D1617" s="15">
        <v>45252</v>
      </c>
      <c r="E1617" s="10" t="s">
        <v>44</v>
      </c>
      <c r="F1617" s="10" t="s">
        <v>1682</v>
      </c>
      <c r="G1617" s="10" t="s">
        <v>1683</v>
      </c>
      <c r="H1617" s="10" t="s">
        <v>22</v>
      </c>
      <c r="I1617" s="10" t="s">
        <v>23</v>
      </c>
      <c r="J1617" s="10" t="s">
        <v>131</v>
      </c>
      <c r="K1617" s="10" t="s">
        <v>132</v>
      </c>
      <c r="L1617" s="10">
        <v>19140</v>
      </c>
      <c r="M1617" s="10" t="s">
        <v>133</v>
      </c>
      <c r="N1617" s="10" t="str">
        <f>_xlfn.XLOOKUP($M:$M,People!$B:$B,People!A:A)</f>
        <v>Chuck Magee</v>
      </c>
      <c r="O1617" s="10" t="s">
        <v>3242</v>
      </c>
      <c r="P1617" s="10" t="str">
        <f>VLOOKUP(O1617,Products!$A:$E,3,FALSE)</f>
        <v>Staples</v>
      </c>
      <c r="Q1617" s="31">
        <f>INDEX(Products!$E:$E,MATCH(O1617,Products!$A:$A,0))</f>
        <v>0.27</v>
      </c>
      <c r="R1617" s="10" t="s">
        <v>28</v>
      </c>
      <c r="S1617" s="10" t="s">
        <v>58</v>
      </c>
      <c r="T1617" s="10" t="s">
        <v>4075</v>
      </c>
      <c r="U1617" s="12">
        <v>60.311999999999998</v>
      </c>
      <c r="V1617" s="12">
        <v>3</v>
      </c>
      <c r="W1617" s="12">
        <v>0.2</v>
      </c>
      <c r="X1617" s="12">
        <v>5.2773000000000003</v>
      </c>
    </row>
    <row r="1618" spans="1:24" ht="14" x14ac:dyDescent="0.3">
      <c r="A1618" s="9">
        <v>1617</v>
      </c>
      <c r="B1618" s="14" t="s">
        <v>6792</v>
      </c>
      <c r="C1618" s="15">
        <v>45248</v>
      </c>
      <c r="D1618" s="15">
        <v>45251</v>
      </c>
      <c r="E1618" s="10" t="s">
        <v>168</v>
      </c>
      <c r="F1618" s="10" t="s">
        <v>2118</v>
      </c>
      <c r="G1618" s="10" t="s">
        <v>2119</v>
      </c>
      <c r="H1618" s="10" t="s">
        <v>22</v>
      </c>
      <c r="I1618" s="10" t="s">
        <v>23</v>
      </c>
      <c r="J1618" s="10" t="s">
        <v>5660</v>
      </c>
      <c r="K1618" s="10" t="s">
        <v>189</v>
      </c>
      <c r="L1618" s="10">
        <v>60016</v>
      </c>
      <c r="M1618" s="10" t="s">
        <v>95</v>
      </c>
      <c r="N1618" s="10" t="str">
        <f>_xlfn.XLOOKUP($M:$M,People!$B:$B,People!A:A)</f>
        <v>Roxanne Rodriguez</v>
      </c>
      <c r="O1618" s="10" t="s">
        <v>4640</v>
      </c>
      <c r="P1618" s="10" t="str">
        <f>VLOOKUP(O1618,Products!$A:$E,3,FALSE)</f>
        <v>Samsung</v>
      </c>
      <c r="Q1618" s="31">
        <f>INDEX(Products!$E:$E,MATCH(O1618,Products!$A:$A,0))</f>
        <v>0.39</v>
      </c>
      <c r="R1618" s="10" t="s">
        <v>28</v>
      </c>
      <c r="S1618" s="10" t="s">
        <v>58</v>
      </c>
      <c r="T1618" s="10" t="s">
        <v>4641</v>
      </c>
      <c r="U1618" s="12">
        <v>8.5440000000000005</v>
      </c>
      <c r="V1618" s="12">
        <v>2</v>
      </c>
      <c r="W1618" s="12">
        <v>0.6</v>
      </c>
      <c r="X1618" s="12">
        <v>-7.4759999999999991</v>
      </c>
    </row>
    <row r="1619" spans="1:24" ht="14" x14ac:dyDescent="0.3">
      <c r="A1619" s="9">
        <v>1618</v>
      </c>
      <c r="B1619" s="14" t="s">
        <v>6795</v>
      </c>
      <c r="C1619" s="15">
        <v>45248</v>
      </c>
      <c r="D1619" s="15">
        <v>45255</v>
      </c>
      <c r="E1619" s="10" t="s">
        <v>44</v>
      </c>
      <c r="F1619" s="10" t="s">
        <v>1406</v>
      </c>
      <c r="G1619" s="10" t="s">
        <v>1407</v>
      </c>
      <c r="H1619" s="10" t="s">
        <v>36</v>
      </c>
      <c r="I1619" s="10" t="s">
        <v>23</v>
      </c>
      <c r="J1619" s="10" t="s">
        <v>86</v>
      </c>
      <c r="K1619" s="10" t="s">
        <v>87</v>
      </c>
      <c r="L1619" s="10">
        <v>98105</v>
      </c>
      <c r="M1619" s="10" t="s">
        <v>39</v>
      </c>
      <c r="N1619" s="10" t="str">
        <f>_xlfn.XLOOKUP($M:$M,People!$B:$B,People!A:A)</f>
        <v>Sadie Pawthorne</v>
      </c>
      <c r="O1619" s="10" t="s">
        <v>1893</v>
      </c>
      <c r="P1619" s="10" t="str">
        <f>VLOOKUP(O1619,Products!$A:$E,3,FALSE)</f>
        <v>Staples</v>
      </c>
      <c r="Q1619" s="31">
        <f>INDEX(Products!$E:$E,MATCH(O1619,Products!$A:$A,0))</f>
        <v>0.33</v>
      </c>
      <c r="R1619" s="10" t="s">
        <v>28</v>
      </c>
      <c r="S1619" s="10" t="s">
        <v>58</v>
      </c>
      <c r="T1619" s="10" t="s">
        <v>1894</v>
      </c>
      <c r="U1619" s="12">
        <v>137.54</v>
      </c>
      <c r="V1619" s="12">
        <v>2</v>
      </c>
      <c r="W1619" s="12">
        <v>0</v>
      </c>
      <c r="X1619" s="12">
        <v>55.016000000000005</v>
      </c>
    </row>
    <row r="1620" spans="1:24" ht="14" x14ac:dyDescent="0.3">
      <c r="A1620" s="9">
        <v>1619</v>
      </c>
      <c r="B1620" s="14" t="s">
        <v>6796</v>
      </c>
      <c r="C1620" s="15">
        <v>45248</v>
      </c>
      <c r="D1620" s="15">
        <v>45250</v>
      </c>
      <c r="E1620" s="10" t="s">
        <v>19</v>
      </c>
      <c r="F1620" s="10" t="s">
        <v>4307</v>
      </c>
      <c r="G1620" s="10" t="s">
        <v>4308</v>
      </c>
      <c r="H1620" s="10" t="s">
        <v>22</v>
      </c>
      <c r="I1620" s="10" t="s">
        <v>23</v>
      </c>
      <c r="J1620" s="10" t="s">
        <v>1282</v>
      </c>
      <c r="K1620" s="10" t="s">
        <v>402</v>
      </c>
      <c r="L1620" s="10">
        <v>80027</v>
      </c>
      <c r="M1620" s="10" t="s">
        <v>39</v>
      </c>
      <c r="N1620" s="10" t="str">
        <f>_xlfn.XLOOKUP($M:$M,People!$B:$B,People!A:A)</f>
        <v>Sadie Pawthorne</v>
      </c>
      <c r="O1620" s="10" t="s">
        <v>4309</v>
      </c>
      <c r="P1620" s="10" t="str">
        <f>VLOOKUP(O1620,Products!$A:$E,3,FALSE)</f>
        <v>Office Depot</v>
      </c>
      <c r="Q1620" s="31">
        <f>INDEX(Products!$E:$E,MATCH(O1620,Products!$A:$A,0))</f>
        <v>0.34</v>
      </c>
      <c r="R1620" s="10" t="s">
        <v>28</v>
      </c>
      <c r="S1620" s="10" t="s">
        <v>50</v>
      </c>
      <c r="T1620" s="10" t="s">
        <v>4310</v>
      </c>
      <c r="U1620" s="12">
        <v>145.97999999999999</v>
      </c>
      <c r="V1620" s="12">
        <v>2</v>
      </c>
      <c r="W1620" s="12">
        <v>0.5</v>
      </c>
      <c r="X1620" s="12">
        <v>-99.266399999999976</v>
      </c>
    </row>
    <row r="1621" spans="1:24" ht="14" x14ac:dyDescent="0.3">
      <c r="A1621" s="9">
        <v>1620</v>
      </c>
      <c r="B1621" s="14" t="s">
        <v>6792</v>
      </c>
      <c r="C1621" s="15">
        <v>45248</v>
      </c>
      <c r="D1621" s="15">
        <v>45251</v>
      </c>
      <c r="E1621" s="10" t="s">
        <v>168</v>
      </c>
      <c r="F1621" s="10" t="s">
        <v>2118</v>
      </c>
      <c r="G1621" s="10" t="s">
        <v>2119</v>
      </c>
      <c r="H1621" s="10" t="s">
        <v>22</v>
      </c>
      <c r="I1621" s="10" t="s">
        <v>23</v>
      </c>
      <c r="J1621" s="10" t="s">
        <v>5660</v>
      </c>
      <c r="K1621" s="10" t="s">
        <v>189</v>
      </c>
      <c r="L1621" s="10">
        <v>60016</v>
      </c>
      <c r="M1621" s="10" t="s">
        <v>95</v>
      </c>
      <c r="N1621" s="10" t="str">
        <f>_xlfn.XLOOKUP($M:$M,People!$B:$B,People!A:A)</f>
        <v>Roxanne Rodriguez</v>
      </c>
      <c r="O1621" s="10" t="s">
        <v>967</v>
      </c>
      <c r="P1621" s="10" t="str">
        <f>VLOOKUP(O1621,Products!$A:$E,3,FALSE)</f>
        <v>HP</v>
      </c>
      <c r="Q1621" s="31">
        <f>INDEX(Products!$E:$E,MATCH(O1621,Products!$A:$A,0))</f>
        <v>0.35</v>
      </c>
      <c r="R1621" s="10" t="s">
        <v>28</v>
      </c>
      <c r="S1621" s="10" t="s">
        <v>50</v>
      </c>
      <c r="T1621" s="10" t="s">
        <v>968</v>
      </c>
      <c r="U1621" s="12">
        <v>292.10000000000002</v>
      </c>
      <c r="V1621" s="12">
        <v>4</v>
      </c>
      <c r="W1621" s="12">
        <v>0.5</v>
      </c>
      <c r="X1621" s="12">
        <v>-175.26000000000005</v>
      </c>
    </row>
    <row r="1622" spans="1:24" ht="14" x14ac:dyDescent="0.3">
      <c r="A1622" s="9">
        <v>1621</v>
      </c>
      <c r="B1622" s="14" t="s">
        <v>6795</v>
      </c>
      <c r="C1622" s="15">
        <v>45248</v>
      </c>
      <c r="D1622" s="15">
        <v>45255</v>
      </c>
      <c r="E1622" s="10" t="s">
        <v>44</v>
      </c>
      <c r="F1622" s="10" t="s">
        <v>1406</v>
      </c>
      <c r="G1622" s="10" t="s">
        <v>1407</v>
      </c>
      <c r="H1622" s="10" t="s">
        <v>36</v>
      </c>
      <c r="I1622" s="10" t="s">
        <v>23</v>
      </c>
      <c r="J1622" s="10" t="s">
        <v>86</v>
      </c>
      <c r="K1622" s="10" t="s">
        <v>87</v>
      </c>
      <c r="L1622" s="10">
        <v>98105</v>
      </c>
      <c r="M1622" s="10" t="s">
        <v>39</v>
      </c>
      <c r="N1622" s="10" t="str">
        <f>_xlfn.XLOOKUP($M:$M,People!$B:$B,People!A:A)</f>
        <v>Sadie Pawthorne</v>
      </c>
      <c r="O1622" s="10" t="s">
        <v>3123</v>
      </c>
      <c r="P1622" s="10" t="str">
        <f>VLOOKUP(O1622,Products!$A:$E,3,FALSE)</f>
        <v>Samsung</v>
      </c>
      <c r="Q1622" s="31">
        <f>INDEX(Products!$E:$E,MATCH(O1622,Products!$A:$A,0))</f>
        <v>0.27</v>
      </c>
      <c r="R1622" s="10" t="s">
        <v>28</v>
      </c>
      <c r="S1622" s="10" t="s">
        <v>50</v>
      </c>
      <c r="T1622" s="10" t="s">
        <v>3124</v>
      </c>
      <c r="U1622" s="12">
        <v>730.2</v>
      </c>
      <c r="V1622" s="12">
        <v>4</v>
      </c>
      <c r="W1622" s="12">
        <v>0</v>
      </c>
      <c r="X1622" s="12">
        <v>94.926000000000045</v>
      </c>
    </row>
    <row r="1623" spans="1:24" ht="14" x14ac:dyDescent="0.3">
      <c r="A1623" s="9">
        <v>1622</v>
      </c>
      <c r="B1623" s="14" t="s">
        <v>6797</v>
      </c>
      <c r="C1623" s="15">
        <v>45248</v>
      </c>
      <c r="D1623" s="15">
        <v>45255</v>
      </c>
      <c r="E1623" s="10" t="s">
        <v>44</v>
      </c>
      <c r="F1623" s="10" t="s">
        <v>3107</v>
      </c>
      <c r="G1623" s="10" t="s">
        <v>3108</v>
      </c>
      <c r="H1623" s="10" t="s">
        <v>36</v>
      </c>
      <c r="I1623" s="10" t="s">
        <v>23</v>
      </c>
      <c r="J1623" s="10" t="s">
        <v>271</v>
      </c>
      <c r="K1623" s="10" t="s">
        <v>189</v>
      </c>
      <c r="L1623" s="10">
        <v>60623</v>
      </c>
      <c r="M1623" s="10" t="s">
        <v>95</v>
      </c>
      <c r="N1623" s="10" t="str">
        <f>_xlfn.XLOOKUP($M:$M,People!$B:$B,People!A:A)</f>
        <v>Roxanne Rodriguez</v>
      </c>
      <c r="O1623" s="10" t="s">
        <v>1661</v>
      </c>
      <c r="P1623" s="10" t="str">
        <f>VLOOKUP(O1623,Products!$A:$E,3,FALSE)</f>
        <v>Canon</v>
      </c>
      <c r="Q1623" s="31">
        <f>INDEX(Products!$E:$E,MATCH(O1623,Products!$A:$A,0))</f>
        <v>0.36</v>
      </c>
      <c r="R1623" s="10" t="s">
        <v>41</v>
      </c>
      <c r="S1623" s="10" t="s">
        <v>68</v>
      </c>
      <c r="T1623" s="10" t="s">
        <v>1662</v>
      </c>
      <c r="U1623" s="12">
        <v>14.479999999999997</v>
      </c>
      <c r="V1623" s="12">
        <v>5</v>
      </c>
      <c r="W1623" s="12">
        <v>0.8</v>
      </c>
      <c r="X1623" s="12">
        <v>-23.89200000000001</v>
      </c>
    </row>
    <row r="1624" spans="1:24" ht="14" x14ac:dyDescent="0.3">
      <c r="A1624" s="9">
        <v>1623</v>
      </c>
      <c r="B1624" s="14" t="s">
        <v>6798</v>
      </c>
      <c r="C1624" s="15">
        <v>45248</v>
      </c>
      <c r="D1624" s="15">
        <v>45253</v>
      </c>
      <c r="E1624" s="10" t="s">
        <v>19</v>
      </c>
      <c r="F1624" s="10" t="s">
        <v>4557</v>
      </c>
      <c r="G1624" s="10" t="s">
        <v>4558</v>
      </c>
      <c r="H1624" s="10" t="s">
        <v>22</v>
      </c>
      <c r="I1624" s="10" t="s">
        <v>23</v>
      </c>
      <c r="J1624" s="10" t="s">
        <v>655</v>
      </c>
      <c r="K1624" s="10" t="s">
        <v>438</v>
      </c>
      <c r="L1624" s="10">
        <v>45014</v>
      </c>
      <c r="M1624" s="10" t="s">
        <v>133</v>
      </c>
      <c r="N1624" s="10" t="str">
        <f>_xlfn.XLOOKUP($M:$M,People!$B:$B,People!A:A)</f>
        <v>Chuck Magee</v>
      </c>
      <c r="O1624" s="10" t="s">
        <v>3807</v>
      </c>
      <c r="P1624" s="10" t="str">
        <f>VLOOKUP(O1624,Products!$A:$E,3,FALSE)</f>
        <v>Logitech</v>
      </c>
      <c r="Q1624" s="31">
        <f>INDEX(Products!$E:$E,MATCH(O1624,Products!$A:$A,0))</f>
        <v>0.37</v>
      </c>
      <c r="R1624" s="10" t="s">
        <v>41</v>
      </c>
      <c r="S1624" s="10" t="s">
        <v>68</v>
      </c>
      <c r="T1624" s="10" t="s">
        <v>3808</v>
      </c>
      <c r="U1624" s="12">
        <v>11.808000000000002</v>
      </c>
      <c r="V1624" s="12">
        <v>8</v>
      </c>
      <c r="W1624" s="12">
        <v>0.7</v>
      </c>
      <c r="X1624" s="12">
        <v>-8.659200000000002</v>
      </c>
    </row>
    <row r="1625" spans="1:24" ht="14" x14ac:dyDescent="0.3">
      <c r="A1625" s="9">
        <v>1624</v>
      </c>
      <c r="B1625" s="14" t="s">
        <v>6794</v>
      </c>
      <c r="C1625" s="15">
        <v>45248</v>
      </c>
      <c r="D1625" s="15">
        <v>45252</v>
      </c>
      <c r="E1625" s="10" t="s">
        <v>44</v>
      </c>
      <c r="F1625" s="10" t="s">
        <v>1682</v>
      </c>
      <c r="G1625" s="10" t="s">
        <v>1683</v>
      </c>
      <c r="H1625" s="10" t="s">
        <v>22</v>
      </c>
      <c r="I1625" s="10" t="s">
        <v>23</v>
      </c>
      <c r="J1625" s="10" t="s">
        <v>131</v>
      </c>
      <c r="K1625" s="10" t="s">
        <v>132</v>
      </c>
      <c r="L1625" s="10">
        <v>19140</v>
      </c>
      <c r="M1625" s="10" t="s">
        <v>133</v>
      </c>
      <c r="N1625" s="10" t="str">
        <f>_xlfn.XLOOKUP($M:$M,People!$B:$B,People!A:A)</f>
        <v>Chuck Magee</v>
      </c>
      <c r="O1625" s="10" t="s">
        <v>88</v>
      </c>
      <c r="P1625" s="10" t="str">
        <f>VLOOKUP(O1625,Products!$A:$E,3,FALSE)</f>
        <v>HP</v>
      </c>
      <c r="Q1625" s="31">
        <f>INDEX(Products!$E:$E,MATCH(O1625,Products!$A:$A,0))</f>
        <v>0.27</v>
      </c>
      <c r="R1625" s="10" t="s">
        <v>41</v>
      </c>
      <c r="S1625" s="10" t="s">
        <v>68</v>
      </c>
      <c r="T1625" s="10" t="s">
        <v>89</v>
      </c>
      <c r="U1625" s="12">
        <v>50.997000000000007</v>
      </c>
      <c r="V1625" s="12">
        <v>1</v>
      </c>
      <c r="W1625" s="12">
        <v>0.7</v>
      </c>
      <c r="X1625" s="12">
        <v>-40.797600000000003</v>
      </c>
    </row>
    <row r="1626" spans="1:24" ht="14" x14ac:dyDescent="0.3">
      <c r="A1626" s="9">
        <v>1625</v>
      </c>
      <c r="B1626" s="14" t="s">
        <v>6794</v>
      </c>
      <c r="C1626" s="15">
        <v>45248</v>
      </c>
      <c r="D1626" s="15">
        <v>45252</v>
      </c>
      <c r="E1626" s="10" t="s">
        <v>44</v>
      </c>
      <c r="F1626" s="10" t="s">
        <v>1682</v>
      </c>
      <c r="G1626" s="10" t="s">
        <v>1683</v>
      </c>
      <c r="H1626" s="10" t="s">
        <v>22</v>
      </c>
      <c r="I1626" s="10" t="s">
        <v>23</v>
      </c>
      <c r="J1626" s="10" t="s">
        <v>131</v>
      </c>
      <c r="K1626" s="10" t="s">
        <v>132</v>
      </c>
      <c r="L1626" s="10">
        <v>19140</v>
      </c>
      <c r="M1626" s="10" t="s">
        <v>133</v>
      </c>
      <c r="N1626" s="10" t="str">
        <f>_xlfn.XLOOKUP($M:$M,People!$B:$B,People!A:A)</f>
        <v>Chuck Magee</v>
      </c>
      <c r="O1626" s="10" t="s">
        <v>2830</v>
      </c>
      <c r="P1626" s="10" t="str">
        <f>VLOOKUP(O1626,Products!$A:$E,3,FALSE)</f>
        <v>3M</v>
      </c>
      <c r="Q1626" s="31">
        <f>INDEX(Products!$E:$E,MATCH(O1626,Products!$A:$A,0))</f>
        <v>0.38</v>
      </c>
      <c r="R1626" s="10" t="s">
        <v>41</v>
      </c>
      <c r="S1626" s="10" t="s">
        <v>68</v>
      </c>
      <c r="T1626" s="10" t="s">
        <v>2831</v>
      </c>
      <c r="U1626" s="12">
        <v>1.9440000000000004</v>
      </c>
      <c r="V1626" s="12">
        <v>3</v>
      </c>
      <c r="W1626" s="12">
        <v>0.7</v>
      </c>
      <c r="X1626" s="12">
        <v>-1.4255999999999998</v>
      </c>
    </row>
    <row r="1627" spans="1:24" ht="14" x14ac:dyDescent="0.3">
      <c r="A1627" s="9">
        <v>1626</v>
      </c>
      <c r="B1627" s="14" t="s">
        <v>6792</v>
      </c>
      <c r="C1627" s="15">
        <v>45248</v>
      </c>
      <c r="D1627" s="15">
        <v>45251</v>
      </c>
      <c r="E1627" s="10" t="s">
        <v>168</v>
      </c>
      <c r="F1627" s="10" t="s">
        <v>2118</v>
      </c>
      <c r="G1627" s="10" t="s">
        <v>2119</v>
      </c>
      <c r="H1627" s="10" t="s">
        <v>22</v>
      </c>
      <c r="I1627" s="10" t="s">
        <v>23</v>
      </c>
      <c r="J1627" s="10" t="s">
        <v>5660</v>
      </c>
      <c r="K1627" s="10" t="s">
        <v>189</v>
      </c>
      <c r="L1627" s="10">
        <v>60016</v>
      </c>
      <c r="M1627" s="10" t="s">
        <v>95</v>
      </c>
      <c r="N1627" s="10" t="str">
        <f>_xlfn.XLOOKUP($M:$M,People!$B:$B,People!A:A)</f>
        <v>Roxanne Rodriguez</v>
      </c>
      <c r="O1627" s="10" t="s">
        <v>1812</v>
      </c>
      <c r="P1627" s="10" t="str">
        <f>VLOOKUP(O1627,Products!$A:$E,3,FALSE)</f>
        <v>Canon</v>
      </c>
      <c r="Q1627" s="31">
        <f>INDEX(Products!$E:$E,MATCH(O1627,Products!$A:$A,0))</f>
        <v>0.32</v>
      </c>
      <c r="R1627" s="10" t="s">
        <v>41</v>
      </c>
      <c r="S1627" s="10" t="s">
        <v>68</v>
      </c>
      <c r="T1627" s="10" t="s">
        <v>1813</v>
      </c>
      <c r="U1627" s="12">
        <v>2.8919999999999995</v>
      </c>
      <c r="V1627" s="12">
        <v>3</v>
      </c>
      <c r="W1627" s="12">
        <v>0.8</v>
      </c>
      <c r="X1627" s="12">
        <v>-4.9164000000000012</v>
      </c>
    </row>
    <row r="1628" spans="1:24" ht="14" x14ac:dyDescent="0.3">
      <c r="A1628" s="9">
        <v>1627</v>
      </c>
      <c r="B1628" s="14" t="s">
        <v>6796</v>
      </c>
      <c r="C1628" s="15">
        <v>45248</v>
      </c>
      <c r="D1628" s="15">
        <v>45250</v>
      </c>
      <c r="E1628" s="10" t="s">
        <v>19</v>
      </c>
      <c r="F1628" s="10" t="s">
        <v>4307</v>
      </c>
      <c r="G1628" s="10" t="s">
        <v>4308</v>
      </c>
      <c r="H1628" s="10" t="s">
        <v>22</v>
      </c>
      <c r="I1628" s="10" t="s">
        <v>23</v>
      </c>
      <c r="J1628" s="10" t="s">
        <v>1282</v>
      </c>
      <c r="K1628" s="10" t="s">
        <v>402</v>
      </c>
      <c r="L1628" s="10">
        <v>80027</v>
      </c>
      <c r="M1628" s="10" t="s">
        <v>39</v>
      </c>
      <c r="N1628" s="10" t="str">
        <f>_xlfn.XLOOKUP($M:$M,People!$B:$B,People!A:A)</f>
        <v>Sadie Pawthorne</v>
      </c>
      <c r="O1628" s="10" t="s">
        <v>2807</v>
      </c>
      <c r="P1628" s="10" t="str">
        <f>VLOOKUP(O1628,Products!$A:$E,3,FALSE)</f>
        <v>IKEA</v>
      </c>
      <c r="Q1628" s="31">
        <f>INDEX(Products!$E:$E,MATCH(O1628,Products!$A:$A,0))</f>
        <v>0.38</v>
      </c>
      <c r="R1628" s="10" t="s">
        <v>41</v>
      </c>
      <c r="S1628" s="10" t="s">
        <v>82</v>
      </c>
      <c r="T1628" s="10" t="s">
        <v>2808</v>
      </c>
      <c r="U1628" s="12">
        <v>35.808</v>
      </c>
      <c r="V1628" s="12">
        <v>4</v>
      </c>
      <c r="W1628" s="12">
        <v>0.2</v>
      </c>
      <c r="X1628" s="12">
        <v>12.5328</v>
      </c>
    </row>
    <row r="1629" spans="1:24" ht="14" x14ac:dyDescent="0.3">
      <c r="A1629" s="9">
        <v>1628</v>
      </c>
      <c r="B1629" s="14" t="s">
        <v>6799</v>
      </c>
      <c r="C1629" s="15">
        <v>45248</v>
      </c>
      <c r="D1629" s="15">
        <v>45251</v>
      </c>
      <c r="E1629" s="10" t="s">
        <v>19</v>
      </c>
      <c r="F1629" s="10" t="s">
        <v>1429</v>
      </c>
      <c r="G1629" s="10" t="s">
        <v>1430</v>
      </c>
      <c r="H1629" s="10" t="s">
        <v>36</v>
      </c>
      <c r="I1629" s="10" t="s">
        <v>23</v>
      </c>
      <c r="J1629" s="10" t="s">
        <v>3122</v>
      </c>
      <c r="K1629" s="10" t="s">
        <v>109</v>
      </c>
      <c r="L1629" s="10">
        <v>84604</v>
      </c>
      <c r="M1629" s="10" t="s">
        <v>39</v>
      </c>
      <c r="N1629" s="10" t="str">
        <f>_xlfn.XLOOKUP($M:$M,People!$B:$B,People!A:A)</f>
        <v>Sadie Pawthorne</v>
      </c>
      <c r="O1629" s="10" t="s">
        <v>4515</v>
      </c>
      <c r="P1629" s="10" t="str">
        <f>VLOOKUP(O1629,Products!$A:$E,3,FALSE)</f>
        <v>Office Depot</v>
      </c>
      <c r="Q1629" s="31">
        <f>INDEX(Products!$E:$E,MATCH(O1629,Products!$A:$A,0))</f>
        <v>0.38</v>
      </c>
      <c r="R1629" s="10" t="s">
        <v>41</v>
      </c>
      <c r="S1629" s="10" t="s">
        <v>82</v>
      </c>
      <c r="T1629" s="10" t="s">
        <v>4516</v>
      </c>
      <c r="U1629" s="12">
        <v>21.98</v>
      </c>
      <c r="V1629" s="12">
        <v>7</v>
      </c>
      <c r="W1629" s="12">
        <v>0</v>
      </c>
      <c r="X1629" s="12">
        <v>9.8909999999999982</v>
      </c>
    </row>
    <row r="1630" spans="1:24" ht="14" x14ac:dyDescent="0.3">
      <c r="A1630" s="9">
        <v>1629</v>
      </c>
      <c r="B1630" s="14" t="s">
        <v>6792</v>
      </c>
      <c r="C1630" s="15">
        <v>45248</v>
      </c>
      <c r="D1630" s="15">
        <v>45251</v>
      </c>
      <c r="E1630" s="10" t="s">
        <v>168</v>
      </c>
      <c r="F1630" s="10" t="s">
        <v>2118</v>
      </c>
      <c r="G1630" s="10" t="s">
        <v>2119</v>
      </c>
      <c r="H1630" s="10" t="s">
        <v>22</v>
      </c>
      <c r="I1630" s="10" t="s">
        <v>23</v>
      </c>
      <c r="J1630" s="10" t="s">
        <v>5660</v>
      </c>
      <c r="K1630" s="10" t="s">
        <v>189</v>
      </c>
      <c r="L1630" s="10">
        <v>60016</v>
      </c>
      <c r="M1630" s="10" t="s">
        <v>95</v>
      </c>
      <c r="N1630" s="10" t="str">
        <f>_xlfn.XLOOKUP($M:$M,People!$B:$B,People!A:A)</f>
        <v>Roxanne Rodriguez</v>
      </c>
      <c r="O1630" s="10" t="s">
        <v>2073</v>
      </c>
      <c r="P1630" s="10" t="str">
        <f>VLOOKUP(O1630,Products!$A:$E,3,FALSE)</f>
        <v>Dell</v>
      </c>
      <c r="Q1630" s="31">
        <f>INDEX(Products!$E:$E,MATCH(O1630,Products!$A:$A,0))</f>
        <v>0.38</v>
      </c>
      <c r="R1630" s="10" t="s">
        <v>41</v>
      </c>
      <c r="S1630" s="10" t="s">
        <v>53</v>
      </c>
      <c r="T1630" s="10" t="s">
        <v>2074</v>
      </c>
      <c r="U1630" s="12">
        <v>381.72</v>
      </c>
      <c r="V1630" s="12">
        <v>5</v>
      </c>
      <c r="W1630" s="12">
        <v>0.2</v>
      </c>
      <c r="X1630" s="12">
        <v>-66.801000000000045</v>
      </c>
    </row>
    <row r="1631" spans="1:24" ht="14" x14ac:dyDescent="0.3">
      <c r="A1631" s="9">
        <v>1630</v>
      </c>
      <c r="B1631" s="14" t="s">
        <v>6800</v>
      </c>
      <c r="C1631" s="15">
        <v>45248</v>
      </c>
      <c r="D1631" s="15">
        <v>45250</v>
      </c>
      <c r="E1631" s="10" t="s">
        <v>19</v>
      </c>
      <c r="F1631" s="10" t="s">
        <v>329</v>
      </c>
      <c r="G1631" s="10" t="s">
        <v>330</v>
      </c>
      <c r="H1631" s="10" t="s">
        <v>36</v>
      </c>
      <c r="I1631" s="10" t="s">
        <v>23</v>
      </c>
      <c r="J1631" s="10" t="s">
        <v>361</v>
      </c>
      <c r="K1631" s="10" t="s">
        <v>204</v>
      </c>
      <c r="L1631" s="10">
        <v>55407</v>
      </c>
      <c r="M1631" s="10" t="s">
        <v>95</v>
      </c>
      <c r="N1631" s="10" t="str">
        <f>_xlfn.XLOOKUP($M:$M,People!$B:$B,People!A:A)</f>
        <v>Roxanne Rodriguez</v>
      </c>
      <c r="O1631" s="10" t="s">
        <v>5346</v>
      </c>
      <c r="P1631" s="10" t="str">
        <f>VLOOKUP(O1631,Products!$A:$E,3,FALSE)</f>
        <v>Avery</v>
      </c>
      <c r="Q1631" s="31">
        <f>INDEX(Products!$E:$E,MATCH(O1631,Products!$A:$A,0))</f>
        <v>0.39</v>
      </c>
      <c r="R1631" s="10" t="s">
        <v>41</v>
      </c>
      <c r="S1631" s="10" t="s">
        <v>53</v>
      </c>
      <c r="T1631" s="10" t="s">
        <v>5347</v>
      </c>
      <c r="U1631" s="12">
        <v>67.150000000000006</v>
      </c>
      <c r="V1631" s="12">
        <v>5</v>
      </c>
      <c r="W1631" s="12">
        <v>0</v>
      </c>
      <c r="X1631" s="12">
        <v>16.787500000000001</v>
      </c>
    </row>
    <row r="1632" spans="1:24" ht="14" x14ac:dyDescent="0.3">
      <c r="A1632" s="9">
        <v>1631</v>
      </c>
      <c r="B1632" s="14" t="s">
        <v>6794</v>
      </c>
      <c r="C1632" s="15">
        <v>45248</v>
      </c>
      <c r="D1632" s="15">
        <v>45252</v>
      </c>
      <c r="E1632" s="10" t="s">
        <v>44</v>
      </c>
      <c r="F1632" s="10" t="s">
        <v>1682</v>
      </c>
      <c r="G1632" s="10" t="s">
        <v>1683</v>
      </c>
      <c r="H1632" s="10" t="s">
        <v>22</v>
      </c>
      <c r="I1632" s="10" t="s">
        <v>23</v>
      </c>
      <c r="J1632" s="10" t="s">
        <v>131</v>
      </c>
      <c r="K1632" s="10" t="s">
        <v>132</v>
      </c>
      <c r="L1632" s="10">
        <v>19140</v>
      </c>
      <c r="M1632" s="10" t="s">
        <v>133</v>
      </c>
      <c r="N1632" s="10" t="str">
        <f>_xlfn.XLOOKUP($M:$M,People!$B:$B,People!A:A)</f>
        <v>Chuck Magee</v>
      </c>
      <c r="O1632" s="10" t="s">
        <v>336</v>
      </c>
      <c r="P1632" s="10" t="str">
        <f>VLOOKUP(O1632,Products!$A:$E,3,FALSE)</f>
        <v>IKEA</v>
      </c>
      <c r="Q1632" s="31">
        <f>INDEX(Products!$E:$E,MATCH(O1632,Products!$A:$A,0))</f>
        <v>0.4</v>
      </c>
      <c r="R1632" s="10" t="s">
        <v>41</v>
      </c>
      <c r="S1632" s="10" t="s">
        <v>53</v>
      </c>
      <c r="T1632" s="10" t="s">
        <v>337</v>
      </c>
      <c r="U1632" s="12">
        <v>76.792000000000002</v>
      </c>
      <c r="V1632" s="12">
        <v>1</v>
      </c>
      <c r="W1632" s="12">
        <v>0.2</v>
      </c>
      <c r="X1632" s="12">
        <v>-16.318300000000001</v>
      </c>
    </row>
    <row r="1633" spans="1:24" ht="14" x14ac:dyDescent="0.3">
      <c r="A1633" s="9">
        <v>1632</v>
      </c>
      <c r="B1633" s="14" t="s">
        <v>6794</v>
      </c>
      <c r="C1633" s="15">
        <v>45248</v>
      </c>
      <c r="D1633" s="15">
        <v>45252</v>
      </c>
      <c r="E1633" s="10" t="s">
        <v>44</v>
      </c>
      <c r="F1633" s="10" t="s">
        <v>1682</v>
      </c>
      <c r="G1633" s="10" t="s">
        <v>1683</v>
      </c>
      <c r="H1633" s="10" t="s">
        <v>22</v>
      </c>
      <c r="I1633" s="10" t="s">
        <v>23</v>
      </c>
      <c r="J1633" s="10" t="s">
        <v>131</v>
      </c>
      <c r="K1633" s="10" t="s">
        <v>132</v>
      </c>
      <c r="L1633" s="10">
        <v>19140</v>
      </c>
      <c r="M1633" s="10" t="s">
        <v>133</v>
      </c>
      <c r="N1633" s="10" t="str">
        <f>_xlfn.XLOOKUP($M:$M,People!$B:$B,People!A:A)</f>
        <v>Chuck Magee</v>
      </c>
      <c r="O1633" s="10" t="s">
        <v>4883</v>
      </c>
      <c r="P1633" s="10" t="str">
        <f>VLOOKUP(O1633,Products!$A:$E,3,FALSE)</f>
        <v>IKEA</v>
      </c>
      <c r="Q1633" s="31">
        <f>INDEX(Products!$E:$E,MATCH(O1633,Products!$A:$A,0))</f>
        <v>0.36</v>
      </c>
      <c r="R1633" s="10" t="s">
        <v>64</v>
      </c>
      <c r="S1633" s="10" t="s">
        <v>65</v>
      </c>
      <c r="T1633" s="10" t="s">
        <v>4884</v>
      </c>
      <c r="U1633" s="12">
        <v>539.96399999999994</v>
      </c>
      <c r="V1633" s="12">
        <v>6</v>
      </c>
      <c r="W1633" s="12">
        <v>0.4</v>
      </c>
      <c r="X1633" s="12">
        <v>-107.99280000000002</v>
      </c>
    </row>
    <row r="1634" spans="1:24" ht="14" x14ac:dyDescent="0.3">
      <c r="A1634" s="9">
        <v>1633</v>
      </c>
      <c r="B1634" s="14" t="s">
        <v>6798</v>
      </c>
      <c r="C1634" s="15">
        <v>45248</v>
      </c>
      <c r="D1634" s="15">
        <v>45253</v>
      </c>
      <c r="E1634" s="10" t="s">
        <v>19</v>
      </c>
      <c r="F1634" s="10" t="s">
        <v>4557</v>
      </c>
      <c r="G1634" s="10" t="s">
        <v>4558</v>
      </c>
      <c r="H1634" s="10" t="s">
        <v>22</v>
      </c>
      <c r="I1634" s="10" t="s">
        <v>23</v>
      </c>
      <c r="J1634" s="10" t="s">
        <v>655</v>
      </c>
      <c r="K1634" s="10" t="s">
        <v>438</v>
      </c>
      <c r="L1634" s="10">
        <v>45014</v>
      </c>
      <c r="M1634" s="10" t="s">
        <v>133</v>
      </c>
      <c r="N1634" s="10" t="str">
        <f>_xlfn.XLOOKUP($M:$M,People!$B:$B,People!A:A)</f>
        <v>Chuck Magee</v>
      </c>
      <c r="O1634" s="10" t="s">
        <v>5430</v>
      </c>
      <c r="P1634" s="10" t="str">
        <f>VLOOKUP(O1634,Products!$A:$E,3,FALSE)</f>
        <v>Samsung</v>
      </c>
      <c r="Q1634" s="31">
        <f>INDEX(Products!$E:$E,MATCH(O1634,Products!$A:$A,0))</f>
        <v>0.25</v>
      </c>
      <c r="R1634" s="10" t="s">
        <v>64</v>
      </c>
      <c r="S1634" s="10" t="s">
        <v>65</v>
      </c>
      <c r="T1634" s="10" t="s">
        <v>5431</v>
      </c>
      <c r="U1634" s="12">
        <v>9.5879999999999992</v>
      </c>
      <c r="V1634" s="12">
        <v>2</v>
      </c>
      <c r="W1634" s="12">
        <v>0.4</v>
      </c>
      <c r="X1634" s="12">
        <v>-2.0773999999999999</v>
      </c>
    </row>
    <row r="1635" spans="1:24" ht="14" x14ac:dyDescent="0.3">
      <c r="A1635" s="9">
        <v>1634</v>
      </c>
      <c r="B1635" s="14" t="s">
        <v>6801</v>
      </c>
      <c r="C1635" s="15">
        <v>45249</v>
      </c>
      <c r="D1635" s="15">
        <v>45255</v>
      </c>
      <c r="E1635" s="10" t="s">
        <v>44</v>
      </c>
      <c r="F1635" s="10" t="s">
        <v>5321</v>
      </c>
      <c r="G1635" s="10" t="s">
        <v>5322</v>
      </c>
      <c r="H1635" s="10" t="s">
        <v>36</v>
      </c>
      <c r="I1635" s="10" t="s">
        <v>23</v>
      </c>
      <c r="J1635" s="10" t="s">
        <v>458</v>
      </c>
      <c r="K1635" s="10" t="s">
        <v>218</v>
      </c>
      <c r="L1635" s="10">
        <v>19805</v>
      </c>
      <c r="M1635" s="10" t="s">
        <v>133</v>
      </c>
      <c r="N1635" s="10" t="str">
        <f>_xlfn.XLOOKUP($M:$M,People!$B:$B,People!A:A)</f>
        <v>Chuck Magee</v>
      </c>
      <c r="O1635" s="10" t="s">
        <v>3440</v>
      </c>
      <c r="P1635" s="10" t="str">
        <f>VLOOKUP(O1635,Products!$A:$E,3,FALSE)</f>
        <v>Logitech</v>
      </c>
      <c r="Q1635" s="31">
        <f>INDEX(Products!$E:$E,MATCH(O1635,Products!$A:$A,0))</f>
        <v>0.37</v>
      </c>
      <c r="R1635" s="10" t="s">
        <v>28</v>
      </c>
      <c r="S1635" s="10" t="s">
        <v>29</v>
      </c>
      <c r="T1635" s="10" t="s">
        <v>3441</v>
      </c>
      <c r="U1635" s="12">
        <v>1025.8799999999999</v>
      </c>
      <c r="V1635" s="12">
        <v>6</v>
      </c>
      <c r="W1635" s="12">
        <v>0</v>
      </c>
      <c r="X1635" s="12">
        <v>235.95240000000001</v>
      </c>
    </row>
    <row r="1636" spans="1:24" ht="14" x14ac:dyDescent="0.3">
      <c r="A1636" s="9">
        <v>1635</v>
      </c>
      <c r="B1636" s="14" t="s">
        <v>6801</v>
      </c>
      <c r="C1636" s="15">
        <v>45249</v>
      </c>
      <c r="D1636" s="15">
        <v>45255</v>
      </c>
      <c r="E1636" s="10" t="s">
        <v>44</v>
      </c>
      <c r="F1636" s="10" t="s">
        <v>5321</v>
      </c>
      <c r="G1636" s="10" t="s">
        <v>5322</v>
      </c>
      <c r="H1636" s="10" t="s">
        <v>36</v>
      </c>
      <c r="I1636" s="10" t="s">
        <v>23</v>
      </c>
      <c r="J1636" s="10" t="s">
        <v>458</v>
      </c>
      <c r="K1636" s="10" t="s">
        <v>218</v>
      </c>
      <c r="L1636" s="10">
        <v>19805</v>
      </c>
      <c r="M1636" s="10" t="s">
        <v>133</v>
      </c>
      <c r="N1636" s="10" t="str">
        <f>_xlfn.XLOOKUP($M:$M,People!$B:$B,People!A:A)</f>
        <v>Chuck Magee</v>
      </c>
      <c r="O1636" s="10" t="s">
        <v>1582</v>
      </c>
      <c r="P1636" s="10" t="str">
        <f>VLOOKUP(O1636,Products!$A:$E,3,FALSE)</f>
        <v>HP</v>
      </c>
      <c r="Q1636" s="31">
        <f>INDEX(Products!$E:$E,MATCH(O1636,Products!$A:$A,0))</f>
        <v>0.25</v>
      </c>
      <c r="R1636" s="10" t="s">
        <v>41</v>
      </c>
      <c r="S1636" s="10" t="s">
        <v>68</v>
      </c>
      <c r="T1636" s="10" t="s">
        <v>1583</v>
      </c>
      <c r="U1636" s="12">
        <v>213.08</v>
      </c>
      <c r="V1636" s="12">
        <v>7</v>
      </c>
      <c r="W1636" s="12">
        <v>0</v>
      </c>
      <c r="X1636" s="12">
        <v>102.2784</v>
      </c>
    </row>
    <row r="1637" spans="1:24" ht="14" x14ac:dyDescent="0.3">
      <c r="A1637" s="9">
        <v>1636</v>
      </c>
      <c r="B1637" s="14" t="s">
        <v>6801</v>
      </c>
      <c r="C1637" s="15">
        <v>45249</v>
      </c>
      <c r="D1637" s="15">
        <v>45255</v>
      </c>
      <c r="E1637" s="10" t="s">
        <v>44</v>
      </c>
      <c r="F1637" s="10" t="s">
        <v>5321</v>
      </c>
      <c r="G1637" s="10" t="s">
        <v>5322</v>
      </c>
      <c r="H1637" s="10" t="s">
        <v>36</v>
      </c>
      <c r="I1637" s="10" t="s">
        <v>23</v>
      </c>
      <c r="J1637" s="10" t="s">
        <v>458</v>
      </c>
      <c r="K1637" s="10" t="s">
        <v>218</v>
      </c>
      <c r="L1637" s="10">
        <v>19805</v>
      </c>
      <c r="M1637" s="10" t="s">
        <v>133</v>
      </c>
      <c r="N1637" s="10" t="str">
        <f>_xlfn.XLOOKUP($M:$M,People!$B:$B,People!A:A)</f>
        <v>Chuck Magee</v>
      </c>
      <c r="O1637" s="10" t="s">
        <v>2125</v>
      </c>
      <c r="P1637" s="10" t="str">
        <f>VLOOKUP(O1637,Products!$A:$E,3,FALSE)</f>
        <v>Canon</v>
      </c>
      <c r="Q1637" s="31">
        <f>INDEX(Products!$E:$E,MATCH(O1637,Products!$A:$A,0))</f>
        <v>0.34</v>
      </c>
      <c r="R1637" s="10" t="s">
        <v>41</v>
      </c>
      <c r="S1637" s="10" t="s">
        <v>42</v>
      </c>
      <c r="T1637" s="10" t="s">
        <v>2126</v>
      </c>
      <c r="U1637" s="12">
        <v>9.9600000000000009</v>
      </c>
      <c r="V1637" s="12">
        <v>2</v>
      </c>
      <c r="W1637" s="12">
        <v>0</v>
      </c>
      <c r="X1637" s="12">
        <v>4.5815999999999999</v>
      </c>
    </row>
    <row r="1638" spans="1:24" ht="14" x14ac:dyDescent="0.3">
      <c r="A1638" s="9">
        <v>1637</v>
      </c>
      <c r="B1638" s="14" t="s">
        <v>6801</v>
      </c>
      <c r="C1638" s="15">
        <v>45249</v>
      </c>
      <c r="D1638" s="15">
        <v>45255</v>
      </c>
      <c r="E1638" s="10" t="s">
        <v>44</v>
      </c>
      <c r="F1638" s="10" t="s">
        <v>5321</v>
      </c>
      <c r="G1638" s="10" t="s">
        <v>5322</v>
      </c>
      <c r="H1638" s="10" t="s">
        <v>36</v>
      </c>
      <c r="I1638" s="10" t="s">
        <v>23</v>
      </c>
      <c r="J1638" s="10" t="s">
        <v>458</v>
      </c>
      <c r="K1638" s="10" t="s">
        <v>218</v>
      </c>
      <c r="L1638" s="10">
        <v>19805</v>
      </c>
      <c r="M1638" s="10" t="s">
        <v>133</v>
      </c>
      <c r="N1638" s="10" t="str">
        <f>_xlfn.XLOOKUP($M:$M,People!$B:$B,People!A:A)</f>
        <v>Chuck Magee</v>
      </c>
      <c r="O1638" s="10" t="s">
        <v>1823</v>
      </c>
      <c r="P1638" s="10" t="str">
        <f>VLOOKUP(O1638,Products!$A:$E,3,FALSE)</f>
        <v>HP</v>
      </c>
      <c r="Q1638" s="31">
        <f>INDEX(Products!$E:$E,MATCH(O1638,Products!$A:$A,0))</f>
        <v>0.37</v>
      </c>
      <c r="R1638" s="10" t="s">
        <v>41</v>
      </c>
      <c r="S1638" s="10" t="s">
        <v>42</v>
      </c>
      <c r="T1638" s="10" t="s">
        <v>1824</v>
      </c>
      <c r="U1638" s="12">
        <v>22.5</v>
      </c>
      <c r="V1638" s="12">
        <v>6</v>
      </c>
      <c r="W1638" s="12">
        <v>0</v>
      </c>
      <c r="X1638" s="12">
        <v>10.799999999999999</v>
      </c>
    </row>
    <row r="1639" spans="1:24" ht="14" x14ac:dyDescent="0.3">
      <c r="A1639" s="9">
        <v>1638</v>
      </c>
      <c r="B1639" s="14" t="s">
        <v>6802</v>
      </c>
      <c r="C1639" s="15">
        <v>45249</v>
      </c>
      <c r="D1639" s="15">
        <v>45254</v>
      </c>
      <c r="E1639" s="10" t="s">
        <v>19</v>
      </c>
      <c r="F1639" s="10" t="s">
        <v>5373</v>
      </c>
      <c r="G1639" s="10" t="s">
        <v>5374</v>
      </c>
      <c r="H1639" s="10" t="s">
        <v>92</v>
      </c>
      <c r="I1639" s="10" t="s">
        <v>23</v>
      </c>
      <c r="J1639" s="10" t="s">
        <v>4060</v>
      </c>
      <c r="K1639" s="10" t="s">
        <v>109</v>
      </c>
      <c r="L1639" s="10">
        <v>84106</v>
      </c>
      <c r="M1639" s="10" t="s">
        <v>39</v>
      </c>
      <c r="N1639" s="10" t="str">
        <f>_xlfn.XLOOKUP($M:$M,People!$B:$B,People!A:A)</f>
        <v>Sadie Pawthorne</v>
      </c>
      <c r="O1639" s="10" t="s">
        <v>1500</v>
      </c>
      <c r="P1639" s="10" t="str">
        <f>VLOOKUP(O1639,Products!$A:$E,3,FALSE)</f>
        <v>Dell</v>
      </c>
      <c r="Q1639" s="31">
        <f>INDEX(Products!$E:$E,MATCH(O1639,Products!$A:$A,0))</f>
        <v>0.26</v>
      </c>
      <c r="R1639" s="10" t="s">
        <v>41</v>
      </c>
      <c r="S1639" s="10" t="s">
        <v>82</v>
      </c>
      <c r="T1639" s="10" t="s">
        <v>3988</v>
      </c>
      <c r="U1639" s="12">
        <v>166.44</v>
      </c>
      <c r="V1639" s="12">
        <v>3</v>
      </c>
      <c r="W1639" s="12">
        <v>0</v>
      </c>
      <c r="X1639" s="12">
        <v>79.891199999999998</v>
      </c>
    </row>
    <row r="1640" spans="1:24" ht="14" x14ac:dyDescent="0.3">
      <c r="A1640" s="9">
        <v>1639</v>
      </c>
      <c r="B1640" s="14" t="s">
        <v>6803</v>
      </c>
      <c r="C1640" s="15">
        <v>45249</v>
      </c>
      <c r="D1640" s="15">
        <v>45252</v>
      </c>
      <c r="E1640" s="10" t="s">
        <v>19</v>
      </c>
      <c r="F1640" s="10" t="s">
        <v>467</v>
      </c>
      <c r="G1640" s="10" t="s">
        <v>468</v>
      </c>
      <c r="H1640" s="10" t="s">
        <v>92</v>
      </c>
      <c r="I1640" s="10" t="s">
        <v>23</v>
      </c>
      <c r="J1640" s="10" t="s">
        <v>131</v>
      </c>
      <c r="K1640" s="10" t="s">
        <v>132</v>
      </c>
      <c r="L1640" s="10">
        <v>19134</v>
      </c>
      <c r="M1640" s="10" t="s">
        <v>133</v>
      </c>
      <c r="N1640" s="10" t="str">
        <f>_xlfn.XLOOKUP($M:$M,People!$B:$B,People!A:A)</f>
        <v>Chuck Magee</v>
      </c>
      <c r="O1640" s="10" t="s">
        <v>5864</v>
      </c>
      <c r="P1640" s="10" t="str">
        <f>VLOOKUP(O1640,Products!$A:$E,3,FALSE)</f>
        <v>Staples</v>
      </c>
      <c r="Q1640" s="31">
        <f>INDEX(Products!$E:$E,MATCH(O1640,Products!$A:$A,0))</f>
        <v>0.27</v>
      </c>
      <c r="R1640" s="10" t="s">
        <v>41</v>
      </c>
      <c r="S1640" s="10" t="s">
        <v>82</v>
      </c>
      <c r="T1640" s="10" t="s">
        <v>5865</v>
      </c>
      <c r="U1640" s="12">
        <v>5.88</v>
      </c>
      <c r="V1640" s="12">
        <v>1</v>
      </c>
      <c r="W1640" s="12">
        <v>0.2</v>
      </c>
      <c r="X1640" s="12">
        <v>1.9844999999999995</v>
      </c>
    </row>
    <row r="1641" spans="1:24" ht="14" x14ac:dyDescent="0.3">
      <c r="A1641" s="9">
        <v>1640</v>
      </c>
      <c r="B1641" s="14" t="s">
        <v>6804</v>
      </c>
      <c r="C1641" s="15">
        <v>45249</v>
      </c>
      <c r="D1641" s="15">
        <v>45254</v>
      </c>
      <c r="E1641" s="10" t="s">
        <v>44</v>
      </c>
      <c r="F1641" s="10" t="s">
        <v>4141</v>
      </c>
      <c r="G1641" s="10" t="s">
        <v>4142</v>
      </c>
      <c r="H1641" s="10" t="s">
        <v>22</v>
      </c>
      <c r="I1641" s="10" t="s">
        <v>23</v>
      </c>
      <c r="J1641" s="10" t="s">
        <v>5917</v>
      </c>
      <c r="K1641" s="10" t="s">
        <v>204</v>
      </c>
      <c r="L1641" s="10">
        <v>55433</v>
      </c>
      <c r="M1641" s="10" t="s">
        <v>95</v>
      </c>
      <c r="N1641" s="10" t="str">
        <f>_xlfn.XLOOKUP($M:$M,People!$B:$B,People!A:A)</f>
        <v>Roxanne Rodriguez</v>
      </c>
      <c r="O1641" s="10" t="s">
        <v>3640</v>
      </c>
      <c r="P1641" s="10" t="str">
        <f>VLOOKUP(O1641,Products!$A:$E,3,FALSE)</f>
        <v>Staples</v>
      </c>
      <c r="Q1641" s="31">
        <f>INDEX(Products!$E:$E,MATCH(O1641,Products!$A:$A,0))</f>
        <v>0.33</v>
      </c>
      <c r="R1641" s="10" t="s">
        <v>41</v>
      </c>
      <c r="S1641" s="10" t="s">
        <v>53</v>
      </c>
      <c r="T1641" s="10" t="s">
        <v>3641</v>
      </c>
      <c r="U1641" s="12">
        <v>221.16</v>
      </c>
      <c r="V1641" s="12">
        <v>4</v>
      </c>
      <c r="W1641" s="12">
        <v>0</v>
      </c>
      <c r="X1641" s="12">
        <v>57.501599999999996</v>
      </c>
    </row>
    <row r="1642" spans="1:24" ht="14" x14ac:dyDescent="0.3">
      <c r="A1642" s="9">
        <v>1641</v>
      </c>
      <c r="B1642" s="14" t="s">
        <v>6805</v>
      </c>
      <c r="C1642" s="15">
        <v>45249</v>
      </c>
      <c r="D1642" s="15">
        <v>45254</v>
      </c>
      <c r="E1642" s="10" t="s">
        <v>19</v>
      </c>
      <c r="F1642" s="10" t="s">
        <v>643</v>
      </c>
      <c r="G1642" s="10" t="s">
        <v>644</v>
      </c>
      <c r="H1642" s="10" t="s">
        <v>92</v>
      </c>
      <c r="I1642" s="10" t="s">
        <v>23</v>
      </c>
      <c r="J1642" s="10" t="s">
        <v>645</v>
      </c>
      <c r="K1642" s="10" t="s">
        <v>646</v>
      </c>
      <c r="L1642" s="10">
        <v>71203</v>
      </c>
      <c r="M1642" s="10" t="s">
        <v>26</v>
      </c>
      <c r="N1642" s="10" t="str">
        <f>_xlfn.XLOOKUP($M:$M,People!$B:$B,People!A:A)</f>
        <v>Fred Suzuki</v>
      </c>
      <c r="O1642" s="10" t="s">
        <v>651</v>
      </c>
      <c r="P1642" s="10" t="str">
        <f>VLOOKUP(O1642,Products!$A:$E,3,FALSE)</f>
        <v>Office Depot</v>
      </c>
      <c r="Q1642" s="31">
        <f>INDEX(Products!$E:$E,MATCH(O1642,Products!$A:$A,0))</f>
        <v>0.28000000000000003</v>
      </c>
      <c r="R1642" s="10" t="s">
        <v>64</v>
      </c>
      <c r="S1642" s="10" t="s">
        <v>144</v>
      </c>
      <c r="T1642" s="10" t="s">
        <v>652</v>
      </c>
      <c r="U1642" s="12">
        <v>29</v>
      </c>
      <c r="V1642" s="12">
        <v>2</v>
      </c>
      <c r="W1642" s="12">
        <v>0</v>
      </c>
      <c r="X1642" s="12">
        <v>7.25</v>
      </c>
    </row>
    <row r="1643" spans="1:24" ht="14" x14ac:dyDescent="0.3">
      <c r="A1643" s="9">
        <v>1642</v>
      </c>
      <c r="B1643" s="14" t="s">
        <v>6806</v>
      </c>
      <c r="C1643" s="15">
        <v>45249</v>
      </c>
      <c r="D1643" s="15">
        <v>45251</v>
      </c>
      <c r="E1643" s="10" t="s">
        <v>168</v>
      </c>
      <c r="F1643" s="10" t="s">
        <v>583</v>
      </c>
      <c r="G1643" s="10" t="s">
        <v>584</v>
      </c>
      <c r="H1643" s="10" t="s">
        <v>22</v>
      </c>
      <c r="I1643" s="10" t="s">
        <v>23</v>
      </c>
      <c r="J1643" s="10" t="s">
        <v>131</v>
      </c>
      <c r="K1643" s="10" t="s">
        <v>132</v>
      </c>
      <c r="L1643" s="10">
        <v>19120</v>
      </c>
      <c r="M1643" s="10" t="s">
        <v>133</v>
      </c>
      <c r="N1643" s="10" t="str">
        <f>_xlfn.XLOOKUP($M:$M,People!$B:$B,People!A:A)</f>
        <v>Chuck Magee</v>
      </c>
      <c r="O1643" s="10" t="s">
        <v>3534</v>
      </c>
      <c r="P1643" s="10" t="str">
        <f>VLOOKUP(O1643,Products!$A:$E,3,FALSE)</f>
        <v>Logitech</v>
      </c>
      <c r="Q1643" s="31">
        <f>INDEX(Products!$E:$E,MATCH(O1643,Products!$A:$A,0))</f>
        <v>0.31</v>
      </c>
      <c r="R1643" s="10" t="s">
        <v>64</v>
      </c>
      <c r="S1643" s="10" t="s">
        <v>144</v>
      </c>
      <c r="T1643" s="10" t="s">
        <v>3535</v>
      </c>
      <c r="U1643" s="12">
        <v>47.496000000000002</v>
      </c>
      <c r="V1643" s="12">
        <v>1</v>
      </c>
      <c r="W1643" s="12">
        <v>0.2</v>
      </c>
      <c r="X1643" s="12">
        <v>-1.187400000000002</v>
      </c>
    </row>
    <row r="1644" spans="1:24" ht="14" x14ac:dyDescent="0.3">
      <c r="A1644" s="9">
        <v>1643</v>
      </c>
      <c r="B1644" s="14" t="s">
        <v>6804</v>
      </c>
      <c r="C1644" s="15">
        <v>45249</v>
      </c>
      <c r="D1644" s="15">
        <v>45254</v>
      </c>
      <c r="E1644" s="10" t="s">
        <v>44</v>
      </c>
      <c r="F1644" s="10" t="s">
        <v>4141</v>
      </c>
      <c r="G1644" s="10" t="s">
        <v>4142</v>
      </c>
      <c r="H1644" s="10" t="s">
        <v>22</v>
      </c>
      <c r="I1644" s="10" t="s">
        <v>23</v>
      </c>
      <c r="J1644" s="10" t="s">
        <v>5917</v>
      </c>
      <c r="K1644" s="10" t="s">
        <v>204</v>
      </c>
      <c r="L1644" s="10">
        <v>55433</v>
      </c>
      <c r="M1644" s="10" t="s">
        <v>95</v>
      </c>
      <c r="N1644" s="10" t="str">
        <f>_xlfn.XLOOKUP($M:$M,People!$B:$B,People!A:A)</f>
        <v>Roxanne Rodriguez</v>
      </c>
      <c r="O1644" s="10" t="s">
        <v>1796</v>
      </c>
      <c r="P1644" s="10" t="str">
        <f>VLOOKUP(O1644,Products!$A:$E,3,FALSE)</f>
        <v>Logitech</v>
      </c>
      <c r="Q1644" s="31">
        <f>INDEX(Products!$E:$E,MATCH(O1644,Products!$A:$A,0))</f>
        <v>0.35</v>
      </c>
      <c r="R1644" s="10" t="s">
        <v>64</v>
      </c>
      <c r="S1644" s="10" t="s">
        <v>65</v>
      </c>
      <c r="T1644" s="10" t="s">
        <v>1797</v>
      </c>
      <c r="U1644" s="12">
        <v>281.96999999999997</v>
      </c>
      <c r="V1644" s="12">
        <v>3</v>
      </c>
      <c r="W1644" s="12">
        <v>0</v>
      </c>
      <c r="X1644" s="12">
        <v>78.951599999999999</v>
      </c>
    </row>
    <row r="1645" spans="1:24" ht="14" x14ac:dyDescent="0.3">
      <c r="A1645" s="9">
        <v>1644</v>
      </c>
      <c r="B1645" s="14" t="s">
        <v>6807</v>
      </c>
      <c r="C1645" s="15">
        <v>45249</v>
      </c>
      <c r="D1645" s="15">
        <v>45253</v>
      </c>
      <c r="E1645" s="10" t="s">
        <v>44</v>
      </c>
      <c r="F1645" s="10" t="s">
        <v>4353</v>
      </c>
      <c r="G1645" s="10" t="s">
        <v>4354</v>
      </c>
      <c r="H1645" s="10" t="s">
        <v>22</v>
      </c>
      <c r="I1645" s="10" t="s">
        <v>23</v>
      </c>
      <c r="J1645" s="10" t="s">
        <v>4355</v>
      </c>
      <c r="K1645" s="10" t="s">
        <v>238</v>
      </c>
      <c r="L1645" s="10">
        <v>14701</v>
      </c>
      <c r="M1645" s="10" t="s">
        <v>133</v>
      </c>
      <c r="N1645" s="10" t="str">
        <f>_xlfn.XLOOKUP($M:$M,People!$B:$B,People!A:A)</f>
        <v>Chuck Magee</v>
      </c>
      <c r="O1645" s="10" t="s">
        <v>3712</v>
      </c>
      <c r="P1645" s="10" t="str">
        <f>VLOOKUP(O1645,Products!$A:$E,3,FALSE)</f>
        <v>3M</v>
      </c>
      <c r="Q1645" s="31">
        <f>INDEX(Products!$E:$E,MATCH(O1645,Products!$A:$A,0))</f>
        <v>0.4</v>
      </c>
      <c r="R1645" s="10" t="s">
        <v>64</v>
      </c>
      <c r="S1645" s="10" t="s">
        <v>65</v>
      </c>
      <c r="T1645" s="10" t="s">
        <v>3713</v>
      </c>
      <c r="U1645" s="12">
        <v>4548.8100000000004</v>
      </c>
      <c r="V1645" s="12">
        <v>7</v>
      </c>
      <c r="W1645" s="12">
        <v>0</v>
      </c>
      <c r="X1645" s="12">
        <v>1228.1787000000004</v>
      </c>
    </row>
    <row r="1646" spans="1:24" ht="14" x14ac:dyDescent="0.3">
      <c r="A1646" s="9">
        <v>1645</v>
      </c>
      <c r="B1646" s="14" t="s">
        <v>6805</v>
      </c>
      <c r="C1646" s="15">
        <v>45249</v>
      </c>
      <c r="D1646" s="15">
        <v>45254</v>
      </c>
      <c r="E1646" s="10" t="s">
        <v>19</v>
      </c>
      <c r="F1646" s="10" t="s">
        <v>643</v>
      </c>
      <c r="G1646" s="10" t="s">
        <v>644</v>
      </c>
      <c r="H1646" s="10" t="s">
        <v>92</v>
      </c>
      <c r="I1646" s="10" t="s">
        <v>23</v>
      </c>
      <c r="J1646" s="10" t="s">
        <v>645</v>
      </c>
      <c r="K1646" s="10" t="s">
        <v>646</v>
      </c>
      <c r="L1646" s="10">
        <v>71203</v>
      </c>
      <c r="M1646" s="10" t="s">
        <v>26</v>
      </c>
      <c r="N1646" s="10" t="str">
        <f>_xlfn.XLOOKUP($M:$M,People!$B:$B,People!A:A)</f>
        <v>Fred Suzuki</v>
      </c>
      <c r="O1646" s="10" t="s">
        <v>647</v>
      </c>
      <c r="P1646" s="10" t="str">
        <f>VLOOKUP(O1646,Products!$A:$E,3,FALSE)</f>
        <v>Staples</v>
      </c>
      <c r="Q1646" s="31">
        <f>INDEX(Products!$E:$E,MATCH(O1646,Products!$A:$A,0))</f>
        <v>0.25</v>
      </c>
      <c r="R1646" s="10" t="s">
        <v>64</v>
      </c>
      <c r="S1646" s="10" t="s">
        <v>65</v>
      </c>
      <c r="T1646" s="10" t="s">
        <v>648</v>
      </c>
      <c r="U1646" s="12">
        <v>503.96</v>
      </c>
      <c r="V1646" s="12">
        <v>4</v>
      </c>
      <c r="W1646" s="12">
        <v>0</v>
      </c>
      <c r="X1646" s="12">
        <v>131.02960000000002</v>
      </c>
    </row>
    <row r="1647" spans="1:24" ht="14" x14ac:dyDescent="0.3">
      <c r="A1647" s="9">
        <v>1646</v>
      </c>
      <c r="B1647" s="14" t="s">
        <v>6805</v>
      </c>
      <c r="C1647" s="15">
        <v>45249</v>
      </c>
      <c r="D1647" s="15">
        <v>45254</v>
      </c>
      <c r="E1647" s="10" t="s">
        <v>19</v>
      </c>
      <c r="F1647" s="10" t="s">
        <v>643</v>
      </c>
      <c r="G1647" s="10" t="s">
        <v>644</v>
      </c>
      <c r="H1647" s="10" t="s">
        <v>92</v>
      </c>
      <c r="I1647" s="10" t="s">
        <v>23</v>
      </c>
      <c r="J1647" s="10" t="s">
        <v>645</v>
      </c>
      <c r="K1647" s="10" t="s">
        <v>646</v>
      </c>
      <c r="L1647" s="10">
        <v>71203</v>
      </c>
      <c r="M1647" s="10" t="s">
        <v>26</v>
      </c>
      <c r="N1647" s="10" t="str">
        <f>_xlfn.XLOOKUP($M:$M,People!$B:$B,People!A:A)</f>
        <v>Fred Suzuki</v>
      </c>
      <c r="O1647" s="10" t="s">
        <v>649</v>
      </c>
      <c r="P1647" s="10" t="str">
        <f>VLOOKUP(O1647,Products!$A:$E,3,FALSE)</f>
        <v>HP</v>
      </c>
      <c r="Q1647" s="31">
        <f>INDEX(Products!$E:$E,MATCH(O1647,Products!$A:$A,0))</f>
        <v>0.28999999999999998</v>
      </c>
      <c r="R1647" s="10" t="s">
        <v>64</v>
      </c>
      <c r="S1647" s="10" t="s">
        <v>65</v>
      </c>
      <c r="T1647" s="10" t="s">
        <v>650</v>
      </c>
      <c r="U1647" s="12">
        <v>149.94999999999999</v>
      </c>
      <c r="V1647" s="12">
        <v>5</v>
      </c>
      <c r="W1647" s="12">
        <v>0</v>
      </c>
      <c r="X1647" s="12">
        <v>41.986000000000004</v>
      </c>
    </row>
    <row r="1648" spans="1:24" ht="14" x14ac:dyDescent="0.3">
      <c r="A1648" s="9">
        <v>1647</v>
      </c>
      <c r="B1648" s="14" t="s">
        <v>6808</v>
      </c>
      <c r="C1648" s="15">
        <v>45250</v>
      </c>
      <c r="D1648" s="15">
        <v>45255</v>
      </c>
      <c r="E1648" s="10" t="s">
        <v>44</v>
      </c>
      <c r="F1648" s="10" t="s">
        <v>3726</v>
      </c>
      <c r="G1648" s="10" t="s">
        <v>3727</v>
      </c>
      <c r="H1648" s="10" t="s">
        <v>36</v>
      </c>
      <c r="I1648" s="10" t="s">
        <v>23</v>
      </c>
      <c r="J1648" s="10" t="s">
        <v>237</v>
      </c>
      <c r="K1648" s="10" t="s">
        <v>238</v>
      </c>
      <c r="L1648" s="10">
        <v>10024</v>
      </c>
      <c r="M1648" s="10" t="s">
        <v>133</v>
      </c>
      <c r="N1648" s="10" t="str">
        <f>_xlfn.XLOOKUP($M:$M,People!$B:$B,People!A:A)</f>
        <v>Chuck Magee</v>
      </c>
      <c r="O1648" s="10" t="s">
        <v>2650</v>
      </c>
      <c r="P1648" s="10" t="str">
        <f>VLOOKUP(O1648,Products!$A:$E,3,FALSE)</f>
        <v>Canon</v>
      </c>
      <c r="Q1648" s="31">
        <f>INDEX(Products!$E:$E,MATCH(O1648,Products!$A:$A,0))</f>
        <v>0.3</v>
      </c>
      <c r="R1648" s="10" t="s">
        <v>41</v>
      </c>
      <c r="S1648" s="10" t="s">
        <v>68</v>
      </c>
      <c r="T1648" s="10" t="s">
        <v>2651</v>
      </c>
      <c r="U1648" s="12">
        <v>12.96</v>
      </c>
      <c r="V1648" s="12">
        <v>3</v>
      </c>
      <c r="W1648" s="12">
        <v>0.2</v>
      </c>
      <c r="X1648" s="12">
        <v>4.5359999999999996</v>
      </c>
    </row>
    <row r="1649" spans="1:24" ht="14" x14ac:dyDescent="0.3">
      <c r="A1649" s="9">
        <v>1648</v>
      </c>
      <c r="B1649" s="14" t="s">
        <v>6808</v>
      </c>
      <c r="C1649" s="15">
        <v>45250</v>
      </c>
      <c r="D1649" s="15">
        <v>45255</v>
      </c>
      <c r="E1649" s="10" t="s">
        <v>44</v>
      </c>
      <c r="F1649" s="10" t="s">
        <v>3726</v>
      </c>
      <c r="G1649" s="10" t="s">
        <v>3727</v>
      </c>
      <c r="H1649" s="10" t="s">
        <v>36</v>
      </c>
      <c r="I1649" s="10" t="s">
        <v>23</v>
      </c>
      <c r="J1649" s="10" t="s">
        <v>237</v>
      </c>
      <c r="K1649" s="10" t="s">
        <v>238</v>
      </c>
      <c r="L1649" s="10">
        <v>10024</v>
      </c>
      <c r="M1649" s="10" t="s">
        <v>133</v>
      </c>
      <c r="N1649" s="10" t="str">
        <f>_xlfn.XLOOKUP($M:$M,People!$B:$B,People!A:A)</f>
        <v>Chuck Magee</v>
      </c>
      <c r="O1649" s="10" t="s">
        <v>5587</v>
      </c>
      <c r="P1649" s="10" t="str">
        <f>VLOOKUP(O1649,Products!$A:$E,3,FALSE)</f>
        <v>Logitech</v>
      </c>
      <c r="Q1649" s="31">
        <f>INDEX(Products!$E:$E,MATCH(O1649,Products!$A:$A,0))</f>
        <v>0.31</v>
      </c>
      <c r="R1649" s="10" t="s">
        <v>41</v>
      </c>
      <c r="S1649" s="10" t="s">
        <v>155</v>
      </c>
      <c r="T1649" s="10" t="s">
        <v>5486</v>
      </c>
      <c r="U1649" s="12">
        <v>34.74</v>
      </c>
      <c r="V1649" s="12">
        <v>3</v>
      </c>
      <c r="W1649" s="12">
        <v>0</v>
      </c>
      <c r="X1649" s="12">
        <v>17.37</v>
      </c>
    </row>
    <row r="1650" spans="1:24" ht="14" x14ac:dyDescent="0.3">
      <c r="A1650" s="9">
        <v>1649</v>
      </c>
      <c r="B1650" s="14" t="s">
        <v>6808</v>
      </c>
      <c r="C1650" s="15">
        <v>45250</v>
      </c>
      <c r="D1650" s="15">
        <v>45255</v>
      </c>
      <c r="E1650" s="10" t="s">
        <v>44</v>
      </c>
      <c r="F1650" s="10" t="s">
        <v>3726</v>
      </c>
      <c r="G1650" s="10" t="s">
        <v>3727</v>
      </c>
      <c r="H1650" s="10" t="s">
        <v>36</v>
      </c>
      <c r="I1650" s="10" t="s">
        <v>23</v>
      </c>
      <c r="J1650" s="10" t="s">
        <v>237</v>
      </c>
      <c r="K1650" s="10" t="s">
        <v>238</v>
      </c>
      <c r="L1650" s="10">
        <v>10024</v>
      </c>
      <c r="M1650" s="10" t="s">
        <v>133</v>
      </c>
      <c r="N1650" s="10" t="str">
        <f>_xlfn.XLOOKUP($M:$M,People!$B:$B,People!A:A)</f>
        <v>Chuck Magee</v>
      </c>
      <c r="O1650" s="10" t="s">
        <v>4481</v>
      </c>
      <c r="P1650" s="10" t="str">
        <f>VLOOKUP(O1650,Products!$A:$E,3,FALSE)</f>
        <v>HP</v>
      </c>
      <c r="Q1650" s="31">
        <f>INDEX(Products!$E:$E,MATCH(O1650,Products!$A:$A,0))</f>
        <v>0.33</v>
      </c>
      <c r="R1650" s="10" t="s">
        <v>41</v>
      </c>
      <c r="S1650" s="10" t="s">
        <v>82</v>
      </c>
      <c r="T1650" s="10" t="s">
        <v>4482</v>
      </c>
      <c r="U1650" s="12">
        <v>25.92</v>
      </c>
      <c r="V1650" s="12">
        <v>4</v>
      </c>
      <c r="W1650" s="12">
        <v>0</v>
      </c>
      <c r="X1650" s="12">
        <v>12.441600000000001</v>
      </c>
    </row>
    <row r="1651" spans="1:24" ht="14" x14ac:dyDescent="0.3">
      <c r="A1651" s="9">
        <v>1650</v>
      </c>
      <c r="B1651" s="14" t="s">
        <v>6808</v>
      </c>
      <c r="C1651" s="15">
        <v>45250</v>
      </c>
      <c r="D1651" s="15">
        <v>45255</v>
      </c>
      <c r="E1651" s="10" t="s">
        <v>44</v>
      </c>
      <c r="F1651" s="10" t="s">
        <v>3726</v>
      </c>
      <c r="G1651" s="10" t="s">
        <v>3727</v>
      </c>
      <c r="H1651" s="10" t="s">
        <v>36</v>
      </c>
      <c r="I1651" s="10" t="s">
        <v>23</v>
      </c>
      <c r="J1651" s="10" t="s">
        <v>237</v>
      </c>
      <c r="K1651" s="10" t="s">
        <v>238</v>
      </c>
      <c r="L1651" s="10">
        <v>10024</v>
      </c>
      <c r="M1651" s="10" t="s">
        <v>133</v>
      </c>
      <c r="N1651" s="10" t="str">
        <f>_xlfn.XLOOKUP($M:$M,People!$B:$B,People!A:A)</f>
        <v>Chuck Magee</v>
      </c>
      <c r="O1651" s="10" t="s">
        <v>2836</v>
      </c>
      <c r="P1651" s="10" t="str">
        <f>VLOOKUP(O1651,Products!$A:$E,3,FALSE)</f>
        <v>Avery</v>
      </c>
      <c r="Q1651" s="31">
        <f>INDEX(Products!$E:$E,MATCH(O1651,Products!$A:$A,0))</f>
        <v>0.37</v>
      </c>
      <c r="R1651" s="10" t="s">
        <v>64</v>
      </c>
      <c r="S1651" s="10" t="s">
        <v>65</v>
      </c>
      <c r="T1651" s="10" t="s">
        <v>2837</v>
      </c>
      <c r="U1651" s="12">
        <v>833.94</v>
      </c>
      <c r="V1651" s="12">
        <v>6</v>
      </c>
      <c r="W1651" s="12">
        <v>0</v>
      </c>
      <c r="X1651" s="12">
        <v>216.8244</v>
      </c>
    </row>
    <row r="1652" spans="1:24" ht="14" x14ac:dyDescent="0.3">
      <c r="A1652" s="9">
        <v>1651</v>
      </c>
      <c r="B1652" s="14" t="s">
        <v>6809</v>
      </c>
      <c r="C1652" s="15">
        <v>45251</v>
      </c>
      <c r="D1652" s="15">
        <v>45256</v>
      </c>
      <c r="E1652" s="10" t="s">
        <v>44</v>
      </c>
      <c r="F1652" s="10" t="s">
        <v>4923</v>
      </c>
      <c r="G1652" s="10" t="s">
        <v>4924</v>
      </c>
      <c r="H1652" s="10" t="s">
        <v>36</v>
      </c>
      <c r="I1652" s="10" t="s">
        <v>23</v>
      </c>
      <c r="J1652" s="10" t="s">
        <v>1275</v>
      </c>
      <c r="K1652" s="10" t="s">
        <v>25</v>
      </c>
      <c r="L1652" s="10">
        <v>40475</v>
      </c>
      <c r="M1652" s="10" t="s">
        <v>26</v>
      </c>
      <c r="N1652" s="10" t="str">
        <f>_xlfn.XLOOKUP($M:$M,People!$B:$B,People!A:A)</f>
        <v>Fred Suzuki</v>
      </c>
      <c r="O1652" s="10" t="s">
        <v>60</v>
      </c>
      <c r="P1652" s="10" t="str">
        <f>VLOOKUP(O1652,Products!$A:$E,3,FALSE)</f>
        <v>HP</v>
      </c>
      <c r="Q1652" s="31">
        <f>INDEX(Products!$E:$E,MATCH(O1652,Products!$A:$A,0))</f>
        <v>0.31</v>
      </c>
      <c r="R1652" s="10" t="s">
        <v>41</v>
      </c>
      <c r="S1652" s="10" t="s">
        <v>61</v>
      </c>
      <c r="T1652" s="10" t="s">
        <v>62</v>
      </c>
      <c r="U1652" s="12">
        <v>5.46</v>
      </c>
      <c r="V1652" s="12">
        <v>3</v>
      </c>
      <c r="W1652" s="12">
        <v>0</v>
      </c>
      <c r="X1652" s="12">
        <v>1.4742000000000002</v>
      </c>
    </row>
    <row r="1653" spans="1:24" ht="14" x14ac:dyDescent="0.3">
      <c r="A1653" s="9">
        <v>1652</v>
      </c>
      <c r="B1653" s="14" t="s">
        <v>6810</v>
      </c>
      <c r="C1653" s="15">
        <v>45251</v>
      </c>
      <c r="D1653" s="15">
        <v>45257</v>
      </c>
      <c r="E1653" s="10" t="s">
        <v>44</v>
      </c>
      <c r="F1653" s="10" t="s">
        <v>5505</v>
      </c>
      <c r="G1653" s="10" t="s">
        <v>5506</v>
      </c>
      <c r="H1653" s="10" t="s">
        <v>36</v>
      </c>
      <c r="I1653" s="10" t="s">
        <v>23</v>
      </c>
      <c r="J1653" s="10" t="s">
        <v>714</v>
      </c>
      <c r="K1653" s="10" t="s">
        <v>94</v>
      </c>
      <c r="L1653" s="10">
        <v>75220</v>
      </c>
      <c r="M1653" s="10" t="s">
        <v>95</v>
      </c>
      <c r="N1653" s="10" t="str">
        <f>_xlfn.XLOOKUP($M:$M,People!$B:$B,People!A:A)</f>
        <v>Roxanne Rodriguez</v>
      </c>
      <c r="O1653" s="10" t="s">
        <v>154</v>
      </c>
      <c r="P1653" s="10" t="str">
        <f>VLOOKUP(O1653,Products!$A:$E,3,FALSE)</f>
        <v>Dell</v>
      </c>
      <c r="Q1653" s="31">
        <f>INDEX(Products!$E:$E,MATCH(O1653,Products!$A:$A,0))</f>
        <v>0.4</v>
      </c>
      <c r="R1653" s="10" t="s">
        <v>41</v>
      </c>
      <c r="S1653" s="10" t="s">
        <v>155</v>
      </c>
      <c r="T1653" s="10" t="s">
        <v>156</v>
      </c>
      <c r="U1653" s="12">
        <v>1.6320000000000001</v>
      </c>
      <c r="V1653" s="12">
        <v>1</v>
      </c>
      <c r="W1653" s="12">
        <v>0.2</v>
      </c>
      <c r="X1653" s="12">
        <v>0.55079999999999985</v>
      </c>
    </row>
    <row r="1654" spans="1:24" ht="14" x14ac:dyDescent="0.3">
      <c r="A1654" s="9">
        <v>1653</v>
      </c>
      <c r="B1654" s="14" t="s">
        <v>6811</v>
      </c>
      <c r="C1654" s="15">
        <v>45251</v>
      </c>
      <c r="D1654" s="15">
        <v>45256</v>
      </c>
      <c r="E1654" s="10" t="s">
        <v>44</v>
      </c>
      <c r="F1654" s="10" t="s">
        <v>4541</v>
      </c>
      <c r="G1654" s="10" t="s">
        <v>4542</v>
      </c>
      <c r="H1654" s="10" t="s">
        <v>92</v>
      </c>
      <c r="I1654" s="10" t="s">
        <v>23</v>
      </c>
      <c r="J1654" s="10" t="s">
        <v>114</v>
      </c>
      <c r="K1654" s="10" t="s">
        <v>38</v>
      </c>
      <c r="L1654" s="10">
        <v>94110</v>
      </c>
      <c r="M1654" s="10" t="s">
        <v>39</v>
      </c>
      <c r="N1654" s="10" t="str">
        <f>_xlfn.XLOOKUP($M:$M,People!$B:$B,People!A:A)</f>
        <v>Sadie Pawthorne</v>
      </c>
      <c r="O1654" s="10" t="s">
        <v>3646</v>
      </c>
      <c r="P1654" s="10" t="str">
        <f>VLOOKUP(O1654,Products!$A:$E,3,FALSE)</f>
        <v>3M</v>
      </c>
      <c r="Q1654" s="31">
        <f>INDEX(Products!$E:$E,MATCH(O1654,Products!$A:$A,0))</f>
        <v>0.32</v>
      </c>
      <c r="R1654" s="10" t="s">
        <v>41</v>
      </c>
      <c r="S1654" s="10" t="s">
        <v>82</v>
      </c>
      <c r="T1654" s="10" t="s">
        <v>3647</v>
      </c>
      <c r="U1654" s="12">
        <v>6.58</v>
      </c>
      <c r="V1654" s="12">
        <v>2</v>
      </c>
      <c r="W1654" s="12">
        <v>0</v>
      </c>
      <c r="X1654" s="12">
        <v>3.0267999999999997</v>
      </c>
    </row>
    <row r="1655" spans="1:24" ht="14" x14ac:dyDescent="0.3">
      <c r="A1655" s="9">
        <v>1654</v>
      </c>
      <c r="B1655" s="14" t="s">
        <v>6812</v>
      </c>
      <c r="C1655" s="15">
        <v>45251</v>
      </c>
      <c r="D1655" s="15">
        <v>45256</v>
      </c>
      <c r="E1655" s="10" t="s">
        <v>44</v>
      </c>
      <c r="F1655" s="10" t="s">
        <v>5321</v>
      </c>
      <c r="G1655" s="10" t="s">
        <v>5322</v>
      </c>
      <c r="H1655" s="10" t="s">
        <v>36</v>
      </c>
      <c r="I1655" s="10" t="s">
        <v>23</v>
      </c>
      <c r="J1655" s="10" t="s">
        <v>114</v>
      </c>
      <c r="K1655" s="10" t="s">
        <v>38</v>
      </c>
      <c r="L1655" s="10">
        <v>94110</v>
      </c>
      <c r="M1655" s="10" t="s">
        <v>39</v>
      </c>
      <c r="N1655" s="10" t="str">
        <f>_xlfn.XLOOKUP($M:$M,People!$B:$B,People!A:A)</f>
        <v>Sadie Pawthorne</v>
      </c>
      <c r="O1655" s="10" t="s">
        <v>3757</v>
      </c>
      <c r="P1655" s="10" t="str">
        <f>VLOOKUP(O1655,Products!$A:$E,3,FALSE)</f>
        <v>Canon</v>
      </c>
      <c r="Q1655" s="31">
        <f>INDEX(Products!$E:$E,MATCH(O1655,Products!$A:$A,0))</f>
        <v>0.3</v>
      </c>
      <c r="R1655" s="10" t="s">
        <v>41</v>
      </c>
      <c r="S1655" s="10" t="s">
        <v>82</v>
      </c>
      <c r="T1655" s="10" t="s">
        <v>3758</v>
      </c>
      <c r="U1655" s="12">
        <v>12.96</v>
      </c>
      <c r="V1655" s="12">
        <v>2</v>
      </c>
      <c r="W1655" s="12">
        <v>0</v>
      </c>
      <c r="X1655" s="12">
        <v>6.2208000000000006</v>
      </c>
    </row>
    <row r="1656" spans="1:24" ht="14" x14ac:dyDescent="0.3">
      <c r="A1656" s="9">
        <v>1655</v>
      </c>
      <c r="B1656" s="14" t="s">
        <v>6809</v>
      </c>
      <c r="C1656" s="15">
        <v>45251</v>
      </c>
      <c r="D1656" s="15">
        <v>45256</v>
      </c>
      <c r="E1656" s="10" t="s">
        <v>44</v>
      </c>
      <c r="F1656" s="10" t="s">
        <v>4923</v>
      </c>
      <c r="G1656" s="10" t="s">
        <v>4924</v>
      </c>
      <c r="H1656" s="10" t="s">
        <v>36</v>
      </c>
      <c r="I1656" s="10" t="s">
        <v>23</v>
      </c>
      <c r="J1656" s="10" t="s">
        <v>1275</v>
      </c>
      <c r="K1656" s="10" t="s">
        <v>25</v>
      </c>
      <c r="L1656" s="10">
        <v>40475</v>
      </c>
      <c r="M1656" s="10" t="s">
        <v>26</v>
      </c>
      <c r="N1656" s="10" t="str">
        <f>_xlfn.XLOOKUP($M:$M,People!$B:$B,People!A:A)</f>
        <v>Fred Suzuki</v>
      </c>
      <c r="O1656" s="10" t="s">
        <v>3502</v>
      </c>
      <c r="P1656" s="10" t="str">
        <f>VLOOKUP(O1656,Products!$A:$E,3,FALSE)</f>
        <v>Avery</v>
      </c>
      <c r="Q1656" s="31">
        <f>INDEX(Products!$E:$E,MATCH(O1656,Products!$A:$A,0))</f>
        <v>0.33</v>
      </c>
      <c r="R1656" s="10" t="s">
        <v>41</v>
      </c>
      <c r="S1656" s="10" t="s">
        <v>82</v>
      </c>
      <c r="T1656" s="10" t="s">
        <v>3503</v>
      </c>
      <c r="U1656" s="12">
        <v>629.09999999999991</v>
      </c>
      <c r="V1656" s="12">
        <v>6</v>
      </c>
      <c r="W1656" s="12">
        <v>0</v>
      </c>
      <c r="X1656" s="12">
        <v>301.96799999999996</v>
      </c>
    </row>
    <row r="1657" spans="1:24" ht="14" x14ac:dyDescent="0.3">
      <c r="A1657" s="9">
        <v>1656</v>
      </c>
      <c r="B1657" s="14" t="s">
        <v>6809</v>
      </c>
      <c r="C1657" s="15">
        <v>45251</v>
      </c>
      <c r="D1657" s="15">
        <v>45256</v>
      </c>
      <c r="E1657" s="10" t="s">
        <v>44</v>
      </c>
      <c r="F1657" s="10" t="s">
        <v>4923</v>
      </c>
      <c r="G1657" s="10" t="s">
        <v>4924</v>
      </c>
      <c r="H1657" s="10" t="s">
        <v>36</v>
      </c>
      <c r="I1657" s="10" t="s">
        <v>23</v>
      </c>
      <c r="J1657" s="10" t="s">
        <v>1275</v>
      </c>
      <c r="K1657" s="10" t="s">
        <v>25</v>
      </c>
      <c r="L1657" s="10">
        <v>40475</v>
      </c>
      <c r="M1657" s="10" t="s">
        <v>26</v>
      </c>
      <c r="N1657" s="10" t="str">
        <f>_xlfn.XLOOKUP($M:$M,People!$B:$B,People!A:A)</f>
        <v>Fred Suzuki</v>
      </c>
      <c r="O1657" s="10" t="s">
        <v>1858</v>
      </c>
      <c r="P1657" s="10" t="str">
        <f>VLOOKUP(O1657,Products!$A:$E,3,FALSE)</f>
        <v>Samsung</v>
      </c>
      <c r="Q1657" s="31">
        <f>INDEX(Products!$E:$E,MATCH(O1657,Products!$A:$A,0))</f>
        <v>0.33</v>
      </c>
      <c r="R1657" s="10" t="s">
        <v>41</v>
      </c>
      <c r="S1657" s="10" t="s">
        <v>53</v>
      </c>
      <c r="T1657" s="10" t="s">
        <v>1859</v>
      </c>
      <c r="U1657" s="12">
        <v>193.95000000000002</v>
      </c>
      <c r="V1657" s="12">
        <v>3</v>
      </c>
      <c r="W1657" s="12">
        <v>0</v>
      </c>
      <c r="X1657" s="12">
        <v>9.6974999999999838</v>
      </c>
    </row>
    <row r="1658" spans="1:24" ht="14" x14ac:dyDescent="0.3">
      <c r="A1658" s="9">
        <v>1657</v>
      </c>
      <c r="B1658" s="14" t="s">
        <v>6811</v>
      </c>
      <c r="C1658" s="15">
        <v>45251</v>
      </c>
      <c r="D1658" s="15">
        <v>45256</v>
      </c>
      <c r="E1658" s="10" t="s">
        <v>44</v>
      </c>
      <c r="F1658" s="10" t="s">
        <v>4541</v>
      </c>
      <c r="G1658" s="10" t="s">
        <v>4542</v>
      </c>
      <c r="H1658" s="10" t="s">
        <v>92</v>
      </c>
      <c r="I1658" s="10" t="s">
        <v>23</v>
      </c>
      <c r="J1658" s="10" t="s">
        <v>114</v>
      </c>
      <c r="K1658" s="10" t="s">
        <v>38</v>
      </c>
      <c r="L1658" s="10">
        <v>94110</v>
      </c>
      <c r="M1658" s="10" t="s">
        <v>39</v>
      </c>
      <c r="N1658" s="10" t="str">
        <f>_xlfn.XLOOKUP($M:$M,People!$B:$B,People!A:A)</f>
        <v>Sadie Pawthorne</v>
      </c>
      <c r="O1658" s="10" t="s">
        <v>4889</v>
      </c>
      <c r="P1658" s="10" t="str">
        <f>VLOOKUP(O1658,Products!$A:$E,3,FALSE)</f>
        <v>Canon</v>
      </c>
      <c r="Q1658" s="31">
        <f>INDEX(Products!$E:$E,MATCH(O1658,Products!$A:$A,0))</f>
        <v>0.38</v>
      </c>
      <c r="R1658" s="10" t="s">
        <v>64</v>
      </c>
      <c r="S1658" s="10" t="s">
        <v>144</v>
      </c>
      <c r="T1658" s="10" t="s">
        <v>4890</v>
      </c>
      <c r="U1658" s="12">
        <v>94.99</v>
      </c>
      <c r="V1658" s="12">
        <v>1</v>
      </c>
      <c r="W1658" s="12">
        <v>0</v>
      </c>
      <c r="X1658" s="12">
        <v>28.496999999999986</v>
      </c>
    </row>
    <row r="1659" spans="1:24" ht="14" x14ac:dyDescent="0.3">
      <c r="A1659" s="9">
        <v>1658</v>
      </c>
      <c r="B1659" s="14" t="s">
        <v>6809</v>
      </c>
      <c r="C1659" s="15">
        <v>45251</v>
      </c>
      <c r="D1659" s="15">
        <v>45256</v>
      </c>
      <c r="E1659" s="10" t="s">
        <v>44</v>
      </c>
      <c r="F1659" s="10" t="s">
        <v>4923</v>
      </c>
      <c r="G1659" s="10" t="s">
        <v>4924</v>
      </c>
      <c r="H1659" s="10" t="s">
        <v>36</v>
      </c>
      <c r="I1659" s="10" t="s">
        <v>23</v>
      </c>
      <c r="J1659" s="10" t="s">
        <v>1275</v>
      </c>
      <c r="K1659" s="10" t="s">
        <v>25</v>
      </c>
      <c r="L1659" s="10">
        <v>40475</v>
      </c>
      <c r="M1659" s="10" t="s">
        <v>26</v>
      </c>
      <c r="N1659" s="10" t="str">
        <f>_xlfn.XLOOKUP($M:$M,People!$B:$B,People!A:A)</f>
        <v>Fred Suzuki</v>
      </c>
      <c r="O1659" s="10" t="s">
        <v>2269</v>
      </c>
      <c r="P1659" s="10" t="str">
        <f>VLOOKUP(O1659,Products!$A:$E,3,FALSE)</f>
        <v>Dell</v>
      </c>
      <c r="Q1659" s="31">
        <f>INDEX(Products!$E:$E,MATCH(O1659,Products!$A:$A,0))</f>
        <v>0.34</v>
      </c>
      <c r="R1659" s="10" t="s">
        <v>64</v>
      </c>
      <c r="S1659" s="10" t="s">
        <v>65</v>
      </c>
      <c r="T1659" s="10" t="s">
        <v>2270</v>
      </c>
      <c r="U1659" s="12">
        <v>36.99</v>
      </c>
      <c r="V1659" s="12">
        <v>1</v>
      </c>
      <c r="W1659" s="12">
        <v>0</v>
      </c>
      <c r="X1659" s="12">
        <v>9.9873000000000012</v>
      </c>
    </row>
    <row r="1660" spans="1:24" ht="14" x14ac:dyDescent="0.3">
      <c r="A1660" s="9">
        <v>1659</v>
      </c>
      <c r="B1660" s="14" t="s">
        <v>6810</v>
      </c>
      <c r="C1660" s="15">
        <v>45251</v>
      </c>
      <c r="D1660" s="15">
        <v>45257</v>
      </c>
      <c r="E1660" s="10" t="s">
        <v>44</v>
      </c>
      <c r="F1660" s="10" t="s">
        <v>5505</v>
      </c>
      <c r="G1660" s="10" t="s">
        <v>5506</v>
      </c>
      <c r="H1660" s="10" t="s">
        <v>36</v>
      </c>
      <c r="I1660" s="10" t="s">
        <v>23</v>
      </c>
      <c r="J1660" s="10" t="s">
        <v>714</v>
      </c>
      <c r="K1660" s="10" t="s">
        <v>94</v>
      </c>
      <c r="L1660" s="10">
        <v>75220</v>
      </c>
      <c r="M1660" s="10" t="s">
        <v>95</v>
      </c>
      <c r="N1660" s="10" t="str">
        <f>_xlfn.XLOOKUP($M:$M,People!$B:$B,People!A:A)</f>
        <v>Roxanne Rodriguez</v>
      </c>
      <c r="O1660" s="10" t="s">
        <v>3524</v>
      </c>
      <c r="P1660" s="10" t="str">
        <f>VLOOKUP(O1660,Products!$A:$E,3,FALSE)</f>
        <v>Office Depot</v>
      </c>
      <c r="Q1660" s="31">
        <f>INDEX(Products!$E:$E,MATCH(O1660,Products!$A:$A,0))</f>
        <v>0.38</v>
      </c>
      <c r="R1660" s="10" t="s">
        <v>64</v>
      </c>
      <c r="S1660" s="10" t="s">
        <v>65</v>
      </c>
      <c r="T1660" s="10" t="s">
        <v>3525</v>
      </c>
      <c r="U1660" s="12">
        <v>267.95999999999998</v>
      </c>
      <c r="V1660" s="12">
        <v>5</v>
      </c>
      <c r="W1660" s="12">
        <v>0.2</v>
      </c>
      <c r="X1660" s="12">
        <v>16.747500000000016</v>
      </c>
    </row>
    <row r="1661" spans="1:24" ht="14" x14ac:dyDescent="0.3">
      <c r="A1661" s="9">
        <v>1660</v>
      </c>
      <c r="B1661" s="14" t="s">
        <v>6813</v>
      </c>
      <c r="C1661" s="15">
        <v>45252</v>
      </c>
      <c r="D1661" s="15">
        <v>45257</v>
      </c>
      <c r="E1661" s="10" t="s">
        <v>44</v>
      </c>
      <c r="F1661" s="10" t="s">
        <v>192</v>
      </c>
      <c r="G1661" s="10" t="s">
        <v>193</v>
      </c>
      <c r="H1661" s="10" t="s">
        <v>36</v>
      </c>
      <c r="I1661" s="10" t="s">
        <v>23</v>
      </c>
      <c r="J1661" s="10" t="s">
        <v>437</v>
      </c>
      <c r="K1661" s="10" t="s">
        <v>1109</v>
      </c>
      <c r="L1661" s="10">
        <v>31907</v>
      </c>
      <c r="M1661" s="10" t="s">
        <v>26</v>
      </c>
      <c r="N1661" s="10" t="str">
        <f>_xlfn.XLOOKUP($M:$M,People!$B:$B,People!A:A)</f>
        <v>Fred Suzuki</v>
      </c>
      <c r="O1661" s="10" t="s">
        <v>4417</v>
      </c>
      <c r="P1661" s="10" t="str">
        <f>VLOOKUP(O1661,Products!$A:$E,3,FALSE)</f>
        <v>IKEA</v>
      </c>
      <c r="Q1661" s="31">
        <f>INDEX(Products!$E:$E,MATCH(O1661,Products!$A:$A,0))</f>
        <v>0.34</v>
      </c>
      <c r="R1661" s="10" t="s">
        <v>41</v>
      </c>
      <c r="S1661" s="10" t="s">
        <v>71</v>
      </c>
      <c r="T1661" s="10" t="s">
        <v>4418</v>
      </c>
      <c r="U1661" s="12">
        <v>675.12</v>
      </c>
      <c r="V1661" s="12">
        <v>3</v>
      </c>
      <c r="W1661" s="12">
        <v>0</v>
      </c>
      <c r="X1661" s="12">
        <v>290.30160000000001</v>
      </c>
    </row>
    <row r="1662" spans="1:24" ht="14" x14ac:dyDescent="0.3">
      <c r="A1662" s="9">
        <v>1661</v>
      </c>
      <c r="B1662" s="14" t="s">
        <v>6813</v>
      </c>
      <c r="C1662" s="15">
        <v>45252</v>
      </c>
      <c r="D1662" s="15">
        <v>45257</v>
      </c>
      <c r="E1662" s="10" t="s">
        <v>44</v>
      </c>
      <c r="F1662" s="10" t="s">
        <v>192</v>
      </c>
      <c r="G1662" s="10" t="s">
        <v>193</v>
      </c>
      <c r="H1662" s="10" t="s">
        <v>36</v>
      </c>
      <c r="I1662" s="10" t="s">
        <v>23</v>
      </c>
      <c r="J1662" s="10" t="s">
        <v>437</v>
      </c>
      <c r="K1662" s="10" t="s">
        <v>1109</v>
      </c>
      <c r="L1662" s="10">
        <v>31907</v>
      </c>
      <c r="M1662" s="10" t="s">
        <v>26</v>
      </c>
      <c r="N1662" s="10" t="str">
        <f>_xlfn.XLOOKUP($M:$M,People!$B:$B,People!A:A)</f>
        <v>Fred Suzuki</v>
      </c>
      <c r="O1662" s="10" t="s">
        <v>2209</v>
      </c>
      <c r="P1662" s="10" t="str">
        <f>VLOOKUP(O1662,Products!$A:$E,3,FALSE)</f>
        <v>3M</v>
      </c>
      <c r="Q1662" s="31">
        <f>INDEX(Products!$E:$E,MATCH(O1662,Products!$A:$A,0))</f>
        <v>0.34</v>
      </c>
      <c r="R1662" s="10" t="s">
        <v>41</v>
      </c>
      <c r="S1662" s="10" t="s">
        <v>68</v>
      </c>
      <c r="T1662" s="10" t="s">
        <v>2210</v>
      </c>
      <c r="U1662" s="12">
        <v>319.89999999999998</v>
      </c>
      <c r="V1662" s="12">
        <v>5</v>
      </c>
      <c r="W1662" s="12">
        <v>0</v>
      </c>
      <c r="X1662" s="12">
        <v>156.751</v>
      </c>
    </row>
    <row r="1663" spans="1:24" ht="14" x14ac:dyDescent="0.3">
      <c r="A1663" s="9">
        <v>1662</v>
      </c>
      <c r="B1663" s="14" t="s">
        <v>6814</v>
      </c>
      <c r="C1663" s="15">
        <v>45252</v>
      </c>
      <c r="D1663" s="15">
        <v>45255</v>
      </c>
      <c r="E1663" s="10" t="s">
        <v>168</v>
      </c>
      <c r="F1663" s="10" t="s">
        <v>4870</v>
      </c>
      <c r="G1663" s="10" t="s">
        <v>4871</v>
      </c>
      <c r="H1663" s="10" t="s">
        <v>22</v>
      </c>
      <c r="I1663" s="10" t="s">
        <v>23</v>
      </c>
      <c r="J1663" s="10" t="s">
        <v>530</v>
      </c>
      <c r="K1663" s="10" t="s">
        <v>94</v>
      </c>
      <c r="L1663" s="10">
        <v>77506</v>
      </c>
      <c r="M1663" s="10" t="s">
        <v>95</v>
      </c>
      <c r="N1663" s="10" t="str">
        <f>_xlfn.XLOOKUP($M:$M,People!$B:$B,People!A:A)</f>
        <v>Roxanne Rodriguez</v>
      </c>
      <c r="O1663" s="10" t="s">
        <v>3244</v>
      </c>
      <c r="P1663" s="10" t="str">
        <f>VLOOKUP(O1663,Products!$A:$E,3,FALSE)</f>
        <v>Staples</v>
      </c>
      <c r="Q1663" s="31">
        <f>INDEX(Products!$E:$E,MATCH(O1663,Products!$A:$A,0))</f>
        <v>0.31</v>
      </c>
      <c r="R1663" s="10" t="s">
        <v>41</v>
      </c>
      <c r="S1663" s="10" t="s">
        <v>68</v>
      </c>
      <c r="T1663" s="10" t="s">
        <v>3245</v>
      </c>
      <c r="U1663" s="12">
        <v>6.9279999999999982</v>
      </c>
      <c r="V1663" s="12">
        <v>1</v>
      </c>
      <c r="W1663" s="12">
        <v>0.8</v>
      </c>
      <c r="X1663" s="12">
        <v>-11.084800000000005</v>
      </c>
    </row>
    <row r="1664" spans="1:24" ht="14" x14ac:dyDescent="0.3">
      <c r="A1664" s="9">
        <v>1663</v>
      </c>
      <c r="B1664" s="14" t="s">
        <v>6815</v>
      </c>
      <c r="C1664" s="15">
        <v>45252</v>
      </c>
      <c r="D1664" s="15">
        <v>45258</v>
      </c>
      <c r="E1664" s="10" t="s">
        <v>44</v>
      </c>
      <c r="F1664" s="10" t="s">
        <v>4743</v>
      </c>
      <c r="G1664" s="10" t="s">
        <v>4744</v>
      </c>
      <c r="H1664" s="10" t="s">
        <v>92</v>
      </c>
      <c r="I1664" s="10" t="s">
        <v>23</v>
      </c>
      <c r="J1664" s="10" t="s">
        <v>4773</v>
      </c>
      <c r="K1664" s="10" t="s">
        <v>189</v>
      </c>
      <c r="L1664" s="10">
        <v>60440</v>
      </c>
      <c r="M1664" s="10" t="s">
        <v>95</v>
      </c>
      <c r="N1664" s="10" t="str">
        <f>_xlfn.XLOOKUP($M:$M,People!$B:$B,People!A:A)</f>
        <v>Roxanne Rodriguez</v>
      </c>
      <c r="O1664" s="10" t="s">
        <v>3943</v>
      </c>
      <c r="P1664" s="10" t="str">
        <f>VLOOKUP(O1664,Products!$A:$E,3,FALSE)</f>
        <v>Samsung</v>
      </c>
      <c r="Q1664" s="31">
        <f>INDEX(Products!$E:$E,MATCH(O1664,Products!$A:$A,0))</f>
        <v>0.31</v>
      </c>
      <c r="R1664" s="10" t="s">
        <v>41</v>
      </c>
      <c r="S1664" s="10" t="s">
        <v>68</v>
      </c>
      <c r="T1664" s="10" t="s">
        <v>3944</v>
      </c>
      <c r="U1664" s="12">
        <v>9.9799999999999969</v>
      </c>
      <c r="V1664" s="12">
        <v>5</v>
      </c>
      <c r="W1664" s="12">
        <v>0.8</v>
      </c>
      <c r="X1664" s="12">
        <v>-16.467000000000002</v>
      </c>
    </row>
    <row r="1665" spans="1:24" ht="14" x14ac:dyDescent="0.3">
      <c r="A1665" s="9">
        <v>1664</v>
      </c>
      <c r="B1665" s="14" t="s">
        <v>6813</v>
      </c>
      <c r="C1665" s="15">
        <v>45252</v>
      </c>
      <c r="D1665" s="15">
        <v>45257</v>
      </c>
      <c r="E1665" s="10" t="s">
        <v>44</v>
      </c>
      <c r="F1665" s="10" t="s">
        <v>192</v>
      </c>
      <c r="G1665" s="10" t="s">
        <v>193</v>
      </c>
      <c r="H1665" s="10" t="s">
        <v>36</v>
      </c>
      <c r="I1665" s="10" t="s">
        <v>23</v>
      </c>
      <c r="J1665" s="10" t="s">
        <v>437</v>
      </c>
      <c r="K1665" s="10" t="s">
        <v>1109</v>
      </c>
      <c r="L1665" s="10">
        <v>31907</v>
      </c>
      <c r="M1665" s="10" t="s">
        <v>26</v>
      </c>
      <c r="N1665" s="10" t="str">
        <f>_xlfn.XLOOKUP($M:$M,People!$B:$B,People!A:A)</f>
        <v>Fred Suzuki</v>
      </c>
      <c r="O1665" s="10" t="s">
        <v>587</v>
      </c>
      <c r="P1665" s="10" t="str">
        <f>VLOOKUP(O1665,Products!$A:$E,3,FALSE)</f>
        <v>IKEA</v>
      </c>
      <c r="Q1665" s="31">
        <f>INDEX(Products!$E:$E,MATCH(O1665,Products!$A:$A,0))</f>
        <v>0.36</v>
      </c>
      <c r="R1665" s="10" t="s">
        <v>41</v>
      </c>
      <c r="S1665" s="10" t="s">
        <v>155</v>
      </c>
      <c r="T1665" s="10" t="s">
        <v>588</v>
      </c>
      <c r="U1665" s="12">
        <v>11.36</v>
      </c>
      <c r="V1665" s="12">
        <v>2</v>
      </c>
      <c r="W1665" s="12">
        <v>0</v>
      </c>
      <c r="X1665" s="12">
        <v>5.3391999999999991</v>
      </c>
    </row>
    <row r="1666" spans="1:24" ht="14" x14ac:dyDescent="0.3">
      <c r="A1666" s="9">
        <v>1665</v>
      </c>
      <c r="B1666" s="14" t="s">
        <v>6813</v>
      </c>
      <c r="C1666" s="15">
        <v>45252</v>
      </c>
      <c r="D1666" s="15">
        <v>45257</v>
      </c>
      <c r="E1666" s="10" t="s">
        <v>44</v>
      </c>
      <c r="F1666" s="10" t="s">
        <v>192</v>
      </c>
      <c r="G1666" s="10" t="s">
        <v>193</v>
      </c>
      <c r="H1666" s="10" t="s">
        <v>36</v>
      </c>
      <c r="I1666" s="10" t="s">
        <v>23</v>
      </c>
      <c r="J1666" s="10" t="s">
        <v>437</v>
      </c>
      <c r="K1666" s="10" t="s">
        <v>1109</v>
      </c>
      <c r="L1666" s="10">
        <v>31907</v>
      </c>
      <c r="M1666" s="10" t="s">
        <v>26</v>
      </c>
      <c r="N1666" s="10" t="str">
        <f>_xlfn.XLOOKUP($M:$M,People!$B:$B,People!A:A)</f>
        <v>Fred Suzuki</v>
      </c>
      <c r="O1666" s="10" t="s">
        <v>2905</v>
      </c>
      <c r="P1666" s="10" t="str">
        <f>VLOOKUP(O1666,Products!$A:$E,3,FALSE)</f>
        <v>Samsung</v>
      </c>
      <c r="Q1666" s="31">
        <f>INDEX(Products!$E:$E,MATCH(O1666,Products!$A:$A,0))</f>
        <v>0.35</v>
      </c>
      <c r="R1666" s="10" t="s">
        <v>41</v>
      </c>
      <c r="S1666" s="10" t="s">
        <v>155</v>
      </c>
      <c r="T1666" s="10" t="s">
        <v>2906</v>
      </c>
      <c r="U1666" s="12">
        <v>16.23</v>
      </c>
      <c r="V1666" s="12">
        <v>3</v>
      </c>
      <c r="W1666" s="12">
        <v>0</v>
      </c>
      <c r="X1666" s="12">
        <v>7.9527000000000001</v>
      </c>
    </row>
    <row r="1667" spans="1:24" ht="14" x14ac:dyDescent="0.3">
      <c r="A1667" s="9">
        <v>1666</v>
      </c>
      <c r="B1667" s="14" t="s">
        <v>6816</v>
      </c>
      <c r="C1667" s="15">
        <v>45252</v>
      </c>
      <c r="D1667" s="15">
        <v>45255</v>
      </c>
      <c r="E1667" s="10" t="s">
        <v>168</v>
      </c>
      <c r="F1667" s="10" t="s">
        <v>3540</v>
      </c>
      <c r="G1667" s="10" t="s">
        <v>3541</v>
      </c>
      <c r="H1667" s="10" t="s">
        <v>36</v>
      </c>
      <c r="I1667" s="10" t="s">
        <v>23</v>
      </c>
      <c r="J1667" s="10" t="s">
        <v>1504</v>
      </c>
      <c r="K1667" s="10" t="s">
        <v>1109</v>
      </c>
      <c r="L1667" s="10">
        <v>30318</v>
      </c>
      <c r="M1667" s="10" t="s">
        <v>26</v>
      </c>
      <c r="N1667" s="10" t="str">
        <f>_xlfn.XLOOKUP($M:$M,People!$B:$B,People!A:A)</f>
        <v>Fred Suzuki</v>
      </c>
      <c r="O1667" s="10" t="s">
        <v>4435</v>
      </c>
      <c r="P1667" s="10" t="str">
        <f>VLOOKUP(O1667,Products!$A:$E,3,FALSE)</f>
        <v>Dell</v>
      </c>
      <c r="Q1667" s="31">
        <f>INDEX(Products!$E:$E,MATCH(O1667,Products!$A:$A,0))</f>
        <v>0.36</v>
      </c>
      <c r="R1667" s="10" t="s">
        <v>41</v>
      </c>
      <c r="S1667" s="10" t="s">
        <v>82</v>
      </c>
      <c r="T1667" s="10" t="s">
        <v>4436</v>
      </c>
      <c r="U1667" s="12">
        <v>9.9600000000000009</v>
      </c>
      <c r="V1667" s="12">
        <v>2</v>
      </c>
      <c r="W1667" s="12">
        <v>0</v>
      </c>
      <c r="X1667" s="12">
        <v>4.8804000000000007</v>
      </c>
    </row>
    <row r="1668" spans="1:24" ht="14" x14ac:dyDescent="0.3">
      <c r="A1668" s="9">
        <v>1667</v>
      </c>
      <c r="B1668" s="14" t="s">
        <v>6817</v>
      </c>
      <c r="C1668" s="15">
        <v>45252</v>
      </c>
      <c r="D1668" s="15">
        <v>45256</v>
      </c>
      <c r="E1668" s="10" t="s">
        <v>44</v>
      </c>
      <c r="F1668" s="10" t="s">
        <v>5146</v>
      </c>
      <c r="G1668" s="10" t="s">
        <v>5147</v>
      </c>
      <c r="H1668" s="10" t="s">
        <v>22</v>
      </c>
      <c r="I1668" s="10" t="s">
        <v>23</v>
      </c>
      <c r="J1668" s="10" t="s">
        <v>37</v>
      </c>
      <c r="K1668" s="10" t="s">
        <v>38</v>
      </c>
      <c r="L1668" s="10">
        <v>90036</v>
      </c>
      <c r="M1668" s="10" t="s">
        <v>39</v>
      </c>
      <c r="N1668" s="10" t="str">
        <f>_xlfn.XLOOKUP($M:$M,People!$B:$B,People!A:A)</f>
        <v>Sadie Pawthorne</v>
      </c>
      <c r="O1668" s="10" t="s">
        <v>4351</v>
      </c>
      <c r="P1668" s="10" t="str">
        <f>VLOOKUP(O1668,Products!$A:$E,3,FALSE)</f>
        <v>3M</v>
      </c>
      <c r="Q1668" s="31">
        <f>INDEX(Products!$E:$E,MATCH(O1668,Products!$A:$A,0))</f>
        <v>0.34</v>
      </c>
      <c r="R1668" s="10" t="s">
        <v>41</v>
      </c>
      <c r="S1668" s="10" t="s">
        <v>82</v>
      </c>
      <c r="T1668" s="10" t="s">
        <v>4352</v>
      </c>
      <c r="U1668" s="12">
        <v>53.820000000000007</v>
      </c>
      <c r="V1668" s="12">
        <v>9</v>
      </c>
      <c r="W1668" s="12">
        <v>0</v>
      </c>
      <c r="X1668" s="12">
        <v>24.218999999999998</v>
      </c>
    </row>
    <row r="1669" spans="1:24" ht="14" x14ac:dyDescent="0.3">
      <c r="A1669" s="9">
        <v>1668</v>
      </c>
      <c r="B1669" s="14" t="s">
        <v>6818</v>
      </c>
      <c r="C1669" s="15">
        <v>45253</v>
      </c>
      <c r="D1669" s="15">
        <v>45255</v>
      </c>
      <c r="E1669" s="10" t="s">
        <v>168</v>
      </c>
      <c r="F1669" s="10" t="s">
        <v>1375</v>
      </c>
      <c r="G1669" s="10" t="s">
        <v>1376</v>
      </c>
      <c r="H1669" s="10" t="s">
        <v>22</v>
      </c>
      <c r="I1669" s="10" t="s">
        <v>23</v>
      </c>
      <c r="J1669" s="10" t="s">
        <v>37</v>
      </c>
      <c r="K1669" s="10" t="s">
        <v>38</v>
      </c>
      <c r="L1669" s="10">
        <v>90004</v>
      </c>
      <c r="M1669" s="10" t="s">
        <v>39</v>
      </c>
      <c r="N1669" s="10" t="str">
        <f>_xlfn.XLOOKUP($M:$M,People!$B:$B,People!A:A)</f>
        <v>Sadie Pawthorne</v>
      </c>
      <c r="O1669" s="10" t="s">
        <v>1564</v>
      </c>
      <c r="P1669" s="10" t="str">
        <f>VLOOKUP(O1669,Products!$A:$E,3,FALSE)</f>
        <v>Staples</v>
      </c>
      <c r="Q1669" s="31">
        <f>INDEX(Products!$E:$E,MATCH(O1669,Products!$A:$A,0))</f>
        <v>0.37</v>
      </c>
      <c r="R1669" s="10" t="s">
        <v>28</v>
      </c>
      <c r="S1669" s="10" t="s">
        <v>32</v>
      </c>
      <c r="T1669" s="10" t="s">
        <v>1565</v>
      </c>
      <c r="U1669" s="12">
        <v>381.44000000000005</v>
      </c>
      <c r="V1669" s="12">
        <v>2</v>
      </c>
      <c r="W1669" s="12">
        <v>0.2</v>
      </c>
      <c r="X1669" s="12">
        <v>23.839999999999975</v>
      </c>
    </row>
    <row r="1670" spans="1:24" ht="14" x14ac:dyDescent="0.3">
      <c r="A1670" s="9">
        <v>1669</v>
      </c>
      <c r="B1670" s="14" t="s">
        <v>6818</v>
      </c>
      <c r="C1670" s="15">
        <v>45253</v>
      </c>
      <c r="D1670" s="15">
        <v>45255</v>
      </c>
      <c r="E1670" s="10" t="s">
        <v>168</v>
      </c>
      <c r="F1670" s="10" t="s">
        <v>1375</v>
      </c>
      <c r="G1670" s="10" t="s">
        <v>1376</v>
      </c>
      <c r="H1670" s="10" t="s">
        <v>22</v>
      </c>
      <c r="I1670" s="10" t="s">
        <v>23</v>
      </c>
      <c r="J1670" s="10" t="s">
        <v>37</v>
      </c>
      <c r="K1670" s="10" t="s">
        <v>38</v>
      </c>
      <c r="L1670" s="10">
        <v>90004</v>
      </c>
      <c r="M1670" s="10" t="s">
        <v>39</v>
      </c>
      <c r="N1670" s="10" t="str">
        <f>_xlfn.XLOOKUP($M:$M,People!$B:$B,People!A:A)</f>
        <v>Sadie Pawthorne</v>
      </c>
      <c r="O1670" s="10" t="s">
        <v>340</v>
      </c>
      <c r="P1670" s="10" t="str">
        <f>VLOOKUP(O1670,Products!$A:$E,3,FALSE)</f>
        <v>3M</v>
      </c>
      <c r="Q1670" s="31">
        <f>INDEX(Products!$E:$E,MATCH(O1670,Products!$A:$A,0))</f>
        <v>0.38</v>
      </c>
      <c r="R1670" s="10" t="s">
        <v>28</v>
      </c>
      <c r="S1670" s="10" t="s">
        <v>32</v>
      </c>
      <c r="T1670" s="10" t="s">
        <v>341</v>
      </c>
      <c r="U1670" s="12">
        <v>603.91999999999996</v>
      </c>
      <c r="V1670" s="12">
        <v>5</v>
      </c>
      <c r="W1670" s="12">
        <v>0.2</v>
      </c>
      <c r="X1670" s="12">
        <v>-67.941000000000003</v>
      </c>
    </row>
    <row r="1671" spans="1:24" ht="14" x14ac:dyDescent="0.3">
      <c r="A1671" s="9">
        <v>1670</v>
      </c>
      <c r="B1671" s="14" t="s">
        <v>6819</v>
      </c>
      <c r="C1671" s="15">
        <v>45253</v>
      </c>
      <c r="D1671" s="15">
        <v>45256</v>
      </c>
      <c r="E1671" s="10" t="s">
        <v>19</v>
      </c>
      <c r="F1671" s="10" t="s">
        <v>3189</v>
      </c>
      <c r="G1671" s="10" t="s">
        <v>3190</v>
      </c>
      <c r="H1671" s="10" t="s">
        <v>36</v>
      </c>
      <c r="I1671" s="10" t="s">
        <v>23</v>
      </c>
      <c r="J1671" s="10" t="s">
        <v>165</v>
      </c>
      <c r="K1671" s="10" t="s">
        <v>94</v>
      </c>
      <c r="L1671" s="10">
        <v>77095</v>
      </c>
      <c r="M1671" s="10" t="s">
        <v>95</v>
      </c>
      <c r="N1671" s="10" t="str">
        <f>_xlfn.XLOOKUP($M:$M,People!$B:$B,People!A:A)</f>
        <v>Roxanne Rodriguez</v>
      </c>
      <c r="O1671" s="10" t="s">
        <v>2952</v>
      </c>
      <c r="P1671" s="10" t="str">
        <f>VLOOKUP(O1671,Products!$A:$E,3,FALSE)</f>
        <v>Office Depot</v>
      </c>
      <c r="Q1671" s="31">
        <f>INDEX(Products!$E:$E,MATCH(O1671,Products!$A:$A,0))</f>
        <v>0.38</v>
      </c>
      <c r="R1671" s="10" t="s">
        <v>28</v>
      </c>
      <c r="S1671" s="10" t="s">
        <v>32</v>
      </c>
      <c r="T1671" s="10" t="s">
        <v>2953</v>
      </c>
      <c r="U1671" s="12">
        <v>155.37199999999999</v>
      </c>
      <c r="V1671" s="12">
        <v>2</v>
      </c>
      <c r="W1671" s="12">
        <v>0.3</v>
      </c>
      <c r="X1671" s="12">
        <v>-35.513599999999997</v>
      </c>
    </row>
    <row r="1672" spans="1:24" ht="14" x14ac:dyDescent="0.3">
      <c r="A1672" s="9">
        <v>1671</v>
      </c>
      <c r="B1672" s="14" t="s">
        <v>6820</v>
      </c>
      <c r="C1672" s="15">
        <v>45253</v>
      </c>
      <c r="D1672" s="15">
        <v>45257</v>
      </c>
      <c r="E1672" s="10" t="s">
        <v>44</v>
      </c>
      <c r="F1672" s="10" t="s">
        <v>1216</v>
      </c>
      <c r="G1672" s="10" t="s">
        <v>1217</v>
      </c>
      <c r="H1672" s="10" t="s">
        <v>36</v>
      </c>
      <c r="I1672" s="10" t="s">
        <v>23</v>
      </c>
      <c r="J1672" s="10" t="s">
        <v>3991</v>
      </c>
      <c r="K1672" s="10" t="s">
        <v>94</v>
      </c>
      <c r="L1672" s="10">
        <v>75150</v>
      </c>
      <c r="M1672" s="10" t="s">
        <v>95</v>
      </c>
      <c r="N1672" s="10" t="str">
        <f>_xlfn.XLOOKUP($M:$M,People!$B:$B,People!A:A)</f>
        <v>Roxanne Rodriguez</v>
      </c>
      <c r="O1672" s="10" t="s">
        <v>2437</v>
      </c>
      <c r="P1672" s="10" t="str">
        <f>VLOOKUP(O1672,Products!$A:$E,3,FALSE)</f>
        <v>HP</v>
      </c>
      <c r="Q1672" s="31">
        <f>INDEX(Products!$E:$E,MATCH(O1672,Products!$A:$A,0))</f>
        <v>0.39</v>
      </c>
      <c r="R1672" s="10" t="s">
        <v>28</v>
      </c>
      <c r="S1672" s="10" t="s">
        <v>58</v>
      </c>
      <c r="T1672" s="10" t="s">
        <v>809</v>
      </c>
      <c r="U1672" s="12">
        <v>6.3680000000000003</v>
      </c>
      <c r="V1672" s="12">
        <v>2</v>
      </c>
      <c r="W1672" s="12">
        <v>0.6</v>
      </c>
      <c r="X1672" s="12">
        <v>-2.5471999999999984</v>
      </c>
    </row>
    <row r="1673" spans="1:24" ht="14" x14ac:dyDescent="0.3">
      <c r="A1673" s="9">
        <v>1672</v>
      </c>
      <c r="B1673" s="14" t="s">
        <v>6820</v>
      </c>
      <c r="C1673" s="15">
        <v>45253</v>
      </c>
      <c r="D1673" s="15">
        <v>45257</v>
      </c>
      <c r="E1673" s="10" t="s">
        <v>44</v>
      </c>
      <c r="F1673" s="10" t="s">
        <v>1216</v>
      </c>
      <c r="G1673" s="10" t="s">
        <v>1217</v>
      </c>
      <c r="H1673" s="10" t="s">
        <v>36</v>
      </c>
      <c r="I1673" s="10" t="s">
        <v>23</v>
      </c>
      <c r="J1673" s="10" t="s">
        <v>3991</v>
      </c>
      <c r="K1673" s="10" t="s">
        <v>94</v>
      </c>
      <c r="L1673" s="10">
        <v>75150</v>
      </c>
      <c r="M1673" s="10" t="s">
        <v>95</v>
      </c>
      <c r="N1673" s="10" t="str">
        <f>_xlfn.XLOOKUP($M:$M,People!$B:$B,People!A:A)</f>
        <v>Roxanne Rodriguez</v>
      </c>
      <c r="O1673" s="10" t="s">
        <v>3419</v>
      </c>
      <c r="P1673" s="10" t="str">
        <f>VLOOKUP(O1673,Products!$A:$E,3,FALSE)</f>
        <v>Canon</v>
      </c>
      <c r="Q1673" s="31">
        <f>INDEX(Products!$E:$E,MATCH(O1673,Products!$A:$A,0))</f>
        <v>0.4</v>
      </c>
      <c r="R1673" s="10" t="s">
        <v>41</v>
      </c>
      <c r="S1673" s="10" t="s">
        <v>71</v>
      </c>
      <c r="T1673" s="10" t="s">
        <v>3420</v>
      </c>
      <c r="U1673" s="12">
        <v>34.175999999999995</v>
      </c>
      <c r="V1673" s="12">
        <v>3</v>
      </c>
      <c r="W1673" s="12">
        <v>0.8</v>
      </c>
      <c r="X1673" s="12">
        <v>-87.148800000000023</v>
      </c>
    </row>
    <row r="1674" spans="1:24" ht="14" x14ac:dyDescent="0.3">
      <c r="A1674" s="9">
        <v>1673</v>
      </c>
      <c r="B1674" s="14" t="s">
        <v>6821</v>
      </c>
      <c r="C1674" s="15">
        <v>45253</v>
      </c>
      <c r="D1674" s="15">
        <v>45257</v>
      </c>
      <c r="E1674" s="10" t="s">
        <v>44</v>
      </c>
      <c r="F1674" s="10" t="s">
        <v>4100</v>
      </c>
      <c r="G1674" s="10" t="s">
        <v>4101</v>
      </c>
      <c r="H1674" s="10" t="s">
        <v>22</v>
      </c>
      <c r="I1674" s="10" t="s">
        <v>23</v>
      </c>
      <c r="J1674" s="10" t="s">
        <v>771</v>
      </c>
      <c r="K1674" s="10" t="s">
        <v>212</v>
      </c>
      <c r="L1674" s="10">
        <v>48227</v>
      </c>
      <c r="M1674" s="10" t="s">
        <v>95</v>
      </c>
      <c r="N1674" s="10" t="str">
        <f>_xlfn.XLOOKUP($M:$M,People!$B:$B,People!A:A)</f>
        <v>Roxanne Rodriguez</v>
      </c>
      <c r="O1674" s="10" t="s">
        <v>2525</v>
      </c>
      <c r="P1674" s="10" t="str">
        <f>VLOOKUP(O1674,Products!$A:$E,3,FALSE)</f>
        <v>Canon</v>
      </c>
      <c r="Q1674" s="31">
        <f>INDEX(Products!$E:$E,MATCH(O1674,Products!$A:$A,0))</f>
        <v>0.4</v>
      </c>
      <c r="R1674" s="10" t="s">
        <v>41</v>
      </c>
      <c r="S1674" s="10" t="s">
        <v>68</v>
      </c>
      <c r="T1674" s="10" t="s">
        <v>2526</v>
      </c>
      <c r="U1674" s="12">
        <v>14.669999999999998</v>
      </c>
      <c r="V1674" s="12">
        <v>3</v>
      </c>
      <c r="W1674" s="12">
        <v>0</v>
      </c>
      <c r="X1674" s="12">
        <v>6.7481999999999989</v>
      </c>
    </row>
    <row r="1675" spans="1:24" ht="14" x14ac:dyDescent="0.3">
      <c r="A1675" s="9">
        <v>1674</v>
      </c>
      <c r="B1675" s="14" t="s">
        <v>6822</v>
      </c>
      <c r="C1675" s="15">
        <v>45253</v>
      </c>
      <c r="D1675" s="15">
        <v>45258</v>
      </c>
      <c r="E1675" s="10" t="s">
        <v>44</v>
      </c>
      <c r="F1675" s="10" t="s">
        <v>2292</v>
      </c>
      <c r="G1675" s="10" t="s">
        <v>2293</v>
      </c>
      <c r="H1675" s="10" t="s">
        <v>22</v>
      </c>
      <c r="I1675" s="10" t="s">
        <v>23</v>
      </c>
      <c r="J1675" s="10" t="s">
        <v>547</v>
      </c>
      <c r="K1675" s="10" t="s">
        <v>277</v>
      </c>
      <c r="L1675" s="10">
        <v>85254</v>
      </c>
      <c r="M1675" s="10" t="s">
        <v>39</v>
      </c>
      <c r="N1675" s="10" t="str">
        <f>_xlfn.XLOOKUP($M:$M,People!$B:$B,People!A:A)</f>
        <v>Sadie Pawthorne</v>
      </c>
      <c r="O1675" s="10" t="s">
        <v>3774</v>
      </c>
      <c r="P1675" s="10" t="str">
        <f>VLOOKUP(O1675,Products!$A:$E,3,FALSE)</f>
        <v>Logitech</v>
      </c>
      <c r="Q1675" s="31">
        <f>INDEX(Products!$E:$E,MATCH(O1675,Products!$A:$A,0))</f>
        <v>0.25</v>
      </c>
      <c r="R1675" s="10" t="s">
        <v>41</v>
      </c>
      <c r="S1675" s="10" t="s">
        <v>155</v>
      </c>
      <c r="T1675" s="10" t="s">
        <v>588</v>
      </c>
      <c r="U1675" s="12">
        <v>23.472000000000001</v>
      </c>
      <c r="V1675" s="12">
        <v>3</v>
      </c>
      <c r="W1675" s="12">
        <v>0.2</v>
      </c>
      <c r="X1675" s="12">
        <v>8.8019999999999978</v>
      </c>
    </row>
    <row r="1676" spans="1:24" ht="14" x14ac:dyDescent="0.3">
      <c r="A1676" s="9">
        <v>1675</v>
      </c>
      <c r="B1676" s="14" t="s">
        <v>6823</v>
      </c>
      <c r="C1676" s="15">
        <v>45253</v>
      </c>
      <c r="D1676" s="15">
        <v>45258</v>
      </c>
      <c r="E1676" s="10" t="s">
        <v>44</v>
      </c>
      <c r="F1676" s="10" t="s">
        <v>3675</v>
      </c>
      <c r="G1676" s="10" t="s">
        <v>3676</v>
      </c>
      <c r="H1676" s="10" t="s">
        <v>36</v>
      </c>
      <c r="I1676" s="10" t="s">
        <v>23</v>
      </c>
      <c r="J1676" s="10" t="s">
        <v>131</v>
      </c>
      <c r="K1676" s="10" t="s">
        <v>132</v>
      </c>
      <c r="L1676" s="10">
        <v>19134</v>
      </c>
      <c r="M1676" s="10" t="s">
        <v>133</v>
      </c>
      <c r="N1676" s="10" t="str">
        <f>_xlfn.XLOOKUP($M:$M,People!$B:$B,People!A:A)</f>
        <v>Chuck Magee</v>
      </c>
      <c r="O1676" s="10" t="s">
        <v>4005</v>
      </c>
      <c r="P1676" s="10" t="str">
        <f>VLOOKUP(O1676,Products!$A:$E,3,FALSE)</f>
        <v>3M</v>
      </c>
      <c r="Q1676" s="31">
        <f>INDEX(Products!$E:$E,MATCH(O1676,Products!$A:$A,0))</f>
        <v>0.26</v>
      </c>
      <c r="R1676" s="10" t="s">
        <v>41</v>
      </c>
      <c r="S1676" s="10" t="s">
        <v>155</v>
      </c>
      <c r="T1676" s="10" t="s">
        <v>4006</v>
      </c>
      <c r="U1676" s="12">
        <v>62.808000000000007</v>
      </c>
      <c r="V1676" s="12">
        <v>3</v>
      </c>
      <c r="W1676" s="12">
        <v>0.2</v>
      </c>
      <c r="X1676" s="12">
        <v>21.197700000000001</v>
      </c>
    </row>
    <row r="1677" spans="1:24" ht="14" x14ac:dyDescent="0.3">
      <c r="A1677" s="9">
        <v>1676</v>
      </c>
      <c r="B1677" s="14" t="s">
        <v>6818</v>
      </c>
      <c r="C1677" s="15">
        <v>45253</v>
      </c>
      <c r="D1677" s="15">
        <v>45255</v>
      </c>
      <c r="E1677" s="10" t="s">
        <v>168</v>
      </c>
      <c r="F1677" s="10" t="s">
        <v>1375</v>
      </c>
      <c r="G1677" s="10" t="s">
        <v>1376</v>
      </c>
      <c r="H1677" s="10" t="s">
        <v>22</v>
      </c>
      <c r="I1677" s="10" t="s">
        <v>23</v>
      </c>
      <c r="J1677" s="10" t="s">
        <v>37</v>
      </c>
      <c r="K1677" s="10" t="s">
        <v>38</v>
      </c>
      <c r="L1677" s="10">
        <v>90004</v>
      </c>
      <c r="M1677" s="10" t="s">
        <v>39</v>
      </c>
      <c r="N1677" s="10" t="str">
        <f>_xlfn.XLOOKUP($M:$M,People!$B:$B,People!A:A)</f>
        <v>Sadie Pawthorne</v>
      </c>
      <c r="O1677" s="10" t="s">
        <v>3406</v>
      </c>
      <c r="P1677" s="10" t="str">
        <f>VLOOKUP(O1677,Products!$A:$E,3,FALSE)</f>
        <v>Samsung</v>
      </c>
      <c r="Q1677" s="31">
        <f>INDEX(Products!$E:$E,MATCH(O1677,Products!$A:$A,0))</f>
        <v>0.39</v>
      </c>
      <c r="R1677" s="10" t="s">
        <v>41</v>
      </c>
      <c r="S1677" s="10" t="s">
        <v>155</v>
      </c>
      <c r="T1677" s="10" t="s">
        <v>3407</v>
      </c>
      <c r="U1677" s="12">
        <v>21.84</v>
      </c>
      <c r="V1677" s="12">
        <v>3</v>
      </c>
      <c r="W1677" s="12">
        <v>0</v>
      </c>
      <c r="X1677" s="12">
        <v>10.4832</v>
      </c>
    </row>
    <row r="1678" spans="1:24" ht="14" x14ac:dyDescent="0.3">
      <c r="A1678" s="9">
        <v>1677</v>
      </c>
      <c r="B1678" s="14" t="s">
        <v>6824</v>
      </c>
      <c r="C1678" s="15">
        <v>45253</v>
      </c>
      <c r="D1678" s="15">
        <v>45259</v>
      </c>
      <c r="E1678" s="10" t="s">
        <v>44</v>
      </c>
      <c r="F1678" s="10" t="s">
        <v>3605</v>
      </c>
      <c r="G1678" s="10" t="s">
        <v>3606</v>
      </c>
      <c r="H1678" s="10" t="s">
        <v>92</v>
      </c>
      <c r="I1678" s="10" t="s">
        <v>23</v>
      </c>
      <c r="J1678" s="10" t="s">
        <v>165</v>
      </c>
      <c r="K1678" s="10" t="s">
        <v>94</v>
      </c>
      <c r="L1678" s="10">
        <v>77036</v>
      </c>
      <c r="M1678" s="10" t="s">
        <v>95</v>
      </c>
      <c r="N1678" s="10" t="str">
        <f>_xlfn.XLOOKUP($M:$M,People!$B:$B,People!A:A)</f>
        <v>Roxanne Rodriguez</v>
      </c>
      <c r="O1678" s="10" t="s">
        <v>1445</v>
      </c>
      <c r="P1678" s="10" t="str">
        <f>VLOOKUP(O1678,Products!$A:$E,3,FALSE)</f>
        <v>Office Depot</v>
      </c>
      <c r="Q1678" s="31">
        <f>INDEX(Products!$E:$E,MATCH(O1678,Products!$A:$A,0))</f>
        <v>0.3</v>
      </c>
      <c r="R1678" s="10" t="s">
        <v>41</v>
      </c>
      <c r="S1678" s="10" t="s">
        <v>42</v>
      </c>
      <c r="T1678" s="10" t="s">
        <v>1446</v>
      </c>
      <c r="U1678" s="12">
        <v>23.680000000000003</v>
      </c>
      <c r="V1678" s="12">
        <v>2</v>
      </c>
      <c r="W1678" s="12">
        <v>0.2</v>
      </c>
      <c r="X1678" s="12">
        <v>8.879999999999999</v>
      </c>
    </row>
    <row r="1679" spans="1:24" ht="14" x14ac:dyDescent="0.3">
      <c r="A1679" s="9">
        <v>1678</v>
      </c>
      <c r="B1679" s="14" t="s">
        <v>6818</v>
      </c>
      <c r="C1679" s="15">
        <v>45253</v>
      </c>
      <c r="D1679" s="15">
        <v>45255</v>
      </c>
      <c r="E1679" s="10" t="s">
        <v>168</v>
      </c>
      <c r="F1679" s="10" t="s">
        <v>1375</v>
      </c>
      <c r="G1679" s="10" t="s">
        <v>1376</v>
      </c>
      <c r="H1679" s="10" t="s">
        <v>22</v>
      </c>
      <c r="I1679" s="10" t="s">
        <v>23</v>
      </c>
      <c r="J1679" s="10" t="s">
        <v>37</v>
      </c>
      <c r="K1679" s="10" t="s">
        <v>38</v>
      </c>
      <c r="L1679" s="10">
        <v>90004</v>
      </c>
      <c r="M1679" s="10" t="s">
        <v>39</v>
      </c>
      <c r="N1679" s="10" t="str">
        <f>_xlfn.XLOOKUP($M:$M,People!$B:$B,People!A:A)</f>
        <v>Sadie Pawthorne</v>
      </c>
      <c r="O1679" s="10" t="s">
        <v>3408</v>
      </c>
      <c r="P1679" s="10" t="str">
        <f>VLOOKUP(O1679,Products!$A:$E,3,FALSE)</f>
        <v>Dell</v>
      </c>
      <c r="Q1679" s="31">
        <f>INDEX(Products!$E:$E,MATCH(O1679,Products!$A:$A,0))</f>
        <v>0.36</v>
      </c>
      <c r="R1679" s="10" t="s">
        <v>64</v>
      </c>
      <c r="S1679" s="10" t="s">
        <v>144</v>
      </c>
      <c r="T1679" s="10" t="s">
        <v>3409</v>
      </c>
      <c r="U1679" s="12">
        <v>29.99</v>
      </c>
      <c r="V1679" s="12">
        <v>1</v>
      </c>
      <c r="W1679" s="12">
        <v>0</v>
      </c>
      <c r="X1679" s="12">
        <v>6.2978999999999985</v>
      </c>
    </row>
    <row r="1680" spans="1:24" ht="14" x14ac:dyDescent="0.3">
      <c r="A1680" s="9">
        <v>1679</v>
      </c>
      <c r="B1680" s="14" t="s">
        <v>6820</v>
      </c>
      <c r="C1680" s="15">
        <v>45253</v>
      </c>
      <c r="D1680" s="15">
        <v>45257</v>
      </c>
      <c r="E1680" s="10" t="s">
        <v>44</v>
      </c>
      <c r="F1680" s="10" t="s">
        <v>1216</v>
      </c>
      <c r="G1680" s="10" t="s">
        <v>1217</v>
      </c>
      <c r="H1680" s="10" t="s">
        <v>36</v>
      </c>
      <c r="I1680" s="10" t="s">
        <v>23</v>
      </c>
      <c r="J1680" s="10" t="s">
        <v>3991</v>
      </c>
      <c r="K1680" s="10" t="s">
        <v>94</v>
      </c>
      <c r="L1680" s="10">
        <v>75150</v>
      </c>
      <c r="M1680" s="10" t="s">
        <v>95</v>
      </c>
      <c r="N1680" s="10" t="str">
        <f>_xlfn.XLOOKUP($M:$M,People!$B:$B,People!A:A)</f>
        <v>Roxanne Rodriguez</v>
      </c>
      <c r="O1680" s="10" t="s">
        <v>4575</v>
      </c>
      <c r="P1680" s="10" t="str">
        <f>VLOOKUP(O1680,Products!$A:$E,3,FALSE)</f>
        <v>Staples</v>
      </c>
      <c r="Q1680" s="31">
        <f>INDEX(Products!$E:$E,MATCH(O1680,Products!$A:$A,0))</f>
        <v>0.27</v>
      </c>
      <c r="R1680" s="10" t="s">
        <v>64</v>
      </c>
      <c r="S1680" s="10" t="s">
        <v>144</v>
      </c>
      <c r="T1680" s="10" t="s">
        <v>4576</v>
      </c>
      <c r="U1680" s="12">
        <v>5.5440000000000005</v>
      </c>
      <c r="V1680" s="12">
        <v>7</v>
      </c>
      <c r="W1680" s="12">
        <v>0.2</v>
      </c>
      <c r="X1680" s="12">
        <v>1.6632000000000007</v>
      </c>
    </row>
    <row r="1681" spans="1:24" ht="14" x14ac:dyDescent="0.3">
      <c r="A1681" s="9">
        <v>1680</v>
      </c>
      <c r="B1681" s="14" t="s">
        <v>6825</v>
      </c>
      <c r="C1681" s="15">
        <v>45254</v>
      </c>
      <c r="D1681" s="15">
        <v>45254</v>
      </c>
      <c r="E1681" s="10" t="s">
        <v>1124</v>
      </c>
      <c r="F1681" s="10" t="s">
        <v>3427</v>
      </c>
      <c r="G1681" s="10" t="s">
        <v>3428</v>
      </c>
      <c r="H1681" s="10" t="s">
        <v>36</v>
      </c>
      <c r="I1681" s="10" t="s">
        <v>23</v>
      </c>
      <c r="J1681" s="10" t="s">
        <v>437</v>
      </c>
      <c r="K1681" s="10" t="s">
        <v>438</v>
      </c>
      <c r="L1681" s="10">
        <v>43229</v>
      </c>
      <c r="M1681" s="10" t="s">
        <v>133</v>
      </c>
      <c r="N1681" s="10" t="str">
        <f>_xlfn.XLOOKUP($M:$M,People!$B:$B,People!A:A)</f>
        <v>Chuck Magee</v>
      </c>
      <c r="O1681" s="10" t="s">
        <v>3252</v>
      </c>
      <c r="P1681" s="10" t="str">
        <f>VLOOKUP(O1681,Products!$A:$E,3,FALSE)</f>
        <v>Avery</v>
      </c>
      <c r="Q1681" s="31">
        <f>INDEX(Products!$E:$E,MATCH(O1681,Products!$A:$A,0))</f>
        <v>0.27</v>
      </c>
      <c r="R1681" s="10" t="s">
        <v>28</v>
      </c>
      <c r="S1681" s="10" t="s">
        <v>32</v>
      </c>
      <c r="T1681" s="10" t="s">
        <v>3253</v>
      </c>
      <c r="U1681" s="12">
        <v>611.05799999999999</v>
      </c>
      <c r="V1681" s="12">
        <v>3</v>
      </c>
      <c r="W1681" s="12">
        <v>0.3</v>
      </c>
      <c r="X1681" s="12">
        <v>-34.917600000000022</v>
      </c>
    </row>
    <row r="1682" spans="1:24" ht="14" x14ac:dyDescent="0.3">
      <c r="A1682" s="9">
        <v>1681</v>
      </c>
      <c r="B1682" s="14" t="s">
        <v>6826</v>
      </c>
      <c r="C1682" s="15">
        <v>45254</v>
      </c>
      <c r="D1682" s="15">
        <v>45256</v>
      </c>
      <c r="E1682" s="10" t="s">
        <v>19</v>
      </c>
      <c r="F1682" s="10" t="s">
        <v>3819</v>
      </c>
      <c r="G1682" s="10" t="s">
        <v>3820</v>
      </c>
      <c r="H1682" s="10" t="s">
        <v>22</v>
      </c>
      <c r="I1682" s="10" t="s">
        <v>23</v>
      </c>
      <c r="J1682" s="10" t="s">
        <v>4238</v>
      </c>
      <c r="K1682" s="10" t="s">
        <v>38</v>
      </c>
      <c r="L1682" s="10">
        <v>95823</v>
      </c>
      <c r="M1682" s="10" t="s">
        <v>39</v>
      </c>
      <c r="N1682" s="10" t="str">
        <f>_xlfn.XLOOKUP($M:$M,People!$B:$B,People!A:A)</f>
        <v>Sadie Pawthorne</v>
      </c>
      <c r="O1682" s="10" t="s">
        <v>4239</v>
      </c>
      <c r="P1682" s="10" t="str">
        <f>VLOOKUP(O1682,Products!$A:$E,3,FALSE)</f>
        <v>IKEA</v>
      </c>
      <c r="Q1682" s="31">
        <f>INDEX(Products!$E:$E,MATCH(O1682,Products!$A:$A,0))</f>
        <v>0.28000000000000003</v>
      </c>
      <c r="R1682" s="10" t="s">
        <v>28</v>
      </c>
      <c r="S1682" s="10" t="s">
        <v>32</v>
      </c>
      <c r="T1682" s="10" t="s">
        <v>4240</v>
      </c>
      <c r="U1682" s="12">
        <v>120.71199999999999</v>
      </c>
      <c r="V1682" s="12">
        <v>1</v>
      </c>
      <c r="W1682" s="12">
        <v>0.2</v>
      </c>
      <c r="X1682" s="12">
        <v>-18.106799999999993</v>
      </c>
    </row>
    <row r="1683" spans="1:24" ht="14" x14ac:dyDescent="0.3">
      <c r="A1683" s="9">
        <v>1682</v>
      </c>
      <c r="B1683" s="14" t="s">
        <v>6827</v>
      </c>
      <c r="C1683" s="15">
        <v>45254</v>
      </c>
      <c r="D1683" s="15">
        <v>45256</v>
      </c>
      <c r="E1683" s="10" t="s">
        <v>168</v>
      </c>
      <c r="F1683" s="10" t="s">
        <v>2527</v>
      </c>
      <c r="G1683" s="10" t="s">
        <v>2528</v>
      </c>
      <c r="H1683" s="10" t="s">
        <v>22</v>
      </c>
      <c r="I1683" s="10" t="s">
        <v>23</v>
      </c>
      <c r="J1683" s="10" t="s">
        <v>831</v>
      </c>
      <c r="K1683" s="10" t="s">
        <v>38</v>
      </c>
      <c r="L1683" s="10">
        <v>92037</v>
      </c>
      <c r="M1683" s="10" t="s">
        <v>39</v>
      </c>
      <c r="N1683" s="10" t="str">
        <f>_xlfn.XLOOKUP($M:$M,People!$B:$B,People!A:A)</f>
        <v>Sadie Pawthorne</v>
      </c>
      <c r="O1683" s="10" t="s">
        <v>2529</v>
      </c>
      <c r="P1683" s="10" t="str">
        <f>VLOOKUP(O1683,Products!$A:$E,3,FALSE)</f>
        <v>Canon</v>
      </c>
      <c r="Q1683" s="31">
        <f>INDEX(Products!$E:$E,MATCH(O1683,Products!$A:$A,0))</f>
        <v>0.3</v>
      </c>
      <c r="R1683" s="10" t="s">
        <v>28</v>
      </c>
      <c r="S1683" s="10" t="s">
        <v>58</v>
      </c>
      <c r="T1683" s="10" t="s">
        <v>2530</v>
      </c>
      <c r="U1683" s="12">
        <v>151.72</v>
      </c>
      <c r="V1683" s="12">
        <v>4</v>
      </c>
      <c r="W1683" s="12">
        <v>0</v>
      </c>
      <c r="X1683" s="12">
        <v>27.309599999999989</v>
      </c>
    </row>
    <row r="1684" spans="1:24" ht="14" x14ac:dyDescent="0.3">
      <c r="A1684" s="9">
        <v>1683</v>
      </c>
      <c r="B1684" s="14" t="s">
        <v>6828</v>
      </c>
      <c r="C1684" s="15">
        <v>45254</v>
      </c>
      <c r="D1684" s="15">
        <v>45259</v>
      </c>
      <c r="E1684" s="10" t="s">
        <v>44</v>
      </c>
      <c r="F1684" s="10" t="s">
        <v>90</v>
      </c>
      <c r="G1684" s="10" t="s">
        <v>91</v>
      </c>
      <c r="H1684" s="10" t="s">
        <v>92</v>
      </c>
      <c r="I1684" s="10" t="s">
        <v>23</v>
      </c>
      <c r="J1684" s="10" t="s">
        <v>2504</v>
      </c>
      <c r="K1684" s="10" t="s">
        <v>285</v>
      </c>
      <c r="L1684" s="10">
        <v>23464</v>
      </c>
      <c r="M1684" s="10" t="s">
        <v>26</v>
      </c>
      <c r="N1684" s="10" t="str">
        <f>_xlfn.XLOOKUP($M:$M,People!$B:$B,People!A:A)</f>
        <v>Fred Suzuki</v>
      </c>
      <c r="O1684" s="10" t="s">
        <v>4426</v>
      </c>
      <c r="P1684" s="10" t="str">
        <f>VLOOKUP(O1684,Products!$A:$E,3,FALSE)</f>
        <v>Samsung</v>
      </c>
      <c r="Q1684" s="31">
        <f>INDEX(Products!$E:$E,MATCH(O1684,Products!$A:$A,0))</f>
        <v>0.28999999999999998</v>
      </c>
      <c r="R1684" s="10" t="s">
        <v>28</v>
      </c>
      <c r="S1684" s="10" t="s">
        <v>58</v>
      </c>
      <c r="T1684" s="10" t="s">
        <v>4427</v>
      </c>
      <c r="U1684" s="12">
        <v>111.15</v>
      </c>
      <c r="V1684" s="12">
        <v>5</v>
      </c>
      <c r="W1684" s="12">
        <v>0</v>
      </c>
      <c r="X1684" s="12">
        <v>48.906000000000006</v>
      </c>
    </row>
    <row r="1685" spans="1:24" ht="14" x14ac:dyDescent="0.3">
      <c r="A1685" s="9">
        <v>1684</v>
      </c>
      <c r="B1685" s="14" t="s">
        <v>6829</v>
      </c>
      <c r="C1685" s="15">
        <v>45254</v>
      </c>
      <c r="D1685" s="15">
        <v>45259</v>
      </c>
      <c r="E1685" s="10" t="s">
        <v>44</v>
      </c>
      <c r="F1685" s="10" t="s">
        <v>3522</v>
      </c>
      <c r="G1685" s="10" t="s">
        <v>3523</v>
      </c>
      <c r="H1685" s="10" t="s">
        <v>22</v>
      </c>
      <c r="I1685" s="10" t="s">
        <v>23</v>
      </c>
      <c r="J1685" s="10" t="s">
        <v>2395</v>
      </c>
      <c r="K1685" s="10" t="s">
        <v>438</v>
      </c>
      <c r="L1685" s="10">
        <v>43615</v>
      </c>
      <c r="M1685" s="10" t="s">
        <v>133</v>
      </c>
      <c r="N1685" s="10" t="str">
        <f>_xlfn.XLOOKUP($M:$M,People!$B:$B,People!A:A)</f>
        <v>Chuck Magee</v>
      </c>
      <c r="O1685" s="10" t="s">
        <v>719</v>
      </c>
      <c r="P1685" s="10" t="str">
        <f>VLOOKUP(O1685,Products!$A:$E,3,FALSE)</f>
        <v>HP</v>
      </c>
      <c r="Q1685" s="31">
        <f>INDEX(Products!$E:$E,MATCH(O1685,Products!$A:$A,0))</f>
        <v>0.39</v>
      </c>
      <c r="R1685" s="10" t="s">
        <v>28</v>
      </c>
      <c r="S1685" s="10" t="s">
        <v>58</v>
      </c>
      <c r="T1685" s="10" t="s">
        <v>720</v>
      </c>
      <c r="U1685" s="12">
        <v>35.168000000000006</v>
      </c>
      <c r="V1685" s="12">
        <v>7</v>
      </c>
      <c r="W1685" s="12">
        <v>0.2</v>
      </c>
      <c r="X1685" s="12">
        <v>9.6712000000000025</v>
      </c>
    </row>
    <row r="1686" spans="1:24" ht="14" x14ac:dyDescent="0.3">
      <c r="A1686" s="9">
        <v>1685</v>
      </c>
      <c r="B1686" s="14" t="s">
        <v>6830</v>
      </c>
      <c r="C1686" s="15">
        <v>45254</v>
      </c>
      <c r="D1686" s="15">
        <v>45259</v>
      </c>
      <c r="E1686" s="10" t="s">
        <v>44</v>
      </c>
      <c r="F1686" s="10" t="s">
        <v>1757</v>
      </c>
      <c r="G1686" s="10" t="s">
        <v>1758</v>
      </c>
      <c r="H1686" s="10" t="s">
        <v>36</v>
      </c>
      <c r="I1686" s="10" t="s">
        <v>23</v>
      </c>
      <c r="J1686" s="10" t="s">
        <v>292</v>
      </c>
      <c r="K1686" s="10" t="s">
        <v>212</v>
      </c>
      <c r="L1686" s="10">
        <v>49201</v>
      </c>
      <c r="M1686" s="10" t="s">
        <v>95</v>
      </c>
      <c r="N1686" s="10" t="str">
        <f>_xlfn.XLOOKUP($M:$M,People!$B:$B,People!A:A)</f>
        <v>Roxanne Rodriguez</v>
      </c>
      <c r="O1686" s="10" t="s">
        <v>431</v>
      </c>
      <c r="P1686" s="10" t="str">
        <f>VLOOKUP(O1686,Products!$A:$E,3,FALSE)</f>
        <v>3M</v>
      </c>
      <c r="Q1686" s="31">
        <f>INDEX(Products!$E:$E,MATCH(O1686,Products!$A:$A,0))</f>
        <v>0.3</v>
      </c>
      <c r="R1686" s="10" t="s">
        <v>41</v>
      </c>
      <c r="S1686" s="10" t="s">
        <v>61</v>
      </c>
      <c r="T1686" s="10" t="s">
        <v>432</v>
      </c>
      <c r="U1686" s="12">
        <v>151.91999999999999</v>
      </c>
      <c r="V1686" s="12">
        <v>4</v>
      </c>
      <c r="W1686" s="12">
        <v>0</v>
      </c>
      <c r="X1686" s="12">
        <v>45.575999999999979</v>
      </c>
    </row>
    <row r="1687" spans="1:24" ht="14" x14ac:dyDescent="0.3">
      <c r="A1687" s="9">
        <v>1686</v>
      </c>
      <c r="B1687" s="14" t="s">
        <v>6831</v>
      </c>
      <c r="C1687" s="15">
        <v>45254</v>
      </c>
      <c r="D1687" s="15">
        <v>45256</v>
      </c>
      <c r="E1687" s="10" t="s">
        <v>168</v>
      </c>
      <c r="F1687" s="10" t="s">
        <v>1190</v>
      </c>
      <c r="G1687" s="10" t="s">
        <v>1191</v>
      </c>
      <c r="H1687" s="10" t="s">
        <v>22</v>
      </c>
      <c r="I1687" s="10" t="s">
        <v>23</v>
      </c>
      <c r="J1687" s="10" t="s">
        <v>881</v>
      </c>
      <c r="K1687" s="10" t="s">
        <v>438</v>
      </c>
      <c r="L1687" s="10">
        <v>45231</v>
      </c>
      <c r="M1687" s="10" t="s">
        <v>133</v>
      </c>
      <c r="N1687" s="10" t="str">
        <f>_xlfn.XLOOKUP($M:$M,People!$B:$B,People!A:A)</f>
        <v>Chuck Magee</v>
      </c>
      <c r="O1687" s="10" t="s">
        <v>1192</v>
      </c>
      <c r="P1687" s="10" t="str">
        <f>VLOOKUP(O1687,Products!$A:$E,3,FALSE)</f>
        <v>Samsung</v>
      </c>
      <c r="Q1687" s="31">
        <f>INDEX(Products!$E:$E,MATCH(O1687,Products!$A:$A,0))</f>
        <v>0.31</v>
      </c>
      <c r="R1687" s="10" t="s">
        <v>41</v>
      </c>
      <c r="S1687" s="10" t="s">
        <v>61</v>
      </c>
      <c r="T1687" s="10" t="s">
        <v>1193</v>
      </c>
      <c r="U1687" s="12">
        <v>2.6240000000000001</v>
      </c>
      <c r="V1687" s="12">
        <v>1</v>
      </c>
      <c r="W1687" s="12">
        <v>0.2</v>
      </c>
      <c r="X1687" s="12">
        <v>0.42639999999999978</v>
      </c>
    </row>
    <row r="1688" spans="1:24" ht="14" x14ac:dyDescent="0.3">
      <c r="A1688" s="9">
        <v>1687</v>
      </c>
      <c r="B1688" s="14" t="s">
        <v>6832</v>
      </c>
      <c r="C1688" s="15">
        <v>45254</v>
      </c>
      <c r="D1688" s="15">
        <v>45260</v>
      </c>
      <c r="E1688" s="10" t="s">
        <v>44</v>
      </c>
      <c r="F1688" s="10" t="s">
        <v>2813</v>
      </c>
      <c r="G1688" s="10" t="s">
        <v>2814</v>
      </c>
      <c r="H1688" s="10" t="s">
        <v>92</v>
      </c>
      <c r="I1688" s="10" t="s">
        <v>23</v>
      </c>
      <c r="J1688" s="10" t="s">
        <v>702</v>
      </c>
      <c r="K1688" s="10" t="s">
        <v>438</v>
      </c>
      <c r="L1688" s="10">
        <v>44312</v>
      </c>
      <c r="M1688" s="10" t="s">
        <v>133</v>
      </c>
      <c r="N1688" s="10" t="str">
        <f>_xlfn.XLOOKUP($M:$M,People!$B:$B,People!A:A)</f>
        <v>Chuck Magee</v>
      </c>
      <c r="O1688" s="10" t="s">
        <v>2767</v>
      </c>
      <c r="P1688" s="10" t="str">
        <f>VLOOKUP(O1688,Products!$A:$E,3,FALSE)</f>
        <v>Dell</v>
      </c>
      <c r="Q1688" s="31">
        <f>INDEX(Products!$E:$E,MATCH(O1688,Products!$A:$A,0))</f>
        <v>0.3</v>
      </c>
      <c r="R1688" s="10" t="s">
        <v>41</v>
      </c>
      <c r="S1688" s="10" t="s">
        <v>68</v>
      </c>
      <c r="T1688" s="10" t="s">
        <v>2768</v>
      </c>
      <c r="U1688" s="12">
        <v>5.7420000000000009</v>
      </c>
      <c r="V1688" s="12">
        <v>3</v>
      </c>
      <c r="W1688" s="12">
        <v>0.7</v>
      </c>
      <c r="X1688" s="12">
        <v>-4.5935999999999986</v>
      </c>
    </row>
    <row r="1689" spans="1:24" ht="14" x14ac:dyDescent="0.3">
      <c r="A1689" s="9">
        <v>1688</v>
      </c>
      <c r="B1689" s="14" t="s">
        <v>6833</v>
      </c>
      <c r="C1689" s="15">
        <v>45254</v>
      </c>
      <c r="D1689" s="15">
        <v>45260</v>
      </c>
      <c r="E1689" s="10" t="s">
        <v>44</v>
      </c>
      <c r="F1689" s="10" t="s">
        <v>2828</v>
      </c>
      <c r="G1689" s="10" t="s">
        <v>2829</v>
      </c>
      <c r="H1689" s="10" t="s">
        <v>36</v>
      </c>
      <c r="I1689" s="10" t="s">
        <v>23</v>
      </c>
      <c r="J1689" s="10" t="s">
        <v>86</v>
      </c>
      <c r="K1689" s="10" t="s">
        <v>87</v>
      </c>
      <c r="L1689" s="10">
        <v>98103</v>
      </c>
      <c r="M1689" s="10" t="s">
        <v>39</v>
      </c>
      <c r="N1689" s="10" t="str">
        <f>_xlfn.XLOOKUP($M:$M,People!$B:$B,People!A:A)</f>
        <v>Sadie Pawthorne</v>
      </c>
      <c r="O1689" s="10" t="s">
        <v>2830</v>
      </c>
      <c r="P1689" s="10" t="str">
        <f>VLOOKUP(O1689,Products!$A:$E,3,FALSE)</f>
        <v>3M</v>
      </c>
      <c r="Q1689" s="31">
        <f>INDEX(Products!$E:$E,MATCH(O1689,Products!$A:$A,0))</f>
        <v>0.38</v>
      </c>
      <c r="R1689" s="10" t="s">
        <v>41</v>
      </c>
      <c r="S1689" s="10" t="s">
        <v>68</v>
      </c>
      <c r="T1689" s="10" t="s">
        <v>2831</v>
      </c>
      <c r="U1689" s="12">
        <v>12.096000000000002</v>
      </c>
      <c r="V1689" s="12">
        <v>7</v>
      </c>
      <c r="W1689" s="12">
        <v>0.2</v>
      </c>
      <c r="X1689" s="12">
        <v>4.2335999999999991</v>
      </c>
    </row>
    <row r="1690" spans="1:24" ht="14" x14ac:dyDescent="0.3">
      <c r="A1690" s="9">
        <v>1689</v>
      </c>
      <c r="B1690" s="14" t="s">
        <v>6830</v>
      </c>
      <c r="C1690" s="15">
        <v>45254</v>
      </c>
      <c r="D1690" s="15">
        <v>45259</v>
      </c>
      <c r="E1690" s="10" t="s">
        <v>44</v>
      </c>
      <c r="F1690" s="10" t="s">
        <v>1757</v>
      </c>
      <c r="G1690" s="10" t="s">
        <v>1758</v>
      </c>
      <c r="H1690" s="10" t="s">
        <v>36</v>
      </c>
      <c r="I1690" s="10" t="s">
        <v>23</v>
      </c>
      <c r="J1690" s="10" t="s">
        <v>292</v>
      </c>
      <c r="K1690" s="10" t="s">
        <v>212</v>
      </c>
      <c r="L1690" s="10">
        <v>49201</v>
      </c>
      <c r="M1690" s="10" t="s">
        <v>95</v>
      </c>
      <c r="N1690" s="10" t="str">
        <f>_xlfn.XLOOKUP($M:$M,People!$B:$B,People!A:A)</f>
        <v>Roxanne Rodriguez</v>
      </c>
      <c r="O1690" s="10" t="s">
        <v>1698</v>
      </c>
      <c r="P1690" s="10" t="str">
        <f>VLOOKUP(O1690,Products!$A:$E,3,FALSE)</f>
        <v>Dell</v>
      </c>
      <c r="Q1690" s="31">
        <f>INDEX(Products!$E:$E,MATCH(O1690,Products!$A:$A,0))</f>
        <v>0.38</v>
      </c>
      <c r="R1690" s="10" t="s">
        <v>41</v>
      </c>
      <c r="S1690" s="10" t="s">
        <v>42</v>
      </c>
      <c r="T1690" s="10" t="s">
        <v>1699</v>
      </c>
      <c r="U1690" s="12">
        <v>196.62</v>
      </c>
      <c r="V1690" s="12">
        <v>2</v>
      </c>
      <c r="W1690" s="12">
        <v>0</v>
      </c>
      <c r="X1690" s="12">
        <v>96.343800000000002</v>
      </c>
    </row>
    <row r="1691" spans="1:24" ht="14" x14ac:dyDescent="0.3">
      <c r="A1691" s="9">
        <v>1690</v>
      </c>
      <c r="B1691" s="14" t="s">
        <v>6833</v>
      </c>
      <c r="C1691" s="15">
        <v>45254</v>
      </c>
      <c r="D1691" s="15">
        <v>45260</v>
      </c>
      <c r="E1691" s="10" t="s">
        <v>44</v>
      </c>
      <c r="F1691" s="10" t="s">
        <v>2828</v>
      </c>
      <c r="G1691" s="10" t="s">
        <v>2829</v>
      </c>
      <c r="H1691" s="10" t="s">
        <v>36</v>
      </c>
      <c r="I1691" s="10" t="s">
        <v>23</v>
      </c>
      <c r="J1691" s="10" t="s">
        <v>86</v>
      </c>
      <c r="K1691" s="10" t="s">
        <v>87</v>
      </c>
      <c r="L1691" s="10">
        <v>98103</v>
      </c>
      <c r="M1691" s="10" t="s">
        <v>39</v>
      </c>
      <c r="N1691" s="10" t="str">
        <f>_xlfn.XLOOKUP($M:$M,People!$B:$B,People!A:A)</f>
        <v>Sadie Pawthorne</v>
      </c>
      <c r="O1691" s="10" t="s">
        <v>1949</v>
      </c>
      <c r="P1691" s="10" t="str">
        <f>VLOOKUP(O1691,Products!$A:$E,3,FALSE)</f>
        <v>Staples</v>
      </c>
      <c r="Q1691" s="31">
        <f>INDEX(Products!$E:$E,MATCH(O1691,Products!$A:$A,0))</f>
        <v>0.33</v>
      </c>
      <c r="R1691" s="10" t="s">
        <v>41</v>
      </c>
      <c r="S1691" s="10" t="s">
        <v>82</v>
      </c>
      <c r="T1691" s="10" t="s">
        <v>1950</v>
      </c>
      <c r="U1691" s="12">
        <v>25.92</v>
      </c>
      <c r="V1691" s="12">
        <v>4</v>
      </c>
      <c r="W1691" s="12">
        <v>0</v>
      </c>
      <c r="X1691" s="12">
        <v>12.441600000000001</v>
      </c>
    </row>
    <row r="1692" spans="1:24" ht="14" x14ac:dyDescent="0.3">
      <c r="A1692" s="9">
        <v>1691</v>
      </c>
      <c r="B1692" s="14" t="s">
        <v>6830</v>
      </c>
      <c r="C1692" s="15">
        <v>45254</v>
      </c>
      <c r="D1692" s="15">
        <v>45259</v>
      </c>
      <c r="E1692" s="10" t="s">
        <v>44</v>
      </c>
      <c r="F1692" s="10" t="s">
        <v>1757</v>
      </c>
      <c r="G1692" s="10" t="s">
        <v>1758</v>
      </c>
      <c r="H1692" s="10" t="s">
        <v>36</v>
      </c>
      <c r="I1692" s="10" t="s">
        <v>23</v>
      </c>
      <c r="J1692" s="10" t="s">
        <v>292</v>
      </c>
      <c r="K1692" s="10" t="s">
        <v>212</v>
      </c>
      <c r="L1692" s="10">
        <v>49201</v>
      </c>
      <c r="M1692" s="10" t="s">
        <v>95</v>
      </c>
      <c r="N1692" s="10" t="str">
        <f>_xlfn.XLOOKUP($M:$M,People!$B:$B,People!A:A)</f>
        <v>Roxanne Rodriguez</v>
      </c>
      <c r="O1692" s="10" t="s">
        <v>4534</v>
      </c>
      <c r="P1692" s="10" t="str">
        <f>VLOOKUP(O1692,Products!$A:$E,3,FALSE)</f>
        <v>Staples</v>
      </c>
      <c r="Q1692" s="31">
        <f>INDEX(Products!$E:$E,MATCH(O1692,Products!$A:$A,0))</f>
        <v>0.31</v>
      </c>
      <c r="R1692" s="10" t="s">
        <v>41</v>
      </c>
      <c r="S1692" s="10" t="s">
        <v>82</v>
      </c>
      <c r="T1692" s="10" t="s">
        <v>4535</v>
      </c>
      <c r="U1692" s="12">
        <v>144.12</v>
      </c>
      <c r="V1692" s="12">
        <v>3</v>
      </c>
      <c r="W1692" s="12">
        <v>0</v>
      </c>
      <c r="X1692" s="12">
        <v>69.177599999999984</v>
      </c>
    </row>
    <row r="1693" spans="1:24" ht="14" x14ac:dyDescent="0.3">
      <c r="A1693" s="9">
        <v>1692</v>
      </c>
      <c r="B1693" s="14" t="s">
        <v>6830</v>
      </c>
      <c r="C1693" s="15">
        <v>45254</v>
      </c>
      <c r="D1693" s="15">
        <v>45259</v>
      </c>
      <c r="E1693" s="10" t="s">
        <v>44</v>
      </c>
      <c r="F1693" s="10" t="s">
        <v>1757</v>
      </c>
      <c r="G1693" s="10" t="s">
        <v>1758</v>
      </c>
      <c r="H1693" s="10" t="s">
        <v>36</v>
      </c>
      <c r="I1693" s="10" t="s">
        <v>23</v>
      </c>
      <c r="J1693" s="10" t="s">
        <v>292</v>
      </c>
      <c r="K1693" s="10" t="s">
        <v>212</v>
      </c>
      <c r="L1693" s="10">
        <v>49201</v>
      </c>
      <c r="M1693" s="10" t="s">
        <v>95</v>
      </c>
      <c r="N1693" s="10" t="str">
        <f>_xlfn.XLOOKUP($M:$M,People!$B:$B,People!A:A)</f>
        <v>Roxanne Rodriguez</v>
      </c>
      <c r="O1693" s="10" t="s">
        <v>821</v>
      </c>
      <c r="P1693" s="10" t="str">
        <f>VLOOKUP(O1693,Products!$A:$E,3,FALSE)</f>
        <v>HP</v>
      </c>
      <c r="Q1693" s="31">
        <f>INDEX(Products!$E:$E,MATCH(O1693,Products!$A:$A,0))</f>
        <v>0.33</v>
      </c>
      <c r="R1693" s="10" t="s">
        <v>41</v>
      </c>
      <c r="S1693" s="10" t="s">
        <v>82</v>
      </c>
      <c r="T1693" s="10" t="s">
        <v>822</v>
      </c>
      <c r="U1693" s="12">
        <v>15.96</v>
      </c>
      <c r="V1693" s="12">
        <v>2</v>
      </c>
      <c r="W1693" s="12">
        <v>0</v>
      </c>
      <c r="X1693" s="12">
        <v>7.98</v>
      </c>
    </row>
    <row r="1694" spans="1:24" ht="14" x14ac:dyDescent="0.3">
      <c r="A1694" s="9">
        <v>1693</v>
      </c>
      <c r="B1694" s="14" t="s">
        <v>6833</v>
      </c>
      <c r="C1694" s="15">
        <v>45254</v>
      </c>
      <c r="D1694" s="15">
        <v>45260</v>
      </c>
      <c r="E1694" s="10" t="s">
        <v>44</v>
      </c>
      <c r="F1694" s="10" t="s">
        <v>2828</v>
      </c>
      <c r="G1694" s="10" t="s">
        <v>2829</v>
      </c>
      <c r="H1694" s="10" t="s">
        <v>36</v>
      </c>
      <c r="I1694" s="10" t="s">
        <v>23</v>
      </c>
      <c r="J1694" s="10" t="s">
        <v>86</v>
      </c>
      <c r="K1694" s="10" t="s">
        <v>87</v>
      </c>
      <c r="L1694" s="10">
        <v>98103</v>
      </c>
      <c r="M1694" s="10" t="s">
        <v>39</v>
      </c>
      <c r="N1694" s="10" t="str">
        <f>_xlfn.XLOOKUP($M:$M,People!$B:$B,People!A:A)</f>
        <v>Sadie Pawthorne</v>
      </c>
      <c r="O1694" s="10" t="s">
        <v>1985</v>
      </c>
      <c r="P1694" s="10" t="str">
        <f>VLOOKUP(O1694,Products!$A:$E,3,FALSE)</f>
        <v>Office Depot</v>
      </c>
      <c r="Q1694" s="31">
        <f>INDEX(Products!$E:$E,MATCH(O1694,Products!$A:$A,0))</f>
        <v>0.32</v>
      </c>
      <c r="R1694" s="10" t="s">
        <v>41</v>
      </c>
      <c r="S1694" s="10" t="s">
        <v>53</v>
      </c>
      <c r="T1694" s="10" t="s">
        <v>1986</v>
      </c>
      <c r="U1694" s="12">
        <v>197.58</v>
      </c>
      <c r="V1694" s="12">
        <v>2</v>
      </c>
      <c r="W1694" s="12">
        <v>0</v>
      </c>
      <c r="X1694" s="12">
        <v>53.346599999999995</v>
      </c>
    </row>
    <row r="1695" spans="1:24" ht="14" x14ac:dyDescent="0.3">
      <c r="A1695" s="9">
        <v>1694</v>
      </c>
      <c r="B1695" s="14" t="s">
        <v>6834</v>
      </c>
      <c r="C1695" s="15">
        <v>45254</v>
      </c>
      <c r="D1695" s="15">
        <v>45258</v>
      </c>
      <c r="E1695" s="10" t="s">
        <v>44</v>
      </c>
      <c r="F1695" s="10" t="s">
        <v>1586</v>
      </c>
      <c r="G1695" s="10" t="s">
        <v>1587</v>
      </c>
      <c r="H1695" s="10" t="s">
        <v>22</v>
      </c>
      <c r="I1695" s="10" t="s">
        <v>23</v>
      </c>
      <c r="J1695" s="10" t="s">
        <v>271</v>
      </c>
      <c r="K1695" s="10" t="s">
        <v>189</v>
      </c>
      <c r="L1695" s="10">
        <v>60610</v>
      </c>
      <c r="M1695" s="10" t="s">
        <v>95</v>
      </c>
      <c r="N1695" s="10" t="str">
        <f>_xlfn.XLOOKUP($M:$M,People!$B:$B,People!A:A)</f>
        <v>Roxanne Rodriguez</v>
      </c>
      <c r="O1695" s="10" t="s">
        <v>2521</v>
      </c>
      <c r="P1695" s="10" t="str">
        <f>VLOOKUP(O1695,Products!$A:$E,3,FALSE)</f>
        <v>Dell</v>
      </c>
      <c r="Q1695" s="31">
        <f>INDEX(Products!$E:$E,MATCH(O1695,Products!$A:$A,0))</f>
        <v>0.32</v>
      </c>
      <c r="R1695" s="10" t="s">
        <v>41</v>
      </c>
      <c r="S1695" s="10" t="s">
        <v>53</v>
      </c>
      <c r="T1695" s="10" t="s">
        <v>2522</v>
      </c>
      <c r="U1695" s="12">
        <v>646.20000000000005</v>
      </c>
      <c r="V1695" s="12">
        <v>5</v>
      </c>
      <c r="W1695" s="12">
        <v>0.2</v>
      </c>
      <c r="X1695" s="12">
        <v>-8.0774999999999864</v>
      </c>
    </row>
    <row r="1696" spans="1:24" ht="14" x14ac:dyDescent="0.3">
      <c r="A1696" s="9">
        <v>1695</v>
      </c>
      <c r="B1696" s="14" t="s">
        <v>6833</v>
      </c>
      <c r="C1696" s="15">
        <v>45254</v>
      </c>
      <c r="D1696" s="15">
        <v>45260</v>
      </c>
      <c r="E1696" s="10" t="s">
        <v>44</v>
      </c>
      <c r="F1696" s="10" t="s">
        <v>2828</v>
      </c>
      <c r="G1696" s="10" t="s">
        <v>2829</v>
      </c>
      <c r="H1696" s="10" t="s">
        <v>36</v>
      </c>
      <c r="I1696" s="10" t="s">
        <v>23</v>
      </c>
      <c r="J1696" s="10" t="s">
        <v>86</v>
      </c>
      <c r="K1696" s="10" t="s">
        <v>87</v>
      </c>
      <c r="L1696" s="10">
        <v>98103</v>
      </c>
      <c r="M1696" s="10" t="s">
        <v>39</v>
      </c>
      <c r="N1696" s="10" t="str">
        <f>_xlfn.XLOOKUP($M:$M,People!$B:$B,People!A:A)</f>
        <v>Sadie Pawthorne</v>
      </c>
      <c r="O1696" s="10" t="s">
        <v>2832</v>
      </c>
      <c r="P1696" s="10" t="str">
        <f>VLOOKUP(O1696,Products!$A:$E,3,FALSE)</f>
        <v>3M</v>
      </c>
      <c r="Q1696" s="31">
        <f>INDEX(Products!$E:$E,MATCH(O1696,Products!$A:$A,0))</f>
        <v>0.36</v>
      </c>
      <c r="R1696" s="10" t="s">
        <v>41</v>
      </c>
      <c r="S1696" s="10" t="s">
        <v>53</v>
      </c>
      <c r="T1696" s="10" t="s">
        <v>2833</v>
      </c>
      <c r="U1696" s="12">
        <v>485.88</v>
      </c>
      <c r="V1696" s="12">
        <v>6</v>
      </c>
      <c r="W1696" s="12">
        <v>0</v>
      </c>
      <c r="X1696" s="12">
        <v>9.7176000000000329</v>
      </c>
    </row>
    <row r="1697" spans="1:24" ht="14" x14ac:dyDescent="0.3">
      <c r="A1697" s="9">
        <v>1696</v>
      </c>
      <c r="B1697" s="14" t="s">
        <v>6835</v>
      </c>
      <c r="C1697" s="15">
        <v>45254</v>
      </c>
      <c r="D1697" s="15">
        <v>45259</v>
      </c>
      <c r="E1697" s="10" t="s">
        <v>19</v>
      </c>
      <c r="F1697" s="10" t="s">
        <v>4039</v>
      </c>
      <c r="G1697" s="10" t="s">
        <v>4040</v>
      </c>
      <c r="H1697" s="10" t="s">
        <v>22</v>
      </c>
      <c r="I1697" s="10" t="s">
        <v>23</v>
      </c>
      <c r="J1697" s="10" t="s">
        <v>4041</v>
      </c>
      <c r="K1697" s="10" t="s">
        <v>525</v>
      </c>
      <c r="L1697" s="10">
        <v>63116</v>
      </c>
      <c r="M1697" s="10" t="s">
        <v>95</v>
      </c>
      <c r="N1697" s="10" t="str">
        <f>_xlfn.XLOOKUP($M:$M,People!$B:$B,People!A:A)</f>
        <v>Roxanne Rodriguez</v>
      </c>
      <c r="O1697" s="10" t="s">
        <v>1373</v>
      </c>
      <c r="P1697" s="10" t="str">
        <f>VLOOKUP(O1697,Products!$A:$E,3,FALSE)</f>
        <v>HP</v>
      </c>
      <c r="Q1697" s="31">
        <f>INDEX(Products!$E:$E,MATCH(O1697,Products!$A:$A,0))</f>
        <v>0.33</v>
      </c>
      <c r="R1697" s="10" t="s">
        <v>64</v>
      </c>
      <c r="S1697" s="10" t="s">
        <v>144</v>
      </c>
      <c r="T1697" s="10" t="s">
        <v>1374</v>
      </c>
      <c r="U1697" s="12">
        <v>111.79</v>
      </c>
      <c r="V1697" s="12">
        <v>7</v>
      </c>
      <c r="W1697" s="12">
        <v>0</v>
      </c>
      <c r="X1697" s="12">
        <v>43.598100000000002</v>
      </c>
    </row>
    <row r="1698" spans="1:24" ht="14" x14ac:dyDescent="0.3">
      <c r="A1698" s="9">
        <v>1697</v>
      </c>
      <c r="B1698" s="14" t="s">
        <v>6825</v>
      </c>
      <c r="C1698" s="15">
        <v>45254</v>
      </c>
      <c r="D1698" s="15">
        <v>45254</v>
      </c>
      <c r="E1698" s="10" t="s">
        <v>1124</v>
      </c>
      <c r="F1698" s="10" t="s">
        <v>3427</v>
      </c>
      <c r="G1698" s="10" t="s">
        <v>3428</v>
      </c>
      <c r="H1698" s="10" t="s">
        <v>36</v>
      </c>
      <c r="I1698" s="10" t="s">
        <v>23</v>
      </c>
      <c r="J1698" s="10" t="s">
        <v>437</v>
      </c>
      <c r="K1698" s="10" t="s">
        <v>438</v>
      </c>
      <c r="L1698" s="10">
        <v>43229</v>
      </c>
      <c r="M1698" s="10" t="s">
        <v>133</v>
      </c>
      <c r="N1698" s="10" t="str">
        <f>_xlfn.XLOOKUP($M:$M,People!$B:$B,People!A:A)</f>
        <v>Chuck Magee</v>
      </c>
      <c r="O1698" s="10" t="s">
        <v>2484</v>
      </c>
      <c r="P1698" s="10" t="str">
        <f>VLOOKUP(O1698,Products!$A:$E,3,FALSE)</f>
        <v>Dell</v>
      </c>
      <c r="Q1698" s="31">
        <f>INDEX(Products!$E:$E,MATCH(O1698,Products!$A:$A,0))</f>
        <v>0.28000000000000003</v>
      </c>
      <c r="R1698" s="10" t="s">
        <v>64</v>
      </c>
      <c r="S1698" s="10" t="s">
        <v>65</v>
      </c>
      <c r="T1698" s="10" t="s">
        <v>2485</v>
      </c>
      <c r="U1698" s="12">
        <v>1049.97</v>
      </c>
      <c r="V1698" s="12">
        <v>5</v>
      </c>
      <c r="W1698" s="12">
        <v>0.4</v>
      </c>
      <c r="X1698" s="12">
        <v>-209.99399999999991</v>
      </c>
    </row>
    <row r="1699" spans="1:24" ht="14" x14ac:dyDescent="0.3">
      <c r="A1699" s="9">
        <v>1698</v>
      </c>
      <c r="B1699" s="14" t="s">
        <v>6829</v>
      </c>
      <c r="C1699" s="15">
        <v>45254</v>
      </c>
      <c r="D1699" s="15">
        <v>45259</v>
      </c>
      <c r="E1699" s="10" t="s">
        <v>44</v>
      </c>
      <c r="F1699" s="10" t="s">
        <v>3522</v>
      </c>
      <c r="G1699" s="10" t="s">
        <v>3523</v>
      </c>
      <c r="H1699" s="10" t="s">
        <v>22</v>
      </c>
      <c r="I1699" s="10" t="s">
        <v>23</v>
      </c>
      <c r="J1699" s="10" t="s">
        <v>2395</v>
      </c>
      <c r="K1699" s="10" t="s">
        <v>438</v>
      </c>
      <c r="L1699" s="10">
        <v>43615</v>
      </c>
      <c r="M1699" s="10" t="s">
        <v>133</v>
      </c>
      <c r="N1699" s="10" t="str">
        <f>_xlfn.XLOOKUP($M:$M,People!$B:$B,People!A:A)</f>
        <v>Chuck Magee</v>
      </c>
      <c r="O1699" s="10" t="s">
        <v>5462</v>
      </c>
      <c r="P1699" s="10" t="str">
        <f>VLOOKUP(O1699,Products!$A:$E,3,FALSE)</f>
        <v>Canon</v>
      </c>
      <c r="Q1699" s="31">
        <f>INDEX(Products!$E:$E,MATCH(O1699,Products!$A:$A,0))</f>
        <v>0.34</v>
      </c>
      <c r="R1699" s="10" t="s">
        <v>64</v>
      </c>
      <c r="S1699" s="10" t="s">
        <v>65</v>
      </c>
      <c r="T1699" s="10" t="s">
        <v>5463</v>
      </c>
      <c r="U1699" s="12">
        <v>1502.376</v>
      </c>
      <c r="V1699" s="12">
        <v>4</v>
      </c>
      <c r="W1699" s="12">
        <v>0.4</v>
      </c>
      <c r="X1699" s="12">
        <v>-250.39600000000019</v>
      </c>
    </row>
    <row r="1700" spans="1:24" ht="14" x14ac:dyDescent="0.3">
      <c r="A1700" s="9">
        <v>1699</v>
      </c>
      <c r="B1700" s="14" t="s">
        <v>6836</v>
      </c>
      <c r="C1700" s="15">
        <v>45254</v>
      </c>
      <c r="D1700" s="15">
        <v>45265</v>
      </c>
      <c r="E1700" s="19" t="s">
        <v>44</v>
      </c>
      <c r="F1700" s="19" t="s">
        <v>5957</v>
      </c>
      <c r="G1700" s="19" t="s">
        <v>5956</v>
      </c>
      <c r="H1700" s="19" t="s">
        <v>36</v>
      </c>
      <c r="I1700" s="19" t="s">
        <v>5934</v>
      </c>
      <c r="J1700" s="19" t="s">
        <v>5958</v>
      </c>
      <c r="K1700" s="19" t="s">
        <v>5951</v>
      </c>
      <c r="L1700" s="19" t="s">
        <v>5986</v>
      </c>
      <c r="M1700" s="19" t="s">
        <v>133</v>
      </c>
      <c r="N1700" s="10" t="str">
        <f>_xlfn.XLOOKUP($M:$M,People!$B:$B,People!A:A)</f>
        <v>Chuck Magee</v>
      </c>
      <c r="O1700" s="19" t="s">
        <v>4215</v>
      </c>
      <c r="P1700" s="10" t="str">
        <f>VLOOKUP(O1700,Products!$A:$E,3,FALSE)</f>
        <v>Dell</v>
      </c>
      <c r="Q1700" s="31">
        <f>INDEX(Products!$E:$E,MATCH(O1700,Products!$A:$A,0))</f>
        <v>0.28000000000000003</v>
      </c>
      <c r="R1700" s="19" t="s">
        <v>28</v>
      </c>
      <c r="S1700" s="19" t="s">
        <v>58</v>
      </c>
      <c r="T1700" s="19" t="s">
        <v>4216</v>
      </c>
      <c r="U1700" s="18">
        <v>99.12</v>
      </c>
      <c r="V1700" s="18">
        <v>8</v>
      </c>
      <c r="W1700" s="18">
        <v>0</v>
      </c>
      <c r="X1700" s="18">
        <v>35.414400000000001</v>
      </c>
    </row>
    <row r="1701" spans="1:24" ht="14" x14ac:dyDescent="0.3">
      <c r="A1701" s="9">
        <v>1700</v>
      </c>
      <c r="B1701" s="14" t="s">
        <v>6836</v>
      </c>
      <c r="C1701" s="15">
        <v>45254</v>
      </c>
      <c r="D1701" s="15">
        <v>45265</v>
      </c>
      <c r="E1701" s="19" t="s">
        <v>44</v>
      </c>
      <c r="F1701" s="19" t="s">
        <v>5957</v>
      </c>
      <c r="G1701" s="19" t="s">
        <v>5956</v>
      </c>
      <c r="H1701" s="19" t="s">
        <v>36</v>
      </c>
      <c r="I1701" s="19" t="s">
        <v>5934</v>
      </c>
      <c r="J1701" s="19" t="s">
        <v>5958</v>
      </c>
      <c r="K1701" s="19" t="s">
        <v>5951</v>
      </c>
      <c r="L1701" s="19" t="s">
        <v>5986</v>
      </c>
      <c r="M1701" s="19" t="s">
        <v>133</v>
      </c>
      <c r="N1701" s="10" t="str">
        <f>_xlfn.XLOOKUP($M:$M,People!$B:$B,People!A:A)</f>
        <v>Chuck Magee</v>
      </c>
      <c r="O1701" s="19" t="s">
        <v>4215</v>
      </c>
      <c r="P1701" s="10" t="str">
        <f>VLOOKUP(O1701,Products!$A:$E,3,FALSE)</f>
        <v>Dell</v>
      </c>
      <c r="Q1701" s="31">
        <f>INDEX(Products!$E:$E,MATCH(O1701,Products!$A:$A,0))</f>
        <v>0.28000000000000003</v>
      </c>
      <c r="R1701" s="19" t="s">
        <v>28</v>
      </c>
      <c r="S1701" s="19" t="s">
        <v>58</v>
      </c>
      <c r="T1701" s="19" t="s">
        <v>4216</v>
      </c>
      <c r="U1701" s="18">
        <v>99.12</v>
      </c>
      <c r="V1701" s="18">
        <v>8</v>
      </c>
      <c r="W1701" s="18">
        <v>0</v>
      </c>
      <c r="X1701" s="18">
        <v>35.414400000000001</v>
      </c>
    </row>
    <row r="1702" spans="1:24" ht="14" x14ac:dyDescent="0.3">
      <c r="A1702" s="9">
        <v>1701</v>
      </c>
      <c r="B1702" s="14" t="s">
        <v>6837</v>
      </c>
      <c r="C1702" s="15">
        <v>45255</v>
      </c>
      <c r="D1702" s="15">
        <v>45259</v>
      </c>
      <c r="E1702" s="10" t="s">
        <v>19</v>
      </c>
      <c r="F1702" s="10" t="s">
        <v>3349</v>
      </c>
      <c r="G1702" s="10" t="s">
        <v>3350</v>
      </c>
      <c r="H1702" s="10" t="s">
        <v>92</v>
      </c>
      <c r="I1702" s="10" t="s">
        <v>23</v>
      </c>
      <c r="J1702" s="10" t="s">
        <v>237</v>
      </c>
      <c r="K1702" s="10" t="s">
        <v>238</v>
      </c>
      <c r="L1702" s="10">
        <v>10009</v>
      </c>
      <c r="M1702" s="10" t="s">
        <v>133</v>
      </c>
      <c r="N1702" s="10" t="str">
        <f>_xlfn.XLOOKUP($M:$M,People!$B:$B,People!A:A)</f>
        <v>Chuck Magee</v>
      </c>
      <c r="O1702" s="10" t="s">
        <v>3626</v>
      </c>
      <c r="P1702" s="10" t="str">
        <f>VLOOKUP(O1702,Products!$A:$E,3,FALSE)</f>
        <v>Logitech</v>
      </c>
      <c r="Q1702" s="31">
        <f>INDEX(Products!$E:$E,MATCH(O1702,Products!$A:$A,0))</f>
        <v>0.35</v>
      </c>
      <c r="R1702" s="10" t="s">
        <v>28</v>
      </c>
      <c r="S1702" s="10" t="s">
        <v>29</v>
      </c>
      <c r="T1702" s="10" t="s">
        <v>3627</v>
      </c>
      <c r="U1702" s="12">
        <v>275.952</v>
      </c>
      <c r="V1702" s="12">
        <v>3</v>
      </c>
      <c r="W1702" s="12">
        <v>0.2</v>
      </c>
      <c r="X1702" s="12">
        <v>-37.943400000000025</v>
      </c>
    </row>
    <row r="1703" spans="1:24" ht="14" x14ac:dyDescent="0.3">
      <c r="A1703" s="9">
        <v>1702</v>
      </c>
      <c r="B1703" s="14" t="s">
        <v>6838</v>
      </c>
      <c r="C1703" s="15">
        <v>45255</v>
      </c>
      <c r="D1703" s="15">
        <v>45259</v>
      </c>
      <c r="E1703" s="10" t="s">
        <v>44</v>
      </c>
      <c r="F1703" s="10" t="s">
        <v>4039</v>
      </c>
      <c r="G1703" s="10" t="s">
        <v>4040</v>
      </c>
      <c r="H1703" s="10" t="s">
        <v>22</v>
      </c>
      <c r="I1703" s="10" t="s">
        <v>23</v>
      </c>
      <c r="J1703" s="10" t="s">
        <v>37</v>
      </c>
      <c r="K1703" s="10" t="s">
        <v>38</v>
      </c>
      <c r="L1703" s="10">
        <v>90004</v>
      </c>
      <c r="M1703" s="10" t="s">
        <v>39</v>
      </c>
      <c r="N1703" s="10" t="str">
        <f>_xlfn.XLOOKUP($M:$M,People!$B:$B,People!A:A)</f>
        <v>Sadie Pawthorne</v>
      </c>
      <c r="O1703" s="10" t="s">
        <v>2095</v>
      </c>
      <c r="P1703" s="10" t="str">
        <f>VLOOKUP(O1703,Products!$A:$E,3,FALSE)</f>
        <v>Logitech</v>
      </c>
      <c r="Q1703" s="31">
        <f>INDEX(Products!$E:$E,MATCH(O1703,Products!$A:$A,0))</f>
        <v>0.37</v>
      </c>
      <c r="R1703" s="10" t="s">
        <v>28</v>
      </c>
      <c r="S1703" s="10" t="s">
        <v>32</v>
      </c>
      <c r="T1703" s="10" t="s">
        <v>2096</v>
      </c>
      <c r="U1703" s="12">
        <v>725.34400000000005</v>
      </c>
      <c r="V1703" s="12">
        <v>4</v>
      </c>
      <c r="W1703" s="12">
        <v>0.2</v>
      </c>
      <c r="X1703" s="12">
        <v>54.400800000000004</v>
      </c>
    </row>
    <row r="1704" spans="1:24" ht="14" x14ac:dyDescent="0.3">
      <c r="A1704" s="9">
        <v>1703</v>
      </c>
      <c r="B1704" s="14" t="s">
        <v>6839</v>
      </c>
      <c r="C1704" s="15">
        <v>45255</v>
      </c>
      <c r="D1704" s="15">
        <v>45260</v>
      </c>
      <c r="E1704" s="10" t="s">
        <v>44</v>
      </c>
      <c r="F1704" s="10" t="s">
        <v>3931</v>
      </c>
      <c r="G1704" s="10" t="s">
        <v>3932</v>
      </c>
      <c r="H1704" s="10" t="s">
        <v>36</v>
      </c>
      <c r="I1704" s="10" t="s">
        <v>23</v>
      </c>
      <c r="J1704" s="10" t="s">
        <v>985</v>
      </c>
      <c r="K1704" s="10" t="s">
        <v>94</v>
      </c>
      <c r="L1704" s="10">
        <v>76017</v>
      </c>
      <c r="M1704" s="10" t="s">
        <v>95</v>
      </c>
      <c r="N1704" s="10" t="str">
        <f>_xlfn.XLOOKUP($M:$M,People!$B:$B,People!A:A)</f>
        <v>Roxanne Rodriguez</v>
      </c>
      <c r="O1704" s="10" t="s">
        <v>1782</v>
      </c>
      <c r="P1704" s="10" t="str">
        <f>VLOOKUP(O1704,Products!$A:$E,3,FALSE)</f>
        <v>IKEA</v>
      </c>
      <c r="Q1704" s="31">
        <f>INDEX(Products!$E:$E,MATCH(O1704,Products!$A:$A,0))</f>
        <v>0.3</v>
      </c>
      <c r="R1704" s="10" t="s">
        <v>28</v>
      </c>
      <c r="S1704" s="10" t="s">
        <v>58</v>
      </c>
      <c r="T1704" s="10" t="s">
        <v>1783</v>
      </c>
      <c r="U1704" s="12">
        <v>6.0960000000000001</v>
      </c>
      <c r="V1704" s="12">
        <v>3</v>
      </c>
      <c r="W1704" s="12">
        <v>0.6</v>
      </c>
      <c r="X1704" s="12">
        <v>-3.9624000000000006</v>
      </c>
    </row>
    <row r="1705" spans="1:24" ht="14" x14ac:dyDescent="0.3">
      <c r="A1705" s="9">
        <v>1704</v>
      </c>
      <c r="B1705" s="14" t="s">
        <v>6840</v>
      </c>
      <c r="C1705" s="15">
        <v>45255</v>
      </c>
      <c r="D1705" s="15">
        <v>45257</v>
      </c>
      <c r="E1705" s="10" t="s">
        <v>19</v>
      </c>
      <c r="F1705" s="10" t="s">
        <v>3313</v>
      </c>
      <c r="G1705" s="10" t="s">
        <v>3314</v>
      </c>
      <c r="H1705" s="10" t="s">
        <v>22</v>
      </c>
      <c r="I1705" s="10" t="s">
        <v>23</v>
      </c>
      <c r="J1705" s="10" t="s">
        <v>5156</v>
      </c>
      <c r="K1705" s="10" t="s">
        <v>1219</v>
      </c>
      <c r="L1705" s="10">
        <v>2895</v>
      </c>
      <c r="M1705" s="10" t="s">
        <v>133</v>
      </c>
      <c r="N1705" s="10" t="str">
        <f>_xlfn.XLOOKUP($M:$M,People!$B:$B,People!A:A)</f>
        <v>Chuck Magee</v>
      </c>
      <c r="O1705" s="10" t="s">
        <v>2472</v>
      </c>
      <c r="P1705" s="10" t="str">
        <f>VLOOKUP(O1705,Products!$A:$E,3,FALSE)</f>
        <v>Logitech</v>
      </c>
      <c r="Q1705" s="31">
        <f>INDEX(Products!$E:$E,MATCH(O1705,Products!$A:$A,0))</f>
        <v>0.27</v>
      </c>
      <c r="R1705" s="10" t="s">
        <v>28</v>
      </c>
      <c r="S1705" s="10" t="s">
        <v>58</v>
      </c>
      <c r="T1705" s="10" t="s">
        <v>2473</v>
      </c>
      <c r="U1705" s="12">
        <v>52.96</v>
      </c>
      <c r="V1705" s="12">
        <v>2</v>
      </c>
      <c r="W1705" s="12">
        <v>0</v>
      </c>
      <c r="X1705" s="12">
        <v>20.1248</v>
      </c>
    </row>
    <row r="1706" spans="1:24" ht="14" x14ac:dyDescent="0.3">
      <c r="A1706" s="9">
        <v>1705</v>
      </c>
      <c r="B1706" s="14" t="s">
        <v>6841</v>
      </c>
      <c r="C1706" s="15">
        <v>45255</v>
      </c>
      <c r="D1706" s="15">
        <v>45257</v>
      </c>
      <c r="E1706" s="10" t="s">
        <v>19</v>
      </c>
      <c r="F1706" s="10" t="s">
        <v>3023</v>
      </c>
      <c r="G1706" s="10" t="s">
        <v>3024</v>
      </c>
      <c r="H1706" s="10" t="s">
        <v>36</v>
      </c>
      <c r="I1706" s="10" t="s">
        <v>23</v>
      </c>
      <c r="J1706" s="10" t="s">
        <v>868</v>
      </c>
      <c r="K1706" s="10" t="s">
        <v>38</v>
      </c>
      <c r="L1706" s="10">
        <v>94513</v>
      </c>
      <c r="M1706" s="10" t="s">
        <v>39</v>
      </c>
      <c r="N1706" s="10" t="str">
        <f>_xlfn.XLOOKUP($M:$M,People!$B:$B,People!A:A)</f>
        <v>Sadie Pawthorne</v>
      </c>
      <c r="O1706" s="10" t="s">
        <v>2437</v>
      </c>
      <c r="P1706" s="10" t="str">
        <f>VLOOKUP(O1706,Products!$A:$E,3,FALSE)</f>
        <v>HP</v>
      </c>
      <c r="Q1706" s="31">
        <f>INDEX(Products!$E:$E,MATCH(O1706,Products!$A:$A,0))</f>
        <v>0.39</v>
      </c>
      <c r="R1706" s="10" t="s">
        <v>28</v>
      </c>
      <c r="S1706" s="10" t="s">
        <v>58</v>
      </c>
      <c r="T1706" s="10" t="s">
        <v>809</v>
      </c>
      <c r="U1706" s="12">
        <v>23.88</v>
      </c>
      <c r="V1706" s="12">
        <v>3</v>
      </c>
      <c r="W1706" s="12">
        <v>0</v>
      </c>
      <c r="X1706" s="12">
        <v>10.507200000000001</v>
      </c>
    </row>
    <row r="1707" spans="1:24" ht="14" x14ac:dyDescent="0.3">
      <c r="A1707" s="9">
        <v>1706</v>
      </c>
      <c r="B1707" s="14" t="s">
        <v>6839</v>
      </c>
      <c r="C1707" s="15">
        <v>45255</v>
      </c>
      <c r="D1707" s="15">
        <v>45260</v>
      </c>
      <c r="E1707" s="10" t="s">
        <v>44</v>
      </c>
      <c r="F1707" s="10" t="s">
        <v>3931</v>
      </c>
      <c r="G1707" s="10" t="s">
        <v>3932</v>
      </c>
      <c r="H1707" s="10" t="s">
        <v>36</v>
      </c>
      <c r="I1707" s="10" t="s">
        <v>23</v>
      </c>
      <c r="J1707" s="10" t="s">
        <v>985</v>
      </c>
      <c r="K1707" s="10" t="s">
        <v>94</v>
      </c>
      <c r="L1707" s="10">
        <v>76017</v>
      </c>
      <c r="M1707" s="10" t="s">
        <v>95</v>
      </c>
      <c r="N1707" s="10" t="str">
        <f>_xlfn.XLOOKUP($M:$M,People!$B:$B,People!A:A)</f>
        <v>Roxanne Rodriguez</v>
      </c>
      <c r="O1707" s="10" t="s">
        <v>49</v>
      </c>
      <c r="P1707" s="10" t="str">
        <f>VLOOKUP(O1707,Products!$A:$E,3,FALSE)</f>
        <v>3M</v>
      </c>
      <c r="Q1707" s="31">
        <f>INDEX(Products!$E:$E,MATCH(O1707,Products!$A:$A,0))</f>
        <v>0.36</v>
      </c>
      <c r="R1707" s="10" t="s">
        <v>28</v>
      </c>
      <c r="S1707" s="10" t="s">
        <v>50</v>
      </c>
      <c r="T1707" s="10" t="s">
        <v>51</v>
      </c>
      <c r="U1707" s="12">
        <v>1218.7349999999997</v>
      </c>
      <c r="V1707" s="12">
        <v>5</v>
      </c>
      <c r="W1707" s="12">
        <v>0.3</v>
      </c>
      <c r="X1707" s="12">
        <v>-121.87349999999992</v>
      </c>
    </row>
    <row r="1708" spans="1:24" ht="14" x14ac:dyDescent="0.3">
      <c r="A1708" s="9">
        <v>1707</v>
      </c>
      <c r="B1708" s="14" t="s">
        <v>6841</v>
      </c>
      <c r="C1708" s="15">
        <v>45255</v>
      </c>
      <c r="D1708" s="15">
        <v>45257</v>
      </c>
      <c r="E1708" s="10" t="s">
        <v>19</v>
      </c>
      <c r="F1708" s="10" t="s">
        <v>3023</v>
      </c>
      <c r="G1708" s="10" t="s">
        <v>3024</v>
      </c>
      <c r="H1708" s="10" t="s">
        <v>36</v>
      </c>
      <c r="I1708" s="10" t="s">
        <v>23</v>
      </c>
      <c r="J1708" s="10" t="s">
        <v>868</v>
      </c>
      <c r="K1708" s="10" t="s">
        <v>38</v>
      </c>
      <c r="L1708" s="10">
        <v>94513</v>
      </c>
      <c r="M1708" s="10" t="s">
        <v>39</v>
      </c>
      <c r="N1708" s="10" t="str">
        <f>_xlfn.XLOOKUP($M:$M,People!$B:$B,People!A:A)</f>
        <v>Sadie Pawthorne</v>
      </c>
      <c r="O1708" s="10" t="s">
        <v>2160</v>
      </c>
      <c r="P1708" s="10" t="str">
        <f>VLOOKUP(O1708,Products!$A:$E,3,FALSE)</f>
        <v>IKEA</v>
      </c>
      <c r="Q1708" s="31">
        <f>INDEX(Products!$E:$E,MATCH(O1708,Products!$A:$A,0))</f>
        <v>0.32</v>
      </c>
      <c r="R1708" s="10" t="s">
        <v>41</v>
      </c>
      <c r="S1708" s="10" t="s">
        <v>71</v>
      </c>
      <c r="T1708" s="10" t="s">
        <v>2161</v>
      </c>
      <c r="U1708" s="12">
        <v>320.88</v>
      </c>
      <c r="V1708" s="12">
        <v>6</v>
      </c>
      <c r="W1708" s="12">
        <v>0</v>
      </c>
      <c r="X1708" s="12">
        <v>93.055199999999957</v>
      </c>
    </row>
    <row r="1709" spans="1:24" ht="14" x14ac:dyDescent="0.3">
      <c r="A1709" s="9">
        <v>1708</v>
      </c>
      <c r="B1709" s="14" t="s">
        <v>6842</v>
      </c>
      <c r="C1709" s="15">
        <v>45255</v>
      </c>
      <c r="D1709" s="15">
        <v>45260</v>
      </c>
      <c r="E1709" s="10" t="s">
        <v>44</v>
      </c>
      <c r="F1709" s="10" t="s">
        <v>2377</v>
      </c>
      <c r="G1709" s="10" t="s">
        <v>2378</v>
      </c>
      <c r="H1709" s="10" t="s">
        <v>22</v>
      </c>
      <c r="I1709" s="10" t="s">
        <v>23</v>
      </c>
      <c r="J1709" s="10" t="s">
        <v>284</v>
      </c>
      <c r="K1709" s="10" t="s">
        <v>371</v>
      </c>
      <c r="L1709" s="10">
        <v>97477</v>
      </c>
      <c r="M1709" s="10" t="s">
        <v>39</v>
      </c>
      <c r="N1709" s="10" t="str">
        <f>_xlfn.XLOOKUP($M:$M,People!$B:$B,People!A:A)</f>
        <v>Sadie Pawthorne</v>
      </c>
      <c r="O1709" s="10" t="s">
        <v>5070</v>
      </c>
      <c r="P1709" s="10" t="str">
        <f>VLOOKUP(O1709,Products!$A:$E,3,FALSE)</f>
        <v>IKEA</v>
      </c>
      <c r="Q1709" s="31">
        <f>INDEX(Products!$E:$E,MATCH(O1709,Products!$A:$A,0))</f>
        <v>0.38</v>
      </c>
      <c r="R1709" s="10" t="s">
        <v>41</v>
      </c>
      <c r="S1709" s="10" t="s">
        <v>61</v>
      </c>
      <c r="T1709" s="10" t="s">
        <v>5071</v>
      </c>
      <c r="U1709" s="12">
        <v>51.016000000000005</v>
      </c>
      <c r="V1709" s="12">
        <v>7</v>
      </c>
      <c r="W1709" s="12">
        <v>0.2</v>
      </c>
      <c r="X1709" s="12">
        <v>8.2900999999999954</v>
      </c>
    </row>
    <row r="1710" spans="1:24" ht="14" x14ac:dyDescent="0.3">
      <c r="A1710" s="9">
        <v>1709</v>
      </c>
      <c r="B1710" s="14" t="s">
        <v>6838</v>
      </c>
      <c r="C1710" s="15">
        <v>45255</v>
      </c>
      <c r="D1710" s="15">
        <v>45259</v>
      </c>
      <c r="E1710" s="10" t="s">
        <v>44</v>
      </c>
      <c r="F1710" s="10" t="s">
        <v>4039</v>
      </c>
      <c r="G1710" s="10" t="s">
        <v>4040</v>
      </c>
      <c r="H1710" s="10" t="s">
        <v>22</v>
      </c>
      <c r="I1710" s="10" t="s">
        <v>23</v>
      </c>
      <c r="J1710" s="10" t="s">
        <v>37</v>
      </c>
      <c r="K1710" s="10" t="s">
        <v>38</v>
      </c>
      <c r="L1710" s="10">
        <v>90004</v>
      </c>
      <c r="M1710" s="10" t="s">
        <v>39</v>
      </c>
      <c r="N1710" s="10" t="str">
        <f>_xlfn.XLOOKUP($M:$M,People!$B:$B,People!A:A)</f>
        <v>Sadie Pawthorne</v>
      </c>
      <c r="O1710" s="10" t="s">
        <v>5786</v>
      </c>
      <c r="P1710" s="10" t="str">
        <f>VLOOKUP(O1710,Products!$A:$E,3,FALSE)</f>
        <v>Avery</v>
      </c>
      <c r="Q1710" s="31">
        <f>INDEX(Products!$E:$E,MATCH(O1710,Products!$A:$A,0))</f>
        <v>0.37</v>
      </c>
      <c r="R1710" s="10" t="s">
        <v>41</v>
      </c>
      <c r="S1710" s="10" t="s">
        <v>61</v>
      </c>
      <c r="T1710" s="10" t="s">
        <v>2548</v>
      </c>
      <c r="U1710" s="12">
        <v>7.4399999999999995</v>
      </c>
      <c r="V1710" s="12">
        <v>3</v>
      </c>
      <c r="W1710" s="12">
        <v>0</v>
      </c>
      <c r="X1710" s="12">
        <v>2.6039999999999996</v>
      </c>
    </row>
    <row r="1711" spans="1:24" ht="14" x14ac:dyDescent="0.3">
      <c r="A1711" s="9">
        <v>1710</v>
      </c>
      <c r="B1711" s="14" t="s">
        <v>6839</v>
      </c>
      <c r="C1711" s="15">
        <v>45255</v>
      </c>
      <c r="D1711" s="15">
        <v>45260</v>
      </c>
      <c r="E1711" s="10" t="s">
        <v>44</v>
      </c>
      <c r="F1711" s="10" t="s">
        <v>3931</v>
      </c>
      <c r="G1711" s="10" t="s">
        <v>3932</v>
      </c>
      <c r="H1711" s="10" t="s">
        <v>36</v>
      </c>
      <c r="I1711" s="10" t="s">
        <v>23</v>
      </c>
      <c r="J1711" s="10" t="s">
        <v>985</v>
      </c>
      <c r="K1711" s="10" t="s">
        <v>94</v>
      </c>
      <c r="L1711" s="10">
        <v>76017</v>
      </c>
      <c r="M1711" s="10" t="s">
        <v>95</v>
      </c>
      <c r="N1711" s="10" t="str">
        <f>_xlfn.XLOOKUP($M:$M,People!$B:$B,People!A:A)</f>
        <v>Roxanne Rodriguez</v>
      </c>
      <c r="O1711" s="10" t="s">
        <v>3968</v>
      </c>
      <c r="P1711" s="10" t="str">
        <f>VLOOKUP(O1711,Products!$A:$E,3,FALSE)</f>
        <v>IKEA</v>
      </c>
      <c r="Q1711" s="31">
        <f>INDEX(Products!$E:$E,MATCH(O1711,Products!$A:$A,0))</f>
        <v>0.38</v>
      </c>
      <c r="R1711" s="10" t="s">
        <v>41</v>
      </c>
      <c r="S1711" s="10" t="s">
        <v>42</v>
      </c>
      <c r="T1711" s="10" t="s">
        <v>3969</v>
      </c>
      <c r="U1711" s="12">
        <v>5.9039999999999999</v>
      </c>
      <c r="V1711" s="12">
        <v>2</v>
      </c>
      <c r="W1711" s="12">
        <v>0.2</v>
      </c>
      <c r="X1711" s="12">
        <v>1.9925999999999999</v>
      </c>
    </row>
    <row r="1712" spans="1:24" ht="14" x14ac:dyDescent="0.3">
      <c r="A1712" s="9">
        <v>1711</v>
      </c>
      <c r="B1712" s="14" t="s">
        <v>6839</v>
      </c>
      <c r="C1712" s="15">
        <v>45255</v>
      </c>
      <c r="D1712" s="15">
        <v>45260</v>
      </c>
      <c r="E1712" s="10" t="s">
        <v>44</v>
      </c>
      <c r="F1712" s="10" t="s">
        <v>3931</v>
      </c>
      <c r="G1712" s="10" t="s">
        <v>3932</v>
      </c>
      <c r="H1712" s="10" t="s">
        <v>36</v>
      </c>
      <c r="I1712" s="10" t="s">
        <v>23</v>
      </c>
      <c r="J1712" s="10" t="s">
        <v>985</v>
      </c>
      <c r="K1712" s="10" t="s">
        <v>94</v>
      </c>
      <c r="L1712" s="10">
        <v>76017</v>
      </c>
      <c r="M1712" s="10" t="s">
        <v>95</v>
      </c>
      <c r="N1712" s="10" t="str">
        <f>_xlfn.XLOOKUP($M:$M,People!$B:$B,People!A:A)</f>
        <v>Roxanne Rodriguez</v>
      </c>
      <c r="O1712" s="10" t="s">
        <v>1347</v>
      </c>
      <c r="P1712" s="10" t="str">
        <f>VLOOKUP(O1712,Products!$A:$E,3,FALSE)</f>
        <v>Samsung</v>
      </c>
      <c r="Q1712" s="31">
        <f>INDEX(Products!$E:$E,MATCH(O1712,Products!$A:$A,0))</f>
        <v>0.39</v>
      </c>
      <c r="R1712" s="10" t="s">
        <v>41</v>
      </c>
      <c r="S1712" s="10" t="s">
        <v>42</v>
      </c>
      <c r="T1712" s="10" t="s">
        <v>1348</v>
      </c>
      <c r="U1712" s="12">
        <v>2.52</v>
      </c>
      <c r="V1712" s="12">
        <v>1</v>
      </c>
      <c r="W1712" s="12">
        <v>0.2</v>
      </c>
      <c r="X1712" s="12">
        <v>0.88200000000000001</v>
      </c>
    </row>
    <row r="1713" spans="1:24" ht="14" x14ac:dyDescent="0.3">
      <c r="A1713" s="9">
        <v>1712</v>
      </c>
      <c r="B1713" s="14" t="s">
        <v>6841</v>
      </c>
      <c r="C1713" s="15">
        <v>45255</v>
      </c>
      <c r="D1713" s="15">
        <v>45257</v>
      </c>
      <c r="E1713" s="10" t="s">
        <v>19</v>
      </c>
      <c r="F1713" s="10" t="s">
        <v>3023</v>
      </c>
      <c r="G1713" s="10" t="s">
        <v>3024</v>
      </c>
      <c r="H1713" s="10" t="s">
        <v>36</v>
      </c>
      <c r="I1713" s="10" t="s">
        <v>23</v>
      </c>
      <c r="J1713" s="10" t="s">
        <v>868</v>
      </c>
      <c r="K1713" s="10" t="s">
        <v>38</v>
      </c>
      <c r="L1713" s="10">
        <v>94513</v>
      </c>
      <c r="M1713" s="10" t="s">
        <v>39</v>
      </c>
      <c r="N1713" s="10" t="str">
        <f>_xlfn.XLOOKUP($M:$M,People!$B:$B,People!A:A)</f>
        <v>Sadie Pawthorne</v>
      </c>
      <c r="O1713" s="10" t="s">
        <v>3469</v>
      </c>
      <c r="P1713" s="10" t="str">
        <f>VLOOKUP(O1713,Products!$A:$E,3,FALSE)</f>
        <v>Dell</v>
      </c>
      <c r="Q1713" s="31">
        <f>INDEX(Products!$E:$E,MATCH(O1713,Products!$A:$A,0))</f>
        <v>0.4</v>
      </c>
      <c r="R1713" s="10" t="s">
        <v>41</v>
      </c>
      <c r="S1713" s="10" t="s">
        <v>82</v>
      </c>
      <c r="T1713" s="10" t="s">
        <v>3470</v>
      </c>
      <c r="U1713" s="12">
        <v>26.76</v>
      </c>
      <c r="V1713" s="12">
        <v>4</v>
      </c>
      <c r="W1713" s="12">
        <v>0</v>
      </c>
      <c r="X1713" s="12">
        <v>12.3096</v>
      </c>
    </row>
    <row r="1714" spans="1:24" ht="14" x14ac:dyDescent="0.3">
      <c r="A1714" s="9">
        <v>1713</v>
      </c>
      <c r="B1714" s="14" t="s">
        <v>6839</v>
      </c>
      <c r="C1714" s="15">
        <v>45255</v>
      </c>
      <c r="D1714" s="15">
        <v>45260</v>
      </c>
      <c r="E1714" s="10" t="s">
        <v>44</v>
      </c>
      <c r="F1714" s="10" t="s">
        <v>3931</v>
      </c>
      <c r="G1714" s="10" t="s">
        <v>3932</v>
      </c>
      <c r="H1714" s="10" t="s">
        <v>36</v>
      </c>
      <c r="I1714" s="10" t="s">
        <v>23</v>
      </c>
      <c r="J1714" s="10" t="s">
        <v>985</v>
      </c>
      <c r="K1714" s="10" t="s">
        <v>94</v>
      </c>
      <c r="L1714" s="10">
        <v>76017</v>
      </c>
      <c r="M1714" s="10" t="s">
        <v>95</v>
      </c>
      <c r="N1714" s="10" t="str">
        <f>_xlfn.XLOOKUP($M:$M,People!$B:$B,People!A:A)</f>
        <v>Roxanne Rodriguez</v>
      </c>
      <c r="O1714" s="10" t="s">
        <v>2573</v>
      </c>
      <c r="P1714" s="10" t="str">
        <f>VLOOKUP(O1714,Products!$A:$E,3,FALSE)</f>
        <v>Staples</v>
      </c>
      <c r="Q1714" s="31">
        <f>INDEX(Products!$E:$E,MATCH(O1714,Products!$A:$A,0))</f>
        <v>0.35</v>
      </c>
      <c r="R1714" s="10" t="s">
        <v>41</v>
      </c>
      <c r="S1714" s="10" t="s">
        <v>82</v>
      </c>
      <c r="T1714" s="10" t="s">
        <v>2574</v>
      </c>
      <c r="U1714" s="12">
        <v>15.696000000000002</v>
      </c>
      <c r="V1714" s="12">
        <v>3</v>
      </c>
      <c r="W1714" s="12">
        <v>0.2</v>
      </c>
      <c r="X1714" s="12">
        <v>5.1011999999999995</v>
      </c>
    </row>
    <row r="1715" spans="1:24" ht="14" x14ac:dyDescent="0.3">
      <c r="A1715" s="9">
        <v>1714</v>
      </c>
      <c r="B1715" s="14" t="s">
        <v>6837</v>
      </c>
      <c r="C1715" s="15">
        <v>45255</v>
      </c>
      <c r="D1715" s="15">
        <v>45259</v>
      </c>
      <c r="E1715" s="10" t="s">
        <v>19</v>
      </c>
      <c r="F1715" s="10" t="s">
        <v>3349</v>
      </c>
      <c r="G1715" s="10" t="s">
        <v>3350</v>
      </c>
      <c r="H1715" s="10" t="s">
        <v>92</v>
      </c>
      <c r="I1715" s="10" t="s">
        <v>23</v>
      </c>
      <c r="J1715" s="10" t="s">
        <v>237</v>
      </c>
      <c r="K1715" s="10" t="s">
        <v>238</v>
      </c>
      <c r="L1715" s="10">
        <v>10009</v>
      </c>
      <c r="M1715" s="10" t="s">
        <v>133</v>
      </c>
      <c r="N1715" s="10" t="str">
        <f>_xlfn.XLOOKUP($M:$M,People!$B:$B,People!A:A)</f>
        <v>Chuck Magee</v>
      </c>
      <c r="O1715" s="10" t="s">
        <v>4371</v>
      </c>
      <c r="P1715" s="10" t="str">
        <f>VLOOKUP(O1715,Products!$A:$E,3,FALSE)</f>
        <v>3M</v>
      </c>
      <c r="Q1715" s="31">
        <f>INDEX(Products!$E:$E,MATCH(O1715,Products!$A:$A,0))</f>
        <v>0.4</v>
      </c>
      <c r="R1715" s="10" t="s">
        <v>41</v>
      </c>
      <c r="S1715" s="10" t="s">
        <v>53</v>
      </c>
      <c r="T1715" s="10" t="s">
        <v>4372</v>
      </c>
      <c r="U1715" s="12">
        <v>1117.92</v>
      </c>
      <c r="V1715" s="12">
        <v>4</v>
      </c>
      <c r="W1715" s="12">
        <v>0</v>
      </c>
      <c r="X1715" s="12">
        <v>55.895999999999958</v>
      </c>
    </row>
    <row r="1716" spans="1:24" ht="14" x14ac:dyDescent="0.3">
      <c r="A1716" s="9">
        <v>1715</v>
      </c>
      <c r="B1716" s="14" t="s">
        <v>6839</v>
      </c>
      <c r="C1716" s="15">
        <v>45255</v>
      </c>
      <c r="D1716" s="15">
        <v>45260</v>
      </c>
      <c r="E1716" s="10" t="s">
        <v>44</v>
      </c>
      <c r="F1716" s="10" t="s">
        <v>3931</v>
      </c>
      <c r="G1716" s="10" t="s">
        <v>3932</v>
      </c>
      <c r="H1716" s="10" t="s">
        <v>36</v>
      </c>
      <c r="I1716" s="10" t="s">
        <v>23</v>
      </c>
      <c r="J1716" s="10" t="s">
        <v>985</v>
      </c>
      <c r="K1716" s="10" t="s">
        <v>94</v>
      </c>
      <c r="L1716" s="10">
        <v>76017</v>
      </c>
      <c r="M1716" s="10" t="s">
        <v>95</v>
      </c>
      <c r="N1716" s="10" t="str">
        <f>_xlfn.XLOOKUP($M:$M,People!$B:$B,People!A:A)</f>
        <v>Roxanne Rodriguez</v>
      </c>
      <c r="O1716" s="10" t="s">
        <v>4445</v>
      </c>
      <c r="P1716" s="10" t="str">
        <f>VLOOKUP(O1716,Products!$A:$E,3,FALSE)</f>
        <v>Canon</v>
      </c>
      <c r="Q1716" s="31">
        <f>INDEX(Products!$E:$E,MATCH(O1716,Products!$A:$A,0))</f>
        <v>0.3</v>
      </c>
      <c r="R1716" s="10" t="s">
        <v>64</v>
      </c>
      <c r="S1716" s="10" t="s">
        <v>144</v>
      </c>
      <c r="T1716" s="10" t="s">
        <v>4446</v>
      </c>
      <c r="U1716" s="12">
        <v>24.672000000000001</v>
      </c>
      <c r="V1716" s="12">
        <v>3</v>
      </c>
      <c r="W1716" s="12">
        <v>0.2</v>
      </c>
      <c r="X1716" s="12">
        <v>0</v>
      </c>
    </row>
    <row r="1717" spans="1:24" ht="14" x14ac:dyDescent="0.3">
      <c r="A1717" s="9">
        <v>1716</v>
      </c>
      <c r="B1717" s="14" t="s">
        <v>6838</v>
      </c>
      <c r="C1717" s="15">
        <v>45255</v>
      </c>
      <c r="D1717" s="15">
        <v>45259</v>
      </c>
      <c r="E1717" s="10" t="s">
        <v>44</v>
      </c>
      <c r="F1717" s="10" t="s">
        <v>4039</v>
      </c>
      <c r="G1717" s="10" t="s">
        <v>4040</v>
      </c>
      <c r="H1717" s="10" t="s">
        <v>22</v>
      </c>
      <c r="I1717" s="10" t="s">
        <v>23</v>
      </c>
      <c r="J1717" s="10" t="s">
        <v>37</v>
      </c>
      <c r="K1717" s="10" t="s">
        <v>38</v>
      </c>
      <c r="L1717" s="10">
        <v>90004</v>
      </c>
      <c r="M1717" s="10" t="s">
        <v>39</v>
      </c>
      <c r="N1717" s="10" t="str">
        <f>_xlfn.XLOOKUP($M:$M,People!$B:$B,People!A:A)</f>
        <v>Sadie Pawthorne</v>
      </c>
      <c r="O1717" s="10" t="s">
        <v>844</v>
      </c>
      <c r="P1717" s="10" t="str">
        <f>VLOOKUP(O1717,Products!$A:$E,3,FALSE)</f>
        <v>Staples</v>
      </c>
      <c r="Q1717" s="31">
        <f>INDEX(Products!$E:$E,MATCH(O1717,Products!$A:$A,0))</f>
        <v>0.25</v>
      </c>
      <c r="R1717" s="10" t="s">
        <v>64</v>
      </c>
      <c r="S1717" s="10" t="s">
        <v>65</v>
      </c>
      <c r="T1717" s="10" t="s">
        <v>845</v>
      </c>
      <c r="U1717" s="12">
        <v>539.91999999999996</v>
      </c>
      <c r="V1717" s="12">
        <v>5</v>
      </c>
      <c r="W1717" s="12">
        <v>0.2</v>
      </c>
      <c r="X1717" s="12">
        <v>47.242999999999967</v>
      </c>
    </row>
    <row r="1718" spans="1:24" ht="14" x14ac:dyDescent="0.3">
      <c r="A1718" s="9">
        <v>1717</v>
      </c>
      <c r="B1718" s="14" t="s">
        <v>6843</v>
      </c>
      <c r="C1718" s="15">
        <v>45256</v>
      </c>
      <c r="D1718" s="15">
        <v>45261</v>
      </c>
      <c r="E1718" s="10" t="s">
        <v>19</v>
      </c>
      <c r="F1718" s="10" t="s">
        <v>295</v>
      </c>
      <c r="G1718" s="10" t="s">
        <v>296</v>
      </c>
      <c r="H1718" s="10" t="s">
        <v>22</v>
      </c>
      <c r="I1718" s="10" t="s">
        <v>23</v>
      </c>
      <c r="J1718" s="10" t="s">
        <v>165</v>
      </c>
      <c r="K1718" s="10" t="s">
        <v>94</v>
      </c>
      <c r="L1718" s="10">
        <v>77070</v>
      </c>
      <c r="M1718" s="10" t="s">
        <v>95</v>
      </c>
      <c r="N1718" s="10" t="str">
        <f>_xlfn.XLOOKUP($M:$M,People!$B:$B,People!A:A)</f>
        <v>Roxanne Rodriguez</v>
      </c>
      <c r="O1718" s="10" t="s">
        <v>313</v>
      </c>
      <c r="P1718" s="10" t="str">
        <f>VLOOKUP(O1718,Products!$A:$E,3,FALSE)</f>
        <v>Avery</v>
      </c>
      <c r="Q1718" s="31">
        <f>INDEX(Products!$E:$E,MATCH(O1718,Products!$A:$A,0))</f>
        <v>0.39</v>
      </c>
      <c r="R1718" s="10" t="s">
        <v>28</v>
      </c>
      <c r="S1718" s="10" t="s">
        <v>58</v>
      </c>
      <c r="T1718" s="10" t="s">
        <v>314</v>
      </c>
      <c r="U1718" s="12">
        <v>19.3</v>
      </c>
      <c r="V1718" s="12">
        <v>5</v>
      </c>
      <c r="W1718" s="12">
        <v>0.6</v>
      </c>
      <c r="X1718" s="12">
        <v>-14.475000000000001</v>
      </c>
    </row>
    <row r="1719" spans="1:24" ht="14" x14ac:dyDescent="0.3">
      <c r="A1719" s="9">
        <v>1718</v>
      </c>
      <c r="B1719" s="14" t="s">
        <v>6844</v>
      </c>
      <c r="C1719" s="15">
        <v>45256</v>
      </c>
      <c r="D1719" s="15">
        <v>45261</v>
      </c>
      <c r="E1719" s="10" t="s">
        <v>44</v>
      </c>
      <c r="F1719" s="10" t="s">
        <v>4361</v>
      </c>
      <c r="G1719" s="10" t="s">
        <v>4362</v>
      </c>
      <c r="H1719" s="10" t="s">
        <v>36</v>
      </c>
      <c r="I1719" s="10" t="s">
        <v>23</v>
      </c>
      <c r="J1719" s="10" t="s">
        <v>2909</v>
      </c>
      <c r="K1719" s="10" t="s">
        <v>38</v>
      </c>
      <c r="L1719" s="10">
        <v>93727</v>
      </c>
      <c r="M1719" s="10" t="s">
        <v>39</v>
      </c>
      <c r="N1719" s="10" t="str">
        <f>_xlfn.XLOOKUP($M:$M,People!$B:$B,People!A:A)</f>
        <v>Sadie Pawthorne</v>
      </c>
      <c r="O1719" s="10" t="s">
        <v>4067</v>
      </c>
      <c r="P1719" s="10" t="str">
        <f>VLOOKUP(O1719,Products!$A:$E,3,FALSE)</f>
        <v>Samsung</v>
      </c>
      <c r="Q1719" s="31">
        <f>INDEX(Products!$E:$E,MATCH(O1719,Products!$A:$A,0))</f>
        <v>0.31</v>
      </c>
      <c r="R1719" s="10" t="s">
        <v>41</v>
      </c>
      <c r="S1719" s="10" t="s">
        <v>71</v>
      </c>
      <c r="T1719" s="10" t="s">
        <v>4068</v>
      </c>
      <c r="U1719" s="12">
        <v>40.54</v>
      </c>
      <c r="V1719" s="12">
        <v>2</v>
      </c>
      <c r="W1719" s="12">
        <v>0</v>
      </c>
      <c r="X1719" s="12">
        <v>11.351200000000002</v>
      </c>
    </row>
    <row r="1720" spans="1:24" ht="14" x14ac:dyDescent="0.3">
      <c r="A1720" s="9">
        <v>1719</v>
      </c>
      <c r="B1720" s="14" t="s">
        <v>6845</v>
      </c>
      <c r="C1720" s="15">
        <v>45256</v>
      </c>
      <c r="D1720" s="15">
        <v>45256</v>
      </c>
      <c r="E1720" s="10" t="s">
        <v>1124</v>
      </c>
      <c r="F1720" s="10" t="s">
        <v>1512</v>
      </c>
      <c r="G1720" s="10" t="s">
        <v>1513</v>
      </c>
      <c r="H1720" s="10" t="s">
        <v>22</v>
      </c>
      <c r="I1720" s="10" t="s">
        <v>23</v>
      </c>
      <c r="J1720" s="10" t="s">
        <v>5607</v>
      </c>
      <c r="K1720" s="10" t="s">
        <v>238</v>
      </c>
      <c r="L1720" s="10">
        <v>13501</v>
      </c>
      <c r="M1720" s="10" t="s">
        <v>133</v>
      </c>
      <c r="N1720" s="10" t="str">
        <f>_xlfn.XLOOKUP($M:$M,People!$B:$B,People!A:A)</f>
        <v>Chuck Magee</v>
      </c>
      <c r="O1720" s="10" t="s">
        <v>2857</v>
      </c>
      <c r="P1720" s="10" t="str">
        <f>VLOOKUP(O1720,Products!$A:$E,3,FALSE)</f>
        <v>Office Depot</v>
      </c>
      <c r="Q1720" s="31">
        <f>INDEX(Products!$E:$E,MATCH(O1720,Products!$A:$A,0))</f>
        <v>0.4</v>
      </c>
      <c r="R1720" s="10" t="s">
        <v>41</v>
      </c>
      <c r="S1720" s="10" t="s">
        <v>68</v>
      </c>
      <c r="T1720" s="10" t="s">
        <v>2858</v>
      </c>
      <c r="U1720" s="12">
        <v>17.088000000000001</v>
      </c>
      <c r="V1720" s="12">
        <v>4</v>
      </c>
      <c r="W1720" s="12">
        <v>0.2</v>
      </c>
      <c r="X1720" s="12">
        <v>5.767199999999999</v>
      </c>
    </row>
    <row r="1721" spans="1:24" ht="14" x14ac:dyDescent="0.3">
      <c r="A1721" s="9">
        <v>1720</v>
      </c>
      <c r="B1721" s="14" t="s">
        <v>6845</v>
      </c>
      <c r="C1721" s="15">
        <v>45256</v>
      </c>
      <c r="D1721" s="15">
        <v>45256</v>
      </c>
      <c r="E1721" s="10" t="s">
        <v>1124</v>
      </c>
      <c r="F1721" s="10" t="s">
        <v>1512</v>
      </c>
      <c r="G1721" s="10" t="s">
        <v>1513</v>
      </c>
      <c r="H1721" s="10" t="s">
        <v>22</v>
      </c>
      <c r="I1721" s="10" t="s">
        <v>23</v>
      </c>
      <c r="J1721" s="10" t="s">
        <v>5607</v>
      </c>
      <c r="K1721" s="10" t="s">
        <v>238</v>
      </c>
      <c r="L1721" s="10">
        <v>13501</v>
      </c>
      <c r="M1721" s="10" t="s">
        <v>133</v>
      </c>
      <c r="N1721" s="10" t="str">
        <f>_xlfn.XLOOKUP($M:$M,People!$B:$B,People!A:A)</f>
        <v>Chuck Magee</v>
      </c>
      <c r="O1721" s="10" t="s">
        <v>263</v>
      </c>
      <c r="P1721" s="10" t="str">
        <f>VLOOKUP(O1721,Products!$A:$E,3,FALSE)</f>
        <v>IKEA</v>
      </c>
      <c r="Q1721" s="31">
        <f>INDEX(Products!$E:$E,MATCH(O1721,Products!$A:$A,0))</f>
        <v>0.28000000000000003</v>
      </c>
      <c r="R1721" s="10" t="s">
        <v>41</v>
      </c>
      <c r="S1721" s="10" t="s">
        <v>68</v>
      </c>
      <c r="T1721" s="10" t="s">
        <v>264</v>
      </c>
      <c r="U1721" s="12">
        <v>12.912000000000001</v>
      </c>
      <c r="V1721" s="12">
        <v>3</v>
      </c>
      <c r="W1721" s="12">
        <v>0.2</v>
      </c>
      <c r="X1721" s="12">
        <v>4.6806000000000001</v>
      </c>
    </row>
    <row r="1722" spans="1:24" ht="14" x14ac:dyDescent="0.3">
      <c r="A1722" s="9">
        <v>1721</v>
      </c>
      <c r="B1722" s="14" t="s">
        <v>6844</v>
      </c>
      <c r="C1722" s="15">
        <v>45256</v>
      </c>
      <c r="D1722" s="15">
        <v>45261</v>
      </c>
      <c r="E1722" s="10" t="s">
        <v>44</v>
      </c>
      <c r="F1722" s="10" t="s">
        <v>4361</v>
      </c>
      <c r="G1722" s="10" t="s">
        <v>4362</v>
      </c>
      <c r="H1722" s="10" t="s">
        <v>36</v>
      </c>
      <c r="I1722" s="10" t="s">
        <v>23</v>
      </c>
      <c r="J1722" s="10" t="s">
        <v>2909</v>
      </c>
      <c r="K1722" s="10" t="s">
        <v>38</v>
      </c>
      <c r="L1722" s="10">
        <v>93727</v>
      </c>
      <c r="M1722" s="10" t="s">
        <v>39</v>
      </c>
      <c r="N1722" s="10" t="str">
        <f>_xlfn.XLOOKUP($M:$M,People!$B:$B,People!A:A)</f>
        <v>Sadie Pawthorne</v>
      </c>
      <c r="O1722" s="10" t="s">
        <v>4234</v>
      </c>
      <c r="P1722" s="10" t="str">
        <f>VLOOKUP(O1722,Products!$A:$E,3,FALSE)</f>
        <v>Logitech</v>
      </c>
      <c r="Q1722" s="31">
        <f>INDEX(Products!$E:$E,MATCH(O1722,Products!$A:$A,0))</f>
        <v>0.25</v>
      </c>
      <c r="R1722" s="10" t="s">
        <v>41</v>
      </c>
      <c r="S1722" s="10" t="s">
        <v>68</v>
      </c>
      <c r="T1722" s="10" t="s">
        <v>4235</v>
      </c>
      <c r="U1722" s="12">
        <v>7.3120000000000012</v>
      </c>
      <c r="V1722" s="12">
        <v>1</v>
      </c>
      <c r="W1722" s="12">
        <v>0.2</v>
      </c>
      <c r="X1722" s="12">
        <v>2.5591999999999997</v>
      </c>
    </row>
    <row r="1723" spans="1:24" ht="14" x14ac:dyDescent="0.3">
      <c r="A1723" s="9">
        <v>1722</v>
      </c>
      <c r="B1723" s="14" t="s">
        <v>6844</v>
      </c>
      <c r="C1723" s="15">
        <v>45256</v>
      </c>
      <c r="D1723" s="15">
        <v>45261</v>
      </c>
      <c r="E1723" s="10" t="s">
        <v>44</v>
      </c>
      <c r="F1723" s="10" t="s">
        <v>4361</v>
      </c>
      <c r="G1723" s="10" t="s">
        <v>4362</v>
      </c>
      <c r="H1723" s="10" t="s">
        <v>36</v>
      </c>
      <c r="I1723" s="10" t="s">
        <v>23</v>
      </c>
      <c r="J1723" s="10" t="s">
        <v>2909</v>
      </c>
      <c r="K1723" s="10" t="s">
        <v>38</v>
      </c>
      <c r="L1723" s="10">
        <v>93727</v>
      </c>
      <c r="M1723" s="10" t="s">
        <v>39</v>
      </c>
      <c r="N1723" s="10" t="str">
        <f>_xlfn.XLOOKUP($M:$M,People!$B:$B,People!A:A)</f>
        <v>Sadie Pawthorne</v>
      </c>
      <c r="O1723" s="10" t="s">
        <v>2474</v>
      </c>
      <c r="P1723" s="10" t="str">
        <f>VLOOKUP(O1723,Products!$A:$E,3,FALSE)</f>
        <v>Canon</v>
      </c>
      <c r="Q1723" s="31">
        <f>INDEX(Products!$E:$E,MATCH(O1723,Products!$A:$A,0))</f>
        <v>0.26</v>
      </c>
      <c r="R1723" s="10" t="s">
        <v>41</v>
      </c>
      <c r="S1723" s="10" t="s">
        <v>68</v>
      </c>
      <c r="T1723" s="10" t="s">
        <v>2475</v>
      </c>
      <c r="U1723" s="12">
        <v>4.32</v>
      </c>
      <c r="V1723" s="12">
        <v>3</v>
      </c>
      <c r="W1723" s="12">
        <v>0.2</v>
      </c>
      <c r="X1723" s="12">
        <v>1.512</v>
      </c>
    </row>
    <row r="1724" spans="1:24" ht="14" x14ac:dyDescent="0.3">
      <c r="A1724" s="9">
        <v>1723</v>
      </c>
      <c r="B1724" s="14" t="s">
        <v>6845</v>
      </c>
      <c r="C1724" s="15">
        <v>45256</v>
      </c>
      <c r="D1724" s="15">
        <v>45256</v>
      </c>
      <c r="E1724" s="10" t="s">
        <v>1124</v>
      </c>
      <c r="F1724" s="10" t="s">
        <v>1512</v>
      </c>
      <c r="G1724" s="10" t="s">
        <v>1513</v>
      </c>
      <c r="H1724" s="10" t="s">
        <v>22</v>
      </c>
      <c r="I1724" s="10" t="s">
        <v>23</v>
      </c>
      <c r="J1724" s="10" t="s">
        <v>5607</v>
      </c>
      <c r="K1724" s="10" t="s">
        <v>238</v>
      </c>
      <c r="L1724" s="10">
        <v>13501</v>
      </c>
      <c r="M1724" s="10" t="s">
        <v>133</v>
      </c>
      <c r="N1724" s="10" t="str">
        <f>_xlfn.XLOOKUP($M:$M,People!$B:$B,People!A:A)</f>
        <v>Chuck Magee</v>
      </c>
      <c r="O1724" s="10" t="s">
        <v>1112</v>
      </c>
      <c r="P1724" s="10" t="str">
        <f>VLOOKUP(O1724,Products!$A:$E,3,FALSE)</f>
        <v>Office Depot</v>
      </c>
      <c r="Q1724" s="31">
        <f>INDEX(Products!$E:$E,MATCH(O1724,Products!$A:$A,0))</f>
        <v>0.26</v>
      </c>
      <c r="R1724" s="10" t="s">
        <v>41</v>
      </c>
      <c r="S1724" s="10" t="s">
        <v>42</v>
      </c>
      <c r="T1724" s="10" t="s">
        <v>1113</v>
      </c>
      <c r="U1724" s="12">
        <v>93.149999999999991</v>
      </c>
      <c r="V1724" s="12">
        <v>9</v>
      </c>
      <c r="W1724" s="12">
        <v>0</v>
      </c>
      <c r="X1724" s="12">
        <v>44.712000000000003</v>
      </c>
    </row>
    <row r="1725" spans="1:24" ht="14" x14ac:dyDescent="0.3">
      <c r="A1725" s="9">
        <v>1724</v>
      </c>
      <c r="B1725" s="14" t="s">
        <v>6845</v>
      </c>
      <c r="C1725" s="15">
        <v>45256</v>
      </c>
      <c r="D1725" s="15">
        <v>45256</v>
      </c>
      <c r="E1725" s="10" t="s">
        <v>1124</v>
      </c>
      <c r="F1725" s="10" t="s">
        <v>1512</v>
      </c>
      <c r="G1725" s="10" t="s">
        <v>1513</v>
      </c>
      <c r="H1725" s="10" t="s">
        <v>22</v>
      </c>
      <c r="I1725" s="10" t="s">
        <v>23</v>
      </c>
      <c r="J1725" s="10" t="s">
        <v>5607</v>
      </c>
      <c r="K1725" s="10" t="s">
        <v>238</v>
      </c>
      <c r="L1725" s="10">
        <v>13501</v>
      </c>
      <c r="M1725" s="10" t="s">
        <v>133</v>
      </c>
      <c r="N1725" s="10" t="str">
        <f>_xlfn.XLOOKUP($M:$M,People!$B:$B,People!A:A)</f>
        <v>Chuck Magee</v>
      </c>
      <c r="O1725" s="10" t="s">
        <v>2460</v>
      </c>
      <c r="P1725" s="10" t="str">
        <f>VLOOKUP(O1725,Products!$A:$E,3,FALSE)</f>
        <v>Dell</v>
      </c>
      <c r="Q1725" s="31">
        <f>INDEX(Products!$E:$E,MATCH(O1725,Products!$A:$A,0))</f>
        <v>0.32</v>
      </c>
      <c r="R1725" s="10" t="s">
        <v>41</v>
      </c>
      <c r="S1725" s="10" t="s">
        <v>42</v>
      </c>
      <c r="T1725" s="10" t="s">
        <v>2461</v>
      </c>
      <c r="U1725" s="12">
        <v>11.52</v>
      </c>
      <c r="V1725" s="12">
        <v>4</v>
      </c>
      <c r="W1725" s="12">
        <v>0</v>
      </c>
      <c r="X1725" s="12">
        <v>5.6448</v>
      </c>
    </row>
    <row r="1726" spans="1:24" ht="14" x14ac:dyDescent="0.3">
      <c r="A1726" s="9">
        <v>1725</v>
      </c>
      <c r="B1726" s="14" t="s">
        <v>6846</v>
      </c>
      <c r="C1726" s="15">
        <v>45256</v>
      </c>
      <c r="D1726" s="15">
        <v>45261</v>
      </c>
      <c r="E1726" s="10" t="s">
        <v>44</v>
      </c>
      <c r="F1726" s="10" t="s">
        <v>483</v>
      </c>
      <c r="G1726" s="10" t="s">
        <v>484</v>
      </c>
      <c r="H1726" s="10" t="s">
        <v>92</v>
      </c>
      <c r="I1726" s="10" t="s">
        <v>23</v>
      </c>
      <c r="J1726" s="10" t="s">
        <v>114</v>
      </c>
      <c r="K1726" s="10" t="s">
        <v>38</v>
      </c>
      <c r="L1726" s="10">
        <v>94109</v>
      </c>
      <c r="M1726" s="10" t="s">
        <v>39</v>
      </c>
      <c r="N1726" s="10" t="str">
        <f>_xlfn.XLOOKUP($M:$M,People!$B:$B,People!A:A)</f>
        <v>Sadie Pawthorne</v>
      </c>
      <c r="O1726" s="10" t="s">
        <v>4887</v>
      </c>
      <c r="P1726" s="10" t="str">
        <f>VLOOKUP(O1726,Products!$A:$E,3,FALSE)</f>
        <v>Logitech</v>
      </c>
      <c r="Q1726" s="31">
        <f>INDEX(Products!$E:$E,MATCH(O1726,Products!$A:$A,0))</f>
        <v>0.39</v>
      </c>
      <c r="R1726" s="10" t="s">
        <v>41</v>
      </c>
      <c r="S1726" s="10" t="s">
        <v>82</v>
      </c>
      <c r="T1726" s="10" t="s">
        <v>4888</v>
      </c>
      <c r="U1726" s="12">
        <v>81.98</v>
      </c>
      <c r="V1726" s="12">
        <v>2</v>
      </c>
      <c r="W1726" s="12">
        <v>0</v>
      </c>
      <c r="X1726" s="12">
        <v>40.170200000000001</v>
      </c>
    </row>
    <row r="1727" spans="1:24" ht="14" x14ac:dyDescent="0.3">
      <c r="A1727" s="9">
        <v>1726</v>
      </c>
      <c r="B1727" s="14" t="s">
        <v>6847</v>
      </c>
      <c r="C1727" s="15">
        <v>45256</v>
      </c>
      <c r="D1727" s="15">
        <v>45262</v>
      </c>
      <c r="E1727" s="10" t="s">
        <v>44</v>
      </c>
      <c r="F1727" s="10" t="s">
        <v>3488</v>
      </c>
      <c r="G1727" s="10" t="s">
        <v>3489</v>
      </c>
      <c r="H1727" s="10" t="s">
        <v>22</v>
      </c>
      <c r="I1727" s="10" t="s">
        <v>23</v>
      </c>
      <c r="J1727" s="10" t="s">
        <v>3490</v>
      </c>
      <c r="K1727" s="10" t="s">
        <v>371</v>
      </c>
      <c r="L1727" s="10">
        <v>97224</v>
      </c>
      <c r="M1727" s="10" t="s">
        <v>39</v>
      </c>
      <c r="N1727" s="10" t="str">
        <f>_xlfn.XLOOKUP($M:$M,People!$B:$B,People!A:A)</f>
        <v>Sadie Pawthorne</v>
      </c>
      <c r="O1727" s="10" t="s">
        <v>2561</v>
      </c>
      <c r="P1727" s="10" t="str">
        <f>VLOOKUP(O1727,Products!$A:$E,3,FALSE)</f>
        <v>3M</v>
      </c>
      <c r="Q1727" s="31">
        <f>INDEX(Products!$E:$E,MATCH(O1727,Products!$A:$A,0))</f>
        <v>0.38</v>
      </c>
      <c r="R1727" s="10" t="s">
        <v>41</v>
      </c>
      <c r="S1727" s="10" t="s">
        <v>82</v>
      </c>
      <c r="T1727" s="10" t="s">
        <v>2562</v>
      </c>
      <c r="U1727" s="12">
        <v>15.552000000000003</v>
      </c>
      <c r="V1727" s="12">
        <v>3</v>
      </c>
      <c r="W1727" s="12">
        <v>0.2</v>
      </c>
      <c r="X1727" s="12">
        <v>5.4432</v>
      </c>
    </row>
    <row r="1728" spans="1:24" ht="14" x14ac:dyDescent="0.3">
      <c r="A1728" s="9">
        <v>1727</v>
      </c>
      <c r="B1728" s="14" t="s">
        <v>6844</v>
      </c>
      <c r="C1728" s="15">
        <v>45256</v>
      </c>
      <c r="D1728" s="15">
        <v>45261</v>
      </c>
      <c r="E1728" s="10" t="s">
        <v>44</v>
      </c>
      <c r="F1728" s="10" t="s">
        <v>4361</v>
      </c>
      <c r="G1728" s="10" t="s">
        <v>4362</v>
      </c>
      <c r="H1728" s="10" t="s">
        <v>36</v>
      </c>
      <c r="I1728" s="10" t="s">
        <v>23</v>
      </c>
      <c r="J1728" s="10" t="s">
        <v>2909</v>
      </c>
      <c r="K1728" s="10" t="s">
        <v>38</v>
      </c>
      <c r="L1728" s="10">
        <v>93727</v>
      </c>
      <c r="M1728" s="10" t="s">
        <v>39</v>
      </c>
      <c r="N1728" s="10" t="str">
        <f>_xlfn.XLOOKUP($M:$M,People!$B:$B,People!A:A)</f>
        <v>Sadie Pawthorne</v>
      </c>
      <c r="O1728" s="10" t="s">
        <v>3331</v>
      </c>
      <c r="P1728" s="10" t="str">
        <f>VLOOKUP(O1728,Products!$A:$E,3,FALSE)</f>
        <v>HP</v>
      </c>
      <c r="Q1728" s="31">
        <f>INDEX(Products!$E:$E,MATCH(O1728,Products!$A:$A,0))</f>
        <v>0.27</v>
      </c>
      <c r="R1728" s="10" t="s">
        <v>41</v>
      </c>
      <c r="S1728" s="10" t="s">
        <v>82</v>
      </c>
      <c r="T1728" s="10" t="s">
        <v>3332</v>
      </c>
      <c r="U1728" s="12">
        <v>14.940000000000001</v>
      </c>
      <c r="V1728" s="12">
        <v>3</v>
      </c>
      <c r="W1728" s="12">
        <v>0</v>
      </c>
      <c r="X1728" s="12">
        <v>7.0218000000000007</v>
      </c>
    </row>
    <row r="1729" spans="1:24" ht="14" x14ac:dyDescent="0.3">
      <c r="A1729" s="9">
        <v>1728</v>
      </c>
      <c r="B1729" s="14" t="s">
        <v>6847</v>
      </c>
      <c r="C1729" s="15">
        <v>45256</v>
      </c>
      <c r="D1729" s="15">
        <v>45262</v>
      </c>
      <c r="E1729" s="10" t="s">
        <v>44</v>
      </c>
      <c r="F1729" s="10" t="s">
        <v>3488</v>
      </c>
      <c r="G1729" s="10" t="s">
        <v>3489</v>
      </c>
      <c r="H1729" s="10" t="s">
        <v>22</v>
      </c>
      <c r="I1729" s="10" t="s">
        <v>23</v>
      </c>
      <c r="J1729" s="10" t="s">
        <v>3490</v>
      </c>
      <c r="K1729" s="10" t="s">
        <v>371</v>
      </c>
      <c r="L1729" s="10">
        <v>97224</v>
      </c>
      <c r="M1729" s="10" t="s">
        <v>39</v>
      </c>
      <c r="N1729" s="10" t="str">
        <f>_xlfn.XLOOKUP($M:$M,People!$B:$B,People!A:A)</f>
        <v>Sadie Pawthorne</v>
      </c>
      <c r="O1729" s="10" t="s">
        <v>2470</v>
      </c>
      <c r="P1729" s="10" t="str">
        <f>VLOOKUP(O1729,Products!$A:$E,3,FALSE)</f>
        <v>3M</v>
      </c>
      <c r="Q1729" s="31">
        <f>INDEX(Products!$E:$E,MATCH(O1729,Products!$A:$A,0))</f>
        <v>0.26</v>
      </c>
      <c r="R1729" s="10" t="s">
        <v>41</v>
      </c>
      <c r="S1729" s="10" t="s">
        <v>53</v>
      </c>
      <c r="T1729" s="10" t="s">
        <v>2471</v>
      </c>
      <c r="U1729" s="12">
        <v>669.08</v>
      </c>
      <c r="V1729" s="12">
        <v>5</v>
      </c>
      <c r="W1729" s="12">
        <v>0.2</v>
      </c>
      <c r="X1729" s="12">
        <v>-167.27</v>
      </c>
    </row>
    <row r="1730" spans="1:24" ht="14" x14ac:dyDescent="0.3">
      <c r="A1730" s="9">
        <v>1729</v>
      </c>
      <c r="B1730" s="14" t="s">
        <v>6847</v>
      </c>
      <c r="C1730" s="15">
        <v>45256</v>
      </c>
      <c r="D1730" s="15">
        <v>45262</v>
      </c>
      <c r="E1730" s="10" t="s">
        <v>44</v>
      </c>
      <c r="F1730" s="10" t="s">
        <v>3488</v>
      </c>
      <c r="G1730" s="10" t="s">
        <v>3489</v>
      </c>
      <c r="H1730" s="10" t="s">
        <v>22</v>
      </c>
      <c r="I1730" s="10" t="s">
        <v>23</v>
      </c>
      <c r="J1730" s="10" t="s">
        <v>3490</v>
      </c>
      <c r="K1730" s="10" t="s">
        <v>371</v>
      </c>
      <c r="L1730" s="10">
        <v>97224</v>
      </c>
      <c r="M1730" s="10" t="s">
        <v>39</v>
      </c>
      <c r="N1730" s="10" t="str">
        <f>_xlfn.XLOOKUP($M:$M,People!$B:$B,People!A:A)</f>
        <v>Sadie Pawthorne</v>
      </c>
      <c r="O1730" s="10" t="s">
        <v>3491</v>
      </c>
      <c r="P1730" s="10" t="str">
        <f>VLOOKUP(O1730,Products!$A:$E,3,FALSE)</f>
        <v>Office Depot</v>
      </c>
      <c r="Q1730" s="31">
        <f>INDEX(Products!$E:$E,MATCH(O1730,Products!$A:$A,0))</f>
        <v>0.32</v>
      </c>
      <c r="R1730" s="10" t="s">
        <v>64</v>
      </c>
      <c r="S1730" s="10" t="s">
        <v>65</v>
      </c>
      <c r="T1730" s="10" t="s">
        <v>3492</v>
      </c>
      <c r="U1730" s="12">
        <v>438.33600000000001</v>
      </c>
      <c r="V1730" s="12">
        <v>4</v>
      </c>
      <c r="W1730" s="12">
        <v>0.2</v>
      </c>
      <c r="X1730" s="12">
        <v>-87.667200000000037</v>
      </c>
    </row>
    <row r="1731" spans="1:24" ht="14" x14ac:dyDescent="0.3">
      <c r="A1731" s="9">
        <v>1730</v>
      </c>
      <c r="B1731" s="14" t="s">
        <v>6845</v>
      </c>
      <c r="C1731" s="15">
        <v>45256</v>
      </c>
      <c r="D1731" s="15">
        <v>45256</v>
      </c>
      <c r="E1731" s="10" t="s">
        <v>1124</v>
      </c>
      <c r="F1731" s="10" t="s">
        <v>1512</v>
      </c>
      <c r="G1731" s="10" t="s">
        <v>1513</v>
      </c>
      <c r="H1731" s="10" t="s">
        <v>22</v>
      </c>
      <c r="I1731" s="10" t="s">
        <v>23</v>
      </c>
      <c r="J1731" s="10" t="s">
        <v>5607</v>
      </c>
      <c r="K1731" s="10" t="s">
        <v>238</v>
      </c>
      <c r="L1731" s="10">
        <v>13501</v>
      </c>
      <c r="M1731" s="10" t="s">
        <v>133</v>
      </c>
      <c r="N1731" s="10" t="str">
        <f>_xlfn.XLOOKUP($M:$M,People!$B:$B,People!A:A)</f>
        <v>Chuck Magee</v>
      </c>
      <c r="O1731" s="10" t="s">
        <v>2000</v>
      </c>
      <c r="P1731" s="10" t="str">
        <f>VLOOKUP(O1731,Products!$A:$E,3,FALSE)</f>
        <v>Canon</v>
      </c>
      <c r="Q1731" s="31">
        <f>INDEX(Products!$E:$E,MATCH(O1731,Products!$A:$A,0))</f>
        <v>0.28000000000000003</v>
      </c>
      <c r="R1731" s="10" t="s">
        <v>64</v>
      </c>
      <c r="S1731" s="10" t="s">
        <v>65</v>
      </c>
      <c r="T1731" s="10" t="s">
        <v>2001</v>
      </c>
      <c r="U1731" s="12">
        <v>279.95999999999998</v>
      </c>
      <c r="V1731" s="12">
        <v>4</v>
      </c>
      <c r="W1731" s="12">
        <v>0</v>
      </c>
      <c r="X1731" s="12">
        <v>78.388800000000003</v>
      </c>
    </row>
    <row r="1732" spans="1:24" ht="14" x14ac:dyDescent="0.3">
      <c r="A1732" s="9">
        <v>1731</v>
      </c>
      <c r="B1732" s="14" t="s">
        <v>6848</v>
      </c>
      <c r="C1732" s="15">
        <v>45257</v>
      </c>
      <c r="D1732" s="15">
        <v>45261</v>
      </c>
      <c r="E1732" s="10" t="s">
        <v>44</v>
      </c>
      <c r="F1732" s="10" t="s">
        <v>4933</v>
      </c>
      <c r="G1732" s="10" t="s">
        <v>4934</v>
      </c>
      <c r="H1732" s="10" t="s">
        <v>36</v>
      </c>
      <c r="I1732" s="10" t="s">
        <v>23</v>
      </c>
      <c r="J1732" s="10" t="s">
        <v>2880</v>
      </c>
      <c r="K1732" s="10" t="s">
        <v>238</v>
      </c>
      <c r="L1732" s="10">
        <v>14215</v>
      </c>
      <c r="M1732" s="10" t="s">
        <v>133</v>
      </c>
      <c r="N1732" s="10" t="str">
        <f>_xlfn.XLOOKUP($M:$M,People!$B:$B,People!A:A)</f>
        <v>Chuck Magee</v>
      </c>
      <c r="O1732" s="10" t="s">
        <v>2890</v>
      </c>
      <c r="P1732" s="10" t="str">
        <f>VLOOKUP(O1732,Products!$A:$E,3,FALSE)</f>
        <v>Logitech</v>
      </c>
      <c r="Q1732" s="31">
        <f>INDEX(Products!$E:$E,MATCH(O1732,Products!$A:$A,0))</f>
        <v>0.28999999999999998</v>
      </c>
      <c r="R1732" s="10" t="s">
        <v>28</v>
      </c>
      <c r="S1732" s="10" t="s">
        <v>58</v>
      </c>
      <c r="T1732" s="10" t="s">
        <v>2891</v>
      </c>
      <c r="U1732" s="12">
        <v>199.89999999999998</v>
      </c>
      <c r="V1732" s="12">
        <v>5</v>
      </c>
      <c r="W1732" s="12">
        <v>0</v>
      </c>
      <c r="X1732" s="12">
        <v>39.97999999999999</v>
      </c>
    </row>
    <row r="1733" spans="1:24" ht="14" x14ac:dyDescent="0.3">
      <c r="A1733" s="9">
        <v>1732</v>
      </c>
      <c r="B1733" s="14" t="s">
        <v>6849</v>
      </c>
      <c r="C1733" s="15">
        <v>45257</v>
      </c>
      <c r="D1733" s="15">
        <v>45263</v>
      </c>
      <c r="E1733" s="10" t="s">
        <v>44</v>
      </c>
      <c r="F1733" s="10" t="s">
        <v>3283</v>
      </c>
      <c r="G1733" s="10" t="s">
        <v>3284</v>
      </c>
      <c r="H1733" s="10" t="s">
        <v>22</v>
      </c>
      <c r="I1733" s="10" t="s">
        <v>23</v>
      </c>
      <c r="J1733" s="10" t="s">
        <v>237</v>
      </c>
      <c r="K1733" s="10" t="s">
        <v>238</v>
      </c>
      <c r="L1733" s="10">
        <v>10035</v>
      </c>
      <c r="M1733" s="10" t="s">
        <v>133</v>
      </c>
      <c r="N1733" s="10" t="str">
        <f>_xlfn.XLOOKUP($M:$M,People!$B:$B,People!A:A)</f>
        <v>Chuck Magee</v>
      </c>
      <c r="O1733" s="10" t="s">
        <v>3285</v>
      </c>
      <c r="P1733" s="10" t="str">
        <f>VLOOKUP(O1733,Products!$A:$E,3,FALSE)</f>
        <v>IKEA</v>
      </c>
      <c r="Q1733" s="31">
        <f>INDEX(Products!$E:$E,MATCH(O1733,Products!$A:$A,0))</f>
        <v>0.4</v>
      </c>
      <c r="R1733" s="10" t="s">
        <v>41</v>
      </c>
      <c r="S1733" s="10" t="s">
        <v>240</v>
      </c>
      <c r="T1733" s="10" t="s">
        <v>495</v>
      </c>
      <c r="U1733" s="12">
        <v>3.76</v>
      </c>
      <c r="V1733" s="12">
        <v>2</v>
      </c>
      <c r="W1733" s="12">
        <v>0</v>
      </c>
      <c r="X1733" s="12">
        <v>1.3159999999999998</v>
      </c>
    </row>
    <row r="1734" spans="1:24" ht="14" x14ac:dyDescent="0.3">
      <c r="A1734" s="9">
        <v>1733</v>
      </c>
      <c r="B1734" s="14" t="s">
        <v>6850</v>
      </c>
      <c r="C1734" s="15">
        <v>45258</v>
      </c>
      <c r="D1734" s="15">
        <v>45258</v>
      </c>
      <c r="E1734" s="10" t="s">
        <v>1124</v>
      </c>
      <c r="F1734" s="10" t="s">
        <v>5095</v>
      </c>
      <c r="G1734" s="10" t="s">
        <v>5096</v>
      </c>
      <c r="H1734" s="10" t="s">
        <v>92</v>
      </c>
      <c r="I1734" s="10" t="s">
        <v>23</v>
      </c>
      <c r="J1734" s="10" t="s">
        <v>114</v>
      </c>
      <c r="K1734" s="10" t="s">
        <v>38</v>
      </c>
      <c r="L1734" s="10">
        <v>94122</v>
      </c>
      <c r="M1734" s="10" t="s">
        <v>39</v>
      </c>
      <c r="N1734" s="10" t="str">
        <f>_xlfn.XLOOKUP($M:$M,People!$B:$B,People!A:A)</f>
        <v>Sadie Pawthorne</v>
      </c>
      <c r="O1734" s="10" t="s">
        <v>3622</v>
      </c>
      <c r="P1734" s="10" t="str">
        <f>VLOOKUP(O1734,Products!$A:$E,3,FALSE)</f>
        <v>3M</v>
      </c>
      <c r="Q1734" s="31">
        <f>INDEX(Products!$E:$E,MATCH(O1734,Products!$A:$A,0))</f>
        <v>0.3</v>
      </c>
      <c r="R1734" s="10" t="s">
        <v>28</v>
      </c>
      <c r="S1734" s="10" t="s">
        <v>29</v>
      </c>
      <c r="T1734" s="10" t="s">
        <v>3623</v>
      </c>
      <c r="U1734" s="12">
        <v>411.33199999999999</v>
      </c>
      <c r="V1734" s="12">
        <v>4</v>
      </c>
      <c r="W1734" s="12">
        <v>0.15</v>
      </c>
      <c r="X1734" s="12">
        <v>-4.8391999999999769</v>
      </c>
    </row>
    <row r="1735" spans="1:24" ht="14" x14ac:dyDescent="0.3">
      <c r="A1735" s="9">
        <v>1734</v>
      </c>
      <c r="B1735" s="14" t="s">
        <v>6851</v>
      </c>
      <c r="C1735" s="15">
        <v>45258</v>
      </c>
      <c r="D1735" s="15">
        <v>45261</v>
      </c>
      <c r="E1735" s="10" t="s">
        <v>19</v>
      </c>
      <c r="F1735" s="10" t="s">
        <v>2064</v>
      </c>
      <c r="G1735" s="10" t="s">
        <v>2065</v>
      </c>
      <c r="H1735" s="10" t="s">
        <v>36</v>
      </c>
      <c r="I1735" s="10" t="s">
        <v>23</v>
      </c>
      <c r="J1735" s="10" t="s">
        <v>338</v>
      </c>
      <c r="K1735" s="10" t="s">
        <v>339</v>
      </c>
      <c r="L1735" s="10">
        <v>29203</v>
      </c>
      <c r="M1735" s="10" t="s">
        <v>26</v>
      </c>
      <c r="N1735" s="10" t="str">
        <f>_xlfn.XLOOKUP($M:$M,People!$B:$B,People!A:A)</f>
        <v>Fred Suzuki</v>
      </c>
      <c r="O1735" s="10" t="s">
        <v>486</v>
      </c>
      <c r="P1735" s="10" t="str">
        <f>VLOOKUP(O1735,Products!$A:$E,3,FALSE)</f>
        <v>Avery</v>
      </c>
      <c r="Q1735" s="31">
        <f>INDEX(Products!$E:$E,MATCH(O1735,Products!$A:$A,0))</f>
        <v>0.31</v>
      </c>
      <c r="R1735" s="10" t="s">
        <v>28</v>
      </c>
      <c r="S1735" s="10" t="s">
        <v>58</v>
      </c>
      <c r="T1735" s="10" t="s">
        <v>487</v>
      </c>
      <c r="U1735" s="12">
        <v>397.59999999999997</v>
      </c>
      <c r="V1735" s="12">
        <v>5</v>
      </c>
      <c r="W1735" s="12">
        <v>0</v>
      </c>
      <c r="X1735" s="12">
        <v>43.735999999999962</v>
      </c>
    </row>
    <row r="1736" spans="1:24" ht="14" x14ac:dyDescent="0.3">
      <c r="A1736" s="9">
        <v>1735</v>
      </c>
      <c r="B1736" s="14" t="s">
        <v>6852</v>
      </c>
      <c r="C1736" s="15">
        <v>45258</v>
      </c>
      <c r="D1736" s="15">
        <v>45261</v>
      </c>
      <c r="E1736" s="10" t="s">
        <v>168</v>
      </c>
      <c r="F1736" s="10" t="s">
        <v>3391</v>
      </c>
      <c r="G1736" s="10" t="s">
        <v>3392</v>
      </c>
      <c r="H1736" s="10" t="s">
        <v>22</v>
      </c>
      <c r="I1736" s="10" t="s">
        <v>23</v>
      </c>
      <c r="J1736" s="10" t="s">
        <v>114</v>
      </c>
      <c r="K1736" s="10" t="s">
        <v>38</v>
      </c>
      <c r="L1736" s="10">
        <v>94109</v>
      </c>
      <c r="M1736" s="10" t="s">
        <v>39</v>
      </c>
      <c r="N1736" s="10" t="str">
        <f>_xlfn.XLOOKUP($M:$M,People!$B:$B,People!A:A)</f>
        <v>Sadie Pawthorne</v>
      </c>
      <c r="O1736" s="10" t="s">
        <v>3031</v>
      </c>
      <c r="P1736" s="10" t="str">
        <f>VLOOKUP(O1736,Products!$A:$E,3,FALSE)</f>
        <v>IKEA</v>
      </c>
      <c r="Q1736" s="31">
        <f>INDEX(Products!$E:$E,MATCH(O1736,Products!$A:$A,0))</f>
        <v>0.28000000000000003</v>
      </c>
      <c r="R1736" s="10" t="s">
        <v>41</v>
      </c>
      <c r="S1736" s="10" t="s">
        <v>71</v>
      </c>
      <c r="T1736" s="10" t="s">
        <v>3032</v>
      </c>
      <c r="U1736" s="12">
        <v>43.68</v>
      </c>
      <c r="V1736" s="12">
        <v>3</v>
      </c>
      <c r="W1736" s="12">
        <v>0</v>
      </c>
      <c r="X1736" s="12">
        <v>11.793600000000001</v>
      </c>
    </row>
    <row r="1737" spans="1:24" ht="14" x14ac:dyDescent="0.3">
      <c r="A1737" s="9">
        <v>1736</v>
      </c>
      <c r="B1737" s="14" t="s">
        <v>6853</v>
      </c>
      <c r="C1737" s="15">
        <v>45258</v>
      </c>
      <c r="D1737" s="15">
        <v>45264</v>
      </c>
      <c r="E1737" s="10" t="s">
        <v>44</v>
      </c>
      <c r="F1737" s="10" t="s">
        <v>3964</v>
      </c>
      <c r="G1737" s="10" t="s">
        <v>3965</v>
      </c>
      <c r="H1737" s="10" t="s">
        <v>22</v>
      </c>
      <c r="I1737" s="10" t="s">
        <v>23</v>
      </c>
      <c r="J1737" s="10" t="s">
        <v>1572</v>
      </c>
      <c r="K1737" s="10" t="s">
        <v>318</v>
      </c>
      <c r="L1737" s="10">
        <v>36116</v>
      </c>
      <c r="M1737" s="10" t="s">
        <v>26</v>
      </c>
      <c r="N1737" s="10" t="str">
        <f>_xlfn.XLOOKUP($M:$M,People!$B:$B,People!A:A)</f>
        <v>Fred Suzuki</v>
      </c>
      <c r="O1737" s="10" t="s">
        <v>1878</v>
      </c>
      <c r="P1737" s="10" t="str">
        <f>VLOOKUP(O1737,Products!$A:$E,3,FALSE)</f>
        <v>IKEA</v>
      </c>
      <c r="Q1737" s="31">
        <f>INDEX(Products!$E:$E,MATCH(O1737,Products!$A:$A,0))</f>
        <v>0.32</v>
      </c>
      <c r="R1737" s="10" t="s">
        <v>41</v>
      </c>
      <c r="S1737" s="10" t="s">
        <v>61</v>
      </c>
      <c r="T1737" s="10" t="s">
        <v>1879</v>
      </c>
      <c r="U1737" s="12">
        <v>14.669999999999998</v>
      </c>
      <c r="V1737" s="12">
        <v>3</v>
      </c>
      <c r="W1737" s="12">
        <v>0</v>
      </c>
      <c r="X1737" s="12">
        <v>3.9609000000000001</v>
      </c>
    </row>
    <row r="1738" spans="1:24" ht="14" x14ac:dyDescent="0.3">
      <c r="A1738" s="9">
        <v>1737</v>
      </c>
      <c r="B1738" s="14" t="s">
        <v>6851</v>
      </c>
      <c r="C1738" s="15">
        <v>45258</v>
      </c>
      <c r="D1738" s="15">
        <v>45261</v>
      </c>
      <c r="E1738" s="10" t="s">
        <v>19</v>
      </c>
      <c r="F1738" s="10" t="s">
        <v>2064</v>
      </c>
      <c r="G1738" s="10" t="s">
        <v>2065</v>
      </c>
      <c r="H1738" s="10" t="s">
        <v>36</v>
      </c>
      <c r="I1738" s="10" t="s">
        <v>23</v>
      </c>
      <c r="J1738" s="10" t="s">
        <v>338</v>
      </c>
      <c r="K1738" s="10" t="s">
        <v>339</v>
      </c>
      <c r="L1738" s="10">
        <v>29203</v>
      </c>
      <c r="M1738" s="10" t="s">
        <v>26</v>
      </c>
      <c r="N1738" s="10" t="str">
        <f>_xlfn.XLOOKUP($M:$M,People!$B:$B,People!A:A)</f>
        <v>Fred Suzuki</v>
      </c>
      <c r="O1738" s="10" t="s">
        <v>1192</v>
      </c>
      <c r="P1738" s="10" t="str">
        <f>VLOOKUP(O1738,Products!$A:$E,3,FALSE)</f>
        <v>Samsung</v>
      </c>
      <c r="Q1738" s="31">
        <f>INDEX(Products!$E:$E,MATCH(O1738,Products!$A:$A,0))</f>
        <v>0.31</v>
      </c>
      <c r="R1738" s="10" t="s">
        <v>41</v>
      </c>
      <c r="S1738" s="10" t="s">
        <v>61</v>
      </c>
      <c r="T1738" s="10" t="s">
        <v>1193</v>
      </c>
      <c r="U1738" s="12">
        <v>13.12</v>
      </c>
      <c r="V1738" s="12">
        <v>4</v>
      </c>
      <c r="W1738" s="12">
        <v>0</v>
      </c>
      <c r="X1738" s="12">
        <v>4.3295999999999992</v>
      </c>
    </row>
    <row r="1739" spans="1:24" ht="14" x14ac:dyDescent="0.3">
      <c r="A1739" s="9">
        <v>1738</v>
      </c>
      <c r="B1739" s="14" t="s">
        <v>6851</v>
      </c>
      <c r="C1739" s="15">
        <v>45258</v>
      </c>
      <c r="D1739" s="15">
        <v>45261</v>
      </c>
      <c r="E1739" s="10" t="s">
        <v>19</v>
      </c>
      <c r="F1739" s="10" t="s">
        <v>2064</v>
      </c>
      <c r="G1739" s="10" t="s">
        <v>2065</v>
      </c>
      <c r="H1739" s="10" t="s">
        <v>36</v>
      </c>
      <c r="I1739" s="10" t="s">
        <v>23</v>
      </c>
      <c r="J1739" s="10" t="s">
        <v>338</v>
      </c>
      <c r="K1739" s="10" t="s">
        <v>339</v>
      </c>
      <c r="L1739" s="10">
        <v>29203</v>
      </c>
      <c r="M1739" s="10" t="s">
        <v>26</v>
      </c>
      <c r="N1739" s="10" t="str">
        <f>_xlfn.XLOOKUP($M:$M,People!$B:$B,People!A:A)</f>
        <v>Fred Suzuki</v>
      </c>
      <c r="O1739" s="10" t="s">
        <v>1165</v>
      </c>
      <c r="P1739" s="10" t="str">
        <f>VLOOKUP(O1739,Products!$A:$E,3,FALSE)</f>
        <v>Dell</v>
      </c>
      <c r="Q1739" s="31">
        <f>INDEX(Products!$E:$E,MATCH(O1739,Products!$A:$A,0))</f>
        <v>0.38</v>
      </c>
      <c r="R1739" s="10" t="s">
        <v>41</v>
      </c>
      <c r="S1739" s="10" t="s">
        <v>68</v>
      </c>
      <c r="T1739" s="10" t="s">
        <v>1166</v>
      </c>
      <c r="U1739" s="12">
        <v>45.660000000000004</v>
      </c>
      <c r="V1739" s="12">
        <v>3</v>
      </c>
      <c r="W1739" s="12">
        <v>0</v>
      </c>
      <c r="X1739" s="12">
        <v>22.3734</v>
      </c>
    </row>
    <row r="1740" spans="1:24" ht="14" x14ac:dyDescent="0.3">
      <c r="A1740" s="9">
        <v>1739</v>
      </c>
      <c r="B1740" s="14" t="s">
        <v>6854</v>
      </c>
      <c r="C1740" s="15">
        <v>45258</v>
      </c>
      <c r="D1740" s="15">
        <v>45260</v>
      </c>
      <c r="E1740" s="10" t="s">
        <v>19</v>
      </c>
      <c r="F1740" s="10" t="s">
        <v>2590</v>
      </c>
      <c r="G1740" s="10" t="s">
        <v>2591</v>
      </c>
      <c r="H1740" s="10" t="s">
        <v>22</v>
      </c>
      <c r="I1740" s="10" t="s">
        <v>23</v>
      </c>
      <c r="J1740" s="10" t="s">
        <v>3074</v>
      </c>
      <c r="K1740" s="10" t="s">
        <v>238</v>
      </c>
      <c r="L1740" s="10">
        <v>11520</v>
      </c>
      <c r="M1740" s="10" t="s">
        <v>133</v>
      </c>
      <c r="N1740" s="10" t="str">
        <f>_xlfn.XLOOKUP($M:$M,People!$B:$B,People!A:A)</f>
        <v>Chuck Magee</v>
      </c>
      <c r="O1740" s="10" t="s">
        <v>2713</v>
      </c>
      <c r="P1740" s="10" t="str">
        <f>VLOOKUP(O1740,Products!$A:$E,3,FALSE)</f>
        <v>Staples</v>
      </c>
      <c r="Q1740" s="31">
        <f>INDEX(Products!$E:$E,MATCH(O1740,Products!$A:$A,0))</f>
        <v>0.33</v>
      </c>
      <c r="R1740" s="10" t="s">
        <v>41</v>
      </c>
      <c r="S1740" s="10" t="s">
        <v>68</v>
      </c>
      <c r="T1740" s="10" t="s">
        <v>2714</v>
      </c>
      <c r="U1740" s="12">
        <v>17.248000000000001</v>
      </c>
      <c r="V1740" s="12">
        <v>2</v>
      </c>
      <c r="W1740" s="12">
        <v>0.2</v>
      </c>
      <c r="X1740" s="12">
        <v>6.0367999999999986</v>
      </c>
    </row>
    <row r="1741" spans="1:24" ht="14" x14ac:dyDescent="0.3">
      <c r="A1741" s="9">
        <v>1740</v>
      </c>
      <c r="B1741" s="14" t="s">
        <v>6855</v>
      </c>
      <c r="C1741" s="15">
        <v>45258</v>
      </c>
      <c r="D1741" s="15">
        <v>45263</v>
      </c>
      <c r="E1741" s="10" t="s">
        <v>44</v>
      </c>
      <c r="F1741" s="10" t="s">
        <v>4453</v>
      </c>
      <c r="G1741" s="10" t="s">
        <v>4454</v>
      </c>
      <c r="H1741" s="10" t="s">
        <v>36</v>
      </c>
      <c r="I1741" s="10" t="s">
        <v>23</v>
      </c>
      <c r="J1741" s="10" t="s">
        <v>1275</v>
      </c>
      <c r="K1741" s="10" t="s">
        <v>226</v>
      </c>
      <c r="L1741" s="10">
        <v>47374</v>
      </c>
      <c r="M1741" s="10" t="s">
        <v>95</v>
      </c>
      <c r="N1741" s="10" t="str">
        <f>_xlfn.XLOOKUP($M:$M,People!$B:$B,People!A:A)</f>
        <v>Roxanne Rodriguez</v>
      </c>
      <c r="O1741" s="10" t="s">
        <v>2510</v>
      </c>
      <c r="P1741" s="10" t="str">
        <f>VLOOKUP(O1741,Products!$A:$E,3,FALSE)</f>
        <v>Samsung</v>
      </c>
      <c r="Q1741" s="31">
        <f>INDEX(Products!$E:$E,MATCH(O1741,Products!$A:$A,0))</f>
        <v>0.33</v>
      </c>
      <c r="R1741" s="10" t="s">
        <v>41</v>
      </c>
      <c r="S1741" s="10" t="s">
        <v>155</v>
      </c>
      <c r="T1741" s="10" t="s">
        <v>2511</v>
      </c>
      <c r="U1741" s="12">
        <v>64.02</v>
      </c>
      <c r="V1741" s="12">
        <v>6</v>
      </c>
      <c r="W1741" s="12">
        <v>0</v>
      </c>
      <c r="X1741" s="12">
        <v>29.449199999999998</v>
      </c>
    </row>
    <row r="1742" spans="1:24" ht="14" x14ac:dyDescent="0.3">
      <c r="A1742" s="9">
        <v>1741</v>
      </c>
      <c r="B1742" s="14" t="s">
        <v>6850</v>
      </c>
      <c r="C1742" s="15">
        <v>45258</v>
      </c>
      <c r="D1742" s="15">
        <v>45258</v>
      </c>
      <c r="E1742" s="10" t="s">
        <v>1124</v>
      </c>
      <c r="F1742" s="10" t="s">
        <v>5095</v>
      </c>
      <c r="G1742" s="10" t="s">
        <v>5096</v>
      </c>
      <c r="H1742" s="10" t="s">
        <v>92</v>
      </c>
      <c r="I1742" s="10" t="s">
        <v>23</v>
      </c>
      <c r="J1742" s="10" t="s">
        <v>114</v>
      </c>
      <c r="K1742" s="10" t="s">
        <v>38</v>
      </c>
      <c r="L1742" s="10">
        <v>94122</v>
      </c>
      <c r="M1742" s="10" t="s">
        <v>39</v>
      </c>
      <c r="N1742" s="10" t="str">
        <f>_xlfn.XLOOKUP($M:$M,People!$B:$B,People!A:A)</f>
        <v>Sadie Pawthorne</v>
      </c>
      <c r="O1742" s="10" t="s">
        <v>911</v>
      </c>
      <c r="P1742" s="10" t="str">
        <f>VLOOKUP(O1742,Products!$A:$E,3,FALSE)</f>
        <v>Dell</v>
      </c>
      <c r="Q1742" s="31">
        <f>INDEX(Products!$E:$E,MATCH(O1742,Products!$A:$A,0))</f>
        <v>0.34</v>
      </c>
      <c r="R1742" s="10" t="s">
        <v>41</v>
      </c>
      <c r="S1742" s="10" t="s">
        <v>42</v>
      </c>
      <c r="T1742" s="10" t="s">
        <v>912</v>
      </c>
      <c r="U1742" s="12">
        <v>41.4</v>
      </c>
      <c r="V1742" s="12">
        <v>4</v>
      </c>
      <c r="W1742" s="12">
        <v>0</v>
      </c>
      <c r="X1742" s="12">
        <v>19.872</v>
      </c>
    </row>
    <row r="1743" spans="1:24" ht="14" x14ac:dyDescent="0.3">
      <c r="A1743" s="9">
        <v>1742</v>
      </c>
      <c r="B1743" s="14" t="s">
        <v>6851</v>
      </c>
      <c r="C1743" s="15">
        <v>45258</v>
      </c>
      <c r="D1743" s="15">
        <v>45261</v>
      </c>
      <c r="E1743" s="10" t="s">
        <v>19</v>
      </c>
      <c r="F1743" s="10" t="s">
        <v>2064</v>
      </c>
      <c r="G1743" s="10" t="s">
        <v>2065</v>
      </c>
      <c r="H1743" s="10" t="s">
        <v>36</v>
      </c>
      <c r="I1743" s="10" t="s">
        <v>23</v>
      </c>
      <c r="J1743" s="10" t="s">
        <v>338</v>
      </c>
      <c r="K1743" s="10" t="s">
        <v>339</v>
      </c>
      <c r="L1743" s="10">
        <v>29203</v>
      </c>
      <c r="M1743" s="10" t="s">
        <v>26</v>
      </c>
      <c r="N1743" s="10" t="str">
        <f>_xlfn.XLOOKUP($M:$M,People!$B:$B,People!A:A)</f>
        <v>Fred Suzuki</v>
      </c>
      <c r="O1743" s="10" t="s">
        <v>5230</v>
      </c>
      <c r="P1743" s="10" t="str">
        <f>VLOOKUP(O1743,Products!$A:$E,3,FALSE)</f>
        <v>Staples</v>
      </c>
      <c r="Q1743" s="31">
        <f>INDEX(Products!$E:$E,MATCH(O1743,Products!$A:$A,0))</f>
        <v>0.37</v>
      </c>
      <c r="R1743" s="10" t="s">
        <v>41</v>
      </c>
      <c r="S1743" s="10" t="s">
        <v>82</v>
      </c>
      <c r="T1743" s="10" t="s">
        <v>5231</v>
      </c>
      <c r="U1743" s="12">
        <v>85.96</v>
      </c>
      <c r="V1743" s="12">
        <v>7</v>
      </c>
      <c r="W1743" s="12">
        <v>0</v>
      </c>
      <c r="X1743" s="12">
        <v>40.401199999999996</v>
      </c>
    </row>
    <row r="1744" spans="1:24" ht="14" x14ac:dyDescent="0.3">
      <c r="A1744" s="9">
        <v>1743</v>
      </c>
      <c r="B1744" s="14" t="s">
        <v>6850</v>
      </c>
      <c r="C1744" s="15">
        <v>45258</v>
      </c>
      <c r="D1744" s="15">
        <v>45258</v>
      </c>
      <c r="E1744" s="10" t="s">
        <v>1124</v>
      </c>
      <c r="F1744" s="10" t="s">
        <v>5095</v>
      </c>
      <c r="G1744" s="10" t="s">
        <v>5096</v>
      </c>
      <c r="H1744" s="10" t="s">
        <v>92</v>
      </c>
      <c r="I1744" s="10" t="s">
        <v>23</v>
      </c>
      <c r="J1744" s="10" t="s">
        <v>114</v>
      </c>
      <c r="K1744" s="10" t="s">
        <v>38</v>
      </c>
      <c r="L1744" s="10">
        <v>94122</v>
      </c>
      <c r="M1744" s="10" t="s">
        <v>39</v>
      </c>
      <c r="N1744" s="10" t="str">
        <f>_xlfn.XLOOKUP($M:$M,People!$B:$B,People!A:A)</f>
        <v>Sadie Pawthorne</v>
      </c>
      <c r="O1744" s="10" t="s">
        <v>1130</v>
      </c>
      <c r="P1744" s="10" t="str">
        <f>VLOOKUP(O1744,Products!$A:$E,3,FALSE)</f>
        <v>3M</v>
      </c>
      <c r="Q1744" s="31">
        <f>INDEX(Products!$E:$E,MATCH(O1744,Products!$A:$A,0))</f>
        <v>0.34</v>
      </c>
      <c r="R1744" s="10" t="s">
        <v>41</v>
      </c>
      <c r="S1744" s="10" t="s">
        <v>510</v>
      </c>
      <c r="T1744" s="10" t="s">
        <v>1131</v>
      </c>
      <c r="U1744" s="12">
        <v>7.36</v>
      </c>
      <c r="V1744" s="12">
        <v>2</v>
      </c>
      <c r="W1744" s="12">
        <v>0</v>
      </c>
      <c r="X1744" s="12">
        <v>0.14719999999999978</v>
      </c>
    </row>
    <row r="1745" spans="1:24" ht="14" x14ac:dyDescent="0.3">
      <c r="A1745" s="9">
        <v>1744</v>
      </c>
      <c r="B1745" s="14" t="s">
        <v>6852</v>
      </c>
      <c r="C1745" s="15">
        <v>45258</v>
      </c>
      <c r="D1745" s="15">
        <v>45261</v>
      </c>
      <c r="E1745" s="10" t="s">
        <v>168</v>
      </c>
      <c r="F1745" s="10" t="s">
        <v>3391</v>
      </c>
      <c r="G1745" s="10" t="s">
        <v>3392</v>
      </c>
      <c r="H1745" s="10" t="s">
        <v>22</v>
      </c>
      <c r="I1745" s="10" t="s">
        <v>23</v>
      </c>
      <c r="J1745" s="10" t="s">
        <v>114</v>
      </c>
      <c r="K1745" s="10" t="s">
        <v>38</v>
      </c>
      <c r="L1745" s="10">
        <v>94109</v>
      </c>
      <c r="M1745" s="10" t="s">
        <v>39</v>
      </c>
      <c r="N1745" s="10" t="str">
        <f>_xlfn.XLOOKUP($M:$M,People!$B:$B,People!A:A)</f>
        <v>Sadie Pawthorne</v>
      </c>
      <c r="O1745" s="10" t="s">
        <v>2656</v>
      </c>
      <c r="P1745" s="10" t="str">
        <f>VLOOKUP(O1745,Products!$A:$E,3,FALSE)</f>
        <v>Staples</v>
      </c>
      <c r="Q1745" s="31">
        <f>INDEX(Products!$E:$E,MATCH(O1745,Products!$A:$A,0))</f>
        <v>0.35</v>
      </c>
      <c r="R1745" s="10" t="s">
        <v>64</v>
      </c>
      <c r="S1745" s="10" t="s">
        <v>144</v>
      </c>
      <c r="T1745" s="10" t="s">
        <v>2657</v>
      </c>
      <c r="U1745" s="12">
        <v>139.92999999999998</v>
      </c>
      <c r="V1745" s="12">
        <v>7</v>
      </c>
      <c r="W1745" s="12">
        <v>0</v>
      </c>
      <c r="X1745" s="12">
        <v>34.982499999999987</v>
      </c>
    </row>
    <row r="1746" spans="1:24" ht="14" x14ac:dyDescent="0.3">
      <c r="A1746" s="9">
        <v>1745</v>
      </c>
      <c r="B1746" s="14" t="s">
        <v>6856</v>
      </c>
      <c r="C1746" s="15">
        <v>45258</v>
      </c>
      <c r="D1746" s="15">
        <v>45262</v>
      </c>
      <c r="E1746" s="10" t="s">
        <v>44</v>
      </c>
      <c r="F1746" s="10" t="s">
        <v>3684</v>
      </c>
      <c r="G1746" s="10" t="s">
        <v>3685</v>
      </c>
      <c r="H1746" s="10" t="s">
        <v>22</v>
      </c>
      <c r="I1746" s="10" t="s">
        <v>23</v>
      </c>
      <c r="J1746" s="10" t="s">
        <v>165</v>
      </c>
      <c r="K1746" s="10" t="s">
        <v>94</v>
      </c>
      <c r="L1746" s="10">
        <v>77041</v>
      </c>
      <c r="M1746" s="10" t="s">
        <v>95</v>
      </c>
      <c r="N1746" s="10" t="str">
        <f>_xlfn.XLOOKUP($M:$M,People!$B:$B,People!A:A)</f>
        <v>Roxanne Rodriguez</v>
      </c>
      <c r="O1746" s="10" t="s">
        <v>3550</v>
      </c>
      <c r="P1746" s="10" t="str">
        <f>VLOOKUP(O1746,Products!$A:$E,3,FALSE)</f>
        <v>Avery</v>
      </c>
      <c r="Q1746" s="31">
        <f>INDEX(Products!$E:$E,MATCH(O1746,Products!$A:$A,0))</f>
        <v>0.37</v>
      </c>
      <c r="R1746" s="10" t="s">
        <v>64</v>
      </c>
      <c r="S1746" s="10" t="s">
        <v>599</v>
      </c>
      <c r="T1746" s="10" t="s">
        <v>3551</v>
      </c>
      <c r="U1746" s="12">
        <v>998.84999999999991</v>
      </c>
      <c r="V1746" s="12">
        <v>5</v>
      </c>
      <c r="W1746" s="12">
        <v>0.4</v>
      </c>
      <c r="X1746" s="12">
        <v>-199.7700000000001</v>
      </c>
    </row>
    <row r="1747" spans="1:24" ht="14" x14ac:dyDescent="0.3">
      <c r="A1747" s="9">
        <v>1746</v>
      </c>
      <c r="B1747" s="14" t="s">
        <v>6857</v>
      </c>
      <c r="C1747" s="15">
        <v>45259</v>
      </c>
      <c r="D1747" s="15">
        <v>45264</v>
      </c>
      <c r="E1747" s="10" t="s">
        <v>44</v>
      </c>
      <c r="F1747" s="10" t="s">
        <v>3497</v>
      </c>
      <c r="G1747" s="10" t="s">
        <v>3498</v>
      </c>
      <c r="H1747" s="10" t="s">
        <v>36</v>
      </c>
      <c r="I1747" s="10" t="s">
        <v>23</v>
      </c>
      <c r="J1747" s="10" t="s">
        <v>3499</v>
      </c>
      <c r="K1747" s="10" t="s">
        <v>189</v>
      </c>
      <c r="L1747" s="10">
        <v>60076</v>
      </c>
      <c r="M1747" s="10" t="s">
        <v>95</v>
      </c>
      <c r="N1747" s="10" t="str">
        <f>_xlfn.XLOOKUP($M:$M,People!$B:$B,People!A:A)</f>
        <v>Roxanne Rodriguez</v>
      </c>
      <c r="O1747" s="10" t="s">
        <v>1836</v>
      </c>
      <c r="P1747" s="10" t="str">
        <f>VLOOKUP(O1747,Products!$A:$E,3,FALSE)</f>
        <v>HP</v>
      </c>
      <c r="Q1747" s="31">
        <f>INDEX(Products!$E:$E,MATCH(O1747,Products!$A:$A,0))</f>
        <v>0.35</v>
      </c>
      <c r="R1747" s="10" t="s">
        <v>41</v>
      </c>
      <c r="S1747" s="10" t="s">
        <v>240</v>
      </c>
      <c r="T1747" s="10" t="s">
        <v>495</v>
      </c>
      <c r="U1747" s="12">
        <v>12.624000000000001</v>
      </c>
      <c r="V1747" s="12">
        <v>2</v>
      </c>
      <c r="W1747" s="12">
        <v>0.2</v>
      </c>
      <c r="X1747" s="12">
        <v>3.944999999999999</v>
      </c>
    </row>
    <row r="1748" spans="1:24" ht="14" x14ac:dyDescent="0.3">
      <c r="A1748" s="9">
        <v>1747</v>
      </c>
      <c r="B1748" s="14" t="s">
        <v>6858</v>
      </c>
      <c r="C1748" s="15">
        <v>45259</v>
      </c>
      <c r="D1748" s="15">
        <v>45266</v>
      </c>
      <c r="E1748" s="10" t="s">
        <v>44</v>
      </c>
      <c r="F1748" s="10" t="s">
        <v>866</v>
      </c>
      <c r="G1748" s="10" t="s">
        <v>867</v>
      </c>
      <c r="H1748" s="10" t="s">
        <v>22</v>
      </c>
      <c r="I1748" s="10" t="s">
        <v>23</v>
      </c>
      <c r="J1748" s="10" t="s">
        <v>114</v>
      </c>
      <c r="K1748" s="10" t="s">
        <v>38</v>
      </c>
      <c r="L1748" s="10">
        <v>94122</v>
      </c>
      <c r="M1748" s="10" t="s">
        <v>39</v>
      </c>
      <c r="N1748" s="10" t="str">
        <f>_xlfn.XLOOKUP($M:$M,People!$B:$B,People!A:A)</f>
        <v>Sadie Pawthorne</v>
      </c>
      <c r="O1748" s="10" t="s">
        <v>2715</v>
      </c>
      <c r="P1748" s="10" t="str">
        <f>VLOOKUP(O1748,Products!$A:$E,3,FALSE)</f>
        <v>Avery</v>
      </c>
      <c r="Q1748" s="31">
        <f>INDEX(Products!$E:$E,MATCH(O1748,Products!$A:$A,0))</f>
        <v>0.37</v>
      </c>
      <c r="R1748" s="10" t="s">
        <v>41</v>
      </c>
      <c r="S1748" s="10" t="s">
        <v>240</v>
      </c>
      <c r="T1748" s="10" t="s">
        <v>495</v>
      </c>
      <c r="U1748" s="12">
        <v>30.4</v>
      </c>
      <c r="V1748" s="12">
        <v>5</v>
      </c>
      <c r="W1748" s="12">
        <v>0</v>
      </c>
      <c r="X1748" s="12">
        <v>15.2</v>
      </c>
    </row>
    <row r="1749" spans="1:24" ht="14" x14ac:dyDescent="0.3">
      <c r="A1749" s="9">
        <v>1748</v>
      </c>
      <c r="B1749" s="14" t="s">
        <v>6859</v>
      </c>
      <c r="C1749" s="15">
        <v>45259</v>
      </c>
      <c r="D1749" s="15">
        <v>45266</v>
      </c>
      <c r="E1749" s="10" t="s">
        <v>44</v>
      </c>
      <c r="F1749" s="10" t="s">
        <v>3292</v>
      </c>
      <c r="G1749" s="10" t="s">
        <v>3293</v>
      </c>
      <c r="H1749" s="10" t="s">
        <v>22</v>
      </c>
      <c r="I1749" s="10" t="s">
        <v>23</v>
      </c>
      <c r="J1749" s="10" t="s">
        <v>131</v>
      </c>
      <c r="K1749" s="10" t="s">
        <v>132</v>
      </c>
      <c r="L1749" s="10">
        <v>19143</v>
      </c>
      <c r="M1749" s="10" t="s">
        <v>133</v>
      </c>
      <c r="N1749" s="10" t="str">
        <f>_xlfn.XLOOKUP($M:$M,People!$B:$B,People!A:A)</f>
        <v>Chuck Magee</v>
      </c>
      <c r="O1749" s="10" t="s">
        <v>2680</v>
      </c>
      <c r="P1749" s="10" t="str">
        <f>VLOOKUP(O1749,Products!$A:$E,3,FALSE)</f>
        <v>Samsung</v>
      </c>
      <c r="Q1749" s="31">
        <f>INDEX(Products!$E:$E,MATCH(O1749,Products!$A:$A,0))</f>
        <v>0.31</v>
      </c>
      <c r="R1749" s="10" t="s">
        <v>41</v>
      </c>
      <c r="S1749" s="10" t="s">
        <v>42</v>
      </c>
      <c r="T1749" s="10" t="s">
        <v>2681</v>
      </c>
      <c r="U1749" s="12">
        <v>5.04</v>
      </c>
      <c r="V1749" s="12">
        <v>2</v>
      </c>
      <c r="W1749" s="12">
        <v>0.2</v>
      </c>
      <c r="X1749" s="12">
        <v>1.764</v>
      </c>
    </row>
    <row r="1750" spans="1:24" ht="14" x14ac:dyDescent="0.3">
      <c r="A1750" s="9">
        <v>1749</v>
      </c>
      <c r="B1750" s="14" t="s">
        <v>6860</v>
      </c>
      <c r="C1750" s="15">
        <v>45259</v>
      </c>
      <c r="D1750" s="15">
        <v>45266</v>
      </c>
      <c r="E1750" s="10" t="s">
        <v>44</v>
      </c>
      <c r="F1750" s="10" t="s">
        <v>1271</v>
      </c>
      <c r="G1750" s="10" t="s">
        <v>1272</v>
      </c>
      <c r="H1750" s="10" t="s">
        <v>22</v>
      </c>
      <c r="I1750" s="10" t="s">
        <v>23</v>
      </c>
      <c r="J1750" s="10" t="s">
        <v>237</v>
      </c>
      <c r="K1750" s="10" t="s">
        <v>238</v>
      </c>
      <c r="L1750" s="10">
        <v>10009</v>
      </c>
      <c r="M1750" s="10" t="s">
        <v>133</v>
      </c>
      <c r="N1750" s="10" t="str">
        <f>_xlfn.XLOOKUP($M:$M,People!$B:$B,People!A:A)</f>
        <v>Chuck Magee</v>
      </c>
      <c r="O1750" s="10" t="s">
        <v>229</v>
      </c>
      <c r="P1750" s="10" t="str">
        <f>VLOOKUP(O1750,Products!$A:$E,3,FALSE)</f>
        <v>3M</v>
      </c>
      <c r="Q1750" s="31">
        <f>INDEX(Products!$E:$E,MATCH(O1750,Products!$A:$A,0))</f>
        <v>0.4</v>
      </c>
      <c r="R1750" s="10" t="s">
        <v>41</v>
      </c>
      <c r="S1750" s="10" t="s">
        <v>42</v>
      </c>
      <c r="T1750" s="10" t="s">
        <v>230</v>
      </c>
      <c r="U1750" s="12">
        <v>25.06</v>
      </c>
      <c r="V1750" s="12">
        <v>2</v>
      </c>
      <c r="W1750" s="12">
        <v>0</v>
      </c>
      <c r="X1750" s="12">
        <v>11.778199999999998</v>
      </c>
    </row>
    <row r="1751" spans="1:24" ht="14" x14ac:dyDescent="0.3">
      <c r="A1751" s="9">
        <v>1750</v>
      </c>
      <c r="B1751" s="14" t="s">
        <v>6858</v>
      </c>
      <c r="C1751" s="15">
        <v>45259</v>
      </c>
      <c r="D1751" s="15">
        <v>45266</v>
      </c>
      <c r="E1751" s="10" t="s">
        <v>44</v>
      </c>
      <c r="F1751" s="10" t="s">
        <v>866</v>
      </c>
      <c r="G1751" s="10" t="s">
        <v>867</v>
      </c>
      <c r="H1751" s="10" t="s">
        <v>22</v>
      </c>
      <c r="I1751" s="10" t="s">
        <v>23</v>
      </c>
      <c r="J1751" s="10" t="s">
        <v>114</v>
      </c>
      <c r="K1751" s="10" t="s">
        <v>38</v>
      </c>
      <c r="L1751" s="10">
        <v>94122</v>
      </c>
      <c r="M1751" s="10" t="s">
        <v>39</v>
      </c>
      <c r="N1751" s="10" t="str">
        <f>_xlfn.XLOOKUP($M:$M,People!$B:$B,People!A:A)</f>
        <v>Sadie Pawthorne</v>
      </c>
      <c r="O1751" s="10" t="s">
        <v>2931</v>
      </c>
      <c r="P1751" s="10" t="str">
        <f>VLOOKUP(O1751,Products!$A:$E,3,FALSE)</f>
        <v>Samsung</v>
      </c>
      <c r="Q1751" s="31">
        <f>INDEX(Products!$E:$E,MATCH(O1751,Products!$A:$A,0))</f>
        <v>0.33</v>
      </c>
      <c r="R1751" s="10" t="s">
        <v>64</v>
      </c>
      <c r="S1751" s="10" t="s">
        <v>65</v>
      </c>
      <c r="T1751" s="10" t="s">
        <v>2932</v>
      </c>
      <c r="U1751" s="12">
        <v>575.91999999999996</v>
      </c>
      <c r="V1751" s="12">
        <v>2</v>
      </c>
      <c r="W1751" s="12">
        <v>0.2</v>
      </c>
      <c r="X1751" s="12">
        <v>71.989999999999981</v>
      </c>
    </row>
    <row r="1752" spans="1:24" ht="14" x14ac:dyDescent="0.3">
      <c r="A1752" s="9">
        <v>1751</v>
      </c>
      <c r="B1752" s="14" t="s">
        <v>6861</v>
      </c>
      <c r="C1752" s="15">
        <v>45260</v>
      </c>
      <c r="D1752" s="15">
        <v>45264</v>
      </c>
      <c r="E1752" s="10" t="s">
        <v>44</v>
      </c>
      <c r="F1752" s="10" t="s">
        <v>4013</v>
      </c>
      <c r="G1752" s="10" t="s">
        <v>4014</v>
      </c>
      <c r="H1752" s="10" t="s">
        <v>36</v>
      </c>
      <c r="I1752" s="10" t="s">
        <v>23</v>
      </c>
      <c r="J1752" s="10" t="s">
        <v>4638</v>
      </c>
      <c r="K1752" s="10" t="s">
        <v>48</v>
      </c>
      <c r="L1752" s="10">
        <v>32839</v>
      </c>
      <c r="M1752" s="10" t="s">
        <v>26</v>
      </c>
      <c r="N1752" s="10" t="str">
        <f>_xlfn.XLOOKUP($M:$M,People!$B:$B,People!A:A)</f>
        <v>Fred Suzuki</v>
      </c>
      <c r="O1752" s="10" t="s">
        <v>5403</v>
      </c>
      <c r="P1752" s="10" t="str">
        <f>VLOOKUP(O1752,Products!$A:$E,3,FALSE)</f>
        <v>Logitech</v>
      </c>
      <c r="Q1752" s="31">
        <f>INDEX(Products!$E:$E,MATCH(O1752,Products!$A:$A,0))</f>
        <v>0.35</v>
      </c>
      <c r="R1752" s="10" t="s">
        <v>41</v>
      </c>
      <c r="S1752" s="10" t="s">
        <v>68</v>
      </c>
      <c r="T1752" s="10" t="s">
        <v>5404</v>
      </c>
      <c r="U1752" s="12">
        <v>6.6420000000000012</v>
      </c>
      <c r="V1752" s="12">
        <v>9</v>
      </c>
      <c r="W1752" s="12">
        <v>0.7</v>
      </c>
      <c r="X1752" s="12">
        <v>-4.427999999999999</v>
      </c>
    </row>
    <row r="1753" spans="1:24" ht="14" x14ac:dyDescent="0.3">
      <c r="A1753" s="9">
        <v>1752</v>
      </c>
      <c r="B1753" s="14" t="s">
        <v>6862</v>
      </c>
      <c r="C1753" s="15">
        <v>45260</v>
      </c>
      <c r="D1753" s="15">
        <v>45264</v>
      </c>
      <c r="E1753" s="10" t="s">
        <v>44</v>
      </c>
      <c r="F1753" s="10" t="s">
        <v>1097</v>
      </c>
      <c r="G1753" s="10" t="s">
        <v>1098</v>
      </c>
      <c r="H1753" s="10" t="s">
        <v>22</v>
      </c>
      <c r="I1753" s="10" t="s">
        <v>23</v>
      </c>
      <c r="J1753" s="10" t="s">
        <v>1966</v>
      </c>
      <c r="K1753" s="10" t="s">
        <v>238</v>
      </c>
      <c r="L1753" s="10">
        <v>10550</v>
      </c>
      <c r="M1753" s="10" t="s">
        <v>133</v>
      </c>
      <c r="N1753" s="10" t="str">
        <f>_xlfn.XLOOKUP($M:$M,People!$B:$B,People!A:A)</f>
        <v>Chuck Magee</v>
      </c>
      <c r="O1753" s="10" t="s">
        <v>5234</v>
      </c>
      <c r="P1753" s="10" t="str">
        <f>VLOOKUP(O1753,Products!$A:$E,3,FALSE)</f>
        <v>Office Depot</v>
      </c>
      <c r="Q1753" s="31">
        <f>INDEX(Products!$E:$E,MATCH(O1753,Products!$A:$A,0))</f>
        <v>0.36</v>
      </c>
      <c r="R1753" s="10" t="s">
        <v>41</v>
      </c>
      <c r="S1753" s="10" t="s">
        <v>155</v>
      </c>
      <c r="T1753" s="10" t="s">
        <v>5235</v>
      </c>
      <c r="U1753" s="12">
        <v>62.28</v>
      </c>
      <c r="V1753" s="12">
        <v>4</v>
      </c>
      <c r="W1753" s="12">
        <v>0</v>
      </c>
      <c r="X1753" s="12">
        <v>29.271599999999999</v>
      </c>
    </row>
    <row r="1754" spans="1:24" ht="14" x14ac:dyDescent="0.3">
      <c r="A1754" s="9">
        <v>1752</v>
      </c>
      <c r="B1754" s="14" t="s">
        <v>6862</v>
      </c>
      <c r="C1754" s="15">
        <v>45260</v>
      </c>
      <c r="D1754" s="15">
        <v>45264</v>
      </c>
      <c r="E1754" s="10" t="s">
        <v>44</v>
      </c>
      <c r="F1754" s="10" t="s">
        <v>1097</v>
      </c>
      <c r="G1754" s="10" t="s">
        <v>1098</v>
      </c>
      <c r="H1754" s="10" t="s">
        <v>22</v>
      </c>
      <c r="I1754" s="10" t="s">
        <v>23</v>
      </c>
      <c r="J1754" s="10" t="s">
        <v>1966</v>
      </c>
      <c r="K1754" s="10" t="s">
        <v>238</v>
      </c>
      <c r="L1754" s="10">
        <v>10550</v>
      </c>
      <c r="M1754" s="10" t="s">
        <v>133</v>
      </c>
      <c r="N1754" s="10" t="str">
        <f>_xlfn.XLOOKUP($M:$M,People!$B:$B,People!A:A)</f>
        <v>Chuck Magee</v>
      </c>
      <c r="O1754" s="10" t="s">
        <v>5234</v>
      </c>
      <c r="P1754" s="10" t="str">
        <f>VLOOKUP(O1754,Products!$A:$E,3,FALSE)</f>
        <v>Office Depot</v>
      </c>
      <c r="Q1754" s="31">
        <f>INDEX(Products!$E:$E,MATCH(O1754,Products!$A:$A,0))</f>
        <v>0.36</v>
      </c>
      <c r="R1754" s="10" t="s">
        <v>41</v>
      </c>
      <c r="S1754" s="10" t="s">
        <v>155</v>
      </c>
      <c r="T1754" s="10" t="s">
        <v>5235</v>
      </c>
      <c r="U1754" s="12">
        <v>62.28</v>
      </c>
      <c r="V1754" s="12">
        <v>4</v>
      </c>
      <c r="W1754" s="12">
        <v>0</v>
      </c>
      <c r="X1754" s="12">
        <v>29.271599999999999</v>
      </c>
    </row>
    <row r="1755" spans="1:24" ht="14" x14ac:dyDescent="0.3">
      <c r="A1755" s="9">
        <v>1753</v>
      </c>
      <c r="B1755" s="14" t="s">
        <v>6863</v>
      </c>
      <c r="C1755" s="15">
        <v>45260</v>
      </c>
      <c r="D1755" s="15">
        <v>45266</v>
      </c>
      <c r="E1755" s="10" t="s">
        <v>44</v>
      </c>
      <c r="F1755" s="10" t="s">
        <v>1271</v>
      </c>
      <c r="G1755" s="10" t="s">
        <v>1272</v>
      </c>
      <c r="H1755" s="10" t="s">
        <v>22</v>
      </c>
      <c r="I1755" s="10" t="s">
        <v>23</v>
      </c>
      <c r="J1755" s="10" t="s">
        <v>5402</v>
      </c>
      <c r="K1755" s="10" t="s">
        <v>277</v>
      </c>
      <c r="L1755" s="10">
        <v>85323</v>
      </c>
      <c r="M1755" s="10" t="s">
        <v>39</v>
      </c>
      <c r="N1755" s="10" t="str">
        <f>_xlfn.XLOOKUP($M:$M,People!$B:$B,People!A:A)</f>
        <v>Sadie Pawthorne</v>
      </c>
      <c r="O1755" s="10" t="s">
        <v>4029</v>
      </c>
      <c r="P1755" s="10" t="str">
        <f>VLOOKUP(O1755,Products!$A:$E,3,FALSE)</f>
        <v>Office Depot</v>
      </c>
      <c r="Q1755" s="31">
        <f>INDEX(Products!$E:$E,MATCH(O1755,Products!$A:$A,0))</f>
        <v>0.36</v>
      </c>
      <c r="R1755" s="10" t="s">
        <v>41</v>
      </c>
      <c r="S1755" s="10" t="s">
        <v>510</v>
      </c>
      <c r="T1755" s="10" t="s">
        <v>4030</v>
      </c>
      <c r="U1755" s="12">
        <v>47.992000000000004</v>
      </c>
      <c r="V1755" s="12">
        <v>7</v>
      </c>
      <c r="W1755" s="12">
        <v>0.2</v>
      </c>
      <c r="X1755" s="12">
        <v>3.5993999999999993</v>
      </c>
    </row>
    <row r="1756" spans="1:24" ht="14" x14ac:dyDescent="0.3">
      <c r="A1756" s="9">
        <v>1754</v>
      </c>
      <c r="B1756" s="14" t="s">
        <v>6863</v>
      </c>
      <c r="C1756" s="15">
        <v>45260</v>
      </c>
      <c r="D1756" s="15">
        <v>45266</v>
      </c>
      <c r="E1756" s="10" t="s">
        <v>44</v>
      </c>
      <c r="F1756" s="10" t="s">
        <v>1271</v>
      </c>
      <c r="G1756" s="10" t="s">
        <v>1272</v>
      </c>
      <c r="H1756" s="10" t="s">
        <v>22</v>
      </c>
      <c r="I1756" s="10" t="s">
        <v>23</v>
      </c>
      <c r="J1756" s="10" t="s">
        <v>5402</v>
      </c>
      <c r="K1756" s="10" t="s">
        <v>277</v>
      </c>
      <c r="L1756" s="10">
        <v>85323</v>
      </c>
      <c r="M1756" s="10" t="s">
        <v>39</v>
      </c>
      <c r="N1756" s="10" t="str">
        <f>_xlfn.XLOOKUP($M:$M,People!$B:$B,People!A:A)</f>
        <v>Sadie Pawthorne</v>
      </c>
      <c r="O1756" s="10" t="s">
        <v>4381</v>
      </c>
      <c r="P1756" s="10" t="str">
        <f>VLOOKUP(O1756,Products!$A:$E,3,FALSE)</f>
        <v>Dell</v>
      </c>
      <c r="Q1756" s="31">
        <f>INDEX(Products!$E:$E,MATCH(O1756,Products!$A:$A,0))</f>
        <v>0.26</v>
      </c>
      <c r="R1756" s="10" t="s">
        <v>64</v>
      </c>
      <c r="S1756" s="10" t="s">
        <v>144</v>
      </c>
      <c r="T1756" s="10" t="s">
        <v>5004</v>
      </c>
      <c r="U1756" s="12">
        <v>102.24000000000001</v>
      </c>
      <c r="V1756" s="12">
        <v>4</v>
      </c>
      <c r="W1756" s="12">
        <v>0.2</v>
      </c>
      <c r="X1756" s="12">
        <v>-16.614000000000004</v>
      </c>
    </row>
    <row r="1757" spans="1:24" ht="14" x14ac:dyDescent="0.3">
      <c r="A1757" s="9">
        <v>1755</v>
      </c>
      <c r="B1757" s="14" t="s">
        <v>6864</v>
      </c>
      <c r="C1757" s="15">
        <v>45261</v>
      </c>
      <c r="D1757" s="15">
        <v>45263</v>
      </c>
      <c r="E1757" s="10" t="s">
        <v>19</v>
      </c>
      <c r="F1757" s="10" t="s">
        <v>2118</v>
      </c>
      <c r="G1757" s="10" t="s">
        <v>2119</v>
      </c>
      <c r="H1757" s="10" t="s">
        <v>22</v>
      </c>
      <c r="I1757" s="10" t="s">
        <v>23</v>
      </c>
      <c r="J1757" s="10" t="s">
        <v>437</v>
      </c>
      <c r="K1757" s="10" t="s">
        <v>438</v>
      </c>
      <c r="L1757" s="10">
        <v>43229</v>
      </c>
      <c r="M1757" s="10" t="s">
        <v>133</v>
      </c>
      <c r="N1757" s="10" t="str">
        <f>_xlfn.XLOOKUP($M:$M,People!$B:$B,People!A:A)</f>
        <v>Chuck Magee</v>
      </c>
      <c r="O1757" s="10" t="s">
        <v>1295</v>
      </c>
      <c r="P1757" s="10" t="str">
        <f>VLOOKUP(O1757,Products!$A:$E,3,FALSE)</f>
        <v>Staples</v>
      </c>
      <c r="Q1757" s="31">
        <f>INDEX(Products!$E:$E,MATCH(O1757,Products!$A:$A,0))</f>
        <v>0.25</v>
      </c>
      <c r="R1757" s="10" t="s">
        <v>28</v>
      </c>
      <c r="S1757" s="10" t="s">
        <v>32</v>
      </c>
      <c r="T1757" s="10" t="s">
        <v>1296</v>
      </c>
      <c r="U1757" s="12">
        <v>909.7199999999998</v>
      </c>
      <c r="V1757" s="12">
        <v>6</v>
      </c>
      <c r="W1757" s="12">
        <v>0.3</v>
      </c>
      <c r="X1757" s="12">
        <v>-51.983999999999924</v>
      </c>
    </row>
    <row r="1758" spans="1:24" ht="14" x14ac:dyDescent="0.3">
      <c r="A1758" s="9">
        <v>1756</v>
      </c>
      <c r="B1758" s="14" t="s">
        <v>6865</v>
      </c>
      <c r="C1758" s="15">
        <v>45261</v>
      </c>
      <c r="D1758" s="15">
        <v>45263</v>
      </c>
      <c r="E1758" s="10" t="s">
        <v>168</v>
      </c>
      <c r="F1758" s="10" t="s">
        <v>1868</v>
      </c>
      <c r="G1758" s="10" t="s">
        <v>1869</v>
      </c>
      <c r="H1758" s="10" t="s">
        <v>22</v>
      </c>
      <c r="I1758" s="10" t="s">
        <v>23</v>
      </c>
      <c r="J1758" s="10" t="s">
        <v>102</v>
      </c>
      <c r="K1758" s="10" t="s">
        <v>103</v>
      </c>
      <c r="L1758" s="10">
        <v>53711</v>
      </c>
      <c r="M1758" s="10" t="s">
        <v>95</v>
      </c>
      <c r="N1758" s="10" t="str">
        <f>_xlfn.XLOOKUP($M:$M,People!$B:$B,People!A:A)</f>
        <v>Roxanne Rodriguez</v>
      </c>
      <c r="O1758" s="10" t="s">
        <v>3657</v>
      </c>
      <c r="P1758" s="10" t="str">
        <f>VLOOKUP(O1758,Products!$A:$E,3,FALSE)</f>
        <v>HP</v>
      </c>
      <c r="Q1758" s="31">
        <f>INDEX(Products!$E:$E,MATCH(O1758,Products!$A:$A,0))</f>
        <v>0.37</v>
      </c>
      <c r="R1758" s="10" t="s">
        <v>28</v>
      </c>
      <c r="S1758" s="10" t="s">
        <v>32</v>
      </c>
      <c r="T1758" s="10" t="s">
        <v>3658</v>
      </c>
      <c r="U1758" s="12">
        <v>2807.84</v>
      </c>
      <c r="V1758" s="12">
        <v>8</v>
      </c>
      <c r="W1758" s="12">
        <v>0</v>
      </c>
      <c r="X1758" s="12">
        <v>673.88160000000016</v>
      </c>
    </row>
    <row r="1759" spans="1:24" ht="14" x14ac:dyDescent="0.3">
      <c r="A1759" s="9">
        <v>1757</v>
      </c>
      <c r="B1759" s="14" t="s">
        <v>6866</v>
      </c>
      <c r="C1759" s="15">
        <v>45261</v>
      </c>
      <c r="D1759" s="15">
        <v>45263</v>
      </c>
      <c r="E1759" s="10" t="s">
        <v>19</v>
      </c>
      <c r="F1759" s="10" t="s">
        <v>1541</v>
      </c>
      <c r="G1759" s="10" t="s">
        <v>1542</v>
      </c>
      <c r="H1759" s="10" t="s">
        <v>36</v>
      </c>
      <c r="I1759" s="10" t="s">
        <v>23</v>
      </c>
      <c r="J1759" s="10" t="s">
        <v>165</v>
      </c>
      <c r="K1759" s="10" t="s">
        <v>94</v>
      </c>
      <c r="L1759" s="10">
        <v>77070</v>
      </c>
      <c r="M1759" s="10" t="s">
        <v>95</v>
      </c>
      <c r="N1759" s="10" t="str">
        <f>_xlfn.XLOOKUP($M:$M,People!$B:$B,People!A:A)</f>
        <v>Roxanne Rodriguez</v>
      </c>
      <c r="O1759" s="10" t="s">
        <v>2079</v>
      </c>
      <c r="P1759" s="10" t="str">
        <f>VLOOKUP(O1759,Products!$A:$E,3,FALSE)</f>
        <v>Canon</v>
      </c>
      <c r="Q1759" s="31">
        <f>INDEX(Products!$E:$E,MATCH(O1759,Products!$A:$A,0))</f>
        <v>0.38</v>
      </c>
      <c r="R1759" s="10" t="s">
        <v>28</v>
      </c>
      <c r="S1759" s="10" t="s">
        <v>32</v>
      </c>
      <c r="T1759" s="10" t="s">
        <v>2080</v>
      </c>
      <c r="U1759" s="12">
        <v>674.05799999999999</v>
      </c>
      <c r="V1759" s="12">
        <v>3</v>
      </c>
      <c r="W1759" s="12">
        <v>0.3</v>
      </c>
      <c r="X1759" s="12">
        <v>-19.258800000000008</v>
      </c>
    </row>
    <row r="1760" spans="1:24" ht="14" x14ac:dyDescent="0.3">
      <c r="A1760" s="9">
        <v>1758</v>
      </c>
      <c r="B1760" s="14" t="s">
        <v>6864</v>
      </c>
      <c r="C1760" s="15">
        <v>45261</v>
      </c>
      <c r="D1760" s="15">
        <v>45263</v>
      </c>
      <c r="E1760" s="10" t="s">
        <v>19</v>
      </c>
      <c r="F1760" s="10" t="s">
        <v>2118</v>
      </c>
      <c r="G1760" s="10" t="s">
        <v>2119</v>
      </c>
      <c r="H1760" s="10" t="s">
        <v>22</v>
      </c>
      <c r="I1760" s="10" t="s">
        <v>23</v>
      </c>
      <c r="J1760" s="10" t="s">
        <v>437</v>
      </c>
      <c r="K1760" s="10" t="s">
        <v>438</v>
      </c>
      <c r="L1760" s="10">
        <v>43229</v>
      </c>
      <c r="M1760" s="10" t="s">
        <v>133</v>
      </c>
      <c r="N1760" s="10" t="str">
        <f>_xlfn.XLOOKUP($M:$M,People!$B:$B,People!A:A)</f>
        <v>Chuck Magee</v>
      </c>
      <c r="O1760" s="10" t="s">
        <v>1782</v>
      </c>
      <c r="P1760" s="10" t="str">
        <f>VLOOKUP(O1760,Products!$A:$E,3,FALSE)</f>
        <v>IKEA</v>
      </c>
      <c r="Q1760" s="31">
        <f>INDEX(Products!$E:$E,MATCH(O1760,Products!$A:$A,0))</f>
        <v>0.3</v>
      </c>
      <c r="R1760" s="10" t="s">
        <v>28</v>
      </c>
      <c r="S1760" s="10" t="s">
        <v>58</v>
      </c>
      <c r="T1760" s="10" t="s">
        <v>1783</v>
      </c>
      <c r="U1760" s="12">
        <v>8.1280000000000001</v>
      </c>
      <c r="V1760" s="12">
        <v>2</v>
      </c>
      <c r="W1760" s="12">
        <v>0.2</v>
      </c>
      <c r="X1760" s="12">
        <v>1.4223999999999997</v>
      </c>
    </row>
    <row r="1761" spans="1:24" ht="14" x14ac:dyDescent="0.3">
      <c r="A1761" s="9">
        <v>1759</v>
      </c>
      <c r="B1761" s="14" t="s">
        <v>6867</v>
      </c>
      <c r="C1761" s="15">
        <v>45261</v>
      </c>
      <c r="D1761" s="15">
        <v>45265</v>
      </c>
      <c r="E1761" s="10" t="s">
        <v>44</v>
      </c>
      <c r="F1761" s="10" t="s">
        <v>2180</v>
      </c>
      <c r="G1761" s="10" t="s">
        <v>2181</v>
      </c>
      <c r="H1761" s="10" t="s">
        <v>22</v>
      </c>
      <c r="I1761" s="10" t="s">
        <v>23</v>
      </c>
      <c r="J1761" s="10" t="s">
        <v>114</v>
      </c>
      <c r="K1761" s="10" t="s">
        <v>38</v>
      </c>
      <c r="L1761" s="10">
        <v>94122</v>
      </c>
      <c r="M1761" s="10" t="s">
        <v>39</v>
      </c>
      <c r="N1761" s="10" t="str">
        <f>_xlfn.XLOOKUP($M:$M,People!$B:$B,People!A:A)</f>
        <v>Sadie Pawthorne</v>
      </c>
      <c r="O1761" s="10" t="s">
        <v>963</v>
      </c>
      <c r="P1761" s="10" t="str">
        <f>VLOOKUP(O1761,Products!$A:$E,3,FALSE)</f>
        <v>Logitech</v>
      </c>
      <c r="Q1761" s="31">
        <f>INDEX(Products!$E:$E,MATCH(O1761,Products!$A:$A,0))</f>
        <v>0.39</v>
      </c>
      <c r="R1761" s="10" t="s">
        <v>28</v>
      </c>
      <c r="S1761" s="10" t="s">
        <v>58</v>
      </c>
      <c r="T1761" s="10" t="s">
        <v>964</v>
      </c>
      <c r="U1761" s="12">
        <v>58.199999999999996</v>
      </c>
      <c r="V1761" s="12">
        <v>3</v>
      </c>
      <c r="W1761" s="12">
        <v>0</v>
      </c>
      <c r="X1761" s="12">
        <v>28.517999999999994</v>
      </c>
    </row>
    <row r="1762" spans="1:24" ht="14" x14ac:dyDescent="0.3">
      <c r="A1762" s="9">
        <v>1760</v>
      </c>
      <c r="B1762" s="14" t="s">
        <v>6868</v>
      </c>
      <c r="C1762" s="15">
        <v>45261</v>
      </c>
      <c r="D1762" s="15">
        <v>45263</v>
      </c>
      <c r="E1762" s="10" t="s">
        <v>168</v>
      </c>
      <c r="F1762" s="10" t="s">
        <v>5174</v>
      </c>
      <c r="G1762" s="10" t="s">
        <v>5175</v>
      </c>
      <c r="H1762" s="10" t="s">
        <v>22</v>
      </c>
      <c r="I1762" s="10" t="s">
        <v>23</v>
      </c>
      <c r="J1762" s="10" t="s">
        <v>1085</v>
      </c>
      <c r="K1762" s="10" t="s">
        <v>1086</v>
      </c>
      <c r="L1762" s="10">
        <v>1852</v>
      </c>
      <c r="M1762" s="10" t="s">
        <v>133</v>
      </c>
      <c r="N1762" s="10" t="str">
        <f>_xlfn.XLOOKUP($M:$M,People!$B:$B,People!A:A)</f>
        <v>Chuck Magee</v>
      </c>
      <c r="O1762" s="10" t="s">
        <v>2843</v>
      </c>
      <c r="P1762" s="10" t="str">
        <f>VLOOKUP(O1762,Products!$A:$E,3,FALSE)</f>
        <v>Logitech</v>
      </c>
      <c r="Q1762" s="31">
        <f>INDEX(Products!$E:$E,MATCH(O1762,Products!$A:$A,0))</f>
        <v>0.37</v>
      </c>
      <c r="R1762" s="10" t="s">
        <v>28</v>
      </c>
      <c r="S1762" s="10" t="s">
        <v>58</v>
      </c>
      <c r="T1762" s="10" t="s">
        <v>2844</v>
      </c>
      <c r="U1762" s="12">
        <v>9.82</v>
      </c>
      <c r="V1762" s="12">
        <v>2</v>
      </c>
      <c r="W1762" s="12">
        <v>0</v>
      </c>
      <c r="X1762" s="12">
        <v>3.2405999999999997</v>
      </c>
    </row>
    <row r="1763" spans="1:24" ht="14" x14ac:dyDescent="0.3">
      <c r="A1763" s="9">
        <v>1761</v>
      </c>
      <c r="B1763" s="14" t="s">
        <v>6868</v>
      </c>
      <c r="C1763" s="15">
        <v>45261</v>
      </c>
      <c r="D1763" s="15">
        <v>45263</v>
      </c>
      <c r="E1763" s="10" t="s">
        <v>168</v>
      </c>
      <c r="F1763" s="10" t="s">
        <v>5174</v>
      </c>
      <c r="G1763" s="10" t="s">
        <v>5175</v>
      </c>
      <c r="H1763" s="10" t="s">
        <v>22</v>
      </c>
      <c r="I1763" s="10" t="s">
        <v>23</v>
      </c>
      <c r="J1763" s="10" t="s">
        <v>1085</v>
      </c>
      <c r="K1763" s="10" t="s">
        <v>1086</v>
      </c>
      <c r="L1763" s="10">
        <v>1852</v>
      </c>
      <c r="M1763" s="10" t="s">
        <v>133</v>
      </c>
      <c r="N1763" s="10" t="str">
        <f>_xlfn.XLOOKUP($M:$M,People!$B:$B,People!A:A)</f>
        <v>Chuck Magee</v>
      </c>
      <c r="O1763" s="10" t="s">
        <v>2236</v>
      </c>
      <c r="P1763" s="10" t="str">
        <f>VLOOKUP(O1763,Products!$A:$E,3,FALSE)</f>
        <v>3M</v>
      </c>
      <c r="Q1763" s="31">
        <f>INDEX(Products!$E:$E,MATCH(O1763,Products!$A:$A,0))</f>
        <v>0.4</v>
      </c>
      <c r="R1763" s="10" t="s">
        <v>28</v>
      </c>
      <c r="S1763" s="10" t="s">
        <v>58</v>
      </c>
      <c r="T1763" s="10" t="s">
        <v>2237</v>
      </c>
      <c r="U1763" s="12">
        <v>45.839999999999996</v>
      </c>
      <c r="V1763" s="12">
        <v>3</v>
      </c>
      <c r="W1763" s="12">
        <v>0</v>
      </c>
      <c r="X1763" s="12">
        <v>15.585599999999999</v>
      </c>
    </row>
    <row r="1764" spans="1:24" ht="14" x14ac:dyDescent="0.3">
      <c r="A1764" s="9">
        <v>1762</v>
      </c>
      <c r="B1764" s="14" t="s">
        <v>6865</v>
      </c>
      <c r="C1764" s="15">
        <v>45261</v>
      </c>
      <c r="D1764" s="15">
        <v>45263</v>
      </c>
      <c r="E1764" s="10" t="s">
        <v>168</v>
      </c>
      <c r="F1764" s="10" t="s">
        <v>1868</v>
      </c>
      <c r="G1764" s="10" t="s">
        <v>1869</v>
      </c>
      <c r="H1764" s="10" t="s">
        <v>22</v>
      </c>
      <c r="I1764" s="10" t="s">
        <v>23</v>
      </c>
      <c r="J1764" s="10" t="s">
        <v>102</v>
      </c>
      <c r="K1764" s="10" t="s">
        <v>103</v>
      </c>
      <c r="L1764" s="10">
        <v>53711</v>
      </c>
      <c r="M1764" s="10" t="s">
        <v>95</v>
      </c>
      <c r="N1764" s="10" t="str">
        <f>_xlfn.XLOOKUP($M:$M,People!$B:$B,People!A:A)</f>
        <v>Roxanne Rodriguez</v>
      </c>
      <c r="O1764" s="10" t="s">
        <v>3659</v>
      </c>
      <c r="P1764" s="10" t="str">
        <f>VLOOKUP(O1764,Products!$A:$E,3,FALSE)</f>
        <v>Canon</v>
      </c>
      <c r="Q1764" s="31">
        <f>INDEX(Products!$E:$E,MATCH(O1764,Products!$A:$A,0))</f>
        <v>0.34</v>
      </c>
      <c r="R1764" s="10" t="s">
        <v>41</v>
      </c>
      <c r="S1764" s="10" t="s">
        <v>61</v>
      </c>
      <c r="T1764" s="10" t="s">
        <v>3660</v>
      </c>
      <c r="U1764" s="12">
        <v>46.64</v>
      </c>
      <c r="V1764" s="12">
        <v>4</v>
      </c>
      <c r="W1764" s="12">
        <v>0</v>
      </c>
      <c r="X1764" s="12">
        <v>12.592800000000004</v>
      </c>
    </row>
    <row r="1765" spans="1:24" ht="14" x14ac:dyDescent="0.3">
      <c r="A1765" s="9">
        <v>1763</v>
      </c>
      <c r="B1765" s="14" t="s">
        <v>6864</v>
      </c>
      <c r="C1765" s="15">
        <v>45261</v>
      </c>
      <c r="D1765" s="15">
        <v>45263</v>
      </c>
      <c r="E1765" s="10" t="s">
        <v>19</v>
      </c>
      <c r="F1765" s="10" t="s">
        <v>2118</v>
      </c>
      <c r="G1765" s="10" t="s">
        <v>2119</v>
      </c>
      <c r="H1765" s="10" t="s">
        <v>22</v>
      </c>
      <c r="I1765" s="10" t="s">
        <v>23</v>
      </c>
      <c r="J1765" s="10" t="s">
        <v>437</v>
      </c>
      <c r="K1765" s="10" t="s">
        <v>438</v>
      </c>
      <c r="L1765" s="10">
        <v>43229</v>
      </c>
      <c r="M1765" s="10" t="s">
        <v>133</v>
      </c>
      <c r="N1765" s="10" t="str">
        <f>_xlfn.XLOOKUP($M:$M,People!$B:$B,People!A:A)</f>
        <v>Chuck Magee</v>
      </c>
      <c r="O1765" s="10" t="s">
        <v>3839</v>
      </c>
      <c r="P1765" s="10" t="str">
        <f>VLOOKUP(O1765,Products!$A:$E,3,FALSE)</f>
        <v>Avery</v>
      </c>
      <c r="Q1765" s="31">
        <f>INDEX(Products!$E:$E,MATCH(O1765,Products!$A:$A,0))</f>
        <v>0.25</v>
      </c>
      <c r="R1765" s="10" t="s">
        <v>41</v>
      </c>
      <c r="S1765" s="10" t="s">
        <v>82</v>
      </c>
      <c r="T1765" s="10" t="s">
        <v>3840</v>
      </c>
      <c r="U1765" s="12">
        <v>36.288000000000011</v>
      </c>
      <c r="V1765" s="12">
        <v>7</v>
      </c>
      <c r="W1765" s="12">
        <v>0.2</v>
      </c>
      <c r="X1765" s="12">
        <v>12.700800000000001</v>
      </c>
    </row>
    <row r="1766" spans="1:24" ht="14" x14ac:dyDescent="0.3">
      <c r="A1766" s="9">
        <v>1764</v>
      </c>
      <c r="B1766" s="14" t="s">
        <v>6864</v>
      </c>
      <c r="C1766" s="15">
        <v>45261</v>
      </c>
      <c r="D1766" s="15">
        <v>45263</v>
      </c>
      <c r="E1766" s="10" t="s">
        <v>19</v>
      </c>
      <c r="F1766" s="10" t="s">
        <v>2118</v>
      </c>
      <c r="G1766" s="10" t="s">
        <v>2119</v>
      </c>
      <c r="H1766" s="10" t="s">
        <v>22</v>
      </c>
      <c r="I1766" s="10" t="s">
        <v>23</v>
      </c>
      <c r="J1766" s="10" t="s">
        <v>437</v>
      </c>
      <c r="K1766" s="10" t="s">
        <v>438</v>
      </c>
      <c r="L1766" s="10">
        <v>43229</v>
      </c>
      <c r="M1766" s="10" t="s">
        <v>133</v>
      </c>
      <c r="N1766" s="10" t="str">
        <f>_xlfn.XLOOKUP($M:$M,People!$B:$B,People!A:A)</f>
        <v>Chuck Magee</v>
      </c>
      <c r="O1766" s="10" t="s">
        <v>5034</v>
      </c>
      <c r="P1766" s="10" t="str">
        <f>VLOOKUP(O1766,Products!$A:$E,3,FALSE)</f>
        <v>Staples</v>
      </c>
      <c r="Q1766" s="31">
        <f>INDEX(Products!$E:$E,MATCH(O1766,Products!$A:$A,0))</f>
        <v>0.37</v>
      </c>
      <c r="R1766" s="10" t="s">
        <v>64</v>
      </c>
      <c r="S1766" s="10" t="s">
        <v>1063</v>
      </c>
      <c r="T1766" s="10" t="s">
        <v>5035</v>
      </c>
      <c r="U1766" s="12">
        <v>659.98799999999994</v>
      </c>
      <c r="V1766" s="12">
        <v>2</v>
      </c>
      <c r="W1766" s="12">
        <v>0.4</v>
      </c>
      <c r="X1766" s="12">
        <v>109.99799999999999</v>
      </c>
    </row>
    <row r="1767" spans="1:24" ht="14" x14ac:dyDescent="0.3">
      <c r="A1767" s="9">
        <v>1765</v>
      </c>
      <c r="B1767" s="14" t="s">
        <v>6869</v>
      </c>
      <c r="C1767" s="15">
        <v>45261</v>
      </c>
      <c r="D1767" s="15">
        <v>45267</v>
      </c>
      <c r="E1767" s="10" t="s">
        <v>44</v>
      </c>
      <c r="F1767" s="10" t="s">
        <v>3493</v>
      </c>
      <c r="G1767" s="10" t="s">
        <v>3494</v>
      </c>
      <c r="H1767" s="10" t="s">
        <v>22</v>
      </c>
      <c r="I1767" s="10" t="s">
        <v>23</v>
      </c>
      <c r="J1767" s="10" t="s">
        <v>1322</v>
      </c>
      <c r="K1767" s="10" t="s">
        <v>80</v>
      </c>
      <c r="L1767" s="10">
        <v>28540</v>
      </c>
      <c r="M1767" s="10" t="s">
        <v>26</v>
      </c>
      <c r="N1767" s="10" t="str">
        <f>_xlfn.XLOOKUP($M:$M,People!$B:$B,People!A:A)</f>
        <v>Fred Suzuki</v>
      </c>
      <c r="O1767" s="10" t="s">
        <v>4833</v>
      </c>
      <c r="P1767" s="10" t="str">
        <f>VLOOKUP(O1767,Products!$A:$E,3,FALSE)</f>
        <v>IKEA</v>
      </c>
      <c r="Q1767" s="31">
        <f>INDEX(Products!$E:$E,MATCH(O1767,Products!$A:$A,0))</f>
        <v>0.26</v>
      </c>
      <c r="R1767" s="10" t="s">
        <v>64</v>
      </c>
      <c r="S1767" s="10" t="s">
        <v>65</v>
      </c>
      <c r="T1767" s="10" t="s">
        <v>4834</v>
      </c>
      <c r="U1767" s="12">
        <v>95.968000000000004</v>
      </c>
      <c r="V1767" s="12">
        <v>4</v>
      </c>
      <c r="W1767" s="12">
        <v>0.2</v>
      </c>
      <c r="X1767" s="12">
        <v>9.5968000000000053</v>
      </c>
    </row>
    <row r="1768" spans="1:24" ht="14" x14ac:dyDescent="0.3">
      <c r="A1768" s="9">
        <v>1766</v>
      </c>
      <c r="B1768" s="14" t="s">
        <v>6868</v>
      </c>
      <c r="C1768" s="15">
        <v>45261</v>
      </c>
      <c r="D1768" s="15">
        <v>45263</v>
      </c>
      <c r="E1768" s="10" t="s">
        <v>168</v>
      </c>
      <c r="F1768" s="10" t="s">
        <v>5174</v>
      </c>
      <c r="G1768" s="10" t="s">
        <v>5175</v>
      </c>
      <c r="H1768" s="10" t="s">
        <v>22</v>
      </c>
      <c r="I1768" s="10" t="s">
        <v>23</v>
      </c>
      <c r="J1768" s="10" t="s">
        <v>1085</v>
      </c>
      <c r="K1768" s="10" t="s">
        <v>1086</v>
      </c>
      <c r="L1768" s="10">
        <v>1852</v>
      </c>
      <c r="M1768" s="10" t="s">
        <v>133</v>
      </c>
      <c r="N1768" s="10" t="str">
        <f>_xlfn.XLOOKUP($M:$M,People!$B:$B,People!A:A)</f>
        <v>Chuck Magee</v>
      </c>
      <c r="O1768" s="10" t="s">
        <v>5183</v>
      </c>
      <c r="P1768" s="10" t="str">
        <f>VLOOKUP(O1768,Products!$A:$E,3,FALSE)</f>
        <v>Canon</v>
      </c>
      <c r="Q1768" s="31">
        <f>INDEX(Products!$E:$E,MATCH(O1768,Products!$A:$A,0))</f>
        <v>0.3</v>
      </c>
      <c r="R1768" s="10" t="s">
        <v>64</v>
      </c>
      <c r="S1768" s="10" t="s">
        <v>65</v>
      </c>
      <c r="T1768" s="10" t="s">
        <v>5184</v>
      </c>
      <c r="U1768" s="12">
        <v>271.89999999999998</v>
      </c>
      <c r="V1768" s="12">
        <v>2</v>
      </c>
      <c r="W1768" s="12">
        <v>0</v>
      </c>
      <c r="X1768" s="12">
        <v>78.850999999999971</v>
      </c>
    </row>
    <row r="1769" spans="1:24" ht="14" x14ac:dyDescent="0.3">
      <c r="A1769" s="9">
        <v>1767</v>
      </c>
      <c r="B1769" s="14" t="s">
        <v>6870</v>
      </c>
      <c r="C1769" s="15">
        <v>45262</v>
      </c>
      <c r="D1769" s="15">
        <v>45264</v>
      </c>
      <c r="E1769" s="10" t="s">
        <v>168</v>
      </c>
      <c r="F1769" s="10" t="s">
        <v>1953</v>
      </c>
      <c r="G1769" s="10" t="s">
        <v>1954</v>
      </c>
      <c r="H1769" s="10" t="s">
        <v>22</v>
      </c>
      <c r="I1769" s="10" t="s">
        <v>23</v>
      </c>
      <c r="J1769" s="10" t="s">
        <v>237</v>
      </c>
      <c r="K1769" s="10" t="s">
        <v>238</v>
      </c>
      <c r="L1769" s="10">
        <v>10035</v>
      </c>
      <c r="M1769" s="10" t="s">
        <v>133</v>
      </c>
      <c r="N1769" s="10" t="str">
        <f>_xlfn.XLOOKUP($M:$M,People!$B:$B,People!A:A)</f>
        <v>Chuck Magee</v>
      </c>
      <c r="O1769" s="10" t="s">
        <v>1955</v>
      </c>
      <c r="P1769" s="10" t="str">
        <f>VLOOKUP(O1769,Products!$A:$E,3,FALSE)</f>
        <v>HP</v>
      </c>
      <c r="Q1769" s="31">
        <f>INDEX(Products!$E:$E,MATCH(O1769,Products!$A:$A,0))</f>
        <v>0.27</v>
      </c>
      <c r="R1769" s="10" t="s">
        <v>28</v>
      </c>
      <c r="S1769" s="10" t="s">
        <v>29</v>
      </c>
      <c r="T1769" s="10" t="s">
        <v>1956</v>
      </c>
      <c r="U1769" s="12">
        <v>883.92</v>
      </c>
      <c r="V1769" s="12">
        <v>5</v>
      </c>
      <c r="W1769" s="12">
        <v>0.2</v>
      </c>
      <c r="X1769" s="12">
        <v>-110.49000000000007</v>
      </c>
    </row>
    <row r="1770" spans="1:24" ht="14" x14ac:dyDescent="0.3">
      <c r="A1770" s="9">
        <v>1768</v>
      </c>
      <c r="B1770" s="14" t="s">
        <v>6871</v>
      </c>
      <c r="C1770" s="15">
        <v>45262</v>
      </c>
      <c r="D1770" s="15">
        <v>45267</v>
      </c>
      <c r="E1770" s="10" t="s">
        <v>44</v>
      </c>
      <c r="F1770" s="10" t="s">
        <v>201</v>
      </c>
      <c r="G1770" s="10" t="s">
        <v>202</v>
      </c>
      <c r="H1770" s="10" t="s">
        <v>36</v>
      </c>
      <c r="I1770" s="10" t="s">
        <v>23</v>
      </c>
      <c r="J1770" s="10" t="s">
        <v>2690</v>
      </c>
      <c r="K1770" s="10" t="s">
        <v>2318</v>
      </c>
      <c r="L1770" s="10">
        <v>20735</v>
      </c>
      <c r="M1770" s="10" t="s">
        <v>133</v>
      </c>
      <c r="N1770" s="10" t="str">
        <f>_xlfn.XLOOKUP($M:$M,People!$B:$B,People!A:A)</f>
        <v>Chuck Magee</v>
      </c>
      <c r="O1770" s="10" t="s">
        <v>3698</v>
      </c>
      <c r="P1770" s="10" t="str">
        <f>VLOOKUP(O1770,Products!$A:$E,3,FALSE)</f>
        <v>Dell</v>
      </c>
      <c r="Q1770" s="31">
        <f>INDEX(Products!$E:$E,MATCH(O1770,Products!$A:$A,0))</f>
        <v>0.3</v>
      </c>
      <c r="R1770" s="10" t="s">
        <v>28</v>
      </c>
      <c r="S1770" s="10" t="s">
        <v>32</v>
      </c>
      <c r="T1770" s="10" t="s">
        <v>3699</v>
      </c>
      <c r="U1770" s="12">
        <v>239.84</v>
      </c>
      <c r="V1770" s="12">
        <v>8</v>
      </c>
      <c r="W1770" s="12">
        <v>0</v>
      </c>
      <c r="X1770" s="12">
        <v>64.756799999999998</v>
      </c>
    </row>
    <row r="1771" spans="1:24" ht="14" x14ac:dyDescent="0.3">
      <c r="A1771" s="9">
        <v>1769</v>
      </c>
      <c r="B1771" s="14" t="s">
        <v>6872</v>
      </c>
      <c r="C1771" s="15">
        <v>45262</v>
      </c>
      <c r="D1771" s="15">
        <v>45266</v>
      </c>
      <c r="E1771" s="10" t="s">
        <v>44</v>
      </c>
      <c r="F1771" s="10" t="s">
        <v>3804</v>
      </c>
      <c r="G1771" s="10" t="s">
        <v>3805</v>
      </c>
      <c r="H1771" s="10" t="s">
        <v>36</v>
      </c>
      <c r="I1771" s="10" t="s">
        <v>23</v>
      </c>
      <c r="J1771" s="10" t="s">
        <v>4596</v>
      </c>
      <c r="K1771" s="10" t="s">
        <v>94</v>
      </c>
      <c r="L1771" s="10">
        <v>78415</v>
      </c>
      <c r="M1771" s="10" t="s">
        <v>95</v>
      </c>
      <c r="N1771" s="10" t="str">
        <f>_xlfn.XLOOKUP($M:$M,People!$B:$B,People!A:A)</f>
        <v>Roxanne Rodriguez</v>
      </c>
      <c r="O1771" s="10" t="s">
        <v>1002</v>
      </c>
      <c r="P1771" s="10" t="str">
        <f>VLOOKUP(O1771,Products!$A:$E,3,FALSE)</f>
        <v>Dell</v>
      </c>
      <c r="Q1771" s="31">
        <f>INDEX(Products!$E:$E,MATCH(O1771,Products!$A:$A,0))</f>
        <v>0.38</v>
      </c>
      <c r="R1771" s="10" t="s">
        <v>28</v>
      </c>
      <c r="S1771" s="10" t="s">
        <v>58</v>
      </c>
      <c r="T1771" s="10" t="s">
        <v>1003</v>
      </c>
      <c r="U1771" s="12">
        <v>58.36</v>
      </c>
      <c r="V1771" s="12">
        <v>5</v>
      </c>
      <c r="W1771" s="12">
        <v>0.6</v>
      </c>
      <c r="X1771" s="12">
        <v>-24.802999999999997</v>
      </c>
    </row>
    <row r="1772" spans="1:24" ht="14" x14ac:dyDescent="0.3">
      <c r="A1772" s="9">
        <v>1770</v>
      </c>
      <c r="B1772" s="14" t="s">
        <v>6872</v>
      </c>
      <c r="C1772" s="15">
        <v>45262</v>
      </c>
      <c r="D1772" s="15">
        <v>45266</v>
      </c>
      <c r="E1772" s="10" t="s">
        <v>44</v>
      </c>
      <c r="F1772" s="10" t="s">
        <v>3804</v>
      </c>
      <c r="G1772" s="10" t="s">
        <v>3805</v>
      </c>
      <c r="H1772" s="10" t="s">
        <v>36</v>
      </c>
      <c r="I1772" s="10" t="s">
        <v>23</v>
      </c>
      <c r="J1772" s="10" t="s">
        <v>4596</v>
      </c>
      <c r="K1772" s="10" t="s">
        <v>94</v>
      </c>
      <c r="L1772" s="10">
        <v>78415</v>
      </c>
      <c r="M1772" s="10" t="s">
        <v>95</v>
      </c>
      <c r="N1772" s="10" t="str">
        <f>_xlfn.XLOOKUP($M:$M,People!$B:$B,People!A:A)</f>
        <v>Roxanne Rodriguez</v>
      </c>
      <c r="O1772" s="10" t="s">
        <v>1873</v>
      </c>
      <c r="P1772" s="10" t="str">
        <f>VLOOKUP(O1772,Products!$A:$E,3,FALSE)</f>
        <v>Samsung</v>
      </c>
      <c r="Q1772" s="31">
        <f>INDEX(Products!$E:$E,MATCH(O1772,Products!$A:$A,0))</f>
        <v>0.27</v>
      </c>
      <c r="R1772" s="10" t="s">
        <v>28</v>
      </c>
      <c r="S1772" s="10" t="s">
        <v>58</v>
      </c>
      <c r="T1772" s="10" t="s">
        <v>1874</v>
      </c>
      <c r="U1772" s="12">
        <v>39.960000000000008</v>
      </c>
      <c r="V1772" s="12">
        <v>5</v>
      </c>
      <c r="W1772" s="12">
        <v>0.6</v>
      </c>
      <c r="X1772" s="12">
        <v>-23.975999999999999</v>
      </c>
    </row>
    <row r="1773" spans="1:24" ht="14" x14ac:dyDescent="0.3">
      <c r="A1773" s="9">
        <v>1771</v>
      </c>
      <c r="B1773" s="14" t="s">
        <v>6871</v>
      </c>
      <c r="C1773" s="15">
        <v>45262</v>
      </c>
      <c r="D1773" s="15">
        <v>45267</v>
      </c>
      <c r="E1773" s="10" t="s">
        <v>44</v>
      </c>
      <c r="F1773" s="10" t="s">
        <v>201</v>
      </c>
      <c r="G1773" s="10" t="s">
        <v>202</v>
      </c>
      <c r="H1773" s="10" t="s">
        <v>36</v>
      </c>
      <c r="I1773" s="10" t="s">
        <v>23</v>
      </c>
      <c r="J1773" s="10" t="s">
        <v>2690</v>
      </c>
      <c r="K1773" s="10" t="s">
        <v>2318</v>
      </c>
      <c r="L1773" s="10">
        <v>20735</v>
      </c>
      <c r="M1773" s="10" t="s">
        <v>133</v>
      </c>
      <c r="N1773" s="10" t="str">
        <f>_xlfn.XLOOKUP($M:$M,People!$B:$B,People!A:A)</f>
        <v>Chuck Magee</v>
      </c>
      <c r="O1773" s="10" t="s">
        <v>1759</v>
      </c>
      <c r="P1773" s="10" t="str">
        <f>VLOOKUP(O1773,Products!$A:$E,3,FALSE)</f>
        <v>Dell</v>
      </c>
      <c r="Q1773" s="31">
        <f>INDEX(Products!$E:$E,MATCH(O1773,Products!$A:$A,0))</f>
        <v>0.28000000000000003</v>
      </c>
      <c r="R1773" s="10" t="s">
        <v>28</v>
      </c>
      <c r="S1773" s="10" t="s">
        <v>58</v>
      </c>
      <c r="T1773" s="10" t="s">
        <v>1760</v>
      </c>
      <c r="U1773" s="12">
        <v>60.72</v>
      </c>
      <c r="V1773" s="12">
        <v>3</v>
      </c>
      <c r="W1773" s="12">
        <v>0</v>
      </c>
      <c r="X1773" s="12">
        <v>23.680799999999998</v>
      </c>
    </row>
    <row r="1774" spans="1:24" ht="14" x14ac:dyDescent="0.3">
      <c r="A1774" s="9">
        <v>1772</v>
      </c>
      <c r="B1774" s="14" t="s">
        <v>6873</v>
      </c>
      <c r="C1774" s="15">
        <v>45262</v>
      </c>
      <c r="D1774" s="15">
        <v>45264</v>
      </c>
      <c r="E1774" s="10" t="s">
        <v>168</v>
      </c>
      <c r="F1774" s="10" t="s">
        <v>3026</v>
      </c>
      <c r="G1774" s="10" t="s">
        <v>3027</v>
      </c>
      <c r="H1774" s="10" t="s">
        <v>22</v>
      </c>
      <c r="I1774" s="10" t="s">
        <v>23</v>
      </c>
      <c r="J1774" s="10" t="s">
        <v>271</v>
      </c>
      <c r="K1774" s="10" t="s">
        <v>189</v>
      </c>
      <c r="L1774" s="10">
        <v>60623</v>
      </c>
      <c r="M1774" s="10" t="s">
        <v>95</v>
      </c>
      <c r="N1774" s="10" t="str">
        <f>_xlfn.XLOOKUP($M:$M,People!$B:$B,People!A:A)</f>
        <v>Roxanne Rodriguez</v>
      </c>
      <c r="O1774" s="10" t="s">
        <v>1243</v>
      </c>
      <c r="P1774" s="10" t="str">
        <f>VLOOKUP(O1774,Products!$A:$E,3,FALSE)</f>
        <v>HP</v>
      </c>
      <c r="Q1774" s="31">
        <f>INDEX(Products!$E:$E,MATCH(O1774,Products!$A:$A,0))</f>
        <v>0.27</v>
      </c>
      <c r="R1774" s="10" t="s">
        <v>41</v>
      </c>
      <c r="S1774" s="10" t="s">
        <v>71</v>
      </c>
      <c r="T1774" s="10" t="s">
        <v>1244</v>
      </c>
      <c r="U1774" s="12">
        <v>2.3939999999999997</v>
      </c>
      <c r="V1774" s="12">
        <v>1</v>
      </c>
      <c r="W1774" s="12">
        <v>0.8</v>
      </c>
      <c r="X1774" s="12">
        <v>-6.344100000000001</v>
      </c>
    </row>
    <row r="1775" spans="1:24" ht="14" x14ac:dyDescent="0.3">
      <c r="A1775" s="9">
        <v>1773</v>
      </c>
      <c r="B1775" s="14" t="s">
        <v>6872</v>
      </c>
      <c r="C1775" s="15">
        <v>45262</v>
      </c>
      <c r="D1775" s="15">
        <v>45266</v>
      </c>
      <c r="E1775" s="10" t="s">
        <v>44</v>
      </c>
      <c r="F1775" s="10" t="s">
        <v>3804</v>
      </c>
      <c r="G1775" s="10" t="s">
        <v>3805</v>
      </c>
      <c r="H1775" s="10" t="s">
        <v>36</v>
      </c>
      <c r="I1775" s="10" t="s">
        <v>23</v>
      </c>
      <c r="J1775" s="10" t="s">
        <v>4596</v>
      </c>
      <c r="K1775" s="10" t="s">
        <v>94</v>
      </c>
      <c r="L1775" s="10">
        <v>78415</v>
      </c>
      <c r="M1775" s="10" t="s">
        <v>95</v>
      </c>
      <c r="N1775" s="10" t="str">
        <f>_xlfn.XLOOKUP($M:$M,People!$B:$B,People!A:A)</f>
        <v>Roxanne Rodriguez</v>
      </c>
      <c r="O1775" s="10" t="s">
        <v>516</v>
      </c>
      <c r="P1775" s="10" t="str">
        <f>VLOOKUP(O1775,Products!$A:$E,3,FALSE)</f>
        <v>Staples</v>
      </c>
      <c r="Q1775" s="31">
        <f>INDEX(Products!$E:$E,MATCH(O1775,Products!$A:$A,0))</f>
        <v>0.37</v>
      </c>
      <c r="R1775" s="10" t="s">
        <v>41</v>
      </c>
      <c r="S1775" s="10" t="s">
        <v>61</v>
      </c>
      <c r="T1775" s="10" t="s">
        <v>517</v>
      </c>
      <c r="U1775" s="12">
        <v>16.463999999999999</v>
      </c>
      <c r="V1775" s="12">
        <v>7</v>
      </c>
      <c r="W1775" s="12">
        <v>0.2</v>
      </c>
      <c r="X1775" s="12">
        <v>1.4406000000000008</v>
      </c>
    </row>
    <row r="1776" spans="1:24" ht="14" x14ac:dyDescent="0.3">
      <c r="A1776" s="9">
        <v>1774</v>
      </c>
      <c r="B1776" s="14" t="s">
        <v>6870</v>
      </c>
      <c r="C1776" s="15">
        <v>45262</v>
      </c>
      <c r="D1776" s="15">
        <v>45264</v>
      </c>
      <c r="E1776" s="10" t="s">
        <v>168</v>
      </c>
      <c r="F1776" s="10" t="s">
        <v>1953</v>
      </c>
      <c r="G1776" s="10" t="s">
        <v>1954</v>
      </c>
      <c r="H1776" s="10" t="s">
        <v>22</v>
      </c>
      <c r="I1776" s="10" t="s">
        <v>23</v>
      </c>
      <c r="J1776" s="10" t="s">
        <v>237</v>
      </c>
      <c r="K1776" s="10" t="s">
        <v>238</v>
      </c>
      <c r="L1776" s="10">
        <v>10035</v>
      </c>
      <c r="M1776" s="10" t="s">
        <v>133</v>
      </c>
      <c r="N1776" s="10" t="str">
        <f>_xlfn.XLOOKUP($M:$M,People!$B:$B,People!A:A)</f>
        <v>Chuck Magee</v>
      </c>
      <c r="O1776" s="10" t="s">
        <v>1196</v>
      </c>
      <c r="P1776" s="10" t="str">
        <f>VLOOKUP(O1776,Products!$A:$E,3,FALSE)</f>
        <v>IKEA</v>
      </c>
      <c r="Q1776" s="31">
        <f>INDEX(Products!$E:$E,MATCH(O1776,Products!$A:$A,0))</f>
        <v>0.28000000000000003</v>
      </c>
      <c r="R1776" s="10" t="s">
        <v>41</v>
      </c>
      <c r="S1776" s="10" t="s">
        <v>68</v>
      </c>
      <c r="T1776" s="10" t="s">
        <v>1197</v>
      </c>
      <c r="U1776" s="12">
        <v>46.72</v>
      </c>
      <c r="V1776" s="12">
        <v>8</v>
      </c>
      <c r="W1776" s="12">
        <v>0.2</v>
      </c>
      <c r="X1776" s="12">
        <v>15.767999999999997</v>
      </c>
    </row>
    <row r="1777" spans="1:24" ht="14" x14ac:dyDescent="0.3">
      <c r="A1777" s="9">
        <v>1775</v>
      </c>
      <c r="B1777" s="14" t="s">
        <v>6871</v>
      </c>
      <c r="C1777" s="15">
        <v>45262</v>
      </c>
      <c r="D1777" s="15">
        <v>45267</v>
      </c>
      <c r="E1777" s="10" t="s">
        <v>44</v>
      </c>
      <c r="F1777" s="10" t="s">
        <v>201</v>
      </c>
      <c r="G1777" s="10" t="s">
        <v>202</v>
      </c>
      <c r="H1777" s="10" t="s">
        <v>36</v>
      </c>
      <c r="I1777" s="10" t="s">
        <v>23</v>
      </c>
      <c r="J1777" s="10" t="s">
        <v>2690</v>
      </c>
      <c r="K1777" s="10" t="s">
        <v>2318</v>
      </c>
      <c r="L1777" s="10">
        <v>20735</v>
      </c>
      <c r="M1777" s="10" t="s">
        <v>133</v>
      </c>
      <c r="N1777" s="10" t="str">
        <f>_xlfn.XLOOKUP($M:$M,People!$B:$B,People!A:A)</f>
        <v>Chuck Magee</v>
      </c>
      <c r="O1777" s="10" t="s">
        <v>997</v>
      </c>
      <c r="P1777" s="10" t="str">
        <f>VLOOKUP(O1777,Products!$A:$E,3,FALSE)</f>
        <v>Staples</v>
      </c>
      <c r="Q1777" s="31">
        <f>INDEX(Products!$E:$E,MATCH(O1777,Products!$A:$A,0))</f>
        <v>0.28999999999999998</v>
      </c>
      <c r="R1777" s="10" t="s">
        <v>41</v>
      </c>
      <c r="S1777" s="10" t="s">
        <v>42</v>
      </c>
      <c r="T1777" s="10" t="s">
        <v>998</v>
      </c>
      <c r="U1777" s="12">
        <v>15.66</v>
      </c>
      <c r="V1777" s="12">
        <v>6</v>
      </c>
      <c r="W1777" s="12">
        <v>0</v>
      </c>
      <c r="X1777" s="12">
        <v>7.2035999999999998</v>
      </c>
    </row>
    <row r="1778" spans="1:24" ht="14" x14ac:dyDescent="0.3">
      <c r="A1778" s="9">
        <v>1776</v>
      </c>
      <c r="B1778" s="14" t="s">
        <v>6874</v>
      </c>
      <c r="C1778" s="15">
        <v>45262</v>
      </c>
      <c r="D1778" s="15">
        <v>45269</v>
      </c>
      <c r="E1778" s="10" t="s">
        <v>44</v>
      </c>
      <c r="F1778" s="10" t="s">
        <v>4189</v>
      </c>
      <c r="G1778" s="10" t="s">
        <v>4190</v>
      </c>
      <c r="H1778" s="10" t="s">
        <v>36</v>
      </c>
      <c r="I1778" s="10" t="s">
        <v>23</v>
      </c>
      <c r="J1778" s="10" t="s">
        <v>5296</v>
      </c>
      <c r="K1778" s="10" t="s">
        <v>1109</v>
      </c>
      <c r="L1778" s="10">
        <v>30328</v>
      </c>
      <c r="M1778" s="10" t="s">
        <v>26</v>
      </c>
      <c r="N1778" s="10" t="str">
        <f>_xlfn.XLOOKUP($M:$M,People!$B:$B,People!A:A)</f>
        <v>Fred Suzuki</v>
      </c>
      <c r="O1778" s="10" t="s">
        <v>2400</v>
      </c>
      <c r="P1778" s="10" t="str">
        <f>VLOOKUP(O1778,Products!$A:$E,3,FALSE)</f>
        <v>Office Depot</v>
      </c>
      <c r="Q1778" s="31">
        <f>INDEX(Products!$E:$E,MATCH(O1778,Products!$A:$A,0))</f>
        <v>0.4</v>
      </c>
      <c r="R1778" s="10" t="s">
        <v>41</v>
      </c>
      <c r="S1778" s="10" t="s">
        <v>82</v>
      </c>
      <c r="T1778" s="10" t="s">
        <v>2401</v>
      </c>
      <c r="U1778" s="12">
        <v>15.24</v>
      </c>
      <c r="V1778" s="12">
        <v>3</v>
      </c>
      <c r="W1778" s="12">
        <v>0</v>
      </c>
      <c r="X1778" s="12">
        <v>7.1627999999999998</v>
      </c>
    </row>
    <row r="1779" spans="1:24" ht="14" x14ac:dyDescent="0.3">
      <c r="A1779" s="9">
        <v>1777</v>
      </c>
      <c r="B1779" s="14" t="s">
        <v>6871</v>
      </c>
      <c r="C1779" s="15">
        <v>45262</v>
      </c>
      <c r="D1779" s="15">
        <v>45267</v>
      </c>
      <c r="E1779" s="10" t="s">
        <v>44</v>
      </c>
      <c r="F1779" s="10" t="s">
        <v>201</v>
      </c>
      <c r="G1779" s="10" t="s">
        <v>202</v>
      </c>
      <c r="H1779" s="10" t="s">
        <v>36</v>
      </c>
      <c r="I1779" s="10" t="s">
        <v>23</v>
      </c>
      <c r="J1779" s="10" t="s">
        <v>2690</v>
      </c>
      <c r="K1779" s="10" t="s">
        <v>2318</v>
      </c>
      <c r="L1779" s="10">
        <v>20735</v>
      </c>
      <c r="M1779" s="10" t="s">
        <v>133</v>
      </c>
      <c r="N1779" s="10" t="str">
        <f>_xlfn.XLOOKUP($M:$M,People!$B:$B,People!A:A)</f>
        <v>Chuck Magee</v>
      </c>
      <c r="O1779" s="10" t="s">
        <v>4616</v>
      </c>
      <c r="P1779" s="10" t="str">
        <f>VLOOKUP(O1779,Products!$A:$E,3,FALSE)</f>
        <v>Avery</v>
      </c>
      <c r="Q1779" s="31">
        <f>INDEX(Products!$E:$E,MATCH(O1779,Products!$A:$A,0))</f>
        <v>0.28999999999999998</v>
      </c>
      <c r="R1779" s="10" t="s">
        <v>41</v>
      </c>
      <c r="S1779" s="10" t="s">
        <v>82</v>
      </c>
      <c r="T1779" s="10" t="s">
        <v>4617</v>
      </c>
      <c r="U1779" s="12">
        <v>146.82</v>
      </c>
      <c r="V1779" s="12">
        <v>3</v>
      </c>
      <c r="W1779" s="12">
        <v>0</v>
      </c>
      <c r="X1779" s="12">
        <v>73.41</v>
      </c>
    </row>
    <row r="1780" spans="1:24" ht="14" x14ac:dyDescent="0.3">
      <c r="A1780" s="9">
        <v>1778</v>
      </c>
      <c r="B1780" s="14" t="s">
        <v>6874</v>
      </c>
      <c r="C1780" s="15">
        <v>45262</v>
      </c>
      <c r="D1780" s="15">
        <v>45269</v>
      </c>
      <c r="E1780" s="10" t="s">
        <v>44</v>
      </c>
      <c r="F1780" s="10" t="s">
        <v>4189</v>
      </c>
      <c r="G1780" s="10" t="s">
        <v>4190</v>
      </c>
      <c r="H1780" s="10" t="s">
        <v>36</v>
      </c>
      <c r="I1780" s="10" t="s">
        <v>23</v>
      </c>
      <c r="J1780" s="10" t="s">
        <v>5296</v>
      </c>
      <c r="K1780" s="10" t="s">
        <v>1109</v>
      </c>
      <c r="L1780" s="10">
        <v>30328</v>
      </c>
      <c r="M1780" s="10" t="s">
        <v>26</v>
      </c>
      <c r="N1780" s="10" t="str">
        <f>_xlfn.XLOOKUP($M:$M,People!$B:$B,People!A:A)</f>
        <v>Fred Suzuki</v>
      </c>
      <c r="O1780" s="10" t="s">
        <v>5197</v>
      </c>
      <c r="P1780" s="10" t="str">
        <f>VLOOKUP(O1780,Products!$A:$E,3,FALSE)</f>
        <v>Office Depot</v>
      </c>
      <c r="Q1780" s="31">
        <f>INDEX(Products!$E:$E,MATCH(O1780,Products!$A:$A,0))</f>
        <v>0.3</v>
      </c>
      <c r="R1780" s="10" t="s">
        <v>64</v>
      </c>
      <c r="S1780" s="10" t="s">
        <v>144</v>
      </c>
      <c r="T1780" s="10" t="s">
        <v>5198</v>
      </c>
      <c r="U1780" s="12">
        <v>5.95</v>
      </c>
      <c r="V1780" s="12">
        <v>1</v>
      </c>
      <c r="W1780" s="12">
        <v>0</v>
      </c>
      <c r="X1780" s="12">
        <v>0.83300000000000018</v>
      </c>
    </row>
    <row r="1781" spans="1:24" ht="14" x14ac:dyDescent="0.3">
      <c r="A1781" s="9">
        <v>1779</v>
      </c>
      <c r="B1781" s="14" t="s">
        <v>6875</v>
      </c>
      <c r="C1781" s="15">
        <v>45262</v>
      </c>
      <c r="D1781" s="15">
        <v>45267</v>
      </c>
      <c r="E1781" s="10" t="s">
        <v>44</v>
      </c>
      <c r="F1781" s="10" t="s">
        <v>3258</v>
      </c>
      <c r="G1781" s="10" t="s">
        <v>3259</v>
      </c>
      <c r="H1781" s="10" t="s">
        <v>36</v>
      </c>
      <c r="I1781" s="10" t="s">
        <v>23</v>
      </c>
      <c r="J1781" s="10" t="s">
        <v>437</v>
      </c>
      <c r="K1781" s="10" t="s">
        <v>438</v>
      </c>
      <c r="L1781" s="10">
        <v>43229</v>
      </c>
      <c r="M1781" s="10" t="s">
        <v>133</v>
      </c>
      <c r="N1781" s="10" t="str">
        <f>_xlfn.XLOOKUP($M:$M,People!$B:$B,People!A:A)</f>
        <v>Chuck Magee</v>
      </c>
      <c r="O1781" s="10" t="s">
        <v>1794</v>
      </c>
      <c r="P1781" s="10" t="str">
        <f>VLOOKUP(O1781,Products!$A:$E,3,FALSE)</f>
        <v>HP</v>
      </c>
      <c r="Q1781" s="31">
        <f>INDEX(Products!$E:$E,MATCH(O1781,Products!$A:$A,0))</f>
        <v>0.31</v>
      </c>
      <c r="R1781" s="10" t="s">
        <v>64</v>
      </c>
      <c r="S1781" s="10" t="s">
        <v>144</v>
      </c>
      <c r="T1781" s="10" t="s">
        <v>1795</v>
      </c>
      <c r="U1781" s="12">
        <v>119.80000000000001</v>
      </c>
      <c r="V1781" s="12">
        <v>5</v>
      </c>
      <c r="W1781" s="12">
        <v>0.2</v>
      </c>
      <c r="X1781" s="12">
        <v>29.950000000000003</v>
      </c>
    </row>
    <row r="1782" spans="1:24" ht="14" x14ac:dyDescent="0.3">
      <c r="A1782" s="9">
        <v>1780</v>
      </c>
      <c r="B1782" s="14" t="s">
        <v>6870</v>
      </c>
      <c r="C1782" s="15">
        <v>45262</v>
      </c>
      <c r="D1782" s="15">
        <v>45264</v>
      </c>
      <c r="E1782" s="10" t="s">
        <v>168</v>
      </c>
      <c r="F1782" s="10" t="s">
        <v>1953</v>
      </c>
      <c r="G1782" s="10" t="s">
        <v>1954</v>
      </c>
      <c r="H1782" s="10" t="s">
        <v>22</v>
      </c>
      <c r="I1782" s="10" t="s">
        <v>23</v>
      </c>
      <c r="J1782" s="10" t="s">
        <v>237</v>
      </c>
      <c r="K1782" s="10" t="s">
        <v>238</v>
      </c>
      <c r="L1782" s="10">
        <v>10035</v>
      </c>
      <c r="M1782" s="10" t="s">
        <v>133</v>
      </c>
      <c r="N1782" s="10" t="str">
        <f>_xlfn.XLOOKUP($M:$M,People!$B:$B,People!A:A)</f>
        <v>Chuck Magee</v>
      </c>
      <c r="O1782" s="10" t="s">
        <v>890</v>
      </c>
      <c r="P1782" s="10" t="str">
        <f>VLOOKUP(O1782,Products!$A:$E,3,FALSE)</f>
        <v>Canon</v>
      </c>
      <c r="Q1782" s="31">
        <f>INDEX(Products!$E:$E,MATCH(O1782,Products!$A:$A,0))</f>
        <v>0.26</v>
      </c>
      <c r="R1782" s="10" t="s">
        <v>64</v>
      </c>
      <c r="S1782" s="10" t="s">
        <v>144</v>
      </c>
      <c r="T1782" s="10" t="s">
        <v>891</v>
      </c>
      <c r="U1782" s="12">
        <v>119.96</v>
      </c>
      <c r="V1782" s="12">
        <v>4</v>
      </c>
      <c r="W1782" s="12">
        <v>0</v>
      </c>
      <c r="X1782" s="12">
        <v>52.78240000000001</v>
      </c>
    </row>
    <row r="1783" spans="1:24" ht="14" x14ac:dyDescent="0.3">
      <c r="A1783" s="9">
        <v>1781</v>
      </c>
      <c r="B1783" s="14" t="s">
        <v>6876</v>
      </c>
      <c r="C1783" s="15">
        <v>45262</v>
      </c>
      <c r="D1783" s="15">
        <v>45266</v>
      </c>
      <c r="E1783" s="19" t="s">
        <v>44</v>
      </c>
      <c r="F1783" s="19" t="s">
        <v>5950</v>
      </c>
      <c r="G1783" s="19" t="s">
        <v>5948</v>
      </c>
      <c r="H1783" s="19" t="s">
        <v>92</v>
      </c>
      <c r="I1783" s="19" t="s">
        <v>5934</v>
      </c>
      <c r="J1783" s="19" t="s">
        <v>5947</v>
      </c>
      <c r="K1783" s="19" t="s">
        <v>5946</v>
      </c>
      <c r="L1783" s="19" t="s">
        <v>5977</v>
      </c>
      <c r="M1783" s="19" t="s">
        <v>133</v>
      </c>
      <c r="N1783" s="10" t="str">
        <f>_xlfn.XLOOKUP($M:$M,People!$B:$B,People!A:A)</f>
        <v>Chuck Magee</v>
      </c>
      <c r="O1783" s="19" t="s">
        <v>1002</v>
      </c>
      <c r="P1783" s="10" t="str">
        <f>VLOOKUP(O1783,Products!$A:$E,3,FALSE)</f>
        <v>Dell</v>
      </c>
      <c r="Q1783" s="31">
        <f>INDEX(Products!$E:$E,MATCH(O1783,Products!$A:$A,0))</f>
        <v>0.38</v>
      </c>
      <c r="R1783" s="19" t="s">
        <v>28</v>
      </c>
      <c r="S1783" s="19" t="s">
        <v>58</v>
      </c>
      <c r="T1783" s="19" t="s">
        <v>1003</v>
      </c>
      <c r="U1783" s="18">
        <v>58.36</v>
      </c>
      <c r="V1783" s="18">
        <v>5</v>
      </c>
      <c r="W1783" s="18">
        <v>0.6</v>
      </c>
      <c r="X1783" s="18">
        <v>-24.802999999999997</v>
      </c>
    </row>
    <row r="1784" spans="1:24" ht="14" x14ac:dyDescent="0.3">
      <c r="A1784" s="9">
        <v>1782</v>
      </c>
      <c r="B1784" s="14" t="s">
        <v>6877</v>
      </c>
      <c r="C1784" s="15">
        <v>45262</v>
      </c>
      <c r="D1784" s="15">
        <v>45266</v>
      </c>
      <c r="E1784" s="19" t="s">
        <v>44</v>
      </c>
      <c r="F1784" s="19" t="s">
        <v>5953</v>
      </c>
      <c r="G1784" s="19" t="s">
        <v>5949</v>
      </c>
      <c r="H1784" s="19" t="s">
        <v>36</v>
      </c>
      <c r="I1784" s="19" t="s">
        <v>5934</v>
      </c>
      <c r="J1784" s="14" t="s">
        <v>5952</v>
      </c>
      <c r="K1784" s="19" t="s">
        <v>2260</v>
      </c>
      <c r="L1784" s="19" t="s">
        <v>5988</v>
      </c>
      <c r="M1784" s="19" t="s">
        <v>133</v>
      </c>
      <c r="N1784" s="10" t="str">
        <f>_xlfn.XLOOKUP($M:$M,People!$B:$B,People!A:A)</f>
        <v>Chuck Magee</v>
      </c>
      <c r="O1784" s="19" t="s">
        <v>1873</v>
      </c>
      <c r="P1784" s="10" t="str">
        <f>VLOOKUP(O1784,Products!$A:$E,3,FALSE)</f>
        <v>Samsung</v>
      </c>
      <c r="Q1784" s="31">
        <f>INDEX(Products!$E:$E,MATCH(O1784,Products!$A:$A,0))</f>
        <v>0.27</v>
      </c>
      <c r="R1784" s="19" t="s">
        <v>28</v>
      </c>
      <c r="S1784" s="19" t="s">
        <v>58</v>
      </c>
      <c r="T1784" s="19" t="s">
        <v>1874</v>
      </c>
      <c r="U1784" s="18">
        <v>39.960000000000008</v>
      </c>
      <c r="V1784" s="18">
        <v>5</v>
      </c>
      <c r="W1784" s="18">
        <v>0.6</v>
      </c>
      <c r="X1784" s="18">
        <v>-20.975999999999999</v>
      </c>
    </row>
    <row r="1785" spans="1:24" ht="14" x14ac:dyDescent="0.3">
      <c r="A1785" s="9">
        <v>1783</v>
      </c>
      <c r="B1785" s="14" t="s">
        <v>6877</v>
      </c>
      <c r="C1785" s="15">
        <v>45262</v>
      </c>
      <c r="D1785" s="15">
        <v>45266</v>
      </c>
      <c r="E1785" s="19" t="s">
        <v>44</v>
      </c>
      <c r="F1785" s="19" t="s">
        <v>5953</v>
      </c>
      <c r="G1785" s="19" t="s">
        <v>5949</v>
      </c>
      <c r="H1785" s="19" t="s">
        <v>36</v>
      </c>
      <c r="I1785" s="19" t="s">
        <v>5934</v>
      </c>
      <c r="J1785" s="14" t="s">
        <v>5952</v>
      </c>
      <c r="K1785" s="19" t="s">
        <v>2260</v>
      </c>
      <c r="L1785" s="19" t="s">
        <v>5988</v>
      </c>
      <c r="M1785" s="19" t="s">
        <v>133</v>
      </c>
      <c r="N1785" s="10" t="str">
        <f>_xlfn.XLOOKUP($M:$M,People!$B:$B,People!A:A)</f>
        <v>Chuck Magee</v>
      </c>
      <c r="O1785" s="19" t="s">
        <v>516</v>
      </c>
      <c r="P1785" s="10" t="str">
        <f>VLOOKUP(O1785,Products!$A:$E,3,FALSE)</f>
        <v>Staples</v>
      </c>
      <c r="Q1785" s="31">
        <f>INDEX(Products!$E:$E,MATCH(O1785,Products!$A:$A,0))</f>
        <v>0.37</v>
      </c>
      <c r="R1785" s="19" t="s">
        <v>41</v>
      </c>
      <c r="S1785" s="19" t="s">
        <v>61</v>
      </c>
      <c r="T1785" s="19" t="s">
        <v>517</v>
      </c>
      <c r="U1785" s="18">
        <v>16.463999999999999</v>
      </c>
      <c r="V1785" s="18">
        <v>7</v>
      </c>
      <c r="W1785" s="18">
        <v>0.2</v>
      </c>
      <c r="X1785" s="18">
        <v>2.4405999999999999</v>
      </c>
    </row>
    <row r="1786" spans="1:24" ht="14" x14ac:dyDescent="0.3">
      <c r="A1786" s="9">
        <v>1784</v>
      </c>
      <c r="B1786" s="14" t="s">
        <v>6878</v>
      </c>
      <c r="C1786" s="15">
        <v>45263</v>
      </c>
      <c r="D1786" s="15">
        <v>45266</v>
      </c>
      <c r="E1786" s="10" t="s">
        <v>19</v>
      </c>
      <c r="F1786" s="10" t="s">
        <v>4453</v>
      </c>
      <c r="G1786" s="10" t="s">
        <v>4454</v>
      </c>
      <c r="H1786" s="10" t="s">
        <v>36</v>
      </c>
      <c r="I1786" s="10" t="s">
        <v>23</v>
      </c>
      <c r="J1786" s="10" t="s">
        <v>4041</v>
      </c>
      <c r="K1786" s="10" t="s">
        <v>525</v>
      </c>
      <c r="L1786" s="10">
        <v>63116</v>
      </c>
      <c r="M1786" s="10" t="s">
        <v>95</v>
      </c>
      <c r="N1786" s="10" t="str">
        <f>_xlfn.XLOOKUP($M:$M,People!$B:$B,People!A:A)</f>
        <v>Roxanne Rodriguez</v>
      </c>
      <c r="O1786" s="10" t="s">
        <v>3839</v>
      </c>
      <c r="P1786" s="10" t="str">
        <f>VLOOKUP(O1786,Products!$A:$E,3,FALSE)</f>
        <v>Avery</v>
      </c>
      <c r="Q1786" s="31">
        <f>INDEX(Products!$E:$E,MATCH(O1786,Products!$A:$A,0))</f>
        <v>0.25</v>
      </c>
      <c r="R1786" s="10" t="s">
        <v>41</v>
      </c>
      <c r="S1786" s="10" t="s">
        <v>82</v>
      </c>
      <c r="T1786" s="10" t="s">
        <v>3840</v>
      </c>
      <c r="U1786" s="12">
        <v>25.92</v>
      </c>
      <c r="V1786" s="12">
        <v>4</v>
      </c>
      <c r="W1786" s="12">
        <v>0</v>
      </c>
      <c r="X1786" s="12">
        <v>12.441600000000001</v>
      </c>
    </row>
    <row r="1787" spans="1:24" ht="14" x14ac:dyDescent="0.3">
      <c r="A1787" s="9">
        <v>1785</v>
      </c>
      <c r="B1787" s="14" t="s">
        <v>6879</v>
      </c>
      <c r="C1787" s="15">
        <v>45263</v>
      </c>
      <c r="D1787" s="15">
        <v>45269</v>
      </c>
      <c r="E1787" s="10" t="s">
        <v>44</v>
      </c>
      <c r="F1787" s="10" t="s">
        <v>1190</v>
      </c>
      <c r="G1787" s="10" t="s">
        <v>1191</v>
      </c>
      <c r="H1787" s="10" t="s">
        <v>22</v>
      </c>
      <c r="I1787" s="10" t="s">
        <v>23</v>
      </c>
      <c r="J1787" s="10" t="s">
        <v>3883</v>
      </c>
      <c r="K1787" s="10" t="s">
        <v>570</v>
      </c>
      <c r="L1787" s="10">
        <v>73120</v>
      </c>
      <c r="M1787" s="10" t="s">
        <v>95</v>
      </c>
      <c r="N1787" s="10" t="str">
        <f>_xlfn.XLOOKUP($M:$M,People!$B:$B,People!A:A)</f>
        <v>Roxanne Rodriguez</v>
      </c>
      <c r="O1787" s="10" t="s">
        <v>3884</v>
      </c>
      <c r="P1787" s="10" t="str">
        <f>VLOOKUP(O1787,Products!$A:$E,3,FALSE)</f>
        <v>Canon</v>
      </c>
      <c r="Q1787" s="31">
        <f>INDEX(Products!$E:$E,MATCH(O1787,Products!$A:$A,0))</f>
        <v>0.32</v>
      </c>
      <c r="R1787" s="10" t="s">
        <v>64</v>
      </c>
      <c r="S1787" s="10" t="s">
        <v>65</v>
      </c>
      <c r="T1787" s="10" t="s">
        <v>3885</v>
      </c>
      <c r="U1787" s="12">
        <v>479.96</v>
      </c>
      <c r="V1787" s="12">
        <v>4</v>
      </c>
      <c r="W1787" s="12">
        <v>0</v>
      </c>
      <c r="X1787" s="12">
        <v>134.3888</v>
      </c>
    </row>
    <row r="1788" spans="1:24" ht="14" x14ac:dyDescent="0.3">
      <c r="A1788" s="9">
        <v>1786</v>
      </c>
      <c r="B1788" s="14" t="s">
        <v>6880</v>
      </c>
      <c r="C1788" s="15">
        <v>45264</v>
      </c>
      <c r="D1788" s="15">
        <v>45268</v>
      </c>
      <c r="E1788" s="10" t="s">
        <v>44</v>
      </c>
      <c r="F1788" s="10" t="s">
        <v>3041</v>
      </c>
      <c r="G1788" s="10" t="s">
        <v>3042</v>
      </c>
      <c r="H1788" s="10" t="s">
        <v>36</v>
      </c>
      <c r="I1788" s="10" t="s">
        <v>23</v>
      </c>
      <c r="J1788" s="10" t="s">
        <v>237</v>
      </c>
      <c r="K1788" s="10" t="s">
        <v>238</v>
      </c>
      <c r="L1788" s="10">
        <v>10024</v>
      </c>
      <c r="M1788" s="10" t="s">
        <v>133</v>
      </c>
      <c r="N1788" s="10" t="str">
        <f>_xlfn.XLOOKUP($M:$M,People!$B:$B,People!A:A)</f>
        <v>Chuck Magee</v>
      </c>
      <c r="O1788" s="10" t="s">
        <v>4539</v>
      </c>
      <c r="P1788" s="10" t="str">
        <f>VLOOKUP(O1788,Products!$A:$E,3,FALSE)</f>
        <v>Office Depot</v>
      </c>
      <c r="Q1788" s="31">
        <f>INDEX(Products!$E:$E,MATCH(O1788,Products!$A:$A,0))</f>
        <v>0.28000000000000003</v>
      </c>
      <c r="R1788" s="10" t="s">
        <v>64</v>
      </c>
      <c r="S1788" s="10" t="s">
        <v>65</v>
      </c>
      <c r="T1788" s="10" t="s">
        <v>4540</v>
      </c>
      <c r="U1788" s="12">
        <v>129.97999999999999</v>
      </c>
      <c r="V1788" s="12">
        <v>2</v>
      </c>
      <c r="W1788" s="12">
        <v>0</v>
      </c>
      <c r="X1788" s="12">
        <v>62.3904</v>
      </c>
    </row>
    <row r="1789" spans="1:24" ht="14" x14ac:dyDescent="0.3">
      <c r="A1789" s="9">
        <v>1787</v>
      </c>
      <c r="B1789" s="14" t="s">
        <v>6001</v>
      </c>
      <c r="C1789" s="15">
        <v>45264</v>
      </c>
      <c r="D1789" s="15">
        <v>45269</v>
      </c>
      <c r="E1789" s="14" t="s">
        <v>44</v>
      </c>
      <c r="F1789" s="14" t="s">
        <v>2480</v>
      </c>
      <c r="G1789" s="14" t="s">
        <v>2481</v>
      </c>
      <c r="H1789" s="14" t="s">
        <v>22</v>
      </c>
      <c r="I1789" s="14" t="s">
        <v>5934</v>
      </c>
      <c r="J1789" s="14" t="s">
        <v>1841</v>
      </c>
      <c r="K1789" s="14" t="s">
        <v>5938</v>
      </c>
      <c r="L1789" s="14" t="s">
        <v>5982</v>
      </c>
      <c r="M1789" s="14" t="s">
        <v>39</v>
      </c>
      <c r="N1789" s="10" t="str">
        <f>_xlfn.XLOOKUP($M:$M,People!$B:$B,People!A:A)</f>
        <v>Sadie Pawthorne</v>
      </c>
      <c r="O1789" s="14" t="s">
        <v>3260</v>
      </c>
      <c r="P1789" s="10" t="str">
        <f>VLOOKUP(O1789,Products!$A:$E,3,FALSE)</f>
        <v>Dell</v>
      </c>
      <c r="Q1789" s="31">
        <f>INDEX(Products!$E:$E,MATCH(O1789,Products!$A:$A,0))</f>
        <v>0.32</v>
      </c>
      <c r="R1789" s="14" t="s">
        <v>28</v>
      </c>
      <c r="S1789" s="14" t="s">
        <v>58</v>
      </c>
      <c r="T1789" s="14" t="s">
        <v>3261</v>
      </c>
      <c r="U1789" s="17">
        <v>25.08</v>
      </c>
      <c r="V1789" s="17">
        <v>6</v>
      </c>
      <c r="W1789" s="17">
        <v>0</v>
      </c>
      <c r="X1789" s="17">
        <v>9.0299999999999994</v>
      </c>
    </row>
    <row r="1790" spans="1:24" ht="14" x14ac:dyDescent="0.3">
      <c r="A1790" s="9">
        <v>1788</v>
      </c>
      <c r="B1790" s="14" t="s">
        <v>6001</v>
      </c>
      <c r="C1790" s="15">
        <v>45264</v>
      </c>
      <c r="D1790" s="15">
        <v>45269</v>
      </c>
      <c r="E1790" s="14" t="s">
        <v>44</v>
      </c>
      <c r="F1790" s="14" t="s">
        <v>2480</v>
      </c>
      <c r="G1790" s="14" t="s">
        <v>2481</v>
      </c>
      <c r="H1790" s="14" t="s">
        <v>22</v>
      </c>
      <c r="I1790" s="14" t="s">
        <v>5934</v>
      </c>
      <c r="J1790" s="14" t="s">
        <v>1841</v>
      </c>
      <c r="K1790" s="14" t="s">
        <v>5938</v>
      </c>
      <c r="L1790" s="14" t="s">
        <v>5982</v>
      </c>
      <c r="M1790" s="14" t="s">
        <v>39</v>
      </c>
      <c r="N1790" s="10" t="str">
        <f>_xlfn.XLOOKUP($M:$M,People!$B:$B,People!A:A)</f>
        <v>Sadie Pawthorne</v>
      </c>
      <c r="O1790" s="14" t="s">
        <v>3780</v>
      </c>
      <c r="P1790" s="10" t="str">
        <f>VLOOKUP(O1790,Products!$A:$E,3,FALSE)</f>
        <v>IKEA</v>
      </c>
      <c r="Q1790" s="31">
        <f>INDEX(Products!$E:$E,MATCH(O1790,Products!$A:$A,0))</f>
        <v>0.32</v>
      </c>
      <c r="R1790" s="14" t="s">
        <v>41</v>
      </c>
      <c r="S1790" s="14" t="s">
        <v>61</v>
      </c>
      <c r="T1790" s="14" t="s">
        <v>3781</v>
      </c>
      <c r="U1790" s="17">
        <v>16.899999999999999</v>
      </c>
      <c r="V1790" s="17">
        <v>5</v>
      </c>
      <c r="W1790" s="17">
        <v>0</v>
      </c>
      <c r="X1790" s="17">
        <v>6.25</v>
      </c>
    </row>
    <row r="1791" spans="1:24" ht="14" x14ac:dyDescent="0.3">
      <c r="A1791" s="9">
        <v>1789</v>
      </c>
      <c r="B1791" s="14" t="s">
        <v>6881</v>
      </c>
      <c r="C1791" s="15">
        <v>45265</v>
      </c>
      <c r="D1791" s="15">
        <v>45267</v>
      </c>
      <c r="E1791" s="10" t="s">
        <v>168</v>
      </c>
      <c r="F1791" s="10" t="s">
        <v>756</v>
      </c>
      <c r="G1791" s="10" t="s">
        <v>757</v>
      </c>
      <c r="H1791" s="10" t="s">
        <v>22</v>
      </c>
      <c r="I1791" s="10" t="s">
        <v>23</v>
      </c>
      <c r="J1791" s="10" t="s">
        <v>37</v>
      </c>
      <c r="K1791" s="10" t="s">
        <v>38</v>
      </c>
      <c r="L1791" s="10">
        <v>90032</v>
      </c>
      <c r="M1791" s="10" t="s">
        <v>39</v>
      </c>
      <c r="N1791" s="10" t="str">
        <f>_xlfn.XLOOKUP($M:$M,People!$B:$B,People!A:A)</f>
        <v>Sadie Pawthorne</v>
      </c>
      <c r="O1791" s="10" t="s">
        <v>1951</v>
      </c>
      <c r="P1791" s="10" t="str">
        <f>VLOOKUP(O1791,Products!$A:$E,3,FALSE)</f>
        <v>Office Depot</v>
      </c>
      <c r="Q1791" s="31">
        <f>INDEX(Products!$E:$E,MATCH(O1791,Products!$A:$A,0))</f>
        <v>0.4</v>
      </c>
      <c r="R1791" s="10" t="s">
        <v>41</v>
      </c>
      <c r="S1791" s="10" t="s">
        <v>71</v>
      </c>
      <c r="T1791" s="10" t="s">
        <v>1952</v>
      </c>
      <c r="U1791" s="12">
        <v>250.26</v>
      </c>
      <c r="V1791" s="12">
        <v>6</v>
      </c>
      <c r="W1791" s="12">
        <v>0</v>
      </c>
      <c r="X1791" s="12">
        <v>72.575399999999973</v>
      </c>
    </row>
    <row r="1792" spans="1:24" ht="14" x14ac:dyDescent="0.3">
      <c r="A1792" s="9">
        <v>1790</v>
      </c>
      <c r="B1792" s="14" t="s">
        <v>6882</v>
      </c>
      <c r="C1792" s="15">
        <v>45265</v>
      </c>
      <c r="D1792" s="15">
        <v>45270</v>
      </c>
      <c r="E1792" s="10" t="s">
        <v>44</v>
      </c>
      <c r="F1792" s="10" t="s">
        <v>274</v>
      </c>
      <c r="G1792" s="10" t="s">
        <v>275</v>
      </c>
      <c r="H1792" s="10" t="s">
        <v>36</v>
      </c>
      <c r="I1792" s="10" t="s">
        <v>23</v>
      </c>
      <c r="J1792" s="10" t="s">
        <v>276</v>
      </c>
      <c r="K1792" s="10" t="s">
        <v>277</v>
      </c>
      <c r="L1792" s="10">
        <v>85234</v>
      </c>
      <c r="M1792" s="10" t="s">
        <v>39</v>
      </c>
      <c r="N1792" s="10" t="str">
        <f>_xlfn.XLOOKUP($M:$M,People!$B:$B,People!A:A)</f>
        <v>Sadie Pawthorne</v>
      </c>
      <c r="O1792" s="10" t="s">
        <v>278</v>
      </c>
      <c r="P1792" s="10" t="str">
        <f>VLOOKUP(O1792,Products!$A:$E,3,FALSE)</f>
        <v>Logitech</v>
      </c>
      <c r="Q1792" s="31">
        <f>INDEX(Products!$E:$E,MATCH(O1792,Products!$A:$A,0))</f>
        <v>0.33</v>
      </c>
      <c r="R1792" s="10" t="s">
        <v>41</v>
      </c>
      <c r="S1792" s="10" t="s">
        <v>61</v>
      </c>
      <c r="T1792" s="10" t="s">
        <v>279</v>
      </c>
      <c r="U1792" s="12">
        <v>1113.0240000000001</v>
      </c>
      <c r="V1792" s="12">
        <v>8</v>
      </c>
      <c r="W1792" s="12">
        <v>0.2</v>
      </c>
      <c r="X1792" s="12">
        <v>111.30239999999998</v>
      </c>
    </row>
    <row r="1793" spans="1:24" ht="14" x14ac:dyDescent="0.3">
      <c r="A1793" s="9">
        <v>1791</v>
      </c>
      <c r="B1793" s="14" t="s">
        <v>6883</v>
      </c>
      <c r="C1793" s="15">
        <v>45265</v>
      </c>
      <c r="D1793" s="15">
        <v>45270</v>
      </c>
      <c r="E1793" s="10" t="s">
        <v>44</v>
      </c>
      <c r="F1793" s="10" t="s">
        <v>1570</v>
      </c>
      <c r="G1793" s="10" t="s">
        <v>1571</v>
      </c>
      <c r="H1793" s="10" t="s">
        <v>22</v>
      </c>
      <c r="I1793" s="10" t="s">
        <v>23</v>
      </c>
      <c r="J1793" s="10" t="s">
        <v>37</v>
      </c>
      <c r="K1793" s="10" t="s">
        <v>38</v>
      </c>
      <c r="L1793" s="10">
        <v>90045</v>
      </c>
      <c r="M1793" s="10" t="s">
        <v>39</v>
      </c>
      <c r="N1793" s="10" t="str">
        <f>_xlfn.XLOOKUP($M:$M,People!$B:$B,People!A:A)</f>
        <v>Sadie Pawthorne</v>
      </c>
      <c r="O1793" s="10" t="s">
        <v>1431</v>
      </c>
      <c r="P1793" s="10" t="str">
        <f>VLOOKUP(O1793,Products!$A:$E,3,FALSE)</f>
        <v>Avery</v>
      </c>
      <c r="Q1793" s="31">
        <f>INDEX(Products!$E:$E,MATCH(O1793,Products!$A:$A,0))</f>
        <v>0.31</v>
      </c>
      <c r="R1793" s="10" t="s">
        <v>41</v>
      </c>
      <c r="S1793" s="10" t="s">
        <v>61</v>
      </c>
      <c r="T1793" s="10" t="s">
        <v>1432</v>
      </c>
      <c r="U1793" s="12">
        <v>26.46</v>
      </c>
      <c r="V1793" s="12">
        <v>9</v>
      </c>
      <c r="W1793" s="12">
        <v>0</v>
      </c>
      <c r="X1793" s="12">
        <v>11.907</v>
      </c>
    </row>
    <row r="1794" spans="1:24" ht="14" x14ac:dyDescent="0.3">
      <c r="A1794" s="9">
        <v>1792</v>
      </c>
      <c r="B1794" s="14" t="s">
        <v>6884</v>
      </c>
      <c r="C1794" s="15">
        <v>45265</v>
      </c>
      <c r="D1794" s="15">
        <v>45269</v>
      </c>
      <c r="E1794" s="10" t="s">
        <v>44</v>
      </c>
      <c r="F1794" s="10" t="s">
        <v>784</v>
      </c>
      <c r="G1794" s="10" t="s">
        <v>785</v>
      </c>
      <c r="H1794" s="10" t="s">
        <v>36</v>
      </c>
      <c r="I1794" s="10" t="s">
        <v>23</v>
      </c>
      <c r="J1794" s="10" t="s">
        <v>437</v>
      </c>
      <c r="K1794" s="10" t="s">
        <v>438</v>
      </c>
      <c r="L1794" s="10">
        <v>43229</v>
      </c>
      <c r="M1794" s="10" t="s">
        <v>133</v>
      </c>
      <c r="N1794" s="10" t="str">
        <f>_xlfn.XLOOKUP($M:$M,People!$B:$B,People!A:A)</f>
        <v>Chuck Magee</v>
      </c>
      <c r="O1794" s="10" t="s">
        <v>2283</v>
      </c>
      <c r="P1794" s="10" t="str">
        <f>VLOOKUP(O1794,Products!$A:$E,3,FALSE)</f>
        <v>Office Depot</v>
      </c>
      <c r="Q1794" s="31">
        <f>INDEX(Products!$E:$E,MATCH(O1794,Products!$A:$A,0))</f>
        <v>0.28000000000000003</v>
      </c>
      <c r="R1794" s="10" t="s">
        <v>41</v>
      </c>
      <c r="S1794" s="10" t="s">
        <v>68</v>
      </c>
      <c r="T1794" s="10" t="s">
        <v>2284</v>
      </c>
      <c r="U1794" s="12">
        <v>29.940000000000005</v>
      </c>
      <c r="V1794" s="12">
        <v>4</v>
      </c>
      <c r="W1794" s="12">
        <v>0.7</v>
      </c>
      <c r="X1794" s="12">
        <v>-23.952000000000005</v>
      </c>
    </row>
    <row r="1795" spans="1:24" ht="14" x14ac:dyDescent="0.3">
      <c r="A1795" s="9">
        <v>1793</v>
      </c>
      <c r="B1795" s="14" t="s">
        <v>6885</v>
      </c>
      <c r="C1795" s="15">
        <v>45265</v>
      </c>
      <c r="D1795" s="15">
        <v>45267</v>
      </c>
      <c r="E1795" s="10" t="s">
        <v>168</v>
      </c>
      <c r="F1795" s="10" t="s">
        <v>1742</v>
      </c>
      <c r="G1795" s="10" t="s">
        <v>1743</v>
      </c>
      <c r="H1795" s="10" t="s">
        <v>36</v>
      </c>
      <c r="I1795" s="10" t="s">
        <v>23</v>
      </c>
      <c r="J1795" s="10" t="s">
        <v>131</v>
      </c>
      <c r="K1795" s="10" t="s">
        <v>132</v>
      </c>
      <c r="L1795" s="10">
        <v>19134</v>
      </c>
      <c r="M1795" s="10" t="s">
        <v>133</v>
      </c>
      <c r="N1795" s="10" t="str">
        <f>_xlfn.XLOOKUP($M:$M,People!$B:$B,People!A:A)</f>
        <v>Chuck Magee</v>
      </c>
      <c r="O1795" s="10" t="s">
        <v>2105</v>
      </c>
      <c r="P1795" s="10" t="str">
        <f>VLOOKUP(O1795,Products!$A:$E,3,FALSE)</f>
        <v>Office Depot</v>
      </c>
      <c r="Q1795" s="31">
        <f>INDEX(Products!$E:$E,MATCH(O1795,Products!$A:$A,0))</f>
        <v>0.36</v>
      </c>
      <c r="R1795" s="10" t="s">
        <v>41</v>
      </c>
      <c r="S1795" s="10" t="s">
        <v>155</v>
      </c>
      <c r="T1795" s="10" t="s">
        <v>2106</v>
      </c>
      <c r="U1795" s="12">
        <v>348.488</v>
      </c>
      <c r="V1795" s="12">
        <v>7</v>
      </c>
      <c r="W1795" s="12">
        <v>0.2</v>
      </c>
      <c r="X1795" s="12">
        <v>117.61469999999996</v>
      </c>
    </row>
    <row r="1796" spans="1:24" ht="14" x14ac:dyDescent="0.3">
      <c r="A1796" s="9">
        <v>1794</v>
      </c>
      <c r="B1796" s="14" t="s">
        <v>6883</v>
      </c>
      <c r="C1796" s="15">
        <v>45265</v>
      </c>
      <c r="D1796" s="15">
        <v>45270</v>
      </c>
      <c r="E1796" s="10" t="s">
        <v>44</v>
      </c>
      <c r="F1796" s="10" t="s">
        <v>1570</v>
      </c>
      <c r="G1796" s="10" t="s">
        <v>1571</v>
      </c>
      <c r="H1796" s="10" t="s">
        <v>22</v>
      </c>
      <c r="I1796" s="10" t="s">
        <v>23</v>
      </c>
      <c r="J1796" s="10" t="s">
        <v>37</v>
      </c>
      <c r="K1796" s="10" t="s">
        <v>38</v>
      </c>
      <c r="L1796" s="10">
        <v>90045</v>
      </c>
      <c r="M1796" s="10" t="s">
        <v>39</v>
      </c>
      <c r="N1796" s="10" t="str">
        <f>_xlfn.XLOOKUP($M:$M,People!$B:$B,People!A:A)</f>
        <v>Sadie Pawthorne</v>
      </c>
      <c r="O1796" s="10" t="s">
        <v>2188</v>
      </c>
      <c r="P1796" s="10" t="str">
        <f>VLOOKUP(O1796,Products!$A:$E,3,FALSE)</f>
        <v>Dell</v>
      </c>
      <c r="Q1796" s="31">
        <f>INDEX(Products!$E:$E,MATCH(O1796,Products!$A:$A,0))</f>
        <v>0.34</v>
      </c>
      <c r="R1796" s="10" t="s">
        <v>41</v>
      </c>
      <c r="S1796" s="10" t="s">
        <v>240</v>
      </c>
      <c r="T1796" s="10" t="s">
        <v>2189</v>
      </c>
      <c r="U1796" s="12">
        <v>15</v>
      </c>
      <c r="V1796" s="12">
        <v>3</v>
      </c>
      <c r="W1796" s="12">
        <v>0</v>
      </c>
      <c r="X1796" s="12">
        <v>7.1999999999999993</v>
      </c>
    </row>
    <row r="1797" spans="1:24" ht="14" x14ac:dyDescent="0.3">
      <c r="A1797" s="9">
        <v>1795</v>
      </c>
      <c r="B1797" s="14" t="s">
        <v>6884</v>
      </c>
      <c r="C1797" s="15">
        <v>45265</v>
      </c>
      <c r="D1797" s="15">
        <v>45269</v>
      </c>
      <c r="E1797" s="10" t="s">
        <v>44</v>
      </c>
      <c r="F1797" s="10" t="s">
        <v>784</v>
      </c>
      <c r="G1797" s="10" t="s">
        <v>785</v>
      </c>
      <c r="H1797" s="10" t="s">
        <v>36</v>
      </c>
      <c r="I1797" s="10" t="s">
        <v>23</v>
      </c>
      <c r="J1797" s="10" t="s">
        <v>437</v>
      </c>
      <c r="K1797" s="10" t="s">
        <v>438</v>
      </c>
      <c r="L1797" s="10">
        <v>43229</v>
      </c>
      <c r="M1797" s="10" t="s">
        <v>133</v>
      </c>
      <c r="N1797" s="10" t="str">
        <f>_xlfn.XLOOKUP($M:$M,People!$B:$B,People!A:A)</f>
        <v>Chuck Magee</v>
      </c>
      <c r="O1797" s="10" t="s">
        <v>4887</v>
      </c>
      <c r="P1797" s="10" t="str">
        <f>VLOOKUP(O1797,Products!$A:$E,3,FALSE)</f>
        <v>Logitech</v>
      </c>
      <c r="Q1797" s="31">
        <f>INDEX(Products!$E:$E,MATCH(O1797,Products!$A:$A,0))</f>
        <v>0.39</v>
      </c>
      <c r="R1797" s="10" t="s">
        <v>41</v>
      </c>
      <c r="S1797" s="10" t="s">
        <v>82</v>
      </c>
      <c r="T1797" s="10" t="s">
        <v>4888</v>
      </c>
      <c r="U1797" s="12">
        <v>98.376000000000005</v>
      </c>
      <c r="V1797" s="12">
        <v>3</v>
      </c>
      <c r="W1797" s="12">
        <v>0.2</v>
      </c>
      <c r="X1797" s="12">
        <v>35.661300000000004</v>
      </c>
    </row>
    <row r="1798" spans="1:24" ht="14" x14ac:dyDescent="0.3">
      <c r="A1798" s="9">
        <v>1796</v>
      </c>
      <c r="B1798" s="14" t="s">
        <v>6883</v>
      </c>
      <c r="C1798" s="15">
        <v>45265</v>
      </c>
      <c r="D1798" s="15">
        <v>45270</v>
      </c>
      <c r="E1798" s="10" t="s">
        <v>44</v>
      </c>
      <c r="F1798" s="10" t="s">
        <v>1570</v>
      </c>
      <c r="G1798" s="10" t="s">
        <v>1571</v>
      </c>
      <c r="H1798" s="10" t="s">
        <v>22</v>
      </c>
      <c r="I1798" s="10" t="s">
        <v>23</v>
      </c>
      <c r="J1798" s="10" t="s">
        <v>37</v>
      </c>
      <c r="K1798" s="10" t="s">
        <v>38</v>
      </c>
      <c r="L1798" s="10">
        <v>90045</v>
      </c>
      <c r="M1798" s="10" t="s">
        <v>39</v>
      </c>
      <c r="N1798" s="10" t="str">
        <f>_xlfn.XLOOKUP($M:$M,People!$B:$B,People!A:A)</f>
        <v>Sadie Pawthorne</v>
      </c>
      <c r="O1798" s="10" t="s">
        <v>5230</v>
      </c>
      <c r="P1798" s="10" t="str">
        <f>VLOOKUP(O1798,Products!$A:$E,3,FALSE)</f>
        <v>Staples</v>
      </c>
      <c r="Q1798" s="31">
        <f>INDEX(Products!$E:$E,MATCH(O1798,Products!$A:$A,0))</f>
        <v>0.37</v>
      </c>
      <c r="R1798" s="10" t="s">
        <v>41</v>
      </c>
      <c r="S1798" s="10" t="s">
        <v>82</v>
      </c>
      <c r="T1798" s="10" t="s">
        <v>5231</v>
      </c>
      <c r="U1798" s="12">
        <v>49.12</v>
      </c>
      <c r="V1798" s="12">
        <v>4</v>
      </c>
      <c r="W1798" s="12">
        <v>0</v>
      </c>
      <c r="X1798" s="12">
        <v>23.086399999999998</v>
      </c>
    </row>
    <row r="1799" spans="1:24" ht="14" x14ac:dyDescent="0.3">
      <c r="A1799" s="9">
        <v>1797</v>
      </c>
      <c r="B1799" s="14" t="s">
        <v>6884</v>
      </c>
      <c r="C1799" s="15">
        <v>45265</v>
      </c>
      <c r="D1799" s="15">
        <v>45269</v>
      </c>
      <c r="E1799" s="10" t="s">
        <v>44</v>
      </c>
      <c r="F1799" s="10" t="s">
        <v>784</v>
      </c>
      <c r="G1799" s="10" t="s">
        <v>785</v>
      </c>
      <c r="H1799" s="10" t="s">
        <v>36</v>
      </c>
      <c r="I1799" s="10" t="s">
        <v>23</v>
      </c>
      <c r="J1799" s="10" t="s">
        <v>437</v>
      </c>
      <c r="K1799" s="10" t="s">
        <v>438</v>
      </c>
      <c r="L1799" s="10">
        <v>43229</v>
      </c>
      <c r="M1799" s="10" t="s">
        <v>133</v>
      </c>
      <c r="N1799" s="10" t="str">
        <f>_xlfn.XLOOKUP($M:$M,People!$B:$B,People!A:A)</f>
        <v>Chuck Magee</v>
      </c>
      <c r="O1799" s="10" t="s">
        <v>5563</v>
      </c>
      <c r="P1799" s="10" t="str">
        <f>VLOOKUP(O1799,Products!$A:$E,3,FALSE)</f>
        <v>Dell</v>
      </c>
      <c r="Q1799" s="31">
        <f>INDEX(Products!$E:$E,MATCH(O1799,Products!$A:$A,0))</f>
        <v>0.26</v>
      </c>
      <c r="R1799" s="10" t="s">
        <v>41</v>
      </c>
      <c r="S1799" s="10" t="s">
        <v>82</v>
      </c>
      <c r="T1799" s="10" t="s">
        <v>5564</v>
      </c>
      <c r="U1799" s="12">
        <v>17.472000000000001</v>
      </c>
      <c r="V1799" s="12">
        <v>3</v>
      </c>
      <c r="W1799" s="12">
        <v>0.2</v>
      </c>
      <c r="X1799" s="12">
        <v>5.6783999999999981</v>
      </c>
    </row>
    <row r="1800" spans="1:24" ht="14" x14ac:dyDescent="0.3">
      <c r="A1800" s="9">
        <v>1798</v>
      </c>
      <c r="B1800" s="14" t="s">
        <v>6885</v>
      </c>
      <c r="C1800" s="15">
        <v>45265</v>
      </c>
      <c r="D1800" s="15">
        <v>45267</v>
      </c>
      <c r="E1800" s="10" t="s">
        <v>168</v>
      </c>
      <c r="F1800" s="10" t="s">
        <v>1742</v>
      </c>
      <c r="G1800" s="10" t="s">
        <v>1743</v>
      </c>
      <c r="H1800" s="10" t="s">
        <v>36</v>
      </c>
      <c r="I1800" s="10" t="s">
        <v>23</v>
      </c>
      <c r="J1800" s="10" t="s">
        <v>131</v>
      </c>
      <c r="K1800" s="10" t="s">
        <v>132</v>
      </c>
      <c r="L1800" s="10">
        <v>19134</v>
      </c>
      <c r="M1800" s="10" t="s">
        <v>133</v>
      </c>
      <c r="N1800" s="10" t="str">
        <f>_xlfn.XLOOKUP($M:$M,People!$B:$B,People!A:A)</f>
        <v>Chuck Magee</v>
      </c>
      <c r="O1800" s="10" t="s">
        <v>1358</v>
      </c>
      <c r="P1800" s="10" t="str">
        <f>VLOOKUP(O1800,Products!$A:$E,3,FALSE)</f>
        <v>Staples</v>
      </c>
      <c r="Q1800" s="31">
        <f>INDEX(Products!$E:$E,MATCH(O1800,Products!$A:$A,0))</f>
        <v>0.27</v>
      </c>
      <c r="R1800" s="10" t="s">
        <v>41</v>
      </c>
      <c r="S1800" s="10" t="s">
        <v>53</v>
      </c>
      <c r="T1800" s="10" t="s">
        <v>1359</v>
      </c>
      <c r="U1800" s="12">
        <v>172.73599999999999</v>
      </c>
      <c r="V1800" s="12">
        <v>4</v>
      </c>
      <c r="W1800" s="12">
        <v>0.2</v>
      </c>
      <c r="X1800" s="12">
        <v>-30.228800000000007</v>
      </c>
    </row>
    <row r="1801" spans="1:24" ht="14" x14ac:dyDescent="0.3">
      <c r="A1801" s="9">
        <v>1799</v>
      </c>
      <c r="B1801" s="14" t="s">
        <v>6886</v>
      </c>
      <c r="C1801" s="15">
        <v>45265</v>
      </c>
      <c r="D1801" s="15">
        <v>45272</v>
      </c>
      <c r="E1801" s="10" t="s">
        <v>44</v>
      </c>
      <c r="F1801" s="10" t="s">
        <v>862</v>
      </c>
      <c r="G1801" s="10" t="s">
        <v>863</v>
      </c>
      <c r="H1801" s="10" t="s">
        <v>22</v>
      </c>
      <c r="I1801" s="10" t="s">
        <v>23</v>
      </c>
      <c r="J1801" s="10" t="s">
        <v>2376</v>
      </c>
      <c r="K1801" s="10" t="s">
        <v>285</v>
      </c>
      <c r="L1801" s="10">
        <v>22304</v>
      </c>
      <c r="M1801" s="10" t="s">
        <v>26</v>
      </c>
      <c r="N1801" s="10" t="str">
        <f>_xlfn.XLOOKUP($M:$M,People!$B:$B,People!A:A)</f>
        <v>Fred Suzuki</v>
      </c>
      <c r="O1801" s="10" t="s">
        <v>1921</v>
      </c>
      <c r="P1801" s="10" t="str">
        <f>VLOOKUP(O1801,Products!$A:$E,3,FALSE)</f>
        <v>Samsung</v>
      </c>
      <c r="Q1801" s="31">
        <f>INDEX(Products!$E:$E,MATCH(O1801,Products!$A:$A,0))</f>
        <v>0.35</v>
      </c>
      <c r="R1801" s="10" t="s">
        <v>41</v>
      </c>
      <c r="S1801" s="10" t="s">
        <v>53</v>
      </c>
      <c r="T1801" s="10" t="s">
        <v>1922</v>
      </c>
      <c r="U1801" s="12">
        <v>24.56</v>
      </c>
      <c r="V1801" s="12">
        <v>2</v>
      </c>
      <c r="W1801" s="12">
        <v>0</v>
      </c>
      <c r="X1801" s="12">
        <v>6.8767999999999994</v>
      </c>
    </row>
    <row r="1802" spans="1:24" ht="14" x14ac:dyDescent="0.3">
      <c r="A1802" s="9">
        <v>1800</v>
      </c>
      <c r="B1802" s="14" t="s">
        <v>6887</v>
      </c>
      <c r="C1802" s="15">
        <v>45265</v>
      </c>
      <c r="D1802" s="15">
        <v>45269</v>
      </c>
      <c r="E1802" s="10" t="s">
        <v>19</v>
      </c>
      <c r="F1802" s="10" t="s">
        <v>637</v>
      </c>
      <c r="G1802" s="10" t="s">
        <v>638</v>
      </c>
      <c r="H1802" s="10" t="s">
        <v>36</v>
      </c>
      <c r="I1802" s="10" t="s">
        <v>23</v>
      </c>
      <c r="J1802" s="10" t="s">
        <v>317</v>
      </c>
      <c r="K1802" s="10" t="s">
        <v>189</v>
      </c>
      <c r="L1802" s="10">
        <v>62521</v>
      </c>
      <c r="M1802" s="10" t="s">
        <v>95</v>
      </c>
      <c r="N1802" s="10" t="str">
        <f>_xlfn.XLOOKUP($M:$M,People!$B:$B,People!A:A)</f>
        <v>Roxanne Rodriguez</v>
      </c>
      <c r="O1802" s="10" t="s">
        <v>639</v>
      </c>
      <c r="P1802" s="10" t="str">
        <f>VLOOKUP(O1802,Products!$A:$E,3,FALSE)</f>
        <v>Canon</v>
      </c>
      <c r="Q1802" s="31">
        <f>INDEX(Products!$E:$E,MATCH(O1802,Products!$A:$A,0))</f>
        <v>0.36</v>
      </c>
      <c r="R1802" s="10" t="s">
        <v>41</v>
      </c>
      <c r="S1802" s="10" t="s">
        <v>53</v>
      </c>
      <c r="T1802" s="10" t="s">
        <v>640</v>
      </c>
      <c r="U1802" s="12">
        <v>24.816000000000003</v>
      </c>
      <c r="V1802" s="12">
        <v>2</v>
      </c>
      <c r="W1802" s="12">
        <v>0.2</v>
      </c>
      <c r="X1802" s="12">
        <v>1.8612000000000002</v>
      </c>
    </row>
    <row r="1803" spans="1:24" ht="14" x14ac:dyDescent="0.3">
      <c r="A1803" s="9">
        <v>1801</v>
      </c>
      <c r="B1803" s="14" t="s">
        <v>6887</v>
      </c>
      <c r="C1803" s="15">
        <v>45265</v>
      </c>
      <c r="D1803" s="15">
        <v>45269</v>
      </c>
      <c r="E1803" s="10" t="s">
        <v>19</v>
      </c>
      <c r="F1803" s="10" t="s">
        <v>637</v>
      </c>
      <c r="G1803" s="10" t="s">
        <v>638</v>
      </c>
      <c r="H1803" s="10" t="s">
        <v>36</v>
      </c>
      <c r="I1803" s="10" t="s">
        <v>23</v>
      </c>
      <c r="J1803" s="10" t="s">
        <v>317</v>
      </c>
      <c r="K1803" s="10" t="s">
        <v>189</v>
      </c>
      <c r="L1803" s="10">
        <v>62521</v>
      </c>
      <c r="M1803" s="10" t="s">
        <v>95</v>
      </c>
      <c r="N1803" s="10" t="str">
        <f>_xlfn.XLOOKUP($M:$M,People!$B:$B,People!A:A)</f>
        <v>Roxanne Rodriguez</v>
      </c>
      <c r="O1803" s="10" t="s">
        <v>641</v>
      </c>
      <c r="P1803" s="10" t="str">
        <f>VLOOKUP(O1803,Products!$A:$E,3,FALSE)</f>
        <v>IKEA</v>
      </c>
      <c r="Q1803" s="31">
        <f>INDEX(Products!$E:$E,MATCH(O1803,Products!$A:$A,0))</f>
        <v>0.34</v>
      </c>
      <c r="R1803" s="10" t="s">
        <v>64</v>
      </c>
      <c r="S1803" s="10" t="s">
        <v>144</v>
      </c>
      <c r="T1803" s="10" t="s">
        <v>642</v>
      </c>
      <c r="U1803" s="12">
        <v>408.74399999999997</v>
      </c>
      <c r="V1803" s="12">
        <v>7</v>
      </c>
      <c r="W1803" s="12">
        <v>0.2</v>
      </c>
      <c r="X1803" s="12">
        <v>76.639499999999984</v>
      </c>
    </row>
    <row r="1804" spans="1:24" ht="14" x14ac:dyDescent="0.3">
      <c r="A1804" s="9">
        <v>1802</v>
      </c>
      <c r="B1804" s="14" t="s">
        <v>6884</v>
      </c>
      <c r="C1804" s="15">
        <v>45265</v>
      </c>
      <c r="D1804" s="15">
        <v>45269</v>
      </c>
      <c r="E1804" s="10" t="s">
        <v>44</v>
      </c>
      <c r="F1804" s="10" t="s">
        <v>784</v>
      </c>
      <c r="G1804" s="10" t="s">
        <v>785</v>
      </c>
      <c r="H1804" s="10" t="s">
        <v>36</v>
      </c>
      <c r="I1804" s="10" t="s">
        <v>23</v>
      </c>
      <c r="J1804" s="10" t="s">
        <v>437</v>
      </c>
      <c r="K1804" s="10" t="s">
        <v>438</v>
      </c>
      <c r="L1804" s="10">
        <v>43229</v>
      </c>
      <c r="M1804" s="10" t="s">
        <v>133</v>
      </c>
      <c r="N1804" s="10" t="str">
        <f>_xlfn.XLOOKUP($M:$M,People!$B:$B,People!A:A)</f>
        <v>Chuck Magee</v>
      </c>
      <c r="O1804" s="10" t="s">
        <v>3823</v>
      </c>
      <c r="P1804" s="10" t="str">
        <f>VLOOKUP(O1804,Products!$A:$E,3,FALSE)</f>
        <v>3M</v>
      </c>
      <c r="Q1804" s="31">
        <f>INDEX(Products!$E:$E,MATCH(O1804,Products!$A:$A,0))</f>
        <v>0.34</v>
      </c>
      <c r="R1804" s="10" t="s">
        <v>64</v>
      </c>
      <c r="S1804" s="10" t="s">
        <v>65</v>
      </c>
      <c r="T1804" s="10" t="s">
        <v>3824</v>
      </c>
      <c r="U1804" s="12">
        <v>179.93999999999997</v>
      </c>
      <c r="V1804" s="12">
        <v>2</v>
      </c>
      <c r="W1804" s="12">
        <v>0.4</v>
      </c>
      <c r="X1804" s="12">
        <v>-44.984999999999999</v>
      </c>
    </row>
    <row r="1805" spans="1:24" ht="14" x14ac:dyDescent="0.3">
      <c r="A1805" s="9">
        <v>1803</v>
      </c>
      <c r="B1805" s="14" t="s">
        <v>6884</v>
      </c>
      <c r="C1805" s="15">
        <v>45265</v>
      </c>
      <c r="D1805" s="15">
        <v>45269</v>
      </c>
      <c r="E1805" s="10" t="s">
        <v>44</v>
      </c>
      <c r="F1805" s="10" t="s">
        <v>784</v>
      </c>
      <c r="G1805" s="10" t="s">
        <v>785</v>
      </c>
      <c r="H1805" s="10" t="s">
        <v>36</v>
      </c>
      <c r="I1805" s="10" t="s">
        <v>23</v>
      </c>
      <c r="J1805" s="10" t="s">
        <v>437</v>
      </c>
      <c r="K1805" s="10" t="s">
        <v>438</v>
      </c>
      <c r="L1805" s="10">
        <v>43229</v>
      </c>
      <c r="M1805" s="10" t="s">
        <v>133</v>
      </c>
      <c r="N1805" s="10" t="str">
        <f>_xlfn.XLOOKUP($M:$M,People!$B:$B,People!A:A)</f>
        <v>Chuck Magee</v>
      </c>
      <c r="O1805" s="10" t="s">
        <v>5565</v>
      </c>
      <c r="P1805" s="10" t="str">
        <f>VLOOKUP(O1805,Products!$A:$E,3,FALSE)</f>
        <v>Avery</v>
      </c>
      <c r="Q1805" s="31">
        <f>INDEX(Products!$E:$E,MATCH(O1805,Products!$A:$A,0))</f>
        <v>0.35</v>
      </c>
      <c r="R1805" s="10" t="s">
        <v>64</v>
      </c>
      <c r="S1805" s="10" t="s">
        <v>65</v>
      </c>
      <c r="T1805" s="10" t="s">
        <v>5566</v>
      </c>
      <c r="U1805" s="12">
        <v>36.738</v>
      </c>
      <c r="V1805" s="12">
        <v>1</v>
      </c>
      <c r="W1805" s="12">
        <v>0.4</v>
      </c>
      <c r="X1805" s="12">
        <v>-9.1845000000000034</v>
      </c>
    </row>
    <row r="1806" spans="1:24" ht="14" x14ac:dyDescent="0.3">
      <c r="A1806" s="9">
        <v>1804</v>
      </c>
      <c r="B1806" s="14" t="s">
        <v>6882</v>
      </c>
      <c r="C1806" s="15">
        <v>45265</v>
      </c>
      <c r="D1806" s="15">
        <v>45270</v>
      </c>
      <c r="E1806" s="10" t="s">
        <v>44</v>
      </c>
      <c r="F1806" s="10" t="s">
        <v>274</v>
      </c>
      <c r="G1806" s="10" t="s">
        <v>275</v>
      </c>
      <c r="H1806" s="10" t="s">
        <v>36</v>
      </c>
      <c r="I1806" s="10" t="s">
        <v>23</v>
      </c>
      <c r="J1806" s="10" t="s">
        <v>276</v>
      </c>
      <c r="K1806" s="10" t="s">
        <v>277</v>
      </c>
      <c r="L1806" s="10">
        <v>85234</v>
      </c>
      <c r="M1806" s="10" t="s">
        <v>39</v>
      </c>
      <c r="N1806" s="10" t="str">
        <f>_xlfn.XLOOKUP($M:$M,People!$B:$B,People!A:A)</f>
        <v>Sadie Pawthorne</v>
      </c>
      <c r="O1806" s="10" t="s">
        <v>280</v>
      </c>
      <c r="P1806" s="10" t="str">
        <f>VLOOKUP(O1806,Products!$A:$E,3,FALSE)</f>
        <v>Dell</v>
      </c>
      <c r="Q1806" s="31">
        <f>INDEX(Products!$E:$E,MATCH(O1806,Products!$A:$A,0))</f>
        <v>0.26</v>
      </c>
      <c r="R1806" s="10" t="s">
        <v>64</v>
      </c>
      <c r="S1806" s="10" t="s">
        <v>65</v>
      </c>
      <c r="T1806" s="10" t="s">
        <v>281</v>
      </c>
      <c r="U1806" s="12">
        <v>167.96800000000002</v>
      </c>
      <c r="V1806" s="12">
        <v>4</v>
      </c>
      <c r="W1806" s="12">
        <v>0.2</v>
      </c>
      <c r="X1806" s="12">
        <v>62.988</v>
      </c>
    </row>
    <row r="1807" spans="1:24" ht="14" x14ac:dyDescent="0.3">
      <c r="A1807" s="9">
        <v>1805</v>
      </c>
      <c r="B1807" s="14" t="s">
        <v>6888</v>
      </c>
      <c r="C1807" s="15">
        <v>45266</v>
      </c>
      <c r="D1807" s="15">
        <v>45270</v>
      </c>
      <c r="E1807" s="10" t="s">
        <v>44</v>
      </c>
      <c r="F1807" s="10" t="s">
        <v>2250</v>
      </c>
      <c r="G1807" s="10" t="s">
        <v>2251</v>
      </c>
      <c r="H1807" s="10" t="s">
        <v>22</v>
      </c>
      <c r="I1807" s="10" t="s">
        <v>23</v>
      </c>
      <c r="J1807" s="10" t="s">
        <v>271</v>
      </c>
      <c r="K1807" s="10" t="s">
        <v>189</v>
      </c>
      <c r="L1807" s="10">
        <v>60610</v>
      </c>
      <c r="M1807" s="10" t="s">
        <v>95</v>
      </c>
      <c r="N1807" s="10" t="str">
        <f>_xlfn.XLOOKUP($M:$M,People!$B:$B,People!A:A)</f>
        <v>Roxanne Rodriguez</v>
      </c>
      <c r="O1807" s="10" t="s">
        <v>3583</v>
      </c>
      <c r="P1807" s="10" t="str">
        <f>VLOOKUP(O1807,Products!$A:$E,3,FALSE)</f>
        <v>Logitech</v>
      </c>
      <c r="Q1807" s="31">
        <f>INDEX(Products!$E:$E,MATCH(O1807,Products!$A:$A,0))</f>
        <v>0.31</v>
      </c>
      <c r="R1807" s="10" t="s">
        <v>28</v>
      </c>
      <c r="S1807" s="10" t="s">
        <v>58</v>
      </c>
      <c r="T1807" s="10" t="s">
        <v>3584</v>
      </c>
      <c r="U1807" s="12">
        <v>10.776000000000002</v>
      </c>
      <c r="V1807" s="12">
        <v>3</v>
      </c>
      <c r="W1807" s="12">
        <v>0.6</v>
      </c>
      <c r="X1807" s="12">
        <v>-4.8491999999999997</v>
      </c>
    </row>
    <row r="1808" spans="1:24" ht="14" x14ac:dyDescent="0.3">
      <c r="A1808" s="9">
        <v>1806</v>
      </c>
      <c r="B1808" s="14" t="s">
        <v>6889</v>
      </c>
      <c r="C1808" s="15">
        <v>45266</v>
      </c>
      <c r="D1808" s="15">
        <v>45268</v>
      </c>
      <c r="E1808" s="10" t="s">
        <v>19</v>
      </c>
      <c r="F1808" s="10" t="s">
        <v>1234</v>
      </c>
      <c r="G1808" s="10" t="s">
        <v>1235</v>
      </c>
      <c r="H1808" s="10" t="s">
        <v>22</v>
      </c>
      <c r="I1808" s="10" t="s">
        <v>23</v>
      </c>
      <c r="J1808" s="10" t="s">
        <v>165</v>
      </c>
      <c r="K1808" s="10" t="s">
        <v>94</v>
      </c>
      <c r="L1808" s="10">
        <v>77095</v>
      </c>
      <c r="M1808" s="10" t="s">
        <v>95</v>
      </c>
      <c r="N1808" s="10" t="str">
        <f>_xlfn.XLOOKUP($M:$M,People!$B:$B,People!A:A)</f>
        <v>Roxanne Rodriguez</v>
      </c>
      <c r="O1808" s="10" t="s">
        <v>1873</v>
      </c>
      <c r="P1808" s="10" t="str">
        <f>VLOOKUP(O1808,Products!$A:$E,3,FALSE)</f>
        <v>Samsung</v>
      </c>
      <c r="Q1808" s="31">
        <f>INDEX(Products!$E:$E,MATCH(O1808,Products!$A:$A,0))</f>
        <v>0.27</v>
      </c>
      <c r="R1808" s="10" t="s">
        <v>28</v>
      </c>
      <c r="S1808" s="10" t="s">
        <v>58</v>
      </c>
      <c r="T1808" s="10" t="s">
        <v>1874</v>
      </c>
      <c r="U1808" s="12">
        <v>23.976000000000003</v>
      </c>
      <c r="V1808" s="12">
        <v>3</v>
      </c>
      <c r="W1808" s="12">
        <v>0.6</v>
      </c>
      <c r="X1808" s="12">
        <v>-14.385599999999997</v>
      </c>
    </row>
    <row r="1809" spans="1:24" ht="14" x14ac:dyDescent="0.3">
      <c r="A1809" s="9">
        <v>1807</v>
      </c>
      <c r="B1809" s="14" t="s">
        <v>6890</v>
      </c>
      <c r="C1809" s="15">
        <v>45266</v>
      </c>
      <c r="D1809" s="15">
        <v>45271</v>
      </c>
      <c r="E1809" s="10" t="s">
        <v>19</v>
      </c>
      <c r="F1809" s="10" t="s">
        <v>435</v>
      </c>
      <c r="G1809" s="10" t="s">
        <v>436</v>
      </c>
      <c r="H1809" s="10" t="s">
        <v>22</v>
      </c>
      <c r="I1809" s="10" t="s">
        <v>23</v>
      </c>
      <c r="J1809" s="10" t="s">
        <v>284</v>
      </c>
      <c r="K1809" s="10" t="s">
        <v>371</v>
      </c>
      <c r="L1809" s="10">
        <v>97477</v>
      </c>
      <c r="M1809" s="10" t="s">
        <v>39</v>
      </c>
      <c r="N1809" s="10" t="str">
        <f>_xlfn.XLOOKUP($M:$M,People!$B:$B,People!A:A)</f>
        <v>Sadie Pawthorne</v>
      </c>
      <c r="O1809" s="10" t="s">
        <v>4031</v>
      </c>
      <c r="P1809" s="10" t="str">
        <f>VLOOKUP(O1809,Products!$A:$E,3,FALSE)</f>
        <v>Avery</v>
      </c>
      <c r="Q1809" s="31">
        <f>INDEX(Products!$E:$E,MATCH(O1809,Products!$A:$A,0))</f>
        <v>0.31</v>
      </c>
      <c r="R1809" s="10" t="s">
        <v>28</v>
      </c>
      <c r="S1809" s="10" t="s">
        <v>50</v>
      </c>
      <c r="T1809" s="10" t="s">
        <v>4032</v>
      </c>
      <c r="U1809" s="12">
        <v>275.49</v>
      </c>
      <c r="V1809" s="12">
        <v>1</v>
      </c>
      <c r="W1809" s="12">
        <v>0.5</v>
      </c>
      <c r="X1809" s="12">
        <v>-170.80380000000002</v>
      </c>
    </row>
    <row r="1810" spans="1:24" ht="14" x14ac:dyDescent="0.3">
      <c r="A1810" s="9">
        <v>1808</v>
      </c>
      <c r="B1810" s="14" t="s">
        <v>6888</v>
      </c>
      <c r="C1810" s="15">
        <v>45266</v>
      </c>
      <c r="D1810" s="15">
        <v>45270</v>
      </c>
      <c r="E1810" s="10" t="s">
        <v>44</v>
      </c>
      <c r="F1810" s="10" t="s">
        <v>2250</v>
      </c>
      <c r="G1810" s="10" t="s">
        <v>2251</v>
      </c>
      <c r="H1810" s="10" t="s">
        <v>22</v>
      </c>
      <c r="I1810" s="10" t="s">
        <v>23</v>
      </c>
      <c r="J1810" s="10" t="s">
        <v>271</v>
      </c>
      <c r="K1810" s="10" t="s">
        <v>189</v>
      </c>
      <c r="L1810" s="10">
        <v>60610</v>
      </c>
      <c r="M1810" s="10" t="s">
        <v>95</v>
      </c>
      <c r="N1810" s="10" t="str">
        <f>_xlfn.XLOOKUP($M:$M,People!$B:$B,People!A:A)</f>
        <v>Roxanne Rodriguez</v>
      </c>
      <c r="O1810" s="10" t="s">
        <v>2738</v>
      </c>
      <c r="P1810" s="10" t="str">
        <f>VLOOKUP(O1810,Products!$A:$E,3,FALSE)</f>
        <v>Dell</v>
      </c>
      <c r="Q1810" s="31">
        <f>INDEX(Products!$E:$E,MATCH(O1810,Products!$A:$A,0))</f>
        <v>0.4</v>
      </c>
      <c r="R1810" s="10" t="s">
        <v>28</v>
      </c>
      <c r="S1810" s="10" t="s">
        <v>50</v>
      </c>
      <c r="T1810" s="10" t="s">
        <v>2739</v>
      </c>
      <c r="U1810" s="12">
        <v>214.95000000000002</v>
      </c>
      <c r="V1810" s="12">
        <v>5</v>
      </c>
      <c r="W1810" s="12">
        <v>0.5</v>
      </c>
      <c r="X1810" s="12">
        <v>-120.37200000000003</v>
      </c>
    </row>
    <row r="1811" spans="1:24" ht="14" x14ac:dyDescent="0.3">
      <c r="A1811" s="9">
        <v>1809</v>
      </c>
      <c r="B1811" s="14" t="s">
        <v>6888</v>
      </c>
      <c r="C1811" s="15">
        <v>45266</v>
      </c>
      <c r="D1811" s="15">
        <v>45270</v>
      </c>
      <c r="E1811" s="10" t="s">
        <v>44</v>
      </c>
      <c r="F1811" s="10" t="s">
        <v>2250</v>
      </c>
      <c r="G1811" s="10" t="s">
        <v>2251</v>
      </c>
      <c r="H1811" s="10" t="s">
        <v>22</v>
      </c>
      <c r="I1811" s="10" t="s">
        <v>23</v>
      </c>
      <c r="J1811" s="10" t="s">
        <v>271</v>
      </c>
      <c r="K1811" s="10" t="s">
        <v>189</v>
      </c>
      <c r="L1811" s="10">
        <v>60610</v>
      </c>
      <c r="M1811" s="10" t="s">
        <v>95</v>
      </c>
      <c r="N1811" s="10" t="str">
        <f>_xlfn.XLOOKUP($M:$M,People!$B:$B,People!A:A)</f>
        <v>Roxanne Rodriguez</v>
      </c>
      <c r="O1811" s="10" t="s">
        <v>4174</v>
      </c>
      <c r="P1811" s="10" t="str">
        <f>VLOOKUP(O1811,Products!$A:$E,3,FALSE)</f>
        <v>IKEA</v>
      </c>
      <c r="Q1811" s="31">
        <f>INDEX(Products!$E:$E,MATCH(O1811,Products!$A:$A,0))</f>
        <v>0.36</v>
      </c>
      <c r="R1811" s="10" t="s">
        <v>41</v>
      </c>
      <c r="S1811" s="10" t="s">
        <v>71</v>
      </c>
      <c r="T1811" s="10" t="s">
        <v>4175</v>
      </c>
      <c r="U1811" s="12">
        <v>14.015999999999996</v>
      </c>
      <c r="V1811" s="12">
        <v>4</v>
      </c>
      <c r="W1811" s="12">
        <v>0.8</v>
      </c>
      <c r="X1811" s="12">
        <v>-31.536000000000001</v>
      </c>
    </row>
    <row r="1812" spans="1:24" ht="14" x14ac:dyDescent="0.3">
      <c r="A1812" s="9">
        <v>1810</v>
      </c>
      <c r="B1812" s="14" t="s">
        <v>6888</v>
      </c>
      <c r="C1812" s="15">
        <v>45266</v>
      </c>
      <c r="D1812" s="15">
        <v>45270</v>
      </c>
      <c r="E1812" s="10" t="s">
        <v>44</v>
      </c>
      <c r="F1812" s="10" t="s">
        <v>2250</v>
      </c>
      <c r="G1812" s="10" t="s">
        <v>2251</v>
      </c>
      <c r="H1812" s="10" t="s">
        <v>22</v>
      </c>
      <c r="I1812" s="10" t="s">
        <v>23</v>
      </c>
      <c r="J1812" s="10" t="s">
        <v>271</v>
      </c>
      <c r="K1812" s="10" t="s">
        <v>189</v>
      </c>
      <c r="L1812" s="10">
        <v>60610</v>
      </c>
      <c r="M1812" s="10" t="s">
        <v>95</v>
      </c>
      <c r="N1812" s="10" t="str">
        <f>_xlfn.XLOOKUP($M:$M,People!$B:$B,People!A:A)</f>
        <v>Roxanne Rodriguez</v>
      </c>
      <c r="O1812" s="10" t="s">
        <v>3317</v>
      </c>
      <c r="P1812" s="10" t="str">
        <f>VLOOKUP(O1812,Products!$A:$E,3,FALSE)</f>
        <v>Logitech</v>
      </c>
      <c r="Q1812" s="31">
        <f>INDEX(Products!$E:$E,MATCH(O1812,Products!$A:$A,0))</f>
        <v>0.39</v>
      </c>
      <c r="R1812" s="10" t="s">
        <v>41</v>
      </c>
      <c r="S1812" s="10" t="s">
        <v>68</v>
      </c>
      <c r="T1812" s="10" t="s">
        <v>3318</v>
      </c>
      <c r="U1812" s="12">
        <v>4.5999999999999988</v>
      </c>
      <c r="V1812" s="12">
        <v>2</v>
      </c>
      <c r="W1812" s="12">
        <v>0.8</v>
      </c>
      <c r="X1812" s="12">
        <v>-8.0500000000000025</v>
      </c>
    </row>
    <row r="1813" spans="1:24" ht="14" x14ac:dyDescent="0.3">
      <c r="A1813" s="9">
        <v>1811</v>
      </c>
      <c r="B1813" s="14" t="s">
        <v>6891</v>
      </c>
      <c r="C1813" s="15">
        <v>45266</v>
      </c>
      <c r="D1813" s="15">
        <v>45271</v>
      </c>
      <c r="E1813" s="10" t="s">
        <v>44</v>
      </c>
      <c r="F1813" s="10" t="s">
        <v>5577</v>
      </c>
      <c r="G1813" s="10" t="s">
        <v>5578</v>
      </c>
      <c r="H1813" s="10" t="s">
        <v>22</v>
      </c>
      <c r="I1813" s="10" t="s">
        <v>23</v>
      </c>
      <c r="J1813" s="10" t="s">
        <v>297</v>
      </c>
      <c r="K1813" s="10" t="s">
        <v>298</v>
      </c>
      <c r="L1813" s="10">
        <v>38109</v>
      </c>
      <c r="M1813" s="10" t="s">
        <v>26</v>
      </c>
      <c r="N1813" s="10" t="str">
        <f>_xlfn.XLOOKUP($M:$M,People!$B:$B,People!A:A)</f>
        <v>Fred Suzuki</v>
      </c>
      <c r="O1813" s="10" t="s">
        <v>3093</v>
      </c>
      <c r="P1813" s="10" t="str">
        <f>VLOOKUP(O1813,Products!$A:$E,3,FALSE)</f>
        <v>Avery</v>
      </c>
      <c r="Q1813" s="31">
        <f>INDEX(Products!$E:$E,MATCH(O1813,Products!$A:$A,0))</f>
        <v>0.28999999999999998</v>
      </c>
      <c r="R1813" s="10" t="s">
        <v>41</v>
      </c>
      <c r="S1813" s="10" t="s">
        <v>82</v>
      </c>
      <c r="T1813" s="10" t="s">
        <v>3094</v>
      </c>
      <c r="U1813" s="12">
        <v>42.207999999999998</v>
      </c>
      <c r="V1813" s="12">
        <v>2</v>
      </c>
      <c r="W1813" s="12">
        <v>0.2</v>
      </c>
      <c r="X1813" s="12">
        <v>13.717599999999997</v>
      </c>
    </row>
    <row r="1814" spans="1:24" ht="14" x14ac:dyDescent="0.3">
      <c r="A1814" s="9">
        <v>1812</v>
      </c>
      <c r="B1814" s="14" t="s">
        <v>6892</v>
      </c>
      <c r="C1814" s="15">
        <v>45266</v>
      </c>
      <c r="D1814" s="15">
        <v>45268</v>
      </c>
      <c r="E1814" s="10" t="s">
        <v>168</v>
      </c>
      <c r="F1814" s="10" t="s">
        <v>1964</v>
      </c>
      <c r="G1814" s="10" t="s">
        <v>1965</v>
      </c>
      <c r="H1814" s="10" t="s">
        <v>36</v>
      </c>
      <c r="I1814" s="10" t="s">
        <v>23</v>
      </c>
      <c r="J1814" s="10" t="s">
        <v>37</v>
      </c>
      <c r="K1814" s="10" t="s">
        <v>38</v>
      </c>
      <c r="L1814" s="10">
        <v>90008</v>
      </c>
      <c r="M1814" s="10" t="s">
        <v>39</v>
      </c>
      <c r="N1814" s="10" t="str">
        <f>_xlfn.XLOOKUP($M:$M,People!$B:$B,People!A:A)</f>
        <v>Sadie Pawthorne</v>
      </c>
      <c r="O1814" s="10" t="s">
        <v>2423</v>
      </c>
      <c r="P1814" s="10" t="str">
        <f>VLOOKUP(O1814,Products!$A:$E,3,FALSE)</f>
        <v>Samsung</v>
      </c>
      <c r="Q1814" s="31">
        <f>INDEX(Products!$E:$E,MATCH(O1814,Products!$A:$A,0))</f>
        <v>0.37</v>
      </c>
      <c r="R1814" s="10" t="s">
        <v>41</v>
      </c>
      <c r="S1814" s="10" t="s">
        <v>53</v>
      </c>
      <c r="T1814" s="10" t="s">
        <v>2424</v>
      </c>
      <c r="U1814" s="12">
        <v>1261.33</v>
      </c>
      <c r="V1814" s="12">
        <v>7</v>
      </c>
      <c r="W1814" s="12">
        <v>0</v>
      </c>
      <c r="X1814" s="12">
        <v>327.94580000000002</v>
      </c>
    </row>
    <row r="1815" spans="1:24" ht="14" x14ac:dyDescent="0.3">
      <c r="A1815" s="9">
        <v>1813</v>
      </c>
      <c r="B1815" s="14" t="s">
        <v>6890</v>
      </c>
      <c r="C1815" s="15">
        <v>45266</v>
      </c>
      <c r="D1815" s="15">
        <v>45271</v>
      </c>
      <c r="E1815" s="10" t="s">
        <v>19</v>
      </c>
      <c r="F1815" s="10" t="s">
        <v>435</v>
      </c>
      <c r="G1815" s="10" t="s">
        <v>436</v>
      </c>
      <c r="H1815" s="10" t="s">
        <v>22</v>
      </c>
      <c r="I1815" s="10" t="s">
        <v>23</v>
      </c>
      <c r="J1815" s="10" t="s">
        <v>284</v>
      </c>
      <c r="K1815" s="10" t="s">
        <v>371</v>
      </c>
      <c r="L1815" s="10">
        <v>97477</v>
      </c>
      <c r="M1815" s="10" t="s">
        <v>39</v>
      </c>
      <c r="N1815" s="10" t="str">
        <f>_xlfn.XLOOKUP($M:$M,People!$B:$B,People!A:A)</f>
        <v>Sadie Pawthorne</v>
      </c>
      <c r="O1815" s="10" t="s">
        <v>1139</v>
      </c>
      <c r="P1815" s="10" t="str">
        <f>VLOOKUP(O1815,Products!$A:$E,3,FALSE)</f>
        <v>Dell</v>
      </c>
      <c r="Q1815" s="31">
        <f>INDEX(Products!$E:$E,MATCH(O1815,Products!$A:$A,0))</f>
        <v>0.38</v>
      </c>
      <c r="R1815" s="10" t="s">
        <v>41</v>
      </c>
      <c r="S1815" s="10" t="s">
        <v>53</v>
      </c>
      <c r="T1815" s="10" t="s">
        <v>1140</v>
      </c>
      <c r="U1815" s="12">
        <v>53.424000000000007</v>
      </c>
      <c r="V1815" s="12">
        <v>3</v>
      </c>
      <c r="W1815" s="12">
        <v>0.2</v>
      </c>
      <c r="X1815" s="12">
        <v>4.6746000000000016</v>
      </c>
    </row>
    <row r="1816" spans="1:24" ht="14" x14ac:dyDescent="0.3">
      <c r="A1816" s="9">
        <v>1814</v>
      </c>
      <c r="B1816" s="14" t="s">
        <v>6888</v>
      </c>
      <c r="C1816" s="15">
        <v>45266</v>
      </c>
      <c r="D1816" s="15">
        <v>45270</v>
      </c>
      <c r="E1816" s="10" t="s">
        <v>44</v>
      </c>
      <c r="F1816" s="10" t="s">
        <v>2250</v>
      </c>
      <c r="G1816" s="10" t="s">
        <v>2251</v>
      </c>
      <c r="H1816" s="10" t="s">
        <v>22</v>
      </c>
      <c r="I1816" s="10" t="s">
        <v>23</v>
      </c>
      <c r="J1816" s="10" t="s">
        <v>271</v>
      </c>
      <c r="K1816" s="10" t="s">
        <v>189</v>
      </c>
      <c r="L1816" s="10">
        <v>60610</v>
      </c>
      <c r="M1816" s="10" t="s">
        <v>95</v>
      </c>
      <c r="N1816" s="10" t="str">
        <f>_xlfn.XLOOKUP($M:$M,People!$B:$B,People!A:A)</f>
        <v>Roxanne Rodriguez</v>
      </c>
      <c r="O1816" s="10" t="s">
        <v>776</v>
      </c>
      <c r="P1816" s="10" t="str">
        <f>VLOOKUP(O1816,Products!$A:$E,3,FALSE)</f>
        <v>Staples</v>
      </c>
      <c r="Q1816" s="31">
        <f>INDEX(Products!$E:$E,MATCH(O1816,Products!$A:$A,0))</f>
        <v>0.39</v>
      </c>
      <c r="R1816" s="10" t="s">
        <v>41</v>
      </c>
      <c r="S1816" s="10" t="s">
        <v>53</v>
      </c>
      <c r="T1816" s="10" t="s">
        <v>777</v>
      </c>
      <c r="U1816" s="12">
        <v>35.167999999999999</v>
      </c>
      <c r="V1816" s="12">
        <v>2</v>
      </c>
      <c r="W1816" s="12">
        <v>0.2</v>
      </c>
      <c r="X1816" s="12">
        <v>-8.3524000000000012</v>
      </c>
    </row>
    <row r="1817" spans="1:24" ht="14" x14ac:dyDescent="0.3">
      <c r="A1817" s="9">
        <v>1815</v>
      </c>
      <c r="B1817" s="14" t="s">
        <v>6888</v>
      </c>
      <c r="C1817" s="15">
        <v>45266</v>
      </c>
      <c r="D1817" s="15">
        <v>45270</v>
      </c>
      <c r="E1817" s="10" t="s">
        <v>44</v>
      </c>
      <c r="F1817" s="10" t="s">
        <v>2250</v>
      </c>
      <c r="G1817" s="10" t="s">
        <v>2251</v>
      </c>
      <c r="H1817" s="10" t="s">
        <v>22</v>
      </c>
      <c r="I1817" s="10" t="s">
        <v>23</v>
      </c>
      <c r="J1817" s="10" t="s">
        <v>271</v>
      </c>
      <c r="K1817" s="10" t="s">
        <v>189</v>
      </c>
      <c r="L1817" s="10">
        <v>60610</v>
      </c>
      <c r="M1817" s="10" t="s">
        <v>95</v>
      </c>
      <c r="N1817" s="10" t="str">
        <f>_xlfn.XLOOKUP($M:$M,People!$B:$B,People!A:A)</f>
        <v>Roxanne Rodriguez</v>
      </c>
      <c r="O1817" s="10" t="s">
        <v>2769</v>
      </c>
      <c r="P1817" s="10" t="str">
        <f>VLOOKUP(O1817,Products!$A:$E,3,FALSE)</f>
        <v>Office Depot</v>
      </c>
      <c r="Q1817" s="31">
        <f>INDEX(Products!$E:$E,MATCH(O1817,Products!$A:$A,0))</f>
        <v>0.4</v>
      </c>
      <c r="R1817" s="10" t="s">
        <v>64</v>
      </c>
      <c r="S1817" s="10" t="s">
        <v>65</v>
      </c>
      <c r="T1817" s="10" t="s">
        <v>2770</v>
      </c>
      <c r="U1817" s="12">
        <v>35.04</v>
      </c>
      <c r="V1817" s="12">
        <v>4</v>
      </c>
      <c r="W1817" s="12">
        <v>0.2</v>
      </c>
      <c r="X1817" s="12">
        <v>-7.0080000000000044</v>
      </c>
    </row>
    <row r="1818" spans="1:24" ht="14" x14ac:dyDescent="0.3">
      <c r="A1818" s="9">
        <v>1816</v>
      </c>
      <c r="B1818" s="14" t="s">
        <v>6893</v>
      </c>
      <c r="C1818" s="15">
        <v>45267</v>
      </c>
      <c r="D1818" s="15">
        <v>45270</v>
      </c>
      <c r="E1818" s="10" t="s">
        <v>168</v>
      </c>
      <c r="F1818" s="10" t="s">
        <v>1653</v>
      </c>
      <c r="G1818" s="10" t="s">
        <v>1654</v>
      </c>
      <c r="H1818" s="10" t="s">
        <v>22</v>
      </c>
      <c r="I1818" s="10" t="s">
        <v>23</v>
      </c>
      <c r="J1818" s="10" t="s">
        <v>37</v>
      </c>
      <c r="K1818" s="10" t="s">
        <v>38</v>
      </c>
      <c r="L1818" s="10">
        <v>90049</v>
      </c>
      <c r="M1818" s="10" t="s">
        <v>39</v>
      </c>
      <c r="N1818" s="10" t="str">
        <f>_xlfn.XLOOKUP($M:$M,People!$B:$B,People!A:A)</f>
        <v>Sadie Pawthorne</v>
      </c>
      <c r="O1818" s="10" t="s">
        <v>2158</v>
      </c>
      <c r="P1818" s="10" t="str">
        <f>VLOOKUP(O1818,Products!$A:$E,3,FALSE)</f>
        <v>Avery</v>
      </c>
      <c r="Q1818" s="31">
        <f>INDEX(Products!$E:$E,MATCH(O1818,Products!$A:$A,0))</f>
        <v>0.37</v>
      </c>
      <c r="R1818" s="10" t="s">
        <v>41</v>
      </c>
      <c r="S1818" s="10" t="s">
        <v>61</v>
      </c>
      <c r="T1818" s="10" t="s">
        <v>2159</v>
      </c>
      <c r="U1818" s="12">
        <v>8.64</v>
      </c>
      <c r="V1818" s="12">
        <v>3</v>
      </c>
      <c r="W1818" s="12">
        <v>0</v>
      </c>
      <c r="X1818" s="12">
        <v>2.4192</v>
      </c>
    </row>
    <row r="1819" spans="1:24" ht="14" x14ac:dyDescent="0.3">
      <c r="A1819" s="9">
        <v>1817</v>
      </c>
      <c r="B1819" s="14" t="s">
        <v>6894</v>
      </c>
      <c r="C1819" s="15">
        <v>45267</v>
      </c>
      <c r="D1819" s="15">
        <v>45268</v>
      </c>
      <c r="E1819" s="10" t="s">
        <v>168</v>
      </c>
      <c r="F1819" s="10" t="s">
        <v>2646</v>
      </c>
      <c r="G1819" s="10" t="s">
        <v>2647</v>
      </c>
      <c r="H1819" s="10" t="s">
        <v>92</v>
      </c>
      <c r="I1819" s="10" t="s">
        <v>23</v>
      </c>
      <c r="J1819" s="10" t="s">
        <v>114</v>
      </c>
      <c r="K1819" s="10" t="s">
        <v>38</v>
      </c>
      <c r="L1819" s="10">
        <v>94109</v>
      </c>
      <c r="M1819" s="10" t="s">
        <v>39</v>
      </c>
      <c r="N1819" s="10" t="str">
        <f>_xlfn.XLOOKUP($M:$M,People!$B:$B,People!A:A)</f>
        <v>Sadie Pawthorne</v>
      </c>
      <c r="O1819" s="10" t="s">
        <v>4483</v>
      </c>
      <c r="P1819" s="10" t="str">
        <f>VLOOKUP(O1819,Products!$A:$E,3,FALSE)</f>
        <v>HP</v>
      </c>
      <c r="Q1819" s="31">
        <f>INDEX(Products!$E:$E,MATCH(O1819,Products!$A:$A,0))</f>
        <v>0.25</v>
      </c>
      <c r="R1819" s="10" t="s">
        <v>41</v>
      </c>
      <c r="S1819" s="10" t="s">
        <v>82</v>
      </c>
      <c r="T1819" s="10" t="s">
        <v>4484</v>
      </c>
      <c r="U1819" s="12">
        <v>164.88</v>
      </c>
      <c r="V1819" s="12">
        <v>3</v>
      </c>
      <c r="W1819" s="12">
        <v>0</v>
      </c>
      <c r="X1819" s="12">
        <v>80.791200000000003</v>
      </c>
    </row>
    <row r="1820" spans="1:24" ht="14" x14ac:dyDescent="0.3">
      <c r="A1820" s="9">
        <v>1818</v>
      </c>
      <c r="B1820" s="14" t="s">
        <v>6895</v>
      </c>
      <c r="C1820" s="15">
        <v>45267</v>
      </c>
      <c r="D1820" s="15">
        <v>45273</v>
      </c>
      <c r="E1820" s="10" t="s">
        <v>44</v>
      </c>
      <c r="F1820" s="10" t="s">
        <v>1038</v>
      </c>
      <c r="G1820" s="10" t="s">
        <v>1039</v>
      </c>
      <c r="H1820" s="10" t="s">
        <v>22</v>
      </c>
      <c r="I1820" s="10" t="s">
        <v>23</v>
      </c>
      <c r="J1820" s="10" t="s">
        <v>2504</v>
      </c>
      <c r="K1820" s="10" t="s">
        <v>285</v>
      </c>
      <c r="L1820" s="10">
        <v>23464</v>
      </c>
      <c r="M1820" s="10" t="s">
        <v>26</v>
      </c>
      <c r="N1820" s="10" t="str">
        <f>_xlfn.XLOOKUP($M:$M,People!$B:$B,People!A:A)</f>
        <v>Fred Suzuki</v>
      </c>
      <c r="O1820" s="10" t="s">
        <v>3093</v>
      </c>
      <c r="P1820" s="10" t="str">
        <f>VLOOKUP(O1820,Products!$A:$E,3,FALSE)</f>
        <v>Avery</v>
      </c>
      <c r="Q1820" s="31">
        <f>INDEX(Products!$E:$E,MATCH(O1820,Products!$A:$A,0))</f>
        <v>0.28999999999999998</v>
      </c>
      <c r="R1820" s="10" t="s">
        <v>41</v>
      </c>
      <c r="S1820" s="10" t="s">
        <v>82</v>
      </c>
      <c r="T1820" s="10" t="s">
        <v>3094</v>
      </c>
      <c r="U1820" s="12">
        <v>105.52</v>
      </c>
      <c r="V1820" s="12">
        <v>4</v>
      </c>
      <c r="W1820" s="12">
        <v>0</v>
      </c>
      <c r="X1820" s="12">
        <v>48.539199999999994</v>
      </c>
    </row>
    <row r="1821" spans="1:24" ht="14" x14ac:dyDescent="0.3">
      <c r="A1821" s="9">
        <v>1819</v>
      </c>
      <c r="B1821" s="14" t="s">
        <v>6896</v>
      </c>
      <c r="C1821" s="15">
        <v>45267</v>
      </c>
      <c r="D1821" s="15">
        <v>45273</v>
      </c>
      <c r="E1821" s="10" t="s">
        <v>44</v>
      </c>
      <c r="F1821" s="10" t="s">
        <v>2486</v>
      </c>
      <c r="G1821" s="10" t="s">
        <v>2487</v>
      </c>
      <c r="H1821" s="10" t="s">
        <v>92</v>
      </c>
      <c r="I1821" s="10" t="s">
        <v>23</v>
      </c>
      <c r="J1821" s="10" t="s">
        <v>86</v>
      </c>
      <c r="K1821" s="10" t="s">
        <v>87</v>
      </c>
      <c r="L1821" s="10">
        <v>98103</v>
      </c>
      <c r="M1821" s="10" t="s">
        <v>39</v>
      </c>
      <c r="N1821" s="10" t="str">
        <f>_xlfn.XLOOKUP($M:$M,People!$B:$B,People!A:A)</f>
        <v>Sadie Pawthorne</v>
      </c>
      <c r="O1821" s="10" t="s">
        <v>4567</v>
      </c>
      <c r="P1821" s="10" t="str">
        <f>VLOOKUP(O1821,Products!$A:$E,3,FALSE)</f>
        <v>Samsung</v>
      </c>
      <c r="Q1821" s="31">
        <f>INDEX(Products!$E:$E,MATCH(O1821,Products!$A:$A,0))</f>
        <v>0.35</v>
      </c>
      <c r="R1821" s="10" t="s">
        <v>41</v>
      </c>
      <c r="S1821" s="10" t="s">
        <v>53</v>
      </c>
      <c r="T1821" s="10" t="s">
        <v>4568</v>
      </c>
      <c r="U1821" s="12">
        <v>269.35999999999996</v>
      </c>
      <c r="V1821" s="12">
        <v>7</v>
      </c>
      <c r="W1821" s="12">
        <v>0</v>
      </c>
      <c r="X1821" s="12">
        <v>70.033599999999993</v>
      </c>
    </row>
    <row r="1822" spans="1:24" ht="14" x14ac:dyDescent="0.3">
      <c r="A1822" s="9">
        <v>1820</v>
      </c>
      <c r="B1822" s="14" t="s">
        <v>6897</v>
      </c>
      <c r="C1822" s="15">
        <v>45268</v>
      </c>
      <c r="D1822" s="15">
        <v>45270</v>
      </c>
      <c r="E1822" s="10" t="s">
        <v>19</v>
      </c>
      <c r="F1822" s="10" t="s">
        <v>4166</v>
      </c>
      <c r="G1822" s="10" t="s">
        <v>4167</v>
      </c>
      <c r="H1822" s="10" t="s">
        <v>22</v>
      </c>
      <c r="I1822" s="10" t="s">
        <v>23</v>
      </c>
      <c r="J1822" s="10" t="s">
        <v>2531</v>
      </c>
      <c r="K1822" s="10" t="s">
        <v>87</v>
      </c>
      <c r="L1822" s="10">
        <v>98502</v>
      </c>
      <c r="M1822" s="10" t="s">
        <v>39</v>
      </c>
      <c r="N1822" s="10" t="str">
        <f>_xlfn.XLOOKUP($M:$M,People!$B:$B,People!A:A)</f>
        <v>Sadie Pawthorne</v>
      </c>
      <c r="O1822" s="10" t="s">
        <v>1017</v>
      </c>
      <c r="P1822" s="10" t="str">
        <f>VLOOKUP(O1822,Products!$A:$E,3,FALSE)</f>
        <v>Samsung</v>
      </c>
      <c r="Q1822" s="31">
        <f>INDEX(Products!$E:$E,MATCH(O1822,Products!$A:$A,0))</f>
        <v>0.33</v>
      </c>
      <c r="R1822" s="10" t="s">
        <v>28</v>
      </c>
      <c r="S1822" s="10" t="s">
        <v>32</v>
      </c>
      <c r="T1822" s="10" t="s">
        <v>1018</v>
      </c>
      <c r="U1822" s="12">
        <v>603.91999999999996</v>
      </c>
      <c r="V1822" s="12">
        <v>5</v>
      </c>
      <c r="W1822" s="12">
        <v>0.2</v>
      </c>
      <c r="X1822" s="12">
        <v>45.294000000000011</v>
      </c>
    </row>
    <row r="1823" spans="1:24" ht="14" x14ac:dyDescent="0.3">
      <c r="A1823" s="9">
        <v>1821</v>
      </c>
      <c r="B1823" s="14" t="s">
        <v>6898</v>
      </c>
      <c r="C1823" s="15">
        <v>45268</v>
      </c>
      <c r="D1823" s="15">
        <v>45275</v>
      </c>
      <c r="E1823" s="10" t="s">
        <v>44</v>
      </c>
      <c r="F1823" s="10" t="s">
        <v>1800</v>
      </c>
      <c r="G1823" s="10" t="s">
        <v>1801</v>
      </c>
      <c r="H1823" s="10" t="s">
        <v>36</v>
      </c>
      <c r="I1823" s="10" t="s">
        <v>23</v>
      </c>
      <c r="J1823" s="10" t="s">
        <v>114</v>
      </c>
      <c r="K1823" s="10" t="s">
        <v>38</v>
      </c>
      <c r="L1823" s="10">
        <v>94110</v>
      </c>
      <c r="M1823" s="10" t="s">
        <v>39</v>
      </c>
      <c r="N1823" s="10" t="str">
        <f>_xlfn.XLOOKUP($M:$M,People!$B:$B,People!A:A)</f>
        <v>Sadie Pawthorne</v>
      </c>
      <c r="O1823" s="10" t="s">
        <v>267</v>
      </c>
      <c r="P1823" s="10" t="str">
        <f>VLOOKUP(O1823,Products!$A:$E,3,FALSE)</f>
        <v>Staples</v>
      </c>
      <c r="Q1823" s="31">
        <f>INDEX(Products!$E:$E,MATCH(O1823,Products!$A:$A,0))</f>
        <v>0.25</v>
      </c>
      <c r="R1823" s="10" t="s">
        <v>28</v>
      </c>
      <c r="S1823" s="10" t="s">
        <v>58</v>
      </c>
      <c r="T1823" s="10" t="s">
        <v>268</v>
      </c>
      <c r="U1823" s="12">
        <v>39.880000000000003</v>
      </c>
      <c r="V1823" s="12">
        <v>2</v>
      </c>
      <c r="W1823" s="12">
        <v>0</v>
      </c>
      <c r="X1823" s="12">
        <v>11.166400000000003</v>
      </c>
    </row>
    <row r="1824" spans="1:24" ht="14" x14ac:dyDescent="0.3">
      <c r="A1824" s="9">
        <v>1822</v>
      </c>
      <c r="B1824" s="14" t="s">
        <v>6898</v>
      </c>
      <c r="C1824" s="15">
        <v>45268</v>
      </c>
      <c r="D1824" s="15">
        <v>45275</v>
      </c>
      <c r="E1824" s="10" t="s">
        <v>44</v>
      </c>
      <c r="F1824" s="10" t="s">
        <v>1800</v>
      </c>
      <c r="G1824" s="10" t="s">
        <v>1801</v>
      </c>
      <c r="H1824" s="10" t="s">
        <v>36</v>
      </c>
      <c r="I1824" s="10" t="s">
        <v>23</v>
      </c>
      <c r="J1824" s="10" t="s">
        <v>114</v>
      </c>
      <c r="K1824" s="10" t="s">
        <v>38</v>
      </c>
      <c r="L1824" s="10">
        <v>94110</v>
      </c>
      <c r="M1824" s="10" t="s">
        <v>39</v>
      </c>
      <c r="N1824" s="10" t="str">
        <f>_xlfn.XLOOKUP($M:$M,People!$B:$B,People!A:A)</f>
        <v>Sadie Pawthorne</v>
      </c>
      <c r="O1824" s="10" t="s">
        <v>3548</v>
      </c>
      <c r="P1824" s="10" t="str">
        <f>VLOOKUP(O1824,Products!$A:$E,3,FALSE)</f>
        <v>Logitech</v>
      </c>
      <c r="Q1824" s="31">
        <f>INDEX(Products!$E:$E,MATCH(O1824,Products!$A:$A,0))</f>
        <v>0.25</v>
      </c>
      <c r="R1824" s="10" t="s">
        <v>28</v>
      </c>
      <c r="S1824" s="10" t="s">
        <v>58</v>
      </c>
      <c r="T1824" s="10" t="s">
        <v>3549</v>
      </c>
      <c r="U1824" s="12">
        <v>79.44</v>
      </c>
      <c r="V1824" s="12">
        <v>3</v>
      </c>
      <c r="W1824" s="12">
        <v>0</v>
      </c>
      <c r="X1824" s="12">
        <v>28.598399999999994</v>
      </c>
    </row>
    <row r="1825" spans="1:24" ht="14" x14ac:dyDescent="0.3">
      <c r="A1825" s="9">
        <v>1823</v>
      </c>
      <c r="B1825" s="14" t="s">
        <v>6899</v>
      </c>
      <c r="C1825" s="15">
        <v>45268</v>
      </c>
      <c r="D1825" s="15">
        <v>45273</v>
      </c>
      <c r="E1825" s="10" t="s">
        <v>44</v>
      </c>
      <c r="F1825" s="10" t="s">
        <v>4347</v>
      </c>
      <c r="G1825" s="10" t="s">
        <v>4348</v>
      </c>
      <c r="H1825" s="10" t="s">
        <v>22</v>
      </c>
      <c r="I1825" s="10" t="s">
        <v>23</v>
      </c>
      <c r="J1825" s="10" t="s">
        <v>1702</v>
      </c>
      <c r="K1825" s="10" t="s">
        <v>371</v>
      </c>
      <c r="L1825" s="10">
        <v>97301</v>
      </c>
      <c r="M1825" s="10" t="s">
        <v>39</v>
      </c>
      <c r="N1825" s="10" t="str">
        <f>_xlfn.XLOOKUP($M:$M,People!$B:$B,People!A:A)</f>
        <v>Sadie Pawthorne</v>
      </c>
      <c r="O1825" s="10" t="s">
        <v>2114</v>
      </c>
      <c r="P1825" s="10" t="str">
        <f>VLOOKUP(O1825,Products!$A:$E,3,FALSE)</f>
        <v>Canon</v>
      </c>
      <c r="Q1825" s="31">
        <f>INDEX(Products!$E:$E,MATCH(O1825,Products!$A:$A,0))</f>
        <v>0.26</v>
      </c>
      <c r="R1825" s="10" t="s">
        <v>41</v>
      </c>
      <c r="S1825" s="10" t="s">
        <v>68</v>
      </c>
      <c r="T1825" s="10" t="s">
        <v>2115</v>
      </c>
      <c r="U1825" s="12">
        <v>6.4560000000000004</v>
      </c>
      <c r="V1825" s="12">
        <v>4</v>
      </c>
      <c r="W1825" s="12">
        <v>0.7</v>
      </c>
      <c r="X1825" s="12">
        <v>-4.5191999999999979</v>
      </c>
    </row>
    <row r="1826" spans="1:24" ht="14" x14ac:dyDescent="0.3">
      <c r="A1826" s="9">
        <v>1824</v>
      </c>
      <c r="B1826" s="14" t="s">
        <v>6899</v>
      </c>
      <c r="C1826" s="15">
        <v>45268</v>
      </c>
      <c r="D1826" s="15">
        <v>45273</v>
      </c>
      <c r="E1826" s="10" t="s">
        <v>44</v>
      </c>
      <c r="F1826" s="10" t="s">
        <v>4347</v>
      </c>
      <c r="G1826" s="10" t="s">
        <v>4348</v>
      </c>
      <c r="H1826" s="10" t="s">
        <v>22</v>
      </c>
      <c r="I1826" s="10" t="s">
        <v>23</v>
      </c>
      <c r="J1826" s="10" t="s">
        <v>1702</v>
      </c>
      <c r="K1826" s="10" t="s">
        <v>371</v>
      </c>
      <c r="L1826" s="10">
        <v>97301</v>
      </c>
      <c r="M1826" s="10" t="s">
        <v>39</v>
      </c>
      <c r="N1826" s="10" t="str">
        <f>_xlfn.XLOOKUP($M:$M,People!$B:$B,People!A:A)</f>
        <v>Sadie Pawthorne</v>
      </c>
      <c r="O1826" s="10" t="s">
        <v>2125</v>
      </c>
      <c r="P1826" s="10" t="str">
        <f>VLOOKUP(O1826,Products!$A:$E,3,FALSE)</f>
        <v>Canon</v>
      </c>
      <c r="Q1826" s="31">
        <f>INDEX(Products!$E:$E,MATCH(O1826,Products!$A:$A,0))</f>
        <v>0.34</v>
      </c>
      <c r="R1826" s="10" t="s">
        <v>41</v>
      </c>
      <c r="S1826" s="10" t="s">
        <v>42</v>
      </c>
      <c r="T1826" s="10" t="s">
        <v>2126</v>
      </c>
      <c r="U1826" s="12">
        <v>27.888000000000002</v>
      </c>
      <c r="V1826" s="12">
        <v>7</v>
      </c>
      <c r="W1826" s="12">
        <v>0.2</v>
      </c>
      <c r="X1826" s="12">
        <v>9.0635999999999974</v>
      </c>
    </row>
    <row r="1827" spans="1:24" ht="14" x14ac:dyDescent="0.3">
      <c r="A1827" s="9">
        <v>1825</v>
      </c>
      <c r="B1827" s="14" t="s">
        <v>6899</v>
      </c>
      <c r="C1827" s="15">
        <v>45268</v>
      </c>
      <c r="D1827" s="15">
        <v>45273</v>
      </c>
      <c r="E1827" s="10" t="s">
        <v>44</v>
      </c>
      <c r="F1827" s="10" t="s">
        <v>4347</v>
      </c>
      <c r="G1827" s="10" t="s">
        <v>4348</v>
      </c>
      <c r="H1827" s="10" t="s">
        <v>22</v>
      </c>
      <c r="I1827" s="10" t="s">
        <v>23</v>
      </c>
      <c r="J1827" s="10" t="s">
        <v>1702</v>
      </c>
      <c r="K1827" s="10" t="s">
        <v>371</v>
      </c>
      <c r="L1827" s="10">
        <v>97301</v>
      </c>
      <c r="M1827" s="10" t="s">
        <v>39</v>
      </c>
      <c r="N1827" s="10" t="str">
        <f>_xlfn.XLOOKUP($M:$M,People!$B:$B,People!A:A)</f>
        <v>Sadie Pawthorne</v>
      </c>
      <c r="O1827" s="10" t="s">
        <v>5025</v>
      </c>
      <c r="P1827" s="10" t="str">
        <f>VLOOKUP(O1827,Products!$A:$E,3,FALSE)</f>
        <v>3M</v>
      </c>
      <c r="Q1827" s="31">
        <f>INDEX(Products!$E:$E,MATCH(O1827,Products!$A:$A,0))</f>
        <v>0.32</v>
      </c>
      <c r="R1827" s="10" t="s">
        <v>41</v>
      </c>
      <c r="S1827" s="10" t="s">
        <v>42</v>
      </c>
      <c r="T1827" s="10" t="s">
        <v>5026</v>
      </c>
      <c r="U1827" s="12">
        <v>11.52</v>
      </c>
      <c r="V1827" s="12">
        <v>5</v>
      </c>
      <c r="W1827" s="12">
        <v>0.2</v>
      </c>
      <c r="X1827" s="12">
        <v>3.7439999999999989</v>
      </c>
    </row>
    <row r="1828" spans="1:24" ht="14" x14ac:dyDescent="0.3">
      <c r="A1828" s="9">
        <v>1826</v>
      </c>
      <c r="B1828" s="14" t="s">
        <v>6899</v>
      </c>
      <c r="C1828" s="15">
        <v>45268</v>
      </c>
      <c r="D1828" s="15">
        <v>45273</v>
      </c>
      <c r="E1828" s="10" t="s">
        <v>44</v>
      </c>
      <c r="F1828" s="10" t="s">
        <v>4347</v>
      </c>
      <c r="G1828" s="10" t="s">
        <v>4348</v>
      </c>
      <c r="H1828" s="10" t="s">
        <v>22</v>
      </c>
      <c r="I1828" s="10" t="s">
        <v>23</v>
      </c>
      <c r="J1828" s="10" t="s">
        <v>1702</v>
      </c>
      <c r="K1828" s="10" t="s">
        <v>371</v>
      </c>
      <c r="L1828" s="10">
        <v>97301</v>
      </c>
      <c r="M1828" s="10" t="s">
        <v>39</v>
      </c>
      <c r="N1828" s="10" t="str">
        <f>_xlfn.XLOOKUP($M:$M,People!$B:$B,People!A:A)</f>
        <v>Sadie Pawthorne</v>
      </c>
      <c r="O1828" s="10" t="s">
        <v>249</v>
      </c>
      <c r="P1828" s="10" t="str">
        <f>VLOOKUP(O1828,Products!$A:$E,3,FALSE)</f>
        <v>IKEA</v>
      </c>
      <c r="Q1828" s="31">
        <f>INDEX(Products!$E:$E,MATCH(O1828,Products!$A:$A,0))</f>
        <v>0.26</v>
      </c>
      <c r="R1828" s="10" t="s">
        <v>41</v>
      </c>
      <c r="S1828" s="10" t="s">
        <v>82</v>
      </c>
      <c r="T1828" s="10" t="s">
        <v>250</v>
      </c>
      <c r="U1828" s="12">
        <v>10.368000000000002</v>
      </c>
      <c r="V1828" s="12">
        <v>2</v>
      </c>
      <c r="W1828" s="12">
        <v>0.2</v>
      </c>
      <c r="X1828" s="12">
        <v>3.6288</v>
      </c>
    </row>
    <row r="1829" spans="1:24" ht="14" x14ac:dyDescent="0.3">
      <c r="A1829" s="9">
        <v>1827</v>
      </c>
      <c r="B1829" s="14" t="s">
        <v>6897</v>
      </c>
      <c r="C1829" s="15">
        <v>45268</v>
      </c>
      <c r="D1829" s="15">
        <v>45270</v>
      </c>
      <c r="E1829" s="10" t="s">
        <v>19</v>
      </c>
      <c r="F1829" s="10" t="s">
        <v>4166</v>
      </c>
      <c r="G1829" s="10" t="s">
        <v>4167</v>
      </c>
      <c r="H1829" s="10" t="s">
        <v>22</v>
      </c>
      <c r="I1829" s="10" t="s">
        <v>23</v>
      </c>
      <c r="J1829" s="10" t="s">
        <v>2531</v>
      </c>
      <c r="K1829" s="10" t="s">
        <v>87</v>
      </c>
      <c r="L1829" s="10">
        <v>98502</v>
      </c>
      <c r="M1829" s="10" t="s">
        <v>39</v>
      </c>
      <c r="N1829" s="10" t="str">
        <f>_xlfn.XLOOKUP($M:$M,People!$B:$B,People!A:A)</f>
        <v>Sadie Pawthorne</v>
      </c>
      <c r="O1829" s="10" t="s">
        <v>2005</v>
      </c>
      <c r="P1829" s="10" t="str">
        <f>VLOOKUP(O1829,Products!$A:$E,3,FALSE)</f>
        <v>Logitech</v>
      </c>
      <c r="Q1829" s="31">
        <f>INDEX(Products!$E:$E,MATCH(O1829,Products!$A:$A,0))</f>
        <v>0.27</v>
      </c>
      <c r="R1829" s="10" t="s">
        <v>41</v>
      </c>
      <c r="S1829" s="10" t="s">
        <v>82</v>
      </c>
      <c r="T1829" s="10" t="s">
        <v>2006</v>
      </c>
      <c r="U1829" s="12">
        <v>45.68</v>
      </c>
      <c r="V1829" s="12">
        <v>2</v>
      </c>
      <c r="W1829" s="12">
        <v>0</v>
      </c>
      <c r="X1829" s="12">
        <v>21.012799999999999</v>
      </c>
    </row>
    <row r="1830" spans="1:24" ht="14" x14ac:dyDescent="0.3">
      <c r="A1830" s="9">
        <v>1828</v>
      </c>
      <c r="B1830" s="14" t="s">
        <v>6900</v>
      </c>
      <c r="C1830" s="15">
        <v>45268</v>
      </c>
      <c r="D1830" s="15">
        <v>45273</v>
      </c>
      <c r="E1830" s="10" t="s">
        <v>44</v>
      </c>
      <c r="F1830" s="10" t="s">
        <v>3661</v>
      </c>
      <c r="G1830" s="10" t="s">
        <v>3662</v>
      </c>
      <c r="H1830" s="10" t="s">
        <v>36</v>
      </c>
      <c r="I1830" s="10" t="s">
        <v>23</v>
      </c>
      <c r="J1830" s="10" t="s">
        <v>165</v>
      </c>
      <c r="K1830" s="10" t="s">
        <v>94</v>
      </c>
      <c r="L1830" s="10">
        <v>77041</v>
      </c>
      <c r="M1830" s="10" t="s">
        <v>95</v>
      </c>
      <c r="N1830" s="10" t="str">
        <f>_xlfn.XLOOKUP($M:$M,People!$B:$B,People!A:A)</f>
        <v>Roxanne Rodriguez</v>
      </c>
      <c r="O1830" s="10" t="s">
        <v>461</v>
      </c>
      <c r="P1830" s="10" t="str">
        <f>VLOOKUP(O1830,Products!$A:$E,3,FALSE)</f>
        <v>3M</v>
      </c>
      <c r="Q1830" s="31">
        <f>INDEX(Products!$E:$E,MATCH(O1830,Products!$A:$A,0))</f>
        <v>0.28000000000000003</v>
      </c>
      <c r="R1830" s="10" t="s">
        <v>41</v>
      </c>
      <c r="S1830" s="10" t="s">
        <v>53</v>
      </c>
      <c r="T1830" s="10" t="s">
        <v>462</v>
      </c>
      <c r="U1830" s="12">
        <v>60.415999999999997</v>
      </c>
      <c r="V1830" s="12">
        <v>2</v>
      </c>
      <c r="W1830" s="12">
        <v>0.2</v>
      </c>
      <c r="X1830" s="12">
        <v>6.0416000000000025</v>
      </c>
    </row>
    <row r="1831" spans="1:24" ht="14" x14ac:dyDescent="0.3">
      <c r="A1831" s="9">
        <v>1829</v>
      </c>
      <c r="B1831" s="14" t="s">
        <v>6899</v>
      </c>
      <c r="C1831" s="15">
        <v>45268</v>
      </c>
      <c r="D1831" s="15">
        <v>45273</v>
      </c>
      <c r="E1831" s="10" t="s">
        <v>44</v>
      </c>
      <c r="F1831" s="10" t="s">
        <v>4347</v>
      </c>
      <c r="G1831" s="10" t="s">
        <v>4348</v>
      </c>
      <c r="H1831" s="10" t="s">
        <v>22</v>
      </c>
      <c r="I1831" s="10" t="s">
        <v>23</v>
      </c>
      <c r="J1831" s="10" t="s">
        <v>1702</v>
      </c>
      <c r="K1831" s="10" t="s">
        <v>371</v>
      </c>
      <c r="L1831" s="10">
        <v>97301</v>
      </c>
      <c r="M1831" s="10" t="s">
        <v>39</v>
      </c>
      <c r="N1831" s="10" t="str">
        <f>_xlfn.XLOOKUP($M:$M,People!$B:$B,People!A:A)</f>
        <v>Sadie Pawthorne</v>
      </c>
      <c r="O1831" s="10" t="s">
        <v>5027</v>
      </c>
      <c r="P1831" s="10" t="str">
        <f>VLOOKUP(O1831,Products!$A:$E,3,FALSE)</f>
        <v>HP</v>
      </c>
      <c r="Q1831" s="31">
        <f>INDEX(Products!$E:$E,MATCH(O1831,Products!$A:$A,0))</f>
        <v>0.35</v>
      </c>
      <c r="R1831" s="10" t="s">
        <v>41</v>
      </c>
      <c r="S1831" s="10" t="s">
        <v>53</v>
      </c>
      <c r="T1831" s="10" t="s">
        <v>5028</v>
      </c>
      <c r="U1831" s="12">
        <v>39.072000000000003</v>
      </c>
      <c r="V1831" s="12">
        <v>3</v>
      </c>
      <c r="W1831" s="12">
        <v>0.2</v>
      </c>
      <c r="X1831" s="12">
        <v>2.9304000000000023</v>
      </c>
    </row>
    <row r="1832" spans="1:24" ht="14" x14ac:dyDescent="0.3">
      <c r="A1832" s="9">
        <v>1830</v>
      </c>
      <c r="B1832" s="14" t="s">
        <v>6899</v>
      </c>
      <c r="C1832" s="15">
        <v>45268</v>
      </c>
      <c r="D1832" s="15">
        <v>45273</v>
      </c>
      <c r="E1832" s="10" t="s">
        <v>44</v>
      </c>
      <c r="F1832" s="10" t="s">
        <v>4347</v>
      </c>
      <c r="G1832" s="10" t="s">
        <v>4348</v>
      </c>
      <c r="H1832" s="10" t="s">
        <v>22</v>
      </c>
      <c r="I1832" s="10" t="s">
        <v>23</v>
      </c>
      <c r="J1832" s="10" t="s">
        <v>1702</v>
      </c>
      <c r="K1832" s="10" t="s">
        <v>371</v>
      </c>
      <c r="L1832" s="10">
        <v>97301</v>
      </c>
      <c r="M1832" s="10" t="s">
        <v>39</v>
      </c>
      <c r="N1832" s="10" t="str">
        <f>_xlfn.XLOOKUP($M:$M,People!$B:$B,People!A:A)</f>
        <v>Sadie Pawthorne</v>
      </c>
      <c r="O1832" s="10" t="s">
        <v>5023</v>
      </c>
      <c r="P1832" s="10" t="str">
        <f>VLOOKUP(O1832,Products!$A:$E,3,FALSE)</f>
        <v>Office Depot</v>
      </c>
      <c r="Q1832" s="31">
        <f>INDEX(Products!$E:$E,MATCH(O1832,Products!$A:$A,0))</f>
        <v>0.26</v>
      </c>
      <c r="R1832" s="10" t="s">
        <v>41</v>
      </c>
      <c r="S1832" s="10" t="s">
        <v>510</v>
      </c>
      <c r="T1832" s="10" t="s">
        <v>5024</v>
      </c>
      <c r="U1832" s="12">
        <v>13.88</v>
      </c>
      <c r="V1832" s="12">
        <v>5</v>
      </c>
      <c r="W1832" s="12">
        <v>0.2</v>
      </c>
      <c r="X1832" s="12">
        <v>-2.6025000000000014</v>
      </c>
    </row>
    <row r="1833" spans="1:24" ht="14" x14ac:dyDescent="0.3">
      <c r="A1833" s="9">
        <v>1831</v>
      </c>
      <c r="B1833" s="14" t="s">
        <v>6899</v>
      </c>
      <c r="C1833" s="15">
        <v>45268</v>
      </c>
      <c r="D1833" s="15">
        <v>45273</v>
      </c>
      <c r="E1833" s="10" t="s">
        <v>44</v>
      </c>
      <c r="F1833" s="10" t="s">
        <v>4347</v>
      </c>
      <c r="G1833" s="10" t="s">
        <v>4348</v>
      </c>
      <c r="H1833" s="10" t="s">
        <v>22</v>
      </c>
      <c r="I1833" s="10" t="s">
        <v>23</v>
      </c>
      <c r="J1833" s="10" t="s">
        <v>1702</v>
      </c>
      <c r="K1833" s="10" t="s">
        <v>371</v>
      </c>
      <c r="L1833" s="10">
        <v>97301</v>
      </c>
      <c r="M1833" s="10" t="s">
        <v>39</v>
      </c>
      <c r="N1833" s="10" t="str">
        <f>_xlfn.XLOOKUP($M:$M,People!$B:$B,People!A:A)</f>
        <v>Sadie Pawthorne</v>
      </c>
      <c r="O1833" s="10" t="s">
        <v>4555</v>
      </c>
      <c r="P1833" s="10" t="str">
        <f>VLOOKUP(O1833,Products!$A:$E,3,FALSE)</f>
        <v>Office Depot</v>
      </c>
      <c r="Q1833" s="31">
        <f>INDEX(Products!$E:$E,MATCH(O1833,Products!$A:$A,0))</f>
        <v>0.3</v>
      </c>
      <c r="R1833" s="10" t="s">
        <v>64</v>
      </c>
      <c r="S1833" s="10" t="s">
        <v>144</v>
      </c>
      <c r="T1833" s="10" t="s">
        <v>4556</v>
      </c>
      <c r="U1833" s="12">
        <v>103.92000000000002</v>
      </c>
      <c r="V1833" s="12">
        <v>10</v>
      </c>
      <c r="W1833" s="12">
        <v>0.2</v>
      </c>
      <c r="X1833" s="12">
        <v>-18.186000000000014</v>
      </c>
    </row>
    <row r="1834" spans="1:24" ht="14" x14ac:dyDescent="0.3">
      <c r="A1834" s="9">
        <v>1832</v>
      </c>
      <c r="B1834" s="14" t="s">
        <v>6899</v>
      </c>
      <c r="C1834" s="15">
        <v>45268</v>
      </c>
      <c r="D1834" s="15">
        <v>45273</v>
      </c>
      <c r="E1834" s="10" t="s">
        <v>44</v>
      </c>
      <c r="F1834" s="10" t="s">
        <v>4347</v>
      </c>
      <c r="G1834" s="10" t="s">
        <v>4348</v>
      </c>
      <c r="H1834" s="10" t="s">
        <v>22</v>
      </c>
      <c r="I1834" s="10" t="s">
        <v>23</v>
      </c>
      <c r="J1834" s="10" t="s">
        <v>1702</v>
      </c>
      <c r="K1834" s="10" t="s">
        <v>371</v>
      </c>
      <c r="L1834" s="10">
        <v>97301</v>
      </c>
      <c r="M1834" s="10" t="s">
        <v>39</v>
      </c>
      <c r="N1834" s="10" t="str">
        <f>_xlfn.XLOOKUP($M:$M,People!$B:$B,People!A:A)</f>
        <v>Sadie Pawthorne</v>
      </c>
      <c r="O1834" s="10" t="s">
        <v>4853</v>
      </c>
      <c r="P1834" s="10" t="str">
        <f>VLOOKUP(O1834,Products!$A:$E,3,FALSE)</f>
        <v>Avery</v>
      </c>
      <c r="Q1834" s="31">
        <f>INDEX(Products!$E:$E,MATCH(O1834,Products!$A:$A,0))</f>
        <v>0.28999999999999998</v>
      </c>
      <c r="R1834" s="10" t="s">
        <v>64</v>
      </c>
      <c r="S1834" s="10" t="s">
        <v>65</v>
      </c>
      <c r="T1834" s="10" t="s">
        <v>4854</v>
      </c>
      <c r="U1834" s="12">
        <v>52.679999999999993</v>
      </c>
      <c r="V1834" s="12">
        <v>3</v>
      </c>
      <c r="W1834" s="12">
        <v>0.2</v>
      </c>
      <c r="X1834" s="12">
        <v>19.754999999999999</v>
      </c>
    </row>
    <row r="1835" spans="1:24" ht="14" x14ac:dyDescent="0.3">
      <c r="A1835" s="9">
        <v>1833</v>
      </c>
      <c r="B1835" s="14" t="s">
        <v>6901</v>
      </c>
      <c r="C1835" s="15">
        <v>45269</v>
      </c>
      <c r="D1835" s="15">
        <v>45275</v>
      </c>
      <c r="E1835" s="10" t="s">
        <v>44</v>
      </c>
      <c r="F1835" s="10" t="s">
        <v>999</v>
      </c>
      <c r="G1835" s="10" t="s">
        <v>1000</v>
      </c>
      <c r="H1835" s="10" t="s">
        <v>36</v>
      </c>
      <c r="I1835" s="10" t="s">
        <v>23</v>
      </c>
      <c r="J1835" s="10" t="s">
        <v>271</v>
      </c>
      <c r="K1835" s="10" t="s">
        <v>189</v>
      </c>
      <c r="L1835" s="10">
        <v>60653</v>
      </c>
      <c r="M1835" s="10" t="s">
        <v>95</v>
      </c>
      <c r="N1835" s="10" t="str">
        <f>_xlfn.XLOOKUP($M:$M,People!$B:$B,People!A:A)</f>
        <v>Roxanne Rodriguez</v>
      </c>
      <c r="O1835" s="10" t="s">
        <v>1809</v>
      </c>
      <c r="P1835" s="10" t="str">
        <f>VLOOKUP(O1835,Products!$A:$E,3,FALSE)</f>
        <v>Logitech</v>
      </c>
      <c r="Q1835" s="31">
        <f>INDEX(Products!$E:$E,MATCH(O1835,Products!$A:$A,0))</f>
        <v>0.28999999999999998</v>
      </c>
      <c r="R1835" s="10" t="s">
        <v>41</v>
      </c>
      <c r="S1835" s="10" t="s">
        <v>71</v>
      </c>
      <c r="T1835" s="10" t="s">
        <v>1810</v>
      </c>
      <c r="U1835" s="12">
        <v>20.387999999999995</v>
      </c>
      <c r="V1835" s="12">
        <v>2</v>
      </c>
      <c r="W1835" s="12">
        <v>0.8</v>
      </c>
      <c r="X1835" s="12">
        <v>-53.008800000000008</v>
      </c>
    </row>
    <row r="1836" spans="1:24" ht="14" x14ac:dyDescent="0.3">
      <c r="A1836" s="9">
        <v>1834</v>
      </c>
      <c r="B1836" s="14" t="s">
        <v>6902</v>
      </c>
      <c r="C1836" s="15">
        <v>45269</v>
      </c>
      <c r="D1836" s="15">
        <v>45275</v>
      </c>
      <c r="E1836" s="10" t="s">
        <v>44</v>
      </c>
      <c r="F1836" s="10" t="s">
        <v>1653</v>
      </c>
      <c r="G1836" s="10" t="s">
        <v>1654</v>
      </c>
      <c r="H1836" s="10" t="s">
        <v>22</v>
      </c>
      <c r="I1836" s="10" t="s">
        <v>23</v>
      </c>
      <c r="J1836" s="10" t="s">
        <v>131</v>
      </c>
      <c r="K1836" s="10" t="s">
        <v>132</v>
      </c>
      <c r="L1836" s="10">
        <v>19134</v>
      </c>
      <c r="M1836" s="10" t="s">
        <v>133</v>
      </c>
      <c r="N1836" s="10" t="str">
        <f>_xlfn.XLOOKUP($M:$M,People!$B:$B,People!A:A)</f>
        <v>Chuck Magee</v>
      </c>
      <c r="O1836" s="10" t="s">
        <v>463</v>
      </c>
      <c r="P1836" s="10" t="str">
        <f>VLOOKUP(O1836,Products!$A:$E,3,FALSE)</f>
        <v>IKEA</v>
      </c>
      <c r="Q1836" s="31">
        <f>INDEX(Products!$E:$E,MATCH(O1836,Products!$A:$A,0))</f>
        <v>0.34</v>
      </c>
      <c r="R1836" s="10" t="s">
        <v>41</v>
      </c>
      <c r="S1836" s="10" t="s">
        <v>155</v>
      </c>
      <c r="T1836" s="10" t="s">
        <v>464</v>
      </c>
      <c r="U1836" s="12">
        <v>30.672000000000001</v>
      </c>
      <c r="V1836" s="12">
        <v>3</v>
      </c>
      <c r="W1836" s="12">
        <v>0.2</v>
      </c>
      <c r="X1836" s="12">
        <v>9.5850000000000009</v>
      </c>
    </row>
    <row r="1837" spans="1:24" ht="14" x14ac:dyDescent="0.3">
      <c r="A1837" s="9">
        <v>1835</v>
      </c>
      <c r="B1837" s="14" t="s">
        <v>6901</v>
      </c>
      <c r="C1837" s="15">
        <v>45269</v>
      </c>
      <c r="D1837" s="15">
        <v>45275</v>
      </c>
      <c r="E1837" s="10" t="s">
        <v>44</v>
      </c>
      <c r="F1837" s="10" t="s">
        <v>999</v>
      </c>
      <c r="G1837" s="10" t="s">
        <v>1000</v>
      </c>
      <c r="H1837" s="10" t="s">
        <v>36</v>
      </c>
      <c r="I1837" s="10" t="s">
        <v>23</v>
      </c>
      <c r="J1837" s="10" t="s">
        <v>271</v>
      </c>
      <c r="K1837" s="10" t="s">
        <v>189</v>
      </c>
      <c r="L1837" s="10">
        <v>60653</v>
      </c>
      <c r="M1837" s="10" t="s">
        <v>95</v>
      </c>
      <c r="N1837" s="10" t="str">
        <f>_xlfn.XLOOKUP($M:$M,People!$B:$B,People!A:A)</f>
        <v>Roxanne Rodriguez</v>
      </c>
      <c r="O1837" s="10" t="s">
        <v>5452</v>
      </c>
      <c r="P1837" s="10" t="str">
        <f>VLOOKUP(O1837,Products!$A:$E,3,FALSE)</f>
        <v>IKEA</v>
      </c>
      <c r="Q1837" s="31">
        <f>INDEX(Products!$E:$E,MATCH(O1837,Products!$A:$A,0))</f>
        <v>0.3</v>
      </c>
      <c r="R1837" s="10" t="s">
        <v>41</v>
      </c>
      <c r="S1837" s="10" t="s">
        <v>82</v>
      </c>
      <c r="T1837" s="10" t="s">
        <v>5453</v>
      </c>
      <c r="U1837" s="12">
        <v>8.4480000000000004</v>
      </c>
      <c r="V1837" s="12">
        <v>2</v>
      </c>
      <c r="W1837" s="12">
        <v>0.2</v>
      </c>
      <c r="X1837" s="12">
        <v>2.9568000000000003</v>
      </c>
    </row>
    <row r="1838" spans="1:24" ht="14" x14ac:dyDescent="0.3">
      <c r="A1838" s="9">
        <v>1836</v>
      </c>
      <c r="B1838" s="14" t="s">
        <v>6903</v>
      </c>
      <c r="C1838" s="15">
        <v>45269</v>
      </c>
      <c r="D1838" s="15">
        <v>45271</v>
      </c>
      <c r="E1838" s="10" t="s">
        <v>168</v>
      </c>
      <c r="F1838" s="10" t="s">
        <v>5709</v>
      </c>
      <c r="G1838" s="10" t="s">
        <v>5710</v>
      </c>
      <c r="H1838" s="10" t="s">
        <v>36</v>
      </c>
      <c r="I1838" s="10" t="s">
        <v>23</v>
      </c>
      <c r="J1838" s="10" t="s">
        <v>2643</v>
      </c>
      <c r="K1838" s="10" t="s">
        <v>94</v>
      </c>
      <c r="L1838" s="10">
        <v>78521</v>
      </c>
      <c r="M1838" s="10" t="s">
        <v>95</v>
      </c>
      <c r="N1838" s="10" t="str">
        <f>_xlfn.XLOOKUP($M:$M,People!$B:$B,People!A:A)</f>
        <v>Roxanne Rodriguez</v>
      </c>
      <c r="O1838" s="10" t="s">
        <v>499</v>
      </c>
      <c r="P1838" s="10" t="str">
        <f>VLOOKUP(O1838,Products!$A:$E,3,FALSE)</f>
        <v>Avery</v>
      </c>
      <c r="Q1838" s="31">
        <f>INDEX(Products!$E:$E,MATCH(O1838,Products!$A:$A,0))</f>
        <v>0.27</v>
      </c>
      <c r="R1838" s="10" t="s">
        <v>41</v>
      </c>
      <c r="S1838" s="10" t="s">
        <v>82</v>
      </c>
      <c r="T1838" s="10" t="s">
        <v>500</v>
      </c>
      <c r="U1838" s="12">
        <v>10.688000000000001</v>
      </c>
      <c r="V1838" s="12">
        <v>2</v>
      </c>
      <c r="W1838" s="12">
        <v>0.2</v>
      </c>
      <c r="X1838" s="12">
        <v>3.7407999999999997</v>
      </c>
    </row>
    <row r="1839" spans="1:24" ht="14" x14ac:dyDescent="0.3">
      <c r="A1839" s="9">
        <v>1837</v>
      </c>
      <c r="B1839" s="14" t="s">
        <v>6904</v>
      </c>
      <c r="C1839" s="15">
        <v>45269</v>
      </c>
      <c r="D1839" s="15">
        <v>45276</v>
      </c>
      <c r="E1839" s="10" t="s">
        <v>44</v>
      </c>
      <c r="F1839" s="10" t="s">
        <v>2238</v>
      </c>
      <c r="G1839" s="10" t="s">
        <v>2239</v>
      </c>
      <c r="H1839" s="10" t="s">
        <v>36</v>
      </c>
      <c r="I1839" s="10" t="s">
        <v>23</v>
      </c>
      <c r="J1839" s="10" t="s">
        <v>114</v>
      </c>
      <c r="K1839" s="10" t="s">
        <v>38</v>
      </c>
      <c r="L1839" s="10">
        <v>94122</v>
      </c>
      <c r="M1839" s="10" t="s">
        <v>39</v>
      </c>
      <c r="N1839" s="10" t="str">
        <f>_xlfn.XLOOKUP($M:$M,People!$B:$B,People!A:A)</f>
        <v>Sadie Pawthorne</v>
      </c>
      <c r="O1839" s="10" t="s">
        <v>1276</v>
      </c>
      <c r="P1839" s="10" t="str">
        <f>VLOOKUP(O1839,Products!$A:$E,3,FALSE)</f>
        <v>Samsung</v>
      </c>
      <c r="Q1839" s="31">
        <f>INDEX(Products!$E:$E,MATCH(O1839,Products!$A:$A,0))</f>
        <v>0.31</v>
      </c>
      <c r="R1839" s="10" t="s">
        <v>41</v>
      </c>
      <c r="S1839" s="10" t="s">
        <v>82</v>
      </c>
      <c r="T1839" s="10" t="s">
        <v>1277</v>
      </c>
      <c r="U1839" s="12">
        <v>34.68</v>
      </c>
      <c r="V1839" s="12">
        <v>6</v>
      </c>
      <c r="W1839" s="12">
        <v>0</v>
      </c>
      <c r="X1839" s="12">
        <v>16.993200000000002</v>
      </c>
    </row>
    <row r="1840" spans="1:24" ht="14" x14ac:dyDescent="0.3">
      <c r="A1840" s="9">
        <v>1838</v>
      </c>
      <c r="B1840" s="14" t="s">
        <v>6903</v>
      </c>
      <c r="C1840" s="15">
        <v>45269</v>
      </c>
      <c r="D1840" s="15">
        <v>45271</v>
      </c>
      <c r="E1840" s="10" t="s">
        <v>168</v>
      </c>
      <c r="F1840" s="10" t="s">
        <v>5709</v>
      </c>
      <c r="G1840" s="10" t="s">
        <v>5710</v>
      </c>
      <c r="H1840" s="10" t="s">
        <v>36</v>
      </c>
      <c r="I1840" s="10" t="s">
        <v>23</v>
      </c>
      <c r="J1840" s="10" t="s">
        <v>2643</v>
      </c>
      <c r="K1840" s="10" t="s">
        <v>94</v>
      </c>
      <c r="L1840" s="10">
        <v>78521</v>
      </c>
      <c r="M1840" s="10" t="s">
        <v>95</v>
      </c>
      <c r="N1840" s="10" t="str">
        <f>_xlfn.XLOOKUP($M:$M,People!$B:$B,People!A:A)</f>
        <v>Roxanne Rodriguez</v>
      </c>
      <c r="O1840" s="10" t="s">
        <v>1985</v>
      </c>
      <c r="P1840" s="10" t="str">
        <f>VLOOKUP(O1840,Products!$A:$E,3,FALSE)</f>
        <v>Office Depot</v>
      </c>
      <c r="Q1840" s="31">
        <f>INDEX(Products!$E:$E,MATCH(O1840,Products!$A:$A,0))</f>
        <v>0.32</v>
      </c>
      <c r="R1840" s="10" t="s">
        <v>41</v>
      </c>
      <c r="S1840" s="10" t="s">
        <v>53</v>
      </c>
      <c r="T1840" s="10" t="s">
        <v>1986</v>
      </c>
      <c r="U1840" s="12">
        <v>237.09600000000003</v>
      </c>
      <c r="V1840" s="12">
        <v>3</v>
      </c>
      <c r="W1840" s="12">
        <v>0.2</v>
      </c>
      <c r="X1840" s="12">
        <v>20.745899999999985</v>
      </c>
    </row>
    <row r="1841" spans="1:24" ht="14" x14ac:dyDescent="0.3">
      <c r="A1841" s="9">
        <v>1839</v>
      </c>
      <c r="B1841" s="14" t="s">
        <v>6905</v>
      </c>
      <c r="C1841" s="15">
        <v>45269</v>
      </c>
      <c r="D1841" s="15">
        <v>45274</v>
      </c>
      <c r="E1841" s="10" t="s">
        <v>44</v>
      </c>
      <c r="F1841" s="10" t="s">
        <v>4730</v>
      </c>
      <c r="G1841" s="10" t="s">
        <v>4731</v>
      </c>
      <c r="H1841" s="10" t="s">
        <v>36</v>
      </c>
      <c r="I1841" s="10" t="s">
        <v>23</v>
      </c>
      <c r="J1841" s="10" t="s">
        <v>1577</v>
      </c>
      <c r="K1841" s="10" t="s">
        <v>277</v>
      </c>
      <c r="L1841" s="10">
        <v>85204</v>
      </c>
      <c r="M1841" s="10" t="s">
        <v>39</v>
      </c>
      <c r="N1841" s="10" t="str">
        <f>_xlfn.XLOOKUP($M:$M,People!$B:$B,People!A:A)</f>
        <v>Sadie Pawthorne</v>
      </c>
      <c r="O1841" s="10" t="s">
        <v>3303</v>
      </c>
      <c r="P1841" s="10" t="str">
        <f>VLOOKUP(O1841,Products!$A:$E,3,FALSE)</f>
        <v>Avery</v>
      </c>
      <c r="Q1841" s="31">
        <f>INDEX(Products!$E:$E,MATCH(O1841,Products!$A:$A,0))</f>
        <v>0.31</v>
      </c>
      <c r="R1841" s="10" t="s">
        <v>41</v>
      </c>
      <c r="S1841" s="10" t="s">
        <v>53</v>
      </c>
      <c r="T1841" s="10" t="s">
        <v>3304</v>
      </c>
      <c r="U1841" s="12">
        <v>100.70400000000001</v>
      </c>
      <c r="V1841" s="12">
        <v>6</v>
      </c>
      <c r="W1841" s="12">
        <v>0.2</v>
      </c>
      <c r="X1841" s="12">
        <v>-1.2588000000000008</v>
      </c>
    </row>
    <row r="1842" spans="1:24" ht="14" x14ac:dyDescent="0.3">
      <c r="A1842" s="9">
        <v>1840</v>
      </c>
      <c r="B1842" s="14" t="s">
        <v>6902</v>
      </c>
      <c r="C1842" s="15">
        <v>45269</v>
      </c>
      <c r="D1842" s="15">
        <v>45275</v>
      </c>
      <c r="E1842" s="10" t="s">
        <v>44</v>
      </c>
      <c r="F1842" s="10" t="s">
        <v>1653</v>
      </c>
      <c r="G1842" s="10" t="s">
        <v>1654</v>
      </c>
      <c r="H1842" s="10" t="s">
        <v>22</v>
      </c>
      <c r="I1842" s="10" t="s">
        <v>23</v>
      </c>
      <c r="J1842" s="10" t="s">
        <v>131</v>
      </c>
      <c r="K1842" s="10" t="s">
        <v>132</v>
      </c>
      <c r="L1842" s="10">
        <v>19134</v>
      </c>
      <c r="M1842" s="10" t="s">
        <v>133</v>
      </c>
      <c r="N1842" s="10" t="str">
        <f>_xlfn.XLOOKUP($M:$M,People!$B:$B,People!A:A)</f>
        <v>Chuck Magee</v>
      </c>
      <c r="O1842" s="10" t="s">
        <v>3500</v>
      </c>
      <c r="P1842" s="10" t="str">
        <f>VLOOKUP(O1842,Products!$A:$E,3,FALSE)</f>
        <v>Dell</v>
      </c>
      <c r="Q1842" s="31">
        <f>INDEX(Products!$E:$E,MATCH(O1842,Products!$A:$A,0))</f>
        <v>0.32</v>
      </c>
      <c r="R1842" s="10" t="s">
        <v>64</v>
      </c>
      <c r="S1842" s="10" t="s">
        <v>1063</v>
      </c>
      <c r="T1842" s="10" t="s">
        <v>3501</v>
      </c>
      <c r="U1842" s="12">
        <v>1079.9759999999999</v>
      </c>
      <c r="V1842" s="12">
        <v>4</v>
      </c>
      <c r="W1842" s="12">
        <v>0.4</v>
      </c>
      <c r="X1842" s="12">
        <v>125.99719999999991</v>
      </c>
    </row>
    <row r="1843" spans="1:24" ht="14" x14ac:dyDescent="0.3">
      <c r="A1843" s="9">
        <v>1841</v>
      </c>
      <c r="B1843" s="14" t="s">
        <v>6906</v>
      </c>
      <c r="C1843" s="15">
        <v>45270</v>
      </c>
      <c r="D1843" s="15">
        <v>45274</v>
      </c>
      <c r="E1843" s="10" t="s">
        <v>44</v>
      </c>
      <c r="F1843" s="10" t="s">
        <v>514</v>
      </c>
      <c r="G1843" s="10" t="s">
        <v>515</v>
      </c>
      <c r="H1843" s="10" t="s">
        <v>36</v>
      </c>
      <c r="I1843" s="10" t="s">
        <v>23</v>
      </c>
      <c r="J1843" s="10" t="s">
        <v>5631</v>
      </c>
      <c r="K1843" s="10" t="s">
        <v>4746</v>
      </c>
      <c r="L1843" s="10">
        <v>83605</v>
      </c>
      <c r="M1843" s="10" t="s">
        <v>39</v>
      </c>
      <c r="N1843" s="10" t="str">
        <f>_xlfn.XLOOKUP($M:$M,People!$B:$B,People!A:A)</f>
        <v>Sadie Pawthorne</v>
      </c>
      <c r="O1843" s="10" t="s">
        <v>2915</v>
      </c>
      <c r="P1843" s="10" t="str">
        <f>VLOOKUP(O1843,Products!$A:$E,3,FALSE)</f>
        <v>Staples</v>
      </c>
      <c r="Q1843" s="31">
        <f>INDEX(Products!$E:$E,MATCH(O1843,Products!$A:$A,0))</f>
        <v>0.33</v>
      </c>
      <c r="R1843" s="10" t="s">
        <v>28</v>
      </c>
      <c r="S1843" s="10" t="s">
        <v>32</v>
      </c>
      <c r="T1843" s="10" t="s">
        <v>2916</v>
      </c>
      <c r="U1843" s="12">
        <v>338.35199999999998</v>
      </c>
      <c r="V1843" s="12">
        <v>3</v>
      </c>
      <c r="W1843" s="12">
        <v>0.2</v>
      </c>
      <c r="X1843" s="12">
        <v>4.2293999999999699</v>
      </c>
    </row>
    <row r="1844" spans="1:24" ht="14" x14ac:dyDescent="0.3">
      <c r="A1844" s="9">
        <v>1842</v>
      </c>
      <c r="B1844" s="14" t="s">
        <v>6907</v>
      </c>
      <c r="C1844" s="15">
        <v>45270</v>
      </c>
      <c r="D1844" s="15">
        <v>45275</v>
      </c>
      <c r="E1844" s="10" t="s">
        <v>44</v>
      </c>
      <c r="F1844" s="10" t="s">
        <v>2292</v>
      </c>
      <c r="G1844" s="10" t="s">
        <v>2293</v>
      </c>
      <c r="H1844" s="10" t="s">
        <v>22</v>
      </c>
      <c r="I1844" s="10" t="s">
        <v>23</v>
      </c>
      <c r="J1844" s="10" t="s">
        <v>237</v>
      </c>
      <c r="K1844" s="10" t="s">
        <v>238</v>
      </c>
      <c r="L1844" s="10">
        <v>10009</v>
      </c>
      <c r="M1844" s="10" t="s">
        <v>133</v>
      </c>
      <c r="N1844" s="10" t="str">
        <f>_xlfn.XLOOKUP($M:$M,People!$B:$B,People!A:A)</f>
        <v>Chuck Magee</v>
      </c>
      <c r="O1844" s="10" t="s">
        <v>1392</v>
      </c>
      <c r="P1844" s="10" t="str">
        <f>VLOOKUP(O1844,Products!$A:$E,3,FALSE)</f>
        <v>Office Depot</v>
      </c>
      <c r="Q1844" s="31">
        <f>INDEX(Products!$E:$E,MATCH(O1844,Products!$A:$A,0))</f>
        <v>0.34</v>
      </c>
      <c r="R1844" s="10" t="s">
        <v>41</v>
      </c>
      <c r="S1844" s="10" t="s">
        <v>68</v>
      </c>
      <c r="T1844" s="10" t="s">
        <v>1393</v>
      </c>
      <c r="U1844" s="12">
        <v>106.34399999999999</v>
      </c>
      <c r="V1844" s="12">
        <v>7</v>
      </c>
      <c r="W1844" s="12">
        <v>0.2</v>
      </c>
      <c r="X1844" s="12">
        <v>37.220399999999998</v>
      </c>
    </row>
    <row r="1845" spans="1:24" ht="14" x14ac:dyDescent="0.3">
      <c r="A1845" s="9">
        <v>1843</v>
      </c>
      <c r="B1845" s="14" t="s">
        <v>6906</v>
      </c>
      <c r="C1845" s="15">
        <v>45270</v>
      </c>
      <c r="D1845" s="15">
        <v>45274</v>
      </c>
      <c r="E1845" s="10" t="s">
        <v>44</v>
      </c>
      <c r="F1845" s="10" t="s">
        <v>514</v>
      </c>
      <c r="G1845" s="10" t="s">
        <v>515</v>
      </c>
      <c r="H1845" s="10" t="s">
        <v>36</v>
      </c>
      <c r="I1845" s="10" t="s">
        <v>23</v>
      </c>
      <c r="J1845" s="10" t="s">
        <v>5631</v>
      </c>
      <c r="K1845" s="10" t="s">
        <v>4746</v>
      </c>
      <c r="L1845" s="10">
        <v>83605</v>
      </c>
      <c r="M1845" s="10" t="s">
        <v>39</v>
      </c>
      <c r="N1845" s="10" t="str">
        <f>_xlfn.XLOOKUP($M:$M,People!$B:$B,People!A:A)</f>
        <v>Sadie Pawthorne</v>
      </c>
      <c r="O1845" s="10" t="s">
        <v>2351</v>
      </c>
      <c r="P1845" s="10" t="str">
        <f>VLOOKUP(O1845,Products!$A:$E,3,FALSE)</f>
        <v>Office Depot</v>
      </c>
      <c r="Q1845" s="31">
        <f>INDEX(Products!$E:$E,MATCH(O1845,Products!$A:$A,0))</f>
        <v>0.3</v>
      </c>
      <c r="R1845" s="10" t="s">
        <v>41</v>
      </c>
      <c r="S1845" s="10" t="s">
        <v>82</v>
      </c>
      <c r="T1845" s="10" t="s">
        <v>2352</v>
      </c>
      <c r="U1845" s="12">
        <v>25.92</v>
      </c>
      <c r="V1845" s="12">
        <v>4</v>
      </c>
      <c r="W1845" s="12">
        <v>0</v>
      </c>
      <c r="X1845" s="12">
        <v>12.441600000000001</v>
      </c>
    </row>
    <row r="1846" spans="1:24" ht="14" x14ac:dyDescent="0.3">
      <c r="A1846" s="9">
        <v>1844</v>
      </c>
      <c r="B1846" s="14" t="s">
        <v>6906</v>
      </c>
      <c r="C1846" s="15">
        <v>45270</v>
      </c>
      <c r="D1846" s="15">
        <v>45274</v>
      </c>
      <c r="E1846" s="10" t="s">
        <v>44</v>
      </c>
      <c r="F1846" s="10" t="s">
        <v>514</v>
      </c>
      <c r="G1846" s="10" t="s">
        <v>515</v>
      </c>
      <c r="H1846" s="10" t="s">
        <v>36</v>
      </c>
      <c r="I1846" s="10" t="s">
        <v>23</v>
      </c>
      <c r="J1846" s="10" t="s">
        <v>5631</v>
      </c>
      <c r="K1846" s="10" t="s">
        <v>4746</v>
      </c>
      <c r="L1846" s="10">
        <v>83605</v>
      </c>
      <c r="M1846" s="10" t="s">
        <v>39</v>
      </c>
      <c r="N1846" s="10" t="str">
        <f>_xlfn.XLOOKUP($M:$M,People!$B:$B,People!A:A)</f>
        <v>Sadie Pawthorne</v>
      </c>
      <c r="O1846" s="10" t="s">
        <v>1343</v>
      </c>
      <c r="P1846" s="10" t="str">
        <f>VLOOKUP(O1846,Products!$A:$E,3,FALSE)</f>
        <v>HP</v>
      </c>
      <c r="Q1846" s="31">
        <f>INDEX(Products!$E:$E,MATCH(O1846,Products!$A:$A,0))</f>
        <v>0.35</v>
      </c>
      <c r="R1846" s="10" t="s">
        <v>41</v>
      </c>
      <c r="S1846" s="10" t="s">
        <v>82</v>
      </c>
      <c r="T1846" s="10" t="s">
        <v>1344</v>
      </c>
      <c r="U1846" s="12">
        <v>91.36</v>
      </c>
      <c r="V1846" s="12">
        <v>4</v>
      </c>
      <c r="W1846" s="12">
        <v>0</v>
      </c>
      <c r="X1846" s="12">
        <v>42.025599999999997</v>
      </c>
    </row>
    <row r="1847" spans="1:24" ht="14" x14ac:dyDescent="0.3">
      <c r="A1847" s="9">
        <v>1845</v>
      </c>
      <c r="B1847" s="14" t="s">
        <v>6907</v>
      </c>
      <c r="C1847" s="15">
        <v>45270</v>
      </c>
      <c r="D1847" s="15">
        <v>45275</v>
      </c>
      <c r="E1847" s="10" t="s">
        <v>44</v>
      </c>
      <c r="F1847" s="10" t="s">
        <v>2292</v>
      </c>
      <c r="G1847" s="10" t="s">
        <v>2293</v>
      </c>
      <c r="H1847" s="10" t="s">
        <v>22</v>
      </c>
      <c r="I1847" s="10" t="s">
        <v>23</v>
      </c>
      <c r="J1847" s="10" t="s">
        <v>237</v>
      </c>
      <c r="K1847" s="10" t="s">
        <v>238</v>
      </c>
      <c r="L1847" s="10">
        <v>10009</v>
      </c>
      <c r="M1847" s="10" t="s">
        <v>133</v>
      </c>
      <c r="N1847" s="10" t="str">
        <f>_xlfn.XLOOKUP($M:$M,People!$B:$B,People!A:A)</f>
        <v>Chuck Magee</v>
      </c>
      <c r="O1847" s="10" t="s">
        <v>907</v>
      </c>
      <c r="P1847" s="10" t="str">
        <f>VLOOKUP(O1847,Products!$A:$E,3,FALSE)</f>
        <v>Avery</v>
      </c>
      <c r="Q1847" s="31">
        <f>INDEX(Products!$E:$E,MATCH(O1847,Products!$A:$A,0))</f>
        <v>0.35</v>
      </c>
      <c r="R1847" s="10" t="s">
        <v>41</v>
      </c>
      <c r="S1847" s="10" t="s">
        <v>82</v>
      </c>
      <c r="T1847" s="10" t="s">
        <v>908</v>
      </c>
      <c r="U1847" s="12">
        <v>11.36</v>
      </c>
      <c r="V1847" s="12">
        <v>2</v>
      </c>
      <c r="W1847" s="12">
        <v>0</v>
      </c>
      <c r="X1847" s="12">
        <v>5.2255999999999991</v>
      </c>
    </row>
    <row r="1848" spans="1:24" ht="14" x14ac:dyDescent="0.3">
      <c r="A1848" s="9">
        <v>1846</v>
      </c>
      <c r="B1848" s="14" t="s">
        <v>6908</v>
      </c>
      <c r="C1848" s="15">
        <v>45272</v>
      </c>
      <c r="D1848" s="15">
        <v>45274</v>
      </c>
      <c r="E1848" s="10" t="s">
        <v>19</v>
      </c>
      <c r="F1848" s="10" t="s">
        <v>2907</v>
      </c>
      <c r="G1848" s="10" t="s">
        <v>2908</v>
      </c>
      <c r="H1848" s="10" t="s">
        <v>22</v>
      </c>
      <c r="I1848" s="10" t="s">
        <v>23</v>
      </c>
      <c r="J1848" s="10" t="s">
        <v>2909</v>
      </c>
      <c r="K1848" s="10" t="s">
        <v>38</v>
      </c>
      <c r="L1848" s="10">
        <v>93727</v>
      </c>
      <c r="M1848" s="10" t="s">
        <v>39</v>
      </c>
      <c r="N1848" s="10" t="str">
        <f>_xlfn.XLOOKUP($M:$M,People!$B:$B,People!A:A)</f>
        <v>Sadie Pawthorne</v>
      </c>
      <c r="O1848" s="10" t="s">
        <v>2912</v>
      </c>
      <c r="P1848" s="10" t="str">
        <f>VLOOKUP(O1848,Products!$A:$E,3,FALSE)</f>
        <v>HP</v>
      </c>
      <c r="Q1848" s="31">
        <f>INDEX(Products!$E:$E,MATCH(O1848,Products!$A:$A,0))</f>
        <v>0.33</v>
      </c>
      <c r="R1848" s="10" t="s">
        <v>28</v>
      </c>
      <c r="S1848" s="10" t="s">
        <v>29</v>
      </c>
      <c r="T1848" s="10" t="s">
        <v>2913</v>
      </c>
      <c r="U1848" s="12">
        <v>254.97449999999998</v>
      </c>
      <c r="V1848" s="12">
        <v>3</v>
      </c>
      <c r="W1848" s="12">
        <v>0.15</v>
      </c>
      <c r="X1848" s="12">
        <v>11.998799999999989</v>
      </c>
    </row>
    <row r="1849" spans="1:24" ht="14" x14ac:dyDescent="0.3">
      <c r="A1849" s="9">
        <v>1847</v>
      </c>
      <c r="B1849" s="14" t="s">
        <v>6909</v>
      </c>
      <c r="C1849" s="15">
        <v>45272</v>
      </c>
      <c r="D1849" s="15">
        <v>45275</v>
      </c>
      <c r="E1849" s="10" t="s">
        <v>19</v>
      </c>
      <c r="F1849" s="10" t="s">
        <v>825</v>
      </c>
      <c r="G1849" s="10" t="s">
        <v>826</v>
      </c>
      <c r="H1849" s="10" t="s">
        <v>22</v>
      </c>
      <c r="I1849" s="10" t="s">
        <v>23</v>
      </c>
      <c r="J1849" s="10" t="s">
        <v>2679</v>
      </c>
      <c r="K1849" s="10" t="s">
        <v>38</v>
      </c>
      <c r="L1849" s="10">
        <v>94601</v>
      </c>
      <c r="M1849" s="10" t="s">
        <v>39</v>
      </c>
      <c r="N1849" s="10" t="str">
        <f>_xlfn.XLOOKUP($M:$M,People!$B:$B,People!A:A)</f>
        <v>Sadie Pawthorne</v>
      </c>
      <c r="O1849" s="10" t="s">
        <v>231</v>
      </c>
      <c r="P1849" s="10" t="str">
        <f>VLOOKUP(O1849,Products!$A:$E,3,FALSE)</f>
        <v>Canon</v>
      </c>
      <c r="Q1849" s="31">
        <f>INDEX(Products!$E:$E,MATCH(O1849,Products!$A:$A,0))</f>
        <v>0.26</v>
      </c>
      <c r="R1849" s="10" t="s">
        <v>28</v>
      </c>
      <c r="S1849" s="10" t="s">
        <v>58</v>
      </c>
      <c r="T1849" s="10" t="s">
        <v>232</v>
      </c>
      <c r="U1849" s="12">
        <v>9.24</v>
      </c>
      <c r="V1849" s="12">
        <v>3</v>
      </c>
      <c r="W1849" s="12">
        <v>0</v>
      </c>
      <c r="X1849" s="12">
        <v>4.4352</v>
      </c>
    </row>
    <row r="1850" spans="1:24" ht="14" x14ac:dyDescent="0.3">
      <c r="A1850" s="9">
        <v>1848</v>
      </c>
      <c r="B1850" s="14" t="s">
        <v>6910</v>
      </c>
      <c r="C1850" s="15">
        <v>45272</v>
      </c>
      <c r="D1850" s="15">
        <v>45277</v>
      </c>
      <c r="E1850" s="10" t="s">
        <v>44</v>
      </c>
      <c r="F1850" s="10" t="s">
        <v>4021</v>
      </c>
      <c r="G1850" s="10" t="s">
        <v>4022</v>
      </c>
      <c r="H1850" s="10" t="s">
        <v>22</v>
      </c>
      <c r="I1850" s="10" t="s">
        <v>23</v>
      </c>
      <c r="J1850" s="10" t="s">
        <v>79</v>
      </c>
      <c r="K1850" s="10" t="s">
        <v>38</v>
      </c>
      <c r="L1850" s="10">
        <v>94521</v>
      </c>
      <c r="M1850" s="10" t="s">
        <v>39</v>
      </c>
      <c r="N1850" s="10" t="str">
        <f>_xlfn.XLOOKUP($M:$M,People!$B:$B,People!A:A)</f>
        <v>Sadie Pawthorne</v>
      </c>
      <c r="O1850" s="10" t="s">
        <v>2576</v>
      </c>
      <c r="P1850" s="10" t="str">
        <f>VLOOKUP(O1850,Products!$A:$E,3,FALSE)</f>
        <v>Canon</v>
      </c>
      <c r="Q1850" s="31">
        <f>INDEX(Products!$E:$E,MATCH(O1850,Products!$A:$A,0))</f>
        <v>0.36</v>
      </c>
      <c r="R1850" s="10" t="s">
        <v>28</v>
      </c>
      <c r="S1850" s="10" t="s">
        <v>58</v>
      </c>
      <c r="T1850" s="10" t="s">
        <v>2577</v>
      </c>
      <c r="U1850" s="12">
        <v>43.31</v>
      </c>
      <c r="V1850" s="12">
        <v>1</v>
      </c>
      <c r="W1850" s="12">
        <v>0</v>
      </c>
      <c r="X1850" s="12">
        <v>4.330999999999996</v>
      </c>
    </row>
    <row r="1851" spans="1:24" ht="14" x14ac:dyDescent="0.3">
      <c r="A1851" s="9">
        <v>1849</v>
      </c>
      <c r="B1851" s="14" t="s">
        <v>6909</v>
      </c>
      <c r="C1851" s="15">
        <v>45272</v>
      </c>
      <c r="D1851" s="15">
        <v>45275</v>
      </c>
      <c r="E1851" s="10" t="s">
        <v>19</v>
      </c>
      <c r="F1851" s="10" t="s">
        <v>825</v>
      </c>
      <c r="G1851" s="10" t="s">
        <v>826</v>
      </c>
      <c r="H1851" s="10" t="s">
        <v>22</v>
      </c>
      <c r="I1851" s="10" t="s">
        <v>23</v>
      </c>
      <c r="J1851" s="10" t="s">
        <v>2679</v>
      </c>
      <c r="K1851" s="10" t="s">
        <v>38</v>
      </c>
      <c r="L1851" s="10">
        <v>94601</v>
      </c>
      <c r="M1851" s="10" t="s">
        <v>39</v>
      </c>
      <c r="N1851" s="10" t="str">
        <f>_xlfn.XLOOKUP($M:$M,People!$B:$B,People!A:A)</f>
        <v>Sadie Pawthorne</v>
      </c>
      <c r="O1851" s="10" t="s">
        <v>3260</v>
      </c>
      <c r="P1851" s="10" t="str">
        <f>VLOOKUP(O1851,Products!$A:$E,3,FALSE)</f>
        <v>Dell</v>
      </c>
      <c r="Q1851" s="31">
        <f>INDEX(Products!$E:$E,MATCH(O1851,Products!$A:$A,0))</f>
        <v>0.32</v>
      </c>
      <c r="R1851" s="10" t="s">
        <v>28</v>
      </c>
      <c r="S1851" s="10" t="s">
        <v>58</v>
      </c>
      <c r="T1851" s="10" t="s">
        <v>3261</v>
      </c>
      <c r="U1851" s="12">
        <v>12.54</v>
      </c>
      <c r="V1851" s="12">
        <v>3</v>
      </c>
      <c r="W1851" s="12">
        <v>0</v>
      </c>
      <c r="X1851" s="12">
        <v>4.5144000000000002</v>
      </c>
    </row>
    <row r="1852" spans="1:24" ht="14" x14ac:dyDescent="0.3">
      <c r="A1852" s="9">
        <v>1850</v>
      </c>
      <c r="B1852" s="14" t="s">
        <v>6908</v>
      </c>
      <c r="C1852" s="15">
        <v>45272</v>
      </c>
      <c r="D1852" s="15">
        <v>45274</v>
      </c>
      <c r="E1852" s="10" t="s">
        <v>19</v>
      </c>
      <c r="F1852" s="10" t="s">
        <v>2907</v>
      </c>
      <c r="G1852" s="10" t="s">
        <v>2908</v>
      </c>
      <c r="H1852" s="10" t="s">
        <v>22</v>
      </c>
      <c r="I1852" s="10" t="s">
        <v>23</v>
      </c>
      <c r="J1852" s="10" t="s">
        <v>2909</v>
      </c>
      <c r="K1852" s="10" t="s">
        <v>38</v>
      </c>
      <c r="L1852" s="10">
        <v>93727</v>
      </c>
      <c r="M1852" s="10" t="s">
        <v>39</v>
      </c>
      <c r="N1852" s="10" t="str">
        <f>_xlfn.XLOOKUP($M:$M,People!$B:$B,People!A:A)</f>
        <v>Sadie Pawthorne</v>
      </c>
      <c r="O1852" s="10" t="s">
        <v>791</v>
      </c>
      <c r="P1852" s="10" t="str">
        <f>VLOOKUP(O1852,Products!$A:$E,3,FALSE)</f>
        <v>HP</v>
      </c>
      <c r="Q1852" s="31">
        <f>INDEX(Products!$E:$E,MATCH(O1852,Products!$A:$A,0))</f>
        <v>0.31</v>
      </c>
      <c r="R1852" s="10" t="s">
        <v>28</v>
      </c>
      <c r="S1852" s="10" t="s">
        <v>50</v>
      </c>
      <c r="T1852" s="10" t="s">
        <v>792</v>
      </c>
      <c r="U1852" s="12">
        <v>3610.848</v>
      </c>
      <c r="V1852" s="12">
        <v>12</v>
      </c>
      <c r="W1852" s="12">
        <v>0.2</v>
      </c>
      <c r="X1852" s="12">
        <v>135.4068000000002</v>
      </c>
    </row>
    <row r="1853" spans="1:24" ht="14" x14ac:dyDescent="0.3">
      <c r="A1853" s="9">
        <v>1851</v>
      </c>
      <c r="B1853" s="14" t="s">
        <v>6908</v>
      </c>
      <c r="C1853" s="15">
        <v>45272</v>
      </c>
      <c r="D1853" s="15">
        <v>45274</v>
      </c>
      <c r="E1853" s="10" t="s">
        <v>19</v>
      </c>
      <c r="F1853" s="10" t="s">
        <v>2907</v>
      </c>
      <c r="G1853" s="10" t="s">
        <v>2908</v>
      </c>
      <c r="H1853" s="10" t="s">
        <v>22</v>
      </c>
      <c r="I1853" s="10" t="s">
        <v>23</v>
      </c>
      <c r="J1853" s="10" t="s">
        <v>2909</v>
      </c>
      <c r="K1853" s="10" t="s">
        <v>38</v>
      </c>
      <c r="L1853" s="10">
        <v>93727</v>
      </c>
      <c r="M1853" s="10" t="s">
        <v>39</v>
      </c>
      <c r="N1853" s="10" t="str">
        <f>_xlfn.XLOOKUP($M:$M,People!$B:$B,People!A:A)</f>
        <v>Sadie Pawthorne</v>
      </c>
      <c r="O1853" s="10" t="s">
        <v>2910</v>
      </c>
      <c r="P1853" s="10" t="str">
        <f>VLOOKUP(O1853,Products!$A:$E,3,FALSE)</f>
        <v>Logitech</v>
      </c>
      <c r="Q1853" s="31">
        <f>INDEX(Products!$E:$E,MATCH(O1853,Products!$A:$A,0))</f>
        <v>0.37</v>
      </c>
      <c r="R1853" s="10" t="s">
        <v>28</v>
      </c>
      <c r="S1853" s="10" t="s">
        <v>50</v>
      </c>
      <c r="T1853" s="10" t="s">
        <v>2911</v>
      </c>
      <c r="U1853" s="12">
        <v>764.6880000000001</v>
      </c>
      <c r="V1853" s="12">
        <v>6</v>
      </c>
      <c r="W1853" s="12">
        <v>0.2</v>
      </c>
      <c r="X1853" s="12">
        <v>95.585999999999899</v>
      </c>
    </row>
    <row r="1854" spans="1:24" ht="14" x14ac:dyDescent="0.3">
      <c r="A1854" s="9">
        <v>1852</v>
      </c>
      <c r="B1854" s="14" t="s">
        <v>6911</v>
      </c>
      <c r="C1854" s="15">
        <v>45272</v>
      </c>
      <c r="D1854" s="15">
        <v>45272</v>
      </c>
      <c r="E1854" s="10" t="s">
        <v>1124</v>
      </c>
      <c r="F1854" s="10" t="s">
        <v>2677</v>
      </c>
      <c r="G1854" s="10" t="s">
        <v>2678</v>
      </c>
      <c r="H1854" s="10" t="s">
        <v>36</v>
      </c>
      <c r="I1854" s="10" t="s">
        <v>23</v>
      </c>
      <c r="J1854" s="10" t="s">
        <v>595</v>
      </c>
      <c r="K1854" s="10" t="s">
        <v>94</v>
      </c>
      <c r="L1854" s="10">
        <v>78207</v>
      </c>
      <c r="M1854" s="10" t="s">
        <v>95</v>
      </c>
      <c r="N1854" s="10" t="str">
        <f>_xlfn.XLOOKUP($M:$M,People!$B:$B,People!A:A)</f>
        <v>Roxanne Rodriguez</v>
      </c>
      <c r="O1854" s="10" t="s">
        <v>454</v>
      </c>
      <c r="P1854" s="10" t="str">
        <f>VLOOKUP(O1854,Products!$A:$E,3,FALSE)</f>
        <v>3M</v>
      </c>
      <c r="Q1854" s="31">
        <f>INDEX(Products!$E:$E,MATCH(O1854,Products!$A:$A,0))</f>
        <v>0.38</v>
      </c>
      <c r="R1854" s="10" t="s">
        <v>41</v>
      </c>
      <c r="S1854" s="10" t="s">
        <v>68</v>
      </c>
      <c r="T1854" s="10" t="s">
        <v>455</v>
      </c>
      <c r="U1854" s="12">
        <v>210.39199999999997</v>
      </c>
      <c r="V1854" s="12">
        <v>2</v>
      </c>
      <c r="W1854" s="12">
        <v>0.8</v>
      </c>
      <c r="X1854" s="12">
        <v>-336.62720000000013</v>
      </c>
    </row>
    <row r="1855" spans="1:24" ht="14" x14ac:dyDescent="0.3">
      <c r="A1855" s="9">
        <v>1853</v>
      </c>
      <c r="B1855" s="14" t="s">
        <v>6912</v>
      </c>
      <c r="C1855" s="15">
        <v>45272</v>
      </c>
      <c r="D1855" s="15">
        <v>45277</v>
      </c>
      <c r="E1855" s="10" t="s">
        <v>44</v>
      </c>
      <c r="F1855" s="10" t="s">
        <v>1271</v>
      </c>
      <c r="G1855" s="10" t="s">
        <v>1272</v>
      </c>
      <c r="H1855" s="10" t="s">
        <v>22</v>
      </c>
      <c r="I1855" s="10" t="s">
        <v>23</v>
      </c>
      <c r="J1855" s="10" t="s">
        <v>1236</v>
      </c>
      <c r="K1855" s="10" t="s">
        <v>48</v>
      </c>
      <c r="L1855" s="10">
        <v>33178</v>
      </c>
      <c r="M1855" s="10" t="s">
        <v>26</v>
      </c>
      <c r="N1855" s="10" t="str">
        <f>_xlfn.XLOOKUP($M:$M,People!$B:$B,People!A:A)</f>
        <v>Fred Suzuki</v>
      </c>
      <c r="O1855" s="10" t="s">
        <v>2333</v>
      </c>
      <c r="P1855" s="10" t="str">
        <f>VLOOKUP(O1855,Products!$A:$E,3,FALSE)</f>
        <v>Logitech</v>
      </c>
      <c r="Q1855" s="31">
        <f>INDEX(Products!$E:$E,MATCH(O1855,Products!$A:$A,0))</f>
        <v>0.37</v>
      </c>
      <c r="R1855" s="10" t="s">
        <v>41</v>
      </c>
      <c r="S1855" s="10" t="s">
        <v>155</v>
      </c>
      <c r="T1855" s="10" t="s">
        <v>588</v>
      </c>
      <c r="U1855" s="12">
        <v>23.472000000000001</v>
      </c>
      <c r="V1855" s="12">
        <v>3</v>
      </c>
      <c r="W1855" s="12">
        <v>0.2</v>
      </c>
      <c r="X1855" s="12">
        <v>7.6283999999999974</v>
      </c>
    </row>
    <row r="1856" spans="1:24" ht="14" x14ac:dyDescent="0.3">
      <c r="A1856" s="9">
        <v>1854</v>
      </c>
      <c r="B1856" s="14" t="s">
        <v>6909</v>
      </c>
      <c r="C1856" s="15">
        <v>45272</v>
      </c>
      <c r="D1856" s="15">
        <v>45275</v>
      </c>
      <c r="E1856" s="10" t="s">
        <v>19</v>
      </c>
      <c r="F1856" s="10" t="s">
        <v>825</v>
      </c>
      <c r="G1856" s="10" t="s">
        <v>826</v>
      </c>
      <c r="H1856" s="10" t="s">
        <v>22</v>
      </c>
      <c r="I1856" s="10" t="s">
        <v>23</v>
      </c>
      <c r="J1856" s="10" t="s">
        <v>2679</v>
      </c>
      <c r="K1856" s="10" t="s">
        <v>38</v>
      </c>
      <c r="L1856" s="10">
        <v>94601</v>
      </c>
      <c r="M1856" s="10" t="s">
        <v>39</v>
      </c>
      <c r="N1856" s="10" t="str">
        <f>_xlfn.XLOOKUP($M:$M,People!$B:$B,People!A:A)</f>
        <v>Sadie Pawthorne</v>
      </c>
      <c r="O1856" s="10" t="s">
        <v>1316</v>
      </c>
      <c r="P1856" s="10" t="str">
        <f>VLOOKUP(O1856,Products!$A:$E,3,FALSE)</f>
        <v>Avery</v>
      </c>
      <c r="Q1856" s="31">
        <f>INDEX(Products!$E:$E,MATCH(O1856,Products!$A:$A,0))</f>
        <v>0.39</v>
      </c>
      <c r="R1856" s="10" t="s">
        <v>41</v>
      </c>
      <c r="S1856" s="10" t="s">
        <v>53</v>
      </c>
      <c r="T1856" s="10" t="s">
        <v>1317</v>
      </c>
      <c r="U1856" s="12">
        <v>8.94</v>
      </c>
      <c r="V1856" s="12">
        <v>3</v>
      </c>
      <c r="W1856" s="12">
        <v>0</v>
      </c>
      <c r="X1856" s="12">
        <v>0.62579999999999902</v>
      </c>
    </row>
    <row r="1857" spans="1:24" ht="14" x14ac:dyDescent="0.3">
      <c r="A1857" s="9">
        <v>1855</v>
      </c>
      <c r="B1857" s="14" t="s">
        <v>6913</v>
      </c>
      <c r="C1857" s="15">
        <v>45273</v>
      </c>
      <c r="D1857" s="15">
        <v>45277</v>
      </c>
      <c r="E1857" s="10" t="s">
        <v>44</v>
      </c>
      <c r="F1857" s="10" t="s">
        <v>4013</v>
      </c>
      <c r="G1857" s="10" t="s">
        <v>4014</v>
      </c>
      <c r="H1857" s="10" t="s">
        <v>36</v>
      </c>
      <c r="I1857" s="10" t="s">
        <v>23</v>
      </c>
      <c r="J1857" s="10" t="s">
        <v>478</v>
      </c>
      <c r="K1857" s="10" t="s">
        <v>277</v>
      </c>
      <c r="L1857" s="10">
        <v>85023</v>
      </c>
      <c r="M1857" s="10" t="s">
        <v>39</v>
      </c>
      <c r="N1857" s="10" t="str">
        <f>_xlfn.XLOOKUP($M:$M,People!$B:$B,People!A:A)</f>
        <v>Sadie Pawthorne</v>
      </c>
      <c r="O1857" s="10" t="s">
        <v>3694</v>
      </c>
      <c r="P1857" s="10" t="str">
        <f>VLOOKUP(O1857,Products!$A:$E,3,FALSE)</f>
        <v>Office Depot</v>
      </c>
      <c r="Q1857" s="31">
        <f>INDEX(Products!$E:$E,MATCH(O1857,Products!$A:$A,0))</f>
        <v>0.34</v>
      </c>
      <c r="R1857" s="10" t="s">
        <v>28</v>
      </c>
      <c r="S1857" s="10" t="s">
        <v>58</v>
      </c>
      <c r="T1857" s="10" t="s">
        <v>3695</v>
      </c>
      <c r="U1857" s="12">
        <v>87.960000000000008</v>
      </c>
      <c r="V1857" s="12">
        <v>3</v>
      </c>
      <c r="W1857" s="12">
        <v>0.2</v>
      </c>
      <c r="X1857" s="12">
        <v>7.6965000000000039</v>
      </c>
    </row>
    <row r="1858" spans="1:24" ht="14" x14ac:dyDescent="0.3">
      <c r="A1858" s="9">
        <v>1856</v>
      </c>
      <c r="B1858" s="14" t="s">
        <v>6914</v>
      </c>
      <c r="C1858" s="15">
        <v>45273</v>
      </c>
      <c r="D1858" s="15">
        <v>45277</v>
      </c>
      <c r="E1858" s="10" t="s">
        <v>44</v>
      </c>
      <c r="F1858" s="10" t="s">
        <v>1657</v>
      </c>
      <c r="G1858" s="10" t="s">
        <v>1658</v>
      </c>
      <c r="H1858" s="10" t="s">
        <v>36</v>
      </c>
      <c r="I1858" s="10" t="s">
        <v>23</v>
      </c>
      <c r="J1858" s="10" t="s">
        <v>271</v>
      </c>
      <c r="K1858" s="10" t="s">
        <v>189</v>
      </c>
      <c r="L1858" s="10">
        <v>60623</v>
      </c>
      <c r="M1858" s="10" t="s">
        <v>95</v>
      </c>
      <c r="N1858" s="10" t="str">
        <f>_xlfn.XLOOKUP($M:$M,People!$B:$B,People!A:A)</f>
        <v>Roxanne Rodriguez</v>
      </c>
      <c r="O1858" s="10" t="s">
        <v>5240</v>
      </c>
      <c r="P1858" s="10" t="str">
        <f>VLOOKUP(O1858,Products!$A:$E,3,FALSE)</f>
        <v>IKEA</v>
      </c>
      <c r="Q1858" s="31">
        <f>INDEX(Products!$E:$E,MATCH(O1858,Products!$A:$A,0))</f>
        <v>0.4</v>
      </c>
      <c r="R1858" s="10" t="s">
        <v>28</v>
      </c>
      <c r="S1858" s="10" t="s">
        <v>58</v>
      </c>
      <c r="T1858" s="10" t="s">
        <v>5241</v>
      </c>
      <c r="U1858" s="12">
        <v>94.427999999999997</v>
      </c>
      <c r="V1858" s="12">
        <v>3</v>
      </c>
      <c r="W1858" s="12">
        <v>0.6</v>
      </c>
      <c r="X1858" s="12">
        <v>-42.492599999999982</v>
      </c>
    </row>
    <row r="1859" spans="1:24" ht="14" x14ac:dyDescent="0.3">
      <c r="A1859" s="9">
        <v>1857</v>
      </c>
      <c r="B1859" s="14" t="s">
        <v>6913</v>
      </c>
      <c r="C1859" s="15">
        <v>45273</v>
      </c>
      <c r="D1859" s="15">
        <v>45277</v>
      </c>
      <c r="E1859" s="10" t="s">
        <v>44</v>
      </c>
      <c r="F1859" s="10" t="s">
        <v>4013</v>
      </c>
      <c r="G1859" s="10" t="s">
        <v>4014</v>
      </c>
      <c r="H1859" s="10" t="s">
        <v>36</v>
      </c>
      <c r="I1859" s="10" t="s">
        <v>23</v>
      </c>
      <c r="J1859" s="10" t="s">
        <v>478</v>
      </c>
      <c r="K1859" s="10" t="s">
        <v>277</v>
      </c>
      <c r="L1859" s="10">
        <v>85023</v>
      </c>
      <c r="M1859" s="10" t="s">
        <v>39</v>
      </c>
      <c r="N1859" s="10" t="str">
        <f>_xlfn.XLOOKUP($M:$M,People!$B:$B,People!A:A)</f>
        <v>Sadie Pawthorne</v>
      </c>
      <c r="O1859" s="10" t="s">
        <v>1769</v>
      </c>
      <c r="P1859" s="10" t="str">
        <f>VLOOKUP(O1859,Products!$A:$E,3,FALSE)</f>
        <v>HP</v>
      </c>
      <c r="Q1859" s="31">
        <f>INDEX(Products!$E:$E,MATCH(O1859,Products!$A:$A,0))</f>
        <v>0.28999999999999998</v>
      </c>
      <c r="R1859" s="10" t="s">
        <v>41</v>
      </c>
      <c r="S1859" s="10" t="s">
        <v>68</v>
      </c>
      <c r="T1859" s="10" t="s">
        <v>1770</v>
      </c>
      <c r="U1859" s="12">
        <v>5.2140000000000004</v>
      </c>
      <c r="V1859" s="12">
        <v>2</v>
      </c>
      <c r="W1859" s="12">
        <v>0.7</v>
      </c>
      <c r="X1859" s="12">
        <v>-4.1711999999999989</v>
      </c>
    </row>
    <row r="1860" spans="1:24" ht="14" x14ac:dyDescent="0.3">
      <c r="A1860" s="9">
        <v>1858</v>
      </c>
      <c r="B1860" s="14" t="s">
        <v>6915</v>
      </c>
      <c r="C1860" s="15">
        <v>45273</v>
      </c>
      <c r="D1860" s="15">
        <v>45275</v>
      </c>
      <c r="E1860" s="10" t="s">
        <v>19</v>
      </c>
      <c r="F1860" s="10" t="s">
        <v>1262</v>
      </c>
      <c r="G1860" s="10" t="s">
        <v>1263</v>
      </c>
      <c r="H1860" s="10" t="s">
        <v>36</v>
      </c>
      <c r="I1860" s="10" t="s">
        <v>23</v>
      </c>
      <c r="J1860" s="10" t="s">
        <v>24</v>
      </c>
      <c r="K1860" s="10" t="s">
        <v>25</v>
      </c>
      <c r="L1860" s="10">
        <v>42420</v>
      </c>
      <c r="M1860" s="10" t="s">
        <v>26</v>
      </c>
      <c r="N1860" s="10" t="str">
        <f>_xlfn.XLOOKUP($M:$M,People!$B:$B,People!A:A)</f>
        <v>Fred Suzuki</v>
      </c>
      <c r="O1860" s="10" t="s">
        <v>2985</v>
      </c>
      <c r="P1860" s="10" t="str">
        <f>VLOOKUP(O1860,Products!$A:$E,3,FALSE)</f>
        <v>Canon</v>
      </c>
      <c r="Q1860" s="31">
        <f>INDEX(Products!$E:$E,MATCH(O1860,Products!$A:$A,0))</f>
        <v>0.32</v>
      </c>
      <c r="R1860" s="10" t="s">
        <v>41</v>
      </c>
      <c r="S1860" s="10" t="s">
        <v>68</v>
      </c>
      <c r="T1860" s="10" t="s">
        <v>2986</v>
      </c>
      <c r="U1860" s="12">
        <v>12.39</v>
      </c>
      <c r="V1860" s="12">
        <v>3</v>
      </c>
      <c r="W1860" s="12">
        <v>0</v>
      </c>
      <c r="X1860" s="12">
        <v>5.8232999999999997</v>
      </c>
    </row>
    <row r="1861" spans="1:24" ht="14" x14ac:dyDescent="0.3">
      <c r="A1861" s="9">
        <v>1859</v>
      </c>
      <c r="B1861" s="14" t="s">
        <v>6916</v>
      </c>
      <c r="C1861" s="15">
        <v>45273</v>
      </c>
      <c r="D1861" s="15">
        <v>45275</v>
      </c>
      <c r="E1861" s="10" t="s">
        <v>19</v>
      </c>
      <c r="F1861" s="10" t="s">
        <v>378</v>
      </c>
      <c r="G1861" s="10" t="s">
        <v>379</v>
      </c>
      <c r="H1861" s="10" t="s">
        <v>22</v>
      </c>
      <c r="I1861" s="10" t="s">
        <v>23</v>
      </c>
      <c r="J1861" s="10" t="s">
        <v>37</v>
      </c>
      <c r="K1861" s="10" t="s">
        <v>38</v>
      </c>
      <c r="L1861" s="10">
        <v>90049</v>
      </c>
      <c r="M1861" s="10" t="s">
        <v>39</v>
      </c>
      <c r="N1861" s="10" t="str">
        <f>_xlfn.XLOOKUP($M:$M,People!$B:$B,People!A:A)</f>
        <v>Sadie Pawthorne</v>
      </c>
      <c r="O1861" s="10" t="s">
        <v>3599</v>
      </c>
      <c r="P1861" s="10" t="str">
        <f>VLOOKUP(O1861,Products!$A:$E,3,FALSE)</f>
        <v>Office Depot</v>
      </c>
      <c r="Q1861" s="31">
        <f>INDEX(Products!$E:$E,MATCH(O1861,Products!$A:$A,0))</f>
        <v>0.4</v>
      </c>
      <c r="R1861" s="10" t="s">
        <v>41</v>
      </c>
      <c r="S1861" s="10" t="s">
        <v>82</v>
      </c>
      <c r="T1861" s="10" t="s">
        <v>3600</v>
      </c>
      <c r="U1861" s="12">
        <v>90.24</v>
      </c>
      <c r="V1861" s="12">
        <v>6</v>
      </c>
      <c r="W1861" s="12">
        <v>0</v>
      </c>
      <c r="X1861" s="12">
        <v>41.51039999999999</v>
      </c>
    </row>
    <row r="1862" spans="1:24" ht="14" x14ac:dyDescent="0.3">
      <c r="A1862" s="9">
        <v>1860</v>
      </c>
      <c r="B1862" s="14" t="s">
        <v>6917</v>
      </c>
      <c r="C1862" s="15">
        <v>45273</v>
      </c>
      <c r="D1862" s="15">
        <v>45275</v>
      </c>
      <c r="E1862" s="10" t="s">
        <v>19</v>
      </c>
      <c r="F1862" s="10" t="s">
        <v>1912</v>
      </c>
      <c r="G1862" s="10" t="s">
        <v>1913</v>
      </c>
      <c r="H1862" s="10" t="s">
        <v>22</v>
      </c>
      <c r="I1862" s="10" t="s">
        <v>23</v>
      </c>
      <c r="J1862" s="10" t="s">
        <v>165</v>
      </c>
      <c r="K1862" s="10" t="s">
        <v>94</v>
      </c>
      <c r="L1862" s="10">
        <v>77070</v>
      </c>
      <c r="M1862" s="10" t="s">
        <v>95</v>
      </c>
      <c r="N1862" s="10" t="str">
        <f>_xlfn.XLOOKUP($M:$M,People!$B:$B,People!A:A)</f>
        <v>Roxanne Rodriguez</v>
      </c>
      <c r="O1862" s="10" t="s">
        <v>1680</v>
      </c>
      <c r="P1862" s="10" t="str">
        <f>VLOOKUP(O1862,Products!$A:$E,3,FALSE)</f>
        <v>Samsung</v>
      </c>
      <c r="Q1862" s="31">
        <f>INDEX(Products!$E:$E,MATCH(O1862,Products!$A:$A,0))</f>
        <v>0.31</v>
      </c>
      <c r="R1862" s="10" t="s">
        <v>41</v>
      </c>
      <c r="S1862" s="10" t="s">
        <v>510</v>
      </c>
      <c r="T1862" s="10" t="s">
        <v>1681</v>
      </c>
      <c r="U1862" s="12">
        <v>2.92</v>
      </c>
      <c r="V1862" s="12">
        <v>1</v>
      </c>
      <c r="W1862" s="12">
        <v>0.2</v>
      </c>
      <c r="X1862" s="12">
        <v>0.36499999999999977</v>
      </c>
    </row>
    <row r="1863" spans="1:24" ht="14" x14ac:dyDescent="0.3">
      <c r="A1863" s="9">
        <v>1861</v>
      </c>
      <c r="B1863" s="14" t="s">
        <v>6918</v>
      </c>
      <c r="C1863" s="15">
        <v>45274</v>
      </c>
      <c r="D1863" s="15">
        <v>45280</v>
      </c>
      <c r="E1863" s="10" t="s">
        <v>44</v>
      </c>
      <c r="F1863" s="10" t="s">
        <v>2099</v>
      </c>
      <c r="G1863" s="10" t="s">
        <v>2100</v>
      </c>
      <c r="H1863" s="10" t="s">
        <v>22</v>
      </c>
      <c r="I1863" s="10" t="s">
        <v>23</v>
      </c>
      <c r="J1863" s="10" t="s">
        <v>3025</v>
      </c>
      <c r="K1863" s="10" t="s">
        <v>48</v>
      </c>
      <c r="L1863" s="10">
        <v>32725</v>
      </c>
      <c r="M1863" s="10" t="s">
        <v>26</v>
      </c>
      <c r="N1863" s="10" t="str">
        <f>_xlfn.XLOOKUP($M:$M,People!$B:$B,People!A:A)</f>
        <v>Fred Suzuki</v>
      </c>
      <c r="O1863" s="10" t="s">
        <v>4303</v>
      </c>
      <c r="P1863" s="10" t="str">
        <f>VLOOKUP(O1863,Products!$A:$E,3,FALSE)</f>
        <v>Dell</v>
      </c>
      <c r="Q1863" s="31">
        <f>INDEX(Products!$E:$E,MATCH(O1863,Products!$A:$A,0))</f>
        <v>0.3</v>
      </c>
      <c r="R1863" s="10" t="s">
        <v>28</v>
      </c>
      <c r="S1863" s="10" t="s">
        <v>32</v>
      </c>
      <c r="T1863" s="10" t="s">
        <v>4304</v>
      </c>
      <c r="U1863" s="12">
        <v>186.304</v>
      </c>
      <c r="V1863" s="12">
        <v>4</v>
      </c>
      <c r="W1863" s="12">
        <v>0.2</v>
      </c>
      <c r="X1863" s="12">
        <v>13.972799999999999</v>
      </c>
    </row>
    <row r="1864" spans="1:24" ht="14" x14ac:dyDescent="0.3">
      <c r="A1864" s="9">
        <v>1862</v>
      </c>
      <c r="B1864" s="14" t="s">
        <v>6919</v>
      </c>
      <c r="C1864" s="15">
        <v>45274</v>
      </c>
      <c r="D1864" s="15">
        <v>45281</v>
      </c>
      <c r="E1864" s="10" t="s">
        <v>44</v>
      </c>
      <c r="F1864" s="10" t="s">
        <v>2027</v>
      </c>
      <c r="G1864" s="10" t="s">
        <v>2028</v>
      </c>
      <c r="H1864" s="10" t="s">
        <v>22</v>
      </c>
      <c r="I1864" s="10" t="s">
        <v>23</v>
      </c>
      <c r="J1864" s="10" t="s">
        <v>4097</v>
      </c>
      <c r="K1864" s="10" t="s">
        <v>438</v>
      </c>
      <c r="L1864" s="10">
        <v>43302</v>
      </c>
      <c r="M1864" s="10" t="s">
        <v>133</v>
      </c>
      <c r="N1864" s="10" t="str">
        <f>_xlfn.XLOOKUP($M:$M,People!$B:$B,People!A:A)</f>
        <v>Chuck Magee</v>
      </c>
      <c r="O1864" s="10" t="s">
        <v>4295</v>
      </c>
      <c r="P1864" s="10" t="str">
        <f>VLOOKUP(O1864,Products!$A:$E,3,FALSE)</f>
        <v>Samsung</v>
      </c>
      <c r="Q1864" s="31">
        <f>INDEX(Products!$E:$E,MATCH(O1864,Products!$A:$A,0))</f>
        <v>0.25</v>
      </c>
      <c r="R1864" s="10" t="s">
        <v>28</v>
      </c>
      <c r="S1864" s="10" t="s">
        <v>50</v>
      </c>
      <c r="T1864" s="10" t="s">
        <v>4296</v>
      </c>
      <c r="U1864" s="12">
        <v>136.53</v>
      </c>
      <c r="V1864" s="12">
        <v>1</v>
      </c>
      <c r="W1864" s="12">
        <v>0.4</v>
      </c>
      <c r="X1864" s="12">
        <v>-52.336500000000029</v>
      </c>
    </row>
    <row r="1865" spans="1:24" ht="14" x14ac:dyDescent="0.3">
      <c r="A1865" s="9">
        <v>1863</v>
      </c>
      <c r="B1865" s="14" t="s">
        <v>6919</v>
      </c>
      <c r="C1865" s="15">
        <v>45274</v>
      </c>
      <c r="D1865" s="15">
        <v>45281</v>
      </c>
      <c r="E1865" s="10" t="s">
        <v>44</v>
      </c>
      <c r="F1865" s="10" t="s">
        <v>2027</v>
      </c>
      <c r="G1865" s="10" t="s">
        <v>2028</v>
      </c>
      <c r="H1865" s="10" t="s">
        <v>22</v>
      </c>
      <c r="I1865" s="10" t="s">
        <v>23</v>
      </c>
      <c r="J1865" s="10" t="s">
        <v>4097</v>
      </c>
      <c r="K1865" s="10" t="s">
        <v>438</v>
      </c>
      <c r="L1865" s="10">
        <v>43302</v>
      </c>
      <c r="M1865" s="10" t="s">
        <v>133</v>
      </c>
      <c r="N1865" s="10" t="str">
        <f>_xlfn.XLOOKUP($M:$M,People!$B:$B,People!A:A)</f>
        <v>Chuck Magee</v>
      </c>
      <c r="O1865" s="10" t="s">
        <v>3081</v>
      </c>
      <c r="P1865" s="10" t="str">
        <f>VLOOKUP(O1865,Products!$A:$E,3,FALSE)</f>
        <v>IKEA</v>
      </c>
      <c r="Q1865" s="31">
        <f>INDEX(Products!$E:$E,MATCH(O1865,Products!$A:$A,0))</f>
        <v>0.36</v>
      </c>
      <c r="R1865" s="10" t="s">
        <v>41</v>
      </c>
      <c r="S1865" s="10" t="s">
        <v>61</v>
      </c>
      <c r="T1865" s="10" t="s">
        <v>3082</v>
      </c>
      <c r="U1865" s="12">
        <v>2.6240000000000001</v>
      </c>
      <c r="V1865" s="12">
        <v>1</v>
      </c>
      <c r="W1865" s="12">
        <v>0.2</v>
      </c>
      <c r="X1865" s="12">
        <v>0.29519999999999957</v>
      </c>
    </row>
    <row r="1866" spans="1:24" ht="14" x14ac:dyDescent="0.3">
      <c r="A1866" s="9">
        <v>1864</v>
      </c>
      <c r="B1866" s="14" t="s">
        <v>6920</v>
      </c>
      <c r="C1866" s="15">
        <v>45274</v>
      </c>
      <c r="D1866" s="15">
        <v>45279</v>
      </c>
      <c r="E1866" s="10" t="s">
        <v>44</v>
      </c>
      <c r="F1866" s="10" t="s">
        <v>3871</v>
      </c>
      <c r="G1866" s="10" t="s">
        <v>3872</v>
      </c>
      <c r="H1866" s="10" t="s">
        <v>22</v>
      </c>
      <c r="I1866" s="10" t="s">
        <v>23</v>
      </c>
      <c r="J1866" s="10" t="s">
        <v>271</v>
      </c>
      <c r="K1866" s="10" t="s">
        <v>189</v>
      </c>
      <c r="L1866" s="10">
        <v>60610</v>
      </c>
      <c r="M1866" s="10" t="s">
        <v>95</v>
      </c>
      <c r="N1866" s="10" t="str">
        <f>_xlfn.XLOOKUP($M:$M,People!$B:$B,People!A:A)</f>
        <v>Roxanne Rodriguez</v>
      </c>
      <c r="O1866" s="10" t="s">
        <v>3873</v>
      </c>
      <c r="P1866" s="10" t="str">
        <f>VLOOKUP(O1866,Products!$A:$E,3,FALSE)</f>
        <v>Avery</v>
      </c>
      <c r="Q1866" s="31">
        <f>INDEX(Products!$E:$E,MATCH(O1866,Products!$A:$A,0))</f>
        <v>0.25</v>
      </c>
      <c r="R1866" s="10" t="s">
        <v>41</v>
      </c>
      <c r="S1866" s="10" t="s">
        <v>68</v>
      </c>
      <c r="T1866" s="10" t="s">
        <v>3874</v>
      </c>
      <c r="U1866" s="12">
        <v>5.1039999999999992</v>
      </c>
      <c r="V1866" s="12">
        <v>4</v>
      </c>
      <c r="W1866" s="12">
        <v>0.8</v>
      </c>
      <c r="X1866" s="12">
        <v>-8.6768000000000018</v>
      </c>
    </row>
    <row r="1867" spans="1:24" ht="14" x14ac:dyDescent="0.3">
      <c r="A1867" s="9">
        <v>1865</v>
      </c>
      <c r="B1867" s="14" t="s">
        <v>6921</v>
      </c>
      <c r="C1867" s="15">
        <v>45274</v>
      </c>
      <c r="D1867" s="15">
        <v>45276</v>
      </c>
      <c r="E1867" s="10" t="s">
        <v>168</v>
      </c>
      <c r="F1867" s="10" t="s">
        <v>4801</v>
      </c>
      <c r="G1867" s="10" t="s">
        <v>4802</v>
      </c>
      <c r="H1867" s="10" t="s">
        <v>36</v>
      </c>
      <c r="I1867" s="10" t="s">
        <v>23</v>
      </c>
      <c r="J1867" s="10" t="s">
        <v>271</v>
      </c>
      <c r="K1867" s="10" t="s">
        <v>189</v>
      </c>
      <c r="L1867" s="10">
        <v>60623</v>
      </c>
      <c r="M1867" s="10" t="s">
        <v>95</v>
      </c>
      <c r="N1867" s="10" t="str">
        <f>_xlfn.XLOOKUP($M:$M,People!$B:$B,People!A:A)</f>
        <v>Roxanne Rodriguez</v>
      </c>
      <c r="O1867" s="10" t="s">
        <v>3528</v>
      </c>
      <c r="P1867" s="10" t="str">
        <f>VLOOKUP(O1867,Products!$A:$E,3,FALSE)</f>
        <v>IKEA</v>
      </c>
      <c r="Q1867" s="31">
        <f>INDEX(Products!$E:$E,MATCH(O1867,Products!$A:$A,0))</f>
        <v>0.36</v>
      </c>
      <c r="R1867" s="10" t="s">
        <v>41</v>
      </c>
      <c r="S1867" s="10" t="s">
        <v>68</v>
      </c>
      <c r="T1867" s="10" t="s">
        <v>3529</v>
      </c>
      <c r="U1867" s="12">
        <v>9.2639999999999976</v>
      </c>
      <c r="V1867" s="12">
        <v>3</v>
      </c>
      <c r="W1867" s="12">
        <v>0.8</v>
      </c>
      <c r="X1867" s="12">
        <v>-13.895999999999997</v>
      </c>
    </row>
    <row r="1868" spans="1:24" ht="14" x14ac:dyDescent="0.3">
      <c r="A1868" s="9">
        <v>1866</v>
      </c>
      <c r="B1868" s="14" t="s">
        <v>6920</v>
      </c>
      <c r="C1868" s="15">
        <v>45274</v>
      </c>
      <c r="D1868" s="15">
        <v>45279</v>
      </c>
      <c r="E1868" s="10" t="s">
        <v>44</v>
      </c>
      <c r="F1868" s="10" t="s">
        <v>3871</v>
      </c>
      <c r="G1868" s="10" t="s">
        <v>3872</v>
      </c>
      <c r="H1868" s="10" t="s">
        <v>22</v>
      </c>
      <c r="I1868" s="10" t="s">
        <v>23</v>
      </c>
      <c r="J1868" s="10" t="s">
        <v>271</v>
      </c>
      <c r="K1868" s="10" t="s">
        <v>189</v>
      </c>
      <c r="L1868" s="10">
        <v>60610</v>
      </c>
      <c r="M1868" s="10" t="s">
        <v>95</v>
      </c>
      <c r="N1868" s="10" t="str">
        <f>_xlfn.XLOOKUP($M:$M,People!$B:$B,People!A:A)</f>
        <v>Roxanne Rodriguez</v>
      </c>
      <c r="O1868" s="10" t="s">
        <v>2635</v>
      </c>
      <c r="P1868" s="10" t="str">
        <f>VLOOKUP(O1868,Products!$A:$E,3,FALSE)</f>
        <v>Dell</v>
      </c>
      <c r="Q1868" s="31">
        <f>INDEX(Products!$E:$E,MATCH(O1868,Products!$A:$A,0))</f>
        <v>0.26</v>
      </c>
      <c r="R1868" s="10" t="s">
        <v>41</v>
      </c>
      <c r="S1868" s="10" t="s">
        <v>240</v>
      </c>
      <c r="T1868" s="10" t="s">
        <v>2636</v>
      </c>
      <c r="U1868" s="12">
        <v>2.8960000000000004</v>
      </c>
      <c r="V1868" s="12">
        <v>2</v>
      </c>
      <c r="W1868" s="12">
        <v>0.2</v>
      </c>
      <c r="X1868" s="12">
        <v>0.4705999999999998</v>
      </c>
    </row>
    <row r="1869" spans="1:24" ht="14" x14ac:dyDescent="0.3">
      <c r="A1869" s="9">
        <v>1867</v>
      </c>
      <c r="B1869" s="14" t="s">
        <v>6920</v>
      </c>
      <c r="C1869" s="15">
        <v>45274</v>
      </c>
      <c r="D1869" s="15">
        <v>45279</v>
      </c>
      <c r="E1869" s="10" t="s">
        <v>44</v>
      </c>
      <c r="F1869" s="10" t="s">
        <v>3871</v>
      </c>
      <c r="G1869" s="10" t="s">
        <v>3872</v>
      </c>
      <c r="H1869" s="10" t="s">
        <v>22</v>
      </c>
      <c r="I1869" s="10" t="s">
        <v>23</v>
      </c>
      <c r="J1869" s="10" t="s">
        <v>271</v>
      </c>
      <c r="K1869" s="10" t="s">
        <v>189</v>
      </c>
      <c r="L1869" s="10">
        <v>60610</v>
      </c>
      <c r="M1869" s="10" t="s">
        <v>95</v>
      </c>
      <c r="N1869" s="10" t="str">
        <f>_xlfn.XLOOKUP($M:$M,People!$B:$B,People!A:A)</f>
        <v>Roxanne Rodriguez</v>
      </c>
      <c r="O1869" s="10" t="s">
        <v>3875</v>
      </c>
      <c r="P1869" s="10" t="str">
        <f>VLOOKUP(O1869,Products!$A:$E,3,FALSE)</f>
        <v>3M</v>
      </c>
      <c r="Q1869" s="31">
        <f>INDEX(Products!$E:$E,MATCH(O1869,Products!$A:$A,0))</f>
        <v>0.36</v>
      </c>
      <c r="R1869" s="10" t="s">
        <v>64</v>
      </c>
      <c r="S1869" s="10" t="s">
        <v>144</v>
      </c>
      <c r="T1869" s="10" t="s">
        <v>3876</v>
      </c>
      <c r="U1869" s="12">
        <v>35.016000000000005</v>
      </c>
      <c r="V1869" s="12">
        <v>3</v>
      </c>
      <c r="W1869" s="12">
        <v>0.2</v>
      </c>
      <c r="X1869" s="12">
        <v>-2.188500000000003</v>
      </c>
    </row>
    <row r="1870" spans="1:24" ht="14" x14ac:dyDescent="0.3">
      <c r="A1870" s="9">
        <v>1868</v>
      </c>
      <c r="B1870" s="14" t="s">
        <v>6919</v>
      </c>
      <c r="C1870" s="15">
        <v>45274</v>
      </c>
      <c r="D1870" s="15">
        <v>45281</v>
      </c>
      <c r="E1870" s="10" t="s">
        <v>44</v>
      </c>
      <c r="F1870" s="10" t="s">
        <v>2027</v>
      </c>
      <c r="G1870" s="10" t="s">
        <v>2028</v>
      </c>
      <c r="H1870" s="10" t="s">
        <v>22</v>
      </c>
      <c r="I1870" s="10" t="s">
        <v>23</v>
      </c>
      <c r="J1870" s="10" t="s">
        <v>4097</v>
      </c>
      <c r="K1870" s="10" t="s">
        <v>438</v>
      </c>
      <c r="L1870" s="10">
        <v>43302</v>
      </c>
      <c r="M1870" s="10" t="s">
        <v>133</v>
      </c>
      <c r="N1870" s="10" t="str">
        <f>_xlfn.XLOOKUP($M:$M,People!$B:$B,People!A:A)</f>
        <v>Chuck Magee</v>
      </c>
      <c r="O1870" s="10" t="s">
        <v>2516</v>
      </c>
      <c r="P1870" s="10" t="str">
        <f>VLOOKUP(O1870,Products!$A:$E,3,FALSE)</f>
        <v>Staples</v>
      </c>
      <c r="Q1870" s="31">
        <f>INDEX(Products!$E:$E,MATCH(O1870,Products!$A:$A,0))</f>
        <v>0.27</v>
      </c>
      <c r="R1870" s="10" t="s">
        <v>64</v>
      </c>
      <c r="S1870" s="10" t="s">
        <v>144</v>
      </c>
      <c r="T1870" s="10" t="s">
        <v>2517</v>
      </c>
      <c r="U1870" s="12">
        <v>263.95999999999998</v>
      </c>
      <c r="V1870" s="12">
        <v>1</v>
      </c>
      <c r="W1870" s="12">
        <v>0.2</v>
      </c>
      <c r="X1870" s="12">
        <v>42.893499999999975</v>
      </c>
    </row>
    <row r="1871" spans="1:24" ht="14" x14ac:dyDescent="0.3">
      <c r="A1871" s="9">
        <v>1869</v>
      </c>
      <c r="B1871" s="14" t="s">
        <v>6922</v>
      </c>
      <c r="C1871" s="15">
        <v>45274</v>
      </c>
      <c r="D1871" s="15">
        <v>45281</v>
      </c>
      <c r="E1871" s="10" t="s">
        <v>44</v>
      </c>
      <c r="F1871" s="10" t="s">
        <v>3323</v>
      </c>
      <c r="G1871" s="10" t="s">
        <v>3324</v>
      </c>
      <c r="H1871" s="10" t="s">
        <v>22</v>
      </c>
      <c r="I1871" s="10" t="s">
        <v>23</v>
      </c>
      <c r="J1871" s="10" t="s">
        <v>237</v>
      </c>
      <c r="K1871" s="10" t="s">
        <v>238</v>
      </c>
      <c r="L1871" s="10">
        <v>10024</v>
      </c>
      <c r="M1871" s="10" t="s">
        <v>133</v>
      </c>
      <c r="N1871" s="10" t="str">
        <f>_xlfn.XLOOKUP($M:$M,People!$B:$B,People!A:A)</f>
        <v>Chuck Magee</v>
      </c>
      <c r="O1871" s="10" t="s">
        <v>5199</v>
      </c>
      <c r="P1871" s="10" t="str">
        <f>VLOOKUP(O1871,Products!$A:$E,3,FALSE)</f>
        <v>Samsung</v>
      </c>
      <c r="Q1871" s="31">
        <f>INDEX(Products!$E:$E,MATCH(O1871,Products!$A:$A,0))</f>
        <v>0.28999999999999998</v>
      </c>
      <c r="R1871" s="10" t="s">
        <v>64</v>
      </c>
      <c r="S1871" s="10" t="s">
        <v>599</v>
      </c>
      <c r="T1871" s="10" t="s">
        <v>5200</v>
      </c>
      <c r="U1871" s="12">
        <v>6999.96</v>
      </c>
      <c r="V1871" s="12">
        <v>4</v>
      </c>
      <c r="W1871" s="12">
        <v>0</v>
      </c>
      <c r="X1871" s="12">
        <v>2239.9871999999996</v>
      </c>
    </row>
    <row r="1872" spans="1:24" ht="14" x14ac:dyDescent="0.3">
      <c r="A1872" s="9">
        <v>1870</v>
      </c>
      <c r="B1872" s="14" t="s">
        <v>6923</v>
      </c>
      <c r="C1872" s="15">
        <v>45274</v>
      </c>
      <c r="D1872" s="15">
        <v>45278</v>
      </c>
      <c r="E1872" s="14" t="s">
        <v>44</v>
      </c>
      <c r="F1872" s="14" t="s">
        <v>2867</v>
      </c>
      <c r="G1872" s="14" t="s">
        <v>2868</v>
      </c>
      <c r="H1872" s="14" t="s">
        <v>92</v>
      </c>
      <c r="I1872" s="14" t="s">
        <v>5934</v>
      </c>
      <c r="J1872" s="14" t="s">
        <v>5937</v>
      </c>
      <c r="K1872" s="14" t="s">
        <v>3957</v>
      </c>
      <c r="L1872" s="14" t="s">
        <v>5974</v>
      </c>
      <c r="M1872" s="14" t="s">
        <v>133</v>
      </c>
      <c r="N1872" s="10" t="str">
        <f>_xlfn.XLOOKUP($M:$M,People!$B:$B,People!A:A)</f>
        <v>Chuck Magee</v>
      </c>
      <c r="O1872" s="14" t="s">
        <v>791</v>
      </c>
      <c r="P1872" s="10" t="str">
        <f>VLOOKUP(O1872,Products!$A:$E,3,FALSE)</f>
        <v>HP</v>
      </c>
      <c r="Q1872" s="31">
        <f>INDEX(Products!$E:$E,MATCH(O1872,Products!$A:$A,0))</f>
        <v>0.31</v>
      </c>
      <c r="R1872" s="14" t="s">
        <v>28</v>
      </c>
      <c r="S1872" s="14" t="s">
        <v>50</v>
      </c>
      <c r="T1872" s="14" t="s">
        <v>792</v>
      </c>
      <c r="U1872" s="17">
        <v>526.58000000000004</v>
      </c>
      <c r="V1872" s="17">
        <v>2</v>
      </c>
      <c r="W1872" s="17">
        <v>0.3</v>
      </c>
      <c r="X1872" s="17">
        <v>-52.66</v>
      </c>
    </row>
    <row r="1873" spans="1:24" ht="14" x14ac:dyDescent="0.3">
      <c r="A1873" s="9">
        <v>1871</v>
      </c>
      <c r="B1873" s="14" t="s">
        <v>6923</v>
      </c>
      <c r="C1873" s="15">
        <v>45274</v>
      </c>
      <c r="D1873" s="15">
        <v>45278</v>
      </c>
      <c r="E1873" s="14" t="s">
        <v>44</v>
      </c>
      <c r="F1873" s="14" t="s">
        <v>2867</v>
      </c>
      <c r="G1873" s="14" t="s">
        <v>2868</v>
      </c>
      <c r="H1873" s="14" t="s">
        <v>92</v>
      </c>
      <c r="I1873" s="14" t="s">
        <v>5934</v>
      </c>
      <c r="J1873" s="14" t="s">
        <v>5937</v>
      </c>
      <c r="K1873" s="14" t="s">
        <v>3957</v>
      </c>
      <c r="L1873" s="14" t="s">
        <v>5974</v>
      </c>
      <c r="M1873" s="14" t="s">
        <v>133</v>
      </c>
      <c r="N1873" s="10" t="str">
        <f>_xlfn.XLOOKUP($M:$M,People!$B:$B,People!A:A)</f>
        <v>Chuck Magee</v>
      </c>
      <c r="O1873" s="14" t="s">
        <v>5057</v>
      </c>
      <c r="P1873" s="10" t="str">
        <f>VLOOKUP(O1873,Products!$A:$E,3,FALSE)</f>
        <v>Dell</v>
      </c>
      <c r="Q1873" s="31">
        <f>INDEX(Products!$E:$E,MATCH(O1873,Products!$A:$A,0))</f>
        <v>0.3</v>
      </c>
      <c r="R1873" s="14" t="s">
        <v>41</v>
      </c>
      <c r="S1873" s="14" t="s">
        <v>240</v>
      </c>
      <c r="T1873" s="14" t="s">
        <v>5058</v>
      </c>
      <c r="U1873" s="17">
        <v>17.28</v>
      </c>
      <c r="V1873" s="17">
        <v>6</v>
      </c>
      <c r="W1873" s="17">
        <v>0</v>
      </c>
      <c r="X1873" s="17">
        <v>8.1199999999999992</v>
      </c>
    </row>
    <row r="1874" spans="1:24" ht="14" x14ac:dyDescent="0.3">
      <c r="A1874" s="9">
        <v>1872</v>
      </c>
      <c r="B1874" s="14" t="s">
        <v>6923</v>
      </c>
      <c r="C1874" s="15">
        <v>45274</v>
      </c>
      <c r="D1874" s="15">
        <v>45278</v>
      </c>
      <c r="E1874" s="14" t="s">
        <v>44</v>
      </c>
      <c r="F1874" s="14" t="s">
        <v>2867</v>
      </c>
      <c r="G1874" s="14" t="s">
        <v>2868</v>
      </c>
      <c r="H1874" s="14" t="s">
        <v>92</v>
      </c>
      <c r="I1874" s="14" t="s">
        <v>5934</v>
      </c>
      <c r="J1874" s="14" t="s">
        <v>5937</v>
      </c>
      <c r="K1874" s="14" t="s">
        <v>3957</v>
      </c>
      <c r="L1874" s="14" t="s">
        <v>5974</v>
      </c>
      <c r="M1874" s="14" t="s">
        <v>133</v>
      </c>
      <c r="N1874" s="10" t="str">
        <f>_xlfn.XLOOKUP($M:$M,People!$B:$B,People!A:A)</f>
        <v>Chuck Magee</v>
      </c>
      <c r="O1874" s="14" t="s">
        <v>850</v>
      </c>
      <c r="P1874" s="10" t="str">
        <f>VLOOKUP(O1874,Products!$A:$E,3,FALSE)</f>
        <v>Office Depot</v>
      </c>
      <c r="Q1874" s="31">
        <f>INDEX(Products!$E:$E,MATCH(O1874,Products!$A:$A,0))</f>
        <v>0.28000000000000003</v>
      </c>
      <c r="R1874" s="14" t="s">
        <v>41</v>
      </c>
      <c r="S1874" s="14" t="s">
        <v>53</v>
      </c>
      <c r="T1874" s="14" t="s">
        <v>851</v>
      </c>
      <c r="U1874" s="17">
        <v>73.849999999999994</v>
      </c>
      <c r="V1874" s="17">
        <v>1</v>
      </c>
      <c r="W1874" s="17">
        <v>0</v>
      </c>
      <c r="X1874" s="17">
        <v>2.2200000000000002</v>
      </c>
    </row>
    <row r="1875" spans="1:24" ht="14" x14ac:dyDescent="0.3">
      <c r="A1875" s="9">
        <v>1873</v>
      </c>
      <c r="B1875" s="14" t="s">
        <v>6923</v>
      </c>
      <c r="C1875" s="15">
        <v>45274</v>
      </c>
      <c r="D1875" s="15">
        <v>45278</v>
      </c>
      <c r="E1875" s="14" t="s">
        <v>44</v>
      </c>
      <c r="F1875" s="14" t="s">
        <v>2867</v>
      </c>
      <c r="G1875" s="14" t="s">
        <v>2868</v>
      </c>
      <c r="H1875" s="14" t="s">
        <v>92</v>
      </c>
      <c r="I1875" s="14" t="s">
        <v>5934</v>
      </c>
      <c r="J1875" s="14" t="s">
        <v>5937</v>
      </c>
      <c r="K1875" s="14" t="s">
        <v>3957</v>
      </c>
      <c r="L1875" s="14" t="s">
        <v>5974</v>
      </c>
      <c r="M1875" s="14" t="s">
        <v>133</v>
      </c>
      <c r="N1875" s="10" t="str">
        <f>_xlfn.XLOOKUP($M:$M,People!$B:$B,People!A:A)</f>
        <v>Chuck Magee</v>
      </c>
      <c r="O1875" s="14" t="s">
        <v>4029</v>
      </c>
      <c r="P1875" s="10" t="str">
        <f>VLOOKUP(O1875,Products!$A:$E,3,FALSE)</f>
        <v>Office Depot</v>
      </c>
      <c r="Q1875" s="31">
        <f>INDEX(Products!$E:$E,MATCH(O1875,Products!$A:$A,0))</f>
        <v>0.36</v>
      </c>
      <c r="R1875" s="14" t="s">
        <v>41</v>
      </c>
      <c r="S1875" s="14" t="s">
        <v>510</v>
      </c>
      <c r="T1875" s="14" t="s">
        <v>4030</v>
      </c>
      <c r="U1875" s="17">
        <v>25.71</v>
      </c>
      <c r="V1875" s="17">
        <v>3</v>
      </c>
      <c r="W1875" s="17">
        <v>0</v>
      </c>
      <c r="X1875" s="17">
        <v>6.68</v>
      </c>
    </row>
    <row r="1876" spans="1:24" ht="14" x14ac:dyDescent="0.3">
      <c r="A1876" s="9">
        <v>1874</v>
      </c>
      <c r="B1876" s="14" t="s">
        <v>6923</v>
      </c>
      <c r="C1876" s="15">
        <v>45274</v>
      </c>
      <c r="D1876" s="15">
        <v>45278</v>
      </c>
      <c r="E1876" s="14" t="s">
        <v>44</v>
      </c>
      <c r="F1876" s="14" t="s">
        <v>2867</v>
      </c>
      <c r="G1876" s="14" t="s">
        <v>2868</v>
      </c>
      <c r="H1876" s="14" t="s">
        <v>92</v>
      </c>
      <c r="I1876" s="14" t="s">
        <v>5934</v>
      </c>
      <c r="J1876" s="14" t="s">
        <v>5937</v>
      </c>
      <c r="K1876" s="14" t="s">
        <v>3957</v>
      </c>
      <c r="L1876" s="14" t="s">
        <v>5974</v>
      </c>
      <c r="M1876" s="14" t="s">
        <v>133</v>
      </c>
      <c r="N1876" s="10" t="str">
        <f>_xlfn.XLOOKUP($M:$M,People!$B:$B,People!A:A)</f>
        <v>Chuck Magee</v>
      </c>
      <c r="O1876" s="14" t="s">
        <v>1203</v>
      </c>
      <c r="P1876" s="10" t="str">
        <f>VLOOKUP(O1876,Products!$A:$E,3,FALSE)</f>
        <v>3M</v>
      </c>
      <c r="Q1876" s="31">
        <f>INDEX(Products!$E:$E,MATCH(O1876,Products!$A:$A,0))</f>
        <v>0.3</v>
      </c>
      <c r="R1876" s="14" t="s">
        <v>64</v>
      </c>
      <c r="S1876" s="14" t="s">
        <v>1063</v>
      </c>
      <c r="T1876" s="14" t="s">
        <v>1204</v>
      </c>
      <c r="U1876" s="17">
        <v>1199.98</v>
      </c>
      <c r="V1876" s="17">
        <v>2</v>
      </c>
      <c r="W1876" s="17">
        <v>0</v>
      </c>
      <c r="X1876" s="17">
        <v>467.99</v>
      </c>
    </row>
    <row r="1877" spans="1:24" ht="14" x14ac:dyDescent="0.3">
      <c r="A1877" s="9">
        <v>1875</v>
      </c>
      <c r="B1877" s="14" t="s">
        <v>6924</v>
      </c>
      <c r="C1877" s="15">
        <v>45275</v>
      </c>
      <c r="D1877" s="15">
        <v>45277</v>
      </c>
      <c r="E1877" s="10" t="s">
        <v>19</v>
      </c>
      <c r="F1877" s="10" t="s">
        <v>1368</v>
      </c>
      <c r="G1877" s="10" t="s">
        <v>1369</v>
      </c>
      <c r="H1877" s="10" t="s">
        <v>36</v>
      </c>
      <c r="I1877" s="10" t="s">
        <v>23</v>
      </c>
      <c r="J1877" s="10" t="s">
        <v>131</v>
      </c>
      <c r="K1877" s="10" t="s">
        <v>132</v>
      </c>
      <c r="L1877" s="10">
        <v>19140</v>
      </c>
      <c r="M1877" s="10" t="s">
        <v>133</v>
      </c>
      <c r="N1877" s="10" t="str">
        <f>_xlfn.XLOOKUP($M:$M,People!$B:$B,People!A:A)</f>
        <v>Chuck Magee</v>
      </c>
      <c r="O1877" s="10" t="s">
        <v>3879</v>
      </c>
      <c r="P1877" s="10" t="str">
        <f>VLOOKUP(O1877,Products!$A:$E,3,FALSE)</f>
        <v>Avery</v>
      </c>
      <c r="Q1877" s="31">
        <f>INDEX(Products!$E:$E,MATCH(O1877,Products!$A:$A,0))</f>
        <v>0.31</v>
      </c>
      <c r="R1877" s="10" t="s">
        <v>28</v>
      </c>
      <c r="S1877" s="10" t="s">
        <v>32</v>
      </c>
      <c r="T1877" s="10" t="s">
        <v>3880</v>
      </c>
      <c r="U1877" s="12">
        <v>445.80200000000002</v>
      </c>
      <c r="V1877" s="12">
        <v>7</v>
      </c>
      <c r="W1877" s="12">
        <v>0.3</v>
      </c>
      <c r="X1877" s="12">
        <v>-108.26620000000001</v>
      </c>
    </row>
    <row r="1878" spans="1:24" ht="14" x14ac:dyDescent="0.3">
      <c r="A1878" s="9">
        <v>1876</v>
      </c>
      <c r="B1878" s="14" t="s">
        <v>6925</v>
      </c>
      <c r="C1878" s="15">
        <v>45275</v>
      </c>
      <c r="D1878" s="15">
        <v>45278</v>
      </c>
      <c r="E1878" s="10" t="s">
        <v>168</v>
      </c>
      <c r="F1878" s="10" t="s">
        <v>3410</v>
      </c>
      <c r="G1878" s="10" t="s">
        <v>3411</v>
      </c>
      <c r="H1878" s="10" t="s">
        <v>22</v>
      </c>
      <c r="I1878" s="10" t="s">
        <v>23</v>
      </c>
      <c r="J1878" s="10" t="s">
        <v>3412</v>
      </c>
      <c r="K1878" s="10" t="s">
        <v>94</v>
      </c>
      <c r="L1878" s="10">
        <v>79907</v>
      </c>
      <c r="M1878" s="10" t="s">
        <v>95</v>
      </c>
      <c r="N1878" s="10" t="str">
        <f>_xlfn.XLOOKUP($M:$M,People!$B:$B,People!A:A)</f>
        <v>Roxanne Rodriguez</v>
      </c>
      <c r="O1878" s="10" t="s">
        <v>2112</v>
      </c>
      <c r="P1878" s="10" t="str">
        <f>VLOOKUP(O1878,Products!$A:$E,3,FALSE)</f>
        <v>3M</v>
      </c>
      <c r="Q1878" s="31">
        <f>INDEX(Products!$E:$E,MATCH(O1878,Products!$A:$A,0))</f>
        <v>0.26</v>
      </c>
      <c r="R1878" s="10" t="s">
        <v>28</v>
      </c>
      <c r="S1878" s="10" t="s">
        <v>32</v>
      </c>
      <c r="T1878" s="10" t="s">
        <v>2113</v>
      </c>
      <c r="U1878" s="12">
        <v>763.28</v>
      </c>
      <c r="V1878" s="12">
        <v>5</v>
      </c>
      <c r="W1878" s="12">
        <v>0.3</v>
      </c>
      <c r="X1878" s="12">
        <v>-21.807999999999993</v>
      </c>
    </row>
    <row r="1879" spans="1:24" ht="14" x14ac:dyDescent="0.3">
      <c r="A1879" s="9">
        <v>1877</v>
      </c>
      <c r="B1879" s="14" t="s">
        <v>6926</v>
      </c>
      <c r="C1879" s="15">
        <v>45275</v>
      </c>
      <c r="D1879" s="15">
        <v>45281</v>
      </c>
      <c r="E1879" s="10" t="s">
        <v>44</v>
      </c>
      <c r="F1879" s="10" t="s">
        <v>1011</v>
      </c>
      <c r="G1879" s="10" t="s">
        <v>1012</v>
      </c>
      <c r="H1879" s="10" t="s">
        <v>36</v>
      </c>
      <c r="I1879" s="10" t="s">
        <v>23</v>
      </c>
      <c r="J1879" s="10" t="s">
        <v>271</v>
      </c>
      <c r="K1879" s="10" t="s">
        <v>189</v>
      </c>
      <c r="L1879" s="10">
        <v>60623</v>
      </c>
      <c r="M1879" s="10" t="s">
        <v>95</v>
      </c>
      <c r="N1879" s="10" t="str">
        <f>_xlfn.XLOOKUP($M:$M,People!$B:$B,People!A:A)</f>
        <v>Roxanne Rodriguez</v>
      </c>
      <c r="O1879" s="10" t="s">
        <v>4640</v>
      </c>
      <c r="P1879" s="10" t="str">
        <f>VLOOKUP(O1879,Products!$A:$E,3,FALSE)</f>
        <v>Samsung</v>
      </c>
      <c r="Q1879" s="31">
        <f>INDEX(Products!$E:$E,MATCH(O1879,Products!$A:$A,0))</f>
        <v>0.39</v>
      </c>
      <c r="R1879" s="10" t="s">
        <v>28</v>
      </c>
      <c r="S1879" s="10" t="s">
        <v>58</v>
      </c>
      <c r="T1879" s="10" t="s">
        <v>4641</v>
      </c>
      <c r="U1879" s="12">
        <v>8.5440000000000005</v>
      </c>
      <c r="V1879" s="12">
        <v>2</v>
      </c>
      <c r="W1879" s="12">
        <v>0.6</v>
      </c>
      <c r="X1879" s="12">
        <v>-7.4759999999999991</v>
      </c>
    </row>
    <row r="1880" spans="1:24" ht="14" x14ac:dyDescent="0.3">
      <c r="A1880" s="9">
        <v>1878</v>
      </c>
      <c r="B1880" s="14" t="s">
        <v>6927</v>
      </c>
      <c r="C1880" s="15">
        <v>45275</v>
      </c>
      <c r="D1880" s="15">
        <v>45279</v>
      </c>
      <c r="E1880" s="10" t="s">
        <v>19</v>
      </c>
      <c r="F1880" s="10" t="s">
        <v>917</v>
      </c>
      <c r="G1880" s="10" t="s">
        <v>918</v>
      </c>
      <c r="H1880" s="10" t="s">
        <v>22</v>
      </c>
      <c r="I1880" s="10" t="s">
        <v>23</v>
      </c>
      <c r="J1880" s="10" t="s">
        <v>831</v>
      </c>
      <c r="K1880" s="10" t="s">
        <v>38</v>
      </c>
      <c r="L1880" s="10">
        <v>92037</v>
      </c>
      <c r="M1880" s="10" t="s">
        <v>39</v>
      </c>
      <c r="N1880" s="10" t="str">
        <f>_xlfn.XLOOKUP($M:$M,People!$B:$B,People!A:A)</f>
        <v>Sadie Pawthorne</v>
      </c>
      <c r="O1880" s="10" t="s">
        <v>4467</v>
      </c>
      <c r="P1880" s="10" t="str">
        <f>VLOOKUP(O1880,Products!$A:$E,3,FALSE)</f>
        <v>HP</v>
      </c>
      <c r="Q1880" s="31">
        <f>INDEX(Products!$E:$E,MATCH(O1880,Products!$A:$A,0))</f>
        <v>0.28999999999999998</v>
      </c>
      <c r="R1880" s="10" t="s">
        <v>28</v>
      </c>
      <c r="S1880" s="10" t="s">
        <v>58</v>
      </c>
      <c r="T1880" s="10" t="s">
        <v>4468</v>
      </c>
      <c r="U1880" s="12">
        <v>6.16</v>
      </c>
      <c r="V1880" s="12">
        <v>2</v>
      </c>
      <c r="W1880" s="12">
        <v>0</v>
      </c>
      <c r="X1880" s="12">
        <v>1.9711999999999996</v>
      </c>
    </row>
    <row r="1881" spans="1:24" ht="14" x14ac:dyDescent="0.3">
      <c r="A1881" s="9">
        <v>1879</v>
      </c>
      <c r="B1881" s="14" t="s">
        <v>6925</v>
      </c>
      <c r="C1881" s="15">
        <v>45275</v>
      </c>
      <c r="D1881" s="15">
        <v>45278</v>
      </c>
      <c r="E1881" s="10" t="s">
        <v>168</v>
      </c>
      <c r="F1881" s="10" t="s">
        <v>3410</v>
      </c>
      <c r="G1881" s="10" t="s">
        <v>3411</v>
      </c>
      <c r="H1881" s="10" t="s">
        <v>22</v>
      </c>
      <c r="I1881" s="10" t="s">
        <v>23</v>
      </c>
      <c r="J1881" s="10" t="s">
        <v>3412</v>
      </c>
      <c r="K1881" s="10" t="s">
        <v>94</v>
      </c>
      <c r="L1881" s="10">
        <v>79907</v>
      </c>
      <c r="M1881" s="10" t="s">
        <v>95</v>
      </c>
      <c r="N1881" s="10" t="str">
        <f>_xlfn.XLOOKUP($M:$M,People!$B:$B,People!A:A)</f>
        <v>Roxanne Rodriguez</v>
      </c>
      <c r="O1881" s="10" t="s">
        <v>3413</v>
      </c>
      <c r="P1881" s="10" t="str">
        <f>VLOOKUP(O1881,Products!$A:$E,3,FALSE)</f>
        <v>Canon</v>
      </c>
      <c r="Q1881" s="31">
        <f>INDEX(Products!$E:$E,MATCH(O1881,Products!$A:$A,0))</f>
        <v>0.3</v>
      </c>
      <c r="R1881" s="10" t="s">
        <v>64</v>
      </c>
      <c r="S1881" s="10" t="s">
        <v>65</v>
      </c>
      <c r="T1881" s="10" t="s">
        <v>3414</v>
      </c>
      <c r="U1881" s="12">
        <v>40.68</v>
      </c>
      <c r="V1881" s="12">
        <v>3</v>
      </c>
      <c r="W1881" s="12">
        <v>0.2</v>
      </c>
      <c r="X1881" s="12">
        <v>-9.153000000000004</v>
      </c>
    </row>
    <row r="1882" spans="1:24" ht="14" x14ac:dyDescent="0.3">
      <c r="A1882" s="9">
        <v>1880</v>
      </c>
      <c r="B1882" s="14" t="s">
        <v>6928</v>
      </c>
      <c r="C1882" s="15">
        <v>45276</v>
      </c>
      <c r="D1882" s="15">
        <v>45280</v>
      </c>
      <c r="E1882" s="10" t="s">
        <v>19</v>
      </c>
      <c r="F1882" s="10" t="s">
        <v>121</v>
      </c>
      <c r="G1882" s="10" t="s">
        <v>122</v>
      </c>
      <c r="H1882" s="10" t="s">
        <v>36</v>
      </c>
      <c r="I1882" s="10" t="s">
        <v>23</v>
      </c>
      <c r="J1882" s="10" t="s">
        <v>1993</v>
      </c>
      <c r="K1882" s="10" t="s">
        <v>48</v>
      </c>
      <c r="L1882" s="10">
        <v>33012</v>
      </c>
      <c r="M1882" s="10" t="s">
        <v>26</v>
      </c>
      <c r="N1882" s="10" t="str">
        <f>_xlfn.XLOOKUP($M:$M,People!$B:$B,People!A:A)</f>
        <v>Fred Suzuki</v>
      </c>
      <c r="O1882" s="10" t="s">
        <v>3729</v>
      </c>
      <c r="P1882" s="10" t="str">
        <f>VLOOKUP(O1882,Products!$A:$E,3,FALSE)</f>
        <v>3M</v>
      </c>
      <c r="Q1882" s="31">
        <f>INDEX(Products!$E:$E,MATCH(O1882,Products!$A:$A,0))</f>
        <v>0.38</v>
      </c>
      <c r="R1882" s="10" t="s">
        <v>28</v>
      </c>
      <c r="S1882" s="10" t="s">
        <v>32</v>
      </c>
      <c r="T1882" s="10" t="s">
        <v>3730</v>
      </c>
      <c r="U1882" s="12">
        <v>1013.8320000000001</v>
      </c>
      <c r="V1882" s="12">
        <v>9</v>
      </c>
      <c r="W1882" s="12">
        <v>0.2</v>
      </c>
      <c r="X1882" s="12">
        <v>101.38319999999999</v>
      </c>
    </row>
    <row r="1883" spans="1:24" ht="14" x14ac:dyDescent="0.3">
      <c r="A1883" s="9">
        <v>1881</v>
      </c>
      <c r="B1883" s="14" t="s">
        <v>6929</v>
      </c>
      <c r="C1883" s="15">
        <v>45276</v>
      </c>
      <c r="D1883" s="15">
        <v>45281</v>
      </c>
      <c r="E1883" s="10" t="s">
        <v>44</v>
      </c>
      <c r="F1883" s="10" t="s">
        <v>5255</v>
      </c>
      <c r="G1883" s="10" t="s">
        <v>5256</v>
      </c>
      <c r="H1883" s="10" t="s">
        <v>36</v>
      </c>
      <c r="I1883" s="10" t="s">
        <v>23</v>
      </c>
      <c r="J1883" s="10" t="s">
        <v>4238</v>
      </c>
      <c r="K1883" s="10" t="s">
        <v>38</v>
      </c>
      <c r="L1883" s="10">
        <v>95823</v>
      </c>
      <c r="M1883" s="10" t="s">
        <v>39</v>
      </c>
      <c r="N1883" s="10" t="str">
        <f>_xlfn.XLOOKUP($M:$M,People!$B:$B,People!A:A)</f>
        <v>Sadie Pawthorne</v>
      </c>
      <c r="O1883" s="10" t="s">
        <v>3657</v>
      </c>
      <c r="P1883" s="10" t="str">
        <f>VLOOKUP(O1883,Products!$A:$E,3,FALSE)</f>
        <v>HP</v>
      </c>
      <c r="Q1883" s="31">
        <f>INDEX(Products!$E:$E,MATCH(O1883,Products!$A:$A,0))</f>
        <v>0.37</v>
      </c>
      <c r="R1883" s="10" t="s">
        <v>28</v>
      </c>
      <c r="S1883" s="10" t="s">
        <v>32</v>
      </c>
      <c r="T1883" s="10" t="s">
        <v>3658</v>
      </c>
      <c r="U1883" s="12">
        <v>1403.9200000000003</v>
      </c>
      <c r="V1883" s="12">
        <v>5</v>
      </c>
      <c r="W1883" s="12">
        <v>0.2</v>
      </c>
      <c r="X1883" s="12">
        <v>70.196000000000026</v>
      </c>
    </row>
    <row r="1884" spans="1:24" ht="14" x14ac:dyDescent="0.3">
      <c r="A1884" s="9">
        <v>1882</v>
      </c>
      <c r="B1884" s="14" t="s">
        <v>6930</v>
      </c>
      <c r="C1884" s="15">
        <v>45276</v>
      </c>
      <c r="D1884" s="15">
        <v>45277</v>
      </c>
      <c r="E1884" s="10" t="s">
        <v>168</v>
      </c>
      <c r="F1884" s="10" t="s">
        <v>2658</v>
      </c>
      <c r="G1884" s="10" t="s">
        <v>2659</v>
      </c>
      <c r="H1884" s="10" t="s">
        <v>92</v>
      </c>
      <c r="I1884" s="10" t="s">
        <v>23</v>
      </c>
      <c r="J1884" s="10" t="s">
        <v>37</v>
      </c>
      <c r="K1884" s="10" t="s">
        <v>38</v>
      </c>
      <c r="L1884" s="10">
        <v>90049</v>
      </c>
      <c r="M1884" s="10" t="s">
        <v>39</v>
      </c>
      <c r="N1884" s="10" t="str">
        <f>_xlfn.XLOOKUP($M:$M,People!$B:$B,People!A:A)</f>
        <v>Sadie Pawthorne</v>
      </c>
      <c r="O1884" s="10" t="s">
        <v>1017</v>
      </c>
      <c r="P1884" s="10" t="str">
        <f>VLOOKUP(O1884,Products!$A:$E,3,FALSE)</f>
        <v>Samsung</v>
      </c>
      <c r="Q1884" s="31">
        <f>INDEX(Products!$E:$E,MATCH(O1884,Products!$A:$A,0))</f>
        <v>0.33</v>
      </c>
      <c r="R1884" s="10" t="s">
        <v>28</v>
      </c>
      <c r="S1884" s="10" t="s">
        <v>32</v>
      </c>
      <c r="T1884" s="10" t="s">
        <v>1018</v>
      </c>
      <c r="U1884" s="12">
        <v>241.56799999999998</v>
      </c>
      <c r="V1884" s="12">
        <v>2</v>
      </c>
      <c r="W1884" s="12">
        <v>0.2</v>
      </c>
      <c r="X1884" s="12">
        <v>18.11760000000001</v>
      </c>
    </row>
    <row r="1885" spans="1:24" ht="14" x14ac:dyDescent="0.3">
      <c r="A1885" s="9">
        <v>1883</v>
      </c>
      <c r="B1885" s="14" t="s">
        <v>6931</v>
      </c>
      <c r="C1885" s="15">
        <v>45276</v>
      </c>
      <c r="D1885" s="15">
        <v>45278</v>
      </c>
      <c r="E1885" s="10" t="s">
        <v>19</v>
      </c>
      <c r="F1885" s="10" t="s">
        <v>1825</v>
      </c>
      <c r="G1885" s="10" t="s">
        <v>1826</v>
      </c>
      <c r="H1885" s="10" t="s">
        <v>22</v>
      </c>
      <c r="I1885" s="10" t="s">
        <v>23</v>
      </c>
      <c r="J1885" s="10" t="s">
        <v>5741</v>
      </c>
      <c r="K1885" s="10" t="s">
        <v>94</v>
      </c>
      <c r="L1885" s="10">
        <v>77705</v>
      </c>
      <c r="M1885" s="10" t="s">
        <v>95</v>
      </c>
      <c r="N1885" s="10" t="str">
        <f>_xlfn.XLOOKUP($M:$M,People!$B:$B,People!A:A)</f>
        <v>Roxanne Rodriguez</v>
      </c>
      <c r="O1885" s="10" t="s">
        <v>231</v>
      </c>
      <c r="P1885" s="10" t="str">
        <f>VLOOKUP(O1885,Products!$A:$E,3,FALSE)</f>
        <v>Canon</v>
      </c>
      <c r="Q1885" s="31">
        <f>INDEX(Products!$E:$E,MATCH(O1885,Products!$A:$A,0))</f>
        <v>0.26</v>
      </c>
      <c r="R1885" s="10" t="s">
        <v>28</v>
      </c>
      <c r="S1885" s="10" t="s">
        <v>58</v>
      </c>
      <c r="T1885" s="10" t="s">
        <v>232</v>
      </c>
      <c r="U1885" s="12">
        <v>8.6240000000000023</v>
      </c>
      <c r="V1885" s="12">
        <v>7</v>
      </c>
      <c r="W1885" s="12">
        <v>0.6</v>
      </c>
      <c r="X1885" s="12">
        <v>-2.5872000000000011</v>
      </c>
    </row>
    <row r="1886" spans="1:24" ht="14" x14ac:dyDescent="0.3">
      <c r="A1886" s="9">
        <v>1884</v>
      </c>
      <c r="B1886" s="14" t="s">
        <v>6932</v>
      </c>
      <c r="C1886" s="15">
        <v>45276</v>
      </c>
      <c r="D1886" s="15">
        <v>45281</v>
      </c>
      <c r="E1886" s="10" t="s">
        <v>44</v>
      </c>
      <c r="F1886" s="10" t="s">
        <v>5066</v>
      </c>
      <c r="G1886" s="10" t="s">
        <v>5067</v>
      </c>
      <c r="H1886" s="10" t="s">
        <v>22</v>
      </c>
      <c r="I1886" s="10" t="s">
        <v>23</v>
      </c>
      <c r="J1886" s="10" t="s">
        <v>1457</v>
      </c>
      <c r="K1886" s="10" t="s">
        <v>94</v>
      </c>
      <c r="L1886" s="10">
        <v>77340</v>
      </c>
      <c r="M1886" s="10" t="s">
        <v>95</v>
      </c>
      <c r="N1886" s="10" t="str">
        <f>_xlfn.XLOOKUP($M:$M,People!$B:$B,People!A:A)</f>
        <v>Roxanne Rodriguez</v>
      </c>
      <c r="O1886" s="10" t="s">
        <v>4666</v>
      </c>
      <c r="P1886" s="10" t="str">
        <f>VLOOKUP(O1886,Products!$A:$E,3,FALSE)</f>
        <v>Samsung</v>
      </c>
      <c r="Q1886" s="31">
        <f>INDEX(Products!$E:$E,MATCH(O1886,Products!$A:$A,0))</f>
        <v>0.35</v>
      </c>
      <c r="R1886" s="10" t="s">
        <v>28</v>
      </c>
      <c r="S1886" s="10" t="s">
        <v>58</v>
      </c>
      <c r="T1886" s="10" t="s">
        <v>4667</v>
      </c>
      <c r="U1886" s="12">
        <v>56.567999999999998</v>
      </c>
      <c r="V1886" s="12">
        <v>2</v>
      </c>
      <c r="W1886" s="12">
        <v>0.6</v>
      </c>
      <c r="X1886" s="12">
        <v>-74.952600000000004</v>
      </c>
    </row>
    <row r="1887" spans="1:24" ht="14" x14ac:dyDescent="0.3">
      <c r="A1887" s="9">
        <v>1885</v>
      </c>
      <c r="B1887" s="14" t="s">
        <v>6933</v>
      </c>
      <c r="C1887" s="15">
        <v>45276</v>
      </c>
      <c r="D1887" s="15">
        <v>45278</v>
      </c>
      <c r="E1887" s="10" t="s">
        <v>19</v>
      </c>
      <c r="F1887" s="10" t="s">
        <v>721</v>
      </c>
      <c r="G1887" s="10" t="s">
        <v>722</v>
      </c>
      <c r="H1887" s="10" t="s">
        <v>22</v>
      </c>
      <c r="I1887" s="10" t="s">
        <v>23</v>
      </c>
      <c r="J1887" s="10" t="s">
        <v>284</v>
      </c>
      <c r="K1887" s="10" t="s">
        <v>285</v>
      </c>
      <c r="L1887" s="10">
        <v>22153</v>
      </c>
      <c r="M1887" s="10" t="s">
        <v>26</v>
      </c>
      <c r="N1887" s="10" t="str">
        <f>_xlfn.XLOOKUP($M:$M,People!$B:$B,People!A:A)</f>
        <v>Fred Suzuki</v>
      </c>
      <c r="O1887" s="10" t="s">
        <v>2843</v>
      </c>
      <c r="P1887" s="10" t="str">
        <f>VLOOKUP(O1887,Products!$A:$E,3,FALSE)</f>
        <v>Logitech</v>
      </c>
      <c r="Q1887" s="31">
        <f>INDEX(Products!$E:$E,MATCH(O1887,Products!$A:$A,0))</f>
        <v>0.37</v>
      </c>
      <c r="R1887" s="10" t="s">
        <v>28</v>
      </c>
      <c r="S1887" s="10" t="s">
        <v>58</v>
      </c>
      <c r="T1887" s="10" t="s">
        <v>2844</v>
      </c>
      <c r="U1887" s="12">
        <v>29.46</v>
      </c>
      <c r="V1887" s="12">
        <v>6</v>
      </c>
      <c r="W1887" s="12">
        <v>0</v>
      </c>
      <c r="X1887" s="12">
        <v>9.7217999999999982</v>
      </c>
    </row>
    <row r="1888" spans="1:24" ht="14" x14ac:dyDescent="0.3">
      <c r="A1888" s="9">
        <v>1886</v>
      </c>
      <c r="B1888" s="14" t="s">
        <v>6930</v>
      </c>
      <c r="C1888" s="15">
        <v>45276</v>
      </c>
      <c r="D1888" s="15">
        <v>45277</v>
      </c>
      <c r="E1888" s="10" t="s">
        <v>168</v>
      </c>
      <c r="F1888" s="10" t="s">
        <v>2658</v>
      </c>
      <c r="G1888" s="10" t="s">
        <v>2659</v>
      </c>
      <c r="H1888" s="10" t="s">
        <v>92</v>
      </c>
      <c r="I1888" s="10" t="s">
        <v>23</v>
      </c>
      <c r="J1888" s="10" t="s">
        <v>37</v>
      </c>
      <c r="K1888" s="10" t="s">
        <v>38</v>
      </c>
      <c r="L1888" s="10">
        <v>90049</v>
      </c>
      <c r="M1888" s="10" t="s">
        <v>39</v>
      </c>
      <c r="N1888" s="10" t="str">
        <f>_xlfn.XLOOKUP($M:$M,People!$B:$B,People!A:A)</f>
        <v>Sadie Pawthorne</v>
      </c>
      <c r="O1888" s="10" t="s">
        <v>2138</v>
      </c>
      <c r="P1888" s="10" t="str">
        <f>VLOOKUP(O1888,Products!$A:$E,3,FALSE)</f>
        <v>Logitech</v>
      </c>
      <c r="Q1888" s="31">
        <f>INDEX(Products!$E:$E,MATCH(O1888,Products!$A:$A,0))</f>
        <v>0.31</v>
      </c>
      <c r="R1888" s="10" t="s">
        <v>28</v>
      </c>
      <c r="S1888" s="10" t="s">
        <v>58</v>
      </c>
      <c r="T1888" s="10" t="s">
        <v>2139</v>
      </c>
      <c r="U1888" s="12">
        <v>44.46</v>
      </c>
      <c r="V1888" s="12">
        <v>2</v>
      </c>
      <c r="W1888" s="12">
        <v>0</v>
      </c>
      <c r="X1888" s="12">
        <v>14.671799999999998</v>
      </c>
    </row>
    <row r="1889" spans="1:24" ht="14" x14ac:dyDescent="0.3">
      <c r="A1889" s="9">
        <v>1887</v>
      </c>
      <c r="B1889" s="14" t="s">
        <v>6934</v>
      </c>
      <c r="C1889" s="15">
        <v>45276</v>
      </c>
      <c r="D1889" s="15">
        <v>45281</v>
      </c>
      <c r="E1889" s="10" t="s">
        <v>44</v>
      </c>
      <c r="F1889" s="10" t="s">
        <v>4441</v>
      </c>
      <c r="G1889" s="10" t="s">
        <v>4442</v>
      </c>
      <c r="H1889" s="10" t="s">
        <v>36</v>
      </c>
      <c r="I1889" s="10" t="s">
        <v>23</v>
      </c>
      <c r="J1889" s="10" t="s">
        <v>1322</v>
      </c>
      <c r="K1889" s="10" t="s">
        <v>48</v>
      </c>
      <c r="L1889" s="10">
        <v>32216</v>
      </c>
      <c r="M1889" s="10" t="s">
        <v>26</v>
      </c>
      <c r="N1889" s="10" t="str">
        <f>_xlfn.XLOOKUP($M:$M,People!$B:$B,People!A:A)</f>
        <v>Fred Suzuki</v>
      </c>
      <c r="O1889" s="10" t="s">
        <v>3457</v>
      </c>
      <c r="P1889" s="10" t="str">
        <f>VLOOKUP(O1889,Products!$A:$E,3,FALSE)</f>
        <v>3M</v>
      </c>
      <c r="Q1889" s="31">
        <f>INDEX(Products!$E:$E,MATCH(O1889,Products!$A:$A,0))</f>
        <v>0.32</v>
      </c>
      <c r="R1889" s="10" t="s">
        <v>41</v>
      </c>
      <c r="S1889" s="10" t="s">
        <v>68</v>
      </c>
      <c r="T1889" s="10" t="s">
        <v>3458</v>
      </c>
      <c r="U1889" s="12">
        <v>1.1670000000000003</v>
      </c>
      <c r="V1889" s="12">
        <v>1</v>
      </c>
      <c r="W1889" s="12">
        <v>0.7</v>
      </c>
      <c r="X1889" s="12">
        <v>-0.85579999999999989</v>
      </c>
    </row>
    <row r="1890" spans="1:24" ht="14" x14ac:dyDescent="0.3">
      <c r="A1890" s="9">
        <v>1888</v>
      </c>
      <c r="B1890" s="14" t="s">
        <v>6928</v>
      </c>
      <c r="C1890" s="15">
        <v>45276</v>
      </c>
      <c r="D1890" s="15">
        <v>45280</v>
      </c>
      <c r="E1890" s="10" t="s">
        <v>19</v>
      </c>
      <c r="F1890" s="10" t="s">
        <v>121</v>
      </c>
      <c r="G1890" s="10" t="s">
        <v>122</v>
      </c>
      <c r="H1890" s="10" t="s">
        <v>36</v>
      </c>
      <c r="I1890" s="10" t="s">
        <v>23</v>
      </c>
      <c r="J1890" s="10" t="s">
        <v>1993</v>
      </c>
      <c r="K1890" s="10" t="s">
        <v>48</v>
      </c>
      <c r="L1890" s="10">
        <v>33012</v>
      </c>
      <c r="M1890" s="10" t="s">
        <v>26</v>
      </c>
      <c r="N1890" s="10" t="str">
        <f>_xlfn.XLOOKUP($M:$M,People!$B:$B,People!A:A)</f>
        <v>Fred Suzuki</v>
      </c>
      <c r="O1890" s="10" t="s">
        <v>1074</v>
      </c>
      <c r="P1890" s="10" t="str">
        <f>VLOOKUP(O1890,Products!$A:$E,3,FALSE)</f>
        <v>Avery</v>
      </c>
      <c r="Q1890" s="31">
        <f>INDEX(Products!$E:$E,MATCH(O1890,Products!$A:$A,0))</f>
        <v>0.33</v>
      </c>
      <c r="R1890" s="10" t="s">
        <v>41</v>
      </c>
      <c r="S1890" s="10" t="s">
        <v>240</v>
      </c>
      <c r="T1890" s="10" t="s">
        <v>1075</v>
      </c>
      <c r="U1890" s="12">
        <v>1.984</v>
      </c>
      <c r="V1890" s="12">
        <v>2</v>
      </c>
      <c r="W1890" s="12">
        <v>0.2</v>
      </c>
      <c r="X1890" s="12">
        <v>0.66959999999999997</v>
      </c>
    </row>
    <row r="1891" spans="1:24" ht="14" x14ac:dyDescent="0.3">
      <c r="A1891" s="9">
        <v>1889</v>
      </c>
      <c r="B1891" s="14" t="s">
        <v>6932</v>
      </c>
      <c r="C1891" s="15">
        <v>45276</v>
      </c>
      <c r="D1891" s="15">
        <v>45281</v>
      </c>
      <c r="E1891" s="10" t="s">
        <v>44</v>
      </c>
      <c r="F1891" s="10" t="s">
        <v>5066</v>
      </c>
      <c r="G1891" s="10" t="s">
        <v>5067</v>
      </c>
      <c r="H1891" s="10" t="s">
        <v>22</v>
      </c>
      <c r="I1891" s="10" t="s">
        <v>23</v>
      </c>
      <c r="J1891" s="10" t="s">
        <v>1457</v>
      </c>
      <c r="K1891" s="10" t="s">
        <v>94</v>
      </c>
      <c r="L1891" s="10">
        <v>77340</v>
      </c>
      <c r="M1891" s="10" t="s">
        <v>95</v>
      </c>
      <c r="N1891" s="10" t="str">
        <f>_xlfn.XLOOKUP($M:$M,People!$B:$B,People!A:A)</f>
        <v>Roxanne Rodriguez</v>
      </c>
      <c r="O1891" s="10" t="s">
        <v>2675</v>
      </c>
      <c r="P1891" s="10" t="str">
        <f>VLOOKUP(O1891,Products!$A:$E,3,FALSE)</f>
        <v>Staples</v>
      </c>
      <c r="Q1891" s="31">
        <f>INDEX(Products!$E:$E,MATCH(O1891,Products!$A:$A,0))</f>
        <v>0.31</v>
      </c>
      <c r="R1891" s="10" t="s">
        <v>41</v>
      </c>
      <c r="S1891" s="10" t="s">
        <v>82</v>
      </c>
      <c r="T1891" s="10" t="s">
        <v>2676</v>
      </c>
      <c r="U1891" s="12">
        <v>36.288000000000011</v>
      </c>
      <c r="V1891" s="12">
        <v>7</v>
      </c>
      <c r="W1891" s="12">
        <v>0.2</v>
      </c>
      <c r="X1891" s="12">
        <v>12.700800000000001</v>
      </c>
    </row>
    <row r="1892" spans="1:24" ht="14" x14ac:dyDescent="0.3">
      <c r="A1892" s="9">
        <v>1890</v>
      </c>
      <c r="B1892" s="14" t="s">
        <v>6935</v>
      </c>
      <c r="C1892" s="15">
        <v>45276</v>
      </c>
      <c r="D1892" s="15">
        <v>45280</v>
      </c>
      <c r="E1892" s="10" t="s">
        <v>44</v>
      </c>
      <c r="F1892" s="10" t="s">
        <v>1991</v>
      </c>
      <c r="G1892" s="10" t="s">
        <v>1992</v>
      </c>
      <c r="H1892" s="10" t="s">
        <v>36</v>
      </c>
      <c r="I1892" s="10" t="s">
        <v>23</v>
      </c>
      <c r="J1892" s="10" t="s">
        <v>771</v>
      </c>
      <c r="K1892" s="10" t="s">
        <v>212</v>
      </c>
      <c r="L1892" s="10">
        <v>48227</v>
      </c>
      <c r="M1892" s="10" t="s">
        <v>95</v>
      </c>
      <c r="N1892" s="10" t="str">
        <f>_xlfn.XLOOKUP($M:$M,People!$B:$B,People!A:A)</f>
        <v>Roxanne Rodriguez</v>
      </c>
      <c r="O1892" s="10" t="s">
        <v>3682</v>
      </c>
      <c r="P1892" s="10" t="str">
        <f>VLOOKUP(O1892,Products!$A:$E,3,FALSE)</f>
        <v>Dell</v>
      </c>
      <c r="Q1892" s="31">
        <f>INDEX(Products!$E:$E,MATCH(O1892,Products!$A:$A,0))</f>
        <v>0.34</v>
      </c>
      <c r="R1892" s="10" t="s">
        <v>41</v>
      </c>
      <c r="S1892" s="10" t="s">
        <v>82</v>
      </c>
      <c r="T1892" s="10" t="s">
        <v>3683</v>
      </c>
      <c r="U1892" s="12">
        <v>114.2</v>
      </c>
      <c r="V1892" s="12">
        <v>5</v>
      </c>
      <c r="W1892" s="12">
        <v>0</v>
      </c>
      <c r="X1892" s="12">
        <v>52.531999999999996</v>
      </c>
    </row>
    <row r="1893" spans="1:24" ht="14" x14ac:dyDescent="0.3">
      <c r="A1893" s="9">
        <v>1891</v>
      </c>
      <c r="B1893" s="14" t="s">
        <v>6930</v>
      </c>
      <c r="C1893" s="15">
        <v>45276</v>
      </c>
      <c r="D1893" s="15">
        <v>45277</v>
      </c>
      <c r="E1893" s="10" t="s">
        <v>168</v>
      </c>
      <c r="F1893" s="10" t="s">
        <v>2658</v>
      </c>
      <c r="G1893" s="10" t="s">
        <v>2659</v>
      </c>
      <c r="H1893" s="10" t="s">
        <v>92</v>
      </c>
      <c r="I1893" s="10" t="s">
        <v>23</v>
      </c>
      <c r="J1893" s="10" t="s">
        <v>37</v>
      </c>
      <c r="K1893" s="10" t="s">
        <v>38</v>
      </c>
      <c r="L1893" s="10">
        <v>90049</v>
      </c>
      <c r="M1893" s="10" t="s">
        <v>39</v>
      </c>
      <c r="N1893" s="10" t="str">
        <f>_xlfn.XLOOKUP($M:$M,People!$B:$B,People!A:A)</f>
        <v>Sadie Pawthorne</v>
      </c>
      <c r="O1893" s="10" t="s">
        <v>1842</v>
      </c>
      <c r="P1893" s="10" t="str">
        <f>VLOOKUP(O1893,Products!$A:$E,3,FALSE)</f>
        <v>IKEA</v>
      </c>
      <c r="Q1893" s="31">
        <f>INDEX(Products!$E:$E,MATCH(O1893,Products!$A:$A,0))</f>
        <v>0.34</v>
      </c>
      <c r="R1893" s="10" t="s">
        <v>64</v>
      </c>
      <c r="S1893" s="10" t="s">
        <v>144</v>
      </c>
      <c r="T1893" s="10" t="s">
        <v>1843</v>
      </c>
      <c r="U1893" s="12">
        <v>395</v>
      </c>
      <c r="V1893" s="12">
        <v>5</v>
      </c>
      <c r="W1893" s="12">
        <v>0</v>
      </c>
      <c r="X1893" s="12">
        <v>39.499999999999957</v>
      </c>
    </row>
    <row r="1894" spans="1:24" ht="14" x14ac:dyDescent="0.3">
      <c r="A1894" s="9">
        <v>1892</v>
      </c>
      <c r="B1894" s="14" t="s">
        <v>6933</v>
      </c>
      <c r="C1894" s="15">
        <v>45276</v>
      </c>
      <c r="D1894" s="15">
        <v>45278</v>
      </c>
      <c r="E1894" s="10" t="s">
        <v>19</v>
      </c>
      <c r="F1894" s="10" t="s">
        <v>721</v>
      </c>
      <c r="G1894" s="10" t="s">
        <v>722</v>
      </c>
      <c r="H1894" s="10" t="s">
        <v>22</v>
      </c>
      <c r="I1894" s="10" t="s">
        <v>23</v>
      </c>
      <c r="J1894" s="10" t="s">
        <v>284</v>
      </c>
      <c r="K1894" s="10" t="s">
        <v>285</v>
      </c>
      <c r="L1894" s="10">
        <v>22153</v>
      </c>
      <c r="M1894" s="10" t="s">
        <v>26</v>
      </c>
      <c r="N1894" s="10" t="str">
        <f>_xlfn.XLOOKUP($M:$M,People!$B:$B,People!A:A)</f>
        <v>Fred Suzuki</v>
      </c>
      <c r="O1894" s="10" t="s">
        <v>3111</v>
      </c>
      <c r="P1894" s="10" t="str">
        <f>VLOOKUP(O1894,Products!$A:$E,3,FALSE)</f>
        <v>Office Depot</v>
      </c>
      <c r="Q1894" s="31">
        <f>INDEX(Products!$E:$E,MATCH(O1894,Products!$A:$A,0))</f>
        <v>0.26</v>
      </c>
      <c r="R1894" s="10" t="s">
        <v>64</v>
      </c>
      <c r="S1894" s="10" t="s">
        <v>144</v>
      </c>
      <c r="T1894" s="10" t="s">
        <v>3112</v>
      </c>
      <c r="U1894" s="12">
        <v>99.98</v>
      </c>
      <c r="V1894" s="12">
        <v>2</v>
      </c>
      <c r="W1894" s="12">
        <v>0</v>
      </c>
      <c r="X1894" s="12">
        <v>7.9983999999999895</v>
      </c>
    </row>
    <row r="1895" spans="1:24" ht="14" x14ac:dyDescent="0.3">
      <c r="A1895" s="9">
        <v>1893</v>
      </c>
      <c r="B1895" s="14" t="s">
        <v>6931</v>
      </c>
      <c r="C1895" s="15">
        <v>45276</v>
      </c>
      <c r="D1895" s="15">
        <v>45278</v>
      </c>
      <c r="E1895" s="10" t="s">
        <v>19</v>
      </c>
      <c r="F1895" s="10" t="s">
        <v>1825</v>
      </c>
      <c r="G1895" s="10" t="s">
        <v>1826</v>
      </c>
      <c r="H1895" s="10" t="s">
        <v>22</v>
      </c>
      <c r="I1895" s="10" t="s">
        <v>23</v>
      </c>
      <c r="J1895" s="10" t="s">
        <v>5741</v>
      </c>
      <c r="K1895" s="10" t="s">
        <v>94</v>
      </c>
      <c r="L1895" s="10">
        <v>77705</v>
      </c>
      <c r="M1895" s="10" t="s">
        <v>95</v>
      </c>
      <c r="N1895" s="10" t="str">
        <f>_xlfn.XLOOKUP($M:$M,People!$B:$B,People!A:A)</f>
        <v>Roxanne Rodriguez</v>
      </c>
      <c r="O1895" s="10" t="s">
        <v>4290</v>
      </c>
      <c r="P1895" s="10" t="str">
        <f>VLOOKUP(O1895,Products!$A:$E,3,FALSE)</f>
        <v>Avery</v>
      </c>
      <c r="Q1895" s="31">
        <f>INDEX(Products!$E:$E,MATCH(O1895,Products!$A:$A,0))</f>
        <v>0.33</v>
      </c>
      <c r="R1895" s="10" t="s">
        <v>64</v>
      </c>
      <c r="S1895" s="10" t="s">
        <v>144</v>
      </c>
      <c r="T1895" s="10" t="s">
        <v>4291</v>
      </c>
      <c r="U1895" s="12">
        <v>319.96800000000002</v>
      </c>
      <c r="V1895" s="12">
        <v>4</v>
      </c>
      <c r="W1895" s="12">
        <v>0.2</v>
      </c>
      <c r="X1895" s="12">
        <v>95.990400000000008</v>
      </c>
    </row>
    <row r="1896" spans="1:24" ht="14" x14ac:dyDescent="0.3">
      <c r="A1896" s="9">
        <v>1894</v>
      </c>
      <c r="B1896" s="14" t="s">
        <v>6930</v>
      </c>
      <c r="C1896" s="15">
        <v>45276</v>
      </c>
      <c r="D1896" s="15">
        <v>45277</v>
      </c>
      <c r="E1896" s="10" t="s">
        <v>168</v>
      </c>
      <c r="F1896" s="10" t="s">
        <v>2658</v>
      </c>
      <c r="G1896" s="10" t="s">
        <v>2659</v>
      </c>
      <c r="H1896" s="10" t="s">
        <v>92</v>
      </c>
      <c r="I1896" s="10" t="s">
        <v>23</v>
      </c>
      <c r="J1896" s="10" t="s">
        <v>37</v>
      </c>
      <c r="K1896" s="10" t="s">
        <v>38</v>
      </c>
      <c r="L1896" s="10">
        <v>90049</v>
      </c>
      <c r="M1896" s="10" t="s">
        <v>39</v>
      </c>
      <c r="N1896" s="10" t="str">
        <f>_xlfn.XLOOKUP($M:$M,People!$B:$B,People!A:A)</f>
        <v>Sadie Pawthorne</v>
      </c>
      <c r="O1896" s="10" t="s">
        <v>172</v>
      </c>
      <c r="P1896" s="10" t="str">
        <f>VLOOKUP(O1896,Products!$A:$E,3,FALSE)</f>
        <v>Canon</v>
      </c>
      <c r="Q1896" s="31">
        <f>INDEX(Products!$E:$E,MATCH(O1896,Products!$A:$A,0))</f>
        <v>0.38</v>
      </c>
      <c r="R1896" s="10" t="s">
        <v>64</v>
      </c>
      <c r="S1896" s="10" t="s">
        <v>65</v>
      </c>
      <c r="T1896" s="10" t="s">
        <v>173</v>
      </c>
      <c r="U1896" s="12">
        <v>627.16800000000012</v>
      </c>
      <c r="V1896" s="12">
        <v>4</v>
      </c>
      <c r="W1896" s="12">
        <v>0.2</v>
      </c>
      <c r="X1896" s="12">
        <v>70.55639999999994</v>
      </c>
    </row>
    <row r="1897" spans="1:24" ht="14" x14ac:dyDescent="0.3">
      <c r="A1897" s="9">
        <v>1895</v>
      </c>
      <c r="B1897" s="14" t="s">
        <v>6936</v>
      </c>
      <c r="C1897" s="15">
        <v>45277</v>
      </c>
      <c r="D1897" s="15">
        <v>45279</v>
      </c>
      <c r="E1897" s="10" t="s">
        <v>19</v>
      </c>
      <c r="F1897" s="10" t="s">
        <v>1241</v>
      </c>
      <c r="G1897" s="10" t="s">
        <v>1242</v>
      </c>
      <c r="H1897" s="10" t="s">
        <v>22</v>
      </c>
      <c r="I1897" s="10" t="s">
        <v>23</v>
      </c>
      <c r="J1897" s="10" t="s">
        <v>437</v>
      </c>
      <c r="K1897" s="10" t="s">
        <v>1109</v>
      </c>
      <c r="L1897" s="10">
        <v>31907</v>
      </c>
      <c r="M1897" s="10" t="s">
        <v>26</v>
      </c>
      <c r="N1897" s="10" t="str">
        <f>_xlfn.XLOOKUP($M:$M,People!$B:$B,People!A:A)</f>
        <v>Fred Suzuki</v>
      </c>
      <c r="O1897" s="10" t="s">
        <v>2684</v>
      </c>
      <c r="P1897" s="10" t="str">
        <f>VLOOKUP(O1897,Products!$A:$E,3,FALSE)</f>
        <v>IKEA</v>
      </c>
      <c r="Q1897" s="31">
        <f>INDEX(Products!$E:$E,MATCH(O1897,Products!$A:$A,0))</f>
        <v>0.3</v>
      </c>
      <c r="R1897" s="10" t="s">
        <v>41</v>
      </c>
      <c r="S1897" s="10" t="s">
        <v>61</v>
      </c>
      <c r="T1897" s="10" t="s">
        <v>2685</v>
      </c>
      <c r="U1897" s="12">
        <v>40.049999999999997</v>
      </c>
      <c r="V1897" s="12">
        <v>3</v>
      </c>
      <c r="W1897" s="12">
        <v>0</v>
      </c>
      <c r="X1897" s="12">
        <v>11.213999999999999</v>
      </c>
    </row>
    <row r="1898" spans="1:24" ht="14" x14ac:dyDescent="0.3">
      <c r="A1898" s="9">
        <v>1896</v>
      </c>
      <c r="B1898" s="14" t="s">
        <v>6937</v>
      </c>
      <c r="C1898" s="15">
        <v>45277</v>
      </c>
      <c r="D1898" s="15">
        <v>45284</v>
      </c>
      <c r="E1898" s="10" t="s">
        <v>44</v>
      </c>
      <c r="F1898" s="10" t="s">
        <v>4780</v>
      </c>
      <c r="G1898" s="10" t="s">
        <v>4781</v>
      </c>
      <c r="H1898" s="10" t="s">
        <v>22</v>
      </c>
      <c r="I1898" s="10" t="s">
        <v>23</v>
      </c>
      <c r="J1898" s="10" t="s">
        <v>437</v>
      </c>
      <c r="K1898" s="10" t="s">
        <v>438</v>
      </c>
      <c r="L1898" s="10">
        <v>43229</v>
      </c>
      <c r="M1898" s="10" t="s">
        <v>133</v>
      </c>
      <c r="N1898" s="10" t="str">
        <f>_xlfn.XLOOKUP($M:$M,People!$B:$B,People!A:A)</f>
        <v>Chuck Magee</v>
      </c>
      <c r="O1898" s="10" t="s">
        <v>3864</v>
      </c>
      <c r="P1898" s="10" t="str">
        <f>VLOOKUP(O1898,Products!$A:$E,3,FALSE)</f>
        <v>Samsung</v>
      </c>
      <c r="Q1898" s="31">
        <f>INDEX(Products!$E:$E,MATCH(O1898,Products!$A:$A,0))</f>
        <v>0.37</v>
      </c>
      <c r="R1898" s="10" t="s">
        <v>41</v>
      </c>
      <c r="S1898" s="10" t="s">
        <v>68</v>
      </c>
      <c r="T1898" s="10" t="s">
        <v>3865</v>
      </c>
      <c r="U1898" s="12">
        <v>5.4840000000000009</v>
      </c>
      <c r="V1898" s="12">
        <v>4</v>
      </c>
      <c r="W1898" s="12">
        <v>0.7</v>
      </c>
      <c r="X1898" s="12">
        <v>-4.0215999999999994</v>
      </c>
    </row>
    <row r="1899" spans="1:24" ht="14" x14ac:dyDescent="0.3">
      <c r="A1899" s="9">
        <v>1897</v>
      </c>
      <c r="B1899" s="14" t="s">
        <v>6938</v>
      </c>
      <c r="C1899" s="15">
        <v>45279</v>
      </c>
      <c r="D1899" s="15">
        <v>45281</v>
      </c>
      <c r="E1899" s="10" t="s">
        <v>19</v>
      </c>
      <c r="F1899" s="10" t="s">
        <v>84</v>
      </c>
      <c r="G1899" s="10" t="s">
        <v>85</v>
      </c>
      <c r="H1899" s="10" t="s">
        <v>22</v>
      </c>
      <c r="I1899" s="10" t="s">
        <v>23</v>
      </c>
      <c r="J1899" s="10" t="s">
        <v>2194</v>
      </c>
      <c r="K1899" s="10" t="s">
        <v>318</v>
      </c>
      <c r="L1899" s="10">
        <v>35630</v>
      </c>
      <c r="M1899" s="10" t="s">
        <v>26</v>
      </c>
      <c r="N1899" s="10" t="str">
        <f>_xlfn.XLOOKUP($M:$M,People!$B:$B,People!A:A)</f>
        <v>Fred Suzuki</v>
      </c>
      <c r="O1899" s="10" t="s">
        <v>299</v>
      </c>
      <c r="P1899" s="10" t="str">
        <f>VLOOKUP(O1899,Products!$A:$E,3,FALSE)</f>
        <v>Samsung</v>
      </c>
      <c r="Q1899" s="31">
        <f>INDEX(Products!$E:$E,MATCH(O1899,Products!$A:$A,0))</f>
        <v>0.35</v>
      </c>
      <c r="R1899" s="10" t="s">
        <v>28</v>
      </c>
      <c r="S1899" s="10" t="s">
        <v>32</v>
      </c>
      <c r="T1899" s="10" t="s">
        <v>300</v>
      </c>
      <c r="U1899" s="12">
        <v>1819.8600000000001</v>
      </c>
      <c r="V1899" s="12">
        <v>14</v>
      </c>
      <c r="W1899" s="12">
        <v>0</v>
      </c>
      <c r="X1899" s="12">
        <v>163.78740000000002</v>
      </c>
    </row>
    <row r="1900" spans="1:24" ht="14" x14ac:dyDescent="0.3">
      <c r="A1900" s="9">
        <v>1898</v>
      </c>
      <c r="B1900" s="14" t="s">
        <v>6939</v>
      </c>
      <c r="C1900" s="15">
        <v>45279</v>
      </c>
      <c r="D1900" s="15">
        <v>45285</v>
      </c>
      <c r="E1900" s="10" t="s">
        <v>44</v>
      </c>
      <c r="F1900" s="10" t="s">
        <v>1320</v>
      </c>
      <c r="G1900" s="10" t="s">
        <v>1321</v>
      </c>
      <c r="H1900" s="10" t="s">
        <v>22</v>
      </c>
      <c r="I1900" s="10" t="s">
        <v>23</v>
      </c>
      <c r="J1900" s="10" t="s">
        <v>1322</v>
      </c>
      <c r="K1900" s="10" t="s">
        <v>48</v>
      </c>
      <c r="L1900" s="10">
        <v>32216</v>
      </c>
      <c r="M1900" s="10" t="s">
        <v>26</v>
      </c>
      <c r="N1900" s="10" t="str">
        <f>_xlfn.XLOOKUP($M:$M,People!$B:$B,People!A:A)</f>
        <v>Fred Suzuki</v>
      </c>
      <c r="O1900" s="10" t="s">
        <v>1323</v>
      </c>
      <c r="P1900" s="10" t="str">
        <f>VLOOKUP(O1900,Products!$A:$E,3,FALSE)</f>
        <v>Avery</v>
      </c>
      <c r="Q1900" s="31">
        <f>INDEX(Products!$E:$E,MATCH(O1900,Products!$A:$A,0))</f>
        <v>0.25</v>
      </c>
      <c r="R1900" s="10" t="s">
        <v>41</v>
      </c>
      <c r="S1900" s="10" t="s">
        <v>68</v>
      </c>
      <c r="T1900" s="10" t="s">
        <v>1324</v>
      </c>
      <c r="U1900" s="12">
        <v>4.8120000000000003</v>
      </c>
      <c r="V1900" s="12">
        <v>2</v>
      </c>
      <c r="W1900" s="12">
        <v>0.7</v>
      </c>
      <c r="X1900" s="12">
        <v>-3.6891999999999996</v>
      </c>
    </row>
    <row r="1901" spans="1:24" ht="14" x14ac:dyDescent="0.3">
      <c r="A1901" s="9">
        <v>1899</v>
      </c>
      <c r="B1901" s="14" t="s">
        <v>6938</v>
      </c>
      <c r="C1901" s="15">
        <v>45279</v>
      </c>
      <c r="D1901" s="15">
        <v>45281</v>
      </c>
      <c r="E1901" s="10" t="s">
        <v>19</v>
      </c>
      <c r="F1901" s="10" t="s">
        <v>84</v>
      </c>
      <c r="G1901" s="10" t="s">
        <v>85</v>
      </c>
      <c r="H1901" s="10" t="s">
        <v>22</v>
      </c>
      <c r="I1901" s="10" t="s">
        <v>23</v>
      </c>
      <c r="J1901" s="10" t="s">
        <v>2194</v>
      </c>
      <c r="K1901" s="10" t="s">
        <v>318</v>
      </c>
      <c r="L1901" s="10">
        <v>35630</v>
      </c>
      <c r="M1901" s="10" t="s">
        <v>26</v>
      </c>
      <c r="N1901" s="10" t="str">
        <f>_xlfn.XLOOKUP($M:$M,People!$B:$B,People!A:A)</f>
        <v>Fred Suzuki</v>
      </c>
      <c r="O1901" s="10" t="s">
        <v>3193</v>
      </c>
      <c r="P1901" s="10" t="str">
        <f>VLOOKUP(O1901,Products!$A:$E,3,FALSE)</f>
        <v>Dell</v>
      </c>
      <c r="Q1901" s="31">
        <f>INDEX(Products!$E:$E,MATCH(O1901,Products!$A:$A,0))</f>
        <v>0.36</v>
      </c>
      <c r="R1901" s="10" t="s">
        <v>41</v>
      </c>
      <c r="S1901" s="10" t="s">
        <v>68</v>
      </c>
      <c r="T1901" s="10" t="s">
        <v>3194</v>
      </c>
      <c r="U1901" s="12">
        <v>152.76</v>
      </c>
      <c r="V1901" s="12">
        <v>6</v>
      </c>
      <c r="W1901" s="12">
        <v>0</v>
      </c>
      <c r="X1901" s="12">
        <v>74.852400000000003</v>
      </c>
    </row>
    <row r="1902" spans="1:24" ht="14" x14ac:dyDescent="0.3">
      <c r="A1902" s="9">
        <v>1900</v>
      </c>
      <c r="B1902" s="14" t="s">
        <v>6940</v>
      </c>
      <c r="C1902" s="15">
        <v>45279</v>
      </c>
      <c r="D1902" s="15">
        <v>45281</v>
      </c>
      <c r="E1902" s="10" t="s">
        <v>168</v>
      </c>
      <c r="F1902" s="10" t="s">
        <v>1205</v>
      </c>
      <c r="G1902" s="10" t="s">
        <v>1206</v>
      </c>
      <c r="H1902" s="10" t="s">
        <v>36</v>
      </c>
      <c r="I1902" s="10" t="s">
        <v>23</v>
      </c>
      <c r="J1902" s="10" t="s">
        <v>37</v>
      </c>
      <c r="K1902" s="10" t="s">
        <v>38</v>
      </c>
      <c r="L1902" s="10">
        <v>90008</v>
      </c>
      <c r="M1902" s="10" t="s">
        <v>39</v>
      </c>
      <c r="N1902" s="10" t="str">
        <f>_xlfn.XLOOKUP($M:$M,People!$B:$B,People!A:A)</f>
        <v>Sadie Pawthorne</v>
      </c>
      <c r="O1902" s="10" t="s">
        <v>1622</v>
      </c>
      <c r="P1902" s="10" t="str">
        <f>VLOOKUP(O1902,Products!$A:$E,3,FALSE)</f>
        <v>Staples</v>
      </c>
      <c r="Q1902" s="31">
        <f>INDEX(Products!$E:$E,MATCH(O1902,Products!$A:$A,0))</f>
        <v>0.37</v>
      </c>
      <c r="R1902" s="10" t="s">
        <v>41</v>
      </c>
      <c r="S1902" s="10" t="s">
        <v>240</v>
      </c>
      <c r="T1902" s="10" t="s">
        <v>1623</v>
      </c>
      <c r="U1902" s="12">
        <v>22.549999999999997</v>
      </c>
      <c r="V1902" s="12">
        <v>5</v>
      </c>
      <c r="W1902" s="12">
        <v>0</v>
      </c>
      <c r="X1902" s="12">
        <v>8.7945000000000011</v>
      </c>
    </row>
    <row r="1903" spans="1:24" ht="14" x14ac:dyDescent="0.3">
      <c r="A1903" s="9">
        <v>1901</v>
      </c>
      <c r="B1903" s="14" t="s">
        <v>6940</v>
      </c>
      <c r="C1903" s="15">
        <v>45279</v>
      </c>
      <c r="D1903" s="15">
        <v>45281</v>
      </c>
      <c r="E1903" s="10" t="s">
        <v>168</v>
      </c>
      <c r="F1903" s="10" t="s">
        <v>1205</v>
      </c>
      <c r="G1903" s="10" t="s">
        <v>1206</v>
      </c>
      <c r="H1903" s="10" t="s">
        <v>36</v>
      </c>
      <c r="I1903" s="10" t="s">
        <v>23</v>
      </c>
      <c r="J1903" s="10" t="s">
        <v>37</v>
      </c>
      <c r="K1903" s="10" t="s">
        <v>38</v>
      </c>
      <c r="L1903" s="10">
        <v>90008</v>
      </c>
      <c r="M1903" s="10" t="s">
        <v>39</v>
      </c>
      <c r="N1903" s="10" t="str">
        <f>_xlfn.XLOOKUP($M:$M,People!$B:$B,People!A:A)</f>
        <v>Sadie Pawthorne</v>
      </c>
      <c r="O1903" s="10" t="s">
        <v>1910</v>
      </c>
      <c r="P1903" s="10" t="str">
        <f>VLOOKUP(O1903,Products!$A:$E,3,FALSE)</f>
        <v>Logitech</v>
      </c>
      <c r="Q1903" s="31">
        <f>INDEX(Products!$E:$E,MATCH(O1903,Products!$A:$A,0))</f>
        <v>0.39</v>
      </c>
      <c r="R1903" s="10" t="s">
        <v>41</v>
      </c>
      <c r="S1903" s="10" t="s">
        <v>42</v>
      </c>
      <c r="T1903" s="10" t="s">
        <v>1911</v>
      </c>
      <c r="U1903" s="12">
        <v>14.62</v>
      </c>
      <c r="V1903" s="12">
        <v>2</v>
      </c>
      <c r="W1903" s="12">
        <v>0</v>
      </c>
      <c r="X1903" s="12">
        <v>6.8713999999999995</v>
      </c>
    </row>
    <row r="1904" spans="1:24" ht="14" x14ac:dyDescent="0.3">
      <c r="A1904" s="9">
        <v>1902</v>
      </c>
      <c r="B1904" s="14" t="s">
        <v>6941</v>
      </c>
      <c r="C1904" s="15">
        <v>45279</v>
      </c>
      <c r="D1904" s="15">
        <v>45285</v>
      </c>
      <c r="E1904" s="10" t="s">
        <v>44</v>
      </c>
      <c r="F1904" s="10" t="s">
        <v>4265</v>
      </c>
      <c r="G1904" s="10" t="s">
        <v>4266</v>
      </c>
      <c r="H1904" s="10" t="s">
        <v>22</v>
      </c>
      <c r="I1904" s="10" t="s">
        <v>23</v>
      </c>
      <c r="J1904" s="10" t="s">
        <v>271</v>
      </c>
      <c r="K1904" s="10" t="s">
        <v>189</v>
      </c>
      <c r="L1904" s="10">
        <v>60623</v>
      </c>
      <c r="M1904" s="10" t="s">
        <v>95</v>
      </c>
      <c r="N1904" s="10" t="str">
        <f>_xlfn.XLOOKUP($M:$M,People!$B:$B,People!A:A)</f>
        <v>Roxanne Rodriguez</v>
      </c>
      <c r="O1904" s="10" t="s">
        <v>5727</v>
      </c>
      <c r="P1904" s="10" t="str">
        <f>VLOOKUP(O1904,Products!$A:$E,3,FALSE)</f>
        <v>Staples</v>
      </c>
      <c r="Q1904" s="31">
        <f>INDEX(Products!$E:$E,MATCH(O1904,Products!$A:$A,0))</f>
        <v>0.25</v>
      </c>
      <c r="R1904" s="10" t="s">
        <v>41</v>
      </c>
      <c r="S1904" s="10" t="s">
        <v>82</v>
      </c>
      <c r="T1904" s="10" t="s">
        <v>5728</v>
      </c>
      <c r="U1904" s="12">
        <v>15.552000000000003</v>
      </c>
      <c r="V1904" s="12">
        <v>3</v>
      </c>
      <c r="W1904" s="12">
        <v>0.2</v>
      </c>
      <c r="X1904" s="12">
        <v>5.4432</v>
      </c>
    </row>
    <row r="1905" spans="1:24" ht="14" x14ac:dyDescent="0.3">
      <c r="A1905" s="9">
        <v>1903</v>
      </c>
      <c r="B1905" s="14" t="s">
        <v>6941</v>
      </c>
      <c r="C1905" s="15">
        <v>45279</v>
      </c>
      <c r="D1905" s="15">
        <v>45285</v>
      </c>
      <c r="E1905" s="10" t="s">
        <v>44</v>
      </c>
      <c r="F1905" s="10" t="s">
        <v>4265</v>
      </c>
      <c r="G1905" s="10" t="s">
        <v>4266</v>
      </c>
      <c r="H1905" s="10" t="s">
        <v>22</v>
      </c>
      <c r="I1905" s="10" t="s">
        <v>23</v>
      </c>
      <c r="J1905" s="10" t="s">
        <v>271</v>
      </c>
      <c r="K1905" s="10" t="s">
        <v>189</v>
      </c>
      <c r="L1905" s="10">
        <v>60623</v>
      </c>
      <c r="M1905" s="10" t="s">
        <v>95</v>
      </c>
      <c r="N1905" s="10" t="str">
        <f>_xlfn.XLOOKUP($M:$M,People!$B:$B,People!A:A)</f>
        <v>Roxanne Rodriguez</v>
      </c>
      <c r="O1905" s="10" t="s">
        <v>3355</v>
      </c>
      <c r="P1905" s="10" t="str">
        <f>VLOOKUP(O1905,Products!$A:$E,3,FALSE)</f>
        <v>Office Depot</v>
      </c>
      <c r="Q1905" s="31">
        <f>INDEX(Products!$E:$E,MATCH(O1905,Products!$A:$A,0))</f>
        <v>0.38</v>
      </c>
      <c r="R1905" s="10" t="s">
        <v>41</v>
      </c>
      <c r="S1905" s="10" t="s">
        <v>53</v>
      </c>
      <c r="T1905" s="10" t="s">
        <v>3356</v>
      </c>
      <c r="U1905" s="12">
        <v>32.591999999999999</v>
      </c>
      <c r="V1905" s="12">
        <v>3</v>
      </c>
      <c r="W1905" s="12">
        <v>0.2</v>
      </c>
      <c r="X1905" s="12">
        <v>-7.7406000000000006</v>
      </c>
    </row>
    <row r="1906" spans="1:24" ht="14" x14ac:dyDescent="0.3">
      <c r="A1906" s="9">
        <v>1904</v>
      </c>
      <c r="B1906" s="14" t="s">
        <v>6938</v>
      </c>
      <c r="C1906" s="15">
        <v>45279</v>
      </c>
      <c r="D1906" s="15">
        <v>45281</v>
      </c>
      <c r="E1906" s="10" t="s">
        <v>19</v>
      </c>
      <c r="F1906" s="10" t="s">
        <v>84</v>
      </c>
      <c r="G1906" s="10" t="s">
        <v>85</v>
      </c>
      <c r="H1906" s="10" t="s">
        <v>22</v>
      </c>
      <c r="I1906" s="10" t="s">
        <v>23</v>
      </c>
      <c r="J1906" s="10" t="s">
        <v>2194</v>
      </c>
      <c r="K1906" s="10" t="s">
        <v>318</v>
      </c>
      <c r="L1906" s="10">
        <v>35630</v>
      </c>
      <c r="M1906" s="10" t="s">
        <v>26</v>
      </c>
      <c r="N1906" s="10" t="str">
        <f>_xlfn.XLOOKUP($M:$M,People!$B:$B,People!A:A)</f>
        <v>Fred Suzuki</v>
      </c>
      <c r="O1906" s="10" t="s">
        <v>1722</v>
      </c>
      <c r="P1906" s="10" t="str">
        <f>VLOOKUP(O1906,Products!$A:$E,3,FALSE)</f>
        <v>3M</v>
      </c>
      <c r="Q1906" s="31">
        <f>INDEX(Products!$E:$E,MATCH(O1906,Products!$A:$A,0))</f>
        <v>0.36</v>
      </c>
      <c r="R1906" s="10" t="s">
        <v>41</v>
      </c>
      <c r="S1906" s="10" t="s">
        <v>510</v>
      </c>
      <c r="T1906" s="10" t="s">
        <v>1723</v>
      </c>
      <c r="U1906" s="12">
        <v>7.27</v>
      </c>
      <c r="V1906" s="12">
        <v>1</v>
      </c>
      <c r="W1906" s="12">
        <v>0</v>
      </c>
      <c r="X1906" s="12">
        <v>1.9629000000000003</v>
      </c>
    </row>
    <row r="1907" spans="1:24" ht="14" x14ac:dyDescent="0.3">
      <c r="A1907" s="9">
        <v>1905</v>
      </c>
      <c r="B1907" s="14" t="s">
        <v>6939</v>
      </c>
      <c r="C1907" s="15">
        <v>45279</v>
      </c>
      <c r="D1907" s="15">
        <v>45285</v>
      </c>
      <c r="E1907" s="10" t="s">
        <v>44</v>
      </c>
      <c r="F1907" s="10" t="s">
        <v>1320</v>
      </c>
      <c r="G1907" s="10" t="s">
        <v>1321</v>
      </c>
      <c r="H1907" s="10" t="s">
        <v>22</v>
      </c>
      <c r="I1907" s="10" t="s">
        <v>23</v>
      </c>
      <c r="J1907" s="10" t="s">
        <v>1322</v>
      </c>
      <c r="K1907" s="10" t="s">
        <v>48</v>
      </c>
      <c r="L1907" s="10">
        <v>32216</v>
      </c>
      <c r="M1907" s="10" t="s">
        <v>26</v>
      </c>
      <c r="N1907" s="10" t="str">
        <f>_xlfn.XLOOKUP($M:$M,People!$B:$B,People!A:A)</f>
        <v>Fred Suzuki</v>
      </c>
      <c r="O1907" s="10" t="s">
        <v>1325</v>
      </c>
      <c r="P1907" s="10" t="str">
        <f>VLOOKUP(O1907,Products!$A:$E,3,FALSE)</f>
        <v>HP</v>
      </c>
      <c r="Q1907" s="31">
        <f>INDEX(Products!$E:$E,MATCH(O1907,Products!$A:$A,0))</f>
        <v>0.39</v>
      </c>
      <c r="R1907" s="10" t="s">
        <v>64</v>
      </c>
      <c r="S1907" s="10" t="s">
        <v>144</v>
      </c>
      <c r="T1907" s="10" t="s">
        <v>1326</v>
      </c>
      <c r="U1907" s="12">
        <v>247.8</v>
      </c>
      <c r="V1907" s="12">
        <v>5</v>
      </c>
      <c r="W1907" s="12">
        <v>0.2</v>
      </c>
      <c r="X1907" s="12">
        <v>-18.584999999999994</v>
      </c>
    </row>
    <row r="1908" spans="1:24" ht="14" x14ac:dyDescent="0.3">
      <c r="A1908" s="9">
        <v>1906</v>
      </c>
      <c r="B1908" s="14" t="s">
        <v>6940</v>
      </c>
      <c r="C1908" s="15">
        <v>45279</v>
      </c>
      <c r="D1908" s="15">
        <v>45281</v>
      </c>
      <c r="E1908" s="10" t="s">
        <v>168</v>
      </c>
      <c r="F1908" s="10" t="s">
        <v>1205</v>
      </c>
      <c r="G1908" s="10" t="s">
        <v>1206</v>
      </c>
      <c r="H1908" s="10" t="s">
        <v>36</v>
      </c>
      <c r="I1908" s="10" t="s">
        <v>23</v>
      </c>
      <c r="J1908" s="10" t="s">
        <v>37</v>
      </c>
      <c r="K1908" s="10" t="s">
        <v>38</v>
      </c>
      <c r="L1908" s="10">
        <v>90008</v>
      </c>
      <c r="M1908" s="10" t="s">
        <v>39</v>
      </c>
      <c r="N1908" s="10" t="str">
        <f>_xlfn.XLOOKUP($M:$M,People!$B:$B,People!A:A)</f>
        <v>Sadie Pawthorne</v>
      </c>
      <c r="O1908" s="10" t="s">
        <v>4135</v>
      </c>
      <c r="P1908" s="10" t="str">
        <f>VLOOKUP(O1908,Products!$A:$E,3,FALSE)</f>
        <v>IKEA</v>
      </c>
      <c r="Q1908" s="31">
        <f>INDEX(Products!$E:$E,MATCH(O1908,Products!$A:$A,0))</f>
        <v>0.26</v>
      </c>
      <c r="R1908" s="10" t="s">
        <v>64</v>
      </c>
      <c r="S1908" s="10" t="s">
        <v>65</v>
      </c>
      <c r="T1908" s="10" t="s">
        <v>4136</v>
      </c>
      <c r="U1908" s="12">
        <v>583.79999999999995</v>
      </c>
      <c r="V1908" s="12">
        <v>5</v>
      </c>
      <c r="W1908" s="12">
        <v>0.2</v>
      </c>
      <c r="X1908" s="12">
        <v>72.974999999999909</v>
      </c>
    </row>
    <row r="1909" spans="1:24" ht="14" x14ac:dyDescent="0.3">
      <c r="A1909" s="9">
        <v>1907</v>
      </c>
      <c r="B1909" s="14" t="s">
        <v>6940</v>
      </c>
      <c r="C1909" s="15">
        <v>45279</v>
      </c>
      <c r="D1909" s="15">
        <v>45281</v>
      </c>
      <c r="E1909" s="10" t="s">
        <v>168</v>
      </c>
      <c r="F1909" s="10" t="s">
        <v>1205</v>
      </c>
      <c r="G1909" s="10" t="s">
        <v>1206</v>
      </c>
      <c r="H1909" s="10" t="s">
        <v>36</v>
      </c>
      <c r="I1909" s="10" t="s">
        <v>23</v>
      </c>
      <c r="J1909" s="10" t="s">
        <v>37</v>
      </c>
      <c r="K1909" s="10" t="s">
        <v>38</v>
      </c>
      <c r="L1909" s="10">
        <v>90008</v>
      </c>
      <c r="M1909" s="10" t="s">
        <v>39</v>
      </c>
      <c r="N1909" s="10" t="str">
        <f>_xlfn.XLOOKUP($M:$M,People!$B:$B,People!A:A)</f>
        <v>Sadie Pawthorne</v>
      </c>
      <c r="O1909" s="10" t="s">
        <v>2201</v>
      </c>
      <c r="P1909" s="10" t="str">
        <f>VLOOKUP(O1909,Products!$A:$E,3,FALSE)</f>
        <v>Canon</v>
      </c>
      <c r="Q1909" s="31">
        <f>INDEX(Products!$E:$E,MATCH(O1909,Products!$A:$A,0))</f>
        <v>0.4</v>
      </c>
      <c r="R1909" s="10" t="s">
        <v>64</v>
      </c>
      <c r="S1909" s="10" t="s">
        <v>65</v>
      </c>
      <c r="T1909" s="10" t="s">
        <v>2202</v>
      </c>
      <c r="U1909" s="12">
        <v>211.16800000000001</v>
      </c>
      <c r="V1909" s="12">
        <v>4</v>
      </c>
      <c r="W1909" s="12">
        <v>0.2</v>
      </c>
      <c r="X1909" s="12">
        <v>15.837600000000009</v>
      </c>
    </row>
    <row r="1910" spans="1:24" ht="14" x14ac:dyDescent="0.3">
      <c r="A1910" s="9">
        <v>1908</v>
      </c>
      <c r="B1910" s="14" t="s">
        <v>6941</v>
      </c>
      <c r="C1910" s="15">
        <v>45279</v>
      </c>
      <c r="D1910" s="15">
        <v>45285</v>
      </c>
      <c r="E1910" s="10" t="s">
        <v>44</v>
      </c>
      <c r="F1910" s="10" t="s">
        <v>4265</v>
      </c>
      <c r="G1910" s="10" t="s">
        <v>4266</v>
      </c>
      <c r="H1910" s="10" t="s">
        <v>22</v>
      </c>
      <c r="I1910" s="10" t="s">
        <v>23</v>
      </c>
      <c r="J1910" s="10" t="s">
        <v>271</v>
      </c>
      <c r="K1910" s="10" t="s">
        <v>189</v>
      </c>
      <c r="L1910" s="10">
        <v>60623</v>
      </c>
      <c r="M1910" s="10" t="s">
        <v>95</v>
      </c>
      <c r="N1910" s="10" t="str">
        <f>_xlfn.XLOOKUP($M:$M,People!$B:$B,People!A:A)</f>
        <v>Roxanne Rodriguez</v>
      </c>
      <c r="O1910" s="10" t="s">
        <v>5909</v>
      </c>
      <c r="P1910" s="10" t="str">
        <f>VLOOKUP(O1910,Products!$A:$E,3,FALSE)</f>
        <v>Logitech</v>
      </c>
      <c r="Q1910" s="31">
        <f>INDEX(Products!$E:$E,MATCH(O1910,Products!$A:$A,0))</f>
        <v>0.25</v>
      </c>
      <c r="R1910" s="10" t="s">
        <v>64</v>
      </c>
      <c r="S1910" s="10" t="s">
        <v>65</v>
      </c>
      <c r="T1910" s="10" t="s">
        <v>5910</v>
      </c>
      <c r="U1910" s="12">
        <v>323.97600000000006</v>
      </c>
      <c r="V1910" s="12">
        <v>3</v>
      </c>
      <c r="W1910" s="12">
        <v>0.2</v>
      </c>
      <c r="X1910" s="12">
        <v>36.44729999999997</v>
      </c>
    </row>
    <row r="1911" spans="1:24" ht="14" x14ac:dyDescent="0.3">
      <c r="A1911" s="9">
        <v>1909</v>
      </c>
      <c r="B1911" s="14" t="s">
        <v>6942</v>
      </c>
      <c r="C1911" s="15">
        <v>45280</v>
      </c>
      <c r="D1911" s="15">
        <v>45285</v>
      </c>
      <c r="E1911" s="10" t="s">
        <v>44</v>
      </c>
      <c r="F1911" s="10" t="s">
        <v>4885</v>
      </c>
      <c r="G1911" s="10" t="s">
        <v>4886</v>
      </c>
      <c r="H1911" s="10" t="s">
        <v>22</v>
      </c>
      <c r="I1911" s="10" t="s">
        <v>23</v>
      </c>
      <c r="J1911" s="10" t="s">
        <v>338</v>
      </c>
      <c r="K1911" s="10" t="s">
        <v>298</v>
      </c>
      <c r="L1911" s="10">
        <v>38401</v>
      </c>
      <c r="M1911" s="10" t="s">
        <v>26</v>
      </c>
      <c r="N1911" s="10" t="str">
        <f>_xlfn.XLOOKUP($M:$M,People!$B:$B,People!A:A)</f>
        <v>Fred Suzuki</v>
      </c>
      <c r="O1911" s="10" t="s">
        <v>603</v>
      </c>
      <c r="P1911" s="10" t="str">
        <f>VLOOKUP(O1911,Products!$A:$E,3,FALSE)</f>
        <v>Staples</v>
      </c>
      <c r="Q1911" s="31">
        <f>INDEX(Products!$E:$E,MATCH(O1911,Products!$A:$A,0))</f>
        <v>0.25</v>
      </c>
      <c r="R1911" s="10" t="s">
        <v>28</v>
      </c>
      <c r="S1911" s="10" t="s">
        <v>32</v>
      </c>
      <c r="T1911" s="10" t="s">
        <v>604</v>
      </c>
      <c r="U1911" s="12">
        <v>662.88</v>
      </c>
      <c r="V1911" s="12">
        <v>3</v>
      </c>
      <c r="W1911" s="12">
        <v>0.2</v>
      </c>
      <c r="X1911" s="12">
        <v>74.573999999999955</v>
      </c>
    </row>
    <row r="1912" spans="1:24" ht="14" x14ac:dyDescent="0.3">
      <c r="A1912" s="9">
        <v>1910</v>
      </c>
      <c r="B1912" s="14" t="s">
        <v>6943</v>
      </c>
      <c r="C1912" s="15">
        <v>45280</v>
      </c>
      <c r="D1912" s="15">
        <v>45282</v>
      </c>
      <c r="E1912" s="10" t="s">
        <v>168</v>
      </c>
      <c r="F1912" s="10" t="s">
        <v>3924</v>
      </c>
      <c r="G1912" s="10" t="s">
        <v>3925</v>
      </c>
      <c r="H1912" s="10" t="s">
        <v>22</v>
      </c>
      <c r="I1912" s="10" t="s">
        <v>23</v>
      </c>
      <c r="J1912" s="10" t="s">
        <v>1143</v>
      </c>
      <c r="K1912" s="10" t="s">
        <v>277</v>
      </c>
      <c r="L1912" s="10">
        <v>85705</v>
      </c>
      <c r="M1912" s="10" t="s">
        <v>39</v>
      </c>
      <c r="N1912" s="10" t="str">
        <f>_xlfn.XLOOKUP($M:$M,People!$B:$B,People!A:A)</f>
        <v>Sadie Pawthorne</v>
      </c>
      <c r="O1912" s="10" t="s">
        <v>780</v>
      </c>
      <c r="P1912" s="10" t="str">
        <f>VLOOKUP(O1912,Products!$A:$E,3,FALSE)</f>
        <v>3M</v>
      </c>
      <c r="Q1912" s="31">
        <f>INDEX(Products!$E:$E,MATCH(O1912,Products!$A:$A,0))</f>
        <v>0.26</v>
      </c>
      <c r="R1912" s="10" t="s">
        <v>28</v>
      </c>
      <c r="S1912" s="10" t="s">
        <v>32</v>
      </c>
      <c r="T1912" s="10" t="s">
        <v>781</v>
      </c>
      <c r="U1912" s="12">
        <v>242.35200000000003</v>
      </c>
      <c r="V1912" s="12">
        <v>3</v>
      </c>
      <c r="W1912" s="12">
        <v>0.2</v>
      </c>
      <c r="X1912" s="12">
        <v>-42.411600000000035</v>
      </c>
    </row>
    <row r="1913" spans="1:24" ht="14" x14ac:dyDescent="0.3">
      <c r="A1913" s="9">
        <v>1911</v>
      </c>
      <c r="B1913" s="14" t="s">
        <v>6944</v>
      </c>
      <c r="C1913" s="15">
        <v>45280</v>
      </c>
      <c r="D1913" s="15">
        <v>45283</v>
      </c>
      <c r="E1913" s="10" t="s">
        <v>19</v>
      </c>
      <c r="F1913" s="10" t="s">
        <v>2933</v>
      </c>
      <c r="G1913" s="10" t="s">
        <v>2934</v>
      </c>
      <c r="H1913" s="10" t="s">
        <v>36</v>
      </c>
      <c r="I1913" s="10" t="s">
        <v>23</v>
      </c>
      <c r="J1913" s="10" t="s">
        <v>237</v>
      </c>
      <c r="K1913" s="10" t="s">
        <v>238</v>
      </c>
      <c r="L1913" s="10">
        <v>10035</v>
      </c>
      <c r="M1913" s="10" t="s">
        <v>133</v>
      </c>
      <c r="N1913" s="10" t="str">
        <f>_xlfn.XLOOKUP($M:$M,People!$B:$B,People!A:A)</f>
        <v>Chuck Magee</v>
      </c>
      <c r="O1913" s="10" t="s">
        <v>4681</v>
      </c>
      <c r="P1913" s="10" t="str">
        <f>VLOOKUP(O1913,Products!$A:$E,3,FALSE)</f>
        <v>Avery</v>
      </c>
      <c r="Q1913" s="31">
        <f>INDEX(Products!$E:$E,MATCH(O1913,Products!$A:$A,0))</f>
        <v>0.27</v>
      </c>
      <c r="R1913" s="10" t="s">
        <v>28</v>
      </c>
      <c r="S1913" s="10" t="s">
        <v>32</v>
      </c>
      <c r="T1913" s="10" t="s">
        <v>4682</v>
      </c>
      <c r="U1913" s="12">
        <v>192.18600000000004</v>
      </c>
      <c r="V1913" s="12">
        <v>3</v>
      </c>
      <c r="W1913" s="12">
        <v>0.1</v>
      </c>
      <c r="X1913" s="12">
        <v>36.3018</v>
      </c>
    </row>
    <row r="1914" spans="1:24" ht="14" x14ac:dyDescent="0.3">
      <c r="A1914" s="9">
        <v>1912</v>
      </c>
      <c r="B1914" s="14" t="s">
        <v>6943</v>
      </c>
      <c r="C1914" s="15">
        <v>45280</v>
      </c>
      <c r="D1914" s="15">
        <v>45282</v>
      </c>
      <c r="E1914" s="10" t="s">
        <v>168</v>
      </c>
      <c r="F1914" s="10" t="s">
        <v>3924</v>
      </c>
      <c r="G1914" s="10" t="s">
        <v>3925</v>
      </c>
      <c r="H1914" s="10" t="s">
        <v>22</v>
      </c>
      <c r="I1914" s="10" t="s">
        <v>23</v>
      </c>
      <c r="J1914" s="10" t="s">
        <v>1143</v>
      </c>
      <c r="K1914" s="10" t="s">
        <v>277</v>
      </c>
      <c r="L1914" s="10">
        <v>85705</v>
      </c>
      <c r="M1914" s="10" t="s">
        <v>39</v>
      </c>
      <c r="N1914" s="10" t="str">
        <f>_xlfn.XLOOKUP($M:$M,People!$B:$B,People!A:A)</f>
        <v>Sadie Pawthorne</v>
      </c>
      <c r="O1914" s="10" t="s">
        <v>4536</v>
      </c>
      <c r="P1914" s="10" t="str">
        <f>VLOOKUP(O1914,Products!$A:$E,3,FALSE)</f>
        <v>Dell</v>
      </c>
      <c r="Q1914" s="31">
        <f>INDEX(Products!$E:$E,MATCH(O1914,Products!$A:$A,0))</f>
        <v>0.34</v>
      </c>
      <c r="R1914" s="10" t="s">
        <v>28</v>
      </c>
      <c r="S1914" s="10" t="s">
        <v>58</v>
      </c>
      <c r="T1914" s="10" t="s">
        <v>4537</v>
      </c>
      <c r="U1914" s="12">
        <v>51.967999999999996</v>
      </c>
      <c r="V1914" s="12">
        <v>2</v>
      </c>
      <c r="W1914" s="12">
        <v>0.2</v>
      </c>
      <c r="X1914" s="12">
        <v>10.393599999999998</v>
      </c>
    </row>
    <row r="1915" spans="1:24" ht="14" x14ac:dyDescent="0.3">
      <c r="A1915" s="9">
        <v>1913</v>
      </c>
      <c r="B1915" s="14" t="s">
        <v>6945</v>
      </c>
      <c r="C1915" s="15">
        <v>45280</v>
      </c>
      <c r="D1915" s="15">
        <v>45287</v>
      </c>
      <c r="E1915" s="10" t="s">
        <v>44</v>
      </c>
      <c r="F1915" s="10" t="s">
        <v>4945</v>
      </c>
      <c r="G1915" s="10" t="s">
        <v>4946</v>
      </c>
      <c r="H1915" s="10" t="s">
        <v>22</v>
      </c>
      <c r="I1915" s="10" t="s">
        <v>23</v>
      </c>
      <c r="J1915" s="10" t="s">
        <v>683</v>
      </c>
      <c r="K1915" s="10" t="s">
        <v>438</v>
      </c>
      <c r="L1915" s="10">
        <v>45011</v>
      </c>
      <c r="M1915" s="10" t="s">
        <v>133</v>
      </c>
      <c r="N1915" s="10" t="str">
        <f>_xlfn.XLOOKUP($M:$M,People!$B:$B,People!A:A)</f>
        <v>Chuck Magee</v>
      </c>
      <c r="O1915" s="10" t="s">
        <v>486</v>
      </c>
      <c r="P1915" s="10" t="str">
        <f>VLOOKUP(O1915,Products!$A:$E,3,FALSE)</f>
        <v>Avery</v>
      </c>
      <c r="Q1915" s="31">
        <f>INDEX(Products!$E:$E,MATCH(O1915,Products!$A:$A,0))</f>
        <v>0.31</v>
      </c>
      <c r="R1915" s="10" t="s">
        <v>28</v>
      </c>
      <c r="S1915" s="10" t="s">
        <v>58</v>
      </c>
      <c r="T1915" s="10" t="s">
        <v>487</v>
      </c>
      <c r="U1915" s="12">
        <v>190.84800000000001</v>
      </c>
      <c r="V1915" s="12">
        <v>3</v>
      </c>
      <c r="W1915" s="12">
        <v>0.2</v>
      </c>
      <c r="X1915" s="12">
        <v>-21.470400000000026</v>
      </c>
    </row>
    <row r="1916" spans="1:24" ht="14" x14ac:dyDescent="0.3">
      <c r="A1916" s="9">
        <v>1914</v>
      </c>
      <c r="B1916" s="14" t="s">
        <v>6946</v>
      </c>
      <c r="C1916" s="15">
        <v>45280</v>
      </c>
      <c r="D1916" s="15">
        <v>45281</v>
      </c>
      <c r="E1916" s="10" t="s">
        <v>168</v>
      </c>
      <c r="F1916" s="10" t="s">
        <v>2693</v>
      </c>
      <c r="G1916" s="10" t="s">
        <v>2694</v>
      </c>
      <c r="H1916" s="10" t="s">
        <v>92</v>
      </c>
      <c r="I1916" s="10" t="s">
        <v>23</v>
      </c>
      <c r="J1916" s="10" t="s">
        <v>2779</v>
      </c>
      <c r="K1916" s="10" t="s">
        <v>285</v>
      </c>
      <c r="L1916" s="10">
        <v>22801</v>
      </c>
      <c r="M1916" s="10" t="s">
        <v>26</v>
      </c>
      <c r="N1916" s="10" t="str">
        <f>_xlfn.XLOOKUP($M:$M,People!$B:$B,People!A:A)</f>
        <v>Fred Suzuki</v>
      </c>
      <c r="O1916" s="10" t="s">
        <v>1180</v>
      </c>
      <c r="P1916" s="10" t="str">
        <f>VLOOKUP(O1916,Products!$A:$E,3,FALSE)</f>
        <v>HP</v>
      </c>
      <c r="Q1916" s="31">
        <f>INDEX(Products!$E:$E,MATCH(O1916,Products!$A:$A,0))</f>
        <v>0.31</v>
      </c>
      <c r="R1916" s="10" t="s">
        <v>28</v>
      </c>
      <c r="S1916" s="10" t="s">
        <v>50</v>
      </c>
      <c r="T1916" s="10" t="s">
        <v>1181</v>
      </c>
      <c r="U1916" s="12">
        <v>455.1</v>
      </c>
      <c r="V1916" s="12">
        <v>2</v>
      </c>
      <c r="W1916" s="12">
        <v>0</v>
      </c>
      <c r="X1916" s="12">
        <v>100.12200000000001</v>
      </c>
    </row>
    <row r="1917" spans="1:24" ht="14" x14ac:dyDescent="0.3">
      <c r="A1917" s="9">
        <v>1915</v>
      </c>
      <c r="B1917" s="14" t="s">
        <v>6946</v>
      </c>
      <c r="C1917" s="15">
        <v>45280</v>
      </c>
      <c r="D1917" s="15">
        <v>45281</v>
      </c>
      <c r="E1917" s="10" t="s">
        <v>168</v>
      </c>
      <c r="F1917" s="10" t="s">
        <v>2693</v>
      </c>
      <c r="G1917" s="10" t="s">
        <v>2694</v>
      </c>
      <c r="H1917" s="10" t="s">
        <v>92</v>
      </c>
      <c r="I1917" s="10" t="s">
        <v>23</v>
      </c>
      <c r="J1917" s="10" t="s">
        <v>2779</v>
      </c>
      <c r="K1917" s="10" t="s">
        <v>285</v>
      </c>
      <c r="L1917" s="10">
        <v>22801</v>
      </c>
      <c r="M1917" s="10" t="s">
        <v>26</v>
      </c>
      <c r="N1917" s="10" t="str">
        <f>_xlfn.XLOOKUP($M:$M,People!$B:$B,People!A:A)</f>
        <v>Fred Suzuki</v>
      </c>
      <c r="O1917" s="10" t="s">
        <v>2782</v>
      </c>
      <c r="P1917" s="10" t="str">
        <f>VLOOKUP(O1917,Products!$A:$E,3,FALSE)</f>
        <v>IKEA</v>
      </c>
      <c r="Q1917" s="31">
        <f>INDEX(Products!$E:$E,MATCH(O1917,Products!$A:$A,0))</f>
        <v>0.28000000000000003</v>
      </c>
      <c r="R1917" s="10" t="s">
        <v>28</v>
      </c>
      <c r="S1917" s="10" t="s">
        <v>50</v>
      </c>
      <c r="T1917" s="10" t="s">
        <v>2783</v>
      </c>
      <c r="U1917" s="12">
        <v>2244.48</v>
      </c>
      <c r="V1917" s="12">
        <v>7</v>
      </c>
      <c r="W1917" s="12">
        <v>0</v>
      </c>
      <c r="X1917" s="12">
        <v>493.78559999999993</v>
      </c>
    </row>
    <row r="1918" spans="1:24" ht="14" x14ac:dyDescent="0.3">
      <c r="A1918" s="9">
        <v>1916</v>
      </c>
      <c r="B1918" s="14" t="s">
        <v>6947</v>
      </c>
      <c r="C1918" s="15">
        <v>45280</v>
      </c>
      <c r="D1918" s="15">
        <v>45285</v>
      </c>
      <c r="E1918" s="10" t="s">
        <v>44</v>
      </c>
      <c r="F1918" s="10" t="s">
        <v>4021</v>
      </c>
      <c r="G1918" s="10" t="s">
        <v>4022</v>
      </c>
      <c r="H1918" s="10" t="s">
        <v>22</v>
      </c>
      <c r="I1918" s="10" t="s">
        <v>23</v>
      </c>
      <c r="J1918" s="10" t="s">
        <v>665</v>
      </c>
      <c r="K1918" s="10" t="s">
        <v>94</v>
      </c>
      <c r="L1918" s="10">
        <v>75051</v>
      </c>
      <c r="M1918" s="10" t="s">
        <v>95</v>
      </c>
      <c r="N1918" s="10" t="str">
        <f>_xlfn.XLOOKUP($M:$M,People!$B:$B,People!A:A)</f>
        <v>Roxanne Rodriguez</v>
      </c>
      <c r="O1918" s="10" t="s">
        <v>1786</v>
      </c>
      <c r="P1918" s="10" t="str">
        <f>VLOOKUP(O1918,Products!$A:$E,3,FALSE)</f>
        <v>Samsung</v>
      </c>
      <c r="Q1918" s="31">
        <f>INDEX(Products!$E:$E,MATCH(O1918,Products!$A:$A,0))</f>
        <v>0.28999999999999998</v>
      </c>
      <c r="R1918" s="10" t="s">
        <v>41</v>
      </c>
      <c r="S1918" s="10" t="s">
        <v>71</v>
      </c>
      <c r="T1918" s="10" t="s">
        <v>1787</v>
      </c>
      <c r="U1918" s="12">
        <v>19.431999999999995</v>
      </c>
      <c r="V1918" s="12">
        <v>2</v>
      </c>
      <c r="W1918" s="12">
        <v>0.8</v>
      </c>
      <c r="X1918" s="12">
        <v>-49.551600000000022</v>
      </c>
    </row>
    <row r="1919" spans="1:24" ht="14" x14ac:dyDescent="0.3">
      <c r="A1919" s="9">
        <v>1917</v>
      </c>
      <c r="B1919" s="14" t="s">
        <v>6942</v>
      </c>
      <c r="C1919" s="15">
        <v>45280</v>
      </c>
      <c r="D1919" s="15">
        <v>45285</v>
      </c>
      <c r="E1919" s="10" t="s">
        <v>44</v>
      </c>
      <c r="F1919" s="10" t="s">
        <v>4885</v>
      </c>
      <c r="G1919" s="10" t="s">
        <v>4886</v>
      </c>
      <c r="H1919" s="10" t="s">
        <v>22</v>
      </c>
      <c r="I1919" s="10" t="s">
        <v>23</v>
      </c>
      <c r="J1919" s="10" t="s">
        <v>338</v>
      </c>
      <c r="K1919" s="10" t="s">
        <v>298</v>
      </c>
      <c r="L1919" s="10">
        <v>38401</v>
      </c>
      <c r="M1919" s="10" t="s">
        <v>26</v>
      </c>
      <c r="N1919" s="10" t="str">
        <f>_xlfn.XLOOKUP($M:$M,People!$B:$B,People!A:A)</f>
        <v>Fred Suzuki</v>
      </c>
      <c r="O1919" s="10" t="s">
        <v>3368</v>
      </c>
      <c r="P1919" s="10" t="str">
        <f>VLOOKUP(O1919,Products!$A:$E,3,FALSE)</f>
        <v>Dell</v>
      </c>
      <c r="Q1919" s="31">
        <f>INDEX(Products!$E:$E,MATCH(O1919,Products!$A:$A,0))</f>
        <v>0.3</v>
      </c>
      <c r="R1919" s="10" t="s">
        <v>41</v>
      </c>
      <c r="S1919" s="10" t="s">
        <v>71</v>
      </c>
      <c r="T1919" s="10" t="s">
        <v>3369</v>
      </c>
      <c r="U1919" s="12">
        <v>43.512</v>
      </c>
      <c r="V1919" s="12">
        <v>7</v>
      </c>
      <c r="W1919" s="12">
        <v>0.2</v>
      </c>
      <c r="X1919" s="12">
        <v>3.8073000000000015</v>
      </c>
    </row>
    <row r="1920" spans="1:24" ht="14" x14ac:dyDescent="0.3">
      <c r="A1920" s="9">
        <v>1918</v>
      </c>
      <c r="B1920" s="14" t="s">
        <v>6948</v>
      </c>
      <c r="C1920" s="15">
        <v>45280</v>
      </c>
      <c r="D1920" s="15">
        <v>45283</v>
      </c>
      <c r="E1920" s="10" t="s">
        <v>19</v>
      </c>
      <c r="F1920" s="10" t="s">
        <v>1908</v>
      </c>
      <c r="G1920" s="10" t="s">
        <v>1909</v>
      </c>
      <c r="H1920" s="10" t="s">
        <v>22</v>
      </c>
      <c r="I1920" s="10" t="s">
        <v>23</v>
      </c>
      <c r="J1920" s="10" t="s">
        <v>37</v>
      </c>
      <c r="K1920" s="10" t="s">
        <v>38</v>
      </c>
      <c r="L1920" s="10">
        <v>90008</v>
      </c>
      <c r="M1920" s="10" t="s">
        <v>39</v>
      </c>
      <c r="N1920" s="10" t="str">
        <f>_xlfn.XLOOKUP($M:$M,People!$B:$B,People!A:A)</f>
        <v>Sadie Pawthorne</v>
      </c>
      <c r="O1920" s="10" t="s">
        <v>5005</v>
      </c>
      <c r="P1920" s="10" t="str">
        <f>VLOOKUP(O1920,Products!$A:$E,3,FALSE)</f>
        <v>Dell</v>
      </c>
      <c r="Q1920" s="31">
        <f>INDEX(Products!$E:$E,MATCH(O1920,Products!$A:$A,0))</f>
        <v>0.26</v>
      </c>
      <c r="R1920" s="10" t="s">
        <v>41</v>
      </c>
      <c r="S1920" s="10" t="s">
        <v>61</v>
      </c>
      <c r="T1920" s="10" t="s">
        <v>5006</v>
      </c>
      <c r="U1920" s="12">
        <v>47.3</v>
      </c>
      <c r="V1920" s="12">
        <v>2</v>
      </c>
      <c r="W1920" s="12">
        <v>0</v>
      </c>
      <c r="X1920" s="12">
        <v>12.298000000000002</v>
      </c>
    </row>
    <row r="1921" spans="1:24" ht="14" x14ac:dyDescent="0.3">
      <c r="A1921" s="9">
        <v>1919</v>
      </c>
      <c r="B1921" s="14" t="s">
        <v>6948</v>
      </c>
      <c r="C1921" s="15">
        <v>45280</v>
      </c>
      <c r="D1921" s="15">
        <v>45283</v>
      </c>
      <c r="E1921" s="10" t="s">
        <v>19</v>
      </c>
      <c r="F1921" s="10" t="s">
        <v>1908</v>
      </c>
      <c r="G1921" s="10" t="s">
        <v>1909</v>
      </c>
      <c r="H1921" s="10" t="s">
        <v>22</v>
      </c>
      <c r="I1921" s="10" t="s">
        <v>23</v>
      </c>
      <c r="J1921" s="10" t="s">
        <v>37</v>
      </c>
      <c r="K1921" s="10" t="s">
        <v>38</v>
      </c>
      <c r="L1921" s="10">
        <v>90008</v>
      </c>
      <c r="M1921" s="10" t="s">
        <v>39</v>
      </c>
      <c r="N1921" s="10" t="str">
        <f>_xlfn.XLOOKUP($M:$M,People!$B:$B,People!A:A)</f>
        <v>Sadie Pawthorne</v>
      </c>
      <c r="O1921" s="10" t="s">
        <v>5007</v>
      </c>
      <c r="P1921" s="10" t="str">
        <f>VLOOKUP(O1921,Products!$A:$E,3,FALSE)</f>
        <v>Staples</v>
      </c>
      <c r="Q1921" s="31">
        <f>INDEX(Products!$E:$E,MATCH(O1921,Products!$A:$A,0))</f>
        <v>0.31</v>
      </c>
      <c r="R1921" s="10" t="s">
        <v>41</v>
      </c>
      <c r="S1921" s="10" t="s">
        <v>61</v>
      </c>
      <c r="T1921" s="10" t="s">
        <v>5008</v>
      </c>
      <c r="U1921" s="12">
        <v>4.13</v>
      </c>
      <c r="V1921" s="12">
        <v>1</v>
      </c>
      <c r="W1921" s="12">
        <v>0</v>
      </c>
      <c r="X1921" s="12">
        <v>1.1564000000000001</v>
      </c>
    </row>
    <row r="1922" spans="1:24" ht="14" x14ac:dyDescent="0.3">
      <c r="A1922" s="9">
        <v>1920</v>
      </c>
      <c r="B1922" s="14" t="s">
        <v>6948</v>
      </c>
      <c r="C1922" s="15">
        <v>45280</v>
      </c>
      <c r="D1922" s="15">
        <v>45283</v>
      </c>
      <c r="E1922" s="10" t="s">
        <v>19</v>
      </c>
      <c r="F1922" s="10" t="s">
        <v>1908</v>
      </c>
      <c r="G1922" s="10" t="s">
        <v>1909</v>
      </c>
      <c r="H1922" s="10" t="s">
        <v>22</v>
      </c>
      <c r="I1922" s="10" t="s">
        <v>23</v>
      </c>
      <c r="J1922" s="10" t="s">
        <v>37</v>
      </c>
      <c r="K1922" s="10" t="s">
        <v>38</v>
      </c>
      <c r="L1922" s="10">
        <v>90008</v>
      </c>
      <c r="M1922" s="10" t="s">
        <v>39</v>
      </c>
      <c r="N1922" s="10" t="str">
        <f>_xlfn.XLOOKUP($M:$M,People!$B:$B,People!A:A)</f>
        <v>Sadie Pawthorne</v>
      </c>
      <c r="O1922" s="10" t="s">
        <v>5009</v>
      </c>
      <c r="P1922" s="10" t="str">
        <f>VLOOKUP(O1922,Products!$A:$E,3,FALSE)</f>
        <v>Samsung</v>
      </c>
      <c r="Q1922" s="31">
        <f>INDEX(Products!$E:$E,MATCH(O1922,Products!$A:$A,0))</f>
        <v>0.33</v>
      </c>
      <c r="R1922" s="10" t="s">
        <v>41</v>
      </c>
      <c r="S1922" s="10" t="s">
        <v>68</v>
      </c>
      <c r="T1922" s="10" t="s">
        <v>5010</v>
      </c>
      <c r="U1922" s="12">
        <v>155.12</v>
      </c>
      <c r="V1922" s="12">
        <v>5</v>
      </c>
      <c r="W1922" s="12">
        <v>0.2</v>
      </c>
      <c r="X1922" s="12">
        <v>50.413999999999987</v>
      </c>
    </row>
    <row r="1923" spans="1:24" ht="14" x14ac:dyDescent="0.3">
      <c r="A1923" s="9">
        <v>1921</v>
      </c>
      <c r="B1923" s="14" t="s">
        <v>6946</v>
      </c>
      <c r="C1923" s="15">
        <v>45280</v>
      </c>
      <c r="D1923" s="15">
        <v>45281</v>
      </c>
      <c r="E1923" s="10" t="s">
        <v>168</v>
      </c>
      <c r="F1923" s="10" t="s">
        <v>2693</v>
      </c>
      <c r="G1923" s="10" t="s">
        <v>2694</v>
      </c>
      <c r="H1923" s="10" t="s">
        <v>92</v>
      </c>
      <c r="I1923" s="10" t="s">
        <v>23</v>
      </c>
      <c r="J1923" s="10" t="s">
        <v>2779</v>
      </c>
      <c r="K1923" s="10" t="s">
        <v>285</v>
      </c>
      <c r="L1923" s="10">
        <v>22801</v>
      </c>
      <c r="M1923" s="10" t="s">
        <v>26</v>
      </c>
      <c r="N1923" s="10" t="str">
        <f>_xlfn.XLOOKUP($M:$M,People!$B:$B,People!A:A)</f>
        <v>Fred Suzuki</v>
      </c>
      <c r="O1923" s="10" t="s">
        <v>1208</v>
      </c>
      <c r="P1923" s="10" t="str">
        <f>VLOOKUP(O1923,Products!$A:$E,3,FALSE)</f>
        <v>Dell</v>
      </c>
      <c r="Q1923" s="31">
        <f>INDEX(Products!$E:$E,MATCH(O1923,Products!$A:$A,0))</f>
        <v>0.34</v>
      </c>
      <c r="R1923" s="10" t="s">
        <v>41</v>
      </c>
      <c r="S1923" s="10" t="s">
        <v>68</v>
      </c>
      <c r="T1923" s="10" t="s">
        <v>1209</v>
      </c>
      <c r="U1923" s="12">
        <v>62.31</v>
      </c>
      <c r="V1923" s="12">
        <v>3</v>
      </c>
      <c r="W1923" s="12">
        <v>0</v>
      </c>
      <c r="X1923" s="12">
        <v>29.285699999999999</v>
      </c>
    </row>
    <row r="1924" spans="1:24" ht="14" x14ac:dyDescent="0.3">
      <c r="A1924" s="9">
        <v>1922</v>
      </c>
      <c r="B1924" s="14" t="s">
        <v>6949</v>
      </c>
      <c r="C1924" s="15">
        <v>45280</v>
      </c>
      <c r="D1924" s="15">
        <v>45283</v>
      </c>
      <c r="E1924" s="10" t="s">
        <v>168</v>
      </c>
      <c r="F1924" s="10" t="s">
        <v>3167</v>
      </c>
      <c r="G1924" s="10" t="s">
        <v>3168</v>
      </c>
      <c r="H1924" s="10" t="s">
        <v>22</v>
      </c>
      <c r="I1924" s="10" t="s">
        <v>23</v>
      </c>
      <c r="J1924" s="10" t="s">
        <v>3560</v>
      </c>
      <c r="K1924" s="10" t="s">
        <v>226</v>
      </c>
      <c r="L1924" s="10">
        <v>46203</v>
      </c>
      <c r="M1924" s="10" t="s">
        <v>95</v>
      </c>
      <c r="N1924" s="10" t="str">
        <f>_xlfn.XLOOKUP($M:$M,People!$B:$B,People!A:A)</f>
        <v>Roxanne Rodriguez</v>
      </c>
      <c r="O1924" s="10" t="s">
        <v>4808</v>
      </c>
      <c r="P1924" s="10" t="str">
        <f>VLOOKUP(O1924,Products!$A:$E,3,FALSE)</f>
        <v>Avery</v>
      </c>
      <c r="Q1924" s="31">
        <f>INDEX(Products!$E:$E,MATCH(O1924,Products!$A:$A,0))</f>
        <v>0.27</v>
      </c>
      <c r="R1924" s="10" t="s">
        <v>41</v>
      </c>
      <c r="S1924" s="10" t="s">
        <v>68</v>
      </c>
      <c r="T1924" s="10" t="s">
        <v>4809</v>
      </c>
      <c r="U1924" s="12">
        <v>1103.97</v>
      </c>
      <c r="V1924" s="12">
        <v>3</v>
      </c>
      <c r="W1924" s="12">
        <v>0</v>
      </c>
      <c r="X1924" s="12">
        <v>496.78649999999993</v>
      </c>
    </row>
    <row r="1925" spans="1:24" ht="14" x14ac:dyDescent="0.3">
      <c r="A1925" s="9">
        <v>1923</v>
      </c>
      <c r="B1925" s="14" t="s">
        <v>6948</v>
      </c>
      <c r="C1925" s="15">
        <v>45280</v>
      </c>
      <c r="D1925" s="15">
        <v>45283</v>
      </c>
      <c r="E1925" s="10" t="s">
        <v>19</v>
      </c>
      <c r="F1925" s="10" t="s">
        <v>1908</v>
      </c>
      <c r="G1925" s="10" t="s">
        <v>1909</v>
      </c>
      <c r="H1925" s="10" t="s">
        <v>22</v>
      </c>
      <c r="I1925" s="10" t="s">
        <v>23</v>
      </c>
      <c r="J1925" s="10" t="s">
        <v>37</v>
      </c>
      <c r="K1925" s="10" t="s">
        <v>38</v>
      </c>
      <c r="L1925" s="10">
        <v>90008</v>
      </c>
      <c r="M1925" s="10" t="s">
        <v>39</v>
      </c>
      <c r="N1925" s="10" t="str">
        <f>_xlfn.XLOOKUP($M:$M,People!$B:$B,People!A:A)</f>
        <v>Sadie Pawthorne</v>
      </c>
      <c r="O1925" s="10" t="s">
        <v>1895</v>
      </c>
      <c r="P1925" s="10" t="str">
        <f>VLOOKUP(O1925,Products!$A:$E,3,FALSE)</f>
        <v>Samsung</v>
      </c>
      <c r="Q1925" s="31">
        <f>INDEX(Products!$E:$E,MATCH(O1925,Products!$A:$A,0))</f>
        <v>0.33</v>
      </c>
      <c r="R1925" s="10" t="s">
        <v>41</v>
      </c>
      <c r="S1925" s="10" t="s">
        <v>68</v>
      </c>
      <c r="T1925" s="10" t="s">
        <v>1896</v>
      </c>
      <c r="U1925" s="12">
        <v>487.98400000000004</v>
      </c>
      <c r="V1925" s="12">
        <v>2</v>
      </c>
      <c r="W1925" s="12">
        <v>0.2</v>
      </c>
      <c r="X1925" s="12">
        <v>152.49499999999998</v>
      </c>
    </row>
    <row r="1926" spans="1:24" ht="14" x14ac:dyDescent="0.3">
      <c r="A1926" s="9">
        <v>1924</v>
      </c>
      <c r="B1926" s="14" t="s">
        <v>6950</v>
      </c>
      <c r="C1926" s="15">
        <v>45280</v>
      </c>
      <c r="D1926" s="15">
        <v>45285</v>
      </c>
      <c r="E1926" s="10" t="s">
        <v>44</v>
      </c>
      <c r="F1926" s="10" t="s">
        <v>1245</v>
      </c>
      <c r="G1926" s="10" t="s">
        <v>1246</v>
      </c>
      <c r="H1926" s="10" t="s">
        <v>22</v>
      </c>
      <c r="I1926" s="10" t="s">
        <v>23</v>
      </c>
      <c r="J1926" s="10" t="s">
        <v>86</v>
      </c>
      <c r="K1926" s="10" t="s">
        <v>87</v>
      </c>
      <c r="L1926" s="10">
        <v>98103</v>
      </c>
      <c r="M1926" s="10" t="s">
        <v>39</v>
      </c>
      <c r="N1926" s="10" t="str">
        <f>_xlfn.XLOOKUP($M:$M,People!$B:$B,People!A:A)</f>
        <v>Sadie Pawthorne</v>
      </c>
      <c r="O1926" s="10" t="s">
        <v>911</v>
      </c>
      <c r="P1926" s="10" t="str">
        <f>VLOOKUP(O1926,Products!$A:$E,3,FALSE)</f>
        <v>Dell</v>
      </c>
      <c r="Q1926" s="31">
        <f>INDEX(Products!$E:$E,MATCH(O1926,Products!$A:$A,0))</f>
        <v>0.34</v>
      </c>
      <c r="R1926" s="10" t="s">
        <v>41</v>
      </c>
      <c r="S1926" s="10" t="s">
        <v>42</v>
      </c>
      <c r="T1926" s="10" t="s">
        <v>912</v>
      </c>
      <c r="U1926" s="12">
        <v>31.049999999999997</v>
      </c>
      <c r="V1926" s="12">
        <v>3</v>
      </c>
      <c r="W1926" s="12">
        <v>0</v>
      </c>
      <c r="X1926" s="12">
        <v>14.904</v>
      </c>
    </row>
    <row r="1927" spans="1:24" ht="14" x14ac:dyDescent="0.3">
      <c r="A1927" s="9">
        <v>1925</v>
      </c>
      <c r="B1927" s="14" t="s">
        <v>6949</v>
      </c>
      <c r="C1927" s="15">
        <v>45280</v>
      </c>
      <c r="D1927" s="15">
        <v>45283</v>
      </c>
      <c r="E1927" s="10" t="s">
        <v>168</v>
      </c>
      <c r="F1927" s="10" t="s">
        <v>3167</v>
      </c>
      <c r="G1927" s="10" t="s">
        <v>3168</v>
      </c>
      <c r="H1927" s="10" t="s">
        <v>22</v>
      </c>
      <c r="I1927" s="10" t="s">
        <v>23</v>
      </c>
      <c r="J1927" s="10" t="s">
        <v>3560</v>
      </c>
      <c r="K1927" s="10" t="s">
        <v>226</v>
      </c>
      <c r="L1927" s="10">
        <v>46203</v>
      </c>
      <c r="M1927" s="10" t="s">
        <v>95</v>
      </c>
      <c r="N1927" s="10" t="str">
        <f>_xlfn.XLOOKUP($M:$M,People!$B:$B,People!A:A)</f>
        <v>Roxanne Rodriguez</v>
      </c>
      <c r="O1927" s="10" t="s">
        <v>5259</v>
      </c>
      <c r="P1927" s="10" t="str">
        <f>VLOOKUP(O1927,Products!$A:$E,3,FALSE)</f>
        <v>Office Depot</v>
      </c>
      <c r="Q1927" s="31">
        <f>INDEX(Products!$E:$E,MATCH(O1927,Products!$A:$A,0))</f>
        <v>0.32</v>
      </c>
      <c r="R1927" s="10" t="s">
        <v>41</v>
      </c>
      <c r="S1927" s="10" t="s">
        <v>42</v>
      </c>
      <c r="T1927" s="10" t="s">
        <v>5260</v>
      </c>
      <c r="U1927" s="12">
        <v>3.69</v>
      </c>
      <c r="V1927" s="12">
        <v>1</v>
      </c>
      <c r="W1927" s="12">
        <v>0</v>
      </c>
      <c r="X1927" s="12">
        <v>1.7343</v>
      </c>
    </row>
    <row r="1928" spans="1:24" ht="14" x14ac:dyDescent="0.3">
      <c r="A1928" s="9">
        <v>1926</v>
      </c>
      <c r="B1928" s="14" t="s">
        <v>6943</v>
      </c>
      <c r="C1928" s="15">
        <v>45280</v>
      </c>
      <c r="D1928" s="15">
        <v>45282</v>
      </c>
      <c r="E1928" s="10" t="s">
        <v>168</v>
      </c>
      <c r="F1928" s="10" t="s">
        <v>3924</v>
      </c>
      <c r="G1928" s="10" t="s">
        <v>3925</v>
      </c>
      <c r="H1928" s="10" t="s">
        <v>22</v>
      </c>
      <c r="I1928" s="10" t="s">
        <v>23</v>
      </c>
      <c r="J1928" s="10" t="s">
        <v>1143</v>
      </c>
      <c r="K1928" s="10" t="s">
        <v>277</v>
      </c>
      <c r="L1928" s="10">
        <v>85705</v>
      </c>
      <c r="M1928" s="10" t="s">
        <v>39</v>
      </c>
      <c r="N1928" s="10" t="str">
        <f>_xlfn.XLOOKUP($M:$M,People!$B:$B,People!A:A)</f>
        <v>Sadie Pawthorne</v>
      </c>
      <c r="O1928" s="10" t="s">
        <v>1500</v>
      </c>
      <c r="P1928" s="10" t="str">
        <f>VLOOKUP(O1928,Products!$A:$E,3,FALSE)</f>
        <v>Dell</v>
      </c>
      <c r="Q1928" s="31">
        <f>INDEX(Products!$E:$E,MATCH(O1928,Products!$A:$A,0))</f>
        <v>0.26</v>
      </c>
      <c r="R1928" s="10" t="s">
        <v>41</v>
      </c>
      <c r="S1928" s="10" t="s">
        <v>82</v>
      </c>
      <c r="T1928" s="10" t="s">
        <v>3988</v>
      </c>
      <c r="U1928" s="12">
        <v>221.92000000000002</v>
      </c>
      <c r="V1928" s="12">
        <v>5</v>
      </c>
      <c r="W1928" s="12">
        <v>0.2</v>
      </c>
      <c r="X1928" s="12">
        <v>77.671999999999983</v>
      </c>
    </row>
    <row r="1929" spans="1:24" ht="14" x14ac:dyDescent="0.3">
      <c r="A1929" s="9">
        <v>1927</v>
      </c>
      <c r="B1929" s="14" t="s">
        <v>6942</v>
      </c>
      <c r="C1929" s="15">
        <v>45280</v>
      </c>
      <c r="D1929" s="15">
        <v>45285</v>
      </c>
      <c r="E1929" s="10" t="s">
        <v>44</v>
      </c>
      <c r="F1929" s="10" t="s">
        <v>4885</v>
      </c>
      <c r="G1929" s="10" t="s">
        <v>4886</v>
      </c>
      <c r="H1929" s="10" t="s">
        <v>22</v>
      </c>
      <c r="I1929" s="10" t="s">
        <v>23</v>
      </c>
      <c r="J1929" s="10" t="s">
        <v>338</v>
      </c>
      <c r="K1929" s="10" t="s">
        <v>298</v>
      </c>
      <c r="L1929" s="10">
        <v>38401</v>
      </c>
      <c r="M1929" s="10" t="s">
        <v>26</v>
      </c>
      <c r="N1929" s="10" t="str">
        <f>_xlfn.XLOOKUP($M:$M,People!$B:$B,People!A:A)</f>
        <v>Fred Suzuki</v>
      </c>
      <c r="O1929" s="10" t="s">
        <v>3495</v>
      </c>
      <c r="P1929" s="10" t="str">
        <f>VLOOKUP(O1929,Products!$A:$E,3,FALSE)</f>
        <v>Canon</v>
      </c>
      <c r="Q1929" s="31">
        <f>INDEX(Products!$E:$E,MATCH(O1929,Products!$A:$A,0))</f>
        <v>0.4</v>
      </c>
      <c r="R1929" s="10" t="s">
        <v>41</v>
      </c>
      <c r="S1929" s="10" t="s">
        <v>82</v>
      </c>
      <c r="T1929" s="10" t="s">
        <v>3496</v>
      </c>
      <c r="U1929" s="12">
        <v>25.920000000000005</v>
      </c>
      <c r="V1929" s="12">
        <v>5</v>
      </c>
      <c r="W1929" s="12">
        <v>0.2</v>
      </c>
      <c r="X1929" s="12">
        <v>9.0719999999999992</v>
      </c>
    </row>
    <row r="1930" spans="1:24" ht="14" x14ac:dyDescent="0.3">
      <c r="A1930" s="9">
        <v>1928</v>
      </c>
      <c r="B1930" s="14" t="s">
        <v>6943</v>
      </c>
      <c r="C1930" s="15">
        <v>45280</v>
      </c>
      <c r="D1930" s="15">
        <v>45282</v>
      </c>
      <c r="E1930" s="10" t="s">
        <v>168</v>
      </c>
      <c r="F1930" s="10" t="s">
        <v>3924</v>
      </c>
      <c r="G1930" s="10" t="s">
        <v>3925</v>
      </c>
      <c r="H1930" s="10" t="s">
        <v>22</v>
      </c>
      <c r="I1930" s="10" t="s">
        <v>23</v>
      </c>
      <c r="J1930" s="10" t="s">
        <v>1143</v>
      </c>
      <c r="K1930" s="10" t="s">
        <v>277</v>
      </c>
      <c r="L1930" s="10">
        <v>85705</v>
      </c>
      <c r="M1930" s="10" t="s">
        <v>39</v>
      </c>
      <c r="N1930" s="10" t="str">
        <f>_xlfn.XLOOKUP($M:$M,People!$B:$B,People!A:A)</f>
        <v>Sadie Pawthorne</v>
      </c>
      <c r="O1930" s="10" t="s">
        <v>4612</v>
      </c>
      <c r="P1930" s="10" t="str">
        <f>VLOOKUP(O1930,Products!$A:$E,3,FALSE)</f>
        <v>Dell</v>
      </c>
      <c r="Q1930" s="31">
        <f>INDEX(Products!$E:$E,MATCH(O1930,Products!$A:$A,0))</f>
        <v>0.28000000000000003</v>
      </c>
      <c r="R1930" s="10" t="s">
        <v>41</v>
      </c>
      <c r="S1930" s="10" t="s">
        <v>82</v>
      </c>
      <c r="T1930" s="10" t="s">
        <v>4613</v>
      </c>
      <c r="U1930" s="12">
        <v>8.4480000000000004</v>
      </c>
      <c r="V1930" s="12">
        <v>2</v>
      </c>
      <c r="W1930" s="12">
        <v>0.2</v>
      </c>
      <c r="X1930" s="12">
        <v>2.6399999999999997</v>
      </c>
    </row>
    <row r="1931" spans="1:24" ht="14" x14ac:dyDescent="0.3">
      <c r="A1931" s="9">
        <v>1929</v>
      </c>
      <c r="B1931" s="14" t="s">
        <v>6946</v>
      </c>
      <c r="C1931" s="15">
        <v>45280</v>
      </c>
      <c r="D1931" s="15">
        <v>45281</v>
      </c>
      <c r="E1931" s="10" t="s">
        <v>168</v>
      </c>
      <c r="F1931" s="10" t="s">
        <v>2693</v>
      </c>
      <c r="G1931" s="10" t="s">
        <v>2694</v>
      </c>
      <c r="H1931" s="10" t="s">
        <v>92</v>
      </c>
      <c r="I1931" s="10" t="s">
        <v>23</v>
      </c>
      <c r="J1931" s="10" t="s">
        <v>2779</v>
      </c>
      <c r="K1931" s="10" t="s">
        <v>285</v>
      </c>
      <c r="L1931" s="10">
        <v>22801</v>
      </c>
      <c r="M1931" s="10" t="s">
        <v>26</v>
      </c>
      <c r="N1931" s="10" t="str">
        <f>_xlfn.XLOOKUP($M:$M,People!$B:$B,People!A:A)</f>
        <v>Fred Suzuki</v>
      </c>
      <c r="O1931" s="10" t="s">
        <v>2780</v>
      </c>
      <c r="P1931" s="10" t="str">
        <f>VLOOKUP(O1931,Products!$A:$E,3,FALSE)</f>
        <v>Canon</v>
      </c>
      <c r="Q1931" s="31">
        <f>INDEX(Products!$E:$E,MATCH(O1931,Products!$A:$A,0))</f>
        <v>0.34</v>
      </c>
      <c r="R1931" s="10" t="s">
        <v>41</v>
      </c>
      <c r="S1931" s="10" t="s">
        <v>53</v>
      </c>
      <c r="T1931" s="10" t="s">
        <v>2781</v>
      </c>
      <c r="U1931" s="12">
        <v>122.48</v>
      </c>
      <c r="V1931" s="12">
        <v>2</v>
      </c>
      <c r="W1931" s="12">
        <v>0</v>
      </c>
      <c r="X1931" s="12">
        <v>0</v>
      </c>
    </row>
    <row r="1932" spans="1:24" ht="14" x14ac:dyDescent="0.3">
      <c r="A1932" s="9">
        <v>1930</v>
      </c>
      <c r="B1932" s="14" t="s">
        <v>6951</v>
      </c>
      <c r="C1932" s="15">
        <v>45280</v>
      </c>
      <c r="D1932" s="15">
        <v>45280</v>
      </c>
      <c r="E1932" s="10" t="s">
        <v>1124</v>
      </c>
      <c r="F1932" s="10" t="s">
        <v>4503</v>
      </c>
      <c r="G1932" s="10" t="s">
        <v>4504</v>
      </c>
      <c r="H1932" s="10" t="s">
        <v>22</v>
      </c>
      <c r="I1932" s="10" t="s">
        <v>23</v>
      </c>
      <c r="J1932" s="10" t="s">
        <v>5099</v>
      </c>
      <c r="K1932" s="10" t="s">
        <v>402</v>
      </c>
      <c r="L1932" s="10">
        <v>80229</v>
      </c>
      <c r="M1932" s="10" t="s">
        <v>39</v>
      </c>
      <c r="N1932" s="10" t="str">
        <f>_xlfn.XLOOKUP($M:$M,People!$B:$B,People!A:A)</f>
        <v>Sadie Pawthorne</v>
      </c>
      <c r="O1932" s="10" t="s">
        <v>5100</v>
      </c>
      <c r="P1932" s="10" t="str">
        <f>VLOOKUP(O1932,Products!$A:$E,3,FALSE)</f>
        <v>HP</v>
      </c>
      <c r="Q1932" s="31">
        <f>INDEX(Products!$E:$E,MATCH(O1932,Products!$A:$A,0))</f>
        <v>0.33</v>
      </c>
      <c r="R1932" s="10" t="s">
        <v>64</v>
      </c>
      <c r="S1932" s="10" t="s">
        <v>144</v>
      </c>
      <c r="T1932" s="10" t="s">
        <v>5101</v>
      </c>
      <c r="U1932" s="12">
        <v>447.94399999999996</v>
      </c>
      <c r="V1932" s="12">
        <v>7</v>
      </c>
      <c r="W1932" s="12">
        <v>0.2</v>
      </c>
      <c r="X1932" s="12">
        <v>89.588799999999992</v>
      </c>
    </row>
    <row r="1933" spans="1:24" ht="14" x14ac:dyDescent="0.3">
      <c r="A1933" s="9">
        <v>1931</v>
      </c>
      <c r="B1933" s="14" t="s">
        <v>6943</v>
      </c>
      <c r="C1933" s="15">
        <v>45280</v>
      </c>
      <c r="D1933" s="15">
        <v>45282</v>
      </c>
      <c r="E1933" s="10" t="s">
        <v>168</v>
      </c>
      <c r="F1933" s="10" t="s">
        <v>3924</v>
      </c>
      <c r="G1933" s="10" t="s">
        <v>3925</v>
      </c>
      <c r="H1933" s="10" t="s">
        <v>22</v>
      </c>
      <c r="I1933" s="10" t="s">
        <v>23</v>
      </c>
      <c r="J1933" s="10" t="s">
        <v>1143</v>
      </c>
      <c r="K1933" s="10" t="s">
        <v>277</v>
      </c>
      <c r="L1933" s="10">
        <v>85705</v>
      </c>
      <c r="M1933" s="10" t="s">
        <v>39</v>
      </c>
      <c r="N1933" s="10" t="str">
        <f>_xlfn.XLOOKUP($M:$M,People!$B:$B,People!A:A)</f>
        <v>Sadie Pawthorne</v>
      </c>
      <c r="O1933" s="10" t="s">
        <v>890</v>
      </c>
      <c r="P1933" s="10" t="str">
        <f>VLOOKUP(O1933,Products!$A:$E,3,FALSE)</f>
        <v>Canon</v>
      </c>
      <c r="Q1933" s="31">
        <f>INDEX(Products!$E:$E,MATCH(O1933,Products!$A:$A,0))</f>
        <v>0.26</v>
      </c>
      <c r="R1933" s="10" t="s">
        <v>64</v>
      </c>
      <c r="S1933" s="10" t="s">
        <v>144</v>
      </c>
      <c r="T1933" s="10" t="s">
        <v>891</v>
      </c>
      <c r="U1933" s="12">
        <v>71.975999999999999</v>
      </c>
      <c r="V1933" s="12">
        <v>3</v>
      </c>
      <c r="W1933" s="12">
        <v>0.2</v>
      </c>
      <c r="X1933" s="12">
        <v>21.592800000000011</v>
      </c>
    </row>
    <row r="1934" spans="1:24" ht="14" x14ac:dyDescent="0.3">
      <c r="A1934" s="9">
        <v>1932</v>
      </c>
      <c r="B1934" s="14" t="s">
        <v>6947</v>
      </c>
      <c r="C1934" s="15">
        <v>45280</v>
      </c>
      <c r="D1934" s="15">
        <v>45285</v>
      </c>
      <c r="E1934" s="10" t="s">
        <v>44</v>
      </c>
      <c r="F1934" s="10" t="s">
        <v>4021</v>
      </c>
      <c r="G1934" s="10" t="s">
        <v>4022</v>
      </c>
      <c r="H1934" s="10" t="s">
        <v>22</v>
      </c>
      <c r="I1934" s="10" t="s">
        <v>23</v>
      </c>
      <c r="J1934" s="10" t="s">
        <v>665</v>
      </c>
      <c r="K1934" s="10" t="s">
        <v>94</v>
      </c>
      <c r="L1934" s="10">
        <v>75051</v>
      </c>
      <c r="M1934" s="10" t="s">
        <v>95</v>
      </c>
      <c r="N1934" s="10" t="str">
        <f>_xlfn.XLOOKUP($M:$M,People!$B:$B,People!A:A)</f>
        <v>Roxanne Rodriguez</v>
      </c>
      <c r="O1934" s="10" t="s">
        <v>3118</v>
      </c>
      <c r="P1934" s="10" t="str">
        <f>VLOOKUP(O1934,Products!$A:$E,3,FALSE)</f>
        <v>Dell</v>
      </c>
      <c r="Q1934" s="31">
        <f>INDEX(Products!$E:$E,MATCH(O1934,Products!$A:$A,0))</f>
        <v>0.26</v>
      </c>
      <c r="R1934" s="10" t="s">
        <v>64</v>
      </c>
      <c r="S1934" s="10" t="s">
        <v>144</v>
      </c>
      <c r="T1934" s="10" t="s">
        <v>3119</v>
      </c>
      <c r="U1934" s="12">
        <v>65.44</v>
      </c>
      <c r="V1934" s="12">
        <v>5</v>
      </c>
      <c r="W1934" s="12">
        <v>0.2</v>
      </c>
      <c r="X1934" s="12">
        <v>-8.1800000000000033</v>
      </c>
    </row>
    <row r="1935" spans="1:24" ht="14" x14ac:dyDescent="0.3">
      <c r="A1935" s="9">
        <v>1933</v>
      </c>
      <c r="B1935" s="14" t="s">
        <v>6952</v>
      </c>
      <c r="C1935" s="15">
        <v>45280</v>
      </c>
      <c r="D1935" s="15">
        <v>45282</v>
      </c>
      <c r="E1935" s="14" t="s">
        <v>19</v>
      </c>
      <c r="F1935" s="14" t="s">
        <v>1923</v>
      </c>
      <c r="G1935" s="14" t="s">
        <v>1924</v>
      </c>
      <c r="H1935" s="14" t="s">
        <v>22</v>
      </c>
      <c r="I1935" s="14" t="s">
        <v>5934</v>
      </c>
      <c r="J1935" s="14" t="s">
        <v>1841</v>
      </c>
      <c r="K1935" s="14" t="s">
        <v>5938</v>
      </c>
      <c r="L1935" s="14" t="s">
        <v>5983</v>
      </c>
      <c r="M1935" s="14" t="s">
        <v>39</v>
      </c>
      <c r="N1935" s="10" t="str">
        <f>_xlfn.XLOOKUP($M:$M,People!$B:$B,People!A:A)</f>
        <v>Sadie Pawthorne</v>
      </c>
      <c r="O1935" s="14" t="s">
        <v>3735</v>
      </c>
      <c r="P1935" s="10" t="str">
        <f>VLOOKUP(O1935,Products!$A:$E,3,FALSE)</f>
        <v>Canon</v>
      </c>
      <c r="Q1935" s="31">
        <f>INDEX(Products!$E:$E,MATCH(O1935,Products!$A:$A,0))</f>
        <v>0.34</v>
      </c>
      <c r="R1935" s="14" t="s">
        <v>28</v>
      </c>
      <c r="S1935" s="14" t="s">
        <v>58</v>
      </c>
      <c r="T1935" s="14" t="s">
        <v>3736</v>
      </c>
      <c r="U1935" s="17">
        <v>94.2</v>
      </c>
      <c r="V1935" s="17">
        <v>5</v>
      </c>
      <c r="W1935" s="17">
        <v>0</v>
      </c>
      <c r="X1935" s="17">
        <v>39.56</v>
      </c>
    </row>
    <row r="1936" spans="1:24" ht="14" x14ac:dyDescent="0.3">
      <c r="A1936" s="9">
        <v>1934</v>
      </c>
      <c r="B1936" s="14" t="s">
        <v>6953</v>
      </c>
      <c r="C1936" s="15">
        <v>45281</v>
      </c>
      <c r="D1936" s="15">
        <v>45287</v>
      </c>
      <c r="E1936" s="10" t="s">
        <v>44</v>
      </c>
      <c r="F1936" s="10" t="s">
        <v>2146</v>
      </c>
      <c r="G1936" s="10" t="s">
        <v>2147</v>
      </c>
      <c r="H1936" s="10" t="s">
        <v>22</v>
      </c>
      <c r="I1936" s="10" t="s">
        <v>23</v>
      </c>
      <c r="J1936" s="10" t="s">
        <v>831</v>
      </c>
      <c r="K1936" s="10" t="s">
        <v>38</v>
      </c>
      <c r="L1936" s="10">
        <v>92024</v>
      </c>
      <c r="M1936" s="10" t="s">
        <v>39</v>
      </c>
      <c r="N1936" s="10" t="str">
        <f>_xlfn.XLOOKUP($M:$M,People!$B:$B,People!A:A)</f>
        <v>Sadie Pawthorne</v>
      </c>
      <c r="O1936" s="10" t="s">
        <v>1564</v>
      </c>
      <c r="P1936" s="10" t="str">
        <f>VLOOKUP(O1936,Products!$A:$E,3,FALSE)</f>
        <v>Staples</v>
      </c>
      <c r="Q1936" s="31">
        <f>INDEX(Products!$E:$E,MATCH(O1936,Products!$A:$A,0))</f>
        <v>0.37</v>
      </c>
      <c r="R1936" s="10" t="s">
        <v>28</v>
      </c>
      <c r="S1936" s="10" t="s">
        <v>32</v>
      </c>
      <c r="T1936" s="10" t="s">
        <v>1565</v>
      </c>
      <c r="U1936" s="12">
        <v>572.16000000000008</v>
      </c>
      <c r="V1936" s="12">
        <v>3</v>
      </c>
      <c r="W1936" s="12">
        <v>0.2</v>
      </c>
      <c r="X1936" s="12">
        <v>35.759999999999962</v>
      </c>
    </row>
    <row r="1937" spans="1:24" ht="14" x14ac:dyDescent="0.3">
      <c r="A1937" s="9">
        <v>1935</v>
      </c>
      <c r="B1937" s="14" t="s">
        <v>6953</v>
      </c>
      <c r="C1937" s="15">
        <v>45281</v>
      </c>
      <c r="D1937" s="15">
        <v>45287</v>
      </c>
      <c r="E1937" s="10" t="s">
        <v>44</v>
      </c>
      <c r="F1937" s="10" t="s">
        <v>2146</v>
      </c>
      <c r="G1937" s="10" t="s">
        <v>2147</v>
      </c>
      <c r="H1937" s="10" t="s">
        <v>22</v>
      </c>
      <c r="I1937" s="10" t="s">
        <v>23</v>
      </c>
      <c r="J1937" s="10" t="s">
        <v>831</v>
      </c>
      <c r="K1937" s="10" t="s">
        <v>38</v>
      </c>
      <c r="L1937" s="10">
        <v>92024</v>
      </c>
      <c r="M1937" s="10" t="s">
        <v>39</v>
      </c>
      <c r="N1937" s="10" t="str">
        <f>_xlfn.XLOOKUP($M:$M,People!$B:$B,People!A:A)</f>
        <v>Sadie Pawthorne</v>
      </c>
      <c r="O1937" s="10" t="s">
        <v>603</v>
      </c>
      <c r="P1937" s="10" t="str">
        <f>VLOOKUP(O1937,Products!$A:$E,3,FALSE)</f>
        <v>Staples</v>
      </c>
      <c r="Q1937" s="31">
        <f>INDEX(Products!$E:$E,MATCH(O1937,Products!$A:$A,0))</f>
        <v>0.25</v>
      </c>
      <c r="R1937" s="10" t="s">
        <v>28</v>
      </c>
      <c r="S1937" s="10" t="s">
        <v>32</v>
      </c>
      <c r="T1937" s="10" t="s">
        <v>604</v>
      </c>
      <c r="U1937" s="12">
        <v>1325.76</v>
      </c>
      <c r="V1937" s="12">
        <v>6</v>
      </c>
      <c r="W1937" s="12">
        <v>0.2</v>
      </c>
      <c r="X1937" s="12">
        <v>149.14799999999991</v>
      </c>
    </row>
    <row r="1938" spans="1:24" ht="14" x14ac:dyDescent="0.3">
      <c r="A1938" s="9">
        <v>1936</v>
      </c>
      <c r="B1938" s="14" t="s">
        <v>6954</v>
      </c>
      <c r="C1938" s="15">
        <v>45281</v>
      </c>
      <c r="D1938" s="15">
        <v>45288</v>
      </c>
      <c r="E1938" s="10" t="s">
        <v>44</v>
      </c>
      <c r="F1938" s="10" t="s">
        <v>3438</v>
      </c>
      <c r="G1938" s="10" t="s">
        <v>3439</v>
      </c>
      <c r="H1938" s="10" t="s">
        <v>92</v>
      </c>
      <c r="I1938" s="10" t="s">
        <v>23</v>
      </c>
      <c r="J1938" s="10" t="s">
        <v>338</v>
      </c>
      <c r="K1938" s="10" t="s">
        <v>298</v>
      </c>
      <c r="L1938" s="10">
        <v>38401</v>
      </c>
      <c r="M1938" s="10" t="s">
        <v>26</v>
      </c>
      <c r="N1938" s="10" t="str">
        <f>_xlfn.XLOOKUP($M:$M,People!$B:$B,People!A:A)</f>
        <v>Fred Suzuki</v>
      </c>
      <c r="O1938" s="10" t="s">
        <v>3234</v>
      </c>
      <c r="P1938" s="10" t="str">
        <f>VLOOKUP(O1938,Products!$A:$E,3,FALSE)</f>
        <v>Logitech</v>
      </c>
      <c r="Q1938" s="31">
        <f>INDEX(Products!$E:$E,MATCH(O1938,Products!$A:$A,0))</f>
        <v>0.33</v>
      </c>
      <c r="R1938" s="10" t="s">
        <v>41</v>
      </c>
      <c r="S1938" s="10" t="s">
        <v>68</v>
      </c>
      <c r="T1938" s="10" t="s">
        <v>3235</v>
      </c>
      <c r="U1938" s="12">
        <v>18.240000000000002</v>
      </c>
      <c r="V1938" s="12">
        <v>2</v>
      </c>
      <c r="W1938" s="12">
        <v>0.7</v>
      </c>
      <c r="X1938" s="12">
        <v>-14.591999999999999</v>
      </c>
    </row>
    <row r="1939" spans="1:24" ht="14" x14ac:dyDescent="0.3">
      <c r="A1939" s="9">
        <v>1937</v>
      </c>
      <c r="B1939" s="14" t="s">
        <v>6955</v>
      </c>
      <c r="C1939" s="15">
        <v>45281</v>
      </c>
      <c r="D1939" s="15">
        <v>45285</v>
      </c>
      <c r="E1939" s="10" t="s">
        <v>44</v>
      </c>
      <c r="F1939" s="10" t="s">
        <v>3772</v>
      </c>
      <c r="G1939" s="10" t="s">
        <v>3773</v>
      </c>
      <c r="H1939" s="10" t="s">
        <v>22</v>
      </c>
      <c r="I1939" s="10" t="s">
        <v>23</v>
      </c>
      <c r="J1939" s="10" t="s">
        <v>533</v>
      </c>
      <c r="K1939" s="10" t="s">
        <v>218</v>
      </c>
      <c r="L1939" s="10">
        <v>19711</v>
      </c>
      <c r="M1939" s="10" t="s">
        <v>133</v>
      </c>
      <c r="N1939" s="10" t="str">
        <f>_xlfn.XLOOKUP($M:$M,People!$B:$B,People!A:A)</f>
        <v>Chuck Magee</v>
      </c>
      <c r="O1939" s="10" t="s">
        <v>5025</v>
      </c>
      <c r="P1939" s="10" t="str">
        <f>VLOOKUP(O1939,Products!$A:$E,3,FALSE)</f>
        <v>3M</v>
      </c>
      <c r="Q1939" s="31">
        <f>INDEX(Products!$E:$E,MATCH(O1939,Products!$A:$A,0))</f>
        <v>0.32</v>
      </c>
      <c r="R1939" s="10" t="s">
        <v>41</v>
      </c>
      <c r="S1939" s="10" t="s">
        <v>42</v>
      </c>
      <c r="T1939" s="10" t="s">
        <v>5026</v>
      </c>
      <c r="U1939" s="12">
        <v>17.28</v>
      </c>
      <c r="V1939" s="12">
        <v>6</v>
      </c>
      <c r="W1939" s="12">
        <v>0</v>
      </c>
      <c r="X1939" s="12">
        <v>7.9487999999999985</v>
      </c>
    </row>
    <row r="1940" spans="1:24" ht="14" x14ac:dyDescent="0.3">
      <c r="A1940" s="9">
        <v>1938</v>
      </c>
      <c r="B1940" s="14" t="s">
        <v>6956</v>
      </c>
      <c r="C1940" s="15">
        <v>45282</v>
      </c>
      <c r="D1940" s="15">
        <v>45286</v>
      </c>
      <c r="E1940" s="10" t="s">
        <v>44</v>
      </c>
      <c r="F1940" s="10" t="s">
        <v>5165</v>
      </c>
      <c r="G1940" s="10" t="s">
        <v>5166</v>
      </c>
      <c r="H1940" s="10" t="s">
        <v>22</v>
      </c>
      <c r="I1940" s="10" t="s">
        <v>23</v>
      </c>
      <c r="J1940" s="10" t="s">
        <v>554</v>
      </c>
      <c r="K1940" s="10" t="s">
        <v>38</v>
      </c>
      <c r="L1940" s="10">
        <v>95123</v>
      </c>
      <c r="M1940" s="10" t="s">
        <v>39</v>
      </c>
      <c r="N1940" s="10" t="str">
        <f>_xlfn.XLOOKUP($M:$M,People!$B:$B,People!A:A)</f>
        <v>Sadie Pawthorne</v>
      </c>
      <c r="O1940" s="10" t="s">
        <v>1674</v>
      </c>
      <c r="P1940" s="10" t="str">
        <f>VLOOKUP(O1940,Products!$A:$E,3,FALSE)</f>
        <v>Logitech</v>
      </c>
      <c r="Q1940" s="31">
        <f>INDEX(Products!$E:$E,MATCH(O1940,Products!$A:$A,0))</f>
        <v>0.35</v>
      </c>
      <c r="R1940" s="10" t="s">
        <v>41</v>
      </c>
      <c r="S1940" s="10" t="s">
        <v>61</v>
      </c>
      <c r="T1940" s="10" t="s">
        <v>1675</v>
      </c>
      <c r="U1940" s="12">
        <v>11.76</v>
      </c>
      <c r="V1940" s="12">
        <v>4</v>
      </c>
      <c r="W1940" s="12">
        <v>0</v>
      </c>
      <c r="X1940" s="12">
        <v>3.1752000000000002</v>
      </c>
    </row>
    <row r="1941" spans="1:24" ht="14" x14ac:dyDescent="0.3">
      <c r="A1941" s="9">
        <v>1939</v>
      </c>
      <c r="B1941" s="14" t="s">
        <v>6957</v>
      </c>
      <c r="C1941" s="15">
        <v>45282</v>
      </c>
      <c r="D1941" s="15">
        <v>45289</v>
      </c>
      <c r="E1941" s="10" t="s">
        <v>44</v>
      </c>
      <c r="F1941" s="10" t="s">
        <v>2907</v>
      </c>
      <c r="G1941" s="10" t="s">
        <v>2908</v>
      </c>
      <c r="H1941" s="10" t="s">
        <v>22</v>
      </c>
      <c r="I1941" s="10" t="s">
        <v>23</v>
      </c>
      <c r="J1941" s="10" t="s">
        <v>271</v>
      </c>
      <c r="K1941" s="10" t="s">
        <v>189</v>
      </c>
      <c r="L1941" s="10">
        <v>60623</v>
      </c>
      <c r="M1941" s="10" t="s">
        <v>95</v>
      </c>
      <c r="N1941" s="10" t="str">
        <f>_xlfn.XLOOKUP($M:$M,People!$B:$B,People!A:A)</f>
        <v>Roxanne Rodriguez</v>
      </c>
      <c r="O1941" s="10" t="s">
        <v>1763</v>
      </c>
      <c r="P1941" s="10" t="str">
        <f>VLOOKUP(O1941,Products!$A:$E,3,FALSE)</f>
        <v>3M</v>
      </c>
      <c r="Q1941" s="31">
        <f>INDEX(Products!$E:$E,MATCH(O1941,Products!$A:$A,0))</f>
        <v>0.36</v>
      </c>
      <c r="R1941" s="10" t="s">
        <v>41</v>
      </c>
      <c r="S1941" s="10" t="s">
        <v>68</v>
      </c>
      <c r="T1941" s="10" t="s">
        <v>1764</v>
      </c>
      <c r="U1941" s="12">
        <v>17.903999999999996</v>
      </c>
      <c r="V1941" s="12">
        <v>6</v>
      </c>
      <c r="W1941" s="12">
        <v>0.8</v>
      </c>
      <c r="X1941" s="12">
        <v>-31.332000000000008</v>
      </c>
    </row>
    <row r="1942" spans="1:24" ht="14" x14ac:dyDescent="0.3">
      <c r="A1942" s="9">
        <v>1940</v>
      </c>
      <c r="B1942" s="14" t="s">
        <v>6958</v>
      </c>
      <c r="C1942" s="15">
        <v>45282</v>
      </c>
      <c r="D1942" s="15">
        <v>45286</v>
      </c>
      <c r="E1942" s="10" t="s">
        <v>44</v>
      </c>
      <c r="F1942" s="10" t="s">
        <v>545</v>
      </c>
      <c r="G1942" s="10" t="s">
        <v>546</v>
      </c>
      <c r="H1942" s="10" t="s">
        <v>92</v>
      </c>
      <c r="I1942" s="10" t="s">
        <v>23</v>
      </c>
      <c r="J1942" s="10" t="s">
        <v>237</v>
      </c>
      <c r="K1942" s="10" t="s">
        <v>238</v>
      </c>
      <c r="L1942" s="10">
        <v>10011</v>
      </c>
      <c r="M1942" s="10" t="s">
        <v>133</v>
      </c>
      <c r="N1942" s="10" t="str">
        <f>_xlfn.XLOOKUP($M:$M,People!$B:$B,People!A:A)</f>
        <v>Chuck Magee</v>
      </c>
      <c r="O1942" s="10" t="s">
        <v>2302</v>
      </c>
      <c r="P1942" s="10" t="str">
        <f>VLOOKUP(O1942,Products!$A:$E,3,FALSE)</f>
        <v>Avery</v>
      </c>
      <c r="Q1942" s="31">
        <f>INDEX(Products!$E:$E,MATCH(O1942,Products!$A:$A,0))</f>
        <v>0.37</v>
      </c>
      <c r="R1942" s="10" t="s">
        <v>41</v>
      </c>
      <c r="S1942" s="10" t="s">
        <v>68</v>
      </c>
      <c r="T1942" s="10" t="s">
        <v>2303</v>
      </c>
      <c r="U1942" s="12">
        <v>296.71200000000005</v>
      </c>
      <c r="V1942" s="12">
        <v>13</v>
      </c>
      <c r="W1942" s="12">
        <v>0.2</v>
      </c>
      <c r="X1942" s="12">
        <v>100.14029999999998</v>
      </c>
    </row>
    <row r="1943" spans="1:24" ht="14" x14ac:dyDescent="0.3">
      <c r="A1943" s="9">
        <v>1941</v>
      </c>
      <c r="B1943" s="14" t="s">
        <v>6957</v>
      </c>
      <c r="C1943" s="15">
        <v>45282</v>
      </c>
      <c r="D1943" s="15">
        <v>45289</v>
      </c>
      <c r="E1943" s="10" t="s">
        <v>44</v>
      </c>
      <c r="F1943" s="10" t="s">
        <v>2907</v>
      </c>
      <c r="G1943" s="10" t="s">
        <v>2908</v>
      </c>
      <c r="H1943" s="10" t="s">
        <v>22</v>
      </c>
      <c r="I1943" s="10" t="s">
        <v>23</v>
      </c>
      <c r="J1943" s="10" t="s">
        <v>271</v>
      </c>
      <c r="K1943" s="10" t="s">
        <v>189</v>
      </c>
      <c r="L1943" s="10">
        <v>60623</v>
      </c>
      <c r="M1943" s="10" t="s">
        <v>95</v>
      </c>
      <c r="N1943" s="10" t="str">
        <f>_xlfn.XLOOKUP($M:$M,People!$B:$B,People!A:A)</f>
        <v>Roxanne Rodriguez</v>
      </c>
      <c r="O1943" s="10" t="s">
        <v>3141</v>
      </c>
      <c r="P1943" s="10" t="str">
        <f>VLOOKUP(O1943,Products!$A:$E,3,FALSE)</f>
        <v>3M</v>
      </c>
      <c r="Q1943" s="31">
        <f>INDEX(Products!$E:$E,MATCH(O1943,Products!$A:$A,0))</f>
        <v>0.28000000000000003</v>
      </c>
      <c r="R1943" s="10" t="s">
        <v>41</v>
      </c>
      <c r="S1943" s="10" t="s">
        <v>82</v>
      </c>
      <c r="T1943" s="10" t="s">
        <v>3142</v>
      </c>
      <c r="U1943" s="12">
        <v>124.032</v>
      </c>
      <c r="V1943" s="12">
        <v>4</v>
      </c>
      <c r="W1943" s="12">
        <v>0.2</v>
      </c>
      <c r="X1943" s="12">
        <v>44.961600000000004</v>
      </c>
    </row>
    <row r="1944" spans="1:24" ht="14" x14ac:dyDescent="0.3">
      <c r="A1944" s="9">
        <v>1942</v>
      </c>
      <c r="B1944" s="14" t="s">
        <v>6957</v>
      </c>
      <c r="C1944" s="15">
        <v>45282</v>
      </c>
      <c r="D1944" s="15">
        <v>45289</v>
      </c>
      <c r="E1944" s="10" t="s">
        <v>44</v>
      </c>
      <c r="F1944" s="10" t="s">
        <v>2907</v>
      </c>
      <c r="G1944" s="10" t="s">
        <v>2908</v>
      </c>
      <c r="H1944" s="10" t="s">
        <v>22</v>
      </c>
      <c r="I1944" s="10" t="s">
        <v>23</v>
      </c>
      <c r="J1944" s="10" t="s">
        <v>271</v>
      </c>
      <c r="K1944" s="10" t="s">
        <v>189</v>
      </c>
      <c r="L1944" s="10">
        <v>60623</v>
      </c>
      <c r="M1944" s="10" t="s">
        <v>95</v>
      </c>
      <c r="N1944" s="10" t="str">
        <f>_xlfn.XLOOKUP($M:$M,People!$B:$B,People!A:A)</f>
        <v>Roxanne Rodriguez</v>
      </c>
      <c r="O1944" s="10" t="s">
        <v>1821</v>
      </c>
      <c r="P1944" s="10" t="str">
        <f>VLOOKUP(O1944,Products!$A:$E,3,FALSE)</f>
        <v>3M</v>
      </c>
      <c r="Q1944" s="31">
        <f>INDEX(Products!$E:$E,MATCH(O1944,Products!$A:$A,0))</f>
        <v>0.26</v>
      </c>
      <c r="R1944" s="10" t="s">
        <v>41</v>
      </c>
      <c r="S1944" s="10" t="s">
        <v>53</v>
      </c>
      <c r="T1944" s="10" t="s">
        <v>1822</v>
      </c>
      <c r="U1944" s="12">
        <v>132.16</v>
      </c>
      <c r="V1944" s="12">
        <v>1</v>
      </c>
      <c r="W1944" s="12">
        <v>0.2</v>
      </c>
      <c r="X1944" s="12">
        <v>9.911999999999999</v>
      </c>
    </row>
    <row r="1945" spans="1:24" ht="14" x14ac:dyDescent="0.3">
      <c r="A1945" s="9">
        <v>1943</v>
      </c>
      <c r="B1945" s="14" t="s">
        <v>6959</v>
      </c>
      <c r="C1945" s="15">
        <v>45282</v>
      </c>
      <c r="D1945" s="15">
        <v>45286</v>
      </c>
      <c r="E1945" s="10" t="s">
        <v>44</v>
      </c>
      <c r="F1945" s="10" t="s">
        <v>2834</v>
      </c>
      <c r="G1945" s="10" t="s">
        <v>2835</v>
      </c>
      <c r="H1945" s="10" t="s">
        <v>92</v>
      </c>
      <c r="I1945" s="10" t="s">
        <v>23</v>
      </c>
      <c r="J1945" s="10" t="s">
        <v>237</v>
      </c>
      <c r="K1945" s="10" t="s">
        <v>238</v>
      </c>
      <c r="L1945" s="10">
        <v>10024</v>
      </c>
      <c r="M1945" s="10" t="s">
        <v>133</v>
      </c>
      <c r="N1945" s="10" t="str">
        <f>_xlfn.XLOOKUP($M:$M,People!$B:$B,People!A:A)</f>
        <v>Chuck Magee</v>
      </c>
      <c r="O1945" s="10" t="s">
        <v>5699</v>
      </c>
      <c r="P1945" s="10" t="str">
        <f>VLOOKUP(O1945,Products!$A:$E,3,FALSE)</f>
        <v>IKEA</v>
      </c>
      <c r="Q1945" s="31">
        <f>INDEX(Products!$E:$E,MATCH(O1945,Products!$A:$A,0))</f>
        <v>0.38</v>
      </c>
      <c r="R1945" s="10" t="s">
        <v>41</v>
      </c>
      <c r="S1945" s="10" t="s">
        <v>53</v>
      </c>
      <c r="T1945" s="10" t="s">
        <v>5700</v>
      </c>
      <c r="U1945" s="12">
        <v>216.4</v>
      </c>
      <c r="V1945" s="12">
        <v>4</v>
      </c>
      <c r="W1945" s="12">
        <v>0</v>
      </c>
      <c r="X1945" s="12">
        <v>56.26400000000001</v>
      </c>
    </row>
    <row r="1946" spans="1:24" ht="14" x14ac:dyDescent="0.3">
      <c r="A1946" s="9">
        <v>1944</v>
      </c>
      <c r="B1946" s="14" t="s">
        <v>6960</v>
      </c>
      <c r="C1946" s="15">
        <v>45283</v>
      </c>
      <c r="D1946" s="15">
        <v>45287</v>
      </c>
      <c r="E1946" s="10" t="s">
        <v>19</v>
      </c>
      <c r="F1946" s="10" t="s">
        <v>846</v>
      </c>
      <c r="G1946" s="10" t="s">
        <v>847</v>
      </c>
      <c r="H1946" s="10" t="s">
        <v>22</v>
      </c>
      <c r="I1946" s="10" t="s">
        <v>23</v>
      </c>
      <c r="J1946" s="10" t="s">
        <v>788</v>
      </c>
      <c r="K1946" s="10" t="s">
        <v>48</v>
      </c>
      <c r="L1946" s="10">
        <v>33614</v>
      </c>
      <c r="M1946" s="10" t="s">
        <v>26</v>
      </c>
      <c r="N1946" s="10" t="str">
        <f>_xlfn.XLOOKUP($M:$M,People!$B:$B,People!A:A)</f>
        <v>Fred Suzuki</v>
      </c>
      <c r="O1946" s="10" t="s">
        <v>629</v>
      </c>
      <c r="P1946" s="10" t="str">
        <f>VLOOKUP(O1946,Products!$A:$E,3,FALSE)</f>
        <v>Canon</v>
      </c>
      <c r="Q1946" s="31">
        <f>INDEX(Products!$E:$E,MATCH(O1946,Products!$A:$A,0))</f>
        <v>0.4</v>
      </c>
      <c r="R1946" s="10" t="s">
        <v>28</v>
      </c>
      <c r="S1946" s="10" t="s">
        <v>32</v>
      </c>
      <c r="T1946" s="10" t="s">
        <v>630</v>
      </c>
      <c r="U1946" s="12">
        <v>64.784000000000006</v>
      </c>
      <c r="V1946" s="12">
        <v>1</v>
      </c>
      <c r="W1946" s="12">
        <v>0.2</v>
      </c>
      <c r="X1946" s="12">
        <v>6.4784000000000042</v>
      </c>
    </row>
    <row r="1947" spans="1:24" ht="14" x14ac:dyDescent="0.3">
      <c r="A1947" s="9">
        <v>1945</v>
      </c>
      <c r="B1947" s="14" t="s">
        <v>6961</v>
      </c>
      <c r="C1947" s="15">
        <v>45283</v>
      </c>
      <c r="D1947" s="15">
        <v>45287</v>
      </c>
      <c r="E1947" s="10" t="s">
        <v>44</v>
      </c>
      <c r="F1947" s="10" t="s">
        <v>1862</v>
      </c>
      <c r="G1947" s="10" t="s">
        <v>1863</v>
      </c>
      <c r="H1947" s="10" t="s">
        <v>36</v>
      </c>
      <c r="I1947" s="10" t="s">
        <v>23</v>
      </c>
      <c r="J1947" s="10" t="s">
        <v>237</v>
      </c>
      <c r="K1947" s="10" t="s">
        <v>238</v>
      </c>
      <c r="L1947" s="10">
        <v>10024</v>
      </c>
      <c r="M1947" s="10" t="s">
        <v>133</v>
      </c>
      <c r="N1947" s="10" t="str">
        <f>_xlfn.XLOOKUP($M:$M,People!$B:$B,People!A:A)</f>
        <v>Chuck Magee</v>
      </c>
      <c r="O1947" s="10" t="s">
        <v>3152</v>
      </c>
      <c r="P1947" s="10" t="str">
        <f>VLOOKUP(O1947,Products!$A:$E,3,FALSE)</f>
        <v>Samsung</v>
      </c>
      <c r="Q1947" s="31">
        <f>INDEX(Products!$E:$E,MATCH(O1947,Products!$A:$A,0))</f>
        <v>0.39</v>
      </c>
      <c r="R1947" s="10" t="s">
        <v>28</v>
      </c>
      <c r="S1947" s="10" t="s">
        <v>50</v>
      </c>
      <c r="T1947" s="10" t="s">
        <v>3153</v>
      </c>
      <c r="U1947" s="12">
        <v>53.315999999999995</v>
      </c>
      <c r="V1947" s="12">
        <v>2</v>
      </c>
      <c r="W1947" s="12">
        <v>0.4</v>
      </c>
      <c r="X1947" s="12">
        <v>-19.549200000000006</v>
      </c>
    </row>
    <row r="1948" spans="1:24" ht="14" x14ac:dyDescent="0.3">
      <c r="A1948" s="9">
        <v>1946</v>
      </c>
      <c r="B1948" s="14" t="s">
        <v>6962</v>
      </c>
      <c r="C1948" s="15">
        <v>45283</v>
      </c>
      <c r="D1948" s="15">
        <v>45288</v>
      </c>
      <c r="E1948" s="10" t="s">
        <v>44</v>
      </c>
      <c r="F1948" s="10" t="s">
        <v>1671</v>
      </c>
      <c r="G1948" s="10" t="s">
        <v>1672</v>
      </c>
      <c r="H1948" s="10" t="s">
        <v>22</v>
      </c>
      <c r="I1948" s="10" t="s">
        <v>23</v>
      </c>
      <c r="J1948" s="10" t="s">
        <v>1275</v>
      </c>
      <c r="K1948" s="10" t="s">
        <v>226</v>
      </c>
      <c r="L1948" s="10">
        <v>47374</v>
      </c>
      <c r="M1948" s="10" t="s">
        <v>95</v>
      </c>
      <c r="N1948" s="10" t="str">
        <f>_xlfn.XLOOKUP($M:$M,People!$B:$B,People!A:A)</f>
        <v>Roxanne Rodriguez</v>
      </c>
      <c r="O1948" s="10" t="s">
        <v>1837</v>
      </c>
      <c r="P1948" s="10" t="str">
        <f>VLOOKUP(O1948,Products!$A:$E,3,FALSE)</f>
        <v>Dell</v>
      </c>
      <c r="Q1948" s="31">
        <f>INDEX(Products!$E:$E,MATCH(O1948,Products!$A:$A,0))</f>
        <v>0.4</v>
      </c>
      <c r="R1948" s="10" t="s">
        <v>41</v>
      </c>
      <c r="S1948" s="10" t="s">
        <v>71</v>
      </c>
      <c r="T1948" s="10" t="s">
        <v>1838</v>
      </c>
      <c r="U1948" s="12">
        <v>207.24</v>
      </c>
      <c r="V1948" s="12">
        <v>11</v>
      </c>
      <c r="W1948" s="12">
        <v>0</v>
      </c>
      <c r="X1948" s="12">
        <v>58.027200000000001</v>
      </c>
    </row>
    <row r="1949" spans="1:24" ht="14" x14ac:dyDescent="0.3">
      <c r="A1949" s="9">
        <v>1947</v>
      </c>
      <c r="B1949" s="14" t="s">
        <v>6961</v>
      </c>
      <c r="C1949" s="15">
        <v>45283</v>
      </c>
      <c r="D1949" s="15">
        <v>45287</v>
      </c>
      <c r="E1949" s="10" t="s">
        <v>44</v>
      </c>
      <c r="F1949" s="10" t="s">
        <v>1862</v>
      </c>
      <c r="G1949" s="10" t="s">
        <v>1863</v>
      </c>
      <c r="H1949" s="10" t="s">
        <v>36</v>
      </c>
      <c r="I1949" s="10" t="s">
        <v>23</v>
      </c>
      <c r="J1949" s="10" t="s">
        <v>237</v>
      </c>
      <c r="K1949" s="10" t="s">
        <v>238</v>
      </c>
      <c r="L1949" s="10">
        <v>10024</v>
      </c>
      <c r="M1949" s="10" t="s">
        <v>133</v>
      </c>
      <c r="N1949" s="10" t="str">
        <f>_xlfn.XLOOKUP($M:$M,People!$B:$B,People!A:A)</f>
        <v>Chuck Magee</v>
      </c>
      <c r="O1949" s="10" t="s">
        <v>1837</v>
      </c>
      <c r="P1949" s="10" t="str">
        <f>VLOOKUP(O1949,Products!$A:$E,3,FALSE)</f>
        <v>Dell</v>
      </c>
      <c r="Q1949" s="31">
        <f>INDEX(Products!$E:$E,MATCH(O1949,Products!$A:$A,0))</f>
        <v>0.4</v>
      </c>
      <c r="R1949" s="10" t="s">
        <v>41</v>
      </c>
      <c r="S1949" s="10" t="s">
        <v>71</v>
      </c>
      <c r="T1949" s="10" t="s">
        <v>1838</v>
      </c>
      <c r="U1949" s="12">
        <v>56.519999999999996</v>
      </c>
      <c r="V1949" s="12">
        <v>3</v>
      </c>
      <c r="W1949" s="12">
        <v>0</v>
      </c>
      <c r="X1949" s="12">
        <v>15.8256</v>
      </c>
    </row>
    <row r="1950" spans="1:24" ht="14" x14ac:dyDescent="0.3">
      <c r="A1950" s="9">
        <v>1948</v>
      </c>
      <c r="B1950" s="14" t="s">
        <v>6960</v>
      </c>
      <c r="C1950" s="15">
        <v>45283</v>
      </c>
      <c r="D1950" s="15">
        <v>45287</v>
      </c>
      <c r="E1950" s="10" t="s">
        <v>19</v>
      </c>
      <c r="F1950" s="10" t="s">
        <v>846</v>
      </c>
      <c r="G1950" s="10" t="s">
        <v>847</v>
      </c>
      <c r="H1950" s="10" t="s">
        <v>22</v>
      </c>
      <c r="I1950" s="10" t="s">
        <v>23</v>
      </c>
      <c r="J1950" s="10" t="s">
        <v>788</v>
      </c>
      <c r="K1950" s="10" t="s">
        <v>48</v>
      </c>
      <c r="L1950" s="10">
        <v>33614</v>
      </c>
      <c r="M1950" s="10" t="s">
        <v>26</v>
      </c>
      <c r="N1950" s="10" t="str">
        <f>_xlfn.XLOOKUP($M:$M,People!$B:$B,People!A:A)</f>
        <v>Fred Suzuki</v>
      </c>
      <c r="O1950" s="10" t="s">
        <v>257</v>
      </c>
      <c r="P1950" s="10" t="str">
        <f>VLOOKUP(O1950,Products!$A:$E,3,FALSE)</f>
        <v>Staples</v>
      </c>
      <c r="Q1950" s="31">
        <f>INDEX(Products!$E:$E,MATCH(O1950,Products!$A:$A,0))</f>
        <v>0.35</v>
      </c>
      <c r="R1950" s="10" t="s">
        <v>41</v>
      </c>
      <c r="S1950" s="10" t="s">
        <v>61</v>
      </c>
      <c r="T1950" s="10" t="s">
        <v>258</v>
      </c>
      <c r="U1950" s="12">
        <v>1.3440000000000001</v>
      </c>
      <c r="V1950" s="12">
        <v>1</v>
      </c>
      <c r="W1950" s="12">
        <v>0.2</v>
      </c>
      <c r="X1950" s="12">
        <v>0.504</v>
      </c>
    </row>
    <row r="1951" spans="1:24" ht="14" x14ac:dyDescent="0.3">
      <c r="A1951" s="9">
        <v>1949</v>
      </c>
      <c r="B1951" s="14" t="s">
        <v>6963</v>
      </c>
      <c r="C1951" s="15">
        <v>45283</v>
      </c>
      <c r="D1951" s="15">
        <v>45288</v>
      </c>
      <c r="E1951" s="10" t="s">
        <v>44</v>
      </c>
      <c r="F1951" s="10" t="s">
        <v>3761</v>
      </c>
      <c r="G1951" s="10" t="s">
        <v>3762</v>
      </c>
      <c r="H1951" s="10" t="s">
        <v>36</v>
      </c>
      <c r="I1951" s="10" t="s">
        <v>23</v>
      </c>
      <c r="J1951" s="10" t="s">
        <v>5261</v>
      </c>
      <c r="K1951" s="10" t="s">
        <v>94</v>
      </c>
      <c r="L1951" s="10">
        <v>77642</v>
      </c>
      <c r="M1951" s="10" t="s">
        <v>95</v>
      </c>
      <c r="N1951" s="10" t="str">
        <f>_xlfn.XLOOKUP($M:$M,People!$B:$B,People!A:A)</f>
        <v>Roxanne Rodriguez</v>
      </c>
      <c r="O1951" s="10" t="s">
        <v>4481</v>
      </c>
      <c r="P1951" s="10" t="str">
        <f>VLOOKUP(O1951,Products!$A:$E,3,FALSE)</f>
        <v>HP</v>
      </c>
      <c r="Q1951" s="31">
        <f>INDEX(Products!$E:$E,MATCH(O1951,Products!$A:$A,0))</f>
        <v>0.33</v>
      </c>
      <c r="R1951" s="10" t="s">
        <v>41</v>
      </c>
      <c r="S1951" s="10" t="s">
        <v>82</v>
      </c>
      <c r="T1951" s="10" t="s">
        <v>4482</v>
      </c>
      <c r="U1951" s="12">
        <v>5.1840000000000011</v>
      </c>
      <c r="V1951" s="12">
        <v>1</v>
      </c>
      <c r="W1951" s="12">
        <v>0.2</v>
      </c>
      <c r="X1951" s="12">
        <v>1.8144</v>
      </c>
    </row>
    <row r="1952" spans="1:24" ht="14" x14ac:dyDescent="0.3">
      <c r="A1952" s="9">
        <v>1950</v>
      </c>
      <c r="B1952" s="14" t="s">
        <v>6960</v>
      </c>
      <c r="C1952" s="15">
        <v>45283</v>
      </c>
      <c r="D1952" s="15">
        <v>45287</v>
      </c>
      <c r="E1952" s="10" t="s">
        <v>19</v>
      </c>
      <c r="F1952" s="10" t="s">
        <v>846</v>
      </c>
      <c r="G1952" s="10" t="s">
        <v>847</v>
      </c>
      <c r="H1952" s="10" t="s">
        <v>22</v>
      </c>
      <c r="I1952" s="10" t="s">
        <v>23</v>
      </c>
      <c r="J1952" s="10" t="s">
        <v>788</v>
      </c>
      <c r="K1952" s="10" t="s">
        <v>48</v>
      </c>
      <c r="L1952" s="10">
        <v>33614</v>
      </c>
      <c r="M1952" s="10" t="s">
        <v>26</v>
      </c>
      <c r="N1952" s="10" t="str">
        <f>_xlfn.XLOOKUP($M:$M,People!$B:$B,People!A:A)</f>
        <v>Fred Suzuki</v>
      </c>
      <c r="O1952" s="10" t="s">
        <v>3966</v>
      </c>
      <c r="P1952" s="10" t="str">
        <f>VLOOKUP(O1952,Products!$A:$E,3,FALSE)</f>
        <v>Staples</v>
      </c>
      <c r="Q1952" s="31">
        <f>INDEX(Products!$E:$E,MATCH(O1952,Products!$A:$A,0))</f>
        <v>0.25</v>
      </c>
      <c r="R1952" s="10" t="s">
        <v>41</v>
      </c>
      <c r="S1952" s="10" t="s">
        <v>82</v>
      </c>
      <c r="T1952" s="10" t="s">
        <v>3967</v>
      </c>
      <c r="U1952" s="12">
        <v>45.527999999999999</v>
      </c>
      <c r="V1952" s="12">
        <v>3</v>
      </c>
      <c r="W1952" s="12">
        <v>0.2</v>
      </c>
      <c r="X1952" s="12">
        <v>15.934799999999997</v>
      </c>
    </row>
    <row r="1953" spans="1:24" ht="14" x14ac:dyDescent="0.3">
      <c r="A1953" s="9">
        <v>1951</v>
      </c>
      <c r="B1953" s="14" t="s">
        <v>6960</v>
      </c>
      <c r="C1953" s="15">
        <v>45283</v>
      </c>
      <c r="D1953" s="15">
        <v>45287</v>
      </c>
      <c r="E1953" s="10" t="s">
        <v>19</v>
      </c>
      <c r="F1953" s="10" t="s">
        <v>846</v>
      </c>
      <c r="G1953" s="10" t="s">
        <v>847</v>
      </c>
      <c r="H1953" s="10" t="s">
        <v>22</v>
      </c>
      <c r="I1953" s="10" t="s">
        <v>23</v>
      </c>
      <c r="J1953" s="10" t="s">
        <v>788</v>
      </c>
      <c r="K1953" s="10" t="s">
        <v>48</v>
      </c>
      <c r="L1953" s="10">
        <v>33614</v>
      </c>
      <c r="M1953" s="10" t="s">
        <v>26</v>
      </c>
      <c r="N1953" s="10" t="str">
        <f>_xlfn.XLOOKUP($M:$M,People!$B:$B,People!A:A)</f>
        <v>Fred Suzuki</v>
      </c>
      <c r="O1953" s="10" t="s">
        <v>3984</v>
      </c>
      <c r="P1953" s="10" t="str">
        <f>VLOOKUP(O1953,Products!$A:$E,3,FALSE)</f>
        <v>Staples</v>
      </c>
      <c r="Q1953" s="31">
        <f>INDEX(Products!$E:$E,MATCH(O1953,Products!$A:$A,0))</f>
        <v>0.39</v>
      </c>
      <c r="R1953" s="10" t="s">
        <v>41</v>
      </c>
      <c r="S1953" s="10" t="s">
        <v>53</v>
      </c>
      <c r="T1953" s="10" t="s">
        <v>3985</v>
      </c>
      <c r="U1953" s="12">
        <v>424.27200000000005</v>
      </c>
      <c r="V1953" s="12">
        <v>2</v>
      </c>
      <c r="W1953" s="12">
        <v>0.2</v>
      </c>
      <c r="X1953" s="12">
        <v>-10.60680000000005</v>
      </c>
    </row>
    <row r="1954" spans="1:24" ht="14" x14ac:dyDescent="0.3">
      <c r="A1954" s="9">
        <v>1952</v>
      </c>
      <c r="B1954" s="14" t="s">
        <v>6960</v>
      </c>
      <c r="C1954" s="15">
        <v>45283</v>
      </c>
      <c r="D1954" s="15">
        <v>45287</v>
      </c>
      <c r="E1954" s="10" t="s">
        <v>19</v>
      </c>
      <c r="F1954" s="10" t="s">
        <v>846</v>
      </c>
      <c r="G1954" s="10" t="s">
        <v>847</v>
      </c>
      <c r="H1954" s="10" t="s">
        <v>22</v>
      </c>
      <c r="I1954" s="10" t="s">
        <v>23</v>
      </c>
      <c r="J1954" s="10" t="s">
        <v>788</v>
      </c>
      <c r="K1954" s="10" t="s">
        <v>48</v>
      </c>
      <c r="L1954" s="10">
        <v>33614</v>
      </c>
      <c r="M1954" s="10" t="s">
        <v>26</v>
      </c>
      <c r="N1954" s="10" t="str">
        <f>_xlfn.XLOOKUP($M:$M,People!$B:$B,People!A:A)</f>
        <v>Fred Suzuki</v>
      </c>
      <c r="O1954" s="10" t="s">
        <v>3303</v>
      </c>
      <c r="P1954" s="10" t="str">
        <f>VLOOKUP(O1954,Products!$A:$E,3,FALSE)</f>
        <v>Avery</v>
      </c>
      <c r="Q1954" s="31">
        <f>INDEX(Products!$E:$E,MATCH(O1954,Products!$A:$A,0))</f>
        <v>0.31</v>
      </c>
      <c r="R1954" s="10" t="s">
        <v>41</v>
      </c>
      <c r="S1954" s="10" t="s">
        <v>53</v>
      </c>
      <c r="T1954" s="10" t="s">
        <v>3304</v>
      </c>
      <c r="U1954" s="12">
        <v>83.920000000000016</v>
      </c>
      <c r="V1954" s="12">
        <v>5</v>
      </c>
      <c r="W1954" s="12">
        <v>0.2</v>
      </c>
      <c r="X1954" s="12">
        <v>-1.049000000000003</v>
      </c>
    </row>
    <row r="1955" spans="1:24" ht="14" x14ac:dyDescent="0.3">
      <c r="A1955" s="9">
        <v>1953</v>
      </c>
      <c r="B1955" s="14" t="s">
        <v>6964</v>
      </c>
      <c r="C1955" s="15">
        <v>45284</v>
      </c>
      <c r="D1955" s="15">
        <v>45289</v>
      </c>
      <c r="E1955" s="10" t="s">
        <v>44</v>
      </c>
      <c r="F1955" s="10" t="s">
        <v>329</v>
      </c>
      <c r="G1955" s="10" t="s">
        <v>330</v>
      </c>
      <c r="H1955" s="10" t="s">
        <v>36</v>
      </c>
      <c r="I1955" s="10" t="s">
        <v>23</v>
      </c>
      <c r="J1955" s="10" t="s">
        <v>37</v>
      </c>
      <c r="K1955" s="10" t="s">
        <v>38</v>
      </c>
      <c r="L1955" s="10">
        <v>90045</v>
      </c>
      <c r="M1955" s="10" t="s">
        <v>39</v>
      </c>
      <c r="N1955" s="10" t="str">
        <f>_xlfn.XLOOKUP($M:$M,People!$B:$B,People!A:A)</f>
        <v>Sadie Pawthorne</v>
      </c>
      <c r="O1955" s="10" t="s">
        <v>272</v>
      </c>
      <c r="P1955" s="10" t="str">
        <f>VLOOKUP(O1955,Products!$A:$E,3,FALSE)</f>
        <v>Samsung</v>
      </c>
      <c r="Q1955" s="31">
        <f>INDEX(Products!$E:$E,MATCH(O1955,Products!$A:$A,0))</f>
        <v>0.27</v>
      </c>
      <c r="R1955" s="10" t="s">
        <v>28</v>
      </c>
      <c r="S1955" s="10" t="s">
        <v>32</v>
      </c>
      <c r="T1955" s="10" t="s">
        <v>273</v>
      </c>
      <c r="U1955" s="12">
        <v>292.27200000000005</v>
      </c>
      <c r="V1955" s="12">
        <v>6</v>
      </c>
      <c r="W1955" s="12">
        <v>0.2</v>
      </c>
      <c r="X1955" s="12">
        <v>18.266999999999967</v>
      </c>
    </row>
    <row r="1956" spans="1:24" ht="14" x14ac:dyDescent="0.3">
      <c r="A1956" s="9">
        <v>1954</v>
      </c>
      <c r="B1956" s="14" t="s">
        <v>6965</v>
      </c>
      <c r="C1956" s="15">
        <v>45284</v>
      </c>
      <c r="D1956" s="15">
        <v>45289</v>
      </c>
      <c r="E1956" s="10" t="s">
        <v>44</v>
      </c>
      <c r="F1956" s="10" t="s">
        <v>2867</v>
      </c>
      <c r="G1956" s="10" t="s">
        <v>2868</v>
      </c>
      <c r="H1956" s="10" t="s">
        <v>92</v>
      </c>
      <c r="I1956" s="10" t="s">
        <v>23</v>
      </c>
      <c r="J1956" s="10" t="s">
        <v>37</v>
      </c>
      <c r="K1956" s="10" t="s">
        <v>38</v>
      </c>
      <c r="L1956" s="10">
        <v>90045</v>
      </c>
      <c r="M1956" s="10" t="s">
        <v>39</v>
      </c>
      <c r="N1956" s="10" t="str">
        <f>_xlfn.XLOOKUP($M:$M,People!$B:$B,People!A:A)</f>
        <v>Sadie Pawthorne</v>
      </c>
      <c r="O1956" s="10" t="s">
        <v>3003</v>
      </c>
      <c r="P1956" s="10" t="str">
        <f>VLOOKUP(O1956,Products!$A:$E,3,FALSE)</f>
        <v>Office Depot</v>
      </c>
      <c r="Q1956" s="31">
        <f>INDEX(Products!$E:$E,MATCH(O1956,Products!$A:$A,0))</f>
        <v>0.26</v>
      </c>
      <c r="R1956" s="10" t="s">
        <v>28</v>
      </c>
      <c r="S1956" s="10" t="s">
        <v>58</v>
      </c>
      <c r="T1956" s="10" t="s">
        <v>3004</v>
      </c>
      <c r="U1956" s="12">
        <v>23.99</v>
      </c>
      <c r="V1956" s="12">
        <v>1</v>
      </c>
      <c r="W1956" s="12">
        <v>0</v>
      </c>
      <c r="X1956" s="12">
        <v>5.5176999999999978</v>
      </c>
    </row>
    <row r="1957" spans="1:24" ht="14" x14ac:dyDescent="0.3">
      <c r="A1957" s="9">
        <v>1955</v>
      </c>
      <c r="B1957" s="14" t="s">
        <v>6966</v>
      </c>
      <c r="C1957" s="15">
        <v>45284</v>
      </c>
      <c r="D1957" s="15">
        <v>45286</v>
      </c>
      <c r="E1957" s="10" t="s">
        <v>168</v>
      </c>
      <c r="F1957" s="10" t="s">
        <v>1868</v>
      </c>
      <c r="G1957" s="10" t="s">
        <v>1869</v>
      </c>
      <c r="H1957" s="10" t="s">
        <v>22</v>
      </c>
      <c r="I1957" s="10" t="s">
        <v>23</v>
      </c>
      <c r="J1957" s="10" t="s">
        <v>1870</v>
      </c>
      <c r="K1957" s="10" t="s">
        <v>438</v>
      </c>
      <c r="L1957" s="10">
        <v>44105</v>
      </c>
      <c r="M1957" s="10" t="s">
        <v>133</v>
      </c>
      <c r="N1957" s="10" t="str">
        <f>_xlfn.XLOOKUP($M:$M,People!$B:$B,People!A:A)</f>
        <v>Chuck Magee</v>
      </c>
      <c r="O1957" s="10" t="s">
        <v>1871</v>
      </c>
      <c r="P1957" s="10" t="str">
        <f>VLOOKUP(O1957,Products!$A:$E,3,FALSE)</f>
        <v>HP</v>
      </c>
      <c r="Q1957" s="31">
        <f>INDEX(Products!$E:$E,MATCH(O1957,Products!$A:$A,0))</f>
        <v>0.27</v>
      </c>
      <c r="R1957" s="10" t="s">
        <v>28</v>
      </c>
      <c r="S1957" s="10" t="s">
        <v>58</v>
      </c>
      <c r="T1957" s="10" t="s">
        <v>1872</v>
      </c>
      <c r="U1957" s="12">
        <v>30.36</v>
      </c>
      <c r="V1957" s="12">
        <v>5</v>
      </c>
      <c r="W1957" s="12">
        <v>0.2</v>
      </c>
      <c r="X1957" s="12">
        <v>8.7285000000000004</v>
      </c>
    </row>
    <row r="1958" spans="1:24" ht="14" x14ac:dyDescent="0.3">
      <c r="A1958" s="9">
        <v>1956</v>
      </c>
      <c r="B1958" s="14" t="s">
        <v>6965</v>
      </c>
      <c r="C1958" s="15">
        <v>45284</v>
      </c>
      <c r="D1958" s="15">
        <v>45289</v>
      </c>
      <c r="E1958" s="10" t="s">
        <v>44</v>
      </c>
      <c r="F1958" s="10" t="s">
        <v>2867</v>
      </c>
      <c r="G1958" s="10" t="s">
        <v>2868</v>
      </c>
      <c r="H1958" s="10" t="s">
        <v>92</v>
      </c>
      <c r="I1958" s="10" t="s">
        <v>23</v>
      </c>
      <c r="J1958" s="10" t="s">
        <v>37</v>
      </c>
      <c r="K1958" s="10" t="s">
        <v>38</v>
      </c>
      <c r="L1958" s="10">
        <v>90045</v>
      </c>
      <c r="M1958" s="10" t="s">
        <v>39</v>
      </c>
      <c r="N1958" s="10" t="str">
        <f>_xlfn.XLOOKUP($M:$M,People!$B:$B,People!A:A)</f>
        <v>Sadie Pawthorne</v>
      </c>
      <c r="O1958" s="10" t="s">
        <v>3589</v>
      </c>
      <c r="P1958" s="10" t="str">
        <f>VLOOKUP(O1958,Products!$A:$E,3,FALSE)</f>
        <v>Canon</v>
      </c>
      <c r="Q1958" s="31">
        <f>INDEX(Products!$E:$E,MATCH(O1958,Products!$A:$A,0))</f>
        <v>0.28000000000000003</v>
      </c>
      <c r="R1958" s="10" t="s">
        <v>41</v>
      </c>
      <c r="S1958" s="10" t="s">
        <v>71</v>
      </c>
      <c r="T1958" s="10" t="s">
        <v>3590</v>
      </c>
      <c r="U1958" s="12">
        <v>361.96</v>
      </c>
      <c r="V1958" s="12">
        <v>2</v>
      </c>
      <c r="W1958" s="12">
        <v>0</v>
      </c>
      <c r="X1958" s="12">
        <v>101.34879999999998</v>
      </c>
    </row>
    <row r="1959" spans="1:24" ht="14" x14ac:dyDescent="0.3">
      <c r="A1959" s="9">
        <v>1957</v>
      </c>
      <c r="B1959" s="14" t="s">
        <v>6967</v>
      </c>
      <c r="C1959" s="15">
        <v>45284</v>
      </c>
      <c r="D1959" s="15">
        <v>45286</v>
      </c>
      <c r="E1959" s="10" t="s">
        <v>168</v>
      </c>
      <c r="F1959" s="10" t="s">
        <v>3786</v>
      </c>
      <c r="G1959" s="10" t="s">
        <v>3787</v>
      </c>
      <c r="H1959" s="10" t="s">
        <v>22</v>
      </c>
      <c r="I1959" s="10" t="s">
        <v>23</v>
      </c>
      <c r="J1959" s="10" t="s">
        <v>831</v>
      </c>
      <c r="K1959" s="10" t="s">
        <v>38</v>
      </c>
      <c r="L1959" s="10">
        <v>92037</v>
      </c>
      <c r="M1959" s="10" t="s">
        <v>39</v>
      </c>
      <c r="N1959" s="10" t="str">
        <f>_xlfn.XLOOKUP($M:$M,People!$B:$B,People!A:A)</f>
        <v>Sadie Pawthorne</v>
      </c>
      <c r="O1959" s="10" t="s">
        <v>5742</v>
      </c>
      <c r="P1959" s="10" t="str">
        <f>VLOOKUP(O1959,Products!$A:$E,3,FALSE)</f>
        <v>Logitech</v>
      </c>
      <c r="Q1959" s="31">
        <f>INDEX(Products!$E:$E,MATCH(O1959,Products!$A:$A,0))</f>
        <v>0.28999999999999998</v>
      </c>
      <c r="R1959" s="10" t="s">
        <v>41</v>
      </c>
      <c r="S1959" s="10" t="s">
        <v>71</v>
      </c>
      <c r="T1959" s="10" t="s">
        <v>5743</v>
      </c>
      <c r="U1959" s="12">
        <v>13.97</v>
      </c>
      <c r="V1959" s="12">
        <v>1</v>
      </c>
      <c r="W1959" s="12">
        <v>0</v>
      </c>
      <c r="X1959" s="12">
        <v>3.632200000000001</v>
      </c>
    </row>
    <row r="1960" spans="1:24" ht="14" x14ac:dyDescent="0.3">
      <c r="A1960" s="9">
        <v>1958</v>
      </c>
      <c r="B1960" s="14" t="s">
        <v>6968</v>
      </c>
      <c r="C1960" s="15">
        <v>45284</v>
      </c>
      <c r="D1960" s="15">
        <v>45286</v>
      </c>
      <c r="E1960" s="10" t="s">
        <v>168</v>
      </c>
      <c r="F1960" s="10" t="s">
        <v>1234</v>
      </c>
      <c r="G1960" s="10" t="s">
        <v>1235</v>
      </c>
      <c r="H1960" s="10" t="s">
        <v>22</v>
      </c>
      <c r="I1960" s="10" t="s">
        <v>23</v>
      </c>
      <c r="J1960" s="10" t="s">
        <v>1236</v>
      </c>
      <c r="K1960" s="10" t="s">
        <v>48</v>
      </c>
      <c r="L1960" s="10">
        <v>33180</v>
      </c>
      <c r="M1960" s="10" t="s">
        <v>26</v>
      </c>
      <c r="N1960" s="10" t="str">
        <f>_xlfn.XLOOKUP($M:$M,People!$B:$B,People!A:A)</f>
        <v>Fred Suzuki</v>
      </c>
      <c r="O1960" s="10" t="s">
        <v>1237</v>
      </c>
      <c r="P1960" s="10" t="str">
        <f>VLOOKUP(O1960,Products!$A:$E,3,FALSE)</f>
        <v>HP</v>
      </c>
      <c r="Q1960" s="31">
        <f>INDEX(Products!$E:$E,MATCH(O1960,Products!$A:$A,0))</f>
        <v>0.31</v>
      </c>
      <c r="R1960" s="10" t="s">
        <v>41</v>
      </c>
      <c r="S1960" s="10" t="s">
        <v>82</v>
      </c>
      <c r="T1960" s="10" t="s">
        <v>1238</v>
      </c>
      <c r="U1960" s="12">
        <v>9.5680000000000014</v>
      </c>
      <c r="V1960" s="12">
        <v>2</v>
      </c>
      <c r="W1960" s="12">
        <v>0.2</v>
      </c>
      <c r="X1960" s="12">
        <v>3.4683999999999999</v>
      </c>
    </row>
    <row r="1961" spans="1:24" ht="14" x14ac:dyDescent="0.3">
      <c r="A1961" s="9">
        <v>1959</v>
      </c>
      <c r="B1961" s="14" t="s">
        <v>6965</v>
      </c>
      <c r="C1961" s="15">
        <v>45284</v>
      </c>
      <c r="D1961" s="15">
        <v>45289</v>
      </c>
      <c r="E1961" s="10" t="s">
        <v>44</v>
      </c>
      <c r="F1961" s="10" t="s">
        <v>2867</v>
      </c>
      <c r="G1961" s="10" t="s">
        <v>2868</v>
      </c>
      <c r="H1961" s="10" t="s">
        <v>92</v>
      </c>
      <c r="I1961" s="10" t="s">
        <v>23</v>
      </c>
      <c r="J1961" s="10" t="s">
        <v>37</v>
      </c>
      <c r="K1961" s="10" t="s">
        <v>38</v>
      </c>
      <c r="L1961" s="10">
        <v>90045</v>
      </c>
      <c r="M1961" s="10" t="s">
        <v>39</v>
      </c>
      <c r="N1961" s="10" t="str">
        <f>_xlfn.XLOOKUP($M:$M,People!$B:$B,People!A:A)</f>
        <v>Sadie Pawthorne</v>
      </c>
      <c r="O1961" s="10" t="s">
        <v>4847</v>
      </c>
      <c r="P1961" s="10" t="str">
        <f>VLOOKUP(O1961,Products!$A:$E,3,FALSE)</f>
        <v>Samsung</v>
      </c>
      <c r="Q1961" s="31">
        <f>INDEX(Products!$E:$E,MATCH(O1961,Products!$A:$A,0))</f>
        <v>0.35</v>
      </c>
      <c r="R1961" s="10" t="s">
        <v>41</v>
      </c>
      <c r="S1961" s="10" t="s">
        <v>53</v>
      </c>
      <c r="T1961" s="10" t="s">
        <v>4848</v>
      </c>
      <c r="U1961" s="12">
        <v>20.34</v>
      </c>
      <c r="V1961" s="12">
        <v>1</v>
      </c>
      <c r="W1961" s="12">
        <v>0</v>
      </c>
      <c r="X1961" s="12">
        <v>0.20339999999999847</v>
      </c>
    </row>
    <row r="1962" spans="1:24" ht="14" x14ac:dyDescent="0.3">
      <c r="A1962" s="9">
        <v>1960</v>
      </c>
      <c r="B1962" s="14" t="s">
        <v>6964</v>
      </c>
      <c r="C1962" s="15">
        <v>45284</v>
      </c>
      <c r="D1962" s="15">
        <v>45289</v>
      </c>
      <c r="E1962" s="10" t="s">
        <v>44</v>
      </c>
      <c r="F1962" s="10" t="s">
        <v>329</v>
      </c>
      <c r="G1962" s="10" t="s">
        <v>330</v>
      </c>
      <c r="H1962" s="10" t="s">
        <v>36</v>
      </c>
      <c r="I1962" s="10" t="s">
        <v>23</v>
      </c>
      <c r="J1962" s="10" t="s">
        <v>37</v>
      </c>
      <c r="K1962" s="10" t="s">
        <v>38</v>
      </c>
      <c r="L1962" s="10">
        <v>90045</v>
      </c>
      <c r="M1962" s="10" t="s">
        <v>39</v>
      </c>
      <c r="N1962" s="10" t="str">
        <f>_xlfn.XLOOKUP($M:$M,People!$B:$B,People!A:A)</f>
        <v>Sadie Pawthorne</v>
      </c>
      <c r="O1962" s="10" t="s">
        <v>1318</v>
      </c>
      <c r="P1962" s="10" t="str">
        <f>VLOOKUP(O1962,Products!$A:$E,3,FALSE)</f>
        <v>IKEA</v>
      </c>
      <c r="Q1962" s="31">
        <f>INDEX(Products!$E:$E,MATCH(O1962,Products!$A:$A,0))</f>
        <v>0.28000000000000003</v>
      </c>
      <c r="R1962" s="10" t="s">
        <v>41</v>
      </c>
      <c r="S1962" s="10" t="s">
        <v>53</v>
      </c>
      <c r="T1962" s="10" t="s">
        <v>1319</v>
      </c>
      <c r="U1962" s="12">
        <v>142.86000000000001</v>
      </c>
      <c r="V1962" s="12">
        <v>1</v>
      </c>
      <c r="W1962" s="12">
        <v>0</v>
      </c>
      <c r="X1962" s="12">
        <v>41.429399999999987</v>
      </c>
    </row>
    <row r="1963" spans="1:24" ht="14" x14ac:dyDescent="0.3">
      <c r="A1963" s="9">
        <v>1961</v>
      </c>
      <c r="B1963" s="14" t="s">
        <v>6965</v>
      </c>
      <c r="C1963" s="15">
        <v>45284</v>
      </c>
      <c r="D1963" s="15">
        <v>45289</v>
      </c>
      <c r="E1963" s="10" t="s">
        <v>44</v>
      </c>
      <c r="F1963" s="10" t="s">
        <v>2867</v>
      </c>
      <c r="G1963" s="10" t="s">
        <v>2868</v>
      </c>
      <c r="H1963" s="10" t="s">
        <v>92</v>
      </c>
      <c r="I1963" s="10" t="s">
        <v>23</v>
      </c>
      <c r="J1963" s="10" t="s">
        <v>37</v>
      </c>
      <c r="K1963" s="10" t="s">
        <v>38</v>
      </c>
      <c r="L1963" s="10">
        <v>90045</v>
      </c>
      <c r="M1963" s="10" t="s">
        <v>39</v>
      </c>
      <c r="N1963" s="10" t="str">
        <f>_xlfn.XLOOKUP($M:$M,People!$B:$B,People!A:A)</f>
        <v>Sadie Pawthorne</v>
      </c>
      <c r="O1963" s="10" t="s">
        <v>1175</v>
      </c>
      <c r="P1963" s="10" t="str">
        <f>VLOOKUP(O1963,Products!$A:$E,3,FALSE)</f>
        <v>3M</v>
      </c>
      <c r="Q1963" s="31">
        <f>INDEX(Products!$E:$E,MATCH(O1963,Products!$A:$A,0))</f>
        <v>0.3</v>
      </c>
      <c r="R1963" s="10" t="s">
        <v>64</v>
      </c>
      <c r="S1963" s="10" t="s">
        <v>144</v>
      </c>
      <c r="T1963" s="10" t="s">
        <v>1176</v>
      </c>
      <c r="U1963" s="12">
        <v>62.849999999999994</v>
      </c>
      <c r="V1963" s="12">
        <v>3</v>
      </c>
      <c r="W1963" s="12">
        <v>0</v>
      </c>
      <c r="X1963" s="12">
        <v>13.198499999999999</v>
      </c>
    </row>
    <row r="1964" spans="1:24" ht="14" x14ac:dyDescent="0.3">
      <c r="A1964" s="9">
        <v>1962</v>
      </c>
      <c r="B1964" s="14" t="s">
        <v>6965</v>
      </c>
      <c r="C1964" s="15">
        <v>45284</v>
      </c>
      <c r="D1964" s="15">
        <v>45289</v>
      </c>
      <c r="E1964" s="10" t="s">
        <v>44</v>
      </c>
      <c r="F1964" s="10" t="s">
        <v>2867</v>
      </c>
      <c r="G1964" s="10" t="s">
        <v>2868</v>
      </c>
      <c r="H1964" s="10" t="s">
        <v>92</v>
      </c>
      <c r="I1964" s="10" t="s">
        <v>23</v>
      </c>
      <c r="J1964" s="10" t="s">
        <v>37</v>
      </c>
      <c r="K1964" s="10" t="s">
        <v>38</v>
      </c>
      <c r="L1964" s="10">
        <v>90045</v>
      </c>
      <c r="M1964" s="10" t="s">
        <v>39</v>
      </c>
      <c r="N1964" s="10" t="str">
        <f>_xlfn.XLOOKUP($M:$M,People!$B:$B,People!A:A)</f>
        <v>Sadie Pawthorne</v>
      </c>
      <c r="O1964" s="10" t="s">
        <v>5323</v>
      </c>
      <c r="P1964" s="10" t="str">
        <f>VLOOKUP(O1964,Products!$A:$E,3,FALSE)</f>
        <v>Avery</v>
      </c>
      <c r="Q1964" s="31">
        <f>INDEX(Products!$E:$E,MATCH(O1964,Products!$A:$A,0))</f>
        <v>0.31</v>
      </c>
      <c r="R1964" s="10" t="s">
        <v>64</v>
      </c>
      <c r="S1964" s="10" t="s">
        <v>65</v>
      </c>
      <c r="T1964" s="10" t="s">
        <v>5324</v>
      </c>
      <c r="U1964" s="12">
        <v>173.65600000000003</v>
      </c>
      <c r="V1964" s="12">
        <v>7</v>
      </c>
      <c r="W1964" s="12">
        <v>0.2</v>
      </c>
      <c r="X1964" s="12">
        <v>17.365599999999993</v>
      </c>
    </row>
    <row r="1965" spans="1:24" ht="14" x14ac:dyDescent="0.3">
      <c r="A1965" s="9">
        <v>1963</v>
      </c>
      <c r="B1965" s="14" t="s">
        <v>6965</v>
      </c>
      <c r="C1965" s="15">
        <v>45284</v>
      </c>
      <c r="D1965" s="15">
        <v>45289</v>
      </c>
      <c r="E1965" s="10" t="s">
        <v>44</v>
      </c>
      <c r="F1965" s="10" t="s">
        <v>2867</v>
      </c>
      <c r="G1965" s="10" t="s">
        <v>2868</v>
      </c>
      <c r="H1965" s="10" t="s">
        <v>92</v>
      </c>
      <c r="I1965" s="10" t="s">
        <v>23</v>
      </c>
      <c r="J1965" s="10" t="s">
        <v>37</v>
      </c>
      <c r="K1965" s="10" t="s">
        <v>38</v>
      </c>
      <c r="L1965" s="10">
        <v>90045</v>
      </c>
      <c r="M1965" s="10" t="s">
        <v>39</v>
      </c>
      <c r="N1965" s="10" t="str">
        <f>_xlfn.XLOOKUP($M:$M,People!$B:$B,People!A:A)</f>
        <v>Sadie Pawthorne</v>
      </c>
      <c r="O1965" s="10" t="s">
        <v>2121</v>
      </c>
      <c r="P1965" s="10" t="str">
        <f>VLOOKUP(O1965,Products!$A:$E,3,FALSE)</f>
        <v>Staples</v>
      </c>
      <c r="Q1965" s="31">
        <f>INDEX(Products!$E:$E,MATCH(O1965,Products!$A:$A,0))</f>
        <v>0.39</v>
      </c>
      <c r="R1965" s="10" t="s">
        <v>64</v>
      </c>
      <c r="S1965" s="10" t="s">
        <v>65</v>
      </c>
      <c r="T1965" s="10" t="s">
        <v>2122</v>
      </c>
      <c r="U1965" s="12">
        <v>818.37600000000009</v>
      </c>
      <c r="V1965" s="12">
        <v>3</v>
      </c>
      <c r="W1965" s="12">
        <v>0.2</v>
      </c>
      <c r="X1965" s="12">
        <v>51.148499999999984</v>
      </c>
    </row>
    <row r="1966" spans="1:24" ht="14" x14ac:dyDescent="0.3">
      <c r="A1966" s="9">
        <v>1964</v>
      </c>
      <c r="B1966" s="14" t="s">
        <v>6969</v>
      </c>
      <c r="C1966" s="15">
        <v>45286</v>
      </c>
      <c r="D1966" s="15">
        <v>45288</v>
      </c>
      <c r="E1966" s="10" t="s">
        <v>168</v>
      </c>
      <c r="F1966" s="10" t="s">
        <v>943</v>
      </c>
      <c r="G1966" s="10" t="s">
        <v>944</v>
      </c>
      <c r="H1966" s="10" t="s">
        <v>36</v>
      </c>
      <c r="I1966" s="10" t="s">
        <v>23</v>
      </c>
      <c r="J1966" s="10" t="s">
        <v>945</v>
      </c>
      <c r="K1966" s="10" t="s">
        <v>402</v>
      </c>
      <c r="L1966" s="10">
        <v>80906</v>
      </c>
      <c r="M1966" s="10" t="s">
        <v>39</v>
      </c>
      <c r="N1966" s="10" t="str">
        <f>_xlfn.XLOOKUP($M:$M,People!$B:$B,People!A:A)</f>
        <v>Sadie Pawthorne</v>
      </c>
      <c r="O1966" s="10" t="s">
        <v>948</v>
      </c>
      <c r="P1966" s="10" t="str">
        <f>VLOOKUP(O1966,Products!$A:$E,3,FALSE)</f>
        <v>IKEA</v>
      </c>
      <c r="Q1966" s="31">
        <f>INDEX(Products!$E:$E,MATCH(O1966,Products!$A:$A,0))</f>
        <v>0.32</v>
      </c>
      <c r="R1966" s="10" t="s">
        <v>28</v>
      </c>
      <c r="S1966" s="10" t="s">
        <v>32</v>
      </c>
      <c r="T1966" s="10" t="s">
        <v>949</v>
      </c>
      <c r="U1966" s="12">
        <v>230.35200000000003</v>
      </c>
      <c r="V1966" s="12">
        <v>3</v>
      </c>
      <c r="W1966" s="12">
        <v>0.2</v>
      </c>
      <c r="X1966" s="12">
        <v>20.155800000000013</v>
      </c>
    </row>
    <row r="1967" spans="1:24" ht="14" x14ac:dyDescent="0.3">
      <c r="A1967" s="9">
        <v>1965</v>
      </c>
      <c r="B1967" s="14" t="s">
        <v>6970</v>
      </c>
      <c r="C1967" s="15">
        <v>45286</v>
      </c>
      <c r="D1967" s="15">
        <v>45288</v>
      </c>
      <c r="E1967" s="10" t="s">
        <v>19</v>
      </c>
      <c r="F1967" s="10" t="s">
        <v>467</v>
      </c>
      <c r="G1967" s="10" t="s">
        <v>468</v>
      </c>
      <c r="H1967" s="10" t="s">
        <v>92</v>
      </c>
      <c r="I1967" s="10" t="s">
        <v>23</v>
      </c>
      <c r="J1967" s="10" t="s">
        <v>165</v>
      </c>
      <c r="K1967" s="10" t="s">
        <v>94</v>
      </c>
      <c r="L1967" s="10">
        <v>77041</v>
      </c>
      <c r="M1967" s="10" t="s">
        <v>95</v>
      </c>
      <c r="N1967" s="10" t="str">
        <f>_xlfn.XLOOKUP($M:$M,People!$B:$B,People!A:A)</f>
        <v>Roxanne Rodriguez</v>
      </c>
      <c r="O1967" s="10" t="s">
        <v>469</v>
      </c>
      <c r="P1967" s="10" t="str">
        <f>VLOOKUP(O1967,Products!$A:$E,3,FALSE)</f>
        <v>3M</v>
      </c>
      <c r="Q1967" s="31">
        <f>INDEX(Products!$E:$E,MATCH(O1967,Products!$A:$A,0))</f>
        <v>0.3</v>
      </c>
      <c r="R1967" s="10" t="s">
        <v>28</v>
      </c>
      <c r="S1967" s="10" t="s">
        <v>32</v>
      </c>
      <c r="T1967" s="10" t="s">
        <v>470</v>
      </c>
      <c r="U1967" s="12">
        <v>600.55799999999999</v>
      </c>
      <c r="V1967" s="12">
        <v>3</v>
      </c>
      <c r="W1967" s="12">
        <v>0.3</v>
      </c>
      <c r="X1967" s="12">
        <v>-8.5794000000000779</v>
      </c>
    </row>
    <row r="1968" spans="1:24" ht="14" x14ac:dyDescent="0.3">
      <c r="A1968" s="9">
        <v>1966</v>
      </c>
      <c r="B1968" s="14" t="s">
        <v>6971</v>
      </c>
      <c r="C1968" s="15">
        <v>45286</v>
      </c>
      <c r="D1968" s="15">
        <v>45290</v>
      </c>
      <c r="E1968" s="10" t="s">
        <v>44</v>
      </c>
      <c r="F1968" s="10" t="s">
        <v>1752</v>
      </c>
      <c r="G1968" s="10" t="s">
        <v>1753</v>
      </c>
      <c r="H1968" s="10" t="s">
        <v>22</v>
      </c>
      <c r="I1968" s="10" t="s">
        <v>23</v>
      </c>
      <c r="J1968" s="10" t="s">
        <v>831</v>
      </c>
      <c r="K1968" s="10" t="s">
        <v>38</v>
      </c>
      <c r="L1968" s="10">
        <v>92024</v>
      </c>
      <c r="M1968" s="10" t="s">
        <v>39</v>
      </c>
      <c r="N1968" s="10" t="str">
        <f>_xlfn.XLOOKUP($M:$M,People!$B:$B,People!A:A)</f>
        <v>Sadie Pawthorne</v>
      </c>
      <c r="O1968" s="10" t="s">
        <v>2774</v>
      </c>
      <c r="P1968" s="10" t="str">
        <f>VLOOKUP(O1968,Products!$A:$E,3,FALSE)</f>
        <v>Logitech</v>
      </c>
      <c r="Q1968" s="31">
        <f>INDEX(Products!$E:$E,MATCH(O1968,Products!$A:$A,0))</f>
        <v>0.31</v>
      </c>
      <c r="R1968" s="10" t="s">
        <v>28</v>
      </c>
      <c r="S1968" s="10" t="s">
        <v>58</v>
      </c>
      <c r="T1968" s="10" t="s">
        <v>2775</v>
      </c>
      <c r="U1968" s="12">
        <v>3.48</v>
      </c>
      <c r="V1968" s="12">
        <v>2</v>
      </c>
      <c r="W1968" s="12">
        <v>0</v>
      </c>
      <c r="X1968" s="12">
        <v>1.1135999999999999</v>
      </c>
    </row>
    <row r="1969" spans="1:24" ht="14" x14ac:dyDescent="0.3">
      <c r="A1969" s="9">
        <v>1967</v>
      </c>
      <c r="B1969" s="14" t="s">
        <v>6969</v>
      </c>
      <c r="C1969" s="15">
        <v>45286</v>
      </c>
      <c r="D1969" s="15">
        <v>45288</v>
      </c>
      <c r="E1969" s="10" t="s">
        <v>168</v>
      </c>
      <c r="F1969" s="10" t="s">
        <v>943</v>
      </c>
      <c r="G1969" s="10" t="s">
        <v>944</v>
      </c>
      <c r="H1969" s="10" t="s">
        <v>36</v>
      </c>
      <c r="I1969" s="10" t="s">
        <v>23</v>
      </c>
      <c r="J1969" s="10" t="s">
        <v>945</v>
      </c>
      <c r="K1969" s="10" t="s">
        <v>402</v>
      </c>
      <c r="L1969" s="10">
        <v>80906</v>
      </c>
      <c r="M1969" s="10" t="s">
        <v>39</v>
      </c>
      <c r="N1969" s="10" t="str">
        <f>_xlfn.XLOOKUP($M:$M,People!$B:$B,People!A:A)</f>
        <v>Sadie Pawthorne</v>
      </c>
      <c r="O1969" s="10" t="s">
        <v>950</v>
      </c>
      <c r="P1969" s="10" t="str">
        <f>VLOOKUP(O1969,Products!$A:$E,3,FALSE)</f>
        <v>3M</v>
      </c>
      <c r="Q1969" s="31">
        <f>INDEX(Products!$E:$E,MATCH(O1969,Products!$A:$A,0))</f>
        <v>0.38</v>
      </c>
      <c r="R1969" s="10" t="s">
        <v>28</v>
      </c>
      <c r="S1969" s="10" t="s">
        <v>58</v>
      </c>
      <c r="T1969" s="10" t="s">
        <v>951</v>
      </c>
      <c r="U1969" s="12">
        <v>218.35200000000003</v>
      </c>
      <c r="V1969" s="12">
        <v>3</v>
      </c>
      <c r="W1969" s="12">
        <v>0.2</v>
      </c>
      <c r="X1969" s="12">
        <v>-24.564599999999999</v>
      </c>
    </row>
    <row r="1970" spans="1:24" ht="14" x14ac:dyDescent="0.3">
      <c r="A1970" s="9">
        <v>1968</v>
      </c>
      <c r="B1970" s="14" t="s">
        <v>6969</v>
      </c>
      <c r="C1970" s="15">
        <v>45286</v>
      </c>
      <c r="D1970" s="15">
        <v>45288</v>
      </c>
      <c r="E1970" s="10" t="s">
        <v>168</v>
      </c>
      <c r="F1970" s="10" t="s">
        <v>943</v>
      </c>
      <c r="G1970" s="10" t="s">
        <v>944</v>
      </c>
      <c r="H1970" s="10" t="s">
        <v>36</v>
      </c>
      <c r="I1970" s="10" t="s">
        <v>23</v>
      </c>
      <c r="J1970" s="10" t="s">
        <v>945</v>
      </c>
      <c r="K1970" s="10" t="s">
        <v>402</v>
      </c>
      <c r="L1970" s="10">
        <v>80906</v>
      </c>
      <c r="M1970" s="10" t="s">
        <v>39</v>
      </c>
      <c r="N1970" s="10" t="str">
        <f>_xlfn.XLOOKUP($M:$M,People!$B:$B,People!A:A)</f>
        <v>Sadie Pawthorne</v>
      </c>
      <c r="O1970" s="10" t="s">
        <v>946</v>
      </c>
      <c r="P1970" s="10" t="str">
        <f>VLOOKUP(O1970,Products!$A:$E,3,FALSE)</f>
        <v>Avery</v>
      </c>
      <c r="Q1970" s="31">
        <f>INDEX(Products!$E:$E,MATCH(O1970,Products!$A:$A,0))</f>
        <v>0.31</v>
      </c>
      <c r="R1970" s="10" t="s">
        <v>28</v>
      </c>
      <c r="S1970" s="10" t="s">
        <v>58</v>
      </c>
      <c r="T1970" s="10" t="s">
        <v>947</v>
      </c>
      <c r="U1970" s="12">
        <v>300.416</v>
      </c>
      <c r="V1970" s="12">
        <v>8</v>
      </c>
      <c r="W1970" s="12">
        <v>0.2</v>
      </c>
      <c r="X1970" s="12">
        <v>78.859200000000001</v>
      </c>
    </row>
    <row r="1971" spans="1:24" ht="14" x14ac:dyDescent="0.3">
      <c r="A1971" s="9">
        <v>1969</v>
      </c>
      <c r="B1971" s="14" t="s">
        <v>6972</v>
      </c>
      <c r="C1971" s="15">
        <v>45286</v>
      </c>
      <c r="D1971" s="15">
        <v>45291</v>
      </c>
      <c r="E1971" s="10" t="s">
        <v>44</v>
      </c>
      <c r="F1971" s="10" t="s">
        <v>5136</v>
      </c>
      <c r="G1971" s="10" t="s">
        <v>5137</v>
      </c>
      <c r="H1971" s="10" t="s">
        <v>22</v>
      </c>
      <c r="I1971" s="10" t="s">
        <v>23</v>
      </c>
      <c r="J1971" s="10" t="s">
        <v>131</v>
      </c>
      <c r="K1971" s="10" t="s">
        <v>132</v>
      </c>
      <c r="L1971" s="10">
        <v>19134</v>
      </c>
      <c r="M1971" s="10" t="s">
        <v>133</v>
      </c>
      <c r="N1971" s="10" t="str">
        <f>_xlfn.XLOOKUP($M:$M,People!$B:$B,People!A:A)</f>
        <v>Chuck Magee</v>
      </c>
      <c r="O1971" s="10" t="s">
        <v>5288</v>
      </c>
      <c r="P1971" s="10" t="str">
        <f>VLOOKUP(O1971,Products!$A:$E,3,FALSE)</f>
        <v>Samsung</v>
      </c>
      <c r="Q1971" s="31">
        <f>INDEX(Products!$E:$E,MATCH(O1971,Products!$A:$A,0))</f>
        <v>0.33</v>
      </c>
      <c r="R1971" s="10" t="s">
        <v>41</v>
      </c>
      <c r="S1971" s="10" t="s">
        <v>71</v>
      </c>
      <c r="T1971" s="10" t="s">
        <v>5289</v>
      </c>
      <c r="U1971" s="12">
        <v>34.655999999999999</v>
      </c>
      <c r="V1971" s="12">
        <v>2</v>
      </c>
      <c r="W1971" s="12">
        <v>0.2</v>
      </c>
      <c r="X1971" s="12">
        <v>5.6315999999999971</v>
      </c>
    </row>
    <row r="1972" spans="1:24" ht="14" x14ac:dyDescent="0.3">
      <c r="A1972" s="9">
        <v>1970</v>
      </c>
      <c r="B1972" s="14" t="s">
        <v>6972</v>
      </c>
      <c r="C1972" s="15">
        <v>45286</v>
      </c>
      <c r="D1972" s="15">
        <v>45291</v>
      </c>
      <c r="E1972" s="10" t="s">
        <v>44</v>
      </c>
      <c r="F1972" s="10" t="s">
        <v>5136</v>
      </c>
      <c r="G1972" s="10" t="s">
        <v>5137</v>
      </c>
      <c r="H1972" s="10" t="s">
        <v>22</v>
      </c>
      <c r="I1972" s="10" t="s">
        <v>23</v>
      </c>
      <c r="J1972" s="10" t="s">
        <v>131</v>
      </c>
      <c r="K1972" s="10" t="s">
        <v>132</v>
      </c>
      <c r="L1972" s="10">
        <v>19134</v>
      </c>
      <c r="M1972" s="10" t="s">
        <v>133</v>
      </c>
      <c r="N1972" s="10" t="str">
        <f>_xlfn.XLOOKUP($M:$M,People!$B:$B,People!A:A)</f>
        <v>Chuck Magee</v>
      </c>
      <c r="O1972" s="10" t="s">
        <v>1809</v>
      </c>
      <c r="P1972" s="10" t="str">
        <f>VLOOKUP(O1972,Products!$A:$E,3,FALSE)</f>
        <v>Logitech</v>
      </c>
      <c r="Q1972" s="31">
        <f>INDEX(Products!$E:$E,MATCH(O1972,Products!$A:$A,0))</f>
        <v>0.28999999999999998</v>
      </c>
      <c r="R1972" s="10" t="s">
        <v>41</v>
      </c>
      <c r="S1972" s="10" t="s">
        <v>71</v>
      </c>
      <c r="T1972" s="10" t="s">
        <v>1810</v>
      </c>
      <c r="U1972" s="12">
        <v>81.552000000000007</v>
      </c>
      <c r="V1972" s="12">
        <v>2</v>
      </c>
      <c r="W1972" s="12">
        <v>0.2</v>
      </c>
      <c r="X1972" s="12">
        <v>8.1551999999999971</v>
      </c>
    </row>
    <row r="1973" spans="1:24" ht="14" x14ac:dyDescent="0.3">
      <c r="A1973" s="9">
        <v>1971</v>
      </c>
      <c r="B1973" s="14" t="s">
        <v>6973</v>
      </c>
      <c r="C1973" s="15">
        <v>45286</v>
      </c>
      <c r="D1973" s="15">
        <v>45290</v>
      </c>
      <c r="E1973" s="10" t="s">
        <v>44</v>
      </c>
      <c r="F1973" s="10" t="s">
        <v>4689</v>
      </c>
      <c r="G1973" s="10" t="s">
        <v>4690</v>
      </c>
      <c r="H1973" s="10" t="s">
        <v>36</v>
      </c>
      <c r="I1973" s="10" t="s">
        <v>23</v>
      </c>
      <c r="J1973" s="10" t="s">
        <v>131</v>
      </c>
      <c r="K1973" s="10" t="s">
        <v>132</v>
      </c>
      <c r="L1973" s="10">
        <v>19140</v>
      </c>
      <c r="M1973" s="10" t="s">
        <v>133</v>
      </c>
      <c r="N1973" s="10" t="str">
        <f>_xlfn.XLOOKUP($M:$M,People!$B:$B,People!A:A)</f>
        <v>Chuck Magee</v>
      </c>
      <c r="O1973" s="10" t="s">
        <v>3895</v>
      </c>
      <c r="P1973" s="10" t="str">
        <f>VLOOKUP(O1973,Products!$A:$E,3,FALSE)</f>
        <v>Dell</v>
      </c>
      <c r="Q1973" s="31">
        <f>INDEX(Products!$E:$E,MATCH(O1973,Products!$A:$A,0))</f>
        <v>0.34</v>
      </c>
      <c r="R1973" s="10" t="s">
        <v>41</v>
      </c>
      <c r="S1973" s="10" t="s">
        <v>61</v>
      </c>
      <c r="T1973" s="10" t="s">
        <v>3896</v>
      </c>
      <c r="U1973" s="12">
        <v>8.016</v>
      </c>
      <c r="V1973" s="12">
        <v>3</v>
      </c>
      <c r="W1973" s="12">
        <v>0.2</v>
      </c>
      <c r="X1973" s="12">
        <v>1.102199999999999</v>
      </c>
    </row>
    <row r="1974" spans="1:24" ht="14" x14ac:dyDescent="0.3">
      <c r="A1974" s="9">
        <v>1972</v>
      </c>
      <c r="B1974" s="14" t="s">
        <v>6974</v>
      </c>
      <c r="C1974" s="15">
        <v>45286</v>
      </c>
      <c r="D1974" s="15">
        <v>45291</v>
      </c>
      <c r="E1974" s="10" t="s">
        <v>44</v>
      </c>
      <c r="F1974" s="10" t="s">
        <v>1767</v>
      </c>
      <c r="G1974" s="10" t="s">
        <v>1768</v>
      </c>
      <c r="H1974" s="10" t="s">
        <v>22</v>
      </c>
      <c r="I1974" s="10" t="s">
        <v>23</v>
      </c>
      <c r="J1974" s="10" t="s">
        <v>271</v>
      </c>
      <c r="K1974" s="10" t="s">
        <v>189</v>
      </c>
      <c r="L1974" s="10">
        <v>60610</v>
      </c>
      <c r="M1974" s="10" t="s">
        <v>95</v>
      </c>
      <c r="N1974" s="10" t="str">
        <f>_xlfn.XLOOKUP($M:$M,People!$B:$B,People!A:A)</f>
        <v>Roxanne Rodriguez</v>
      </c>
      <c r="O1974" s="10" t="s">
        <v>1769</v>
      </c>
      <c r="P1974" s="10" t="str">
        <f>VLOOKUP(O1974,Products!$A:$E,3,FALSE)</f>
        <v>HP</v>
      </c>
      <c r="Q1974" s="31">
        <f>INDEX(Products!$E:$E,MATCH(O1974,Products!$A:$A,0))</f>
        <v>0.28999999999999998</v>
      </c>
      <c r="R1974" s="10" t="s">
        <v>41</v>
      </c>
      <c r="S1974" s="10" t="s">
        <v>68</v>
      </c>
      <c r="T1974" s="10" t="s">
        <v>1770</v>
      </c>
      <c r="U1974" s="12">
        <v>8.6899999999999977</v>
      </c>
      <c r="V1974" s="12">
        <v>5</v>
      </c>
      <c r="W1974" s="12">
        <v>0.8</v>
      </c>
      <c r="X1974" s="12">
        <v>-14.773</v>
      </c>
    </row>
    <row r="1975" spans="1:24" ht="14" x14ac:dyDescent="0.3">
      <c r="A1975" s="9">
        <v>1973</v>
      </c>
      <c r="B1975" s="14" t="s">
        <v>6969</v>
      </c>
      <c r="C1975" s="15">
        <v>45286</v>
      </c>
      <c r="D1975" s="15">
        <v>45288</v>
      </c>
      <c r="E1975" s="10" t="s">
        <v>168</v>
      </c>
      <c r="F1975" s="10" t="s">
        <v>943</v>
      </c>
      <c r="G1975" s="10" t="s">
        <v>944</v>
      </c>
      <c r="H1975" s="10" t="s">
        <v>36</v>
      </c>
      <c r="I1975" s="10" t="s">
        <v>23</v>
      </c>
      <c r="J1975" s="10" t="s">
        <v>945</v>
      </c>
      <c r="K1975" s="10" t="s">
        <v>402</v>
      </c>
      <c r="L1975" s="10">
        <v>80906</v>
      </c>
      <c r="M1975" s="10" t="s">
        <v>39</v>
      </c>
      <c r="N1975" s="10" t="str">
        <f>_xlfn.XLOOKUP($M:$M,People!$B:$B,People!A:A)</f>
        <v>Sadie Pawthorne</v>
      </c>
      <c r="O1975" s="10" t="s">
        <v>952</v>
      </c>
      <c r="P1975" s="10" t="str">
        <f>VLOOKUP(O1975,Products!$A:$E,3,FALSE)</f>
        <v>Samsung</v>
      </c>
      <c r="Q1975" s="31">
        <f>INDEX(Products!$E:$E,MATCH(O1975,Products!$A:$A,0))</f>
        <v>0.33</v>
      </c>
      <c r="R1975" s="10" t="s">
        <v>41</v>
      </c>
      <c r="S1975" s="10" t="s">
        <v>68</v>
      </c>
      <c r="T1975" s="10" t="s">
        <v>953</v>
      </c>
      <c r="U1975" s="12">
        <v>78.600000000000009</v>
      </c>
      <c r="V1975" s="12">
        <v>5</v>
      </c>
      <c r="W1975" s="12">
        <v>0.7</v>
      </c>
      <c r="X1975" s="12">
        <v>-62.88000000000001</v>
      </c>
    </row>
    <row r="1976" spans="1:24" ht="14" x14ac:dyDescent="0.3">
      <c r="A1976" s="9">
        <v>1974</v>
      </c>
      <c r="B1976" s="14" t="s">
        <v>6969</v>
      </c>
      <c r="C1976" s="15">
        <v>45286</v>
      </c>
      <c r="D1976" s="15">
        <v>45288</v>
      </c>
      <c r="E1976" s="10" t="s">
        <v>168</v>
      </c>
      <c r="F1976" s="10" t="s">
        <v>943</v>
      </c>
      <c r="G1976" s="10" t="s">
        <v>944</v>
      </c>
      <c r="H1976" s="10" t="s">
        <v>36</v>
      </c>
      <c r="I1976" s="10" t="s">
        <v>23</v>
      </c>
      <c r="J1976" s="10" t="s">
        <v>945</v>
      </c>
      <c r="K1976" s="10" t="s">
        <v>402</v>
      </c>
      <c r="L1976" s="10">
        <v>80906</v>
      </c>
      <c r="M1976" s="10" t="s">
        <v>39</v>
      </c>
      <c r="N1976" s="10" t="str">
        <f>_xlfn.XLOOKUP($M:$M,People!$B:$B,People!A:A)</f>
        <v>Sadie Pawthorne</v>
      </c>
      <c r="O1976" s="10" t="s">
        <v>954</v>
      </c>
      <c r="P1976" s="10" t="str">
        <f>VLOOKUP(O1976,Products!$A:$E,3,FALSE)</f>
        <v>Logitech</v>
      </c>
      <c r="Q1976" s="31">
        <f>INDEX(Products!$E:$E,MATCH(O1976,Products!$A:$A,0))</f>
        <v>0.35</v>
      </c>
      <c r="R1976" s="10" t="s">
        <v>41</v>
      </c>
      <c r="S1976" s="10" t="s">
        <v>240</v>
      </c>
      <c r="T1976" s="10" t="s">
        <v>955</v>
      </c>
      <c r="U1976" s="12">
        <v>27.552000000000003</v>
      </c>
      <c r="V1976" s="12">
        <v>3</v>
      </c>
      <c r="W1976" s="12">
        <v>0.2</v>
      </c>
      <c r="X1976" s="12">
        <v>9.2987999999999964</v>
      </c>
    </row>
    <row r="1977" spans="1:24" ht="14" x14ac:dyDescent="0.3">
      <c r="A1977" s="9">
        <v>1975</v>
      </c>
      <c r="B1977" s="14" t="s">
        <v>6972</v>
      </c>
      <c r="C1977" s="15">
        <v>45286</v>
      </c>
      <c r="D1977" s="15">
        <v>45291</v>
      </c>
      <c r="E1977" s="10" t="s">
        <v>44</v>
      </c>
      <c r="F1977" s="10" t="s">
        <v>5136</v>
      </c>
      <c r="G1977" s="10" t="s">
        <v>5137</v>
      </c>
      <c r="H1977" s="10" t="s">
        <v>22</v>
      </c>
      <c r="I1977" s="10" t="s">
        <v>23</v>
      </c>
      <c r="J1977" s="10" t="s">
        <v>131</v>
      </c>
      <c r="K1977" s="10" t="s">
        <v>132</v>
      </c>
      <c r="L1977" s="10">
        <v>19134</v>
      </c>
      <c r="M1977" s="10" t="s">
        <v>133</v>
      </c>
      <c r="N1977" s="10" t="str">
        <f>_xlfn.XLOOKUP($M:$M,People!$B:$B,People!A:A)</f>
        <v>Chuck Magee</v>
      </c>
      <c r="O1977" s="10" t="s">
        <v>832</v>
      </c>
      <c r="P1977" s="10" t="str">
        <f>VLOOKUP(O1977,Products!$A:$E,3,FALSE)</f>
        <v>Avery</v>
      </c>
      <c r="Q1977" s="31">
        <f>INDEX(Products!$E:$E,MATCH(O1977,Products!$A:$A,0))</f>
        <v>0.27</v>
      </c>
      <c r="R1977" s="10" t="s">
        <v>41</v>
      </c>
      <c r="S1977" s="10" t="s">
        <v>82</v>
      </c>
      <c r="T1977" s="10" t="s">
        <v>833</v>
      </c>
      <c r="U1977" s="12">
        <v>18.264000000000003</v>
      </c>
      <c r="V1977" s="12">
        <v>3</v>
      </c>
      <c r="W1977" s="12">
        <v>0.2</v>
      </c>
      <c r="X1977" s="12">
        <v>6.1640999999999995</v>
      </c>
    </row>
    <row r="1978" spans="1:24" ht="14" x14ac:dyDescent="0.3">
      <c r="A1978" s="9">
        <v>1976</v>
      </c>
      <c r="B1978" s="14" t="s">
        <v>6975</v>
      </c>
      <c r="C1978" s="15">
        <v>45286</v>
      </c>
      <c r="D1978" s="15">
        <v>45292</v>
      </c>
      <c r="E1978" s="10" t="s">
        <v>44</v>
      </c>
      <c r="F1978" s="10" t="s">
        <v>146</v>
      </c>
      <c r="G1978" s="10" t="s">
        <v>147</v>
      </c>
      <c r="H1978" s="10" t="s">
        <v>22</v>
      </c>
      <c r="I1978" s="10" t="s">
        <v>23</v>
      </c>
      <c r="J1978" s="10" t="s">
        <v>237</v>
      </c>
      <c r="K1978" s="10" t="s">
        <v>238</v>
      </c>
      <c r="L1978" s="10">
        <v>10009</v>
      </c>
      <c r="M1978" s="10" t="s">
        <v>133</v>
      </c>
      <c r="N1978" s="10" t="str">
        <f>_xlfn.XLOOKUP($M:$M,People!$B:$B,People!A:A)</f>
        <v>Chuck Magee</v>
      </c>
      <c r="O1978" s="10" t="s">
        <v>2948</v>
      </c>
      <c r="P1978" s="10" t="str">
        <f>VLOOKUP(O1978,Products!$A:$E,3,FALSE)</f>
        <v>3M</v>
      </c>
      <c r="Q1978" s="31">
        <f>INDEX(Products!$E:$E,MATCH(O1978,Products!$A:$A,0))</f>
        <v>0.4</v>
      </c>
      <c r="R1978" s="10" t="s">
        <v>41</v>
      </c>
      <c r="S1978" s="10" t="s">
        <v>53</v>
      </c>
      <c r="T1978" s="10" t="s">
        <v>2949</v>
      </c>
      <c r="U1978" s="12">
        <v>191.88</v>
      </c>
      <c r="V1978" s="12">
        <v>6</v>
      </c>
      <c r="W1978" s="12">
        <v>0</v>
      </c>
      <c r="X1978" s="12">
        <v>19.188000000000002</v>
      </c>
    </row>
    <row r="1979" spans="1:24" ht="14" x14ac:dyDescent="0.3">
      <c r="A1979" s="9">
        <v>1977</v>
      </c>
      <c r="B1979" s="14" t="s">
        <v>6972</v>
      </c>
      <c r="C1979" s="15">
        <v>45286</v>
      </c>
      <c r="D1979" s="15">
        <v>45291</v>
      </c>
      <c r="E1979" s="10" t="s">
        <v>44</v>
      </c>
      <c r="F1979" s="10" t="s">
        <v>5136</v>
      </c>
      <c r="G1979" s="10" t="s">
        <v>5137</v>
      </c>
      <c r="H1979" s="10" t="s">
        <v>22</v>
      </c>
      <c r="I1979" s="10" t="s">
        <v>23</v>
      </c>
      <c r="J1979" s="10" t="s">
        <v>131</v>
      </c>
      <c r="K1979" s="10" t="s">
        <v>132</v>
      </c>
      <c r="L1979" s="10">
        <v>19134</v>
      </c>
      <c r="M1979" s="10" t="s">
        <v>133</v>
      </c>
      <c r="N1979" s="10" t="str">
        <f>_xlfn.XLOOKUP($M:$M,People!$B:$B,People!A:A)</f>
        <v>Chuck Magee</v>
      </c>
      <c r="O1979" s="10" t="s">
        <v>3395</v>
      </c>
      <c r="P1979" s="10" t="str">
        <f>VLOOKUP(O1979,Products!$A:$E,3,FALSE)</f>
        <v>HP</v>
      </c>
      <c r="Q1979" s="31">
        <f>INDEX(Products!$E:$E,MATCH(O1979,Products!$A:$A,0))</f>
        <v>0.39</v>
      </c>
      <c r="R1979" s="10" t="s">
        <v>41</v>
      </c>
      <c r="S1979" s="10" t="s">
        <v>53</v>
      </c>
      <c r="T1979" s="10" t="s">
        <v>3396</v>
      </c>
      <c r="U1979" s="12">
        <v>227.13600000000002</v>
      </c>
      <c r="V1979" s="12">
        <v>4</v>
      </c>
      <c r="W1979" s="12">
        <v>0.2</v>
      </c>
      <c r="X1979" s="12">
        <v>-42.588000000000036</v>
      </c>
    </row>
    <row r="1980" spans="1:24" ht="14" x14ac:dyDescent="0.3">
      <c r="A1980" s="9">
        <v>1978</v>
      </c>
      <c r="B1980" s="14" t="s">
        <v>6971</v>
      </c>
      <c r="C1980" s="15">
        <v>45286</v>
      </c>
      <c r="D1980" s="15">
        <v>45290</v>
      </c>
      <c r="E1980" s="10" t="s">
        <v>44</v>
      </c>
      <c r="F1980" s="10" t="s">
        <v>1752</v>
      </c>
      <c r="G1980" s="10" t="s">
        <v>1753</v>
      </c>
      <c r="H1980" s="10" t="s">
        <v>22</v>
      </c>
      <c r="I1980" s="10" t="s">
        <v>23</v>
      </c>
      <c r="J1980" s="10" t="s">
        <v>831</v>
      </c>
      <c r="K1980" s="10" t="s">
        <v>38</v>
      </c>
      <c r="L1980" s="10">
        <v>92024</v>
      </c>
      <c r="M1980" s="10" t="s">
        <v>39</v>
      </c>
      <c r="N1980" s="10" t="str">
        <f>_xlfn.XLOOKUP($M:$M,People!$B:$B,People!A:A)</f>
        <v>Sadie Pawthorne</v>
      </c>
      <c r="O1980" s="10" t="s">
        <v>631</v>
      </c>
      <c r="P1980" s="10" t="str">
        <f>VLOOKUP(O1980,Products!$A:$E,3,FALSE)</f>
        <v>Staples</v>
      </c>
      <c r="Q1980" s="31">
        <f>INDEX(Products!$E:$E,MATCH(O1980,Products!$A:$A,0))</f>
        <v>0.35</v>
      </c>
      <c r="R1980" s="10" t="s">
        <v>41</v>
      </c>
      <c r="S1980" s="10" t="s">
        <v>510</v>
      </c>
      <c r="T1980" s="10" t="s">
        <v>632</v>
      </c>
      <c r="U1980" s="12">
        <v>11.91</v>
      </c>
      <c r="V1980" s="12">
        <v>3</v>
      </c>
      <c r="W1980" s="12">
        <v>0</v>
      </c>
      <c r="X1980" s="12">
        <v>0.11909999999999954</v>
      </c>
    </row>
    <row r="1981" spans="1:24" ht="14" x14ac:dyDescent="0.3">
      <c r="A1981" s="9">
        <v>1979</v>
      </c>
      <c r="B1981" s="14" t="s">
        <v>6976</v>
      </c>
      <c r="C1981" s="15">
        <v>45287</v>
      </c>
      <c r="D1981" s="15">
        <v>45291</v>
      </c>
      <c r="E1981" s="10" t="s">
        <v>44</v>
      </c>
      <c r="F1981" s="10" t="s">
        <v>2455</v>
      </c>
      <c r="G1981" s="10" t="s">
        <v>2456</v>
      </c>
      <c r="H1981" s="10" t="s">
        <v>92</v>
      </c>
      <c r="I1981" s="10" t="s">
        <v>23</v>
      </c>
      <c r="J1981" s="10" t="s">
        <v>237</v>
      </c>
      <c r="K1981" s="10" t="s">
        <v>238</v>
      </c>
      <c r="L1981" s="10">
        <v>10011</v>
      </c>
      <c r="M1981" s="10" t="s">
        <v>133</v>
      </c>
      <c r="N1981" s="10" t="str">
        <f>_xlfn.XLOOKUP($M:$M,People!$B:$B,People!A:A)</f>
        <v>Chuck Magee</v>
      </c>
      <c r="O1981" s="10" t="s">
        <v>782</v>
      </c>
      <c r="P1981" s="10" t="str">
        <f>VLOOKUP(O1981,Products!$A:$E,3,FALSE)</f>
        <v>Dell</v>
      </c>
      <c r="Q1981" s="31">
        <f>INDEX(Products!$E:$E,MATCH(O1981,Products!$A:$A,0))</f>
        <v>0.3</v>
      </c>
      <c r="R1981" s="10" t="s">
        <v>28</v>
      </c>
      <c r="S1981" s="10" t="s">
        <v>32</v>
      </c>
      <c r="T1981" s="10" t="s">
        <v>783</v>
      </c>
      <c r="U1981" s="12">
        <v>767.21400000000006</v>
      </c>
      <c r="V1981" s="12">
        <v>14</v>
      </c>
      <c r="W1981" s="12">
        <v>0.1</v>
      </c>
      <c r="X1981" s="12">
        <v>161.96739999999997</v>
      </c>
    </row>
    <row r="1982" spans="1:24" ht="14" x14ac:dyDescent="0.3">
      <c r="A1982" s="9">
        <v>1980</v>
      </c>
      <c r="B1982" s="14" t="s">
        <v>6977</v>
      </c>
      <c r="C1982" s="15">
        <v>45287</v>
      </c>
      <c r="D1982" s="15">
        <v>45293</v>
      </c>
      <c r="E1982" s="10" t="s">
        <v>44</v>
      </c>
      <c r="F1982" s="10" t="s">
        <v>1649</v>
      </c>
      <c r="G1982" s="10" t="s">
        <v>1650</v>
      </c>
      <c r="H1982" s="10" t="s">
        <v>22</v>
      </c>
      <c r="I1982" s="10" t="s">
        <v>23</v>
      </c>
      <c r="J1982" s="10" t="s">
        <v>114</v>
      </c>
      <c r="K1982" s="10" t="s">
        <v>38</v>
      </c>
      <c r="L1982" s="10">
        <v>94122</v>
      </c>
      <c r="M1982" s="10" t="s">
        <v>39</v>
      </c>
      <c r="N1982" s="10" t="str">
        <f>_xlfn.XLOOKUP($M:$M,People!$B:$B,People!A:A)</f>
        <v>Sadie Pawthorne</v>
      </c>
      <c r="O1982" s="10" t="s">
        <v>1273</v>
      </c>
      <c r="P1982" s="10" t="str">
        <f>VLOOKUP(O1982,Products!$A:$E,3,FALSE)</f>
        <v>Canon</v>
      </c>
      <c r="Q1982" s="31">
        <f>INDEX(Products!$E:$E,MATCH(O1982,Products!$A:$A,0))</f>
        <v>0.26</v>
      </c>
      <c r="R1982" s="10" t="s">
        <v>28</v>
      </c>
      <c r="S1982" s="10" t="s">
        <v>32</v>
      </c>
      <c r="T1982" s="10" t="s">
        <v>1274</v>
      </c>
      <c r="U1982" s="12">
        <v>230.28000000000003</v>
      </c>
      <c r="V1982" s="12">
        <v>3</v>
      </c>
      <c r="W1982" s="12">
        <v>0.2</v>
      </c>
      <c r="X1982" s="12">
        <v>23.027999999999992</v>
      </c>
    </row>
    <row r="1983" spans="1:24" ht="14" x14ac:dyDescent="0.3">
      <c r="A1983" s="9">
        <v>1981</v>
      </c>
      <c r="B1983" s="14" t="s">
        <v>6978</v>
      </c>
      <c r="C1983" s="15">
        <v>45287</v>
      </c>
      <c r="D1983" s="15">
        <v>45291</v>
      </c>
      <c r="E1983" s="10" t="s">
        <v>44</v>
      </c>
      <c r="F1983" s="10" t="s">
        <v>3292</v>
      </c>
      <c r="G1983" s="10" t="s">
        <v>3293</v>
      </c>
      <c r="H1983" s="10" t="s">
        <v>22</v>
      </c>
      <c r="I1983" s="10" t="s">
        <v>23</v>
      </c>
      <c r="J1983" s="10" t="s">
        <v>3499</v>
      </c>
      <c r="K1983" s="10" t="s">
        <v>189</v>
      </c>
      <c r="L1983" s="10">
        <v>60076</v>
      </c>
      <c r="M1983" s="10" t="s">
        <v>95</v>
      </c>
      <c r="N1983" s="10" t="str">
        <f>_xlfn.XLOOKUP($M:$M,People!$B:$B,People!A:A)</f>
        <v>Roxanne Rodriguez</v>
      </c>
      <c r="O1983" s="10" t="s">
        <v>3242</v>
      </c>
      <c r="P1983" s="10" t="str">
        <f>VLOOKUP(O1983,Products!$A:$E,3,FALSE)</f>
        <v>Staples</v>
      </c>
      <c r="Q1983" s="31">
        <f>INDEX(Products!$E:$E,MATCH(O1983,Products!$A:$A,0))</f>
        <v>0.27</v>
      </c>
      <c r="R1983" s="10" t="s">
        <v>28</v>
      </c>
      <c r="S1983" s="10" t="s">
        <v>58</v>
      </c>
      <c r="T1983" s="10" t="s">
        <v>3243</v>
      </c>
      <c r="U1983" s="12">
        <v>32.952000000000005</v>
      </c>
      <c r="V1983" s="12">
        <v>6</v>
      </c>
      <c r="W1983" s="12">
        <v>0.6</v>
      </c>
      <c r="X1983" s="12">
        <v>-19.771199999999997</v>
      </c>
    </row>
    <row r="1984" spans="1:24" ht="14" x14ac:dyDescent="0.3">
      <c r="A1984" s="9">
        <v>1982</v>
      </c>
      <c r="B1984" s="14" t="s">
        <v>6979</v>
      </c>
      <c r="C1984" s="15">
        <v>45287</v>
      </c>
      <c r="D1984" s="15">
        <v>45292</v>
      </c>
      <c r="E1984" s="10" t="s">
        <v>19</v>
      </c>
      <c r="F1984" s="10" t="s">
        <v>359</v>
      </c>
      <c r="G1984" s="10" t="s">
        <v>360</v>
      </c>
      <c r="H1984" s="10" t="s">
        <v>22</v>
      </c>
      <c r="I1984" s="10" t="s">
        <v>23</v>
      </c>
      <c r="J1984" s="10" t="s">
        <v>1870</v>
      </c>
      <c r="K1984" s="10" t="s">
        <v>438</v>
      </c>
      <c r="L1984" s="10">
        <v>44105</v>
      </c>
      <c r="M1984" s="10" t="s">
        <v>133</v>
      </c>
      <c r="N1984" s="10" t="str">
        <f>_xlfn.XLOOKUP($M:$M,People!$B:$B,People!A:A)</f>
        <v>Chuck Magee</v>
      </c>
      <c r="O1984" s="10" t="s">
        <v>5109</v>
      </c>
      <c r="P1984" s="10" t="str">
        <f>VLOOKUP(O1984,Products!$A:$E,3,FALSE)</f>
        <v>Office Depot</v>
      </c>
      <c r="Q1984" s="31">
        <f>INDEX(Products!$E:$E,MATCH(O1984,Products!$A:$A,0))</f>
        <v>0.36</v>
      </c>
      <c r="R1984" s="10" t="s">
        <v>28</v>
      </c>
      <c r="S1984" s="10" t="s">
        <v>58</v>
      </c>
      <c r="T1984" s="10" t="s">
        <v>5110</v>
      </c>
      <c r="U1984" s="12">
        <v>182.35200000000003</v>
      </c>
      <c r="V1984" s="12">
        <v>3</v>
      </c>
      <c r="W1984" s="12">
        <v>0.2</v>
      </c>
      <c r="X1984" s="12">
        <v>-18.23520000000002</v>
      </c>
    </row>
    <row r="1985" spans="1:24" ht="14" x14ac:dyDescent="0.3">
      <c r="A1985" s="9">
        <v>1983</v>
      </c>
      <c r="B1985" s="14" t="s">
        <v>6980</v>
      </c>
      <c r="C1985" s="15">
        <v>45287</v>
      </c>
      <c r="D1985" s="15">
        <v>45291</v>
      </c>
      <c r="E1985" s="10" t="s">
        <v>44</v>
      </c>
      <c r="F1985" s="10" t="s">
        <v>3570</v>
      </c>
      <c r="G1985" s="10" t="s">
        <v>3571</v>
      </c>
      <c r="H1985" s="10" t="s">
        <v>92</v>
      </c>
      <c r="I1985" s="10" t="s">
        <v>23</v>
      </c>
      <c r="J1985" s="10" t="s">
        <v>5468</v>
      </c>
      <c r="K1985" s="10" t="s">
        <v>38</v>
      </c>
      <c r="L1985" s="10">
        <v>92553</v>
      </c>
      <c r="M1985" s="10" t="s">
        <v>39</v>
      </c>
      <c r="N1985" s="10" t="str">
        <f>_xlfn.XLOOKUP($M:$M,People!$B:$B,People!A:A)</f>
        <v>Sadie Pawthorne</v>
      </c>
      <c r="O1985" s="10" t="s">
        <v>5250</v>
      </c>
      <c r="P1985" s="10" t="str">
        <f>VLOOKUP(O1985,Products!$A:$E,3,FALSE)</f>
        <v>HP</v>
      </c>
      <c r="Q1985" s="31">
        <f>INDEX(Products!$E:$E,MATCH(O1985,Products!$A:$A,0))</f>
        <v>0.33</v>
      </c>
      <c r="R1985" s="10" t="s">
        <v>41</v>
      </c>
      <c r="S1985" s="10" t="s">
        <v>71</v>
      </c>
      <c r="T1985" s="10" t="s">
        <v>1244</v>
      </c>
      <c r="U1985" s="12">
        <v>10.98</v>
      </c>
      <c r="V1985" s="12">
        <v>1</v>
      </c>
      <c r="W1985" s="12">
        <v>0</v>
      </c>
      <c r="X1985" s="12">
        <v>2.9646000000000008</v>
      </c>
    </row>
    <row r="1986" spans="1:24" ht="14" x14ac:dyDescent="0.3">
      <c r="A1986" s="9">
        <v>1984</v>
      </c>
      <c r="B1986" s="14" t="s">
        <v>6981</v>
      </c>
      <c r="C1986" s="15">
        <v>45287</v>
      </c>
      <c r="D1986" s="15">
        <v>45290</v>
      </c>
      <c r="E1986" s="10" t="s">
        <v>168</v>
      </c>
      <c r="F1986" s="10" t="s">
        <v>5072</v>
      </c>
      <c r="G1986" s="10" t="s">
        <v>5073</v>
      </c>
      <c r="H1986" s="10" t="s">
        <v>22</v>
      </c>
      <c r="I1986" s="10" t="s">
        <v>23</v>
      </c>
      <c r="J1986" s="10" t="s">
        <v>93</v>
      </c>
      <c r="K1986" s="10" t="s">
        <v>94</v>
      </c>
      <c r="L1986" s="10">
        <v>76106</v>
      </c>
      <c r="M1986" s="10" t="s">
        <v>95</v>
      </c>
      <c r="N1986" s="10" t="str">
        <f>_xlfn.XLOOKUP($M:$M,People!$B:$B,People!A:A)</f>
        <v>Roxanne Rodriguez</v>
      </c>
      <c r="O1986" s="10" t="s">
        <v>1494</v>
      </c>
      <c r="P1986" s="10" t="str">
        <f>VLOOKUP(O1986,Products!$A:$E,3,FALSE)</f>
        <v>Avery</v>
      </c>
      <c r="Q1986" s="31">
        <f>INDEX(Products!$E:$E,MATCH(O1986,Products!$A:$A,0))</f>
        <v>0.37</v>
      </c>
      <c r="R1986" s="10" t="s">
        <v>41</v>
      </c>
      <c r="S1986" s="10" t="s">
        <v>68</v>
      </c>
      <c r="T1986" s="10" t="s">
        <v>1495</v>
      </c>
      <c r="U1986" s="12">
        <v>4.9839999999999991</v>
      </c>
      <c r="V1986" s="12">
        <v>1</v>
      </c>
      <c r="W1986" s="12">
        <v>0.8</v>
      </c>
      <c r="X1986" s="12">
        <v>-8.472800000000003</v>
      </c>
    </row>
    <row r="1987" spans="1:24" ht="14" x14ac:dyDescent="0.3">
      <c r="A1987" s="9">
        <v>1985</v>
      </c>
      <c r="B1987" s="14" t="s">
        <v>6980</v>
      </c>
      <c r="C1987" s="15">
        <v>45287</v>
      </c>
      <c r="D1987" s="15">
        <v>45291</v>
      </c>
      <c r="E1987" s="10" t="s">
        <v>44</v>
      </c>
      <c r="F1987" s="10" t="s">
        <v>3570</v>
      </c>
      <c r="G1987" s="10" t="s">
        <v>3571</v>
      </c>
      <c r="H1987" s="10" t="s">
        <v>92</v>
      </c>
      <c r="I1987" s="10" t="s">
        <v>23</v>
      </c>
      <c r="J1987" s="10" t="s">
        <v>5468</v>
      </c>
      <c r="K1987" s="10" t="s">
        <v>38</v>
      </c>
      <c r="L1987" s="10">
        <v>92553</v>
      </c>
      <c r="M1987" s="10" t="s">
        <v>39</v>
      </c>
      <c r="N1987" s="10" t="str">
        <f>_xlfn.XLOOKUP($M:$M,People!$B:$B,People!A:A)</f>
        <v>Sadie Pawthorne</v>
      </c>
      <c r="O1987" s="10" t="s">
        <v>3528</v>
      </c>
      <c r="P1987" s="10" t="str">
        <f>VLOOKUP(O1987,Products!$A:$E,3,FALSE)</f>
        <v>IKEA</v>
      </c>
      <c r="Q1987" s="31">
        <f>INDEX(Products!$E:$E,MATCH(O1987,Products!$A:$A,0))</f>
        <v>0.36</v>
      </c>
      <c r="R1987" s="10" t="s">
        <v>41</v>
      </c>
      <c r="S1987" s="10" t="s">
        <v>68</v>
      </c>
      <c r="T1987" s="10" t="s">
        <v>3529</v>
      </c>
      <c r="U1987" s="12">
        <v>37.055999999999997</v>
      </c>
      <c r="V1987" s="12">
        <v>3</v>
      </c>
      <c r="W1987" s="12">
        <v>0.2</v>
      </c>
      <c r="X1987" s="12">
        <v>13.896000000000001</v>
      </c>
    </row>
    <row r="1988" spans="1:24" ht="14" x14ac:dyDescent="0.3">
      <c r="A1988" s="9">
        <v>1986</v>
      </c>
      <c r="B1988" s="14" t="s">
        <v>6982</v>
      </c>
      <c r="C1988" s="15">
        <v>45287</v>
      </c>
      <c r="D1988" s="15">
        <v>45291</v>
      </c>
      <c r="E1988" s="10" t="s">
        <v>44</v>
      </c>
      <c r="F1988" s="10" t="s">
        <v>1868</v>
      </c>
      <c r="G1988" s="10" t="s">
        <v>1869</v>
      </c>
      <c r="H1988" s="10" t="s">
        <v>22</v>
      </c>
      <c r="I1988" s="10" t="s">
        <v>23</v>
      </c>
      <c r="J1988" s="10" t="s">
        <v>478</v>
      </c>
      <c r="K1988" s="10" t="s">
        <v>277</v>
      </c>
      <c r="L1988" s="10">
        <v>85023</v>
      </c>
      <c r="M1988" s="10" t="s">
        <v>39</v>
      </c>
      <c r="N1988" s="10" t="str">
        <f>_xlfn.XLOOKUP($M:$M,People!$B:$B,People!A:A)</f>
        <v>Sadie Pawthorne</v>
      </c>
      <c r="O1988" s="10" t="s">
        <v>454</v>
      </c>
      <c r="P1988" s="10" t="str">
        <f>VLOOKUP(O1988,Products!$A:$E,3,FALSE)</f>
        <v>3M</v>
      </c>
      <c r="Q1988" s="31">
        <f>INDEX(Products!$E:$E,MATCH(O1988,Products!$A:$A,0))</f>
        <v>0.38</v>
      </c>
      <c r="R1988" s="10" t="s">
        <v>41</v>
      </c>
      <c r="S1988" s="10" t="s">
        <v>68</v>
      </c>
      <c r="T1988" s="10" t="s">
        <v>455</v>
      </c>
      <c r="U1988" s="12">
        <v>946.76400000000024</v>
      </c>
      <c r="V1988" s="12">
        <v>6</v>
      </c>
      <c r="W1988" s="12">
        <v>0.7</v>
      </c>
      <c r="X1988" s="12">
        <v>-694.29359999999997</v>
      </c>
    </row>
    <row r="1989" spans="1:24" ht="14" x14ac:dyDescent="0.3">
      <c r="A1989" s="9">
        <v>1987</v>
      </c>
      <c r="B1989" s="14" t="s">
        <v>6980</v>
      </c>
      <c r="C1989" s="15">
        <v>45287</v>
      </c>
      <c r="D1989" s="15">
        <v>45291</v>
      </c>
      <c r="E1989" s="10" t="s">
        <v>44</v>
      </c>
      <c r="F1989" s="10" t="s">
        <v>3570</v>
      </c>
      <c r="G1989" s="10" t="s">
        <v>3571</v>
      </c>
      <c r="H1989" s="10" t="s">
        <v>92</v>
      </c>
      <c r="I1989" s="10" t="s">
        <v>23</v>
      </c>
      <c r="J1989" s="10" t="s">
        <v>5468</v>
      </c>
      <c r="K1989" s="10" t="s">
        <v>38</v>
      </c>
      <c r="L1989" s="10">
        <v>92553</v>
      </c>
      <c r="M1989" s="10" t="s">
        <v>39</v>
      </c>
      <c r="N1989" s="10" t="str">
        <f>_xlfn.XLOOKUP($M:$M,People!$B:$B,People!A:A)</f>
        <v>Sadie Pawthorne</v>
      </c>
      <c r="O1989" s="10" t="s">
        <v>5446</v>
      </c>
      <c r="P1989" s="10" t="str">
        <f>VLOOKUP(O1989,Products!$A:$E,3,FALSE)</f>
        <v>HP</v>
      </c>
      <c r="Q1989" s="31">
        <f>INDEX(Products!$E:$E,MATCH(O1989,Products!$A:$A,0))</f>
        <v>0.37</v>
      </c>
      <c r="R1989" s="10" t="s">
        <v>41</v>
      </c>
      <c r="S1989" s="10" t="s">
        <v>240</v>
      </c>
      <c r="T1989" s="10" t="s">
        <v>495</v>
      </c>
      <c r="U1989" s="12">
        <v>7.86</v>
      </c>
      <c r="V1989" s="12">
        <v>3</v>
      </c>
      <c r="W1989" s="12">
        <v>0</v>
      </c>
      <c r="X1989" s="12">
        <v>3.6156000000000001</v>
      </c>
    </row>
    <row r="1990" spans="1:24" ht="14" x14ac:dyDescent="0.3">
      <c r="A1990" s="9">
        <v>1988</v>
      </c>
      <c r="B1990" s="14" t="s">
        <v>6983</v>
      </c>
      <c r="C1990" s="15">
        <v>45287</v>
      </c>
      <c r="D1990" s="15">
        <v>45290</v>
      </c>
      <c r="E1990" s="10" t="s">
        <v>19</v>
      </c>
      <c r="F1990" s="10" t="s">
        <v>2813</v>
      </c>
      <c r="G1990" s="10" t="s">
        <v>2814</v>
      </c>
      <c r="H1990" s="10" t="s">
        <v>92</v>
      </c>
      <c r="I1990" s="10" t="s">
        <v>23</v>
      </c>
      <c r="J1990" s="10" t="s">
        <v>37</v>
      </c>
      <c r="K1990" s="10" t="s">
        <v>38</v>
      </c>
      <c r="L1990" s="10">
        <v>90004</v>
      </c>
      <c r="M1990" s="10" t="s">
        <v>39</v>
      </c>
      <c r="N1990" s="10" t="str">
        <f>_xlfn.XLOOKUP($M:$M,People!$B:$B,People!A:A)</f>
        <v>Sadie Pawthorne</v>
      </c>
      <c r="O1990" s="10" t="s">
        <v>2815</v>
      </c>
      <c r="P1990" s="10" t="str">
        <f>VLOOKUP(O1990,Products!$A:$E,3,FALSE)</f>
        <v>HP</v>
      </c>
      <c r="Q1990" s="31">
        <f>INDEX(Products!$E:$E,MATCH(O1990,Products!$A:$A,0))</f>
        <v>0.35</v>
      </c>
      <c r="R1990" s="10" t="s">
        <v>41</v>
      </c>
      <c r="S1990" s="10" t="s">
        <v>42</v>
      </c>
      <c r="T1990" s="10" t="s">
        <v>2816</v>
      </c>
      <c r="U1990" s="12">
        <v>11.56</v>
      </c>
      <c r="V1990" s="12">
        <v>4</v>
      </c>
      <c r="W1990" s="12">
        <v>0</v>
      </c>
      <c r="X1990" s="12">
        <v>5.4332000000000003</v>
      </c>
    </row>
    <row r="1991" spans="1:24" ht="14" x14ac:dyDescent="0.3">
      <c r="A1991" s="9">
        <v>1989</v>
      </c>
      <c r="B1991" s="14" t="s">
        <v>6984</v>
      </c>
      <c r="C1991" s="15">
        <v>45287</v>
      </c>
      <c r="D1991" s="15">
        <v>45294</v>
      </c>
      <c r="E1991" s="10" t="s">
        <v>44</v>
      </c>
      <c r="F1991" s="10" t="s">
        <v>3958</v>
      </c>
      <c r="G1991" s="10" t="s">
        <v>3959</v>
      </c>
      <c r="H1991" s="10" t="s">
        <v>36</v>
      </c>
      <c r="I1991" s="10" t="s">
        <v>23</v>
      </c>
      <c r="J1991" s="10" t="s">
        <v>317</v>
      </c>
      <c r="K1991" s="10" t="s">
        <v>318</v>
      </c>
      <c r="L1991" s="10">
        <v>35601</v>
      </c>
      <c r="M1991" s="10" t="s">
        <v>26</v>
      </c>
      <c r="N1991" s="10" t="str">
        <f>_xlfn.XLOOKUP($M:$M,People!$B:$B,People!A:A)</f>
        <v>Fred Suzuki</v>
      </c>
      <c r="O1991" s="10" t="s">
        <v>5768</v>
      </c>
      <c r="P1991" s="10" t="str">
        <f>VLOOKUP(O1991,Products!$A:$E,3,FALSE)</f>
        <v>Canon</v>
      </c>
      <c r="Q1991" s="31">
        <f>INDEX(Products!$E:$E,MATCH(O1991,Products!$A:$A,0))</f>
        <v>0.38</v>
      </c>
      <c r="R1991" s="10" t="s">
        <v>41</v>
      </c>
      <c r="S1991" s="10" t="s">
        <v>82</v>
      </c>
      <c r="T1991" s="10" t="s">
        <v>5769</v>
      </c>
      <c r="U1991" s="12">
        <v>23.92</v>
      </c>
      <c r="V1991" s="12">
        <v>4</v>
      </c>
      <c r="W1991" s="12">
        <v>0</v>
      </c>
      <c r="X1991" s="12">
        <v>11.720800000000001</v>
      </c>
    </row>
    <row r="1992" spans="1:24" ht="14" x14ac:dyDescent="0.3">
      <c r="A1992" s="9">
        <v>1990</v>
      </c>
      <c r="B1992" s="14" t="s">
        <v>6977</v>
      </c>
      <c r="C1992" s="15">
        <v>45287</v>
      </c>
      <c r="D1992" s="15">
        <v>45293</v>
      </c>
      <c r="E1992" s="10" t="s">
        <v>44</v>
      </c>
      <c r="F1992" s="10" t="s">
        <v>1649</v>
      </c>
      <c r="G1992" s="10" t="s">
        <v>1650</v>
      </c>
      <c r="H1992" s="10" t="s">
        <v>22</v>
      </c>
      <c r="I1992" s="10" t="s">
        <v>23</v>
      </c>
      <c r="J1992" s="10" t="s">
        <v>114</v>
      </c>
      <c r="K1992" s="10" t="s">
        <v>38</v>
      </c>
      <c r="L1992" s="10">
        <v>94122</v>
      </c>
      <c r="M1992" s="10" t="s">
        <v>39</v>
      </c>
      <c r="N1992" s="10" t="str">
        <f>_xlfn.XLOOKUP($M:$M,People!$B:$B,People!A:A)</f>
        <v>Sadie Pawthorne</v>
      </c>
      <c r="O1992" s="10" t="s">
        <v>2097</v>
      </c>
      <c r="P1992" s="10" t="str">
        <f>VLOOKUP(O1992,Products!$A:$E,3,FALSE)</f>
        <v>Logitech</v>
      </c>
      <c r="Q1992" s="31">
        <f>INDEX(Products!$E:$E,MATCH(O1992,Products!$A:$A,0))</f>
        <v>0.39</v>
      </c>
      <c r="R1992" s="10" t="s">
        <v>41</v>
      </c>
      <c r="S1992" s="10" t="s">
        <v>82</v>
      </c>
      <c r="T1992" s="10" t="s">
        <v>2098</v>
      </c>
      <c r="U1992" s="12">
        <v>12.84</v>
      </c>
      <c r="V1992" s="12">
        <v>3</v>
      </c>
      <c r="W1992" s="12">
        <v>0</v>
      </c>
      <c r="X1992" s="12">
        <v>5.7779999999999987</v>
      </c>
    </row>
    <row r="1993" spans="1:24" ht="14" x14ac:dyDescent="0.3">
      <c r="A1993" s="9">
        <v>1991</v>
      </c>
      <c r="B1993" s="14" t="s">
        <v>6978</v>
      </c>
      <c r="C1993" s="15">
        <v>45287</v>
      </c>
      <c r="D1993" s="15">
        <v>45291</v>
      </c>
      <c r="E1993" s="10" t="s">
        <v>44</v>
      </c>
      <c r="F1993" s="10" t="s">
        <v>3292</v>
      </c>
      <c r="G1993" s="10" t="s">
        <v>3293</v>
      </c>
      <c r="H1993" s="10" t="s">
        <v>22</v>
      </c>
      <c r="I1993" s="10" t="s">
        <v>23</v>
      </c>
      <c r="J1993" s="10" t="s">
        <v>3499</v>
      </c>
      <c r="K1993" s="10" t="s">
        <v>189</v>
      </c>
      <c r="L1993" s="10">
        <v>60076</v>
      </c>
      <c r="M1993" s="10" t="s">
        <v>95</v>
      </c>
      <c r="N1993" s="10" t="str">
        <f>_xlfn.XLOOKUP($M:$M,People!$B:$B,People!A:A)</f>
        <v>Roxanne Rodriguez</v>
      </c>
      <c r="O1993" s="10" t="s">
        <v>3832</v>
      </c>
      <c r="P1993" s="10" t="str">
        <f>VLOOKUP(O1993,Products!$A:$E,3,FALSE)</f>
        <v>3M</v>
      </c>
      <c r="Q1993" s="31">
        <f>INDEX(Products!$E:$E,MATCH(O1993,Products!$A:$A,0))</f>
        <v>0.4</v>
      </c>
      <c r="R1993" s="10" t="s">
        <v>41</v>
      </c>
      <c r="S1993" s="10" t="s">
        <v>53</v>
      </c>
      <c r="T1993" s="10" t="s">
        <v>2257</v>
      </c>
      <c r="U1993" s="12">
        <v>30.016000000000005</v>
      </c>
      <c r="V1993" s="12">
        <v>4</v>
      </c>
      <c r="W1993" s="12">
        <v>0.2</v>
      </c>
      <c r="X1993" s="12">
        <v>3.0015999999999998</v>
      </c>
    </row>
    <row r="1994" spans="1:24" ht="14" x14ac:dyDescent="0.3">
      <c r="A1994" s="9">
        <v>1992</v>
      </c>
      <c r="B1994" s="14" t="s">
        <v>6979</v>
      </c>
      <c r="C1994" s="15">
        <v>45287</v>
      </c>
      <c r="D1994" s="15">
        <v>45292</v>
      </c>
      <c r="E1994" s="10" t="s">
        <v>19</v>
      </c>
      <c r="F1994" s="10" t="s">
        <v>359</v>
      </c>
      <c r="G1994" s="10" t="s">
        <v>360</v>
      </c>
      <c r="H1994" s="10" t="s">
        <v>22</v>
      </c>
      <c r="I1994" s="10" t="s">
        <v>23</v>
      </c>
      <c r="J1994" s="10" t="s">
        <v>1870</v>
      </c>
      <c r="K1994" s="10" t="s">
        <v>438</v>
      </c>
      <c r="L1994" s="10">
        <v>44105</v>
      </c>
      <c r="M1994" s="10" t="s">
        <v>133</v>
      </c>
      <c r="N1994" s="10" t="str">
        <f>_xlfn.XLOOKUP($M:$M,People!$B:$B,People!A:A)</f>
        <v>Chuck Magee</v>
      </c>
      <c r="O1994" s="10" t="s">
        <v>850</v>
      </c>
      <c r="P1994" s="10" t="str">
        <f>VLOOKUP(O1994,Products!$A:$E,3,FALSE)</f>
        <v>Office Depot</v>
      </c>
      <c r="Q1994" s="31">
        <f>INDEX(Products!$E:$E,MATCH(O1994,Products!$A:$A,0))</f>
        <v>0.28000000000000003</v>
      </c>
      <c r="R1994" s="10" t="s">
        <v>41</v>
      </c>
      <c r="S1994" s="10" t="s">
        <v>53</v>
      </c>
      <c r="T1994" s="10" t="s">
        <v>851</v>
      </c>
      <c r="U1994" s="12">
        <v>118.16</v>
      </c>
      <c r="V1994" s="12">
        <v>2</v>
      </c>
      <c r="W1994" s="12">
        <v>0.2</v>
      </c>
      <c r="X1994" s="12">
        <v>-25.108999999999988</v>
      </c>
    </row>
    <row r="1995" spans="1:24" ht="14" x14ac:dyDescent="0.3">
      <c r="A1995" s="9">
        <v>1993</v>
      </c>
      <c r="B1995" s="14" t="s">
        <v>6980</v>
      </c>
      <c r="C1995" s="15">
        <v>45287</v>
      </c>
      <c r="D1995" s="15">
        <v>45291</v>
      </c>
      <c r="E1995" s="10" t="s">
        <v>44</v>
      </c>
      <c r="F1995" s="10" t="s">
        <v>3570</v>
      </c>
      <c r="G1995" s="10" t="s">
        <v>3571</v>
      </c>
      <c r="H1995" s="10" t="s">
        <v>92</v>
      </c>
      <c r="I1995" s="10" t="s">
        <v>23</v>
      </c>
      <c r="J1995" s="10" t="s">
        <v>5468</v>
      </c>
      <c r="K1995" s="10" t="s">
        <v>38</v>
      </c>
      <c r="L1995" s="10">
        <v>92553</v>
      </c>
      <c r="M1995" s="10" t="s">
        <v>39</v>
      </c>
      <c r="N1995" s="10" t="str">
        <f>_xlfn.XLOOKUP($M:$M,People!$B:$B,People!A:A)</f>
        <v>Sadie Pawthorne</v>
      </c>
      <c r="O1995" s="10" t="s">
        <v>1529</v>
      </c>
      <c r="P1995" s="10" t="str">
        <f>VLOOKUP(O1995,Products!$A:$E,3,FALSE)</f>
        <v>Avery</v>
      </c>
      <c r="Q1995" s="31">
        <f>INDEX(Products!$E:$E,MATCH(O1995,Products!$A:$A,0))</f>
        <v>0.25</v>
      </c>
      <c r="R1995" s="10" t="s">
        <v>41</v>
      </c>
      <c r="S1995" s="10" t="s">
        <v>53</v>
      </c>
      <c r="T1995" s="10" t="s">
        <v>1530</v>
      </c>
      <c r="U1995" s="12">
        <v>51.449999999999996</v>
      </c>
      <c r="V1995" s="12">
        <v>3</v>
      </c>
      <c r="W1995" s="12">
        <v>0</v>
      </c>
      <c r="X1995" s="12">
        <v>13.891499999999999</v>
      </c>
    </row>
    <row r="1996" spans="1:24" ht="14" x14ac:dyDescent="0.3">
      <c r="A1996" s="9">
        <v>1994</v>
      </c>
      <c r="B1996" s="14" t="s">
        <v>6984</v>
      </c>
      <c r="C1996" s="15">
        <v>45287</v>
      </c>
      <c r="D1996" s="15">
        <v>45294</v>
      </c>
      <c r="E1996" s="10" t="s">
        <v>44</v>
      </c>
      <c r="F1996" s="10" t="s">
        <v>3958</v>
      </c>
      <c r="G1996" s="10" t="s">
        <v>3959</v>
      </c>
      <c r="H1996" s="10" t="s">
        <v>36</v>
      </c>
      <c r="I1996" s="10" t="s">
        <v>23</v>
      </c>
      <c r="J1996" s="10" t="s">
        <v>317</v>
      </c>
      <c r="K1996" s="10" t="s">
        <v>318</v>
      </c>
      <c r="L1996" s="10">
        <v>35601</v>
      </c>
      <c r="M1996" s="10" t="s">
        <v>26</v>
      </c>
      <c r="N1996" s="10" t="str">
        <f>_xlfn.XLOOKUP($M:$M,People!$B:$B,People!A:A)</f>
        <v>Fred Suzuki</v>
      </c>
      <c r="O1996" s="10" t="s">
        <v>2536</v>
      </c>
      <c r="P1996" s="10" t="str">
        <f>VLOOKUP(O1996,Products!$A:$E,3,FALSE)</f>
        <v>IKEA</v>
      </c>
      <c r="Q1996" s="31">
        <f>INDEX(Products!$E:$E,MATCH(O1996,Products!$A:$A,0))</f>
        <v>0.26</v>
      </c>
      <c r="R1996" s="10" t="s">
        <v>64</v>
      </c>
      <c r="S1996" s="10" t="s">
        <v>144</v>
      </c>
      <c r="T1996" s="10" t="s">
        <v>2537</v>
      </c>
      <c r="U1996" s="12">
        <v>498</v>
      </c>
      <c r="V1996" s="12">
        <v>5</v>
      </c>
      <c r="W1996" s="12">
        <v>0</v>
      </c>
      <c r="X1996" s="12">
        <v>184.26</v>
      </c>
    </row>
    <row r="1997" spans="1:24" ht="14" x14ac:dyDescent="0.3">
      <c r="A1997" s="9">
        <v>1995</v>
      </c>
      <c r="B1997" s="14" t="s">
        <v>6985</v>
      </c>
      <c r="C1997" s="15">
        <v>45288</v>
      </c>
      <c r="D1997" s="15">
        <v>45292</v>
      </c>
      <c r="E1997" s="10" t="s">
        <v>44</v>
      </c>
      <c r="F1997" s="10" t="s">
        <v>2271</v>
      </c>
      <c r="G1997" s="10" t="s">
        <v>2272</v>
      </c>
      <c r="H1997" s="10" t="s">
        <v>36</v>
      </c>
      <c r="I1997" s="10" t="s">
        <v>23</v>
      </c>
      <c r="J1997" s="10" t="s">
        <v>5674</v>
      </c>
      <c r="K1997" s="10" t="s">
        <v>1086</v>
      </c>
      <c r="L1997" s="10">
        <v>1915</v>
      </c>
      <c r="M1997" s="10" t="s">
        <v>133</v>
      </c>
      <c r="N1997" s="10" t="str">
        <f>_xlfn.XLOOKUP($M:$M,People!$B:$B,People!A:A)</f>
        <v>Chuck Magee</v>
      </c>
      <c r="O1997" s="10" t="s">
        <v>4377</v>
      </c>
      <c r="P1997" s="10" t="str">
        <f>VLOOKUP(O1997,Products!$A:$E,3,FALSE)</f>
        <v>Samsung</v>
      </c>
      <c r="Q1997" s="31">
        <f>INDEX(Products!$E:$E,MATCH(O1997,Products!$A:$A,0))</f>
        <v>0.27</v>
      </c>
      <c r="R1997" s="10" t="s">
        <v>41</v>
      </c>
      <c r="S1997" s="10" t="s">
        <v>71</v>
      </c>
      <c r="T1997" s="10" t="s">
        <v>4378</v>
      </c>
      <c r="U1997" s="12">
        <v>1737.1799999999998</v>
      </c>
      <c r="V1997" s="12">
        <v>6</v>
      </c>
      <c r="W1997" s="12">
        <v>0</v>
      </c>
      <c r="X1997" s="12">
        <v>503.78219999999976</v>
      </c>
    </row>
    <row r="1998" spans="1:24" ht="14" x14ac:dyDescent="0.3">
      <c r="A1998" s="9">
        <v>1996</v>
      </c>
      <c r="B1998" s="14" t="s">
        <v>6986</v>
      </c>
      <c r="C1998" s="15">
        <v>45288</v>
      </c>
      <c r="D1998" s="15">
        <v>45290</v>
      </c>
      <c r="E1998" s="10" t="s">
        <v>168</v>
      </c>
      <c r="F1998" s="10" t="s">
        <v>1011</v>
      </c>
      <c r="G1998" s="10" t="s">
        <v>1012</v>
      </c>
      <c r="H1998" s="10" t="s">
        <v>36</v>
      </c>
      <c r="I1998" s="10" t="s">
        <v>23</v>
      </c>
      <c r="J1998" s="10" t="s">
        <v>131</v>
      </c>
      <c r="K1998" s="10" t="s">
        <v>132</v>
      </c>
      <c r="L1998" s="10">
        <v>19143</v>
      </c>
      <c r="M1998" s="10" t="s">
        <v>133</v>
      </c>
      <c r="N1998" s="10" t="str">
        <f>_xlfn.XLOOKUP($M:$M,People!$B:$B,People!A:A)</f>
        <v>Chuck Magee</v>
      </c>
      <c r="O1998" s="10" t="s">
        <v>1013</v>
      </c>
      <c r="P1998" s="10" t="str">
        <f>VLOOKUP(O1998,Products!$A:$E,3,FALSE)</f>
        <v>Dell</v>
      </c>
      <c r="Q1998" s="31">
        <f>INDEX(Products!$E:$E,MATCH(O1998,Products!$A:$A,0))</f>
        <v>0.28000000000000003</v>
      </c>
      <c r="R1998" s="10" t="s">
        <v>41</v>
      </c>
      <c r="S1998" s="10" t="s">
        <v>61</v>
      </c>
      <c r="T1998" s="10" t="s">
        <v>1014</v>
      </c>
      <c r="U1998" s="12">
        <v>99.13600000000001</v>
      </c>
      <c r="V1998" s="12">
        <v>4</v>
      </c>
      <c r="W1998" s="12">
        <v>0.2</v>
      </c>
      <c r="X1998" s="12">
        <v>8.674399999999995</v>
      </c>
    </row>
    <row r="1999" spans="1:24" ht="14" x14ac:dyDescent="0.3">
      <c r="A1999" s="9">
        <v>1997</v>
      </c>
      <c r="B1999" s="14" t="s">
        <v>6985</v>
      </c>
      <c r="C1999" s="15">
        <v>45288</v>
      </c>
      <c r="D1999" s="15">
        <v>45292</v>
      </c>
      <c r="E1999" s="10" t="s">
        <v>44</v>
      </c>
      <c r="F1999" s="10" t="s">
        <v>2271</v>
      </c>
      <c r="G1999" s="10" t="s">
        <v>2272</v>
      </c>
      <c r="H1999" s="10" t="s">
        <v>36</v>
      </c>
      <c r="I1999" s="10" t="s">
        <v>23</v>
      </c>
      <c r="J1999" s="10" t="s">
        <v>5674</v>
      </c>
      <c r="K1999" s="10" t="s">
        <v>1086</v>
      </c>
      <c r="L1999" s="10">
        <v>1915</v>
      </c>
      <c r="M1999" s="10" t="s">
        <v>133</v>
      </c>
      <c r="N1999" s="10" t="str">
        <f>_xlfn.XLOOKUP($M:$M,People!$B:$B,People!A:A)</f>
        <v>Chuck Magee</v>
      </c>
      <c r="O1999" s="10" t="s">
        <v>5510</v>
      </c>
      <c r="P1999" s="10" t="str">
        <f>VLOOKUP(O1999,Products!$A:$E,3,FALSE)</f>
        <v>Staples</v>
      </c>
      <c r="Q1999" s="31">
        <f>INDEX(Products!$E:$E,MATCH(O1999,Products!$A:$A,0))</f>
        <v>0.28999999999999998</v>
      </c>
      <c r="R1999" s="10" t="s">
        <v>41</v>
      </c>
      <c r="S1999" s="10" t="s">
        <v>82</v>
      </c>
      <c r="T1999" s="10" t="s">
        <v>5511</v>
      </c>
      <c r="U1999" s="12">
        <v>141.76</v>
      </c>
      <c r="V1999" s="12">
        <v>4</v>
      </c>
      <c r="W1999" s="12">
        <v>0</v>
      </c>
      <c r="X1999" s="12">
        <v>66.627199999999988</v>
      </c>
    </row>
    <row r="2000" spans="1:24" ht="14" x14ac:dyDescent="0.3">
      <c r="A2000" s="9">
        <v>1998</v>
      </c>
      <c r="B2000" s="14" t="s">
        <v>6985</v>
      </c>
      <c r="C2000" s="15">
        <v>45288</v>
      </c>
      <c r="D2000" s="15">
        <v>45292</v>
      </c>
      <c r="E2000" s="10" t="s">
        <v>44</v>
      </c>
      <c r="F2000" s="10" t="s">
        <v>2271</v>
      </c>
      <c r="G2000" s="10" t="s">
        <v>2272</v>
      </c>
      <c r="H2000" s="10" t="s">
        <v>36</v>
      </c>
      <c r="I2000" s="10" t="s">
        <v>23</v>
      </c>
      <c r="J2000" s="10" t="s">
        <v>5674</v>
      </c>
      <c r="K2000" s="10" t="s">
        <v>1086</v>
      </c>
      <c r="L2000" s="10">
        <v>1915</v>
      </c>
      <c r="M2000" s="10" t="s">
        <v>133</v>
      </c>
      <c r="N2000" s="10" t="str">
        <f>_xlfn.XLOOKUP($M:$M,People!$B:$B,People!A:A)</f>
        <v>Chuck Magee</v>
      </c>
      <c r="O2000" s="10" t="s">
        <v>1433</v>
      </c>
      <c r="P2000" s="10" t="str">
        <f>VLOOKUP(O2000,Products!$A:$E,3,FALSE)</f>
        <v>Office Depot</v>
      </c>
      <c r="Q2000" s="31">
        <f>INDEX(Products!$E:$E,MATCH(O2000,Products!$A:$A,0))</f>
        <v>0.3</v>
      </c>
      <c r="R2000" s="10" t="s">
        <v>41</v>
      </c>
      <c r="S2000" s="10" t="s">
        <v>53</v>
      </c>
      <c r="T2000" s="10" t="s">
        <v>1434</v>
      </c>
      <c r="U2000" s="12">
        <v>704.25</v>
      </c>
      <c r="V2000" s="12">
        <v>5</v>
      </c>
      <c r="W2000" s="12">
        <v>0</v>
      </c>
      <c r="X2000" s="12">
        <v>84.51</v>
      </c>
    </row>
    <row r="2001" spans="1:24" ht="14" x14ac:dyDescent="0.3">
      <c r="A2001" s="9">
        <v>1999</v>
      </c>
      <c r="B2001" s="14" t="s">
        <v>6987</v>
      </c>
      <c r="C2001" s="15">
        <v>45288</v>
      </c>
      <c r="D2001" s="15">
        <v>45294</v>
      </c>
      <c r="E2001" s="10" t="s">
        <v>44</v>
      </c>
      <c r="F2001" s="10" t="s">
        <v>1476</v>
      </c>
      <c r="G2001" s="10" t="s">
        <v>1477</v>
      </c>
      <c r="H2001" s="10" t="s">
        <v>22</v>
      </c>
      <c r="I2001" s="10" t="s">
        <v>23</v>
      </c>
      <c r="J2001" s="10" t="s">
        <v>1624</v>
      </c>
      <c r="K2001" s="10" t="s">
        <v>38</v>
      </c>
      <c r="L2001" s="10">
        <v>92804</v>
      </c>
      <c r="M2001" s="10" t="s">
        <v>39</v>
      </c>
      <c r="N2001" s="10" t="str">
        <f>_xlfn.XLOOKUP($M:$M,People!$B:$B,People!A:A)</f>
        <v>Sadie Pawthorne</v>
      </c>
      <c r="O2001" s="10" t="s">
        <v>4618</v>
      </c>
      <c r="P2001" s="10" t="str">
        <f>VLOOKUP(O2001,Products!$A:$E,3,FALSE)</f>
        <v>Office Depot</v>
      </c>
      <c r="Q2001" s="31">
        <f>INDEX(Products!$E:$E,MATCH(O2001,Products!$A:$A,0))</f>
        <v>0.34</v>
      </c>
      <c r="R2001" s="10" t="s">
        <v>41</v>
      </c>
      <c r="S2001" s="10" t="s">
        <v>53</v>
      </c>
      <c r="T2001" s="10" t="s">
        <v>4619</v>
      </c>
      <c r="U2001" s="12">
        <v>998.82</v>
      </c>
      <c r="V2001" s="12">
        <v>9</v>
      </c>
      <c r="W2001" s="12">
        <v>0</v>
      </c>
      <c r="X2001" s="12">
        <v>29.964600000000061</v>
      </c>
    </row>
    <row r="2002" spans="1:24" ht="14" x14ac:dyDescent="0.3">
      <c r="A2002" s="9">
        <v>2000</v>
      </c>
      <c r="B2002" s="14" t="s">
        <v>6987</v>
      </c>
      <c r="C2002" s="15">
        <v>45288</v>
      </c>
      <c r="D2002" s="15">
        <v>45294</v>
      </c>
      <c r="E2002" s="10" t="s">
        <v>44</v>
      </c>
      <c r="F2002" s="10" t="s">
        <v>1476</v>
      </c>
      <c r="G2002" s="10" t="s">
        <v>1477</v>
      </c>
      <c r="H2002" s="10" t="s">
        <v>22</v>
      </c>
      <c r="I2002" s="10" t="s">
        <v>23</v>
      </c>
      <c r="J2002" s="10" t="s">
        <v>1624</v>
      </c>
      <c r="K2002" s="10" t="s">
        <v>38</v>
      </c>
      <c r="L2002" s="10">
        <v>92804</v>
      </c>
      <c r="M2002" s="10" t="s">
        <v>39</v>
      </c>
      <c r="N2002" s="10" t="str">
        <f>_xlfn.XLOOKUP($M:$M,People!$B:$B,People!A:A)</f>
        <v>Sadie Pawthorne</v>
      </c>
      <c r="O2002" s="10" t="s">
        <v>2254</v>
      </c>
      <c r="P2002" s="10" t="str">
        <f>VLOOKUP(O2002,Products!$A:$E,3,FALSE)</f>
        <v>Avery</v>
      </c>
      <c r="Q2002" s="31">
        <f>INDEX(Products!$E:$E,MATCH(O2002,Products!$A:$A,0))</f>
        <v>0.28999999999999998</v>
      </c>
      <c r="R2002" s="10" t="s">
        <v>41</v>
      </c>
      <c r="S2002" s="10" t="s">
        <v>510</v>
      </c>
      <c r="T2002" s="10" t="s">
        <v>2255</v>
      </c>
      <c r="U2002" s="12">
        <v>51.150000000000006</v>
      </c>
      <c r="V2002" s="12">
        <v>5</v>
      </c>
      <c r="W2002" s="12">
        <v>0</v>
      </c>
      <c r="X2002" s="12">
        <v>13.299000000000003</v>
      </c>
    </row>
    <row r="2003" spans="1:24" ht="14" x14ac:dyDescent="0.3">
      <c r="A2003" s="9">
        <v>2001</v>
      </c>
      <c r="B2003" s="14" t="s">
        <v>6988</v>
      </c>
      <c r="C2003" s="15">
        <v>45289</v>
      </c>
      <c r="D2003" s="15">
        <v>45296</v>
      </c>
      <c r="E2003" s="10" t="s">
        <v>44</v>
      </c>
      <c r="F2003" s="10" t="s">
        <v>1700</v>
      </c>
      <c r="G2003" s="10" t="s">
        <v>1701</v>
      </c>
      <c r="H2003" s="10" t="s">
        <v>22</v>
      </c>
      <c r="I2003" s="10" t="s">
        <v>23</v>
      </c>
      <c r="J2003" s="10" t="s">
        <v>271</v>
      </c>
      <c r="K2003" s="10" t="s">
        <v>189</v>
      </c>
      <c r="L2003" s="10">
        <v>60610</v>
      </c>
      <c r="M2003" s="10" t="s">
        <v>95</v>
      </c>
      <c r="N2003" s="10" t="str">
        <f>_xlfn.XLOOKUP($M:$M,People!$B:$B,People!A:A)</f>
        <v>Roxanne Rodriguez</v>
      </c>
      <c r="O2003" s="10" t="s">
        <v>4895</v>
      </c>
      <c r="P2003" s="10" t="str">
        <f>VLOOKUP(O2003,Products!$A:$E,3,FALSE)</f>
        <v>3M</v>
      </c>
      <c r="Q2003" s="31">
        <f>INDEX(Products!$E:$E,MATCH(O2003,Products!$A:$A,0))</f>
        <v>0.34</v>
      </c>
      <c r="R2003" s="10" t="s">
        <v>28</v>
      </c>
      <c r="S2003" s="10" t="s">
        <v>58</v>
      </c>
      <c r="T2003" s="10" t="s">
        <v>4896</v>
      </c>
      <c r="U2003" s="12">
        <v>38.975999999999999</v>
      </c>
      <c r="V2003" s="12">
        <v>3</v>
      </c>
      <c r="W2003" s="12">
        <v>0.6</v>
      </c>
      <c r="X2003" s="12">
        <v>-50.66879999999999</v>
      </c>
    </row>
    <row r="2004" spans="1:24" ht="14" x14ac:dyDescent="0.3">
      <c r="A2004" s="9">
        <v>2002</v>
      </c>
      <c r="B2004" s="14" t="s">
        <v>6989</v>
      </c>
      <c r="C2004" s="15">
        <v>45289</v>
      </c>
      <c r="D2004" s="15">
        <v>45293</v>
      </c>
      <c r="E2004" s="10" t="s">
        <v>44</v>
      </c>
      <c r="F2004" s="10" t="s">
        <v>2075</v>
      </c>
      <c r="G2004" s="10" t="s">
        <v>2076</v>
      </c>
      <c r="H2004" s="10" t="s">
        <v>36</v>
      </c>
      <c r="I2004" s="10" t="s">
        <v>23</v>
      </c>
      <c r="J2004" s="10" t="s">
        <v>114</v>
      </c>
      <c r="K2004" s="10" t="s">
        <v>38</v>
      </c>
      <c r="L2004" s="10">
        <v>94110</v>
      </c>
      <c r="M2004" s="10" t="s">
        <v>39</v>
      </c>
      <c r="N2004" s="10" t="str">
        <f>_xlfn.XLOOKUP($M:$M,People!$B:$B,People!A:A)</f>
        <v>Sadie Pawthorne</v>
      </c>
      <c r="O2004" s="10" t="s">
        <v>4707</v>
      </c>
      <c r="P2004" s="10" t="str">
        <f>VLOOKUP(O2004,Products!$A:$E,3,FALSE)</f>
        <v>Dell</v>
      </c>
      <c r="Q2004" s="31">
        <f>INDEX(Products!$E:$E,MATCH(O2004,Products!$A:$A,0))</f>
        <v>0.26</v>
      </c>
      <c r="R2004" s="10" t="s">
        <v>28</v>
      </c>
      <c r="S2004" s="10" t="s">
        <v>58</v>
      </c>
      <c r="T2004" s="10" t="s">
        <v>4708</v>
      </c>
      <c r="U2004" s="12">
        <v>24.900000000000002</v>
      </c>
      <c r="V2004" s="12">
        <v>5</v>
      </c>
      <c r="W2004" s="12">
        <v>0</v>
      </c>
      <c r="X2004" s="12">
        <v>8.2169999999999987</v>
      </c>
    </row>
    <row r="2005" spans="1:24" ht="14" x14ac:dyDescent="0.3">
      <c r="A2005" s="9">
        <v>2003</v>
      </c>
      <c r="B2005" s="14" t="s">
        <v>6989</v>
      </c>
      <c r="C2005" s="15">
        <v>45289</v>
      </c>
      <c r="D2005" s="15">
        <v>45293</v>
      </c>
      <c r="E2005" s="10" t="s">
        <v>44</v>
      </c>
      <c r="F2005" s="10" t="s">
        <v>2075</v>
      </c>
      <c r="G2005" s="10" t="s">
        <v>2076</v>
      </c>
      <c r="H2005" s="10" t="s">
        <v>36</v>
      </c>
      <c r="I2005" s="10" t="s">
        <v>23</v>
      </c>
      <c r="J2005" s="10" t="s">
        <v>114</v>
      </c>
      <c r="K2005" s="10" t="s">
        <v>38</v>
      </c>
      <c r="L2005" s="10">
        <v>94110</v>
      </c>
      <c r="M2005" s="10" t="s">
        <v>39</v>
      </c>
      <c r="N2005" s="10" t="str">
        <f>_xlfn.XLOOKUP($M:$M,People!$B:$B,People!A:A)</f>
        <v>Sadie Pawthorne</v>
      </c>
      <c r="O2005" s="10" t="s">
        <v>4906</v>
      </c>
      <c r="P2005" s="10" t="str">
        <f>VLOOKUP(O2005,Products!$A:$E,3,FALSE)</f>
        <v>HP</v>
      </c>
      <c r="Q2005" s="31">
        <f>INDEX(Products!$E:$E,MATCH(O2005,Products!$A:$A,0))</f>
        <v>0.31</v>
      </c>
      <c r="R2005" s="10" t="s">
        <v>28</v>
      </c>
      <c r="S2005" s="10" t="s">
        <v>58</v>
      </c>
      <c r="T2005" s="10" t="s">
        <v>4907</v>
      </c>
      <c r="U2005" s="12">
        <v>70.56</v>
      </c>
      <c r="V2005" s="12">
        <v>6</v>
      </c>
      <c r="W2005" s="12">
        <v>0</v>
      </c>
      <c r="X2005" s="12">
        <v>23.990399999999994</v>
      </c>
    </row>
    <row r="2006" spans="1:24" ht="14" x14ac:dyDescent="0.3">
      <c r="A2006" s="9">
        <v>2004</v>
      </c>
      <c r="B2006" s="14" t="s">
        <v>6990</v>
      </c>
      <c r="C2006" s="15">
        <v>45289</v>
      </c>
      <c r="D2006" s="15">
        <v>45293</v>
      </c>
      <c r="E2006" s="10" t="s">
        <v>44</v>
      </c>
      <c r="F2006" s="10" t="s">
        <v>3116</v>
      </c>
      <c r="G2006" s="10" t="s">
        <v>3117</v>
      </c>
      <c r="H2006" s="10" t="s">
        <v>92</v>
      </c>
      <c r="I2006" s="10" t="s">
        <v>23</v>
      </c>
      <c r="J2006" s="10" t="s">
        <v>5767</v>
      </c>
      <c r="K2006" s="10" t="s">
        <v>189</v>
      </c>
      <c r="L2006" s="10">
        <v>60174</v>
      </c>
      <c r="M2006" s="10" t="s">
        <v>95</v>
      </c>
      <c r="N2006" s="10" t="str">
        <f>_xlfn.XLOOKUP($M:$M,People!$B:$B,People!A:A)</f>
        <v>Roxanne Rodriguez</v>
      </c>
      <c r="O2006" s="10" t="s">
        <v>5344</v>
      </c>
      <c r="P2006" s="10" t="str">
        <f>VLOOKUP(O2006,Products!$A:$E,3,FALSE)</f>
        <v>IKEA</v>
      </c>
      <c r="Q2006" s="31">
        <f>INDEX(Products!$E:$E,MATCH(O2006,Products!$A:$A,0))</f>
        <v>0.26</v>
      </c>
      <c r="R2006" s="10" t="s">
        <v>28</v>
      </c>
      <c r="S2006" s="10" t="s">
        <v>58</v>
      </c>
      <c r="T2006" s="10" t="s">
        <v>5345</v>
      </c>
      <c r="U2006" s="12">
        <v>8.7360000000000007</v>
      </c>
      <c r="V2006" s="12">
        <v>3</v>
      </c>
      <c r="W2006" s="12">
        <v>0.6</v>
      </c>
      <c r="X2006" s="12">
        <v>-4.804800000000002</v>
      </c>
    </row>
    <row r="2007" spans="1:24" ht="14" x14ac:dyDescent="0.3">
      <c r="A2007" s="9">
        <v>2005</v>
      </c>
      <c r="B2007" s="14" t="s">
        <v>6991</v>
      </c>
      <c r="C2007" s="15">
        <v>45289</v>
      </c>
      <c r="D2007" s="15">
        <v>45291</v>
      </c>
      <c r="E2007" s="10" t="s">
        <v>19</v>
      </c>
      <c r="F2007" s="10" t="s">
        <v>5902</v>
      </c>
      <c r="G2007" s="10" t="s">
        <v>5903</v>
      </c>
      <c r="H2007" s="10" t="s">
        <v>22</v>
      </c>
      <c r="I2007" s="10" t="s">
        <v>23</v>
      </c>
      <c r="J2007" s="10" t="s">
        <v>3473</v>
      </c>
      <c r="K2007" s="10" t="s">
        <v>438</v>
      </c>
      <c r="L2007" s="10">
        <v>44240</v>
      </c>
      <c r="M2007" s="10" t="s">
        <v>133</v>
      </c>
      <c r="N2007" s="10" t="str">
        <f>_xlfn.XLOOKUP($M:$M,People!$B:$B,People!A:A)</f>
        <v>Chuck Magee</v>
      </c>
      <c r="O2007" s="10" t="s">
        <v>3866</v>
      </c>
      <c r="P2007" s="10" t="str">
        <f>VLOOKUP(O2007,Products!$A:$E,3,FALSE)</f>
        <v>HP</v>
      </c>
      <c r="Q2007" s="31">
        <f>INDEX(Products!$E:$E,MATCH(O2007,Products!$A:$A,0))</f>
        <v>0.37</v>
      </c>
      <c r="R2007" s="10" t="s">
        <v>41</v>
      </c>
      <c r="S2007" s="10" t="s">
        <v>71</v>
      </c>
      <c r="T2007" s="10" t="s">
        <v>3867</v>
      </c>
      <c r="U2007" s="12">
        <v>48.36</v>
      </c>
      <c r="V2007" s="12">
        <v>5</v>
      </c>
      <c r="W2007" s="12">
        <v>0.2</v>
      </c>
      <c r="X2007" s="12">
        <v>6.0449999999999946</v>
      </c>
    </row>
    <row r="2008" spans="1:24" ht="14" x14ac:dyDescent="0.3">
      <c r="A2008" s="9">
        <v>2006</v>
      </c>
      <c r="B2008" s="14" t="s">
        <v>6989</v>
      </c>
      <c r="C2008" s="15">
        <v>45289</v>
      </c>
      <c r="D2008" s="15">
        <v>45293</v>
      </c>
      <c r="E2008" s="10" t="s">
        <v>44</v>
      </c>
      <c r="F2008" s="10" t="s">
        <v>2075</v>
      </c>
      <c r="G2008" s="10" t="s">
        <v>2076</v>
      </c>
      <c r="H2008" s="10" t="s">
        <v>36</v>
      </c>
      <c r="I2008" s="10" t="s">
        <v>23</v>
      </c>
      <c r="J2008" s="10" t="s">
        <v>114</v>
      </c>
      <c r="K2008" s="10" t="s">
        <v>38</v>
      </c>
      <c r="L2008" s="10">
        <v>94110</v>
      </c>
      <c r="M2008" s="10" t="s">
        <v>39</v>
      </c>
      <c r="N2008" s="10" t="str">
        <f>_xlfn.XLOOKUP($M:$M,People!$B:$B,People!A:A)</f>
        <v>Sadie Pawthorne</v>
      </c>
      <c r="O2008" s="10" t="s">
        <v>1899</v>
      </c>
      <c r="P2008" s="10" t="str">
        <f>VLOOKUP(O2008,Products!$A:$E,3,FALSE)</f>
        <v>Canon</v>
      </c>
      <c r="Q2008" s="31">
        <f>INDEX(Products!$E:$E,MATCH(O2008,Products!$A:$A,0))</f>
        <v>0.32</v>
      </c>
      <c r="R2008" s="10" t="s">
        <v>41</v>
      </c>
      <c r="S2008" s="10" t="s">
        <v>68</v>
      </c>
      <c r="T2008" s="10" t="s">
        <v>1900</v>
      </c>
      <c r="U2008" s="12">
        <v>14.352000000000002</v>
      </c>
      <c r="V2008" s="12">
        <v>3</v>
      </c>
      <c r="W2008" s="12">
        <v>0.2</v>
      </c>
      <c r="X2008" s="12">
        <v>4.6643999999999988</v>
      </c>
    </row>
    <row r="2009" spans="1:24" ht="14" x14ac:dyDescent="0.3">
      <c r="A2009" s="9">
        <v>2007</v>
      </c>
      <c r="B2009" s="14" t="s">
        <v>6989</v>
      </c>
      <c r="C2009" s="15">
        <v>45289</v>
      </c>
      <c r="D2009" s="15">
        <v>45293</v>
      </c>
      <c r="E2009" s="10" t="s">
        <v>44</v>
      </c>
      <c r="F2009" s="10" t="s">
        <v>2075</v>
      </c>
      <c r="G2009" s="10" t="s">
        <v>2076</v>
      </c>
      <c r="H2009" s="10" t="s">
        <v>36</v>
      </c>
      <c r="I2009" s="10" t="s">
        <v>23</v>
      </c>
      <c r="J2009" s="10" t="s">
        <v>114</v>
      </c>
      <c r="K2009" s="10" t="s">
        <v>38</v>
      </c>
      <c r="L2009" s="10">
        <v>94110</v>
      </c>
      <c r="M2009" s="10" t="s">
        <v>39</v>
      </c>
      <c r="N2009" s="10" t="str">
        <f>_xlfn.XLOOKUP($M:$M,People!$B:$B,People!A:A)</f>
        <v>Sadie Pawthorne</v>
      </c>
      <c r="O2009" s="10" t="s">
        <v>3013</v>
      </c>
      <c r="P2009" s="10" t="str">
        <f>VLOOKUP(O2009,Products!$A:$E,3,FALSE)</f>
        <v>Logitech</v>
      </c>
      <c r="Q2009" s="31">
        <f>INDEX(Products!$E:$E,MATCH(O2009,Products!$A:$A,0))</f>
        <v>0.33</v>
      </c>
      <c r="R2009" s="10" t="s">
        <v>41</v>
      </c>
      <c r="S2009" s="10" t="s">
        <v>42</v>
      </c>
      <c r="T2009" s="10" t="s">
        <v>3014</v>
      </c>
      <c r="U2009" s="12">
        <v>274.77</v>
      </c>
      <c r="V2009" s="12">
        <v>9</v>
      </c>
      <c r="W2009" s="12">
        <v>0</v>
      </c>
      <c r="X2009" s="12">
        <v>126.39420000000001</v>
      </c>
    </row>
    <row r="2010" spans="1:24" ht="14" x14ac:dyDescent="0.3">
      <c r="A2010" s="9">
        <v>2008</v>
      </c>
      <c r="B2010" s="14" t="s">
        <v>6992</v>
      </c>
      <c r="C2010" s="15">
        <v>45289</v>
      </c>
      <c r="D2010" s="15">
        <v>45294</v>
      </c>
      <c r="E2010" s="10" t="s">
        <v>44</v>
      </c>
      <c r="F2010" s="10" t="s">
        <v>3320</v>
      </c>
      <c r="G2010" s="10" t="s">
        <v>3321</v>
      </c>
      <c r="H2010" s="10" t="s">
        <v>22</v>
      </c>
      <c r="I2010" s="10" t="s">
        <v>23</v>
      </c>
      <c r="J2010" s="10" t="s">
        <v>868</v>
      </c>
      <c r="K2010" s="10" t="s">
        <v>38</v>
      </c>
      <c r="L2010" s="10">
        <v>94513</v>
      </c>
      <c r="M2010" s="10" t="s">
        <v>39</v>
      </c>
      <c r="N2010" s="10" t="str">
        <f>_xlfn.XLOOKUP($M:$M,People!$B:$B,People!A:A)</f>
        <v>Sadie Pawthorne</v>
      </c>
      <c r="O2010" s="10" t="s">
        <v>1445</v>
      </c>
      <c r="P2010" s="10" t="str">
        <f>VLOOKUP(O2010,Products!$A:$E,3,FALSE)</f>
        <v>Office Depot</v>
      </c>
      <c r="Q2010" s="31">
        <f>INDEX(Products!$E:$E,MATCH(O2010,Products!$A:$A,0))</f>
        <v>0.3</v>
      </c>
      <c r="R2010" s="10" t="s">
        <v>41</v>
      </c>
      <c r="S2010" s="10" t="s">
        <v>42</v>
      </c>
      <c r="T2010" s="10" t="s">
        <v>1446</v>
      </c>
      <c r="U2010" s="12">
        <v>88.800000000000011</v>
      </c>
      <c r="V2010" s="12">
        <v>6</v>
      </c>
      <c r="W2010" s="12">
        <v>0</v>
      </c>
      <c r="X2010" s="12">
        <v>44.400000000000006</v>
      </c>
    </row>
    <row r="2011" spans="1:24" ht="14" x14ac:dyDescent="0.3">
      <c r="A2011" s="9">
        <v>2009</v>
      </c>
      <c r="B2011" s="14" t="s">
        <v>6989</v>
      </c>
      <c r="C2011" s="15">
        <v>45289</v>
      </c>
      <c r="D2011" s="15">
        <v>45293</v>
      </c>
      <c r="E2011" s="10" t="s">
        <v>44</v>
      </c>
      <c r="F2011" s="10" t="s">
        <v>2075</v>
      </c>
      <c r="G2011" s="10" t="s">
        <v>2076</v>
      </c>
      <c r="H2011" s="10" t="s">
        <v>36</v>
      </c>
      <c r="I2011" s="10" t="s">
        <v>23</v>
      </c>
      <c r="J2011" s="10" t="s">
        <v>114</v>
      </c>
      <c r="K2011" s="10" t="s">
        <v>38</v>
      </c>
      <c r="L2011" s="10">
        <v>94110</v>
      </c>
      <c r="M2011" s="10" t="s">
        <v>39</v>
      </c>
      <c r="N2011" s="10" t="str">
        <f>_xlfn.XLOOKUP($M:$M,People!$B:$B,People!A:A)</f>
        <v>Sadie Pawthorne</v>
      </c>
      <c r="O2011" s="10" t="s">
        <v>3740</v>
      </c>
      <c r="P2011" s="10" t="str">
        <f>VLOOKUP(O2011,Products!$A:$E,3,FALSE)</f>
        <v>3M</v>
      </c>
      <c r="Q2011" s="31">
        <f>INDEX(Products!$E:$E,MATCH(O2011,Products!$A:$A,0))</f>
        <v>0.34</v>
      </c>
      <c r="R2011" s="10" t="s">
        <v>41</v>
      </c>
      <c r="S2011" s="10" t="s">
        <v>82</v>
      </c>
      <c r="T2011" s="10" t="s">
        <v>3741</v>
      </c>
      <c r="U2011" s="12">
        <v>21.12</v>
      </c>
      <c r="V2011" s="12">
        <v>4</v>
      </c>
      <c r="W2011" s="12">
        <v>0</v>
      </c>
      <c r="X2011" s="12">
        <v>9.5039999999999996</v>
      </c>
    </row>
    <row r="2012" spans="1:24" ht="14" x14ac:dyDescent="0.3">
      <c r="A2012" s="9">
        <v>2010</v>
      </c>
      <c r="B2012" s="14" t="s">
        <v>6993</v>
      </c>
      <c r="C2012" s="15">
        <v>45289</v>
      </c>
      <c r="D2012" s="15">
        <v>45293</v>
      </c>
      <c r="E2012" s="10" t="s">
        <v>44</v>
      </c>
      <c r="F2012" s="10" t="s">
        <v>2053</v>
      </c>
      <c r="G2012" s="10" t="s">
        <v>2054</v>
      </c>
      <c r="H2012" s="10" t="s">
        <v>22</v>
      </c>
      <c r="I2012" s="10" t="s">
        <v>23</v>
      </c>
      <c r="J2012" s="10" t="s">
        <v>2055</v>
      </c>
      <c r="K2012" s="10" t="s">
        <v>204</v>
      </c>
      <c r="L2012" s="10">
        <v>55016</v>
      </c>
      <c r="M2012" s="10" t="s">
        <v>95</v>
      </c>
      <c r="N2012" s="10" t="str">
        <f>_xlfn.XLOOKUP($M:$M,People!$B:$B,People!A:A)</f>
        <v>Roxanne Rodriguez</v>
      </c>
      <c r="O2012" s="10" t="s">
        <v>1921</v>
      </c>
      <c r="P2012" s="10" t="str">
        <f>VLOOKUP(O2012,Products!$A:$E,3,FALSE)</f>
        <v>Samsung</v>
      </c>
      <c r="Q2012" s="31">
        <f>INDEX(Products!$E:$E,MATCH(O2012,Products!$A:$A,0))</f>
        <v>0.35</v>
      </c>
      <c r="R2012" s="10" t="s">
        <v>41</v>
      </c>
      <c r="S2012" s="10" t="s">
        <v>53</v>
      </c>
      <c r="T2012" s="10" t="s">
        <v>1922</v>
      </c>
      <c r="U2012" s="12">
        <v>24.56</v>
      </c>
      <c r="V2012" s="12">
        <v>2</v>
      </c>
      <c r="W2012" s="12">
        <v>0</v>
      </c>
      <c r="X2012" s="12">
        <v>6.8767999999999994</v>
      </c>
    </row>
    <row r="2013" spans="1:24" ht="14" x14ac:dyDescent="0.3">
      <c r="A2013" s="9">
        <v>2011</v>
      </c>
      <c r="B2013" s="14" t="s">
        <v>6994</v>
      </c>
      <c r="C2013" s="15">
        <v>45289</v>
      </c>
      <c r="D2013" s="15">
        <v>45294</v>
      </c>
      <c r="E2013" s="10" t="s">
        <v>19</v>
      </c>
      <c r="F2013" s="10" t="s">
        <v>3197</v>
      </c>
      <c r="G2013" s="10" t="s">
        <v>3198</v>
      </c>
      <c r="H2013" s="10" t="s">
        <v>22</v>
      </c>
      <c r="I2013" s="10" t="s">
        <v>23</v>
      </c>
      <c r="J2013" s="10" t="s">
        <v>4285</v>
      </c>
      <c r="K2013" s="10" t="s">
        <v>586</v>
      </c>
      <c r="L2013" s="10">
        <v>87105</v>
      </c>
      <c r="M2013" s="10" t="s">
        <v>39</v>
      </c>
      <c r="N2013" s="10" t="str">
        <f>_xlfn.XLOOKUP($M:$M,People!$B:$B,People!A:A)</f>
        <v>Sadie Pawthorne</v>
      </c>
      <c r="O2013" s="10" t="s">
        <v>4157</v>
      </c>
      <c r="P2013" s="10" t="str">
        <f>VLOOKUP(O2013,Products!$A:$E,3,FALSE)</f>
        <v>IKEA</v>
      </c>
      <c r="Q2013" s="31">
        <f>INDEX(Products!$E:$E,MATCH(O2013,Products!$A:$A,0))</f>
        <v>0.34</v>
      </c>
      <c r="R2013" s="10" t="s">
        <v>41</v>
      </c>
      <c r="S2013" s="10" t="s">
        <v>53</v>
      </c>
      <c r="T2013" s="10" t="s">
        <v>4158</v>
      </c>
      <c r="U2013" s="12">
        <v>33.29</v>
      </c>
      <c r="V2013" s="12">
        <v>1</v>
      </c>
      <c r="W2013" s="12">
        <v>0</v>
      </c>
      <c r="X2013" s="12">
        <v>7.9895999999999994</v>
      </c>
    </row>
    <row r="2014" spans="1:24" ht="14" x14ac:dyDescent="0.3">
      <c r="A2014" s="9">
        <v>2012</v>
      </c>
      <c r="B2014" s="14" t="s">
        <v>6993</v>
      </c>
      <c r="C2014" s="15">
        <v>45289</v>
      </c>
      <c r="D2014" s="15">
        <v>45293</v>
      </c>
      <c r="E2014" s="10" t="s">
        <v>44</v>
      </c>
      <c r="F2014" s="10" t="s">
        <v>2053</v>
      </c>
      <c r="G2014" s="10" t="s">
        <v>2054</v>
      </c>
      <c r="H2014" s="10" t="s">
        <v>22</v>
      </c>
      <c r="I2014" s="10" t="s">
        <v>23</v>
      </c>
      <c r="J2014" s="10" t="s">
        <v>2055</v>
      </c>
      <c r="K2014" s="10" t="s">
        <v>204</v>
      </c>
      <c r="L2014" s="10">
        <v>55016</v>
      </c>
      <c r="M2014" s="10" t="s">
        <v>95</v>
      </c>
      <c r="N2014" s="10" t="str">
        <f>_xlfn.XLOOKUP($M:$M,People!$B:$B,People!A:A)</f>
        <v>Roxanne Rodriguez</v>
      </c>
      <c r="O2014" s="10" t="s">
        <v>1794</v>
      </c>
      <c r="P2014" s="10" t="str">
        <f>VLOOKUP(O2014,Products!$A:$E,3,FALSE)</f>
        <v>HP</v>
      </c>
      <c r="Q2014" s="31">
        <f>INDEX(Products!$E:$E,MATCH(O2014,Products!$A:$A,0))</f>
        <v>0.31</v>
      </c>
      <c r="R2014" s="10" t="s">
        <v>64</v>
      </c>
      <c r="S2014" s="10" t="s">
        <v>144</v>
      </c>
      <c r="T2014" s="10" t="s">
        <v>1795</v>
      </c>
      <c r="U2014" s="12">
        <v>119.8</v>
      </c>
      <c r="V2014" s="12">
        <v>4</v>
      </c>
      <c r="W2014" s="12">
        <v>0</v>
      </c>
      <c r="X2014" s="12">
        <v>47.92</v>
      </c>
    </row>
    <row r="2015" spans="1:24" ht="14" x14ac:dyDescent="0.3">
      <c r="A2015" s="9">
        <v>2013</v>
      </c>
      <c r="B2015" s="14" t="s">
        <v>6989</v>
      </c>
      <c r="C2015" s="15">
        <v>45289</v>
      </c>
      <c r="D2015" s="15">
        <v>45293</v>
      </c>
      <c r="E2015" s="10" t="s">
        <v>44</v>
      </c>
      <c r="F2015" s="10" t="s">
        <v>2075</v>
      </c>
      <c r="G2015" s="10" t="s">
        <v>2076</v>
      </c>
      <c r="H2015" s="10" t="s">
        <v>36</v>
      </c>
      <c r="I2015" s="10" t="s">
        <v>23</v>
      </c>
      <c r="J2015" s="10" t="s">
        <v>114</v>
      </c>
      <c r="K2015" s="10" t="s">
        <v>38</v>
      </c>
      <c r="L2015" s="10">
        <v>94110</v>
      </c>
      <c r="M2015" s="10" t="s">
        <v>39</v>
      </c>
      <c r="N2015" s="10" t="str">
        <f>_xlfn.XLOOKUP($M:$M,People!$B:$B,People!A:A)</f>
        <v>Sadie Pawthorne</v>
      </c>
      <c r="O2015" s="10" t="s">
        <v>3109</v>
      </c>
      <c r="P2015" s="10" t="str">
        <f>VLOOKUP(O2015,Products!$A:$E,3,FALSE)</f>
        <v>Avery</v>
      </c>
      <c r="Q2015" s="31">
        <f>INDEX(Products!$E:$E,MATCH(O2015,Products!$A:$A,0))</f>
        <v>0.35</v>
      </c>
      <c r="R2015" s="10" t="s">
        <v>64</v>
      </c>
      <c r="S2015" s="10" t="s">
        <v>599</v>
      </c>
      <c r="T2015" s="10" t="s">
        <v>3110</v>
      </c>
      <c r="U2015" s="12">
        <v>767.95200000000011</v>
      </c>
      <c r="V2015" s="12">
        <v>6</v>
      </c>
      <c r="W2015" s="12">
        <v>0.2</v>
      </c>
      <c r="X2015" s="12">
        <v>287.98199999999997</v>
      </c>
    </row>
    <row r="2016" spans="1:24" ht="14" x14ac:dyDescent="0.3">
      <c r="A2016" s="9">
        <v>2014</v>
      </c>
      <c r="B2016" s="14" t="s">
        <v>6992</v>
      </c>
      <c r="C2016" s="15">
        <v>45289</v>
      </c>
      <c r="D2016" s="15">
        <v>45294</v>
      </c>
      <c r="E2016" s="10" t="s">
        <v>44</v>
      </c>
      <c r="F2016" s="10" t="s">
        <v>3320</v>
      </c>
      <c r="G2016" s="10" t="s">
        <v>3321</v>
      </c>
      <c r="H2016" s="10" t="s">
        <v>22</v>
      </c>
      <c r="I2016" s="10" t="s">
        <v>23</v>
      </c>
      <c r="J2016" s="10" t="s">
        <v>868</v>
      </c>
      <c r="K2016" s="10" t="s">
        <v>38</v>
      </c>
      <c r="L2016" s="10">
        <v>94513</v>
      </c>
      <c r="M2016" s="10" t="s">
        <v>39</v>
      </c>
      <c r="N2016" s="10" t="str">
        <f>_xlfn.XLOOKUP($M:$M,People!$B:$B,People!A:A)</f>
        <v>Sadie Pawthorne</v>
      </c>
      <c r="O2016" s="10" t="s">
        <v>4111</v>
      </c>
      <c r="P2016" s="10" t="str">
        <f>VLOOKUP(O2016,Products!$A:$E,3,FALSE)</f>
        <v>IKEA</v>
      </c>
      <c r="Q2016" s="31">
        <f>INDEX(Products!$E:$E,MATCH(O2016,Products!$A:$A,0))</f>
        <v>0.36</v>
      </c>
      <c r="R2016" s="10" t="s">
        <v>64</v>
      </c>
      <c r="S2016" s="10" t="s">
        <v>65</v>
      </c>
      <c r="T2016" s="10" t="s">
        <v>4112</v>
      </c>
      <c r="U2016" s="12">
        <v>319.96800000000002</v>
      </c>
      <c r="V2016" s="12">
        <v>4</v>
      </c>
      <c r="W2016" s="12">
        <v>0.2</v>
      </c>
      <c r="X2016" s="12">
        <v>35.996399999999952</v>
      </c>
    </row>
    <row r="2017" spans="1:24" ht="14" x14ac:dyDescent="0.3">
      <c r="A2017" s="9">
        <v>2015</v>
      </c>
      <c r="B2017" s="14" t="s">
        <v>6989</v>
      </c>
      <c r="C2017" s="15">
        <v>45289</v>
      </c>
      <c r="D2017" s="15">
        <v>45293</v>
      </c>
      <c r="E2017" s="10" t="s">
        <v>44</v>
      </c>
      <c r="F2017" s="10" t="s">
        <v>2075</v>
      </c>
      <c r="G2017" s="10" t="s">
        <v>2076</v>
      </c>
      <c r="H2017" s="10" t="s">
        <v>36</v>
      </c>
      <c r="I2017" s="10" t="s">
        <v>23</v>
      </c>
      <c r="J2017" s="10" t="s">
        <v>114</v>
      </c>
      <c r="K2017" s="10" t="s">
        <v>38</v>
      </c>
      <c r="L2017" s="10">
        <v>94110</v>
      </c>
      <c r="M2017" s="10" t="s">
        <v>39</v>
      </c>
      <c r="N2017" s="10" t="str">
        <f>_xlfn.XLOOKUP($M:$M,People!$B:$B,People!A:A)</f>
        <v>Sadie Pawthorne</v>
      </c>
      <c r="O2017" s="10" t="s">
        <v>1726</v>
      </c>
      <c r="P2017" s="10" t="str">
        <f>VLOOKUP(O2017,Products!$A:$E,3,FALSE)</f>
        <v>IKEA</v>
      </c>
      <c r="Q2017" s="31">
        <f>INDEX(Products!$E:$E,MATCH(O2017,Products!$A:$A,0))</f>
        <v>0.38</v>
      </c>
      <c r="R2017" s="10" t="s">
        <v>64</v>
      </c>
      <c r="S2017" s="10" t="s">
        <v>65</v>
      </c>
      <c r="T2017" s="10" t="s">
        <v>1727</v>
      </c>
      <c r="U2017" s="12">
        <v>191.976</v>
      </c>
      <c r="V2017" s="12">
        <v>3</v>
      </c>
      <c r="W2017" s="12">
        <v>0.2</v>
      </c>
      <c r="X2017" s="12">
        <v>19.197599999999994</v>
      </c>
    </row>
    <row r="2018" spans="1:24" ht="14" x14ac:dyDescent="0.3">
      <c r="A2018" s="9">
        <v>2016</v>
      </c>
      <c r="B2018" s="14" t="s">
        <v>6994</v>
      </c>
      <c r="C2018" s="15">
        <v>45289</v>
      </c>
      <c r="D2018" s="15">
        <v>45294</v>
      </c>
      <c r="E2018" s="10" t="s">
        <v>19</v>
      </c>
      <c r="F2018" s="10" t="s">
        <v>3197</v>
      </c>
      <c r="G2018" s="10" t="s">
        <v>3198</v>
      </c>
      <c r="H2018" s="10" t="s">
        <v>22</v>
      </c>
      <c r="I2018" s="10" t="s">
        <v>23</v>
      </c>
      <c r="J2018" s="10" t="s">
        <v>4285</v>
      </c>
      <c r="K2018" s="10" t="s">
        <v>586</v>
      </c>
      <c r="L2018" s="10">
        <v>87105</v>
      </c>
      <c r="M2018" s="10" t="s">
        <v>39</v>
      </c>
      <c r="N2018" s="10" t="str">
        <f>_xlfn.XLOOKUP($M:$M,People!$B:$B,People!A:A)</f>
        <v>Sadie Pawthorne</v>
      </c>
      <c r="O2018" s="10" t="s">
        <v>3678</v>
      </c>
      <c r="P2018" s="10" t="str">
        <f>VLOOKUP(O2018,Products!$A:$E,3,FALSE)</f>
        <v>Samsung</v>
      </c>
      <c r="Q2018" s="31">
        <f>INDEX(Products!$E:$E,MATCH(O2018,Products!$A:$A,0))</f>
        <v>0.37</v>
      </c>
      <c r="R2018" s="10" t="s">
        <v>64</v>
      </c>
      <c r="S2018" s="10" t="s">
        <v>65</v>
      </c>
      <c r="T2018" s="10" t="s">
        <v>3679</v>
      </c>
      <c r="U2018" s="12">
        <v>23.976000000000003</v>
      </c>
      <c r="V2018" s="12">
        <v>3</v>
      </c>
      <c r="W2018" s="12">
        <v>0.2</v>
      </c>
      <c r="X2018" s="12">
        <v>-5.694300000000001</v>
      </c>
    </row>
    <row r="2019" spans="1:24" ht="14" x14ac:dyDescent="0.3">
      <c r="A2019" s="9">
        <v>2017</v>
      </c>
      <c r="B2019" s="14" t="s">
        <v>6995</v>
      </c>
      <c r="C2019" s="15">
        <v>45289</v>
      </c>
      <c r="D2019" s="15">
        <v>45296</v>
      </c>
      <c r="E2019" s="19" t="s">
        <v>44</v>
      </c>
      <c r="F2019" s="19" t="s">
        <v>5957</v>
      </c>
      <c r="G2019" s="19" t="s">
        <v>5956</v>
      </c>
      <c r="H2019" s="19" t="s">
        <v>36</v>
      </c>
      <c r="I2019" s="19" t="s">
        <v>5934</v>
      </c>
      <c r="J2019" s="19" t="s">
        <v>5958</v>
      </c>
      <c r="K2019" s="19" t="s">
        <v>5951</v>
      </c>
      <c r="L2019" s="19" t="s">
        <v>5986</v>
      </c>
      <c r="M2019" s="19" t="s">
        <v>133</v>
      </c>
      <c r="N2019" s="10" t="str">
        <f>_xlfn.XLOOKUP($M:$M,People!$B:$B,People!A:A)</f>
        <v>Chuck Magee</v>
      </c>
      <c r="O2019" s="19" t="s">
        <v>4215</v>
      </c>
      <c r="P2019" s="10" t="str">
        <f>VLOOKUP(O2019,Products!$A:$E,3,FALSE)</f>
        <v>Dell</v>
      </c>
      <c r="Q2019" s="31">
        <f>INDEX(Products!$E:$E,MATCH(O2019,Products!$A:$A,0))</f>
        <v>0.28000000000000003</v>
      </c>
      <c r="R2019" s="19" t="s">
        <v>28</v>
      </c>
      <c r="S2019" s="19" t="s">
        <v>58</v>
      </c>
      <c r="T2019" s="19" t="s">
        <v>4216</v>
      </c>
      <c r="U2019" s="18">
        <v>19.600000000000001</v>
      </c>
      <c r="V2019" s="18">
        <v>5</v>
      </c>
      <c r="W2019" s="18">
        <v>0</v>
      </c>
      <c r="X2019" s="18">
        <v>9.6039999999999992</v>
      </c>
    </row>
    <row r="2020" spans="1:24" ht="14" x14ac:dyDescent="0.3">
      <c r="A2020" s="9">
        <v>2018</v>
      </c>
      <c r="B2020" s="14" t="s">
        <v>6996</v>
      </c>
      <c r="C2020" s="15">
        <v>45289</v>
      </c>
      <c r="D2020" s="15">
        <v>45293</v>
      </c>
      <c r="E2020" s="19" t="s">
        <v>44</v>
      </c>
      <c r="F2020" s="19" t="s">
        <v>5960</v>
      </c>
      <c r="G2020" s="19" t="s">
        <v>5959</v>
      </c>
      <c r="H2020" s="19" t="s">
        <v>22</v>
      </c>
      <c r="I2020" s="19" t="s">
        <v>5934</v>
      </c>
      <c r="J2020" s="19" t="s">
        <v>5967</v>
      </c>
      <c r="K2020" s="19" t="s">
        <v>5936</v>
      </c>
      <c r="L2020" s="19" t="s">
        <v>5989</v>
      </c>
      <c r="M2020" s="19" t="s">
        <v>133</v>
      </c>
      <c r="N2020" s="10" t="str">
        <f>_xlfn.XLOOKUP($M:$M,People!$B:$B,People!A:A)</f>
        <v>Chuck Magee</v>
      </c>
      <c r="O2020" s="19" t="s">
        <v>3809</v>
      </c>
      <c r="P2020" s="10" t="str">
        <f>VLOOKUP(O2020,Products!$A:$E,3,FALSE)</f>
        <v>Dell</v>
      </c>
      <c r="Q2020" s="31">
        <f>INDEX(Products!$E:$E,MATCH(O2020,Products!$A:$A,0))</f>
        <v>0.38</v>
      </c>
      <c r="R2020" s="19" t="s">
        <v>28</v>
      </c>
      <c r="S2020" s="19" t="s">
        <v>58</v>
      </c>
      <c r="T2020" s="19" t="s">
        <v>3810</v>
      </c>
      <c r="U2020" s="18">
        <v>101.12</v>
      </c>
      <c r="V2020" s="18">
        <v>8</v>
      </c>
      <c r="W2020" s="18">
        <v>0</v>
      </c>
      <c r="X2020" s="18">
        <v>37.414400000000001</v>
      </c>
    </row>
    <row r="2021" spans="1:24" ht="14" x14ac:dyDescent="0.3">
      <c r="A2021" s="9">
        <v>2019</v>
      </c>
      <c r="B2021" s="14" t="s">
        <v>6997</v>
      </c>
      <c r="C2021" s="15">
        <v>45289</v>
      </c>
      <c r="D2021" s="15">
        <v>45293</v>
      </c>
      <c r="E2021" s="19" t="s">
        <v>44</v>
      </c>
      <c r="F2021" s="19" t="s">
        <v>5960</v>
      </c>
      <c r="G2021" s="19" t="s">
        <v>5959</v>
      </c>
      <c r="H2021" s="19" t="s">
        <v>22</v>
      </c>
      <c r="I2021" s="19" t="s">
        <v>5934</v>
      </c>
      <c r="J2021" s="19" t="s">
        <v>5967</v>
      </c>
      <c r="K2021" s="19" t="s">
        <v>5936</v>
      </c>
      <c r="L2021" s="19" t="s">
        <v>5989</v>
      </c>
      <c r="M2021" s="19" t="s">
        <v>133</v>
      </c>
      <c r="N2021" s="10" t="str">
        <f>_xlfn.XLOOKUP($M:$M,People!$B:$B,People!A:A)</f>
        <v>Chuck Magee</v>
      </c>
      <c r="O2021" s="19" t="s">
        <v>3809</v>
      </c>
      <c r="P2021" s="10" t="str">
        <f>VLOOKUP(O2021,Products!$A:$E,3,FALSE)</f>
        <v>Dell</v>
      </c>
      <c r="Q2021" s="31">
        <f>INDEX(Products!$E:$E,MATCH(O2021,Products!$A:$A,0))</f>
        <v>0.38</v>
      </c>
      <c r="R2021" s="19" t="s">
        <v>28</v>
      </c>
      <c r="S2021" s="19" t="s">
        <v>58</v>
      </c>
      <c r="T2021" s="19" t="s">
        <v>3810</v>
      </c>
      <c r="U2021" s="18">
        <v>68.459999999999994</v>
      </c>
      <c r="V2021" s="18">
        <v>2</v>
      </c>
      <c r="W2021" s="18">
        <v>0</v>
      </c>
      <c r="X2021" s="18">
        <v>20.537999999999997</v>
      </c>
    </row>
    <row r="2022" spans="1:24" ht="14" x14ac:dyDescent="0.3">
      <c r="A2022" s="9">
        <v>2020</v>
      </c>
      <c r="B2022" s="14" t="s">
        <v>6996</v>
      </c>
      <c r="C2022" s="15">
        <v>45289</v>
      </c>
      <c r="D2022" s="15">
        <v>45293</v>
      </c>
      <c r="E2022" s="19" t="s">
        <v>44</v>
      </c>
      <c r="F2022" s="19" t="s">
        <v>5960</v>
      </c>
      <c r="G2022" s="19" t="s">
        <v>5959</v>
      </c>
      <c r="H2022" s="19" t="s">
        <v>22</v>
      </c>
      <c r="I2022" s="19" t="s">
        <v>5934</v>
      </c>
      <c r="J2022" s="19" t="s">
        <v>5967</v>
      </c>
      <c r="K2022" s="19" t="s">
        <v>5936</v>
      </c>
      <c r="L2022" s="19" t="s">
        <v>5989</v>
      </c>
      <c r="M2022" s="19" t="s">
        <v>133</v>
      </c>
      <c r="N2022" s="10" t="str">
        <f>_xlfn.XLOOKUP($M:$M,People!$B:$B,People!A:A)</f>
        <v>Chuck Magee</v>
      </c>
      <c r="O2022" s="19" t="s">
        <v>3809</v>
      </c>
      <c r="P2022" s="10" t="str">
        <f>VLOOKUP(O2022,Products!$A:$E,3,FALSE)</f>
        <v>Dell</v>
      </c>
      <c r="Q2022" s="31">
        <f>INDEX(Products!$E:$E,MATCH(O2022,Products!$A:$A,0))</f>
        <v>0.38</v>
      </c>
      <c r="R2022" s="19" t="s">
        <v>28</v>
      </c>
      <c r="S2022" s="19" t="s">
        <v>58</v>
      </c>
      <c r="T2022" s="19" t="s">
        <v>3810</v>
      </c>
      <c r="U2022" s="18">
        <v>68.459999999999994</v>
      </c>
      <c r="V2022" s="18">
        <v>2</v>
      </c>
      <c r="W2022" s="18">
        <v>0</v>
      </c>
      <c r="X2022" s="18">
        <v>20.537999999999997</v>
      </c>
    </row>
    <row r="2023" spans="1:24" ht="14" x14ac:dyDescent="0.3">
      <c r="A2023" s="9">
        <v>2021</v>
      </c>
      <c r="B2023" s="14" t="s">
        <v>6996</v>
      </c>
      <c r="C2023" s="15">
        <v>45289</v>
      </c>
      <c r="D2023" s="15">
        <v>45293</v>
      </c>
      <c r="E2023" s="19" t="s">
        <v>44</v>
      </c>
      <c r="F2023" s="19" t="s">
        <v>5960</v>
      </c>
      <c r="G2023" s="19" t="s">
        <v>5959</v>
      </c>
      <c r="H2023" s="19" t="s">
        <v>22</v>
      </c>
      <c r="I2023" s="19" t="s">
        <v>5934</v>
      </c>
      <c r="J2023" s="19" t="s">
        <v>5967</v>
      </c>
      <c r="K2023" s="19" t="s">
        <v>5936</v>
      </c>
      <c r="L2023" s="19" t="s">
        <v>5989</v>
      </c>
      <c r="M2023" s="19" t="s">
        <v>133</v>
      </c>
      <c r="N2023" s="10" t="str">
        <f>_xlfn.XLOOKUP($M:$M,People!$B:$B,People!A:A)</f>
        <v>Chuck Magee</v>
      </c>
      <c r="O2023" s="19" t="s">
        <v>5542</v>
      </c>
      <c r="P2023" s="10" t="str">
        <f>VLOOKUP(O2023,Products!$A:$E,3,FALSE)</f>
        <v>Staples</v>
      </c>
      <c r="Q2023" s="31">
        <f>INDEX(Products!$E:$E,MATCH(O2023,Products!$A:$A,0))</f>
        <v>0.39</v>
      </c>
      <c r="R2023" s="19" t="s">
        <v>41</v>
      </c>
      <c r="S2023" s="19" t="s">
        <v>240</v>
      </c>
      <c r="T2023" s="19" t="s">
        <v>5543</v>
      </c>
      <c r="U2023" s="18">
        <v>68.459999999999994</v>
      </c>
      <c r="V2023" s="18">
        <v>2</v>
      </c>
      <c r="W2023" s="18">
        <v>0</v>
      </c>
      <c r="X2023" s="18">
        <v>20.537999999999997</v>
      </c>
    </row>
    <row r="2024" spans="1:24" ht="14" x14ac:dyDescent="0.3">
      <c r="A2024" s="9">
        <v>2022</v>
      </c>
      <c r="B2024" s="14" t="s">
        <v>6997</v>
      </c>
      <c r="C2024" s="15">
        <v>45289</v>
      </c>
      <c r="D2024" s="15">
        <v>45293</v>
      </c>
      <c r="E2024" s="19" t="s">
        <v>44</v>
      </c>
      <c r="F2024" s="19" t="s">
        <v>5960</v>
      </c>
      <c r="G2024" s="19" t="s">
        <v>5959</v>
      </c>
      <c r="H2024" s="19" t="s">
        <v>22</v>
      </c>
      <c r="I2024" s="19" t="s">
        <v>5934</v>
      </c>
      <c r="J2024" s="19" t="s">
        <v>5967</v>
      </c>
      <c r="K2024" s="19" t="s">
        <v>5936</v>
      </c>
      <c r="L2024" s="19" t="s">
        <v>5989</v>
      </c>
      <c r="M2024" s="19" t="s">
        <v>133</v>
      </c>
      <c r="N2024" s="10" t="str">
        <f>_xlfn.XLOOKUP($M:$M,People!$B:$B,People!A:A)</f>
        <v>Chuck Magee</v>
      </c>
      <c r="O2024" s="19" t="s">
        <v>5542</v>
      </c>
      <c r="P2024" s="10" t="str">
        <f>VLOOKUP(O2024,Products!$A:$E,3,FALSE)</f>
        <v>Staples</v>
      </c>
      <c r="Q2024" s="31">
        <f>INDEX(Products!$E:$E,MATCH(O2024,Products!$A:$A,0))</f>
        <v>0.39</v>
      </c>
      <c r="R2024" s="19" t="s">
        <v>41</v>
      </c>
      <c r="S2024" s="19" t="s">
        <v>240</v>
      </c>
      <c r="T2024" s="19" t="s">
        <v>5543</v>
      </c>
      <c r="U2024" s="18">
        <v>19.600000000000001</v>
      </c>
      <c r="V2024" s="18">
        <v>5</v>
      </c>
      <c r="W2024" s="18">
        <v>0</v>
      </c>
      <c r="X2024" s="18">
        <v>9.6039999999999992</v>
      </c>
    </row>
    <row r="2025" spans="1:24" ht="14" x14ac:dyDescent="0.3">
      <c r="A2025" s="9">
        <v>2023</v>
      </c>
      <c r="B2025" s="14" t="s">
        <v>6996</v>
      </c>
      <c r="C2025" s="15">
        <v>45289</v>
      </c>
      <c r="D2025" s="15">
        <v>45293</v>
      </c>
      <c r="E2025" s="19" t="s">
        <v>44</v>
      </c>
      <c r="F2025" s="19" t="s">
        <v>5960</v>
      </c>
      <c r="G2025" s="19" t="s">
        <v>5959</v>
      </c>
      <c r="H2025" s="19" t="s">
        <v>22</v>
      </c>
      <c r="I2025" s="19" t="s">
        <v>5934</v>
      </c>
      <c r="J2025" s="19" t="s">
        <v>5967</v>
      </c>
      <c r="K2025" s="19" t="s">
        <v>5936</v>
      </c>
      <c r="L2025" s="19" t="s">
        <v>5989</v>
      </c>
      <c r="M2025" s="19" t="s">
        <v>133</v>
      </c>
      <c r="N2025" s="10" t="str">
        <f>_xlfn.XLOOKUP($M:$M,People!$B:$B,People!A:A)</f>
        <v>Chuck Magee</v>
      </c>
      <c r="O2025" s="19" t="s">
        <v>5542</v>
      </c>
      <c r="P2025" s="10" t="str">
        <f>VLOOKUP(O2025,Products!$A:$E,3,FALSE)</f>
        <v>Staples</v>
      </c>
      <c r="Q2025" s="31">
        <f>INDEX(Products!$E:$E,MATCH(O2025,Products!$A:$A,0))</f>
        <v>0.39</v>
      </c>
      <c r="R2025" s="19" t="s">
        <v>41</v>
      </c>
      <c r="S2025" s="19" t="s">
        <v>240</v>
      </c>
      <c r="T2025" s="19" t="s">
        <v>5543</v>
      </c>
      <c r="U2025" s="18">
        <v>19.600000000000001</v>
      </c>
      <c r="V2025" s="18">
        <v>5</v>
      </c>
      <c r="W2025" s="18">
        <v>0</v>
      </c>
      <c r="X2025" s="18">
        <v>9.6039999999999992</v>
      </c>
    </row>
    <row r="2026" spans="1:24" ht="14" x14ac:dyDescent="0.3">
      <c r="A2026" s="9">
        <v>2024</v>
      </c>
      <c r="B2026" s="14" t="s">
        <v>6998</v>
      </c>
      <c r="C2026" s="15">
        <v>45290</v>
      </c>
      <c r="D2026" s="15">
        <v>45294</v>
      </c>
      <c r="E2026" s="10" t="s">
        <v>19</v>
      </c>
      <c r="F2026" s="10" t="s">
        <v>5436</v>
      </c>
      <c r="G2026" s="10" t="s">
        <v>5437</v>
      </c>
      <c r="H2026" s="10" t="s">
        <v>36</v>
      </c>
      <c r="I2026" s="10" t="s">
        <v>23</v>
      </c>
      <c r="J2026" s="10" t="s">
        <v>131</v>
      </c>
      <c r="K2026" s="10" t="s">
        <v>132</v>
      </c>
      <c r="L2026" s="10">
        <v>19143</v>
      </c>
      <c r="M2026" s="10" t="s">
        <v>133</v>
      </c>
      <c r="N2026" s="10" t="str">
        <f>_xlfn.XLOOKUP($M:$M,People!$B:$B,People!A:A)</f>
        <v>Chuck Magee</v>
      </c>
      <c r="O2026" s="10" t="s">
        <v>1071</v>
      </c>
      <c r="P2026" s="10" t="str">
        <f>VLOOKUP(O2026,Products!$A:$E,3,FALSE)</f>
        <v>IKEA</v>
      </c>
      <c r="Q2026" s="31">
        <f>INDEX(Products!$E:$E,MATCH(O2026,Products!$A:$A,0))</f>
        <v>0.3</v>
      </c>
      <c r="R2026" s="10" t="s">
        <v>28</v>
      </c>
      <c r="S2026" s="10" t="s">
        <v>50</v>
      </c>
      <c r="T2026" s="10" t="s">
        <v>1072</v>
      </c>
      <c r="U2026" s="12">
        <v>523.76400000000001</v>
      </c>
      <c r="V2026" s="12">
        <v>3</v>
      </c>
      <c r="W2026" s="12">
        <v>0.4</v>
      </c>
      <c r="X2026" s="12">
        <v>-192.04680000000008</v>
      </c>
    </row>
    <row r="2027" spans="1:24" ht="14" x14ac:dyDescent="0.3">
      <c r="A2027" s="9">
        <v>2025</v>
      </c>
      <c r="B2027" s="14" t="s">
        <v>6999</v>
      </c>
      <c r="C2027" s="15">
        <v>45290</v>
      </c>
      <c r="D2027" s="15">
        <v>45295</v>
      </c>
      <c r="E2027" s="10" t="s">
        <v>44</v>
      </c>
      <c r="F2027" s="10" t="s">
        <v>1462</v>
      </c>
      <c r="G2027" s="10" t="s">
        <v>1463</v>
      </c>
      <c r="H2027" s="10" t="s">
        <v>22</v>
      </c>
      <c r="I2027" s="10" t="s">
        <v>23</v>
      </c>
      <c r="J2027" s="10" t="s">
        <v>237</v>
      </c>
      <c r="K2027" s="10" t="s">
        <v>238</v>
      </c>
      <c r="L2027" s="10">
        <v>10035</v>
      </c>
      <c r="M2027" s="10" t="s">
        <v>133</v>
      </c>
      <c r="N2027" s="10" t="str">
        <f>_xlfn.XLOOKUP($M:$M,People!$B:$B,People!A:A)</f>
        <v>Chuck Magee</v>
      </c>
      <c r="O2027" s="10" t="s">
        <v>5834</v>
      </c>
      <c r="P2027" s="10" t="str">
        <f>VLOOKUP(O2027,Products!$A:$E,3,FALSE)</f>
        <v>Office Depot</v>
      </c>
      <c r="Q2027" s="31">
        <f>INDEX(Products!$E:$E,MATCH(O2027,Products!$A:$A,0))</f>
        <v>0.4</v>
      </c>
      <c r="R2027" s="10" t="s">
        <v>41</v>
      </c>
      <c r="S2027" s="10" t="s">
        <v>71</v>
      </c>
      <c r="T2027" s="10" t="s">
        <v>5835</v>
      </c>
      <c r="U2027" s="12">
        <v>122.94</v>
      </c>
      <c r="V2027" s="12">
        <v>3</v>
      </c>
      <c r="W2027" s="12">
        <v>0</v>
      </c>
      <c r="X2027" s="12">
        <v>30.734999999999992</v>
      </c>
    </row>
    <row r="2028" spans="1:24" ht="14" x14ac:dyDescent="0.3">
      <c r="A2028" s="9">
        <v>2026</v>
      </c>
      <c r="B2028" s="14" t="s">
        <v>7000</v>
      </c>
      <c r="C2028" s="15">
        <v>45290</v>
      </c>
      <c r="D2028" s="15">
        <v>45295</v>
      </c>
      <c r="E2028" s="10" t="s">
        <v>44</v>
      </c>
      <c r="F2028" s="10" t="s">
        <v>305</v>
      </c>
      <c r="G2028" s="10" t="s">
        <v>306</v>
      </c>
      <c r="H2028" s="10" t="s">
        <v>36</v>
      </c>
      <c r="I2028" s="10" t="s">
        <v>23</v>
      </c>
      <c r="J2028" s="10" t="s">
        <v>973</v>
      </c>
      <c r="K2028" s="10" t="s">
        <v>212</v>
      </c>
      <c r="L2028" s="10">
        <v>48180</v>
      </c>
      <c r="M2028" s="10" t="s">
        <v>95</v>
      </c>
      <c r="N2028" s="10" t="str">
        <f>_xlfn.XLOOKUP($M:$M,People!$B:$B,People!A:A)</f>
        <v>Roxanne Rodriguez</v>
      </c>
      <c r="O2028" s="10" t="s">
        <v>974</v>
      </c>
      <c r="P2028" s="10" t="str">
        <f>VLOOKUP(O2028,Products!$A:$E,3,FALSE)</f>
        <v>Samsung</v>
      </c>
      <c r="Q2028" s="31">
        <f>INDEX(Products!$E:$E,MATCH(O2028,Products!$A:$A,0))</f>
        <v>0.35</v>
      </c>
      <c r="R2028" s="10" t="s">
        <v>41</v>
      </c>
      <c r="S2028" s="10" t="s">
        <v>61</v>
      </c>
      <c r="T2028" s="10" t="s">
        <v>975</v>
      </c>
      <c r="U2028" s="12">
        <v>9.84</v>
      </c>
      <c r="V2028" s="12">
        <v>3</v>
      </c>
      <c r="W2028" s="12">
        <v>0</v>
      </c>
      <c r="X2028" s="12">
        <v>2.8535999999999988</v>
      </c>
    </row>
    <row r="2029" spans="1:24" ht="14" x14ac:dyDescent="0.3">
      <c r="A2029" s="9">
        <v>2027</v>
      </c>
      <c r="B2029" s="14" t="s">
        <v>7001</v>
      </c>
      <c r="C2029" s="15">
        <v>45290</v>
      </c>
      <c r="D2029" s="15">
        <v>45292</v>
      </c>
      <c r="E2029" s="10" t="s">
        <v>19</v>
      </c>
      <c r="F2029" s="10" t="s">
        <v>2859</v>
      </c>
      <c r="G2029" s="10" t="s">
        <v>2860</v>
      </c>
      <c r="H2029" s="10" t="s">
        <v>36</v>
      </c>
      <c r="I2029" s="10" t="s">
        <v>23</v>
      </c>
      <c r="J2029" s="10" t="s">
        <v>1711</v>
      </c>
      <c r="K2029" s="10" t="s">
        <v>94</v>
      </c>
      <c r="L2029" s="10">
        <v>78041</v>
      </c>
      <c r="M2029" s="10" t="s">
        <v>95</v>
      </c>
      <c r="N2029" s="10" t="str">
        <f>_xlfn.XLOOKUP($M:$M,People!$B:$B,People!A:A)</f>
        <v>Roxanne Rodriguez</v>
      </c>
      <c r="O2029" s="10" t="s">
        <v>1093</v>
      </c>
      <c r="P2029" s="10" t="str">
        <f>VLOOKUP(O2029,Products!$A:$E,3,FALSE)</f>
        <v>3M</v>
      </c>
      <c r="Q2029" s="31">
        <f>INDEX(Products!$E:$E,MATCH(O2029,Products!$A:$A,0))</f>
        <v>0.32</v>
      </c>
      <c r="R2029" s="10" t="s">
        <v>41</v>
      </c>
      <c r="S2029" s="10" t="s">
        <v>68</v>
      </c>
      <c r="T2029" s="10" t="s">
        <v>1094</v>
      </c>
      <c r="U2029" s="12">
        <v>2.2859999999999996</v>
      </c>
      <c r="V2029" s="12">
        <v>3</v>
      </c>
      <c r="W2029" s="12">
        <v>0.8</v>
      </c>
      <c r="X2029" s="12">
        <v>-3.6576000000000004</v>
      </c>
    </row>
    <row r="2030" spans="1:24" ht="14" x14ac:dyDescent="0.3">
      <c r="A2030" s="9">
        <v>2028</v>
      </c>
      <c r="B2030" s="14" t="s">
        <v>6999</v>
      </c>
      <c r="C2030" s="15">
        <v>45290</v>
      </c>
      <c r="D2030" s="15">
        <v>45295</v>
      </c>
      <c r="E2030" s="10" t="s">
        <v>44</v>
      </c>
      <c r="F2030" s="10" t="s">
        <v>1462</v>
      </c>
      <c r="G2030" s="10" t="s">
        <v>1463</v>
      </c>
      <c r="H2030" s="10" t="s">
        <v>22</v>
      </c>
      <c r="I2030" s="10" t="s">
        <v>23</v>
      </c>
      <c r="J2030" s="10" t="s">
        <v>237</v>
      </c>
      <c r="K2030" s="10" t="s">
        <v>238</v>
      </c>
      <c r="L2030" s="10">
        <v>10035</v>
      </c>
      <c r="M2030" s="10" t="s">
        <v>133</v>
      </c>
      <c r="N2030" s="10" t="str">
        <f>_xlfn.XLOOKUP($M:$M,People!$B:$B,People!A:A)</f>
        <v>Chuck Magee</v>
      </c>
      <c r="O2030" s="10" t="s">
        <v>2796</v>
      </c>
      <c r="P2030" s="10" t="str">
        <f>VLOOKUP(O2030,Products!$A:$E,3,FALSE)</f>
        <v>IKEA</v>
      </c>
      <c r="Q2030" s="31">
        <f>INDEX(Products!$E:$E,MATCH(O2030,Products!$A:$A,0))</f>
        <v>0.34</v>
      </c>
      <c r="R2030" s="10" t="s">
        <v>41</v>
      </c>
      <c r="S2030" s="10" t="s">
        <v>68</v>
      </c>
      <c r="T2030" s="10" t="s">
        <v>2797</v>
      </c>
      <c r="U2030" s="12">
        <v>35.448</v>
      </c>
      <c r="V2030" s="12">
        <v>7</v>
      </c>
      <c r="W2030" s="12">
        <v>0.2</v>
      </c>
      <c r="X2030" s="12">
        <v>12.8499</v>
      </c>
    </row>
    <row r="2031" spans="1:24" ht="14" x14ac:dyDescent="0.3">
      <c r="A2031" s="9">
        <v>2029</v>
      </c>
      <c r="B2031" s="14" t="s">
        <v>7002</v>
      </c>
      <c r="C2031" s="15">
        <v>45290</v>
      </c>
      <c r="D2031" s="15">
        <v>45295</v>
      </c>
      <c r="E2031" s="10" t="s">
        <v>44</v>
      </c>
      <c r="F2031" s="10" t="s">
        <v>5040</v>
      </c>
      <c r="G2031" s="10" t="s">
        <v>5041</v>
      </c>
      <c r="H2031" s="10" t="s">
        <v>36</v>
      </c>
      <c r="I2031" s="10" t="s">
        <v>23</v>
      </c>
      <c r="J2031" s="10" t="s">
        <v>478</v>
      </c>
      <c r="K2031" s="10" t="s">
        <v>277</v>
      </c>
      <c r="L2031" s="10">
        <v>85023</v>
      </c>
      <c r="M2031" s="10" t="s">
        <v>39</v>
      </c>
      <c r="N2031" s="10" t="str">
        <f>_xlfn.XLOOKUP($M:$M,People!$B:$B,People!A:A)</f>
        <v>Sadie Pawthorne</v>
      </c>
      <c r="O2031" s="10" t="s">
        <v>4808</v>
      </c>
      <c r="P2031" s="10" t="str">
        <f>VLOOKUP(O2031,Products!$A:$E,3,FALSE)</f>
        <v>Avery</v>
      </c>
      <c r="Q2031" s="31">
        <f>INDEX(Products!$E:$E,MATCH(O2031,Products!$A:$A,0))</f>
        <v>0.27</v>
      </c>
      <c r="R2031" s="10" t="s">
        <v>41</v>
      </c>
      <c r="S2031" s="10" t="s">
        <v>68</v>
      </c>
      <c r="T2031" s="10" t="s">
        <v>4809</v>
      </c>
      <c r="U2031" s="12">
        <v>551.98500000000013</v>
      </c>
      <c r="V2031" s="12">
        <v>5</v>
      </c>
      <c r="W2031" s="12">
        <v>0.7</v>
      </c>
      <c r="X2031" s="12">
        <v>-459.98750000000018</v>
      </c>
    </row>
    <row r="2032" spans="1:24" ht="14" x14ac:dyDescent="0.3">
      <c r="A2032" s="9">
        <v>2030</v>
      </c>
      <c r="B2032" s="14" t="s">
        <v>7001</v>
      </c>
      <c r="C2032" s="15">
        <v>45290</v>
      </c>
      <c r="D2032" s="15">
        <v>45292</v>
      </c>
      <c r="E2032" s="10" t="s">
        <v>19</v>
      </c>
      <c r="F2032" s="10" t="s">
        <v>2859</v>
      </c>
      <c r="G2032" s="10" t="s">
        <v>2860</v>
      </c>
      <c r="H2032" s="10" t="s">
        <v>36</v>
      </c>
      <c r="I2032" s="10" t="s">
        <v>23</v>
      </c>
      <c r="J2032" s="10" t="s">
        <v>1711</v>
      </c>
      <c r="K2032" s="10" t="s">
        <v>94</v>
      </c>
      <c r="L2032" s="10">
        <v>78041</v>
      </c>
      <c r="M2032" s="10" t="s">
        <v>95</v>
      </c>
      <c r="N2032" s="10" t="str">
        <f>_xlfn.XLOOKUP($M:$M,People!$B:$B,People!A:A)</f>
        <v>Roxanne Rodriguez</v>
      </c>
      <c r="O2032" s="10" t="s">
        <v>2905</v>
      </c>
      <c r="P2032" s="10" t="str">
        <f>VLOOKUP(O2032,Products!$A:$E,3,FALSE)</f>
        <v>Samsung</v>
      </c>
      <c r="Q2032" s="31">
        <f>INDEX(Products!$E:$E,MATCH(O2032,Products!$A:$A,0))</f>
        <v>0.35</v>
      </c>
      <c r="R2032" s="10" t="s">
        <v>41</v>
      </c>
      <c r="S2032" s="10" t="s">
        <v>155</v>
      </c>
      <c r="T2032" s="10" t="s">
        <v>2906</v>
      </c>
      <c r="U2032" s="12">
        <v>12.984000000000002</v>
      </c>
      <c r="V2032" s="12">
        <v>3</v>
      </c>
      <c r="W2032" s="12">
        <v>0.2</v>
      </c>
      <c r="X2032" s="12">
        <v>4.7066999999999997</v>
      </c>
    </row>
    <row r="2033" spans="1:24" ht="14" x14ac:dyDescent="0.3">
      <c r="A2033" s="9">
        <v>2031</v>
      </c>
      <c r="B2033" s="14" t="s">
        <v>7003</v>
      </c>
      <c r="C2033" s="15">
        <v>45290</v>
      </c>
      <c r="D2033" s="15">
        <v>45292</v>
      </c>
      <c r="E2033" s="10" t="s">
        <v>168</v>
      </c>
      <c r="F2033" s="10" t="s">
        <v>5193</v>
      </c>
      <c r="G2033" s="10" t="s">
        <v>5194</v>
      </c>
      <c r="H2033" s="10" t="s">
        <v>22</v>
      </c>
      <c r="I2033" s="10" t="s">
        <v>23</v>
      </c>
      <c r="J2033" s="10" t="s">
        <v>297</v>
      </c>
      <c r="K2033" s="10" t="s">
        <v>298</v>
      </c>
      <c r="L2033" s="10">
        <v>38109</v>
      </c>
      <c r="M2033" s="10" t="s">
        <v>26</v>
      </c>
      <c r="N2033" s="10" t="str">
        <f>_xlfn.XLOOKUP($M:$M,People!$B:$B,People!A:A)</f>
        <v>Fred Suzuki</v>
      </c>
      <c r="O2033" s="10" t="s">
        <v>3759</v>
      </c>
      <c r="P2033" s="10" t="str">
        <f>VLOOKUP(O2033,Products!$A:$E,3,FALSE)</f>
        <v>HP</v>
      </c>
      <c r="Q2033" s="31">
        <f>INDEX(Products!$E:$E,MATCH(O2033,Products!$A:$A,0))</f>
        <v>0.25</v>
      </c>
      <c r="R2033" s="10" t="s">
        <v>41</v>
      </c>
      <c r="S2033" s="10" t="s">
        <v>53</v>
      </c>
      <c r="T2033" s="10" t="s">
        <v>3760</v>
      </c>
      <c r="U2033" s="12">
        <v>39.128</v>
      </c>
      <c r="V2033" s="12">
        <v>1</v>
      </c>
      <c r="W2033" s="12">
        <v>0.2</v>
      </c>
      <c r="X2033" s="12">
        <v>-8.803799999999999</v>
      </c>
    </row>
    <row r="2034" spans="1:24" ht="14" x14ac:dyDescent="0.3">
      <c r="A2034" s="9">
        <v>2032</v>
      </c>
      <c r="B2034" s="14" t="s">
        <v>7001</v>
      </c>
      <c r="C2034" s="15">
        <v>45290</v>
      </c>
      <c r="D2034" s="15">
        <v>45292</v>
      </c>
      <c r="E2034" s="10" t="s">
        <v>19</v>
      </c>
      <c r="F2034" s="10" t="s">
        <v>2859</v>
      </c>
      <c r="G2034" s="10" t="s">
        <v>2860</v>
      </c>
      <c r="H2034" s="10" t="s">
        <v>36</v>
      </c>
      <c r="I2034" s="10" t="s">
        <v>23</v>
      </c>
      <c r="J2034" s="10" t="s">
        <v>1711</v>
      </c>
      <c r="K2034" s="10" t="s">
        <v>94</v>
      </c>
      <c r="L2034" s="10">
        <v>78041</v>
      </c>
      <c r="M2034" s="10" t="s">
        <v>95</v>
      </c>
      <c r="N2034" s="10" t="str">
        <f>_xlfn.XLOOKUP($M:$M,People!$B:$B,People!A:A)</f>
        <v>Roxanne Rodriguez</v>
      </c>
      <c r="O2034" s="10" t="s">
        <v>890</v>
      </c>
      <c r="P2034" s="10" t="str">
        <f>VLOOKUP(O2034,Products!$A:$E,3,FALSE)</f>
        <v>Canon</v>
      </c>
      <c r="Q2034" s="31">
        <f>INDEX(Products!$E:$E,MATCH(O2034,Products!$A:$A,0))</f>
        <v>0.26</v>
      </c>
      <c r="R2034" s="10" t="s">
        <v>64</v>
      </c>
      <c r="S2034" s="10" t="s">
        <v>144</v>
      </c>
      <c r="T2034" s="10" t="s">
        <v>891</v>
      </c>
      <c r="U2034" s="12">
        <v>47.984000000000002</v>
      </c>
      <c r="V2034" s="12">
        <v>2</v>
      </c>
      <c r="W2034" s="12">
        <v>0.2</v>
      </c>
      <c r="X2034" s="12">
        <v>14.395200000000004</v>
      </c>
    </row>
    <row r="2035" spans="1:24" ht="14" x14ac:dyDescent="0.3">
      <c r="A2035" s="9">
        <v>2033</v>
      </c>
      <c r="B2035" s="14" t="s">
        <v>7004</v>
      </c>
      <c r="C2035" s="15">
        <v>45290</v>
      </c>
      <c r="D2035" s="15">
        <v>45294</v>
      </c>
      <c r="E2035" s="10" t="s">
        <v>44</v>
      </c>
      <c r="F2035" s="10" t="s">
        <v>2233</v>
      </c>
      <c r="G2035" s="10" t="s">
        <v>2234</v>
      </c>
      <c r="H2035" s="10" t="s">
        <v>22</v>
      </c>
      <c r="I2035" s="10" t="s">
        <v>23</v>
      </c>
      <c r="J2035" s="10" t="s">
        <v>131</v>
      </c>
      <c r="K2035" s="10" t="s">
        <v>132</v>
      </c>
      <c r="L2035" s="10">
        <v>19120</v>
      </c>
      <c r="M2035" s="10" t="s">
        <v>133</v>
      </c>
      <c r="N2035" s="10" t="str">
        <f>_xlfn.XLOOKUP($M:$M,People!$B:$B,People!A:A)</f>
        <v>Chuck Magee</v>
      </c>
      <c r="O2035" s="10" t="s">
        <v>5014</v>
      </c>
      <c r="P2035" s="10" t="str">
        <f>VLOOKUP(O2035,Products!$A:$E,3,FALSE)</f>
        <v>Samsung</v>
      </c>
      <c r="Q2035" s="31">
        <f>INDEX(Products!$E:$E,MATCH(O2035,Products!$A:$A,0))</f>
        <v>0.37</v>
      </c>
      <c r="R2035" s="10" t="s">
        <v>64</v>
      </c>
      <c r="S2035" s="10" t="s">
        <v>144</v>
      </c>
      <c r="T2035" s="10" t="s">
        <v>5015</v>
      </c>
      <c r="U2035" s="12">
        <v>27.968000000000004</v>
      </c>
      <c r="V2035" s="12">
        <v>2</v>
      </c>
      <c r="W2035" s="12">
        <v>0.2</v>
      </c>
      <c r="X2035" s="12">
        <v>6.9920000000000009</v>
      </c>
    </row>
    <row r="2036" spans="1:24" ht="14" x14ac:dyDescent="0.3">
      <c r="A2036" s="9">
        <v>2034</v>
      </c>
      <c r="B2036" s="14" t="s">
        <v>7001</v>
      </c>
      <c r="C2036" s="15">
        <v>45290</v>
      </c>
      <c r="D2036" s="15">
        <v>45292</v>
      </c>
      <c r="E2036" s="10" t="s">
        <v>19</v>
      </c>
      <c r="F2036" s="10" t="s">
        <v>2859</v>
      </c>
      <c r="G2036" s="10" t="s">
        <v>2860</v>
      </c>
      <c r="H2036" s="10" t="s">
        <v>36</v>
      </c>
      <c r="I2036" s="10" t="s">
        <v>23</v>
      </c>
      <c r="J2036" s="10" t="s">
        <v>1711</v>
      </c>
      <c r="K2036" s="10" t="s">
        <v>94</v>
      </c>
      <c r="L2036" s="10">
        <v>78041</v>
      </c>
      <c r="M2036" s="10" t="s">
        <v>95</v>
      </c>
      <c r="N2036" s="10" t="str">
        <f>_xlfn.XLOOKUP($M:$M,People!$B:$B,People!A:A)</f>
        <v>Roxanne Rodriguez</v>
      </c>
      <c r="O2036" s="10" t="s">
        <v>2686</v>
      </c>
      <c r="P2036" s="10" t="str">
        <f>VLOOKUP(O2036,Products!$A:$E,3,FALSE)</f>
        <v>Dell</v>
      </c>
      <c r="Q2036" s="31">
        <f>INDEX(Products!$E:$E,MATCH(O2036,Products!$A:$A,0))</f>
        <v>0.4</v>
      </c>
      <c r="R2036" s="10" t="s">
        <v>64</v>
      </c>
      <c r="S2036" s="10" t="s">
        <v>65</v>
      </c>
      <c r="T2036" s="10" t="s">
        <v>2687</v>
      </c>
      <c r="U2036" s="12">
        <v>328.77600000000007</v>
      </c>
      <c r="V2036" s="12">
        <v>3</v>
      </c>
      <c r="W2036" s="12">
        <v>0.2</v>
      </c>
      <c r="X2036" s="12">
        <v>28.767899999999997</v>
      </c>
    </row>
    <row r="2037" spans="1:24" ht="14" x14ac:dyDescent="0.3">
      <c r="A2037" s="9">
        <v>2035</v>
      </c>
      <c r="B2037" s="14" t="s">
        <v>6998</v>
      </c>
      <c r="C2037" s="15">
        <v>45290</v>
      </c>
      <c r="D2037" s="15">
        <v>45294</v>
      </c>
      <c r="E2037" s="10" t="s">
        <v>19</v>
      </c>
      <c r="F2037" s="10" t="s">
        <v>5436</v>
      </c>
      <c r="G2037" s="10" t="s">
        <v>5437</v>
      </c>
      <c r="H2037" s="10" t="s">
        <v>36</v>
      </c>
      <c r="I2037" s="10" t="s">
        <v>23</v>
      </c>
      <c r="J2037" s="10" t="s">
        <v>131</v>
      </c>
      <c r="K2037" s="10" t="s">
        <v>132</v>
      </c>
      <c r="L2037" s="10">
        <v>19143</v>
      </c>
      <c r="M2037" s="10" t="s">
        <v>133</v>
      </c>
      <c r="N2037" s="10" t="str">
        <f>_xlfn.XLOOKUP($M:$M,People!$B:$B,People!A:A)</f>
        <v>Chuck Magee</v>
      </c>
      <c r="O2037" s="10" t="s">
        <v>2000</v>
      </c>
      <c r="P2037" s="10" t="str">
        <f>VLOOKUP(O2037,Products!$A:$E,3,FALSE)</f>
        <v>Canon</v>
      </c>
      <c r="Q2037" s="31">
        <f>INDEX(Products!$E:$E,MATCH(O2037,Products!$A:$A,0))</f>
        <v>0.28000000000000003</v>
      </c>
      <c r="R2037" s="10" t="s">
        <v>64</v>
      </c>
      <c r="S2037" s="10" t="s">
        <v>65</v>
      </c>
      <c r="T2037" s="10" t="s">
        <v>2001</v>
      </c>
      <c r="U2037" s="12">
        <v>251.96399999999994</v>
      </c>
      <c r="V2037" s="12">
        <v>6</v>
      </c>
      <c r="W2037" s="12">
        <v>0.4</v>
      </c>
      <c r="X2037" s="12">
        <v>-50.392799999999994</v>
      </c>
    </row>
    <row r="2038" spans="1:24" ht="14" x14ac:dyDescent="0.3">
      <c r="A2038" s="9">
        <v>2036</v>
      </c>
      <c r="B2038" s="14" t="s">
        <v>7001</v>
      </c>
      <c r="C2038" s="15">
        <v>45290</v>
      </c>
      <c r="D2038" s="15">
        <v>45292</v>
      </c>
      <c r="E2038" s="10" t="s">
        <v>19</v>
      </c>
      <c r="F2038" s="10" t="s">
        <v>2859</v>
      </c>
      <c r="G2038" s="10" t="s">
        <v>2860</v>
      </c>
      <c r="H2038" s="10" t="s">
        <v>36</v>
      </c>
      <c r="I2038" s="10" t="s">
        <v>23</v>
      </c>
      <c r="J2038" s="10" t="s">
        <v>1711</v>
      </c>
      <c r="K2038" s="10" t="s">
        <v>94</v>
      </c>
      <c r="L2038" s="10">
        <v>78041</v>
      </c>
      <c r="M2038" s="10" t="s">
        <v>95</v>
      </c>
      <c r="N2038" s="10" t="str">
        <f>_xlfn.XLOOKUP($M:$M,People!$B:$B,People!A:A)</f>
        <v>Roxanne Rodriguez</v>
      </c>
      <c r="O2038" s="10" t="s">
        <v>3962</v>
      </c>
      <c r="P2038" s="10" t="str">
        <f>VLOOKUP(O2038,Products!$A:$E,3,FALSE)</f>
        <v>Staples</v>
      </c>
      <c r="Q2038" s="31">
        <f>INDEX(Products!$E:$E,MATCH(O2038,Products!$A:$A,0))</f>
        <v>0.27</v>
      </c>
      <c r="R2038" s="10" t="s">
        <v>64</v>
      </c>
      <c r="S2038" s="10" t="s">
        <v>65</v>
      </c>
      <c r="T2038" s="10" t="s">
        <v>3963</v>
      </c>
      <c r="U2038" s="12">
        <v>217.58400000000003</v>
      </c>
      <c r="V2038" s="12">
        <v>2</v>
      </c>
      <c r="W2038" s="12">
        <v>0.2</v>
      </c>
      <c r="X2038" s="12">
        <v>19.03860000000001</v>
      </c>
    </row>
    <row r="2039" spans="1:24" ht="14" x14ac:dyDescent="0.3">
      <c r="A2039" s="9">
        <v>2037</v>
      </c>
      <c r="B2039" s="14" t="s">
        <v>7005</v>
      </c>
      <c r="C2039" s="15">
        <v>45290</v>
      </c>
      <c r="D2039" s="15">
        <v>45294</v>
      </c>
      <c r="E2039" s="19" t="s">
        <v>44</v>
      </c>
      <c r="F2039" s="19" t="s">
        <v>5963</v>
      </c>
      <c r="G2039" s="19" t="s">
        <v>5964</v>
      </c>
      <c r="H2039" s="19" t="s">
        <v>22</v>
      </c>
      <c r="I2039" s="19" t="s">
        <v>5934</v>
      </c>
      <c r="J2039" s="19" t="s">
        <v>5965</v>
      </c>
      <c r="K2039" s="19" t="s">
        <v>5966</v>
      </c>
      <c r="L2039" s="19" t="s">
        <v>5987</v>
      </c>
      <c r="M2039" s="19" t="s">
        <v>133</v>
      </c>
      <c r="N2039" s="10" t="str">
        <f>_xlfn.XLOOKUP($M:$M,People!$B:$B,People!A:A)</f>
        <v>Chuck Magee</v>
      </c>
      <c r="O2039" s="19" t="s">
        <v>4814</v>
      </c>
      <c r="P2039" s="10" t="str">
        <f>VLOOKUP(O2039,Products!$A:$E,3,FALSE)</f>
        <v>Canon</v>
      </c>
      <c r="Q2039" s="31">
        <f>INDEX(Products!$E:$E,MATCH(O2039,Products!$A:$A,0))</f>
        <v>0.26</v>
      </c>
      <c r="R2039" s="19" t="s">
        <v>41</v>
      </c>
      <c r="S2039" s="19" t="s">
        <v>68</v>
      </c>
      <c r="T2039" s="19" t="s">
        <v>4815</v>
      </c>
      <c r="U2039" s="18">
        <v>3.024</v>
      </c>
      <c r="V2039" s="18">
        <v>3</v>
      </c>
      <c r="W2039" s="18">
        <v>0.2</v>
      </c>
      <c r="X2039" s="18">
        <v>-0.6048</v>
      </c>
    </row>
    <row r="2040" spans="1:24" ht="14" x14ac:dyDescent="0.3">
      <c r="A2040" s="9">
        <v>2038</v>
      </c>
      <c r="B2040" s="14" t="s">
        <v>7006</v>
      </c>
      <c r="C2040" s="15">
        <v>45291</v>
      </c>
      <c r="D2040" s="15">
        <v>45298</v>
      </c>
      <c r="E2040" s="10" t="s">
        <v>44</v>
      </c>
      <c r="F2040" s="10" t="s">
        <v>3158</v>
      </c>
      <c r="G2040" s="10" t="s">
        <v>3159</v>
      </c>
      <c r="H2040" s="10" t="s">
        <v>92</v>
      </c>
      <c r="I2040" s="10" t="s">
        <v>23</v>
      </c>
      <c r="J2040" s="10" t="s">
        <v>2978</v>
      </c>
      <c r="K2040" s="10" t="s">
        <v>1219</v>
      </c>
      <c r="L2040" s="10">
        <v>2908</v>
      </c>
      <c r="M2040" s="10" t="s">
        <v>133</v>
      </c>
      <c r="N2040" s="10" t="str">
        <f>_xlfn.XLOOKUP($M:$M,People!$B:$B,People!A:A)</f>
        <v>Chuck Magee</v>
      </c>
      <c r="O2040" s="10" t="s">
        <v>3440</v>
      </c>
      <c r="P2040" s="10" t="str">
        <f>VLOOKUP(O2040,Products!$A:$E,3,FALSE)</f>
        <v>Logitech</v>
      </c>
      <c r="Q2040" s="31">
        <f>INDEX(Products!$E:$E,MATCH(O2040,Products!$A:$A,0))</f>
        <v>0.37</v>
      </c>
      <c r="R2040" s="10" t="s">
        <v>28</v>
      </c>
      <c r="S2040" s="10" t="s">
        <v>29</v>
      </c>
      <c r="T2040" s="10" t="s">
        <v>3441</v>
      </c>
      <c r="U2040" s="12">
        <v>341.96</v>
      </c>
      <c r="V2040" s="12">
        <v>2</v>
      </c>
      <c r="W2040" s="12">
        <v>0</v>
      </c>
      <c r="X2040" s="12">
        <v>78.650800000000004</v>
      </c>
    </row>
    <row r="2041" spans="1:24" ht="14" x14ac:dyDescent="0.3">
      <c r="A2041" s="9">
        <v>2039</v>
      </c>
      <c r="B2041" s="14" t="s">
        <v>7007</v>
      </c>
      <c r="C2041" s="15">
        <v>45291</v>
      </c>
      <c r="D2041" s="15">
        <v>45295</v>
      </c>
      <c r="E2041" s="10" t="s">
        <v>19</v>
      </c>
      <c r="F2041" s="10" t="s">
        <v>2327</v>
      </c>
      <c r="G2041" s="10" t="s">
        <v>2328</v>
      </c>
      <c r="H2041" s="10" t="s">
        <v>36</v>
      </c>
      <c r="I2041" s="10" t="s">
        <v>23</v>
      </c>
      <c r="J2041" s="10" t="s">
        <v>3365</v>
      </c>
      <c r="K2041" s="10" t="s">
        <v>238</v>
      </c>
      <c r="L2041" s="10">
        <v>13601</v>
      </c>
      <c r="M2041" s="10" t="s">
        <v>133</v>
      </c>
      <c r="N2041" s="10" t="str">
        <f>_xlfn.XLOOKUP($M:$M,People!$B:$B,People!A:A)</f>
        <v>Chuck Magee</v>
      </c>
      <c r="O2041" s="10" t="s">
        <v>670</v>
      </c>
      <c r="P2041" s="10" t="str">
        <f>VLOOKUP(O2041,Products!$A:$E,3,FALSE)</f>
        <v>Canon</v>
      </c>
      <c r="Q2041" s="31">
        <f>INDEX(Products!$E:$E,MATCH(O2041,Products!$A:$A,0))</f>
        <v>0.26</v>
      </c>
      <c r="R2041" s="10" t="s">
        <v>28</v>
      </c>
      <c r="S2041" s="10" t="s">
        <v>29</v>
      </c>
      <c r="T2041" s="10" t="s">
        <v>671</v>
      </c>
      <c r="U2041" s="12">
        <v>1573.4880000000001</v>
      </c>
      <c r="V2041" s="12">
        <v>7</v>
      </c>
      <c r="W2041" s="12">
        <v>0.2</v>
      </c>
      <c r="X2041" s="12">
        <v>196.68599999999986</v>
      </c>
    </row>
    <row r="2042" spans="1:24" ht="14" x14ac:dyDescent="0.3">
      <c r="A2042" s="9">
        <v>2040</v>
      </c>
      <c r="B2042" s="14" t="s">
        <v>7006</v>
      </c>
      <c r="C2042" s="15">
        <v>45291</v>
      </c>
      <c r="D2042" s="15">
        <v>45298</v>
      </c>
      <c r="E2042" s="10" t="s">
        <v>44</v>
      </c>
      <c r="F2042" s="10" t="s">
        <v>3158</v>
      </c>
      <c r="G2042" s="10" t="s">
        <v>3159</v>
      </c>
      <c r="H2042" s="10" t="s">
        <v>92</v>
      </c>
      <c r="I2042" s="10" t="s">
        <v>23</v>
      </c>
      <c r="J2042" s="10" t="s">
        <v>2978</v>
      </c>
      <c r="K2042" s="10" t="s">
        <v>1219</v>
      </c>
      <c r="L2042" s="10">
        <v>2908</v>
      </c>
      <c r="M2042" s="10" t="s">
        <v>133</v>
      </c>
      <c r="N2042" s="10" t="str">
        <f>_xlfn.XLOOKUP($M:$M,People!$B:$B,People!A:A)</f>
        <v>Chuck Magee</v>
      </c>
      <c r="O2042" s="10" t="s">
        <v>182</v>
      </c>
      <c r="P2042" s="10" t="str">
        <f>VLOOKUP(O2042,Products!$A:$E,3,FALSE)</f>
        <v>Logitech</v>
      </c>
      <c r="Q2042" s="31">
        <f>INDEX(Products!$E:$E,MATCH(O2042,Products!$A:$A,0))</f>
        <v>0.27</v>
      </c>
      <c r="R2042" s="10" t="s">
        <v>28</v>
      </c>
      <c r="S2042" s="10" t="s">
        <v>32</v>
      </c>
      <c r="T2042" s="10" t="s">
        <v>183</v>
      </c>
      <c r="U2042" s="12">
        <v>605.88</v>
      </c>
      <c r="V2042" s="12">
        <v>6</v>
      </c>
      <c r="W2042" s="12">
        <v>0</v>
      </c>
      <c r="X2042" s="12">
        <v>151.47000000000003</v>
      </c>
    </row>
    <row r="2043" spans="1:24" ht="14" x14ac:dyDescent="0.3">
      <c r="A2043" s="9">
        <v>2041</v>
      </c>
      <c r="B2043" s="14" t="s">
        <v>7008</v>
      </c>
      <c r="C2043" s="15">
        <v>45291</v>
      </c>
      <c r="D2043" s="15">
        <v>45294</v>
      </c>
      <c r="E2043" s="10" t="s">
        <v>168</v>
      </c>
      <c r="F2043" s="10" t="s">
        <v>349</v>
      </c>
      <c r="G2043" s="10" t="s">
        <v>350</v>
      </c>
      <c r="H2043" s="10" t="s">
        <v>92</v>
      </c>
      <c r="I2043" s="10" t="s">
        <v>23</v>
      </c>
      <c r="J2043" s="10" t="s">
        <v>538</v>
      </c>
      <c r="K2043" s="10" t="s">
        <v>1086</v>
      </c>
      <c r="L2043" s="10">
        <v>2038</v>
      </c>
      <c r="M2043" s="10" t="s">
        <v>133</v>
      </c>
      <c r="N2043" s="10" t="str">
        <f>_xlfn.XLOOKUP($M:$M,People!$B:$B,People!A:A)</f>
        <v>Chuck Magee</v>
      </c>
      <c r="O2043" s="10" t="s">
        <v>4215</v>
      </c>
      <c r="P2043" s="10" t="str">
        <f>VLOOKUP(O2043,Products!$A:$E,3,FALSE)</f>
        <v>Dell</v>
      </c>
      <c r="Q2043" s="31">
        <f>INDEX(Products!$E:$E,MATCH(O2043,Products!$A:$A,0))</f>
        <v>0.28000000000000003</v>
      </c>
      <c r="R2043" s="10" t="s">
        <v>28</v>
      </c>
      <c r="S2043" s="10" t="s">
        <v>58</v>
      </c>
      <c r="T2043" s="10" t="s">
        <v>4216</v>
      </c>
      <c r="U2043" s="12">
        <v>63.2</v>
      </c>
      <c r="V2043" s="12">
        <v>5</v>
      </c>
      <c r="W2043" s="12">
        <v>0</v>
      </c>
      <c r="X2043" s="12">
        <v>23.384</v>
      </c>
    </row>
    <row r="2044" spans="1:24" ht="14" x14ac:dyDescent="0.3">
      <c r="A2044" s="9">
        <v>2042</v>
      </c>
      <c r="B2044" s="14" t="s">
        <v>7009</v>
      </c>
      <c r="C2044" s="15">
        <v>45291</v>
      </c>
      <c r="D2044" s="15">
        <v>45295</v>
      </c>
      <c r="E2044" s="10" t="s">
        <v>44</v>
      </c>
      <c r="F2044" s="10" t="s">
        <v>2372</v>
      </c>
      <c r="G2044" s="10" t="s">
        <v>2373</v>
      </c>
      <c r="H2044" s="10" t="s">
        <v>36</v>
      </c>
      <c r="I2044" s="10" t="s">
        <v>23</v>
      </c>
      <c r="J2044" s="10" t="s">
        <v>338</v>
      </c>
      <c r="K2044" s="10" t="s">
        <v>525</v>
      </c>
      <c r="L2044" s="10">
        <v>65203</v>
      </c>
      <c r="M2044" s="10" t="s">
        <v>95</v>
      </c>
      <c r="N2044" s="10" t="str">
        <f>_xlfn.XLOOKUP($M:$M,People!$B:$B,People!A:A)</f>
        <v>Roxanne Rodriguez</v>
      </c>
      <c r="O2044" s="10" t="s">
        <v>2482</v>
      </c>
      <c r="P2044" s="10" t="str">
        <f>VLOOKUP(O2044,Products!$A:$E,3,FALSE)</f>
        <v>Staples</v>
      </c>
      <c r="Q2044" s="31">
        <f>INDEX(Products!$E:$E,MATCH(O2044,Products!$A:$A,0))</f>
        <v>0.31</v>
      </c>
      <c r="R2044" s="10" t="s">
        <v>41</v>
      </c>
      <c r="S2044" s="10" t="s">
        <v>61</v>
      </c>
      <c r="T2044" s="10" t="s">
        <v>2483</v>
      </c>
      <c r="U2044" s="12">
        <v>29.68</v>
      </c>
      <c r="V2044" s="12">
        <v>7</v>
      </c>
      <c r="W2044" s="12">
        <v>0</v>
      </c>
      <c r="X2044" s="12">
        <v>11.575199999999999</v>
      </c>
    </row>
    <row r="2045" spans="1:24" ht="14" x14ac:dyDescent="0.3">
      <c r="A2045" s="9">
        <v>2043</v>
      </c>
      <c r="B2045" s="14" t="s">
        <v>7010</v>
      </c>
      <c r="C2045" s="15">
        <v>45291</v>
      </c>
      <c r="D2045" s="15">
        <v>45296</v>
      </c>
      <c r="E2045" s="10" t="s">
        <v>44</v>
      </c>
      <c r="F2045" s="10" t="s">
        <v>4866</v>
      </c>
      <c r="G2045" s="10" t="s">
        <v>4867</v>
      </c>
      <c r="H2045" s="10" t="s">
        <v>36</v>
      </c>
      <c r="I2045" s="10" t="s">
        <v>23</v>
      </c>
      <c r="J2045" s="10" t="s">
        <v>3412</v>
      </c>
      <c r="K2045" s="10" t="s">
        <v>94</v>
      </c>
      <c r="L2045" s="10">
        <v>79907</v>
      </c>
      <c r="M2045" s="10" t="s">
        <v>95</v>
      </c>
      <c r="N2045" s="10" t="str">
        <f>_xlfn.XLOOKUP($M:$M,People!$B:$B,People!A:A)</f>
        <v>Roxanne Rodriguez</v>
      </c>
      <c r="O2045" s="10" t="s">
        <v>4822</v>
      </c>
      <c r="P2045" s="10" t="str">
        <f>VLOOKUP(O2045,Products!$A:$E,3,FALSE)</f>
        <v>Logitech</v>
      </c>
      <c r="Q2045" s="31">
        <f>INDEX(Products!$E:$E,MATCH(O2045,Products!$A:$A,0))</f>
        <v>0.33</v>
      </c>
      <c r="R2045" s="10" t="s">
        <v>41</v>
      </c>
      <c r="S2045" s="10" t="s">
        <v>155</v>
      </c>
      <c r="T2045" s="10" t="s">
        <v>588</v>
      </c>
      <c r="U2045" s="12">
        <v>49.568000000000005</v>
      </c>
      <c r="V2045" s="12">
        <v>2</v>
      </c>
      <c r="W2045" s="12">
        <v>0.2</v>
      </c>
      <c r="X2045" s="12">
        <v>17.968399999999995</v>
      </c>
    </row>
    <row r="2046" spans="1:24" ht="14" x14ac:dyDescent="0.3">
      <c r="A2046" s="9">
        <v>2044</v>
      </c>
      <c r="B2046" s="14" t="s">
        <v>7011</v>
      </c>
      <c r="C2046" s="15">
        <v>45291</v>
      </c>
      <c r="D2046" s="15">
        <v>45292</v>
      </c>
      <c r="E2046" s="10" t="s">
        <v>168</v>
      </c>
      <c r="F2046" s="10" t="s">
        <v>4835</v>
      </c>
      <c r="G2046" s="10" t="s">
        <v>4836</v>
      </c>
      <c r="H2046" s="10" t="s">
        <v>36</v>
      </c>
      <c r="I2046" s="10" t="s">
        <v>23</v>
      </c>
      <c r="J2046" s="10" t="s">
        <v>237</v>
      </c>
      <c r="K2046" s="10" t="s">
        <v>238</v>
      </c>
      <c r="L2046" s="10">
        <v>10035</v>
      </c>
      <c r="M2046" s="10" t="s">
        <v>133</v>
      </c>
      <c r="N2046" s="10" t="str">
        <f>_xlfn.XLOOKUP($M:$M,People!$B:$B,People!A:A)</f>
        <v>Chuck Magee</v>
      </c>
      <c r="O2046" s="10" t="s">
        <v>623</v>
      </c>
      <c r="P2046" s="10" t="str">
        <f>VLOOKUP(O2046,Products!$A:$E,3,FALSE)</f>
        <v>IKEA</v>
      </c>
      <c r="Q2046" s="31">
        <f>INDEX(Products!$E:$E,MATCH(O2046,Products!$A:$A,0))</f>
        <v>0.4</v>
      </c>
      <c r="R2046" s="10" t="s">
        <v>41</v>
      </c>
      <c r="S2046" s="10" t="s">
        <v>42</v>
      </c>
      <c r="T2046" s="10" t="s">
        <v>624</v>
      </c>
      <c r="U2046" s="12">
        <v>18.899999999999999</v>
      </c>
      <c r="V2046" s="12">
        <v>3</v>
      </c>
      <c r="W2046" s="12">
        <v>0</v>
      </c>
      <c r="X2046" s="12">
        <v>8.6939999999999991</v>
      </c>
    </row>
    <row r="2047" spans="1:24" ht="14" x14ac:dyDescent="0.3">
      <c r="A2047" s="9">
        <v>2045</v>
      </c>
      <c r="B2047" s="14" t="s">
        <v>7006</v>
      </c>
      <c r="C2047" s="15">
        <v>45291</v>
      </c>
      <c r="D2047" s="15">
        <v>45298</v>
      </c>
      <c r="E2047" s="10" t="s">
        <v>44</v>
      </c>
      <c r="F2047" s="10" t="s">
        <v>3158</v>
      </c>
      <c r="G2047" s="10" t="s">
        <v>3159</v>
      </c>
      <c r="H2047" s="10" t="s">
        <v>92</v>
      </c>
      <c r="I2047" s="10" t="s">
        <v>23</v>
      </c>
      <c r="J2047" s="10" t="s">
        <v>2978</v>
      </c>
      <c r="K2047" s="10" t="s">
        <v>1219</v>
      </c>
      <c r="L2047" s="10">
        <v>2908</v>
      </c>
      <c r="M2047" s="10" t="s">
        <v>133</v>
      </c>
      <c r="N2047" s="10" t="str">
        <f>_xlfn.XLOOKUP($M:$M,People!$B:$B,People!A:A)</f>
        <v>Chuck Magee</v>
      </c>
      <c r="O2047" s="10" t="s">
        <v>3331</v>
      </c>
      <c r="P2047" s="10" t="str">
        <f>VLOOKUP(O2047,Products!$A:$E,3,FALSE)</f>
        <v>HP</v>
      </c>
      <c r="Q2047" s="31">
        <f>INDEX(Products!$E:$E,MATCH(O2047,Products!$A:$A,0))</f>
        <v>0.27</v>
      </c>
      <c r="R2047" s="10" t="s">
        <v>41</v>
      </c>
      <c r="S2047" s="10" t="s">
        <v>82</v>
      </c>
      <c r="T2047" s="10" t="s">
        <v>3332</v>
      </c>
      <c r="U2047" s="12">
        <v>14.940000000000001</v>
      </c>
      <c r="V2047" s="12">
        <v>3</v>
      </c>
      <c r="W2047" s="12">
        <v>0</v>
      </c>
      <c r="X2047" s="12">
        <v>7.0218000000000007</v>
      </c>
    </row>
    <row r="2048" spans="1:24" ht="14" x14ac:dyDescent="0.3">
      <c r="A2048" s="9">
        <v>2046</v>
      </c>
      <c r="B2048" s="14" t="s">
        <v>7006</v>
      </c>
      <c r="C2048" s="15">
        <v>45291</v>
      </c>
      <c r="D2048" s="15">
        <v>45298</v>
      </c>
      <c r="E2048" s="10" t="s">
        <v>44</v>
      </c>
      <c r="F2048" s="10" t="s">
        <v>3158</v>
      </c>
      <c r="G2048" s="10" t="s">
        <v>3159</v>
      </c>
      <c r="H2048" s="10" t="s">
        <v>92</v>
      </c>
      <c r="I2048" s="10" t="s">
        <v>23</v>
      </c>
      <c r="J2048" s="10" t="s">
        <v>2978</v>
      </c>
      <c r="K2048" s="10" t="s">
        <v>1219</v>
      </c>
      <c r="L2048" s="10">
        <v>2908</v>
      </c>
      <c r="M2048" s="10" t="s">
        <v>133</v>
      </c>
      <c r="N2048" s="10" t="str">
        <f>_xlfn.XLOOKUP($M:$M,People!$B:$B,People!A:A)</f>
        <v>Chuck Magee</v>
      </c>
      <c r="O2048" s="10" t="s">
        <v>5375</v>
      </c>
      <c r="P2048" s="10" t="str">
        <f>VLOOKUP(O2048,Products!$A:$E,3,FALSE)</f>
        <v>Logitech</v>
      </c>
      <c r="Q2048" s="31">
        <f>INDEX(Products!$E:$E,MATCH(O2048,Products!$A:$A,0))</f>
        <v>0.39</v>
      </c>
      <c r="R2048" s="10" t="s">
        <v>41</v>
      </c>
      <c r="S2048" s="10" t="s">
        <v>82</v>
      </c>
      <c r="T2048" s="10" t="s">
        <v>5376</v>
      </c>
      <c r="U2048" s="12">
        <v>195.64</v>
      </c>
      <c r="V2048" s="12">
        <v>4</v>
      </c>
      <c r="W2048" s="12">
        <v>0</v>
      </c>
      <c r="X2048" s="12">
        <v>91.950799999999987</v>
      </c>
    </row>
    <row r="2049" spans="1:24" ht="14" x14ac:dyDescent="0.3">
      <c r="A2049" s="9">
        <v>2047</v>
      </c>
      <c r="B2049" s="14" t="s">
        <v>7009</v>
      </c>
      <c r="C2049" s="15">
        <v>45291</v>
      </c>
      <c r="D2049" s="15">
        <v>45295</v>
      </c>
      <c r="E2049" s="10" t="s">
        <v>44</v>
      </c>
      <c r="F2049" s="10" t="s">
        <v>2372</v>
      </c>
      <c r="G2049" s="10" t="s">
        <v>2373</v>
      </c>
      <c r="H2049" s="10" t="s">
        <v>36</v>
      </c>
      <c r="I2049" s="10" t="s">
        <v>23</v>
      </c>
      <c r="J2049" s="10" t="s">
        <v>338</v>
      </c>
      <c r="K2049" s="10" t="s">
        <v>525</v>
      </c>
      <c r="L2049" s="10">
        <v>65203</v>
      </c>
      <c r="M2049" s="10" t="s">
        <v>95</v>
      </c>
      <c r="N2049" s="10" t="str">
        <f>_xlfn.XLOOKUP($M:$M,People!$B:$B,People!A:A)</f>
        <v>Roxanne Rodriguez</v>
      </c>
      <c r="O2049" s="10" t="s">
        <v>848</v>
      </c>
      <c r="P2049" s="10" t="str">
        <f>VLOOKUP(O2049,Products!$A:$E,3,FALSE)</f>
        <v>3M</v>
      </c>
      <c r="Q2049" s="31">
        <f>INDEX(Products!$E:$E,MATCH(O2049,Products!$A:$A,0))</f>
        <v>0.28000000000000003</v>
      </c>
      <c r="R2049" s="10" t="s">
        <v>64</v>
      </c>
      <c r="S2049" s="10" t="s">
        <v>144</v>
      </c>
      <c r="T2049" s="10" t="s">
        <v>849</v>
      </c>
      <c r="U2049" s="12">
        <v>47.53</v>
      </c>
      <c r="V2049" s="12">
        <v>7</v>
      </c>
      <c r="W2049" s="12">
        <v>0</v>
      </c>
      <c r="X2049" s="12">
        <v>16.160200000000003</v>
      </c>
    </row>
    <row r="2050" spans="1:24" ht="14" x14ac:dyDescent="0.3">
      <c r="A2050" s="9">
        <v>2048</v>
      </c>
      <c r="B2050" s="14" t="s">
        <v>7008</v>
      </c>
      <c r="C2050" s="15">
        <v>45291</v>
      </c>
      <c r="D2050" s="15">
        <v>45294</v>
      </c>
      <c r="E2050" s="10" t="s">
        <v>168</v>
      </c>
      <c r="F2050" s="10" t="s">
        <v>349</v>
      </c>
      <c r="G2050" s="10" t="s">
        <v>350</v>
      </c>
      <c r="H2050" s="10" t="s">
        <v>92</v>
      </c>
      <c r="I2050" s="10" t="s">
        <v>23</v>
      </c>
      <c r="J2050" s="10" t="s">
        <v>538</v>
      </c>
      <c r="K2050" s="10" t="s">
        <v>1086</v>
      </c>
      <c r="L2050" s="10">
        <v>2038</v>
      </c>
      <c r="M2050" s="10" t="s">
        <v>133</v>
      </c>
      <c r="N2050" s="10" t="str">
        <f>_xlfn.XLOOKUP($M:$M,People!$B:$B,People!A:A)</f>
        <v>Chuck Magee</v>
      </c>
      <c r="O2050" s="10" t="s">
        <v>4195</v>
      </c>
      <c r="P2050" s="10" t="str">
        <f>VLOOKUP(O2050,Products!$A:$E,3,FALSE)</f>
        <v>Avery</v>
      </c>
      <c r="Q2050" s="31">
        <f>INDEX(Products!$E:$E,MATCH(O2050,Products!$A:$A,0))</f>
        <v>0.28999999999999998</v>
      </c>
      <c r="R2050" s="10" t="s">
        <v>64</v>
      </c>
      <c r="S2050" s="10" t="s">
        <v>144</v>
      </c>
      <c r="T2050" s="10" t="s">
        <v>4196</v>
      </c>
      <c r="U2050" s="12">
        <v>113.97</v>
      </c>
      <c r="V2050" s="12">
        <v>3</v>
      </c>
      <c r="W2050" s="12">
        <v>0</v>
      </c>
      <c r="X2050" s="12">
        <v>27.352799999999998</v>
      </c>
    </row>
    <row r="2051" spans="1:24" ht="14" x14ac:dyDescent="0.3">
      <c r="A2051" s="9">
        <v>2049</v>
      </c>
      <c r="B2051" s="14" t="s">
        <v>7006</v>
      </c>
      <c r="C2051" s="15">
        <v>45291</v>
      </c>
      <c r="D2051" s="15">
        <v>45298</v>
      </c>
      <c r="E2051" s="10" t="s">
        <v>44</v>
      </c>
      <c r="F2051" s="10" t="s">
        <v>3158</v>
      </c>
      <c r="G2051" s="10" t="s">
        <v>3159</v>
      </c>
      <c r="H2051" s="10" t="s">
        <v>92</v>
      </c>
      <c r="I2051" s="10" t="s">
        <v>23</v>
      </c>
      <c r="J2051" s="10" t="s">
        <v>2978</v>
      </c>
      <c r="K2051" s="10" t="s">
        <v>1219</v>
      </c>
      <c r="L2051" s="10">
        <v>2908</v>
      </c>
      <c r="M2051" s="10" t="s">
        <v>133</v>
      </c>
      <c r="N2051" s="10" t="str">
        <f>_xlfn.XLOOKUP($M:$M,People!$B:$B,People!A:A)</f>
        <v>Chuck Magee</v>
      </c>
      <c r="O2051" s="10" t="s">
        <v>2296</v>
      </c>
      <c r="P2051" s="10" t="str">
        <f>VLOOKUP(O2051,Products!$A:$E,3,FALSE)</f>
        <v>IKEA</v>
      </c>
      <c r="Q2051" s="31">
        <f>INDEX(Products!$E:$E,MATCH(O2051,Products!$A:$A,0))</f>
        <v>0.3</v>
      </c>
      <c r="R2051" s="10" t="s">
        <v>64</v>
      </c>
      <c r="S2051" s="10" t="s">
        <v>144</v>
      </c>
      <c r="T2051" s="10" t="s">
        <v>3480</v>
      </c>
      <c r="U2051" s="12">
        <v>1687.8</v>
      </c>
      <c r="V2051" s="12">
        <v>4</v>
      </c>
      <c r="W2051" s="12">
        <v>0</v>
      </c>
      <c r="X2051" s="12">
        <v>742.63200000000006</v>
      </c>
    </row>
    <row r="2052" spans="1:24" ht="14" x14ac:dyDescent="0.3">
      <c r="A2052" s="9">
        <v>2050</v>
      </c>
      <c r="B2052" s="14" t="s">
        <v>7011</v>
      </c>
      <c r="C2052" s="15">
        <v>45291</v>
      </c>
      <c r="D2052" s="15">
        <v>45292</v>
      </c>
      <c r="E2052" s="10" t="s">
        <v>168</v>
      </c>
      <c r="F2052" s="10" t="s">
        <v>4835</v>
      </c>
      <c r="G2052" s="10" t="s">
        <v>4836</v>
      </c>
      <c r="H2052" s="10" t="s">
        <v>36</v>
      </c>
      <c r="I2052" s="10" t="s">
        <v>23</v>
      </c>
      <c r="J2052" s="10" t="s">
        <v>237</v>
      </c>
      <c r="K2052" s="10" t="s">
        <v>238</v>
      </c>
      <c r="L2052" s="10">
        <v>10035</v>
      </c>
      <c r="M2052" s="10" t="s">
        <v>133</v>
      </c>
      <c r="N2052" s="10" t="str">
        <f>_xlfn.XLOOKUP($M:$M,People!$B:$B,People!A:A)</f>
        <v>Chuck Magee</v>
      </c>
      <c r="O2052" s="10" t="s">
        <v>1891</v>
      </c>
      <c r="P2052" s="10" t="str">
        <f>VLOOKUP(O2052,Products!$A:$E,3,FALSE)</f>
        <v>Samsung</v>
      </c>
      <c r="Q2052" s="31">
        <f>INDEX(Products!$E:$E,MATCH(O2052,Products!$A:$A,0))</f>
        <v>0.31</v>
      </c>
      <c r="R2052" s="10" t="s">
        <v>64</v>
      </c>
      <c r="S2052" s="10" t="s">
        <v>144</v>
      </c>
      <c r="T2052" s="10" t="s">
        <v>1892</v>
      </c>
      <c r="U2052" s="12">
        <v>34.769999999999996</v>
      </c>
      <c r="V2052" s="12">
        <v>3</v>
      </c>
      <c r="W2052" s="12">
        <v>0</v>
      </c>
      <c r="X2052" s="12">
        <v>11.474099999999996</v>
      </c>
    </row>
    <row r="2053" spans="1:24" ht="14" x14ac:dyDescent="0.3">
      <c r="A2053" s="9">
        <v>2051</v>
      </c>
      <c r="B2053" s="14" t="s">
        <v>7012</v>
      </c>
      <c r="C2053" s="15">
        <v>45291</v>
      </c>
      <c r="D2053" s="15">
        <v>45291</v>
      </c>
      <c r="E2053" s="10" t="s">
        <v>1124</v>
      </c>
      <c r="F2053" s="10" t="s">
        <v>2211</v>
      </c>
      <c r="G2053" s="10" t="s">
        <v>2212</v>
      </c>
      <c r="H2053" s="10" t="s">
        <v>92</v>
      </c>
      <c r="I2053" s="10" t="s">
        <v>23</v>
      </c>
      <c r="J2053" s="10" t="s">
        <v>2776</v>
      </c>
      <c r="K2053" s="10" t="s">
        <v>1213</v>
      </c>
      <c r="L2053" s="10">
        <v>89502</v>
      </c>
      <c r="M2053" s="10" t="s">
        <v>39</v>
      </c>
      <c r="N2053" s="10" t="str">
        <f>_xlfn.XLOOKUP($M:$M,People!$B:$B,People!A:A)</f>
        <v>Sadie Pawthorne</v>
      </c>
      <c r="O2053" s="10" t="s">
        <v>4799</v>
      </c>
      <c r="P2053" s="10" t="str">
        <f>VLOOKUP(O2053,Products!$A:$E,3,FALSE)</f>
        <v>Dell</v>
      </c>
      <c r="Q2053" s="31">
        <f>INDEX(Products!$E:$E,MATCH(O2053,Products!$A:$A,0))</f>
        <v>0.32</v>
      </c>
      <c r="R2053" s="10" t="s">
        <v>64</v>
      </c>
      <c r="S2053" s="10" t="s">
        <v>65</v>
      </c>
      <c r="T2053" s="10" t="s">
        <v>4800</v>
      </c>
      <c r="U2053" s="12">
        <v>475.94400000000002</v>
      </c>
      <c r="V2053" s="12">
        <v>7</v>
      </c>
      <c r="W2053" s="12">
        <v>0.2</v>
      </c>
      <c r="X2053" s="12">
        <v>59.492999999999952</v>
      </c>
    </row>
    <row r="2054" spans="1:24" ht="14" x14ac:dyDescent="0.3">
      <c r="A2054" s="9">
        <v>2052</v>
      </c>
      <c r="B2054" s="14" t="s">
        <v>7013</v>
      </c>
      <c r="C2054" s="15">
        <v>45293</v>
      </c>
      <c r="D2054" s="15">
        <v>45300</v>
      </c>
      <c r="E2054" s="10" t="s">
        <v>44</v>
      </c>
      <c r="F2054" s="10" t="s">
        <v>741</v>
      </c>
      <c r="G2054" s="10" t="s">
        <v>742</v>
      </c>
      <c r="H2054" s="10" t="s">
        <v>36</v>
      </c>
      <c r="I2054" s="10" t="s">
        <v>23</v>
      </c>
      <c r="J2054" s="10" t="s">
        <v>743</v>
      </c>
      <c r="K2054" s="10" t="s">
        <v>438</v>
      </c>
      <c r="L2054" s="10">
        <v>44256</v>
      </c>
      <c r="M2054" s="10" t="s">
        <v>133</v>
      </c>
      <c r="N2054" s="10" t="str">
        <f>_xlfn.XLOOKUP($M:$M,People!$B:$B,People!A:A)</f>
        <v>Chuck Magee</v>
      </c>
      <c r="O2054" s="10" t="s">
        <v>746</v>
      </c>
      <c r="P2054" s="10" t="str">
        <f>VLOOKUP(O2054,Products!$A:$E,3,FALSE)</f>
        <v>Staples</v>
      </c>
      <c r="Q2054" s="31">
        <f>INDEX(Products!$E:$E,MATCH(O2054,Products!$A:$A,0))</f>
        <v>0.33</v>
      </c>
      <c r="R2054" s="10" t="s">
        <v>28</v>
      </c>
      <c r="S2054" s="10" t="s">
        <v>29</v>
      </c>
      <c r="T2054" s="10" t="s">
        <v>747</v>
      </c>
      <c r="U2054" s="12">
        <v>452.45</v>
      </c>
      <c r="V2054" s="12">
        <v>5</v>
      </c>
      <c r="W2054" s="12">
        <v>0.5</v>
      </c>
      <c r="X2054" s="12">
        <v>-244.32300000000006</v>
      </c>
    </row>
    <row r="2055" spans="1:24" ht="14" x14ac:dyDescent="0.3">
      <c r="A2055" s="9">
        <v>2053</v>
      </c>
      <c r="B2055" s="14" t="s">
        <v>7014</v>
      </c>
      <c r="C2055" s="15">
        <v>45293</v>
      </c>
      <c r="D2055" s="15">
        <v>45295</v>
      </c>
      <c r="E2055" s="10" t="s">
        <v>19</v>
      </c>
      <c r="F2055" s="10" t="s">
        <v>871</v>
      </c>
      <c r="G2055" s="10" t="s">
        <v>872</v>
      </c>
      <c r="H2055" s="10" t="s">
        <v>36</v>
      </c>
      <c r="I2055" s="10" t="s">
        <v>23</v>
      </c>
      <c r="J2055" s="10" t="s">
        <v>533</v>
      </c>
      <c r="K2055" s="10" t="s">
        <v>218</v>
      </c>
      <c r="L2055" s="10">
        <v>19711</v>
      </c>
      <c r="M2055" s="10" t="s">
        <v>133</v>
      </c>
      <c r="N2055" s="10" t="str">
        <f>_xlfn.XLOOKUP($M:$M,People!$B:$B,People!A:A)</f>
        <v>Chuck Magee</v>
      </c>
      <c r="O2055" s="10" t="s">
        <v>4345</v>
      </c>
      <c r="P2055" s="10" t="str">
        <f>VLOOKUP(O2055,Products!$A:$E,3,FALSE)</f>
        <v>3M</v>
      </c>
      <c r="Q2055" s="31">
        <f>INDEX(Products!$E:$E,MATCH(O2055,Products!$A:$A,0))</f>
        <v>0.32</v>
      </c>
      <c r="R2055" s="10" t="s">
        <v>41</v>
      </c>
      <c r="S2055" s="10" t="s">
        <v>61</v>
      </c>
      <c r="T2055" s="10" t="s">
        <v>4346</v>
      </c>
      <c r="U2055" s="12">
        <v>9.84</v>
      </c>
      <c r="V2055" s="12">
        <v>3</v>
      </c>
      <c r="W2055" s="12">
        <v>0</v>
      </c>
      <c r="X2055" s="12">
        <v>2.6568000000000005</v>
      </c>
    </row>
    <row r="2056" spans="1:24" ht="14" x14ac:dyDescent="0.3">
      <c r="A2056" s="9">
        <v>2054</v>
      </c>
      <c r="B2056" s="14" t="s">
        <v>7013</v>
      </c>
      <c r="C2056" s="15">
        <v>45293</v>
      </c>
      <c r="D2056" s="15">
        <v>45300</v>
      </c>
      <c r="E2056" s="10" t="s">
        <v>44</v>
      </c>
      <c r="F2056" s="10" t="s">
        <v>741</v>
      </c>
      <c r="G2056" s="10" t="s">
        <v>742</v>
      </c>
      <c r="H2056" s="10" t="s">
        <v>36</v>
      </c>
      <c r="I2056" s="10" t="s">
        <v>23</v>
      </c>
      <c r="J2056" s="10" t="s">
        <v>743</v>
      </c>
      <c r="K2056" s="10" t="s">
        <v>438</v>
      </c>
      <c r="L2056" s="10">
        <v>44256</v>
      </c>
      <c r="M2056" s="10" t="s">
        <v>133</v>
      </c>
      <c r="N2056" s="10" t="str">
        <f>_xlfn.XLOOKUP($M:$M,People!$B:$B,People!A:A)</f>
        <v>Chuck Magee</v>
      </c>
      <c r="O2056" s="10" t="s">
        <v>744</v>
      </c>
      <c r="P2056" s="10" t="str">
        <f>VLOOKUP(O2056,Products!$A:$E,3,FALSE)</f>
        <v>Avery</v>
      </c>
      <c r="Q2056" s="31">
        <f>INDEX(Products!$E:$E,MATCH(O2056,Products!$A:$A,0))</f>
        <v>0.33</v>
      </c>
      <c r="R2056" s="10" t="s">
        <v>41</v>
      </c>
      <c r="S2056" s="10" t="s">
        <v>42</v>
      </c>
      <c r="T2056" s="10" t="s">
        <v>745</v>
      </c>
      <c r="U2056" s="12">
        <v>23.680000000000003</v>
      </c>
      <c r="V2056" s="12">
        <v>2</v>
      </c>
      <c r="W2056" s="12">
        <v>0.2</v>
      </c>
      <c r="X2056" s="12">
        <v>8.879999999999999</v>
      </c>
    </row>
    <row r="2057" spans="1:24" ht="14" x14ac:dyDescent="0.3">
      <c r="A2057" s="9">
        <v>2055</v>
      </c>
      <c r="B2057" s="14" t="s">
        <v>7014</v>
      </c>
      <c r="C2057" s="15">
        <v>45293</v>
      </c>
      <c r="D2057" s="15">
        <v>45295</v>
      </c>
      <c r="E2057" s="10" t="s">
        <v>19</v>
      </c>
      <c r="F2057" s="10" t="s">
        <v>871</v>
      </c>
      <c r="G2057" s="10" t="s">
        <v>872</v>
      </c>
      <c r="H2057" s="10" t="s">
        <v>36</v>
      </c>
      <c r="I2057" s="10" t="s">
        <v>23</v>
      </c>
      <c r="J2057" s="10" t="s">
        <v>533</v>
      </c>
      <c r="K2057" s="10" t="s">
        <v>218</v>
      </c>
      <c r="L2057" s="10">
        <v>19711</v>
      </c>
      <c r="M2057" s="10" t="s">
        <v>133</v>
      </c>
      <c r="N2057" s="10" t="str">
        <f>_xlfn.XLOOKUP($M:$M,People!$B:$B,People!A:A)</f>
        <v>Chuck Magee</v>
      </c>
      <c r="O2057" s="10" t="s">
        <v>4128</v>
      </c>
      <c r="P2057" s="10" t="str">
        <f>VLOOKUP(O2057,Products!$A:$E,3,FALSE)</f>
        <v>Office Depot</v>
      </c>
      <c r="Q2057" s="31">
        <f>INDEX(Products!$E:$E,MATCH(O2057,Products!$A:$A,0))</f>
        <v>0.34</v>
      </c>
      <c r="R2057" s="10" t="s">
        <v>41</v>
      </c>
      <c r="S2057" s="10" t="s">
        <v>82</v>
      </c>
      <c r="T2057" s="10" t="s">
        <v>4129</v>
      </c>
      <c r="U2057" s="12">
        <v>20.04</v>
      </c>
      <c r="V2057" s="12">
        <v>3</v>
      </c>
      <c r="W2057" s="12">
        <v>0</v>
      </c>
      <c r="X2057" s="12">
        <v>9.6191999999999993</v>
      </c>
    </row>
    <row r="2058" spans="1:24" ht="14" x14ac:dyDescent="0.3">
      <c r="A2058" s="9">
        <v>2056</v>
      </c>
      <c r="B2058" s="14" t="s">
        <v>7014</v>
      </c>
      <c r="C2058" s="15">
        <v>45293</v>
      </c>
      <c r="D2058" s="15">
        <v>45295</v>
      </c>
      <c r="E2058" s="10" t="s">
        <v>19</v>
      </c>
      <c r="F2058" s="10" t="s">
        <v>871</v>
      </c>
      <c r="G2058" s="10" t="s">
        <v>872</v>
      </c>
      <c r="H2058" s="10" t="s">
        <v>36</v>
      </c>
      <c r="I2058" s="10" t="s">
        <v>23</v>
      </c>
      <c r="J2058" s="10" t="s">
        <v>533</v>
      </c>
      <c r="K2058" s="10" t="s">
        <v>218</v>
      </c>
      <c r="L2058" s="10">
        <v>19711</v>
      </c>
      <c r="M2058" s="10" t="s">
        <v>133</v>
      </c>
      <c r="N2058" s="10" t="str">
        <f>_xlfn.XLOOKUP($M:$M,People!$B:$B,People!A:A)</f>
        <v>Chuck Magee</v>
      </c>
      <c r="O2058" s="10" t="s">
        <v>4343</v>
      </c>
      <c r="P2058" s="10" t="str">
        <f>VLOOKUP(O2058,Products!$A:$E,3,FALSE)</f>
        <v>IKEA</v>
      </c>
      <c r="Q2058" s="31">
        <f>INDEX(Products!$E:$E,MATCH(O2058,Products!$A:$A,0))</f>
        <v>0.4</v>
      </c>
      <c r="R2058" s="10" t="s">
        <v>41</v>
      </c>
      <c r="S2058" s="10" t="s">
        <v>53</v>
      </c>
      <c r="T2058" s="10" t="s">
        <v>4344</v>
      </c>
      <c r="U2058" s="12">
        <v>85.52</v>
      </c>
      <c r="V2058" s="12">
        <v>2</v>
      </c>
      <c r="W2058" s="12">
        <v>0</v>
      </c>
      <c r="X2058" s="12">
        <v>22.235199999999999</v>
      </c>
    </row>
    <row r="2059" spans="1:24" ht="14" x14ac:dyDescent="0.3">
      <c r="A2059" s="9">
        <v>2057</v>
      </c>
      <c r="B2059" s="14" t="s">
        <v>7013</v>
      </c>
      <c r="C2059" s="15">
        <v>45293</v>
      </c>
      <c r="D2059" s="15">
        <v>45300</v>
      </c>
      <c r="E2059" s="10" t="s">
        <v>44</v>
      </c>
      <c r="F2059" s="10" t="s">
        <v>741</v>
      </c>
      <c r="G2059" s="10" t="s">
        <v>742</v>
      </c>
      <c r="H2059" s="10" t="s">
        <v>36</v>
      </c>
      <c r="I2059" s="10" t="s">
        <v>23</v>
      </c>
      <c r="J2059" s="10" t="s">
        <v>743</v>
      </c>
      <c r="K2059" s="10" t="s">
        <v>438</v>
      </c>
      <c r="L2059" s="10">
        <v>44256</v>
      </c>
      <c r="M2059" s="10" t="s">
        <v>133</v>
      </c>
      <c r="N2059" s="10" t="str">
        <f>_xlfn.XLOOKUP($M:$M,People!$B:$B,People!A:A)</f>
        <v>Chuck Magee</v>
      </c>
      <c r="O2059" s="10" t="s">
        <v>750</v>
      </c>
      <c r="P2059" s="10" t="str">
        <f>VLOOKUP(O2059,Products!$A:$E,3,FALSE)</f>
        <v>Office Depot</v>
      </c>
      <c r="Q2059" s="31">
        <f>INDEX(Products!$E:$E,MATCH(O2059,Products!$A:$A,0))</f>
        <v>0.32</v>
      </c>
      <c r="R2059" s="10" t="s">
        <v>64</v>
      </c>
      <c r="S2059" s="10" t="s">
        <v>144</v>
      </c>
      <c r="T2059" s="10" t="s">
        <v>751</v>
      </c>
      <c r="U2059" s="12">
        <v>89.584000000000003</v>
      </c>
      <c r="V2059" s="12">
        <v>2</v>
      </c>
      <c r="W2059" s="12">
        <v>0.2</v>
      </c>
      <c r="X2059" s="12">
        <v>4.4792000000000058</v>
      </c>
    </row>
    <row r="2060" spans="1:24" ht="14" x14ac:dyDescent="0.3">
      <c r="A2060" s="9">
        <v>2058</v>
      </c>
      <c r="B2060" s="14" t="s">
        <v>7013</v>
      </c>
      <c r="C2060" s="15">
        <v>45293</v>
      </c>
      <c r="D2060" s="15">
        <v>45300</v>
      </c>
      <c r="E2060" s="10" t="s">
        <v>44</v>
      </c>
      <c r="F2060" s="10" t="s">
        <v>741</v>
      </c>
      <c r="G2060" s="10" t="s">
        <v>742</v>
      </c>
      <c r="H2060" s="10" t="s">
        <v>36</v>
      </c>
      <c r="I2060" s="10" t="s">
        <v>23</v>
      </c>
      <c r="J2060" s="10" t="s">
        <v>743</v>
      </c>
      <c r="K2060" s="10" t="s">
        <v>438</v>
      </c>
      <c r="L2060" s="10">
        <v>44256</v>
      </c>
      <c r="M2060" s="10" t="s">
        <v>133</v>
      </c>
      <c r="N2060" s="10" t="str">
        <f>_xlfn.XLOOKUP($M:$M,People!$B:$B,People!A:A)</f>
        <v>Chuck Magee</v>
      </c>
      <c r="O2060" s="10" t="s">
        <v>748</v>
      </c>
      <c r="P2060" s="10" t="str">
        <f>VLOOKUP(O2060,Products!$A:$E,3,FALSE)</f>
        <v>HP</v>
      </c>
      <c r="Q2060" s="31">
        <f>INDEX(Products!$E:$E,MATCH(O2060,Products!$A:$A,0))</f>
        <v>0.35</v>
      </c>
      <c r="R2060" s="10" t="s">
        <v>64</v>
      </c>
      <c r="S2060" s="10" t="s">
        <v>599</v>
      </c>
      <c r="T2060" s="10" t="s">
        <v>749</v>
      </c>
      <c r="U2060" s="12">
        <v>1188.0000000000002</v>
      </c>
      <c r="V2060" s="12">
        <v>9</v>
      </c>
      <c r="W2060" s="12">
        <v>0.7</v>
      </c>
      <c r="X2060" s="12">
        <v>-950.40000000000009</v>
      </c>
    </row>
    <row r="2061" spans="1:24" ht="14" x14ac:dyDescent="0.3">
      <c r="A2061" s="9">
        <v>2059</v>
      </c>
      <c r="B2061" s="14" t="s">
        <v>7013</v>
      </c>
      <c r="C2061" s="15">
        <v>45293</v>
      </c>
      <c r="D2061" s="15">
        <v>45300</v>
      </c>
      <c r="E2061" s="10" t="s">
        <v>44</v>
      </c>
      <c r="F2061" s="10" t="s">
        <v>741</v>
      </c>
      <c r="G2061" s="10" t="s">
        <v>742</v>
      </c>
      <c r="H2061" s="10" t="s">
        <v>36</v>
      </c>
      <c r="I2061" s="10" t="s">
        <v>23</v>
      </c>
      <c r="J2061" s="10" t="s">
        <v>743</v>
      </c>
      <c r="K2061" s="10" t="s">
        <v>438</v>
      </c>
      <c r="L2061" s="10">
        <v>44256</v>
      </c>
      <c r="M2061" s="10" t="s">
        <v>133</v>
      </c>
      <c r="N2061" s="10" t="str">
        <f>_xlfn.XLOOKUP($M:$M,People!$B:$B,People!A:A)</f>
        <v>Chuck Magee</v>
      </c>
      <c r="O2061" s="10" t="s">
        <v>414</v>
      </c>
      <c r="P2061" s="10" t="str">
        <f>VLOOKUP(O2061,Products!$A:$E,3,FALSE)</f>
        <v>Canon</v>
      </c>
      <c r="Q2061" s="31">
        <f>INDEX(Products!$E:$E,MATCH(O2061,Products!$A:$A,0))</f>
        <v>0.36</v>
      </c>
      <c r="R2061" s="10" t="s">
        <v>64</v>
      </c>
      <c r="S2061" s="10" t="s">
        <v>65</v>
      </c>
      <c r="T2061" s="10" t="s">
        <v>415</v>
      </c>
      <c r="U2061" s="12">
        <v>62.981999999999999</v>
      </c>
      <c r="V2061" s="12">
        <v>3</v>
      </c>
      <c r="W2061" s="12">
        <v>0.4</v>
      </c>
      <c r="X2061" s="12">
        <v>-14.695800000000006</v>
      </c>
    </row>
    <row r="2062" spans="1:24" ht="14" x14ac:dyDescent="0.3">
      <c r="A2062" s="9">
        <v>2060</v>
      </c>
      <c r="B2062" s="14" t="s">
        <v>7015</v>
      </c>
      <c r="C2062" s="15">
        <v>45294</v>
      </c>
      <c r="D2062" s="15">
        <v>45299</v>
      </c>
      <c r="E2062" s="10" t="s">
        <v>19</v>
      </c>
      <c r="F2062" s="10" t="s">
        <v>5206</v>
      </c>
      <c r="G2062" s="10" t="s">
        <v>5207</v>
      </c>
      <c r="H2062" s="10" t="s">
        <v>22</v>
      </c>
      <c r="I2062" s="10" t="s">
        <v>23</v>
      </c>
      <c r="J2062" s="10" t="s">
        <v>714</v>
      </c>
      <c r="K2062" s="10" t="s">
        <v>94</v>
      </c>
      <c r="L2062" s="10">
        <v>75217</v>
      </c>
      <c r="M2062" s="10" t="s">
        <v>95</v>
      </c>
      <c r="N2062" s="10" t="str">
        <f>_xlfn.XLOOKUP($M:$M,People!$B:$B,People!A:A)</f>
        <v>Roxanne Rodriguez</v>
      </c>
      <c r="O2062" s="10" t="s">
        <v>1955</v>
      </c>
      <c r="P2062" s="10" t="str">
        <f>VLOOKUP(O2062,Products!$A:$E,3,FALSE)</f>
        <v>HP</v>
      </c>
      <c r="Q2062" s="31">
        <f>INDEX(Products!$E:$E,MATCH(O2062,Products!$A:$A,0))</f>
        <v>0.27</v>
      </c>
      <c r="R2062" s="10" t="s">
        <v>28</v>
      </c>
      <c r="S2062" s="10" t="s">
        <v>29</v>
      </c>
      <c r="T2062" s="10" t="s">
        <v>1956</v>
      </c>
      <c r="U2062" s="12">
        <v>1352.3975999999998</v>
      </c>
      <c r="V2062" s="12">
        <v>9</v>
      </c>
      <c r="W2062" s="12">
        <v>0.32</v>
      </c>
      <c r="X2062" s="12">
        <v>-437.5404000000002</v>
      </c>
    </row>
    <row r="2063" spans="1:24" ht="14" x14ac:dyDescent="0.3">
      <c r="A2063" s="9">
        <v>2061</v>
      </c>
      <c r="B2063" s="14" t="s">
        <v>7015</v>
      </c>
      <c r="C2063" s="15">
        <v>45294</v>
      </c>
      <c r="D2063" s="15">
        <v>45299</v>
      </c>
      <c r="E2063" s="10" t="s">
        <v>19</v>
      </c>
      <c r="F2063" s="10" t="s">
        <v>5206</v>
      </c>
      <c r="G2063" s="10" t="s">
        <v>5207</v>
      </c>
      <c r="H2063" s="10" t="s">
        <v>22</v>
      </c>
      <c r="I2063" s="10" t="s">
        <v>23</v>
      </c>
      <c r="J2063" s="10" t="s">
        <v>714</v>
      </c>
      <c r="K2063" s="10" t="s">
        <v>94</v>
      </c>
      <c r="L2063" s="10">
        <v>75217</v>
      </c>
      <c r="M2063" s="10" t="s">
        <v>95</v>
      </c>
      <c r="N2063" s="10" t="str">
        <f>_xlfn.XLOOKUP($M:$M,People!$B:$B,People!A:A)</f>
        <v>Roxanne Rodriguez</v>
      </c>
      <c r="O2063" s="10" t="s">
        <v>1523</v>
      </c>
      <c r="P2063" s="10" t="str">
        <f>VLOOKUP(O2063,Products!$A:$E,3,FALSE)</f>
        <v>Logitech</v>
      </c>
      <c r="Q2063" s="31">
        <f>INDEX(Products!$E:$E,MATCH(O2063,Products!$A:$A,0))</f>
        <v>0.27</v>
      </c>
      <c r="R2063" s="10" t="s">
        <v>41</v>
      </c>
      <c r="S2063" s="10" t="s">
        <v>61</v>
      </c>
      <c r="T2063" s="10" t="s">
        <v>1524</v>
      </c>
      <c r="U2063" s="12">
        <v>7.0559999999999992</v>
      </c>
      <c r="V2063" s="12">
        <v>3</v>
      </c>
      <c r="W2063" s="12">
        <v>0.2</v>
      </c>
      <c r="X2063" s="12">
        <v>0.79379999999999962</v>
      </c>
    </row>
    <row r="2064" spans="1:24" ht="14" x14ac:dyDescent="0.3">
      <c r="A2064" s="9">
        <v>2062</v>
      </c>
      <c r="B2064" s="14" t="s">
        <v>7016</v>
      </c>
      <c r="C2064" s="15">
        <v>45294</v>
      </c>
      <c r="D2064" s="15">
        <v>45299</v>
      </c>
      <c r="E2064" s="10" t="s">
        <v>44</v>
      </c>
      <c r="F2064" s="10" t="s">
        <v>1771</v>
      </c>
      <c r="G2064" s="10" t="s">
        <v>1772</v>
      </c>
      <c r="H2064" s="10" t="s">
        <v>36</v>
      </c>
      <c r="I2064" s="10" t="s">
        <v>23</v>
      </c>
      <c r="J2064" s="10" t="s">
        <v>5119</v>
      </c>
      <c r="K2064" s="10" t="s">
        <v>94</v>
      </c>
      <c r="L2064" s="10">
        <v>77520</v>
      </c>
      <c r="M2064" s="10" t="s">
        <v>95</v>
      </c>
      <c r="N2064" s="10" t="str">
        <f>_xlfn.XLOOKUP($M:$M,People!$B:$B,People!A:A)</f>
        <v>Roxanne Rodriguez</v>
      </c>
      <c r="O2064" s="10" t="s">
        <v>1009</v>
      </c>
      <c r="P2064" s="10" t="str">
        <f>VLOOKUP(O2064,Products!$A:$E,3,FALSE)</f>
        <v>Staples</v>
      </c>
      <c r="Q2064" s="31">
        <f>INDEX(Products!$E:$E,MATCH(O2064,Products!$A:$A,0))</f>
        <v>0.31</v>
      </c>
      <c r="R2064" s="10" t="s">
        <v>41</v>
      </c>
      <c r="S2064" s="10" t="s">
        <v>82</v>
      </c>
      <c r="T2064" s="10" t="s">
        <v>1010</v>
      </c>
      <c r="U2064" s="12">
        <v>10.368000000000002</v>
      </c>
      <c r="V2064" s="12">
        <v>2</v>
      </c>
      <c r="W2064" s="12">
        <v>0.2</v>
      </c>
      <c r="X2064" s="12">
        <v>3.6288</v>
      </c>
    </row>
    <row r="2065" spans="1:24" ht="14" x14ac:dyDescent="0.3">
      <c r="A2065" s="9">
        <v>2063</v>
      </c>
      <c r="B2065" s="14" t="s">
        <v>7015</v>
      </c>
      <c r="C2065" s="15">
        <v>45294</v>
      </c>
      <c r="D2065" s="15">
        <v>45299</v>
      </c>
      <c r="E2065" s="10" t="s">
        <v>19</v>
      </c>
      <c r="F2065" s="10" t="s">
        <v>5206</v>
      </c>
      <c r="G2065" s="10" t="s">
        <v>5207</v>
      </c>
      <c r="H2065" s="10" t="s">
        <v>22</v>
      </c>
      <c r="I2065" s="10" t="s">
        <v>23</v>
      </c>
      <c r="J2065" s="10" t="s">
        <v>714</v>
      </c>
      <c r="K2065" s="10" t="s">
        <v>94</v>
      </c>
      <c r="L2065" s="10">
        <v>75217</v>
      </c>
      <c r="M2065" s="10" t="s">
        <v>95</v>
      </c>
      <c r="N2065" s="10" t="str">
        <f>_xlfn.XLOOKUP($M:$M,People!$B:$B,People!A:A)</f>
        <v>Roxanne Rodriguez</v>
      </c>
      <c r="O2065" s="10" t="s">
        <v>2536</v>
      </c>
      <c r="P2065" s="10" t="str">
        <f>VLOOKUP(O2065,Products!$A:$E,3,FALSE)</f>
        <v>IKEA</v>
      </c>
      <c r="Q2065" s="31">
        <f>INDEX(Products!$E:$E,MATCH(O2065,Products!$A:$A,0))</f>
        <v>0.26</v>
      </c>
      <c r="R2065" s="10" t="s">
        <v>64</v>
      </c>
      <c r="S2065" s="10" t="s">
        <v>144</v>
      </c>
      <c r="T2065" s="10" t="s">
        <v>2537</v>
      </c>
      <c r="U2065" s="12">
        <v>398.40000000000003</v>
      </c>
      <c r="V2065" s="12">
        <v>5</v>
      </c>
      <c r="W2065" s="12">
        <v>0.2</v>
      </c>
      <c r="X2065" s="12">
        <v>84.659999999999982</v>
      </c>
    </row>
    <row r="2066" spans="1:24" ht="14" x14ac:dyDescent="0.3">
      <c r="A2066" s="9">
        <v>2064</v>
      </c>
      <c r="B2066" s="14" t="s">
        <v>7017</v>
      </c>
      <c r="C2066" s="15">
        <v>45295</v>
      </c>
      <c r="D2066" s="15">
        <v>45300</v>
      </c>
      <c r="E2066" s="10" t="s">
        <v>44</v>
      </c>
      <c r="F2066" s="10" t="s">
        <v>903</v>
      </c>
      <c r="G2066" s="10" t="s">
        <v>904</v>
      </c>
      <c r="H2066" s="10" t="s">
        <v>36</v>
      </c>
      <c r="I2066" s="10" t="s">
        <v>23</v>
      </c>
      <c r="J2066" s="10" t="s">
        <v>2376</v>
      </c>
      <c r="K2066" s="10" t="s">
        <v>285</v>
      </c>
      <c r="L2066" s="10">
        <v>22304</v>
      </c>
      <c r="M2066" s="10" t="s">
        <v>26</v>
      </c>
      <c r="N2066" s="10" t="str">
        <f>_xlfn.XLOOKUP($M:$M,People!$B:$B,People!A:A)</f>
        <v>Fred Suzuki</v>
      </c>
      <c r="O2066" s="10" t="s">
        <v>3242</v>
      </c>
      <c r="P2066" s="10" t="str">
        <f>VLOOKUP(O2066,Products!$A:$E,3,FALSE)</f>
        <v>Staples</v>
      </c>
      <c r="Q2066" s="31">
        <f>INDEX(Products!$E:$E,MATCH(O2066,Products!$A:$A,0))</f>
        <v>0.27</v>
      </c>
      <c r="R2066" s="10" t="s">
        <v>28</v>
      </c>
      <c r="S2066" s="10" t="s">
        <v>58</v>
      </c>
      <c r="T2066" s="10" t="s">
        <v>3243</v>
      </c>
      <c r="U2066" s="12">
        <v>192.22</v>
      </c>
      <c r="V2066" s="12">
        <v>14</v>
      </c>
      <c r="W2066" s="12">
        <v>0</v>
      </c>
      <c r="X2066" s="12">
        <v>69.199200000000005</v>
      </c>
    </row>
    <row r="2067" spans="1:24" ht="14" x14ac:dyDescent="0.3">
      <c r="A2067" s="9">
        <v>2065</v>
      </c>
      <c r="B2067" s="14" t="s">
        <v>7018</v>
      </c>
      <c r="C2067" s="15">
        <v>45295</v>
      </c>
      <c r="D2067" s="15">
        <v>45301</v>
      </c>
      <c r="E2067" s="10" t="s">
        <v>44</v>
      </c>
      <c r="F2067" s="10" t="s">
        <v>2064</v>
      </c>
      <c r="G2067" s="10" t="s">
        <v>2065</v>
      </c>
      <c r="H2067" s="10" t="s">
        <v>36</v>
      </c>
      <c r="I2067" s="10" t="s">
        <v>23</v>
      </c>
      <c r="J2067" s="10" t="s">
        <v>5507</v>
      </c>
      <c r="K2067" s="10" t="s">
        <v>204</v>
      </c>
      <c r="L2067" s="10">
        <v>55125</v>
      </c>
      <c r="M2067" s="10" t="s">
        <v>95</v>
      </c>
      <c r="N2067" s="10" t="str">
        <f>_xlfn.XLOOKUP($M:$M,People!$B:$B,People!A:A)</f>
        <v>Roxanne Rodriguez</v>
      </c>
      <c r="O2067" s="10" t="s">
        <v>2713</v>
      </c>
      <c r="P2067" s="10" t="str">
        <f>VLOOKUP(O2067,Products!$A:$E,3,FALSE)</f>
        <v>Staples</v>
      </c>
      <c r="Q2067" s="31">
        <f>INDEX(Products!$E:$E,MATCH(O2067,Products!$A:$A,0))</f>
        <v>0.33</v>
      </c>
      <c r="R2067" s="10" t="s">
        <v>41</v>
      </c>
      <c r="S2067" s="10" t="s">
        <v>68</v>
      </c>
      <c r="T2067" s="10" t="s">
        <v>2714</v>
      </c>
      <c r="U2067" s="12">
        <v>32.339999999999996</v>
      </c>
      <c r="V2067" s="12">
        <v>3</v>
      </c>
      <c r="W2067" s="12">
        <v>0</v>
      </c>
      <c r="X2067" s="12">
        <v>15.523199999999999</v>
      </c>
    </row>
    <row r="2068" spans="1:24" ht="14" x14ac:dyDescent="0.3">
      <c r="A2068" s="9">
        <v>2066</v>
      </c>
      <c r="B2068" s="14" t="s">
        <v>7018</v>
      </c>
      <c r="C2068" s="15">
        <v>45295</v>
      </c>
      <c r="D2068" s="15">
        <v>45301</v>
      </c>
      <c r="E2068" s="10" t="s">
        <v>44</v>
      </c>
      <c r="F2068" s="10" t="s">
        <v>2064</v>
      </c>
      <c r="G2068" s="10" t="s">
        <v>2065</v>
      </c>
      <c r="H2068" s="10" t="s">
        <v>36</v>
      </c>
      <c r="I2068" s="10" t="s">
        <v>23</v>
      </c>
      <c r="J2068" s="10" t="s">
        <v>5507</v>
      </c>
      <c r="K2068" s="10" t="s">
        <v>204</v>
      </c>
      <c r="L2068" s="10">
        <v>55125</v>
      </c>
      <c r="M2068" s="10" t="s">
        <v>95</v>
      </c>
      <c r="N2068" s="10" t="str">
        <f>_xlfn.XLOOKUP($M:$M,People!$B:$B,People!A:A)</f>
        <v>Roxanne Rodriguez</v>
      </c>
      <c r="O2068" s="10" t="s">
        <v>821</v>
      </c>
      <c r="P2068" s="10" t="str">
        <f>VLOOKUP(O2068,Products!$A:$E,3,FALSE)</f>
        <v>HP</v>
      </c>
      <c r="Q2068" s="31">
        <f>INDEX(Products!$E:$E,MATCH(O2068,Products!$A:$A,0))</f>
        <v>0.33</v>
      </c>
      <c r="R2068" s="10" t="s">
        <v>41</v>
      </c>
      <c r="S2068" s="10" t="s">
        <v>82</v>
      </c>
      <c r="T2068" s="10" t="s">
        <v>822</v>
      </c>
      <c r="U2068" s="12">
        <v>39.900000000000006</v>
      </c>
      <c r="V2068" s="12">
        <v>5</v>
      </c>
      <c r="W2068" s="12">
        <v>0</v>
      </c>
      <c r="X2068" s="12">
        <v>19.950000000000003</v>
      </c>
    </row>
    <row r="2069" spans="1:24" ht="14" x14ac:dyDescent="0.3">
      <c r="A2069" s="9">
        <v>2067</v>
      </c>
      <c r="B2069" s="14" t="s">
        <v>7019</v>
      </c>
      <c r="C2069" s="15">
        <v>45296</v>
      </c>
      <c r="D2069" s="15">
        <v>45301</v>
      </c>
      <c r="E2069" s="10" t="s">
        <v>44</v>
      </c>
      <c r="F2069" s="10" t="s">
        <v>1844</v>
      </c>
      <c r="G2069" s="10" t="s">
        <v>1845</v>
      </c>
      <c r="H2069" s="10" t="s">
        <v>92</v>
      </c>
      <c r="I2069" s="10" t="s">
        <v>23</v>
      </c>
      <c r="J2069" s="10" t="s">
        <v>86</v>
      </c>
      <c r="K2069" s="10" t="s">
        <v>87</v>
      </c>
      <c r="L2069" s="10">
        <v>98103</v>
      </c>
      <c r="M2069" s="10" t="s">
        <v>39</v>
      </c>
      <c r="N2069" s="10" t="str">
        <f>_xlfn.XLOOKUP($M:$M,People!$B:$B,People!A:A)</f>
        <v>Sadie Pawthorne</v>
      </c>
      <c r="O2069" s="10" t="s">
        <v>1335</v>
      </c>
      <c r="P2069" s="10" t="str">
        <f>VLOOKUP(O2069,Products!$A:$E,3,FALSE)</f>
        <v>Canon</v>
      </c>
      <c r="Q2069" s="31">
        <f>INDEX(Products!$E:$E,MATCH(O2069,Products!$A:$A,0))</f>
        <v>0.32</v>
      </c>
      <c r="R2069" s="10" t="s">
        <v>28</v>
      </c>
      <c r="S2069" s="10" t="s">
        <v>32</v>
      </c>
      <c r="T2069" s="10" t="s">
        <v>1336</v>
      </c>
      <c r="U2069" s="12">
        <v>61.584000000000003</v>
      </c>
      <c r="V2069" s="12">
        <v>1</v>
      </c>
      <c r="W2069" s="12">
        <v>0.2</v>
      </c>
      <c r="X2069" s="12">
        <v>-6.9282000000000039</v>
      </c>
    </row>
    <row r="2070" spans="1:24" ht="14" x14ac:dyDescent="0.3">
      <c r="A2070" s="9">
        <v>2068</v>
      </c>
      <c r="B2070" s="14" t="s">
        <v>7020</v>
      </c>
      <c r="C2070" s="15">
        <v>45296</v>
      </c>
      <c r="D2070" s="15">
        <v>45301</v>
      </c>
      <c r="E2070" s="10" t="s">
        <v>44</v>
      </c>
      <c r="F2070" s="10" t="s">
        <v>2211</v>
      </c>
      <c r="G2070" s="10" t="s">
        <v>2212</v>
      </c>
      <c r="H2070" s="10" t="s">
        <v>92</v>
      </c>
      <c r="I2070" s="10" t="s">
        <v>23</v>
      </c>
      <c r="J2070" s="10" t="s">
        <v>114</v>
      </c>
      <c r="K2070" s="10" t="s">
        <v>38</v>
      </c>
      <c r="L2070" s="10">
        <v>94110</v>
      </c>
      <c r="M2070" s="10" t="s">
        <v>39</v>
      </c>
      <c r="N2070" s="10" t="str">
        <f>_xlfn.XLOOKUP($M:$M,People!$B:$B,People!A:A)</f>
        <v>Sadie Pawthorne</v>
      </c>
      <c r="O2070" s="10" t="s">
        <v>3031</v>
      </c>
      <c r="P2070" s="10" t="str">
        <f>VLOOKUP(O2070,Products!$A:$E,3,FALSE)</f>
        <v>IKEA</v>
      </c>
      <c r="Q2070" s="31">
        <f>INDEX(Products!$E:$E,MATCH(O2070,Products!$A:$A,0))</f>
        <v>0.28000000000000003</v>
      </c>
      <c r="R2070" s="10" t="s">
        <v>41</v>
      </c>
      <c r="S2070" s="10" t="s">
        <v>71</v>
      </c>
      <c r="T2070" s="10" t="s">
        <v>3032</v>
      </c>
      <c r="U2070" s="12">
        <v>87.36</v>
      </c>
      <c r="V2070" s="12">
        <v>6</v>
      </c>
      <c r="W2070" s="12">
        <v>0</v>
      </c>
      <c r="X2070" s="12">
        <v>23.587200000000003</v>
      </c>
    </row>
    <row r="2071" spans="1:24" ht="14" x14ac:dyDescent="0.3">
      <c r="A2071" s="9">
        <v>2069</v>
      </c>
      <c r="B2071" s="14" t="s">
        <v>7021</v>
      </c>
      <c r="C2071" s="15">
        <v>45296</v>
      </c>
      <c r="D2071" s="15">
        <v>45301</v>
      </c>
      <c r="E2071" s="10" t="s">
        <v>44</v>
      </c>
      <c r="F2071" s="10" t="s">
        <v>2883</v>
      </c>
      <c r="G2071" s="10" t="s">
        <v>2884</v>
      </c>
      <c r="H2071" s="10" t="s">
        <v>36</v>
      </c>
      <c r="I2071" s="10" t="s">
        <v>23</v>
      </c>
      <c r="J2071" s="10" t="s">
        <v>237</v>
      </c>
      <c r="K2071" s="10" t="s">
        <v>238</v>
      </c>
      <c r="L2071" s="10">
        <v>10009</v>
      </c>
      <c r="M2071" s="10" t="s">
        <v>133</v>
      </c>
      <c r="N2071" s="10" t="str">
        <f>_xlfn.XLOOKUP($M:$M,People!$B:$B,People!A:A)</f>
        <v>Chuck Magee</v>
      </c>
      <c r="O2071" s="10" t="s">
        <v>4816</v>
      </c>
      <c r="P2071" s="10" t="str">
        <f>VLOOKUP(O2071,Products!$A:$E,3,FALSE)</f>
        <v>Staples</v>
      </c>
      <c r="Q2071" s="31">
        <f>INDEX(Products!$E:$E,MATCH(O2071,Products!$A:$A,0))</f>
        <v>0.25</v>
      </c>
      <c r="R2071" s="10" t="s">
        <v>41</v>
      </c>
      <c r="S2071" s="10" t="s">
        <v>61</v>
      </c>
      <c r="T2071" s="10" t="s">
        <v>4817</v>
      </c>
      <c r="U2071" s="12">
        <v>59.519999999999996</v>
      </c>
      <c r="V2071" s="12">
        <v>3</v>
      </c>
      <c r="W2071" s="12">
        <v>0</v>
      </c>
      <c r="X2071" s="12">
        <v>15.475200000000001</v>
      </c>
    </row>
    <row r="2072" spans="1:24" ht="14" x14ac:dyDescent="0.3">
      <c r="A2072" s="9">
        <v>2070</v>
      </c>
      <c r="B2072" s="14" t="s">
        <v>7020</v>
      </c>
      <c r="C2072" s="15">
        <v>45296</v>
      </c>
      <c r="D2072" s="15">
        <v>45301</v>
      </c>
      <c r="E2072" s="10" t="s">
        <v>44</v>
      </c>
      <c r="F2072" s="10" t="s">
        <v>2211</v>
      </c>
      <c r="G2072" s="10" t="s">
        <v>2212</v>
      </c>
      <c r="H2072" s="10" t="s">
        <v>92</v>
      </c>
      <c r="I2072" s="10" t="s">
        <v>23</v>
      </c>
      <c r="J2072" s="10" t="s">
        <v>114</v>
      </c>
      <c r="K2072" s="10" t="s">
        <v>38</v>
      </c>
      <c r="L2072" s="10">
        <v>94110</v>
      </c>
      <c r="M2072" s="10" t="s">
        <v>39</v>
      </c>
      <c r="N2072" s="10" t="str">
        <f>_xlfn.XLOOKUP($M:$M,People!$B:$B,People!A:A)</f>
        <v>Sadie Pawthorne</v>
      </c>
      <c r="O2072" s="10" t="s">
        <v>2223</v>
      </c>
      <c r="P2072" s="10" t="str">
        <f>VLOOKUP(O2072,Products!$A:$E,3,FALSE)</f>
        <v>Avery</v>
      </c>
      <c r="Q2072" s="31">
        <f>INDEX(Products!$E:$E,MATCH(O2072,Products!$A:$A,0))</f>
        <v>0.33</v>
      </c>
      <c r="R2072" s="10" t="s">
        <v>41</v>
      </c>
      <c r="S2072" s="10" t="s">
        <v>68</v>
      </c>
      <c r="T2072" s="10" t="s">
        <v>2224</v>
      </c>
      <c r="U2072" s="12">
        <v>56.16</v>
      </c>
      <c r="V2072" s="12">
        <v>6</v>
      </c>
      <c r="W2072" s="12">
        <v>0.2</v>
      </c>
      <c r="X2072" s="12">
        <v>17.549999999999994</v>
      </c>
    </row>
    <row r="2073" spans="1:24" ht="14" x14ac:dyDescent="0.3">
      <c r="A2073" s="9">
        <v>2071</v>
      </c>
      <c r="B2073" s="14" t="s">
        <v>7021</v>
      </c>
      <c r="C2073" s="15">
        <v>45296</v>
      </c>
      <c r="D2073" s="15">
        <v>45301</v>
      </c>
      <c r="E2073" s="10" t="s">
        <v>44</v>
      </c>
      <c r="F2073" s="10" t="s">
        <v>2883</v>
      </c>
      <c r="G2073" s="10" t="s">
        <v>2884</v>
      </c>
      <c r="H2073" s="10" t="s">
        <v>36</v>
      </c>
      <c r="I2073" s="10" t="s">
        <v>23</v>
      </c>
      <c r="J2073" s="10" t="s">
        <v>237</v>
      </c>
      <c r="K2073" s="10" t="s">
        <v>238</v>
      </c>
      <c r="L2073" s="10">
        <v>10009</v>
      </c>
      <c r="M2073" s="10" t="s">
        <v>133</v>
      </c>
      <c r="N2073" s="10" t="str">
        <f>_xlfn.XLOOKUP($M:$M,People!$B:$B,People!A:A)</f>
        <v>Chuck Magee</v>
      </c>
      <c r="O2073" s="10" t="s">
        <v>4056</v>
      </c>
      <c r="P2073" s="10" t="str">
        <f>VLOOKUP(O2073,Products!$A:$E,3,FALSE)</f>
        <v>Avery</v>
      </c>
      <c r="Q2073" s="31">
        <f>INDEX(Products!$E:$E,MATCH(O2073,Products!$A:$A,0))</f>
        <v>0.35</v>
      </c>
      <c r="R2073" s="10" t="s">
        <v>41</v>
      </c>
      <c r="S2073" s="10" t="s">
        <v>68</v>
      </c>
      <c r="T2073" s="10" t="s">
        <v>4057</v>
      </c>
      <c r="U2073" s="12">
        <v>13.168000000000001</v>
      </c>
      <c r="V2073" s="12">
        <v>2</v>
      </c>
      <c r="W2073" s="12">
        <v>0.2</v>
      </c>
      <c r="X2073" s="12">
        <v>4.6088000000000005</v>
      </c>
    </row>
    <row r="2074" spans="1:24" ht="14" x14ac:dyDescent="0.3">
      <c r="A2074" s="9">
        <v>2072</v>
      </c>
      <c r="B2074" s="14" t="s">
        <v>7021</v>
      </c>
      <c r="C2074" s="15">
        <v>45296</v>
      </c>
      <c r="D2074" s="15">
        <v>45301</v>
      </c>
      <c r="E2074" s="10" t="s">
        <v>44</v>
      </c>
      <c r="F2074" s="10" t="s">
        <v>2883</v>
      </c>
      <c r="G2074" s="10" t="s">
        <v>2884</v>
      </c>
      <c r="H2074" s="10" t="s">
        <v>36</v>
      </c>
      <c r="I2074" s="10" t="s">
        <v>23</v>
      </c>
      <c r="J2074" s="10" t="s">
        <v>237</v>
      </c>
      <c r="K2074" s="10" t="s">
        <v>238</v>
      </c>
      <c r="L2074" s="10">
        <v>10009</v>
      </c>
      <c r="M2074" s="10" t="s">
        <v>133</v>
      </c>
      <c r="N2074" s="10" t="str">
        <f>_xlfn.XLOOKUP($M:$M,People!$B:$B,People!A:A)</f>
        <v>Chuck Magee</v>
      </c>
      <c r="O2074" s="10" t="s">
        <v>2488</v>
      </c>
      <c r="P2074" s="10" t="str">
        <f>VLOOKUP(O2074,Products!$A:$E,3,FALSE)</f>
        <v>Staples</v>
      </c>
      <c r="Q2074" s="31">
        <f>INDEX(Products!$E:$E,MATCH(O2074,Products!$A:$A,0))</f>
        <v>0.35</v>
      </c>
      <c r="R2074" s="10" t="s">
        <v>41</v>
      </c>
      <c r="S2074" s="10" t="s">
        <v>155</v>
      </c>
      <c r="T2074" s="10" t="s">
        <v>2489</v>
      </c>
      <c r="U2074" s="12">
        <v>17.48</v>
      </c>
      <c r="V2074" s="12">
        <v>2</v>
      </c>
      <c r="W2074" s="12">
        <v>0</v>
      </c>
      <c r="X2074" s="12">
        <v>8.2156000000000002</v>
      </c>
    </row>
    <row r="2075" spans="1:24" ht="14" x14ac:dyDescent="0.3">
      <c r="A2075" s="9">
        <v>2073</v>
      </c>
      <c r="B2075" s="14" t="s">
        <v>7022</v>
      </c>
      <c r="C2075" s="15">
        <v>45297</v>
      </c>
      <c r="D2075" s="15">
        <v>45303</v>
      </c>
      <c r="E2075" s="10" t="s">
        <v>44</v>
      </c>
      <c r="F2075" s="10" t="s">
        <v>2859</v>
      </c>
      <c r="G2075" s="10" t="s">
        <v>2860</v>
      </c>
      <c r="H2075" s="10" t="s">
        <v>36</v>
      </c>
      <c r="I2075" s="10" t="s">
        <v>23</v>
      </c>
      <c r="J2075" s="10" t="s">
        <v>945</v>
      </c>
      <c r="K2075" s="10" t="s">
        <v>402</v>
      </c>
      <c r="L2075" s="10">
        <v>80906</v>
      </c>
      <c r="M2075" s="10" t="s">
        <v>39</v>
      </c>
      <c r="N2075" s="10" t="str">
        <f>_xlfn.XLOOKUP($M:$M,People!$B:$B,People!A:A)</f>
        <v>Sadie Pawthorne</v>
      </c>
      <c r="O2075" s="10" t="s">
        <v>1694</v>
      </c>
      <c r="P2075" s="10" t="str">
        <f>VLOOKUP(O2075,Products!$A:$E,3,FALSE)</f>
        <v>IKEA</v>
      </c>
      <c r="Q2075" s="31">
        <f>INDEX(Products!$E:$E,MATCH(O2075,Products!$A:$A,0))</f>
        <v>0.38</v>
      </c>
      <c r="R2075" s="10" t="s">
        <v>41</v>
      </c>
      <c r="S2075" s="10" t="s">
        <v>68</v>
      </c>
      <c r="T2075" s="10" t="s">
        <v>1695</v>
      </c>
      <c r="U2075" s="12">
        <v>1.9380000000000002</v>
      </c>
      <c r="V2075" s="12">
        <v>2</v>
      </c>
      <c r="W2075" s="12">
        <v>0.7</v>
      </c>
      <c r="X2075" s="12">
        <v>-1.3565999999999994</v>
      </c>
    </row>
    <row r="2076" spans="1:24" ht="14" x14ac:dyDescent="0.3">
      <c r="A2076" s="9">
        <v>2074</v>
      </c>
      <c r="B2076" s="14" t="s">
        <v>7022</v>
      </c>
      <c r="C2076" s="15">
        <v>45297</v>
      </c>
      <c r="D2076" s="15">
        <v>45303</v>
      </c>
      <c r="E2076" s="10" t="s">
        <v>44</v>
      </c>
      <c r="F2076" s="10" t="s">
        <v>2859</v>
      </c>
      <c r="G2076" s="10" t="s">
        <v>2860</v>
      </c>
      <c r="H2076" s="10" t="s">
        <v>36</v>
      </c>
      <c r="I2076" s="10" t="s">
        <v>23</v>
      </c>
      <c r="J2076" s="10" t="s">
        <v>945</v>
      </c>
      <c r="K2076" s="10" t="s">
        <v>402</v>
      </c>
      <c r="L2076" s="10">
        <v>80906</v>
      </c>
      <c r="M2076" s="10" t="s">
        <v>39</v>
      </c>
      <c r="N2076" s="10" t="str">
        <f>_xlfn.XLOOKUP($M:$M,People!$B:$B,People!A:A)</f>
        <v>Sadie Pawthorne</v>
      </c>
      <c r="O2076" s="10" t="s">
        <v>3103</v>
      </c>
      <c r="P2076" s="10" t="str">
        <f>VLOOKUP(O2076,Products!$A:$E,3,FALSE)</f>
        <v>Logitech</v>
      </c>
      <c r="Q2076" s="31">
        <f>INDEX(Products!$E:$E,MATCH(O2076,Products!$A:$A,0))</f>
        <v>0.37</v>
      </c>
      <c r="R2076" s="10" t="s">
        <v>41</v>
      </c>
      <c r="S2076" s="10" t="s">
        <v>82</v>
      </c>
      <c r="T2076" s="10" t="s">
        <v>3104</v>
      </c>
      <c r="U2076" s="12">
        <v>29.600000000000005</v>
      </c>
      <c r="V2076" s="12">
        <v>5</v>
      </c>
      <c r="W2076" s="12">
        <v>0.2</v>
      </c>
      <c r="X2076" s="12">
        <v>9.2499999999999964</v>
      </c>
    </row>
    <row r="2077" spans="1:24" ht="14" x14ac:dyDescent="0.3">
      <c r="A2077" s="9">
        <v>2075</v>
      </c>
      <c r="B2077" s="14" t="s">
        <v>7023</v>
      </c>
      <c r="C2077" s="15">
        <v>45300</v>
      </c>
      <c r="D2077" s="15">
        <v>45304</v>
      </c>
      <c r="E2077" s="10" t="s">
        <v>44</v>
      </c>
      <c r="F2077" s="10" t="s">
        <v>3634</v>
      </c>
      <c r="G2077" s="10" t="s">
        <v>3635</v>
      </c>
      <c r="H2077" s="10" t="s">
        <v>22</v>
      </c>
      <c r="I2077" s="10" t="s">
        <v>23</v>
      </c>
      <c r="J2077" s="10" t="s">
        <v>24</v>
      </c>
      <c r="K2077" s="10" t="s">
        <v>25</v>
      </c>
      <c r="L2077" s="10">
        <v>42420</v>
      </c>
      <c r="M2077" s="10" t="s">
        <v>26</v>
      </c>
      <c r="N2077" s="10" t="str">
        <f>_xlfn.XLOOKUP($M:$M,People!$B:$B,People!A:A)</f>
        <v>Fred Suzuki</v>
      </c>
      <c r="O2077" s="10" t="s">
        <v>4217</v>
      </c>
      <c r="P2077" s="10" t="str">
        <f>VLOOKUP(O2077,Products!$A:$E,3,FALSE)</f>
        <v>3M</v>
      </c>
      <c r="Q2077" s="31">
        <f>INDEX(Products!$E:$E,MATCH(O2077,Products!$A:$A,0))</f>
        <v>0.38</v>
      </c>
      <c r="R2077" s="10" t="s">
        <v>41</v>
      </c>
      <c r="S2077" s="10" t="s">
        <v>71</v>
      </c>
      <c r="T2077" s="10" t="s">
        <v>4218</v>
      </c>
      <c r="U2077" s="12">
        <v>163.44</v>
      </c>
      <c r="V2077" s="12">
        <v>3</v>
      </c>
      <c r="W2077" s="12">
        <v>0</v>
      </c>
      <c r="X2077" s="12">
        <v>45.763200000000012</v>
      </c>
    </row>
    <row r="2078" spans="1:24" ht="14" x14ac:dyDescent="0.3">
      <c r="A2078" s="9">
        <v>2076</v>
      </c>
      <c r="B2078" s="14" t="s">
        <v>7023</v>
      </c>
      <c r="C2078" s="15">
        <v>45300</v>
      </c>
      <c r="D2078" s="15">
        <v>45304</v>
      </c>
      <c r="E2078" s="10" t="s">
        <v>44</v>
      </c>
      <c r="F2078" s="10" t="s">
        <v>3634</v>
      </c>
      <c r="G2078" s="10" t="s">
        <v>3635</v>
      </c>
      <c r="H2078" s="10" t="s">
        <v>22</v>
      </c>
      <c r="I2078" s="10" t="s">
        <v>23</v>
      </c>
      <c r="J2078" s="10" t="s">
        <v>24</v>
      </c>
      <c r="K2078" s="10" t="s">
        <v>25</v>
      </c>
      <c r="L2078" s="10">
        <v>42420</v>
      </c>
      <c r="M2078" s="10" t="s">
        <v>26</v>
      </c>
      <c r="N2078" s="10" t="str">
        <f>_xlfn.XLOOKUP($M:$M,People!$B:$B,People!A:A)</f>
        <v>Fred Suzuki</v>
      </c>
      <c r="O2078" s="10" t="s">
        <v>4475</v>
      </c>
      <c r="P2078" s="10" t="str">
        <f>VLOOKUP(O2078,Products!$A:$E,3,FALSE)</f>
        <v>Avery</v>
      </c>
      <c r="Q2078" s="31">
        <f>INDEX(Products!$E:$E,MATCH(O2078,Products!$A:$A,0))</f>
        <v>0.39</v>
      </c>
      <c r="R2078" s="10" t="s">
        <v>41</v>
      </c>
      <c r="S2078" s="10" t="s">
        <v>61</v>
      </c>
      <c r="T2078" s="10" t="s">
        <v>4476</v>
      </c>
      <c r="U2078" s="12">
        <v>42.76</v>
      </c>
      <c r="V2078" s="12">
        <v>2</v>
      </c>
      <c r="W2078" s="12">
        <v>0</v>
      </c>
      <c r="X2078" s="12">
        <v>11.117599999999999</v>
      </c>
    </row>
    <row r="2079" spans="1:24" ht="14" x14ac:dyDescent="0.3">
      <c r="A2079" s="9">
        <v>2077</v>
      </c>
      <c r="B2079" s="14" t="s">
        <v>7023</v>
      </c>
      <c r="C2079" s="15">
        <v>45300</v>
      </c>
      <c r="D2079" s="15">
        <v>45304</v>
      </c>
      <c r="E2079" s="10" t="s">
        <v>44</v>
      </c>
      <c r="F2079" s="10" t="s">
        <v>3634</v>
      </c>
      <c r="G2079" s="10" t="s">
        <v>3635</v>
      </c>
      <c r="H2079" s="10" t="s">
        <v>22</v>
      </c>
      <c r="I2079" s="10" t="s">
        <v>23</v>
      </c>
      <c r="J2079" s="10" t="s">
        <v>24</v>
      </c>
      <c r="K2079" s="10" t="s">
        <v>25</v>
      </c>
      <c r="L2079" s="10">
        <v>42420</v>
      </c>
      <c r="M2079" s="10" t="s">
        <v>26</v>
      </c>
      <c r="N2079" s="10" t="str">
        <f>_xlfn.XLOOKUP($M:$M,People!$B:$B,People!A:A)</f>
        <v>Fred Suzuki</v>
      </c>
      <c r="O2079" s="10" t="s">
        <v>921</v>
      </c>
      <c r="P2079" s="10" t="str">
        <f>VLOOKUP(O2079,Products!$A:$E,3,FALSE)</f>
        <v>Dell</v>
      </c>
      <c r="Q2079" s="31">
        <f>INDEX(Products!$E:$E,MATCH(O2079,Products!$A:$A,0))</f>
        <v>0.36</v>
      </c>
      <c r="R2079" s="10" t="s">
        <v>41</v>
      </c>
      <c r="S2079" s="10" t="s">
        <v>82</v>
      </c>
      <c r="T2079" s="10" t="s">
        <v>167</v>
      </c>
      <c r="U2079" s="12">
        <v>106.32</v>
      </c>
      <c r="V2079" s="12">
        <v>3</v>
      </c>
      <c r="W2079" s="12">
        <v>0</v>
      </c>
      <c r="X2079" s="12">
        <v>49.970399999999991</v>
      </c>
    </row>
    <row r="2080" spans="1:24" ht="14" x14ac:dyDescent="0.3">
      <c r="A2080" s="9">
        <v>2078</v>
      </c>
      <c r="B2080" s="14" t="s">
        <v>7023</v>
      </c>
      <c r="C2080" s="15">
        <v>45300</v>
      </c>
      <c r="D2080" s="15">
        <v>45304</v>
      </c>
      <c r="E2080" s="10" t="s">
        <v>44</v>
      </c>
      <c r="F2080" s="10" t="s">
        <v>3634</v>
      </c>
      <c r="G2080" s="10" t="s">
        <v>3635</v>
      </c>
      <c r="H2080" s="10" t="s">
        <v>22</v>
      </c>
      <c r="I2080" s="10" t="s">
        <v>23</v>
      </c>
      <c r="J2080" s="10" t="s">
        <v>24</v>
      </c>
      <c r="K2080" s="10" t="s">
        <v>25</v>
      </c>
      <c r="L2080" s="10">
        <v>42420</v>
      </c>
      <c r="M2080" s="10" t="s">
        <v>26</v>
      </c>
      <c r="N2080" s="10" t="str">
        <f>_xlfn.XLOOKUP($M:$M,People!$B:$B,People!A:A)</f>
        <v>Fred Suzuki</v>
      </c>
      <c r="O2080" s="10" t="s">
        <v>4941</v>
      </c>
      <c r="P2080" s="10" t="str">
        <f>VLOOKUP(O2080,Products!$A:$E,3,FALSE)</f>
        <v>IKEA</v>
      </c>
      <c r="Q2080" s="31">
        <f>INDEX(Products!$E:$E,MATCH(O2080,Products!$A:$A,0))</f>
        <v>0.4</v>
      </c>
      <c r="R2080" s="10" t="s">
        <v>41</v>
      </c>
      <c r="S2080" s="10" t="s">
        <v>82</v>
      </c>
      <c r="T2080" s="10" t="s">
        <v>4942</v>
      </c>
      <c r="U2080" s="12">
        <v>51.550000000000004</v>
      </c>
      <c r="V2080" s="12">
        <v>5</v>
      </c>
      <c r="W2080" s="12">
        <v>0</v>
      </c>
      <c r="X2080" s="12">
        <v>24.2285</v>
      </c>
    </row>
    <row r="2081" spans="1:24" ht="14" x14ac:dyDescent="0.3">
      <c r="A2081" s="9">
        <v>2079</v>
      </c>
      <c r="B2081" s="14" t="s">
        <v>7024</v>
      </c>
      <c r="C2081" s="15">
        <v>45301</v>
      </c>
      <c r="D2081" s="15">
        <v>45306</v>
      </c>
      <c r="E2081" s="10" t="s">
        <v>44</v>
      </c>
      <c r="F2081" s="10" t="s">
        <v>3207</v>
      </c>
      <c r="G2081" s="10" t="s">
        <v>3208</v>
      </c>
      <c r="H2081" s="10" t="s">
        <v>22</v>
      </c>
      <c r="I2081" s="10" t="s">
        <v>23</v>
      </c>
      <c r="J2081" s="10" t="s">
        <v>237</v>
      </c>
      <c r="K2081" s="10" t="s">
        <v>238</v>
      </c>
      <c r="L2081" s="10">
        <v>10011</v>
      </c>
      <c r="M2081" s="10" t="s">
        <v>133</v>
      </c>
      <c r="N2081" s="10" t="str">
        <f>_xlfn.XLOOKUP($M:$M,People!$B:$B,People!A:A)</f>
        <v>Chuck Magee</v>
      </c>
      <c r="O2081" s="10" t="s">
        <v>1390</v>
      </c>
      <c r="P2081" s="10" t="str">
        <f>VLOOKUP(O2081,Products!$A:$E,3,FALSE)</f>
        <v>Office Depot</v>
      </c>
      <c r="Q2081" s="31">
        <f>INDEX(Products!$E:$E,MATCH(O2081,Products!$A:$A,0))</f>
        <v>0.26</v>
      </c>
      <c r="R2081" s="10" t="s">
        <v>28</v>
      </c>
      <c r="S2081" s="10" t="s">
        <v>50</v>
      </c>
      <c r="T2081" s="10" t="s">
        <v>1391</v>
      </c>
      <c r="U2081" s="12">
        <v>1018.1039999999999</v>
      </c>
      <c r="V2081" s="12">
        <v>4</v>
      </c>
      <c r="W2081" s="12">
        <v>0.4</v>
      </c>
      <c r="X2081" s="12">
        <v>-373.3048</v>
      </c>
    </row>
    <row r="2082" spans="1:24" ht="14" x14ac:dyDescent="0.3">
      <c r="A2082" s="9">
        <v>2080</v>
      </c>
      <c r="B2082" s="14" t="s">
        <v>7025</v>
      </c>
      <c r="C2082" s="15">
        <v>45303</v>
      </c>
      <c r="D2082" s="15">
        <v>45308</v>
      </c>
      <c r="E2082" s="10" t="s">
        <v>44</v>
      </c>
      <c r="F2082" s="10" t="s">
        <v>4913</v>
      </c>
      <c r="G2082" s="10" t="s">
        <v>4914</v>
      </c>
      <c r="H2082" s="10" t="s">
        <v>36</v>
      </c>
      <c r="I2082" s="10" t="s">
        <v>23</v>
      </c>
      <c r="J2082" s="10" t="s">
        <v>2395</v>
      </c>
      <c r="K2082" s="10" t="s">
        <v>438</v>
      </c>
      <c r="L2082" s="10">
        <v>43615</v>
      </c>
      <c r="M2082" s="10" t="s">
        <v>133</v>
      </c>
      <c r="N2082" s="10" t="str">
        <f>_xlfn.XLOOKUP($M:$M,People!$B:$B,People!A:A)</f>
        <v>Chuck Magee</v>
      </c>
      <c r="O2082" s="10" t="s">
        <v>1087</v>
      </c>
      <c r="P2082" s="10" t="str">
        <f>VLOOKUP(O2082,Products!$A:$E,3,FALSE)</f>
        <v>Office Depot</v>
      </c>
      <c r="Q2082" s="31">
        <f>INDEX(Products!$E:$E,MATCH(O2082,Products!$A:$A,0))</f>
        <v>0.38</v>
      </c>
      <c r="R2082" s="10" t="s">
        <v>41</v>
      </c>
      <c r="S2082" s="10" t="s">
        <v>61</v>
      </c>
      <c r="T2082" s="10" t="s">
        <v>1088</v>
      </c>
      <c r="U2082" s="12">
        <v>10.368000000000002</v>
      </c>
      <c r="V2082" s="12">
        <v>2</v>
      </c>
      <c r="W2082" s="12">
        <v>0.2</v>
      </c>
      <c r="X2082" s="12">
        <v>1.5551999999999992</v>
      </c>
    </row>
    <row r="2083" spans="1:24" ht="14" x14ac:dyDescent="0.3">
      <c r="A2083" s="9">
        <v>2081</v>
      </c>
      <c r="B2083" s="14" t="s">
        <v>7026</v>
      </c>
      <c r="C2083" s="15">
        <v>45303</v>
      </c>
      <c r="D2083" s="15">
        <v>45309</v>
      </c>
      <c r="E2083" s="10" t="s">
        <v>44</v>
      </c>
      <c r="F2083" s="10" t="s">
        <v>3148</v>
      </c>
      <c r="G2083" s="10" t="s">
        <v>3149</v>
      </c>
      <c r="H2083" s="10" t="s">
        <v>36</v>
      </c>
      <c r="I2083" s="10" t="s">
        <v>23</v>
      </c>
      <c r="J2083" s="10" t="s">
        <v>533</v>
      </c>
      <c r="K2083" s="10" t="s">
        <v>218</v>
      </c>
      <c r="L2083" s="10">
        <v>19711</v>
      </c>
      <c r="M2083" s="10" t="s">
        <v>133</v>
      </c>
      <c r="N2083" s="10" t="str">
        <f>_xlfn.XLOOKUP($M:$M,People!$B:$B,People!A:A)</f>
        <v>Chuck Magee</v>
      </c>
      <c r="O2083" s="10" t="s">
        <v>4655</v>
      </c>
      <c r="P2083" s="10" t="str">
        <f>VLOOKUP(O2083,Products!$A:$E,3,FALSE)</f>
        <v>Avery</v>
      </c>
      <c r="Q2083" s="31">
        <f>INDEX(Products!$E:$E,MATCH(O2083,Products!$A:$A,0))</f>
        <v>0.35</v>
      </c>
      <c r="R2083" s="10" t="s">
        <v>41</v>
      </c>
      <c r="S2083" s="10" t="s">
        <v>53</v>
      </c>
      <c r="T2083" s="10" t="s">
        <v>4656</v>
      </c>
      <c r="U2083" s="12">
        <v>465.18</v>
      </c>
      <c r="V2083" s="12">
        <v>3</v>
      </c>
      <c r="W2083" s="12">
        <v>0</v>
      </c>
      <c r="X2083" s="12">
        <v>120.94680000000001</v>
      </c>
    </row>
    <row r="2084" spans="1:24" ht="14" x14ac:dyDescent="0.3">
      <c r="A2084" s="9">
        <v>2082</v>
      </c>
      <c r="B2084" s="14" t="s">
        <v>7025</v>
      </c>
      <c r="C2084" s="15">
        <v>45303</v>
      </c>
      <c r="D2084" s="15">
        <v>45308</v>
      </c>
      <c r="E2084" s="10" t="s">
        <v>44</v>
      </c>
      <c r="F2084" s="10" t="s">
        <v>4913</v>
      </c>
      <c r="G2084" s="10" t="s">
        <v>4914</v>
      </c>
      <c r="H2084" s="10" t="s">
        <v>36</v>
      </c>
      <c r="I2084" s="10" t="s">
        <v>23</v>
      </c>
      <c r="J2084" s="10" t="s">
        <v>2395</v>
      </c>
      <c r="K2084" s="10" t="s">
        <v>438</v>
      </c>
      <c r="L2084" s="10">
        <v>43615</v>
      </c>
      <c r="M2084" s="10" t="s">
        <v>133</v>
      </c>
      <c r="N2084" s="10" t="str">
        <f>_xlfn.XLOOKUP($M:$M,People!$B:$B,People!A:A)</f>
        <v>Chuck Magee</v>
      </c>
      <c r="O2084" s="10" t="s">
        <v>5390</v>
      </c>
      <c r="P2084" s="10" t="str">
        <f>VLOOKUP(O2084,Products!$A:$E,3,FALSE)</f>
        <v>Samsung</v>
      </c>
      <c r="Q2084" s="31">
        <f>INDEX(Products!$E:$E,MATCH(O2084,Products!$A:$A,0))</f>
        <v>0.25</v>
      </c>
      <c r="R2084" s="10" t="s">
        <v>64</v>
      </c>
      <c r="S2084" s="10" t="s">
        <v>144</v>
      </c>
      <c r="T2084" s="10" t="s">
        <v>5391</v>
      </c>
      <c r="U2084" s="12">
        <v>10.384</v>
      </c>
      <c r="V2084" s="12">
        <v>2</v>
      </c>
      <c r="W2084" s="12">
        <v>0.2</v>
      </c>
      <c r="X2084" s="12">
        <v>2.2065999999999999</v>
      </c>
    </row>
    <row r="2085" spans="1:24" ht="14" x14ac:dyDescent="0.3">
      <c r="A2085" s="9">
        <v>2083</v>
      </c>
      <c r="B2085" s="14" t="s">
        <v>7025</v>
      </c>
      <c r="C2085" s="15">
        <v>45303</v>
      </c>
      <c r="D2085" s="15">
        <v>45308</v>
      </c>
      <c r="E2085" s="10" t="s">
        <v>44</v>
      </c>
      <c r="F2085" s="10" t="s">
        <v>4913</v>
      </c>
      <c r="G2085" s="10" t="s">
        <v>4914</v>
      </c>
      <c r="H2085" s="10" t="s">
        <v>36</v>
      </c>
      <c r="I2085" s="10" t="s">
        <v>23</v>
      </c>
      <c r="J2085" s="10" t="s">
        <v>2395</v>
      </c>
      <c r="K2085" s="10" t="s">
        <v>438</v>
      </c>
      <c r="L2085" s="10">
        <v>43615</v>
      </c>
      <c r="M2085" s="10" t="s">
        <v>133</v>
      </c>
      <c r="N2085" s="10" t="str">
        <f>_xlfn.XLOOKUP($M:$M,People!$B:$B,People!A:A)</f>
        <v>Chuck Magee</v>
      </c>
      <c r="O2085" s="10" t="s">
        <v>4341</v>
      </c>
      <c r="P2085" s="10" t="str">
        <f>VLOOKUP(O2085,Products!$A:$E,3,FALSE)</f>
        <v>Dell</v>
      </c>
      <c r="Q2085" s="31">
        <f>INDEX(Products!$E:$E,MATCH(O2085,Products!$A:$A,0))</f>
        <v>0.26</v>
      </c>
      <c r="R2085" s="10" t="s">
        <v>64</v>
      </c>
      <c r="S2085" s="10" t="s">
        <v>65</v>
      </c>
      <c r="T2085" s="10" t="s">
        <v>4342</v>
      </c>
      <c r="U2085" s="12">
        <v>26.376000000000001</v>
      </c>
      <c r="V2085" s="12">
        <v>4</v>
      </c>
      <c r="W2085" s="12">
        <v>0.4</v>
      </c>
      <c r="X2085" s="12">
        <v>2.6375999999999991</v>
      </c>
    </row>
    <row r="2086" spans="1:24" ht="14" x14ac:dyDescent="0.3">
      <c r="A2086" s="9">
        <v>2084</v>
      </c>
      <c r="B2086" s="14" t="s">
        <v>7025</v>
      </c>
      <c r="C2086" s="15">
        <v>45303</v>
      </c>
      <c r="D2086" s="15">
        <v>45308</v>
      </c>
      <c r="E2086" s="10" t="s">
        <v>44</v>
      </c>
      <c r="F2086" s="10" t="s">
        <v>4913</v>
      </c>
      <c r="G2086" s="10" t="s">
        <v>4914</v>
      </c>
      <c r="H2086" s="10" t="s">
        <v>36</v>
      </c>
      <c r="I2086" s="10" t="s">
        <v>23</v>
      </c>
      <c r="J2086" s="10" t="s">
        <v>2395</v>
      </c>
      <c r="K2086" s="10" t="s">
        <v>438</v>
      </c>
      <c r="L2086" s="10">
        <v>43615</v>
      </c>
      <c r="M2086" s="10" t="s">
        <v>133</v>
      </c>
      <c r="N2086" s="10" t="str">
        <f>_xlfn.XLOOKUP($M:$M,People!$B:$B,People!A:A)</f>
        <v>Chuck Magee</v>
      </c>
      <c r="O2086" s="10" t="s">
        <v>1597</v>
      </c>
      <c r="P2086" s="10" t="str">
        <f>VLOOKUP(O2086,Products!$A:$E,3,FALSE)</f>
        <v>Staples</v>
      </c>
      <c r="Q2086" s="31">
        <f>INDEX(Products!$E:$E,MATCH(O2086,Products!$A:$A,0))</f>
        <v>0.27</v>
      </c>
      <c r="R2086" s="10" t="s">
        <v>64</v>
      </c>
      <c r="S2086" s="10" t="s">
        <v>65</v>
      </c>
      <c r="T2086" s="10" t="s">
        <v>1598</v>
      </c>
      <c r="U2086" s="12">
        <v>107.11799999999999</v>
      </c>
      <c r="V2086" s="12">
        <v>3</v>
      </c>
      <c r="W2086" s="12">
        <v>0.4</v>
      </c>
      <c r="X2086" s="12">
        <v>-21.423599999999993</v>
      </c>
    </row>
    <row r="2087" spans="1:24" ht="14" x14ac:dyDescent="0.3">
      <c r="A2087" s="9">
        <v>2085</v>
      </c>
      <c r="B2087" s="14" t="s">
        <v>7025</v>
      </c>
      <c r="C2087" s="15">
        <v>45303</v>
      </c>
      <c r="D2087" s="15">
        <v>45308</v>
      </c>
      <c r="E2087" s="10" t="s">
        <v>44</v>
      </c>
      <c r="F2087" s="10" t="s">
        <v>4913</v>
      </c>
      <c r="G2087" s="10" t="s">
        <v>4914</v>
      </c>
      <c r="H2087" s="10" t="s">
        <v>36</v>
      </c>
      <c r="I2087" s="10" t="s">
        <v>23</v>
      </c>
      <c r="J2087" s="10" t="s">
        <v>2395</v>
      </c>
      <c r="K2087" s="10" t="s">
        <v>438</v>
      </c>
      <c r="L2087" s="10">
        <v>43615</v>
      </c>
      <c r="M2087" s="10" t="s">
        <v>133</v>
      </c>
      <c r="N2087" s="10" t="str">
        <f>_xlfn.XLOOKUP($M:$M,People!$B:$B,People!A:A)</f>
        <v>Chuck Magee</v>
      </c>
      <c r="O2087" s="10" t="s">
        <v>172</v>
      </c>
      <c r="P2087" s="10" t="str">
        <f>VLOOKUP(O2087,Products!$A:$E,3,FALSE)</f>
        <v>Canon</v>
      </c>
      <c r="Q2087" s="31">
        <f>INDEX(Products!$E:$E,MATCH(O2087,Products!$A:$A,0))</f>
        <v>0.38</v>
      </c>
      <c r="R2087" s="10" t="s">
        <v>64</v>
      </c>
      <c r="S2087" s="10" t="s">
        <v>65</v>
      </c>
      <c r="T2087" s="10" t="s">
        <v>173</v>
      </c>
      <c r="U2087" s="12">
        <v>235.18799999999999</v>
      </c>
      <c r="V2087" s="12">
        <v>2</v>
      </c>
      <c r="W2087" s="12">
        <v>0.4</v>
      </c>
      <c r="X2087" s="12">
        <v>-43.117800000000045</v>
      </c>
    </row>
    <row r="2088" spans="1:24" ht="14" x14ac:dyDescent="0.3">
      <c r="A2088" s="9">
        <v>2086</v>
      </c>
      <c r="B2088" s="14" t="s">
        <v>7027</v>
      </c>
      <c r="C2088" s="15">
        <v>45304</v>
      </c>
      <c r="D2088" s="15">
        <v>45308</v>
      </c>
      <c r="E2088" s="10" t="s">
        <v>44</v>
      </c>
      <c r="F2088" s="10" t="s">
        <v>1271</v>
      </c>
      <c r="G2088" s="10" t="s">
        <v>1272</v>
      </c>
      <c r="H2088" s="10" t="s">
        <v>22</v>
      </c>
      <c r="I2088" s="10" t="s">
        <v>23</v>
      </c>
      <c r="J2088" s="10" t="s">
        <v>37</v>
      </c>
      <c r="K2088" s="10" t="s">
        <v>38</v>
      </c>
      <c r="L2088" s="10">
        <v>90004</v>
      </c>
      <c r="M2088" s="10" t="s">
        <v>39</v>
      </c>
      <c r="N2088" s="10" t="str">
        <f>_xlfn.XLOOKUP($M:$M,People!$B:$B,People!A:A)</f>
        <v>Sadie Pawthorne</v>
      </c>
      <c r="O2088" s="10" t="s">
        <v>963</v>
      </c>
      <c r="P2088" s="10" t="str">
        <f>VLOOKUP(O2088,Products!$A:$E,3,FALSE)</f>
        <v>Logitech</v>
      </c>
      <c r="Q2088" s="31">
        <f>INDEX(Products!$E:$E,MATCH(O2088,Products!$A:$A,0))</f>
        <v>0.39</v>
      </c>
      <c r="R2088" s="10" t="s">
        <v>28</v>
      </c>
      <c r="S2088" s="10" t="s">
        <v>58</v>
      </c>
      <c r="T2088" s="10" t="s">
        <v>964</v>
      </c>
      <c r="U2088" s="12">
        <v>77.599999999999994</v>
      </c>
      <c r="V2088" s="12">
        <v>4</v>
      </c>
      <c r="W2088" s="12">
        <v>0</v>
      </c>
      <c r="X2088" s="12">
        <v>38.023999999999994</v>
      </c>
    </row>
    <row r="2089" spans="1:24" ht="14" x14ac:dyDescent="0.3">
      <c r="A2089" s="9">
        <v>2087</v>
      </c>
      <c r="B2089" s="14" t="s">
        <v>7027</v>
      </c>
      <c r="C2089" s="15">
        <v>45304</v>
      </c>
      <c r="D2089" s="15">
        <v>45308</v>
      </c>
      <c r="E2089" s="10" t="s">
        <v>44</v>
      </c>
      <c r="F2089" s="10" t="s">
        <v>1271</v>
      </c>
      <c r="G2089" s="10" t="s">
        <v>1272</v>
      </c>
      <c r="H2089" s="10" t="s">
        <v>22</v>
      </c>
      <c r="I2089" s="10" t="s">
        <v>23</v>
      </c>
      <c r="J2089" s="10" t="s">
        <v>37</v>
      </c>
      <c r="K2089" s="10" t="s">
        <v>38</v>
      </c>
      <c r="L2089" s="10">
        <v>90004</v>
      </c>
      <c r="M2089" s="10" t="s">
        <v>39</v>
      </c>
      <c r="N2089" s="10" t="str">
        <f>_xlfn.XLOOKUP($M:$M,People!$B:$B,People!A:A)</f>
        <v>Sadie Pawthorne</v>
      </c>
      <c r="O2089" s="10" t="s">
        <v>5422</v>
      </c>
      <c r="P2089" s="10" t="str">
        <f>VLOOKUP(O2089,Products!$A:$E,3,FALSE)</f>
        <v>Office Depot</v>
      </c>
      <c r="Q2089" s="31">
        <f>INDEX(Products!$E:$E,MATCH(O2089,Products!$A:$A,0))</f>
        <v>0.28000000000000003</v>
      </c>
      <c r="R2089" s="10" t="s">
        <v>28</v>
      </c>
      <c r="S2089" s="10" t="s">
        <v>58</v>
      </c>
      <c r="T2089" s="10" t="s">
        <v>5423</v>
      </c>
      <c r="U2089" s="12">
        <v>464.84999999999997</v>
      </c>
      <c r="V2089" s="12">
        <v>9</v>
      </c>
      <c r="W2089" s="12">
        <v>0</v>
      </c>
      <c r="X2089" s="12">
        <v>92.969999999999985</v>
      </c>
    </row>
    <row r="2090" spans="1:24" ht="14" x14ac:dyDescent="0.3">
      <c r="A2090" s="9">
        <v>2088</v>
      </c>
      <c r="B2090" s="14" t="s">
        <v>7027</v>
      </c>
      <c r="C2090" s="15">
        <v>45304</v>
      </c>
      <c r="D2090" s="15">
        <v>45308</v>
      </c>
      <c r="E2090" s="10" t="s">
        <v>44</v>
      </c>
      <c r="F2090" s="10" t="s">
        <v>1271</v>
      </c>
      <c r="G2090" s="10" t="s">
        <v>1272</v>
      </c>
      <c r="H2090" s="10" t="s">
        <v>22</v>
      </c>
      <c r="I2090" s="10" t="s">
        <v>23</v>
      </c>
      <c r="J2090" s="10" t="s">
        <v>37</v>
      </c>
      <c r="K2090" s="10" t="s">
        <v>38</v>
      </c>
      <c r="L2090" s="10">
        <v>90004</v>
      </c>
      <c r="M2090" s="10" t="s">
        <v>39</v>
      </c>
      <c r="N2090" s="10" t="str">
        <f>_xlfn.XLOOKUP($M:$M,People!$B:$B,People!A:A)</f>
        <v>Sadie Pawthorne</v>
      </c>
      <c r="O2090" s="10" t="s">
        <v>2329</v>
      </c>
      <c r="P2090" s="10" t="str">
        <f>VLOOKUP(O2090,Products!$A:$E,3,FALSE)</f>
        <v>HP</v>
      </c>
      <c r="Q2090" s="31">
        <f>INDEX(Products!$E:$E,MATCH(O2090,Products!$A:$A,0))</f>
        <v>0.28999999999999998</v>
      </c>
      <c r="R2090" s="10" t="s">
        <v>41</v>
      </c>
      <c r="S2090" s="10" t="s">
        <v>68</v>
      </c>
      <c r="T2090" s="10" t="s">
        <v>2330</v>
      </c>
      <c r="U2090" s="12">
        <v>70.00800000000001</v>
      </c>
      <c r="V2090" s="12">
        <v>3</v>
      </c>
      <c r="W2090" s="12">
        <v>0.2</v>
      </c>
      <c r="X2090" s="12">
        <v>24.502800000000001</v>
      </c>
    </row>
    <row r="2091" spans="1:24" ht="14" x14ac:dyDescent="0.3">
      <c r="A2091" s="9">
        <v>2089</v>
      </c>
      <c r="B2091" s="14" t="s">
        <v>7028</v>
      </c>
      <c r="C2091" s="15">
        <v>45304</v>
      </c>
      <c r="D2091" s="15">
        <v>45306</v>
      </c>
      <c r="E2091" s="10" t="s">
        <v>19</v>
      </c>
      <c r="F2091" s="10" t="s">
        <v>5438</v>
      </c>
      <c r="G2091" s="10" t="s">
        <v>5439</v>
      </c>
      <c r="H2091" s="10" t="s">
        <v>36</v>
      </c>
      <c r="I2091" s="10" t="s">
        <v>23</v>
      </c>
      <c r="J2091" s="10" t="s">
        <v>437</v>
      </c>
      <c r="K2091" s="10" t="s">
        <v>1109</v>
      </c>
      <c r="L2091" s="10">
        <v>31907</v>
      </c>
      <c r="M2091" s="10" t="s">
        <v>26</v>
      </c>
      <c r="N2091" s="10" t="str">
        <f>_xlfn.XLOOKUP($M:$M,People!$B:$B,People!A:A)</f>
        <v>Fred Suzuki</v>
      </c>
      <c r="O2091" s="10" t="s">
        <v>2023</v>
      </c>
      <c r="P2091" s="10" t="str">
        <f>VLOOKUP(O2091,Products!$A:$E,3,FALSE)</f>
        <v>HP</v>
      </c>
      <c r="Q2091" s="31">
        <f>INDEX(Products!$E:$E,MATCH(O2091,Products!$A:$A,0))</f>
        <v>0.27</v>
      </c>
      <c r="R2091" s="10" t="s">
        <v>41</v>
      </c>
      <c r="S2091" s="10" t="s">
        <v>42</v>
      </c>
      <c r="T2091" s="10" t="s">
        <v>2024</v>
      </c>
      <c r="U2091" s="12">
        <v>9.82</v>
      </c>
      <c r="V2091" s="12">
        <v>2</v>
      </c>
      <c r="W2091" s="12">
        <v>0</v>
      </c>
      <c r="X2091" s="12">
        <v>4.8117999999999999</v>
      </c>
    </row>
    <row r="2092" spans="1:24" ht="14" x14ac:dyDescent="0.3">
      <c r="A2092" s="9">
        <v>2090</v>
      </c>
      <c r="B2092" s="14" t="s">
        <v>7029</v>
      </c>
      <c r="C2092" s="15">
        <v>45308</v>
      </c>
      <c r="D2092" s="15">
        <v>45315</v>
      </c>
      <c r="E2092" s="10" t="s">
        <v>44</v>
      </c>
      <c r="F2092" s="10" t="s">
        <v>1398</v>
      </c>
      <c r="G2092" s="10" t="s">
        <v>1399</v>
      </c>
      <c r="H2092" s="10" t="s">
        <v>92</v>
      </c>
      <c r="I2092" s="10" t="s">
        <v>23</v>
      </c>
      <c r="J2092" s="10" t="s">
        <v>1400</v>
      </c>
      <c r="K2092" s="10" t="s">
        <v>189</v>
      </c>
      <c r="L2092" s="10">
        <v>60068</v>
      </c>
      <c r="M2092" s="10" t="s">
        <v>95</v>
      </c>
      <c r="N2092" s="10" t="str">
        <f>_xlfn.XLOOKUP($M:$M,People!$B:$B,People!A:A)</f>
        <v>Roxanne Rodriguez</v>
      </c>
      <c r="O2092" s="10" t="s">
        <v>950</v>
      </c>
      <c r="P2092" s="10" t="str">
        <f>VLOOKUP(O2092,Products!$A:$E,3,FALSE)</f>
        <v>3M</v>
      </c>
      <c r="Q2092" s="31">
        <f>INDEX(Products!$E:$E,MATCH(O2092,Products!$A:$A,0))</f>
        <v>0.38</v>
      </c>
      <c r="R2092" s="10" t="s">
        <v>28</v>
      </c>
      <c r="S2092" s="10" t="s">
        <v>58</v>
      </c>
      <c r="T2092" s="10" t="s">
        <v>951</v>
      </c>
      <c r="U2092" s="12">
        <v>254.74400000000003</v>
      </c>
      <c r="V2092" s="12">
        <v>7</v>
      </c>
      <c r="W2092" s="12">
        <v>0.6</v>
      </c>
      <c r="X2092" s="12">
        <v>-312.06139999999994</v>
      </c>
    </row>
    <row r="2093" spans="1:24" ht="14" x14ac:dyDescent="0.3">
      <c r="A2093" s="9">
        <v>2091</v>
      </c>
      <c r="B2093" s="14" t="s">
        <v>7030</v>
      </c>
      <c r="C2093" s="15">
        <v>45308</v>
      </c>
      <c r="D2093" s="15">
        <v>45313</v>
      </c>
      <c r="E2093" s="10" t="s">
        <v>44</v>
      </c>
      <c r="F2093" s="10" t="s">
        <v>4224</v>
      </c>
      <c r="G2093" s="10" t="s">
        <v>4225</v>
      </c>
      <c r="H2093" s="10" t="s">
        <v>36</v>
      </c>
      <c r="I2093" s="10" t="s">
        <v>23</v>
      </c>
      <c r="J2093" s="10" t="s">
        <v>1287</v>
      </c>
      <c r="K2093" s="10" t="s">
        <v>1086</v>
      </c>
      <c r="L2093" s="10">
        <v>1841</v>
      </c>
      <c r="M2093" s="10" t="s">
        <v>133</v>
      </c>
      <c r="N2093" s="10" t="str">
        <f>_xlfn.XLOOKUP($M:$M,People!$B:$B,People!A:A)</f>
        <v>Chuck Magee</v>
      </c>
      <c r="O2093" s="10" t="s">
        <v>4528</v>
      </c>
      <c r="P2093" s="10" t="str">
        <f>VLOOKUP(O2093,Products!$A:$E,3,FALSE)</f>
        <v>Office Depot</v>
      </c>
      <c r="Q2093" s="31">
        <f>INDEX(Products!$E:$E,MATCH(O2093,Products!$A:$A,0))</f>
        <v>0.34</v>
      </c>
      <c r="R2093" s="10" t="s">
        <v>41</v>
      </c>
      <c r="S2093" s="10" t="s">
        <v>61</v>
      </c>
      <c r="T2093" s="10" t="s">
        <v>4529</v>
      </c>
      <c r="U2093" s="12">
        <v>6.68</v>
      </c>
      <c r="V2093" s="12">
        <v>2</v>
      </c>
      <c r="W2093" s="12">
        <v>0</v>
      </c>
      <c r="X2093" s="12">
        <v>2.0039999999999996</v>
      </c>
    </row>
    <row r="2094" spans="1:24" ht="14" x14ac:dyDescent="0.3">
      <c r="A2094" s="9">
        <v>2092</v>
      </c>
      <c r="B2094" s="14" t="s">
        <v>7031</v>
      </c>
      <c r="C2094" s="15">
        <v>45308</v>
      </c>
      <c r="D2094" s="15">
        <v>45314</v>
      </c>
      <c r="E2094" s="10" t="s">
        <v>44</v>
      </c>
      <c r="F2094" s="10" t="s">
        <v>5206</v>
      </c>
      <c r="G2094" s="10" t="s">
        <v>5207</v>
      </c>
      <c r="H2094" s="10" t="s">
        <v>22</v>
      </c>
      <c r="I2094" s="10" t="s">
        <v>23</v>
      </c>
      <c r="J2094" s="10" t="s">
        <v>5638</v>
      </c>
      <c r="K2094" s="10" t="s">
        <v>298</v>
      </c>
      <c r="L2094" s="10">
        <v>38134</v>
      </c>
      <c r="M2094" s="10" t="s">
        <v>26</v>
      </c>
      <c r="N2094" s="10" t="str">
        <f>_xlfn.XLOOKUP($M:$M,People!$B:$B,People!A:A)</f>
        <v>Fred Suzuki</v>
      </c>
      <c r="O2094" s="10" t="s">
        <v>3869</v>
      </c>
      <c r="P2094" s="10" t="str">
        <f>VLOOKUP(O2094,Products!$A:$E,3,FALSE)</f>
        <v>3M</v>
      </c>
      <c r="Q2094" s="31">
        <f>INDEX(Products!$E:$E,MATCH(O2094,Products!$A:$A,0))</f>
        <v>0.36</v>
      </c>
      <c r="R2094" s="10" t="s">
        <v>41</v>
      </c>
      <c r="S2094" s="10" t="s">
        <v>510</v>
      </c>
      <c r="T2094" s="10" t="s">
        <v>3870</v>
      </c>
      <c r="U2094" s="12">
        <v>88.960000000000008</v>
      </c>
      <c r="V2094" s="12">
        <v>8</v>
      </c>
      <c r="W2094" s="12">
        <v>0.2</v>
      </c>
      <c r="X2094" s="12">
        <v>10.007999999999988</v>
      </c>
    </row>
    <row r="2095" spans="1:24" ht="14" x14ac:dyDescent="0.3">
      <c r="A2095" s="9">
        <v>2093</v>
      </c>
      <c r="B2095" s="14" t="s">
        <v>7032</v>
      </c>
      <c r="C2095" s="15">
        <v>45308</v>
      </c>
      <c r="D2095" s="15">
        <v>45313</v>
      </c>
      <c r="E2095" s="14" t="s">
        <v>44</v>
      </c>
      <c r="F2095" s="14" t="s">
        <v>4224</v>
      </c>
      <c r="G2095" s="14" t="s">
        <v>4225</v>
      </c>
      <c r="H2095" s="14" t="s">
        <v>36</v>
      </c>
      <c r="I2095" s="14" t="s">
        <v>5934</v>
      </c>
      <c r="J2095" s="14" t="s">
        <v>5935</v>
      </c>
      <c r="K2095" s="14" t="s">
        <v>5936</v>
      </c>
      <c r="L2095" s="14" t="s">
        <v>5976</v>
      </c>
      <c r="M2095" s="14" t="s">
        <v>133</v>
      </c>
      <c r="N2095" s="10" t="str">
        <f>_xlfn.XLOOKUP($M:$M,People!$B:$B,People!A:A)</f>
        <v>Chuck Magee</v>
      </c>
      <c r="O2095" s="14" t="s">
        <v>4528</v>
      </c>
      <c r="P2095" s="10" t="str">
        <f>VLOOKUP(O2095,Products!$A:$E,3,FALSE)</f>
        <v>Office Depot</v>
      </c>
      <c r="Q2095" s="31">
        <f>INDEX(Products!$E:$E,MATCH(O2095,Products!$A:$A,0))</f>
        <v>0.34</v>
      </c>
      <c r="R2095" s="14" t="s">
        <v>41</v>
      </c>
      <c r="S2095" s="14" t="s">
        <v>61</v>
      </c>
      <c r="T2095" s="14" t="s">
        <v>4529</v>
      </c>
      <c r="U2095" s="18">
        <v>6.68</v>
      </c>
      <c r="V2095" s="18">
        <v>2</v>
      </c>
      <c r="W2095" s="18">
        <v>0</v>
      </c>
      <c r="X2095" s="18">
        <v>2.0039999999999996</v>
      </c>
    </row>
    <row r="2096" spans="1:24" ht="14" x14ac:dyDescent="0.3">
      <c r="A2096" s="9">
        <v>2094</v>
      </c>
      <c r="B2096" s="14" t="s">
        <v>7033</v>
      </c>
      <c r="C2096" s="15">
        <v>45310</v>
      </c>
      <c r="D2096" s="15">
        <v>45314</v>
      </c>
      <c r="E2096" s="10" t="s">
        <v>44</v>
      </c>
      <c r="F2096" s="10" t="s">
        <v>2798</v>
      </c>
      <c r="G2096" s="10" t="s">
        <v>2799</v>
      </c>
      <c r="H2096" s="10" t="s">
        <v>22</v>
      </c>
      <c r="I2096" s="10" t="s">
        <v>23</v>
      </c>
      <c r="J2096" s="10" t="s">
        <v>5711</v>
      </c>
      <c r="K2096" s="10" t="s">
        <v>94</v>
      </c>
      <c r="L2096" s="10">
        <v>77590</v>
      </c>
      <c r="M2096" s="10" t="s">
        <v>95</v>
      </c>
      <c r="N2096" s="10" t="str">
        <f>_xlfn.XLOOKUP($M:$M,People!$B:$B,People!A:A)</f>
        <v>Roxanne Rodriguez</v>
      </c>
      <c r="O2096" s="10" t="s">
        <v>4681</v>
      </c>
      <c r="P2096" s="10" t="str">
        <f>VLOOKUP(O2096,Products!$A:$E,3,FALSE)</f>
        <v>Avery</v>
      </c>
      <c r="Q2096" s="31">
        <f>INDEX(Products!$E:$E,MATCH(O2096,Products!$A:$A,0))</f>
        <v>0.27</v>
      </c>
      <c r="R2096" s="10" t="s">
        <v>28</v>
      </c>
      <c r="S2096" s="10" t="s">
        <v>32</v>
      </c>
      <c r="T2096" s="10" t="s">
        <v>4682</v>
      </c>
      <c r="U2096" s="12">
        <v>199.304</v>
      </c>
      <c r="V2096" s="12">
        <v>4</v>
      </c>
      <c r="W2096" s="12">
        <v>0.3</v>
      </c>
      <c r="X2096" s="12">
        <v>-8.5416000000000025</v>
      </c>
    </row>
    <row r="2097" spans="1:24" ht="14" x14ac:dyDescent="0.3">
      <c r="A2097" s="9">
        <v>2095</v>
      </c>
      <c r="B2097" s="14" t="s">
        <v>7033</v>
      </c>
      <c r="C2097" s="15">
        <v>45310</v>
      </c>
      <c r="D2097" s="15">
        <v>45314</v>
      </c>
      <c r="E2097" s="10" t="s">
        <v>44</v>
      </c>
      <c r="F2097" s="10" t="s">
        <v>2798</v>
      </c>
      <c r="G2097" s="10" t="s">
        <v>2799</v>
      </c>
      <c r="H2097" s="10" t="s">
        <v>22</v>
      </c>
      <c r="I2097" s="10" t="s">
        <v>23</v>
      </c>
      <c r="J2097" s="10" t="s">
        <v>5711</v>
      </c>
      <c r="K2097" s="10" t="s">
        <v>94</v>
      </c>
      <c r="L2097" s="10">
        <v>77590</v>
      </c>
      <c r="M2097" s="10" t="s">
        <v>95</v>
      </c>
      <c r="N2097" s="10" t="str">
        <f>_xlfn.XLOOKUP($M:$M,People!$B:$B,People!A:A)</f>
        <v>Roxanne Rodriguez</v>
      </c>
      <c r="O2097" s="10" t="s">
        <v>3890</v>
      </c>
      <c r="P2097" s="10" t="str">
        <f>VLOOKUP(O2097,Products!$A:$E,3,FALSE)</f>
        <v>HP</v>
      </c>
      <c r="Q2097" s="31">
        <f>INDEX(Products!$E:$E,MATCH(O2097,Products!$A:$A,0))</f>
        <v>0.35</v>
      </c>
      <c r="R2097" s="10" t="s">
        <v>28</v>
      </c>
      <c r="S2097" s="10" t="s">
        <v>50</v>
      </c>
      <c r="T2097" s="10" t="s">
        <v>3891</v>
      </c>
      <c r="U2097" s="12">
        <v>102.438</v>
      </c>
      <c r="V2097" s="12">
        <v>1</v>
      </c>
      <c r="W2097" s="12">
        <v>0.3</v>
      </c>
      <c r="X2097" s="12">
        <v>-13.170600000000007</v>
      </c>
    </row>
    <row r="2098" spans="1:24" ht="14" x14ac:dyDescent="0.3">
      <c r="A2098" s="9">
        <v>2096</v>
      </c>
      <c r="B2098" s="14" t="s">
        <v>6002</v>
      </c>
      <c r="C2098" s="15">
        <v>45312</v>
      </c>
      <c r="D2098" s="15">
        <v>45315</v>
      </c>
      <c r="E2098" s="14" t="s">
        <v>44</v>
      </c>
      <c r="F2098" s="14" t="s">
        <v>3298</v>
      </c>
      <c r="G2098" s="14" t="s">
        <v>3299</v>
      </c>
      <c r="H2098" s="14" t="s">
        <v>36</v>
      </c>
      <c r="I2098" s="14" t="s">
        <v>5934</v>
      </c>
      <c r="J2098" s="14" t="s">
        <v>5937</v>
      </c>
      <c r="K2098" s="14" t="s">
        <v>3957</v>
      </c>
      <c r="L2098" s="14" t="s">
        <v>5972</v>
      </c>
      <c r="M2098" s="14" t="s">
        <v>133</v>
      </c>
      <c r="N2098" s="10" t="str">
        <f>_xlfn.XLOOKUP($M:$M,People!$B:$B,People!A:A)</f>
        <v>Chuck Magee</v>
      </c>
      <c r="O2098" s="14" t="s">
        <v>5475</v>
      </c>
      <c r="P2098" s="10" t="str">
        <f>VLOOKUP(O2098,Products!$A:$E,3,FALSE)</f>
        <v>Staples</v>
      </c>
      <c r="Q2098" s="31">
        <f>INDEX(Products!$E:$E,MATCH(O2098,Products!$A:$A,0))</f>
        <v>0.37</v>
      </c>
      <c r="R2098" s="14" t="s">
        <v>28</v>
      </c>
      <c r="S2098" s="14" t="s">
        <v>58</v>
      </c>
      <c r="T2098" s="14" t="s">
        <v>5476</v>
      </c>
      <c r="U2098" s="17">
        <v>24.3</v>
      </c>
      <c r="V2098" s="17">
        <v>5</v>
      </c>
      <c r="W2098" s="17">
        <v>0</v>
      </c>
      <c r="X2098" s="17">
        <v>10.45</v>
      </c>
    </row>
    <row r="2099" spans="1:24" ht="14" x14ac:dyDescent="0.3">
      <c r="A2099" s="9">
        <v>2097</v>
      </c>
      <c r="B2099" s="14" t="s">
        <v>6002</v>
      </c>
      <c r="C2099" s="15">
        <v>45312</v>
      </c>
      <c r="D2099" s="15">
        <v>45315</v>
      </c>
      <c r="E2099" s="14" t="s">
        <v>44</v>
      </c>
      <c r="F2099" s="14" t="s">
        <v>3298</v>
      </c>
      <c r="G2099" s="14" t="s">
        <v>3299</v>
      </c>
      <c r="H2099" s="14" t="s">
        <v>36</v>
      </c>
      <c r="I2099" s="14" t="s">
        <v>5934</v>
      </c>
      <c r="J2099" s="14" t="s">
        <v>5937</v>
      </c>
      <c r="K2099" s="14" t="s">
        <v>3957</v>
      </c>
      <c r="L2099" s="14" t="s">
        <v>5972</v>
      </c>
      <c r="M2099" s="14" t="s">
        <v>133</v>
      </c>
      <c r="N2099" s="10" t="str">
        <f>_xlfn.XLOOKUP($M:$M,People!$B:$B,People!A:A)</f>
        <v>Chuck Magee</v>
      </c>
      <c r="O2099" s="14" t="s">
        <v>4691</v>
      </c>
      <c r="P2099" s="10" t="str">
        <f>VLOOKUP(O2099,Products!$A:$E,3,FALSE)</f>
        <v>Office Depot</v>
      </c>
      <c r="Q2099" s="31">
        <f>INDEX(Products!$E:$E,MATCH(O2099,Products!$A:$A,0))</f>
        <v>0.38</v>
      </c>
      <c r="R2099" s="14" t="s">
        <v>28</v>
      </c>
      <c r="S2099" s="14" t="s">
        <v>58</v>
      </c>
      <c r="T2099" s="14" t="s">
        <v>4692</v>
      </c>
      <c r="U2099" s="17">
        <v>9.48</v>
      </c>
      <c r="V2099" s="17">
        <v>1</v>
      </c>
      <c r="W2099" s="17">
        <v>0</v>
      </c>
      <c r="X2099" s="17">
        <v>3.79</v>
      </c>
    </row>
    <row r="2100" spans="1:24" ht="14" x14ac:dyDescent="0.3">
      <c r="A2100" s="9">
        <v>2098</v>
      </c>
      <c r="B2100" s="14" t="s">
        <v>6002</v>
      </c>
      <c r="C2100" s="15">
        <v>45312</v>
      </c>
      <c r="D2100" s="15">
        <v>45315</v>
      </c>
      <c r="E2100" s="14" t="s">
        <v>44</v>
      </c>
      <c r="F2100" s="14" t="s">
        <v>3298</v>
      </c>
      <c r="G2100" s="14" t="s">
        <v>3299</v>
      </c>
      <c r="H2100" s="14" t="s">
        <v>36</v>
      </c>
      <c r="I2100" s="14" t="s">
        <v>5934</v>
      </c>
      <c r="J2100" s="14" t="s">
        <v>5937</v>
      </c>
      <c r="K2100" s="14" t="s">
        <v>3957</v>
      </c>
      <c r="L2100" s="14" t="s">
        <v>5972</v>
      </c>
      <c r="M2100" s="14" t="s">
        <v>133</v>
      </c>
      <c r="N2100" s="10" t="str">
        <f>_xlfn.XLOOKUP($M:$M,People!$B:$B,People!A:A)</f>
        <v>Chuck Magee</v>
      </c>
      <c r="O2100" s="14" t="s">
        <v>719</v>
      </c>
      <c r="P2100" s="10" t="str">
        <f>VLOOKUP(O2100,Products!$A:$E,3,FALSE)</f>
        <v>HP</v>
      </c>
      <c r="Q2100" s="31">
        <f>INDEX(Products!$E:$E,MATCH(O2100,Products!$A:$A,0))</f>
        <v>0.39</v>
      </c>
      <c r="R2100" s="14" t="s">
        <v>28</v>
      </c>
      <c r="S2100" s="14" t="s">
        <v>58</v>
      </c>
      <c r="T2100" s="14" t="s">
        <v>720</v>
      </c>
      <c r="U2100" s="17">
        <v>31.4</v>
      </c>
      <c r="V2100" s="17">
        <v>5</v>
      </c>
      <c r="W2100" s="17">
        <v>0</v>
      </c>
      <c r="X2100" s="17">
        <v>13.19</v>
      </c>
    </row>
    <row r="2101" spans="1:24" ht="14" x14ac:dyDescent="0.3">
      <c r="A2101" s="9">
        <v>2099</v>
      </c>
      <c r="B2101" s="14" t="s">
        <v>6002</v>
      </c>
      <c r="C2101" s="15">
        <v>45312</v>
      </c>
      <c r="D2101" s="15">
        <v>45315</v>
      </c>
      <c r="E2101" s="14" t="s">
        <v>44</v>
      </c>
      <c r="F2101" s="14" t="s">
        <v>3298</v>
      </c>
      <c r="G2101" s="14" t="s">
        <v>3299</v>
      </c>
      <c r="H2101" s="14" t="s">
        <v>36</v>
      </c>
      <c r="I2101" s="14" t="s">
        <v>5934</v>
      </c>
      <c r="J2101" s="14" t="s">
        <v>5937</v>
      </c>
      <c r="K2101" s="14" t="s">
        <v>3957</v>
      </c>
      <c r="L2101" s="14" t="s">
        <v>5972</v>
      </c>
      <c r="M2101" s="14" t="s">
        <v>133</v>
      </c>
      <c r="N2101" s="10" t="str">
        <f>_xlfn.XLOOKUP($M:$M,People!$B:$B,People!A:A)</f>
        <v>Chuck Magee</v>
      </c>
      <c r="O2101" s="14" t="s">
        <v>3495</v>
      </c>
      <c r="P2101" s="10" t="str">
        <f>VLOOKUP(O2101,Products!$A:$E,3,FALSE)</f>
        <v>Canon</v>
      </c>
      <c r="Q2101" s="31">
        <f>INDEX(Products!$E:$E,MATCH(O2101,Products!$A:$A,0))</f>
        <v>0.4</v>
      </c>
      <c r="R2101" s="14" t="s">
        <v>41</v>
      </c>
      <c r="S2101" s="14" t="s">
        <v>82</v>
      </c>
      <c r="T2101" s="14" t="s">
        <v>3496</v>
      </c>
      <c r="U2101" s="17">
        <v>6.48</v>
      </c>
      <c r="V2101" s="17">
        <v>1</v>
      </c>
      <c r="W2101" s="17">
        <v>0</v>
      </c>
      <c r="X2101" s="17">
        <v>3.11</v>
      </c>
    </row>
    <row r="2102" spans="1:24" ht="14" x14ac:dyDescent="0.3">
      <c r="A2102" s="9">
        <v>2100</v>
      </c>
      <c r="B2102" s="14" t="s">
        <v>6002</v>
      </c>
      <c r="C2102" s="15">
        <v>45312</v>
      </c>
      <c r="D2102" s="15">
        <v>45315</v>
      </c>
      <c r="E2102" s="14" t="s">
        <v>44</v>
      </c>
      <c r="F2102" s="14" t="s">
        <v>3298</v>
      </c>
      <c r="G2102" s="14" t="s">
        <v>3299</v>
      </c>
      <c r="H2102" s="14" t="s">
        <v>36</v>
      </c>
      <c r="I2102" s="14" t="s">
        <v>5934</v>
      </c>
      <c r="J2102" s="14" t="s">
        <v>5937</v>
      </c>
      <c r="K2102" s="14" t="s">
        <v>3957</v>
      </c>
      <c r="L2102" s="14" t="s">
        <v>5972</v>
      </c>
      <c r="M2102" s="14" t="s">
        <v>133</v>
      </c>
      <c r="N2102" s="10" t="str">
        <f>_xlfn.XLOOKUP($M:$M,People!$B:$B,People!A:A)</f>
        <v>Chuck Magee</v>
      </c>
      <c r="O2102" s="14" t="s">
        <v>3307</v>
      </c>
      <c r="P2102" s="10" t="str">
        <f>VLOOKUP(O2102,Products!$A:$E,3,FALSE)</f>
        <v>Logitech</v>
      </c>
      <c r="Q2102" s="31">
        <f>INDEX(Products!$E:$E,MATCH(O2102,Products!$A:$A,0))</f>
        <v>0.25</v>
      </c>
      <c r="R2102" s="14" t="s">
        <v>64</v>
      </c>
      <c r="S2102" s="14" t="s">
        <v>65</v>
      </c>
      <c r="T2102" s="14" t="s">
        <v>3308</v>
      </c>
      <c r="U2102" s="17">
        <v>209.5</v>
      </c>
      <c r="V2102" s="17">
        <v>10</v>
      </c>
      <c r="W2102" s="17">
        <v>0</v>
      </c>
      <c r="X2102" s="17">
        <v>58.66</v>
      </c>
    </row>
    <row r="2103" spans="1:24" ht="14" x14ac:dyDescent="0.3">
      <c r="A2103" s="9">
        <v>2101</v>
      </c>
      <c r="B2103" s="14" t="s">
        <v>7034</v>
      </c>
      <c r="C2103" s="15">
        <v>45314</v>
      </c>
      <c r="D2103" s="15">
        <v>45318</v>
      </c>
      <c r="E2103" s="10" t="s">
        <v>44</v>
      </c>
      <c r="F2103" s="10" t="s">
        <v>1455</v>
      </c>
      <c r="G2103" s="10" t="s">
        <v>1456</v>
      </c>
      <c r="H2103" s="10" t="s">
        <v>92</v>
      </c>
      <c r="I2103" s="10" t="s">
        <v>23</v>
      </c>
      <c r="J2103" s="10" t="s">
        <v>3926</v>
      </c>
      <c r="K2103" s="10" t="s">
        <v>1526</v>
      </c>
      <c r="L2103" s="10">
        <v>59715</v>
      </c>
      <c r="M2103" s="10" t="s">
        <v>39</v>
      </c>
      <c r="N2103" s="10" t="str">
        <f>_xlfn.XLOOKUP($M:$M,People!$B:$B,People!A:A)</f>
        <v>Sadie Pawthorne</v>
      </c>
      <c r="O2103" s="10" t="s">
        <v>3575</v>
      </c>
      <c r="P2103" s="10" t="str">
        <f>VLOOKUP(O2103,Products!$A:$E,3,FALSE)</f>
        <v>Canon</v>
      </c>
      <c r="Q2103" s="31">
        <f>INDEX(Products!$E:$E,MATCH(O2103,Products!$A:$A,0))</f>
        <v>0.3</v>
      </c>
      <c r="R2103" s="10" t="s">
        <v>41</v>
      </c>
      <c r="S2103" s="10" t="s">
        <v>42</v>
      </c>
      <c r="T2103" s="10" t="s">
        <v>3576</v>
      </c>
      <c r="U2103" s="12">
        <v>14.62</v>
      </c>
      <c r="V2103" s="12">
        <v>2</v>
      </c>
      <c r="W2103" s="12">
        <v>0</v>
      </c>
      <c r="X2103" s="12">
        <v>6.8713999999999995</v>
      </c>
    </row>
    <row r="2104" spans="1:24" ht="14" x14ac:dyDescent="0.3">
      <c r="A2104" s="9">
        <v>2102</v>
      </c>
      <c r="B2104" s="14" t="s">
        <v>7034</v>
      </c>
      <c r="C2104" s="15">
        <v>45314</v>
      </c>
      <c r="D2104" s="15">
        <v>45318</v>
      </c>
      <c r="E2104" s="10" t="s">
        <v>44</v>
      </c>
      <c r="F2104" s="10" t="s">
        <v>1455</v>
      </c>
      <c r="G2104" s="10" t="s">
        <v>1456</v>
      </c>
      <c r="H2104" s="10" t="s">
        <v>92</v>
      </c>
      <c r="I2104" s="10" t="s">
        <v>23</v>
      </c>
      <c r="J2104" s="10" t="s">
        <v>3926</v>
      </c>
      <c r="K2104" s="10" t="s">
        <v>1526</v>
      </c>
      <c r="L2104" s="10">
        <v>59715</v>
      </c>
      <c r="M2104" s="10" t="s">
        <v>39</v>
      </c>
      <c r="N2104" s="10" t="str">
        <f>_xlfn.XLOOKUP($M:$M,People!$B:$B,People!A:A)</f>
        <v>Sadie Pawthorne</v>
      </c>
      <c r="O2104" s="10" t="s">
        <v>1253</v>
      </c>
      <c r="P2104" s="10" t="str">
        <f>VLOOKUP(O2104,Products!$A:$E,3,FALSE)</f>
        <v>3M</v>
      </c>
      <c r="Q2104" s="31">
        <f>INDEX(Products!$E:$E,MATCH(O2104,Products!$A:$A,0))</f>
        <v>0.32</v>
      </c>
      <c r="R2104" s="10" t="s">
        <v>41</v>
      </c>
      <c r="S2104" s="10" t="s">
        <v>82</v>
      </c>
      <c r="T2104" s="10" t="s">
        <v>1254</v>
      </c>
      <c r="U2104" s="12">
        <v>29.04</v>
      </c>
      <c r="V2104" s="12">
        <v>3</v>
      </c>
      <c r="W2104" s="12">
        <v>0</v>
      </c>
      <c r="X2104" s="12">
        <v>13.9392</v>
      </c>
    </row>
    <row r="2105" spans="1:24" ht="14" x14ac:dyDescent="0.3">
      <c r="A2105" s="9">
        <v>2103</v>
      </c>
      <c r="B2105" s="14" t="s">
        <v>7035</v>
      </c>
      <c r="C2105" s="15">
        <v>45315</v>
      </c>
      <c r="D2105" s="15">
        <v>45319</v>
      </c>
      <c r="E2105" s="10" t="s">
        <v>44</v>
      </c>
      <c r="F2105" s="10" t="s">
        <v>5214</v>
      </c>
      <c r="G2105" s="10" t="s">
        <v>5215</v>
      </c>
      <c r="H2105" s="10" t="s">
        <v>92</v>
      </c>
      <c r="I2105" s="10" t="s">
        <v>23</v>
      </c>
      <c r="J2105" s="10" t="s">
        <v>5744</v>
      </c>
      <c r="K2105" s="10" t="s">
        <v>48</v>
      </c>
      <c r="L2105" s="10">
        <v>33407</v>
      </c>
      <c r="M2105" s="10" t="s">
        <v>26</v>
      </c>
      <c r="N2105" s="10" t="str">
        <f>_xlfn.XLOOKUP($M:$M,People!$B:$B,People!A:A)</f>
        <v>Fred Suzuki</v>
      </c>
      <c r="O2105" s="10" t="s">
        <v>1192</v>
      </c>
      <c r="P2105" s="10" t="str">
        <f>VLOOKUP(O2105,Products!$A:$E,3,FALSE)</f>
        <v>Samsung</v>
      </c>
      <c r="Q2105" s="31">
        <f>INDEX(Products!$E:$E,MATCH(O2105,Products!$A:$A,0))</f>
        <v>0.31</v>
      </c>
      <c r="R2105" s="10" t="s">
        <v>41</v>
      </c>
      <c r="S2105" s="10" t="s">
        <v>61</v>
      </c>
      <c r="T2105" s="10" t="s">
        <v>1193</v>
      </c>
      <c r="U2105" s="12">
        <v>13.120000000000001</v>
      </c>
      <c r="V2105" s="12">
        <v>5</v>
      </c>
      <c r="W2105" s="12">
        <v>0.2</v>
      </c>
      <c r="X2105" s="12">
        <v>2.1319999999999988</v>
      </c>
    </row>
    <row r="2106" spans="1:24" ht="14" x14ac:dyDescent="0.3">
      <c r="A2106" s="9">
        <v>2104</v>
      </c>
      <c r="B2106" s="14" t="s">
        <v>7036</v>
      </c>
      <c r="C2106" s="15">
        <v>45317</v>
      </c>
      <c r="D2106" s="15">
        <v>45323</v>
      </c>
      <c r="E2106" s="10" t="s">
        <v>44</v>
      </c>
      <c r="F2106" s="10" t="s">
        <v>4189</v>
      </c>
      <c r="G2106" s="10" t="s">
        <v>4190</v>
      </c>
      <c r="H2106" s="10" t="s">
        <v>36</v>
      </c>
      <c r="I2106" s="10" t="s">
        <v>23</v>
      </c>
      <c r="J2106" s="10" t="s">
        <v>5468</v>
      </c>
      <c r="K2106" s="10" t="s">
        <v>38</v>
      </c>
      <c r="L2106" s="10">
        <v>92553</v>
      </c>
      <c r="M2106" s="10" t="s">
        <v>39</v>
      </c>
      <c r="N2106" s="10" t="str">
        <f>_xlfn.XLOOKUP($M:$M,People!$B:$B,People!A:A)</f>
        <v>Sadie Pawthorne</v>
      </c>
      <c r="O2106" s="10" t="s">
        <v>4098</v>
      </c>
      <c r="P2106" s="10" t="str">
        <f>VLOOKUP(O2106,Products!$A:$E,3,FALSE)</f>
        <v>Logitech</v>
      </c>
      <c r="Q2106" s="31">
        <f>INDEX(Products!$E:$E,MATCH(O2106,Products!$A:$A,0))</f>
        <v>0.31</v>
      </c>
      <c r="R2106" s="10" t="s">
        <v>41</v>
      </c>
      <c r="S2106" s="10" t="s">
        <v>82</v>
      </c>
      <c r="T2106" s="10" t="s">
        <v>4099</v>
      </c>
      <c r="U2106" s="12">
        <v>182.72</v>
      </c>
      <c r="V2106" s="12">
        <v>8</v>
      </c>
      <c r="W2106" s="12">
        <v>0</v>
      </c>
      <c r="X2106" s="12">
        <v>84.051199999999994</v>
      </c>
    </row>
    <row r="2107" spans="1:24" ht="14" x14ac:dyDescent="0.3">
      <c r="A2107" s="9">
        <v>2105</v>
      </c>
      <c r="B2107" s="14" t="s">
        <v>7037</v>
      </c>
      <c r="C2107" s="15">
        <v>45318</v>
      </c>
      <c r="D2107" s="15">
        <v>45320</v>
      </c>
      <c r="E2107" s="10" t="s">
        <v>19</v>
      </c>
      <c r="F2107" s="10" t="s">
        <v>1973</v>
      </c>
      <c r="G2107" s="10" t="s">
        <v>1974</v>
      </c>
      <c r="H2107" s="10" t="s">
        <v>22</v>
      </c>
      <c r="I2107" s="10" t="s">
        <v>23</v>
      </c>
      <c r="J2107" s="10" t="s">
        <v>1870</v>
      </c>
      <c r="K2107" s="10" t="s">
        <v>438</v>
      </c>
      <c r="L2107" s="10">
        <v>44105</v>
      </c>
      <c r="M2107" s="10" t="s">
        <v>133</v>
      </c>
      <c r="N2107" s="10" t="str">
        <f>_xlfn.XLOOKUP($M:$M,People!$B:$B,People!A:A)</f>
        <v>Chuck Magee</v>
      </c>
      <c r="O2107" s="10" t="s">
        <v>299</v>
      </c>
      <c r="P2107" s="10" t="str">
        <f>VLOOKUP(O2107,Products!$A:$E,3,FALSE)</f>
        <v>Samsung</v>
      </c>
      <c r="Q2107" s="31">
        <f>INDEX(Products!$E:$E,MATCH(O2107,Products!$A:$A,0))</f>
        <v>0.35</v>
      </c>
      <c r="R2107" s="10" t="s">
        <v>28</v>
      </c>
      <c r="S2107" s="10" t="s">
        <v>32</v>
      </c>
      <c r="T2107" s="10" t="s">
        <v>300</v>
      </c>
      <c r="U2107" s="12">
        <v>181.98599999999999</v>
      </c>
      <c r="V2107" s="12">
        <v>2</v>
      </c>
      <c r="W2107" s="12">
        <v>0.3</v>
      </c>
      <c r="X2107" s="12">
        <v>-54.595799999999997</v>
      </c>
    </row>
    <row r="2108" spans="1:24" ht="14" x14ac:dyDescent="0.3">
      <c r="A2108" s="9">
        <v>2106</v>
      </c>
      <c r="B2108" s="14" t="s">
        <v>7038</v>
      </c>
      <c r="C2108" s="15">
        <v>45318</v>
      </c>
      <c r="D2108" s="15">
        <v>45320</v>
      </c>
      <c r="E2108" s="10" t="s">
        <v>168</v>
      </c>
      <c r="F2108" s="10" t="s">
        <v>1825</v>
      </c>
      <c r="G2108" s="10" t="s">
        <v>1826</v>
      </c>
      <c r="H2108" s="10" t="s">
        <v>22</v>
      </c>
      <c r="I2108" s="10" t="s">
        <v>23</v>
      </c>
      <c r="J2108" s="10" t="s">
        <v>37</v>
      </c>
      <c r="K2108" s="10" t="s">
        <v>38</v>
      </c>
      <c r="L2108" s="10">
        <v>90036</v>
      </c>
      <c r="M2108" s="10" t="s">
        <v>39</v>
      </c>
      <c r="N2108" s="10" t="str">
        <f>_xlfn.XLOOKUP($M:$M,People!$B:$B,People!A:A)</f>
        <v>Sadie Pawthorne</v>
      </c>
      <c r="O2108" s="10" t="s">
        <v>1616</v>
      </c>
      <c r="P2108" s="10" t="str">
        <f>VLOOKUP(O2108,Products!$A:$E,3,FALSE)</f>
        <v>IKEA</v>
      </c>
      <c r="Q2108" s="31">
        <f>INDEX(Products!$E:$E,MATCH(O2108,Products!$A:$A,0))</f>
        <v>0.34</v>
      </c>
      <c r="R2108" s="10" t="s">
        <v>28</v>
      </c>
      <c r="S2108" s="10" t="s">
        <v>32</v>
      </c>
      <c r="T2108" s="10" t="s">
        <v>1617</v>
      </c>
      <c r="U2108" s="12">
        <v>2803.92</v>
      </c>
      <c r="V2108" s="12">
        <v>5</v>
      </c>
      <c r="W2108" s="12">
        <v>0.2</v>
      </c>
      <c r="X2108" s="12">
        <v>0</v>
      </c>
    </row>
    <row r="2109" spans="1:24" ht="14" x14ac:dyDescent="0.3">
      <c r="A2109" s="9">
        <v>2107</v>
      </c>
      <c r="B2109" s="14" t="s">
        <v>7037</v>
      </c>
      <c r="C2109" s="15">
        <v>45318</v>
      </c>
      <c r="D2109" s="15">
        <v>45320</v>
      </c>
      <c r="E2109" s="10" t="s">
        <v>19</v>
      </c>
      <c r="F2109" s="10" t="s">
        <v>1973</v>
      </c>
      <c r="G2109" s="10" t="s">
        <v>1974</v>
      </c>
      <c r="H2109" s="10" t="s">
        <v>22</v>
      </c>
      <c r="I2109" s="10" t="s">
        <v>23</v>
      </c>
      <c r="J2109" s="10" t="s">
        <v>1870</v>
      </c>
      <c r="K2109" s="10" t="s">
        <v>438</v>
      </c>
      <c r="L2109" s="10">
        <v>44105</v>
      </c>
      <c r="M2109" s="10" t="s">
        <v>133</v>
      </c>
      <c r="N2109" s="10" t="str">
        <f>_xlfn.XLOOKUP($M:$M,People!$B:$B,People!A:A)</f>
        <v>Chuck Magee</v>
      </c>
      <c r="O2109" s="10" t="s">
        <v>3715</v>
      </c>
      <c r="P2109" s="10" t="str">
        <f>VLOOKUP(O2109,Products!$A:$E,3,FALSE)</f>
        <v>HP</v>
      </c>
      <c r="Q2109" s="31">
        <f>INDEX(Products!$E:$E,MATCH(O2109,Products!$A:$A,0))</f>
        <v>0.25</v>
      </c>
      <c r="R2109" s="10" t="s">
        <v>64</v>
      </c>
      <c r="S2109" s="10" t="s">
        <v>65</v>
      </c>
      <c r="T2109" s="10" t="s">
        <v>3716</v>
      </c>
      <c r="U2109" s="12">
        <v>431.976</v>
      </c>
      <c r="V2109" s="12">
        <v>4</v>
      </c>
      <c r="W2109" s="12">
        <v>0.4</v>
      </c>
      <c r="X2109" s="12">
        <v>-100.7944</v>
      </c>
    </row>
    <row r="2110" spans="1:24" ht="14" x14ac:dyDescent="0.3">
      <c r="A2110" s="9">
        <v>2108</v>
      </c>
      <c r="B2110" s="14" t="s">
        <v>7037</v>
      </c>
      <c r="C2110" s="15">
        <v>45318</v>
      </c>
      <c r="D2110" s="15">
        <v>45320</v>
      </c>
      <c r="E2110" s="10" t="s">
        <v>19</v>
      </c>
      <c r="F2110" s="10" t="s">
        <v>1973</v>
      </c>
      <c r="G2110" s="10" t="s">
        <v>1974</v>
      </c>
      <c r="H2110" s="10" t="s">
        <v>22</v>
      </c>
      <c r="I2110" s="10" t="s">
        <v>23</v>
      </c>
      <c r="J2110" s="10" t="s">
        <v>1870</v>
      </c>
      <c r="K2110" s="10" t="s">
        <v>438</v>
      </c>
      <c r="L2110" s="10">
        <v>44105</v>
      </c>
      <c r="M2110" s="10" t="s">
        <v>133</v>
      </c>
      <c r="N2110" s="10" t="str">
        <f>_xlfn.XLOOKUP($M:$M,People!$B:$B,People!A:A)</f>
        <v>Chuck Magee</v>
      </c>
      <c r="O2110" s="10" t="s">
        <v>4387</v>
      </c>
      <c r="P2110" s="10" t="str">
        <f>VLOOKUP(O2110,Products!$A:$E,3,FALSE)</f>
        <v>3M</v>
      </c>
      <c r="Q2110" s="31">
        <f>INDEX(Products!$E:$E,MATCH(O2110,Products!$A:$A,0))</f>
        <v>0.32</v>
      </c>
      <c r="R2110" s="10" t="s">
        <v>64</v>
      </c>
      <c r="S2110" s="10" t="s">
        <v>65</v>
      </c>
      <c r="T2110" s="10" t="s">
        <v>4388</v>
      </c>
      <c r="U2110" s="12">
        <v>155.36999999999998</v>
      </c>
      <c r="V2110" s="12">
        <v>1</v>
      </c>
      <c r="W2110" s="12">
        <v>0.4</v>
      </c>
      <c r="X2110" s="12">
        <v>-36.253</v>
      </c>
    </row>
    <row r="2111" spans="1:24" ht="14" x14ac:dyDescent="0.3">
      <c r="A2111" s="9">
        <v>2109</v>
      </c>
      <c r="B2111" s="14" t="s">
        <v>7039</v>
      </c>
      <c r="C2111" s="15">
        <v>45319</v>
      </c>
      <c r="D2111" s="15">
        <v>45322</v>
      </c>
      <c r="E2111" s="10" t="s">
        <v>19</v>
      </c>
      <c r="F2111" s="10" t="s">
        <v>726</v>
      </c>
      <c r="G2111" s="10" t="s">
        <v>727</v>
      </c>
      <c r="H2111" s="10" t="s">
        <v>22</v>
      </c>
      <c r="I2111" s="10" t="s">
        <v>23</v>
      </c>
      <c r="J2111" s="10" t="s">
        <v>79</v>
      </c>
      <c r="K2111" s="10" t="s">
        <v>80</v>
      </c>
      <c r="L2111" s="10">
        <v>28027</v>
      </c>
      <c r="M2111" s="10" t="s">
        <v>26</v>
      </c>
      <c r="N2111" s="10" t="str">
        <f>_xlfn.XLOOKUP($M:$M,People!$B:$B,People!A:A)</f>
        <v>Fred Suzuki</v>
      </c>
      <c r="O2111" s="10" t="s">
        <v>1983</v>
      </c>
      <c r="P2111" s="10" t="str">
        <f>VLOOKUP(O2111,Products!$A:$E,3,FALSE)</f>
        <v>IKEA</v>
      </c>
      <c r="Q2111" s="31">
        <f>INDEX(Products!$E:$E,MATCH(O2111,Products!$A:$A,0))</f>
        <v>0.38</v>
      </c>
      <c r="R2111" s="10" t="s">
        <v>28</v>
      </c>
      <c r="S2111" s="10" t="s">
        <v>50</v>
      </c>
      <c r="T2111" s="10" t="s">
        <v>1984</v>
      </c>
      <c r="U2111" s="12">
        <v>4297.6440000000002</v>
      </c>
      <c r="V2111" s="12">
        <v>13</v>
      </c>
      <c r="W2111" s="12">
        <v>0.4</v>
      </c>
      <c r="X2111" s="12">
        <v>-1862.3124000000003</v>
      </c>
    </row>
    <row r="2112" spans="1:24" ht="14" x14ac:dyDescent="0.3">
      <c r="A2112" s="9">
        <v>2110</v>
      </c>
      <c r="B2112" s="14" t="s">
        <v>7040</v>
      </c>
      <c r="C2112" s="15">
        <v>45321</v>
      </c>
      <c r="D2112" s="15">
        <v>45328</v>
      </c>
      <c r="E2112" s="10" t="s">
        <v>44</v>
      </c>
      <c r="F2112" s="10" t="s">
        <v>1686</v>
      </c>
      <c r="G2112" s="10" t="s">
        <v>1687</v>
      </c>
      <c r="H2112" s="10" t="s">
        <v>22</v>
      </c>
      <c r="I2112" s="10" t="s">
        <v>23</v>
      </c>
      <c r="J2112" s="10" t="s">
        <v>37</v>
      </c>
      <c r="K2112" s="10" t="s">
        <v>38</v>
      </c>
      <c r="L2112" s="10">
        <v>90049</v>
      </c>
      <c r="M2112" s="10" t="s">
        <v>39</v>
      </c>
      <c r="N2112" s="10" t="str">
        <f>_xlfn.XLOOKUP($M:$M,People!$B:$B,People!A:A)</f>
        <v>Sadie Pawthorne</v>
      </c>
      <c r="O2112" s="10" t="s">
        <v>4536</v>
      </c>
      <c r="P2112" s="10" t="str">
        <f>VLOOKUP(O2112,Products!$A:$E,3,FALSE)</f>
        <v>Dell</v>
      </c>
      <c r="Q2112" s="31">
        <f>INDEX(Products!$E:$E,MATCH(O2112,Products!$A:$A,0))</f>
        <v>0.34</v>
      </c>
      <c r="R2112" s="10" t="s">
        <v>28</v>
      </c>
      <c r="S2112" s="10" t="s">
        <v>58</v>
      </c>
      <c r="T2112" s="10" t="s">
        <v>4537</v>
      </c>
      <c r="U2112" s="12">
        <v>227.35999999999999</v>
      </c>
      <c r="V2112" s="12">
        <v>7</v>
      </c>
      <c r="W2112" s="12">
        <v>0</v>
      </c>
      <c r="X2112" s="12">
        <v>81.849599999999981</v>
      </c>
    </row>
    <row r="2113" spans="1:24" ht="14" x14ac:dyDescent="0.3">
      <c r="A2113" s="9">
        <v>2111</v>
      </c>
      <c r="B2113" s="14" t="s">
        <v>7041</v>
      </c>
      <c r="C2113" s="15">
        <v>45321</v>
      </c>
      <c r="D2113" s="15">
        <v>45326</v>
      </c>
      <c r="E2113" s="10" t="s">
        <v>44</v>
      </c>
      <c r="F2113" s="10" t="s">
        <v>1411</v>
      </c>
      <c r="G2113" s="10" t="s">
        <v>1412</v>
      </c>
      <c r="H2113" s="10" t="s">
        <v>22</v>
      </c>
      <c r="I2113" s="10" t="s">
        <v>23</v>
      </c>
      <c r="J2113" s="10" t="s">
        <v>165</v>
      </c>
      <c r="K2113" s="10" t="s">
        <v>94</v>
      </c>
      <c r="L2113" s="10">
        <v>77070</v>
      </c>
      <c r="M2113" s="10" t="s">
        <v>95</v>
      </c>
      <c r="N2113" s="10" t="str">
        <f>_xlfn.XLOOKUP($M:$M,People!$B:$B,People!A:A)</f>
        <v>Roxanne Rodriguez</v>
      </c>
      <c r="O2113" s="10" t="s">
        <v>3579</v>
      </c>
      <c r="P2113" s="10" t="str">
        <f>VLOOKUP(O2113,Products!$A:$E,3,FALSE)</f>
        <v>Avery</v>
      </c>
      <c r="Q2113" s="31">
        <f>INDEX(Products!$E:$E,MATCH(O2113,Products!$A:$A,0))</f>
        <v>0.33</v>
      </c>
      <c r="R2113" s="10" t="s">
        <v>41</v>
      </c>
      <c r="S2113" s="10" t="s">
        <v>82</v>
      </c>
      <c r="T2113" s="10" t="s">
        <v>3580</v>
      </c>
      <c r="U2113" s="12">
        <v>14.303999999999998</v>
      </c>
      <c r="V2113" s="12">
        <v>6</v>
      </c>
      <c r="W2113" s="12">
        <v>0.2</v>
      </c>
      <c r="X2113" s="12">
        <v>5.0064000000000002</v>
      </c>
    </row>
    <row r="2114" spans="1:24" ht="14" x14ac:dyDescent="0.3">
      <c r="A2114" s="9">
        <v>2112</v>
      </c>
      <c r="B2114" s="14" t="s">
        <v>7040</v>
      </c>
      <c r="C2114" s="15">
        <v>45321</v>
      </c>
      <c r="D2114" s="15">
        <v>45328</v>
      </c>
      <c r="E2114" s="10" t="s">
        <v>44</v>
      </c>
      <c r="F2114" s="10" t="s">
        <v>1686</v>
      </c>
      <c r="G2114" s="10" t="s">
        <v>1687</v>
      </c>
      <c r="H2114" s="10" t="s">
        <v>22</v>
      </c>
      <c r="I2114" s="10" t="s">
        <v>23</v>
      </c>
      <c r="J2114" s="10" t="s">
        <v>37</v>
      </c>
      <c r="K2114" s="10" t="s">
        <v>38</v>
      </c>
      <c r="L2114" s="10">
        <v>90049</v>
      </c>
      <c r="M2114" s="10" t="s">
        <v>39</v>
      </c>
      <c r="N2114" s="10" t="str">
        <f>_xlfn.XLOOKUP($M:$M,People!$B:$B,People!A:A)</f>
        <v>Sadie Pawthorne</v>
      </c>
      <c r="O2114" s="10" t="s">
        <v>3717</v>
      </c>
      <c r="P2114" s="10" t="str">
        <f>VLOOKUP(O2114,Products!$A:$E,3,FALSE)</f>
        <v>IKEA</v>
      </c>
      <c r="Q2114" s="31">
        <f>INDEX(Products!$E:$E,MATCH(O2114,Products!$A:$A,0))</f>
        <v>0.34</v>
      </c>
      <c r="R2114" s="10" t="s">
        <v>64</v>
      </c>
      <c r="S2114" s="10" t="s">
        <v>599</v>
      </c>
      <c r="T2114" s="10" t="s">
        <v>3718</v>
      </c>
      <c r="U2114" s="12">
        <v>1919.9760000000001</v>
      </c>
      <c r="V2114" s="12">
        <v>3</v>
      </c>
      <c r="W2114" s="12">
        <v>0.2</v>
      </c>
      <c r="X2114" s="12">
        <v>215.99729999999977</v>
      </c>
    </row>
    <row r="2115" spans="1:24" ht="14" x14ac:dyDescent="0.3">
      <c r="A2115" s="9">
        <v>2113</v>
      </c>
      <c r="B2115" s="14" t="s">
        <v>7042</v>
      </c>
      <c r="C2115" s="15">
        <v>45322</v>
      </c>
      <c r="D2115" s="15">
        <v>45327</v>
      </c>
      <c r="E2115" s="10" t="s">
        <v>19</v>
      </c>
      <c r="F2115" s="10" t="s">
        <v>359</v>
      </c>
      <c r="G2115" s="10" t="s">
        <v>360</v>
      </c>
      <c r="H2115" s="10" t="s">
        <v>22</v>
      </c>
      <c r="I2115" s="10" t="s">
        <v>23</v>
      </c>
      <c r="J2115" s="10" t="s">
        <v>361</v>
      </c>
      <c r="K2115" s="10" t="s">
        <v>204</v>
      </c>
      <c r="L2115" s="10">
        <v>55407</v>
      </c>
      <c r="M2115" s="10" t="s">
        <v>95</v>
      </c>
      <c r="N2115" s="10" t="str">
        <f>_xlfn.XLOOKUP($M:$M,People!$B:$B,People!A:A)</f>
        <v>Roxanne Rodriguez</v>
      </c>
      <c r="O2115" s="10" t="s">
        <v>364</v>
      </c>
      <c r="P2115" s="10" t="str">
        <f>VLOOKUP(O2115,Products!$A:$E,3,FALSE)</f>
        <v>Samsung</v>
      </c>
      <c r="Q2115" s="31">
        <f>INDEX(Products!$E:$E,MATCH(O2115,Products!$A:$A,0))</f>
        <v>0.35</v>
      </c>
      <c r="R2115" s="10" t="s">
        <v>28</v>
      </c>
      <c r="S2115" s="10" t="s">
        <v>58</v>
      </c>
      <c r="T2115" s="10" t="s">
        <v>365</v>
      </c>
      <c r="U2115" s="12">
        <v>53.34</v>
      </c>
      <c r="V2115" s="12">
        <v>3</v>
      </c>
      <c r="W2115" s="12">
        <v>0</v>
      </c>
      <c r="X2115" s="12">
        <v>16.535399999999996</v>
      </c>
    </row>
    <row r="2116" spans="1:24" ht="14" x14ac:dyDescent="0.3">
      <c r="A2116" s="9">
        <v>2114</v>
      </c>
      <c r="B2116" s="14" t="s">
        <v>7042</v>
      </c>
      <c r="C2116" s="15">
        <v>45322</v>
      </c>
      <c r="D2116" s="15">
        <v>45327</v>
      </c>
      <c r="E2116" s="10" t="s">
        <v>19</v>
      </c>
      <c r="F2116" s="10" t="s">
        <v>359</v>
      </c>
      <c r="G2116" s="10" t="s">
        <v>360</v>
      </c>
      <c r="H2116" s="10" t="s">
        <v>22</v>
      </c>
      <c r="I2116" s="10" t="s">
        <v>23</v>
      </c>
      <c r="J2116" s="10" t="s">
        <v>361</v>
      </c>
      <c r="K2116" s="10" t="s">
        <v>204</v>
      </c>
      <c r="L2116" s="10">
        <v>55407</v>
      </c>
      <c r="M2116" s="10" t="s">
        <v>95</v>
      </c>
      <c r="N2116" s="10" t="str">
        <f>_xlfn.XLOOKUP($M:$M,People!$B:$B,People!A:A)</f>
        <v>Roxanne Rodriguez</v>
      </c>
      <c r="O2116" s="10" t="s">
        <v>366</v>
      </c>
      <c r="P2116" s="10" t="str">
        <f>VLOOKUP(O2116,Products!$A:$E,3,FALSE)</f>
        <v>Dell</v>
      </c>
      <c r="Q2116" s="31">
        <f>INDEX(Products!$E:$E,MATCH(O2116,Products!$A:$A,0))</f>
        <v>0.32</v>
      </c>
      <c r="R2116" s="10" t="s">
        <v>41</v>
      </c>
      <c r="S2116" s="10" t="s">
        <v>68</v>
      </c>
      <c r="T2116" s="10" t="s">
        <v>367</v>
      </c>
      <c r="U2116" s="12">
        <v>32.96</v>
      </c>
      <c r="V2116" s="12">
        <v>2</v>
      </c>
      <c r="W2116" s="12">
        <v>0</v>
      </c>
      <c r="X2116" s="12">
        <v>16.150400000000001</v>
      </c>
    </row>
    <row r="2117" spans="1:24" ht="14" x14ac:dyDescent="0.3">
      <c r="A2117" s="9">
        <v>2115</v>
      </c>
      <c r="B2117" s="14" t="s">
        <v>7042</v>
      </c>
      <c r="C2117" s="15">
        <v>45322</v>
      </c>
      <c r="D2117" s="15">
        <v>45327</v>
      </c>
      <c r="E2117" s="10" t="s">
        <v>19</v>
      </c>
      <c r="F2117" s="10" t="s">
        <v>359</v>
      </c>
      <c r="G2117" s="10" t="s">
        <v>360</v>
      </c>
      <c r="H2117" s="10" t="s">
        <v>22</v>
      </c>
      <c r="I2117" s="10" t="s">
        <v>23</v>
      </c>
      <c r="J2117" s="10" t="s">
        <v>361</v>
      </c>
      <c r="K2117" s="10" t="s">
        <v>204</v>
      </c>
      <c r="L2117" s="10">
        <v>55407</v>
      </c>
      <c r="M2117" s="10" t="s">
        <v>95</v>
      </c>
      <c r="N2117" s="10" t="str">
        <f>_xlfn.XLOOKUP($M:$M,People!$B:$B,People!A:A)</f>
        <v>Roxanne Rodriguez</v>
      </c>
      <c r="O2117" s="10" t="s">
        <v>362</v>
      </c>
      <c r="P2117" s="10" t="str">
        <f>VLOOKUP(O2117,Products!$A:$E,3,FALSE)</f>
        <v>IKEA</v>
      </c>
      <c r="Q2117" s="31">
        <f>INDEX(Products!$E:$E,MATCH(O2117,Products!$A:$A,0))</f>
        <v>0.3</v>
      </c>
      <c r="R2117" s="10" t="s">
        <v>41</v>
      </c>
      <c r="S2117" s="10" t="s">
        <v>82</v>
      </c>
      <c r="T2117" s="10" t="s">
        <v>363</v>
      </c>
      <c r="U2117" s="12">
        <v>12.96</v>
      </c>
      <c r="V2117" s="12">
        <v>2</v>
      </c>
      <c r="W2117" s="12">
        <v>0</v>
      </c>
      <c r="X2117" s="12">
        <v>6.2208000000000006</v>
      </c>
    </row>
    <row r="2118" spans="1:24" ht="14" x14ac:dyDescent="0.3">
      <c r="A2118" s="9">
        <v>2116</v>
      </c>
      <c r="B2118" s="14" t="s">
        <v>7043</v>
      </c>
      <c r="C2118" s="15">
        <v>45325</v>
      </c>
      <c r="D2118" s="15">
        <v>45329</v>
      </c>
      <c r="E2118" s="10" t="s">
        <v>44</v>
      </c>
      <c r="F2118" s="10" t="s">
        <v>3209</v>
      </c>
      <c r="G2118" s="10" t="s">
        <v>3210</v>
      </c>
      <c r="H2118" s="10" t="s">
        <v>36</v>
      </c>
      <c r="I2118" s="10" t="s">
        <v>23</v>
      </c>
      <c r="J2118" s="10" t="s">
        <v>5332</v>
      </c>
      <c r="K2118" s="10" t="s">
        <v>238</v>
      </c>
      <c r="L2118" s="10">
        <v>13440</v>
      </c>
      <c r="M2118" s="10" t="s">
        <v>133</v>
      </c>
      <c r="N2118" s="10" t="str">
        <f>_xlfn.XLOOKUP($M:$M,People!$B:$B,People!A:A)</f>
        <v>Chuck Magee</v>
      </c>
      <c r="O2118" s="10" t="s">
        <v>182</v>
      </c>
      <c r="P2118" s="10" t="str">
        <f>VLOOKUP(O2118,Products!$A:$E,3,FALSE)</f>
        <v>Logitech</v>
      </c>
      <c r="Q2118" s="31">
        <f>INDEX(Products!$E:$E,MATCH(O2118,Products!$A:$A,0))</f>
        <v>0.27</v>
      </c>
      <c r="R2118" s="10" t="s">
        <v>28</v>
      </c>
      <c r="S2118" s="10" t="s">
        <v>32</v>
      </c>
      <c r="T2118" s="10" t="s">
        <v>183</v>
      </c>
      <c r="U2118" s="12">
        <v>90.882000000000005</v>
      </c>
      <c r="V2118" s="12">
        <v>1</v>
      </c>
      <c r="W2118" s="12">
        <v>0.1</v>
      </c>
      <c r="X2118" s="12">
        <v>15.147000000000004</v>
      </c>
    </row>
    <row r="2119" spans="1:24" ht="14" x14ac:dyDescent="0.3">
      <c r="A2119" s="9">
        <v>2117</v>
      </c>
      <c r="B2119" s="14" t="s">
        <v>7044</v>
      </c>
      <c r="C2119" s="15">
        <v>45325</v>
      </c>
      <c r="D2119" s="15">
        <v>45327</v>
      </c>
      <c r="E2119" s="10" t="s">
        <v>168</v>
      </c>
      <c r="F2119" s="10" t="s">
        <v>1575</v>
      </c>
      <c r="G2119" s="10" t="s">
        <v>1576</v>
      </c>
      <c r="H2119" s="10" t="s">
        <v>22</v>
      </c>
      <c r="I2119" s="10" t="s">
        <v>23</v>
      </c>
      <c r="J2119" s="10" t="s">
        <v>2154</v>
      </c>
      <c r="K2119" s="10" t="s">
        <v>124</v>
      </c>
      <c r="L2119" s="10">
        <v>68104</v>
      </c>
      <c r="M2119" s="10" t="s">
        <v>95</v>
      </c>
      <c r="N2119" s="10" t="str">
        <f>_xlfn.XLOOKUP($M:$M,People!$B:$B,People!A:A)</f>
        <v>Roxanne Rodriguez</v>
      </c>
      <c r="O2119" s="10" t="s">
        <v>1298</v>
      </c>
      <c r="P2119" s="10" t="str">
        <f>VLOOKUP(O2119,Products!$A:$E,3,FALSE)</f>
        <v>Dell</v>
      </c>
      <c r="Q2119" s="31">
        <f>INDEX(Products!$E:$E,MATCH(O2119,Products!$A:$A,0))</f>
        <v>0.36</v>
      </c>
      <c r="R2119" s="10" t="s">
        <v>28</v>
      </c>
      <c r="S2119" s="10" t="s">
        <v>58</v>
      </c>
      <c r="T2119" s="10" t="s">
        <v>1299</v>
      </c>
      <c r="U2119" s="12">
        <v>28.4</v>
      </c>
      <c r="V2119" s="12">
        <v>2</v>
      </c>
      <c r="W2119" s="12">
        <v>0</v>
      </c>
      <c r="X2119" s="12">
        <v>11.076000000000001</v>
      </c>
    </row>
    <row r="2120" spans="1:24" ht="14" x14ac:dyDescent="0.3">
      <c r="A2120" s="9">
        <v>2118</v>
      </c>
      <c r="B2120" s="14" t="s">
        <v>7045</v>
      </c>
      <c r="C2120" s="15">
        <v>45325</v>
      </c>
      <c r="D2120" s="15">
        <v>45326</v>
      </c>
      <c r="E2120" s="10" t="s">
        <v>168</v>
      </c>
      <c r="F2120" s="10" t="s">
        <v>3181</v>
      </c>
      <c r="G2120" s="10" t="s">
        <v>3182</v>
      </c>
      <c r="H2120" s="10" t="s">
        <v>36</v>
      </c>
      <c r="I2120" s="10" t="s">
        <v>23</v>
      </c>
      <c r="J2120" s="10" t="s">
        <v>37</v>
      </c>
      <c r="K2120" s="10" t="s">
        <v>38</v>
      </c>
      <c r="L2120" s="10">
        <v>90008</v>
      </c>
      <c r="M2120" s="10" t="s">
        <v>39</v>
      </c>
      <c r="N2120" s="10" t="str">
        <f>_xlfn.XLOOKUP($M:$M,People!$B:$B,People!A:A)</f>
        <v>Sadie Pawthorne</v>
      </c>
      <c r="O2120" s="10" t="s">
        <v>3809</v>
      </c>
      <c r="P2120" s="10" t="str">
        <f>VLOOKUP(O2120,Products!$A:$E,3,FALSE)</f>
        <v>Dell</v>
      </c>
      <c r="Q2120" s="31">
        <f>INDEX(Products!$E:$E,MATCH(O2120,Products!$A:$A,0))</f>
        <v>0.38</v>
      </c>
      <c r="R2120" s="10" t="s">
        <v>28</v>
      </c>
      <c r="S2120" s="10" t="s">
        <v>58</v>
      </c>
      <c r="T2120" s="10" t="s">
        <v>3810</v>
      </c>
      <c r="U2120" s="12">
        <v>136.91999999999999</v>
      </c>
      <c r="V2120" s="12">
        <v>4</v>
      </c>
      <c r="W2120" s="12">
        <v>0</v>
      </c>
      <c r="X2120" s="12">
        <v>41.075999999999993</v>
      </c>
    </row>
    <row r="2121" spans="1:24" ht="14" x14ac:dyDescent="0.3">
      <c r="A2121" s="9">
        <v>2119</v>
      </c>
      <c r="B2121" s="14" t="s">
        <v>7046</v>
      </c>
      <c r="C2121" s="15">
        <v>45325</v>
      </c>
      <c r="D2121" s="15">
        <v>45327</v>
      </c>
      <c r="E2121" s="10" t="s">
        <v>19</v>
      </c>
      <c r="F2121" s="10" t="s">
        <v>1307</v>
      </c>
      <c r="G2121" s="10" t="s">
        <v>1308</v>
      </c>
      <c r="H2121" s="10" t="s">
        <v>36</v>
      </c>
      <c r="I2121" s="10" t="s">
        <v>23</v>
      </c>
      <c r="J2121" s="10" t="s">
        <v>3125</v>
      </c>
      <c r="K2121" s="10" t="s">
        <v>109</v>
      </c>
      <c r="L2121" s="10">
        <v>84062</v>
      </c>
      <c r="M2121" s="10" t="s">
        <v>39</v>
      </c>
      <c r="N2121" s="10" t="str">
        <f>_xlfn.XLOOKUP($M:$M,People!$B:$B,People!A:A)</f>
        <v>Sadie Pawthorne</v>
      </c>
      <c r="O2121" s="10" t="s">
        <v>2861</v>
      </c>
      <c r="P2121" s="10" t="str">
        <f>VLOOKUP(O2121,Products!$A:$E,3,FALSE)</f>
        <v>HP</v>
      </c>
      <c r="Q2121" s="31">
        <f>INDEX(Products!$E:$E,MATCH(O2121,Products!$A:$A,0))</f>
        <v>0.28999999999999998</v>
      </c>
      <c r="R2121" s="10" t="s">
        <v>41</v>
      </c>
      <c r="S2121" s="10" t="s">
        <v>68</v>
      </c>
      <c r="T2121" s="10" t="s">
        <v>2862</v>
      </c>
      <c r="U2121" s="12">
        <v>12.144</v>
      </c>
      <c r="V2121" s="12">
        <v>3</v>
      </c>
      <c r="W2121" s="12">
        <v>0.2</v>
      </c>
      <c r="X2121" s="12">
        <v>4.0985999999999994</v>
      </c>
    </row>
    <row r="2122" spans="1:24" ht="14" x14ac:dyDescent="0.3">
      <c r="A2122" s="9">
        <v>2120</v>
      </c>
      <c r="B2122" s="14" t="s">
        <v>7047</v>
      </c>
      <c r="C2122" s="15">
        <v>45325</v>
      </c>
      <c r="D2122" s="15">
        <v>45329</v>
      </c>
      <c r="E2122" s="10" t="s">
        <v>44</v>
      </c>
      <c r="F2122" s="10" t="s">
        <v>2648</v>
      </c>
      <c r="G2122" s="10" t="s">
        <v>2649</v>
      </c>
      <c r="H2122" s="10" t="s">
        <v>22</v>
      </c>
      <c r="I2122" s="10" t="s">
        <v>23</v>
      </c>
      <c r="J2122" s="10" t="s">
        <v>437</v>
      </c>
      <c r="K2122" s="10" t="s">
        <v>1109</v>
      </c>
      <c r="L2122" s="10">
        <v>31907</v>
      </c>
      <c r="M2122" s="10" t="s">
        <v>26</v>
      </c>
      <c r="N2122" s="10" t="str">
        <f>_xlfn.XLOOKUP($M:$M,People!$B:$B,People!A:A)</f>
        <v>Fred Suzuki</v>
      </c>
      <c r="O2122" s="10" t="s">
        <v>4660</v>
      </c>
      <c r="P2122" s="10" t="str">
        <f>VLOOKUP(O2122,Products!$A:$E,3,FALSE)</f>
        <v>3M</v>
      </c>
      <c r="Q2122" s="31">
        <f>INDEX(Products!$E:$E,MATCH(O2122,Products!$A:$A,0))</f>
        <v>0.28000000000000003</v>
      </c>
      <c r="R2122" s="10" t="s">
        <v>41</v>
      </c>
      <c r="S2122" s="10" t="s">
        <v>155</v>
      </c>
      <c r="T2122" s="10" t="s">
        <v>588</v>
      </c>
      <c r="U2122" s="12">
        <v>74.52</v>
      </c>
      <c r="V2122" s="12">
        <v>9</v>
      </c>
      <c r="W2122" s="12">
        <v>0</v>
      </c>
      <c r="X2122" s="12">
        <v>35.024399999999993</v>
      </c>
    </row>
    <row r="2123" spans="1:24" ht="14" x14ac:dyDescent="0.3">
      <c r="A2123" s="9">
        <v>2121</v>
      </c>
      <c r="B2123" s="14" t="s">
        <v>7044</v>
      </c>
      <c r="C2123" s="15">
        <v>45325</v>
      </c>
      <c r="D2123" s="15">
        <v>45327</v>
      </c>
      <c r="E2123" s="10" t="s">
        <v>168</v>
      </c>
      <c r="F2123" s="10" t="s">
        <v>1575</v>
      </c>
      <c r="G2123" s="10" t="s">
        <v>1576</v>
      </c>
      <c r="H2123" s="10" t="s">
        <v>22</v>
      </c>
      <c r="I2123" s="10" t="s">
        <v>23</v>
      </c>
      <c r="J2123" s="10" t="s">
        <v>2154</v>
      </c>
      <c r="K2123" s="10" t="s">
        <v>124</v>
      </c>
      <c r="L2123" s="10">
        <v>68104</v>
      </c>
      <c r="M2123" s="10" t="s">
        <v>95</v>
      </c>
      <c r="N2123" s="10" t="str">
        <f>_xlfn.XLOOKUP($M:$M,People!$B:$B,People!A:A)</f>
        <v>Roxanne Rodriguez</v>
      </c>
      <c r="O2123" s="10" t="s">
        <v>2155</v>
      </c>
      <c r="P2123" s="10" t="str">
        <f>VLOOKUP(O2123,Products!$A:$E,3,FALSE)</f>
        <v>Samsung</v>
      </c>
      <c r="Q2123" s="31">
        <f>INDEX(Products!$E:$E,MATCH(O2123,Products!$A:$A,0))</f>
        <v>0.27</v>
      </c>
      <c r="R2123" s="10" t="s">
        <v>64</v>
      </c>
      <c r="S2123" s="10" t="s">
        <v>144</v>
      </c>
      <c r="T2123" s="10" t="s">
        <v>2156</v>
      </c>
      <c r="U2123" s="12">
        <v>149.97</v>
      </c>
      <c r="V2123" s="12">
        <v>3</v>
      </c>
      <c r="W2123" s="12">
        <v>0</v>
      </c>
      <c r="X2123" s="12">
        <v>50.989800000000002</v>
      </c>
    </row>
    <row r="2124" spans="1:24" ht="14" x14ac:dyDescent="0.3">
      <c r="A2124" s="9">
        <v>2122</v>
      </c>
      <c r="B2124" s="14" t="s">
        <v>7048</v>
      </c>
      <c r="C2124" s="15">
        <v>45328</v>
      </c>
      <c r="D2124" s="15">
        <v>45335</v>
      </c>
      <c r="E2124" s="10" t="s">
        <v>44</v>
      </c>
      <c r="F2124" s="10" t="s">
        <v>4054</v>
      </c>
      <c r="G2124" s="10" t="s">
        <v>4055</v>
      </c>
      <c r="H2124" s="10" t="s">
        <v>22</v>
      </c>
      <c r="I2124" s="10" t="s">
        <v>23</v>
      </c>
      <c r="J2124" s="10" t="s">
        <v>458</v>
      </c>
      <c r="K2124" s="10" t="s">
        <v>218</v>
      </c>
      <c r="L2124" s="10">
        <v>19805</v>
      </c>
      <c r="M2124" s="10" t="s">
        <v>133</v>
      </c>
      <c r="N2124" s="10" t="str">
        <f>_xlfn.XLOOKUP($M:$M,People!$B:$B,People!A:A)</f>
        <v>Chuck Magee</v>
      </c>
      <c r="O2124" s="10" t="s">
        <v>4911</v>
      </c>
      <c r="P2124" s="10" t="str">
        <f>VLOOKUP(O2124,Products!$A:$E,3,FALSE)</f>
        <v>Staples</v>
      </c>
      <c r="Q2124" s="31">
        <f>INDEX(Products!$E:$E,MATCH(O2124,Products!$A:$A,0))</f>
        <v>0.37</v>
      </c>
      <c r="R2124" s="10" t="s">
        <v>28</v>
      </c>
      <c r="S2124" s="10" t="s">
        <v>29</v>
      </c>
      <c r="T2124" s="10" t="s">
        <v>4912</v>
      </c>
      <c r="U2124" s="12">
        <v>283.92</v>
      </c>
      <c r="V2124" s="12">
        <v>4</v>
      </c>
      <c r="W2124" s="12">
        <v>0</v>
      </c>
      <c r="X2124" s="12">
        <v>82.336799999999982</v>
      </c>
    </row>
    <row r="2125" spans="1:24" ht="14" x14ac:dyDescent="0.3">
      <c r="A2125" s="9">
        <v>2123</v>
      </c>
      <c r="B2125" s="14" t="s">
        <v>7048</v>
      </c>
      <c r="C2125" s="15">
        <v>45328</v>
      </c>
      <c r="D2125" s="15">
        <v>45335</v>
      </c>
      <c r="E2125" s="10" t="s">
        <v>44</v>
      </c>
      <c r="F2125" s="10" t="s">
        <v>4054</v>
      </c>
      <c r="G2125" s="10" t="s">
        <v>4055</v>
      </c>
      <c r="H2125" s="10" t="s">
        <v>22</v>
      </c>
      <c r="I2125" s="10" t="s">
        <v>23</v>
      </c>
      <c r="J2125" s="10" t="s">
        <v>458</v>
      </c>
      <c r="K2125" s="10" t="s">
        <v>218</v>
      </c>
      <c r="L2125" s="10">
        <v>19805</v>
      </c>
      <c r="M2125" s="10" t="s">
        <v>133</v>
      </c>
      <c r="N2125" s="10" t="str">
        <f>_xlfn.XLOOKUP($M:$M,People!$B:$B,People!A:A)</f>
        <v>Chuck Magee</v>
      </c>
      <c r="O2125" s="10" t="s">
        <v>2915</v>
      </c>
      <c r="P2125" s="10" t="str">
        <f>VLOOKUP(O2125,Products!$A:$E,3,FALSE)</f>
        <v>Staples</v>
      </c>
      <c r="Q2125" s="31">
        <f>INDEX(Products!$E:$E,MATCH(O2125,Products!$A:$A,0))</f>
        <v>0.33</v>
      </c>
      <c r="R2125" s="10" t="s">
        <v>28</v>
      </c>
      <c r="S2125" s="10" t="s">
        <v>32</v>
      </c>
      <c r="T2125" s="10" t="s">
        <v>2916</v>
      </c>
      <c r="U2125" s="12">
        <v>1268.82</v>
      </c>
      <c r="V2125" s="12">
        <v>9</v>
      </c>
      <c r="W2125" s="12">
        <v>0</v>
      </c>
      <c r="X2125" s="12">
        <v>266.45219999999989</v>
      </c>
    </row>
    <row r="2126" spans="1:24" ht="14" x14ac:dyDescent="0.3">
      <c r="A2126" s="9">
        <v>2124</v>
      </c>
      <c r="B2126" s="14" t="s">
        <v>7048</v>
      </c>
      <c r="C2126" s="15">
        <v>45328</v>
      </c>
      <c r="D2126" s="15">
        <v>45335</v>
      </c>
      <c r="E2126" s="10" t="s">
        <v>44</v>
      </c>
      <c r="F2126" s="10" t="s">
        <v>4054</v>
      </c>
      <c r="G2126" s="10" t="s">
        <v>4055</v>
      </c>
      <c r="H2126" s="10" t="s">
        <v>22</v>
      </c>
      <c r="I2126" s="10" t="s">
        <v>23</v>
      </c>
      <c r="J2126" s="10" t="s">
        <v>458</v>
      </c>
      <c r="K2126" s="10" t="s">
        <v>218</v>
      </c>
      <c r="L2126" s="10">
        <v>19805</v>
      </c>
      <c r="M2126" s="10" t="s">
        <v>133</v>
      </c>
      <c r="N2126" s="10" t="str">
        <f>_xlfn.XLOOKUP($M:$M,People!$B:$B,People!A:A)</f>
        <v>Chuck Magee</v>
      </c>
      <c r="O2126" s="10" t="s">
        <v>2876</v>
      </c>
      <c r="P2126" s="10" t="str">
        <f>VLOOKUP(O2126,Products!$A:$E,3,FALSE)</f>
        <v>Canon</v>
      </c>
      <c r="Q2126" s="31">
        <f>INDEX(Products!$E:$E,MATCH(O2126,Products!$A:$A,0))</f>
        <v>0.32</v>
      </c>
      <c r="R2126" s="10" t="s">
        <v>41</v>
      </c>
      <c r="S2126" s="10" t="s">
        <v>61</v>
      </c>
      <c r="T2126" s="10" t="s">
        <v>2877</v>
      </c>
      <c r="U2126" s="12">
        <v>5.68</v>
      </c>
      <c r="V2126" s="12">
        <v>2</v>
      </c>
      <c r="W2126" s="12">
        <v>0</v>
      </c>
      <c r="X2126" s="12">
        <v>1.7607999999999997</v>
      </c>
    </row>
    <row r="2127" spans="1:24" ht="14" x14ac:dyDescent="0.3">
      <c r="A2127" s="9">
        <v>2125</v>
      </c>
      <c r="B2127" s="14" t="s">
        <v>7049</v>
      </c>
      <c r="C2127" s="15">
        <v>45328</v>
      </c>
      <c r="D2127" s="15">
        <v>45335</v>
      </c>
      <c r="E2127" s="10" t="s">
        <v>44</v>
      </c>
      <c r="F2127" s="10" t="s">
        <v>741</v>
      </c>
      <c r="G2127" s="10" t="s">
        <v>742</v>
      </c>
      <c r="H2127" s="10" t="s">
        <v>36</v>
      </c>
      <c r="I2127" s="10" t="s">
        <v>23</v>
      </c>
      <c r="J2127" s="10" t="s">
        <v>3377</v>
      </c>
      <c r="K2127" s="10" t="s">
        <v>87</v>
      </c>
      <c r="L2127" s="10">
        <v>98006</v>
      </c>
      <c r="M2127" s="10" t="s">
        <v>39</v>
      </c>
      <c r="N2127" s="10" t="str">
        <f>_xlfn.XLOOKUP($M:$M,People!$B:$B,People!A:A)</f>
        <v>Sadie Pawthorne</v>
      </c>
      <c r="O2127" s="10" t="s">
        <v>3378</v>
      </c>
      <c r="P2127" s="10" t="str">
        <f>VLOOKUP(O2127,Products!$A:$E,3,FALSE)</f>
        <v>Dell</v>
      </c>
      <c r="Q2127" s="31">
        <f>INDEX(Products!$E:$E,MATCH(O2127,Products!$A:$A,0))</f>
        <v>0.38</v>
      </c>
      <c r="R2127" s="10" t="s">
        <v>41</v>
      </c>
      <c r="S2127" s="10" t="s">
        <v>61</v>
      </c>
      <c r="T2127" s="10" t="s">
        <v>3379</v>
      </c>
      <c r="U2127" s="12">
        <v>5.28</v>
      </c>
      <c r="V2127" s="12">
        <v>3</v>
      </c>
      <c r="W2127" s="12">
        <v>0</v>
      </c>
      <c r="X2127" s="12">
        <v>1.5311999999999999</v>
      </c>
    </row>
    <row r="2128" spans="1:24" ht="14" x14ac:dyDescent="0.3">
      <c r="A2128" s="9">
        <v>2126</v>
      </c>
      <c r="B2128" s="14" t="s">
        <v>7050</v>
      </c>
      <c r="C2128" s="15">
        <v>45328</v>
      </c>
      <c r="D2128" s="15">
        <v>45335</v>
      </c>
      <c r="E2128" s="10" t="s">
        <v>44</v>
      </c>
      <c r="F2128" s="10" t="s">
        <v>5636</v>
      </c>
      <c r="G2128" s="10" t="s">
        <v>5637</v>
      </c>
      <c r="H2128" s="10" t="s">
        <v>22</v>
      </c>
      <c r="I2128" s="10" t="s">
        <v>23</v>
      </c>
      <c r="J2128" s="10" t="s">
        <v>165</v>
      </c>
      <c r="K2128" s="10" t="s">
        <v>94</v>
      </c>
      <c r="L2128" s="10">
        <v>77070</v>
      </c>
      <c r="M2128" s="10" t="s">
        <v>95</v>
      </c>
      <c r="N2128" s="10" t="str">
        <f>_xlfn.XLOOKUP($M:$M,People!$B:$B,People!A:A)</f>
        <v>Roxanne Rodriguez</v>
      </c>
      <c r="O2128" s="10" t="s">
        <v>2525</v>
      </c>
      <c r="P2128" s="10" t="str">
        <f>VLOOKUP(O2128,Products!$A:$E,3,FALSE)</f>
        <v>Canon</v>
      </c>
      <c r="Q2128" s="31">
        <f>INDEX(Products!$E:$E,MATCH(O2128,Products!$A:$A,0))</f>
        <v>0.4</v>
      </c>
      <c r="R2128" s="10" t="s">
        <v>41</v>
      </c>
      <c r="S2128" s="10" t="s">
        <v>68</v>
      </c>
      <c r="T2128" s="10" t="s">
        <v>2526</v>
      </c>
      <c r="U2128" s="12">
        <v>2.9339999999999993</v>
      </c>
      <c r="V2128" s="12">
        <v>3</v>
      </c>
      <c r="W2128" s="12">
        <v>0.8</v>
      </c>
      <c r="X2128" s="12">
        <v>-4.9878000000000018</v>
      </c>
    </row>
    <row r="2129" spans="1:24" ht="14" x14ac:dyDescent="0.3">
      <c r="A2129" s="9">
        <v>2127</v>
      </c>
      <c r="B2129" s="14" t="s">
        <v>7051</v>
      </c>
      <c r="C2129" s="15">
        <v>45328</v>
      </c>
      <c r="D2129" s="15">
        <v>45330</v>
      </c>
      <c r="E2129" s="10" t="s">
        <v>168</v>
      </c>
      <c r="F2129" s="10" t="s">
        <v>4384</v>
      </c>
      <c r="G2129" s="10" t="s">
        <v>4385</v>
      </c>
      <c r="H2129" s="10" t="s">
        <v>36</v>
      </c>
      <c r="I2129" s="10" t="s">
        <v>23</v>
      </c>
      <c r="J2129" s="10" t="s">
        <v>3545</v>
      </c>
      <c r="K2129" s="10" t="s">
        <v>285</v>
      </c>
      <c r="L2129" s="10">
        <v>23434</v>
      </c>
      <c r="M2129" s="10" t="s">
        <v>26</v>
      </c>
      <c r="N2129" s="10" t="str">
        <f>_xlfn.XLOOKUP($M:$M,People!$B:$B,People!A:A)</f>
        <v>Fred Suzuki</v>
      </c>
      <c r="O2129" s="10" t="s">
        <v>577</v>
      </c>
      <c r="P2129" s="10" t="str">
        <f>VLOOKUP(O2129,Products!$A:$E,3,FALSE)</f>
        <v>Office Depot</v>
      </c>
      <c r="Q2129" s="31">
        <f>INDEX(Products!$E:$E,MATCH(O2129,Products!$A:$A,0))</f>
        <v>0.38</v>
      </c>
      <c r="R2129" s="10" t="s">
        <v>41</v>
      </c>
      <c r="S2129" s="10" t="s">
        <v>82</v>
      </c>
      <c r="T2129" s="10" t="s">
        <v>578</v>
      </c>
      <c r="U2129" s="12">
        <v>29.900000000000002</v>
      </c>
      <c r="V2129" s="12">
        <v>5</v>
      </c>
      <c r="W2129" s="12">
        <v>0</v>
      </c>
      <c r="X2129" s="12">
        <v>13.454999999999998</v>
      </c>
    </row>
    <row r="2130" spans="1:24" ht="14" x14ac:dyDescent="0.3">
      <c r="A2130" s="9">
        <v>2128</v>
      </c>
      <c r="B2130" s="14" t="s">
        <v>7051</v>
      </c>
      <c r="C2130" s="15">
        <v>45328</v>
      </c>
      <c r="D2130" s="15">
        <v>45330</v>
      </c>
      <c r="E2130" s="10" t="s">
        <v>168</v>
      </c>
      <c r="F2130" s="10" t="s">
        <v>4384</v>
      </c>
      <c r="G2130" s="10" t="s">
        <v>4385</v>
      </c>
      <c r="H2130" s="10" t="s">
        <v>36</v>
      </c>
      <c r="I2130" s="10" t="s">
        <v>23</v>
      </c>
      <c r="J2130" s="10" t="s">
        <v>3545</v>
      </c>
      <c r="K2130" s="10" t="s">
        <v>285</v>
      </c>
      <c r="L2130" s="10">
        <v>23434</v>
      </c>
      <c r="M2130" s="10" t="s">
        <v>26</v>
      </c>
      <c r="N2130" s="10" t="str">
        <f>_xlfn.XLOOKUP($M:$M,People!$B:$B,People!A:A)</f>
        <v>Fred Suzuki</v>
      </c>
      <c r="O2130" s="10" t="s">
        <v>3759</v>
      </c>
      <c r="P2130" s="10" t="str">
        <f>VLOOKUP(O2130,Products!$A:$E,3,FALSE)</f>
        <v>HP</v>
      </c>
      <c r="Q2130" s="31">
        <f>INDEX(Products!$E:$E,MATCH(O2130,Products!$A:$A,0))</f>
        <v>0.25</v>
      </c>
      <c r="R2130" s="10" t="s">
        <v>41</v>
      </c>
      <c r="S2130" s="10" t="s">
        <v>53</v>
      </c>
      <c r="T2130" s="10" t="s">
        <v>3760</v>
      </c>
      <c r="U2130" s="12">
        <v>146.72999999999999</v>
      </c>
      <c r="V2130" s="12">
        <v>3</v>
      </c>
      <c r="W2130" s="12">
        <v>0</v>
      </c>
      <c r="X2130" s="12">
        <v>2.9346000000000032</v>
      </c>
    </row>
    <row r="2131" spans="1:24" ht="14" x14ac:dyDescent="0.3">
      <c r="A2131" s="9">
        <v>2129</v>
      </c>
      <c r="B2131" s="14" t="s">
        <v>7050</v>
      </c>
      <c r="C2131" s="15">
        <v>45328</v>
      </c>
      <c r="D2131" s="15">
        <v>45335</v>
      </c>
      <c r="E2131" s="10" t="s">
        <v>44</v>
      </c>
      <c r="F2131" s="10" t="s">
        <v>5636</v>
      </c>
      <c r="G2131" s="10" t="s">
        <v>5637</v>
      </c>
      <c r="H2131" s="10" t="s">
        <v>22</v>
      </c>
      <c r="I2131" s="10" t="s">
        <v>23</v>
      </c>
      <c r="J2131" s="10" t="s">
        <v>165</v>
      </c>
      <c r="K2131" s="10" t="s">
        <v>94</v>
      </c>
      <c r="L2131" s="10">
        <v>77070</v>
      </c>
      <c r="M2131" s="10" t="s">
        <v>95</v>
      </c>
      <c r="N2131" s="10" t="str">
        <f>_xlfn.XLOOKUP($M:$M,People!$B:$B,People!A:A)</f>
        <v>Roxanne Rodriguez</v>
      </c>
      <c r="O2131" s="10" t="s">
        <v>4371</v>
      </c>
      <c r="P2131" s="10" t="str">
        <f>VLOOKUP(O2131,Products!$A:$E,3,FALSE)</f>
        <v>3M</v>
      </c>
      <c r="Q2131" s="31">
        <f>INDEX(Products!$E:$E,MATCH(O2131,Products!$A:$A,0))</f>
        <v>0.4</v>
      </c>
      <c r="R2131" s="10" t="s">
        <v>41</v>
      </c>
      <c r="S2131" s="10" t="s">
        <v>53</v>
      </c>
      <c r="T2131" s="10" t="s">
        <v>4372</v>
      </c>
      <c r="U2131" s="12">
        <v>670.75200000000007</v>
      </c>
      <c r="V2131" s="12">
        <v>3</v>
      </c>
      <c r="W2131" s="12">
        <v>0.2</v>
      </c>
      <c r="X2131" s="12">
        <v>-125.76600000000005</v>
      </c>
    </row>
    <row r="2132" spans="1:24" ht="14" x14ac:dyDescent="0.3">
      <c r="A2132" s="9">
        <v>2130</v>
      </c>
      <c r="B2132" s="14" t="s">
        <v>7050</v>
      </c>
      <c r="C2132" s="15">
        <v>45328</v>
      </c>
      <c r="D2132" s="15">
        <v>45335</v>
      </c>
      <c r="E2132" s="10" t="s">
        <v>44</v>
      </c>
      <c r="F2132" s="10" t="s">
        <v>5636</v>
      </c>
      <c r="G2132" s="10" t="s">
        <v>5637</v>
      </c>
      <c r="H2132" s="10" t="s">
        <v>22</v>
      </c>
      <c r="I2132" s="10" t="s">
        <v>23</v>
      </c>
      <c r="J2132" s="10" t="s">
        <v>165</v>
      </c>
      <c r="K2132" s="10" t="s">
        <v>94</v>
      </c>
      <c r="L2132" s="10">
        <v>77070</v>
      </c>
      <c r="M2132" s="10" t="s">
        <v>95</v>
      </c>
      <c r="N2132" s="10" t="str">
        <f>_xlfn.XLOOKUP($M:$M,People!$B:$B,People!A:A)</f>
        <v>Roxanne Rodriguez</v>
      </c>
      <c r="O2132" s="10" t="s">
        <v>412</v>
      </c>
      <c r="P2132" s="10" t="str">
        <f>VLOOKUP(O2132,Products!$A:$E,3,FALSE)</f>
        <v>HP</v>
      </c>
      <c r="Q2132" s="31">
        <f>INDEX(Products!$E:$E,MATCH(O2132,Products!$A:$A,0))</f>
        <v>0.39</v>
      </c>
      <c r="R2132" s="10" t="s">
        <v>64</v>
      </c>
      <c r="S2132" s="10" t="s">
        <v>144</v>
      </c>
      <c r="T2132" s="10" t="s">
        <v>413</v>
      </c>
      <c r="U2132" s="12">
        <v>18.528000000000002</v>
      </c>
      <c r="V2132" s="12">
        <v>2</v>
      </c>
      <c r="W2132" s="12">
        <v>0.2</v>
      </c>
      <c r="X2132" s="12">
        <v>4.4004000000000003</v>
      </c>
    </row>
    <row r="2133" spans="1:24" ht="14" x14ac:dyDescent="0.3">
      <c r="A2133" s="9">
        <v>2131</v>
      </c>
      <c r="B2133" s="14" t="s">
        <v>7052</v>
      </c>
      <c r="C2133" s="15">
        <v>45329</v>
      </c>
      <c r="D2133" s="15">
        <v>45333</v>
      </c>
      <c r="E2133" s="10" t="s">
        <v>44</v>
      </c>
      <c r="F2133" s="10" t="s">
        <v>3189</v>
      </c>
      <c r="G2133" s="10" t="s">
        <v>3190</v>
      </c>
      <c r="H2133" s="10" t="s">
        <v>36</v>
      </c>
      <c r="I2133" s="10" t="s">
        <v>23</v>
      </c>
      <c r="J2133" s="10" t="s">
        <v>284</v>
      </c>
      <c r="K2133" s="10" t="s">
        <v>285</v>
      </c>
      <c r="L2133" s="10">
        <v>22153</v>
      </c>
      <c r="M2133" s="10" t="s">
        <v>26</v>
      </c>
      <c r="N2133" s="10" t="str">
        <f>_xlfn.XLOOKUP($M:$M,People!$B:$B,People!A:A)</f>
        <v>Fred Suzuki</v>
      </c>
      <c r="O2133" s="10" t="s">
        <v>2105</v>
      </c>
      <c r="P2133" s="10" t="str">
        <f>VLOOKUP(O2133,Products!$A:$E,3,FALSE)</f>
        <v>Office Depot</v>
      </c>
      <c r="Q2133" s="31">
        <f>INDEX(Products!$E:$E,MATCH(O2133,Products!$A:$A,0))</f>
        <v>0.36</v>
      </c>
      <c r="R2133" s="10" t="s">
        <v>41</v>
      </c>
      <c r="S2133" s="10" t="s">
        <v>155</v>
      </c>
      <c r="T2133" s="10" t="s">
        <v>2106</v>
      </c>
      <c r="U2133" s="12">
        <v>311.14999999999998</v>
      </c>
      <c r="V2133" s="12">
        <v>5</v>
      </c>
      <c r="W2133" s="12">
        <v>0</v>
      </c>
      <c r="X2133" s="12">
        <v>146.24049999999997</v>
      </c>
    </row>
    <row r="2134" spans="1:24" ht="14" x14ac:dyDescent="0.3">
      <c r="A2134" s="9">
        <v>2132</v>
      </c>
      <c r="B2134" s="14" t="s">
        <v>7052</v>
      </c>
      <c r="C2134" s="15">
        <v>45329</v>
      </c>
      <c r="D2134" s="15">
        <v>45333</v>
      </c>
      <c r="E2134" s="10" t="s">
        <v>44</v>
      </c>
      <c r="F2134" s="10" t="s">
        <v>3189</v>
      </c>
      <c r="G2134" s="10" t="s">
        <v>3190</v>
      </c>
      <c r="H2134" s="10" t="s">
        <v>36</v>
      </c>
      <c r="I2134" s="10" t="s">
        <v>23</v>
      </c>
      <c r="J2134" s="10" t="s">
        <v>284</v>
      </c>
      <c r="K2134" s="10" t="s">
        <v>285</v>
      </c>
      <c r="L2134" s="10">
        <v>22153</v>
      </c>
      <c r="M2134" s="10" t="s">
        <v>26</v>
      </c>
      <c r="N2134" s="10" t="str">
        <f>_xlfn.XLOOKUP($M:$M,People!$B:$B,People!A:A)</f>
        <v>Fred Suzuki</v>
      </c>
      <c r="O2134" s="10" t="s">
        <v>804</v>
      </c>
      <c r="P2134" s="10" t="str">
        <f>VLOOKUP(O2134,Products!$A:$E,3,FALSE)</f>
        <v>3M</v>
      </c>
      <c r="Q2134" s="31">
        <f>INDEX(Products!$E:$E,MATCH(O2134,Products!$A:$A,0))</f>
        <v>0.28000000000000003</v>
      </c>
      <c r="R2134" s="10" t="s">
        <v>41</v>
      </c>
      <c r="S2134" s="10" t="s">
        <v>82</v>
      </c>
      <c r="T2134" s="10" t="s">
        <v>805</v>
      </c>
      <c r="U2134" s="12">
        <v>12.96</v>
      </c>
      <c r="V2134" s="12">
        <v>2</v>
      </c>
      <c r="W2134" s="12">
        <v>0</v>
      </c>
      <c r="X2134" s="12">
        <v>6.3504000000000005</v>
      </c>
    </row>
    <row r="2135" spans="1:24" ht="14" x14ac:dyDescent="0.3">
      <c r="A2135" s="9">
        <v>2133</v>
      </c>
      <c r="B2135" s="14" t="s">
        <v>7053</v>
      </c>
      <c r="C2135" s="15">
        <v>45330</v>
      </c>
      <c r="D2135" s="15">
        <v>45333</v>
      </c>
      <c r="E2135" s="10" t="s">
        <v>168</v>
      </c>
      <c r="F2135" s="10" t="s">
        <v>55</v>
      </c>
      <c r="G2135" s="10" t="s">
        <v>56</v>
      </c>
      <c r="H2135" s="10" t="s">
        <v>22</v>
      </c>
      <c r="I2135" s="10" t="s">
        <v>23</v>
      </c>
      <c r="J2135" s="10" t="s">
        <v>5783</v>
      </c>
      <c r="K2135" s="10" t="s">
        <v>3666</v>
      </c>
      <c r="L2135" s="10">
        <v>67846</v>
      </c>
      <c r="M2135" s="10" t="s">
        <v>95</v>
      </c>
      <c r="N2135" s="10" t="str">
        <f>_xlfn.XLOOKUP($M:$M,People!$B:$B,People!A:A)</f>
        <v>Roxanne Rodriguez</v>
      </c>
      <c r="O2135" s="10" t="s">
        <v>503</v>
      </c>
      <c r="P2135" s="10" t="str">
        <f>VLOOKUP(O2135,Products!$A:$E,3,FALSE)</f>
        <v>HP</v>
      </c>
      <c r="Q2135" s="31">
        <f>INDEX(Products!$E:$E,MATCH(O2135,Products!$A:$A,0))</f>
        <v>0.27</v>
      </c>
      <c r="R2135" s="10" t="s">
        <v>41</v>
      </c>
      <c r="S2135" s="10" t="s">
        <v>61</v>
      </c>
      <c r="T2135" s="10" t="s">
        <v>504</v>
      </c>
      <c r="U2135" s="12">
        <v>5.76</v>
      </c>
      <c r="V2135" s="12">
        <v>2</v>
      </c>
      <c r="W2135" s="12">
        <v>0</v>
      </c>
      <c r="X2135" s="12">
        <v>1.7279999999999998</v>
      </c>
    </row>
    <row r="2136" spans="1:24" ht="14" x14ac:dyDescent="0.3">
      <c r="A2136" s="9">
        <v>2134</v>
      </c>
      <c r="B2136" s="14" t="s">
        <v>7053</v>
      </c>
      <c r="C2136" s="15">
        <v>45330</v>
      </c>
      <c r="D2136" s="15">
        <v>45333</v>
      </c>
      <c r="E2136" s="10" t="s">
        <v>168</v>
      </c>
      <c r="F2136" s="10" t="s">
        <v>55</v>
      </c>
      <c r="G2136" s="10" t="s">
        <v>56</v>
      </c>
      <c r="H2136" s="10" t="s">
        <v>22</v>
      </c>
      <c r="I2136" s="10" t="s">
        <v>23</v>
      </c>
      <c r="J2136" s="10" t="s">
        <v>5783</v>
      </c>
      <c r="K2136" s="10" t="s">
        <v>3666</v>
      </c>
      <c r="L2136" s="10">
        <v>67846</v>
      </c>
      <c r="M2136" s="10" t="s">
        <v>95</v>
      </c>
      <c r="N2136" s="10" t="str">
        <f>_xlfn.XLOOKUP($M:$M,People!$B:$B,People!A:A)</f>
        <v>Roxanne Rodriguez</v>
      </c>
      <c r="O2136" s="10" t="s">
        <v>733</v>
      </c>
      <c r="P2136" s="10" t="str">
        <f>VLOOKUP(O2136,Products!$A:$E,3,FALSE)</f>
        <v>HP</v>
      </c>
      <c r="Q2136" s="31">
        <f>INDEX(Products!$E:$E,MATCH(O2136,Products!$A:$A,0))</f>
        <v>0.37</v>
      </c>
      <c r="R2136" s="10" t="s">
        <v>41</v>
      </c>
      <c r="S2136" s="10" t="s">
        <v>240</v>
      </c>
      <c r="T2136" s="10" t="s">
        <v>734</v>
      </c>
      <c r="U2136" s="12">
        <v>5.81</v>
      </c>
      <c r="V2136" s="12">
        <v>1</v>
      </c>
      <c r="W2136" s="12">
        <v>0</v>
      </c>
      <c r="X2136" s="12">
        <v>1.8010999999999999</v>
      </c>
    </row>
    <row r="2137" spans="1:24" ht="14" x14ac:dyDescent="0.3">
      <c r="A2137" s="9">
        <v>2135</v>
      </c>
      <c r="B2137" s="14" t="s">
        <v>7053</v>
      </c>
      <c r="C2137" s="15">
        <v>45330</v>
      </c>
      <c r="D2137" s="15">
        <v>45333</v>
      </c>
      <c r="E2137" s="10" t="s">
        <v>168</v>
      </c>
      <c r="F2137" s="10" t="s">
        <v>55</v>
      </c>
      <c r="G2137" s="10" t="s">
        <v>56</v>
      </c>
      <c r="H2137" s="10" t="s">
        <v>22</v>
      </c>
      <c r="I2137" s="10" t="s">
        <v>23</v>
      </c>
      <c r="J2137" s="10" t="s">
        <v>5783</v>
      </c>
      <c r="K2137" s="10" t="s">
        <v>3666</v>
      </c>
      <c r="L2137" s="10">
        <v>67846</v>
      </c>
      <c r="M2137" s="10" t="s">
        <v>95</v>
      </c>
      <c r="N2137" s="10" t="str">
        <f>_xlfn.XLOOKUP($M:$M,People!$B:$B,People!A:A)</f>
        <v>Roxanne Rodriguez</v>
      </c>
      <c r="O2137" s="10" t="s">
        <v>4645</v>
      </c>
      <c r="P2137" s="10" t="str">
        <f>VLOOKUP(O2137,Products!$A:$E,3,FALSE)</f>
        <v>Canon</v>
      </c>
      <c r="Q2137" s="31">
        <f>INDEX(Products!$E:$E,MATCH(O2137,Products!$A:$A,0))</f>
        <v>0.4</v>
      </c>
      <c r="R2137" s="10" t="s">
        <v>41</v>
      </c>
      <c r="S2137" s="10" t="s">
        <v>82</v>
      </c>
      <c r="T2137" s="10" t="s">
        <v>4646</v>
      </c>
      <c r="U2137" s="12">
        <v>9.5399999999999991</v>
      </c>
      <c r="V2137" s="12">
        <v>2</v>
      </c>
      <c r="W2137" s="12">
        <v>0</v>
      </c>
      <c r="X2137" s="12">
        <v>4.2929999999999993</v>
      </c>
    </row>
    <row r="2138" spans="1:24" ht="14" x14ac:dyDescent="0.3">
      <c r="A2138" s="9">
        <v>2136</v>
      </c>
      <c r="B2138" s="14" t="s">
        <v>7054</v>
      </c>
      <c r="C2138" s="15">
        <v>45330</v>
      </c>
      <c r="D2138" s="15">
        <v>45335</v>
      </c>
      <c r="E2138" s="10" t="s">
        <v>44</v>
      </c>
      <c r="F2138" s="10" t="s">
        <v>2062</v>
      </c>
      <c r="G2138" s="10" t="s">
        <v>2063</v>
      </c>
      <c r="H2138" s="10" t="s">
        <v>22</v>
      </c>
      <c r="I2138" s="10" t="s">
        <v>23</v>
      </c>
      <c r="J2138" s="10" t="s">
        <v>437</v>
      </c>
      <c r="K2138" s="10" t="s">
        <v>438</v>
      </c>
      <c r="L2138" s="10">
        <v>43229</v>
      </c>
      <c r="M2138" s="10" t="s">
        <v>133</v>
      </c>
      <c r="N2138" s="10" t="str">
        <f>_xlfn.XLOOKUP($M:$M,People!$B:$B,People!A:A)</f>
        <v>Chuck Magee</v>
      </c>
      <c r="O2138" s="10" t="s">
        <v>609</v>
      </c>
      <c r="P2138" s="10" t="str">
        <f>VLOOKUP(O2138,Products!$A:$E,3,FALSE)</f>
        <v>IKEA</v>
      </c>
      <c r="Q2138" s="31">
        <f>INDEX(Products!$E:$E,MATCH(O2138,Products!$A:$A,0))</f>
        <v>0.26</v>
      </c>
      <c r="R2138" s="10" t="s">
        <v>64</v>
      </c>
      <c r="S2138" s="10" t="s">
        <v>65</v>
      </c>
      <c r="T2138" s="10" t="s">
        <v>610</v>
      </c>
      <c r="U2138" s="12">
        <v>107.982</v>
      </c>
      <c r="V2138" s="12">
        <v>3</v>
      </c>
      <c r="W2138" s="12">
        <v>0.4</v>
      </c>
      <c r="X2138" s="12">
        <v>-26.995499999999993</v>
      </c>
    </row>
    <row r="2139" spans="1:24" ht="14" x14ac:dyDescent="0.3">
      <c r="A2139" s="9">
        <v>2137</v>
      </c>
      <c r="B2139" s="14" t="s">
        <v>7055</v>
      </c>
      <c r="C2139" s="15">
        <v>45331</v>
      </c>
      <c r="D2139" s="15">
        <v>45338</v>
      </c>
      <c r="E2139" s="10" t="s">
        <v>44</v>
      </c>
      <c r="F2139" s="10" t="s">
        <v>4855</v>
      </c>
      <c r="G2139" s="10" t="s">
        <v>4856</v>
      </c>
      <c r="H2139" s="10" t="s">
        <v>22</v>
      </c>
      <c r="I2139" s="10" t="s">
        <v>23</v>
      </c>
      <c r="J2139" s="10" t="s">
        <v>37</v>
      </c>
      <c r="K2139" s="10" t="s">
        <v>38</v>
      </c>
      <c r="L2139" s="10">
        <v>90049</v>
      </c>
      <c r="M2139" s="10" t="s">
        <v>39</v>
      </c>
      <c r="N2139" s="10" t="str">
        <f>_xlfn.XLOOKUP($M:$M,People!$B:$B,People!A:A)</f>
        <v>Sadie Pawthorne</v>
      </c>
      <c r="O2139" s="10" t="s">
        <v>134</v>
      </c>
      <c r="P2139" s="10" t="str">
        <f>VLOOKUP(O2139,Products!$A:$E,3,FALSE)</f>
        <v>Office Depot</v>
      </c>
      <c r="Q2139" s="31">
        <f>INDEX(Products!$E:$E,MATCH(O2139,Products!$A:$A,0))</f>
        <v>0.28000000000000003</v>
      </c>
      <c r="R2139" s="10" t="s">
        <v>28</v>
      </c>
      <c r="S2139" s="10" t="s">
        <v>32</v>
      </c>
      <c r="T2139" s="10" t="s">
        <v>135</v>
      </c>
      <c r="U2139" s="12">
        <v>203.92</v>
      </c>
      <c r="V2139" s="12">
        <v>5</v>
      </c>
      <c r="W2139" s="12">
        <v>0.2</v>
      </c>
      <c r="X2139" s="12">
        <v>22.940999999999995</v>
      </c>
    </row>
    <row r="2140" spans="1:24" ht="14" x14ac:dyDescent="0.3">
      <c r="A2140" s="9">
        <v>2138</v>
      </c>
      <c r="B2140" s="14" t="s">
        <v>7056</v>
      </c>
      <c r="C2140" s="15">
        <v>45331</v>
      </c>
      <c r="D2140" s="15">
        <v>45333</v>
      </c>
      <c r="E2140" s="10" t="s">
        <v>19</v>
      </c>
      <c r="F2140" s="10" t="s">
        <v>1023</v>
      </c>
      <c r="G2140" s="10" t="s">
        <v>1024</v>
      </c>
      <c r="H2140" s="10" t="s">
        <v>36</v>
      </c>
      <c r="I2140" s="10" t="s">
        <v>23</v>
      </c>
      <c r="J2140" s="10" t="s">
        <v>595</v>
      </c>
      <c r="K2140" s="10" t="s">
        <v>94</v>
      </c>
      <c r="L2140" s="10">
        <v>78207</v>
      </c>
      <c r="M2140" s="10" t="s">
        <v>95</v>
      </c>
      <c r="N2140" s="10" t="str">
        <f>_xlfn.XLOOKUP($M:$M,People!$B:$B,People!A:A)</f>
        <v>Roxanne Rodriguez</v>
      </c>
      <c r="O2140" s="10" t="s">
        <v>3731</v>
      </c>
      <c r="P2140" s="10" t="str">
        <f>VLOOKUP(O2140,Products!$A:$E,3,FALSE)</f>
        <v>Samsung</v>
      </c>
      <c r="Q2140" s="31">
        <f>INDEX(Products!$E:$E,MATCH(O2140,Products!$A:$A,0))</f>
        <v>0.31</v>
      </c>
      <c r="R2140" s="10" t="s">
        <v>28</v>
      </c>
      <c r="S2140" s="10" t="s">
        <v>58</v>
      </c>
      <c r="T2140" s="10" t="s">
        <v>3732</v>
      </c>
      <c r="U2140" s="12">
        <v>40.783999999999999</v>
      </c>
      <c r="V2140" s="12">
        <v>2</v>
      </c>
      <c r="W2140" s="12">
        <v>0.6</v>
      </c>
      <c r="X2140" s="12">
        <v>-30.588000000000001</v>
      </c>
    </row>
    <row r="2141" spans="1:24" ht="14" x14ac:dyDescent="0.3">
      <c r="A2141" s="9">
        <v>2139</v>
      </c>
      <c r="B2141" s="14" t="s">
        <v>7056</v>
      </c>
      <c r="C2141" s="15">
        <v>45331</v>
      </c>
      <c r="D2141" s="15">
        <v>45333</v>
      </c>
      <c r="E2141" s="10" t="s">
        <v>19</v>
      </c>
      <c r="F2141" s="10" t="s">
        <v>1023</v>
      </c>
      <c r="G2141" s="10" t="s">
        <v>1024</v>
      </c>
      <c r="H2141" s="10" t="s">
        <v>36</v>
      </c>
      <c r="I2141" s="10" t="s">
        <v>23</v>
      </c>
      <c r="J2141" s="10" t="s">
        <v>595</v>
      </c>
      <c r="K2141" s="10" t="s">
        <v>94</v>
      </c>
      <c r="L2141" s="10">
        <v>78207</v>
      </c>
      <c r="M2141" s="10" t="s">
        <v>95</v>
      </c>
      <c r="N2141" s="10" t="str">
        <f>_xlfn.XLOOKUP($M:$M,People!$B:$B,People!A:A)</f>
        <v>Roxanne Rodriguez</v>
      </c>
      <c r="O2141" s="10" t="s">
        <v>1046</v>
      </c>
      <c r="P2141" s="10" t="str">
        <f>VLOOKUP(O2141,Products!$A:$E,3,FALSE)</f>
        <v>Avery</v>
      </c>
      <c r="Q2141" s="31">
        <f>INDEX(Products!$E:$E,MATCH(O2141,Products!$A:$A,0))</f>
        <v>0.28999999999999998</v>
      </c>
      <c r="R2141" s="10" t="s">
        <v>41</v>
      </c>
      <c r="S2141" s="10" t="s">
        <v>42</v>
      </c>
      <c r="T2141" s="10" t="s">
        <v>1047</v>
      </c>
      <c r="U2141" s="12">
        <v>40.096000000000004</v>
      </c>
      <c r="V2141" s="12">
        <v>4</v>
      </c>
      <c r="W2141" s="12">
        <v>0.2</v>
      </c>
      <c r="X2141" s="12">
        <v>13.532399999999996</v>
      </c>
    </row>
    <row r="2142" spans="1:24" ht="14" x14ac:dyDescent="0.3">
      <c r="A2142" s="9">
        <v>2140</v>
      </c>
      <c r="B2142" s="14" t="s">
        <v>7057</v>
      </c>
      <c r="C2142" s="15">
        <v>45331</v>
      </c>
      <c r="D2142" s="15">
        <v>45335</v>
      </c>
      <c r="E2142" s="10" t="s">
        <v>19</v>
      </c>
      <c r="F2142" s="10" t="s">
        <v>737</v>
      </c>
      <c r="G2142" s="10" t="s">
        <v>738</v>
      </c>
      <c r="H2142" s="10" t="s">
        <v>36</v>
      </c>
      <c r="I2142" s="10" t="s">
        <v>23</v>
      </c>
      <c r="J2142" s="10" t="s">
        <v>714</v>
      </c>
      <c r="K2142" s="10" t="s">
        <v>94</v>
      </c>
      <c r="L2142" s="10">
        <v>75220</v>
      </c>
      <c r="M2142" s="10" t="s">
        <v>95</v>
      </c>
      <c r="N2142" s="10" t="str">
        <f>_xlfn.XLOOKUP($M:$M,People!$B:$B,People!A:A)</f>
        <v>Roxanne Rodriguez</v>
      </c>
      <c r="O2142" s="10" t="s">
        <v>739</v>
      </c>
      <c r="P2142" s="10" t="str">
        <f>VLOOKUP(O2142,Products!$A:$E,3,FALSE)</f>
        <v>IKEA</v>
      </c>
      <c r="Q2142" s="31">
        <f>INDEX(Products!$E:$E,MATCH(O2142,Products!$A:$A,0))</f>
        <v>0.26</v>
      </c>
      <c r="R2142" s="10" t="s">
        <v>64</v>
      </c>
      <c r="S2142" s="10" t="s">
        <v>144</v>
      </c>
      <c r="T2142" s="10" t="s">
        <v>740</v>
      </c>
      <c r="U2142" s="12">
        <v>20.8</v>
      </c>
      <c r="V2142" s="12">
        <v>2</v>
      </c>
      <c r="W2142" s="12">
        <v>0.2</v>
      </c>
      <c r="X2142" s="12">
        <v>6.4999999999999991</v>
      </c>
    </row>
    <row r="2143" spans="1:24" ht="14" x14ac:dyDescent="0.3">
      <c r="A2143" s="9">
        <v>2141</v>
      </c>
      <c r="B2143" s="14" t="s">
        <v>7058</v>
      </c>
      <c r="C2143" s="15">
        <v>45331</v>
      </c>
      <c r="D2143" s="15">
        <v>45335</v>
      </c>
      <c r="E2143" s="10" t="s">
        <v>19</v>
      </c>
      <c r="F2143" s="10" t="s">
        <v>3669</v>
      </c>
      <c r="G2143" s="10" t="s">
        <v>3670</v>
      </c>
      <c r="H2143" s="10" t="s">
        <v>22</v>
      </c>
      <c r="I2143" s="10" t="s">
        <v>23</v>
      </c>
      <c r="J2143" s="10" t="s">
        <v>317</v>
      </c>
      <c r="K2143" s="10" t="s">
        <v>189</v>
      </c>
      <c r="L2143" s="10">
        <v>62521</v>
      </c>
      <c r="M2143" s="10" t="s">
        <v>95</v>
      </c>
      <c r="N2143" s="10" t="str">
        <f>_xlfn.XLOOKUP($M:$M,People!$B:$B,People!A:A)</f>
        <v>Roxanne Rodriguez</v>
      </c>
      <c r="O2143" s="10" t="s">
        <v>1031</v>
      </c>
      <c r="P2143" s="10" t="str">
        <f>VLOOKUP(O2143,Products!$A:$E,3,FALSE)</f>
        <v>IKEA</v>
      </c>
      <c r="Q2143" s="31">
        <f>INDEX(Products!$E:$E,MATCH(O2143,Products!$A:$A,0))</f>
        <v>0.28000000000000003</v>
      </c>
      <c r="R2143" s="10" t="s">
        <v>64</v>
      </c>
      <c r="S2143" s="10" t="s">
        <v>144</v>
      </c>
      <c r="T2143" s="10" t="s">
        <v>1032</v>
      </c>
      <c r="U2143" s="12">
        <v>479.952</v>
      </c>
      <c r="V2143" s="12">
        <v>6</v>
      </c>
      <c r="W2143" s="12">
        <v>0.2</v>
      </c>
      <c r="X2143" s="12">
        <v>89.990999999999985</v>
      </c>
    </row>
    <row r="2144" spans="1:24" ht="14" x14ac:dyDescent="0.3">
      <c r="A2144" s="9">
        <v>2142</v>
      </c>
      <c r="B2144" s="14" t="s">
        <v>7059</v>
      </c>
      <c r="C2144" s="15">
        <v>45332</v>
      </c>
      <c r="D2144" s="15">
        <v>45336</v>
      </c>
      <c r="E2144" s="10" t="s">
        <v>19</v>
      </c>
      <c r="F2144" s="10" t="s">
        <v>1742</v>
      </c>
      <c r="G2144" s="10" t="s">
        <v>1743</v>
      </c>
      <c r="H2144" s="10" t="s">
        <v>36</v>
      </c>
      <c r="I2144" s="10" t="s">
        <v>23</v>
      </c>
      <c r="J2144" s="10" t="s">
        <v>131</v>
      </c>
      <c r="K2144" s="10" t="s">
        <v>132</v>
      </c>
      <c r="L2144" s="10">
        <v>19143</v>
      </c>
      <c r="M2144" s="10" t="s">
        <v>133</v>
      </c>
      <c r="N2144" s="10" t="str">
        <f>_xlfn.XLOOKUP($M:$M,People!$B:$B,People!A:A)</f>
        <v>Chuck Magee</v>
      </c>
      <c r="O2144" s="10" t="s">
        <v>3912</v>
      </c>
      <c r="P2144" s="10" t="str">
        <f>VLOOKUP(O2144,Products!$A:$E,3,FALSE)</f>
        <v>Staples</v>
      </c>
      <c r="Q2144" s="31">
        <f>INDEX(Products!$E:$E,MATCH(O2144,Products!$A:$A,0))</f>
        <v>0.37</v>
      </c>
      <c r="R2144" s="10" t="s">
        <v>41</v>
      </c>
      <c r="S2144" s="10" t="s">
        <v>53</v>
      </c>
      <c r="T2144" s="10" t="s">
        <v>3913</v>
      </c>
      <c r="U2144" s="12">
        <v>77.240000000000009</v>
      </c>
      <c r="V2144" s="12">
        <v>5</v>
      </c>
      <c r="W2144" s="12">
        <v>0.2</v>
      </c>
      <c r="X2144" s="12">
        <v>7.7240000000000002</v>
      </c>
    </row>
    <row r="2145" spans="1:24" ht="14" x14ac:dyDescent="0.3">
      <c r="A2145" s="9">
        <v>2143</v>
      </c>
      <c r="B2145" s="14" t="s">
        <v>7060</v>
      </c>
      <c r="C2145" s="15">
        <v>45336</v>
      </c>
      <c r="D2145" s="15">
        <v>45341</v>
      </c>
      <c r="E2145" s="10" t="s">
        <v>44</v>
      </c>
      <c r="F2145" s="10" t="s">
        <v>359</v>
      </c>
      <c r="G2145" s="10" t="s">
        <v>360</v>
      </c>
      <c r="H2145" s="10" t="s">
        <v>22</v>
      </c>
      <c r="I2145" s="10" t="s">
        <v>23</v>
      </c>
      <c r="J2145" s="10" t="s">
        <v>702</v>
      </c>
      <c r="K2145" s="10" t="s">
        <v>438</v>
      </c>
      <c r="L2145" s="10">
        <v>44312</v>
      </c>
      <c r="M2145" s="10" t="s">
        <v>133</v>
      </c>
      <c r="N2145" s="10" t="str">
        <f>_xlfn.XLOOKUP($M:$M,People!$B:$B,People!A:A)</f>
        <v>Chuck Magee</v>
      </c>
      <c r="O2145" s="10" t="s">
        <v>2855</v>
      </c>
      <c r="P2145" s="10" t="str">
        <f>VLOOKUP(O2145,Products!$A:$E,3,FALSE)</f>
        <v>3M</v>
      </c>
      <c r="Q2145" s="31">
        <f>INDEX(Products!$E:$E,MATCH(O2145,Products!$A:$A,0))</f>
        <v>0.38</v>
      </c>
      <c r="R2145" s="10" t="s">
        <v>41</v>
      </c>
      <c r="S2145" s="10" t="s">
        <v>61</v>
      </c>
      <c r="T2145" s="10" t="s">
        <v>2856</v>
      </c>
      <c r="U2145" s="12">
        <v>14.352000000000002</v>
      </c>
      <c r="V2145" s="12">
        <v>3</v>
      </c>
      <c r="W2145" s="12">
        <v>0.2</v>
      </c>
      <c r="X2145" s="12">
        <v>0.8969999999999998</v>
      </c>
    </row>
    <row r="2146" spans="1:24" ht="14" x14ac:dyDescent="0.3">
      <c r="A2146" s="9">
        <v>2144</v>
      </c>
      <c r="B2146" s="14" t="s">
        <v>7060</v>
      </c>
      <c r="C2146" s="15">
        <v>45336</v>
      </c>
      <c r="D2146" s="15">
        <v>45341</v>
      </c>
      <c r="E2146" s="10" t="s">
        <v>44</v>
      </c>
      <c r="F2146" s="10" t="s">
        <v>359</v>
      </c>
      <c r="G2146" s="10" t="s">
        <v>360</v>
      </c>
      <c r="H2146" s="10" t="s">
        <v>22</v>
      </c>
      <c r="I2146" s="10" t="s">
        <v>23</v>
      </c>
      <c r="J2146" s="10" t="s">
        <v>702</v>
      </c>
      <c r="K2146" s="10" t="s">
        <v>438</v>
      </c>
      <c r="L2146" s="10">
        <v>44312</v>
      </c>
      <c r="M2146" s="10" t="s">
        <v>133</v>
      </c>
      <c r="N2146" s="10" t="str">
        <f>_xlfn.XLOOKUP($M:$M,People!$B:$B,People!A:A)</f>
        <v>Chuck Magee</v>
      </c>
      <c r="O2146" s="10" t="s">
        <v>1494</v>
      </c>
      <c r="P2146" s="10" t="str">
        <f>VLOOKUP(O2146,Products!$A:$E,3,FALSE)</f>
        <v>Avery</v>
      </c>
      <c r="Q2146" s="31">
        <f>INDEX(Products!$E:$E,MATCH(O2146,Products!$A:$A,0))</f>
        <v>0.37</v>
      </c>
      <c r="R2146" s="10" t="s">
        <v>41</v>
      </c>
      <c r="S2146" s="10" t="s">
        <v>68</v>
      </c>
      <c r="T2146" s="10" t="s">
        <v>1495</v>
      </c>
      <c r="U2146" s="12">
        <v>14.952000000000004</v>
      </c>
      <c r="V2146" s="12">
        <v>2</v>
      </c>
      <c r="W2146" s="12">
        <v>0.7</v>
      </c>
      <c r="X2146" s="12">
        <v>-11.961599999999997</v>
      </c>
    </row>
    <row r="2147" spans="1:24" ht="14" x14ac:dyDescent="0.3">
      <c r="A2147" s="9">
        <v>2145</v>
      </c>
      <c r="B2147" s="14" t="s">
        <v>7060</v>
      </c>
      <c r="C2147" s="15">
        <v>45336</v>
      </c>
      <c r="D2147" s="15">
        <v>45341</v>
      </c>
      <c r="E2147" s="10" t="s">
        <v>44</v>
      </c>
      <c r="F2147" s="10" t="s">
        <v>359</v>
      </c>
      <c r="G2147" s="10" t="s">
        <v>360</v>
      </c>
      <c r="H2147" s="10" t="s">
        <v>22</v>
      </c>
      <c r="I2147" s="10" t="s">
        <v>23</v>
      </c>
      <c r="J2147" s="10" t="s">
        <v>702</v>
      </c>
      <c r="K2147" s="10" t="s">
        <v>438</v>
      </c>
      <c r="L2147" s="10">
        <v>44312</v>
      </c>
      <c r="M2147" s="10" t="s">
        <v>133</v>
      </c>
      <c r="N2147" s="10" t="str">
        <f>_xlfn.XLOOKUP($M:$M,People!$B:$B,People!A:A)</f>
        <v>Chuck Magee</v>
      </c>
      <c r="O2147" s="10" t="s">
        <v>1093</v>
      </c>
      <c r="P2147" s="10" t="str">
        <f>VLOOKUP(O2147,Products!$A:$E,3,FALSE)</f>
        <v>3M</v>
      </c>
      <c r="Q2147" s="31">
        <f>INDEX(Products!$E:$E,MATCH(O2147,Products!$A:$A,0))</f>
        <v>0.32</v>
      </c>
      <c r="R2147" s="10" t="s">
        <v>41</v>
      </c>
      <c r="S2147" s="10" t="s">
        <v>68</v>
      </c>
      <c r="T2147" s="10" t="s">
        <v>1094</v>
      </c>
      <c r="U2147" s="12">
        <v>2.2860000000000005</v>
      </c>
      <c r="V2147" s="12">
        <v>2</v>
      </c>
      <c r="W2147" s="12">
        <v>0.7</v>
      </c>
      <c r="X2147" s="12">
        <v>-1.6763999999999997</v>
      </c>
    </row>
    <row r="2148" spans="1:24" ht="14" x14ac:dyDescent="0.3">
      <c r="A2148" s="9">
        <v>2146</v>
      </c>
      <c r="B2148" s="14" t="s">
        <v>7061</v>
      </c>
      <c r="C2148" s="15">
        <v>45336</v>
      </c>
      <c r="D2148" s="15">
        <v>45343</v>
      </c>
      <c r="E2148" s="10" t="s">
        <v>44</v>
      </c>
      <c r="F2148" s="10" t="s">
        <v>575</v>
      </c>
      <c r="G2148" s="10" t="s">
        <v>576</v>
      </c>
      <c r="H2148" s="10" t="s">
        <v>22</v>
      </c>
      <c r="I2148" s="10" t="s">
        <v>23</v>
      </c>
      <c r="J2148" s="10" t="s">
        <v>344</v>
      </c>
      <c r="K2148" s="10" t="s">
        <v>238</v>
      </c>
      <c r="L2148" s="10">
        <v>14609</v>
      </c>
      <c r="M2148" s="10" t="s">
        <v>133</v>
      </c>
      <c r="N2148" s="10" t="str">
        <f>_xlfn.XLOOKUP($M:$M,People!$B:$B,People!A:A)</f>
        <v>Chuck Magee</v>
      </c>
      <c r="O2148" s="10" t="s">
        <v>5765</v>
      </c>
      <c r="P2148" s="10" t="str">
        <f>VLOOKUP(O2148,Products!$A:$E,3,FALSE)</f>
        <v>Logitech</v>
      </c>
      <c r="Q2148" s="31">
        <f>INDEX(Products!$E:$E,MATCH(O2148,Products!$A:$A,0))</f>
        <v>0.25</v>
      </c>
      <c r="R2148" s="10" t="s">
        <v>41</v>
      </c>
      <c r="S2148" s="10" t="s">
        <v>68</v>
      </c>
      <c r="T2148" s="10" t="s">
        <v>5766</v>
      </c>
      <c r="U2148" s="12">
        <v>26.423999999999999</v>
      </c>
      <c r="V2148" s="12">
        <v>9</v>
      </c>
      <c r="W2148" s="12">
        <v>0.2</v>
      </c>
      <c r="X2148" s="12">
        <v>9.5786999999999995</v>
      </c>
    </row>
    <row r="2149" spans="1:24" ht="14" x14ac:dyDescent="0.3">
      <c r="A2149" s="9">
        <v>2147</v>
      </c>
      <c r="B2149" s="14" t="s">
        <v>7060</v>
      </c>
      <c r="C2149" s="15">
        <v>45336</v>
      </c>
      <c r="D2149" s="15">
        <v>45341</v>
      </c>
      <c r="E2149" s="10" t="s">
        <v>44</v>
      </c>
      <c r="F2149" s="10" t="s">
        <v>359</v>
      </c>
      <c r="G2149" s="10" t="s">
        <v>360</v>
      </c>
      <c r="H2149" s="10" t="s">
        <v>22</v>
      </c>
      <c r="I2149" s="10" t="s">
        <v>23</v>
      </c>
      <c r="J2149" s="10" t="s">
        <v>702</v>
      </c>
      <c r="K2149" s="10" t="s">
        <v>438</v>
      </c>
      <c r="L2149" s="10">
        <v>44312</v>
      </c>
      <c r="M2149" s="10" t="s">
        <v>133</v>
      </c>
      <c r="N2149" s="10" t="str">
        <f>_xlfn.XLOOKUP($M:$M,People!$B:$B,People!A:A)</f>
        <v>Chuck Magee</v>
      </c>
      <c r="O2149" s="10" t="s">
        <v>3408</v>
      </c>
      <c r="P2149" s="10" t="str">
        <f>VLOOKUP(O2149,Products!$A:$E,3,FALSE)</f>
        <v>Dell</v>
      </c>
      <c r="Q2149" s="31">
        <f>INDEX(Products!$E:$E,MATCH(O2149,Products!$A:$A,0))</f>
        <v>0.36</v>
      </c>
      <c r="R2149" s="10" t="s">
        <v>64</v>
      </c>
      <c r="S2149" s="10" t="s">
        <v>144</v>
      </c>
      <c r="T2149" s="10" t="s">
        <v>3409</v>
      </c>
      <c r="U2149" s="12">
        <v>71.975999999999999</v>
      </c>
      <c r="V2149" s="12">
        <v>3</v>
      </c>
      <c r="W2149" s="12">
        <v>0.2</v>
      </c>
      <c r="X2149" s="12">
        <v>0.89969999999999573</v>
      </c>
    </row>
    <row r="2150" spans="1:24" ht="14" x14ac:dyDescent="0.3">
      <c r="A2150" s="9">
        <v>2148</v>
      </c>
      <c r="B2150" s="14" t="s">
        <v>7061</v>
      </c>
      <c r="C2150" s="15">
        <v>45336</v>
      </c>
      <c r="D2150" s="15">
        <v>45343</v>
      </c>
      <c r="E2150" s="10" t="s">
        <v>44</v>
      </c>
      <c r="F2150" s="10" t="s">
        <v>575</v>
      </c>
      <c r="G2150" s="10" t="s">
        <v>576</v>
      </c>
      <c r="H2150" s="10" t="s">
        <v>22</v>
      </c>
      <c r="I2150" s="10" t="s">
        <v>23</v>
      </c>
      <c r="J2150" s="10" t="s">
        <v>344</v>
      </c>
      <c r="K2150" s="10" t="s">
        <v>238</v>
      </c>
      <c r="L2150" s="10">
        <v>14609</v>
      </c>
      <c r="M2150" s="10" t="s">
        <v>133</v>
      </c>
      <c r="N2150" s="10" t="str">
        <f>_xlfn.XLOOKUP($M:$M,People!$B:$B,People!A:A)</f>
        <v>Chuck Magee</v>
      </c>
      <c r="O2150" s="10" t="s">
        <v>5462</v>
      </c>
      <c r="P2150" s="10" t="str">
        <f>VLOOKUP(O2150,Products!$A:$E,3,FALSE)</f>
        <v>Canon</v>
      </c>
      <c r="Q2150" s="31">
        <f>INDEX(Products!$E:$E,MATCH(O2150,Products!$A:$A,0))</f>
        <v>0.34</v>
      </c>
      <c r="R2150" s="10" t="s">
        <v>64</v>
      </c>
      <c r="S2150" s="10" t="s">
        <v>65</v>
      </c>
      <c r="T2150" s="10" t="s">
        <v>5463</v>
      </c>
      <c r="U2150" s="12">
        <v>625.99</v>
      </c>
      <c r="V2150" s="12">
        <v>1</v>
      </c>
      <c r="W2150" s="12">
        <v>0</v>
      </c>
      <c r="X2150" s="12">
        <v>187.79699999999997</v>
      </c>
    </row>
    <row r="2151" spans="1:24" ht="14" x14ac:dyDescent="0.3">
      <c r="A2151" s="9">
        <v>2149</v>
      </c>
      <c r="B2151" s="14" t="s">
        <v>7060</v>
      </c>
      <c r="C2151" s="15">
        <v>45336</v>
      </c>
      <c r="D2151" s="15">
        <v>45341</v>
      </c>
      <c r="E2151" s="10" t="s">
        <v>44</v>
      </c>
      <c r="F2151" s="10" t="s">
        <v>359</v>
      </c>
      <c r="G2151" s="10" t="s">
        <v>360</v>
      </c>
      <c r="H2151" s="10" t="s">
        <v>22</v>
      </c>
      <c r="I2151" s="10" t="s">
        <v>23</v>
      </c>
      <c r="J2151" s="10" t="s">
        <v>702</v>
      </c>
      <c r="K2151" s="10" t="s">
        <v>438</v>
      </c>
      <c r="L2151" s="10">
        <v>44312</v>
      </c>
      <c r="M2151" s="10" t="s">
        <v>133</v>
      </c>
      <c r="N2151" s="10" t="str">
        <f>_xlfn.XLOOKUP($M:$M,People!$B:$B,People!A:A)</f>
        <v>Chuck Magee</v>
      </c>
      <c r="O2151" s="10" t="s">
        <v>4489</v>
      </c>
      <c r="P2151" s="10" t="str">
        <f>VLOOKUP(O2151,Products!$A:$E,3,FALSE)</f>
        <v>3M</v>
      </c>
      <c r="Q2151" s="31">
        <f>INDEX(Products!$E:$E,MATCH(O2151,Products!$A:$A,0))</f>
        <v>0.26</v>
      </c>
      <c r="R2151" s="10" t="s">
        <v>64</v>
      </c>
      <c r="S2151" s="10" t="s">
        <v>65</v>
      </c>
      <c r="T2151" s="10" t="s">
        <v>4490</v>
      </c>
      <c r="U2151" s="12">
        <v>323.98199999999997</v>
      </c>
      <c r="V2151" s="12">
        <v>3</v>
      </c>
      <c r="W2151" s="12">
        <v>0.4</v>
      </c>
      <c r="X2151" s="12">
        <v>-80.995500000000021</v>
      </c>
    </row>
    <row r="2152" spans="1:24" ht="14" x14ac:dyDescent="0.3">
      <c r="A2152" s="9">
        <v>2150</v>
      </c>
      <c r="B2152" s="14" t="s">
        <v>7062</v>
      </c>
      <c r="C2152" s="15">
        <v>45337</v>
      </c>
      <c r="D2152" s="15">
        <v>45340</v>
      </c>
      <c r="E2152" s="10" t="s">
        <v>19</v>
      </c>
      <c r="F2152" s="10" t="s">
        <v>4126</v>
      </c>
      <c r="G2152" s="10" t="s">
        <v>4127</v>
      </c>
      <c r="H2152" s="10" t="s">
        <v>22</v>
      </c>
      <c r="I2152" s="10" t="s">
        <v>23</v>
      </c>
      <c r="J2152" s="10" t="s">
        <v>37</v>
      </c>
      <c r="K2152" s="10" t="s">
        <v>38</v>
      </c>
      <c r="L2152" s="10">
        <v>90004</v>
      </c>
      <c r="M2152" s="10" t="s">
        <v>39</v>
      </c>
      <c r="N2152" s="10" t="str">
        <f>_xlfn.XLOOKUP($M:$M,People!$B:$B,People!A:A)</f>
        <v>Sadie Pawthorne</v>
      </c>
      <c r="O2152" s="10" t="s">
        <v>4130</v>
      </c>
      <c r="P2152" s="10" t="str">
        <f>VLOOKUP(O2152,Products!$A:$E,3,FALSE)</f>
        <v>Dell</v>
      </c>
      <c r="Q2152" s="31">
        <f>INDEX(Products!$E:$E,MATCH(O2152,Products!$A:$A,0))</f>
        <v>0.38</v>
      </c>
      <c r="R2152" s="10" t="s">
        <v>41</v>
      </c>
      <c r="S2152" s="10" t="s">
        <v>71</v>
      </c>
      <c r="T2152" s="10" t="s">
        <v>4131</v>
      </c>
      <c r="U2152" s="12">
        <v>541.43999999999994</v>
      </c>
      <c r="V2152" s="12">
        <v>6</v>
      </c>
      <c r="W2152" s="12">
        <v>0</v>
      </c>
      <c r="X2152" s="12">
        <v>157.01759999999993</v>
      </c>
    </row>
    <row r="2153" spans="1:24" ht="14" x14ac:dyDescent="0.3">
      <c r="A2153" s="9">
        <v>2151</v>
      </c>
      <c r="B2153" s="14" t="s">
        <v>7062</v>
      </c>
      <c r="C2153" s="15">
        <v>45337</v>
      </c>
      <c r="D2153" s="15">
        <v>45340</v>
      </c>
      <c r="E2153" s="10" t="s">
        <v>19</v>
      </c>
      <c r="F2153" s="10" t="s">
        <v>4126</v>
      </c>
      <c r="G2153" s="10" t="s">
        <v>4127</v>
      </c>
      <c r="H2153" s="10" t="s">
        <v>22</v>
      </c>
      <c r="I2153" s="10" t="s">
        <v>23</v>
      </c>
      <c r="J2153" s="10" t="s">
        <v>37</v>
      </c>
      <c r="K2153" s="10" t="s">
        <v>38</v>
      </c>
      <c r="L2153" s="10">
        <v>90004</v>
      </c>
      <c r="M2153" s="10" t="s">
        <v>39</v>
      </c>
      <c r="N2153" s="10" t="str">
        <f>_xlfn.XLOOKUP($M:$M,People!$B:$B,People!A:A)</f>
        <v>Sadie Pawthorne</v>
      </c>
      <c r="O2153" s="10" t="s">
        <v>2045</v>
      </c>
      <c r="P2153" s="10" t="str">
        <f>VLOOKUP(O2153,Products!$A:$E,3,FALSE)</f>
        <v>Avery</v>
      </c>
      <c r="Q2153" s="31">
        <f>INDEX(Products!$E:$E,MATCH(O2153,Products!$A:$A,0))</f>
        <v>0.31</v>
      </c>
      <c r="R2153" s="10" t="s">
        <v>41</v>
      </c>
      <c r="S2153" s="10" t="s">
        <v>68</v>
      </c>
      <c r="T2153" s="10" t="s">
        <v>2046</v>
      </c>
      <c r="U2153" s="12">
        <v>11.52</v>
      </c>
      <c r="V2153" s="12">
        <v>5</v>
      </c>
      <c r="W2153" s="12">
        <v>0.2</v>
      </c>
      <c r="X2153" s="12">
        <v>4.1760000000000002</v>
      </c>
    </row>
    <row r="2154" spans="1:24" ht="14" x14ac:dyDescent="0.3">
      <c r="A2154" s="9">
        <v>2152</v>
      </c>
      <c r="B2154" s="14" t="s">
        <v>7062</v>
      </c>
      <c r="C2154" s="15">
        <v>45337</v>
      </c>
      <c r="D2154" s="15">
        <v>45340</v>
      </c>
      <c r="E2154" s="10" t="s">
        <v>19</v>
      </c>
      <c r="F2154" s="10" t="s">
        <v>4126</v>
      </c>
      <c r="G2154" s="10" t="s">
        <v>4127</v>
      </c>
      <c r="H2154" s="10" t="s">
        <v>22</v>
      </c>
      <c r="I2154" s="10" t="s">
        <v>23</v>
      </c>
      <c r="J2154" s="10" t="s">
        <v>37</v>
      </c>
      <c r="K2154" s="10" t="s">
        <v>38</v>
      </c>
      <c r="L2154" s="10">
        <v>90004</v>
      </c>
      <c r="M2154" s="10" t="s">
        <v>39</v>
      </c>
      <c r="N2154" s="10" t="str">
        <f>_xlfn.XLOOKUP($M:$M,People!$B:$B,People!A:A)</f>
        <v>Sadie Pawthorne</v>
      </c>
      <c r="O2154" s="10" t="s">
        <v>3638</v>
      </c>
      <c r="P2154" s="10" t="str">
        <f>VLOOKUP(O2154,Products!$A:$E,3,FALSE)</f>
        <v>IKEA</v>
      </c>
      <c r="Q2154" s="31">
        <f>INDEX(Products!$E:$E,MATCH(O2154,Products!$A:$A,0))</f>
        <v>0.3</v>
      </c>
      <c r="R2154" s="10" t="s">
        <v>41</v>
      </c>
      <c r="S2154" s="10" t="s">
        <v>68</v>
      </c>
      <c r="T2154" s="10" t="s">
        <v>3639</v>
      </c>
      <c r="U2154" s="12">
        <v>41.72</v>
      </c>
      <c r="V2154" s="12">
        <v>5</v>
      </c>
      <c r="W2154" s="12">
        <v>0.2</v>
      </c>
      <c r="X2154" s="12">
        <v>13.037499999999998</v>
      </c>
    </row>
    <row r="2155" spans="1:24" ht="14" x14ac:dyDescent="0.3">
      <c r="A2155" s="9">
        <v>2153</v>
      </c>
      <c r="B2155" s="14" t="s">
        <v>7062</v>
      </c>
      <c r="C2155" s="15">
        <v>45337</v>
      </c>
      <c r="D2155" s="15">
        <v>45340</v>
      </c>
      <c r="E2155" s="10" t="s">
        <v>19</v>
      </c>
      <c r="F2155" s="10" t="s">
        <v>4126</v>
      </c>
      <c r="G2155" s="10" t="s">
        <v>4127</v>
      </c>
      <c r="H2155" s="10" t="s">
        <v>22</v>
      </c>
      <c r="I2155" s="10" t="s">
        <v>23</v>
      </c>
      <c r="J2155" s="10" t="s">
        <v>37</v>
      </c>
      <c r="K2155" s="10" t="s">
        <v>38</v>
      </c>
      <c r="L2155" s="10">
        <v>90004</v>
      </c>
      <c r="M2155" s="10" t="s">
        <v>39</v>
      </c>
      <c r="N2155" s="10" t="str">
        <f>_xlfn.XLOOKUP($M:$M,People!$B:$B,People!A:A)</f>
        <v>Sadie Pawthorne</v>
      </c>
      <c r="O2155" s="10" t="s">
        <v>3945</v>
      </c>
      <c r="P2155" s="10" t="str">
        <f>VLOOKUP(O2155,Products!$A:$E,3,FALSE)</f>
        <v>Office Depot</v>
      </c>
      <c r="Q2155" s="31">
        <f>INDEX(Products!$E:$E,MATCH(O2155,Products!$A:$A,0))</f>
        <v>0.34</v>
      </c>
      <c r="R2155" s="10" t="s">
        <v>41</v>
      </c>
      <c r="S2155" s="10" t="s">
        <v>82</v>
      </c>
      <c r="T2155" s="10" t="s">
        <v>4132</v>
      </c>
      <c r="U2155" s="12">
        <v>19.440000000000001</v>
      </c>
      <c r="V2155" s="12">
        <v>3</v>
      </c>
      <c r="W2155" s="12">
        <v>0</v>
      </c>
      <c r="X2155" s="12">
        <v>9.3312000000000008</v>
      </c>
    </row>
    <row r="2156" spans="1:24" ht="14" x14ac:dyDescent="0.3">
      <c r="A2156" s="9">
        <v>2154</v>
      </c>
      <c r="B2156" s="14" t="s">
        <v>7062</v>
      </c>
      <c r="C2156" s="15">
        <v>45337</v>
      </c>
      <c r="D2156" s="15">
        <v>45340</v>
      </c>
      <c r="E2156" s="10" t="s">
        <v>19</v>
      </c>
      <c r="F2156" s="10" t="s">
        <v>4126</v>
      </c>
      <c r="G2156" s="10" t="s">
        <v>4127</v>
      </c>
      <c r="H2156" s="10" t="s">
        <v>22</v>
      </c>
      <c r="I2156" s="10" t="s">
        <v>23</v>
      </c>
      <c r="J2156" s="10" t="s">
        <v>37</v>
      </c>
      <c r="K2156" s="10" t="s">
        <v>38</v>
      </c>
      <c r="L2156" s="10">
        <v>90004</v>
      </c>
      <c r="M2156" s="10" t="s">
        <v>39</v>
      </c>
      <c r="N2156" s="10" t="str">
        <f>_xlfn.XLOOKUP($M:$M,People!$B:$B,People!A:A)</f>
        <v>Sadie Pawthorne</v>
      </c>
      <c r="O2156" s="10" t="s">
        <v>4128</v>
      </c>
      <c r="P2156" s="10" t="str">
        <f>VLOOKUP(O2156,Products!$A:$E,3,FALSE)</f>
        <v>Office Depot</v>
      </c>
      <c r="Q2156" s="31">
        <f>INDEX(Products!$E:$E,MATCH(O2156,Products!$A:$A,0))</f>
        <v>0.34</v>
      </c>
      <c r="R2156" s="10" t="s">
        <v>41</v>
      </c>
      <c r="S2156" s="10" t="s">
        <v>82</v>
      </c>
      <c r="T2156" s="10" t="s">
        <v>4129</v>
      </c>
      <c r="U2156" s="12">
        <v>13.36</v>
      </c>
      <c r="V2156" s="12">
        <v>2</v>
      </c>
      <c r="W2156" s="12">
        <v>0</v>
      </c>
      <c r="X2156" s="12">
        <v>6.4127999999999998</v>
      </c>
    </row>
    <row r="2157" spans="1:24" ht="14" x14ac:dyDescent="0.3">
      <c r="A2157" s="9">
        <v>2155</v>
      </c>
      <c r="B2157" s="14" t="s">
        <v>7063</v>
      </c>
      <c r="C2157" s="15">
        <v>45337</v>
      </c>
      <c r="D2157" s="15">
        <v>45341</v>
      </c>
      <c r="E2157" s="10" t="s">
        <v>44</v>
      </c>
      <c r="F2157" s="10" t="s">
        <v>3652</v>
      </c>
      <c r="G2157" s="10" t="s">
        <v>3653</v>
      </c>
      <c r="H2157" s="10" t="s">
        <v>36</v>
      </c>
      <c r="I2157" s="10" t="s">
        <v>23</v>
      </c>
      <c r="J2157" s="10" t="s">
        <v>3654</v>
      </c>
      <c r="K2157" s="10" t="s">
        <v>103</v>
      </c>
      <c r="L2157" s="10">
        <v>53142</v>
      </c>
      <c r="M2157" s="10" t="s">
        <v>95</v>
      </c>
      <c r="N2157" s="10" t="str">
        <f>_xlfn.XLOOKUP($M:$M,People!$B:$B,People!A:A)</f>
        <v>Roxanne Rodriguez</v>
      </c>
      <c r="O2157" s="10" t="s">
        <v>3655</v>
      </c>
      <c r="P2157" s="10" t="str">
        <f>VLOOKUP(O2157,Products!$A:$E,3,FALSE)</f>
        <v>Logitech</v>
      </c>
      <c r="Q2157" s="31">
        <f>INDEX(Products!$E:$E,MATCH(O2157,Products!$A:$A,0))</f>
        <v>0.37</v>
      </c>
      <c r="R2157" s="10" t="s">
        <v>64</v>
      </c>
      <c r="S2157" s="10" t="s">
        <v>144</v>
      </c>
      <c r="T2157" s="10" t="s">
        <v>3656</v>
      </c>
      <c r="U2157" s="12">
        <v>139.94999999999999</v>
      </c>
      <c r="V2157" s="12">
        <v>5</v>
      </c>
      <c r="W2157" s="12">
        <v>0</v>
      </c>
      <c r="X2157" s="12">
        <v>26.590499999999988</v>
      </c>
    </row>
    <row r="2158" spans="1:24" ht="14" x14ac:dyDescent="0.3">
      <c r="A2158" s="9">
        <v>2156</v>
      </c>
      <c r="B2158" s="14" t="s">
        <v>7063</v>
      </c>
      <c r="C2158" s="15">
        <v>45337</v>
      </c>
      <c r="D2158" s="15">
        <v>45341</v>
      </c>
      <c r="E2158" s="10" t="s">
        <v>44</v>
      </c>
      <c r="F2158" s="10" t="s">
        <v>3652</v>
      </c>
      <c r="G2158" s="10" t="s">
        <v>3653</v>
      </c>
      <c r="H2158" s="10" t="s">
        <v>36</v>
      </c>
      <c r="I2158" s="10" t="s">
        <v>23</v>
      </c>
      <c r="J2158" s="10" t="s">
        <v>3654</v>
      </c>
      <c r="K2158" s="10" t="s">
        <v>103</v>
      </c>
      <c r="L2158" s="10">
        <v>53142</v>
      </c>
      <c r="M2158" s="10" t="s">
        <v>95</v>
      </c>
      <c r="N2158" s="10" t="str">
        <f>_xlfn.XLOOKUP($M:$M,People!$B:$B,People!A:A)</f>
        <v>Roxanne Rodriguez</v>
      </c>
      <c r="O2158" s="10" t="s">
        <v>2484</v>
      </c>
      <c r="P2158" s="10" t="str">
        <f>VLOOKUP(O2158,Products!$A:$E,3,FALSE)</f>
        <v>Dell</v>
      </c>
      <c r="Q2158" s="31">
        <f>INDEX(Products!$E:$E,MATCH(O2158,Products!$A:$A,0))</f>
        <v>0.28000000000000003</v>
      </c>
      <c r="R2158" s="10" t="s">
        <v>64</v>
      </c>
      <c r="S2158" s="10" t="s">
        <v>65</v>
      </c>
      <c r="T2158" s="10" t="s">
        <v>2485</v>
      </c>
      <c r="U2158" s="12">
        <v>699.98</v>
      </c>
      <c r="V2158" s="12">
        <v>2</v>
      </c>
      <c r="W2158" s="12">
        <v>0</v>
      </c>
      <c r="X2158" s="12">
        <v>195.99440000000004</v>
      </c>
    </row>
    <row r="2159" spans="1:24" ht="14" x14ac:dyDescent="0.3">
      <c r="A2159" s="9">
        <v>2157</v>
      </c>
      <c r="B2159" s="14" t="s">
        <v>7063</v>
      </c>
      <c r="C2159" s="15">
        <v>45337</v>
      </c>
      <c r="D2159" s="15">
        <v>45341</v>
      </c>
      <c r="E2159" s="10" t="s">
        <v>44</v>
      </c>
      <c r="F2159" s="10" t="s">
        <v>3652</v>
      </c>
      <c r="G2159" s="10" t="s">
        <v>3653</v>
      </c>
      <c r="H2159" s="10" t="s">
        <v>36</v>
      </c>
      <c r="I2159" s="10" t="s">
        <v>23</v>
      </c>
      <c r="J2159" s="10" t="s">
        <v>3654</v>
      </c>
      <c r="K2159" s="10" t="s">
        <v>103</v>
      </c>
      <c r="L2159" s="10">
        <v>53142</v>
      </c>
      <c r="M2159" s="10" t="s">
        <v>95</v>
      </c>
      <c r="N2159" s="10" t="str">
        <f>_xlfn.XLOOKUP($M:$M,People!$B:$B,People!A:A)</f>
        <v>Roxanne Rodriguez</v>
      </c>
      <c r="O2159" s="10" t="s">
        <v>2682</v>
      </c>
      <c r="P2159" s="10" t="str">
        <f>VLOOKUP(O2159,Products!$A:$E,3,FALSE)</f>
        <v>Staples</v>
      </c>
      <c r="Q2159" s="31">
        <f>INDEX(Products!$E:$E,MATCH(O2159,Products!$A:$A,0))</f>
        <v>0.35</v>
      </c>
      <c r="R2159" s="10" t="s">
        <v>64</v>
      </c>
      <c r="S2159" s="10" t="s">
        <v>65</v>
      </c>
      <c r="T2159" s="10" t="s">
        <v>2683</v>
      </c>
      <c r="U2159" s="12">
        <v>134.97</v>
      </c>
      <c r="V2159" s="12">
        <v>3</v>
      </c>
      <c r="W2159" s="12">
        <v>0</v>
      </c>
      <c r="X2159" s="12">
        <v>64.785599999999988</v>
      </c>
    </row>
    <row r="2160" spans="1:24" ht="14" x14ac:dyDescent="0.3">
      <c r="A2160" s="9">
        <v>2158</v>
      </c>
      <c r="B2160" s="14" t="s">
        <v>7064</v>
      </c>
      <c r="C2160" s="15">
        <v>45338</v>
      </c>
      <c r="D2160" s="15">
        <v>45343</v>
      </c>
      <c r="E2160" s="10" t="s">
        <v>44</v>
      </c>
      <c r="F2160" s="10" t="s">
        <v>2508</v>
      </c>
      <c r="G2160" s="10" t="s">
        <v>2509</v>
      </c>
      <c r="H2160" s="10" t="s">
        <v>22</v>
      </c>
      <c r="I2160" s="10" t="s">
        <v>23</v>
      </c>
      <c r="J2160" s="10" t="s">
        <v>37</v>
      </c>
      <c r="K2160" s="10" t="s">
        <v>38</v>
      </c>
      <c r="L2160" s="10">
        <v>90008</v>
      </c>
      <c r="M2160" s="10" t="s">
        <v>39</v>
      </c>
      <c r="N2160" s="10" t="str">
        <f>_xlfn.XLOOKUP($M:$M,People!$B:$B,People!A:A)</f>
        <v>Sadie Pawthorne</v>
      </c>
      <c r="O2160" s="10" t="s">
        <v>229</v>
      </c>
      <c r="P2160" s="10" t="str">
        <f>VLOOKUP(O2160,Products!$A:$E,3,FALSE)</f>
        <v>3M</v>
      </c>
      <c r="Q2160" s="31">
        <f>INDEX(Products!$E:$E,MATCH(O2160,Products!$A:$A,0))</f>
        <v>0.4</v>
      </c>
      <c r="R2160" s="10" t="s">
        <v>41</v>
      </c>
      <c r="S2160" s="10" t="s">
        <v>42</v>
      </c>
      <c r="T2160" s="10" t="s">
        <v>230</v>
      </c>
      <c r="U2160" s="12">
        <v>87.71</v>
      </c>
      <c r="V2160" s="12">
        <v>7</v>
      </c>
      <c r="W2160" s="12">
        <v>0</v>
      </c>
      <c r="X2160" s="12">
        <v>41.223699999999994</v>
      </c>
    </row>
    <row r="2161" spans="1:24" ht="14" x14ac:dyDescent="0.3">
      <c r="A2161" s="9">
        <v>2159</v>
      </c>
      <c r="B2161" s="14" t="s">
        <v>7064</v>
      </c>
      <c r="C2161" s="15">
        <v>45338</v>
      </c>
      <c r="D2161" s="15">
        <v>45343</v>
      </c>
      <c r="E2161" s="10" t="s">
        <v>44</v>
      </c>
      <c r="F2161" s="10" t="s">
        <v>2508</v>
      </c>
      <c r="G2161" s="10" t="s">
        <v>2509</v>
      </c>
      <c r="H2161" s="10" t="s">
        <v>22</v>
      </c>
      <c r="I2161" s="10" t="s">
        <v>23</v>
      </c>
      <c r="J2161" s="10" t="s">
        <v>37</v>
      </c>
      <c r="K2161" s="10" t="s">
        <v>38</v>
      </c>
      <c r="L2161" s="10">
        <v>90008</v>
      </c>
      <c r="M2161" s="10" t="s">
        <v>39</v>
      </c>
      <c r="N2161" s="10" t="str">
        <f>_xlfn.XLOOKUP($M:$M,People!$B:$B,People!A:A)</f>
        <v>Sadie Pawthorne</v>
      </c>
      <c r="O2161" s="10" t="s">
        <v>1091</v>
      </c>
      <c r="P2161" s="10" t="str">
        <f>VLOOKUP(O2161,Products!$A:$E,3,FALSE)</f>
        <v>Office Depot</v>
      </c>
      <c r="Q2161" s="31">
        <f>INDEX(Products!$E:$E,MATCH(O2161,Products!$A:$A,0))</f>
        <v>0.4</v>
      </c>
      <c r="R2161" s="10" t="s">
        <v>41</v>
      </c>
      <c r="S2161" s="10" t="s">
        <v>82</v>
      </c>
      <c r="T2161" s="10" t="s">
        <v>1092</v>
      </c>
      <c r="U2161" s="12">
        <v>36.839999999999996</v>
      </c>
      <c r="V2161" s="12">
        <v>3</v>
      </c>
      <c r="W2161" s="12">
        <v>0</v>
      </c>
      <c r="X2161" s="12">
        <v>17.314799999999998</v>
      </c>
    </row>
    <row r="2162" spans="1:24" ht="14" x14ac:dyDescent="0.3">
      <c r="A2162" s="9">
        <v>2160</v>
      </c>
      <c r="B2162" s="14" t="s">
        <v>7065</v>
      </c>
      <c r="C2162" s="15">
        <v>45338</v>
      </c>
      <c r="D2162" s="15">
        <v>45342</v>
      </c>
      <c r="E2162" s="10" t="s">
        <v>44</v>
      </c>
      <c r="F2162" s="10" t="s">
        <v>1011</v>
      </c>
      <c r="G2162" s="10" t="s">
        <v>1012</v>
      </c>
      <c r="H2162" s="10" t="s">
        <v>36</v>
      </c>
      <c r="I2162" s="10" t="s">
        <v>23</v>
      </c>
      <c r="J2162" s="10" t="s">
        <v>217</v>
      </c>
      <c r="K2162" s="10" t="s">
        <v>2289</v>
      </c>
      <c r="L2162" s="10">
        <v>3820</v>
      </c>
      <c r="M2162" s="10" t="s">
        <v>133</v>
      </c>
      <c r="N2162" s="10" t="str">
        <f>_xlfn.XLOOKUP($M:$M,People!$B:$B,People!A:A)</f>
        <v>Chuck Magee</v>
      </c>
      <c r="O2162" s="10" t="s">
        <v>577</v>
      </c>
      <c r="P2162" s="10" t="str">
        <f>VLOOKUP(O2162,Products!$A:$E,3,FALSE)</f>
        <v>Office Depot</v>
      </c>
      <c r="Q2162" s="31">
        <f>INDEX(Products!$E:$E,MATCH(O2162,Products!$A:$A,0))</f>
        <v>0.38</v>
      </c>
      <c r="R2162" s="10" t="s">
        <v>41</v>
      </c>
      <c r="S2162" s="10" t="s">
        <v>82</v>
      </c>
      <c r="T2162" s="10" t="s">
        <v>578</v>
      </c>
      <c r="U2162" s="12">
        <v>35.880000000000003</v>
      </c>
      <c r="V2162" s="12">
        <v>6</v>
      </c>
      <c r="W2162" s="12">
        <v>0</v>
      </c>
      <c r="X2162" s="12">
        <v>16.146000000000001</v>
      </c>
    </row>
    <row r="2163" spans="1:24" ht="14" x14ac:dyDescent="0.3">
      <c r="A2163" s="9">
        <v>2161</v>
      </c>
      <c r="B2163" s="14" t="s">
        <v>7066</v>
      </c>
      <c r="C2163" s="15">
        <v>45340</v>
      </c>
      <c r="D2163" s="15">
        <v>45346</v>
      </c>
      <c r="E2163" s="10" t="s">
        <v>44</v>
      </c>
      <c r="F2163" s="10" t="s">
        <v>1134</v>
      </c>
      <c r="G2163" s="10" t="s">
        <v>1135</v>
      </c>
      <c r="H2163" s="10" t="s">
        <v>22</v>
      </c>
      <c r="I2163" s="10" t="s">
        <v>23</v>
      </c>
      <c r="J2163" s="10" t="s">
        <v>1025</v>
      </c>
      <c r="K2163" s="10" t="s">
        <v>38</v>
      </c>
      <c r="L2163" s="10">
        <v>90805</v>
      </c>
      <c r="M2163" s="10" t="s">
        <v>39</v>
      </c>
      <c r="N2163" s="10" t="str">
        <f>_xlfn.XLOOKUP($M:$M,People!$B:$B,People!A:A)</f>
        <v>Sadie Pawthorne</v>
      </c>
      <c r="O2163" s="10" t="s">
        <v>3152</v>
      </c>
      <c r="P2163" s="10" t="str">
        <f>VLOOKUP(O2163,Products!$A:$E,3,FALSE)</f>
        <v>Samsung</v>
      </c>
      <c r="Q2163" s="31">
        <f>INDEX(Products!$E:$E,MATCH(O2163,Products!$A:$A,0))</f>
        <v>0.39</v>
      </c>
      <c r="R2163" s="10" t="s">
        <v>28</v>
      </c>
      <c r="S2163" s="10" t="s">
        <v>50</v>
      </c>
      <c r="T2163" s="10" t="s">
        <v>3153</v>
      </c>
      <c r="U2163" s="12">
        <v>35.544000000000004</v>
      </c>
      <c r="V2163" s="12">
        <v>1</v>
      </c>
      <c r="W2163" s="12">
        <v>0.2</v>
      </c>
      <c r="X2163" s="12">
        <v>-0.88860000000000205</v>
      </c>
    </row>
    <row r="2164" spans="1:24" ht="14" x14ac:dyDescent="0.3">
      <c r="A2164" s="9">
        <v>2162</v>
      </c>
      <c r="B2164" s="14" t="s">
        <v>7067</v>
      </c>
      <c r="C2164" s="15">
        <v>45340</v>
      </c>
      <c r="D2164" s="15">
        <v>45344</v>
      </c>
      <c r="E2164" s="10" t="s">
        <v>44</v>
      </c>
      <c r="F2164" s="10" t="s">
        <v>3107</v>
      </c>
      <c r="G2164" s="10" t="s">
        <v>3108</v>
      </c>
      <c r="H2164" s="10" t="s">
        <v>36</v>
      </c>
      <c r="I2164" s="10" t="s">
        <v>23</v>
      </c>
      <c r="J2164" s="10" t="s">
        <v>37</v>
      </c>
      <c r="K2164" s="10" t="s">
        <v>38</v>
      </c>
      <c r="L2164" s="10">
        <v>90004</v>
      </c>
      <c r="M2164" s="10" t="s">
        <v>39</v>
      </c>
      <c r="N2164" s="10" t="str">
        <f>_xlfn.XLOOKUP($M:$M,People!$B:$B,People!A:A)</f>
        <v>Sadie Pawthorne</v>
      </c>
      <c r="O2164" s="10" t="s">
        <v>2131</v>
      </c>
      <c r="P2164" s="10" t="str">
        <f>VLOOKUP(O2164,Products!$A:$E,3,FALSE)</f>
        <v>Canon</v>
      </c>
      <c r="Q2164" s="31">
        <f>INDEX(Products!$E:$E,MATCH(O2164,Products!$A:$A,0))</f>
        <v>0.3</v>
      </c>
      <c r="R2164" s="10" t="s">
        <v>41</v>
      </c>
      <c r="S2164" s="10" t="s">
        <v>42</v>
      </c>
      <c r="T2164" s="10" t="s">
        <v>2132</v>
      </c>
      <c r="U2164" s="12">
        <v>9.24</v>
      </c>
      <c r="V2164" s="12">
        <v>3</v>
      </c>
      <c r="W2164" s="12">
        <v>0</v>
      </c>
      <c r="X2164" s="12">
        <v>4.4352</v>
      </c>
    </row>
    <row r="2165" spans="1:24" ht="14" x14ac:dyDescent="0.3">
      <c r="A2165" s="9">
        <v>2163</v>
      </c>
      <c r="B2165" s="14" t="s">
        <v>7066</v>
      </c>
      <c r="C2165" s="15">
        <v>45340</v>
      </c>
      <c r="D2165" s="15">
        <v>45346</v>
      </c>
      <c r="E2165" s="10" t="s">
        <v>44</v>
      </c>
      <c r="F2165" s="10" t="s">
        <v>1134</v>
      </c>
      <c r="G2165" s="10" t="s">
        <v>1135</v>
      </c>
      <c r="H2165" s="10" t="s">
        <v>22</v>
      </c>
      <c r="I2165" s="10" t="s">
        <v>23</v>
      </c>
      <c r="J2165" s="10" t="s">
        <v>1025</v>
      </c>
      <c r="K2165" s="10" t="s">
        <v>38</v>
      </c>
      <c r="L2165" s="10">
        <v>90805</v>
      </c>
      <c r="M2165" s="10" t="s">
        <v>39</v>
      </c>
      <c r="N2165" s="10" t="str">
        <f>_xlfn.XLOOKUP($M:$M,People!$B:$B,People!A:A)</f>
        <v>Sadie Pawthorne</v>
      </c>
      <c r="O2165" s="10" t="s">
        <v>1934</v>
      </c>
      <c r="P2165" s="10" t="str">
        <f>VLOOKUP(O2165,Products!$A:$E,3,FALSE)</f>
        <v>Dell</v>
      </c>
      <c r="Q2165" s="31">
        <f>INDEX(Products!$E:$E,MATCH(O2165,Products!$A:$A,0))</f>
        <v>0.28000000000000003</v>
      </c>
      <c r="R2165" s="10" t="s">
        <v>41</v>
      </c>
      <c r="S2165" s="10" t="s">
        <v>42</v>
      </c>
      <c r="T2165" s="10" t="s">
        <v>1935</v>
      </c>
      <c r="U2165" s="12">
        <v>61.06</v>
      </c>
      <c r="V2165" s="12">
        <v>2</v>
      </c>
      <c r="W2165" s="12">
        <v>0</v>
      </c>
      <c r="X2165" s="12">
        <v>28.087600000000002</v>
      </c>
    </row>
    <row r="2166" spans="1:24" ht="14" x14ac:dyDescent="0.3">
      <c r="A2166" s="9">
        <v>2164</v>
      </c>
      <c r="B2166" s="14" t="s">
        <v>7068</v>
      </c>
      <c r="C2166" s="15">
        <v>45342</v>
      </c>
      <c r="D2166" s="15">
        <v>45345</v>
      </c>
      <c r="E2166" s="10" t="s">
        <v>19</v>
      </c>
      <c r="F2166" s="10" t="s">
        <v>3955</v>
      </c>
      <c r="G2166" s="10" t="s">
        <v>3956</v>
      </c>
      <c r="H2166" s="10" t="s">
        <v>22</v>
      </c>
      <c r="I2166" s="10" t="s">
        <v>23</v>
      </c>
      <c r="J2166" s="10" t="s">
        <v>3933</v>
      </c>
      <c r="K2166" s="10" t="s">
        <v>691</v>
      </c>
      <c r="L2166" s="10">
        <v>8861</v>
      </c>
      <c r="M2166" s="10" t="s">
        <v>133</v>
      </c>
      <c r="N2166" s="10" t="str">
        <f>_xlfn.XLOOKUP($M:$M,People!$B:$B,People!A:A)</f>
        <v>Chuck Magee</v>
      </c>
      <c r="O2166" s="10" t="s">
        <v>2896</v>
      </c>
      <c r="P2166" s="10" t="str">
        <f>VLOOKUP(O2166,Products!$A:$E,3,FALSE)</f>
        <v>Canon</v>
      </c>
      <c r="Q2166" s="31">
        <f>INDEX(Products!$E:$E,MATCH(O2166,Products!$A:$A,0))</f>
        <v>0.34</v>
      </c>
      <c r="R2166" s="10" t="s">
        <v>41</v>
      </c>
      <c r="S2166" s="10" t="s">
        <v>61</v>
      </c>
      <c r="T2166" s="10" t="s">
        <v>2897</v>
      </c>
      <c r="U2166" s="12">
        <v>286.78999999999996</v>
      </c>
      <c r="V2166" s="12">
        <v>7</v>
      </c>
      <c r="W2166" s="12">
        <v>0</v>
      </c>
      <c r="X2166" s="12">
        <v>74.565400000000011</v>
      </c>
    </row>
    <row r="2167" spans="1:24" ht="14" x14ac:dyDescent="0.3">
      <c r="A2167" s="9">
        <v>2165</v>
      </c>
      <c r="B2167" s="14" t="s">
        <v>7069</v>
      </c>
      <c r="C2167" s="15">
        <v>45342</v>
      </c>
      <c r="D2167" s="15">
        <v>45347</v>
      </c>
      <c r="E2167" s="10" t="s">
        <v>44</v>
      </c>
      <c r="F2167" s="10" t="s">
        <v>1599</v>
      </c>
      <c r="G2167" s="10" t="s">
        <v>1600</v>
      </c>
      <c r="H2167" s="10" t="s">
        <v>22</v>
      </c>
      <c r="I2167" s="10" t="s">
        <v>23</v>
      </c>
      <c r="J2167" s="10" t="s">
        <v>4477</v>
      </c>
      <c r="K2167" s="10" t="s">
        <v>1479</v>
      </c>
      <c r="L2167" s="10">
        <v>71901</v>
      </c>
      <c r="M2167" s="10" t="s">
        <v>26</v>
      </c>
      <c r="N2167" s="10" t="str">
        <f>_xlfn.XLOOKUP($M:$M,People!$B:$B,People!A:A)</f>
        <v>Fred Suzuki</v>
      </c>
      <c r="O2167" s="10" t="s">
        <v>2319</v>
      </c>
      <c r="P2167" s="10" t="str">
        <f>VLOOKUP(O2167,Products!$A:$E,3,FALSE)</f>
        <v>Avery</v>
      </c>
      <c r="Q2167" s="31">
        <f>INDEX(Products!$E:$E,MATCH(O2167,Products!$A:$A,0))</f>
        <v>0.27</v>
      </c>
      <c r="R2167" s="10" t="s">
        <v>64</v>
      </c>
      <c r="S2167" s="10" t="s">
        <v>144</v>
      </c>
      <c r="T2167" s="10" t="s">
        <v>2320</v>
      </c>
      <c r="U2167" s="12">
        <v>29.99</v>
      </c>
      <c r="V2167" s="12">
        <v>1</v>
      </c>
      <c r="W2167" s="12">
        <v>0</v>
      </c>
      <c r="X2167" s="12">
        <v>2.9989999999999988</v>
      </c>
    </row>
    <row r="2168" spans="1:24" ht="14" x14ac:dyDescent="0.3">
      <c r="A2168" s="9">
        <v>2166</v>
      </c>
      <c r="B2168" s="14" t="s">
        <v>7070</v>
      </c>
      <c r="C2168" s="15">
        <v>45343</v>
      </c>
      <c r="D2168" s="15">
        <v>45349</v>
      </c>
      <c r="E2168" s="10" t="s">
        <v>44</v>
      </c>
      <c r="F2168" s="10" t="s">
        <v>4307</v>
      </c>
      <c r="G2168" s="10" t="s">
        <v>4308</v>
      </c>
      <c r="H2168" s="10" t="s">
        <v>22</v>
      </c>
      <c r="I2168" s="10" t="s">
        <v>23</v>
      </c>
      <c r="J2168" s="10" t="s">
        <v>338</v>
      </c>
      <c r="K2168" s="10" t="s">
        <v>2318</v>
      </c>
      <c r="L2168" s="10">
        <v>21044</v>
      </c>
      <c r="M2168" s="10" t="s">
        <v>133</v>
      </c>
      <c r="N2168" s="10" t="str">
        <f>_xlfn.XLOOKUP($M:$M,People!$B:$B,People!A:A)</f>
        <v>Chuck Magee</v>
      </c>
      <c r="O2168" s="10" t="s">
        <v>1510</v>
      </c>
      <c r="P2168" s="10" t="str">
        <f>VLOOKUP(O2168,Products!$A:$E,3,FALSE)</f>
        <v>Canon</v>
      </c>
      <c r="Q2168" s="31">
        <f>INDEX(Products!$E:$E,MATCH(O2168,Products!$A:$A,0))</f>
        <v>0.38</v>
      </c>
      <c r="R2168" s="10" t="s">
        <v>41</v>
      </c>
      <c r="S2168" s="10" t="s">
        <v>68</v>
      </c>
      <c r="T2168" s="10" t="s">
        <v>1511</v>
      </c>
      <c r="U2168" s="12">
        <v>2541.98</v>
      </c>
      <c r="V2168" s="12">
        <v>2</v>
      </c>
      <c r="W2168" s="12">
        <v>0</v>
      </c>
      <c r="X2168" s="12">
        <v>1270.99</v>
      </c>
    </row>
    <row r="2169" spans="1:24" ht="14" x14ac:dyDescent="0.3">
      <c r="A2169" s="9">
        <v>2167</v>
      </c>
      <c r="B2169" s="14" t="s">
        <v>7071</v>
      </c>
      <c r="C2169" s="15">
        <v>45343</v>
      </c>
      <c r="D2169" s="15">
        <v>45345</v>
      </c>
      <c r="E2169" s="10" t="s">
        <v>19</v>
      </c>
      <c r="F2169" s="10" t="s">
        <v>3847</v>
      </c>
      <c r="G2169" s="10" t="s">
        <v>3848</v>
      </c>
      <c r="H2169" s="10" t="s">
        <v>22</v>
      </c>
      <c r="I2169" s="10" t="s">
        <v>23</v>
      </c>
      <c r="J2169" s="10" t="s">
        <v>4549</v>
      </c>
      <c r="K2169" s="10" t="s">
        <v>586</v>
      </c>
      <c r="L2169" s="10">
        <v>88001</v>
      </c>
      <c r="M2169" s="10" t="s">
        <v>39</v>
      </c>
      <c r="N2169" s="10" t="str">
        <f>_xlfn.XLOOKUP($M:$M,People!$B:$B,People!A:A)</f>
        <v>Sadie Pawthorne</v>
      </c>
      <c r="O2169" s="10" t="s">
        <v>166</v>
      </c>
      <c r="P2169" s="10" t="str">
        <f>VLOOKUP(O2169,Products!$A:$E,3,FALSE)</f>
        <v>IKEA</v>
      </c>
      <c r="Q2169" s="31">
        <f>INDEX(Products!$E:$E,MATCH(O2169,Products!$A:$A,0))</f>
        <v>0.28000000000000003</v>
      </c>
      <c r="R2169" s="10" t="s">
        <v>41</v>
      </c>
      <c r="S2169" s="10" t="s">
        <v>82</v>
      </c>
      <c r="T2169" s="10" t="s">
        <v>167</v>
      </c>
      <c r="U2169" s="12">
        <v>49.12</v>
      </c>
      <c r="V2169" s="12">
        <v>4</v>
      </c>
      <c r="W2169" s="12">
        <v>0</v>
      </c>
      <c r="X2169" s="12">
        <v>23.086399999999998</v>
      </c>
    </row>
    <row r="2170" spans="1:24" ht="14" x14ac:dyDescent="0.3">
      <c r="A2170" s="9">
        <v>2168</v>
      </c>
      <c r="B2170" s="14" t="s">
        <v>7072</v>
      </c>
      <c r="C2170" s="15">
        <v>45344</v>
      </c>
      <c r="D2170" s="15">
        <v>45346</v>
      </c>
      <c r="E2170" s="10" t="s">
        <v>19</v>
      </c>
      <c r="F2170" s="10" t="s">
        <v>2693</v>
      </c>
      <c r="G2170" s="10" t="s">
        <v>2694</v>
      </c>
      <c r="H2170" s="10" t="s">
        <v>92</v>
      </c>
      <c r="I2170" s="10" t="s">
        <v>23</v>
      </c>
      <c r="J2170" s="10" t="s">
        <v>4711</v>
      </c>
      <c r="K2170" s="10" t="s">
        <v>212</v>
      </c>
      <c r="L2170" s="10">
        <v>48310</v>
      </c>
      <c r="M2170" s="10" t="s">
        <v>95</v>
      </c>
      <c r="N2170" s="10" t="str">
        <f>_xlfn.XLOOKUP($M:$M,People!$B:$B,People!A:A)</f>
        <v>Roxanne Rodriguez</v>
      </c>
      <c r="O2170" s="10" t="s">
        <v>4816</v>
      </c>
      <c r="P2170" s="10" t="str">
        <f>VLOOKUP(O2170,Products!$A:$E,3,FALSE)</f>
        <v>Staples</v>
      </c>
      <c r="Q2170" s="31">
        <f>INDEX(Products!$E:$E,MATCH(O2170,Products!$A:$A,0))</f>
        <v>0.25</v>
      </c>
      <c r="R2170" s="10" t="s">
        <v>41</v>
      </c>
      <c r="S2170" s="10" t="s">
        <v>61</v>
      </c>
      <c r="T2170" s="10" t="s">
        <v>4817</v>
      </c>
      <c r="U2170" s="12">
        <v>79.36</v>
      </c>
      <c r="V2170" s="12">
        <v>4</v>
      </c>
      <c r="W2170" s="12">
        <v>0</v>
      </c>
      <c r="X2170" s="12">
        <v>20.633600000000001</v>
      </c>
    </row>
    <row r="2171" spans="1:24" ht="14" x14ac:dyDescent="0.3">
      <c r="A2171" s="9">
        <v>2169</v>
      </c>
      <c r="B2171" s="14" t="s">
        <v>7073</v>
      </c>
      <c r="C2171" s="15">
        <v>45345</v>
      </c>
      <c r="D2171" s="15">
        <v>45350</v>
      </c>
      <c r="E2171" s="10" t="s">
        <v>44</v>
      </c>
      <c r="F2171" s="10" t="s">
        <v>5821</v>
      </c>
      <c r="G2171" s="10" t="s">
        <v>5822</v>
      </c>
      <c r="H2171" s="10" t="s">
        <v>92</v>
      </c>
      <c r="I2171" s="10" t="s">
        <v>23</v>
      </c>
      <c r="J2171" s="10" t="s">
        <v>237</v>
      </c>
      <c r="K2171" s="10" t="s">
        <v>238</v>
      </c>
      <c r="L2171" s="10">
        <v>10024</v>
      </c>
      <c r="M2171" s="10" t="s">
        <v>133</v>
      </c>
      <c r="N2171" s="10" t="str">
        <f>_xlfn.XLOOKUP($M:$M,People!$B:$B,People!A:A)</f>
        <v>Chuck Magee</v>
      </c>
      <c r="O2171" s="10" t="s">
        <v>1889</v>
      </c>
      <c r="P2171" s="10" t="str">
        <f>VLOOKUP(O2171,Products!$A:$E,3,FALSE)</f>
        <v>Samsung</v>
      </c>
      <c r="Q2171" s="31">
        <f>INDEX(Products!$E:$E,MATCH(O2171,Products!$A:$A,0))</f>
        <v>0.28999999999999998</v>
      </c>
      <c r="R2171" s="10" t="s">
        <v>41</v>
      </c>
      <c r="S2171" s="10" t="s">
        <v>71</v>
      </c>
      <c r="T2171" s="10" t="s">
        <v>1890</v>
      </c>
      <c r="U2171" s="12">
        <v>26.880000000000003</v>
      </c>
      <c r="V2171" s="12">
        <v>6</v>
      </c>
      <c r="W2171" s="12">
        <v>0</v>
      </c>
      <c r="X2171" s="12">
        <v>6.7200000000000006</v>
      </c>
    </row>
    <row r="2172" spans="1:24" ht="14" x14ac:dyDescent="0.3">
      <c r="A2172" s="9">
        <v>2170</v>
      </c>
      <c r="B2172" s="14" t="s">
        <v>7073</v>
      </c>
      <c r="C2172" s="15">
        <v>45345</v>
      </c>
      <c r="D2172" s="15">
        <v>45350</v>
      </c>
      <c r="E2172" s="10" t="s">
        <v>44</v>
      </c>
      <c r="F2172" s="10" t="s">
        <v>5821</v>
      </c>
      <c r="G2172" s="10" t="s">
        <v>5822</v>
      </c>
      <c r="H2172" s="10" t="s">
        <v>92</v>
      </c>
      <c r="I2172" s="10" t="s">
        <v>23</v>
      </c>
      <c r="J2172" s="10" t="s">
        <v>237</v>
      </c>
      <c r="K2172" s="10" t="s">
        <v>238</v>
      </c>
      <c r="L2172" s="10">
        <v>10024</v>
      </c>
      <c r="M2172" s="10" t="s">
        <v>133</v>
      </c>
      <c r="N2172" s="10" t="str">
        <f>_xlfn.XLOOKUP($M:$M,People!$B:$B,People!A:A)</f>
        <v>Chuck Magee</v>
      </c>
      <c r="O2172" s="10" t="s">
        <v>4122</v>
      </c>
      <c r="P2172" s="10" t="str">
        <f>VLOOKUP(O2172,Products!$A:$E,3,FALSE)</f>
        <v>Samsung</v>
      </c>
      <c r="Q2172" s="31">
        <f>INDEX(Products!$E:$E,MATCH(O2172,Products!$A:$A,0))</f>
        <v>0.27</v>
      </c>
      <c r="R2172" s="10" t="s">
        <v>41</v>
      </c>
      <c r="S2172" s="10" t="s">
        <v>68</v>
      </c>
      <c r="T2172" s="10" t="s">
        <v>4123</v>
      </c>
      <c r="U2172" s="12">
        <v>10.896000000000001</v>
      </c>
      <c r="V2172" s="12">
        <v>2</v>
      </c>
      <c r="W2172" s="12">
        <v>0.2</v>
      </c>
      <c r="X2172" s="12">
        <v>3.8135999999999992</v>
      </c>
    </row>
    <row r="2173" spans="1:24" ht="14" x14ac:dyDescent="0.3">
      <c r="A2173" s="9">
        <v>2171</v>
      </c>
      <c r="B2173" s="14" t="s">
        <v>7074</v>
      </c>
      <c r="C2173" s="15">
        <v>45347</v>
      </c>
      <c r="D2173" s="15">
        <v>45352</v>
      </c>
      <c r="E2173" s="10" t="s">
        <v>44</v>
      </c>
      <c r="F2173" s="10" t="s">
        <v>2027</v>
      </c>
      <c r="G2173" s="10" t="s">
        <v>2028</v>
      </c>
      <c r="H2173" s="10" t="s">
        <v>22</v>
      </c>
      <c r="I2173" s="10" t="s">
        <v>23</v>
      </c>
      <c r="J2173" s="10" t="s">
        <v>3921</v>
      </c>
      <c r="K2173" s="10" t="s">
        <v>1086</v>
      </c>
      <c r="L2173" s="10">
        <v>1453</v>
      </c>
      <c r="M2173" s="10" t="s">
        <v>133</v>
      </c>
      <c r="N2173" s="10" t="str">
        <f>_xlfn.XLOOKUP($M:$M,People!$B:$B,People!A:A)</f>
        <v>Chuck Magee</v>
      </c>
      <c r="O2173" s="10" t="s">
        <v>3389</v>
      </c>
      <c r="P2173" s="10" t="str">
        <f>VLOOKUP(O2173,Products!$A:$E,3,FALSE)</f>
        <v>HP</v>
      </c>
      <c r="Q2173" s="31">
        <f>INDEX(Products!$E:$E,MATCH(O2173,Products!$A:$A,0))</f>
        <v>0.25</v>
      </c>
      <c r="R2173" s="10" t="s">
        <v>41</v>
      </c>
      <c r="S2173" s="10" t="s">
        <v>42</v>
      </c>
      <c r="T2173" s="10" t="s">
        <v>3390</v>
      </c>
      <c r="U2173" s="12">
        <v>3.15</v>
      </c>
      <c r="V2173" s="12">
        <v>1</v>
      </c>
      <c r="W2173" s="12">
        <v>0</v>
      </c>
      <c r="X2173" s="12">
        <v>1.512</v>
      </c>
    </row>
    <row r="2174" spans="1:24" ht="14" x14ac:dyDescent="0.3">
      <c r="A2174" s="9">
        <v>2172</v>
      </c>
      <c r="B2174" s="14" t="s">
        <v>7074</v>
      </c>
      <c r="C2174" s="15">
        <v>45347</v>
      </c>
      <c r="D2174" s="15">
        <v>45352</v>
      </c>
      <c r="E2174" s="10" t="s">
        <v>44</v>
      </c>
      <c r="F2174" s="10" t="s">
        <v>2027</v>
      </c>
      <c r="G2174" s="10" t="s">
        <v>2028</v>
      </c>
      <c r="H2174" s="10" t="s">
        <v>22</v>
      </c>
      <c r="I2174" s="10" t="s">
        <v>23</v>
      </c>
      <c r="J2174" s="10" t="s">
        <v>3921</v>
      </c>
      <c r="K2174" s="10" t="s">
        <v>1086</v>
      </c>
      <c r="L2174" s="10">
        <v>1453</v>
      </c>
      <c r="M2174" s="10" t="s">
        <v>133</v>
      </c>
      <c r="N2174" s="10" t="str">
        <f>_xlfn.XLOOKUP($M:$M,People!$B:$B,People!A:A)</f>
        <v>Chuck Magee</v>
      </c>
      <c r="O2174" s="10" t="s">
        <v>492</v>
      </c>
      <c r="P2174" s="10" t="str">
        <f>VLOOKUP(O2174,Products!$A:$E,3,FALSE)</f>
        <v>Dell</v>
      </c>
      <c r="Q2174" s="31">
        <f>INDEX(Products!$E:$E,MATCH(O2174,Products!$A:$A,0))</f>
        <v>0.38</v>
      </c>
      <c r="R2174" s="10" t="s">
        <v>41</v>
      </c>
      <c r="S2174" s="10" t="s">
        <v>82</v>
      </c>
      <c r="T2174" s="10" t="s">
        <v>1877</v>
      </c>
      <c r="U2174" s="12">
        <v>22.72</v>
      </c>
      <c r="V2174" s="12">
        <v>4</v>
      </c>
      <c r="W2174" s="12">
        <v>0</v>
      </c>
      <c r="X2174" s="12">
        <v>10.223999999999998</v>
      </c>
    </row>
    <row r="2175" spans="1:24" ht="14" x14ac:dyDescent="0.3">
      <c r="A2175" s="9">
        <v>2173</v>
      </c>
      <c r="B2175" s="14" t="s">
        <v>7075</v>
      </c>
      <c r="C2175" s="15">
        <v>45349</v>
      </c>
      <c r="D2175" s="15">
        <v>45353</v>
      </c>
      <c r="E2175" s="10" t="s">
        <v>44</v>
      </c>
      <c r="F2175" s="10" t="s">
        <v>196</v>
      </c>
      <c r="G2175" s="10" t="s">
        <v>197</v>
      </c>
      <c r="H2175" s="10" t="s">
        <v>36</v>
      </c>
      <c r="I2175" s="10" t="s">
        <v>23</v>
      </c>
      <c r="J2175" s="10" t="s">
        <v>2978</v>
      </c>
      <c r="K2175" s="10" t="s">
        <v>1219</v>
      </c>
      <c r="L2175" s="10">
        <v>2908</v>
      </c>
      <c r="M2175" s="10" t="s">
        <v>133</v>
      </c>
      <c r="N2175" s="10" t="str">
        <f>_xlfn.XLOOKUP($M:$M,People!$B:$B,People!A:A)</f>
        <v>Chuck Magee</v>
      </c>
      <c r="O2175" s="10" t="s">
        <v>4904</v>
      </c>
      <c r="P2175" s="10" t="str">
        <f>VLOOKUP(O2175,Products!$A:$E,3,FALSE)</f>
        <v>Canon</v>
      </c>
      <c r="Q2175" s="31">
        <f>INDEX(Products!$E:$E,MATCH(O2175,Products!$A:$A,0))</f>
        <v>0.3</v>
      </c>
      <c r="R2175" s="10" t="s">
        <v>28</v>
      </c>
      <c r="S2175" s="10" t="s">
        <v>50</v>
      </c>
      <c r="T2175" s="10" t="s">
        <v>4905</v>
      </c>
      <c r="U2175" s="12">
        <v>493.9199999999999</v>
      </c>
      <c r="V2175" s="12">
        <v>7</v>
      </c>
      <c r="W2175" s="12">
        <v>0.3</v>
      </c>
      <c r="X2175" s="12">
        <v>-28.22399999999999</v>
      </c>
    </row>
    <row r="2176" spans="1:24" ht="14" x14ac:dyDescent="0.3">
      <c r="A2176" s="9">
        <v>2174</v>
      </c>
      <c r="B2176" s="14" t="s">
        <v>7076</v>
      </c>
      <c r="C2176" s="15">
        <v>45349</v>
      </c>
      <c r="D2176" s="15">
        <v>45350</v>
      </c>
      <c r="E2176" s="10" t="s">
        <v>168</v>
      </c>
      <c r="F2176" s="10" t="s">
        <v>2666</v>
      </c>
      <c r="G2176" s="10" t="s">
        <v>2667</v>
      </c>
      <c r="H2176" s="10" t="s">
        <v>36</v>
      </c>
      <c r="I2176" s="10" t="s">
        <v>23</v>
      </c>
      <c r="J2176" s="10" t="s">
        <v>5065</v>
      </c>
      <c r="K2176" s="10" t="s">
        <v>132</v>
      </c>
      <c r="L2176" s="10">
        <v>16602</v>
      </c>
      <c r="M2176" s="10" t="s">
        <v>133</v>
      </c>
      <c r="N2176" s="10" t="str">
        <f>_xlfn.XLOOKUP($M:$M,People!$B:$B,People!A:A)</f>
        <v>Chuck Magee</v>
      </c>
      <c r="O2176" s="10" t="s">
        <v>3895</v>
      </c>
      <c r="P2176" s="10" t="str">
        <f>VLOOKUP(O2176,Products!$A:$E,3,FALSE)</f>
        <v>Dell</v>
      </c>
      <c r="Q2176" s="31">
        <f>INDEX(Products!$E:$E,MATCH(O2176,Products!$A:$A,0))</f>
        <v>0.34</v>
      </c>
      <c r="R2176" s="10" t="s">
        <v>41</v>
      </c>
      <c r="S2176" s="10" t="s">
        <v>61</v>
      </c>
      <c r="T2176" s="10" t="s">
        <v>3896</v>
      </c>
      <c r="U2176" s="12">
        <v>16.032</v>
      </c>
      <c r="V2176" s="12">
        <v>6</v>
      </c>
      <c r="W2176" s="12">
        <v>0.2</v>
      </c>
      <c r="X2176" s="12">
        <v>2.2043999999999979</v>
      </c>
    </row>
    <row r="2177" spans="1:24" ht="14" x14ac:dyDescent="0.3">
      <c r="A2177" s="9">
        <v>2175</v>
      </c>
      <c r="B2177" s="14" t="s">
        <v>7076</v>
      </c>
      <c r="C2177" s="15">
        <v>45349</v>
      </c>
      <c r="D2177" s="15">
        <v>45350</v>
      </c>
      <c r="E2177" s="10" t="s">
        <v>168</v>
      </c>
      <c r="F2177" s="10" t="s">
        <v>2666</v>
      </c>
      <c r="G2177" s="10" t="s">
        <v>2667</v>
      </c>
      <c r="H2177" s="10" t="s">
        <v>36</v>
      </c>
      <c r="I2177" s="10" t="s">
        <v>23</v>
      </c>
      <c r="J2177" s="10" t="s">
        <v>5065</v>
      </c>
      <c r="K2177" s="10" t="s">
        <v>132</v>
      </c>
      <c r="L2177" s="10">
        <v>16602</v>
      </c>
      <c r="M2177" s="10" t="s">
        <v>133</v>
      </c>
      <c r="N2177" s="10" t="str">
        <f>_xlfn.XLOOKUP($M:$M,People!$B:$B,People!A:A)</f>
        <v>Chuck Magee</v>
      </c>
      <c r="O2177" s="10" t="s">
        <v>696</v>
      </c>
      <c r="P2177" s="10" t="str">
        <f>VLOOKUP(O2177,Products!$A:$E,3,FALSE)</f>
        <v>Dell</v>
      </c>
      <c r="Q2177" s="31">
        <f>INDEX(Products!$E:$E,MATCH(O2177,Products!$A:$A,0))</f>
        <v>0.4</v>
      </c>
      <c r="R2177" s="10" t="s">
        <v>41</v>
      </c>
      <c r="S2177" s="10" t="s">
        <v>68</v>
      </c>
      <c r="T2177" s="10" t="s">
        <v>697</v>
      </c>
      <c r="U2177" s="12">
        <v>4.4190000000000005</v>
      </c>
      <c r="V2177" s="12">
        <v>3</v>
      </c>
      <c r="W2177" s="12">
        <v>0.7</v>
      </c>
      <c r="X2177" s="12">
        <v>-3.3879000000000001</v>
      </c>
    </row>
    <row r="2178" spans="1:24" ht="14" x14ac:dyDescent="0.3">
      <c r="A2178" s="9">
        <v>2176</v>
      </c>
      <c r="B2178" s="14" t="s">
        <v>7077</v>
      </c>
      <c r="C2178" s="15">
        <v>45349</v>
      </c>
      <c r="D2178" s="15">
        <v>45352</v>
      </c>
      <c r="E2178" s="10" t="s">
        <v>19</v>
      </c>
      <c r="F2178" s="10" t="s">
        <v>567</v>
      </c>
      <c r="G2178" s="10" t="s">
        <v>568</v>
      </c>
      <c r="H2178" s="10" t="s">
        <v>22</v>
      </c>
      <c r="I2178" s="10" t="s">
        <v>23</v>
      </c>
      <c r="J2178" s="10" t="s">
        <v>86</v>
      </c>
      <c r="K2178" s="10" t="s">
        <v>87</v>
      </c>
      <c r="L2178" s="10">
        <v>98105</v>
      </c>
      <c r="M2178" s="10" t="s">
        <v>39</v>
      </c>
      <c r="N2178" s="10" t="str">
        <f>_xlfn.XLOOKUP($M:$M,People!$B:$B,People!A:A)</f>
        <v>Sadie Pawthorne</v>
      </c>
      <c r="O2178" s="10" t="s">
        <v>1148</v>
      </c>
      <c r="P2178" s="10" t="str">
        <f>VLOOKUP(O2178,Products!$A:$E,3,FALSE)</f>
        <v>HP</v>
      </c>
      <c r="Q2178" s="31">
        <f>INDEX(Products!$E:$E,MATCH(O2178,Products!$A:$A,0))</f>
        <v>0.27</v>
      </c>
      <c r="R2178" s="10" t="s">
        <v>64</v>
      </c>
      <c r="S2178" s="10" t="s">
        <v>144</v>
      </c>
      <c r="T2178" s="10" t="s">
        <v>1149</v>
      </c>
      <c r="U2178" s="12">
        <v>538.92000000000007</v>
      </c>
      <c r="V2178" s="12">
        <v>9</v>
      </c>
      <c r="W2178" s="12">
        <v>0</v>
      </c>
      <c r="X2178" s="12">
        <v>80.837999999999994</v>
      </c>
    </row>
    <row r="2179" spans="1:24" ht="14" x14ac:dyDescent="0.3">
      <c r="A2179" s="9">
        <v>2177</v>
      </c>
      <c r="B2179" s="14" t="s">
        <v>7075</v>
      </c>
      <c r="C2179" s="15">
        <v>45349</v>
      </c>
      <c r="D2179" s="15">
        <v>45353</v>
      </c>
      <c r="E2179" s="10" t="s">
        <v>44</v>
      </c>
      <c r="F2179" s="10" t="s">
        <v>196</v>
      </c>
      <c r="G2179" s="10" t="s">
        <v>197</v>
      </c>
      <c r="H2179" s="10" t="s">
        <v>36</v>
      </c>
      <c r="I2179" s="10" t="s">
        <v>23</v>
      </c>
      <c r="J2179" s="10" t="s">
        <v>2978</v>
      </c>
      <c r="K2179" s="10" t="s">
        <v>1219</v>
      </c>
      <c r="L2179" s="10">
        <v>2908</v>
      </c>
      <c r="M2179" s="10" t="s">
        <v>133</v>
      </c>
      <c r="N2179" s="10" t="str">
        <f>_xlfn.XLOOKUP($M:$M,People!$B:$B,People!A:A)</f>
        <v>Chuck Magee</v>
      </c>
      <c r="O2179" s="10" t="s">
        <v>1703</v>
      </c>
      <c r="P2179" s="10" t="str">
        <f>VLOOKUP(O2179,Products!$A:$E,3,FALSE)</f>
        <v>Dell</v>
      </c>
      <c r="Q2179" s="31">
        <f>INDEX(Products!$E:$E,MATCH(O2179,Products!$A:$A,0))</f>
        <v>0.3</v>
      </c>
      <c r="R2179" s="10" t="s">
        <v>64</v>
      </c>
      <c r="S2179" s="10" t="s">
        <v>65</v>
      </c>
      <c r="T2179" s="10" t="s">
        <v>1704</v>
      </c>
      <c r="U2179" s="12">
        <v>105.98</v>
      </c>
      <c r="V2179" s="12">
        <v>2</v>
      </c>
      <c r="W2179" s="12">
        <v>0</v>
      </c>
      <c r="X2179" s="12">
        <v>1.0597999999999956</v>
      </c>
    </row>
    <row r="2180" spans="1:24" ht="14" x14ac:dyDescent="0.3">
      <c r="A2180" s="9">
        <v>2178</v>
      </c>
      <c r="B2180" s="14" t="s">
        <v>7078</v>
      </c>
      <c r="C2180" s="15">
        <v>45350</v>
      </c>
      <c r="D2180" s="15">
        <v>45355</v>
      </c>
      <c r="E2180" s="10" t="s">
        <v>44</v>
      </c>
      <c r="F2180" s="10" t="s">
        <v>778</v>
      </c>
      <c r="G2180" s="10" t="s">
        <v>779</v>
      </c>
      <c r="H2180" s="10" t="s">
        <v>22</v>
      </c>
      <c r="I2180" s="10" t="s">
        <v>23</v>
      </c>
      <c r="J2180" s="10" t="s">
        <v>338</v>
      </c>
      <c r="K2180" s="10" t="s">
        <v>298</v>
      </c>
      <c r="L2180" s="10">
        <v>38401</v>
      </c>
      <c r="M2180" s="10" t="s">
        <v>26</v>
      </c>
      <c r="N2180" s="10" t="str">
        <f>_xlfn.XLOOKUP($M:$M,People!$B:$B,People!A:A)</f>
        <v>Fred Suzuki</v>
      </c>
      <c r="O2180" s="10" t="s">
        <v>782</v>
      </c>
      <c r="P2180" s="10" t="str">
        <f>VLOOKUP(O2180,Products!$A:$E,3,FALSE)</f>
        <v>Dell</v>
      </c>
      <c r="Q2180" s="31">
        <f>INDEX(Products!$E:$E,MATCH(O2180,Products!$A:$A,0))</f>
        <v>0.3</v>
      </c>
      <c r="R2180" s="10" t="s">
        <v>28</v>
      </c>
      <c r="S2180" s="10" t="s">
        <v>32</v>
      </c>
      <c r="T2180" s="10" t="s">
        <v>783</v>
      </c>
      <c r="U2180" s="12">
        <v>389.69600000000003</v>
      </c>
      <c r="V2180" s="12">
        <v>8</v>
      </c>
      <c r="W2180" s="12">
        <v>0.2</v>
      </c>
      <c r="X2180" s="12">
        <v>43.840799999999973</v>
      </c>
    </row>
    <row r="2181" spans="1:24" ht="14" x14ac:dyDescent="0.3">
      <c r="A2181" s="9">
        <v>2179</v>
      </c>
      <c r="B2181" s="14" t="s">
        <v>7078</v>
      </c>
      <c r="C2181" s="15">
        <v>45350</v>
      </c>
      <c r="D2181" s="15">
        <v>45355</v>
      </c>
      <c r="E2181" s="10" t="s">
        <v>44</v>
      </c>
      <c r="F2181" s="10" t="s">
        <v>778</v>
      </c>
      <c r="G2181" s="10" t="s">
        <v>779</v>
      </c>
      <c r="H2181" s="10" t="s">
        <v>22</v>
      </c>
      <c r="I2181" s="10" t="s">
        <v>23</v>
      </c>
      <c r="J2181" s="10" t="s">
        <v>338</v>
      </c>
      <c r="K2181" s="10" t="s">
        <v>298</v>
      </c>
      <c r="L2181" s="10">
        <v>38401</v>
      </c>
      <c r="M2181" s="10" t="s">
        <v>26</v>
      </c>
      <c r="N2181" s="10" t="str">
        <f>_xlfn.XLOOKUP($M:$M,People!$B:$B,People!A:A)</f>
        <v>Fred Suzuki</v>
      </c>
      <c r="O2181" s="10" t="s">
        <v>780</v>
      </c>
      <c r="P2181" s="10" t="str">
        <f>VLOOKUP(O2181,Products!$A:$E,3,FALSE)</f>
        <v>3M</v>
      </c>
      <c r="Q2181" s="31">
        <f>INDEX(Products!$E:$E,MATCH(O2181,Products!$A:$A,0))</f>
        <v>0.26</v>
      </c>
      <c r="R2181" s="10" t="s">
        <v>28</v>
      </c>
      <c r="S2181" s="10" t="s">
        <v>32</v>
      </c>
      <c r="T2181" s="10" t="s">
        <v>781</v>
      </c>
      <c r="U2181" s="12">
        <v>161.56800000000001</v>
      </c>
      <c r="V2181" s="12">
        <v>2</v>
      </c>
      <c r="W2181" s="12">
        <v>0.2</v>
      </c>
      <c r="X2181" s="12">
        <v>-28.274400000000021</v>
      </c>
    </row>
    <row r="2182" spans="1:24" ht="14" x14ac:dyDescent="0.3">
      <c r="A2182" s="9">
        <v>2180</v>
      </c>
      <c r="B2182" s="14" t="s">
        <v>7079</v>
      </c>
      <c r="C2182" s="15">
        <v>45352</v>
      </c>
      <c r="D2182" s="15">
        <v>45355</v>
      </c>
      <c r="E2182" s="10" t="s">
        <v>168</v>
      </c>
      <c r="F2182" s="10" t="s">
        <v>5789</v>
      </c>
      <c r="G2182" s="10" t="s">
        <v>5790</v>
      </c>
      <c r="H2182" s="10" t="s">
        <v>36</v>
      </c>
      <c r="I2182" s="10" t="s">
        <v>23</v>
      </c>
      <c r="J2182" s="10" t="s">
        <v>165</v>
      </c>
      <c r="K2182" s="10" t="s">
        <v>94</v>
      </c>
      <c r="L2182" s="10">
        <v>77070</v>
      </c>
      <c r="M2182" s="10" t="s">
        <v>95</v>
      </c>
      <c r="N2182" s="10" t="str">
        <f>_xlfn.XLOOKUP($M:$M,People!$B:$B,People!A:A)</f>
        <v>Roxanne Rodriguez</v>
      </c>
      <c r="O2182" s="10" t="s">
        <v>2594</v>
      </c>
      <c r="P2182" s="10" t="str">
        <f>VLOOKUP(O2182,Products!$A:$E,3,FALSE)</f>
        <v>Staples</v>
      </c>
      <c r="Q2182" s="31">
        <f>INDEX(Products!$E:$E,MATCH(O2182,Products!$A:$A,0))</f>
        <v>0.31</v>
      </c>
      <c r="R2182" s="10" t="s">
        <v>28</v>
      </c>
      <c r="S2182" s="10" t="s">
        <v>29</v>
      </c>
      <c r="T2182" s="10" t="s">
        <v>2595</v>
      </c>
      <c r="U2182" s="12">
        <v>1227.9983999999999</v>
      </c>
      <c r="V2182" s="12">
        <v>6</v>
      </c>
      <c r="W2182" s="12">
        <v>0.32</v>
      </c>
      <c r="X2182" s="12">
        <v>-36.117600000000152</v>
      </c>
    </row>
    <row r="2183" spans="1:24" ht="14" x14ac:dyDescent="0.3">
      <c r="A2183" s="9">
        <v>2181</v>
      </c>
      <c r="B2183" s="14" t="s">
        <v>7080</v>
      </c>
      <c r="C2183" s="15">
        <v>45352</v>
      </c>
      <c r="D2183" s="15">
        <v>45354</v>
      </c>
      <c r="E2183" s="10" t="s">
        <v>19</v>
      </c>
      <c r="F2183" s="10" t="s">
        <v>4923</v>
      </c>
      <c r="G2183" s="10" t="s">
        <v>4924</v>
      </c>
      <c r="H2183" s="10" t="s">
        <v>36</v>
      </c>
      <c r="I2183" s="10" t="s">
        <v>23</v>
      </c>
      <c r="J2183" s="10" t="s">
        <v>37</v>
      </c>
      <c r="K2183" s="10" t="s">
        <v>38</v>
      </c>
      <c r="L2183" s="10">
        <v>90045</v>
      </c>
      <c r="M2183" s="10" t="s">
        <v>39</v>
      </c>
      <c r="N2183" s="10" t="str">
        <f>_xlfn.XLOOKUP($M:$M,People!$B:$B,People!A:A)</f>
        <v>Sadie Pawthorne</v>
      </c>
      <c r="O2183" s="10" t="s">
        <v>1335</v>
      </c>
      <c r="P2183" s="10" t="str">
        <f>VLOOKUP(O2183,Products!$A:$E,3,FALSE)</f>
        <v>Canon</v>
      </c>
      <c r="Q2183" s="31">
        <f>INDEX(Products!$E:$E,MATCH(O2183,Products!$A:$A,0))</f>
        <v>0.32</v>
      </c>
      <c r="R2183" s="10" t="s">
        <v>28</v>
      </c>
      <c r="S2183" s="10" t="s">
        <v>32</v>
      </c>
      <c r="T2183" s="10" t="s">
        <v>1336</v>
      </c>
      <c r="U2183" s="12">
        <v>184.75200000000001</v>
      </c>
      <c r="V2183" s="12">
        <v>3</v>
      </c>
      <c r="W2183" s="12">
        <v>0.2</v>
      </c>
      <c r="X2183" s="12">
        <v>-20.784600000000012</v>
      </c>
    </row>
    <row r="2184" spans="1:24" ht="14" x14ac:dyDescent="0.3">
      <c r="A2184" s="9">
        <v>2182</v>
      </c>
      <c r="B2184" s="14" t="s">
        <v>7081</v>
      </c>
      <c r="C2184" s="15">
        <v>45352</v>
      </c>
      <c r="D2184" s="15">
        <v>45356</v>
      </c>
      <c r="E2184" s="10" t="s">
        <v>44</v>
      </c>
      <c r="F2184" s="10" t="s">
        <v>1868</v>
      </c>
      <c r="G2184" s="10" t="s">
        <v>1869</v>
      </c>
      <c r="H2184" s="10" t="s">
        <v>22</v>
      </c>
      <c r="I2184" s="10" t="s">
        <v>23</v>
      </c>
      <c r="J2184" s="10" t="s">
        <v>131</v>
      </c>
      <c r="K2184" s="10" t="s">
        <v>132</v>
      </c>
      <c r="L2184" s="10">
        <v>19120</v>
      </c>
      <c r="M2184" s="10" t="s">
        <v>133</v>
      </c>
      <c r="N2184" s="10" t="str">
        <f>_xlfn.XLOOKUP($M:$M,People!$B:$B,People!A:A)</f>
        <v>Chuck Magee</v>
      </c>
      <c r="O2184" s="10" t="s">
        <v>3591</v>
      </c>
      <c r="P2184" s="10" t="str">
        <f>VLOOKUP(O2184,Products!$A:$E,3,FALSE)</f>
        <v>Office Depot</v>
      </c>
      <c r="Q2184" s="31">
        <f>INDEX(Products!$E:$E,MATCH(O2184,Products!$A:$A,0))</f>
        <v>0.32</v>
      </c>
      <c r="R2184" s="10" t="s">
        <v>41</v>
      </c>
      <c r="S2184" s="10" t="s">
        <v>71</v>
      </c>
      <c r="T2184" s="10" t="s">
        <v>3592</v>
      </c>
      <c r="U2184" s="12">
        <v>3.5520000000000005</v>
      </c>
      <c r="V2184" s="12">
        <v>2</v>
      </c>
      <c r="W2184" s="12">
        <v>0.2</v>
      </c>
      <c r="X2184" s="12">
        <v>0.44399999999999973</v>
      </c>
    </row>
    <row r="2185" spans="1:24" ht="14" x14ac:dyDescent="0.3">
      <c r="A2185" s="9">
        <v>2183</v>
      </c>
      <c r="B2185" s="14" t="s">
        <v>7079</v>
      </c>
      <c r="C2185" s="15">
        <v>45352</v>
      </c>
      <c r="D2185" s="15">
        <v>45355</v>
      </c>
      <c r="E2185" s="10" t="s">
        <v>168</v>
      </c>
      <c r="F2185" s="10" t="s">
        <v>5789</v>
      </c>
      <c r="G2185" s="10" t="s">
        <v>5790</v>
      </c>
      <c r="H2185" s="10" t="s">
        <v>36</v>
      </c>
      <c r="I2185" s="10" t="s">
        <v>23</v>
      </c>
      <c r="J2185" s="10" t="s">
        <v>165</v>
      </c>
      <c r="K2185" s="10" t="s">
        <v>94</v>
      </c>
      <c r="L2185" s="10">
        <v>77070</v>
      </c>
      <c r="M2185" s="10" t="s">
        <v>95</v>
      </c>
      <c r="N2185" s="10" t="str">
        <f>_xlfn.XLOOKUP($M:$M,People!$B:$B,People!A:A)</f>
        <v>Roxanne Rodriguez</v>
      </c>
      <c r="O2185" s="10" t="s">
        <v>4044</v>
      </c>
      <c r="P2185" s="10" t="str">
        <f>VLOOKUP(O2185,Products!$A:$E,3,FALSE)</f>
        <v>HP</v>
      </c>
      <c r="Q2185" s="31">
        <f>INDEX(Products!$E:$E,MATCH(O2185,Products!$A:$A,0))</f>
        <v>0.33</v>
      </c>
      <c r="R2185" s="10" t="s">
        <v>41</v>
      </c>
      <c r="S2185" s="10" t="s">
        <v>61</v>
      </c>
      <c r="T2185" s="10" t="s">
        <v>4045</v>
      </c>
      <c r="U2185" s="12">
        <v>55.328000000000003</v>
      </c>
      <c r="V2185" s="12">
        <v>2</v>
      </c>
      <c r="W2185" s="12">
        <v>0.2</v>
      </c>
      <c r="X2185" s="12">
        <v>6.2243999999999957</v>
      </c>
    </row>
    <row r="2186" spans="1:24" ht="14" x14ac:dyDescent="0.3">
      <c r="A2186" s="9">
        <v>2184</v>
      </c>
      <c r="B2186" s="14" t="s">
        <v>7082</v>
      </c>
      <c r="C2186" s="15">
        <v>45352</v>
      </c>
      <c r="D2186" s="15">
        <v>45353</v>
      </c>
      <c r="E2186" s="10" t="s">
        <v>19</v>
      </c>
      <c r="F2186" s="10" t="s">
        <v>3197</v>
      </c>
      <c r="G2186" s="10" t="s">
        <v>3198</v>
      </c>
      <c r="H2186" s="10" t="s">
        <v>22</v>
      </c>
      <c r="I2186" s="10" t="s">
        <v>23</v>
      </c>
      <c r="J2186" s="10" t="s">
        <v>2960</v>
      </c>
      <c r="K2186" s="10" t="s">
        <v>1109</v>
      </c>
      <c r="L2186" s="10">
        <v>31204</v>
      </c>
      <c r="M2186" s="10" t="s">
        <v>26</v>
      </c>
      <c r="N2186" s="10" t="str">
        <f>_xlfn.XLOOKUP($M:$M,People!$B:$B,People!A:A)</f>
        <v>Fred Suzuki</v>
      </c>
      <c r="O2186" s="10" t="s">
        <v>2936</v>
      </c>
      <c r="P2186" s="10" t="str">
        <f>VLOOKUP(O2186,Products!$A:$E,3,FALSE)</f>
        <v>Canon</v>
      </c>
      <c r="Q2186" s="31">
        <f>INDEX(Products!$E:$E,MATCH(O2186,Products!$A:$A,0))</f>
        <v>0.34</v>
      </c>
      <c r="R2186" s="10" t="s">
        <v>41</v>
      </c>
      <c r="S2186" s="10" t="s">
        <v>68</v>
      </c>
      <c r="T2186" s="10" t="s">
        <v>2937</v>
      </c>
      <c r="U2186" s="12">
        <v>58.72</v>
      </c>
      <c r="V2186" s="12">
        <v>4</v>
      </c>
      <c r="W2186" s="12">
        <v>0</v>
      </c>
      <c r="X2186" s="12">
        <v>27.011199999999999</v>
      </c>
    </row>
    <row r="2187" spans="1:24" ht="14" x14ac:dyDescent="0.3">
      <c r="A2187" s="9">
        <v>2185</v>
      </c>
      <c r="B2187" s="14" t="s">
        <v>7080</v>
      </c>
      <c r="C2187" s="15">
        <v>45352</v>
      </c>
      <c r="D2187" s="15">
        <v>45354</v>
      </c>
      <c r="E2187" s="10" t="s">
        <v>19</v>
      </c>
      <c r="F2187" s="10" t="s">
        <v>4923</v>
      </c>
      <c r="G2187" s="10" t="s">
        <v>4924</v>
      </c>
      <c r="H2187" s="10" t="s">
        <v>36</v>
      </c>
      <c r="I2187" s="10" t="s">
        <v>23</v>
      </c>
      <c r="J2187" s="10" t="s">
        <v>37</v>
      </c>
      <c r="K2187" s="10" t="s">
        <v>38</v>
      </c>
      <c r="L2187" s="10">
        <v>90045</v>
      </c>
      <c r="M2187" s="10" t="s">
        <v>39</v>
      </c>
      <c r="N2187" s="10" t="str">
        <f>_xlfn.XLOOKUP($M:$M,People!$B:$B,People!A:A)</f>
        <v>Sadie Pawthorne</v>
      </c>
      <c r="O2187" s="10" t="s">
        <v>1458</v>
      </c>
      <c r="P2187" s="10" t="str">
        <f>VLOOKUP(O2187,Products!$A:$E,3,FALSE)</f>
        <v>IKEA</v>
      </c>
      <c r="Q2187" s="31">
        <f>INDEX(Products!$E:$E,MATCH(O2187,Products!$A:$A,0))</f>
        <v>0.4</v>
      </c>
      <c r="R2187" s="10" t="s">
        <v>64</v>
      </c>
      <c r="S2187" s="10" t="s">
        <v>65</v>
      </c>
      <c r="T2187" s="10" t="s">
        <v>1459</v>
      </c>
      <c r="U2187" s="12">
        <v>15.984000000000002</v>
      </c>
      <c r="V2187" s="12">
        <v>2</v>
      </c>
      <c r="W2187" s="12">
        <v>0.2</v>
      </c>
      <c r="X2187" s="12">
        <v>1.1988000000000003</v>
      </c>
    </row>
    <row r="2188" spans="1:24" ht="14" x14ac:dyDescent="0.3">
      <c r="A2188" s="9">
        <v>2186</v>
      </c>
      <c r="B2188" s="14" t="s">
        <v>7083</v>
      </c>
      <c r="C2188" s="15">
        <v>45352</v>
      </c>
      <c r="D2188" s="15">
        <v>45353</v>
      </c>
      <c r="E2188" s="10" t="s">
        <v>168</v>
      </c>
      <c r="F2188" s="10" t="s">
        <v>5208</v>
      </c>
      <c r="G2188" s="10" t="s">
        <v>5209</v>
      </c>
      <c r="H2188" s="10" t="s">
        <v>36</v>
      </c>
      <c r="I2188" s="10" t="s">
        <v>23</v>
      </c>
      <c r="J2188" s="10" t="s">
        <v>3302</v>
      </c>
      <c r="K2188" s="10" t="s">
        <v>94</v>
      </c>
      <c r="L2188" s="10">
        <v>75019</v>
      </c>
      <c r="M2188" s="10" t="s">
        <v>95</v>
      </c>
      <c r="N2188" s="10" t="str">
        <f>_xlfn.XLOOKUP($M:$M,People!$B:$B,People!A:A)</f>
        <v>Roxanne Rodriguez</v>
      </c>
      <c r="O2188" s="10" t="s">
        <v>5176</v>
      </c>
      <c r="P2188" s="10" t="str">
        <f>VLOOKUP(O2188,Products!$A:$E,3,FALSE)</f>
        <v>Logitech</v>
      </c>
      <c r="Q2188" s="31">
        <f>INDEX(Products!$E:$E,MATCH(O2188,Products!$A:$A,0))</f>
        <v>0.35</v>
      </c>
      <c r="R2188" s="10" t="s">
        <v>64</v>
      </c>
      <c r="S2188" s="10" t="s">
        <v>65</v>
      </c>
      <c r="T2188" s="10" t="s">
        <v>5177</v>
      </c>
      <c r="U2188" s="12">
        <v>95.84</v>
      </c>
      <c r="V2188" s="12">
        <v>4</v>
      </c>
      <c r="W2188" s="12">
        <v>0.2</v>
      </c>
      <c r="X2188" s="12">
        <v>34.741999999999997</v>
      </c>
    </row>
    <row r="2189" spans="1:24" ht="14" x14ac:dyDescent="0.3">
      <c r="A2189" s="9">
        <v>2187</v>
      </c>
      <c r="B2189" s="14" t="s">
        <v>7084</v>
      </c>
      <c r="C2189" s="15">
        <v>45353</v>
      </c>
      <c r="D2189" s="15">
        <v>45357</v>
      </c>
      <c r="E2189" s="10" t="s">
        <v>44</v>
      </c>
      <c r="F2189" s="10" t="s">
        <v>447</v>
      </c>
      <c r="G2189" s="10" t="s">
        <v>448</v>
      </c>
      <c r="H2189" s="10" t="s">
        <v>22</v>
      </c>
      <c r="I2189" s="10" t="s">
        <v>23</v>
      </c>
      <c r="J2189" s="10" t="s">
        <v>86</v>
      </c>
      <c r="K2189" s="10" t="s">
        <v>87</v>
      </c>
      <c r="L2189" s="10">
        <v>98103</v>
      </c>
      <c r="M2189" s="10" t="s">
        <v>39</v>
      </c>
      <c r="N2189" s="10" t="str">
        <f>_xlfn.XLOOKUP($M:$M,People!$B:$B,People!A:A)</f>
        <v>Sadie Pawthorne</v>
      </c>
      <c r="O2189" s="10" t="s">
        <v>449</v>
      </c>
      <c r="P2189" s="10" t="str">
        <f>VLOOKUP(O2189,Products!$A:$E,3,FALSE)</f>
        <v>IKEA</v>
      </c>
      <c r="Q2189" s="31">
        <f>INDEX(Products!$E:$E,MATCH(O2189,Products!$A:$A,0))</f>
        <v>0.34</v>
      </c>
      <c r="R2189" s="10" t="s">
        <v>28</v>
      </c>
      <c r="S2189" s="10" t="s">
        <v>50</v>
      </c>
      <c r="T2189" s="10" t="s">
        <v>450</v>
      </c>
      <c r="U2189" s="12">
        <v>787.53</v>
      </c>
      <c r="V2189" s="12">
        <v>3</v>
      </c>
      <c r="W2189" s="12">
        <v>0</v>
      </c>
      <c r="X2189" s="12">
        <v>165.38129999999995</v>
      </c>
    </row>
    <row r="2190" spans="1:24" ht="14" x14ac:dyDescent="0.3">
      <c r="A2190" s="9">
        <v>2188</v>
      </c>
      <c r="B2190" s="14" t="s">
        <v>7085</v>
      </c>
      <c r="C2190" s="15">
        <v>45353</v>
      </c>
      <c r="D2190" s="15">
        <v>45358</v>
      </c>
      <c r="E2190" s="10" t="s">
        <v>44</v>
      </c>
      <c r="F2190" s="10" t="s">
        <v>418</v>
      </c>
      <c r="G2190" s="10" t="s">
        <v>419</v>
      </c>
      <c r="H2190" s="10" t="s">
        <v>92</v>
      </c>
      <c r="I2190" s="10" t="s">
        <v>23</v>
      </c>
      <c r="J2190" s="10" t="s">
        <v>1275</v>
      </c>
      <c r="K2190" s="10" t="s">
        <v>226</v>
      </c>
      <c r="L2190" s="10">
        <v>47374</v>
      </c>
      <c r="M2190" s="10" t="s">
        <v>95</v>
      </c>
      <c r="N2190" s="10" t="str">
        <f>_xlfn.XLOOKUP($M:$M,People!$B:$B,People!A:A)</f>
        <v>Roxanne Rodriguez</v>
      </c>
      <c r="O2190" s="10" t="s">
        <v>1362</v>
      </c>
      <c r="P2190" s="10" t="str">
        <f>VLOOKUP(O2190,Products!$A:$E,3,FALSE)</f>
        <v>Staples</v>
      </c>
      <c r="Q2190" s="31">
        <f>INDEX(Products!$E:$E,MATCH(O2190,Products!$A:$A,0))</f>
        <v>0.35</v>
      </c>
      <c r="R2190" s="10" t="s">
        <v>41</v>
      </c>
      <c r="S2190" s="10" t="s">
        <v>61</v>
      </c>
      <c r="T2190" s="10" t="s">
        <v>1363</v>
      </c>
      <c r="U2190" s="12">
        <v>10.16</v>
      </c>
      <c r="V2190" s="12">
        <v>1</v>
      </c>
      <c r="W2190" s="12">
        <v>0</v>
      </c>
      <c r="X2190" s="12">
        <v>2.6416000000000004</v>
      </c>
    </row>
    <row r="2191" spans="1:24" ht="14" x14ac:dyDescent="0.3">
      <c r="A2191" s="9">
        <v>2189</v>
      </c>
      <c r="B2191" s="14" t="s">
        <v>7085</v>
      </c>
      <c r="C2191" s="15">
        <v>45353</v>
      </c>
      <c r="D2191" s="15">
        <v>45358</v>
      </c>
      <c r="E2191" s="10" t="s">
        <v>44</v>
      </c>
      <c r="F2191" s="10" t="s">
        <v>418</v>
      </c>
      <c r="G2191" s="10" t="s">
        <v>419</v>
      </c>
      <c r="H2191" s="10" t="s">
        <v>92</v>
      </c>
      <c r="I2191" s="10" t="s">
        <v>23</v>
      </c>
      <c r="J2191" s="10" t="s">
        <v>1275</v>
      </c>
      <c r="K2191" s="10" t="s">
        <v>226</v>
      </c>
      <c r="L2191" s="10">
        <v>47374</v>
      </c>
      <c r="M2191" s="10" t="s">
        <v>95</v>
      </c>
      <c r="N2191" s="10" t="str">
        <f>_xlfn.XLOOKUP($M:$M,People!$B:$B,People!A:A)</f>
        <v>Roxanne Rodriguez</v>
      </c>
      <c r="O2191" s="10" t="s">
        <v>2067</v>
      </c>
      <c r="P2191" s="10" t="str">
        <f>VLOOKUP(O2191,Products!$A:$E,3,FALSE)</f>
        <v>Avery</v>
      </c>
      <c r="Q2191" s="31">
        <f>INDEX(Products!$E:$E,MATCH(O2191,Products!$A:$A,0))</f>
        <v>0.35</v>
      </c>
      <c r="R2191" s="10" t="s">
        <v>41</v>
      </c>
      <c r="S2191" s="10" t="s">
        <v>155</v>
      </c>
      <c r="T2191" s="10" t="s">
        <v>2068</v>
      </c>
      <c r="U2191" s="12">
        <v>101.88</v>
      </c>
      <c r="V2191" s="12">
        <v>6</v>
      </c>
      <c r="W2191" s="12">
        <v>0</v>
      </c>
      <c r="X2191" s="12">
        <v>50.94</v>
      </c>
    </row>
    <row r="2192" spans="1:24" ht="14" x14ac:dyDescent="0.3">
      <c r="A2192" s="9">
        <v>2190</v>
      </c>
      <c r="B2192" s="14" t="s">
        <v>7086</v>
      </c>
      <c r="C2192" s="15">
        <v>45356</v>
      </c>
      <c r="D2192" s="15">
        <v>45356</v>
      </c>
      <c r="E2192" s="10" t="s">
        <v>1124</v>
      </c>
      <c r="F2192" s="10" t="s">
        <v>1234</v>
      </c>
      <c r="G2192" s="10" t="s">
        <v>1235</v>
      </c>
      <c r="H2192" s="10" t="s">
        <v>22</v>
      </c>
      <c r="I2192" s="10" t="s">
        <v>23</v>
      </c>
      <c r="J2192" s="10" t="s">
        <v>237</v>
      </c>
      <c r="K2192" s="10" t="s">
        <v>238</v>
      </c>
      <c r="L2192" s="10">
        <v>10011</v>
      </c>
      <c r="M2192" s="10" t="s">
        <v>133</v>
      </c>
      <c r="N2192" s="10" t="str">
        <f>_xlfn.XLOOKUP($M:$M,People!$B:$B,People!A:A)</f>
        <v>Chuck Magee</v>
      </c>
      <c r="O2192" s="10" t="s">
        <v>272</v>
      </c>
      <c r="P2192" s="10" t="str">
        <f>VLOOKUP(O2192,Products!$A:$E,3,FALSE)</f>
        <v>Samsung</v>
      </c>
      <c r="Q2192" s="31">
        <f>INDEX(Products!$E:$E,MATCH(O2192,Products!$A:$A,0))</f>
        <v>0.27</v>
      </c>
      <c r="R2192" s="10" t="s">
        <v>28</v>
      </c>
      <c r="S2192" s="10" t="s">
        <v>32</v>
      </c>
      <c r="T2192" s="10" t="s">
        <v>273</v>
      </c>
      <c r="U2192" s="12">
        <v>383.60700000000003</v>
      </c>
      <c r="V2192" s="12">
        <v>7</v>
      </c>
      <c r="W2192" s="12">
        <v>0.1</v>
      </c>
      <c r="X2192" s="12">
        <v>63.934499999999971</v>
      </c>
    </row>
    <row r="2193" spans="1:24" ht="14" x14ac:dyDescent="0.3">
      <c r="A2193" s="9">
        <v>2191</v>
      </c>
      <c r="B2193" s="14" t="s">
        <v>7087</v>
      </c>
      <c r="C2193" s="15">
        <v>45356</v>
      </c>
      <c r="D2193" s="15">
        <v>45358</v>
      </c>
      <c r="E2193" s="10" t="s">
        <v>19</v>
      </c>
      <c r="F2193" s="10" t="s">
        <v>926</v>
      </c>
      <c r="G2193" s="10" t="s">
        <v>927</v>
      </c>
      <c r="H2193" s="10" t="s">
        <v>36</v>
      </c>
      <c r="I2193" s="10" t="s">
        <v>23</v>
      </c>
      <c r="J2193" s="10" t="s">
        <v>5494</v>
      </c>
      <c r="K2193" s="10" t="s">
        <v>132</v>
      </c>
      <c r="L2193" s="10">
        <v>18018</v>
      </c>
      <c r="M2193" s="10" t="s">
        <v>133</v>
      </c>
      <c r="N2193" s="10" t="str">
        <f>_xlfn.XLOOKUP($M:$M,People!$B:$B,People!A:A)</f>
        <v>Chuck Magee</v>
      </c>
      <c r="O2193" s="10" t="s">
        <v>1590</v>
      </c>
      <c r="P2193" s="10" t="str">
        <f>VLOOKUP(O2193,Products!$A:$E,3,FALSE)</f>
        <v>Canon</v>
      </c>
      <c r="Q2193" s="31">
        <f>INDEX(Products!$E:$E,MATCH(O2193,Products!$A:$A,0))</f>
        <v>0.38</v>
      </c>
      <c r="R2193" s="10" t="s">
        <v>28</v>
      </c>
      <c r="S2193" s="10" t="s">
        <v>32</v>
      </c>
      <c r="T2193" s="10" t="s">
        <v>1591</v>
      </c>
      <c r="U2193" s="12">
        <v>99.372</v>
      </c>
      <c r="V2193" s="12">
        <v>2</v>
      </c>
      <c r="W2193" s="12">
        <v>0.3</v>
      </c>
      <c r="X2193" s="12">
        <v>-7.0979999999999919</v>
      </c>
    </row>
    <row r="2194" spans="1:24" ht="14" x14ac:dyDescent="0.3">
      <c r="A2194" s="9">
        <v>2192</v>
      </c>
      <c r="B2194" s="14" t="s">
        <v>7088</v>
      </c>
      <c r="C2194" s="15">
        <v>45356</v>
      </c>
      <c r="D2194" s="15">
        <v>45360</v>
      </c>
      <c r="E2194" s="10" t="s">
        <v>19</v>
      </c>
      <c r="F2194" s="10" t="s">
        <v>2334</v>
      </c>
      <c r="G2194" s="10" t="s">
        <v>2335</v>
      </c>
      <c r="H2194" s="10" t="s">
        <v>22</v>
      </c>
      <c r="I2194" s="10" t="s">
        <v>23</v>
      </c>
      <c r="J2194" s="10" t="s">
        <v>271</v>
      </c>
      <c r="K2194" s="10" t="s">
        <v>189</v>
      </c>
      <c r="L2194" s="10">
        <v>60653</v>
      </c>
      <c r="M2194" s="10" t="s">
        <v>95</v>
      </c>
      <c r="N2194" s="10" t="str">
        <f>_xlfn.XLOOKUP($M:$M,People!$B:$B,People!A:A)</f>
        <v>Roxanne Rodriguez</v>
      </c>
      <c r="O2194" s="10" t="s">
        <v>1120</v>
      </c>
      <c r="P2194" s="10" t="str">
        <f>VLOOKUP(O2194,Products!$A:$E,3,FALSE)</f>
        <v>Logitech</v>
      </c>
      <c r="Q2194" s="31">
        <f>INDEX(Products!$E:$E,MATCH(O2194,Products!$A:$A,0))</f>
        <v>0.27</v>
      </c>
      <c r="R2194" s="10" t="s">
        <v>28</v>
      </c>
      <c r="S2194" s="10" t="s">
        <v>58</v>
      </c>
      <c r="T2194" s="10" t="s">
        <v>1121</v>
      </c>
      <c r="U2194" s="12">
        <v>4.7119999999999997</v>
      </c>
      <c r="V2194" s="12">
        <v>2</v>
      </c>
      <c r="W2194" s="12">
        <v>0.6</v>
      </c>
      <c r="X2194" s="12">
        <v>-1.8847999999999994</v>
      </c>
    </row>
    <row r="2195" spans="1:24" ht="14" x14ac:dyDescent="0.3">
      <c r="A2195" s="9">
        <v>2193</v>
      </c>
      <c r="B2195" s="14" t="s">
        <v>7087</v>
      </c>
      <c r="C2195" s="15">
        <v>45356</v>
      </c>
      <c r="D2195" s="15">
        <v>45358</v>
      </c>
      <c r="E2195" s="10" t="s">
        <v>19</v>
      </c>
      <c r="F2195" s="10" t="s">
        <v>926</v>
      </c>
      <c r="G2195" s="10" t="s">
        <v>927</v>
      </c>
      <c r="H2195" s="10" t="s">
        <v>36</v>
      </c>
      <c r="I2195" s="10" t="s">
        <v>23</v>
      </c>
      <c r="J2195" s="10" t="s">
        <v>5494</v>
      </c>
      <c r="K2195" s="10" t="s">
        <v>132</v>
      </c>
      <c r="L2195" s="10">
        <v>18018</v>
      </c>
      <c r="M2195" s="10" t="s">
        <v>133</v>
      </c>
      <c r="N2195" s="10" t="str">
        <f>_xlfn.XLOOKUP($M:$M,People!$B:$B,People!A:A)</f>
        <v>Chuck Magee</v>
      </c>
      <c r="O2195" s="10" t="s">
        <v>4747</v>
      </c>
      <c r="P2195" s="10" t="str">
        <f>VLOOKUP(O2195,Products!$A:$E,3,FALSE)</f>
        <v>3M</v>
      </c>
      <c r="Q2195" s="31">
        <f>INDEX(Products!$E:$E,MATCH(O2195,Products!$A:$A,0))</f>
        <v>0.36</v>
      </c>
      <c r="R2195" s="10" t="s">
        <v>28</v>
      </c>
      <c r="S2195" s="10" t="s">
        <v>58</v>
      </c>
      <c r="T2195" s="10" t="s">
        <v>4748</v>
      </c>
      <c r="U2195" s="12">
        <v>33.568000000000005</v>
      </c>
      <c r="V2195" s="12">
        <v>2</v>
      </c>
      <c r="W2195" s="12">
        <v>0.2</v>
      </c>
      <c r="X2195" s="12">
        <v>-5.4548000000000041</v>
      </c>
    </row>
    <row r="2196" spans="1:24" ht="14" x14ac:dyDescent="0.3">
      <c r="A2196" s="9">
        <v>2194</v>
      </c>
      <c r="B2196" s="14" t="s">
        <v>7088</v>
      </c>
      <c r="C2196" s="15">
        <v>45356</v>
      </c>
      <c r="D2196" s="15">
        <v>45360</v>
      </c>
      <c r="E2196" s="10" t="s">
        <v>19</v>
      </c>
      <c r="F2196" s="10" t="s">
        <v>2334</v>
      </c>
      <c r="G2196" s="10" t="s">
        <v>2335</v>
      </c>
      <c r="H2196" s="10" t="s">
        <v>22</v>
      </c>
      <c r="I2196" s="10" t="s">
        <v>23</v>
      </c>
      <c r="J2196" s="10" t="s">
        <v>271</v>
      </c>
      <c r="K2196" s="10" t="s">
        <v>189</v>
      </c>
      <c r="L2196" s="10">
        <v>60653</v>
      </c>
      <c r="M2196" s="10" t="s">
        <v>95</v>
      </c>
      <c r="N2196" s="10" t="str">
        <f>_xlfn.XLOOKUP($M:$M,People!$B:$B,People!A:A)</f>
        <v>Roxanne Rodriguez</v>
      </c>
      <c r="O2196" s="10" t="s">
        <v>3589</v>
      </c>
      <c r="P2196" s="10" t="str">
        <f>VLOOKUP(O2196,Products!$A:$E,3,FALSE)</f>
        <v>Canon</v>
      </c>
      <c r="Q2196" s="31">
        <f>INDEX(Products!$E:$E,MATCH(O2196,Products!$A:$A,0))</f>
        <v>0.28000000000000003</v>
      </c>
      <c r="R2196" s="10" t="s">
        <v>41</v>
      </c>
      <c r="S2196" s="10" t="s">
        <v>71</v>
      </c>
      <c r="T2196" s="10" t="s">
        <v>3590</v>
      </c>
      <c r="U2196" s="12">
        <v>180.97999999999996</v>
      </c>
      <c r="V2196" s="12">
        <v>5</v>
      </c>
      <c r="W2196" s="12">
        <v>0.8</v>
      </c>
      <c r="X2196" s="12">
        <v>-470.548</v>
      </c>
    </row>
    <row r="2197" spans="1:24" ht="14" x14ac:dyDescent="0.3">
      <c r="A2197" s="9">
        <v>2195</v>
      </c>
      <c r="B2197" s="14" t="s">
        <v>7089</v>
      </c>
      <c r="C2197" s="15">
        <v>45356</v>
      </c>
      <c r="D2197" s="15">
        <v>45360</v>
      </c>
      <c r="E2197" s="10" t="s">
        <v>44</v>
      </c>
      <c r="F2197" s="10" t="s">
        <v>1671</v>
      </c>
      <c r="G2197" s="10" t="s">
        <v>1672</v>
      </c>
      <c r="H2197" s="10" t="s">
        <v>22</v>
      </c>
      <c r="I2197" s="10" t="s">
        <v>23</v>
      </c>
      <c r="J2197" s="10" t="s">
        <v>4168</v>
      </c>
      <c r="K2197" s="10" t="s">
        <v>226</v>
      </c>
      <c r="L2197" s="10">
        <v>47362</v>
      </c>
      <c r="M2197" s="10" t="s">
        <v>95</v>
      </c>
      <c r="N2197" s="10" t="str">
        <f>_xlfn.XLOOKUP($M:$M,People!$B:$B,People!A:A)</f>
        <v>Roxanne Rodriguez</v>
      </c>
      <c r="O2197" s="10" t="s">
        <v>4169</v>
      </c>
      <c r="P2197" s="10" t="str">
        <f>VLOOKUP(O2197,Products!$A:$E,3,FALSE)</f>
        <v>Avery</v>
      </c>
      <c r="Q2197" s="31">
        <f>INDEX(Products!$E:$E,MATCH(O2197,Products!$A:$A,0))</f>
        <v>0.37</v>
      </c>
      <c r="R2197" s="10" t="s">
        <v>41</v>
      </c>
      <c r="S2197" s="10" t="s">
        <v>71</v>
      </c>
      <c r="T2197" s="10" t="s">
        <v>1244</v>
      </c>
      <c r="U2197" s="12">
        <v>60.69</v>
      </c>
      <c r="V2197" s="12">
        <v>7</v>
      </c>
      <c r="W2197" s="12">
        <v>0</v>
      </c>
      <c r="X2197" s="12">
        <v>16.386300000000002</v>
      </c>
    </row>
    <row r="2198" spans="1:24" ht="14" x14ac:dyDescent="0.3">
      <c r="A2198" s="9">
        <v>2196</v>
      </c>
      <c r="B2198" s="14" t="s">
        <v>7088</v>
      </c>
      <c r="C2198" s="15">
        <v>45356</v>
      </c>
      <c r="D2198" s="15">
        <v>45360</v>
      </c>
      <c r="E2198" s="10" t="s">
        <v>19</v>
      </c>
      <c r="F2198" s="10" t="s">
        <v>2334</v>
      </c>
      <c r="G2198" s="10" t="s">
        <v>2335</v>
      </c>
      <c r="H2198" s="10" t="s">
        <v>22</v>
      </c>
      <c r="I2198" s="10" t="s">
        <v>23</v>
      </c>
      <c r="J2198" s="10" t="s">
        <v>271</v>
      </c>
      <c r="K2198" s="10" t="s">
        <v>189</v>
      </c>
      <c r="L2198" s="10">
        <v>60653</v>
      </c>
      <c r="M2198" s="10" t="s">
        <v>95</v>
      </c>
      <c r="N2198" s="10" t="str">
        <f>_xlfn.XLOOKUP($M:$M,People!$B:$B,People!A:A)</f>
        <v>Roxanne Rodriguez</v>
      </c>
      <c r="O2198" s="10" t="s">
        <v>2950</v>
      </c>
      <c r="P2198" s="10" t="str">
        <f>VLOOKUP(O2198,Products!$A:$E,3,FALSE)</f>
        <v>Dell</v>
      </c>
      <c r="Q2198" s="31">
        <f>INDEX(Products!$E:$E,MATCH(O2198,Products!$A:$A,0))</f>
        <v>0.4</v>
      </c>
      <c r="R2198" s="10" t="s">
        <v>41</v>
      </c>
      <c r="S2198" s="10" t="s">
        <v>68</v>
      </c>
      <c r="T2198" s="10" t="s">
        <v>2951</v>
      </c>
      <c r="U2198" s="12">
        <v>11.211999999999998</v>
      </c>
      <c r="V2198" s="12">
        <v>2</v>
      </c>
      <c r="W2198" s="12">
        <v>0.8</v>
      </c>
      <c r="X2198" s="12">
        <v>-16.818000000000005</v>
      </c>
    </row>
    <row r="2199" spans="1:24" ht="14" x14ac:dyDescent="0.3">
      <c r="A2199" s="9">
        <v>2197</v>
      </c>
      <c r="B2199" s="14" t="s">
        <v>7090</v>
      </c>
      <c r="C2199" s="15">
        <v>45356</v>
      </c>
      <c r="D2199" s="15">
        <v>45360</v>
      </c>
      <c r="E2199" s="10" t="s">
        <v>44</v>
      </c>
      <c r="F2199" s="10" t="s">
        <v>3258</v>
      </c>
      <c r="G2199" s="10" t="s">
        <v>3259</v>
      </c>
      <c r="H2199" s="10" t="s">
        <v>36</v>
      </c>
      <c r="I2199" s="10" t="s">
        <v>23</v>
      </c>
      <c r="J2199" s="10" t="s">
        <v>131</v>
      </c>
      <c r="K2199" s="10" t="s">
        <v>132</v>
      </c>
      <c r="L2199" s="10">
        <v>19120</v>
      </c>
      <c r="M2199" s="10" t="s">
        <v>133</v>
      </c>
      <c r="N2199" s="10" t="str">
        <f>_xlfn.XLOOKUP($M:$M,People!$B:$B,People!A:A)</f>
        <v>Chuck Magee</v>
      </c>
      <c r="O2199" s="10" t="s">
        <v>2619</v>
      </c>
      <c r="P2199" s="10" t="str">
        <f>VLOOKUP(O2199,Products!$A:$E,3,FALSE)</f>
        <v>Avery</v>
      </c>
      <c r="Q2199" s="31">
        <f>INDEX(Products!$E:$E,MATCH(O2199,Products!$A:$A,0))</f>
        <v>0.25</v>
      </c>
      <c r="R2199" s="10" t="s">
        <v>41</v>
      </c>
      <c r="S2199" s="10" t="s">
        <v>68</v>
      </c>
      <c r="T2199" s="10" t="s">
        <v>2620</v>
      </c>
      <c r="U2199" s="12">
        <v>2.556</v>
      </c>
      <c r="V2199" s="12">
        <v>3</v>
      </c>
      <c r="W2199" s="12">
        <v>0.7</v>
      </c>
      <c r="X2199" s="12">
        <v>-1.7892000000000001</v>
      </c>
    </row>
    <row r="2200" spans="1:24" ht="14" x14ac:dyDescent="0.3">
      <c r="A2200" s="9">
        <v>2198</v>
      </c>
      <c r="B2200" s="14" t="s">
        <v>7086</v>
      </c>
      <c r="C2200" s="15">
        <v>45356</v>
      </c>
      <c r="D2200" s="15">
        <v>45356</v>
      </c>
      <c r="E2200" s="10" t="s">
        <v>1124</v>
      </c>
      <c r="F2200" s="10" t="s">
        <v>1234</v>
      </c>
      <c r="G2200" s="10" t="s">
        <v>1235</v>
      </c>
      <c r="H2200" s="10" t="s">
        <v>22</v>
      </c>
      <c r="I2200" s="10" t="s">
        <v>23</v>
      </c>
      <c r="J2200" s="10" t="s">
        <v>237</v>
      </c>
      <c r="K2200" s="10" t="s">
        <v>238</v>
      </c>
      <c r="L2200" s="10">
        <v>10011</v>
      </c>
      <c r="M2200" s="10" t="s">
        <v>133</v>
      </c>
      <c r="N2200" s="10" t="str">
        <f>_xlfn.XLOOKUP($M:$M,People!$B:$B,People!A:A)</f>
        <v>Chuck Magee</v>
      </c>
      <c r="O2200" s="10" t="s">
        <v>3774</v>
      </c>
      <c r="P2200" s="10" t="str">
        <f>VLOOKUP(O2200,Products!$A:$E,3,FALSE)</f>
        <v>Logitech</v>
      </c>
      <c r="Q2200" s="31">
        <f>INDEX(Products!$E:$E,MATCH(O2200,Products!$A:$A,0))</f>
        <v>0.25</v>
      </c>
      <c r="R2200" s="10" t="s">
        <v>41</v>
      </c>
      <c r="S2200" s="10" t="s">
        <v>155</v>
      </c>
      <c r="T2200" s="10" t="s">
        <v>588</v>
      </c>
      <c r="U2200" s="12">
        <v>29.339999999999996</v>
      </c>
      <c r="V2200" s="12">
        <v>3</v>
      </c>
      <c r="W2200" s="12">
        <v>0</v>
      </c>
      <c r="X2200" s="12">
        <v>14.669999999999998</v>
      </c>
    </row>
    <row r="2201" spans="1:24" ht="14" x14ac:dyDescent="0.3">
      <c r="A2201" s="9">
        <v>2199</v>
      </c>
      <c r="B2201" s="14" t="s">
        <v>7091</v>
      </c>
      <c r="C2201" s="15">
        <v>45356</v>
      </c>
      <c r="D2201" s="15">
        <v>45361</v>
      </c>
      <c r="E2201" s="10" t="s">
        <v>44</v>
      </c>
      <c r="F2201" s="10" t="s">
        <v>2578</v>
      </c>
      <c r="G2201" s="10" t="s">
        <v>2579</v>
      </c>
      <c r="H2201" s="10" t="s">
        <v>22</v>
      </c>
      <c r="I2201" s="10" t="s">
        <v>23</v>
      </c>
      <c r="J2201" s="10" t="s">
        <v>271</v>
      </c>
      <c r="K2201" s="10" t="s">
        <v>189</v>
      </c>
      <c r="L2201" s="10">
        <v>60623</v>
      </c>
      <c r="M2201" s="10" t="s">
        <v>95</v>
      </c>
      <c r="N2201" s="10" t="str">
        <f>_xlfn.XLOOKUP($M:$M,People!$B:$B,People!A:A)</f>
        <v>Roxanne Rodriguez</v>
      </c>
      <c r="O2201" s="10" t="s">
        <v>3518</v>
      </c>
      <c r="P2201" s="10" t="str">
        <f>VLOOKUP(O2201,Products!$A:$E,3,FALSE)</f>
        <v>3M</v>
      </c>
      <c r="Q2201" s="31">
        <f>INDEX(Products!$E:$E,MATCH(O2201,Products!$A:$A,0))</f>
        <v>0.26</v>
      </c>
      <c r="R2201" s="10" t="s">
        <v>41</v>
      </c>
      <c r="S2201" s="10" t="s">
        <v>240</v>
      </c>
      <c r="T2201" s="10" t="s">
        <v>3519</v>
      </c>
      <c r="U2201" s="12">
        <v>7.1039999999999992</v>
      </c>
      <c r="V2201" s="12">
        <v>6</v>
      </c>
      <c r="W2201" s="12">
        <v>0.2</v>
      </c>
      <c r="X2201" s="12">
        <v>2.4863999999999997</v>
      </c>
    </row>
    <row r="2202" spans="1:24" ht="14" x14ac:dyDescent="0.3">
      <c r="A2202" s="9">
        <v>2200</v>
      </c>
      <c r="B2202" s="14" t="s">
        <v>7086</v>
      </c>
      <c r="C2202" s="15">
        <v>45356</v>
      </c>
      <c r="D2202" s="15">
        <v>45356</v>
      </c>
      <c r="E2202" s="10" t="s">
        <v>1124</v>
      </c>
      <c r="F2202" s="10" t="s">
        <v>1234</v>
      </c>
      <c r="G2202" s="10" t="s">
        <v>1235</v>
      </c>
      <c r="H2202" s="10" t="s">
        <v>22</v>
      </c>
      <c r="I2202" s="10" t="s">
        <v>23</v>
      </c>
      <c r="J2202" s="10" t="s">
        <v>237</v>
      </c>
      <c r="K2202" s="10" t="s">
        <v>238</v>
      </c>
      <c r="L2202" s="10">
        <v>10011</v>
      </c>
      <c r="M2202" s="10" t="s">
        <v>133</v>
      </c>
      <c r="N2202" s="10" t="str">
        <f>_xlfn.XLOOKUP($M:$M,People!$B:$B,People!A:A)</f>
        <v>Chuck Magee</v>
      </c>
      <c r="O2202" s="10" t="s">
        <v>1433</v>
      </c>
      <c r="P2202" s="10" t="str">
        <f>VLOOKUP(O2202,Products!$A:$E,3,FALSE)</f>
        <v>Office Depot</v>
      </c>
      <c r="Q2202" s="31">
        <f>INDEX(Products!$E:$E,MATCH(O2202,Products!$A:$A,0))</f>
        <v>0.3</v>
      </c>
      <c r="R2202" s="10" t="s">
        <v>41</v>
      </c>
      <c r="S2202" s="10" t="s">
        <v>53</v>
      </c>
      <c r="T2202" s="10" t="s">
        <v>1434</v>
      </c>
      <c r="U2202" s="12">
        <v>563.4</v>
      </c>
      <c r="V2202" s="12">
        <v>4</v>
      </c>
      <c r="W2202" s="12">
        <v>0</v>
      </c>
      <c r="X2202" s="12">
        <v>67.608000000000004</v>
      </c>
    </row>
    <row r="2203" spans="1:24" ht="14" x14ac:dyDescent="0.3">
      <c r="A2203" s="9">
        <v>2201</v>
      </c>
      <c r="B2203" s="14" t="s">
        <v>7088</v>
      </c>
      <c r="C2203" s="15">
        <v>45356</v>
      </c>
      <c r="D2203" s="15">
        <v>45360</v>
      </c>
      <c r="E2203" s="10" t="s">
        <v>19</v>
      </c>
      <c r="F2203" s="10" t="s">
        <v>2334</v>
      </c>
      <c r="G2203" s="10" t="s">
        <v>2335</v>
      </c>
      <c r="H2203" s="10" t="s">
        <v>22</v>
      </c>
      <c r="I2203" s="10" t="s">
        <v>23</v>
      </c>
      <c r="J2203" s="10" t="s">
        <v>271</v>
      </c>
      <c r="K2203" s="10" t="s">
        <v>189</v>
      </c>
      <c r="L2203" s="10">
        <v>60653</v>
      </c>
      <c r="M2203" s="10" t="s">
        <v>95</v>
      </c>
      <c r="N2203" s="10" t="str">
        <f>_xlfn.XLOOKUP($M:$M,People!$B:$B,People!A:A)</f>
        <v>Roxanne Rodriguez</v>
      </c>
      <c r="O2203" s="10" t="s">
        <v>461</v>
      </c>
      <c r="P2203" s="10" t="str">
        <f>VLOOKUP(O2203,Products!$A:$E,3,FALSE)</f>
        <v>3M</v>
      </c>
      <c r="Q2203" s="31">
        <f>INDEX(Products!$E:$E,MATCH(O2203,Products!$A:$A,0))</f>
        <v>0.28000000000000003</v>
      </c>
      <c r="R2203" s="10" t="s">
        <v>41</v>
      </c>
      <c r="S2203" s="10" t="s">
        <v>53</v>
      </c>
      <c r="T2203" s="10" t="s">
        <v>462</v>
      </c>
      <c r="U2203" s="12">
        <v>60.415999999999997</v>
      </c>
      <c r="V2203" s="12">
        <v>2</v>
      </c>
      <c r="W2203" s="12">
        <v>0.2</v>
      </c>
      <c r="X2203" s="12">
        <v>6.0416000000000025</v>
      </c>
    </row>
    <row r="2204" spans="1:24" ht="14" x14ac:dyDescent="0.3">
      <c r="A2204" s="9">
        <v>2202</v>
      </c>
      <c r="B2204" s="14" t="s">
        <v>7090</v>
      </c>
      <c r="C2204" s="15">
        <v>45356</v>
      </c>
      <c r="D2204" s="15">
        <v>45360</v>
      </c>
      <c r="E2204" s="10" t="s">
        <v>44</v>
      </c>
      <c r="F2204" s="10" t="s">
        <v>3258</v>
      </c>
      <c r="G2204" s="10" t="s">
        <v>3259</v>
      </c>
      <c r="H2204" s="10" t="s">
        <v>36</v>
      </c>
      <c r="I2204" s="10" t="s">
        <v>23</v>
      </c>
      <c r="J2204" s="10" t="s">
        <v>131</v>
      </c>
      <c r="K2204" s="10" t="s">
        <v>132</v>
      </c>
      <c r="L2204" s="10">
        <v>19120</v>
      </c>
      <c r="M2204" s="10" t="s">
        <v>133</v>
      </c>
      <c r="N2204" s="10" t="str">
        <f>_xlfn.XLOOKUP($M:$M,People!$B:$B,People!A:A)</f>
        <v>Chuck Magee</v>
      </c>
      <c r="O2204" s="10" t="s">
        <v>1846</v>
      </c>
      <c r="P2204" s="10" t="str">
        <f>VLOOKUP(O2204,Products!$A:$E,3,FALSE)</f>
        <v>Staples</v>
      </c>
      <c r="Q2204" s="31">
        <f>INDEX(Products!$E:$E,MATCH(O2204,Products!$A:$A,0))</f>
        <v>0.25</v>
      </c>
      <c r="R2204" s="10" t="s">
        <v>64</v>
      </c>
      <c r="S2204" s="10" t="s">
        <v>144</v>
      </c>
      <c r="T2204" s="10" t="s">
        <v>1847</v>
      </c>
      <c r="U2204" s="12">
        <v>10.312000000000001</v>
      </c>
      <c r="V2204" s="12">
        <v>1</v>
      </c>
      <c r="W2204" s="12">
        <v>0.2</v>
      </c>
      <c r="X2204" s="12">
        <v>-1.2890000000000006</v>
      </c>
    </row>
    <row r="2205" spans="1:24" ht="14" x14ac:dyDescent="0.3">
      <c r="A2205" s="9">
        <v>2203</v>
      </c>
      <c r="B2205" s="14" t="s">
        <v>7092</v>
      </c>
      <c r="C2205" s="15">
        <v>45356</v>
      </c>
      <c r="D2205" s="15">
        <v>45360</v>
      </c>
      <c r="E2205" s="10" t="s">
        <v>44</v>
      </c>
      <c r="F2205" s="10" t="s">
        <v>1194</v>
      </c>
      <c r="G2205" s="10" t="s">
        <v>1195</v>
      </c>
      <c r="H2205" s="10" t="s">
        <v>22</v>
      </c>
      <c r="I2205" s="10" t="s">
        <v>23</v>
      </c>
      <c r="J2205" s="10" t="s">
        <v>165</v>
      </c>
      <c r="K2205" s="10" t="s">
        <v>94</v>
      </c>
      <c r="L2205" s="10">
        <v>77036</v>
      </c>
      <c r="M2205" s="10" t="s">
        <v>95</v>
      </c>
      <c r="N2205" s="10" t="str">
        <f>_xlfn.XLOOKUP($M:$M,People!$B:$B,People!A:A)</f>
        <v>Roxanne Rodriguez</v>
      </c>
      <c r="O2205" s="10" t="s">
        <v>1425</v>
      </c>
      <c r="P2205" s="10" t="str">
        <f>VLOOKUP(O2205,Products!$A:$E,3,FALSE)</f>
        <v>Samsung</v>
      </c>
      <c r="Q2205" s="31">
        <f>INDEX(Products!$E:$E,MATCH(O2205,Products!$A:$A,0))</f>
        <v>0.37</v>
      </c>
      <c r="R2205" s="10" t="s">
        <v>64</v>
      </c>
      <c r="S2205" s="10" t="s">
        <v>65</v>
      </c>
      <c r="T2205" s="10" t="s">
        <v>1426</v>
      </c>
      <c r="U2205" s="12">
        <v>31.92</v>
      </c>
      <c r="V2205" s="12">
        <v>2</v>
      </c>
      <c r="W2205" s="12">
        <v>0.2</v>
      </c>
      <c r="X2205" s="12">
        <v>2.3939999999999984</v>
      </c>
    </row>
    <row r="2206" spans="1:24" ht="14" x14ac:dyDescent="0.3">
      <c r="A2206" s="9">
        <v>2204</v>
      </c>
      <c r="B2206" s="14" t="s">
        <v>7090</v>
      </c>
      <c r="C2206" s="15">
        <v>45356</v>
      </c>
      <c r="D2206" s="15">
        <v>45360</v>
      </c>
      <c r="E2206" s="10" t="s">
        <v>44</v>
      </c>
      <c r="F2206" s="10" t="s">
        <v>3258</v>
      </c>
      <c r="G2206" s="10" t="s">
        <v>3259</v>
      </c>
      <c r="H2206" s="10" t="s">
        <v>36</v>
      </c>
      <c r="I2206" s="10" t="s">
        <v>23</v>
      </c>
      <c r="J2206" s="10" t="s">
        <v>131</v>
      </c>
      <c r="K2206" s="10" t="s">
        <v>132</v>
      </c>
      <c r="L2206" s="10">
        <v>19120</v>
      </c>
      <c r="M2206" s="10" t="s">
        <v>133</v>
      </c>
      <c r="N2206" s="10" t="str">
        <f>_xlfn.XLOOKUP($M:$M,People!$B:$B,People!A:A)</f>
        <v>Chuck Magee</v>
      </c>
      <c r="O2206" s="10" t="s">
        <v>5472</v>
      </c>
      <c r="P2206" s="10" t="str">
        <f>VLOOKUP(O2206,Products!$A:$E,3,FALSE)</f>
        <v>IKEA</v>
      </c>
      <c r="Q2206" s="31">
        <f>INDEX(Products!$E:$E,MATCH(O2206,Products!$A:$A,0))</f>
        <v>0.38</v>
      </c>
      <c r="R2206" s="10" t="s">
        <v>64</v>
      </c>
      <c r="S2206" s="10" t="s">
        <v>65</v>
      </c>
      <c r="T2206" s="10" t="s">
        <v>5473</v>
      </c>
      <c r="U2206" s="12">
        <v>466.15799999999996</v>
      </c>
      <c r="V2206" s="12">
        <v>7</v>
      </c>
      <c r="W2206" s="12">
        <v>0.4</v>
      </c>
      <c r="X2206" s="12">
        <v>-93.231599999999958</v>
      </c>
    </row>
    <row r="2207" spans="1:24" ht="14" x14ac:dyDescent="0.3">
      <c r="A2207" s="9">
        <v>2205</v>
      </c>
      <c r="B2207" s="14" t="s">
        <v>7089</v>
      </c>
      <c r="C2207" s="15">
        <v>45356</v>
      </c>
      <c r="D2207" s="15">
        <v>45360</v>
      </c>
      <c r="E2207" s="10" t="s">
        <v>44</v>
      </c>
      <c r="F2207" s="10" t="s">
        <v>1671</v>
      </c>
      <c r="G2207" s="10" t="s">
        <v>1672</v>
      </c>
      <c r="H2207" s="10" t="s">
        <v>22</v>
      </c>
      <c r="I2207" s="10" t="s">
        <v>23</v>
      </c>
      <c r="J2207" s="10" t="s">
        <v>4168</v>
      </c>
      <c r="K2207" s="10" t="s">
        <v>226</v>
      </c>
      <c r="L2207" s="10">
        <v>47362</v>
      </c>
      <c r="M2207" s="10" t="s">
        <v>95</v>
      </c>
      <c r="N2207" s="10" t="str">
        <f>_xlfn.XLOOKUP($M:$M,People!$B:$B,People!A:A)</f>
        <v>Roxanne Rodriguez</v>
      </c>
      <c r="O2207" s="10" t="s">
        <v>672</v>
      </c>
      <c r="P2207" s="10" t="str">
        <f>VLOOKUP(O2207,Products!$A:$E,3,FALSE)</f>
        <v>Avery</v>
      </c>
      <c r="Q2207" s="31">
        <f>INDEX(Products!$E:$E,MATCH(O2207,Products!$A:$A,0))</f>
        <v>0.33</v>
      </c>
      <c r="R2207" s="10" t="s">
        <v>64</v>
      </c>
      <c r="S2207" s="10" t="s">
        <v>65</v>
      </c>
      <c r="T2207" s="10" t="s">
        <v>673</v>
      </c>
      <c r="U2207" s="12">
        <v>23.92</v>
      </c>
      <c r="V2207" s="12">
        <v>2</v>
      </c>
      <c r="W2207" s="12">
        <v>0</v>
      </c>
      <c r="X2207" s="12">
        <v>6.6976000000000013</v>
      </c>
    </row>
    <row r="2208" spans="1:24" ht="14" x14ac:dyDescent="0.3">
      <c r="A2208" s="9">
        <v>2206</v>
      </c>
      <c r="B2208" s="14" t="s">
        <v>7093</v>
      </c>
      <c r="C2208" s="15">
        <v>45357</v>
      </c>
      <c r="D2208" s="15">
        <v>45362</v>
      </c>
      <c r="E2208" s="10" t="s">
        <v>44</v>
      </c>
      <c r="F2208" s="10" t="s">
        <v>1050</v>
      </c>
      <c r="G2208" s="10" t="s">
        <v>1051</v>
      </c>
      <c r="H2208" s="10" t="s">
        <v>22</v>
      </c>
      <c r="I2208" s="10" t="s">
        <v>23</v>
      </c>
      <c r="J2208" s="10" t="s">
        <v>114</v>
      </c>
      <c r="K2208" s="10" t="s">
        <v>38</v>
      </c>
      <c r="L2208" s="10">
        <v>94122</v>
      </c>
      <c r="M2208" s="10" t="s">
        <v>39</v>
      </c>
      <c r="N2208" s="10" t="str">
        <f>_xlfn.XLOOKUP($M:$M,People!$B:$B,People!A:A)</f>
        <v>Sadie Pawthorne</v>
      </c>
      <c r="O2208" s="10" t="s">
        <v>4159</v>
      </c>
      <c r="P2208" s="10" t="str">
        <f>VLOOKUP(O2208,Products!$A:$E,3,FALSE)</f>
        <v>Canon</v>
      </c>
      <c r="Q2208" s="31">
        <f>INDEX(Products!$E:$E,MATCH(O2208,Products!$A:$A,0))</f>
        <v>0.38</v>
      </c>
      <c r="R2208" s="10" t="s">
        <v>28</v>
      </c>
      <c r="S2208" s="10" t="s">
        <v>58</v>
      </c>
      <c r="T2208" s="10" t="s">
        <v>4160</v>
      </c>
      <c r="U2208" s="12">
        <v>435.26</v>
      </c>
      <c r="V2208" s="12">
        <v>7</v>
      </c>
      <c r="W2208" s="12">
        <v>0</v>
      </c>
      <c r="X2208" s="12">
        <v>95.757200000000012</v>
      </c>
    </row>
    <row r="2209" spans="1:24" ht="14" x14ac:dyDescent="0.3">
      <c r="A2209" s="9">
        <v>2207</v>
      </c>
      <c r="B2209" s="14" t="s">
        <v>7093</v>
      </c>
      <c r="C2209" s="15">
        <v>45357</v>
      </c>
      <c r="D2209" s="15">
        <v>45362</v>
      </c>
      <c r="E2209" s="10" t="s">
        <v>44</v>
      </c>
      <c r="F2209" s="10" t="s">
        <v>1050</v>
      </c>
      <c r="G2209" s="10" t="s">
        <v>1051</v>
      </c>
      <c r="H2209" s="10" t="s">
        <v>22</v>
      </c>
      <c r="I2209" s="10" t="s">
        <v>23</v>
      </c>
      <c r="J2209" s="10" t="s">
        <v>114</v>
      </c>
      <c r="K2209" s="10" t="s">
        <v>38</v>
      </c>
      <c r="L2209" s="10">
        <v>94122</v>
      </c>
      <c r="M2209" s="10" t="s">
        <v>39</v>
      </c>
      <c r="N2209" s="10" t="str">
        <f>_xlfn.XLOOKUP($M:$M,People!$B:$B,People!A:A)</f>
        <v>Sadie Pawthorne</v>
      </c>
      <c r="O2209" s="10" t="s">
        <v>4161</v>
      </c>
      <c r="P2209" s="10" t="str">
        <f>VLOOKUP(O2209,Products!$A:$E,3,FALSE)</f>
        <v>Samsung</v>
      </c>
      <c r="Q2209" s="31">
        <f>INDEX(Products!$E:$E,MATCH(O2209,Products!$A:$A,0))</f>
        <v>0.39</v>
      </c>
      <c r="R2209" s="10" t="s">
        <v>64</v>
      </c>
      <c r="S2209" s="10" t="s">
        <v>1063</v>
      </c>
      <c r="T2209" s="10" t="s">
        <v>4162</v>
      </c>
      <c r="U2209" s="12">
        <v>1119.9840000000002</v>
      </c>
      <c r="V2209" s="12">
        <v>2</v>
      </c>
      <c r="W2209" s="12">
        <v>0.2</v>
      </c>
      <c r="X2209" s="12">
        <v>377.99459999999993</v>
      </c>
    </row>
    <row r="2210" spans="1:24" ht="14" x14ac:dyDescent="0.3">
      <c r="A2210" s="9">
        <v>2208</v>
      </c>
      <c r="B2210" s="14" t="s">
        <v>7094</v>
      </c>
      <c r="C2210" s="15">
        <v>45358</v>
      </c>
      <c r="D2210" s="15">
        <v>45361</v>
      </c>
      <c r="E2210" s="10" t="s">
        <v>168</v>
      </c>
      <c r="F2210" s="10" t="s">
        <v>4679</v>
      </c>
      <c r="G2210" s="10" t="s">
        <v>4680</v>
      </c>
      <c r="H2210" s="10" t="s">
        <v>92</v>
      </c>
      <c r="I2210" s="10" t="s">
        <v>23</v>
      </c>
      <c r="J2210" s="10" t="s">
        <v>533</v>
      </c>
      <c r="K2210" s="10" t="s">
        <v>218</v>
      </c>
      <c r="L2210" s="10">
        <v>19711</v>
      </c>
      <c r="M2210" s="10" t="s">
        <v>133</v>
      </c>
      <c r="N2210" s="10" t="str">
        <f>_xlfn.XLOOKUP($M:$M,People!$B:$B,People!A:A)</f>
        <v>Chuck Magee</v>
      </c>
      <c r="O2210" s="10" t="s">
        <v>1165</v>
      </c>
      <c r="P2210" s="10" t="str">
        <f>VLOOKUP(O2210,Products!$A:$E,3,FALSE)</f>
        <v>Dell</v>
      </c>
      <c r="Q2210" s="31">
        <f>INDEX(Products!$E:$E,MATCH(O2210,Products!$A:$A,0))</f>
        <v>0.38</v>
      </c>
      <c r="R2210" s="10" t="s">
        <v>41</v>
      </c>
      <c r="S2210" s="10" t="s">
        <v>68</v>
      </c>
      <c r="T2210" s="10" t="s">
        <v>1166</v>
      </c>
      <c r="U2210" s="12">
        <v>30.44</v>
      </c>
      <c r="V2210" s="12">
        <v>2</v>
      </c>
      <c r="W2210" s="12">
        <v>0</v>
      </c>
      <c r="X2210" s="12">
        <v>14.9156</v>
      </c>
    </row>
    <row r="2211" spans="1:24" ht="14" x14ac:dyDescent="0.3">
      <c r="A2211" s="9">
        <v>2209</v>
      </c>
      <c r="B2211" s="14" t="s">
        <v>7094</v>
      </c>
      <c r="C2211" s="15">
        <v>45358</v>
      </c>
      <c r="D2211" s="15">
        <v>45361</v>
      </c>
      <c r="E2211" s="10" t="s">
        <v>168</v>
      </c>
      <c r="F2211" s="10" t="s">
        <v>4679</v>
      </c>
      <c r="G2211" s="10" t="s">
        <v>4680</v>
      </c>
      <c r="H2211" s="10" t="s">
        <v>92</v>
      </c>
      <c r="I2211" s="10" t="s">
        <v>23</v>
      </c>
      <c r="J2211" s="10" t="s">
        <v>533</v>
      </c>
      <c r="K2211" s="10" t="s">
        <v>218</v>
      </c>
      <c r="L2211" s="10">
        <v>19711</v>
      </c>
      <c r="M2211" s="10" t="s">
        <v>133</v>
      </c>
      <c r="N2211" s="10" t="str">
        <f>_xlfn.XLOOKUP($M:$M,People!$B:$B,People!A:A)</f>
        <v>Chuck Magee</v>
      </c>
      <c r="O2211" s="10" t="s">
        <v>3244</v>
      </c>
      <c r="P2211" s="10" t="str">
        <f>VLOOKUP(O2211,Products!$A:$E,3,FALSE)</f>
        <v>Staples</v>
      </c>
      <c r="Q2211" s="31">
        <f>INDEX(Products!$E:$E,MATCH(O2211,Products!$A:$A,0))</f>
        <v>0.31</v>
      </c>
      <c r="R2211" s="10" t="s">
        <v>41</v>
      </c>
      <c r="S2211" s="10" t="s">
        <v>68</v>
      </c>
      <c r="T2211" s="10" t="s">
        <v>3245</v>
      </c>
      <c r="U2211" s="12">
        <v>69.28</v>
      </c>
      <c r="V2211" s="12">
        <v>2</v>
      </c>
      <c r="W2211" s="12">
        <v>0</v>
      </c>
      <c r="X2211" s="12">
        <v>33.254399999999997</v>
      </c>
    </row>
    <row r="2212" spans="1:24" ht="14" x14ac:dyDescent="0.3">
      <c r="A2212" s="9">
        <v>2210</v>
      </c>
      <c r="B2212" s="14" t="s">
        <v>7094</v>
      </c>
      <c r="C2212" s="15">
        <v>45358</v>
      </c>
      <c r="D2212" s="15">
        <v>45361</v>
      </c>
      <c r="E2212" s="10" t="s">
        <v>168</v>
      </c>
      <c r="F2212" s="10" t="s">
        <v>4679</v>
      </c>
      <c r="G2212" s="10" t="s">
        <v>4680</v>
      </c>
      <c r="H2212" s="10" t="s">
        <v>92</v>
      </c>
      <c r="I2212" s="10" t="s">
        <v>23</v>
      </c>
      <c r="J2212" s="10" t="s">
        <v>533</v>
      </c>
      <c r="K2212" s="10" t="s">
        <v>218</v>
      </c>
      <c r="L2212" s="10">
        <v>19711</v>
      </c>
      <c r="M2212" s="10" t="s">
        <v>133</v>
      </c>
      <c r="N2212" s="10" t="str">
        <f>_xlfn.XLOOKUP($M:$M,People!$B:$B,People!A:A)</f>
        <v>Chuck Magee</v>
      </c>
      <c r="O2212" s="10" t="s">
        <v>869</v>
      </c>
      <c r="P2212" s="10" t="str">
        <f>VLOOKUP(O2212,Products!$A:$E,3,FALSE)</f>
        <v>Dell</v>
      </c>
      <c r="Q2212" s="31">
        <f>INDEX(Products!$E:$E,MATCH(O2212,Products!$A:$A,0))</f>
        <v>0.4</v>
      </c>
      <c r="R2212" s="10" t="s">
        <v>64</v>
      </c>
      <c r="S2212" s="10" t="s">
        <v>144</v>
      </c>
      <c r="T2212" s="10" t="s">
        <v>870</v>
      </c>
      <c r="U2212" s="12">
        <v>119.85000000000001</v>
      </c>
      <c r="V2212" s="12">
        <v>3</v>
      </c>
      <c r="W2212" s="12">
        <v>0</v>
      </c>
      <c r="X2212" s="12">
        <v>52.734000000000009</v>
      </c>
    </row>
    <row r="2213" spans="1:24" ht="14" x14ac:dyDescent="0.3">
      <c r="A2213" s="9">
        <v>2211</v>
      </c>
      <c r="B2213" s="14" t="s">
        <v>7094</v>
      </c>
      <c r="C2213" s="15">
        <v>45358</v>
      </c>
      <c r="D2213" s="15">
        <v>45361</v>
      </c>
      <c r="E2213" s="10" t="s">
        <v>168</v>
      </c>
      <c r="F2213" s="10" t="s">
        <v>4679</v>
      </c>
      <c r="G2213" s="10" t="s">
        <v>4680</v>
      </c>
      <c r="H2213" s="10" t="s">
        <v>92</v>
      </c>
      <c r="I2213" s="10" t="s">
        <v>23</v>
      </c>
      <c r="J2213" s="10" t="s">
        <v>533</v>
      </c>
      <c r="K2213" s="10" t="s">
        <v>218</v>
      </c>
      <c r="L2213" s="10">
        <v>19711</v>
      </c>
      <c r="M2213" s="10" t="s">
        <v>133</v>
      </c>
      <c r="N2213" s="10" t="str">
        <f>_xlfn.XLOOKUP($M:$M,People!$B:$B,People!A:A)</f>
        <v>Chuck Magee</v>
      </c>
      <c r="O2213" s="10" t="s">
        <v>5126</v>
      </c>
      <c r="P2213" s="10" t="str">
        <f>VLOOKUP(O2213,Products!$A:$E,3,FALSE)</f>
        <v>Staples</v>
      </c>
      <c r="Q2213" s="31">
        <f>INDEX(Products!$E:$E,MATCH(O2213,Products!$A:$A,0))</f>
        <v>0.25</v>
      </c>
      <c r="R2213" s="10" t="s">
        <v>64</v>
      </c>
      <c r="S2213" s="10" t="s">
        <v>65</v>
      </c>
      <c r="T2213" s="10" t="s">
        <v>5127</v>
      </c>
      <c r="U2213" s="12">
        <v>587.97</v>
      </c>
      <c r="V2213" s="12">
        <v>3</v>
      </c>
      <c r="W2213" s="12">
        <v>0</v>
      </c>
      <c r="X2213" s="12">
        <v>170.51129999999998</v>
      </c>
    </row>
    <row r="2214" spans="1:24" ht="14" x14ac:dyDescent="0.3">
      <c r="A2214" s="9">
        <v>2212</v>
      </c>
      <c r="B2214" s="14" t="s">
        <v>7095</v>
      </c>
      <c r="C2214" s="15">
        <v>45359</v>
      </c>
      <c r="D2214" s="15">
        <v>45363</v>
      </c>
      <c r="E2214" s="10" t="s">
        <v>44</v>
      </c>
      <c r="F2214" s="10" t="s">
        <v>5157</v>
      </c>
      <c r="G2214" s="10" t="s">
        <v>5158</v>
      </c>
      <c r="H2214" s="10" t="s">
        <v>22</v>
      </c>
      <c r="I2214" s="10" t="s">
        <v>23</v>
      </c>
      <c r="J2214" s="10" t="s">
        <v>3654</v>
      </c>
      <c r="K2214" s="10" t="s">
        <v>103</v>
      </c>
      <c r="L2214" s="10">
        <v>53142</v>
      </c>
      <c r="M2214" s="10" t="s">
        <v>95</v>
      </c>
      <c r="N2214" s="10" t="str">
        <f>_xlfn.XLOOKUP($M:$M,People!$B:$B,People!A:A)</f>
        <v>Roxanne Rodriguez</v>
      </c>
      <c r="O2214" s="10" t="s">
        <v>4902</v>
      </c>
      <c r="P2214" s="10" t="str">
        <f>VLOOKUP(O2214,Products!$A:$E,3,FALSE)</f>
        <v>3M</v>
      </c>
      <c r="Q2214" s="31">
        <f>INDEX(Products!$E:$E,MATCH(O2214,Products!$A:$A,0))</f>
        <v>0.34</v>
      </c>
      <c r="R2214" s="10" t="s">
        <v>28</v>
      </c>
      <c r="S2214" s="10" t="s">
        <v>29</v>
      </c>
      <c r="T2214" s="10" t="s">
        <v>4903</v>
      </c>
      <c r="U2214" s="12">
        <v>512.93999999999994</v>
      </c>
      <c r="V2214" s="12">
        <v>3</v>
      </c>
      <c r="W2214" s="12">
        <v>0</v>
      </c>
      <c r="X2214" s="12">
        <v>97.45859999999999</v>
      </c>
    </row>
    <row r="2215" spans="1:24" ht="14" x14ac:dyDescent="0.3">
      <c r="A2215" s="9">
        <v>2213</v>
      </c>
      <c r="B2215" s="14" t="s">
        <v>7095</v>
      </c>
      <c r="C2215" s="15">
        <v>45359</v>
      </c>
      <c r="D2215" s="15">
        <v>45363</v>
      </c>
      <c r="E2215" s="10" t="s">
        <v>44</v>
      </c>
      <c r="F2215" s="10" t="s">
        <v>5157</v>
      </c>
      <c r="G2215" s="10" t="s">
        <v>5158</v>
      </c>
      <c r="H2215" s="10" t="s">
        <v>22</v>
      </c>
      <c r="I2215" s="10" t="s">
        <v>23</v>
      </c>
      <c r="J2215" s="10" t="s">
        <v>3654</v>
      </c>
      <c r="K2215" s="10" t="s">
        <v>103</v>
      </c>
      <c r="L2215" s="10">
        <v>53142</v>
      </c>
      <c r="M2215" s="10" t="s">
        <v>95</v>
      </c>
      <c r="N2215" s="10" t="str">
        <f>_xlfn.XLOOKUP($M:$M,People!$B:$B,People!A:A)</f>
        <v>Roxanne Rodriguez</v>
      </c>
      <c r="O2215" s="10" t="s">
        <v>4063</v>
      </c>
      <c r="P2215" s="10" t="str">
        <f>VLOOKUP(O2215,Products!$A:$E,3,FALSE)</f>
        <v>Office Depot</v>
      </c>
      <c r="Q2215" s="31">
        <f>INDEX(Products!$E:$E,MATCH(O2215,Products!$A:$A,0))</f>
        <v>0.26</v>
      </c>
      <c r="R2215" s="10" t="s">
        <v>28</v>
      </c>
      <c r="S2215" s="10" t="s">
        <v>32</v>
      </c>
      <c r="T2215" s="10" t="s">
        <v>4064</v>
      </c>
      <c r="U2215" s="12">
        <v>860.93</v>
      </c>
      <c r="V2215" s="12">
        <v>7</v>
      </c>
      <c r="W2215" s="12">
        <v>0</v>
      </c>
      <c r="X2215" s="12">
        <v>189.40460000000002</v>
      </c>
    </row>
    <row r="2216" spans="1:24" ht="14" x14ac:dyDescent="0.3">
      <c r="A2216" s="9">
        <v>2214</v>
      </c>
      <c r="B2216" s="14" t="s">
        <v>7095</v>
      </c>
      <c r="C2216" s="15">
        <v>45359</v>
      </c>
      <c r="D2216" s="15">
        <v>45363</v>
      </c>
      <c r="E2216" s="10" t="s">
        <v>44</v>
      </c>
      <c r="F2216" s="10" t="s">
        <v>5157</v>
      </c>
      <c r="G2216" s="10" t="s">
        <v>5158</v>
      </c>
      <c r="H2216" s="10" t="s">
        <v>22</v>
      </c>
      <c r="I2216" s="10" t="s">
        <v>23</v>
      </c>
      <c r="J2216" s="10" t="s">
        <v>3654</v>
      </c>
      <c r="K2216" s="10" t="s">
        <v>103</v>
      </c>
      <c r="L2216" s="10">
        <v>53142</v>
      </c>
      <c r="M2216" s="10" t="s">
        <v>95</v>
      </c>
      <c r="N2216" s="10" t="str">
        <f>_xlfn.XLOOKUP($M:$M,People!$B:$B,People!A:A)</f>
        <v>Roxanne Rodriguez</v>
      </c>
      <c r="O2216" s="10" t="s">
        <v>4159</v>
      </c>
      <c r="P2216" s="10" t="str">
        <f>VLOOKUP(O2216,Products!$A:$E,3,FALSE)</f>
        <v>Canon</v>
      </c>
      <c r="Q2216" s="31">
        <f>INDEX(Products!$E:$E,MATCH(O2216,Products!$A:$A,0))</f>
        <v>0.38</v>
      </c>
      <c r="R2216" s="10" t="s">
        <v>28</v>
      </c>
      <c r="S2216" s="10" t="s">
        <v>58</v>
      </c>
      <c r="T2216" s="10" t="s">
        <v>4160</v>
      </c>
      <c r="U2216" s="12">
        <v>373.08</v>
      </c>
      <c r="V2216" s="12">
        <v>6</v>
      </c>
      <c r="W2216" s="12">
        <v>0</v>
      </c>
      <c r="X2216" s="12">
        <v>82.077600000000004</v>
      </c>
    </row>
    <row r="2217" spans="1:24" ht="14" x14ac:dyDescent="0.3">
      <c r="A2217" s="9">
        <v>2215</v>
      </c>
      <c r="B2217" s="14" t="s">
        <v>7096</v>
      </c>
      <c r="C2217" s="15">
        <v>45359</v>
      </c>
      <c r="D2217" s="15">
        <v>45361</v>
      </c>
      <c r="E2217" s="10" t="s">
        <v>168</v>
      </c>
      <c r="F2217" s="10" t="s">
        <v>4985</v>
      </c>
      <c r="G2217" s="10" t="s">
        <v>4986</v>
      </c>
      <c r="H2217" s="10" t="s">
        <v>36</v>
      </c>
      <c r="I2217" s="10" t="s">
        <v>23</v>
      </c>
      <c r="J2217" s="10" t="s">
        <v>2991</v>
      </c>
      <c r="K2217" s="10" t="s">
        <v>402</v>
      </c>
      <c r="L2217" s="10">
        <v>81001</v>
      </c>
      <c r="M2217" s="10" t="s">
        <v>39</v>
      </c>
      <c r="N2217" s="10" t="str">
        <f>_xlfn.XLOOKUP($M:$M,People!$B:$B,People!A:A)</f>
        <v>Sadie Pawthorne</v>
      </c>
      <c r="O2217" s="10" t="s">
        <v>1103</v>
      </c>
      <c r="P2217" s="10" t="str">
        <f>VLOOKUP(O2217,Products!$A:$E,3,FALSE)</f>
        <v>IKEA</v>
      </c>
      <c r="Q2217" s="31">
        <f>INDEX(Products!$E:$E,MATCH(O2217,Products!$A:$A,0))</f>
        <v>0.32</v>
      </c>
      <c r="R2217" s="10" t="s">
        <v>41</v>
      </c>
      <c r="S2217" s="10" t="s">
        <v>61</v>
      </c>
      <c r="T2217" s="10" t="s">
        <v>1104</v>
      </c>
      <c r="U2217" s="12">
        <v>3.4079999999999999</v>
      </c>
      <c r="V2217" s="12">
        <v>1</v>
      </c>
      <c r="W2217" s="12">
        <v>0.2</v>
      </c>
      <c r="X2217" s="12">
        <v>0.89459999999999995</v>
      </c>
    </row>
    <row r="2218" spans="1:24" ht="14" x14ac:dyDescent="0.3">
      <c r="A2218" s="9">
        <v>2216</v>
      </c>
      <c r="B2218" s="14" t="s">
        <v>7095</v>
      </c>
      <c r="C2218" s="15">
        <v>45359</v>
      </c>
      <c r="D2218" s="15">
        <v>45363</v>
      </c>
      <c r="E2218" s="10" t="s">
        <v>44</v>
      </c>
      <c r="F2218" s="10" t="s">
        <v>5157</v>
      </c>
      <c r="G2218" s="10" t="s">
        <v>5158</v>
      </c>
      <c r="H2218" s="10" t="s">
        <v>22</v>
      </c>
      <c r="I2218" s="10" t="s">
        <v>23</v>
      </c>
      <c r="J2218" s="10" t="s">
        <v>3654</v>
      </c>
      <c r="K2218" s="10" t="s">
        <v>103</v>
      </c>
      <c r="L2218" s="10">
        <v>53142</v>
      </c>
      <c r="M2218" s="10" t="s">
        <v>95</v>
      </c>
      <c r="N2218" s="10" t="str">
        <f>_xlfn.XLOOKUP($M:$M,People!$B:$B,People!A:A)</f>
        <v>Roxanne Rodriguez</v>
      </c>
      <c r="O2218" s="10" t="s">
        <v>5159</v>
      </c>
      <c r="P2218" s="10" t="str">
        <f>VLOOKUP(O2218,Products!$A:$E,3,FALSE)</f>
        <v>HP</v>
      </c>
      <c r="Q2218" s="31">
        <f>INDEX(Products!$E:$E,MATCH(O2218,Products!$A:$A,0))</f>
        <v>0.27</v>
      </c>
      <c r="R2218" s="10" t="s">
        <v>41</v>
      </c>
      <c r="S2218" s="10" t="s">
        <v>61</v>
      </c>
      <c r="T2218" s="10" t="s">
        <v>5160</v>
      </c>
      <c r="U2218" s="12">
        <v>14.98</v>
      </c>
      <c r="V2218" s="12">
        <v>1</v>
      </c>
      <c r="W2218" s="12">
        <v>0</v>
      </c>
      <c r="X2218" s="12">
        <v>4.4939999999999998</v>
      </c>
    </row>
    <row r="2219" spans="1:24" ht="14" x14ac:dyDescent="0.3">
      <c r="A2219" s="9">
        <v>2217</v>
      </c>
      <c r="B2219" s="14" t="s">
        <v>7097</v>
      </c>
      <c r="C2219" s="15">
        <v>45359</v>
      </c>
      <c r="D2219" s="15">
        <v>45363</v>
      </c>
      <c r="E2219" s="10" t="s">
        <v>44</v>
      </c>
      <c r="F2219" s="10" t="s">
        <v>2648</v>
      </c>
      <c r="G2219" s="10" t="s">
        <v>2649</v>
      </c>
      <c r="H2219" s="10" t="s">
        <v>22</v>
      </c>
      <c r="I2219" s="10" t="s">
        <v>23</v>
      </c>
      <c r="J2219" s="10" t="s">
        <v>271</v>
      </c>
      <c r="K2219" s="10" t="s">
        <v>189</v>
      </c>
      <c r="L2219" s="10">
        <v>60623</v>
      </c>
      <c r="M2219" s="10" t="s">
        <v>95</v>
      </c>
      <c r="N2219" s="10" t="str">
        <f>_xlfn.XLOOKUP($M:$M,People!$B:$B,People!A:A)</f>
        <v>Roxanne Rodriguez</v>
      </c>
      <c r="O2219" s="10" t="s">
        <v>965</v>
      </c>
      <c r="P2219" s="10" t="str">
        <f>VLOOKUP(O2219,Products!$A:$E,3,FALSE)</f>
        <v>HP</v>
      </c>
      <c r="Q2219" s="31">
        <f>INDEX(Products!$E:$E,MATCH(O2219,Products!$A:$A,0))</f>
        <v>0.25</v>
      </c>
      <c r="R2219" s="10" t="s">
        <v>41</v>
      </c>
      <c r="S2219" s="10" t="s">
        <v>68</v>
      </c>
      <c r="T2219" s="10" t="s">
        <v>966</v>
      </c>
      <c r="U2219" s="12">
        <v>8.5679999999999978</v>
      </c>
      <c r="V2219" s="12">
        <v>3</v>
      </c>
      <c r="W2219" s="12">
        <v>0.8</v>
      </c>
      <c r="X2219" s="12">
        <v>-14.5656</v>
      </c>
    </row>
    <row r="2220" spans="1:24" ht="14" x14ac:dyDescent="0.3">
      <c r="A2220" s="9">
        <v>2218</v>
      </c>
      <c r="B2220" s="14" t="s">
        <v>7098</v>
      </c>
      <c r="C2220" s="15">
        <v>45359</v>
      </c>
      <c r="D2220" s="15">
        <v>45364</v>
      </c>
      <c r="E2220" s="10" t="s">
        <v>44</v>
      </c>
      <c r="F2220" s="10" t="s">
        <v>1839</v>
      </c>
      <c r="G2220" s="10" t="s">
        <v>1840</v>
      </c>
      <c r="H2220" s="10" t="s">
        <v>36</v>
      </c>
      <c r="I2220" s="10" t="s">
        <v>23</v>
      </c>
      <c r="J2220" s="10" t="s">
        <v>1025</v>
      </c>
      <c r="K2220" s="10" t="s">
        <v>238</v>
      </c>
      <c r="L2220" s="10">
        <v>11561</v>
      </c>
      <c r="M2220" s="10" t="s">
        <v>133</v>
      </c>
      <c r="N2220" s="10" t="str">
        <f>_xlfn.XLOOKUP($M:$M,People!$B:$B,People!A:A)</f>
        <v>Chuck Magee</v>
      </c>
      <c r="O2220" s="10" t="s">
        <v>4700</v>
      </c>
      <c r="P2220" s="10" t="str">
        <f>VLOOKUP(O2220,Products!$A:$E,3,FALSE)</f>
        <v>Canon</v>
      </c>
      <c r="Q2220" s="31">
        <f>INDEX(Products!$E:$E,MATCH(O2220,Products!$A:$A,0))</f>
        <v>0.28000000000000003</v>
      </c>
      <c r="R2220" s="10" t="s">
        <v>41</v>
      </c>
      <c r="S2220" s="10" t="s">
        <v>82</v>
      </c>
      <c r="T2220" s="10" t="s">
        <v>4701</v>
      </c>
      <c r="U2220" s="12">
        <v>19.440000000000001</v>
      </c>
      <c r="V2220" s="12">
        <v>3</v>
      </c>
      <c r="W2220" s="12">
        <v>0</v>
      </c>
      <c r="X2220" s="12">
        <v>9.3312000000000008</v>
      </c>
    </row>
    <row r="2221" spans="1:24" ht="14" x14ac:dyDescent="0.3">
      <c r="A2221" s="9">
        <v>2219</v>
      </c>
      <c r="B2221" s="14" t="s">
        <v>7095</v>
      </c>
      <c r="C2221" s="15">
        <v>45359</v>
      </c>
      <c r="D2221" s="15">
        <v>45363</v>
      </c>
      <c r="E2221" s="10" t="s">
        <v>44</v>
      </c>
      <c r="F2221" s="10" t="s">
        <v>5157</v>
      </c>
      <c r="G2221" s="10" t="s">
        <v>5158</v>
      </c>
      <c r="H2221" s="10" t="s">
        <v>22</v>
      </c>
      <c r="I2221" s="10" t="s">
        <v>23</v>
      </c>
      <c r="J2221" s="10" t="s">
        <v>3654</v>
      </c>
      <c r="K2221" s="10" t="s">
        <v>103</v>
      </c>
      <c r="L2221" s="10">
        <v>53142</v>
      </c>
      <c r="M2221" s="10" t="s">
        <v>95</v>
      </c>
      <c r="N2221" s="10" t="str">
        <f>_xlfn.XLOOKUP($M:$M,People!$B:$B,People!A:A)</f>
        <v>Roxanne Rodriguez</v>
      </c>
      <c r="O2221" s="10" t="s">
        <v>1201</v>
      </c>
      <c r="P2221" s="10" t="str">
        <f>VLOOKUP(O2221,Products!$A:$E,3,FALSE)</f>
        <v>IKEA</v>
      </c>
      <c r="Q2221" s="31">
        <f>INDEX(Products!$E:$E,MATCH(O2221,Products!$A:$A,0))</f>
        <v>0.32</v>
      </c>
      <c r="R2221" s="10" t="s">
        <v>64</v>
      </c>
      <c r="S2221" s="10" t="s">
        <v>65</v>
      </c>
      <c r="T2221" s="10" t="s">
        <v>1202</v>
      </c>
      <c r="U2221" s="12">
        <v>769.95</v>
      </c>
      <c r="V2221" s="12">
        <v>5</v>
      </c>
      <c r="W2221" s="12">
        <v>0</v>
      </c>
      <c r="X2221" s="12">
        <v>223.28549999999993</v>
      </c>
    </row>
    <row r="2222" spans="1:24" ht="14" x14ac:dyDescent="0.3">
      <c r="A2222" s="9">
        <v>2220</v>
      </c>
      <c r="B2222" s="14" t="s">
        <v>7099</v>
      </c>
      <c r="C2222" s="15">
        <v>45360</v>
      </c>
      <c r="D2222" s="15">
        <v>45362</v>
      </c>
      <c r="E2222" s="10" t="s">
        <v>19</v>
      </c>
      <c r="F2222" s="10" t="s">
        <v>4120</v>
      </c>
      <c r="G2222" s="10" t="s">
        <v>4121</v>
      </c>
      <c r="H2222" s="10" t="s">
        <v>22</v>
      </c>
      <c r="I2222" s="10" t="s">
        <v>23</v>
      </c>
      <c r="J2222" s="10" t="s">
        <v>3707</v>
      </c>
      <c r="K2222" s="10" t="s">
        <v>80</v>
      </c>
      <c r="L2222" s="10">
        <v>27604</v>
      </c>
      <c r="M2222" s="10" t="s">
        <v>26</v>
      </c>
      <c r="N2222" s="10" t="str">
        <f>_xlfn.XLOOKUP($M:$M,People!$B:$B,People!A:A)</f>
        <v>Fred Suzuki</v>
      </c>
      <c r="O2222" s="10" t="s">
        <v>2569</v>
      </c>
      <c r="P2222" s="10" t="str">
        <f>VLOOKUP(O2222,Products!$A:$E,3,FALSE)</f>
        <v>Dell</v>
      </c>
      <c r="Q2222" s="31">
        <f>INDEX(Products!$E:$E,MATCH(O2222,Products!$A:$A,0))</f>
        <v>0.38</v>
      </c>
      <c r="R2222" s="10" t="s">
        <v>41</v>
      </c>
      <c r="S2222" s="10" t="s">
        <v>42</v>
      </c>
      <c r="T2222" s="10" t="s">
        <v>2570</v>
      </c>
      <c r="U2222" s="12">
        <v>4.6079999999999997</v>
      </c>
      <c r="V2222" s="12">
        <v>2</v>
      </c>
      <c r="W2222" s="12">
        <v>0.2</v>
      </c>
      <c r="X2222" s="12">
        <v>1.6704000000000001</v>
      </c>
    </row>
    <row r="2223" spans="1:24" ht="14" x14ac:dyDescent="0.3">
      <c r="A2223" s="9">
        <v>2221</v>
      </c>
      <c r="B2223" s="14" t="s">
        <v>7100</v>
      </c>
      <c r="C2223" s="15">
        <v>45360</v>
      </c>
      <c r="D2223" s="15">
        <v>45363</v>
      </c>
      <c r="E2223" s="10" t="s">
        <v>168</v>
      </c>
      <c r="F2223" s="10" t="s">
        <v>2596</v>
      </c>
      <c r="G2223" s="10" t="s">
        <v>2597</v>
      </c>
      <c r="H2223" s="10" t="s">
        <v>36</v>
      </c>
      <c r="I2223" s="10" t="s">
        <v>23</v>
      </c>
      <c r="J2223" s="10" t="s">
        <v>595</v>
      </c>
      <c r="K2223" s="10" t="s">
        <v>94</v>
      </c>
      <c r="L2223" s="10">
        <v>78207</v>
      </c>
      <c r="M2223" s="10" t="s">
        <v>95</v>
      </c>
      <c r="N2223" s="10" t="str">
        <f>_xlfn.XLOOKUP($M:$M,People!$B:$B,People!A:A)</f>
        <v>Roxanne Rodriguez</v>
      </c>
      <c r="O2223" s="10" t="s">
        <v>2379</v>
      </c>
      <c r="P2223" s="10" t="str">
        <f>VLOOKUP(O2223,Products!$A:$E,3,FALSE)</f>
        <v>HP</v>
      </c>
      <c r="Q2223" s="31">
        <f>INDEX(Products!$E:$E,MATCH(O2223,Products!$A:$A,0))</f>
        <v>0.35</v>
      </c>
      <c r="R2223" s="10" t="s">
        <v>64</v>
      </c>
      <c r="S2223" s="10" t="s">
        <v>144</v>
      </c>
      <c r="T2223" s="10" t="s">
        <v>2380</v>
      </c>
      <c r="U2223" s="12">
        <v>113.52000000000001</v>
      </c>
      <c r="V2223" s="12">
        <v>5</v>
      </c>
      <c r="W2223" s="12">
        <v>0.2</v>
      </c>
      <c r="X2223" s="12">
        <v>29.798999999999999</v>
      </c>
    </row>
    <row r="2224" spans="1:24" ht="14" x14ac:dyDescent="0.3">
      <c r="A2224" s="9">
        <v>2222</v>
      </c>
      <c r="B2224" s="14" t="s">
        <v>7100</v>
      </c>
      <c r="C2224" s="15">
        <v>45360</v>
      </c>
      <c r="D2224" s="15">
        <v>45363</v>
      </c>
      <c r="E2224" s="10" t="s">
        <v>168</v>
      </c>
      <c r="F2224" s="10" t="s">
        <v>2596</v>
      </c>
      <c r="G2224" s="10" t="s">
        <v>2597</v>
      </c>
      <c r="H2224" s="10" t="s">
        <v>36</v>
      </c>
      <c r="I2224" s="10" t="s">
        <v>23</v>
      </c>
      <c r="J2224" s="10" t="s">
        <v>595</v>
      </c>
      <c r="K2224" s="10" t="s">
        <v>94</v>
      </c>
      <c r="L2224" s="10">
        <v>78207</v>
      </c>
      <c r="M2224" s="10" t="s">
        <v>95</v>
      </c>
      <c r="N2224" s="10" t="str">
        <f>_xlfn.XLOOKUP($M:$M,People!$B:$B,People!A:A)</f>
        <v>Roxanne Rodriguez</v>
      </c>
      <c r="O2224" s="10" t="s">
        <v>3823</v>
      </c>
      <c r="P2224" s="10" t="str">
        <f>VLOOKUP(O2224,Products!$A:$E,3,FALSE)</f>
        <v>3M</v>
      </c>
      <c r="Q2224" s="31">
        <f>INDEX(Products!$E:$E,MATCH(O2224,Products!$A:$A,0))</f>
        <v>0.34</v>
      </c>
      <c r="R2224" s="10" t="s">
        <v>64</v>
      </c>
      <c r="S2224" s="10" t="s">
        <v>65</v>
      </c>
      <c r="T2224" s="10" t="s">
        <v>3824</v>
      </c>
      <c r="U2224" s="12">
        <v>359.88</v>
      </c>
      <c r="V2224" s="12">
        <v>3</v>
      </c>
      <c r="W2224" s="12">
        <v>0.2</v>
      </c>
      <c r="X2224" s="12">
        <v>22.492499999999993</v>
      </c>
    </row>
    <row r="2225" spans="1:24" ht="14" x14ac:dyDescent="0.3">
      <c r="A2225" s="9">
        <v>2223</v>
      </c>
      <c r="B2225" s="14" t="s">
        <v>7101</v>
      </c>
      <c r="C2225" s="15">
        <v>45361</v>
      </c>
      <c r="D2225" s="15">
        <v>45361</v>
      </c>
      <c r="E2225" s="10" t="s">
        <v>1124</v>
      </c>
      <c r="F2225" s="10" t="s">
        <v>2492</v>
      </c>
      <c r="G2225" s="10" t="s">
        <v>2493</v>
      </c>
      <c r="H2225" s="10" t="s">
        <v>22</v>
      </c>
      <c r="I2225" s="10" t="s">
        <v>23</v>
      </c>
      <c r="J2225" s="10" t="s">
        <v>165</v>
      </c>
      <c r="K2225" s="10" t="s">
        <v>94</v>
      </c>
      <c r="L2225" s="10">
        <v>77041</v>
      </c>
      <c r="M2225" s="10" t="s">
        <v>95</v>
      </c>
      <c r="N2225" s="10" t="str">
        <f>_xlfn.XLOOKUP($M:$M,People!$B:$B,People!A:A)</f>
        <v>Roxanne Rodriguez</v>
      </c>
      <c r="O2225" s="10" t="s">
        <v>2494</v>
      </c>
      <c r="P2225" s="10" t="str">
        <f>VLOOKUP(O2225,Products!$A:$E,3,FALSE)</f>
        <v>3M</v>
      </c>
      <c r="Q2225" s="31">
        <f>INDEX(Products!$E:$E,MATCH(O2225,Products!$A:$A,0))</f>
        <v>0.28000000000000003</v>
      </c>
      <c r="R2225" s="10" t="s">
        <v>41</v>
      </c>
      <c r="S2225" s="10" t="s">
        <v>68</v>
      </c>
      <c r="T2225" s="10" t="s">
        <v>2495</v>
      </c>
      <c r="U2225" s="12">
        <v>1.1119999999999997</v>
      </c>
      <c r="V2225" s="12">
        <v>2</v>
      </c>
      <c r="W2225" s="12">
        <v>0.8</v>
      </c>
      <c r="X2225" s="12">
        <v>-1.8904000000000001</v>
      </c>
    </row>
    <row r="2226" spans="1:24" ht="14" x14ac:dyDescent="0.3">
      <c r="A2226" s="9">
        <v>2224</v>
      </c>
      <c r="B2226" s="14" t="s">
        <v>7102</v>
      </c>
      <c r="C2226" s="15">
        <v>45361</v>
      </c>
      <c r="D2226" s="15">
        <v>45361</v>
      </c>
      <c r="E2226" s="10" t="s">
        <v>1124</v>
      </c>
      <c r="F2226" s="10" t="s">
        <v>121</v>
      </c>
      <c r="G2226" s="10" t="s">
        <v>122</v>
      </c>
      <c r="H2226" s="10" t="s">
        <v>36</v>
      </c>
      <c r="I2226" s="10" t="s">
        <v>23</v>
      </c>
      <c r="J2226" s="10" t="s">
        <v>2690</v>
      </c>
      <c r="K2226" s="10" t="s">
        <v>2318</v>
      </c>
      <c r="L2226" s="10">
        <v>20735</v>
      </c>
      <c r="M2226" s="10" t="s">
        <v>133</v>
      </c>
      <c r="N2226" s="10" t="str">
        <f>_xlfn.XLOOKUP($M:$M,People!$B:$B,People!A:A)</f>
        <v>Chuck Magee</v>
      </c>
      <c r="O2226" s="10" t="s">
        <v>1132</v>
      </c>
      <c r="P2226" s="10" t="str">
        <f>VLOOKUP(O2226,Products!$A:$E,3,FALSE)</f>
        <v>HP</v>
      </c>
      <c r="Q2226" s="31">
        <f>INDEX(Products!$E:$E,MATCH(O2226,Products!$A:$A,0))</f>
        <v>0.37</v>
      </c>
      <c r="R2226" s="10" t="s">
        <v>41</v>
      </c>
      <c r="S2226" s="10" t="s">
        <v>53</v>
      </c>
      <c r="T2226" s="10" t="s">
        <v>1133</v>
      </c>
      <c r="U2226" s="12">
        <v>89.820000000000007</v>
      </c>
      <c r="V2226" s="12">
        <v>6</v>
      </c>
      <c r="W2226" s="12">
        <v>0</v>
      </c>
      <c r="X2226" s="12">
        <v>25.149600000000007</v>
      </c>
    </row>
    <row r="2227" spans="1:24" ht="14" x14ac:dyDescent="0.3">
      <c r="A2227" s="9">
        <v>2225</v>
      </c>
      <c r="B2227" s="14" t="s">
        <v>7103</v>
      </c>
      <c r="C2227" s="15">
        <v>45363</v>
      </c>
      <c r="D2227" s="15">
        <v>45368</v>
      </c>
      <c r="E2227" s="10" t="s">
        <v>44</v>
      </c>
      <c r="F2227" s="10" t="s">
        <v>3387</v>
      </c>
      <c r="G2227" s="10" t="s">
        <v>3388</v>
      </c>
      <c r="H2227" s="10" t="s">
        <v>36</v>
      </c>
      <c r="I2227" s="10" t="s">
        <v>23</v>
      </c>
      <c r="J2227" s="10" t="s">
        <v>5018</v>
      </c>
      <c r="K2227" s="10" t="s">
        <v>48</v>
      </c>
      <c r="L2227" s="10">
        <v>33317</v>
      </c>
      <c r="M2227" s="10" t="s">
        <v>26</v>
      </c>
      <c r="N2227" s="10" t="str">
        <f>_xlfn.XLOOKUP($M:$M,People!$B:$B,People!A:A)</f>
        <v>Fred Suzuki</v>
      </c>
      <c r="O2227" s="10" t="s">
        <v>5019</v>
      </c>
      <c r="P2227" s="10" t="str">
        <f>VLOOKUP(O2227,Products!$A:$E,3,FALSE)</f>
        <v>Office Depot</v>
      </c>
      <c r="Q2227" s="31">
        <f>INDEX(Products!$E:$E,MATCH(O2227,Products!$A:$A,0))</f>
        <v>0.32</v>
      </c>
      <c r="R2227" s="10" t="s">
        <v>28</v>
      </c>
      <c r="S2227" s="10" t="s">
        <v>58</v>
      </c>
      <c r="T2227" s="10" t="s">
        <v>5020</v>
      </c>
      <c r="U2227" s="12">
        <v>6.4080000000000004</v>
      </c>
      <c r="V2227" s="12">
        <v>3</v>
      </c>
      <c r="W2227" s="12">
        <v>0.2</v>
      </c>
      <c r="X2227" s="12">
        <v>1.4418</v>
      </c>
    </row>
    <row r="2228" spans="1:24" ht="14" x14ac:dyDescent="0.3">
      <c r="A2228" s="9">
        <v>2226</v>
      </c>
      <c r="B2228" s="14" t="s">
        <v>7103</v>
      </c>
      <c r="C2228" s="15">
        <v>45363</v>
      </c>
      <c r="D2228" s="15">
        <v>45368</v>
      </c>
      <c r="E2228" s="10" t="s">
        <v>44</v>
      </c>
      <c r="F2228" s="10" t="s">
        <v>3387</v>
      </c>
      <c r="G2228" s="10" t="s">
        <v>3388</v>
      </c>
      <c r="H2228" s="10" t="s">
        <v>36</v>
      </c>
      <c r="I2228" s="10" t="s">
        <v>23</v>
      </c>
      <c r="J2228" s="10" t="s">
        <v>5018</v>
      </c>
      <c r="K2228" s="10" t="s">
        <v>48</v>
      </c>
      <c r="L2228" s="10">
        <v>33317</v>
      </c>
      <c r="M2228" s="10" t="s">
        <v>26</v>
      </c>
      <c r="N2228" s="10" t="str">
        <f>_xlfn.XLOOKUP($M:$M,People!$B:$B,People!A:A)</f>
        <v>Fred Suzuki</v>
      </c>
      <c r="O2228" s="10" t="s">
        <v>313</v>
      </c>
      <c r="P2228" s="10" t="str">
        <f>VLOOKUP(O2228,Products!$A:$E,3,FALSE)</f>
        <v>Avery</v>
      </c>
      <c r="Q2228" s="31">
        <f>INDEX(Products!$E:$E,MATCH(O2228,Products!$A:$A,0))</f>
        <v>0.39</v>
      </c>
      <c r="R2228" s="10" t="s">
        <v>28</v>
      </c>
      <c r="S2228" s="10" t="s">
        <v>58</v>
      </c>
      <c r="T2228" s="10" t="s">
        <v>314</v>
      </c>
      <c r="U2228" s="12">
        <v>30.880000000000003</v>
      </c>
      <c r="V2228" s="12">
        <v>4</v>
      </c>
      <c r="W2228" s="12">
        <v>0.2</v>
      </c>
      <c r="X2228" s="12">
        <v>3.8599999999999977</v>
      </c>
    </row>
    <row r="2229" spans="1:24" ht="14" x14ac:dyDescent="0.3">
      <c r="A2229" s="9">
        <v>2227</v>
      </c>
      <c r="B2229" s="14" t="s">
        <v>7103</v>
      </c>
      <c r="C2229" s="15">
        <v>45363</v>
      </c>
      <c r="D2229" s="15">
        <v>45368</v>
      </c>
      <c r="E2229" s="10" t="s">
        <v>44</v>
      </c>
      <c r="F2229" s="10" t="s">
        <v>3387</v>
      </c>
      <c r="G2229" s="10" t="s">
        <v>3388</v>
      </c>
      <c r="H2229" s="10" t="s">
        <v>36</v>
      </c>
      <c r="I2229" s="10" t="s">
        <v>23</v>
      </c>
      <c r="J2229" s="10" t="s">
        <v>5018</v>
      </c>
      <c r="K2229" s="10" t="s">
        <v>48</v>
      </c>
      <c r="L2229" s="10">
        <v>33317</v>
      </c>
      <c r="M2229" s="10" t="s">
        <v>26</v>
      </c>
      <c r="N2229" s="10" t="str">
        <f>_xlfn.XLOOKUP($M:$M,People!$B:$B,People!A:A)</f>
        <v>Fred Suzuki</v>
      </c>
      <c r="O2229" s="10" t="s">
        <v>518</v>
      </c>
      <c r="P2229" s="10" t="str">
        <f>VLOOKUP(O2229,Products!$A:$E,3,FALSE)</f>
        <v>HP</v>
      </c>
      <c r="Q2229" s="31">
        <f>INDEX(Products!$E:$E,MATCH(O2229,Products!$A:$A,0))</f>
        <v>0.28999999999999998</v>
      </c>
      <c r="R2229" s="10" t="s">
        <v>41</v>
      </c>
      <c r="S2229" s="10" t="s">
        <v>155</v>
      </c>
      <c r="T2229" s="10" t="s">
        <v>519</v>
      </c>
      <c r="U2229" s="12">
        <v>8.6880000000000006</v>
      </c>
      <c r="V2229" s="12">
        <v>3</v>
      </c>
      <c r="W2229" s="12">
        <v>0.2</v>
      </c>
      <c r="X2229" s="12">
        <v>2.9322000000000004</v>
      </c>
    </row>
    <row r="2230" spans="1:24" ht="14" x14ac:dyDescent="0.3">
      <c r="A2230" s="9">
        <v>2228</v>
      </c>
      <c r="B2230" s="14" t="s">
        <v>7104</v>
      </c>
      <c r="C2230" s="15">
        <v>45363</v>
      </c>
      <c r="D2230" s="15">
        <v>45369</v>
      </c>
      <c r="E2230" s="10" t="s">
        <v>44</v>
      </c>
      <c r="F2230" s="10" t="s">
        <v>3033</v>
      </c>
      <c r="G2230" s="10" t="s">
        <v>3034</v>
      </c>
      <c r="H2230" s="10" t="s">
        <v>22</v>
      </c>
      <c r="I2230" s="10" t="s">
        <v>23</v>
      </c>
      <c r="J2230" s="10" t="s">
        <v>411</v>
      </c>
      <c r="K2230" s="10" t="s">
        <v>80</v>
      </c>
      <c r="L2230" s="10">
        <v>28205</v>
      </c>
      <c r="M2230" s="10" t="s">
        <v>26</v>
      </c>
      <c r="N2230" s="10" t="str">
        <f>_xlfn.XLOOKUP($M:$M,People!$B:$B,People!A:A)</f>
        <v>Fred Suzuki</v>
      </c>
      <c r="O2230" s="10" t="s">
        <v>3389</v>
      </c>
      <c r="P2230" s="10" t="str">
        <f>VLOOKUP(O2230,Products!$A:$E,3,FALSE)</f>
        <v>HP</v>
      </c>
      <c r="Q2230" s="31">
        <f>INDEX(Products!$E:$E,MATCH(O2230,Products!$A:$A,0))</f>
        <v>0.25</v>
      </c>
      <c r="R2230" s="10" t="s">
        <v>41</v>
      </c>
      <c r="S2230" s="10" t="s">
        <v>42</v>
      </c>
      <c r="T2230" s="10" t="s">
        <v>3390</v>
      </c>
      <c r="U2230" s="12">
        <v>5.04</v>
      </c>
      <c r="V2230" s="12">
        <v>2</v>
      </c>
      <c r="W2230" s="12">
        <v>0.2</v>
      </c>
      <c r="X2230" s="12">
        <v>1.764</v>
      </c>
    </row>
    <row r="2231" spans="1:24" ht="14" x14ac:dyDescent="0.3">
      <c r="A2231" s="9">
        <v>2229</v>
      </c>
      <c r="B2231" s="14" t="s">
        <v>7105</v>
      </c>
      <c r="C2231" s="15">
        <v>45364</v>
      </c>
      <c r="D2231" s="15">
        <v>45366</v>
      </c>
      <c r="E2231" s="10" t="s">
        <v>168</v>
      </c>
      <c r="F2231" s="10" t="s">
        <v>3481</v>
      </c>
      <c r="G2231" s="10" t="s">
        <v>3482</v>
      </c>
      <c r="H2231" s="10" t="s">
        <v>22</v>
      </c>
      <c r="I2231" s="10" t="s">
        <v>23</v>
      </c>
      <c r="J2231" s="10" t="s">
        <v>86</v>
      </c>
      <c r="K2231" s="10" t="s">
        <v>87</v>
      </c>
      <c r="L2231" s="10">
        <v>98103</v>
      </c>
      <c r="M2231" s="10" t="s">
        <v>39</v>
      </c>
      <c r="N2231" s="10" t="str">
        <f>_xlfn.XLOOKUP($M:$M,People!$B:$B,People!A:A)</f>
        <v>Sadie Pawthorne</v>
      </c>
      <c r="O2231" s="10" t="s">
        <v>2101</v>
      </c>
      <c r="P2231" s="10" t="str">
        <f>VLOOKUP(O2231,Products!$A:$E,3,FALSE)</f>
        <v>IKEA</v>
      </c>
      <c r="Q2231" s="31">
        <f>INDEX(Products!$E:$E,MATCH(O2231,Products!$A:$A,0))</f>
        <v>0.28000000000000003</v>
      </c>
      <c r="R2231" s="10" t="s">
        <v>28</v>
      </c>
      <c r="S2231" s="10" t="s">
        <v>29</v>
      </c>
      <c r="T2231" s="10" t="s">
        <v>2102</v>
      </c>
      <c r="U2231" s="12">
        <v>141.96</v>
      </c>
      <c r="V2231" s="12">
        <v>2</v>
      </c>
      <c r="W2231" s="12">
        <v>0</v>
      </c>
      <c r="X2231" s="12">
        <v>39.748800000000003</v>
      </c>
    </row>
    <row r="2232" spans="1:24" ht="14" x14ac:dyDescent="0.3">
      <c r="A2232" s="9">
        <v>2230</v>
      </c>
      <c r="B2232" s="14" t="s">
        <v>7106</v>
      </c>
      <c r="C2232" s="15">
        <v>45364</v>
      </c>
      <c r="D2232" s="15">
        <v>45369</v>
      </c>
      <c r="E2232" s="10" t="s">
        <v>19</v>
      </c>
      <c r="F2232" s="10" t="s">
        <v>2613</v>
      </c>
      <c r="G2232" s="10" t="s">
        <v>2614</v>
      </c>
      <c r="H2232" s="10" t="s">
        <v>92</v>
      </c>
      <c r="I2232" s="10" t="s">
        <v>23</v>
      </c>
      <c r="J2232" s="10" t="s">
        <v>5602</v>
      </c>
      <c r="K2232" s="10" t="s">
        <v>38</v>
      </c>
      <c r="L2232" s="10">
        <v>95928</v>
      </c>
      <c r="M2232" s="10" t="s">
        <v>39</v>
      </c>
      <c r="N2232" s="10" t="str">
        <f>_xlfn.XLOOKUP($M:$M,People!$B:$B,People!A:A)</f>
        <v>Sadie Pawthorne</v>
      </c>
      <c r="O2232" s="10" t="s">
        <v>469</v>
      </c>
      <c r="P2232" s="10" t="str">
        <f>VLOOKUP(O2232,Products!$A:$E,3,FALSE)</f>
        <v>3M</v>
      </c>
      <c r="Q2232" s="31">
        <f>INDEX(Products!$E:$E,MATCH(O2232,Products!$A:$A,0))</f>
        <v>0.3</v>
      </c>
      <c r="R2232" s="10" t="s">
        <v>28</v>
      </c>
      <c r="S2232" s="10" t="s">
        <v>32</v>
      </c>
      <c r="T2232" s="10" t="s">
        <v>470</v>
      </c>
      <c r="U2232" s="12">
        <v>915.13600000000008</v>
      </c>
      <c r="V2232" s="12">
        <v>4</v>
      </c>
      <c r="W2232" s="12">
        <v>0.2</v>
      </c>
      <c r="X2232" s="12">
        <v>102.95279999999988</v>
      </c>
    </row>
    <row r="2233" spans="1:24" ht="14" x14ac:dyDescent="0.3">
      <c r="A2233" s="9">
        <v>2231</v>
      </c>
      <c r="B2233" s="14" t="s">
        <v>7106</v>
      </c>
      <c r="C2233" s="15">
        <v>45364</v>
      </c>
      <c r="D2233" s="15">
        <v>45369</v>
      </c>
      <c r="E2233" s="10" t="s">
        <v>19</v>
      </c>
      <c r="F2233" s="10" t="s">
        <v>2613</v>
      </c>
      <c r="G2233" s="10" t="s">
        <v>2614</v>
      </c>
      <c r="H2233" s="10" t="s">
        <v>92</v>
      </c>
      <c r="I2233" s="10" t="s">
        <v>23</v>
      </c>
      <c r="J2233" s="10" t="s">
        <v>5602</v>
      </c>
      <c r="K2233" s="10" t="s">
        <v>38</v>
      </c>
      <c r="L2233" s="10">
        <v>95928</v>
      </c>
      <c r="M2233" s="10" t="s">
        <v>39</v>
      </c>
      <c r="N2233" s="10" t="str">
        <f>_xlfn.XLOOKUP($M:$M,People!$B:$B,People!A:A)</f>
        <v>Sadie Pawthorne</v>
      </c>
      <c r="O2233" s="10" t="s">
        <v>1718</v>
      </c>
      <c r="P2233" s="10" t="str">
        <f>VLOOKUP(O2233,Products!$A:$E,3,FALSE)</f>
        <v>3M</v>
      </c>
      <c r="Q2233" s="31">
        <f>INDEX(Products!$E:$E,MATCH(O2233,Products!$A:$A,0))</f>
        <v>0.3</v>
      </c>
      <c r="R2233" s="10" t="s">
        <v>28</v>
      </c>
      <c r="S2233" s="10" t="s">
        <v>58</v>
      </c>
      <c r="T2233" s="10" t="s">
        <v>1719</v>
      </c>
      <c r="U2233" s="12">
        <v>327.76</v>
      </c>
      <c r="V2233" s="12">
        <v>8</v>
      </c>
      <c r="W2233" s="12">
        <v>0</v>
      </c>
      <c r="X2233" s="12">
        <v>91.772800000000018</v>
      </c>
    </row>
    <row r="2234" spans="1:24" ht="14" x14ac:dyDescent="0.3">
      <c r="A2234" s="9">
        <v>2232</v>
      </c>
      <c r="B2234" s="14" t="s">
        <v>6003</v>
      </c>
      <c r="C2234" s="15">
        <v>45364</v>
      </c>
      <c r="D2234" s="15">
        <v>45369</v>
      </c>
      <c r="E2234" s="14" t="s">
        <v>19</v>
      </c>
      <c r="F2234" s="14" t="s">
        <v>2613</v>
      </c>
      <c r="G2234" s="14" t="s">
        <v>2614</v>
      </c>
      <c r="H2234" s="14" t="s">
        <v>92</v>
      </c>
      <c r="I2234" s="14" t="s">
        <v>5934</v>
      </c>
      <c r="J2234" s="14" t="s">
        <v>5939</v>
      </c>
      <c r="K2234" s="14" t="s">
        <v>5940</v>
      </c>
      <c r="L2234" s="14" t="s">
        <v>5973</v>
      </c>
      <c r="M2234" s="14" t="s">
        <v>39</v>
      </c>
      <c r="N2234" s="10" t="str">
        <f>_xlfn.XLOOKUP($M:$M,People!$B:$B,People!A:A)</f>
        <v>Sadie Pawthorne</v>
      </c>
      <c r="O2234" s="14" t="s">
        <v>469</v>
      </c>
      <c r="P2234" s="10" t="str">
        <f>VLOOKUP(O2234,Products!$A:$E,3,FALSE)</f>
        <v>3M</v>
      </c>
      <c r="Q2234" s="31">
        <f>INDEX(Products!$E:$E,MATCH(O2234,Products!$A:$A,0))</f>
        <v>0.3</v>
      </c>
      <c r="R2234" s="14" t="s">
        <v>28</v>
      </c>
      <c r="S2234" s="14" t="s">
        <v>32</v>
      </c>
      <c r="T2234" s="14" t="s">
        <v>470</v>
      </c>
      <c r="U2234" s="18">
        <v>915.13600000000008</v>
      </c>
      <c r="V2234" s="18">
        <v>4</v>
      </c>
      <c r="W2234" s="18">
        <v>0.2</v>
      </c>
      <c r="X2234" s="18">
        <v>102.95279999999988</v>
      </c>
    </row>
    <row r="2235" spans="1:24" ht="14" x14ac:dyDescent="0.3">
      <c r="A2235" s="9">
        <v>2233</v>
      </c>
      <c r="B2235" s="14" t="s">
        <v>6003</v>
      </c>
      <c r="C2235" s="15">
        <v>45364</v>
      </c>
      <c r="D2235" s="15">
        <v>45369</v>
      </c>
      <c r="E2235" s="14" t="s">
        <v>19</v>
      </c>
      <c r="F2235" s="14" t="s">
        <v>2613</v>
      </c>
      <c r="G2235" s="14" t="s">
        <v>2614</v>
      </c>
      <c r="H2235" s="14" t="s">
        <v>92</v>
      </c>
      <c r="I2235" s="14" t="s">
        <v>5934</v>
      </c>
      <c r="J2235" s="14" t="s">
        <v>5939</v>
      </c>
      <c r="K2235" s="14" t="s">
        <v>5940</v>
      </c>
      <c r="L2235" s="14" t="s">
        <v>5973</v>
      </c>
      <c r="M2235" s="14" t="s">
        <v>39</v>
      </c>
      <c r="N2235" s="10" t="str">
        <f>_xlfn.XLOOKUP($M:$M,People!$B:$B,People!A:A)</f>
        <v>Sadie Pawthorne</v>
      </c>
      <c r="O2235" s="14" t="s">
        <v>1718</v>
      </c>
      <c r="P2235" s="10" t="str">
        <f>VLOOKUP(O2235,Products!$A:$E,3,FALSE)</f>
        <v>3M</v>
      </c>
      <c r="Q2235" s="31">
        <f>INDEX(Products!$E:$E,MATCH(O2235,Products!$A:$A,0))</f>
        <v>0.3</v>
      </c>
      <c r="R2235" s="14" t="s">
        <v>28</v>
      </c>
      <c r="S2235" s="14" t="s">
        <v>58</v>
      </c>
      <c r="T2235" s="14" t="s">
        <v>1719</v>
      </c>
      <c r="U2235" s="18">
        <v>327.76</v>
      </c>
      <c r="V2235" s="18">
        <v>8</v>
      </c>
      <c r="W2235" s="18">
        <v>0</v>
      </c>
      <c r="X2235" s="18">
        <v>91.772800000000018</v>
      </c>
    </row>
    <row r="2236" spans="1:24" ht="14" x14ac:dyDescent="0.3">
      <c r="A2236" s="9">
        <v>2234</v>
      </c>
      <c r="B2236" s="14" t="s">
        <v>7107</v>
      </c>
      <c r="C2236" s="15">
        <v>45365</v>
      </c>
      <c r="D2236" s="15">
        <v>45369</v>
      </c>
      <c r="E2236" s="10" t="s">
        <v>44</v>
      </c>
      <c r="F2236" s="10" t="s">
        <v>1580</v>
      </c>
      <c r="G2236" s="10" t="s">
        <v>1581</v>
      </c>
      <c r="H2236" s="10" t="s">
        <v>22</v>
      </c>
      <c r="I2236" s="10" t="s">
        <v>23</v>
      </c>
      <c r="J2236" s="10" t="s">
        <v>217</v>
      </c>
      <c r="K2236" s="10" t="s">
        <v>2289</v>
      </c>
      <c r="L2236" s="10">
        <v>3820</v>
      </c>
      <c r="M2236" s="10" t="s">
        <v>133</v>
      </c>
      <c r="N2236" s="10" t="str">
        <f>_xlfn.XLOOKUP($M:$M,People!$B:$B,People!A:A)</f>
        <v>Chuck Magee</v>
      </c>
      <c r="O2236" s="10" t="s">
        <v>3827</v>
      </c>
      <c r="P2236" s="10" t="str">
        <f>VLOOKUP(O2236,Products!$A:$E,3,FALSE)</f>
        <v>HP</v>
      </c>
      <c r="Q2236" s="31">
        <f>INDEX(Products!$E:$E,MATCH(O2236,Products!$A:$A,0))</f>
        <v>0.28999999999999998</v>
      </c>
      <c r="R2236" s="10" t="s">
        <v>41</v>
      </c>
      <c r="S2236" s="10" t="s">
        <v>68</v>
      </c>
      <c r="T2236" s="10" t="s">
        <v>3828</v>
      </c>
      <c r="U2236" s="12">
        <v>671.93999999999994</v>
      </c>
      <c r="V2236" s="12">
        <v>3</v>
      </c>
      <c r="W2236" s="12">
        <v>0</v>
      </c>
      <c r="X2236" s="12">
        <v>315.81179999999995</v>
      </c>
    </row>
    <row r="2237" spans="1:24" ht="14" x14ac:dyDescent="0.3">
      <c r="A2237" s="9">
        <v>2235</v>
      </c>
      <c r="B2237" s="14" t="s">
        <v>7107</v>
      </c>
      <c r="C2237" s="15">
        <v>45365</v>
      </c>
      <c r="D2237" s="15">
        <v>45369</v>
      </c>
      <c r="E2237" s="10" t="s">
        <v>44</v>
      </c>
      <c r="F2237" s="10" t="s">
        <v>1580</v>
      </c>
      <c r="G2237" s="10" t="s">
        <v>1581</v>
      </c>
      <c r="H2237" s="10" t="s">
        <v>22</v>
      </c>
      <c r="I2237" s="10" t="s">
        <v>23</v>
      </c>
      <c r="J2237" s="10" t="s">
        <v>217</v>
      </c>
      <c r="K2237" s="10" t="s">
        <v>2289</v>
      </c>
      <c r="L2237" s="10">
        <v>3820</v>
      </c>
      <c r="M2237" s="10" t="s">
        <v>133</v>
      </c>
      <c r="N2237" s="10" t="str">
        <f>_xlfn.XLOOKUP($M:$M,People!$B:$B,People!A:A)</f>
        <v>Chuck Magee</v>
      </c>
      <c r="O2237" s="10" t="s">
        <v>2060</v>
      </c>
      <c r="P2237" s="10" t="str">
        <f>VLOOKUP(O2237,Products!$A:$E,3,FALSE)</f>
        <v>Logitech</v>
      </c>
      <c r="Q2237" s="31">
        <f>INDEX(Products!$E:$E,MATCH(O2237,Products!$A:$A,0))</f>
        <v>0.25</v>
      </c>
      <c r="R2237" s="10" t="s">
        <v>41</v>
      </c>
      <c r="S2237" s="10" t="s">
        <v>42</v>
      </c>
      <c r="T2237" s="10" t="s">
        <v>2061</v>
      </c>
      <c r="U2237" s="12">
        <v>16.52</v>
      </c>
      <c r="V2237" s="12">
        <v>4</v>
      </c>
      <c r="W2237" s="12">
        <v>0</v>
      </c>
      <c r="X2237" s="12">
        <v>7.5991999999999997</v>
      </c>
    </row>
    <row r="2238" spans="1:24" ht="14" x14ac:dyDescent="0.3">
      <c r="A2238" s="9">
        <v>2236</v>
      </c>
      <c r="B2238" s="14" t="s">
        <v>7108</v>
      </c>
      <c r="C2238" s="15">
        <v>45365</v>
      </c>
      <c r="D2238" s="15">
        <v>45370</v>
      </c>
      <c r="E2238" s="10" t="s">
        <v>44</v>
      </c>
      <c r="F2238" s="10" t="s">
        <v>3320</v>
      </c>
      <c r="G2238" s="10" t="s">
        <v>3321</v>
      </c>
      <c r="H2238" s="10" t="s">
        <v>22</v>
      </c>
      <c r="I2238" s="10" t="s">
        <v>23</v>
      </c>
      <c r="J2238" s="10" t="s">
        <v>498</v>
      </c>
      <c r="K2238" s="10" t="s">
        <v>38</v>
      </c>
      <c r="L2238" s="10">
        <v>95661</v>
      </c>
      <c r="M2238" s="10" t="s">
        <v>39</v>
      </c>
      <c r="N2238" s="10" t="str">
        <f>_xlfn.XLOOKUP($M:$M,People!$B:$B,People!A:A)</f>
        <v>Sadie Pawthorne</v>
      </c>
      <c r="O2238" s="10" t="s">
        <v>957</v>
      </c>
      <c r="P2238" s="10" t="str">
        <f>VLOOKUP(O2238,Products!$A:$E,3,FALSE)</f>
        <v>Samsung</v>
      </c>
      <c r="Q2238" s="31">
        <f>INDEX(Products!$E:$E,MATCH(O2238,Products!$A:$A,0))</f>
        <v>0.31</v>
      </c>
      <c r="R2238" s="10" t="s">
        <v>41</v>
      </c>
      <c r="S2238" s="10" t="s">
        <v>82</v>
      </c>
      <c r="T2238" s="10" t="s">
        <v>958</v>
      </c>
      <c r="U2238" s="12">
        <v>19.440000000000001</v>
      </c>
      <c r="V2238" s="12">
        <v>3</v>
      </c>
      <c r="W2238" s="12">
        <v>0</v>
      </c>
      <c r="X2238" s="12">
        <v>9.3312000000000008</v>
      </c>
    </row>
    <row r="2239" spans="1:24" ht="14" x14ac:dyDescent="0.3">
      <c r="A2239" s="9">
        <v>2237</v>
      </c>
      <c r="B2239" s="14" t="s">
        <v>7109</v>
      </c>
      <c r="C2239" s="15">
        <v>45366</v>
      </c>
      <c r="D2239" s="15">
        <v>45372</v>
      </c>
      <c r="E2239" s="10" t="s">
        <v>44</v>
      </c>
      <c r="F2239" s="10" t="s">
        <v>5438</v>
      </c>
      <c r="G2239" s="10" t="s">
        <v>5439</v>
      </c>
      <c r="H2239" s="10" t="s">
        <v>36</v>
      </c>
      <c r="I2239" s="10" t="s">
        <v>23</v>
      </c>
      <c r="J2239" s="10" t="s">
        <v>5440</v>
      </c>
      <c r="K2239" s="10" t="s">
        <v>109</v>
      </c>
      <c r="L2239" s="10">
        <v>84043</v>
      </c>
      <c r="M2239" s="10" t="s">
        <v>39</v>
      </c>
      <c r="N2239" s="10" t="str">
        <f>_xlfn.XLOOKUP($M:$M,People!$B:$B,People!A:A)</f>
        <v>Sadie Pawthorne</v>
      </c>
      <c r="O2239" s="10" t="s">
        <v>5441</v>
      </c>
      <c r="P2239" s="10" t="str">
        <f>VLOOKUP(O2239,Products!$A:$E,3,FALSE)</f>
        <v>Logitech</v>
      </c>
      <c r="Q2239" s="31">
        <f>INDEX(Products!$E:$E,MATCH(O2239,Products!$A:$A,0))</f>
        <v>0.28999999999999998</v>
      </c>
      <c r="R2239" s="10" t="s">
        <v>64</v>
      </c>
      <c r="S2239" s="10" t="s">
        <v>65</v>
      </c>
      <c r="T2239" s="10" t="s">
        <v>5442</v>
      </c>
      <c r="U2239" s="12">
        <v>16.776000000000003</v>
      </c>
      <c r="V2239" s="12">
        <v>3</v>
      </c>
      <c r="W2239" s="12">
        <v>0.2</v>
      </c>
      <c r="X2239" s="12">
        <v>1.6776</v>
      </c>
    </row>
    <row r="2240" spans="1:24" ht="14" x14ac:dyDescent="0.3">
      <c r="A2240" s="9">
        <v>2238</v>
      </c>
      <c r="B2240" s="14" t="s">
        <v>7110</v>
      </c>
      <c r="C2240" s="15">
        <v>45367</v>
      </c>
      <c r="D2240" s="15">
        <v>45374</v>
      </c>
      <c r="E2240" s="10" t="s">
        <v>44</v>
      </c>
      <c r="F2240" s="10" t="s">
        <v>5408</v>
      </c>
      <c r="G2240" s="10" t="s">
        <v>5409</v>
      </c>
      <c r="H2240" s="10" t="s">
        <v>36</v>
      </c>
      <c r="I2240" s="10" t="s">
        <v>23</v>
      </c>
      <c r="J2240" s="10" t="s">
        <v>37</v>
      </c>
      <c r="K2240" s="10" t="s">
        <v>38</v>
      </c>
      <c r="L2240" s="10">
        <v>90036</v>
      </c>
      <c r="M2240" s="10" t="s">
        <v>39</v>
      </c>
      <c r="N2240" s="10" t="str">
        <f>_xlfn.XLOOKUP($M:$M,People!$B:$B,People!A:A)</f>
        <v>Sadie Pawthorne</v>
      </c>
      <c r="O2240" s="10" t="s">
        <v>5169</v>
      </c>
      <c r="P2240" s="10" t="str">
        <f>VLOOKUP(O2240,Products!$A:$E,3,FALSE)</f>
        <v>3M</v>
      </c>
      <c r="Q2240" s="31">
        <f>INDEX(Products!$E:$E,MATCH(O2240,Products!$A:$A,0))</f>
        <v>0.3</v>
      </c>
      <c r="R2240" s="10" t="s">
        <v>28</v>
      </c>
      <c r="S2240" s="10" t="s">
        <v>58</v>
      </c>
      <c r="T2240" s="10" t="s">
        <v>5170</v>
      </c>
      <c r="U2240" s="12">
        <v>43.13</v>
      </c>
      <c r="V2240" s="12">
        <v>1</v>
      </c>
      <c r="W2240" s="12">
        <v>0</v>
      </c>
      <c r="X2240" s="12">
        <v>18.114600000000003</v>
      </c>
    </row>
    <row r="2241" spans="1:24" ht="14" x14ac:dyDescent="0.3">
      <c r="A2241" s="9">
        <v>2239</v>
      </c>
      <c r="B2241" s="14" t="s">
        <v>7111</v>
      </c>
      <c r="C2241" s="15">
        <v>45367</v>
      </c>
      <c r="D2241" s="15">
        <v>45369</v>
      </c>
      <c r="E2241" s="10" t="s">
        <v>19</v>
      </c>
      <c r="F2241" s="10" t="s">
        <v>1427</v>
      </c>
      <c r="G2241" s="10" t="s">
        <v>1428</v>
      </c>
      <c r="H2241" s="10" t="s">
        <v>22</v>
      </c>
      <c r="I2241" s="10" t="s">
        <v>23</v>
      </c>
      <c r="J2241" s="10" t="s">
        <v>86</v>
      </c>
      <c r="K2241" s="10" t="s">
        <v>87</v>
      </c>
      <c r="L2241" s="10">
        <v>98103</v>
      </c>
      <c r="M2241" s="10" t="s">
        <v>39</v>
      </c>
      <c r="N2241" s="10" t="str">
        <f>_xlfn.XLOOKUP($M:$M,People!$B:$B,People!A:A)</f>
        <v>Sadie Pawthorne</v>
      </c>
      <c r="O2241" s="10" t="s">
        <v>3164</v>
      </c>
      <c r="P2241" s="10" t="str">
        <f>VLOOKUP(O2241,Products!$A:$E,3,FALSE)</f>
        <v>Samsung</v>
      </c>
      <c r="Q2241" s="31">
        <f>INDEX(Products!$E:$E,MATCH(O2241,Products!$A:$A,0))</f>
        <v>0.25</v>
      </c>
      <c r="R2241" s="10" t="s">
        <v>28</v>
      </c>
      <c r="S2241" s="10" t="s">
        <v>50</v>
      </c>
      <c r="T2241" s="10" t="s">
        <v>2739</v>
      </c>
      <c r="U2241" s="12">
        <v>171.96</v>
      </c>
      <c r="V2241" s="12">
        <v>2</v>
      </c>
      <c r="W2241" s="12">
        <v>0</v>
      </c>
      <c r="X2241" s="12">
        <v>44.709600000000009</v>
      </c>
    </row>
    <row r="2242" spans="1:24" ht="14" x14ac:dyDescent="0.3">
      <c r="A2242" s="9">
        <v>2240</v>
      </c>
      <c r="B2242" s="14" t="s">
        <v>7112</v>
      </c>
      <c r="C2242" s="15">
        <v>45367</v>
      </c>
      <c r="D2242" s="15">
        <v>45373</v>
      </c>
      <c r="E2242" s="10" t="s">
        <v>44</v>
      </c>
      <c r="F2242" s="10" t="s">
        <v>1502</v>
      </c>
      <c r="G2242" s="10" t="s">
        <v>1503</v>
      </c>
      <c r="H2242" s="10" t="s">
        <v>22</v>
      </c>
      <c r="I2242" s="10" t="s">
        <v>23</v>
      </c>
      <c r="J2242" s="10" t="s">
        <v>1504</v>
      </c>
      <c r="K2242" s="10" t="s">
        <v>1109</v>
      </c>
      <c r="L2242" s="10">
        <v>30318</v>
      </c>
      <c r="M2242" s="10" t="s">
        <v>26</v>
      </c>
      <c r="N2242" s="10" t="str">
        <f>_xlfn.XLOOKUP($M:$M,People!$B:$B,People!A:A)</f>
        <v>Fred Suzuki</v>
      </c>
      <c r="O2242" s="10" t="s">
        <v>1505</v>
      </c>
      <c r="P2242" s="10" t="str">
        <f>VLOOKUP(O2242,Products!$A:$E,3,FALSE)</f>
        <v>Avery</v>
      </c>
      <c r="Q2242" s="31">
        <f>INDEX(Products!$E:$E,MATCH(O2242,Products!$A:$A,0))</f>
        <v>0.31</v>
      </c>
      <c r="R2242" s="10" t="s">
        <v>41</v>
      </c>
      <c r="S2242" s="10" t="s">
        <v>61</v>
      </c>
      <c r="T2242" s="10" t="s">
        <v>1506</v>
      </c>
      <c r="U2242" s="12">
        <v>2.74</v>
      </c>
      <c r="V2242" s="12">
        <v>1</v>
      </c>
      <c r="W2242" s="12">
        <v>0</v>
      </c>
      <c r="X2242" s="12">
        <v>0.73980000000000024</v>
      </c>
    </row>
    <row r="2243" spans="1:24" ht="14" x14ac:dyDescent="0.3">
      <c r="A2243" s="9">
        <v>2241</v>
      </c>
      <c r="B2243" s="14" t="s">
        <v>7113</v>
      </c>
      <c r="C2243" s="15">
        <v>45367</v>
      </c>
      <c r="D2243" s="15">
        <v>45371</v>
      </c>
      <c r="E2243" s="10" t="s">
        <v>19</v>
      </c>
      <c r="F2243" s="10" t="s">
        <v>633</v>
      </c>
      <c r="G2243" s="10" t="s">
        <v>634</v>
      </c>
      <c r="H2243" s="10" t="s">
        <v>92</v>
      </c>
      <c r="I2243" s="10" t="s">
        <v>23</v>
      </c>
      <c r="J2243" s="10" t="s">
        <v>237</v>
      </c>
      <c r="K2243" s="10" t="s">
        <v>238</v>
      </c>
      <c r="L2243" s="10">
        <v>10009</v>
      </c>
      <c r="M2243" s="10" t="s">
        <v>133</v>
      </c>
      <c r="N2243" s="10" t="str">
        <f>_xlfn.XLOOKUP($M:$M,People!$B:$B,People!A:A)</f>
        <v>Chuck Magee</v>
      </c>
      <c r="O2243" s="10" t="s">
        <v>5305</v>
      </c>
      <c r="P2243" s="10" t="str">
        <f>VLOOKUP(O2243,Products!$A:$E,3,FALSE)</f>
        <v>Avery</v>
      </c>
      <c r="Q2243" s="31">
        <f>INDEX(Products!$E:$E,MATCH(O2243,Products!$A:$A,0))</f>
        <v>0.31</v>
      </c>
      <c r="R2243" s="10" t="s">
        <v>41</v>
      </c>
      <c r="S2243" s="10" t="s">
        <v>61</v>
      </c>
      <c r="T2243" s="10" t="s">
        <v>5306</v>
      </c>
      <c r="U2243" s="12">
        <v>17.52</v>
      </c>
      <c r="V2243" s="12">
        <v>3</v>
      </c>
      <c r="W2243" s="12">
        <v>0</v>
      </c>
      <c r="X2243" s="12">
        <v>6.3071999999999999</v>
      </c>
    </row>
    <row r="2244" spans="1:24" ht="14" x14ac:dyDescent="0.3">
      <c r="A2244" s="9">
        <v>2242</v>
      </c>
      <c r="B2244" s="14" t="s">
        <v>7112</v>
      </c>
      <c r="C2244" s="15">
        <v>45367</v>
      </c>
      <c r="D2244" s="15">
        <v>45373</v>
      </c>
      <c r="E2244" s="10" t="s">
        <v>44</v>
      </c>
      <c r="F2244" s="10" t="s">
        <v>1502</v>
      </c>
      <c r="G2244" s="10" t="s">
        <v>1503</v>
      </c>
      <c r="H2244" s="10" t="s">
        <v>22</v>
      </c>
      <c r="I2244" s="10" t="s">
        <v>23</v>
      </c>
      <c r="J2244" s="10" t="s">
        <v>1504</v>
      </c>
      <c r="K2244" s="10" t="s">
        <v>1109</v>
      </c>
      <c r="L2244" s="10">
        <v>30318</v>
      </c>
      <c r="M2244" s="10" t="s">
        <v>26</v>
      </c>
      <c r="N2244" s="10" t="str">
        <f>_xlfn.XLOOKUP($M:$M,People!$B:$B,People!A:A)</f>
        <v>Fred Suzuki</v>
      </c>
      <c r="O2244" s="10" t="s">
        <v>1507</v>
      </c>
      <c r="P2244" s="10" t="str">
        <f>VLOOKUP(O2244,Products!$A:$E,3,FALSE)</f>
        <v>IKEA</v>
      </c>
      <c r="Q2244" s="31">
        <f>INDEX(Products!$E:$E,MATCH(O2244,Products!$A:$A,0))</f>
        <v>0.32</v>
      </c>
      <c r="R2244" s="10" t="s">
        <v>41</v>
      </c>
      <c r="S2244" s="10" t="s">
        <v>61</v>
      </c>
      <c r="T2244" s="10" t="s">
        <v>1508</v>
      </c>
      <c r="U2244" s="12">
        <v>8.34</v>
      </c>
      <c r="V2244" s="12">
        <v>3</v>
      </c>
      <c r="W2244" s="12">
        <v>0</v>
      </c>
      <c r="X2244" s="12">
        <v>2.1683999999999997</v>
      </c>
    </row>
    <row r="2245" spans="1:24" ht="14" x14ac:dyDescent="0.3">
      <c r="A2245" s="9">
        <v>2243</v>
      </c>
      <c r="B2245" s="14" t="s">
        <v>7112</v>
      </c>
      <c r="C2245" s="15">
        <v>45367</v>
      </c>
      <c r="D2245" s="15">
        <v>45373</v>
      </c>
      <c r="E2245" s="10" t="s">
        <v>44</v>
      </c>
      <c r="F2245" s="10" t="s">
        <v>1502</v>
      </c>
      <c r="G2245" s="10" t="s">
        <v>1503</v>
      </c>
      <c r="H2245" s="10" t="s">
        <v>22</v>
      </c>
      <c r="I2245" s="10" t="s">
        <v>23</v>
      </c>
      <c r="J2245" s="10" t="s">
        <v>1504</v>
      </c>
      <c r="K2245" s="10" t="s">
        <v>1109</v>
      </c>
      <c r="L2245" s="10">
        <v>30318</v>
      </c>
      <c r="M2245" s="10" t="s">
        <v>26</v>
      </c>
      <c r="N2245" s="10" t="str">
        <f>_xlfn.XLOOKUP($M:$M,People!$B:$B,People!A:A)</f>
        <v>Fred Suzuki</v>
      </c>
      <c r="O2245" s="10" t="s">
        <v>1510</v>
      </c>
      <c r="P2245" s="10" t="str">
        <f>VLOOKUP(O2245,Products!$A:$E,3,FALSE)</f>
        <v>Canon</v>
      </c>
      <c r="Q2245" s="31">
        <f>INDEX(Products!$E:$E,MATCH(O2245,Products!$A:$A,0))</f>
        <v>0.38</v>
      </c>
      <c r="R2245" s="10" t="s">
        <v>41</v>
      </c>
      <c r="S2245" s="10" t="s">
        <v>68</v>
      </c>
      <c r="T2245" s="10" t="s">
        <v>1511</v>
      </c>
      <c r="U2245" s="12">
        <v>6354.95</v>
      </c>
      <c r="V2245" s="12">
        <v>5</v>
      </c>
      <c r="W2245" s="12">
        <v>0</v>
      </c>
      <c r="X2245" s="12">
        <v>3177.4749999999999</v>
      </c>
    </row>
    <row r="2246" spans="1:24" ht="14" x14ac:dyDescent="0.3">
      <c r="A2246" s="9">
        <v>2244</v>
      </c>
      <c r="B2246" s="14" t="s">
        <v>7114</v>
      </c>
      <c r="C2246" s="15">
        <v>45367</v>
      </c>
      <c r="D2246" s="15">
        <v>45370</v>
      </c>
      <c r="E2246" s="10" t="s">
        <v>19</v>
      </c>
      <c r="F2246" s="10" t="s">
        <v>2652</v>
      </c>
      <c r="G2246" s="10" t="s">
        <v>2653</v>
      </c>
      <c r="H2246" s="10" t="s">
        <v>22</v>
      </c>
      <c r="I2246" s="10" t="s">
        <v>23</v>
      </c>
      <c r="J2246" s="10" t="s">
        <v>1355</v>
      </c>
      <c r="K2246" s="10" t="s">
        <v>318</v>
      </c>
      <c r="L2246" s="10">
        <v>36830</v>
      </c>
      <c r="M2246" s="10" t="s">
        <v>26</v>
      </c>
      <c r="N2246" s="10" t="str">
        <f>_xlfn.XLOOKUP($M:$M,People!$B:$B,People!A:A)</f>
        <v>Fred Suzuki</v>
      </c>
      <c r="O2246" s="10" t="s">
        <v>1466</v>
      </c>
      <c r="P2246" s="10" t="str">
        <f>VLOOKUP(O2246,Products!$A:$E,3,FALSE)</f>
        <v>3M</v>
      </c>
      <c r="Q2246" s="31">
        <f>INDEX(Products!$E:$E,MATCH(O2246,Products!$A:$A,0))</f>
        <v>0.38</v>
      </c>
      <c r="R2246" s="10" t="s">
        <v>41</v>
      </c>
      <c r="S2246" s="10" t="s">
        <v>155</v>
      </c>
      <c r="T2246" s="10" t="s">
        <v>1467</v>
      </c>
      <c r="U2246" s="12">
        <v>7.38</v>
      </c>
      <c r="V2246" s="12">
        <v>2</v>
      </c>
      <c r="W2246" s="12">
        <v>0</v>
      </c>
      <c r="X2246" s="12">
        <v>3.3947999999999996</v>
      </c>
    </row>
    <row r="2247" spans="1:24" ht="14" x14ac:dyDescent="0.3">
      <c r="A2247" s="9">
        <v>2245</v>
      </c>
      <c r="B2247" s="14" t="s">
        <v>7114</v>
      </c>
      <c r="C2247" s="15">
        <v>45367</v>
      </c>
      <c r="D2247" s="15">
        <v>45370</v>
      </c>
      <c r="E2247" s="10" t="s">
        <v>19</v>
      </c>
      <c r="F2247" s="10" t="s">
        <v>2652</v>
      </c>
      <c r="G2247" s="10" t="s">
        <v>2653</v>
      </c>
      <c r="H2247" s="10" t="s">
        <v>22</v>
      </c>
      <c r="I2247" s="10" t="s">
        <v>23</v>
      </c>
      <c r="J2247" s="10" t="s">
        <v>1355</v>
      </c>
      <c r="K2247" s="10" t="s">
        <v>318</v>
      </c>
      <c r="L2247" s="10">
        <v>36830</v>
      </c>
      <c r="M2247" s="10" t="s">
        <v>26</v>
      </c>
      <c r="N2247" s="10" t="str">
        <f>_xlfn.XLOOKUP($M:$M,People!$B:$B,People!A:A)</f>
        <v>Fred Suzuki</v>
      </c>
      <c r="O2247" s="10" t="s">
        <v>1698</v>
      </c>
      <c r="P2247" s="10" t="str">
        <f>VLOOKUP(O2247,Products!$A:$E,3,FALSE)</f>
        <v>Dell</v>
      </c>
      <c r="Q2247" s="31">
        <f>INDEX(Products!$E:$E,MATCH(O2247,Products!$A:$A,0))</f>
        <v>0.38</v>
      </c>
      <c r="R2247" s="10" t="s">
        <v>41</v>
      </c>
      <c r="S2247" s="10" t="s">
        <v>42</v>
      </c>
      <c r="T2247" s="10" t="s">
        <v>1699</v>
      </c>
      <c r="U2247" s="12">
        <v>491.55</v>
      </c>
      <c r="V2247" s="12">
        <v>5</v>
      </c>
      <c r="W2247" s="12">
        <v>0</v>
      </c>
      <c r="X2247" s="12">
        <v>240.8595</v>
      </c>
    </row>
    <row r="2248" spans="1:24" ht="14" x14ac:dyDescent="0.3">
      <c r="A2248" s="9">
        <v>2246</v>
      </c>
      <c r="B2248" s="14" t="s">
        <v>7112</v>
      </c>
      <c r="C2248" s="15">
        <v>45367</v>
      </c>
      <c r="D2248" s="15">
        <v>45373</v>
      </c>
      <c r="E2248" s="10" t="s">
        <v>44</v>
      </c>
      <c r="F2248" s="10" t="s">
        <v>1502</v>
      </c>
      <c r="G2248" s="10" t="s">
        <v>1503</v>
      </c>
      <c r="H2248" s="10" t="s">
        <v>22</v>
      </c>
      <c r="I2248" s="10" t="s">
        <v>23</v>
      </c>
      <c r="J2248" s="10" t="s">
        <v>1504</v>
      </c>
      <c r="K2248" s="10" t="s">
        <v>1109</v>
      </c>
      <c r="L2248" s="10">
        <v>30318</v>
      </c>
      <c r="M2248" s="10" t="s">
        <v>26</v>
      </c>
      <c r="N2248" s="10" t="str">
        <f>_xlfn.XLOOKUP($M:$M,People!$B:$B,People!A:A)</f>
        <v>Fred Suzuki</v>
      </c>
      <c r="O2248" s="10" t="s">
        <v>836</v>
      </c>
      <c r="P2248" s="10" t="str">
        <f>VLOOKUP(O2248,Products!$A:$E,3,FALSE)</f>
        <v>3M</v>
      </c>
      <c r="Q2248" s="31">
        <f>INDEX(Products!$E:$E,MATCH(O2248,Products!$A:$A,0))</f>
        <v>0.3</v>
      </c>
      <c r="R2248" s="10" t="s">
        <v>41</v>
      </c>
      <c r="S2248" s="10" t="s">
        <v>53</v>
      </c>
      <c r="T2248" s="10" t="s">
        <v>1509</v>
      </c>
      <c r="U2248" s="12">
        <v>46.74</v>
      </c>
      <c r="V2248" s="12">
        <v>3</v>
      </c>
      <c r="W2248" s="12">
        <v>0</v>
      </c>
      <c r="X2248" s="12">
        <v>11.684999999999999</v>
      </c>
    </row>
    <row r="2249" spans="1:24" ht="14" x14ac:dyDescent="0.3">
      <c r="A2249" s="9">
        <v>2247</v>
      </c>
      <c r="B2249" s="14" t="s">
        <v>7115</v>
      </c>
      <c r="C2249" s="15">
        <v>45367</v>
      </c>
      <c r="D2249" s="15">
        <v>45371</v>
      </c>
      <c r="E2249" s="10" t="s">
        <v>44</v>
      </c>
      <c r="F2249" s="10" t="s">
        <v>737</v>
      </c>
      <c r="G2249" s="10" t="s">
        <v>738</v>
      </c>
      <c r="H2249" s="10" t="s">
        <v>36</v>
      </c>
      <c r="I2249" s="10" t="s">
        <v>23</v>
      </c>
      <c r="J2249" s="10" t="s">
        <v>237</v>
      </c>
      <c r="K2249" s="10" t="s">
        <v>238</v>
      </c>
      <c r="L2249" s="10">
        <v>10009</v>
      </c>
      <c r="M2249" s="10" t="s">
        <v>133</v>
      </c>
      <c r="N2249" s="10" t="str">
        <f>_xlfn.XLOOKUP($M:$M,People!$B:$B,People!A:A)</f>
        <v>Chuck Magee</v>
      </c>
      <c r="O2249" s="10" t="s">
        <v>4182</v>
      </c>
      <c r="P2249" s="10" t="str">
        <f>VLOOKUP(O2249,Products!$A:$E,3,FALSE)</f>
        <v>Samsung</v>
      </c>
      <c r="Q2249" s="31">
        <f>INDEX(Products!$E:$E,MATCH(O2249,Products!$A:$A,0))</f>
        <v>0.33</v>
      </c>
      <c r="R2249" s="10" t="s">
        <v>64</v>
      </c>
      <c r="S2249" s="10" t="s">
        <v>65</v>
      </c>
      <c r="T2249" s="10" t="s">
        <v>4183</v>
      </c>
      <c r="U2249" s="12">
        <v>85.9</v>
      </c>
      <c r="V2249" s="12">
        <v>2</v>
      </c>
      <c r="W2249" s="12">
        <v>0</v>
      </c>
      <c r="X2249" s="12">
        <v>2.5769999999999982</v>
      </c>
    </row>
    <row r="2250" spans="1:24" ht="14" x14ac:dyDescent="0.3">
      <c r="A2250" s="9">
        <v>2248</v>
      </c>
      <c r="B2250" s="14" t="s">
        <v>7116</v>
      </c>
      <c r="C2250" s="15">
        <v>45368</v>
      </c>
      <c r="D2250" s="15">
        <v>45373</v>
      </c>
      <c r="E2250" s="10" t="s">
        <v>19</v>
      </c>
      <c r="F2250" s="10" t="s">
        <v>2828</v>
      </c>
      <c r="G2250" s="10" t="s">
        <v>2829</v>
      </c>
      <c r="H2250" s="10" t="s">
        <v>36</v>
      </c>
      <c r="I2250" s="10" t="s">
        <v>23</v>
      </c>
      <c r="J2250" s="10" t="s">
        <v>237</v>
      </c>
      <c r="K2250" s="10" t="s">
        <v>238</v>
      </c>
      <c r="L2250" s="10">
        <v>10009</v>
      </c>
      <c r="M2250" s="10" t="s">
        <v>133</v>
      </c>
      <c r="N2250" s="10" t="str">
        <f>_xlfn.XLOOKUP($M:$M,People!$B:$B,People!A:A)</f>
        <v>Chuck Magee</v>
      </c>
      <c r="O2250" s="10" t="s">
        <v>3366</v>
      </c>
      <c r="P2250" s="10" t="str">
        <f>VLOOKUP(O2250,Products!$A:$E,3,FALSE)</f>
        <v>Dell</v>
      </c>
      <c r="Q2250" s="31">
        <f>INDEX(Products!$E:$E,MATCH(O2250,Products!$A:$A,0))</f>
        <v>0.34</v>
      </c>
      <c r="R2250" s="10" t="s">
        <v>41</v>
      </c>
      <c r="S2250" s="10" t="s">
        <v>53</v>
      </c>
      <c r="T2250" s="10" t="s">
        <v>3367</v>
      </c>
      <c r="U2250" s="12">
        <v>33.82</v>
      </c>
      <c r="V2250" s="12">
        <v>2</v>
      </c>
      <c r="W2250" s="12">
        <v>0</v>
      </c>
      <c r="X2250" s="12">
        <v>9.1313999999999993</v>
      </c>
    </row>
    <row r="2251" spans="1:24" ht="14" x14ac:dyDescent="0.3">
      <c r="A2251" s="9">
        <v>2249</v>
      </c>
      <c r="B2251" s="14" t="s">
        <v>7116</v>
      </c>
      <c r="C2251" s="15">
        <v>45368</v>
      </c>
      <c r="D2251" s="15">
        <v>45373</v>
      </c>
      <c r="E2251" s="10" t="s">
        <v>19</v>
      </c>
      <c r="F2251" s="10" t="s">
        <v>2828</v>
      </c>
      <c r="G2251" s="10" t="s">
        <v>2829</v>
      </c>
      <c r="H2251" s="10" t="s">
        <v>36</v>
      </c>
      <c r="I2251" s="10" t="s">
        <v>23</v>
      </c>
      <c r="J2251" s="10" t="s">
        <v>237</v>
      </c>
      <c r="K2251" s="10" t="s">
        <v>238</v>
      </c>
      <c r="L2251" s="10">
        <v>10009</v>
      </c>
      <c r="M2251" s="10" t="s">
        <v>133</v>
      </c>
      <c r="N2251" s="10" t="str">
        <f>_xlfn.XLOOKUP($M:$M,People!$B:$B,People!A:A)</f>
        <v>Chuck Magee</v>
      </c>
      <c r="O2251" s="10" t="s">
        <v>4407</v>
      </c>
      <c r="P2251" s="10" t="str">
        <f>VLOOKUP(O2251,Products!$A:$E,3,FALSE)</f>
        <v>Staples</v>
      </c>
      <c r="Q2251" s="31">
        <f>INDEX(Products!$E:$E,MATCH(O2251,Products!$A:$A,0))</f>
        <v>0.35</v>
      </c>
      <c r="R2251" s="10" t="s">
        <v>64</v>
      </c>
      <c r="S2251" s="10" t="s">
        <v>144</v>
      </c>
      <c r="T2251" s="10" t="s">
        <v>4408</v>
      </c>
      <c r="U2251" s="12">
        <v>15.02</v>
      </c>
      <c r="V2251" s="12">
        <v>1</v>
      </c>
      <c r="W2251" s="12">
        <v>0</v>
      </c>
      <c r="X2251" s="12">
        <v>2.7035999999999998</v>
      </c>
    </row>
    <row r="2252" spans="1:24" ht="14" x14ac:dyDescent="0.3">
      <c r="A2252" s="9">
        <v>2250</v>
      </c>
      <c r="B2252" s="14" t="s">
        <v>7117</v>
      </c>
      <c r="C2252" s="15">
        <v>45370</v>
      </c>
      <c r="D2252" s="15">
        <v>45373</v>
      </c>
      <c r="E2252" s="10" t="s">
        <v>168</v>
      </c>
      <c r="F2252" s="10" t="s">
        <v>3286</v>
      </c>
      <c r="G2252" s="10" t="s">
        <v>3287</v>
      </c>
      <c r="H2252" s="10" t="s">
        <v>92</v>
      </c>
      <c r="I2252" s="10" t="s">
        <v>23</v>
      </c>
      <c r="J2252" s="10" t="s">
        <v>165</v>
      </c>
      <c r="K2252" s="10" t="s">
        <v>94</v>
      </c>
      <c r="L2252" s="10">
        <v>77041</v>
      </c>
      <c r="M2252" s="10" t="s">
        <v>95</v>
      </c>
      <c r="N2252" s="10" t="str">
        <f>_xlfn.XLOOKUP($M:$M,People!$B:$B,People!A:A)</f>
        <v>Roxanne Rodriguez</v>
      </c>
      <c r="O2252" s="10" t="s">
        <v>5124</v>
      </c>
      <c r="P2252" s="10" t="str">
        <f>VLOOKUP(O2252,Products!$A:$E,3,FALSE)</f>
        <v>IKEA</v>
      </c>
      <c r="Q2252" s="31">
        <f>INDEX(Products!$E:$E,MATCH(O2252,Products!$A:$A,0))</f>
        <v>0.3</v>
      </c>
      <c r="R2252" s="10" t="s">
        <v>28</v>
      </c>
      <c r="S2252" s="10" t="s">
        <v>29</v>
      </c>
      <c r="T2252" s="10" t="s">
        <v>5125</v>
      </c>
      <c r="U2252" s="12">
        <v>383.46559999999994</v>
      </c>
      <c r="V2252" s="12">
        <v>4</v>
      </c>
      <c r="W2252" s="12">
        <v>0.32</v>
      </c>
      <c r="X2252" s="12">
        <v>-67.670400000000001</v>
      </c>
    </row>
    <row r="2253" spans="1:24" ht="14" x14ac:dyDescent="0.3">
      <c r="A2253" s="9">
        <v>2251</v>
      </c>
      <c r="B2253" s="14" t="s">
        <v>7118</v>
      </c>
      <c r="C2253" s="15">
        <v>45370</v>
      </c>
      <c r="D2253" s="15">
        <v>45374</v>
      </c>
      <c r="E2253" s="10" t="s">
        <v>44</v>
      </c>
      <c r="F2253" s="10" t="s">
        <v>2250</v>
      </c>
      <c r="G2253" s="10" t="s">
        <v>2251</v>
      </c>
      <c r="H2253" s="10" t="s">
        <v>22</v>
      </c>
      <c r="I2253" s="10" t="s">
        <v>23</v>
      </c>
      <c r="J2253" s="10" t="s">
        <v>3918</v>
      </c>
      <c r="K2253" s="10" t="s">
        <v>38</v>
      </c>
      <c r="L2253" s="10">
        <v>92404</v>
      </c>
      <c r="M2253" s="10" t="s">
        <v>39</v>
      </c>
      <c r="N2253" s="10" t="str">
        <f>_xlfn.XLOOKUP($M:$M,People!$B:$B,People!A:A)</f>
        <v>Sadie Pawthorne</v>
      </c>
      <c r="O2253" s="10" t="s">
        <v>3402</v>
      </c>
      <c r="P2253" s="10" t="str">
        <f>VLOOKUP(O2253,Products!$A:$E,3,FALSE)</f>
        <v>Office Depot</v>
      </c>
      <c r="Q2253" s="31">
        <f>INDEX(Products!$E:$E,MATCH(O2253,Products!$A:$A,0))</f>
        <v>0.36</v>
      </c>
      <c r="R2253" s="10" t="s">
        <v>41</v>
      </c>
      <c r="S2253" s="10" t="s">
        <v>68</v>
      </c>
      <c r="T2253" s="10" t="s">
        <v>3403</v>
      </c>
      <c r="U2253" s="12">
        <v>17.568000000000001</v>
      </c>
      <c r="V2253" s="12">
        <v>2</v>
      </c>
      <c r="W2253" s="12">
        <v>0.2</v>
      </c>
      <c r="X2253" s="12">
        <v>6.3684000000000003</v>
      </c>
    </row>
    <row r="2254" spans="1:24" ht="14" x14ac:dyDescent="0.3">
      <c r="A2254" s="9">
        <v>2252</v>
      </c>
      <c r="B2254" s="14" t="s">
        <v>7119</v>
      </c>
      <c r="C2254" s="15">
        <v>45370</v>
      </c>
      <c r="D2254" s="15">
        <v>45371</v>
      </c>
      <c r="E2254" s="10" t="s">
        <v>168</v>
      </c>
      <c r="F2254" s="10" t="s">
        <v>2233</v>
      </c>
      <c r="G2254" s="10" t="s">
        <v>2234</v>
      </c>
      <c r="H2254" s="10" t="s">
        <v>22</v>
      </c>
      <c r="I2254" s="10" t="s">
        <v>23</v>
      </c>
      <c r="J2254" s="10" t="s">
        <v>2107</v>
      </c>
      <c r="K2254" s="10" t="s">
        <v>38</v>
      </c>
      <c r="L2254" s="10">
        <v>93534</v>
      </c>
      <c r="M2254" s="10" t="s">
        <v>39</v>
      </c>
      <c r="N2254" s="10" t="str">
        <f>_xlfn.XLOOKUP($M:$M,People!$B:$B,People!A:A)</f>
        <v>Sadie Pawthorne</v>
      </c>
      <c r="O2254" s="10" t="s">
        <v>2757</v>
      </c>
      <c r="P2254" s="10" t="str">
        <f>VLOOKUP(O2254,Products!$A:$E,3,FALSE)</f>
        <v>Office Depot</v>
      </c>
      <c r="Q2254" s="31">
        <f>INDEX(Products!$E:$E,MATCH(O2254,Products!$A:$A,0))</f>
        <v>0.26</v>
      </c>
      <c r="R2254" s="10" t="s">
        <v>41</v>
      </c>
      <c r="S2254" s="10" t="s">
        <v>240</v>
      </c>
      <c r="T2254" s="10" t="s">
        <v>2758</v>
      </c>
      <c r="U2254" s="12">
        <v>10.9</v>
      </c>
      <c r="V2254" s="12">
        <v>5</v>
      </c>
      <c r="W2254" s="12">
        <v>0</v>
      </c>
      <c r="X2254" s="12">
        <v>3.5970000000000004</v>
      </c>
    </row>
    <row r="2255" spans="1:24" ht="14" x14ac:dyDescent="0.3">
      <c r="A2255" s="9">
        <v>2253</v>
      </c>
      <c r="B2255" s="14" t="s">
        <v>7118</v>
      </c>
      <c r="C2255" s="15">
        <v>45370</v>
      </c>
      <c r="D2255" s="15">
        <v>45374</v>
      </c>
      <c r="E2255" s="10" t="s">
        <v>44</v>
      </c>
      <c r="F2255" s="10" t="s">
        <v>2250</v>
      </c>
      <c r="G2255" s="10" t="s">
        <v>2251</v>
      </c>
      <c r="H2255" s="10" t="s">
        <v>22</v>
      </c>
      <c r="I2255" s="10" t="s">
        <v>23</v>
      </c>
      <c r="J2255" s="10" t="s">
        <v>3918</v>
      </c>
      <c r="K2255" s="10" t="s">
        <v>38</v>
      </c>
      <c r="L2255" s="10">
        <v>92404</v>
      </c>
      <c r="M2255" s="10" t="s">
        <v>39</v>
      </c>
      <c r="N2255" s="10" t="str">
        <f>_xlfn.XLOOKUP($M:$M,People!$B:$B,People!A:A)</f>
        <v>Sadie Pawthorne</v>
      </c>
      <c r="O2255" s="10" t="s">
        <v>40</v>
      </c>
      <c r="P2255" s="10" t="str">
        <f>VLOOKUP(O2255,Products!$A:$E,3,FALSE)</f>
        <v>Samsung</v>
      </c>
      <c r="Q2255" s="31">
        <f>INDEX(Products!$E:$E,MATCH(O2255,Products!$A:$A,0))</f>
        <v>0.37</v>
      </c>
      <c r="R2255" s="10" t="s">
        <v>41</v>
      </c>
      <c r="S2255" s="10" t="s">
        <v>42</v>
      </c>
      <c r="T2255" s="10" t="s">
        <v>43</v>
      </c>
      <c r="U2255" s="12">
        <v>14.62</v>
      </c>
      <c r="V2255" s="12">
        <v>2</v>
      </c>
      <c r="W2255" s="12">
        <v>0</v>
      </c>
      <c r="X2255" s="12">
        <v>6.8713999999999995</v>
      </c>
    </row>
    <row r="2256" spans="1:24" ht="14" x14ac:dyDescent="0.3">
      <c r="A2256" s="9">
        <v>2254</v>
      </c>
      <c r="B2256" s="14" t="s">
        <v>7117</v>
      </c>
      <c r="C2256" s="15">
        <v>45370</v>
      </c>
      <c r="D2256" s="15">
        <v>45373</v>
      </c>
      <c r="E2256" s="10" t="s">
        <v>168</v>
      </c>
      <c r="F2256" s="10" t="s">
        <v>3286</v>
      </c>
      <c r="G2256" s="10" t="s">
        <v>3287</v>
      </c>
      <c r="H2256" s="10" t="s">
        <v>92</v>
      </c>
      <c r="I2256" s="10" t="s">
        <v>23</v>
      </c>
      <c r="J2256" s="10" t="s">
        <v>165</v>
      </c>
      <c r="K2256" s="10" t="s">
        <v>94</v>
      </c>
      <c r="L2256" s="10">
        <v>77041</v>
      </c>
      <c r="M2256" s="10" t="s">
        <v>95</v>
      </c>
      <c r="N2256" s="10" t="str">
        <f>_xlfn.XLOOKUP($M:$M,People!$B:$B,People!A:A)</f>
        <v>Roxanne Rodriguez</v>
      </c>
      <c r="O2256" s="10" t="s">
        <v>3644</v>
      </c>
      <c r="P2256" s="10" t="str">
        <f>VLOOKUP(O2256,Products!$A:$E,3,FALSE)</f>
        <v>IKEA</v>
      </c>
      <c r="Q2256" s="31">
        <f>INDEX(Products!$E:$E,MATCH(O2256,Products!$A:$A,0))</f>
        <v>0.34</v>
      </c>
      <c r="R2256" s="10" t="s">
        <v>41</v>
      </c>
      <c r="S2256" s="10" t="s">
        <v>82</v>
      </c>
      <c r="T2256" s="10" t="s">
        <v>3645</v>
      </c>
      <c r="U2256" s="12">
        <v>65.584000000000003</v>
      </c>
      <c r="V2256" s="12">
        <v>2</v>
      </c>
      <c r="W2256" s="12">
        <v>0.2</v>
      </c>
      <c r="X2256" s="12">
        <v>23.7742</v>
      </c>
    </row>
    <row r="2257" spans="1:24" ht="14" x14ac:dyDescent="0.3">
      <c r="A2257" s="9">
        <v>2255</v>
      </c>
      <c r="B2257" s="14" t="s">
        <v>7120</v>
      </c>
      <c r="C2257" s="15">
        <v>45370</v>
      </c>
      <c r="D2257" s="15">
        <v>45375</v>
      </c>
      <c r="E2257" s="10" t="s">
        <v>44</v>
      </c>
      <c r="F2257" s="10" t="s">
        <v>2944</v>
      </c>
      <c r="G2257" s="10" t="s">
        <v>2945</v>
      </c>
      <c r="H2257" s="10" t="s">
        <v>22</v>
      </c>
      <c r="I2257" s="10" t="s">
        <v>23</v>
      </c>
      <c r="J2257" s="10" t="s">
        <v>4988</v>
      </c>
      <c r="K2257" s="10" t="s">
        <v>48</v>
      </c>
      <c r="L2257" s="10">
        <v>33161</v>
      </c>
      <c r="M2257" s="10" t="s">
        <v>26</v>
      </c>
      <c r="N2257" s="10" t="str">
        <f>_xlfn.XLOOKUP($M:$M,People!$B:$B,People!A:A)</f>
        <v>Fred Suzuki</v>
      </c>
      <c r="O2257" s="10" t="s">
        <v>2213</v>
      </c>
      <c r="P2257" s="10" t="str">
        <f>VLOOKUP(O2257,Products!$A:$E,3,FALSE)</f>
        <v>Samsung</v>
      </c>
      <c r="Q2257" s="31">
        <f>INDEX(Products!$E:$E,MATCH(O2257,Products!$A:$A,0))</f>
        <v>0.37</v>
      </c>
      <c r="R2257" s="10" t="s">
        <v>41</v>
      </c>
      <c r="S2257" s="10" t="s">
        <v>82</v>
      </c>
      <c r="T2257" s="10" t="s">
        <v>2214</v>
      </c>
      <c r="U2257" s="12">
        <v>14.496000000000002</v>
      </c>
      <c r="V2257" s="12">
        <v>3</v>
      </c>
      <c r="W2257" s="12">
        <v>0.2</v>
      </c>
      <c r="X2257" s="12">
        <v>4.8924000000000003</v>
      </c>
    </row>
    <row r="2258" spans="1:24" ht="14" x14ac:dyDescent="0.3">
      <c r="A2258" s="9">
        <v>2256</v>
      </c>
      <c r="B2258" s="14" t="s">
        <v>7121</v>
      </c>
      <c r="C2258" s="15">
        <v>45370</v>
      </c>
      <c r="D2258" s="15">
        <v>45377</v>
      </c>
      <c r="E2258" s="10" t="s">
        <v>44</v>
      </c>
      <c r="F2258" s="10" t="s">
        <v>2142</v>
      </c>
      <c r="G2258" s="10" t="s">
        <v>2143</v>
      </c>
      <c r="H2258" s="10" t="s">
        <v>36</v>
      </c>
      <c r="I2258" s="10" t="s">
        <v>23</v>
      </c>
      <c r="J2258" s="10" t="s">
        <v>37</v>
      </c>
      <c r="K2258" s="10" t="s">
        <v>38</v>
      </c>
      <c r="L2258" s="10">
        <v>90004</v>
      </c>
      <c r="M2258" s="10" t="s">
        <v>39</v>
      </c>
      <c r="N2258" s="10" t="str">
        <f>_xlfn.XLOOKUP($M:$M,People!$B:$B,People!A:A)</f>
        <v>Sadie Pawthorne</v>
      </c>
      <c r="O2258" s="10" t="s">
        <v>1237</v>
      </c>
      <c r="P2258" s="10" t="str">
        <f>VLOOKUP(O2258,Products!$A:$E,3,FALSE)</f>
        <v>HP</v>
      </c>
      <c r="Q2258" s="31">
        <f>INDEX(Products!$E:$E,MATCH(O2258,Products!$A:$A,0))</f>
        <v>0.31</v>
      </c>
      <c r="R2258" s="10" t="s">
        <v>41</v>
      </c>
      <c r="S2258" s="10" t="s">
        <v>82</v>
      </c>
      <c r="T2258" s="10" t="s">
        <v>1238</v>
      </c>
      <c r="U2258" s="12">
        <v>11.96</v>
      </c>
      <c r="V2258" s="12">
        <v>2</v>
      </c>
      <c r="W2258" s="12">
        <v>0</v>
      </c>
      <c r="X2258" s="12">
        <v>5.8604000000000003</v>
      </c>
    </row>
    <row r="2259" spans="1:24" ht="14" x14ac:dyDescent="0.3">
      <c r="A2259" s="9">
        <v>2257</v>
      </c>
      <c r="B2259" s="14" t="s">
        <v>7118</v>
      </c>
      <c r="C2259" s="15">
        <v>45370</v>
      </c>
      <c r="D2259" s="15">
        <v>45374</v>
      </c>
      <c r="E2259" s="10" t="s">
        <v>44</v>
      </c>
      <c r="F2259" s="10" t="s">
        <v>2250</v>
      </c>
      <c r="G2259" s="10" t="s">
        <v>2251</v>
      </c>
      <c r="H2259" s="10" t="s">
        <v>22</v>
      </c>
      <c r="I2259" s="10" t="s">
        <v>23</v>
      </c>
      <c r="J2259" s="10" t="s">
        <v>3918</v>
      </c>
      <c r="K2259" s="10" t="s">
        <v>38</v>
      </c>
      <c r="L2259" s="10">
        <v>92404</v>
      </c>
      <c r="M2259" s="10" t="s">
        <v>39</v>
      </c>
      <c r="N2259" s="10" t="str">
        <f>_xlfn.XLOOKUP($M:$M,People!$B:$B,People!A:A)</f>
        <v>Sadie Pawthorne</v>
      </c>
      <c r="O2259" s="10" t="s">
        <v>698</v>
      </c>
      <c r="P2259" s="10" t="str">
        <f>VLOOKUP(O2259,Products!$A:$E,3,FALSE)</f>
        <v>HP</v>
      </c>
      <c r="Q2259" s="31">
        <f>INDEX(Products!$E:$E,MATCH(O2259,Products!$A:$A,0))</f>
        <v>0.37</v>
      </c>
      <c r="R2259" s="10" t="s">
        <v>41</v>
      </c>
      <c r="S2259" s="10" t="s">
        <v>82</v>
      </c>
      <c r="T2259" s="10" t="s">
        <v>699</v>
      </c>
      <c r="U2259" s="12">
        <v>40.14</v>
      </c>
      <c r="V2259" s="12">
        <v>6</v>
      </c>
      <c r="W2259" s="12">
        <v>0</v>
      </c>
      <c r="X2259" s="12">
        <v>19.668600000000001</v>
      </c>
    </row>
    <row r="2260" spans="1:24" ht="14" x14ac:dyDescent="0.3">
      <c r="A2260" s="9">
        <v>2258</v>
      </c>
      <c r="B2260" s="14" t="s">
        <v>7122</v>
      </c>
      <c r="C2260" s="15">
        <v>45370</v>
      </c>
      <c r="D2260" s="15">
        <v>45371</v>
      </c>
      <c r="E2260" s="10" t="s">
        <v>168</v>
      </c>
      <c r="F2260" s="10" t="s">
        <v>694</v>
      </c>
      <c r="G2260" s="10" t="s">
        <v>695</v>
      </c>
      <c r="H2260" s="10" t="s">
        <v>36</v>
      </c>
      <c r="I2260" s="10" t="s">
        <v>23</v>
      </c>
      <c r="J2260" s="10" t="s">
        <v>86</v>
      </c>
      <c r="K2260" s="10" t="s">
        <v>87</v>
      </c>
      <c r="L2260" s="10">
        <v>98115</v>
      </c>
      <c r="M2260" s="10" t="s">
        <v>39</v>
      </c>
      <c r="N2260" s="10" t="str">
        <f>_xlfn.XLOOKUP($M:$M,People!$B:$B,People!A:A)</f>
        <v>Sadie Pawthorne</v>
      </c>
      <c r="O2260" s="10" t="s">
        <v>3502</v>
      </c>
      <c r="P2260" s="10" t="str">
        <f>VLOOKUP(O2260,Products!$A:$E,3,FALSE)</f>
        <v>Avery</v>
      </c>
      <c r="Q2260" s="31">
        <f>INDEX(Products!$E:$E,MATCH(O2260,Products!$A:$A,0))</f>
        <v>0.33</v>
      </c>
      <c r="R2260" s="10" t="s">
        <v>41</v>
      </c>
      <c r="S2260" s="10" t="s">
        <v>82</v>
      </c>
      <c r="T2260" s="10" t="s">
        <v>3503</v>
      </c>
      <c r="U2260" s="12">
        <v>209.7</v>
      </c>
      <c r="V2260" s="12">
        <v>2</v>
      </c>
      <c r="W2260" s="12">
        <v>0</v>
      </c>
      <c r="X2260" s="12">
        <v>100.65599999999999</v>
      </c>
    </row>
    <row r="2261" spans="1:24" ht="14" x14ac:dyDescent="0.3">
      <c r="A2261" s="9">
        <v>2259</v>
      </c>
      <c r="B2261" s="14" t="s">
        <v>7122</v>
      </c>
      <c r="C2261" s="15">
        <v>45370</v>
      </c>
      <c r="D2261" s="15">
        <v>45371</v>
      </c>
      <c r="E2261" s="10" t="s">
        <v>168</v>
      </c>
      <c r="F2261" s="10" t="s">
        <v>694</v>
      </c>
      <c r="G2261" s="10" t="s">
        <v>695</v>
      </c>
      <c r="H2261" s="10" t="s">
        <v>36</v>
      </c>
      <c r="I2261" s="10" t="s">
        <v>23</v>
      </c>
      <c r="J2261" s="10" t="s">
        <v>86</v>
      </c>
      <c r="K2261" s="10" t="s">
        <v>87</v>
      </c>
      <c r="L2261" s="10">
        <v>98115</v>
      </c>
      <c r="M2261" s="10" t="s">
        <v>39</v>
      </c>
      <c r="N2261" s="10" t="str">
        <f>_xlfn.XLOOKUP($M:$M,People!$B:$B,People!A:A)</f>
        <v>Sadie Pawthorne</v>
      </c>
      <c r="O2261" s="10" t="s">
        <v>1370</v>
      </c>
      <c r="P2261" s="10" t="str">
        <f>VLOOKUP(O2261,Products!$A:$E,3,FALSE)</f>
        <v>Canon</v>
      </c>
      <c r="Q2261" s="31">
        <f>INDEX(Products!$E:$E,MATCH(O2261,Products!$A:$A,0))</f>
        <v>0.38</v>
      </c>
      <c r="R2261" s="10" t="s">
        <v>41</v>
      </c>
      <c r="S2261" s="10" t="s">
        <v>53</v>
      </c>
      <c r="T2261" s="10" t="s">
        <v>1371</v>
      </c>
      <c r="U2261" s="12">
        <v>1247.6399999999999</v>
      </c>
      <c r="V2261" s="12">
        <v>3</v>
      </c>
      <c r="W2261" s="12">
        <v>0</v>
      </c>
      <c r="X2261" s="12">
        <v>349.33919999999995</v>
      </c>
    </row>
    <row r="2262" spans="1:24" ht="14" x14ac:dyDescent="0.3">
      <c r="A2262" s="9">
        <v>2260</v>
      </c>
      <c r="B2262" s="14" t="s">
        <v>7118</v>
      </c>
      <c r="C2262" s="15">
        <v>45370</v>
      </c>
      <c r="D2262" s="15">
        <v>45374</v>
      </c>
      <c r="E2262" s="10" t="s">
        <v>44</v>
      </c>
      <c r="F2262" s="10" t="s">
        <v>2250</v>
      </c>
      <c r="G2262" s="10" t="s">
        <v>2251</v>
      </c>
      <c r="H2262" s="10" t="s">
        <v>22</v>
      </c>
      <c r="I2262" s="10" t="s">
        <v>23</v>
      </c>
      <c r="J2262" s="10" t="s">
        <v>3918</v>
      </c>
      <c r="K2262" s="10" t="s">
        <v>38</v>
      </c>
      <c r="L2262" s="10">
        <v>92404</v>
      </c>
      <c r="M2262" s="10" t="s">
        <v>39</v>
      </c>
      <c r="N2262" s="10" t="str">
        <f>_xlfn.XLOOKUP($M:$M,People!$B:$B,People!A:A)</f>
        <v>Sadie Pawthorne</v>
      </c>
      <c r="O2262" s="10" t="s">
        <v>3445</v>
      </c>
      <c r="P2262" s="10" t="str">
        <f>VLOOKUP(O2262,Products!$A:$E,3,FALSE)</f>
        <v>Logitech</v>
      </c>
      <c r="Q2262" s="31">
        <f>INDEX(Products!$E:$E,MATCH(O2262,Products!$A:$A,0))</f>
        <v>0.39</v>
      </c>
      <c r="R2262" s="10" t="s">
        <v>41</v>
      </c>
      <c r="S2262" s="10" t="s">
        <v>510</v>
      </c>
      <c r="T2262" s="10" t="s">
        <v>3446</v>
      </c>
      <c r="U2262" s="12">
        <v>33.36</v>
      </c>
      <c r="V2262" s="12">
        <v>4</v>
      </c>
      <c r="W2262" s="12">
        <v>0</v>
      </c>
      <c r="X2262" s="12">
        <v>8.6736000000000004</v>
      </c>
    </row>
    <row r="2263" spans="1:24" ht="14" x14ac:dyDescent="0.3">
      <c r="A2263" s="9">
        <v>2261</v>
      </c>
      <c r="B2263" s="14" t="s">
        <v>7122</v>
      </c>
      <c r="C2263" s="15">
        <v>45370</v>
      </c>
      <c r="D2263" s="15">
        <v>45371</v>
      </c>
      <c r="E2263" s="10" t="s">
        <v>168</v>
      </c>
      <c r="F2263" s="10" t="s">
        <v>694</v>
      </c>
      <c r="G2263" s="10" t="s">
        <v>695</v>
      </c>
      <c r="H2263" s="10" t="s">
        <v>36</v>
      </c>
      <c r="I2263" s="10" t="s">
        <v>23</v>
      </c>
      <c r="J2263" s="10" t="s">
        <v>86</v>
      </c>
      <c r="K2263" s="10" t="s">
        <v>87</v>
      </c>
      <c r="L2263" s="10">
        <v>98115</v>
      </c>
      <c r="M2263" s="10" t="s">
        <v>39</v>
      </c>
      <c r="N2263" s="10" t="str">
        <f>_xlfn.XLOOKUP($M:$M,People!$B:$B,People!A:A)</f>
        <v>Sadie Pawthorne</v>
      </c>
      <c r="O2263" s="10" t="s">
        <v>3500</v>
      </c>
      <c r="P2263" s="10" t="str">
        <f>VLOOKUP(O2263,Products!$A:$E,3,FALSE)</f>
        <v>Dell</v>
      </c>
      <c r="Q2263" s="31">
        <f>INDEX(Products!$E:$E,MATCH(O2263,Products!$A:$A,0))</f>
        <v>0.32</v>
      </c>
      <c r="R2263" s="10" t="s">
        <v>64</v>
      </c>
      <c r="S2263" s="10" t="s">
        <v>1063</v>
      </c>
      <c r="T2263" s="10" t="s">
        <v>3501</v>
      </c>
      <c r="U2263" s="12">
        <v>3149.9300000000003</v>
      </c>
      <c r="V2263" s="12">
        <v>7</v>
      </c>
      <c r="W2263" s="12">
        <v>0</v>
      </c>
      <c r="X2263" s="12">
        <v>1480.4670999999998</v>
      </c>
    </row>
    <row r="2264" spans="1:24" ht="14" x14ac:dyDescent="0.3">
      <c r="A2264" s="9">
        <v>2262</v>
      </c>
      <c r="B2264" s="14" t="s">
        <v>7123</v>
      </c>
      <c r="C2264" s="15">
        <v>45370</v>
      </c>
      <c r="D2264" s="15">
        <v>45376</v>
      </c>
      <c r="E2264" s="10" t="s">
        <v>44</v>
      </c>
      <c r="F2264" s="10" t="s">
        <v>1929</v>
      </c>
      <c r="G2264" s="10" t="s">
        <v>1930</v>
      </c>
      <c r="H2264" s="10" t="s">
        <v>92</v>
      </c>
      <c r="I2264" s="10" t="s">
        <v>23</v>
      </c>
      <c r="J2264" s="10" t="s">
        <v>86</v>
      </c>
      <c r="K2264" s="10" t="s">
        <v>87</v>
      </c>
      <c r="L2264" s="10">
        <v>98105</v>
      </c>
      <c r="M2264" s="10" t="s">
        <v>39</v>
      </c>
      <c r="N2264" s="10" t="str">
        <f>_xlfn.XLOOKUP($M:$M,People!$B:$B,People!A:A)</f>
        <v>Sadie Pawthorne</v>
      </c>
      <c r="O2264" s="10" t="s">
        <v>2822</v>
      </c>
      <c r="P2264" s="10" t="str">
        <f>VLOOKUP(O2264,Products!$A:$E,3,FALSE)</f>
        <v>HP</v>
      </c>
      <c r="Q2264" s="31">
        <f>INDEX(Products!$E:$E,MATCH(O2264,Products!$A:$A,0))</f>
        <v>0.37</v>
      </c>
      <c r="R2264" s="10" t="s">
        <v>64</v>
      </c>
      <c r="S2264" s="10" t="s">
        <v>65</v>
      </c>
      <c r="T2264" s="10" t="s">
        <v>2823</v>
      </c>
      <c r="U2264" s="12">
        <v>453.57600000000002</v>
      </c>
      <c r="V2264" s="12">
        <v>3</v>
      </c>
      <c r="W2264" s="12">
        <v>0.2</v>
      </c>
      <c r="X2264" s="12">
        <v>39.687899999999985</v>
      </c>
    </row>
    <row r="2265" spans="1:24" ht="14" x14ac:dyDescent="0.3">
      <c r="A2265" s="9">
        <v>2263</v>
      </c>
      <c r="B2265" s="14" t="s">
        <v>7124</v>
      </c>
      <c r="C2265" s="15">
        <v>45371</v>
      </c>
      <c r="D2265" s="15">
        <v>45377</v>
      </c>
      <c r="E2265" s="10" t="s">
        <v>44</v>
      </c>
      <c r="F2265" s="10" t="s">
        <v>2118</v>
      </c>
      <c r="G2265" s="10" t="s">
        <v>2119</v>
      </c>
      <c r="H2265" s="10" t="s">
        <v>22</v>
      </c>
      <c r="I2265" s="10" t="s">
        <v>23</v>
      </c>
      <c r="J2265" s="10" t="s">
        <v>3442</v>
      </c>
      <c r="K2265" s="10" t="s">
        <v>94</v>
      </c>
      <c r="L2265" s="10">
        <v>75007</v>
      </c>
      <c r="M2265" s="10" t="s">
        <v>95</v>
      </c>
      <c r="N2265" s="10" t="str">
        <f>_xlfn.XLOOKUP($M:$M,People!$B:$B,People!A:A)</f>
        <v>Roxanne Rodriguez</v>
      </c>
      <c r="O2265" s="10" t="s">
        <v>4412</v>
      </c>
      <c r="P2265" s="10" t="str">
        <f>VLOOKUP(O2265,Products!$A:$E,3,FALSE)</f>
        <v>IKEA</v>
      </c>
      <c r="Q2265" s="31">
        <f>INDEX(Products!$E:$E,MATCH(O2265,Products!$A:$A,0))</f>
        <v>0.38</v>
      </c>
      <c r="R2265" s="10" t="s">
        <v>41</v>
      </c>
      <c r="S2265" s="10" t="s">
        <v>68</v>
      </c>
      <c r="T2265" s="10" t="s">
        <v>4413</v>
      </c>
      <c r="U2265" s="12">
        <v>2.5119999999999996</v>
      </c>
      <c r="V2265" s="12">
        <v>2</v>
      </c>
      <c r="W2265" s="12">
        <v>0.8</v>
      </c>
      <c r="X2265" s="12">
        <v>-4.3960000000000026</v>
      </c>
    </row>
    <row r="2266" spans="1:24" ht="14" x14ac:dyDescent="0.3">
      <c r="A2266" s="9">
        <v>2264</v>
      </c>
      <c r="B2266" s="14" t="s">
        <v>7125</v>
      </c>
      <c r="C2266" s="15">
        <v>45371</v>
      </c>
      <c r="D2266" s="15">
        <v>45374</v>
      </c>
      <c r="E2266" s="10" t="s">
        <v>168</v>
      </c>
      <c r="F2266" s="10" t="s">
        <v>4923</v>
      </c>
      <c r="G2266" s="10" t="s">
        <v>4924</v>
      </c>
      <c r="H2266" s="10" t="s">
        <v>36</v>
      </c>
      <c r="I2266" s="10" t="s">
        <v>23</v>
      </c>
      <c r="J2266" s="10" t="s">
        <v>237</v>
      </c>
      <c r="K2266" s="10" t="s">
        <v>238</v>
      </c>
      <c r="L2266" s="10">
        <v>10035</v>
      </c>
      <c r="M2266" s="10" t="s">
        <v>133</v>
      </c>
      <c r="N2266" s="10" t="str">
        <f>_xlfn.XLOOKUP($M:$M,People!$B:$B,People!A:A)</f>
        <v>Chuck Magee</v>
      </c>
      <c r="O2266" s="10" t="s">
        <v>88</v>
      </c>
      <c r="P2266" s="10" t="str">
        <f>VLOOKUP(O2266,Products!$A:$E,3,FALSE)</f>
        <v>HP</v>
      </c>
      <c r="Q2266" s="31">
        <f>INDEX(Products!$E:$E,MATCH(O2266,Products!$A:$A,0))</f>
        <v>0.27</v>
      </c>
      <c r="R2266" s="10" t="s">
        <v>41</v>
      </c>
      <c r="S2266" s="10" t="s">
        <v>68</v>
      </c>
      <c r="T2266" s="10" t="s">
        <v>89</v>
      </c>
      <c r="U2266" s="12">
        <v>1087.9360000000001</v>
      </c>
      <c r="V2266" s="12">
        <v>8</v>
      </c>
      <c r="W2266" s="12">
        <v>0.2</v>
      </c>
      <c r="X2266" s="12">
        <v>353.5791999999999</v>
      </c>
    </row>
    <row r="2267" spans="1:24" ht="14" x14ac:dyDescent="0.3">
      <c r="A2267" s="9">
        <v>2265</v>
      </c>
      <c r="B2267" s="14" t="s">
        <v>7125</v>
      </c>
      <c r="C2267" s="15">
        <v>45371</v>
      </c>
      <c r="D2267" s="15">
        <v>45374</v>
      </c>
      <c r="E2267" s="10" t="s">
        <v>168</v>
      </c>
      <c r="F2267" s="10" t="s">
        <v>4923</v>
      </c>
      <c r="G2267" s="10" t="s">
        <v>4924</v>
      </c>
      <c r="H2267" s="10" t="s">
        <v>36</v>
      </c>
      <c r="I2267" s="10" t="s">
        <v>23</v>
      </c>
      <c r="J2267" s="10" t="s">
        <v>237</v>
      </c>
      <c r="K2267" s="10" t="s">
        <v>238</v>
      </c>
      <c r="L2267" s="10">
        <v>10035</v>
      </c>
      <c r="M2267" s="10" t="s">
        <v>133</v>
      </c>
      <c r="N2267" s="10" t="str">
        <f>_xlfn.XLOOKUP($M:$M,People!$B:$B,People!A:A)</f>
        <v>Chuck Magee</v>
      </c>
      <c r="O2267" s="10" t="s">
        <v>1208</v>
      </c>
      <c r="P2267" s="10" t="str">
        <f>VLOOKUP(O2267,Products!$A:$E,3,FALSE)</f>
        <v>Dell</v>
      </c>
      <c r="Q2267" s="31">
        <f>INDEX(Products!$E:$E,MATCH(O2267,Products!$A:$A,0))</f>
        <v>0.34</v>
      </c>
      <c r="R2267" s="10" t="s">
        <v>41</v>
      </c>
      <c r="S2267" s="10" t="s">
        <v>68</v>
      </c>
      <c r="T2267" s="10" t="s">
        <v>1209</v>
      </c>
      <c r="U2267" s="12">
        <v>49.847999999999999</v>
      </c>
      <c r="V2267" s="12">
        <v>3</v>
      </c>
      <c r="W2267" s="12">
        <v>0.2</v>
      </c>
      <c r="X2267" s="12">
        <v>16.823699999999999</v>
      </c>
    </row>
    <row r="2268" spans="1:24" ht="14" x14ac:dyDescent="0.3">
      <c r="A2268" s="9">
        <v>2266</v>
      </c>
      <c r="B2268" s="14" t="s">
        <v>7125</v>
      </c>
      <c r="C2268" s="15">
        <v>45371</v>
      </c>
      <c r="D2268" s="15">
        <v>45374</v>
      </c>
      <c r="E2268" s="10" t="s">
        <v>168</v>
      </c>
      <c r="F2268" s="10" t="s">
        <v>4923</v>
      </c>
      <c r="G2268" s="10" t="s">
        <v>4924</v>
      </c>
      <c r="H2268" s="10" t="s">
        <v>36</v>
      </c>
      <c r="I2268" s="10" t="s">
        <v>23</v>
      </c>
      <c r="J2268" s="10" t="s">
        <v>237</v>
      </c>
      <c r="K2268" s="10" t="s">
        <v>238</v>
      </c>
      <c r="L2268" s="10">
        <v>10035</v>
      </c>
      <c r="M2268" s="10" t="s">
        <v>133</v>
      </c>
      <c r="N2268" s="10" t="str">
        <f>_xlfn.XLOOKUP($M:$M,People!$B:$B,People!A:A)</f>
        <v>Chuck Magee</v>
      </c>
      <c r="O2268" s="10" t="s">
        <v>884</v>
      </c>
      <c r="P2268" s="10" t="str">
        <f>VLOOKUP(O2268,Products!$A:$E,3,FALSE)</f>
        <v>3M</v>
      </c>
      <c r="Q2268" s="31">
        <f>INDEX(Products!$E:$E,MATCH(O2268,Products!$A:$A,0))</f>
        <v>0.4</v>
      </c>
      <c r="R2268" s="10" t="s">
        <v>41</v>
      </c>
      <c r="S2268" s="10" t="s">
        <v>155</v>
      </c>
      <c r="T2268" s="10" t="s">
        <v>885</v>
      </c>
      <c r="U2268" s="12">
        <v>23.99</v>
      </c>
      <c r="V2268" s="12">
        <v>1</v>
      </c>
      <c r="W2268" s="12">
        <v>0</v>
      </c>
      <c r="X2268" s="12">
        <v>11.994999999999999</v>
      </c>
    </row>
    <row r="2269" spans="1:24" ht="14" x14ac:dyDescent="0.3">
      <c r="A2269" s="9">
        <v>2267</v>
      </c>
      <c r="B2269" s="14" t="s">
        <v>7124</v>
      </c>
      <c r="C2269" s="15">
        <v>45371</v>
      </c>
      <c r="D2269" s="15">
        <v>45377</v>
      </c>
      <c r="E2269" s="10" t="s">
        <v>44</v>
      </c>
      <c r="F2269" s="10" t="s">
        <v>2118</v>
      </c>
      <c r="G2269" s="10" t="s">
        <v>2119</v>
      </c>
      <c r="H2269" s="10" t="s">
        <v>22</v>
      </c>
      <c r="I2269" s="10" t="s">
        <v>23</v>
      </c>
      <c r="J2269" s="10" t="s">
        <v>3442</v>
      </c>
      <c r="K2269" s="10" t="s">
        <v>94</v>
      </c>
      <c r="L2269" s="10">
        <v>75007</v>
      </c>
      <c r="M2269" s="10" t="s">
        <v>95</v>
      </c>
      <c r="N2269" s="10" t="str">
        <f>_xlfn.XLOOKUP($M:$M,People!$B:$B,People!A:A)</f>
        <v>Roxanne Rodriguez</v>
      </c>
      <c r="O2269" s="10" t="s">
        <v>5446</v>
      </c>
      <c r="P2269" s="10" t="str">
        <f>VLOOKUP(O2269,Products!$A:$E,3,FALSE)</f>
        <v>HP</v>
      </c>
      <c r="Q2269" s="31">
        <f>INDEX(Products!$E:$E,MATCH(O2269,Products!$A:$A,0))</f>
        <v>0.37</v>
      </c>
      <c r="R2269" s="10" t="s">
        <v>41</v>
      </c>
      <c r="S2269" s="10" t="s">
        <v>240</v>
      </c>
      <c r="T2269" s="10" t="s">
        <v>495</v>
      </c>
      <c r="U2269" s="12">
        <v>18.864000000000001</v>
      </c>
      <c r="V2269" s="12">
        <v>9</v>
      </c>
      <c r="W2269" s="12">
        <v>0.2</v>
      </c>
      <c r="X2269" s="12">
        <v>6.1307999999999998</v>
      </c>
    </row>
    <row r="2270" spans="1:24" ht="14" x14ac:dyDescent="0.3">
      <c r="A2270" s="9">
        <v>2268</v>
      </c>
      <c r="B2270" s="14" t="s">
        <v>7126</v>
      </c>
      <c r="C2270" s="15">
        <v>45371</v>
      </c>
      <c r="D2270" s="15">
        <v>45374</v>
      </c>
      <c r="E2270" s="10" t="s">
        <v>168</v>
      </c>
      <c r="F2270" s="10" t="s">
        <v>2167</v>
      </c>
      <c r="G2270" s="10" t="s">
        <v>2168</v>
      </c>
      <c r="H2270" s="10" t="s">
        <v>36</v>
      </c>
      <c r="I2270" s="10" t="s">
        <v>23</v>
      </c>
      <c r="J2270" s="10" t="s">
        <v>2169</v>
      </c>
      <c r="K2270" s="10" t="s">
        <v>103</v>
      </c>
      <c r="L2270" s="10">
        <v>53209</v>
      </c>
      <c r="M2270" s="10" t="s">
        <v>95</v>
      </c>
      <c r="N2270" s="10" t="str">
        <f>_xlfn.XLOOKUP($M:$M,People!$B:$B,People!A:A)</f>
        <v>Roxanne Rodriguez</v>
      </c>
      <c r="O2270" s="10" t="s">
        <v>674</v>
      </c>
      <c r="P2270" s="10" t="str">
        <f>VLOOKUP(O2270,Products!$A:$E,3,FALSE)</f>
        <v>Office Depot</v>
      </c>
      <c r="Q2270" s="31">
        <f>INDEX(Products!$E:$E,MATCH(O2270,Products!$A:$A,0))</f>
        <v>0.32</v>
      </c>
      <c r="R2270" s="10" t="s">
        <v>41</v>
      </c>
      <c r="S2270" s="10" t="s">
        <v>82</v>
      </c>
      <c r="T2270" s="10" t="s">
        <v>675</v>
      </c>
      <c r="U2270" s="12">
        <v>51.84</v>
      </c>
      <c r="V2270" s="12">
        <v>8</v>
      </c>
      <c r="W2270" s="12">
        <v>0</v>
      </c>
      <c r="X2270" s="12">
        <v>24.883200000000002</v>
      </c>
    </row>
    <row r="2271" spans="1:24" ht="14" x14ac:dyDescent="0.3">
      <c r="A2271" s="9">
        <v>2269</v>
      </c>
      <c r="B2271" s="14" t="s">
        <v>7125</v>
      </c>
      <c r="C2271" s="15">
        <v>45371</v>
      </c>
      <c r="D2271" s="15">
        <v>45374</v>
      </c>
      <c r="E2271" s="10" t="s">
        <v>168</v>
      </c>
      <c r="F2271" s="10" t="s">
        <v>4923</v>
      </c>
      <c r="G2271" s="10" t="s">
        <v>4924</v>
      </c>
      <c r="H2271" s="10" t="s">
        <v>36</v>
      </c>
      <c r="I2271" s="10" t="s">
        <v>23</v>
      </c>
      <c r="J2271" s="10" t="s">
        <v>237</v>
      </c>
      <c r="K2271" s="10" t="s">
        <v>238</v>
      </c>
      <c r="L2271" s="10">
        <v>10035</v>
      </c>
      <c r="M2271" s="10" t="s">
        <v>133</v>
      </c>
      <c r="N2271" s="10" t="str">
        <f>_xlfn.XLOOKUP($M:$M,People!$B:$B,People!A:A)</f>
        <v>Chuck Magee</v>
      </c>
      <c r="O2271" s="10" t="s">
        <v>3922</v>
      </c>
      <c r="P2271" s="10" t="str">
        <f>VLOOKUP(O2271,Products!$A:$E,3,FALSE)</f>
        <v>Avery</v>
      </c>
      <c r="Q2271" s="31">
        <f>INDEX(Products!$E:$E,MATCH(O2271,Products!$A:$A,0))</f>
        <v>0.25</v>
      </c>
      <c r="R2271" s="10" t="s">
        <v>41</v>
      </c>
      <c r="S2271" s="10" t="s">
        <v>53</v>
      </c>
      <c r="T2271" s="10" t="s">
        <v>3923</v>
      </c>
      <c r="U2271" s="12">
        <v>83.92</v>
      </c>
      <c r="V2271" s="12">
        <v>4</v>
      </c>
      <c r="W2271" s="12">
        <v>0</v>
      </c>
      <c r="X2271" s="12">
        <v>20.140799999999999</v>
      </c>
    </row>
    <row r="2272" spans="1:24" ht="14" x14ac:dyDescent="0.3">
      <c r="A2272" s="9">
        <v>2270</v>
      </c>
      <c r="B2272" s="14" t="s">
        <v>7127</v>
      </c>
      <c r="C2272" s="15">
        <v>45371</v>
      </c>
      <c r="D2272" s="15">
        <v>45373</v>
      </c>
      <c r="E2272" s="10" t="s">
        <v>19</v>
      </c>
      <c r="F2272" s="10" t="s">
        <v>2099</v>
      </c>
      <c r="G2272" s="10" t="s">
        <v>2100</v>
      </c>
      <c r="H2272" s="10" t="s">
        <v>22</v>
      </c>
      <c r="I2272" s="10" t="s">
        <v>23</v>
      </c>
      <c r="J2272" s="10" t="s">
        <v>1702</v>
      </c>
      <c r="K2272" s="10" t="s">
        <v>371</v>
      </c>
      <c r="L2272" s="10">
        <v>97301</v>
      </c>
      <c r="M2272" s="10" t="s">
        <v>39</v>
      </c>
      <c r="N2272" s="10" t="str">
        <f>_xlfn.XLOOKUP($M:$M,People!$B:$B,People!A:A)</f>
        <v>Sadie Pawthorne</v>
      </c>
      <c r="O2272" s="10" t="s">
        <v>2512</v>
      </c>
      <c r="P2272" s="10" t="str">
        <f>VLOOKUP(O2272,Products!$A:$E,3,FALSE)</f>
        <v>Samsung</v>
      </c>
      <c r="Q2272" s="31">
        <f>INDEX(Products!$E:$E,MATCH(O2272,Products!$A:$A,0))</f>
        <v>0.31</v>
      </c>
      <c r="R2272" s="10" t="s">
        <v>41</v>
      </c>
      <c r="S2272" s="10" t="s">
        <v>53</v>
      </c>
      <c r="T2272" s="10" t="s">
        <v>2513</v>
      </c>
      <c r="U2272" s="12">
        <v>29.304000000000002</v>
      </c>
      <c r="V2272" s="12">
        <v>3</v>
      </c>
      <c r="W2272" s="12">
        <v>0.2</v>
      </c>
      <c r="X2272" s="12">
        <v>2.5641000000000034</v>
      </c>
    </row>
    <row r="2273" spans="1:24" ht="14" x14ac:dyDescent="0.3">
      <c r="A2273" s="9">
        <v>2271</v>
      </c>
      <c r="B2273" s="14" t="s">
        <v>7125</v>
      </c>
      <c r="C2273" s="15">
        <v>45371</v>
      </c>
      <c r="D2273" s="15">
        <v>45374</v>
      </c>
      <c r="E2273" s="10" t="s">
        <v>168</v>
      </c>
      <c r="F2273" s="10" t="s">
        <v>4923</v>
      </c>
      <c r="G2273" s="10" t="s">
        <v>4924</v>
      </c>
      <c r="H2273" s="10" t="s">
        <v>36</v>
      </c>
      <c r="I2273" s="10" t="s">
        <v>23</v>
      </c>
      <c r="J2273" s="10" t="s">
        <v>237</v>
      </c>
      <c r="K2273" s="10" t="s">
        <v>238</v>
      </c>
      <c r="L2273" s="10">
        <v>10035</v>
      </c>
      <c r="M2273" s="10" t="s">
        <v>133</v>
      </c>
      <c r="N2273" s="10" t="str">
        <f>_xlfn.XLOOKUP($M:$M,People!$B:$B,People!A:A)</f>
        <v>Chuck Magee</v>
      </c>
      <c r="O2273" s="10" t="s">
        <v>3132</v>
      </c>
      <c r="P2273" s="10" t="str">
        <f>VLOOKUP(O2273,Products!$A:$E,3,FALSE)</f>
        <v>Canon</v>
      </c>
      <c r="Q2273" s="31">
        <f>INDEX(Products!$E:$E,MATCH(O2273,Products!$A:$A,0))</f>
        <v>0.36</v>
      </c>
      <c r="R2273" s="10" t="s">
        <v>64</v>
      </c>
      <c r="S2273" s="10" t="s">
        <v>65</v>
      </c>
      <c r="T2273" s="10" t="s">
        <v>3133</v>
      </c>
      <c r="U2273" s="12">
        <v>199.98</v>
      </c>
      <c r="V2273" s="12">
        <v>2</v>
      </c>
      <c r="W2273" s="12">
        <v>0</v>
      </c>
      <c r="X2273" s="12">
        <v>53.994599999999991</v>
      </c>
    </row>
    <row r="2274" spans="1:24" ht="14" x14ac:dyDescent="0.3">
      <c r="A2274" s="9">
        <v>2272</v>
      </c>
      <c r="B2274" s="14" t="s">
        <v>7128</v>
      </c>
      <c r="C2274" s="15">
        <v>45372</v>
      </c>
      <c r="D2274" s="15">
        <v>45377</v>
      </c>
      <c r="E2274" s="10" t="s">
        <v>44</v>
      </c>
      <c r="F2274" s="10" t="s">
        <v>3382</v>
      </c>
      <c r="G2274" s="10" t="s">
        <v>3383</v>
      </c>
      <c r="H2274" s="10" t="s">
        <v>22</v>
      </c>
      <c r="I2274" s="10" t="s">
        <v>23</v>
      </c>
      <c r="J2274" s="10" t="s">
        <v>1322</v>
      </c>
      <c r="K2274" s="10" t="s">
        <v>80</v>
      </c>
      <c r="L2274" s="10">
        <v>28540</v>
      </c>
      <c r="M2274" s="10" t="s">
        <v>26</v>
      </c>
      <c r="N2274" s="10" t="str">
        <f>_xlfn.XLOOKUP($M:$M,People!$B:$B,People!A:A)</f>
        <v>Fred Suzuki</v>
      </c>
      <c r="O2274" s="10" t="s">
        <v>823</v>
      </c>
      <c r="P2274" s="10" t="str">
        <f>VLOOKUP(O2274,Products!$A:$E,3,FALSE)</f>
        <v>Avery</v>
      </c>
      <c r="Q2274" s="31">
        <f>INDEX(Products!$E:$E,MATCH(O2274,Products!$A:$A,0))</f>
        <v>0.27</v>
      </c>
      <c r="R2274" s="10" t="s">
        <v>41</v>
      </c>
      <c r="S2274" s="10" t="s">
        <v>71</v>
      </c>
      <c r="T2274" s="10" t="s">
        <v>824</v>
      </c>
      <c r="U2274" s="12">
        <v>962.07999999999993</v>
      </c>
      <c r="V2274" s="12">
        <v>4</v>
      </c>
      <c r="W2274" s="12">
        <v>0.2</v>
      </c>
      <c r="X2274" s="12">
        <v>156.33799999999997</v>
      </c>
    </row>
    <row r="2275" spans="1:24" ht="14" x14ac:dyDescent="0.3">
      <c r="A2275" s="9">
        <v>2273</v>
      </c>
      <c r="B2275" s="14" t="s">
        <v>7128</v>
      </c>
      <c r="C2275" s="15">
        <v>45372</v>
      </c>
      <c r="D2275" s="15">
        <v>45377</v>
      </c>
      <c r="E2275" s="10" t="s">
        <v>44</v>
      </c>
      <c r="F2275" s="10" t="s">
        <v>3382</v>
      </c>
      <c r="G2275" s="10" t="s">
        <v>3383</v>
      </c>
      <c r="H2275" s="10" t="s">
        <v>22</v>
      </c>
      <c r="I2275" s="10" t="s">
        <v>23</v>
      </c>
      <c r="J2275" s="10" t="s">
        <v>1322</v>
      </c>
      <c r="K2275" s="10" t="s">
        <v>80</v>
      </c>
      <c r="L2275" s="10">
        <v>28540</v>
      </c>
      <c r="M2275" s="10" t="s">
        <v>26</v>
      </c>
      <c r="N2275" s="10" t="str">
        <f>_xlfn.XLOOKUP($M:$M,People!$B:$B,People!A:A)</f>
        <v>Fred Suzuki</v>
      </c>
      <c r="O2275" s="10" t="s">
        <v>4479</v>
      </c>
      <c r="P2275" s="10" t="str">
        <f>VLOOKUP(O2275,Products!$A:$E,3,FALSE)</f>
        <v>Dell</v>
      </c>
      <c r="Q2275" s="31">
        <f>INDEX(Products!$E:$E,MATCH(O2275,Products!$A:$A,0))</f>
        <v>0.3</v>
      </c>
      <c r="R2275" s="10" t="s">
        <v>41</v>
      </c>
      <c r="S2275" s="10" t="s">
        <v>68</v>
      </c>
      <c r="T2275" s="10" t="s">
        <v>4480</v>
      </c>
      <c r="U2275" s="12">
        <v>12.843000000000002</v>
      </c>
      <c r="V2275" s="12">
        <v>3</v>
      </c>
      <c r="W2275" s="12">
        <v>0.7</v>
      </c>
      <c r="X2275" s="12">
        <v>-9.8462999999999994</v>
      </c>
    </row>
    <row r="2276" spans="1:24" ht="14" x14ac:dyDescent="0.3">
      <c r="A2276" s="9">
        <v>2274</v>
      </c>
      <c r="B2276" s="14" t="s">
        <v>7128</v>
      </c>
      <c r="C2276" s="15">
        <v>45372</v>
      </c>
      <c r="D2276" s="15">
        <v>45377</v>
      </c>
      <c r="E2276" s="10" t="s">
        <v>44</v>
      </c>
      <c r="F2276" s="10" t="s">
        <v>3382</v>
      </c>
      <c r="G2276" s="10" t="s">
        <v>3383</v>
      </c>
      <c r="H2276" s="10" t="s">
        <v>22</v>
      </c>
      <c r="I2276" s="10" t="s">
        <v>23</v>
      </c>
      <c r="J2276" s="10" t="s">
        <v>1322</v>
      </c>
      <c r="K2276" s="10" t="s">
        <v>80</v>
      </c>
      <c r="L2276" s="10">
        <v>28540</v>
      </c>
      <c r="M2276" s="10" t="s">
        <v>26</v>
      </c>
      <c r="N2276" s="10" t="str">
        <f>_xlfn.XLOOKUP($M:$M,People!$B:$B,People!A:A)</f>
        <v>Fred Suzuki</v>
      </c>
      <c r="O2276" s="10" t="s">
        <v>557</v>
      </c>
      <c r="P2276" s="10" t="str">
        <f>VLOOKUP(O2276,Products!$A:$E,3,FALSE)</f>
        <v>IKEA</v>
      </c>
      <c r="Q2276" s="31">
        <f>INDEX(Products!$E:$E,MATCH(O2276,Products!$A:$A,0))</f>
        <v>0.26</v>
      </c>
      <c r="R2276" s="10" t="s">
        <v>41</v>
      </c>
      <c r="S2276" s="10" t="s">
        <v>82</v>
      </c>
      <c r="T2276" s="10" t="s">
        <v>558</v>
      </c>
      <c r="U2276" s="12">
        <v>295.45600000000002</v>
      </c>
      <c r="V2276" s="12">
        <v>14</v>
      </c>
      <c r="W2276" s="12">
        <v>0.2</v>
      </c>
      <c r="X2276" s="12">
        <v>96.023199999999974</v>
      </c>
    </row>
    <row r="2277" spans="1:24" ht="14" x14ac:dyDescent="0.3">
      <c r="A2277" s="9">
        <v>2275</v>
      </c>
      <c r="B2277" s="14" t="s">
        <v>7129</v>
      </c>
      <c r="C2277" s="15">
        <v>45372</v>
      </c>
      <c r="D2277" s="15">
        <v>45377</v>
      </c>
      <c r="E2277" s="14" t="s">
        <v>44</v>
      </c>
      <c r="F2277" s="14" t="s">
        <v>3043</v>
      </c>
      <c r="G2277" s="14" t="s">
        <v>3044</v>
      </c>
      <c r="H2277" s="14" t="s">
        <v>92</v>
      </c>
      <c r="I2277" s="14" t="s">
        <v>5934</v>
      </c>
      <c r="J2277" s="14" t="s">
        <v>5935</v>
      </c>
      <c r="K2277" s="14" t="s">
        <v>5936</v>
      </c>
      <c r="L2277" s="14" t="s">
        <v>5976</v>
      </c>
      <c r="M2277" s="14" t="s">
        <v>133</v>
      </c>
      <c r="N2277" s="10" t="str">
        <f>_xlfn.XLOOKUP($M:$M,People!$B:$B,People!A:A)</f>
        <v>Chuck Magee</v>
      </c>
      <c r="O2277" s="14" t="s">
        <v>2209</v>
      </c>
      <c r="P2277" s="10" t="str">
        <f>VLOOKUP(O2277,Products!$A:$E,3,FALSE)</f>
        <v>3M</v>
      </c>
      <c r="Q2277" s="31">
        <f>INDEX(Products!$E:$E,MATCH(O2277,Products!$A:$A,0))</f>
        <v>0.34</v>
      </c>
      <c r="R2277" s="14" t="s">
        <v>41</v>
      </c>
      <c r="S2277" s="14" t="s">
        <v>68</v>
      </c>
      <c r="T2277" s="14" t="s">
        <v>2210</v>
      </c>
      <c r="U2277" s="17">
        <v>9.48</v>
      </c>
      <c r="V2277" s="17">
        <v>1</v>
      </c>
      <c r="W2277" s="17">
        <v>0</v>
      </c>
      <c r="X2277" s="17">
        <v>3.79</v>
      </c>
    </row>
    <row r="2278" spans="1:24" ht="14" x14ac:dyDescent="0.3">
      <c r="A2278" s="9">
        <v>2276</v>
      </c>
      <c r="B2278" s="14" t="s">
        <v>7130</v>
      </c>
      <c r="C2278" s="15">
        <v>45373</v>
      </c>
      <c r="D2278" s="15">
        <v>45377</v>
      </c>
      <c r="E2278" s="10" t="s">
        <v>44</v>
      </c>
      <c r="F2278" s="10" t="s">
        <v>1814</v>
      </c>
      <c r="G2278" s="10" t="s">
        <v>1815</v>
      </c>
      <c r="H2278" s="10" t="s">
        <v>36</v>
      </c>
      <c r="I2278" s="10" t="s">
        <v>23</v>
      </c>
      <c r="J2278" s="10" t="s">
        <v>831</v>
      </c>
      <c r="K2278" s="10" t="s">
        <v>38</v>
      </c>
      <c r="L2278" s="10">
        <v>92037</v>
      </c>
      <c r="M2278" s="10" t="s">
        <v>39</v>
      </c>
      <c r="N2278" s="10" t="str">
        <f>_xlfn.XLOOKUP($M:$M,People!$B:$B,People!A:A)</f>
        <v>Sadie Pawthorne</v>
      </c>
      <c r="O2278" s="10" t="s">
        <v>5605</v>
      </c>
      <c r="P2278" s="10" t="str">
        <f>VLOOKUP(O2278,Products!$A:$E,3,FALSE)</f>
        <v>3M</v>
      </c>
      <c r="Q2278" s="31">
        <f>INDEX(Products!$E:$E,MATCH(O2278,Products!$A:$A,0))</f>
        <v>0.38</v>
      </c>
      <c r="R2278" s="10" t="s">
        <v>28</v>
      </c>
      <c r="S2278" s="10" t="s">
        <v>58</v>
      </c>
      <c r="T2278" s="10" t="s">
        <v>5606</v>
      </c>
      <c r="U2278" s="12">
        <v>91.96</v>
      </c>
      <c r="V2278" s="12">
        <v>2</v>
      </c>
      <c r="W2278" s="12">
        <v>0</v>
      </c>
      <c r="X2278" s="12">
        <v>15.633199999999988</v>
      </c>
    </row>
    <row r="2279" spans="1:24" ht="14" x14ac:dyDescent="0.3">
      <c r="A2279" s="9">
        <v>2277</v>
      </c>
      <c r="B2279" s="14" t="s">
        <v>7131</v>
      </c>
      <c r="C2279" s="15">
        <v>45373</v>
      </c>
      <c r="D2279" s="15">
        <v>45378</v>
      </c>
      <c r="E2279" s="10" t="s">
        <v>44</v>
      </c>
      <c r="F2279" s="10" t="s">
        <v>5795</v>
      </c>
      <c r="G2279" s="10" t="s">
        <v>5796</v>
      </c>
      <c r="H2279" s="10" t="s">
        <v>36</v>
      </c>
      <c r="I2279" s="10" t="s">
        <v>23</v>
      </c>
      <c r="J2279" s="10" t="s">
        <v>1457</v>
      </c>
      <c r="K2279" s="10" t="s">
        <v>318</v>
      </c>
      <c r="L2279" s="10">
        <v>35810</v>
      </c>
      <c r="M2279" s="10" t="s">
        <v>26</v>
      </c>
      <c r="N2279" s="10" t="str">
        <f>_xlfn.XLOOKUP($M:$M,People!$B:$B,People!A:A)</f>
        <v>Fred Suzuki</v>
      </c>
      <c r="O2279" s="10" t="s">
        <v>5301</v>
      </c>
      <c r="P2279" s="10" t="str">
        <f>VLOOKUP(O2279,Products!$A:$E,3,FALSE)</f>
        <v>Samsung</v>
      </c>
      <c r="Q2279" s="31">
        <f>INDEX(Products!$E:$E,MATCH(O2279,Products!$A:$A,0))</f>
        <v>0.27</v>
      </c>
      <c r="R2279" s="10" t="s">
        <v>41</v>
      </c>
      <c r="S2279" s="10" t="s">
        <v>61</v>
      </c>
      <c r="T2279" s="10" t="s">
        <v>5302</v>
      </c>
      <c r="U2279" s="12">
        <v>19.559999999999999</v>
      </c>
      <c r="V2279" s="12">
        <v>4</v>
      </c>
      <c r="W2279" s="12">
        <v>0</v>
      </c>
      <c r="X2279" s="12">
        <v>5.4768000000000008</v>
      </c>
    </row>
    <row r="2280" spans="1:24" ht="14" x14ac:dyDescent="0.3">
      <c r="A2280" s="9">
        <v>2278</v>
      </c>
      <c r="B2280" s="14" t="s">
        <v>7132</v>
      </c>
      <c r="C2280" s="15">
        <v>45373</v>
      </c>
      <c r="D2280" s="15">
        <v>45377</v>
      </c>
      <c r="E2280" s="10" t="s">
        <v>44</v>
      </c>
      <c r="F2280" s="10" t="s">
        <v>1535</v>
      </c>
      <c r="G2280" s="10" t="s">
        <v>1536</v>
      </c>
      <c r="H2280" s="10" t="s">
        <v>22</v>
      </c>
      <c r="I2280" s="10" t="s">
        <v>23</v>
      </c>
      <c r="J2280" s="10" t="s">
        <v>165</v>
      </c>
      <c r="K2280" s="10" t="s">
        <v>94</v>
      </c>
      <c r="L2280" s="10">
        <v>77041</v>
      </c>
      <c r="M2280" s="10" t="s">
        <v>95</v>
      </c>
      <c r="N2280" s="10" t="str">
        <f>_xlfn.XLOOKUP($M:$M,People!$B:$B,People!A:A)</f>
        <v>Roxanne Rodriguez</v>
      </c>
      <c r="O2280" s="10" t="s">
        <v>1539</v>
      </c>
      <c r="P2280" s="10" t="str">
        <f>VLOOKUP(O2280,Products!$A:$E,3,FALSE)</f>
        <v>Dell</v>
      </c>
      <c r="Q2280" s="31">
        <f>INDEX(Products!$E:$E,MATCH(O2280,Products!$A:$A,0))</f>
        <v>0.28000000000000003</v>
      </c>
      <c r="R2280" s="10" t="s">
        <v>41</v>
      </c>
      <c r="S2280" s="10" t="s">
        <v>68</v>
      </c>
      <c r="T2280" s="10" t="s">
        <v>1540</v>
      </c>
      <c r="U2280" s="12">
        <v>14.111999999999997</v>
      </c>
      <c r="V2280" s="12">
        <v>9</v>
      </c>
      <c r="W2280" s="12">
        <v>0.8</v>
      </c>
      <c r="X2280" s="12">
        <v>-21.167999999999999</v>
      </c>
    </row>
    <row r="2281" spans="1:24" ht="14" x14ac:dyDescent="0.3">
      <c r="A2281" s="9">
        <v>2279</v>
      </c>
      <c r="B2281" s="14" t="s">
        <v>7130</v>
      </c>
      <c r="C2281" s="15">
        <v>45373</v>
      </c>
      <c r="D2281" s="15">
        <v>45377</v>
      </c>
      <c r="E2281" s="10" t="s">
        <v>44</v>
      </c>
      <c r="F2281" s="10" t="s">
        <v>1814</v>
      </c>
      <c r="G2281" s="10" t="s">
        <v>1815</v>
      </c>
      <c r="H2281" s="10" t="s">
        <v>36</v>
      </c>
      <c r="I2281" s="10" t="s">
        <v>23</v>
      </c>
      <c r="J2281" s="10" t="s">
        <v>831</v>
      </c>
      <c r="K2281" s="10" t="s">
        <v>38</v>
      </c>
      <c r="L2281" s="10">
        <v>92037</v>
      </c>
      <c r="M2281" s="10" t="s">
        <v>39</v>
      </c>
      <c r="N2281" s="10" t="str">
        <f>_xlfn.XLOOKUP($M:$M,People!$B:$B,People!A:A)</f>
        <v>Sadie Pawthorne</v>
      </c>
      <c r="O2281" s="10" t="s">
        <v>2672</v>
      </c>
      <c r="P2281" s="10" t="str">
        <f>VLOOKUP(O2281,Products!$A:$E,3,FALSE)</f>
        <v>Staples</v>
      </c>
      <c r="Q2281" s="31">
        <f>INDEX(Products!$E:$E,MATCH(O2281,Products!$A:$A,0))</f>
        <v>0.28999999999999998</v>
      </c>
      <c r="R2281" s="10" t="s">
        <v>41</v>
      </c>
      <c r="S2281" s="10" t="s">
        <v>82</v>
      </c>
      <c r="T2281" s="10" t="s">
        <v>167</v>
      </c>
      <c r="U2281" s="12">
        <v>105.52</v>
      </c>
      <c r="V2281" s="12">
        <v>4</v>
      </c>
      <c r="W2281" s="12">
        <v>0</v>
      </c>
      <c r="X2281" s="12">
        <v>48.539199999999994</v>
      </c>
    </row>
    <row r="2282" spans="1:24" ht="14" x14ac:dyDescent="0.3">
      <c r="A2282" s="9">
        <v>2280</v>
      </c>
      <c r="B2282" s="14" t="s">
        <v>7132</v>
      </c>
      <c r="C2282" s="15">
        <v>45373</v>
      </c>
      <c r="D2282" s="15">
        <v>45377</v>
      </c>
      <c r="E2282" s="10" t="s">
        <v>44</v>
      </c>
      <c r="F2282" s="10" t="s">
        <v>1535</v>
      </c>
      <c r="G2282" s="10" t="s">
        <v>1536</v>
      </c>
      <c r="H2282" s="10" t="s">
        <v>22</v>
      </c>
      <c r="I2282" s="10" t="s">
        <v>23</v>
      </c>
      <c r="J2282" s="10" t="s">
        <v>165</v>
      </c>
      <c r="K2282" s="10" t="s">
        <v>94</v>
      </c>
      <c r="L2282" s="10">
        <v>77041</v>
      </c>
      <c r="M2282" s="10" t="s">
        <v>95</v>
      </c>
      <c r="N2282" s="10" t="str">
        <f>_xlfn.XLOOKUP($M:$M,People!$B:$B,People!A:A)</f>
        <v>Roxanne Rodriguez</v>
      </c>
      <c r="O2282" s="10" t="s">
        <v>1537</v>
      </c>
      <c r="P2282" s="10" t="str">
        <f>VLOOKUP(O2282,Products!$A:$E,3,FALSE)</f>
        <v>Office Depot</v>
      </c>
      <c r="Q2282" s="31">
        <f>INDEX(Products!$E:$E,MATCH(O2282,Products!$A:$A,0))</f>
        <v>0.36</v>
      </c>
      <c r="R2282" s="10" t="s">
        <v>41</v>
      </c>
      <c r="S2282" s="10" t="s">
        <v>53</v>
      </c>
      <c r="T2282" s="10" t="s">
        <v>1538</v>
      </c>
      <c r="U2282" s="12">
        <v>129.56800000000001</v>
      </c>
      <c r="V2282" s="12">
        <v>2</v>
      </c>
      <c r="W2282" s="12">
        <v>0.2</v>
      </c>
      <c r="X2282" s="12">
        <v>-25.91360000000001</v>
      </c>
    </row>
    <row r="2283" spans="1:24" ht="14" x14ac:dyDescent="0.3">
      <c r="A2283" s="9">
        <v>2281</v>
      </c>
      <c r="B2283" s="14" t="s">
        <v>7133</v>
      </c>
      <c r="C2283" s="15">
        <v>45373</v>
      </c>
      <c r="D2283" s="15">
        <v>45373</v>
      </c>
      <c r="E2283" s="10" t="s">
        <v>1124</v>
      </c>
      <c r="F2283" s="10" t="s">
        <v>2053</v>
      </c>
      <c r="G2283" s="10" t="s">
        <v>2054</v>
      </c>
      <c r="H2283" s="10" t="s">
        <v>22</v>
      </c>
      <c r="I2283" s="10" t="s">
        <v>23</v>
      </c>
      <c r="J2283" s="10" t="s">
        <v>5018</v>
      </c>
      <c r="K2283" s="10" t="s">
        <v>48</v>
      </c>
      <c r="L2283" s="10">
        <v>33317</v>
      </c>
      <c r="M2283" s="10" t="s">
        <v>26</v>
      </c>
      <c r="N2283" s="10" t="str">
        <f>_xlfn.XLOOKUP($M:$M,People!$B:$B,People!A:A)</f>
        <v>Fred Suzuki</v>
      </c>
      <c r="O2283" s="10" t="s">
        <v>5567</v>
      </c>
      <c r="P2283" s="10" t="str">
        <f>VLOOKUP(O2283,Products!$A:$E,3,FALSE)</f>
        <v>Office Depot</v>
      </c>
      <c r="Q2283" s="31">
        <f>INDEX(Products!$E:$E,MATCH(O2283,Products!$A:$A,0))</f>
        <v>0.3</v>
      </c>
      <c r="R2283" s="10" t="s">
        <v>41</v>
      </c>
      <c r="S2283" s="10" t="s">
        <v>53</v>
      </c>
      <c r="T2283" s="10" t="s">
        <v>5568</v>
      </c>
      <c r="U2283" s="12">
        <v>150.40799999999999</v>
      </c>
      <c r="V2283" s="12">
        <v>9</v>
      </c>
      <c r="W2283" s="12">
        <v>0.2</v>
      </c>
      <c r="X2283" s="12">
        <v>-33.841799999999999</v>
      </c>
    </row>
    <row r="2284" spans="1:24" ht="14" x14ac:dyDescent="0.3">
      <c r="A2284" s="9">
        <v>2282</v>
      </c>
      <c r="B2284" s="14" t="s">
        <v>7132</v>
      </c>
      <c r="C2284" s="15">
        <v>45373</v>
      </c>
      <c r="D2284" s="15">
        <v>45377</v>
      </c>
      <c r="E2284" s="10" t="s">
        <v>44</v>
      </c>
      <c r="F2284" s="10" t="s">
        <v>1535</v>
      </c>
      <c r="G2284" s="10" t="s">
        <v>1536</v>
      </c>
      <c r="H2284" s="10" t="s">
        <v>22</v>
      </c>
      <c r="I2284" s="10" t="s">
        <v>23</v>
      </c>
      <c r="J2284" s="10" t="s">
        <v>165</v>
      </c>
      <c r="K2284" s="10" t="s">
        <v>94</v>
      </c>
      <c r="L2284" s="10">
        <v>77041</v>
      </c>
      <c r="M2284" s="10" t="s">
        <v>95</v>
      </c>
      <c r="N2284" s="10" t="str">
        <f>_xlfn.XLOOKUP($M:$M,People!$B:$B,People!A:A)</f>
        <v>Roxanne Rodriguez</v>
      </c>
      <c r="O2284" s="10" t="s">
        <v>205</v>
      </c>
      <c r="P2284" s="10" t="str">
        <f>VLOOKUP(O2284,Products!$A:$E,3,FALSE)</f>
        <v>HP</v>
      </c>
      <c r="Q2284" s="31">
        <f>INDEX(Products!$E:$E,MATCH(O2284,Products!$A:$A,0))</f>
        <v>0.31</v>
      </c>
      <c r="R2284" s="10" t="s">
        <v>64</v>
      </c>
      <c r="S2284" s="10" t="s">
        <v>144</v>
      </c>
      <c r="T2284" s="10" t="s">
        <v>206</v>
      </c>
      <c r="U2284" s="12">
        <v>18.391999999999999</v>
      </c>
      <c r="V2284" s="12">
        <v>1</v>
      </c>
      <c r="W2284" s="12">
        <v>0.2</v>
      </c>
      <c r="X2284" s="12">
        <v>5.2877000000000001</v>
      </c>
    </row>
    <row r="2285" spans="1:24" ht="14" x14ac:dyDescent="0.3">
      <c r="A2285" s="9">
        <v>2283</v>
      </c>
      <c r="B2285" s="14" t="s">
        <v>7133</v>
      </c>
      <c r="C2285" s="15">
        <v>45373</v>
      </c>
      <c r="D2285" s="15">
        <v>45373</v>
      </c>
      <c r="E2285" s="10" t="s">
        <v>1124</v>
      </c>
      <c r="F2285" s="10" t="s">
        <v>2053</v>
      </c>
      <c r="G2285" s="10" t="s">
        <v>2054</v>
      </c>
      <c r="H2285" s="10" t="s">
        <v>22</v>
      </c>
      <c r="I2285" s="10" t="s">
        <v>23</v>
      </c>
      <c r="J2285" s="10" t="s">
        <v>5018</v>
      </c>
      <c r="K2285" s="10" t="s">
        <v>48</v>
      </c>
      <c r="L2285" s="10">
        <v>33317</v>
      </c>
      <c r="M2285" s="10" t="s">
        <v>26</v>
      </c>
      <c r="N2285" s="10" t="str">
        <f>_xlfn.XLOOKUP($M:$M,People!$B:$B,People!A:A)</f>
        <v>Fred Suzuki</v>
      </c>
      <c r="O2285" s="10" t="s">
        <v>1441</v>
      </c>
      <c r="P2285" s="10" t="str">
        <f>VLOOKUP(O2285,Products!$A:$E,3,FALSE)</f>
        <v>Samsung</v>
      </c>
      <c r="Q2285" s="31">
        <f>INDEX(Products!$E:$E,MATCH(O2285,Products!$A:$A,0))</f>
        <v>0.39</v>
      </c>
      <c r="R2285" s="10" t="s">
        <v>64</v>
      </c>
      <c r="S2285" s="10" t="s">
        <v>144</v>
      </c>
      <c r="T2285" s="10" t="s">
        <v>1442</v>
      </c>
      <c r="U2285" s="12">
        <v>447.94399999999996</v>
      </c>
      <c r="V2285" s="12">
        <v>7</v>
      </c>
      <c r="W2285" s="12">
        <v>0.2</v>
      </c>
      <c r="X2285" s="12">
        <v>89.588799999999992</v>
      </c>
    </row>
    <row r="2286" spans="1:24" ht="14" x14ac:dyDescent="0.3">
      <c r="A2286" s="9">
        <v>2284</v>
      </c>
      <c r="B2286" s="14" t="s">
        <v>7134</v>
      </c>
      <c r="C2286" s="15">
        <v>45373</v>
      </c>
      <c r="D2286" s="15">
        <v>45375</v>
      </c>
      <c r="E2286" s="10" t="s">
        <v>168</v>
      </c>
      <c r="F2286" s="10" t="s">
        <v>583</v>
      </c>
      <c r="G2286" s="10" t="s">
        <v>584</v>
      </c>
      <c r="H2286" s="10" t="s">
        <v>22</v>
      </c>
      <c r="I2286" s="10" t="s">
        <v>23</v>
      </c>
      <c r="J2286" s="10" t="s">
        <v>4249</v>
      </c>
      <c r="K2286" s="10" t="s">
        <v>38</v>
      </c>
      <c r="L2286" s="10">
        <v>91360</v>
      </c>
      <c r="M2286" s="10" t="s">
        <v>39</v>
      </c>
      <c r="N2286" s="10" t="str">
        <f>_xlfn.XLOOKUP($M:$M,People!$B:$B,People!A:A)</f>
        <v>Sadie Pawthorne</v>
      </c>
      <c r="O2286" s="10" t="s">
        <v>1458</v>
      </c>
      <c r="P2286" s="10" t="str">
        <f>VLOOKUP(O2286,Products!$A:$E,3,FALSE)</f>
        <v>IKEA</v>
      </c>
      <c r="Q2286" s="31">
        <f>INDEX(Products!$E:$E,MATCH(O2286,Products!$A:$A,0))</f>
        <v>0.4</v>
      </c>
      <c r="R2286" s="10" t="s">
        <v>64</v>
      </c>
      <c r="S2286" s="10" t="s">
        <v>65</v>
      </c>
      <c r="T2286" s="10" t="s">
        <v>1459</v>
      </c>
      <c r="U2286" s="12">
        <v>15.984000000000002</v>
      </c>
      <c r="V2286" s="12">
        <v>2</v>
      </c>
      <c r="W2286" s="12">
        <v>0.2</v>
      </c>
      <c r="X2286" s="12">
        <v>1.1988000000000003</v>
      </c>
    </row>
    <row r="2287" spans="1:24" ht="14" x14ac:dyDescent="0.3">
      <c r="A2287" s="9">
        <v>2285</v>
      </c>
      <c r="B2287" s="14" t="s">
        <v>7130</v>
      </c>
      <c r="C2287" s="15">
        <v>45373</v>
      </c>
      <c r="D2287" s="15">
        <v>45377</v>
      </c>
      <c r="E2287" s="10" t="s">
        <v>44</v>
      </c>
      <c r="F2287" s="10" t="s">
        <v>1814</v>
      </c>
      <c r="G2287" s="10" t="s">
        <v>1815</v>
      </c>
      <c r="H2287" s="10" t="s">
        <v>36</v>
      </c>
      <c r="I2287" s="10" t="s">
        <v>23</v>
      </c>
      <c r="J2287" s="10" t="s">
        <v>831</v>
      </c>
      <c r="K2287" s="10" t="s">
        <v>38</v>
      </c>
      <c r="L2287" s="10">
        <v>92037</v>
      </c>
      <c r="M2287" s="10" t="s">
        <v>39</v>
      </c>
      <c r="N2287" s="10" t="str">
        <f>_xlfn.XLOOKUP($M:$M,People!$B:$B,People!A:A)</f>
        <v>Sadie Pawthorne</v>
      </c>
      <c r="O2287" s="10" t="s">
        <v>2152</v>
      </c>
      <c r="P2287" s="10" t="str">
        <f>VLOOKUP(O2287,Products!$A:$E,3,FALSE)</f>
        <v>HP</v>
      </c>
      <c r="Q2287" s="31">
        <f>INDEX(Products!$E:$E,MATCH(O2287,Products!$A:$A,0))</f>
        <v>0.28999999999999998</v>
      </c>
      <c r="R2287" s="10" t="s">
        <v>64</v>
      </c>
      <c r="S2287" s="10" t="s">
        <v>65</v>
      </c>
      <c r="T2287" s="10" t="s">
        <v>2153</v>
      </c>
      <c r="U2287" s="12">
        <v>1487.9760000000001</v>
      </c>
      <c r="V2287" s="12">
        <v>3</v>
      </c>
      <c r="W2287" s="12">
        <v>0.2</v>
      </c>
      <c r="X2287" s="12">
        <v>185.99699999999984</v>
      </c>
    </row>
    <row r="2288" spans="1:24" ht="14" x14ac:dyDescent="0.3">
      <c r="A2288" s="9">
        <v>2286</v>
      </c>
      <c r="B2288" s="14" t="s">
        <v>7135</v>
      </c>
      <c r="C2288" s="15">
        <v>45374</v>
      </c>
      <c r="D2288" s="15">
        <v>45380</v>
      </c>
      <c r="E2288" s="10" t="s">
        <v>44</v>
      </c>
      <c r="F2288" s="10" t="s">
        <v>1122</v>
      </c>
      <c r="G2288" s="10" t="s">
        <v>1123</v>
      </c>
      <c r="H2288" s="10" t="s">
        <v>22</v>
      </c>
      <c r="I2288" s="10" t="s">
        <v>23</v>
      </c>
      <c r="J2288" s="10" t="s">
        <v>165</v>
      </c>
      <c r="K2288" s="10" t="s">
        <v>94</v>
      </c>
      <c r="L2288" s="10">
        <v>77095</v>
      </c>
      <c r="M2288" s="10" t="s">
        <v>95</v>
      </c>
      <c r="N2288" s="10" t="str">
        <f>_xlfn.XLOOKUP($M:$M,People!$B:$B,People!A:A)</f>
        <v>Roxanne Rodriguez</v>
      </c>
      <c r="O2288" s="10" t="s">
        <v>1335</v>
      </c>
      <c r="P2288" s="10" t="str">
        <f>VLOOKUP(O2288,Products!$A:$E,3,FALSE)</f>
        <v>Canon</v>
      </c>
      <c r="Q2288" s="31">
        <f>INDEX(Products!$E:$E,MATCH(O2288,Products!$A:$A,0))</f>
        <v>0.32</v>
      </c>
      <c r="R2288" s="10" t="s">
        <v>28</v>
      </c>
      <c r="S2288" s="10" t="s">
        <v>32</v>
      </c>
      <c r="T2288" s="10" t="s">
        <v>1336</v>
      </c>
      <c r="U2288" s="12">
        <v>107.77200000000001</v>
      </c>
      <c r="V2288" s="12">
        <v>2</v>
      </c>
      <c r="W2288" s="12">
        <v>0.3</v>
      </c>
      <c r="X2288" s="12">
        <v>-29.252400000000009</v>
      </c>
    </row>
    <row r="2289" spans="1:24" ht="14" x14ac:dyDescent="0.3">
      <c r="A2289" s="9">
        <v>2287</v>
      </c>
      <c r="B2289" s="14" t="s">
        <v>7136</v>
      </c>
      <c r="C2289" s="15">
        <v>45374</v>
      </c>
      <c r="D2289" s="15">
        <v>45377</v>
      </c>
      <c r="E2289" s="10" t="s">
        <v>168</v>
      </c>
      <c r="F2289" s="10" t="s">
        <v>3391</v>
      </c>
      <c r="G2289" s="10" t="s">
        <v>3392</v>
      </c>
      <c r="H2289" s="10" t="s">
        <v>22</v>
      </c>
      <c r="I2289" s="10" t="s">
        <v>23</v>
      </c>
      <c r="J2289" s="10" t="s">
        <v>2194</v>
      </c>
      <c r="K2289" s="10" t="s">
        <v>339</v>
      </c>
      <c r="L2289" s="10">
        <v>29501</v>
      </c>
      <c r="M2289" s="10" t="s">
        <v>26</v>
      </c>
      <c r="N2289" s="10" t="str">
        <f>_xlfn.XLOOKUP($M:$M,People!$B:$B,People!A:A)</f>
        <v>Fred Suzuki</v>
      </c>
      <c r="O2289" s="10" t="s">
        <v>1836</v>
      </c>
      <c r="P2289" s="10" t="str">
        <f>VLOOKUP(O2289,Products!$A:$E,3,FALSE)</f>
        <v>HP</v>
      </c>
      <c r="Q2289" s="31">
        <f>INDEX(Products!$E:$E,MATCH(O2289,Products!$A:$A,0))</f>
        <v>0.35</v>
      </c>
      <c r="R2289" s="10" t="s">
        <v>41</v>
      </c>
      <c r="S2289" s="10" t="s">
        <v>240</v>
      </c>
      <c r="T2289" s="10" t="s">
        <v>495</v>
      </c>
      <c r="U2289" s="12">
        <v>31.56</v>
      </c>
      <c r="V2289" s="12">
        <v>4</v>
      </c>
      <c r="W2289" s="12">
        <v>0</v>
      </c>
      <c r="X2289" s="12">
        <v>14.201999999999998</v>
      </c>
    </row>
    <row r="2290" spans="1:24" ht="14" x14ac:dyDescent="0.3">
      <c r="A2290" s="9">
        <v>2288</v>
      </c>
      <c r="B2290" s="14" t="s">
        <v>7137</v>
      </c>
      <c r="C2290" s="15">
        <v>45374</v>
      </c>
      <c r="D2290" s="15">
        <v>45381</v>
      </c>
      <c r="E2290" s="10" t="s">
        <v>44</v>
      </c>
      <c r="F2290" s="10" t="s">
        <v>1205</v>
      </c>
      <c r="G2290" s="10" t="s">
        <v>1206</v>
      </c>
      <c r="H2290" s="10" t="s">
        <v>36</v>
      </c>
      <c r="I2290" s="10" t="s">
        <v>23</v>
      </c>
      <c r="J2290" s="10" t="s">
        <v>37</v>
      </c>
      <c r="K2290" s="10" t="s">
        <v>38</v>
      </c>
      <c r="L2290" s="10">
        <v>90049</v>
      </c>
      <c r="M2290" s="10" t="s">
        <v>39</v>
      </c>
      <c r="N2290" s="10" t="str">
        <f>_xlfn.XLOOKUP($M:$M,People!$B:$B,People!A:A)</f>
        <v>Sadie Pawthorne</v>
      </c>
      <c r="O2290" s="10" t="s">
        <v>4206</v>
      </c>
      <c r="P2290" s="10" t="str">
        <f>VLOOKUP(O2290,Products!$A:$E,3,FALSE)</f>
        <v>Office Depot</v>
      </c>
      <c r="Q2290" s="31">
        <f>INDEX(Products!$E:$E,MATCH(O2290,Products!$A:$A,0))</f>
        <v>0.32</v>
      </c>
      <c r="R2290" s="10" t="s">
        <v>41</v>
      </c>
      <c r="S2290" s="10" t="s">
        <v>82</v>
      </c>
      <c r="T2290" s="10" t="s">
        <v>4207</v>
      </c>
      <c r="U2290" s="12">
        <v>33.36</v>
      </c>
      <c r="V2290" s="12">
        <v>4</v>
      </c>
      <c r="W2290" s="12">
        <v>0</v>
      </c>
      <c r="X2290" s="12">
        <v>16.68</v>
      </c>
    </row>
    <row r="2291" spans="1:24" ht="14" x14ac:dyDescent="0.3">
      <c r="A2291" s="9">
        <v>2289</v>
      </c>
      <c r="B2291" s="14" t="s">
        <v>7138</v>
      </c>
      <c r="C2291" s="15">
        <v>45374</v>
      </c>
      <c r="D2291" s="15">
        <v>45376</v>
      </c>
      <c r="E2291" s="10" t="s">
        <v>168</v>
      </c>
      <c r="F2291" s="10" t="s">
        <v>663</v>
      </c>
      <c r="G2291" s="10" t="s">
        <v>664</v>
      </c>
      <c r="H2291" s="10" t="s">
        <v>36</v>
      </c>
      <c r="I2291" s="10" t="s">
        <v>23</v>
      </c>
      <c r="J2291" s="10" t="s">
        <v>37</v>
      </c>
      <c r="K2291" s="10" t="s">
        <v>38</v>
      </c>
      <c r="L2291" s="10">
        <v>90008</v>
      </c>
      <c r="M2291" s="10" t="s">
        <v>39</v>
      </c>
      <c r="N2291" s="10" t="str">
        <f>_xlfn.XLOOKUP($M:$M,People!$B:$B,People!A:A)</f>
        <v>Sadie Pawthorne</v>
      </c>
      <c r="O2291" s="10" t="s">
        <v>613</v>
      </c>
      <c r="P2291" s="10" t="str">
        <f>VLOOKUP(O2291,Products!$A:$E,3,FALSE)</f>
        <v>HP</v>
      </c>
      <c r="Q2291" s="31">
        <f>INDEX(Products!$E:$E,MATCH(O2291,Products!$A:$A,0))</f>
        <v>0.35</v>
      </c>
      <c r="R2291" s="10" t="s">
        <v>41</v>
      </c>
      <c r="S2291" s="10" t="s">
        <v>82</v>
      </c>
      <c r="T2291" s="10" t="s">
        <v>4219</v>
      </c>
      <c r="U2291" s="12">
        <v>192.72</v>
      </c>
      <c r="V2291" s="12">
        <v>11</v>
      </c>
      <c r="W2291" s="12">
        <v>0</v>
      </c>
      <c r="X2291" s="12">
        <v>92.505599999999987</v>
      </c>
    </row>
    <row r="2292" spans="1:24" ht="14" x14ac:dyDescent="0.3">
      <c r="A2292" s="9">
        <v>2290</v>
      </c>
      <c r="B2292" s="14" t="s">
        <v>7136</v>
      </c>
      <c r="C2292" s="15">
        <v>45374</v>
      </c>
      <c r="D2292" s="15">
        <v>45377</v>
      </c>
      <c r="E2292" s="10" t="s">
        <v>168</v>
      </c>
      <c r="F2292" s="10" t="s">
        <v>3391</v>
      </c>
      <c r="G2292" s="10" t="s">
        <v>3392</v>
      </c>
      <c r="H2292" s="10" t="s">
        <v>22</v>
      </c>
      <c r="I2292" s="10" t="s">
        <v>23</v>
      </c>
      <c r="J2292" s="10" t="s">
        <v>2194</v>
      </c>
      <c r="K2292" s="10" t="s">
        <v>339</v>
      </c>
      <c r="L2292" s="10">
        <v>29501</v>
      </c>
      <c r="M2292" s="10" t="s">
        <v>26</v>
      </c>
      <c r="N2292" s="10" t="str">
        <f>_xlfn.XLOOKUP($M:$M,People!$B:$B,People!A:A)</f>
        <v>Fred Suzuki</v>
      </c>
      <c r="O2292" s="10" t="s">
        <v>2314</v>
      </c>
      <c r="P2292" s="10" t="str">
        <f>VLOOKUP(O2292,Products!$A:$E,3,FALSE)</f>
        <v>Dell</v>
      </c>
      <c r="Q2292" s="31">
        <f>INDEX(Products!$E:$E,MATCH(O2292,Products!$A:$A,0))</f>
        <v>0.36</v>
      </c>
      <c r="R2292" s="10" t="s">
        <v>41</v>
      </c>
      <c r="S2292" s="10" t="s">
        <v>53</v>
      </c>
      <c r="T2292" s="10" t="s">
        <v>2315</v>
      </c>
      <c r="U2292" s="12">
        <v>27.92</v>
      </c>
      <c r="V2292" s="12">
        <v>4</v>
      </c>
      <c r="W2292" s="12">
        <v>0</v>
      </c>
      <c r="X2292" s="12">
        <v>0.5583999999999989</v>
      </c>
    </row>
    <row r="2293" spans="1:24" ht="14" x14ac:dyDescent="0.3">
      <c r="A2293" s="9">
        <v>2291</v>
      </c>
      <c r="B2293" s="14" t="s">
        <v>7138</v>
      </c>
      <c r="C2293" s="15">
        <v>45374</v>
      </c>
      <c r="D2293" s="15">
        <v>45376</v>
      </c>
      <c r="E2293" s="10" t="s">
        <v>168</v>
      </c>
      <c r="F2293" s="10" t="s">
        <v>663</v>
      </c>
      <c r="G2293" s="10" t="s">
        <v>664</v>
      </c>
      <c r="H2293" s="10" t="s">
        <v>36</v>
      </c>
      <c r="I2293" s="10" t="s">
        <v>23</v>
      </c>
      <c r="J2293" s="10" t="s">
        <v>37</v>
      </c>
      <c r="K2293" s="10" t="s">
        <v>38</v>
      </c>
      <c r="L2293" s="10">
        <v>90008</v>
      </c>
      <c r="M2293" s="10" t="s">
        <v>39</v>
      </c>
      <c r="N2293" s="10" t="str">
        <f>_xlfn.XLOOKUP($M:$M,People!$B:$B,People!A:A)</f>
        <v>Sadie Pawthorne</v>
      </c>
      <c r="O2293" s="10" t="s">
        <v>3585</v>
      </c>
      <c r="P2293" s="10" t="str">
        <f>VLOOKUP(O2293,Products!$A:$E,3,FALSE)</f>
        <v>Staples</v>
      </c>
      <c r="Q2293" s="31">
        <f>INDEX(Products!$E:$E,MATCH(O2293,Products!$A:$A,0))</f>
        <v>0.39</v>
      </c>
      <c r="R2293" s="10" t="s">
        <v>64</v>
      </c>
      <c r="S2293" s="10" t="s">
        <v>144</v>
      </c>
      <c r="T2293" s="10" t="s">
        <v>3586</v>
      </c>
      <c r="U2293" s="12">
        <v>239.96999999999997</v>
      </c>
      <c r="V2293" s="12">
        <v>3</v>
      </c>
      <c r="W2293" s="12">
        <v>0</v>
      </c>
      <c r="X2293" s="12">
        <v>86.389199999999988</v>
      </c>
    </row>
    <row r="2294" spans="1:24" ht="14" x14ac:dyDescent="0.3">
      <c r="A2294" s="9">
        <v>2292</v>
      </c>
      <c r="B2294" s="14" t="s">
        <v>7139</v>
      </c>
      <c r="C2294" s="15">
        <v>45375</v>
      </c>
      <c r="D2294" s="15">
        <v>45378</v>
      </c>
      <c r="E2294" s="10" t="s">
        <v>168</v>
      </c>
      <c r="F2294" s="10" t="s">
        <v>3438</v>
      </c>
      <c r="G2294" s="10" t="s">
        <v>3439</v>
      </c>
      <c r="H2294" s="10" t="s">
        <v>92</v>
      </c>
      <c r="I2294" s="10" t="s">
        <v>23</v>
      </c>
      <c r="J2294" s="10" t="s">
        <v>1207</v>
      </c>
      <c r="K2294" s="10" t="s">
        <v>189</v>
      </c>
      <c r="L2294" s="10">
        <v>61604</v>
      </c>
      <c r="M2294" s="10" t="s">
        <v>95</v>
      </c>
      <c r="N2294" s="10" t="str">
        <f>_xlfn.XLOOKUP($M:$M,People!$B:$B,People!A:A)</f>
        <v>Roxanne Rodriguez</v>
      </c>
      <c r="O2294" s="10" t="s">
        <v>3440</v>
      </c>
      <c r="P2294" s="10" t="str">
        <f>VLOOKUP(O2294,Products!$A:$E,3,FALSE)</f>
        <v>Logitech</v>
      </c>
      <c r="Q2294" s="31">
        <f>INDEX(Products!$E:$E,MATCH(O2294,Products!$A:$A,0))</f>
        <v>0.37</v>
      </c>
      <c r="R2294" s="10" t="s">
        <v>28</v>
      </c>
      <c r="S2294" s="10" t="s">
        <v>29</v>
      </c>
      <c r="T2294" s="10" t="s">
        <v>3441</v>
      </c>
      <c r="U2294" s="12">
        <v>359.05799999999999</v>
      </c>
      <c r="V2294" s="12">
        <v>3</v>
      </c>
      <c r="W2294" s="12">
        <v>0.3</v>
      </c>
      <c r="X2294" s="12">
        <v>-35.905799999999999</v>
      </c>
    </row>
    <row r="2295" spans="1:24" ht="14" x14ac:dyDescent="0.3">
      <c r="A2295" s="9">
        <v>2293</v>
      </c>
      <c r="B2295" s="14" t="s">
        <v>7140</v>
      </c>
      <c r="C2295" s="15">
        <v>45375</v>
      </c>
      <c r="D2295" s="15">
        <v>45378</v>
      </c>
      <c r="E2295" s="10" t="s">
        <v>19</v>
      </c>
      <c r="F2295" s="10" t="s">
        <v>3041</v>
      </c>
      <c r="G2295" s="10" t="s">
        <v>3042</v>
      </c>
      <c r="H2295" s="10" t="s">
        <v>36</v>
      </c>
      <c r="I2295" s="10" t="s">
        <v>23</v>
      </c>
      <c r="J2295" s="10" t="s">
        <v>5179</v>
      </c>
      <c r="K2295" s="10" t="s">
        <v>87</v>
      </c>
      <c r="L2295" s="10">
        <v>98042</v>
      </c>
      <c r="M2295" s="10" t="s">
        <v>39</v>
      </c>
      <c r="N2295" s="10" t="str">
        <f>_xlfn.XLOOKUP($M:$M,People!$B:$B,People!A:A)</f>
        <v>Sadie Pawthorne</v>
      </c>
      <c r="O2295" s="10" t="s">
        <v>4628</v>
      </c>
      <c r="P2295" s="10" t="str">
        <f>VLOOKUP(O2295,Products!$A:$E,3,FALSE)</f>
        <v>Canon</v>
      </c>
      <c r="Q2295" s="31">
        <f>INDEX(Products!$E:$E,MATCH(O2295,Products!$A:$A,0))</f>
        <v>0.32</v>
      </c>
      <c r="R2295" s="10" t="s">
        <v>28</v>
      </c>
      <c r="S2295" s="10" t="s">
        <v>58</v>
      </c>
      <c r="T2295" s="10" t="s">
        <v>4629</v>
      </c>
      <c r="U2295" s="12">
        <v>46.900000000000006</v>
      </c>
      <c r="V2295" s="12">
        <v>5</v>
      </c>
      <c r="W2295" s="12">
        <v>0</v>
      </c>
      <c r="X2295" s="12">
        <v>13.132000000000001</v>
      </c>
    </row>
    <row r="2296" spans="1:24" ht="14" x14ac:dyDescent="0.3">
      <c r="A2296" s="9">
        <v>2294</v>
      </c>
      <c r="B2296" s="14" t="s">
        <v>7141</v>
      </c>
      <c r="C2296" s="15">
        <v>45375</v>
      </c>
      <c r="D2296" s="15">
        <v>45381</v>
      </c>
      <c r="E2296" s="10" t="s">
        <v>44</v>
      </c>
      <c r="F2296" s="10" t="s">
        <v>988</v>
      </c>
      <c r="G2296" s="10" t="s">
        <v>989</v>
      </c>
      <c r="H2296" s="10" t="s">
        <v>36</v>
      </c>
      <c r="I2296" s="10" t="s">
        <v>23</v>
      </c>
      <c r="J2296" s="10" t="s">
        <v>2842</v>
      </c>
      <c r="K2296" s="10" t="s">
        <v>48</v>
      </c>
      <c r="L2296" s="10">
        <v>33065</v>
      </c>
      <c r="M2296" s="10" t="s">
        <v>26</v>
      </c>
      <c r="N2296" s="10" t="str">
        <f>_xlfn.XLOOKUP($M:$M,People!$B:$B,People!A:A)</f>
        <v>Fred Suzuki</v>
      </c>
      <c r="O2296" s="10" t="s">
        <v>4176</v>
      </c>
      <c r="P2296" s="10" t="str">
        <f>VLOOKUP(O2296,Products!$A:$E,3,FALSE)</f>
        <v>Logitech</v>
      </c>
      <c r="Q2296" s="31">
        <f>INDEX(Products!$E:$E,MATCH(O2296,Products!$A:$A,0))</f>
        <v>0.33</v>
      </c>
      <c r="R2296" s="10" t="s">
        <v>41</v>
      </c>
      <c r="S2296" s="10" t="s">
        <v>71</v>
      </c>
      <c r="T2296" s="10" t="s">
        <v>4177</v>
      </c>
      <c r="U2296" s="12">
        <v>6.9920000000000009</v>
      </c>
      <c r="V2296" s="12">
        <v>2</v>
      </c>
      <c r="W2296" s="12">
        <v>0.2</v>
      </c>
      <c r="X2296" s="12">
        <v>0.52439999999999998</v>
      </c>
    </row>
    <row r="2297" spans="1:24" ht="14" x14ac:dyDescent="0.3">
      <c r="A2297" s="9">
        <v>2295</v>
      </c>
      <c r="B2297" s="14" t="s">
        <v>7142</v>
      </c>
      <c r="C2297" s="15">
        <v>45377</v>
      </c>
      <c r="D2297" s="15">
        <v>45381</v>
      </c>
      <c r="E2297" s="10" t="s">
        <v>44</v>
      </c>
      <c r="F2297" s="10" t="s">
        <v>1657</v>
      </c>
      <c r="G2297" s="10" t="s">
        <v>1658</v>
      </c>
      <c r="H2297" s="10" t="s">
        <v>36</v>
      </c>
      <c r="I2297" s="10" t="s">
        <v>23</v>
      </c>
      <c r="J2297" s="10" t="s">
        <v>86</v>
      </c>
      <c r="K2297" s="10" t="s">
        <v>87</v>
      </c>
      <c r="L2297" s="10">
        <v>98103</v>
      </c>
      <c r="M2297" s="10" t="s">
        <v>39</v>
      </c>
      <c r="N2297" s="10" t="str">
        <f>_xlfn.XLOOKUP($M:$M,People!$B:$B,People!A:A)</f>
        <v>Sadie Pawthorne</v>
      </c>
      <c r="O2297" s="10" t="s">
        <v>1390</v>
      </c>
      <c r="P2297" s="10" t="str">
        <f>VLOOKUP(O2297,Products!$A:$E,3,FALSE)</f>
        <v>Office Depot</v>
      </c>
      <c r="Q2297" s="31">
        <f>INDEX(Products!$E:$E,MATCH(O2297,Products!$A:$A,0))</f>
        <v>0.26</v>
      </c>
      <c r="R2297" s="10" t="s">
        <v>28</v>
      </c>
      <c r="S2297" s="10" t="s">
        <v>50</v>
      </c>
      <c r="T2297" s="10" t="s">
        <v>1391</v>
      </c>
      <c r="U2297" s="12">
        <v>3393.68</v>
      </c>
      <c r="V2297" s="12">
        <v>8</v>
      </c>
      <c r="W2297" s="12">
        <v>0</v>
      </c>
      <c r="X2297" s="12">
        <v>610.86239999999998</v>
      </c>
    </row>
    <row r="2298" spans="1:24" ht="14" x14ac:dyDescent="0.3">
      <c r="A2298" s="9">
        <v>2296</v>
      </c>
      <c r="B2298" s="14" t="s">
        <v>7143</v>
      </c>
      <c r="C2298" s="15">
        <v>45377</v>
      </c>
      <c r="D2298" s="15">
        <v>45379</v>
      </c>
      <c r="E2298" s="10" t="s">
        <v>19</v>
      </c>
      <c r="F2298" s="10" t="s">
        <v>2933</v>
      </c>
      <c r="G2298" s="10" t="s">
        <v>2934</v>
      </c>
      <c r="H2298" s="10" t="s">
        <v>36</v>
      </c>
      <c r="I2298" s="10" t="s">
        <v>23</v>
      </c>
      <c r="J2298" s="10" t="s">
        <v>237</v>
      </c>
      <c r="K2298" s="10" t="s">
        <v>238</v>
      </c>
      <c r="L2298" s="10">
        <v>10009</v>
      </c>
      <c r="M2298" s="10" t="s">
        <v>133</v>
      </c>
      <c r="N2298" s="10" t="str">
        <f>_xlfn.XLOOKUP($M:$M,People!$B:$B,People!A:A)</f>
        <v>Chuck Magee</v>
      </c>
      <c r="O2298" s="10" t="s">
        <v>4876</v>
      </c>
      <c r="P2298" s="10" t="str">
        <f>VLOOKUP(O2298,Products!$A:$E,3,FALSE)</f>
        <v>3M</v>
      </c>
      <c r="Q2298" s="31">
        <f>INDEX(Products!$E:$E,MATCH(O2298,Products!$A:$A,0))</f>
        <v>0.34</v>
      </c>
      <c r="R2298" s="10" t="s">
        <v>41</v>
      </c>
      <c r="S2298" s="10" t="s">
        <v>71</v>
      </c>
      <c r="T2298" s="10" t="s">
        <v>4877</v>
      </c>
      <c r="U2298" s="12">
        <v>13.11</v>
      </c>
      <c r="V2298" s="12">
        <v>3</v>
      </c>
      <c r="W2298" s="12">
        <v>0</v>
      </c>
      <c r="X2298" s="12">
        <v>3.4086000000000003</v>
      </c>
    </row>
    <row r="2299" spans="1:24" ht="14" x14ac:dyDescent="0.3">
      <c r="A2299" s="9">
        <v>2297</v>
      </c>
      <c r="B2299" s="14" t="s">
        <v>7144</v>
      </c>
      <c r="C2299" s="15">
        <v>45377</v>
      </c>
      <c r="D2299" s="15">
        <v>45382</v>
      </c>
      <c r="E2299" s="10" t="s">
        <v>44</v>
      </c>
      <c r="F2299" s="10" t="s">
        <v>2081</v>
      </c>
      <c r="G2299" s="10" t="s">
        <v>2082</v>
      </c>
      <c r="H2299" s="10" t="s">
        <v>36</v>
      </c>
      <c r="I2299" s="10" t="s">
        <v>23</v>
      </c>
      <c r="J2299" s="10" t="s">
        <v>1236</v>
      </c>
      <c r="K2299" s="10" t="s">
        <v>48</v>
      </c>
      <c r="L2299" s="10">
        <v>33142</v>
      </c>
      <c r="M2299" s="10" t="s">
        <v>26</v>
      </c>
      <c r="N2299" s="10" t="str">
        <f>_xlfn.XLOOKUP($M:$M,People!$B:$B,People!A:A)</f>
        <v>Fred Suzuki</v>
      </c>
      <c r="O2299" s="10" t="s">
        <v>3342</v>
      </c>
      <c r="P2299" s="10" t="str">
        <f>VLOOKUP(O2299,Products!$A:$E,3,FALSE)</f>
        <v>HP</v>
      </c>
      <c r="Q2299" s="31">
        <f>INDEX(Products!$E:$E,MATCH(O2299,Products!$A:$A,0))</f>
        <v>0.31</v>
      </c>
      <c r="R2299" s="10" t="s">
        <v>41</v>
      </c>
      <c r="S2299" s="10" t="s">
        <v>82</v>
      </c>
      <c r="T2299" s="10" t="s">
        <v>3343</v>
      </c>
      <c r="U2299" s="12">
        <v>74.352000000000004</v>
      </c>
      <c r="V2299" s="12">
        <v>3</v>
      </c>
      <c r="W2299" s="12">
        <v>0.2</v>
      </c>
      <c r="X2299" s="12">
        <v>23.234999999999992</v>
      </c>
    </row>
    <row r="2300" spans="1:24" ht="14" x14ac:dyDescent="0.3">
      <c r="A2300" s="9">
        <v>2298</v>
      </c>
      <c r="B2300" s="14" t="s">
        <v>7145</v>
      </c>
      <c r="C2300" s="15">
        <v>45377</v>
      </c>
      <c r="D2300" s="15">
        <v>45381</v>
      </c>
      <c r="E2300" s="10" t="s">
        <v>19</v>
      </c>
      <c r="F2300" s="10" t="s">
        <v>2976</v>
      </c>
      <c r="G2300" s="10" t="s">
        <v>2977</v>
      </c>
      <c r="H2300" s="10" t="s">
        <v>22</v>
      </c>
      <c r="I2300" s="10" t="s">
        <v>23</v>
      </c>
      <c r="J2300" s="10" t="s">
        <v>131</v>
      </c>
      <c r="K2300" s="10" t="s">
        <v>132</v>
      </c>
      <c r="L2300" s="10">
        <v>19140</v>
      </c>
      <c r="M2300" s="10" t="s">
        <v>133</v>
      </c>
      <c r="N2300" s="10" t="str">
        <f>_xlfn.XLOOKUP($M:$M,People!$B:$B,People!A:A)</f>
        <v>Chuck Magee</v>
      </c>
      <c r="O2300" s="10" t="s">
        <v>555</v>
      </c>
      <c r="P2300" s="10" t="str">
        <f>VLOOKUP(O2300,Products!$A:$E,3,FALSE)</f>
        <v>Avery</v>
      </c>
      <c r="Q2300" s="31">
        <f>INDEX(Products!$E:$E,MATCH(O2300,Products!$A:$A,0))</f>
        <v>0.35</v>
      </c>
      <c r="R2300" s="10" t="s">
        <v>41</v>
      </c>
      <c r="S2300" s="10" t="s">
        <v>82</v>
      </c>
      <c r="T2300" s="10" t="s">
        <v>556</v>
      </c>
      <c r="U2300" s="12">
        <v>40.032000000000004</v>
      </c>
      <c r="V2300" s="12">
        <v>6</v>
      </c>
      <c r="W2300" s="12">
        <v>0.2</v>
      </c>
      <c r="X2300" s="12">
        <v>12.509999999999993</v>
      </c>
    </row>
    <row r="2301" spans="1:24" ht="14" x14ac:dyDescent="0.3">
      <c r="A2301" s="9">
        <v>2299</v>
      </c>
      <c r="B2301" s="14" t="s">
        <v>7143</v>
      </c>
      <c r="C2301" s="15">
        <v>45377</v>
      </c>
      <c r="D2301" s="15">
        <v>45379</v>
      </c>
      <c r="E2301" s="10" t="s">
        <v>19</v>
      </c>
      <c r="F2301" s="10" t="s">
        <v>2933</v>
      </c>
      <c r="G2301" s="10" t="s">
        <v>2934</v>
      </c>
      <c r="H2301" s="10" t="s">
        <v>36</v>
      </c>
      <c r="I2301" s="10" t="s">
        <v>23</v>
      </c>
      <c r="J2301" s="10" t="s">
        <v>237</v>
      </c>
      <c r="K2301" s="10" t="s">
        <v>238</v>
      </c>
      <c r="L2301" s="10">
        <v>10009</v>
      </c>
      <c r="M2301" s="10" t="s">
        <v>133</v>
      </c>
      <c r="N2301" s="10" t="str">
        <f>_xlfn.XLOOKUP($M:$M,People!$B:$B,People!A:A)</f>
        <v>Chuck Magee</v>
      </c>
      <c r="O2301" s="10" t="s">
        <v>4655</v>
      </c>
      <c r="P2301" s="10" t="str">
        <f>VLOOKUP(O2301,Products!$A:$E,3,FALSE)</f>
        <v>Avery</v>
      </c>
      <c r="Q2301" s="31">
        <f>INDEX(Products!$E:$E,MATCH(O2301,Products!$A:$A,0))</f>
        <v>0.35</v>
      </c>
      <c r="R2301" s="10" t="s">
        <v>41</v>
      </c>
      <c r="S2301" s="10" t="s">
        <v>53</v>
      </c>
      <c r="T2301" s="10" t="s">
        <v>4656</v>
      </c>
      <c r="U2301" s="12">
        <v>1085.42</v>
      </c>
      <c r="V2301" s="12">
        <v>7</v>
      </c>
      <c r="W2301" s="12">
        <v>0</v>
      </c>
      <c r="X2301" s="12">
        <v>282.20920000000001</v>
      </c>
    </row>
    <row r="2302" spans="1:24" ht="14" x14ac:dyDescent="0.3">
      <c r="A2302" s="9">
        <v>2300</v>
      </c>
      <c r="B2302" s="14" t="s">
        <v>7145</v>
      </c>
      <c r="C2302" s="15">
        <v>45377</v>
      </c>
      <c r="D2302" s="15">
        <v>45381</v>
      </c>
      <c r="E2302" s="10" t="s">
        <v>19</v>
      </c>
      <c r="F2302" s="10" t="s">
        <v>2976</v>
      </c>
      <c r="G2302" s="10" t="s">
        <v>2977</v>
      </c>
      <c r="H2302" s="10" t="s">
        <v>22</v>
      </c>
      <c r="I2302" s="10" t="s">
        <v>23</v>
      </c>
      <c r="J2302" s="10" t="s">
        <v>131</v>
      </c>
      <c r="K2302" s="10" t="s">
        <v>132</v>
      </c>
      <c r="L2302" s="10">
        <v>19140</v>
      </c>
      <c r="M2302" s="10" t="s">
        <v>133</v>
      </c>
      <c r="N2302" s="10" t="str">
        <f>_xlfn.XLOOKUP($M:$M,People!$B:$B,People!A:A)</f>
        <v>Chuck Magee</v>
      </c>
      <c r="O2302" s="10" t="s">
        <v>261</v>
      </c>
      <c r="P2302" s="10" t="str">
        <f>VLOOKUP(O2302,Products!$A:$E,3,FALSE)</f>
        <v>Canon</v>
      </c>
      <c r="Q2302" s="31">
        <f>INDEX(Products!$E:$E,MATCH(O2302,Products!$A:$A,0))</f>
        <v>0.4</v>
      </c>
      <c r="R2302" s="10" t="s">
        <v>64</v>
      </c>
      <c r="S2302" s="10" t="s">
        <v>144</v>
      </c>
      <c r="T2302" s="10" t="s">
        <v>262</v>
      </c>
      <c r="U2302" s="12">
        <v>16.776000000000003</v>
      </c>
      <c r="V2302" s="12">
        <v>3</v>
      </c>
      <c r="W2302" s="12">
        <v>0.2</v>
      </c>
      <c r="X2302" s="12">
        <v>5.0327999999999999</v>
      </c>
    </row>
    <row r="2303" spans="1:24" ht="14" x14ac:dyDescent="0.3">
      <c r="A2303" s="9">
        <v>2301</v>
      </c>
      <c r="B2303" s="14" t="s">
        <v>7146</v>
      </c>
      <c r="C2303" s="15">
        <v>45378</v>
      </c>
      <c r="D2303" s="15">
        <v>45385</v>
      </c>
      <c r="E2303" s="10" t="s">
        <v>44</v>
      </c>
      <c r="F2303" s="10" t="s">
        <v>4143</v>
      </c>
      <c r="G2303" s="10" t="s">
        <v>4144</v>
      </c>
      <c r="H2303" s="10" t="s">
        <v>22</v>
      </c>
      <c r="I2303" s="10" t="s">
        <v>23</v>
      </c>
      <c r="J2303" s="10" t="s">
        <v>86</v>
      </c>
      <c r="K2303" s="10" t="s">
        <v>87</v>
      </c>
      <c r="L2303" s="10">
        <v>98115</v>
      </c>
      <c r="M2303" s="10" t="s">
        <v>39</v>
      </c>
      <c r="N2303" s="10" t="str">
        <f>_xlfn.XLOOKUP($M:$M,People!$B:$B,People!A:A)</f>
        <v>Sadie Pawthorne</v>
      </c>
      <c r="O2303" s="10" t="s">
        <v>5612</v>
      </c>
      <c r="P2303" s="10" t="str">
        <f>VLOOKUP(O2303,Products!$A:$E,3,FALSE)</f>
        <v>Office Depot</v>
      </c>
      <c r="Q2303" s="31">
        <f>INDEX(Products!$E:$E,MATCH(O2303,Products!$A:$A,0))</f>
        <v>0.3</v>
      </c>
      <c r="R2303" s="10" t="s">
        <v>41</v>
      </c>
      <c r="S2303" s="10" t="s">
        <v>53</v>
      </c>
      <c r="T2303" s="10" t="s">
        <v>5613</v>
      </c>
      <c r="U2303" s="12">
        <v>83.699999999999989</v>
      </c>
      <c r="V2303" s="12">
        <v>5</v>
      </c>
      <c r="W2303" s="12">
        <v>0</v>
      </c>
      <c r="X2303" s="12">
        <v>3.3479999999999954</v>
      </c>
    </row>
    <row r="2304" spans="1:24" ht="14" x14ac:dyDescent="0.3">
      <c r="A2304" s="9">
        <v>2302</v>
      </c>
      <c r="B2304" s="14" t="s">
        <v>7147</v>
      </c>
      <c r="C2304" s="15">
        <v>45379</v>
      </c>
      <c r="D2304" s="15">
        <v>45381</v>
      </c>
      <c r="E2304" s="10" t="s">
        <v>19</v>
      </c>
      <c r="F2304" s="10" t="s">
        <v>4051</v>
      </c>
      <c r="G2304" s="10" t="s">
        <v>4052</v>
      </c>
      <c r="H2304" s="10" t="s">
        <v>22</v>
      </c>
      <c r="I2304" s="10" t="s">
        <v>23</v>
      </c>
      <c r="J2304" s="10" t="s">
        <v>237</v>
      </c>
      <c r="K2304" s="10" t="s">
        <v>238</v>
      </c>
      <c r="L2304" s="10">
        <v>10009</v>
      </c>
      <c r="M2304" s="10" t="s">
        <v>133</v>
      </c>
      <c r="N2304" s="10" t="str">
        <f>_xlfn.XLOOKUP($M:$M,People!$B:$B,People!A:A)</f>
        <v>Chuck Magee</v>
      </c>
      <c r="O2304" s="10" t="s">
        <v>2192</v>
      </c>
      <c r="P2304" s="10" t="str">
        <f>VLOOKUP(O2304,Products!$A:$E,3,FALSE)</f>
        <v>Staples</v>
      </c>
      <c r="Q2304" s="31">
        <f>INDEX(Products!$E:$E,MATCH(O2304,Products!$A:$A,0))</f>
        <v>0.25</v>
      </c>
      <c r="R2304" s="10" t="s">
        <v>41</v>
      </c>
      <c r="S2304" s="10" t="s">
        <v>155</v>
      </c>
      <c r="T2304" s="10" t="s">
        <v>2193</v>
      </c>
      <c r="U2304" s="12">
        <v>22.919999999999998</v>
      </c>
      <c r="V2304" s="12">
        <v>3</v>
      </c>
      <c r="W2304" s="12">
        <v>0</v>
      </c>
      <c r="X2304" s="12">
        <v>11.230799999999999</v>
      </c>
    </row>
    <row r="2305" spans="1:24" ht="14" x14ac:dyDescent="0.3">
      <c r="A2305" s="9">
        <v>2303</v>
      </c>
      <c r="B2305" s="14" t="s">
        <v>7148</v>
      </c>
      <c r="C2305" s="15">
        <v>45379</v>
      </c>
      <c r="D2305" s="15">
        <v>45384</v>
      </c>
      <c r="E2305" s="10" t="s">
        <v>44</v>
      </c>
      <c r="F2305" s="10" t="s">
        <v>1724</v>
      </c>
      <c r="G2305" s="10" t="s">
        <v>1725</v>
      </c>
      <c r="H2305" s="10" t="s">
        <v>22</v>
      </c>
      <c r="I2305" s="10" t="s">
        <v>23</v>
      </c>
      <c r="J2305" s="10" t="s">
        <v>131</v>
      </c>
      <c r="K2305" s="10" t="s">
        <v>132</v>
      </c>
      <c r="L2305" s="10">
        <v>19120</v>
      </c>
      <c r="M2305" s="10" t="s">
        <v>133</v>
      </c>
      <c r="N2305" s="10" t="str">
        <f>_xlfn.XLOOKUP($M:$M,People!$B:$B,People!A:A)</f>
        <v>Chuck Magee</v>
      </c>
      <c r="O2305" s="10" t="s">
        <v>3916</v>
      </c>
      <c r="P2305" s="10" t="str">
        <f>VLOOKUP(O2305,Products!$A:$E,3,FALSE)</f>
        <v>IKEA</v>
      </c>
      <c r="Q2305" s="31">
        <f>INDEX(Products!$E:$E,MATCH(O2305,Products!$A:$A,0))</f>
        <v>0.3</v>
      </c>
      <c r="R2305" s="10" t="s">
        <v>41</v>
      </c>
      <c r="S2305" s="10" t="s">
        <v>82</v>
      </c>
      <c r="T2305" s="10" t="s">
        <v>3917</v>
      </c>
      <c r="U2305" s="12">
        <v>5.2320000000000002</v>
      </c>
      <c r="V2305" s="12">
        <v>1</v>
      </c>
      <c r="W2305" s="12">
        <v>0.2</v>
      </c>
      <c r="X2305" s="12">
        <v>1.7003999999999999</v>
      </c>
    </row>
    <row r="2306" spans="1:24" ht="14" x14ac:dyDescent="0.3">
      <c r="A2306" s="9">
        <v>2304</v>
      </c>
      <c r="B2306" s="14" t="s">
        <v>7149</v>
      </c>
      <c r="C2306" s="15">
        <v>45379</v>
      </c>
      <c r="D2306" s="15">
        <v>45384</v>
      </c>
      <c r="E2306" s="10" t="s">
        <v>44</v>
      </c>
      <c r="F2306" s="10" t="s">
        <v>1923</v>
      </c>
      <c r="G2306" s="10" t="s">
        <v>1924</v>
      </c>
      <c r="H2306" s="10" t="s">
        <v>22</v>
      </c>
      <c r="I2306" s="10" t="s">
        <v>23</v>
      </c>
      <c r="J2306" s="10" t="s">
        <v>37</v>
      </c>
      <c r="K2306" s="10" t="s">
        <v>38</v>
      </c>
      <c r="L2306" s="10">
        <v>90036</v>
      </c>
      <c r="M2306" s="10" t="s">
        <v>39</v>
      </c>
      <c r="N2306" s="10" t="str">
        <f>_xlfn.XLOOKUP($M:$M,People!$B:$B,People!A:A)</f>
        <v>Sadie Pawthorne</v>
      </c>
      <c r="O2306" s="10" t="s">
        <v>1927</v>
      </c>
      <c r="P2306" s="10" t="str">
        <f>VLOOKUP(O2306,Products!$A:$E,3,FALSE)</f>
        <v>IKEA</v>
      </c>
      <c r="Q2306" s="31">
        <f>INDEX(Products!$E:$E,MATCH(O2306,Products!$A:$A,0))</f>
        <v>0.36</v>
      </c>
      <c r="R2306" s="10" t="s">
        <v>41</v>
      </c>
      <c r="S2306" s="10" t="s">
        <v>82</v>
      </c>
      <c r="T2306" s="10" t="s">
        <v>1928</v>
      </c>
      <c r="U2306" s="12">
        <v>33.4</v>
      </c>
      <c r="V2306" s="12">
        <v>5</v>
      </c>
      <c r="W2306" s="12">
        <v>0</v>
      </c>
      <c r="X2306" s="12">
        <v>16.032</v>
      </c>
    </row>
    <row r="2307" spans="1:24" ht="14" x14ac:dyDescent="0.3">
      <c r="A2307" s="9">
        <v>2305</v>
      </c>
      <c r="B2307" s="14" t="s">
        <v>7148</v>
      </c>
      <c r="C2307" s="15">
        <v>45379</v>
      </c>
      <c r="D2307" s="15">
        <v>45384</v>
      </c>
      <c r="E2307" s="10" t="s">
        <v>44</v>
      </c>
      <c r="F2307" s="10" t="s">
        <v>1724</v>
      </c>
      <c r="G2307" s="10" t="s">
        <v>1725</v>
      </c>
      <c r="H2307" s="10" t="s">
        <v>22</v>
      </c>
      <c r="I2307" s="10" t="s">
        <v>23</v>
      </c>
      <c r="J2307" s="10" t="s">
        <v>131</v>
      </c>
      <c r="K2307" s="10" t="s">
        <v>132</v>
      </c>
      <c r="L2307" s="10">
        <v>19120</v>
      </c>
      <c r="M2307" s="10" t="s">
        <v>133</v>
      </c>
      <c r="N2307" s="10" t="str">
        <f>_xlfn.XLOOKUP($M:$M,People!$B:$B,People!A:A)</f>
        <v>Chuck Magee</v>
      </c>
      <c r="O2307" s="10" t="s">
        <v>362</v>
      </c>
      <c r="P2307" s="10" t="str">
        <f>VLOOKUP(O2307,Products!$A:$E,3,FALSE)</f>
        <v>IKEA</v>
      </c>
      <c r="Q2307" s="31">
        <f>INDEX(Products!$E:$E,MATCH(O2307,Products!$A:$A,0))</f>
        <v>0.3</v>
      </c>
      <c r="R2307" s="10" t="s">
        <v>41</v>
      </c>
      <c r="S2307" s="10" t="s">
        <v>82</v>
      </c>
      <c r="T2307" s="10" t="s">
        <v>363</v>
      </c>
      <c r="U2307" s="12">
        <v>15.552000000000003</v>
      </c>
      <c r="V2307" s="12">
        <v>3</v>
      </c>
      <c r="W2307" s="12">
        <v>0.2</v>
      </c>
      <c r="X2307" s="12">
        <v>5.4432</v>
      </c>
    </row>
    <row r="2308" spans="1:24" ht="14" x14ac:dyDescent="0.3">
      <c r="A2308" s="9">
        <v>2306</v>
      </c>
      <c r="B2308" s="14" t="s">
        <v>7149</v>
      </c>
      <c r="C2308" s="15">
        <v>45379</v>
      </c>
      <c r="D2308" s="15">
        <v>45384</v>
      </c>
      <c r="E2308" s="10" t="s">
        <v>44</v>
      </c>
      <c r="F2308" s="10" t="s">
        <v>1923</v>
      </c>
      <c r="G2308" s="10" t="s">
        <v>1924</v>
      </c>
      <c r="H2308" s="10" t="s">
        <v>22</v>
      </c>
      <c r="I2308" s="10" t="s">
        <v>23</v>
      </c>
      <c r="J2308" s="10" t="s">
        <v>37</v>
      </c>
      <c r="K2308" s="10" t="s">
        <v>38</v>
      </c>
      <c r="L2308" s="10">
        <v>90036</v>
      </c>
      <c r="M2308" s="10" t="s">
        <v>39</v>
      </c>
      <c r="N2308" s="10" t="str">
        <f>_xlfn.XLOOKUP($M:$M,People!$B:$B,People!A:A)</f>
        <v>Sadie Pawthorne</v>
      </c>
      <c r="O2308" s="10" t="s">
        <v>1925</v>
      </c>
      <c r="P2308" s="10" t="str">
        <f>VLOOKUP(O2308,Products!$A:$E,3,FALSE)</f>
        <v>Samsung</v>
      </c>
      <c r="Q2308" s="31">
        <f>INDEX(Products!$E:$E,MATCH(O2308,Products!$A:$A,0))</f>
        <v>0.37</v>
      </c>
      <c r="R2308" s="10" t="s">
        <v>64</v>
      </c>
      <c r="S2308" s="10" t="s">
        <v>144</v>
      </c>
      <c r="T2308" s="10" t="s">
        <v>1926</v>
      </c>
      <c r="U2308" s="12">
        <v>166.24</v>
      </c>
      <c r="V2308" s="12">
        <v>1</v>
      </c>
      <c r="W2308" s="12">
        <v>0</v>
      </c>
      <c r="X2308" s="12">
        <v>24.936000000000007</v>
      </c>
    </row>
    <row r="2309" spans="1:24" ht="14" x14ac:dyDescent="0.3">
      <c r="A2309" s="9">
        <v>2307</v>
      </c>
      <c r="B2309" s="14" t="s">
        <v>7150</v>
      </c>
      <c r="C2309" s="15">
        <v>45380</v>
      </c>
      <c r="D2309" s="15">
        <v>45382</v>
      </c>
      <c r="E2309" s="10" t="s">
        <v>19</v>
      </c>
      <c r="F2309" s="10" t="s">
        <v>2498</v>
      </c>
      <c r="G2309" s="10" t="s">
        <v>2499</v>
      </c>
      <c r="H2309" s="10" t="s">
        <v>92</v>
      </c>
      <c r="I2309" s="10" t="s">
        <v>23</v>
      </c>
      <c r="J2309" s="10" t="s">
        <v>1322</v>
      </c>
      <c r="K2309" s="10" t="s">
        <v>48</v>
      </c>
      <c r="L2309" s="10">
        <v>32216</v>
      </c>
      <c r="M2309" s="10" t="s">
        <v>26</v>
      </c>
      <c r="N2309" s="10" t="str">
        <f>_xlfn.XLOOKUP($M:$M,People!$B:$B,People!A:A)</f>
        <v>Fred Suzuki</v>
      </c>
      <c r="O2309" s="10" t="s">
        <v>993</v>
      </c>
      <c r="P2309" s="10" t="str">
        <f>VLOOKUP(O2309,Products!$A:$E,3,FALSE)</f>
        <v>Dell</v>
      </c>
      <c r="Q2309" s="31">
        <f>INDEX(Products!$E:$E,MATCH(O2309,Products!$A:$A,0))</f>
        <v>0.38</v>
      </c>
      <c r="R2309" s="10" t="s">
        <v>28</v>
      </c>
      <c r="S2309" s="10" t="s">
        <v>32</v>
      </c>
      <c r="T2309" s="10" t="s">
        <v>994</v>
      </c>
      <c r="U2309" s="12">
        <v>1166.92</v>
      </c>
      <c r="V2309" s="12">
        <v>5</v>
      </c>
      <c r="W2309" s="12">
        <v>0.2</v>
      </c>
      <c r="X2309" s="12">
        <v>131.27849999999995</v>
      </c>
    </row>
    <row r="2310" spans="1:24" ht="14" x14ac:dyDescent="0.3">
      <c r="A2310" s="9">
        <v>2308</v>
      </c>
      <c r="B2310" s="14" t="s">
        <v>7151</v>
      </c>
      <c r="C2310" s="15">
        <v>45380</v>
      </c>
      <c r="D2310" s="15">
        <v>45382</v>
      </c>
      <c r="E2310" s="10" t="s">
        <v>19</v>
      </c>
      <c r="F2310" s="10" t="s">
        <v>4039</v>
      </c>
      <c r="G2310" s="10" t="s">
        <v>4040</v>
      </c>
      <c r="H2310" s="10" t="s">
        <v>22</v>
      </c>
      <c r="I2310" s="10" t="s">
        <v>23</v>
      </c>
      <c r="J2310" s="10" t="s">
        <v>831</v>
      </c>
      <c r="K2310" s="10" t="s">
        <v>38</v>
      </c>
      <c r="L2310" s="10">
        <v>92105</v>
      </c>
      <c r="M2310" s="10" t="s">
        <v>39</v>
      </c>
      <c r="N2310" s="10" t="str">
        <f>_xlfn.XLOOKUP($M:$M,People!$B:$B,People!A:A)</f>
        <v>Sadie Pawthorne</v>
      </c>
      <c r="O2310" s="10" t="s">
        <v>4797</v>
      </c>
      <c r="P2310" s="10" t="str">
        <f>VLOOKUP(O2310,Products!$A:$E,3,FALSE)</f>
        <v>Dell</v>
      </c>
      <c r="Q2310" s="31">
        <f>INDEX(Products!$E:$E,MATCH(O2310,Products!$A:$A,0))</f>
        <v>0.38</v>
      </c>
      <c r="R2310" s="10" t="s">
        <v>28</v>
      </c>
      <c r="S2310" s="10" t="s">
        <v>58</v>
      </c>
      <c r="T2310" s="10" t="s">
        <v>4798</v>
      </c>
      <c r="U2310" s="12">
        <v>19.919999999999998</v>
      </c>
      <c r="V2310" s="12">
        <v>3</v>
      </c>
      <c r="W2310" s="12">
        <v>0</v>
      </c>
      <c r="X2310" s="12">
        <v>9.5615999999999985</v>
      </c>
    </row>
    <row r="2311" spans="1:24" ht="14" x14ac:dyDescent="0.3">
      <c r="A2311" s="9">
        <v>2309</v>
      </c>
      <c r="B2311" s="14" t="s">
        <v>7152</v>
      </c>
      <c r="C2311" s="15">
        <v>45380</v>
      </c>
      <c r="D2311" s="15">
        <v>45386</v>
      </c>
      <c r="E2311" s="10" t="s">
        <v>44</v>
      </c>
      <c r="F2311" s="10" t="s">
        <v>1177</v>
      </c>
      <c r="G2311" s="10" t="s">
        <v>1178</v>
      </c>
      <c r="H2311" s="10" t="s">
        <v>22</v>
      </c>
      <c r="I2311" s="10" t="s">
        <v>23</v>
      </c>
      <c r="J2311" s="10" t="s">
        <v>86</v>
      </c>
      <c r="K2311" s="10" t="s">
        <v>87</v>
      </c>
      <c r="L2311" s="10">
        <v>98103</v>
      </c>
      <c r="M2311" s="10" t="s">
        <v>39</v>
      </c>
      <c r="N2311" s="10" t="str">
        <f>_xlfn.XLOOKUP($M:$M,People!$B:$B,People!A:A)</f>
        <v>Sadie Pawthorne</v>
      </c>
      <c r="O2311" s="10" t="s">
        <v>4974</v>
      </c>
      <c r="P2311" s="10" t="str">
        <f>VLOOKUP(O2311,Products!$A:$E,3,FALSE)</f>
        <v>Staples</v>
      </c>
      <c r="Q2311" s="31">
        <f>INDEX(Products!$E:$E,MATCH(O2311,Products!$A:$A,0))</f>
        <v>0.39</v>
      </c>
      <c r="R2311" s="10" t="s">
        <v>41</v>
      </c>
      <c r="S2311" s="10" t="s">
        <v>71</v>
      </c>
      <c r="T2311" s="10" t="s">
        <v>4975</v>
      </c>
      <c r="U2311" s="12">
        <v>73.28</v>
      </c>
      <c r="V2311" s="12">
        <v>4</v>
      </c>
      <c r="W2311" s="12">
        <v>0</v>
      </c>
      <c r="X2311" s="12">
        <v>21.251199999999997</v>
      </c>
    </row>
    <row r="2312" spans="1:24" ht="14" x14ac:dyDescent="0.3">
      <c r="A2312" s="9">
        <v>2310</v>
      </c>
      <c r="B2312" s="14" t="s">
        <v>7153</v>
      </c>
      <c r="C2312" s="15">
        <v>45380</v>
      </c>
      <c r="D2312" s="15">
        <v>45385</v>
      </c>
      <c r="E2312" s="10" t="s">
        <v>19</v>
      </c>
      <c r="F2312" s="10" t="s">
        <v>1730</v>
      </c>
      <c r="G2312" s="10" t="s">
        <v>1731</v>
      </c>
      <c r="H2312" s="10" t="s">
        <v>22</v>
      </c>
      <c r="I2312" s="10" t="s">
        <v>23</v>
      </c>
      <c r="J2312" s="10" t="s">
        <v>284</v>
      </c>
      <c r="K2312" s="10" t="s">
        <v>285</v>
      </c>
      <c r="L2312" s="10">
        <v>22153</v>
      </c>
      <c r="M2312" s="10" t="s">
        <v>26</v>
      </c>
      <c r="N2312" s="10" t="str">
        <f>_xlfn.XLOOKUP($M:$M,People!$B:$B,People!A:A)</f>
        <v>Fred Suzuki</v>
      </c>
      <c r="O2312" s="10" t="s">
        <v>1118</v>
      </c>
      <c r="P2312" s="10" t="str">
        <f>VLOOKUP(O2312,Products!$A:$E,3,FALSE)</f>
        <v>Avery</v>
      </c>
      <c r="Q2312" s="31">
        <f>INDEX(Products!$E:$E,MATCH(O2312,Products!$A:$A,0))</f>
        <v>0.35</v>
      </c>
      <c r="R2312" s="10" t="s">
        <v>41</v>
      </c>
      <c r="S2312" s="10" t="s">
        <v>61</v>
      </c>
      <c r="T2312" s="10" t="s">
        <v>1119</v>
      </c>
      <c r="U2312" s="12">
        <v>5.56</v>
      </c>
      <c r="V2312" s="12">
        <v>2</v>
      </c>
      <c r="W2312" s="12">
        <v>0</v>
      </c>
      <c r="X2312" s="12">
        <v>1.4455999999999998</v>
      </c>
    </row>
    <row r="2313" spans="1:24" ht="14" x14ac:dyDescent="0.3">
      <c r="A2313" s="9">
        <v>2311</v>
      </c>
      <c r="B2313" s="14" t="s">
        <v>7151</v>
      </c>
      <c r="C2313" s="15">
        <v>45380</v>
      </c>
      <c r="D2313" s="15">
        <v>45382</v>
      </c>
      <c r="E2313" s="10" t="s">
        <v>19</v>
      </c>
      <c r="F2313" s="10" t="s">
        <v>4039</v>
      </c>
      <c r="G2313" s="10" t="s">
        <v>4040</v>
      </c>
      <c r="H2313" s="10" t="s">
        <v>22</v>
      </c>
      <c r="I2313" s="10" t="s">
        <v>23</v>
      </c>
      <c r="J2313" s="10" t="s">
        <v>831</v>
      </c>
      <c r="K2313" s="10" t="s">
        <v>38</v>
      </c>
      <c r="L2313" s="10">
        <v>92105</v>
      </c>
      <c r="M2313" s="10" t="s">
        <v>39</v>
      </c>
      <c r="N2313" s="10" t="str">
        <f>_xlfn.XLOOKUP($M:$M,People!$B:$B,People!A:A)</f>
        <v>Sadie Pawthorne</v>
      </c>
      <c r="O2313" s="10" t="s">
        <v>3646</v>
      </c>
      <c r="P2313" s="10" t="str">
        <f>VLOOKUP(O2313,Products!$A:$E,3,FALSE)</f>
        <v>3M</v>
      </c>
      <c r="Q2313" s="31">
        <f>INDEX(Products!$E:$E,MATCH(O2313,Products!$A:$A,0))</f>
        <v>0.32</v>
      </c>
      <c r="R2313" s="10" t="s">
        <v>41</v>
      </c>
      <c r="S2313" s="10" t="s">
        <v>82</v>
      </c>
      <c r="T2313" s="10" t="s">
        <v>3647</v>
      </c>
      <c r="U2313" s="12">
        <v>9.870000000000001</v>
      </c>
      <c r="V2313" s="12">
        <v>3</v>
      </c>
      <c r="W2313" s="12">
        <v>0</v>
      </c>
      <c r="X2313" s="12">
        <v>4.5401999999999996</v>
      </c>
    </row>
    <row r="2314" spans="1:24" ht="14" x14ac:dyDescent="0.3">
      <c r="A2314" s="9">
        <v>2312</v>
      </c>
      <c r="B2314" s="14" t="s">
        <v>7151</v>
      </c>
      <c r="C2314" s="15">
        <v>45380</v>
      </c>
      <c r="D2314" s="15">
        <v>45382</v>
      </c>
      <c r="E2314" s="10" t="s">
        <v>19</v>
      </c>
      <c r="F2314" s="10" t="s">
        <v>4039</v>
      </c>
      <c r="G2314" s="10" t="s">
        <v>4040</v>
      </c>
      <c r="H2314" s="10" t="s">
        <v>22</v>
      </c>
      <c r="I2314" s="10" t="s">
        <v>23</v>
      </c>
      <c r="J2314" s="10" t="s">
        <v>831</v>
      </c>
      <c r="K2314" s="10" t="s">
        <v>38</v>
      </c>
      <c r="L2314" s="10">
        <v>92105</v>
      </c>
      <c r="M2314" s="10" t="s">
        <v>39</v>
      </c>
      <c r="N2314" s="10" t="str">
        <f>_xlfn.XLOOKUP($M:$M,People!$B:$B,People!A:A)</f>
        <v>Sadie Pawthorne</v>
      </c>
      <c r="O2314" s="10" t="s">
        <v>501</v>
      </c>
      <c r="P2314" s="10" t="str">
        <f>VLOOKUP(O2314,Products!$A:$E,3,FALSE)</f>
        <v>Office Depot</v>
      </c>
      <c r="Q2314" s="31">
        <f>INDEX(Products!$E:$E,MATCH(O2314,Products!$A:$A,0))</f>
        <v>0.4</v>
      </c>
      <c r="R2314" s="10" t="s">
        <v>41</v>
      </c>
      <c r="S2314" s="10" t="s">
        <v>82</v>
      </c>
      <c r="T2314" s="10" t="s">
        <v>502</v>
      </c>
      <c r="U2314" s="12">
        <v>212.64</v>
      </c>
      <c r="V2314" s="12">
        <v>6</v>
      </c>
      <c r="W2314" s="12">
        <v>0</v>
      </c>
      <c r="X2314" s="12">
        <v>99.940799999999982</v>
      </c>
    </row>
    <row r="2315" spans="1:24" ht="14" x14ac:dyDescent="0.3">
      <c r="A2315" s="9">
        <v>2313</v>
      </c>
      <c r="B2315" s="14" t="s">
        <v>7154</v>
      </c>
      <c r="C2315" s="15">
        <v>45380</v>
      </c>
      <c r="D2315" s="15">
        <v>45386</v>
      </c>
      <c r="E2315" s="10" t="s">
        <v>44</v>
      </c>
      <c r="F2315" s="10" t="s">
        <v>3062</v>
      </c>
      <c r="G2315" s="10" t="s">
        <v>3063</v>
      </c>
      <c r="H2315" s="10" t="s">
        <v>22</v>
      </c>
      <c r="I2315" s="10" t="s">
        <v>23</v>
      </c>
      <c r="J2315" s="10" t="s">
        <v>237</v>
      </c>
      <c r="K2315" s="10" t="s">
        <v>238</v>
      </c>
      <c r="L2315" s="10">
        <v>10024</v>
      </c>
      <c r="M2315" s="10" t="s">
        <v>133</v>
      </c>
      <c r="N2315" s="10" t="str">
        <f>_xlfn.XLOOKUP($M:$M,People!$B:$B,People!A:A)</f>
        <v>Chuck Magee</v>
      </c>
      <c r="O2315" s="10" t="s">
        <v>899</v>
      </c>
      <c r="P2315" s="10" t="str">
        <f>VLOOKUP(O2315,Products!$A:$E,3,FALSE)</f>
        <v>HP</v>
      </c>
      <c r="Q2315" s="31">
        <f>INDEX(Products!$E:$E,MATCH(O2315,Products!$A:$A,0))</f>
        <v>0.25</v>
      </c>
      <c r="R2315" s="10" t="s">
        <v>41</v>
      </c>
      <c r="S2315" s="10" t="s">
        <v>82</v>
      </c>
      <c r="T2315" s="10" t="s">
        <v>900</v>
      </c>
      <c r="U2315" s="12">
        <v>17.64</v>
      </c>
      <c r="V2315" s="12">
        <v>4</v>
      </c>
      <c r="W2315" s="12">
        <v>0</v>
      </c>
      <c r="X2315" s="12">
        <v>8.1143999999999998</v>
      </c>
    </row>
    <row r="2316" spans="1:24" ht="14" x14ac:dyDescent="0.3">
      <c r="A2316" s="9">
        <v>2314</v>
      </c>
      <c r="B2316" s="14" t="s">
        <v>7151</v>
      </c>
      <c r="C2316" s="15">
        <v>45380</v>
      </c>
      <c r="D2316" s="15">
        <v>45382</v>
      </c>
      <c r="E2316" s="10" t="s">
        <v>19</v>
      </c>
      <c r="F2316" s="10" t="s">
        <v>4039</v>
      </c>
      <c r="G2316" s="10" t="s">
        <v>4040</v>
      </c>
      <c r="H2316" s="10" t="s">
        <v>22</v>
      </c>
      <c r="I2316" s="10" t="s">
        <v>23</v>
      </c>
      <c r="J2316" s="10" t="s">
        <v>831</v>
      </c>
      <c r="K2316" s="10" t="s">
        <v>38</v>
      </c>
      <c r="L2316" s="10">
        <v>92105</v>
      </c>
      <c r="M2316" s="10" t="s">
        <v>39</v>
      </c>
      <c r="N2316" s="10" t="str">
        <f>_xlfn.XLOOKUP($M:$M,People!$B:$B,People!A:A)</f>
        <v>Sadie Pawthorne</v>
      </c>
      <c r="O2316" s="10" t="s">
        <v>3021</v>
      </c>
      <c r="P2316" s="10" t="str">
        <f>VLOOKUP(O2316,Products!$A:$E,3,FALSE)</f>
        <v>Canon</v>
      </c>
      <c r="Q2316" s="31">
        <f>INDEX(Products!$E:$E,MATCH(O2316,Products!$A:$A,0))</f>
        <v>0.26</v>
      </c>
      <c r="R2316" s="10" t="s">
        <v>64</v>
      </c>
      <c r="S2316" s="10" t="s">
        <v>144</v>
      </c>
      <c r="T2316" s="10" t="s">
        <v>3022</v>
      </c>
      <c r="U2316" s="12">
        <v>53.25</v>
      </c>
      <c r="V2316" s="12">
        <v>3</v>
      </c>
      <c r="W2316" s="12">
        <v>0</v>
      </c>
      <c r="X2316" s="12">
        <v>20.767499999999998</v>
      </c>
    </row>
    <row r="2317" spans="1:24" ht="14" x14ac:dyDescent="0.3">
      <c r="A2317" s="9">
        <v>2315</v>
      </c>
      <c r="B2317" s="14" t="s">
        <v>7155</v>
      </c>
      <c r="C2317" s="15">
        <v>45381</v>
      </c>
      <c r="D2317" s="15">
        <v>45385</v>
      </c>
      <c r="E2317" s="10" t="s">
        <v>44</v>
      </c>
      <c r="F2317" s="10" t="s">
        <v>4608</v>
      </c>
      <c r="G2317" s="10" t="s">
        <v>4609</v>
      </c>
      <c r="H2317" s="10" t="s">
        <v>92</v>
      </c>
      <c r="I2317" s="10" t="s">
        <v>23</v>
      </c>
      <c r="J2317" s="10" t="s">
        <v>5760</v>
      </c>
      <c r="K2317" s="10" t="s">
        <v>189</v>
      </c>
      <c r="L2317" s="10">
        <v>61761</v>
      </c>
      <c r="M2317" s="10" t="s">
        <v>95</v>
      </c>
      <c r="N2317" s="10" t="str">
        <f>_xlfn.XLOOKUP($M:$M,People!$B:$B,People!A:A)</f>
        <v>Roxanne Rodriguez</v>
      </c>
      <c r="O2317" s="10" t="s">
        <v>5076</v>
      </c>
      <c r="P2317" s="10" t="str">
        <f>VLOOKUP(O2317,Products!$A:$E,3,FALSE)</f>
        <v>3M</v>
      </c>
      <c r="Q2317" s="31">
        <f>INDEX(Products!$E:$E,MATCH(O2317,Products!$A:$A,0))</f>
        <v>0.32</v>
      </c>
      <c r="R2317" s="10" t="s">
        <v>28</v>
      </c>
      <c r="S2317" s="10" t="s">
        <v>32</v>
      </c>
      <c r="T2317" s="10" t="s">
        <v>5077</v>
      </c>
      <c r="U2317" s="12">
        <v>366.74399999999997</v>
      </c>
      <c r="V2317" s="12">
        <v>4</v>
      </c>
      <c r="W2317" s="12">
        <v>0.3</v>
      </c>
      <c r="X2317" s="12">
        <v>-110.02320000000003</v>
      </c>
    </row>
    <row r="2318" spans="1:24" ht="14" x14ac:dyDescent="0.3">
      <c r="A2318" s="9">
        <v>2316</v>
      </c>
      <c r="B2318" s="14" t="s">
        <v>7156</v>
      </c>
      <c r="C2318" s="15">
        <v>45381</v>
      </c>
      <c r="D2318" s="15">
        <v>45386</v>
      </c>
      <c r="E2318" s="10" t="s">
        <v>44</v>
      </c>
      <c r="F2318" s="10" t="s">
        <v>4985</v>
      </c>
      <c r="G2318" s="10" t="s">
        <v>4986</v>
      </c>
      <c r="H2318" s="10" t="s">
        <v>36</v>
      </c>
      <c r="I2318" s="10" t="s">
        <v>23</v>
      </c>
      <c r="J2318" s="10" t="s">
        <v>271</v>
      </c>
      <c r="K2318" s="10" t="s">
        <v>189</v>
      </c>
      <c r="L2318" s="10">
        <v>60610</v>
      </c>
      <c r="M2318" s="10" t="s">
        <v>95</v>
      </c>
      <c r="N2318" s="10" t="str">
        <f>_xlfn.XLOOKUP($M:$M,People!$B:$B,People!A:A)</f>
        <v>Roxanne Rodriguez</v>
      </c>
      <c r="O2318" s="10" t="s">
        <v>3296</v>
      </c>
      <c r="P2318" s="10" t="str">
        <f>VLOOKUP(O2318,Products!$A:$E,3,FALSE)</f>
        <v>IKEA</v>
      </c>
      <c r="Q2318" s="31">
        <f>INDEX(Products!$E:$E,MATCH(O2318,Products!$A:$A,0))</f>
        <v>0.4</v>
      </c>
      <c r="R2318" s="10" t="s">
        <v>41</v>
      </c>
      <c r="S2318" s="10" t="s">
        <v>82</v>
      </c>
      <c r="T2318" s="10" t="s">
        <v>3297</v>
      </c>
      <c r="U2318" s="12">
        <v>23.52</v>
      </c>
      <c r="V2318" s="12">
        <v>5</v>
      </c>
      <c r="W2318" s="12">
        <v>0.2</v>
      </c>
      <c r="X2318" s="12">
        <v>8.5259999999999998</v>
      </c>
    </row>
    <row r="2319" spans="1:24" ht="14" x14ac:dyDescent="0.3">
      <c r="A2319" s="9">
        <v>2317</v>
      </c>
      <c r="B2319" s="14" t="s">
        <v>7156</v>
      </c>
      <c r="C2319" s="15">
        <v>45381</v>
      </c>
      <c r="D2319" s="15">
        <v>45386</v>
      </c>
      <c r="E2319" s="10" t="s">
        <v>44</v>
      </c>
      <c r="F2319" s="10" t="s">
        <v>4985</v>
      </c>
      <c r="G2319" s="10" t="s">
        <v>4986</v>
      </c>
      <c r="H2319" s="10" t="s">
        <v>36</v>
      </c>
      <c r="I2319" s="10" t="s">
        <v>23</v>
      </c>
      <c r="J2319" s="10" t="s">
        <v>271</v>
      </c>
      <c r="K2319" s="10" t="s">
        <v>189</v>
      </c>
      <c r="L2319" s="10">
        <v>60610</v>
      </c>
      <c r="M2319" s="10" t="s">
        <v>95</v>
      </c>
      <c r="N2319" s="10" t="str">
        <f>_xlfn.XLOOKUP($M:$M,People!$B:$B,People!A:A)</f>
        <v>Roxanne Rodriguez</v>
      </c>
      <c r="O2319" s="10" t="s">
        <v>4520</v>
      </c>
      <c r="P2319" s="10" t="str">
        <f>VLOOKUP(O2319,Products!$A:$E,3,FALSE)</f>
        <v>Avery</v>
      </c>
      <c r="Q2319" s="31">
        <f>INDEX(Products!$E:$E,MATCH(O2319,Products!$A:$A,0))</f>
        <v>0.31</v>
      </c>
      <c r="R2319" s="10" t="s">
        <v>64</v>
      </c>
      <c r="S2319" s="10" t="s">
        <v>65</v>
      </c>
      <c r="T2319" s="10" t="s">
        <v>4521</v>
      </c>
      <c r="U2319" s="12">
        <v>180.96</v>
      </c>
      <c r="V2319" s="12">
        <v>5</v>
      </c>
      <c r="W2319" s="12">
        <v>0.2</v>
      </c>
      <c r="X2319" s="12">
        <v>13.571999999999996</v>
      </c>
    </row>
    <row r="2320" spans="1:24" ht="14" x14ac:dyDescent="0.3">
      <c r="A2320" s="9">
        <v>2318</v>
      </c>
      <c r="B2320" s="14" t="s">
        <v>7157</v>
      </c>
      <c r="C2320" s="15">
        <v>45382</v>
      </c>
      <c r="D2320" s="15">
        <v>45387</v>
      </c>
      <c r="E2320" s="10" t="s">
        <v>44</v>
      </c>
      <c r="F2320" s="10" t="s">
        <v>1368</v>
      </c>
      <c r="G2320" s="10" t="s">
        <v>1369</v>
      </c>
      <c r="H2320" s="10" t="s">
        <v>36</v>
      </c>
      <c r="I2320" s="10" t="s">
        <v>23</v>
      </c>
      <c r="J2320" s="10" t="s">
        <v>165</v>
      </c>
      <c r="K2320" s="10" t="s">
        <v>94</v>
      </c>
      <c r="L2320" s="10">
        <v>77095</v>
      </c>
      <c r="M2320" s="10" t="s">
        <v>95</v>
      </c>
      <c r="N2320" s="10" t="str">
        <f>_xlfn.XLOOKUP($M:$M,People!$B:$B,People!A:A)</f>
        <v>Roxanne Rodriguez</v>
      </c>
      <c r="O2320" s="10" t="s">
        <v>5140</v>
      </c>
      <c r="P2320" s="10" t="str">
        <f>VLOOKUP(O2320,Products!$A:$E,3,FALSE)</f>
        <v>Logitech</v>
      </c>
      <c r="Q2320" s="31">
        <f>INDEX(Products!$E:$E,MATCH(O2320,Products!$A:$A,0))</f>
        <v>0.27</v>
      </c>
      <c r="R2320" s="10" t="s">
        <v>28</v>
      </c>
      <c r="S2320" s="10" t="s">
        <v>58</v>
      </c>
      <c r="T2320" s="10" t="s">
        <v>5141</v>
      </c>
      <c r="U2320" s="12">
        <v>22.38</v>
      </c>
      <c r="V2320" s="12">
        <v>3</v>
      </c>
      <c r="W2320" s="12">
        <v>0.6</v>
      </c>
      <c r="X2320" s="12">
        <v>-7.8330000000000055</v>
      </c>
    </row>
    <row r="2321" spans="1:24" ht="14" x14ac:dyDescent="0.3">
      <c r="A2321" s="9">
        <v>2319</v>
      </c>
      <c r="B2321" s="14" t="s">
        <v>7157</v>
      </c>
      <c r="C2321" s="15">
        <v>45382</v>
      </c>
      <c r="D2321" s="15">
        <v>45387</v>
      </c>
      <c r="E2321" s="10" t="s">
        <v>44</v>
      </c>
      <c r="F2321" s="10" t="s">
        <v>1368</v>
      </c>
      <c r="G2321" s="10" t="s">
        <v>1369</v>
      </c>
      <c r="H2321" s="10" t="s">
        <v>36</v>
      </c>
      <c r="I2321" s="10" t="s">
        <v>23</v>
      </c>
      <c r="J2321" s="10" t="s">
        <v>165</v>
      </c>
      <c r="K2321" s="10" t="s">
        <v>94</v>
      </c>
      <c r="L2321" s="10">
        <v>77095</v>
      </c>
      <c r="M2321" s="10" t="s">
        <v>95</v>
      </c>
      <c r="N2321" s="10" t="str">
        <f>_xlfn.XLOOKUP($M:$M,People!$B:$B,People!A:A)</f>
        <v>Roxanne Rodriguez</v>
      </c>
      <c r="O2321" s="10" t="s">
        <v>1500</v>
      </c>
      <c r="P2321" s="10" t="str">
        <f>VLOOKUP(O2321,Products!$A:$E,3,FALSE)</f>
        <v>Dell</v>
      </c>
      <c r="Q2321" s="31">
        <f>INDEX(Products!$E:$E,MATCH(O2321,Products!$A:$A,0))</f>
        <v>0.26</v>
      </c>
      <c r="R2321" s="10" t="s">
        <v>41</v>
      </c>
      <c r="S2321" s="10" t="s">
        <v>82</v>
      </c>
      <c r="T2321" s="10" t="s">
        <v>1501</v>
      </c>
      <c r="U2321" s="12">
        <v>98.376000000000005</v>
      </c>
      <c r="V2321" s="12">
        <v>3</v>
      </c>
      <c r="W2321" s="12">
        <v>0.2</v>
      </c>
      <c r="X2321" s="12">
        <v>35.661300000000004</v>
      </c>
    </row>
    <row r="2322" spans="1:24" ht="14" x14ac:dyDescent="0.3">
      <c r="A2322" s="9">
        <v>2320</v>
      </c>
      <c r="B2322" s="14" t="s">
        <v>7158</v>
      </c>
      <c r="C2322" s="15">
        <v>45382</v>
      </c>
      <c r="D2322" s="15">
        <v>45386</v>
      </c>
      <c r="E2322" s="10" t="s">
        <v>44</v>
      </c>
      <c r="F2322" s="10" t="s">
        <v>4224</v>
      </c>
      <c r="G2322" s="10" t="s">
        <v>4225</v>
      </c>
      <c r="H2322" s="10" t="s">
        <v>36</v>
      </c>
      <c r="I2322" s="10" t="s">
        <v>23</v>
      </c>
      <c r="J2322" s="10" t="s">
        <v>1322</v>
      </c>
      <c r="K2322" s="10" t="s">
        <v>48</v>
      </c>
      <c r="L2322" s="10">
        <v>32216</v>
      </c>
      <c r="M2322" s="10" t="s">
        <v>26</v>
      </c>
      <c r="N2322" s="10" t="str">
        <f>_xlfn.XLOOKUP($M:$M,People!$B:$B,People!A:A)</f>
        <v>Fred Suzuki</v>
      </c>
      <c r="O2322" s="10" t="s">
        <v>810</v>
      </c>
      <c r="P2322" s="10" t="str">
        <f>VLOOKUP(O2322,Products!$A:$E,3,FALSE)</f>
        <v>3M</v>
      </c>
      <c r="Q2322" s="31">
        <f>INDEX(Products!$E:$E,MATCH(O2322,Products!$A:$A,0))</f>
        <v>0.28000000000000003</v>
      </c>
      <c r="R2322" s="10" t="s">
        <v>64</v>
      </c>
      <c r="S2322" s="10" t="s">
        <v>65</v>
      </c>
      <c r="T2322" s="10" t="s">
        <v>811</v>
      </c>
      <c r="U2322" s="12">
        <v>79.959999999999994</v>
      </c>
      <c r="V2322" s="12">
        <v>5</v>
      </c>
      <c r="W2322" s="12">
        <v>0.2</v>
      </c>
      <c r="X2322" s="12">
        <v>27.985999999999994</v>
      </c>
    </row>
    <row r="2323" spans="1:24" ht="14" x14ac:dyDescent="0.3">
      <c r="A2323" s="9">
        <v>2321</v>
      </c>
      <c r="B2323" s="14" t="s">
        <v>7159</v>
      </c>
      <c r="C2323" s="15">
        <v>45384</v>
      </c>
      <c r="D2323" s="15">
        <v>45389</v>
      </c>
      <c r="E2323" s="10" t="s">
        <v>44</v>
      </c>
      <c r="F2323" s="10" t="s">
        <v>4583</v>
      </c>
      <c r="G2323" s="10" t="s">
        <v>4584</v>
      </c>
      <c r="H2323" s="10" t="s">
        <v>22</v>
      </c>
      <c r="I2323" s="10" t="s">
        <v>23</v>
      </c>
      <c r="J2323" s="10" t="s">
        <v>714</v>
      </c>
      <c r="K2323" s="10" t="s">
        <v>94</v>
      </c>
      <c r="L2323" s="10">
        <v>75220</v>
      </c>
      <c r="M2323" s="10" t="s">
        <v>95</v>
      </c>
      <c r="N2323" s="10" t="str">
        <f>_xlfn.XLOOKUP($M:$M,People!$B:$B,People!A:A)</f>
        <v>Roxanne Rodriguez</v>
      </c>
      <c r="O2323" s="10" t="s">
        <v>4585</v>
      </c>
      <c r="P2323" s="10" t="str">
        <f>VLOOKUP(O2323,Products!$A:$E,3,FALSE)</f>
        <v>IKEA</v>
      </c>
      <c r="Q2323" s="31">
        <f>INDEX(Products!$E:$E,MATCH(O2323,Products!$A:$A,0))</f>
        <v>0.3</v>
      </c>
      <c r="R2323" s="10" t="s">
        <v>41</v>
      </c>
      <c r="S2323" s="10" t="s">
        <v>71</v>
      </c>
      <c r="T2323" s="10" t="s">
        <v>4586</v>
      </c>
      <c r="U2323" s="12">
        <v>32.191999999999993</v>
      </c>
      <c r="V2323" s="12">
        <v>2</v>
      </c>
      <c r="W2323" s="12">
        <v>0.8</v>
      </c>
      <c r="X2323" s="12">
        <v>-80.48</v>
      </c>
    </row>
    <row r="2324" spans="1:24" ht="14" x14ac:dyDescent="0.3">
      <c r="A2324" s="9">
        <v>2322</v>
      </c>
      <c r="B2324" s="14" t="s">
        <v>7160</v>
      </c>
      <c r="C2324" s="15">
        <v>45384</v>
      </c>
      <c r="D2324" s="15">
        <v>45389</v>
      </c>
      <c r="E2324" s="10" t="s">
        <v>44</v>
      </c>
      <c r="F2324" s="10" t="s">
        <v>4801</v>
      </c>
      <c r="G2324" s="10" t="s">
        <v>4802</v>
      </c>
      <c r="H2324" s="10" t="s">
        <v>36</v>
      </c>
      <c r="I2324" s="10" t="s">
        <v>23</v>
      </c>
      <c r="J2324" s="10" t="s">
        <v>165</v>
      </c>
      <c r="K2324" s="10" t="s">
        <v>94</v>
      </c>
      <c r="L2324" s="10">
        <v>77070</v>
      </c>
      <c r="M2324" s="10" t="s">
        <v>95</v>
      </c>
      <c r="N2324" s="10" t="str">
        <f>_xlfn.XLOOKUP($M:$M,People!$B:$B,People!A:A)</f>
        <v>Roxanne Rodriguez</v>
      </c>
      <c r="O2324" s="10" t="s">
        <v>2580</v>
      </c>
      <c r="P2324" s="10" t="str">
        <f>VLOOKUP(O2324,Products!$A:$E,3,FALSE)</f>
        <v>Avery</v>
      </c>
      <c r="Q2324" s="31">
        <f>INDEX(Products!$E:$E,MATCH(O2324,Products!$A:$A,0))</f>
        <v>0.28999999999999998</v>
      </c>
      <c r="R2324" s="10" t="s">
        <v>41</v>
      </c>
      <c r="S2324" s="10" t="s">
        <v>68</v>
      </c>
      <c r="T2324" s="10" t="s">
        <v>2581</v>
      </c>
      <c r="U2324" s="12">
        <v>9.155999999999997</v>
      </c>
      <c r="V2324" s="12">
        <v>3</v>
      </c>
      <c r="W2324" s="12">
        <v>0.8</v>
      </c>
      <c r="X2324" s="12">
        <v>-13.734000000000002</v>
      </c>
    </row>
    <row r="2325" spans="1:24" ht="14" x14ac:dyDescent="0.3">
      <c r="A2325" s="9">
        <v>2323</v>
      </c>
      <c r="B2325" s="14" t="s">
        <v>7159</v>
      </c>
      <c r="C2325" s="15">
        <v>45384</v>
      </c>
      <c r="D2325" s="15">
        <v>45389</v>
      </c>
      <c r="E2325" s="10" t="s">
        <v>44</v>
      </c>
      <c r="F2325" s="10" t="s">
        <v>4583</v>
      </c>
      <c r="G2325" s="10" t="s">
        <v>4584</v>
      </c>
      <c r="H2325" s="10" t="s">
        <v>22</v>
      </c>
      <c r="I2325" s="10" t="s">
        <v>23</v>
      </c>
      <c r="J2325" s="10" t="s">
        <v>714</v>
      </c>
      <c r="K2325" s="10" t="s">
        <v>94</v>
      </c>
      <c r="L2325" s="10">
        <v>75220</v>
      </c>
      <c r="M2325" s="10" t="s">
        <v>95</v>
      </c>
      <c r="N2325" s="10" t="str">
        <f>_xlfn.XLOOKUP($M:$M,People!$B:$B,People!A:A)</f>
        <v>Roxanne Rodriguez</v>
      </c>
      <c r="O2325" s="10" t="s">
        <v>3400</v>
      </c>
      <c r="P2325" s="10" t="str">
        <f>VLOOKUP(O2325,Products!$A:$E,3,FALSE)</f>
        <v>Dell</v>
      </c>
      <c r="Q2325" s="31">
        <f>INDEX(Products!$E:$E,MATCH(O2325,Products!$A:$A,0))</f>
        <v>0.26</v>
      </c>
      <c r="R2325" s="10" t="s">
        <v>64</v>
      </c>
      <c r="S2325" s="10" t="s">
        <v>144</v>
      </c>
      <c r="T2325" s="10" t="s">
        <v>3401</v>
      </c>
      <c r="U2325" s="12">
        <v>50.120000000000005</v>
      </c>
      <c r="V2325" s="12">
        <v>7</v>
      </c>
      <c r="W2325" s="12">
        <v>0.2</v>
      </c>
      <c r="X2325" s="12">
        <v>-0.62650000000000716</v>
      </c>
    </row>
    <row r="2326" spans="1:24" ht="14" x14ac:dyDescent="0.3">
      <c r="A2326" s="9">
        <v>2324</v>
      </c>
      <c r="B2326" s="14" t="s">
        <v>7159</v>
      </c>
      <c r="C2326" s="15">
        <v>45384</v>
      </c>
      <c r="D2326" s="15">
        <v>45389</v>
      </c>
      <c r="E2326" s="10" t="s">
        <v>44</v>
      </c>
      <c r="F2326" s="10" t="s">
        <v>4583</v>
      </c>
      <c r="G2326" s="10" t="s">
        <v>4584</v>
      </c>
      <c r="H2326" s="10" t="s">
        <v>22</v>
      </c>
      <c r="I2326" s="10" t="s">
        <v>23</v>
      </c>
      <c r="J2326" s="10" t="s">
        <v>714</v>
      </c>
      <c r="K2326" s="10" t="s">
        <v>94</v>
      </c>
      <c r="L2326" s="10">
        <v>75220</v>
      </c>
      <c r="M2326" s="10" t="s">
        <v>95</v>
      </c>
      <c r="N2326" s="10" t="str">
        <f>_xlfn.XLOOKUP($M:$M,People!$B:$B,People!A:A)</f>
        <v>Roxanne Rodriguez</v>
      </c>
      <c r="O2326" s="10" t="s">
        <v>3960</v>
      </c>
      <c r="P2326" s="10" t="str">
        <f>VLOOKUP(O2326,Products!$A:$E,3,FALSE)</f>
        <v>IKEA</v>
      </c>
      <c r="Q2326" s="31">
        <f>INDEX(Products!$E:$E,MATCH(O2326,Products!$A:$A,0))</f>
        <v>0.3</v>
      </c>
      <c r="R2326" s="10" t="s">
        <v>64</v>
      </c>
      <c r="S2326" s="10" t="s">
        <v>144</v>
      </c>
      <c r="T2326" s="10" t="s">
        <v>3961</v>
      </c>
      <c r="U2326" s="12">
        <v>47.975999999999999</v>
      </c>
      <c r="V2326" s="12">
        <v>3</v>
      </c>
      <c r="W2326" s="12">
        <v>0.2</v>
      </c>
      <c r="X2326" s="12">
        <v>1.7990999999999993</v>
      </c>
    </row>
    <row r="2327" spans="1:24" ht="14" x14ac:dyDescent="0.3">
      <c r="A2327" s="9">
        <v>2325</v>
      </c>
      <c r="B2327" s="14" t="s">
        <v>7161</v>
      </c>
      <c r="C2327" s="15">
        <v>45384</v>
      </c>
      <c r="D2327" s="15">
        <v>45391</v>
      </c>
      <c r="E2327" s="10" t="s">
        <v>44</v>
      </c>
      <c r="F2327" s="10" t="s">
        <v>3300</v>
      </c>
      <c r="G2327" s="10" t="s">
        <v>3301</v>
      </c>
      <c r="H2327" s="10" t="s">
        <v>22</v>
      </c>
      <c r="I2327" s="10" t="s">
        <v>23</v>
      </c>
      <c r="J2327" s="10" t="s">
        <v>37</v>
      </c>
      <c r="K2327" s="10" t="s">
        <v>38</v>
      </c>
      <c r="L2327" s="10">
        <v>90049</v>
      </c>
      <c r="M2327" s="10" t="s">
        <v>39</v>
      </c>
      <c r="N2327" s="10" t="str">
        <f>_xlfn.XLOOKUP($M:$M,People!$B:$B,People!A:A)</f>
        <v>Sadie Pawthorne</v>
      </c>
      <c r="O2327" s="10" t="s">
        <v>5600</v>
      </c>
      <c r="P2327" s="10" t="str">
        <f>VLOOKUP(O2327,Products!$A:$E,3,FALSE)</f>
        <v>Samsung</v>
      </c>
      <c r="Q2327" s="31">
        <f>INDEX(Products!$E:$E,MATCH(O2327,Products!$A:$A,0))</f>
        <v>0.31</v>
      </c>
      <c r="R2327" s="10" t="s">
        <v>64</v>
      </c>
      <c r="S2327" s="10" t="s">
        <v>599</v>
      </c>
      <c r="T2327" s="10" t="s">
        <v>5601</v>
      </c>
      <c r="U2327" s="12">
        <v>71.975999999999999</v>
      </c>
      <c r="V2327" s="12">
        <v>3</v>
      </c>
      <c r="W2327" s="12">
        <v>0.2</v>
      </c>
      <c r="X2327" s="12">
        <v>24.291899999999998</v>
      </c>
    </row>
    <row r="2328" spans="1:24" ht="14" x14ac:dyDescent="0.3">
      <c r="A2328" s="9">
        <v>2326</v>
      </c>
      <c r="B2328" s="14" t="s">
        <v>7162</v>
      </c>
      <c r="C2328" s="15">
        <v>45384</v>
      </c>
      <c r="D2328" s="15">
        <v>45389</v>
      </c>
      <c r="E2328" s="10" t="s">
        <v>44</v>
      </c>
      <c r="F2328" s="10" t="s">
        <v>1050</v>
      </c>
      <c r="G2328" s="10" t="s">
        <v>1051</v>
      </c>
      <c r="H2328" s="10" t="s">
        <v>22</v>
      </c>
      <c r="I2328" s="10" t="s">
        <v>23</v>
      </c>
      <c r="J2328" s="10" t="s">
        <v>1577</v>
      </c>
      <c r="K2328" s="10" t="s">
        <v>277</v>
      </c>
      <c r="L2328" s="10">
        <v>85204</v>
      </c>
      <c r="M2328" s="10" t="s">
        <v>39</v>
      </c>
      <c r="N2328" s="10" t="str">
        <f>_xlfn.XLOOKUP($M:$M,People!$B:$B,People!A:A)</f>
        <v>Sadie Pawthorne</v>
      </c>
      <c r="O2328" s="10" t="s">
        <v>4853</v>
      </c>
      <c r="P2328" s="10" t="str">
        <f>VLOOKUP(O2328,Products!$A:$E,3,FALSE)</f>
        <v>Avery</v>
      </c>
      <c r="Q2328" s="31">
        <f>INDEX(Products!$E:$E,MATCH(O2328,Products!$A:$A,0))</f>
        <v>0.28999999999999998</v>
      </c>
      <c r="R2328" s="10" t="s">
        <v>64</v>
      </c>
      <c r="S2328" s="10" t="s">
        <v>65</v>
      </c>
      <c r="T2328" s="10" t="s">
        <v>4854</v>
      </c>
      <c r="U2328" s="12">
        <v>87.8</v>
      </c>
      <c r="V2328" s="12">
        <v>5</v>
      </c>
      <c r="W2328" s="12">
        <v>0.2</v>
      </c>
      <c r="X2328" s="12">
        <v>32.924999999999997</v>
      </c>
    </row>
    <row r="2329" spans="1:24" ht="14" x14ac:dyDescent="0.3">
      <c r="A2329" s="9">
        <v>2327</v>
      </c>
      <c r="B2329" s="14" t="s">
        <v>7163</v>
      </c>
      <c r="C2329" s="15">
        <v>45386</v>
      </c>
      <c r="D2329" s="15">
        <v>45390</v>
      </c>
      <c r="E2329" s="10" t="s">
        <v>44</v>
      </c>
      <c r="F2329" s="10" t="s">
        <v>2613</v>
      </c>
      <c r="G2329" s="10" t="s">
        <v>2614</v>
      </c>
      <c r="H2329" s="10" t="s">
        <v>92</v>
      </c>
      <c r="I2329" s="10" t="s">
        <v>23</v>
      </c>
      <c r="J2329" s="10" t="s">
        <v>237</v>
      </c>
      <c r="K2329" s="10" t="s">
        <v>238</v>
      </c>
      <c r="L2329" s="10">
        <v>10009</v>
      </c>
      <c r="M2329" s="10" t="s">
        <v>133</v>
      </c>
      <c r="N2329" s="10" t="str">
        <f>_xlfn.XLOOKUP($M:$M,People!$B:$B,People!A:A)</f>
        <v>Chuck Magee</v>
      </c>
      <c r="O2329" s="10" t="s">
        <v>2617</v>
      </c>
      <c r="P2329" s="10" t="str">
        <f>VLOOKUP(O2329,Products!$A:$E,3,FALSE)</f>
        <v>Dell</v>
      </c>
      <c r="Q2329" s="31">
        <f>INDEX(Products!$E:$E,MATCH(O2329,Products!$A:$A,0))</f>
        <v>0.32</v>
      </c>
      <c r="R2329" s="10" t="s">
        <v>28</v>
      </c>
      <c r="S2329" s="10" t="s">
        <v>58</v>
      </c>
      <c r="T2329" s="10" t="s">
        <v>2618</v>
      </c>
      <c r="U2329" s="12">
        <v>108.4</v>
      </c>
      <c r="V2329" s="12">
        <v>2</v>
      </c>
      <c r="W2329" s="12">
        <v>0</v>
      </c>
      <c r="X2329" s="12">
        <v>22.763999999999996</v>
      </c>
    </row>
    <row r="2330" spans="1:24" ht="14" x14ac:dyDescent="0.3">
      <c r="A2330" s="9">
        <v>2328</v>
      </c>
      <c r="B2330" s="14" t="s">
        <v>7164</v>
      </c>
      <c r="C2330" s="15">
        <v>45386</v>
      </c>
      <c r="D2330" s="15">
        <v>45386</v>
      </c>
      <c r="E2330" s="10" t="s">
        <v>1124</v>
      </c>
      <c r="F2330" s="10" t="s">
        <v>2761</v>
      </c>
      <c r="G2330" s="10" t="s">
        <v>2762</v>
      </c>
      <c r="H2330" s="10" t="s">
        <v>22</v>
      </c>
      <c r="I2330" s="10" t="s">
        <v>23</v>
      </c>
      <c r="J2330" s="10" t="s">
        <v>2763</v>
      </c>
      <c r="K2330" s="10" t="s">
        <v>212</v>
      </c>
      <c r="L2330" s="10">
        <v>48911</v>
      </c>
      <c r="M2330" s="10" t="s">
        <v>95</v>
      </c>
      <c r="N2330" s="10" t="str">
        <f>_xlfn.XLOOKUP($M:$M,People!$B:$B,People!A:A)</f>
        <v>Roxanne Rodriguez</v>
      </c>
      <c r="O2330" s="10" t="s">
        <v>2764</v>
      </c>
      <c r="P2330" s="10" t="str">
        <f>VLOOKUP(O2330,Products!$A:$E,3,FALSE)</f>
        <v>Staples</v>
      </c>
      <c r="Q2330" s="31">
        <f>INDEX(Products!$E:$E,MATCH(O2330,Products!$A:$A,0))</f>
        <v>0.33</v>
      </c>
      <c r="R2330" s="10" t="s">
        <v>41</v>
      </c>
      <c r="S2330" s="10" t="s">
        <v>71</v>
      </c>
      <c r="T2330" s="10" t="s">
        <v>2765</v>
      </c>
      <c r="U2330" s="12">
        <v>644.07600000000002</v>
      </c>
      <c r="V2330" s="12">
        <v>2</v>
      </c>
      <c r="W2330" s="12">
        <v>0.1</v>
      </c>
      <c r="X2330" s="12">
        <v>107.34599999999996</v>
      </c>
    </row>
    <row r="2331" spans="1:24" ht="14" x14ac:dyDescent="0.3">
      <c r="A2331" s="9">
        <v>2329</v>
      </c>
      <c r="B2331" s="14" t="s">
        <v>7163</v>
      </c>
      <c r="C2331" s="15">
        <v>45386</v>
      </c>
      <c r="D2331" s="15">
        <v>45390</v>
      </c>
      <c r="E2331" s="10" t="s">
        <v>44</v>
      </c>
      <c r="F2331" s="10" t="s">
        <v>2613</v>
      </c>
      <c r="G2331" s="10" t="s">
        <v>2614</v>
      </c>
      <c r="H2331" s="10" t="s">
        <v>92</v>
      </c>
      <c r="I2331" s="10" t="s">
        <v>23</v>
      </c>
      <c r="J2331" s="10" t="s">
        <v>237</v>
      </c>
      <c r="K2331" s="10" t="s">
        <v>238</v>
      </c>
      <c r="L2331" s="10">
        <v>10009</v>
      </c>
      <c r="M2331" s="10" t="s">
        <v>133</v>
      </c>
      <c r="N2331" s="10" t="str">
        <f>_xlfn.XLOOKUP($M:$M,People!$B:$B,People!A:A)</f>
        <v>Chuck Magee</v>
      </c>
      <c r="O2331" s="10" t="s">
        <v>2615</v>
      </c>
      <c r="P2331" s="10" t="str">
        <f>VLOOKUP(O2331,Products!$A:$E,3,FALSE)</f>
        <v>Logitech</v>
      </c>
      <c r="Q2331" s="31">
        <f>INDEX(Products!$E:$E,MATCH(O2331,Products!$A:$A,0))</f>
        <v>0.35</v>
      </c>
      <c r="R2331" s="10" t="s">
        <v>41</v>
      </c>
      <c r="S2331" s="10" t="s">
        <v>61</v>
      </c>
      <c r="T2331" s="10" t="s">
        <v>2616</v>
      </c>
      <c r="U2331" s="12">
        <v>11.16</v>
      </c>
      <c r="V2331" s="12">
        <v>2</v>
      </c>
      <c r="W2331" s="12">
        <v>0</v>
      </c>
      <c r="X2331" s="12">
        <v>4.3524000000000003</v>
      </c>
    </row>
    <row r="2332" spans="1:24" ht="14" x14ac:dyDescent="0.3">
      <c r="A2332" s="9">
        <v>2330</v>
      </c>
      <c r="B2332" s="14" t="s">
        <v>7163</v>
      </c>
      <c r="C2332" s="15">
        <v>45386</v>
      </c>
      <c r="D2332" s="15">
        <v>45390</v>
      </c>
      <c r="E2332" s="10" t="s">
        <v>44</v>
      </c>
      <c r="F2332" s="10" t="s">
        <v>2613</v>
      </c>
      <c r="G2332" s="10" t="s">
        <v>2614</v>
      </c>
      <c r="H2332" s="10" t="s">
        <v>92</v>
      </c>
      <c r="I2332" s="10" t="s">
        <v>23</v>
      </c>
      <c r="J2332" s="10" t="s">
        <v>237</v>
      </c>
      <c r="K2332" s="10" t="s">
        <v>238</v>
      </c>
      <c r="L2332" s="10">
        <v>10009</v>
      </c>
      <c r="M2332" s="10" t="s">
        <v>133</v>
      </c>
      <c r="N2332" s="10" t="str">
        <f>_xlfn.XLOOKUP($M:$M,People!$B:$B,People!A:A)</f>
        <v>Chuck Magee</v>
      </c>
      <c r="O2332" s="10" t="s">
        <v>543</v>
      </c>
      <c r="P2332" s="10" t="str">
        <f>VLOOKUP(O2332,Products!$A:$E,3,FALSE)</f>
        <v>Office Depot</v>
      </c>
      <c r="Q2332" s="31">
        <f>INDEX(Products!$E:$E,MATCH(O2332,Products!$A:$A,0))</f>
        <v>0.38</v>
      </c>
      <c r="R2332" s="10" t="s">
        <v>41</v>
      </c>
      <c r="S2332" s="10" t="s">
        <v>68</v>
      </c>
      <c r="T2332" s="10" t="s">
        <v>544</v>
      </c>
      <c r="U2332" s="12">
        <v>82.344000000000008</v>
      </c>
      <c r="V2332" s="12">
        <v>3</v>
      </c>
      <c r="W2332" s="12">
        <v>0.2</v>
      </c>
      <c r="X2332" s="12">
        <v>27.791100000000004</v>
      </c>
    </row>
    <row r="2333" spans="1:24" ht="14" x14ac:dyDescent="0.3">
      <c r="A2333" s="9">
        <v>2331</v>
      </c>
      <c r="B2333" s="14" t="s">
        <v>7164</v>
      </c>
      <c r="C2333" s="15">
        <v>45386</v>
      </c>
      <c r="D2333" s="15">
        <v>45386</v>
      </c>
      <c r="E2333" s="10" t="s">
        <v>1124</v>
      </c>
      <c r="F2333" s="10" t="s">
        <v>2761</v>
      </c>
      <c r="G2333" s="10" t="s">
        <v>2762</v>
      </c>
      <c r="H2333" s="10" t="s">
        <v>22</v>
      </c>
      <c r="I2333" s="10" t="s">
        <v>23</v>
      </c>
      <c r="J2333" s="10" t="s">
        <v>2763</v>
      </c>
      <c r="K2333" s="10" t="s">
        <v>212</v>
      </c>
      <c r="L2333" s="10">
        <v>48911</v>
      </c>
      <c r="M2333" s="10" t="s">
        <v>95</v>
      </c>
      <c r="N2333" s="10" t="str">
        <f>_xlfn.XLOOKUP($M:$M,People!$B:$B,People!A:A)</f>
        <v>Roxanne Rodriguez</v>
      </c>
      <c r="O2333" s="10" t="s">
        <v>2767</v>
      </c>
      <c r="P2333" s="10" t="str">
        <f>VLOOKUP(O2333,Products!$A:$E,3,FALSE)</f>
        <v>Dell</v>
      </c>
      <c r="Q2333" s="31">
        <f>INDEX(Products!$E:$E,MATCH(O2333,Products!$A:$A,0))</f>
        <v>0.3</v>
      </c>
      <c r="R2333" s="10" t="s">
        <v>41</v>
      </c>
      <c r="S2333" s="10" t="s">
        <v>68</v>
      </c>
      <c r="T2333" s="10" t="s">
        <v>2768</v>
      </c>
      <c r="U2333" s="12">
        <v>12.76</v>
      </c>
      <c r="V2333" s="12">
        <v>2</v>
      </c>
      <c r="W2333" s="12">
        <v>0</v>
      </c>
      <c r="X2333" s="12">
        <v>5.8695999999999993</v>
      </c>
    </row>
    <row r="2334" spans="1:24" ht="14" x14ac:dyDescent="0.3">
      <c r="A2334" s="9">
        <v>2332</v>
      </c>
      <c r="B2334" s="14" t="s">
        <v>7163</v>
      </c>
      <c r="C2334" s="15">
        <v>45386</v>
      </c>
      <c r="D2334" s="15">
        <v>45390</v>
      </c>
      <c r="E2334" s="10" t="s">
        <v>44</v>
      </c>
      <c r="F2334" s="10" t="s">
        <v>2613</v>
      </c>
      <c r="G2334" s="10" t="s">
        <v>2614</v>
      </c>
      <c r="H2334" s="10" t="s">
        <v>92</v>
      </c>
      <c r="I2334" s="10" t="s">
        <v>23</v>
      </c>
      <c r="J2334" s="10" t="s">
        <v>237</v>
      </c>
      <c r="K2334" s="10" t="s">
        <v>238</v>
      </c>
      <c r="L2334" s="10">
        <v>10009</v>
      </c>
      <c r="M2334" s="10" t="s">
        <v>133</v>
      </c>
      <c r="N2334" s="10" t="str">
        <f>_xlfn.XLOOKUP($M:$M,People!$B:$B,People!A:A)</f>
        <v>Chuck Magee</v>
      </c>
      <c r="O2334" s="10" t="s">
        <v>2619</v>
      </c>
      <c r="P2334" s="10" t="str">
        <f>VLOOKUP(O2334,Products!$A:$E,3,FALSE)</f>
        <v>Avery</v>
      </c>
      <c r="Q2334" s="31">
        <f>INDEX(Products!$E:$E,MATCH(O2334,Products!$A:$A,0))</f>
        <v>0.25</v>
      </c>
      <c r="R2334" s="10" t="s">
        <v>41</v>
      </c>
      <c r="S2334" s="10" t="s">
        <v>68</v>
      </c>
      <c r="T2334" s="10" t="s">
        <v>2620</v>
      </c>
      <c r="U2334" s="12">
        <v>9.0879999999999992</v>
      </c>
      <c r="V2334" s="12">
        <v>4</v>
      </c>
      <c r="W2334" s="12">
        <v>0.2</v>
      </c>
      <c r="X2334" s="12">
        <v>3.2944</v>
      </c>
    </row>
    <row r="2335" spans="1:24" ht="14" x14ac:dyDescent="0.3">
      <c r="A2335" s="9">
        <v>2333</v>
      </c>
      <c r="B2335" s="14" t="s">
        <v>7164</v>
      </c>
      <c r="C2335" s="15">
        <v>45386</v>
      </c>
      <c r="D2335" s="15">
        <v>45386</v>
      </c>
      <c r="E2335" s="10" t="s">
        <v>1124</v>
      </c>
      <c r="F2335" s="10" t="s">
        <v>2761</v>
      </c>
      <c r="G2335" s="10" t="s">
        <v>2762</v>
      </c>
      <c r="H2335" s="10" t="s">
        <v>22</v>
      </c>
      <c r="I2335" s="10" t="s">
        <v>23</v>
      </c>
      <c r="J2335" s="10" t="s">
        <v>2763</v>
      </c>
      <c r="K2335" s="10" t="s">
        <v>212</v>
      </c>
      <c r="L2335" s="10">
        <v>48911</v>
      </c>
      <c r="M2335" s="10" t="s">
        <v>95</v>
      </c>
      <c r="N2335" s="10" t="str">
        <f>_xlfn.XLOOKUP($M:$M,People!$B:$B,People!A:A)</f>
        <v>Roxanne Rodriguez</v>
      </c>
      <c r="O2335" s="10" t="s">
        <v>2766</v>
      </c>
      <c r="P2335" s="10" t="str">
        <f>VLOOKUP(O2335,Products!$A:$E,3,FALSE)</f>
        <v>Avery</v>
      </c>
      <c r="Q2335" s="31">
        <f>INDEX(Products!$E:$E,MATCH(O2335,Products!$A:$A,0))</f>
        <v>0.39</v>
      </c>
      <c r="R2335" s="10" t="s">
        <v>41</v>
      </c>
      <c r="S2335" s="10" t="s">
        <v>240</v>
      </c>
      <c r="T2335" s="10" t="s">
        <v>495</v>
      </c>
      <c r="U2335" s="12">
        <v>5.84</v>
      </c>
      <c r="V2335" s="12">
        <v>2</v>
      </c>
      <c r="W2335" s="12">
        <v>0</v>
      </c>
      <c r="X2335" s="12">
        <v>2.6279999999999997</v>
      </c>
    </row>
    <row r="2336" spans="1:24" ht="14" x14ac:dyDescent="0.3">
      <c r="A2336" s="9">
        <v>2334</v>
      </c>
      <c r="B2336" s="14" t="s">
        <v>7164</v>
      </c>
      <c r="C2336" s="15">
        <v>45386</v>
      </c>
      <c r="D2336" s="15">
        <v>45386</v>
      </c>
      <c r="E2336" s="10" t="s">
        <v>1124</v>
      </c>
      <c r="F2336" s="10" t="s">
        <v>2761</v>
      </c>
      <c r="G2336" s="10" t="s">
        <v>2762</v>
      </c>
      <c r="H2336" s="10" t="s">
        <v>22</v>
      </c>
      <c r="I2336" s="10" t="s">
        <v>23</v>
      </c>
      <c r="J2336" s="10" t="s">
        <v>2763</v>
      </c>
      <c r="K2336" s="10" t="s">
        <v>212</v>
      </c>
      <c r="L2336" s="10">
        <v>48911</v>
      </c>
      <c r="M2336" s="10" t="s">
        <v>95</v>
      </c>
      <c r="N2336" s="10" t="str">
        <f>_xlfn.XLOOKUP($M:$M,People!$B:$B,People!A:A)</f>
        <v>Roxanne Rodriguez</v>
      </c>
      <c r="O2336" s="10" t="s">
        <v>2771</v>
      </c>
      <c r="P2336" s="10" t="str">
        <f>VLOOKUP(O2336,Products!$A:$E,3,FALSE)</f>
        <v>Staples</v>
      </c>
      <c r="Q2336" s="31">
        <f>INDEX(Products!$E:$E,MATCH(O2336,Products!$A:$A,0))</f>
        <v>0.27</v>
      </c>
      <c r="R2336" s="10" t="s">
        <v>64</v>
      </c>
      <c r="S2336" s="10" t="s">
        <v>1063</v>
      </c>
      <c r="T2336" s="10" t="s">
        <v>2772</v>
      </c>
      <c r="U2336" s="12">
        <v>599.98</v>
      </c>
      <c r="V2336" s="12">
        <v>2</v>
      </c>
      <c r="W2336" s="12">
        <v>0</v>
      </c>
      <c r="X2336" s="12">
        <v>209.99299999999999</v>
      </c>
    </row>
    <row r="2337" spans="1:24" ht="14" x14ac:dyDescent="0.3">
      <c r="A2337" s="9">
        <v>2335</v>
      </c>
      <c r="B2337" s="14" t="s">
        <v>7164</v>
      </c>
      <c r="C2337" s="15">
        <v>45386</v>
      </c>
      <c r="D2337" s="15">
        <v>45386</v>
      </c>
      <c r="E2337" s="10" t="s">
        <v>1124</v>
      </c>
      <c r="F2337" s="10" t="s">
        <v>2761</v>
      </c>
      <c r="G2337" s="10" t="s">
        <v>2762</v>
      </c>
      <c r="H2337" s="10" t="s">
        <v>22</v>
      </c>
      <c r="I2337" s="10" t="s">
        <v>23</v>
      </c>
      <c r="J2337" s="10" t="s">
        <v>2763</v>
      </c>
      <c r="K2337" s="10" t="s">
        <v>212</v>
      </c>
      <c r="L2337" s="10">
        <v>48911</v>
      </c>
      <c r="M2337" s="10" t="s">
        <v>95</v>
      </c>
      <c r="N2337" s="10" t="str">
        <f>_xlfn.XLOOKUP($M:$M,People!$B:$B,People!A:A)</f>
        <v>Roxanne Rodriguez</v>
      </c>
      <c r="O2337" s="10" t="s">
        <v>2769</v>
      </c>
      <c r="P2337" s="10" t="str">
        <f>VLOOKUP(O2337,Products!$A:$E,3,FALSE)</f>
        <v>Office Depot</v>
      </c>
      <c r="Q2337" s="31">
        <f>INDEX(Products!$E:$E,MATCH(O2337,Products!$A:$A,0))</f>
        <v>0.4</v>
      </c>
      <c r="R2337" s="10" t="s">
        <v>64</v>
      </c>
      <c r="S2337" s="10" t="s">
        <v>65</v>
      </c>
      <c r="T2337" s="10" t="s">
        <v>2770</v>
      </c>
      <c r="U2337" s="12">
        <v>10.95</v>
      </c>
      <c r="V2337" s="12">
        <v>1</v>
      </c>
      <c r="W2337" s="12">
        <v>0</v>
      </c>
      <c r="X2337" s="12">
        <v>0.43799999999999883</v>
      </c>
    </row>
    <row r="2338" spans="1:24" ht="14" x14ac:dyDescent="0.3">
      <c r="A2338" s="9">
        <v>2336</v>
      </c>
      <c r="B2338" s="14" t="s">
        <v>7165</v>
      </c>
      <c r="C2338" s="15">
        <v>45387</v>
      </c>
      <c r="D2338" s="15">
        <v>45392</v>
      </c>
      <c r="E2338" s="10" t="s">
        <v>44</v>
      </c>
      <c r="F2338" s="10" t="s">
        <v>5122</v>
      </c>
      <c r="G2338" s="10" t="s">
        <v>5123</v>
      </c>
      <c r="H2338" s="10" t="s">
        <v>92</v>
      </c>
      <c r="I2338" s="10" t="s">
        <v>23</v>
      </c>
      <c r="J2338" s="10" t="s">
        <v>131</v>
      </c>
      <c r="K2338" s="10" t="s">
        <v>132</v>
      </c>
      <c r="L2338" s="10">
        <v>19143</v>
      </c>
      <c r="M2338" s="10" t="s">
        <v>133</v>
      </c>
      <c r="N2338" s="10" t="str">
        <f>_xlfn.XLOOKUP($M:$M,People!$B:$B,People!A:A)</f>
        <v>Chuck Magee</v>
      </c>
      <c r="O2338" s="10" t="s">
        <v>5124</v>
      </c>
      <c r="P2338" s="10" t="str">
        <f>VLOOKUP(O2338,Products!$A:$E,3,FALSE)</f>
        <v>IKEA</v>
      </c>
      <c r="Q2338" s="31">
        <f>INDEX(Products!$E:$E,MATCH(O2338,Products!$A:$A,0))</f>
        <v>0.3</v>
      </c>
      <c r="R2338" s="10" t="s">
        <v>28</v>
      </c>
      <c r="S2338" s="10" t="s">
        <v>29</v>
      </c>
      <c r="T2338" s="10" t="s">
        <v>5125</v>
      </c>
      <c r="U2338" s="12">
        <v>352.45</v>
      </c>
      <c r="V2338" s="12">
        <v>5</v>
      </c>
      <c r="W2338" s="12">
        <v>0.5</v>
      </c>
      <c r="X2338" s="12">
        <v>-211.47</v>
      </c>
    </row>
    <row r="2339" spans="1:24" ht="14" x14ac:dyDescent="0.3">
      <c r="A2339" s="9">
        <v>2337</v>
      </c>
      <c r="B2339" s="14" t="s">
        <v>7166</v>
      </c>
      <c r="C2339" s="15">
        <v>45387</v>
      </c>
      <c r="D2339" s="15">
        <v>45393</v>
      </c>
      <c r="E2339" s="10" t="s">
        <v>44</v>
      </c>
      <c r="F2339" s="10" t="s">
        <v>4620</v>
      </c>
      <c r="G2339" s="10" t="s">
        <v>4621</v>
      </c>
      <c r="H2339" s="10" t="s">
        <v>36</v>
      </c>
      <c r="I2339" s="10" t="s">
        <v>23</v>
      </c>
      <c r="J2339" s="10" t="s">
        <v>37</v>
      </c>
      <c r="K2339" s="10" t="s">
        <v>38</v>
      </c>
      <c r="L2339" s="10">
        <v>90036</v>
      </c>
      <c r="M2339" s="10" t="s">
        <v>39</v>
      </c>
      <c r="N2339" s="10" t="str">
        <f>_xlfn.XLOOKUP($M:$M,People!$B:$B,People!A:A)</f>
        <v>Sadie Pawthorne</v>
      </c>
      <c r="O2339" s="10" t="s">
        <v>2838</v>
      </c>
      <c r="P2339" s="10" t="str">
        <f>VLOOKUP(O2339,Products!$A:$E,3,FALSE)</f>
        <v>IKEA</v>
      </c>
      <c r="Q2339" s="31">
        <f>INDEX(Products!$E:$E,MATCH(O2339,Products!$A:$A,0))</f>
        <v>0.36</v>
      </c>
      <c r="R2339" s="10" t="s">
        <v>28</v>
      </c>
      <c r="S2339" s="10" t="s">
        <v>32</v>
      </c>
      <c r="T2339" s="10" t="s">
        <v>2839</v>
      </c>
      <c r="U2339" s="12">
        <v>892.22400000000005</v>
      </c>
      <c r="V2339" s="12">
        <v>3</v>
      </c>
      <c r="W2339" s="12">
        <v>0.2</v>
      </c>
      <c r="X2339" s="12">
        <v>89.222400000000022</v>
      </c>
    </row>
    <row r="2340" spans="1:24" ht="14" x14ac:dyDescent="0.3">
      <c r="A2340" s="9">
        <v>2338</v>
      </c>
      <c r="B2340" s="14" t="s">
        <v>7165</v>
      </c>
      <c r="C2340" s="15">
        <v>45387</v>
      </c>
      <c r="D2340" s="15">
        <v>45392</v>
      </c>
      <c r="E2340" s="10" t="s">
        <v>44</v>
      </c>
      <c r="F2340" s="10" t="s">
        <v>5122</v>
      </c>
      <c r="G2340" s="10" t="s">
        <v>5123</v>
      </c>
      <c r="H2340" s="10" t="s">
        <v>92</v>
      </c>
      <c r="I2340" s="10" t="s">
        <v>23</v>
      </c>
      <c r="J2340" s="10" t="s">
        <v>131</v>
      </c>
      <c r="K2340" s="10" t="s">
        <v>132</v>
      </c>
      <c r="L2340" s="10">
        <v>19143</v>
      </c>
      <c r="M2340" s="10" t="s">
        <v>133</v>
      </c>
      <c r="N2340" s="10" t="str">
        <f>_xlfn.XLOOKUP($M:$M,People!$B:$B,People!A:A)</f>
        <v>Chuck Magee</v>
      </c>
      <c r="O2340" s="10" t="s">
        <v>3813</v>
      </c>
      <c r="P2340" s="10" t="str">
        <f>VLOOKUP(O2340,Products!$A:$E,3,FALSE)</f>
        <v>Office Depot</v>
      </c>
      <c r="Q2340" s="31">
        <f>INDEX(Products!$E:$E,MATCH(O2340,Products!$A:$A,0))</f>
        <v>0.34</v>
      </c>
      <c r="R2340" s="10" t="s">
        <v>28</v>
      </c>
      <c r="S2340" s="10" t="s">
        <v>58</v>
      </c>
      <c r="T2340" s="10" t="s">
        <v>3814</v>
      </c>
      <c r="U2340" s="12">
        <v>7.5840000000000005</v>
      </c>
      <c r="V2340" s="12">
        <v>1</v>
      </c>
      <c r="W2340" s="12">
        <v>0.2</v>
      </c>
      <c r="X2340" s="12">
        <v>2.37</v>
      </c>
    </row>
    <row r="2341" spans="1:24" ht="14" x14ac:dyDescent="0.3">
      <c r="A2341" s="9">
        <v>2339</v>
      </c>
      <c r="B2341" s="14" t="s">
        <v>7165</v>
      </c>
      <c r="C2341" s="15">
        <v>45387</v>
      </c>
      <c r="D2341" s="15">
        <v>45392</v>
      </c>
      <c r="E2341" s="10" t="s">
        <v>44</v>
      </c>
      <c r="F2341" s="10" t="s">
        <v>5122</v>
      </c>
      <c r="G2341" s="10" t="s">
        <v>5123</v>
      </c>
      <c r="H2341" s="10" t="s">
        <v>92</v>
      </c>
      <c r="I2341" s="10" t="s">
        <v>23</v>
      </c>
      <c r="J2341" s="10" t="s">
        <v>131</v>
      </c>
      <c r="K2341" s="10" t="s">
        <v>132</v>
      </c>
      <c r="L2341" s="10">
        <v>19143</v>
      </c>
      <c r="M2341" s="10" t="s">
        <v>133</v>
      </c>
      <c r="N2341" s="10" t="str">
        <f>_xlfn.XLOOKUP($M:$M,People!$B:$B,People!A:A)</f>
        <v>Chuck Magee</v>
      </c>
      <c r="O2341" s="10" t="s">
        <v>4204</v>
      </c>
      <c r="P2341" s="10" t="str">
        <f>VLOOKUP(O2341,Products!$A:$E,3,FALSE)</f>
        <v>Avery</v>
      </c>
      <c r="Q2341" s="31">
        <f>INDEX(Products!$E:$E,MATCH(O2341,Products!$A:$A,0))</f>
        <v>0.33</v>
      </c>
      <c r="R2341" s="10" t="s">
        <v>28</v>
      </c>
      <c r="S2341" s="10" t="s">
        <v>58</v>
      </c>
      <c r="T2341" s="10" t="s">
        <v>4205</v>
      </c>
      <c r="U2341" s="12">
        <v>547.13599999999997</v>
      </c>
      <c r="V2341" s="12">
        <v>4</v>
      </c>
      <c r="W2341" s="12">
        <v>0.2</v>
      </c>
      <c r="X2341" s="12">
        <v>-68.392000000000053</v>
      </c>
    </row>
    <row r="2342" spans="1:24" ht="14" x14ac:dyDescent="0.3">
      <c r="A2342" s="9">
        <v>2340</v>
      </c>
      <c r="B2342" s="14" t="s">
        <v>7165</v>
      </c>
      <c r="C2342" s="15">
        <v>45387</v>
      </c>
      <c r="D2342" s="15">
        <v>45392</v>
      </c>
      <c r="E2342" s="10" t="s">
        <v>44</v>
      </c>
      <c r="F2342" s="10" t="s">
        <v>5122</v>
      </c>
      <c r="G2342" s="10" t="s">
        <v>5123</v>
      </c>
      <c r="H2342" s="10" t="s">
        <v>92</v>
      </c>
      <c r="I2342" s="10" t="s">
        <v>23</v>
      </c>
      <c r="J2342" s="10" t="s">
        <v>131</v>
      </c>
      <c r="K2342" s="10" t="s">
        <v>132</v>
      </c>
      <c r="L2342" s="10">
        <v>19143</v>
      </c>
      <c r="M2342" s="10" t="s">
        <v>133</v>
      </c>
      <c r="N2342" s="10" t="str">
        <f>_xlfn.XLOOKUP($M:$M,People!$B:$B,People!A:A)</f>
        <v>Chuck Magee</v>
      </c>
      <c r="O2342" s="10" t="s">
        <v>4174</v>
      </c>
      <c r="P2342" s="10" t="str">
        <f>VLOOKUP(O2342,Products!$A:$E,3,FALSE)</f>
        <v>IKEA</v>
      </c>
      <c r="Q2342" s="31">
        <f>INDEX(Products!$E:$E,MATCH(O2342,Products!$A:$A,0))</f>
        <v>0.36</v>
      </c>
      <c r="R2342" s="10" t="s">
        <v>41</v>
      </c>
      <c r="S2342" s="10" t="s">
        <v>71</v>
      </c>
      <c r="T2342" s="10" t="s">
        <v>4175</v>
      </c>
      <c r="U2342" s="12">
        <v>98.111999999999995</v>
      </c>
      <c r="V2342" s="12">
        <v>7</v>
      </c>
      <c r="W2342" s="12">
        <v>0.2</v>
      </c>
      <c r="X2342" s="12">
        <v>18.396000000000001</v>
      </c>
    </row>
    <row r="2343" spans="1:24" ht="14" x14ac:dyDescent="0.3">
      <c r="A2343" s="9">
        <v>2341</v>
      </c>
      <c r="B2343" s="14" t="s">
        <v>7167</v>
      </c>
      <c r="C2343" s="15">
        <v>45387</v>
      </c>
      <c r="D2343" s="15">
        <v>45388</v>
      </c>
      <c r="E2343" s="10" t="s">
        <v>1124</v>
      </c>
      <c r="F2343" s="10" t="s">
        <v>1667</v>
      </c>
      <c r="G2343" s="10" t="s">
        <v>1668</v>
      </c>
      <c r="H2343" s="10" t="s">
        <v>22</v>
      </c>
      <c r="I2343" s="10" t="s">
        <v>23</v>
      </c>
      <c r="J2343" s="10" t="s">
        <v>3769</v>
      </c>
      <c r="K2343" s="10" t="s">
        <v>87</v>
      </c>
      <c r="L2343" s="10">
        <v>99207</v>
      </c>
      <c r="M2343" s="10" t="s">
        <v>39</v>
      </c>
      <c r="N2343" s="10" t="str">
        <f>_xlfn.XLOOKUP($M:$M,People!$B:$B,People!A:A)</f>
        <v>Sadie Pawthorne</v>
      </c>
      <c r="O2343" s="10" t="s">
        <v>5411</v>
      </c>
      <c r="P2343" s="10" t="str">
        <f>VLOOKUP(O2343,Products!$A:$E,3,FALSE)</f>
        <v>HP</v>
      </c>
      <c r="Q2343" s="31">
        <f>INDEX(Products!$E:$E,MATCH(O2343,Products!$A:$A,0))</f>
        <v>0.35</v>
      </c>
      <c r="R2343" s="10" t="s">
        <v>41</v>
      </c>
      <c r="S2343" s="10" t="s">
        <v>61</v>
      </c>
      <c r="T2343" s="10" t="s">
        <v>5412</v>
      </c>
      <c r="U2343" s="12">
        <v>23.84</v>
      </c>
      <c r="V2343" s="12">
        <v>8</v>
      </c>
      <c r="W2343" s="12">
        <v>0</v>
      </c>
      <c r="X2343" s="12">
        <v>6.4368000000000016</v>
      </c>
    </row>
    <row r="2344" spans="1:24" ht="14" x14ac:dyDescent="0.3">
      <c r="A2344" s="9">
        <v>2342</v>
      </c>
      <c r="B2344" s="14" t="s">
        <v>7165</v>
      </c>
      <c r="C2344" s="15">
        <v>45387</v>
      </c>
      <c r="D2344" s="15">
        <v>45392</v>
      </c>
      <c r="E2344" s="10" t="s">
        <v>44</v>
      </c>
      <c r="F2344" s="10" t="s">
        <v>5122</v>
      </c>
      <c r="G2344" s="10" t="s">
        <v>5123</v>
      </c>
      <c r="H2344" s="10" t="s">
        <v>92</v>
      </c>
      <c r="I2344" s="10" t="s">
        <v>23</v>
      </c>
      <c r="J2344" s="10" t="s">
        <v>131</v>
      </c>
      <c r="K2344" s="10" t="s">
        <v>132</v>
      </c>
      <c r="L2344" s="10">
        <v>19143</v>
      </c>
      <c r="M2344" s="10" t="s">
        <v>133</v>
      </c>
      <c r="N2344" s="10" t="str">
        <f>_xlfn.XLOOKUP($M:$M,People!$B:$B,People!A:A)</f>
        <v>Chuck Magee</v>
      </c>
      <c r="O2344" s="10" t="s">
        <v>2755</v>
      </c>
      <c r="P2344" s="10" t="str">
        <f>VLOOKUP(O2344,Products!$A:$E,3,FALSE)</f>
        <v>Canon</v>
      </c>
      <c r="Q2344" s="31">
        <f>INDEX(Products!$E:$E,MATCH(O2344,Products!$A:$A,0))</f>
        <v>0.36</v>
      </c>
      <c r="R2344" s="10" t="s">
        <v>41</v>
      </c>
      <c r="S2344" s="10" t="s">
        <v>68</v>
      </c>
      <c r="T2344" s="10" t="s">
        <v>2756</v>
      </c>
      <c r="U2344" s="12">
        <v>10.428000000000001</v>
      </c>
      <c r="V2344" s="12">
        <v>4</v>
      </c>
      <c r="W2344" s="12">
        <v>0.7</v>
      </c>
      <c r="X2344" s="12">
        <v>-6.9519999999999982</v>
      </c>
    </row>
    <row r="2345" spans="1:24" ht="14" x14ac:dyDescent="0.3">
      <c r="A2345" s="9">
        <v>2343</v>
      </c>
      <c r="B2345" s="14" t="s">
        <v>7168</v>
      </c>
      <c r="C2345" s="15">
        <v>45387</v>
      </c>
      <c r="D2345" s="15">
        <v>45392</v>
      </c>
      <c r="E2345" s="10" t="s">
        <v>44</v>
      </c>
      <c r="F2345" s="10" t="s">
        <v>451</v>
      </c>
      <c r="G2345" s="10" t="s">
        <v>452</v>
      </c>
      <c r="H2345" s="10" t="s">
        <v>36</v>
      </c>
      <c r="I2345" s="10" t="s">
        <v>23</v>
      </c>
      <c r="J2345" s="10" t="s">
        <v>453</v>
      </c>
      <c r="K2345" s="10" t="s">
        <v>298</v>
      </c>
      <c r="L2345" s="10">
        <v>37620</v>
      </c>
      <c r="M2345" s="10" t="s">
        <v>26</v>
      </c>
      <c r="N2345" s="10" t="str">
        <f>_xlfn.XLOOKUP($M:$M,People!$B:$B,People!A:A)</f>
        <v>Fred Suzuki</v>
      </c>
      <c r="O2345" s="10" t="s">
        <v>454</v>
      </c>
      <c r="P2345" s="10" t="str">
        <f>VLOOKUP(O2345,Products!$A:$E,3,FALSE)</f>
        <v>3M</v>
      </c>
      <c r="Q2345" s="31">
        <f>INDEX(Products!$E:$E,MATCH(O2345,Products!$A:$A,0))</f>
        <v>0.38</v>
      </c>
      <c r="R2345" s="10" t="s">
        <v>41</v>
      </c>
      <c r="S2345" s="10" t="s">
        <v>68</v>
      </c>
      <c r="T2345" s="10" t="s">
        <v>455</v>
      </c>
      <c r="U2345" s="12">
        <v>157.79400000000004</v>
      </c>
      <c r="V2345" s="12">
        <v>1</v>
      </c>
      <c r="W2345" s="12">
        <v>0.7</v>
      </c>
      <c r="X2345" s="12">
        <v>-115.71559999999999</v>
      </c>
    </row>
    <row r="2346" spans="1:24" ht="14" x14ac:dyDescent="0.3">
      <c r="A2346" s="9">
        <v>2344</v>
      </c>
      <c r="B2346" s="14" t="s">
        <v>7169</v>
      </c>
      <c r="C2346" s="15">
        <v>45387</v>
      </c>
      <c r="D2346" s="15">
        <v>45389</v>
      </c>
      <c r="E2346" s="10" t="s">
        <v>168</v>
      </c>
      <c r="F2346" s="10" t="s">
        <v>575</v>
      </c>
      <c r="G2346" s="10" t="s">
        <v>576</v>
      </c>
      <c r="H2346" s="10" t="s">
        <v>22</v>
      </c>
      <c r="I2346" s="10" t="s">
        <v>23</v>
      </c>
      <c r="J2346" s="10" t="s">
        <v>131</v>
      </c>
      <c r="K2346" s="10" t="s">
        <v>132</v>
      </c>
      <c r="L2346" s="10">
        <v>19120</v>
      </c>
      <c r="M2346" s="10" t="s">
        <v>133</v>
      </c>
      <c r="N2346" s="10" t="str">
        <f>_xlfn.XLOOKUP($M:$M,People!$B:$B,People!A:A)</f>
        <v>Chuck Magee</v>
      </c>
      <c r="O2346" s="10" t="s">
        <v>2125</v>
      </c>
      <c r="P2346" s="10" t="str">
        <f>VLOOKUP(O2346,Products!$A:$E,3,FALSE)</f>
        <v>Canon</v>
      </c>
      <c r="Q2346" s="31">
        <f>INDEX(Products!$E:$E,MATCH(O2346,Products!$A:$A,0))</f>
        <v>0.34</v>
      </c>
      <c r="R2346" s="10" t="s">
        <v>41</v>
      </c>
      <c r="S2346" s="10" t="s">
        <v>42</v>
      </c>
      <c r="T2346" s="10" t="s">
        <v>2126</v>
      </c>
      <c r="U2346" s="12">
        <v>23.904000000000003</v>
      </c>
      <c r="V2346" s="12">
        <v>6</v>
      </c>
      <c r="W2346" s="12">
        <v>0.2</v>
      </c>
      <c r="X2346" s="12">
        <v>7.7687999999999988</v>
      </c>
    </row>
    <row r="2347" spans="1:24" ht="14" x14ac:dyDescent="0.3">
      <c r="A2347" s="9">
        <v>2345</v>
      </c>
      <c r="B2347" s="14" t="s">
        <v>7165</v>
      </c>
      <c r="C2347" s="15">
        <v>45387</v>
      </c>
      <c r="D2347" s="15">
        <v>45392</v>
      </c>
      <c r="E2347" s="10" t="s">
        <v>44</v>
      </c>
      <c r="F2347" s="10" t="s">
        <v>5122</v>
      </c>
      <c r="G2347" s="10" t="s">
        <v>5123</v>
      </c>
      <c r="H2347" s="10" t="s">
        <v>92</v>
      </c>
      <c r="I2347" s="10" t="s">
        <v>23</v>
      </c>
      <c r="J2347" s="10" t="s">
        <v>131</v>
      </c>
      <c r="K2347" s="10" t="s">
        <v>132</v>
      </c>
      <c r="L2347" s="10">
        <v>19143</v>
      </c>
      <c r="M2347" s="10" t="s">
        <v>133</v>
      </c>
      <c r="N2347" s="10" t="str">
        <f>_xlfn.XLOOKUP($M:$M,People!$B:$B,People!A:A)</f>
        <v>Chuck Magee</v>
      </c>
      <c r="O2347" s="10" t="s">
        <v>2365</v>
      </c>
      <c r="P2347" s="10" t="str">
        <f>VLOOKUP(O2347,Products!$A:$E,3,FALSE)</f>
        <v>HP</v>
      </c>
      <c r="Q2347" s="31">
        <f>INDEX(Products!$E:$E,MATCH(O2347,Products!$A:$A,0))</f>
        <v>0.33</v>
      </c>
      <c r="R2347" s="10" t="s">
        <v>41</v>
      </c>
      <c r="S2347" s="10" t="s">
        <v>53</v>
      </c>
      <c r="T2347" s="10" t="s">
        <v>2366</v>
      </c>
      <c r="U2347" s="12">
        <v>563.80799999999999</v>
      </c>
      <c r="V2347" s="12">
        <v>4</v>
      </c>
      <c r="W2347" s="12">
        <v>0.2</v>
      </c>
      <c r="X2347" s="12">
        <v>21.142799999999966</v>
      </c>
    </row>
    <row r="2348" spans="1:24" ht="14" x14ac:dyDescent="0.3">
      <c r="A2348" s="9">
        <v>2346</v>
      </c>
      <c r="B2348" s="14" t="s">
        <v>7167</v>
      </c>
      <c r="C2348" s="15">
        <v>45387</v>
      </c>
      <c r="D2348" s="15">
        <v>45388</v>
      </c>
      <c r="E2348" s="10" t="s">
        <v>1124</v>
      </c>
      <c r="F2348" s="10" t="s">
        <v>1667</v>
      </c>
      <c r="G2348" s="10" t="s">
        <v>1668</v>
      </c>
      <c r="H2348" s="10" t="s">
        <v>22</v>
      </c>
      <c r="I2348" s="10" t="s">
        <v>23</v>
      </c>
      <c r="J2348" s="10" t="s">
        <v>3769</v>
      </c>
      <c r="K2348" s="10" t="s">
        <v>87</v>
      </c>
      <c r="L2348" s="10">
        <v>99207</v>
      </c>
      <c r="M2348" s="10" t="s">
        <v>39</v>
      </c>
      <c r="N2348" s="10" t="str">
        <f>_xlfn.XLOOKUP($M:$M,People!$B:$B,People!A:A)</f>
        <v>Sadie Pawthorne</v>
      </c>
      <c r="O2348" s="10" t="s">
        <v>391</v>
      </c>
      <c r="P2348" s="10" t="str">
        <f>VLOOKUP(O2348,Products!$A:$E,3,FALSE)</f>
        <v>Dell</v>
      </c>
      <c r="Q2348" s="31">
        <f>INDEX(Products!$E:$E,MATCH(O2348,Products!$A:$A,0))</f>
        <v>0.36</v>
      </c>
      <c r="R2348" s="10" t="s">
        <v>64</v>
      </c>
      <c r="S2348" s="10" t="s">
        <v>144</v>
      </c>
      <c r="T2348" s="10" t="s">
        <v>392</v>
      </c>
      <c r="U2348" s="12">
        <v>239.94</v>
      </c>
      <c r="V2348" s="12">
        <v>6</v>
      </c>
      <c r="W2348" s="12">
        <v>0</v>
      </c>
      <c r="X2348" s="12">
        <v>26.393399999999986</v>
      </c>
    </row>
    <row r="2349" spans="1:24" ht="14" x14ac:dyDescent="0.3">
      <c r="A2349" s="9">
        <v>2347</v>
      </c>
      <c r="B2349" s="14" t="s">
        <v>7165</v>
      </c>
      <c r="C2349" s="15">
        <v>45387</v>
      </c>
      <c r="D2349" s="15">
        <v>45392</v>
      </c>
      <c r="E2349" s="10" t="s">
        <v>44</v>
      </c>
      <c r="F2349" s="10" t="s">
        <v>5122</v>
      </c>
      <c r="G2349" s="10" t="s">
        <v>5123</v>
      </c>
      <c r="H2349" s="10" t="s">
        <v>92</v>
      </c>
      <c r="I2349" s="10" t="s">
        <v>23</v>
      </c>
      <c r="J2349" s="10" t="s">
        <v>131</v>
      </c>
      <c r="K2349" s="10" t="s">
        <v>132</v>
      </c>
      <c r="L2349" s="10">
        <v>19143</v>
      </c>
      <c r="M2349" s="10" t="s">
        <v>133</v>
      </c>
      <c r="N2349" s="10" t="str">
        <f>_xlfn.XLOOKUP($M:$M,People!$B:$B,People!A:A)</f>
        <v>Chuck Magee</v>
      </c>
      <c r="O2349" s="10" t="s">
        <v>1669</v>
      </c>
      <c r="P2349" s="10" t="str">
        <f>VLOOKUP(O2349,Products!$A:$E,3,FALSE)</f>
        <v>Logitech</v>
      </c>
      <c r="Q2349" s="31">
        <f>INDEX(Products!$E:$E,MATCH(O2349,Products!$A:$A,0))</f>
        <v>0.37</v>
      </c>
      <c r="R2349" s="10" t="s">
        <v>64</v>
      </c>
      <c r="S2349" s="10" t="s">
        <v>65</v>
      </c>
      <c r="T2349" s="10" t="s">
        <v>1670</v>
      </c>
      <c r="U2349" s="12">
        <v>14.850000000000001</v>
      </c>
      <c r="V2349" s="12">
        <v>5</v>
      </c>
      <c r="W2349" s="12">
        <v>0.4</v>
      </c>
      <c r="X2349" s="12">
        <v>-3.2175000000000002</v>
      </c>
    </row>
    <row r="2350" spans="1:24" ht="14" x14ac:dyDescent="0.3">
      <c r="A2350" s="9">
        <v>2348</v>
      </c>
      <c r="B2350" s="14" t="s">
        <v>7165</v>
      </c>
      <c r="C2350" s="15">
        <v>45387</v>
      </c>
      <c r="D2350" s="15">
        <v>45392</v>
      </c>
      <c r="E2350" s="10" t="s">
        <v>44</v>
      </c>
      <c r="F2350" s="10" t="s">
        <v>5122</v>
      </c>
      <c r="G2350" s="10" t="s">
        <v>5123</v>
      </c>
      <c r="H2350" s="10" t="s">
        <v>92</v>
      </c>
      <c r="I2350" s="10" t="s">
        <v>23</v>
      </c>
      <c r="J2350" s="10" t="s">
        <v>131</v>
      </c>
      <c r="K2350" s="10" t="s">
        <v>132</v>
      </c>
      <c r="L2350" s="10">
        <v>19143</v>
      </c>
      <c r="M2350" s="10" t="s">
        <v>133</v>
      </c>
      <c r="N2350" s="10" t="str">
        <f>_xlfn.XLOOKUP($M:$M,People!$B:$B,People!A:A)</f>
        <v>Chuck Magee</v>
      </c>
      <c r="O2350" s="10" t="s">
        <v>414</v>
      </c>
      <c r="P2350" s="10" t="str">
        <f>VLOOKUP(O2350,Products!$A:$E,3,FALSE)</f>
        <v>Canon</v>
      </c>
      <c r="Q2350" s="31">
        <f>INDEX(Products!$E:$E,MATCH(O2350,Products!$A:$A,0))</f>
        <v>0.36</v>
      </c>
      <c r="R2350" s="10" t="s">
        <v>64</v>
      </c>
      <c r="S2350" s="10" t="s">
        <v>65</v>
      </c>
      <c r="T2350" s="10" t="s">
        <v>415</v>
      </c>
      <c r="U2350" s="12">
        <v>41.988</v>
      </c>
      <c r="V2350" s="12">
        <v>2</v>
      </c>
      <c r="W2350" s="12">
        <v>0.4</v>
      </c>
      <c r="X2350" s="12">
        <v>-9.7972000000000037</v>
      </c>
    </row>
    <row r="2351" spans="1:24" ht="14" x14ac:dyDescent="0.3">
      <c r="A2351" s="9">
        <v>2349</v>
      </c>
      <c r="B2351" s="14" t="s">
        <v>7170</v>
      </c>
      <c r="C2351" s="15">
        <v>45388</v>
      </c>
      <c r="D2351" s="15">
        <v>45392</v>
      </c>
      <c r="E2351" s="10" t="s">
        <v>44</v>
      </c>
      <c r="F2351" s="10" t="s">
        <v>4379</v>
      </c>
      <c r="G2351" s="10" t="s">
        <v>4380</v>
      </c>
      <c r="H2351" s="10" t="s">
        <v>22</v>
      </c>
      <c r="I2351" s="10" t="s">
        <v>23</v>
      </c>
      <c r="J2351" s="10" t="s">
        <v>165</v>
      </c>
      <c r="K2351" s="10" t="s">
        <v>94</v>
      </c>
      <c r="L2351" s="10">
        <v>77041</v>
      </c>
      <c r="M2351" s="10" t="s">
        <v>95</v>
      </c>
      <c r="N2351" s="10" t="str">
        <f>_xlfn.XLOOKUP($M:$M,People!$B:$B,People!A:A)</f>
        <v>Roxanne Rodriguez</v>
      </c>
      <c r="O2351" s="10" t="s">
        <v>1712</v>
      </c>
      <c r="P2351" s="10" t="str">
        <f>VLOOKUP(O2351,Products!$A:$E,3,FALSE)</f>
        <v>Avery</v>
      </c>
      <c r="Q2351" s="31">
        <f>INDEX(Products!$E:$E,MATCH(O2351,Products!$A:$A,0))</f>
        <v>0.25</v>
      </c>
      <c r="R2351" s="10" t="s">
        <v>41</v>
      </c>
      <c r="S2351" s="10" t="s">
        <v>61</v>
      </c>
      <c r="T2351" s="10" t="s">
        <v>1713</v>
      </c>
      <c r="U2351" s="12">
        <v>42.047999999999995</v>
      </c>
      <c r="V2351" s="12">
        <v>9</v>
      </c>
      <c r="W2351" s="12">
        <v>0.2</v>
      </c>
      <c r="X2351" s="12">
        <v>5.2559999999999985</v>
      </c>
    </row>
    <row r="2352" spans="1:24" ht="14" x14ac:dyDescent="0.3">
      <c r="A2352" s="9">
        <v>2350</v>
      </c>
      <c r="B2352" s="14" t="s">
        <v>7170</v>
      </c>
      <c r="C2352" s="15">
        <v>45388</v>
      </c>
      <c r="D2352" s="15">
        <v>45392</v>
      </c>
      <c r="E2352" s="10" t="s">
        <v>44</v>
      </c>
      <c r="F2352" s="10" t="s">
        <v>4379</v>
      </c>
      <c r="G2352" s="10" t="s">
        <v>4380</v>
      </c>
      <c r="H2352" s="10" t="s">
        <v>22</v>
      </c>
      <c r="I2352" s="10" t="s">
        <v>23</v>
      </c>
      <c r="J2352" s="10" t="s">
        <v>165</v>
      </c>
      <c r="K2352" s="10" t="s">
        <v>94</v>
      </c>
      <c r="L2352" s="10">
        <v>77041</v>
      </c>
      <c r="M2352" s="10" t="s">
        <v>95</v>
      </c>
      <c r="N2352" s="10" t="str">
        <f>_xlfn.XLOOKUP($M:$M,People!$B:$B,People!A:A)</f>
        <v>Roxanne Rodriguez</v>
      </c>
      <c r="O2352" s="10" t="s">
        <v>3947</v>
      </c>
      <c r="P2352" s="10" t="str">
        <f>VLOOKUP(O2352,Products!$A:$E,3,FALSE)</f>
        <v>Staples</v>
      </c>
      <c r="Q2352" s="31">
        <f>INDEX(Products!$E:$E,MATCH(O2352,Products!$A:$A,0))</f>
        <v>0.33</v>
      </c>
      <c r="R2352" s="10" t="s">
        <v>41</v>
      </c>
      <c r="S2352" s="10" t="s">
        <v>68</v>
      </c>
      <c r="T2352" s="10" t="s">
        <v>3948</v>
      </c>
      <c r="U2352" s="12">
        <v>9.6479999999999961</v>
      </c>
      <c r="V2352" s="12">
        <v>6</v>
      </c>
      <c r="W2352" s="12">
        <v>0.8</v>
      </c>
      <c r="X2352" s="12">
        <v>-16.884</v>
      </c>
    </row>
    <row r="2353" spans="1:24" ht="14" x14ac:dyDescent="0.3">
      <c r="A2353" s="9">
        <v>2351</v>
      </c>
      <c r="B2353" s="14" t="s">
        <v>7170</v>
      </c>
      <c r="C2353" s="15">
        <v>45388</v>
      </c>
      <c r="D2353" s="15">
        <v>45392</v>
      </c>
      <c r="E2353" s="10" t="s">
        <v>44</v>
      </c>
      <c r="F2353" s="10" t="s">
        <v>4379</v>
      </c>
      <c r="G2353" s="10" t="s">
        <v>4380</v>
      </c>
      <c r="H2353" s="10" t="s">
        <v>22</v>
      </c>
      <c r="I2353" s="10" t="s">
        <v>23</v>
      </c>
      <c r="J2353" s="10" t="s">
        <v>165</v>
      </c>
      <c r="K2353" s="10" t="s">
        <v>94</v>
      </c>
      <c r="L2353" s="10">
        <v>77041</v>
      </c>
      <c r="M2353" s="10" t="s">
        <v>95</v>
      </c>
      <c r="N2353" s="10" t="str">
        <f>_xlfn.XLOOKUP($M:$M,People!$B:$B,People!A:A)</f>
        <v>Roxanne Rodriguez</v>
      </c>
      <c r="O2353" s="10" t="s">
        <v>3317</v>
      </c>
      <c r="P2353" s="10" t="str">
        <f>VLOOKUP(O2353,Products!$A:$E,3,FALSE)</f>
        <v>Logitech</v>
      </c>
      <c r="Q2353" s="31">
        <f>INDEX(Products!$E:$E,MATCH(O2353,Products!$A:$A,0))</f>
        <v>0.39</v>
      </c>
      <c r="R2353" s="10" t="s">
        <v>41</v>
      </c>
      <c r="S2353" s="10" t="s">
        <v>68</v>
      </c>
      <c r="T2353" s="10" t="s">
        <v>3318</v>
      </c>
      <c r="U2353" s="12">
        <v>6.8999999999999986</v>
      </c>
      <c r="V2353" s="12">
        <v>3</v>
      </c>
      <c r="W2353" s="12">
        <v>0.8</v>
      </c>
      <c r="X2353" s="12">
        <v>-12.075000000000003</v>
      </c>
    </row>
    <row r="2354" spans="1:24" ht="14" x14ac:dyDescent="0.3">
      <c r="A2354" s="9">
        <v>2352</v>
      </c>
      <c r="B2354" s="14" t="s">
        <v>7171</v>
      </c>
      <c r="C2354" s="15">
        <v>45388</v>
      </c>
      <c r="D2354" s="15">
        <v>45392</v>
      </c>
      <c r="E2354" s="10" t="s">
        <v>44</v>
      </c>
      <c r="F2354" s="10" t="s">
        <v>4945</v>
      </c>
      <c r="G2354" s="10" t="s">
        <v>4946</v>
      </c>
      <c r="H2354" s="10" t="s">
        <v>22</v>
      </c>
      <c r="I2354" s="10" t="s">
        <v>23</v>
      </c>
      <c r="J2354" s="10" t="s">
        <v>1322</v>
      </c>
      <c r="K2354" s="10" t="s">
        <v>80</v>
      </c>
      <c r="L2354" s="10">
        <v>28540</v>
      </c>
      <c r="M2354" s="10" t="s">
        <v>26</v>
      </c>
      <c r="N2354" s="10" t="str">
        <f>_xlfn.XLOOKUP($M:$M,People!$B:$B,People!A:A)</f>
        <v>Fred Suzuki</v>
      </c>
      <c r="O2354" s="10" t="s">
        <v>2252</v>
      </c>
      <c r="P2354" s="10" t="str">
        <f>VLOOKUP(O2354,Products!$A:$E,3,FALSE)</f>
        <v>Logitech</v>
      </c>
      <c r="Q2354" s="31">
        <f>INDEX(Products!$E:$E,MATCH(O2354,Products!$A:$A,0))</f>
        <v>0.27</v>
      </c>
      <c r="R2354" s="10" t="s">
        <v>41</v>
      </c>
      <c r="S2354" s="10" t="s">
        <v>82</v>
      </c>
      <c r="T2354" s="10" t="s">
        <v>2253</v>
      </c>
      <c r="U2354" s="12">
        <v>47.952000000000005</v>
      </c>
      <c r="V2354" s="12">
        <v>3</v>
      </c>
      <c r="W2354" s="12">
        <v>0.2</v>
      </c>
      <c r="X2354" s="12">
        <v>16.183799999999998</v>
      </c>
    </row>
    <row r="2355" spans="1:24" ht="14" x14ac:dyDescent="0.3">
      <c r="A2355" s="9">
        <v>2353</v>
      </c>
      <c r="B2355" s="14" t="s">
        <v>7170</v>
      </c>
      <c r="C2355" s="15">
        <v>45388</v>
      </c>
      <c r="D2355" s="15">
        <v>45392</v>
      </c>
      <c r="E2355" s="10" t="s">
        <v>44</v>
      </c>
      <c r="F2355" s="10" t="s">
        <v>4379</v>
      </c>
      <c r="G2355" s="10" t="s">
        <v>4380</v>
      </c>
      <c r="H2355" s="10" t="s">
        <v>22</v>
      </c>
      <c r="I2355" s="10" t="s">
        <v>23</v>
      </c>
      <c r="J2355" s="10" t="s">
        <v>165</v>
      </c>
      <c r="K2355" s="10" t="s">
        <v>94</v>
      </c>
      <c r="L2355" s="10">
        <v>77041</v>
      </c>
      <c r="M2355" s="10" t="s">
        <v>95</v>
      </c>
      <c r="N2355" s="10" t="str">
        <f>_xlfn.XLOOKUP($M:$M,People!$B:$B,People!A:A)</f>
        <v>Roxanne Rodriguez</v>
      </c>
      <c r="O2355" s="10" t="s">
        <v>3417</v>
      </c>
      <c r="P2355" s="10" t="str">
        <f>VLOOKUP(O2355,Products!$A:$E,3,FALSE)</f>
        <v>Logitech</v>
      </c>
      <c r="Q2355" s="31">
        <f>INDEX(Products!$E:$E,MATCH(O2355,Products!$A:$A,0))</f>
        <v>0.39</v>
      </c>
      <c r="R2355" s="10" t="s">
        <v>41</v>
      </c>
      <c r="S2355" s="10" t="s">
        <v>82</v>
      </c>
      <c r="T2355" s="10" t="s">
        <v>3418</v>
      </c>
      <c r="U2355" s="12">
        <v>7.9680000000000009</v>
      </c>
      <c r="V2355" s="12">
        <v>2</v>
      </c>
      <c r="W2355" s="12">
        <v>0.2</v>
      </c>
      <c r="X2355" s="12">
        <v>2.8884000000000007</v>
      </c>
    </row>
    <row r="2356" spans="1:24" ht="14" x14ac:dyDescent="0.3">
      <c r="A2356" s="9">
        <v>2354</v>
      </c>
      <c r="B2356" s="14" t="s">
        <v>7170</v>
      </c>
      <c r="C2356" s="15">
        <v>45388</v>
      </c>
      <c r="D2356" s="15">
        <v>45392</v>
      </c>
      <c r="E2356" s="10" t="s">
        <v>44</v>
      </c>
      <c r="F2356" s="10" t="s">
        <v>4379</v>
      </c>
      <c r="G2356" s="10" t="s">
        <v>4380</v>
      </c>
      <c r="H2356" s="10" t="s">
        <v>22</v>
      </c>
      <c r="I2356" s="10" t="s">
        <v>23</v>
      </c>
      <c r="J2356" s="10" t="s">
        <v>165</v>
      </c>
      <c r="K2356" s="10" t="s">
        <v>94</v>
      </c>
      <c r="L2356" s="10">
        <v>77041</v>
      </c>
      <c r="M2356" s="10" t="s">
        <v>95</v>
      </c>
      <c r="N2356" s="10" t="str">
        <f>_xlfn.XLOOKUP($M:$M,People!$B:$B,People!A:A)</f>
        <v>Roxanne Rodriguez</v>
      </c>
      <c r="O2356" s="10" t="s">
        <v>4381</v>
      </c>
      <c r="P2356" s="10" t="str">
        <f>VLOOKUP(O2356,Products!$A:$E,3,FALSE)</f>
        <v>Dell</v>
      </c>
      <c r="Q2356" s="31">
        <f>INDEX(Products!$E:$E,MATCH(O2356,Products!$A:$A,0))</f>
        <v>0.26</v>
      </c>
      <c r="R2356" s="10" t="s">
        <v>64</v>
      </c>
      <c r="S2356" s="10" t="s">
        <v>144</v>
      </c>
      <c r="T2356" s="10" t="s">
        <v>4382</v>
      </c>
      <c r="U2356" s="12">
        <v>25.488</v>
      </c>
      <c r="V2356" s="12">
        <v>2</v>
      </c>
      <c r="W2356" s="12">
        <v>0.2</v>
      </c>
      <c r="X2356" s="12">
        <v>4.4603999999999999</v>
      </c>
    </row>
    <row r="2357" spans="1:24" ht="14" x14ac:dyDescent="0.3">
      <c r="A2357" s="9">
        <v>2355</v>
      </c>
      <c r="B2357" s="14" t="s">
        <v>7172</v>
      </c>
      <c r="C2357" s="15">
        <v>45389</v>
      </c>
      <c r="D2357" s="15">
        <v>45393</v>
      </c>
      <c r="E2357" s="10" t="s">
        <v>44</v>
      </c>
      <c r="F2357" s="10" t="s">
        <v>5111</v>
      </c>
      <c r="G2357" s="10" t="s">
        <v>5112</v>
      </c>
      <c r="H2357" s="10" t="s">
        <v>22</v>
      </c>
      <c r="I2357" s="10" t="s">
        <v>23</v>
      </c>
      <c r="J2357" s="10" t="s">
        <v>595</v>
      </c>
      <c r="K2357" s="10" t="s">
        <v>94</v>
      </c>
      <c r="L2357" s="10">
        <v>78207</v>
      </c>
      <c r="M2357" s="10" t="s">
        <v>95</v>
      </c>
      <c r="N2357" s="10" t="str">
        <f>_xlfn.XLOOKUP($M:$M,People!$B:$B,People!A:A)</f>
        <v>Roxanne Rodriguez</v>
      </c>
      <c r="O2357" s="10" t="s">
        <v>4377</v>
      </c>
      <c r="P2357" s="10" t="str">
        <f>VLOOKUP(O2357,Products!$A:$E,3,FALSE)</f>
        <v>Samsung</v>
      </c>
      <c r="Q2357" s="31">
        <f>INDEX(Products!$E:$E,MATCH(O2357,Products!$A:$A,0))</f>
        <v>0.27</v>
      </c>
      <c r="R2357" s="10" t="s">
        <v>41</v>
      </c>
      <c r="S2357" s="10" t="s">
        <v>71</v>
      </c>
      <c r="T2357" s="10" t="s">
        <v>4378</v>
      </c>
      <c r="U2357" s="12">
        <v>463.24799999999988</v>
      </c>
      <c r="V2357" s="12">
        <v>8</v>
      </c>
      <c r="W2357" s="12">
        <v>0.8</v>
      </c>
      <c r="X2357" s="12">
        <v>-1181.2824000000003</v>
      </c>
    </row>
    <row r="2358" spans="1:24" ht="14" x14ac:dyDescent="0.3">
      <c r="A2358" s="9">
        <v>2356</v>
      </c>
      <c r="B2358" s="14" t="s">
        <v>7173</v>
      </c>
      <c r="C2358" s="15">
        <v>45389</v>
      </c>
      <c r="D2358" s="15">
        <v>45391</v>
      </c>
      <c r="E2358" s="10" t="s">
        <v>168</v>
      </c>
      <c r="F2358" s="10" t="s">
        <v>659</v>
      </c>
      <c r="G2358" s="10" t="s">
        <v>660</v>
      </c>
      <c r="H2358" s="10" t="s">
        <v>92</v>
      </c>
      <c r="I2358" s="10" t="s">
        <v>23</v>
      </c>
      <c r="J2358" s="10" t="s">
        <v>131</v>
      </c>
      <c r="K2358" s="10" t="s">
        <v>132</v>
      </c>
      <c r="L2358" s="10">
        <v>19140</v>
      </c>
      <c r="M2358" s="10" t="s">
        <v>133</v>
      </c>
      <c r="N2358" s="10" t="str">
        <f>_xlfn.XLOOKUP($M:$M,People!$B:$B,People!A:A)</f>
        <v>Chuck Magee</v>
      </c>
      <c r="O2358" s="10" t="s">
        <v>1878</v>
      </c>
      <c r="P2358" s="10" t="str">
        <f>VLOOKUP(O2358,Products!$A:$E,3,FALSE)</f>
        <v>IKEA</v>
      </c>
      <c r="Q2358" s="31">
        <f>INDEX(Products!$E:$E,MATCH(O2358,Products!$A:$A,0))</f>
        <v>0.32</v>
      </c>
      <c r="R2358" s="10" t="s">
        <v>41</v>
      </c>
      <c r="S2358" s="10" t="s">
        <v>61</v>
      </c>
      <c r="T2358" s="10" t="s">
        <v>1879</v>
      </c>
      <c r="U2358" s="12">
        <v>11.736000000000001</v>
      </c>
      <c r="V2358" s="12">
        <v>3</v>
      </c>
      <c r="W2358" s="12">
        <v>0.2</v>
      </c>
      <c r="X2358" s="12">
        <v>1.0268999999999999</v>
      </c>
    </row>
    <row r="2359" spans="1:24" ht="14" x14ac:dyDescent="0.3">
      <c r="A2359" s="9">
        <v>2357</v>
      </c>
      <c r="B2359" s="14" t="s">
        <v>7174</v>
      </c>
      <c r="C2359" s="15">
        <v>45389</v>
      </c>
      <c r="D2359" s="15">
        <v>45392</v>
      </c>
      <c r="E2359" s="10" t="s">
        <v>168</v>
      </c>
      <c r="F2359" s="10" t="s">
        <v>1868</v>
      </c>
      <c r="G2359" s="10" t="s">
        <v>1869</v>
      </c>
      <c r="H2359" s="10" t="s">
        <v>22</v>
      </c>
      <c r="I2359" s="10" t="s">
        <v>23</v>
      </c>
      <c r="J2359" s="10" t="s">
        <v>237</v>
      </c>
      <c r="K2359" s="10" t="s">
        <v>238</v>
      </c>
      <c r="L2359" s="10">
        <v>10035</v>
      </c>
      <c r="M2359" s="10" t="s">
        <v>133</v>
      </c>
      <c r="N2359" s="10" t="str">
        <f>_xlfn.XLOOKUP($M:$M,People!$B:$B,People!A:A)</f>
        <v>Chuck Magee</v>
      </c>
      <c r="O2359" s="10" t="s">
        <v>3273</v>
      </c>
      <c r="P2359" s="10" t="str">
        <f>VLOOKUP(O2359,Products!$A:$E,3,FALSE)</f>
        <v>3M</v>
      </c>
      <c r="Q2359" s="31">
        <f>INDEX(Products!$E:$E,MATCH(O2359,Products!$A:$A,0))</f>
        <v>0.34</v>
      </c>
      <c r="R2359" s="10" t="s">
        <v>41</v>
      </c>
      <c r="S2359" s="10" t="s">
        <v>82</v>
      </c>
      <c r="T2359" s="10" t="s">
        <v>3274</v>
      </c>
      <c r="U2359" s="12">
        <v>25.92</v>
      </c>
      <c r="V2359" s="12">
        <v>4</v>
      </c>
      <c r="W2359" s="12">
        <v>0</v>
      </c>
      <c r="X2359" s="12">
        <v>12.441600000000001</v>
      </c>
    </row>
    <row r="2360" spans="1:24" ht="14" x14ac:dyDescent="0.3">
      <c r="A2360" s="9">
        <v>2358</v>
      </c>
      <c r="B2360" s="14" t="s">
        <v>7174</v>
      </c>
      <c r="C2360" s="15">
        <v>45389</v>
      </c>
      <c r="D2360" s="15">
        <v>45392</v>
      </c>
      <c r="E2360" s="10" t="s">
        <v>168</v>
      </c>
      <c r="F2360" s="10" t="s">
        <v>1868</v>
      </c>
      <c r="G2360" s="10" t="s">
        <v>1869</v>
      </c>
      <c r="H2360" s="10" t="s">
        <v>22</v>
      </c>
      <c r="I2360" s="10" t="s">
        <v>23</v>
      </c>
      <c r="J2360" s="10" t="s">
        <v>237</v>
      </c>
      <c r="K2360" s="10" t="s">
        <v>238</v>
      </c>
      <c r="L2360" s="10">
        <v>10035</v>
      </c>
      <c r="M2360" s="10" t="s">
        <v>133</v>
      </c>
      <c r="N2360" s="10" t="str">
        <f>_xlfn.XLOOKUP($M:$M,People!$B:$B,People!A:A)</f>
        <v>Chuck Magee</v>
      </c>
      <c r="O2360" s="10" t="s">
        <v>3277</v>
      </c>
      <c r="P2360" s="10" t="str">
        <f>VLOOKUP(O2360,Products!$A:$E,3,FALSE)</f>
        <v>HP</v>
      </c>
      <c r="Q2360" s="31">
        <f>INDEX(Products!$E:$E,MATCH(O2360,Products!$A:$A,0))</f>
        <v>0.35</v>
      </c>
      <c r="R2360" s="10" t="s">
        <v>41</v>
      </c>
      <c r="S2360" s="10" t="s">
        <v>53</v>
      </c>
      <c r="T2360" s="10" t="s">
        <v>3278</v>
      </c>
      <c r="U2360" s="12">
        <v>22.58</v>
      </c>
      <c r="V2360" s="12">
        <v>2</v>
      </c>
      <c r="W2360" s="12">
        <v>0</v>
      </c>
      <c r="X2360" s="12">
        <v>5.8707999999999991</v>
      </c>
    </row>
    <row r="2361" spans="1:24" ht="14" x14ac:dyDescent="0.3">
      <c r="A2361" s="9">
        <v>2359</v>
      </c>
      <c r="B2361" s="14" t="s">
        <v>7172</v>
      </c>
      <c r="C2361" s="15">
        <v>45389</v>
      </c>
      <c r="D2361" s="15">
        <v>45393</v>
      </c>
      <c r="E2361" s="10" t="s">
        <v>44</v>
      </c>
      <c r="F2361" s="10" t="s">
        <v>5111</v>
      </c>
      <c r="G2361" s="10" t="s">
        <v>5112</v>
      </c>
      <c r="H2361" s="10" t="s">
        <v>22</v>
      </c>
      <c r="I2361" s="10" t="s">
        <v>23</v>
      </c>
      <c r="J2361" s="10" t="s">
        <v>595</v>
      </c>
      <c r="K2361" s="10" t="s">
        <v>94</v>
      </c>
      <c r="L2361" s="10">
        <v>78207</v>
      </c>
      <c r="M2361" s="10" t="s">
        <v>95</v>
      </c>
      <c r="N2361" s="10" t="str">
        <f>_xlfn.XLOOKUP($M:$M,People!$B:$B,People!A:A)</f>
        <v>Roxanne Rodriguez</v>
      </c>
      <c r="O2361" s="10" t="s">
        <v>2182</v>
      </c>
      <c r="P2361" s="10" t="str">
        <f>VLOOKUP(O2361,Products!$A:$E,3,FALSE)</f>
        <v>3M</v>
      </c>
      <c r="Q2361" s="31">
        <f>INDEX(Products!$E:$E,MATCH(O2361,Products!$A:$A,0))</f>
        <v>0.38</v>
      </c>
      <c r="R2361" s="10" t="s">
        <v>64</v>
      </c>
      <c r="S2361" s="10" t="s">
        <v>144</v>
      </c>
      <c r="T2361" s="10" t="s">
        <v>2183</v>
      </c>
      <c r="U2361" s="12">
        <v>383.952</v>
      </c>
      <c r="V2361" s="12">
        <v>6</v>
      </c>
      <c r="W2361" s="12">
        <v>0.2</v>
      </c>
      <c r="X2361" s="12">
        <v>47.993999999999971</v>
      </c>
    </row>
    <row r="2362" spans="1:24" ht="14" x14ac:dyDescent="0.3">
      <c r="A2362" s="9">
        <v>2360</v>
      </c>
      <c r="B2362" s="14" t="s">
        <v>7175</v>
      </c>
      <c r="C2362" s="15">
        <v>45391</v>
      </c>
      <c r="D2362" s="15">
        <v>45396</v>
      </c>
      <c r="E2362" s="10" t="s">
        <v>44</v>
      </c>
      <c r="F2362" s="10" t="s">
        <v>1942</v>
      </c>
      <c r="G2362" s="10" t="s">
        <v>1943</v>
      </c>
      <c r="H2362" s="10" t="s">
        <v>22</v>
      </c>
      <c r="I2362" s="10" t="s">
        <v>23</v>
      </c>
      <c r="J2362" s="10" t="s">
        <v>1025</v>
      </c>
      <c r="K2362" s="10" t="s">
        <v>38</v>
      </c>
      <c r="L2362" s="10">
        <v>90805</v>
      </c>
      <c r="M2362" s="10" t="s">
        <v>39</v>
      </c>
      <c r="N2362" s="10" t="str">
        <f>_xlfn.XLOOKUP($M:$M,People!$B:$B,People!A:A)</f>
        <v>Sadie Pawthorne</v>
      </c>
      <c r="O2362" s="10" t="s">
        <v>1944</v>
      </c>
      <c r="P2362" s="10" t="str">
        <f>VLOOKUP(O2362,Products!$A:$E,3,FALSE)</f>
        <v>Avery</v>
      </c>
      <c r="Q2362" s="31">
        <f>INDEX(Products!$E:$E,MATCH(O2362,Products!$A:$A,0))</f>
        <v>0.39</v>
      </c>
      <c r="R2362" s="10" t="s">
        <v>28</v>
      </c>
      <c r="S2362" s="10" t="s">
        <v>50</v>
      </c>
      <c r="T2362" s="10" t="s">
        <v>1945</v>
      </c>
      <c r="U2362" s="12">
        <v>369.91200000000003</v>
      </c>
      <c r="V2362" s="12">
        <v>3</v>
      </c>
      <c r="W2362" s="12">
        <v>0.2</v>
      </c>
      <c r="X2362" s="12">
        <v>-13.871700000000047</v>
      </c>
    </row>
    <row r="2363" spans="1:24" ht="14" x14ac:dyDescent="0.3">
      <c r="A2363" s="9">
        <v>2361</v>
      </c>
      <c r="B2363" s="14" t="s">
        <v>7176</v>
      </c>
      <c r="C2363" s="15">
        <v>45391</v>
      </c>
      <c r="D2363" s="15">
        <v>45396</v>
      </c>
      <c r="E2363" s="10" t="s">
        <v>44</v>
      </c>
      <c r="F2363" s="10" t="s">
        <v>3370</v>
      </c>
      <c r="G2363" s="10" t="s">
        <v>3371</v>
      </c>
      <c r="H2363" s="10" t="s">
        <v>22</v>
      </c>
      <c r="I2363" s="10" t="s">
        <v>23</v>
      </c>
      <c r="J2363" s="10" t="s">
        <v>2369</v>
      </c>
      <c r="K2363" s="10" t="s">
        <v>656</v>
      </c>
      <c r="L2363" s="10">
        <v>6360</v>
      </c>
      <c r="M2363" s="10" t="s">
        <v>133</v>
      </c>
      <c r="N2363" s="10" t="str">
        <f>_xlfn.XLOOKUP($M:$M,People!$B:$B,People!A:A)</f>
        <v>Chuck Magee</v>
      </c>
      <c r="O2363" s="10" t="s">
        <v>1776</v>
      </c>
      <c r="P2363" s="10" t="str">
        <f>VLOOKUP(O2363,Products!$A:$E,3,FALSE)</f>
        <v>IKEA</v>
      </c>
      <c r="Q2363" s="31">
        <f>INDEX(Products!$E:$E,MATCH(O2363,Products!$A:$A,0))</f>
        <v>0.4</v>
      </c>
      <c r="R2363" s="10" t="s">
        <v>41</v>
      </c>
      <c r="S2363" s="10" t="s">
        <v>71</v>
      </c>
      <c r="T2363" s="10" t="s">
        <v>1777</v>
      </c>
      <c r="U2363" s="12">
        <v>370.14</v>
      </c>
      <c r="V2363" s="12">
        <v>3</v>
      </c>
      <c r="W2363" s="12">
        <v>0</v>
      </c>
      <c r="X2363" s="12">
        <v>144.3546</v>
      </c>
    </row>
    <row r="2364" spans="1:24" ht="14" x14ac:dyDescent="0.3">
      <c r="A2364" s="9">
        <v>2362</v>
      </c>
      <c r="B2364" s="14" t="s">
        <v>7177</v>
      </c>
      <c r="C2364" s="15">
        <v>45391</v>
      </c>
      <c r="D2364" s="15">
        <v>45396</v>
      </c>
      <c r="E2364" s="10" t="s">
        <v>44</v>
      </c>
      <c r="F2364" s="10" t="s">
        <v>3410</v>
      </c>
      <c r="G2364" s="10" t="s">
        <v>3411</v>
      </c>
      <c r="H2364" s="10" t="s">
        <v>22</v>
      </c>
      <c r="I2364" s="10" t="s">
        <v>23</v>
      </c>
      <c r="J2364" s="10" t="s">
        <v>237</v>
      </c>
      <c r="K2364" s="10" t="s">
        <v>238</v>
      </c>
      <c r="L2364" s="10">
        <v>10024</v>
      </c>
      <c r="M2364" s="10" t="s">
        <v>133</v>
      </c>
      <c r="N2364" s="10" t="str">
        <f>_xlfn.XLOOKUP($M:$M,People!$B:$B,People!A:A)</f>
        <v>Chuck Magee</v>
      </c>
      <c r="O2364" s="10" t="s">
        <v>3852</v>
      </c>
      <c r="P2364" s="10" t="str">
        <f>VLOOKUP(O2364,Products!$A:$E,3,FALSE)</f>
        <v>Avery</v>
      </c>
      <c r="Q2364" s="31">
        <f>INDEX(Products!$E:$E,MATCH(O2364,Products!$A:$A,0))</f>
        <v>0.35</v>
      </c>
      <c r="R2364" s="10" t="s">
        <v>41</v>
      </c>
      <c r="S2364" s="10" t="s">
        <v>53</v>
      </c>
      <c r="T2364" s="10" t="s">
        <v>3853</v>
      </c>
      <c r="U2364" s="12">
        <v>17.940000000000001</v>
      </c>
      <c r="V2364" s="12">
        <v>3</v>
      </c>
      <c r="W2364" s="12">
        <v>0</v>
      </c>
      <c r="X2364" s="12">
        <v>3.0497999999999985</v>
      </c>
    </row>
    <row r="2365" spans="1:24" ht="14" x14ac:dyDescent="0.3">
      <c r="A2365" s="9">
        <v>2363</v>
      </c>
      <c r="B2365" s="14" t="s">
        <v>7178</v>
      </c>
      <c r="C2365" s="15">
        <v>45392</v>
      </c>
      <c r="D2365" s="15">
        <v>45398</v>
      </c>
      <c r="E2365" s="10" t="s">
        <v>44</v>
      </c>
      <c r="F2365" s="10" t="s">
        <v>1856</v>
      </c>
      <c r="G2365" s="10" t="s">
        <v>1857</v>
      </c>
      <c r="H2365" s="10" t="s">
        <v>92</v>
      </c>
      <c r="I2365" s="10" t="s">
        <v>23</v>
      </c>
      <c r="J2365" s="10" t="s">
        <v>344</v>
      </c>
      <c r="K2365" s="10" t="s">
        <v>238</v>
      </c>
      <c r="L2365" s="10">
        <v>14609</v>
      </c>
      <c r="M2365" s="10" t="s">
        <v>133</v>
      </c>
      <c r="N2365" s="10" t="str">
        <f>_xlfn.XLOOKUP($M:$M,People!$B:$B,People!A:A)</f>
        <v>Chuck Magee</v>
      </c>
      <c r="O2365" s="10" t="s">
        <v>986</v>
      </c>
      <c r="P2365" s="10" t="str">
        <f>VLOOKUP(O2365,Products!$A:$E,3,FALSE)</f>
        <v>IKEA</v>
      </c>
      <c r="Q2365" s="31">
        <f>INDEX(Products!$E:$E,MATCH(O2365,Products!$A:$A,0))</f>
        <v>0.26</v>
      </c>
      <c r="R2365" s="10" t="s">
        <v>41</v>
      </c>
      <c r="S2365" s="10" t="s">
        <v>61</v>
      </c>
      <c r="T2365" s="10" t="s">
        <v>987</v>
      </c>
      <c r="U2365" s="12">
        <v>14.669999999999998</v>
      </c>
      <c r="V2365" s="12">
        <v>3</v>
      </c>
      <c r="W2365" s="12">
        <v>0</v>
      </c>
      <c r="X2365" s="12">
        <v>6.0147000000000004</v>
      </c>
    </row>
    <row r="2366" spans="1:24" ht="14" x14ac:dyDescent="0.3">
      <c r="A2366" s="9">
        <v>2364</v>
      </c>
      <c r="B2366" s="14" t="s">
        <v>7179</v>
      </c>
      <c r="C2366" s="15">
        <v>45392</v>
      </c>
      <c r="D2366" s="15">
        <v>45397</v>
      </c>
      <c r="E2366" s="10" t="s">
        <v>44</v>
      </c>
      <c r="F2366" s="10" t="s">
        <v>4730</v>
      </c>
      <c r="G2366" s="10" t="s">
        <v>4731</v>
      </c>
      <c r="H2366" s="10" t="s">
        <v>36</v>
      </c>
      <c r="I2366" s="10" t="s">
        <v>23</v>
      </c>
      <c r="J2366" s="10" t="s">
        <v>4238</v>
      </c>
      <c r="K2366" s="10" t="s">
        <v>38</v>
      </c>
      <c r="L2366" s="10">
        <v>95823</v>
      </c>
      <c r="M2366" s="10" t="s">
        <v>39</v>
      </c>
      <c r="N2366" s="10" t="str">
        <f>_xlfn.XLOOKUP($M:$M,People!$B:$B,People!A:A)</f>
        <v>Sadie Pawthorne</v>
      </c>
      <c r="O2366" s="10" t="s">
        <v>1323</v>
      </c>
      <c r="P2366" s="10" t="str">
        <f>VLOOKUP(O2366,Products!$A:$E,3,FALSE)</f>
        <v>Avery</v>
      </c>
      <c r="Q2366" s="31">
        <f>INDEX(Products!$E:$E,MATCH(O2366,Products!$A:$A,0))</f>
        <v>0.25</v>
      </c>
      <c r="R2366" s="10" t="s">
        <v>41</v>
      </c>
      <c r="S2366" s="10" t="s">
        <v>68</v>
      </c>
      <c r="T2366" s="10" t="s">
        <v>1324</v>
      </c>
      <c r="U2366" s="12">
        <v>12.832000000000001</v>
      </c>
      <c r="V2366" s="12">
        <v>2</v>
      </c>
      <c r="W2366" s="12">
        <v>0.2</v>
      </c>
      <c r="X2366" s="12">
        <v>4.3307999999999982</v>
      </c>
    </row>
    <row r="2367" spans="1:24" ht="14" x14ac:dyDescent="0.3">
      <c r="A2367" s="9">
        <v>2365</v>
      </c>
      <c r="B2367" s="14" t="s">
        <v>7178</v>
      </c>
      <c r="C2367" s="15">
        <v>45392</v>
      </c>
      <c r="D2367" s="15">
        <v>45398</v>
      </c>
      <c r="E2367" s="10" t="s">
        <v>44</v>
      </c>
      <c r="F2367" s="10" t="s">
        <v>1856</v>
      </c>
      <c r="G2367" s="10" t="s">
        <v>1857</v>
      </c>
      <c r="H2367" s="10" t="s">
        <v>92</v>
      </c>
      <c r="I2367" s="10" t="s">
        <v>23</v>
      </c>
      <c r="J2367" s="10" t="s">
        <v>344</v>
      </c>
      <c r="K2367" s="10" t="s">
        <v>238</v>
      </c>
      <c r="L2367" s="10">
        <v>14609</v>
      </c>
      <c r="M2367" s="10" t="s">
        <v>133</v>
      </c>
      <c r="N2367" s="10" t="str">
        <f>_xlfn.XLOOKUP($M:$M,People!$B:$B,People!A:A)</f>
        <v>Chuck Magee</v>
      </c>
      <c r="O2367" s="10" t="s">
        <v>2746</v>
      </c>
      <c r="P2367" s="10" t="str">
        <f>VLOOKUP(O2367,Products!$A:$E,3,FALSE)</f>
        <v>Samsung</v>
      </c>
      <c r="Q2367" s="31">
        <f>INDEX(Products!$E:$E,MATCH(O2367,Products!$A:$A,0))</f>
        <v>0.25</v>
      </c>
      <c r="R2367" s="10" t="s">
        <v>41</v>
      </c>
      <c r="S2367" s="10" t="s">
        <v>53</v>
      </c>
      <c r="T2367" s="10" t="s">
        <v>2747</v>
      </c>
      <c r="U2367" s="12">
        <v>142.04</v>
      </c>
      <c r="V2367" s="12">
        <v>4</v>
      </c>
      <c r="W2367" s="12">
        <v>0</v>
      </c>
      <c r="X2367" s="12">
        <v>38.350800000000007</v>
      </c>
    </row>
    <row r="2368" spans="1:24" ht="14" x14ac:dyDescent="0.3">
      <c r="A2368" s="9">
        <v>2366</v>
      </c>
      <c r="B2368" s="14" t="s">
        <v>7180</v>
      </c>
      <c r="C2368" s="15">
        <v>45393</v>
      </c>
      <c r="D2368" s="15">
        <v>45399</v>
      </c>
      <c r="E2368" s="10" t="s">
        <v>44</v>
      </c>
      <c r="F2368" s="10" t="s">
        <v>4893</v>
      </c>
      <c r="G2368" s="10" t="s">
        <v>4894</v>
      </c>
      <c r="H2368" s="10" t="s">
        <v>22</v>
      </c>
      <c r="I2368" s="10" t="s">
        <v>23</v>
      </c>
      <c r="J2368" s="10" t="s">
        <v>788</v>
      </c>
      <c r="K2368" s="10" t="s">
        <v>48</v>
      </c>
      <c r="L2368" s="10">
        <v>33614</v>
      </c>
      <c r="M2368" s="10" t="s">
        <v>26</v>
      </c>
      <c r="N2368" s="10" t="str">
        <f>_xlfn.XLOOKUP($M:$M,People!$B:$B,People!A:A)</f>
        <v>Fred Suzuki</v>
      </c>
      <c r="O2368" s="10" t="s">
        <v>763</v>
      </c>
      <c r="P2368" s="10" t="str">
        <f>VLOOKUP(O2368,Products!$A:$E,3,FALSE)</f>
        <v>Dell</v>
      </c>
      <c r="Q2368" s="31">
        <f>INDEX(Products!$E:$E,MATCH(O2368,Products!$A:$A,0))</f>
        <v>0.26</v>
      </c>
      <c r="R2368" s="10" t="s">
        <v>28</v>
      </c>
      <c r="S2368" s="10" t="s">
        <v>58</v>
      </c>
      <c r="T2368" s="10" t="s">
        <v>764</v>
      </c>
      <c r="U2368" s="12">
        <v>54.527999999999992</v>
      </c>
      <c r="V2368" s="12">
        <v>3</v>
      </c>
      <c r="W2368" s="12">
        <v>0.2</v>
      </c>
      <c r="X2368" s="12">
        <v>14.313600000000005</v>
      </c>
    </row>
    <row r="2369" spans="1:24" ht="14" x14ac:dyDescent="0.3">
      <c r="A2369" s="9">
        <v>2367</v>
      </c>
      <c r="B2369" s="14" t="s">
        <v>7180</v>
      </c>
      <c r="C2369" s="15">
        <v>45393</v>
      </c>
      <c r="D2369" s="15">
        <v>45399</v>
      </c>
      <c r="E2369" s="10" t="s">
        <v>44</v>
      </c>
      <c r="F2369" s="10" t="s">
        <v>4893</v>
      </c>
      <c r="G2369" s="10" t="s">
        <v>4894</v>
      </c>
      <c r="H2369" s="10" t="s">
        <v>22</v>
      </c>
      <c r="I2369" s="10" t="s">
        <v>23</v>
      </c>
      <c r="J2369" s="10" t="s">
        <v>788</v>
      </c>
      <c r="K2369" s="10" t="s">
        <v>48</v>
      </c>
      <c r="L2369" s="10">
        <v>33614</v>
      </c>
      <c r="M2369" s="10" t="s">
        <v>26</v>
      </c>
      <c r="N2369" s="10" t="str">
        <f>_xlfn.XLOOKUP($M:$M,People!$B:$B,People!A:A)</f>
        <v>Fred Suzuki</v>
      </c>
      <c r="O2369" s="10" t="s">
        <v>1515</v>
      </c>
      <c r="P2369" s="10" t="str">
        <f>VLOOKUP(O2369,Products!$A:$E,3,FALSE)</f>
        <v>Staples</v>
      </c>
      <c r="Q2369" s="31">
        <f>INDEX(Products!$E:$E,MATCH(O2369,Products!$A:$A,0))</f>
        <v>0.27</v>
      </c>
      <c r="R2369" s="10" t="s">
        <v>28</v>
      </c>
      <c r="S2369" s="10" t="s">
        <v>58</v>
      </c>
      <c r="T2369" s="10" t="s">
        <v>1516</v>
      </c>
      <c r="U2369" s="12">
        <v>67.36</v>
      </c>
      <c r="V2369" s="12">
        <v>2</v>
      </c>
      <c r="W2369" s="12">
        <v>0.2</v>
      </c>
      <c r="X2369" s="12">
        <v>10.103999999999996</v>
      </c>
    </row>
    <row r="2370" spans="1:24" ht="14" x14ac:dyDescent="0.3">
      <c r="A2370" s="9">
        <v>2368</v>
      </c>
      <c r="B2370" s="14" t="s">
        <v>7181</v>
      </c>
      <c r="C2370" s="15">
        <v>45393</v>
      </c>
      <c r="D2370" s="15">
        <v>45397</v>
      </c>
      <c r="E2370" s="10" t="s">
        <v>44</v>
      </c>
      <c r="F2370" s="10" t="s">
        <v>2377</v>
      </c>
      <c r="G2370" s="10" t="s">
        <v>2378</v>
      </c>
      <c r="H2370" s="10" t="s">
        <v>22</v>
      </c>
      <c r="I2370" s="10" t="s">
        <v>23</v>
      </c>
      <c r="J2370" s="10" t="s">
        <v>237</v>
      </c>
      <c r="K2370" s="10" t="s">
        <v>238</v>
      </c>
      <c r="L2370" s="10">
        <v>10009</v>
      </c>
      <c r="M2370" s="10" t="s">
        <v>133</v>
      </c>
      <c r="N2370" s="10" t="str">
        <f>_xlfn.XLOOKUP($M:$M,People!$B:$B,People!A:A)</f>
        <v>Chuck Magee</v>
      </c>
      <c r="O2370" s="10" t="s">
        <v>2383</v>
      </c>
      <c r="P2370" s="10" t="str">
        <f>VLOOKUP(O2370,Products!$A:$E,3,FALSE)</f>
        <v>Office Depot</v>
      </c>
      <c r="Q2370" s="31">
        <f>INDEX(Products!$E:$E,MATCH(O2370,Products!$A:$A,0))</f>
        <v>0.28000000000000003</v>
      </c>
      <c r="R2370" s="10" t="s">
        <v>41</v>
      </c>
      <c r="S2370" s="10" t="s">
        <v>71</v>
      </c>
      <c r="T2370" s="10" t="s">
        <v>2384</v>
      </c>
      <c r="U2370" s="12">
        <v>406.59999999999997</v>
      </c>
      <c r="V2370" s="12">
        <v>5</v>
      </c>
      <c r="W2370" s="12">
        <v>0</v>
      </c>
      <c r="X2370" s="12">
        <v>113.84799999999998</v>
      </c>
    </row>
    <row r="2371" spans="1:24" ht="14" x14ac:dyDescent="0.3">
      <c r="A2371" s="9">
        <v>2369</v>
      </c>
      <c r="B2371" s="14" t="s">
        <v>7182</v>
      </c>
      <c r="C2371" s="15">
        <v>45393</v>
      </c>
      <c r="D2371" s="15">
        <v>45396</v>
      </c>
      <c r="E2371" s="10" t="s">
        <v>19</v>
      </c>
      <c r="F2371" s="10" t="s">
        <v>3313</v>
      </c>
      <c r="G2371" s="10" t="s">
        <v>3314</v>
      </c>
      <c r="H2371" s="10" t="s">
        <v>22</v>
      </c>
      <c r="I2371" s="10" t="s">
        <v>23</v>
      </c>
      <c r="J2371" s="10" t="s">
        <v>37</v>
      </c>
      <c r="K2371" s="10" t="s">
        <v>38</v>
      </c>
      <c r="L2371" s="10">
        <v>90004</v>
      </c>
      <c r="M2371" s="10" t="s">
        <v>39</v>
      </c>
      <c r="N2371" s="10" t="str">
        <f>_xlfn.XLOOKUP($M:$M,People!$B:$B,People!A:A)</f>
        <v>Sadie Pawthorne</v>
      </c>
      <c r="O2371" s="10" t="s">
        <v>2672</v>
      </c>
      <c r="P2371" s="10" t="str">
        <f>VLOOKUP(O2371,Products!$A:$E,3,FALSE)</f>
        <v>Staples</v>
      </c>
      <c r="Q2371" s="31">
        <f>INDEX(Products!$E:$E,MATCH(O2371,Products!$A:$A,0))</f>
        <v>0.28999999999999998</v>
      </c>
      <c r="R2371" s="10" t="s">
        <v>41</v>
      </c>
      <c r="S2371" s="10" t="s">
        <v>82</v>
      </c>
      <c r="T2371" s="10" t="s">
        <v>167</v>
      </c>
      <c r="U2371" s="12">
        <v>52.76</v>
      </c>
      <c r="V2371" s="12">
        <v>2</v>
      </c>
      <c r="W2371" s="12">
        <v>0</v>
      </c>
      <c r="X2371" s="12">
        <v>24.269599999999997</v>
      </c>
    </row>
    <row r="2372" spans="1:24" ht="14" x14ac:dyDescent="0.3">
      <c r="A2372" s="9">
        <v>2370</v>
      </c>
      <c r="B2372" s="14" t="s">
        <v>7181</v>
      </c>
      <c r="C2372" s="15">
        <v>45393</v>
      </c>
      <c r="D2372" s="15">
        <v>45397</v>
      </c>
      <c r="E2372" s="10" t="s">
        <v>44</v>
      </c>
      <c r="F2372" s="10" t="s">
        <v>2377</v>
      </c>
      <c r="G2372" s="10" t="s">
        <v>2378</v>
      </c>
      <c r="H2372" s="10" t="s">
        <v>22</v>
      </c>
      <c r="I2372" s="10" t="s">
        <v>23</v>
      </c>
      <c r="J2372" s="10" t="s">
        <v>237</v>
      </c>
      <c r="K2372" s="10" t="s">
        <v>238</v>
      </c>
      <c r="L2372" s="10">
        <v>10009</v>
      </c>
      <c r="M2372" s="10" t="s">
        <v>133</v>
      </c>
      <c r="N2372" s="10" t="str">
        <f>_xlfn.XLOOKUP($M:$M,People!$B:$B,People!A:A)</f>
        <v>Chuck Magee</v>
      </c>
      <c r="O2372" s="10" t="s">
        <v>2379</v>
      </c>
      <c r="P2372" s="10" t="str">
        <f>VLOOKUP(O2372,Products!$A:$E,3,FALSE)</f>
        <v>HP</v>
      </c>
      <c r="Q2372" s="31">
        <f>INDEX(Products!$E:$E,MATCH(O2372,Products!$A:$A,0))</f>
        <v>0.35</v>
      </c>
      <c r="R2372" s="10" t="s">
        <v>64</v>
      </c>
      <c r="S2372" s="10" t="s">
        <v>144</v>
      </c>
      <c r="T2372" s="10" t="s">
        <v>2380</v>
      </c>
      <c r="U2372" s="12">
        <v>85.14</v>
      </c>
      <c r="V2372" s="12">
        <v>3</v>
      </c>
      <c r="W2372" s="12">
        <v>0</v>
      </c>
      <c r="X2372" s="12">
        <v>34.907399999999996</v>
      </c>
    </row>
    <row r="2373" spans="1:24" ht="14" x14ac:dyDescent="0.3">
      <c r="A2373" s="9">
        <v>2371</v>
      </c>
      <c r="B2373" s="14" t="s">
        <v>7182</v>
      </c>
      <c r="C2373" s="15">
        <v>45393</v>
      </c>
      <c r="D2373" s="15">
        <v>45396</v>
      </c>
      <c r="E2373" s="10" t="s">
        <v>19</v>
      </c>
      <c r="F2373" s="10" t="s">
        <v>3313</v>
      </c>
      <c r="G2373" s="10" t="s">
        <v>3314</v>
      </c>
      <c r="H2373" s="10" t="s">
        <v>22</v>
      </c>
      <c r="I2373" s="10" t="s">
        <v>23</v>
      </c>
      <c r="J2373" s="10" t="s">
        <v>37</v>
      </c>
      <c r="K2373" s="10" t="s">
        <v>38</v>
      </c>
      <c r="L2373" s="10">
        <v>90004</v>
      </c>
      <c r="M2373" s="10" t="s">
        <v>39</v>
      </c>
      <c r="N2373" s="10" t="str">
        <f>_xlfn.XLOOKUP($M:$M,People!$B:$B,People!A:A)</f>
        <v>Sadie Pawthorne</v>
      </c>
      <c r="O2373" s="10" t="s">
        <v>5369</v>
      </c>
      <c r="P2373" s="10" t="str">
        <f>VLOOKUP(O2373,Products!$A:$E,3,FALSE)</f>
        <v>HP</v>
      </c>
      <c r="Q2373" s="31">
        <f>INDEX(Products!$E:$E,MATCH(O2373,Products!$A:$A,0))</f>
        <v>0.28999999999999998</v>
      </c>
      <c r="R2373" s="10" t="s">
        <v>64</v>
      </c>
      <c r="S2373" s="10" t="s">
        <v>1063</v>
      </c>
      <c r="T2373" s="10" t="s">
        <v>5370</v>
      </c>
      <c r="U2373" s="12">
        <v>639.96800000000007</v>
      </c>
      <c r="V2373" s="12">
        <v>4</v>
      </c>
      <c r="W2373" s="12">
        <v>0.2</v>
      </c>
      <c r="X2373" s="12">
        <v>215.98919999999998</v>
      </c>
    </row>
    <row r="2374" spans="1:24" ht="14" x14ac:dyDescent="0.3">
      <c r="A2374" s="9">
        <v>2372</v>
      </c>
      <c r="B2374" s="14" t="s">
        <v>7181</v>
      </c>
      <c r="C2374" s="15">
        <v>45393</v>
      </c>
      <c r="D2374" s="15">
        <v>45397</v>
      </c>
      <c r="E2374" s="10" t="s">
        <v>44</v>
      </c>
      <c r="F2374" s="10" t="s">
        <v>2377</v>
      </c>
      <c r="G2374" s="10" t="s">
        <v>2378</v>
      </c>
      <c r="H2374" s="10" t="s">
        <v>22</v>
      </c>
      <c r="I2374" s="10" t="s">
        <v>23</v>
      </c>
      <c r="J2374" s="10" t="s">
        <v>237</v>
      </c>
      <c r="K2374" s="10" t="s">
        <v>238</v>
      </c>
      <c r="L2374" s="10">
        <v>10009</v>
      </c>
      <c r="M2374" s="10" t="s">
        <v>133</v>
      </c>
      <c r="N2374" s="10" t="str">
        <f>_xlfn.XLOOKUP($M:$M,People!$B:$B,People!A:A)</f>
        <v>Chuck Magee</v>
      </c>
      <c r="O2374" s="10" t="s">
        <v>2381</v>
      </c>
      <c r="P2374" s="10" t="str">
        <f>VLOOKUP(O2374,Products!$A:$E,3,FALSE)</f>
        <v>HP</v>
      </c>
      <c r="Q2374" s="31">
        <f>INDEX(Products!$E:$E,MATCH(O2374,Products!$A:$A,0))</f>
        <v>0.25</v>
      </c>
      <c r="R2374" s="10" t="s">
        <v>64</v>
      </c>
      <c r="S2374" s="10" t="s">
        <v>65</v>
      </c>
      <c r="T2374" s="10" t="s">
        <v>2382</v>
      </c>
      <c r="U2374" s="12">
        <v>21.99</v>
      </c>
      <c r="V2374" s="12">
        <v>1</v>
      </c>
      <c r="W2374" s="12">
        <v>0</v>
      </c>
      <c r="X2374" s="12">
        <v>10.555199999999999</v>
      </c>
    </row>
    <row r="2375" spans="1:24" ht="14" x14ac:dyDescent="0.3">
      <c r="A2375" s="9">
        <v>2373</v>
      </c>
      <c r="B2375" s="14" t="s">
        <v>7183</v>
      </c>
      <c r="C2375" s="15">
        <v>45394</v>
      </c>
      <c r="D2375" s="15">
        <v>45399</v>
      </c>
      <c r="E2375" s="10" t="s">
        <v>19</v>
      </c>
      <c r="F2375" s="10" t="s">
        <v>2587</v>
      </c>
      <c r="G2375" s="10" t="s">
        <v>2588</v>
      </c>
      <c r="H2375" s="10" t="s">
        <v>92</v>
      </c>
      <c r="I2375" s="10" t="s">
        <v>23</v>
      </c>
      <c r="J2375" s="10" t="s">
        <v>86</v>
      </c>
      <c r="K2375" s="10" t="s">
        <v>87</v>
      </c>
      <c r="L2375" s="10">
        <v>98103</v>
      </c>
      <c r="M2375" s="10" t="s">
        <v>39</v>
      </c>
      <c r="N2375" s="10" t="str">
        <f>_xlfn.XLOOKUP($M:$M,People!$B:$B,People!A:A)</f>
        <v>Sadie Pawthorne</v>
      </c>
      <c r="O2375" s="10" t="s">
        <v>3355</v>
      </c>
      <c r="P2375" s="10" t="str">
        <f>VLOOKUP(O2375,Products!$A:$E,3,FALSE)</f>
        <v>Office Depot</v>
      </c>
      <c r="Q2375" s="31">
        <f>INDEX(Products!$E:$E,MATCH(O2375,Products!$A:$A,0))</f>
        <v>0.38</v>
      </c>
      <c r="R2375" s="10" t="s">
        <v>41</v>
      </c>
      <c r="S2375" s="10" t="s">
        <v>53</v>
      </c>
      <c r="T2375" s="10" t="s">
        <v>3356</v>
      </c>
      <c r="U2375" s="12">
        <v>40.74</v>
      </c>
      <c r="V2375" s="12">
        <v>3</v>
      </c>
      <c r="W2375" s="12">
        <v>0</v>
      </c>
      <c r="X2375" s="12">
        <v>0.4073999999999991</v>
      </c>
    </row>
    <row r="2376" spans="1:24" ht="14" x14ac:dyDescent="0.3">
      <c r="A2376" s="9">
        <v>2374</v>
      </c>
      <c r="B2376" s="14" t="s">
        <v>7184</v>
      </c>
      <c r="C2376" s="15">
        <v>45395</v>
      </c>
      <c r="D2376" s="15">
        <v>45401</v>
      </c>
      <c r="E2376" s="10" t="s">
        <v>44</v>
      </c>
      <c r="F2376" s="10" t="s">
        <v>2666</v>
      </c>
      <c r="G2376" s="10" t="s">
        <v>2667</v>
      </c>
      <c r="H2376" s="10" t="s">
        <v>36</v>
      </c>
      <c r="I2376" s="10" t="s">
        <v>23</v>
      </c>
      <c r="J2376" s="10" t="s">
        <v>37</v>
      </c>
      <c r="K2376" s="10" t="s">
        <v>38</v>
      </c>
      <c r="L2376" s="10">
        <v>90036</v>
      </c>
      <c r="M2376" s="10" t="s">
        <v>39</v>
      </c>
      <c r="N2376" s="10" t="str">
        <f>_xlfn.XLOOKUP($M:$M,People!$B:$B,People!A:A)</f>
        <v>Sadie Pawthorne</v>
      </c>
      <c r="O2376" s="10" t="s">
        <v>3735</v>
      </c>
      <c r="P2376" s="10" t="str">
        <f>VLOOKUP(O2376,Products!$A:$E,3,FALSE)</f>
        <v>Canon</v>
      </c>
      <c r="Q2376" s="31">
        <f>INDEX(Products!$E:$E,MATCH(O2376,Products!$A:$A,0))</f>
        <v>0.34</v>
      </c>
      <c r="R2376" s="10" t="s">
        <v>28</v>
      </c>
      <c r="S2376" s="10" t="s">
        <v>58</v>
      </c>
      <c r="T2376" s="10" t="s">
        <v>3736</v>
      </c>
      <c r="U2376" s="12">
        <v>37.68</v>
      </c>
      <c r="V2376" s="12">
        <v>2</v>
      </c>
      <c r="W2376" s="12">
        <v>0</v>
      </c>
      <c r="X2376" s="12">
        <v>15.825600000000001</v>
      </c>
    </row>
    <row r="2377" spans="1:24" ht="14" x14ac:dyDescent="0.3">
      <c r="A2377" s="9">
        <v>2375</v>
      </c>
      <c r="B2377" s="14" t="s">
        <v>7185</v>
      </c>
      <c r="C2377" s="15">
        <v>45395</v>
      </c>
      <c r="D2377" s="15">
        <v>45399</v>
      </c>
      <c r="E2377" s="10" t="s">
        <v>44</v>
      </c>
      <c r="F2377" s="10" t="s">
        <v>1653</v>
      </c>
      <c r="G2377" s="10" t="s">
        <v>1654</v>
      </c>
      <c r="H2377" s="10" t="s">
        <v>22</v>
      </c>
      <c r="I2377" s="10" t="s">
        <v>23</v>
      </c>
      <c r="J2377" s="10" t="s">
        <v>1457</v>
      </c>
      <c r="K2377" s="10" t="s">
        <v>94</v>
      </c>
      <c r="L2377" s="10">
        <v>77340</v>
      </c>
      <c r="M2377" s="10" t="s">
        <v>95</v>
      </c>
      <c r="N2377" s="10" t="str">
        <f>_xlfn.XLOOKUP($M:$M,People!$B:$B,People!A:A)</f>
        <v>Roxanne Rodriguez</v>
      </c>
      <c r="O2377" s="10" t="s">
        <v>1875</v>
      </c>
      <c r="P2377" s="10" t="str">
        <f>VLOOKUP(O2377,Products!$A:$E,3,FALSE)</f>
        <v>IKEA</v>
      </c>
      <c r="Q2377" s="31">
        <f>INDEX(Products!$E:$E,MATCH(O2377,Products!$A:$A,0))</f>
        <v>0.4</v>
      </c>
      <c r="R2377" s="10" t="s">
        <v>28</v>
      </c>
      <c r="S2377" s="10" t="s">
        <v>50</v>
      </c>
      <c r="T2377" s="10" t="s">
        <v>1876</v>
      </c>
      <c r="U2377" s="12">
        <v>609.9799999999999</v>
      </c>
      <c r="V2377" s="12">
        <v>4</v>
      </c>
      <c r="W2377" s="12">
        <v>0.3</v>
      </c>
      <c r="X2377" s="12">
        <v>-113.28200000000004</v>
      </c>
    </row>
    <row r="2378" spans="1:24" ht="14" x14ac:dyDescent="0.3">
      <c r="A2378" s="9">
        <v>2376</v>
      </c>
      <c r="B2378" s="14" t="s">
        <v>7186</v>
      </c>
      <c r="C2378" s="15">
        <v>45395</v>
      </c>
      <c r="D2378" s="15">
        <v>45399</v>
      </c>
      <c r="E2378" s="10" t="s">
        <v>19</v>
      </c>
      <c r="F2378" s="10" t="s">
        <v>4790</v>
      </c>
      <c r="G2378" s="10" t="s">
        <v>4791</v>
      </c>
      <c r="H2378" s="10" t="s">
        <v>22</v>
      </c>
      <c r="I2378" s="10" t="s">
        <v>23</v>
      </c>
      <c r="J2378" s="10" t="s">
        <v>37</v>
      </c>
      <c r="K2378" s="10" t="s">
        <v>38</v>
      </c>
      <c r="L2378" s="10">
        <v>90045</v>
      </c>
      <c r="M2378" s="10" t="s">
        <v>39</v>
      </c>
      <c r="N2378" s="10" t="str">
        <f>_xlfn.XLOOKUP($M:$M,People!$B:$B,People!A:A)</f>
        <v>Sadie Pawthorne</v>
      </c>
      <c r="O2378" s="10" t="s">
        <v>3236</v>
      </c>
      <c r="P2378" s="10" t="str">
        <f>VLOOKUP(O2378,Products!$A:$E,3,FALSE)</f>
        <v>Canon</v>
      </c>
      <c r="Q2378" s="31">
        <f>INDEX(Products!$E:$E,MATCH(O2378,Products!$A:$A,0))</f>
        <v>0.3</v>
      </c>
      <c r="R2378" s="10" t="s">
        <v>28</v>
      </c>
      <c r="S2378" s="10" t="s">
        <v>50</v>
      </c>
      <c r="T2378" s="10" t="s">
        <v>3237</v>
      </c>
      <c r="U2378" s="12">
        <v>241.56799999999998</v>
      </c>
      <c r="V2378" s="12">
        <v>2</v>
      </c>
      <c r="W2378" s="12">
        <v>0.2</v>
      </c>
      <c r="X2378" s="12">
        <v>-15.098000000000013</v>
      </c>
    </row>
    <row r="2379" spans="1:24" ht="14" x14ac:dyDescent="0.3">
      <c r="A2379" s="9">
        <v>2377</v>
      </c>
      <c r="B2379" s="14" t="s">
        <v>7185</v>
      </c>
      <c r="C2379" s="15">
        <v>45395</v>
      </c>
      <c r="D2379" s="15">
        <v>45399</v>
      </c>
      <c r="E2379" s="10" t="s">
        <v>44</v>
      </c>
      <c r="F2379" s="10" t="s">
        <v>1653</v>
      </c>
      <c r="G2379" s="10" t="s">
        <v>1654</v>
      </c>
      <c r="H2379" s="10" t="s">
        <v>22</v>
      </c>
      <c r="I2379" s="10" t="s">
        <v>23</v>
      </c>
      <c r="J2379" s="10" t="s">
        <v>1457</v>
      </c>
      <c r="K2379" s="10" t="s">
        <v>94</v>
      </c>
      <c r="L2379" s="10">
        <v>77340</v>
      </c>
      <c r="M2379" s="10" t="s">
        <v>95</v>
      </c>
      <c r="N2379" s="10" t="str">
        <f>_xlfn.XLOOKUP($M:$M,People!$B:$B,People!A:A)</f>
        <v>Roxanne Rodriguez</v>
      </c>
      <c r="O2379" s="10" t="s">
        <v>3236</v>
      </c>
      <c r="P2379" s="10" t="str">
        <f>VLOOKUP(O2379,Products!$A:$E,3,FALSE)</f>
        <v>Canon</v>
      </c>
      <c r="Q2379" s="31">
        <f>INDEX(Products!$E:$E,MATCH(O2379,Products!$A:$A,0))</f>
        <v>0.3</v>
      </c>
      <c r="R2379" s="10" t="s">
        <v>28</v>
      </c>
      <c r="S2379" s="10" t="s">
        <v>50</v>
      </c>
      <c r="T2379" s="10" t="s">
        <v>3237</v>
      </c>
      <c r="U2379" s="12">
        <v>211.37199999999999</v>
      </c>
      <c r="V2379" s="12">
        <v>2</v>
      </c>
      <c r="W2379" s="12">
        <v>0.3</v>
      </c>
      <c r="X2379" s="12">
        <v>-45.294000000000011</v>
      </c>
    </row>
    <row r="2380" spans="1:24" ht="14" x14ac:dyDescent="0.3">
      <c r="A2380" s="9">
        <v>2378</v>
      </c>
      <c r="B2380" s="14" t="s">
        <v>7187</v>
      </c>
      <c r="C2380" s="15">
        <v>45395</v>
      </c>
      <c r="D2380" s="15">
        <v>45401</v>
      </c>
      <c r="E2380" s="10" t="s">
        <v>44</v>
      </c>
      <c r="F2380" s="10" t="s">
        <v>1700</v>
      </c>
      <c r="G2380" s="10" t="s">
        <v>1701</v>
      </c>
      <c r="H2380" s="10" t="s">
        <v>22</v>
      </c>
      <c r="I2380" s="10" t="s">
        <v>23</v>
      </c>
      <c r="J2380" s="10" t="s">
        <v>3319</v>
      </c>
      <c r="K2380" s="10" t="s">
        <v>38</v>
      </c>
      <c r="L2380" s="10">
        <v>91767</v>
      </c>
      <c r="M2380" s="10" t="s">
        <v>39</v>
      </c>
      <c r="N2380" s="10" t="str">
        <f>_xlfn.XLOOKUP($M:$M,People!$B:$B,People!A:A)</f>
        <v>Sadie Pawthorne</v>
      </c>
      <c r="O2380" s="10" t="s">
        <v>3951</v>
      </c>
      <c r="P2380" s="10" t="str">
        <f>VLOOKUP(O2380,Products!$A:$E,3,FALSE)</f>
        <v>Samsung</v>
      </c>
      <c r="Q2380" s="31">
        <f>INDEX(Products!$E:$E,MATCH(O2380,Products!$A:$A,0))</f>
        <v>0.39</v>
      </c>
      <c r="R2380" s="10" t="s">
        <v>28</v>
      </c>
      <c r="S2380" s="10" t="s">
        <v>50</v>
      </c>
      <c r="T2380" s="10" t="s">
        <v>3952</v>
      </c>
      <c r="U2380" s="12">
        <v>710.83200000000011</v>
      </c>
      <c r="V2380" s="12">
        <v>3</v>
      </c>
      <c r="W2380" s="12">
        <v>0.2</v>
      </c>
      <c r="X2380" s="12">
        <v>-97.739399999999989</v>
      </c>
    </row>
    <row r="2381" spans="1:24" ht="14" x14ac:dyDescent="0.3">
      <c r="A2381" s="9">
        <v>2379</v>
      </c>
      <c r="B2381" s="14" t="s">
        <v>7184</v>
      </c>
      <c r="C2381" s="15">
        <v>45395</v>
      </c>
      <c r="D2381" s="15">
        <v>45401</v>
      </c>
      <c r="E2381" s="10" t="s">
        <v>44</v>
      </c>
      <c r="F2381" s="10" t="s">
        <v>2666</v>
      </c>
      <c r="G2381" s="10" t="s">
        <v>2667</v>
      </c>
      <c r="H2381" s="10" t="s">
        <v>36</v>
      </c>
      <c r="I2381" s="10" t="s">
        <v>23</v>
      </c>
      <c r="J2381" s="10" t="s">
        <v>37</v>
      </c>
      <c r="K2381" s="10" t="s">
        <v>38</v>
      </c>
      <c r="L2381" s="10">
        <v>90036</v>
      </c>
      <c r="M2381" s="10" t="s">
        <v>39</v>
      </c>
      <c r="N2381" s="10" t="str">
        <f>_xlfn.XLOOKUP($M:$M,People!$B:$B,People!A:A)</f>
        <v>Sadie Pawthorne</v>
      </c>
      <c r="O2381" s="10" t="s">
        <v>3185</v>
      </c>
      <c r="P2381" s="10" t="str">
        <f>VLOOKUP(O2381,Products!$A:$E,3,FALSE)</f>
        <v>Logitech</v>
      </c>
      <c r="Q2381" s="31">
        <f>INDEX(Products!$E:$E,MATCH(O2381,Products!$A:$A,0))</f>
        <v>0.31</v>
      </c>
      <c r="R2381" s="10" t="s">
        <v>41</v>
      </c>
      <c r="S2381" s="10" t="s">
        <v>71</v>
      </c>
      <c r="T2381" s="10" t="s">
        <v>3186</v>
      </c>
      <c r="U2381" s="12">
        <v>75.84</v>
      </c>
      <c r="V2381" s="12">
        <v>2</v>
      </c>
      <c r="W2381" s="12">
        <v>0</v>
      </c>
      <c r="X2381" s="12">
        <v>29.577600000000004</v>
      </c>
    </row>
    <row r="2382" spans="1:24" ht="14" x14ac:dyDescent="0.3">
      <c r="A2382" s="9">
        <v>2380</v>
      </c>
      <c r="B2382" s="14" t="s">
        <v>7188</v>
      </c>
      <c r="C2382" s="15">
        <v>45395</v>
      </c>
      <c r="D2382" s="15">
        <v>45402</v>
      </c>
      <c r="E2382" s="10" t="s">
        <v>44</v>
      </c>
      <c r="F2382" s="10" t="s">
        <v>1468</v>
      </c>
      <c r="G2382" s="10" t="s">
        <v>1469</v>
      </c>
      <c r="H2382" s="10" t="s">
        <v>22</v>
      </c>
      <c r="I2382" s="10" t="s">
        <v>23</v>
      </c>
      <c r="J2382" s="10" t="s">
        <v>5555</v>
      </c>
      <c r="K2382" s="10" t="s">
        <v>124</v>
      </c>
      <c r="L2382" s="10">
        <v>68701</v>
      </c>
      <c r="M2382" s="10" t="s">
        <v>95</v>
      </c>
      <c r="N2382" s="10" t="str">
        <f>_xlfn.XLOOKUP($M:$M,People!$B:$B,People!A:A)</f>
        <v>Roxanne Rodriguez</v>
      </c>
      <c r="O2382" s="10" t="s">
        <v>2312</v>
      </c>
      <c r="P2382" s="10" t="str">
        <f>VLOOKUP(O2382,Products!$A:$E,3,FALSE)</f>
        <v>3M</v>
      </c>
      <c r="Q2382" s="31">
        <f>INDEX(Products!$E:$E,MATCH(O2382,Products!$A:$A,0))</f>
        <v>0.4</v>
      </c>
      <c r="R2382" s="10" t="s">
        <v>41</v>
      </c>
      <c r="S2382" s="10" t="s">
        <v>68</v>
      </c>
      <c r="T2382" s="10" t="s">
        <v>2313</v>
      </c>
      <c r="U2382" s="12">
        <v>17.43</v>
      </c>
      <c r="V2382" s="12">
        <v>3</v>
      </c>
      <c r="W2382" s="12">
        <v>0</v>
      </c>
      <c r="X2382" s="12">
        <v>8.0177999999999994</v>
      </c>
    </row>
    <row r="2383" spans="1:24" ht="14" x14ac:dyDescent="0.3">
      <c r="A2383" s="9">
        <v>2381</v>
      </c>
      <c r="B2383" s="14" t="s">
        <v>7189</v>
      </c>
      <c r="C2383" s="15">
        <v>45395</v>
      </c>
      <c r="D2383" s="15">
        <v>45396</v>
      </c>
      <c r="E2383" s="10" t="s">
        <v>168</v>
      </c>
      <c r="F2383" s="10" t="s">
        <v>4943</v>
      </c>
      <c r="G2383" s="10" t="s">
        <v>4944</v>
      </c>
      <c r="H2383" s="10" t="s">
        <v>92</v>
      </c>
      <c r="I2383" s="10" t="s">
        <v>23</v>
      </c>
      <c r="J2383" s="10" t="s">
        <v>1577</v>
      </c>
      <c r="K2383" s="10" t="s">
        <v>277</v>
      </c>
      <c r="L2383" s="10">
        <v>85204</v>
      </c>
      <c r="M2383" s="10" t="s">
        <v>39</v>
      </c>
      <c r="N2383" s="10" t="str">
        <f>_xlfn.XLOOKUP($M:$M,People!$B:$B,People!A:A)</f>
        <v>Sadie Pawthorne</v>
      </c>
      <c r="O2383" s="10" t="s">
        <v>2433</v>
      </c>
      <c r="P2383" s="10" t="str">
        <f>VLOOKUP(O2383,Products!$A:$E,3,FALSE)</f>
        <v>HP</v>
      </c>
      <c r="Q2383" s="31">
        <f>INDEX(Products!$E:$E,MATCH(O2383,Products!$A:$A,0))</f>
        <v>0.31</v>
      </c>
      <c r="R2383" s="10" t="s">
        <v>41</v>
      </c>
      <c r="S2383" s="10" t="s">
        <v>82</v>
      </c>
      <c r="T2383" s="10" t="s">
        <v>2434</v>
      </c>
      <c r="U2383" s="12">
        <v>31.104000000000006</v>
      </c>
      <c r="V2383" s="12">
        <v>6</v>
      </c>
      <c r="W2383" s="12">
        <v>0.2</v>
      </c>
      <c r="X2383" s="12">
        <v>10.8864</v>
      </c>
    </row>
    <row r="2384" spans="1:24" ht="14" x14ac:dyDescent="0.3">
      <c r="A2384" s="9">
        <v>2382</v>
      </c>
      <c r="B2384" s="14" t="s">
        <v>7189</v>
      </c>
      <c r="C2384" s="15">
        <v>45395</v>
      </c>
      <c r="D2384" s="15">
        <v>45396</v>
      </c>
      <c r="E2384" s="10" t="s">
        <v>168</v>
      </c>
      <c r="F2384" s="10" t="s">
        <v>4943</v>
      </c>
      <c r="G2384" s="10" t="s">
        <v>4944</v>
      </c>
      <c r="H2384" s="10" t="s">
        <v>92</v>
      </c>
      <c r="I2384" s="10" t="s">
        <v>23</v>
      </c>
      <c r="J2384" s="10" t="s">
        <v>1577</v>
      </c>
      <c r="K2384" s="10" t="s">
        <v>277</v>
      </c>
      <c r="L2384" s="10">
        <v>85204</v>
      </c>
      <c r="M2384" s="10" t="s">
        <v>39</v>
      </c>
      <c r="N2384" s="10" t="str">
        <f>_xlfn.XLOOKUP($M:$M,People!$B:$B,People!A:A)</f>
        <v>Sadie Pawthorne</v>
      </c>
      <c r="O2384" s="10" t="s">
        <v>2987</v>
      </c>
      <c r="P2384" s="10" t="str">
        <f>VLOOKUP(O2384,Products!$A:$E,3,FALSE)</f>
        <v>3M</v>
      </c>
      <c r="Q2384" s="31">
        <f>INDEX(Products!$E:$E,MATCH(O2384,Products!$A:$A,0))</f>
        <v>0.32</v>
      </c>
      <c r="R2384" s="10" t="s">
        <v>41</v>
      </c>
      <c r="S2384" s="10" t="s">
        <v>82</v>
      </c>
      <c r="T2384" s="10" t="s">
        <v>2988</v>
      </c>
      <c r="U2384" s="12">
        <v>54.816000000000003</v>
      </c>
      <c r="V2384" s="12">
        <v>3</v>
      </c>
      <c r="W2384" s="12">
        <v>0.2</v>
      </c>
      <c r="X2384" s="12">
        <v>17.815199999999997</v>
      </c>
    </row>
    <row r="2385" spans="1:24" ht="14" x14ac:dyDescent="0.3">
      <c r="A2385" s="9">
        <v>2383</v>
      </c>
      <c r="B2385" s="14" t="s">
        <v>7190</v>
      </c>
      <c r="C2385" s="15">
        <v>45395</v>
      </c>
      <c r="D2385" s="15">
        <v>45400</v>
      </c>
      <c r="E2385" s="10" t="s">
        <v>44</v>
      </c>
      <c r="F2385" s="10" t="s">
        <v>3522</v>
      </c>
      <c r="G2385" s="10" t="s">
        <v>3523</v>
      </c>
      <c r="H2385" s="10" t="s">
        <v>22</v>
      </c>
      <c r="I2385" s="10" t="s">
        <v>23</v>
      </c>
      <c r="J2385" s="10" t="s">
        <v>3251</v>
      </c>
      <c r="K2385" s="10" t="s">
        <v>277</v>
      </c>
      <c r="L2385" s="10">
        <v>85301</v>
      </c>
      <c r="M2385" s="10" t="s">
        <v>39</v>
      </c>
      <c r="N2385" s="10" t="str">
        <f>_xlfn.XLOOKUP($M:$M,People!$B:$B,People!A:A)</f>
        <v>Sadie Pawthorne</v>
      </c>
      <c r="O2385" s="10" t="s">
        <v>3345</v>
      </c>
      <c r="P2385" s="10" t="str">
        <f>VLOOKUP(O2385,Products!$A:$E,3,FALSE)</f>
        <v>Avery</v>
      </c>
      <c r="Q2385" s="31">
        <f>INDEX(Products!$E:$E,MATCH(O2385,Products!$A:$A,0))</f>
        <v>0.33</v>
      </c>
      <c r="R2385" s="10" t="s">
        <v>41</v>
      </c>
      <c r="S2385" s="10" t="s">
        <v>53</v>
      </c>
      <c r="T2385" s="10" t="s">
        <v>3346</v>
      </c>
      <c r="U2385" s="12">
        <v>10.744</v>
      </c>
      <c r="V2385" s="12">
        <v>1</v>
      </c>
      <c r="W2385" s="12">
        <v>0.2</v>
      </c>
      <c r="X2385" s="12">
        <v>0.80579999999999963</v>
      </c>
    </row>
    <row r="2386" spans="1:24" ht="14" x14ac:dyDescent="0.3">
      <c r="A2386" s="9">
        <v>2384</v>
      </c>
      <c r="B2386" s="14" t="s">
        <v>7191</v>
      </c>
      <c r="C2386" s="15">
        <v>45395</v>
      </c>
      <c r="D2386" s="15">
        <v>45397</v>
      </c>
      <c r="E2386" s="10" t="s">
        <v>19</v>
      </c>
      <c r="F2386" s="10" t="s">
        <v>3397</v>
      </c>
      <c r="G2386" s="10" t="s">
        <v>3398</v>
      </c>
      <c r="H2386" s="10" t="s">
        <v>22</v>
      </c>
      <c r="I2386" s="10" t="s">
        <v>23</v>
      </c>
      <c r="J2386" s="10" t="s">
        <v>2408</v>
      </c>
      <c r="K2386" s="10" t="s">
        <v>586</v>
      </c>
      <c r="L2386" s="10">
        <v>87401</v>
      </c>
      <c r="M2386" s="10" t="s">
        <v>39</v>
      </c>
      <c r="N2386" s="10" t="str">
        <f>_xlfn.XLOOKUP($M:$M,People!$B:$B,People!A:A)</f>
        <v>Sadie Pawthorne</v>
      </c>
      <c r="O2386" s="10" t="s">
        <v>1688</v>
      </c>
      <c r="P2386" s="10" t="str">
        <f>VLOOKUP(O2386,Products!$A:$E,3,FALSE)</f>
        <v>Logitech</v>
      </c>
      <c r="Q2386" s="31">
        <f>INDEX(Products!$E:$E,MATCH(O2386,Products!$A:$A,0))</f>
        <v>0.31</v>
      </c>
      <c r="R2386" s="10" t="s">
        <v>41</v>
      </c>
      <c r="S2386" s="10" t="s">
        <v>510</v>
      </c>
      <c r="T2386" s="10" t="s">
        <v>1689</v>
      </c>
      <c r="U2386" s="12">
        <v>12.88</v>
      </c>
      <c r="V2386" s="12">
        <v>1</v>
      </c>
      <c r="W2386" s="12">
        <v>0</v>
      </c>
      <c r="X2386" s="12">
        <v>0.38640000000000008</v>
      </c>
    </row>
    <row r="2387" spans="1:24" ht="14" x14ac:dyDescent="0.3">
      <c r="A2387" s="9">
        <v>2385</v>
      </c>
      <c r="B2387" s="14" t="s">
        <v>7187</v>
      </c>
      <c r="C2387" s="15">
        <v>45395</v>
      </c>
      <c r="D2387" s="15">
        <v>45401</v>
      </c>
      <c r="E2387" s="10" t="s">
        <v>44</v>
      </c>
      <c r="F2387" s="10" t="s">
        <v>1700</v>
      </c>
      <c r="G2387" s="10" t="s">
        <v>1701</v>
      </c>
      <c r="H2387" s="10" t="s">
        <v>22</v>
      </c>
      <c r="I2387" s="10" t="s">
        <v>23</v>
      </c>
      <c r="J2387" s="10" t="s">
        <v>3319</v>
      </c>
      <c r="K2387" s="10" t="s">
        <v>38</v>
      </c>
      <c r="L2387" s="10">
        <v>91767</v>
      </c>
      <c r="M2387" s="10" t="s">
        <v>39</v>
      </c>
      <c r="N2387" s="10" t="str">
        <f>_xlfn.XLOOKUP($M:$M,People!$B:$B,People!A:A)</f>
        <v>Sadie Pawthorne</v>
      </c>
      <c r="O2387" s="10" t="s">
        <v>3949</v>
      </c>
      <c r="P2387" s="10" t="str">
        <f>VLOOKUP(O2387,Products!$A:$E,3,FALSE)</f>
        <v>Staples</v>
      </c>
      <c r="Q2387" s="31">
        <f>INDEX(Products!$E:$E,MATCH(O2387,Products!$A:$A,0))</f>
        <v>0.35</v>
      </c>
      <c r="R2387" s="10" t="s">
        <v>64</v>
      </c>
      <c r="S2387" s="10" t="s">
        <v>144</v>
      </c>
      <c r="T2387" s="10" t="s">
        <v>3950</v>
      </c>
      <c r="U2387" s="12">
        <v>199.96</v>
      </c>
      <c r="V2387" s="12">
        <v>4</v>
      </c>
      <c r="W2387" s="12">
        <v>0</v>
      </c>
      <c r="X2387" s="12">
        <v>69.98599999999999</v>
      </c>
    </row>
    <row r="2388" spans="1:24" ht="14" x14ac:dyDescent="0.3">
      <c r="A2388" s="9">
        <v>2386</v>
      </c>
      <c r="B2388" s="14" t="s">
        <v>7185</v>
      </c>
      <c r="C2388" s="15">
        <v>45395</v>
      </c>
      <c r="D2388" s="15">
        <v>45399</v>
      </c>
      <c r="E2388" s="10" t="s">
        <v>44</v>
      </c>
      <c r="F2388" s="10" t="s">
        <v>1653</v>
      </c>
      <c r="G2388" s="10" t="s">
        <v>1654</v>
      </c>
      <c r="H2388" s="10" t="s">
        <v>22</v>
      </c>
      <c r="I2388" s="10" t="s">
        <v>23</v>
      </c>
      <c r="J2388" s="10" t="s">
        <v>1457</v>
      </c>
      <c r="K2388" s="10" t="s">
        <v>94</v>
      </c>
      <c r="L2388" s="10">
        <v>77340</v>
      </c>
      <c r="M2388" s="10" t="s">
        <v>95</v>
      </c>
      <c r="N2388" s="10" t="str">
        <f>_xlfn.XLOOKUP($M:$M,People!$B:$B,People!A:A)</f>
        <v>Roxanne Rodriguez</v>
      </c>
      <c r="O2388" s="10" t="s">
        <v>2733</v>
      </c>
      <c r="P2388" s="10" t="str">
        <f>VLOOKUP(O2388,Products!$A:$E,3,FALSE)</f>
        <v>Samsung</v>
      </c>
      <c r="Q2388" s="31">
        <f>INDEX(Products!$E:$E,MATCH(O2388,Products!$A:$A,0))</f>
        <v>0.35</v>
      </c>
      <c r="R2388" s="10" t="s">
        <v>64</v>
      </c>
      <c r="S2388" s="10" t="s">
        <v>65</v>
      </c>
      <c r="T2388" s="10" t="s">
        <v>2734</v>
      </c>
      <c r="U2388" s="12">
        <v>239.976</v>
      </c>
      <c r="V2388" s="12">
        <v>3</v>
      </c>
      <c r="W2388" s="12">
        <v>0.2</v>
      </c>
      <c r="X2388" s="12">
        <v>17.998199999999997</v>
      </c>
    </row>
    <row r="2389" spans="1:24" ht="14" x14ac:dyDescent="0.3">
      <c r="A2389" s="9">
        <v>2387</v>
      </c>
      <c r="B2389" s="14" t="s">
        <v>7186</v>
      </c>
      <c r="C2389" s="15">
        <v>45395</v>
      </c>
      <c r="D2389" s="15">
        <v>45399</v>
      </c>
      <c r="E2389" s="10" t="s">
        <v>19</v>
      </c>
      <c r="F2389" s="10" t="s">
        <v>4790</v>
      </c>
      <c r="G2389" s="10" t="s">
        <v>4791</v>
      </c>
      <c r="H2389" s="10" t="s">
        <v>22</v>
      </c>
      <c r="I2389" s="10" t="s">
        <v>23</v>
      </c>
      <c r="J2389" s="10" t="s">
        <v>37</v>
      </c>
      <c r="K2389" s="10" t="s">
        <v>38</v>
      </c>
      <c r="L2389" s="10">
        <v>90045</v>
      </c>
      <c r="M2389" s="10" t="s">
        <v>39</v>
      </c>
      <c r="N2389" s="10" t="str">
        <f>_xlfn.XLOOKUP($M:$M,People!$B:$B,People!A:A)</f>
        <v>Sadie Pawthorne</v>
      </c>
      <c r="O2389" s="10" t="s">
        <v>2361</v>
      </c>
      <c r="P2389" s="10" t="str">
        <f>VLOOKUP(O2389,Products!$A:$E,3,FALSE)</f>
        <v>IKEA</v>
      </c>
      <c r="Q2389" s="31">
        <f>INDEX(Products!$E:$E,MATCH(O2389,Products!$A:$A,0))</f>
        <v>0.34</v>
      </c>
      <c r="R2389" s="10" t="s">
        <v>64</v>
      </c>
      <c r="S2389" s="10" t="s">
        <v>65</v>
      </c>
      <c r="T2389" s="10" t="s">
        <v>2362</v>
      </c>
      <c r="U2389" s="12">
        <v>479.92</v>
      </c>
      <c r="V2389" s="12">
        <v>2</v>
      </c>
      <c r="W2389" s="12">
        <v>0.2</v>
      </c>
      <c r="X2389" s="12">
        <v>41.993000000000009</v>
      </c>
    </row>
    <row r="2390" spans="1:24" ht="14" x14ac:dyDescent="0.3">
      <c r="A2390" s="9">
        <v>2388</v>
      </c>
      <c r="B2390" s="14" t="s">
        <v>7184</v>
      </c>
      <c r="C2390" s="15">
        <v>45395</v>
      </c>
      <c r="D2390" s="15">
        <v>45401</v>
      </c>
      <c r="E2390" s="10" t="s">
        <v>44</v>
      </c>
      <c r="F2390" s="10" t="s">
        <v>2666</v>
      </c>
      <c r="G2390" s="10" t="s">
        <v>2667</v>
      </c>
      <c r="H2390" s="10" t="s">
        <v>36</v>
      </c>
      <c r="I2390" s="10" t="s">
        <v>23</v>
      </c>
      <c r="J2390" s="10" t="s">
        <v>37</v>
      </c>
      <c r="K2390" s="10" t="s">
        <v>38</v>
      </c>
      <c r="L2390" s="10">
        <v>90036</v>
      </c>
      <c r="M2390" s="10" t="s">
        <v>39</v>
      </c>
      <c r="N2390" s="10" t="str">
        <f>_xlfn.XLOOKUP($M:$M,People!$B:$B,People!A:A)</f>
        <v>Sadie Pawthorne</v>
      </c>
      <c r="O2390" s="10" t="s">
        <v>1040</v>
      </c>
      <c r="P2390" s="10" t="str">
        <f>VLOOKUP(O2390,Products!$A:$E,3,FALSE)</f>
        <v>Logitech</v>
      </c>
      <c r="Q2390" s="31">
        <f>INDEX(Products!$E:$E,MATCH(O2390,Products!$A:$A,0))</f>
        <v>0.39</v>
      </c>
      <c r="R2390" s="10" t="s">
        <v>64</v>
      </c>
      <c r="S2390" s="10" t="s">
        <v>65</v>
      </c>
      <c r="T2390" s="10" t="s">
        <v>1041</v>
      </c>
      <c r="U2390" s="12">
        <v>258.57600000000002</v>
      </c>
      <c r="V2390" s="12">
        <v>2</v>
      </c>
      <c r="W2390" s="12">
        <v>0.2</v>
      </c>
      <c r="X2390" s="12">
        <v>19.393200000000007</v>
      </c>
    </row>
    <row r="2391" spans="1:24" ht="14" x14ac:dyDescent="0.3">
      <c r="A2391" s="9">
        <v>2389</v>
      </c>
      <c r="B2391" s="14" t="s">
        <v>7192</v>
      </c>
      <c r="C2391" s="15">
        <v>45396</v>
      </c>
      <c r="D2391" s="15">
        <v>45400</v>
      </c>
      <c r="E2391" s="10" t="s">
        <v>44</v>
      </c>
      <c r="F2391" s="10" t="s">
        <v>1720</v>
      </c>
      <c r="G2391" s="10" t="s">
        <v>1721</v>
      </c>
      <c r="H2391" s="10" t="s">
        <v>22</v>
      </c>
      <c r="I2391" s="10" t="s">
        <v>23</v>
      </c>
      <c r="J2391" s="10" t="s">
        <v>284</v>
      </c>
      <c r="K2391" s="10" t="s">
        <v>371</v>
      </c>
      <c r="L2391" s="10">
        <v>97477</v>
      </c>
      <c r="M2391" s="10" t="s">
        <v>39</v>
      </c>
      <c r="N2391" s="10" t="str">
        <f>_xlfn.XLOOKUP($M:$M,People!$B:$B,People!A:A)</f>
        <v>Sadie Pawthorne</v>
      </c>
      <c r="O2391" s="10" t="s">
        <v>4255</v>
      </c>
      <c r="P2391" s="10" t="str">
        <f>VLOOKUP(O2391,Products!$A:$E,3,FALSE)</f>
        <v>Avery</v>
      </c>
      <c r="Q2391" s="31">
        <f>INDEX(Products!$E:$E,MATCH(O2391,Products!$A:$A,0))</f>
        <v>0.37</v>
      </c>
      <c r="R2391" s="10" t="s">
        <v>41</v>
      </c>
      <c r="S2391" s="10" t="s">
        <v>71</v>
      </c>
      <c r="T2391" s="10" t="s">
        <v>4256</v>
      </c>
      <c r="U2391" s="12">
        <v>35.207999999999998</v>
      </c>
      <c r="V2391" s="12">
        <v>1</v>
      </c>
      <c r="W2391" s="12">
        <v>0.2</v>
      </c>
      <c r="X2391" s="12">
        <v>2.6405999999999992</v>
      </c>
    </row>
    <row r="2392" spans="1:24" ht="14" x14ac:dyDescent="0.3">
      <c r="A2392" s="9">
        <v>2390</v>
      </c>
      <c r="B2392" s="14" t="s">
        <v>7193</v>
      </c>
      <c r="C2392" s="15">
        <v>45398</v>
      </c>
      <c r="D2392" s="15">
        <v>45400</v>
      </c>
      <c r="E2392" s="10" t="s">
        <v>168</v>
      </c>
      <c r="F2392" s="10" t="s">
        <v>2306</v>
      </c>
      <c r="G2392" s="10" t="s">
        <v>2307</v>
      </c>
      <c r="H2392" s="10" t="s">
        <v>22</v>
      </c>
      <c r="I2392" s="10" t="s">
        <v>23</v>
      </c>
      <c r="J2392" s="10" t="s">
        <v>1918</v>
      </c>
      <c r="K2392" s="10" t="s">
        <v>285</v>
      </c>
      <c r="L2392" s="10">
        <v>22980</v>
      </c>
      <c r="M2392" s="10" t="s">
        <v>26</v>
      </c>
      <c r="N2392" s="10" t="str">
        <f>_xlfn.XLOOKUP($M:$M,People!$B:$B,People!A:A)</f>
        <v>Fred Suzuki</v>
      </c>
      <c r="O2392" s="10" t="s">
        <v>2219</v>
      </c>
      <c r="P2392" s="10" t="str">
        <f>VLOOKUP(O2392,Products!$A:$E,3,FALSE)</f>
        <v>Samsung</v>
      </c>
      <c r="Q2392" s="31">
        <f>INDEX(Products!$E:$E,MATCH(O2392,Products!$A:$A,0))</f>
        <v>0.35</v>
      </c>
      <c r="R2392" s="10" t="s">
        <v>28</v>
      </c>
      <c r="S2392" s="10" t="s">
        <v>29</v>
      </c>
      <c r="T2392" s="10" t="s">
        <v>2220</v>
      </c>
      <c r="U2392" s="12">
        <v>523.26</v>
      </c>
      <c r="V2392" s="12">
        <v>9</v>
      </c>
      <c r="W2392" s="12">
        <v>0</v>
      </c>
      <c r="X2392" s="12">
        <v>125.58240000000001</v>
      </c>
    </row>
    <row r="2393" spans="1:24" ht="14" x14ac:dyDescent="0.3">
      <c r="A2393" s="9">
        <v>2391</v>
      </c>
      <c r="B2393" s="14" t="s">
        <v>7194</v>
      </c>
      <c r="C2393" s="15">
        <v>45398</v>
      </c>
      <c r="D2393" s="15">
        <v>45403</v>
      </c>
      <c r="E2393" s="10" t="s">
        <v>44</v>
      </c>
      <c r="F2393" s="10" t="s">
        <v>4626</v>
      </c>
      <c r="G2393" s="10" t="s">
        <v>4627</v>
      </c>
      <c r="H2393" s="10" t="s">
        <v>36</v>
      </c>
      <c r="I2393" s="10" t="s">
        <v>23</v>
      </c>
      <c r="J2393" s="10" t="s">
        <v>237</v>
      </c>
      <c r="K2393" s="10" t="s">
        <v>238</v>
      </c>
      <c r="L2393" s="10">
        <v>10024</v>
      </c>
      <c r="M2393" s="10" t="s">
        <v>133</v>
      </c>
      <c r="N2393" s="10" t="str">
        <f>_xlfn.XLOOKUP($M:$M,People!$B:$B,People!A:A)</f>
        <v>Chuck Magee</v>
      </c>
      <c r="O2393" s="10" t="s">
        <v>251</v>
      </c>
      <c r="P2393" s="10" t="str">
        <f>VLOOKUP(O2393,Products!$A:$E,3,FALSE)</f>
        <v>Dell</v>
      </c>
      <c r="Q2393" s="31">
        <f>INDEX(Products!$E:$E,MATCH(O2393,Products!$A:$A,0))</f>
        <v>0.36</v>
      </c>
      <c r="R2393" s="10" t="s">
        <v>28</v>
      </c>
      <c r="S2393" s="10" t="s">
        <v>32</v>
      </c>
      <c r="T2393" s="10" t="s">
        <v>252</v>
      </c>
      <c r="U2393" s="12">
        <v>127.76400000000001</v>
      </c>
      <c r="V2393" s="12">
        <v>2</v>
      </c>
      <c r="W2393" s="12">
        <v>0.1</v>
      </c>
      <c r="X2393" s="12">
        <v>2.8392000000000017</v>
      </c>
    </row>
    <row r="2394" spans="1:24" ht="14" x14ac:dyDescent="0.3">
      <c r="A2394" s="9">
        <v>2392</v>
      </c>
      <c r="B2394" s="14" t="s">
        <v>7193</v>
      </c>
      <c r="C2394" s="15">
        <v>45398</v>
      </c>
      <c r="D2394" s="15">
        <v>45400</v>
      </c>
      <c r="E2394" s="10" t="s">
        <v>168</v>
      </c>
      <c r="F2394" s="10" t="s">
        <v>2306</v>
      </c>
      <c r="G2394" s="10" t="s">
        <v>2307</v>
      </c>
      <c r="H2394" s="10" t="s">
        <v>22</v>
      </c>
      <c r="I2394" s="10" t="s">
        <v>23</v>
      </c>
      <c r="J2394" s="10" t="s">
        <v>1918</v>
      </c>
      <c r="K2394" s="10" t="s">
        <v>285</v>
      </c>
      <c r="L2394" s="10">
        <v>22980</v>
      </c>
      <c r="M2394" s="10" t="s">
        <v>26</v>
      </c>
      <c r="N2394" s="10" t="str">
        <f>_xlfn.XLOOKUP($M:$M,People!$B:$B,People!A:A)</f>
        <v>Fred Suzuki</v>
      </c>
      <c r="O2394" s="10" t="s">
        <v>4204</v>
      </c>
      <c r="P2394" s="10" t="str">
        <f>VLOOKUP(O2394,Products!$A:$E,3,FALSE)</f>
        <v>Avery</v>
      </c>
      <c r="Q2394" s="31">
        <f>INDEX(Products!$E:$E,MATCH(O2394,Products!$A:$A,0))</f>
        <v>0.33</v>
      </c>
      <c r="R2394" s="10" t="s">
        <v>28</v>
      </c>
      <c r="S2394" s="10" t="s">
        <v>58</v>
      </c>
      <c r="T2394" s="10" t="s">
        <v>4205</v>
      </c>
      <c r="U2394" s="12">
        <v>1196.8599999999999</v>
      </c>
      <c r="V2394" s="12">
        <v>7</v>
      </c>
      <c r="W2394" s="12">
        <v>0</v>
      </c>
      <c r="X2394" s="12">
        <v>119.68599999999989</v>
      </c>
    </row>
    <row r="2395" spans="1:24" ht="14" x14ac:dyDescent="0.3">
      <c r="A2395" s="9">
        <v>2393</v>
      </c>
      <c r="B2395" s="14" t="s">
        <v>7195</v>
      </c>
      <c r="C2395" s="15">
        <v>45398</v>
      </c>
      <c r="D2395" s="15">
        <v>45403</v>
      </c>
      <c r="E2395" s="10" t="s">
        <v>44</v>
      </c>
      <c r="F2395" s="10" t="s">
        <v>2629</v>
      </c>
      <c r="G2395" s="10" t="s">
        <v>2630</v>
      </c>
      <c r="H2395" s="10" t="s">
        <v>36</v>
      </c>
      <c r="I2395" s="10" t="s">
        <v>23</v>
      </c>
      <c r="J2395" s="10" t="s">
        <v>2395</v>
      </c>
      <c r="K2395" s="10" t="s">
        <v>438</v>
      </c>
      <c r="L2395" s="10">
        <v>43615</v>
      </c>
      <c r="M2395" s="10" t="s">
        <v>133</v>
      </c>
      <c r="N2395" s="10" t="str">
        <f>_xlfn.XLOOKUP($M:$M,People!$B:$B,People!A:A)</f>
        <v>Chuck Magee</v>
      </c>
      <c r="O2395" s="10" t="s">
        <v>1837</v>
      </c>
      <c r="P2395" s="10" t="str">
        <f>VLOOKUP(O2395,Products!$A:$E,3,FALSE)</f>
        <v>Dell</v>
      </c>
      <c r="Q2395" s="31">
        <f>INDEX(Products!$E:$E,MATCH(O2395,Products!$A:$A,0))</f>
        <v>0.4</v>
      </c>
      <c r="R2395" s="10" t="s">
        <v>41</v>
      </c>
      <c r="S2395" s="10" t="s">
        <v>71</v>
      </c>
      <c r="T2395" s="10" t="s">
        <v>1838</v>
      </c>
      <c r="U2395" s="12">
        <v>45.216000000000001</v>
      </c>
      <c r="V2395" s="12">
        <v>3</v>
      </c>
      <c r="W2395" s="12">
        <v>0.2</v>
      </c>
      <c r="X2395" s="12">
        <v>4.5215999999999994</v>
      </c>
    </row>
    <row r="2396" spans="1:24" ht="14" x14ac:dyDescent="0.3">
      <c r="A2396" s="9">
        <v>2394</v>
      </c>
      <c r="B2396" s="14" t="s">
        <v>7195</v>
      </c>
      <c r="C2396" s="15">
        <v>45398</v>
      </c>
      <c r="D2396" s="15">
        <v>45403</v>
      </c>
      <c r="E2396" s="10" t="s">
        <v>44</v>
      </c>
      <c r="F2396" s="10" t="s">
        <v>2629</v>
      </c>
      <c r="G2396" s="10" t="s">
        <v>2630</v>
      </c>
      <c r="H2396" s="10" t="s">
        <v>36</v>
      </c>
      <c r="I2396" s="10" t="s">
        <v>23</v>
      </c>
      <c r="J2396" s="10" t="s">
        <v>2395</v>
      </c>
      <c r="K2396" s="10" t="s">
        <v>438</v>
      </c>
      <c r="L2396" s="10">
        <v>43615</v>
      </c>
      <c r="M2396" s="10" t="s">
        <v>133</v>
      </c>
      <c r="N2396" s="10" t="str">
        <f>_xlfn.XLOOKUP($M:$M,People!$B:$B,People!A:A)</f>
        <v>Chuck Magee</v>
      </c>
      <c r="O2396" s="10" t="s">
        <v>1192</v>
      </c>
      <c r="P2396" s="10" t="str">
        <f>VLOOKUP(O2396,Products!$A:$E,3,FALSE)</f>
        <v>Samsung</v>
      </c>
      <c r="Q2396" s="31">
        <f>INDEX(Products!$E:$E,MATCH(O2396,Products!$A:$A,0))</f>
        <v>0.31</v>
      </c>
      <c r="R2396" s="10" t="s">
        <v>41</v>
      </c>
      <c r="S2396" s="10" t="s">
        <v>61</v>
      </c>
      <c r="T2396" s="10" t="s">
        <v>1193</v>
      </c>
      <c r="U2396" s="12">
        <v>7.8719999999999999</v>
      </c>
      <c r="V2396" s="12">
        <v>3</v>
      </c>
      <c r="W2396" s="12">
        <v>0.2</v>
      </c>
      <c r="X2396" s="12">
        <v>1.2791999999999994</v>
      </c>
    </row>
    <row r="2397" spans="1:24" ht="14" x14ac:dyDescent="0.3">
      <c r="A2397" s="9">
        <v>2395</v>
      </c>
      <c r="B2397" s="14" t="s">
        <v>7193</v>
      </c>
      <c r="C2397" s="15">
        <v>45398</v>
      </c>
      <c r="D2397" s="15">
        <v>45400</v>
      </c>
      <c r="E2397" s="10" t="s">
        <v>168</v>
      </c>
      <c r="F2397" s="10" t="s">
        <v>2306</v>
      </c>
      <c r="G2397" s="10" t="s">
        <v>2307</v>
      </c>
      <c r="H2397" s="10" t="s">
        <v>22</v>
      </c>
      <c r="I2397" s="10" t="s">
        <v>23</v>
      </c>
      <c r="J2397" s="10" t="s">
        <v>1918</v>
      </c>
      <c r="K2397" s="10" t="s">
        <v>285</v>
      </c>
      <c r="L2397" s="10">
        <v>22980</v>
      </c>
      <c r="M2397" s="10" t="s">
        <v>26</v>
      </c>
      <c r="N2397" s="10" t="str">
        <f>_xlfn.XLOOKUP($M:$M,People!$B:$B,People!A:A)</f>
        <v>Fred Suzuki</v>
      </c>
      <c r="O2397" s="10" t="s">
        <v>2083</v>
      </c>
      <c r="P2397" s="10" t="str">
        <f>VLOOKUP(O2397,Products!$A:$E,3,FALSE)</f>
        <v>HP</v>
      </c>
      <c r="Q2397" s="31">
        <f>INDEX(Products!$E:$E,MATCH(O2397,Products!$A:$A,0))</f>
        <v>0.39</v>
      </c>
      <c r="R2397" s="10" t="s">
        <v>41</v>
      </c>
      <c r="S2397" s="10" t="s">
        <v>68</v>
      </c>
      <c r="T2397" s="10" t="s">
        <v>2084</v>
      </c>
      <c r="U2397" s="12">
        <v>9.14</v>
      </c>
      <c r="V2397" s="12">
        <v>1</v>
      </c>
      <c r="W2397" s="12">
        <v>0</v>
      </c>
      <c r="X2397" s="12">
        <v>4.57</v>
      </c>
    </row>
    <row r="2398" spans="1:24" ht="14" x14ac:dyDescent="0.3">
      <c r="A2398" s="9">
        <v>2396</v>
      </c>
      <c r="B2398" s="14" t="s">
        <v>7195</v>
      </c>
      <c r="C2398" s="15">
        <v>45398</v>
      </c>
      <c r="D2398" s="15">
        <v>45403</v>
      </c>
      <c r="E2398" s="10" t="s">
        <v>44</v>
      </c>
      <c r="F2398" s="10" t="s">
        <v>2629</v>
      </c>
      <c r="G2398" s="10" t="s">
        <v>2630</v>
      </c>
      <c r="H2398" s="10" t="s">
        <v>36</v>
      </c>
      <c r="I2398" s="10" t="s">
        <v>23</v>
      </c>
      <c r="J2398" s="10" t="s">
        <v>2395</v>
      </c>
      <c r="K2398" s="10" t="s">
        <v>438</v>
      </c>
      <c r="L2398" s="10">
        <v>43615</v>
      </c>
      <c r="M2398" s="10" t="s">
        <v>133</v>
      </c>
      <c r="N2398" s="10" t="str">
        <f>_xlfn.XLOOKUP($M:$M,People!$B:$B,People!A:A)</f>
        <v>Chuck Magee</v>
      </c>
      <c r="O2398" s="10" t="s">
        <v>2637</v>
      </c>
      <c r="P2398" s="10" t="str">
        <f>VLOOKUP(O2398,Products!$A:$E,3,FALSE)</f>
        <v>Staples</v>
      </c>
      <c r="Q2398" s="31">
        <f>INDEX(Products!$E:$E,MATCH(O2398,Products!$A:$A,0))</f>
        <v>0.37</v>
      </c>
      <c r="R2398" s="10" t="s">
        <v>41</v>
      </c>
      <c r="S2398" s="10" t="s">
        <v>68</v>
      </c>
      <c r="T2398" s="10" t="s">
        <v>2638</v>
      </c>
      <c r="U2398" s="12">
        <v>55.470000000000006</v>
      </c>
      <c r="V2398" s="12">
        <v>5</v>
      </c>
      <c r="W2398" s="12">
        <v>0.7</v>
      </c>
      <c r="X2398" s="12">
        <v>-46.224999999999994</v>
      </c>
    </row>
    <row r="2399" spans="1:24" ht="14" x14ac:dyDescent="0.3">
      <c r="A2399" s="9">
        <v>2397</v>
      </c>
      <c r="B2399" s="14" t="s">
        <v>7196</v>
      </c>
      <c r="C2399" s="15">
        <v>45398</v>
      </c>
      <c r="D2399" s="15">
        <v>45403</v>
      </c>
      <c r="E2399" s="10" t="s">
        <v>44</v>
      </c>
      <c r="F2399" s="10" t="s">
        <v>1946</v>
      </c>
      <c r="G2399" s="10" t="s">
        <v>1947</v>
      </c>
      <c r="H2399" s="10" t="s">
        <v>36</v>
      </c>
      <c r="I2399" s="10" t="s">
        <v>23</v>
      </c>
      <c r="J2399" s="10" t="s">
        <v>131</v>
      </c>
      <c r="K2399" s="10" t="s">
        <v>132</v>
      </c>
      <c r="L2399" s="10">
        <v>19143</v>
      </c>
      <c r="M2399" s="10" t="s">
        <v>133</v>
      </c>
      <c r="N2399" s="10" t="str">
        <f>_xlfn.XLOOKUP($M:$M,People!$B:$B,People!A:A)</f>
        <v>Chuck Magee</v>
      </c>
      <c r="O2399" s="10" t="s">
        <v>4262</v>
      </c>
      <c r="P2399" s="10" t="str">
        <f>VLOOKUP(O2399,Products!$A:$E,3,FALSE)</f>
        <v>Office Depot</v>
      </c>
      <c r="Q2399" s="31">
        <f>INDEX(Products!$E:$E,MATCH(O2399,Products!$A:$A,0))</f>
        <v>0.38</v>
      </c>
      <c r="R2399" s="10" t="s">
        <v>41</v>
      </c>
      <c r="S2399" s="10" t="s">
        <v>240</v>
      </c>
      <c r="T2399" s="10" t="s">
        <v>495</v>
      </c>
      <c r="U2399" s="12">
        <v>12.576000000000001</v>
      </c>
      <c r="V2399" s="12">
        <v>4</v>
      </c>
      <c r="W2399" s="12">
        <v>0.2</v>
      </c>
      <c r="X2399" s="12">
        <v>4.0871999999999993</v>
      </c>
    </row>
    <row r="2400" spans="1:24" ht="14" x14ac:dyDescent="0.3">
      <c r="A2400" s="9">
        <v>2398</v>
      </c>
      <c r="B2400" s="14" t="s">
        <v>7195</v>
      </c>
      <c r="C2400" s="15">
        <v>45398</v>
      </c>
      <c r="D2400" s="15">
        <v>45403</v>
      </c>
      <c r="E2400" s="10" t="s">
        <v>44</v>
      </c>
      <c r="F2400" s="10" t="s">
        <v>2629</v>
      </c>
      <c r="G2400" s="10" t="s">
        <v>2630</v>
      </c>
      <c r="H2400" s="10" t="s">
        <v>36</v>
      </c>
      <c r="I2400" s="10" t="s">
        <v>23</v>
      </c>
      <c r="J2400" s="10" t="s">
        <v>2395</v>
      </c>
      <c r="K2400" s="10" t="s">
        <v>438</v>
      </c>
      <c r="L2400" s="10">
        <v>43615</v>
      </c>
      <c r="M2400" s="10" t="s">
        <v>133</v>
      </c>
      <c r="N2400" s="10" t="str">
        <f>_xlfn.XLOOKUP($M:$M,People!$B:$B,People!A:A)</f>
        <v>Chuck Magee</v>
      </c>
      <c r="O2400" s="10" t="s">
        <v>2635</v>
      </c>
      <c r="P2400" s="10" t="str">
        <f>VLOOKUP(O2400,Products!$A:$E,3,FALSE)</f>
        <v>Dell</v>
      </c>
      <c r="Q2400" s="31">
        <f>INDEX(Products!$E:$E,MATCH(O2400,Products!$A:$A,0))</f>
        <v>0.26</v>
      </c>
      <c r="R2400" s="10" t="s">
        <v>41</v>
      </c>
      <c r="S2400" s="10" t="s">
        <v>240</v>
      </c>
      <c r="T2400" s="10" t="s">
        <v>2636</v>
      </c>
      <c r="U2400" s="12">
        <v>1.4480000000000002</v>
      </c>
      <c r="V2400" s="12">
        <v>1</v>
      </c>
      <c r="W2400" s="12">
        <v>0.2</v>
      </c>
      <c r="X2400" s="12">
        <v>0.2352999999999999</v>
      </c>
    </row>
    <row r="2401" spans="1:24" ht="14" x14ac:dyDescent="0.3">
      <c r="A2401" s="9">
        <v>2399</v>
      </c>
      <c r="B2401" s="14" t="s">
        <v>7195</v>
      </c>
      <c r="C2401" s="15">
        <v>45398</v>
      </c>
      <c r="D2401" s="15">
        <v>45403</v>
      </c>
      <c r="E2401" s="10" t="s">
        <v>44</v>
      </c>
      <c r="F2401" s="10" t="s">
        <v>2629</v>
      </c>
      <c r="G2401" s="10" t="s">
        <v>2630</v>
      </c>
      <c r="H2401" s="10" t="s">
        <v>36</v>
      </c>
      <c r="I2401" s="10" t="s">
        <v>23</v>
      </c>
      <c r="J2401" s="10" t="s">
        <v>2395</v>
      </c>
      <c r="K2401" s="10" t="s">
        <v>438</v>
      </c>
      <c r="L2401" s="10">
        <v>43615</v>
      </c>
      <c r="M2401" s="10" t="s">
        <v>133</v>
      </c>
      <c r="N2401" s="10" t="str">
        <f>_xlfn.XLOOKUP($M:$M,People!$B:$B,People!A:A)</f>
        <v>Chuck Magee</v>
      </c>
      <c r="O2401" s="10" t="s">
        <v>2631</v>
      </c>
      <c r="P2401" s="10" t="str">
        <f>VLOOKUP(O2401,Products!$A:$E,3,FALSE)</f>
        <v>IKEA</v>
      </c>
      <c r="Q2401" s="31">
        <f>INDEX(Products!$E:$E,MATCH(O2401,Products!$A:$A,0))</f>
        <v>0.28000000000000003</v>
      </c>
      <c r="R2401" s="10" t="s">
        <v>41</v>
      </c>
      <c r="S2401" s="10" t="s">
        <v>240</v>
      </c>
      <c r="T2401" s="10" t="s">
        <v>2632</v>
      </c>
      <c r="U2401" s="12">
        <v>10.416000000000002</v>
      </c>
      <c r="V2401" s="12">
        <v>7</v>
      </c>
      <c r="W2401" s="12">
        <v>0.2</v>
      </c>
      <c r="X2401" s="12">
        <v>-2.2134</v>
      </c>
    </row>
    <row r="2402" spans="1:24" ht="14" x14ac:dyDescent="0.3">
      <c r="A2402" s="9">
        <v>2400</v>
      </c>
      <c r="B2402" s="14" t="s">
        <v>7197</v>
      </c>
      <c r="C2402" s="15">
        <v>45398</v>
      </c>
      <c r="D2402" s="15">
        <v>45402</v>
      </c>
      <c r="E2402" s="10" t="s">
        <v>44</v>
      </c>
      <c r="F2402" s="10" t="s">
        <v>5571</v>
      </c>
      <c r="G2402" s="10" t="s">
        <v>5572</v>
      </c>
      <c r="H2402" s="10" t="s">
        <v>22</v>
      </c>
      <c r="I2402" s="10" t="s">
        <v>23</v>
      </c>
      <c r="J2402" s="10" t="s">
        <v>2035</v>
      </c>
      <c r="K2402" s="10" t="s">
        <v>189</v>
      </c>
      <c r="L2402" s="10">
        <v>60201</v>
      </c>
      <c r="M2402" s="10" t="s">
        <v>95</v>
      </c>
      <c r="N2402" s="10" t="str">
        <f>_xlfn.XLOOKUP($M:$M,People!$B:$B,People!A:A)</f>
        <v>Roxanne Rodriguez</v>
      </c>
      <c r="O2402" s="10" t="s">
        <v>5405</v>
      </c>
      <c r="P2402" s="10" t="str">
        <f>VLOOKUP(O2402,Products!$A:$E,3,FALSE)</f>
        <v>HP</v>
      </c>
      <c r="Q2402" s="31">
        <f>INDEX(Products!$E:$E,MATCH(O2402,Products!$A:$A,0))</f>
        <v>0.39</v>
      </c>
      <c r="R2402" s="10" t="s">
        <v>64</v>
      </c>
      <c r="S2402" s="10" t="s">
        <v>144</v>
      </c>
      <c r="T2402" s="10" t="s">
        <v>5406</v>
      </c>
      <c r="U2402" s="12">
        <v>43.56</v>
      </c>
      <c r="V2402" s="12">
        <v>3</v>
      </c>
      <c r="W2402" s="12">
        <v>0.2</v>
      </c>
      <c r="X2402" s="12">
        <v>-4.9004999999999974</v>
      </c>
    </row>
    <row r="2403" spans="1:24" ht="14" x14ac:dyDescent="0.3">
      <c r="A2403" s="9">
        <v>2401</v>
      </c>
      <c r="B2403" s="14" t="s">
        <v>7197</v>
      </c>
      <c r="C2403" s="15">
        <v>45398</v>
      </c>
      <c r="D2403" s="15">
        <v>45402</v>
      </c>
      <c r="E2403" s="10" t="s">
        <v>44</v>
      </c>
      <c r="F2403" s="10" t="s">
        <v>5571</v>
      </c>
      <c r="G2403" s="10" t="s">
        <v>5572</v>
      </c>
      <c r="H2403" s="10" t="s">
        <v>22</v>
      </c>
      <c r="I2403" s="10" t="s">
        <v>23</v>
      </c>
      <c r="J2403" s="10" t="s">
        <v>2035</v>
      </c>
      <c r="K2403" s="10" t="s">
        <v>189</v>
      </c>
      <c r="L2403" s="10">
        <v>60201</v>
      </c>
      <c r="M2403" s="10" t="s">
        <v>95</v>
      </c>
      <c r="N2403" s="10" t="str">
        <f>_xlfn.XLOOKUP($M:$M,People!$B:$B,People!A:A)</f>
        <v>Roxanne Rodriguez</v>
      </c>
      <c r="O2403" s="10" t="s">
        <v>3500</v>
      </c>
      <c r="P2403" s="10" t="str">
        <f>VLOOKUP(O2403,Products!$A:$E,3,FALSE)</f>
        <v>Dell</v>
      </c>
      <c r="Q2403" s="31">
        <f>INDEX(Products!$E:$E,MATCH(O2403,Products!$A:$A,0))</f>
        <v>0.32</v>
      </c>
      <c r="R2403" s="10" t="s">
        <v>64</v>
      </c>
      <c r="S2403" s="10" t="s">
        <v>1063</v>
      </c>
      <c r="T2403" s="10" t="s">
        <v>3501</v>
      </c>
      <c r="U2403" s="12">
        <v>1439.9680000000001</v>
      </c>
      <c r="V2403" s="12">
        <v>4</v>
      </c>
      <c r="W2403" s="12">
        <v>0.2</v>
      </c>
      <c r="X2403" s="12">
        <v>485.98919999999993</v>
      </c>
    </row>
    <row r="2404" spans="1:24" ht="14" x14ac:dyDescent="0.3">
      <c r="A2404" s="9">
        <v>2402</v>
      </c>
      <c r="B2404" s="14" t="s">
        <v>7193</v>
      </c>
      <c r="C2404" s="15">
        <v>45398</v>
      </c>
      <c r="D2404" s="15">
        <v>45400</v>
      </c>
      <c r="E2404" s="10" t="s">
        <v>168</v>
      </c>
      <c r="F2404" s="10" t="s">
        <v>2306</v>
      </c>
      <c r="G2404" s="10" t="s">
        <v>2307</v>
      </c>
      <c r="H2404" s="10" t="s">
        <v>22</v>
      </c>
      <c r="I2404" s="10" t="s">
        <v>23</v>
      </c>
      <c r="J2404" s="10" t="s">
        <v>1918</v>
      </c>
      <c r="K2404" s="10" t="s">
        <v>285</v>
      </c>
      <c r="L2404" s="10">
        <v>22980</v>
      </c>
      <c r="M2404" s="10" t="s">
        <v>26</v>
      </c>
      <c r="N2404" s="10" t="str">
        <f>_xlfn.XLOOKUP($M:$M,People!$B:$B,People!A:A)</f>
        <v>Fred Suzuki</v>
      </c>
      <c r="O2404" s="10" t="s">
        <v>75</v>
      </c>
      <c r="P2404" s="10" t="str">
        <f>VLOOKUP(O2404,Products!$A:$E,3,FALSE)</f>
        <v>IKEA</v>
      </c>
      <c r="Q2404" s="31">
        <f>INDEX(Products!$E:$E,MATCH(O2404,Products!$A:$A,0))</f>
        <v>0.36</v>
      </c>
      <c r="R2404" s="10" t="s">
        <v>64</v>
      </c>
      <c r="S2404" s="10" t="s">
        <v>65</v>
      </c>
      <c r="T2404" s="10" t="s">
        <v>76</v>
      </c>
      <c r="U2404" s="12">
        <v>569.64</v>
      </c>
      <c r="V2404" s="12">
        <v>2</v>
      </c>
      <c r="W2404" s="12">
        <v>0</v>
      </c>
      <c r="X2404" s="12">
        <v>148.10640000000001</v>
      </c>
    </row>
    <row r="2405" spans="1:24" ht="14" x14ac:dyDescent="0.3">
      <c r="A2405" s="9">
        <v>2403</v>
      </c>
      <c r="B2405" s="14" t="s">
        <v>7195</v>
      </c>
      <c r="C2405" s="15">
        <v>45398</v>
      </c>
      <c r="D2405" s="15">
        <v>45403</v>
      </c>
      <c r="E2405" s="10" t="s">
        <v>44</v>
      </c>
      <c r="F2405" s="10" t="s">
        <v>2629</v>
      </c>
      <c r="G2405" s="10" t="s">
        <v>2630</v>
      </c>
      <c r="H2405" s="10" t="s">
        <v>36</v>
      </c>
      <c r="I2405" s="10" t="s">
        <v>23</v>
      </c>
      <c r="J2405" s="10" t="s">
        <v>2395</v>
      </c>
      <c r="K2405" s="10" t="s">
        <v>438</v>
      </c>
      <c r="L2405" s="10">
        <v>43615</v>
      </c>
      <c r="M2405" s="10" t="s">
        <v>133</v>
      </c>
      <c r="N2405" s="10" t="str">
        <f>_xlfn.XLOOKUP($M:$M,People!$B:$B,People!A:A)</f>
        <v>Chuck Magee</v>
      </c>
      <c r="O2405" s="10" t="s">
        <v>2633</v>
      </c>
      <c r="P2405" s="10" t="str">
        <f>VLOOKUP(O2405,Products!$A:$E,3,FALSE)</f>
        <v>Logitech</v>
      </c>
      <c r="Q2405" s="31">
        <f>INDEX(Products!$E:$E,MATCH(O2405,Products!$A:$A,0))</f>
        <v>0.35</v>
      </c>
      <c r="R2405" s="10" t="s">
        <v>64</v>
      </c>
      <c r="S2405" s="10" t="s">
        <v>65</v>
      </c>
      <c r="T2405" s="10" t="s">
        <v>2634</v>
      </c>
      <c r="U2405" s="12">
        <v>118.78199999999998</v>
      </c>
      <c r="V2405" s="12">
        <v>3</v>
      </c>
      <c r="W2405" s="12">
        <v>0.4</v>
      </c>
      <c r="X2405" s="12">
        <v>-27.715799999999994</v>
      </c>
    </row>
    <row r="2406" spans="1:24" ht="14" x14ac:dyDescent="0.3">
      <c r="A2406" s="9">
        <v>2404</v>
      </c>
      <c r="B2406" s="14" t="s">
        <v>7198</v>
      </c>
      <c r="C2406" s="15">
        <v>45399</v>
      </c>
      <c r="D2406" s="15">
        <v>45403</v>
      </c>
      <c r="E2406" s="10" t="s">
        <v>44</v>
      </c>
      <c r="F2406" s="10" t="s">
        <v>4569</v>
      </c>
      <c r="G2406" s="10" t="s">
        <v>4570</v>
      </c>
      <c r="H2406" s="10" t="s">
        <v>22</v>
      </c>
      <c r="I2406" s="10" t="s">
        <v>23</v>
      </c>
      <c r="J2406" s="10" t="s">
        <v>114</v>
      </c>
      <c r="K2406" s="10" t="s">
        <v>38</v>
      </c>
      <c r="L2406" s="10">
        <v>94122</v>
      </c>
      <c r="M2406" s="10" t="s">
        <v>39</v>
      </c>
      <c r="N2406" s="10" t="str">
        <f>_xlfn.XLOOKUP($M:$M,People!$B:$B,People!A:A)</f>
        <v>Sadie Pawthorne</v>
      </c>
      <c r="O2406" s="10" t="s">
        <v>4377</v>
      </c>
      <c r="P2406" s="10" t="str">
        <f>VLOOKUP(O2406,Products!$A:$E,3,FALSE)</f>
        <v>Samsung</v>
      </c>
      <c r="Q2406" s="31">
        <f>INDEX(Products!$E:$E,MATCH(O2406,Products!$A:$A,0))</f>
        <v>0.27</v>
      </c>
      <c r="R2406" s="10" t="s">
        <v>41</v>
      </c>
      <c r="S2406" s="10" t="s">
        <v>71</v>
      </c>
      <c r="T2406" s="10" t="s">
        <v>4378</v>
      </c>
      <c r="U2406" s="12">
        <v>1447.6499999999999</v>
      </c>
      <c r="V2406" s="12">
        <v>5</v>
      </c>
      <c r="W2406" s="12">
        <v>0</v>
      </c>
      <c r="X2406" s="12">
        <v>419.8184999999998</v>
      </c>
    </row>
    <row r="2407" spans="1:24" ht="14" x14ac:dyDescent="0.3">
      <c r="A2407" s="9">
        <v>2405</v>
      </c>
      <c r="B2407" s="14" t="s">
        <v>7199</v>
      </c>
      <c r="C2407" s="15">
        <v>45399</v>
      </c>
      <c r="D2407" s="15">
        <v>45405</v>
      </c>
      <c r="E2407" s="10" t="s">
        <v>44</v>
      </c>
      <c r="F2407" s="10" t="s">
        <v>2387</v>
      </c>
      <c r="G2407" s="10" t="s">
        <v>2388</v>
      </c>
      <c r="H2407" s="10" t="s">
        <v>22</v>
      </c>
      <c r="I2407" s="10" t="s">
        <v>23</v>
      </c>
      <c r="J2407" s="10" t="s">
        <v>237</v>
      </c>
      <c r="K2407" s="10" t="s">
        <v>238</v>
      </c>
      <c r="L2407" s="10">
        <v>10035</v>
      </c>
      <c r="M2407" s="10" t="s">
        <v>133</v>
      </c>
      <c r="N2407" s="10" t="str">
        <f>_xlfn.XLOOKUP($M:$M,People!$B:$B,People!A:A)</f>
        <v>Chuck Magee</v>
      </c>
      <c r="O2407" s="10" t="s">
        <v>5540</v>
      </c>
      <c r="P2407" s="10" t="str">
        <f>VLOOKUP(O2407,Products!$A:$E,3,FALSE)</f>
        <v>Canon</v>
      </c>
      <c r="Q2407" s="31">
        <f>INDEX(Products!$E:$E,MATCH(O2407,Products!$A:$A,0))</f>
        <v>0.4</v>
      </c>
      <c r="R2407" s="10" t="s">
        <v>41</v>
      </c>
      <c r="S2407" s="10" t="s">
        <v>61</v>
      </c>
      <c r="T2407" s="10" t="s">
        <v>5541</v>
      </c>
      <c r="U2407" s="12">
        <v>10.709999999999999</v>
      </c>
      <c r="V2407" s="12">
        <v>3</v>
      </c>
      <c r="W2407" s="12">
        <v>0</v>
      </c>
      <c r="X2407" s="12">
        <v>2.7845999999999997</v>
      </c>
    </row>
    <row r="2408" spans="1:24" ht="14" x14ac:dyDescent="0.3">
      <c r="A2408" s="9">
        <v>2406</v>
      </c>
      <c r="B2408" s="14" t="s">
        <v>7198</v>
      </c>
      <c r="C2408" s="15">
        <v>45399</v>
      </c>
      <c r="D2408" s="15">
        <v>45403</v>
      </c>
      <c r="E2408" s="10" t="s">
        <v>44</v>
      </c>
      <c r="F2408" s="10" t="s">
        <v>4569</v>
      </c>
      <c r="G2408" s="10" t="s">
        <v>4570</v>
      </c>
      <c r="H2408" s="10" t="s">
        <v>22</v>
      </c>
      <c r="I2408" s="10" t="s">
        <v>23</v>
      </c>
      <c r="J2408" s="10" t="s">
        <v>114</v>
      </c>
      <c r="K2408" s="10" t="s">
        <v>38</v>
      </c>
      <c r="L2408" s="10">
        <v>94122</v>
      </c>
      <c r="M2408" s="10" t="s">
        <v>39</v>
      </c>
      <c r="N2408" s="10" t="str">
        <f>_xlfn.XLOOKUP($M:$M,People!$B:$B,People!A:A)</f>
        <v>Sadie Pawthorne</v>
      </c>
      <c r="O2408" s="10" t="s">
        <v>3449</v>
      </c>
      <c r="P2408" s="10" t="str">
        <f>VLOOKUP(O2408,Products!$A:$E,3,FALSE)</f>
        <v>HP</v>
      </c>
      <c r="Q2408" s="31">
        <f>INDEX(Products!$E:$E,MATCH(O2408,Products!$A:$A,0))</f>
        <v>0.31</v>
      </c>
      <c r="R2408" s="10" t="s">
        <v>41</v>
      </c>
      <c r="S2408" s="10" t="s">
        <v>61</v>
      </c>
      <c r="T2408" s="10" t="s">
        <v>3450</v>
      </c>
      <c r="U2408" s="12">
        <v>5.56</v>
      </c>
      <c r="V2408" s="12">
        <v>2</v>
      </c>
      <c r="W2408" s="12">
        <v>0</v>
      </c>
      <c r="X2408" s="12">
        <v>2.2239999999999998</v>
      </c>
    </row>
    <row r="2409" spans="1:24" ht="14" x14ac:dyDescent="0.3">
      <c r="A2409" s="9">
        <v>2407</v>
      </c>
      <c r="B2409" s="14" t="s">
        <v>7199</v>
      </c>
      <c r="C2409" s="15">
        <v>45399</v>
      </c>
      <c r="D2409" s="15">
        <v>45405</v>
      </c>
      <c r="E2409" s="10" t="s">
        <v>44</v>
      </c>
      <c r="F2409" s="10" t="s">
        <v>2387</v>
      </c>
      <c r="G2409" s="10" t="s">
        <v>2388</v>
      </c>
      <c r="H2409" s="10" t="s">
        <v>22</v>
      </c>
      <c r="I2409" s="10" t="s">
        <v>23</v>
      </c>
      <c r="J2409" s="10" t="s">
        <v>237</v>
      </c>
      <c r="K2409" s="10" t="s">
        <v>238</v>
      </c>
      <c r="L2409" s="10">
        <v>10035</v>
      </c>
      <c r="M2409" s="10" t="s">
        <v>133</v>
      </c>
      <c r="N2409" s="10" t="str">
        <f>_xlfn.XLOOKUP($M:$M,People!$B:$B,People!A:A)</f>
        <v>Chuck Magee</v>
      </c>
      <c r="O2409" s="10" t="s">
        <v>3624</v>
      </c>
      <c r="P2409" s="10" t="str">
        <f>VLOOKUP(O2409,Products!$A:$E,3,FALSE)</f>
        <v>Logitech</v>
      </c>
      <c r="Q2409" s="31">
        <f>INDEX(Products!$E:$E,MATCH(O2409,Products!$A:$A,0))</f>
        <v>0.25</v>
      </c>
      <c r="R2409" s="10" t="s">
        <v>41</v>
      </c>
      <c r="S2409" s="10" t="s">
        <v>68</v>
      </c>
      <c r="T2409" s="10" t="s">
        <v>3625</v>
      </c>
      <c r="U2409" s="12">
        <v>62.296000000000006</v>
      </c>
      <c r="V2409" s="12">
        <v>13</v>
      </c>
      <c r="W2409" s="12">
        <v>0.2</v>
      </c>
      <c r="X2409" s="12">
        <v>21.024899999999999</v>
      </c>
    </row>
    <row r="2410" spans="1:24" ht="14" x14ac:dyDescent="0.3">
      <c r="A2410" s="9">
        <v>2408</v>
      </c>
      <c r="B2410" s="14" t="s">
        <v>7198</v>
      </c>
      <c r="C2410" s="15">
        <v>45399</v>
      </c>
      <c r="D2410" s="15">
        <v>45403</v>
      </c>
      <c r="E2410" s="10" t="s">
        <v>44</v>
      </c>
      <c r="F2410" s="10" t="s">
        <v>4569</v>
      </c>
      <c r="G2410" s="10" t="s">
        <v>4570</v>
      </c>
      <c r="H2410" s="10" t="s">
        <v>22</v>
      </c>
      <c r="I2410" s="10" t="s">
        <v>23</v>
      </c>
      <c r="J2410" s="10" t="s">
        <v>114</v>
      </c>
      <c r="K2410" s="10" t="s">
        <v>38</v>
      </c>
      <c r="L2410" s="10">
        <v>94122</v>
      </c>
      <c r="M2410" s="10" t="s">
        <v>39</v>
      </c>
      <c r="N2410" s="10" t="str">
        <f>_xlfn.XLOOKUP($M:$M,People!$B:$B,People!A:A)</f>
        <v>Sadie Pawthorne</v>
      </c>
      <c r="O2410" s="10" t="s">
        <v>4269</v>
      </c>
      <c r="P2410" s="10" t="str">
        <f>VLOOKUP(O2410,Products!$A:$E,3,FALSE)</f>
        <v>HP</v>
      </c>
      <c r="Q2410" s="31">
        <f>INDEX(Products!$E:$E,MATCH(O2410,Products!$A:$A,0))</f>
        <v>0.27</v>
      </c>
      <c r="R2410" s="10" t="s">
        <v>41</v>
      </c>
      <c r="S2410" s="10" t="s">
        <v>82</v>
      </c>
      <c r="T2410" s="10" t="s">
        <v>4270</v>
      </c>
      <c r="U2410" s="12">
        <v>11.96</v>
      </c>
      <c r="V2410" s="12">
        <v>2</v>
      </c>
      <c r="W2410" s="12">
        <v>0</v>
      </c>
      <c r="X2410" s="12">
        <v>5.8604000000000003</v>
      </c>
    </row>
    <row r="2411" spans="1:24" ht="14" x14ac:dyDescent="0.3">
      <c r="A2411" s="9">
        <v>2409</v>
      </c>
      <c r="B2411" s="14" t="s">
        <v>7198</v>
      </c>
      <c r="C2411" s="15">
        <v>45399</v>
      </c>
      <c r="D2411" s="15">
        <v>45403</v>
      </c>
      <c r="E2411" s="10" t="s">
        <v>44</v>
      </c>
      <c r="F2411" s="10" t="s">
        <v>4569</v>
      </c>
      <c r="G2411" s="10" t="s">
        <v>4570</v>
      </c>
      <c r="H2411" s="10" t="s">
        <v>22</v>
      </c>
      <c r="I2411" s="10" t="s">
        <v>23</v>
      </c>
      <c r="J2411" s="10" t="s">
        <v>114</v>
      </c>
      <c r="K2411" s="10" t="s">
        <v>38</v>
      </c>
      <c r="L2411" s="10">
        <v>94122</v>
      </c>
      <c r="M2411" s="10" t="s">
        <v>39</v>
      </c>
      <c r="N2411" s="10" t="str">
        <f>_xlfn.XLOOKUP($M:$M,People!$B:$B,People!A:A)</f>
        <v>Sadie Pawthorne</v>
      </c>
      <c r="O2411" s="10" t="s">
        <v>2069</v>
      </c>
      <c r="P2411" s="10" t="str">
        <f>VLOOKUP(O2411,Products!$A:$E,3,FALSE)</f>
        <v>Office Depot</v>
      </c>
      <c r="Q2411" s="31">
        <f>INDEX(Products!$E:$E,MATCH(O2411,Products!$A:$A,0))</f>
        <v>0.4</v>
      </c>
      <c r="R2411" s="10" t="s">
        <v>64</v>
      </c>
      <c r="S2411" s="10" t="s">
        <v>144</v>
      </c>
      <c r="T2411" s="10" t="s">
        <v>2070</v>
      </c>
      <c r="U2411" s="12">
        <v>323.37</v>
      </c>
      <c r="V2411" s="12">
        <v>3</v>
      </c>
      <c r="W2411" s="12">
        <v>0</v>
      </c>
      <c r="X2411" s="12">
        <v>129.34800000000001</v>
      </c>
    </row>
    <row r="2412" spans="1:24" ht="14" x14ac:dyDescent="0.3">
      <c r="A2412" s="9">
        <v>2410</v>
      </c>
      <c r="B2412" s="14" t="s">
        <v>7199</v>
      </c>
      <c r="C2412" s="15">
        <v>45399</v>
      </c>
      <c r="D2412" s="15">
        <v>45405</v>
      </c>
      <c r="E2412" s="10" t="s">
        <v>44</v>
      </c>
      <c r="F2412" s="10" t="s">
        <v>2387</v>
      </c>
      <c r="G2412" s="10" t="s">
        <v>2388</v>
      </c>
      <c r="H2412" s="10" t="s">
        <v>22</v>
      </c>
      <c r="I2412" s="10" t="s">
        <v>23</v>
      </c>
      <c r="J2412" s="10" t="s">
        <v>237</v>
      </c>
      <c r="K2412" s="10" t="s">
        <v>238</v>
      </c>
      <c r="L2412" s="10">
        <v>10035</v>
      </c>
      <c r="M2412" s="10" t="s">
        <v>133</v>
      </c>
      <c r="N2412" s="10" t="str">
        <f>_xlfn.XLOOKUP($M:$M,People!$B:$B,People!A:A)</f>
        <v>Chuck Magee</v>
      </c>
      <c r="O2412" s="10" t="s">
        <v>2536</v>
      </c>
      <c r="P2412" s="10" t="str">
        <f>VLOOKUP(O2412,Products!$A:$E,3,FALSE)</f>
        <v>IKEA</v>
      </c>
      <c r="Q2412" s="31">
        <f>INDEX(Products!$E:$E,MATCH(O2412,Products!$A:$A,0))</f>
        <v>0.26</v>
      </c>
      <c r="R2412" s="10" t="s">
        <v>64</v>
      </c>
      <c r="S2412" s="10" t="s">
        <v>144</v>
      </c>
      <c r="T2412" s="10" t="s">
        <v>2537</v>
      </c>
      <c r="U2412" s="12">
        <v>99.6</v>
      </c>
      <c r="V2412" s="12">
        <v>1</v>
      </c>
      <c r="W2412" s="12">
        <v>0</v>
      </c>
      <c r="X2412" s="12">
        <v>36.851999999999997</v>
      </c>
    </row>
    <row r="2413" spans="1:24" ht="14" x14ac:dyDescent="0.3">
      <c r="A2413" s="9">
        <v>2411</v>
      </c>
      <c r="B2413" s="14" t="s">
        <v>7198</v>
      </c>
      <c r="C2413" s="15">
        <v>45399</v>
      </c>
      <c r="D2413" s="15">
        <v>45403</v>
      </c>
      <c r="E2413" s="10" t="s">
        <v>44</v>
      </c>
      <c r="F2413" s="10" t="s">
        <v>4569</v>
      </c>
      <c r="G2413" s="10" t="s">
        <v>4570</v>
      </c>
      <c r="H2413" s="10" t="s">
        <v>22</v>
      </c>
      <c r="I2413" s="10" t="s">
        <v>23</v>
      </c>
      <c r="J2413" s="10" t="s">
        <v>114</v>
      </c>
      <c r="K2413" s="10" t="s">
        <v>38</v>
      </c>
      <c r="L2413" s="10">
        <v>94122</v>
      </c>
      <c r="M2413" s="10" t="s">
        <v>39</v>
      </c>
      <c r="N2413" s="10" t="str">
        <f>_xlfn.XLOOKUP($M:$M,People!$B:$B,People!A:A)</f>
        <v>Sadie Pawthorne</v>
      </c>
      <c r="O2413" s="10" t="s">
        <v>3132</v>
      </c>
      <c r="P2413" s="10" t="str">
        <f>VLOOKUP(O2413,Products!$A:$E,3,FALSE)</f>
        <v>Canon</v>
      </c>
      <c r="Q2413" s="31">
        <f>INDEX(Products!$E:$E,MATCH(O2413,Products!$A:$A,0))</f>
        <v>0.36</v>
      </c>
      <c r="R2413" s="10" t="s">
        <v>64</v>
      </c>
      <c r="S2413" s="10" t="s">
        <v>65</v>
      </c>
      <c r="T2413" s="10" t="s">
        <v>4434</v>
      </c>
      <c r="U2413" s="12">
        <v>783.96000000000015</v>
      </c>
      <c r="V2413" s="12">
        <v>5</v>
      </c>
      <c r="W2413" s="12">
        <v>0.2</v>
      </c>
      <c r="X2413" s="12">
        <v>68.59650000000002</v>
      </c>
    </row>
    <row r="2414" spans="1:24" ht="14" x14ac:dyDescent="0.3">
      <c r="A2414" s="9">
        <v>2412</v>
      </c>
      <c r="B2414" s="14" t="s">
        <v>7200</v>
      </c>
      <c r="C2414" s="15">
        <v>45400</v>
      </c>
      <c r="D2414" s="15">
        <v>45404</v>
      </c>
      <c r="E2414" s="10" t="s">
        <v>19</v>
      </c>
      <c r="F2414" s="10" t="s">
        <v>1285</v>
      </c>
      <c r="G2414" s="10" t="s">
        <v>1286</v>
      </c>
      <c r="H2414" s="10" t="s">
        <v>36</v>
      </c>
      <c r="I2414" s="10" t="s">
        <v>23</v>
      </c>
      <c r="J2414" s="10" t="s">
        <v>5220</v>
      </c>
      <c r="K2414" s="10" t="s">
        <v>94</v>
      </c>
      <c r="L2414" s="10">
        <v>78501</v>
      </c>
      <c r="M2414" s="10" t="s">
        <v>95</v>
      </c>
      <c r="N2414" s="10" t="str">
        <f>_xlfn.XLOOKUP($M:$M,People!$B:$B,People!A:A)</f>
        <v>Roxanne Rodriguez</v>
      </c>
      <c r="O2414" s="10" t="s">
        <v>1377</v>
      </c>
      <c r="P2414" s="10" t="str">
        <f>VLOOKUP(O2414,Products!$A:$E,3,FALSE)</f>
        <v>Avery</v>
      </c>
      <c r="Q2414" s="31">
        <f>INDEX(Products!$E:$E,MATCH(O2414,Products!$A:$A,0))</f>
        <v>0.35</v>
      </c>
      <c r="R2414" s="10" t="s">
        <v>28</v>
      </c>
      <c r="S2414" s="10" t="s">
        <v>32</v>
      </c>
      <c r="T2414" s="10" t="s">
        <v>1378</v>
      </c>
      <c r="U2414" s="12">
        <v>56.686</v>
      </c>
      <c r="V2414" s="12">
        <v>1</v>
      </c>
      <c r="W2414" s="12">
        <v>0.3</v>
      </c>
      <c r="X2414" s="12">
        <v>-20.245000000000008</v>
      </c>
    </row>
    <row r="2415" spans="1:24" ht="14" x14ac:dyDescent="0.3">
      <c r="A2415" s="9">
        <v>2413</v>
      </c>
      <c r="B2415" s="14" t="s">
        <v>7201</v>
      </c>
      <c r="C2415" s="15">
        <v>45400</v>
      </c>
      <c r="D2415" s="15">
        <v>45404</v>
      </c>
      <c r="E2415" s="10" t="s">
        <v>44</v>
      </c>
      <c r="F2415" s="10" t="s">
        <v>223</v>
      </c>
      <c r="G2415" s="10" t="s">
        <v>224</v>
      </c>
      <c r="H2415" s="10" t="s">
        <v>22</v>
      </c>
      <c r="I2415" s="10" t="s">
        <v>23</v>
      </c>
      <c r="J2415" s="10" t="s">
        <v>225</v>
      </c>
      <c r="K2415" s="10" t="s">
        <v>226</v>
      </c>
      <c r="L2415" s="10">
        <v>47150</v>
      </c>
      <c r="M2415" s="10" t="s">
        <v>95</v>
      </c>
      <c r="N2415" s="10" t="str">
        <f>_xlfn.XLOOKUP($M:$M,People!$B:$B,People!A:A)</f>
        <v>Roxanne Rodriguez</v>
      </c>
      <c r="O2415" s="10" t="s">
        <v>233</v>
      </c>
      <c r="P2415" s="10" t="str">
        <f>VLOOKUP(O2415,Products!$A:$E,3,FALSE)</f>
        <v>3M</v>
      </c>
      <c r="Q2415" s="31">
        <f>INDEX(Products!$E:$E,MATCH(O2415,Products!$A:$A,0))</f>
        <v>0.26</v>
      </c>
      <c r="R2415" s="10" t="s">
        <v>28</v>
      </c>
      <c r="S2415" s="10" t="s">
        <v>32</v>
      </c>
      <c r="T2415" s="10" t="s">
        <v>234</v>
      </c>
      <c r="U2415" s="12">
        <v>89.99</v>
      </c>
      <c r="V2415" s="12">
        <v>1</v>
      </c>
      <c r="W2415" s="12">
        <v>0</v>
      </c>
      <c r="X2415" s="12">
        <v>17.098099999999988</v>
      </c>
    </row>
    <row r="2416" spans="1:24" ht="14" x14ac:dyDescent="0.3">
      <c r="A2416" s="9">
        <v>2414</v>
      </c>
      <c r="B2416" s="14" t="s">
        <v>7201</v>
      </c>
      <c r="C2416" s="15">
        <v>45400</v>
      </c>
      <c r="D2416" s="15">
        <v>45404</v>
      </c>
      <c r="E2416" s="10" t="s">
        <v>44</v>
      </c>
      <c r="F2416" s="10" t="s">
        <v>223</v>
      </c>
      <c r="G2416" s="10" t="s">
        <v>224</v>
      </c>
      <c r="H2416" s="10" t="s">
        <v>22</v>
      </c>
      <c r="I2416" s="10" t="s">
        <v>23</v>
      </c>
      <c r="J2416" s="10" t="s">
        <v>225</v>
      </c>
      <c r="K2416" s="10" t="s">
        <v>226</v>
      </c>
      <c r="L2416" s="10">
        <v>47150</v>
      </c>
      <c r="M2416" s="10" t="s">
        <v>95</v>
      </c>
      <c r="N2416" s="10" t="str">
        <f>_xlfn.XLOOKUP($M:$M,People!$B:$B,People!A:A)</f>
        <v>Roxanne Rodriguez</v>
      </c>
      <c r="O2416" s="10" t="s">
        <v>231</v>
      </c>
      <c r="P2416" s="10" t="str">
        <f>VLOOKUP(O2416,Products!$A:$E,3,FALSE)</f>
        <v>Canon</v>
      </c>
      <c r="Q2416" s="31">
        <f>INDEX(Products!$E:$E,MATCH(O2416,Products!$A:$A,0))</f>
        <v>0.26</v>
      </c>
      <c r="R2416" s="10" t="s">
        <v>28</v>
      </c>
      <c r="S2416" s="10" t="s">
        <v>58</v>
      </c>
      <c r="T2416" s="10" t="s">
        <v>232</v>
      </c>
      <c r="U2416" s="12">
        <v>6.16</v>
      </c>
      <c r="V2416" s="12">
        <v>2</v>
      </c>
      <c r="W2416" s="12">
        <v>0</v>
      </c>
      <c r="X2416" s="12">
        <v>2.9567999999999999</v>
      </c>
    </row>
    <row r="2417" spans="1:24" ht="14" x14ac:dyDescent="0.3">
      <c r="A2417" s="9">
        <v>2415</v>
      </c>
      <c r="B2417" s="14" t="s">
        <v>7200</v>
      </c>
      <c r="C2417" s="15">
        <v>45400</v>
      </c>
      <c r="D2417" s="15">
        <v>45404</v>
      </c>
      <c r="E2417" s="10" t="s">
        <v>19</v>
      </c>
      <c r="F2417" s="10" t="s">
        <v>1285</v>
      </c>
      <c r="G2417" s="10" t="s">
        <v>1286</v>
      </c>
      <c r="H2417" s="10" t="s">
        <v>36</v>
      </c>
      <c r="I2417" s="10" t="s">
        <v>23</v>
      </c>
      <c r="J2417" s="10" t="s">
        <v>5220</v>
      </c>
      <c r="K2417" s="10" t="s">
        <v>94</v>
      </c>
      <c r="L2417" s="10">
        <v>78501</v>
      </c>
      <c r="M2417" s="10" t="s">
        <v>95</v>
      </c>
      <c r="N2417" s="10" t="str">
        <f>_xlfn.XLOOKUP($M:$M,People!$B:$B,People!A:A)</f>
        <v>Roxanne Rodriguez</v>
      </c>
      <c r="O2417" s="10" t="s">
        <v>1013</v>
      </c>
      <c r="P2417" s="10" t="str">
        <f>VLOOKUP(O2417,Products!$A:$E,3,FALSE)</f>
        <v>Dell</v>
      </c>
      <c r="Q2417" s="31">
        <f>INDEX(Products!$E:$E,MATCH(O2417,Products!$A:$A,0))</f>
        <v>0.28000000000000003</v>
      </c>
      <c r="R2417" s="10" t="s">
        <v>41</v>
      </c>
      <c r="S2417" s="10" t="s">
        <v>61</v>
      </c>
      <c r="T2417" s="10" t="s">
        <v>1014</v>
      </c>
      <c r="U2417" s="12">
        <v>74.352000000000004</v>
      </c>
      <c r="V2417" s="12">
        <v>3</v>
      </c>
      <c r="W2417" s="12">
        <v>0.2</v>
      </c>
      <c r="X2417" s="12">
        <v>6.5057999999999971</v>
      </c>
    </row>
    <row r="2418" spans="1:24" ht="14" x14ac:dyDescent="0.3">
      <c r="A2418" s="9">
        <v>2416</v>
      </c>
      <c r="B2418" s="14" t="s">
        <v>7200</v>
      </c>
      <c r="C2418" s="15">
        <v>45400</v>
      </c>
      <c r="D2418" s="15">
        <v>45404</v>
      </c>
      <c r="E2418" s="10" t="s">
        <v>19</v>
      </c>
      <c r="F2418" s="10" t="s">
        <v>1285</v>
      </c>
      <c r="G2418" s="10" t="s">
        <v>1286</v>
      </c>
      <c r="H2418" s="10" t="s">
        <v>36</v>
      </c>
      <c r="I2418" s="10" t="s">
        <v>23</v>
      </c>
      <c r="J2418" s="10" t="s">
        <v>5220</v>
      </c>
      <c r="K2418" s="10" t="s">
        <v>94</v>
      </c>
      <c r="L2418" s="10">
        <v>78501</v>
      </c>
      <c r="M2418" s="10" t="s">
        <v>95</v>
      </c>
      <c r="N2418" s="10" t="str">
        <f>_xlfn.XLOOKUP($M:$M,People!$B:$B,People!A:A)</f>
        <v>Roxanne Rodriguez</v>
      </c>
      <c r="O2418" s="10" t="s">
        <v>5142</v>
      </c>
      <c r="P2418" s="10" t="str">
        <f>VLOOKUP(O2418,Products!$A:$E,3,FALSE)</f>
        <v>Staples</v>
      </c>
      <c r="Q2418" s="31">
        <f>INDEX(Products!$E:$E,MATCH(O2418,Products!$A:$A,0))</f>
        <v>0.37</v>
      </c>
      <c r="R2418" s="10" t="s">
        <v>41</v>
      </c>
      <c r="S2418" s="10" t="s">
        <v>61</v>
      </c>
      <c r="T2418" s="10" t="s">
        <v>5143</v>
      </c>
      <c r="U2418" s="12">
        <v>7.8719999999999999</v>
      </c>
      <c r="V2418" s="12">
        <v>3</v>
      </c>
      <c r="W2418" s="12">
        <v>0.2</v>
      </c>
      <c r="X2418" s="12">
        <v>0.88559999999999883</v>
      </c>
    </row>
    <row r="2419" spans="1:24" ht="14" x14ac:dyDescent="0.3">
      <c r="A2419" s="9">
        <v>2417</v>
      </c>
      <c r="B2419" s="14" t="s">
        <v>7200</v>
      </c>
      <c r="C2419" s="15">
        <v>45400</v>
      </c>
      <c r="D2419" s="15">
        <v>45404</v>
      </c>
      <c r="E2419" s="10" t="s">
        <v>19</v>
      </c>
      <c r="F2419" s="10" t="s">
        <v>1285</v>
      </c>
      <c r="G2419" s="10" t="s">
        <v>1286</v>
      </c>
      <c r="H2419" s="10" t="s">
        <v>36</v>
      </c>
      <c r="I2419" s="10" t="s">
        <v>23</v>
      </c>
      <c r="J2419" s="10" t="s">
        <v>5220</v>
      </c>
      <c r="K2419" s="10" t="s">
        <v>94</v>
      </c>
      <c r="L2419" s="10">
        <v>78501</v>
      </c>
      <c r="M2419" s="10" t="s">
        <v>95</v>
      </c>
      <c r="N2419" s="10" t="str">
        <f>_xlfn.XLOOKUP($M:$M,People!$B:$B,People!A:A)</f>
        <v>Roxanne Rodriguez</v>
      </c>
      <c r="O2419" s="10" t="s">
        <v>2557</v>
      </c>
      <c r="P2419" s="10" t="str">
        <f>VLOOKUP(O2419,Products!$A:$E,3,FALSE)</f>
        <v>Office Depot</v>
      </c>
      <c r="Q2419" s="31">
        <f>INDEX(Products!$E:$E,MATCH(O2419,Products!$A:$A,0))</f>
        <v>0.34</v>
      </c>
      <c r="R2419" s="10" t="s">
        <v>41</v>
      </c>
      <c r="S2419" s="10" t="s">
        <v>68</v>
      </c>
      <c r="T2419" s="10" t="s">
        <v>2558</v>
      </c>
      <c r="U2419" s="12">
        <v>1.4759999999999998</v>
      </c>
      <c r="V2419" s="12">
        <v>1</v>
      </c>
      <c r="W2419" s="12">
        <v>0.8</v>
      </c>
      <c r="X2419" s="12">
        <v>-2.2877999999999998</v>
      </c>
    </row>
    <row r="2420" spans="1:24" ht="14" x14ac:dyDescent="0.3">
      <c r="A2420" s="9">
        <v>2418</v>
      </c>
      <c r="B2420" s="14" t="s">
        <v>7200</v>
      </c>
      <c r="C2420" s="15">
        <v>45400</v>
      </c>
      <c r="D2420" s="15">
        <v>45404</v>
      </c>
      <c r="E2420" s="10" t="s">
        <v>19</v>
      </c>
      <c r="F2420" s="10" t="s">
        <v>1285</v>
      </c>
      <c r="G2420" s="10" t="s">
        <v>1286</v>
      </c>
      <c r="H2420" s="10" t="s">
        <v>36</v>
      </c>
      <c r="I2420" s="10" t="s">
        <v>23</v>
      </c>
      <c r="J2420" s="10" t="s">
        <v>5220</v>
      </c>
      <c r="K2420" s="10" t="s">
        <v>94</v>
      </c>
      <c r="L2420" s="10">
        <v>78501</v>
      </c>
      <c r="M2420" s="10" t="s">
        <v>95</v>
      </c>
      <c r="N2420" s="10" t="str">
        <f>_xlfn.XLOOKUP($M:$M,People!$B:$B,People!A:A)</f>
        <v>Roxanne Rodriguez</v>
      </c>
      <c r="O2420" s="10" t="s">
        <v>2713</v>
      </c>
      <c r="P2420" s="10" t="str">
        <f>VLOOKUP(O2420,Products!$A:$E,3,FALSE)</f>
        <v>Staples</v>
      </c>
      <c r="Q2420" s="31">
        <f>INDEX(Products!$E:$E,MATCH(O2420,Products!$A:$A,0))</f>
        <v>0.33</v>
      </c>
      <c r="R2420" s="10" t="s">
        <v>41</v>
      </c>
      <c r="S2420" s="10" t="s">
        <v>68</v>
      </c>
      <c r="T2420" s="10" t="s">
        <v>2714</v>
      </c>
      <c r="U2420" s="12">
        <v>4.3119999999999985</v>
      </c>
      <c r="V2420" s="12">
        <v>2</v>
      </c>
      <c r="W2420" s="12">
        <v>0.8</v>
      </c>
      <c r="X2420" s="12">
        <v>-6.8992000000000022</v>
      </c>
    </row>
    <row r="2421" spans="1:24" ht="14" x14ac:dyDescent="0.3">
      <c r="A2421" s="9">
        <v>2419</v>
      </c>
      <c r="B2421" s="14" t="s">
        <v>7201</v>
      </c>
      <c r="C2421" s="15">
        <v>45400</v>
      </c>
      <c r="D2421" s="15">
        <v>45404</v>
      </c>
      <c r="E2421" s="10" t="s">
        <v>44</v>
      </c>
      <c r="F2421" s="10" t="s">
        <v>223</v>
      </c>
      <c r="G2421" s="10" t="s">
        <v>224</v>
      </c>
      <c r="H2421" s="10" t="s">
        <v>22</v>
      </c>
      <c r="I2421" s="10" t="s">
        <v>23</v>
      </c>
      <c r="J2421" s="10" t="s">
        <v>225</v>
      </c>
      <c r="K2421" s="10" t="s">
        <v>226</v>
      </c>
      <c r="L2421" s="10">
        <v>47150</v>
      </c>
      <c r="M2421" s="10" t="s">
        <v>95</v>
      </c>
      <c r="N2421" s="10" t="str">
        <f>_xlfn.XLOOKUP($M:$M,People!$B:$B,People!A:A)</f>
        <v>Roxanne Rodriguez</v>
      </c>
      <c r="O2421" s="10" t="s">
        <v>227</v>
      </c>
      <c r="P2421" s="10" t="str">
        <f>VLOOKUP(O2421,Products!$A:$E,3,FALSE)</f>
        <v>HP</v>
      </c>
      <c r="Q2421" s="31">
        <f>INDEX(Products!$E:$E,MATCH(O2421,Products!$A:$A,0))</f>
        <v>0.39</v>
      </c>
      <c r="R2421" s="10" t="s">
        <v>41</v>
      </c>
      <c r="S2421" s="10" t="s">
        <v>68</v>
      </c>
      <c r="T2421" s="10" t="s">
        <v>228</v>
      </c>
      <c r="U2421" s="12">
        <v>38.22</v>
      </c>
      <c r="V2421" s="12">
        <v>6</v>
      </c>
      <c r="W2421" s="12">
        <v>0</v>
      </c>
      <c r="X2421" s="12">
        <v>17.9634</v>
      </c>
    </row>
    <row r="2422" spans="1:24" ht="14" x14ac:dyDescent="0.3">
      <c r="A2422" s="9">
        <v>2420</v>
      </c>
      <c r="B2422" s="14" t="s">
        <v>7201</v>
      </c>
      <c r="C2422" s="15">
        <v>45400</v>
      </c>
      <c r="D2422" s="15">
        <v>45404</v>
      </c>
      <c r="E2422" s="10" t="s">
        <v>44</v>
      </c>
      <c r="F2422" s="10" t="s">
        <v>223</v>
      </c>
      <c r="G2422" s="10" t="s">
        <v>224</v>
      </c>
      <c r="H2422" s="10" t="s">
        <v>22</v>
      </c>
      <c r="I2422" s="10" t="s">
        <v>23</v>
      </c>
      <c r="J2422" s="10" t="s">
        <v>225</v>
      </c>
      <c r="K2422" s="10" t="s">
        <v>226</v>
      </c>
      <c r="L2422" s="10">
        <v>47150</v>
      </c>
      <c r="M2422" s="10" t="s">
        <v>95</v>
      </c>
      <c r="N2422" s="10" t="str">
        <f>_xlfn.XLOOKUP($M:$M,People!$B:$B,People!A:A)</f>
        <v>Roxanne Rodriguez</v>
      </c>
      <c r="O2422" s="10" t="s">
        <v>229</v>
      </c>
      <c r="P2422" s="10" t="str">
        <f>VLOOKUP(O2422,Products!$A:$E,3,FALSE)</f>
        <v>3M</v>
      </c>
      <c r="Q2422" s="31">
        <f>INDEX(Products!$E:$E,MATCH(O2422,Products!$A:$A,0))</f>
        <v>0.4</v>
      </c>
      <c r="R2422" s="10" t="s">
        <v>41</v>
      </c>
      <c r="S2422" s="10" t="s">
        <v>42</v>
      </c>
      <c r="T2422" s="10" t="s">
        <v>230</v>
      </c>
      <c r="U2422" s="12">
        <v>75.179999999999993</v>
      </c>
      <c r="V2422" s="12">
        <v>6</v>
      </c>
      <c r="W2422" s="12">
        <v>0</v>
      </c>
      <c r="X2422" s="12">
        <v>35.334599999999995</v>
      </c>
    </row>
    <row r="2423" spans="1:24" ht="14" x14ac:dyDescent="0.3">
      <c r="A2423" s="9">
        <v>2421</v>
      </c>
      <c r="B2423" s="14" t="s">
        <v>7202</v>
      </c>
      <c r="C2423" s="15">
        <v>45400</v>
      </c>
      <c r="D2423" s="15">
        <v>45405</v>
      </c>
      <c r="E2423" s="10" t="s">
        <v>19</v>
      </c>
      <c r="F2423" s="10" t="s">
        <v>2038</v>
      </c>
      <c r="G2423" s="10" t="s">
        <v>2039</v>
      </c>
      <c r="H2423" s="10" t="s">
        <v>22</v>
      </c>
      <c r="I2423" s="10" t="s">
        <v>23</v>
      </c>
      <c r="J2423" s="10" t="s">
        <v>237</v>
      </c>
      <c r="K2423" s="10" t="s">
        <v>238</v>
      </c>
      <c r="L2423" s="10">
        <v>10024</v>
      </c>
      <c r="M2423" s="10" t="s">
        <v>133</v>
      </c>
      <c r="N2423" s="10" t="str">
        <f>_xlfn.XLOOKUP($M:$M,People!$B:$B,People!A:A)</f>
        <v>Chuck Magee</v>
      </c>
      <c r="O2423" s="10" t="s">
        <v>2229</v>
      </c>
      <c r="P2423" s="10" t="str">
        <f>VLOOKUP(O2423,Products!$A:$E,3,FALSE)</f>
        <v>Avery</v>
      </c>
      <c r="Q2423" s="31">
        <f>INDEX(Products!$E:$E,MATCH(O2423,Products!$A:$A,0))</f>
        <v>0.27</v>
      </c>
      <c r="R2423" s="10" t="s">
        <v>41</v>
      </c>
      <c r="S2423" s="10" t="s">
        <v>42</v>
      </c>
      <c r="T2423" s="10" t="s">
        <v>2230</v>
      </c>
      <c r="U2423" s="12">
        <v>21.93</v>
      </c>
      <c r="V2423" s="12">
        <v>3</v>
      </c>
      <c r="W2423" s="12">
        <v>0</v>
      </c>
      <c r="X2423" s="12">
        <v>10.307099999999998</v>
      </c>
    </row>
    <row r="2424" spans="1:24" ht="14" x14ac:dyDescent="0.3">
      <c r="A2424" s="9">
        <v>2422</v>
      </c>
      <c r="B2424" s="14" t="s">
        <v>7203</v>
      </c>
      <c r="C2424" s="15">
        <v>45400</v>
      </c>
      <c r="D2424" s="15">
        <v>45402</v>
      </c>
      <c r="E2424" s="10" t="s">
        <v>19</v>
      </c>
      <c r="F2424" s="10" t="s">
        <v>2559</v>
      </c>
      <c r="G2424" s="10" t="s">
        <v>2560</v>
      </c>
      <c r="H2424" s="10" t="s">
        <v>92</v>
      </c>
      <c r="I2424" s="10" t="s">
        <v>23</v>
      </c>
      <c r="J2424" s="10" t="s">
        <v>37</v>
      </c>
      <c r="K2424" s="10" t="s">
        <v>38</v>
      </c>
      <c r="L2424" s="10">
        <v>90004</v>
      </c>
      <c r="M2424" s="10" t="s">
        <v>39</v>
      </c>
      <c r="N2424" s="10" t="str">
        <f>_xlfn.XLOOKUP($M:$M,People!$B:$B,People!A:A)</f>
        <v>Sadie Pawthorne</v>
      </c>
      <c r="O2424" s="10" t="s">
        <v>5385</v>
      </c>
      <c r="P2424" s="10" t="str">
        <f>VLOOKUP(O2424,Products!$A:$E,3,FALSE)</f>
        <v>IKEA</v>
      </c>
      <c r="Q2424" s="31">
        <f>INDEX(Products!$E:$E,MATCH(O2424,Products!$A:$A,0))</f>
        <v>0.28000000000000003</v>
      </c>
      <c r="R2424" s="10" t="s">
        <v>41</v>
      </c>
      <c r="S2424" s="10" t="s">
        <v>82</v>
      </c>
      <c r="T2424" s="10" t="s">
        <v>5386</v>
      </c>
      <c r="U2424" s="12">
        <v>61.96</v>
      </c>
      <c r="V2424" s="12">
        <v>2</v>
      </c>
      <c r="W2424" s="12">
        <v>0</v>
      </c>
      <c r="X2424" s="12">
        <v>27.881999999999998</v>
      </c>
    </row>
    <row r="2425" spans="1:24" ht="14" x14ac:dyDescent="0.3">
      <c r="A2425" s="9">
        <v>2423</v>
      </c>
      <c r="B2425" s="14" t="s">
        <v>7200</v>
      </c>
      <c r="C2425" s="15">
        <v>45400</v>
      </c>
      <c r="D2425" s="15">
        <v>45404</v>
      </c>
      <c r="E2425" s="10" t="s">
        <v>19</v>
      </c>
      <c r="F2425" s="10" t="s">
        <v>1285</v>
      </c>
      <c r="G2425" s="10" t="s">
        <v>1286</v>
      </c>
      <c r="H2425" s="10" t="s">
        <v>36</v>
      </c>
      <c r="I2425" s="10" t="s">
        <v>23</v>
      </c>
      <c r="J2425" s="10" t="s">
        <v>5220</v>
      </c>
      <c r="K2425" s="10" t="s">
        <v>94</v>
      </c>
      <c r="L2425" s="10">
        <v>78501</v>
      </c>
      <c r="M2425" s="10" t="s">
        <v>95</v>
      </c>
      <c r="N2425" s="10" t="str">
        <f>_xlfn.XLOOKUP($M:$M,People!$B:$B,People!A:A)</f>
        <v>Roxanne Rodriguez</v>
      </c>
      <c r="O2425" s="10" t="s">
        <v>4213</v>
      </c>
      <c r="P2425" s="10" t="str">
        <f>VLOOKUP(O2425,Products!$A:$E,3,FALSE)</f>
        <v>3M</v>
      </c>
      <c r="Q2425" s="31">
        <f>INDEX(Products!$E:$E,MATCH(O2425,Products!$A:$A,0))</f>
        <v>0.34</v>
      </c>
      <c r="R2425" s="10" t="s">
        <v>41</v>
      </c>
      <c r="S2425" s="10" t="s">
        <v>82</v>
      </c>
      <c r="T2425" s="10" t="s">
        <v>4214</v>
      </c>
      <c r="U2425" s="12">
        <v>15.552000000000003</v>
      </c>
      <c r="V2425" s="12">
        <v>3</v>
      </c>
      <c r="W2425" s="12">
        <v>0.2</v>
      </c>
      <c r="X2425" s="12">
        <v>5.4432</v>
      </c>
    </row>
    <row r="2426" spans="1:24" ht="14" x14ac:dyDescent="0.3">
      <c r="A2426" s="9">
        <v>2424</v>
      </c>
      <c r="B2426" s="14" t="s">
        <v>7204</v>
      </c>
      <c r="C2426" s="15">
        <v>45400</v>
      </c>
      <c r="D2426" s="15">
        <v>45402</v>
      </c>
      <c r="E2426" s="10" t="s">
        <v>168</v>
      </c>
      <c r="F2426" s="10" t="s">
        <v>5072</v>
      </c>
      <c r="G2426" s="10" t="s">
        <v>5073</v>
      </c>
      <c r="H2426" s="10" t="s">
        <v>22</v>
      </c>
      <c r="I2426" s="10" t="s">
        <v>23</v>
      </c>
      <c r="J2426" s="10" t="s">
        <v>5653</v>
      </c>
      <c r="K2426" s="10" t="s">
        <v>38</v>
      </c>
      <c r="L2426" s="10">
        <v>93454</v>
      </c>
      <c r="M2426" s="10" t="s">
        <v>39</v>
      </c>
      <c r="N2426" s="10" t="str">
        <f>_xlfn.XLOOKUP($M:$M,People!$B:$B,People!A:A)</f>
        <v>Sadie Pawthorne</v>
      </c>
      <c r="O2426" s="10" t="s">
        <v>4567</v>
      </c>
      <c r="P2426" s="10" t="str">
        <f>VLOOKUP(O2426,Products!$A:$E,3,FALSE)</f>
        <v>Samsung</v>
      </c>
      <c r="Q2426" s="31">
        <f>INDEX(Products!$E:$E,MATCH(O2426,Products!$A:$A,0))</f>
        <v>0.35</v>
      </c>
      <c r="R2426" s="10" t="s">
        <v>41</v>
      </c>
      <c r="S2426" s="10" t="s">
        <v>53</v>
      </c>
      <c r="T2426" s="10" t="s">
        <v>4568</v>
      </c>
      <c r="U2426" s="12">
        <v>115.44</v>
      </c>
      <c r="V2426" s="12">
        <v>3</v>
      </c>
      <c r="W2426" s="12">
        <v>0</v>
      </c>
      <c r="X2426" s="12">
        <v>30.014399999999998</v>
      </c>
    </row>
    <row r="2427" spans="1:24" ht="14" x14ac:dyDescent="0.3">
      <c r="A2427" s="9">
        <v>2425</v>
      </c>
      <c r="B2427" s="14" t="s">
        <v>7203</v>
      </c>
      <c r="C2427" s="15">
        <v>45400</v>
      </c>
      <c r="D2427" s="15">
        <v>45402</v>
      </c>
      <c r="E2427" s="10" t="s">
        <v>19</v>
      </c>
      <c r="F2427" s="10" t="s">
        <v>2559</v>
      </c>
      <c r="G2427" s="10" t="s">
        <v>2560</v>
      </c>
      <c r="H2427" s="10" t="s">
        <v>92</v>
      </c>
      <c r="I2427" s="10" t="s">
        <v>23</v>
      </c>
      <c r="J2427" s="10" t="s">
        <v>37</v>
      </c>
      <c r="K2427" s="10" t="s">
        <v>38</v>
      </c>
      <c r="L2427" s="10">
        <v>90004</v>
      </c>
      <c r="M2427" s="10" t="s">
        <v>39</v>
      </c>
      <c r="N2427" s="10" t="str">
        <f>_xlfn.XLOOKUP($M:$M,People!$B:$B,People!A:A)</f>
        <v>Sadie Pawthorne</v>
      </c>
      <c r="O2427" s="10" t="s">
        <v>959</v>
      </c>
      <c r="P2427" s="10" t="str">
        <f>VLOOKUP(O2427,Products!$A:$E,3,FALSE)</f>
        <v>Samsung</v>
      </c>
      <c r="Q2427" s="31">
        <f>INDEX(Products!$E:$E,MATCH(O2427,Products!$A:$A,0))</f>
        <v>0.28999999999999998</v>
      </c>
      <c r="R2427" s="10" t="s">
        <v>41</v>
      </c>
      <c r="S2427" s="10" t="s">
        <v>53</v>
      </c>
      <c r="T2427" s="10" t="s">
        <v>960</v>
      </c>
      <c r="U2427" s="12">
        <v>947.17000000000007</v>
      </c>
      <c r="V2427" s="12">
        <v>7</v>
      </c>
      <c r="W2427" s="12">
        <v>0</v>
      </c>
      <c r="X2427" s="12">
        <v>9.4717000000000837</v>
      </c>
    </row>
    <row r="2428" spans="1:24" ht="14" x14ac:dyDescent="0.3">
      <c r="A2428" s="9">
        <v>2426</v>
      </c>
      <c r="B2428" s="14" t="s">
        <v>7205</v>
      </c>
      <c r="C2428" s="15">
        <v>45400</v>
      </c>
      <c r="D2428" s="15">
        <v>45401</v>
      </c>
      <c r="E2428" s="10" t="s">
        <v>168</v>
      </c>
      <c r="F2428" s="10" t="s">
        <v>4208</v>
      </c>
      <c r="G2428" s="10" t="s">
        <v>4209</v>
      </c>
      <c r="H2428" s="10" t="s">
        <v>22</v>
      </c>
      <c r="I2428" s="10" t="s">
        <v>23</v>
      </c>
      <c r="J2428" s="10" t="s">
        <v>645</v>
      </c>
      <c r="K2428" s="10" t="s">
        <v>646</v>
      </c>
      <c r="L2428" s="10">
        <v>71203</v>
      </c>
      <c r="M2428" s="10" t="s">
        <v>26</v>
      </c>
      <c r="N2428" s="10" t="str">
        <f>_xlfn.XLOOKUP($M:$M,People!$B:$B,People!A:A)</f>
        <v>Fred Suzuki</v>
      </c>
      <c r="O2428" s="10" t="s">
        <v>3021</v>
      </c>
      <c r="P2428" s="10" t="str">
        <f>VLOOKUP(O2428,Products!$A:$E,3,FALSE)</f>
        <v>Canon</v>
      </c>
      <c r="Q2428" s="31">
        <f>INDEX(Products!$E:$E,MATCH(O2428,Products!$A:$A,0))</f>
        <v>0.26</v>
      </c>
      <c r="R2428" s="10" t="s">
        <v>64</v>
      </c>
      <c r="S2428" s="10" t="s">
        <v>144</v>
      </c>
      <c r="T2428" s="10" t="s">
        <v>3022</v>
      </c>
      <c r="U2428" s="12">
        <v>106.5</v>
      </c>
      <c r="V2428" s="12">
        <v>6</v>
      </c>
      <c r="W2428" s="12">
        <v>0</v>
      </c>
      <c r="X2428" s="12">
        <v>41.534999999999997</v>
      </c>
    </row>
    <row r="2429" spans="1:24" ht="14" x14ac:dyDescent="0.3">
      <c r="A2429" s="9">
        <v>2427</v>
      </c>
      <c r="B2429" s="14" t="s">
        <v>7200</v>
      </c>
      <c r="C2429" s="15">
        <v>45400</v>
      </c>
      <c r="D2429" s="15">
        <v>45404</v>
      </c>
      <c r="E2429" s="10" t="s">
        <v>19</v>
      </c>
      <c r="F2429" s="10" t="s">
        <v>1285</v>
      </c>
      <c r="G2429" s="10" t="s">
        <v>1286</v>
      </c>
      <c r="H2429" s="10" t="s">
        <v>36</v>
      </c>
      <c r="I2429" s="10" t="s">
        <v>23</v>
      </c>
      <c r="J2429" s="10" t="s">
        <v>5220</v>
      </c>
      <c r="K2429" s="10" t="s">
        <v>94</v>
      </c>
      <c r="L2429" s="10">
        <v>78501</v>
      </c>
      <c r="M2429" s="10" t="s">
        <v>95</v>
      </c>
      <c r="N2429" s="10" t="str">
        <f>_xlfn.XLOOKUP($M:$M,People!$B:$B,People!A:A)</f>
        <v>Roxanne Rodriguez</v>
      </c>
      <c r="O2429" s="10" t="s">
        <v>3603</v>
      </c>
      <c r="P2429" s="10" t="str">
        <f>VLOOKUP(O2429,Products!$A:$E,3,FALSE)</f>
        <v>Dell</v>
      </c>
      <c r="Q2429" s="31">
        <f>INDEX(Products!$E:$E,MATCH(O2429,Products!$A:$A,0))</f>
        <v>0.3</v>
      </c>
      <c r="R2429" s="10" t="s">
        <v>64</v>
      </c>
      <c r="S2429" s="10" t="s">
        <v>144</v>
      </c>
      <c r="T2429" s="10" t="s">
        <v>3604</v>
      </c>
      <c r="U2429" s="12">
        <v>41.424000000000007</v>
      </c>
      <c r="V2429" s="12">
        <v>2</v>
      </c>
      <c r="W2429" s="12">
        <v>0.2</v>
      </c>
      <c r="X2429" s="12">
        <v>8.2847999999999971</v>
      </c>
    </row>
    <row r="2430" spans="1:24" ht="14" x14ac:dyDescent="0.3">
      <c r="A2430" s="9">
        <v>2428</v>
      </c>
      <c r="B2430" s="14" t="s">
        <v>7200</v>
      </c>
      <c r="C2430" s="15">
        <v>45400</v>
      </c>
      <c r="D2430" s="15">
        <v>45404</v>
      </c>
      <c r="E2430" s="10" t="s">
        <v>19</v>
      </c>
      <c r="F2430" s="10" t="s">
        <v>1285</v>
      </c>
      <c r="G2430" s="10" t="s">
        <v>1286</v>
      </c>
      <c r="H2430" s="10" t="s">
        <v>36</v>
      </c>
      <c r="I2430" s="10" t="s">
        <v>23</v>
      </c>
      <c r="J2430" s="10" t="s">
        <v>5220</v>
      </c>
      <c r="K2430" s="10" t="s">
        <v>94</v>
      </c>
      <c r="L2430" s="10">
        <v>78501</v>
      </c>
      <c r="M2430" s="10" t="s">
        <v>95</v>
      </c>
      <c r="N2430" s="10" t="str">
        <f>_xlfn.XLOOKUP($M:$M,People!$B:$B,People!A:A)</f>
        <v>Roxanne Rodriguez</v>
      </c>
      <c r="O2430" s="10" t="s">
        <v>5565</v>
      </c>
      <c r="P2430" s="10" t="str">
        <f>VLOOKUP(O2430,Products!$A:$E,3,FALSE)</f>
        <v>Avery</v>
      </c>
      <c r="Q2430" s="31">
        <f>INDEX(Products!$E:$E,MATCH(O2430,Products!$A:$A,0))</f>
        <v>0.35</v>
      </c>
      <c r="R2430" s="10" t="s">
        <v>64</v>
      </c>
      <c r="S2430" s="10" t="s">
        <v>65</v>
      </c>
      <c r="T2430" s="10" t="s">
        <v>5566</v>
      </c>
      <c r="U2430" s="12">
        <v>97.968000000000004</v>
      </c>
      <c r="V2430" s="12">
        <v>2</v>
      </c>
      <c r="W2430" s="12">
        <v>0.2</v>
      </c>
      <c r="X2430" s="12">
        <v>6.122999999999994</v>
      </c>
    </row>
    <row r="2431" spans="1:24" ht="14" x14ac:dyDescent="0.3">
      <c r="A2431" s="9">
        <v>2429</v>
      </c>
      <c r="B2431" s="14" t="s">
        <v>7200</v>
      </c>
      <c r="C2431" s="15">
        <v>45400</v>
      </c>
      <c r="D2431" s="15">
        <v>45404</v>
      </c>
      <c r="E2431" s="10" t="s">
        <v>19</v>
      </c>
      <c r="F2431" s="10" t="s">
        <v>1285</v>
      </c>
      <c r="G2431" s="10" t="s">
        <v>1286</v>
      </c>
      <c r="H2431" s="10" t="s">
        <v>36</v>
      </c>
      <c r="I2431" s="10" t="s">
        <v>23</v>
      </c>
      <c r="J2431" s="10" t="s">
        <v>5220</v>
      </c>
      <c r="K2431" s="10" t="s">
        <v>94</v>
      </c>
      <c r="L2431" s="10">
        <v>78501</v>
      </c>
      <c r="M2431" s="10" t="s">
        <v>95</v>
      </c>
      <c r="N2431" s="10" t="str">
        <f>_xlfn.XLOOKUP($M:$M,People!$B:$B,People!A:A)</f>
        <v>Roxanne Rodriguez</v>
      </c>
      <c r="O2431" s="10" t="s">
        <v>3508</v>
      </c>
      <c r="P2431" s="10" t="str">
        <f>VLOOKUP(O2431,Products!$A:$E,3,FALSE)</f>
        <v>Staples</v>
      </c>
      <c r="Q2431" s="31">
        <f>INDEX(Products!$E:$E,MATCH(O2431,Products!$A:$A,0))</f>
        <v>0.31</v>
      </c>
      <c r="R2431" s="10" t="s">
        <v>64</v>
      </c>
      <c r="S2431" s="10" t="s">
        <v>65</v>
      </c>
      <c r="T2431" s="10" t="s">
        <v>3509</v>
      </c>
      <c r="U2431" s="12">
        <v>244.768</v>
      </c>
      <c r="V2431" s="12">
        <v>4</v>
      </c>
      <c r="W2431" s="12">
        <v>0.2</v>
      </c>
      <c r="X2431" s="12">
        <v>24.476800000000004</v>
      </c>
    </row>
    <row r="2432" spans="1:24" ht="14" x14ac:dyDescent="0.3">
      <c r="A2432" s="9">
        <v>2430</v>
      </c>
      <c r="B2432" s="14" t="s">
        <v>7206</v>
      </c>
      <c r="C2432" s="15">
        <v>45401</v>
      </c>
      <c r="D2432" s="15">
        <v>45407</v>
      </c>
      <c r="E2432" s="10" t="s">
        <v>44</v>
      </c>
      <c r="F2432" s="10" t="s">
        <v>2184</v>
      </c>
      <c r="G2432" s="10" t="s">
        <v>2185</v>
      </c>
      <c r="H2432" s="10" t="s">
        <v>22</v>
      </c>
      <c r="I2432" s="10" t="s">
        <v>23</v>
      </c>
      <c r="J2432" s="10" t="s">
        <v>3442</v>
      </c>
      <c r="K2432" s="10" t="s">
        <v>94</v>
      </c>
      <c r="L2432" s="10">
        <v>75007</v>
      </c>
      <c r="M2432" s="10" t="s">
        <v>95</v>
      </c>
      <c r="N2432" s="10" t="str">
        <f>_xlfn.XLOOKUP($M:$M,People!$B:$B,People!A:A)</f>
        <v>Roxanne Rodriguez</v>
      </c>
      <c r="O2432" s="10" t="s">
        <v>1396</v>
      </c>
      <c r="P2432" s="10" t="str">
        <f>VLOOKUP(O2432,Products!$A:$E,3,FALSE)</f>
        <v>Dell</v>
      </c>
      <c r="Q2432" s="31">
        <f>INDEX(Products!$E:$E,MATCH(O2432,Products!$A:$A,0))</f>
        <v>0.4</v>
      </c>
      <c r="R2432" s="10" t="s">
        <v>41</v>
      </c>
      <c r="S2432" s="10" t="s">
        <v>71</v>
      </c>
      <c r="T2432" s="10" t="s">
        <v>1397</v>
      </c>
      <c r="U2432" s="12">
        <v>19.567999999999998</v>
      </c>
      <c r="V2432" s="12">
        <v>2</v>
      </c>
      <c r="W2432" s="12">
        <v>0.8</v>
      </c>
      <c r="X2432" s="12">
        <v>-52.833600000000004</v>
      </c>
    </row>
    <row r="2433" spans="1:24" ht="14" x14ac:dyDescent="0.3">
      <c r="A2433" s="9">
        <v>2431</v>
      </c>
      <c r="B2433" s="14" t="s">
        <v>7206</v>
      </c>
      <c r="C2433" s="15">
        <v>45401</v>
      </c>
      <c r="D2433" s="15">
        <v>45407</v>
      </c>
      <c r="E2433" s="10" t="s">
        <v>44</v>
      </c>
      <c r="F2433" s="10" t="s">
        <v>2184</v>
      </c>
      <c r="G2433" s="10" t="s">
        <v>2185</v>
      </c>
      <c r="H2433" s="10" t="s">
        <v>22</v>
      </c>
      <c r="I2433" s="10" t="s">
        <v>23</v>
      </c>
      <c r="J2433" s="10" t="s">
        <v>3442</v>
      </c>
      <c r="K2433" s="10" t="s">
        <v>94</v>
      </c>
      <c r="L2433" s="10">
        <v>75007</v>
      </c>
      <c r="M2433" s="10" t="s">
        <v>95</v>
      </c>
      <c r="N2433" s="10" t="str">
        <f>_xlfn.XLOOKUP($M:$M,People!$B:$B,People!A:A)</f>
        <v>Roxanne Rodriguez</v>
      </c>
      <c r="O2433" s="10" t="s">
        <v>2505</v>
      </c>
      <c r="P2433" s="10" t="str">
        <f>VLOOKUP(O2433,Products!$A:$E,3,FALSE)</f>
        <v>Avery</v>
      </c>
      <c r="Q2433" s="31">
        <f>INDEX(Products!$E:$E,MATCH(O2433,Products!$A:$A,0))</f>
        <v>0.35</v>
      </c>
      <c r="R2433" s="10" t="s">
        <v>41</v>
      </c>
      <c r="S2433" s="10" t="s">
        <v>68</v>
      </c>
      <c r="T2433" s="10" t="s">
        <v>2506</v>
      </c>
      <c r="U2433" s="12">
        <v>310.39199999999994</v>
      </c>
      <c r="V2433" s="12">
        <v>4</v>
      </c>
      <c r="W2433" s="12">
        <v>0.8</v>
      </c>
      <c r="X2433" s="12">
        <v>-512.14680000000021</v>
      </c>
    </row>
    <row r="2434" spans="1:24" ht="14" x14ac:dyDescent="0.3">
      <c r="A2434" s="9">
        <v>2432</v>
      </c>
      <c r="B2434" s="14" t="s">
        <v>7207</v>
      </c>
      <c r="C2434" s="15">
        <v>45402</v>
      </c>
      <c r="D2434" s="15">
        <v>45407</v>
      </c>
      <c r="E2434" s="10" t="s">
        <v>44</v>
      </c>
      <c r="F2434" s="10" t="s">
        <v>2629</v>
      </c>
      <c r="G2434" s="10" t="s">
        <v>2630</v>
      </c>
      <c r="H2434" s="10" t="s">
        <v>36</v>
      </c>
      <c r="I2434" s="10" t="s">
        <v>23</v>
      </c>
      <c r="J2434" s="10" t="s">
        <v>437</v>
      </c>
      <c r="K2434" s="10" t="s">
        <v>1109</v>
      </c>
      <c r="L2434" s="10">
        <v>31907</v>
      </c>
      <c r="M2434" s="10" t="s">
        <v>26</v>
      </c>
      <c r="N2434" s="10" t="str">
        <f>_xlfn.XLOOKUP($M:$M,People!$B:$B,People!A:A)</f>
        <v>Fred Suzuki</v>
      </c>
      <c r="O2434" s="10" t="s">
        <v>3474</v>
      </c>
      <c r="P2434" s="10" t="str">
        <f>VLOOKUP(O2434,Products!$A:$E,3,FALSE)</f>
        <v>Office Depot</v>
      </c>
      <c r="Q2434" s="31">
        <f>INDEX(Products!$E:$E,MATCH(O2434,Products!$A:$A,0))</f>
        <v>0.32</v>
      </c>
      <c r="R2434" s="10" t="s">
        <v>28</v>
      </c>
      <c r="S2434" s="10" t="s">
        <v>58</v>
      </c>
      <c r="T2434" s="10" t="s">
        <v>3475</v>
      </c>
      <c r="U2434" s="12">
        <v>595.38</v>
      </c>
      <c r="V2434" s="12">
        <v>6</v>
      </c>
      <c r="W2434" s="12">
        <v>0</v>
      </c>
      <c r="X2434" s="12">
        <v>297.69</v>
      </c>
    </row>
    <row r="2435" spans="1:24" ht="14" x14ac:dyDescent="0.3">
      <c r="A2435" s="9">
        <v>2433</v>
      </c>
      <c r="B2435" s="14" t="s">
        <v>7208</v>
      </c>
      <c r="C2435" s="15">
        <v>45402</v>
      </c>
      <c r="D2435" s="15">
        <v>45406</v>
      </c>
      <c r="E2435" s="10" t="s">
        <v>44</v>
      </c>
      <c r="F2435" s="10" t="s">
        <v>1631</v>
      </c>
      <c r="G2435" s="10" t="s">
        <v>1632</v>
      </c>
      <c r="H2435" s="10" t="s">
        <v>22</v>
      </c>
      <c r="I2435" s="10" t="s">
        <v>23</v>
      </c>
      <c r="J2435" s="10" t="s">
        <v>771</v>
      </c>
      <c r="K2435" s="10" t="s">
        <v>212</v>
      </c>
      <c r="L2435" s="10">
        <v>48234</v>
      </c>
      <c r="M2435" s="10" t="s">
        <v>95</v>
      </c>
      <c r="N2435" s="10" t="str">
        <f>_xlfn.XLOOKUP($M:$M,People!$B:$B,People!A:A)</f>
        <v>Roxanne Rodriguez</v>
      </c>
      <c r="O2435" s="10" t="s">
        <v>838</v>
      </c>
      <c r="P2435" s="10" t="str">
        <f>VLOOKUP(O2435,Products!$A:$E,3,FALSE)</f>
        <v>HP</v>
      </c>
      <c r="Q2435" s="31">
        <f>INDEX(Products!$E:$E,MATCH(O2435,Products!$A:$A,0))</f>
        <v>0.33</v>
      </c>
      <c r="R2435" s="10" t="s">
        <v>41</v>
      </c>
      <c r="S2435" s="10" t="s">
        <v>155</v>
      </c>
      <c r="T2435" s="10" t="s">
        <v>839</v>
      </c>
      <c r="U2435" s="12">
        <v>180.96</v>
      </c>
      <c r="V2435" s="12">
        <v>2</v>
      </c>
      <c r="W2435" s="12">
        <v>0</v>
      </c>
      <c r="X2435" s="12">
        <v>81.432000000000002</v>
      </c>
    </row>
    <row r="2436" spans="1:24" ht="14" x14ac:dyDescent="0.3">
      <c r="A2436" s="9">
        <v>2434</v>
      </c>
      <c r="B2436" s="14" t="s">
        <v>7207</v>
      </c>
      <c r="C2436" s="15">
        <v>45402</v>
      </c>
      <c r="D2436" s="15">
        <v>45407</v>
      </c>
      <c r="E2436" s="10" t="s">
        <v>44</v>
      </c>
      <c r="F2436" s="10" t="s">
        <v>2629</v>
      </c>
      <c r="G2436" s="10" t="s">
        <v>2630</v>
      </c>
      <c r="H2436" s="10" t="s">
        <v>36</v>
      </c>
      <c r="I2436" s="10" t="s">
        <v>23</v>
      </c>
      <c r="J2436" s="10" t="s">
        <v>437</v>
      </c>
      <c r="K2436" s="10" t="s">
        <v>1109</v>
      </c>
      <c r="L2436" s="10">
        <v>31907</v>
      </c>
      <c r="M2436" s="10" t="s">
        <v>26</v>
      </c>
      <c r="N2436" s="10" t="str">
        <f>_xlfn.XLOOKUP($M:$M,People!$B:$B,People!A:A)</f>
        <v>Fred Suzuki</v>
      </c>
      <c r="O2436" s="10" t="s">
        <v>2561</v>
      </c>
      <c r="P2436" s="10" t="str">
        <f>VLOOKUP(O2436,Products!$A:$E,3,FALSE)</f>
        <v>3M</v>
      </c>
      <c r="Q2436" s="31">
        <f>INDEX(Products!$E:$E,MATCH(O2436,Products!$A:$A,0))</f>
        <v>0.38</v>
      </c>
      <c r="R2436" s="10" t="s">
        <v>41</v>
      </c>
      <c r="S2436" s="10" t="s">
        <v>82</v>
      </c>
      <c r="T2436" s="10" t="s">
        <v>2562</v>
      </c>
      <c r="U2436" s="12">
        <v>12.96</v>
      </c>
      <c r="V2436" s="12">
        <v>2</v>
      </c>
      <c r="W2436" s="12">
        <v>0</v>
      </c>
      <c r="X2436" s="12">
        <v>6.2208000000000006</v>
      </c>
    </row>
    <row r="2437" spans="1:24" ht="14" x14ac:dyDescent="0.3">
      <c r="A2437" s="9">
        <v>2435</v>
      </c>
      <c r="B2437" s="14" t="s">
        <v>7209</v>
      </c>
      <c r="C2437" s="15">
        <v>45402</v>
      </c>
      <c r="D2437" s="15">
        <v>45407</v>
      </c>
      <c r="E2437" s="10" t="s">
        <v>44</v>
      </c>
      <c r="F2437" s="10" t="s">
        <v>2123</v>
      </c>
      <c r="G2437" s="10" t="s">
        <v>2124</v>
      </c>
      <c r="H2437" s="10" t="s">
        <v>22</v>
      </c>
      <c r="I2437" s="10" t="s">
        <v>23</v>
      </c>
      <c r="J2437" s="10" t="s">
        <v>165</v>
      </c>
      <c r="K2437" s="10" t="s">
        <v>94</v>
      </c>
      <c r="L2437" s="10">
        <v>77036</v>
      </c>
      <c r="M2437" s="10" t="s">
        <v>95</v>
      </c>
      <c r="N2437" s="10" t="str">
        <f>_xlfn.XLOOKUP($M:$M,People!$B:$B,People!A:A)</f>
        <v>Roxanne Rodriguez</v>
      </c>
      <c r="O2437" s="10" t="s">
        <v>492</v>
      </c>
      <c r="P2437" s="10" t="str">
        <f>VLOOKUP(O2437,Products!$A:$E,3,FALSE)</f>
        <v>Dell</v>
      </c>
      <c r="Q2437" s="31">
        <f>INDEX(Products!$E:$E,MATCH(O2437,Products!$A:$A,0))</f>
        <v>0.38</v>
      </c>
      <c r="R2437" s="10" t="s">
        <v>41</v>
      </c>
      <c r="S2437" s="10" t="s">
        <v>82</v>
      </c>
      <c r="T2437" s="10" t="s">
        <v>493</v>
      </c>
      <c r="U2437" s="12">
        <v>117.456</v>
      </c>
      <c r="V2437" s="12">
        <v>3</v>
      </c>
      <c r="W2437" s="12">
        <v>0.2</v>
      </c>
      <c r="X2437" s="12">
        <v>44.045999999999992</v>
      </c>
    </row>
    <row r="2438" spans="1:24" ht="14" x14ac:dyDescent="0.3">
      <c r="A2438" s="9">
        <v>2436</v>
      </c>
      <c r="B2438" s="14" t="s">
        <v>7207</v>
      </c>
      <c r="C2438" s="15">
        <v>45402</v>
      </c>
      <c r="D2438" s="15">
        <v>45407</v>
      </c>
      <c r="E2438" s="10" t="s">
        <v>44</v>
      </c>
      <c r="F2438" s="10" t="s">
        <v>2629</v>
      </c>
      <c r="G2438" s="10" t="s">
        <v>2630</v>
      </c>
      <c r="H2438" s="10" t="s">
        <v>36</v>
      </c>
      <c r="I2438" s="10" t="s">
        <v>23</v>
      </c>
      <c r="J2438" s="10" t="s">
        <v>437</v>
      </c>
      <c r="K2438" s="10" t="s">
        <v>1109</v>
      </c>
      <c r="L2438" s="10">
        <v>31907</v>
      </c>
      <c r="M2438" s="10" t="s">
        <v>26</v>
      </c>
      <c r="N2438" s="10" t="str">
        <f>_xlfn.XLOOKUP($M:$M,People!$B:$B,People!A:A)</f>
        <v>Fred Suzuki</v>
      </c>
      <c r="O2438" s="10" t="s">
        <v>2199</v>
      </c>
      <c r="P2438" s="10" t="str">
        <f>VLOOKUP(O2438,Products!$A:$E,3,FALSE)</f>
        <v>Staples</v>
      </c>
      <c r="Q2438" s="31">
        <f>INDEX(Products!$E:$E,MATCH(O2438,Products!$A:$A,0))</f>
        <v>0.25</v>
      </c>
      <c r="R2438" s="10" t="s">
        <v>64</v>
      </c>
      <c r="S2438" s="10" t="s">
        <v>65</v>
      </c>
      <c r="T2438" s="10" t="s">
        <v>2200</v>
      </c>
      <c r="U2438" s="12">
        <v>287.96999999999997</v>
      </c>
      <c r="V2438" s="12">
        <v>3</v>
      </c>
      <c r="W2438" s="12">
        <v>0</v>
      </c>
      <c r="X2438" s="12">
        <v>77.751899999999992</v>
      </c>
    </row>
    <row r="2439" spans="1:24" ht="14" x14ac:dyDescent="0.3">
      <c r="A2439" s="9">
        <v>2437</v>
      </c>
      <c r="B2439" s="14" t="s">
        <v>7210</v>
      </c>
      <c r="C2439" s="15">
        <v>45403</v>
      </c>
      <c r="D2439" s="15">
        <v>45410</v>
      </c>
      <c r="E2439" s="10" t="s">
        <v>44</v>
      </c>
      <c r="F2439" s="10" t="s">
        <v>5553</v>
      </c>
      <c r="G2439" s="10" t="s">
        <v>5554</v>
      </c>
      <c r="H2439" s="10" t="s">
        <v>22</v>
      </c>
      <c r="I2439" s="10" t="s">
        <v>23</v>
      </c>
      <c r="J2439" s="10" t="s">
        <v>1282</v>
      </c>
      <c r="K2439" s="10" t="s">
        <v>25</v>
      </c>
      <c r="L2439" s="10">
        <v>40214</v>
      </c>
      <c r="M2439" s="10" t="s">
        <v>26</v>
      </c>
      <c r="N2439" s="10" t="str">
        <f>_xlfn.XLOOKUP($M:$M,People!$B:$B,People!A:A)</f>
        <v>Fred Suzuki</v>
      </c>
      <c r="O2439" s="10" t="s">
        <v>948</v>
      </c>
      <c r="P2439" s="10" t="str">
        <f>VLOOKUP(O2439,Products!$A:$E,3,FALSE)</f>
        <v>IKEA</v>
      </c>
      <c r="Q2439" s="31">
        <f>INDEX(Products!$E:$E,MATCH(O2439,Products!$A:$A,0))</f>
        <v>0.32</v>
      </c>
      <c r="R2439" s="10" t="s">
        <v>28</v>
      </c>
      <c r="S2439" s="10" t="s">
        <v>32</v>
      </c>
      <c r="T2439" s="10" t="s">
        <v>949</v>
      </c>
      <c r="U2439" s="12">
        <v>191.96</v>
      </c>
      <c r="V2439" s="12">
        <v>2</v>
      </c>
      <c r="W2439" s="12">
        <v>0</v>
      </c>
      <c r="X2439" s="12">
        <v>51.829200000000014</v>
      </c>
    </row>
    <row r="2440" spans="1:24" ht="14" x14ac:dyDescent="0.3">
      <c r="A2440" s="9">
        <v>2438</v>
      </c>
      <c r="B2440" s="14" t="s">
        <v>7210</v>
      </c>
      <c r="C2440" s="15">
        <v>45403</v>
      </c>
      <c r="D2440" s="15">
        <v>45410</v>
      </c>
      <c r="E2440" s="10" t="s">
        <v>44</v>
      </c>
      <c r="F2440" s="10" t="s">
        <v>5553</v>
      </c>
      <c r="G2440" s="10" t="s">
        <v>5554</v>
      </c>
      <c r="H2440" s="10" t="s">
        <v>22</v>
      </c>
      <c r="I2440" s="10" t="s">
        <v>23</v>
      </c>
      <c r="J2440" s="10" t="s">
        <v>1282</v>
      </c>
      <c r="K2440" s="10" t="s">
        <v>25</v>
      </c>
      <c r="L2440" s="10">
        <v>40214</v>
      </c>
      <c r="M2440" s="10" t="s">
        <v>26</v>
      </c>
      <c r="N2440" s="10" t="str">
        <f>_xlfn.XLOOKUP($M:$M,People!$B:$B,People!A:A)</f>
        <v>Fred Suzuki</v>
      </c>
      <c r="O2440" s="10" t="s">
        <v>1940</v>
      </c>
      <c r="P2440" s="10" t="str">
        <f>VLOOKUP(O2440,Products!$A:$E,3,FALSE)</f>
        <v>Canon</v>
      </c>
      <c r="Q2440" s="31">
        <f>INDEX(Products!$E:$E,MATCH(O2440,Products!$A:$A,0))</f>
        <v>0.34</v>
      </c>
      <c r="R2440" s="10" t="s">
        <v>28</v>
      </c>
      <c r="S2440" s="10" t="s">
        <v>58</v>
      </c>
      <c r="T2440" s="10" t="s">
        <v>1941</v>
      </c>
      <c r="U2440" s="12">
        <v>209.88</v>
      </c>
      <c r="V2440" s="12">
        <v>3</v>
      </c>
      <c r="W2440" s="12">
        <v>0</v>
      </c>
      <c r="X2440" s="12">
        <v>35.679599999999979</v>
      </c>
    </row>
    <row r="2441" spans="1:24" ht="14" x14ac:dyDescent="0.3">
      <c r="A2441" s="9">
        <v>2439</v>
      </c>
      <c r="B2441" s="14" t="s">
        <v>7210</v>
      </c>
      <c r="C2441" s="15">
        <v>45403</v>
      </c>
      <c r="D2441" s="15">
        <v>45410</v>
      </c>
      <c r="E2441" s="10" t="s">
        <v>44</v>
      </c>
      <c r="F2441" s="10" t="s">
        <v>5553</v>
      </c>
      <c r="G2441" s="10" t="s">
        <v>5554</v>
      </c>
      <c r="H2441" s="10" t="s">
        <v>22</v>
      </c>
      <c r="I2441" s="10" t="s">
        <v>23</v>
      </c>
      <c r="J2441" s="10" t="s">
        <v>1282</v>
      </c>
      <c r="K2441" s="10" t="s">
        <v>25</v>
      </c>
      <c r="L2441" s="10">
        <v>40214</v>
      </c>
      <c r="M2441" s="10" t="s">
        <v>26</v>
      </c>
      <c r="N2441" s="10" t="str">
        <f>_xlfn.XLOOKUP($M:$M,People!$B:$B,People!A:A)</f>
        <v>Fred Suzuki</v>
      </c>
      <c r="O2441" s="10" t="s">
        <v>119</v>
      </c>
      <c r="P2441" s="10" t="str">
        <f>VLOOKUP(O2441,Products!$A:$E,3,FALSE)</f>
        <v>3M</v>
      </c>
      <c r="Q2441" s="31">
        <f>INDEX(Products!$E:$E,MATCH(O2441,Products!$A:$A,0))</f>
        <v>0.38</v>
      </c>
      <c r="R2441" s="10" t="s">
        <v>41</v>
      </c>
      <c r="S2441" s="10" t="s">
        <v>68</v>
      </c>
      <c r="T2441" s="10" t="s">
        <v>120</v>
      </c>
      <c r="U2441" s="12">
        <v>21.299999999999997</v>
      </c>
      <c r="V2441" s="12">
        <v>3</v>
      </c>
      <c r="W2441" s="12">
        <v>0</v>
      </c>
      <c r="X2441" s="12">
        <v>9.7979999999999983</v>
      </c>
    </row>
    <row r="2442" spans="1:24" ht="14" x14ac:dyDescent="0.3">
      <c r="A2442" s="9">
        <v>2440</v>
      </c>
      <c r="B2442" s="14" t="s">
        <v>7210</v>
      </c>
      <c r="C2442" s="15">
        <v>45403</v>
      </c>
      <c r="D2442" s="15">
        <v>45410</v>
      </c>
      <c r="E2442" s="10" t="s">
        <v>44</v>
      </c>
      <c r="F2442" s="10" t="s">
        <v>5553</v>
      </c>
      <c r="G2442" s="10" t="s">
        <v>5554</v>
      </c>
      <c r="H2442" s="10" t="s">
        <v>22</v>
      </c>
      <c r="I2442" s="10" t="s">
        <v>23</v>
      </c>
      <c r="J2442" s="10" t="s">
        <v>1282</v>
      </c>
      <c r="K2442" s="10" t="s">
        <v>25</v>
      </c>
      <c r="L2442" s="10">
        <v>40214</v>
      </c>
      <c r="M2442" s="10" t="s">
        <v>26</v>
      </c>
      <c r="N2442" s="10" t="str">
        <f>_xlfn.XLOOKUP($M:$M,People!$B:$B,People!A:A)</f>
        <v>Fred Suzuki</v>
      </c>
      <c r="O2442" s="10" t="s">
        <v>1796</v>
      </c>
      <c r="P2442" s="10" t="str">
        <f>VLOOKUP(O2442,Products!$A:$E,3,FALSE)</f>
        <v>Logitech</v>
      </c>
      <c r="Q2442" s="31">
        <f>INDEX(Products!$E:$E,MATCH(O2442,Products!$A:$A,0))</f>
        <v>0.35</v>
      </c>
      <c r="R2442" s="10" t="s">
        <v>64</v>
      </c>
      <c r="S2442" s="10" t="s">
        <v>65</v>
      </c>
      <c r="T2442" s="10" t="s">
        <v>1797</v>
      </c>
      <c r="U2442" s="12">
        <v>469.95</v>
      </c>
      <c r="V2442" s="12">
        <v>5</v>
      </c>
      <c r="W2442" s="12">
        <v>0</v>
      </c>
      <c r="X2442" s="12">
        <v>131.58600000000001</v>
      </c>
    </row>
    <row r="2443" spans="1:24" ht="14" x14ac:dyDescent="0.3">
      <c r="A2443" s="9">
        <v>2441</v>
      </c>
      <c r="B2443" s="14" t="s">
        <v>7211</v>
      </c>
      <c r="C2443" s="15">
        <v>45404</v>
      </c>
      <c r="D2443" s="15">
        <v>45408</v>
      </c>
      <c r="E2443" s="10" t="s">
        <v>44</v>
      </c>
      <c r="F2443" s="10" t="s">
        <v>4301</v>
      </c>
      <c r="G2443" s="10" t="s">
        <v>4302</v>
      </c>
      <c r="H2443" s="10" t="s">
        <v>22</v>
      </c>
      <c r="I2443" s="10" t="s">
        <v>23</v>
      </c>
      <c r="J2443" s="10" t="s">
        <v>37</v>
      </c>
      <c r="K2443" s="10" t="s">
        <v>38</v>
      </c>
      <c r="L2443" s="10">
        <v>90008</v>
      </c>
      <c r="M2443" s="10" t="s">
        <v>39</v>
      </c>
      <c r="N2443" s="10" t="str">
        <f>_xlfn.XLOOKUP($M:$M,People!$B:$B,People!A:A)</f>
        <v>Sadie Pawthorne</v>
      </c>
      <c r="O2443" s="10" t="s">
        <v>4475</v>
      </c>
      <c r="P2443" s="10" t="str">
        <f>VLOOKUP(O2443,Products!$A:$E,3,FALSE)</f>
        <v>Avery</v>
      </c>
      <c r="Q2443" s="31">
        <f>INDEX(Products!$E:$E,MATCH(O2443,Products!$A:$A,0))</f>
        <v>0.39</v>
      </c>
      <c r="R2443" s="10" t="s">
        <v>41</v>
      </c>
      <c r="S2443" s="10" t="s">
        <v>61</v>
      </c>
      <c r="T2443" s="10" t="s">
        <v>4476</v>
      </c>
      <c r="U2443" s="12">
        <v>64.14</v>
      </c>
      <c r="V2443" s="12">
        <v>3</v>
      </c>
      <c r="W2443" s="12">
        <v>0</v>
      </c>
      <c r="X2443" s="12">
        <v>16.676400000000001</v>
      </c>
    </row>
    <row r="2444" spans="1:24" ht="14" x14ac:dyDescent="0.3">
      <c r="A2444" s="9">
        <v>2442</v>
      </c>
      <c r="B2444" s="14" t="s">
        <v>7211</v>
      </c>
      <c r="C2444" s="15">
        <v>45404</v>
      </c>
      <c r="D2444" s="15">
        <v>45408</v>
      </c>
      <c r="E2444" s="10" t="s">
        <v>44</v>
      </c>
      <c r="F2444" s="10" t="s">
        <v>4301</v>
      </c>
      <c r="G2444" s="10" t="s">
        <v>4302</v>
      </c>
      <c r="H2444" s="10" t="s">
        <v>22</v>
      </c>
      <c r="I2444" s="10" t="s">
        <v>23</v>
      </c>
      <c r="J2444" s="10" t="s">
        <v>37</v>
      </c>
      <c r="K2444" s="10" t="s">
        <v>38</v>
      </c>
      <c r="L2444" s="10">
        <v>90008</v>
      </c>
      <c r="M2444" s="10" t="s">
        <v>39</v>
      </c>
      <c r="N2444" s="10" t="str">
        <f>_xlfn.XLOOKUP($M:$M,People!$B:$B,People!A:A)</f>
        <v>Sadie Pawthorne</v>
      </c>
      <c r="O2444" s="10" t="s">
        <v>2269</v>
      </c>
      <c r="P2444" s="10" t="str">
        <f>VLOOKUP(O2444,Products!$A:$E,3,FALSE)</f>
        <v>Dell</v>
      </c>
      <c r="Q2444" s="31">
        <f>INDEX(Products!$E:$E,MATCH(O2444,Products!$A:$A,0))</f>
        <v>0.34</v>
      </c>
      <c r="R2444" s="10" t="s">
        <v>64</v>
      </c>
      <c r="S2444" s="10" t="s">
        <v>65</v>
      </c>
      <c r="T2444" s="10" t="s">
        <v>2270</v>
      </c>
      <c r="U2444" s="12">
        <v>88.77600000000001</v>
      </c>
      <c r="V2444" s="12">
        <v>3</v>
      </c>
      <c r="W2444" s="12">
        <v>0.2</v>
      </c>
      <c r="X2444" s="12">
        <v>7.7679000000000009</v>
      </c>
    </row>
    <row r="2445" spans="1:24" ht="14" x14ac:dyDescent="0.3">
      <c r="A2445" s="9">
        <v>2443</v>
      </c>
      <c r="B2445" s="14" t="s">
        <v>7212</v>
      </c>
      <c r="C2445" s="15">
        <v>45406</v>
      </c>
      <c r="D2445" s="15">
        <v>45410</v>
      </c>
      <c r="E2445" s="10" t="s">
        <v>44</v>
      </c>
      <c r="F2445" s="10" t="s">
        <v>3363</v>
      </c>
      <c r="G2445" s="10" t="s">
        <v>3364</v>
      </c>
      <c r="H2445" s="10" t="s">
        <v>92</v>
      </c>
      <c r="I2445" s="10" t="s">
        <v>23</v>
      </c>
      <c r="J2445" s="10" t="s">
        <v>237</v>
      </c>
      <c r="K2445" s="10" t="s">
        <v>238</v>
      </c>
      <c r="L2445" s="10">
        <v>10009</v>
      </c>
      <c r="M2445" s="10" t="s">
        <v>133</v>
      </c>
      <c r="N2445" s="10" t="str">
        <f>_xlfn.XLOOKUP($M:$M,People!$B:$B,People!A:A)</f>
        <v>Chuck Magee</v>
      </c>
      <c r="O2445" s="10" t="s">
        <v>3451</v>
      </c>
      <c r="P2445" s="10" t="str">
        <f>VLOOKUP(O2445,Products!$A:$E,3,FALSE)</f>
        <v>Avery</v>
      </c>
      <c r="Q2445" s="31">
        <f>INDEX(Products!$E:$E,MATCH(O2445,Products!$A:$A,0))</f>
        <v>0.37</v>
      </c>
      <c r="R2445" s="10" t="s">
        <v>41</v>
      </c>
      <c r="S2445" s="10" t="s">
        <v>61</v>
      </c>
      <c r="T2445" s="10" t="s">
        <v>3452</v>
      </c>
      <c r="U2445" s="12">
        <v>25.99</v>
      </c>
      <c r="V2445" s="12">
        <v>1</v>
      </c>
      <c r="W2445" s="12">
        <v>0</v>
      </c>
      <c r="X2445" s="12">
        <v>7.5370999999999988</v>
      </c>
    </row>
    <row r="2446" spans="1:24" ht="14" x14ac:dyDescent="0.3">
      <c r="A2446" s="9">
        <v>2444</v>
      </c>
      <c r="B2446" s="14" t="s">
        <v>7213</v>
      </c>
      <c r="C2446" s="15">
        <v>45407</v>
      </c>
      <c r="D2446" s="15">
        <v>45411</v>
      </c>
      <c r="E2446" s="10" t="s">
        <v>44</v>
      </c>
      <c r="F2446" s="10" t="s">
        <v>1700</v>
      </c>
      <c r="G2446" s="10" t="s">
        <v>1701</v>
      </c>
      <c r="H2446" s="10" t="s">
        <v>22</v>
      </c>
      <c r="I2446" s="10" t="s">
        <v>23</v>
      </c>
      <c r="J2446" s="10" t="s">
        <v>401</v>
      </c>
      <c r="K2446" s="10" t="s">
        <v>189</v>
      </c>
      <c r="L2446" s="10">
        <v>60505</v>
      </c>
      <c r="M2446" s="10" t="s">
        <v>95</v>
      </c>
      <c r="N2446" s="10" t="str">
        <f>_xlfn.XLOOKUP($M:$M,People!$B:$B,People!A:A)</f>
        <v>Roxanne Rodriguez</v>
      </c>
      <c r="O2446" s="10" t="s">
        <v>4921</v>
      </c>
      <c r="P2446" s="10" t="str">
        <f>VLOOKUP(O2446,Products!$A:$E,3,FALSE)</f>
        <v>Logitech</v>
      </c>
      <c r="Q2446" s="31">
        <f>INDEX(Products!$E:$E,MATCH(O2446,Products!$A:$A,0))</f>
        <v>0.35</v>
      </c>
      <c r="R2446" s="10" t="s">
        <v>28</v>
      </c>
      <c r="S2446" s="10" t="s">
        <v>32</v>
      </c>
      <c r="T2446" s="10" t="s">
        <v>4922</v>
      </c>
      <c r="U2446" s="12">
        <v>128.05799999999999</v>
      </c>
      <c r="V2446" s="12">
        <v>3</v>
      </c>
      <c r="W2446" s="12">
        <v>0.3</v>
      </c>
      <c r="X2446" s="12">
        <v>-23.782199999999996</v>
      </c>
    </row>
    <row r="2447" spans="1:24" ht="14" x14ac:dyDescent="0.3">
      <c r="A2447" s="9">
        <v>2445</v>
      </c>
      <c r="B2447" s="14" t="s">
        <v>7214</v>
      </c>
      <c r="C2447" s="15">
        <v>45407</v>
      </c>
      <c r="D2447" s="15">
        <v>45412</v>
      </c>
      <c r="E2447" s="10" t="s">
        <v>44</v>
      </c>
      <c r="F2447" s="10" t="s">
        <v>5636</v>
      </c>
      <c r="G2447" s="10" t="s">
        <v>5637</v>
      </c>
      <c r="H2447" s="10" t="s">
        <v>22</v>
      </c>
      <c r="I2447" s="10" t="s">
        <v>23</v>
      </c>
      <c r="J2447" s="10" t="s">
        <v>2169</v>
      </c>
      <c r="K2447" s="10" t="s">
        <v>103</v>
      </c>
      <c r="L2447" s="10">
        <v>53209</v>
      </c>
      <c r="M2447" s="10" t="s">
        <v>95</v>
      </c>
      <c r="N2447" s="10" t="str">
        <f>_xlfn.XLOOKUP($M:$M,People!$B:$B,People!A:A)</f>
        <v>Roxanne Rodriguez</v>
      </c>
      <c r="O2447" s="10" t="s">
        <v>4217</v>
      </c>
      <c r="P2447" s="10" t="str">
        <f>VLOOKUP(O2447,Products!$A:$E,3,FALSE)</f>
        <v>3M</v>
      </c>
      <c r="Q2447" s="31">
        <f>INDEX(Products!$E:$E,MATCH(O2447,Products!$A:$A,0))</f>
        <v>0.38</v>
      </c>
      <c r="R2447" s="10" t="s">
        <v>41</v>
      </c>
      <c r="S2447" s="10" t="s">
        <v>71</v>
      </c>
      <c r="T2447" s="10" t="s">
        <v>4218</v>
      </c>
      <c r="U2447" s="12">
        <v>272.39999999999998</v>
      </c>
      <c r="V2447" s="12">
        <v>5</v>
      </c>
      <c r="W2447" s="12">
        <v>0</v>
      </c>
      <c r="X2447" s="12">
        <v>76.27200000000002</v>
      </c>
    </row>
    <row r="2448" spans="1:24" ht="14" x14ac:dyDescent="0.3">
      <c r="A2448" s="9">
        <v>2446</v>
      </c>
      <c r="B2448" s="14" t="s">
        <v>7215</v>
      </c>
      <c r="C2448" s="15">
        <v>45407</v>
      </c>
      <c r="D2448" s="15">
        <v>45410</v>
      </c>
      <c r="E2448" s="10" t="s">
        <v>168</v>
      </c>
      <c r="F2448" s="10" t="s">
        <v>1050</v>
      </c>
      <c r="G2448" s="10" t="s">
        <v>1051</v>
      </c>
      <c r="H2448" s="10" t="s">
        <v>22</v>
      </c>
      <c r="I2448" s="10" t="s">
        <v>23</v>
      </c>
      <c r="J2448" s="10" t="s">
        <v>237</v>
      </c>
      <c r="K2448" s="10" t="s">
        <v>238</v>
      </c>
      <c r="L2448" s="10">
        <v>10035</v>
      </c>
      <c r="M2448" s="10" t="s">
        <v>133</v>
      </c>
      <c r="N2448" s="10" t="str">
        <f>_xlfn.XLOOKUP($M:$M,People!$B:$B,People!A:A)</f>
        <v>Chuck Magee</v>
      </c>
      <c r="O2448" s="10" t="s">
        <v>96</v>
      </c>
      <c r="P2448" s="10" t="str">
        <f>VLOOKUP(O2448,Products!$A:$E,3,FALSE)</f>
        <v>IKEA</v>
      </c>
      <c r="Q2448" s="31">
        <f>INDEX(Products!$E:$E,MATCH(O2448,Products!$A:$A,0))</f>
        <v>0.4</v>
      </c>
      <c r="R2448" s="10" t="s">
        <v>41</v>
      </c>
      <c r="S2448" s="10" t="s">
        <v>71</v>
      </c>
      <c r="T2448" s="10" t="s">
        <v>97</v>
      </c>
      <c r="U2448" s="12">
        <v>206.43</v>
      </c>
      <c r="V2448" s="12">
        <v>3</v>
      </c>
      <c r="W2448" s="12">
        <v>0</v>
      </c>
      <c r="X2448" s="12">
        <v>90.829200000000014</v>
      </c>
    </row>
    <row r="2449" spans="1:24" ht="14" x14ac:dyDescent="0.3">
      <c r="A2449" s="9">
        <v>2447</v>
      </c>
      <c r="B2449" s="14" t="s">
        <v>7214</v>
      </c>
      <c r="C2449" s="15">
        <v>45407</v>
      </c>
      <c r="D2449" s="15">
        <v>45412</v>
      </c>
      <c r="E2449" s="10" t="s">
        <v>44</v>
      </c>
      <c r="F2449" s="10" t="s">
        <v>5636</v>
      </c>
      <c r="G2449" s="10" t="s">
        <v>5637</v>
      </c>
      <c r="H2449" s="10" t="s">
        <v>22</v>
      </c>
      <c r="I2449" s="10" t="s">
        <v>23</v>
      </c>
      <c r="J2449" s="10" t="s">
        <v>2169</v>
      </c>
      <c r="K2449" s="10" t="s">
        <v>103</v>
      </c>
      <c r="L2449" s="10">
        <v>53209</v>
      </c>
      <c r="M2449" s="10" t="s">
        <v>95</v>
      </c>
      <c r="N2449" s="10" t="str">
        <f>_xlfn.XLOOKUP($M:$M,People!$B:$B,People!A:A)</f>
        <v>Roxanne Rodriguez</v>
      </c>
      <c r="O2449" s="10" t="s">
        <v>1146</v>
      </c>
      <c r="P2449" s="10" t="str">
        <f>VLOOKUP(O2449,Products!$A:$E,3,FALSE)</f>
        <v>Dell</v>
      </c>
      <c r="Q2449" s="31">
        <f>INDEX(Products!$E:$E,MATCH(O2449,Products!$A:$A,0))</f>
        <v>0.4</v>
      </c>
      <c r="R2449" s="10" t="s">
        <v>41</v>
      </c>
      <c r="S2449" s="10" t="s">
        <v>61</v>
      </c>
      <c r="T2449" s="10" t="s">
        <v>1147</v>
      </c>
      <c r="U2449" s="12">
        <v>57.75</v>
      </c>
      <c r="V2449" s="12">
        <v>5</v>
      </c>
      <c r="W2449" s="12">
        <v>0</v>
      </c>
      <c r="X2449" s="12">
        <v>16.170000000000002</v>
      </c>
    </row>
    <row r="2450" spans="1:24" ht="14" x14ac:dyDescent="0.3">
      <c r="A2450" s="9">
        <v>2448</v>
      </c>
      <c r="B2450" s="14" t="s">
        <v>7216</v>
      </c>
      <c r="C2450" s="15">
        <v>45407</v>
      </c>
      <c r="D2450" s="15">
        <v>45410</v>
      </c>
      <c r="E2450" s="10" t="s">
        <v>19</v>
      </c>
      <c r="F2450" s="10" t="s">
        <v>2310</v>
      </c>
      <c r="G2450" s="10" t="s">
        <v>2311</v>
      </c>
      <c r="H2450" s="10" t="s">
        <v>36</v>
      </c>
      <c r="I2450" s="10" t="s">
        <v>23</v>
      </c>
      <c r="J2450" s="10" t="s">
        <v>37</v>
      </c>
      <c r="K2450" s="10" t="s">
        <v>38</v>
      </c>
      <c r="L2450" s="10">
        <v>90045</v>
      </c>
      <c r="M2450" s="10" t="s">
        <v>39</v>
      </c>
      <c r="N2450" s="10" t="str">
        <f>_xlfn.XLOOKUP($M:$M,People!$B:$B,People!A:A)</f>
        <v>Sadie Pawthorne</v>
      </c>
      <c r="O2450" s="10" t="s">
        <v>2312</v>
      </c>
      <c r="P2450" s="10" t="str">
        <f>VLOOKUP(O2450,Products!$A:$E,3,FALSE)</f>
        <v>3M</v>
      </c>
      <c r="Q2450" s="31">
        <f>INDEX(Products!$E:$E,MATCH(O2450,Products!$A:$A,0))</f>
        <v>0.4</v>
      </c>
      <c r="R2450" s="10" t="s">
        <v>41</v>
      </c>
      <c r="S2450" s="10" t="s">
        <v>68</v>
      </c>
      <c r="T2450" s="10" t="s">
        <v>2313</v>
      </c>
      <c r="U2450" s="12">
        <v>13.943999999999999</v>
      </c>
      <c r="V2450" s="12">
        <v>3</v>
      </c>
      <c r="W2450" s="12">
        <v>0.2</v>
      </c>
      <c r="X2450" s="12">
        <v>4.5317999999999996</v>
      </c>
    </row>
    <row r="2451" spans="1:24" ht="14" x14ac:dyDescent="0.3">
      <c r="A2451" s="9">
        <v>2449</v>
      </c>
      <c r="B2451" s="14" t="s">
        <v>7217</v>
      </c>
      <c r="C2451" s="15">
        <v>45407</v>
      </c>
      <c r="D2451" s="15">
        <v>45414</v>
      </c>
      <c r="E2451" s="10" t="s">
        <v>44</v>
      </c>
      <c r="F2451" s="10" t="s">
        <v>2277</v>
      </c>
      <c r="G2451" s="10" t="s">
        <v>2278</v>
      </c>
      <c r="H2451" s="10" t="s">
        <v>36</v>
      </c>
      <c r="I2451" s="10" t="s">
        <v>23</v>
      </c>
      <c r="J2451" s="10" t="s">
        <v>37</v>
      </c>
      <c r="K2451" s="10" t="s">
        <v>38</v>
      </c>
      <c r="L2451" s="10">
        <v>90004</v>
      </c>
      <c r="M2451" s="10" t="s">
        <v>39</v>
      </c>
      <c r="N2451" s="10" t="str">
        <f>_xlfn.XLOOKUP($M:$M,People!$B:$B,People!A:A)</f>
        <v>Sadie Pawthorne</v>
      </c>
      <c r="O2451" s="10" t="s">
        <v>2510</v>
      </c>
      <c r="P2451" s="10" t="str">
        <f>VLOOKUP(O2451,Products!$A:$E,3,FALSE)</f>
        <v>Samsung</v>
      </c>
      <c r="Q2451" s="31">
        <f>INDEX(Products!$E:$E,MATCH(O2451,Products!$A:$A,0))</f>
        <v>0.33</v>
      </c>
      <c r="R2451" s="10" t="s">
        <v>41</v>
      </c>
      <c r="S2451" s="10" t="s">
        <v>155</v>
      </c>
      <c r="T2451" s="10" t="s">
        <v>2511</v>
      </c>
      <c r="U2451" s="12">
        <v>21.34</v>
      </c>
      <c r="V2451" s="12">
        <v>2</v>
      </c>
      <c r="W2451" s="12">
        <v>0</v>
      </c>
      <c r="X2451" s="12">
        <v>9.8163999999999998</v>
      </c>
    </row>
    <row r="2452" spans="1:24" ht="14" x14ac:dyDescent="0.3">
      <c r="A2452" s="9">
        <v>2450</v>
      </c>
      <c r="B2452" s="14" t="s">
        <v>7213</v>
      </c>
      <c r="C2452" s="15">
        <v>45407</v>
      </c>
      <c r="D2452" s="15">
        <v>45411</v>
      </c>
      <c r="E2452" s="10" t="s">
        <v>44</v>
      </c>
      <c r="F2452" s="10" t="s">
        <v>1700</v>
      </c>
      <c r="G2452" s="10" t="s">
        <v>1701</v>
      </c>
      <c r="H2452" s="10" t="s">
        <v>22</v>
      </c>
      <c r="I2452" s="10" t="s">
        <v>23</v>
      </c>
      <c r="J2452" s="10" t="s">
        <v>401</v>
      </c>
      <c r="K2452" s="10" t="s">
        <v>189</v>
      </c>
      <c r="L2452" s="10">
        <v>60505</v>
      </c>
      <c r="M2452" s="10" t="s">
        <v>95</v>
      </c>
      <c r="N2452" s="10" t="str">
        <f>_xlfn.XLOOKUP($M:$M,People!$B:$B,People!A:A)</f>
        <v>Roxanne Rodriguez</v>
      </c>
      <c r="O2452" s="10" t="s">
        <v>3058</v>
      </c>
      <c r="P2452" s="10" t="str">
        <f>VLOOKUP(O2452,Products!$A:$E,3,FALSE)</f>
        <v>HP</v>
      </c>
      <c r="Q2452" s="31">
        <f>INDEX(Products!$E:$E,MATCH(O2452,Products!$A:$A,0))</f>
        <v>0.31</v>
      </c>
      <c r="R2452" s="10" t="s">
        <v>41</v>
      </c>
      <c r="S2452" s="10" t="s">
        <v>53</v>
      </c>
      <c r="T2452" s="10" t="s">
        <v>3059</v>
      </c>
      <c r="U2452" s="12">
        <v>221.024</v>
      </c>
      <c r="V2452" s="12">
        <v>2</v>
      </c>
      <c r="W2452" s="12">
        <v>0.2</v>
      </c>
      <c r="X2452" s="12">
        <v>-55.256</v>
      </c>
    </row>
    <row r="2453" spans="1:24" ht="14" x14ac:dyDescent="0.3">
      <c r="A2453" s="9">
        <v>2451</v>
      </c>
      <c r="B2453" s="14" t="s">
        <v>7218</v>
      </c>
      <c r="C2453" s="15">
        <v>45408</v>
      </c>
      <c r="D2453" s="15">
        <v>45414</v>
      </c>
      <c r="E2453" s="10" t="s">
        <v>44</v>
      </c>
      <c r="F2453" s="10" t="s">
        <v>295</v>
      </c>
      <c r="G2453" s="10" t="s">
        <v>296</v>
      </c>
      <c r="H2453" s="10" t="s">
        <v>22</v>
      </c>
      <c r="I2453" s="10" t="s">
        <v>23</v>
      </c>
      <c r="J2453" s="10" t="s">
        <v>297</v>
      </c>
      <c r="K2453" s="10" t="s">
        <v>298</v>
      </c>
      <c r="L2453" s="10">
        <v>38109</v>
      </c>
      <c r="M2453" s="10" t="s">
        <v>26</v>
      </c>
      <c r="N2453" s="10" t="str">
        <f>_xlfn.XLOOKUP($M:$M,People!$B:$B,People!A:A)</f>
        <v>Fred Suzuki</v>
      </c>
      <c r="O2453" s="10" t="s">
        <v>299</v>
      </c>
      <c r="P2453" s="10" t="str">
        <f>VLOOKUP(O2453,Products!$A:$E,3,FALSE)</f>
        <v>Samsung</v>
      </c>
      <c r="Q2453" s="31">
        <f>INDEX(Products!$E:$E,MATCH(O2453,Products!$A:$A,0))</f>
        <v>0.35</v>
      </c>
      <c r="R2453" s="10" t="s">
        <v>28</v>
      </c>
      <c r="S2453" s="10" t="s">
        <v>32</v>
      </c>
      <c r="T2453" s="10" t="s">
        <v>300</v>
      </c>
      <c r="U2453" s="12">
        <v>831.93600000000015</v>
      </c>
      <c r="V2453" s="12">
        <v>8</v>
      </c>
      <c r="W2453" s="12">
        <v>0.2</v>
      </c>
      <c r="X2453" s="12">
        <v>-114.39120000000003</v>
      </c>
    </row>
    <row r="2454" spans="1:24" ht="14" x14ac:dyDescent="0.3">
      <c r="A2454" s="9">
        <v>2452</v>
      </c>
      <c r="B2454" s="14" t="s">
        <v>7219</v>
      </c>
      <c r="C2454" s="15">
        <v>45408</v>
      </c>
      <c r="D2454" s="15">
        <v>45413</v>
      </c>
      <c r="E2454" s="10" t="s">
        <v>44</v>
      </c>
      <c r="F2454" s="10" t="s">
        <v>2167</v>
      </c>
      <c r="G2454" s="10" t="s">
        <v>2168</v>
      </c>
      <c r="H2454" s="10" t="s">
        <v>36</v>
      </c>
      <c r="I2454" s="10" t="s">
        <v>23</v>
      </c>
      <c r="J2454" s="10" t="s">
        <v>831</v>
      </c>
      <c r="K2454" s="10" t="s">
        <v>38</v>
      </c>
      <c r="L2454" s="10">
        <v>92105</v>
      </c>
      <c r="M2454" s="10" t="s">
        <v>39</v>
      </c>
      <c r="N2454" s="10" t="str">
        <f>_xlfn.XLOOKUP($M:$M,People!$B:$B,People!A:A)</f>
        <v>Sadie Pawthorne</v>
      </c>
      <c r="O2454" s="10" t="s">
        <v>4465</v>
      </c>
      <c r="P2454" s="10" t="str">
        <f>VLOOKUP(O2454,Products!$A:$E,3,FALSE)</f>
        <v>HP</v>
      </c>
      <c r="Q2454" s="31">
        <f>INDEX(Products!$E:$E,MATCH(O2454,Products!$A:$A,0))</f>
        <v>0.25</v>
      </c>
      <c r="R2454" s="10" t="s">
        <v>28</v>
      </c>
      <c r="S2454" s="10" t="s">
        <v>32</v>
      </c>
      <c r="T2454" s="10" t="s">
        <v>4466</v>
      </c>
      <c r="U2454" s="12">
        <v>63.936000000000007</v>
      </c>
      <c r="V2454" s="12">
        <v>3</v>
      </c>
      <c r="W2454" s="12">
        <v>0.2</v>
      </c>
      <c r="X2454" s="12">
        <v>6.3935999999999957</v>
      </c>
    </row>
    <row r="2455" spans="1:24" ht="14" x14ac:dyDescent="0.3">
      <c r="A2455" s="9">
        <v>2453</v>
      </c>
      <c r="B2455" s="14" t="s">
        <v>7220</v>
      </c>
      <c r="C2455" s="15">
        <v>45408</v>
      </c>
      <c r="D2455" s="15">
        <v>45412</v>
      </c>
      <c r="E2455" s="10" t="s">
        <v>44</v>
      </c>
      <c r="F2455" s="10" t="s">
        <v>4307</v>
      </c>
      <c r="G2455" s="10" t="s">
        <v>4308</v>
      </c>
      <c r="H2455" s="10" t="s">
        <v>22</v>
      </c>
      <c r="I2455" s="10" t="s">
        <v>23</v>
      </c>
      <c r="J2455" s="10" t="s">
        <v>165</v>
      </c>
      <c r="K2455" s="10" t="s">
        <v>94</v>
      </c>
      <c r="L2455" s="10">
        <v>77036</v>
      </c>
      <c r="M2455" s="10" t="s">
        <v>95</v>
      </c>
      <c r="N2455" s="10" t="str">
        <f>_xlfn.XLOOKUP($M:$M,People!$B:$B,People!A:A)</f>
        <v>Roxanne Rodriguez</v>
      </c>
      <c r="O2455" s="10" t="s">
        <v>993</v>
      </c>
      <c r="P2455" s="10" t="str">
        <f>VLOOKUP(O2455,Products!$A:$E,3,FALSE)</f>
        <v>Dell</v>
      </c>
      <c r="Q2455" s="31">
        <f>INDEX(Products!$E:$E,MATCH(O2455,Products!$A:$A,0))</f>
        <v>0.38</v>
      </c>
      <c r="R2455" s="10" t="s">
        <v>28</v>
      </c>
      <c r="S2455" s="10" t="s">
        <v>32</v>
      </c>
      <c r="T2455" s="10" t="s">
        <v>994</v>
      </c>
      <c r="U2455" s="12">
        <v>408.42200000000003</v>
      </c>
      <c r="V2455" s="12">
        <v>2</v>
      </c>
      <c r="W2455" s="12">
        <v>0.3</v>
      </c>
      <c r="X2455" s="12">
        <v>-5.8346000000000231</v>
      </c>
    </row>
    <row r="2456" spans="1:24" ht="14" x14ac:dyDescent="0.3">
      <c r="A2456" s="9">
        <v>2454</v>
      </c>
      <c r="B2456" s="14" t="s">
        <v>7218</v>
      </c>
      <c r="C2456" s="15">
        <v>45408</v>
      </c>
      <c r="D2456" s="15">
        <v>45414</v>
      </c>
      <c r="E2456" s="10" t="s">
        <v>44</v>
      </c>
      <c r="F2456" s="10" t="s">
        <v>295</v>
      </c>
      <c r="G2456" s="10" t="s">
        <v>296</v>
      </c>
      <c r="H2456" s="10" t="s">
        <v>22</v>
      </c>
      <c r="I2456" s="10" t="s">
        <v>23</v>
      </c>
      <c r="J2456" s="10" t="s">
        <v>297</v>
      </c>
      <c r="K2456" s="10" t="s">
        <v>298</v>
      </c>
      <c r="L2456" s="10">
        <v>38109</v>
      </c>
      <c r="M2456" s="10" t="s">
        <v>26</v>
      </c>
      <c r="N2456" s="10" t="str">
        <f>_xlfn.XLOOKUP($M:$M,People!$B:$B,People!A:A)</f>
        <v>Fred Suzuki</v>
      </c>
      <c r="O2456" s="10" t="s">
        <v>301</v>
      </c>
      <c r="P2456" s="10" t="str">
        <f>VLOOKUP(O2456,Products!$A:$E,3,FALSE)</f>
        <v>Samsung</v>
      </c>
      <c r="Q2456" s="31">
        <f>INDEX(Products!$E:$E,MATCH(O2456,Products!$A:$A,0))</f>
        <v>0.37</v>
      </c>
      <c r="R2456" s="10" t="s">
        <v>28</v>
      </c>
      <c r="S2456" s="10" t="s">
        <v>58</v>
      </c>
      <c r="T2456" s="10" t="s">
        <v>302</v>
      </c>
      <c r="U2456" s="12">
        <v>97.04</v>
      </c>
      <c r="V2456" s="12">
        <v>2</v>
      </c>
      <c r="W2456" s="12">
        <v>0.2</v>
      </c>
      <c r="X2456" s="12">
        <v>1.2129999999999974</v>
      </c>
    </row>
    <row r="2457" spans="1:24" ht="14" x14ac:dyDescent="0.3">
      <c r="A2457" s="9">
        <v>2455</v>
      </c>
      <c r="B2457" s="14" t="s">
        <v>7221</v>
      </c>
      <c r="C2457" s="15">
        <v>45408</v>
      </c>
      <c r="D2457" s="15">
        <v>45412</v>
      </c>
      <c r="E2457" s="10" t="s">
        <v>44</v>
      </c>
      <c r="F2457" s="10" t="s">
        <v>1451</v>
      </c>
      <c r="G2457" s="10" t="s">
        <v>1452</v>
      </c>
      <c r="H2457" s="10" t="s">
        <v>22</v>
      </c>
      <c r="I2457" s="10" t="s">
        <v>23</v>
      </c>
      <c r="J2457" s="10" t="s">
        <v>5271</v>
      </c>
      <c r="K2457" s="10" t="s">
        <v>48</v>
      </c>
      <c r="L2457" s="10">
        <v>32114</v>
      </c>
      <c r="M2457" s="10" t="s">
        <v>26</v>
      </c>
      <c r="N2457" s="10" t="str">
        <f>_xlfn.XLOOKUP($M:$M,People!$B:$B,People!A:A)</f>
        <v>Fred Suzuki</v>
      </c>
      <c r="O2457" s="10" t="s">
        <v>49</v>
      </c>
      <c r="P2457" s="10" t="str">
        <f>VLOOKUP(O2457,Products!$A:$E,3,FALSE)</f>
        <v>3M</v>
      </c>
      <c r="Q2457" s="31">
        <f>INDEX(Products!$E:$E,MATCH(O2457,Products!$A:$A,0))</f>
        <v>0.36</v>
      </c>
      <c r="R2457" s="10" t="s">
        <v>28</v>
      </c>
      <c r="S2457" s="10" t="s">
        <v>50</v>
      </c>
      <c r="T2457" s="10" t="s">
        <v>51</v>
      </c>
      <c r="U2457" s="12">
        <v>191.5155</v>
      </c>
      <c r="V2457" s="12">
        <v>1</v>
      </c>
      <c r="W2457" s="12">
        <v>0.45</v>
      </c>
      <c r="X2457" s="12">
        <v>-76.606200000000001</v>
      </c>
    </row>
    <row r="2458" spans="1:24" ht="14" x14ac:dyDescent="0.3">
      <c r="A2458" s="9">
        <v>2456</v>
      </c>
      <c r="B2458" s="14" t="s">
        <v>7219</v>
      </c>
      <c r="C2458" s="15">
        <v>45408</v>
      </c>
      <c r="D2458" s="15">
        <v>45413</v>
      </c>
      <c r="E2458" s="10" t="s">
        <v>44</v>
      </c>
      <c r="F2458" s="10" t="s">
        <v>2167</v>
      </c>
      <c r="G2458" s="10" t="s">
        <v>2168</v>
      </c>
      <c r="H2458" s="10" t="s">
        <v>36</v>
      </c>
      <c r="I2458" s="10" t="s">
        <v>23</v>
      </c>
      <c r="J2458" s="10" t="s">
        <v>831</v>
      </c>
      <c r="K2458" s="10" t="s">
        <v>38</v>
      </c>
      <c r="L2458" s="10">
        <v>92105</v>
      </c>
      <c r="M2458" s="10" t="s">
        <v>39</v>
      </c>
      <c r="N2458" s="10" t="str">
        <f>_xlfn.XLOOKUP($M:$M,People!$B:$B,People!A:A)</f>
        <v>Sadie Pawthorne</v>
      </c>
      <c r="O2458" s="10" t="s">
        <v>1356</v>
      </c>
      <c r="P2458" s="10" t="str">
        <f>VLOOKUP(O2458,Products!$A:$E,3,FALSE)</f>
        <v>Canon</v>
      </c>
      <c r="Q2458" s="31">
        <f>INDEX(Products!$E:$E,MATCH(O2458,Products!$A:$A,0))</f>
        <v>0.4</v>
      </c>
      <c r="R2458" s="10" t="s">
        <v>41</v>
      </c>
      <c r="S2458" s="10" t="s">
        <v>61</v>
      </c>
      <c r="T2458" s="10" t="s">
        <v>1357</v>
      </c>
      <c r="U2458" s="12">
        <v>59.519999999999996</v>
      </c>
      <c r="V2458" s="12">
        <v>3</v>
      </c>
      <c r="W2458" s="12">
        <v>0</v>
      </c>
      <c r="X2458" s="12">
        <v>15.475200000000001</v>
      </c>
    </row>
    <row r="2459" spans="1:24" ht="14" x14ac:dyDescent="0.3">
      <c r="A2459" s="9">
        <v>2457</v>
      </c>
      <c r="B2459" s="14" t="s">
        <v>7221</v>
      </c>
      <c r="C2459" s="15">
        <v>45408</v>
      </c>
      <c r="D2459" s="15">
        <v>45412</v>
      </c>
      <c r="E2459" s="10" t="s">
        <v>44</v>
      </c>
      <c r="F2459" s="10" t="s">
        <v>1451</v>
      </c>
      <c r="G2459" s="10" t="s">
        <v>1452</v>
      </c>
      <c r="H2459" s="10" t="s">
        <v>22</v>
      </c>
      <c r="I2459" s="10" t="s">
        <v>23</v>
      </c>
      <c r="J2459" s="10" t="s">
        <v>5271</v>
      </c>
      <c r="K2459" s="10" t="s">
        <v>48</v>
      </c>
      <c r="L2459" s="10">
        <v>32114</v>
      </c>
      <c r="M2459" s="10" t="s">
        <v>26</v>
      </c>
      <c r="N2459" s="10" t="str">
        <f>_xlfn.XLOOKUP($M:$M,People!$B:$B,People!A:A)</f>
        <v>Fred Suzuki</v>
      </c>
      <c r="O2459" s="10" t="s">
        <v>1192</v>
      </c>
      <c r="P2459" s="10" t="str">
        <f>VLOOKUP(O2459,Products!$A:$E,3,FALSE)</f>
        <v>Samsung</v>
      </c>
      <c r="Q2459" s="31">
        <f>INDEX(Products!$E:$E,MATCH(O2459,Products!$A:$A,0))</f>
        <v>0.31</v>
      </c>
      <c r="R2459" s="10" t="s">
        <v>41</v>
      </c>
      <c r="S2459" s="10" t="s">
        <v>61</v>
      </c>
      <c r="T2459" s="10" t="s">
        <v>1193</v>
      </c>
      <c r="U2459" s="12">
        <v>2.6240000000000001</v>
      </c>
      <c r="V2459" s="12">
        <v>1</v>
      </c>
      <c r="W2459" s="12">
        <v>0.2</v>
      </c>
      <c r="X2459" s="12">
        <v>0.42639999999999978</v>
      </c>
    </row>
    <row r="2460" spans="1:24" ht="14" x14ac:dyDescent="0.3">
      <c r="A2460" s="9">
        <v>2458</v>
      </c>
      <c r="B2460" s="14" t="s">
        <v>7219</v>
      </c>
      <c r="C2460" s="15">
        <v>45408</v>
      </c>
      <c r="D2460" s="15">
        <v>45413</v>
      </c>
      <c r="E2460" s="10" t="s">
        <v>44</v>
      </c>
      <c r="F2460" s="10" t="s">
        <v>2167</v>
      </c>
      <c r="G2460" s="10" t="s">
        <v>2168</v>
      </c>
      <c r="H2460" s="10" t="s">
        <v>36</v>
      </c>
      <c r="I2460" s="10" t="s">
        <v>23</v>
      </c>
      <c r="J2460" s="10" t="s">
        <v>831</v>
      </c>
      <c r="K2460" s="10" t="s">
        <v>38</v>
      </c>
      <c r="L2460" s="10">
        <v>92105</v>
      </c>
      <c r="M2460" s="10" t="s">
        <v>39</v>
      </c>
      <c r="N2460" s="10" t="str">
        <f>_xlfn.XLOOKUP($M:$M,People!$B:$B,People!A:A)</f>
        <v>Sadie Pawthorne</v>
      </c>
      <c r="O2460" s="10" t="s">
        <v>1048</v>
      </c>
      <c r="P2460" s="10" t="str">
        <f>VLOOKUP(O2460,Products!$A:$E,3,FALSE)</f>
        <v>Canon</v>
      </c>
      <c r="Q2460" s="31">
        <f>INDEX(Products!$E:$E,MATCH(O2460,Products!$A:$A,0))</f>
        <v>0.38</v>
      </c>
      <c r="R2460" s="10" t="s">
        <v>41</v>
      </c>
      <c r="S2460" s="10" t="s">
        <v>68</v>
      </c>
      <c r="T2460" s="10" t="s">
        <v>1049</v>
      </c>
      <c r="U2460" s="12">
        <v>50.352000000000004</v>
      </c>
      <c r="V2460" s="12">
        <v>3</v>
      </c>
      <c r="W2460" s="12">
        <v>0.2</v>
      </c>
      <c r="X2460" s="12">
        <v>17.623199999999997</v>
      </c>
    </row>
    <row r="2461" spans="1:24" ht="14" x14ac:dyDescent="0.3">
      <c r="A2461" s="9">
        <v>2459</v>
      </c>
      <c r="B2461" s="14" t="s">
        <v>7218</v>
      </c>
      <c r="C2461" s="15">
        <v>45408</v>
      </c>
      <c r="D2461" s="15">
        <v>45414</v>
      </c>
      <c r="E2461" s="10" t="s">
        <v>44</v>
      </c>
      <c r="F2461" s="10" t="s">
        <v>295</v>
      </c>
      <c r="G2461" s="10" t="s">
        <v>296</v>
      </c>
      <c r="H2461" s="10" t="s">
        <v>22</v>
      </c>
      <c r="I2461" s="10" t="s">
        <v>23</v>
      </c>
      <c r="J2461" s="10" t="s">
        <v>297</v>
      </c>
      <c r="K2461" s="10" t="s">
        <v>298</v>
      </c>
      <c r="L2461" s="10">
        <v>38109</v>
      </c>
      <c r="M2461" s="10" t="s">
        <v>26</v>
      </c>
      <c r="N2461" s="10" t="str">
        <f>_xlfn.XLOOKUP($M:$M,People!$B:$B,People!A:A)</f>
        <v>Fred Suzuki</v>
      </c>
      <c r="O2461" s="10" t="s">
        <v>303</v>
      </c>
      <c r="P2461" s="10" t="str">
        <f>VLOOKUP(O2461,Products!$A:$E,3,FALSE)</f>
        <v>Avery</v>
      </c>
      <c r="Q2461" s="31">
        <f>INDEX(Products!$E:$E,MATCH(O2461,Products!$A:$A,0))</f>
        <v>0.39</v>
      </c>
      <c r="R2461" s="10" t="s">
        <v>41</v>
      </c>
      <c r="S2461" s="10" t="s">
        <v>53</v>
      </c>
      <c r="T2461" s="10" t="s">
        <v>304</v>
      </c>
      <c r="U2461" s="12">
        <v>72.784000000000006</v>
      </c>
      <c r="V2461" s="12">
        <v>1</v>
      </c>
      <c r="W2461" s="12">
        <v>0.2</v>
      </c>
      <c r="X2461" s="12">
        <v>-18.196000000000002</v>
      </c>
    </row>
    <row r="2462" spans="1:24" ht="14" x14ac:dyDescent="0.3">
      <c r="A2462" s="9">
        <v>2460</v>
      </c>
      <c r="B2462" s="14" t="s">
        <v>7219</v>
      </c>
      <c r="C2462" s="15">
        <v>45408</v>
      </c>
      <c r="D2462" s="15">
        <v>45413</v>
      </c>
      <c r="E2462" s="10" t="s">
        <v>44</v>
      </c>
      <c r="F2462" s="10" t="s">
        <v>2167</v>
      </c>
      <c r="G2462" s="10" t="s">
        <v>2168</v>
      </c>
      <c r="H2462" s="10" t="s">
        <v>36</v>
      </c>
      <c r="I2462" s="10" t="s">
        <v>23</v>
      </c>
      <c r="J2462" s="10" t="s">
        <v>831</v>
      </c>
      <c r="K2462" s="10" t="s">
        <v>38</v>
      </c>
      <c r="L2462" s="10">
        <v>92105</v>
      </c>
      <c r="M2462" s="10" t="s">
        <v>39</v>
      </c>
      <c r="N2462" s="10" t="str">
        <f>_xlfn.XLOOKUP($M:$M,People!$B:$B,People!A:A)</f>
        <v>Sadie Pawthorne</v>
      </c>
      <c r="O2462" s="10" t="s">
        <v>5614</v>
      </c>
      <c r="P2462" s="10" t="str">
        <f>VLOOKUP(O2462,Products!$A:$E,3,FALSE)</f>
        <v>3M</v>
      </c>
      <c r="Q2462" s="31">
        <f>INDEX(Products!$E:$E,MATCH(O2462,Products!$A:$A,0))</f>
        <v>0.36</v>
      </c>
      <c r="R2462" s="10" t="s">
        <v>64</v>
      </c>
      <c r="S2462" s="10" t="s">
        <v>65</v>
      </c>
      <c r="T2462" s="10" t="s">
        <v>5615</v>
      </c>
      <c r="U2462" s="12">
        <v>311.97600000000006</v>
      </c>
      <c r="V2462" s="12">
        <v>3</v>
      </c>
      <c r="W2462" s="12">
        <v>0.2</v>
      </c>
      <c r="X2462" s="12">
        <v>38.996999999999986</v>
      </c>
    </row>
    <row r="2463" spans="1:24" ht="14" x14ac:dyDescent="0.3">
      <c r="A2463" s="9">
        <v>2461</v>
      </c>
      <c r="B2463" s="14" t="s">
        <v>7222</v>
      </c>
      <c r="C2463" s="15">
        <v>45409</v>
      </c>
      <c r="D2463" s="15">
        <v>45415</v>
      </c>
      <c r="E2463" s="10" t="s">
        <v>44</v>
      </c>
      <c r="F2463" s="10" t="s">
        <v>1620</v>
      </c>
      <c r="G2463" s="10" t="s">
        <v>1621</v>
      </c>
      <c r="H2463" s="10" t="s">
        <v>22</v>
      </c>
      <c r="I2463" s="10" t="s">
        <v>23</v>
      </c>
      <c r="J2463" s="10" t="s">
        <v>87</v>
      </c>
      <c r="K2463" s="10" t="s">
        <v>2546</v>
      </c>
      <c r="L2463" s="10">
        <v>20016</v>
      </c>
      <c r="M2463" s="10" t="s">
        <v>133</v>
      </c>
      <c r="N2463" s="10" t="str">
        <f>_xlfn.XLOOKUP($M:$M,People!$B:$B,People!A:A)</f>
        <v>Chuck Magee</v>
      </c>
      <c r="O2463" s="10" t="s">
        <v>2549</v>
      </c>
      <c r="P2463" s="10" t="str">
        <f>VLOOKUP(O2463,Products!$A:$E,3,FALSE)</f>
        <v>Avery</v>
      </c>
      <c r="Q2463" s="31">
        <f>INDEX(Products!$E:$E,MATCH(O2463,Products!$A:$A,0))</f>
        <v>0.37</v>
      </c>
      <c r="R2463" s="10" t="s">
        <v>28</v>
      </c>
      <c r="S2463" s="10" t="s">
        <v>32</v>
      </c>
      <c r="T2463" s="10" t="s">
        <v>2550</v>
      </c>
      <c r="U2463" s="12">
        <v>1267.53</v>
      </c>
      <c r="V2463" s="12">
        <v>3</v>
      </c>
      <c r="W2463" s="12">
        <v>0</v>
      </c>
      <c r="X2463" s="12">
        <v>316.88249999999999</v>
      </c>
    </row>
    <row r="2464" spans="1:24" ht="14" x14ac:dyDescent="0.3">
      <c r="A2464" s="9">
        <v>2462</v>
      </c>
      <c r="B2464" s="14" t="s">
        <v>7223</v>
      </c>
      <c r="C2464" s="15">
        <v>45409</v>
      </c>
      <c r="D2464" s="15">
        <v>45414</v>
      </c>
      <c r="E2464" s="10" t="s">
        <v>44</v>
      </c>
      <c r="F2464" s="10" t="s">
        <v>4743</v>
      </c>
      <c r="G2464" s="10" t="s">
        <v>4744</v>
      </c>
      <c r="H2464" s="10" t="s">
        <v>92</v>
      </c>
      <c r="I2464" s="10" t="s">
        <v>23</v>
      </c>
      <c r="J2464" s="10" t="s">
        <v>401</v>
      </c>
      <c r="K2464" s="10" t="s">
        <v>402</v>
      </c>
      <c r="L2464" s="10">
        <v>80013</v>
      </c>
      <c r="M2464" s="10" t="s">
        <v>39</v>
      </c>
      <c r="N2464" s="10" t="str">
        <f>_xlfn.XLOOKUP($M:$M,People!$B:$B,People!A:A)</f>
        <v>Sadie Pawthorne</v>
      </c>
      <c r="O2464" s="10" t="s">
        <v>3007</v>
      </c>
      <c r="P2464" s="10" t="str">
        <f>VLOOKUP(O2464,Products!$A:$E,3,FALSE)</f>
        <v>3M</v>
      </c>
      <c r="Q2464" s="31">
        <f>INDEX(Products!$E:$E,MATCH(O2464,Products!$A:$A,0))</f>
        <v>0.34</v>
      </c>
      <c r="R2464" s="10" t="s">
        <v>41</v>
      </c>
      <c r="S2464" s="10" t="s">
        <v>71</v>
      </c>
      <c r="T2464" s="10" t="s">
        <v>3008</v>
      </c>
      <c r="U2464" s="12">
        <v>43.560000000000009</v>
      </c>
      <c r="V2464" s="12">
        <v>5</v>
      </c>
      <c r="W2464" s="12">
        <v>0.2</v>
      </c>
      <c r="X2464" s="12">
        <v>3.2669999999999995</v>
      </c>
    </row>
    <row r="2465" spans="1:24" ht="14" x14ac:dyDescent="0.3">
      <c r="A2465" s="9">
        <v>2463</v>
      </c>
      <c r="B2465" s="14" t="s">
        <v>7222</v>
      </c>
      <c r="C2465" s="15">
        <v>45409</v>
      </c>
      <c r="D2465" s="15">
        <v>45415</v>
      </c>
      <c r="E2465" s="10" t="s">
        <v>44</v>
      </c>
      <c r="F2465" s="10" t="s">
        <v>1620</v>
      </c>
      <c r="G2465" s="10" t="s">
        <v>1621</v>
      </c>
      <c r="H2465" s="10" t="s">
        <v>22</v>
      </c>
      <c r="I2465" s="10" t="s">
        <v>23</v>
      </c>
      <c r="J2465" s="10" t="s">
        <v>87</v>
      </c>
      <c r="K2465" s="10" t="s">
        <v>2546</v>
      </c>
      <c r="L2465" s="10">
        <v>20016</v>
      </c>
      <c r="M2465" s="10" t="s">
        <v>133</v>
      </c>
      <c r="N2465" s="10" t="str">
        <f>_xlfn.XLOOKUP($M:$M,People!$B:$B,People!A:A)</f>
        <v>Chuck Magee</v>
      </c>
      <c r="O2465" s="10" t="s">
        <v>2547</v>
      </c>
      <c r="P2465" s="10" t="str">
        <f>VLOOKUP(O2465,Products!$A:$E,3,FALSE)</f>
        <v>IKEA</v>
      </c>
      <c r="Q2465" s="31">
        <f>INDEX(Products!$E:$E,MATCH(O2465,Products!$A:$A,0))</f>
        <v>0.38</v>
      </c>
      <c r="R2465" s="10" t="s">
        <v>41</v>
      </c>
      <c r="S2465" s="10" t="s">
        <v>61</v>
      </c>
      <c r="T2465" s="10" t="s">
        <v>2548</v>
      </c>
      <c r="U2465" s="12">
        <v>22.740000000000002</v>
      </c>
      <c r="V2465" s="12">
        <v>3</v>
      </c>
      <c r="W2465" s="12">
        <v>0</v>
      </c>
      <c r="X2465" s="12">
        <v>8.8686000000000007</v>
      </c>
    </row>
    <row r="2466" spans="1:24" ht="14" x14ac:dyDescent="0.3">
      <c r="A2466" s="9">
        <v>2464</v>
      </c>
      <c r="B2466" s="14" t="s">
        <v>7223</v>
      </c>
      <c r="C2466" s="15">
        <v>45409</v>
      </c>
      <c r="D2466" s="15">
        <v>45414</v>
      </c>
      <c r="E2466" s="10" t="s">
        <v>44</v>
      </c>
      <c r="F2466" s="10" t="s">
        <v>4743</v>
      </c>
      <c r="G2466" s="10" t="s">
        <v>4744</v>
      </c>
      <c r="H2466" s="10" t="s">
        <v>92</v>
      </c>
      <c r="I2466" s="10" t="s">
        <v>23</v>
      </c>
      <c r="J2466" s="10" t="s">
        <v>401</v>
      </c>
      <c r="K2466" s="10" t="s">
        <v>402</v>
      </c>
      <c r="L2466" s="10">
        <v>80013</v>
      </c>
      <c r="M2466" s="10" t="s">
        <v>39</v>
      </c>
      <c r="N2466" s="10" t="str">
        <f>_xlfn.XLOOKUP($M:$M,People!$B:$B,People!A:A)</f>
        <v>Sadie Pawthorne</v>
      </c>
      <c r="O2466" s="10" t="s">
        <v>1680</v>
      </c>
      <c r="P2466" s="10" t="str">
        <f>VLOOKUP(O2466,Products!$A:$E,3,FALSE)</f>
        <v>Samsung</v>
      </c>
      <c r="Q2466" s="31">
        <f>INDEX(Products!$E:$E,MATCH(O2466,Products!$A:$A,0))</f>
        <v>0.31</v>
      </c>
      <c r="R2466" s="10" t="s">
        <v>41</v>
      </c>
      <c r="S2466" s="10" t="s">
        <v>510</v>
      </c>
      <c r="T2466" s="10" t="s">
        <v>1681</v>
      </c>
      <c r="U2466" s="12">
        <v>5.84</v>
      </c>
      <c r="V2466" s="12">
        <v>2</v>
      </c>
      <c r="W2466" s="12">
        <v>0.2</v>
      </c>
      <c r="X2466" s="12">
        <v>0.72999999999999954</v>
      </c>
    </row>
    <row r="2467" spans="1:24" ht="14" x14ac:dyDescent="0.3">
      <c r="A2467" s="9">
        <v>2465</v>
      </c>
      <c r="B2467" s="14" t="s">
        <v>7222</v>
      </c>
      <c r="C2467" s="15">
        <v>45409</v>
      </c>
      <c r="D2467" s="15">
        <v>45415</v>
      </c>
      <c r="E2467" s="10" t="s">
        <v>44</v>
      </c>
      <c r="F2467" s="10" t="s">
        <v>1620</v>
      </c>
      <c r="G2467" s="10" t="s">
        <v>1621</v>
      </c>
      <c r="H2467" s="10" t="s">
        <v>22</v>
      </c>
      <c r="I2467" s="10" t="s">
        <v>23</v>
      </c>
      <c r="J2467" s="10" t="s">
        <v>87</v>
      </c>
      <c r="K2467" s="10" t="s">
        <v>2546</v>
      </c>
      <c r="L2467" s="10">
        <v>20016</v>
      </c>
      <c r="M2467" s="10" t="s">
        <v>133</v>
      </c>
      <c r="N2467" s="10" t="str">
        <f>_xlfn.XLOOKUP($M:$M,People!$B:$B,People!A:A)</f>
        <v>Chuck Magee</v>
      </c>
      <c r="O2467" s="10" t="s">
        <v>2551</v>
      </c>
      <c r="P2467" s="10" t="str">
        <f>VLOOKUP(O2467,Products!$A:$E,3,FALSE)</f>
        <v>Samsung</v>
      </c>
      <c r="Q2467" s="31">
        <f>INDEX(Products!$E:$E,MATCH(O2467,Products!$A:$A,0))</f>
        <v>0.39</v>
      </c>
      <c r="R2467" s="10" t="s">
        <v>64</v>
      </c>
      <c r="S2467" s="10" t="s">
        <v>599</v>
      </c>
      <c r="T2467" s="10" t="s">
        <v>2552</v>
      </c>
      <c r="U2467" s="12">
        <v>1379.92</v>
      </c>
      <c r="V2467" s="12">
        <v>8</v>
      </c>
      <c r="W2467" s="12">
        <v>0</v>
      </c>
      <c r="X2467" s="12">
        <v>648.56240000000003</v>
      </c>
    </row>
    <row r="2468" spans="1:24" ht="14" x14ac:dyDescent="0.3">
      <c r="A2468" s="9">
        <v>2466</v>
      </c>
      <c r="B2468" s="14" t="s">
        <v>7224</v>
      </c>
      <c r="C2468" s="15">
        <v>45410</v>
      </c>
      <c r="D2468" s="15">
        <v>45417</v>
      </c>
      <c r="E2468" s="10" t="s">
        <v>44</v>
      </c>
      <c r="F2468" s="10" t="s">
        <v>1159</v>
      </c>
      <c r="G2468" s="10" t="s">
        <v>1160</v>
      </c>
      <c r="H2468" s="10" t="s">
        <v>22</v>
      </c>
      <c r="I2468" s="10" t="s">
        <v>23</v>
      </c>
      <c r="J2468" s="10" t="s">
        <v>165</v>
      </c>
      <c r="K2468" s="10" t="s">
        <v>94</v>
      </c>
      <c r="L2468" s="10">
        <v>77095</v>
      </c>
      <c r="M2468" s="10" t="s">
        <v>95</v>
      </c>
      <c r="N2468" s="10" t="str">
        <f>_xlfn.XLOOKUP($M:$M,People!$B:$B,People!A:A)</f>
        <v>Roxanne Rodriguez</v>
      </c>
      <c r="O2468" s="10" t="s">
        <v>1161</v>
      </c>
      <c r="P2468" s="10" t="str">
        <f>VLOOKUP(O2468,Products!$A:$E,3,FALSE)</f>
        <v>3M</v>
      </c>
      <c r="Q2468" s="31">
        <f>INDEX(Products!$E:$E,MATCH(O2468,Products!$A:$A,0))</f>
        <v>0.32</v>
      </c>
      <c r="R2468" s="10" t="s">
        <v>41</v>
      </c>
      <c r="S2468" s="10" t="s">
        <v>71</v>
      </c>
      <c r="T2468" s="10" t="s">
        <v>1162</v>
      </c>
      <c r="U2468" s="12">
        <v>8.6519999999999975</v>
      </c>
      <c r="V2468" s="12">
        <v>3</v>
      </c>
      <c r="W2468" s="12">
        <v>0.8</v>
      </c>
      <c r="X2468" s="12">
        <v>-20.332200000000007</v>
      </c>
    </row>
    <row r="2469" spans="1:24" ht="14" x14ac:dyDescent="0.3">
      <c r="A2469" s="9">
        <v>2467</v>
      </c>
      <c r="B2469" s="14" t="s">
        <v>7225</v>
      </c>
      <c r="C2469" s="15">
        <v>45410</v>
      </c>
      <c r="D2469" s="15">
        <v>45413</v>
      </c>
      <c r="E2469" s="10" t="s">
        <v>168</v>
      </c>
      <c r="F2469" s="10" t="s">
        <v>1302</v>
      </c>
      <c r="G2469" s="10" t="s">
        <v>1303</v>
      </c>
      <c r="H2469" s="10" t="s">
        <v>92</v>
      </c>
      <c r="I2469" s="10" t="s">
        <v>23</v>
      </c>
      <c r="J2469" s="10" t="s">
        <v>4184</v>
      </c>
      <c r="K2469" s="10" t="s">
        <v>212</v>
      </c>
      <c r="L2469" s="10">
        <v>48640</v>
      </c>
      <c r="M2469" s="10" t="s">
        <v>95</v>
      </c>
      <c r="N2469" s="10" t="str">
        <f>_xlfn.XLOOKUP($M:$M,People!$B:$B,People!A:A)</f>
        <v>Roxanne Rodriguez</v>
      </c>
      <c r="O2469" s="10" t="s">
        <v>4716</v>
      </c>
      <c r="P2469" s="10" t="str">
        <f>VLOOKUP(O2469,Products!$A:$E,3,FALSE)</f>
        <v>Dell</v>
      </c>
      <c r="Q2469" s="31">
        <f>INDEX(Products!$E:$E,MATCH(O2469,Products!$A:$A,0))</f>
        <v>0.4</v>
      </c>
      <c r="R2469" s="10" t="s">
        <v>41</v>
      </c>
      <c r="S2469" s="10" t="s">
        <v>71</v>
      </c>
      <c r="T2469" s="10" t="s">
        <v>4717</v>
      </c>
      <c r="U2469" s="12">
        <v>186.732</v>
      </c>
      <c r="V2469" s="12">
        <v>1</v>
      </c>
      <c r="W2469" s="12">
        <v>0.1</v>
      </c>
      <c r="X2469" s="12">
        <v>41.495999999999967</v>
      </c>
    </row>
    <row r="2470" spans="1:24" ht="14" x14ac:dyDescent="0.3">
      <c r="A2470" s="9">
        <v>2468</v>
      </c>
      <c r="B2470" s="14" t="s">
        <v>7224</v>
      </c>
      <c r="C2470" s="15">
        <v>45410</v>
      </c>
      <c r="D2470" s="15">
        <v>45417</v>
      </c>
      <c r="E2470" s="10" t="s">
        <v>44</v>
      </c>
      <c r="F2470" s="10" t="s">
        <v>1159</v>
      </c>
      <c r="G2470" s="10" t="s">
        <v>1160</v>
      </c>
      <c r="H2470" s="10" t="s">
        <v>22</v>
      </c>
      <c r="I2470" s="10" t="s">
        <v>23</v>
      </c>
      <c r="J2470" s="10" t="s">
        <v>165</v>
      </c>
      <c r="K2470" s="10" t="s">
        <v>94</v>
      </c>
      <c r="L2470" s="10">
        <v>77095</v>
      </c>
      <c r="M2470" s="10" t="s">
        <v>95</v>
      </c>
      <c r="N2470" s="10" t="str">
        <f>_xlfn.XLOOKUP($M:$M,People!$B:$B,People!A:A)</f>
        <v>Roxanne Rodriguez</v>
      </c>
      <c r="O2470" s="10" t="s">
        <v>1165</v>
      </c>
      <c r="P2470" s="10" t="str">
        <f>VLOOKUP(O2470,Products!$A:$E,3,FALSE)</f>
        <v>Dell</v>
      </c>
      <c r="Q2470" s="31">
        <f>INDEX(Products!$E:$E,MATCH(O2470,Products!$A:$A,0))</f>
        <v>0.38</v>
      </c>
      <c r="R2470" s="10" t="s">
        <v>41</v>
      </c>
      <c r="S2470" s="10" t="s">
        <v>68</v>
      </c>
      <c r="T2470" s="10" t="s">
        <v>1166</v>
      </c>
      <c r="U2470" s="12">
        <v>12.175999999999998</v>
      </c>
      <c r="V2470" s="12">
        <v>4</v>
      </c>
      <c r="W2470" s="12">
        <v>0.8</v>
      </c>
      <c r="X2470" s="12">
        <v>-18.872800000000009</v>
      </c>
    </row>
    <row r="2471" spans="1:24" ht="14" x14ac:dyDescent="0.3">
      <c r="A2471" s="9">
        <v>2469</v>
      </c>
      <c r="B2471" s="14" t="s">
        <v>7225</v>
      </c>
      <c r="C2471" s="15">
        <v>45410</v>
      </c>
      <c r="D2471" s="15">
        <v>45413</v>
      </c>
      <c r="E2471" s="10" t="s">
        <v>168</v>
      </c>
      <c r="F2471" s="10" t="s">
        <v>1302</v>
      </c>
      <c r="G2471" s="10" t="s">
        <v>1303</v>
      </c>
      <c r="H2471" s="10" t="s">
        <v>92</v>
      </c>
      <c r="I2471" s="10" t="s">
        <v>23</v>
      </c>
      <c r="J2471" s="10" t="s">
        <v>4184</v>
      </c>
      <c r="K2471" s="10" t="s">
        <v>212</v>
      </c>
      <c r="L2471" s="10">
        <v>48640</v>
      </c>
      <c r="M2471" s="10" t="s">
        <v>95</v>
      </c>
      <c r="N2471" s="10" t="str">
        <f>_xlfn.XLOOKUP($M:$M,People!$B:$B,People!A:A)</f>
        <v>Roxanne Rodriguez</v>
      </c>
      <c r="O2471" s="10" t="s">
        <v>1510</v>
      </c>
      <c r="P2471" s="10" t="str">
        <f>VLOOKUP(O2471,Products!$A:$E,3,FALSE)</f>
        <v>Canon</v>
      </c>
      <c r="Q2471" s="31">
        <f>INDEX(Products!$E:$E,MATCH(O2471,Products!$A:$A,0))</f>
        <v>0.38</v>
      </c>
      <c r="R2471" s="10" t="s">
        <v>41</v>
      </c>
      <c r="S2471" s="10" t="s">
        <v>68</v>
      </c>
      <c r="T2471" s="10" t="s">
        <v>1511</v>
      </c>
      <c r="U2471" s="12">
        <v>3812.9700000000003</v>
      </c>
      <c r="V2471" s="12">
        <v>3</v>
      </c>
      <c r="W2471" s="12">
        <v>0</v>
      </c>
      <c r="X2471" s="12">
        <v>1906.4850000000001</v>
      </c>
    </row>
    <row r="2472" spans="1:24" ht="14" x14ac:dyDescent="0.3">
      <c r="A2472" s="9">
        <v>2470</v>
      </c>
      <c r="B2472" s="14" t="s">
        <v>7224</v>
      </c>
      <c r="C2472" s="15">
        <v>45410</v>
      </c>
      <c r="D2472" s="15">
        <v>45417</v>
      </c>
      <c r="E2472" s="10" t="s">
        <v>44</v>
      </c>
      <c r="F2472" s="10" t="s">
        <v>1159</v>
      </c>
      <c r="G2472" s="10" t="s">
        <v>1160</v>
      </c>
      <c r="H2472" s="10" t="s">
        <v>22</v>
      </c>
      <c r="I2472" s="10" t="s">
        <v>23</v>
      </c>
      <c r="J2472" s="10" t="s">
        <v>165</v>
      </c>
      <c r="K2472" s="10" t="s">
        <v>94</v>
      </c>
      <c r="L2472" s="10">
        <v>77095</v>
      </c>
      <c r="M2472" s="10" t="s">
        <v>95</v>
      </c>
      <c r="N2472" s="10" t="str">
        <f>_xlfn.XLOOKUP($M:$M,People!$B:$B,People!A:A)</f>
        <v>Roxanne Rodriguez</v>
      </c>
      <c r="O2472" s="10" t="s">
        <v>1163</v>
      </c>
      <c r="P2472" s="10" t="str">
        <f>VLOOKUP(O2472,Products!$A:$E,3,FALSE)</f>
        <v>Canon</v>
      </c>
      <c r="Q2472" s="31">
        <f>INDEX(Products!$E:$E,MATCH(O2472,Products!$A:$A,0))</f>
        <v>0.34</v>
      </c>
      <c r="R2472" s="10" t="s">
        <v>41</v>
      </c>
      <c r="S2472" s="10" t="s">
        <v>53</v>
      </c>
      <c r="T2472" s="10" t="s">
        <v>1164</v>
      </c>
      <c r="U2472" s="12">
        <v>23.832000000000001</v>
      </c>
      <c r="V2472" s="12">
        <v>3</v>
      </c>
      <c r="W2472" s="12">
        <v>0.2</v>
      </c>
      <c r="X2472" s="12">
        <v>2.6810999999999954</v>
      </c>
    </row>
    <row r="2473" spans="1:24" ht="14" x14ac:dyDescent="0.3">
      <c r="A2473" s="9">
        <v>2471</v>
      </c>
      <c r="B2473" s="14" t="s">
        <v>7226</v>
      </c>
      <c r="C2473" s="15">
        <v>45411</v>
      </c>
      <c r="D2473" s="15">
        <v>45416</v>
      </c>
      <c r="E2473" s="10" t="s">
        <v>19</v>
      </c>
      <c r="F2473" s="10" t="s">
        <v>633</v>
      </c>
      <c r="G2473" s="10" t="s">
        <v>634</v>
      </c>
      <c r="H2473" s="10" t="s">
        <v>92</v>
      </c>
      <c r="I2473" s="10" t="s">
        <v>23</v>
      </c>
      <c r="J2473" s="10" t="s">
        <v>131</v>
      </c>
      <c r="K2473" s="10" t="s">
        <v>132</v>
      </c>
      <c r="L2473" s="10">
        <v>19120</v>
      </c>
      <c r="M2473" s="10" t="s">
        <v>133</v>
      </c>
      <c r="N2473" s="10" t="str">
        <f>_xlfn.XLOOKUP($M:$M,People!$B:$B,People!A:A)</f>
        <v>Chuck Magee</v>
      </c>
      <c r="O2473" s="10" t="s">
        <v>3417</v>
      </c>
      <c r="P2473" s="10" t="str">
        <f>VLOOKUP(O2473,Products!$A:$E,3,FALSE)</f>
        <v>Logitech</v>
      </c>
      <c r="Q2473" s="31">
        <f>INDEX(Products!$E:$E,MATCH(O2473,Products!$A:$A,0))</f>
        <v>0.39</v>
      </c>
      <c r="R2473" s="10" t="s">
        <v>41</v>
      </c>
      <c r="S2473" s="10" t="s">
        <v>82</v>
      </c>
      <c r="T2473" s="10" t="s">
        <v>3418</v>
      </c>
      <c r="U2473" s="12">
        <v>7.9680000000000009</v>
      </c>
      <c r="V2473" s="12">
        <v>2</v>
      </c>
      <c r="W2473" s="12">
        <v>0.2</v>
      </c>
      <c r="X2473" s="12">
        <v>2.8884000000000007</v>
      </c>
    </row>
    <row r="2474" spans="1:24" ht="14" x14ac:dyDescent="0.3">
      <c r="A2474" s="9">
        <v>2472</v>
      </c>
      <c r="B2474" s="14" t="s">
        <v>7227</v>
      </c>
      <c r="C2474" s="15">
        <v>45412</v>
      </c>
      <c r="D2474" s="15">
        <v>45417</v>
      </c>
      <c r="E2474" s="10" t="s">
        <v>44</v>
      </c>
      <c r="F2474" s="10" t="s">
        <v>269</v>
      </c>
      <c r="G2474" s="10" t="s">
        <v>270</v>
      </c>
      <c r="H2474" s="10" t="s">
        <v>92</v>
      </c>
      <c r="I2474" s="10" t="s">
        <v>23</v>
      </c>
      <c r="J2474" s="10" t="s">
        <v>271</v>
      </c>
      <c r="K2474" s="10" t="s">
        <v>189</v>
      </c>
      <c r="L2474" s="10">
        <v>60610</v>
      </c>
      <c r="M2474" s="10" t="s">
        <v>95</v>
      </c>
      <c r="N2474" s="10" t="str">
        <f>_xlfn.XLOOKUP($M:$M,People!$B:$B,People!A:A)</f>
        <v>Roxanne Rodriguez</v>
      </c>
      <c r="O2474" s="10" t="s">
        <v>272</v>
      </c>
      <c r="P2474" s="10" t="str">
        <f>VLOOKUP(O2474,Products!$A:$E,3,FALSE)</f>
        <v>Samsung</v>
      </c>
      <c r="Q2474" s="31">
        <f>INDEX(Products!$E:$E,MATCH(O2474,Products!$A:$A,0))</f>
        <v>0.27</v>
      </c>
      <c r="R2474" s="10" t="s">
        <v>28</v>
      </c>
      <c r="S2474" s="10" t="s">
        <v>32</v>
      </c>
      <c r="T2474" s="10" t="s">
        <v>273</v>
      </c>
      <c r="U2474" s="12">
        <v>213.11499999999998</v>
      </c>
      <c r="V2474" s="12">
        <v>5</v>
      </c>
      <c r="W2474" s="12">
        <v>0.3</v>
      </c>
      <c r="X2474" s="12">
        <v>-15.222500000000011</v>
      </c>
    </row>
    <row r="2475" spans="1:24" ht="14" x14ac:dyDescent="0.3">
      <c r="A2475" s="9">
        <v>2473</v>
      </c>
      <c r="B2475" s="14" t="s">
        <v>7228</v>
      </c>
      <c r="C2475" s="15">
        <v>45412</v>
      </c>
      <c r="D2475" s="15">
        <v>45416</v>
      </c>
      <c r="E2475" s="10" t="s">
        <v>44</v>
      </c>
      <c r="F2475" s="10" t="s">
        <v>3298</v>
      </c>
      <c r="G2475" s="10" t="s">
        <v>3299</v>
      </c>
      <c r="H2475" s="10" t="s">
        <v>36</v>
      </c>
      <c r="I2475" s="10" t="s">
        <v>23</v>
      </c>
      <c r="J2475" s="10" t="s">
        <v>1287</v>
      </c>
      <c r="K2475" s="10" t="s">
        <v>1086</v>
      </c>
      <c r="L2475" s="10">
        <v>1841</v>
      </c>
      <c r="M2475" s="10" t="s">
        <v>133</v>
      </c>
      <c r="N2475" s="10" t="str">
        <f>_xlfn.XLOOKUP($M:$M,People!$B:$B,People!A:A)</f>
        <v>Chuck Magee</v>
      </c>
      <c r="O2475" s="10" t="s">
        <v>5475</v>
      </c>
      <c r="P2475" s="10" t="str">
        <f>VLOOKUP(O2475,Products!$A:$E,3,FALSE)</f>
        <v>Staples</v>
      </c>
      <c r="Q2475" s="31">
        <f>INDEX(Products!$E:$E,MATCH(O2475,Products!$A:$A,0))</f>
        <v>0.37</v>
      </c>
      <c r="R2475" s="10" t="s">
        <v>28</v>
      </c>
      <c r="S2475" s="10" t="s">
        <v>58</v>
      </c>
      <c r="T2475" s="10" t="s">
        <v>5476</v>
      </c>
      <c r="U2475" s="12">
        <v>24.3</v>
      </c>
      <c r="V2475" s="12">
        <v>5</v>
      </c>
      <c r="W2475" s="12">
        <v>0</v>
      </c>
      <c r="X2475" s="12">
        <v>10.449000000000002</v>
      </c>
    </row>
    <row r="2476" spans="1:24" ht="14" x14ac:dyDescent="0.3">
      <c r="A2476" s="9">
        <v>2474</v>
      </c>
      <c r="B2476" s="14" t="s">
        <v>7228</v>
      </c>
      <c r="C2476" s="15">
        <v>45412</v>
      </c>
      <c r="D2476" s="15">
        <v>45416</v>
      </c>
      <c r="E2476" s="10" t="s">
        <v>44</v>
      </c>
      <c r="F2476" s="10" t="s">
        <v>3298</v>
      </c>
      <c r="G2476" s="10" t="s">
        <v>3299</v>
      </c>
      <c r="H2476" s="10" t="s">
        <v>36</v>
      </c>
      <c r="I2476" s="10" t="s">
        <v>23</v>
      </c>
      <c r="J2476" s="10" t="s">
        <v>1287</v>
      </c>
      <c r="K2476" s="10" t="s">
        <v>1086</v>
      </c>
      <c r="L2476" s="10">
        <v>1841</v>
      </c>
      <c r="M2476" s="10" t="s">
        <v>133</v>
      </c>
      <c r="N2476" s="10" t="str">
        <f>_xlfn.XLOOKUP($M:$M,People!$B:$B,People!A:A)</f>
        <v>Chuck Magee</v>
      </c>
      <c r="O2476" s="10" t="s">
        <v>4691</v>
      </c>
      <c r="P2476" s="10" t="str">
        <f>VLOOKUP(O2476,Products!$A:$E,3,FALSE)</f>
        <v>Office Depot</v>
      </c>
      <c r="Q2476" s="31">
        <f>INDEX(Products!$E:$E,MATCH(O2476,Products!$A:$A,0))</f>
        <v>0.38</v>
      </c>
      <c r="R2476" s="10" t="s">
        <v>28</v>
      </c>
      <c r="S2476" s="10" t="s">
        <v>58</v>
      </c>
      <c r="T2476" s="10" t="s">
        <v>4692</v>
      </c>
      <c r="U2476" s="12">
        <v>9.48</v>
      </c>
      <c r="V2476" s="12">
        <v>1</v>
      </c>
      <c r="W2476" s="12">
        <v>0</v>
      </c>
      <c r="X2476" s="12">
        <v>3.7920000000000007</v>
      </c>
    </row>
    <row r="2477" spans="1:24" ht="14" x14ac:dyDescent="0.3">
      <c r="A2477" s="9">
        <v>2475</v>
      </c>
      <c r="B2477" s="14" t="s">
        <v>7228</v>
      </c>
      <c r="C2477" s="15">
        <v>45412</v>
      </c>
      <c r="D2477" s="15">
        <v>45416</v>
      </c>
      <c r="E2477" s="10" t="s">
        <v>44</v>
      </c>
      <c r="F2477" s="10" t="s">
        <v>3298</v>
      </c>
      <c r="G2477" s="10" t="s">
        <v>3299</v>
      </c>
      <c r="H2477" s="10" t="s">
        <v>36</v>
      </c>
      <c r="I2477" s="10" t="s">
        <v>23</v>
      </c>
      <c r="J2477" s="10" t="s">
        <v>1287</v>
      </c>
      <c r="K2477" s="10" t="s">
        <v>1086</v>
      </c>
      <c r="L2477" s="10">
        <v>1841</v>
      </c>
      <c r="M2477" s="10" t="s">
        <v>133</v>
      </c>
      <c r="N2477" s="10" t="str">
        <f>_xlfn.XLOOKUP($M:$M,People!$B:$B,People!A:A)</f>
        <v>Chuck Magee</v>
      </c>
      <c r="O2477" s="10" t="s">
        <v>719</v>
      </c>
      <c r="P2477" s="10" t="str">
        <f>VLOOKUP(O2477,Products!$A:$E,3,FALSE)</f>
        <v>HP</v>
      </c>
      <c r="Q2477" s="31">
        <f>INDEX(Products!$E:$E,MATCH(O2477,Products!$A:$A,0))</f>
        <v>0.39</v>
      </c>
      <c r="R2477" s="10" t="s">
        <v>28</v>
      </c>
      <c r="S2477" s="10" t="s">
        <v>58</v>
      </c>
      <c r="T2477" s="10" t="s">
        <v>720</v>
      </c>
      <c r="U2477" s="12">
        <v>31.400000000000002</v>
      </c>
      <c r="V2477" s="12">
        <v>5</v>
      </c>
      <c r="W2477" s="12">
        <v>0</v>
      </c>
      <c r="X2477" s="12">
        <v>13.188000000000002</v>
      </c>
    </row>
    <row r="2478" spans="1:24" ht="14" x14ac:dyDescent="0.3">
      <c r="A2478" s="9">
        <v>2476</v>
      </c>
      <c r="B2478" s="14" t="s">
        <v>7229</v>
      </c>
      <c r="C2478" s="15">
        <v>45412</v>
      </c>
      <c r="D2478" s="15">
        <v>45418</v>
      </c>
      <c r="E2478" s="10" t="s">
        <v>44</v>
      </c>
      <c r="F2478" s="10" t="s">
        <v>121</v>
      </c>
      <c r="G2478" s="10" t="s">
        <v>122</v>
      </c>
      <c r="H2478" s="10" t="s">
        <v>36</v>
      </c>
      <c r="I2478" s="10" t="s">
        <v>23</v>
      </c>
      <c r="J2478" s="10" t="s">
        <v>114</v>
      </c>
      <c r="K2478" s="10" t="s">
        <v>38</v>
      </c>
      <c r="L2478" s="10">
        <v>94110</v>
      </c>
      <c r="M2478" s="10" t="s">
        <v>39</v>
      </c>
      <c r="N2478" s="10" t="str">
        <f>_xlfn.XLOOKUP($M:$M,People!$B:$B,People!A:A)</f>
        <v>Sadie Pawthorne</v>
      </c>
      <c r="O2478" s="10" t="s">
        <v>1146</v>
      </c>
      <c r="P2478" s="10" t="str">
        <f>VLOOKUP(O2478,Products!$A:$E,3,FALSE)</f>
        <v>Dell</v>
      </c>
      <c r="Q2478" s="31">
        <f>INDEX(Products!$E:$E,MATCH(O2478,Products!$A:$A,0))</f>
        <v>0.4</v>
      </c>
      <c r="R2478" s="10" t="s">
        <v>41</v>
      </c>
      <c r="S2478" s="10" t="s">
        <v>61</v>
      </c>
      <c r="T2478" s="10" t="s">
        <v>1147</v>
      </c>
      <c r="U2478" s="12">
        <v>34.650000000000006</v>
      </c>
      <c r="V2478" s="12">
        <v>3</v>
      </c>
      <c r="W2478" s="12">
        <v>0</v>
      </c>
      <c r="X2478" s="12">
        <v>9.702</v>
      </c>
    </row>
    <row r="2479" spans="1:24" ht="14" x14ac:dyDescent="0.3">
      <c r="A2479" s="9">
        <v>2477</v>
      </c>
      <c r="B2479" s="14" t="s">
        <v>7228</v>
      </c>
      <c r="C2479" s="15">
        <v>45412</v>
      </c>
      <c r="D2479" s="15">
        <v>45416</v>
      </c>
      <c r="E2479" s="10" t="s">
        <v>44</v>
      </c>
      <c r="F2479" s="10" t="s">
        <v>3298</v>
      </c>
      <c r="G2479" s="10" t="s">
        <v>3299</v>
      </c>
      <c r="H2479" s="10" t="s">
        <v>36</v>
      </c>
      <c r="I2479" s="10" t="s">
        <v>23</v>
      </c>
      <c r="J2479" s="10" t="s">
        <v>1287</v>
      </c>
      <c r="K2479" s="10" t="s">
        <v>1086</v>
      </c>
      <c r="L2479" s="10">
        <v>1841</v>
      </c>
      <c r="M2479" s="10" t="s">
        <v>133</v>
      </c>
      <c r="N2479" s="10" t="str">
        <f>_xlfn.XLOOKUP($M:$M,People!$B:$B,People!A:A)</f>
        <v>Chuck Magee</v>
      </c>
      <c r="O2479" s="10" t="s">
        <v>3495</v>
      </c>
      <c r="P2479" s="10" t="str">
        <f>VLOOKUP(O2479,Products!$A:$E,3,FALSE)</f>
        <v>Canon</v>
      </c>
      <c r="Q2479" s="31">
        <f>INDEX(Products!$E:$E,MATCH(O2479,Products!$A:$A,0))</f>
        <v>0.4</v>
      </c>
      <c r="R2479" s="10" t="s">
        <v>41</v>
      </c>
      <c r="S2479" s="10" t="s">
        <v>82</v>
      </c>
      <c r="T2479" s="10" t="s">
        <v>3496</v>
      </c>
      <c r="U2479" s="12">
        <v>6.48</v>
      </c>
      <c r="V2479" s="12">
        <v>1</v>
      </c>
      <c r="W2479" s="12">
        <v>0</v>
      </c>
      <c r="X2479" s="12">
        <v>3.1104000000000003</v>
      </c>
    </row>
    <row r="2480" spans="1:24" ht="14" x14ac:dyDescent="0.3">
      <c r="A2480" s="9">
        <v>2478</v>
      </c>
      <c r="B2480" s="14" t="s">
        <v>7229</v>
      </c>
      <c r="C2480" s="15">
        <v>45412</v>
      </c>
      <c r="D2480" s="15">
        <v>45418</v>
      </c>
      <c r="E2480" s="10" t="s">
        <v>44</v>
      </c>
      <c r="F2480" s="10" t="s">
        <v>121</v>
      </c>
      <c r="G2480" s="10" t="s">
        <v>122</v>
      </c>
      <c r="H2480" s="10" t="s">
        <v>36</v>
      </c>
      <c r="I2480" s="10" t="s">
        <v>23</v>
      </c>
      <c r="J2480" s="10" t="s">
        <v>114</v>
      </c>
      <c r="K2480" s="10" t="s">
        <v>38</v>
      </c>
      <c r="L2480" s="10">
        <v>94110</v>
      </c>
      <c r="M2480" s="10" t="s">
        <v>39</v>
      </c>
      <c r="N2480" s="10" t="str">
        <f>_xlfn.XLOOKUP($M:$M,People!$B:$B,People!A:A)</f>
        <v>Sadie Pawthorne</v>
      </c>
      <c r="O2480" s="10" t="s">
        <v>1669</v>
      </c>
      <c r="P2480" s="10" t="str">
        <f>VLOOKUP(O2480,Products!$A:$E,3,FALSE)</f>
        <v>Logitech</v>
      </c>
      <c r="Q2480" s="31">
        <f>INDEX(Products!$E:$E,MATCH(O2480,Products!$A:$A,0))</f>
        <v>0.37</v>
      </c>
      <c r="R2480" s="10" t="s">
        <v>64</v>
      </c>
      <c r="S2480" s="10" t="s">
        <v>65</v>
      </c>
      <c r="T2480" s="10" t="s">
        <v>1670</v>
      </c>
      <c r="U2480" s="12">
        <v>19.8</v>
      </c>
      <c r="V2480" s="12">
        <v>5</v>
      </c>
      <c r="W2480" s="12">
        <v>0.2</v>
      </c>
      <c r="X2480" s="12">
        <v>1.7324999999999999</v>
      </c>
    </row>
    <row r="2481" spans="1:24" ht="14" x14ac:dyDescent="0.3">
      <c r="A2481" s="9">
        <v>2479</v>
      </c>
      <c r="B2481" s="14" t="s">
        <v>7228</v>
      </c>
      <c r="C2481" s="15">
        <v>45412</v>
      </c>
      <c r="D2481" s="15">
        <v>45416</v>
      </c>
      <c r="E2481" s="10" t="s">
        <v>44</v>
      </c>
      <c r="F2481" s="10" t="s">
        <v>3298</v>
      </c>
      <c r="G2481" s="10" t="s">
        <v>3299</v>
      </c>
      <c r="H2481" s="10" t="s">
        <v>36</v>
      </c>
      <c r="I2481" s="10" t="s">
        <v>23</v>
      </c>
      <c r="J2481" s="10" t="s">
        <v>1287</v>
      </c>
      <c r="K2481" s="10" t="s">
        <v>1086</v>
      </c>
      <c r="L2481" s="10">
        <v>1841</v>
      </c>
      <c r="M2481" s="10" t="s">
        <v>133</v>
      </c>
      <c r="N2481" s="10" t="str">
        <f>_xlfn.XLOOKUP($M:$M,People!$B:$B,People!A:A)</f>
        <v>Chuck Magee</v>
      </c>
      <c r="O2481" s="10" t="s">
        <v>3307</v>
      </c>
      <c r="P2481" s="10" t="str">
        <f>VLOOKUP(O2481,Products!$A:$E,3,FALSE)</f>
        <v>Logitech</v>
      </c>
      <c r="Q2481" s="31">
        <f>INDEX(Products!$E:$E,MATCH(O2481,Products!$A:$A,0))</f>
        <v>0.25</v>
      </c>
      <c r="R2481" s="10" t="s">
        <v>64</v>
      </c>
      <c r="S2481" s="10" t="s">
        <v>65</v>
      </c>
      <c r="T2481" s="10" t="s">
        <v>3308</v>
      </c>
      <c r="U2481" s="12">
        <v>209.5</v>
      </c>
      <c r="V2481" s="12">
        <v>10</v>
      </c>
      <c r="W2481" s="12">
        <v>0</v>
      </c>
      <c r="X2481" s="12">
        <v>58.66</v>
      </c>
    </row>
    <row r="2482" spans="1:24" ht="14" x14ac:dyDescent="0.3">
      <c r="A2482" s="9">
        <v>2480</v>
      </c>
      <c r="B2482" s="14" t="s">
        <v>7230</v>
      </c>
      <c r="C2482" s="15">
        <v>45412</v>
      </c>
      <c r="D2482" s="15">
        <v>45414</v>
      </c>
      <c r="E2482" s="10" t="s">
        <v>19</v>
      </c>
      <c r="F2482" s="10" t="s">
        <v>3767</v>
      </c>
      <c r="G2482" s="10" t="s">
        <v>3768</v>
      </c>
      <c r="H2482" s="10" t="s">
        <v>22</v>
      </c>
      <c r="I2482" s="10" t="s">
        <v>23</v>
      </c>
      <c r="J2482" s="10" t="s">
        <v>246</v>
      </c>
      <c r="K2482" s="10" t="s">
        <v>438</v>
      </c>
      <c r="L2482" s="10">
        <v>45373</v>
      </c>
      <c r="M2482" s="10" t="s">
        <v>133</v>
      </c>
      <c r="N2482" s="10" t="str">
        <f>_xlfn.XLOOKUP($M:$M,People!$B:$B,People!A:A)</f>
        <v>Chuck Magee</v>
      </c>
      <c r="O2482" s="10" t="s">
        <v>2121</v>
      </c>
      <c r="P2482" s="10" t="str">
        <f>VLOOKUP(O2482,Products!$A:$E,3,FALSE)</f>
        <v>Staples</v>
      </c>
      <c r="Q2482" s="31">
        <f>INDEX(Products!$E:$E,MATCH(O2482,Products!$A:$A,0))</f>
        <v>0.39</v>
      </c>
      <c r="R2482" s="10" t="s">
        <v>64</v>
      </c>
      <c r="S2482" s="10" t="s">
        <v>65</v>
      </c>
      <c r="T2482" s="10" t="s">
        <v>2122</v>
      </c>
      <c r="U2482" s="12">
        <v>1022.97</v>
      </c>
      <c r="V2482" s="12">
        <v>5</v>
      </c>
      <c r="W2482" s="12">
        <v>0.4</v>
      </c>
      <c r="X2482" s="12">
        <v>-255.74250000000001</v>
      </c>
    </row>
    <row r="2483" spans="1:24" ht="14" x14ac:dyDescent="0.3">
      <c r="A2483" s="9">
        <v>2481</v>
      </c>
      <c r="B2483" s="14" t="s">
        <v>7231</v>
      </c>
      <c r="C2483" s="15">
        <v>45413</v>
      </c>
      <c r="D2483" s="15">
        <v>45417</v>
      </c>
      <c r="E2483" s="10" t="s">
        <v>44</v>
      </c>
      <c r="F2483" s="10" t="s">
        <v>797</v>
      </c>
      <c r="G2483" s="10" t="s">
        <v>798</v>
      </c>
      <c r="H2483" s="10" t="s">
        <v>36</v>
      </c>
      <c r="I2483" s="10" t="s">
        <v>23</v>
      </c>
      <c r="J2483" s="10" t="s">
        <v>788</v>
      </c>
      <c r="K2483" s="10" t="s">
        <v>48</v>
      </c>
      <c r="L2483" s="10">
        <v>33614</v>
      </c>
      <c r="M2483" s="10" t="s">
        <v>26</v>
      </c>
      <c r="N2483" s="10" t="str">
        <f>_xlfn.XLOOKUP($M:$M,People!$B:$B,People!A:A)</f>
        <v>Fred Suzuki</v>
      </c>
      <c r="O2483" s="10" t="s">
        <v>2472</v>
      </c>
      <c r="P2483" s="10" t="str">
        <f>VLOOKUP(O2483,Products!$A:$E,3,FALSE)</f>
        <v>Logitech</v>
      </c>
      <c r="Q2483" s="31">
        <f>INDEX(Products!$E:$E,MATCH(O2483,Products!$A:$A,0))</f>
        <v>0.27</v>
      </c>
      <c r="R2483" s="10" t="s">
        <v>28</v>
      </c>
      <c r="S2483" s="10" t="s">
        <v>58</v>
      </c>
      <c r="T2483" s="10" t="s">
        <v>2473</v>
      </c>
      <c r="U2483" s="12">
        <v>63.552000000000007</v>
      </c>
      <c r="V2483" s="12">
        <v>3</v>
      </c>
      <c r="W2483" s="12">
        <v>0.2</v>
      </c>
      <c r="X2483" s="12">
        <v>14.299199999999999</v>
      </c>
    </row>
    <row r="2484" spans="1:24" ht="14" x14ac:dyDescent="0.3">
      <c r="A2484" s="9">
        <v>2482</v>
      </c>
      <c r="B2484" s="14" t="s">
        <v>7231</v>
      </c>
      <c r="C2484" s="15">
        <v>45413</v>
      </c>
      <c r="D2484" s="15">
        <v>45417</v>
      </c>
      <c r="E2484" s="10" t="s">
        <v>44</v>
      </c>
      <c r="F2484" s="10" t="s">
        <v>797</v>
      </c>
      <c r="G2484" s="10" t="s">
        <v>798</v>
      </c>
      <c r="H2484" s="10" t="s">
        <v>36</v>
      </c>
      <c r="I2484" s="10" t="s">
        <v>23</v>
      </c>
      <c r="J2484" s="10" t="s">
        <v>788</v>
      </c>
      <c r="K2484" s="10" t="s">
        <v>48</v>
      </c>
      <c r="L2484" s="10">
        <v>33614</v>
      </c>
      <c r="M2484" s="10" t="s">
        <v>26</v>
      </c>
      <c r="N2484" s="10" t="str">
        <f>_xlfn.XLOOKUP($M:$M,People!$B:$B,People!A:A)</f>
        <v>Fred Suzuki</v>
      </c>
      <c r="O2484" s="10" t="s">
        <v>2958</v>
      </c>
      <c r="P2484" s="10" t="str">
        <f>VLOOKUP(O2484,Products!$A:$E,3,FALSE)</f>
        <v>Staples</v>
      </c>
      <c r="Q2484" s="31">
        <f>INDEX(Products!$E:$E,MATCH(O2484,Products!$A:$A,0))</f>
        <v>0.25</v>
      </c>
      <c r="R2484" s="10" t="s">
        <v>41</v>
      </c>
      <c r="S2484" s="10" t="s">
        <v>61</v>
      </c>
      <c r="T2484" s="10" t="s">
        <v>2959</v>
      </c>
      <c r="U2484" s="12">
        <v>172.70400000000001</v>
      </c>
      <c r="V2484" s="12">
        <v>6</v>
      </c>
      <c r="W2484" s="12">
        <v>0.2</v>
      </c>
      <c r="X2484" s="12">
        <v>10.793999999999983</v>
      </c>
    </row>
    <row r="2485" spans="1:24" ht="14" x14ac:dyDescent="0.3">
      <c r="A2485" s="9">
        <v>2483</v>
      </c>
      <c r="B2485" s="14" t="s">
        <v>7232</v>
      </c>
      <c r="C2485" s="15">
        <v>45413</v>
      </c>
      <c r="D2485" s="15">
        <v>45418</v>
      </c>
      <c r="E2485" s="10" t="s">
        <v>44</v>
      </c>
      <c r="F2485" s="10" t="s">
        <v>1038</v>
      </c>
      <c r="G2485" s="10" t="s">
        <v>1039</v>
      </c>
      <c r="H2485" s="10" t="s">
        <v>22</v>
      </c>
      <c r="I2485" s="10" t="s">
        <v>23</v>
      </c>
      <c r="J2485" s="10" t="s">
        <v>114</v>
      </c>
      <c r="K2485" s="10" t="s">
        <v>38</v>
      </c>
      <c r="L2485" s="10">
        <v>94109</v>
      </c>
      <c r="M2485" s="10" t="s">
        <v>39</v>
      </c>
      <c r="N2485" s="10" t="str">
        <f>_xlfn.XLOOKUP($M:$M,People!$B:$B,People!A:A)</f>
        <v>Sadie Pawthorne</v>
      </c>
      <c r="O2485" s="10" t="s">
        <v>1165</v>
      </c>
      <c r="P2485" s="10" t="str">
        <f>VLOOKUP(O2485,Products!$A:$E,3,FALSE)</f>
        <v>Dell</v>
      </c>
      <c r="Q2485" s="31">
        <f>INDEX(Products!$E:$E,MATCH(O2485,Products!$A:$A,0))</f>
        <v>0.38</v>
      </c>
      <c r="R2485" s="10" t="s">
        <v>41</v>
      </c>
      <c r="S2485" s="10" t="s">
        <v>68</v>
      </c>
      <c r="T2485" s="10" t="s">
        <v>1166</v>
      </c>
      <c r="U2485" s="12">
        <v>12.176000000000002</v>
      </c>
      <c r="V2485" s="12">
        <v>1</v>
      </c>
      <c r="W2485" s="12">
        <v>0.2</v>
      </c>
      <c r="X2485" s="12">
        <v>4.4137999999999993</v>
      </c>
    </row>
    <row r="2486" spans="1:24" ht="14" x14ac:dyDescent="0.3">
      <c r="A2486" s="9">
        <v>2484</v>
      </c>
      <c r="B2486" s="14" t="s">
        <v>7232</v>
      </c>
      <c r="C2486" s="15">
        <v>45413</v>
      </c>
      <c r="D2486" s="15">
        <v>45418</v>
      </c>
      <c r="E2486" s="10" t="s">
        <v>44</v>
      </c>
      <c r="F2486" s="10" t="s">
        <v>1038</v>
      </c>
      <c r="G2486" s="10" t="s">
        <v>1039</v>
      </c>
      <c r="H2486" s="10" t="s">
        <v>22</v>
      </c>
      <c r="I2486" s="10" t="s">
        <v>23</v>
      </c>
      <c r="J2486" s="10" t="s">
        <v>114</v>
      </c>
      <c r="K2486" s="10" t="s">
        <v>38</v>
      </c>
      <c r="L2486" s="10">
        <v>94109</v>
      </c>
      <c r="M2486" s="10" t="s">
        <v>39</v>
      </c>
      <c r="N2486" s="10" t="str">
        <f>_xlfn.XLOOKUP($M:$M,People!$B:$B,People!A:A)</f>
        <v>Sadie Pawthorne</v>
      </c>
      <c r="O2486" s="10" t="s">
        <v>909</v>
      </c>
      <c r="P2486" s="10" t="str">
        <f>VLOOKUP(O2486,Products!$A:$E,3,FALSE)</f>
        <v>Office Depot</v>
      </c>
      <c r="Q2486" s="31">
        <f>INDEX(Products!$E:$E,MATCH(O2486,Products!$A:$A,0))</f>
        <v>0.32</v>
      </c>
      <c r="R2486" s="10" t="s">
        <v>41</v>
      </c>
      <c r="S2486" s="10" t="s">
        <v>53</v>
      </c>
      <c r="T2486" s="10" t="s">
        <v>910</v>
      </c>
      <c r="U2486" s="12">
        <v>37.32</v>
      </c>
      <c r="V2486" s="12">
        <v>3</v>
      </c>
      <c r="W2486" s="12">
        <v>0</v>
      </c>
      <c r="X2486" s="12">
        <v>10.4496</v>
      </c>
    </row>
    <row r="2487" spans="1:24" ht="14" x14ac:dyDescent="0.3">
      <c r="A2487" s="9">
        <v>2485</v>
      </c>
      <c r="B2487" s="14" t="s">
        <v>7232</v>
      </c>
      <c r="C2487" s="15">
        <v>45413</v>
      </c>
      <c r="D2487" s="15">
        <v>45418</v>
      </c>
      <c r="E2487" s="10" t="s">
        <v>44</v>
      </c>
      <c r="F2487" s="10" t="s">
        <v>1038</v>
      </c>
      <c r="G2487" s="10" t="s">
        <v>1039</v>
      </c>
      <c r="H2487" s="10" t="s">
        <v>22</v>
      </c>
      <c r="I2487" s="10" t="s">
        <v>23</v>
      </c>
      <c r="J2487" s="10" t="s">
        <v>114</v>
      </c>
      <c r="K2487" s="10" t="s">
        <v>38</v>
      </c>
      <c r="L2487" s="10">
        <v>94109</v>
      </c>
      <c r="M2487" s="10" t="s">
        <v>39</v>
      </c>
      <c r="N2487" s="10" t="str">
        <f>_xlfn.XLOOKUP($M:$M,People!$B:$B,People!A:A)</f>
        <v>Sadie Pawthorne</v>
      </c>
      <c r="O2487" s="10" t="s">
        <v>1224</v>
      </c>
      <c r="P2487" s="10" t="str">
        <f>VLOOKUP(O2487,Products!$A:$E,3,FALSE)</f>
        <v>Office Depot</v>
      </c>
      <c r="Q2487" s="31">
        <f>INDEX(Products!$E:$E,MATCH(O2487,Products!$A:$A,0))</f>
        <v>0.26</v>
      </c>
      <c r="R2487" s="10" t="s">
        <v>41</v>
      </c>
      <c r="S2487" s="10" t="s">
        <v>510</v>
      </c>
      <c r="T2487" s="10" t="s">
        <v>1225</v>
      </c>
      <c r="U2487" s="12">
        <v>35.06</v>
      </c>
      <c r="V2487" s="12">
        <v>2</v>
      </c>
      <c r="W2487" s="12">
        <v>0</v>
      </c>
      <c r="X2487" s="12">
        <v>10.517999999999997</v>
      </c>
    </row>
    <row r="2488" spans="1:24" ht="14" x14ac:dyDescent="0.3">
      <c r="A2488" s="9">
        <v>2486</v>
      </c>
      <c r="B2488" s="14" t="s">
        <v>7231</v>
      </c>
      <c r="C2488" s="15">
        <v>45413</v>
      </c>
      <c r="D2488" s="15">
        <v>45417</v>
      </c>
      <c r="E2488" s="10" t="s">
        <v>44</v>
      </c>
      <c r="F2488" s="10" t="s">
        <v>797</v>
      </c>
      <c r="G2488" s="10" t="s">
        <v>798</v>
      </c>
      <c r="H2488" s="10" t="s">
        <v>36</v>
      </c>
      <c r="I2488" s="10" t="s">
        <v>23</v>
      </c>
      <c r="J2488" s="10" t="s">
        <v>788</v>
      </c>
      <c r="K2488" s="10" t="s">
        <v>48</v>
      </c>
      <c r="L2488" s="10">
        <v>33614</v>
      </c>
      <c r="M2488" s="10" t="s">
        <v>26</v>
      </c>
      <c r="N2488" s="10" t="str">
        <f>_xlfn.XLOOKUP($M:$M,People!$B:$B,People!A:A)</f>
        <v>Fred Suzuki</v>
      </c>
      <c r="O2488" s="10" t="s">
        <v>2031</v>
      </c>
      <c r="P2488" s="10" t="str">
        <f>VLOOKUP(O2488,Products!$A:$E,3,FALSE)</f>
        <v>HP</v>
      </c>
      <c r="Q2488" s="31">
        <f>INDEX(Products!$E:$E,MATCH(O2488,Products!$A:$A,0))</f>
        <v>0.27</v>
      </c>
      <c r="R2488" s="10" t="s">
        <v>41</v>
      </c>
      <c r="S2488" s="10" t="s">
        <v>510</v>
      </c>
      <c r="T2488" s="10" t="s">
        <v>2032</v>
      </c>
      <c r="U2488" s="12">
        <v>41.375999999999998</v>
      </c>
      <c r="V2488" s="12">
        <v>3</v>
      </c>
      <c r="W2488" s="12">
        <v>0.2</v>
      </c>
      <c r="X2488" s="12">
        <v>4.6547999999999927</v>
      </c>
    </row>
    <row r="2489" spans="1:24" ht="14" x14ac:dyDescent="0.3">
      <c r="A2489" s="9">
        <v>2487</v>
      </c>
      <c r="B2489" s="14" t="s">
        <v>7233</v>
      </c>
      <c r="C2489" s="15">
        <v>45413</v>
      </c>
      <c r="D2489" s="15">
        <v>45419</v>
      </c>
      <c r="E2489" s="10" t="s">
        <v>44</v>
      </c>
      <c r="F2489" s="10" t="s">
        <v>619</v>
      </c>
      <c r="G2489" s="10" t="s">
        <v>620</v>
      </c>
      <c r="H2489" s="10" t="s">
        <v>36</v>
      </c>
      <c r="I2489" s="10" t="s">
        <v>23</v>
      </c>
      <c r="J2489" s="10" t="s">
        <v>37</v>
      </c>
      <c r="K2489" s="10" t="s">
        <v>38</v>
      </c>
      <c r="L2489" s="10">
        <v>90008</v>
      </c>
      <c r="M2489" s="10" t="s">
        <v>39</v>
      </c>
      <c r="N2489" s="10" t="str">
        <f>_xlfn.XLOOKUP($M:$M,People!$B:$B,People!A:A)</f>
        <v>Sadie Pawthorne</v>
      </c>
      <c r="O2489" s="10" t="s">
        <v>3219</v>
      </c>
      <c r="P2489" s="10" t="str">
        <f>VLOOKUP(O2489,Products!$A:$E,3,FALSE)</f>
        <v>Canon</v>
      </c>
      <c r="Q2489" s="31">
        <f>INDEX(Products!$E:$E,MATCH(O2489,Products!$A:$A,0))</f>
        <v>0.28000000000000003</v>
      </c>
      <c r="R2489" s="10" t="s">
        <v>64</v>
      </c>
      <c r="S2489" s="10" t="s">
        <v>65</v>
      </c>
      <c r="T2489" s="10" t="s">
        <v>3220</v>
      </c>
      <c r="U2489" s="12">
        <v>88.751999999999995</v>
      </c>
      <c r="V2489" s="12">
        <v>3</v>
      </c>
      <c r="W2489" s="12">
        <v>0.2</v>
      </c>
      <c r="X2489" s="12">
        <v>11.093999999999998</v>
      </c>
    </row>
    <row r="2490" spans="1:24" ht="14" x14ac:dyDescent="0.3">
      <c r="A2490" s="9">
        <v>2488</v>
      </c>
      <c r="B2490" s="14" t="s">
        <v>7234</v>
      </c>
      <c r="C2490" s="15">
        <v>45414</v>
      </c>
      <c r="D2490" s="15">
        <v>45419</v>
      </c>
      <c r="E2490" s="10" t="s">
        <v>44</v>
      </c>
      <c r="F2490" s="10" t="s">
        <v>3751</v>
      </c>
      <c r="G2490" s="10" t="s">
        <v>3752</v>
      </c>
      <c r="H2490" s="10" t="s">
        <v>36</v>
      </c>
      <c r="I2490" s="10" t="s">
        <v>23</v>
      </c>
      <c r="J2490" s="10" t="s">
        <v>165</v>
      </c>
      <c r="K2490" s="10" t="s">
        <v>94</v>
      </c>
      <c r="L2490" s="10">
        <v>77095</v>
      </c>
      <c r="M2490" s="10" t="s">
        <v>95</v>
      </c>
      <c r="N2490" s="10" t="str">
        <f>_xlfn.XLOOKUP($M:$M,People!$B:$B,People!A:A)</f>
        <v>Roxanne Rodriguez</v>
      </c>
      <c r="O2490" s="10" t="s">
        <v>3686</v>
      </c>
      <c r="P2490" s="10" t="str">
        <f>VLOOKUP(O2490,Products!$A:$E,3,FALSE)</f>
        <v>Avery</v>
      </c>
      <c r="Q2490" s="31">
        <f>INDEX(Products!$E:$E,MATCH(O2490,Products!$A:$A,0))</f>
        <v>0.39</v>
      </c>
      <c r="R2490" s="10" t="s">
        <v>41</v>
      </c>
      <c r="S2490" s="10" t="s">
        <v>42</v>
      </c>
      <c r="T2490" s="10" t="s">
        <v>3687</v>
      </c>
      <c r="U2490" s="12">
        <v>8.8559999999999999</v>
      </c>
      <c r="V2490" s="12">
        <v>3</v>
      </c>
      <c r="W2490" s="12">
        <v>0.2</v>
      </c>
      <c r="X2490" s="12">
        <v>2.9888999999999997</v>
      </c>
    </row>
    <row r="2491" spans="1:24" ht="14" x14ac:dyDescent="0.3">
      <c r="A2491" s="9">
        <v>2489</v>
      </c>
      <c r="B2491" s="14" t="s">
        <v>7234</v>
      </c>
      <c r="C2491" s="15">
        <v>45414</v>
      </c>
      <c r="D2491" s="15">
        <v>45419</v>
      </c>
      <c r="E2491" s="10" t="s">
        <v>44</v>
      </c>
      <c r="F2491" s="10" t="s">
        <v>3751</v>
      </c>
      <c r="G2491" s="10" t="s">
        <v>3752</v>
      </c>
      <c r="H2491" s="10" t="s">
        <v>36</v>
      </c>
      <c r="I2491" s="10" t="s">
        <v>23</v>
      </c>
      <c r="J2491" s="10" t="s">
        <v>165</v>
      </c>
      <c r="K2491" s="10" t="s">
        <v>94</v>
      </c>
      <c r="L2491" s="10">
        <v>77095</v>
      </c>
      <c r="M2491" s="10" t="s">
        <v>95</v>
      </c>
      <c r="N2491" s="10" t="str">
        <f>_xlfn.XLOOKUP($M:$M,People!$B:$B,People!A:A)</f>
        <v>Roxanne Rodriguez</v>
      </c>
      <c r="O2491" s="10" t="s">
        <v>3187</v>
      </c>
      <c r="P2491" s="10" t="str">
        <f>VLOOKUP(O2491,Products!$A:$E,3,FALSE)</f>
        <v>3M</v>
      </c>
      <c r="Q2491" s="31">
        <f>INDEX(Products!$E:$E,MATCH(O2491,Products!$A:$A,0))</f>
        <v>0.32</v>
      </c>
      <c r="R2491" s="10" t="s">
        <v>64</v>
      </c>
      <c r="S2491" s="10" t="s">
        <v>65</v>
      </c>
      <c r="T2491" s="10" t="s">
        <v>3188</v>
      </c>
      <c r="U2491" s="12">
        <v>158.376</v>
      </c>
      <c r="V2491" s="12">
        <v>3</v>
      </c>
      <c r="W2491" s="12">
        <v>0.2</v>
      </c>
      <c r="X2491" s="12">
        <v>13.857900000000008</v>
      </c>
    </row>
    <row r="2492" spans="1:24" ht="14" x14ac:dyDescent="0.3">
      <c r="A2492" s="9">
        <v>2490</v>
      </c>
      <c r="B2492" s="14" t="s">
        <v>7235</v>
      </c>
      <c r="C2492" s="15">
        <v>45415</v>
      </c>
      <c r="D2492" s="15">
        <v>45419</v>
      </c>
      <c r="E2492" s="10" t="s">
        <v>44</v>
      </c>
      <c r="F2492" s="10" t="s">
        <v>4505</v>
      </c>
      <c r="G2492" s="10" t="s">
        <v>4506</v>
      </c>
      <c r="H2492" s="10" t="s">
        <v>22</v>
      </c>
      <c r="I2492" s="10" t="s">
        <v>23</v>
      </c>
      <c r="J2492" s="10" t="s">
        <v>131</v>
      </c>
      <c r="K2492" s="10" t="s">
        <v>132</v>
      </c>
      <c r="L2492" s="10">
        <v>19140</v>
      </c>
      <c r="M2492" s="10" t="s">
        <v>133</v>
      </c>
      <c r="N2492" s="10" t="str">
        <f>_xlfn.XLOOKUP($M:$M,People!$B:$B,People!A:A)</f>
        <v>Chuck Magee</v>
      </c>
      <c r="O2492" s="10" t="s">
        <v>827</v>
      </c>
      <c r="P2492" s="10" t="str">
        <f>VLOOKUP(O2492,Products!$A:$E,3,FALSE)</f>
        <v>Office Depot</v>
      </c>
      <c r="Q2492" s="31">
        <f>INDEX(Products!$E:$E,MATCH(O2492,Products!$A:$A,0))</f>
        <v>0.36</v>
      </c>
      <c r="R2492" s="10" t="s">
        <v>28</v>
      </c>
      <c r="S2492" s="10" t="s">
        <v>32</v>
      </c>
      <c r="T2492" s="10" t="s">
        <v>828</v>
      </c>
      <c r="U2492" s="12">
        <v>844.11599999999987</v>
      </c>
      <c r="V2492" s="12">
        <v>6</v>
      </c>
      <c r="W2492" s="12">
        <v>0.3</v>
      </c>
      <c r="X2492" s="12">
        <v>-36.176400000000001</v>
      </c>
    </row>
    <row r="2493" spans="1:24" ht="14" x14ac:dyDescent="0.3">
      <c r="A2493" s="9">
        <v>2491</v>
      </c>
      <c r="B2493" s="14" t="s">
        <v>7236</v>
      </c>
      <c r="C2493" s="15">
        <v>45415</v>
      </c>
      <c r="D2493" s="15">
        <v>45420</v>
      </c>
      <c r="E2493" s="10" t="s">
        <v>44</v>
      </c>
      <c r="F2493" s="10" t="s">
        <v>4702</v>
      </c>
      <c r="G2493" s="10" t="s">
        <v>4703</v>
      </c>
      <c r="H2493" s="10" t="s">
        <v>92</v>
      </c>
      <c r="I2493" s="10" t="s">
        <v>23</v>
      </c>
      <c r="J2493" s="10" t="s">
        <v>5061</v>
      </c>
      <c r="K2493" s="10" t="s">
        <v>38</v>
      </c>
      <c r="L2493" s="10">
        <v>91911</v>
      </c>
      <c r="M2493" s="10" t="s">
        <v>39</v>
      </c>
      <c r="N2493" s="10" t="str">
        <f>_xlfn.XLOOKUP($M:$M,People!$B:$B,People!A:A)</f>
        <v>Sadie Pawthorne</v>
      </c>
      <c r="O2493" s="10" t="s">
        <v>4241</v>
      </c>
      <c r="P2493" s="10" t="str">
        <f>VLOOKUP(O2493,Products!$A:$E,3,FALSE)</f>
        <v>Dell</v>
      </c>
      <c r="Q2493" s="31">
        <f>INDEX(Products!$E:$E,MATCH(O2493,Products!$A:$A,0))</f>
        <v>0.28000000000000003</v>
      </c>
      <c r="R2493" s="10" t="s">
        <v>28</v>
      </c>
      <c r="S2493" s="10" t="s">
        <v>58</v>
      </c>
      <c r="T2493" s="10" t="s">
        <v>4242</v>
      </c>
      <c r="U2493" s="12">
        <v>665.88</v>
      </c>
      <c r="V2493" s="12">
        <v>6</v>
      </c>
      <c r="W2493" s="12">
        <v>0</v>
      </c>
      <c r="X2493" s="12">
        <v>106.54079999999999</v>
      </c>
    </row>
    <row r="2494" spans="1:24" ht="14" x14ac:dyDescent="0.3">
      <c r="A2494" s="9">
        <v>2492</v>
      </c>
      <c r="B2494" s="14" t="s">
        <v>7235</v>
      </c>
      <c r="C2494" s="15">
        <v>45415</v>
      </c>
      <c r="D2494" s="15">
        <v>45419</v>
      </c>
      <c r="E2494" s="10" t="s">
        <v>44</v>
      </c>
      <c r="F2494" s="10" t="s">
        <v>4505</v>
      </c>
      <c r="G2494" s="10" t="s">
        <v>4506</v>
      </c>
      <c r="H2494" s="10" t="s">
        <v>22</v>
      </c>
      <c r="I2494" s="10" t="s">
        <v>23</v>
      </c>
      <c r="J2494" s="10" t="s">
        <v>131</v>
      </c>
      <c r="K2494" s="10" t="s">
        <v>132</v>
      </c>
      <c r="L2494" s="10">
        <v>19140</v>
      </c>
      <c r="M2494" s="10" t="s">
        <v>133</v>
      </c>
      <c r="N2494" s="10" t="str">
        <f>_xlfn.XLOOKUP($M:$M,People!$B:$B,People!A:A)</f>
        <v>Chuck Magee</v>
      </c>
      <c r="O2494" s="10" t="s">
        <v>2205</v>
      </c>
      <c r="P2494" s="10" t="str">
        <f>VLOOKUP(O2494,Products!$A:$E,3,FALSE)</f>
        <v>Logitech</v>
      </c>
      <c r="Q2494" s="31">
        <f>INDEX(Products!$E:$E,MATCH(O2494,Products!$A:$A,0))</f>
        <v>0.28999999999999998</v>
      </c>
      <c r="R2494" s="10" t="s">
        <v>41</v>
      </c>
      <c r="S2494" s="10" t="s">
        <v>71</v>
      </c>
      <c r="T2494" s="10" t="s">
        <v>2206</v>
      </c>
      <c r="U2494" s="12">
        <v>23.696000000000002</v>
      </c>
      <c r="V2494" s="12">
        <v>2</v>
      </c>
      <c r="W2494" s="12">
        <v>0.2</v>
      </c>
      <c r="X2494" s="12">
        <v>6.5164</v>
      </c>
    </row>
    <row r="2495" spans="1:24" ht="14" x14ac:dyDescent="0.3">
      <c r="A2495" s="9">
        <v>2493</v>
      </c>
      <c r="B2495" s="14" t="s">
        <v>7235</v>
      </c>
      <c r="C2495" s="15">
        <v>45415</v>
      </c>
      <c r="D2495" s="15">
        <v>45419</v>
      </c>
      <c r="E2495" s="10" t="s">
        <v>44</v>
      </c>
      <c r="F2495" s="10" t="s">
        <v>4505</v>
      </c>
      <c r="G2495" s="10" t="s">
        <v>4506</v>
      </c>
      <c r="H2495" s="10" t="s">
        <v>22</v>
      </c>
      <c r="I2495" s="10" t="s">
        <v>23</v>
      </c>
      <c r="J2495" s="10" t="s">
        <v>131</v>
      </c>
      <c r="K2495" s="10" t="s">
        <v>132</v>
      </c>
      <c r="L2495" s="10">
        <v>19140</v>
      </c>
      <c r="M2495" s="10" t="s">
        <v>133</v>
      </c>
      <c r="N2495" s="10" t="str">
        <f>_xlfn.XLOOKUP($M:$M,People!$B:$B,People!A:A)</f>
        <v>Chuck Magee</v>
      </c>
      <c r="O2495" s="10" t="s">
        <v>710</v>
      </c>
      <c r="P2495" s="10" t="str">
        <f>VLOOKUP(O2495,Products!$A:$E,3,FALSE)</f>
        <v>Canon</v>
      </c>
      <c r="Q2495" s="31">
        <f>INDEX(Products!$E:$E,MATCH(O2495,Products!$A:$A,0))</f>
        <v>0.26</v>
      </c>
      <c r="R2495" s="10" t="s">
        <v>41</v>
      </c>
      <c r="S2495" s="10" t="s">
        <v>71</v>
      </c>
      <c r="T2495" s="10" t="s">
        <v>711</v>
      </c>
      <c r="U2495" s="12">
        <v>18.2</v>
      </c>
      <c r="V2495" s="12">
        <v>7</v>
      </c>
      <c r="W2495" s="12">
        <v>0.2</v>
      </c>
      <c r="X2495" s="12">
        <v>2.0474999999999994</v>
      </c>
    </row>
    <row r="2496" spans="1:24" ht="14" x14ac:dyDescent="0.3">
      <c r="A2496" s="9">
        <v>2494</v>
      </c>
      <c r="B2496" s="14" t="s">
        <v>7237</v>
      </c>
      <c r="C2496" s="15">
        <v>45415</v>
      </c>
      <c r="D2496" s="15">
        <v>45418</v>
      </c>
      <c r="E2496" s="10" t="s">
        <v>168</v>
      </c>
      <c r="F2496" s="10" t="s">
        <v>399</v>
      </c>
      <c r="G2496" s="10" t="s">
        <v>400</v>
      </c>
      <c r="H2496" s="10" t="s">
        <v>22</v>
      </c>
      <c r="I2496" s="10" t="s">
        <v>23</v>
      </c>
      <c r="J2496" s="10" t="s">
        <v>114</v>
      </c>
      <c r="K2496" s="10" t="s">
        <v>38</v>
      </c>
      <c r="L2496" s="10">
        <v>94109</v>
      </c>
      <c r="M2496" s="10" t="s">
        <v>39</v>
      </c>
      <c r="N2496" s="10" t="str">
        <f>_xlfn.XLOOKUP($M:$M,People!$B:$B,People!A:A)</f>
        <v>Sadie Pawthorne</v>
      </c>
      <c r="O2496" s="10" t="s">
        <v>1523</v>
      </c>
      <c r="P2496" s="10" t="str">
        <f>VLOOKUP(O2496,Products!$A:$E,3,FALSE)</f>
        <v>Logitech</v>
      </c>
      <c r="Q2496" s="31">
        <f>INDEX(Products!$E:$E,MATCH(O2496,Products!$A:$A,0))</f>
        <v>0.27</v>
      </c>
      <c r="R2496" s="10" t="s">
        <v>41</v>
      </c>
      <c r="S2496" s="10" t="s">
        <v>61</v>
      </c>
      <c r="T2496" s="10" t="s">
        <v>1524</v>
      </c>
      <c r="U2496" s="12">
        <v>8.82</v>
      </c>
      <c r="V2496" s="12">
        <v>3</v>
      </c>
      <c r="W2496" s="12">
        <v>0</v>
      </c>
      <c r="X2496" s="12">
        <v>2.5577999999999994</v>
      </c>
    </row>
    <row r="2497" spans="1:24" ht="14" x14ac:dyDescent="0.3">
      <c r="A2497" s="9">
        <v>2495</v>
      </c>
      <c r="B2497" s="14" t="s">
        <v>7235</v>
      </c>
      <c r="C2497" s="15">
        <v>45415</v>
      </c>
      <c r="D2497" s="15">
        <v>45419</v>
      </c>
      <c r="E2497" s="10" t="s">
        <v>44</v>
      </c>
      <c r="F2497" s="10" t="s">
        <v>4505</v>
      </c>
      <c r="G2497" s="10" t="s">
        <v>4506</v>
      </c>
      <c r="H2497" s="10" t="s">
        <v>22</v>
      </c>
      <c r="I2497" s="10" t="s">
        <v>23</v>
      </c>
      <c r="J2497" s="10" t="s">
        <v>131</v>
      </c>
      <c r="K2497" s="10" t="s">
        <v>132</v>
      </c>
      <c r="L2497" s="10">
        <v>19140</v>
      </c>
      <c r="M2497" s="10" t="s">
        <v>133</v>
      </c>
      <c r="N2497" s="10" t="str">
        <f>_xlfn.XLOOKUP($M:$M,People!$B:$B,People!A:A)</f>
        <v>Chuck Magee</v>
      </c>
      <c r="O2497" s="10" t="s">
        <v>2396</v>
      </c>
      <c r="P2497" s="10" t="str">
        <f>VLOOKUP(O2497,Products!$A:$E,3,FALSE)</f>
        <v>3M</v>
      </c>
      <c r="Q2497" s="31">
        <f>INDEX(Products!$E:$E,MATCH(O2497,Products!$A:$A,0))</f>
        <v>0.3</v>
      </c>
      <c r="R2497" s="10" t="s">
        <v>41</v>
      </c>
      <c r="S2497" s="10" t="s">
        <v>61</v>
      </c>
      <c r="T2497" s="10" t="s">
        <v>2397</v>
      </c>
      <c r="U2497" s="12">
        <v>59.903999999999996</v>
      </c>
      <c r="V2497" s="12">
        <v>2</v>
      </c>
      <c r="W2497" s="12">
        <v>0.2</v>
      </c>
      <c r="X2497" s="12">
        <v>14.227200000000003</v>
      </c>
    </row>
    <row r="2498" spans="1:24" ht="14" x14ac:dyDescent="0.3">
      <c r="A2498" s="9">
        <v>2496</v>
      </c>
      <c r="B2498" s="14" t="s">
        <v>7237</v>
      </c>
      <c r="C2498" s="15">
        <v>45415</v>
      </c>
      <c r="D2498" s="15">
        <v>45418</v>
      </c>
      <c r="E2498" s="10" t="s">
        <v>168</v>
      </c>
      <c r="F2498" s="10" t="s">
        <v>399</v>
      </c>
      <c r="G2498" s="10" t="s">
        <v>400</v>
      </c>
      <c r="H2498" s="10" t="s">
        <v>22</v>
      </c>
      <c r="I2498" s="10" t="s">
        <v>23</v>
      </c>
      <c r="J2498" s="10" t="s">
        <v>114</v>
      </c>
      <c r="K2498" s="10" t="s">
        <v>38</v>
      </c>
      <c r="L2498" s="10">
        <v>94109</v>
      </c>
      <c r="M2498" s="10" t="s">
        <v>39</v>
      </c>
      <c r="N2498" s="10" t="str">
        <f>_xlfn.XLOOKUP($M:$M,People!$B:$B,People!A:A)</f>
        <v>Sadie Pawthorne</v>
      </c>
      <c r="O2498" s="10" t="s">
        <v>1938</v>
      </c>
      <c r="P2498" s="10" t="str">
        <f>VLOOKUP(O2498,Products!$A:$E,3,FALSE)</f>
        <v>3M</v>
      </c>
      <c r="Q2498" s="31">
        <f>INDEX(Products!$E:$E,MATCH(O2498,Products!$A:$A,0))</f>
        <v>0.28000000000000003</v>
      </c>
      <c r="R2498" s="10" t="s">
        <v>41</v>
      </c>
      <c r="S2498" s="10" t="s">
        <v>68</v>
      </c>
      <c r="T2498" s="10" t="s">
        <v>1939</v>
      </c>
      <c r="U2498" s="12">
        <v>49.568000000000005</v>
      </c>
      <c r="V2498" s="12">
        <v>2</v>
      </c>
      <c r="W2498" s="12">
        <v>0.2</v>
      </c>
      <c r="X2498" s="12">
        <v>17.348799999999997</v>
      </c>
    </row>
    <row r="2499" spans="1:24" ht="14" x14ac:dyDescent="0.3">
      <c r="A2499" s="9">
        <v>2497</v>
      </c>
      <c r="B2499" s="14" t="s">
        <v>7237</v>
      </c>
      <c r="C2499" s="15">
        <v>45415</v>
      </c>
      <c r="D2499" s="15">
        <v>45418</v>
      </c>
      <c r="E2499" s="10" t="s">
        <v>168</v>
      </c>
      <c r="F2499" s="10" t="s">
        <v>399</v>
      </c>
      <c r="G2499" s="10" t="s">
        <v>400</v>
      </c>
      <c r="H2499" s="10" t="s">
        <v>22</v>
      </c>
      <c r="I2499" s="10" t="s">
        <v>23</v>
      </c>
      <c r="J2499" s="10" t="s">
        <v>114</v>
      </c>
      <c r="K2499" s="10" t="s">
        <v>38</v>
      </c>
      <c r="L2499" s="10">
        <v>94109</v>
      </c>
      <c r="M2499" s="10" t="s">
        <v>39</v>
      </c>
      <c r="N2499" s="10" t="str">
        <f>_xlfn.XLOOKUP($M:$M,People!$B:$B,People!A:A)</f>
        <v>Sadie Pawthorne</v>
      </c>
      <c r="O2499" s="10" t="s">
        <v>2970</v>
      </c>
      <c r="P2499" s="10" t="str">
        <f>VLOOKUP(O2499,Products!$A:$E,3,FALSE)</f>
        <v>Canon</v>
      </c>
      <c r="Q2499" s="31">
        <f>INDEX(Products!$E:$E,MATCH(O2499,Products!$A:$A,0))</f>
        <v>0.28000000000000003</v>
      </c>
      <c r="R2499" s="10" t="s">
        <v>41</v>
      </c>
      <c r="S2499" s="10" t="s">
        <v>68</v>
      </c>
      <c r="T2499" s="10" t="s">
        <v>5628</v>
      </c>
      <c r="U2499" s="12">
        <v>62.496000000000009</v>
      </c>
      <c r="V2499" s="12">
        <v>2</v>
      </c>
      <c r="W2499" s="12">
        <v>0.2</v>
      </c>
      <c r="X2499" s="12">
        <v>21.873599999999996</v>
      </c>
    </row>
    <row r="2500" spans="1:24" ht="14" x14ac:dyDescent="0.3">
      <c r="A2500" s="9">
        <v>2498</v>
      </c>
      <c r="B2500" s="14" t="s">
        <v>7238</v>
      </c>
      <c r="C2500" s="15">
        <v>45415</v>
      </c>
      <c r="D2500" s="15">
        <v>45418</v>
      </c>
      <c r="E2500" s="10" t="s">
        <v>168</v>
      </c>
      <c r="F2500" s="10" t="s">
        <v>2613</v>
      </c>
      <c r="G2500" s="10" t="s">
        <v>2614</v>
      </c>
      <c r="H2500" s="10" t="s">
        <v>92</v>
      </c>
      <c r="I2500" s="10" t="s">
        <v>23</v>
      </c>
      <c r="J2500" s="10" t="s">
        <v>554</v>
      </c>
      <c r="K2500" s="10" t="s">
        <v>38</v>
      </c>
      <c r="L2500" s="10">
        <v>95123</v>
      </c>
      <c r="M2500" s="10" t="s">
        <v>39</v>
      </c>
      <c r="N2500" s="10" t="str">
        <f>_xlfn.XLOOKUP($M:$M,People!$B:$B,People!A:A)</f>
        <v>Sadie Pawthorne</v>
      </c>
      <c r="O2500" s="10" t="s">
        <v>290</v>
      </c>
      <c r="P2500" s="10" t="str">
        <f>VLOOKUP(O2500,Products!$A:$E,3,FALSE)</f>
        <v>HP</v>
      </c>
      <c r="Q2500" s="31">
        <f>INDEX(Products!$E:$E,MATCH(O2500,Products!$A:$A,0))</f>
        <v>0.31</v>
      </c>
      <c r="R2500" s="10" t="s">
        <v>41</v>
      </c>
      <c r="S2500" s="10" t="s">
        <v>68</v>
      </c>
      <c r="T2500" s="10" t="s">
        <v>291</v>
      </c>
      <c r="U2500" s="12">
        <v>13.847999999999999</v>
      </c>
      <c r="V2500" s="12">
        <v>3</v>
      </c>
      <c r="W2500" s="12">
        <v>0.2</v>
      </c>
      <c r="X2500" s="12">
        <v>5.1929999999999996</v>
      </c>
    </row>
    <row r="2501" spans="1:24" ht="14" x14ac:dyDescent="0.3">
      <c r="A2501" s="9">
        <v>2499</v>
      </c>
      <c r="B2501" s="14" t="s">
        <v>7235</v>
      </c>
      <c r="C2501" s="15">
        <v>45415</v>
      </c>
      <c r="D2501" s="15">
        <v>45419</v>
      </c>
      <c r="E2501" s="10" t="s">
        <v>44</v>
      </c>
      <c r="F2501" s="10" t="s">
        <v>4505</v>
      </c>
      <c r="G2501" s="10" t="s">
        <v>4506</v>
      </c>
      <c r="H2501" s="10" t="s">
        <v>22</v>
      </c>
      <c r="I2501" s="10" t="s">
        <v>23</v>
      </c>
      <c r="J2501" s="10" t="s">
        <v>131</v>
      </c>
      <c r="K2501" s="10" t="s">
        <v>132</v>
      </c>
      <c r="L2501" s="10">
        <v>19140</v>
      </c>
      <c r="M2501" s="10" t="s">
        <v>133</v>
      </c>
      <c r="N2501" s="10" t="str">
        <f>_xlfn.XLOOKUP($M:$M,People!$B:$B,People!A:A)</f>
        <v>Chuck Magee</v>
      </c>
      <c r="O2501" s="10" t="s">
        <v>1333</v>
      </c>
      <c r="P2501" s="10" t="str">
        <f>VLOOKUP(O2501,Products!$A:$E,3,FALSE)</f>
        <v>Logitech</v>
      </c>
      <c r="Q2501" s="31">
        <f>INDEX(Products!$E:$E,MATCH(O2501,Products!$A:$A,0))</f>
        <v>0.25</v>
      </c>
      <c r="R2501" s="10" t="s">
        <v>41</v>
      </c>
      <c r="S2501" s="10" t="s">
        <v>82</v>
      </c>
      <c r="T2501" s="10" t="s">
        <v>1334</v>
      </c>
      <c r="U2501" s="12">
        <v>7.9680000000000009</v>
      </c>
      <c r="V2501" s="12">
        <v>2</v>
      </c>
      <c r="W2501" s="12">
        <v>0.2</v>
      </c>
      <c r="X2501" s="12">
        <v>2.8884000000000007</v>
      </c>
    </row>
    <row r="2502" spans="1:24" ht="14" x14ac:dyDescent="0.3">
      <c r="A2502" s="9">
        <v>2500</v>
      </c>
      <c r="B2502" s="14" t="s">
        <v>7235</v>
      </c>
      <c r="C2502" s="15">
        <v>45415</v>
      </c>
      <c r="D2502" s="15">
        <v>45419</v>
      </c>
      <c r="E2502" s="10" t="s">
        <v>44</v>
      </c>
      <c r="F2502" s="10" t="s">
        <v>4505</v>
      </c>
      <c r="G2502" s="10" t="s">
        <v>4506</v>
      </c>
      <c r="H2502" s="10" t="s">
        <v>22</v>
      </c>
      <c r="I2502" s="10" t="s">
        <v>23</v>
      </c>
      <c r="J2502" s="10" t="s">
        <v>131</v>
      </c>
      <c r="K2502" s="10" t="s">
        <v>132</v>
      </c>
      <c r="L2502" s="10">
        <v>19140</v>
      </c>
      <c r="M2502" s="10" t="s">
        <v>133</v>
      </c>
      <c r="N2502" s="10" t="str">
        <f>_xlfn.XLOOKUP($M:$M,People!$B:$B,People!A:A)</f>
        <v>Chuck Magee</v>
      </c>
      <c r="O2502" s="10" t="s">
        <v>2948</v>
      </c>
      <c r="P2502" s="10" t="str">
        <f>VLOOKUP(O2502,Products!$A:$E,3,FALSE)</f>
        <v>3M</v>
      </c>
      <c r="Q2502" s="31">
        <f>INDEX(Products!$E:$E,MATCH(O2502,Products!$A:$A,0))</f>
        <v>0.4</v>
      </c>
      <c r="R2502" s="10" t="s">
        <v>41</v>
      </c>
      <c r="S2502" s="10" t="s">
        <v>53</v>
      </c>
      <c r="T2502" s="10" t="s">
        <v>2949</v>
      </c>
      <c r="U2502" s="12">
        <v>76.75200000000001</v>
      </c>
      <c r="V2502" s="12">
        <v>3</v>
      </c>
      <c r="W2502" s="12">
        <v>0.2</v>
      </c>
      <c r="X2502" s="12">
        <v>-9.5940000000000012</v>
      </c>
    </row>
    <row r="2503" spans="1:24" ht="14" x14ac:dyDescent="0.3">
      <c r="A2503" s="9">
        <v>2501</v>
      </c>
      <c r="B2503" s="14" t="s">
        <v>7237</v>
      </c>
      <c r="C2503" s="15">
        <v>45415</v>
      </c>
      <c r="D2503" s="15">
        <v>45418</v>
      </c>
      <c r="E2503" s="10" t="s">
        <v>168</v>
      </c>
      <c r="F2503" s="10" t="s">
        <v>399</v>
      </c>
      <c r="G2503" s="10" t="s">
        <v>400</v>
      </c>
      <c r="H2503" s="10" t="s">
        <v>22</v>
      </c>
      <c r="I2503" s="10" t="s">
        <v>23</v>
      </c>
      <c r="J2503" s="10" t="s">
        <v>114</v>
      </c>
      <c r="K2503" s="10" t="s">
        <v>38</v>
      </c>
      <c r="L2503" s="10">
        <v>94109</v>
      </c>
      <c r="M2503" s="10" t="s">
        <v>39</v>
      </c>
      <c r="N2503" s="10" t="str">
        <f>_xlfn.XLOOKUP($M:$M,People!$B:$B,People!A:A)</f>
        <v>Sadie Pawthorne</v>
      </c>
      <c r="O2503" s="10" t="s">
        <v>421</v>
      </c>
      <c r="P2503" s="10" t="str">
        <f>VLOOKUP(O2503,Products!$A:$E,3,FALSE)</f>
        <v>Office Depot</v>
      </c>
      <c r="Q2503" s="31">
        <f>INDEX(Products!$E:$E,MATCH(O2503,Products!$A:$A,0))</f>
        <v>0.36</v>
      </c>
      <c r="R2503" s="10" t="s">
        <v>64</v>
      </c>
      <c r="S2503" s="10" t="s">
        <v>144</v>
      </c>
      <c r="T2503" s="10" t="s">
        <v>422</v>
      </c>
      <c r="U2503" s="12">
        <v>339.96</v>
      </c>
      <c r="V2503" s="12">
        <v>4</v>
      </c>
      <c r="W2503" s="12">
        <v>0</v>
      </c>
      <c r="X2503" s="12">
        <v>122.38559999999998</v>
      </c>
    </row>
    <row r="2504" spans="1:24" ht="14" x14ac:dyDescent="0.3">
      <c r="A2504" s="9">
        <v>2502</v>
      </c>
      <c r="B2504" s="14" t="s">
        <v>7235</v>
      </c>
      <c r="C2504" s="15">
        <v>45415</v>
      </c>
      <c r="D2504" s="15">
        <v>45419</v>
      </c>
      <c r="E2504" s="10" t="s">
        <v>44</v>
      </c>
      <c r="F2504" s="10" t="s">
        <v>4505</v>
      </c>
      <c r="G2504" s="10" t="s">
        <v>4506</v>
      </c>
      <c r="H2504" s="10" t="s">
        <v>22</v>
      </c>
      <c r="I2504" s="10" t="s">
        <v>23</v>
      </c>
      <c r="J2504" s="10" t="s">
        <v>131</v>
      </c>
      <c r="K2504" s="10" t="s">
        <v>132</v>
      </c>
      <c r="L2504" s="10">
        <v>19140</v>
      </c>
      <c r="M2504" s="10" t="s">
        <v>133</v>
      </c>
      <c r="N2504" s="10" t="str">
        <f>_xlfn.XLOOKUP($M:$M,People!$B:$B,People!A:A)</f>
        <v>Chuck Magee</v>
      </c>
      <c r="O2504" s="10" t="s">
        <v>5377</v>
      </c>
      <c r="P2504" s="10" t="str">
        <f>VLOOKUP(O2504,Products!$A:$E,3,FALSE)</f>
        <v>Logitech</v>
      </c>
      <c r="Q2504" s="31">
        <f>INDEX(Products!$E:$E,MATCH(O2504,Products!$A:$A,0))</f>
        <v>0.27</v>
      </c>
      <c r="R2504" s="10" t="s">
        <v>64</v>
      </c>
      <c r="S2504" s="10" t="s">
        <v>144</v>
      </c>
      <c r="T2504" s="10" t="s">
        <v>5378</v>
      </c>
      <c r="U2504" s="12">
        <v>27.552000000000003</v>
      </c>
      <c r="V2504" s="12">
        <v>3</v>
      </c>
      <c r="W2504" s="12">
        <v>0.2</v>
      </c>
      <c r="X2504" s="12">
        <v>-0.3444000000000047</v>
      </c>
    </row>
    <row r="2505" spans="1:24" ht="14" x14ac:dyDescent="0.3">
      <c r="A2505" s="9">
        <v>2503</v>
      </c>
      <c r="B2505" s="14" t="s">
        <v>7239</v>
      </c>
      <c r="C2505" s="15">
        <v>45416</v>
      </c>
      <c r="D2505" s="15">
        <v>45417</v>
      </c>
      <c r="E2505" s="10" t="s">
        <v>168</v>
      </c>
      <c r="F2505" s="10" t="s">
        <v>1173</v>
      </c>
      <c r="G2505" s="10" t="s">
        <v>1174</v>
      </c>
      <c r="H2505" s="10" t="s">
        <v>36</v>
      </c>
      <c r="I2505" s="10" t="s">
        <v>23</v>
      </c>
      <c r="J2505" s="10" t="s">
        <v>4925</v>
      </c>
      <c r="K2505" s="10" t="s">
        <v>189</v>
      </c>
      <c r="L2505" s="10">
        <v>60477</v>
      </c>
      <c r="M2505" s="10" t="s">
        <v>95</v>
      </c>
      <c r="N2505" s="10" t="str">
        <f>_xlfn.XLOOKUP($M:$M,People!$B:$B,People!A:A)</f>
        <v>Roxanne Rodriguez</v>
      </c>
      <c r="O2505" s="10" t="s">
        <v>2437</v>
      </c>
      <c r="P2505" s="10" t="str">
        <f>VLOOKUP(O2505,Products!$A:$E,3,FALSE)</f>
        <v>HP</v>
      </c>
      <c r="Q2505" s="31">
        <f>INDEX(Products!$E:$E,MATCH(O2505,Products!$A:$A,0))</f>
        <v>0.39</v>
      </c>
      <c r="R2505" s="10" t="s">
        <v>28</v>
      </c>
      <c r="S2505" s="10" t="s">
        <v>58</v>
      </c>
      <c r="T2505" s="10" t="s">
        <v>809</v>
      </c>
      <c r="U2505" s="12">
        <v>22.288</v>
      </c>
      <c r="V2505" s="12">
        <v>7</v>
      </c>
      <c r="W2505" s="12">
        <v>0.6</v>
      </c>
      <c r="X2505" s="12">
        <v>-8.9151999999999987</v>
      </c>
    </row>
    <row r="2506" spans="1:24" ht="14" x14ac:dyDescent="0.3">
      <c r="A2506" s="9">
        <v>2504</v>
      </c>
      <c r="B2506" s="14" t="s">
        <v>7240</v>
      </c>
      <c r="C2506" s="15">
        <v>45416</v>
      </c>
      <c r="D2506" s="15">
        <v>45421</v>
      </c>
      <c r="E2506" s="10" t="s">
        <v>19</v>
      </c>
      <c r="F2506" s="10" t="s">
        <v>969</v>
      </c>
      <c r="G2506" s="10" t="s">
        <v>970</v>
      </c>
      <c r="H2506" s="10" t="s">
        <v>36</v>
      </c>
      <c r="I2506" s="10" t="s">
        <v>23</v>
      </c>
      <c r="J2506" s="10" t="s">
        <v>237</v>
      </c>
      <c r="K2506" s="10" t="s">
        <v>238</v>
      </c>
      <c r="L2506" s="10">
        <v>10024</v>
      </c>
      <c r="M2506" s="10" t="s">
        <v>133</v>
      </c>
      <c r="N2506" s="10" t="str">
        <f>_xlfn.XLOOKUP($M:$M,People!$B:$B,People!A:A)</f>
        <v>Chuck Magee</v>
      </c>
      <c r="O2506" s="10" t="s">
        <v>971</v>
      </c>
      <c r="P2506" s="10" t="str">
        <f>VLOOKUP(O2506,Products!$A:$E,3,FALSE)</f>
        <v>Avery</v>
      </c>
      <c r="Q2506" s="31">
        <f>INDEX(Products!$E:$E,MATCH(O2506,Products!$A:$A,0))</f>
        <v>0.31</v>
      </c>
      <c r="R2506" s="10" t="s">
        <v>28</v>
      </c>
      <c r="S2506" s="10" t="s">
        <v>58</v>
      </c>
      <c r="T2506" s="10" t="s">
        <v>972</v>
      </c>
      <c r="U2506" s="12">
        <v>26.8</v>
      </c>
      <c r="V2506" s="12">
        <v>2</v>
      </c>
      <c r="W2506" s="12">
        <v>0</v>
      </c>
      <c r="X2506" s="12">
        <v>12.863999999999999</v>
      </c>
    </row>
    <row r="2507" spans="1:24" ht="14" x14ac:dyDescent="0.3">
      <c r="A2507" s="9">
        <v>2505</v>
      </c>
      <c r="B2507" s="14" t="s">
        <v>7241</v>
      </c>
      <c r="C2507" s="15">
        <v>45416</v>
      </c>
      <c r="D2507" s="15">
        <v>45423</v>
      </c>
      <c r="E2507" s="10" t="s">
        <v>44</v>
      </c>
      <c r="F2507" s="10" t="s">
        <v>3177</v>
      </c>
      <c r="G2507" s="10" t="s">
        <v>3178</v>
      </c>
      <c r="H2507" s="10" t="s">
        <v>36</v>
      </c>
      <c r="I2507" s="10" t="s">
        <v>23</v>
      </c>
      <c r="J2507" s="10" t="s">
        <v>3560</v>
      </c>
      <c r="K2507" s="10" t="s">
        <v>226</v>
      </c>
      <c r="L2507" s="10">
        <v>46203</v>
      </c>
      <c r="M2507" s="10" t="s">
        <v>95</v>
      </c>
      <c r="N2507" s="10" t="str">
        <f>_xlfn.XLOOKUP($M:$M,People!$B:$B,People!A:A)</f>
        <v>Roxanne Rodriguez</v>
      </c>
      <c r="O2507" s="10" t="s">
        <v>2150</v>
      </c>
      <c r="P2507" s="10" t="str">
        <f>VLOOKUP(O2507,Products!$A:$E,3,FALSE)</f>
        <v>Canon</v>
      </c>
      <c r="Q2507" s="31">
        <f>INDEX(Products!$E:$E,MATCH(O2507,Products!$A:$A,0))</f>
        <v>0.4</v>
      </c>
      <c r="R2507" s="10" t="s">
        <v>41</v>
      </c>
      <c r="S2507" s="10" t="s">
        <v>61</v>
      </c>
      <c r="T2507" s="10" t="s">
        <v>2151</v>
      </c>
      <c r="U2507" s="12">
        <v>125.92999999999999</v>
      </c>
      <c r="V2507" s="12">
        <v>7</v>
      </c>
      <c r="W2507" s="12">
        <v>0</v>
      </c>
      <c r="X2507" s="12">
        <v>35.260400000000004</v>
      </c>
    </row>
    <row r="2508" spans="1:24" ht="14" x14ac:dyDescent="0.3">
      <c r="A2508" s="9">
        <v>2506</v>
      </c>
      <c r="B2508" s="14" t="s">
        <v>7242</v>
      </c>
      <c r="C2508" s="15">
        <v>45416</v>
      </c>
      <c r="D2508" s="15">
        <v>45420</v>
      </c>
      <c r="E2508" s="10" t="s">
        <v>44</v>
      </c>
      <c r="F2508" s="10" t="s">
        <v>4935</v>
      </c>
      <c r="G2508" s="10" t="s">
        <v>4936</v>
      </c>
      <c r="H2508" s="10" t="s">
        <v>36</v>
      </c>
      <c r="I2508" s="10" t="s">
        <v>23</v>
      </c>
      <c r="J2508" s="10" t="s">
        <v>165</v>
      </c>
      <c r="K2508" s="10" t="s">
        <v>94</v>
      </c>
      <c r="L2508" s="10">
        <v>77095</v>
      </c>
      <c r="M2508" s="10" t="s">
        <v>95</v>
      </c>
      <c r="N2508" s="10" t="str">
        <f>_xlfn.XLOOKUP($M:$M,People!$B:$B,People!A:A)</f>
        <v>Roxanne Rodriguez</v>
      </c>
      <c r="O2508" s="10" t="s">
        <v>3179</v>
      </c>
      <c r="P2508" s="10" t="str">
        <f>VLOOKUP(O2508,Products!$A:$E,3,FALSE)</f>
        <v>IKEA</v>
      </c>
      <c r="Q2508" s="31">
        <f>INDEX(Products!$E:$E,MATCH(O2508,Products!$A:$A,0))</f>
        <v>0.32</v>
      </c>
      <c r="R2508" s="10" t="s">
        <v>64</v>
      </c>
      <c r="S2508" s="10" t="s">
        <v>65</v>
      </c>
      <c r="T2508" s="10" t="s">
        <v>3180</v>
      </c>
      <c r="U2508" s="12">
        <v>946.34400000000005</v>
      </c>
      <c r="V2508" s="12">
        <v>7</v>
      </c>
      <c r="W2508" s="12">
        <v>0.2</v>
      </c>
      <c r="X2508" s="12">
        <v>118.29299999999989</v>
      </c>
    </row>
    <row r="2509" spans="1:24" ht="14" x14ac:dyDescent="0.3">
      <c r="A2509" s="9">
        <v>2507</v>
      </c>
      <c r="B2509" s="14" t="s">
        <v>7243</v>
      </c>
      <c r="C2509" s="15">
        <v>45419</v>
      </c>
      <c r="D2509" s="15">
        <v>45424</v>
      </c>
      <c r="E2509" s="10" t="s">
        <v>44</v>
      </c>
      <c r="F2509" s="10" t="s">
        <v>1226</v>
      </c>
      <c r="G2509" s="10" t="s">
        <v>1227</v>
      </c>
      <c r="H2509" s="10" t="s">
        <v>22</v>
      </c>
      <c r="I2509" s="10" t="s">
        <v>23</v>
      </c>
      <c r="J2509" s="10" t="s">
        <v>3399</v>
      </c>
      <c r="K2509" s="10" t="s">
        <v>94</v>
      </c>
      <c r="L2509" s="10">
        <v>75002</v>
      </c>
      <c r="M2509" s="10" t="s">
        <v>95</v>
      </c>
      <c r="N2509" s="10" t="str">
        <f>_xlfn.XLOOKUP($M:$M,People!$B:$B,People!A:A)</f>
        <v>Roxanne Rodriguez</v>
      </c>
      <c r="O2509" s="10" t="s">
        <v>2051</v>
      </c>
      <c r="P2509" s="10" t="str">
        <f>VLOOKUP(O2509,Products!$A:$E,3,FALSE)</f>
        <v>Samsung</v>
      </c>
      <c r="Q2509" s="31">
        <f>INDEX(Products!$E:$E,MATCH(O2509,Products!$A:$A,0))</f>
        <v>0.33</v>
      </c>
      <c r="R2509" s="10" t="s">
        <v>28</v>
      </c>
      <c r="S2509" s="10" t="s">
        <v>50</v>
      </c>
      <c r="T2509" s="10" t="s">
        <v>2052</v>
      </c>
      <c r="U2509" s="12">
        <v>244.00599999999997</v>
      </c>
      <c r="V2509" s="12">
        <v>2</v>
      </c>
      <c r="W2509" s="12">
        <v>0.3</v>
      </c>
      <c r="X2509" s="12">
        <v>-31.372200000000007</v>
      </c>
    </row>
    <row r="2510" spans="1:24" ht="14" x14ac:dyDescent="0.3">
      <c r="A2510" s="9">
        <v>2508</v>
      </c>
      <c r="B2510" s="14" t="s">
        <v>7243</v>
      </c>
      <c r="C2510" s="15">
        <v>45419</v>
      </c>
      <c r="D2510" s="15">
        <v>45424</v>
      </c>
      <c r="E2510" s="10" t="s">
        <v>44</v>
      </c>
      <c r="F2510" s="10" t="s">
        <v>1226</v>
      </c>
      <c r="G2510" s="10" t="s">
        <v>1227</v>
      </c>
      <c r="H2510" s="10" t="s">
        <v>22</v>
      </c>
      <c r="I2510" s="10" t="s">
        <v>23</v>
      </c>
      <c r="J2510" s="10" t="s">
        <v>3399</v>
      </c>
      <c r="K2510" s="10" t="s">
        <v>94</v>
      </c>
      <c r="L2510" s="10">
        <v>75002</v>
      </c>
      <c r="M2510" s="10" t="s">
        <v>95</v>
      </c>
      <c r="N2510" s="10" t="str">
        <f>_xlfn.XLOOKUP($M:$M,People!$B:$B,People!A:A)</f>
        <v>Roxanne Rodriguez</v>
      </c>
      <c r="O2510" s="10" t="s">
        <v>4693</v>
      </c>
      <c r="P2510" s="10" t="str">
        <f>VLOOKUP(O2510,Products!$A:$E,3,FALSE)</f>
        <v>HP</v>
      </c>
      <c r="Q2510" s="31">
        <f>INDEX(Products!$E:$E,MATCH(O2510,Products!$A:$A,0))</f>
        <v>0.27</v>
      </c>
      <c r="R2510" s="10" t="s">
        <v>41</v>
      </c>
      <c r="S2510" s="10" t="s">
        <v>82</v>
      </c>
      <c r="T2510" s="10" t="s">
        <v>4694</v>
      </c>
      <c r="U2510" s="12">
        <v>15.936000000000002</v>
      </c>
      <c r="V2510" s="12">
        <v>4</v>
      </c>
      <c r="W2510" s="12">
        <v>0.2</v>
      </c>
      <c r="X2510" s="12">
        <v>5.378400000000001</v>
      </c>
    </row>
    <row r="2511" spans="1:24" ht="14" x14ac:dyDescent="0.3">
      <c r="A2511" s="9">
        <v>2509</v>
      </c>
      <c r="B2511" s="14" t="s">
        <v>7244</v>
      </c>
      <c r="C2511" s="15">
        <v>45419</v>
      </c>
      <c r="D2511" s="15">
        <v>45424</v>
      </c>
      <c r="E2511" s="10" t="s">
        <v>44</v>
      </c>
      <c r="F2511" s="10" t="s">
        <v>2938</v>
      </c>
      <c r="G2511" s="10" t="s">
        <v>2939</v>
      </c>
      <c r="H2511" s="10" t="s">
        <v>22</v>
      </c>
      <c r="I2511" s="10" t="s">
        <v>23</v>
      </c>
      <c r="J2511" s="10" t="s">
        <v>5623</v>
      </c>
      <c r="K2511" s="10" t="s">
        <v>25</v>
      </c>
      <c r="L2511" s="10">
        <v>42301</v>
      </c>
      <c r="M2511" s="10" t="s">
        <v>26</v>
      </c>
      <c r="N2511" s="10" t="str">
        <f>_xlfn.XLOOKUP($M:$M,People!$B:$B,People!A:A)</f>
        <v>Fred Suzuki</v>
      </c>
      <c r="O2511" s="10" t="s">
        <v>5624</v>
      </c>
      <c r="P2511" s="10" t="str">
        <f>VLOOKUP(O2511,Products!$A:$E,3,FALSE)</f>
        <v>Canon</v>
      </c>
      <c r="Q2511" s="31">
        <f>INDEX(Products!$E:$E,MATCH(O2511,Products!$A:$A,0))</f>
        <v>0.26</v>
      </c>
      <c r="R2511" s="10" t="s">
        <v>41</v>
      </c>
      <c r="S2511" s="10" t="s">
        <v>82</v>
      </c>
      <c r="T2511" s="10" t="s">
        <v>5625</v>
      </c>
      <c r="U2511" s="12">
        <v>45.68</v>
      </c>
      <c r="V2511" s="12">
        <v>2</v>
      </c>
      <c r="W2511" s="12">
        <v>0</v>
      </c>
      <c r="X2511" s="12">
        <v>21.012799999999999</v>
      </c>
    </row>
    <row r="2512" spans="1:24" ht="14" x14ac:dyDescent="0.3">
      <c r="A2512" s="9">
        <v>2510</v>
      </c>
      <c r="B2512" s="14" t="s">
        <v>7245</v>
      </c>
      <c r="C2512" s="15">
        <v>45419</v>
      </c>
      <c r="D2512" s="15">
        <v>45424</v>
      </c>
      <c r="E2512" s="14" t="s">
        <v>44</v>
      </c>
      <c r="F2512" s="14" t="s">
        <v>3924</v>
      </c>
      <c r="G2512" s="14" t="s">
        <v>3925</v>
      </c>
      <c r="H2512" s="14" t="s">
        <v>22</v>
      </c>
      <c r="I2512" s="14" t="s">
        <v>5934</v>
      </c>
      <c r="J2512" s="14" t="s">
        <v>5937</v>
      </c>
      <c r="K2512" s="14" t="s">
        <v>3957</v>
      </c>
      <c r="L2512" s="14" t="s">
        <v>5974</v>
      </c>
      <c r="M2512" s="14" t="s">
        <v>133</v>
      </c>
      <c r="N2512" s="10" t="str">
        <f>_xlfn.XLOOKUP($M:$M,People!$B:$B,People!A:A)</f>
        <v>Chuck Magee</v>
      </c>
      <c r="O2512" s="14" t="s">
        <v>2112</v>
      </c>
      <c r="P2512" s="10" t="str">
        <f>VLOOKUP(O2512,Products!$A:$E,3,FALSE)</f>
        <v>3M</v>
      </c>
      <c r="Q2512" s="31">
        <f>INDEX(Products!$E:$E,MATCH(O2512,Products!$A:$A,0))</f>
        <v>0.26</v>
      </c>
      <c r="R2512" s="14" t="s">
        <v>28</v>
      </c>
      <c r="S2512" s="14" t="s">
        <v>32</v>
      </c>
      <c r="T2512" s="14" t="s">
        <v>2113</v>
      </c>
      <c r="U2512" s="17">
        <v>24.3</v>
      </c>
      <c r="V2512" s="17">
        <v>5</v>
      </c>
      <c r="W2512" s="17">
        <v>0</v>
      </c>
      <c r="X2512" s="17">
        <v>10.45</v>
      </c>
    </row>
    <row r="2513" spans="1:24" ht="14" x14ac:dyDescent="0.3">
      <c r="A2513" s="9">
        <v>2511</v>
      </c>
      <c r="B2513" s="14" t="s">
        <v>7245</v>
      </c>
      <c r="C2513" s="15">
        <v>45419</v>
      </c>
      <c r="D2513" s="15">
        <v>45424</v>
      </c>
      <c r="E2513" s="14" t="s">
        <v>44</v>
      </c>
      <c r="F2513" s="14" t="s">
        <v>3924</v>
      </c>
      <c r="G2513" s="14" t="s">
        <v>3925</v>
      </c>
      <c r="H2513" s="14" t="s">
        <v>22</v>
      </c>
      <c r="I2513" s="14" t="s">
        <v>5934</v>
      </c>
      <c r="J2513" s="14" t="s">
        <v>5937</v>
      </c>
      <c r="K2513" s="14" t="s">
        <v>3957</v>
      </c>
      <c r="L2513" s="14" t="s">
        <v>5974</v>
      </c>
      <c r="M2513" s="14" t="s">
        <v>133</v>
      </c>
      <c r="N2513" s="10" t="str">
        <f>_xlfn.XLOOKUP($M:$M,People!$B:$B,People!A:A)</f>
        <v>Chuck Magee</v>
      </c>
      <c r="O2513" s="14" t="s">
        <v>5068</v>
      </c>
      <c r="P2513" s="10" t="str">
        <f>VLOOKUP(O2513,Products!$A:$E,3,FALSE)</f>
        <v>Avery</v>
      </c>
      <c r="Q2513" s="31">
        <f>INDEX(Products!$E:$E,MATCH(O2513,Products!$A:$A,0))</f>
        <v>0.37</v>
      </c>
      <c r="R2513" s="14" t="s">
        <v>28</v>
      </c>
      <c r="S2513" s="14" t="s">
        <v>50</v>
      </c>
      <c r="T2513" s="14" t="s">
        <v>5069</v>
      </c>
      <c r="U2513" s="18">
        <v>19.600000000000001</v>
      </c>
      <c r="V2513" s="18">
        <v>5</v>
      </c>
      <c r="W2513" s="18">
        <v>0</v>
      </c>
      <c r="X2513" s="18">
        <v>9.6039999999999992</v>
      </c>
    </row>
    <row r="2514" spans="1:24" ht="14" x14ac:dyDescent="0.3">
      <c r="A2514" s="9">
        <v>2512</v>
      </c>
      <c r="B2514" s="14" t="s">
        <v>7245</v>
      </c>
      <c r="C2514" s="15">
        <v>45419</v>
      </c>
      <c r="D2514" s="15">
        <v>45424</v>
      </c>
      <c r="E2514" s="14" t="s">
        <v>44</v>
      </c>
      <c r="F2514" s="14" t="s">
        <v>3924</v>
      </c>
      <c r="G2514" s="14" t="s">
        <v>3925</v>
      </c>
      <c r="H2514" s="14" t="s">
        <v>22</v>
      </c>
      <c r="I2514" s="14" t="s">
        <v>5934</v>
      </c>
      <c r="J2514" s="14" t="s">
        <v>5937</v>
      </c>
      <c r="K2514" s="14" t="s">
        <v>3957</v>
      </c>
      <c r="L2514" s="14" t="s">
        <v>5974</v>
      </c>
      <c r="M2514" s="14" t="s">
        <v>133</v>
      </c>
      <c r="N2514" s="10" t="str">
        <f>_xlfn.XLOOKUP($M:$M,People!$B:$B,People!A:A)</f>
        <v>Chuck Magee</v>
      </c>
      <c r="O2514" s="14" t="s">
        <v>2217</v>
      </c>
      <c r="P2514" s="10" t="str">
        <f>VLOOKUP(O2514,Products!$A:$E,3,FALSE)</f>
        <v>Avery</v>
      </c>
      <c r="Q2514" s="31">
        <f>INDEX(Products!$E:$E,MATCH(O2514,Products!$A:$A,0))</f>
        <v>0.27</v>
      </c>
      <c r="R2514" s="14" t="s">
        <v>41</v>
      </c>
      <c r="S2514" s="14" t="s">
        <v>61</v>
      </c>
      <c r="T2514" s="14" t="s">
        <v>2218</v>
      </c>
      <c r="U2514" s="18">
        <v>39.960000000000008</v>
      </c>
      <c r="V2514" s="18">
        <v>5</v>
      </c>
      <c r="W2514" s="18">
        <v>0.6</v>
      </c>
      <c r="X2514" s="18">
        <v>-23.975999999999999</v>
      </c>
    </row>
    <row r="2515" spans="1:24" ht="14" x14ac:dyDescent="0.3">
      <c r="A2515" s="9">
        <v>2513</v>
      </c>
      <c r="B2515" s="14" t="s">
        <v>7245</v>
      </c>
      <c r="C2515" s="15">
        <v>45419</v>
      </c>
      <c r="D2515" s="15">
        <v>45424</v>
      </c>
      <c r="E2515" s="14" t="s">
        <v>44</v>
      </c>
      <c r="F2515" s="14" t="s">
        <v>3924</v>
      </c>
      <c r="G2515" s="14" t="s">
        <v>3925</v>
      </c>
      <c r="H2515" s="14" t="s">
        <v>22</v>
      </c>
      <c r="I2515" s="14" t="s">
        <v>5934</v>
      </c>
      <c r="J2515" s="14" t="s">
        <v>5937</v>
      </c>
      <c r="K2515" s="14" t="s">
        <v>3957</v>
      </c>
      <c r="L2515" s="14" t="s">
        <v>5974</v>
      </c>
      <c r="M2515" s="14" t="s">
        <v>133</v>
      </c>
      <c r="N2515" s="10" t="str">
        <f>_xlfn.XLOOKUP($M:$M,People!$B:$B,People!A:A)</f>
        <v>Chuck Magee</v>
      </c>
      <c r="O2515" s="14" t="s">
        <v>263</v>
      </c>
      <c r="P2515" s="10" t="str">
        <f>VLOOKUP(O2515,Products!$A:$E,3,FALSE)</f>
        <v>IKEA</v>
      </c>
      <c r="Q2515" s="31">
        <f>INDEX(Products!$E:$E,MATCH(O2515,Products!$A:$A,0))</f>
        <v>0.28000000000000003</v>
      </c>
      <c r="R2515" s="14" t="s">
        <v>41</v>
      </c>
      <c r="S2515" s="14" t="s">
        <v>68</v>
      </c>
      <c r="T2515" s="14" t="s">
        <v>264</v>
      </c>
      <c r="U2515" s="17">
        <v>31.4</v>
      </c>
      <c r="V2515" s="17">
        <v>5</v>
      </c>
      <c r="W2515" s="17">
        <v>0</v>
      </c>
      <c r="X2515" s="17">
        <v>13.19</v>
      </c>
    </row>
    <row r="2516" spans="1:24" ht="14" x14ac:dyDescent="0.3">
      <c r="A2516" s="9">
        <v>2514</v>
      </c>
      <c r="B2516" s="14" t="s">
        <v>7246</v>
      </c>
      <c r="C2516" s="15">
        <v>45420</v>
      </c>
      <c r="D2516" s="15">
        <v>45427</v>
      </c>
      <c r="E2516" s="10" t="s">
        <v>44</v>
      </c>
      <c r="F2516" s="10" t="s">
        <v>3488</v>
      </c>
      <c r="G2516" s="10" t="s">
        <v>3489</v>
      </c>
      <c r="H2516" s="10" t="s">
        <v>22</v>
      </c>
      <c r="I2516" s="10" t="s">
        <v>23</v>
      </c>
      <c r="J2516" s="10" t="s">
        <v>237</v>
      </c>
      <c r="K2516" s="10" t="s">
        <v>238</v>
      </c>
      <c r="L2516" s="10">
        <v>10024</v>
      </c>
      <c r="M2516" s="10" t="s">
        <v>133</v>
      </c>
      <c r="N2516" s="10" t="str">
        <f>_xlfn.XLOOKUP($M:$M,People!$B:$B,People!A:A)</f>
        <v>Chuck Magee</v>
      </c>
      <c r="O2516" s="10" t="s">
        <v>1590</v>
      </c>
      <c r="P2516" s="10" t="str">
        <f>VLOOKUP(O2516,Products!$A:$E,3,FALSE)</f>
        <v>Canon</v>
      </c>
      <c r="Q2516" s="31">
        <f>INDEX(Products!$E:$E,MATCH(O2516,Products!$A:$A,0))</f>
        <v>0.38</v>
      </c>
      <c r="R2516" s="10" t="s">
        <v>28</v>
      </c>
      <c r="S2516" s="10" t="s">
        <v>32</v>
      </c>
      <c r="T2516" s="10" t="s">
        <v>1591</v>
      </c>
      <c r="U2516" s="12">
        <v>127.76400000000001</v>
      </c>
      <c r="V2516" s="12">
        <v>2</v>
      </c>
      <c r="W2516" s="12">
        <v>0.1</v>
      </c>
      <c r="X2516" s="12">
        <v>21.294000000000008</v>
      </c>
    </row>
    <row r="2517" spans="1:24" ht="14" x14ac:dyDescent="0.3">
      <c r="A2517" s="9">
        <v>2515</v>
      </c>
      <c r="B2517" s="14" t="s">
        <v>7247</v>
      </c>
      <c r="C2517" s="15">
        <v>45420</v>
      </c>
      <c r="D2517" s="15">
        <v>45424</v>
      </c>
      <c r="E2517" s="10" t="s">
        <v>44</v>
      </c>
      <c r="F2517" s="10" t="s">
        <v>2449</v>
      </c>
      <c r="G2517" s="10" t="s">
        <v>2450</v>
      </c>
      <c r="H2517" s="10" t="s">
        <v>22</v>
      </c>
      <c r="I2517" s="10" t="s">
        <v>23</v>
      </c>
      <c r="J2517" s="10" t="s">
        <v>361</v>
      </c>
      <c r="K2517" s="10" t="s">
        <v>204</v>
      </c>
      <c r="L2517" s="10">
        <v>55407</v>
      </c>
      <c r="M2517" s="10" t="s">
        <v>95</v>
      </c>
      <c r="N2517" s="10" t="str">
        <f>_xlfn.XLOOKUP($M:$M,People!$B:$B,People!A:A)</f>
        <v>Roxanne Rodriguez</v>
      </c>
      <c r="O2517" s="10" t="s">
        <v>1605</v>
      </c>
      <c r="P2517" s="10" t="str">
        <f>VLOOKUP(O2517,Products!$A:$E,3,FALSE)</f>
        <v>Office Depot</v>
      </c>
      <c r="Q2517" s="31">
        <f>INDEX(Products!$E:$E,MATCH(O2517,Products!$A:$A,0))</f>
        <v>0.26</v>
      </c>
      <c r="R2517" s="10" t="s">
        <v>28</v>
      </c>
      <c r="S2517" s="10" t="s">
        <v>58</v>
      </c>
      <c r="T2517" s="10" t="s">
        <v>1606</v>
      </c>
      <c r="U2517" s="12">
        <v>123.96000000000001</v>
      </c>
      <c r="V2517" s="12">
        <v>3</v>
      </c>
      <c r="W2517" s="12">
        <v>0</v>
      </c>
      <c r="X2517" s="12">
        <v>11.156400000000005</v>
      </c>
    </row>
    <row r="2518" spans="1:24" ht="14" x14ac:dyDescent="0.3">
      <c r="A2518" s="9">
        <v>2516</v>
      </c>
      <c r="B2518" s="14" t="s">
        <v>7246</v>
      </c>
      <c r="C2518" s="15">
        <v>45420</v>
      </c>
      <c r="D2518" s="15">
        <v>45427</v>
      </c>
      <c r="E2518" s="10" t="s">
        <v>44</v>
      </c>
      <c r="F2518" s="10" t="s">
        <v>3488</v>
      </c>
      <c r="G2518" s="10" t="s">
        <v>3489</v>
      </c>
      <c r="H2518" s="10" t="s">
        <v>22</v>
      </c>
      <c r="I2518" s="10" t="s">
        <v>23</v>
      </c>
      <c r="J2518" s="10" t="s">
        <v>237</v>
      </c>
      <c r="K2518" s="10" t="s">
        <v>238</v>
      </c>
      <c r="L2518" s="10">
        <v>10024</v>
      </c>
      <c r="M2518" s="10" t="s">
        <v>133</v>
      </c>
      <c r="N2518" s="10" t="str">
        <f>_xlfn.XLOOKUP($M:$M,People!$B:$B,People!A:A)</f>
        <v>Chuck Magee</v>
      </c>
      <c r="O2518" s="10" t="s">
        <v>2472</v>
      </c>
      <c r="P2518" s="10" t="str">
        <f>VLOOKUP(O2518,Products!$A:$E,3,FALSE)</f>
        <v>Logitech</v>
      </c>
      <c r="Q2518" s="31">
        <f>INDEX(Products!$E:$E,MATCH(O2518,Products!$A:$A,0))</f>
        <v>0.27</v>
      </c>
      <c r="R2518" s="10" t="s">
        <v>28</v>
      </c>
      <c r="S2518" s="10" t="s">
        <v>58</v>
      </c>
      <c r="T2518" s="10" t="s">
        <v>2473</v>
      </c>
      <c r="U2518" s="12">
        <v>79.44</v>
      </c>
      <c r="V2518" s="12">
        <v>3</v>
      </c>
      <c r="W2518" s="12">
        <v>0</v>
      </c>
      <c r="X2518" s="12">
        <v>30.187200000000001</v>
      </c>
    </row>
    <row r="2519" spans="1:24" ht="14" x14ac:dyDescent="0.3">
      <c r="A2519" s="9">
        <v>2517</v>
      </c>
      <c r="B2519" s="14" t="s">
        <v>7248</v>
      </c>
      <c r="C2519" s="15">
        <v>45420</v>
      </c>
      <c r="D2519" s="15">
        <v>45426</v>
      </c>
      <c r="E2519" s="10" t="s">
        <v>44</v>
      </c>
      <c r="F2519" s="10" t="s">
        <v>871</v>
      </c>
      <c r="G2519" s="10" t="s">
        <v>872</v>
      </c>
      <c r="H2519" s="10" t="s">
        <v>36</v>
      </c>
      <c r="I2519" s="10" t="s">
        <v>23</v>
      </c>
      <c r="J2519" s="10" t="s">
        <v>2773</v>
      </c>
      <c r="K2519" s="10" t="s">
        <v>438</v>
      </c>
      <c r="L2519" s="10">
        <v>44221</v>
      </c>
      <c r="M2519" s="10" t="s">
        <v>133</v>
      </c>
      <c r="N2519" s="10" t="str">
        <f>_xlfn.XLOOKUP($M:$M,People!$B:$B,People!A:A)</f>
        <v>Chuck Magee</v>
      </c>
      <c r="O2519" s="10" t="s">
        <v>2774</v>
      </c>
      <c r="P2519" s="10" t="str">
        <f>VLOOKUP(O2519,Products!$A:$E,3,FALSE)</f>
        <v>Logitech</v>
      </c>
      <c r="Q2519" s="31">
        <f>INDEX(Products!$E:$E,MATCH(O2519,Products!$A:$A,0))</f>
        <v>0.31</v>
      </c>
      <c r="R2519" s="10" t="s">
        <v>28</v>
      </c>
      <c r="S2519" s="10" t="s">
        <v>58</v>
      </c>
      <c r="T2519" s="10" t="s">
        <v>2775</v>
      </c>
      <c r="U2519" s="12">
        <v>8.3520000000000003</v>
      </c>
      <c r="V2519" s="12">
        <v>6</v>
      </c>
      <c r="W2519" s="12">
        <v>0.2</v>
      </c>
      <c r="X2519" s="12">
        <v>1.2527999999999997</v>
      </c>
    </row>
    <row r="2520" spans="1:24" ht="14" x14ac:dyDescent="0.3">
      <c r="A2520" s="9">
        <v>2518</v>
      </c>
      <c r="B2520" s="14" t="s">
        <v>7249</v>
      </c>
      <c r="C2520" s="15">
        <v>45420</v>
      </c>
      <c r="D2520" s="15">
        <v>45424</v>
      </c>
      <c r="E2520" s="10" t="s">
        <v>44</v>
      </c>
      <c r="F2520" s="10" t="s">
        <v>1575</v>
      </c>
      <c r="G2520" s="10" t="s">
        <v>1576</v>
      </c>
      <c r="H2520" s="10" t="s">
        <v>22</v>
      </c>
      <c r="I2520" s="10" t="s">
        <v>23</v>
      </c>
      <c r="J2520" s="10" t="s">
        <v>1702</v>
      </c>
      <c r="K2520" s="10" t="s">
        <v>371</v>
      </c>
      <c r="L2520" s="10">
        <v>97301</v>
      </c>
      <c r="M2520" s="10" t="s">
        <v>39</v>
      </c>
      <c r="N2520" s="10" t="str">
        <f>_xlfn.XLOOKUP($M:$M,People!$B:$B,People!A:A)</f>
        <v>Sadie Pawthorne</v>
      </c>
      <c r="O2520" s="10" t="s">
        <v>3881</v>
      </c>
      <c r="P2520" s="10" t="str">
        <f>VLOOKUP(O2520,Products!$A:$E,3,FALSE)</f>
        <v>Avery</v>
      </c>
      <c r="Q2520" s="31">
        <f>INDEX(Products!$E:$E,MATCH(O2520,Products!$A:$A,0))</f>
        <v>0.28999999999999998</v>
      </c>
      <c r="R2520" s="10" t="s">
        <v>41</v>
      </c>
      <c r="S2520" s="10" t="s">
        <v>61</v>
      </c>
      <c r="T2520" s="10" t="s">
        <v>3882</v>
      </c>
      <c r="U2520" s="12">
        <v>5.2480000000000002</v>
      </c>
      <c r="V2520" s="12">
        <v>2</v>
      </c>
      <c r="W2520" s="12">
        <v>0.2</v>
      </c>
      <c r="X2520" s="12">
        <v>0.59039999999999915</v>
      </c>
    </row>
    <row r="2521" spans="1:24" ht="14" x14ac:dyDescent="0.3">
      <c r="A2521" s="9">
        <v>2519</v>
      </c>
      <c r="B2521" s="14" t="s">
        <v>7247</v>
      </c>
      <c r="C2521" s="15">
        <v>45420</v>
      </c>
      <c r="D2521" s="15">
        <v>45424</v>
      </c>
      <c r="E2521" s="10" t="s">
        <v>44</v>
      </c>
      <c r="F2521" s="10" t="s">
        <v>2449</v>
      </c>
      <c r="G2521" s="10" t="s">
        <v>2450</v>
      </c>
      <c r="H2521" s="10" t="s">
        <v>22</v>
      </c>
      <c r="I2521" s="10" t="s">
        <v>23</v>
      </c>
      <c r="J2521" s="10" t="s">
        <v>361</v>
      </c>
      <c r="K2521" s="10" t="s">
        <v>204</v>
      </c>
      <c r="L2521" s="10">
        <v>55407</v>
      </c>
      <c r="M2521" s="10" t="s">
        <v>95</v>
      </c>
      <c r="N2521" s="10" t="str">
        <f>_xlfn.XLOOKUP($M:$M,People!$B:$B,People!A:A)</f>
        <v>Roxanne Rodriguez</v>
      </c>
      <c r="O2521" s="10" t="s">
        <v>2357</v>
      </c>
      <c r="P2521" s="10" t="str">
        <f>VLOOKUP(O2521,Products!$A:$E,3,FALSE)</f>
        <v>Logitech</v>
      </c>
      <c r="Q2521" s="31">
        <f>INDEX(Products!$E:$E,MATCH(O2521,Products!$A:$A,0))</f>
        <v>0.25</v>
      </c>
      <c r="R2521" s="10" t="s">
        <v>41</v>
      </c>
      <c r="S2521" s="10" t="s">
        <v>68</v>
      </c>
      <c r="T2521" s="10" t="s">
        <v>2358</v>
      </c>
      <c r="U2521" s="12">
        <v>43.98</v>
      </c>
      <c r="V2521" s="12">
        <v>2</v>
      </c>
      <c r="W2521" s="12">
        <v>0</v>
      </c>
      <c r="X2521" s="12">
        <v>21.99</v>
      </c>
    </row>
    <row r="2522" spans="1:24" ht="14" x14ac:dyDescent="0.3">
      <c r="A2522" s="9">
        <v>2520</v>
      </c>
      <c r="B2522" s="14" t="s">
        <v>7246</v>
      </c>
      <c r="C2522" s="15">
        <v>45420</v>
      </c>
      <c r="D2522" s="15">
        <v>45427</v>
      </c>
      <c r="E2522" s="10" t="s">
        <v>44</v>
      </c>
      <c r="F2522" s="10" t="s">
        <v>3488</v>
      </c>
      <c r="G2522" s="10" t="s">
        <v>3489</v>
      </c>
      <c r="H2522" s="10" t="s">
        <v>22</v>
      </c>
      <c r="I2522" s="10" t="s">
        <v>23</v>
      </c>
      <c r="J2522" s="10" t="s">
        <v>237</v>
      </c>
      <c r="K2522" s="10" t="s">
        <v>238</v>
      </c>
      <c r="L2522" s="10">
        <v>10024</v>
      </c>
      <c r="M2522" s="10" t="s">
        <v>133</v>
      </c>
      <c r="N2522" s="10" t="str">
        <f>_xlfn.XLOOKUP($M:$M,People!$B:$B,People!A:A)</f>
        <v>Chuck Magee</v>
      </c>
      <c r="O2522" s="10" t="s">
        <v>4949</v>
      </c>
      <c r="P2522" s="10" t="str">
        <f>VLOOKUP(O2522,Products!$A:$E,3,FALSE)</f>
        <v>Samsung</v>
      </c>
      <c r="Q2522" s="31">
        <f>INDEX(Products!$E:$E,MATCH(O2522,Products!$A:$A,0))</f>
        <v>0.31</v>
      </c>
      <c r="R2522" s="10" t="s">
        <v>41</v>
      </c>
      <c r="S2522" s="10" t="s">
        <v>82</v>
      </c>
      <c r="T2522" s="10" t="s">
        <v>4950</v>
      </c>
      <c r="U2522" s="12">
        <v>19.440000000000001</v>
      </c>
      <c r="V2522" s="12">
        <v>3</v>
      </c>
      <c r="W2522" s="12">
        <v>0</v>
      </c>
      <c r="X2522" s="12">
        <v>9.3312000000000008</v>
      </c>
    </row>
    <row r="2523" spans="1:24" ht="14" x14ac:dyDescent="0.3">
      <c r="A2523" s="9">
        <v>2521</v>
      </c>
      <c r="B2523" s="14" t="s">
        <v>7250</v>
      </c>
      <c r="C2523" s="15">
        <v>45420</v>
      </c>
      <c r="D2523" s="15">
        <v>45422</v>
      </c>
      <c r="E2523" s="10" t="s">
        <v>168</v>
      </c>
      <c r="F2523" s="10" t="s">
        <v>3049</v>
      </c>
      <c r="G2523" s="10" t="s">
        <v>3050</v>
      </c>
      <c r="H2523" s="10" t="s">
        <v>92</v>
      </c>
      <c r="I2523" s="10" t="s">
        <v>23</v>
      </c>
      <c r="J2523" s="10" t="s">
        <v>237</v>
      </c>
      <c r="K2523" s="10" t="s">
        <v>238</v>
      </c>
      <c r="L2523" s="10">
        <v>10009</v>
      </c>
      <c r="M2523" s="10" t="s">
        <v>133</v>
      </c>
      <c r="N2523" s="10" t="str">
        <f>_xlfn.XLOOKUP($M:$M,People!$B:$B,People!A:A)</f>
        <v>Chuck Magee</v>
      </c>
      <c r="O2523" s="10" t="s">
        <v>1423</v>
      </c>
      <c r="P2523" s="10" t="str">
        <f>VLOOKUP(O2523,Products!$A:$E,3,FALSE)</f>
        <v>Dell</v>
      </c>
      <c r="Q2523" s="31">
        <f>INDEX(Products!$E:$E,MATCH(O2523,Products!$A:$A,0))</f>
        <v>0.4</v>
      </c>
      <c r="R2523" s="10" t="s">
        <v>41</v>
      </c>
      <c r="S2523" s="10" t="s">
        <v>82</v>
      </c>
      <c r="T2523" s="10" t="s">
        <v>1424</v>
      </c>
      <c r="U2523" s="12">
        <v>37.94</v>
      </c>
      <c r="V2523" s="12">
        <v>2</v>
      </c>
      <c r="W2523" s="12">
        <v>0</v>
      </c>
      <c r="X2523" s="12">
        <v>18.211199999999998</v>
      </c>
    </row>
    <row r="2524" spans="1:24" ht="14" x14ac:dyDescent="0.3">
      <c r="A2524" s="9">
        <v>2522</v>
      </c>
      <c r="B2524" s="14" t="s">
        <v>7246</v>
      </c>
      <c r="C2524" s="15">
        <v>45420</v>
      </c>
      <c r="D2524" s="15">
        <v>45427</v>
      </c>
      <c r="E2524" s="10" t="s">
        <v>44</v>
      </c>
      <c r="F2524" s="10" t="s">
        <v>3488</v>
      </c>
      <c r="G2524" s="10" t="s">
        <v>3489</v>
      </c>
      <c r="H2524" s="10" t="s">
        <v>22</v>
      </c>
      <c r="I2524" s="10" t="s">
        <v>23</v>
      </c>
      <c r="J2524" s="10" t="s">
        <v>237</v>
      </c>
      <c r="K2524" s="10" t="s">
        <v>238</v>
      </c>
      <c r="L2524" s="10">
        <v>10024</v>
      </c>
      <c r="M2524" s="10" t="s">
        <v>133</v>
      </c>
      <c r="N2524" s="10" t="str">
        <f>_xlfn.XLOOKUP($M:$M,People!$B:$B,People!A:A)</f>
        <v>Chuck Magee</v>
      </c>
      <c r="O2524" s="10" t="s">
        <v>4553</v>
      </c>
      <c r="P2524" s="10" t="str">
        <f>VLOOKUP(O2524,Products!$A:$E,3,FALSE)</f>
        <v>Dell</v>
      </c>
      <c r="Q2524" s="31">
        <f>INDEX(Products!$E:$E,MATCH(O2524,Products!$A:$A,0))</f>
        <v>0.38</v>
      </c>
      <c r="R2524" s="10" t="s">
        <v>41</v>
      </c>
      <c r="S2524" s="10" t="s">
        <v>510</v>
      </c>
      <c r="T2524" s="10" t="s">
        <v>4554</v>
      </c>
      <c r="U2524" s="12">
        <v>357.93</v>
      </c>
      <c r="V2524" s="12">
        <v>3</v>
      </c>
      <c r="W2524" s="12">
        <v>0</v>
      </c>
      <c r="X2524" s="12">
        <v>7.158600000000007</v>
      </c>
    </row>
    <row r="2525" spans="1:24" ht="14" x14ac:dyDescent="0.3">
      <c r="A2525" s="9">
        <v>2523</v>
      </c>
      <c r="B2525" s="14" t="s">
        <v>7246</v>
      </c>
      <c r="C2525" s="15">
        <v>45420</v>
      </c>
      <c r="D2525" s="15">
        <v>45427</v>
      </c>
      <c r="E2525" s="10" t="s">
        <v>44</v>
      </c>
      <c r="F2525" s="10" t="s">
        <v>3488</v>
      </c>
      <c r="G2525" s="10" t="s">
        <v>3489</v>
      </c>
      <c r="H2525" s="10" t="s">
        <v>22</v>
      </c>
      <c r="I2525" s="10" t="s">
        <v>23</v>
      </c>
      <c r="J2525" s="10" t="s">
        <v>237</v>
      </c>
      <c r="K2525" s="10" t="s">
        <v>238</v>
      </c>
      <c r="L2525" s="10">
        <v>10024</v>
      </c>
      <c r="M2525" s="10" t="s">
        <v>133</v>
      </c>
      <c r="N2525" s="10" t="str">
        <f>_xlfn.XLOOKUP($M:$M,People!$B:$B,People!A:A)</f>
        <v>Chuck Magee</v>
      </c>
      <c r="O2525" s="10" t="s">
        <v>1247</v>
      </c>
      <c r="P2525" s="10" t="str">
        <f>VLOOKUP(O2525,Products!$A:$E,3,FALSE)</f>
        <v>Office Depot</v>
      </c>
      <c r="Q2525" s="31">
        <f>INDEX(Products!$E:$E,MATCH(O2525,Products!$A:$A,0))</f>
        <v>0.38</v>
      </c>
      <c r="R2525" s="10" t="s">
        <v>64</v>
      </c>
      <c r="S2525" s="10" t="s">
        <v>1063</v>
      </c>
      <c r="T2525" s="10" t="s">
        <v>1248</v>
      </c>
      <c r="U2525" s="12">
        <v>2799.944</v>
      </c>
      <c r="V2525" s="12">
        <v>7</v>
      </c>
      <c r="W2525" s="12">
        <v>0.2</v>
      </c>
      <c r="X2525" s="12">
        <v>1014.9797</v>
      </c>
    </row>
    <row r="2526" spans="1:24" ht="14" x14ac:dyDescent="0.3">
      <c r="A2526" s="9">
        <v>2524</v>
      </c>
      <c r="B2526" s="14" t="s">
        <v>7247</v>
      </c>
      <c r="C2526" s="15">
        <v>45420</v>
      </c>
      <c r="D2526" s="15">
        <v>45424</v>
      </c>
      <c r="E2526" s="10" t="s">
        <v>44</v>
      </c>
      <c r="F2526" s="10" t="s">
        <v>2449</v>
      </c>
      <c r="G2526" s="10" t="s">
        <v>2450</v>
      </c>
      <c r="H2526" s="10" t="s">
        <v>22</v>
      </c>
      <c r="I2526" s="10" t="s">
        <v>23</v>
      </c>
      <c r="J2526" s="10" t="s">
        <v>361</v>
      </c>
      <c r="K2526" s="10" t="s">
        <v>204</v>
      </c>
      <c r="L2526" s="10">
        <v>55407</v>
      </c>
      <c r="M2526" s="10" t="s">
        <v>95</v>
      </c>
      <c r="N2526" s="10" t="str">
        <f>_xlfn.XLOOKUP($M:$M,People!$B:$B,People!A:A)</f>
        <v>Roxanne Rodriguez</v>
      </c>
      <c r="O2526" s="10" t="s">
        <v>3461</v>
      </c>
      <c r="P2526" s="10" t="str">
        <f>VLOOKUP(O2526,Products!$A:$E,3,FALSE)</f>
        <v>Samsung</v>
      </c>
      <c r="Q2526" s="31">
        <f>INDEX(Products!$E:$E,MATCH(O2526,Products!$A:$A,0))</f>
        <v>0.25</v>
      </c>
      <c r="R2526" s="10" t="s">
        <v>64</v>
      </c>
      <c r="S2526" s="10" t="s">
        <v>65</v>
      </c>
      <c r="T2526" s="10" t="s">
        <v>3462</v>
      </c>
      <c r="U2526" s="12">
        <v>377.96999999999997</v>
      </c>
      <c r="V2526" s="12">
        <v>3</v>
      </c>
      <c r="W2526" s="12">
        <v>0</v>
      </c>
      <c r="X2526" s="12">
        <v>105.83160000000002</v>
      </c>
    </row>
    <row r="2527" spans="1:24" ht="14" x14ac:dyDescent="0.3">
      <c r="A2527" s="9">
        <v>2525</v>
      </c>
      <c r="B2527" s="14" t="s">
        <v>7251</v>
      </c>
      <c r="C2527" s="15">
        <v>45421</v>
      </c>
      <c r="D2527" s="15">
        <v>45425</v>
      </c>
      <c r="E2527" s="10" t="s">
        <v>44</v>
      </c>
      <c r="F2527" s="10" t="s">
        <v>1805</v>
      </c>
      <c r="G2527" s="10" t="s">
        <v>1806</v>
      </c>
      <c r="H2527" s="10" t="s">
        <v>22</v>
      </c>
      <c r="I2527" s="10" t="s">
        <v>23</v>
      </c>
      <c r="J2527" s="10" t="s">
        <v>1282</v>
      </c>
      <c r="K2527" s="10" t="s">
        <v>25</v>
      </c>
      <c r="L2527" s="10">
        <v>40214</v>
      </c>
      <c r="M2527" s="10" t="s">
        <v>26</v>
      </c>
      <c r="N2527" s="10" t="str">
        <f>_xlfn.XLOOKUP($M:$M,People!$B:$B,People!A:A)</f>
        <v>Fred Suzuki</v>
      </c>
      <c r="O2527" s="10" t="s">
        <v>4897</v>
      </c>
      <c r="P2527" s="10" t="str">
        <f>VLOOKUP(O2527,Products!$A:$E,3,FALSE)</f>
        <v>Office Depot</v>
      </c>
      <c r="Q2527" s="31">
        <f>INDEX(Products!$E:$E,MATCH(O2527,Products!$A:$A,0))</f>
        <v>0.38</v>
      </c>
      <c r="R2527" s="10" t="s">
        <v>41</v>
      </c>
      <c r="S2527" s="10" t="s">
        <v>68</v>
      </c>
      <c r="T2527" s="10" t="s">
        <v>4898</v>
      </c>
      <c r="U2527" s="12">
        <v>48.81</v>
      </c>
      <c r="V2527" s="12">
        <v>3</v>
      </c>
      <c r="W2527" s="12">
        <v>0</v>
      </c>
      <c r="X2527" s="12">
        <v>23.916899999999998</v>
      </c>
    </row>
    <row r="2528" spans="1:24" ht="14" x14ac:dyDescent="0.3">
      <c r="A2528" s="9">
        <v>2526</v>
      </c>
      <c r="B2528" s="14" t="s">
        <v>7252</v>
      </c>
      <c r="C2528" s="15">
        <v>45422</v>
      </c>
      <c r="D2528" s="15">
        <v>45422</v>
      </c>
      <c r="E2528" s="10" t="s">
        <v>1124</v>
      </c>
      <c r="F2528" s="10" t="s">
        <v>3438</v>
      </c>
      <c r="G2528" s="10" t="s">
        <v>3439</v>
      </c>
      <c r="H2528" s="10" t="s">
        <v>92</v>
      </c>
      <c r="I2528" s="10" t="s">
        <v>23</v>
      </c>
      <c r="J2528" s="10" t="s">
        <v>401</v>
      </c>
      <c r="K2528" s="10" t="s">
        <v>189</v>
      </c>
      <c r="L2528" s="10">
        <v>60505</v>
      </c>
      <c r="M2528" s="10" t="s">
        <v>95</v>
      </c>
      <c r="N2528" s="10" t="str">
        <f>_xlfn.XLOOKUP($M:$M,People!$B:$B,People!A:A)</f>
        <v>Roxanne Rodriguez</v>
      </c>
      <c r="O2528" s="10" t="s">
        <v>1850</v>
      </c>
      <c r="P2528" s="10" t="str">
        <f>VLOOKUP(O2528,Products!$A:$E,3,FALSE)</f>
        <v>Dell</v>
      </c>
      <c r="Q2528" s="31">
        <f>INDEX(Products!$E:$E,MATCH(O2528,Products!$A:$A,0))</f>
        <v>0.34</v>
      </c>
      <c r="R2528" s="10" t="s">
        <v>41</v>
      </c>
      <c r="S2528" s="10" t="s">
        <v>71</v>
      </c>
      <c r="T2528" s="10" t="s">
        <v>1851</v>
      </c>
      <c r="U2528" s="12">
        <v>70.969999999999985</v>
      </c>
      <c r="V2528" s="12">
        <v>5</v>
      </c>
      <c r="W2528" s="12">
        <v>0.8</v>
      </c>
      <c r="X2528" s="12">
        <v>-191.619</v>
      </c>
    </row>
    <row r="2529" spans="1:24" ht="14" x14ac:dyDescent="0.3">
      <c r="A2529" s="9">
        <v>2527</v>
      </c>
      <c r="B2529" s="14" t="s">
        <v>7252</v>
      </c>
      <c r="C2529" s="15">
        <v>45422</v>
      </c>
      <c r="D2529" s="15">
        <v>45422</v>
      </c>
      <c r="E2529" s="10" t="s">
        <v>1124</v>
      </c>
      <c r="F2529" s="10" t="s">
        <v>3438</v>
      </c>
      <c r="G2529" s="10" t="s">
        <v>3439</v>
      </c>
      <c r="H2529" s="10" t="s">
        <v>92</v>
      </c>
      <c r="I2529" s="10" t="s">
        <v>23</v>
      </c>
      <c r="J2529" s="10" t="s">
        <v>401</v>
      </c>
      <c r="K2529" s="10" t="s">
        <v>189</v>
      </c>
      <c r="L2529" s="10">
        <v>60505</v>
      </c>
      <c r="M2529" s="10" t="s">
        <v>95</v>
      </c>
      <c r="N2529" s="10" t="str">
        <f>_xlfn.XLOOKUP($M:$M,People!$B:$B,People!A:A)</f>
        <v>Roxanne Rodriguez</v>
      </c>
      <c r="O2529" s="10" t="s">
        <v>3982</v>
      </c>
      <c r="P2529" s="10" t="str">
        <f>VLOOKUP(O2529,Products!$A:$E,3,FALSE)</f>
        <v>Samsung</v>
      </c>
      <c r="Q2529" s="31">
        <f>INDEX(Products!$E:$E,MATCH(O2529,Products!$A:$A,0))</f>
        <v>0.25</v>
      </c>
      <c r="R2529" s="10" t="s">
        <v>41</v>
      </c>
      <c r="S2529" s="10" t="s">
        <v>61</v>
      </c>
      <c r="T2529" s="10" t="s">
        <v>3983</v>
      </c>
      <c r="U2529" s="12">
        <v>36.783999999999999</v>
      </c>
      <c r="V2529" s="12">
        <v>2</v>
      </c>
      <c r="W2529" s="12">
        <v>0.2</v>
      </c>
      <c r="X2529" s="12">
        <v>3.6784000000000017</v>
      </c>
    </row>
    <row r="2530" spans="1:24" ht="14" x14ac:dyDescent="0.3">
      <c r="A2530" s="9">
        <v>2528</v>
      </c>
      <c r="B2530" s="14" t="s">
        <v>7253</v>
      </c>
      <c r="C2530" s="15">
        <v>45422</v>
      </c>
      <c r="D2530" s="15">
        <v>45427</v>
      </c>
      <c r="E2530" s="10" t="s">
        <v>44</v>
      </c>
      <c r="F2530" s="10" t="s">
        <v>1923</v>
      </c>
      <c r="G2530" s="10" t="s">
        <v>1924</v>
      </c>
      <c r="H2530" s="10" t="s">
        <v>22</v>
      </c>
      <c r="I2530" s="10" t="s">
        <v>23</v>
      </c>
      <c r="J2530" s="10" t="s">
        <v>1282</v>
      </c>
      <c r="K2530" s="10" t="s">
        <v>402</v>
      </c>
      <c r="L2530" s="10">
        <v>80027</v>
      </c>
      <c r="M2530" s="10" t="s">
        <v>39</v>
      </c>
      <c r="N2530" s="10" t="str">
        <f>_xlfn.XLOOKUP($M:$M,People!$B:$B,People!A:A)</f>
        <v>Sadie Pawthorne</v>
      </c>
      <c r="O2530" s="10" t="s">
        <v>3875</v>
      </c>
      <c r="P2530" s="10" t="str">
        <f>VLOOKUP(O2530,Products!$A:$E,3,FALSE)</f>
        <v>3M</v>
      </c>
      <c r="Q2530" s="31">
        <f>INDEX(Products!$E:$E,MATCH(O2530,Products!$A:$A,0))</f>
        <v>0.36</v>
      </c>
      <c r="R2530" s="10" t="s">
        <v>64</v>
      </c>
      <c r="S2530" s="10" t="s">
        <v>144</v>
      </c>
      <c r="T2530" s="10" t="s">
        <v>3876</v>
      </c>
      <c r="U2530" s="12">
        <v>46.688000000000002</v>
      </c>
      <c r="V2530" s="12">
        <v>4</v>
      </c>
      <c r="W2530" s="12">
        <v>0.2</v>
      </c>
      <c r="X2530" s="12">
        <v>-2.9180000000000028</v>
      </c>
    </row>
    <row r="2531" spans="1:24" ht="14" x14ac:dyDescent="0.3">
      <c r="A2531" s="9">
        <v>2529</v>
      </c>
      <c r="B2531" s="14" t="s">
        <v>7254</v>
      </c>
      <c r="C2531" s="15">
        <v>45423</v>
      </c>
      <c r="D2531" s="15">
        <v>45428</v>
      </c>
      <c r="E2531" s="10" t="s">
        <v>19</v>
      </c>
      <c r="F2531" s="10" t="s">
        <v>269</v>
      </c>
      <c r="G2531" s="10" t="s">
        <v>270</v>
      </c>
      <c r="H2531" s="10" t="s">
        <v>92</v>
      </c>
      <c r="I2531" s="10" t="s">
        <v>23</v>
      </c>
      <c r="J2531" s="10" t="s">
        <v>478</v>
      </c>
      <c r="K2531" s="10" t="s">
        <v>277</v>
      </c>
      <c r="L2531" s="10">
        <v>85023</v>
      </c>
      <c r="M2531" s="10" t="s">
        <v>39</v>
      </c>
      <c r="N2531" s="10" t="str">
        <f>_xlfn.XLOOKUP($M:$M,People!$B:$B,People!A:A)</f>
        <v>Sadie Pawthorne</v>
      </c>
      <c r="O2531" s="10" t="s">
        <v>2847</v>
      </c>
      <c r="P2531" s="10" t="str">
        <f>VLOOKUP(O2531,Products!$A:$E,3,FALSE)</f>
        <v>Staples</v>
      </c>
      <c r="Q2531" s="31">
        <f>INDEX(Products!$E:$E,MATCH(O2531,Products!$A:$A,0))</f>
        <v>0.35</v>
      </c>
      <c r="R2531" s="10" t="s">
        <v>28</v>
      </c>
      <c r="S2531" s="10" t="s">
        <v>32</v>
      </c>
      <c r="T2531" s="10" t="s">
        <v>2848</v>
      </c>
      <c r="U2531" s="12">
        <v>191.96800000000002</v>
      </c>
      <c r="V2531" s="12">
        <v>7</v>
      </c>
      <c r="W2531" s="12">
        <v>0.2</v>
      </c>
      <c r="X2531" s="12">
        <v>16.797200000000004</v>
      </c>
    </row>
    <row r="2532" spans="1:24" ht="14" x14ac:dyDescent="0.3">
      <c r="A2532" s="9">
        <v>2530</v>
      </c>
      <c r="B2532" s="14" t="s">
        <v>7255</v>
      </c>
      <c r="C2532" s="15">
        <v>45424</v>
      </c>
      <c r="D2532" s="15">
        <v>45429</v>
      </c>
      <c r="E2532" s="10" t="s">
        <v>44</v>
      </c>
      <c r="F2532" s="10" t="s">
        <v>3478</v>
      </c>
      <c r="G2532" s="10" t="s">
        <v>3479</v>
      </c>
      <c r="H2532" s="10" t="s">
        <v>22</v>
      </c>
      <c r="I2532" s="10" t="s">
        <v>23</v>
      </c>
      <c r="J2532" s="10" t="s">
        <v>165</v>
      </c>
      <c r="K2532" s="10" t="s">
        <v>94</v>
      </c>
      <c r="L2532" s="10">
        <v>77041</v>
      </c>
      <c r="M2532" s="10" t="s">
        <v>95</v>
      </c>
      <c r="N2532" s="10" t="str">
        <f>_xlfn.XLOOKUP($M:$M,People!$B:$B,People!A:A)</f>
        <v>Roxanne Rodriguez</v>
      </c>
      <c r="O2532" s="10" t="s">
        <v>5266</v>
      </c>
      <c r="P2532" s="10" t="str">
        <f>VLOOKUP(O2532,Products!$A:$E,3,FALSE)</f>
        <v>Dell</v>
      </c>
      <c r="Q2532" s="31">
        <f>INDEX(Products!$E:$E,MATCH(O2532,Products!$A:$A,0))</f>
        <v>0.34</v>
      </c>
      <c r="R2532" s="10" t="s">
        <v>28</v>
      </c>
      <c r="S2532" s="10" t="s">
        <v>58</v>
      </c>
      <c r="T2532" s="10" t="s">
        <v>3243</v>
      </c>
      <c r="U2532" s="12">
        <v>21.968000000000004</v>
      </c>
      <c r="V2532" s="12">
        <v>4</v>
      </c>
      <c r="W2532" s="12">
        <v>0.6</v>
      </c>
      <c r="X2532" s="12">
        <v>-15.9268</v>
      </c>
    </row>
    <row r="2533" spans="1:24" ht="14" x14ac:dyDescent="0.3">
      <c r="A2533" s="9">
        <v>2531</v>
      </c>
      <c r="B2533" s="14" t="s">
        <v>7256</v>
      </c>
      <c r="C2533" s="15">
        <v>45424</v>
      </c>
      <c r="D2533" s="15">
        <v>45430</v>
      </c>
      <c r="E2533" s="10" t="s">
        <v>44</v>
      </c>
      <c r="F2533" s="10" t="s">
        <v>1472</v>
      </c>
      <c r="G2533" s="10" t="s">
        <v>1473</v>
      </c>
      <c r="H2533" s="10" t="s">
        <v>22</v>
      </c>
      <c r="I2533" s="10" t="s">
        <v>23</v>
      </c>
      <c r="J2533" s="10" t="s">
        <v>86</v>
      </c>
      <c r="K2533" s="10" t="s">
        <v>87</v>
      </c>
      <c r="L2533" s="10">
        <v>98115</v>
      </c>
      <c r="M2533" s="10" t="s">
        <v>39</v>
      </c>
      <c r="N2533" s="10" t="str">
        <f>_xlfn.XLOOKUP($M:$M,People!$B:$B,People!A:A)</f>
        <v>Sadie Pawthorne</v>
      </c>
      <c r="O2533" s="10" t="s">
        <v>1755</v>
      </c>
      <c r="P2533" s="10" t="str">
        <f>VLOOKUP(O2533,Products!$A:$E,3,FALSE)</f>
        <v>3M</v>
      </c>
      <c r="Q2533" s="31">
        <f>INDEX(Products!$E:$E,MATCH(O2533,Products!$A:$A,0))</f>
        <v>0.32</v>
      </c>
      <c r="R2533" s="10" t="s">
        <v>41</v>
      </c>
      <c r="S2533" s="10" t="s">
        <v>68</v>
      </c>
      <c r="T2533" s="10" t="s">
        <v>1756</v>
      </c>
      <c r="U2533" s="12">
        <v>14.592000000000002</v>
      </c>
      <c r="V2533" s="12">
        <v>3</v>
      </c>
      <c r="W2533" s="12">
        <v>0.2</v>
      </c>
      <c r="X2533" s="12">
        <v>4.9247999999999985</v>
      </c>
    </row>
    <row r="2534" spans="1:24" ht="14" x14ac:dyDescent="0.3">
      <c r="A2534" s="9">
        <v>2532</v>
      </c>
      <c r="B2534" s="14" t="s">
        <v>7255</v>
      </c>
      <c r="C2534" s="15">
        <v>45424</v>
      </c>
      <c r="D2534" s="15">
        <v>45429</v>
      </c>
      <c r="E2534" s="10" t="s">
        <v>44</v>
      </c>
      <c r="F2534" s="10" t="s">
        <v>3478</v>
      </c>
      <c r="G2534" s="10" t="s">
        <v>3479</v>
      </c>
      <c r="H2534" s="10" t="s">
        <v>22</v>
      </c>
      <c r="I2534" s="10" t="s">
        <v>23</v>
      </c>
      <c r="J2534" s="10" t="s">
        <v>165</v>
      </c>
      <c r="K2534" s="10" t="s">
        <v>94</v>
      </c>
      <c r="L2534" s="10">
        <v>77041</v>
      </c>
      <c r="M2534" s="10" t="s">
        <v>95</v>
      </c>
      <c r="N2534" s="10" t="str">
        <f>_xlfn.XLOOKUP($M:$M,People!$B:$B,People!A:A)</f>
        <v>Roxanne Rodriguez</v>
      </c>
      <c r="O2534" s="10" t="s">
        <v>2005</v>
      </c>
      <c r="P2534" s="10" t="str">
        <f>VLOOKUP(O2534,Products!$A:$E,3,FALSE)</f>
        <v>Logitech</v>
      </c>
      <c r="Q2534" s="31">
        <f>INDEX(Products!$E:$E,MATCH(O2534,Products!$A:$A,0))</f>
        <v>0.27</v>
      </c>
      <c r="R2534" s="10" t="s">
        <v>41</v>
      </c>
      <c r="S2534" s="10" t="s">
        <v>82</v>
      </c>
      <c r="T2534" s="10" t="s">
        <v>2006</v>
      </c>
      <c r="U2534" s="12">
        <v>127.90400000000001</v>
      </c>
      <c r="V2534" s="12">
        <v>7</v>
      </c>
      <c r="W2534" s="12">
        <v>0.2</v>
      </c>
      <c r="X2534" s="12">
        <v>41.568799999999996</v>
      </c>
    </row>
    <row r="2535" spans="1:24" ht="14" x14ac:dyDescent="0.3">
      <c r="A2535" s="9">
        <v>2533</v>
      </c>
      <c r="B2535" s="14" t="s">
        <v>7257</v>
      </c>
      <c r="C2535" s="15">
        <v>45424</v>
      </c>
      <c r="D2535" s="15">
        <v>45428</v>
      </c>
      <c r="E2535" s="10" t="s">
        <v>44</v>
      </c>
      <c r="F2535" s="10" t="s">
        <v>3269</v>
      </c>
      <c r="G2535" s="10" t="s">
        <v>3270</v>
      </c>
      <c r="H2535" s="10" t="s">
        <v>22</v>
      </c>
      <c r="I2535" s="10" t="s">
        <v>23</v>
      </c>
      <c r="J2535" s="10" t="s">
        <v>114</v>
      </c>
      <c r="K2535" s="10" t="s">
        <v>38</v>
      </c>
      <c r="L2535" s="10">
        <v>94122</v>
      </c>
      <c r="M2535" s="10" t="s">
        <v>39</v>
      </c>
      <c r="N2535" s="10" t="str">
        <f>_xlfn.XLOOKUP($M:$M,People!$B:$B,People!A:A)</f>
        <v>Sadie Pawthorne</v>
      </c>
      <c r="O2535" s="10" t="s">
        <v>3616</v>
      </c>
      <c r="P2535" s="10" t="str">
        <f>VLOOKUP(O2535,Products!$A:$E,3,FALSE)</f>
        <v>Office Depot</v>
      </c>
      <c r="Q2535" s="31">
        <f>INDEX(Products!$E:$E,MATCH(O2535,Products!$A:$A,0))</f>
        <v>0.36</v>
      </c>
      <c r="R2535" s="10" t="s">
        <v>41</v>
      </c>
      <c r="S2535" s="10" t="s">
        <v>82</v>
      </c>
      <c r="T2535" s="10" t="s">
        <v>3617</v>
      </c>
      <c r="U2535" s="12">
        <v>12.84</v>
      </c>
      <c r="V2535" s="12">
        <v>3</v>
      </c>
      <c r="W2535" s="12">
        <v>0</v>
      </c>
      <c r="X2535" s="12">
        <v>5.7779999999999987</v>
      </c>
    </row>
    <row r="2536" spans="1:24" ht="14" x14ac:dyDescent="0.3">
      <c r="A2536" s="9">
        <v>2534</v>
      </c>
      <c r="B2536" s="14" t="s">
        <v>7257</v>
      </c>
      <c r="C2536" s="15">
        <v>45424</v>
      </c>
      <c r="D2536" s="15">
        <v>45428</v>
      </c>
      <c r="E2536" s="10" t="s">
        <v>44</v>
      </c>
      <c r="F2536" s="10" t="s">
        <v>3269</v>
      </c>
      <c r="G2536" s="10" t="s">
        <v>3270</v>
      </c>
      <c r="H2536" s="10" t="s">
        <v>22</v>
      </c>
      <c r="I2536" s="10" t="s">
        <v>23</v>
      </c>
      <c r="J2536" s="10" t="s">
        <v>114</v>
      </c>
      <c r="K2536" s="10" t="s">
        <v>38</v>
      </c>
      <c r="L2536" s="10">
        <v>94122</v>
      </c>
      <c r="M2536" s="10" t="s">
        <v>39</v>
      </c>
      <c r="N2536" s="10" t="str">
        <f>_xlfn.XLOOKUP($M:$M,People!$B:$B,People!A:A)</f>
        <v>Sadie Pawthorne</v>
      </c>
      <c r="O2536" s="10" t="s">
        <v>4600</v>
      </c>
      <c r="P2536" s="10" t="str">
        <f>VLOOKUP(O2536,Products!$A:$E,3,FALSE)</f>
        <v>HP</v>
      </c>
      <c r="Q2536" s="31">
        <f>INDEX(Products!$E:$E,MATCH(O2536,Products!$A:$A,0))</f>
        <v>0.37</v>
      </c>
      <c r="R2536" s="10" t="s">
        <v>41</v>
      </c>
      <c r="S2536" s="10" t="s">
        <v>82</v>
      </c>
      <c r="T2536" s="10" t="s">
        <v>4601</v>
      </c>
      <c r="U2536" s="12">
        <v>25.68</v>
      </c>
      <c r="V2536" s="12">
        <v>6</v>
      </c>
      <c r="W2536" s="12">
        <v>0</v>
      </c>
      <c r="X2536" s="12">
        <v>11.555999999999997</v>
      </c>
    </row>
    <row r="2537" spans="1:24" ht="14" x14ac:dyDescent="0.3">
      <c r="A2537" s="9">
        <v>2535</v>
      </c>
      <c r="B2537" s="14" t="s">
        <v>7258</v>
      </c>
      <c r="C2537" s="15">
        <v>45424</v>
      </c>
      <c r="D2537" s="15">
        <v>45428</v>
      </c>
      <c r="E2537" s="10" t="s">
        <v>19</v>
      </c>
      <c r="F2537" s="10" t="s">
        <v>4301</v>
      </c>
      <c r="G2537" s="10" t="s">
        <v>4302</v>
      </c>
      <c r="H2537" s="10" t="s">
        <v>22</v>
      </c>
      <c r="I2537" s="10" t="s">
        <v>23</v>
      </c>
      <c r="J2537" s="10" t="s">
        <v>237</v>
      </c>
      <c r="K2537" s="10" t="s">
        <v>238</v>
      </c>
      <c r="L2537" s="10">
        <v>10024</v>
      </c>
      <c r="M2537" s="10" t="s">
        <v>133</v>
      </c>
      <c r="N2537" s="10" t="str">
        <f>_xlfn.XLOOKUP($M:$M,People!$B:$B,People!A:A)</f>
        <v>Chuck Magee</v>
      </c>
      <c r="O2537" s="10" t="s">
        <v>2512</v>
      </c>
      <c r="P2537" s="10" t="str">
        <f>VLOOKUP(O2537,Products!$A:$E,3,FALSE)</f>
        <v>Samsung</v>
      </c>
      <c r="Q2537" s="31">
        <f>INDEX(Products!$E:$E,MATCH(O2537,Products!$A:$A,0))</f>
        <v>0.31</v>
      </c>
      <c r="R2537" s="10" t="s">
        <v>41</v>
      </c>
      <c r="S2537" s="10" t="s">
        <v>53</v>
      </c>
      <c r="T2537" s="10" t="s">
        <v>2513</v>
      </c>
      <c r="U2537" s="12">
        <v>36.630000000000003</v>
      </c>
      <c r="V2537" s="12">
        <v>3</v>
      </c>
      <c r="W2537" s="12">
        <v>0</v>
      </c>
      <c r="X2537" s="12">
        <v>9.8901000000000039</v>
      </c>
    </row>
    <row r="2538" spans="1:24" ht="14" x14ac:dyDescent="0.3">
      <c r="A2538" s="9">
        <v>2536</v>
      </c>
      <c r="B2538" s="14" t="s">
        <v>7259</v>
      </c>
      <c r="C2538" s="15">
        <v>45424</v>
      </c>
      <c r="D2538" s="15">
        <v>45428</v>
      </c>
      <c r="E2538" s="10" t="s">
        <v>44</v>
      </c>
      <c r="F2538" s="10" t="s">
        <v>2789</v>
      </c>
      <c r="G2538" s="10" t="s">
        <v>2790</v>
      </c>
      <c r="H2538" s="10" t="s">
        <v>22</v>
      </c>
      <c r="I2538" s="10" t="s">
        <v>23</v>
      </c>
      <c r="J2538" s="10" t="s">
        <v>1282</v>
      </c>
      <c r="K2538" s="10" t="s">
        <v>402</v>
      </c>
      <c r="L2538" s="10">
        <v>80027</v>
      </c>
      <c r="M2538" s="10" t="s">
        <v>39</v>
      </c>
      <c r="N2538" s="10" t="str">
        <f>_xlfn.XLOOKUP($M:$M,People!$B:$B,People!A:A)</f>
        <v>Sadie Pawthorne</v>
      </c>
      <c r="O2538" s="10" t="s">
        <v>3461</v>
      </c>
      <c r="P2538" s="10" t="str">
        <f>VLOOKUP(O2538,Products!$A:$E,3,FALSE)</f>
        <v>Samsung</v>
      </c>
      <c r="Q2538" s="31">
        <f>INDEX(Products!$E:$E,MATCH(O2538,Products!$A:$A,0))</f>
        <v>0.25</v>
      </c>
      <c r="R2538" s="10" t="s">
        <v>64</v>
      </c>
      <c r="S2538" s="10" t="s">
        <v>65</v>
      </c>
      <c r="T2538" s="10" t="s">
        <v>3462</v>
      </c>
      <c r="U2538" s="12">
        <v>201.584</v>
      </c>
      <c r="V2538" s="12">
        <v>2</v>
      </c>
      <c r="W2538" s="12">
        <v>0.2</v>
      </c>
      <c r="X2538" s="12">
        <v>20.158400000000015</v>
      </c>
    </row>
    <row r="2539" spans="1:24" ht="14" x14ac:dyDescent="0.3">
      <c r="A2539" s="9">
        <v>2537</v>
      </c>
      <c r="B2539" s="14" t="s">
        <v>7255</v>
      </c>
      <c r="C2539" s="15">
        <v>45424</v>
      </c>
      <c r="D2539" s="15">
        <v>45429</v>
      </c>
      <c r="E2539" s="10" t="s">
        <v>44</v>
      </c>
      <c r="F2539" s="10" t="s">
        <v>3478</v>
      </c>
      <c r="G2539" s="10" t="s">
        <v>3479</v>
      </c>
      <c r="H2539" s="10" t="s">
        <v>22</v>
      </c>
      <c r="I2539" s="10" t="s">
        <v>23</v>
      </c>
      <c r="J2539" s="10" t="s">
        <v>165</v>
      </c>
      <c r="K2539" s="10" t="s">
        <v>94</v>
      </c>
      <c r="L2539" s="10">
        <v>77041</v>
      </c>
      <c r="M2539" s="10" t="s">
        <v>95</v>
      </c>
      <c r="N2539" s="10" t="str">
        <f>_xlfn.XLOOKUP($M:$M,People!$B:$B,People!A:A)</f>
        <v>Roxanne Rodriguez</v>
      </c>
      <c r="O2539" s="10" t="s">
        <v>3105</v>
      </c>
      <c r="P2539" s="10" t="str">
        <f>VLOOKUP(O2539,Products!$A:$E,3,FALSE)</f>
        <v>HP</v>
      </c>
      <c r="Q2539" s="31">
        <f>INDEX(Products!$E:$E,MATCH(O2539,Products!$A:$A,0))</f>
        <v>0.25</v>
      </c>
      <c r="R2539" s="10" t="s">
        <v>64</v>
      </c>
      <c r="S2539" s="10" t="s">
        <v>65</v>
      </c>
      <c r="T2539" s="10" t="s">
        <v>3106</v>
      </c>
      <c r="U2539" s="12">
        <v>619.15200000000004</v>
      </c>
      <c r="V2539" s="12">
        <v>6</v>
      </c>
      <c r="W2539" s="12">
        <v>0.2</v>
      </c>
      <c r="X2539" s="12">
        <v>69.654599999999988</v>
      </c>
    </row>
    <row r="2540" spans="1:24" ht="14" x14ac:dyDescent="0.3">
      <c r="A2540" s="9">
        <v>2538</v>
      </c>
      <c r="B2540" s="14" t="s">
        <v>7260</v>
      </c>
      <c r="C2540" s="15">
        <v>45425</v>
      </c>
      <c r="D2540" s="15">
        <v>45430</v>
      </c>
      <c r="E2540" s="10" t="s">
        <v>19</v>
      </c>
      <c r="F2540" s="10" t="s">
        <v>2867</v>
      </c>
      <c r="G2540" s="10" t="s">
        <v>2868</v>
      </c>
      <c r="H2540" s="10" t="s">
        <v>92</v>
      </c>
      <c r="I2540" s="10" t="s">
        <v>23</v>
      </c>
      <c r="J2540" s="10" t="s">
        <v>271</v>
      </c>
      <c r="K2540" s="10" t="s">
        <v>189</v>
      </c>
      <c r="L2540" s="10">
        <v>60623</v>
      </c>
      <c r="M2540" s="10" t="s">
        <v>95</v>
      </c>
      <c r="N2540" s="10" t="str">
        <f>_xlfn.XLOOKUP($M:$M,People!$B:$B,People!A:A)</f>
        <v>Roxanne Rodriguez</v>
      </c>
      <c r="O2540" s="10" t="s">
        <v>2188</v>
      </c>
      <c r="P2540" s="10" t="str">
        <f>VLOOKUP(O2540,Products!$A:$E,3,FALSE)</f>
        <v>Dell</v>
      </c>
      <c r="Q2540" s="31">
        <f>INDEX(Products!$E:$E,MATCH(O2540,Products!$A:$A,0))</f>
        <v>0.34</v>
      </c>
      <c r="R2540" s="10" t="s">
        <v>41</v>
      </c>
      <c r="S2540" s="10" t="s">
        <v>240</v>
      </c>
      <c r="T2540" s="10" t="s">
        <v>2189</v>
      </c>
      <c r="U2540" s="12">
        <v>16</v>
      </c>
      <c r="V2540" s="12">
        <v>4</v>
      </c>
      <c r="W2540" s="12">
        <v>0.2</v>
      </c>
      <c r="X2540" s="12">
        <v>5.6</v>
      </c>
    </row>
    <row r="2541" spans="1:24" ht="14" x14ac:dyDescent="0.3">
      <c r="A2541" s="9">
        <v>2539</v>
      </c>
      <c r="B2541" s="14" t="s">
        <v>7260</v>
      </c>
      <c r="C2541" s="15">
        <v>45425</v>
      </c>
      <c r="D2541" s="15">
        <v>45430</v>
      </c>
      <c r="E2541" s="10" t="s">
        <v>19</v>
      </c>
      <c r="F2541" s="10" t="s">
        <v>2867</v>
      </c>
      <c r="G2541" s="10" t="s">
        <v>2868</v>
      </c>
      <c r="H2541" s="10" t="s">
        <v>92</v>
      </c>
      <c r="I2541" s="10" t="s">
        <v>23</v>
      </c>
      <c r="J2541" s="10" t="s">
        <v>271</v>
      </c>
      <c r="K2541" s="10" t="s">
        <v>189</v>
      </c>
      <c r="L2541" s="10">
        <v>60623</v>
      </c>
      <c r="M2541" s="10" t="s">
        <v>95</v>
      </c>
      <c r="N2541" s="10" t="str">
        <f>_xlfn.XLOOKUP($M:$M,People!$B:$B,People!A:A)</f>
        <v>Roxanne Rodriguez</v>
      </c>
      <c r="O2541" s="10" t="s">
        <v>2836</v>
      </c>
      <c r="P2541" s="10" t="str">
        <f>VLOOKUP(O2541,Products!$A:$E,3,FALSE)</f>
        <v>Avery</v>
      </c>
      <c r="Q2541" s="31">
        <f>INDEX(Products!$E:$E,MATCH(O2541,Products!$A:$A,0))</f>
        <v>0.37</v>
      </c>
      <c r="R2541" s="10" t="s">
        <v>64</v>
      </c>
      <c r="S2541" s="10" t="s">
        <v>65</v>
      </c>
      <c r="T2541" s="10" t="s">
        <v>2837</v>
      </c>
      <c r="U2541" s="12">
        <v>222.38400000000001</v>
      </c>
      <c r="V2541" s="12">
        <v>2</v>
      </c>
      <c r="W2541" s="12">
        <v>0.2</v>
      </c>
      <c r="X2541" s="12">
        <v>16.678799999999995</v>
      </c>
    </row>
    <row r="2542" spans="1:24" ht="14" x14ac:dyDescent="0.3">
      <c r="A2542" s="9">
        <v>2540</v>
      </c>
      <c r="B2542" s="14" t="s">
        <v>7261</v>
      </c>
      <c r="C2542" s="15">
        <v>45426</v>
      </c>
      <c r="D2542" s="15">
        <v>45431</v>
      </c>
      <c r="E2542" s="10" t="s">
        <v>44</v>
      </c>
      <c r="F2542" s="10" t="s">
        <v>871</v>
      </c>
      <c r="G2542" s="10" t="s">
        <v>872</v>
      </c>
      <c r="H2542" s="10" t="s">
        <v>36</v>
      </c>
      <c r="I2542" s="10" t="s">
        <v>23</v>
      </c>
      <c r="J2542" s="10" t="s">
        <v>5772</v>
      </c>
      <c r="K2542" s="10" t="s">
        <v>38</v>
      </c>
      <c r="L2542" s="10">
        <v>93010</v>
      </c>
      <c r="M2542" s="10" t="s">
        <v>39</v>
      </c>
      <c r="N2542" s="10" t="str">
        <f>_xlfn.XLOOKUP($M:$M,People!$B:$B,People!A:A)</f>
        <v>Sadie Pawthorne</v>
      </c>
      <c r="O2542" s="10" t="s">
        <v>1914</v>
      </c>
      <c r="P2542" s="10" t="str">
        <f>VLOOKUP(O2542,Products!$A:$E,3,FALSE)</f>
        <v>Office Depot</v>
      </c>
      <c r="Q2542" s="31">
        <f>INDEX(Products!$E:$E,MATCH(O2542,Products!$A:$A,0))</f>
        <v>0.4</v>
      </c>
      <c r="R2542" s="10" t="s">
        <v>28</v>
      </c>
      <c r="S2542" s="10" t="s">
        <v>29</v>
      </c>
      <c r="T2542" s="10" t="s">
        <v>1915</v>
      </c>
      <c r="U2542" s="12">
        <v>509.95749999999992</v>
      </c>
      <c r="V2542" s="12">
        <v>5</v>
      </c>
      <c r="W2542" s="12">
        <v>0.15</v>
      </c>
      <c r="X2542" s="12">
        <v>41.996499999999941</v>
      </c>
    </row>
    <row r="2543" spans="1:24" ht="14" x14ac:dyDescent="0.3">
      <c r="A2543" s="9">
        <v>2541</v>
      </c>
      <c r="B2543" s="14" t="s">
        <v>7261</v>
      </c>
      <c r="C2543" s="15">
        <v>45426</v>
      </c>
      <c r="D2543" s="15">
        <v>45431</v>
      </c>
      <c r="E2543" s="10" t="s">
        <v>44</v>
      </c>
      <c r="F2543" s="10" t="s">
        <v>871</v>
      </c>
      <c r="G2543" s="10" t="s">
        <v>872</v>
      </c>
      <c r="H2543" s="10" t="s">
        <v>36</v>
      </c>
      <c r="I2543" s="10" t="s">
        <v>23</v>
      </c>
      <c r="J2543" s="10" t="s">
        <v>5772</v>
      </c>
      <c r="K2543" s="10" t="s">
        <v>38</v>
      </c>
      <c r="L2543" s="10">
        <v>93010</v>
      </c>
      <c r="M2543" s="10" t="s">
        <v>39</v>
      </c>
      <c r="N2543" s="10" t="str">
        <f>_xlfn.XLOOKUP($M:$M,People!$B:$B,People!A:A)</f>
        <v>Sadie Pawthorne</v>
      </c>
      <c r="O2543" s="10" t="s">
        <v>3934</v>
      </c>
      <c r="P2543" s="10" t="str">
        <f>VLOOKUP(O2543,Products!$A:$E,3,FALSE)</f>
        <v>Canon</v>
      </c>
      <c r="Q2543" s="31">
        <f>INDEX(Products!$E:$E,MATCH(O2543,Products!$A:$A,0))</f>
        <v>0.28000000000000003</v>
      </c>
      <c r="R2543" s="10" t="s">
        <v>28</v>
      </c>
      <c r="S2543" s="10" t="s">
        <v>32</v>
      </c>
      <c r="T2543" s="10" t="s">
        <v>3935</v>
      </c>
      <c r="U2543" s="12">
        <v>97.567999999999998</v>
      </c>
      <c r="V2543" s="12">
        <v>2</v>
      </c>
      <c r="W2543" s="12">
        <v>0.2</v>
      </c>
      <c r="X2543" s="12">
        <v>-6.0980000000000025</v>
      </c>
    </row>
    <row r="2544" spans="1:24" ht="14" x14ac:dyDescent="0.3">
      <c r="A2544" s="9">
        <v>2542</v>
      </c>
      <c r="B2544" s="14" t="s">
        <v>7261</v>
      </c>
      <c r="C2544" s="15">
        <v>45426</v>
      </c>
      <c r="D2544" s="15">
        <v>45431</v>
      </c>
      <c r="E2544" s="10" t="s">
        <v>44</v>
      </c>
      <c r="F2544" s="10" t="s">
        <v>871</v>
      </c>
      <c r="G2544" s="10" t="s">
        <v>872</v>
      </c>
      <c r="H2544" s="10" t="s">
        <v>36</v>
      </c>
      <c r="I2544" s="10" t="s">
        <v>23</v>
      </c>
      <c r="J2544" s="10" t="s">
        <v>5772</v>
      </c>
      <c r="K2544" s="10" t="s">
        <v>38</v>
      </c>
      <c r="L2544" s="10">
        <v>93010</v>
      </c>
      <c r="M2544" s="10" t="s">
        <v>39</v>
      </c>
      <c r="N2544" s="10" t="str">
        <f>_xlfn.XLOOKUP($M:$M,People!$B:$B,People!A:A)</f>
        <v>Sadie Pawthorne</v>
      </c>
      <c r="O2544" s="10" t="s">
        <v>4803</v>
      </c>
      <c r="P2544" s="10" t="str">
        <f>VLOOKUP(O2544,Products!$A:$E,3,FALSE)</f>
        <v>Staples</v>
      </c>
      <c r="Q2544" s="31">
        <f>INDEX(Products!$E:$E,MATCH(O2544,Products!$A:$A,0))</f>
        <v>0.31</v>
      </c>
      <c r="R2544" s="10" t="s">
        <v>28</v>
      </c>
      <c r="S2544" s="10" t="s">
        <v>32</v>
      </c>
      <c r="T2544" s="10" t="s">
        <v>4804</v>
      </c>
      <c r="U2544" s="12">
        <v>722.35200000000009</v>
      </c>
      <c r="V2544" s="12">
        <v>3</v>
      </c>
      <c r="W2544" s="12">
        <v>0.2</v>
      </c>
      <c r="X2544" s="12">
        <v>81.264599999999916</v>
      </c>
    </row>
    <row r="2545" spans="1:24" ht="14" x14ac:dyDescent="0.3">
      <c r="A2545" s="9">
        <v>2543</v>
      </c>
      <c r="B2545" s="14" t="s">
        <v>7261</v>
      </c>
      <c r="C2545" s="15">
        <v>45426</v>
      </c>
      <c r="D2545" s="15">
        <v>45431</v>
      </c>
      <c r="E2545" s="10" t="s">
        <v>44</v>
      </c>
      <c r="F2545" s="10" t="s">
        <v>871</v>
      </c>
      <c r="G2545" s="10" t="s">
        <v>872</v>
      </c>
      <c r="H2545" s="10" t="s">
        <v>36</v>
      </c>
      <c r="I2545" s="10" t="s">
        <v>23</v>
      </c>
      <c r="J2545" s="10" t="s">
        <v>5772</v>
      </c>
      <c r="K2545" s="10" t="s">
        <v>38</v>
      </c>
      <c r="L2545" s="10">
        <v>93010</v>
      </c>
      <c r="M2545" s="10" t="s">
        <v>39</v>
      </c>
      <c r="N2545" s="10" t="str">
        <f>_xlfn.XLOOKUP($M:$M,People!$B:$B,People!A:A)</f>
        <v>Sadie Pawthorne</v>
      </c>
      <c r="O2545" s="10" t="s">
        <v>1718</v>
      </c>
      <c r="P2545" s="10" t="str">
        <f>VLOOKUP(O2545,Products!$A:$E,3,FALSE)</f>
        <v>3M</v>
      </c>
      <c r="Q2545" s="31">
        <f>INDEX(Products!$E:$E,MATCH(O2545,Products!$A:$A,0))</f>
        <v>0.3</v>
      </c>
      <c r="R2545" s="10" t="s">
        <v>28</v>
      </c>
      <c r="S2545" s="10" t="s">
        <v>58</v>
      </c>
      <c r="T2545" s="10" t="s">
        <v>1719</v>
      </c>
      <c r="U2545" s="12">
        <v>122.91</v>
      </c>
      <c r="V2545" s="12">
        <v>3</v>
      </c>
      <c r="W2545" s="12">
        <v>0</v>
      </c>
      <c r="X2545" s="12">
        <v>34.414800000000007</v>
      </c>
    </row>
    <row r="2546" spans="1:24" ht="14" x14ac:dyDescent="0.3">
      <c r="A2546" s="9">
        <v>2544</v>
      </c>
      <c r="B2546" s="14" t="s">
        <v>7262</v>
      </c>
      <c r="C2546" s="15">
        <v>45426</v>
      </c>
      <c r="D2546" s="15">
        <v>45429</v>
      </c>
      <c r="E2546" s="10" t="s">
        <v>168</v>
      </c>
      <c r="F2546" s="10" t="s">
        <v>1929</v>
      </c>
      <c r="G2546" s="10" t="s">
        <v>1930</v>
      </c>
      <c r="H2546" s="10" t="s">
        <v>92</v>
      </c>
      <c r="I2546" s="10" t="s">
        <v>23</v>
      </c>
      <c r="J2546" s="10" t="s">
        <v>1931</v>
      </c>
      <c r="K2546" s="10" t="s">
        <v>132</v>
      </c>
      <c r="L2546" s="10">
        <v>19013</v>
      </c>
      <c r="M2546" s="10" t="s">
        <v>133</v>
      </c>
      <c r="N2546" s="10" t="str">
        <f>_xlfn.XLOOKUP($M:$M,People!$B:$B,People!A:A)</f>
        <v>Chuck Magee</v>
      </c>
      <c r="O2546" s="10" t="s">
        <v>1936</v>
      </c>
      <c r="P2546" s="10" t="str">
        <f>VLOOKUP(O2546,Products!$A:$E,3,FALSE)</f>
        <v>Canon</v>
      </c>
      <c r="Q2546" s="31">
        <f>INDEX(Products!$E:$E,MATCH(O2546,Products!$A:$A,0))</f>
        <v>0.38</v>
      </c>
      <c r="R2546" s="10" t="s">
        <v>41</v>
      </c>
      <c r="S2546" s="10" t="s">
        <v>61</v>
      </c>
      <c r="T2546" s="10" t="s">
        <v>1937</v>
      </c>
      <c r="U2546" s="12">
        <v>2.6960000000000002</v>
      </c>
      <c r="V2546" s="12">
        <v>1</v>
      </c>
      <c r="W2546" s="12">
        <v>0.2</v>
      </c>
      <c r="X2546" s="12">
        <v>0.8088000000000003</v>
      </c>
    </row>
    <row r="2547" spans="1:24" ht="14" x14ac:dyDescent="0.3">
      <c r="A2547" s="9">
        <v>2545</v>
      </c>
      <c r="B2547" s="14" t="s">
        <v>7262</v>
      </c>
      <c r="C2547" s="15">
        <v>45426</v>
      </c>
      <c r="D2547" s="15">
        <v>45429</v>
      </c>
      <c r="E2547" s="10" t="s">
        <v>168</v>
      </c>
      <c r="F2547" s="10" t="s">
        <v>1929</v>
      </c>
      <c r="G2547" s="10" t="s">
        <v>1930</v>
      </c>
      <c r="H2547" s="10" t="s">
        <v>92</v>
      </c>
      <c r="I2547" s="10" t="s">
        <v>23</v>
      </c>
      <c r="J2547" s="10" t="s">
        <v>1931</v>
      </c>
      <c r="K2547" s="10" t="s">
        <v>132</v>
      </c>
      <c r="L2547" s="10">
        <v>19013</v>
      </c>
      <c r="M2547" s="10" t="s">
        <v>133</v>
      </c>
      <c r="N2547" s="10" t="str">
        <f>_xlfn.XLOOKUP($M:$M,People!$B:$B,People!A:A)</f>
        <v>Chuck Magee</v>
      </c>
      <c r="O2547" s="10" t="s">
        <v>1013</v>
      </c>
      <c r="P2547" s="10" t="str">
        <f>VLOOKUP(O2547,Products!$A:$E,3,FALSE)</f>
        <v>Dell</v>
      </c>
      <c r="Q2547" s="31">
        <f>INDEX(Products!$E:$E,MATCH(O2547,Products!$A:$A,0))</f>
        <v>0.28000000000000003</v>
      </c>
      <c r="R2547" s="10" t="s">
        <v>41</v>
      </c>
      <c r="S2547" s="10" t="s">
        <v>61</v>
      </c>
      <c r="T2547" s="10" t="s">
        <v>1014</v>
      </c>
      <c r="U2547" s="12">
        <v>198.27200000000002</v>
      </c>
      <c r="V2547" s="12">
        <v>8</v>
      </c>
      <c r="W2547" s="12">
        <v>0.2</v>
      </c>
      <c r="X2547" s="12">
        <v>17.34879999999999</v>
      </c>
    </row>
    <row r="2548" spans="1:24" ht="14" x14ac:dyDescent="0.3">
      <c r="A2548" s="9">
        <v>2546</v>
      </c>
      <c r="B2548" s="14" t="s">
        <v>7262</v>
      </c>
      <c r="C2548" s="15">
        <v>45426</v>
      </c>
      <c r="D2548" s="15">
        <v>45429</v>
      </c>
      <c r="E2548" s="10" t="s">
        <v>168</v>
      </c>
      <c r="F2548" s="10" t="s">
        <v>1929</v>
      </c>
      <c r="G2548" s="10" t="s">
        <v>1930</v>
      </c>
      <c r="H2548" s="10" t="s">
        <v>92</v>
      </c>
      <c r="I2548" s="10" t="s">
        <v>23</v>
      </c>
      <c r="J2548" s="10" t="s">
        <v>1931</v>
      </c>
      <c r="K2548" s="10" t="s">
        <v>132</v>
      </c>
      <c r="L2548" s="10">
        <v>19013</v>
      </c>
      <c r="M2548" s="10" t="s">
        <v>133</v>
      </c>
      <c r="N2548" s="10" t="str">
        <f>_xlfn.XLOOKUP($M:$M,People!$B:$B,People!A:A)</f>
        <v>Chuck Magee</v>
      </c>
      <c r="O2548" s="10" t="s">
        <v>1938</v>
      </c>
      <c r="P2548" s="10" t="str">
        <f>VLOOKUP(O2548,Products!$A:$E,3,FALSE)</f>
        <v>3M</v>
      </c>
      <c r="Q2548" s="31">
        <f>INDEX(Products!$E:$E,MATCH(O2548,Products!$A:$A,0))</f>
        <v>0.28000000000000003</v>
      </c>
      <c r="R2548" s="10" t="s">
        <v>41</v>
      </c>
      <c r="S2548" s="10" t="s">
        <v>68</v>
      </c>
      <c r="T2548" s="10" t="s">
        <v>1939</v>
      </c>
      <c r="U2548" s="12">
        <v>18.588000000000005</v>
      </c>
      <c r="V2548" s="12">
        <v>2</v>
      </c>
      <c r="W2548" s="12">
        <v>0.7</v>
      </c>
      <c r="X2548" s="12">
        <v>-13.6312</v>
      </c>
    </row>
    <row r="2549" spans="1:24" ht="14" x14ac:dyDescent="0.3">
      <c r="A2549" s="9">
        <v>2547</v>
      </c>
      <c r="B2549" s="14" t="s">
        <v>7262</v>
      </c>
      <c r="C2549" s="15">
        <v>45426</v>
      </c>
      <c r="D2549" s="15">
        <v>45429</v>
      </c>
      <c r="E2549" s="10" t="s">
        <v>168</v>
      </c>
      <c r="F2549" s="10" t="s">
        <v>1929</v>
      </c>
      <c r="G2549" s="10" t="s">
        <v>1930</v>
      </c>
      <c r="H2549" s="10" t="s">
        <v>92</v>
      </c>
      <c r="I2549" s="10" t="s">
        <v>23</v>
      </c>
      <c r="J2549" s="10" t="s">
        <v>1931</v>
      </c>
      <c r="K2549" s="10" t="s">
        <v>132</v>
      </c>
      <c r="L2549" s="10">
        <v>19013</v>
      </c>
      <c r="M2549" s="10" t="s">
        <v>133</v>
      </c>
      <c r="N2549" s="10" t="str">
        <f>_xlfn.XLOOKUP($M:$M,People!$B:$B,People!A:A)</f>
        <v>Chuck Magee</v>
      </c>
      <c r="O2549" s="10" t="s">
        <v>1056</v>
      </c>
      <c r="P2549" s="10" t="str">
        <f>VLOOKUP(O2549,Products!$A:$E,3,FALSE)</f>
        <v>Office Depot</v>
      </c>
      <c r="Q2549" s="31">
        <f>INDEX(Products!$E:$E,MATCH(O2549,Products!$A:$A,0))</f>
        <v>0.38</v>
      </c>
      <c r="R2549" s="10" t="s">
        <v>41</v>
      </c>
      <c r="S2549" s="10" t="s">
        <v>68</v>
      </c>
      <c r="T2549" s="10" t="s">
        <v>1057</v>
      </c>
      <c r="U2549" s="12">
        <v>4.8960000000000008</v>
      </c>
      <c r="V2549" s="12">
        <v>3</v>
      </c>
      <c r="W2549" s="12">
        <v>0.7</v>
      </c>
      <c r="X2549" s="12">
        <v>-3.4271999999999991</v>
      </c>
    </row>
    <row r="2550" spans="1:24" ht="14" x14ac:dyDescent="0.3">
      <c r="A2550" s="9">
        <v>2548</v>
      </c>
      <c r="B2550" s="14" t="s">
        <v>7262</v>
      </c>
      <c r="C2550" s="15">
        <v>45426</v>
      </c>
      <c r="D2550" s="15">
        <v>45429</v>
      </c>
      <c r="E2550" s="10" t="s">
        <v>168</v>
      </c>
      <c r="F2550" s="10" t="s">
        <v>1929</v>
      </c>
      <c r="G2550" s="10" t="s">
        <v>1930</v>
      </c>
      <c r="H2550" s="10" t="s">
        <v>92</v>
      </c>
      <c r="I2550" s="10" t="s">
        <v>23</v>
      </c>
      <c r="J2550" s="10" t="s">
        <v>1931</v>
      </c>
      <c r="K2550" s="10" t="s">
        <v>132</v>
      </c>
      <c r="L2550" s="10">
        <v>19013</v>
      </c>
      <c r="M2550" s="10" t="s">
        <v>133</v>
      </c>
      <c r="N2550" s="10" t="str">
        <f>_xlfn.XLOOKUP($M:$M,People!$B:$B,People!A:A)</f>
        <v>Chuck Magee</v>
      </c>
      <c r="O2550" s="10" t="s">
        <v>332</v>
      </c>
      <c r="P2550" s="10" t="str">
        <f>VLOOKUP(O2550,Products!$A:$E,3,FALSE)</f>
        <v>Logitech</v>
      </c>
      <c r="Q2550" s="31">
        <f>INDEX(Products!$E:$E,MATCH(O2550,Products!$A:$A,0))</f>
        <v>0.39</v>
      </c>
      <c r="R2550" s="10" t="s">
        <v>41</v>
      </c>
      <c r="S2550" s="10" t="s">
        <v>155</v>
      </c>
      <c r="T2550" s="10" t="s">
        <v>333</v>
      </c>
      <c r="U2550" s="12">
        <v>200.98400000000004</v>
      </c>
      <c r="V2550" s="12">
        <v>7</v>
      </c>
      <c r="W2550" s="12">
        <v>0.2</v>
      </c>
      <c r="X2550" s="12">
        <v>62.807499999999976</v>
      </c>
    </row>
    <row r="2551" spans="1:24" ht="14" x14ac:dyDescent="0.3">
      <c r="A2551" s="9">
        <v>2549</v>
      </c>
      <c r="B2551" s="14" t="s">
        <v>7262</v>
      </c>
      <c r="C2551" s="15">
        <v>45426</v>
      </c>
      <c r="D2551" s="15">
        <v>45429</v>
      </c>
      <c r="E2551" s="10" t="s">
        <v>168</v>
      </c>
      <c r="F2551" s="10" t="s">
        <v>1929</v>
      </c>
      <c r="G2551" s="10" t="s">
        <v>1930</v>
      </c>
      <c r="H2551" s="10" t="s">
        <v>92</v>
      </c>
      <c r="I2551" s="10" t="s">
        <v>23</v>
      </c>
      <c r="J2551" s="10" t="s">
        <v>1931</v>
      </c>
      <c r="K2551" s="10" t="s">
        <v>132</v>
      </c>
      <c r="L2551" s="10">
        <v>19013</v>
      </c>
      <c r="M2551" s="10" t="s">
        <v>133</v>
      </c>
      <c r="N2551" s="10" t="str">
        <f>_xlfn.XLOOKUP($M:$M,People!$B:$B,People!A:A)</f>
        <v>Chuck Magee</v>
      </c>
      <c r="O2551" s="10" t="s">
        <v>1932</v>
      </c>
      <c r="P2551" s="10" t="str">
        <f>VLOOKUP(O2551,Products!$A:$E,3,FALSE)</f>
        <v>IKEA</v>
      </c>
      <c r="Q2551" s="31">
        <f>INDEX(Products!$E:$E,MATCH(O2551,Products!$A:$A,0))</f>
        <v>0.32</v>
      </c>
      <c r="R2551" s="10" t="s">
        <v>41</v>
      </c>
      <c r="S2551" s="10" t="s">
        <v>42</v>
      </c>
      <c r="T2551" s="10" t="s">
        <v>1933</v>
      </c>
      <c r="U2551" s="12">
        <v>47.360000000000007</v>
      </c>
      <c r="V2551" s="12">
        <v>4</v>
      </c>
      <c r="W2551" s="12">
        <v>0.2</v>
      </c>
      <c r="X2551" s="12">
        <v>17.759999999999998</v>
      </c>
    </row>
    <row r="2552" spans="1:24" ht="14" x14ac:dyDescent="0.3">
      <c r="A2552" s="9">
        <v>2550</v>
      </c>
      <c r="B2552" s="14" t="s">
        <v>7262</v>
      </c>
      <c r="C2552" s="15">
        <v>45426</v>
      </c>
      <c r="D2552" s="15">
        <v>45429</v>
      </c>
      <c r="E2552" s="10" t="s">
        <v>168</v>
      </c>
      <c r="F2552" s="10" t="s">
        <v>1929</v>
      </c>
      <c r="G2552" s="10" t="s">
        <v>1930</v>
      </c>
      <c r="H2552" s="10" t="s">
        <v>92</v>
      </c>
      <c r="I2552" s="10" t="s">
        <v>23</v>
      </c>
      <c r="J2552" s="10" t="s">
        <v>1931</v>
      </c>
      <c r="K2552" s="10" t="s">
        <v>132</v>
      </c>
      <c r="L2552" s="10">
        <v>19013</v>
      </c>
      <c r="M2552" s="10" t="s">
        <v>133</v>
      </c>
      <c r="N2552" s="10" t="str">
        <f>_xlfn.XLOOKUP($M:$M,People!$B:$B,People!A:A)</f>
        <v>Chuck Magee</v>
      </c>
      <c r="O2552" s="10" t="s">
        <v>1934</v>
      </c>
      <c r="P2552" s="10" t="str">
        <f>VLOOKUP(O2552,Products!$A:$E,3,FALSE)</f>
        <v>Dell</v>
      </c>
      <c r="Q2552" s="31">
        <f>INDEX(Products!$E:$E,MATCH(O2552,Products!$A:$A,0))</f>
        <v>0.28000000000000003</v>
      </c>
      <c r="R2552" s="10" t="s">
        <v>41</v>
      </c>
      <c r="S2552" s="10" t="s">
        <v>42</v>
      </c>
      <c r="T2552" s="10" t="s">
        <v>1935</v>
      </c>
      <c r="U2552" s="12">
        <v>97.696000000000012</v>
      </c>
      <c r="V2552" s="12">
        <v>4</v>
      </c>
      <c r="W2552" s="12">
        <v>0.2</v>
      </c>
      <c r="X2552" s="12">
        <v>31.751200000000001</v>
      </c>
    </row>
    <row r="2553" spans="1:24" ht="14" x14ac:dyDescent="0.3">
      <c r="A2553" s="9">
        <v>2551</v>
      </c>
      <c r="B2553" s="14" t="s">
        <v>7263</v>
      </c>
      <c r="C2553" s="15">
        <v>45426</v>
      </c>
      <c r="D2553" s="15">
        <v>45433</v>
      </c>
      <c r="E2553" s="10" t="s">
        <v>44</v>
      </c>
      <c r="F2553" s="10" t="s">
        <v>4493</v>
      </c>
      <c r="G2553" s="10" t="s">
        <v>4494</v>
      </c>
      <c r="H2553" s="10" t="s">
        <v>22</v>
      </c>
      <c r="I2553" s="10" t="s">
        <v>23</v>
      </c>
      <c r="J2553" s="10" t="s">
        <v>37</v>
      </c>
      <c r="K2553" s="10" t="s">
        <v>38</v>
      </c>
      <c r="L2553" s="10">
        <v>90032</v>
      </c>
      <c r="M2553" s="10" t="s">
        <v>39</v>
      </c>
      <c r="N2553" s="10" t="str">
        <f>_xlfn.XLOOKUP($M:$M,People!$B:$B,People!A:A)</f>
        <v>Sadie Pawthorne</v>
      </c>
      <c r="O2553" s="10" t="s">
        <v>4371</v>
      </c>
      <c r="P2553" s="10" t="str">
        <f>VLOOKUP(O2553,Products!$A:$E,3,FALSE)</f>
        <v>3M</v>
      </c>
      <c r="Q2553" s="31">
        <f>INDEX(Products!$E:$E,MATCH(O2553,Products!$A:$A,0))</f>
        <v>0.4</v>
      </c>
      <c r="R2553" s="10" t="s">
        <v>41</v>
      </c>
      <c r="S2553" s="10" t="s">
        <v>53</v>
      </c>
      <c r="T2553" s="10" t="s">
        <v>4372</v>
      </c>
      <c r="U2553" s="12">
        <v>1117.92</v>
      </c>
      <c r="V2553" s="12">
        <v>4</v>
      </c>
      <c r="W2553" s="12">
        <v>0</v>
      </c>
      <c r="X2553" s="12">
        <v>55.895999999999958</v>
      </c>
    </row>
    <row r="2554" spans="1:24" ht="14" x14ac:dyDescent="0.3">
      <c r="A2554" s="9">
        <v>2552</v>
      </c>
      <c r="B2554" s="14" t="s">
        <v>7264</v>
      </c>
      <c r="C2554" s="15">
        <v>45427</v>
      </c>
      <c r="D2554" s="15">
        <v>45432</v>
      </c>
      <c r="E2554" s="10" t="s">
        <v>19</v>
      </c>
      <c r="F2554" s="10" t="s">
        <v>4935</v>
      </c>
      <c r="G2554" s="10" t="s">
        <v>4936</v>
      </c>
      <c r="H2554" s="10" t="s">
        <v>36</v>
      </c>
      <c r="I2554" s="10" t="s">
        <v>23</v>
      </c>
      <c r="J2554" s="10" t="s">
        <v>2729</v>
      </c>
      <c r="K2554" s="10" t="s">
        <v>1109</v>
      </c>
      <c r="L2554" s="10">
        <v>30076</v>
      </c>
      <c r="M2554" s="10" t="s">
        <v>26</v>
      </c>
      <c r="N2554" s="10" t="str">
        <f>_xlfn.XLOOKUP($M:$M,People!$B:$B,People!A:A)</f>
        <v>Fred Suzuki</v>
      </c>
      <c r="O2554" s="10" t="s">
        <v>4202</v>
      </c>
      <c r="P2554" s="10" t="str">
        <f>VLOOKUP(O2554,Products!$A:$E,3,FALSE)</f>
        <v>3M</v>
      </c>
      <c r="Q2554" s="31">
        <f>INDEX(Products!$E:$E,MATCH(O2554,Products!$A:$A,0))</f>
        <v>0.4</v>
      </c>
      <c r="R2554" s="10" t="s">
        <v>41</v>
      </c>
      <c r="S2554" s="10" t="s">
        <v>155</v>
      </c>
      <c r="T2554" s="10" t="s">
        <v>4203</v>
      </c>
      <c r="U2554" s="12">
        <v>17.940000000000001</v>
      </c>
      <c r="V2554" s="12">
        <v>3</v>
      </c>
      <c r="W2554" s="12">
        <v>0</v>
      </c>
      <c r="X2554" s="12">
        <v>8.7906000000000013</v>
      </c>
    </row>
    <row r="2555" spans="1:24" ht="14" x14ac:dyDescent="0.3">
      <c r="A2555" s="9">
        <v>2553</v>
      </c>
      <c r="B2555" s="14" t="s">
        <v>7265</v>
      </c>
      <c r="C2555" s="15">
        <v>45427</v>
      </c>
      <c r="D2555" s="15">
        <v>45434</v>
      </c>
      <c r="E2555" s="10" t="s">
        <v>44</v>
      </c>
      <c r="F2555" s="10" t="s">
        <v>4985</v>
      </c>
      <c r="G2555" s="10" t="s">
        <v>4986</v>
      </c>
      <c r="H2555" s="10" t="s">
        <v>36</v>
      </c>
      <c r="I2555" s="10" t="s">
        <v>23</v>
      </c>
      <c r="J2555" s="10" t="s">
        <v>131</v>
      </c>
      <c r="K2555" s="10" t="s">
        <v>132</v>
      </c>
      <c r="L2555" s="10">
        <v>19140</v>
      </c>
      <c r="M2555" s="10" t="s">
        <v>133</v>
      </c>
      <c r="N2555" s="10" t="str">
        <f>_xlfn.XLOOKUP($M:$M,People!$B:$B,People!A:A)</f>
        <v>Chuck Magee</v>
      </c>
      <c r="O2555" s="10" t="s">
        <v>1901</v>
      </c>
      <c r="P2555" s="10" t="str">
        <f>VLOOKUP(O2555,Products!$A:$E,3,FALSE)</f>
        <v>3M</v>
      </c>
      <c r="Q2555" s="31">
        <f>INDEX(Products!$E:$E,MATCH(O2555,Products!$A:$A,0))</f>
        <v>0.34</v>
      </c>
      <c r="R2555" s="10" t="s">
        <v>41</v>
      </c>
      <c r="S2555" s="10" t="s">
        <v>53</v>
      </c>
      <c r="T2555" s="10" t="s">
        <v>1902</v>
      </c>
      <c r="U2555" s="12">
        <v>51.967999999999996</v>
      </c>
      <c r="V2555" s="12">
        <v>2</v>
      </c>
      <c r="W2555" s="12">
        <v>0.2</v>
      </c>
      <c r="X2555" s="12">
        <v>-10.393600000000001</v>
      </c>
    </row>
    <row r="2556" spans="1:24" ht="14" x14ac:dyDescent="0.3">
      <c r="A2556" s="9">
        <v>2554</v>
      </c>
      <c r="B2556" s="14" t="s">
        <v>7266</v>
      </c>
      <c r="C2556" s="15">
        <v>45428</v>
      </c>
      <c r="D2556" s="15">
        <v>45428</v>
      </c>
      <c r="E2556" s="10" t="s">
        <v>1124</v>
      </c>
      <c r="F2556" s="10" t="s">
        <v>1957</v>
      </c>
      <c r="G2556" s="10" t="s">
        <v>1958</v>
      </c>
      <c r="H2556" s="10" t="s">
        <v>92</v>
      </c>
      <c r="I2556" s="10" t="s">
        <v>23</v>
      </c>
      <c r="J2556" s="10" t="s">
        <v>1322</v>
      </c>
      <c r="K2556" s="10" t="s">
        <v>48</v>
      </c>
      <c r="L2556" s="10">
        <v>32216</v>
      </c>
      <c r="M2556" s="10" t="s">
        <v>26</v>
      </c>
      <c r="N2556" s="10" t="str">
        <f>_xlfn.XLOOKUP($M:$M,People!$B:$B,People!A:A)</f>
        <v>Fred Suzuki</v>
      </c>
      <c r="O2556" s="10" t="s">
        <v>2182</v>
      </c>
      <c r="P2556" s="10" t="str">
        <f>VLOOKUP(O2556,Products!$A:$E,3,FALSE)</f>
        <v>3M</v>
      </c>
      <c r="Q2556" s="31">
        <f>INDEX(Products!$E:$E,MATCH(O2556,Products!$A:$A,0))</f>
        <v>0.38</v>
      </c>
      <c r="R2556" s="10" t="s">
        <v>64</v>
      </c>
      <c r="S2556" s="10" t="s">
        <v>144</v>
      </c>
      <c r="T2556" s="10" t="s">
        <v>2183</v>
      </c>
      <c r="U2556" s="12">
        <v>255.96799999999999</v>
      </c>
      <c r="V2556" s="12">
        <v>4</v>
      </c>
      <c r="W2556" s="12">
        <v>0.2</v>
      </c>
      <c r="X2556" s="12">
        <v>31.995999999999974</v>
      </c>
    </row>
    <row r="2557" spans="1:24" ht="14" x14ac:dyDescent="0.3">
      <c r="A2557" s="9">
        <v>2555</v>
      </c>
      <c r="B2557" s="14" t="s">
        <v>7267</v>
      </c>
      <c r="C2557" s="15">
        <v>45429</v>
      </c>
      <c r="D2557" s="15">
        <v>45433</v>
      </c>
      <c r="E2557" s="10" t="s">
        <v>44</v>
      </c>
      <c r="F2557" s="10" t="s">
        <v>201</v>
      </c>
      <c r="G2557" s="10" t="s">
        <v>202</v>
      </c>
      <c r="H2557" s="10" t="s">
        <v>36</v>
      </c>
      <c r="I2557" s="10" t="s">
        <v>23</v>
      </c>
      <c r="J2557" s="10" t="s">
        <v>165</v>
      </c>
      <c r="K2557" s="10" t="s">
        <v>94</v>
      </c>
      <c r="L2557" s="10">
        <v>77095</v>
      </c>
      <c r="M2557" s="10" t="s">
        <v>95</v>
      </c>
      <c r="N2557" s="10" t="str">
        <f>_xlfn.XLOOKUP($M:$M,People!$B:$B,People!A:A)</f>
        <v>Roxanne Rodriguez</v>
      </c>
      <c r="O2557" s="10" t="s">
        <v>3850</v>
      </c>
      <c r="P2557" s="10" t="str">
        <f>VLOOKUP(O2557,Products!$A:$E,3,FALSE)</f>
        <v>Avery</v>
      </c>
      <c r="Q2557" s="31">
        <f>INDEX(Products!$E:$E,MATCH(O2557,Products!$A:$A,0))</f>
        <v>0.25</v>
      </c>
      <c r="R2557" s="10" t="s">
        <v>41</v>
      </c>
      <c r="S2557" s="10" t="s">
        <v>68</v>
      </c>
      <c r="T2557" s="10" t="s">
        <v>3851</v>
      </c>
      <c r="U2557" s="12">
        <v>33.279999999999994</v>
      </c>
      <c r="V2557" s="12">
        <v>5</v>
      </c>
      <c r="W2557" s="12">
        <v>0.8</v>
      </c>
      <c r="X2557" s="12">
        <v>-49.92</v>
      </c>
    </row>
    <row r="2558" spans="1:24" ht="14" x14ac:dyDescent="0.3">
      <c r="A2558" s="9">
        <v>2556</v>
      </c>
      <c r="B2558" s="14" t="s">
        <v>7268</v>
      </c>
      <c r="C2558" s="15">
        <v>45429</v>
      </c>
      <c r="D2558" s="15">
        <v>45435</v>
      </c>
      <c r="E2558" s="10" t="s">
        <v>44</v>
      </c>
      <c r="F2558" s="10" t="s">
        <v>1690</v>
      </c>
      <c r="G2558" s="10" t="s">
        <v>1691</v>
      </c>
      <c r="H2558" s="10" t="s">
        <v>22</v>
      </c>
      <c r="I2558" s="10" t="s">
        <v>23</v>
      </c>
      <c r="J2558" s="10" t="s">
        <v>1025</v>
      </c>
      <c r="K2558" s="10" t="s">
        <v>238</v>
      </c>
      <c r="L2558" s="10">
        <v>11561</v>
      </c>
      <c r="M2558" s="10" t="s">
        <v>133</v>
      </c>
      <c r="N2558" s="10" t="str">
        <f>_xlfn.XLOOKUP($M:$M,People!$B:$B,People!A:A)</f>
        <v>Chuck Magee</v>
      </c>
      <c r="O2558" s="10" t="s">
        <v>1255</v>
      </c>
      <c r="P2558" s="10" t="str">
        <f>VLOOKUP(O2558,Products!$A:$E,3,FALSE)</f>
        <v>IKEA</v>
      </c>
      <c r="Q2558" s="31">
        <f>INDEX(Products!$E:$E,MATCH(O2558,Products!$A:$A,0))</f>
        <v>0.26</v>
      </c>
      <c r="R2558" s="10" t="s">
        <v>41</v>
      </c>
      <c r="S2558" s="10" t="s">
        <v>42</v>
      </c>
      <c r="T2558" s="10" t="s">
        <v>1256</v>
      </c>
      <c r="U2558" s="12">
        <v>31.5</v>
      </c>
      <c r="V2558" s="12">
        <v>10</v>
      </c>
      <c r="W2558" s="12">
        <v>0</v>
      </c>
      <c r="X2558" s="12">
        <v>15.120000000000001</v>
      </c>
    </row>
    <row r="2559" spans="1:24" ht="14" x14ac:dyDescent="0.3">
      <c r="A2559" s="9">
        <v>2557</v>
      </c>
      <c r="B2559" s="14" t="s">
        <v>7267</v>
      </c>
      <c r="C2559" s="15">
        <v>45429</v>
      </c>
      <c r="D2559" s="15">
        <v>45433</v>
      </c>
      <c r="E2559" s="10" t="s">
        <v>44</v>
      </c>
      <c r="F2559" s="10" t="s">
        <v>201</v>
      </c>
      <c r="G2559" s="10" t="s">
        <v>202</v>
      </c>
      <c r="H2559" s="10" t="s">
        <v>36</v>
      </c>
      <c r="I2559" s="10" t="s">
        <v>23</v>
      </c>
      <c r="J2559" s="10" t="s">
        <v>165</v>
      </c>
      <c r="K2559" s="10" t="s">
        <v>94</v>
      </c>
      <c r="L2559" s="10">
        <v>77095</v>
      </c>
      <c r="M2559" s="10" t="s">
        <v>95</v>
      </c>
      <c r="N2559" s="10" t="str">
        <f>_xlfn.XLOOKUP($M:$M,People!$B:$B,People!A:A)</f>
        <v>Roxanne Rodriguez</v>
      </c>
      <c r="O2559" s="10" t="s">
        <v>2338</v>
      </c>
      <c r="P2559" s="10" t="str">
        <f>VLOOKUP(O2559,Products!$A:$E,3,FALSE)</f>
        <v>Samsung</v>
      </c>
      <c r="Q2559" s="31">
        <f>INDEX(Products!$E:$E,MATCH(O2559,Products!$A:$A,0))</f>
        <v>0.27</v>
      </c>
      <c r="R2559" s="10" t="s">
        <v>41</v>
      </c>
      <c r="S2559" s="10" t="s">
        <v>82</v>
      </c>
      <c r="T2559" s="10" t="s">
        <v>2339</v>
      </c>
      <c r="U2559" s="12">
        <v>14.088000000000001</v>
      </c>
      <c r="V2559" s="12">
        <v>3</v>
      </c>
      <c r="W2559" s="12">
        <v>0.2</v>
      </c>
      <c r="X2559" s="12">
        <v>4.9307999999999996</v>
      </c>
    </row>
    <row r="2560" spans="1:24" ht="14" x14ac:dyDescent="0.3">
      <c r="A2560" s="9">
        <v>2558</v>
      </c>
      <c r="B2560" s="14" t="s">
        <v>7268</v>
      </c>
      <c r="C2560" s="15">
        <v>45429</v>
      </c>
      <c r="D2560" s="15">
        <v>45435</v>
      </c>
      <c r="E2560" s="10" t="s">
        <v>44</v>
      </c>
      <c r="F2560" s="10" t="s">
        <v>1690</v>
      </c>
      <c r="G2560" s="10" t="s">
        <v>1691</v>
      </c>
      <c r="H2560" s="10" t="s">
        <v>22</v>
      </c>
      <c r="I2560" s="10" t="s">
        <v>23</v>
      </c>
      <c r="J2560" s="10" t="s">
        <v>1025</v>
      </c>
      <c r="K2560" s="10" t="s">
        <v>238</v>
      </c>
      <c r="L2560" s="10">
        <v>11561</v>
      </c>
      <c r="M2560" s="10" t="s">
        <v>133</v>
      </c>
      <c r="N2560" s="10" t="str">
        <f>_xlfn.XLOOKUP($M:$M,People!$B:$B,People!A:A)</f>
        <v>Chuck Magee</v>
      </c>
      <c r="O2560" s="10" t="s">
        <v>3869</v>
      </c>
      <c r="P2560" s="10" t="str">
        <f>VLOOKUP(O2560,Products!$A:$E,3,FALSE)</f>
        <v>3M</v>
      </c>
      <c r="Q2560" s="31">
        <f>INDEX(Products!$E:$E,MATCH(O2560,Products!$A:$A,0))</f>
        <v>0.36</v>
      </c>
      <c r="R2560" s="10" t="s">
        <v>41</v>
      </c>
      <c r="S2560" s="10" t="s">
        <v>510</v>
      </c>
      <c r="T2560" s="10" t="s">
        <v>3870</v>
      </c>
      <c r="U2560" s="12">
        <v>55.6</v>
      </c>
      <c r="V2560" s="12">
        <v>4</v>
      </c>
      <c r="W2560" s="12">
        <v>0</v>
      </c>
      <c r="X2560" s="12">
        <v>16.123999999999995</v>
      </c>
    </row>
    <row r="2561" spans="1:24" ht="14" x14ac:dyDescent="0.3">
      <c r="A2561" s="9">
        <v>2559</v>
      </c>
      <c r="B2561" s="14" t="s">
        <v>7269</v>
      </c>
      <c r="C2561" s="15">
        <v>45430</v>
      </c>
      <c r="D2561" s="15">
        <v>45434</v>
      </c>
      <c r="E2561" s="10" t="s">
        <v>44</v>
      </c>
      <c r="F2561" s="10" t="s">
        <v>2271</v>
      </c>
      <c r="G2561" s="10" t="s">
        <v>2272</v>
      </c>
      <c r="H2561" s="10" t="s">
        <v>36</v>
      </c>
      <c r="I2561" s="10" t="s">
        <v>23</v>
      </c>
      <c r="J2561" s="10" t="s">
        <v>37</v>
      </c>
      <c r="K2561" s="10" t="s">
        <v>38</v>
      </c>
      <c r="L2561" s="10">
        <v>90004</v>
      </c>
      <c r="M2561" s="10" t="s">
        <v>39</v>
      </c>
      <c r="N2561" s="10" t="str">
        <f>_xlfn.XLOOKUP($M:$M,People!$B:$B,People!A:A)</f>
        <v>Sadie Pawthorne</v>
      </c>
      <c r="O2561" s="10" t="s">
        <v>1249</v>
      </c>
      <c r="P2561" s="10" t="str">
        <f>VLOOKUP(O2561,Products!$A:$E,3,FALSE)</f>
        <v>Logitech</v>
      </c>
      <c r="Q2561" s="31">
        <f>INDEX(Products!$E:$E,MATCH(O2561,Products!$A:$A,0))</f>
        <v>0.35</v>
      </c>
      <c r="R2561" s="10" t="s">
        <v>41</v>
      </c>
      <c r="S2561" s="10" t="s">
        <v>82</v>
      </c>
      <c r="T2561" s="10" t="s">
        <v>1250</v>
      </c>
      <c r="U2561" s="12">
        <v>10.86</v>
      </c>
      <c r="V2561" s="12">
        <v>2</v>
      </c>
      <c r="W2561" s="12">
        <v>0</v>
      </c>
      <c r="X2561" s="12">
        <v>5.3213999999999997</v>
      </c>
    </row>
    <row r="2562" spans="1:24" ht="14" x14ac:dyDescent="0.3">
      <c r="A2562" s="9">
        <v>2560</v>
      </c>
      <c r="B2562" s="14" t="s">
        <v>7270</v>
      </c>
      <c r="C2562" s="15">
        <v>45432</v>
      </c>
      <c r="D2562" s="15">
        <v>45436</v>
      </c>
      <c r="E2562" s="10" t="s">
        <v>44</v>
      </c>
      <c r="F2562" s="10" t="s">
        <v>3391</v>
      </c>
      <c r="G2562" s="10" t="s">
        <v>3392</v>
      </c>
      <c r="H2562" s="10" t="s">
        <v>22</v>
      </c>
      <c r="I2562" s="10" t="s">
        <v>23</v>
      </c>
      <c r="J2562" s="10" t="s">
        <v>5712</v>
      </c>
      <c r="K2562" s="10" t="s">
        <v>80</v>
      </c>
      <c r="L2562" s="10">
        <v>27893</v>
      </c>
      <c r="M2562" s="10" t="s">
        <v>26</v>
      </c>
      <c r="N2562" s="10" t="str">
        <f>_xlfn.XLOOKUP($M:$M,People!$B:$B,People!A:A)</f>
        <v>Fred Suzuki</v>
      </c>
      <c r="O2562" s="10" t="s">
        <v>3731</v>
      </c>
      <c r="P2562" s="10" t="str">
        <f>VLOOKUP(O2562,Products!$A:$E,3,FALSE)</f>
        <v>Samsung</v>
      </c>
      <c r="Q2562" s="31">
        <f>INDEX(Products!$E:$E,MATCH(O2562,Products!$A:$A,0))</f>
        <v>0.31</v>
      </c>
      <c r="R2562" s="10" t="s">
        <v>28</v>
      </c>
      <c r="S2562" s="10" t="s">
        <v>58</v>
      </c>
      <c r="T2562" s="10" t="s">
        <v>3732</v>
      </c>
      <c r="U2562" s="12">
        <v>163.136</v>
      </c>
      <c r="V2562" s="12">
        <v>4</v>
      </c>
      <c r="W2562" s="12">
        <v>0.2</v>
      </c>
      <c r="X2562" s="12">
        <v>20.391999999999989</v>
      </c>
    </row>
    <row r="2563" spans="1:24" ht="14" x14ac:dyDescent="0.3">
      <c r="A2563" s="9">
        <v>2561</v>
      </c>
      <c r="B2563" s="14" t="s">
        <v>7270</v>
      </c>
      <c r="C2563" s="15">
        <v>45432</v>
      </c>
      <c r="D2563" s="15">
        <v>45436</v>
      </c>
      <c r="E2563" s="10" t="s">
        <v>44</v>
      </c>
      <c r="F2563" s="10" t="s">
        <v>3391</v>
      </c>
      <c r="G2563" s="10" t="s">
        <v>3392</v>
      </c>
      <c r="H2563" s="10" t="s">
        <v>22</v>
      </c>
      <c r="I2563" s="10" t="s">
        <v>23</v>
      </c>
      <c r="J2563" s="10" t="s">
        <v>5712</v>
      </c>
      <c r="K2563" s="10" t="s">
        <v>80</v>
      </c>
      <c r="L2563" s="10">
        <v>27893</v>
      </c>
      <c r="M2563" s="10" t="s">
        <v>26</v>
      </c>
      <c r="N2563" s="10" t="str">
        <f>_xlfn.XLOOKUP($M:$M,People!$B:$B,People!A:A)</f>
        <v>Fred Suzuki</v>
      </c>
      <c r="O2563" s="10" t="s">
        <v>2857</v>
      </c>
      <c r="P2563" s="10" t="str">
        <f>VLOOKUP(O2563,Products!$A:$E,3,FALSE)</f>
        <v>Office Depot</v>
      </c>
      <c r="Q2563" s="31">
        <f>INDEX(Products!$E:$E,MATCH(O2563,Products!$A:$A,0))</f>
        <v>0.4</v>
      </c>
      <c r="R2563" s="10" t="s">
        <v>41</v>
      </c>
      <c r="S2563" s="10" t="s">
        <v>68</v>
      </c>
      <c r="T2563" s="10" t="s">
        <v>2858</v>
      </c>
      <c r="U2563" s="12">
        <v>6.4080000000000004</v>
      </c>
      <c r="V2563" s="12">
        <v>4</v>
      </c>
      <c r="W2563" s="12">
        <v>0.7</v>
      </c>
      <c r="X2563" s="12">
        <v>-4.9127999999999989</v>
      </c>
    </row>
    <row r="2564" spans="1:24" ht="14" x14ac:dyDescent="0.3">
      <c r="A2564" s="9">
        <v>2562</v>
      </c>
      <c r="B2564" s="14" t="s">
        <v>7271</v>
      </c>
      <c r="C2564" s="15">
        <v>45433</v>
      </c>
      <c r="D2564" s="15">
        <v>45439</v>
      </c>
      <c r="E2564" s="10" t="s">
        <v>44</v>
      </c>
      <c r="F2564" s="10" t="s">
        <v>295</v>
      </c>
      <c r="G2564" s="10" t="s">
        <v>296</v>
      </c>
      <c r="H2564" s="10" t="s">
        <v>22</v>
      </c>
      <c r="I2564" s="10" t="s">
        <v>23</v>
      </c>
      <c r="J2564" s="10" t="s">
        <v>5493</v>
      </c>
      <c r="K2564" s="10" t="s">
        <v>189</v>
      </c>
      <c r="L2564" s="10">
        <v>60423</v>
      </c>
      <c r="M2564" s="10" t="s">
        <v>95</v>
      </c>
      <c r="N2564" s="10" t="str">
        <f>_xlfn.XLOOKUP($M:$M,People!$B:$B,People!A:A)</f>
        <v>Roxanne Rodriguez</v>
      </c>
      <c r="O2564" s="10" t="s">
        <v>385</v>
      </c>
      <c r="P2564" s="10" t="str">
        <f>VLOOKUP(O2564,Products!$A:$E,3,FALSE)</f>
        <v>Dell</v>
      </c>
      <c r="Q2564" s="31">
        <f>INDEX(Products!$E:$E,MATCH(O2564,Products!$A:$A,0))</f>
        <v>0.4</v>
      </c>
      <c r="R2564" s="10" t="s">
        <v>41</v>
      </c>
      <c r="S2564" s="10" t="s">
        <v>71</v>
      </c>
      <c r="T2564" s="10" t="s">
        <v>386</v>
      </c>
      <c r="U2564" s="12">
        <v>20.767999999999997</v>
      </c>
      <c r="V2564" s="12">
        <v>8</v>
      </c>
      <c r="W2564" s="12">
        <v>0.8</v>
      </c>
      <c r="X2564" s="12">
        <v>-52.958400000000012</v>
      </c>
    </row>
    <row r="2565" spans="1:24" ht="14" x14ac:dyDescent="0.3">
      <c r="A2565" s="9">
        <v>2563</v>
      </c>
      <c r="B2565" s="14" t="s">
        <v>7272</v>
      </c>
      <c r="C2565" s="15">
        <v>45433</v>
      </c>
      <c r="D2565" s="15">
        <v>45440</v>
      </c>
      <c r="E2565" s="10" t="s">
        <v>44</v>
      </c>
      <c r="F2565" s="10" t="s">
        <v>3015</v>
      </c>
      <c r="G2565" s="10" t="s">
        <v>3016</v>
      </c>
      <c r="H2565" s="10" t="s">
        <v>36</v>
      </c>
      <c r="I2565" s="10" t="s">
        <v>23</v>
      </c>
      <c r="J2565" s="10" t="s">
        <v>131</v>
      </c>
      <c r="K2565" s="10" t="s">
        <v>132</v>
      </c>
      <c r="L2565" s="10">
        <v>19143</v>
      </c>
      <c r="M2565" s="10" t="s">
        <v>133</v>
      </c>
      <c r="N2565" s="10" t="str">
        <f>_xlfn.XLOOKUP($M:$M,People!$B:$B,People!A:A)</f>
        <v>Chuck Magee</v>
      </c>
      <c r="O2565" s="10" t="s">
        <v>2623</v>
      </c>
      <c r="P2565" s="10" t="str">
        <f>VLOOKUP(O2565,Products!$A:$E,3,FALSE)</f>
        <v>Logitech</v>
      </c>
      <c r="Q2565" s="31">
        <f>INDEX(Products!$E:$E,MATCH(O2565,Products!$A:$A,0))</f>
        <v>0.31</v>
      </c>
      <c r="R2565" s="10" t="s">
        <v>41</v>
      </c>
      <c r="S2565" s="10" t="s">
        <v>68</v>
      </c>
      <c r="T2565" s="10" t="s">
        <v>2624</v>
      </c>
      <c r="U2565" s="12">
        <v>24.588000000000001</v>
      </c>
      <c r="V2565" s="12">
        <v>2</v>
      </c>
      <c r="W2565" s="12">
        <v>0.7</v>
      </c>
      <c r="X2565" s="12">
        <v>-18.031199999999998</v>
      </c>
    </row>
    <row r="2566" spans="1:24" ht="14" x14ac:dyDescent="0.3">
      <c r="A2566" s="9">
        <v>2564</v>
      </c>
      <c r="B2566" s="14" t="s">
        <v>7273</v>
      </c>
      <c r="C2566" s="15">
        <v>45433</v>
      </c>
      <c r="D2566" s="15">
        <v>45437</v>
      </c>
      <c r="E2566" s="10" t="s">
        <v>44</v>
      </c>
      <c r="F2566" s="10" t="s">
        <v>3761</v>
      </c>
      <c r="G2566" s="10" t="s">
        <v>3762</v>
      </c>
      <c r="H2566" s="10" t="s">
        <v>36</v>
      </c>
      <c r="I2566" s="10" t="s">
        <v>23</v>
      </c>
      <c r="J2566" s="10" t="s">
        <v>86</v>
      </c>
      <c r="K2566" s="10" t="s">
        <v>87</v>
      </c>
      <c r="L2566" s="10">
        <v>98105</v>
      </c>
      <c r="M2566" s="10" t="s">
        <v>39</v>
      </c>
      <c r="N2566" s="10" t="str">
        <f>_xlfn.XLOOKUP($M:$M,People!$B:$B,People!A:A)</f>
        <v>Sadie Pawthorne</v>
      </c>
      <c r="O2566" s="10" t="s">
        <v>2225</v>
      </c>
      <c r="P2566" s="10" t="str">
        <f>VLOOKUP(O2566,Products!$A:$E,3,FALSE)</f>
        <v>Logitech</v>
      </c>
      <c r="Q2566" s="31">
        <f>INDEX(Products!$E:$E,MATCH(O2566,Products!$A:$A,0))</f>
        <v>0.39</v>
      </c>
      <c r="R2566" s="10" t="s">
        <v>41</v>
      </c>
      <c r="S2566" s="10" t="s">
        <v>68</v>
      </c>
      <c r="T2566" s="10" t="s">
        <v>2226</v>
      </c>
      <c r="U2566" s="12">
        <v>26.975999999999999</v>
      </c>
      <c r="V2566" s="12">
        <v>4</v>
      </c>
      <c r="W2566" s="12">
        <v>0.2</v>
      </c>
      <c r="X2566" s="12">
        <v>8.767199999999999</v>
      </c>
    </row>
    <row r="2567" spans="1:24" ht="14" x14ac:dyDescent="0.3">
      <c r="A2567" s="9">
        <v>2565</v>
      </c>
      <c r="B2567" s="14" t="s">
        <v>7274</v>
      </c>
      <c r="C2567" s="15">
        <v>45434</v>
      </c>
      <c r="D2567" s="15">
        <v>45438</v>
      </c>
      <c r="E2567" s="10" t="s">
        <v>44</v>
      </c>
      <c r="F2567" s="10" t="s">
        <v>5571</v>
      </c>
      <c r="G2567" s="10" t="s">
        <v>5572</v>
      </c>
      <c r="H2567" s="10" t="s">
        <v>22</v>
      </c>
      <c r="I2567" s="10" t="s">
        <v>23</v>
      </c>
      <c r="J2567" s="10" t="s">
        <v>37</v>
      </c>
      <c r="K2567" s="10" t="s">
        <v>38</v>
      </c>
      <c r="L2567" s="10">
        <v>90045</v>
      </c>
      <c r="M2567" s="10" t="s">
        <v>39</v>
      </c>
      <c r="N2567" s="10" t="str">
        <f>_xlfn.XLOOKUP($M:$M,People!$B:$B,People!A:A)</f>
        <v>Sadie Pawthorne</v>
      </c>
      <c r="O2567" s="10" t="s">
        <v>2060</v>
      </c>
      <c r="P2567" s="10" t="str">
        <f>VLOOKUP(O2567,Products!$A:$E,3,FALSE)</f>
        <v>Logitech</v>
      </c>
      <c r="Q2567" s="31">
        <f>INDEX(Products!$E:$E,MATCH(O2567,Products!$A:$A,0))</f>
        <v>0.25</v>
      </c>
      <c r="R2567" s="10" t="s">
        <v>41</v>
      </c>
      <c r="S2567" s="10" t="s">
        <v>42</v>
      </c>
      <c r="T2567" s="10" t="s">
        <v>2061</v>
      </c>
      <c r="U2567" s="12">
        <v>8.26</v>
      </c>
      <c r="V2567" s="12">
        <v>2</v>
      </c>
      <c r="W2567" s="12">
        <v>0</v>
      </c>
      <c r="X2567" s="12">
        <v>3.7995999999999999</v>
      </c>
    </row>
    <row r="2568" spans="1:24" ht="14" x14ac:dyDescent="0.3">
      <c r="A2568" s="9">
        <v>2566</v>
      </c>
      <c r="B2568" s="14" t="s">
        <v>7274</v>
      </c>
      <c r="C2568" s="15">
        <v>45434</v>
      </c>
      <c r="D2568" s="15">
        <v>45438</v>
      </c>
      <c r="E2568" s="10" t="s">
        <v>44</v>
      </c>
      <c r="F2568" s="10" t="s">
        <v>5571</v>
      </c>
      <c r="G2568" s="10" t="s">
        <v>5572</v>
      </c>
      <c r="H2568" s="10" t="s">
        <v>22</v>
      </c>
      <c r="I2568" s="10" t="s">
        <v>23</v>
      </c>
      <c r="J2568" s="10" t="s">
        <v>37</v>
      </c>
      <c r="K2568" s="10" t="s">
        <v>38</v>
      </c>
      <c r="L2568" s="10">
        <v>90045</v>
      </c>
      <c r="M2568" s="10" t="s">
        <v>39</v>
      </c>
      <c r="N2568" s="10" t="str">
        <f>_xlfn.XLOOKUP($M:$M,People!$B:$B,People!A:A)</f>
        <v>Sadie Pawthorne</v>
      </c>
      <c r="O2568" s="10" t="s">
        <v>1132</v>
      </c>
      <c r="P2568" s="10" t="str">
        <f>VLOOKUP(O2568,Products!$A:$E,3,FALSE)</f>
        <v>HP</v>
      </c>
      <c r="Q2568" s="31">
        <f>INDEX(Products!$E:$E,MATCH(O2568,Products!$A:$A,0))</f>
        <v>0.37</v>
      </c>
      <c r="R2568" s="10" t="s">
        <v>41</v>
      </c>
      <c r="S2568" s="10" t="s">
        <v>53</v>
      </c>
      <c r="T2568" s="10" t="s">
        <v>1133</v>
      </c>
      <c r="U2568" s="12">
        <v>104.79</v>
      </c>
      <c r="V2568" s="12">
        <v>7</v>
      </c>
      <c r="W2568" s="12">
        <v>0</v>
      </c>
      <c r="X2568" s="12">
        <v>29.341200000000008</v>
      </c>
    </row>
    <row r="2569" spans="1:24" ht="14" x14ac:dyDescent="0.3">
      <c r="A2569" s="9">
        <v>2567</v>
      </c>
      <c r="B2569" s="14" t="s">
        <v>7274</v>
      </c>
      <c r="C2569" s="15">
        <v>45434</v>
      </c>
      <c r="D2569" s="15">
        <v>45438</v>
      </c>
      <c r="E2569" s="10" t="s">
        <v>44</v>
      </c>
      <c r="F2569" s="10" t="s">
        <v>5571</v>
      </c>
      <c r="G2569" s="10" t="s">
        <v>5572</v>
      </c>
      <c r="H2569" s="10" t="s">
        <v>22</v>
      </c>
      <c r="I2569" s="10" t="s">
        <v>23</v>
      </c>
      <c r="J2569" s="10" t="s">
        <v>37</v>
      </c>
      <c r="K2569" s="10" t="s">
        <v>38</v>
      </c>
      <c r="L2569" s="10">
        <v>90045</v>
      </c>
      <c r="M2569" s="10" t="s">
        <v>39</v>
      </c>
      <c r="N2569" s="10" t="str">
        <f>_xlfn.XLOOKUP($M:$M,People!$B:$B,People!A:A)</f>
        <v>Sadie Pawthorne</v>
      </c>
      <c r="O2569" s="10" t="s">
        <v>2207</v>
      </c>
      <c r="P2569" s="10" t="str">
        <f>VLOOKUP(O2569,Products!$A:$E,3,FALSE)</f>
        <v>Dell</v>
      </c>
      <c r="Q2569" s="31">
        <f>INDEX(Products!$E:$E,MATCH(O2569,Products!$A:$A,0))</f>
        <v>0.28000000000000003</v>
      </c>
      <c r="R2569" s="10" t="s">
        <v>64</v>
      </c>
      <c r="S2569" s="10" t="s">
        <v>599</v>
      </c>
      <c r="T2569" s="10" t="s">
        <v>2208</v>
      </c>
      <c r="U2569" s="12">
        <v>2973.32</v>
      </c>
      <c r="V2569" s="12">
        <v>7</v>
      </c>
      <c r="W2569" s="12">
        <v>0.2</v>
      </c>
      <c r="X2569" s="12">
        <v>334.49849999999958</v>
      </c>
    </row>
    <row r="2570" spans="1:24" ht="14" x14ac:dyDescent="0.3">
      <c r="A2570" s="9">
        <v>2568</v>
      </c>
      <c r="B2570" s="14" t="s">
        <v>7274</v>
      </c>
      <c r="C2570" s="15">
        <v>45434</v>
      </c>
      <c r="D2570" s="15">
        <v>45438</v>
      </c>
      <c r="E2570" s="10" t="s">
        <v>44</v>
      </c>
      <c r="F2570" s="10" t="s">
        <v>5571</v>
      </c>
      <c r="G2570" s="10" t="s">
        <v>5572</v>
      </c>
      <c r="H2570" s="10" t="s">
        <v>22</v>
      </c>
      <c r="I2570" s="10" t="s">
        <v>23</v>
      </c>
      <c r="J2570" s="10" t="s">
        <v>37</v>
      </c>
      <c r="K2570" s="10" t="s">
        <v>38</v>
      </c>
      <c r="L2570" s="10">
        <v>90045</v>
      </c>
      <c r="M2570" s="10" t="s">
        <v>39</v>
      </c>
      <c r="N2570" s="10" t="str">
        <f>_xlfn.XLOOKUP($M:$M,People!$B:$B,People!A:A)</f>
        <v>Sadie Pawthorne</v>
      </c>
      <c r="O2570" s="10" t="s">
        <v>1040</v>
      </c>
      <c r="P2570" s="10" t="str">
        <f>VLOOKUP(O2570,Products!$A:$E,3,FALSE)</f>
        <v>Logitech</v>
      </c>
      <c r="Q2570" s="31">
        <f>INDEX(Products!$E:$E,MATCH(O2570,Products!$A:$A,0))</f>
        <v>0.39</v>
      </c>
      <c r="R2570" s="10" t="s">
        <v>64</v>
      </c>
      <c r="S2570" s="10" t="s">
        <v>65</v>
      </c>
      <c r="T2570" s="10" t="s">
        <v>1041</v>
      </c>
      <c r="U2570" s="12">
        <v>775.72800000000007</v>
      </c>
      <c r="V2570" s="12">
        <v>6</v>
      </c>
      <c r="W2570" s="12">
        <v>0.2</v>
      </c>
      <c r="X2570" s="12">
        <v>58.179600000000022</v>
      </c>
    </row>
    <row r="2571" spans="1:24" ht="14" x14ac:dyDescent="0.3">
      <c r="A2571" s="9">
        <v>2569</v>
      </c>
      <c r="B2571" s="14" t="s">
        <v>7275</v>
      </c>
      <c r="C2571" s="15">
        <v>45435</v>
      </c>
      <c r="D2571" s="15">
        <v>45439</v>
      </c>
      <c r="E2571" s="10" t="s">
        <v>19</v>
      </c>
      <c r="F2571" s="10" t="s">
        <v>1015</v>
      </c>
      <c r="G2571" s="10" t="s">
        <v>1016</v>
      </c>
      <c r="H2571" s="10" t="s">
        <v>92</v>
      </c>
      <c r="I2571" s="10" t="s">
        <v>23</v>
      </c>
      <c r="J2571" s="10" t="s">
        <v>771</v>
      </c>
      <c r="K2571" s="10" t="s">
        <v>212</v>
      </c>
      <c r="L2571" s="10">
        <v>48234</v>
      </c>
      <c r="M2571" s="10" t="s">
        <v>95</v>
      </c>
      <c r="N2571" s="10" t="str">
        <f>_xlfn.XLOOKUP($M:$M,People!$B:$B,People!A:A)</f>
        <v>Roxanne Rodriguez</v>
      </c>
      <c r="O2571" s="10" t="s">
        <v>2923</v>
      </c>
      <c r="P2571" s="10" t="str">
        <f>VLOOKUP(O2571,Products!$A:$E,3,FALSE)</f>
        <v>Dell</v>
      </c>
      <c r="Q2571" s="31">
        <f>INDEX(Products!$E:$E,MATCH(O2571,Products!$A:$A,0))</f>
        <v>0.36</v>
      </c>
      <c r="R2571" s="10" t="s">
        <v>28</v>
      </c>
      <c r="S2571" s="10" t="s">
        <v>58</v>
      </c>
      <c r="T2571" s="10" t="s">
        <v>2924</v>
      </c>
      <c r="U2571" s="12">
        <v>75.33</v>
      </c>
      <c r="V2571" s="12">
        <v>9</v>
      </c>
      <c r="W2571" s="12">
        <v>0</v>
      </c>
      <c r="X2571" s="12">
        <v>19.585799999999999</v>
      </c>
    </row>
    <row r="2572" spans="1:24" ht="14" x14ac:dyDescent="0.3">
      <c r="A2572" s="9">
        <v>2570</v>
      </c>
      <c r="B2572" s="14" t="s">
        <v>7275</v>
      </c>
      <c r="C2572" s="15">
        <v>45435</v>
      </c>
      <c r="D2572" s="15">
        <v>45439</v>
      </c>
      <c r="E2572" s="10" t="s">
        <v>19</v>
      </c>
      <c r="F2572" s="10" t="s">
        <v>1015</v>
      </c>
      <c r="G2572" s="10" t="s">
        <v>1016</v>
      </c>
      <c r="H2572" s="10" t="s">
        <v>92</v>
      </c>
      <c r="I2572" s="10" t="s">
        <v>23</v>
      </c>
      <c r="J2572" s="10" t="s">
        <v>771</v>
      </c>
      <c r="K2572" s="10" t="s">
        <v>212</v>
      </c>
      <c r="L2572" s="10">
        <v>48234</v>
      </c>
      <c r="M2572" s="10" t="s">
        <v>95</v>
      </c>
      <c r="N2572" s="10" t="str">
        <f>_xlfn.XLOOKUP($M:$M,People!$B:$B,People!A:A)</f>
        <v>Roxanne Rodriguez</v>
      </c>
      <c r="O2572" s="10" t="s">
        <v>3692</v>
      </c>
      <c r="P2572" s="10" t="str">
        <f>VLOOKUP(O2572,Products!$A:$E,3,FALSE)</f>
        <v>HP</v>
      </c>
      <c r="Q2572" s="31">
        <f>INDEX(Products!$E:$E,MATCH(O2572,Products!$A:$A,0))</f>
        <v>0.35</v>
      </c>
      <c r="R2572" s="10" t="s">
        <v>41</v>
      </c>
      <c r="S2572" s="10" t="s">
        <v>71</v>
      </c>
      <c r="T2572" s="10" t="s">
        <v>3693</v>
      </c>
      <c r="U2572" s="12">
        <v>850.5</v>
      </c>
      <c r="V2572" s="12">
        <v>5</v>
      </c>
      <c r="W2572" s="12">
        <v>0.1</v>
      </c>
      <c r="X2572" s="12">
        <v>245.69999999999993</v>
      </c>
    </row>
    <row r="2573" spans="1:24" ht="14" x14ac:dyDescent="0.3">
      <c r="A2573" s="9">
        <v>2571</v>
      </c>
      <c r="B2573" s="14" t="s">
        <v>7276</v>
      </c>
      <c r="C2573" s="15">
        <v>45435</v>
      </c>
      <c r="D2573" s="15">
        <v>45442</v>
      </c>
      <c r="E2573" s="10" t="s">
        <v>44</v>
      </c>
      <c r="F2573" s="10" t="s">
        <v>136</v>
      </c>
      <c r="G2573" s="10" t="s">
        <v>137</v>
      </c>
      <c r="H2573" s="10" t="s">
        <v>22</v>
      </c>
      <c r="I2573" s="10" t="s">
        <v>23</v>
      </c>
      <c r="J2573" s="10" t="s">
        <v>478</v>
      </c>
      <c r="K2573" s="10" t="s">
        <v>277</v>
      </c>
      <c r="L2573" s="10">
        <v>85023</v>
      </c>
      <c r="M2573" s="10" t="s">
        <v>39</v>
      </c>
      <c r="N2573" s="10" t="str">
        <f>_xlfn.XLOOKUP($M:$M,People!$B:$B,People!A:A)</f>
        <v>Sadie Pawthorne</v>
      </c>
      <c r="O2573" s="10" t="s">
        <v>1716</v>
      </c>
      <c r="P2573" s="10" t="str">
        <f>VLOOKUP(O2573,Products!$A:$E,3,FALSE)</f>
        <v>Avery</v>
      </c>
      <c r="Q2573" s="31">
        <f>INDEX(Products!$E:$E,MATCH(O2573,Products!$A:$A,0))</f>
        <v>0.33</v>
      </c>
      <c r="R2573" s="10" t="s">
        <v>41</v>
      </c>
      <c r="S2573" s="10" t="s">
        <v>71</v>
      </c>
      <c r="T2573" s="10" t="s">
        <v>1717</v>
      </c>
      <c r="U2573" s="12">
        <v>121.79200000000002</v>
      </c>
      <c r="V2573" s="12">
        <v>4</v>
      </c>
      <c r="W2573" s="12">
        <v>0.2</v>
      </c>
      <c r="X2573" s="12">
        <v>13.701599999999988</v>
      </c>
    </row>
    <row r="2574" spans="1:24" ht="14" x14ac:dyDescent="0.3">
      <c r="A2574" s="9">
        <v>2572</v>
      </c>
      <c r="B2574" s="14" t="s">
        <v>7276</v>
      </c>
      <c r="C2574" s="15">
        <v>45435</v>
      </c>
      <c r="D2574" s="15">
        <v>45442</v>
      </c>
      <c r="E2574" s="10" t="s">
        <v>44</v>
      </c>
      <c r="F2574" s="10" t="s">
        <v>136</v>
      </c>
      <c r="G2574" s="10" t="s">
        <v>137</v>
      </c>
      <c r="H2574" s="10" t="s">
        <v>22</v>
      </c>
      <c r="I2574" s="10" t="s">
        <v>23</v>
      </c>
      <c r="J2574" s="10" t="s">
        <v>478</v>
      </c>
      <c r="K2574" s="10" t="s">
        <v>277</v>
      </c>
      <c r="L2574" s="10">
        <v>85023</v>
      </c>
      <c r="M2574" s="10" t="s">
        <v>39</v>
      </c>
      <c r="N2574" s="10" t="str">
        <f>_xlfn.XLOOKUP($M:$M,People!$B:$B,People!A:A)</f>
        <v>Sadie Pawthorne</v>
      </c>
      <c r="O2574" s="10" t="s">
        <v>2083</v>
      </c>
      <c r="P2574" s="10" t="str">
        <f>VLOOKUP(O2574,Products!$A:$E,3,FALSE)</f>
        <v>HP</v>
      </c>
      <c r="Q2574" s="31">
        <f>INDEX(Products!$E:$E,MATCH(O2574,Products!$A:$A,0))</f>
        <v>0.39</v>
      </c>
      <c r="R2574" s="10" t="s">
        <v>41</v>
      </c>
      <c r="S2574" s="10" t="s">
        <v>68</v>
      </c>
      <c r="T2574" s="10" t="s">
        <v>2084</v>
      </c>
      <c r="U2574" s="12">
        <v>19.194000000000003</v>
      </c>
      <c r="V2574" s="12">
        <v>7</v>
      </c>
      <c r="W2574" s="12">
        <v>0.7</v>
      </c>
      <c r="X2574" s="12">
        <v>-12.795999999999999</v>
      </c>
    </row>
    <row r="2575" spans="1:24" ht="14" x14ac:dyDescent="0.3">
      <c r="A2575" s="9">
        <v>2573</v>
      </c>
      <c r="B2575" s="14" t="s">
        <v>7277</v>
      </c>
      <c r="C2575" s="15">
        <v>45435</v>
      </c>
      <c r="D2575" s="15">
        <v>45440</v>
      </c>
      <c r="E2575" s="10" t="s">
        <v>44</v>
      </c>
      <c r="F2575" s="10" t="s">
        <v>784</v>
      </c>
      <c r="G2575" s="10" t="s">
        <v>785</v>
      </c>
      <c r="H2575" s="10" t="s">
        <v>36</v>
      </c>
      <c r="I2575" s="10" t="s">
        <v>23</v>
      </c>
      <c r="J2575" s="10" t="s">
        <v>338</v>
      </c>
      <c r="K2575" s="10" t="s">
        <v>339</v>
      </c>
      <c r="L2575" s="10">
        <v>29203</v>
      </c>
      <c r="M2575" s="10" t="s">
        <v>26</v>
      </c>
      <c r="N2575" s="10" t="str">
        <f>_xlfn.XLOOKUP($M:$M,People!$B:$B,People!A:A)</f>
        <v>Fred Suzuki</v>
      </c>
      <c r="O2575" s="10" t="s">
        <v>2105</v>
      </c>
      <c r="P2575" s="10" t="str">
        <f>VLOOKUP(O2575,Products!$A:$E,3,FALSE)</f>
        <v>Office Depot</v>
      </c>
      <c r="Q2575" s="31">
        <f>INDEX(Products!$E:$E,MATCH(O2575,Products!$A:$A,0))</f>
        <v>0.36</v>
      </c>
      <c r="R2575" s="10" t="s">
        <v>41</v>
      </c>
      <c r="S2575" s="10" t="s">
        <v>155</v>
      </c>
      <c r="T2575" s="10" t="s">
        <v>2106</v>
      </c>
      <c r="U2575" s="12">
        <v>186.69</v>
      </c>
      <c r="V2575" s="12">
        <v>3</v>
      </c>
      <c r="W2575" s="12">
        <v>0</v>
      </c>
      <c r="X2575" s="12">
        <v>87.744299999999981</v>
      </c>
    </row>
    <row r="2576" spans="1:24" ht="14" x14ac:dyDescent="0.3">
      <c r="A2576" s="9">
        <v>2574</v>
      </c>
      <c r="B2576" s="14" t="s">
        <v>7278</v>
      </c>
      <c r="C2576" s="15">
        <v>45435</v>
      </c>
      <c r="D2576" s="15">
        <v>45439</v>
      </c>
      <c r="E2576" s="10" t="s">
        <v>44</v>
      </c>
      <c r="F2576" s="10" t="s">
        <v>886</v>
      </c>
      <c r="G2576" s="10" t="s">
        <v>887</v>
      </c>
      <c r="H2576" s="10" t="s">
        <v>36</v>
      </c>
      <c r="I2576" s="10" t="s">
        <v>23</v>
      </c>
      <c r="J2576" s="10" t="s">
        <v>5156</v>
      </c>
      <c r="K2576" s="10" t="s">
        <v>1219</v>
      </c>
      <c r="L2576" s="10">
        <v>2895</v>
      </c>
      <c r="M2576" s="10" t="s">
        <v>133</v>
      </c>
      <c r="N2576" s="10" t="str">
        <f>_xlfn.XLOOKUP($M:$M,People!$B:$B,People!A:A)</f>
        <v>Chuck Magee</v>
      </c>
      <c r="O2576" s="10" t="s">
        <v>1529</v>
      </c>
      <c r="P2576" s="10" t="str">
        <f>VLOOKUP(O2576,Products!$A:$E,3,FALSE)</f>
        <v>Avery</v>
      </c>
      <c r="Q2576" s="31">
        <f>INDEX(Products!$E:$E,MATCH(O2576,Products!$A:$A,0))</f>
        <v>0.25</v>
      </c>
      <c r="R2576" s="10" t="s">
        <v>41</v>
      </c>
      <c r="S2576" s="10" t="s">
        <v>53</v>
      </c>
      <c r="T2576" s="10" t="s">
        <v>1530</v>
      </c>
      <c r="U2576" s="12">
        <v>51.449999999999996</v>
      </c>
      <c r="V2576" s="12">
        <v>3</v>
      </c>
      <c r="W2576" s="12">
        <v>0</v>
      </c>
      <c r="X2576" s="12">
        <v>13.891499999999999</v>
      </c>
    </row>
    <row r="2577" spans="1:24" ht="14" x14ac:dyDescent="0.3">
      <c r="A2577" s="9">
        <v>2575</v>
      </c>
      <c r="B2577" s="14" t="s">
        <v>7279</v>
      </c>
      <c r="C2577" s="15">
        <v>45436</v>
      </c>
      <c r="D2577" s="15">
        <v>45438</v>
      </c>
      <c r="E2577" s="10" t="s">
        <v>19</v>
      </c>
      <c r="F2577" s="10" t="s">
        <v>5325</v>
      </c>
      <c r="G2577" s="10" t="s">
        <v>5326</v>
      </c>
      <c r="H2577" s="10" t="s">
        <v>22</v>
      </c>
      <c r="I2577" s="10" t="s">
        <v>23</v>
      </c>
      <c r="J2577" s="10" t="s">
        <v>188</v>
      </c>
      <c r="K2577" s="10" t="s">
        <v>189</v>
      </c>
      <c r="L2577" s="10">
        <v>60540</v>
      </c>
      <c r="M2577" s="10" t="s">
        <v>95</v>
      </c>
      <c r="N2577" s="10" t="str">
        <f>_xlfn.XLOOKUP($M:$M,People!$B:$B,People!A:A)</f>
        <v>Roxanne Rodriguez</v>
      </c>
      <c r="O2577" s="10" t="s">
        <v>2669</v>
      </c>
      <c r="P2577" s="10" t="str">
        <f>VLOOKUP(O2577,Products!$A:$E,3,FALSE)</f>
        <v>Staples</v>
      </c>
      <c r="Q2577" s="31">
        <f>INDEX(Products!$E:$E,MATCH(O2577,Products!$A:$A,0))</f>
        <v>0.28999999999999998</v>
      </c>
      <c r="R2577" s="10" t="s">
        <v>28</v>
      </c>
      <c r="S2577" s="10" t="s">
        <v>32</v>
      </c>
      <c r="T2577" s="10" t="s">
        <v>2670</v>
      </c>
      <c r="U2577" s="12">
        <v>602.65099999999995</v>
      </c>
      <c r="V2577" s="12">
        <v>7</v>
      </c>
      <c r="W2577" s="12">
        <v>0.3</v>
      </c>
      <c r="X2577" s="12">
        <v>-163.57670000000005</v>
      </c>
    </row>
    <row r="2578" spans="1:24" ht="14" x14ac:dyDescent="0.3">
      <c r="A2578" s="9">
        <v>2576</v>
      </c>
      <c r="B2578" s="14" t="s">
        <v>7279</v>
      </c>
      <c r="C2578" s="15">
        <v>45436</v>
      </c>
      <c r="D2578" s="15">
        <v>45438</v>
      </c>
      <c r="E2578" s="10" t="s">
        <v>19</v>
      </c>
      <c r="F2578" s="10" t="s">
        <v>5325</v>
      </c>
      <c r="G2578" s="10" t="s">
        <v>5326</v>
      </c>
      <c r="H2578" s="10" t="s">
        <v>22</v>
      </c>
      <c r="I2578" s="10" t="s">
        <v>23</v>
      </c>
      <c r="J2578" s="10" t="s">
        <v>188</v>
      </c>
      <c r="K2578" s="10" t="s">
        <v>189</v>
      </c>
      <c r="L2578" s="10">
        <v>60540</v>
      </c>
      <c r="M2578" s="10" t="s">
        <v>95</v>
      </c>
      <c r="N2578" s="10" t="str">
        <f>_xlfn.XLOOKUP($M:$M,People!$B:$B,People!A:A)</f>
        <v>Roxanne Rodriguez</v>
      </c>
      <c r="O2578" s="10" t="s">
        <v>3873</v>
      </c>
      <c r="P2578" s="10" t="str">
        <f>VLOOKUP(O2578,Products!$A:$E,3,FALSE)</f>
        <v>Avery</v>
      </c>
      <c r="Q2578" s="31">
        <f>INDEX(Products!$E:$E,MATCH(O2578,Products!$A:$A,0))</f>
        <v>0.25</v>
      </c>
      <c r="R2578" s="10" t="s">
        <v>41</v>
      </c>
      <c r="S2578" s="10" t="s">
        <v>68</v>
      </c>
      <c r="T2578" s="10" t="s">
        <v>3874</v>
      </c>
      <c r="U2578" s="12">
        <v>7.6559999999999988</v>
      </c>
      <c r="V2578" s="12">
        <v>6</v>
      </c>
      <c r="W2578" s="12">
        <v>0.8</v>
      </c>
      <c r="X2578" s="12">
        <v>-13.015200000000004</v>
      </c>
    </row>
    <row r="2579" spans="1:24" ht="14" x14ac:dyDescent="0.3">
      <c r="A2579" s="9">
        <v>2577</v>
      </c>
      <c r="B2579" s="14" t="s">
        <v>7280</v>
      </c>
      <c r="C2579" s="15">
        <v>45437</v>
      </c>
      <c r="D2579" s="15">
        <v>45439</v>
      </c>
      <c r="E2579" s="10" t="s">
        <v>19</v>
      </c>
      <c r="F2579" s="10" t="s">
        <v>3262</v>
      </c>
      <c r="G2579" s="10" t="s">
        <v>3263</v>
      </c>
      <c r="H2579" s="10" t="s">
        <v>92</v>
      </c>
      <c r="I2579" s="10" t="s">
        <v>23</v>
      </c>
      <c r="J2579" s="10" t="s">
        <v>114</v>
      </c>
      <c r="K2579" s="10" t="s">
        <v>38</v>
      </c>
      <c r="L2579" s="10">
        <v>94109</v>
      </c>
      <c r="M2579" s="10" t="s">
        <v>39</v>
      </c>
      <c r="N2579" s="10" t="str">
        <f>_xlfn.XLOOKUP($M:$M,People!$B:$B,People!A:A)</f>
        <v>Sadie Pawthorne</v>
      </c>
      <c r="O2579" s="10" t="s">
        <v>2843</v>
      </c>
      <c r="P2579" s="10" t="str">
        <f>VLOOKUP(O2579,Products!$A:$E,3,FALSE)</f>
        <v>Logitech</v>
      </c>
      <c r="Q2579" s="31">
        <f>INDEX(Products!$E:$E,MATCH(O2579,Products!$A:$A,0))</f>
        <v>0.37</v>
      </c>
      <c r="R2579" s="10" t="s">
        <v>28</v>
      </c>
      <c r="S2579" s="10" t="s">
        <v>58</v>
      </c>
      <c r="T2579" s="10" t="s">
        <v>2844</v>
      </c>
      <c r="U2579" s="12">
        <v>14.73</v>
      </c>
      <c r="V2579" s="12">
        <v>3</v>
      </c>
      <c r="W2579" s="12">
        <v>0</v>
      </c>
      <c r="X2579" s="12">
        <v>4.8608999999999991</v>
      </c>
    </row>
    <row r="2580" spans="1:24" ht="14" x14ac:dyDescent="0.3">
      <c r="A2580" s="9">
        <v>2578</v>
      </c>
      <c r="B2580" s="14" t="s">
        <v>7281</v>
      </c>
      <c r="C2580" s="15">
        <v>45437</v>
      </c>
      <c r="D2580" s="15">
        <v>45441</v>
      </c>
      <c r="E2580" s="10" t="s">
        <v>44</v>
      </c>
      <c r="F2580" s="10" t="s">
        <v>2989</v>
      </c>
      <c r="G2580" s="10" t="s">
        <v>2990</v>
      </c>
      <c r="H2580" s="10" t="s">
        <v>22</v>
      </c>
      <c r="I2580" s="10" t="s">
        <v>23</v>
      </c>
      <c r="J2580" s="10" t="s">
        <v>2991</v>
      </c>
      <c r="K2580" s="10" t="s">
        <v>402</v>
      </c>
      <c r="L2580" s="10">
        <v>81001</v>
      </c>
      <c r="M2580" s="10" t="s">
        <v>39</v>
      </c>
      <c r="N2580" s="10" t="str">
        <f>_xlfn.XLOOKUP($M:$M,People!$B:$B,People!A:A)</f>
        <v>Sadie Pawthorne</v>
      </c>
      <c r="O2580" s="10" t="s">
        <v>2383</v>
      </c>
      <c r="P2580" s="10" t="str">
        <f>VLOOKUP(O2580,Products!$A:$E,3,FALSE)</f>
        <v>Office Depot</v>
      </c>
      <c r="Q2580" s="31">
        <f>INDEX(Products!$E:$E,MATCH(O2580,Products!$A:$A,0))</f>
        <v>0.28000000000000003</v>
      </c>
      <c r="R2580" s="10" t="s">
        <v>41</v>
      </c>
      <c r="S2580" s="10" t="s">
        <v>71</v>
      </c>
      <c r="T2580" s="10" t="s">
        <v>2384</v>
      </c>
      <c r="U2580" s="12">
        <v>845.72799999999995</v>
      </c>
      <c r="V2580" s="12">
        <v>13</v>
      </c>
      <c r="W2580" s="12">
        <v>0.2</v>
      </c>
      <c r="X2580" s="12">
        <v>84.572799999999944</v>
      </c>
    </row>
    <row r="2581" spans="1:24" ht="14" x14ac:dyDescent="0.3">
      <c r="A2581" s="9">
        <v>2579</v>
      </c>
      <c r="B2581" s="14" t="s">
        <v>7282</v>
      </c>
      <c r="C2581" s="15">
        <v>45437</v>
      </c>
      <c r="D2581" s="15">
        <v>45439</v>
      </c>
      <c r="E2581" s="10" t="s">
        <v>19</v>
      </c>
      <c r="F2581" s="10" t="s">
        <v>1015</v>
      </c>
      <c r="G2581" s="10" t="s">
        <v>1016</v>
      </c>
      <c r="H2581" s="10" t="s">
        <v>92</v>
      </c>
      <c r="I2581" s="10" t="s">
        <v>23</v>
      </c>
      <c r="J2581" s="10" t="s">
        <v>5203</v>
      </c>
      <c r="K2581" s="10" t="s">
        <v>3666</v>
      </c>
      <c r="L2581" s="10">
        <v>67212</v>
      </c>
      <c r="M2581" s="10" t="s">
        <v>95</v>
      </c>
      <c r="N2581" s="10" t="str">
        <f>_xlfn.XLOOKUP($M:$M,People!$B:$B,People!A:A)</f>
        <v>Roxanne Rodriguez</v>
      </c>
      <c r="O2581" s="10" t="s">
        <v>5293</v>
      </c>
      <c r="P2581" s="10" t="str">
        <f>VLOOKUP(O2581,Products!$A:$E,3,FALSE)</f>
        <v>Dell</v>
      </c>
      <c r="Q2581" s="31">
        <f>INDEX(Products!$E:$E,MATCH(O2581,Products!$A:$A,0))</f>
        <v>0.36</v>
      </c>
      <c r="R2581" s="10" t="s">
        <v>41</v>
      </c>
      <c r="S2581" s="10" t="s">
        <v>61</v>
      </c>
      <c r="T2581" s="10" t="s">
        <v>5294</v>
      </c>
      <c r="U2581" s="12">
        <v>21.240000000000002</v>
      </c>
      <c r="V2581" s="12">
        <v>3</v>
      </c>
      <c r="W2581" s="12">
        <v>0</v>
      </c>
      <c r="X2581" s="12">
        <v>8.071200000000001</v>
      </c>
    </row>
    <row r="2582" spans="1:24" ht="14" x14ac:dyDescent="0.3">
      <c r="A2582" s="9">
        <v>2580</v>
      </c>
      <c r="B2582" s="14" t="s">
        <v>7282</v>
      </c>
      <c r="C2582" s="15">
        <v>45437</v>
      </c>
      <c r="D2582" s="15">
        <v>45439</v>
      </c>
      <c r="E2582" s="10" t="s">
        <v>19</v>
      </c>
      <c r="F2582" s="10" t="s">
        <v>1015</v>
      </c>
      <c r="G2582" s="10" t="s">
        <v>1016</v>
      </c>
      <c r="H2582" s="10" t="s">
        <v>92</v>
      </c>
      <c r="I2582" s="10" t="s">
        <v>23</v>
      </c>
      <c r="J2582" s="10" t="s">
        <v>5203</v>
      </c>
      <c r="K2582" s="10" t="s">
        <v>3666</v>
      </c>
      <c r="L2582" s="10">
        <v>67212</v>
      </c>
      <c r="M2582" s="10" t="s">
        <v>95</v>
      </c>
      <c r="N2582" s="10" t="str">
        <f>_xlfn.XLOOKUP($M:$M,People!$B:$B,People!A:A)</f>
        <v>Roxanne Rodriguez</v>
      </c>
      <c r="O2582" s="10" t="s">
        <v>3980</v>
      </c>
      <c r="P2582" s="10" t="str">
        <f>VLOOKUP(O2582,Products!$A:$E,3,FALSE)</f>
        <v>3M</v>
      </c>
      <c r="Q2582" s="31">
        <f>INDEX(Products!$E:$E,MATCH(O2582,Products!$A:$A,0))</f>
        <v>0.26</v>
      </c>
      <c r="R2582" s="10" t="s">
        <v>41</v>
      </c>
      <c r="S2582" s="10" t="s">
        <v>68</v>
      </c>
      <c r="T2582" s="10" t="s">
        <v>3981</v>
      </c>
      <c r="U2582" s="12">
        <v>127.96</v>
      </c>
      <c r="V2582" s="12">
        <v>2</v>
      </c>
      <c r="W2582" s="12">
        <v>0</v>
      </c>
      <c r="X2582" s="12">
        <v>60.141199999999998</v>
      </c>
    </row>
    <row r="2583" spans="1:24" ht="14" x14ac:dyDescent="0.3">
      <c r="A2583" s="9">
        <v>2581</v>
      </c>
      <c r="B2583" s="14" t="s">
        <v>7283</v>
      </c>
      <c r="C2583" s="15">
        <v>45437</v>
      </c>
      <c r="D2583" s="15">
        <v>45440</v>
      </c>
      <c r="E2583" s="10" t="s">
        <v>168</v>
      </c>
      <c r="F2583" s="10" t="s">
        <v>1150</v>
      </c>
      <c r="G2583" s="10" t="s">
        <v>1151</v>
      </c>
      <c r="H2583" s="10" t="s">
        <v>36</v>
      </c>
      <c r="I2583" s="10" t="s">
        <v>23</v>
      </c>
      <c r="J2583" s="10" t="s">
        <v>4425</v>
      </c>
      <c r="K2583" s="10" t="s">
        <v>94</v>
      </c>
      <c r="L2583" s="10">
        <v>76117</v>
      </c>
      <c r="M2583" s="10" t="s">
        <v>95</v>
      </c>
      <c r="N2583" s="10" t="str">
        <f>_xlfn.XLOOKUP($M:$M,People!$B:$B,People!A:A)</f>
        <v>Roxanne Rodriguez</v>
      </c>
      <c r="O2583" s="10" t="s">
        <v>3893</v>
      </c>
      <c r="P2583" s="10" t="str">
        <f>VLOOKUP(O2583,Products!$A:$E,3,FALSE)</f>
        <v>Office Depot</v>
      </c>
      <c r="Q2583" s="31">
        <f>INDEX(Products!$E:$E,MATCH(O2583,Products!$A:$A,0))</f>
        <v>0.34</v>
      </c>
      <c r="R2583" s="10" t="s">
        <v>41</v>
      </c>
      <c r="S2583" s="10" t="s">
        <v>82</v>
      </c>
      <c r="T2583" s="10" t="s">
        <v>3894</v>
      </c>
      <c r="U2583" s="12">
        <v>32.368000000000002</v>
      </c>
      <c r="V2583" s="12">
        <v>7</v>
      </c>
      <c r="W2583" s="12">
        <v>0.2</v>
      </c>
      <c r="X2583" s="12">
        <v>11.733400000000001</v>
      </c>
    </row>
    <row r="2584" spans="1:24" ht="14" x14ac:dyDescent="0.3">
      <c r="A2584" s="9">
        <v>2582</v>
      </c>
      <c r="B2584" s="14" t="s">
        <v>7283</v>
      </c>
      <c r="C2584" s="15">
        <v>45437</v>
      </c>
      <c r="D2584" s="15">
        <v>45440</v>
      </c>
      <c r="E2584" s="10" t="s">
        <v>168</v>
      </c>
      <c r="F2584" s="10" t="s">
        <v>1150</v>
      </c>
      <c r="G2584" s="10" t="s">
        <v>1151</v>
      </c>
      <c r="H2584" s="10" t="s">
        <v>36</v>
      </c>
      <c r="I2584" s="10" t="s">
        <v>23</v>
      </c>
      <c r="J2584" s="10" t="s">
        <v>4425</v>
      </c>
      <c r="K2584" s="10" t="s">
        <v>94</v>
      </c>
      <c r="L2584" s="10">
        <v>76117</v>
      </c>
      <c r="M2584" s="10" t="s">
        <v>95</v>
      </c>
      <c r="N2584" s="10" t="str">
        <f>_xlfn.XLOOKUP($M:$M,People!$B:$B,People!A:A)</f>
        <v>Roxanne Rodriguez</v>
      </c>
      <c r="O2584" s="10" t="s">
        <v>4339</v>
      </c>
      <c r="P2584" s="10" t="str">
        <f>VLOOKUP(O2584,Products!$A:$E,3,FALSE)</f>
        <v>Staples</v>
      </c>
      <c r="Q2584" s="31">
        <f>INDEX(Products!$E:$E,MATCH(O2584,Products!$A:$A,0))</f>
        <v>0.28999999999999998</v>
      </c>
      <c r="R2584" s="10" t="s">
        <v>41</v>
      </c>
      <c r="S2584" s="10" t="s">
        <v>510</v>
      </c>
      <c r="T2584" s="10" t="s">
        <v>4340</v>
      </c>
      <c r="U2584" s="12">
        <v>22.368000000000002</v>
      </c>
      <c r="V2584" s="12">
        <v>2</v>
      </c>
      <c r="W2584" s="12">
        <v>0.2</v>
      </c>
      <c r="X2584" s="12">
        <v>1.6776</v>
      </c>
    </row>
    <row r="2585" spans="1:24" ht="14" x14ac:dyDescent="0.3">
      <c r="A2585" s="9">
        <v>2583</v>
      </c>
      <c r="B2585" s="14" t="s">
        <v>7283</v>
      </c>
      <c r="C2585" s="15">
        <v>45437</v>
      </c>
      <c r="D2585" s="15">
        <v>45440</v>
      </c>
      <c r="E2585" s="10" t="s">
        <v>168</v>
      </c>
      <c r="F2585" s="10" t="s">
        <v>1150</v>
      </c>
      <c r="G2585" s="10" t="s">
        <v>1151</v>
      </c>
      <c r="H2585" s="10" t="s">
        <v>36</v>
      </c>
      <c r="I2585" s="10" t="s">
        <v>23</v>
      </c>
      <c r="J2585" s="10" t="s">
        <v>4425</v>
      </c>
      <c r="K2585" s="10" t="s">
        <v>94</v>
      </c>
      <c r="L2585" s="10">
        <v>76117</v>
      </c>
      <c r="M2585" s="10" t="s">
        <v>95</v>
      </c>
      <c r="N2585" s="10" t="str">
        <f>_xlfn.XLOOKUP($M:$M,People!$B:$B,People!A:A)</f>
        <v>Roxanne Rodriguez</v>
      </c>
      <c r="O2585" s="10" t="s">
        <v>4193</v>
      </c>
      <c r="P2585" s="10" t="str">
        <f>VLOOKUP(O2585,Products!$A:$E,3,FALSE)</f>
        <v>Office Depot</v>
      </c>
      <c r="Q2585" s="31">
        <f>INDEX(Products!$E:$E,MATCH(O2585,Products!$A:$A,0))</f>
        <v>0.3</v>
      </c>
      <c r="R2585" s="10" t="s">
        <v>64</v>
      </c>
      <c r="S2585" s="10" t="s">
        <v>144</v>
      </c>
      <c r="T2585" s="10" t="s">
        <v>4194</v>
      </c>
      <c r="U2585" s="12">
        <v>207.98400000000004</v>
      </c>
      <c r="V2585" s="12">
        <v>2</v>
      </c>
      <c r="W2585" s="12">
        <v>0.2</v>
      </c>
      <c r="X2585" s="12">
        <v>36.397199999999998</v>
      </c>
    </row>
    <row r="2586" spans="1:24" ht="14" x14ac:dyDescent="0.3">
      <c r="A2586" s="9">
        <v>2584</v>
      </c>
      <c r="B2586" s="14" t="s">
        <v>7284</v>
      </c>
      <c r="C2586" s="15">
        <v>45437</v>
      </c>
      <c r="D2586" s="15">
        <v>45440</v>
      </c>
      <c r="E2586" s="10" t="s">
        <v>19</v>
      </c>
      <c r="F2586" s="10" t="s">
        <v>2677</v>
      </c>
      <c r="G2586" s="10" t="s">
        <v>2678</v>
      </c>
      <c r="H2586" s="10" t="s">
        <v>36</v>
      </c>
      <c r="I2586" s="10" t="s">
        <v>23</v>
      </c>
      <c r="J2586" s="10" t="s">
        <v>338</v>
      </c>
      <c r="K2586" s="10" t="s">
        <v>298</v>
      </c>
      <c r="L2586" s="10">
        <v>38401</v>
      </c>
      <c r="M2586" s="10" t="s">
        <v>26</v>
      </c>
      <c r="N2586" s="10" t="str">
        <f>_xlfn.XLOOKUP($M:$M,People!$B:$B,People!A:A)</f>
        <v>Fred Suzuki</v>
      </c>
      <c r="O2586" s="10" t="s">
        <v>4135</v>
      </c>
      <c r="P2586" s="10" t="str">
        <f>VLOOKUP(O2586,Products!$A:$E,3,FALSE)</f>
        <v>IKEA</v>
      </c>
      <c r="Q2586" s="31">
        <f>INDEX(Products!$E:$E,MATCH(O2586,Products!$A:$A,0))</f>
        <v>0.26</v>
      </c>
      <c r="R2586" s="10" t="s">
        <v>64</v>
      </c>
      <c r="S2586" s="10" t="s">
        <v>65</v>
      </c>
      <c r="T2586" s="10" t="s">
        <v>4136</v>
      </c>
      <c r="U2586" s="12">
        <v>467.03999999999996</v>
      </c>
      <c r="V2586" s="12">
        <v>4</v>
      </c>
      <c r="W2586" s="12">
        <v>0.2</v>
      </c>
      <c r="X2586" s="12">
        <v>58.379999999999939</v>
      </c>
    </row>
    <row r="2587" spans="1:24" ht="14" x14ac:dyDescent="0.3">
      <c r="A2587" s="9">
        <v>2585</v>
      </c>
      <c r="B2587" s="14" t="s">
        <v>7285</v>
      </c>
      <c r="C2587" s="15">
        <v>45438</v>
      </c>
      <c r="D2587" s="15">
        <v>45440</v>
      </c>
      <c r="E2587" s="10" t="s">
        <v>19</v>
      </c>
      <c r="F2587" s="10" t="s">
        <v>3552</v>
      </c>
      <c r="G2587" s="10" t="s">
        <v>3553</v>
      </c>
      <c r="H2587" s="10" t="s">
        <v>22</v>
      </c>
      <c r="I2587" s="10" t="s">
        <v>23</v>
      </c>
      <c r="J2587" s="10" t="s">
        <v>595</v>
      </c>
      <c r="K2587" s="10" t="s">
        <v>94</v>
      </c>
      <c r="L2587" s="10">
        <v>78207</v>
      </c>
      <c r="M2587" s="10" t="s">
        <v>95</v>
      </c>
      <c r="N2587" s="10" t="str">
        <f>_xlfn.XLOOKUP($M:$M,People!$B:$B,People!A:A)</f>
        <v>Roxanne Rodriguez</v>
      </c>
      <c r="O2587" s="10" t="s">
        <v>340</v>
      </c>
      <c r="P2587" s="10" t="str">
        <f>VLOOKUP(O2587,Products!$A:$E,3,FALSE)</f>
        <v>3M</v>
      </c>
      <c r="Q2587" s="31">
        <f>INDEX(Products!$E:$E,MATCH(O2587,Products!$A:$A,0))</f>
        <v>0.38</v>
      </c>
      <c r="R2587" s="10" t="s">
        <v>28</v>
      </c>
      <c r="S2587" s="10" t="s">
        <v>32</v>
      </c>
      <c r="T2587" s="10" t="s">
        <v>341</v>
      </c>
      <c r="U2587" s="12">
        <v>105.68599999999999</v>
      </c>
      <c r="V2587" s="12">
        <v>1</v>
      </c>
      <c r="W2587" s="12">
        <v>0.3</v>
      </c>
      <c r="X2587" s="12">
        <v>-28.686199999999999</v>
      </c>
    </row>
    <row r="2588" spans="1:24" ht="14" x14ac:dyDescent="0.3">
      <c r="A2588" s="9">
        <v>2586</v>
      </c>
      <c r="B2588" s="14" t="s">
        <v>7285</v>
      </c>
      <c r="C2588" s="15">
        <v>45438</v>
      </c>
      <c r="D2588" s="15">
        <v>45440</v>
      </c>
      <c r="E2588" s="10" t="s">
        <v>19</v>
      </c>
      <c r="F2588" s="10" t="s">
        <v>3552</v>
      </c>
      <c r="G2588" s="10" t="s">
        <v>3553</v>
      </c>
      <c r="H2588" s="10" t="s">
        <v>22</v>
      </c>
      <c r="I2588" s="10" t="s">
        <v>23</v>
      </c>
      <c r="J2588" s="10" t="s">
        <v>595</v>
      </c>
      <c r="K2588" s="10" t="s">
        <v>94</v>
      </c>
      <c r="L2588" s="10">
        <v>78207</v>
      </c>
      <c r="M2588" s="10" t="s">
        <v>95</v>
      </c>
      <c r="N2588" s="10" t="str">
        <f>_xlfn.XLOOKUP($M:$M,People!$B:$B,People!A:A)</f>
        <v>Roxanne Rodriguez</v>
      </c>
      <c r="O2588" s="10" t="s">
        <v>3698</v>
      </c>
      <c r="P2588" s="10" t="str">
        <f>VLOOKUP(O2588,Products!$A:$E,3,FALSE)</f>
        <v>Dell</v>
      </c>
      <c r="Q2588" s="31">
        <f>INDEX(Products!$E:$E,MATCH(O2588,Products!$A:$A,0))</f>
        <v>0.3</v>
      </c>
      <c r="R2588" s="10" t="s">
        <v>28</v>
      </c>
      <c r="S2588" s="10" t="s">
        <v>32</v>
      </c>
      <c r="T2588" s="10" t="s">
        <v>3699</v>
      </c>
      <c r="U2588" s="12">
        <v>104.93</v>
      </c>
      <c r="V2588" s="12">
        <v>5</v>
      </c>
      <c r="W2588" s="12">
        <v>0.3</v>
      </c>
      <c r="X2588" s="12">
        <v>-4.4969999999999999</v>
      </c>
    </row>
    <row r="2589" spans="1:24" ht="14" x14ac:dyDescent="0.3">
      <c r="A2589" s="9">
        <v>2587</v>
      </c>
      <c r="B2589" s="14" t="s">
        <v>7286</v>
      </c>
      <c r="C2589" s="15">
        <v>45438</v>
      </c>
      <c r="D2589" s="15">
        <v>45443</v>
      </c>
      <c r="E2589" s="10" t="s">
        <v>44</v>
      </c>
      <c r="F2589" s="10" t="s">
        <v>583</v>
      </c>
      <c r="G2589" s="10" t="s">
        <v>584</v>
      </c>
      <c r="H2589" s="10" t="s">
        <v>22</v>
      </c>
      <c r="I2589" s="10" t="s">
        <v>23</v>
      </c>
      <c r="J2589" s="10" t="s">
        <v>3377</v>
      </c>
      <c r="K2589" s="10" t="s">
        <v>87</v>
      </c>
      <c r="L2589" s="10">
        <v>98006</v>
      </c>
      <c r="M2589" s="10" t="s">
        <v>39</v>
      </c>
      <c r="N2589" s="10" t="str">
        <f>_xlfn.XLOOKUP($M:$M,People!$B:$B,People!A:A)</f>
        <v>Sadie Pawthorne</v>
      </c>
      <c r="O2589" s="10" t="s">
        <v>1759</v>
      </c>
      <c r="P2589" s="10" t="str">
        <f>VLOOKUP(O2589,Products!$A:$E,3,FALSE)</f>
        <v>Dell</v>
      </c>
      <c r="Q2589" s="31">
        <f>INDEX(Products!$E:$E,MATCH(O2589,Products!$A:$A,0))</f>
        <v>0.28000000000000003</v>
      </c>
      <c r="R2589" s="10" t="s">
        <v>28</v>
      </c>
      <c r="S2589" s="10" t="s">
        <v>58</v>
      </c>
      <c r="T2589" s="10" t="s">
        <v>1760</v>
      </c>
      <c r="U2589" s="12">
        <v>20.239999999999998</v>
      </c>
      <c r="V2589" s="12">
        <v>1</v>
      </c>
      <c r="W2589" s="12">
        <v>0</v>
      </c>
      <c r="X2589" s="12">
        <v>7.8935999999999993</v>
      </c>
    </row>
    <row r="2590" spans="1:24" ht="14" x14ac:dyDescent="0.3">
      <c r="A2590" s="9">
        <v>2588</v>
      </c>
      <c r="B2590" s="14" t="s">
        <v>7287</v>
      </c>
      <c r="C2590" s="15">
        <v>45438</v>
      </c>
      <c r="D2590" s="15">
        <v>45441</v>
      </c>
      <c r="E2590" s="10" t="s">
        <v>19</v>
      </c>
      <c r="F2590" s="10" t="s">
        <v>2867</v>
      </c>
      <c r="G2590" s="10" t="s">
        <v>2868</v>
      </c>
      <c r="H2590" s="10" t="s">
        <v>92</v>
      </c>
      <c r="I2590" s="10" t="s">
        <v>23</v>
      </c>
      <c r="J2590" s="10" t="s">
        <v>1322</v>
      </c>
      <c r="K2590" s="10" t="s">
        <v>80</v>
      </c>
      <c r="L2590" s="10">
        <v>28540</v>
      </c>
      <c r="M2590" s="10" t="s">
        <v>26</v>
      </c>
      <c r="N2590" s="10" t="str">
        <f>_xlfn.XLOOKUP($M:$M,People!$B:$B,People!A:A)</f>
        <v>Fred Suzuki</v>
      </c>
      <c r="O2590" s="10" t="s">
        <v>2192</v>
      </c>
      <c r="P2590" s="10" t="str">
        <f>VLOOKUP(O2590,Products!$A:$E,3,FALSE)</f>
        <v>Staples</v>
      </c>
      <c r="Q2590" s="31">
        <f>INDEX(Products!$E:$E,MATCH(O2590,Products!$A:$A,0))</f>
        <v>0.25</v>
      </c>
      <c r="R2590" s="10" t="s">
        <v>41</v>
      </c>
      <c r="S2590" s="10" t="s">
        <v>155</v>
      </c>
      <c r="T2590" s="10" t="s">
        <v>2193</v>
      </c>
      <c r="U2590" s="12">
        <v>12.224</v>
      </c>
      <c r="V2590" s="12">
        <v>2</v>
      </c>
      <c r="W2590" s="12">
        <v>0.2</v>
      </c>
      <c r="X2590" s="12">
        <v>4.4311999999999996</v>
      </c>
    </row>
    <row r="2591" spans="1:24" ht="14" x14ac:dyDescent="0.3">
      <c r="A2591" s="9">
        <v>2589</v>
      </c>
      <c r="B2591" s="14" t="s">
        <v>7287</v>
      </c>
      <c r="C2591" s="15">
        <v>45438</v>
      </c>
      <c r="D2591" s="15">
        <v>45441</v>
      </c>
      <c r="E2591" s="10" t="s">
        <v>19</v>
      </c>
      <c r="F2591" s="10" t="s">
        <v>2867</v>
      </c>
      <c r="G2591" s="10" t="s">
        <v>2868</v>
      </c>
      <c r="H2591" s="10" t="s">
        <v>92</v>
      </c>
      <c r="I2591" s="10" t="s">
        <v>23</v>
      </c>
      <c r="J2591" s="10" t="s">
        <v>1322</v>
      </c>
      <c r="K2591" s="10" t="s">
        <v>80</v>
      </c>
      <c r="L2591" s="10">
        <v>28540</v>
      </c>
      <c r="M2591" s="10" t="s">
        <v>26</v>
      </c>
      <c r="N2591" s="10" t="str">
        <f>_xlfn.XLOOKUP($M:$M,People!$B:$B,People!A:A)</f>
        <v>Fred Suzuki</v>
      </c>
      <c r="O2591" s="10" t="s">
        <v>5363</v>
      </c>
      <c r="P2591" s="10" t="str">
        <f>VLOOKUP(O2591,Products!$A:$E,3,FALSE)</f>
        <v>HP</v>
      </c>
      <c r="Q2591" s="31">
        <f>INDEX(Products!$E:$E,MATCH(O2591,Products!$A:$A,0))</f>
        <v>0.31</v>
      </c>
      <c r="R2591" s="10" t="s">
        <v>41</v>
      </c>
      <c r="S2591" s="10" t="s">
        <v>82</v>
      </c>
      <c r="T2591" s="10" t="s">
        <v>5364</v>
      </c>
      <c r="U2591" s="12">
        <v>153.72800000000001</v>
      </c>
      <c r="V2591" s="12">
        <v>4</v>
      </c>
      <c r="W2591" s="12">
        <v>0.2</v>
      </c>
      <c r="X2591" s="12">
        <v>53.804799999999986</v>
      </c>
    </row>
    <row r="2592" spans="1:24" ht="14" x14ac:dyDescent="0.3">
      <c r="A2592" s="9">
        <v>2590</v>
      </c>
      <c r="B2592" s="14" t="s">
        <v>7287</v>
      </c>
      <c r="C2592" s="15">
        <v>45438</v>
      </c>
      <c r="D2592" s="15">
        <v>45441</v>
      </c>
      <c r="E2592" s="10" t="s">
        <v>19</v>
      </c>
      <c r="F2592" s="10" t="s">
        <v>2867</v>
      </c>
      <c r="G2592" s="10" t="s">
        <v>2868</v>
      </c>
      <c r="H2592" s="10" t="s">
        <v>92</v>
      </c>
      <c r="I2592" s="10" t="s">
        <v>23</v>
      </c>
      <c r="J2592" s="10" t="s">
        <v>1322</v>
      </c>
      <c r="K2592" s="10" t="s">
        <v>80</v>
      </c>
      <c r="L2592" s="10">
        <v>28540</v>
      </c>
      <c r="M2592" s="10" t="s">
        <v>26</v>
      </c>
      <c r="N2592" s="10" t="str">
        <f>_xlfn.XLOOKUP($M:$M,People!$B:$B,People!A:A)</f>
        <v>Fred Suzuki</v>
      </c>
      <c r="O2592" s="10" t="s">
        <v>4098</v>
      </c>
      <c r="P2592" s="10" t="str">
        <f>VLOOKUP(O2592,Products!$A:$E,3,FALSE)</f>
        <v>Logitech</v>
      </c>
      <c r="Q2592" s="31">
        <f>INDEX(Products!$E:$E,MATCH(O2592,Products!$A:$A,0))</f>
        <v>0.31</v>
      </c>
      <c r="R2592" s="10" t="s">
        <v>41</v>
      </c>
      <c r="S2592" s="10" t="s">
        <v>82</v>
      </c>
      <c r="T2592" s="10" t="s">
        <v>4099</v>
      </c>
      <c r="U2592" s="12">
        <v>18.272000000000002</v>
      </c>
      <c r="V2592" s="12">
        <v>1</v>
      </c>
      <c r="W2592" s="12">
        <v>0.2</v>
      </c>
      <c r="X2592" s="12">
        <v>5.9383999999999988</v>
      </c>
    </row>
    <row r="2593" spans="1:24" ht="14" x14ac:dyDescent="0.3">
      <c r="A2593" s="9">
        <v>2591</v>
      </c>
      <c r="B2593" s="14" t="s">
        <v>7287</v>
      </c>
      <c r="C2593" s="15">
        <v>45438</v>
      </c>
      <c r="D2593" s="15">
        <v>45441</v>
      </c>
      <c r="E2593" s="10" t="s">
        <v>19</v>
      </c>
      <c r="F2593" s="10" t="s">
        <v>2867</v>
      </c>
      <c r="G2593" s="10" t="s">
        <v>2868</v>
      </c>
      <c r="H2593" s="10" t="s">
        <v>92</v>
      </c>
      <c r="I2593" s="10" t="s">
        <v>23</v>
      </c>
      <c r="J2593" s="10" t="s">
        <v>1322</v>
      </c>
      <c r="K2593" s="10" t="s">
        <v>80</v>
      </c>
      <c r="L2593" s="10">
        <v>28540</v>
      </c>
      <c r="M2593" s="10" t="s">
        <v>26</v>
      </c>
      <c r="N2593" s="10" t="str">
        <f>_xlfn.XLOOKUP($M:$M,People!$B:$B,People!A:A)</f>
        <v>Fred Suzuki</v>
      </c>
      <c r="O2593" s="10" t="s">
        <v>890</v>
      </c>
      <c r="P2593" s="10" t="str">
        <f>VLOOKUP(O2593,Products!$A:$E,3,FALSE)</f>
        <v>Canon</v>
      </c>
      <c r="Q2593" s="31">
        <f>INDEX(Products!$E:$E,MATCH(O2593,Products!$A:$A,0))</f>
        <v>0.26</v>
      </c>
      <c r="R2593" s="10" t="s">
        <v>64</v>
      </c>
      <c r="S2593" s="10" t="s">
        <v>144</v>
      </c>
      <c r="T2593" s="10" t="s">
        <v>891</v>
      </c>
      <c r="U2593" s="12">
        <v>167.94400000000002</v>
      </c>
      <c r="V2593" s="12">
        <v>7</v>
      </c>
      <c r="W2593" s="12">
        <v>0.2</v>
      </c>
      <c r="X2593" s="12">
        <v>50.383200000000016</v>
      </c>
    </row>
    <row r="2594" spans="1:24" ht="14" x14ac:dyDescent="0.3">
      <c r="A2594" s="9">
        <v>2592</v>
      </c>
      <c r="B2594" s="14" t="s">
        <v>7285</v>
      </c>
      <c r="C2594" s="15">
        <v>45438</v>
      </c>
      <c r="D2594" s="15">
        <v>45440</v>
      </c>
      <c r="E2594" s="10" t="s">
        <v>19</v>
      </c>
      <c r="F2594" s="10" t="s">
        <v>3552</v>
      </c>
      <c r="G2594" s="10" t="s">
        <v>3553</v>
      </c>
      <c r="H2594" s="10" t="s">
        <v>22</v>
      </c>
      <c r="I2594" s="10" t="s">
        <v>23</v>
      </c>
      <c r="J2594" s="10" t="s">
        <v>595</v>
      </c>
      <c r="K2594" s="10" t="s">
        <v>94</v>
      </c>
      <c r="L2594" s="10">
        <v>78207</v>
      </c>
      <c r="M2594" s="10" t="s">
        <v>95</v>
      </c>
      <c r="N2594" s="10" t="str">
        <f>_xlfn.XLOOKUP($M:$M,People!$B:$B,People!A:A)</f>
        <v>Roxanne Rodriguez</v>
      </c>
      <c r="O2594" s="10" t="s">
        <v>3550</v>
      </c>
      <c r="P2594" s="10" t="str">
        <f>VLOOKUP(O2594,Products!$A:$E,3,FALSE)</f>
        <v>Avery</v>
      </c>
      <c r="Q2594" s="31">
        <f>INDEX(Products!$E:$E,MATCH(O2594,Products!$A:$A,0))</f>
        <v>0.37</v>
      </c>
      <c r="R2594" s="10" t="s">
        <v>64</v>
      </c>
      <c r="S2594" s="10" t="s">
        <v>599</v>
      </c>
      <c r="T2594" s="10" t="s">
        <v>3551</v>
      </c>
      <c r="U2594" s="12">
        <v>399.53999999999996</v>
      </c>
      <c r="V2594" s="12">
        <v>2</v>
      </c>
      <c r="W2594" s="12">
        <v>0.4</v>
      </c>
      <c r="X2594" s="12">
        <v>-79.908000000000015</v>
      </c>
    </row>
    <row r="2595" spans="1:24" ht="14" x14ac:dyDescent="0.3">
      <c r="A2595" s="9">
        <v>2593</v>
      </c>
      <c r="B2595" s="14" t="s">
        <v>7288</v>
      </c>
      <c r="C2595" s="15">
        <v>45440</v>
      </c>
      <c r="D2595" s="15">
        <v>45444</v>
      </c>
      <c r="E2595" s="10" t="s">
        <v>44</v>
      </c>
      <c r="F2595" s="10" t="s">
        <v>359</v>
      </c>
      <c r="G2595" s="10" t="s">
        <v>360</v>
      </c>
      <c r="H2595" s="10" t="s">
        <v>22</v>
      </c>
      <c r="I2595" s="10" t="s">
        <v>23</v>
      </c>
      <c r="J2595" s="10" t="s">
        <v>3074</v>
      </c>
      <c r="K2595" s="10" t="s">
        <v>238</v>
      </c>
      <c r="L2595" s="10">
        <v>11520</v>
      </c>
      <c r="M2595" s="10" t="s">
        <v>133</v>
      </c>
      <c r="N2595" s="10" t="str">
        <f>_xlfn.XLOOKUP($M:$M,People!$B:$B,People!A:A)</f>
        <v>Chuck Magee</v>
      </c>
      <c r="O2595" s="10" t="s">
        <v>3075</v>
      </c>
      <c r="P2595" s="10" t="str">
        <f>VLOOKUP(O2595,Products!$A:$E,3,FALSE)</f>
        <v>Logitech</v>
      </c>
      <c r="Q2595" s="31">
        <f>INDEX(Products!$E:$E,MATCH(O2595,Products!$A:$A,0))</f>
        <v>0.31</v>
      </c>
      <c r="R2595" s="10" t="s">
        <v>41</v>
      </c>
      <c r="S2595" s="10" t="s">
        <v>61</v>
      </c>
      <c r="T2595" s="10" t="s">
        <v>3076</v>
      </c>
      <c r="U2595" s="12">
        <v>47.82</v>
      </c>
      <c r="V2595" s="12">
        <v>3</v>
      </c>
      <c r="W2595" s="12">
        <v>0</v>
      </c>
      <c r="X2595" s="12">
        <v>14.345999999999995</v>
      </c>
    </row>
    <row r="2596" spans="1:24" ht="14" x14ac:dyDescent="0.3">
      <c r="A2596" s="9">
        <v>2594</v>
      </c>
      <c r="B2596" s="14" t="s">
        <v>7289</v>
      </c>
      <c r="C2596" s="15">
        <v>45440</v>
      </c>
      <c r="D2596" s="15">
        <v>45446</v>
      </c>
      <c r="E2596" s="10" t="s">
        <v>44</v>
      </c>
      <c r="F2596" s="10" t="s">
        <v>561</v>
      </c>
      <c r="G2596" s="10" t="s">
        <v>562</v>
      </c>
      <c r="H2596" s="10" t="s">
        <v>92</v>
      </c>
      <c r="I2596" s="10" t="s">
        <v>23</v>
      </c>
      <c r="J2596" s="10" t="s">
        <v>86</v>
      </c>
      <c r="K2596" s="10" t="s">
        <v>87</v>
      </c>
      <c r="L2596" s="10">
        <v>98105</v>
      </c>
      <c r="M2596" s="10" t="s">
        <v>39</v>
      </c>
      <c r="N2596" s="10" t="str">
        <f>_xlfn.XLOOKUP($M:$M,People!$B:$B,People!A:A)</f>
        <v>Sadie Pawthorne</v>
      </c>
      <c r="O2596" s="10" t="s">
        <v>563</v>
      </c>
      <c r="P2596" s="10" t="str">
        <f>VLOOKUP(O2596,Products!$A:$E,3,FALSE)</f>
        <v>Canon</v>
      </c>
      <c r="Q2596" s="31">
        <f>INDEX(Products!$E:$E,MATCH(O2596,Products!$A:$A,0))</f>
        <v>0.32</v>
      </c>
      <c r="R2596" s="10" t="s">
        <v>41</v>
      </c>
      <c r="S2596" s="10" t="s">
        <v>61</v>
      </c>
      <c r="T2596" s="10" t="s">
        <v>564</v>
      </c>
      <c r="U2596" s="12">
        <v>6.63</v>
      </c>
      <c r="V2596" s="12">
        <v>3</v>
      </c>
      <c r="W2596" s="12">
        <v>0</v>
      </c>
      <c r="X2596" s="12">
        <v>1.7901</v>
      </c>
    </row>
    <row r="2597" spans="1:24" ht="14" x14ac:dyDescent="0.3">
      <c r="A2597" s="9">
        <v>2595</v>
      </c>
      <c r="B2597" s="14" t="s">
        <v>7290</v>
      </c>
      <c r="C2597" s="15">
        <v>45440</v>
      </c>
      <c r="D2597" s="15">
        <v>45445</v>
      </c>
      <c r="E2597" s="10" t="s">
        <v>44</v>
      </c>
      <c r="F2597" s="10" t="s">
        <v>3283</v>
      </c>
      <c r="G2597" s="10" t="s">
        <v>3284</v>
      </c>
      <c r="H2597" s="10" t="s">
        <v>22</v>
      </c>
      <c r="I2597" s="10" t="s">
        <v>23</v>
      </c>
      <c r="J2597" s="10" t="s">
        <v>344</v>
      </c>
      <c r="K2597" s="10" t="s">
        <v>238</v>
      </c>
      <c r="L2597" s="10">
        <v>14609</v>
      </c>
      <c r="M2597" s="10" t="s">
        <v>133</v>
      </c>
      <c r="N2597" s="10" t="str">
        <f>_xlfn.XLOOKUP($M:$M,People!$B:$B,People!A:A)</f>
        <v>Chuck Magee</v>
      </c>
      <c r="O2597" s="10" t="s">
        <v>1788</v>
      </c>
      <c r="P2597" s="10" t="str">
        <f>VLOOKUP(O2597,Products!$A:$E,3,FALSE)</f>
        <v>Office Depot</v>
      </c>
      <c r="Q2597" s="31">
        <f>INDEX(Products!$E:$E,MATCH(O2597,Products!$A:$A,0))</f>
        <v>0.28000000000000003</v>
      </c>
      <c r="R2597" s="10" t="s">
        <v>41</v>
      </c>
      <c r="S2597" s="10" t="s">
        <v>68</v>
      </c>
      <c r="T2597" s="10" t="s">
        <v>1789</v>
      </c>
      <c r="U2597" s="12">
        <v>6.0960000000000001</v>
      </c>
      <c r="V2597" s="12">
        <v>2</v>
      </c>
      <c r="W2597" s="12">
        <v>0.2</v>
      </c>
      <c r="X2597" s="12">
        <v>2.0573999999999995</v>
      </c>
    </row>
    <row r="2598" spans="1:24" ht="14" x14ac:dyDescent="0.3">
      <c r="A2598" s="9">
        <v>2596</v>
      </c>
      <c r="B2598" s="14" t="s">
        <v>7288</v>
      </c>
      <c r="C2598" s="15">
        <v>45440</v>
      </c>
      <c r="D2598" s="15">
        <v>45444</v>
      </c>
      <c r="E2598" s="10" t="s">
        <v>44</v>
      </c>
      <c r="F2598" s="10" t="s">
        <v>359</v>
      </c>
      <c r="G2598" s="10" t="s">
        <v>360</v>
      </c>
      <c r="H2598" s="10" t="s">
        <v>22</v>
      </c>
      <c r="I2598" s="10" t="s">
        <v>23</v>
      </c>
      <c r="J2598" s="10" t="s">
        <v>3074</v>
      </c>
      <c r="K2598" s="10" t="s">
        <v>238</v>
      </c>
      <c r="L2598" s="10">
        <v>11520</v>
      </c>
      <c r="M2598" s="10" t="s">
        <v>133</v>
      </c>
      <c r="N2598" s="10" t="str">
        <f>_xlfn.XLOOKUP($M:$M,People!$B:$B,People!A:A)</f>
        <v>Chuck Magee</v>
      </c>
      <c r="O2598" s="10" t="s">
        <v>3077</v>
      </c>
      <c r="P2598" s="10" t="str">
        <f>VLOOKUP(O2598,Products!$A:$E,3,FALSE)</f>
        <v>Samsung</v>
      </c>
      <c r="Q2598" s="31">
        <f>INDEX(Products!$E:$E,MATCH(O2598,Products!$A:$A,0))</f>
        <v>0.28999999999999998</v>
      </c>
      <c r="R2598" s="10" t="s">
        <v>41</v>
      </c>
      <c r="S2598" s="10" t="s">
        <v>42</v>
      </c>
      <c r="T2598" s="10" t="s">
        <v>3078</v>
      </c>
      <c r="U2598" s="12">
        <v>13.049999999999999</v>
      </c>
      <c r="V2598" s="12">
        <v>5</v>
      </c>
      <c r="W2598" s="12">
        <v>0</v>
      </c>
      <c r="X2598" s="12">
        <v>6.0029999999999992</v>
      </c>
    </row>
    <row r="2599" spans="1:24" ht="14" x14ac:dyDescent="0.3">
      <c r="A2599" s="9">
        <v>2597</v>
      </c>
      <c r="B2599" s="14" t="s">
        <v>7290</v>
      </c>
      <c r="C2599" s="15">
        <v>45440</v>
      </c>
      <c r="D2599" s="15">
        <v>45445</v>
      </c>
      <c r="E2599" s="10" t="s">
        <v>44</v>
      </c>
      <c r="F2599" s="10" t="s">
        <v>3283</v>
      </c>
      <c r="G2599" s="10" t="s">
        <v>3284</v>
      </c>
      <c r="H2599" s="10" t="s">
        <v>22</v>
      </c>
      <c r="I2599" s="10" t="s">
        <v>23</v>
      </c>
      <c r="J2599" s="10" t="s">
        <v>344</v>
      </c>
      <c r="K2599" s="10" t="s">
        <v>238</v>
      </c>
      <c r="L2599" s="10">
        <v>14609</v>
      </c>
      <c r="M2599" s="10" t="s">
        <v>133</v>
      </c>
      <c r="N2599" s="10" t="str">
        <f>_xlfn.XLOOKUP($M:$M,People!$B:$B,People!A:A)</f>
        <v>Chuck Magee</v>
      </c>
      <c r="O2599" s="10" t="s">
        <v>4267</v>
      </c>
      <c r="P2599" s="10" t="str">
        <f>VLOOKUP(O2599,Products!$A:$E,3,FALSE)</f>
        <v>Logitech</v>
      </c>
      <c r="Q2599" s="31">
        <f>INDEX(Products!$E:$E,MATCH(O2599,Products!$A:$A,0))</f>
        <v>0.33</v>
      </c>
      <c r="R2599" s="10" t="s">
        <v>41</v>
      </c>
      <c r="S2599" s="10" t="s">
        <v>82</v>
      </c>
      <c r="T2599" s="10" t="s">
        <v>4268</v>
      </c>
      <c r="U2599" s="12">
        <v>45.36</v>
      </c>
      <c r="V2599" s="12">
        <v>7</v>
      </c>
      <c r="W2599" s="12">
        <v>0</v>
      </c>
      <c r="X2599" s="12">
        <v>21.772800000000004</v>
      </c>
    </row>
    <row r="2600" spans="1:24" ht="14" x14ac:dyDescent="0.3">
      <c r="A2600" s="9">
        <v>2598</v>
      </c>
      <c r="B2600" s="14" t="s">
        <v>7291</v>
      </c>
      <c r="C2600" s="15">
        <v>45440</v>
      </c>
      <c r="D2600" s="15">
        <v>45446</v>
      </c>
      <c r="E2600" s="10" t="s">
        <v>44</v>
      </c>
      <c r="F2600" s="10" t="s">
        <v>4025</v>
      </c>
      <c r="G2600" s="10" t="s">
        <v>4026</v>
      </c>
      <c r="H2600" s="10" t="s">
        <v>22</v>
      </c>
      <c r="I2600" s="10" t="s">
        <v>23</v>
      </c>
      <c r="J2600" s="10" t="s">
        <v>1127</v>
      </c>
      <c r="K2600" s="10" t="s">
        <v>656</v>
      </c>
      <c r="L2600" s="10">
        <v>6040</v>
      </c>
      <c r="M2600" s="10" t="s">
        <v>133</v>
      </c>
      <c r="N2600" s="10" t="str">
        <f>_xlfn.XLOOKUP($M:$M,People!$B:$B,People!A:A)</f>
        <v>Chuck Magee</v>
      </c>
      <c r="O2600" s="10" t="s">
        <v>666</v>
      </c>
      <c r="P2600" s="10" t="str">
        <f>VLOOKUP(O2600,Products!$A:$E,3,FALSE)</f>
        <v>Canon</v>
      </c>
      <c r="Q2600" s="31">
        <f>INDEX(Products!$E:$E,MATCH(O2600,Products!$A:$A,0))</f>
        <v>0.32</v>
      </c>
      <c r="R2600" s="10" t="s">
        <v>41</v>
      </c>
      <c r="S2600" s="10" t="s">
        <v>53</v>
      </c>
      <c r="T2600" s="10" t="s">
        <v>667</v>
      </c>
      <c r="U2600" s="12">
        <v>77.55</v>
      </c>
      <c r="V2600" s="12">
        <v>5</v>
      </c>
      <c r="W2600" s="12">
        <v>0</v>
      </c>
      <c r="X2600" s="12">
        <v>21.714000000000002</v>
      </c>
    </row>
    <row r="2601" spans="1:24" ht="14" x14ac:dyDescent="0.3">
      <c r="A2601" s="9">
        <v>2599</v>
      </c>
      <c r="B2601" s="14" t="s">
        <v>7290</v>
      </c>
      <c r="C2601" s="15">
        <v>45440</v>
      </c>
      <c r="D2601" s="15">
        <v>45445</v>
      </c>
      <c r="E2601" s="10" t="s">
        <v>44</v>
      </c>
      <c r="F2601" s="10" t="s">
        <v>3283</v>
      </c>
      <c r="G2601" s="10" t="s">
        <v>3284</v>
      </c>
      <c r="H2601" s="10" t="s">
        <v>22</v>
      </c>
      <c r="I2601" s="10" t="s">
        <v>23</v>
      </c>
      <c r="J2601" s="10" t="s">
        <v>344</v>
      </c>
      <c r="K2601" s="10" t="s">
        <v>238</v>
      </c>
      <c r="L2601" s="10">
        <v>14609</v>
      </c>
      <c r="M2601" s="10" t="s">
        <v>133</v>
      </c>
      <c r="N2601" s="10" t="str">
        <f>_xlfn.XLOOKUP($M:$M,People!$B:$B,People!A:A)</f>
        <v>Chuck Magee</v>
      </c>
      <c r="O2601" s="10" t="s">
        <v>1732</v>
      </c>
      <c r="P2601" s="10" t="str">
        <f>VLOOKUP(O2601,Products!$A:$E,3,FALSE)</f>
        <v>Dell</v>
      </c>
      <c r="Q2601" s="31">
        <f>INDEX(Products!$E:$E,MATCH(O2601,Products!$A:$A,0))</f>
        <v>0.28000000000000003</v>
      </c>
      <c r="R2601" s="10" t="s">
        <v>41</v>
      </c>
      <c r="S2601" s="10" t="s">
        <v>53</v>
      </c>
      <c r="T2601" s="10" t="s">
        <v>1733</v>
      </c>
      <c r="U2601" s="12">
        <v>535.41</v>
      </c>
      <c r="V2601" s="12">
        <v>3</v>
      </c>
      <c r="W2601" s="12">
        <v>0</v>
      </c>
      <c r="X2601" s="12">
        <v>160.62299999999993</v>
      </c>
    </row>
    <row r="2602" spans="1:24" ht="14" x14ac:dyDescent="0.3">
      <c r="A2602" s="9">
        <v>2600</v>
      </c>
      <c r="B2602" s="14" t="s">
        <v>7291</v>
      </c>
      <c r="C2602" s="15">
        <v>45440</v>
      </c>
      <c r="D2602" s="15">
        <v>45446</v>
      </c>
      <c r="E2602" s="10" t="s">
        <v>44</v>
      </c>
      <c r="F2602" s="10" t="s">
        <v>4025</v>
      </c>
      <c r="G2602" s="10" t="s">
        <v>4026</v>
      </c>
      <c r="H2602" s="10" t="s">
        <v>22</v>
      </c>
      <c r="I2602" s="10" t="s">
        <v>23</v>
      </c>
      <c r="J2602" s="10" t="s">
        <v>1127</v>
      </c>
      <c r="K2602" s="10" t="s">
        <v>656</v>
      </c>
      <c r="L2602" s="10">
        <v>6040</v>
      </c>
      <c r="M2602" s="10" t="s">
        <v>133</v>
      </c>
      <c r="N2602" s="10" t="str">
        <f>_xlfn.XLOOKUP($M:$M,People!$B:$B,People!A:A)</f>
        <v>Chuck Magee</v>
      </c>
      <c r="O2602" s="10" t="s">
        <v>2374</v>
      </c>
      <c r="P2602" s="10" t="str">
        <f>VLOOKUP(O2602,Products!$A:$E,3,FALSE)</f>
        <v>3M</v>
      </c>
      <c r="Q2602" s="31">
        <f>INDEX(Products!$E:$E,MATCH(O2602,Products!$A:$A,0))</f>
        <v>0.4</v>
      </c>
      <c r="R2602" s="10" t="s">
        <v>41</v>
      </c>
      <c r="S2602" s="10" t="s">
        <v>53</v>
      </c>
      <c r="T2602" s="10" t="s">
        <v>2375</v>
      </c>
      <c r="U2602" s="12">
        <v>16.239999999999998</v>
      </c>
      <c r="V2602" s="12">
        <v>1</v>
      </c>
      <c r="W2602" s="12">
        <v>0</v>
      </c>
      <c r="X2602" s="12">
        <v>2.4359999999999999</v>
      </c>
    </row>
    <row r="2603" spans="1:24" ht="14" x14ac:dyDescent="0.3">
      <c r="A2603" s="9">
        <v>2601</v>
      </c>
      <c r="B2603" s="14" t="s">
        <v>7290</v>
      </c>
      <c r="C2603" s="15">
        <v>45440</v>
      </c>
      <c r="D2603" s="15">
        <v>45445</v>
      </c>
      <c r="E2603" s="10" t="s">
        <v>44</v>
      </c>
      <c r="F2603" s="10" t="s">
        <v>3283</v>
      </c>
      <c r="G2603" s="10" t="s">
        <v>3284</v>
      </c>
      <c r="H2603" s="10" t="s">
        <v>22</v>
      </c>
      <c r="I2603" s="10" t="s">
        <v>23</v>
      </c>
      <c r="J2603" s="10" t="s">
        <v>344</v>
      </c>
      <c r="K2603" s="10" t="s">
        <v>238</v>
      </c>
      <c r="L2603" s="10">
        <v>14609</v>
      </c>
      <c r="M2603" s="10" t="s">
        <v>133</v>
      </c>
      <c r="N2603" s="10" t="str">
        <f>_xlfn.XLOOKUP($M:$M,People!$B:$B,People!A:A)</f>
        <v>Chuck Magee</v>
      </c>
      <c r="O2603" s="10" t="s">
        <v>190</v>
      </c>
      <c r="P2603" s="10" t="str">
        <f>VLOOKUP(O2603,Products!$A:$E,3,FALSE)</f>
        <v>IKEA</v>
      </c>
      <c r="Q2603" s="31">
        <f>INDEX(Products!$E:$E,MATCH(O2603,Products!$A:$A,0))</f>
        <v>0.28000000000000003</v>
      </c>
      <c r="R2603" s="10" t="s">
        <v>64</v>
      </c>
      <c r="S2603" s="10" t="s">
        <v>65</v>
      </c>
      <c r="T2603" s="10" t="s">
        <v>191</v>
      </c>
      <c r="U2603" s="12">
        <v>45.99</v>
      </c>
      <c r="V2603" s="12">
        <v>1</v>
      </c>
      <c r="W2603" s="12">
        <v>0</v>
      </c>
      <c r="X2603" s="12">
        <v>13.3371</v>
      </c>
    </row>
    <row r="2604" spans="1:24" ht="14" x14ac:dyDescent="0.3">
      <c r="A2604" s="9">
        <v>2602</v>
      </c>
      <c r="B2604" s="14" t="s">
        <v>7292</v>
      </c>
      <c r="C2604" s="15">
        <v>45441</v>
      </c>
      <c r="D2604" s="15">
        <v>45443</v>
      </c>
      <c r="E2604" s="10" t="s">
        <v>168</v>
      </c>
      <c r="F2604" s="10" t="s">
        <v>5709</v>
      </c>
      <c r="G2604" s="10" t="s">
        <v>5710</v>
      </c>
      <c r="H2604" s="10" t="s">
        <v>36</v>
      </c>
      <c r="I2604" s="10" t="s">
        <v>23</v>
      </c>
      <c r="J2604" s="10" t="s">
        <v>437</v>
      </c>
      <c r="K2604" s="10" t="s">
        <v>438</v>
      </c>
      <c r="L2604" s="10">
        <v>43229</v>
      </c>
      <c r="M2604" s="10" t="s">
        <v>133</v>
      </c>
      <c r="N2604" s="10" t="str">
        <f>_xlfn.XLOOKUP($M:$M,People!$B:$B,People!A:A)</f>
        <v>Chuck Magee</v>
      </c>
      <c r="O2604" s="10" t="s">
        <v>340</v>
      </c>
      <c r="P2604" s="10" t="str">
        <f>VLOOKUP(O2604,Products!$A:$E,3,FALSE)</f>
        <v>3M</v>
      </c>
      <c r="Q2604" s="31">
        <f>INDEX(Products!$E:$E,MATCH(O2604,Products!$A:$A,0))</f>
        <v>0.38</v>
      </c>
      <c r="R2604" s="10" t="s">
        <v>28</v>
      </c>
      <c r="S2604" s="10" t="s">
        <v>32</v>
      </c>
      <c r="T2604" s="10" t="s">
        <v>341</v>
      </c>
      <c r="U2604" s="12">
        <v>317.05799999999999</v>
      </c>
      <c r="V2604" s="12">
        <v>3</v>
      </c>
      <c r="W2604" s="12">
        <v>0.3</v>
      </c>
      <c r="X2604" s="12">
        <v>-86.058600000000013</v>
      </c>
    </row>
    <row r="2605" spans="1:24" ht="14" x14ac:dyDescent="0.3">
      <c r="A2605" s="9">
        <v>2603</v>
      </c>
      <c r="B2605" s="14" t="s">
        <v>7292</v>
      </c>
      <c r="C2605" s="15">
        <v>45441</v>
      </c>
      <c r="D2605" s="15">
        <v>45443</v>
      </c>
      <c r="E2605" s="10" t="s">
        <v>168</v>
      </c>
      <c r="F2605" s="10" t="s">
        <v>5709</v>
      </c>
      <c r="G2605" s="10" t="s">
        <v>5710</v>
      </c>
      <c r="H2605" s="10" t="s">
        <v>36</v>
      </c>
      <c r="I2605" s="10" t="s">
        <v>23</v>
      </c>
      <c r="J2605" s="10" t="s">
        <v>437</v>
      </c>
      <c r="K2605" s="10" t="s">
        <v>438</v>
      </c>
      <c r="L2605" s="10">
        <v>43229</v>
      </c>
      <c r="M2605" s="10" t="s">
        <v>133</v>
      </c>
      <c r="N2605" s="10" t="str">
        <f>_xlfn.XLOOKUP($M:$M,People!$B:$B,People!A:A)</f>
        <v>Chuck Magee</v>
      </c>
      <c r="O2605" s="10" t="s">
        <v>5797</v>
      </c>
      <c r="P2605" s="10" t="str">
        <f>VLOOKUP(O2605,Products!$A:$E,3,FALSE)</f>
        <v>3M</v>
      </c>
      <c r="Q2605" s="31">
        <f>INDEX(Products!$E:$E,MATCH(O2605,Products!$A:$A,0))</f>
        <v>0.34</v>
      </c>
      <c r="R2605" s="10" t="s">
        <v>28</v>
      </c>
      <c r="S2605" s="10" t="s">
        <v>58</v>
      </c>
      <c r="T2605" s="10" t="s">
        <v>5798</v>
      </c>
      <c r="U2605" s="12">
        <v>41.568000000000005</v>
      </c>
      <c r="V2605" s="12">
        <v>4</v>
      </c>
      <c r="W2605" s="12">
        <v>0.2</v>
      </c>
      <c r="X2605" s="12">
        <v>-4.1568000000000023</v>
      </c>
    </row>
    <row r="2606" spans="1:24" ht="14" x14ac:dyDescent="0.3">
      <c r="A2606" s="9">
        <v>2604</v>
      </c>
      <c r="B2606" s="14" t="s">
        <v>7293</v>
      </c>
      <c r="C2606" s="15">
        <v>45441</v>
      </c>
      <c r="D2606" s="15">
        <v>45446</v>
      </c>
      <c r="E2606" s="10" t="s">
        <v>44</v>
      </c>
      <c r="F2606" s="10" t="s">
        <v>1050</v>
      </c>
      <c r="G2606" s="10" t="s">
        <v>1051</v>
      </c>
      <c r="H2606" s="10" t="s">
        <v>22</v>
      </c>
      <c r="I2606" s="10" t="s">
        <v>23</v>
      </c>
      <c r="J2606" s="10" t="s">
        <v>86</v>
      </c>
      <c r="K2606" s="10" t="s">
        <v>87</v>
      </c>
      <c r="L2606" s="10">
        <v>98105</v>
      </c>
      <c r="M2606" s="10" t="s">
        <v>39</v>
      </c>
      <c r="N2606" s="10" t="str">
        <f>_xlfn.XLOOKUP($M:$M,People!$B:$B,People!A:A)</f>
        <v>Sadie Pawthorne</v>
      </c>
      <c r="O2606" s="10" t="s">
        <v>2425</v>
      </c>
      <c r="P2606" s="10" t="str">
        <f>VLOOKUP(O2606,Products!$A:$E,3,FALSE)</f>
        <v>Avery</v>
      </c>
      <c r="Q2606" s="31">
        <f>INDEX(Products!$E:$E,MATCH(O2606,Products!$A:$A,0))</f>
        <v>0.33</v>
      </c>
      <c r="R2606" s="10" t="s">
        <v>41</v>
      </c>
      <c r="S2606" s="10" t="s">
        <v>68</v>
      </c>
      <c r="T2606" s="10" t="s">
        <v>2426</v>
      </c>
      <c r="U2606" s="12">
        <v>167.76</v>
      </c>
      <c r="V2606" s="12">
        <v>5</v>
      </c>
      <c r="W2606" s="12">
        <v>0.2</v>
      </c>
      <c r="X2606" s="12">
        <v>62.91</v>
      </c>
    </row>
    <row r="2607" spans="1:24" ht="14" x14ac:dyDescent="0.3">
      <c r="A2607" s="9">
        <v>2605</v>
      </c>
      <c r="B2607" s="14" t="s">
        <v>7292</v>
      </c>
      <c r="C2607" s="15">
        <v>45441</v>
      </c>
      <c r="D2607" s="15">
        <v>45443</v>
      </c>
      <c r="E2607" s="10" t="s">
        <v>168</v>
      </c>
      <c r="F2607" s="10" t="s">
        <v>5709</v>
      </c>
      <c r="G2607" s="10" t="s">
        <v>5710</v>
      </c>
      <c r="H2607" s="10" t="s">
        <v>36</v>
      </c>
      <c r="I2607" s="10" t="s">
        <v>23</v>
      </c>
      <c r="J2607" s="10" t="s">
        <v>437</v>
      </c>
      <c r="K2607" s="10" t="s">
        <v>438</v>
      </c>
      <c r="L2607" s="10">
        <v>43229</v>
      </c>
      <c r="M2607" s="10" t="s">
        <v>133</v>
      </c>
      <c r="N2607" s="10" t="str">
        <f>_xlfn.XLOOKUP($M:$M,People!$B:$B,People!A:A)</f>
        <v>Chuck Magee</v>
      </c>
      <c r="O2607" s="10" t="s">
        <v>505</v>
      </c>
      <c r="P2607" s="10" t="str">
        <f>VLOOKUP(O2607,Products!$A:$E,3,FALSE)</f>
        <v>Staples</v>
      </c>
      <c r="Q2607" s="31">
        <f>INDEX(Products!$E:$E,MATCH(O2607,Products!$A:$A,0))</f>
        <v>0.35</v>
      </c>
      <c r="R2607" s="10" t="s">
        <v>41</v>
      </c>
      <c r="S2607" s="10" t="s">
        <v>240</v>
      </c>
      <c r="T2607" s="10" t="s">
        <v>506</v>
      </c>
      <c r="U2607" s="12">
        <v>8.0399999999999991</v>
      </c>
      <c r="V2607" s="12">
        <v>5</v>
      </c>
      <c r="W2607" s="12">
        <v>0.2</v>
      </c>
      <c r="X2607" s="12">
        <v>2.9144999999999994</v>
      </c>
    </row>
    <row r="2608" spans="1:24" ht="14" x14ac:dyDescent="0.3">
      <c r="A2608" s="9">
        <v>2606</v>
      </c>
      <c r="B2608" s="14" t="s">
        <v>7294</v>
      </c>
      <c r="C2608" s="15">
        <v>45441</v>
      </c>
      <c r="D2608" s="15">
        <v>45446</v>
      </c>
      <c r="E2608" s="10" t="s">
        <v>44</v>
      </c>
      <c r="F2608" s="10" t="s">
        <v>359</v>
      </c>
      <c r="G2608" s="10" t="s">
        <v>360</v>
      </c>
      <c r="H2608" s="10" t="s">
        <v>22</v>
      </c>
      <c r="I2608" s="10" t="s">
        <v>23</v>
      </c>
      <c r="J2608" s="10" t="s">
        <v>3560</v>
      </c>
      <c r="K2608" s="10" t="s">
        <v>226</v>
      </c>
      <c r="L2608" s="10">
        <v>46203</v>
      </c>
      <c r="M2608" s="10" t="s">
        <v>95</v>
      </c>
      <c r="N2608" s="10" t="str">
        <f>_xlfn.XLOOKUP($M:$M,People!$B:$B,People!A:A)</f>
        <v>Roxanne Rodriguez</v>
      </c>
      <c r="O2608" s="10" t="s">
        <v>2060</v>
      </c>
      <c r="P2608" s="10" t="str">
        <f>VLOOKUP(O2608,Products!$A:$E,3,FALSE)</f>
        <v>Logitech</v>
      </c>
      <c r="Q2608" s="31">
        <f>INDEX(Products!$E:$E,MATCH(O2608,Products!$A:$A,0))</f>
        <v>0.25</v>
      </c>
      <c r="R2608" s="10" t="s">
        <v>41</v>
      </c>
      <c r="S2608" s="10" t="s">
        <v>42</v>
      </c>
      <c r="T2608" s="10" t="s">
        <v>2061</v>
      </c>
      <c r="U2608" s="12">
        <v>12.39</v>
      </c>
      <c r="V2608" s="12">
        <v>3</v>
      </c>
      <c r="W2608" s="12">
        <v>0</v>
      </c>
      <c r="X2608" s="12">
        <v>5.6993999999999998</v>
      </c>
    </row>
    <row r="2609" spans="1:24" ht="14" x14ac:dyDescent="0.3">
      <c r="A2609" s="9">
        <v>2607</v>
      </c>
      <c r="B2609" s="14" t="s">
        <v>7295</v>
      </c>
      <c r="C2609" s="15">
        <v>45441</v>
      </c>
      <c r="D2609" s="15">
        <v>45443</v>
      </c>
      <c r="E2609" s="10" t="s">
        <v>168</v>
      </c>
      <c r="F2609" s="10" t="s">
        <v>2658</v>
      </c>
      <c r="G2609" s="10" t="s">
        <v>2659</v>
      </c>
      <c r="H2609" s="10" t="s">
        <v>92</v>
      </c>
      <c r="I2609" s="10" t="s">
        <v>23</v>
      </c>
      <c r="J2609" s="10" t="s">
        <v>1870</v>
      </c>
      <c r="K2609" s="10" t="s">
        <v>438</v>
      </c>
      <c r="L2609" s="10">
        <v>44105</v>
      </c>
      <c r="M2609" s="10" t="s">
        <v>133</v>
      </c>
      <c r="N2609" s="10" t="str">
        <f>_xlfn.XLOOKUP($M:$M,People!$B:$B,People!A:A)</f>
        <v>Chuck Magee</v>
      </c>
      <c r="O2609" s="10" t="s">
        <v>921</v>
      </c>
      <c r="P2609" s="10" t="str">
        <f>VLOOKUP(O2609,Products!$A:$E,3,FALSE)</f>
        <v>Dell</v>
      </c>
      <c r="Q2609" s="31">
        <f>INDEX(Products!$E:$E,MATCH(O2609,Products!$A:$A,0))</f>
        <v>0.36</v>
      </c>
      <c r="R2609" s="10" t="s">
        <v>41</v>
      </c>
      <c r="S2609" s="10" t="s">
        <v>82</v>
      </c>
      <c r="T2609" s="10" t="s">
        <v>167</v>
      </c>
      <c r="U2609" s="12">
        <v>85.055999999999997</v>
      </c>
      <c r="V2609" s="12">
        <v>3</v>
      </c>
      <c r="W2609" s="12">
        <v>0.2</v>
      </c>
      <c r="X2609" s="12">
        <v>28.706399999999991</v>
      </c>
    </row>
    <row r="2610" spans="1:24" ht="14" x14ac:dyDescent="0.3">
      <c r="A2610" s="9">
        <v>2608</v>
      </c>
      <c r="B2610" s="14" t="s">
        <v>7293</v>
      </c>
      <c r="C2610" s="15">
        <v>45441</v>
      </c>
      <c r="D2610" s="15">
        <v>45446</v>
      </c>
      <c r="E2610" s="10" t="s">
        <v>44</v>
      </c>
      <c r="F2610" s="10" t="s">
        <v>1050</v>
      </c>
      <c r="G2610" s="10" t="s">
        <v>1051</v>
      </c>
      <c r="H2610" s="10" t="s">
        <v>22</v>
      </c>
      <c r="I2610" s="10" t="s">
        <v>23</v>
      </c>
      <c r="J2610" s="10" t="s">
        <v>86</v>
      </c>
      <c r="K2610" s="10" t="s">
        <v>87</v>
      </c>
      <c r="L2610" s="10">
        <v>98105</v>
      </c>
      <c r="M2610" s="10" t="s">
        <v>39</v>
      </c>
      <c r="N2610" s="10" t="str">
        <f>_xlfn.XLOOKUP($M:$M,People!$B:$B,People!A:A)</f>
        <v>Sadie Pawthorne</v>
      </c>
      <c r="O2610" s="10" t="s">
        <v>1707</v>
      </c>
      <c r="P2610" s="10" t="str">
        <f>VLOOKUP(O2610,Products!$A:$E,3,FALSE)</f>
        <v>Avery</v>
      </c>
      <c r="Q2610" s="31">
        <f>INDEX(Products!$E:$E,MATCH(O2610,Products!$A:$A,0))</f>
        <v>0.35</v>
      </c>
      <c r="R2610" s="10" t="s">
        <v>41</v>
      </c>
      <c r="S2610" s="10" t="s">
        <v>82</v>
      </c>
      <c r="T2610" s="10" t="s">
        <v>1708</v>
      </c>
      <c r="U2610" s="12">
        <v>32.400000000000006</v>
      </c>
      <c r="V2610" s="12">
        <v>5</v>
      </c>
      <c r="W2610" s="12">
        <v>0</v>
      </c>
      <c r="X2610" s="12">
        <v>15.552000000000001</v>
      </c>
    </row>
    <row r="2611" spans="1:24" ht="14" x14ac:dyDescent="0.3">
      <c r="A2611" s="9">
        <v>2609</v>
      </c>
      <c r="B2611" s="14" t="s">
        <v>7293</v>
      </c>
      <c r="C2611" s="15">
        <v>45441</v>
      </c>
      <c r="D2611" s="15">
        <v>45446</v>
      </c>
      <c r="E2611" s="10" t="s">
        <v>44</v>
      </c>
      <c r="F2611" s="10" t="s">
        <v>1050</v>
      </c>
      <c r="G2611" s="10" t="s">
        <v>1051</v>
      </c>
      <c r="H2611" s="10" t="s">
        <v>22</v>
      </c>
      <c r="I2611" s="10" t="s">
        <v>23</v>
      </c>
      <c r="J2611" s="10" t="s">
        <v>86</v>
      </c>
      <c r="K2611" s="10" t="s">
        <v>87</v>
      </c>
      <c r="L2611" s="10">
        <v>98105</v>
      </c>
      <c r="M2611" s="10" t="s">
        <v>39</v>
      </c>
      <c r="N2611" s="10" t="str">
        <f>_xlfn.XLOOKUP($M:$M,People!$B:$B,People!A:A)</f>
        <v>Sadie Pawthorne</v>
      </c>
      <c r="O2611" s="10" t="s">
        <v>2423</v>
      </c>
      <c r="P2611" s="10" t="str">
        <f>VLOOKUP(O2611,Products!$A:$E,3,FALSE)</f>
        <v>Samsung</v>
      </c>
      <c r="Q2611" s="31">
        <f>INDEX(Products!$E:$E,MATCH(O2611,Products!$A:$A,0))</f>
        <v>0.37</v>
      </c>
      <c r="R2611" s="10" t="s">
        <v>41</v>
      </c>
      <c r="S2611" s="10" t="s">
        <v>53</v>
      </c>
      <c r="T2611" s="10" t="s">
        <v>2424</v>
      </c>
      <c r="U2611" s="12">
        <v>540.56999999999994</v>
      </c>
      <c r="V2611" s="12">
        <v>3</v>
      </c>
      <c r="W2611" s="12">
        <v>0</v>
      </c>
      <c r="X2611" s="12">
        <v>140.54820000000001</v>
      </c>
    </row>
    <row r="2612" spans="1:24" ht="14" x14ac:dyDescent="0.3">
      <c r="A2612" s="9">
        <v>2610</v>
      </c>
      <c r="B2612" s="14" t="s">
        <v>7296</v>
      </c>
      <c r="C2612" s="15">
        <v>45442</v>
      </c>
      <c r="D2612" s="15">
        <v>45444</v>
      </c>
      <c r="E2612" s="10" t="s">
        <v>168</v>
      </c>
      <c r="F2612" s="10" t="s">
        <v>4437</v>
      </c>
      <c r="G2612" s="10" t="s">
        <v>4438</v>
      </c>
      <c r="H2612" s="10" t="s">
        <v>22</v>
      </c>
      <c r="I2612" s="10" t="s">
        <v>23</v>
      </c>
      <c r="J2612" s="10" t="s">
        <v>237</v>
      </c>
      <c r="K2612" s="10" t="s">
        <v>238</v>
      </c>
      <c r="L2612" s="10">
        <v>10009</v>
      </c>
      <c r="M2612" s="10" t="s">
        <v>133</v>
      </c>
      <c r="N2612" s="10" t="str">
        <f>_xlfn.XLOOKUP($M:$M,People!$B:$B,People!A:A)</f>
        <v>Chuck Magee</v>
      </c>
      <c r="O2612" s="10" t="s">
        <v>4236</v>
      </c>
      <c r="P2612" s="10" t="str">
        <f>VLOOKUP(O2612,Products!$A:$E,3,FALSE)</f>
        <v>IKEA</v>
      </c>
      <c r="Q2612" s="31">
        <f>INDEX(Products!$E:$E,MATCH(O2612,Products!$A:$A,0))</f>
        <v>0.36</v>
      </c>
      <c r="R2612" s="10" t="s">
        <v>41</v>
      </c>
      <c r="S2612" s="10" t="s">
        <v>71</v>
      </c>
      <c r="T2612" s="10" t="s">
        <v>4237</v>
      </c>
      <c r="U2612" s="12">
        <v>160.32</v>
      </c>
      <c r="V2612" s="12">
        <v>2</v>
      </c>
      <c r="W2612" s="12">
        <v>0</v>
      </c>
      <c r="X2612" s="12">
        <v>44.889600000000002</v>
      </c>
    </row>
    <row r="2613" spans="1:24" ht="14" x14ac:dyDescent="0.3">
      <c r="A2613" s="9">
        <v>2611</v>
      </c>
      <c r="B2613" s="14" t="s">
        <v>7297</v>
      </c>
      <c r="C2613" s="15">
        <v>45442</v>
      </c>
      <c r="D2613" s="15">
        <v>45446</v>
      </c>
      <c r="E2613" s="10" t="s">
        <v>44</v>
      </c>
      <c r="F2613" s="10" t="s">
        <v>5848</v>
      </c>
      <c r="G2613" s="10" t="s">
        <v>5849</v>
      </c>
      <c r="H2613" s="10" t="s">
        <v>92</v>
      </c>
      <c r="I2613" s="10" t="s">
        <v>23</v>
      </c>
      <c r="J2613" s="10" t="s">
        <v>284</v>
      </c>
      <c r="K2613" s="10" t="s">
        <v>285</v>
      </c>
      <c r="L2613" s="10">
        <v>22153</v>
      </c>
      <c r="M2613" s="10" t="s">
        <v>26</v>
      </c>
      <c r="N2613" s="10" t="str">
        <f>_xlfn.XLOOKUP($M:$M,People!$B:$B,People!A:A)</f>
        <v>Fred Suzuki</v>
      </c>
      <c r="O2613" s="10" t="s">
        <v>4195</v>
      </c>
      <c r="P2613" s="10" t="str">
        <f>VLOOKUP(O2613,Products!$A:$E,3,FALSE)</f>
        <v>Avery</v>
      </c>
      <c r="Q2613" s="31">
        <f>INDEX(Products!$E:$E,MATCH(O2613,Products!$A:$A,0))</f>
        <v>0.28999999999999998</v>
      </c>
      <c r="R2613" s="10" t="s">
        <v>64</v>
      </c>
      <c r="S2613" s="10" t="s">
        <v>144</v>
      </c>
      <c r="T2613" s="10" t="s">
        <v>4196</v>
      </c>
      <c r="U2613" s="12">
        <v>151.96</v>
      </c>
      <c r="V2613" s="12">
        <v>4</v>
      </c>
      <c r="W2613" s="12">
        <v>0</v>
      </c>
      <c r="X2613" s="12">
        <v>36.470399999999998</v>
      </c>
    </row>
    <row r="2614" spans="1:24" ht="14" x14ac:dyDescent="0.3">
      <c r="A2614" s="9">
        <v>2612</v>
      </c>
      <c r="B2614" s="14" t="s">
        <v>7296</v>
      </c>
      <c r="C2614" s="15">
        <v>45442</v>
      </c>
      <c r="D2614" s="15">
        <v>45444</v>
      </c>
      <c r="E2614" s="10" t="s">
        <v>168</v>
      </c>
      <c r="F2614" s="10" t="s">
        <v>4437</v>
      </c>
      <c r="G2614" s="10" t="s">
        <v>4438</v>
      </c>
      <c r="H2614" s="10" t="s">
        <v>22</v>
      </c>
      <c r="I2614" s="10" t="s">
        <v>23</v>
      </c>
      <c r="J2614" s="10" t="s">
        <v>237</v>
      </c>
      <c r="K2614" s="10" t="s">
        <v>238</v>
      </c>
      <c r="L2614" s="10">
        <v>10009</v>
      </c>
      <c r="M2614" s="10" t="s">
        <v>133</v>
      </c>
      <c r="N2614" s="10" t="str">
        <f>_xlfn.XLOOKUP($M:$M,People!$B:$B,People!A:A)</f>
        <v>Chuck Magee</v>
      </c>
      <c r="O2614" s="10" t="s">
        <v>4182</v>
      </c>
      <c r="P2614" s="10" t="str">
        <f>VLOOKUP(O2614,Products!$A:$E,3,FALSE)</f>
        <v>Samsung</v>
      </c>
      <c r="Q2614" s="31">
        <f>INDEX(Products!$E:$E,MATCH(O2614,Products!$A:$A,0))</f>
        <v>0.33</v>
      </c>
      <c r="R2614" s="10" t="s">
        <v>64</v>
      </c>
      <c r="S2614" s="10" t="s">
        <v>65</v>
      </c>
      <c r="T2614" s="10" t="s">
        <v>4183</v>
      </c>
      <c r="U2614" s="12">
        <v>128.85000000000002</v>
      </c>
      <c r="V2614" s="12">
        <v>3</v>
      </c>
      <c r="W2614" s="12">
        <v>0</v>
      </c>
      <c r="X2614" s="12">
        <v>3.8654999999999973</v>
      </c>
    </row>
    <row r="2615" spans="1:24" ht="14" x14ac:dyDescent="0.3">
      <c r="A2615" s="9">
        <v>2613</v>
      </c>
      <c r="B2615" s="14" t="s">
        <v>7296</v>
      </c>
      <c r="C2615" s="15">
        <v>45442</v>
      </c>
      <c r="D2615" s="15">
        <v>45444</v>
      </c>
      <c r="E2615" s="10" t="s">
        <v>168</v>
      </c>
      <c r="F2615" s="10" t="s">
        <v>4437</v>
      </c>
      <c r="G2615" s="10" t="s">
        <v>4438</v>
      </c>
      <c r="H2615" s="10" t="s">
        <v>22</v>
      </c>
      <c r="I2615" s="10" t="s">
        <v>23</v>
      </c>
      <c r="J2615" s="10" t="s">
        <v>237</v>
      </c>
      <c r="K2615" s="10" t="s">
        <v>238</v>
      </c>
      <c r="L2615" s="10">
        <v>10009</v>
      </c>
      <c r="M2615" s="10" t="s">
        <v>133</v>
      </c>
      <c r="N2615" s="10" t="str">
        <f>_xlfn.XLOOKUP($M:$M,People!$B:$B,People!A:A)</f>
        <v>Chuck Magee</v>
      </c>
      <c r="O2615" s="10" t="s">
        <v>2152</v>
      </c>
      <c r="P2615" s="10" t="str">
        <f>VLOOKUP(O2615,Products!$A:$E,3,FALSE)</f>
        <v>HP</v>
      </c>
      <c r="Q2615" s="31">
        <f>INDEX(Products!$E:$E,MATCH(O2615,Products!$A:$A,0))</f>
        <v>0.28999999999999998</v>
      </c>
      <c r="R2615" s="10" t="s">
        <v>64</v>
      </c>
      <c r="S2615" s="10" t="s">
        <v>65</v>
      </c>
      <c r="T2615" s="10" t="s">
        <v>5550</v>
      </c>
      <c r="U2615" s="12">
        <v>239.96999999999997</v>
      </c>
      <c r="V2615" s="12">
        <v>3</v>
      </c>
      <c r="W2615" s="12">
        <v>0</v>
      </c>
      <c r="X2615" s="12">
        <v>2.3996999999999815</v>
      </c>
    </row>
    <row r="2616" spans="1:24" ht="14" x14ac:dyDescent="0.3">
      <c r="A2616" s="9">
        <v>2614</v>
      </c>
      <c r="B2616" s="14" t="s">
        <v>7298</v>
      </c>
      <c r="C2616" s="15">
        <v>45443</v>
      </c>
      <c r="D2616" s="15">
        <v>45447</v>
      </c>
      <c r="E2616" s="10" t="s">
        <v>44</v>
      </c>
      <c r="F2616" s="10" t="s">
        <v>4276</v>
      </c>
      <c r="G2616" s="10" t="s">
        <v>4277</v>
      </c>
      <c r="H2616" s="10" t="s">
        <v>22</v>
      </c>
      <c r="I2616" s="10" t="s">
        <v>23</v>
      </c>
      <c r="J2616" s="10" t="s">
        <v>138</v>
      </c>
      <c r="K2616" s="10" t="s">
        <v>109</v>
      </c>
      <c r="L2616" s="10">
        <v>84057</v>
      </c>
      <c r="M2616" s="10" t="s">
        <v>39</v>
      </c>
      <c r="N2616" s="10" t="str">
        <f>_xlfn.XLOOKUP($M:$M,People!$B:$B,People!A:A)</f>
        <v>Sadie Pawthorne</v>
      </c>
      <c r="O2616" s="10" t="s">
        <v>4404</v>
      </c>
      <c r="P2616" s="10" t="str">
        <f>VLOOKUP(O2616,Products!$A:$E,3,FALSE)</f>
        <v>Samsung</v>
      </c>
      <c r="Q2616" s="31">
        <f>INDEX(Products!$E:$E,MATCH(O2616,Products!$A:$A,0))</f>
        <v>0.37</v>
      </c>
      <c r="R2616" s="10" t="s">
        <v>28</v>
      </c>
      <c r="S2616" s="10" t="s">
        <v>29</v>
      </c>
      <c r="T2616" s="10" t="s">
        <v>4405</v>
      </c>
      <c r="U2616" s="12">
        <v>1406.86</v>
      </c>
      <c r="V2616" s="12">
        <v>7</v>
      </c>
      <c r="W2616" s="12">
        <v>0</v>
      </c>
      <c r="X2616" s="12">
        <v>140.68599999999989</v>
      </c>
    </row>
    <row r="2617" spans="1:24" ht="14" x14ac:dyDescent="0.3">
      <c r="A2617" s="9">
        <v>2615</v>
      </c>
      <c r="B2617" s="14" t="s">
        <v>7299</v>
      </c>
      <c r="C2617" s="15">
        <v>45443</v>
      </c>
      <c r="D2617" s="15">
        <v>45447</v>
      </c>
      <c r="E2617" s="10" t="s">
        <v>44</v>
      </c>
      <c r="F2617" s="10" t="s">
        <v>1614</v>
      </c>
      <c r="G2617" s="10" t="s">
        <v>1615</v>
      </c>
      <c r="H2617" s="10" t="s">
        <v>22</v>
      </c>
      <c r="I2617" s="10" t="s">
        <v>23</v>
      </c>
      <c r="J2617" s="10" t="s">
        <v>361</v>
      </c>
      <c r="K2617" s="10" t="s">
        <v>204</v>
      </c>
      <c r="L2617" s="10">
        <v>55407</v>
      </c>
      <c r="M2617" s="10" t="s">
        <v>95</v>
      </c>
      <c r="N2617" s="10" t="str">
        <f>_xlfn.XLOOKUP($M:$M,People!$B:$B,People!A:A)</f>
        <v>Roxanne Rodriguez</v>
      </c>
      <c r="O2617" s="10" t="s">
        <v>4739</v>
      </c>
      <c r="P2617" s="10" t="str">
        <f>VLOOKUP(O2617,Products!$A:$E,3,FALSE)</f>
        <v>Canon</v>
      </c>
      <c r="Q2617" s="31">
        <f>INDEX(Products!$E:$E,MATCH(O2617,Products!$A:$A,0))</f>
        <v>0.34</v>
      </c>
      <c r="R2617" s="10" t="s">
        <v>28</v>
      </c>
      <c r="S2617" s="10" t="s">
        <v>32</v>
      </c>
      <c r="T2617" s="10" t="s">
        <v>4740</v>
      </c>
      <c r="U2617" s="12">
        <v>2567.84</v>
      </c>
      <c r="V2617" s="12">
        <v>8</v>
      </c>
      <c r="W2617" s="12">
        <v>0</v>
      </c>
      <c r="X2617" s="12">
        <v>770.35199999999986</v>
      </c>
    </row>
    <row r="2618" spans="1:24" ht="14" x14ac:dyDescent="0.3">
      <c r="A2618" s="9">
        <v>2616</v>
      </c>
      <c r="B2618" s="14" t="s">
        <v>7300</v>
      </c>
      <c r="C2618" s="15">
        <v>45443</v>
      </c>
      <c r="D2618" s="15">
        <v>45445</v>
      </c>
      <c r="E2618" s="10" t="s">
        <v>19</v>
      </c>
      <c r="F2618" s="10" t="s">
        <v>4189</v>
      </c>
      <c r="G2618" s="10" t="s">
        <v>4190</v>
      </c>
      <c r="H2618" s="10" t="s">
        <v>36</v>
      </c>
      <c r="I2618" s="10" t="s">
        <v>23</v>
      </c>
      <c r="J2618" s="10" t="s">
        <v>3868</v>
      </c>
      <c r="K2618" s="10" t="s">
        <v>691</v>
      </c>
      <c r="L2618" s="10">
        <v>7501</v>
      </c>
      <c r="M2618" s="10" t="s">
        <v>133</v>
      </c>
      <c r="N2618" s="10" t="str">
        <f>_xlfn.XLOOKUP($M:$M,People!$B:$B,People!A:A)</f>
        <v>Chuck Magee</v>
      </c>
      <c r="O2618" s="10" t="s">
        <v>4423</v>
      </c>
      <c r="P2618" s="10" t="str">
        <f>VLOOKUP(O2618,Products!$A:$E,3,FALSE)</f>
        <v>Samsung</v>
      </c>
      <c r="Q2618" s="31">
        <f>INDEX(Products!$E:$E,MATCH(O2618,Products!$A:$A,0))</f>
        <v>0.28999999999999998</v>
      </c>
      <c r="R2618" s="10" t="s">
        <v>28</v>
      </c>
      <c r="S2618" s="10" t="s">
        <v>58</v>
      </c>
      <c r="T2618" s="10" t="s">
        <v>4424</v>
      </c>
      <c r="U2618" s="12">
        <v>8.2799999999999994</v>
      </c>
      <c r="V2618" s="12">
        <v>2</v>
      </c>
      <c r="W2618" s="12">
        <v>0</v>
      </c>
      <c r="X2618" s="12">
        <v>2.9807999999999995</v>
      </c>
    </row>
    <row r="2619" spans="1:24" ht="14" x14ac:dyDescent="0.3">
      <c r="A2619" s="9">
        <v>2617</v>
      </c>
      <c r="B2619" s="14" t="s">
        <v>7301</v>
      </c>
      <c r="C2619" s="15">
        <v>45443</v>
      </c>
      <c r="D2619" s="15">
        <v>45450</v>
      </c>
      <c r="E2619" s="10" t="s">
        <v>44</v>
      </c>
      <c r="F2619" s="10" t="s">
        <v>2367</v>
      </c>
      <c r="G2619" s="10" t="s">
        <v>2368</v>
      </c>
      <c r="H2619" s="10" t="s">
        <v>92</v>
      </c>
      <c r="I2619" s="10" t="s">
        <v>23</v>
      </c>
      <c r="J2619" s="10" t="s">
        <v>2369</v>
      </c>
      <c r="K2619" s="10" t="s">
        <v>656</v>
      </c>
      <c r="L2619" s="10">
        <v>6360</v>
      </c>
      <c r="M2619" s="10" t="s">
        <v>133</v>
      </c>
      <c r="N2619" s="10" t="str">
        <f>_xlfn.XLOOKUP($M:$M,People!$B:$B,People!A:A)</f>
        <v>Chuck Magee</v>
      </c>
      <c r="O2619" s="10" t="s">
        <v>1188</v>
      </c>
      <c r="P2619" s="10" t="str">
        <f>VLOOKUP(O2619,Products!$A:$E,3,FALSE)</f>
        <v>3M</v>
      </c>
      <c r="Q2619" s="31">
        <f>INDEX(Products!$E:$E,MATCH(O2619,Products!$A:$A,0))</f>
        <v>0.26</v>
      </c>
      <c r="R2619" s="10" t="s">
        <v>28</v>
      </c>
      <c r="S2619" s="10" t="s">
        <v>58</v>
      </c>
      <c r="T2619" s="10" t="s">
        <v>1189</v>
      </c>
      <c r="U2619" s="12">
        <v>22.200000000000003</v>
      </c>
      <c r="V2619" s="12">
        <v>6</v>
      </c>
      <c r="W2619" s="12">
        <v>0</v>
      </c>
      <c r="X2619" s="12">
        <v>9.1020000000000021</v>
      </c>
    </row>
    <row r="2620" spans="1:24" ht="14" x14ac:dyDescent="0.3">
      <c r="A2620" s="9">
        <v>2618</v>
      </c>
      <c r="B2620" s="14" t="s">
        <v>7302</v>
      </c>
      <c r="C2620" s="15">
        <v>45443</v>
      </c>
      <c r="D2620" s="15">
        <v>45448</v>
      </c>
      <c r="E2620" s="10" t="s">
        <v>19</v>
      </c>
      <c r="F2620" s="10" t="s">
        <v>235</v>
      </c>
      <c r="G2620" s="10" t="s">
        <v>236</v>
      </c>
      <c r="H2620" s="10" t="s">
        <v>36</v>
      </c>
      <c r="I2620" s="10" t="s">
        <v>23</v>
      </c>
      <c r="J2620" s="10" t="s">
        <v>271</v>
      </c>
      <c r="K2620" s="10" t="s">
        <v>189</v>
      </c>
      <c r="L2620" s="10">
        <v>60653</v>
      </c>
      <c r="M2620" s="10" t="s">
        <v>95</v>
      </c>
      <c r="N2620" s="10" t="str">
        <f>_xlfn.XLOOKUP($M:$M,People!$B:$B,People!A:A)</f>
        <v>Roxanne Rodriguez</v>
      </c>
      <c r="O2620" s="10" t="s">
        <v>4931</v>
      </c>
      <c r="P2620" s="10" t="str">
        <f>VLOOKUP(O2620,Products!$A:$E,3,FALSE)</f>
        <v>Dell</v>
      </c>
      <c r="Q2620" s="31">
        <f>INDEX(Products!$E:$E,MATCH(O2620,Products!$A:$A,0))</f>
        <v>0.38</v>
      </c>
      <c r="R2620" s="10" t="s">
        <v>28</v>
      </c>
      <c r="S2620" s="10" t="s">
        <v>58</v>
      </c>
      <c r="T2620" s="10" t="s">
        <v>4932</v>
      </c>
      <c r="U2620" s="12">
        <v>51.56</v>
      </c>
      <c r="V2620" s="12">
        <v>2</v>
      </c>
      <c r="W2620" s="12">
        <v>0.6</v>
      </c>
      <c r="X2620" s="12">
        <v>-61.872</v>
      </c>
    </row>
    <row r="2621" spans="1:24" ht="14" x14ac:dyDescent="0.3">
      <c r="A2621" s="9">
        <v>2619</v>
      </c>
      <c r="B2621" s="14" t="s">
        <v>7303</v>
      </c>
      <c r="C2621" s="15">
        <v>45443</v>
      </c>
      <c r="D2621" s="15">
        <v>45443</v>
      </c>
      <c r="E2621" s="10" t="s">
        <v>1124</v>
      </c>
      <c r="F2621" s="10" t="s">
        <v>5517</v>
      </c>
      <c r="G2621" s="10" t="s">
        <v>5518</v>
      </c>
      <c r="H2621" s="10" t="s">
        <v>22</v>
      </c>
      <c r="I2621" s="10" t="s">
        <v>23</v>
      </c>
      <c r="J2621" s="10" t="s">
        <v>1478</v>
      </c>
      <c r="K2621" s="10" t="s">
        <v>80</v>
      </c>
      <c r="L2621" s="10">
        <v>28314</v>
      </c>
      <c r="M2621" s="10" t="s">
        <v>26</v>
      </c>
      <c r="N2621" s="10" t="str">
        <f>_xlfn.XLOOKUP($M:$M,People!$B:$B,People!A:A)</f>
        <v>Fred Suzuki</v>
      </c>
      <c r="O2621" s="10" t="s">
        <v>3404</v>
      </c>
      <c r="P2621" s="10" t="str">
        <f>VLOOKUP(O2621,Products!$A:$E,3,FALSE)</f>
        <v>Logitech</v>
      </c>
      <c r="Q2621" s="31">
        <f>INDEX(Products!$E:$E,MATCH(O2621,Products!$A:$A,0))</f>
        <v>0.27</v>
      </c>
      <c r="R2621" s="10" t="s">
        <v>41</v>
      </c>
      <c r="S2621" s="10" t="s">
        <v>61</v>
      </c>
      <c r="T2621" s="10" t="s">
        <v>3405</v>
      </c>
      <c r="U2621" s="12">
        <v>10.272000000000002</v>
      </c>
      <c r="V2621" s="12">
        <v>3</v>
      </c>
      <c r="W2621" s="12">
        <v>0.2</v>
      </c>
      <c r="X2621" s="12">
        <v>1.1555999999999984</v>
      </c>
    </row>
    <row r="2622" spans="1:24" ht="14" x14ac:dyDescent="0.3">
      <c r="A2622" s="9">
        <v>2620</v>
      </c>
      <c r="B2622" s="14" t="s">
        <v>7302</v>
      </c>
      <c r="C2622" s="15">
        <v>45443</v>
      </c>
      <c r="D2622" s="15">
        <v>45448</v>
      </c>
      <c r="E2622" s="10" t="s">
        <v>19</v>
      </c>
      <c r="F2622" s="10" t="s">
        <v>235</v>
      </c>
      <c r="G2622" s="10" t="s">
        <v>236</v>
      </c>
      <c r="H2622" s="10" t="s">
        <v>36</v>
      </c>
      <c r="I2622" s="10" t="s">
        <v>23</v>
      </c>
      <c r="J2622" s="10" t="s">
        <v>271</v>
      </c>
      <c r="K2622" s="10" t="s">
        <v>189</v>
      </c>
      <c r="L2622" s="10">
        <v>60653</v>
      </c>
      <c r="M2622" s="10" t="s">
        <v>95</v>
      </c>
      <c r="N2622" s="10" t="str">
        <f>_xlfn.XLOOKUP($M:$M,People!$B:$B,People!A:A)</f>
        <v>Roxanne Rodriguez</v>
      </c>
      <c r="O2622" s="10" t="s">
        <v>3204</v>
      </c>
      <c r="P2622" s="10" t="str">
        <f>VLOOKUP(O2622,Products!$A:$E,3,FALSE)</f>
        <v>Canon</v>
      </c>
      <c r="Q2622" s="31">
        <f>INDEX(Products!$E:$E,MATCH(O2622,Products!$A:$A,0))</f>
        <v>0.3</v>
      </c>
      <c r="R2622" s="10" t="s">
        <v>41</v>
      </c>
      <c r="S2622" s="10" t="s">
        <v>68</v>
      </c>
      <c r="T2622" s="10" t="s">
        <v>1061</v>
      </c>
      <c r="U2622" s="12">
        <v>3.5639999999999992</v>
      </c>
      <c r="V2622" s="12">
        <v>3</v>
      </c>
      <c r="W2622" s="12">
        <v>0.8</v>
      </c>
      <c r="X2622" s="12">
        <v>-6.2370000000000019</v>
      </c>
    </row>
    <row r="2623" spans="1:24" ht="14" x14ac:dyDescent="0.3">
      <c r="A2623" s="9">
        <v>2621</v>
      </c>
      <c r="B2623" s="14" t="s">
        <v>7304</v>
      </c>
      <c r="C2623" s="15">
        <v>45443</v>
      </c>
      <c r="D2623" s="15">
        <v>45445</v>
      </c>
      <c r="E2623" s="10" t="s">
        <v>19</v>
      </c>
      <c r="F2623" s="10" t="s">
        <v>1455</v>
      </c>
      <c r="G2623" s="10" t="s">
        <v>1456</v>
      </c>
      <c r="H2623" s="10" t="s">
        <v>92</v>
      </c>
      <c r="I2623" s="10" t="s">
        <v>23</v>
      </c>
      <c r="J2623" s="10" t="s">
        <v>1025</v>
      </c>
      <c r="K2623" s="10" t="s">
        <v>238</v>
      </c>
      <c r="L2623" s="10">
        <v>11561</v>
      </c>
      <c r="M2623" s="10" t="s">
        <v>133</v>
      </c>
      <c r="N2623" s="10" t="str">
        <f>_xlfn.XLOOKUP($M:$M,People!$B:$B,People!A:A)</f>
        <v>Chuck Magee</v>
      </c>
      <c r="O2623" s="10" t="s">
        <v>877</v>
      </c>
      <c r="P2623" s="10" t="str">
        <f>VLOOKUP(O2623,Products!$A:$E,3,FALSE)</f>
        <v>Staples</v>
      </c>
      <c r="Q2623" s="31">
        <f>INDEX(Products!$E:$E,MATCH(O2623,Products!$A:$A,0))</f>
        <v>0.39</v>
      </c>
      <c r="R2623" s="10" t="s">
        <v>41</v>
      </c>
      <c r="S2623" s="10" t="s">
        <v>240</v>
      </c>
      <c r="T2623" s="10" t="s">
        <v>878</v>
      </c>
      <c r="U2623" s="12">
        <v>7.5600000000000005</v>
      </c>
      <c r="V2623" s="12">
        <v>6</v>
      </c>
      <c r="W2623" s="12">
        <v>0</v>
      </c>
      <c r="X2623" s="12">
        <v>0.3024</v>
      </c>
    </row>
    <row r="2624" spans="1:24" ht="14" x14ac:dyDescent="0.3">
      <c r="A2624" s="9">
        <v>2622</v>
      </c>
      <c r="B2624" s="14" t="s">
        <v>7302</v>
      </c>
      <c r="C2624" s="15">
        <v>45443</v>
      </c>
      <c r="D2624" s="15">
        <v>45448</v>
      </c>
      <c r="E2624" s="10" t="s">
        <v>19</v>
      </c>
      <c r="F2624" s="10" t="s">
        <v>235</v>
      </c>
      <c r="G2624" s="10" t="s">
        <v>236</v>
      </c>
      <c r="H2624" s="10" t="s">
        <v>36</v>
      </c>
      <c r="I2624" s="10" t="s">
        <v>23</v>
      </c>
      <c r="J2624" s="10" t="s">
        <v>271</v>
      </c>
      <c r="K2624" s="10" t="s">
        <v>189</v>
      </c>
      <c r="L2624" s="10">
        <v>60653</v>
      </c>
      <c r="M2624" s="10" t="s">
        <v>95</v>
      </c>
      <c r="N2624" s="10" t="str">
        <f>_xlfn.XLOOKUP($M:$M,People!$B:$B,People!A:A)</f>
        <v>Roxanne Rodriguez</v>
      </c>
      <c r="O2624" s="10" t="s">
        <v>3686</v>
      </c>
      <c r="P2624" s="10" t="str">
        <f>VLOOKUP(O2624,Products!$A:$E,3,FALSE)</f>
        <v>Avery</v>
      </c>
      <c r="Q2624" s="31">
        <f>INDEX(Products!$E:$E,MATCH(O2624,Products!$A:$A,0))</f>
        <v>0.39</v>
      </c>
      <c r="R2624" s="10" t="s">
        <v>41</v>
      </c>
      <c r="S2624" s="10" t="s">
        <v>42</v>
      </c>
      <c r="T2624" s="10" t="s">
        <v>3687</v>
      </c>
      <c r="U2624" s="12">
        <v>5.9039999999999999</v>
      </c>
      <c r="V2624" s="12">
        <v>2</v>
      </c>
      <c r="W2624" s="12">
        <v>0.2</v>
      </c>
      <c r="X2624" s="12">
        <v>1.9925999999999999</v>
      </c>
    </row>
    <row r="2625" spans="1:24" ht="14" x14ac:dyDescent="0.3">
      <c r="A2625" s="9">
        <v>2623</v>
      </c>
      <c r="B2625" s="14" t="s">
        <v>7298</v>
      </c>
      <c r="C2625" s="15">
        <v>45443</v>
      </c>
      <c r="D2625" s="15">
        <v>45447</v>
      </c>
      <c r="E2625" s="10" t="s">
        <v>44</v>
      </c>
      <c r="F2625" s="10" t="s">
        <v>4276</v>
      </c>
      <c r="G2625" s="10" t="s">
        <v>4277</v>
      </c>
      <c r="H2625" s="10" t="s">
        <v>22</v>
      </c>
      <c r="I2625" s="10" t="s">
        <v>23</v>
      </c>
      <c r="J2625" s="10" t="s">
        <v>138</v>
      </c>
      <c r="K2625" s="10" t="s">
        <v>109</v>
      </c>
      <c r="L2625" s="10">
        <v>84057</v>
      </c>
      <c r="M2625" s="10" t="s">
        <v>39</v>
      </c>
      <c r="N2625" s="10" t="str">
        <f>_xlfn.XLOOKUP($M:$M,People!$B:$B,People!A:A)</f>
        <v>Sadie Pawthorne</v>
      </c>
      <c r="O2625" s="10" t="s">
        <v>1255</v>
      </c>
      <c r="P2625" s="10" t="str">
        <f>VLOOKUP(O2625,Products!$A:$E,3,FALSE)</f>
        <v>IKEA</v>
      </c>
      <c r="Q2625" s="31">
        <f>INDEX(Products!$E:$E,MATCH(O2625,Products!$A:$A,0))</f>
        <v>0.26</v>
      </c>
      <c r="R2625" s="10" t="s">
        <v>41</v>
      </c>
      <c r="S2625" s="10" t="s">
        <v>42</v>
      </c>
      <c r="T2625" s="10" t="s">
        <v>1256</v>
      </c>
      <c r="U2625" s="12">
        <v>15.75</v>
      </c>
      <c r="V2625" s="12">
        <v>5</v>
      </c>
      <c r="W2625" s="12">
        <v>0</v>
      </c>
      <c r="X2625" s="12">
        <v>7.5600000000000005</v>
      </c>
    </row>
    <row r="2626" spans="1:24" ht="14" x14ac:dyDescent="0.3">
      <c r="A2626" s="9">
        <v>2624</v>
      </c>
      <c r="B2626" s="14" t="s">
        <v>7302</v>
      </c>
      <c r="C2626" s="15">
        <v>45443</v>
      </c>
      <c r="D2626" s="15">
        <v>45448</v>
      </c>
      <c r="E2626" s="10" t="s">
        <v>19</v>
      </c>
      <c r="F2626" s="10" t="s">
        <v>235</v>
      </c>
      <c r="G2626" s="10" t="s">
        <v>236</v>
      </c>
      <c r="H2626" s="10" t="s">
        <v>36</v>
      </c>
      <c r="I2626" s="10" t="s">
        <v>23</v>
      </c>
      <c r="J2626" s="10" t="s">
        <v>271</v>
      </c>
      <c r="K2626" s="10" t="s">
        <v>189</v>
      </c>
      <c r="L2626" s="10">
        <v>60653</v>
      </c>
      <c r="M2626" s="10" t="s">
        <v>95</v>
      </c>
      <c r="N2626" s="10" t="str">
        <f>_xlfn.XLOOKUP($M:$M,People!$B:$B,People!A:A)</f>
        <v>Roxanne Rodriguez</v>
      </c>
      <c r="O2626" s="10" t="s">
        <v>3342</v>
      </c>
      <c r="P2626" s="10" t="str">
        <f>VLOOKUP(O2626,Products!$A:$E,3,FALSE)</f>
        <v>HP</v>
      </c>
      <c r="Q2626" s="31">
        <f>INDEX(Products!$E:$E,MATCH(O2626,Products!$A:$A,0))</f>
        <v>0.31</v>
      </c>
      <c r="R2626" s="10" t="s">
        <v>41</v>
      </c>
      <c r="S2626" s="10" t="s">
        <v>82</v>
      </c>
      <c r="T2626" s="10" t="s">
        <v>3343</v>
      </c>
      <c r="U2626" s="12">
        <v>173.48800000000003</v>
      </c>
      <c r="V2626" s="12">
        <v>7</v>
      </c>
      <c r="W2626" s="12">
        <v>0.2</v>
      </c>
      <c r="X2626" s="12">
        <v>54.214999999999982</v>
      </c>
    </row>
    <row r="2627" spans="1:24" ht="14" x14ac:dyDescent="0.3">
      <c r="A2627" s="9">
        <v>2625</v>
      </c>
      <c r="B2627" s="14" t="s">
        <v>7305</v>
      </c>
      <c r="C2627" s="15">
        <v>45443</v>
      </c>
      <c r="D2627" s="15">
        <v>45445</v>
      </c>
      <c r="E2627" s="10" t="s">
        <v>168</v>
      </c>
      <c r="F2627" s="10" t="s">
        <v>552</v>
      </c>
      <c r="G2627" s="10" t="s">
        <v>553</v>
      </c>
      <c r="H2627" s="10" t="s">
        <v>36</v>
      </c>
      <c r="I2627" s="10" t="s">
        <v>23</v>
      </c>
      <c r="J2627" s="10" t="s">
        <v>554</v>
      </c>
      <c r="K2627" s="10" t="s">
        <v>38</v>
      </c>
      <c r="L2627" s="10">
        <v>95123</v>
      </c>
      <c r="M2627" s="10" t="s">
        <v>39</v>
      </c>
      <c r="N2627" s="10" t="str">
        <f>_xlfn.XLOOKUP($M:$M,People!$B:$B,People!A:A)</f>
        <v>Sadie Pawthorne</v>
      </c>
      <c r="O2627" s="10" t="s">
        <v>555</v>
      </c>
      <c r="P2627" s="10" t="str">
        <f>VLOOKUP(O2627,Products!$A:$E,3,FALSE)</f>
        <v>Avery</v>
      </c>
      <c r="Q2627" s="31">
        <f>INDEX(Products!$E:$E,MATCH(O2627,Products!$A:$A,0))</f>
        <v>0.35</v>
      </c>
      <c r="R2627" s="10" t="s">
        <v>41</v>
      </c>
      <c r="S2627" s="10" t="s">
        <v>82</v>
      </c>
      <c r="T2627" s="10" t="s">
        <v>556</v>
      </c>
      <c r="U2627" s="12">
        <v>58.379999999999995</v>
      </c>
      <c r="V2627" s="12">
        <v>7</v>
      </c>
      <c r="W2627" s="12">
        <v>0</v>
      </c>
      <c r="X2627" s="12">
        <v>26.270999999999994</v>
      </c>
    </row>
    <row r="2628" spans="1:24" ht="14" x14ac:dyDescent="0.3">
      <c r="A2628" s="9">
        <v>2626</v>
      </c>
      <c r="B2628" s="14" t="s">
        <v>7300</v>
      </c>
      <c r="C2628" s="15">
        <v>45443</v>
      </c>
      <c r="D2628" s="15">
        <v>45445</v>
      </c>
      <c r="E2628" s="10" t="s">
        <v>19</v>
      </c>
      <c r="F2628" s="10" t="s">
        <v>4189</v>
      </c>
      <c r="G2628" s="10" t="s">
        <v>4190</v>
      </c>
      <c r="H2628" s="10" t="s">
        <v>36</v>
      </c>
      <c r="I2628" s="10" t="s">
        <v>23</v>
      </c>
      <c r="J2628" s="10" t="s">
        <v>3868</v>
      </c>
      <c r="K2628" s="10" t="s">
        <v>691</v>
      </c>
      <c r="L2628" s="10">
        <v>7501</v>
      </c>
      <c r="M2628" s="10" t="s">
        <v>133</v>
      </c>
      <c r="N2628" s="10" t="str">
        <f>_xlfn.XLOOKUP($M:$M,People!$B:$B,People!A:A)</f>
        <v>Chuck Magee</v>
      </c>
      <c r="O2628" s="10" t="s">
        <v>1734</v>
      </c>
      <c r="P2628" s="10" t="str">
        <f>VLOOKUP(O2628,Products!$A:$E,3,FALSE)</f>
        <v>Samsung</v>
      </c>
      <c r="Q2628" s="31">
        <f>INDEX(Products!$E:$E,MATCH(O2628,Products!$A:$A,0))</f>
        <v>0.27</v>
      </c>
      <c r="R2628" s="10" t="s">
        <v>41</v>
      </c>
      <c r="S2628" s="10" t="s">
        <v>82</v>
      </c>
      <c r="T2628" s="10" t="s">
        <v>1735</v>
      </c>
      <c r="U2628" s="12">
        <v>274.8</v>
      </c>
      <c r="V2628" s="12">
        <v>5</v>
      </c>
      <c r="W2628" s="12">
        <v>0</v>
      </c>
      <c r="X2628" s="12">
        <v>134.65199999999999</v>
      </c>
    </row>
    <row r="2629" spans="1:24" ht="14" x14ac:dyDescent="0.3">
      <c r="A2629" s="9">
        <v>2627</v>
      </c>
      <c r="B2629" s="14" t="s">
        <v>7305</v>
      </c>
      <c r="C2629" s="15">
        <v>45443</v>
      </c>
      <c r="D2629" s="15">
        <v>45445</v>
      </c>
      <c r="E2629" s="10" t="s">
        <v>168</v>
      </c>
      <c r="F2629" s="10" t="s">
        <v>552</v>
      </c>
      <c r="G2629" s="10" t="s">
        <v>553</v>
      </c>
      <c r="H2629" s="10" t="s">
        <v>36</v>
      </c>
      <c r="I2629" s="10" t="s">
        <v>23</v>
      </c>
      <c r="J2629" s="10" t="s">
        <v>554</v>
      </c>
      <c r="K2629" s="10" t="s">
        <v>38</v>
      </c>
      <c r="L2629" s="10">
        <v>95123</v>
      </c>
      <c r="M2629" s="10" t="s">
        <v>39</v>
      </c>
      <c r="N2629" s="10" t="str">
        <f>_xlfn.XLOOKUP($M:$M,People!$B:$B,People!A:A)</f>
        <v>Sadie Pawthorne</v>
      </c>
      <c r="O2629" s="10" t="s">
        <v>557</v>
      </c>
      <c r="P2629" s="10" t="str">
        <f>VLOOKUP(O2629,Products!$A:$E,3,FALSE)</f>
        <v>IKEA</v>
      </c>
      <c r="Q2629" s="31">
        <f>INDEX(Products!$E:$E,MATCH(O2629,Products!$A:$A,0))</f>
        <v>0.26</v>
      </c>
      <c r="R2629" s="10" t="s">
        <v>41</v>
      </c>
      <c r="S2629" s="10" t="s">
        <v>82</v>
      </c>
      <c r="T2629" s="10" t="s">
        <v>558</v>
      </c>
      <c r="U2629" s="12">
        <v>105.52</v>
      </c>
      <c r="V2629" s="12">
        <v>4</v>
      </c>
      <c r="W2629" s="12">
        <v>0</v>
      </c>
      <c r="X2629" s="12">
        <v>48.539199999999994</v>
      </c>
    </row>
    <row r="2630" spans="1:24" ht="14" x14ac:dyDescent="0.3">
      <c r="A2630" s="9">
        <v>2628</v>
      </c>
      <c r="B2630" s="14" t="s">
        <v>7298</v>
      </c>
      <c r="C2630" s="15">
        <v>45443</v>
      </c>
      <c r="D2630" s="15">
        <v>45447</v>
      </c>
      <c r="E2630" s="10" t="s">
        <v>44</v>
      </c>
      <c r="F2630" s="10" t="s">
        <v>4276</v>
      </c>
      <c r="G2630" s="10" t="s">
        <v>4277</v>
      </c>
      <c r="H2630" s="10" t="s">
        <v>22</v>
      </c>
      <c r="I2630" s="10" t="s">
        <v>23</v>
      </c>
      <c r="J2630" s="10" t="s">
        <v>138</v>
      </c>
      <c r="K2630" s="10" t="s">
        <v>109</v>
      </c>
      <c r="L2630" s="10">
        <v>84057</v>
      </c>
      <c r="M2630" s="10" t="s">
        <v>39</v>
      </c>
      <c r="N2630" s="10" t="str">
        <f>_xlfn.XLOOKUP($M:$M,People!$B:$B,People!A:A)</f>
        <v>Sadie Pawthorne</v>
      </c>
      <c r="O2630" s="10" t="s">
        <v>2521</v>
      </c>
      <c r="P2630" s="10" t="str">
        <f>VLOOKUP(O2630,Products!$A:$E,3,FALSE)</f>
        <v>Dell</v>
      </c>
      <c r="Q2630" s="31">
        <f>INDEX(Products!$E:$E,MATCH(O2630,Products!$A:$A,0))</f>
        <v>0.32</v>
      </c>
      <c r="R2630" s="10" t="s">
        <v>41</v>
      </c>
      <c r="S2630" s="10" t="s">
        <v>53</v>
      </c>
      <c r="T2630" s="10" t="s">
        <v>2522</v>
      </c>
      <c r="U2630" s="12">
        <v>323.10000000000002</v>
      </c>
      <c r="V2630" s="12">
        <v>2</v>
      </c>
      <c r="W2630" s="12">
        <v>0</v>
      </c>
      <c r="X2630" s="12">
        <v>61.38900000000001</v>
      </c>
    </row>
    <row r="2631" spans="1:24" ht="14" x14ac:dyDescent="0.3">
      <c r="A2631" s="9">
        <v>2629</v>
      </c>
      <c r="B2631" s="14" t="s">
        <v>7305</v>
      </c>
      <c r="C2631" s="15">
        <v>45443</v>
      </c>
      <c r="D2631" s="15">
        <v>45445</v>
      </c>
      <c r="E2631" s="10" t="s">
        <v>168</v>
      </c>
      <c r="F2631" s="10" t="s">
        <v>552</v>
      </c>
      <c r="G2631" s="10" t="s">
        <v>553</v>
      </c>
      <c r="H2631" s="10" t="s">
        <v>36</v>
      </c>
      <c r="I2631" s="10" t="s">
        <v>23</v>
      </c>
      <c r="J2631" s="10" t="s">
        <v>554</v>
      </c>
      <c r="K2631" s="10" t="s">
        <v>38</v>
      </c>
      <c r="L2631" s="10">
        <v>95123</v>
      </c>
      <c r="M2631" s="10" t="s">
        <v>39</v>
      </c>
      <c r="N2631" s="10" t="str">
        <f>_xlfn.XLOOKUP($M:$M,People!$B:$B,People!A:A)</f>
        <v>Sadie Pawthorne</v>
      </c>
      <c r="O2631" s="10" t="s">
        <v>559</v>
      </c>
      <c r="P2631" s="10" t="str">
        <f>VLOOKUP(O2631,Products!$A:$E,3,FALSE)</f>
        <v>Office Depot</v>
      </c>
      <c r="Q2631" s="31">
        <f>INDEX(Products!$E:$E,MATCH(O2631,Products!$A:$A,0))</f>
        <v>0.4</v>
      </c>
      <c r="R2631" s="10" t="s">
        <v>41</v>
      </c>
      <c r="S2631" s="10" t="s">
        <v>53</v>
      </c>
      <c r="T2631" s="10" t="s">
        <v>560</v>
      </c>
      <c r="U2631" s="12">
        <v>80.88</v>
      </c>
      <c r="V2631" s="12">
        <v>6</v>
      </c>
      <c r="W2631" s="12">
        <v>0</v>
      </c>
      <c r="X2631" s="12">
        <v>21.028799999999997</v>
      </c>
    </row>
    <row r="2632" spans="1:24" ht="14" x14ac:dyDescent="0.3">
      <c r="A2632" s="9">
        <v>2630</v>
      </c>
      <c r="B2632" s="14" t="s">
        <v>7300</v>
      </c>
      <c r="C2632" s="15">
        <v>45443</v>
      </c>
      <c r="D2632" s="15">
        <v>45445</v>
      </c>
      <c r="E2632" s="10" t="s">
        <v>19</v>
      </c>
      <c r="F2632" s="10" t="s">
        <v>4189</v>
      </c>
      <c r="G2632" s="10" t="s">
        <v>4190</v>
      </c>
      <c r="H2632" s="10" t="s">
        <v>36</v>
      </c>
      <c r="I2632" s="10" t="s">
        <v>23</v>
      </c>
      <c r="J2632" s="10" t="s">
        <v>3868</v>
      </c>
      <c r="K2632" s="10" t="s">
        <v>691</v>
      </c>
      <c r="L2632" s="10">
        <v>7501</v>
      </c>
      <c r="M2632" s="10" t="s">
        <v>133</v>
      </c>
      <c r="N2632" s="10" t="str">
        <f>_xlfn.XLOOKUP($M:$M,People!$B:$B,People!A:A)</f>
        <v>Chuck Magee</v>
      </c>
      <c r="O2632" s="10" t="s">
        <v>2695</v>
      </c>
      <c r="P2632" s="10" t="str">
        <f>VLOOKUP(O2632,Products!$A:$E,3,FALSE)</f>
        <v>Staples</v>
      </c>
      <c r="Q2632" s="31">
        <f>INDEX(Products!$E:$E,MATCH(O2632,Products!$A:$A,0))</f>
        <v>0.33</v>
      </c>
      <c r="R2632" s="10" t="s">
        <v>41</v>
      </c>
      <c r="S2632" s="10" t="s">
        <v>53</v>
      </c>
      <c r="T2632" s="10" t="s">
        <v>2696</v>
      </c>
      <c r="U2632" s="12">
        <v>62.18</v>
      </c>
      <c r="V2632" s="12">
        <v>1</v>
      </c>
      <c r="W2632" s="12">
        <v>0</v>
      </c>
      <c r="X2632" s="12">
        <v>16.788600000000002</v>
      </c>
    </row>
    <row r="2633" spans="1:24" ht="14" x14ac:dyDescent="0.3">
      <c r="A2633" s="9">
        <v>2631</v>
      </c>
      <c r="B2633" s="14" t="s">
        <v>7306</v>
      </c>
      <c r="C2633" s="15">
        <v>45444</v>
      </c>
      <c r="D2633" s="15">
        <v>45448</v>
      </c>
      <c r="E2633" s="10" t="s">
        <v>44</v>
      </c>
      <c r="F2633" s="10" t="s">
        <v>5089</v>
      </c>
      <c r="G2633" s="10" t="s">
        <v>5090</v>
      </c>
      <c r="H2633" s="10" t="s">
        <v>36</v>
      </c>
      <c r="I2633" s="10" t="s">
        <v>23</v>
      </c>
      <c r="J2633" s="10" t="s">
        <v>595</v>
      </c>
      <c r="K2633" s="10" t="s">
        <v>94</v>
      </c>
      <c r="L2633" s="10">
        <v>78207</v>
      </c>
      <c r="M2633" s="10" t="s">
        <v>95</v>
      </c>
      <c r="N2633" s="10" t="str">
        <f>_xlfn.XLOOKUP($M:$M,People!$B:$B,People!A:A)</f>
        <v>Roxanne Rodriguez</v>
      </c>
      <c r="O2633" s="10" t="s">
        <v>657</v>
      </c>
      <c r="P2633" s="10" t="str">
        <f>VLOOKUP(O2633,Products!$A:$E,3,FALSE)</f>
        <v>Canon</v>
      </c>
      <c r="Q2633" s="31">
        <f>INDEX(Products!$E:$E,MATCH(O2633,Products!$A:$A,0))</f>
        <v>0.36</v>
      </c>
      <c r="R2633" s="10" t="s">
        <v>41</v>
      </c>
      <c r="S2633" s="10" t="s">
        <v>68</v>
      </c>
      <c r="T2633" s="10" t="s">
        <v>658</v>
      </c>
      <c r="U2633" s="12">
        <v>5.7279999999999989</v>
      </c>
      <c r="V2633" s="12">
        <v>8</v>
      </c>
      <c r="W2633" s="12">
        <v>0.8</v>
      </c>
      <c r="X2633" s="12">
        <v>-9.1648000000000032</v>
      </c>
    </row>
    <row r="2634" spans="1:24" ht="14" x14ac:dyDescent="0.3">
      <c r="A2634" s="9">
        <v>2632</v>
      </c>
      <c r="B2634" s="14" t="s">
        <v>7307</v>
      </c>
      <c r="C2634" s="15">
        <v>45444</v>
      </c>
      <c r="D2634" s="15">
        <v>45448</v>
      </c>
      <c r="E2634" s="10" t="s">
        <v>44</v>
      </c>
      <c r="F2634" s="10" t="s">
        <v>1627</v>
      </c>
      <c r="G2634" s="10" t="s">
        <v>1628</v>
      </c>
      <c r="H2634" s="10" t="s">
        <v>22</v>
      </c>
      <c r="I2634" s="10" t="s">
        <v>23</v>
      </c>
      <c r="J2634" s="10" t="s">
        <v>771</v>
      </c>
      <c r="K2634" s="10" t="s">
        <v>212</v>
      </c>
      <c r="L2634" s="10">
        <v>48227</v>
      </c>
      <c r="M2634" s="10" t="s">
        <v>95</v>
      </c>
      <c r="N2634" s="10" t="str">
        <f>_xlfn.XLOOKUP($M:$M,People!$B:$B,People!A:A)</f>
        <v>Roxanne Rodriguez</v>
      </c>
      <c r="O2634" s="10" t="s">
        <v>3506</v>
      </c>
      <c r="P2634" s="10" t="str">
        <f>VLOOKUP(O2634,Products!$A:$E,3,FALSE)</f>
        <v>Canon</v>
      </c>
      <c r="Q2634" s="31">
        <f>INDEX(Products!$E:$E,MATCH(O2634,Products!$A:$A,0))</f>
        <v>0.34</v>
      </c>
      <c r="R2634" s="10" t="s">
        <v>41</v>
      </c>
      <c r="S2634" s="10" t="s">
        <v>68</v>
      </c>
      <c r="T2634" s="10" t="s">
        <v>3507</v>
      </c>
      <c r="U2634" s="12">
        <v>403.68</v>
      </c>
      <c r="V2634" s="12">
        <v>6</v>
      </c>
      <c r="W2634" s="12">
        <v>0</v>
      </c>
      <c r="X2634" s="12">
        <v>181.65599999999998</v>
      </c>
    </row>
    <row r="2635" spans="1:24" ht="14" x14ac:dyDescent="0.3">
      <c r="A2635" s="9">
        <v>2633</v>
      </c>
      <c r="B2635" s="14" t="s">
        <v>7307</v>
      </c>
      <c r="C2635" s="15">
        <v>45444</v>
      </c>
      <c r="D2635" s="15">
        <v>45448</v>
      </c>
      <c r="E2635" s="10" t="s">
        <v>44</v>
      </c>
      <c r="F2635" s="10" t="s">
        <v>1627</v>
      </c>
      <c r="G2635" s="10" t="s">
        <v>1628</v>
      </c>
      <c r="H2635" s="10" t="s">
        <v>22</v>
      </c>
      <c r="I2635" s="10" t="s">
        <v>23</v>
      </c>
      <c r="J2635" s="10" t="s">
        <v>771</v>
      </c>
      <c r="K2635" s="10" t="s">
        <v>212</v>
      </c>
      <c r="L2635" s="10">
        <v>48227</v>
      </c>
      <c r="M2635" s="10" t="s">
        <v>95</v>
      </c>
      <c r="N2635" s="10" t="str">
        <f>_xlfn.XLOOKUP($M:$M,People!$B:$B,People!A:A)</f>
        <v>Roxanne Rodriguez</v>
      </c>
      <c r="O2635" s="10" t="s">
        <v>5477</v>
      </c>
      <c r="P2635" s="10" t="str">
        <f>VLOOKUP(O2635,Products!$A:$E,3,FALSE)</f>
        <v>HP</v>
      </c>
      <c r="Q2635" s="31">
        <f>INDEX(Products!$E:$E,MATCH(O2635,Products!$A:$A,0))</f>
        <v>0.25</v>
      </c>
      <c r="R2635" s="10" t="s">
        <v>41</v>
      </c>
      <c r="S2635" s="10" t="s">
        <v>42</v>
      </c>
      <c r="T2635" s="10" t="s">
        <v>5478</v>
      </c>
      <c r="U2635" s="12">
        <v>28.91</v>
      </c>
      <c r="V2635" s="12">
        <v>7</v>
      </c>
      <c r="W2635" s="12">
        <v>0</v>
      </c>
      <c r="X2635" s="12">
        <v>13.2986</v>
      </c>
    </row>
    <row r="2636" spans="1:24" ht="14" x14ac:dyDescent="0.3">
      <c r="A2636" s="9">
        <v>2634</v>
      </c>
      <c r="B2636" s="14" t="s">
        <v>7308</v>
      </c>
      <c r="C2636" s="15">
        <v>45444</v>
      </c>
      <c r="D2636" s="15">
        <v>45451</v>
      </c>
      <c r="E2636" s="10" t="s">
        <v>44</v>
      </c>
      <c r="F2636" s="10" t="s">
        <v>2402</v>
      </c>
      <c r="G2636" s="10" t="s">
        <v>2403</v>
      </c>
      <c r="H2636" s="10" t="s">
        <v>92</v>
      </c>
      <c r="I2636" s="10" t="s">
        <v>23</v>
      </c>
      <c r="J2636" s="10" t="s">
        <v>37</v>
      </c>
      <c r="K2636" s="10" t="s">
        <v>38</v>
      </c>
      <c r="L2636" s="10">
        <v>90045</v>
      </c>
      <c r="M2636" s="10" t="s">
        <v>39</v>
      </c>
      <c r="N2636" s="10" t="str">
        <f>_xlfn.XLOOKUP($M:$M,People!$B:$B,People!A:A)</f>
        <v>Sadie Pawthorne</v>
      </c>
      <c r="O2636" s="10" t="s">
        <v>3296</v>
      </c>
      <c r="P2636" s="10" t="str">
        <f>VLOOKUP(O2636,Products!$A:$E,3,FALSE)</f>
        <v>IKEA</v>
      </c>
      <c r="Q2636" s="31">
        <f>INDEX(Products!$E:$E,MATCH(O2636,Products!$A:$A,0))</f>
        <v>0.4</v>
      </c>
      <c r="R2636" s="10" t="s">
        <v>41</v>
      </c>
      <c r="S2636" s="10" t="s">
        <v>82</v>
      </c>
      <c r="T2636" s="10" t="s">
        <v>3297</v>
      </c>
      <c r="U2636" s="12">
        <v>11.76</v>
      </c>
      <c r="V2636" s="12">
        <v>2</v>
      </c>
      <c r="W2636" s="12">
        <v>0</v>
      </c>
      <c r="X2636" s="12">
        <v>5.7623999999999995</v>
      </c>
    </row>
    <row r="2637" spans="1:24" ht="14" x14ac:dyDescent="0.3">
      <c r="A2637" s="9">
        <v>2635</v>
      </c>
      <c r="B2637" s="14" t="s">
        <v>7306</v>
      </c>
      <c r="C2637" s="15">
        <v>45444</v>
      </c>
      <c r="D2637" s="15">
        <v>45448</v>
      </c>
      <c r="E2637" s="10" t="s">
        <v>44</v>
      </c>
      <c r="F2637" s="10" t="s">
        <v>5089</v>
      </c>
      <c r="G2637" s="10" t="s">
        <v>5090</v>
      </c>
      <c r="H2637" s="10" t="s">
        <v>36</v>
      </c>
      <c r="I2637" s="10" t="s">
        <v>23</v>
      </c>
      <c r="J2637" s="10" t="s">
        <v>595</v>
      </c>
      <c r="K2637" s="10" t="s">
        <v>94</v>
      </c>
      <c r="L2637" s="10">
        <v>78207</v>
      </c>
      <c r="M2637" s="10" t="s">
        <v>95</v>
      </c>
      <c r="N2637" s="10" t="str">
        <f>_xlfn.XLOOKUP($M:$M,People!$B:$B,People!A:A)</f>
        <v>Roxanne Rodriguez</v>
      </c>
      <c r="O2637" s="10" t="s">
        <v>5144</v>
      </c>
      <c r="P2637" s="10" t="str">
        <f>VLOOKUP(O2637,Products!$A:$E,3,FALSE)</f>
        <v>Canon</v>
      </c>
      <c r="Q2637" s="31">
        <f>INDEX(Products!$E:$E,MATCH(O2637,Products!$A:$A,0))</f>
        <v>0.26</v>
      </c>
      <c r="R2637" s="10" t="s">
        <v>41</v>
      </c>
      <c r="S2637" s="10" t="s">
        <v>82</v>
      </c>
      <c r="T2637" s="10" t="s">
        <v>5145</v>
      </c>
      <c r="U2637" s="12">
        <v>42.24</v>
      </c>
      <c r="V2637" s="12">
        <v>10</v>
      </c>
      <c r="W2637" s="12">
        <v>0.2</v>
      </c>
      <c r="X2637" s="12">
        <v>13.199999999999998</v>
      </c>
    </row>
    <row r="2638" spans="1:24" ht="14" x14ac:dyDescent="0.3">
      <c r="A2638" s="9">
        <v>2636</v>
      </c>
      <c r="B2638" s="14" t="s">
        <v>7307</v>
      </c>
      <c r="C2638" s="15">
        <v>45444</v>
      </c>
      <c r="D2638" s="15">
        <v>45448</v>
      </c>
      <c r="E2638" s="10" t="s">
        <v>44</v>
      </c>
      <c r="F2638" s="10" t="s">
        <v>1627</v>
      </c>
      <c r="G2638" s="10" t="s">
        <v>1628</v>
      </c>
      <c r="H2638" s="10" t="s">
        <v>22</v>
      </c>
      <c r="I2638" s="10" t="s">
        <v>23</v>
      </c>
      <c r="J2638" s="10" t="s">
        <v>771</v>
      </c>
      <c r="K2638" s="10" t="s">
        <v>212</v>
      </c>
      <c r="L2638" s="10">
        <v>48227</v>
      </c>
      <c r="M2638" s="10" t="s">
        <v>95</v>
      </c>
      <c r="N2638" s="10" t="str">
        <f>_xlfn.XLOOKUP($M:$M,People!$B:$B,People!A:A)</f>
        <v>Roxanne Rodriguez</v>
      </c>
      <c r="O2638" s="10" t="s">
        <v>4818</v>
      </c>
      <c r="P2638" s="10" t="str">
        <f>VLOOKUP(O2638,Products!$A:$E,3,FALSE)</f>
        <v>Avery</v>
      </c>
      <c r="Q2638" s="31">
        <f>INDEX(Products!$E:$E,MATCH(O2638,Products!$A:$A,0))</f>
        <v>0.31</v>
      </c>
      <c r="R2638" s="10" t="s">
        <v>64</v>
      </c>
      <c r="S2638" s="10" t="s">
        <v>65</v>
      </c>
      <c r="T2638" s="10" t="s">
        <v>4819</v>
      </c>
      <c r="U2638" s="12">
        <v>299.98</v>
      </c>
      <c r="V2638" s="12">
        <v>2</v>
      </c>
      <c r="W2638" s="12">
        <v>0</v>
      </c>
      <c r="X2638" s="12">
        <v>83.994400000000013</v>
      </c>
    </row>
    <row r="2639" spans="1:24" ht="14" x14ac:dyDescent="0.3">
      <c r="A2639" s="9">
        <v>2637</v>
      </c>
      <c r="B2639" s="14" t="s">
        <v>7307</v>
      </c>
      <c r="C2639" s="15">
        <v>45444</v>
      </c>
      <c r="D2639" s="15">
        <v>45448</v>
      </c>
      <c r="E2639" s="10" t="s">
        <v>44</v>
      </c>
      <c r="F2639" s="10" t="s">
        <v>1627</v>
      </c>
      <c r="G2639" s="10" t="s">
        <v>1628</v>
      </c>
      <c r="H2639" s="10" t="s">
        <v>22</v>
      </c>
      <c r="I2639" s="10" t="s">
        <v>23</v>
      </c>
      <c r="J2639" s="10" t="s">
        <v>771</v>
      </c>
      <c r="K2639" s="10" t="s">
        <v>212</v>
      </c>
      <c r="L2639" s="10">
        <v>48227</v>
      </c>
      <c r="M2639" s="10" t="s">
        <v>95</v>
      </c>
      <c r="N2639" s="10" t="str">
        <f>_xlfn.XLOOKUP($M:$M,People!$B:$B,People!A:A)</f>
        <v>Roxanne Rodriguez</v>
      </c>
      <c r="O2639" s="10" t="s">
        <v>3307</v>
      </c>
      <c r="P2639" s="10" t="str">
        <f>VLOOKUP(O2639,Products!$A:$E,3,FALSE)</f>
        <v>Logitech</v>
      </c>
      <c r="Q2639" s="31">
        <f>INDEX(Products!$E:$E,MATCH(O2639,Products!$A:$A,0))</f>
        <v>0.25</v>
      </c>
      <c r="R2639" s="10" t="s">
        <v>64</v>
      </c>
      <c r="S2639" s="10" t="s">
        <v>65</v>
      </c>
      <c r="T2639" s="10" t="s">
        <v>3308</v>
      </c>
      <c r="U2639" s="12">
        <v>41.9</v>
      </c>
      <c r="V2639" s="12">
        <v>2</v>
      </c>
      <c r="W2639" s="12">
        <v>0</v>
      </c>
      <c r="X2639" s="12">
        <v>11.731999999999999</v>
      </c>
    </row>
    <row r="2640" spans="1:24" ht="14" x14ac:dyDescent="0.3">
      <c r="A2640" s="9">
        <v>2638</v>
      </c>
      <c r="B2640" s="14" t="s">
        <v>7309</v>
      </c>
      <c r="C2640" s="15">
        <v>45447</v>
      </c>
      <c r="D2640" s="15">
        <v>45451</v>
      </c>
      <c r="E2640" s="10" t="s">
        <v>19</v>
      </c>
      <c r="F2640" s="10" t="s">
        <v>2997</v>
      </c>
      <c r="G2640" s="10" t="s">
        <v>2998</v>
      </c>
      <c r="H2640" s="10" t="s">
        <v>92</v>
      </c>
      <c r="I2640" s="10" t="s">
        <v>23</v>
      </c>
      <c r="J2640" s="10" t="s">
        <v>237</v>
      </c>
      <c r="K2640" s="10" t="s">
        <v>238</v>
      </c>
      <c r="L2640" s="10">
        <v>10024</v>
      </c>
      <c r="M2640" s="10" t="s">
        <v>133</v>
      </c>
      <c r="N2640" s="10" t="str">
        <f>_xlfn.XLOOKUP($M:$M,People!$B:$B,People!A:A)</f>
        <v>Chuck Magee</v>
      </c>
      <c r="O2640" s="10" t="s">
        <v>4906</v>
      </c>
      <c r="P2640" s="10" t="str">
        <f>VLOOKUP(O2640,Products!$A:$E,3,FALSE)</f>
        <v>HP</v>
      </c>
      <c r="Q2640" s="31">
        <f>INDEX(Products!$E:$E,MATCH(O2640,Products!$A:$A,0))</f>
        <v>0.31</v>
      </c>
      <c r="R2640" s="10" t="s">
        <v>28</v>
      </c>
      <c r="S2640" s="10" t="s">
        <v>58</v>
      </c>
      <c r="T2640" s="10" t="s">
        <v>4907</v>
      </c>
      <c r="U2640" s="12">
        <v>35.28</v>
      </c>
      <c r="V2640" s="12">
        <v>3</v>
      </c>
      <c r="W2640" s="12">
        <v>0</v>
      </c>
      <c r="X2640" s="12">
        <v>11.995199999999997</v>
      </c>
    </row>
    <row r="2641" spans="1:24" ht="14" x14ac:dyDescent="0.3">
      <c r="A2641" s="9">
        <v>2639</v>
      </c>
      <c r="B2641" s="14" t="s">
        <v>7310</v>
      </c>
      <c r="C2641" s="15">
        <v>45447</v>
      </c>
      <c r="D2641" s="15">
        <v>45447</v>
      </c>
      <c r="E2641" s="10" t="s">
        <v>1124</v>
      </c>
      <c r="F2641" s="10" t="s">
        <v>2306</v>
      </c>
      <c r="G2641" s="10" t="s">
        <v>2307</v>
      </c>
      <c r="H2641" s="10" t="s">
        <v>22</v>
      </c>
      <c r="I2641" s="10" t="s">
        <v>23</v>
      </c>
      <c r="J2641" s="10" t="s">
        <v>86</v>
      </c>
      <c r="K2641" s="10" t="s">
        <v>87</v>
      </c>
      <c r="L2641" s="10">
        <v>98105</v>
      </c>
      <c r="M2641" s="10" t="s">
        <v>39</v>
      </c>
      <c r="N2641" s="10" t="str">
        <f>_xlfn.XLOOKUP($M:$M,People!$B:$B,People!A:A)</f>
        <v>Sadie Pawthorne</v>
      </c>
      <c r="O2641" s="10" t="s">
        <v>684</v>
      </c>
      <c r="P2641" s="10" t="str">
        <f>VLOOKUP(O2641,Products!$A:$E,3,FALSE)</f>
        <v>Canon</v>
      </c>
      <c r="Q2641" s="31">
        <f>INDEX(Products!$E:$E,MATCH(O2641,Products!$A:$A,0))</f>
        <v>0.3</v>
      </c>
      <c r="R2641" s="10" t="s">
        <v>41</v>
      </c>
      <c r="S2641" s="10" t="s">
        <v>61</v>
      </c>
      <c r="T2641" s="10" t="s">
        <v>685</v>
      </c>
      <c r="U2641" s="12">
        <v>9.26</v>
      </c>
      <c r="V2641" s="12">
        <v>2</v>
      </c>
      <c r="W2641" s="12">
        <v>0</v>
      </c>
      <c r="X2641" s="12">
        <v>3.0557999999999996</v>
      </c>
    </row>
    <row r="2642" spans="1:24" ht="14" x14ac:dyDescent="0.3">
      <c r="A2642" s="9">
        <v>2640</v>
      </c>
      <c r="B2642" s="14" t="s">
        <v>7310</v>
      </c>
      <c r="C2642" s="15">
        <v>45447</v>
      </c>
      <c r="D2642" s="15">
        <v>45447</v>
      </c>
      <c r="E2642" s="10" t="s">
        <v>1124</v>
      </c>
      <c r="F2642" s="10" t="s">
        <v>2306</v>
      </c>
      <c r="G2642" s="10" t="s">
        <v>2307</v>
      </c>
      <c r="H2642" s="10" t="s">
        <v>22</v>
      </c>
      <c r="I2642" s="10" t="s">
        <v>23</v>
      </c>
      <c r="J2642" s="10" t="s">
        <v>86</v>
      </c>
      <c r="K2642" s="10" t="s">
        <v>87</v>
      </c>
      <c r="L2642" s="10">
        <v>98105</v>
      </c>
      <c r="M2642" s="10" t="s">
        <v>39</v>
      </c>
      <c r="N2642" s="10" t="str">
        <f>_xlfn.XLOOKUP($M:$M,People!$B:$B,People!A:A)</f>
        <v>Sadie Pawthorne</v>
      </c>
      <c r="O2642" s="10" t="s">
        <v>3686</v>
      </c>
      <c r="P2642" s="10" t="str">
        <f>VLOOKUP(O2642,Products!$A:$E,3,FALSE)</f>
        <v>Avery</v>
      </c>
      <c r="Q2642" s="31">
        <f>INDEX(Products!$E:$E,MATCH(O2642,Products!$A:$A,0))</f>
        <v>0.39</v>
      </c>
      <c r="R2642" s="10" t="s">
        <v>41</v>
      </c>
      <c r="S2642" s="10" t="s">
        <v>42</v>
      </c>
      <c r="T2642" s="10" t="s">
        <v>3687</v>
      </c>
      <c r="U2642" s="12">
        <v>7.38</v>
      </c>
      <c r="V2642" s="12">
        <v>2</v>
      </c>
      <c r="W2642" s="12">
        <v>0</v>
      </c>
      <c r="X2642" s="12">
        <v>3.4685999999999999</v>
      </c>
    </row>
    <row r="2643" spans="1:24" ht="14" x14ac:dyDescent="0.3">
      <c r="A2643" s="9">
        <v>2641</v>
      </c>
      <c r="B2643" s="14" t="s">
        <v>7309</v>
      </c>
      <c r="C2643" s="15">
        <v>45447</v>
      </c>
      <c r="D2643" s="15">
        <v>45451</v>
      </c>
      <c r="E2643" s="10" t="s">
        <v>19</v>
      </c>
      <c r="F2643" s="10" t="s">
        <v>2997</v>
      </c>
      <c r="G2643" s="10" t="s">
        <v>2998</v>
      </c>
      <c r="H2643" s="10" t="s">
        <v>92</v>
      </c>
      <c r="I2643" s="10" t="s">
        <v>23</v>
      </c>
      <c r="J2643" s="10" t="s">
        <v>237</v>
      </c>
      <c r="K2643" s="10" t="s">
        <v>238</v>
      </c>
      <c r="L2643" s="10">
        <v>10024</v>
      </c>
      <c r="M2643" s="10" t="s">
        <v>133</v>
      </c>
      <c r="N2643" s="10" t="str">
        <f>_xlfn.XLOOKUP($M:$M,People!$B:$B,People!A:A)</f>
        <v>Chuck Magee</v>
      </c>
      <c r="O2643" s="10" t="s">
        <v>832</v>
      </c>
      <c r="P2643" s="10" t="str">
        <f>VLOOKUP(O2643,Products!$A:$E,3,FALSE)</f>
        <v>Avery</v>
      </c>
      <c r="Q2643" s="31">
        <f>INDEX(Products!$E:$E,MATCH(O2643,Products!$A:$A,0))</f>
        <v>0.27</v>
      </c>
      <c r="R2643" s="10" t="s">
        <v>41</v>
      </c>
      <c r="S2643" s="10" t="s">
        <v>82</v>
      </c>
      <c r="T2643" s="10" t="s">
        <v>833</v>
      </c>
      <c r="U2643" s="12">
        <v>30.44</v>
      </c>
      <c r="V2643" s="12">
        <v>4</v>
      </c>
      <c r="W2643" s="12">
        <v>0</v>
      </c>
      <c r="X2643" s="12">
        <v>14.306799999999999</v>
      </c>
    </row>
    <row r="2644" spans="1:24" ht="14" x14ac:dyDescent="0.3">
      <c r="A2644" s="9">
        <v>2642</v>
      </c>
      <c r="B2644" s="14" t="s">
        <v>7311</v>
      </c>
      <c r="C2644" s="15">
        <v>45447</v>
      </c>
      <c r="D2644" s="15">
        <v>45452</v>
      </c>
      <c r="E2644" s="10" t="s">
        <v>19</v>
      </c>
      <c r="F2644" s="10" t="s">
        <v>4668</v>
      </c>
      <c r="G2644" s="10" t="s">
        <v>4669</v>
      </c>
      <c r="H2644" s="10" t="s">
        <v>22</v>
      </c>
      <c r="I2644" s="10" t="s">
        <v>23</v>
      </c>
      <c r="J2644" s="10" t="s">
        <v>37</v>
      </c>
      <c r="K2644" s="10" t="s">
        <v>38</v>
      </c>
      <c r="L2644" s="10">
        <v>90008</v>
      </c>
      <c r="M2644" s="10" t="s">
        <v>39</v>
      </c>
      <c r="N2644" s="10" t="str">
        <f>_xlfn.XLOOKUP($M:$M,People!$B:$B,People!A:A)</f>
        <v>Sadie Pawthorne</v>
      </c>
      <c r="O2644" s="10" t="s">
        <v>5059</v>
      </c>
      <c r="P2644" s="10" t="str">
        <f>VLOOKUP(O2644,Products!$A:$E,3,FALSE)</f>
        <v>HP</v>
      </c>
      <c r="Q2644" s="31">
        <f>INDEX(Products!$E:$E,MATCH(O2644,Products!$A:$A,0))</f>
        <v>0.33</v>
      </c>
      <c r="R2644" s="10" t="s">
        <v>64</v>
      </c>
      <c r="S2644" s="10" t="s">
        <v>144</v>
      </c>
      <c r="T2644" s="10" t="s">
        <v>5060</v>
      </c>
      <c r="U2644" s="12">
        <v>119.98</v>
      </c>
      <c r="V2644" s="12">
        <v>2</v>
      </c>
      <c r="W2644" s="12">
        <v>0</v>
      </c>
      <c r="X2644" s="12">
        <v>35.994</v>
      </c>
    </row>
    <row r="2645" spans="1:24" ht="14" x14ac:dyDescent="0.3">
      <c r="A2645" s="9">
        <v>2643</v>
      </c>
      <c r="B2645" s="14" t="s">
        <v>7311</v>
      </c>
      <c r="C2645" s="15">
        <v>45447</v>
      </c>
      <c r="D2645" s="15">
        <v>45452</v>
      </c>
      <c r="E2645" s="10" t="s">
        <v>19</v>
      </c>
      <c r="F2645" s="10" t="s">
        <v>4668</v>
      </c>
      <c r="G2645" s="10" t="s">
        <v>4669</v>
      </c>
      <c r="H2645" s="10" t="s">
        <v>22</v>
      </c>
      <c r="I2645" s="10" t="s">
        <v>23</v>
      </c>
      <c r="J2645" s="10" t="s">
        <v>37</v>
      </c>
      <c r="K2645" s="10" t="s">
        <v>38</v>
      </c>
      <c r="L2645" s="10">
        <v>90008</v>
      </c>
      <c r="M2645" s="10" t="s">
        <v>39</v>
      </c>
      <c r="N2645" s="10" t="str">
        <f>_xlfn.XLOOKUP($M:$M,People!$B:$B,People!A:A)</f>
        <v>Sadie Pawthorne</v>
      </c>
      <c r="O2645" s="10" t="s">
        <v>5527</v>
      </c>
      <c r="P2645" s="10" t="str">
        <f>VLOOKUP(O2645,Products!$A:$E,3,FALSE)</f>
        <v>Logitech</v>
      </c>
      <c r="Q2645" s="31">
        <f>INDEX(Products!$E:$E,MATCH(O2645,Products!$A:$A,0))</f>
        <v>0.27</v>
      </c>
      <c r="R2645" s="10" t="s">
        <v>64</v>
      </c>
      <c r="S2645" s="10" t="s">
        <v>144</v>
      </c>
      <c r="T2645" s="10" t="s">
        <v>5528</v>
      </c>
      <c r="U2645" s="12">
        <v>989.97</v>
      </c>
      <c r="V2645" s="12">
        <v>3</v>
      </c>
      <c r="W2645" s="12">
        <v>0</v>
      </c>
      <c r="X2645" s="12">
        <v>395.98800000000006</v>
      </c>
    </row>
    <row r="2646" spans="1:24" ht="14" x14ac:dyDescent="0.3">
      <c r="A2646" s="9">
        <v>2644</v>
      </c>
      <c r="B2646" s="14" t="s">
        <v>7312</v>
      </c>
      <c r="C2646" s="15">
        <v>45448</v>
      </c>
      <c r="D2646" s="15">
        <v>45453</v>
      </c>
      <c r="E2646" s="10" t="s">
        <v>44</v>
      </c>
      <c r="F2646" s="10" t="s">
        <v>3387</v>
      </c>
      <c r="G2646" s="10" t="s">
        <v>3388</v>
      </c>
      <c r="H2646" s="10" t="s">
        <v>36</v>
      </c>
      <c r="I2646" s="10" t="s">
        <v>23</v>
      </c>
      <c r="J2646" s="10" t="s">
        <v>2880</v>
      </c>
      <c r="K2646" s="10" t="s">
        <v>238</v>
      </c>
      <c r="L2646" s="10">
        <v>14215</v>
      </c>
      <c r="M2646" s="10" t="s">
        <v>133</v>
      </c>
      <c r="N2646" s="10" t="str">
        <f>_xlfn.XLOOKUP($M:$M,People!$B:$B,People!A:A)</f>
        <v>Chuck Magee</v>
      </c>
      <c r="O2646" s="10" t="s">
        <v>1665</v>
      </c>
      <c r="P2646" s="10" t="str">
        <f>VLOOKUP(O2646,Products!$A:$E,3,FALSE)</f>
        <v>Staples</v>
      </c>
      <c r="Q2646" s="31">
        <f>INDEX(Products!$E:$E,MATCH(O2646,Products!$A:$A,0))</f>
        <v>0.31</v>
      </c>
      <c r="R2646" s="10" t="s">
        <v>28</v>
      </c>
      <c r="S2646" s="10" t="s">
        <v>32</v>
      </c>
      <c r="T2646" s="10" t="s">
        <v>1666</v>
      </c>
      <c r="U2646" s="12">
        <v>1522.6379999999999</v>
      </c>
      <c r="V2646" s="12">
        <v>9</v>
      </c>
      <c r="W2646" s="12">
        <v>0.1</v>
      </c>
      <c r="X2646" s="12">
        <v>169.18200000000004</v>
      </c>
    </row>
    <row r="2647" spans="1:24" ht="14" x14ac:dyDescent="0.3">
      <c r="A2647" s="9">
        <v>2645</v>
      </c>
      <c r="B2647" s="14" t="s">
        <v>7313</v>
      </c>
      <c r="C2647" s="15">
        <v>45448</v>
      </c>
      <c r="D2647" s="15">
        <v>45452</v>
      </c>
      <c r="E2647" s="10" t="s">
        <v>44</v>
      </c>
      <c r="F2647" s="10" t="s">
        <v>1331</v>
      </c>
      <c r="G2647" s="10" t="s">
        <v>1332</v>
      </c>
      <c r="H2647" s="10" t="s">
        <v>36</v>
      </c>
      <c r="I2647" s="10" t="s">
        <v>23</v>
      </c>
      <c r="J2647" s="10" t="s">
        <v>5767</v>
      </c>
      <c r="K2647" s="10" t="s">
        <v>525</v>
      </c>
      <c r="L2647" s="10">
        <v>63301</v>
      </c>
      <c r="M2647" s="10" t="s">
        <v>95</v>
      </c>
      <c r="N2647" s="10" t="str">
        <f>_xlfn.XLOOKUP($M:$M,People!$B:$B,People!A:A)</f>
        <v>Roxanne Rodriguez</v>
      </c>
      <c r="O2647" s="10" t="s">
        <v>3740</v>
      </c>
      <c r="P2647" s="10" t="str">
        <f>VLOOKUP(O2647,Products!$A:$E,3,FALSE)</f>
        <v>3M</v>
      </c>
      <c r="Q2647" s="31">
        <f>INDEX(Products!$E:$E,MATCH(O2647,Products!$A:$A,0))</f>
        <v>0.34</v>
      </c>
      <c r="R2647" s="10" t="s">
        <v>41</v>
      </c>
      <c r="S2647" s="10" t="s">
        <v>82</v>
      </c>
      <c r="T2647" s="10" t="s">
        <v>3741</v>
      </c>
      <c r="U2647" s="12">
        <v>10.56</v>
      </c>
      <c r="V2647" s="12">
        <v>2</v>
      </c>
      <c r="W2647" s="12">
        <v>0</v>
      </c>
      <c r="X2647" s="12">
        <v>4.7519999999999998</v>
      </c>
    </row>
    <row r="2648" spans="1:24" ht="14" x14ac:dyDescent="0.3">
      <c r="A2648" s="9">
        <v>2646</v>
      </c>
      <c r="B2648" s="14" t="s">
        <v>7314</v>
      </c>
      <c r="C2648" s="15">
        <v>45450</v>
      </c>
      <c r="D2648" s="15">
        <v>45454</v>
      </c>
      <c r="E2648" s="10" t="s">
        <v>44</v>
      </c>
      <c r="F2648" s="10" t="s">
        <v>5850</v>
      </c>
      <c r="G2648" s="10" t="s">
        <v>5851</v>
      </c>
      <c r="H2648" s="10" t="s">
        <v>92</v>
      </c>
      <c r="I2648" s="10" t="s">
        <v>23</v>
      </c>
      <c r="J2648" s="10" t="s">
        <v>131</v>
      </c>
      <c r="K2648" s="10" t="s">
        <v>132</v>
      </c>
      <c r="L2648" s="10">
        <v>19143</v>
      </c>
      <c r="M2648" s="10" t="s">
        <v>133</v>
      </c>
      <c r="N2648" s="10" t="str">
        <f>_xlfn.XLOOKUP($M:$M,People!$B:$B,People!A:A)</f>
        <v>Chuck Magee</v>
      </c>
      <c r="O2648" s="10" t="s">
        <v>4528</v>
      </c>
      <c r="P2648" s="10" t="str">
        <f>VLOOKUP(O2648,Products!$A:$E,3,FALSE)</f>
        <v>Office Depot</v>
      </c>
      <c r="Q2648" s="31">
        <f>INDEX(Products!$E:$E,MATCH(O2648,Products!$A:$A,0))</f>
        <v>0.34</v>
      </c>
      <c r="R2648" s="10" t="s">
        <v>41</v>
      </c>
      <c r="S2648" s="10" t="s">
        <v>61</v>
      </c>
      <c r="T2648" s="10" t="s">
        <v>4529</v>
      </c>
      <c r="U2648" s="12">
        <v>8.016</v>
      </c>
      <c r="V2648" s="12">
        <v>3</v>
      </c>
      <c r="W2648" s="12">
        <v>0.2</v>
      </c>
      <c r="X2648" s="12">
        <v>1.0019999999999993</v>
      </c>
    </row>
    <row r="2649" spans="1:24" ht="14" x14ac:dyDescent="0.3">
      <c r="A2649" s="9">
        <v>2647</v>
      </c>
      <c r="B2649" s="14" t="s">
        <v>7314</v>
      </c>
      <c r="C2649" s="15">
        <v>45450</v>
      </c>
      <c r="D2649" s="15">
        <v>45454</v>
      </c>
      <c r="E2649" s="10" t="s">
        <v>44</v>
      </c>
      <c r="F2649" s="10" t="s">
        <v>5850</v>
      </c>
      <c r="G2649" s="10" t="s">
        <v>5851</v>
      </c>
      <c r="H2649" s="10" t="s">
        <v>92</v>
      </c>
      <c r="I2649" s="10" t="s">
        <v>23</v>
      </c>
      <c r="J2649" s="10" t="s">
        <v>131</v>
      </c>
      <c r="K2649" s="10" t="s">
        <v>132</v>
      </c>
      <c r="L2649" s="10">
        <v>19143</v>
      </c>
      <c r="M2649" s="10" t="s">
        <v>133</v>
      </c>
      <c r="N2649" s="10" t="str">
        <f>_xlfn.XLOOKUP($M:$M,People!$B:$B,People!A:A)</f>
        <v>Chuck Magee</v>
      </c>
      <c r="O2649" s="10" t="s">
        <v>2580</v>
      </c>
      <c r="P2649" s="10" t="str">
        <f>VLOOKUP(O2649,Products!$A:$E,3,FALSE)</f>
        <v>Avery</v>
      </c>
      <c r="Q2649" s="31">
        <f>INDEX(Products!$E:$E,MATCH(O2649,Products!$A:$A,0))</f>
        <v>0.28999999999999998</v>
      </c>
      <c r="R2649" s="10" t="s">
        <v>41</v>
      </c>
      <c r="S2649" s="10" t="s">
        <v>68</v>
      </c>
      <c r="T2649" s="10" t="s">
        <v>2581</v>
      </c>
      <c r="U2649" s="12">
        <v>18.312000000000001</v>
      </c>
      <c r="V2649" s="12">
        <v>4</v>
      </c>
      <c r="W2649" s="12">
        <v>0.7</v>
      </c>
      <c r="X2649" s="12">
        <v>-12.207999999999995</v>
      </c>
    </row>
    <row r="2650" spans="1:24" ht="14" x14ac:dyDescent="0.3">
      <c r="A2650" s="9">
        <v>2648</v>
      </c>
      <c r="B2650" s="14" t="s">
        <v>7315</v>
      </c>
      <c r="C2650" s="15">
        <v>45450</v>
      </c>
      <c r="D2650" s="15">
        <v>45452</v>
      </c>
      <c r="E2650" s="10" t="s">
        <v>19</v>
      </c>
      <c r="F2650" s="10" t="s">
        <v>4280</v>
      </c>
      <c r="G2650" s="10" t="s">
        <v>4281</v>
      </c>
      <c r="H2650" s="10" t="s">
        <v>36</v>
      </c>
      <c r="I2650" s="10" t="s">
        <v>23</v>
      </c>
      <c r="J2650" s="10" t="s">
        <v>37</v>
      </c>
      <c r="K2650" s="10" t="s">
        <v>38</v>
      </c>
      <c r="L2650" s="10">
        <v>90036</v>
      </c>
      <c r="M2650" s="10" t="s">
        <v>39</v>
      </c>
      <c r="N2650" s="10" t="str">
        <f>_xlfn.XLOOKUP($M:$M,People!$B:$B,People!A:A)</f>
        <v>Sadie Pawthorne</v>
      </c>
      <c r="O2650" s="10" t="s">
        <v>2071</v>
      </c>
      <c r="P2650" s="10" t="str">
        <f>VLOOKUP(O2650,Products!$A:$E,3,FALSE)</f>
        <v>3M</v>
      </c>
      <c r="Q2650" s="31">
        <f>INDEX(Products!$E:$E,MATCH(O2650,Products!$A:$A,0))</f>
        <v>0.34</v>
      </c>
      <c r="R2650" s="10" t="s">
        <v>41</v>
      </c>
      <c r="S2650" s="10" t="s">
        <v>68</v>
      </c>
      <c r="T2650" s="10" t="s">
        <v>2072</v>
      </c>
      <c r="U2650" s="12">
        <v>7.52</v>
      </c>
      <c r="V2650" s="12">
        <v>5</v>
      </c>
      <c r="W2650" s="12">
        <v>0.2</v>
      </c>
      <c r="X2650" s="12">
        <v>2.6319999999999997</v>
      </c>
    </row>
    <row r="2651" spans="1:24" ht="14" x14ac:dyDescent="0.3">
      <c r="A2651" s="9">
        <v>2649</v>
      </c>
      <c r="B2651" s="14" t="s">
        <v>7314</v>
      </c>
      <c r="C2651" s="15">
        <v>45450</v>
      </c>
      <c r="D2651" s="15">
        <v>45454</v>
      </c>
      <c r="E2651" s="10" t="s">
        <v>44</v>
      </c>
      <c r="F2651" s="10" t="s">
        <v>5850</v>
      </c>
      <c r="G2651" s="10" t="s">
        <v>5851</v>
      </c>
      <c r="H2651" s="10" t="s">
        <v>92</v>
      </c>
      <c r="I2651" s="10" t="s">
        <v>23</v>
      </c>
      <c r="J2651" s="10" t="s">
        <v>131</v>
      </c>
      <c r="K2651" s="10" t="s">
        <v>132</v>
      </c>
      <c r="L2651" s="10">
        <v>19143</v>
      </c>
      <c r="M2651" s="10" t="s">
        <v>133</v>
      </c>
      <c r="N2651" s="10" t="str">
        <f>_xlfn.XLOOKUP($M:$M,People!$B:$B,People!A:A)</f>
        <v>Chuck Magee</v>
      </c>
      <c r="O2651" s="10" t="s">
        <v>4982</v>
      </c>
      <c r="P2651" s="10" t="str">
        <f>VLOOKUP(O2651,Products!$A:$E,3,FALSE)</f>
        <v>Staples</v>
      </c>
      <c r="Q2651" s="31">
        <f>INDEX(Products!$E:$E,MATCH(O2651,Products!$A:$A,0))</f>
        <v>0.39</v>
      </c>
      <c r="R2651" s="10" t="s">
        <v>41</v>
      </c>
      <c r="S2651" s="10" t="s">
        <v>82</v>
      </c>
      <c r="T2651" s="10" t="s">
        <v>4983</v>
      </c>
      <c r="U2651" s="12">
        <v>25.920000000000005</v>
      </c>
      <c r="V2651" s="12">
        <v>5</v>
      </c>
      <c r="W2651" s="12">
        <v>0.2</v>
      </c>
      <c r="X2651" s="12">
        <v>9.0719999999999992</v>
      </c>
    </row>
    <row r="2652" spans="1:24" ht="14" x14ac:dyDescent="0.3">
      <c r="A2652" s="9">
        <v>2650</v>
      </c>
      <c r="B2652" s="14" t="s">
        <v>7316</v>
      </c>
      <c r="C2652" s="15">
        <v>45451</v>
      </c>
      <c r="D2652" s="15">
        <v>45455</v>
      </c>
      <c r="E2652" s="10" t="s">
        <v>44</v>
      </c>
      <c r="F2652" s="10" t="s">
        <v>903</v>
      </c>
      <c r="G2652" s="10" t="s">
        <v>904</v>
      </c>
      <c r="H2652" s="10" t="s">
        <v>36</v>
      </c>
      <c r="I2652" s="10" t="s">
        <v>23</v>
      </c>
      <c r="J2652" s="10" t="s">
        <v>1006</v>
      </c>
      <c r="K2652" s="10" t="s">
        <v>48</v>
      </c>
      <c r="L2652" s="10">
        <v>33710</v>
      </c>
      <c r="M2652" s="10" t="s">
        <v>26</v>
      </c>
      <c r="N2652" s="10" t="str">
        <f>_xlfn.XLOOKUP($M:$M,People!$B:$B,People!A:A)</f>
        <v>Fred Suzuki</v>
      </c>
      <c r="O2652" s="10" t="s">
        <v>4606</v>
      </c>
      <c r="P2652" s="10" t="str">
        <f>VLOOKUP(O2652,Products!$A:$E,3,FALSE)</f>
        <v>3M</v>
      </c>
      <c r="Q2652" s="31">
        <f>INDEX(Products!$E:$E,MATCH(O2652,Products!$A:$A,0))</f>
        <v>0.28000000000000003</v>
      </c>
      <c r="R2652" s="10" t="s">
        <v>28</v>
      </c>
      <c r="S2652" s="10" t="s">
        <v>58</v>
      </c>
      <c r="T2652" s="10" t="s">
        <v>4607</v>
      </c>
      <c r="U2652" s="12">
        <v>173.208</v>
      </c>
      <c r="V2652" s="12">
        <v>7</v>
      </c>
      <c r="W2652" s="12">
        <v>0.2</v>
      </c>
      <c r="X2652" s="12">
        <v>45.467100000000009</v>
      </c>
    </row>
    <row r="2653" spans="1:24" ht="14" x14ac:dyDescent="0.3">
      <c r="A2653" s="9">
        <v>2651</v>
      </c>
      <c r="B2653" s="14" t="s">
        <v>7317</v>
      </c>
      <c r="C2653" s="15">
        <v>45451</v>
      </c>
      <c r="D2653" s="15">
        <v>45455</v>
      </c>
      <c r="E2653" s="10" t="s">
        <v>44</v>
      </c>
      <c r="F2653" s="10" t="s">
        <v>5136</v>
      </c>
      <c r="G2653" s="10" t="s">
        <v>5137</v>
      </c>
      <c r="H2653" s="10" t="s">
        <v>22</v>
      </c>
      <c r="I2653" s="10" t="s">
        <v>23</v>
      </c>
      <c r="J2653" s="10" t="s">
        <v>271</v>
      </c>
      <c r="K2653" s="10" t="s">
        <v>189</v>
      </c>
      <c r="L2653" s="10">
        <v>60610</v>
      </c>
      <c r="M2653" s="10" t="s">
        <v>95</v>
      </c>
      <c r="N2653" s="10" t="str">
        <f>_xlfn.XLOOKUP($M:$M,People!$B:$B,People!A:A)</f>
        <v>Roxanne Rodriguez</v>
      </c>
      <c r="O2653" s="10" t="s">
        <v>2764</v>
      </c>
      <c r="P2653" s="10" t="str">
        <f>VLOOKUP(O2653,Products!$A:$E,3,FALSE)</f>
        <v>Staples</v>
      </c>
      <c r="Q2653" s="31">
        <f>INDEX(Products!$E:$E,MATCH(O2653,Products!$A:$A,0))</f>
        <v>0.33</v>
      </c>
      <c r="R2653" s="10" t="s">
        <v>41</v>
      </c>
      <c r="S2653" s="10" t="s">
        <v>71</v>
      </c>
      <c r="T2653" s="10" t="s">
        <v>2765</v>
      </c>
      <c r="U2653" s="12">
        <v>143.12799999999996</v>
      </c>
      <c r="V2653" s="12">
        <v>2</v>
      </c>
      <c r="W2653" s="12">
        <v>0.8</v>
      </c>
      <c r="X2653" s="12">
        <v>-393.60200000000009</v>
      </c>
    </row>
    <row r="2654" spans="1:24" ht="14" x14ac:dyDescent="0.3">
      <c r="A2654" s="9">
        <v>2652</v>
      </c>
      <c r="B2654" s="14" t="s">
        <v>7316</v>
      </c>
      <c r="C2654" s="15">
        <v>45451</v>
      </c>
      <c r="D2654" s="15">
        <v>45455</v>
      </c>
      <c r="E2654" s="10" t="s">
        <v>44</v>
      </c>
      <c r="F2654" s="10" t="s">
        <v>903</v>
      </c>
      <c r="G2654" s="10" t="s">
        <v>904</v>
      </c>
      <c r="H2654" s="10" t="s">
        <v>36</v>
      </c>
      <c r="I2654" s="10" t="s">
        <v>23</v>
      </c>
      <c r="J2654" s="10" t="s">
        <v>1006</v>
      </c>
      <c r="K2654" s="10" t="s">
        <v>48</v>
      </c>
      <c r="L2654" s="10">
        <v>33710</v>
      </c>
      <c r="M2654" s="10" t="s">
        <v>26</v>
      </c>
      <c r="N2654" s="10" t="str">
        <f>_xlfn.XLOOKUP($M:$M,People!$B:$B,People!A:A)</f>
        <v>Fred Suzuki</v>
      </c>
      <c r="O2654" s="10" t="s">
        <v>1507</v>
      </c>
      <c r="P2654" s="10" t="str">
        <f>VLOOKUP(O2654,Products!$A:$E,3,FALSE)</f>
        <v>IKEA</v>
      </c>
      <c r="Q2654" s="31">
        <f>INDEX(Products!$E:$E,MATCH(O2654,Products!$A:$A,0))</f>
        <v>0.32</v>
      </c>
      <c r="R2654" s="10" t="s">
        <v>41</v>
      </c>
      <c r="S2654" s="10" t="s">
        <v>61</v>
      </c>
      <c r="T2654" s="10" t="s">
        <v>1508</v>
      </c>
      <c r="U2654" s="12">
        <v>4.4479999999999995</v>
      </c>
      <c r="V2654" s="12">
        <v>2</v>
      </c>
      <c r="W2654" s="12">
        <v>0.2</v>
      </c>
      <c r="X2654" s="12">
        <v>0.3335999999999999</v>
      </c>
    </row>
    <row r="2655" spans="1:24" ht="14" x14ac:dyDescent="0.3">
      <c r="A2655" s="9">
        <v>2653</v>
      </c>
      <c r="B2655" s="14" t="s">
        <v>7316</v>
      </c>
      <c r="C2655" s="15">
        <v>45451</v>
      </c>
      <c r="D2655" s="15">
        <v>45455</v>
      </c>
      <c r="E2655" s="10" t="s">
        <v>44</v>
      </c>
      <c r="F2655" s="10" t="s">
        <v>903</v>
      </c>
      <c r="G2655" s="10" t="s">
        <v>904</v>
      </c>
      <c r="H2655" s="10" t="s">
        <v>36</v>
      </c>
      <c r="I2655" s="10" t="s">
        <v>23</v>
      </c>
      <c r="J2655" s="10" t="s">
        <v>1006</v>
      </c>
      <c r="K2655" s="10" t="s">
        <v>48</v>
      </c>
      <c r="L2655" s="10">
        <v>33710</v>
      </c>
      <c r="M2655" s="10" t="s">
        <v>26</v>
      </c>
      <c r="N2655" s="10" t="str">
        <f>_xlfn.XLOOKUP($M:$M,People!$B:$B,People!A:A)</f>
        <v>Fred Suzuki</v>
      </c>
      <c r="O2655" s="10" t="s">
        <v>1582</v>
      </c>
      <c r="P2655" s="10" t="str">
        <f>VLOOKUP(O2655,Products!$A:$E,3,FALSE)</f>
        <v>HP</v>
      </c>
      <c r="Q2655" s="31">
        <f>INDEX(Products!$E:$E,MATCH(O2655,Products!$A:$A,0))</f>
        <v>0.25</v>
      </c>
      <c r="R2655" s="10" t="s">
        <v>41</v>
      </c>
      <c r="S2655" s="10" t="s">
        <v>68</v>
      </c>
      <c r="T2655" s="10" t="s">
        <v>1583</v>
      </c>
      <c r="U2655" s="12">
        <v>18.264000000000003</v>
      </c>
      <c r="V2655" s="12">
        <v>2</v>
      </c>
      <c r="W2655" s="12">
        <v>0.7</v>
      </c>
      <c r="X2655" s="12">
        <v>-13.393599999999999</v>
      </c>
    </row>
    <row r="2656" spans="1:24" ht="14" x14ac:dyDescent="0.3">
      <c r="A2656" s="9">
        <v>2654</v>
      </c>
      <c r="B2656" s="14" t="s">
        <v>7316</v>
      </c>
      <c r="C2656" s="15">
        <v>45451</v>
      </c>
      <c r="D2656" s="15">
        <v>45455</v>
      </c>
      <c r="E2656" s="10" t="s">
        <v>44</v>
      </c>
      <c r="F2656" s="10" t="s">
        <v>903</v>
      </c>
      <c r="G2656" s="10" t="s">
        <v>904</v>
      </c>
      <c r="H2656" s="10" t="s">
        <v>36</v>
      </c>
      <c r="I2656" s="10" t="s">
        <v>23</v>
      </c>
      <c r="J2656" s="10" t="s">
        <v>1006</v>
      </c>
      <c r="K2656" s="10" t="s">
        <v>48</v>
      </c>
      <c r="L2656" s="10">
        <v>33710</v>
      </c>
      <c r="M2656" s="10" t="s">
        <v>26</v>
      </c>
      <c r="N2656" s="10" t="str">
        <f>_xlfn.XLOOKUP($M:$M,People!$B:$B,People!A:A)</f>
        <v>Fred Suzuki</v>
      </c>
      <c r="O2656" s="10" t="s">
        <v>4976</v>
      </c>
      <c r="P2656" s="10" t="str">
        <f>VLOOKUP(O2656,Products!$A:$E,3,FALSE)</f>
        <v>Logitech</v>
      </c>
      <c r="Q2656" s="31">
        <f>INDEX(Products!$E:$E,MATCH(O2656,Products!$A:$A,0))</f>
        <v>0.35</v>
      </c>
      <c r="R2656" s="10" t="s">
        <v>41</v>
      </c>
      <c r="S2656" s="10" t="s">
        <v>42</v>
      </c>
      <c r="T2656" s="10" t="s">
        <v>4977</v>
      </c>
      <c r="U2656" s="12">
        <v>9</v>
      </c>
      <c r="V2656" s="12">
        <v>3</v>
      </c>
      <c r="W2656" s="12">
        <v>0.2</v>
      </c>
      <c r="X2656" s="12">
        <v>3.1499999999999995</v>
      </c>
    </row>
    <row r="2657" spans="1:24" ht="14" x14ac:dyDescent="0.3">
      <c r="A2657" s="9">
        <v>2655</v>
      </c>
      <c r="B2657" s="14" t="s">
        <v>7316</v>
      </c>
      <c r="C2657" s="15">
        <v>45451</v>
      </c>
      <c r="D2657" s="15">
        <v>45455</v>
      </c>
      <c r="E2657" s="10" t="s">
        <v>44</v>
      </c>
      <c r="F2657" s="10" t="s">
        <v>903</v>
      </c>
      <c r="G2657" s="10" t="s">
        <v>904</v>
      </c>
      <c r="H2657" s="10" t="s">
        <v>36</v>
      </c>
      <c r="I2657" s="10" t="s">
        <v>23</v>
      </c>
      <c r="J2657" s="10" t="s">
        <v>1006</v>
      </c>
      <c r="K2657" s="10" t="s">
        <v>48</v>
      </c>
      <c r="L2657" s="10">
        <v>33710</v>
      </c>
      <c r="M2657" s="10" t="s">
        <v>26</v>
      </c>
      <c r="N2657" s="10" t="str">
        <f>_xlfn.XLOOKUP($M:$M,People!$B:$B,People!A:A)</f>
        <v>Fred Suzuki</v>
      </c>
      <c r="O2657" s="10" t="s">
        <v>5525</v>
      </c>
      <c r="P2657" s="10" t="str">
        <f>VLOOKUP(O2657,Products!$A:$E,3,FALSE)</f>
        <v>Staples</v>
      </c>
      <c r="Q2657" s="31">
        <f>INDEX(Products!$E:$E,MATCH(O2657,Products!$A:$A,0))</f>
        <v>0.35</v>
      </c>
      <c r="R2657" s="10" t="s">
        <v>41</v>
      </c>
      <c r="S2657" s="10" t="s">
        <v>82</v>
      </c>
      <c r="T2657" s="10" t="s">
        <v>5526</v>
      </c>
      <c r="U2657" s="12">
        <v>42.24</v>
      </c>
      <c r="V2657" s="12">
        <v>10</v>
      </c>
      <c r="W2657" s="12">
        <v>0.2</v>
      </c>
      <c r="X2657" s="12">
        <v>13.199999999999998</v>
      </c>
    </row>
    <row r="2658" spans="1:24" ht="14" x14ac:dyDescent="0.3">
      <c r="A2658" s="9">
        <v>2656</v>
      </c>
      <c r="B2658" s="14" t="s">
        <v>7316</v>
      </c>
      <c r="C2658" s="15">
        <v>45451</v>
      </c>
      <c r="D2658" s="15">
        <v>45455</v>
      </c>
      <c r="E2658" s="10" t="s">
        <v>44</v>
      </c>
      <c r="F2658" s="10" t="s">
        <v>903</v>
      </c>
      <c r="G2658" s="10" t="s">
        <v>904</v>
      </c>
      <c r="H2658" s="10" t="s">
        <v>36</v>
      </c>
      <c r="I2658" s="10" t="s">
        <v>23</v>
      </c>
      <c r="J2658" s="10" t="s">
        <v>1006</v>
      </c>
      <c r="K2658" s="10" t="s">
        <v>48</v>
      </c>
      <c r="L2658" s="10">
        <v>33710</v>
      </c>
      <c r="M2658" s="10" t="s">
        <v>26</v>
      </c>
      <c r="N2658" s="10" t="str">
        <f>_xlfn.XLOOKUP($M:$M,People!$B:$B,People!A:A)</f>
        <v>Fred Suzuki</v>
      </c>
      <c r="O2658" s="10" t="s">
        <v>4250</v>
      </c>
      <c r="P2658" s="10" t="str">
        <f>VLOOKUP(O2658,Products!$A:$E,3,FALSE)</f>
        <v>Canon</v>
      </c>
      <c r="Q2658" s="31">
        <f>INDEX(Products!$E:$E,MATCH(O2658,Products!$A:$A,0))</f>
        <v>0.4</v>
      </c>
      <c r="R2658" s="10" t="s">
        <v>41</v>
      </c>
      <c r="S2658" s="10" t="s">
        <v>82</v>
      </c>
      <c r="T2658" s="10" t="s">
        <v>4251</v>
      </c>
      <c r="U2658" s="12">
        <v>173.48800000000003</v>
      </c>
      <c r="V2658" s="12">
        <v>7</v>
      </c>
      <c r="W2658" s="12">
        <v>0.2</v>
      </c>
      <c r="X2658" s="12">
        <v>54.214999999999982</v>
      </c>
    </row>
    <row r="2659" spans="1:24" ht="14" x14ac:dyDescent="0.3">
      <c r="A2659" s="9">
        <v>2657</v>
      </c>
      <c r="B2659" s="14" t="s">
        <v>7316</v>
      </c>
      <c r="C2659" s="15">
        <v>45451</v>
      </c>
      <c r="D2659" s="15">
        <v>45455</v>
      </c>
      <c r="E2659" s="10" t="s">
        <v>44</v>
      </c>
      <c r="F2659" s="10" t="s">
        <v>903</v>
      </c>
      <c r="G2659" s="10" t="s">
        <v>904</v>
      </c>
      <c r="H2659" s="10" t="s">
        <v>36</v>
      </c>
      <c r="I2659" s="10" t="s">
        <v>23</v>
      </c>
      <c r="J2659" s="10" t="s">
        <v>1006</v>
      </c>
      <c r="K2659" s="10" t="s">
        <v>48</v>
      </c>
      <c r="L2659" s="10">
        <v>33710</v>
      </c>
      <c r="M2659" s="10" t="s">
        <v>26</v>
      </c>
      <c r="N2659" s="10" t="str">
        <f>_xlfn.XLOOKUP($M:$M,People!$B:$B,People!A:A)</f>
        <v>Fred Suzuki</v>
      </c>
      <c r="O2659" s="10" t="s">
        <v>2521</v>
      </c>
      <c r="P2659" s="10" t="str">
        <f>VLOOKUP(O2659,Products!$A:$E,3,FALSE)</f>
        <v>Dell</v>
      </c>
      <c r="Q2659" s="31">
        <f>INDEX(Products!$E:$E,MATCH(O2659,Products!$A:$A,0))</f>
        <v>0.32</v>
      </c>
      <c r="R2659" s="10" t="s">
        <v>41</v>
      </c>
      <c r="S2659" s="10" t="s">
        <v>53</v>
      </c>
      <c r="T2659" s="10" t="s">
        <v>2522</v>
      </c>
      <c r="U2659" s="12">
        <v>516.96</v>
      </c>
      <c r="V2659" s="12">
        <v>4</v>
      </c>
      <c r="W2659" s="12">
        <v>0.2</v>
      </c>
      <c r="X2659" s="12">
        <v>-6.4619999999999891</v>
      </c>
    </row>
    <row r="2660" spans="1:24" ht="14" x14ac:dyDescent="0.3">
      <c r="A2660" s="9">
        <v>2658</v>
      </c>
      <c r="B2660" s="14" t="s">
        <v>7317</v>
      </c>
      <c r="C2660" s="15">
        <v>45451</v>
      </c>
      <c r="D2660" s="15">
        <v>45455</v>
      </c>
      <c r="E2660" s="10" t="s">
        <v>44</v>
      </c>
      <c r="F2660" s="10" t="s">
        <v>5136</v>
      </c>
      <c r="G2660" s="10" t="s">
        <v>5137</v>
      </c>
      <c r="H2660" s="10" t="s">
        <v>22</v>
      </c>
      <c r="I2660" s="10" t="s">
        <v>23</v>
      </c>
      <c r="J2660" s="10" t="s">
        <v>271</v>
      </c>
      <c r="K2660" s="10" t="s">
        <v>189</v>
      </c>
      <c r="L2660" s="10">
        <v>60610</v>
      </c>
      <c r="M2660" s="10" t="s">
        <v>95</v>
      </c>
      <c r="N2660" s="10" t="str">
        <f>_xlfn.XLOOKUP($M:$M,People!$B:$B,People!A:A)</f>
        <v>Roxanne Rodriguez</v>
      </c>
      <c r="O2660" s="10" t="s">
        <v>4590</v>
      </c>
      <c r="P2660" s="10" t="str">
        <f>VLOOKUP(O2660,Products!$A:$E,3,FALSE)</f>
        <v>Canon</v>
      </c>
      <c r="Q2660" s="31">
        <f>INDEX(Products!$E:$E,MATCH(O2660,Products!$A:$A,0))</f>
        <v>0.26</v>
      </c>
      <c r="R2660" s="10" t="s">
        <v>64</v>
      </c>
      <c r="S2660" s="10" t="s">
        <v>144</v>
      </c>
      <c r="T2660" s="10" t="s">
        <v>4591</v>
      </c>
      <c r="U2660" s="12">
        <v>2.3760000000000003</v>
      </c>
      <c r="V2660" s="12">
        <v>3</v>
      </c>
      <c r="W2660" s="12">
        <v>0.2</v>
      </c>
      <c r="X2660" s="12">
        <v>0.74249999999999994</v>
      </c>
    </row>
    <row r="2661" spans="1:24" ht="14" x14ac:dyDescent="0.3">
      <c r="A2661" s="9">
        <v>2659</v>
      </c>
      <c r="B2661" s="14" t="s">
        <v>7318</v>
      </c>
      <c r="C2661" s="15">
        <v>45452</v>
      </c>
      <c r="D2661" s="15">
        <v>45454</v>
      </c>
      <c r="E2661" s="10" t="s">
        <v>19</v>
      </c>
      <c r="F2661" s="10" t="s">
        <v>1676</v>
      </c>
      <c r="G2661" s="10" t="s">
        <v>1677</v>
      </c>
      <c r="H2661" s="10" t="s">
        <v>22</v>
      </c>
      <c r="I2661" s="10" t="s">
        <v>23</v>
      </c>
      <c r="J2661" s="10" t="s">
        <v>5590</v>
      </c>
      <c r="K2661" s="10" t="s">
        <v>4746</v>
      </c>
      <c r="L2661" s="10">
        <v>83201</v>
      </c>
      <c r="M2661" s="10" t="s">
        <v>39</v>
      </c>
      <c r="N2661" s="10" t="str">
        <f>_xlfn.XLOOKUP($M:$M,People!$B:$B,People!A:A)</f>
        <v>Sadie Pawthorne</v>
      </c>
      <c r="O2661" s="10" t="s">
        <v>5535</v>
      </c>
      <c r="P2661" s="10" t="str">
        <f>VLOOKUP(O2661,Products!$A:$E,3,FALSE)</f>
        <v>HP</v>
      </c>
      <c r="Q2661" s="31">
        <f>INDEX(Products!$E:$E,MATCH(O2661,Products!$A:$A,0))</f>
        <v>0.31</v>
      </c>
      <c r="R2661" s="10" t="s">
        <v>28</v>
      </c>
      <c r="S2661" s="10" t="s">
        <v>58</v>
      </c>
      <c r="T2661" s="10" t="s">
        <v>5536</v>
      </c>
      <c r="U2661" s="12">
        <v>355.36</v>
      </c>
      <c r="V2661" s="12">
        <v>4</v>
      </c>
      <c r="W2661" s="12">
        <v>0</v>
      </c>
      <c r="X2661" s="12">
        <v>92.393599999999992</v>
      </c>
    </row>
    <row r="2662" spans="1:24" ht="14" x14ac:dyDescent="0.3">
      <c r="A2662" s="9">
        <v>2660</v>
      </c>
      <c r="B2662" s="14" t="s">
        <v>7319</v>
      </c>
      <c r="C2662" s="15">
        <v>45452</v>
      </c>
      <c r="D2662" s="15">
        <v>45458</v>
      </c>
      <c r="E2662" s="10" t="s">
        <v>44</v>
      </c>
      <c r="F2662" s="10" t="s">
        <v>2298</v>
      </c>
      <c r="G2662" s="10" t="s">
        <v>2299</v>
      </c>
      <c r="H2662" s="10" t="s">
        <v>92</v>
      </c>
      <c r="I2662" s="10" t="s">
        <v>23</v>
      </c>
      <c r="J2662" s="10" t="s">
        <v>5327</v>
      </c>
      <c r="K2662" s="10" t="s">
        <v>285</v>
      </c>
      <c r="L2662" s="10">
        <v>23666</v>
      </c>
      <c r="M2662" s="10" t="s">
        <v>26</v>
      </c>
      <c r="N2662" s="10" t="str">
        <f>_xlfn.XLOOKUP($M:$M,People!$B:$B,People!A:A)</f>
        <v>Fred Suzuki</v>
      </c>
      <c r="O2662" s="10" t="s">
        <v>1492</v>
      </c>
      <c r="P2662" s="10" t="str">
        <f>VLOOKUP(O2662,Products!$A:$E,3,FALSE)</f>
        <v>HP</v>
      </c>
      <c r="Q2662" s="31">
        <f>INDEX(Products!$E:$E,MATCH(O2662,Products!$A:$A,0))</f>
        <v>0.37</v>
      </c>
      <c r="R2662" s="10" t="s">
        <v>41</v>
      </c>
      <c r="S2662" s="10" t="s">
        <v>68</v>
      </c>
      <c r="T2662" s="10" t="s">
        <v>1493</v>
      </c>
      <c r="U2662" s="12">
        <v>113.10000000000001</v>
      </c>
      <c r="V2662" s="12">
        <v>3</v>
      </c>
      <c r="W2662" s="12">
        <v>0</v>
      </c>
      <c r="X2662" s="12">
        <v>56.550000000000004</v>
      </c>
    </row>
    <row r="2663" spans="1:24" ht="14" x14ac:dyDescent="0.3">
      <c r="A2663" s="9">
        <v>2661</v>
      </c>
      <c r="B2663" s="14" t="s">
        <v>7320</v>
      </c>
      <c r="C2663" s="15">
        <v>45452</v>
      </c>
      <c r="D2663" s="15">
        <v>45459</v>
      </c>
      <c r="E2663" s="10" t="s">
        <v>44</v>
      </c>
      <c r="F2663" s="10" t="s">
        <v>589</v>
      </c>
      <c r="G2663" s="10" t="s">
        <v>590</v>
      </c>
      <c r="H2663" s="10" t="s">
        <v>22</v>
      </c>
      <c r="I2663" s="10" t="s">
        <v>23</v>
      </c>
      <c r="J2663" s="10" t="s">
        <v>1236</v>
      </c>
      <c r="K2663" s="10" t="s">
        <v>48</v>
      </c>
      <c r="L2663" s="10">
        <v>33178</v>
      </c>
      <c r="M2663" s="10" t="s">
        <v>26</v>
      </c>
      <c r="N2663" s="10" t="str">
        <f>_xlfn.XLOOKUP($M:$M,People!$B:$B,People!A:A)</f>
        <v>Fred Suzuki</v>
      </c>
      <c r="O2663" s="10" t="s">
        <v>3745</v>
      </c>
      <c r="P2663" s="10" t="str">
        <f>VLOOKUP(O2663,Products!$A:$E,3,FALSE)</f>
        <v>HP</v>
      </c>
      <c r="Q2663" s="31">
        <f>INDEX(Products!$E:$E,MATCH(O2663,Products!$A:$A,0))</f>
        <v>0.25</v>
      </c>
      <c r="R2663" s="10" t="s">
        <v>41</v>
      </c>
      <c r="S2663" s="10" t="s">
        <v>68</v>
      </c>
      <c r="T2663" s="10" t="s">
        <v>3746</v>
      </c>
      <c r="U2663" s="12">
        <v>38.520000000000003</v>
      </c>
      <c r="V2663" s="12">
        <v>3</v>
      </c>
      <c r="W2663" s="12">
        <v>0.7</v>
      </c>
      <c r="X2663" s="12">
        <v>-26.963999999999999</v>
      </c>
    </row>
    <row r="2664" spans="1:24" ht="14" x14ac:dyDescent="0.3">
      <c r="A2664" s="9">
        <v>2662</v>
      </c>
      <c r="B2664" s="14" t="s">
        <v>7320</v>
      </c>
      <c r="C2664" s="15">
        <v>45452</v>
      </c>
      <c r="D2664" s="15">
        <v>45459</v>
      </c>
      <c r="E2664" s="10" t="s">
        <v>44</v>
      </c>
      <c r="F2664" s="10" t="s">
        <v>589</v>
      </c>
      <c r="G2664" s="10" t="s">
        <v>590</v>
      </c>
      <c r="H2664" s="10" t="s">
        <v>22</v>
      </c>
      <c r="I2664" s="10" t="s">
        <v>23</v>
      </c>
      <c r="J2664" s="10" t="s">
        <v>1236</v>
      </c>
      <c r="K2664" s="10" t="s">
        <v>48</v>
      </c>
      <c r="L2664" s="10">
        <v>33178</v>
      </c>
      <c r="M2664" s="10" t="s">
        <v>26</v>
      </c>
      <c r="N2664" s="10" t="str">
        <f>_xlfn.XLOOKUP($M:$M,People!$B:$B,People!A:A)</f>
        <v>Fred Suzuki</v>
      </c>
      <c r="O2664" s="10" t="s">
        <v>5232</v>
      </c>
      <c r="P2664" s="10" t="str">
        <f>VLOOKUP(O2664,Products!$A:$E,3,FALSE)</f>
        <v>3M</v>
      </c>
      <c r="Q2664" s="31">
        <f>INDEX(Products!$E:$E,MATCH(O2664,Products!$A:$A,0))</f>
        <v>0.32</v>
      </c>
      <c r="R2664" s="10" t="s">
        <v>41</v>
      </c>
      <c r="S2664" s="10" t="s">
        <v>68</v>
      </c>
      <c r="T2664" s="10" t="s">
        <v>5233</v>
      </c>
      <c r="U2664" s="12">
        <v>64.2</v>
      </c>
      <c r="V2664" s="12">
        <v>5</v>
      </c>
      <c r="W2664" s="12">
        <v>0.7</v>
      </c>
      <c r="X2664" s="12">
        <v>-42.799999999999983</v>
      </c>
    </row>
    <row r="2665" spans="1:24" ht="14" x14ac:dyDescent="0.3">
      <c r="A2665" s="9">
        <v>2663</v>
      </c>
      <c r="B2665" s="14" t="s">
        <v>7321</v>
      </c>
      <c r="C2665" s="15">
        <v>45452</v>
      </c>
      <c r="D2665" s="15">
        <v>45456</v>
      </c>
      <c r="E2665" s="10" t="s">
        <v>44</v>
      </c>
      <c r="F2665" s="10" t="s">
        <v>5072</v>
      </c>
      <c r="G2665" s="10" t="s">
        <v>5073</v>
      </c>
      <c r="H2665" s="10" t="s">
        <v>22</v>
      </c>
      <c r="I2665" s="10" t="s">
        <v>23</v>
      </c>
      <c r="J2665" s="10" t="s">
        <v>2806</v>
      </c>
      <c r="K2665" s="10" t="s">
        <v>212</v>
      </c>
      <c r="L2665" s="10">
        <v>48073</v>
      </c>
      <c r="M2665" s="10" t="s">
        <v>95</v>
      </c>
      <c r="N2665" s="10" t="str">
        <f>_xlfn.XLOOKUP($M:$M,People!$B:$B,People!A:A)</f>
        <v>Roxanne Rodriguez</v>
      </c>
      <c r="O2665" s="10" t="s">
        <v>357</v>
      </c>
      <c r="P2665" s="10" t="str">
        <f>VLOOKUP(O2665,Products!$A:$E,3,FALSE)</f>
        <v>IKEA</v>
      </c>
      <c r="Q2665" s="31">
        <f>INDEX(Products!$E:$E,MATCH(O2665,Products!$A:$A,0))</f>
        <v>0.38</v>
      </c>
      <c r="R2665" s="10" t="s">
        <v>41</v>
      </c>
      <c r="S2665" s="10" t="s">
        <v>82</v>
      </c>
      <c r="T2665" s="10" t="s">
        <v>358</v>
      </c>
      <c r="U2665" s="12">
        <v>12.96</v>
      </c>
      <c r="V2665" s="12">
        <v>2</v>
      </c>
      <c r="W2665" s="12">
        <v>0</v>
      </c>
      <c r="X2665" s="12">
        <v>6.2208000000000006</v>
      </c>
    </row>
    <row r="2666" spans="1:24" ht="14" x14ac:dyDescent="0.3">
      <c r="A2666" s="9">
        <v>2664</v>
      </c>
      <c r="B2666" s="14" t="s">
        <v>7320</v>
      </c>
      <c r="C2666" s="15">
        <v>45452</v>
      </c>
      <c r="D2666" s="15">
        <v>45459</v>
      </c>
      <c r="E2666" s="10" t="s">
        <v>44</v>
      </c>
      <c r="F2666" s="10" t="s">
        <v>589</v>
      </c>
      <c r="G2666" s="10" t="s">
        <v>590</v>
      </c>
      <c r="H2666" s="10" t="s">
        <v>22</v>
      </c>
      <c r="I2666" s="10" t="s">
        <v>23</v>
      </c>
      <c r="J2666" s="10" t="s">
        <v>1236</v>
      </c>
      <c r="K2666" s="10" t="s">
        <v>48</v>
      </c>
      <c r="L2666" s="10">
        <v>33178</v>
      </c>
      <c r="M2666" s="10" t="s">
        <v>26</v>
      </c>
      <c r="N2666" s="10" t="str">
        <f>_xlfn.XLOOKUP($M:$M,People!$B:$B,People!A:A)</f>
        <v>Fred Suzuki</v>
      </c>
      <c r="O2666" s="10" t="s">
        <v>5405</v>
      </c>
      <c r="P2666" s="10" t="str">
        <f>VLOOKUP(O2666,Products!$A:$E,3,FALSE)</f>
        <v>HP</v>
      </c>
      <c r="Q2666" s="31">
        <f>INDEX(Products!$E:$E,MATCH(O2666,Products!$A:$A,0))</f>
        <v>0.39</v>
      </c>
      <c r="R2666" s="10" t="s">
        <v>64</v>
      </c>
      <c r="S2666" s="10" t="s">
        <v>144</v>
      </c>
      <c r="T2666" s="10" t="s">
        <v>5406</v>
      </c>
      <c r="U2666" s="12">
        <v>72.599999999999994</v>
      </c>
      <c r="V2666" s="12">
        <v>5</v>
      </c>
      <c r="W2666" s="12">
        <v>0.2</v>
      </c>
      <c r="X2666" s="12">
        <v>-8.1674999999999933</v>
      </c>
    </row>
    <row r="2667" spans="1:24" ht="14" x14ac:dyDescent="0.3">
      <c r="A2667" s="9">
        <v>2665</v>
      </c>
      <c r="B2667" s="14" t="s">
        <v>7318</v>
      </c>
      <c r="C2667" s="15">
        <v>45452</v>
      </c>
      <c r="D2667" s="15">
        <v>45454</v>
      </c>
      <c r="E2667" s="10" t="s">
        <v>19</v>
      </c>
      <c r="F2667" s="10" t="s">
        <v>1676</v>
      </c>
      <c r="G2667" s="10" t="s">
        <v>1677</v>
      </c>
      <c r="H2667" s="10" t="s">
        <v>22</v>
      </c>
      <c r="I2667" s="10" t="s">
        <v>23</v>
      </c>
      <c r="J2667" s="10" t="s">
        <v>5590</v>
      </c>
      <c r="K2667" s="10" t="s">
        <v>4746</v>
      </c>
      <c r="L2667" s="10">
        <v>83201</v>
      </c>
      <c r="M2667" s="10" t="s">
        <v>39</v>
      </c>
      <c r="N2667" s="10" t="str">
        <f>_xlfn.XLOOKUP($M:$M,People!$B:$B,People!A:A)</f>
        <v>Sadie Pawthorne</v>
      </c>
      <c r="O2667" s="10" t="s">
        <v>5460</v>
      </c>
      <c r="P2667" s="10" t="str">
        <f>VLOOKUP(O2667,Products!$A:$E,3,FALSE)</f>
        <v>Avery</v>
      </c>
      <c r="Q2667" s="31">
        <f>INDEX(Products!$E:$E,MATCH(O2667,Products!$A:$A,0))</f>
        <v>0.28999999999999998</v>
      </c>
      <c r="R2667" s="10" t="s">
        <v>64</v>
      </c>
      <c r="S2667" s="10" t="s">
        <v>65</v>
      </c>
      <c r="T2667" s="10" t="s">
        <v>5461</v>
      </c>
      <c r="U2667" s="12">
        <v>140.376</v>
      </c>
      <c r="V2667" s="12">
        <v>3</v>
      </c>
      <c r="W2667" s="12">
        <v>0.2</v>
      </c>
      <c r="X2667" s="12">
        <v>8.7735000000000056</v>
      </c>
    </row>
    <row r="2668" spans="1:24" ht="14" x14ac:dyDescent="0.3">
      <c r="A2668" s="9">
        <v>2666</v>
      </c>
      <c r="B2668" s="14" t="s">
        <v>7322</v>
      </c>
      <c r="C2668" s="15">
        <v>45454</v>
      </c>
      <c r="D2668" s="15">
        <v>45455</v>
      </c>
      <c r="E2668" s="10" t="s">
        <v>168</v>
      </c>
      <c r="F2668" s="10" t="s">
        <v>3648</v>
      </c>
      <c r="G2668" s="10" t="s">
        <v>3649</v>
      </c>
      <c r="H2668" s="10" t="s">
        <v>36</v>
      </c>
      <c r="I2668" s="10" t="s">
        <v>23</v>
      </c>
      <c r="J2668" s="10" t="s">
        <v>1551</v>
      </c>
      <c r="K2668" s="10" t="s">
        <v>48</v>
      </c>
      <c r="L2668" s="10">
        <v>33801</v>
      </c>
      <c r="M2668" s="10" t="s">
        <v>26</v>
      </c>
      <c r="N2668" s="10" t="str">
        <f>_xlfn.XLOOKUP($M:$M,People!$B:$B,People!A:A)</f>
        <v>Fred Suzuki</v>
      </c>
      <c r="O2668" s="10" t="s">
        <v>1044</v>
      </c>
      <c r="P2668" s="10" t="str">
        <f>VLOOKUP(O2668,Products!$A:$E,3,FALSE)</f>
        <v>Samsung</v>
      </c>
      <c r="Q2668" s="31">
        <f>INDEX(Products!$E:$E,MATCH(O2668,Products!$A:$A,0))</f>
        <v>0.33</v>
      </c>
      <c r="R2668" s="10" t="s">
        <v>28</v>
      </c>
      <c r="S2668" s="10" t="s">
        <v>32</v>
      </c>
      <c r="T2668" s="10" t="s">
        <v>1045</v>
      </c>
      <c r="U2668" s="12">
        <v>1123.92</v>
      </c>
      <c r="V2668" s="12">
        <v>5</v>
      </c>
      <c r="W2668" s="12">
        <v>0.2</v>
      </c>
      <c r="X2668" s="12">
        <v>-182.63700000000017</v>
      </c>
    </row>
    <row r="2669" spans="1:24" ht="14" x14ac:dyDescent="0.3">
      <c r="A2669" s="9">
        <v>2667</v>
      </c>
      <c r="B2669" s="14" t="s">
        <v>7322</v>
      </c>
      <c r="C2669" s="15">
        <v>45454</v>
      </c>
      <c r="D2669" s="15">
        <v>45455</v>
      </c>
      <c r="E2669" s="10" t="s">
        <v>168</v>
      </c>
      <c r="F2669" s="10" t="s">
        <v>3648</v>
      </c>
      <c r="G2669" s="10" t="s">
        <v>3649</v>
      </c>
      <c r="H2669" s="10" t="s">
        <v>36</v>
      </c>
      <c r="I2669" s="10" t="s">
        <v>23</v>
      </c>
      <c r="J2669" s="10" t="s">
        <v>1551</v>
      </c>
      <c r="K2669" s="10" t="s">
        <v>48</v>
      </c>
      <c r="L2669" s="10">
        <v>33801</v>
      </c>
      <c r="M2669" s="10" t="s">
        <v>26</v>
      </c>
      <c r="N2669" s="10" t="str">
        <f>_xlfn.XLOOKUP($M:$M,People!$B:$B,People!A:A)</f>
        <v>Fred Suzuki</v>
      </c>
      <c r="O2669" s="10" t="s">
        <v>4788</v>
      </c>
      <c r="P2669" s="10" t="str">
        <f>VLOOKUP(O2669,Products!$A:$E,3,FALSE)</f>
        <v>Staples</v>
      </c>
      <c r="Q2669" s="31">
        <f>INDEX(Products!$E:$E,MATCH(O2669,Products!$A:$A,0))</f>
        <v>0.39</v>
      </c>
      <c r="R2669" s="10" t="s">
        <v>28</v>
      </c>
      <c r="S2669" s="10" t="s">
        <v>58</v>
      </c>
      <c r="T2669" s="10" t="s">
        <v>4789</v>
      </c>
      <c r="U2669" s="12">
        <v>48.671999999999997</v>
      </c>
      <c r="V2669" s="12">
        <v>3</v>
      </c>
      <c r="W2669" s="12">
        <v>0.2</v>
      </c>
      <c r="X2669" s="12">
        <v>7.3007999999999988</v>
      </c>
    </row>
    <row r="2670" spans="1:24" ht="14" x14ac:dyDescent="0.3">
      <c r="A2670" s="9">
        <v>2668</v>
      </c>
      <c r="B2670" s="14" t="s">
        <v>7323</v>
      </c>
      <c r="C2670" s="15">
        <v>45454</v>
      </c>
      <c r="D2670" s="15">
        <v>45459</v>
      </c>
      <c r="E2670" s="10" t="s">
        <v>44</v>
      </c>
      <c r="F2670" s="10" t="s">
        <v>1546</v>
      </c>
      <c r="G2670" s="10" t="s">
        <v>1547</v>
      </c>
      <c r="H2670" s="10" t="s">
        <v>22</v>
      </c>
      <c r="I2670" s="10" t="s">
        <v>23</v>
      </c>
      <c r="J2670" s="10" t="s">
        <v>645</v>
      </c>
      <c r="K2670" s="10" t="s">
        <v>646</v>
      </c>
      <c r="L2670" s="10">
        <v>71203</v>
      </c>
      <c r="M2670" s="10" t="s">
        <v>26</v>
      </c>
      <c r="N2670" s="10" t="str">
        <f>_xlfn.XLOOKUP($M:$M,People!$B:$B,People!A:A)</f>
        <v>Fred Suzuki</v>
      </c>
      <c r="O2670" s="10" t="s">
        <v>4734</v>
      </c>
      <c r="P2670" s="10" t="str">
        <f>VLOOKUP(O2670,Products!$A:$E,3,FALSE)</f>
        <v>Office Depot</v>
      </c>
      <c r="Q2670" s="31">
        <f>INDEX(Products!$E:$E,MATCH(O2670,Products!$A:$A,0))</f>
        <v>0.36</v>
      </c>
      <c r="R2670" s="10" t="s">
        <v>28</v>
      </c>
      <c r="S2670" s="10" t="s">
        <v>58</v>
      </c>
      <c r="T2670" s="10" t="s">
        <v>4735</v>
      </c>
      <c r="U2670" s="12">
        <v>29.16</v>
      </c>
      <c r="V2670" s="12">
        <v>2</v>
      </c>
      <c r="W2670" s="12">
        <v>0</v>
      </c>
      <c r="X2670" s="12">
        <v>10.789200000000001</v>
      </c>
    </row>
    <row r="2671" spans="1:24" ht="14" x14ac:dyDescent="0.3">
      <c r="A2671" s="9">
        <v>2669</v>
      </c>
      <c r="B2671" s="14" t="s">
        <v>7322</v>
      </c>
      <c r="C2671" s="15">
        <v>45454</v>
      </c>
      <c r="D2671" s="15">
        <v>45455</v>
      </c>
      <c r="E2671" s="10" t="s">
        <v>168</v>
      </c>
      <c r="F2671" s="10" t="s">
        <v>3648</v>
      </c>
      <c r="G2671" s="10" t="s">
        <v>3649</v>
      </c>
      <c r="H2671" s="10" t="s">
        <v>36</v>
      </c>
      <c r="I2671" s="10" t="s">
        <v>23</v>
      </c>
      <c r="J2671" s="10" t="s">
        <v>1551</v>
      </c>
      <c r="K2671" s="10" t="s">
        <v>48</v>
      </c>
      <c r="L2671" s="10">
        <v>33801</v>
      </c>
      <c r="M2671" s="10" t="s">
        <v>26</v>
      </c>
      <c r="N2671" s="10" t="str">
        <f>_xlfn.XLOOKUP($M:$M,People!$B:$B,People!A:A)</f>
        <v>Fred Suzuki</v>
      </c>
      <c r="O2671" s="10" t="s">
        <v>431</v>
      </c>
      <c r="P2671" s="10" t="str">
        <f>VLOOKUP(O2671,Products!$A:$E,3,FALSE)</f>
        <v>3M</v>
      </c>
      <c r="Q2671" s="31">
        <f>INDEX(Products!$E:$E,MATCH(O2671,Products!$A:$A,0))</f>
        <v>0.3</v>
      </c>
      <c r="R2671" s="10" t="s">
        <v>41</v>
      </c>
      <c r="S2671" s="10" t="s">
        <v>61</v>
      </c>
      <c r="T2671" s="10" t="s">
        <v>432</v>
      </c>
      <c r="U2671" s="12">
        <v>60.768000000000001</v>
      </c>
      <c r="V2671" s="12">
        <v>2</v>
      </c>
      <c r="W2671" s="12">
        <v>0.2</v>
      </c>
      <c r="X2671" s="12">
        <v>7.5959999999999894</v>
      </c>
    </row>
    <row r="2672" spans="1:24" ht="14" x14ac:dyDescent="0.3">
      <c r="A2672" s="9">
        <v>2670</v>
      </c>
      <c r="B2672" s="14" t="s">
        <v>7323</v>
      </c>
      <c r="C2672" s="15">
        <v>45454</v>
      </c>
      <c r="D2672" s="15">
        <v>45459</v>
      </c>
      <c r="E2672" s="10" t="s">
        <v>44</v>
      </c>
      <c r="F2672" s="10" t="s">
        <v>1546</v>
      </c>
      <c r="G2672" s="10" t="s">
        <v>1547</v>
      </c>
      <c r="H2672" s="10" t="s">
        <v>22</v>
      </c>
      <c r="I2672" s="10" t="s">
        <v>23</v>
      </c>
      <c r="J2672" s="10" t="s">
        <v>645</v>
      </c>
      <c r="K2672" s="10" t="s">
        <v>646</v>
      </c>
      <c r="L2672" s="10">
        <v>71203</v>
      </c>
      <c r="M2672" s="10" t="s">
        <v>26</v>
      </c>
      <c r="N2672" s="10" t="str">
        <f>_xlfn.XLOOKUP($M:$M,People!$B:$B,People!A:A)</f>
        <v>Fred Suzuki</v>
      </c>
      <c r="O2672" s="10" t="s">
        <v>4732</v>
      </c>
      <c r="P2672" s="10" t="str">
        <f>VLOOKUP(O2672,Products!$A:$E,3,FALSE)</f>
        <v>Office Depot</v>
      </c>
      <c r="Q2672" s="31">
        <f>INDEX(Products!$E:$E,MATCH(O2672,Products!$A:$A,0))</f>
        <v>0.36</v>
      </c>
      <c r="R2672" s="10" t="s">
        <v>41</v>
      </c>
      <c r="S2672" s="10" t="s">
        <v>61</v>
      </c>
      <c r="T2672" s="10" t="s">
        <v>4733</v>
      </c>
      <c r="U2672" s="12">
        <v>56.3</v>
      </c>
      <c r="V2672" s="12">
        <v>2</v>
      </c>
      <c r="W2672" s="12">
        <v>0</v>
      </c>
      <c r="X2672" s="12">
        <v>15.764000000000003</v>
      </c>
    </row>
    <row r="2673" spans="1:24" ht="14" x14ac:dyDescent="0.3">
      <c r="A2673" s="9">
        <v>2671</v>
      </c>
      <c r="B2673" s="14" t="s">
        <v>7322</v>
      </c>
      <c r="C2673" s="15">
        <v>45454</v>
      </c>
      <c r="D2673" s="15">
        <v>45455</v>
      </c>
      <c r="E2673" s="10" t="s">
        <v>168</v>
      </c>
      <c r="F2673" s="10" t="s">
        <v>3648</v>
      </c>
      <c r="G2673" s="10" t="s">
        <v>3649</v>
      </c>
      <c r="H2673" s="10" t="s">
        <v>36</v>
      </c>
      <c r="I2673" s="10" t="s">
        <v>23</v>
      </c>
      <c r="J2673" s="10" t="s">
        <v>1551</v>
      </c>
      <c r="K2673" s="10" t="s">
        <v>48</v>
      </c>
      <c r="L2673" s="10">
        <v>33801</v>
      </c>
      <c r="M2673" s="10" t="s">
        <v>26</v>
      </c>
      <c r="N2673" s="10" t="str">
        <f>_xlfn.XLOOKUP($M:$M,People!$B:$B,People!A:A)</f>
        <v>Fred Suzuki</v>
      </c>
      <c r="O2673" s="10" t="s">
        <v>4412</v>
      </c>
      <c r="P2673" s="10" t="str">
        <f>VLOOKUP(O2673,Products!$A:$E,3,FALSE)</f>
        <v>IKEA</v>
      </c>
      <c r="Q2673" s="31">
        <f>INDEX(Products!$E:$E,MATCH(O2673,Products!$A:$A,0))</f>
        <v>0.38</v>
      </c>
      <c r="R2673" s="10" t="s">
        <v>41</v>
      </c>
      <c r="S2673" s="10" t="s">
        <v>68</v>
      </c>
      <c r="T2673" s="10" t="s">
        <v>4413</v>
      </c>
      <c r="U2673" s="12">
        <v>3.7680000000000007</v>
      </c>
      <c r="V2673" s="12">
        <v>2</v>
      </c>
      <c r="W2673" s="12">
        <v>0.7</v>
      </c>
      <c r="X2673" s="12">
        <v>-3.1400000000000006</v>
      </c>
    </row>
    <row r="2674" spans="1:24" ht="14" x14ac:dyDescent="0.3">
      <c r="A2674" s="9">
        <v>2672</v>
      </c>
      <c r="B2674" s="14" t="s">
        <v>7323</v>
      </c>
      <c r="C2674" s="15">
        <v>45454</v>
      </c>
      <c r="D2674" s="15">
        <v>45459</v>
      </c>
      <c r="E2674" s="10" t="s">
        <v>44</v>
      </c>
      <c r="F2674" s="10" t="s">
        <v>1546</v>
      </c>
      <c r="G2674" s="10" t="s">
        <v>1547</v>
      </c>
      <c r="H2674" s="10" t="s">
        <v>22</v>
      </c>
      <c r="I2674" s="10" t="s">
        <v>23</v>
      </c>
      <c r="J2674" s="10" t="s">
        <v>645</v>
      </c>
      <c r="K2674" s="10" t="s">
        <v>646</v>
      </c>
      <c r="L2674" s="10">
        <v>71203</v>
      </c>
      <c r="M2674" s="10" t="s">
        <v>26</v>
      </c>
      <c r="N2674" s="10" t="str">
        <f>_xlfn.XLOOKUP($M:$M,People!$B:$B,People!A:A)</f>
        <v>Fred Suzuki</v>
      </c>
      <c r="O2674" s="10" t="s">
        <v>4727</v>
      </c>
      <c r="P2674" s="10" t="str">
        <f>VLOOKUP(O2674,Products!$A:$E,3,FALSE)</f>
        <v>Staples</v>
      </c>
      <c r="Q2674" s="31">
        <f>INDEX(Products!$E:$E,MATCH(O2674,Products!$A:$A,0))</f>
        <v>0.39</v>
      </c>
      <c r="R2674" s="10" t="s">
        <v>41</v>
      </c>
      <c r="S2674" s="10" t="s">
        <v>68</v>
      </c>
      <c r="T2674" s="10" t="s">
        <v>4728</v>
      </c>
      <c r="U2674" s="12">
        <v>36.26</v>
      </c>
      <c r="V2674" s="12">
        <v>7</v>
      </c>
      <c r="W2674" s="12">
        <v>0</v>
      </c>
      <c r="X2674" s="12">
        <v>16.679599999999997</v>
      </c>
    </row>
    <row r="2675" spans="1:24" ht="14" x14ac:dyDescent="0.3">
      <c r="A2675" s="9">
        <v>2673</v>
      </c>
      <c r="B2675" s="14" t="s">
        <v>7322</v>
      </c>
      <c r="C2675" s="15">
        <v>45454</v>
      </c>
      <c r="D2675" s="15">
        <v>45455</v>
      </c>
      <c r="E2675" s="10" t="s">
        <v>168</v>
      </c>
      <c r="F2675" s="10" t="s">
        <v>3648</v>
      </c>
      <c r="G2675" s="10" t="s">
        <v>3649</v>
      </c>
      <c r="H2675" s="10" t="s">
        <v>36</v>
      </c>
      <c r="I2675" s="10" t="s">
        <v>23</v>
      </c>
      <c r="J2675" s="10" t="s">
        <v>1551</v>
      </c>
      <c r="K2675" s="10" t="s">
        <v>48</v>
      </c>
      <c r="L2675" s="10">
        <v>33801</v>
      </c>
      <c r="M2675" s="10" t="s">
        <v>26</v>
      </c>
      <c r="N2675" s="10" t="str">
        <f>_xlfn.XLOOKUP($M:$M,People!$B:$B,People!A:A)</f>
        <v>Fred Suzuki</v>
      </c>
      <c r="O2675" s="10" t="s">
        <v>952</v>
      </c>
      <c r="P2675" s="10" t="str">
        <f>VLOOKUP(O2675,Products!$A:$E,3,FALSE)</f>
        <v>Samsung</v>
      </c>
      <c r="Q2675" s="31">
        <f>INDEX(Products!$E:$E,MATCH(O2675,Products!$A:$A,0))</f>
        <v>0.33</v>
      </c>
      <c r="R2675" s="10" t="s">
        <v>41</v>
      </c>
      <c r="S2675" s="10" t="s">
        <v>68</v>
      </c>
      <c r="T2675" s="10" t="s">
        <v>953</v>
      </c>
      <c r="U2675" s="12">
        <v>78.600000000000009</v>
      </c>
      <c r="V2675" s="12">
        <v>5</v>
      </c>
      <c r="W2675" s="12">
        <v>0.7</v>
      </c>
      <c r="X2675" s="12">
        <v>-62.88000000000001</v>
      </c>
    </row>
    <row r="2676" spans="1:24" ht="14" x14ac:dyDescent="0.3">
      <c r="A2676" s="9">
        <v>2674</v>
      </c>
      <c r="B2676" s="14" t="s">
        <v>7323</v>
      </c>
      <c r="C2676" s="15">
        <v>45454</v>
      </c>
      <c r="D2676" s="15">
        <v>45459</v>
      </c>
      <c r="E2676" s="10" t="s">
        <v>44</v>
      </c>
      <c r="F2676" s="10" t="s">
        <v>1546</v>
      </c>
      <c r="G2676" s="10" t="s">
        <v>1547</v>
      </c>
      <c r="H2676" s="10" t="s">
        <v>22</v>
      </c>
      <c r="I2676" s="10" t="s">
        <v>23</v>
      </c>
      <c r="J2676" s="10" t="s">
        <v>645</v>
      </c>
      <c r="K2676" s="10" t="s">
        <v>646</v>
      </c>
      <c r="L2676" s="10">
        <v>71203</v>
      </c>
      <c r="M2676" s="10" t="s">
        <v>26</v>
      </c>
      <c r="N2676" s="10" t="str">
        <f>_xlfn.XLOOKUP($M:$M,People!$B:$B,People!A:A)</f>
        <v>Fred Suzuki</v>
      </c>
      <c r="O2676" s="10" t="s">
        <v>1663</v>
      </c>
      <c r="P2676" s="10" t="str">
        <f>VLOOKUP(O2676,Products!$A:$E,3,FALSE)</f>
        <v>IKEA</v>
      </c>
      <c r="Q2676" s="31">
        <f>INDEX(Products!$E:$E,MATCH(O2676,Products!$A:$A,0))</f>
        <v>0.3</v>
      </c>
      <c r="R2676" s="10" t="s">
        <v>41</v>
      </c>
      <c r="S2676" s="10" t="s">
        <v>82</v>
      </c>
      <c r="T2676" s="10" t="s">
        <v>1664</v>
      </c>
      <c r="U2676" s="12">
        <v>32.400000000000006</v>
      </c>
      <c r="V2676" s="12">
        <v>5</v>
      </c>
      <c r="W2676" s="12">
        <v>0</v>
      </c>
      <c r="X2676" s="12">
        <v>15.552000000000001</v>
      </c>
    </row>
    <row r="2677" spans="1:24" ht="14" x14ac:dyDescent="0.3">
      <c r="A2677" s="9">
        <v>2675</v>
      </c>
      <c r="B2677" s="14" t="s">
        <v>7322</v>
      </c>
      <c r="C2677" s="15">
        <v>45454</v>
      </c>
      <c r="D2677" s="15">
        <v>45455</v>
      </c>
      <c r="E2677" s="10" t="s">
        <v>168</v>
      </c>
      <c r="F2677" s="10" t="s">
        <v>3648</v>
      </c>
      <c r="G2677" s="10" t="s">
        <v>3649</v>
      </c>
      <c r="H2677" s="10" t="s">
        <v>36</v>
      </c>
      <c r="I2677" s="10" t="s">
        <v>23</v>
      </c>
      <c r="J2677" s="10" t="s">
        <v>1551</v>
      </c>
      <c r="K2677" s="10" t="s">
        <v>48</v>
      </c>
      <c r="L2677" s="10">
        <v>33801</v>
      </c>
      <c r="M2677" s="10" t="s">
        <v>26</v>
      </c>
      <c r="N2677" s="10" t="str">
        <f>_xlfn.XLOOKUP($M:$M,People!$B:$B,People!A:A)</f>
        <v>Fred Suzuki</v>
      </c>
      <c r="O2677" s="10" t="s">
        <v>1625</v>
      </c>
      <c r="P2677" s="10" t="str">
        <f>VLOOKUP(O2677,Products!$A:$E,3,FALSE)</f>
        <v>Samsung</v>
      </c>
      <c r="Q2677" s="31">
        <f>INDEX(Products!$E:$E,MATCH(O2677,Products!$A:$A,0))</f>
        <v>0.31</v>
      </c>
      <c r="R2677" s="10" t="s">
        <v>41</v>
      </c>
      <c r="S2677" s="10" t="s">
        <v>53</v>
      </c>
      <c r="T2677" s="10" t="s">
        <v>1626</v>
      </c>
      <c r="U2677" s="12">
        <v>1036.624</v>
      </c>
      <c r="V2677" s="12">
        <v>2</v>
      </c>
      <c r="W2677" s="12">
        <v>0.2</v>
      </c>
      <c r="X2677" s="12">
        <v>51.831200000000024</v>
      </c>
    </row>
    <row r="2678" spans="1:24" ht="14" x14ac:dyDescent="0.3">
      <c r="A2678" s="9">
        <v>2676</v>
      </c>
      <c r="B2678" s="14" t="s">
        <v>7322</v>
      </c>
      <c r="C2678" s="15">
        <v>45454</v>
      </c>
      <c r="D2678" s="15">
        <v>45455</v>
      </c>
      <c r="E2678" s="10" t="s">
        <v>168</v>
      </c>
      <c r="F2678" s="10" t="s">
        <v>3648</v>
      </c>
      <c r="G2678" s="10" t="s">
        <v>3649</v>
      </c>
      <c r="H2678" s="10" t="s">
        <v>36</v>
      </c>
      <c r="I2678" s="10" t="s">
        <v>23</v>
      </c>
      <c r="J2678" s="10" t="s">
        <v>1551</v>
      </c>
      <c r="K2678" s="10" t="s">
        <v>48</v>
      </c>
      <c r="L2678" s="10">
        <v>33801</v>
      </c>
      <c r="M2678" s="10" t="s">
        <v>26</v>
      </c>
      <c r="N2678" s="10" t="str">
        <f>_xlfn.XLOOKUP($M:$M,People!$B:$B,People!A:A)</f>
        <v>Fred Suzuki</v>
      </c>
      <c r="O2678" s="10" t="s">
        <v>2365</v>
      </c>
      <c r="P2678" s="10" t="str">
        <f>VLOOKUP(O2678,Products!$A:$E,3,FALSE)</f>
        <v>HP</v>
      </c>
      <c r="Q2678" s="31">
        <f>INDEX(Products!$E:$E,MATCH(O2678,Products!$A:$A,0))</f>
        <v>0.33</v>
      </c>
      <c r="R2678" s="10" t="s">
        <v>41</v>
      </c>
      <c r="S2678" s="10" t="s">
        <v>53</v>
      </c>
      <c r="T2678" s="10" t="s">
        <v>2366</v>
      </c>
      <c r="U2678" s="12">
        <v>563.80799999999999</v>
      </c>
      <c r="V2678" s="12">
        <v>4</v>
      </c>
      <c r="W2678" s="12">
        <v>0.2</v>
      </c>
      <c r="X2678" s="12">
        <v>21.142799999999966</v>
      </c>
    </row>
    <row r="2679" spans="1:24" ht="14" x14ac:dyDescent="0.3">
      <c r="A2679" s="9">
        <v>2677</v>
      </c>
      <c r="B2679" s="14" t="s">
        <v>7323</v>
      </c>
      <c r="C2679" s="15">
        <v>45454</v>
      </c>
      <c r="D2679" s="15">
        <v>45459</v>
      </c>
      <c r="E2679" s="10" t="s">
        <v>44</v>
      </c>
      <c r="F2679" s="10" t="s">
        <v>1546</v>
      </c>
      <c r="G2679" s="10" t="s">
        <v>1547</v>
      </c>
      <c r="H2679" s="10" t="s">
        <v>22</v>
      </c>
      <c r="I2679" s="10" t="s">
        <v>23</v>
      </c>
      <c r="J2679" s="10" t="s">
        <v>645</v>
      </c>
      <c r="K2679" s="10" t="s">
        <v>646</v>
      </c>
      <c r="L2679" s="10">
        <v>71203</v>
      </c>
      <c r="M2679" s="10" t="s">
        <v>26</v>
      </c>
      <c r="N2679" s="10" t="str">
        <f>_xlfn.XLOOKUP($M:$M,People!$B:$B,People!A:A)</f>
        <v>Fred Suzuki</v>
      </c>
      <c r="O2679" s="10" t="s">
        <v>3400</v>
      </c>
      <c r="P2679" s="10" t="str">
        <f>VLOOKUP(O2679,Products!$A:$E,3,FALSE)</f>
        <v>Dell</v>
      </c>
      <c r="Q2679" s="31">
        <f>INDEX(Products!$E:$E,MATCH(O2679,Products!$A:$A,0))</f>
        <v>0.26</v>
      </c>
      <c r="R2679" s="10" t="s">
        <v>64</v>
      </c>
      <c r="S2679" s="10" t="s">
        <v>144</v>
      </c>
      <c r="T2679" s="10" t="s">
        <v>3401</v>
      </c>
      <c r="U2679" s="12">
        <v>53.699999999999996</v>
      </c>
      <c r="V2679" s="12">
        <v>6</v>
      </c>
      <c r="W2679" s="12">
        <v>0</v>
      </c>
      <c r="X2679" s="12">
        <v>10.202999999999994</v>
      </c>
    </row>
    <row r="2680" spans="1:24" ht="14" x14ac:dyDescent="0.3">
      <c r="A2680" s="9">
        <v>2678</v>
      </c>
      <c r="B2680" s="14" t="s">
        <v>7322</v>
      </c>
      <c r="C2680" s="15">
        <v>45454</v>
      </c>
      <c r="D2680" s="15">
        <v>45455</v>
      </c>
      <c r="E2680" s="10" t="s">
        <v>168</v>
      </c>
      <c r="F2680" s="10" t="s">
        <v>3648</v>
      </c>
      <c r="G2680" s="10" t="s">
        <v>3649</v>
      </c>
      <c r="H2680" s="10" t="s">
        <v>36</v>
      </c>
      <c r="I2680" s="10" t="s">
        <v>23</v>
      </c>
      <c r="J2680" s="10" t="s">
        <v>1551</v>
      </c>
      <c r="K2680" s="10" t="s">
        <v>48</v>
      </c>
      <c r="L2680" s="10">
        <v>33801</v>
      </c>
      <c r="M2680" s="10" t="s">
        <v>26</v>
      </c>
      <c r="N2680" s="10" t="str">
        <f>_xlfn.XLOOKUP($M:$M,People!$B:$B,People!A:A)</f>
        <v>Fred Suzuki</v>
      </c>
      <c r="O2680" s="10" t="s">
        <v>1655</v>
      </c>
      <c r="P2680" s="10" t="str">
        <f>VLOOKUP(O2680,Products!$A:$E,3,FALSE)</f>
        <v>Dell</v>
      </c>
      <c r="Q2680" s="31">
        <f>INDEX(Products!$E:$E,MATCH(O2680,Products!$A:$A,0))</f>
        <v>0.32</v>
      </c>
      <c r="R2680" s="10" t="s">
        <v>64</v>
      </c>
      <c r="S2680" s="10" t="s">
        <v>65</v>
      </c>
      <c r="T2680" s="10" t="s">
        <v>1656</v>
      </c>
      <c r="U2680" s="12">
        <v>249.58400000000003</v>
      </c>
      <c r="V2680" s="12">
        <v>2</v>
      </c>
      <c r="W2680" s="12">
        <v>0.2</v>
      </c>
      <c r="X2680" s="12">
        <v>31.197999999999986</v>
      </c>
    </row>
    <row r="2681" spans="1:24" ht="14" x14ac:dyDescent="0.3">
      <c r="A2681" s="9">
        <v>2679</v>
      </c>
      <c r="B2681" s="14" t="s">
        <v>7324</v>
      </c>
      <c r="C2681" s="15">
        <v>45455</v>
      </c>
      <c r="D2681" s="15">
        <v>45460</v>
      </c>
      <c r="E2681" s="10" t="s">
        <v>44</v>
      </c>
      <c r="F2681" s="10" t="s">
        <v>4698</v>
      </c>
      <c r="G2681" s="10" t="s">
        <v>4699</v>
      </c>
      <c r="H2681" s="10" t="s">
        <v>22</v>
      </c>
      <c r="I2681" s="10" t="s">
        <v>23</v>
      </c>
      <c r="J2681" s="10" t="s">
        <v>131</v>
      </c>
      <c r="K2681" s="10" t="s">
        <v>132</v>
      </c>
      <c r="L2681" s="10">
        <v>19134</v>
      </c>
      <c r="M2681" s="10" t="s">
        <v>133</v>
      </c>
      <c r="N2681" s="10" t="str">
        <f>_xlfn.XLOOKUP($M:$M,People!$B:$B,People!A:A)</f>
        <v>Chuck Magee</v>
      </c>
      <c r="O2681" s="10" t="s">
        <v>4011</v>
      </c>
      <c r="P2681" s="10" t="str">
        <f>VLOOKUP(O2681,Products!$A:$E,3,FALSE)</f>
        <v>HP</v>
      </c>
      <c r="Q2681" s="31">
        <f>INDEX(Products!$E:$E,MATCH(O2681,Products!$A:$A,0))</f>
        <v>0.31</v>
      </c>
      <c r="R2681" s="10" t="s">
        <v>28</v>
      </c>
      <c r="S2681" s="10" t="s">
        <v>58</v>
      </c>
      <c r="T2681" s="10" t="s">
        <v>4012</v>
      </c>
      <c r="U2681" s="12">
        <v>43.295999999999999</v>
      </c>
      <c r="V2681" s="12">
        <v>2</v>
      </c>
      <c r="W2681" s="12">
        <v>0.2</v>
      </c>
      <c r="X2681" s="12">
        <v>4.3295999999999975</v>
      </c>
    </row>
    <row r="2682" spans="1:24" ht="14" x14ac:dyDescent="0.3">
      <c r="A2682" s="9">
        <v>2680</v>
      </c>
      <c r="B2682" s="14" t="s">
        <v>7324</v>
      </c>
      <c r="C2682" s="15">
        <v>45455</v>
      </c>
      <c r="D2682" s="15">
        <v>45460</v>
      </c>
      <c r="E2682" s="10" t="s">
        <v>44</v>
      </c>
      <c r="F2682" s="10" t="s">
        <v>4698</v>
      </c>
      <c r="G2682" s="10" t="s">
        <v>4699</v>
      </c>
      <c r="H2682" s="10" t="s">
        <v>22</v>
      </c>
      <c r="I2682" s="10" t="s">
        <v>23</v>
      </c>
      <c r="J2682" s="10" t="s">
        <v>131</v>
      </c>
      <c r="K2682" s="10" t="s">
        <v>132</v>
      </c>
      <c r="L2682" s="10">
        <v>19134</v>
      </c>
      <c r="M2682" s="10" t="s">
        <v>133</v>
      </c>
      <c r="N2682" s="10" t="str">
        <f>_xlfn.XLOOKUP($M:$M,People!$B:$B,People!A:A)</f>
        <v>Chuck Magee</v>
      </c>
      <c r="O2682" s="10" t="s">
        <v>4700</v>
      </c>
      <c r="P2682" s="10" t="str">
        <f>VLOOKUP(O2682,Products!$A:$E,3,FALSE)</f>
        <v>Canon</v>
      </c>
      <c r="Q2682" s="31">
        <f>INDEX(Products!$E:$E,MATCH(O2682,Products!$A:$A,0))</f>
        <v>0.28000000000000003</v>
      </c>
      <c r="R2682" s="10" t="s">
        <v>41</v>
      </c>
      <c r="S2682" s="10" t="s">
        <v>82</v>
      </c>
      <c r="T2682" s="10" t="s">
        <v>4701</v>
      </c>
      <c r="U2682" s="12">
        <v>20.736000000000004</v>
      </c>
      <c r="V2682" s="12">
        <v>4</v>
      </c>
      <c r="W2682" s="12">
        <v>0.2</v>
      </c>
      <c r="X2682" s="12">
        <v>7.2576000000000001</v>
      </c>
    </row>
    <row r="2683" spans="1:24" ht="14" x14ac:dyDescent="0.3">
      <c r="A2683" s="9">
        <v>2681</v>
      </c>
      <c r="B2683" s="14" t="s">
        <v>7325</v>
      </c>
      <c r="C2683" s="15">
        <v>45455</v>
      </c>
      <c r="D2683" s="15">
        <v>45460</v>
      </c>
      <c r="E2683" s="10" t="s">
        <v>44</v>
      </c>
      <c r="F2683" s="10" t="s">
        <v>721</v>
      </c>
      <c r="G2683" s="10" t="s">
        <v>722</v>
      </c>
      <c r="H2683" s="10" t="s">
        <v>22</v>
      </c>
      <c r="I2683" s="10" t="s">
        <v>23</v>
      </c>
      <c r="J2683" s="10" t="s">
        <v>533</v>
      </c>
      <c r="K2683" s="10" t="s">
        <v>218</v>
      </c>
      <c r="L2683" s="10">
        <v>19711</v>
      </c>
      <c r="M2683" s="10" t="s">
        <v>133</v>
      </c>
      <c r="N2683" s="10" t="str">
        <f>_xlfn.XLOOKUP($M:$M,People!$B:$B,People!A:A)</f>
        <v>Chuck Magee</v>
      </c>
      <c r="O2683" s="10" t="s">
        <v>3852</v>
      </c>
      <c r="P2683" s="10" t="str">
        <f>VLOOKUP(O2683,Products!$A:$E,3,FALSE)</f>
        <v>Avery</v>
      </c>
      <c r="Q2683" s="31">
        <f>INDEX(Products!$E:$E,MATCH(O2683,Products!$A:$A,0))</f>
        <v>0.35</v>
      </c>
      <c r="R2683" s="10" t="s">
        <v>41</v>
      </c>
      <c r="S2683" s="10" t="s">
        <v>53</v>
      </c>
      <c r="T2683" s="10" t="s">
        <v>3853</v>
      </c>
      <c r="U2683" s="12">
        <v>29.900000000000002</v>
      </c>
      <c r="V2683" s="12">
        <v>5</v>
      </c>
      <c r="W2683" s="12">
        <v>0</v>
      </c>
      <c r="X2683" s="12">
        <v>5.0829999999999975</v>
      </c>
    </row>
    <row r="2684" spans="1:24" ht="14" x14ac:dyDescent="0.3">
      <c r="A2684" s="9">
        <v>2682</v>
      </c>
      <c r="B2684" s="14" t="s">
        <v>7326</v>
      </c>
      <c r="C2684" s="15">
        <v>45455</v>
      </c>
      <c r="D2684" s="15">
        <v>45459</v>
      </c>
      <c r="E2684" s="10" t="s">
        <v>44</v>
      </c>
      <c r="F2684" s="10" t="s">
        <v>3113</v>
      </c>
      <c r="G2684" s="10" t="s">
        <v>3114</v>
      </c>
      <c r="H2684" s="10" t="s">
        <v>92</v>
      </c>
      <c r="I2684" s="10" t="s">
        <v>23</v>
      </c>
      <c r="J2684" s="10" t="s">
        <v>437</v>
      </c>
      <c r="K2684" s="10" t="s">
        <v>226</v>
      </c>
      <c r="L2684" s="10">
        <v>47201</v>
      </c>
      <c r="M2684" s="10" t="s">
        <v>95</v>
      </c>
      <c r="N2684" s="10" t="str">
        <f>_xlfn.XLOOKUP($M:$M,People!$B:$B,People!A:A)</f>
        <v>Roxanne Rodriguez</v>
      </c>
      <c r="O2684" s="10" t="s">
        <v>1921</v>
      </c>
      <c r="P2684" s="10" t="str">
        <f>VLOOKUP(O2684,Products!$A:$E,3,FALSE)</f>
        <v>Samsung</v>
      </c>
      <c r="Q2684" s="31">
        <f>INDEX(Products!$E:$E,MATCH(O2684,Products!$A:$A,0))</f>
        <v>0.35</v>
      </c>
      <c r="R2684" s="10" t="s">
        <v>41</v>
      </c>
      <c r="S2684" s="10" t="s">
        <v>53</v>
      </c>
      <c r="T2684" s="10" t="s">
        <v>1922</v>
      </c>
      <c r="U2684" s="12">
        <v>24.56</v>
      </c>
      <c r="V2684" s="12">
        <v>2</v>
      </c>
      <c r="W2684" s="12">
        <v>0</v>
      </c>
      <c r="X2684" s="12">
        <v>6.8767999999999994</v>
      </c>
    </row>
    <row r="2685" spans="1:24" ht="14" x14ac:dyDescent="0.3">
      <c r="A2685" s="9">
        <v>2683</v>
      </c>
      <c r="B2685" s="14" t="s">
        <v>7327</v>
      </c>
      <c r="C2685" s="15">
        <v>45455</v>
      </c>
      <c r="D2685" s="15">
        <v>45459</v>
      </c>
      <c r="E2685" s="10" t="s">
        <v>44</v>
      </c>
      <c r="F2685" s="10" t="s">
        <v>752</v>
      </c>
      <c r="G2685" s="10" t="s">
        <v>753</v>
      </c>
      <c r="H2685" s="10" t="s">
        <v>22</v>
      </c>
      <c r="I2685" s="10" t="s">
        <v>23</v>
      </c>
      <c r="J2685" s="10" t="s">
        <v>5744</v>
      </c>
      <c r="K2685" s="10" t="s">
        <v>48</v>
      </c>
      <c r="L2685" s="10">
        <v>33407</v>
      </c>
      <c r="M2685" s="10" t="s">
        <v>26</v>
      </c>
      <c r="N2685" s="10" t="str">
        <f>_xlfn.XLOOKUP($M:$M,People!$B:$B,People!A:A)</f>
        <v>Fred Suzuki</v>
      </c>
      <c r="O2685" s="10" t="s">
        <v>414</v>
      </c>
      <c r="P2685" s="10" t="str">
        <f>VLOOKUP(O2685,Products!$A:$E,3,FALSE)</f>
        <v>Canon</v>
      </c>
      <c r="Q2685" s="31">
        <f>INDEX(Products!$E:$E,MATCH(O2685,Products!$A:$A,0))</f>
        <v>0.36</v>
      </c>
      <c r="R2685" s="10" t="s">
        <v>64</v>
      </c>
      <c r="S2685" s="10" t="s">
        <v>65</v>
      </c>
      <c r="T2685" s="10" t="s">
        <v>415</v>
      </c>
      <c r="U2685" s="12">
        <v>55.984000000000009</v>
      </c>
      <c r="V2685" s="12">
        <v>2</v>
      </c>
      <c r="W2685" s="12">
        <v>0.2</v>
      </c>
      <c r="X2685" s="12">
        <v>4.1987999999999985</v>
      </c>
    </row>
    <row r="2686" spans="1:24" ht="14" x14ac:dyDescent="0.3">
      <c r="A2686" s="9">
        <v>2684</v>
      </c>
      <c r="B2686" s="14" t="s">
        <v>7328</v>
      </c>
      <c r="C2686" s="15">
        <v>45456</v>
      </c>
      <c r="D2686" s="15">
        <v>45458</v>
      </c>
      <c r="E2686" s="10" t="s">
        <v>19</v>
      </c>
      <c r="F2686" s="10" t="s">
        <v>5531</v>
      </c>
      <c r="G2686" s="10" t="s">
        <v>5532</v>
      </c>
      <c r="H2686" s="10" t="s">
        <v>92</v>
      </c>
      <c r="I2686" s="10" t="s">
        <v>23</v>
      </c>
      <c r="J2686" s="10" t="s">
        <v>284</v>
      </c>
      <c r="K2686" s="10" t="s">
        <v>438</v>
      </c>
      <c r="L2686" s="10">
        <v>45503</v>
      </c>
      <c r="M2686" s="10" t="s">
        <v>133</v>
      </c>
      <c r="N2686" s="10" t="str">
        <f>_xlfn.XLOOKUP($M:$M,People!$B:$B,People!A:A)</f>
        <v>Chuck Magee</v>
      </c>
      <c r="O2686" s="10" t="s">
        <v>3256</v>
      </c>
      <c r="P2686" s="10" t="str">
        <f>VLOOKUP(O2686,Products!$A:$E,3,FALSE)</f>
        <v>Staples</v>
      </c>
      <c r="Q2686" s="31">
        <f>INDEX(Products!$E:$E,MATCH(O2686,Products!$A:$A,0))</f>
        <v>0.28999999999999998</v>
      </c>
      <c r="R2686" s="10" t="s">
        <v>41</v>
      </c>
      <c r="S2686" s="10" t="s">
        <v>61</v>
      </c>
      <c r="T2686" s="10" t="s">
        <v>3257</v>
      </c>
      <c r="U2686" s="12">
        <v>3.4240000000000004</v>
      </c>
      <c r="V2686" s="12">
        <v>1</v>
      </c>
      <c r="W2686" s="12">
        <v>0.2</v>
      </c>
      <c r="X2686" s="12">
        <v>0.29960000000000009</v>
      </c>
    </row>
    <row r="2687" spans="1:24" ht="14" x14ac:dyDescent="0.3">
      <c r="A2687" s="9">
        <v>2685</v>
      </c>
      <c r="B2687" s="14" t="s">
        <v>7329</v>
      </c>
      <c r="C2687" s="15">
        <v>45456</v>
      </c>
      <c r="D2687" s="15">
        <v>45462</v>
      </c>
      <c r="E2687" s="10" t="s">
        <v>44</v>
      </c>
      <c r="F2687" s="10" t="s">
        <v>4923</v>
      </c>
      <c r="G2687" s="10" t="s">
        <v>4924</v>
      </c>
      <c r="H2687" s="10" t="s">
        <v>36</v>
      </c>
      <c r="I2687" s="10" t="s">
        <v>23</v>
      </c>
      <c r="J2687" s="10" t="s">
        <v>317</v>
      </c>
      <c r="K2687" s="10" t="s">
        <v>318</v>
      </c>
      <c r="L2687" s="10">
        <v>35601</v>
      </c>
      <c r="M2687" s="10" t="s">
        <v>26</v>
      </c>
      <c r="N2687" s="10" t="str">
        <f>_xlfn.XLOOKUP($M:$M,People!$B:$B,People!A:A)</f>
        <v>Fred Suzuki</v>
      </c>
      <c r="O2687" s="10" t="s">
        <v>5007</v>
      </c>
      <c r="P2687" s="10" t="str">
        <f>VLOOKUP(O2687,Products!$A:$E,3,FALSE)</f>
        <v>Staples</v>
      </c>
      <c r="Q2687" s="31">
        <f>INDEX(Products!$E:$E,MATCH(O2687,Products!$A:$A,0))</f>
        <v>0.31</v>
      </c>
      <c r="R2687" s="10" t="s">
        <v>41</v>
      </c>
      <c r="S2687" s="10" t="s">
        <v>61</v>
      </c>
      <c r="T2687" s="10" t="s">
        <v>5008</v>
      </c>
      <c r="U2687" s="12">
        <v>24.78</v>
      </c>
      <c r="V2687" s="12">
        <v>6</v>
      </c>
      <c r="W2687" s="12">
        <v>0</v>
      </c>
      <c r="X2687" s="12">
        <v>6.9384000000000006</v>
      </c>
    </row>
    <row r="2688" spans="1:24" ht="14" x14ac:dyDescent="0.3">
      <c r="A2688" s="9">
        <v>2686</v>
      </c>
      <c r="B2688" s="14" t="s">
        <v>7329</v>
      </c>
      <c r="C2688" s="15">
        <v>45456</v>
      </c>
      <c r="D2688" s="15">
        <v>45462</v>
      </c>
      <c r="E2688" s="10" t="s">
        <v>44</v>
      </c>
      <c r="F2688" s="10" t="s">
        <v>4923</v>
      </c>
      <c r="G2688" s="10" t="s">
        <v>4924</v>
      </c>
      <c r="H2688" s="10" t="s">
        <v>36</v>
      </c>
      <c r="I2688" s="10" t="s">
        <v>23</v>
      </c>
      <c r="J2688" s="10" t="s">
        <v>317</v>
      </c>
      <c r="K2688" s="10" t="s">
        <v>318</v>
      </c>
      <c r="L2688" s="10">
        <v>35601</v>
      </c>
      <c r="M2688" s="10" t="s">
        <v>26</v>
      </c>
      <c r="N2688" s="10" t="str">
        <f>_xlfn.XLOOKUP($M:$M,People!$B:$B,People!A:A)</f>
        <v>Fred Suzuki</v>
      </c>
      <c r="O2688" s="10" t="s">
        <v>3873</v>
      </c>
      <c r="P2688" s="10" t="str">
        <f>VLOOKUP(O2688,Products!$A:$E,3,FALSE)</f>
        <v>Avery</v>
      </c>
      <c r="Q2688" s="31">
        <f>INDEX(Products!$E:$E,MATCH(O2688,Products!$A:$A,0))</f>
        <v>0.25</v>
      </c>
      <c r="R2688" s="10" t="s">
        <v>41</v>
      </c>
      <c r="S2688" s="10" t="s">
        <v>68</v>
      </c>
      <c r="T2688" s="10" t="s">
        <v>3874</v>
      </c>
      <c r="U2688" s="12">
        <v>19.14</v>
      </c>
      <c r="V2688" s="12">
        <v>3</v>
      </c>
      <c r="W2688" s="12">
        <v>0</v>
      </c>
      <c r="X2688" s="12">
        <v>8.8043999999999993</v>
      </c>
    </row>
    <row r="2689" spans="1:24" ht="14" x14ac:dyDescent="0.3">
      <c r="A2689" s="9">
        <v>2687</v>
      </c>
      <c r="B2689" s="14" t="s">
        <v>7330</v>
      </c>
      <c r="C2689" s="15">
        <v>45456</v>
      </c>
      <c r="D2689" s="15">
        <v>45462</v>
      </c>
      <c r="E2689" s="10" t="s">
        <v>44</v>
      </c>
      <c r="F2689" s="10" t="s">
        <v>2693</v>
      </c>
      <c r="G2689" s="10" t="s">
        <v>2694</v>
      </c>
      <c r="H2689" s="10" t="s">
        <v>92</v>
      </c>
      <c r="I2689" s="10" t="s">
        <v>23</v>
      </c>
      <c r="J2689" s="10" t="s">
        <v>5348</v>
      </c>
      <c r="K2689" s="10" t="s">
        <v>4134</v>
      </c>
      <c r="L2689" s="10">
        <v>4240</v>
      </c>
      <c r="M2689" s="10" t="s">
        <v>133</v>
      </c>
      <c r="N2689" s="10" t="str">
        <f>_xlfn.XLOOKUP($M:$M,People!$B:$B,People!A:A)</f>
        <v>Chuck Magee</v>
      </c>
      <c r="O2689" s="10" t="s">
        <v>1763</v>
      </c>
      <c r="P2689" s="10" t="str">
        <f>VLOOKUP(O2689,Products!$A:$E,3,FALSE)</f>
        <v>3M</v>
      </c>
      <c r="Q2689" s="31">
        <f>INDEX(Products!$E:$E,MATCH(O2689,Products!$A:$A,0))</f>
        <v>0.36</v>
      </c>
      <c r="R2689" s="10" t="s">
        <v>41</v>
      </c>
      <c r="S2689" s="10" t="s">
        <v>68</v>
      </c>
      <c r="T2689" s="10" t="s">
        <v>1764</v>
      </c>
      <c r="U2689" s="12">
        <v>29.84</v>
      </c>
      <c r="V2689" s="12">
        <v>2</v>
      </c>
      <c r="W2689" s="12">
        <v>0</v>
      </c>
      <c r="X2689" s="12">
        <v>13.427999999999997</v>
      </c>
    </row>
    <row r="2690" spans="1:24" ht="14" x14ac:dyDescent="0.3">
      <c r="A2690" s="9">
        <v>2688</v>
      </c>
      <c r="B2690" s="14" t="s">
        <v>7331</v>
      </c>
      <c r="C2690" s="15">
        <v>45456</v>
      </c>
      <c r="D2690" s="15">
        <v>45457</v>
      </c>
      <c r="E2690" s="10" t="s">
        <v>168</v>
      </c>
      <c r="F2690" s="10" t="s">
        <v>2578</v>
      </c>
      <c r="G2690" s="10" t="s">
        <v>2579</v>
      </c>
      <c r="H2690" s="10" t="s">
        <v>22</v>
      </c>
      <c r="I2690" s="10" t="s">
        <v>23</v>
      </c>
      <c r="J2690" s="10" t="s">
        <v>37</v>
      </c>
      <c r="K2690" s="10" t="s">
        <v>38</v>
      </c>
      <c r="L2690" s="10">
        <v>90004</v>
      </c>
      <c r="M2690" s="10" t="s">
        <v>39</v>
      </c>
      <c r="N2690" s="10" t="str">
        <f>_xlfn.XLOOKUP($M:$M,People!$B:$B,People!A:A)</f>
        <v>Sadie Pawthorne</v>
      </c>
      <c r="O2690" s="10" t="s">
        <v>2580</v>
      </c>
      <c r="P2690" s="10" t="str">
        <f>VLOOKUP(O2690,Products!$A:$E,3,FALSE)</f>
        <v>Avery</v>
      </c>
      <c r="Q2690" s="31">
        <f>INDEX(Products!$E:$E,MATCH(O2690,Products!$A:$A,0))</f>
        <v>0.28999999999999998</v>
      </c>
      <c r="R2690" s="10" t="s">
        <v>41</v>
      </c>
      <c r="S2690" s="10" t="s">
        <v>68</v>
      </c>
      <c r="T2690" s="10" t="s">
        <v>2581</v>
      </c>
      <c r="U2690" s="12">
        <v>36.624000000000002</v>
      </c>
      <c r="V2690" s="12">
        <v>3</v>
      </c>
      <c r="W2690" s="12">
        <v>0.2</v>
      </c>
      <c r="X2690" s="12">
        <v>13.734</v>
      </c>
    </row>
    <row r="2691" spans="1:24" ht="14" x14ac:dyDescent="0.3">
      <c r="A2691" s="9">
        <v>2689</v>
      </c>
      <c r="B2691" s="14" t="s">
        <v>7330</v>
      </c>
      <c r="C2691" s="15">
        <v>45456</v>
      </c>
      <c r="D2691" s="15">
        <v>45462</v>
      </c>
      <c r="E2691" s="10" t="s">
        <v>44</v>
      </c>
      <c r="F2691" s="10" t="s">
        <v>2693</v>
      </c>
      <c r="G2691" s="10" t="s">
        <v>2694</v>
      </c>
      <c r="H2691" s="10" t="s">
        <v>92</v>
      </c>
      <c r="I2691" s="10" t="s">
        <v>23</v>
      </c>
      <c r="J2691" s="10" t="s">
        <v>5348</v>
      </c>
      <c r="K2691" s="10" t="s">
        <v>4134</v>
      </c>
      <c r="L2691" s="10">
        <v>4240</v>
      </c>
      <c r="M2691" s="10" t="s">
        <v>133</v>
      </c>
      <c r="N2691" s="10" t="str">
        <f>_xlfn.XLOOKUP($M:$M,People!$B:$B,People!A:A)</f>
        <v>Chuck Magee</v>
      </c>
      <c r="O2691" s="10" t="s">
        <v>2985</v>
      </c>
      <c r="P2691" s="10" t="str">
        <f>VLOOKUP(O2691,Products!$A:$E,3,FALSE)</f>
        <v>Canon</v>
      </c>
      <c r="Q2691" s="31">
        <f>INDEX(Products!$E:$E,MATCH(O2691,Products!$A:$A,0))</f>
        <v>0.32</v>
      </c>
      <c r="R2691" s="10" t="s">
        <v>41</v>
      </c>
      <c r="S2691" s="10" t="s">
        <v>68</v>
      </c>
      <c r="T2691" s="10" t="s">
        <v>2986</v>
      </c>
      <c r="U2691" s="12">
        <v>8.26</v>
      </c>
      <c r="V2691" s="12">
        <v>2</v>
      </c>
      <c r="W2691" s="12">
        <v>0</v>
      </c>
      <c r="X2691" s="12">
        <v>3.8822000000000001</v>
      </c>
    </row>
    <row r="2692" spans="1:24" ht="14" x14ac:dyDescent="0.3">
      <c r="A2692" s="9">
        <v>2690</v>
      </c>
      <c r="B2692" s="14" t="s">
        <v>7332</v>
      </c>
      <c r="C2692" s="15">
        <v>45456</v>
      </c>
      <c r="D2692" s="15">
        <v>45460</v>
      </c>
      <c r="E2692" s="10" t="s">
        <v>44</v>
      </c>
      <c r="F2692" s="10" t="s">
        <v>3722</v>
      </c>
      <c r="G2692" s="10" t="s">
        <v>3723</v>
      </c>
      <c r="H2692" s="10" t="s">
        <v>36</v>
      </c>
      <c r="I2692" s="10" t="s">
        <v>23</v>
      </c>
      <c r="J2692" s="10" t="s">
        <v>2729</v>
      </c>
      <c r="K2692" s="10" t="s">
        <v>1109</v>
      </c>
      <c r="L2692" s="10">
        <v>30076</v>
      </c>
      <c r="M2692" s="10" t="s">
        <v>26</v>
      </c>
      <c r="N2692" s="10" t="str">
        <f>_xlfn.XLOOKUP($M:$M,People!$B:$B,People!A:A)</f>
        <v>Fred Suzuki</v>
      </c>
      <c r="O2692" s="10" t="s">
        <v>2248</v>
      </c>
      <c r="P2692" s="10" t="str">
        <f>VLOOKUP(O2692,Products!$A:$E,3,FALSE)</f>
        <v>Staples</v>
      </c>
      <c r="Q2692" s="31">
        <f>INDEX(Products!$E:$E,MATCH(O2692,Products!$A:$A,0))</f>
        <v>0.33</v>
      </c>
      <c r="R2692" s="10" t="s">
        <v>41</v>
      </c>
      <c r="S2692" s="10" t="s">
        <v>82</v>
      </c>
      <c r="T2692" s="10" t="s">
        <v>2249</v>
      </c>
      <c r="U2692" s="12">
        <v>6.48</v>
      </c>
      <c r="V2692" s="12">
        <v>1</v>
      </c>
      <c r="W2692" s="12">
        <v>0</v>
      </c>
      <c r="X2692" s="12">
        <v>3.1104000000000003</v>
      </c>
    </row>
    <row r="2693" spans="1:24" ht="14" x14ac:dyDescent="0.3">
      <c r="A2693" s="9">
        <v>2691</v>
      </c>
      <c r="B2693" s="14" t="s">
        <v>7329</v>
      </c>
      <c r="C2693" s="15">
        <v>45456</v>
      </c>
      <c r="D2693" s="15">
        <v>45462</v>
      </c>
      <c r="E2693" s="10" t="s">
        <v>44</v>
      </c>
      <c r="F2693" s="10" t="s">
        <v>4923</v>
      </c>
      <c r="G2693" s="10" t="s">
        <v>4924</v>
      </c>
      <c r="H2693" s="10" t="s">
        <v>36</v>
      </c>
      <c r="I2693" s="10" t="s">
        <v>23</v>
      </c>
      <c r="J2693" s="10" t="s">
        <v>317</v>
      </c>
      <c r="K2693" s="10" t="s">
        <v>318</v>
      </c>
      <c r="L2693" s="10">
        <v>35601</v>
      </c>
      <c r="M2693" s="10" t="s">
        <v>26</v>
      </c>
      <c r="N2693" s="10" t="str">
        <f>_xlfn.XLOOKUP($M:$M,People!$B:$B,People!A:A)</f>
        <v>Fred Suzuki</v>
      </c>
      <c r="O2693" s="10" t="s">
        <v>4949</v>
      </c>
      <c r="P2693" s="10" t="str">
        <f>VLOOKUP(O2693,Products!$A:$E,3,FALSE)</f>
        <v>Samsung</v>
      </c>
      <c r="Q2693" s="31">
        <f>INDEX(Products!$E:$E,MATCH(O2693,Products!$A:$A,0))</f>
        <v>0.31</v>
      </c>
      <c r="R2693" s="10" t="s">
        <v>41</v>
      </c>
      <c r="S2693" s="10" t="s">
        <v>82</v>
      </c>
      <c r="T2693" s="10" t="s">
        <v>4950</v>
      </c>
      <c r="U2693" s="12">
        <v>32.400000000000006</v>
      </c>
      <c r="V2693" s="12">
        <v>5</v>
      </c>
      <c r="W2693" s="12">
        <v>0</v>
      </c>
      <c r="X2693" s="12">
        <v>15.552000000000001</v>
      </c>
    </row>
    <row r="2694" spans="1:24" ht="14" x14ac:dyDescent="0.3">
      <c r="A2694" s="9">
        <v>2692</v>
      </c>
      <c r="B2694" s="14" t="s">
        <v>7330</v>
      </c>
      <c r="C2694" s="15">
        <v>45456</v>
      </c>
      <c r="D2694" s="15">
        <v>45462</v>
      </c>
      <c r="E2694" s="10" t="s">
        <v>44</v>
      </c>
      <c r="F2694" s="10" t="s">
        <v>2693</v>
      </c>
      <c r="G2694" s="10" t="s">
        <v>2694</v>
      </c>
      <c r="H2694" s="10" t="s">
        <v>92</v>
      </c>
      <c r="I2694" s="10" t="s">
        <v>23</v>
      </c>
      <c r="J2694" s="10" t="s">
        <v>5348</v>
      </c>
      <c r="K2694" s="10" t="s">
        <v>4134</v>
      </c>
      <c r="L2694" s="10">
        <v>4240</v>
      </c>
      <c r="M2694" s="10" t="s">
        <v>133</v>
      </c>
      <c r="N2694" s="10" t="str">
        <f>_xlfn.XLOOKUP($M:$M,People!$B:$B,People!A:A)</f>
        <v>Chuck Magee</v>
      </c>
      <c r="O2694" s="10" t="s">
        <v>581</v>
      </c>
      <c r="P2694" s="10" t="str">
        <f>VLOOKUP(O2694,Products!$A:$E,3,FALSE)</f>
        <v>Office Depot</v>
      </c>
      <c r="Q2694" s="31">
        <f>INDEX(Products!$E:$E,MATCH(O2694,Products!$A:$A,0))</f>
        <v>0.34</v>
      </c>
      <c r="R2694" s="10" t="s">
        <v>64</v>
      </c>
      <c r="S2694" s="10" t="s">
        <v>144</v>
      </c>
      <c r="T2694" s="10" t="s">
        <v>582</v>
      </c>
      <c r="U2694" s="12">
        <v>67.98</v>
      </c>
      <c r="V2694" s="12">
        <v>2</v>
      </c>
      <c r="W2694" s="12">
        <v>0</v>
      </c>
      <c r="X2694" s="12">
        <v>14.955599999999997</v>
      </c>
    </row>
    <row r="2695" spans="1:24" ht="14" x14ac:dyDescent="0.3">
      <c r="A2695" s="9">
        <v>2693</v>
      </c>
      <c r="B2695" s="14" t="s">
        <v>7329</v>
      </c>
      <c r="C2695" s="15">
        <v>45456</v>
      </c>
      <c r="D2695" s="15">
        <v>45462</v>
      </c>
      <c r="E2695" s="10" t="s">
        <v>44</v>
      </c>
      <c r="F2695" s="10" t="s">
        <v>4923</v>
      </c>
      <c r="G2695" s="10" t="s">
        <v>4924</v>
      </c>
      <c r="H2695" s="10" t="s">
        <v>36</v>
      </c>
      <c r="I2695" s="10" t="s">
        <v>23</v>
      </c>
      <c r="J2695" s="10" t="s">
        <v>317</v>
      </c>
      <c r="K2695" s="10" t="s">
        <v>318</v>
      </c>
      <c r="L2695" s="10">
        <v>35601</v>
      </c>
      <c r="M2695" s="10" t="s">
        <v>26</v>
      </c>
      <c r="N2695" s="10" t="str">
        <f>_xlfn.XLOOKUP($M:$M,People!$B:$B,People!A:A)</f>
        <v>Fred Suzuki</v>
      </c>
      <c r="O2695" s="10" t="s">
        <v>2771</v>
      </c>
      <c r="P2695" s="10" t="str">
        <f>VLOOKUP(O2695,Products!$A:$E,3,FALSE)</f>
        <v>Staples</v>
      </c>
      <c r="Q2695" s="31">
        <f>INDEX(Products!$E:$E,MATCH(O2695,Products!$A:$A,0))</f>
        <v>0.27</v>
      </c>
      <c r="R2695" s="10" t="s">
        <v>64</v>
      </c>
      <c r="S2695" s="10" t="s">
        <v>1063</v>
      </c>
      <c r="T2695" s="10" t="s">
        <v>2772</v>
      </c>
      <c r="U2695" s="12">
        <v>899.97</v>
      </c>
      <c r="V2695" s="12">
        <v>3</v>
      </c>
      <c r="W2695" s="12">
        <v>0</v>
      </c>
      <c r="X2695" s="12">
        <v>314.98950000000002</v>
      </c>
    </row>
    <row r="2696" spans="1:24" ht="14" x14ac:dyDescent="0.3">
      <c r="A2696" s="9">
        <v>2694</v>
      </c>
      <c r="B2696" s="14" t="s">
        <v>7333</v>
      </c>
      <c r="C2696" s="15">
        <v>45457</v>
      </c>
      <c r="D2696" s="15">
        <v>45461</v>
      </c>
      <c r="E2696" s="10" t="s">
        <v>44</v>
      </c>
      <c r="F2696" s="10" t="s">
        <v>467</v>
      </c>
      <c r="G2696" s="10" t="s">
        <v>468</v>
      </c>
      <c r="H2696" s="10" t="s">
        <v>92</v>
      </c>
      <c r="I2696" s="10" t="s">
        <v>23</v>
      </c>
      <c r="J2696" s="10" t="s">
        <v>131</v>
      </c>
      <c r="K2696" s="10" t="s">
        <v>132</v>
      </c>
      <c r="L2696" s="10">
        <v>19120</v>
      </c>
      <c r="M2696" s="10" t="s">
        <v>133</v>
      </c>
      <c r="N2696" s="10" t="str">
        <f>_xlfn.XLOOKUP($M:$M,People!$B:$B,People!A:A)</f>
        <v>Chuck Magee</v>
      </c>
      <c r="O2696" s="10" t="s">
        <v>2863</v>
      </c>
      <c r="P2696" s="10" t="str">
        <f>VLOOKUP(O2696,Products!$A:$E,3,FALSE)</f>
        <v>Office Depot</v>
      </c>
      <c r="Q2696" s="31">
        <f>INDEX(Products!$E:$E,MATCH(O2696,Products!$A:$A,0))</f>
        <v>0.26</v>
      </c>
      <c r="R2696" s="10" t="s">
        <v>28</v>
      </c>
      <c r="S2696" s="10" t="s">
        <v>58</v>
      </c>
      <c r="T2696" s="10" t="s">
        <v>2864</v>
      </c>
      <c r="U2696" s="12">
        <v>51.072000000000003</v>
      </c>
      <c r="V2696" s="12">
        <v>6</v>
      </c>
      <c r="W2696" s="12">
        <v>0.2</v>
      </c>
      <c r="X2696" s="12">
        <v>5.1072000000000024</v>
      </c>
    </row>
    <row r="2697" spans="1:24" ht="14" x14ac:dyDescent="0.3">
      <c r="A2697" s="9">
        <v>2695</v>
      </c>
      <c r="B2697" s="14" t="s">
        <v>7334</v>
      </c>
      <c r="C2697" s="15">
        <v>45458</v>
      </c>
      <c r="D2697" s="15">
        <v>45463</v>
      </c>
      <c r="E2697" s="10" t="s">
        <v>44</v>
      </c>
      <c r="F2697" s="10" t="s">
        <v>5111</v>
      </c>
      <c r="G2697" s="10" t="s">
        <v>5112</v>
      </c>
      <c r="H2697" s="10" t="s">
        <v>22</v>
      </c>
      <c r="I2697" s="10" t="s">
        <v>23</v>
      </c>
      <c r="J2697" s="10" t="s">
        <v>276</v>
      </c>
      <c r="K2697" s="10" t="s">
        <v>277</v>
      </c>
      <c r="L2697" s="10">
        <v>85234</v>
      </c>
      <c r="M2697" s="10" t="s">
        <v>39</v>
      </c>
      <c r="N2697" s="10" t="str">
        <f>_xlfn.XLOOKUP($M:$M,People!$B:$B,People!A:A)</f>
        <v>Sadie Pawthorne</v>
      </c>
      <c r="O2697" s="10" t="s">
        <v>5113</v>
      </c>
      <c r="P2697" s="10" t="str">
        <f>VLOOKUP(O2697,Products!$A:$E,3,FALSE)</f>
        <v>3M</v>
      </c>
      <c r="Q2697" s="31">
        <f>INDEX(Products!$E:$E,MATCH(O2697,Products!$A:$A,0))</f>
        <v>0.28000000000000003</v>
      </c>
      <c r="R2697" s="10" t="s">
        <v>28</v>
      </c>
      <c r="S2697" s="10" t="s">
        <v>58</v>
      </c>
      <c r="T2697" s="10" t="s">
        <v>5114</v>
      </c>
      <c r="U2697" s="12">
        <v>40.256</v>
      </c>
      <c r="V2697" s="12">
        <v>4</v>
      </c>
      <c r="W2697" s="12">
        <v>0.2</v>
      </c>
      <c r="X2697" s="12">
        <v>11.070400000000003</v>
      </c>
    </row>
    <row r="2698" spans="1:24" ht="14" x14ac:dyDescent="0.3">
      <c r="A2698" s="9">
        <v>2696</v>
      </c>
      <c r="B2698" s="14" t="s">
        <v>7334</v>
      </c>
      <c r="C2698" s="15">
        <v>45458</v>
      </c>
      <c r="D2698" s="15">
        <v>45463</v>
      </c>
      <c r="E2698" s="10" t="s">
        <v>44</v>
      </c>
      <c r="F2698" s="10" t="s">
        <v>5111</v>
      </c>
      <c r="G2698" s="10" t="s">
        <v>5112</v>
      </c>
      <c r="H2698" s="10" t="s">
        <v>22</v>
      </c>
      <c r="I2698" s="10" t="s">
        <v>23</v>
      </c>
      <c r="J2698" s="10" t="s">
        <v>276</v>
      </c>
      <c r="K2698" s="10" t="s">
        <v>277</v>
      </c>
      <c r="L2698" s="10">
        <v>85234</v>
      </c>
      <c r="M2698" s="10" t="s">
        <v>39</v>
      </c>
      <c r="N2698" s="10" t="str">
        <f>_xlfn.XLOOKUP($M:$M,People!$B:$B,People!A:A)</f>
        <v>Sadie Pawthorne</v>
      </c>
      <c r="O2698" s="10" t="s">
        <v>5109</v>
      </c>
      <c r="P2698" s="10" t="str">
        <f>VLOOKUP(O2698,Products!$A:$E,3,FALSE)</f>
        <v>Office Depot</v>
      </c>
      <c r="Q2698" s="31">
        <f>INDEX(Products!$E:$E,MATCH(O2698,Products!$A:$A,0))</f>
        <v>0.36</v>
      </c>
      <c r="R2698" s="10" t="s">
        <v>28</v>
      </c>
      <c r="S2698" s="10" t="s">
        <v>58</v>
      </c>
      <c r="T2698" s="10" t="s">
        <v>5110</v>
      </c>
      <c r="U2698" s="12">
        <v>364.70400000000006</v>
      </c>
      <c r="V2698" s="12">
        <v>6</v>
      </c>
      <c r="W2698" s="12">
        <v>0.2</v>
      </c>
      <c r="X2698" s="12">
        <v>-36.470400000000041</v>
      </c>
    </row>
    <row r="2699" spans="1:24" ht="14" x14ac:dyDescent="0.3">
      <c r="A2699" s="9">
        <v>2697</v>
      </c>
      <c r="B2699" s="14" t="s">
        <v>7334</v>
      </c>
      <c r="C2699" s="15">
        <v>45458</v>
      </c>
      <c r="D2699" s="15">
        <v>45463</v>
      </c>
      <c r="E2699" s="10" t="s">
        <v>44</v>
      </c>
      <c r="F2699" s="10" t="s">
        <v>5111</v>
      </c>
      <c r="G2699" s="10" t="s">
        <v>5112</v>
      </c>
      <c r="H2699" s="10" t="s">
        <v>22</v>
      </c>
      <c r="I2699" s="10" t="s">
        <v>23</v>
      </c>
      <c r="J2699" s="10" t="s">
        <v>276</v>
      </c>
      <c r="K2699" s="10" t="s">
        <v>277</v>
      </c>
      <c r="L2699" s="10">
        <v>85234</v>
      </c>
      <c r="M2699" s="10" t="s">
        <v>39</v>
      </c>
      <c r="N2699" s="10" t="str">
        <f>_xlfn.XLOOKUP($M:$M,People!$B:$B,People!A:A)</f>
        <v>Sadie Pawthorne</v>
      </c>
      <c r="O2699" s="10" t="s">
        <v>4351</v>
      </c>
      <c r="P2699" s="10" t="str">
        <f>VLOOKUP(O2699,Products!$A:$E,3,FALSE)</f>
        <v>3M</v>
      </c>
      <c r="Q2699" s="31">
        <f>INDEX(Products!$E:$E,MATCH(O2699,Products!$A:$A,0))</f>
        <v>0.34</v>
      </c>
      <c r="R2699" s="10" t="s">
        <v>41</v>
      </c>
      <c r="S2699" s="10" t="s">
        <v>82</v>
      </c>
      <c r="T2699" s="10" t="s">
        <v>4352</v>
      </c>
      <c r="U2699" s="12">
        <v>9.5680000000000014</v>
      </c>
      <c r="V2699" s="12">
        <v>2</v>
      </c>
      <c r="W2699" s="12">
        <v>0.2</v>
      </c>
      <c r="X2699" s="12">
        <v>2.9899999999999993</v>
      </c>
    </row>
    <row r="2700" spans="1:24" ht="14" x14ac:dyDescent="0.3">
      <c r="A2700" s="9">
        <v>2698</v>
      </c>
      <c r="B2700" s="14" t="s">
        <v>7334</v>
      </c>
      <c r="C2700" s="15">
        <v>45458</v>
      </c>
      <c r="D2700" s="15">
        <v>45463</v>
      </c>
      <c r="E2700" s="10" t="s">
        <v>44</v>
      </c>
      <c r="F2700" s="10" t="s">
        <v>5111</v>
      </c>
      <c r="G2700" s="10" t="s">
        <v>5112</v>
      </c>
      <c r="H2700" s="10" t="s">
        <v>22</v>
      </c>
      <c r="I2700" s="10" t="s">
        <v>23</v>
      </c>
      <c r="J2700" s="10" t="s">
        <v>276</v>
      </c>
      <c r="K2700" s="10" t="s">
        <v>277</v>
      </c>
      <c r="L2700" s="10">
        <v>85234</v>
      </c>
      <c r="M2700" s="10" t="s">
        <v>39</v>
      </c>
      <c r="N2700" s="10" t="str">
        <f>_xlfn.XLOOKUP($M:$M,People!$B:$B,People!A:A)</f>
        <v>Sadie Pawthorne</v>
      </c>
      <c r="O2700" s="10" t="s">
        <v>842</v>
      </c>
      <c r="P2700" s="10" t="str">
        <f>VLOOKUP(O2700,Products!$A:$E,3,FALSE)</f>
        <v>Avery</v>
      </c>
      <c r="Q2700" s="31">
        <f>INDEX(Products!$E:$E,MATCH(O2700,Products!$A:$A,0))</f>
        <v>0.25</v>
      </c>
      <c r="R2700" s="10" t="s">
        <v>41</v>
      </c>
      <c r="S2700" s="10" t="s">
        <v>53</v>
      </c>
      <c r="T2700" s="10" t="s">
        <v>843</v>
      </c>
      <c r="U2700" s="12">
        <v>82.367999999999995</v>
      </c>
      <c r="V2700" s="12">
        <v>2</v>
      </c>
      <c r="W2700" s="12">
        <v>0.2</v>
      </c>
      <c r="X2700" s="12">
        <v>-19.562399999999997</v>
      </c>
    </row>
    <row r="2701" spans="1:24" ht="14" x14ac:dyDescent="0.3">
      <c r="A2701" s="9">
        <v>2699</v>
      </c>
      <c r="B2701" s="14" t="s">
        <v>7335</v>
      </c>
      <c r="C2701" s="15">
        <v>45458</v>
      </c>
      <c r="D2701" s="15">
        <v>45460</v>
      </c>
      <c r="E2701" s="10" t="s">
        <v>168</v>
      </c>
      <c r="F2701" s="10" t="s">
        <v>3792</v>
      </c>
      <c r="G2701" s="10" t="s">
        <v>3793</v>
      </c>
      <c r="H2701" s="10" t="s">
        <v>22</v>
      </c>
      <c r="I2701" s="10" t="s">
        <v>23</v>
      </c>
      <c r="J2701" s="10" t="s">
        <v>788</v>
      </c>
      <c r="K2701" s="10" t="s">
        <v>48</v>
      </c>
      <c r="L2701" s="10">
        <v>33614</v>
      </c>
      <c r="M2701" s="10" t="s">
        <v>26</v>
      </c>
      <c r="N2701" s="10" t="str">
        <f>_xlfn.XLOOKUP($M:$M,People!$B:$B,People!A:A)</f>
        <v>Fred Suzuki</v>
      </c>
      <c r="O2701" s="10" t="s">
        <v>3875</v>
      </c>
      <c r="P2701" s="10" t="str">
        <f>VLOOKUP(O2701,Products!$A:$E,3,FALSE)</f>
        <v>3M</v>
      </c>
      <c r="Q2701" s="31">
        <f>INDEX(Products!$E:$E,MATCH(O2701,Products!$A:$A,0))</f>
        <v>0.36</v>
      </c>
      <c r="R2701" s="10" t="s">
        <v>64</v>
      </c>
      <c r="S2701" s="10" t="s">
        <v>144</v>
      </c>
      <c r="T2701" s="10" t="s">
        <v>3876</v>
      </c>
      <c r="U2701" s="12">
        <v>11.672000000000001</v>
      </c>
      <c r="V2701" s="12">
        <v>1</v>
      </c>
      <c r="W2701" s="12">
        <v>0.2</v>
      </c>
      <c r="X2701" s="12">
        <v>-0.7295000000000007</v>
      </c>
    </row>
    <row r="2702" spans="1:24" ht="14" x14ac:dyDescent="0.3">
      <c r="A2702" s="9">
        <v>2700</v>
      </c>
      <c r="B2702" s="14" t="s">
        <v>7336</v>
      </c>
      <c r="C2702" s="15">
        <v>45458</v>
      </c>
      <c r="D2702" s="15">
        <v>45462</v>
      </c>
      <c r="E2702" s="10" t="s">
        <v>44</v>
      </c>
      <c r="F2702" s="10" t="s">
        <v>1028</v>
      </c>
      <c r="G2702" s="10" t="s">
        <v>1029</v>
      </c>
      <c r="H2702" s="10" t="s">
        <v>36</v>
      </c>
      <c r="I2702" s="10" t="s">
        <v>23</v>
      </c>
      <c r="J2702" s="10" t="s">
        <v>37</v>
      </c>
      <c r="K2702" s="10" t="s">
        <v>38</v>
      </c>
      <c r="L2702" s="10">
        <v>90004</v>
      </c>
      <c r="M2702" s="10" t="s">
        <v>39</v>
      </c>
      <c r="N2702" s="10" t="str">
        <f>_xlfn.XLOOKUP($M:$M,People!$B:$B,People!A:A)</f>
        <v>Sadie Pawthorne</v>
      </c>
      <c r="O2702" s="10" t="s">
        <v>1796</v>
      </c>
      <c r="P2702" s="10" t="str">
        <f>VLOOKUP(O2702,Products!$A:$E,3,FALSE)</f>
        <v>Logitech</v>
      </c>
      <c r="Q2702" s="31">
        <f>INDEX(Products!$E:$E,MATCH(O2702,Products!$A:$A,0))</f>
        <v>0.35</v>
      </c>
      <c r="R2702" s="10" t="s">
        <v>64</v>
      </c>
      <c r="S2702" s="10" t="s">
        <v>65</v>
      </c>
      <c r="T2702" s="10" t="s">
        <v>1797</v>
      </c>
      <c r="U2702" s="12">
        <v>225.57599999999996</v>
      </c>
      <c r="V2702" s="12">
        <v>3</v>
      </c>
      <c r="W2702" s="12">
        <v>0.2</v>
      </c>
      <c r="X2702" s="12">
        <v>22.557600000000008</v>
      </c>
    </row>
    <row r="2703" spans="1:24" ht="14" x14ac:dyDescent="0.3">
      <c r="A2703" s="9">
        <v>2701</v>
      </c>
      <c r="B2703" s="14" t="s">
        <v>7337</v>
      </c>
      <c r="C2703" s="15">
        <v>45459</v>
      </c>
      <c r="D2703" s="15">
        <v>45463</v>
      </c>
      <c r="E2703" s="10" t="s">
        <v>44</v>
      </c>
      <c r="F2703" s="10" t="s">
        <v>5082</v>
      </c>
      <c r="G2703" s="10" t="s">
        <v>5083</v>
      </c>
      <c r="H2703" s="10" t="s">
        <v>22</v>
      </c>
      <c r="I2703" s="10" t="s">
        <v>23</v>
      </c>
      <c r="J2703" s="10" t="s">
        <v>665</v>
      </c>
      <c r="K2703" s="10" t="s">
        <v>94</v>
      </c>
      <c r="L2703" s="10">
        <v>75051</v>
      </c>
      <c r="M2703" s="10" t="s">
        <v>95</v>
      </c>
      <c r="N2703" s="10" t="str">
        <f>_xlfn.XLOOKUP($M:$M,People!$B:$B,People!A:A)</f>
        <v>Roxanne Rodriguez</v>
      </c>
      <c r="O2703" s="10" t="s">
        <v>2915</v>
      </c>
      <c r="P2703" s="10" t="str">
        <f>VLOOKUP(O2703,Products!$A:$E,3,FALSE)</f>
        <v>Staples</v>
      </c>
      <c r="Q2703" s="31">
        <f>INDEX(Products!$E:$E,MATCH(O2703,Products!$A:$A,0))</f>
        <v>0.33</v>
      </c>
      <c r="R2703" s="10" t="s">
        <v>28</v>
      </c>
      <c r="S2703" s="10" t="s">
        <v>32</v>
      </c>
      <c r="T2703" s="10" t="s">
        <v>2916</v>
      </c>
      <c r="U2703" s="12">
        <v>197.37199999999999</v>
      </c>
      <c r="V2703" s="12">
        <v>2</v>
      </c>
      <c r="W2703" s="12">
        <v>0.3</v>
      </c>
      <c r="X2703" s="12">
        <v>-25.376400000000018</v>
      </c>
    </row>
    <row r="2704" spans="1:24" ht="14" x14ac:dyDescent="0.3">
      <c r="A2704" s="9">
        <v>2702</v>
      </c>
      <c r="B2704" s="14" t="s">
        <v>7338</v>
      </c>
      <c r="C2704" s="15">
        <v>45459</v>
      </c>
      <c r="D2704" s="15">
        <v>45462</v>
      </c>
      <c r="E2704" s="10" t="s">
        <v>168</v>
      </c>
      <c r="F2704" s="10" t="s">
        <v>496</v>
      </c>
      <c r="G2704" s="10" t="s">
        <v>497</v>
      </c>
      <c r="H2704" s="10" t="s">
        <v>22</v>
      </c>
      <c r="I2704" s="10" t="s">
        <v>23</v>
      </c>
      <c r="J2704" s="10" t="s">
        <v>237</v>
      </c>
      <c r="K2704" s="10" t="s">
        <v>238</v>
      </c>
      <c r="L2704" s="10">
        <v>10009</v>
      </c>
      <c r="M2704" s="10" t="s">
        <v>133</v>
      </c>
      <c r="N2704" s="10" t="str">
        <f>_xlfn.XLOOKUP($M:$M,People!$B:$B,People!A:A)</f>
        <v>Chuck Magee</v>
      </c>
      <c r="O2704" s="10" t="s">
        <v>1510</v>
      </c>
      <c r="P2704" s="10" t="str">
        <f>VLOOKUP(O2704,Products!$A:$E,3,FALSE)</f>
        <v>Canon</v>
      </c>
      <c r="Q2704" s="31">
        <f>INDEX(Products!$E:$E,MATCH(O2704,Products!$A:$A,0))</f>
        <v>0.38</v>
      </c>
      <c r="R2704" s="10" t="s">
        <v>41</v>
      </c>
      <c r="S2704" s="10" t="s">
        <v>68</v>
      </c>
      <c r="T2704" s="10" t="s">
        <v>1511</v>
      </c>
      <c r="U2704" s="12">
        <v>3050.3760000000002</v>
      </c>
      <c r="V2704" s="12">
        <v>3</v>
      </c>
      <c r="W2704" s="12">
        <v>0.2</v>
      </c>
      <c r="X2704" s="12">
        <v>1143.8910000000001</v>
      </c>
    </row>
    <row r="2705" spans="1:24" ht="14" x14ac:dyDescent="0.3">
      <c r="A2705" s="9">
        <v>2703</v>
      </c>
      <c r="B2705" s="14" t="s">
        <v>7337</v>
      </c>
      <c r="C2705" s="15">
        <v>45459</v>
      </c>
      <c r="D2705" s="15">
        <v>45463</v>
      </c>
      <c r="E2705" s="10" t="s">
        <v>44</v>
      </c>
      <c r="F2705" s="10" t="s">
        <v>5082</v>
      </c>
      <c r="G2705" s="10" t="s">
        <v>5083</v>
      </c>
      <c r="H2705" s="10" t="s">
        <v>22</v>
      </c>
      <c r="I2705" s="10" t="s">
        <v>23</v>
      </c>
      <c r="J2705" s="10" t="s">
        <v>665</v>
      </c>
      <c r="K2705" s="10" t="s">
        <v>94</v>
      </c>
      <c r="L2705" s="10">
        <v>75051</v>
      </c>
      <c r="M2705" s="10" t="s">
        <v>95</v>
      </c>
      <c r="N2705" s="10" t="str">
        <f>_xlfn.XLOOKUP($M:$M,People!$B:$B,People!A:A)</f>
        <v>Roxanne Rodriguez</v>
      </c>
      <c r="O2705" s="10" t="s">
        <v>5134</v>
      </c>
      <c r="P2705" s="10" t="str">
        <f>VLOOKUP(O2705,Products!$A:$E,3,FALSE)</f>
        <v>HP</v>
      </c>
      <c r="Q2705" s="31">
        <f>INDEX(Products!$E:$E,MATCH(O2705,Products!$A:$A,0))</f>
        <v>0.35</v>
      </c>
      <c r="R2705" s="10" t="s">
        <v>41</v>
      </c>
      <c r="S2705" s="10" t="s">
        <v>155</v>
      </c>
      <c r="T2705" s="10" t="s">
        <v>588</v>
      </c>
      <c r="U2705" s="12">
        <v>28.752000000000002</v>
      </c>
      <c r="V2705" s="12">
        <v>3</v>
      </c>
      <c r="W2705" s="12">
        <v>0.2</v>
      </c>
      <c r="X2705" s="12">
        <v>9.3443999999999985</v>
      </c>
    </row>
    <row r="2706" spans="1:24" ht="14" x14ac:dyDescent="0.3">
      <c r="A2706" s="9">
        <v>2704</v>
      </c>
      <c r="B2706" s="14" t="s">
        <v>7339</v>
      </c>
      <c r="C2706" s="15">
        <v>45459</v>
      </c>
      <c r="D2706" s="15">
        <v>45463</v>
      </c>
      <c r="E2706" s="10" t="s">
        <v>44</v>
      </c>
      <c r="F2706" s="10" t="s">
        <v>1271</v>
      </c>
      <c r="G2706" s="10" t="s">
        <v>1272</v>
      </c>
      <c r="H2706" s="10" t="s">
        <v>22</v>
      </c>
      <c r="I2706" s="10" t="s">
        <v>23</v>
      </c>
      <c r="J2706" s="10" t="s">
        <v>131</v>
      </c>
      <c r="K2706" s="10" t="s">
        <v>132</v>
      </c>
      <c r="L2706" s="10">
        <v>19134</v>
      </c>
      <c r="M2706" s="10" t="s">
        <v>133</v>
      </c>
      <c r="N2706" s="10" t="str">
        <f>_xlfn.XLOOKUP($M:$M,People!$B:$B,People!A:A)</f>
        <v>Chuck Magee</v>
      </c>
      <c r="O2706" s="10" t="s">
        <v>2553</v>
      </c>
      <c r="P2706" s="10" t="str">
        <f>VLOOKUP(O2706,Products!$A:$E,3,FALSE)</f>
        <v>Samsung</v>
      </c>
      <c r="Q2706" s="31">
        <f>INDEX(Products!$E:$E,MATCH(O2706,Products!$A:$A,0))</f>
        <v>0.37</v>
      </c>
      <c r="R2706" s="10" t="s">
        <v>41</v>
      </c>
      <c r="S2706" s="10" t="s">
        <v>155</v>
      </c>
      <c r="T2706" s="10" t="s">
        <v>2554</v>
      </c>
      <c r="U2706" s="12">
        <v>6.2080000000000002</v>
      </c>
      <c r="V2706" s="12">
        <v>2</v>
      </c>
      <c r="W2706" s="12">
        <v>0.2</v>
      </c>
      <c r="X2706" s="12">
        <v>2.1728000000000001</v>
      </c>
    </row>
    <row r="2707" spans="1:24" ht="14" x14ac:dyDescent="0.3">
      <c r="A2707" s="9">
        <v>2705</v>
      </c>
      <c r="B2707" s="14" t="s">
        <v>7337</v>
      </c>
      <c r="C2707" s="15">
        <v>45459</v>
      </c>
      <c r="D2707" s="15">
        <v>45463</v>
      </c>
      <c r="E2707" s="10" t="s">
        <v>44</v>
      </c>
      <c r="F2707" s="10" t="s">
        <v>5082</v>
      </c>
      <c r="G2707" s="10" t="s">
        <v>5083</v>
      </c>
      <c r="H2707" s="10" t="s">
        <v>22</v>
      </c>
      <c r="I2707" s="10" t="s">
        <v>23</v>
      </c>
      <c r="J2707" s="10" t="s">
        <v>665</v>
      </c>
      <c r="K2707" s="10" t="s">
        <v>94</v>
      </c>
      <c r="L2707" s="10">
        <v>75051</v>
      </c>
      <c r="M2707" s="10" t="s">
        <v>95</v>
      </c>
      <c r="N2707" s="10" t="str">
        <f>_xlfn.XLOOKUP($M:$M,People!$B:$B,People!A:A)</f>
        <v>Roxanne Rodriguez</v>
      </c>
      <c r="O2707" s="10" t="s">
        <v>2478</v>
      </c>
      <c r="P2707" s="10" t="str">
        <f>VLOOKUP(O2707,Products!$A:$E,3,FALSE)</f>
        <v>Canon</v>
      </c>
      <c r="Q2707" s="31">
        <f>INDEX(Products!$E:$E,MATCH(O2707,Products!$A:$A,0))</f>
        <v>0.36</v>
      </c>
      <c r="R2707" s="10" t="s">
        <v>41</v>
      </c>
      <c r="S2707" s="10" t="s">
        <v>82</v>
      </c>
      <c r="T2707" s="10" t="s">
        <v>2479</v>
      </c>
      <c r="U2707" s="12">
        <v>27.216000000000001</v>
      </c>
      <c r="V2707" s="12">
        <v>3</v>
      </c>
      <c r="W2707" s="12">
        <v>0.2</v>
      </c>
      <c r="X2707" s="12">
        <v>9.8657999999999983</v>
      </c>
    </row>
    <row r="2708" spans="1:24" ht="14" x14ac:dyDescent="0.3">
      <c r="A2708" s="9">
        <v>2706</v>
      </c>
      <c r="B2708" s="14" t="s">
        <v>7338</v>
      </c>
      <c r="C2708" s="15">
        <v>45459</v>
      </c>
      <c r="D2708" s="15">
        <v>45462</v>
      </c>
      <c r="E2708" s="10" t="s">
        <v>168</v>
      </c>
      <c r="F2708" s="10" t="s">
        <v>496</v>
      </c>
      <c r="G2708" s="10" t="s">
        <v>497</v>
      </c>
      <c r="H2708" s="10" t="s">
        <v>22</v>
      </c>
      <c r="I2708" s="10" t="s">
        <v>23</v>
      </c>
      <c r="J2708" s="10" t="s">
        <v>237</v>
      </c>
      <c r="K2708" s="10" t="s">
        <v>238</v>
      </c>
      <c r="L2708" s="10">
        <v>10009</v>
      </c>
      <c r="M2708" s="10" t="s">
        <v>133</v>
      </c>
      <c r="N2708" s="10" t="str">
        <f>_xlfn.XLOOKUP($M:$M,People!$B:$B,People!A:A)</f>
        <v>Chuck Magee</v>
      </c>
      <c r="O2708" s="10" t="s">
        <v>3524</v>
      </c>
      <c r="P2708" s="10" t="str">
        <f>VLOOKUP(O2708,Products!$A:$E,3,FALSE)</f>
        <v>Office Depot</v>
      </c>
      <c r="Q2708" s="31">
        <f>INDEX(Products!$E:$E,MATCH(O2708,Products!$A:$A,0))</f>
        <v>0.38</v>
      </c>
      <c r="R2708" s="10" t="s">
        <v>64</v>
      </c>
      <c r="S2708" s="10" t="s">
        <v>65</v>
      </c>
      <c r="T2708" s="10" t="s">
        <v>3525</v>
      </c>
      <c r="U2708" s="12">
        <v>133.97999999999999</v>
      </c>
      <c r="V2708" s="12">
        <v>2</v>
      </c>
      <c r="W2708" s="12">
        <v>0</v>
      </c>
      <c r="X2708" s="12">
        <v>33.495000000000005</v>
      </c>
    </row>
    <row r="2709" spans="1:24" ht="14" x14ac:dyDescent="0.3">
      <c r="A2709" s="9">
        <v>2707</v>
      </c>
      <c r="B2709" s="14" t="s">
        <v>7340</v>
      </c>
      <c r="C2709" s="15">
        <v>45461</v>
      </c>
      <c r="D2709" s="15">
        <v>45463</v>
      </c>
      <c r="E2709" s="10" t="s">
        <v>168</v>
      </c>
      <c r="F2709" s="10" t="s">
        <v>2081</v>
      </c>
      <c r="G2709" s="10" t="s">
        <v>2082</v>
      </c>
      <c r="H2709" s="10" t="s">
        <v>36</v>
      </c>
      <c r="I2709" s="10" t="s">
        <v>23</v>
      </c>
      <c r="J2709" s="10" t="s">
        <v>3140</v>
      </c>
      <c r="K2709" s="10" t="s">
        <v>298</v>
      </c>
      <c r="L2709" s="10">
        <v>37167</v>
      </c>
      <c r="M2709" s="10" t="s">
        <v>26</v>
      </c>
      <c r="N2709" s="10" t="str">
        <f>_xlfn.XLOOKUP($M:$M,People!$B:$B,People!A:A)</f>
        <v>Fred Suzuki</v>
      </c>
      <c r="O2709" s="10" t="s">
        <v>827</v>
      </c>
      <c r="P2709" s="10" t="str">
        <f>VLOOKUP(O2709,Products!$A:$E,3,FALSE)</f>
        <v>Office Depot</v>
      </c>
      <c r="Q2709" s="31">
        <f>INDEX(Products!$E:$E,MATCH(O2709,Products!$A:$A,0))</f>
        <v>0.36</v>
      </c>
      <c r="R2709" s="10" t="s">
        <v>28</v>
      </c>
      <c r="S2709" s="10" t="s">
        <v>32</v>
      </c>
      <c r="T2709" s="10" t="s">
        <v>828</v>
      </c>
      <c r="U2709" s="12">
        <v>643.13599999999997</v>
      </c>
      <c r="V2709" s="12">
        <v>4</v>
      </c>
      <c r="W2709" s="12">
        <v>0.2</v>
      </c>
      <c r="X2709" s="12">
        <v>56.274400000000014</v>
      </c>
    </row>
    <row r="2710" spans="1:24" ht="14" x14ac:dyDescent="0.3">
      <c r="A2710" s="9">
        <v>2708</v>
      </c>
      <c r="B2710" s="14" t="s">
        <v>7341</v>
      </c>
      <c r="C2710" s="15">
        <v>45461</v>
      </c>
      <c r="D2710" s="15">
        <v>45467</v>
      </c>
      <c r="E2710" s="10" t="s">
        <v>44</v>
      </c>
      <c r="F2710" s="10" t="s">
        <v>1245</v>
      </c>
      <c r="G2710" s="10" t="s">
        <v>1246</v>
      </c>
      <c r="H2710" s="10" t="s">
        <v>22</v>
      </c>
      <c r="I2710" s="10" t="s">
        <v>23</v>
      </c>
      <c r="J2710" s="10" t="s">
        <v>985</v>
      </c>
      <c r="K2710" s="10" t="s">
        <v>285</v>
      </c>
      <c r="L2710" s="10">
        <v>22204</v>
      </c>
      <c r="M2710" s="10" t="s">
        <v>26</v>
      </c>
      <c r="N2710" s="10" t="str">
        <f>_xlfn.XLOOKUP($M:$M,People!$B:$B,People!A:A)</f>
        <v>Fred Suzuki</v>
      </c>
      <c r="O2710" s="10" t="s">
        <v>4788</v>
      </c>
      <c r="P2710" s="10" t="str">
        <f>VLOOKUP(O2710,Products!$A:$E,3,FALSE)</f>
        <v>Staples</v>
      </c>
      <c r="Q2710" s="31">
        <f>INDEX(Products!$E:$E,MATCH(O2710,Products!$A:$A,0))</f>
        <v>0.39</v>
      </c>
      <c r="R2710" s="10" t="s">
        <v>28</v>
      </c>
      <c r="S2710" s="10" t="s">
        <v>58</v>
      </c>
      <c r="T2710" s="10" t="s">
        <v>4789</v>
      </c>
      <c r="U2710" s="12">
        <v>60.84</v>
      </c>
      <c r="V2710" s="12">
        <v>3</v>
      </c>
      <c r="W2710" s="12">
        <v>0</v>
      </c>
      <c r="X2710" s="12">
        <v>19.468799999999998</v>
      </c>
    </row>
    <row r="2711" spans="1:24" ht="14" x14ac:dyDescent="0.3">
      <c r="A2711" s="9">
        <v>2709</v>
      </c>
      <c r="B2711" s="14" t="s">
        <v>7342</v>
      </c>
      <c r="C2711" s="15">
        <v>45461</v>
      </c>
      <c r="D2711" s="15">
        <v>45466</v>
      </c>
      <c r="E2711" s="10" t="s">
        <v>44</v>
      </c>
      <c r="F2711" s="10" t="s">
        <v>2644</v>
      </c>
      <c r="G2711" s="10" t="s">
        <v>2645</v>
      </c>
      <c r="H2711" s="10" t="s">
        <v>92</v>
      </c>
      <c r="I2711" s="10" t="s">
        <v>23</v>
      </c>
      <c r="J2711" s="10" t="s">
        <v>1207</v>
      </c>
      <c r="K2711" s="10" t="s">
        <v>277</v>
      </c>
      <c r="L2711" s="10">
        <v>85345</v>
      </c>
      <c r="M2711" s="10" t="s">
        <v>39</v>
      </c>
      <c r="N2711" s="10" t="str">
        <f>_xlfn.XLOOKUP($M:$M,People!$B:$B,People!A:A)</f>
        <v>Sadie Pawthorne</v>
      </c>
      <c r="O2711" s="10" t="s">
        <v>3735</v>
      </c>
      <c r="P2711" s="10" t="str">
        <f>VLOOKUP(O2711,Products!$A:$E,3,FALSE)</f>
        <v>Canon</v>
      </c>
      <c r="Q2711" s="31">
        <f>INDEX(Products!$E:$E,MATCH(O2711,Products!$A:$A,0))</f>
        <v>0.34</v>
      </c>
      <c r="R2711" s="10" t="s">
        <v>28</v>
      </c>
      <c r="S2711" s="10" t="s">
        <v>58</v>
      </c>
      <c r="T2711" s="10" t="s">
        <v>3736</v>
      </c>
      <c r="U2711" s="12">
        <v>75.36</v>
      </c>
      <c r="V2711" s="12">
        <v>5</v>
      </c>
      <c r="W2711" s="12">
        <v>0.2</v>
      </c>
      <c r="X2711" s="12">
        <v>20.724000000000007</v>
      </c>
    </row>
    <row r="2712" spans="1:24" ht="14" x14ac:dyDescent="0.3">
      <c r="A2712" s="9">
        <v>2710</v>
      </c>
      <c r="B2712" s="14" t="s">
        <v>7343</v>
      </c>
      <c r="C2712" s="15">
        <v>45461</v>
      </c>
      <c r="D2712" s="15">
        <v>45465</v>
      </c>
      <c r="E2712" s="10" t="s">
        <v>44</v>
      </c>
      <c r="F2712" s="10" t="s">
        <v>4862</v>
      </c>
      <c r="G2712" s="10" t="s">
        <v>4863</v>
      </c>
      <c r="H2712" s="10" t="s">
        <v>22</v>
      </c>
      <c r="I2712" s="10" t="s">
        <v>23</v>
      </c>
      <c r="J2712" s="10" t="s">
        <v>831</v>
      </c>
      <c r="K2712" s="10" t="s">
        <v>38</v>
      </c>
      <c r="L2712" s="10">
        <v>92105</v>
      </c>
      <c r="M2712" s="10" t="s">
        <v>39</v>
      </c>
      <c r="N2712" s="10" t="str">
        <f>_xlfn.XLOOKUP($M:$M,People!$B:$B,People!A:A)</f>
        <v>Sadie Pawthorne</v>
      </c>
      <c r="O2712" s="10" t="s">
        <v>3451</v>
      </c>
      <c r="P2712" s="10" t="str">
        <f>VLOOKUP(O2712,Products!$A:$E,3,FALSE)</f>
        <v>Avery</v>
      </c>
      <c r="Q2712" s="31">
        <f>INDEX(Products!$E:$E,MATCH(O2712,Products!$A:$A,0))</f>
        <v>0.37</v>
      </c>
      <c r="R2712" s="10" t="s">
        <v>41</v>
      </c>
      <c r="S2712" s="10" t="s">
        <v>61</v>
      </c>
      <c r="T2712" s="10" t="s">
        <v>3452</v>
      </c>
      <c r="U2712" s="12">
        <v>51.98</v>
      </c>
      <c r="V2712" s="12">
        <v>2</v>
      </c>
      <c r="W2712" s="12">
        <v>0</v>
      </c>
      <c r="X2712" s="12">
        <v>15.074199999999998</v>
      </c>
    </row>
    <row r="2713" spans="1:24" ht="14" x14ac:dyDescent="0.3">
      <c r="A2713" s="9">
        <v>2711</v>
      </c>
      <c r="B2713" s="14" t="s">
        <v>7344</v>
      </c>
      <c r="C2713" s="15">
        <v>45461</v>
      </c>
      <c r="D2713" s="15">
        <v>45465</v>
      </c>
      <c r="E2713" s="10" t="s">
        <v>44</v>
      </c>
      <c r="F2713" s="10" t="s">
        <v>2828</v>
      </c>
      <c r="G2713" s="10" t="s">
        <v>2829</v>
      </c>
      <c r="H2713" s="10" t="s">
        <v>36</v>
      </c>
      <c r="I2713" s="10" t="s">
        <v>23</v>
      </c>
      <c r="J2713" s="10" t="s">
        <v>1236</v>
      </c>
      <c r="K2713" s="10" t="s">
        <v>48</v>
      </c>
      <c r="L2713" s="10">
        <v>33178</v>
      </c>
      <c r="M2713" s="10" t="s">
        <v>26</v>
      </c>
      <c r="N2713" s="10" t="str">
        <f>_xlfn.XLOOKUP($M:$M,People!$B:$B,People!A:A)</f>
        <v>Fred Suzuki</v>
      </c>
      <c r="O2713" s="10" t="s">
        <v>1103</v>
      </c>
      <c r="P2713" s="10" t="str">
        <f>VLOOKUP(O2713,Products!$A:$E,3,FALSE)</f>
        <v>IKEA</v>
      </c>
      <c r="Q2713" s="31">
        <f>INDEX(Products!$E:$E,MATCH(O2713,Products!$A:$A,0))</f>
        <v>0.32</v>
      </c>
      <c r="R2713" s="10" t="s">
        <v>41</v>
      </c>
      <c r="S2713" s="10" t="s">
        <v>61</v>
      </c>
      <c r="T2713" s="10" t="s">
        <v>1104</v>
      </c>
      <c r="U2713" s="12">
        <v>13.632</v>
      </c>
      <c r="V2713" s="12">
        <v>4</v>
      </c>
      <c r="W2713" s="12">
        <v>0.2</v>
      </c>
      <c r="X2713" s="12">
        <v>3.5783999999999998</v>
      </c>
    </row>
    <row r="2714" spans="1:24" ht="14" x14ac:dyDescent="0.3">
      <c r="A2714" s="9">
        <v>2712</v>
      </c>
      <c r="B2714" s="14" t="s">
        <v>7340</v>
      </c>
      <c r="C2714" s="15">
        <v>45461</v>
      </c>
      <c r="D2714" s="15">
        <v>45463</v>
      </c>
      <c r="E2714" s="10" t="s">
        <v>168</v>
      </c>
      <c r="F2714" s="10" t="s">
        <v>2081</v>
      </c>
      <c r="G2714" s="10" t="s">
        <v>2082</v>
      </c>
      <c r="H2714" s="10" t="s">
        <v>36</v>
      </c>
      <c r="I2714" s="10" t="s">
        <v>23</v>
      </c>
      <c r="J2714" s="10" t="s">
        <v>3140</v>
      </c>
      <c r="K2714" s="10" t="s">
        <v>298</v>
      </c>
      <c r="L2714" s="10">
        <v>37167</v>
      </c>
      <c r="M2714" s="10" t="s">
        <v>26</v>
      </c>
      <c r="N2714" s="10" t="str">
        <f>_xlfn.XLOOKUP($M:$M,People!$B:$B,People!A:A)</f>
        <v>Fred Suzuki</v>
      </c>
      <c r="O2714" s="10" t="s">
        <v>4122</v>
      </c>
      <c r="P2714" s="10" t="str">
        <f>VLOOKUP(O2714,Products!$A:$E,3,FALSE)</f>
        <v>Samsung</v>
      </c>
      <c r="Q2714" s="31">
        <f>INDEX(Products!$E:$E,MATCH(O2714,Products!$A:$A,0))</f>
        <v>0.27</v>
      </c>
      <c r="R2714" s="10" t="s">
        <v>41</v>
      </c>
      <c r="S2714" s="10" t="s">
        <v>68</v>
      </c>
      <c r="T2714" s="10" t="s">
        <v>4123</v>
      </c>
      <c r="U2714" s="12">
        <v>6.1290000000000004</v>
      </c>
      <c r="V2714" s="12">
        <v>3</v>
      </c>
      <c r="W2714" s="12">
        <v>0.7</v>
      </c>
      <c r="X2714" s="12">
        <v>-4.4945999999999984</v>
      </c>
    </row>
    <row r="2715" spans="1:24" ht="14" x14ac:dyDescent="0.3">
      <c r="A2715" s="9">
        <v>2713</v>
      </c>
      <c r="B2715" s="14" t="s">
        <v>7342</v>
      </c>
      <c r="C2715" s="15">
        <v>45461</v>
      </c>
      <c r="D2715" s="15">
        <v>45466</v>
      </c>
      <c r="E2715" s="10" t="s">
        <v>44</v>
      </c>
      <c r="F2715" s="10" t="s">
        <v>2644</v>
      </c>
      <c r="G2715" s="10" t="s">
        <v>2645</v>
      </c>
      <c r="H2715" s="10" t="s">
        <v>92</v>
      </c>
      <c r="I2715" s="10" t="s">
        <v>23</v>
      </c>
      <c r="J2715" s="10" t="s">
        <v>1207</v>
      </c>
      <c r="K2715" s="10" t="s">
        <v>277</v>
      </c>
      <c r="L2715" s="10">
        <v>85345</v>
      </c>
      <c r="M2715" s="10" t="s">
        <v>39</v>
      </c>
      <c r="N2715" s="10" t="str">
        <f>_xlfn.XLOOKUP($M:$M,People!$B:$B,People!A:A)</f>
        <v>Sadie Pawthorne</v>
      </c>
      <c r="O2715" s="10" t="s">
        <v>2580</v>
      </c>
      <c r="P2715" s="10" t="str">
        <f>VLOOKUP(O2715,Products!$A:$E,3,FALSE)</f>
        <v>Avery</v>
      </c>
      <c r="Q2715" s="31">
        <f>INDEX(Products!$E:$E,MATCH(O2715,Products!$A:$A,0))</f>
        <v>0.28999999999999998</v>
      </c>
      <c r="R2715" s="10" t="s">
        <v>41</v>
      </c>
      <c r="S2715" s="10" t="s">
        <v>68</v>
      </c>
      <c r="T2715" s="10" t="s">
        <v>2581</v>
      </c>
      <c r="U2715" s="12">
        <v>9.1560000000000006</v>
      </c>
      <c r="V2715" s="12">
        <v>2</v>
      </c>
      <c r="W2715" s="12">
        <v>0.7</v>
      </c>
      <c r="X2715" s="12">
        <v>-6.1039999999999974</v>
      </c>
    </row>
    <row r="2716" spans="1:24" ht="14" x14ac:dyDescent="0.3">
      <c r="A2716" s="9">
        <v>2714</v>
      </c>
      <c r="B2716" s="14" t="s">
        <v>7341</v>
      </c>
      <c r="C2716" s="15">
        <v>45461</v>
      </c>
      <c r="D2716" s="15">
        <v>45467</v>
      </c>
      <c r="E2716" s="10" t="s">
        <v>44</v>
      </c>
      <c r="F2716" s="10" t="s">
        <v>1245</v>
      </c>
      <c r="G2716" s="10" t="s">
        <v>1246</v>
      </c>
      <c r="H2716" s="10" t="s">
        <v>22</v>
      </c>
      <c r="I2716" s="10" t="s">
        <v>23</v>
      </c>
      <c r="J2716" s="10" t="s">
        <v>985</v>
      </c>
      <c r="K2716" s="10" t="s">
        <v>285</v>
      </c>
      <c r="L2716" s="10">
        <v>22204</v>
      </c>
      <c r="M2716" s="10" t="s">
        <v>26</v>
      </c>
      <c r="N2716" s="10" t="str">
        <f>_xlfn.XLOOKUP($M:$M,People!$B:$B,People!A:A)</f>
        <v>Fred Suzuki</v>
      </c>
      <c r="O2716" s="10" t="s">
        <v>591</v>
      </c>
      <c r="P2716" s="10" t="str">
        <f>VLOOKUP(O2716,Products!$A:$E,3,FALSE)</f>
        <v>Logitech</v>
      </c>
      <c r="Q2716" s="31">
        <f>INDEX(Products!$E:$E,MATCH(O2716,Products!$A:$A,0))</f>
        <v>0.37</v>
      </c>
      <c r="R2716" s="10" t="s">
        <v>41</v>
      </c>
      <c r="S2716" s="10" t="s">
        <v>68</v>
      </c>
      <c r="T2716" s="10" t="s">
        <v>592</v>
      </c>
      <c r="U2716" s="12">
        <v>34.6</v>
      </c>
      <c r="V2716" s="12">
        <v>2</v>
      </c>
      <c r="W2716" s="12">
        <v>0</v>
      </c>
      <c r="X2716" s="12">
        <v>16.608000000000001</v>
      </c>
    </row>
    <row r="2717" spans="1:24" ht="14" x14ac:dyDescent="0.3">
      <c r="A2717" s="9">
        <v>2715</v>
      </c>
      <c r="B2717" s="14" t="s">
        <v>7342</v>
      </c>
      <c r="C2717" s="15">
        <v>45461</v>
      </c>
      <c r="D2717" s="15">
        <v>45466</v>
      </c>
      <c r="E2717" s="10" t="s">
        <v>44</v>
      </c>
      <c r="F2717" s="10" t="s">
        <v>2644</v>
      </c>
      <c r="G2717" s="10" t="s">
        <v>2645</v>
      </c>
      <c r="H2717" s="10" t="s">
        <v>92</v>
      </c>
      <c r="I2717" s="10" t="s">
        <v>23</v>
      </c>
      <c r="J2717" s="10" t="s">
        <v>1207</v>
      </c>
      <c r="K2717" s="10" t="s">
        <v>277</v>
      </c>
      <c r="L2717" s="10">
        <v>85345</v>
      </c>
      <c r="M2717" s="10" t="s">
        <v>39</v>
      </c>
      <c r="N2717" s="10" t="str">
        <f>_xlfn.XLOOKUP($M:$M,People!$B:$B,People!A:A)</f>
        <v>Sadie Pawthorne</v>
      </c>
      <c r="O2717" s="10" t="s">
        <v>2830</v>
      </c>
      <c r="P2717" s="10" t="str">
        <f>VLOOKUP(O2717,Products!$A:$E,3,FALSE)</f>
        <v>3M</v>
      </c>
      <c r="Q2717" s="31">
        <f>INDEX(Products!$E:$E,MATCH(O2717,Products!$A:$A,0))</f>
        <v>0.38</v>
      </c>
      <c r="R2717" s="10" t="s">
        <v>41</v>
      </c>
      <c r="S2717" s="10" t="s">
        <v>68</v>
      </c>
      <c r="T2717" s="10" t="s">
        <v>2831</v>
      </c>
      <c r="U2717" s="12">
        <v>4.5360000000000014</v>
      </c>
      <c r="V2717" s="12">
        <v>7</v>
      </c>
      <c r="W2717" s="12">
        <v>0.7</v>
      </c>
      <c r="X2717" s="12">
        <v>-3.3263999999999996</v>
      </c>
    </row>
    <row r="2718" spans="1:24" ht="14" x14ac:dyDescent="0.3">
      <c r="A2718" s="9">
        <v>2716</v>
      </c>
      <c r="B2718" s="14" t="s">
        <v>7341</v>
      </c>
      <c r="C2718" s="15">
        <v>45461</v>
      </c>
      <c r="D2718" s="15">
        <v>45467</v>
      </c>
      <c r="E2718" s="10" t="s">
        <v>44</v>
      </c>
      <c r="F2718" s="10" t="s">
        <v>1245</v>
      </c>
      <c r="G2718" s="10" t="s">
        <v>1246</v>
      </c>
      <c r="H2718" s="10" t="s">
        <v>22</v>
      </c>
      <c r="I2718" s="10" t="s">
        <v>23</v>
      </c>
      <c r="J2718" s="10" t="s">
        <v>985</v>
      </c>
      <c r="K2718" s="10" t="s">
        <v>285</v>
      </c>
      <c r="L2718" s="10">
        <v>22204</v>
      </c>
      <c r="M2718" s="10" t="s">
        <v>26</v>
      </c>
      <c r="N2718" s="10" t="str">
        <f>_xlfn.XLOOKUP($M:$M,People!$B:$B,People!A:A)</f>
        <v>Fred Suzuki</v>
      </c>
      <c r="O2718" s="10" t="s">
        <v>2406</v>
      </c>
      <c r="P2718" s="10" t="str">
        <f>VLOOKUP(O2718,Products!$A:$E,3,FALSE)</f>
        <v>3M</v>
      </c>
      <c r="Q2718" s="31">
        <f>INDEX(Products!$E:$E,MATCH(O2718,Products!$A:$A,0))</f>
        <v>0.38</v>
      </c>
      <c r="R2718" s="10" t="s">
        <v>41</v>
      </c>
      <c r="S2718" s="10" t="s">
        <v>68</v>
      </c>
      <c r="T2718" s="10" t="s">
        <v>2407</v>
      </c>
      <c r="U2718" s="12">
        <v>33.020000000000003</v>
      </c>
      <c r="V2718" s="12">
        <v>2</v>
      </c>
      <c r="W2718" s="12">
        <v>0</v>
      </c>
      <c r="X2718" s="12">
        <v>15.849600000000002</v>
      </c>
    </row>
    <row r="2719" spans="1:24" ht="14" x14ac:dyDescent="0.3">
      <c r="A2719" s="9">
        <v>2717</v>
      </c>
      <c r="B2719" s="14" t="s">
        <v>7342</v>
      </c>
      <c r="C2719" s="15">
        <v>45461</v>
      </c>
      <c r="D2719" s="15">
        <v>45466</v>
      </c>
      <c r="E2719" s="10" t="s">
        <v>44</v>
      </c>
      <c r="F2719" s="10" t="s">
        <v>2644</v>
      </c>
      <c r="G2719" s="10" t="s">
        <v>2645</v>
      </c>
      <c r="H2719" s="10" t="s">
        <v>92</v>
      </c>
      <c r="I2719" s="10" t="s">
        <v>23</v>
      </c>
      <c r="J2719" s="10" t="s">
        <v>1207</v>
      </c>
      <c r="K2719" s="10" t="s">
        <v>277</v>
      </c>
      <c r="L2719" s="10">
        <v>85345</v>
      </c>
      <c r="M2719" s="10" t="s">
        <v>39</v>
      </c>
      <c r="N2719" s="10" t="str">
        <f>_xlfn.XLOOKUP($M:$M,People!$B:$B,People!A:A)</f>
        <v>Sadie Pawthorne</v>
      </c>
      <c r="O2719" s="10" t="s">
        <v>3927</v>
      </c>
      <c r="P2719" s="10" t="str">
        <f>VLOOKUP(O2719,Products!$A:$E,3,FALSE)</f>
        <v>Avery</v>
      </c>
      <c r="Q2719" s="31">
        <f>INDEX(Products!$E:$E,MATCH(O2719,Products!$A:$A,0))</f>
        <v>0.39</v>
      </c>
      <c r="R2719" s="10" t="s">
        <v>41</v>
      </c>
      <c r="S2719" s="10" t="s">
        <v>82</v>
      </c>
      <c r="T2719" s="10" t="s">
        <v>3928</v>
      </c>
      <c r="U2719" s="12">
        <v>11.952000000000002</v>
      </c>
      <c r="V2719" s="12">
        <v>3</v>
      </c>
      <c r="W2719" s="12">
        <v>0.2</v>
      </c>
      <c r="X2719" s="12">
        <v>4.3326000000000002</v>
      </c>
    </row>
    <row r="2720" spans="1:24" ht="14" x14ac:dyDescent="0.3">
      <c r="A2720" s="9">
        <v>2718</v>
      </c>
      <c r="B2720" s="14" t="s">
        <v>7340</v>
      </c>
      <c r="C2720" s="15">
        <v>45461</v>
      </c>
      <c r="D2720" s="15">
        <v>45463</v>
      </c>
      <c r="E2720" s="10" t="s">
        <v>168</v>
      </c>
      <c r="F2720" s="10" t="s">
        <v>2081</v>
      </c>
      <c r="G2720" s="10" t="s">
        <v>2082</v>
      </c>
      <c r="H2720" s="10" t="s">
        <v>36</v>
      </c>
      <c r="I2720" s="10" t="s">
        <v>23</v>
      </c>
      <c r="J2720" s="10" t="s">
        <v>3140</v>
      </c>
      <c r="K2720" s="10" t="s">
        <v>298</v>
      </c>
      <c r="L2720" s="10">
        <v>37167</v>
      </c>
      <c r="M2720" s="10" t="s">
        <v>26</v>
      </c>
      <c r="N2720" s="10" t="str">
        <f>_xlfn.XLOOKUP($M:$M,People!$B:$B,People!A:A)</f>
        <v>Fred Suzuki</v>
      </c>
      <c r="O2720" s="10" t="s">
        <v>1009</v>
      </c>
      <c r="P2720" s="10" t="str">
        <f>VLOOKUP(O2720,Products!$A:$E,3,FALSE)</f>
        <v>Staples</v>
      </c>
      <c r="Q2720" s="31">
        <f>INDEX(Products!$E:$E,MATCH(O2720,Products!$A:$A,0))</f>
        <v>0.31</v>
      </c>
      <c r="R2720" s="10" t="s">
        <v>41</v>
      </c>
      <c r="S2720" s="10" t="s">
        <v>82</v>
      </c>
      <c r="T2720" s="10" t="s">
        <v>1010</v>
      </c>
      <c r="U2720" s="12">
        <v>20.736000000000004</v>
      </c>
      <c r="V2720" s="12">
        <v>4</v>
      </c>
      <c r="W2720" s="12">
        <v>0.2</v>
      </c>
      <c r="X2720" s="12">
        <v>7.2576000000000001</v>
      </c>
    </row>
    <row r="2721" spans="1:24" ht="14" x14ac:dyDescent="0.3">
      <c r="A2721" s="9">
        <v>2719</v>
      </c>
      <c r="B2721" s="14" t="s">
        <v>7341</v>
      </c>
      <c r="C2721" s="15">
        <v>45461</v>
      </c>
      <c r="D2721" s="15">
        <v>45467</v>
      </c>
      <c r="E2721" s="10" t="s">
        <v>44</v>
      </c>
      <c r="F2721" s="10" t="s">
        <v>1245</v>
      </c>
      <c r="G2721" s="10" t="s">
        <v>1246</v>
      </c>
      <c r="H2721" s="10" t="s">
        <v>22</v>
      </c>
      <c r="I2721" s="10" t="s">
        <v>23</v>
      </c>
      <c r="J2721" s="10" t="s">
        <v>985</v>
      </c>
      <c r="K2721" s="10" t="s">
        <v>285</v>
      </c>
      <c r="L2721" s="10">
        <v>22204</v>
      </c>
      <c r="M2721" s="10" t="s">
        <v>26</v>
      </c>
      <c r="N2721" s="10" t="str">
        <f>_xlfn.XLOOKUP($M:$M,People!$B:$B,People!A:A)</f>
        <v>Fred Suzuki</v>
      </c>
      <c r="O2721" s="10" t="s">
        <v>2927</v>
      </c>
      <c r="P2721" s="10" t="str">
        <f>VLOOKUP(O2721,Products!$A:$E,3,FALSE)</f>
        <v>Office Depot</v>
      </c>
      <c r="Q2721" s="31">
        <f>INDEX(Products!$E:$E,MATCH(O2721,Products!$A:$A,0))</f>
        <v>0.32</v>
      </c>
      <c r="R2721" s="10" t="s">
        <v>41</v>
      </c>
      <c r="S2721" s="10" t="s">
        <v>53</v>
      </c>
      <c r="T2721" s="10" t="s">
        <v>2928</v>
      </c>
      <c r="U2721" s="12">
        <v>450.04</v>
      </c>
      <c r="V2721" s="12">
        <v>2</v>
      </c>
      <c r="W2721" s="12">
        <v>0</v>
      </c>
      <c r="X2721" s="12">
        <v>58.505200000000002</v>
      </c>
    </row>
    <row r="2722" spans="1:24" ht="14" x14ac:dyDescent="0.3">
      <c r="A2722" s="9">
        <v>2720</v>
      </c>
      <c r="B2722" s="14" t="s">
        <v>7341</v>
      </c>
      <c r="C2722" s="15">
        <v>45461</v>
      </c>
      <c r="D2722" s="15">
        <v>45467</v>
      </c>
      <c r="E2722" s="10" t="s">
        <v>44</v>
      </c>
      <c r="F2722" s="10" t="s">
        <v>1245</v>
      </c>
      <c r="G2722" s="10" t="s">
        <v>1246</v>
      </c>
      <c r="H2722" s="10" t="s">
        <v>22</v>
      </c>
      <c r="I2722" s="10" t="s">
        <v>23</v>
      </c>
      <c r="J2722" s="10" t="s">
        <v>985</v>
      </c>
      <c r="K2722" s="10" t="s">
        <v>285</v>
      </c>
      <c r="L2722" s="10">
        <v>22204</v>
      </c>
      <c r="M2722" s="10" t="s">
        <v>26</v>
      </c>
      <c r="N2722" s="10" t="str">
        <f>_xlfn.XLOOKUP($M:$M,People!$B:$B,People!A:A)</f>
        <v>Fred Suzuki</v>
      </c>
      <c r="O2722" s="10" t="s">
        <v>1655</v>
      </c>
      <c r="P2722" s="10" t="str">
        <f>VLOOKUP(O2722,Products!$A:$E,3,FALSE)</f>
        <v>Dell</v>
      </c>
      <c r="Q2722" s="31">
        <f>INDEX(Products!$E:$E,MATCH(O2722,Products!$A:$A,0))</f>
        <v>0.32</v>
      </c>
      <c r="R2722" s="10" t="s">
        <v>64</v>
      </c>
      <c r="S2722" s="10" t="s">
        <v>65</v>
      </c>
      <c r="T2722" s="10" t="s">
        <v>1656</v>
      </c>
      <c r="U2722" s="12">
        <v>467.97</v>
      </c>
      <c r="V2722" s="12">
        <v>3</v>
      </c>
      <c r="W2722" s="12">
        <v>0</v>
      </c>
      <c r="X2722" s="12">
        <v>140.39099999999999</v>
      </c>
    </row>
    <row r="2723" spans="1:24" ht="14" x14ac:dyDescent="0.3">
      <c r="A2723" s="9">
        <v>2721</v>
      </c>
      <c r="B2723" s="14" t="s">
        <v>7345</v>
      </c>
      <c r="C2723" s="15">
        <v>45462</v>
      </c>
      <c r="D2723" s="15">
        <v>45466</v>
      </c>
      <c r="E2723" s="10" t="s">
        <v>44</v>
      </c>
      <c r="F2723" s="10" t="s">
        <v>825</v>
      </c>
      <c r="G2723" s="10" t="s">
        <v>826</v>
      </c>
      <c r="H2723" s="10" t="s">
        <v>22</v>
      </c>
      <c r="I2723" s="10" t="s">
        <v>23</v>
      </c>
      <c r="J2723" s="10" t="s">
        <v>37</v>
      </c>
      <c r="K2723" s="10" t="s">
        <v>38</v>
      </c>
      <c r="L2723" s="10">
        <v>90032</v>
      </c>
      <c r="M2723" s="10" t="s">
        <v>39</v>
      </c>
      <c r="N2723" s="10" t="str">
        <f>_xlfn.XLOOKUP($M:$M,People!$B:$B,People!A:A)</f>
        <v>Sadie Pawthorne</v>
      </c>
      <c r="O2723" s="10" t="s">
        <v>1816</v>
      </c>
      <c r="P2723" s="10" t="str">
        <f>VLOOKUP(O2723,Products!$A:$E,3,FALSE)</f>
        <v>IKEA</v>
      </c>
      <c r="Q2723" s="31">
        <f>INDEX(Products!$E:$E,MATCH(O2723,Products!$A:$A,0))</f>
        <v>0.4</v>
      </c>
      <c r="R2723" s="10" t="s">
        <v>28</v>
      </c>
      <c r="S2723" s="10" t="s">
        <v>58</v>
      </c>
      <c r="T2723" s="10" t="s">
        <v>1817</v>
      </c>
      <c r="U2723" s="12">
        <v>12.56</v>
      </c>
      <c r="V2723" s="12">
        <v>2</v>
      </c>
      <c r="W2723" s="12">
        <v>0</v>
      </c>
      <c r="X2723" s="12">
        <v>4.0191999999999997</v>
      </c>
    </row>
    <row r="2724" spans="1:24" ht="14" x14ac:dyDescent="0.3">
      <c r="A2724" s="9">
        <v>2722</v>
      </c>
      <c r="B2724" s="14" t="s">
        <v>7346</v>
      </c>
      <c r="C2724" s="15">
        <v>45462</v>
      </c>
      <c r="D2724" s="15">
        <v>45466</v>
      </c>
      <c r="E2724" s="10" t="s">
        <v>44</v>
      </c>
      <c r="F2724" s="10" t="s">
        <v>3232</v>
      </c>
      <c r="G2724" s="10" t="s">
        <v>3233</v>
      </c>
      <c r="H2724" s="10" t="s">
        <v>92</v>
      </c>
      <c r="I2724" s="10" t="s">
        <v>23</v>
      </c>
      <c r="J2724" s="10" t="s">
        <v>714</v>
      </c>
      <c r="K2724" s="10" t="s">
        <v>94</v>
      </c>
      <c r="L2724" s="10">
        <v>75081</v>
      </c>
      <c r="M2724" s="10" t="s">
        <v>95</v>
      </c>
      <c r="N2724" s="10" t="str">
        <f>_xlfn.XLOOKUP($M:$M,People!$B:$B,People!A:A)</f>
        <v>Roxanne Rodriguez</v>
      </c>
      <c r="O2724" s="10" t="s">
        <v>1661</v>
      </c>
      <c r="P2724" s="10" t="str">
        <f>VLOOKUP(O2724,Products!$A:$E,3,FALSE)</f>
        <v>Canon</v>
      </c>
      <c r="Q2724" s="31">
        <f>INDEX(Products!$E:$E,MATCH(O2724,Products!$A:$A,0))</f>
        <v>0.36</v>
      </c>
      <c r="R2724" s="10" t="s">
        <v>41</v>
      </c>
      <c r="S2724" s="10" t="s">
        <v>68</v>
      </c>
      <c r="T2724" s="10" t="s">
        <v>1662</v>
      </c>
      <c r="U2724" s="12">
        <v>5.7919999999999989</v>
      </c>
      <c r="V2724" s="12">
        <v>2</v>
      </c>
      <c r="W2724" s="12">
        <v>0.8</v>
      </c>
      <c r="X2724" s="12">
        <v>-9.5568000000000026</v>
      </c>
    </row>
    <row r="2725" spans="1:24" ht="14" x14ac:dyDescent="0.3">
      <c r="A2725" s="9">
        <v>2723</v>
      </c>
      <c r="B2725" s="14" t="s">
        <v>7345</v>
      </c>
      <c r="C2725" s="15">
        <v>45462</v>
      </c>
      <c r="D2725" s="15">
        <v>45466</v>
      </c>
      <c r="E2725" s="10" t="s">
        <v>44</v>
      </c>
      <c r="F2725" s="10" t="s">
        <v>825</v>
      </c>
      <c r="G2725" s="10" t="s">
        <v>826</v>
      </c>
      <c r="H2725" s="10" t="s">
        <v>22</v>
      </c>
      <c r="I2725" s="10" t="s">
        <v>23</v>
      </c>
      <c r="J2725" s="10" t="s">
        <v>37</v>
      </c>
      <c r="K2725" s="10" t="s">
        <v>38</v>
      </c>
      <c r="L2725" s="10">
        <v>90032</v>
      </c>
      <c r="M2725" s="10" t="s">
        <v>39</v>
      </c>
      <c r="N2725" s="10" t="str">
        <f>_xlfn.XLOOKUP($M:$M,People!$B:$B,People!A:A)</f>
        <v>Sadie Pawthorne</v>
      </c>
      <c r="O2725" s="10" t="s">
        <v>2105</v>
      </c>
      <c r="P2725" s="10" t="str">
        <f>VLOOKUP(O2725,Products!$A:$E,3,FALSE)</f>
        <v>Office Depot</v>
      </c>
      <c r="Q2725" s="31">
        <f>INDEX(Products!$E:$E,MATCH(O2725,Products!$A:$A,0))</f>
        <v>0.36</v>
      </c>
      <c r="R2725" s="10" t="s">
        <v>41</v>
      </c>
      <c r="S2725" s="10" t="s">
        <v>155</v>
      </c>
      <c r="T2725" s="10" t="s">
        <v>2106</v>
      </c>
      <c r="U2725" s="12">
        <v>186.69</v>
      </c>
      <c r="V2725" s="12">
        <v>3</v>
      </c>
      <c r="W2725" s="12">
        <v>0</v>
      </c>
      <c r="X2725" s="12">
        <v>87.744299999999981</v>
      </c>
    </row>
    <row r="2726" spans="1:24" ht="14" x14ac:dyDescent="0.3">
      <c r="A2726" s="9">
        <v>2724</v>
      </c>
      <c r="B2726" s="14" t="s">
        <v>7347</v>
      </c>
      <c r="C2726" s="15">
        <v>45462</v>
      </c>
      <c r="D2726" s="15">
        <v>45462</v>
      </c>
      <c r="E2726" s="10" t="s">
        <v>1124</v>
      </c>
      <c r="F2726" s="10" t="s">
        <v>3138</v>
      </c>
      <c r="G2726" s="10" t="s">
        <v>3139</v>
      </c>
      <c r="H2726" s="10" t="s">
        <v>92</v>
      </c>
      <c r="I2726" s="10" t="s">
        <v>23</v>
      </c>
      <c r="J2726" s="10" t="s">
        <v>131</v>
      </c>
      <c r="K2726" s="10" t="s">
        <v>132</v>
      </c>
      <c r="L2726" s="10">
        <v>19134</v>
      </c>
      <c r="M2726" s="10" t="s">
        <v>133</v>
      </c>
      <c r="N2726" s="10" t="str">
        <f>_xlfn.XLOOKUP($M:$M,People!$B:$B,People!A:A)</f>
        <v>Chuck Magee</v>
      </c>
      <c r="O2726" s="10" t="s">
        <v>5888</v>
      </c>
      <c r="P2726" s="10" t="str">
        <f>VLOOKUP(O2726,Products!$A:$E,3,FALSE)</f>
        <v>Samsung</v>
      </c>
      <c r="Q2726" s="31">
        <f>INDEX(Products!$E:$E,MATCH(O2726,Products!$A:$A,0))</f>
        <v>0.25</v>
      </c>
      <c r="R2726" s="10" t="s">
        <v>41</v>
      </c>
      <c r="S2726" s="10" t="s">
        <v>42</v>
      </c>
      <c r="T2726" s="10" t="s">
        <v>5889</v>
      </c>
      <c r="U2726" s="12">
        <v>5.9039999999999999</v>
      </c>
      <c r="V2726" s="12">
        <v>2</v>
      </c>
      <c r="W2726" s="12">
        <v>0.2</v>
      </c>
      <c r="X2726" s="12">
        <v>1.9925999999999999</v>
      </c>
    </row>
    <row r="2727" spans="1:24" ht="14" x14ac:dyDescent="0.3">
      <c r="A2727" s="9">
        <v>2725</v>
      </c>
      <c r="B2727" s="14" t="s">
        <v>7345</v>
      </c>
      <c r="C2727" s="15">
        <v>45462</v>
      </c>
      <c r="D2727" s="15">
        <v>45466</v>
      </c>
      <c r="E2727" s="10" t="s">
        <v>44</v>
      </c>
      <c r="F2727" s="10" t="s">
        <v>825</v>
      </c>
      <c r="G2727" s="10" t="s">
        <v>826</v>
      </c>
      <c r="H2727" s="10" t="s">
        <v>22</v>
      </c>
      <c r="I2727" s="10" t="s">
        <v>23</v>
      </c>
      <c r="J2727" s="10" t="s">
        <v>37</v>
      </c>
      <c r="K2727" s="10" t="s">
        <v>38</v>
      </c>
      <c r="L2727" s="10">
        <v>90032</v>
      </c>
      <c r="M2727" s="10" t="s">
        <v>39</v>
      </c>
      <c r="N2727" s="10" t="str">
        <f>_xlfn.XLOOKUP($M:$M,People!$B:$B,People!A:A)</f>
        <v>Sadie Pawthorne</v>
      </c>
      <c r="O2727" s="10" t="s">
        <v>3607</v>
      </c>
      <c r="P2727" s="10" t="str">
        <f>VLOOKUP(O2727,Products!$A:$E,3,FALSE)</f>
        <v>Dell</v>
      </c>
      <c r="Q2727" s="31">
        <f>INDEX(Products!$E:$E,MATCH(O2727,Products!$A:$A,0))</f>
        <v>0.26</v>
      </c>
      <c r="R2727" s="10" t="s">
        <v>41</v>
      </c>
      <c r="S2727" s="10" t="s">
        <v>82</v>
      </c>
      <c r="T2727" s="10" t="s">
        <v>3608</v>
      </c>
      <c r="U2727" s="12">
        <v>6.48</v>
      </c>
      <c r="V2727" s="12">
        <v>1</v>
      </c>
      <c r="W2727" s="12">
        <v>0</v>
      </c>
      <c r="X2727" s="12">
        <v>3.1104000000000003</v>
      </c>
    </row>
    <row r="2728" spans="1:24" ht="14" x14ac:dyDescent="0.3">
      <c r="A2728" s="9">
        <v>2726</v>
      </c>
      <c r="B2728" s="14" t="s">
        <v>7348</v>
      </c>
      <c r="C2728" s="15">
        <v>45462</v>
      </c>
      <c r="D2728" s="15">
        <v>45467</v>
      </c>
      <c r="E2728" s="10" t="s">
        <v>44</v>
      </c>
      <c r="F2728" s="10" t="s">
        <v>3158</v>
      </c>
      <c r="G2728" s="10" t="s">
        <v>3159</v>
      </c>
      <c r="H2728" s="10" t="s">
        <v>92</v>
      </c>
      <c r="I2728" s="10" t="s">
        <v>23</v>
      </c>
      <c r="J2728" s="10" t="s">
        <v>165</v>
      </c>
      <c r="K2728" s="10" t="s">
        <v>94</v>
      </c>
      <c r="L2728" s="10">
        <v>77070</v>
      </c>
      <c r="M2728" s="10" t="s">
        <v>95</v>
      </c>
      <c r="N2728" s="10" t="str">
        <f>_xlfn.XLOOKUP($M:$M,People!$B:$B,People!A:A)</f>
        <v>Roxanne Rodriguez</v>
      </c>
      <c r="O2728" s="10" t="s">
        <v>4109</v>
      </c>
      <c r="P2728" s="10" t="str">
        <f>VLOOKUP(O2728,Products!$A:$E,3,FALSE)</f>
        <v>Samsung</v>
      </c>
      <c r="Q2728" s="31">
        <f>INDEX(Products!$E:$E,MATCH(O2728,Products!$A:$A,0))</f>
        <v>0.39</v>
      </c>
      <c r="R2728" s="10" t="s">
        <v>41</v>
      </c>
      <c r="S2728" s="10" t="s">
        <v>53</v>
      </c>
      <c r="T2728" s="10" t="s">
        <v>4110</v>
      </c>
      <c r="U2728" s="12">
        <v>228.92</v>
      </c>
      <c r="V2728" s="12">
        <v>5</v>
      </c>
      <c r="W2728" s="12">
        <v>0.2</v>
      </c>
      <c r="X2728" s="12">
        <v>14.307499999999997</v>
      </c>
    </row>
    <row r="2729" spans="1:24" ht="14" x14ac:dyDescent="0.3">
      <c r="A2729" s="9">
        <v>2727</v>
      </c>
      <c r="B2729" s="14" t="s">
        <v>7349</v>
      </c>
      <c r="C2729" s="15">
        <v>45463</v>
      </c>
      <c r="D2729" s="15">
        <v>45468</v>
      </c>
      <c r="E2729" s="10" t="s">
        <v>19</v>
      </c>
      <c r="F2729" s="10" t="s">
        <v>315</v>
      </c>
      <c r="G2729" s="10" t="s">
        <v>316</v>
      </c>
      <c r="H2729" s="10" t="s">
        <v>36</v>
      </c>
      <c r="I2729" s="10" t="s">
        <v>23</v>
      </c>
      <c r="J2729" s="10" t="s">
        <v>114</v>
      </c>
      <c r="K2729" s="10" t="s">
        <v>38</v>
      </c>
      <c r="L2729" s="10">
        <v>94122</v>
      </c>
      <c r="M2729" s="10" t="s">
        <v>39</v>
      </c>
      <c r="N2729" s="10" t="str">
        <f>_xlfn.XLOOKUP($M:$M,People!$B:$B,People!A:A)</f>
        <v>Sadie Pawthorne</v>
      </c>
      <c r="O2729" s="10" t="s">
        <v>1975</v>
      </c>
      <c r="P2729" s="10" t="str">
        <f>VLOOKUP(O2729,Products!$A:$E,3,FALSE)</f>
        <v>3M</v>
      </c>
      <c r="Q2729" s="31">
        <f>INDEX(Products!$E:$E,MATCH(O2729,Products!$A:$A,0))</f>
        <v>0.38</v>
      </c>
      <c r="R2729" s="10" t="s">
        <v>28</v>
      </c>
      <c r="S2729" s="10" t="s">
        <v>58</v>
      </c>
      <c r="T2729" s="10" t="s">
        <v>1976</v>
      </c>
      <c r="U2729" s="12">
        <v>257.64</v>
      </c>
      <c r="V2729" s="12">
        <v>6</v>
      </c>
      <c r="W2729" s="12">
        <v>0</v>
      </c>
      <c r="X2729" s="12">
        <v>100.4796</v>
      </c>
    </row>
    <row r="2730" spans="1:24" ht="14" x14ac:dyDescent="0.3">
      <c r="A2730" s="9">
        <v>2728</v>
      </c>
      <c r="B2730" s="14" t="s">
        <v>7350</v>
      </c>
      <c r="C2730" s="15">
        <v>45463</v>
      </c>
      <c r="D2730" s="15">
        <v>45467</v>
      </c>
      <c r="E2730" s="10" t="s">
        <v>19</v>
      </c>
      <c r="F2730" s="10" t="s">
        <v>4187</v>
      </c>
      <c r="G2730" s="10" t="s">
        <v>4188</v>
      </c>
      <c r="H2730" s="10" t="s">
        <v>92</v>
      </c>
      <c r="I2730" s="10" t="s">
        <v>23</v>
      </c>
      <c r="J2730" s="10" t="s">
        <v>131</v>
      </c>
      <c r="K2730" s="10" t="s">
        <v>132</v>
      </c>
      <c r="L2730" s="10">
        <v>19134</v>
      </c>
      <c r="M2730" s="10" t="s">
        <v>133</v>
      </c>
      <c r="N2730" s="10" t="str">
        <f>_xlfn.XLOOKUP($M:$M,People!$B:$B,People!A:A)</f>
        <v>Chuck Magee</v>
      </c>
      <c r="O2730" s="10" t="s">
        <v>2165</v>
      </c>
      <c r="P2730" s="10" t="str">
        <f>VLOOKUP(O2730,Products!$A:$E,3,FALSE)</f>
        <v>Staples</v>
      </c>
      <c r="Q2730" s="31">
        <f>INDEX(Products!$E:$E,MATCH(O2730,Products!$A:$A,0))</f>
        <v>0.27</v>
      </c>
      <c r="R2730" s="10" t="s">
        <v>64</v>
      </c>
      <c r="S2730" s="10" t="s">
        <v>144</v>
      </c>
      <c r="T2730" s="10" t="s">
        <v>2166</v>
      </c>
      <c r="U2730" s="12">
        <v>319.98400000000004</v>
      </c>
      <c r="V2730" s="12">
        <v>2</v>
      </c>
      <c r="W2730" s="12">
        <v>0.2</v>
      </c>
      <c r="X2730" s="12">
        <v>91.995400000000018</v>
      </c>
    </row>
    <row r="2731" spans="1:24" ht="14" x14ac:dyDescent="0.3">
      <c r="A2731" s="9">
        <v>2729</v>
      </c>
      <c r="B2731" s="14" t="s">
        <v>7351</v>
      </c>
      <c r="C2731" s="15">
        <v>45463</v>
      </c>
      <c r="D2731" s="15">
        <v>45466</v>
      </c>
      <c r="E2731" s="10" t="s">
        <v>168</v>
      </c>
      <c r="F2731" s="10" t="s">
        <v>4126</v>
      </c>
      <c r="G2731" s="10" t="s">
        <v>4127</v>
      </c>
      <c r="H2731" s="10" t="s">
        <v>22</v>
      </c>
      <c r="I2731" s="10" t="s">
        <v>23</v>
      </c>
      <c r="J2731" s="10" t="s">
        <v>401</v>
      </c>
      <c r="K2731" s="10" t="s">
        <v>402</v>
      </c>
      <c r="L2731" s="10">
        <v>80013</v>
      </c>
      <c r="M2731" s="10" t="s">
        <v>39</v>
      </c>
      <c r="N2731" s="10" t="str">
        <f>_xlfn.XLOOKUP($M:$M,People!$B:$B,People!A:A)</f>
        <v>Sadie Pawthorne</v>
      </c>
      <c r="O2731" s="10" t="s">
        <v>5745</v>
      </c>
      <c r="P2731" s="10" t="str">
        <f>VLOOKUP(O2731,Products!$A:$E,3,FALSE)</f>
        <v>IKEA</v>
      </c>
      <c r="Q2731" s="31">
        <f>INDEX(Products!$E:$E,MATCH(O2731,Products!$A:$A,0))</f>
        <v>0.4</v>
      </c>
      <c r="R2731" s="10" t="s">
        <v>64</v>
      </c>
      <c r="S2731" s="10" t="s">
        <v>65</v>
      </c>
      <c r="T2731" s="10" t="s">
        <v>5746</v>
      </c>
      <c r="U2731" s="12">
        <v>125.944</v>
      </c>
      <c r="V2731" s="12">
        <v>7</v>
      </c>
      <c r="W2731" s="12">
        <v>0.2</v>
      </c>
      <c r="X2731" s="12">
        <v>15.742999999999984</v>
      </c>
    </row>
    <row r="2732" spans="1:24" ht="14" x14ac:dyDescent="0.3">
      <c r="A2732" s="9">
        <v>2730</v>
      </c>
      <c r="B2732" s="14" t="s">
        <v>7349</v>
      </c>
      <c r="C2732" s="15">
        <v>45463</v>
      </c>
      <c r="D2732" s="15">
        <v>45468</v>
      </c>
      <c r="E2732" s="10" t="s">
        <v>19</v>
      </c>
      <c r="F2732" s="10" t="s">
        <v>315</v>
      </c>
      <c r="G2732" s="10" t="s">
        <v>316</v>
      </c>
      <c r="H2732" s="10" t="s">
        <v>36</v>
      </c>
      <c r="I2732" s="10" t="s">
        <v>23</v>
      </c>
      <c r="J2732" s="10" t="s">
        <v>114</v>
      </c>
      <c r="K2732" s="10" t="s">
        <v>38</v>
      </c>
      <c r="L2732" s="10">
        <v>94122</v>
      </c>
      <c r="M2732" s="10" t="s">
        <v>39</v>
      </c>
      <c r="N2732" s="10" t="str">
        <f>_xlfn.XLOOKUP($M:$M,People!$B:$B,People!A:A)</f>
        <v>Sadie Pawthorne</v>
      </c>
      <c r="O2732" s="10" t="s">
        <v>280</v>
      </c>
      <c r="P2732" s="10" t="str">
        <f>VLOOKUP(O2732,Products!$A:$E,3,FALSE)</f>
        <v>Dell</v>
      </c>
      <c r="Q2732" s="31">
        <f>INDEX(Products!$E:$E,MATCH(O2732,Products!$A:$A,0))</f>
        <v>0.26</v>
      </c>
      <c r="R2732" s="10" t="s">
        <v>64</v>
      </c>
      <c r="S2732" s="10" t="s">
        <v>65</v>
      </c>
      <c r="T2732" s="10" t="s">
        <v>281</v>
      </c>
      <c r="U2732" s="12">
        <v>125.97600000000001</v>
      </c>
      <c r="V2732" s="12">
        <v>3</v>
      </c>
      <c r="W2732" s="12">
        <v>0.2</v>
      </c>
      <c r="X2732" s="12">
        <v>47.241</v>
      </c>
    </row>
    <row r="2733" spans="1:24" ht="14" x14ac:dyDescent="0.3">
      <c r="A2733" s="9">
        <v>2731</v>
      </c>
      <c r="B2733" s="14" t="s">
        <v>7352</v>
      </c>
      <c r="C2733" s="15">
        <v>45464</v>
      </c>
      <c r="D2733" s="15">
        <v>45470</v>
      </c>
      <c r="E2733" s="10" t="s">
        <v>44</v>
      </c>
      <c r="F2733" s="10" t="s">
        <v>1580</v>
      </c>
      <c r="G2733" s="10" t="s">
        <v>1581</v>
      </c>
      <c r="H2733" s="10" t="s">
        <v>22</v>
      </c>
      <c r="I2733" s="10" t="s">
        <v>23</v>
      </c>
      <c r="J2733" s="10" t="s">
        <v>3025</v>
      </c>
      <c r="K2733" s="10" t="s">
        <v>48</v>
      </c>
      <c r="L2733" s="10">
        <v>32725</v>
      </c>
      <c r="M2733" s="10" t="s">
        <v>26</v>
      </c>
      <c r="N2733" s="10" t="str">
        <f>_xlfn.XLOOKUP($M:$M,People!$B:$B,People!A:A)</f>
        <v>Fred Suzuki</v>
      </c>
      <c r="O2733" s="10" t="s">
        <v>2682</v>
      </c>
      <c r="P2733" s="10" t="str">
        <f>VLOOKUP(O2733,Products!$A:$E,3,FALSE)</f>
        <v>Staples</v>
      </c>
      <c r="Q2733" s="31">
        <f>INDEX(Products!$E:$E,MATCH(O2733,Products!$A:$A,0))</f>
        <v>0.35</v>
      </c>
      <c r="R2733" s="10" t="s">
        <v>64</v>
      </c>
      <c r="S2733" s="10" t="s">
        <v>65</v>
      </c>
      <c r="T2733" s="10" t="s">
        <v>2683</v>
      </c>
      <c r="U2733" s="12">
        <v>107.97600000000001</v>
      </c>
      <c r="V2733" s="12">
        <v>3</v>
      </c>
      <c r="W2733" s="12">
        <v>0.2</v>
      </c>
      <c r="X2733" s="12">
        <v>37.791599999999988</v>
      </c>
    </row>
    <row r="2734" spans="1:24" ht="14" x14ac:dyDescent="0.3">
      <c r="A2734" s="9">
        <v>2732</v>
      </c>
      <c r="B2734" s="14" t="s">
        <v>7353</v>
      </c>
      <c r="C2734" s="15">
        <v>45465</v>
      </c>
      <c r="D2734" s="15">
        <v>45468</v>
      </c>
      <c r="E2734" s="10" t="s">
        <v>168</v>
      </c>
      <c r="F2734" s="10" t="s">
        <v>4714</v>
      </c>
      <c r="G2734" s="10" t="s">
        <v>4715</v>
      </c>
      <c r="H2734" s="10" t="s">
        <v>92</v>
      </c>
      <c r="I2734" s="10" t="s">
        <v>23</v>
      </c>
      <c r="J2734" s="10" t="s">
        <v>401</v>
      </c>
      <c r="K2734" s="10" t="s">
        <v>189</v>
      </c>
      <c r="L2734" s="10">
        <v>60505</v>
      </c>
      <c r="M2734" s="10" t="s">
        <v>95</v>
      </c>
      <c r="N2734" s="10" t="str">
        <f>_xlfn.XLOOKUP($M:$M,People!$B:$B,People!A:A)</f>
        <v>Roxanne Rodriguez</v>
      </c>
      <c r="O2734" s="10" t="s">
        <v>4295</v>
      </c>
      <c r="P2734" s="10" t="str">
        <f>VLOOKUP(O2734,Products!$A:$E,3,FALSE)</f>
        <v>Samsung</v>
      </c>
      <c r="Q2734" s="31">
        <f>INDEX(Products!$E:$E,MATCH(O2734,Products!$A:$A,0))</f>
        <v>0.25</v>
      </c>
      <c r="R2734" s="10" t="s">
        <v>28</v>
      </c>
      <c r="S2734" s="10" t="s">
        <v>50</v>
      </c>
      <c r="T2734" s="10" t="s">
        <v>4296</v>
      </c>
      <c r="U2734" s="12">
        <v>796.42500000000007</v>
      </c>
      <c r="V2734" s="12">
        <v>7</v>
      </c>
      <c r="W2734" s="12">
        <v>0.5</v>
      </c>
      <c r="X2734" s="12">
        <v>-525.6405000000002</v>
      </c>
    </row>
    <row r="2735" spans="1:24" ht="14" x14ac:dyDescent="0.3">
      <c r="A2735" s="9">
        <v>2733</v>
      </c>
      <c r="B2735" s="14" t="s">
        <v>7354</v>
      </c>
      <c r="C2735" s="15">
        <v>45465</v>
      </c>
      <c r="D2735" s="15">
        <v>45470</v>
      </c>
      <c r="E2735" s="10" t="s">
        <v>44</v>
      </c>
      <c r="F2735" s="10" t="s">
        <v>3543</v>
      </c>
      <c r="G2735" s="10" t="s">
        <v>3544</v>
      </c>
      <c r="H2735" s="10" t="s">
        <v>22</v>
      </c>
      <c r="I2735" s="10" t="s">
        <v>23</v>
      </c>
      <c r="J2735" s="10" t="s">
        <v>344</v>
      </c>
      <c r="K2735" s="10" t="s">
        <v>238</v>
      </c>
      <c r="L2735" s="10">
        <v>14609</v>
      </c>
      <c r="M2735" s="10" t="s">
        <v>133</v>
      </c>
      <c r="N2735" s="10" t="str">
        <f>_xlfn.XLOOKUP($M:$M,People!$B:$B,People!A:A)</f>
        <v>Chuck Magee</v>
      </c>
      <c r="O2735" s="10" t="s">
        <v>2287</v>
      </c>
      <c r="P2735" s="10" t="str">
        <f>VLOOKUP(O2735,Products!$A:$E,3,FALSE)</f>
        <v>Office Depot</v>
      </c>
      <c r="Q2735" s="31">
        <f>INDEX(Products!$E:$E,MATCH(O2735,Products!$A:$A,0))</f>
        <v>0.28000000000000003</v>
      </c>
      <c r="R2735" s="10" t="s">
        <v>41</v>
      </c>
      <c r="S2735" s="10" t="s">
        <v>68</v>
      </c>
      <c r="T2735" s="10" t="s">
        <v>2288</v>
      </c>
      <c r="U2735" s="12">
        <v>1217.568</v>
      </c>
      <c r="V2735" s="12">
        <v>2</v>
      </c>
      <c r="W2735" s="12">
        <v>0.2</v>
      </c>
      <c r="X2735" s="12">
        <v>456.58800000000002</v>
      </c>
    </row>
    <row r="2736" spans="1:24" ht="14" x14ac:dyDescent="0.3">
      <c r="A2736" s="9">
        <v>2734</v>
      </c>
      <c r="B2736" s="14" t="s">
        <v>7355</v>
      </c>
      <c r="C2736" s="15">
        <v>45465</v>
      </c>
      <c r="D2736" s="15">
        <v>45469</v>
      </c>
      <c r="E2736" s="10" t="s">
        <v>19</v>
      </c>
      <c r="F2736" s="10" t="s">
        <v>802</v>
      </c>
      <c r="G2736" s="10" t="s">
        <v>803</v>
      </c>
      <c r="H2736" s="10" t="s">
        <v>22</v>
      </c>
      <c r="I2736" s="10" t="s">
        <v>23</v>
      </c>
      <c r="J2736" s="10" t="s">
        <v>1073</v>
      </c>
      <c r="K2736" s="10" t="s">
        <v>109</v>
      </c>
      <c r="L2736" s="10">
        <v>84041</v>
      </c>
      <c r="M2736" s="10" t="s">
        <v>39</v>
      </c>
      <c r="N2736" s="10" t="str">
        <f>_xlfn.XLOOKUP($M:$M,People!$B:$B,People!A:A)</f>
        <v>Sadie Pawthorne</v>
      </c>
      <c r="O2736" s="10" t="s">
        <v>1074</v>
      </c>
      <c r="P2736" s="10" t="str">
        <f>VLOOKUP(O2736,Products!$A:$E,3,FALSE)</f>
        <v>Avery</v>
      </c>
      <c r="Q2736" s="31">
        <f>INDEX(Products!$E:$E,MATCH(O2736,Products!$A:$A,0))</f>
        <v>0.33</v>
      </c>
      <c r="R2736" s="10" t="s">
        <v>41</v>
      </c>
      <c r="S2736" s="10" t="s">
        <v>240</v>
      </c>
      <c r="T2736" s="10" t="s">
        <v>1075</v>
      </c>
      <c r="U2736" s="12">
        <v>4.96</v>
      </c>
      <c r="V2736" s="12">
        <v>4</v>
      </c>
      <c r="W2736" s="12">
        <v>0</v>
      </c>
      <c r="X2736" s="12">
        <v>2.3311999999999999</v>
      </c>
    </row>
    <row r="2737" spans="1:24" ht="14" x14ac:dyDescent="0.3">
      <c r="A2737" s="9">
        <v>2735</v>
      </c>
      <c r="B2737" s="14" t="s">
        <v>7356</v>
      </c>
      <c r="C2737" s="15">
        <v>45466</v>
      </c>
      <c r="D2737" s="15">
        <v>45472</v>
      </c>
      <c r="E2737" s="10" t="s">
        <v>44</v>
      </c>
      <c r="F2737" s="10" t="s">
        <v>4013</v>
      </c>
      <c r="G2737" s="10" t="s">
        <v>4014</v>
      </c>
      <c r="H2737" s="10" t="s">
        <v>36</v>
      </c>
      <c r="I2737" s="10" t="s">
        <v>23</v>
      </c>
      <c r="J2737" s="10" t="s">
        <v>5820</v>
      </c>
      <c r="K2737" s="10" t="s">
        <v>1109</v>
      </c>
      <c r="L2737" s="10">
        <v>30344</v>
      </c>
      <c r="M2737" s="10" t="s">
        <v>26</v>
      </c>
      <c r="N2737" s="10" t="str">
        <f>_xlfn.XLOOKUP($M:$M,People!$B:$B,People!A:A)</f>
        <v>Fred Suzuki</v>
      </c>
      <c r="O2737" s="10" t="s">
        <v>2148</v>
      </c>
      <c r="P2737" s="10" t="str">
        <f>VLOOKUP(O2737,Products!$A:$E,3,FALSE)</f>
        <v>HP</v>
      </c>
      <c r="Q2737" s="31">
        <f>INDEX(Products!$E:$E,MATCH(O2737,Products!$A:$A,0))</f>
        <v>0.28999999999999998</v>
      </c>
      <c r="R2737" s="10" t="s">
        <v>28</v>
      </c>
      <c r="S2737" s="10" t="s">
        <v>58</v>
      </c>
      <c r="T2737" s="10" t="s">
        <v>2149</v>
      </c>
      <c r="U2737" s="12">
        <v>27.42</v>
      </c>
      <c r="V2737" s="12">
        <v>3</v>
      </c>
      <c r="W2737" s="12">
        <v>0</v>
      </c>
      <c r="X2737" s="12">
        <v>9.3227999999999991</v>
      </c>
    </row>
    <row r="2738" spans="1:24" ht="14" x14ac:dyDescent="0.3">
      <c r="A2738" s="9">
        <v>2736</v>
      </c>
      <c r="B2738" s="14" t="s">
        <v>7356</v>
      </c>
      <c r="C2738" s="15">
        <v>45466</v>
      </c>
      <c r="D2738" s="15">
        <v>45472</v>
      </c>
      <c r="E2738" s="10" t="s">
        <v>44</v>
      </c>
      <c r="F2738" s="10" t="s">
        <v>4013</v>
      </c>
      <c r="G2738" s="10" t="s">
        <v>4014</v>
      </c>
      <c r="H2738" s="10" t="s">
        <v>36</v>
      </c>
      <c r="I2738" s="10" t="s">
        <v>23</v>
      </c>
      <c r="J2738" s="10" t="s">
        <v>5820</v>
      </c>
      <c r="K2738" s="10" t="s">
        <v>1109</v>
      </c>
      <c r="L2738" s="10">
        <v>30344</v>
      </c>
      <c r="M2738" s="10" t="s">
        <v>26</v>
      </c>
      <c r="N2738" s="10" t="str">
        <f>_xlfn.XLOOKUP($M:$M,People!$B:$B,People!A:A)</f>
        <v>Fred Suzuki</v>
      </c>
      <c r="O2738" s="10" t="s">
        <v>2900</v>
      </c>
      <c r="P2738" s="10" t="str">
        <f>VLOOKUP(O2738,Products!$A:$E,3,FALSE)</f>
        <v>Samsung</v>
      </c>
      <c r="Q2738" s="31">
        <f>INDEX(Products!$E:$E,MATCH(O2738,Products!$A:$A,0))</f>
        <v>0.33</v>
      </c>
      <c r="R2738" s="10" t="s">
        <v>41</v>
      </c>
      <c r="S2738" s="10" t="s">
        <v>68</v>
      </c>
      <c r="T2738" s="10" t="s">
        <v>2901</v>
      </c>
      <c r="U2738" s="12">
        <v>165.98</v>
      </c>
      <c r="V2738" s="12">
        <v>1</v>
      </c>
      <c r="W2738" s="12">
        <v>0</v>
      </c>
      <c r="X2738" s="12">
        <v>74.690999999999988</v>
      </c>
    </row>
    <row r="2739" spans="1:24" ht="14" x14ac:dyDescent="0.3">
      <c r="A2739" s="9">
        <v>2737</v>
      </c>
      <c r="B2739" s="14" t="s">
        <v>7357</v>
      </c>
      <c r="C2739" s="15">
        <v>45466</v>
      </c>
      <c r="D2739" s="15">
        <v>45471</v>
      </c>
      <c r="E2739" s="10" t="s">
        <v>44</v>
      </c>
      <c r="F2739" s="10" t="s">
        <v>2727</v>
      </c>
      <c r="G2739" s="10" t="s">
        <v>2728</v>
      </c>
      <c r="H2739" s="10" t="s">
        <v>22</v>
      </c>
      <c r="I2739" s="10" t="s">
        <v>23</v>
      </c>
      <c r="J2739" s="10" t="s">
        <v>1025</v>
      </c>
      <c r="K2739" s="10" t="s">
        <v>38</v>
      </c>
      <c r="L2739" s="10">
        <v>90805</v>
      </c>
      <c r="M2739" s="10" t="s">
        <v>39</v>
      </c>
      <c r="N2739" s="10" t="str">
        <f>_xlfn.XLOOKUP($M:$M,People!$B:$B,People!A:A)</f>
        <v>Sadie Pawthorne</v>
      </c>
      <c r="O2739" s="10" t="s">
        <v>2635</v>
      </c>
      <c r="P2739" s="10" t="str">
        <f>VLOOKUP(O2739,Products!$A:$E,3,FALSE)</f>
        <v>Dell</v>
      </c>
      <c r="Q2739" s="31">
        <f>INDEX(Products!$E:$E,MATCH(O2739,Products!$A:$A,0))</f>
        <v>0.26</v>
      </c>
      <c r="R2739" s="10" t="s">
        <v>41</v>
      </c>
      <c r="S2739" s="10" t="s">
        <v>240</v>
      </c>
      <c r="T2739" s="10" t="s">
        <v>2636</v>
      </c>
      <c r="U2739" s="12">
        <v>5.43</v>
      </c>
      <c r="V2739" s="12">
        <v>3</v>
      </c>
      <c r="W2739" s="12">
        <v>0</v>
      </c>
      <c r="X2739" s="12">
        <v>1.7918999999999998</v>
      </c>
    </row>
    <row r="2740" spans="1:24" ht="14" x14ac:dyDescent="0.3">
      <c r="A2740" s="9">
        <v>2738</v>
      </c>
      <c r="B2740" s="14" t="s">
        <v>7356</v>
      </c>
      <c r="C2740" s="15">
        <v>45466</v>
      </c>
      <c r="D2740" s="15">
        <v>45472</v>
      </c>
      <c r="E2740" s="10" t="s">
        <v>44</v>
      </c>
      <c r="F2740" s="10" t="s">
        <v>4013</v>
      </c>
      <c r="G2740" s="10" t="s">
        <v>4014</v>
      </c>
      <c r="H2740" s="10" t="s">
        <v>36</v>
      </c>
      <c r="I2740" s="10" t="s">
        <v>23</v>
      </c>
      <c r="J2740" s="10" t="s">
        <v>5820</v>
      </c>
      <c r="K2740" s="10" t="s">
        <v>1109</v>
      </c>
      <c r="L2740" s="10">
        <v>30344</v>
      </c>
      <c r="M2740" s="10" t="s">
        <v>26</v>
      </c>
      <c r="N2740" s="10" t="str">
        <f>_xlfn.XLOOKUP($M:$M,People!$B:$B,People!A:A)</f>
        <v>Fred Suzuki</v>
      </c>
      <c r="O2740" s="10" t="s">
        <v>4400</v>
      </c>
      <c r="P2740" s="10" t="str">
        <f>VLOOKUP(O2740,Products!$A:$E,3,FALSE)</f>
        <v>Canon</v>
      </c>
      <c r="Q2740" s="31">
        <f>INDEX(Products!$E:$E,MATCH(O2740,Products!$A:$A,0))</f>
        <v>0.3</v>
      </c>
      <c r="R2740" s="10" t="s">
        <v>64</v>
      </c>
      <c r="S2740" s="10" t="s">
        <v>144</v>
      </c>
      <c r="T2740" s="10" t="s">
        <v>4401</v>
      </c>
      <c r="U2740" s="12">
        <v>75</v>
      </c>
      <c r="V2740" s="12">
        <v>3</v>
      </c>
      <c r="W2740" s="12">
        <v>0</v>
      </c>
      <c r="X2740" s="12">
        <v>18</v>
      </c>
    </row>
    <row r="2741" spans="1:24" ht="14" x14ac:dyDescent="0.3">
      <c r="A2741" s="9">
        <v>2739</v>
      </c>
      <c r="B2741" s="14" t="s">
        <v>7357</v>
      </c>
      <c r="C2741" s="15">
        <v>45466</v>
      </c>
      <c r="D2741" s="15">
        <v>45471</v>
      </c>
      <c r="E2741" s="10" t="s">
        <v>44</v>
      </c>
      <c r="F2741" s="10" t="s">
        <v>2727</v>
      </c>
      <c r="G2741" s="10" t="s">
        <v>2728</v>
      </c>
      <c r="H2741" s="10" t="s">
        <v>22</v>
      </c>
      <c r="I2741" s="10" t="s">
        <v>23</v>
      </c>
      <c r="J2741" s="10" t="s">
        <v>1025</v>
      </c>
      <c r="K2741" s="10" t="s">
        <v>38</v>
      </c>
      <c r="L2741" s="10">
        <v>90805</v>
      </c>
      <c r="M2741" s="10" t="s">
        <v>39</v>
      </c>
      <c r="N2741" s="10" t="str">
        <f>_xlfn.XLOOKUP($M:$M,People!$B:$B,People!A:A)</f>
        <v>Sadie Pawthorne</v>
      </c>
      <c r="O2741" s="10" t="s">
        <v>3962</v>
      </c>
      <c r="P2741" s="10" t="str">
        <f>VLOOKUP(O2741,Products!$A:$E,3,FALSE)</f>
        <v>Staples</v>
      </c>
      <c r="Q2741" s="31">
        <f>INDEX(Products!$E:$E,MATCH(O2741,Products!$A:$A,0))</f>
        <v>0.27</v>
      </c>
      <c r="R2741" s="10" t="s">
        <v>64</v>
      </c>
      <c r="S2741" s="10" t="s">
        <v>65</v>
      </c>
      <c r="T2741" s="10" t="s">
        <v>3963</v>
      </c>
      <c r="U2741" s="12">
        <v>217.58400000000003</v>
      </c>
      <c r="V2741" s="12">
        <v>2</v>
      </c>
      <c r="W2741" s="12">
        <v>0.2</v>
      </c>
      <c r="X2741" s="12">
        <v>19.03860000000001</v>
      </c>
    </row>
    <row r="2742" spans="1:24" ht="14" x14ac:dyDescent="0.3">
      <c r="A2742" s="9">
        <v>2740</v>
      </c>
      <c r="B2742" s="14" t="s">
        <v>7357</v>
      </c>
      <c r="C2742" s="15">
        <v>45466</v>
      </c>
      <c r="D2742" s="15">
        <v>45471</v>
      </c>
      <c r="E2742" s="10" t="s">
        <v>44</v>
      </c>
      <c r="F2742" s="10" t="s">
        <v>2727</v>
      </c>
      <c r="G2742" s="10" t="s">
        <v>2728</v>
      </c>
      <c r="H2742" s="10" t="s">
        <v>22</v>
      </c>
      <c r="I2742" s="10" t="s">
        <v>23</v>
      </c>
      <c r="J2742" s="10" t="s">
        <v>1025</v>
      </c>
      <c r="K2742" s="10" t="s">
        <v>38</v>
      </c>
      <c r="L2742" s="10">
        <v>90805</v>
      </c>
      <c r="M2742" s="10" t="s">
        <v>39</v>
      </c>
      <c r="N2742" s="10" t="str">
        <f>_xlfn.XLOOKUP($M:$M,People!$B:$B,People!A:A)</f>
        <v>Sadie Pawthorne</v>
      </c>
      <c r="O2742" s="10" t="s">
        <v>609</v>
      </c>
      <c r="P2742" s="10" t="str">
        <f>VLOOKUP(O2742,Products!$A:$E,3,FALSE)</f>
        <v>IKEA</v>
      </c>
      <c r="Q2742" s="31">
        <f>INDEX(Products!$E:$E,MATCH(O2742,Products!$A:$A,0))</f>
        <v>0.26</v>
      </c>
      <c r="R2742" s="10" t="s">
        <v>64</v>
      </c>
      <c r="S2742" s="10" t="s">
        <v>65</v>
      </c>
      <c r="T2742" s="10" t="s">
        <v>610</v>
      </c>
      <c r="U2742" s="12">
        <v>143.976</v>
      </c>
      <c r="V2742" s="12">
        <v>3</v>
      </c>
      <c r="W2742" s="12">
        <v>0.2</v>
      </c>
      <c r="X2742" s="12">
        <v>8.998500000000007</v>
      </c>
    </row>
    <row r="2743" spans="1:24" ht="14" x14ac:dyDescent="0.3">
      <c r="A2743" s="9">
        <v>2741</v>
      </c>
      <c r="B2743" s="14" t="s">
        <v>7358</v>
      </c>
      <c r="C2743" s="15">
        <v>45466</v>
      </c>
      <c r="D2743" s="15">
        <v>45468</v>
      </c>
      <c r="E2743" s="10" t="s">
        <v>19</v>
      </c>
      <c r="F2743" s="10" t="s">
        <v>3432</v>
      </c>
      <c r="G2743" s="10" t="s">
        <v>3433</v>
      </c>
      <c r="H2743" s="10" t="s">
        <v>22</v>
      </c>
      <c r="I2743" s="10" t="s">
        <v>23</v>
      </c>
      <c r="J2743" s="10" t="s">
        <v>2531</v>
      </c>
      <c r="K2743" s="10" t="s">
        <v>87</v>
      </c>
      <c r="L2743" s="10">
        <v>98502</v>
      </c>
      <c r="M2743" s="10" t="s">
        <v>39</v>
      </c>
      <c r="N2743" s="10" t="str">
        <f>_xlfn.XLOOKUP($M:$M,People!$B:$B,People!A:A)</f>
        <v>Sadie Pawthorne</v>
      </c>
      <c r="O2743" s="10" t="s">
        <v>3434</v>
      </c>
      <c r="P2743" s="10" t="str">
        <f>VLOOKUP(O2743,Products!$A:$E,3,FALSE)</f>
        <v>Logitech</v>
      </c>
      <c r="Q2743" s="31">
        <f>INDEX(Products!$E:$E,MATCH(O2743,Products!$A:$A,0))</f>
        <v>0.31</v>
      </c>
      <c r="R2743" s="10" t="s">
        <v>64</v>
      </c>
      <c r="S2743" s="10" t="s">
        <v>65</v>
      </c>
      <c r="T2743" s="10" t="s">
        <v>3435</v>
      </c>
      <c r="U2743" s="12">
        <v>201.56800000000001</v>
      </c>
      <c r="V2743" s="12">
        <v>4</v>
      </c>
      <c r="W2743" s="12">
        <v>0.2</v>
      </c>
      <c r="X2743" s="12">
        <v>22.676399999999994</v>
      </c>
    </row>
    <row r="2744" spans="1:24" ht="14" x14ac:dyDescent="0.3">
      <c r="A2744" s="9">
        <v>2742</v>
      </c>
      <c r="B2744" s="14" t="s">
        <v>7359</v>
      </c>
      <c r="C2744" s="15">
        <v>45468</v>
      </c>
      <c r="D2744" s="15">
        <v>45473</v>
      </c>
      <c r="E2744" s="10" t="s">
        <v>44</v>
      </c>
      <c r="F2744" s="10" t="s">
        <v>3669</v>
      </c>
      <c r="G2744" s="10" t="s">
        <v>3670</v>
      </c>
      <c r="H2744" s="10" t="s">
        <v>22</v>
      </c>
      <c r="I2744" s="10" t="s">
        <v>23</v>
      </c>
      <c r="J2744" s="10" t="s">
        <v>114</v>
      </c>
      <c r="K2744" s="10" t="s">
        <v>38</v>
      </c>
      <c r="L2744" s="10">
        <v>94110</v>
      </c>
      <c r="M2744" s="10" t="s">
        <v>39</v>
      </c>
      <c r="N2744" s="10" t="str">
        <f>_xlfn.XLOOKUP($M:$M,People!$B:$B,People!A:A)</f>
        <v>Sadie Pawthorne</v>
      </c>
      <c r="O2744" s="10" t="s">
        <v>1718</v>
      </c>
      <c r="P2744" s="10" t="str">
        <f>VLOOKUP(O2744,Products!$A:$E,3,FALSE)</f>
        <v>3M</v>
      </c>
      <c r="Q2744" s="31">
        <f>INDEX(Products!$E:$E,MATCH(O2744,Products!$A:$A,0))</f>
        <v>0.3</v>
      </c>
      <c r="R2744" s="10" t="s">
        <v>28</v>
      </c>
      <c r="S2744" s="10" t="s">
        <v>58</v>
      </c>
      <c r="T2744" s="10" t="s">
        <v>1719</v>
      </c>
      <c r="U2744" s="12">
        <v>204.85</v>
      </c>
      <c r="V2744" s="12">
        <v>5</v>
      </c>
      <c r="W2744" s="12">
        <v>0</v>
      </c>
      <c r="X2744" s="12">
        <v>57.358000000000011</v>
      </c>
    </row>
    <row r="2745" spans="1:24" ht="14" x14ac:dyDescent="0.3">
      <c r="A2745" s="9">
        <v>2743</v>
      </c>
      <c r="B2745" s="14" t="s">
        <v>7360</v>
      </c>
      <c r="C2745" s="15">
        <v>45468</v>
      </c>
      <c r="D2745" s="15">
        <v>45471</v>
      </c>
      <c r="E2745" s="10" t="s">
        <v>168</v>
      </c>
      <c r="F2745" s="10" t="s">
        <v>4143</v>
      </c>
      <c r="G2745" s="10" t="s">
        <v>4144</v>
      </c>
      <c r="H2745" s="10" t="s">
        <v>22</v>
      </c>
      <c r="I2745" s="10" t="s">
        <v>23</v>
      </c>
      <c r="J2745" s="10" t="s">
        <v>165</v>
      </c>
      <c r="K2745" s="10" t="s">
        <v>94</v>
      </c>
      <c r="L2745" s="10">
        <v>77041</v>
      </c>
      <c r="M2745" s="10" t="s">
        <v>95</v>
      </c>
      <c r="N2745" s="10" t="str">
        <f>_xlfn.XLOOKUP($M:$M,People!$B:$B,People!A:A)</f>
        <v>Roxanne Rodriguez</v>
      </c>
      <c r="O2745" s="10" t="s">
        <v>4419</v>
      </c>
      <c r="P2745" s="10" t="str">
        <f>VLOOKUP(O2745,Products!$A:$E,3,FALSE)</f>
        <v>Dell</v>
      </c>
      <c r="Q2745" s="31">
        <f>INDEX(Products!$E:$E,MATCH(O2745,Products!$A:$A,0))</f>
        <v>0.3</v>
      </c>
      <c r="R2745" s="10" t="s">
        <v>28</v>
      </c>
      <c r="S2745" s="10" t="s">
        <v>58</v>
      </c>
      <c r="T2745" s="10" t="s">
        <v>4420</v>
      </c>
      <c r="U2745" s="12">
        <v>75.384000000000015</v>
      </c>
      <c r="V2745" s="12">
        <v>9</v>
      </c>
      <c r="W2745" s="12">
        <v>0.6</v>
      </c>
      <c r="X2745" s="12">
        <v>-20.730599999999995</v>
      </c>
    </row>
    <row r="2746" spans="1:24" ht="14" x14ac:dyDescent="0.3">
      <c r="A2746" s="9">
        <v>2744</v>
      </c>
      <c r="B2746" s="14" t="s">
        <v>7361</v>
      </c>
      <c r="C2746" s="15">
        <v>45468</v>
      </c>
      <c r="D2746" s="15">
        <v>45474</v>
      </c>
      <c r="E2746" s="10" t="s">
        <v>44</v>
      </c>
      <c r="F2746" s="10" t="s">
        <v>1923</v>
      </c>
      <c r="G2746" s="10" t="s">
        <v>1924</v>
      </c>
      <c r="H2746" s="10" t="s">
        <v>22</v>
      </c>
      <c r="I2746" s="10" t="s">
        <v>23</v>
      </c>
      <c r="J2746" s="10" t="s">
        <v>37</v>
      </c>
      <c r="K2746" s="10" t="s">
        <v>38</v>
      </c>
      <c r="L2746" s="10">
        <v>90045</v>
      </c>
      <c r="M2746" s="10" t="s">
        <v>39</v>
      </c>
      <c r="N2746" s="10" t="str">
        <f>_xlfn.XLOOKUP($M:$M,People!$B:$B,People!A:A)</f>
        <v>Sadie Pawthorne</v>
      </c>
      <c r="O2746" s="10" t="s">
        <v>4987</v>
      </c>
      <c r="P2746" s="10" t="str">
        <f>VLOOKUP(O2746,Products!$A:$E,3,FALSE)</f>
        <v>3M</v>
      </c>
      <c r="Q2746" s="31">
        <f>INDEX(Products!$E:$E,MATCH(O2746,Products!$A:$A,0))</f>
        <v>0.32</v>
      </c>
      <c r="R2746" s="10" t="s">
        <v>41</v>
      </c>
      <c r="S2746" s="10" t="s">
        <v>61</v>
      </c>
      <c r="T2746" s="10" t="s">
        <v>2548</v>
      </c>
      <c r="U2746" s="12">
        <v>20.96</v>
      </c>
      <c r="V2746" s="12">
        <v>2</v>
      </c>
      <c r="W2746" s="12">
        <v>0</v>
      </c>
      <c r="X2746" s="12">
        <v>5.24</v>
      </c>
    </row>
    <row r="2747" spans="1:24" ht="14" x14ac:dyDescent="0.3">
      <c r="A2747" s="9">
        <v>2745</v>
      </c>
      <c r="B2747" s="14" t="s">
        <v>7360</v>
      </c>
      <c r="C2747" s="15">
        <v>45468</v>
      </c>
      <c r="D2747" s="15">
        <v>45471</v>
      </c>
      <c r="E2747" s="10" t="s">
        <v>168</v>
      </c>
      <c r="F2747" s="10" t="s">
        <v>4143</v>
      </c>
      <c r="G2747" s="10" t="s">
        <v>4144</v>
      </c>
      <c r="H2747" s="10" t="s">
        <v>22</v>
      </c>
      <c r="I2747" s="10" t="s">
        <v>23</v>
      </c>
      <c r="J2747" s="10" t="s">
        <v>165</v>
      </c>
      <c r="K2747" s="10" t="s">
        <v>94</v>
      </c>
      <c r="L2747" s="10">
        <v>77041</v>
      </c>
      <c r="M2747" s="10" t="s">
        <v>95</v>
      </c>
      <c r="N2747" s="10" t="str">
        <f>_xlfn.XLOOKUP($M:$M,People!$B:$B,People!A:A)</f>
        <v>Roxanne Rodriguez</v>
      </c>
      <c r="O2747" s="10" t="s">
        <v>5403</v>
      </c>
      <c r="P2747" s="10" t="str">
        <f>VLOOKUP(O2747,Products!$A:$E,3,FALSE)</f>
        <v>Logitech</v>
      </c>
      <c r="Q2747" s="31">
        <f>INDEX(Products!$E:$E,MATCH(O2747,Products!$A:$A,0))</f>
        <v>0.35</v>
      </c>
      <c r="R2747" s="10" t="s">
        <v>41</v>
      </c>
      <c r="S2747" s="10" t="s">
        <v>68</v>
      </c>
      <c r="T2747" s="10" t="s">
        <v>5404</v>
      </c>
      <c r="U2747" s="12">
        <v>0.98399999999999976</v>
      </c>
      <c r="V2747" s="12">
        <v>2</v>
      </c>
      <c r="W2747" s="12">
        <v>0.8</v>
      </c>
      <c r="X2747" s="12">
        <v>-1.476</v>
      </c>
    </row>
    <row r="2748" spans="1:24" ht="14" x14ac:dyDescent="0.3">
      <c r="A2748" s="9">
        <v>2746</v>
      </c>
      <c r="B2748" s="14" t="s">
        <v>7361</v>
      </c>
      <c r="C2748" s="15">
        <v>45468</v>
      </c>
      <c r="D2748" s="15">
        <v>45474</v>
      </c>
      <c r="E2748" s="10" t="s">
        <v>44</v>
      </c>
      <c r="F2748" s="10" t="s">
        <v>1923</v>
      </c>
      <c r="G2748" s="10" t="s">
        <v>1924</v>
      </c>
      <c r="H2748" s="10" t="s">
        <v>22</v>
      </c>
      <c r="I2748" s="10" t="s">
        <v>23</v>
      </c>
      <c r="J2748" s="10" t="s">
        <v>37</v>
      </c>
      <c r="K2748" s="10" t="s">
        <v>38</v>
      </c>
      <c r="L2748" s="10">
        <v>90045</v>
      </c>
      <c r="M2748" s="10" t="s">
        <v>39</v>
      </c>
      <c r="N2748" s="10" t="str">
        <f>_xlfn.XLOOKUP($M:$M,People!$B:$B,People!A:A)</f>
        <v>Sadie Pawthorne</v>
      </c>
      <c r="O2748" s="10" t="s">
        <v>2637</v>
      </c>
      <c r="P2748" s="10" t="str">
        <f>VLOOKUP(O2748,Products!$A:$E,3,FALSE)</f>
        <v>Staples</v>
      </c>
      <c r="Q2748" s="31">
        <f>INDEX(Products!$E:$E,MATCH(O2748,Products!$A:$A,0))</f>
        <v>0.37</v>
      </c>
      <c r="R2748" s="10" t="s">
        <v>41</v>
      </c>
      <c r="S2748" s="10" t="s">
        <v>68</v>
      </c>
      <c r="T2748" s="10" t="s">
        <v>2638</v>
      </c>
      <c r="U2748" s="12">
        <v>88.751999999999995</v>
      </c>
      <c r="V2748" s="12">
        <v>3</v>
      </c>
      <c r="W2748" s="12">
        <v>0.2</v>
      </c>
      <c r="X2748" s="12">
        <v>27.734999999999996</v>
      </c>
    </row>
    <row r="2749" spans="1:24" ht="14" x14ac:dyDescent="0.3">
      <c r="A2749" s="9">
        <v>2747</v>
      </c>
      <c r="B2749" s="14" t="s">
        <v>7360</v>
      </c>
      <c r="C2749" s="15">
        <v>45468</v>
      </c>
      <c r="D2749" s="15">
        <v>45471</v>
      </c>
      <c r="E2749" s="10" t="s">
        <v>168</v>
      </c>
      <c r="F2749" s="10" t="s">
        <v>4143</v>
      </c>
      <c r="G2749" s="10" t="s">
        <v>4144</v>
      </c>
      <c r="H2749" s="10" t="s">
        <v>22</v>
      </c>
      <c r="I2749" s="10" t="s">
        <v>23</v>
      </c>
      <c r="J2749" s="10" t="s">
        <v>165</v>
      </c>
      <c r="K2749" s="10" t="s">
        <v>94</v>
      </c>
      <c r="L2749" s="10">
        <v>77041</v>
      </c>
      <c r="M2749" s="10" t="s">
        <v>95</v>
      </c>
      <c r="N2749" s="10" t="str">
        <f>_xlfn.XLOOKUP($M:$M,People!$B:$B,People!A:A)</f>
        <v>Roxanne Rodriguez</v>
      </c>
      <c r="O2749" s="10" t="s">
        <v>2460</v>
      </c>
      <c r="P2749" s="10" t="str">
        <f>VLOOKUP(O2749,Products!$A:$E,3,FALSE)</f>
        <v>Dell</v>
      </c>
      <c r="Q2749" s="31">
        <f>INDEX(Products!$E:$E,MATCH(O2749,Products!$A:$A,0))</f>
        <v>0.32</v>
      </c>
      <c r="R2749" s="10" t="s">
        <v>41</v>
      </c>
      <c r="S2749" s="10" t="s">
        <v>42</v>
      </c>
      <c r="T2749" s="10" t="s">
        <v>2461</v>
      </c>
      <c r="U2749" s="12">
        <v>4.6079999999999997</v>
      </c>
      <c r="V2749" s="12">
        <v>2</v>
      </c>
      <c r="W2749" s="12">
        <v>0.2</v>
      </c>
      <c r="X2749" s="12">
        <v>1.6704000000000001</v>
      </c>
    </row>
    <row r="2750" spans="1:24" ht="14" x14ac:dyDescent="0.3">
      <c r="A2750" s="9">
        <v>2748</v>
      </c>
      <c r="B2750" s="14" t="s">
        <v>7360</v>
      </c>
      <c r="C2750" s="15">
        <v>45468</v>
      </c>
      <c r="D2750" s="15">
        <v>45471</v>
      </c>
      <c r="E2750" s="10" t="s">
        <v>168</v>
      </c>
      <c r="F2750" s="10" t="s">
        <v>4143</v>
      </c>
      <c r="G2750" s="10" t="s">
        <v>4144</v>
      </c>
      <c r="H2750" s="10" t="s">
        <v>22</v>
      </c>
      <c r="I2750" s="10" t="s">
        <v>23</v>
      </c>
      <c r="J2750" s="10" t="s">
        <v>165</v>
      </c>
      <c r="K2750" s="10" t="s">
        <v>94</v>
      </c>
      <c r="L2750" s="10">
        <v>77041</v>
      </c>
      <c r="M2750" s="10" t="s">
        <v>95</v>
      </c>
      <c r="N2750" s="10" t="str">
        <f>_xlfn.XLOOKUP($M:$M,People!$B:$B,People!A:A)</f>
        <v>Roxanne Rodriguez</v>
      </c>
      <c r="O2750" s="10" t="s">
        <v>2252</v>
      </c>
      <c r="P2750" s="10" t="str">
        <f>VLOOKUP(O2750,Products!$A:$E,3,FALSE)</f>
        <v>Logitech</v>
      </c>
      <c r="Q2750" s="31">
        <f>INDEX(Products!$E:$E,MATCH(O2750,Products!$A:$A,0))</f>
        <v>0.27</v>
      </c>
      <c r="R2750" s="10" t="s">
        <v>41</v>
      </c>
      <c r="S2750" s="10" t="s">
        <v>82</v>
      </c>
      <c r="T2750" s="10" t="s">
        <v>2253</v>
      </c>
      <c r="U2750" s="12">
        <v>47.952000000000005</v>
      </c>
      <c r="V2750" s="12">
        <v>3</v>
      </c>
      <c r="W2750" s="12">
        <v>0.2</v>
      </c>
      <c r="X2750" s="12">
        <v>16.183799999999998</v>
      </c>
    </row>
    <row r="2751" spans="1:24" ht="14" x14ac:dyDescent="0.3">
      <c r="A2751" s="9">
        <v>2749</v>
      </c>
      <c r="B2751" s="14" t="s">
        <v>7362</v>
      </c>
      <c r="C2751" s="15">
        <v>45468</v>
      </c>
      <c r="D2751" s="15">
        <v>45474</v>
      </c>
      <c r="E2751" s="10" t="s">
        <v>44</v>
      </c>
      <c r="F2751" s="10" t="s">
        <v>3705</v>
      </c>
      <c r="G2751" s="10" t="s">
        <v>3706</v>
      </c>
      <c r="H2751" s="10" t="s">
        <v>92</v>
      </c>
      <c r="I2751" s="10" t="s">
        <v>23</v>
      </c>
      <c r="J2751" s="10" t="s">
        <v>131</v>
      </c>
      <c r="K2751" s="10" t="s">
        <v>132</v>
      </c>
      <c r="L2751" s="10">
        <v>19143</v>
      </c>
      <c r="M2751" s="10" t="s">
        <v>133</v>
      </c>
      <c r="N2751" s="10" t="str">
        <f>_xlfn.XLOOKUP($M:$M,People!$B:$B,People!A:A)</f>
        <v>Chuck Magee</v>
      </c>
      <c r="O2751" s="10" t="s">
        <v>3757</v>
      </c>
      <c r="P2751" s="10" t="str">
        <f>VLOOKUP(O2751,Products!$A:$E,3,FALSE)</f>
        <v>Canon</v>
      </c>
      <c r="Q2751" s="31">
        <f>INDEX(Products!$E:$E,MATCH(O2751,Products!$A:$A,0))</f>
        <v>0.3</v>
      </c>
      <c r="R2751" s="10" t="s">
        <v>41</v>
      </c>
      <c r="S2751" s="10" t="s">
        <v>82</v>
      </c>
      <c r="T2751" s="10" t="s">
        <v>3758</v>
      </c>
      <c r="U2751" s="12">
        <v>31.104000000000006</v>
      </c>
      <c r="V2751" s="12">
        <v>6</v>
      </c>
      <c r="W2751" s="12">
        <v>0.2</v>
      </c>
      <c r="X2751" s="12">
        <v>10.8864</v>
      </c>
    </row>
    <row r="2752" spans="1:24" ht="14" x14ac:dyDescent="0.3">
      <c r="A2752" s="9">
        <v>2750</v>
      </c>
      <c r="B2752" s="14" t="s">
        <v>7361</v>
      </c>
      <c r="C2752" s="15">
        <v>45468</v>
      </c>
      <c r="D2752" s="15">
        <v>45474</v>
      </c>
      <c r="E2752" s="10" t="s">
        <v>44</v>
      </c>
      <c r="F2752" s="10" t="s">
        <v>1923</v>
      </c>
      <c r="G2752" s="10" t="s">
        <v>1924</v>
      </c>
      <c r="H2752" s="10" t="s">
        <v>22</v>
      </c>
      <c r="I2752" s="10" t="s">
        <v>23</v>
      </c>
      <c r="J2752" s="10" t="s">
        <v>37</v>
      </c>
      <c r="K2752" s="10" t="s">
        <v>38</v>
      </c>
      <c r="L2752" s="10">
        <v>90045</v>
      </c>
      <c r="M2752" s="10" t="s">
        <v>39</v>
      </c>
      <c r="N2752" s="10" t="str">
        <f>_xlfn.XLOOKUP($M:$M,People!$B:$B,People!A:A)</f>
        <v>Sadie Pawthorne</v>
      </c>
      <c r="O2752" s="10" t="s">
        <v>1792</v>
      </c>
      <c r="P2752" s="10" t="str">
        <f>VLOOKUP(O2752,Products!$A:$E,3,FALSE)</f>
        <v>HP</v>
      </c>
      <c r="Q2752" s="31">
        <f>INDEX(Products!$E:$E,MATCH(O2752,Products!$A:$A,0))</f>
        <v>0.35</v>
      </c>
      <c r="R2752" s="10" t="s">
        <v>41</v>
      </c>
      <c r="S2752" s="10" t="s">
        <v>53</v>
      </c>
      <c r="T2752" s="10" t="s">
        <v>1793</v>
      </c>
      <c r="U2752" s="12">
        <v>304.23</v>
      </c>
      <c r="V2752" s="12">
        <v>3</v>
      </c>
      <c r="W2752" s="12">
        <v>0</v>
      </c>
      <c r="X2752" s="12">
        <v>9.126899999999992</v>
      </c>
    </row>
    <row r="2753" spans="1:24" ht="14" x14ac:dyDescent="0.3">
      <c r="A2753" s="9">
        <v>2751</v>
      </c>
      <c r="B2753" s="14" t="s">
        <v>7362</v>
      </c>
      <c r="C2753" s="15">
        <v>45468</v>
      </c>
      <c r="D2753" s="15">
        <v>45474</v>
      </c>
      <c r="E2753" s="10" t="s">
        <v>44</v>
      </c>
      <c r="F2753" s="10" t="s">
        <v>3705</v>
      </c>
      <c r="G2753" s="10" t="s">
        <v>3706</v>
      </c>
      <c r="H2753" s="10" t="s">
        <v>92</v>
      </c>
      <c r="I2753" s="10" t="s">
        <v>23</v>
      </c>
      <c r="J2753" s="10" t="s">
        <v>131</v>
      </c>
      <c r="K2753" s="10" t="s">
        <v>132</v>
      </c>
      <c r="L2753" s="10">
        <v>19143</v>
      </c>
      <c r="M2753" s="10" t="s">
        <v>133</v>
      </c>
      <c r="N2753" s="10" t="str">
        <f>_xlfn.XLOOKUP($M:$M,People!$B:$B,People!A:A)</f>
        <v>Chuck Magee</v>
      </c>
      <c r="O2753" s="10" t="s">
        <v>3759</v>
      </c>
      <c r="P2753" s="10" t="str">
        <f>VLOOKUP(O2753,Products!$A:$E,3,FALSE)</f>
        <v>HP</v>
      </c>
      <c r="Q2753" s="31">
        <f>INDEX(Products!$E:$E,MATCH(O2753,Products!$A:$A,0))</f>
        <v>0.25</v>
      </c>
      <c r="R2753" s="10" t="s">
        <v>41</v>
      </c>
      <c r="S2753" s="10" t="s">
        <v>53</v>
      </c>
      <c r="T2753" s="10" t="s">
        <v>3760</v>
      </c>
      <c r="U2753" s="12">
        <v>78.256</v>
      </c>
      <c r="V2753" s="12">
        <v>2</v>
      </c>
      <c r="W2753" s="12">
        <v>0.2</v>
      </c>
      <c r="X2753" s="12">
        <v>-17.607599999999998</v>
      </c>
    </row>
    <row r="2754" spans="1:24" ht="14" x14ac:dyDescent="0.3">
      <c r="A2754" s="9">
        <v>2752</v>
      </c>
      <c r="B2754" s="14" t="s">
        <v>7363</v>
      </c>
      <c r="C2754" s="15">
        <v>45469</v>
      </c>
      <c r="D2754" s="15">
        <v>45473</v>
      </c>
      <c r="E2754" s="10" t="s">
        <v>44</v>
      </c>
      <c r="F2754" s="10" t="s">
        <v>1451</v>
      </c>
      <c r="G2754" s="10" t="s">
        <v>1452</v>
      </c>
      <c r="H2754" s="10" t="s">
        <v>22</v>
      </c>
      <c r="I2754" s="10" t="s">
        <v>23</v>
      </c>
      <c r="J2754" s="10" t="s">
        <v>1275</v>
      </c>
      <c r="K2754" s="10" t="s">
        <v>285</v>
      </c>
      <c r="L2754" s="10">
        <v>23223</v>
      </c>
      <c r="M2754" s="10" t="s">
        <v>26</v>
      </c>
      <c r="N2754" s="10" t="str">
        <f>_xlfn.XLOOKUP($M:$M,People!$B:$B,People!A:A)</f>
        <v>Fred Suzuki</v>
      </c>
      <c r="O2754" s="10" t="s">
        <v>2116</v>
      </c>
      <c r="P2754" s="10" t="str">
        <f>VLOOKUP(O2754,Products!$A:$E,3,FALSE)</f>
        <v>Avery</v>
      </c>
      <c r="Q2754" s="31">
        <f>INDEX(Products!$E:$E,MATCH(O2754,Products!$A:$A,0))</f>
        <v>0.33</v>
      </c>
      <c r="R2754" s="10" t="s">
        <v>28</v>
      </c>
      <c r="S2754" s="10" t="s">
        <v>32</v>
      </c>
      <c r="T2754" s="10" t="s">
        <v>2117</v>
      </c>
      <c r="U2754" s="12">
        <v>332.94</v>
      </c>
      <c r="V2754" s="12">
        <v>3</v>
      </c>
      <c r="W2754" s="12">
        <v>0</v>
      </c>
      <c r="X2754" s="12">
        <v>79.905599999999993</v>
      </c>
    </row>
    <row r="2755" spans="1:24" ht="14" x14ac:dyDescent="0.3">
      <c r="A2755" s="9">
        <v>2753</v>
      </c>
      <c r="B2755" s="14" t="s">
        <v>7363</v>
      </c>
      <c r="C2755" s="15">
        <v>45469</v>
      </c>
      <c r="D2755" s="15">
        <v>45473</v>
      </c>
      <c r="E2755" s="10" t="s">
        <v>44</v>
      </c>
      <c r="F2755" s="10" t="s">
        <v>1451</v>
      </c>
      <c r="G2755" s="10" t="s">
        <v>1452</v>
      </c>
      <c r="H2755" s="10" t="s">
        <v>22</v>
      </c>
      <c r="I2755" s="10" t="s">
        <v>23</v>
      </c>
      <c r="J2755" s="10" t="s">
        <v>1275</v>
      </c>
      <c r="K2755" s="10" t="s">
        <v>285</v>
      </c>
      <c r="L2755" s="10">
        <v>23223</v>
      </c>
      <c r="M2755" s="10" t="s">
        <v>26</v>
      </c>
      <c r="N2755" s="10" t="str">
        <f>_xlfn.XLOOKUP($M:$M,People!$B:$B,People!A:A)</f>
        <v>Fred Suzuki</v>
      </c>
      <c r="O2755" s="10" t="s">
        <v>2114</v>
      </c>
      <c r="P2755" s="10" t="str">
        <f>VLOOKUP(O2755,Products!$A:$E,3,FALSE)</f>
        <v>Canon</v>
      </c>
      <c r="Q2755" s="31">
        <f>INDEX(Products!$E:$E,MATCH(O2755,Products!$A:$A,0))</f>
        <v>0.26</v>
      </c>
      <c r="R2755" s="10" t="s">
        <v>41</v>
      </c>
      <c r="S2755" s="10" t="s">
        <v>68</v>
      </c>
      <c r="T2755" s="10" t="s">
        <v>2115</v>
      </c>
      <c r="U2755" s="12">
        <v>43.04</v>
      </c>
      <c r="V2755" s="12">
        <v>8</v>
      </c>
      <c r="W2755" s="12">
        <v>0</v>
      </c>
      <c r="X2755" s="12">
        <v>21.089600000000001</v>
      </c>
    </row>
    <row r="2756" spans="1:24" ht="14" x14ac:dyDescent="0.3">
      <c r="A2756" s="9">
        <v>2754</v>
      </c>
      <c r="B2756" s="14" t="s">
        <v>7363</v>
      </c>
      <c r="C2756" s="15">
        <v>45469</v>
      </c>
      <c r="D2756" s="15">
        <v>45473</v>
      </c>
      <c r="E2756" s="10" t="s">
        <v>44</v>
      </c>
      <c r="F2756" s="10" t="s">
        <v>1451</v>
      </c>
      <c r="G2756" s="10" t="s">
        <v>1452</v>
      </c>
      <c r="H2756" s="10" t="s">
        <v>22</v>
      </c>
      <c r="I2756" s="10" t="s">
        <v>23</v>
      </c>
      <c r="J2756" s="10" t="s">
        <v>1275</v>
      </c>
      <c r="K2756" s="10" t="s">
        <v>285</v>
      </c>
      <c r="L2756" s="10">
        <v>23223</v>
      </c>
      <c r="M2756" s="10" t="s">
        <v>26</v>
      </c>
      <c r="N2756" s="10" t="str">
        <f>_xlfn.XLOOKUP($M:$M,People!$B:$B,People!A:A)</f>
        <v>Fred Suzuki</v>
      </c>
      <c r="O2756" s="10" t="s">
        <v>1300</v>
      </c>
      <c r="P2756" s="10" t="str">
        <f>VLOOKUP(O2756,Products!$A:$E,3,FALSE)</f>
        <v>IKEA</v>
      </c>
      <c r="Q2756" s="31">
        <f>INDEX(Products!$E:$E,MATCH(O2756,Products!$A:$A,0))</f>
        <v>0.26</v>
      </c>
      <c r="R2756" s="10" t="s">
        <v>41</v>
      </c>
      <c r="S2756" s="10" t="s">
        <v>68</v>
      </c>
      <c r="T2756" s="10" t="s">
        <v>1301</v>
      </c>
      <c r="U2756" s="12">
        <v>143.96</v>
      </c>
      <c r="V2756" s="12">
        <v>4</v>
      </c>
      <c r="W2756" s="12">
        <v>0</v>
      </c>
      <c r="X2756" s="12">
        <v>69.100800000000007</v>
      </c>
    </row>
    <row r="2757" spans="1:24" ht="14" x14ac:dyDescent="0.3">
      <c r="A2757" s="9">
        <v>2755</v>
      </c>
      <c r="B2757" s="14" t="s">
        <v>7364</v>
      </c>
      <c r="C2757" s="15">
        <v>45469</v>
      </c>
      <c r="D2757" s="15">
        <v>45473</v>
      </c>
      <c r="E2757" s="10" t="s">
        <v>44</v>
      </c>
      <c r="F2757" s="10" t="s">
        <v>5373</v>
      </c>
      <c r="G2757" s="10" t="s">
        <v>5374</v>
      </c>
      <c r="H2757" s="10" t="s">
        <v>92</v>
      </c>
      <c r="I2757" s="10" t="s">
        <v>23</v>
      </c>
      <c r="J2757" s="10" t="s">
        <v>978</v>
      </c>
      <c r="K2757" s="10" t="s">
        <v>438</v>
      </c>
      <c r="L2757" s="10">
        <v>44107</v>
      </c>
      <c r="M2757" s="10" t="s">
        <v>133</v>
      </c>
      <c r="N2757" s="10" t="str">
        <f>_xlfn.XLOOKUP($M:$M,People!$B:$B,People!A:A)</f>
        <v>Chuck Magee</v>
      </c>
      <c r="O2757" s="10" t="s">
        <v>397</v>
      </c>
      <c r="P2757" s="10" t="str">
        <f>VLOOKUP(O2757,Products!$A:$E,3,FALSE)</f>
        <v>IKEA</v>
      </c>
      <c r="Q2757" s="31">
        <f>INDEX(Products!$E:$E,MATCH(O2757,Products!$A:$A,0))</f>
        <v>0.34</v>
      </c>
      <c r="R2757" s="10" t="s">
        <v>41</v>
      </c>
      <c r="S2757" s="10" t="s">
        <v>82</v>
      </c>
      <c r="T2757" s="10" t="s">
        <v>398</v>
      </c>
      <c r="U2757" s="12">
        <v>43.056000000000004</v>
      </c>
      <c r="V2757" s="12">
        <v>9</v>
      </c>
      <c r="W2757" s="12">
        <v>0.2</v>
      </c>
      <c r="X2757" s="12">
        <v>15.607799999999999</v>
      </c>
    </row>
    <row r="2758" spans="1:24" ht="14" x14ac:dyDescent="0.3">
      <c r="A2758" s="9">
        <v>2756</v>
      </c>
      <c r="B2758" s="14" t="s">
        <v>7363</v>
      </c>
      <c r="C2758" s="15">
        <v>45469</v>
      </c>
      <c r="D2758" s="15">
        <v>45473</v>
      </c>
      <c r="E2758" s="10" t="s">
        <v>44</v>
      </c>
      <c r="F2758" s="10" t="s">
        <v>1451</v>
      </c>
      <c r="G2758" s="10" t="s">
        <v>1452</v>
      </c>
      <c r="H2758" s="10" t="s">
        <v>22</v>
      </c>
      <c r="I2758" s="10" t="s">
        <v>23</v>
      </c>
      <c r="J2758" s="10" t="s">
        <v>1275</v>
      </c>
      <c r="K2758" s="10" t="s">
        <v>285</v>
      </c>
      <c r="L2758" s="10">
        <v>23223</v>
      </c>
      <c r="M2758" s="10" t="s">
        <v>26</v>
      </c>
      <c r="N2758" s="10" t="str">
        <f>_xlfn.XLOOKUP($M:$M,People!$B:$B,People!A:A)</f>
        <v>Fred Suzuki</v>
      </c>
      <c r="O2758" s="10" t="s">
        <v>1419</v>
      </c>
      <c r="P2758" s="10" t="str">
        <f>VLOOKUP(O2758,Products!$A:$E,3,FALSE)</f>
        <v>Avery</v>
      </c>
      <c r="Q2758" s="31">
        <f>INDEX(Products!$E:$E,MATCH(O2758,Products!$A:$A,0))</f>
        <v>0.27</v>
      </c>
      <c r="R2758" s="10" t="s">
        <v>41</v>
      </c>
      <c r="S2758" s="10" t="s">
        <v>53</v>
      </c>
      <c r="T2758" s="10" t="s">
        <v>1420</v>
      </c>
      <c r="U2758" s="12">
        <v>15.42</v>
      </c>
      <c r="V2758" s="12">
        <v>1</v>
      </c>
      <c r="W2758" s="12">
        <v>0</v>
      </c>
      <c r="X2758" s="12">
        <v>4.1634000000000011</v>
      </c>
    </row>
    <row r="2759" spans="1:24" ht="14" x14ac:dyDescent="0.3">
      <c r="A2759" s="9">
        <v>2757</v>
      </c>
      <c r="B2759" s="14" t="s">
        <v>7365</v>
      </c>
      <c r="C2759" s="15">
        <v>45469</v>
      </c>
      <c r="D2759" s="15">
        <v>45472</v>
      </c>
      <c r="E2759" s="10" t="s">
        <v>19</v>
      </c>
      <c r="F2759" s="10" t="s">
        <v>1173</v>
      </c>
      <c r="G2759" s="10" t="s">
        <v>1174</v>
      </c>
      <c r="H2759" s="10" t="s">
        <v>36</v>
      </c>
      <c r="I2759" s="10" t="s">
        <v>23</v>
      </c>
      <c r="J2759" s="10" t="s">
        <v>973</v>
      </c>
      <c r="K2759" s="10" t="s">
        <v>212</v>
      </c>
      <c r="L2759" s="10">
        <v>48180</v>
      </c>
      <c r="M2759" s="10" t="s">
        <v>95</v>
      </c>
      <c r="N2759" s="10" t="str">
        <f>_xlfn.XLOOKUP($M:$M,People!$B:$B,People!A:A)</f>
        <v>Roxanne Rodriguez</v>
      </c>
      <c r="O2759" s="10" t="s">
        <v>1175</v>
      </c>
      <c r="P2759" s="10" t="str">
        <f>VLOOKUP(O2759,Products!$A:$E,3,FALSE)</f>
        <v>3M</v>
      </c>
      <c r="Q2759" s="31">
        <f>INDEX(Products!$E:$E,MATCH(O2759,Products!$A:$A,0))</f>
        <v>0.3</v>
      </c>
      <c r="R2759" s="10" t="s">
        <v>64</v>
      </c>
      <c r="S2759" s="10" t="s">
        <v>144</v>
      </c>
      <c r="T2759" s="10" t="s">
        <v>1176</v>
      </c>
      <c r="U2759" s="12">
        <v>41.9</v>
      </c>
      <c r="V2759" s="12">
        <v>2</v>
      </c>
      <c r="W2759" s="12">
        <v>0</v>
      </c>
      <c r="X2759" s="12">
        <v>8.7989999999999995</v>
      </c>
    </row>
    <row r="2760" spans="1:24" ht="14" x14ac:dyDescent="0.3">
      <c r="A2760" s="9">
        <v>2758</v>
      </c>
      <c r="B2760" s="14" t="s">
        <v>7366</v>
      </c>
      <c r="C2760" s="15">
        <v>45469</v>
      </c>
      <c r="D2760" s="15">
        <v>45473</v>
      </c>
      <c r="E2760" s="10" t="s">
        <v>44</v>
      </c>
      <c r="F2760" s="10" t="s">
        <v>778</v>
      </c>
      <c r="G2760" s="10" t="s">
        <v>779</v>
      </c>
      <c r="H2760" s="10" t="s">
        <v>22</v>
      </c>
      <c r="I2760" s="10" t="s">
        <v>23</v>
      </c>
      <c r="J2760" s="10" t="s">
        <v>165</v>
      </c>
      <c r="K2760" s="10" t="s">
        <v>94</v>
      </c>
      <c r="L2760" s="10">
        <v>77070</v>
      </c>
      <c r="M2760" s="10" t="s">
        <v>95</v>
      </c>
      <c r="N2760" s="10" t="str">
        <f>_xlfn.XLOOKUP($M:$M,People!$B:$B,People!A:A)</f>
        <v>Roxanne Rodriguez</v>
      </c>
      <c r="O2760" s="10" t="s">
        <v>3994</v>
      </c>
      <c r="P2760" s="10" t="str">
        <f>VLOOKUP(O2760,Products!$A:$E,3,FALSE)</f>
        <v>Staples</v>
      </c>
      <c r="Q2760" s="31">
        <f>INDEX(Products!$E:$E,MATCH(O2760,Products!$A:$A,0))</f>
        <v>0.37</v>
      </c>
      <c r="R2760" s="10" t="s">
        <v>64</v>
      </c>
      <c r="S2760" s="10" t="s">
        <v>65</v>
      </c>
      <c r="T2760" s="10" t="s">
        <v>3995</v>
      </c>
      <c r="U2760" s="12">
        <v>971.88000000000011</v>
      </c>
      <c r="V2760" s="12">
        <v>3</v>
      </c>
      <c r="W2760" s="12">
        <v>0.2</v>
      </c>
      <c r="X2760" s="12">
        <v>109.33649999999994</v>
      </c>
    </row>
    <row r="2761" spans="1:24" ht="14" x14ac:dyDescent="0.3">
      <c r="A2761" s="9">
        <v>2759</v>
      </c>
      <c r="B2761" s="14" t="s">
        <v>7367</v>
      </c>
      <c r="C2761" s="15">
        <v>45471</v>
      </c>
      <c r="D2761" s="15">
        <v>45476</v>
      </c>
      <c r="E2761" s="10" t="s">
        <v>19</v>
      </c>
      <c r="F2761" s="10" t="s">
        <v>488</v>
      </c>
      <c r="G2761" s="10" t="s">
        <v>489</v>
      </c>
      <c r="H2761" s="10" t="s">
        <v>36</v>
      </c>
      <c r="I2761" s="10" t="s">
        <v>23</v>
      </c>
      <c r="J2761" s="10" t="s">
        <v>246</v>
      </c>
      <c r="K2761" s="10" t="s">
        <v>438</v>
      </c>
      <c r="L2761" s="10">
        <v>45373</v>
      </c>
      <c r="M2761" s="10" t="s">
        <v>133</v>
      </c>
      <c r="N2761" s="10" t="str">
        <f>_xlfn.XLOOKUP($M:$M,People!$B:$B,People!A:A)</f>
        <v>Chuck Magee</v>
      </c>
      <c r="O2761" s="10" t="s">
        <v>3749</v>
      </c>
      <c r="P2761" s="10" t="str">
        <f>VLOOKUP(O2761,Products!$A:$E,3,FALSE)</f>
        <v>Samsung</v>
      </c>
      <c r="Q2761" s="31">
        <f>INDEX(Products!$E:$E,MATCH(O2761,Products!$A:$A,0))</f>
        <v>0.35</v>
      </c>
      <c r="R2761" s="10" t="s">
        <v>28</v>
      </c>
      <c r="S2761" s="10" t="s">
        <v>29</v>
      </c>
      <c r="T2761" s="10" t="s">
        <v>3750</v>
      </c>
      <c r="U2761" s="12">
        <v>482.93999999999994</v>
      </c>
      <c r="V2761" s="12">
        <v>6</v>
      </c>
      <c r="W2761" s="12">
        <v>0.5</v>
      </c>
      <c r="X2761" s="12">
        <v>-376.69319999999999</v>
      </c>
    </row>
    <row r="2762" spans="1:24" ht="14" x14ac:dyDescent="0.3">
      <c r="A2762" s="9">
        <v>2760</v>
      </c>
      <c r="B2762" s="14" t="s">
        <v>7368</v>
      </c>
      <c r="C2762" s="15">
        <v>45471</v>
      </c>
      <c r="D2762" s="15">
        <v>45475</v>
      </c>
      <c r="E2762" s="10" t="s">
        <v>44</v>
      </c>
      <c r="F2762" s="10" t="s">
        <v>2677</v>
      </c>
      <c r="G2762" s="10" t="s">
        <v>2678</v>
      </c>
      <c r="H2762" s="10" t="s">
        <v>36</v>
      </c>
      <c r="I2762" s="10" t="s">
        <v>23</v>
      </c>
      <c r="J2762" s="10" t="s">
        <v>276</v>
      </c>
      <c r="K2762" s="10" t="s">
        <v>277</v>
      </c>
      <c r="L2762" s="10">
        <v>85234</v>
      </c>
      <c r="M2762" s="10" t="s">
        <v>39</v>
      </c>
      <c r="N2762" s="10" t="str">
        <f>_xlfn.XLOOKUP($M:$M,People!$B:$B,People!A:A)</f>
        <v>Sadie Pawthorne</v>
      </c>
      <c r="O2762" s="10" t="s">
        <v>2077</v>
      </c>
      <c r="P2762" s="10" t="str">
        <f>VLOOKUP(O2762,Products!$A:$E,3,FALSE)</f>
        <v>Office Depot</v>
      </c>
      <c r="Q2762" s="31">
        <f>INDEX(Products!$E:$E,MATCH(O2762,Products!$A:$A,0))</f>
        <v>0.36</v>
      </c>
      <c r="R2762" s="10" t="s">
        <v>28</v>
      </c>
      <c r="S2762" s="10" t="s">
        <v>58</v>
      </c>
      <c r="T2762" s="10" t="s">
        <v>2078</v>
      </c>
      <c r="U2762" s="12">
        <v>621.7600000000001</v>
      </c>
      <c r="V2762" s="12">
        <v>4</v>
      </c>
      <c r="W2762" s="12">
        <v>0.2</v>
      </c>
      <c r="X2762" s="12">
        <v>46.631999999999977</v>
      </c>
    </row>
    <row r="2763" spans="1:24" ht="14" x14ac:dyDescent="0.3">
      <c r="A2763" s="9">
        <v>2761</v>
      </c>
      <c r="B2763" s="14" t="s">
        <v>7369</v>
      </c>
      <c r="C2763" s="15">
        <v>45471</v>
      </c>
      <c r="D2763" s="15">
        <v>45475</v>
      </c>
      <c r="E2763" s="10" t="s">
        <v>44</v>
      </c>
      <c r="F2763" s="10" t="s">
        <v>668</v>
      </c>
      <c r="G2763" s="10" t="s">
        <v>669</v>
      </c>
      <c r="H2763" s="10" t="s">
        <v>92</v>
      </c>
      <c r="I2763" s="10" t="s">
        <v>23</v>
      </c>
      <c r="J2763" s="10" t="s">
        <v>3140</v>
      </c>
      <c r="K2763" s="10" t="s">
        <v>1109</v>
      </c>
      <c r="L2763" s="10">
        <v>30080</v>
      </c>
      <c r="M2763" s="10" t="s">
        <v>26</v>
      </c>
      <c r="N2763" s="10" t="str">
        <f>_xlfn.XLOOKUP($M:$M,People!$B:$B,People!A:A)</f>
        <v>Fred Suzuki</v>
      </c>
      <c r="O2763" s="10" t="s">
        <v>4076</v>
      </c>
      <c r="P2763" s="10" t="str">
        <f>VLOOKUP(O2763,Products!$A:$E,3,FALSE)</f>
        <v>Dell</v>
      </c>
      <c r="Q2763" s="31">
        <f>INDEX(Products!$E:$E,MATCH(O2763,Products!$A:$A,0))</f>
        <v>0.36</v>
      </c>
      <c r="R2763" s="10" t="s">
        <v>41</v>
      </c>
      <c r="S2763" s="10" t="s">
        <v>61</v>
      </c>
      <c r="T2763" s="10" t="s">
        <v>4077</v>
      </c>
      <c r="U2763" s="12">
        <v>140.75</v>
      </c>
      <c r="V2763" s="12">
        <v>5</v>
      </c>
      <c r="W2763" s="12">
        <v>0</v>
      </c>
      <c r="X2763" s="12">
        <v>42.22499999999998</v>
      </c>
    </row>
    <row r="2764" spans="1:24" ht="14" x14ac:dyDescent="0.3">
      <c r="A2764" s="9">
        <v>2762</v>
      </c>
      <c r="B2764" s="14" t="s">
        <v>7369</v>
      </c>
      <c r="C2764" s="15">
        <v>45471</v>
      </c>
      <c r="D2764" s="15">
        <v>45475</v>
      </c>
      <c r="E2764" s="10" t="s">
        <v>44</v>
      </c>
      <c r="F2764" s="10" t="s">
        <v>668</v>
      </c>
      <c r="G2764" s="10" t="s">
        <v>669</v>
      </c>
      <c r="H2764" s="10" t="s">
        <v>92</v>
      </c>
      <c r="I2764" s="10" t="s">
        <v>23</v>
      </c>
      <c r="J2764" s="10" t="s">
        <v>3140</v>
      </c>
      <c r="K2764" s="10" t="s">
        <v>1109</v>
      </c>
      <c r="L2764" s="10">
        <v>30080</v>
      </c>
      <c r="M2764" s="10" t="s">
        <v>26</v>
      </c>
      <c r="N2764" s="10" t="str">
        <f>_xlfn.XLOOKUP($M:$M,People!$B:$B,People!A:A)</f>
        <v>Fred Suzuki</v>
      </c>
      <c r="O2764" s="10" t="s">
        <v>3171</v>
      </c>
      <c r="P2764" s="10" t="str">
        <f>VLOOKUP(O2764,Products!$A:$E,3,FALSE)</f>
        <v>Canon</v>
      </c>
      <c r="Q2764" s="31">
        <f>INDEX(Products!$E:$E,MATCH(O2764,Products!$A:$A,0))</f>
        <v>0.28000000000000003</v>
      </c>
      <c r="R2764" s="10" t="s">
        <v>41</v>
      </c>
      <c r="S2764" s="10" t="s">
        <v>68</v>
      </c>
      <c r="T2764" s="10" t="s">
        <v>3172</v>
      </c>
      <c r="U2764" s="12">
        <v>119.56</v>
      </c>
      <c r="V2764" s="12">
        <v>2</v>
      </c>
      <c r="W2764" s="12">
        <v>0</v>
      </c>
      <c r="X2764" s="12">
        <v>54.997599999999991</v>
      </c>
    </row>
    <row r="2765" spans="1:24" ht="14" x14ac:dyDescent="0.3">
      <c r="A2765" s="9">
        <v>2763</v>
      </c>
      <c r="B2765" s="14" t="s">
        <v>7368</v>
      </c>
      <c r="C2765" s="15">
        <v>45471</v>
      </c>
      <c r="D2765" s="15">
        <v>45475</v>
      </c>
      <c r="E2765" s="10" t="s">
        <v>44</v>
      </c>
      <c r="F2765" s="10" t="s">
        <v>2677</v>
      </c>
      <c r="G2765" s="10" t="s">
        <v>2678</v>
      </c>
      <c r="H2765" s="10" t="s">
        <v>36</v>
      </c>
      <c r="I2765" s="10" t="s">
        <v>23</v>
      </c>
      <c r="J2765" s="10" t="s">
        <v>276</v>
      </c>
      <c r="K2765" s="10" t="s">
        <v>277</v>
      </c>
      <c r="L2765" s="10">
        <v>85234</v>
      </c>
      <c r="M2765" s="10" t="s">
        <v>39</v>
      </c>
      <c r="N2765" s="10" t="str">
        <f>_xlfn.XLOOKUP($M:$M,People!$B:$B,People!A:A)</f>
        <v>Sadie Pawthorne</v>
      </c>
      <c r="O2765" s="10" t="s">
        <v>3686</v>
      </c>
      <c r="P2765" s="10" t="str">
        <f>VLOOKUP(O2765,Products!$A:$E,3,FALSE)</f>
        <v>Avery</v>
      </c>
      <c r="Q2765" s="31">
        <f>INDEX(Products!$E:$E,MATCH(O2765,Products!$A:$A,0))</f>
        <v>0.39</v>
      </c>
      <c r="R2765" s="10" t="s">
        <v>41</v>
      </c>
      <c r="S2765" s="10" t="s">
        <v>42</v>
      </c>
      <c r="T2765" s="10" t="s">
        <v>3687</v>
      </c>
      <c r="U2765" s="12">
        <v>5.9039999999999999</v>
      </c>
      <c r="V2765" s="12">
        <v>2</v>
      </c>
      <c r="W2765" s="12">
        <v>0.2</v>
      </c>
      <c r="X2765" s="12">
        <v>1.9925999999999999</v>
      </c>
    </row>
    <row r="2766" spans="1:24" ht="14" x14ac:dyDescent="0.3">
      <c r="A2766" s="9">
        <v>2764</v>
      </c>
      <c r="B2766" s="14" t="s">
        <v>7367</v>
      </c>
      <c r="C2766" s="15">
        <v>45471</v>
      </c>
      <c r="D2766" s="15">
        <v>45476</v>
      </c>
      <c r="E2766" s="10" t="s">
        <v>19</v>
      </c>
      <c r="F2766" s="10" t="s">
        <v>488</v>
      </c>
      <c r="G2766" s="10" t="s">
        <v>489</v>
      </c>
      <c r="H2766" s="10" t="s">
        <v>36</v>
      </c>
      <c r="I2766" s="10" t="s">
        <v>23</v>
      </c>
      <c r="J2766" s="10" t="s">
        <v>246</v>
      </c>
      <c r="K2766" s="10" t="s">
        <v>438</v>
      </c>
      <c r="L2766" s="10">
        <v>45373</v>
      </c>
      <c r="M2766" s="10" t="s">
        <v>133</v>
      </c>
      <c r="N2766" s="10" t="str">
        <f>_xlfn.XLOOKUP($M:$M,People!$B:$B,People!A:A)</f>
        <v>Chuck Magee</v>
      </c>
      <c r="O2766" s="10" t="s">
        <v>362</v>
      </c>
      <c r="P2766" s="10" t="str">
        <f>VLOOKUP(O2766,Products!$A:$E,3,FALSE)</f>
        <v>IKEA</v>
      </c>
      <c r="Q2766" s="31">
        <f>INDEX(Products!$E:$E,MATCH(O2766,Products!$A:$A,0))</f>
        <v>0.3</v>
      </c>
      <c r="R2766" s="10" t="s">
        <v>41</v>
      </c>
      <c r="S2766" s="10" t="s">
        <v>82</v>
      </c>
      <c r="T2766" s="10" t="s">
        <v>363</v>
      </c>
      <c r="U2766" s="12">
        <v>15.552000000000003</v>
      </c>
      <c r="V2766" s="12">
        <v>3</v>
      </c>
      <c r="W2766" s="12">
        <v>0.2</v>
      </c>
      <c r="X2766" s="12">
        <v>5.4432</v>
      </c>
    </row>
    <row r="2767" spans="1:24" ht="14" x14ac:dyDescent="0.3">
      <c r="A2767" s="9">
        <v>2765</v>
      </c>
      <c r="B2767" s="14" t="s">
        <v>7370</v>
      </c>
      <c r="C2767" s="15">
        <v>45472</v>
      </c>
      <c r="D2767" s="15">
        <v>45475</v>
      </c>
      <c r="E2767" s="10" t="s">
        <v>168</v>
      </c>
      <c r="F2767" s="10" t="s">
        <v>3391</v>
      </c>
      <c r="G2767" s="10" t="s">
        <v>3392</v>
      </c>
      <c r="H2767" s="10" t="s">
        <v>22</v>
      </c>
      <c r="I2767" s="10" t="s">
        <v>23</v>
      </c>
      <c r="J2767" s="10" t="s">
        <v>237</v>
      </c>
      <c r="K2767" s="10" t="s">
        <v>238</v>
      </c>
      <c r="L2767" s="10">
        <v>10024</v>
      </c>
      <c r="M2767" s="10" t="s">
        <v>133</v>
      </c>
      <c r="N2767" s="10" t="str">
        <f>_xlfn.XLOOKUP($M:$M,People!$B:$B,People!A:A)</f>
        <v>Chuck Magee</v>
      </c>
      <c r="O2767" s="10" t="s">
        <v>1803</v>
      </c>
      <c r="P2767" s="10" t="str">
        <f>VLOOKUP(O2767,Products!$A:$E,3,FALSE)</f>
        <v>Staples</v>
      </c>
      <c r="Q2767" s="31">
        <f>INDEX(Products!$E:$E,MATCH(O2767,Products!$A:$A,0))</f>
        <v>0.37</v>
      </c>
      <c r="R2767" s="10" t="s">
        <v>28</v>
      </c>
      <c r="S2767" s="10" t="s">
        <v>32</v>
      </c>
      <c r="T2767" s="10" t="s">
        <v>1804</v>
      </c>
      <c r="U2767" s="12">
        <v>117.88199999999999</v>
      </c>
      <c r="V2767" s="12">
        <v>1</v>
      </c>
      <c r="W2767" s="12">
        <v>0.1</v>
      </c>
      <c r="X2767" s="12">
        <v>1.3097999999999956</v>
      </c>
    </row>
    <row r="2768" spans="1:24" ht="14" x14ac:dyDescent="0.3">
      <c r="A2768" s="9">
        <v>2766</v>
      </c>
      <c r="B2768" s="14" t="s">
        <v>7371</v>
      </c>
      <c r="C2768" s="15">
        <v>45472</v>
      </c>
      <c r="D2768" s="15">
        <v>45478</v>
      </c>
      <c r="E2768" s="10" t="s">
        <v>44</v>
      </c>
      <c r="F2768" s="10" t="s">
        <v>456</v>
      </c>
      <c r="G2768" s="10" t="s">
        <v>457</v>
      </c>
      <c r="H2768" s="10" t="s">
        <v>22</v>
      </c>
      <c r="I2768" s="10" t="s">
        <v>23</v>
      </c>
      <c r="J2768" s="10" t="s">
        <v>2107</v>
      </c>
      <c r="K2768" s="10" t="s">
        <v>132</v>
      </c>
      <c r="L2768" s="10">
        <v>17602</v>
      </c>
      <c r="M2768" s="10" t="s">
        <v>133</v>
      </c>
      <c r="N2768" s="10" t="str">
        <f>_xlfn.XLOOKUP($M:$M,People!$B:$B,People!A:A)</f>
        <v>Chuck Magee</v>
      </c>
      <c r="O2768" s="10" t="s">
        <v>3242</v>
      </c>
      <c r="P2768" s="10" t="str">
        <f>VLOOKUP(O2768,Products!$A:$E,3,FALSE)</f>
        <v>Staples</v>
      </c>
      <c r="Q2768" s="31">
        <f>INDEX(Products!$E:$E,MATCH(O2768,Products!$A:$A,0))</f>
        <v>0.27</v>
      </c>
      <c r="R2768" s="10" t="s">
        <v>28</v>
      </c>
      <c r="S2768" s="10" t="s">
        <v>58</v>
      </c>
      <c r="T2768" s="10" t="s">
        <v>4075</v>
      </c>
      <c r="U2768" s="12">
        <v>20.103999999999999</v>
      </c>
      <c r="V2768" s="12">
        <v>1</v>
      </c>
      <c r="W2768" s="12">
        <v>0.2</v>
      </c>
      <c r="X2768" s="12">
        <v>1.7591000000000001</v>
      </c>
    </row>
    <row r="2769" spans="1:24" ht="14" x14ac:dyDescent="0.3">
      <c r="A2769" s="9">
        <v>2767</v>
      </c>
      <c r="B2769" s="14" t="s">
        <v>7372</v>
      </c>
      <c r="C2769" s="15">
        <v>45472</v>
      </c>
      <c r="D2769" s="15">
        <v>45477</v>
      </c>
      <c r="E2769" s="10" t="s">
        <v>44</v>
      </c>
      <c r="F2769" s="10" t="s">
        <v>3526</v>
      </c>
      <c r="G2769" s="10" t="s">
        <v>3527</v>
      </c>
      <c r="H2769" s="10" t="s">
        <v>22</v>
      </c>
      <c r="I2769" s="10" t="s">
        <v>23</v>
      </c>
      <c r="J2769" s="10" t="s">
        <v>237</v>
      </c>
      <c r="K2769" s="10" t="s">
        <v>238</v>
      </c>
      <c r="L2769" s="10">
        <v>10011</v>
      </c>
      <c r="M2769" s="10" t="s">
        <v>133</v>
      </c>
      <c r="N2769" s="10" t="str">
        <f>_xlfn.XLOOKUP($M:$M,People!$B:$B,People!A:A)</f>
        <v>Chuck Magee</v>
      </c>
      <c r="O2769" s="10" t="s">
        <v>2946</v>
      </c>
      <c r="P2769" s="10" t="str">
        <f>VLOOKUP(O2769,Products!$A:$E,3,FALSE)</f>
        <v>Staples</v>
      </c>
      <c r="Q2769" s="31">
        <f>INDEX(Products!$E:$E,MATCH(O2769,Products!$A:$A,0))</f>
        <v>0.37</v>
      </c>
      <c r="R2769" s="10" t="s">
        <v>41</v>
      </c>
      <c r="S2769" s="10" t="s">
        <v>82</v>
      </c>
      <c r="T2769" s="10" t="s">
        <v>2947</v>
      </c>
      <c r="U2769" s="12">
        <v>24.96</v>
      </c>
      <c r="V2769" s="12">
        <v>4</v>
      </c>
      <c r="W2769" s="12">
        <v>0</v>
      </c>
      <c r="X2769" s="12">
        <v>11.231999999999999</v>
      </c>
    </row>
    <row r="2770" spans="1:24" ht="14" x14ac:dyDescent="0.3">
      <c r="A2770" s="9">
        <v>2768</v>
      </c>
      <c r="B2770" s="14" t="s">
        <v>7373</v>
      </c>
      <c r="C2770" s="15">
        <v>45472</v>
      </c>
      <c r="D2770" s="15">
        <v>45476</v>
      </c>
      <c r="E2770" s="10" t="s">
        <v>44</v>
      </c>
      <c r="F2770" s="10" t="s">
        <v>5244</v>
      </c>
      <c r="G2770" s="10" t="s">
        <v>5245</v>
      </c>
      <c r="H2770" s="10" t="s">
        <v>92</v>
      </c>
      <c r="I2770" s="10" t="s">
        <v>23</v>
      </c>
      <c r="J2770" s="10" t="s">
        <v>2154</v>
      </c>
      <c r="K2770" s="10" t="s">
        <v>124</v>
      </c>
      <c r="L2770" s="10">
        <v>68104</v>
      </c>
      <c r="M2770" s="10" t="s">
        <v>95</v>
      </c>
      <c r="N2770" s="10" t="str">
        <f>_xlfn.XLOOKUP($M:$M,People!$B:$B,People!A:A)</f>
        <v>Roxanne Rodriguez</v>
      </c>
      <c r="O2770" s="10" t="s">
        <v>1750</v>
      </c>
      <c r="P2770" s="10" t="str">
        <f>VLOOKUP(O2770,Products!$A:$E,3,FALSE)</f>
        <v>Dell</v>
      </c>
      <c r="Q2770" s="31">
        <f>INDEX(Products!$E:$E,MATCH(O2770,Products!$A:$A,0))</f>
        <v>0.26</v>
      </c>
      <c r="R2770" s="10" t="s">
        <v>64</v>
      </c>
      <c r="S2770" s="10" t="s">
        <v>65</v>
      </c>
      <c r="T2770" s="10" t="s">
        <v>1751</v>
      </c>
      <c r="U2770" s="12">
        <v>269.98</v>
      </c>
      <c r="V2770" s="12">
        <v>2</v>
      </c>
      <c r="W2770" s="12">
        <v>0</v>
      </c>
      <c r="X2770" s="12">
        <v>72.894599999999997</v>
      </c>
    </row>
    <row r="2771" spans="1:24" ht="14" x14ac:dyDescent="0.3">
      <c r="A2771" s="9">
        <v>2769</v>
      </c>
      <c r="B2771" s="14" t="s">
        <v>7374</v>
      </c>
      <c r="C2771" s="15">
        <v>45475</v>
      </c>
      <c r="D2771" s="15">
        <v>45479</v>
      </c>
      <c r="E2771" s="10" t="s">
        <v>44</v>
      </c>
      <c r="F2771" s="10" t="s">
        <v>4065</v>
      </c>
      <c r="G2771" s="10" t="s">
        <v>4066</v>
      </c>
      <c r="H2771" s="10" t="s">
        <v>22</v>
      </c>
      <c r="I2771" s="10" t="s">
        <v>23</v>
      </c>
      <c r="J2771" s="10" t="s">
        <v>4952</v>
      </c>
      <c r="K2771" s="10" t="s">
        <v>189</v>
      </c>
      <c r="L2771" s="10">
        <v>60188</v>
      </c>
      <c r="M2771" s="10" t="s">
        <v>95</v>
      </c>
      <c r="N2771" s="10" t="str">
        <f>_xlfn.XLOOKUP($M:$M,People!$B:$B,People!A:A)</f>
        <v>Roxanne Rodriguez</v>
      </c>
      <c r="O2771" s="10" t="s">
        <v>3879</v>
      </c>
      <c r="P2771" s="10" t="str">
        <f>VLOOKUP(O2771,Products!$A:$E,3,FALSE)</f>
        <v>Avery</v>
      </c>
      <c r="Q2771" s="31">
        <f>INDEX(Products!$E:$E,MATCH(O2771,Products!$A:$A,0))</f>
        <v>0.31</v>
      </c>
      <c r="R2771" s="10" t="s">
        <v>28</v>
      </c>
      <c r="S2771" s="10" t="s">
        <v>32</v>
      </c>
      <c r="T2771" s="10" t="s">
        <v>3880</v>
      </c>
      <c r="U2771" s="12">
        <v>382.11599999999999</v>
      </c>
      <c r="V2771" s="12">
        <v>6</v>
      </c>
      <c r="W2771" s="12">
        <v>0.3</v>
      </c>
      <c r="X2771" s="12">
        <v>-92.799600000000027</v>
      </c>
    </row>
    <row r="2772" spans="1:24" ht="14" x14ac:dyDescent="0.3">
      <c r="A2772" s="9">
        <v>2770</v>
      </c>
      <c r="B2772" s="14" t="s">
        <v>7374</v>
      </c>
      <c r="C2772" s="15">
        <v>45475</v>
      </c>
      <c r="D2772" s="15">
        <v>45479</v>
      </c>
      <c r="E2772" s="10" t="s">
        <v>44</v>
      </c>
      <c r="F2772" s="10" t="s">
        <v>4065</v>
      </c>
      <c r="G2772" s="10" t="s">
        <v>4066</v>
      </c>
      <c r="H2772" s="10" t="s">
        <v>22</v>
      </c>
      <c r="I2772" s="10" t="s">
        <v>23</v>
      </c>
      <c r="J2772" s="10" t="s">
        <v>4952</v>
      </c>
      <c r="K2772" s="10" t="s">
        <v>189</v>
      </c>
      <c r="L2772" s="10">
        <v>60188</v>
      </c>
      <c r="M2772" s="10" t="s">
        <v>95</v>
      </c>
      <c r="N2772" s="10" t="str">
        <f>_xlfn.XLOOKUP($M:$M,People!$B:$B,People!A:A)</f>
        <v>Roxanne Rodriguez</v>
      </c>
      <c r="O2772" s="10" t="s">
        <v>993</v>
      </c>
      <c r="P2772" s="10" t="str">
        <f>VLOOKUP(O2772,Products!$A:$E,3,FALSE)</f>
        <v>Dell</v>
      </c>
      <c r="Q2772" s="31">
        <f>INDEX(Products!$E:$E,MATCH(O2772,Products!$A:$A,0))</f>
        <v>0.38</v>
      </c>
      <c r="R2772" s="10" t="s">
        <v>28</v>
      </c>
      <c r="S2772" s="10" t="s">
        <v>32</v>
      </c>
      <c r="T2772" s="10" t="s">
        <v>994</v>
      </c>
      <c r="U2772" s="12">
        <v>408.42200000000003</v>
      </c>
      <c r="V2772" s="12">
        <v>2</v>
      </c>
      <c r="W2772" s="12">
        <v>0.3</v>
      </c>
      <c r="X2772" s="12">
        <v>-5.8346000000000231</v>
      </c>
    </row>
    <row r="2773" spans="1:24" ht="14" x14ac:dyDescent="0.3">
      <c r="A2773" s="9">
        <v>2771</v>
      </c>
      <c r="B2773" s="14" t="s">
        <v>7375</v>
      </c>
      <c r="C2773" s="15">
        <v>45475</v>
      </c>
      <c r="D2773" s="15">
        <v>45477</v>
      </c>
      <c r="E2773" s="10" t="s">
        <v>168</v>
      </c>
      <c r="F2773" s="10" t="s">
        <v>1023</v>
      </c>
      <c r="G2773" s="10" t="s">
        <v>1024</v>
      </c>
      <c r="H2773" s="10" t="s">
        <v>36</v>
      </c>
      <c r="I2773" s="10" t="s">
        <v>23</v>
      </c>
      <c r="J2773" s="10" t="s">
        <v>3707</v>
      </c>
      <c r="K2773" s="10" t="s">
        <v>80</v>
      </c>
      <c r="L2773" s="10">
        <v>27604</v>
      </c>
      <c r="M2773" s="10" t="s">
        <v>26</v>
      </c>
      <c r="N2773" s="10" t="str">
        <f>_xlfn.XLOOKUP($M:$M,People!$B:$B,People!A:A)</f>
        <v>Fred Suzuki</v>
      </c>
      <c r="O2773" s="10" t="s">
        <v>2888</v>
      </c>
      <c r="P2773" s="10" t="str">
        <f>VLOOKUP(O2773,Products!$A:$E,3,FALSE)</f>
        <v>IKEA</v>
      </c>
      <c r="Q2773" s="31">
        <f>INDEX(Products!$E:$E,MATCH(O2773,Products!$A:$A,0))</f>
        <v>0.26</v>
      </c>
      <c r="R2773" s="10" t="s">
        <v>28</v>
      </c>
      <c r="S2773" s="10" t="s">
        <v>58</v>
      </c>
      <c r="T2773" s="10" t="s">
        <v>2889</v>
      </c>
      <c r="U2773" s="12">
        <v>159.84000000000003</v>
      </c>
      <c r="V2773" s="12">
        <v>10</v>
      </c>
      <c r="W2773" s="12">
        <v>0.2</v>
      </c>
      <c r="X2773" s="12">
        <v>45.954000000000008</v>
      </c>
    </row>
    <row r="2774" spans="1:24" ht="14" x14ac:dyDescent="0.3">
      <c r="A2774" s="9">
        <v>2772</v>
      </c>
      <c r="B2774" s="14" t="s">
        <v>7376</v>
      </c>
      <c r="C2774" s="15">
        <v>45475</v>
      </c>
      <c r="D2774" s="15">
        <v>45475</v>
      </c>
      <c r="E2774" s="10" t="s">
        <v>1124</v>
      </c>
      <c r="F2774" s="10" t="s">
        <v>4039</v>
      </c>
      <c r="G2774" s="10" t="s">
        <v>4040</v>
      </c>
      <c r="H2774" s="10" t="s">
        <v>22</v>
      </c>
      <c r="I2774" s="10" t="s">
        <v>23</v>
      </c>
      <c r="J2774" s="10" t="s">
        <v>165</v>
      </c>
      <c r="K2774" s="10" t="s">
        <v>94</v>
      </c>
      <c r="L2774" s="10">
        <v>77070</v>
      </c>
      <c r="M2774" s="10" t="s">
        <v>95</v>
      </c>
      <c r="N2774" s="10" t="str">
        <f>_xlfn.XLOOKUP($M:$M,People!$B:$B,People!A:A)</f>
        <v>Roxanne Rodriguez</v>
      </c>
      <c r="O2774" s="10" t="s">
        <v>4367</v>
      </c>
      <c r="P2774" s="10" t="str">
        <f>VLOOKUP(O2774,Products!$A:$E,3,FALSE)</f>
        <v>IKEA</v>
      </c>
      <c r="Q2774" s="31">
        <f>INDEX(Products!$E:$E,MATCH(O2774,Products!$A:$A,0))</f>
        <v>0.36</v>
      </c>
      <c r="R2774" s="10" t="s">
        <v>41</v>
      </c>
      <c r="S2774" s="10" t="s">
        <v>71</v>
      </c>
      <c r="T2774" s="10" t="s">
        <v>4368</v>
      </c>
      <c r="U2774" s="12">
        <v>32.783999999999992</v>
      </c>
      <c r="V2774" s="12">
        <v>4</v>
      </c>
      <c r="W2774" s="12">
        <v>0.8</v>
      </c>
      <c r="X2774" s="12">
        <v>-85.238399999999999</v>
      </c>
    </row>
    <row r="2775" spans="1:24" ht="14" x14ac:dyDescent="0.3">
      <c r="A2775" s="9">
        <v>2773</v>
      </c>
      <c r="B2775" s="14" t="s">
        <v>7375</v>
      </c>
      <c r="C2775" s="15">
        <v>45475</v>
      </c>
      <c r="D2775" s="15">
        <v>45477</v>
      </c>
      <c r="E2775" s="10" t="s">
        <v>168</v>
      </c>
      <c r="F2775" s="10" t="s">
        <v>1023</v>
      </c>
      <c r="G2775" s="10" t="s">
        <v>1024</v>
      </c>
      <c r="H2775" s="10" t="s">
        <v>36</v>
      </c>
      <c r="I2775" s="10" t="s">
        <v>23</v>
      </c>
      <c r="J2775" s="10" t="s">
        <v>3707</v>
      </c>
      <c r="K2775" s="10" t="s">
        <v>80</v>
      </c>
      <c r="L2775" s="10">
        <v>27604</v>
      </c>
      <c r="M2775" s="10" t="s">
        <v>26</v>
      </c>
      <c r="N2775" s="10" t="str">
        <f>_xlfn.XLOOKUP($M:$M,People!$B:$B,People!A:A)</f>
        <v>Fred Suzuki</v>
      </c>
      <c r="O2775" s="10" t="s">
        <v>1812</v>
      </c>
      <c r="P2775" s="10" t="str">
        <f>VLOOKUP(O2775,Products!$A:$E,3,FALSE)</f>
        <v>Canon</v>
      </c>
      <c r="Q2775" s="31">
        <f>INDEX(Products!$E:$E,MATCH(O2775,Products!$A:$A,0))</f>
        <v>0.32</v>
      </c>
      <c r="R2775" s="10" t="s">
        <v>41</v>
      </c>
      <c r="S2775" s="10" t="s">
        <v>68</v>
      </c>
      <c r="T2775" s="10" t="s">
        <v>1813</v>
      </c>
      <c r="U2775" s="12">
        <v>2.8920000000000008</v>
      </c>
      <c r="V2775" s="12">
        <v>2</v>
      </c>
      <c r="W2775" s="12">
        <v>0.7</v>
      </c>
      <c r="X2775" s="12">
        <v>-2.3136000000000001</v>
      </c>
    </row>
    <row r="2776" spans="1:24" ht="14" x14ac:dyDescent="0.3">
      <c r="A2776" s="9">
        <v>2774</v>
      </c>
      <c r="B2776" s="14" t="s">
        <v>7377</v>
      </c>
      <c r="C2776" s="15">
        <v>45475</v>
      </c>
      <c r="D2776" s="15">
        <v>45482</v>
      </c>
      <c r="E2776" s="10" t="s">
        <v>44</v>
      </c>
      <c r="F2776" s="10" t="s">
        <v>359</v>
      </c>
      <c r="G2776" s="10" t="s">
        <v>360</v>
      </c>
      <c r="H2776" s="10" t="s">
        <v>22</v>
      </c>
      <c r="I2776" s="10" t="s">
        <v>23</v>
      </c>
      <c r="J2776" s="10" t="s">
        <v>5201</v>
      </c>
      <c r="K2776" s="10" t="s">
        <v>48</v>
      </c>
      <c r="L2776" s="10">
        <v>33021</v>
      </c>
      <c r="M2776" s="10" t="s">
        <v>26</v>
      </c>
      <c r="N2776" s="10" t="str">
        <f>_xlfn.XLOOKUP($M:$M,People!$B:$B,People!A:A)</f>
        <v>Fred Suzuki</v>
      </c>
      <c r="O2776" s="10" t="s">
        <v>2668</v>
      </c>
      <c r="P2776" s="10" t="str">
        <f>VLOOKUP(O2776,Products!$A:$E,3,FALSE)</f>
        <v>Staples</v>
      </c>
      <c r="Q2776" s="31">
        <f>INDEX(Products!$E:$E,MATCH(O2776,Products!$A:$A,0))</f>
        <v>0.37</v>
      </c>
      <c r="R2776" s="10" t="s">
        <v>41</v>
      </c>
      <c r="S2776" s="10" t="s">
        <v>82</v>
      </c>
      <c r="T2776" s="10" t="s">
        <v>167</v>
      </c>
      <c r="U2776" s="12">
        <v>11.952000000000002</v>
      </c>
      <c r="V2776" s="12">
        <v>3</v>
      </c>
      <c r="W2776" s="12">
        <v>0.2</v>
      </c>
      <c r="X2776" s="12">
        <v>4.0338000000000003</v>
      </c>
    </row>
    <row r="2777" spans="1:24" ht="14" x14ac:dyDescent="0.3">
      <c r="A2777" s="9">
        <v>2775</v>
      </c>
      <c r="B2777" s="14" t="s">
        <v>7374</v>
      </c>
      <c r="C2777" s="15">
        <v>45475</v>
      </c>
      <c r="D2777" s="15">
        <v>45479</v>
      </c>
      <c r="E2777" s="10" t="s">
        <v>44</v>
      </c>
      <c r="F2777" s="10" t="s">
        <v>4065</v>
      </c>
      <c r="G2777" s="10" t="s">
        <v>4066</v>
      </c>
      <c r="H2777" s="10" t="s">
        <v>22</v>
      </c>
      <c r="I2777" s="10" t="s">
        <v>23</v>
      </c>
      <c r="J2777" s="10" t="s">
        <v>4952</v>
      </c>
      <c r="K2777" s="10" t="s">
        <v>189</v>
      </c>
      <c r="L2777" s="10">
        <v>60188</v>
      </c>
      <c r="M2777" s="10" t="s">
        <v>95</v>
      </c>
      <c r="N2777" s="10" t="str">
        <f>_xlfn.XLOOKUP($M:$M,People!$B:$B,People!A:A)</f>
        <v>Roxanne Rodriguez</v>
      </c>
      <c r="O2777" s="10" t="s">
        <v>613</v>
      </c>
      <c r="P2777" s="10" t="str">
        <f>VLOOKUP(O2777,Products!$A:$E,3,FALSE)</f>
        <v>HP</v>
      </c>
      <c r="Q2777" s="31">
        <f>INDEX(Products!$E:$E,MATCH(O2777,Products!$A:$A,0))</f>
        <v>0.35</v>
      </c>
      <c r="R2777" s="10" t="s">
        <v>41</v>
      </c>
      <c r="S2777" s="10" t="s">
        <v>82</v>
      </c>
      <c r="T2777" s="10" t="s">
        <v>614</v>
      </c>
      <c r="U2777" s="12">
        <v>11.168000000000001</v>
      </c>
      <c r="V2777" s="12">
        <v>2</v>
      </c>
      <c r="W2777" s="12">
        <v>0.2</v>
      </c>
      <c r="X2777" s="12">
        <v>3.7692000000000001</v>
      </c>
    </row>
    <row r="2778" spans="1:24" ht="14" x14ac:dyDescent="0.3">
      <c r="A2778" s="9">
        <v>2776</v>
      </c>
      <c r="B2778" s="14" t="s">
        <v>7375</v>
      </c>
      <c r="C2778" s="15">
        <v>45475</v>
      </c>
      <c r="D2778" s="15">
        <v>45477</v>
      </c>
      <c r="E2778" s="10" t="s">
        <v>168</v>
      </c>
      <c r="F2778" s="10" t="s">
        <v>1023</v>
      </c>
      <c r="G2778" s="10" t="s">
        <v>1024</v>
      </c>
      <c r="H2778" s="10" t="s">
        <v>36</v>
      </c>
      <c r="I2778" s="10" t="s">
        <v>23</v>
      </c>
      <c r="J2778" s="10" t="s">
        <v>3707</v>
      </c>
      <c r="K2778" s="10" t="s">
        <v>80</v>
      </c>
      <c r="L2778" s="10">
        <v>27604</v>
      </c>
      <c r="M2778" s="10" t="s">
        <v>26</v>
      </c>
      <c r="N2778" s="10" t="str">
        <f>_xlfn.XLOOKUP($M:$M,People!$B:$B,People!A:A)</f>
        <v>Fred Suzuki</v>
      </c>
      <c r="O2778" s="10" t="s">
        <v>2338</v>
      </c>
      <c r="P2778" s="10" t="str">
        <f>VLOOKUP(O2778,Products!$A:$E,3,FALSE)</f>
        <v>Samsung</v>
      </c>
      <c r="Q2778" s="31">
        <f>INDEX(Products!$E:$E,MATCH(O2778,Products!$A:$A,0))</f>
        <v>0.27</v>
      </c>
      <c r="R2778" s="10" t="s">
        <v>41</v>
      </c>
      <c r="S2778" s="10" t="s">
        <v>82</v>
      </c>
      <c r="T2778" s="10" t="s">
        <v>2339</v>
      </c>
      <c r="U2778" s="12">
        <v>9.3920000000000012</v>
      </c>
      <c r="V2778" s="12">
        <v>2</v>
      </c>
      <c r="W2778" s="12">
        <v>0.2</v>
      </c>
      <c r="X2778" s="12">
        <v>3.2871999999999999</v>
      </c>
    </row>
    <row r="2779" spans="1:24" ht="14" x14ac:dyDescent="0.3">
      <c r="A2779" s="9">
        <v>2777</v>
      </c>
      <c r="B2779" s="14" t="s">
        <v>7377</v>
      </c>
      <c r="C2779" s="15">
        <v>45475</v>
      </c>
      <c r="D2779" s="15">
        <v>45482</v>
      </c>
      <c r="E2779" s="10" t="s">
        <v>44</v>
      </c>
      <c r="F2779" s="10" t="s">
        <v>359</v>
      </c>
      <c r="G2779" s="10" t="s">
        <v>360</v>
      </c>
      <c r="H2779" s="10" t="s">
        <v>22</v>
      </c>
      <c r="I2779" s="10" t="s">
        <v>23</v>
      </c>
      <c r="J2779" s="10" t="s">
        <v>5201</v>
      </c>
      <c r="K2779" s="10" t="s">
        <v>48</v>
      </c>
      <c r="L2779" s="10">
        <v>33021</v>
      </c>
      <c r="M2779" s="10" t="s">
        <v>26</v>
      </c>
      <c r="N2779" s="10" t="str">
        <f>_xlfn.XLOOKUP($M:$M,People!$B:$B,People!A:A)</f>
        <v>Fred Suzuki</v>
      </c>
      <c r="O2779" s="10" t="s">
        <v>804</v>
      </c>
      <c r="P2779" s="10" t="str">
        <f>VLOOKUP(O2779,Products!$A:$E,3,FALSE)</f>
        <v>3M</v>
      </c>
      <c r="Q2779" s="31">
        <f>INDEX(Products!$E:$E,MATCH(O2779,Products!$A:$A,0))</f>
        <v>0.28000000000000003</v>
      </c>
      <c r="R2779" s="10" t="s">
        <v>41</v>
      </c>
      <c r="S2779" s="10" t="s">
        <v>82</v>
      </c>
      <c r="T2779" s="10" t="s">
        <v>805</v>
      </c>
      <c r="U2779" s="12">
        <v>15.552000000000003</v>
      </c>
      <c r="V2779" s="12">
        <v>3</v>
      </c>
      <c r="W2779" s="12">
        <v>0.2</v>
      </c>
      <c r="X2779" s="12">
        <v>5.6375999999999999</v>
      </c>
    </row>
    <row r="2780" spans="1:24" ht="14" x14ac:dyDescent="0.3">
      <c r="A2780" s="9">
        <v>2778</v>
      </c>
      <c r="B2780" s="14" t="s">
        <v>7378</v>
      </c>
      <c r="C2780" s="15">
        <v>45475</v>
      </c>
      <c r="D2780" s="15">
        <v>45476</v>
      </c>
      <c r="E2780" s="10" t="s">
        <v>168</v>
      </c>
      <c r="F2780" s="10" t="s">
        <v>1844</v>
      </c>
      <c r="G2780" s="10" t="s">
        <v>1845</v>
      </c>
      <c r="H2780" s="10" t="s">
        <v>92</v>
      </c>
      <c r="I2780" s="10" t="s">
        <v>23</v>
      </c>
      <c r="J2780" s="10" t="s">
        <v>237</v>
      </c>
      <c r="K2780" s="10" t="s">
        <v>238</v>
      </c>
      <c r="L2780" s="10">
        <v>10024</v>
      </c>
      <c r="M2780" s="10" t="s">
        <v>133</v>
      </c>
      <c r="N2780" s="10" t="str">
        <f>_xlfn.XLOOKUP($M:$M,People!$B:$B,People!A:A)</f>
        <v>Chuck Magee</v>
      </c>
      <c r="O2780" s="10" t="s">
        <v>5479</v>
      </c>
      <c r="P2780" s="10" t="str">
        <f>VLOOKUP(O2780,Products!$A:$E,3,FALSE)</f>
        <v>Canon</v>
      </c>
      <c r="Q2780" s="31">
        <f>INDEX(Products!$E:$E,MATCH(O2780,Products!$A:$A,0))</f>
        <v>0.26</v>
      </c>
      <c r="R2780" s="10" t="s">
        <v>41</v>
      </c>
      <c r="S2780" s="10" t="s">
        <v>82</v>
      </c>
      <c r="T2780" s="10" t="s">
        <v>5480</v>
      </c>
      <c r="U2780" s="12">
        <v>19.440000000000001</v>
      </c>
      <c r="V2780" s="12">
        <v>3</v>
      </c>
      <c r="W2780" s="12">
        <v>0</v>
      </c>
      <c r="X2780" s="12">
        <v>9.3312000000000008</v>
      </c>
    </row>
    <row r="2781" spans="1:24" ht="14" x14ac:dyDescent="0.3">
      <c r="A2781" s="9">
        <v>2779</v>
      </c>
      <c r="B2781" s="14" t="s">
        <v>7374</v>
      </c>
      <c r="C2781" s="15">
        <v>45475</v>
      </c>
      <c r="D2781" s="15">
        <v>45479</v>
      </c>
      <c r="E2781" s="10" t="s">
        <v>44</v>
      </c>
      <c r="F2781" s="10" t="s">
        <v>4065</v>
      </c>
      <c r="G2781" s="10" t="s">
        <v>4066</v>
      </c>
      <c r="H2781" s="10" t="s">
        <v>22</v>
      </c>
      <c r="I2781" s="10" t="s">
        <v>23</v>
      </c>
      <c r="J2781" s="10" t="s">
        <v>4952</v>
      </c>
      <c r="K2781" s="10" t="s">
        <v>189</v>
      </c>
      <c r="L2781" s="10">
        <v>60188</v>
      </c>
      <c r="M2781" s="10" t="s">
        <v>95</v>
      </c>
      <c r="N2781" s="10" t="str">
        <f>_xlfn.XLOOKUP($M:$M,People!$B:$B,People!A:A)</f>
        <v>Roxanne Rodriguez</v>
      </c>
      <c r="O2781" s="10" t="s">
        <v>888</v>
      </c>
      <c r="P2781" s="10" t="str">
        <f>VLOOKUP(O2781,Products!$A:$E,3,FALSE)</f>
        <v>Logitech</v>
      </c>
      <c r="Q2781" s="31">
        <f>INDEX(Products!$E:$E,MATCH(O2781,Products!$A:$A,0))</f>
        <v>0.31</v>
      </c>
      <c r="R2781" s="10" t="s">
        <v>41</v>
      </c>
      <c r="S2781" s="10" t="s">
        <v>53</v>
      </c>
      <c r="T2781" s="10" t="s">
        <v>889</v>
      </c>
      <c r="U2781" s="12">
        <v>435.50400000000002</v>
      </c>
      <c r="V2781" s="12">
        <v>3</v>
      </c>
      <c r="W2781" s="12">
        <v>0.2</v>
      </c>
      <c r="X2781" s="12">
        <v>48.994199999999921</v>
      </c>
    </row>
    <row r="2782" spans="1:24" ht="14" x14ac:dyDescent="0.3">
      <c r="A2782" s="9">
        <v>2780</v>
      </c>
      <c r="B2782" s="14" t="s">
        <v>7374</v>
      </c>
      <c r="C2782" s="15">
        <v>45475</v>
      </c>
      <c r="D2782" s="15">
        <v>45479</v>
      </c>
      <c r="E2782" s="10" t="s">
        <v>44</v>
      </c>
      <c r="F2782" s="10" t="s">
        <v>4065</v>
      </c>
      <c r="G2782" s="10" t="s">
        <v>4066</v>
      </c>
      <c r="H2782" s="10" t="s">
        <v>22</v>
      </c>
      <c r="I2782" s="10" t="s">
        <v>23</v>
      </c>
      <c r="J2782" s="10" t="s">
        <v>4952</v>
      </c>
      <c r="K2782" s="10" t="s">
        <v>189</v>
      </c>
      <c r="L2782" s="10">
        <v>60188</v>
      </c>
      <c r="M2782" s="10" t="s">
        <v>95</v>
      </c>
      <c r="N2782" s="10" t="str">
        <f>_xlfn.XLOOKUP($M:$M,People!$B:$B,People!A:A)</f>
        <v>Roxanne Rodriguez</v>
      </c>
      <c r="O2782" s="10" t="s">
        <v>1529</v>
      </c>
      <c r="P2782" s="10" t="str">
        <f>VLOOKUP(O2782,Products!$A:$E,3,FALSE)</f>
        <v>Avery</v>
      </c>
      <c r="Q2782" s="31">
        <f>INDEX(Products!$E:$E,MATCH(O2782,Products!$A:$A,0))</f>
        <v>0.25</v>
      </c>
      <c r="R2782" s="10" t="s">
        <v>41</v>
      </c>
      <c r="S2782" s="10" t="s">
        <v>53</v>
      </c>
      <c r="T2782" s="10" t="s">
        <v>1530</v>
      </c>
      <c r="U2782" s="12">
        <v>68.599999999999994</v>
      </c>
      <c r="V2782" s="12">
        <v>5</v>
      </c>
      <c r="W2782" s="12">
        <v>0.2</v>
      </c>
      <c r="X2782" s="12">
        <v>6.0024999999999977</v>
      </c>
    </row>
    <row r="2783" spans="1:24" ht="14" x14ac:dyDescent="0.3">
      <c r="A2783" s="9">
        <v>2781</v>
      </c>
      <c r="B2783" s="14" t="s">
        <v>7375</v>
      </c>
      <c r="C2783" s="15">
        <v>45475</v>
      </c>
      <c r="D2783" s="15">
        <v>45477</v>
      </c>
      <c r="E2783" s="10" t="s">
        <v>168</v>
      </c>
      <c r="F2783" s="10" t="s">
        <v>1023</v>
      </c>
      <c r="G2783" s="10" t="s">
        <v>1024</v>
      </c>
      <c r="H2783" s="10" t="s">
        <v>36</v>
      </c>
      <c r="I2783" s="10" t="s">
        <v>23</v>
      </c>
      <c r="J2783" s="10" t="s">
        <v>3707</v>
      </c>
      <c r="K2783" s="10" t="s">
        <v>80</v>
      </c>
      <c r="L2783" s="10">
        <v>27604</v>
      </c>
      <c r="M2783" s="10" t="s">
        <v>26</v>
      </c>
      <c r="N2783" s="10" t="str">
        <f>_xlfn.XLOOKUP($M:$M,People!$B:$B,People!A:A)</f>
        <v>Fred Suzuki</v>
      </c>
      <c r="O2783" s="10" t="s">
        <v>2966</v>
      </c>
      <c r="P2783" s="10" t="str">
        <f>VLOOKUP(O2783,Products!$A:$E,3,FALSE)</f>
        <v>HP</v>
      </c>
      <c r="Q2783" s="31">
        <f>INDEX(Products!$E:$E,MATCH(O2783,Products!$A:$A,0))</f>
        <v>0.39</v>
      </c>
      <c r="R2783" s="10" t="s">
        <v>64</v>
      </c>
      <c r="S2783" s="10" t="s">
        <v>65</v>
      </c>
      <c r="T2783" s="10" t="s">
        <v>2967</v>
      </c>
      <c r="U2783" s="12">
        <v>74.239999999999995</v>
      </c>
      <c r="V2783" s="12">
        <v>1</v>
      </c>
      <c r="W2783" s="12">
        <v>0.2</v>
      </c>
      <c r="X2783" s="12">
        <v>8.3519999999999932</v>
      </c>
    </row>
    <row r="2784" spans="1:24" ht="14" x14ac:dyDescent="0.3">
      <c r="A2784" s="9">
        <v>2782</v>
      </c>
      <c r="B2784" s="14" t="s">
        <v>7379</v>
      </c>
      <c r="C2784" s="15">
        <v>45476</v>
      </c>
      <c r="D2784" s="15">
        <v>45482</v>
      </c>
      <c r="E2784" s="10" t="s">
        <v>44</v>
      </c>
      <c r="F2784" s="10" t="s">
        <v>1696</v>
      </c>
      <c r="G2784" s="10" t="s">
        <v>1697</v>
      </c>
      <c r="H2784" s="10" t="s">
        <v>22</v>
      </c>
      <c r="I2784" s="10" t="s">
        <v>23</v>
      </c>
      <c r="J2784" s="10" t="s">
        <v>1275</v>
      </c>
      <c r="K2784" s="10" t="s">
        <v>25</v>
      </c>
      <c r="L2784" s="10">
        <v>40475</v>
      </c>
      <c r="M2784" s="10" t="s">
        <v>26</v>
      </c>
      <c r="N2784" s="10" t="str">
        <f>_xlfn.XLOOKUP($M:$M,People!$B:$B,People!A:A)</f>
        <v>Fred Suzuki</v>
      </c>
      <c r="O2784" s="10" t="s">
        <v>1260</v>
      </c>
      <c r="P2784" s="10" t="str">
        <f>VLOOKUP(O2784,Products!$A:$E,3,FALSE)</f>
        <v>Office Depot</v>
      </c>
      <c r="Q2784" s="31">
        <f>INDEX(Products!$E:$E,MATCH(O2784,Products!$A:$A,0))</f>
        <v>0.38</v>
      </c>
      <c r="R2784" s="10" t="s">
        <v>28</v>
      </c>
      <c r="S2784" s="10" t="s">
        <v>32</v>
      </c>
      <c r="T2784" s="10" t="s">
        <v>1261</v>
      </c>
      <c r="U2784" s="12">
        <v>70.98</v>
      </c>
      <c r="V2784" s="12">
        <v>1</v>
      </c>
      <c r="W2784" s="12">
        <v>0</v>
      </c>
      <c r="X2784" s="12">
        <v>4.968599999999995</v>
      </c>
    </row>
    <row r="2785" spans="1:24" ht="14" x14ac:dyDescent="0.3">
      <c r="A2785" s="9">
        <v>2783</v>
      </c>
      <c r="B2785" s="14" t="s">
        <v>7380</v>
      </c>
      <c r="C2785" s="15">
        <v>45476</v>
      </c>
      <c r="D2785" s="15">
        <v>45478</v>
      </c>
      <c r="E2785" s="10" t="s">
        <v>168</v>
      </c>
      <c r="F2785" s="10" t="s">
        <v>2605</v>
      </c>
      <c r="G2785" s="10" t="s">
        <v>2606</v>
      </c>
      <c r="H2785" s="10" t="s">
        <v>36</v>
      </c>
      <c r="I2785" s="10" t="s">
        <v>23</v>
      </c>
      <c r="J2785" s="10" t="s">
        <v>131</v>
      </c>
      <c r="K2785" s="10" t="s">
        <v>132</v>
      </c>
      <c r="L2785" s="10">
        <v>19134</v>
      </c>
      <c r="M2785" s="10" t="s">
        <v>133</v>
      </c>
      <c r="N2785" s="10" t="str">
        <f>_xlfn.XLOOKUP($M:$M,People!$B:$B,People!A:A)</f>
        <v>Chuck Magee</v>
      </c>
      <c r="O2785" s="10" t="s">
        <v>2607</v>
      </c>
      <c r="P2785" s="10" t="str">
        <f>VLOOKUP(O2785,Products!$A:$E,3,FALSE)</f>
        <v>HP</v>
      </c>
      <c r="Q2785" s="31">
        <f>INDEX(Products!$E:$E,MATCH(O2785,Products!$A:$A,0))</f>
        <v>0.39</v>
      </c>
      <c r="R2785" s="10" t="s">
        <v>28</v>
      </c>
      <c r="S2785" s="10" t="s">
        <v>58</v>
      </c>
      <c r="T2785" s="10" t="s">
        <v>2608</v>
      </c>
      <c r="U2785" s="12">
        <v>168.46400000000003</v>
      </c>
      <c r="V2785" s="12">
        <v>2</v>
      </c>
      <c r="W2785" s="12">
        <v>0.2</v>
      </c>
      <c r="X2785" s="12">
        <v>-29.481200000000022</v>
      </c>
    </row>
    <row r="2786" spans="1:24" ht="14" x14ac:dyDescent="0.3">
      <c r="A2786" s="9">
        <v>2784</v>
      </c>
      <c r="B2786" s="14" t="s">
        <v>7380</v>
      </c>
      <c r="C2786" s="15">
        <v>45476</v>
      </c>
      <c r="D2786" s="15">
        <v>45478</v>
      </c>
      <c r="E2786" s="10" t="s">
        <v>168</v>
      </c>
      <c r="F2786" s="10" t="s">
        <v>2605</v>
      </c>
      <c r="G2786" s="10" t="s">
        <v>2606</v>
      </c>
      <c r="H2786" s="10" t="s">
        <v>36</v>
      </c>
      <c r="I2786" s="10" t="s">
        <v>23</v>
      </c>
      <c r="J2786" s="10" t="s">
        <v>131</v>
      </c>
      <c r="K2786" s="10" t="s">
        <v>132</v>
      </c>
      <c r="L2786" s="10">
        <v>19134</v>
      </c>
      <c r="M2786" s="10" t="s">
        <v>133</v>
      </c>
      <c r="N2786" s="10" t="str">
        <f>_xlfn.XLOOKUP($M:$M,People!$B:$B,People!A:A)</f>
        <v>Chuck Magee</v>
      </c>
      <c r="O2786" s="10" t="s">
        <v>2611</v>
      </c>
      <c r="P2786" s="10" t="str">
        <f>VLOOKUP(O2786,Products!$A:$E,3,FALSE)</f>
        <v>Canon</v>
      </c>
      <c r="Q2786" s="31">
        <f>INDEX(Products!$E:$E,MATCH(O2786,Products!$A:$A,0))</f>
        <v>0.4</v>
      </c>
      <c r="R2786" s="10" t="s">
        <v>28</v>
      </c>
      <c r="S2786" s="10" t="s">
        <v>58</v>
      </c>
      <c r="T2786" s="10" t="s">
        <v>2612</v>
      </c>
      <c r="U2786" s="12">
        <v>282.88800000000003</v>
      </c>
      <c r="V2786" s="12">
        <v>9</v>
      </c>
      <c r="W2786" s="12">
        <v>0.2</v>
      </c>
      <c r="X2786" s="12">
        <v>56.577599999999961</v>
      </c>
    </row>
    <row r="2787" spans="1:24" ht="14" x14ac:dyDescent="0.3">
      <c r="A2787" s="9">
        <v>2785</v>
      </c>
      <c r="B2787" s="14" t="s">
        <v>7379</v>
      </c>
      <c r="C2787" s="15">
        <v>45476</v>
      </c>
      <c r="D2787" s="15">
        <v>45482</v>
      </c>
      <c r="E2787" s="10" t="s">
        <v>44</v>
      </c>
      <c r="F2787" s="10" t="s">
        <v>1696</v>
      </c>
      <c r="G2787" s="10" t="s">
        <v>1697</v>
      </c>
      <c r="H2787" s="10" t="s">
        <v>22</v>
      </c>
      <c r="I2787" s="10" t="s">
        <v>23</v>
      </c>
      <c r="J2787" s="10" t="s">
        <v>1275</v>
      </c>
      <c r="K2787" s="10" t="s">
        <v>25</v>
      </c>
      <c r="L2787" s="10">
        <v>40475</v>
      </c>
      <c r="M2787" s="10" t="s">
        <v>26</v>
      </c>
      <c r="N2787" s="10" t="str">
        <f>_xlfn.XLOOKUP($M:$M,People!$B:$B,People!A:A)</f>
        <v>Fred Suzuki</v>
      </c>
      <c r="O2787" s="10" t="s">
        <v>1698</v>
      </c>
      <c r="P2787" s="10" t="str">
        <f>VLOOKUP(O2787,Products!$A:$E,3,FALSE)</f>
        <v>Dell</v>
      </c>
      <c r="Q2787" s="31">
        <f>INDEX(Products!$E:$E,MATCH(O2787,Products!$A:$A,0))</f>
        <v>0.38</v>
      </c>
      <c r="R2787" s="10" t="s">
        <v>41</v>
      </c>
      <c r="S2787" s="10" t="s">
        <v>42</v>
      </c>
      <c r="T2787" s="10" t="s">
        <v>1699</v>
      </c>
      <c r="U2787" s="12">
        <v>294.93</v>
      </c>
      <c r="V2787" s="12">
        <v>3</v>
      </c>
      <c r="W2787" s="12">
        <v>0</v>
      </c>
      <c r="X2787" s="12">
        <v>144.51570000000001</v>
      </c>
    </row>
    <row r="2788" spans="1:24" ht="14" x14ac:dyDescent="0.3">
      <c r="A2788" s="9">
        <v>2786</v>
      </c>
      <c r="B2788" s="14" t="s">
        <v>7380</v>
      </c>
      <c r="C2788" s="15">
        <v>45476</v>
      </c>
      <c r="D2788" s="15">
        <v>45478</v>
      </c>
      <c r="E2788" s="10" t="s">
        <v>168</v>
      </c>
      <c r="F2788" s="10" t="s">
        <v>2605</v>
      </c>
      <c r="G2788" s="10" t="s">
        <v>2606</v>
      </c>
      <c r="H2788" s="10" t="s">
        <v>36</v>
      </c>
      <c r="I2788" s="10" t="s">
        <v>23</v>
      </c>
      <c r="J2788" s="10" t="s">
        <v>131</v>
      </c>
      <c r="K2788" s="10" t="s">
        <v>132</v>
      </c>
      <c r="L2788" s="10">
        <v>19134</v>
      </c>
      <c r="M2788" s="10" t="s">
        <v>133</v>
      </c>
      <c r="N2788" s="10" t="str">
        <f>_xlfn.XLOOKUP($M:$M,People!$B:$B,People!A:A)</f>
        <v>Chuck Magee</v>
      </c>
      <c r="O2788" s="10" t="s">
        <v>2609</v>
      </c>
      <c r="P2788" s="10" t="str">
        <f>VLOOKUP(O2788,Products!$A:$E,3,FALSE)</f>
        <v>Logitech</v>
      </c>
      <c r="Q2788" s="31">
        <f>INDEX(Products!$E:$E,MATCH(O2788,Products!$A:$A,0))</f>
        <v>0.25</v>
      </c>
      <c r="R2788" s="10" t="s">
        <v>41</v>
      </c>
      <c r="S2788" s="10" t="s">
        <v>82</v>
      </c>
      <c r="T2788" s="10" t="s">
        <v>2610</v>
      </c>
      <c r="U2788" s="12">
        <v>6.7200000000000006</v>
      </c>
      <c r="V2788" s="12">
        <v>2</v>
      </c>
      <c r="W2788" s="12">
        <v>0.2</v>
      </c>
      <c r="X2788" s="12">
        <v>2.4359999999999995</v>
      </c>
    </row>
    <row r="2789" spans="1:24" ht="14" x14ac:dyDescent="0.3">
      <c r="A2789" s="9">
        <v>2787</v>
      </c>
      <c r="B2789" s="14" t="s">
        <v>7381</v>
      </c>
      <c r="C2789" s="15">
        <v>45477</v>
      </c>
      <c r="D2789" s="15">
        <v>45481</v>
      </c>
      <c r="E2789" s="10" t="s">
        <v>44</v>
      </c>
      <c r="F2789" s="10" t="s">
        <v>467</v>
      </c>
      <c r="G2789" s="10" t="s">
        <v>468</v>
      </c>
      <c r="H2789" s="10" t="s">
        <v>92</v>
      </c>
      <c r="I2789" s="10" t="s">
        <v>23</v>
      </c>
      <c r="J2789" s="10" t="s">
        <v>237</v>
      </c>
      <c r="K2789" s="10" t="s">
        <v>238</v>
      </c>
      <c r="L2789" s="10">
        <v>10035</v>
      </c>
      <c r="M2789" s="10" t="s">
        <v>133</v>
      </c>
      <c r="N2789" s="10" t="str">
        <f>_xlfn.XLOOKUP($M:$M,People!$B:$B,People!A:A)</f>
        <v>Chuck Magee</v>
      </c>
      <c r="O2789" s="10" t="s">
        <v>2979</v>
      </c>
      <c r="P2789" s="10" t="str">
        <f>VLOOKUP(O2789,Products!$A:$E,3,FALSE)</f>
        <v>3M</v>
      </c>
      <c r="Q2789" s="31">
        <f>INDEX(Products!$E:$E,MATCH(O2789,Products!$A:$A,0))</f>
        <v>0.26</v>
      </c>
      <c r="R2789" s="10" t="s">
        <v>41</v>
      </c>
      <c r="S2789" s="10" t="s">
        <v>61</v>
      </c>
      <c r="T2789" s="10" t="s">
        <v>2980</v>
      </c>
      <c r="U2789" s="12">
        <v>15.48</v>
      </c>
      <c r="V2789" s="12">
        <v>3</v>
      </c>
      <c r="W2789" s="12">
        <v>0</v>
      </c>
      <c r="X2789" s="12">
        <v>4.4891999999999985</v>
      </c>
    </row>
    <row r="2790" spans="1:24" ht="14" x14ac:dyDescent="0.3">
      <c r="A2790" s="9">
        <v>2788</v>
      </c>
      <c r="B2790" s="14" t="s">
        <v>7382</v>
      </c>
      <c r="C2790" s="15">
        <v>45477</v>
      </c>
      <c r="D2790" s="15">
        <v>45481</v>
      </c>
      <c r="E2790" s="10" t="s">
        <v>19</v>
      </c>
      <c r="F2790" s="10" t="s">
        <v>4571</v>
      </c>
      <c r="G2790" s="10" t="s">
        <v>4572</v>
      </c>
      <c r="H2790" s="10" t="s">
        <v>92</v>
      </c>
      <c r="I2790" s="10" t="s">
        <v>23</v>
      </c>
      <c r="J2790" s="10" t="s">
        <v>831</v>
      </c>
      <c r="K2790" s="10" t="s">
        <v>38</v>
      </c>
      <c r="L2790" s="10">
        <v>92024</v>
      </c>
      <c r="M2790" s="10" t="s">
        <v>39</v>
      </c>
      <c r="N2790" s="10" t="str">
        <f>_xlfn.XLOOKUP($M:$M,People!$B:$B,People!A:A)</f>
        <v>Sadie Pawthorne</v>
      </c>
      <c r="O2790" s="10" t="s">
        <v>965</v>
      </c>
      <c r="P2790" s="10" t="str">
        <f>VLOOKUP(O2790,Products!$A:$E,3,FALSE)</f>
        <v>HP</v>
      </c>
      <c r="Q2790" s="31">
        <f>INDEX(Products!$E:$E,MATCH(O2790,Products!$A:$A,0))</f>
        <v>0.25</v>
      </c>
      <c r="R2790" s="10" t="s">
        <v>41</v>
      </c>
      <c r="S2790" s="10" t="s">
        <v>68</v>
      </c>
      <c r="T2790" s="10" t="s">
        <v>966</v>
      </c>
      <c r="U2790" s="12">
        <v>22.847999999999999</v>
      </c>
      <c r="V2790" s="12">
        <v>2</v>
      </c>
      <c r="W2790" s="12">
        <v>0.2</v>
      </c>
      <c r="X2790" s="12">
        <v>7.4255999999999993</v>
      </c>
    </row>
    <row r="2791" spans="1:24" ht="14" x14ac:dyDescent="0.3">
      <c r="A2791" s="9">
        <v>2789</v>
      </c>
      <c r="B2791" s="14" t="s">
        <v>7383</v>
      </c>
      <c r="C2791" s="15">
        <v>45477</v>
      </c>
      <c r="D2791" s="15">
        <v>45482</v>
      </c>
      <c r="E2791" s="10" t="s">
        <v>44</v>
      </c>
      <c r="F2791" s="10" t="s">
        <v>84</v>
      </c>
      <c r="G2791" s="10" t="s">
        <v>85</v>
      </c>
      <c r="H2791" s="10" t="s">
        <v>22</v>
      </c>
      <c r="I2791" s="10" t="s">
        <v>23</v>
      </c>
      <c r="J2791" s="10" t="s">
        <v>2169</v>
      </c>
      <c r="K2791" s="10" t="s">
        <v>103</v>
      </c>
      <c r="L2791" s="10">
        <v>53209</v>
      </c>
      <c r="M2791" s="10" t="s">
        <v>95</v>
      </c>
      <c r="N2791" s="10" t="str">
        <f>_xlfn.XLOOKUP($M:$M,People!$B:$B,People!A:A)</f>
        <v>Roxanne Rodriguez</v>
      </c>
      <c r="O2791" s="10" t="s">
        <v>2919</v>
      </c>
      <c r="P2791" s="10" t="str">
        <f>VLOOKUP(O2791,Products!$A:$E,3,FALSE)</f>
        <v>Avery</v>
      </c>
      <c r="Q2791" s="31">
        <f>INDEX(Products!$E:$E,MATCH(O2791,Products!$A:$A,0))</f>
        <v>0.27</v>
      </c>
      <c r="R2791" s="10" t="s">
        <v>64</v>
      </c>
      <c r="S2791" s="10" t="s">
        <v>65</v>
      </c>
      <c r="T2791" s="10" t="s">
        <v>2920</v>
      </c>
      <c r="U2791" s="12">
        <v>1099.96</v>
      </c>
      <c r="V2791" s="12">
        <v>4</v>
      </c>
      <c r="W2791" s="12">
        <v>0</v>
      </c>
      <c r="X2791" s="12">
        <v>285.9896</v>
      </c>
    </row>
    <row r="2792" spans="1:24" ht="14" x14ac:dyDescent="0.3">
      <c r="A2792" s="9">
        <v>2790</v>
      </c>
      <c r="B2792" s="14" t="s">
        <v>7384</v>
      </c>
      <c r="C2792" s="15">
        <v>45478</v>
      </c>
      <c r="D2792" s="15">
        <v>45483</v>
      </c>
      <c r="E2792" s="10" t="s">
        <v>19</v>
      </c>
      <c r="F2792" s="10" t="s">
        <v>3722</v>
      </c>
      <c r="G2792" s="10" t="s">
        <v>3723</v>
      </c>
      <c r="H2792" s="10" t="s">
        <v>36</v>
      </c>
      <c r="I2792" s="10" t="s">
        <v>23</v>
      </c>
      <c r="J2792" s="10" t="s">
        <v>1478</v>
      </c>
      <c r="K2792" s="10" t="s">
        <v>80</v>
      </c>
      <c r="L2792" s="10">
        <v>28314</v>
      </c>
      <c r="M2792" s="10" t="s">
        <v>26</v>
      </c>
      <c r="N2792" s="10" t="str">
        <f>_xlfn.XLOOKUP($M:$M,People!$B:$B,People!A:A)</f>
        <v>Fred Suzuki</v>
      </c>
      <c r="O2792" s="10" t="s">
        <v>4467</v>
      </c>
      <c r="P2792" s="10" t="str">
        <f>VLOOKUP(O2792,Products!$A:$E,3,FALSE)</f>
        <v>HP</v>
      </c>
      <c r="Q2792" s="31">
        <f>INDEX(Products!$E:$E,MATCH(O2792,Products!$A:$A,0))</f>
        <v>0.28999999999999998</v>
      </c>
      <c r="R2792" s="10" t="s">
        <v>28</v>
      </c>
      <c r="S2792" s="10" t="s">
        <v>58</v>
      </c>
      <c r="T2792" s="10" t="s">
        <v>4468</v>
      </c>
      <c r="U2792" s="12">
        <v>4.9280000000000008</v>
      </c>
      <c r="V2792" s="12">
        <v>2</v>
      </c>
      <c r="W2792" s="12">
        <v>0.2</v>
      </c>
      <c r="X2792" s="12">
        <v>0.73919999999999941</v>
      </c>
    </row>
    <row r="2793" spans="1:24" ht="14" x14ac:dyDescent="0.3">
      <c r="A2793" s="9">
        <v>2791</v>
      </c>
      <c r="B2793" s="14" t="s">
        <v>7385</v>
      </c>
      <c r="C2793" s="15">
        <v>45478</v>
      </c>
      <c r="D2793" s="15">
        <v>45484</v>
      </c>
      <c r="E2793" s="10" t="s">
        <v>44</v>
      </c>
      <c r="F2793" s="10" t="s">
        <v>1964</v>
      </c>
      <c r="G2793" s="10" t="s">
        <v>1965</v>
      </c>
      <c r="H2793" s="10" t="s">
        <v>36</v>
      </c>
      <c r="I2793" s="10" t="s">
        <v>23</v>
      </c>
      <c r="J2793" s="10" t="s">
        <v>411</v>
      </c>
      <c r="K2793" s="10" t="s">
        <v>80</v>
      </c>
      <c r="L2793" s="10">
        <v>28205</v>
      </c>
      <c r="M2793" s="10" t="s">
        <v>26</v>
      </c>
      <c r="N2793" s="10" t="str">
        <f>_xlfn.XLOOKUP($M:$M,People!$B:$B,People!A:A)</f>
        <v>Fred Suzuki</v>
      </c>
      <c r="O2793" s="10" t="s">
        <v>4467</v>
      </c>
      <c r="P2793" s="10" t="str">
        <f>VLOOKUP(O2793,Products!$A:$E,3,FALSE)</f>
        <v>HP</v>
      </c>
      <c r="Q2793" s="31">
        <f>INDEX(Products!$E:$E,MATCH(O2793,Products!$A:$A,0))</f>
        <v>0.28999999999999998</v>
      </c>
      <c r="R2793" s="10" t="s">
        <v>28</v>
      </c>
      <c r="S2793" s="10" t="s">
        <v>58</v>
      </c>
      <c r="T2793" s="10" t="s">
        <v>4468</v>
      </c>
      <c r="U2793" s="12">
        <v>4.9280000000000008</v>
      </c>
      <c r="V2793" s="12">
        <v>2</v>
      </c>
      <c r="W2793" s="12">
        <v>0.2</v>
      </c>
      <c r="X2793" s="12">
        <v>0.73919999999999941</v>
      </c>
    </row>
    <row r="2794" spans="1:24" ht="14" x14ac:dyDescent="0.3">
      <c r="A2794" s="9">
        <v>2792</v>
      </c>
      <c r="B2794" s="14" t="s">
        <v>7386</v>
      </c>
      <c r="C2794" s="15">
        <v>45478</v>
      </c>
      <c r="D2794" s="15">
        <v>45483</v>
      </c>
      <c r="E2794" s="10" t="s">
        <v>44</v>
      </c>
      <c r="F2794" s="10" t="s">
        <v>1210</v>
      </c>
      <c r="G2794" s="10" t="s">
        <v>1211</v>
      </c>
      <c r="H2794" s="10" t="s">
        <v>92</v>
      </c>
      <c r="I2794" s="10" t="s">
        <v>23</v>
      </c>
      <c r="J2794" s="10" t="s">
        <v>4711</v>
      </c>
      <c r="K2794" s="10" t="s">
        <v>212</v>
      </c>
      <c r="L2794" s="10">
        <v>48310</v>
      </c>
      <c r="M2794" s="10" t="s">
        <v>95</v>
      </c>
      <c r="N2794" s="10" t="str">
        <f>_xlfn.XLOOKUP($M:$M,People!$B:$B,People!A:A)</f>
        <v>Roxanne Rodriguez</v>
      </c>
      <c r="O2794" s="10" t="s">
        <v>4712</v>
      </c>
      <c r="P2794" s="10" t="str">
        <f>VLOOKUP(O2794,Products!$A:$E,3,FALSE)</f>
        <v>IKEA</v>
      </c>
      <c r="Q2794" s="31">
        <f>INDEX(Products!$E:$E,MATCH(O2794,Products!$A:$A,0))</f>
        <v>0.28000000000000003</v>
      </c>
      <c r="R2794" s="10" t="s">
        <v>41</v>
      </c>
      <c r="S2794" s="10" t="s">
        <v>68</v>
      </c>
      <c r="T2794" s="10" t="s">
        <v>4713</v>
      </c>
      <c r="U2794" s="12">
        <v>19</v>
      </c>
      <c r="V2794" s="12">
        <v>5</v>
      </c>
      <c r="W2794" s="12">
        <v>0</v>
      </c>
      <c r="X2794" s="12">
        <v>8.93</v>
      </c>
    </row>
    <row r="2795" spans="1:24" ht="14" x14ac:dyDescent="0.3">
      <c r="A2795" s="9">
        <v>2793</v>
      </c>
      <c r="B2795" s="14" t="s">
        <v>7384</v>
      </c>
      <c r="C2795" s="15">
        <v>45478</v>
      </c>
      <c r="D2795" s="15">
        <v>45483</v>
      </c>
      <c r="E2795" s="10" t="s">
        <v>19</v>
      </c>
      <c r="F2795" s="10" t="s">
        <v>3722</v>
      </c>
      <c r="G2795" s="10" t="s">
        <v>3723</v>
      </c>
      <c r="H2795" s="10" t="s">
        <v>36</v>
      </c>
      <c r="I2795" s="10" t="s">
        <v>23</v>
      </c>
      <c r="J2795" s="10" t="s">
        <v>1478</v>
      </c>
      <c r="K2795" s="10" t="s">
        <v>80</v>
      </c>
      <c r="L2795" s="10">
        <v>28314</v>
      </c>
      <c r="M2795" s="10" t="s">
        <v>26</v>
      </c>
      <c r="N2795" s="10" t="str">
        <f>_xlfn.XLOOKUP($M:$M,People!$B:$B,People!A:A)</f>
        <v>Fred Suzuki</v>
      </c>
      <c r="O2795" s="10" t="s">
        <v>1812</v>
      </c>
      <c r="P2795" s="10" t="str">
        <f>VLOOKUP(O2795,Products!$A:$E,3,FALSE)</f>
        <v>Canon</v>
      </c>
      <c r="Q2795" s="31">
        <f>INDEX(Products!$E:$E,MATCH(O2795,Products!$A:$A,0))</f>
        <v>0.32</v>
      </c>
      <c r="R2795" s="10" t="s">
        <v>41</v>
      </c>
      <c r="S2795" s="10" t="s">
        <v>68</v>
      </c>
      <c r="T2795" s="10" t="s">
        <v>1813</v>
      </c>
      <c r="U2795" s="12">
        <v>7.2300000000000022</v>
      </c>
      <c r="V2795" s="12">
        <v>5</v>
      </c>
      <c r="W2795" s="12">
        <v>0.7</v>
      </c>
      <c r="X2795" s="12">
        <v>-5.7840000000000007</v>
      </c>
    </row>
    <row r="2796" spans="1:24" ht="14" x14ac:dyDescent="0.3">
      <c r="A2796" s="9">
        <v>2794</v>
      </c>
      <c r="B2796" s="14" t="s">
        <v>7385</v>
      </c>
      <c r="C2796" s="15">
        <v>45478</v>
      </c>
      <c r="D2796" s="15">
        <v>45484</v>
      </c>
      <c r="E2796" s="10" t="s">
        <v>44</v>
      </c>
      <c r="F2796" s="10" t="s">
        <v>1964</v>
      </c>
      <c r="G2796" s="10" t="s">
        <v>1965</v>
      </c>
      <c r="H2796" s="10" t="s">
        <v>36</v>
      </c>
      <c r="I2796" s="10" t="s">
        <v>23</v>
      </c>
      <c r="J2796" s="10" t="s">
        <v>411</v>
      </c>
      <c r="K2796" s="10" t="s">
        <v>80</v>
      </c>
      <c r="L2796" s="10">
        <v>28205</v>
      </c>
      <c r="M2796" s="10" t="s">
        <v>26</v>
      </c>
      <c r="N2796" s="10" t="str">
        <f>_xlfn.XLOOKUP($M:$M,People!$B:$B,People!A:A)</f>
        <v>Fred Suzuki</v>
      </c>
      <c r="O2796" s="10" t="s">
        <v>2023</v>
      </c>
      <c r="P2796" s="10" t="str">
        <f>VLOOKUP(O2796,Products!$A:$E,3,FALSE)</f>
        <v>HP</v>
      </c>
      <c r="Q2796" s="31">
        <f>INDEX(Products!$E:$E,MATCH(O2796,Products!$A:$A,0))</f>
        <v>0.27</v>
      </c>
      <c r="R2796" s="10" t="s">
        <v>41</v>
      </c>
      <c r="S2796" s="10" t="s">
        <v>42</v>
      </c>
      <c r="T2796" s="10" t="s">
        <v>2024</v>
      </c>
      <c r="U2796" s="12">
        <v>11.784000000000001</v>
      </c>
      <c r="V2796" s="12">
        <v>3</v>
      </c>
      <c r="W2796" s="12">
        <v>0.2</v>
      </c>
      <c r="X2796" s="12">
        <v>4.2716999999999992</v>
      </c>
    </row>
    <row r="2797" spans="1:24" ht="14" x14ac:dyDescent="0.3">
      <c r="A2797" s="9">
        <v>2795</v>
      </c>
      <c r="B2797" s="14" t="s">
        <v>7387</v>
      </c>
      <c r="C2797" s="15">
        <v>45478</v>
      </c>
      <c r="D2797" s="15">
        <v>45483</v>
      </c>
      <c r="E2797" s="10" t="s">
        <v>44</v>
      </c>
      <c r="F2797" s="10" t="s">
        <v>4141</v>
      </c>
      <c r="G2797" s="10" t="s">
        <v>4142</v>
      </c>
      <c r="H2797" s="10" t="s">
        <v>22</v>
      </c>
      <c r="I2797" s="10" t="s">
        <v>23</v>
      </c>
      <c r="J2797" s="10" t="s">
        <v>131</v>
      </c>
      <c r="K2797" s="10" t="s">
        <v>132</v>
      </c>
      <c r="L2797" s="10">
        <v>19140</v>
      </c>
      <c r="M2797" s="10" t="s">
        <v>133</v>
      </c>
      <c r="N2797" s="10" t="str">
        <f>_xlfn.XLOOKUP($M:$M,People!$B:$B,People!A:A)</f>
        <v>Chuck Magee</v>
      </c>
      <c r="O2797" s="10" t="s">
        <v>2374</v>
      </c>
      <c r="P2797" s="10" t="str">
        <f>VLOOKUP(O2797,Products!$A:$E,3,FALSE)</f>
        <v>3M</v>
      </c>
      <c r="Q2797" s="31">
        <f>INDEX(Products!$E:$E,MATCH(O2797,Products!$A:$A,0))</f>
        <v>0.4</v>
      </c>
      <c r="R2797" s="10" t="s">
        <v>41</v>
      </c>
      <c r="S2797" s="10" t="s">
        <v>53</v>
      </c>
      <c r="T2797" s="10" t="s">
        <v>2375</v>
      </c>
      <c r="U2797" s="12">
        <v>38.975999999999999</v>
      </c>
      <c r="V2797" s="12">
        <v>3</v>
      </c>
      <c r="W2797" s="12">
        <v>0.2</v>
      </c>
      <c r="X2797" s="12">
        <v>-2.4359999999999999</v>
      </c>
    </row>
    <row r="2798" spans="1:24" ht="14" x14ac:dyDescent="0.3">
      <c r="A2798" s="9">
        <v>2796</v>
      </c>
      <c r="B2798" s="14" t="s">
        <v>7387</v>
      </c>
      <c r="C2798" s="15">
        <v>45478</v>
      </c>
      <c r="D2798" s="15">
        <v>45483</v>
      </c>
      <c r="E2798" s="10" t="s">
        <v>44</v>
      </c>
      <c r="F2798" s="10" t="s">
        <v>4141</v>
      </c>
      <c r="G2798" s="10" t="s">
        <v>4142</v>
      </c>
      <c r="H2798" s="10" t="s">
        <v>22</v>
      </c>
      <c r="I2798" s="10" t="s">
        <v>23</v>
      </c>
      <c r="J2798" s="10" t="s">
        <v>131</v>
      </c>
      <c r="K2798" s="10" t="s">
        <v>132</v>
      </c>
      <c r="L2798" s="10">
        <v>19140</v>
      </c>
      <c r="M2798" s="10" t="s">
        <v>133</v>
      </c>
      <c r="N2798" s="10" t="str">
        <f>_xlfn.XLOOKUP($M:$M,People!$B:$B,People!A:A)</f>
        <v>Chuck Magee</v>
      </c>
      <c r="O2798" s="10" t="s">
        <v>651</v>
      </c>
      <c r="P2798" s="10" t="str">
        <f>VLOOKUP(O2798,Products!$A:$E,3,FALSE)</f>
        <v>Office Depot</v>
      </c>
      <c r="Q2798" s="31">
        <f>INDEX(Products!$E:$E,MATCH(O2798,Products!$A:$A,0))</f>
        <v>0.28000000000000003</v>
      </c>
      <c r="R2798" s="10" t="s">
        <v>64</v>
      </c>
      <c r="S2798" s="10" t="s">
        <v>144</v>
      </c>
      <c r="T2798" s="10" t="s">
        <v>652</v>
      </c>
      <c r="U2798" s="12">
        <v>34.800000000000004</v>
      </c>
      <c r="V2798" s="12">
        <v>3</v>
      </c>
      <c r="W2798" s="12">
        <v>0.2</v>
      </c>
      <c r="X2798" s="12">
        <v>2.1749999999999989</v>
      </c>
    </row>
    <row r="2799" spans="1:24" ht="14" x14ac:dyDescent="0.3">
      <c r="A2799" s="9">
        <v>2797</v>
      </c>
      <c r="B2799" s="14" t="s">
        <v>7388</v>
      </c>
      <c r="C2799" s="15">
        <v>45479</v>
      </c>
      <c r="D2799" s="15">
        <v>45484</v>
      </c>
      <c r="E2799" s="10" t="s">
        <v>44</v>
      </c>
      <c r="F2799" s="10" t="s">
        <v>3138</v>
      </c>
      <c r="G2799" s="10" t="s">
        <v>3139</v>
      </c>
      <c r="H2799" s="10" t="s">
        <v>92</v>
      </c>
      <c r="I2799" s="10" t="s">
        <v>23</v>
      </c>
      <c r="J2799" s="10" t="s">
        <v>4282</v>
      </c>
      <c r="K2799" s="10" t="s">
        <v>1086</v>
      </c>
      <c r="L2799" s="10">
        <v>1040</v>
      </c>
      <c r="M2799" s="10" t="s">
        <v>133</v>
      </c>
      <c r="N2799" s="10" t="str">
        <f>_xlfn.XLOOKUP($M:$M,People!$B:$B,People!A:A)</f>
        <v>Chuck Magee</v>
      </c>
      <c r="O2799" s="10" t="s">
        <v>1402</v>
      </c>
      <c r="P2799" s="10" t="str">
        <f>VLOOKUP(O2799,Products!$A:$E,3,FALSE)</f>
        <v>Samsung</v>
      </c>
      <c r="Q2799" s="31">
        <f>INDEX(Products!$E:$E,MATCH(O2799,Products!$A:$A,0))</f>
        <v>0.28999999999999998</v>
      </c>
      <c r="R2799" s="10" t="s">
        <v>28</v>
      </c>
      <c r="S2799" s="10" t="s">
        <v>29</v>
      </c>
      <c r="T2799" s="10" t="s">
        <v>1403</v>
      </c>
      <c r="U2799" s="12">
        <v>301.95999999999998</v>
      </c>
      <c r="V2799" s="12">
        <v>2</v>
      </c>
      <c r="W2799" s="12">
        <v>0</v>
      </c>
      <c r="X2799" s="12">
        <v>60.391999999999996</v>
      </c>
    </row>
    <row r="2800" spans="1:24" ht="14" x14ac:dyDescent="0.3">
      <c r="A2800" s="9">
        <v>2798</v>
      </c>
      <c r="B2800" s="14" t="s">
        <v>7389</v>
      </c>
      <c r="C2800" s="15">
        <v>45479</v>
      </c>
      <c r="D2800" s="15">
        <v>45484</v>
      </c>
      <c r="E2800" s="10" t="s">
        <v>44</v>
      </c>
      <c r="F2800" s="10" t="s">
        <v>4855</v>
      </c>
      <c r="G2800" s="10" t="s">
        <v>4856</v>
      </c>
      <c r="H2800" s="10" t="s">
        <v>22</v>
      </c>
      <c r="I2800" s="10" t="s">
        <v>23</v>
      </c>
      <c r="J2800" s="10" t="s">
        <v>530</v>
      </c>
      <c r="K2800" s="10" t="s">
        <v>38</v>
      </c>
      <c r="L2800" s="10">
        <v>91104</v>
      </c>
      <c r="M2800" s="10" t="s">
        <v>39</v>
      </c>
      <c r="N2800" s="10" t="str">
        <f>_xlfn.XLOOKUP($M:$M,People!$B:$B,People!A:A)</f>
        <v>Sadie Pawthorne</v>
      </c>
      <c r="O2800" s="10" t="s">
        <v>251</v>
      </c>
      <c r="P2800" s="10" t="str">
        <f>VLOOKUP(O2800,Products!$A:$E,3,FALSE)</f>
        <v>Dell</v>
      </c>
      <c r="Q2800" s="31">
        <f>INDEX(Products!$E:$E,MATCH(O2800,Products!$A:$A,0))</f>
        <v>0.36</v>
      </c>
      <c r="R2800" s="10" t="s">
        <v>28</v>
      </c>
      <c r="S2800" s="10" t="s">
        <v>32</v>
      </c>
      <c r="T2800" s="10" t="s">
        <v>252</v>
      </c>
      <c r="U2800" s="12">
        <v>170.35200000000003</v>
      </c>
      <c r="V2800" s="12">
        <v>3</v>
      </c>
      <c r="W2800" s="12">
        <v>0.2</v>
      </c>
      <c r="X2800" s="12">
        <v>-17.035200000000003</v>
      </c>
    </row>
    <row r="2801" spans="1:24" ht="14" x14ac:dyDescent="0.3">
      <c r="A2801" s="9">
        <v>2799</v>
      </c>
      <c r="B2801" s="14" t="s">
        <v>7390</v>
      </c>
      <c r="C2801" s="15">
        <v>45479</v>
      </c>
      <c r="D2801" s="15">
        <v>45483</v>
      </c>
      <c r="E2801" s="10" t="s">
        <v>44</v>
      </c>
      <c r="F2801" s="10" t="s">
        <v>2538</v>
      </c>
      <c r="G2801" s="10" t="s">
        <v>2539</v>
      </c>
      <c r="H2801" s="10" t="s">
        <v>36</v>
      </c>
      <c r="I2801" s="10" t="s">
        <v>23</v>
      </c>
      <c r="J2801" s="10" t="s">
        <v>237</v>
      </c>
      <c r="K2801" s="10" t="s">
        <v>238</v>
      </c>
      <c r="L2801" s="10">
        <v>10011</v>
      </c>
      <c r="M2801" s="10" t="s">
        <v>133</v>
      </c>
      <c r="N2801" s="10" t="str">
        <f>_xlfn.XLOOKUP($M:$M,People!$B:$B,People!A:A)</f>
        <v>Chuck Magee</v>
      </c>
      <c r="O2801" s="10" t="s">
        <v>2275</v>
      </c>
      <c r="P2801" s="10" t="str">
        <f>VLOOKUP(O2801,Products!$A:$E,3,FALSE)</f>
        <v>Samsung</v>
      </c>
      <c r="Q2801" s="31">
        <f>INDEX(Products!$E:$E,MATCH(O2801,Products!$A:$A,0))</f>
        <v>0.27</v>
      </c>
      <c r="R2801" s="10" t="s">
        <v>28</v>
      </c>
      <c r="S2801" s="10" t="s">
        <v>58</v>
      </c>
      <c r="T2801" s="10" t="s">
        <v>2276</v>
      </c>
      <c r="U2801" s="12">
        <v>155.82</v>
      </c>
      <c r="V2801" s="12">
        <v>3</v>
      </c>
      <c r="W2801" s="12">
        <v>0</v>
      </c>
      <c r="X2801" s="12">
        <v>63.886200000000002</v>
      </c>
    </row>
    <row r="2802" spans="1:24" ht="14" x14ac:dyDescent="0.3">
      <c r="A2802" s="9">
        <v>2800</v>
      </c>
      <c r="B2802" s="14" t="s">
        <v>7390</v>
      </c>
      <c r="C2802" s="15">
        <v>45479</v>
      </c>
      <c r="D2802" s="15">
        <v>45483</v>
      </c>
      <c r="E2802" s="10" t="s">
        <v>44</v>
      </c>
      <c r="F2802" s="10" t="s">
        <v>2538</v>
      </c>
      <c r="G2802" s="10" t="s">
        <v>2539</v>
      </c>
      <c r="H2802" s="10" t="s">
        <v>36</v>
      </c>
      <c r="I2802" s="10" t="s">
        <v>23</v>
      </c>
      <c r="J2802" s="10" t="s">
        <v>237</v>
      </c>
      <c r="K2802" s="10" t="s">
        <v>238</v>
      </c>
      <c r="L2802" s="10">
        <v>10011</v>
      </c>
      <c r="M2802" s="10" t="s">
        <v>133</v>
      </c>
      <c r="N2802" s="10" t="str">
        <f>_xlfn.XLOOKUP($M:$M,People!$B:$B,People!A:A)</f>
        <v>Chuck Magee</v>
      </c>
      <c r="O2802" s="10" t="s">
        <v>2540</v>
      </c>
      <c r="P2802" s="10" t="str">
        <f>VLOOKUP(O2802,Products!$A:$E,3,FALSE)</f>
        <v>3M</v>
      </c>
      <c r="Q2802" s="31">
        <f>INDEX(Products!$E:$E,MATCH(O2802,Products!$A:$A,0))</f>
        <v>0.34</v>
      </c>
      <c r="R2802" s="10" t="s">
        <v>28</v>
      </c>
      <c r="S2802" s="10" t="s">
        <v>58</v>
      </c>
      <c r="T2802" s="10" t="s">
        <v>2541</v>
      </c>
      <c r="U2802" s="12">
        <v>13.96</v>
      </c>
      <c r="V2802" s="12">
        <v>2</v>
      </c>
      <c r="W2802" s="12">
        <v>0</v>
      </c>
      <c r="X2802" s="12">
        <v>6.7008000000000001</v>
      </c>
    </row>
    <row r="2803" spans="1:24" ht="14" x14ac:dyDescent="0.3">
      <c r="A2803" s="9">
        <v>2801</v>
      </c>
      <c r="B2803" s="14" t="s">
        <v>7391</v>
      </c>
      <c r="C2803" s="15">
        <v>45479</v>
      </c>
      <c r="D2803" s="15">
        <v>45485</v>
      </c>
      <c r="E2803" s="10" t="s">
        <v>44</v>
      </c>
      <c r="F2803" s="10" t="s">
        <v>3722</v>
      </c>
      <c r="G2803" s="10" t="s">
        <v>3723</v>
      </c>
      <c r="H2803" s="10" t="s">
        <v>36</v>
      </c>
      <c r="I2803" s="10" t="s">
        <v>23</v>
      </c>
      <c r="J2803" s="10" t="s">
        <v>3248</v>
      </c>
      <c r="K2803" s="10" t="s">
        <v>691</v>
      </c>
      <c r="L2803" s="10">
        <v>8360</v>
      </c>
      <c r="M2803" s="10" t="s">
        <v>133</v>
      </c>
      <c r="N2803" s="10" t="str">
        <f>_xlfn.XLOOKUP($M:$M,People!$B:$B,People!A:A)</f>
        <v>Chuck Magee</v>
      </c>
      <c r="O2803" s="10" t="s">
        <v>1118</v>
      </c>
      <c r="P2803" s="10" t="str">
        <f>VLOOKUP(O2803,Products!$A:$E,3,FALSE)</f>
        <v>Avery</v>
      </c>
      <c r="Q2803" s="31">
        <f>INDEX(Products!$E:$E,MATCH(O2803,Products!$A:$A,0))</f>
        <v>0.35</v>
      </c>
      <c r="R2803" s="10" t="s">
        <v>41</v>
      </c>
      <c r="S2803" s="10" t="s">
        <v>61</v>
      </c>
      <c r="T2803" s="10" t="s">
        <v>1119</v>
      </c>
      <c r="U2803" s="12">
        <v>11.12</v>
      </c>
      <c r="V2803" s="12">
        <v>4</v>
      </c>
      <c r="W2803" s="12">
        <v>0</v>
      </c>
      <c r="X2803" s="12">
        <v>2.8911999999999995</v>
      </c>
    </row>
    <row r="2804" spans="1:24" ht="14" x14ac:dyDescent="0.3">
      <c r="A2804" s="9">
        <v>2802</v>
      </c>
      <c r="B2804" s="14" t="s">
        <v>7390</v>
      </c>
      <c r="C2804" s="15">
        <v>45479</v>
      </c>
      <c r="D2804" s="15">
        <v>45483</v>
      </c>
      <c r="E2804" s="10" t="s">
        <v>44</v>
      </c>
      <c r="F2804" s="10" t="s">
        <v>2538</v>
      </c>
      <c r="G2804" s="10" t="s">
        <v>2539</v>
      </c>
      <c r="H2804" s="10" t="s">
        <v>36</v>
      </c>
      <c r="I2804" s="10" t="s">
        <v>23</v>
      </c>
      <c r="J2804" s="10" t="s">
        <v>237</v>
      </c>
      <c r="K2804" s="10" t="s">
        <v>238</v>
      </c>
      <c r="L2804" s="10">
        <v>10011</v>
      </c>
      <c r="M2804" s="10" t="s">
        <v>133</v>
      </c>
      <c r="N2804" s="10" t="str">
        <f>_xlfn.XLOOKUP($M:$M,People!$B:$B,People!A:A)</f>
        <v>Chuck Magee</v>
      </c>
      <c r="O2804" s="10" t="s">
        <v>2544</v>
      </c>
      <c r="P2804" s="10" t="str">
        <f>VLOOKUP(O2804,Products!$A:$E,3,FALSE)</f>
        <v>Dell</v>
      </c>
      <c r="Q2804" s="31">
        <f>INDEX(Products!$E:$E,MATCH(O2804,Products!$A:$A,0))</f>
        <v>0.3</v>
      </c>
      <c r="R2804" s="10" t="s">
        <v>41</v>
      </c>
      <c r="S2804" s="10" t="s">
        <v>53</v>
      </c>
      <c r="T2804" s="10" t="s">
        <v>2545</v>
      </c>
      <c r="U2804" s="12">
        <v>601.65</v>
      </c>
      <c r="V2804" s="12">
        <v>5</v>
      </c>
      <c r="W2804" s="12">
        <v>0</v>
      </c>
      <c r="X2804" s="12">
        <v>156.42899999999997</v>
      </c>
    </row>
    <row r="2805" spans="1:24" ht="14" x14ac:dyDescent="0.3">
      <c r="A2805" s="9">
        <v>2803</v>
      </c>
      <c r="B2805" s="14" t="s">
        <v>7390</v>
      </c>
      <c r="C2805" s="15">
        <v>45479</v>
      </c>
      <c r="D2805" s="15">
        <v>45483</v>
      </c>
      <c r="E2805" s="10" t="s">
        <v>44</v>
      </c>
      <c r="F2805" s="10" t="s">
        <v>2538</v>
      </c>
      <c r="G2805" s="10" t="s">
        <v>2539</v>
      </c>
      <c r="H2805" s="10" t="s">
        <v>36</v>
      </c>
      <c r="I2805" s="10" t="s">
        <v>23</v>
      </c>
      <c r="J2805" s="10" t="s">
        <v>237</v>
      </c>
      <c r="K2805" s="10" t="s">
        <v>238</v>
      </c>
      <c r="L2805" s="10">
        <v>10011</v>
      </c>
      <c r="M2805" s="10" t="s">
        <v>133</v>
      </c>
      <c r="N2805" s="10" t="str">
        <f>_xlfn.XLOOKUP($M:$M,People!$B:$B,People!A:A)</f>
        <v>Chuck Magee</v>
      </c>
      <c r="O2805" s="10" t="s">
        <v>2542</v>
      </c>
      <c r="P2805" s="10" t="str">
        <f>VLOOKUP(O2805,Products!$A:$E,3,FALSE)</f>
        <v>3M</v>
      </c>
      <c r="Q2805" s="31">
        <f>INDEX(Products!$E:$E,MATCH(O2805,Products!$A:$A,0))</f>
        <v>0.28000000000000003</v>
      </c>
      <c r="R2805" s="10" t="s">
        <v>64</v>
      </c>
      <c r="S2805" s="10" t="s">
        <v>65</v>
      </c>
      <c r="T2805" s="10" t="s">
        <v>2543</v>
      </c>
      <c r="U2805" s="12">
        <v>124.94999999999999</v>
      </c>
      <c r="V2805" s="12">
        <v>5</v>
      </c>
      <c r="W2805" s="12">
        <v>0</v>
      </c>
      <c r="X2805" s="12">
        <v>2.4990000000000023</v>
      </c>
    </row>
    <row r="2806" spans="1:24" ht="14" x14ac:dyDescent="0.3">
      <c r="A2806" s="9">
        <v>2804</v>
      </c>
      <c r="B2806" s="14" t="s">
        <v>7392</v>
      </c>
      <c r="C2806" s="15">
        <v>45481</v>
      </c>
      <c r="D2806" s="15">
        <v>45481</v>
      </c>
      <c r="E2806" s="10" t="s">
        <v>1124</v>
      </c>
      <c r="F2806" s="10" t="s">
        <v>4610</v>
      </c>
      <c r="G2806" s="10" t="s">
        <v>4611</v>
      </c>
      <c r="H2806" s="10" t="s">
        <v>22</v>
      </c>
      <c r="I2806" s="10" t="s">
        <v>23</v>
      </c>
      <c r="J2806" s="10" t="s">
        <v>165</v>
      </c>
      <c r="K2806" s="10" t="s">
        <v>94</v>
      </c>
      <c r="L2806" s="10">
        <v>77070</v>
      </c>
      <c r="M2806" s="10" t="s">
        <v>95</v>
      </c>
      <c r="N2806" s="10" t="str">
        <f>_xlfn.XLOOKUP($M:$M,People!$B:$B,People!A:A)</f>
        <v>Roxanne Rodriguez</v>
      </c>
      <c r="O2806" s="10" t="s">
        <v>5224</v>
      </c>
      <c r="P2806" s="10" t="str">
        <f>VLOOKUP(O2806,Products!$A:$E,3,FALSE)</f>
        <v>Avery</v>
      </c>
      <c r="Q2806" s="31">
        <f>INDEX(Products!$E:$E,MATCH(O2806,Products!$A:$A,0))</f>
        <v>0.35</v>
      </c>
      <c r="R2806" s="10" t="s">
        <v>41</v>
      </c>
      <c r="S2806" s="10" t="s">
        <v>82</v>
      </c>
      <c r="T2806" s="10" t="s">
        <v>5225</v>
      </c>
      <c r="U2806" s="12">
        <v>21.12</v>
      </c>
      <c r="V2806" s="12">
        <v>5</v>
      </c>
      <c r="W2806" s="12">
        <v>0.2</v>
      </c>
      <c r="X2806" s="12">
        <v>6.5999999999999988</v>
      </c>
    </row>
    <row r="2807" spans="1:24" ht="14" x14ac:dyDescent="0.3">
      <c r="A2807" s="9">
        <v>2805</v>
      </c>
      <c r="B2807" s="14" t="s">
        <v>7393</v>
      </c>
      <c r="C2807" s="15">
        <v>45482</v>
      </c>
      <c r="D2807" s="15">
        <v>45487</v>
      </c>
      <c r="E2807" s="10" t="s">
        <v>44</v>
      </c>
      <c r="F2807" s="10" t="s">
        <v>3684</v>
      </c>
      <c r="G2807" s="10" t="s">
        <v>3685</v>
      </c>
      <c r="H2807" s="10" t="s">
        <v>22</v>
      </c>
      <c r="I2807" s="10" t="s">
        <v>23</v>
      </c>
      <c r="J2807" s="10" t="s">
        <v>2690</v>
      </c>
      <c r="K2807" s="10" t="s">
        <v>2318</v>
      </c>
      <c r="L2807" s="10">
        <v>20735</v>
      </c>
      <c r="M2807" s="10" t="s">
        <v>133</v>
      </c>
      <c r="N2807" s="10" t="str">
        <f>_xlfn.XLOOKUP($M:$M,People!$B:$B,People!A:A)</f>
        <v>Chuck Magee</v>
      </c>
      <c r="O2807" s="10" t="s">
        <v>950</v>
      </c>
      <c r="P2807" s="10" t="str">
        <f>VLOOKUP(O2807,Products!$A:$E,3,FALSE)</f>
        <v>3M</v>
      </c>
      <c r="Q2807" s="31">
        <f>INDEX(Products!$E:$E,MATCH(O2807,Products!$A:$A,0))</f>
        <v>0.38</v>
      </c>
      <c r="R2807" s="10" t="s">
        <v>28</v>
      </c>
      <c r="S2807" s="10" t="s">
        <v>58</v>
      </c>
      <c r="T2807" s="10" t="s">
        <v>951</v>
      </c>
      <c r="U2807" s="12">
        <v>181.96</v>
      </c>
      <c r="V2807" s="12">
        <v>2</v>
      </c>
      <c r="W2807" s="12">
        <v>0</v>
      </c>
      <c r="X2807" s="12">
        <v>20.015600000000006</v>
      </c>
    </row>
    <row r="2808" spans="1:24" ht="14" x14ac:dyDescent="0.3">
      <c r="A2808" s="9">
        <v>2806</v>
      </c>
      <c r="B2808" s="14" t="s">
        <v>7394</v>
      </c>
      <c r="C2808" s="15">
        <v>45482</v>
      </c>
      <c r="D2808" s="15">
        <v>45486</v>
      </c>
      <c r="E2808" s="10" t="s">
        <v>44</v>
      </c>
      <c r="F2808" s="10" t="s">
        <v>4441</v>
      </c>
      <c r="G2808" s="10" t="s">
        <v>4442</v>
      </c>
      <c r="H2808" s="10" t="s">
        <v>36</v>
      </c>
      <c r="I2808" s="10" t="s">
        <v>23</v>
      </c>
      <c r="J2808" s="10" t="s">
        <v>714</v>
      </c>
      <c r="K2808" s="10" t="s">
        <v>94</v>
      </c>
      <c r="L2808" s="10">
        <v>75220</v>
      </c>
      <c r="M2808" s="10" t="s">
        <v>95</v>
      </c>
      <c r="N2808" s="10" t="str">
        <f>_xlfn.XLOOKUP($M:$M,People!$B:$B,People!A:A)</f>
        <v>Roxanne Rodriguez</v>
      </c>
      <c r="O2808" s="10" t="s">
        <v>627</v>
      </c>
      <c r="P2808" s="10" t="str">
        <f>VLOOKUP(O2808,Products!$A:$E,3,FALSE)</f>
        <v>Staples</v>
      </c>
      <c r="Q2808" s="31">
        <f>INDEX(Products!$E:$E,MATCH(O2808,Products!$A:$A,0))</f>
        <v>0.31</v>
      </c>
      <c r="R2808" s="10" t="s">
        <v>41</v>
      </c>
      <c r="S2808" s="10" t="s">
        <v>71</v>
      </c>
      <c r="T2808" s="10" t="s">
        <v>628</v>
      </c>
      <c r="U2808" s="12">
        <v>48.631999999999991</v>
      </c>
      <c r="V2808" s="12">
        <v>2</v>
      </c>
      <c r="W2808" s="12">
        <v>0.8</v>
      </c>
      <c r="X2808" s="12">
        <v>-121.58000000000004</v>
      </c>
    </row>
    <row r="2809" spans="1:24" ht="14" x14ac:dyDescent="0.3">
      <c r="A2809" s="9">
        <v>2807</v>
      </c>
      <c r="B2809" s="14" t="s">
        <v>7395</v>
      </c>
      <c r="C2809" s="15">
        <v>45482</v>
      </c>
      <c r="D2809" s="15">
        <v>45487</v>
      </c>
      <c r="E2809" s="10" t="s">
        <v>44</v>
      </c>
      <c r="F2809" s="10" t="s">
        <v>136</v>
      </c>
      <c r="G2809" s="10" t="s">
        <v>137</v>
      </c>
      <c r="H2809" s="10" t="s">
        <v>22</v>
      </c>
      <c r="I2809" s="10" t="s">
        <v>23</v>
      </c>
      <c r="J2809" s="10" t="s">
        <v>4406</v>
      </c>
      <c r="K2809" s="10" t="s">
        <v>298</v>
      </c>
      <c r="L2809" s="10">
        <v>37211</v>
      </c>
      <c r="M2809" s="10" t="s">
        <v>26</v>
      </c>
      <c r="N2809" s="10" t="str">
        <f>_xlfn.XLOOKUP($M:$M,People!$B:$B,People!A:A)</f>
        <v>Fred Suzuki</v>
      </c>
      <c r="O2809" s="10" t="s">
        <v>4939</v>
      </c>
      <c r="P2809" s="10" t="str">
        <f>VLOOKUP(O2809,Products!$A:$E,3,FALSE)</f>
        <v>Dell</v>
      </c>
      <c r="Q2809" s="31">
        <f>INDEX(Products!$E:$E,MATCH(O2809,Products!$A:$A,0))</f>
        <v>0.34</v>
      </c>
      <c r="R2809" s="10" t="s">
        <v>41</v>
      </c>
      <c r="S2809" s="10" t="s">
        <v>61</v>
      </c>
      <c r="T2809" s="10" t="s">
        <v>4940</v>
      </c>
      <c r="U2809" s="12">
        <v>5.16</v>
      </c>
      <c r="V2809" s="12">
        <v>3</v>
      </c>
      <c r="W2809" s="12">
        <v>0.2</v>
      </c>
      <c r="X2809" s="12">
        <v>0.83849999999999936</v>
      </c>
    </row>
    <row r="2810" spans="1:24" ht="14" x14ac:dyDescent="0.3">
      <c r="A2810" s="9">
        <v>2808</v>
      </c>
      <c r="B2810" s="14" t="s">
        <v>7393</v>
      </c>
      <c r="C2810" s="15">
        <v>45482</v>
      </c>
      <c r="D2810" s="15">
        <v>45487</v>
      </c>
      <c r="E2810" s="10" t="s">
        <v>44</v>
      </c>
      <c r="F2810" s="10" t="s">
        <v>3684</v>
      </c>
      <c r="G2810" s="10" t="s">
        <v>3685</v>
      </c>
      <c r="H2810" s="10" t="s">
        <v>22</v>
      </c>
      <c r="I2810" s="10" t="s">
        <v>23</v>
      </c>
      <c r="J2810" s="10" t="s">
        <v>2690</v>
      </c>
      <c r="K2810" s="10" t="s">
        <v>2318</v>
      </c>
      <c r="L2810" s="10">
        <v>20735</v>
      </c>
      <c r="M2810" s="10" t="s">
        <v>133</v>
      </c>
      <c r="N2810" s="10" t="str">
        <f>_xlfn.XLOOKUP($M:$M,People!$B:$B,People!A:A)</f>
        <v>Chuck Magee</v>
      </c>
      <c r="O2810" s="10" t="s">
        <v>5031</v>
      </c>
      <c r="P2810" s="10" t="str">
        <f>VLOOKUP(O2810,Products!$A:$E,3,FALSE)</f>
        <v>Avery</v>
      </c>
      <c r="Q2810" s="31">
        <f>INDEX(Products!$E:$E,MATCH(O2810,Products!$A:$A,0))</f>
        <v>0.37</v>
      </c>
      <c r="R2810" s="10" t="s">
        <v>41</v>
      </c>
      <c r="S2810" s="10" t="s">
        <v>61</v>
      </c>
      <c r="T2810" s="10" t="s">
        <v>5032</v>
      </c>
      <c r="U2810" s="12">
        <v>79.36</v>
      </c>
      <c r="V2810" s="12">
        <v>4</v>
      </c>
      <c r="W2810" s="12">
        <v>0</v>
      </c>
      <c r="X2810" s="12">
        <v>32.537600000000005</v>
      </c>
    </row>
    <row r="2811" spans="1:24" ht="14" x14ac:dyDescent="0.3">
      <c r="A2811" s="9">
        <v>2809</v>
      </c>
      <c r="B2811" s="14" t="s">
        <v>7396</v>
      </c>
      <c r="C2811" s="15">
        <v>45482</v>
      </c>
      <c r="D2811" s="15">
        <v>45486</v>
      </c>
      <c r="E2811" s="10" t="s">
        <v>44</v>
      </c>
      <c r="F2811" s="10" t="s">
        <v>871</v>
      </c>
      <c r="G2811" s="10" t="s">
        <v>872</v>
      </c>
      <c r="H2811" s="10" t="s">
        <v>36</v>
      </c>
      <c r="I2811" s="10" t="s">
        <v>23</v>
      </c>
      <c r="J2811" s="10" t="s">
        <v>538</v>
      </c>
      <c r="K2811" s="10" t="s">
        <v>1086</v>
      </c>
      <c r="L2811" s="10">
        <v>2038</v>
      </c>
      <c r="M2811" s="10" t="s">
        <v>133</v>
      </c>
      <c r="N2811" s="10" t="str">
        <f>_xlfn.XLOOKUP($M:$M,People!$B:$B,People!A:A)</f>
        <v>Chuck Magee</v>
      </c>
      <c r="O2811" s="10" t="s">
        <v>2623</v>
      </c>
      <c r="P2811" s="10" t="str">
        <f>VLOOKUP(O2811,Products!$A:$E,3,FALSE)</f>
        <v>Logitech</v>
      </c>
      <c r="Q2811" s="31">
        <f>INDEX(Products!$E:$E,MATCH(O2811,Products!$A:$A,0))</f>
        <v>0.31</v>
      </c>
      <c r="R2811" s="10" t="s">
        <v>41</v>
      </c>
      <c r="S2811" s="10" t="s">
        <v>68</v>
      </c>
      <c r="T2811" s="10" t="s">
        <v>2624</v>
      </c>
      <c r="U2811" s="12">
        <v>122.94</v>
      </c>
      <c r="V2811" s="12">
        <v>3</v>
      </c>
      <c r="W2811" s="12">
        <v>0</v>
      </c>
      <c r="X2811" s="12">
        <v>59.011199999999988</v>
      </c>
    </row>
    <row r="2812" spans="1:24" ht="14" x14ac:dyDescent="0.3">
      <c r="A2812" s="9">
        <v>2810</v>
      </c>
      <c r="B2812" s="14" t="s">
        <v>7393</v>
      </c>
      <c r="C2812" s="15">
        <v>45482</v>
      </c>
      <c r="D2812" s="15">
        <v>45487</v>
      </c>
      <c r="E2812" s="10" t="s">
        <v>44</v>
      </c>
      <c r="F2812" s="10" t="s">
        <v>3684</v>
      </c>
      <c r="G2812" s="10" t="s">
        <v>3685</v>
      </c>
      <c r="H2812" s="10" t="s">
        <v>22</v>
      </c>
      <c r="I2812" s="10" t="s">
        <v>23</v>
      </c>
      <c r="J2812" s="10" t="s">
        <v>2690</v>
      </c>
      <c r="K2812" s="10" t="s">
        <v>2318</v>
      </c>
      <c r="L2812" s="10">
        <v>20735</v>
      </c>
      <c r="M2812" s="10" t="s">
        <v>133</v>
      </c>
      <c r="N2812" s="10" t="str">
        <f>_xlfn.XLOOKUP($M:$M,People!$B:$B,People!A:A)</f>
        <v>Chuck Magee</v>
      </c>
      <c r="O2812" s="10" t="s">
        <v>141</v>
      </c>
      <c r="P2812" s="10" t="str">
        <f>VLOOKUP(O2812,Products!$A:$E,3,FALSE)</f>
        <v>Canon</v>
      </c>
      <c r="Q2812" s="31">
        <f>INDEX(Products!$E:$E,MATCH(O2812,Products!$A:$A,0))</f>
        <v>0.26</v>
      </c>
      <c r="R2812" s="10" t="s">
        <v>41</v>
      </c>
      <c r="S2812" s="10" t="s">
        <v>68</v>
      </c>
      <c r="T2812" s="10" t="s">
        <v>142</v>
      </c>
      <c r="U2812" s="12">
        <v>43.68</v>
      </c>
      <c r="V2812" s="12">
        <v>6</v>
      </c>
      <c r="W2812" s="12">
        <v>0</v>
      </c>
      <c r="X2812" s="12">
        <v>21.403200000000002</v>
      </c>
    </row>
    <row r="2813" spans="1:24" ht="14" x14ac:dyDescent="0.3">
      <c r="A2813" s="9">
        <v>2811</v>
      </c>
      <c r="B2813" s="14" t="s">
        <v>7393</v>
      </c>
      <c r="C2813" s="15">
        <v>45482</v>
      </c>
      <c r="D2813" s="15">
        <v>45487</v>
      </c>
      <c r="E2813" s="10" t="s">
        <v>44</v>
      </c>
      <c r="F2813" s="10" t="s">
        <v>3684</v>
      </c>
      <c r="G2813" s="10" t="s">
        <v>3685</v>
      </c>
      <c r="H2813" s="10" t="s">
        <v>22</v>
      </c>
      <c r="I2813" s="10" t="s">
        <v>23</v>
      </c>
      <c r="J2813" s="10" t="s">
        <v>2690</v>
      </c>
      <c r="K2813" s="10" t="s">
        <v>2318</v>
      </c>
      <c r="L2813" s="10">
        <v>20735</v>
      </c>
      <c r="M2813" s="10" t="s">
        <v>133</v>
      </c>
      <c r="N2813" s="10" t="str">
        <f>_xlfn.XLOOKUP($M:$M,People!$B:$B,People!A:A)</f>
        <v>Chuck Magee</v>
      </c>
      <c r="O2813" s="10" t="s">
        <v>2950</v>
      </c>
      <c r="P2813" s="10" t="str">
        <f>VLOOKUP(O2813,Products!$A:$E,3,FALSE)</f>
        <v>Dell</v>
      </c>
      <c r="Q2813" s="31">
        <f>INDEX(Products!$E:$E,MATCH(O2813,Products!$A:$A,0))</f>
        <v>0.4</v>
      </c>
      <c r="R2813" s="10" t="s">
        <v>41</v>
      </c>
      <c r="S2813" s="10" t="s">
        <v>68</v>
      </c>
      <c r="T2813" s="10" t="s">
        <v>2951</v>
      </c>
      <c r="U2813" s="12">
        <v>84.09</v>
      </c>
      <c r="V2813" s="12">
        <v>3</v>
      </c>
      <c r="W2813" s="12">
        <v>0</v>
      </c>
      <c r="X2813" s="12">
        <v>42.045000000000002</v>
      </c>
    </row>
    <row r="2814" spans="1:24" ht="14" x14ac:dyDescent="0.3">
      <c r="A2814" s="9">
        <v>2812</v>
      </c>
      <c r="B2814" s="14" t="s">
        <v>7393</v>
      </c>
      <c r="C2814" s="15">
        <v>45482</v>
      </c>
      <c r="D2814" s="15">
        <v>45487</v>
      </c>
      <c r="E2814" s="10" t="s">
        <v>44</v>
      </c>
      <c r="F2814" s="10" t="s">
        <v>3684</v>
      </c>
      <c r="G2814" s="10" t="s">
        <v>3685</v>
      </c>
      <c r="H2814" s="10" t="s">
        <v>22</v>
      </c>
      <c r="I2814" s="10" t="s">
        <v>23</v>
      </c>
      <c r="J2814" s="10" t="s">
        <v>2690</v>
      </c>
      <c r="K2814" s="10" t="s">
        <v>2318</v>
      </c>
      <c r="L2814" s="10">
        <v>20735</v>
      </c>
      <c r="M2814" s="10" t="s">
        <v>133</v>
      </c>
      <c r="N2814" s="10" t="str">
        <f>_xlfn.XLOOKUP($M:$M,People!$B:$B,People!A:A)</f>
        <v>Chuck Magee</v>
      </c>
      <c r="O2814" s="10" t="s">
        <v>2697</v>
      </c>
      <c r="P2814" s="10" t="str">
        <f>VLOOKUP(O2814,Products!$A:$E,3,FALSE)</f>
        <v>Dell</v>
      </c>
      <c r="Q2814" s="31">
        <f>INDEX(Products!$E:$E,MATCH(O2814,Products!$A:$A,0))</f>
        <v>0.32</v>
      </c>
      <c r="R2814" s="10" t="s">
        <v>41</v>
      </c>
      <c r="S2814" s="10" t="s">
        <v>68</v>
      </c>
      <c r="T2814" s="10" t="s">
        <v>2698</v>
      </c>
      <c r="U2814" s="12">
        <v>153.35999999999999</v>
      </c>
      <c r="V2814" s="12">
        <v>9</v>
      </c>
      <c r="W2814" s="12">
        <v>0</v>
      </c>
      <c r="X2814" s="12">
        <v>70.545599999999979</v>
      </c>
    </row>
    <row r="2815" spans="1:24" ht="14" x14ac:dyDescent="0.3">
      <c r="A2815" s="9">
        <v>2813</v>
      </c>
      <c r="B2815" s="14" t="s">
        <v>7393</v>
      </c>
      <c r="C2815" s="15">
        <v>45482</v>
      </c>
      <c r="D2815" s="15">
        <v>45487</v>
      </c>
      <c r="E2815" s="10" t="s">
        <v>44</v>
      </c>
      <c r="F2815" s="10" t="s">
        <v>3684</v>
      </c>
      <c r="G2815" s="10" t="s">
        <v>3685</v>
      </c>
      <c r="H2815" s="10" t="s">
        <v>22</v>
      </c>
      <c r="I2815" s="10" t="s">
        <v>23</v>
      </c>
      <c r="J2815" s="10" t="s">
        <v>2690</v>
      </c>
      <c r="K2815" s="10" t="s">
        <v>2318</v>
      </c>
      <c r="L2815" s="10">
        <v>20735</v>
      </c>
      <c r="M2815" s="10" t="s">
        <v>133</v>
      </c>
      <c r="N2815" s="10" t="str">
        <f>_xlfn.XLOOKUP($M:$M,People!$B:$B,People!A:A)</f>
        <v>Chuck Magee</v>
      </c>
      <c r="O2815" s="10" t="s">
        <v>4594</v>
      </c>
      <c r="P2815" s="10" t="str">
        <f>VLOOKUP(O2815,Products!$A:$E,3,FALSE)</f>
        <v>Avery</v>
      </c>
      <c r="Q2815" s="31">
        <f>INDEX(Products!$E:$E,MATCH(O2815,Products!$A:$A,0))</f>
        <v>0.35</v>
      </c>
      <c r="R2815" s="10" t="s">
        <v>41</v>
      </c>
      <c r="S2815" s="10" t="s">
        <v>240</v>
      </c>
      <c r="T2815" s="10" t="s">
        <v>4595</v>
      </c>
      <c r="U2815" s="12">
        <v>15.8</v>
      </c>
      <c r="V2815" s="12">
        <v>4</v>
      </c>
      <c r="W2815" s="12">
        <v>0</v>
      </c>
      <c r="X2815" s="12">
        <v>5.0559999999999992</v>
      </c>
    </row>
    <row r="2816" spans="1:24" ht="14" x14ac:dyDescent="0.3">
      <c r="A2816" s="9">
        <v>2814</v>
      </c>
      <c r="B2816" s="14" t="s">
        <v>7393</v>
      </c>
      <c r="C2816" s="15">
        <v>45482</v>
      </c>
      <c r="D2816" s="15">
        <v>45487</v>
      </c>
      <c r="E2816" s="10" t="s">
        <v>44</v>
      </c>
      <c r="F2816" s="10" t="s">
        <v>3684</v>
      </c>
      <c r="G2816" s="10" t="s">
        <v>3685</v>
      </c>
      <c r="H2816" s="10" t="s">
        <v>22</v>
      </c>
      <c r="I2816" s="10" t="s">
        <v>23</v>
      </c>
      <c r="J2816" s="10" t="s">
        <v>2690</v>
      </c>
      <c r="K2816" s="10" t="s">
        <v>2318</v>
      </c>
      <c r="L2816" s="10">
        <v>20735</v>
      </c>
      <c r="M2816" s="10" t="s">
        <v>133</v>
      </c>
      <c r="N2816" s="10" t="str">
        <f>_xlfn.XLOOKUP($M:$M,People!$B:$B,People!A:A)</f>
        <v>Chuck Magee</v>
      </c>
      <c r="O2816" s="10" t="s">
        <v>5029</v>
      </c>
      <c r="P2816" s="10" t="str">
        <f>VLOOKUP(O2816,Products!$A:$E,3,FALSE)</f>
        <v>Office Depot</v>
      </c>
      <c r="Q2816" s="31">
        <f>INDEX(Products!$E:$E,MATCH(O2816,Products!$A:$A,0))</f>
        <v>0.32</v>
      </c>
      <c r="R2816" s="10" t="s">
        <v>41</v>
      </c>
      <c r="S2816" s="10" t="s">
        <v>42</v>
      </c>
      <c r="T2816" s="10" t="s">
        <v>5030</v>
      </c>
      <c r="U2816" s="12">
        <v>12.39</v>
      </c>
      <c r="V2816" s="12">
        <v>3</v>
      </c>
      <c r="W2816" s="12">
        <v>0</v>
      </c>
      <c r="X2816" s="12">
        <v>5.6993999999999998</v>
      </c>
    </row>
    <row r="2817" spans="1:24" ht="14" x14ac:dyDescent="0.3">
      <c r="A2817" s="9">
        <v>2815</v>
      </c>
      <c r="B2817" s="14" t="s">
        <v>7396</v>
      </c>
      <c r="C2817" s="15">
        <v>45482</v>
      </c>
      <c r="D2817" s="15">
        <v>45486</v>
      </c>
      <c r="E2817" s="10" t="s">
        <v>44</v>
      </c>
      <c r="F2817" s="10" t="s">
        <v>871</v>
      </c>
      <c r="G2817" s="10" t="s">
        <v>872</v>
      </c>
      <c r="H2817" s="10" t="s">
        <v>36</v>
      </c>
      <c r="I2817" s="10" t="s">
        <v>23</v>
      </c>
      <c r="J2817" s="10" t="s">
        <v>538</v>
      </c>
      <c r="K2817" s="10" t="s">
        <v>1086</v>
      </c>
      <c r="L2817" s="10">
        <v>2038</v>
      </c>
      <c r="M2817" s="10" t="s">
        <v>133</v>
      </c>
      <c r="N2817" s="10" t="str">
        <f>_xlfn.XLOOKUP($M:$M,People!$B:$B,People!A:A)</f>
        <v>Chuck Magee</v>
      </c>
      <c r="O2817" s="10" t="s">
        <v>3646</v>
      </c>
      <c r="P2817" s="10" t="str">
        <f>VLOOKUP(O2817,Products!$A:$E,3,FALSE)</f>
        <v>3M</v>
      </c>
      <c r="Q2817" s="31">
        <f>INDEX(Products!$E:$E,MATCH(O2817,Products!$A:$A,0))</f>
        <v>0.32</v>
      </c>
      <c r="R2817" s="10" t="s">
        <v>41</v>
      </c>
      <c r="S2817" s="10" t="s">
        <v>82</v>
      </c>
      <c r="T2817" s="10" t="s">
        <v>3647</v>
      </c>
      <c r="U2817" s="12">
        <v>6.58</v>
      </c>
      <c r="V2817" s="12">
        <v>2</v>
      </c>
      <c r="W2817" s="12">
        <v>0</v>
      </c>
      <c r="X2817" s="12">
        <v>3.0267999999999997</v>
      </c>
    </row>
    <row r="2818" spans="1:24" ht="14" x14ac:dyDescent="0.3">
      <c r="A2818" s="9">
        <v>2816</v>
      </c>
      <c r="B2818" s="14" t="s">
        <v>7393</v>
      </c>
      <c r="C2818" s="15">
        <v>45482</v>
      </c>
      <c r="D2818" s="15">
        <v>45487</v>
      </c>
      <c r="E2818" s="10" t="s">
        <v>44</v>
      </c>
      <c r="F2818" s="10" t="s">
        <v>3684</v>
      </c>
      <c r="G2818" s="10" t="s">
        <v>3685</v>
      </c>
      <c r="H2818" s="10" t="s">
        <v>22</v>
      </c>
      <c r="I2818" s="10" t="s">
        <v>23</v>
      </c>
      <c r="J2818" s="10" t="s">
        <v>2690</v>
      </c>
      <c r="K2818" s="10" t="s">
        <v>2318</v>
      </c>
      <c r="L2818" s="10">
        <v>20735</v>
      </c>
      <c r="M2818" s="10" t="s">
        <v>133</v>
      </c>
      <c r="N2818" s="10" t="str">
        <f>_xlfn.XLOOKUP($M:$M,People!$B:$B,People!A:A)</f>
        <v>Chuck Magee</v>
      </c>
      <c r="O2818" s="10" t="s">
        <v>2532</v>
      </c>
      <c r="P2818" s="10" t="str">
        <f>VLOOKUP(O2818,Products!$A:$E,3,FALSE)</f>
        <v>IKEA</v>
      </c>
      <c r="Q2818" s="31">
        <f>INDEX(Products!$E:$E,MATCH(O2818,Products!$A:$A,0))</f>
        <v>0.28000000000000003</v>
      </c>
      <c r="R2818" s="10" t="s">
        <v>41</v>
      </c>
      <c r="S2818" s="10" t="s">
        <v>53</v>
      </c>
      <c r="T2818" s="10" t="s">
        <v>2533</v>
      </c>
      <c r="U2818" s="12">
        <v>98.21</v>
      </c>
      <c r="V2818" s="12">
        <v>7</v>
      </c>
      <c r="W2818" s="12">
        <v>0</v>
      </c>
      <c r="X2818" s="12">
        <v>28.480899999999984</v>
      </c>
    </row>
    <row r="2819" spans="1:24" ht="14" x14ac:dyDescent="0.3">
      <c r="A2819" s="9">
        <v>2817</v>
      </c>
      <c r="B2819" s="14" t="s">
        <v>7393</v>
      </c>
      <c r="C2819" s="15">
        <v>45482</v>
      </c>
      <c r="D2819" s="15">
        <v>45487</v>
      </c>
      <c r="E2819" s="10" t="s">
        <v>44</v>
      </c>
      <c r="F2819" s="10" t="s">
        <v>3684</v>
      </c>
      <c r="G2819" s="10" t="s">
        <v>3685</v>
      </c>
      <c r="H2819" s="10" t="s">
        <v>22</v>
      </c>
      <c r="I2819" s="10" t="s">
        <v>23</v>
      </c>
      <c r="J2819" s="10" t="s">
        <v>2690</v>
      </c>
      <c r="K2819" s="10" t="s">
        <v>2318</v>
      </c>
      <c r="L2819" s="10">
        <v>20735</v>
      </c>
      <c r="M2819" s="10" t="s">
        <v>133</v>
      </c>
      <c r="N2819" s="10" t="str">
        <f>_xlfn.XLOOKUP($M:$M,People!$B:$B,People!A:A)</f>
        <v>Chuck Magee</v>
      </c>
      <c r="O2819" s="10" t="s">
        <v>4881</v>
      </c>
      <c r="P2819" s="10" t="str">
        <f>VLOOKUP(O2819,Products!$A:$E,3,FALSE)</f>
        <v>HP</v>
      </c>
      <c r="Q2819" s="31">
        <f>INDEX(Products!$E:$E,MATCH(O2819,Products!$A:$A,0))</f>
        <v>0.33</v>
      </c>
      <c r="R2819" s="10" t="s">
        <v>64</v>
      </c>
      <c r="S2819" s="10" t="s">
        <v>599</v>
      </c>
      <c r="T2819" s="10" t="s">
        <v>4882</v>
      </c>
      <c r="U2819" s="12">
        <v>464.97</v>
      </c>
      <c r="V2819" s="12">
        <v>3</v>
      </c>
      <c r="W2819" s="12">
        <v>0</v>
      </c>
      <c r="X2819" s="12">
        <v>209.23649999999998</v>
      </c>
    </row>
    <row r="2820" spans="1:24" ht="14" x14ac:dyDescent="0.3">
      <c r="A2820" s="9">
        <v>2818</v>
      </c>
      <c r="B2820" s="14" t="s">
        <v>7397</v>
      </c>
      <c r="C2820" s="15">
        <v>45482</v>
      </c>
      <c r="D2820" s="15">
        <v>45487</v>
      </c>
      <c r="E2820" s="10" t="s">
        <v>19</v>
      </c>
      <c r="F2820" s="10" t="s">
        <v>3026</v>
      </c>
      <c r="G2820" s="10" t="s">
        <v>3027</v>
      </c>
      <c r="H2820" s="10" t="s">
        <v>22</v>
      </c>
      <c r="I2820" s="10" t="s">
        <v>23</v>
      </c>
      <c r="J2820" s="10" t="s">
        <v>131</v>
      </c>
      <c r="K2820" s="10" t="s">
        <v>132</v>
      </c>
      <c r="L2820" s="10">
        <v>19120</v>
      </c>
      <c r="M2820" s="10" t="s">
        <v>133</v>
      </c>
      <c r="N2820" s="10" t="str">
        <f>_xlfn.XLOOKUP($M:$M,People!$B:$B,People!A:A)</f>
        <v>Chuck Magee</v>
      </c>
      <c r="O2820" s="10" t="s">
        <v>4278</v>
      </c>
      <c r="P2820" s="10" t="str">
        <f>VLOOKUP(O2820,Products!$A:$E,3,FALSE)</f>
        <v>Avery</v>
      </c>
      <c r="Q2820" s="31">
        <f>INDEX(Products!$E:$E,MATCH(O2820,Products!$A:$A,0))</f>
        <v>0.37</v>
      </c>
      <c r="R2820" s="10" t="s">
        <v>64</v>
      </c>
      <c r="S2820" s="10" t="s">
        <v>65</v>
      </c>
      <c r="T2820" s="10" t="s">
        <v>4279</v>
      </c>
      <c r="U2820" s="12">
        <v>269.98199999999997</v>
      </c>
      <c r="V2820" s="12">
        <v>3</v>
      </c>
      <c r="W2820" s="12">
        <v>0.4</v>
      </c>
      <c r="X2820" s="12">
        <v>40.497299999999996</v>
      </c>
    </row>
    <row r="2821" spans="1:24" ht="14" x14ac:dyDescent="0.3">
      <c r="A2821" s="9">
        <v>2819</v>
      </c>
      <c r="B2821" s="14" t="s">
        <v>7398</v>
      </c>
      <c r="C2821" s="15">
        <v>45483</v>
      </c>
      <c r="D2821" s="15">
        <v>45483</v>
      </c>
      <c r="E2821" s="10" t="s">
        <v>1124</v>
      </c>
      <c r="F2821" s="10" t="s">
        <v>139</v>
      </c>
      <c r="G2821" s="10" t="s">
        <v>140</v>
      </c>
      <c r="H2821" s="10" t="s">
        <v>22</v>
      </c>
      <c r="I2821" s="10" t="s">
        <v>23</v>
      </c>
      <c r="J2821" s="10" t="s">
        <v>3344</v>
      </c>
      <c r="K2821" s="10" t="s">
        <v>277</v>
      </c>
      <c r="L2821" s="10">
        <v>85281</v>
      </c>
      <c r="M2821" s="10" t="s">
        <v>39</v>
      </c>
      <c r="N2821" s="10" t="str">
        <f>_xlfn.XLOOKUP($M:$M,People!$B:$B,People!A:A)</f>
        <v>Sadie Pawthorne</v>
      </c>
      <c r="O2821" s="10" t="s">
        <v>4461</v>
      </c>
      <c r="P2821" s="10" t="str">
        <f>VLOOKUP(O2821,Products!$A:$E,3,FALSE)</f>
        <v>HP</v>
      </c>
      <c r="Q2821" s="31">
        <f>INDEX(Products!$E:$E,MATCH(O2821,Products!$A:$A,0))</f>
        <v>0.37</v>
      </c>
      <c r="R2821" s="10" t="s">
        <v>41</v>
      </c>
      <c r="S2821" s="10" t="s">
        <v>68</v>
      </c>
      <c r="T2821" s="10" t="s">
        <v>4462</v>
      </c>
      <c r="U2821" s="12">
        <v>3.366000000000001</v>
      </c>
      <c r="V2821" s="12">
        <v>3</v>
      </c>
      <c r="W2821" s="12">
        <v>0.7</v>
      </c>
      <c r="X2821" s="12">
        <v>-2.2439999999999989</v>
      </c>
    </row>
    <row r="2822" spans="1:24" ht="14" x14ac:dyDescent="0.3">
      <c r="A2822" s="9">
        <v>2820</v>
      </c>
      <c r="B2822" s="14" t="s">
        <v>7399</v>
      </c>
      <c r="C2822" s="15">
        <v>45483</v>
      </c>
      <c r="D2822" s="15">
        <v>45487</v>
      </c>
      <c r="E2822" s="10" t="s">
        <v>44</v>
      </c>
      <c r="F2822" s="10" t="s">
        <v>1194</v>
      </c>
      <c r="G2822" s="10" t="s">
        <v>1195</v>
      </c>
      <c r="H2822" s="10" t="s">
        <v>22</v>
      </c>
      <c r="I2822" s="10" t="s">
        <v>23</v>
      </c>
      <c r="J2822" s="10" t="s">
        <v>3918</v>
      </c>
      <c r="K2822" s="10" t="s">
        <v>38</v>
      </c>
      <c r="L2822" s="10">
        <v>92404</v>
      </c>
      <c r="M2822" s="10" t="s">
        <v>39</v>
      </c>
      <c r="N2822" s="10" t="str">
        <f>_xlfn.XLOOKUP($M:$M,People!$B:$B,People!A:A)</f>
        <v>Sadie Pawthorne</v>
      </c>
      <c r="O2822" s="10" t="s">
        <v>2283</v>
      </c>
      <c r="P2822" s="10" t="str">
        <f>VLOOKUP(O2822,Products!$A:$E,3,FALSE)</f>
        <v>Office Depot</v>
      </c>
      <c r="Q2822" s="31">
        <f>INDEX(Products!$E:$E,MATCH(O2822,Products!$A:$A,0))</f>
        <v>0.28000000000000003</v>
      </c>
      <c r="R2822" s="10" t="s">
        <v>41</v>
      </c>
      <c r="S2822" s="10" t="s">
        <v>68</v>
      </c>
      <c r="T2822" s="10" t="s">
        <v>2284</v>
      </c>
      <c r="U2822" s="12">
        <v>39.92</v>
      </c>
      <c r="V2822" s="12">
        <v>2</v>
      </c>
      <c r="W2822" s="12">
        <v>0.2</v>
      </c>
      <c r="X2822" s="12">
        <v>12.973999999999997</v>
      </c>
    </row>
    <row r="2823" spans="1:24" ht="14" x14ac:dyDescent="0.3">
      <c r="A2823" s="9">
        <v>2821</v>
      </c>
      <c r="B2823" s="14" t="s">
        <v>7400</v>
      </c>
      <c r="C2823" s="15">
        <v>45484</v>
      </c>
      <c r="D2823" s="15">
        <v>45486</v>
      </c>
      <c r="E2823" s="10" t="s">
        <v>168</v>
      </c>
      <c r="F2823" s="10" t="s">
        <v>1752</v>
      </c>
      <c r="G2823" s="10" t="s">
        <v>1753</v>
      </c>
      <c r="H2823" s="10" t="s">
        <v>22</v>
      </c>
      <c r="I2823" s="10" t="s">
        <v>23</v>
      </c>
      <c r="J2823" s="10" t="s">
        <v>131</v>
      </c>
      <c r="K2823" s="10" t="s">
        <v>132</v>
      </c>
      <c r="L2823" s="10">
        <v>19134</v>
      </c>
      <c r="M2823" s="10" t="s">
        <v>133</v>
      </c>
      <c r="N2823" s="10" t="str">
        <f>_xlfn.XLOOKUP($M:$M,People!$B:$B,People!A:A)</f>
        <v>Chuck Magee</v>
      </c>
      <c r="O2823" s="10" t="s">
        <v>3934</v>
      </c>
      <c r="P2823" s="10" t="str">
        <f>VLOOKUP(O2823,Products!$A:$E,3,FALSE)</f>
        <v>Canon</v>
      </c>
      <c r="Q2823" s="31">
        <f>INDEX(Products!$E:$E,MATCH(O2823,Products!$A:$A,0))</f>
        <v>0.28000000000000003</v>
      </c>
      <c r="R2823" s="10" t="s">
        <v>28</v>
      </c>
      <c r="S2823" s="10" t="s">
        <v>32</v>
      </c>
      <c r="T2823" s="10" t="s">
        <v>3935</v>
      </c>
      <c r="U2823" s="12">
        <v>341.48799999999994</v>
      </c>
      <c r="V2823" s="12">
        <v>8</v>
      </c>
      <c r="W2823" s="12">
        <v>0.3</v>
      </c>
      <c r="X2823" s="12">
        <v>-73.175999999999988</v>
      </c>
    </row>
    <row r="2824" spans="1:24" ht="14" x14ac:dyDescent="0.3">
      <c r="A2824" s="9">
        <v>2822</v>
      </c>
      <c r="B2824" s="14" t="s">
        <v>7400</v>
      </c>
      <c r="C2824" s="15">
        <v>45484</v>
      </c>
      <c r="D2824" s="15">
        <v>45486</v>
      </c>
      <c r="E2824" s="10" t="s">
        <v>168</v>
      </c>
      <c r="F2824" s="10" t="s">
        <v>1752</v>
      </c>
      <c r="G2824" s="10" t="s">
        <v>1753</v>
      </c>
      <c r="H2824" s="10" t="s">
        <v>22</v>
      </c>
      <c r="I2824" s="10" t="s">
        <v>23</v>
      </c>
      <c r="J2824" s="10" t="s">
        <v>131</v>
      </c>
      <c r="K2824" s="10" t="s">
        <v>132</v>
      </c>
      <c r="L2824" s="10">
        <v>19134</v>
      </c>
      <c r="M2824" s="10" t="s">
        <v>133</v>
      </c>
      <c r="N2824" s="10" t="str">
        <f>_xlfn.XLOOKUP($M:$M,People!$B:$B,People!A:A)</f>
        <v>Chuck Magee</v>
      </c>
      <c r="O2824" s="10" t="s">
        <v>3936</v>
      </c>
      <c r="P2824" s="10" t="str">
        <f>VLOOKUP(O2824,Products!$A:$E,3,FALSE)</f>
        <v>Avery</v>
      </c>
      <c r="Q2824" s="31">
        <f>INDEX(Products!$E:$E,MATCH(O2824,Products!$A:$A,0))</f>
        <v>0.39</v>
      </c>
      <c r="R2824" s="10" t="s">
        <v>28</v>
      </c>
      <c r="S2824" s="10" t="s">
        <v>58</v>
      </c>
      <c r="T2824" s="10" t="s">
        <v>3937</v>
      </c>
      <c r="U2824" s="12">
        <v>25.344000000000001</v>
      </c>
      <c r="V2824" s="12">
        <v>6</v>
      </c>
      <c r="W2824" s="12">
        <v>0.2</v>
      </c>
      <c r="X2824" s="12">
        <v>3.4847999999999981</v>
      </c>
    </row>
    <row r="2825" spans="1:24" ht="14" x14ac:dyDescent="0.3">
      <c r="A2825" s="9">
        <v>2823</v>
      </c>
      <c r="B2825" s="14" t="s">
        <v>7400</v>
      </c>
      <c r="C2825" s="15">
        <v>45484</v>
      </c>
      <c r="D2825" s="15">
        <v>45486</v>
      </c>
      <c r="E2825" s="10" t="s">
        <v>168</v>
      </c>
      <c r="F2825" s="10" t="s">
        <v>1752</v>
      </c>
      <c r="G2825" s="10" t="s">
        <v>1753</v>
      </c>
      <c r="H2825" s="10" t="s">
        <v>22</v>
      </c>
      <c r="I2825" s="10" t="s">
        <v>23</v>
      </c>
      <c r="J2825" s="10" t="s">
        <v>131</v>
      </c>
      <c r="K2825" s="10" t="s">
        <v>132</v>
      </c>
      <c r="L2825" s="10">
        <v>19134</v>
      </c>
      <c r="M2825" s="10" t="s">
        <v>133</v>
      </c>
      <c r="N2825" s="10" t="str">
        <f>_xlfn.XLOOKUP($M:$M,People!$B:$B,People!A:A)</f>
        <v>Chuck Magee</v>
      </c>
      <c r="O2825" s="10" t="s">
        <v>152</v>
      </c>
      <c r="P2825" s="10" t="str">
        <f>VLOOKUP(O2825,Products!$A:$E,3,FALSE)</f>
        <v>Canon</v>
      </c>
      <c r="Q2825" s="31">
        <f>INDEX(Products!$E:$E,MATCH(O2825,Products!$A:$A,0))</f>
        <v>0.34</v>
      </c>
      <c r="R2825" s="10" t="s">
        <v>28</v>
      </c>
      <c r="S2825" s="10" t="s">
        <v>58</v>
      </c>
      <c r="T2825" s="10" t="s">
        <v>153</v>
      </c>
      <c r="U2825" s="12">
        <v>289.80000000000007</v>
      </c>
      <c r="V2825" s="12">
        <v>7</v>
      </c>
      <c r="W2825" s="12">
        <v>0.2</v>
      </c>
      <c r="X2825" s="12">
        <v>36.224999999999966</v>
      </c>
    </row>
    <row r="2826" spans="1:24" ht="14" x14ac:dyDescent="0.3">
      <c r="A2826" s="9">
        <v>2824</v>
      </c>
      <c r="B2826" s="14" t="s">
        <v>7401</v>
      </c>
      <c r="C2826" s="15">
        <v>45484</v>
      </c>
      <c r="D2826" s="15">
        <v>45485</v>
      </c>
      <c r="E2826" s="10" t="s">
        <v>168</v>
      </c>
      <c r="F2826" s="10" t="s">
        <v>3294</v>
      </c>
      <c r="G2826" s="10" t="s">
        <v>3295</v>
      </c>
      <c r="H2826" s="10" t="s">
        <v>36</v>
      </c>
      <c r="I2826" s="10" t="s">
        <v>23</v>
      </c>
      <c r="J2826" s="10" t="s">
        <v>458</v>
      </c>
      <c r="K2826" s="10" t="s">
        <v>218</v>
      </c>
      <c r="L2826" s="10">
        <v>19805</v>
      </c>
      <c r="M2826" s="10" t="s">
        <v>133</v>
      </c>
      <c r="N2826" s="10" t="str">
        <f>_xlfn.XLOOKUP($M:$M,People!$B:$B,People!A:A)</f>
        <v>Chuck Magee</v>
      </c>
      <c r="O2826" s="10" t="s">
        <v>2370</v>
      </c>
      <c r="P2826" s="10" t="str">
        <f>VLOOKUP(O2826,Products!$A:$E,3,FALSE)</f>
        <v>Office Depot</v>
      </c>
      <c r="Q2826" s="31">
        <f>INDEX(Products!$E:$E,MATCH(O2826,Products!$A:$A,0))</f>
        <v>0.4</v>
      </c>
      <c r="R2826" s="10" t="s">
        <v>28</v>
      </c>
      <c r="S2826" s="10" t="s">
        <v>50</v>
      </c>
      <c r="T2826" s="10" t="s">
        <v>2371</v>
      </c>
      <c r="U2826" s="12">
        <v>199.83600000000001</v>
      </c>
      <c r="V2826" s="12">
        <v>4</v>
      </c>
      <c r="W2826" s="12">
        <v>0.3</v>
      </c>
      <c r="X2826" s="12">
        <v>-37.112400000000036</v>
      </c>
    </row>
    <row r="2827" spans="1:24" ht="14" x14ac:dyDescent="0.3">
      <c r="A2827" s="9">
        <v>2825</v>
      </c>
      <c r="B2827" s="14" t="s">
        <v>7400</v>
      </c>
      <c r="C2827" s="15">
        <v>45484</v>
      </c>
      <c r="D2827" s="15">
        <v>45486</v>
      </c>
      <c r="E2827" s="10" t="s">
        <v>168</v>
      </c>
      <c r="F2827" s="10" t="s">
        <v>1752</v>
      </c>
      <c r="G2827" s="10" t="s">
        <v>1753</v>
      </c>
      <c r="H2827" s="10" t="s">
        <v>22</v>
      </c>
      <c r="I2827" s="10" t="s">
        <v>23</v>
      </c>
      <c r="J2827" s="10" t="s">
        <v>131</v>
      </c>
      <c r="K2827" s="10" t="s">
        <v>132</v>
      </c>
      <c r="L2827" s="10">
        <v>19134</v>
      </c>
      <c r="M2827" s="10" t="s">
        <v>133</v>
      </c>
      <c r="N2827" s="10" t="str">
        <f>_xlfn.XLOOKUP($M:$M,People!$B:$B,People!A:A)</f>
        <v>Chuck Magee</v>
      </c>
      <c r="O2827" s="10" t="s">
        <v>1118</v>
      </c>
      <c r="P2827" s="10" t="str">
        <f>VLOOKUP(O2827,Products!$A:$E,3,FALSE)</f>
        <v>Avery</v>
      </c>
      <c r="Q2827" s="31">
        <f>INDEX(Products!$E:$E,MATCH(O2827,Products!$A:$A,0))</f>
        <v>0.35</v>
      </c>
      <c r="R2827" s="10" t="s">
        <v>41</v>
      </c>
      <c r="S2827" s="10" t="s">
        <v>61</v>
      </c>
      <c r="T2827" s="10" t="s">
        <v>1119</v>
      </c>
      <c r="U2827" s="12">
        <v>11.12</v>
      </c>
      <c r="V2827" s="12">
        <v>5</v>
      </c>
      <c r="W2827" s="12">
        <v>0.2</v>
      </c>
      <c r="X2827" s="12">
        <v>0.83399999999999963</v>
      </c>
    </row>
    <row r="2828" spans="1:24" ht="14" x14ac:dyDescent="0.3">
      <c r="A2828" s="9">
        <v>2826</v>
      </c>
      <c r="B2828" s="14" t="s">
        <v>7402</v>
      </c>
      <c r="C2828" s="15">
        <v>45484</v>
      </c>
      <c r="D2828" s="15">
        <v>45486</v>
      </c>
      <c r="E2828" s="10" t="s">
        <v>19</v>
      </c>
      <c r="F2828" s="10" t="s">
        <v>4319</v>
      </c>
      <c r="G2828" s="10" t="s">
        <v>4320</v>
      </c>
      <c r="H2828" s="10" t="s">
        <v>22</v>
      </c>
      <c r="I2828" s="10" t="s">
        <v>23</v>
      </c>
      <c r="J2828" s="10" t="s">
        <v>86</v>
      </c>
      <c r="K2828" s="10" t="s">
        <v>87</v>
      </c>
      <c r="L2828" s="10">
        <v>98115</v>
      </c>
      <c r="M2828" s="10" t="s">
        <v>39</v>
      </c>
      <c r="N2828" s="10" t="str">
        <f>_xlfn.XLOOKUP($M:$M,People!$B:$B,People!A:A)</f>
        <v>Sadie Pawthorne</v>
      </c>
      <c r="O2828" s="10" t="s">
        <v>2623</v>
      </c>
      <c r="P2828" s="10" t="str">
        <f>VLOOKUP(O2828,Products!$A:$E,3,FALSE)</f>
        <v>Logitech</v>
      </c>
      <c r="Q2828" s="31">
        <f>INDEX(Products!$E:$E,MATCH(O2828,Products!$A:$A,0))</f>
        <v>0.31</v>
      </c>
      <c r="R2828" s="10" t="s">
        <v>41</v>
      </c>
      <c r="S2828" s="10" t="s">
        <v>68</v>
      </c>
      <c r="T2828" s="10" t="s">
        <v>2624</v>
      </c>
      <c r="U2828" s="12">
        <v>98.352000000000004</v>
      </c>
      <c r="V2828" s="12">
        <v>3</v>
      </c>
      <c r="W2828" s="12">
        <v>0.2</v>
      </c>
      <c r="X2828" s="12">
        <v>34.423199999999987</v>
      </c>
    </row>
    <row r="2829" spans="1:24" ht="14" x14ac:dyDescent="0.3">
      <c r="A2829" s="9">
        <v>2827</v>
      </c>
      <c r="B2829" s="14" t="s">
        <v>7400</v>
      </c>
      <c r="C2829" s="15">
        <v>45484</v>
      </c>
      <c r="D2829" s="15">
        <v>45486</v>
      </c>
      <c r="E2829" s="10" t="s">
        <v>168</v>
      </c>
      <c r="F2829" s="10" t="s">
        <v>1752</v>
      </c>
      <c r="G2829" s="10" t="s">
        <v>1753</v>
      </c>
      <c r="H2829" s="10" t="s">
        <v>22</v>
      </c>
      <c r="I2829" s="10" t="s">
        <v>23</v>
      </c>
      <c r="J2829" s="10" t="s">
        <v>131</v>
      </c>
      <c r="K2829" s="10" t="s">
        <v>132</v>
      </c>
      <c r="L2829" s="10">
        <v>19134</v>
      </c>
      <c r="M2829" s="10" t="s">
        <v>133</v>
      </c>
      <c r="N2829" s="10" t="str">
        <f>_xlfn.XLOOKUP($M:$M,People!$B:$B,People!A:A)</f>
        <v>Chuck Magee</v>
      </c>
      <c r="O2829" s="10" t="s">
        <v>2650</v>
      </c>
      <c r="P2829" s="10" t="str">
        <f>VLOOKUP(O2829,Products!$A:$E,3,FALSE)</f>
        <v>Canon</v>
      </c>
      <c r="Q2829" s="31">
        <f>INDEX(Products!$E:$E,MATCH(O2829,Products!$A:$A,0))</f>
        <v>0.3</v>
      </c>
      <c r="R2829" s="10" t="s">
        <v>41</v>
      </c>
      <c r="S2829" s="10" t="s">
        <v>68</v>
      </c>
      <c r="T2829" s="10" t="s">
        <v>2651</v>
      </c>
      <c r="U2829" s="12">
        <v>6.4800000000000013</v>
      </c>
      <c r="V2829" s="12">
        <v>4</v>
      </c>
      <c r="W2829" s="12">
        <v>0.7</v>
      </c>
      <c r="X2829" s="12">
        <v>-4.7519999999999989</v>
      </c>
    </row>
    <row r="2830" spans="1:24" ht="14" x14ac:dyDescent="0.3">
      <c r="A2830" s="9">
        <v>2828</v>
      </c>
      <c r="B2830" s="14" t="s">
        <v>7400</v>
      </c>
      <c r="C2830" s="15">
        <v>45484</v>
      </c>
      <c r="D2830" s="15">
        <v>45486</v>
      </c>
      <c r="E2830" s="10" t="s">
        <v>168</v>
      </c>
      <c r="F2830" s="10" t="s">
        <v>1752</v>
      </c>
      <c r="G2830" s="10" t="s">
        <v>1753</v>
      </c>
      <c r="H2830" s="10" t="s">
        <v>22</v>
      </c>
      <c r="I2830" s="10" t="s">
        <v>23</v>
      </c>
      <c r="J2830" s="10" t="s">
        <v>131</v>
      </c>
      <c r="K2830" s="10" t="s">
        <v>132</v>
      </c>
      <c r="L2830" s="10">
        <v>19134</v>
      </c>
      <c r="M2830" s="10" t="s">
        <v>133</v>
      </c>
      <c r="N2830" s="10" t="str">
        <f>_xlfn.XLOOKUP($M:$M,People!$B:$B,People!A:A)</f>
        <v>Chuck Magee</v>
      </c>
      <c r="O2830" s="10" t="s">
        <v>2494</v>
      </c>
      <c r="P2830" s="10" t="str">
        <f>VLOOKUP(O2830,Products!$A:$E,3,FALSE)</f>
        <v>3M</v>
      </c>
      <c r="Q2830" s="31">
        <f>INDEX(Products!$E:$E,MATCH(O2830,Products!$A:$A,0))</f>
        <v>0.28000000000000003</v>
      </c>
      <c r="R2830" s="10" t="s">
        <v>41</v>
      </c>
      <c r="S2830" s="10" t="s">
        <v>68</v>
      </c>
      <c r="T2830" s="10" t="s">
        <v>2495</v>
      </c>
      <c r="U2830" s="12">
        <v>2.5020000000000002</v>
      </c>
      <c r="V2830" s="12">
        <v>3</v>
      </c>
      <c r="W2830" s="12">
        <v>0.7</v>
      </c>
      <c r="X2830" s="12">
        <v>-2.0015999999999998</v>
      </c>
    </row>
    <row r="2831" spans="1:24" ht="14" x14ac:dyDescent="0.3">
      <c r="A2831" s="9">
        <v>2829</v>
      </c>
      <c r="B2831" s="14" t="s">
        <v>7401</v>
      </c>
      <c r="C2831" s="15">
        <v>45484</v>
      </c>
      <c r="D2831" s="15">
        <v>45485</v>
      </c>
      <c r="E2831" s="10" t="s">
        <v>168</v>
      </c>
      <c r="F2831" s="10" t="s">
        <v>3294</v>
      </c>
      <c r="G2831" s="10" t="s">
        <v>3295</v>
      </c>
      <c r="H2831" s="10" t="s">
        <v>36</v>
      </c>
      <c r="I2831" s="10" t="s">
        <v>23</v>
      </c>
      <c r="J2831" s="10" t="s">
        <v>458</v>
      </c>
      <c r="K2831" s="10" t="s">
        <v>218</v>
      </c>
      <c r="L2831" s="10">
        <v>19805</v>
      </c>
      <c r="M2831" s="10" t="s">
        <v>133</v>
      </c>
      <c r="N2831" s="10" t="str">
        <f>_xlfn.XLOOKUP($M:$M,People!$B:$B,People!A:A)</f>
        <v>Chuck Magee</v>
      </c>
      <c r="O2831" s="10" t="s">
        <v>1214</v>
      </c>
      <c r="P2831" s="10" t="str">
        <f>VLOOKUP(O2831,Products!$A:$E,3,FALSE)</f>
        <v>Logitech</v>
      </c>
      <c r="Q2831" s="31">
        <f>INDEX(Products!$E:$E,MATCH(O2831,Products!$A:$A,0))</f>
        <v>0.35</v>
      </c>
      <c r="R2831" s="10" t="s">
        <v>41</v>
      </c>
      <c r="S2831" s="10" t="s">
        <v>68</v>
      </c>
      <c r="T2831" s="10" t="s">
        <v>1215</v>
      </c>
      <c r="U2831" s="12">
        <v>221.06</v>
      </c>
      <c r="V2831" s="12">
        <v>7</v>
      </c>
      <c r="W2831" s="12">
        <v>0</v>
      </c>
      <c r="X2831" s="12">
        <v>103.89819999999997</v>
      </c>
    </row>
    <row r="2832" spans="1:24" ht="14" x14ac:dyDescent="0.3">
      <c r="A2832" s="9">
        <v>2830</v>
      </c>
      <c r="B2832" s="14" t="s">
        <v>7402</v>
      </c>
      <c r="C2832" s="15">
        <v>45484</v>
      </c>
      <c r="D2832" s="15">
        <v>45486</v>
      </c>
      <c r="E2832" s="10" t="s">
        <v>19</v>
      </c>
      <c r="F2832" s="10" t="s">
        <v>4319</v>
      </c>
      <c r="G2832" s="10" t="s">
        <v>4320</v>
      </c>
      <c r="H2832" s="10" t="s">
        <v>22</v>
      </c>
      <c r="I2832" s="10" t="s">
        <v>23</v>
      </c>
      <c r="J2832" s="10" t="s">
        <v>86</v>
      </c>
      <c r="K2832" s="10" t="s">
        <v>87</v>
      </c>
      <c r="L2832" s="10">
        <v>98115</v>
      </c>
      <c r="M2832" s="10" t="s">
        <v>39</v>
      </c>
      <c r="N2832" s="10" t="str">
        <f>_xlfn.XLOOKUP($M:$M,People!$B:$B,People!A:A)</f>
        <v>Sadie Pawthorne</v>
      </c>
      <c r="O2832" s="10" t="s">
        <v>2753</v>
      </c>
      <c r="P2832" s="10" t="str">
        <f>VLOOKUP(O2832,Products!$A:$E,3,FALSE)</f>
        <v>3M</v>
      </c>
      <c r="Q2832" s="31">
        <f>INDEX(Products!$E:$E,MATCH(O2832,Products!$A:$A,0))</f>
        <v>0.36</v>
      </c>
      <c r="R2832" s="10" t="s">
        <v>41</v>
      </c>
      <c r="S2832" s="10" t="s">
        <v>82</v>
      </c>
      <c r="T2832" s="10" t="s">
        <v>2754</v>
      </c>
      <c r="U2832" s="12">
        <v>29.97</v>
      </c>
      <c r="V2832" s="12">
        <v>3</v>
      </c>
      <c r="W2832" s="12">
        <v>0</v>
      </c>
      <c r="X2832" s="12">
        <v>13.486499999999999</v>
      </c>
    </row>
    <row r="2833" spans="1:24" ht="14" x14ac:dyDescent="0.3">
      <c r="A2833" s="9">
        <v>2831</v>
      </c>
      <c r="B2833" s="14" t="s">
        <v>7401</v>
      </c>
      <c r="C2833" s="15">
        <v>45484</v>
      </c>
      <c r="D2833" s="15">
        <v>45485</v>
      </c>
      <c r="E2833" s="10" t="s">
        <v>168</v>
      </c>
      <c r="F2833" s="10" t="s">
        <v>3294</v>
      </c>
      <c r="G2833" s="10" t="s">
        <v>3295</v>
      </c>
      <c r="H2833" s="10" t="s">
        <v>36</v>
      </c>
      <c r="I2833" s="10" t="s">
        <v>23</v>
      </c>
      <c r="J2833" s="10" t="s">
        <v>458</v>
      </c>
      <c r="K2833" s="10" t="s">
        <v>218</v>
      </c>
      <c r="L2833" s="10">
        <v>19805</v>
      </c>
      <c r="M2833" s="10" t="s">
        <v>133</v>
      </c>
      <c r="N2833" s="10" t="str">
        <f>_xlfn.XLOOKUP($M:$M,People!$B:$B,People!A:A)</f>
        <v>Chuck Magee</v>
      </c>
      <c r="O2833" s="10" t="s">
        <v>3618</v>
      </c>
      <c r="P2833" s="10" t="str">
        <f>VLOOKUP(O2833,Products!$A:$E,3,FALSE)</f>
        <v>Samsung</v>
      </c>
      <c r="Q2833" s="31">
        <f>INDEX(Products!$E:$E,MATCH(O2833,Products!$A:$A,0))</f>
        <v>0.39</v>
      </c>
      <c r="R2833" s="10" t="s">
        <v>64</v>
      </c>
      <c r="S2833" s="10" t="s">
        <v>65</v>
      </c>
      <c r="T2833" s="10" t="s">
        <v>3619</v>
      </c>
      <c r="U2833" s="12">
        <v>716</v>
      </c>
      <c r="V2833" s="12">
        <v>2</v>
      </c>
      <c r="W2833" s="12">
        <v>0</v>
      </c>
      <c r="X2833" s="12">
        <v>193.32000000000005</v>
      </c>
    </row>
    <row r="2834" spans="1:24" ht="14" x14ac:dyDescent="0.3">
      <c r="A2834" s="9">
        <v>2832</v>
      </c>
      <c r="B2834" s="14" t="s">
        <v>7403</v>
      </c>
      <c r="C2834" s="15">
        <v>45485</v>
      </c>
      <c r="D2834" s="15">
        <v>45490</v>
      </c>
      <c r="E2834" s="10" t="s">
        <v>19</v>
      </c>
      <c r="F2834" s="10" t="s">
        <v>1570</v>
      </c>
      <c r="G2834" s="10" t="s">
        <v>1571</v>
      </c>
      <c r="H2834" s="10" t="s">
        <v>22</v>
      </c>
      <c r="I2834" s="10" t="s">
        <v>23</v>
      </c>
      <c r="J2834" s="10" t="s">
        <v>271</v>
      </c>
      <c r="K2834" s="10" t="s">
        <v>189</v>
      </c>
      <c r="L2834" s="10">
        <v>60610</v>
      </c>
      <c r="M2834" s="10" t="s">
        <v>95</v>
      </c>
      <c r="N2834" s="10" t="str">
        <f>_xlfn.XLOOKUP($M:$M,People!$B:$B,People!A:A)</f>
        <v>Roxanne Rodriguez</v>
      </c>
      <c r="O2834" s="10" t="s">
        <v>782</v>
      </c>
      <c r="P2834" s="10" t="str">
        <f>VLOOKUP(O2834,Products!$A:$E,3,FALSE)</f>
        <v>Dell</v>
      </c>
      <c r="Q2834" s="31">
        <f>INDEX(Products!$E:$E,MATCH(O2834,Products!$A:$A,0))</f>
        <v>0.3</v>
      </c>
      <c r="R2834" s="10" t="s">
        <v>28</v>
      </c>
      <c r="S2834" s="10" t="s">
        <v>32</v>
      </c>
      <c r="T2834" s="10" t="s">
        <v>783</v>
      </c>
      <c r="U2834" s="12">
        <v>383.60699999999997</v>
      </c>
      <c r="V2834" s="12">
        <v>9</v>
      </c>
      <c r="W2834" s="12">
        <v>0.3</v>
      </c>
      <c r="X2834" s="12">
        <v>-5.4801000000000215</v>
      </c>
    </row>
    <row r="2835" spans="1:24" ht="14" x14ac:dyDescent="0.3">
      <c r="A2835" s="9">
        <v>2833</v>
      </c>
      <c r="B2835" s="14" t="s">
        <v>7403</v>
      </c>
      <c r="C2835" s="15">
        <v>45485</v>
      </c>
      <c r="D2835" s="15">
        <v>45490</v>
      </c>
      <c r="E2835" s="10" t="s">
        <v>19</v>
      </c>
      <c r="F2835" s="10" t="s">
        <v>1570</v>
      </c>
      <c r="G2835" s="10" t="s">
        <v>1571</v>
      </c>
      <c r="H2835" s="10" t="s">
        <v>22</v>
      </c>
      <c r="I2835" s="10" t="s">
        <v>23</v>
      </c>
      <c r="J2835" s="10" t="s">
        <v>271</v>
      </c>
      <c r="K2835" s="10" t="s">
        <v>189</v>
      </c>
      <c r="L2835" s="10">
        <v>60610</v>
      </c>
      <c r="M2835" s="10" t="s">
        <v>95</v>
      </c>
      <c r="N2835" s="10" t="str">
        <f>_xlfn.XLOOKUP($M:$M,People!$B:$B,People!A:A)</f>
        <v>Roxanne Rodriguez</v>
      </c>
      <c r="O2835" s="10" t="s">
        <v>963</v>
      </c>
      <c r="P2835" s="10" t="str">
        <f>VLOOKUP(O2835,Products!$A:$E,3,FALSE)</f>
        <v>Logitech</v>
      </c>
      <c r="Q2835" s="31">
        <f>INDEX(Products!$E:$E,MATCH(O2835,Products!$A:$A,0))</f>
        <v>0.39</v>
      </c>
      <c r="R2835" s="10" t="s">
        <v>28</v>
      </c>
      <c r="S2835" s="10" t="s">
        <v>58</v>
      </c>
      <c r="T2835" s="10" t="s">
        <v>964</v>
      </c>
      <c r="U2835" s="12">
        <v>7.76</v>
      </c>
      <c r="V2835" s="12">
        <v>1</v>
      </c>
      <c r="W2835" s="12">
        <v>0.6</v>
      </c>
      <c r="X2835" s="12">
        <v>-2.1340000000000003</v>
      </c>
    </row>
    <row r="2836" spans="1:24" ht="14" x14ac:dyDescent="0.3">
      <c r="A2836" s="9">
        <v>2834</v>
      </c>
      <c r="B2836" s="14" t="s">
        <v>7403</v>
      </c>
      <c r="C2836" s="15">
        <v>45485</v>
      </c>
      <c r="D2836" s="15">
        <v>45490</v>
      </c>
      <c r="E2836" s="10" t="s">
        <v>19</v>
      </c>
      <c r="F2836" s="10" t="s">
        <v>1570</v>
      </c>
      <c r="G2836" s="10" t="s">
        <v>1571</v>
      </c>
      <c r="H2836" s="10" t="s">
        <v>22</v>
      </c>
      <c r="I2836" s="10" t="s">
        <v>23</v>
      </c>
      <c r="J2836" s="10" t="s">
        <v>271</v>
      </c>
      <c r="K2836" s="10" t="s">
        <v>189</v>
      </c>
      <c r="L2836" s="10">
        <v>60610</v>
      </c>
      <c r="M2836" s="10" t="s">
        <v>95</v>
      </c>
      <c r="N2836" s="10" t="str">
        <f>_xlfn.XLOOKUP($M:$M,People!$B:$B,People!A:A)</f>
        <v>Roxanne Rodriguez</v>
      </c>
      <c r="O2836" s="10" t="s">
        <v>2158</v>
      </c>
      <c r="P2836" s="10" t="str">
        <f>VLOOKUP(O2836,Products!$A:$E,3,FALSE)</f>
        <v>Avery</v>
      </c>
      <c r="Q2836" s="31">
        <f>INDEX(Products!$E:$E,MATCH(O2836,Products!$A:$A,0))</f>
        <v>0.37</v>
      </c>
      <c r="R2836" s="10" t="s">
        <v>41</v>
      </c>
      <c r="S2836" s="10" t="s">
        <v>61</v>
      </c>
      <c r="T2836" s="10" t="s">
        <v>2159</v>
      </c>
      <c r="U2836" s="12">
        <v>6.911999999999999</v>
      </c>
      <c r="V2836" s="12">
        <v>3</v>
      </c>
      <c r="W2836" s="12">
        <v>0.2</v>
      </c>
      <c r="X2836" s="12">
        <v>0.69120000000000026</v>
      </c>
    </row>
    <row r="2837" spans="1:24" ht="14" x14ac:dyDescent="0.3">
      <c r="A2837" s="9">
        <v>2835</v>
      </c>
      <c r="B2837" s="14" t="s">
        <v>7403</v>
      </c>
      <c r="C2837" s="15">
        <v>45485</v>
      </c>
      <c r="D2837" s="15">
        <v>45490</v>
      </c>
      <c r="E2837" s="10" t="s">
        <v>19</v>
      </c>
      <c r="F2837" s="10" t="s">
        <v>1570</v>
      </c>
      <c r="G2837" s="10" t="s">
        <v>1571</v>
      </c>
      <c r="H2837" s="10" t="s">
        <v>22</v>
      </c>
      <c r="I2837" s="10" t="s">
        <v>23</v>
      </c>
      <c r="J2837" s="10" t="s">
        <v>271</v>
      </c>
      <c r="K2837" s="10" t="s">
        <v>189</v>
      </c>
      <c r="L2837" s="10">
        <v>60610</v>
      </c>
      <c r="M2837" s="10" t="s">
        <v>95</v>
      </c>
      <c r="N2837" s="10" t="str">
        <f>_xlfn.XLOOKUP($M:$M,People!$B:$B,People!A:A)</f>
        <v>Roxanne Rodriguez</v>
      </c>
      <c r="O2837" s="10" t="s">
        <v>1069</v>
      </c>
      <c r="P2837" s="10" t="str">
        <f>VLOOKUP(O2837,Products!$A:$E,3,FALSE)</f>
        <v>Dell</v>
      </c>
      <c r="Q2837" s="31">
        <f>INDEX(Products!$E:$E,MATCH(O2837,Products!$A:$A,0))</f>
        <v>0.32</v>
      </c>
      <c r="R2837" s="10" t="s">
        <v>41</v>
      </c>
      <c r="S2837" s="10" t="s">
        <v>68</v>
      </c>
      <c r="T2837" s="10" t="s">
        <v>1070</v>
      </c>
      <c r="U2837" s="12">
        <v>1.9279999999999997</v>
      </c>
      <c r="V2837" s="12">
        <v>2</v>
      </c>
      <c r="W2837" s="12">
        <v>0.8</v>
      </c>
      <c r="X2837" s="12">
        <v>-2.9884000000000004</v>
      </c>
    </row>
    <row r="2838" spans="1:24" ht="14" x14ac:dyDescent="0.3">
      <c r="A2838" s="9">
        <v>2836</v>
      </c>
      <c r="B2838" s="14" t="s">
        <v>7403</v>
      </c>
      <c r="C2838" s="15">
        <v>45485</v>
      </c>
      <c r="D2838" s="15">
        <v>45490</v>
      </c>
      <c r="E2838" s="10" t="s">
        <v>19</v>
      </c>
      <c r="F2838" s="10" t="s">
        <v>1570</v>
      </c>
      <c r="G2838" s="10" t="s">
        <v>1571</v>
      </c>
      <c r="H2838" s="10" t="s">
        <v>22</v>
      </c>
      <c r="I2838" s="10" t="s">
        <v>23</v>
      </c>
      <c r="J2838" s="10" t="s">
        <v>271</v>
      </c>
      <c r="K2838" s="10" t="s">
        <v>189</v>
      </c>
      <c r="L2838" s="10">
        <v>60610</v>
      </c>
      <c r="M2838" s="10" t="s">
        <v>95</v>
      </c>
      <c r="N2838" s="10" t="str">
        <f>_xlfn.XLOOKUP($M:$M,People!$B:$B,People!A:A)</f>
        <v>Roxanne Rodriguez</v>
      </c>
      <c r="O2838" s="10" t="s">
        <v>4769</v>
      </c>
      <c r="P2838" s="10" t="str">
        <f>VLOOKUP(O2838,Products!$A:$E,3,FALSE)</f>
        <v>Staples</v>
      </c>
      <c r="Q2838" s="31">
        <f>INDEX(Products!$E:$E,MATCH(O2838,Products!$A:$A,0))</f>
        <v>0.27</v>
      </c>
      <c r="R2838" s="10" t="s">
        <v>64</v>
      </c>
      <c r="S2838" s="10" t="s">
        <v>65</v>
      </c>
      <c r="T2838" s="10" t="s">
        <v>4770</v>
      </c>
      <c r="U2838" s="12">
        <v>537.54399999999998</v>
      </c>
      <c r="V2838" s="12">
        <v>7</v>
      </c>
      <c r="W2838" s="12">
        <v>0.2</v>
      </c>
      <c r="X2838" s="12">
        <v>53.754400000000004</v>
      </c>
    </row>
    <row r="2839" spans="1:24" ht="14" x14ac:dyDescent="0.3">
      <c r="A2839" s="9">
        <v>2837</v>
      </c>
      <c r="B2839" s="14" t="s">
        <v>7404</v>
      </c>
      <c r="C2839" s="15">
        <v>45485</v>
      </c>
      <c r="D2839" s="15">
        <v>45491</v>
      </c>
      <c r="E2839" s="10" t="s">
        <v>44</v>
      </c>
      <c r="F2839" s="10" t="s">
        <v>1790</v>
      </c>
      <c r="G2839" s="10" t="s">
        <v>1791</v>
      </c>
      <c r="H2839" s="10" t="s">
        <v>22</v>
      </c>
      <c r="I2839" s="10" t="s">
        <v>23</v>
      </c>
      <c r="J2839" s="10" t="s">
        <v>1401</v>
      </c>
      <c r="K2839" s="10" t="s">
        <v>94</v>
      </c>
      <c r="L2839" s="10">
        <v>79109</v>
      </c>
      <c r="M2839" s="10" t="s">
        <v>95</v>
      </c>
      <c r="N2839" s="10" t="str">
        <f>_xlfn.XLOOKUP($M:$M,People!$B:$B,People!A:A)</f>
        <v>Roxanne Rodriguez</v>
      </c>
      <c r="O2839" s="10" t="s">
        <v>4769</v>
      </c>
      <c r="P2839" s="10" t="str">
        <f>VLOOKUP(O2839,Products!$A:$E,3,FALSE)</f>
        <v>Staples</v>
      </c>
      <c r="Q2839" s="31">
        <f>INDEX(Products!$E:$E,MATCH(O2839,Products!$A:$A,0))</f>
        <v>0.27</v>
      </c>
      <c r="R2839" s="10" t="s">
        <v>64</v>
      </c>
      <c r="S2839" s="10" t="s">
        <v>65</v>
      </c>
      <c r="T2839" s="10" t="s">
        <v>4770</v>
      </c>
      <c r="U2839" s="12">
        <v>307.16800000000001</v>
      </c>
      <c r="V2839" s="12">
        <v>4</v>
      </c>
      <c r="W2839" s="12">
        <v>0.2</v>
      </c>
      <c r="X2839" s="12">
        <v>30.716800000000006</v>
      </c>
    </row>
    <row r="2840" spans="1:24" ht="14" x14ac:dyDescent="0.3">
      <c r="A2840" s="9">
        <v>2838</v>
      </c>
      <c r="B2840" s="14" t="s">
        <v>7403</v>
      </c>
      <c r="C2840" s="15">
        <v>45485</v>
      </c>
      <c r="D2840" s="15">
        <v>45490</v>
      </c>
      <c r="E2840" s="10" t="s">
        <v>19</v>
      </c>
      <c r="F2840" s="10" t="s">
        <v>1570</v>
      </c>
      <c r="G2840" s="10" t="s">
        <v>1571</v>
      </c>
      <c r="H2840" s="10" t="s">
        <v>22</v>
      </c>
      <c r="I2840" s="10" t="s">
        <v>23</v>
      </c>
      <c r="J2840" s="10" t="s">
        <v>271</v>
      </c>
      <c r="K2840" s="10" t="s">
        <v>189</v>
      </c>
      <c r="L2840" s="10">
        <v>60610</v>
      </c>
      <c r="M2840" s="10" t="s">
        <v>95</v>
      </c>
      <c r="N2840" s="10" t="str">
        <f>_xlfn.XLOOKUP($M:$M,People!$B:$B,People!A:A)</f>
        <v>Roxanne Rodriguez</v>
      </c>
      <c r="O2840" s="10" t="s">
        <v>2966</v>
      </c>
      <c r="P2840" s="10" t="str">
        <f>VLOOKUP(O2840,Products!$A:$E,3,FALSE)</f>
        <v>HP</v>
      </c>
      <c r="Q2840" s="31">
        <f>INDEX(Products!$E:$E,MATCH(O2840,Products!$A:$A,0))</f>
        <v>0.39</v>
      </c>
      <c r="R2840" s="10" t="s">
        <v>64</v>
      </c>
      <c r="S2840" s="10" t="s">
        <v>65</v>
      </c>
      <c r="T2840" s="10" t="s">
        <v>2967</v>
      </c>
      <c r="U2840" s="12">
        <v>148.47999999999999</v>
      </c>
      <c r="V2840" s="12">
        <v>2</v>
      </c>
      <c r="W2840" s="12">
        <v>0.2</v>
      </c>
      <c r="X2840" s="12">
        <v>16.703999999999986</v>
      </c>
    </row>
    <row r="2841" spans="1:24" ht="14" x14ac:dyDescent="0.3">
      <c r="A2841" s="9">
        <v>2839</v>
      </c>
      <c r="B2841" s="14" t="s">
        <v>7403</v>
      </c>
      <c r="C2841" s="15">
        <v>45485</v>
      </c>
      <c r="D2841" s="15">
        <v>45490</v>
      </c>
      <c r="E2841" s="10" t="s">
        <v>19</v>
      </c>
      <c r="F2841" s="10" t="s">
        <v>1570</v>
      </c>
      <c r="G2841" s="10" t="s">
        <v>1571</v>
      </c>
      <c r="H2841" s="10" t="s">
        <v>22</v>
      </c>
      <c r="I2841" s="10" t="s">
        <v>23</v>
      </c>
      <c r="J2841" s="10" t="s">
        <v>271</v>
      </c>
      <c r="K2841" s="10" t="s">
        <v>189</v>
      </c>
      <c r="L2841" s="10">
        <v>60610</v>
      </c>
      <c r="M2841" s="10" t="s">
        <v>95</v>
      </c>
      <c r="N2841" s="10" t="str">
        <f>_xlfn.XLOOKUP($M:$M,People!$B:$B,People!A:A)</f>
        <v>Roxanne Rodriguez</v>
      </c>
      <c r="O2841" s="10" t="s">
        <v>1728</v>
      </c>
      <c r="P2841" s="10" t="str">
        <f>VLOOKUP(O2841,Products!$A:$E,3,FALSE)</f>
        <v>Office Depot</v>
      </c>
      <c r="Q2841" s="31">
        <f>INDEX(Products!$E:$E,MATCH(O2841,Products!$A:$A,0))</f>
        <v>0.38</v>
      </c>
      <c r="R2841" s="10" t="s">
        <v>64</v>
      </c>
      <c r="S2841" s="10" t="s">
        <v>65</v>
      </c>
      <c r="T2841" s="10" t="s">
        <v>1729</v>
      </c>
      <c r="U2841" s="12">
        <v>659.16800000000012</v>
      </c>
      <c r="V2841" s="12">
        <v>4</v>
      </c>
      <c r="W2841" s="12">
        <v>0.2</v>
      </c>
      <c r="X2841" s="12">
        <v>49.437599999999975</v>
      </c>
    </row>
    <row r="2842" spans="1:24" ht="14" x14ac:dyDescent="0.3">
      <c r="A2842" s="9">
        <v>2840</v>
      </c>
      <c r="B2842" s="14" t="s">
        <v>7405</v>
      </c>
      <c r="C2842" s="15">
        <v>45486</v>
      </c>
      <c r="D2842" s="15">
        <v>45488</v>
      </c>
      <c r="E2842" s="10" t="s">
        <v>19</v>
      </c>
      <c r="F2842" s="10" t="s">
        <v>3091</v>
      </c>
      <c r="G2842" s="10" t="s">
        <v>3092</v>
      </c>
      <c r="H2842" s="10" t="s">
        <v>22</v>
      </c>
      <c r="I2842" s="10" t="s">
        <v>23</v>
      </c>
      <c r="J2842" s="10" t="s">
        <v>237</v>
      </c>
      <c r="K2842" s="10" t="s">
        <v>238</v>
      </c>
      <c r="L2842" s="10">
        <v>10035</v>
      </c>
      <c r="M2842" s="10" t="s">
        <v>133</v>
      </c>
      <c r="N2842" s="10" t="str">
        <f>_xlfn.XLOOKUP($M:$M,People!$B:$B,People!A:A)</f>
        <v>Chuck Magee</v>
      </c>
      <c r="O2842" s="10" t="s">
        <v>1564</v>
      </c>
      <c r="P2842" s="10" t="str">
        <f>VLOOKUP(O2842,Products!$A:$E,3,FALSE)</f>
        <v>Staples</v>
      </c>
      <c r="Q2842" s="31">
        <f>INDEX(Products!$E:$E,MATCH(O2842,Products!$A:$A,0))</f>
        <v>0.37</v>
      </c>
      <c r="R2842" s="10" t="s">
        <v>28</v>
      </c>
      <c r="S2842" s="10" t="s">
        <v>32</v>
      </c>
      <c r="T2842" s="10" t="s">
        <v>1565</v>
      </c>
      <c r="U2842" s="12">
        <v>1931.04</v>
      </c>
      <c r="V2842" s="12">
        <v>9</v>
      </c>
      <c r="W2842" s="12">
        <v>0.1</v>
      </c>
      <c r="X2842" s="12">
        <v>321.83999999999992</v>
      </c>
    </row>
    <row r="2843" spans="1:24" ht="14" x14ac:dyDescent="0.3">
      <c r="A2843" s="9">
        <v>2841</v>
      </c>
      <c r="B2843" s="14" t="s">
        <v>7405</v>
      </c>
      <c r="C2843" s="15">
        <v>45486</v>
      </c>
      <c r="D2843" s="15">
        <v>45488</v>
      </c>
      <c r="E2843" s="10" t="s">
        <v>19</v>
      </c>
      <c r="F2843" s="10" t="s">
        <v>3091</v>
      </c>
      <c r="G2843" s="10" t="s">
        <v>3092</v>
      </c>
      <c r="H2843" s="10" t="s">
        <v>22</v>
      </c>
      <c r="I2843" s="10" t="s">
        <v>23</v>
      </c>
      <c r="J2843" s="10" t="s">
        <v>237</v>
      </c>
      <c r="K2843" s="10" t="s">
        <v>238</v>
      </c>
      <c r="L2843" s="10">
        <v>10035</v>
      </c>
      <c r="M2843" s="10" t="s">
        <v>133</v>
      </c>
      <c r="N2843" s="10" t="str">
        <f>_xlfn.XLOOKUP($M:$M,People!$B:$B,People!A:A)</f>
        <v>Chuck Magee</v>
      </c>
      <c r="O2843" s="10" t="s">
        <v>2557</v>
      </c>
      <c r="P2843" s="10" t="str">
        <f>VLOOKUP(O2843,Products!$A:$E,3,FALSE)</f>
        <v>Office Depot</v>
      </c>
      <c r="Q2843" s="31">
        <f>INDEX(Products!$E:$E,MATCH(O2843,Products!$A:$A,0))</f>
        <v>0.34</v>
      </c>
      <c r="R2843" s="10" t="s">
        <v>41</v>
      </c>
      <c r="S2843" s="10" t="s">
        <v>68</v>
      </c>
      <c r="T2843" s="10" t="s">
        <v>2558</v>
      </c>
      <c r="U2843" s="12">
        <v>11.808</v>
      </c>
      <c r="V2843" s="12">
        <v>2</v>
      </c>
      <c r="W2843" s="12">
        <v>0.2</v>
      </c>
      <c r="X2843" s="12">
        <v>4.2804000000000002</v>
      </c>
    </row>
    <row r="2844" spans="1:24" ht="14" x14ac:dyDescent="0.3">
      <c r="A2844" s="9">
        <v>2842</v>
      </c>
      <c r="B2844" s="14" t="s">
        <v>7406</v>
      </c>
      <c r="C2844" s="15">
        <v>45486</v>
      </c>
      <c r="D2844" s="15">
        <v>45488</v>
      </c>
      <c r="E2844" s="10" t="s">
        <v>168</v>
      </c>
      <c r="F2844" s="10" t="s">
        <v>2498</v>
      </c>
      <c r="G2844" s="10" t="s">
        <v>2499</v>
      </c>
      <c r="H2844" s="10" t="s">
        <v>92</v>
      </c>
      <c r="I2844" s="10" t="s">
        <v>23</v>
      </c>
      <c r="J2844" s="10" t="s">
        <v>165</v>
      </c>
      <c r="K2844" s="10" t="s">
        <v>94</v>
      </c>
      <c r="L2844" s="10">
        <v>77095</v>
      </c>
      <c r="M2844" s="10" t="s">
        <v>95</v>
      </c>
      <c r="N2844" s="10" t="str">
        <f>_xlfn.XLOOKUP($M:$M,People!$B:$B,People!A:A)</f>
        <v>Roxanne Rodriguez</v>
      </c>
      <c r="O2844" s="10" t="s">
        <v>3244</v>
      </c>
      <c r="P2844" s="10" t="str">
        <f>VLOOKUP(O2844,Products!$A:$E,3,FALSE)</f>
        <v>Staples</v>
      </c>
      <c r="Q2844" s="31">
        <f>INDEX(Products!$E:$E,MATCH(O2844,Products!$A:$A,0))</f>
        <v>0.31</v>
      </c>
      <c r="R2844" s="10" t="s">
        <v>41</v>
      </c>
      <c r="S2844" s="10" t="s">
        <v>68</v>
      </c>
      <c r="T2844" s="10" t="s">
        <v>3245</v>
      </c>
      <c r="U2844" s="12">
        <v>41.567999999999991</v>
      </c>
      <c r="V2844" s="12">
        <v>6</v>
      </c>
      <c r="W2844" s="12">
        <v>0.8</v>
      </c>
      <c r="X2844" s="12">
        <v>-66.508800000000036</v>
      </c>
    </row>
    <row r="2845" spans="1:24" ht="14" x14ac:dyDescent="0.3">
      <c r="A2845" s="9">
        <v>2843</v>
      </c>
      <c r="B2845" s="14" t="s">
        <v>7407</v>
      </c>
      <c r="C2845" s="15">
        <v>45486</v>
      </c>
      <c r="D2845" s="15">
        <v>45488</v>
      </c>
      <c r="E2845" s="10" t="s">
        <v>19</v>
      </c>
      <c r="F2845" s="10" t="s">
        <v>3710</v>
      </c>
      <c r="G2845" s="10" t="s">
        <v>3711</v>
      </c>
      <c r="H2845" s="10" t="s">
        <v>36</v>
      </c>
      <c r="I2845" s="10" t="s">
        <v>23</v>
      </c>
      <c r="J2845" s="10" t="s">
        <v>2960</v>
      </c>
      <c r="K2845" s="10" t="s">
        <v>1109</v>
      </c>
      <c r="L2845" s="10">
        <v>31204</v>
      </c>
      <c r="M2845" s="10" t="s">
        <v>26</v>
      </c>
      <c r="N2845" s="10" t="str">
        <f>_xlfn.XLOOKUP($M:$M,People!$B:$B,People!A:A)</f>
        <v>Fred Suzuki</v>
      </c>
      <c r="O2845" s="10" t="s">
        <v>2351</v>
      </c>
      <c r="P2845" s="10" t="str">
        <f>VLOOKUP(O2845,Products!$A:$E,3,FALSE)</f>
        <v>Office Depot</v>
      </c>
      <c r="Q2845" s="31">
        <f>INDEX(Products!$E:$E,MATCH(O2845,Products!$A:$A,0))</f>
        <v>0.3</v>
      </c>
      <c r="R2845" s="10" t="s">
        <v>41</v>
      </c>
      <c r="S2845" s="10" t="s">
        <v>82</v>
      </c>
      <c r="T2845" s="10" t="s">
        <v>2352</v>
      </c>
      <c r="U2845" s="12">
        <v>38.880000000000003</v>
      </c>
      <c r="V2845" s="12">
        <v>6</v>
      </c>
      <c r="W2845" s="12">
        <v>0</v>
      </c>
      <c r="X2845" s="12">
        <v>18.662400000000002</v>
      </c>
    </row>
    <row r="2846" spans="1:24" ht="14" x14ac:dyDescent="0.3">
      <c r="A2846" s="9">
        <v>2844</v>
      </c>
      <c r="B2846" s="14" t="s">
        <v>7405</v>
      </c>
      <c r="C2846" s="15">
        <v>45486</v>
      </c>
      <c r="D2846" s="15">
        <v>45488</v>
      </c>
      <c r="E2846" s="10" t="s">
        <v>19</v>
      </c>
      <c r="F2846" s="10" t="s">
        <v>3091</v>
      </c>
      <c r="G2846" s="10" t="s">
        <v>3092</v>
      </c>
      <c r="H2846" s="10" t="s">
        <v>22</v>
      </c>
      <c r="I2846" s="10" t="s">
        <v>23</v>
      </c>
      <c r="J2846" s="10" t="s">
        <v>237</v>
      </c>
      <c r="K2846" s="10" t="s">
        <v>238</v>
      </c>
      <c r="L2846" s="10">
        <v>10035</v>
      </c>
      <c r="M2846" s="10" t="s">
        <v>133</v>
      </c>
      <c r="N2846" s="10" t="str">
        <f>_xlfn.XLOOKUP($M:$M,People!$B:$B,People!A:A)</f>
        <v>Chuck Magee</v>
      </c>
      <c r="O2846" s="10" t="s">
        <v>2668</v>
      </c>
      <c r="P2846" s="10" t="str">
        <f>VLOOKUP(O2846,Products!$A:$E,3,FALSE)</f>
        <v>Staples</v>
      </c>
      <c r="Q2846" s="31">
        <f>INDEX(Products!$E:$E,MATCH(O2846,Products!$A:$A,0))</f>
        <v>0.37</v>
      </c>
      <c r="R2846" s="10" t="s">
        <v>41</v>
      </c>
      <c r="S2846" s="10" t="s">
        <v>82</v>
      </c>
      <c r="T2846" s="10" t="s">
        <v>167</v>
      </c>
      <c r="U2846" s="12">
        <v>9.9600000000000009</v>
      </c>
      <c r="V2846" s="12">
        <v>2</v>
      </c>
      <c r="W2846" s="12">
        <v>0</v>
      </c>
      <c r="X2846" s="12">
        <v>4.6812000000000005</v>
      </c>
    </row>
    <row r="2847" spans="1:24" ht="14" x14ac:dyDescent="0.3">
      <c r="A2847" s="9">
        <v>2845</v>
      </c>
      <c r="B2847" s="14" t="s">
        <v>7408</v>
      </c>
      <c r="C2847" s="15">
        <v>45487</v>
      </c>
      <c r="D2847" s="15">
        <v>45492</v>
      </c>
      <c r="E2847" s="10" t="s">
        <v>19</v>
      </c>
      <c r="F2847" s="10" t="s">
        <v>4120</v>
      </c>
      <c r="G2847" s="10" t="s">
        <v>4121</v>
      </c>
      <c r="H2847" s="10" t="s">
        <v>22</v>
      </c>
      <c r="I2847" s="10" t="s">
        <v>23</v>
      </c>
      <c r="J2847" s="10" t="s">
        <v>1577</v>
      </c>
      <c r="K2847" s="10" t="s">
        <v>277</v>
      </c>
      <c r="L2847" s="10">
        <v>85204</v>
      </c>
      <c r="M2847" s="10" t="s">
        <v>39</v>
      </c>
      <c r="N2847" s="10" t="str">
        <f>_xlfn.XLOOKUP($M:$M,People!$B:$B,People!A:A)</f>
        <v>Sadie Pawthorne</v>
      </c>
      <c r="O2847" s="10" t="s">
        <v>4962</v>
      </c>
      <c r="P2847" s="10" t="str">
        <f>VLOOKUP(O2847,Products!$A:$E,3,FALSE)</f>
        <v>HP</v>
      </c>
      <c r="Q2847" s="31">
        <f>INDEX(Products!$E:$E,MATCH(O2847,Products!$A:$A,0))</f>
        <v>0.35</v>
      </c>
      <c r="R2847" s="10" t="s">
        <v>28</v>
      </c>
      <c r="S2847" s="10" t="s">
        <v>29</v>
      </c>
      <c r="T2847" s="10" t="s">
        <v>4963</v>
      </c>
      <c r="U2847" s="12">
        <v>127.76400000000002</v>
      </c>
      <c r="V2847" s="12">
        <v>6</v>
      </c>
      <c r="W2847" s="12">
        <v>0.7</v>
      </c>
      <c r="X2847" s="12">
        <v>-191.64599999999996</v>
      </c>
    </row>
    <row r="2848" spans="1:24" ht="14" x14ac:dyDescent="0.3">
      <c r="A2848" s="9">
        <v>2846</v>
      </c>
      <c r="B2848" s="14" t="s">
        <v>7408</v>
      </c>
      <c r="C2848" s="15">
        <v>45487</v>
      </c>
      <c r="D2848" s="15">
        <v>45492</v>
      </c>
      <c r="E2848" s="10" t="s">
        <v>19</v>
      </c>
      <c r="F2848" s="10" t="s">
        <v>4120</v>
      </c>
      <c r="G2848" s="10" t="s">
        <v>4121</v>
      </c>
      <c r="H2848" s="10" t="s">
        <v>22</v>
      </c>
      <c r="I2848" s="10" t="s">
        <v>23</v>
      </c>
      <c r="J2848" s="10" t="s">
        <v>1577</v>
      </c>
      <c r="K2848" s="10" t="s">
        <v>277</v>
      </c>
      <c r="L2848" s="10">
        <v>85204</v>
      </c>
      <c r="M2848" s="10" t="s">
        <v>39</v>
      </c>
      <c r="N2848" s="10" t="str">
        <f>_xlfn.XLOOKUP($M:$M,People!$B:$B,People!A:A)</f>
        <v>Sadie Pawthorne</v>
      </c>
      <c r="O2848" s="10" t="s">
        <v>603</v>
      </c>
      <c r="P2848" s="10" t="str">
        <f>VLOOKUP(O2848,Products!$A:$E,3,FALSE)</f>
        <v>Staples</v>
      </c>
      <c r="Q2848" s="31">
        <f>INDEX(Products!$E:$E,MATCH(O2848,Products!$A:$A,0))</f>
        <v>0.25</v>
      </c>
      <c r="R2848" s="10" t="s">
        <v>28</v>
      </c>
      <c r="S2848" s="10" t="s">
        <v>32</v>
      </c>
      <c r="T2848" s="10" t="s">
        <v>604</v>
      </c>
      <c r="U2848" s="12">
        <v>441.92</v>
      </c>
      <c r="V2848" s="12">
        <v>2</v>
      </c>
      <c r="W2848" s="12">
        <v>0.2</v>
      </c>
      <c r="X2848" s="12">
        <v>49.715999999999966</v>
      </c>
    </row>
    <row r="2849" spans="1:24" ht="14" x14ac:dyDescent="0.3">
      <c r="A2849" s="9">
        <v>2847</v>
      </c>
      <c r="B2849" s="14" t="s">
        <v>7408</v>
      </c>
      <c r="C2849" s="15">
        <v>45487</v>
      </c>
      <c r="D2849" s="15">
        <v>45492</v>
      </c>
      <c r="E2849" s="10" t="s">
        <v>19</v>
      </c>
      <c r="F2849" s="10" t="s">
        <v>4120</v>
      </c>
      <c r="G2849" s="10" t="s">
        <v>4121</v>
      </c>
      <c r="H2849" s="10" t="s">
        <v>22</v>
      </c>
      <c r="I2849" s="10" t="s">
        <v>23</v>
      </c>
      <c r="J2849" s="10" t="s">
        <v>1577</v>
      </c>
      <c r="K2849" s="10" t="s">
        <v>277</v>
      </c>
      <c r="L2849" s="10">
        <v>85204</v>
      </c>
      <c r="M2849" s="10" t="s">
        <v>39</v>
      </c>
      <c r="N2849" s="10" t="str">
        <f>_xlfn.XLOOKUP($M:$M,People!$B:$B,People!A:A)</f>
        <v>Sadie Pawthorne</v>
      </c>
      <c r="O2849" s="10" t="s">
        <v>5807</v>
      </c>
      <c r="P2849" s="10" t="str">
        <f>VLOOKUP(O2849,Products!$A:$E,3,FALSE)</f>
        <v>Samsung</v>
      </c>
      <c r="Q2849" s="31">
        <f>INDEX(Products!$E:$E,MATCH(O2849,Products!$A:$A,0))</f>
        <v>0.27</v>
      </c>
      <c r="R2849" s="10" t="s">
        <v>41</v>
      </c>
      <c r="S2849" s="10" t="s">
        <v>82</v>
      </c>
      <c r="T2849" s="10" t="s">
        <v>5808</v>
      </c>
      <c r="U2849" s="12">
        <v>18.496000000000002</v>
      </c>
      <c r="V2849" s="12">
        <v>4</v>
      </c>
      <c r="W2849" s="12">
        <v>0.2</v>
      </c>
      <c r="X2849" s="12">
        <v>6.7048000000000005</v>
      </c>
    </row>
    <row r="2850" spans="1:24" ht="14" x14ac:dyDescent="0.3">
      <c r="A2850" s="9">
        <v>2848</v>
      </c>
      <c r="B2850" s="14" t="s">
        <v>7408</v>
      </c>
      <c r="C2850" s="15">
        <v>45487</v>
      </c>
      <c r="D2850" s="15">
        <v>45492</v>
      </c>
      <c r="E2850" s="10" t="s">
        <v>19</v>
      </c>
      <c r="F2850" s="10" t="s">
        <v>4120</v>
      </c>
      <c r="G2850" s="10" t="s">
        <v>4121</v>
      </c>
      <c r="H2850" s="10" t="s">
        <v>22</v>
      </c>
      <c r="I2850" s="10" t="s">
        <v>23</v>
      </c>
      <c r="J2850" s="10" t="s">
        <v>1577</v>
      </c>
      <c r="K2850" s="10" t="s">
        <v>277</v>
      </c>
      <c r="L2850" s="10">
        <v>85204</v>
      </c>
      <c r="M2850" s="10" t="s">
        <v>39</v>
      </c>
      <c r="N2850" s="10" t="str">
        <f>_xlfn.XLOOKUP($M:$M,People!$B:$B,People!A:A)</f>
        <v>Sadie Pawthorne</v>
      </c>
      <c r="O2850" s="10" t="s">
        <v>1413</v>
      </c>
      <c r="P2850" s="10" t="str">
        <f>VLOOKUP(O2850,Products!$A:$E,3,FALSE)</f>
        <v>Canon</v>
      </c>
      <c r="Q2850" s="31">
        <f>INDEX(Products!$E:$E,MATCH(O2850,Products!$A:$A,0))</f>
        <v>0.28000000000000003</v>
      </c>
      <c r="R2850" s="10" t="s">
        <v>41</v>
      </c>
      <c r="S2850" s="10" t="s">
        <v>53</v>
      </c>
      <c r="T2850" s="10" t="s">
        <v>1414</v>
      </c>
      <c r="U2850" s="12">
        <v>272.73599999999999</v>
      </c>
      <c r="V2850" s="12">
        <v>3</v>
      </c>
      <c r="W2850" s="12">
        <v>0.2</v>
      </c>
      <c r="X2850" s="12">
        <v>-64.774800000000013</v>
      </c>
    </row>
    <row r="2851" spans="1:24" ht="14" x14ac:dyDescent="0.3">
      <c r="A2851" s="9">
        <v>2849</v>
      </c>
      <c r="B2851" s="14" t="s">
        <v>7409</v>
      </c>
      <c r="C2851" s="15">
        <v>45489</v>
      </c>
      <c r="D2851" s="15">
        <v>45489</v>
      </c>
      <c r="E2851" s="10" t="s">
        <v>1124</v>
      </c>
      <c r="F2851" s="10" t="s">
        <v>4280</v>
      </c>
      <c r="G2851" s="10" t="s">
        <v>4281</v>
      </c>
      <c r="H2851" s="10" t="s">
        <v>36</v>
      </c>
      <c r="I2851" s="10" t="s">
        <v>23</v>
      </c>
      <c r="J2851" s="10" t="s">
        <v>114</v>
      </c>
      <c r="K2851" s="10" t="s">
        <v>38</v>
      </c>
      <c r="L2851" s="10">
        <v>94122</v>
      </c>
      <c r="M2851" s="10" t="s">
        <v>39</v>
      </c>
      <c r="N2851" s="10" t="str">
        <f>_xlfn.XLOOKUP($M:$M,People!$B:$B,People!A:A)</f>
        <v>Sadie Pawthorne</v>
      </c>
      <c r="O2851" s="10" t="s">
        <v>1044</v>
      </c>
      <c r="P2851" s="10" t="str">
        <f>VLOOKUP(O2851,Products!$A:$E,3,FALSE)</f>
        <v>Samsung</v>
      </c>
      <c r="Q2851" s="31">
        <f>INDEX(Products!$E:$E,MATCH(O2851,Products!$A:$A,0))</f>
        <v>0.33</v>
      </c>
      <c r="R2851" s="10" t="s">
        <v>28</v>
      </c>
      <c r="S2851" s="10" t="s">
        <v>32</v>
      </c>
      <c r="T2851" s="10" t="s">
        <v>1045</v>
      </c>
      <c r="U2851" s="12">
        <v>1348.7040000000002</v>
      </c>
      <c r="V2851" s="12">
        <v>6</v>
      </c>
      <c r="W2851" s="12">
        <v>0.2</v>
      </c>
      <c r="X2851" s="12">
        <v>-219.16440000000023</v>
      </c>
    </row>
    <row r="2852" spans="1:24" ht="14" x14ac:dyDescent="0.3">
      <c r="A2852" s="9">
        <v>2850</v>
      </c>
      <c r="B2852" s="14" t="s">
        <v>7409</v>
      </c>
      <c r="C2852" s="15">
        <v>45489</v>
      </c>
      <c r="D2852" s="15">
        <v>45489</v>
      </c>
      <c r="E2852" s="10" t="s">
        <v>1124</v>
      </c>
      <c r="F2852" s="10" t="s">
        <v>4280</v>
      </c>
      <c r="G2852" s="10" t="s">
        <v>4281</v>
      </c>
      <c r="H2852" s="10" t="s">
        <v>36</v>
      </c>
      <c r="I2852" s="10" t="s">
        <v>23</v>
      </c>
      <c r="J2852" s="10" t="s">
        <v>114</v>
      </c>
      <c r="K2852" s="10" t="s">
        <v>38</v>
      </c>
      <c r="L2852" s="10">
        <v>94122</v>
      </c>
      <c r="M2852" s="10" t="s">
        <v>39</v>
      </c>
      <c r="N2852" s="10" t="str">
        <f>_xlfn.XLOOKUP($M:$M,People!$B:$B,People!A:A)</f>
        <v>Sadie Pawthorne</v>
      </c>
      <c r="O2852" s="10" t="s">
        <v>993</v>
      </c>
      <c r="P2852" s="10" t="str">
        <f>VLOOKUP(O2852,Products!$A:$E,3,FALSE)</f>
        <v>Dell</v>
      </c>
      <c r="Q2852" s="31">
        <f>INDEX(Products!$E:$E,MATCH(O2852,Products!$A:$A,0))</f>
        <v>0.38</v>
      </c>
      <c r="R2852" s="10" t="s">
        <v>28</v>
      </c>
      <c r="S2852" s="10" t="s">
        <v>32</v>
      </c>
      <c r="T2852" s="10" t="s">
        <v>994</v>
      </c>
      <c r="U2852" s="12">
        <v>700.15200000000004</v>
      </c>
      <c r="V2852" s="12">
        <v>3</v>
      </c>
      <c r="W2852" s="12">
        <v>0.2</v>
      </c>
      <c r="X2852" s="12">
        <v>78.767099999999971</v>
      </c>
    </row>
    <row r="2853" spans="1:24" ht="14" x14ac:dyDescent="0.3">
      <c r="A2853" s="9">
        <v>2851</v>
      </c>
      <c r="B2853" s="14" t="s">
        <v>7410</v>
      </c>
      <c r="C2853" s="15">
        <v>45489</v>
      </c>
      <c r="D2853" s="15">
        <v>45493</v>
      </c>
      <c r="E2853" s="10" t="s">
        <v>44</v>
      </c>
      <c r="F2853" s="10" t="s">
        <v>3116</v>
      </c>
      <c r="G2853" s="10" t="s">
        <v>3117</v>
      </c>
      <c r="H2853" s="10" t="s">
        <v>92</v>
      </c>
      <c r="I2853" s="10" t="s">
        <v>23</v>
      </c>
      <c r="J2853" s="10" t="s">
        <v>3637</v>
      </c>
      <c r="K2853" s="10" t="s">
        <v>2318</v>
      </c>
      <c r="L2853" s="10">
        <v>21215</v>
      </c>
      <c r="M2853" s="10" t="s">
        <v>133</v>
      </c>
      <c r="N2853" s="10" t="str">
        <f>_xlfn.XLOOKUP($M:$M,People!$B:$B,People!A:A)</f>
        <v>Chuck Magee</v>
      </c>
      <c r="O2853" s="10" t="s">
        <v>1774</v>
      </c>
      <c r="P2853" s="10" t="str">
        <f>VLOOKUP(O2853,Products!$A:$E,3,FALSE)</f>
        <v>Avery</v>
      </c>
      <c r="Q2853" s="31">
        <f>INDEX(Products!$E:$E,MATCH(O2853,Products!$A:$A,0))</f>
        <v>0.37</v>
      </c>
      <c r="R2853" s="10" t="s">
        <v>28</v>
      </c>
      <c r="S2853" s="10" t="s">
        <v>32</v>
      </c>
      <c r="T2853" s="10" t="s">
        <v>1775</v>
      </c>
      <c r="U2853" s="12">
        <v>150.97999999999999</v>
      </c>
      <c r="V2853" s="12">
        <v>1</v>
      </c>
      <c r="W2853" s="12">
        <v>0</v>
      </c>
      <c r="X2853" s="12">
        <v>43.784199999999984</v>
      </c>
    </row>
    <row r="2854" spans="1:24" ht="14" x14ac:dyDescent="0.3">
      <c r="A2854" s="9">
        <v>2852</v>
      </c>
      <c r="B2854" s="14" t="s">
        <v>7410</v>
      </c>
      <c r="C2854" s="15">
        <v>45489</v>
      </c>
      <c r="D2854" s="15">
        <v>45493</v>
      </c>
      <c r="E2854" s="10" t="s">
        <v>44</v>
      </c>
      <c r="F2854" s="10" t="s">
        <v>3116</v>
      </c>
      <c r="G2854" s="10" t="s">
        <v>3117</v>
      </c>
      <c r="H2854" s="10" t="s">
        <v>92</v>
      </c>
      <c r="I2854" s="10" t="s">
        <v>23</v>
      </c>
      <c r="J2854" s="10" t="s">
        <v>3637</v>
      </c>
      <c r="K2854" s="10" t="s">
        <v>2318</v>
      </c>
      <c r="L2854" s="10">
        <v>21215</v>
      </c>
      <c r="M2854" s="10" t="s">
        <v>133</v>
      </c>
      <c r="N2854" s="10" t="str">
        <f>_xlfn.XLOOKUP($M:$M,People!$B:$B,People!A:A)</f>
        <v>Chuck Magee</v>
      </c>
      <c r="O2854" s="10" t="s">
        <v>1280</v>
      </c>
      <c r="P2854" s="10" t="str">
        <f>VLOOKUP(O2854,Products!$A:$E,3,FALSE)</f>
        <v>IKEA</v>
      </c>
      <c r="Q2854" s="31">
        <f>INDEX(Products!$E:$E,MATCH(O2854,Products!$A:$A,0))</f>
        <v>0.38</v>
      </c>
      <c r="R2854" s="10" t="s">
        <v>41</v>
      </c>
      <c r="S2854" s="10" t="s">
        <v>155</v>
      </c>
      <c r="T2854" s="10" t="s">
        <v>1281</v>
      </c>
      <c r="U2854" s="12">
        <v>137.25</v>
      </c>
      <c r="V2854" s="12">
        <v>9</v>
      </c>
      <c r="W2854" s="12">
        <v>0</v>
      </c>
      <c r="X2854" s="12">
        <v>63.134999999999991</v>
      </c>
    </row>
    <row r="2855" spans="1:24" ht="14" x14ac:dyDescent="0.3">
      <c r="A2855" s="9">
        <v>2853</v>
      </c>
      <c r="B2855" s="14" t="s">
        <v>7410</v>
      </c>
      <c r="C2855" s="15">
        <v>45489</v>
      </c>
      <c r="D2855" s="15">
        <v>45493</v>
      </c>
      <c r="E2855" s="10" t="s">
        <v>44</v>
      </c>
      <c r="F2855" s="10" t="s">
        <v>3116</v>
      </c>
      <c r="G2855" s="10" t="s">
        <v>3117</v>
      </c>
      <c r="H2855" s="10" t="s">
        <v>92</v>
      </c>
      <c r="I2855" s="10" t="s">
        <v>23</v>
      </c>
      <c r="J2855" s="10" t="s">
        <v>3637</v>
      </c>
      <c r="K2855" s="10" t="s">
        <v>2318</v>
      </c>
      <c r="L2855" s="10">
        <v>21215</v>
      </c>
      <c r="M2855" s="10" t="s">
        <v>133</v>
      </c>
      <c r="N2855" s="10" t="str">
        <f>_xlfn.XLOOKUP($M:$M,People!$B:$B,People!A:A)</f>
        <v>Chuck Magee</v>
      </c>
      <c r="O2855" s="10" t="s">
        <v>5057</v>
      </c>
      <c r="P2855" s="10" t="str">
        <f>VLOOKUP(O2855,Products!$A:$E,3,FALSE)</f>
        <v>Dell</v>
      </c>
      <c r="Q2855" s="31">
        <f>INDEX(Products!$E:$E,MATCH(O2855,Products!$A:$A,0))</f>
        <v>0.3</v>
      </c>
      <c r="R2855" s="10" t="s">
        <v>41</v>
      </c>
      <c r="S2855" s="10" t="s">
        <v>240</v>
      </c>
      <c r="T2855" s="10" t="s">
        <v>5058</v>
      </c>
      <c r="U2855" s="12">
        <v>11.52</v>
      </c>
      <c r="V2855" s="12">
        <v>4</v>
      </c>
      <c r="W2855" s="12">
        <v>0</v>
      </c>
      <c r="X2855" s="12">
        <v>5.4143999999999997</v>
      </c>
    </row>
    <row r="2856" spans="1:24" ht="14" x14ac:dyDescent="0.3">
      <c r="A2856" s="9">
        <v>2854</v>
      </c>
      <c r="B2856" s="14" t="s">
        <v>7411</v>
      </c>
      <c r="C2856" s="15">
        <v>45489</v>
      </c>
      <c r="D2856" s="15">
        <v>45492</v>
      </c>
      <c r="E2856" s="10" t="s">
        <v>168</v>
      </c>
      <c r="F2856" s="10" t="s">
        <v>5089</v>
      </c>
      <c r="G2856" s="10" t="s">
        <v>5090</v>
      </c>
      <c r="H2856" s="10" t="s">
        <v>36</v>
      </c>
      <c r="I2856" s="10" t="s">
        <v>23</v>
      </c>
      <c r="J2856" s="10" t="s">
        <v>237</v>
      </c>
      <c r="K2856" s="10" t="s">
        <v>238</v>
      </c>
      <c r="L2856" s="10">
        <v>10035</v>
      </c>
      <c r="M2856" s="10" t="s">
        <v>133</v>
      </c>
      <c r="N2856" s="10" t="str">
        <f>_xlfn.XLOOKUP($M:$M,People!$B:$B,People!A:A)</f>
        <v>Chuck Magee</v>
      </c>
      <c r="O2856" s="10" t="s">
        <v>3183</v>
      </c>
      <c r="P2856" s="10" t="str">
        <f>VLOOKUP(O2856,Products!$A:$E,3,FALSE)</f>
        <v>Samsung</v>
      </c>
      <c r="Q2856" s="31">
        <f>INDEX(Products!$E:$E,MATCH(O2856,Products!$A:$A,0))</f>
        <v>0.39</v>
      </c>
      <c r="R2856" s="10" t="s">
        <v>41</v>
      </c>
      <c r="S2856" s="10" t="s">
        <v>82</v>
      </c>
      <c r="T2856" s="10" t="s">
        <v>3184</v>
      </c>
      <c r="U2856" s="12">
        <v>80.88</v>
      </c>
      <c r="V2856" s="12">
        <v>3</v>
      </c>
      <c r="W2856" s="12">
        <v>0</v>
      </c>
      <c r="X2856" s="12">
        <v>39.6312</v>
      </c>
    </row>
    <row r="2857" spans="1:24" ht="14" x14ac:dyDescent="0.3">
      <c r="A2857" s="9">
        <v>2855</v>
      </c>
      <c r="B2857" s="14" t="s">
        <v>7411</v>
      </c>
      <c r="C2857" s="15">
        <v>45489</v>
      </c>
      <c r="D2857" s="15">
        <v>45492</v>
      </c>
      <c r="E2857" s="10" t="s">
        <v>168</v>
      </c>
      <c r="F2857" s="10" t="s">
        <v>5089</v>
      </c>
      <c r="G2857" s="10" t="s">
        <v>5090</v>
      </c>
      <c r="H2857" s="10" t="s">
        <v>36</v>
      </c>
      <c r="I2857" s="10" t="s">
        <v>23</v>
      </c>
      <c r="J2857" s="10" t="s">
        <v>237</v>
      </c>
      <c r="K2857" s="10" t="s">
        <v>238</v>
      </c>
      <c r="L2857" s="10">
        <v>10035</v>
      </c>
      <c r="M2857" s="10" t="s">
        <v>133</v>
      </c>
      <c r="N2857" s="10" t="str">
        <f>_xlfn.XLOOKUP($M:$M,People!$B:$B,People!A:A)</f>
        <v>Chuck Magee</v>
      </c>
      <c r="O2857" s="10" t="s">
        <v>2845</v>
      </c>
      <c r="P2857" s="10" t="str">
        <f>VLOOKUP(O2857,Products!$A:$E,3,FALSE)</f>
        <v>Dell</v>
      </c>
      <c r="Q2857" s="31">
        <f>INDEX(Products!$E:$E,MATCH(O2857,Products!$A:$A,0))</f>
        <v>0.4</v>
      </c>
      <c r="R2857" s="10" t="s">
        <v>64</v>
      </c>
      <c r="S2857" s="10" t="s">
        <v>144</v>
      </c>
      <c r="T2857" s="10" t="s">
        <v>2846</v>
      </c>
      <c r="U2857" s="12">
        <v>599.9</v>
      </c>
      <c r="V2857" s="12">
        <v>10</v>
      </c>
      <c r="W2857" s="12">
        <v>0</v>
      </c>
      <c r="X2857" s="12">
        <v>191.96799999999996</v>
      </c>
    </row>
    <row r="2858" spans="1:24" ht="14" x14ac:dyDescent="0.3">
      <c r="A2858" s="9">
        <v>2856</v>
      </c>
      <c r="B2858" s="14" t="s">
        <v>7412</v>
      </c>
      <c r="C2858" s="15">
        <v>45490</v>
      </c>
      <c r="D2858" s="15">
        <v>45492</v>
      </c>
      <c r="E2858" s="10" t="s">
        <v>19</v>
      </c>
      <c r="F2858" s="10" t="s">
        <v>2387</v>
      </c>
      <c r="G2858" s="10" t="s">
        <v>2388</v>
      </c>
      <c r="H2858" s="10" t="s">
        <v>22</v>
      </c>
      <c r="I2858" s="10" t="s">
        <v>23</v>
      </c>
      <c r="J2858" s="10" t="s">
        <v>4588</v>
      </c>
      <c r="K2858" s="10" t="s">
        <v>38</v>
      </c>
      <c r="L2858" s="10">
        <v>93309</v>
      </c>
      <c r="M2858" s="10" t="s">
        <v>39</v>
      </c>
      <c r="N2858" s="10" t="str">
        <f>_xlfn.XLOOKUP($M:$M,People!$B:$B,People!A:A)</f>
        <v>Sadie Pawthorne</v>
      </c>
      <c r="O2858" s="10" t="s">
        <v>3626</v>
      </c>
      <c r="P2858" s="10" t="str">
        <f>VLOOKUP(O2858,Products!$A:$E,3,FALSE)</f>
        <v>Logitech</v>
      </c>
      <c r="Q2858" s="31">
        <f>INDEX(Products!$E:$E,MATCH(O2858,Products!$A:$A,0))</f>
        <v>0.35</v>
      </c>
      <c r="R2858" s="10" t="s">
        <v>28</v>
      </c>
      <c r="S2858" s="10" t="s">
        <v>29</v>
      </c>
      <c r="T2858" s="10" t="s">
        <v>3627</v>
      </c>
      <c r="U2858" s="12">
        <v>195.46600000000001</v>
      </c>
      <c r="V2858" s="12">
        <v>2</v>
      </c>
      <c r="W2858" s="12">
        <v>0.15</v>
      </c>
      <c r="X2858" s="12">
        <v>-13.797600000000017</v>
      </c>
    </row>
    <row r="2859" spans="1:24" ht="14" x14ac:dyDescent="0.3">
      <c r="A2859" s="9">
        <v>2857</v>
      </c>
      <c r="B2859" s="14" t="s">
        <v>7413</v>
      </c>
      <c r="C2859" s="15">
        <v>45490</v>
      </c>
      <c r="D2859" s="15">
        <v>45493</v>
      </c>
      <c r="E2859" s="10" t="s">
        <v>19</v>
      </c>
      <c r="F2859" s="10" t="s">
        <v>1285</v>
      </c>
      <c r="G2859" s="10" t="s">
        <v>1286</v>
      </c>
      <c r="H2859" s="10" t="s">
        <v>36</v>
      </c>
      <c r="I2859" s="10" t="s">
        <v>23</v>
      </c>
      <c r="J2859" s="10" t="s">
        <v>5033</v>
      </c>
      <c r="K2859" s="10" t="s">
        <v>48</v>
      </c>
      <c r="L2859" s="10">
        <v>34952</v>
      </c>
      <c r="M2859" s="10" t="s">
        <v>26</v>
      </c>
      <c r="N2859" s="10" t="str">
        <f>_xlfn.XLOOKUP($M:$M,People!$B:$B,People!A:A)</f>
        <v>Fred Suzuki</v>
      </c>
      <c r="O2859" s="10" t="s">
        <v>941</v>
      </c>
      <c r="P2859" s="10" t="str">
        <f>VLOOKUP(O2859,Products!$A:$E,3,FALSE)</f>
        <v>Staples</v>
      </c>
      <c r="Q2859" s="31">
        <f>INDEX(Products!$E:$E,MATCH(O2859,Products!$A:$A,0))</f>
        <v>0.25</v>
      </c>
      <c r="R2859" s="10" t="s">
        <v>28</v>
      </c>
      <c r="S2859" s="10" t="s">
        <v>29</v>
      </c>
      <c r="T2859" s="10" t="s">
        <v>942</v>
      </c>
      <c r="U2859" s="12">
        <v>231.92000000000002</v>
      </c>
      <c r="V2859" s="12">
        <v>5</v>
      </c>
      <c r="W2859" s="12">
        <v>0.2</v>
      </c>
      <c r="X2859" s="12">
        <v>5.7980000000000018</v>
      </c>
    </row>
    <row r="2860" spans="1:24" ht="14" x14ac:dyDescent="0.3">
      <c r="A2860" s="9">
        <v>2858</v>
      </c>
      <c r="B2860" s="14" t="s">
        <v>7414</v>
      </c>
      <c r="C2860" s="15">
        <v>45490</v>
      </c>
      <c r="D2860" s="15">
        <v>45497</v>
      </c>
      <c r="E2860" s="10" t="s">
        <v>44</v>
      </c>
      <c r="F2860" s="10" t="s">
        <v>1107</v>
      </c>
      <c r="G2860" s="10" t="s">
        <v>1108</v>
      </c>
      <c r="H2860" s="10" t="s">
        <v>36</v>
      </c>
      <c r="I2860" s="10" t="s">
        <v>23</v>
      </c>
      <c r="J2860" s="10" t="s">
        <v>165</v>
      </c>
      <c r="K2860" s="10" t="s">
        <v>94</v>
      </c>
      <c r="L2860" s="10">
        <v>77041</v>
      </c>
      <c r="M2860" s="10" t="s">
        <v>95</v>
      </c>
      <c r="N2860" s="10" t="str">
        <f>_xlfn.XLOOKUP($M:$M,People!$B:$B,People!A:A)</f>
        <v>Roxanne Rodriguez</v>
      </c>
      <c r="O2860" s="10" t="s">
        <v>1622</v>
      </c>
      <c r="P2860" s="10" t="str">
        <f>VLOOKUP(O2860,Products!$A:$E,3,FALSE)</f>
        <v>Staples</v>
      </c>
      <c r="Q2860" s="31">
        <f>INDEX(Products!$E:$E,MATCH(O2860,Products!$A:$A,0))</f>
        <v>0.37</v>
      </c>
      <c r="R2860" s="10" t="s">
        <v>41</v>
      </c>
      <c r="S2860" s="10" t="s">
        <v>240</v>
      </c>
      <c r="T2860" s="10" t="s">
        <v>1623</v>
      </c>
      <c r="U2860" s="12">
        <v>14.432</v>
      </c>
      <c r="V2860" s="12">
        <v>4</v>
      </c>
      <c r="W2860" s="12">
        <v>0.2</v>
      </c>
      <c r="X2860" s="12">
        <v>3.4276000000000004</v>
      </c>
    </row>
    <row r="2861" spans="1:24" ht="14" x14ac:dyDescent="0.3">
      <c r="A2861" s="9">
        <v>2859</v>
      </c>
      <c r="B2861" s="14" t="s">
        <v>7414</v>
      </c>
      <c r="C2861" s="15">
        <v>45490</v>
      </c>
      <c r="D2861" s="15">
        <v>45497</v>
      </c>
      <c r="E2861" s="10" t="s">
        <v>44</v>
      </c>
      <c r="F2861" s="10" t="s">
        <v>1107</v>
      </c>
      <c r="G2861" s="10" t="s">
        <v>1108</v>
      </c>
      <c r="H2861" s="10" t="s">
        <v>36</v>
      </c>
      <c r="I2861" s="10" t="s">
        <v>23</v>
      </c>
      <c r="J2861" s="10" t="s">
        <v>165</v>
      </c>
      <c r="K2861" s="10" t="s">
        <v>94</v>
      </c>
      <c r="L2861" s="10">
        <v>77041</v>
      </c>
      <c r="M2861" s="10" t="s">
        <v>95</v>
      </c>
      <c r="N2861" s="10" t="str">
        <f>_xlfn.XLOOKUP($M:$M,People!$B:$B,People!A:A)</f>
        <v>Roxanne Rodriguez</v>
      </c>
      <c r="O2861" s="10" t="s">
        <v>5719</v>
      </c>
      <c r="P2861" s="10" t="str">
        <f>VLOOKUP(O2861,Products!$A:$E,3,FALSE)</f>
        <v>Logitech</v>
      </c>
      <c r="Q2861" s="31">
        <f>INDEX(Products!$E:$E,MATCH(O2861,Products!$A:$A,0))</f>
        <v>0.28999999999999998</v>
      </c>
      <c r="R2861" s="10" t="s">
        <v>41</v>
      </c>
      <c r="S2861" s="10" t="s">
        <v>42</v>
      </c>
      <c r="T2861" s="10" t="s">
        <v>5720</v>
      </c>
      <c r="U2861" s="12">
        <v>6.2640000000000002</v>
      </c>
      <c r="V2861" s="12">
        <v>3</v>
      </c>
      <c r="W2861" s="12">
        <v>0.2</v>
      </c>
      <c r="X2861" s="12">
        <v>2.0358000000000001</v>
      </c>
    </row>
    <row r="2862" spans="1:24" ht="14" x14ac:dyDescent="0.3">
      <c r="A2862" s="9">
        <v>2860</v>
      </c>
      <c r="B2862" s="14" t="s">
        <v>7415</v>
      </c>
      <c r="C2862" s="15">
        <v>45491</v>
      </c>
      <c r="D2862" s="15">
        <v>45493</v>
      </c>
      <c r="E2862" s="10" t="s">
        <v>19</v>
      </c>
      <c r="F2862" s="10" t="s">
        <v>2162</v>
      </c>
      <c r="G2862" s="10" t="s">
        <v>2163</v>
      </c>
      <c r="H2862" s="10" t="s">
        <v>22</v>
      </c>
      <c r="I2862" s="10" t="s">
        <v>23</v>
      </c>
      <c r="J2862" s="10" t="s">
        <v>237</v>
      </c>
      <c r="K2862" s="10" t="s">
        <v>238</v>
      </c>
      <c r="L2862" s="10">
        <v>10024</v>
      </c>
      <c r="M2862" s="10" t="s">
        <v>133</v>
      </c>
      <c r="N2862" s="10" t="str">
        <f>_xlfn.XLOOKUP($M:$M,People!$B:$B,People!A:A)</f>
        <v>Chuck Magee</v>
      </c>
      <c r="O2862" s="10" t="s">
        <v>4027</v>
      </c>
      <c r="P2862" s="10" t="str">
        <f>VLOOKUP(O2862,Products!$A:$E,3,FALSE)</f>
        <v>3M</v>
      </c>
      <c r="Q2862" s="31">
        <f>INDEX(Products!$E:$E,MATCH(O2862,Products!$A:$A,0))</f>
        <v>0.28000000000000003</v>
      </c>
      <c r="R2862" s="10" t="s">
        <v>28</v>
      </c>
      <c r="S2862" s="10" t="s">
        <v>58</v>
      </c>
      <c r="T2862" s="10" t="s">
        <v>4028</v>
      </c>
      <c r="U2862" s="12">
        <v>7.38</v>
      </c>
      <c r="V2862" s="12">
        <v>1</v>
      </c>
      <c r="W2862" s="12">
        <v>0</v>
      </c>
      <c r="X2862" s="12">
        <v>2.1401999999999992</v>
      </c>
    </row>
    <row r="2863" spans="1:24" ht="14" x14ac:dyDescent="0.3">
      <c r="A2863" s="9">
        <v>2861</v>
      </c>
      <c r="B2863" s="14" t="s">
        <v>7416</v>
      </c>
      <c r="C2863" s="15">
        <v>45491</v>
      </c>
      <c r="D2863" s="15">
        <v>45494</v>
      </c>
      <c r="E2863" s="10" t="s">
        <v>168</v>
      </c>
      <c r="F2863" s="10" t="s">
        <v>2416</v>
      </c>
      <c r="G2863" s="10" t="s">
        <v>2417</v>
      </c>
      <c r="H2863" s="10" t="s">
        <v>36</v>
      </c>
      <c r="I2863" s="10" t="s">
        <v>23</v>
      </c>
      <c r="J2863" s="10" t="s">
        <v>237</v>
      </c>
      <c r="K2863" s="10" t="s">
        <v>238</v>
      </c>
      <c r="L2863" s="10">
        <v>10009</v>
      </c>
      <c r="M2863" s="10" t="s">
        <v>133</v>
      </c>
      <c r="N2863" s="10" t="str">
        <f>_xlfn.XLOOKUP($M:$M,People!$B:$B,People!A:A)</f>
        <v>Chuck Magee</v>
      </c>
      <c r="O2863" s="10" t="s">
        <v>2158</v>
      </c>
      <c r="P2863" s="10" t="str">
        <f>VLOOKUP(O2863,Products!$A:$E,3,FALSE)</f>
        <v>Avery</v>
      </c>
      <c r="Q2863" s="31">
        <f>INDEX(Products!$E:$E,MATCH(O2863,Products!$A:$A,0))</f>
        <v>0.37</v>
      </c>
      <c r="R2863" s="10" t="s">
        <v>41</v>
      </c>
      <c r="S2863" s="10" t="s">
        <v>61</v>
      </c>
      <c r="T2863" s="10" t="s">
        <v>2159</v>
      </c>
      <c r="U2863" s="12">
        <v>5.76</v>
      </c>
      <c r="V2863" s="12">
        <v>2</v>
      </c>
      <c r="W2863" s="12">
        <v>0</v>
      </c>
      <c r="X2863" s="12">
        <v>1.6128</v>
      </c>
    </row>
    <row r="2864" spans="1:24" ht="14" x14ac:dyDescent="0.3">
      <c r="A2864" s="9">
        <v>2862</v>
      </c>
      <c r="B2864" s="14" t="s">
        <v>7415</v>
      </c>
      <c r="C2864" s="15">
        <v>45491</v>
      </c>
      <c r="D2864" s="15">
        <v>45493</v>
      </c>
      <c r="E2864" s="10" t="s">
        <v>19</v>
      </c>
      <c r="F2864" s="10" t="s">
        <v>2162</v>
      </c>
      <c r="G2864" s="10" t="s">
        <v>2163</v>
      </c>
      <c r="H2864" s="10" t="s">
        <v>22</v>
      </c>
      <c r="I2864" s="10" t="s">
        <v>23</v>
      </c>
      <c r="J2864" s="10" t="s">
        <v>237</v>
      </c>
      <c r="K2864" s="10" t="s">
        <v>238</v>
      </c>
      <c r="L2864" s="10">
        <v>10024</v>
      </c>
      <c r="M2864" s="10" t="s">
        <v>133</v>
      </c>
      <c r="N2864" s="10" t="str">
        <f>_xlfn.XLOOKUP($M:$M,People!$B:$B,People!A:A)</f>
        <v>Chuck Magee</v>
      </c>
      <c r="O2864" s="10" t="s">
        <v>307</v>
      </c>
      <c r="P2864" s="10" t="str">
        <f>VLOOKUP(O2864,Products!$A:$E,3,FALSE)</f>
        <v>Office Depot</v>
      </c>
      <c r="Q2864" s="31">
        <f>INDEX(Products!$E:$E,MATCH(O2864,Products!$A:$A,0))</f>
        <v>0.26</v>
      </c>
      <c r="R2864" s="10" t="s">
        <v>41</v>
      </c>
      <c r="S2864" s="10" t="s">
        <v>68</v>
      </c>
      <c r="T2864" s="10" t="s">
        <v>308</v>
      </c>
      <c r="U2864" s="12">
        <v>3.3280000000000003</v>
      </c>
      <c r="V2864" s="12">
        <v>2</v>
      </c>
      <c r="W2864" s="12">
        <v>0.2</v>
      </c>
      <c r="X2864" s="12">
        <v>1.2064000000000001</v>
      </c>
    </row>
    <row r="2865" spans="1:24" ht="14" x14ac:dyDescent="0.3">
      <c r="A2865" s="9">
        <v>2863</v>
      </c>
      <c r="B2865" s="14" t="s">
        <v>7417</v>
      </c>
      <c r="C2865" s="15">
        <v>45491</v>
      </c>
      <c r="D2865" s="15">
        <v>45495</v>
      </c>
      <c r="E2865" s="10" t="s">
        <v>44</v>
      </c>
      <c r="F2865" s="10" t="s">
        <v>2038</v>
      </c>
      <c r="G2865" s="10" t="s">
        <v>2039</v>
      </c>
      <c r="H2865" s="10" t="s">
        <v>22</v>
      </c>
      <c r="I2865" s="10" t="s">
        <v>23</v>
      </c>
      <c r="J2865" s="10" t="s">
        <v>831</v>
      </c>
      <c r="K2865" s="10" t="s">
        <v>38</v>
      </c>
      <c r="L2865" s="10">
        <v>92105</v>
      </c>
      <c r="M2865" s="10" t="s">
        <v>39</v>
      </c>
      <c r="N2865" s="10" t="str">
        <f>_xlfn.XLOOKUP($M:$M,People!$B:$B,People!A:A)</f>
        <v>Sadie Pawthorne</v>
      </c>
      <c r="O2865" s="10" t="s">
        <v>4193</v>
      </c>
      <c r="P2865" s="10" t="str">
        <f>VLOOKUP(O2865,Products!$A:$E,3,FALSE)</f>
        <v>Office Depot</v>
      </c>
      <c r="Q2865" s="31">
        <f>INDEX(Products!$E:$E,MATCH(O2865,Products!$A:$A,0))</f>
        <v>0.3</v>
      </c>
      <c r="R2865" s="10" t="s">
        <v>64</v>
      </c>
      <c r="S2865" s="10" t="s">
        <v>144</v>
      </c>
      <c r="T2865" s="10" t="s">
        <v>4194</v>
      </c>
      <c r="U2865" s="12">
        <v>519.96</v>
      </c>
      <c r="V2865" s="12">
        <v>4</v>
      </c>
      <c r="W2865" s="12">
        <v>0</v>
      </c>
      <c r="X2865" s="12">
        <v>176.78640000000001</v>
      </c>
    </row>
    <row r="2866" spans="1:24" ht="14" x14ac:dyDescent="0.3">
      <c r="A2866" s="9">
        <v>2864</v>
      </c>
      <c r="B2866" s="14" t="s">
        <v>7415</v>
      </c>
      <c r="C2866" s="15">
        <v>45491</v>
      </c>
      <c r="D2866" s="15">
        <v>45493</v>
      </c>
      <c r="E2866" s="10" t="s">
        <v>19</v>
      </c>
      <c r="F2866" s="10" t="s">
        <v>2162</v>
      </c>
      <c r="G2866" s="10" t="s">
        <v>2163</v>
      </c>
      <c r="H2866" s="10" t="s">
        <v>22</v>
      </c>
      <c r="I2866" s="10" t="s">
        <v>23</v>
      </c>
      <c r="J2866" s="10" t="s">
        <v>237</v>
      </c>
      <c r="K2866" s="10" t="s">
        <v>238</v>
      </c>
      <c r="L2866" s="10">
        <v>10024</v>
      </c>
      <c r="M2866" s="10" t="s">
        <v>133</v>
      </c>
      <c r="N2866" s="10" t="str">
        <f>_xlfn.XLOOKUP($M:$M,People!$B:$B,People!A:A)</f>
        <v>Chuck Magee</v>
      </c>
      <c r="O2866" s="10" t="s">
        <v>3962</v>
      </c>
      <c r="P2866" s="10" t="str">
        <f>VLOOKUP(O2866,Products!$A:$E,3,FALSE)</f>
        <v>Staples</v>
      </c>
      <c r="Q2866" s="31">
        <f>INDEX(Products!$E:$E,MATCH(O2866,Products!$A:$A,0))</f>
        <v>0.27</v>
      </c>
      <c r="R2866" s="10" t="s">
        <v>64</v>
      </c>
      <c r="S2866" s="10" t="s">
        <v>65</v>
      </c>
      <c r="T2866" s="10" t="s">
        <v>3963</v>
      </c>
      <c r="U2866" s="12">
        <v>135.99</v>
      </c>
      <c r="V2866" s="12">
        <v>1</v>
      </c>
      <c r="W2866" s="12">
        <v>0</v>
      </c>
      <c r="X2866" s="12">
        <v>36.717300000000009</v>
      </c>
    </row>
    <row r="2867" spans="1:24" ht="14" x14ac:dyDescent="0.3">
      <c r="A2867" s="9">
        <v>2865</v>
      </c>
      <c r="B2867" s="14" t="s">
        <v>7418</v>
      </c>
      <c r="C2867" s="15">
        <v>45492</v>
      </c>
      <c r="D2867" s="15">
        <v>45493</v>
      </c>
      <c r="E2867" s="10" t="s">
        <v>168</v>
      </c>
      <c r="F2867" s="10" t="s">
        <v>3221</v>
      </c>
      <c r="G2867" s="10" t="s">
        <v>3222</v>
      </c>
      <c r="H2867" s="10" t="s">
        <v>22</v>
      </c>
      <c r="I2867" s="10" t="s">
        <v>23</v>
      </c>
      <c r="J2867" s="10" t="s">
        <v>478</v>
      </c>
      <c r="K2867" s="10" t="s">
        <v>277</v>
      </c>
      <c r="L2867" s="10">
        <v>85023</v>
      </c>
      <c r="M2867" s="10" t="s">
        <v>39</v>
      </c>
      <c r="N2867" s="10" t="str">
        <f>_xlfn.XLOOKUP($M:$M,People!$B:$B,People!A:A)</f>
        <v>Sadie Pawthorne</v>
      </c>
      <c r="O2867" s="10" t="s">
        <v>3223</v>
      </c>
      <c r="P2867" s="10" t="str">
        <f>VLOOKUP(O2867,Products!$A:$E,3,FALSE)</f>
        <v>HP</v>
      </c>
      <c r="Q2867" s="31">
        <f>INDEX(Products!$E:$E,MATCH(O2867,Products!$A:$A,0))</f>
        <v>0.27</v>
      </c>
      <c r="R2867" s="10" t="s">
        <v>41</v>
      </c>
      <c r="S2867" s="10" t="s">
        <v>68</v>
      </c>
      <c r="T2867" s="10" t="s">
        <v>3224</v>
      </c>
      <c r="U2867" s="12">
        <v>2.0250000000000004</v>
      </c>
      <c r="V2867" s="12">
        <v>1</v>
      </c>
      <c r="W2867" s="12">
        <v>0.7</v>
      </c>
      <c r="X2867" s="12">
        <v>-1.3499999999999996</v>
      </c>
    </row>
    <row r="2868" spans="1:24" ht="14" x14ac:dyDescent="0.3">
      <c r="A2868" s="9">
        <v>2866</v>
      </c>
      <c r="B2868" s="14" t="s">
        <v>7419</v>
      </c>
      <c r="C2868" s="15">
        <v>45493</v>
      </c>
      <c r="D2868" s="15">
        <v>45500</v>
      </c>
      <c r="E2868" s="10" t="s">
        <v>44</v>
      </c>
      <c r="F2868" s="10" t="s">
        <v>1159</v>
      </c>
      <c r="G2868" s="10" t="s">
        <v>1160</v>
      </c>
      <c r="H2868" s="10" t="s">
        <v>22</v>
      </c>
      <c r="I2868" s="10" t="s">
        <v>23</v>
      </c>
      <c r="J2868" s="10" t="s">
        <v>4654</v>
      </c>
      <c r="K2868" s="10" t="s">
        <v>189</v>
      </c>
      <c r="L2868" s="10">
        <v>60035</v>
      </c>
      <c r="M2868" s="10" t="s">
        <v>95</v>
      </c>
      <c r="N2868" s="10" t="str">
        <f>_xlfn.XLOOKUP($M:$M,People!$B:$B,People!A:A)</f>
        <v>Roxanne Rodriguez</v>
      </c>
      <c r="O2868" s="10" t="s">
        <v>180</v>
      </c>
      <c r="P2868" s="10" t="str">
        <f>VLOOKUP(O2868,Products!$A:$E,3,FALSE)</f>
        <v>IKEA</v>
      </c>
      <c r="Q2868" s="31">
        <f>INDEX(Products!$E:$E,MATCH(O2868,Products!$A:$A,0))</f>
        <v>0.32</v>
      </c>
      <c r="R2868" s="10" t="s">
        <v>28</v>
      </c>
      <c r="S2868" s="10" t="s">
        <v>29</v>
      </c>
      <c r="T2868" s="10" t="s">
        <v>181</v>
      </c>
      <c r="U2868" s="12">
        <v>913.43000000000006</v>
      </c>
      <c r="V2868" s="12">
        <v>5</v>
      </c>
      <c r="W2868" s="12">
        <v>0.3</v>
      </c>
      <c r="X2868" s="12">
        <v>-52.195999999999913</v>
      </c>
    </row>
    <row r="2869" spans="1:24" ht="14" x14ac:dyDescent="0.3">
      <c r="A2869" s="9">
        <v>2867</v>
      </c>
      <c r="B2869" s="14" t="s">
        <v>7419</v>
      </c>
      <c r="C2869" s="15">
        <v>45493</v>
      </c>
      <c r="D2869" s="15">
        <v>45500</v>
      </c>
      <c r="E2869" s="10" t="s">
        <v>44</v>
      </c>
      <c r="F2869" s="10" t="s">
        <v>1159</v>
      </c>
      <c r="G2869" s="10" t="s">
        <v>1160</v>
      </c>
      <c r="H2869" s="10" t="s">
        <v>22</v>
      </c>
      <c r="I2869" s="10" t="s">
        <v>23</v>
      </c>
      <c r="J2869" s="10" t="s">
        <v>4654</v>
      </c>
      <c r="K2869" s="10" t="s">
        <v>189</v>
      </c>
      <c r="L2869" s="10">
        <v>60035</v>
      </c>
      <c r="M2869" s="10" t="s">
        <v>95</v>
      </c>
      <c r="N2869" s="10" t="str">
        <f>_xlfn.XLOOKUP($M:$M,People!$B:$B,People!A:A)</f>
        <v>Roxanne Rodriguez</v>
      </c>
      <c r="O2869" s="10" t="s">
        <v>5291</v>
      </c>
      <c r="P2869" s="10" t="str">
        <f>VLOOKUP(O2869,Products!$A:$E,3,FALSE)</f>
        <v>Canon</v>
      </c>
      <c r="Q2869" s="31">
        <f>INDEX(Products!$E:$E,MATCH(O2869,Products!$A:$A,0))</f>
        <v>0.28000000000000003</v>
      </c>
      <c r="R2869" s="10" t="s">
        <v>28</v>
      </c>
      <c r="S2869" s="10" t="s">
        <v>29</v>
      </c>
      <c r="T2869" s="10" t="s">
        <v>5292</v>
      </c>
      <c r="U2869" s="12">
        <v>384.94399999999996</v>
      </c>
      <c r="V2869" s="12">
        <v>4</v>
      </c>
      <c r="W2869" s="12">
        <v>0.3</v>
      </c>
      <c r="X2869" s="12">
        <v>-126.48159999999999</v>
      </c>
    </row>
    <row r="2870" spans="1:24" ht="14" x14ac:dyDescent="0.3">
      <c r="A2870" s="9">
        <v>2868</v>
      </c>
      <c r="B2870" s="14" t="s">
        <v>7419</v>
      </c>
      <c r="C2870" s="15">
        <v>45493</v>
      </c>
      <c r="D2870" s="15">
        <v>45500</v>
      </c>
      <c r="E2870" s="10" t="s">
        <v>44</v>
      </c>
      <c r="F2870" s="10" t="s">
        <v>1159</v>
      </c>
      <c r="G2870" s="10" t="s">
        <v>1160</v>
      </c>
      <c r="H2870" s="10" t="s">
        <v>22</v>
      </c>
      <c r="I2870" s="10" t="s">
        <v>23</v>
      </c>
      <c r="J2870" s="10" t="s">
        <v>4654</v>
      </c>
      <c r="K2870" s="10" t="s">
        <v>189</v>
      </c>
      <c r="L2870" s="10">
        <v>60035</v>
      </c>
      <c r="M2870" s="10" t="s">
        <v>95</v>
      </c>
      <c r="N2870" s="10" t="str">
        <f>_xlfn.XLOOKUP($M:$M,People!$B:$B,People!A:A)</f>
        <v>Roxanne Rodriguez</v>
      </c>
      <c r="O2870" s="10" t="s">
        <v>2045</v>
      </c>
      <c r="P2870" s="10" t="str">
        <f>VLOOKUP(O2870,Products!$A:$E,3,FALSE)</f>
        <v>Avery</v>
      </c>
      <c r="Q2870" s="31">
        <f>INDEX(Products!$E:$E,MATCH(O2870,Products!$A:$A,0))</f>
        <v>0.31</v>
      </c>
      <c r="R2870" s="10" t="s">
        <v>41</v>
      </c>
      <c r="S2870" s="10" t="s">
        <v>68</v>
      </c>
      <c r="T2870" s="10" t="s">
        <v>2046</v>
      </c>
      <c r="U2870" s="12">
        <v>2.879999999999999</v>
      </c>
      <c r="V2870" s="12">
        <v>5</v>
      </c>
      <c r="W2870" s="12">
        <v>0.8</v>
      </c>
      <c r="X2870" s="12">
        <v>-4.4639999999999995</v>
      </c>
    </row>
    <row r="2871" spans="1:24" ht="14" x14ac:dyDescent="0.3">
      <c r="A2871" s="9">
        <v>2869</v>
      </c>
      <c r="B2871" s="14" t="s">
        <v>7420</v>
      </c>
      <c r="C2871" s="15">
        <v>45493</v>
      </c>
      <c r="D2871" s="15">
        <v>45498</v>
      </c>
      <c r="E2871" s="10" t="s">
        <v>19</v>
      </c>
      <c r="F2871" s="10" t="s">
        <v>2398</v>
      </c>
      <c r="G2871" s="10" t="s">
        <v>2399</v>
      </c>
      <c r="H2871" s="10" t="s">
        <v>22</v>
      </c>
      <c r="I2871" s="10" t="s">
        <v>23</v>
      </c>
      <c r="J2871" s="10" t="s">
        <v>3737</v>
      </c>
      <c r="K2871" s="10" t="s">
        <v>226</v>
      </c>
      <c r="L2871" s="10">
        <v>46614</v>
      </c>
      <c r="M2871" s="10" t="s">
        <v>95</v>
      </c>
      <c r="N2871" s="10" t="str">
        <f>_xlfn.XLOOKUP($M:$M,People!$B:$B,People!A:A)</f>
        <v>Roxanne Rodriguez</v>
      </c>
      <c r="O2871" s="10" t="s">
        <v>1280</v>
      </c>
      <c r="P2871" s="10" t="str">
        <f>VLOOKUP(O2871,Products!$A:$E,3,FALSE)</f>
        <v>IKEA</v>
      </c>
      <c r="Q2871" s="31">
        <f>INDEX(Products!$E:$E,MATCH(O2871,Products!$A:$A,0))</f>
        <v>0.38</v>
      </c>
      <c r="R2871" s="10" t="s">
        <v>41</v>
      </c>
      <c r="S2871" s="10" t="s">
        <v>155</v>
      </c>
      <c r="T2871" s="10" t="s">
        <v>1281</v>
      </c>
      <c r="U2871" s="12">
        <v>106.75</v>
      </c>
      <c r="V2871" s="12">
        <v>7</v>
      </c>
      <c r="W2871" s="12">
        <v>0</v>
      </c>
      <c r="X2871" s="12">
        <v>49.10499999999999</v>
      </c>
    </row>
    <row r="2872" spans="1:24" ht="14" x14ac:dyDescent="0.3">
      <c r="A2872" s="9">
        <v>2870</v>
      </c>
      <c r="B2872" s="14" t="s">
        <v>7420</v>
      </c>
      <c r="C2872" s="15">
        <v>45493</v>
      </c>
      <c r="D2872" s="15">
        <v>45498</v>
      </c>
      <c r="E2872" s="10" t="s">
        <v>19</v>
      </c>
      <c r="F2872" s="10" t="s">
        <v>2398</v>
      </c>
      <c r="G2872" s="10" t="s">
        <v>2399</v>
      </c>
      <c r="H2872" s="10" t="s">
        <v>22</v>
      </c>
      <c r="I2872" s="10" t="s">
        <v>23</v>
      </c>
      <c r="J2872" s="10" t="s">
        <v>3737</v>
      </c>
      <c r="K2872" s="10" t="s">
        <v>226</v>
      </c>
      <c r="L2872" s="10">
        <v>46614</v>
      </c>
      <c r="M2872" s="10" t="s">
        <v>95</v>
      </c>
      <c r="N2872" s="10" t="str">
        <f>_xlfn.XLOOKUP($M:$M,People!$B:$B,People!A:A)</f>
        <v>Roxanne Rodriguez</v>
      </c>
      <c r="O2872" s="10" t="s">
        <v>3740</v>
      </c>
      <c r="P2872" s="10" t="str">
        <f>VLOOKUP(O2872,Products!$A:$E,3,FALSE)</f>
        <v>3M</v>
      </c>
      <c r="Q2872" s="31">
        <f>INDEX(Products!$E:$E,MATCH(O2872,Products!$A:$A,0))</f>
        <v>0.34</v>
      </c>
      <c r="R2872" s="10" t="s">
        <v>41</v>
      </c>
      <c r="S2872" s="10" t="s">
        <v>82</v>
      </c>
      <c r="T2872" s="10" t="s">
        <v>3741</v>
      </c>
      <c r="U2872" s="12">
        <v>26.400000000000002</v>
      </c>
      <c r="V2872" s="12">
        <v>5</v>
      </c>
      <c r="W2872" s="12">
        <v>0</v>
      </c>
      <c r="X2872" s="12">
        <v>11.879999999999999</v>
      </c>
    </row>
    <row r="2873" spans="1:24" ht="14" x14ac:dyDescent="0.3">
      <c r="A2873" s="9">
        <v>2871</v>
      </c>
      <c r="B2873" s="14" t="s">
        <v>7420</v>
      </c>
      <c r="C2873" s="15">
        <v>45493</v>
      </c>
      <c r="D2873" s="15">
        <v>45498</v>
      </c>
      <c r="E2873" s="10" t="s">
        <v>19</v>
      </c>
      <c r="F2873" s="10" t="s">
        <v>2398</v>
      </c>
      <c r="G2873" s="10" t="s">
        <v>2399</v>
      </c>
      <c r="H2873" s="10" t="s">
        <v>22</v>
      </c>
      <c r="I2873" s="10" t="s">
        <v>23</v>
      </c>
      <c r="J2873" s="10" t="s">
        <v>3737</v>
      </c>
      <c r="K2873" s="10" t="s">
        <v>226</v>
      </c>
      <c r="L2873" s="10">
        <v>46614</v>
      </c>
      <c r="M2873" s="10" t="s">
        <v>95</v>
      </c>
      <c r="N2873" s="10" t="str">
        <f>_xlfn.XLOOKUP($M:$M,People!$B:$B,People!A:A)</f>
        <v>Roxanne Rodriguez</v>
      </c>
      <c r="O2873" s="10" t="s">
        <v>3742</v>
      </c>
      <c r="P2873" s="10" t="str">
        <f>VLOOKUP(O2873,Products!$A:$E,3,FALSE)</f>
        <v>Logitech</v>
      </c>
      <c r="Q2873" s="31">
        <f>INDEX(Products!$E:$E,MATCH(O2873,Products!$A:$A,0))</f>
        <v>0.28999999999999998</v>
      </c>
      <c r="R2873" s="10" t="s">
        <v>41</v>
      </c>
      <c r="S2873" s="10" t="s">
        <v>82</v>
      </c>
      <c r="T2873" s="10" t="s">
        <v>3743</v>
      </c>
      <c r="U2873" s="12">
        <v>97.82</v>
      </c>
      <c r="V2873" s="12">
        <v>2</v>
      </c>
      <c r="W2873" s="12">
        <v>0</v>
      </c>
      <c r="X2873" s="12">
        <v>45.975399999999993</v>
      </c>
    </row>
    <row r="2874" spans="1:24" ht="14" x14ac:dyDescent="0.3">
      <c r="A2874" s="9">
        <v>2872</v>
      </c>
      <c r="B2874" s="14" t="s">
        <v>7420</v>
      </c>
      <c r="C2874" s="15">
        <v>45493</v>
      </c>
      <c r="D2874" s="15">
        <v>45498</v>
      </c>
      <c r="E2874" s="10" t="s">
        <v>19</v>
      </c>
      <c r="F2874" s="10" t="s">
        <v>2398</v>
      </c>
      <c r="G2874" s="10" t="s">
        <v>2399</v>
      </c>
      <c r="H2874" s="10" t="s">
        <v>22</v>
      </c>
      <c r="I2874" s="10" t="s">
        <v>23</v>
      </c>
      <c r="J2874" s="10" t="s">
        <v>3737</v>
      </c>
      <c r="K2874" s="10" t="s">
        <v>226</v>
      </c>
      <c r="L2874" s="10">
        <v>46614</v>
      </c>
      <c r="M2874" s="10" t="s">
        <v>95</v>
      </c>
      <c r="N2874" s="10" t="str">
        <f>_xlfn.XLOOKUP($M:$M,People!$B:$B,People!A:A)</f>
        <v>Roxanne Rodriguez</v>
      </c>
      <c r="O2874" s="10" t="s">
        <v>3738</v>
      </c>
      <c r="P2874" s="10" t="str">
        <f>VLOOKUP(O2874,Products!$A:$E,3,FALSE)</f>
        <v>Staples</v>
      </c>
      <c r="Q2874" s="31">
        <f>INDEX(Products!$E:$E,MATCH(O2874,Products!$A:$A,0))</f>
        <v>0.27</v>
      </c>
      <c r="R2874" s="10" t="s">
        <v>41</v>
      </c>
      <c r="S2874" s="10" t="s">
        <v>53</v>
      </c>
      <c r="T2874" s="10" t="s">
        <v>3739</v>
      </c>
      <c r="U2874" s="12">
        <v>34.76</v>
      </c>
      <c r="V2874" s="12">
        <v>1</v>
      </c>
      <c r="W2874" s="12">
        <v>0</v>
      </c>
      <c r="X2874" s="12">
        <v>9.732800000000001</v>
      </c>
    </row>
    <row r="2875" spans="1:24" ht="14" x14ac:dyDescent="0.3">
      <c r="A2875" s="9">
        <v>2873</v>
      </c>
      <c r="B2875" s="14" t="s">
        <v>7420</v>
      </c>
      <c r="C2875" s="15">
        <v>45493</v>
      </c>
      <c r="D2875" s="15">
        <v>45498</v>
      </c>
      <c r="E2875" s="10" t="s">
        <v>19</v>
      </c>
      <c r="F2875" s="10" t="s">
        <v>2398</v>
      </c>
      <c r="G2875" s="10" t="s">
        <v>2399</v>
      </c>
      <c r="H2875" s="10" t="s">
        <v>22</v>
      </c>
      <c r="I2875" s="10" t="s">
        <v>23</v>
      </c>
      <c r="J2875" s="10" t="s">
        <v>3737</v>
      </c>
      <c r="K2875" s="10" t="s">
        <v>226</v>
      </c>
      <c r="L2875" s="10">
        <v>46614</v>
      </c>
      <c r="M2875" s="10" t="s">
        <v>95</v>
      </c>
      <c r="N2875" s="10" t="str">
        <f>_xlfn.XLOOKUP($M:$M,People!$B:$B,People!A:A)</f>
        <v>Roxanne Rodriguez</v>
      </c>
      <c r="O2875" s="10" t="s">
        <v>351</v>
      </c>
      <c r="P2875" s="10" t="str">
        <f>VLOOKUP(O2875,Products!$A:$E,3,FALSE)</f>
        <v>HP</v>
      </c>
      <c r="Q2875" s="31">
        <f>INDEX(Products!$E:$E,MATCH(O2875,Products!$A:$A,0))</f>
        <v>0.39</v>
      </c>
      <c r="R2875" s="10" t="s">
        <v>41</v>
      </c>
      <c r="S2875" s="10" t="s">
        <v>53</v>
      </c>
      <c r="T2875" s="10" t="s">
        <v>352</v>
      </c>
      <c r="U2875" s="12">
        <v>141.4</v>
      </c>
      <c r="V2875" s="12">
        <v>5</v>
      </c>
      <c r="W2875" s="12">
        <v>0</v>
      </c>
      <c r="X2875" s="12">
        <v>38.177999999999997</v>
      </c>
    </row>
    <row r="2876" spans="1:24" ht="14" x14ac:dyDescent="0.3">
      <c r="A2876" s="9">
        <v>2874</v>
      </c>
      <c r="B2876" s="14" t="s">
        <v>7420</v>
      </c>
      <c r="C2876" s="15">
        <v>45493</v>
      </c>
      <c r="D2876" s="15">
        <v>45498</v>
      </c>
      <c r="E2876" s="10" t="s">
        <v>19</v>
      </c>
      <c r="F2876" s="10" t="s">
        <v>2398</v>
      </c>
      <c r="G2876" s="10" t="s">
        <v>2399</v>
      </c>
      <c r="H2876" s="10" t="s">
        <v>22</v>
      </c>
      <c r="I2876" s="10" t="s">
        <v>23</v>
      </c>
      <c r="J2876" s="10" t="s">
        <v>3737</v>
      </c>
      <c r="K2876" s="10" t="s">
        <v>226</v>
      </c>
      <c r="L2876" s="10">
        <v>46614</v>
      </c>
      <c r="M2876" s="10" t="s">
        <v>95</v>
      </c>
      <c r="N2876" s="10" t="str">
        <f>_xlfn.XLOOKUP($M:$M,People!$B:$B,People!A:A)</f>
        <v>Roxanne Rodriguez</v>
      </c>
      <c r="O2876" s="10" t="s">
        <v>1925</v>
      </c>
      <c r="P2876" s="10" t="str">
        <f>VLOOKUP(O2876,Products!$A:$E,3,FALSE)</f>
        <v>Samsung</v>
      </c>
      <c r="Q2876" s="31">
        <f>INDEX(Products!$E:$E,MATCH(O2876,Products!$A:$A,0))</f>
        <v>0.37</v>
      </c>
      <c r="R2876" s="10" t="s">
        <v>64</v>
      </c>
      <c r="S2876" s="10" t="s">
        <v>144</v>
      </c>
      <c r="T2876" s="10" t="s">
        <v>1926</v>
      </c>
      <c r="U2876" s="12">
        <v>831.2</v>
      </c>
      <c r="V2876" s="12">
        <v>5</v>
      </c>
      <c r="W2876" s="12">
        <v>0</v>
      </c>
      <c r="X2876" s="12">
        <v>124.68000000000004</v>
      </c>
    </row>
    <row r="2877" spans="1:24" ht="14" x14ac:dyDescent="0.3">
      <c r="A2877" s="9">
        <v>2875</v>
      </c>
      <c r="B2877" s="14" t="s">
        <v>7419</v>
      </c>
      <c r="C2877" s="15">
        <v>45493</v>
      </c>
      <c r="D2877" s="15">
        <v>45500</v>
      </c>
      <c r="E2877" s="10" t="s">
        <v>44</v>
      </c>
      <c r="F2877" s="10" t="s">
        <v>1159</v>
      </c>
      <c r="G2877" s="10" t="s">
        <v>1160</v>
      </c>
      <c r="H2877" s="10" t="s">
        <v>22</v>
      </c>
      <c r="I2877" s="10" t="s">
        <v>23</v>
      </c>
      <c r="J2877" s="10" t="s">
        <v>4654</v>
      </c>
      <c r="K2877" s="10" t="s">
        <v>189</v>
      </c>
      <c r="L2877" s="10">
        <v>60035</v>
      </c>
      <c r="M2877" s="10" t="s">
        <v>95</v>
      </c>
      <c r="N2877" s="10" t="str">
        <f>_xlfn.XLOOKUP($M:$M,People!$B:$B,People!A:A)</f>
        <v>Roxanne Rodriguez</v>
      </c>
      <c r="O2877" s="10" t="s">
        <v>2199</v>
      </c>
      <c r="P2877" s="10" t="str">
        <f>VLOOKUP(O2877,Products!$A:$E,3,FALSE)</f>
        <v>Staples</v>
      </c>
      <c r="Q2877" s="31">
        <f>INDEX(Products!$E:$E,MATCH(O2877,Products!$A:$A,0))</f>
        <v>0.25</v>
      </c>
      <c r="R2877" s="10" t="s">
        <v>64</v>
      </c>
      <c r="S2877" s="10" t="s">
        <v>65</v>
      </c>
      <c r="T2877" s="10" t="s">
        <v>2200</v>
      </c>
      <c r="U2877" s="12">
        <v>153.584</v>
      </c>
      <c r="V2877" s="12">
        <v>2</v>
      </c>
      <c r="W2877" s="12">
        <v>0.2</v>
      </c>
      <c r="X2877" s="12">
        <v>13.438599999999994</v>
      </c>
    </row>
    <row r="2878" spans="1:24" ht="14" x14ac:dyDescent="0.3">
      <c r="A2878" s="9">
        <v>2876</v>
      </c>
      <c r="B2878" s="14" t="s">
        <v>7421</v>
      </c>
      <c r="C2878" s="15">
        <v>45496</v>
      </c>
      <c r="D2878" s="15">
        <v>45500</v>
      </c>
      <c r="E2878" s="10" t="s">
        <v>44</v>
      </c>
      <c r="F2878" s="10" t="s">
        <v>1957</v>
      </c>
      <c r="G2878" s="10" t="s">
        <v>1958</v>
      </c>
      <c r="H2878" s="10" t="s">
        <v>92</v>
      </c>
      <c r="I2878" s="10" t="s">
        <v>23</v>
      </c>
      <c r="J2878" s="10" t="s">
        <v>237</v>
      </c>
      <c r="K2878" s="10" t="s">
        <v>238</v>
      </c>
      <c r="L2878" s="10">
        <v>10009</v>
      </c>
      <c r="M2878" s="10" t="s">
        <v>133</v>
      </c>
      <c r="N2878" s="10" t="str">
        <f>_xlfn.XLOOKUP($M:$M,People!$B:$B,People!A:A)</f>
        <v>Chuck Magee</v>
      </c>
      <c r="O2878" s="10" t="s">
        <v>1975</v>
      </c>
      <c r="P2878" s="10" t="str">
        <f>VLOOKUP(O2878,Products!$A:$E,3,FALSE)</f>
        <v>3M</v>
      </c>
      <c r="Q2878" s="31">
        <f>INDEX(Products!$E:$E,MATCH(O2878,Products!$A:$A,0))</f>
        <v>0.38</v>
      </c>
      <c r="R2878" s="10" t="s">
        <v>28</v>
      </c>
      <c r="S2878" s="10" t="s">
        <v>58</v>
      </c>
      <c r="T2878" s="10" t="s">
        <v>1976</v>
      </c>
      <c r="U2878" s="12">
        <v>128.82</v>
      </c>
      <c r="V2878" s="12">
        <v>3</v>
      </c>
      <c r="W2878" s="12">
        <v>0</v>
      </c>
      <c r="X2878" s="12">
        <v>50.239800000000002</v>
      </c>
    </row>
    <row r="2879" spans="1:24" ht="14" x14ac:dyDescent="0.3">
      <c r="A2879" s="9">
        <v>2877</v>
      </c>
      <c r="B2879" s="14" t="s">
        <v>7421</v>
      </c>
      <c r="C2879" s="15">
        <v>45496</v>
      </c>
      <c r="D2879" s="15">
        <v>45500</v>
      </c>
      <c r="E2879" s="10" t="s">
        <v>44</v>
      </c>
      <c r="F2879" s="10" t="s">
        <v>1957</v>
      </c>
      <c r="G2879" s="10" t="s">
        <v>1958</v>
      </c>
      <c r="H2879" s="10" t="s">
        <v>92</v>
      </c>
      <c r="I2879" s="10" t="s">
        <v>23</v>
      </c>
      <c r="J2879" s="10" t="s">
        <v>237</v>
      </c>
      <c r="K2879" s="10" t="s">
        <v>238</v>
      </c>
      <c r="L2879" s="10">
        <v>10009</v>
      </c>
      <c r="M2879" s="10" t="s">
        <v>133</v>
      </c>
      <c r="N2879" s="10" t="str">
        <f>_xlfn.XLOOKUP($M:$M,People!$B:$B,People!A:A)</f>
        <v>Chuck Magee</v>
      </c>
      <c r="O2879" s="10" t="s">
        <v>70</v>
      </c>
      <c r="P2879" s="10" t="str">
        <f>VLOOKUP(O2879,Products!$A:$E,3,FALSE)</f>
        <v>Dell</v>
      </c>
      <c r="Q2879" s="31">
        <f>INDEX(Products!$E:$E,MATCH(O2879,Products!$A:$A,0))</f>
        <v>0.28000000000000003</v>
      </c>
      <c r="R2879" s="10" t="s">
        <v>41</v>
      </c>
      <c r="S2879" s="10" t="s">
        <v>71</v>
      </c>
      <c r="T2879" s="10" t="s">
        <v>72</v>
      </c>
      <c r="U2879" s="12">
        <v>68.94</v>
      </c>
      <c r="V2879" s="12">
        <v>3</v>
      </c>
      <c r="W2879" s="12">
        <v>0</v>
      </c>
      <c r="X2879" s="12">
        <v>20.681999999999995</v>
      </c>
    </row>
    <row r="2880" spans="1:24" ht="14" x14ac:dyDescent="0.3">
      <c r="A2880" s="9">
        <v>2878</v>
      </c>
      <c r="B2880" s="14" t="s">
        <v>7422</v>
      </c>
      <c r="C2880" s="15">
        <v>45496</v>
      </c>
      <c r="D2880" s="15">
        <v>45499</v>
      </c>
      <c r="E2880" s="10" t="s">
        <v>19</v>
      </c>
      <c r="F2880" s="10" t="s">
        <v>1709</v>
      </c>
      <c r="G2880" s="10" t="s">
        <v>1710</v>
      </c>
      <c r="H2880" s="10" t="s">
        <v>22</v>
      </c>
      <c r="I2880" s="10" t="s">
        <v>23</v>
      </c>
      <c r="J2880" s="10" t="s">
        <v>344</v>
      </c>
      <c r="K2880" s="10" t="s">
        <v>238</v>
      </c>
      <c r="L2880" s="10">
        <v>14609</v>
      </c>
      <c r="M2880" s="10" t="s">
        <v>133</v>
      </c>
      <c r="N2880" s="10" t="str">
        <f>_xlfn.XLOOKUP($M:$M,People!$B:$B,People!A:A)</f>
        <v>Chuck Magee</v>
      </c>
      <c r="O2880" s="10" t="s">
        <v>852</v>
      </c>
      <c r="P2880" s="10" t="str">
        <f>VLOOKUP(O2880,Products!$A:$E,3,FALSE)</f>
        <v>3M</v>
      </c>
      <c r="Q2880" s="31">
        <f>INDEX(Products!$E:$E,MATCH(O2880,Products!$A:$A,0))</f>
        <v>0.34</v>
      </c>
      <c r="R2880" s="10" t="s">
        <v>41</v>
      </c>
      <c r="S2880" s="10" t="s">
        <v>68</v>
      </c>
      <c r="T2880" s="10" t="s">
        <v>853</v>
      </c>
      <c r="U2880" s="12">
        <v>10.512</v>
      </c>
      <c r="V2880" s="12">
        <v>3</v>
      </c>
      <c r="W2880" s="12">
        <v>0.2</v>
      </c>
      <c r="X2880" s="12">
        <v>3.6791999999999998</v>
      </c>
    </row>
    <row r="2881" spans="1:24" ht="14" x14ac:dyDescent="0.3">
      <c r="A2881" s="9">
        <v>2879</v>
      </c>
      <c r="B2881" s="14" t="s">
        <v>7423</v>
      </c>
      <c r="C2881" s="15">
        <v>45497</v>
      </c>
      <c r="D2881" s="15">
        <v>45501</v>
      </c>
      <c r="E2881" s="10" t="s">
        <v>44</v>
      </c>
      <c r="F2881" s="10" t="s">
        <v>5693</v>
      </c>
      <c r="G2881" s="10" t="s">
        <v>5694</v>
      </c>
      <c r="H2881" s="10" t="s">
        <v>92</v>
      </c>
      <c r="I2881" s="10" t="s">
        <v>23</v>
      </c>
      <c r="J2881" s="10" t="s">
        <v>1282</v>
      </c>
      <c r="K2881" s="10" t="s">
        <v>25</v>
      </c>
      <c r="L2881" s="10">
        <v>40214</v>
      </c>
      <c r="M2881" s="10" t="s">
        <v>26</v>
      </c>
      <c r="N2881" s="10" t="str">
        <f>_xlfn.XLOOKUP($M:$M,People!$B:$B,People!A:A)</f>
        <v>Fred Suzuki</v>
      </c>
      <c r="O2881" s="10" t="s">
        <v>57</v>
      </c>
      <c r="P2881" s="10" t="str">
        <f>VLOOKUP(O2881,Products!$A:$E,3,FALSE)</f>
        <v>Avery</v>
      </c>
      <c r="Q2881" s="31">
        <f>INDEX(Products!$E:$E,MATCH(O2881,Products!$A:$A,0))</f>
        <v>0.25</v>
      </c>
      <c r="R2881" s="10" t="s">
        <v>28</v>
      </c>
      <c r="S2881" s="10" t="s">
        <v>58</v>
      </c>
      <c r="T2881" s="10" t="s">
        <v>59</v>
      </c>
      <c r="U2881" s="12">
        <v>20.94</v>
      </c>
      <c r="V2881" s="12">
        <v>3</v>
      </c>
      <c r="W2881" s="12">
        <v>0</v>
      </c>
      <c r="X2881" s="12">
        <v>6.0725999999999987</v>
      </c>
    </row>
    <row r="2882" spans="1:24" ht="14" x14ac:dyDescent="0.3">
      <c r="A2882" s="9">
        <v>2880</v>
      </c>
      <c r="B2882" s="14" t="s">
        <v>7423</v>
      </c>
      <c r="C2882" s="15">
        <v>45497</v>
      </c>
      <c r="D2882" s="15">
        <v>45501</v>
      </c>
      <c r="E2882" s="10" t="s">
        <v>44</v>
      </c>
      <c r="F2882" s="10" t="s">
        <v>5693</v>
      </c>
      <c r="G2882" s="10" t="s">
        <v>5694</v>
      </c>
      <c r="H2882" s="10" t="s">
        <v>92</v>
      </c>
      <c r="I2882" s="10" t="s">
        <v>23</v>
      </c>
      <c r="J2882" s="10" t="s">
        <v>1282</v>
      </c>
      <c r="K2882" s="10" t="s">
        <v>25</v>
      </c>
      <c r="L2882" s="10">
        <v>40214</v>
      </c>
      <c r="M2882" s="10" t="s">
        <v>26</v>
      </c>
      <c r="N2882" s="10" t="str">
        <f>_xlfn.XLOOKUP($M:$M,People!$B:$B,People!A:A)</f>
        <v>Fred Suzuki</v>
      </c>
      <c r="O2882" s="10" t="s">
        <v>1641</v>
      </c>
      <c r="P2882" s="10" t="str">
        <f>VLOOKUP(O2882,Products!$A:$E,3,FALSE)</f>
        <v>Logitech</v>
      </c>
      <c r="Q2882" s="31">
        <f>INDEX(Products!$E:$E,MATCH(O2882,Products!$A:$A,0))</f>
        <v>0.31</v>
      </c>
      <c r="R2882" s="10" t="s">
        <v>41</v>
      </c>
      <c r="S2882" s="10" t="s">
        <v>68</v>
      </c>
      <c r="T2882" s="10" t="s">
        <v>1642</v>
      </c>
      <c r="U2882" s="12">
        <v>135.09</v>
      </c>
      <c r="V2882" s="12">
        <v>9</v>
      </c>
      <c r="W2882" s="12">
        <v>0</v>
      </c>
      <c r="X2882" s="12">
        <v>62.14139999999999</v>
      </c>
    </row>
    <row r="2883" spans="1:24" ht="14" x14ac:dyDescent="0.3">
      <c r="A2883" s="9">
        <v>2881</v>
      </c>
      <c r="B2883" s="14" t="s">
        <v>7423</v>
      </c>
      <c r="C2883" s="15">
        <v>45497</v>
      </c>
      <c r="D2883" s="15">
        <v>45501</v>
      </c>
      <c r="E2883" s="10" t="s">
        <v>44</v>
      </c>
      <c r="F2883" s="10" t="s">
        <v>5693</v>
      </c>
      <c r="G2883" s="10" t="s">
        <v>5694</v>
      </c>
      <c r="H2883" s="10" t="s">
        <v>92</v>
      </c>
      <c r="I2883" s="10" t="s">
        <v>23</v>
      </c>
      <c r="J2883" s="10" t="s">
        <v>1282</v>
      </c>
      <c r="K2883" s="10" t="s">
        <v>25</v>
      </c>
      <c r="L2883" s="10">
        <v>40214</v>
      </c>
      <c r="M2883" s="10" t="s">
        <v>26</v>
      </c>
      <c r="N2883" s="10" t="str">
        <f>_xlfn.XLOOKUP($M:$M,People!$B:$B,People!A:A)</f>
        <v>Fred Suzuki</v>
      </c>
      <c r="O2883" s="10" t="s">
        <v>1641</v>
      </c>
      <c r="P2883" s="10" t="str">
        <f>VLOOKUP(O2883,Products!$A:$E,3,FALSE)</f>
        <v>Logitech</v>
      </c>
      <c r="Q2883" s="31">
        <f>INDEX(Products!$E:$E,MATCH(O2883,Products!$A:$A,0))</f>
        <v>0.31</v>
      </c>
      <c r="R2883" s="10" t="s">
        <v>41</v>
      </c>
      <c r="S2883" s="10" t="s">
        <v>68</v>
      </c>
      <c r="T2883" s="10" t="s">
        <v>1642</v>
      </c>
      <c r="U2883" s="12">
        <v>90.06</v>
      </c>
      <c r="V2883" s="12">
        <v>6</v>
      </c>
      <c r="W2883" s="12">
        <v>0</v>
      </c>
      <c r="X2883" s="12">
        <v>41.427599999999991</v>
      </c>
    </row>
    <row r="2884" spans="1:24" ht="14" x14ac:dyDescent="0.3">
      <c r="A2884" s="9">
        <v>2882</v>
      </c>
      <c r="B2884" s="14" t="s">
        <v>7423</v>
      </c>
      <c r="C2884" s="15">
        <v>45497</v>
      </c>
      <c r="D2884" s="15">
        <v>45501</v>
      </c>
      <c r="E2884" s="10" t="s">
        <v>44</v>
      </c>
      <c r="F2884" s="10" t="s">
        <v>5693</v>
      </c>
      <c r="G2884" s="10" t="s">
        <v>5694</v>
      </c>
      <c r="H2884" s="10" t="s">
        <v>92</v>
      </c>
      <c r="I2884" s="10" t="s">
        <v>23</v>
      </c>
      <c r="J2884" s="10" t="s">
        <v>1282</v>
      </c>
      <c r="K2884" s="10" t="s">
        <v>25</v>
      </c>
      <c r="L2884" s="10">
        <v>40214</v>
      </c>
      <c r="M2884" s="10" t="s">
        <v>26</v>
      </c>
      <c r="N2884" s="10" t="str">
        <f>_xlfn.XLOOKUP($M:$M,People!$B:$B,People!A:A)</f>
        <v>Fred Suzuki</v>
      </c>
      <c r="O2884" s="10" t="s">
        <v>3960</v>
      </c>
      <c r="P2884" s="10" t="str">
        <f>VLOOKUP(O2884,Products!$A:$E,3,FALSE)</f>
        <v>IKEA</v>
      </c>
      <c r="Q2884" s="31">
        <f>INDEX(Products!$E:$E,MATCH(O2884,Products!$A:$A,0))</f>
        <v>0.3</v>
      </c>
      <c r="R2884" s="10" t="s">
        <v>64</v>
      </c>
      <c r="S2884" s="10" t="s">
        <v>144</v>
      </c>
      <c r="T2884" s="10" t="s">
        <v>3961</v>
      </c>
      <c r="U2884" s="12">
        <v>279.85999999999996</v>
      </c>
      <c r="V2884" s="12">
        <v>14</v>
      </c>
      <c r="W2884" s="12">
        <v>0</v>
      </c>
      <c r="X2884" s="12">
        <v>64.367799999999988</v>
      </c>
    </row>
    <row r="2885" spans="1:24" ht="14" x14ac:dyDescent="0.3">
      <c r="A2885" s="9">
        <v>2883</v>
      </c>
      <c r="B2885" s="14" t="s">
        <v>7424</v>
      </c>
      <c r="C2885" s="15">
        <v>45498</v>
      </c>
      <c r="D2885" s="15">
        <v>45500</v>
      </c>
      <c r="E2885" s="10" t="s">
        <v>19</v>
      </c>
      <c r="F2885" s="10" t="s">
        <v>4602</v>
      </c>
      <c r="G2885" s="10" t="s">
        <v>4603</v>
      </c>
      <c r="H2885" s="10" t="s">
        <v>22</v>
      </c>
      <c r="I2885" s="10" t="s">
        <v>23</v>
      </c>
      <c r="J2885" s="10" t="s">
        <v>86</v>
      </c>
      <c r="K2885" s="10" t="s">
        <v>87</v>
      </c>
      <c r="L2885" s="10">
        <v>98115</v>
      </c>
      <c r="M2885" s="10" t="s">
        <v>39</v>
      </c>
      <c r="N2885" s="10" t="str">
        <f>_xlfn.XLOOKUP($M:$M,People!$B:$B,People!A:A)</f>
        <v>Sadie Pawthorne</v>
      </c>
      <c r="O2885" s="10" t="s">
        <v>3998</v>
      </c>
      <c r="P2885" s="10" t="str">
        <f>VLOOKUP(O2885,Products!$A:$E,3,FALSE)</f>
        <v>Staples</v>
      </c>
      <c r="Q2885" s="31">
        <f>INDEX(Products!$E:$E,MATCH(O2885,Products!$A:$A,0))</f>
        <v>0.31</v>
      </c>
      <c r="R2885" s="10" t="s">
        <v>28</v>
      </c>
      <c r="S2885" s="10" t="s">
        <v>29</v>
      </c>
      <c r="T2885" s="10" t="s">
        <v>4330</v>
      </c>
      <c r="U2885" s="12">
        <v>704.9</v>
      </c>
      <c r="V2885" s="12">
        <v>5</v>
      </c>
      <c r="W2885" s="12">
        <v>0</v>
      </c>
      <c r="X2885" s="12">
        <v>56.392000000000024</v>
      </c>
    </row>
    <row r="2886" spans="1:24" ht="14" x14ac:dyDescent="0.3">
      <c r="A2886" s="9">
        <v>2884</v>
      </c>
      <c r="B2886" s="14" t="s">
        <v>7424</v>
      </c>
      <c r="C2886" s="15">
        <v>45498</v>
      </c>
      <c r="D2886" s="15">
        <v>45500</v>
      </c>
      <c r="E2886" s="10" t="s">
        <v>19</v>
      </c>
      <c r="F2886" s="10" t="s">
        <v>4602</v>
      </c>
      <c r="G2886" s="10" t="s">
        <v>4603</v>
      </c>
      <c r="H2886" s="10" t="s">
        <v>22</v>
      </c>
      <c r="I2886" s="10" t="s">
        <v>23</v>
      </c>
      <c r="J2886" s="10" t="s">
        <v>86</v>
      </c>
      <c r="K2886" s="10" t="s">
        <v>87</v>
      </c>
      <c r="L2886" s="10">
        <v>98115</v>
      </c>
      <c r="M2886" s="10" t="s">
        <v>39</v>
      </c>
      <c r="N2886" s="10" t="str">
        <f>_xlfn.XLOOKUP($M:$M,People!$B:$B,People!A:A)</f>
        <v>Sadie Pawthorne</v>
      </c>
      <c r="O2886" s="10" t="s">
        <v>3657</v>
      </c>
      <c r="P2886" s="10" t="str">
        <f>VLOOKUP(O2886,Products!$A:$E,3,FALSE)</f>
        <v>HP</v>
      </c>
      <c r="Q2886" s="31">
        <f>INDEX(Products!$E:$E,MATCH(O2886,Products!$A:$A,0))</f>
        <v>0.37</v>
      </c>
      <c r="R2886" s="10" t="s">
        <v>28</v>
      </c>
      <c r="S2886" s="10" t="s">
        <v>32</v>
      </c>
      <c r="T2886" s="10" t="s">
        <v>3658</v>
      </c>
      <c r="U2886" s="12">
        <v>561.5680000000001</v>
      </c>
      <c r="V2886" s="12">
        <v>2</v>
      </c>
      <c r="W2886" s="12">
        <v>0.2</v>
      </c>
      <c r="X2886" s="12">
        <v>28.078400000000016</v>
      </c>
    </row>
    <row r="2887" spans="1:24" ht="14" x14ac:dyDescent="0.3">
      <c r="A2887" s="9">
        <v>2885</v>
      </c>
      <c r="B2887" s="14" t="s">
        <v>7425</v>
      </c>
      <c r="C2887" s="15">
        <v>45498</v>
      </c>
      <c r="D2887" s="15">
        <v>45502</v>
      </c>
      <c r="E2887" s="10" t="s">
        <v>44</v>
      </c>
      <c r="F2887" s="10" t="s">
        <v>3148</v>
      </c>
      <c r="G2887" s="10" t="s">
        <v>3149</v>
      </c>
      <c r="H2887" s="10" t="s">
        <v>36</v>
      </c>
      <c r="I2887" s="10" t="s">
        <v>23</v>
      </c>
      <c r="J2887" s="10" t="s">
        <v>1572</v>
      </c>
      <c r="K2887" s="10" t="s">
        <v>318</v>
      </c>
      <c r="L2887" s="10">
        <v>36116</v>
      </c>
      <c r="M2887" s="10" t="s">
        <v>26</v>
      </c>
      <c r="N2887" s="10" t="str">
        <f>_xlfn.XLOOKUP($M:$M,People!$B:$B,People!A:A)</f>
        <v>Fred Suzuki</v>
      </c>
      <c r="O2887" s="10" t="s">
        <v>1251</v>
      </c>
      <c r="P2887" s="10" t="str">
        <f>VLOOKUP(O2887,Products!$A:$E,3,FALSE)</f>
        <v>HP</v>
      </c>
      <c r="Q2887" s="31">
        <f>INDEX(Products!$E:$E,MATCH(O2887,Products!$A:$A,0))</f>
        <v>0.37</v>
      </c>
      <c r="R2887" s="10" t="s">
        <v>28</v>
      </c>
      <c r="S2887" s="10" t="s">
        <v>50</v>
      </c>
      <c r="T2887" s="10" t="s">
        <v>1252</v>
      </c>
      <c r="U2887" s="12">
        <v>358.58</v>
      </c>
      <c r="V2887" s="12">
        <v>2</v>
      </c>
      <c r="W2887" s="12">
        <v>0</v>
      </c>
      <c r="X2887" s="12">
        <v>39.44380000000001</v>
      </c>
    </row>
    <row r="2888" spans="1:24" ht="14" x14ac:dyDescent="0.3">
      <c r="A2888" s="9">
        <v>2886</v>
      </c>
      <c r="B2888" s="14" t="s">
        <v>7426</v>
      </c>
      <c r="C2888" s="15">
        <v>45498</v>
      </c>
      <c r="D2888" s="15">
        <v>45502</v>
      </c>
      <c r="E2888" s="10" t="s">
        <v>44</v>
      </c>
      <c r="F2888" s="10" t="s">
        <v>1311</v>
      </c>
      <c r="G2888" s="10" t="s">
        <v>1312</v>
      </c>
      <c r="H2888" s="10" t="s">
        <v>92</v>
      </c>
      <c r="I2888" s="10" t="s">
        <v>23</v>
      </c>
      <c r="J2888" s="10" t="s">
        <v>131</v>
      </c>
      <c r="K2888" s="10" t="s">
        <v>132</v>
      </c>
      <c r="L2888" s="10">
        <v>19143</v>
      </c>
      <c r="M2888" s="10" t="s">
        <v>133</v>
      </c>
      <c r="N2888" s="10" t="str">
        <f>_xlfn.XLOOKUP($M:$M,People!$B:$B,People!A:A)</f>
        <v>Chuck Magee</v>
      </c>
      <c r="O2888" s="10" t="s">
        <v>1048</v>
      </c>
      <c r="P2888" s="10" t="str">
        <f>VLOOKUP(O2888,Products!$A:$E,3,FALSE)</f>
        <v>Canon</v>
      </c>
      <c r="Q2888" s="31">
        <f>INDEX(Products!$E:$E,MATCH(O2888,Products!$A:$A,0))</f>
        <v>0.38</v>
      </c>
      <c r="R2888" s="10" t="s">
        <v>41</v>
      </c>
      <c r="S2888" s="10" t="s">
        <v>68</v>
      </c>
      <c r="T2888" s="10" t="s">
        <v>1049</v>
      </c>
      <c r="U2888" s="12">
        <v>25.176000000000005</v>
      </c>
      <c r="V2888" s="12">
        <v>4</v>
      </c>
      <c r="W2888" s="12">
        <v>0.7</v>
      </c>
      <c r="X2888" s="12">
        <v>-18.462400000000002</v>
      </c>
    </row>
    <row r="2889" spans="1:24" ht="14" x14ac:dyDescent="0.3">
      <c r="A2889" s="9">
        <v>2887</v>
      </c>
      <c r="B2889" s="14" t="s">
        <v>7425</v>
      </c>
      <c r="C2889" s="15">
        <v>45498</v>
      </c>
      <c r="D2889" s="15">
        <v>45502</v>
      </c>
      <c r="E2889" s="10" t="s">
        <v>44</v>
      </c>
      <c r="F2889" s="10" t="s">
        <v>3148</v>
      </c>
      <c r="G2889" s="10" t="s">
        <v>3149</v>
      </c>
      <c r="H2889" s="10" t="s">
        <v>36</v>
      </c>
      <c r="I2889" s="10" t="s">
        <v>23</v>
      </c>
      <c r="J2889" s="10" t="s">
        <v>1572</v>
      </c>
      <c r="K2889" s="10" t="s">
        <v>318</v>
      </c>
      <c r="L2889" s="10">
        <v>36116</v>
      </c>
      <c r="M2889" s="10" t="s">
        <v>26</v>
      </c>
      <c r="N2889" s="10" t="str">
        <f>_xlfn.XLOOKUP($M:$M,People!$B:$B,People!A:A)</f>
        <v>Fred Suzuki</v>
      </c>
      <c r="O2889" s="10" t="s">
        <v>1560</v>
      </c>
      <c r="P2889" s="10" t="str">
        <f>VLOOKUP(O2889,Products!$A:$E,3,FALSE)</f>
        <v>Dell</v>
      </c>
      <c r="Q2889" s="31">
        <f>INDEX(Products!$E:$E,MATCH(O2889,Products!$A:$A,0))</f>
        <v>0.34</v>
      </c>
      <c r="R2889" s="10" t="s">
        <v>41</v>
      </c>
      <c r="S2889" s="10" t="s">
        <v>155</v>
      </c>
      <c r="T2889" s="10" t="s">
        <v>1561</v>
      </c>
      <c r="U2889" s="12">
        <v>98.46</v>
      </c>
      <c r="V2889" s="12">
        <v>9</v>
      </c>
      <c r="W2889" s="12">
        <v>0</v>
      </c>
      <c r="X2889" s="12">
        <v>49.23</v>
      </c>
    </row>
    <row r="2890" spans="1:24" ht="14" x14ac:dyDescent="0.3">
      <c r="A2890" s="9">
        <v>2888</v>
      </c>
      <c r="B2890" s="14" t="s">
        <v>7424</v>
      </c>
      <c r="C2890" s="15">
        <v>45498</v>
      </c>
      <c r="D2890" s="15">
        <v>45500</v>
      </c>
      <c r="E2890" s="10" t="s">
        <v>19</v>
      </c>
      <c r="F2890" s="10" t="s">
        <v>4602</v>
      </c>
      <c r="G2890" s="10" t="s">
        <v>4603</v>
      </c>
      <c r="H2890" s="10" t="s">
        <v>22</v>
      </c>
      <c r="I2890" s="10" t="s">
        <v>23</v>
      </c>
      <c r="J2890" s="10" t="s">
        <v>86</v>
      </c>
      <c r="K2890" s="10" t="s">
        <v>87</v>
      </c>
      <c r="L2890" s="10">
        <v>98115</v>
      </c>
      <c r="M2890" s="10" t="s">
        <v>39</v>
      </c>
      <c r="N2890" s="10" t="str">
        <f>_xlfn.XLOOKUP($M:$M,People!$B:$B,People!A:A)</f>
        <v>Sadie Pawthorne</v>
      </c>
      <c r="O2890" s="10" t="s">
        <v>3897</v>
      </c>
      <c r="P2890" s="10" t="str">
        <f>VLOOKUP(O2890,Products!$A:$E,3,FALSE)</f>
        <v>Samsung</v>
      </c>
      <c r="Q2890" s="31">
        <f>INDEX(Products!$E:$E,MATCH(O2890,Products!$A:$A,0))</f>
        <v>0.25</v>
      </c>
      <c r="R2890" s="10" t="s">
        <v>41</v>
      </c>
      <c r="S2890" s="10" t="s">
        <v>240</v>
      </c>
      <c r="T2890" s="10" t="s">
        <v>3898</v>
      </c>
      <c r="U2890" s="12">
        <v>9.42</v>
      </c>
      <c r="V2890" s="12">
        <v>2</v>
      </c>
      <c r="W2890" s="12">
        <v>0</v>
      </c>
      <c r="X2890" s="12">
        <v>0.47100000000000009</v>
      </c>
    </row>
    <row r="2891" spans="1:24" ht="14" x14ac:dyDescent="0.3">
      <c r="A2891" s="9">
        <v>2888</v>
      </c>
      <c r="B2891" s="14" t="s">
        <v>7424</v>
      </c>
      <c r="C2891" s="15">
        <v>45498</v>
      </c>
      <c r="D2891" s="15">
        <v>45500</v>
      </c>
      <c r="E2891" s="10" t="s">
        <v>19</v>
      </c>
      <c r="F2891" s="10" t="s">
        <v>4602</v>
      </c>
      <c r="G2891" s="10" t="s">
        <v>4603</v>
      </c>
      <c r="H2891" s="10" t="s">
        <v>22</v>
      </c>
      <c r="I2891" s="10" t="s">
        <v>23</v>
      </c>
      <c r="J2891" s="10" t="s">
        <v>86</v>
      </c>
      <c r="K2891" s="10" t="s">
        <v>87</v>
      </c>
      <c r="L2891" s="10">
        <v>98115</v>
      </c>
      <c r="M2891" s="10" t="s">
        <v>39</v>
      </c>
      <c r="N2891" s="10" t="str">
        <f>_xlfn.XLOOKUP($M:$M,People!$B:$B,People!A:A)</f>
        <v>Sadie Pawthorne</v>
      </c>
      <c r="O2891" s="10" t="s">
        <v>3897</v>
      </c>
      <c r="P2891" s="10" t="str">
        <f>VLOOKUP(O2891,Products!$A:$E,3,FALSE)</f>
        <v>Samsung</v>
      </c>
      <c r="Q2891" s="31">
        <f>INDEX(Products!$E:$E,MATCH(O2891,Products!$A:$A,0))</f>
        <v>0.25</v>
      </c>
      <c r="R2891" s="10" t="s">
        <v>41</v>
      </c>
      <c r="S2891" s="10" t="s">
        <v>240</v>
      </c>
      <c r="T2891" s="10" t="s">
        <v>3898</v>
      </c>
      <c r="U2891" s="12">
        <v>9.42</v>
      </c>
      <c r="V2891" s="12">
        <v>2</v>
      </c>
      <c r="W2891" s="12">
        <v>0</v>
      </c>
      <c r="X2891" s="12">
        <v>0.47100000000000009</v>
      </c>
    </row>
    <row r="2892" spans="1:24" ht="14" x14ac:dyDescent="0.3">
      <c r="A2892" s="9">
        <v>2889</v>
      </c>
      <c r="B2892" s="14" t="s">
        <v>7424</v>
      </c>
      <c r="C2892" s="15">
        <v>45498</v>
      </c>
      <c r="D2892" s="15">
        <v>45500</v>
      </c>
      <c r="E2892" s="10" t="s">
        <v>19</v>
      </c>
      <c r="F2892" s="10" t="s">
        <v>4602</v>
      </c>
      <c r="G2892" s="10" t="s">
        <v>4603</v>
      </c>
      <c r="H2892" s="10" t="s">
        <v>22</v>
      </c>
      <c r="I2892" s="10" t="s">
        <v>23</v>
      </c>
      <c r="J2892" s="10" t="s">
        <v>86</v>
      </c>
      <c r="K2892" s="10" t="s">
        <v>87</v>
      </c>
      <c r="L2892" s="10">
        <v>98115</v>
      </c>
      <c r="M2892" s="10" t="s">
        <v>39</v>
      </c>
      <c r="N2892" s="10" t="str">
        <f>_xlfn.XLOOKUP($M:$M,People!$B:$B,People!A:A)</f>
        <v>Sadie Pawthorne</v>
      </c>
      <c r="O2892" s="10" t="s">
        <v>4604</v>
      </c>
      <c r="P2892" s="10" t="str">
        <f>VLOOKUP(O2892,Products!$A:$E,3,FALSE)</f>
        <v>3M</v>
      </c>
      <c r="Q2892" s="31">
        <f>INDEX(Products!$E:$E,MATCH(O2892,Products!$A:$A,0))</f>
        <v>0.3</v>
      </c>
      <c r="R2892" s="10" t="s">
        <v>41</v>
      </c>
      <c r="S2892" s="10" t="s">
        <v>82</v>
      </c>
      <c r="T2892" s="10" t="s">
        <v>4605</v>
      </c>
      <c r="U2892" s="12">
        <v>12.96</v>
      </c>
      <c r="V2892" s="12">
        <v>2</v>
      </c>
      <c r="W2892" s="12">
        <v>0</v>
      </c>
      <c r="X2892" s="12">
        <v>6.2208000000000006</v>
      </c>
    </row>
    <row r="2893" spans="1:24" ht="14" x14ac:dyDescent="0.3">
      <c r="A2893" s="9">
        <v>2890</v>
      </c>
      <c r="B2893" s="14" t="s">
        <v>7427</v>
      </c>
      <c r="C2893" s="15">
        <v>45498</v>
      </c>
      <c r="D2893" s="15">
        <v>45503</v>
      </c>
      <c r="E2893" s="10" t="s">
        <v>44</v>
      </c>
      <c r="F2893" s="10" t="s">
        <v>4958</v>
      </c>
      <c r="G2893" s="10" t="s">
        <v>4959</v>
      </c>
      <c r="H2893" s="10" t="s">
        <v>22</v>
      </c>
      <c r="I2893" s="10" t="s">
        <v>23</v>
      </c>
      <c r="J2893" s="10" t="s">
        <v>37</v>
      </c>
      <c r="K2893" s="10" t="s">
        <v>38</v>
      </c>
      <c r="L2893" s="10">
        <v>90032</v>
      </c>
      <c r="M2893" s="10" t="s">
        <v>39</v>
      </c>
      <c r="N2893" s="10" t="str">
        <f>_xlfn.XLOOKUP($M:$M,People!$B:$B,People!A:A)</f>
        <v>Sadie Pawthorne</v>
      </c>
      <c r="O2893" s="10" t="s">
        <v>5751</v>
      </c>
      <c r="P2893" s="10" t="str">
        <f>VLOOKUP(O2893,Products!$A:$E,3,FALSE)</f>
        <v>Avery</v>
      </c>
      <c r="Q2893" s="31">
        <f>INDEX(Products!$E:$E,MATCH(O2893,Products!$A:$A,0))</f>
        <v>0.31</v>
      </c>
      <c r="R2893" s="10" t="s">
        <v>64</v>
      </c>
      <c r="S2893" s="10" t="s">
        <v>65</v>
      </c>
      <c r="T2893" s="10" t="s">
        <v>5752</v>
      </c>
      <c r="U2893" s="12">
        <v>623.96</v>
      </c>
      <c r="V2893" s="12">
        <v>5</v>
      </c>
      <c r="W2893" s="12">
        <v>0.2</v>
      </c>
      <c r="X2893" s="12">
        <v>38.997500000000002</v>
      </c>
    </row>
    <row r="2894" spans="1:24" ht="14" x14ac:dyDescent="0.3">
      <c r="A2894" s="9">
        <v>2891</v>
      </c>
      <c r="B2894" s="14" t="s">
        <v>7428</v>
      </c>
      <c r="C2894" s="15">
        <v>45499</v>
      </c>
      <c r="D2894" s="15">
        <v>45504</v>
      </c>
      <c r="E2894" s="10" t="s">
        <v>44</v>
      </c>
      <c r="F2894" s="10" t="s">
        <v>2238</v>
      </c>
      <c r="G2894" s="10" t="s">
        <v>2239</v>
      </c>
      <c r="H2894" s="10" t="s">
        <v>36</v>
      </c>
      <c r="I2894" s="10" t="s">
        <v>23</v>
      </c>
      <c r="J2894" s="10" t="s">
        <v>3251</v>
      </c>
      <c r="K2894" s="10" t="s">
        <v>277</v>
      </c>
      <c r="L2894" s="10">
        <v>85301</v>
      </c>
      <c r="M2894" s="10" t="s">
        <v>39</v>
      </c>
      <c r="N2894" s="10" t="str">
        <f>_xlfn.XLOOKUP($M:$M,People!$B:$B,People!A:A)</f>
        <v>Sadie Pawthorne</v>
      </c>
      <c r="O2894" s="10" t="s">
        <v>2116</v>
      </c>
      <c r="P2894" s="10" t="str">
        <f>VLOOKUP(O2894,Products!$A:$E,3,FALSE)</f>
        <v>Avery</v>
      </c>
      <c r="Q2894" s="31">
        <f>INDEX(Products!$E:$E,MATCH(O2894,Products!$A:$A,0))</f>
        <v>0.33</v>
      </c>
      <c r="R2894" s="10" t="s">
        <v>28</v>
      </c>
      <c r="S2894" s="10" t="s">
        <v>32</v>
      </c>
      <c r="T2894" s="10" t="s">
        <v>2117</v>
      </c>
      <c r="U2894" s="12">
        <v>266.35200000000003</v>
      </c>
      <c r="V2894" s="12">
        <v>3</v>
      </c>
      <c r="W2894" s="12">
        <v>0.2</v>
      </c>
      <c r="X2894" s="12">
        <v>13.317599999999985</v>
      </c>
    </row>
    <row r="2895" spans="1:24" ht="14" x14ac:dyDescent="0.3">
      <c r="A2895" s="9">
        <v>2892</v>
      </c>
      <c r="B2895" s="14" t="s">
        <v>7429</v>
      </c>
      <c r="C2895" s="15">
        <v>45499</v>
      </c>
      <c r="D2895" s="15">
        <v>45501</v>
      </c>
      <c r="E2895" s="10" t="s">
        <v>168</v>
      </c>
      <c r="F2895" s="10" t="s">
        <v>1643</v>
      </c>
      <c r="G2895" s="10" t="s">
        <v>1644</v>
      </c>
      <c r="H2895" s="10" t="s">
        <v>22</v>
      </c>
      <c r="I2895" s="10" t="s">
        <v>23</v>
      </c>
      <c r="J2895" s="10" t="s">
        <v>1577</v>
      </c>
      <c r="K2895" s="10" t="s">
        <v>277</v>
      </c>
      <c r="L2895" s="10">
        <v>85204</v>
      </c>
      <c r="M2895" s="10" t="s">
        <v>39</v>
      </c>
      <c r="N2895" s="10" t="str">
        <f>_xlfn.XLOOKUP($M:$M,People!$B:$B,People!A:A)</f>
        <v>Sadie Pawthorne</v>
      </c>
      <c r="O2895" s="10" t="s">
        <v>2427</v>
      </c>
      <c r="P2895" s="10" t="str">
        <f>VLOOKUP(O2895,Products!$A:$E,3,FALSE)</f>
        <v>Office Depot</v>
      </c>
      <c r="Q2895" s="31">
        <f>INDEX(Products!$E:$E,MATCH(O2895,Products!$A:$A,0))</f>
        <v>0.3</v>
      </c>
      <c r="R2895" s="10" t="s">
        <v>28</v>
      </c>
      <c r="S2895" s="10" t="s">
        <v>50</v>
      </c>
      <c r="T2895" s="10" t="s">
        <v>2428</v>
      </c>
      <c r="U2895" s="12">
        <v>393.16500000000002</v>
      </c>
      <c r="V2895" s="12">
        <v>3</v>
      </c>
      <c r="W2895" s="12">
        <v>0.5</v>
      </c>
      <c r="X2895" s="12">
        <v>-204.44580000000005</v>
      </c>
    </row>
    <row r="2896" spans="1:24" ht="14" x14ac:dyDescent="0.3">
      <c r="A2896" s="9">
        <v>2893</v>
      </c>
      <c r="B2896" s="14" t="s">
        <v>7430</v>
      </c>
      <c r="C2896" s="15">
        <v>45499</v>
      </c>
      <c r="D2896" s="15">
        <v>45504</v>
      </c>
      <c r="E2896" s="10" t="s">
        <v>44</v>
      </c>
      <c r="F2896" s="10" t="s">
        <v>1205</v>
      </c>
      <c r="G2896" s="10" t="s">
        <v>1206</v>
      </c>
      <c r="H2896" s="10" t="s">
        <v>36</v>
      </c>
      <c r="I2896" s="10" t="s">
        <v>23</v>
      </c>
      <c r="J2896" s="10" t="s">
        <v>5678</v>
      </c>
      <c r="K2896" s="10" t="s">
        <v>38</v>
      </c>
      <c r="L2896" s="10">
        <v>93030</v>
      </c>
      <c r="M2896" s="10" t="s">
        <v>39</v>
      </c>
      <c r="N2896" s="10" t="str">
        <f>_xlfn.XLOOKUP($M:$M,People!$B:$B,People!A:A)</f>
        <v>Sadie Pawthorne</v>
      </c>
      <c r="O2896" s="10" t="s">
        <v>3763</v>
      </c>
      <c r="P2896" s="10" t="str">
        <f>VLOOKUP(O2896,Products!$A:$E,3,FALSE)</f>
        <v>Office Depot</v>
      </c>
      <c r="Q2896" s="31">
        <f>INDEX(Products!$E:$E,MATCH(O2896,Products!$A:$A,0))</f>
        <v>0.32</v>
      </c>
      <c r="R2896" s="10" t="s">
        <v>41</v>
      </c>
      <c r="S2896" s="10" t="s">
        <v>61</v>
      </c>
      <c r="T2896" s="10" t="s">
        <v>3764</v>
      </c>
      <c r="U2896" s="12">
        <v>99.2</v>
      </c>
      <c r="V2896" s="12">
        <v>5</v>
      </c>
      <c r="W2896" s="12">
        <v>0</v>
      </c>
      <c r="X2896" s="12">
        <v>25.792000000000002</v>
      </c>
    </row>
    <row r="2897" spans="1:24" ht="14" x14ac:dyDescent="0.3">
      <c r="A2897" s="9">
        <v>2894</v>
      </c>
      <c r="B2897" s="14" t="s">
        <v>7430</v>
      </c>
      <c r="C2897" s="15">
        <v>45499</v>
      </c>
      <c r="D2897" s="15">
        <v>45504</v>
      </c>
      <c r="E2897" s="10" t="s">
        <v>44</v>
      </c>
      <c r="F2897" s="10" t="s">
        <v>1205</v>
      </c>
      <c r="G2897" s="10" t="s">
        <v>1206</v>
      </c>
      <c r="H2897" s="10" t="s">
        <v>36</v>
      </c>
      <c r="I2897" s="10" t="s">
        <v>23</v>
      </c>
      <c r="J2897" s="10" t="s">
        <v>5678</v>
      </c>
      <c r="K2897" s="10" t="s">
        <v>38</v>
      </c>
      <c r="L2897" s="10">
        <v>93030</v>
      </c>
      <c r="M2897" s="10" t="s">
        <v>39</v>
      </c>
      <c r="N2897" s="10" t="str">
        <f>_xlfn.XLOOKUP($M:$M,People!$B:$B,People!A:A)</f>
        <v>Sadie Pawthorne</v>
      </c>
      <c r="O2897" s="10" t="s">
        <v>1788</v>
      </c>
      <c r="P2897" s="10" t="str">
        <f>VLOOKUP(O2897,Products!$A:$E,3,FALSE)</f>
        <v>Office Depot</v>
      </c>
      <c r="Q2897" s="31">
        <f>INDEX(Products!$E:$E,MATCH(O2897,Products!$A:$A,0))</f>
        <v>0.28000000000000003</v>
      </c>
      <c r="R2897" s="10" t="s">
        <v>41</v>
      </c>
      <c r="S2897" s="10" t="s">
        <v>68</v>
      </c>
      <c r="T2897" s="10" t="s">
        <v>1789</v>
      </c>
      <c r="U2897" s="12">
        <v>9.1440000000000001</v>
      </c>
      <c r="V2897" s="12">
        <v>3</v>
      </c>
      <c r="W2897" s="12">
        <v>0.2</v>
      </c>
      <c r="X2897" s="12">
        <v>3.0860999999999996</v>
      </c>
    </row>
    <row r="2898" spans="1:24" ht="14" x14ac:dyDescent="0.3">
      <c r="A2898" s="9">
        <v>2895</v>
      </c>
      <c r="B2898" s="14" t="s">
        <v>7430</v>
      </c>
      <c r="C2898" s="15">
        <v>45499</v>
      </c>
      <c r="D2898" s="15">
        <v>45504</v>
      </c>
      <c r="E2898" s="10" t="s">
        <v>44</v>
      </c>
      <c r="F2898" s="10" t="s">
        <v>1205</v>
      </c>
      <c r="G2898" s="10" t="s">
        <v>1206</v>
      </c>
      <c r="H2898" s="10" t="s">
        <v>36</v>
      </c>
      <c r="I2898" s="10" t="s">
        <v>23</v>
      </c>
      <c r="J2898" s="10" t="s">
        <v>5678</v>
      </c>
      <c r="K2898" s="10" t="s">
        <v>38</v>
      </c>
      <c r="L2898" s="10">
        <v>93030</v>
      </c>
      <c r="M2898" s="10" t="s">
        <v>39</v>
      </c>
      <c r="N2898" s="10" t="str">
        <f>_xlfn.XLOOKUP($M:$M,People!$B:$B,People!A:A)</f>
        <v>Sadie Pawthorne</v>
      </c>
      <c r="O2898" s="10" t="s">
        <v>1069</v>
      </c>
      <c r="P2898" s="10" t="str">
        <f>VLOOKUP(O2898,Products!$A:$E,3,FALSE)</f>
        <v>Dell</v>
      </c>
      <c r="Q2898" s="31">
        <f>INDEX(Products!$E:$E,MATCH(O2898,Products!$A:$A,0))</f>
        <v>0.32</v>
      </c>
      <c r="R2898" s="10" t="s">
        <v>41</v>
      </c>
      <c r="S2898" s="10" t="s">
        <v>68</v>
      </c>
      <c r="T2898" s="10" t="s">
        <v>1070</v>
      </c>
      <c r="U2898" s="12">
        <v>23.136000000000003</v>
      </c>
      <c r="V2898" s="12">
        <v>6</v>
      </c>
      <c r="W2898" s="12">
        <v>0.2</v>
      </c>
      <c r="X2898" s="12">
        <v>8.3867999999999991</v>
      </c>
    </row>
    <row r="2899" spans="1:24" ht="14" x14ac:dyDescent="0.3">
      <c r="A2899" s="9">
        <v>2896</v>
      </c>
      <c r="B2899" s="14" t="s">
        <v>7431</v>
      </c>
      <c r="C2899" s="15">
        <v>45499</v>
      </c>
      <c r="D2899" s="15">
        <v>45506</v>
      </c>
      <c r="E2899" s="10" t="s">
        <v>44</v>
      </c>
      <c r="F2899" s="10" t="s">
        <v>528</v>
      </c>
      <c r="G2899" s="10" t="s">
        <v>529</v>
      </c>
      <c r="H2899" s="10" t="s">
        <v>22</v>
      </c>
      <c r="I2899" s="10" t="s">
        <v>23</v>
      </c>
      <c r="J2899" s="10" t="s">
        <v>114</v>
      </c>
      <c r="K2899" s="10" t="s">
        <v>38</v>
      </c>
      <c r="L2899" s="10">
        <v>94110</v>
      </c>
      <c r="M2899" s="10" t="s">
        <v>39</v>
      </c>
      <c r="N2899" s="10" t="str">
        <f>_xlfn.XLOOKUP($M:$M,People!$B:$B,People!A:A)</f>
        <v>Sadie Pawthorne</v>
      </c>
      <c r="O2899" s="10" t="s">
        <v>1854</v>
      </c>
      <c r="P2899" s="10" t="str">
        <f>VLOOKUP(O2899,Products!$A:$E,3,FALSE)</f>
        <v>Avery</v>
      </c>
      <c r="Q2899" s="31">
        <f>INDEX(Products!$E:$E,MATCH(O2899,Products!$A:$A,0))</f>
        <v>0.31</v>
      </c>
      <c r="R2899" s="10" t="s">
        <v>41</v>
      </c>
      <c r="S2899" s="10" t="s">
        <v>155</v>
      </c>
      <c r="T2899" s="10" t="s">
        <v>1855</v>
      </c>
      <c r="U2899" s="12">
        <v>167.86</v>
      </c>
      <c r="V2899" s="12">
        <v>2</v>
      </c>
      <c r="W2899" s="12">
        <v>0</v>
      </c>
      <c r="X2899" s="12">
        <v>78.894199999999998</v>
      </c>
    </row>
    <row r="2900" spans="1:24" ht="14" x14ac:dyDescent="0.3">
      <c r="A2900" s="9">
        <v>2897</v>
      </c>
      <c r="B2900" s="14" t="s">
        <v>7432</v>
      </c>
      <c r="C2900" s="15">
        <v>45499</v>
      </c>
      <c r="D2900" s="15">
        <v>45499</v>
      </c>
      <c r="E2900" s="10" t="s">
        <v>1124</v>
      </c>
      <c r="F2900" s="10" t="s">
        <v>1730</v>
      </c>
      <c r="G2900" s="10" t="s">
        <v>1731</v>
      </c>
      <c r="H2900" s="10" t="s">
        <v>22</v>
      </c>
      <c r="I2900" s="10" t="s">
        <v>23</v>
      </c>
      <c r="J2900" s="10" t="s">
        <v>131</v>
      </c>
      <c r="K2900" s="10" t="s">
        <v>132</v>
      </c>
      <c r="L2900" s="10">
        <v>19140</v>
      </c>
      <c r="M2900" s="10" t="s">
        <v>133</v>
      </c>
      <c r="N2900" s="10" t="str">
        <f>_xlfn.XLOOKUP($M:$M,People!$B:$B,People!A:A)</f>
        <v>Chuck Magee</v>
      </c>
      <c r="O2900" s="10" t="s">
        <v>3017</v>
      </c>
      <c r="P2900" s="10" t="str">
        <f>VLOOKUP(O2900,Products!$A:$E,3,FALSE)</f>
        <v>HP</v>
      </c>
      <c r="Q2900" s="31">
        <f>INDEX(Products!$E:$E,MATCH(O2900,Products!$A:$A,0))</f>
        <v>0.33</v>
      </c>
      <c r="R2900" s="10" t="s">
        <v>41</v>
      </c>
      <c r="S2900" s="10" t="s">
        <v>82</v>
      </c>
      <c r="T2900" s="10" t="s">
        <v>3018</v>
      </c>
      <c r="U2900" s="12">
        <v>10.368000000000002</v>
      </c>
      <c r="V2900" s="12">
        <v>2</v>
      </c>
      <c r="W2900" s="12">
        <v>0.2</v>
      </c>
      <c r="X2900" s="12">
        <v>3.6288</v>
      </c>
    </row>
    <row r="2901" spans="1:24" ht="14" x14ac:dyDescent="0.3">
      <c r="A2901" s="9">
        <v>2898</v>
      </c>
      <c r="B2901" s="14" t="s">
        <v>7433</v>
      </c>
      <c r="C2901" s="15">
        <v>45500</v>
      </c>
      <c r="D2901" s="15">
        <v>45506</v>
      </c>
      <c r="E2901" s="10" t="s">
        <v>44</v>
      </c>
      <c r="F2901" s="10" t="s">
        <v>2184</v>
      </c>
      <c r="G2901" s="10" t="s">
        <v>2185</v>
      </c>
      <c r="H2901" s="10" t="s">
        <v>22</v>
      </c>
      <c r="I2901" s="10" t="s">
        <v>23</v>
      </c>
      <c r="J2901" s="10" t="s">
        <v>1282</v>
      </c>
      <c r="K2901" s="10" t="s">
        <v>25</v>
      </c>
      <c r="L2901" s="10">
        <v>40214</v>
      </c>
      <c r="M2901" s="10" t="s">
        <v>26</v>
      </c>
      <c r="N2901" s="10" t="str">
        <f>_xlfn.XLOOKUP($M:$M,People!$B:$B,People!A:A)</f>
        <v>Fred Suzuki</v>
      </c>
      <c r="O2901" s="10" t="s">
        <v>3678</v>
      </c>
      <c r="P2901" s="10" t="str">
        <f>VLOOKUP(O2901,Products!$A:$E,3,FALSE)</f>
        <v>Samsung</v>
      </c>
      <c r="Q2901" s="31">
        <f>INDEX(Products!$E:$E,MATCH(O2901,Products!$A:$A,0))</f>
        <v>0.37</v>
      </c>
      <c r="R2901" s="10" t="s">
        <v>64</v>
      </c>
      <c r="S2901" s="10" t="s">
        <v>65</v>
      </c>
      <c r="T2901" s="10" t="s">
        <v>3679</v>
      </c>
      <c r="U2901" s="12">
        <v>29.97</v>
      </c>
      <c r="V2901" s="12">
        <v>3</v>
      </c>
      <c r="W2901" s="12">
        <v>0</v>
      </c>
      <c r="X2901" s="12">
        <v>0.29969999999999963</v>
      </c>
    </row>
    <row r="2902" spans="1:24" ht="14" x14ac:dyDescent="0.3">
      <c r="A2902" s="9">
        <v>2899</v>
      </c>
      <c r="B2902" s="14" t="s">
        <v>7434</v>
      </c>
      <c r="C2902" s="15">
        <v>45503</v>
      </c>
      <c r="D2902" s="15">
        <v>45505</v>
      </c>
      <c r="E2902" s="10" t="s">
        <v>168</v>
      </c>
      <c r="F2902" s="10" t="s">
        <v>4810</v>
      </c>
      <c r="G2902" s="10" t="s">
        <v>4811</v>
      </c>
      <c r="H2902" s="10" t="s">
        <v>92</v>
      </c>
      <c r="I2902" s="10" t="s">
        <v>23</v>
      </c>
      <c r="J2902" s="10" t="s">
        <v>818</v>
      </c>
      <c r="K2902" s="10" t="s">
        <v>204</v>
      </c>
      <c r="L2902" s="10">
        <v>55044</v>
      </c>
      <c r="M2902" s="10" t="s">
        <v>95</v>
      </c>
      <c r="N2902" s="10" t="str">
        <f>_xlfn.XLOOKUP($M:$M,People!$B:$B,People!A:A)</f>
        <v>Roxanne Rodriguez</v>
      </c>
      <c r="O2902" s="10" t="s">
        <v>2603</v>
      </c>
      <c r="P2902" s="10" t="str">
        <f>VLOOKUP(O2902,Products!$A:$E,3,FALSE)</f>
        <v>Canon</v>
      </c>
      <c r="Q2902" s="31">
        <f>INDEX(Products!$E:$E,MATCH(O2902,Products!$A:$A,0))</f>
        <v>0.28000000000000003</v>
      </c>
      <c r="R2902" s="10" t="s">
        <v>28</v>
      </c>
      <c r="S2902" s="10" t="s">
        <v>32</v>
      </c>
      <c r="T2902" s="10" t="s">
        <v>2604</v>
      </c>
      <c r="U2902" s="12">
        <v>155.88</v>
      </c>
      <c r="V2902" s="12">
        <v>6</v>
      </c>
      <c r="W2902" s="12">
        <v>0</v>
      </c>
      <c r="X2902" s="12">
        <v>38.970000000000006</v>
      </c>
    </row>
    <row r="2903" spans="1:24" ht="14" x14ac:dyDescent="0.3">
      <c r="A2903" s="9">
        <v>2900</v>
      </c>
      <c r="B2903" s="14" t="s">
        <v>7435</v>
      </c>
      <c r="C2903" s="15">
        <v>45503</v>
      </c>
      <c r="D2903" s="15">
        <v>45504</v>
      </c>
      <c r="E2903" s="10" t="s">
        <v>168</v>
      </c>
      <c r="F2903" s="10" t="s">
        <v>528</v>
      </c>
      <c r="G2903" s="10" t="s">
        <v>529</v>
      </c>
      <c r="H2903" s="10" t="s">
        <v>22</v>
      </c>
      <c r="I2903" s="10" t="s">
        <v>23</v>
      </c>
      <c r="J2903" s="10" t="s">
        <v>114</v>
      </c>
      <c r="K2903" s="10" t="s">
        <v>38</v>
      </c>
      <c r="L2903" s="10">
        <v>94109</v>
      </c>
      <c r="M2903" s="10" t="s">
        <v>39</v>
      </c>
      <c r="N2903" s="10" t="str">
        <f>_xlfn.XLOOKUP($M:$M,People!$B:$B,People!A:A)</f>
        <v>Sadie Pawthorne</v>
      </c>
      <c r="O2903" s="10" t="s">
        <v>892</v>
      </c>
      <c r="P2903" s="10" t="str">
        <f>VLOOKUP(O2903,Products!$A:$E,3,FALSE)</f>
        <v>Staples</v>
      </c>
      <c r="Q2903" s="31">
        <f>INDEX(Products!$E:$E,MATCH(O2903,Products!$A:$A,0))</f>
        <v>0.28999999999999998</v>
      </c>
      <c r="R2903" s="10" t="s">
        <v>28</v>
      </c>
      <c r="S2903" s="10" t="s">
        <v>58</v>
      </c>
      <c r="T2903" s="10" t="s">
        <v>893</v>
      </c>
      <c r="U2903" s="12">
        <v>5.28</v>
      </c>
      <c r="V2903" s="12">
        <v>3</v>
      </c>
      <c r="W2903" s="12">
        <v>0</v>
      </c>
      <c r="X2903" s="12">
        <v>2.3232000000000004</v>
      </c>
    </row>
    <row r="2904" spans="1:24" ht="14" x14ac:dyDescent="0.3">
      <c r="A2904" s="9">
        <v>2901</v>
      </c>
      <c r="B2904" s="14" t="s">
        <v>7435</v>
      </c>
      <c r="C2904" s="15">
        <v>45503</v>
      </c>
      <c r="D2904" s="15">
        <v>45504</v>
      </c>
      <c r="E2904" s="10" t="s">
        <v>168</v>
      </c>
      <c r="F2904" s="10" t="s">
        <v>528</v>
      </c>
      <c r="G2904" s="10" t="s">
        <v>529</v>
      </c>
      <c r="H2904" s="10" t="s">
        <v>22</v>
      </c>
      <c r="I2904" s="10" t="s">
        <v>23</v>
      </c>
      <c r="J2904" s="10" t="s">
        <v>114</v>
      </c>
      <c r="K2904" s="10" t="s">
        <v>38</v>
      </c>
      <c r="L2904" s="10">
        <v>94109</v>
      </c>
      <c r="M2904" s="10" t="s">
        <v>39</v>
      </c>
      <c r="N2904" s="10" t="str">
        <f>_xlfn.XLOOKUP($M:$M,People!$B:$B,People!A:A)</f>
        <v>Sadie Pawthorne</v>
      </c>
      <c r="O2904" s="10" t="s">
        <v>894</v>
      </c>
      <c r="P2904" s="10" t="str">
        <f>VLOOKUP(O2904,Products!$A:$E,3,FALSE)</f>
        <v>Samsung</v>
      </c>
      <c r="Q2904" s="31">
        <f>INDEX(Products!$E:$E,MATCH(O2904,Products!$A:$A,0))</f>
        <v>0.33</v>
      </c>
      <c r="R2904" s="10" t="s">
        <v>41</v>
      </c>
      <c r="S2904" s="10" t="s">
        <v>68</v>
      </c>
      <c r="T2904" s="10" t="s">
        <v>895</v>
      </c>
      <c r="U2904" s="12">
        <v>10.92</v>
      </c>
      <c r="V2904" s="12">
        <v>3</v>
      </c>
      <c r="W2904" s="12">
        <v>0.2</v>
      </c>
      <c r="X2904" s="12">
        <v>4.0949999999999989</v>
      </c>
    </row>
    <row r="2905" spans="1:24" ht="14" x14ac:dyDescent="0.3">
      <c r="A2905" s="9">
        <v>2902</v>
      </c>
      <c r="B2905" s="14" t="s">
        <v>7436</v>
      </c>
      <c r="C2905" s="15">
        <v>45503</v>
      </c>
      <c r="D2905" s="15">
        <v>45507</v>
      </c>
      <c r="E2905" s="10" t="s">
        <v>19</v>
      </c>
      <c r="F2905" s="10" t="s">
        <v>3953</v>
      </c>
      <c r="G2905" s="10" t="s">
        <v>3954</v>
      </c>
      <c r="H2905" s="10" t="s">
        <v>36</v>
      </c>
      <c r="I2905" s="10" t="s">
        <v>23</v>
      </c>
      <c r="J2905" s="10" t="s">
        <v>165</v>
      </c>
      <c r="K2905" s="10" t="s">
        <v>94</v>
      </c>
      <c r="L2905" s="10">
        <v>77041</v>
      </c>
      <c r="M2905" s="10" t="s">
        <v>95</v>
      </c>
      <c r="N2905" s="10" t="str">
        <f>_xlfn.XLOOKUP($M:$M,People!$B:$B,People!A:A)</f>
        <v>Roxanne Rodriguez</v>
      </c>
      <c r="O2905" s="10" t="s">
        <v>3912</v>
      </c>
      <c r="P2905" s="10" t="str">
        <f>VLOOKUP(O2905,Products!$A:$E,3,FALSE)</f>
        <v>Staples</v>
      </c>
      <c r="Q2905" s="31">
        <f>INDEX(Products!$E:$E,MATCH(O2905,Products!$A:$A,0))</f>
        <v>0.37</v>
      </c>
      <c r="R2905" s="10" t="s">
        <v>41</v>
      </c>
      <c r="S2905" s="10" t="s">
        <v>53</v>
      </c>
      <c r="T2905" s="10" t="s">
        <v>3913</v>
      </c>
      <c r="U2905" s="12">
        <v>61.792000000000002</v>
      </c>
      <c r="V2905" s="12">
        <v>4</v>
      </c>
      <c r="W2905" s="12">
        <v>0.2</v>
      </c>
      <c r="X2905" s="12">
        <v>6.1792000000000016</v>
      </c>
    </row>
    <row r="2906" spans="1:24" ht="14" x14ac:dyDescent="0.3">
      <c r="A2906" s="9">
        <v>2903</v>
      </c>
      <c r="B2906" s="14" t="s">
        <v>7435</v>
      </c>
      <c r="C2906" s="15">
        <v>45503</v>
      </c>
      <c r="D2906" s="15">
        <v>45504</v>
      </c>
      <c r="E2906" s="10" t="s">
        <v>168</v>
      </c>
      <c r="F2906" s="10" t="s">
        <v>528</v>
      </c>
      <c r="G2906" s="10" t="s">
        <v>529</v>
      </c>
      <c r="H2906" s="10" t="s">
        <v>22</v>
      </c>
      <c r="I2906" s="10" t="s">
        <v>23</v>
      </c>
      <c r="J2906" s="10" t="s">
        <v>114</v>
      </c>
      <c r="K2906" s="10" t="s">
        <v>38</v>
      </c>
      <c r="L2906" s="10">
        <v>94109</v>
      </c>
      <c r="M2906" s="10" t="s">
        <v>39</v>
      </c>
      <c r="N2906" s="10" t="str">
        <f>_xlfn.XLOOKUP($M:$M,People!$B:$B,People!A:A)</f>
        <v>Sadie Pawthorne</v>
      </c>
      <c r="O2906" s="10" t="s">
        <v>890</v>
      </c>
      <c r="P2906" s="10" t="str">
        <f>VLOOKUP(O2906,Products!$A:$E,3,FALSE)</f>
        <v>Canon</v>
      </c>
      <c r="Q2906" s="31">
        <f>INDEX(Products!$E:$E,MATCH(O2906,Products!$A:$A,0))</f>
        <v>0.26</v>
      </c>
      <c r="R2906" s="10" t="s">
        <v>64</v>
      </c>
      <c r="S2906" s="10" t="s">
        <v>144</v>
      </c>
      <c r="T2906" s="10" t="s">
        <v>891</v>
      </c>
      <c r="U2906" s="12">
        <v>209.92999999999998</v>
      </c>
      <c r="V2906" s="12">
        <v>7</v>
      </c>
      <c r="W2906" s="12">
        <v>0</v>
      </c>
      <c r="X2906" s="12">
        <v>92.369200000000021</v>
      </c>
    </row>
    <row r="2907" spans="1:24" ht="14" x14ac:dyDescent="0.3">
      <c r="A2907" s="9">
        <v>2904</v>
      </c>
      <c r="B2907" s="14" t="s">
        <v>7437</v>
      </c>
      <c r="C2907" s="15">
        <v>45504</v>
      </c>
      <c r="D2907" s="15">
        <v>45504</v>
      </c>
      <c r="E2907" s="10" t="s">
        <v>1124</v>
      </c>
      <c r="F2907" s="10" t="s">
        <v>2127</v>
      </c>
      <c r="G2907" s="10" t="s">
        <v>2128</v>
      </c>
      <c r="H2907" s="10" t="s">
        <v>22</v>
      </c>
      <c r="I2907" s="10" t="s">
        <v>23</v>
      </c>
      <c r="J2907" s="10" t="s">
        <v>237</v>
      </c>
      <c r="K2907" s="10" t="s">
        <v>238</v>
      </c>
      <c r="L2907" s="10">
        <v>10024</v>
      </c>
      <c r="M2907" s="10" t="s">
        <v>133</v>
      </c>
      <c r="N2907" s="10" t="str">
        <f>_xlfn.XLOOKUP($M:$M,People!$B:$B,People!A:A)</f>
        <v>Chuck Magee</v>
      </c>
      <c r="O2907" s="10" t="s">
        <v>919</v>
      </c>
      <c r="P2907" s="10" t="str">
        <f>VLOOKUP(O2907,Products!$A:$E,3,FALSE)</f>
        <v>Avery</v>
      </c>
      <c r="Q2907" s="31">
        <f>INDEX(Products!$E:$E,MATCH(O2907,Products!$A:$A,0))</f>
        <v>0.37</v>
      </c>
      <c r="R2907" s="10" t="s">
        <v>28</v>
      </c>
      <c r="S2907" s="10" t="s">
        <v>50</v>
      </c>
      <c r="T2907" s="10" t="s">
        <v>920</v>
      </c>
      <c r="U2907" s="12">
        <v>1090.7819999999999</v>
      </c>
      <c r="V2907" s="12">
        <v>7</v>
      </c>
      <c r="W2907" s="12">
        <v>0.4</v>
      </c>
      <c r="X2907" s="12">
        <v>-290.87520000000001</v>
      </c>
    </row>
    <row r="2908" spans="1:24" ht="14" x14ac:dyDescent="0.3">
      <c r="A2908" s="9">
        <v>2905</v>
      </c>
      <c r="B2908" s="14" t="s">
        <v>7437</v>
      </c>
      <c r="C2908" s="15">
        <v>45504</v>
      </c>
      <c r="D2908" s="15">
        <v>45504</v>
      </c>
      <c r="E2908" s="10" t="s">
        <v>1124</v>
      </c>
      <c r="F2908" s="10" t="s">
        <v>2127</v>
      </c>
      <c r="G2908" s="10" t="s">
        <v>2128</v>
      </c>
      <c r="H2908" s="10" t="s">
        <v>22</v>
      </c>
      <c r="I2908" s="10" t="s">
        <v>23</v>
      </c>
      <c r="J2908" s="10" t="s">
        <v>237</v>
      </c>
      <c r="K2908" s="10" t="s">
        <v>238</v>
      </c>
      <c r="L2908" s="10">
        <v>10024</v>
      </c>
      <c r="M2908" s="10" t="s">
        <v>133</v>
      </c>
      <c r="N2908" s="10" t="str">
        <f>_xlfn.XLOOKUP($M:$M,People!$B:$B,People!A:A)</f>
        <v>Chuck Magee</v>
      </c>
      <c r="O2908" s="10" t="s">
        <v>2466</v>
      </c>
      <c r="P2908" s="10" t="str">
        <f>VLOOKUP(O2908,Products!$A:$E,3,FALSE)</f>
        <v>IKEA</v>
      </c>
      <c r="Q2908" s="31">
        <f>INDEX(Products!$E:$E,MATCH(O2908,Products!$A:$A,0))</f>
        <v>0.32</v>
      </c>
      <c r="R2908" s="10" t="s">
        <v>41</v>
      </c>
      <c r="S2908" s="10" t="s">
        <v>82</v>
      </c>
      <c r="T2908" s="10" t="s">
        <v>2467</v>
      </c>
      <c r="U2908" s="12">
        <v>19.440000000000001</v>
      </c>
      <c r="V2908" s="12">
        <v>3</v>
      </c>
      <c r="W2908" s="12">
        <v>0</v>
      </c>
      <c r="X2908" s="12">
        <v>9.3312000000000008</v>
      </c>
    </row>
    <row r="2909" spans="1:24" ht="14" x14ac:dyDescent="0.3">
      <c r="A2909" s="9">
        <v>2906</v>
      </c>
      <c r="B2909" s="14" t="s">
        <v>7438</v>
      </c>
      <c r="C2909" s="15">
        <v>45504</v>
      </c>
      <c r="D2909" s="15">
        <v>45510</v>
      </c>
      <c r="E2909" s="10" t="s">
        <v>44</v>
      </c>
      <c r="F2909" s="10" t="s">
        <v>1991</v>
      </c>
      <c r="G2909" s="10" t="s">
        <v>1992</v>
      </c>
      <c r="H2909" s="10" t="s">
        <v>36</v>
      </c>
      <c r="I2909" s="10" t="s">
        <v>23</v>
      </c>
      <c r="J2909" s="10" t="s">
        <v>4041</v>
      </c>
      <c r="K2909" s="10" t="s">
        <v>525</v>
      </c>
      <c r="L2909" s="10">
        <v>63116</v>
      </c>
      <c r="M2909" s="10" t="s">
        <v>95</v>
      </c>
      <c r="N2909" s="10" t="str">
        <f>_xlfn.XLOOKUP($M:$M,People!$B:$B,People!A:A)</f>
        <v>Roxanne Rodriguez</v>
      </c>
      <c r="O2909" s="10" t="s">
        <v>1224</v>
      </c>
      <c r="P2909" s="10" t="str">
        <f>VLOOKUP(O2909,Products!$A:$E,3,FALSE)</f>
        <v>Office Depot</v>
      </c>
      <c r="Q2909" s="31">
        <f>INDEX(Products!$E:$E,MATCH(O2909,Products!$A:$A,0))</f>
        <v>0.26</v>
      </c>
      <c r="R2909" s="10" t="s">
        <v>41</v>
      </c>
      <c r="S2909" s="10" t="s">
        <v>510</v>
      </c>
      <c r="T2909" s="10" t="s">
        <v>1225</v>
      </c>
      <c r="U2909" s="12">
        <v>52.59</v>
      </c>
      <c r="V2909" s="12">
        <v>3</v>
      </c>
      <c r="W2909" s="12">
        <v>0</v>
      </c>
      <c r="X2909" s="12">
        <v>15.776999999999996</v>
      </c>
    </row>
    <row r="2910" spans="1:24" ht="14" x14ac:dyDescent="0.3">
      <c r="A2910" s="9">
        <v>2907</v>
      </c>
      <c r="B2910" s="14" t="s">
        <v>7437</v>
      </c>
      <c r="C2910" s="15">
        <v>45504</v>
      </c>
      <c r="D2910" s="15">
        <v>45504</v>
      </c>
      <c r="E2910" s="10" t="s">
        <v>1124</v>
      </c>
      <c r="F2910" s="10" t="s">
        <v>2127</v>
      </c>
      <c r="G2910" s="10" t="s">
        <v>2128</v>
      </c>
      <c r="H2910" s="10" t="s">
        <v>22</v>
      </c>
      <c r="I2910" s="10" t="s">
        <v>23</v>
      </c>
      <c r="J2910" s="10" t="s">
        <v>237</v>
      </c>
      <c r="K2910" s="10" t="s">
        <v>238</v>
      </c>
      <c r="L2910" s="10">
        <v>10024</v>
      </c>
      <c r="M2910" s="10" t="s">
        <v>133</v>
      </c>
      <c r="N2910" s="10" t="str">
        <f>_xlfn.XLOOKUP($M:$M,People!$B:$B,People!A:A)</f>
        <v>Chuck Magee</v>
      </c>
      <c r="O2910" s="10" t="s">
        <v>2516</v>
      </c>
      <c r="P2910" s="10" t="str">
        <f>VLOOKUP(O2910,Products!$A:$E,3,FALSE)</f>
        <v>Staples</v>
      </c>
      <c r="Q2910" s="31">
        <f>INDEX(Products!$E:$E,MATCH(O2910,Products!$A:$A,0))</f>
        <v>0.27</v>
      </c>
      <c r="R2910" s="10" t="s">
        <v>64</v>
      </c>
      <c r="S2910" s="10" t="s">
        <v>144</v>
      </c>
      <c r="T2910" s="10" t="s">
        <v>2517</v>
      </c>
      <c r="U2910" s="12">
        <v>2309.65</v>
      </c>
      <c r="V2910" s="12">
        <v>7</v>
      </c>
      <c r="W2910" s="12">
        <v>0</v>
      </c>
      <c r="X2910" s="12">
        <v>762.18449999999984</v>
      </c>
    </row>
    <row r="2911" spans="1:24" ht="14" x14ac:dyDescent="0.3">
      <c r="A2911" s="9">
        <v>2908</v>
      </c>
      <c r="B2911" s="14" t="s">
        <v>7439</v>
      </c>
      <c r="C2911" s="15">
        <v>45504</v>
      </c>
      <c r="D2911" s="15">
        <v>45510</v>
      </c>
      <c r="E2911" s="10" t="s">
        <v>44</v>
      </c>
      <c r="F2911" s="10" t="s">
        <v>1155</v>
      </c>
      <c r="G2911" s="10" t="s">
        <v>1156</v>
      </c>
      <c r="H2911" s="10" t="s">
        <v>36</v>
      </c>
      <c r="I2911" s="10" t="s">
        <v>23</v>
      </c>
      <c r="J2911" s="10" t="s">
        <v>5351</v>
      </c>
      <c r="K2911" s="10" t="s">
        <v>1294</v>
      </c>
      <c r="L2911" s="10">
        <v>39401</v>
      </c>
      <c r="M2911" s="10" t="s">
        <v>26</v>
      </c>
      <c r="N2911" s="10" t="str">
        <f>_xlfn.XLOOKUP($M:$M,People!$B:$B,People!A:A)</f>
        <v>Fred Suzuki</v>
      </c>
      <c r="O2911" s="10" t="s">
        <v>869</v>
      </c>
      <c r="P2911" s="10" t="str">
        <f>VLOOKUP(O2911,Products!$A:$E,3,FALSE)</f>
        <v>Dell</v>
      </c>
      <c r="Q2911" s="31">
        <f>INDEX(Products!$E:$E,MATCH(O2911,Products!$A:$A,0))</f>
        <v>0.4</v>
      </c>
      <c r="R2911" s="10" t="s">
        <v>64</v>
      </c>
      <c r="S2911" s="10" t="s">
        <v>144</v>
      </c>
      <c r="T2911" s="10" t="s">
        <v>870</v>
      </c>
      <c r="U2911" s="12">
        <v>239.70000000000002</v>
      </c>
      <c r="V2911" s="12">
        <v>6</v>
      </c>
      <c r="W2911" s="12">
        <v>0</v>
      </c>
      <c r="X2911" s="12">
        <v>105.46800000000002</v>
      </c>
    </row>
    <row r="2912" spans="1:24" ht="14" x14ac:dyDescent="0.3">
      <c r="A2912" s="9">
        <v>2909</v>
      </c>
      <c r="B2912" s="14" t="s">
        <v>7440</v>
      </c>
      <c r="C2912" s="15">
        <v>45505</v>
      </c>
      <c r="D2912" s="15">
        <v>45511</v>
      </c>
      <c r="E2912" s="10" t="s">
        <v>44</v>
      </c>
      <c r="F2912" s="10" t="s">
        <v>3309</v>
      </c>
      <c r="G2912" s="10" t="s">
        <v>3310</v>
      </c>
      <c r="H2912" s="10" t="s">
        <v>92</v>
      </c>
      <c r="I2912" s="10" t="s">
        <v>23</v>
      </c>
      <c r="J2912" s="10" t="s">
        <v>37</v>
      </c>
      <c r="K2912" s="10" t="s">
        <v>38</v>
      </c>
      <c r="L2912" s="10">
        <v>90004</v>
      </c>
      <c r="M2912" s="10" t="s">
        <v>39</v>
      </c>
      <c r="N2912" s="10" t="str">
        <f>_xlfn.XLOOKUP($M:$M,People!$B:$B,People!A:A)</f>
        <v>Sadie Pawthorne</v>
      </c>
      <c r="O2912" s="10" t="s">
        <v>3311</v>
      </c>
      <c r="P2912" s="10" t="str">
        <f>VLOOKUP(O2912,Products!$A:$E,3,FALSE)</f>
        <v>Staples</v>
      </c>
      <c r="Q2912" s="31">
        <f>INDEX(Products!$E:$E,MATCH(O2912,Products!$A:$A,0))</f>
        <v>0.28999999999999998</v>
      </c>
      <c r="R2912" s="10" t="s">
        <v>28</v>
      </c>
      <c r="S2912" s="10" t="s">
        <v>50</v>
      </c>
      <c r="T2912" s="10" t="s">
        <v>3312</v>
      </c>
      <c r="U2912" s="12">
        <v>1004.9760000000001</v>
      </c>
      <c r="V2912" s="12">
        <v>6</v>
      </c>
      <c r="W2912" s="12">
        <v>0.2</v>
      </c>
      <c r="X2912" s="12">
        <v>-175.87080000000009</v>
      </c>
    </row>
    <row r="2913" spans="1:24" ht="14" x14ac:dyDescent="0.3">
      <c r="A2913" s="9">
        <v>2910</v>
      </c>
      <c r="B2913" s="14" t="s">
        <v>7440</v>
      </c>
      <c r="C2913" s="15">
        <v>45505</v>
      </c>
      <c r="D2913" s="15">
        <v>45511</v>
      </c>
      <c r="E2913" s="10" t="s">
        <v>44</v>
      </c>
      <c r="F2913" s="10" t="s">
        <v>3309</v>
      </c>
      <c r="G2913" s="10" t="s">
        <v>3310</v>
      </c>
      <c r="H2913" s="10" t="s">
        <v>92</v>
      </c>
      <c r="I2913" s="10" t="s">
        <v>23</v>
      </c>
      <c r="J2913" s="10" t="s">
        <v>37</v>
      </c>
      <c r="K2913" s="10" t="s">
        <v>38</v>
      </c>
      <c r="L2913" s="10">
        <v>90004</v>
      </c>
      <c r="M2913" s="10" t="s">
        <v>39</v>
      </c>
      <c r="N2913" s="10" t="str">
        <f>_xlfn.XLOOKUP($M:$M,People!$B:$B,People!A:A)</f>
        <v>Sadie Pawthorne</v>
      </c>
      <c r="O2913" s="10" t="s">
        <v>257</v>
      </c>
      <c r="P2913" s="10" t="str">
        <f>VLOOKUP(O2913,Products!$A:$E,3,FALSE)</f>
        <v>Staples</v>
      </c>
      <c r="Q2913" s="31">
        <f>INDEX(Products!$E:$E,MATCH(O2913,Products!$A:$A,0))</f>
        <v>0.35</v>
      </c>
      <c r="R2913" s="10" t="s">
        <v>41</v>
      </c>
      <c r="S2913" s="10" t="s">
        <v>61</v>
      </c>
      <c r="T2913" s="10" t="s">
        <v>258</v>
      </c>
      <c r="U2913" s="12">
        <v>6.72</v>
      </c>
      <c r="V2913" s="12">
        <v>4</v>
      </c>
      <c r="W2913" s="12">
        <v>0</v>
      </c>
      <c r="X2913" s="12">
        <v>3.36</v>
      </c>
    </row>
    <row r="2914" spans="1:24" ht="14" x14ac:dyDescent="0.3">
      <c r="A2914" s="9">
        <v>2911</v>
      </c>
      <c r="B2914" s="14" t="s">
        <v>7441</v>
      </c>
      <c r="C2914" s="15">
        <v>45506</v>
      </c>
      <c r="D2914" s="15">
        <v>45509</v>
      </c>
      <c r="E2914" s="10" t="s">
        <v>19</v>
      </c>
      <c r="F2914" s="10" t="s">
        <v>3663</v>
      </c>
      <c r="G2914" s="10" t="s">
        <v>3664</v>
      </c>
      <c r="H2914" s="10" t="s">
        <v>92</v>
      </c>
      <c r="I2914" s="10" t="s">
        <v>23</v>
      </c>
      <c r="J2914" s="10" t="s">
        <v>2978</v>
      </c>
      <c r="K2914" s="10" t="s">
        <v>1219</v>
      </c>
      <c r="L2914" s="10">
        <v>2908</v>
      </c>
      <c r="M2914" s="10" t="s">
        <v>133</v>
      </c>
      <c r="N2914" s="10" t="str">
        <f>_xlfn.XLOOKUP($M:$M,People!$B:$B,People!A:A)</f>
        <v>Chuck Magee</v>
      </c>
      <c r="O2914" s="10" t="s">
        <v>2952</v>
      </c>
      <c r="P2914" s="10" t="str">
        <f>VLOOKUP(O2914,Products!$A:$E,3,FALSE)</f>
        <v>Office Depot</v>
      </c>
      <c r="Q2914" s="31">
        <f>INDEX(Products!$E:$E,MATCH(O2914,Products!$A:$A,0))</f>
        <v>0.38</v>
      </c>
      <c r="R2914" s="10" t="s">
        <v>28</v>
      </c>
      <c r="S2914" s="10" t="s">
        <v>32</v>
      </c>
      <c r="T2914" s="10" t="s">
        <v>2953</v>
      </c>
      <c r="U2914" s="12">
        <v>110.98</v>
      </c>
      <c r="V2914" s="12">
        <v>1</v>
      </c>
      <c r="W2914" s="12">
        <v>0</v>
      </c>
      <c r="X2914" s="12">
        <v>15.537199999999999</v>
      </c>
    </row>
    <row r="2915" spans="1:24" ht="14" x14ac:dyDescent="0.3">
      <c r="A2915" s="9">
        <v>2912</v>
      </c>
      <c r="B2915" s="14" t="s">
        <v>7442</v>
      </c>
      <c r="C2915" s="15">
        <v>45506</v>
      </c>
      <c r="D2915" s="15">
        <v>45510</v>
      </c>
      <c r="E2915" s="10" t="s">
        <v>44</v>
      </c>
      <c r="F2915" s="10" t="s">
        <v>1586</v>
      </c>
      <c r="G2915" s="10" t="s">
        <v>1587</v>
      </c>
      <c r="H2915" s="10" t="s">
        <v>22</v>
      </c>
      <c r="I2915" s="10" t="s">
        <v>23</v>
      </c>
      <c r="J2915" s="10" t="s">
        <v>284</v>
      </c>
      <c r="K2915" s="10" t="s">
        <v>371</v>
      </c>
      <c r="L2915" s="10">
        <v>97477</v>
      </c>
      <c r="M2915" s="10" t="s">
        <v>39</v>
      </c>
      <c r="N2915" s="10" t="str">
        <f>_xlfn.XLOOKUP($M:$M,People!$B:$B,People!A:A)</f>
        <v>Sadie Pawthorne</v>
      </c>
      <c r="O2915" s="10" t="s">
        <v>5068</v>
      </c>
      <c r="P2915" s="10" t="str">
        <f>VLOOKUP(O2915,Products!$A:$E,3,FALSE)</f>
        <v>Avery</v>
      </c>
      <c r="Q2915" s="31">
        <f>INDEX(Products!$E:$E,MATCH(O2915,Products!$A:$A,0))</f>
        <v>0.37</v>
      </c>
      <c r="R2915" s="10" t="s">
        <v>28</v>
      </c>
      <c r="S2915" s="10" t="s">
        <v>50</v>
      </c>
      <c r="T2915" s="10" t="s">
        <v>5069</v>
      </c>
      <c r="U2915" s="12">
        <v>277.5</v>
      </c>
      <c r="V2915" s="12">
        <v>4</v>
      </c>
      <c r="W2915" s="12">
        <v>0.5</v>
      </c>
      <c r="X2915" s="12">
        <v>-188.7</v>
      </c>
    </row>
    <row r="2916" spans="1:24" ht="14" x14ac:dyDescent="0.3">
      <c r="A2916" s="9">
        <v>2913</v>
      </c>
      <c r="B2916" s="14" t="s">
        <v>7443</v>
      </c>
      <c r="C2916" s="15">
        <v>45506</v>
      </c>
      <c r="D2916" s="15">
        <v>45510</v>
      </c>
      <c r="E2916" s="10" t="s">
        <v>44</v>
      </c>
      <c r="F2916" s="10" t="s">
        <v>3292</v>
      </c>
      <c r="G2916" s="10" t="s">
        <v>3293</v>
      </c>
      <c r="H2916" s="10" t="s">
        <v>22</v>
      </c>
      <c r="I2916" s="10" t="s">
        <v>23</v>
      </c>
      <c r="J2916" s="10" t="s">
        <v>86</v>
      </c>
      <c r="K2916" s="10" t="s">
        <v>87</v>
      </c>
      <c r="L2916" s="10">
        <v>98105</v>
      </c>
      <c r="M2916" s="10" t="s">
        <v>39</v>
      </c>
      <c r="N2916" s="10" t="str">
        <f>_xlfn.XLOOKUP($M:$M,People!$B:$B,People!A:A)</f>
        <v>Sadie Pawthorne</v>
      </c>
      <c r="O2916" s="10" t="s">
        <v>4513</v>
      </c>
      <c r="P2916" s="10" t="str">
        <f>VLOOKUP(O2916,Products!$A:$E,3,FALSE)</f>
        <v>Samsung</v>
      </c>
      <c r="Q2916" s="31">
        <f>INDEX(Products!$E:$E,MATCH(O2916,Products!$A:$A,0))</f>
        <v>0.33</v>
      </c>
      <c r="R2916" s="10" t="s">
        <v>41</v>
      </c>
      <c r="S2916" s="10" t="s">
        <v>68</v>
      </c>
      <c r="T2916" s="10" t="s">
        <v>4514</v>
      </c>
      <c r="U2916" s="12">
        <v>6.3680000000000003</v>
      </c>
      <c r="V2916" s="12">
        <v>2</v>
      </c>
      <c r="W2916" s="12">
        <v>0.2</v>
      </c>
      <c r="X2916" s="12">
        <v>2.1492</v>
      </c>
    </row>
    <row r="2917" spans="1:24" ht="14" x14ac:dyDescent="0.3">
      <c r="A2917" s="9">
        <v>2914</v>
      </c>
      <c r="B2917" s="14" t="s">
        <v>7441</v>
      </c>
      <c r="C2917" s="15">
        <v>45506</v>
      </c>
      <c r="D2917" s="15">
        <v>45509</v>
      </c>
      <c r="E2917" s="10" t="s">
        <v>19</v>
      </c>
      <c r="F2917" s="10" t="s">
        <v>3663</v>
      </c>
      <c r="G2917" s="10" t="s">
        <v>3664</v>
      </c>
      <c r="H2917" s="10" t="s">
        <v>92</v>
      </c>
      <c r="I2917" s="10" t="s">
        <v>23</v>
      </c>
      <c r="J2917" s="10" t="s">
        <v>2978</v>
      </c>
      <c r="K2917" s="10" t="s">
        <v>1219</v>
      </c>
      <c r="L2917" s="10">
        <v>2908</v>
      </c>
      <c r="M2917" s="10" t="s">
        <v>133</v>
      </c>
      <c r="N2917" s="10" t="str">
        <f>_xlfn.XLOOKUP($M:$M,People!$B:$B,People!A:A)</f>
        <v>Chuck Magee</v>
      </c>
      <c r="O2917" s="10" t="s">
        <v>2609</v>
      </c>
      <c r="P2917" s="10" t="str">
        <f>VLOOKUP(O2917,Products!$A:$E,3,FALSE)</f>
        <v>Logitech</v>
      </c>
      <c r="Q2917" s="31">
        <f>INDEX(Products!$E:$E,MATCH(O2917,Products!$A:$A,0))</f>
        <v>0.25</v>
      </c>
      <c r="R2917" s="10" t="s">
        <v>41</v>
      </c>
      <c r="S2917" s="10" t="s">
        <v>82</v>
      </c>
      <c r="T2917" s="10" t="s">
        <v>2610</v>
      </c>
      <c r="U2917" s="12">
        <v>8.4</v>
      </c>
      <c r="V2917" s="12">
        <v>2</v>
      </c>
      <c r="W2917" s="12">
        <v>0</v>
      </c>
      <c r="X2917" s="12">
        <v>4.1159999999999997</v>
      </c>
    </row>
    <row r="2918" spans="1:24" ht="14" x14ac:dyDescent="0.3">
      <c r="A2918" s="9">
        <v>2915</v>
      </c>
      <c r="B2918" s="14" t="s">
        <v>7441</v>
      </c>
      <c r="C2918" s="15">
        <v>45506</v>
      </c>
      <c r="D2918" s="15">
        <v>45509</v>
      </c>
      <c r="E2918" s="10" t="s">
        <v>19</v>
      </c>
      <c r="F2918" s="10" t="s">
        <v>3663</v>
      </c>
      <c r="G2918" s="10" t="s">
        <v>3664</v>
      </c>
      <c r="H2918" s="10" t="s">
        <v>92</v>
      </c>
      <c r="I2918" s="10" t="s">
        <v>23</v>
      </c>
      <c r="J2918" s="10" t="s">
        <v>2978</v>
      </c>
      <c r="K2918" s="10" t="s">
        <v>1219</v>
      </c>
      <c r="L2918" s="10">
        <v>2908</v>
      </c>
      <c r="M2918" s="10" t="s">
        <v>133</v>
      </c>
      <c r="N2918" s="10" t="str">
        <f>_xlfn.XLOOKUP($M:$M,People!$B:$B,People!A:A)</f>
        <v>Chuck Magee</v>
      </c>
      <c r="O2918" s="10" t="s">
        <v>1384</v>
      </c>
      <c r="P2918" s="10" t="str">
        <f>VLOOKUP(O2918,Products!$A:$E,3,FALSE)</f>
        <v>Office Depot</v>
      </c>
      <c r="Q2918" s="31">
        <f>INDEX(Products!$E:$E,MATCH(O2918,Products!$A:$A,0))</f>
        <v>0.28000000000000003</v>
      </c>
      <c r="R2918" s="10" t="s">
        <v>64</v>
      </c>
      <c r="S2918" s="10" t="s">
        <v>144</v>
      </c>
      <c r="T2918" s="10" t="s">
        <v>1385</v>
      </c>
      <c r="U2918" s="12">
        <v>199.98</v>
      </c>
      <c r="V2918" s="12">
        <v>2</v>
      </c>
      <c r="W2918" s="12">
        <v>0</v>
      </c>
      <c r="X2918" s="12">
        <v>83.991600000000005</v>
      </c>
    </row>
    <row r="2919" spans="1:24" ht="14" x14ac:dyDescent="0.3">
      <c r="A2919" s="9">
        <v>2916</v>
      </c>
      <c r="B2919" s="14" t="s">
        <v>7443</v>
      </c>
      <c r="C2919" s="15">
        <v>45506</v>
      </c>
      <c r="D2919" s="15">
        <v>45510</v>
      </c>
      <c r="E2919" s="10" t="s">
        <v>44</v>
      </c>
      <c r="F2919" s="10" t="s">
        <v>3292</v>
      </c>
      <c r="G2919" s="10" t="s">
        <v>3293</v>
      </c>
      <c r="H2919" s="10" t="s">
        <v>22</v>
      </c>
      <c r="I2919" s="10" t="s">
        <v>23</v>
      </c>
      <c r="J2919" s="10" t="s">
        <v>86</v>
      </c>
      <c r="K2919" s="10" t="s">
        <v>87</v>
      </c>
      <c r="L2919" s="10">
        <v>98105</v>
      </c>
      <c r="M2919" s="10" t="s">
        <v>39</v>
      </c>
      <c r="N2919" s="10" t="str">
        <f>_xlfn.XLOOKUP($M:$M,People!$B:$B,People!A:A)</f>
        <v>Sadie Pawthorne</v>
      </c>
      <c r="O2919" s="10" t="s">
        <v>4786</v>
      </c>
      <c r="P2919" s="10" t="str">
        <f>VLOOKUP(O2919,Products!$A:$E,3,FALSE)</f>
        <v>IKEA</v>
      </c>
      <c r="Q2919" s="31">
        <f>INDEX(Products!$E:$E,MATCH(O2919,Products!$A:$A,0))</f>
        <v>0.4</v>
      </c>
      <c r="R2919" s="10" t="s">
        <v>64</v>
      </c>
      <c r="S2919" s="10" t="s">
        <v>599</v>
      </c>
      <c r="T2919" s="10" t="s">
        <v>4787</v>
      </c>
      <c r="U2919" s="12">
        <v>558.4</v>
      </c>
      <c r="V2919" s="12">
        <v>2</v>
      </c>
      <c r="W2919" s="12">
        <v>0.2</v>
      </c>
      <c r="X2919" s="12">
        <v>41.880000000000024</v>
      </c>
    </row>
    <row r="2920" spans="1:24" ht="14" x14ac:dyDescent="0.3">
      <c r="A2920" s="9">
        <v>2917</v>
      </c>
      <c r="B2920" s="14" t="s">
        <v>7441</v>
      </c>
      <c r="C2920" s="15">
        <v>45506</v>
      </c>
      <c r="D2920" s="15">
        <v>45509</v>
      </c>
      <c r="E2920" s="10" t="s">
        <v>19</v>
      </c>
      <c r="F2920" s="10" t="s">
        <v>3663</v>
      </c>
      <c r="G2920" s="10" t="s">
        <v>3664</v>
      </c>
      <c r="H2920" s="10" t="s">
        <v>92</v>
      </c>
      <c r="I2920" s="10" t="s">
        <v>23</v>
      </c>
      <c r="J2920" s="10" t="s">
        <v>2978</v>
      </c>
      <c r="K2920" s="10" t="s">
        <v>1219</v>
      </c>
      <c r="L2920" s="10">
        <v>2908</v>
      </c>
      <c r="M2920" s="10" t="s">
        <v>133</v>
      </c>
      <c r="N2920" s="10" t="str">
        <f>_xlfn.XLOOKUP($M:$M,People!$B:$B,People!A:A)</f>
        <v>Chuck Magee</v>
      </c>
      <c r="O2920" s="10" t="s">
        <v>4182</v>
      </c>
      <c r="P2920" s="10" t="str">
        <f>VLOOKUP(O2920,Products!$A:$E,3,FALSE)</f>
        <v>Samsung</v>
      </c>
      <c r="Q2920" s="31">
        <f>INDEX(Products!$E:$E,MATCH(O2920,Products!$A:$A,0))</f>
        <v>0.33</v>
      </c>
      <c r="R2920" s="10" t="s">
        <v>64</v>
      </c>
      <c r="S2920" s="10" t="s">
        <v>65</v>
      </c>
      <c r="T2920" s="10" t="s">
        <v>4183</v>
      </c>
      <c r="U2920" s="12">
        <v>128.85000000000002</v>
      </c>
      <c r="V2920" s="12">
        <v>3</v>
      </c>
      <c r="W2920" s="12">
        <v>0</v>
      </c>
      <c r="X2920" s="12">
        <v>3.8654999999999973</v>
      </c>
    </row>
    <row r="2921" spans="1:24" ht="14" x14ac:dyDescent="0.3">
      <c r="A2921" s="9">
        <v>2918</v>
      </c>
      <c r="B2921" s="14" t="s">
        <v>7444</v>
      </c>
      <c r="C2921" s="15">
        <v>45509</v>
      </c>
      <c r="D2921" s="15">
        <v>45515</v>
      </c>
      <c r="E2921" s="10" t="s">
        <v>44</v>
      </c>
      <c r="F2921" s="10" t="s">
        <v>4935</v>
      </c>
      <c r="G2921" s="10" t="s">
        <v>4936</v>
      </c>
      <c r="H2921" s="10" t="s">
        <v>36</v>
      </c>
      <c r="I2921" s="10" t="s">
        <v>23</v>
      </c>
      <c r="J2921" s="10" t="s">
        <v>714</v>
      </c>
      <c r="K2921" s="10" t="s">
        <v>94</v>
      </c>
      <c r="L2921" s="10">
        <v>75220</v>
      </c>
      <c r="M2921" s="10" t="s">
        <v>95</v>
      </c>
      <c r="N2921" s="10" t="str">
        <f>_xlfn.XLOOKUP($M:$M,People!$B:$B,People!A:A)</f>
        <v>Roxanne Rodriguez</v>
      </c>
      <c r="O2921" s="10" t="s">
        <v>4027</v>
      </c>
      <c r="P2921" s="10" t="str">
        <f>VLOOKUP(O2921,Products!$A:$E,3,FALSE)</f>
        <v>3M</v>
      </c>
      <c r="Q2921" s="31">
        <f>INDEX(Products!$E:$E,MATCH(O2921,Products!$A:$A,0))</f>
        <v>0.28000000000000003</v>
      </c>
      <c r="R2921" s="10" t="s">
        <v>28</v>
      </c>
      <c r="S2921" s="10" t="s">
        <v>58</v>
      </c>
      <c r="T2921" s="10" t="s">
        <v>4028</v>
      </c>
      <c r="U2921" s="12">
        <v>14.76</v>
      </c>
      <c r="V2921" s="12">
        <v>5</v>
      </c>
      <c r="W2921" s="12">
        <v>0.6</v>
      </c>
      <c r="X2921" s="12">
        <v>-11.439000000000004</v>
      </c>
    </row>
    <row r="2922" spans="1:24" ht="14" x14ac:dyDescent="0.3">
      <c r="A2922" s="9">
        <v>2919</v>
      </c>
      <c r="B2922" s="14" t="s">
        <v>7444</v>
      </c>
      <c r="C2922" s="15">
        <v>45509</v>
      </c>
      <c r="D2922" s="15">
        <v>45515</v>
      </c>
      <c r="E2922" s="10" t="s">
        <v>44</v>
      </c>
      <c r="F2922" s="10" t="s">
        <v>4935</v>
      </c>
      <c r="G2922" s="10" t="s">
        <v>4936</v>
      </c>
      <c r="H2922" s="10" t="s">
        <v>36</v>
      </c>
      <c r="I2922" s="10" t="s">
        <v>23</v>
      </c>
      <c r="J2922" s="10" t="s">
        <v>714</v>
      </c>
      <c r="K2922" s="10" t="s">
        <v>94</v>
      </c>
      <c r="L2922" s="10">
        <v>75220</v>
      </c>
      <c r="M2922" s="10" t="s">
        <v>95</v>
      </c>
      <c r="N2922" s="10" t="str">
        <f>_xlfn.XLOOKUP($M:$M,People!$B:$B,People!A:A)</f>
        <v>Roxanne Rodriguez</v>
      </c>
      <c r="O2922" s="10" t="s">
        <v>4122</v>
      </c>
      <c r="P2922" s="10" t="str">
        <f>VLOOKUP(O2922,Products!$A:$E,3,FALSE)</f>
        <v>Samsung</v>
      </c>
      <c r="Q2922" s="31">
        <f>INDEX(Products!$E:$E,MATCH(O2922,Products!$A:$A,0))</f>
        <v>0.27</v>
      </c>
      <c r="R2922" s="10" t="s">
        <v>41</v>
      </c>
      <c r="S2922" s="10" t="s">
        <v>68</v>
      </c>
      <c r="T2922" s="10" t="s">
        <v>4123</v>
      </c>
      <c r="U2922" s="12">
        <v>1.3619999999999997</v>
      </c>
      <c r="V2922" s="12">
        <v>1</v>
      </c>
      <c r="W2922" s="12">
        <v>0.8</v>
      </c>
      <c r="X2922" s="12">
        <v>-2.1792000000000007</v>
      </c>
    </row>
    <row r="2923" spans="1:24" ht="14" x14ac:dyDescent="0.3">
      <c r="A2923" s="9">
        <v>2920</v>
      </c>
      <c r="B2923" s="14" t="s">
        <v>7444</v>
      </c>
      <c r="C2923" s="15">
        <v>45509</v>
      </c>
      <c r="D2923" s="15">
        <v>45515</v>
      </c>
      <c r="E2923" s="10" t="s">
        <v>44</v>
      </c>
      <c r="F2923" s="10" t="s">
        <v>4935</v>
      </c>
      <c r="G2923" s="10" t="s">
        <v>4936</v>
      </c>
      <c r="H2923" s="10" t="s">
        <v>36</v>
      </c>
      <c r="I2923" s="10" t="s">
        <v>23</v>
      </c>
      <c r="J2923" s="10" t="s">
        <v>714</v>
      </c>
      <c r="K2923" s="10" t="s">
        <v>94</v>
      </c>
      <c r="L2923" s="10">
        <v>75220</v>
      </c>
      <c r="M2923" s="10" t="s">
        <v>95</v>
      </c>
      <c r="N2923" s="10" t="str">
        <f>_xlfn.XLOOKUP($M:$M,People!$B:$B,People!A:A)</f>
        <v>Roxanne Rodriguez</v>
      </c>
      <c r="O2923" s="10" t="s">
        <v>3852</v>
      </c>
      <c r="P2923" s="10" t="str">
        <f>VLOOKUP(O2923,Products!$A:$E,3,FALSE)</f>
        <v>Avery</v>
      </c>
      <c r="Q2923" s="31">
        <f>INDEX(Products!$E:$E,MATCH(O2923,Products!$A:$A,0))</f>
        <v>0.35</v>
      </c>
      <c r="R2923" s="10" t="s">
        <v>41</v>
      </c>
      <c r="S2923" s="10" t="s">
        <v>53</v>
      </c>
      <c r="T2923" s="10" t="s">
        <v>3853</v>
      </c>
      <c r="U2923" s="12">
        <v>33.488000000000007</v>
      </c>
      <c r="V2923" s="12">
        <v>7</v>
      </c>
      <c r="W2923" s="12">
        <v>0.2</v>
      </c>
      <c r="X2923" s="12">
        <v>-1.2558000000000051</v>
      </c>
    </row>
    <row r="2924" spans="1:24" ht="14" x14ac:dyDescent="0.3">
      <c r="A2924" s="9">
        <v>2921</v>
      </c>
      <c r="B2924" s="14" t="s">
        <v>7444</v>
      </c>
      <c r="C2924" s="15">
        <v>45509</v>
      </c>
      <c r="D2924" s="15">
        <v>45515</v>
      </c>
      <c r="E2924" s="10" t="s">
        <v>44</v>
      </c>
      <c r="F2924" s="10" t="s">
        <v>4935</v>
      </c>
      <c r="G2924" s="10" t="s">
        <v>4936</v>
      </c>
      <c r="H2924" s="10" t="s">
        <v>36</v>
      </c>
      <c r="I2924" s="10" t="s">
        <v>23</v>
      </c>
      <c r="J2924" s="10" t="s">
        <v>714</v>
      </c>
      <c r="K2924" s="10" t="s">
        <v>94</v>
      </c>
      <c r="L2924" s="10">
        <v>75220</v>
      </c>
      <c r="M2924" s="10" t="s">
        <v>95</v>
      </c>
      <c r="N2924" s="10" t="str">
        <f>_xlfn.XLOOKUP($M:$M,People!$B:$B,People!A:A)</f>
        <v>Roxanne Rodriguez</v>
      </c>
      <c r="O2924" s="10" t="s">
        <v>4845</v>
      </c>
      <c r="P2924" s="10" t="str">
        <f>VLOOKUP(O2924,Products!$A:$E,3,FALSE)</f>
        <v>Samsung</v>
      </c>
      <c r="Q2924" s="31">
        <f>INDEX(Products!$E:$E,MATCH(O2924,Products!$A:$A,0))</f>
        <v>0.25</v>
      </c>
      <c r="R2924" s="10" t="s">
        <v>41</v>
      </c>
      <c r="S2924" s="10" t="s">
        <v>510</v>
      </c>
      <c r="T2924" s="10" t="s">
        <v>4846</v>
      </c>
      <c r="U2924" s="12">
        <v>23.04</v>
      </c>
      <c r="V2924" s="12">
        <v>3</v>
      </c>
      <c r="W2924" s="12">
        <v>0.2</v>
      </c>
      <c r="X2924" s="12">
        <v>-4.895999999999999</v>
      </c>
    </row>
    <row r="2925" spans="1:24" ht="14" x14ac:dyDescent="0.3">
      <c r="A2925" s="9">
        <v>2922</v>
      </c>
      <c r="B2925" s="14" t="s">
        <v>7445</v>
      </c>
      <c r="C2925" s="15">
        <v>45510</v>
      </c>
      <c r="D2925" s="15">
        <v>45514</v>
      </c>
      <c r="E2925" s="10" t="s">
        <v>44</v>
      </c>
      <c r="F2925" s="10" t="s">
        <v>2409</v>
      </c>
      <c r="G2925" s="10" t="s">
        <v>2410</v>
      </c>
      <c r="H2925" s="10" t="s">
        <v>36</v>
      </c>
      <c r="I2925" s="10" t="s">
        <v>23</v>
      </c>
      <c r="J2925" s="10" t="s">
        <v>165</v>
      </c>
      <c r="K2925" s="10" t="s">
        <v>94</v>
      </c>
      <c r="L2925" s="10">
        <v>77095</v>
      </c>
      <c r="M2925" s="10" t="s">
        <v>95</v>
      </c>
      <c r="N2925" s="10" t="str">
        <f>_xlfn.XLOOKUP($M:$M,People!$B:$B,People!A:A)</f>
        <v>Roxanne Rodriguez</v>
      </c>
      <c r="O2925" s="10" t="s">
        <v>3581</v>
      </c>
      <c r="P2925" s="10" t="str">
        <f>VLOOKUP(O2925,Products!$A:$E,3,FALSE)</f>
        <v>Dell</v>
      </c>
      <c r="Q2925" s="31">
        <f>INDEX(Products!$E:$E,MATCH(O2925,Products!$A:$A,0))</f>
        <v>0.34</v>
      </c>
      <c r="R2925" s="10" t="s">
        <v>28</v>
      </c>
      <c r="S2925" s="10" t="s">
        <v>29</v>
      </c>
      <c r="T2925" s="10" t="s">
        <v>3582</v>
      </c>
      <c r="U2925" s="12">
        <v>369.19919999999996</v>
      </c>
      <c r="V2925" s="12">
        <v>3</v>
      </c>
      <c r="W2925" s="12">
        <v>0.32</v>
      </c>
      <c r="X2925" s="12">
        <v>-114.01739999999995</v>
      </c>
    </row>
    <row r="2926" spans="1:24" ht="14" x14ac:dyDescent="0.3">
      <c r="A2926" s="9">
        <v>2923</v>
      </c>
      <c r="B2926" s="14" t="s">
        <v>7445</v>
      </c>
      <c r="C2926" s="15">
        <v>45510</v>
      </c>
      <c r="D2926" s="15">
        <v>45514</v>
      </c>
      <c r="E2926" s="10" t="s">
        <v>44</v>
      </c>
      <c r="F2926" s="10" t="s">
        <v>2409</v>
      </c>
      <c r="G2926" s="10" t="s">
        <v>2410</v>
      </c>
      <c r="H2926" s="10" t="s">
        <v>36</v>
      </c>
      <c r="I2926" s="10" t="s">
        <v>23</v>
      </c>
      <c r="J2926" s="10" t="s">
        <v>165</v>
      </c>
      <c r="K2926" s="10" t="s">
        <v>94</v>
      </c>
      <c r="L2926" s="10">
        <v>77095</v>
      </c>
      <c r="M2926" s="10" t="s">
        <v>95</v>
      </c>
      <c r="N2926" s="10" t="str">
        <f>_xlfn.XLOOKUP($M:$M,People!$B:$B,People!A:A)</f>
        <v>Roxanne Rodriguez</v>
      </c>
      <c r="O2926" s="10" t="s">
        <v>2621</v>
      </c>
      <c r="P2926" s="10" t="str">
        <f>VLOOKUP(O2926,Products!$A:$E,3,FALSE)</f>
        <v>Canon</v>
      </c>
      <c r="Q2926" s="31">
        <f>INDEX(Products!$E:$E,MATCH(O2926,Products!$A:$A,0))</f>
        <v>0.38</v>
      </c>
      <c r="R2926" s="10" t="s">
        <v>41</v>
      </c>
      <c r="S2926" s="10" t="s">
        <v>68</v>
      </c>
      <c r="T2926" s="10" t="s">
        <v>2622</v>
      </c>
      <c r="U2926" s="12">
        <v>6.2299999999999986</v>
      </c>
      <c r="V2926" s="12">
        <v>5</v>
      </c>
      <c r="W2926" s="12">
        <v>0.8</v>
      </c>
      <c r="X2926" s="12">
        <v>-9.6565000000000047</v>
      </c>
    </row>
    <row r="2927" spans="1:24" ht="14" x14ac:dyDescent="0.3">
      <c r="A2927" s="9">
        <v>2924</v>
      </c>
      <c r="B2927" s="14" t="s">
        <v>7445</v>
      </c>
      <c r="C2927" s="15">
        <v>45510</v>
      </c>
      <c r="D2927" s="15">
        <v>45514</v>
      </c>
      <c r="E2927" s="10" t="s">
        <v>44</v>
      </c>
      <c r="F2927" s="10" t="s">
        <v>2409</v>
      </c>
      <c r="G2927" s="10" t="s">
        <v>2410</v>
      </c>
      <c r="H2927" s="10" t="s">
        <v>36</v>
      </c>
      <c r="I2927" s="10" t="s">
        <v>23</v>
      </c>
      <c r="J2927" s="10" t="s">
        <v>165</v>
      </c>
      <c r="K2927" s="10" t="s">
        <v>94</v>
      </c>
      <c r="L2927" s="10">
        <v>77095</v>
      </c>
      <c r="M2927" s="10" t="s">
        <v>95</v>
      </c>
      <c r="N2927" s="10" t="str">
        <f>_xlfn.XLOOKUP($M:$M,People!$B:$B,People!A:A)</f>
        <v>Roxanne Rodriguez</v>
      </c>
      <c r="O2927" s="10" t="s">
        <v>744</v>
      </c>
      <c r="P2927" s="10" t="str">
        <f>VLOOKUP(O2927,Products!$A:$E,3,FALSE)</f>
        <v>Avery</v>
      </c>
      <c r="Q2927" s="31">
        <f>INDEX(Products!$E:$E,MATCH(O2927,Products!$A:$A,0))</f>
        <v>0.33</v>
      </c>
      <c r="R2927" s="10" t="s">
        <v>41</v>
      </c>
      <c r="S2927" s="10" t="s">
        <v>42</v>
      </c>
      <c r="T2927" s="10" t="s">
        <v>745</v>
      </c>
      <c r="U2927" s="12">
        <v>35.520000000000003</v>
      </c>
      <c r="V2927" s="12">
        <v>3</v>
      </c>
      <c r="W2927" s="12">
        <v>0.2</v>
      </c>
      <c r="X2927" s="12">
        <v>13.320000000000002</v>
      </c>
    </row>
    <row r="2928" spans="1:24" ht="14" x14ac:dyDescent="0.3">
      <c r="A2928" s="9">
        <v>2925</v>
      </c>
      <c r="B2928" s="14" t="s">
        <v>7445</v>
      </c>
      <c r="C2928" s="15">
        <v>45510</v>
      </c>
      <c r="D2928" s="15">
        <v>45514</v>
      </c>
      <c r="E2928" s="10" t="s">
        <v>44</v>
      </c>
      <c r="F2928" s="10" t="s">
        <v>2409</v>
      </c>
      <c r="G2928" s="10" t="s">
        <v>2410</v>
      </c>
      <c r="H2928" s="10" t="s">
        <v>36</v>
      </c>
      <c r="I2928" s="10" t="s">
        <v>23</v>
      </c>
      <c r="J2928" s="10" t="s">
        <v>165</v>
      </c>
      <c r="K2928" s="10" t="s">
        <v>94</v>
      </c>
      <c r="L2928" s="10">
        <v>77095</v>
      </c>
      <c r="M2928" s="10" t="s">
        <v>95</v>
      </c>
      <c r="N2928" s="10" t="str">
        <f>_xlfn.XLOOKUP($M:$M,People!$B:$B,People!A:A)</f>
        <v>Roxanne Rodriguez</v>
      </c>
      <c r="O2928" s="10" t="s">
        <v>5510</v>
      </c>
      <c r="P2928" s="10" t="str">
        <f>VLOOKUP(O2928,Products!$A:$E,3,FALSE)</f>
        <v>Staples</v>
      </c>
      <c r="Q2928" s="31">
        <f>INDEX(Products!$E:$E,MATCH(O2928,Products!$A:$A,0))</f>
        <v>0.28999999999999998</v>
      </c>
      <c r="R2928" s="10" t="s">
        <v>41</v>
      </c>
      <c r="S2928" s="10" t="s">
        <v>82</v>
      </c>
      <c r="T2928" s="10" t="s">
        <v>5511</v>
      </c>
      <c r="U2928" s="12">
        <v>56.704000000000001</v>
      </c>
      <c r="V2928" s="12">
        <v>2</v>
      </c>
      <c r="W2928" s="12">
        <v>0.2</v>
      </c>
      <c r="X2928" s="12">
        <v>19.137599999999992</v>
      </c>
    </row>
    <row r="2929" spans="1:24" ht="14" x14ac:dyDescent="0.3">
      <c r="A2929" s="9">
        <v>2926</v>
      </c>
      <c r="B2929" s="14" t="s">
        <v>7446</v>
      </c>
      <c r="C2929" s="15">
        <v>45510</v>
      </c>
      <c r="D2929" s="15">
        <v>45512</v>
      </c>
      <c r="E2929" s="10" t="s">
        <v>168</v>
      </c>
      <c r="F2929" s="10" t="s">
        <v>737</v>
      </c>
      <c r="G2929" s="10" t="s">
        <v>738</v>
      </c>
      <c r="H2929" s="10" t="s">
        <v>36</v>
      </c>
      <c r="I2929" s="10" t="s">
        <v>23</v>
      </c>
      <c r="J2929" s="10" t="s">
        <v>165</v>
      </c>
      <c r="K2929" s="10" t="s">
        <v>94</v>
      </c>
      <c r="L2929" s="10">
        <v>77041</v>
      </c>
      <c r="M2929" s="10" t="s">
        <v>95</v>
      </c>
      <c r="N2929" s="10" t="str">
        <f>_xlfn.XLOOKUP($M:$M,People!$B:$B,People!A:A)</f>
        <v>Roxanne Rodriguez</v>
      </c>
      <c r="O2929" s="10" t="s">
        <v>2478</v>
      </c>
      <c r="P2929" s="10" t="str">
        <f>VLOOKUP(O2929,Products!$A:$E,3,FALSE)</f>
        <v>Canon</v>
      </c>
      <c r="Q2929" s="31">
        <f>INDEX(Products!$E:$E,MATCH(O2929,Products!$A:$A,0))</f>
        <v>0.36</v>
      </c>
      <c r="R2929" s="10" t="s">
        <v>41</v>
      </c>
      <c r="S2929" s="10" t="s">
        <v>82</v>
      </c>
      <c r="T2929" s="10" t="s">
        <v>2479</v>
      </c>
      <c r="U2929" s="12">
        <v>27.216000000000001</v>
      </c>
      <c r="V2929" s="12">
        <v>3</v>
      </c>
      <c r="W2929" s="12">
        <v>0.2</v>
      </c>
      <c r="X2929" s="12">
        <v>9.8657999999999983</v>
      </c>
    </row>
    <row r="2930" spans="1:24" ht="14" x14ac:dyDescent="0.3">
      <c r="A2930" s="9">
        <v>2927</v>
      </c>
      <c r="B2930" s="14" t="s">
        <v>7447</v>
      </c>
      <c r="C2930" s="15">
        <v>45511</v>
      </c>
      <c r="D2930" s="15">
        <v>45512</v>
      </c>
      <c r="E2930" s="10" t="s">
        <v>168</v>
      </c>
      <c r="F2930" s="10" t="s">
        <v>4208</v>
      </c>
      <c r="G2930" s="10" t="s">
        <v>4209</v>
      </c>
      <c r="H2930" s="10" t="s">
        <v>22</v>
      </c>
      <c r="I2930" s="10" t="s">
        <v>23</v>
      </c>
      <c r="J2930" s="10" t="s">
        <v>5483</v>
      </c>
      <c r="K2930" s="10" t="s">
        <v>525</v>
      </c>
      <c r="L2930" s="10">
        <v>63122</v>
      </c>
      <c r="M2930" s="10" t="s">
        <v>95</v>
      </c>
      <c r="N2930" s="10" t="str">
        <f>_xlfn.XLOOKUP($M:$M,People!$B:$B,People!A:A)</f>
        <v>Roxanne Rodriguez</v>
      </c>
      <c r="O2930" s="10" t="s">
        <v>4683</v>
      </c>
      <c r="P2930" s="10" t="str">
        <f>VLOOKUP(O2930,Products!$A:$E,3,FALSE)</f>
        <v>Staples</v>
      </c>
      <c r="Q2930" s="31">
        <f>INDEX(Products!$E:$E,MATCH(O2930,Products!$A:$A,0))</f>
        <v>0.35</v>
      </c>
      <c r="R2930" s="10" t="s">
        <v>28</v>
      </c>
      <c r="S2930" s="10" t="s">
        <v>58</v>
      </c>
      <c r="T2930" s="10" t="s">
        <v>4684</v>
      </c>
      <c r="U2930" s="12">
        <v>212.94</v>
      </c>
      <c r="V2930" s="12">
        <v>3</v>
      </c>
      <c r="W2930" s="12">
        <v>0</v>
      </c>
      <c r="X2930" s="12">
        <v>34.070399999999999</v>
      </c>
    </row>
    <row r="2931" spans="1:24" ht="14" x14ac:dyDescent="0.3">
      <c r="A2931" s="9">
        <v>2928</v>
      </c>
      <c r="B2931" s="14" t="s">
        <v>7448</v>
      </c>
      <c r="C2931" s="15">
        <v>45511</v>
      </c>
      <c r="D2931" s="15">
        <v>45513</v>
      </c>
      <c r="E2931" s="10" t="s">
        <v>168</v>
      </c>
      <c r="F2931" s="10" t="s">
        <v>2596</v>
      </c>
      <c r="G2931" s="10" t="s">
        <v>2597</v>
      </c>
      <c r="H2931" s="10" t="s">
        <v>36</v>
      </c>
      <c r="I2931" s="10" t="s">
        <v>23</v>
      </c>
      <c r="J2931" s="10" t="s">
        <v>3637</v>
      </c>
      <c r="K2931" s="10" t="s">
        <v>2318</v>
      </c>
      <c r="L2931" s="10">
        <v>21215</v>
      </c>
      <c r="M2931" s="10" t="s">
        <v>133</v>
      </c>
      <c r="N2931" s="10" t="str">
        <f>_xlfn.XLOOKUP($M:$M,People!$B:$B,People!A:A)</f>
        <v>Chuck Magee</v>
      </c>
      <c r="O2931" s="10" t="s">
        <v>127</v>
      </c>
      <c r="P2931" s="10" t="str">
        <f>VLOOKUP(O2931,Products!$A:$E,3,FALSE)</f>
        <v>Office Depot</v>
      </c>
      <c r="Q2931" s="31">
        <f>INDEX(Products!$E:$E,MATCH(O2931,Products!$A:$A,0))</f>
        <v>0.3</v>
      </c>
      <c r="R2931" s="10" t="s">
        <v>41</v>
      </c>
      <c r="S2931" s="10" t="s">
        <v>71</v>
      </c>
      <c r="T2931" s="10" t="s">
        <v>128</v>
      </c>
      <c r="U2931" s="12">
        <v>77.58</v>
      </c>
      <c r="V2931" s="12">
        <v>9</v>
      </c>
      <c r="W2931" s="12">
        <v>0</v>
      </c>
      <c r="X2931" s="12">
        <v>20.1708</v>
      </c>
    </row>
    <row r="2932" spans="1:24" ht="14" x14ac:dyDescent="0.3">
      <c r="A2932" s="9">
        <v>2929</v>
      </c>
      <c r="B2932" s="14" t="s">
        <v>7449</v>
      </c>
      <c r="C2932" s="15">
        <v>45511</v>
      </c>
      <c r="D2932" s="15">
        <v>45516</v>
      </c>
      <c r="E2932" s="10" t="s">
        <v>44</v>
      </c>
      <c r="F2932" s="10" t="s">
        <v>4166</v>
      </c>
      <c r="G2932" s="10" t="s">
        <v>4167</v>
      </c>
      <c r="H2932" s="10" t="s">
        <v>22</v>
      </c>
      <c r="I2932" s="10" t="s">
        <v>23</v>
      </c>
      <c r="J2932" s="10" t="s">
        <v>131</v>
      </c>
      <c r="K2932" s="10" t="s">
        <v>132</v>
      </c>
      <c r="L2932" s="10">
        <v>19120</v>
      </c>
      <c r="M2932" s="10" t="s">
        <v>133</v>
      </c>
      <c r="N2932" s="10" t="str">
        <f>_xlfn.XLOOKUP($M:$M,People!$B:$B,People!A:A)</f>
        <v>Chuck Magee</v>
      </c>
      <c r="O2932" s="10" t="s">
        <v>2684</v>
      </c>
      <c r="P2932" s="10" t="str">
        <f>VLOOKUP(O2932,Products!$A:$E,3,FALSE)</f>
        <v>IKEA</v>
      </c>
      <c r="Q2932" s="31">
        <f>INDEX(Products!$E:$E,MATCH(O2932,Products!$A:$A,0))</f>
        <v>0.3</v>
      </c>
      <c r="R2932" s="10" t="s">
        <v>41</v>
      </c>
      <c r="S2932" s="10" t="s">
        <v>61</v>
      </c>
      <c r="T2932" s="10" t="s">
        <v>2685</v>
      </c>
      <c r="U2932" s="12">
        <v>106.8</v>
      </c>
      <c r="V2932" s="12">
        <v>10</v>
      </c>
      <c r="W2932" s="12">
        <v>0.2</v>
      </c>
      <c r="X2932" s="12">
        <v>10.679999999999996</v>
      </c>
    </row>
    <row r="2933" spans="1:24" ht="14" x14ac:dyDescent="0.3">
      <c r="A2933" s="9">
        <v>2930</v>
      </c>
      <c r="B2933" s="14" t="s">
        <v>7450</v>
      </c>
      <c r="C2933" s="15">
        <v>45511</v>
      </c>
      <c r="D2933" s="15">
        <v>45516</v>
      </c>
      <c r="E2933" s="10" t="s">
        <v>44</v>
      </c>
      <c r="F2933" s="10" t="s">
        <v>374</v>
      </c>
      <c r="G2933" s="10" t="s">
        <v>375</v>
      </c>
      <c r="H2933" s="10" t="s">
        <v>92</v>
      </c>
      <c r="I2933" s="10" t="s">
        <v>23</v>
      </c>
      <c r="J2933" s="10" t="s">
        <v>4588</v>
      </c>
      <c r="K2933" s="10" t="s">
        <v>38</v>
      </c>
      <c r="L2933" s="10">
        <v>93309</v>
      </c>
      <c r="M2933" s="10" t="s">
        <v>39</v>
      </c>
      <c r="N2933" s="10" t="str">
        <f>_xlfn.XLOOKUP($M:$M,People!$B:$B,People!A:A)</f>
        <v>Sadie Pawthorne</v>
      </c>
      <c r="O2933" s="10" t="s">
        <v>1404</v>
      </c>
      <c r="P2933" s="10" t="str">
        <f>VLOOKUP(O2933,Products!$A:$E,3,FALSE)</f>
        <v>Office Depot</v>
      </c>
      <c r="Q2933" s="31">
        <f>INDEX(Products!$E:$E,MATCH(O2933,Products!$A:$A,0))</f>
        <v>0.36</v>
      </c>
      <c r="R2933" s="10" t="s">
        <v>41</v>
      </c>
      <c r="S2933" s="10" t="s">
        <v>68</v>
      </c>
      <c r="T2933" s="10" t="s">
        <v>1405</v>
      </c>
      <c r="U2933" s="12">
        <v>19.152000000000001</v>
      </c>
      <c r="V2933" s="12">
        <v>3</v>
      </c>
      <c r="W2933" s="12">
        <v>0.2</v>
      </c>
      <c r="X2933" s="12">
        <v>6.4638000000000009</v>
      </c>
    </row>
    <row r="2934" spans="1:24" ht="14" x14ac:dyDescent="0.3">
      <c r="A2934" s="9">
        <v>2931</v>
      </c>
      <c r="B2934" s="14" t="s">
        <v>7447</v>
      </c>
      <c r="C2934" s="15">
        <v>45511</v>
      </c>
      <c r="D2934" s="15">
        <v>45512</v>
      </c>
      <c r="E2934" s="10" t="s">
        <v>168</v>
      </c>
      <c r="F2934" s="10" t="s">
        <v>4208</v>
      </c>
      <c r="G2934" s="10" t="s">
        <v>4209</v>
      </c>
      <c r="H2934" s="10" t="s">
        <v>22</v>
      </c>
      <c r="I2934" s="10" t="s">
        <v>23</v>
      </c>
      <c r="J2934" s="10" t="s">
        <v>5483</v>
      </c>
      <c r="K2934" s="10" t="s">
        <v>525</v>
      </c>
      <c r="L2934" s="10">
        <v>63122</v>
      </c>
      <c r="M2934" s="10" t="s">
        <v>95</v>
      </c>
      <c r="N2934" s="10" t="str">
        <f>_xlfn.XLOOKUP($M:$M,People!$B:$B,People!A:A)</f>
        <v>Roxanne Rodriguez</v>
      </c>
      <c r="O2934" s="10" t="s">
        <v>119</v>
      </c>
      <c r="P2934" s="10" t="str">
        <f>VLOOKUP(O2934,Products!$A:$E,3,FALSE)</f>
        <v>3M</v>
      </c>
      <c r="Q2934" s="31">
        <f>INDEX(Products!$E:$E,MATCH(O2934,Products!$A:$A,0))</f>
        <v>0.38</v>
      </c>
      <c r="R2934" s="10" t="s">
        <v>41</v>
      </c>
      <c r="S2934" s="10" t="s">
        <v>68</v>
      </c>
      <c r="T2934" s="10" t="s">
        <v>120</v>
      </c>
      <c r="U2934" s="12">
        <v>28.4</v>
      </c>
      <c r="V2934" s="12">
        <v>4</v>
      </c>
      <c r="W2934" s="12">
        <v>0</v>
      </c>
      <c r="X2934" s="12">
        <v>13.063999999999998</v>
      </c>
    </row>
    <row r="2935" spans="1:24" ht="14" x14ac:dyDescent="0.3">
      <c r="A2935" s="9">
        <v>2932</v>
      </c>
      <c r="B2935" s="14" t="s">
        <v>7451</v>
      </c>
      <c r="C2935" s="15">
        <v>45511</v>
      </c>
      <c r="D2935" s="15">
        <v>45515</v>
      </c>
      <c r="E2935" s="10" t="s">
        <v>44</v>
      </c>
      <c r="F2935" s="10" t="s">
        <v>2596</v>
      </c>
      <c r="G2935" s="10" t="s">
        <v>2597</v>
      </c>
      <c r="H2935" s="10" t="s">
        <v>36</v>
      </c>
      <c r="I2935" s="10" t="s">
        <v>23</v>
      </c>
      <c r="J2935" s="10" t="s">
        <v>5226</v>
      </c>
      <c r="K2935" s="10" t="s">
        <v>4746</v>
      </c>
      <c r="L2935" s="10">
        <v>83704</v>
      </c>
      <c r="M2935" s="10" t="s">
        <v>39</v>
      </c>
      <c r="N2935" s="10" t="str">
        <f>_xlfn.XLOOKUP($M:$M,People!$B:$B,People!A:A)</f>
        <v>Sadie Pawthorne</v>
      </c>
      <c r="O2935" s="10" t="s">
        <v>2985</v>
      </c>
      <c r="P2935" s="10" t="str">
        <f>VLOOKUP(O2935,Products!$A:$E,3,FALSE)</f>
        <v>Canon</v>
      </c>
      <c r="Q2935" s="31">
        <f>INDEX(Products!$E:$E,MATCH(O2935,Products!$A:$A,0))</f>
        <v>0.32</v>
      </c>
      <c r="R2935" s="10" t="s">
        <v>41</v>
      </c>
      <c r="S2935" s="10" t="s">
        <v>68</v>
      </c>
      <c r="T2935" s="10" t="s">
        <v>2986</v>
      </c>
      <c r="U2935" s="12">
        <v>3.3040000000000003</v>
      </c>
      <c r="V2935" s="12">
        <v>1</v>
      </c>
      <c r="W2935" s="12">
        <v>0.2</v>
      </c>
      <c r="X2935" s="12">
        <v>1.1151</v>
      </c>
    </row>
    <row r="2936" spans="1:24" ht="14" x14ac:dyDescent="0.3">
      <c r="A2936" s="9">
        <v>2933</v>
      </c>
      <c r="B2936" s="14" t="s">
        <v>7452</v>
      </c>
      <c r="C2936" s="15">
        <v>45511</v>
      </c>
      <c r="D2936" s="15">
        <v>45513</v>
      </c>
      <c r="E2936" s="10" t="s">
        <v>19</v>
      </c>
      <c r="F2936" s="10" t="s">
        <v>2221</v>
      </c>
      <c r="G2936" s="10" t="s">
        <v>2222</v>
      </c>
      <c r="H2936" s="10" t="s">
        <v>36</v>
      </c>
      <c r="I2936" s="10" t="s">
        <v>23</v>
      </c>
      <c r="J2936" s="10" t="s">
        <v>284</v>
      </c>
      <c r="K2936" s="10" t="s">
        <v>285</v>
      </c>
      <c r="L2936" s="10">
        <v>22153</v>
      </c>
      <c r="M2936" s="10" t="s">
        <v>26</v>
      </c>
      <c r="N2936" s="10" t="str">
        <f>_xlfn.XLOOKUP($M:$M,People!$B:$B,People!A:A)</f>
        <v>Fred Suzuki</v>
      </c>
      <c r="O2936" s="10" t="s">
        <v>4335</v>
      </c>
      <c r="P2936" s="10" t="str">
        <f>VLOOKUP(O2936,Products!$A:$E,3,FALSE)</f>
        <v>HP</v>
      </c>
      <c r="Q2936" s="31">
        <f>INDEX(Products!$E:$E,MATCH(O2936,Products!$A:$A,0))</f>
        <v>0.37</v>
      </c>
      <c r="R2936" s="10" t="s">
        <v>41</v>
      </c>
      <c r="S2936" s="10" t="s">
        <v>42</v>
      </c>
      <c r="T2936" s="10" t="s">
        <v>4336</v>
      </c>
      <c r="U2936" s="12">
        <v>25.06</v>
      </c>
      <c r="V2936" s="12">
        <v>2</v>
      </c>
      <c r="W2936" s="12">
        <v>0</v>
      </c>
      <c r="X2936" s="12">
        <v>11.778199999999998</v>
      </c>
    </row>
    <row r="2937" spans="1:24" ht="14" x14ac:dyDescent="0.3">
      <c r="A2937" s="9">
        <v>2934</v>
      </c>
      <c r="B2937" s="14" t="s">
        <v>7452</v>
      </c>
      <c r="C2937" s="15">
        <v>45511</v>
      </c>
      <c r="D2937" s="15">
        <v>45513</v>
      </c>
      <c r="E2937" s="10" t="s">
        <v>19</v>
      </c>
      <c r="F2937" s="10" t="s">
        <v>2221</v>
      </c>
      <c r="G2937" s="10" t="s">
        <v>2222</v>
      </c>
      <c r="H2937" s="10" t="s">
        <v>36</v>
      </c>
      <c r="I2937" s="10" t="s">
        <v>23</v>
      </c>
      <c r="J2937" s="10" t="s">
        <v>284</v>
      </c>
      <c r="K2937" s="10" t="s">
        <v>285</v>
      </c>
      <c r="L2937" s="10">
        <v>22153</v>
      </c>
      <c r="M2937" s="10" t="s">
        <v>26</v>
      </c>
      <c r="N2937" s="10" t="str">
        <f>_xlfn.XLOOKUP($M:$M,People!$B:$B,People!A:A)</f>
        <v>Fred Suzuki</v>
      </c>
      <c r="O2937" s="10" t="s">
        <v>4511</v>
      </c>
      <c r="P2937" s="10" t="str">
        <f>VLOOKUP(O2937,Products!$A:$E,3,FALSE)</f>
        <v>Canon</v>
      </c>
      <c r="Q2937" s="31">
        <f>INDEX(Products!$E:$E,MATCH(O2937,Products!$A:$A,0))</f>
        <v>0.38</v>
      </c>
      <c r="R2937" s="10" t="s">
        <v>64</v>
      </c>
      <c r="S2937" s="10" t="s">
        <v>65</v>
      </c>
      <c r="T2937" s="10" t="s">
        <v>4512</v>
      </c>
      <c r="U2937" s="12">
        <v>494.97</v>
      </c>
      <c r="V2937" s="12">
        <v>3</v>
      </c>
      <c r="W2937" s="12">
        <v>0</v>
      </c>
      <c r="X2937" s="12">
        <v>148.49099999999996</v>
      </c>
    </row>
    <row r="2938" spans="1:24" ht="14" x14ac:dyDescent="0.3">
      <c r="A2938" s="9">
        <v>2935</v>
      </c>
      <c r="B2938" s="14" t="s">
        <v>7453</v>
      </c>
      <c r="C2938" s="15">
        <v>45512</v>
      </c>
      <c r="D2938" s="15">
        <v>45512</v>
      </c>
      <c r="E2938" s="10" t="s">
        <v>1124</v>
      </c>
      <c r="F2938" s="10" t="s">
        <v>4379</v>
      </c>
      <c r="G2938" s="10" t="s">
        <v>4380</v>
      </c>
      <c r="H2938" s="10" t="s">
        <v>22</v>
      </c>
      <c r="I2938" s="10" t="s">
        <v>23</v>
      </c>
      <c r="J2938" s="10" t="s">
        <v>114</v>
      </c>
      <c r="K2938" s="10" t="s">
        <v>38</v>
      </c>
      <c r="L2938" s="10">
        <v>94109</v>
      </c>
      <c r="M2938" s="10" t="s">
        <v>39</v>
      </c>
      <c r="N2938" s="10" t="str">
        <f>_xlfn.XLOOKUP($M:$M,People!$B:$B,People!A:A)</f>
        <v>Sadie Pawthorne</v>
      </c>
      <c r="O2938" s="10" t="s">
        <v>1116</v>
      </c>
      <c r="P2938" s="10" t="str">
        <f>VLOOKUP(O2938,Products!$A:$E,3,FALSE)</f>
        <v>Logitech</v>
      </c>
      <c r="Q2938" s="31">
        <f>INDEX(Products!$E:$E,MATCH(O2938,Products!$A:$A,0))</f>
        <v>0.39</v>
      </c>
      <c r="R2938" s="10" t="s">
        <v>28</v>
      </c>
      <c r="S2938" s="10" t="s">
        <v>32</v>
      </c>
      <c r="T2938" s="10" t="s">
        <v>1117</v>
      </c>
      <c r="U2938" s="12">
        <v>144.78399999999999</v>
      </c>
      <c r="V2938" s="12">
        <v>1</v>
      </c>
      <c r="W2938" s="12">
        <v>0.2</v>
      </c>
      <c r="X2938" s="12">
        <v>10.858800000000002</v>
      </c>
    </row>
    <row r="2939" spans="1:24" ht="14" x14ac:dyDescent="0.3">
      <c r="A2939" s="9">
        <v>2936</v>
      </c>
      <c r="B2939" s="14" t="s">
        <v>7454</v>
      </c>
      <c r="C2939" s="15">
        <v>45512</v>
      </c>
      <c r="D2939" s="15">
        <v>45514</v>
      </c>
      <c r="E2939" s="10" t="s">
        <v>19</v>
      </c>
      <c r="F2939" s="10" t="s">
        <v>4107</v>
      </c>
      <c r="G2939" s="10" t="s">
        <v>4108</v>
      </c>
      <c r="H2939" s="10" t="s">
        <v>22</v>
      </c>
      <c r="I2939" s="10" t="s">
        <v>23</v>
      </c>
      <c r="J2939" s="10" t="s">
        <v>1287</v>
      </c>
      <c r="K2939" s="10" t="s">
        <v>1086</v>
      </c>
      <c r="L2939" s="10">
        <v>1841</v>
      </c>
      <c r="M2939" s="10" t="s">
        <v>133</v>
      </c>
      <c r="N2939" s="10" t="str">
        <f>_xlfn.XLOOKUP($M:$M,People!$B:$B,People!A:A)</f>
        <v>Chuck Magee</v>
      </c>
      <c r="O2939" s="10" t="s">
        <v>3419</v>
      </c>
      <c r="P2939" s="10" t="str">
        <f>VLOOKUP(O2939,Products!$A:$E,3,FALSE)</f>
        <v>Canon</v>
      </c>
      <c r="Q2939" s="31">
        <f>INDEX(Products!$E:$E,MATCH(O2939,Products!$A:$A,0))</f>
        <v>0.4</v>
      </c>
      <c r="R2939" s="10" t="s">
        <v>41</v>
      </c>
      <c r="S2939" s="10" t="s">
        <v>71</v>
      </c>
      <c r="T2939" s="10" t="s">
        <v>3420</v>
      </c>
      <c r="U2939" s="12">
        <v>113.92</v>
      </c>
      <c r="V2939" s="12">
        <v>2</v>
      </c>
      <c r="W2939" s="12">
        <v>0</v>
      </c>
      <c r="X2939" s="12">
        <v>33.036799999999985</v>
      </c>
    </row>
    <row r="2940" spans="1:24" ht="14" x14ac:dyDescent="0.3">
      <c r="A2940" s="9">
        <v>2937</v>
      </c>
      <c r="B2940" s="14" t="s">
        <v>7454</v>
      </c>
      <c r="C2940" s="15">
        <v>45512</v>
      </c>
      <c r="D2940" s="15">
        <v>45514</v>
      </c>
      <c r="E2940" s="10" t="s">
        <v>19</v>
      </c>
      <c r="F2940" s="10" t="s">
        <v>4107</v>
      </c>
      <c r="G2940" s="10" t="s">
        <v>4108</v>
      </c>
      <c r="H2940" s="10" t="s">
        <v>22</v>
      </c>
      <c r="I2940" s="10" t="s">
        <v>23</v>
      </c>
      <c r="J2940" s="10" t="s">
        <v>1287</v>
      </c>
      <c r="K2940" s="10" t="s">
        <v>1086</v>
      </c>
      <c r="L2940" s="10">
        <v>1841</v>
      </c>
      <c r="M2940" s="10" t="s">
        <v>133</v>
      </c>
      <c r="N2940" s="10" t="str">
        <f>_xlfn.XLOOKUP($M:$M,People!$B:$B,People!A:A)</f>
        <v>Chuck Magee</v>
      </c>
      <c r="O2940" s="10" t="s">
        <v>5248</v>
      </c>
      <c r="P2940" s="10" t="str">
        <f>VLOOKUP(O2940,Products!$A:$E,3,FALSE)</f>
        <v>Logitech</v>
      </c>
      <c r="Q2940" s="31">
        <f>INDEX(Products!$E:$E,MATCH(O2940,Products!$A:$A,0))</f>
        <v>0.25</v>
      </c>
      <c r="R2940" s="10" t="s">
        <v>41</v>
      </c>
      <c r="S2940" s="10" t="s">
        <v>61</v>
      </c>
      <c r="T2940" s="10" t="s">
        <v>5249</v>
      </c>
      <c r="U2940" s="12">
        <v>39.659999999999997</v>
      </c>
      <c r="V2940" s="12">
        <v>2</v>
      </c>
      <c r="W2940" s="12">
        <v>0</v>
      </c>
      <c r="X2940" s="12">
        <v>11.897999999999996</v>
      </c>
    </row>
    <row r="2941" spans="1:24" ht="14" x14ac:dyDescent="0.3">
      <c r="A2941" s="9">
        <v>2938</v>
      </c>
      <c r="B2941" s="14" t="s">
        <v>7454</v>
      </c>
      <c r="C2941" s="15">
        <v>45512</v>
      </c>
      <c r="D2941" s="15">
        <v>45514</v>
      </c>
      <c r="E2941" s="10" t="s">
        <v>19</v>
      </c>
      <c r="F2941" s="10" t="s">
        <v>4107</v>
      </c>
      <c r="G2941" s="10" t="s">
        <v>4108</v>
      </c>
      <c r="H2941" s="10" t="s">
        <v>22</v>
      </c>
      <c r="I2941" s="10" t="s">
        <v>23</v>
      </c>
      <c r="J2941" s="10" t="s">
        <v>1287</v>
      </c>
      <c r="K2941" s="10" t="s">
        <v>1086</v>
      </c>
      <c r="L2941" s="10">
        <v>1841</v>
      </c>
      <c r="M2941" s="10" t="s">
        <v>133</v>
      </c>
      <c r="N2941" s="10" t="str">
        <f>_xlfn.XLOOKUP($M:$M,People!$B:$B,People!A:A)</f>
        <v>Chuck Magee</v>
      </c>
      <c r="O2941" s="10" t="s">
        <v>3980</v>
      </c>
      <c r="P2941" s="10" t="str">
        <f>VLOOKUP(O2941,Products!$A:$E,3,FALSE)</f>
        <v>3M</v>
      </c>
      <c r="Q2941" s="31">
        <f>INDEX(Products!$E:$E,MATCH(O2941,Products!$A:$A,0))</f>
        <v>0.26</v>
      </c>
      <c r="R2941" s="10" t="s">
        <v>41</v>
      </c>
      <c r="S2941" s="10" t="s">
        <v>68</v>
      </c>
      <c r="T2941" s="10" t="s">
        <v>3981</v>
      </c>
      <c r="U2941" s="12">
        <v>447.85999999999996</v>
      </c>
      <c r="V2941" s="12">
        <v>7</v>
      </c>
      <c r="W2941" s="12">
        <v>0</v>
      </c>
      <c r="X2941" s="12">
        <v>210.49419999999998</v>
      </c>
    </row>
    <row r="2942" spans="1:24" ht="14" x14ac:dyDescent="0.3">
      <c r="A2942" s="9">
        <v>2939</v>
      </c>
      <c r="B2942" s="14" t="s">
        <v>7453</v>
      </c>
      <c r="C2942" s="15">
        <v>45512</v>
      </c>
      <c r="D2942" s="15">
        <v>45512</v>
      </c>
      <c r="E2942" s="10" t="s">
        <v>1124</v>
      </c>
      <c r="F2942" s="10" t="s">
        <v>4379</v>
      </c>
      <c r="G2942" s="10" t="s">
        <v>4380</v>
      </c>
      <c r="H2942" s="10" t="s">
        <v>22</v>
      </c>
      <c r="I2942" s="10" t="s">
        <v>23</v>
      </c>
      <c r="J2942" s="10" t="s">
        <v>114</v>
      </c>
      <c r="K2942" s="10" t="s">
        <v>38</v>
      </c>
      <c r="L2942" s="10">
        <v>94109</v>
      </c>
      <c r="M2942" s="10" t="s">
        <v>39</v>
      </c>
      <c r="N2942" s="10" t="str">
        <f>_xlfn.XLOOKUP($M:$M,People!$B:$B,People!A:A)</f>
        <v>Sadie Pawthorne</v>
      </c>
      <c r="O2942" s="10" t="s">
        <v>894</v>
      </c>
      <c r="P2942" s="10" t="str">
        <f>VLOOKUP(O2942,Products!$A:$E,3,FALSE)</f>
        <v>Samsung</v>
      </c>
      <c r="Q2942" s="31">
        <f>INDEX(Products!$E:$E,MATCH(O2942,Products!$A:$A,0))</f>
        <v>0.33</v>
      </c>
      <c r="R2942" s="10" t="s">
        <v>41</v>
      </c>
      <c r="S2942" s="10" t="s">
        <v>68</v>
      </c>
      <c r="T2942" s="10" t="s">
        <v>895</v>
      </c>
      <c r="U2942" s="12">
        <v>7.28</v>
      </c>
      <c r="V2942" s="12">
        <v>2</v>
      </c>
      <c r="W2942" s="12">
        <v>0.2</v>
      </c>
      <c r="X2942" s="12">
        <v>2.7299999999999995</v>
      </c>
    </row>
    <row r="2943" spans="1:24" ht="14" x14ac:dyDescent="0.3">
      <c r="A2943" s="9">
        <v>2940</v>
      </c>
      <c r="B2943" s="14" t="s">
        <v>7453</v>
      </c>
      <c r="C2943" s="15">
        <v>45512</v>
      </c>
      <c r="D2943" s="15">
        <v>45512</v>
      </c>
      <c r="E2943" s="10" t="s">
        <v>1124</v>
      </c>
      <c r="F2943" s="10" t="s">
        <v>4379</v>
      </c>
      <c r="G2943" s="10" t="s">
        <v>4380</v>
      </c>
      <c r="H2943" s="10" t="s">
        <v>22</v>
      </c>
      <c r="I2943" s="10" t="s">
        <v>23</v>
      </c>
      <c r="J2943" s="10" t="s">
        <v>114</v>
      </c>
      <c r="K2943" s="10" t="s">
        <v>38</v>
      </c>
      <c r="L2943" s="10">
        <v>94109</v>
      </c>
      <c r="M2943" s="10" t="s">
        <v>39</v>
      </c>
      <c r="N2943" s="10" t="str">
        <f>_xlfn.XLOOKUP($M:$M,People!$B:$B,People!A:A)</f>
        <v>Sadie Pawthorne</v>
      </c>
      <c r="O2943" s="10" t="s">
        <v>2985</v>
      </c>
      <c r="P2943" s="10" t="str">
        <f>VLOOKUP(O2943,Products!$A:$E,3,FALSE)</f>
        <v>Canon</v>
      </c>
      <c r="Q2943" s="31">
        <f>INDEX(Products!$E:$E,MATCH(O2943,Products!$A:$A,0))</f>
        <v>0.32</v>
      </c>
      <c r="R2943" s="10" t="s">
        <v>41</v>
      </c>
      <c r="S2943" s="10" t="s">
        <v>68</v>
      </c>
      <c r="T2943" s="10" t="s">
        <v>2986</v>
      </c>
      <c r="U2943" s="12">
        <v>6.6080000000000005</v>
      </c>
      <c r="V2943" s="12">
        <v>2</v>
      </c>
      <c r="W2943" s="12">
        <v>0.2</v>
      </c>
      <c r="X2943" s="12">
        <v>2.2302</v>
      </c>
    </row>
    <row r="2944" spans="1:24" ht="14" x14ac:dyDescent="0.3">
      <c r="A2944" s="9">
        <v>2941</v>
      </c>
      <c r="B2944" s="14" t="s">
        <v>7455</v>
      </c>
      <c r="C2944" s="15">
        <v>45512</v>
      </c>
      <c r="D2944" s="15">
        <v>45516</v>
      </c>
      <c r="E2944" s="10" t="s">
        <v>44</v>
      </c>
      <c r="F2944" s="10" t="s">
        <v>2508</v>
      </c>
      <c r="G2944" s="10" t="s">
        <v>2509</v>
      </c>
      <c r="H2944" s="10" t="s">
        <v>22</v>
      </c>
      <c r="I2944" s="10" t="s">
        <v>23</v>
      </c>
      <c r="J2944" s="10" t="s">
        <v>5607</v>
      </c>
      <c r="K2944" s="10" t="s">
        <v>238</v>
      </c>
      <c r="L2944" s="10">
        <v>13501</v>
      </c>
      <c r="M2944" s="10" t="s">
        <v>133</v>
      </c>
      <c r="N2944" s="10" t="str">
        <f>_xlfn.XLOOKUP($M:$M,People!$B:$B,People!A:A)</f>
        <v>Chuck Magee</v>
      </c>
      <c r="O2944" s="10" t="s">
        <v>3585</v>
      </c>
      <c r="P2944" s="10" t="str">
        <f>VLOOKUP(O2944,Products!$A:$E,3,FALSE)</f>
        <v>Staples</v>
      </c>
      <c r="Q2944" s="31">
        <f>INDEX(Products!$E:$E,MATCH(O2944,Products!$A:$A,0))</f>
        <v>0.39</v>
      </c>
      <c r="R2944" s="10" t="s">
        <v>64</v>
      </c>
      <c r="S2944" s="10" t="s">
        <v>144</v>
      </c>
      <c r="T2944" s="10" t="s">
        <v>3586</v>
      </c>
      <c r="U2944" s="12">
        <v>79.989999999999995</v>
      </c>
      <c r="V2944" s="12">
        <v>1</v>
      </c>
      <c r="W2944" s="12">
        <v>0</v>
      </c>
      <c r="X2944" s="12">
        <v>28.796399999999998</v>
      </c>
    </row>
    <row r="2945" spans="1:24" ht="14" x14ac:dyDescent="0.3">
      <c r="A2945" s="9">
        <v>2942</v>
      </c>
      <c r="B2945" s="14" t="s">
        <v>6004</v>
      </c>
      <c r="C2945" s="15">
        <v>45512</v>
      </c>
      <c r="D2945" s="15">
        <v>45514</v>
      </c>
      <c r="E2945" s="14" t="s">
        <v>19</v>
      </c>
      <c r="F2945" s="14" t="s">
        <v>4107</v>
      </c>
      <c r="G2945" s="14" t="s">
        <v>4108</v>
      </c>
      <c r="H2945" s="14" t="s">
        <v>22</v>
      </c>
      <c r="I2945" s="14" t="s">
        <v>5934</v>
      </c>
      <c r="J2945" s="14" t="s">
        <v>5937</v>
      </c>
      <c r="K2945" s="14" t="s">
        <v>3957</v>
      </c>
      <c r="L2945" s="14" t="s">
        <v>5978</v>
      </c>
      <c r="M2945" s="14" t="s">
        <v>133</v>
      </c>
      <c r="N2945" s="10" t="str">
        <f>_xlfn.XLOOKUP($M:$M,People!$B:$B,People!A:A)</f>
        <v>Chuck Magee</v>
      </c>
      <c r="O2945" s="14" t="s">
        <v>3419</v>
      </c>
      <c r="P2945" s="10" t="str">
        <f>VLOOKUP(O2945,Products!$A:$E,3,FALSE)</f>
        <v>Canon</v>
      </c>
      <c r="Q2945" s="31">
        <f>INDEX(Products!$E:$E,MATCH(O2945,Products!$A:$A,0))</f>
        <v>0.4</v>
      </c>
      <c r="R2945" s="14" t="s">
        <v>41</v>
      </c>
      <c r="S2945" s="14" t="s">
        <v>71</v>
      </c>
      <c r="T2945" s="14" t="s">
        <v>3420</v>
      </c>
      <c r="U2945" s="18">
        <v>7.28</v>
      </c>
      <c r="V2945" s="18">
        <v>2</v>
      </c>
      <c r="W2945" s="18">
        <v>0.2</v>
      </c>
      <c r="X2945" s="18">
        <v>2.7299999999999995</v>
      </c>
    </row>
    <row r="2946" spans="1:24" ht="14" x14ac:dyDescent="0.3">
      <c r="A2946" s="9">
        <v>2943</v>
      </c>
      <c r="B2946" s="14" t="s">
        <v>6004</v>
      </c>
      <c r="C2946" s="15">
        <v>45512</v>
      </c>
      <c r="D2946" s="15">
        <v>45514</v>
      </c>
      <c r="E2946" s="14" t="s">
        <v>19</v>
      </c>
      <c r="F2946" s="14" t="s">
        <v>4107</v>
      </c>
      <c r="G2946" s="14" t="s">
        <v>4108</v>
      </c>
      <c r="H2946" s="14" t="s">
        <v>22</v>
      </c>
      <c r="I2946" s="14" t="s">
        <v>5934</v>
      </c>
      <c r="J2946" s="14" t="s">
        <v>5937</v>
      </c>
      <c r="K2946" s="14" t="s">
        <v>3957</v>
      </c>
      <c r="L2946" s="14" t="s">
        <v>5978</v>
      </c>
      <c r="M2946" s="14" t="s">
        <v>133</v>
      </c>
      <c r="N2946" s="10" t="str">
        <f>_xlfn.XLOOKUP($M:$M,People!$B:$B,People!A:A)</f>
        <v>Chuck Magee</v>
      </c>
      <c r="O2946" s="14" t="s">
        <v>5248</v>
      </c>
      <c r="P2946" s="10" t="str">
        <f>VLOOKUP(O2946,Products!$A:$E,3,FALSE)</f>
        <v>Logitech</v>
      </c>
      <c r="Q2946" s="31">
        <f>INDEX(Products!$E:$E,MATCH(O2946,Products!$A:$A,0))</f>
        <v>0.25</v>
      </c>
      <c r="R2946" s="14" t="s">
        <v>41</v>
      </c>
      <c r="S2946" s="14" t="s">
        <v>61</v>
      </c>
      <c r="T2946" s="14" t="s">
        <v>5249</v>
      </c>
      <c r="U2946" s="18">
        <v>6.6080000000000005</v>
      </c>
      <c r="V2946" s="18">
        <v>2</v>
      </c>
      <c r="W2946" s="18">
        <v>0.2</v>
      </c>
      <c r="X2946" s="18">
        <v>2.2302</v>
      </c>
    </row>
    <row r="2947" spans="1:24" ht="14" x14ac:dyDescent="0.3">
      <c r="A2947" s="9">
        <v>2944</v>
      </c>
      <c r="B2947" s="14" t="s">
        <v>6004</v>
      </c>
      <c r="C2947" s="15">
        <v>45512</v>
      </c>
      <c r="D2947" s="15">
        <v>45514</v>
      </c>
      <c r="E2947" s="14" t="s">
        <v>19</v>
      </c>
      <c r="F2947" s="14" t="s">
        <v>4107</v>
      </c>
      <c r="G2947" s="14" t="s">
        <v>4108</v>
      </c>
      <c r="H2947" s="14" t="s">
        <v>22</v>
      </c>
      <c r="I2947" s="14" t="s">
        <v>5934</v>
      </c>
      <c r="J2947" s="14" t="s">
        <v>5937</v>
      </c>
      <c r="K2947" s="14" t="s">
        <v>3957</v>
      </c>
      <c r="L2947" s="14" t="s">
        <v>5978</v>
      </c>
      <c r="M2947" s="14" t="s">
        <v>133</v>
      </c>
      <c r="N2947" s="10" t="str">
        <f>_xlfn.XLOOKUP($M:$M,People!$B:$B,People!A:A)</f>
        <v>Chuck Magee</v>
      </c>
      <c r="O2947" s="14" t="s">
        <v>3980</v>
      </c>
      <c r="P2947" s="10" t="str">
        <f>VLOOKUP(O2947,Products!$A:$E,3,FALSE)</f>
        <v>3M</v>
      </c>
      <c r="Q2947" s="31">
        <f>INDEX(Products!$E:$E,MATCH(O2947,Products!$A:$A,0))</f>
        <v>0.26</v>
      </c>
      <c r="R2947" s="14" t="s">
        <v>41</v>
      </c>
      <c r="S2947" s="14" t="s">
        <v>68</v>
      </c>
      <c r="T2947" s="14" t="s">
        <v>3981</v>
      </c>
      <c r="U2947" s="18">
        <v>144.78399999999999</v>
      </c>
      <c r="V2947" s="18">
        <v>1</v>
      </c>
      <c r="W2947" s="18">
        <v>0.2</v>
      </c>
      <c r="X2947" s="18">
        <v>10.858800000000002</v>
      </c>
    </row>
    <row r="2948" spans="1:24" ht="14" x14ac:dyDescent="0.3">
      <c r="A2948" s="9">
        <v>2945</v>
      </c>
      <c r="B2948" s="14" t="s">
        <v>7456</v>
      </c>
      <c r="C2948" s="15">
        <v>45513</v>
      </c>
      <c r="D2948" s="15">
        <v>45517</v>
      </c>
      <c r="E2948" s="10" t="s">
        <v>19</v>
      </c>
      <c r="F2948" s="10" t="s">
        <v>2555</v>
      </c>
      <c r="G2948" s="10" t="s">
        <v>2556</v>
      </c>
      <c r="H2948" s="10" t="s">
        <v>92</v>
      </c>
      <c r="I2948" s="10" t="s">
        <v>23</v>
      </c>
      <c r="J2948" s="10" t="s">
        <v>2169</v>
      </c>
      <c r="K2948" s="10" t="s">
        <v>103</v>
      </c>
      <c r="L2948" s="10">
        <v>53209</v>
      </c>
      <c r="M2948" s="10" t="s">
        <v>95</v>
      </c>
      <c r="N2948" s="10" t="str">
        <f>_xlfn.XLOOKUP($M:$M,People!$B:$B,People!A:A)</f>
        <v>Roxanne Rodriguez</v>
      </c>
      <c r="O2948" s="10" t="s">
        <v>5291</v>
      </c>
      <c r="P2948" s="10" t="str">
        <f>VLOOKUP(O2948,Products!$A:$E,3,FALSE)</f>
        <v>Canon</v>
      </c>
      <c r="Q2948" s="31">
        <f>INDEX(Products!$E:$E,MATCH(O2948,Products!$A:$A,0))</f>
        <v>0.28000000000000003</v>
      </c>
      <c r="R2948" s="10" t="s">
        <v>28</v>
      </c>
      <c r="S2948" s="10" t="s">
        <v>29</v>
      </c>
      <c r="T2948" s="10" t="s">
        <v>5292</v>
      </c>
      <c r="U2948" s="12">
        <v>687.4</v>
      </c>
      <c r="V2948" s="12">
        <v>5</v>
      </c>
      <c r="W2948" s="12">
        <v>0</v>
      </c>
      <c r="X2948" s="12">
        <v>48.117999999999981</v>
      </c>
    </row>
    <row r="2949" spans="1:24" ht="14" x14ac:dyDescent="0.3">
      <c r="A2949" s="9">
        <v>2946</v>
      </c>
      <c r="B2949" s="14" t="s">
        <v>7457</v>
      </c>
      <c r="C2949" s="15">
        <v>45513</v>
      </c>
      <c r="D2949" s="15">
        <v>45520</v>
      </c>
      <c r="E2949" s="10" t="s">
        <v>44</v>
      </c>
      <c r="F2949" s="10" t="s">
        <v>5408</v>
      </c>
      <c r="G2949" s="10" t="s">
        <v>5409</v>
      </c>
      <c r="H2949" s="10" t="s">
        <v>36</v>
      </c>
      <c r="I2949" s="10" t="s">
        <v>23</v>
      </c>
      <c r="J2949" s="10" t="s">
        <v>237</v>
      </c>
      <c r="K2949" s="10" t="s">
        <v>238</v>
      </c>
      <c r="L2949" s="10">
        <v>10035</v>
      </c>
      <c r="M2949" s="10" t="s">
        <v>133</v>
      </c>
      <c r="N2949" s="10" t="str">
        <f>_xlfn.XLOOKUP($M:$M,People!$B:$B,People!A:A)</f>
        <v>Chuck Magee</v>
      </c>
      <c r="O2949" s="10" t="s">
        <v>4919</v>
      </c>
      <c r="P2949" s="10" t="str">
        <f>VLOOKUP(O2949,Products!$A:$E,3,FALSE)</f>
        <v>Staples</v>
      </c>
      <c r="Q2949" s="31">
        <f>INDEX(Products!$E:$E,MATCH(O2949,Products!$A:$A,0))</f>
        <v>0.31</v>
      </c>
      <c r="R2949" s="10" t="s">
        <v>28</v>
      </c>
      <c r="S2949" s="10" t="s">
        <v>58</v>
      </c>
      <c r="T2949" s="10" t="s">
        <v>4920</v>
      </c>
      <c r="U2949" s="12">
        <v>10.02</v>
      </c>
      <c r="V2949" s="12">
        <v>3</v>
      </c>
      <c r="W2949" s="12">
        <v>0</v>
      </c>
      <c r="X2949" s="12">
        <v>4.4088000000000012</v>
      </c>
    </row>
    <row r="2950" spans="1:24" ht="14" x14ac:dyDescent="0.3">
      <c r="A2950" s="9">
        <v>2947</v>
      </c>
      <c r="B2950" s="14" t="s">
        <v>7458</v>
      </c>
      <c r="C2950" s="15">
        <v>45513</v>
      </c>
      <c r="D2950" s="15">
        <v>45516</v>
      </c>
      <c r="E2950" s="10" t="s">
        <v>168</v>
      </c>
      <c r="F2950" s="10" t="s">
        <v>1916</v>
      </c>
      <c r="G2950" s="10" t="s">
        <v>1917</v>
      </c>
      <c r="H2950" s="10" t="s">
        <v>22</v>
      </c>
      <c r="I2950" s="10" t="s">
        <v>23</v>
      </c>
      <c r="J2950" s="10" t="s">
        <v>237</v>
      </c>
      <c r="K2950" s="10" t="s">
        <v>238</v>
      </c>
      <c r="L2950" s="10">
        <v>10024</v>
      </c>
      <c r="M2950" s="10" t="s">
        <v>133</v>
      </c>
      <c r="N2950" s="10" t="str">
        <f>_xlfn.XLOOKUP($M:$M,People!$B:$B,People!A:A)</f>
        <v>Chuck Magee</v>
      </c>
      <c r="O2950" s="10" t="s">
        <v>231</v>
      </c>
      <c r="P2950" s="10" t="str">
        <f>VLOOKUP(O2950,Products!$A:$E,3,FALSE)</f>
        <v>Canon</v>
      </c>
      <c r="Q2950" s="31">
        <f>INDEX(Products!$E:$E,MATCH(O2950,Products!$A:$A,0))</f>
        <v>0.26</v>
      </c>
      <c r="R2950" s="10" t="s">
        <v>28</v>
      </c>
      <c r="S2950" s="10" t="s">
        <v>58</v>
      </c>
      <c r="T2950" s="10" t="s">
        <v>232</v>
      </c>
      <c r="U2950" s="12">
        <v>6.16</v>
      </c>
      <c r="V2950" s="12">
        <v>2</v>
      </c>
      <c r="W2950" s="12">
        <v>0</v>
      </c>
      <c r="X2950" s="12">
        <v>2.9567999999999999</v>
      </c>
    </row>
    <row r="2951" spans="1:24" ht="14" x14ac:dyDescent="0.3">
      <c r="A2951" s="9">
        <v>2948</v>
      </c>
      <c r="B2951" s="14" t="s">
        <v>7458</v>
      </c>
      <c r="C2951" s="15">
        <v>45513</v>
      </c>
      <c r="D2951" s="15">
        <v>45516</v>
      </c>
      <c r="E2951" s="10" t="s">
        <v>168</v>
      </c>
      <c r="F2951" s="10" t="s">
        <v>1916</v>
      </c>
      <c r="G2951" s="10" t="s">
        <v>1917</v>
      </c>
      <c r="H2951" s="10" t="s">
        <v>22</v>
      </c>
      <c r="I2951" s="10" t="s">
        <v>23</v>
      </c>
      <c r="J2951" s="10" t="s">
        <v>237</v>
      </c>
      <c r="K2951" s="10" t="s">
        <v>238</v>
      </c>
      <c r="L2951" s="10">
        <v>10024</v>
      </c>
      <c r="M2951" s="10" t="s">
        <v>133</v>
      </c>
      <c r="N2951" s="10" t="str">
        <f>_xlfn.XLOOKUP($M:$M,People!$B:$B,People!A:A)</f>
        <v>Chuck Magee</v>
      </c>
      <c r="O2951" s="10" t="s">
        <v>459</v>
      </c>
      <c r="P2951" s="10" t="str">
        <f>VLOOKUP(O2951,Products!$A:$E,3,FALSE)</f>
        <v>3M</v>
      </c>
      <c r="Q2951" s="31">
        <f>INDEX(Products!$E:$E,MATCH(O2951,Products!$A:$A,0))</f>
        <v>0.4</v>
      </c>
      <c r="R2951" s="10" t="s">
        <v>28</v>
      </c>
      <c r="S2951" s="10" t="s">
        <v>58</v>
      </c>
      <c r="T2951" s="10" t="s">
        <v>460</v>
      </c>
      <c r="U2951" s="12">
        <v>47.04</v>
      </c>
      <c r="V2951" s="12">
        <v>3</v>
      </c>
      <c r="W2951" s="12">
        <v>0</v>
      </c>
      <c r="X2951" s="12">
        <v>18.345599999999997</v>
      </c>
    </row>
    <row r="2952" spans="1:24" ht="14" x14ac:dyDescent="0.3">
      <c r="A2952" s="9">
        <v>2949</v>
      </c>
      <c r="B2952" s="14" t="s">
        <v>7458</v>
      </c>
      <c r="C2952" s="15">
        <v>45513</v>
      </c>
      <c r="D2952" s="15">
        <v>45516</v>
      </c>
      <c r="E2952" s="10" t="s">
        <v>168</v>
      </c>
      <c r="F2952" s="10" t="s">
        <v>1916</v>
      </c>
      <c r="G2952" s="10" t="s">
        <v>1917</v>
      </c>
      <c r="H2952" s="10" t="s">
        <v>22</v>
      </c>
      <c r="I2952" s="10" t="s">
        <v>23</v>
      </c>
      <c r="J2952" s="10" t="s">
        <v>237</v>
      </c>
      <c r="K2952" s="10" t="s">
        <v>238</v>
      </c>
      <c r="L2952" s="10">
        <v>10024</v>
      </c>
      <c r="M2952" s="10" t="s">
        <v>133</v>
      </c>
      <c r="N2952" s="10" t="str">
        <f>_xlfn.XLOOKUP($M:$M,People!$B:$B,People!A:A)</f>
        <v>Chuck Magee</v>
      </c>
      <c r="O2952" s="10" t="s">
        <v>812</v>
      </c>
      <c r="P2952" s="10" t="str">
        <f>VLOOKUP(O2952,Products!$A:$E,3,FALSE)</f>
        <v>Staples</v>
      </c>
      <c r="Q2952" s="31">
        <f>INDEX(Products!$E:$E,MATCH(O2952,Products!$A:$A,0))</f>
        <v>0.27</v>
      </c>
      <c r="R2952" s="10" t="s">
        <v>28</v>
      </c>
      <c r="S2952" s="10" t="s">
        <v>50</v>
      </c>
      <c r="T2952" s="10" t="s">
        <v>813</v>
      </c>
      <c r="U2952" s="12">
        <v>382.80599999999998</v>
      </c>
      <c r="V2952" s="12">
        <v>9</v>
      </c>
      <c r="W2952" s="12">
        <v>0.4</v>
      </c>
      <c r="X2952" s="12">
        <v>-153.12239999999997</v>
      </c>
    </row>
    <row r="2953" spans="1:24" ht="14" x14ac:dyDescent="0.3">
      <c r="A2953" s="9">
        <v>2950</v>
      </c>
      <c r="B2953" s="14" t="s">
        <v>7459</v>
      </c>
      <c r="C2953" s="15">
        <v>45513</v>
      </c>
      <c r="D2953" s="15">
        <v>45520</v>
      </c>
      <c r="E2953" s="10" t="s">
        <v>44</v>
      </c>
      <c r="F2953" s="10" t="s">
        <v>769</v>
      </c>
      <c r="G2953" s="10" t="s">
        <v>770</v>
      </c>
      <c r="H2953" s="10" t="s">
        <v>36</v>
      </c>
      <c r="I2953" s="10" t="s">
        <v>23</v>
      </c>
      <c r="J2953" s="10" t="s">
        <v>771</v>
      </c>
      <c r="K2953" s="10" t="s">
        <v>212</v>
      </c>
      <c r="L2953" s="10">
        <v>48227</v>
      </c>
      <c r="M2953" s="10" t="s">
        <v>95</v>
      </c>
      <c r="N2953" s="10" t="str">
        <f>_xlfn.XLOOKUP($M:$M,People!$B:$B,People!A:A)</f>
        <v>Roxanne Rodriguez</v>
      </c>
      <c r="O2953" s="10" t="s">
        <v>774</v>
      </c>
      <c r="P2953" s="10" t="str">
        <f>VLOOKUP(O2953,Products!$A:$E,3,FALSE)</f>
        <v>Canon</v>
      </c>
      <c r="Q2953" s="31">
        <f>INDEX(Products!$E:$E,MATCH(O2953,Products!$A:$A,0))</f>
        <v>0.4</v>
      </c>
      <c r="R2953" s="10" t="s">
        <v>28</v>
      </c>
      <c r="S2953" s="10" t="s">
        <v>50</v>
      </c>
      <c r="T2953" s="10" t="s">
        <v>775</v>
      </c>
      <c r="U2953" s="12">
        <v>622.44999999999993</v>
      </c>
      <c r="V2953" s="12">
        <v>5</v>
      </c>
      <c r="W2953" s="12">
        <v>0</v>
      </c>
      <c r="X2953" s="12">
        <v>136.93899999999999</v>
      </c>
    </row>
    <row r="2954" spans="1:24" ht="14" x14ac:dyDescent="0.3">
      <c r="A2954" s="9">
        <v>2951</v>
      </c>
      <c r="B2954" s="14" t="s">
        <v>7459</v>
      </c>
      <c r="C2954" s="15">
        <v>45513</v>
      </c>
      <c r="D2954" s="15">
        <v>45520</v>
      </c>
      <c r="E2954" s="10" t="s">
        <v>44</v>
      </c>
      <c r="F2954" s="10" t="s">
        <v>769</v>
      </c>
      <c r="G2954" s="10" t="s">
        <v>770</v>
      </c>
      <c r="H2954" s="10" t="s">
        <v>36</v>
      </c>
      <c r="I2954" s="10" t="s">
        <v>23</v>
      </c>
      <c r="J2954" s="10" t="s">
        <v>771</v>
      </c>
      <c r="K2954" s="10" t="s">
        <v>212</v>
      </c>
      <c r="L2954" s="10">
        <v>48227</v>
      </c>
      <c r="M2954" s="10" t="s">
        <v>95</v>
      </c>
      <c r="N2954" s="10" t="str">
        <f>_xlfn.XLOOKUP($M:$M,People!$B:$B,People!A:A)</f>
        <v>Roxanne Rodriguez</v>
      </c>
      <c r="O2954" s="10" t="s">
        <v>772</v>
      </c>
      <c r="P2954" s="10" t="str">
        <f>VLOOKUP(O2954,Products!$A:$E,3,FALSE)</f>
        <v>Office Depot</v>
      </c>
      <c r="Q2954" s="31">
        <f>INDEX(Products!$E:$E,MATCH(O2954,Products!$A:$A,0))</f>
        <v>0.26</v>
      </c>
      <c r="R2954" s="10" t="s">
        <v>41</v>
      </c>
      <c r="S2954" s="10" t="s">
        <v>61</v>
      </c>
      <c r="T2954" s="10" t="s">
        <v>773</v>
      </c>
      <c r="U2954" s="12">
        <v>2.2000000000000002</v>
      </c>
      <c r="V2954" s="12">
        <v>1</v>
      </c>
      <c r="W2954" s="12">
        <v>0</v>
      </c>
      <c r="X2954" s="12">
        <v>0.96800000000000019</v>
      </c>
    </row>
    <row r="2955" spans="1:24" ht="14" x14ac:dyDescent="0.3">
      <c r="A2955" s="9">
        <v>2952</v>
      </c>
      <c r="B2955" s="14" t="s">
        <v>7458</v>
      </c>
      <c r="C2955" s="15">
        <v>45513</v>
      </c>
      <c r="D2955" s="15">
        <v>45516</v>
      </c>
      <c r="E2955" s="10" t="s">
        <v>168</v>
      </c>
      <c r="F2955" s="10" t="s">
        <v>1916</v>
      </c>
      <c r="G2955" s="10" t="s">
        <v>1917</v>
      </c>
      <c r="H2955" s="10" t="s">
        <v>22</v>
      </c>
      <c r="I2955" s="10" t="s">
        <v>23</v>
      </c>
      <c r="J2955" s="10" t="s">
        <v>237</v>
      </c>
      <c r="K2955" s="10" t="s">
        <v>238</v>
      </c>
      <c r="L2955" s="10">
        <v>10024</v>
      </c>
      <c r="M2955" s="10" t="s">
        <v>133</v>
      </c>
      <c r="N2955" s="10" t="str">
        <f>_xlfn.XLOOKUP($M:$M,People!$B:$B,People!A:A)</f>
        <v>Chuck Magee</v>
      </c>
      <c r="O2955" s="10" t="s">
        <v>2287</v>
      </c>
      <c r="P2955" s="10" t="str">
        <f>VLOOKUP(O2955,Products!$A:$E,3,FALSE)</f>
        <v>Office Depot</v>
      </c>
      <c r="Q2955" s="31">
        <f>INDEX(Products!$E:$E,MATCH(O2955,Products!$A:$A,0))</f>
        <v>0.28000000000000003</v>
      </c>
      <c r="R2955" s="10" t="s">
        <v>41</v>
      </c>
      <c r="S2955" s="10" t="s">
        <v>68</v>
      </c>
      <c r="T2955" s="10" t="s">
        <v>2288</v>
      </c>
      <c r="U2955" s="12">
        <v>1217.568</v>
      </c>
      <c r="V2955" s="12">
        <v>2</v>
      </c>
      <c r="W2955" s="12">
        <v>0.2</v>
      </c>
      <c r="X2955" s="12">
        <v>456.58800000000002</v>
      </c>
    </row>
    <row r="2956" spans="1:24" ht="14" x14ac:dyDescent="0.3">
      <c r="A2956" s="9">
        <v>2953</v>
      </c>
      <c r="B2956" s="14" t="s">
        <v>7458</v>
      </c>
      <c r="C2956" s="15">
        <v>45513</v>
      </c>
      <c r="D2956" s="15">
        <v>45516</v>
      </c>
      <c r="E2956" s="10" t="s">
        <v>168</v>
      </c>
      <c r="F2956" s="10" t="s">
        <v>1916</v>
      </c>
      <c r="G2956" s="10" t="s">
        <v>1917</v>
      </c>
      <c r="H2956" s="10" t="s">
        <v>22</v>
      </c>
      <c r="I2956" s="10" t="s">
        <v>23</v>
      </c>
      <c r="J2956" s="10" t="s">
        <v>237</v>
      </c>
      <c r="K2956" s="10" t="s">
        <v>238</v>
      </c>
      <c r="L2956" s="10">
        <v>10024</v>
      </c>
      <c r="M2956" s="10" t="s">
        <v>133</v>
      </c>
      <c r="N2956" s="10" t="str">
        <f>_xlfn.XLOOKUP($M:$M,People!$B:$B,People!A:A)</f>
        <v>Chuck Magee</v>
      </c>
      <c r="O2956" s="10" t="s">
        <v>3423</v>
      </c>
      <c r="P2956" s="10" t="str">
        <f>VLOOKUP(O2956,Products!$A:$E,3,FALSE)</f>
        <v>IKEA</v>
      </c>
      <c r="Q2956" s="31">
        <f>INDEX(Products!$E:$E,MATCH(O2956,Products!$A:$A,0))</f>
        <v>0.36</v>
      </c>
      <c r="R2956" s="10" t="s">
        <v>41</v>
      </c>
      <c r="S2956" s="10" t="s">
        <v>240</v>
      </c>
      <c r="T2956" s="10" t="s">
        <v>3424</v>
      </c>
      <c r="U2956" s="12">
        <v>10.649999999999999</v>
      </c>
      <c r="V2956" s="12">
        <v>3</v>
      </c>
      <c r="W2956" s="12">
        <v>0</v>
      </c>
      <c r="X2956" s="12">
        <v>5.0054999999999996</v>
      </c>
    </row>
    <row r="2957" spans="1:24" ht="14" x14ac:dyDescent="0.3">
      <c r="A2957" s="9">
        <v>2954</v>
      </c>
      <c r="B2957" s="14" t="s">
        <v>7460</v>
      </c>
      <c r="C2957" s="15">
        <v>45513</v>
      </c>
      <c r="D2957" s="15">
        <v>45518</v>
      </c>
      <c r="E2957" s="10" t="s">
        <v>44</v>
      </c>
      <c r="F2957" s="10" t="s">
        <v>192</v>
      </c>
      <c r="G2957" s="10" t="s">
        <v>193</v>
      </c>
      <c r="H2957" s="10" t="s">
        <v>36</v>
      </c>
      <c r="I2957" s="10" t="s">
        <v>23</v>
      </c>
      <c r="J2957" s="10" t="s">
        <v>1322</v>
      </c>
      <c r="K2957" s="10" t="s">
        <v>48</v>
      </c>
      <c r="L2957" s="10">
        <v>32216</v>
      </c>
      <c r="M2957" s="10" t="s">
        <v>26</v>
      </c>
      <c r="N2957" s="10" t="str">
        <f>_xlfn.XLOOKUP($M:$M,People!$B:$B,People!A:A)</f>
        <v>Fred Suzuki</v>
      </c>
      <c r="O2957" s="10" t="s">
        <v>2460</v>
      </c>
      <c r="P2957" s="10" t="str">
        <f>VLOOKUP(O2957,Products!$A:$E,3,FALSE)</f>
        <v>Dell</v>
      </c>
      <c r="Q2957" s="31">
        <f>INDEX(Products!$E:$E,MATCH(O2957,Products!$A:$A,0))</f>
        <v>0.32</v>
      </c>
      <c r="R2957" s="10" t="s">
        <v>41</v>
      </c>
      <c r="S2957" s="10" t="s">
        <v>42</v>
      </c>
      <c r="T2957" s="10" t="s">
        <v>2461</v>
      </c>
      <c r="U2957" s="12">
        <v>4.6079999999999997</v>
      </c>
      <c r="V2957" s="12">
        <v>2</v>
      </c>
      <c r="W2957" s="12">
        <v>0.2</v>
      </c>
      <c r="X2957" s="12">
        <v>1.6704000000000001</v>
      </c>
    </row>
    <row r="2958" spans="1:24" ht="14" x14ac:dyDescent="0.3">
      <c r="A2958" s="9">
        <v>2955</v>
      </c>
      <c r="B2958" s="14" t="s">
        <v>7458</v>
      </c>
      <c r="C2958" s="15">
        <v>45513</v>
      </c>
      <c r="D2958" s="15">
        <v>45516</v>
      </c>
      <c r="E2958" s="10" t="s">
        <v>168</v>
      </c>
      <c r="F2958" s="10" t="s">
        <v>1916</v>
      </c>
      <c r="G2958" s="10" t="s">
        <v>1917</v>
      </c>
      <c r="H2958" s="10" t="s">
        <v>22</v>
      </c>
      <c r="I2958" s="10" t="s">
        <v>23</v>
      </c>
      <c r="J2958" s="10" t="s">
        <v>237</v>
      </c>
      <c r="K2958" s="10" t="s">
        <v>238</v>
      </c>
      <c r="L2958" s="10">
        <v>10024</v>
      </c>
      <c r="M2958" s="10" t="s">
        <v>133</v>
      </c>
      <c r="N2958" s="10" t="str">
        <f>_xlfn.XLOOKUP($M:$M,People!$B:$B,People!A:A)</f>
        <v>Chuck Magee</v>
      </c>
      <c r="O2958" s="10" t="s">
        <v>3421</v>
      </c>
      <c r="P2958" s="10" t="str">
        <f>VLOOKUP(O2958,Products!$A:$E,3,FALSE)</f>
        <v>Avery</v>
      </c>
      <c r="Q2958" s="31">
        <f>INDEX(Products!$E:$E,MATCH(O2958,Products!$A:$A,0))</f>
        <v>0.25</v>
      </c>
      <c r="R2958" s="10" t="s">
        <v>41</v>
      </c>
      <c r="S2958" s="10" t="s">
        <v>82</v>
      </c>
      <c r="T2958" s="10" t="s">
        <v>3422</v>
      </c>
      <c r="U2958" s="12">
        <v>143.69999999999999</v>
      </c>
      <c r="V2958" s="12">
        <v>3</v>
      </c>
      <c r="W2958" s="12">
        <v>0</v>
      </c>
      <c r="X2958" s="12">
        <v>68.975999999999999</v>
      </c>
    </row>
    <row r="2959" spans="1:24" ht="14" x14ac:dyDescent="0.3">
      <c r="A2959" s="9">
        <v>2956</v>
      </c>
      <c r="B2959" s="14" t="s">
        <v>7457</v>
      </c>
      <c r="C2959" s="15">
        <v>45513</v>
      </c>
      <c r="D2959" s="15">
        <v>45520</v>
      </c>
      <c r="E2959" s="10" t="s">
        <v>44</v>
      </c>
      <c r="F2959" s="10" t="s">
        <v>5408</v>
      </c>
      <c r="G2959" s="10" t="s">
        <v>5409</v>
      </c>
      <c r="H2959" s="10" t="s">
        <v>36</v>
      </c>
      <c r="I2959" s="10" t="s">
        <v>23</v>
      </c>
      <c r="J2959" s="10" t="s">
        <v>237</v>
      </c>
      <c r="K2959" s="10" t="s">
        <v>238</v>
      </c>
      <c r="L2959" s="10">
        <v>10035</v>
      </c>
      <c r="M2959" s="10" t="s">
        <v>133</v>
      </c>
      <c r="N2959" s="10" t="str">
        <f>_xlfn.XLOOKUP($M:$M,People!$B:$B,People!A:A)</f>
        <v>Chuck Magee</v>
      </c>
      <c r="O2959" s="10" t="s">
        <v>4534</v>
      </c>
      <c r="P2959" s="10" t="str">
        <f>VLOOKUP(O2959,Products!$A:$E,3,FALSE)</f>
        <v>Staples</v>
      </c>
      <c r="Q2959" s="31">
        <f>INDEX(Products!$E:$E,MATCH(O2959,Products!$A:$A,0))</f>
        <v>0.31</v>
      </c>
      <c r="R2959" s="10" t="s">
        <v>41</v>
      </c>
      <c r="S2959" s="10" t="s">
        <v>82</v>
      </c>
      <c r="T2959" s="10" t="s">
        <v>4535</v>
      </c>
      <c r="U2959" s="12">
        <v>144.12</v>
      </c>
      <c r="V2959" s="12">
        <v>3</v>
      </c>
      <c r="W2959" s="12">
        <v>0</v>
      </c>
      <c r="X2959" s="12">
        <v>69.177599999999984</v>
      </c>
    </row>
    <row r="2960" spans="1:24" ht="14" x14ac:dyDescent="0.3">
      <c r="A2960" s="9">
        <v>2957</v>
      </c>
      <c r="B2960" s="14" t="s">
        <v>7458</v>
      </c>
      <c r="C2960" s="15">
        <v>45513</v>
      </c>
      <c r="D2960" s="15">
        <v>45516</v>
      </c>
      <c r="E2960" s="10" t="s">
        <v>168</v>
      </c>
      <c r="F2960" s="10" t="s">
        <v>1916</v>
      </c>
      <c r="G2960" s="10" t="s">
        <v>1917</v>
      </c>
      <c r="H2960" s="10" t="s">
        <v>22</v>
      </c>
      <c r="I2960" s="10" t="s">
        <v>23</v>
      </c>
      <c r="J2960" s="10" t="s">
        <v>237</v>
      </c>
      <c r="K2960" s="10" t="s">
        <v>238</v>
      </c>
      <c r="L2960" s="10">
        <v>10024</v>
      </c>
      <c r="M2960" s="10" t="s">
        <v>133</v>
      </c>
      <c r="N2960" s="10" t="str">
        <f>_xlfn.XLOOKUP($M:$M,People!$B:$B,People!A:A)</f>
        <v>Chuck Magee</v>
      </c>
      <c r="O2960" s="10" t="s">
        <v>729</v>
      </c>
      <c r="P2960" s="10" t="str">
        <f>VLOOKUP(O2960,Products!$A:$E,3,FALSE)</f>
        <v>Staples</v>
      </c>
      <c r="Q2960" s="31">
        <f>INDEX(Products!$E:$E,MATCH(O2960,Products!$A:$A,0))</f>
        <v>0.37</v>
      </c>
      <c r="R2960" s="10" t="s">
        <v>41</v>
      </c>
      <c r="S2960" s="10" t="s">
        <v>53</v>
      </c>
      <c r="T2960" s="10" t="s">
        <v>730</v>
      </c>
      <c r="U2960" s="12">
        <v>41.96</v>
      </c>
      <c r="V2960" s="12">
        <v>2</v>
      </c>
      <c r="W2960" s="12">
        <v>0</v>
      </c>
      <c r="X2960" s="12">
        <v>2.9371999999999971</v>
      </c>
    </row>
    <row r="2961" spans="1:24" ht="14" x14ac:dyDescent="0.3">
      <c r="A2961" s="9">
        <v>2958</v>
      </c>
      <c r="B2961" s="14" t="s">
        <v>7459</v>
      </c>
      <c r="C2961" s="15">
        <v>45513</v>
      </c>
      <c r="D2961" s="15">
        <v>45520</v>
      </c>
      <c r="E2961" s="10" t="s">
        <v>44</v>
      </c>
      <c r="F2961" s="10" t="s">
        <v>769</v>
      </c>
      <c r="G2961" s="10" t="s">
        <v>770</v>
      </c>
      <c r="H2961" s="10" t="s">
        <v>36</v>
      </c>
      <c r="I2961" s="10" t="s">
        <v>23</v>
      </c>
      <c r="J2961" s="10" t="s">
        <v>771</v>
      </c>
      <c r="K2961" s="10" t="s">
        <v>212</v>
      </c>
      <c r="L2961" s="10">
        <v>48227</v>
      </c>
      <c r="M2961" s="10" t="s">
        <v>95</v>
      </c>
      <c r="N2961" s="10" t="str">
        <f>_xlfn.XLOOKUP($M:$M,People!$B:$B,People!A:A)</f>
        <v>Roxanne Rodriguez</v>
      </c>
      <c r="O2961" s="10" t="s">
        <v>776</v>
      </c>
      <c r="P2961" s="10" t="str">
        <f>VLOOKUP(O2961,Products!$A:$E,3,FALSE)</f>
        <v>Staples</v>
      </c>
      <c r="Q2961" s="31">
        <f>INDEX(Products!$E:$E,MATCH(O2961,Products!$A:$A,0))</f>
        <v>0.39</v>
      </c>
      <c r="R2961" s="10" t="s">
        <v>41</v>
      </c>
      <c r="S2961" s="10" t="s">
        <v>53</v>
      </c>
      <c r="T2961" s="10" t="s">
        <v>777</v>
      </c>
      <c r="U2961" s="12">
        <v>21.98</v>
      </c>
      <c r="V2961" s="12">
        <v>1</v>
      </c>
      <c r="W2961" s="12">
        <v>0</v>
      </c>
      <c r="X2961" s="12">
        <v>0.21979999999999933</v>
      </c>
    </row>
    <row r="2962" spans="1:24" ht="14" x14ac:dyDescent="0.3">
      <c r="A2962" s="9">
        <v>2959</v>
      </c>
      <c r="B2962" s="14" t="s">
        <v>7458</v>
      </c>
      <c r="C2962" s="15">
        <v>45513</v>
      </c>
      <c r="D2962" s="15">
        <v>45516</v>
      </c>
      <c r="E2962" s="10" t="s">
        <v>168</v>
      </c>
      <c r="F2962" s="10" t="s">
        <v>1916</v>
      </c>
      <c r="G2962" s="10" t="s">
        <v>1917</v>
      </c>
      <c r="H2962" s="10" t="s">
        <v>22</v>
      </c>
      <c r="I2962" s="10" t="s">
        <v>23</v>
      </c>
      <c r="J2962" s="10" t="s">
        <v>237</v>
      </c>
      <c r="K2962" s="10" t="s">
        <v>238</v>
      </c>
      <c r="L2962" s="10">
        <v>10024</v>
      </c>
      <c r="M2962" s="10" t="s">
        <v>133</v>
      </c>
      <c r="N2962" s="10" t="str">
        <f>_xlfn.XLOOKUP($M:$M,People!$B:$B,People!A:A)</f>
        <v>Chuck Magee</v>
      </c>
      <c r="O2962" s="10" t="s">
        <v>1325</v>
      </c>
      <c r="P2962" s="10" t="str">
        <f>VLOOKUP(O2962,Products!$A:$E,3,FALSE)</f>
        <v>HP</v>
      </c>
      <c r="Q2962" s="31">
        <f>INDEX(Products!$E:$E,MATCH(O2962,Products!$A:$A,0))</f>
        <v>0.39</v>
      </c>
      <c r="R2962" s="10" t="s">
        <v>64</v>
      </c>
      <c r="S2962" s="10" t="s">
        <v>144</v>
      </c>
      <c r="T2962" s="10" t="s">
        <v>1326</v>
      </c>
      <c r="U2962" s="12">
        <v>247.8</v>
      </c>
      <c r="V2962" s="12">
        <v>4</v>
      </c>
      <c r="W2962" s="12">
        <v>0</v>
      </c>
      <c r="X2962" s="12">
        <v>34.692000000000007</v>
      </c>
    </row>
    <row r="2963" spans="1:24" ht="14" x14ac:dyDescent="0.3">
      <c r="A2963" s="9">
        <v>2960</v>
      </c>
      <c r="B2963" s="14" t="s">
        <v>7458</v>
      </c>
      <c r="C2963" s="15">
        <v>45513</v>
      </c>
      <c r="D2963" s="15">
        <v>45516</v>
      </c>
      <c r="E2963" s="10" t="s">
        <v>168</v>
      </c>
      <c r="F2963" s="10" t="s">
        <v>1916</v>
      </c>
      <c r="G2963" s="10" t="s">
        <v>1917</v>
      </c>
      <c r="H2963" s="10" t="s">
        <v>22</v>
      </c>
      <c r="I2963" s="10" t="s">
        <v>23</v>
      </c>
      <c r="J2963" s="10" t="s">
        <v>237</v>
      </c>
      <c r="K2963" s="10" t="s">
        <v>238</v>
      </c>
      <c r="L2963" s="10">
        <v>10024</v>
      </c>
      <c r="M2963" s="10" t="s">
        <v>133</v>
      </c>
      <c r="N2963" s="10" t="str">
        <f>_xlfn.XLOOKUP($M:$M,People!$B:$B,People!A:A)</f>
        <v>Chuck Magee</v>
      </c>
      <c r="O2963" s="10" t="s">
        <v>1573</v>
      </c>
      <c r="P2963" s="10" t="str">
        <f>VLOOKUP(O2963,Products!$A:$E,3,FALSE)</f>
        <v>Logitech</v>
      </c>
      <c r="Q2963" s="31">
        <f>INDEX(Products!$E:$E,MATCH(O2963,Products!$A:$A,0))</f>
        <v>0.28999999999999998</v>
      </c>
      <c r="R2963" s="10" t="s">
        <v>64</v>
      </c>
      <c r="S2963" s="10" t="s">
        <v>65</v>
      </c>
      <c r="T2963" s="10" t="s">
        <v>1574</v>
      </c>
      <c r="U2963" s="12">
        <v>979.95</v>
      </c>
      <c r="V2963" s="12">
        <v>5</v>
      </c>
      <c r="W2963" s="12">
        <v>0</v>
      </c>
      <c r="X2963" s="12">
        <v>274.38600000000008</v>
      </c>
    </row>
    <row r="2964" spans="1:24" ht="14" x14ac:dyDescent="0.3">
      <c r="A2964" s="9">
        <v>2961</v>
      </c>
      <c r="B2964" s="14" t="s">
        <v>7458</v>
      </c>
      <c r="C2964" s="15">
        <v>45513</v>
      </c>
      <c r="D2964" s="15">
        <v>45516</v>
      </c>
      <c r="E2964" s="10" t="s">
        <v>168</v>
      </c>
      <c r="F2964" s="10" t="s">
        <v>1916</v>
      </c>
      <c r="G2964" s="10" t="s">
        <v>1917</v>
      </c>
      <c r="H2964" s="10" t="s">
        <v>22</v>
      </c>
      <c r="I2964" s="10" t="s">
        <v>23</v>
      </c>
      <c r="J2964" s="10" t="s">
        <v>237</v>
      </c>
      <c r="K2964" s="10" t="s">
        <v>238</v>
      </c>
      <c r="L2964" s="10">
        <v>10024</v>
      </c>
      <c r="M2964" s="10" t="s">
        <v>133</v>
      </c>
      <c r="N2964" s="10" t="str">
        <f>_xlfn.XLOOKUP($M:$M,People!$B:$B,People!A:A)</f>
        <v>Chuck Magee</v>
      </c>
      <c r="O2964" s="10" t="s">
        <v>1201</v>
      </c>
      <c r="P2964" s="10" t="str">
        <f>VLOOKUP(O2964,Products!$A:$E,3,FALSE)</f>
        <v>IKEA</v>
      </c>
      <c r="Q2964" s="31">
        <f>INDEX(Products!$E:$E,MATCH(O2964,Products!$A:$A,0))</f>
        <v>0.32</v>
      </c>
      <c r="R2964" s="10" t="s">
        <v>64</v>
      </c>
      <c r="S2964" s="10" t="s">
        <v>65</v>
      </c>
      <c r="T2964" s="10" t="s">
        <v>1202</v>
      </c>
      <c r="U2964" s="12">
        <v>307.98</v>
      </c>
      <c r="V2964" s="12">
        <v>2</v>
      </c>
      <c r="W2964" s="12">
        <v>0</v>
      </c>
      <c r="X2964" s="12">
        <v>89.314199999999971</v>
      </c>
    </row>
    <row r="2965" spans="1:24" ht="14" x14ac:dyDescent="0.3">
      <c r="A2965" s="9">
        <v>2962</v>
      </c>
      <c r="B2965" s="14" t="s">
        <v>7461</v>
      </c>
      <c r="C2965" s="15">
        <v>45514</v>
      </c>
      <c r="D2965" s="15">
        <v>45520</v>
      </c>
      <c r="E2965" s="10" t="s">
        <v>44</v>
      </c>
      <c r="F2965" s="10" t="s">
        <v>4021</v>
      </c>
      <c r="G2965" s="10" t="s">
        <v>4022</v>
      </c>
      <c r="H2965" s="10" t="s">
        <v>22</v>
      </c>
      <c r="I2965" s="10" t="s">
        <v>23</v>
      </c>
      <c r="J2965" s="10" t="s">
        <v>3702</v>
      </c>
      <c r="K2965" s="10" t="s">
        <v>371</v>
      </c>
      <c r="L2965" s="10">
        <v>97756</v>
      </c>
      <c r="M2965" s="10" t="s">
        <v>39</v>
      </c>
      <c r="N2965" s="10" t="str">
        <f>_xlfn.XLOOKUP($M:$M,People!$B:$B,People!A:A)</f>
        <v>Sadie Pawthorne</v>
      </c>
      <c r="O2965" s="10" t="s">
        <v>1951</v>
      </c>
      <c r="P2965" s="10" t="str">
        <f>VLOOKUP(O2965,Products!$A:$E,3,FALSE)</f>
        <v>Office Depot</v>
      </c>
      <c r="Q2965" s="31">
        <f>INDEX(Products!$E:$E,MATCH(O2965,Products!$A:$A,0))</f>
        <v>0.4</v>
      </c>
      <c r="R2965" s="10" t="s">
        <v>41</v>
      </c>
      <c r="S2965" s="10" t="s">
        <v>71</v>
      </c>
      <c r="T2965" s="10" t="s">
        <v>1952</v>
      </c>
      <c r="U2965" s="12">
        <v>133.47200000000001</v>
      </c>
      <c r="V2965" s="12">
        <v>4</v>
      </c>
      <c r="W2965" s="12">
        <v>0.2</v>
      </c>
      <c r="X2965" s="12">
        <v>15.015599999999985</v>
      </c>
    </row>
    <row r="2966" spans="1:24" ht="14" x14ac:dyDescent="0.3">
      <c r="A2966" s="9">
        <v>2963</v>
      </c>
      <c r="B2966" s="14" t="s">
        <v>7462</v>
      </c>
      <c r="C2966" s="15">
        <v>45514</v>
      </c>
      <c r="D2966" s="15">
        <v>45520</v>
      </c>
      <c r="E2966" s="10" t="s">
        <v>44</v>
      </c>
      <c r="F2966" s="10" t="s">
        <v>3136</v>
      </c>
      <c r="G2966" s="10" t="s">
        <v>3137</v>
      </c>
      <c r="H2966" s="10" t="s">
        <v>92</v>
      </c>
      <c r="I2966" s="10" t="s">
        <v>23</v>
      </c>
      <c r="J2966" s="10" t="s">
        <v>203</v>
      </c>
      <c r="K2966" s="10" t="s">
        <v>204</v>
      </c>
      <c r="L2966" s="10">
        <v>55122</v>
      </c>
      <c r="M2966" s="10" t="s">
        <v>95</v>
      </c>
      <c r="N2966" s="10" t="str">
        <f>_xlfn.XLOOKUP($M:$M,People!$B:$B,People!A:A)</f>
        <v>Roxanne Rodriguez</v>
      </c>
      <c r="O2966" s="10" t="s">
        <v>3465</v>
      </c>
      <c r="P2966" s="10" t="str">
        <f>VLOOKUP(O2966,Products!$A:$E,3,FALSE)</f>
        <v>3M</v>
      </c>
      <c r="Q2966" s="31">
        <f>INDEX(Products!$E:$E,MATCH(O2966,Products!$A:$A,0))</f>
        <v>0.3</v>
      </c>
      <c r="R2966" s="10" t="s">
        <v>41</v>
      </c>
      <c r="S2966" s="10" t="s">
        <v>61</v>
      </c>
      <c r="T2966" s="10" t="s">
        <v>3466</v>
      </c>
      <c r="U2966" s="12">
        <v>29.79</v>
      </c>
      <c r="V2966" s="12">
        <v>3</v>
      </c>
      <c r="W2966" s="12">
        <v>0</v>
      </c>
      <c r="X2966" s="12">
        <v>12.511800000000001</v>
      </c>
    </row>
    <row r="2967" spans="1:24" ht="14" x14ac:dyDescent="0.3">
      <c r="A2967" s="9">
        <v>2964</v>
      </c>
      <c r="B2967" s="14" t="s">
        <v>7463</v>
      </c>
      <c r="C2967" s="15">
        <v>45514</v>
      </c>
      <c r="D2967" s="15">
        <v>45518</v>
      </c>
      <c r="E2967" s="10" t="s">
        <v>44</v>
      </c>
      <c r="F2967" s="10" t="s">
        <v>1614</v>
      </c>
      <c r="G2967" s="10" t="s">
        <v>1615</v>
      </c>
      <c r="H2967" s="10" t="s">
        <v>22</v>
      </c>
      <c r="I2967" s="10" t="s">
        <v>23</v>
      </c>
      <c r="J2967" s="10" t="s">
        <v>771</v>
      </c>
      <c r="K2967" s="10" t="s">
        <v>212</v>
      </c>
      <c r="L2967" s="10">
        <v>48227</v>
      </c>
      <c r="M2967" s="10" t="s">
        <v>95</v>
      </c>
      <c r="N2967" s="10" t="str">
        <f>_xlfn.XLOOKUP($M:$M,People!$B:$B,People!A:A)</f>
        <v>Roxanne Rodriguez</v>
      </c>
      <c r="O2967" s="10" t="s">
        <v>1895</v>
      </c>
      <c r="P2967" s="10" t="str">
        <f>VLOOKUP(O2967,Products!$A:$E,3,FALSE)</f>
        <v>Samsung</v>
      </c>
      <c r="Q2967" s="31">
        <f>INDEX(Products!$E:$E,MATCH(O2967,Products!$A:$A,0))</f>
        <v>0.33</v>
      </c>
      <c r="R2967" s="10" t="s">
        <v>41</v>
      </c>
      <c r="S2967" s="10" t="s">
        <v>68</v>
      </c>
      <c r="T2967" s="10" t="s">
        <v>2994</v>
      </c>
      <c r="U2967" s="12">
        <v>64.75</v>
      </c>
      <c r="V2967" s="12">
        <v>5</v>
      </c>
      <c r="W2967" s="12">
        <v>0</v>
      </c>
      <c r="X2967" s="12">
        <v>29.137499999999996</v>
      </c>
    </row>
    <row r="2968" spans="1:24" ht="14" x14ac:dyDescent="0.3">
      <c r="A2968" s="9">
        <v>2965</v>
      </c>
      <c r="B2968" s="14" t="s">
        <v>7462</v>
      </c>
      <c r="C2968" s="15">
        <v>45514</v>
      </c>
      <c r="D2968" s="15">
        <v>45520</v>
      </c>
      <c r="E2968" s="10" t="s">
        <v>44</v>
      </c>
      <c r="F2968" s="10" t="s">
        <v>3136</v>
      </c>
      <c r="G2968" s="10" t="s">
        <v>3137</v>
      </c>
      <c r="H2968" s="10" t="s">
        <v>92</v>
      </c>
      <c r="I2968" s="10" t="s">
        <v>23</v>
      </c>
      <c r="J2968" s="10" t="s">
        <v>203</v>
      </c>
      <c r="K2968" s="10" t="s">
        <v>204</v>
      </c>
      <c r="L2968" s="10">
        <v>55122</v>
      </c>
      <c r="M2968" s="10" t="s">
        <v>95</v>
      </c>
      <c r="N2968" s="10" t="str">
        <f>_xlfn.XLOOKUP($M:$M,People!$B:$B,People!A:A)</f>
        <v>Roxanne Rodriguez</v>
      </c>
      <c r="O2968" s="10" t="s">
        <v>911</v>
      </c>
      <c r="P2968" s="10" t="str">
        <f>VLOOKUP(O2968,Products!$A:$E,3,FALSE)</f>
        <v>Dell</v>
      </c>
      <c r="Q2968" s="31">
        <f>INDEX(Products!$E:$E,MATCH(O2968,Products!$A:$A,0))</f>
        <v>0.34</v>
      </c>
      <c r="R2968" s="10" t="s">
        <v>41</v>
      </c>
      <c r="S2968" s="10" t="s">
        <v>42</v>
      </c>
      <c r="T2968" s="10" t="s">
        <v>912</v>
      </c>
      <c r="U2968" s="12">
        <v>41.4</v>
      </c>
      <c r="V2968" s="12">
        <v>4</v>
      </c>
      <c r="W2968" s="12">
        <v>0</v>
      </c>
      <c r="X2968" s="12">
        <v>19.872</v>
      </c>
    </row>
    <row r="2969" spans="1:24" ht="14" x14ac:dyDescent="0.3">
      <c r="A2969" s="9">
        <v>2966</v>
      </c>
      <c r="B2969" s="14" t="s">
        <v>7462</v>
      </c>
      <c r="C2969" s="15">
        <v>45514</v>
      </c>
      <c r="D2969" s="15">
        <v>45520</v>
      </c>
      <c r="E2969" s="10" t="s">
        <v>44</v>
      </c>
      <c r="F2969" s="10" t="s">
        <v>3136</v>
      </c>
      <c r="G2969" s="10" t="s">
        <v>3137</v>
      </c>
      <c r="H2969" s="10" t="s">
        <v>92</v>
      </c>
      <c r="I2969" s="10" t="s">
        <v>23</v>
      </c>
      <c r="J2969" s="10" t="s">
        <v>203</v>
      </c>
      <c r="K2969" s="10" t="s">
        <v>204</v>
      </c>
      <c r="L2969" s="10">
        <v>55122</v>
      </c>
      <c r="M2969" s="10" t="s">
        <v>95</v>
      </c>
      <c r="N2969" s="10" t="str">
        <f>_xlfn.XLOOKUP($M:$M,People!$B:$B,People!A:A)</f>
        <v>Roxanne Rodriguez</v>
      </c>
      <c r="O2969" s="10" t="s">
        <v>1823</v>
      </c>
      <c r="P2969" s="10" t="str">
        <f>VLOOKUP(O2969,Products!$A:$E,3,FALSE)</f>
        <v>HP</v>
      </c>
      <c r="Q2969" s="31">
        <f>INDEX(Products!$E:$E,MATCH(O2969,Products!$A:$A,0))</f>
        <v>0.37</v>
      </c>
      <c r="R2969" s="10" t="s">
        <v>41</v>
      </c>
      <c r="S2969" s="10" t="s">
        <v>42</v>
      </c>
      <c r="T2969" s="10" t="s">
        <v>1824</v>
      </c>
      <c r="U2969" s="12">
        <v>3.75</v>
      </c>
      <c r="V2969" s="12">
        <v>1</v>
      </c>
      <c r="W2969" s="12">
        <v>0</v>
      </c>
      <c r="X2969" s="12">
        <v>1.7999999999999998</v>
      </c>
    </row>
    <row r="2970" spans="1:24" ht="14" x14ac:dyDescent="0.3">
      <c r="A2970" s="9">
        <v>2967</v>
      </c>
      <c r="B2970" s="14" t="s">
        <v>7461</v>
      </c>
      <c r="C2970" s="15">
        <v>45514</v>
      </c>
      <c r="D2970" s="15">
        <v>45520</v>
      </c>
      <c r="E2970" s="10" t="s">
        <v>44</v>
      </c>
      <c r="F2970" s="10" t="s">
        <v>4021</v>
      </c>
      <c r="G2970" s="10" t="s">
        <v>4022</v>
      </c>
      <c r="H2970" s="10" t="s">
        <v>22</v>
      </c>
      <c r="I2970" s="10" t="s">
        <v>23</v>
      </c>
      <c r="J2970" s="10" t="s">
        <v>3702</v>
      </c>
      <c r="K2970" s="10" t="s">
        <v>371</v>
      </c>
      <c r="L2970" s="10">
        <v>97756</v>
      </c>
      <c r="M2970" s="10" t="s">
        <v>39</v>
      </c>
      <c r="N2970" s="10" t="str">
        <f>_xlfn.XLOOKUP($M:$M,People!$B:$B,People!A:A)</f>
        <v>Sadie Pawthorne</v>
      </c>
      <c r="O2970" s="10" t="s">
        <v>2686</v>
      </c>
      <c r="P2970" s="10" t="str">
        <f>VLOOKUP(O2970,Products!$A:$E,3,FALSE)</f>
        <v>Dell</v>
      </c>
      <c r="Q2970" s="31">
        <f>INDEX(Products!$E:$E,MATCH(O2970,Products!$A:$A,0))</f>
        <v>0.4</v>
      </c>
      <c r="R2970" s="10" t="s">
        <v>64</v>
      </c>
      <c r="S2970" s="10" t="s">
        <v>65</v>
      </c>
      <c r="T2970" s="10" t="s">
        <v>2687</v>
      </c>
      <c r="U2970" s="12">
        <v>438.36800000000005</v>
      </c>
      <c r="V2970" s="12">
        <v>4</v>
      </c>
      <c r="W2970" s="12">
        <v>0.2</v>
      </c>
      <c r="X2970" s="12">
        <v>38.357200000000006</v>
      </c>
    </row>
    <row r="2971" spans="1:24" ht="14" x14ac:dyDescent="0.3">
      <c r="A2971" s="9">
        <v>2968</v>
      </c>
      <c r="B2971" s="14" t="s">
        <v>7461</v>
      </c>
      <c r="C2971" s="15">
        <v>45514</v>
      </c>
      <c r="D2971" s="15">
        <v>45520</v>
      </c>
      <c r="E2971" s="10" t="s">
        <v>44</v>
      </c>
      <c r="F2971" s="10" t="s">
        <v>4021</v>
      </c>
      <c r="G2971" s="10" t="s">
        <v>4022</v>
      </c>
      <c r="H2971" s="10" t="s">
        <v>22</v>
      </c>
      <c r="I2971" s="10" t="s">
        <v>23</v>
      </c>
      <c r="J2971" s="10" t="s">
        <v>3702</v>
      </c>
      <c r="K2971" s="10" t="s">
        <v>371</v>
      </c>
      <c r="L2971" s="10">
        <v>97756</v>
      </c>
      <c r="M2971" s="10" t="s">
        <v>39</v>
      </c>
      <c r="N2971" s="10" t="str">
        <f>_xlfn.XLOOKUP($M:$M,People!$B:$B,People!A:A)</f>
        <v>Sadie Pawthorne</v>
      </c>
      <c r="O2971" s="10" t="s">
        <v>2542</v>
      </c>
      <c r="P2971" s="10" t="str">
        <f>VLOOKUP(O2971,Products!$A:$E,3,FALSE)</f>
        <v>3M</v>
      </c>
      <c r="Q2971" s="31">
        <f>INDEX(Products!$E:$E,MATCH(O2971,Products!$A:$A,0))</f>
        <v>0.28000000000000003</v>
      </c>
      <c r="R2971" s="10" t="s">
        <v>64</v>
      </c>
      <c r="S2971" s="10" t="s">
        <v>65</v>
      </c>
      <c r="T2971" s="10" t="s">
        <v>2543</v>
      </c>
      <c r="U2971" s="12">
        <v>139.94400000000002</v>
      </c>
      <c r="V2971" s="12">
        <v>7</v>
      </c>
      <c r="W2971" s="12">
        <v>0.2</v>
      </c>
      <c r="X2971" s="12">
        <v>-31.487400000000001</v>
      </c>
    </row>
    <row r="2972" spans="1:24" ht="14" x14ac:dyDescent="0.3">
      <c r="A2972" s="9">
        <v>2969</v>
      </c>
      <c r="B2972" s="14" t="s">
        <v>7464</v>
      </c>
      <c r="C2972" s="15">
        <v>45515</v>
      </c>
      <c r="D2972" s="15">
        <v>45520</v>
      </c>
      <c r="E2972" s="10" t="s">
        <v>44</v>
      </c>
      <c r="F2972" s="10" t="s">
        <v>5596</v>
      </c>
      <c r="G2972" s="10" t="s">
        <v>5597</v>
      </c>
      <c r="H2972" s="10" t="s">
        <v>22</v>
      </c>
      <c r="I2972" s="10" t="s">
        <v>23</v>
      </c>
      <c r="J2972" s="10" t="s">
        <v>3707</v>
      </c>
      <c r="K2972" s="10" t="s">
        <v>80</v>
      </c>
      <c r="L2972" s="10">
        <v>27604</v>
      </c>
      <c r="M2972" s="10" t="s">
        <v>26</v>
      </c>
      <c r="N2972" s="10" t="str">
        <f>_xlfn.XLOOKUP($M:$M,People!$B:$B,People!A:A)</f>
        <v>Fred Suzuki</v>
      </c>
      <c r="O2972" s="10" t="s">
        <v>3260</v>
      </c>
      <c r="P2972" s="10" t="str">
        <f>VLOOKUP(O2972,Products!$A:$E,3,FALSE)</f>
        <v>Dell</v>
      </c>
      <c r="Q2972" s="31">
        <f>INDEX(Products!$E:$E,MATCH(O2972,Products!$A:$A,0))</f>
        <v>0.32</v>
      </c>
      <c r="R2972" s="10" t="s">
        <v>28</v>
      </c>
      <c r="S2972" s="10" t="s">
        <v>58</v>
      </c>
      <c r="T2972" s="10" t="s">
        <v>4478</v>
      </c>
      <c r="U2972" s="12">
        <v>46.152000000000001</v>
      </c>
      <c r="V2972" s="12">
        <v>3</v>
      </c>
      <c r="W2972" s="12">
        <v>0.2</v>
      </c>
      <c r="X2972" s="12">
        <v>12.114900000000002</v>
      </c>
    </row>
    <row r="2973" spans="1:24" ht="14" x14ac:dyDescent="0.3">
      <c r="A2973" s="9">
        <v>2970</v>
      </c>
      <c r="B2973" s="14" t="s">
        <v>7465</v>
      </c>
      <c r="C2973" s="15">
        <v>45515</v>
      </c>
      <c r="D2973" s="15">
        <v>45519</v>
      </c>
      <c r="E2973" s="10" t="s">
        <v>44</v>
      </c>
      <c r="F2973" s="10" t="s">
        <v>1327</v>
      </c>
      <c r="G2973" s="10" t="s">
        <v>1328</v>
      </c>
      <c r="H2973" s="10" t="s">
        <v>92</v>
      </c>
      <c r="I2973" s="10" t="s">
        <v>23</v>
      </c>
      <c r="J2973" s="10" t="s">
        <v>237</v>
      </c>
      <c r="K2973" s="10" t="s">
        <v>238</v>
      </c>
      <c r="L2973" s="10">
        <v>10035</v>
      </c>
      <c r="M2973" s="10" t="s">
        <v>133</v>
      </c>
      <c r="N2973" s="10" t="str">
        <f>_xlfn.XLOOKUP($M:$M,People!$B:$B,People!A:A)</f>
        <v>Chuck Magee</v>
      </c>
      <c r="O2973" s="10" t="s">
        <v>901</v>
      </c>
      <c r="P2973" s="10" t="str">
        <f>VLOOKUP(O2973,Products!$A:$E,3,FALSE)</f>
        <v>HP</v>
      </c>
      <c r="Q2973" s="31">
        <f>INDEX(Products!$E:$E,MATCH(O2973,Products!$A:$A,0))</f>
        <v>0.33</v>
      </c>
      <c r="R2973" s="10" t="s">
        <v>41</v>
      </c>
      <c r="S2973" s="10" t="s">
        <v>61</v>
      </c>
      <c r="T2973" s="10" t="s">
        <v>902</v>
      </c>
      <c r="U2973" s="12">
        <v>11.96</v>
      </c>
      <c r="V2973" s="12">
        <v>2</v>
      </c>
      <c r="W2973" s="12">
        <v>0</v>
      </c>
      <c r="X2973" s="12">
        <v>3.1096000000000004</v>
      </c>
    </row>
    <row r="2974" spans="1:24" ht="14" x14ac:dyDescent="0.3">
      <c r="A2974" s="9">
        <v>2971</v>
      </c>
      <c r="B2974" s="14" t="s">
        <v>7465</v>
      </c>
      <c r="C2974" s="15">
        <v>45515</v>
      </c>
      <c r="D2974" s="15">
        <v>45519</v>
      </c>
      <c r="E2974" s="10" t="s">
        <v>44</v>
      </c>
      <c r="F2974" s="10" t="s">
        <v>1327</v>
      </c>
      <c r="G2974" s="10" t="s">
        <v>1328</v>
      </c>
      <c r="H2974" s="10" t="s">
        <v>92</v>
      </c>
      <c r="I2974" s="10" t="s">
        <v>23</v>
      </c>
      <c r="J2974" s="10" t="s">
        <v>237</v>
      </c>
      <c r="K2974" s="10" t="s">
        <v>238</v>
      </c>
      <c r="L2974" s="10">
        <v>10035</v>
      </c>
      <c r="M2974" s="10" t="s">
        <v>133</v>
      </c>
      <c r="N2974" s="10" t="str">
        <f>_xlfn.XLOOKUP($M:$M,People!$B:$B,People!A:A)</f>
        <v>Chuck Magee</v>
      </c>
      <c r="O2974" s="10" t="s">
        <v>1052</v>
      </c>
      <c r="P2974" s="10" t="str">
        <f>VLOOKUP(O2974,Products!$A:$E,3,FALSE)</f>
        <v>IKEA</v>
      </c>
      <c r="Q2974" s="31">
        <f>INDEX(Products!$E:$E,MATCH(O2974,Products!$A:$A,0))</f>
        <v>0.3</v>
      </c>
      <c r="R2974" s="10" t="s">
        <v>64</v>
      </c>
      <c r="S2974" s="10" t="s">
        <v>65</v>
      </c>
      <c r="T2974" s="10" t="s">
        <v>1053</v>
      </c>
      <c r="U2974" s="12">
        <v>138</v>
      </c>
      <c r="V2974" s="12">
        <v>2</v>
      </c>
      <c r="W2974" s="12">
        <v>0</v>
      </c>
      <c r="X2974" s="12">
        <v>34.5</v>
      </c>
    </row>
    <row r="2975" spans="1:24" ht="14" x14ac:dyDescent="0.3">
      <c r="A2975" s="9">
        <v>2972</v>
      </c>
      <c r="B2975" s="14" t="s">
        <v>7466</v>
      </c>
      <c r="C2975" s="15">
        <v>45517</v>
      </c>
      <c r="D2975" s="15">
        <v>45517</v>
      </c>
      <c r="E2975" s="10" t="s">
        <v>1124</v>
      </c>
      <c r="F2975" s="10" t="s">
        <v>129</v>
      </c>
      <c r="G2975" s="10" t="s">
        <v>130</v>
      </c>
      <c r="H2975" s="10" t="s">
        <v>22</v>
      </c>
      <c r="I2975" s="10" t="s">
        <v>23</v>
      </c>
      <c r="J2975" s="10" t="s">
        <v>3319</v>
      </c>
      <c r="K2975" s="10" t="s">
        <v>38</v>
      </c>
      <c r="L2975" s="10">
        <v>91767</v>
      </c>
      <c r="M2975" s="10" t="s">
        <v>39</v>
      </c>
      <c r="N2975" s="10" t="str">
        <f>_xlfn.XLOOKUP($M:$M,People!$B:$B,People!A:A)</f>
        <v>Sadie Pawthorne</v>
      </c>
      <c r="O2975" s="10" t="s">
        <v>3778</v>
      </c>
      <c r="P2975" s="10" t="str">
        <f>VLOOKUP(O2975,Products!$A:$E,3,FALSE)</f>
        <v>Dell</v>
      </c>
      <c r="Q2975" s="31">
        <f>INDEX(Products!$E:$E,MATCH(O2975,Products!$A:$A,0))</f>
        <v>0.36</v>
      </c>
      <c r="R2975" s="10" t="s">
        <v>28</v>
      </c>
      <c r="S2975" s="10" t="s">
        <v>58</v>
      </c>
      <c r="T2975" s="10" t="s">
        <v>3779</v>
      </c>
      <c r="U2975" s="12">
        <v>31.56</v>
      </c>
      <c r="V2975" s="12">
        <v>3</v>
      </c>
      <c r="W2975" s="12">
        <v>0</v>
      </c>
      <c r="X2975" s="12">
        <v>10.4148</v>
      </c>
    </row>
    <row r="2976" spans="1:24" ht="14" x14ac:dyDescent="0.3">
      <c r="A2976" s="9">
        <v>2973</v>
      </c>
      <c r="B2976" s="14" t="s">
        <v>7467</v>
      </c>
      <c r="C2976" s="15">
        <v>45517</v>
      </c>
      <c r="D2976" s="15">
        <v>45519</v>
      </c>
      <c r="E2976" s="10" t="s">
        <v>168</v>
      </c>
      <c r="F2976" s="10" t="s">
        <v>1028</v>
      </c>
      <c r="G2976" s="10" t="s">
        <v>1029</v>
      </c>
      <c r="H2976" s="10" t="s">
        <v>36</v>
      </c>
      <c r="I2976" s="10" t="s">
        <v>23</v>
      </c>
      <c r="J2976" s="10" t="s">
        <v>3636</v>
      </c>
      <c r="K2976" s="10" t="s">
        <v>80</v>
      </c>
      <c r="L2976" s="10">
        <v>27405</v>
      </c>
      <c r="M2976" s="10" t="s">
        <v>26</v>
      </c>
      <c r="N2976" s="10" t="str">
        <f>_xlfn.XLOOKUP($M:$M,People!$B:$B,People!A:A)</f>
        <v>Fred Suzuki</v>
      </c>
      <c r="O2976" s="10" t="s">
        <v>3789</v>
      </c>
      <c r="P2976" s="10" t="str">
        <f>VLOOKUP(O2976,Products!$A:$E,3,FALSE)</f>
        <v>IKEA</v>
      </c>
      <c r="Q2976" s="31">
        <f>INDEX(Products!$E:$E,MATCH(O2976,Products!$A:$A,0))</f>
        <v>0.26</v>
      </c>
      <c r="R2976" s="10" t="s">
        <v>41</v>
      </c>
      <c r="S2976" s="10" t="s">
        <v>61</v>
      </c>
      <c r="T2976" s="10" t="s">
        <v>3790</v>
      </c>
      <c r="U2976" s="12">
        <v>64.680000000000007</v>
      </c>
      <c r="V2976" s="12">
        <v>7</v>
      </c>
      <c r="W2976" s="12">
        <v>0.2</v>
      </c>
      <c r="X2976" s="12">
        <v>8.0849999999999973</v>
      </c>
    </row>
    <row r="2977" spans="1:24" ht="14" x14ac:dyDescent="0.3">
      <c r="A2977" s="9">
        <v>2974</v>
      </c>
      <c r="B2977" s="14" t="s">
        <v>7468</v>
      </c>
      <c r="C2977" s="15">
        <v>45517</v>
      </c>
      <c r="D2977" s="15">
        <v>45524</v>
      </c>
      <c r="E2977" s="10" t="s">
        <v>44</v>
      </c>
      <c r="F2977" s="10" t="s">
        <v>201</v>
      </c>
      <c r="G2977" s="10" t="s">
        <v>202</v>
      </c>
      <c r="H2977" s="10" t="s">
        <v>36</v>
      </c>
      <c r="I2977" s="10" t="s">
        <v>23</v>
      </c>
      <c r="J2977" s="10" t="s">
        <v>4901</v>
      </c>
      <c r="K2977" s="10" t="s">
        <v>38</v>
      </c>
      <c r="L2977" s="10">
        <v>92399</v>
      </c>
      <c r="M2977" s="10" t="s">
        <v>39</v>
      </c>
      <c r="N2977" s="10" t="str">
        <f>_xlfn.XLOOKUP($M:$M,People!$B:$B,People!A:A)</f>
        <v>Sadie Pawthorne</v>
      </c>
      <c r="O2977" s="10" t="s">
        <v>1362</v>
      </c>
      <c r="P2977" s="10" t="str">
        <f>VLOOKUP(O2977,Products!$A:$E,3,FALSE)</f>
        <v>Staples</v>
      </c>
      <c r="Q2977" s="31">
        <f>INDEX(Products!$E:$E,MATCH(O2977,Products!$A:$A,0))</f>
        <v>0.35</v>
      </c>
      <c r="R2977" s="10" t="s">
        <v>41</v>
      </c>
      <c r="S2977" s="10" t="s">
        <v>61</v>
      </c>
      <c r="T2977" s="10" t="s">
        <v>1363</v>
      </c>
      <c r="U2977" s="12">
        <v>50.8</v>
      </c>
      <c r="V2977" s="12">
        <v>5</v>
      </c>
      <c r="W2977" s="12">
        <v>0</v>
      </c>
      <c r="X2977" s="12">
        <v>13.208000000000002</v>
      </c>
    </row>
    <row r="2978" spans="1:24" ht="14" x14ac:dyDescent="0.3">
      <c r="A2978" s="9">
        <v>2975</v>
      </c>
      <c r="B2978" s="14" t="s">
        <v>7469</v>
      </c>
      <c r="C2978" s="15">
        <v>45517</v>
      </c>
      <c r="D2978" s="15">
        <v>45521</v>
      </c>
      <c r="E2978" s="10" t="s">
        <v>19</v>
      </c>
      <c r="F2978" s="10" t="s">
        <v>1912</v>
      </c>
      <c r="G2978" s="10" t="s">
        <v>1913</v>
      </c>
      <c r="H2978" s="10" t="s">
        <v>22</v>
      </c>
      <c r="I2978" s="10" t="s">
        <v>23</v>
      </c>
      <c r="J2978" s="10" t="s">
        <v>1275</v>
      </c>
      <c r="K2978" s="10" t="s">
        <v>226</v>
      </c>
      <c r="L2978" s="10">
        <v>47374</v>
      </c>
      <c r="M2978" s="10" t="s">
        <v>95</v>
      </c>
      <c r="N2978" s="10" t="str">
        <f>_xlfn.XLOOKUP($M:$M,People!$B:$B,People!A:A)</f>
        <v>Roxanne Rodriguez</v>
      </c>
      <c r="O2978" s="10" t="s">
        <v>2619</v>
      </c>
      <c r="P2978" s="10" t="str">
        <f>VLOOKUP(O2978,Products!$A:$E,3,FALSE)</f>
        <v>Avery</v>
      </c>
      <c r="Q2978" s="31">
        <f>INDEX(Products!$E:$E,MATCH(O2978,Products!$A:$A,0))</f>
        <v>0.25</v>
      </c>
      <c r="R2978" s="10" t="s">
        <v>41</v>
      </c>
      <c r="S2978" s="10" t="s">
        <v>68</v>
      </c>
      <c r="T2978" s="10" t="s">
        <v>2620</v>
      </c>
      <c r="U2978" s="12">
        <v>11.36</v>
      </c>
      <c r="V2978" s="12">
        <v>4</v>
      </c>
      <c r="W2978" s="12">
        <v>0</v>
      </c>
      <c r="X2978" s="12">
        <v>5.5663999999999998</v>
      </c>
    </row>
    <row r="2979" spans="1:24" ht="14" x14ac:dyDescent="0.3">
      <c r="A2979" s="9">
        <v>2976</v>
      </c>
      <c r="B2979" s="14" t="s">
        <v>7470</v>
      </c>
      <c r="C2979" s="15">
        <v>45517</v>
      </c>
      <c r="D2979" s="15">
        <v>45521</v>
      </c>
      <c r="E2979" s="10" t="s">
        <v>44</v>
      </c>
      <c r="F2979" s="10" t="s">
        <v>1752</v>
      </c>
      <c r="G2979" s="10" t="s">
        <v>1753</v>
      </c>
      <c r="H2979" s="10" t="s">
        <v>22</v>
      </c>
      <c r="I2979" s="10" t="s">
        <v>23</v>
      </c>
      <c r="J2979" s="10" t="s">
        <v>5410</v>
      </c>
      <c r="K2979" s="10" t="s">
        <v>1109</v>
      </c>
      <c r="L2979" s="10">
        <v>30062</v>
      </c>
      <c r="M2979" s="10" t="s">
        <v>26</v>
      </c>
      <c r="N2979" s="10" t="str">
        <f>_xlfn.XLOOKUP($M:$M,People!$B:$B,People!A:A)</f>
        <v>Fred Suzuki</v>
      </c>
      <c r="O2979" s="10" t="s">
        <v>2071</v>
      </c>
      <c r="P2979" s="10" t="str">
        <f>VLOOKUP(O2979,Products!$A:$E,3,FALSE)</f>
        <v>3M</v>
      </c>
      <c r="Q2979" s="31">
        <f>INDEX(Products!$E:$E,MATCH(O2979,Products!$A:$A,0))</f>
        <v>0.34</v>
      </c>
      <c r="R2979" s="10" t="s">
        <v>41</v>
      </c>
      <c r="S2979" s="10" t="s">
        <v>68</v>
      </c>
      <c r="T2979" s="10" t="s">
        <v>2072</v>
      </c>
      <c r="U2979" s="12">
        <v>5.64</v>
      </c>
      <c r="V2979" s="12">
        <v>3</v>
      </c>
      <c r="W2979" s="12">
        <v>0</v>
      </c>
      <c r="X2979" s="12">
        <v>2.7071999999999994</v>
      </c>
    </row>
    <row r="2980" spans="1:24" ht="14" x14ac:dyDescent="0.3">
      <c r="A2980" s="9">
        <v>2977</v>
      </c>
      <c r="B2980" s="14" t="s">
        <v>7471</v>
      </c>
      <c r="C2980" s="15">
        <v>45517</v>
      </c>
      <c r="D2980" s="15">
        <v>45520</v>
      </c>
      <c r="E2980" s="10" t="s">
        <v>168</v>
      </c>
      <c r="F2980" s="10" t="s">
        <v>5066</v>
      </c>
      <c r="G2980" s="10" t="s">
        <v>5067</v>
      </c>
      <c r="H2980" s="10" t="s">
        <v>22</v>
      </c>
      <c r="I2980" s="10" t="s">
        <v>23</v>
      </c>
      <c r="J2980" s="10" t="s">
        <v>131</v>
      </c>
      <c r="K2980" s="10" t="s">
        <v>132</v>
      </c>
      <c r="L2980" s="10">
        <v>19143</v>
      </c>
      <c r="M2980" s="10" t="s">
        <v>133</v>
      </c>
      <c r="N2980" s="10" t="str">
        <f>_xlfn.XLOOKUP($M:$M,People!$B:$B,People!A:A)</f>
        <v>Chuck Magee</v>
      </c>
      <c r="O2980" s="10" t="s">
        <v>2365</v>
      </c>
      <c r="P2980" s="10" t="str">
        <f>VLOOKUP(O2980,Products!$A:$E,3,FALSE)</f>
        <v>HP</v>
      </c>
      <c r="Q2980" s="31">
        <f>INDEX(Products!$E:$E,MATCH(O2980,Products!$A:$A,0))</f>
        <v>0.33</v>
      </c>
      <c r="R2980" s="10" t="s">
        <v>41</v>
      </c>
      <c r="S2980" s="10" t="s">
        <v>53</v>
      </c>
      <c r="T2980" s="10" t="s">
        <v>2366</v>
      </c>
      <c r="U2980" s="12">
        <v>422.85599999999999</v>
      </c>
      <c r="V2980" s="12">
        <v>3</v>
      </c>
      <c r="W2980" s="12">
        <v>0.2</v>
      </c>
      <c r="X2980" s="12">
        <v>15.857099999999974</v>
      </c>
    </row>
    <row r="2981" spans="1:24" ht="14" x14ac:dyDescent="0.3">
      <c r="A2981" s="9">
        <v>2978</v>
      </c>
      <c r="B2981" s="14" t="s">
        <v>7472</v>
      </c>
      <c r="C2981" s="15">
        <v>45519</v>
      </c>
      <c r="D2981" s="15">
        <v>45523</v>
      </c>
      <c r="E2981" s="10" t="s">
        <v>44</v>
      </c>
      <c r="F2981" s="10" t="s">
        <v>4753</v>
      </c>
      <c r="G2981" s="10" t="s">
        <v>4754</v>
      </c>
      <c r="H2981" s="10" t="s">
        <v>22</v>
      </c>
      <c r="I2981" s="10" t="s">
        <v>23</v>
      </c>
      <c r="J2981" s="10" t="s">
        <v>2679</v>
      </c>
      <c r="K2981" s="10" t="s">
        <v>38</v>
      </c>
      <c r="L2981" s="10">
        <v>94601</v>
      </c>
      <c r="M2981" s="10" t="s">
        <v>39</v>
      </c>
      <c r="N2981" s="10" t="str">
        <f>_xlfn.XLOOKUP($M:$M,People!$B:$B,People!A:A)</f>
        <v>Sadie Pawthorne</v>
      </c>
      <c r="O2981" s="10" t="s">
        <v>3064</v>
      </c>
      <c r="P2981" s="10" t="str">
        <f>VLOOKUP(O2981,Products!$A:$E,3,FALSE)</f>
        <v>Staples</v>
      </c>
      <c r="Q2981" s="31">
        <f>INDEX(Products!$E:$E,MATCH(O2981,Products!$A:$A,0))</f>
        <v>0.35</v>
      </c>
      <c r="R2981" s="10" t="s">
        <v>28</v>
      </c>
      <c r="S2981" s="10" t="s">
        <v>58</v>
      </c>
      <c r="T2981" s="10" t="s">
        <v>3065</v>
      </c>
      <c r="U2981" s="12">
        <v>104.23</v>
      </c>
      <c r="V2981" s="12">
        <v>7</v>
      </c>
      <c r="W2981" s="12">
        <v>0</v>
      </c>
      <c r="X2981" s="12">
        <v>28.142100000000006</v>
      </c>
    </row>
    <row r="2982" spans="1:24" ht="14" x14ac:dyDescent="0.3">
      <c r="A2982" s="9">
        <v>2979</v>
      </c>
      <c r="B2982" s="14" t="s">
        <v>7473</v>
      </c>
      <c r="C2982" s="15">
        <v>45519</v>
      </c>
      <c r="D2982" s="15">
        <v>45523</v>
      </c>
      <c r="E2982" s="10" t="s">
        <v>44</v>
      </c>
      <c r="F2982" s="10" t="s">
        <v>4469</v>
      </c>
      <c r="G2982" s="10" t="s">
        <v>4470</v>
      </c>
      <c r="H2982" s="10" t="s">
        <v>36</v>
      </c>
      <c r="I2982" s="10" t="s">
        <v>23</v>
      </c>
      <c r="J2982" s="10" t="s">
        <v>37</v>
      </c>
      <c r="K2982" s="10" t="s">
        <v>38</v>
      </c>
      <c r="L2982" s="10">
        <v>90045</v>
      </c>
      <c r="M2982" s="10" t="s">
        <v>39</v>
      </c>
      <c r="N2982" s="10" t="str">
        <f>_xlfn.XLOOKUP($M:$M,People!$B:$B,People!A:A)</f>
        <v>Sadie Pawthorne</v>
      </c>
      <c r="O2982" s="10" t="s">
        <v>2521</v>
      </c>
      <c r="P2982" s="10" t="str">
        <f>VLOOKUP(O2982,Products!$A:$E,3,FALSE)</f>
        <v>Dell</v>
      </c>
      <c r="Q2982" s="31">
        <f>INDEX(Products!$E:$E,MATCH(O2982,Products!$A:$A,0))</f>
        <v>0.32</v>
      </c>
      <c r="R2982" s="10" t="s">
        <v>41</v>
      </c>
      <c r="S2982" s="10" t="s">
        <v>53</v>
      </c>
      <c r="T2982" s="10" t="s">
        <v>2522</v>
      </c>
      <c r="U2982" s="12">
        <v>323.10000000000002</v>
      </c>
      <c r="V2982" s="12">
        <v>2</v>
      </c>
      <c r="W2982" s="12">
        <v>0</v>
      </c>
      <c r="X2982" s="12">
        <v>61.38900000000001</v>
      </c>
    </row>
    <row r="2983" spans="1:24" ht="14" x14ac:dyDescent="0.3">
      <c r="A2983" s="9">
        <v>2980</v>
      </c>
      <c r="B2983" s="14" t="s">
        <v>7472</v>
      </c>
      <c r="C2983" s="15">
        <v>45519</v>
      </c>
      <c r="D2983" s="15">
        <v>45523</v>
      </c>
      <c r="E2983" s="10" t="s">
        <v>44</v>
      </c>
      <c r="F2983" s="10" t="s">
        <v>4753</v>
      </c>
      <c r="G2983" s="10" t="s">
        <v>4754</v>
      </c>
      <c r="H2983" s="10" t="s">
        <v>22</v>
      </c>
      <c r="I2983" s="10" t="s">
        <v>23</v>
      </c>
      <c r="J2983" s="10" t="s">
        <v>2679</v>
      </c>
      <c r="K2983" s="10" t="s">
        <v>38</v>
      </c>
      <c r="L2983" s="10">
        <v>94601</v>
      </c>
      <c r="M2983" s="10" t="s">
        <v>39</v>
      </c>
      <c r="N2983" s="10" t="str">
        <f>_xlfn.XLOOKUP($M:$M,People!$B:$B,People!A:A)</f>
        <v>Sadie Pawthorne</v>
      </c>
      <c r="O2983" s="10" t="s">
        <v>3996</v>
      </c>
      <c r="P2983" s="10" t="str">
        <f>VLOOKUP(O2983,Products!$A:$E,3,FALSE)</f>
        <v>Samsung</v>
      </c>
      <c r="Q2983" s="31">
        <f>INDEX(Products!$E:$E,MATCH(O2983,Products!$A:$A,0))</f>
        <v>0.27</v>
      </c>
      <c r="R2983" s="10" t="s">
        <v>41</v>
      </c>
      <c r="S2983" s="10" t="s">
        <v>53</v>
      </c>
      <c r="T2983" s="10" t="s">
        <v>3997</v>
      </c>
      <c r="U2983" s="12">
        <v>70.260000000000005</v>
      </c>
      <c r="V2983" s="12">
        <v>3</v>
      </c>
      <c r="W2983" s="12">
        <v>0</v>
      </c>
      <c r="X2983" s="12">
        <v>18.970199999999998</v>
      </c>
    </row>
    <row r="2984" spans="1:24" ht="14" x14ac:dyDescent="0.3">
      <c r="A2984" s="9">
        <v>2981</v>
      </c>
      <c r="B2984" s="14" t="s">
        <v>7474</v>
      </c>
      <c r="C2984" s="15">
        <v>45520</v>
      </c>
      <c r="D2984" s="15">
        <v>45524</v>
      </c>
      <c r="E2984" s="10" t="s">
        <v>44</v>
      </c>
      <c r="F2984" s="10" t="s">
        <v>3614</v>
      </c>
      <c r="G2984" s="10" t="s">
        <v>3615</v>
      </c>
      <c r="H2984" s="10" t="s">
        <v>22</v>
      </c>
      <c r="I2984" s="10" t="s">
        <v>23</v>
      </c>
      <c r="J2984" s="10" t="s">
        <v>131</v>
      </c>
      <c r="K2984" s="10" t="s">
        <v>132</v>
      </c>
      <c r="L2984" s="10">
        <v>19120</v>
      </c>
      <c r="M2984" s="10" t="s">
        <v>133</v>
      </c>
      <c r="N2984" s="10" t="str">
        <f>_xlfn.XLOOKUP($M:$M,People!$B:$B,People!A:A)</f>
        <v>Chuck Magee</v>
      </c>
      <c r="O2984" s="10" t="s">
        <v>4274</v>
      </c>
      <c r="P2984" s="10" t="str">
        <f>VLOOKUP(O2984,Products!$A:$E,3,FALSE)</f>
        <v>Dell</v>
      </c>
      <c r="Q2984" s="31">
        <f>INDEX(Products!$E:$E,MATCH(O2984,Products!$A:$A,0))</f>
        <v>0.28000000000000003</v>
      </c>
      <c r="R2984" s="10" t="s">
        <v>28</v>
      </c>
      <c r="S2984" s="10" t="s">
        <v>29</v>
      </c>
      <c r="T2984" s="10" t="s">
        <v>4275</v>
      </c>
      <c r="U2984" s="12">
        <v>301.46999999999997</v>
      </c>
      <c r="V2984" s="12">
        <v>3</v>
      </c>
      <c r="W2984" s="12">
        <v>0.5</v>
      </c>
      <c r="X2984" s="12">
        <v>-204.99959999999996</v>
      </c>
    </row>
    <row r="2985" spans="1:24" ht="14" x14ac:dyDescent="0.3">
      <c r="A2985" s="9">
        <v>2982</v>
      </c>
      <c r="B2985" s="14" t="s">
        <v>7475</v>
      </c>
      <c r="C2985" s="15">
        <v>45520</v>
      </c>
      <c r="D2985" s="15">
        <v>45524</v>
      </c>
      <c r="E2985" s="10" t="s">
        <v>44</v>
      </c>
      <c r="F2985" s="10" t="s">
        <v>1011</v>
      </c>
      <c r="G2985" s="10" t="s">
        <v>1012</v>
      </c>
      <c r="H2985" s="10" t="s">
        <v>36</v>
      </c>
      <c r="I2985" s="10" t="s">
        <v>23</v>
      </c>
      <c r="J2985" s="10" t="s">
        <v>131</v>
      </c>
      <c r="K2985" s="10" t="s">
        <v>132</v>
      </c>
      <c r="L2985" s="10">
        <v>19134</v>
      </c>
      <c r="M2985" s="10" t="s">
        <v>133</v>
      </c>
      <c r="N2985" s="10" t="str">
        <f>_xlfn.XLOOKUP($M:$M,People!$B:$B,People!A:A)</f>
        <v>Chuck Magee</v>
      </c>
      <c r="O2985" s="10" t="s">
        <v>3447</v>
      </c>
      <c r="P2985" s="10" t="str">
        <f>VLOOKUP(O2985,Products!$A:$E,3,FALSE)</f>
        <v>Staples</v>
      </c>
      <c r="Q2985" s="31">
        <f>INDEX(Products!$E:$E,MATCH(O2985,Products!$A:$A,0))</f>
        <v>0.28999999999999998</v>
      </c>
      <c r="R2985" s="10" t="s">
        <v>28</v>
      </c>
      <c r="S2985" s="10" t="s">
        <v>58</v>
      </c>
      <c r="T2985" s="10" t="s">
        <v>3448</v>
      </c>
      <c r="U2985" s="12">
        <v>254.35200000000003</v>
      </c>
      <c r="V2985" s="12">
        <v>3</v>
      </c>
      <c r="W2985" s="12">
        <v>0.2</v>
      </c>
      <c r="X2985" s="12">
        <v>0</v>
      </c>
    </row>
    <row r="2986" spans="1:24" ht="14" x14ac:dyDescent="0.3">
      <c r="A2986" s="9">
        <v>2983</v>
      </c>
      <c r="B2986" s="14" t="s">
        <v>7476</v>
      </c>
      <c r="C2986" s="15">
        <v>45520</v>
      </c>
      <c r="D2986" s="15">
        <v>45526</v>
      </c>
      <c r="E2986" s="10" t="s">
        <v>44</v>
      </c>
      <c r="F2986" s="10" t="s">
        <v>4353</v>
      </c>
      <c r="G2986" s="10" t="s">
        <v>4354</v>
      </c>
      <c r="H2986" s="10" t="s">
        <v>22</v>
      </c>
      <c r="I2986" s="10" t="s">
        <v>23</v>
      </c>
      <c r="J2986" s="10" t="s">
        <v>478</v>
      </c>
      <c r="K2986" s="10" t="s">
        <v>277</v>
      </c>
      <c r="L2986" s="10">
        <v>85023</v>
      </c>
      <c r="M2986" s="10" t="s">
        <v>39</v>
      </c>
      <c r="N2986" s="10" t="str">
        <f>_xlfn.XLOOKUP($M:$M,People!$B:$B,People!A:A)</f>
        <v>Sadie Pawthorne</v>
      </c>
      <c r="O2986" s="10" t="s">
        <v>2707</v>
      </c>
      <c r="P2986" s="10" t="str">
        <f>VLOOKUP(O2986,Products!$A:$E,3,FALSE)</f>
        <v>Office Depot</v>
      </c>
      <c r="Q2986" s="31">
        <f>INDEX(Products!$E:$E,MATCH(O2986,Products!$A:$A,0))</f>
        <v>0.3</v>
      </c>
      <c r="R2986" s="10" t="s">
        <v>41</v>
      </c>
      <c r="S2986" s="10" t="s">
        <v>61</v>
      </c>
      <c r="T2986" s="10" t="s">
        <v>2708</v>
      </c>
      <c r="U2986" s="12">
        <v>2.3039999999999998</v>
      </c>
      <c r="V2986" s="12">
        <v>1</v>
      </c>
      <c r="W2986" s="12">
        <v>0.2</v>
      </c>
      <c r="X2986" s="12">
        <v>0.25919999999999999</v>
      </c>
    </row>
    <row r="2987" spans="1:24" ht="14" x14ac:dyDescent="0.3">
      <c r="A2987" s="9">
        <v>2984</v>
      </c>
      <c r="B2987" s="14" t="s">
        <v>7475</v>
      </c>
      <c r="C2987" s="15">
        <v>45520</v>
      </c>
      <c r="D2987" s="15">
        <v>45524</v>
      </c>
      <c r="E2987" s="10" t="s">
        <v>44</v>
      </c>
      <c r="F2987" s="10" t="s">
        <v>1011</v>
      </c>
      <c r="G2987" s="10" t="s">
        <v>1012</v>
      </c>
      <c r="H2987" s="10" t="s">
        <v>36</v>
      </c>
      <c r="I2987" s="10" t="s">
        <v>23</v>
      </c>
      <c r="J2987" s="10" t="s">
        <v>131</v>
      </c>
      <c r="K2987" s="10" t="s">
        <v>132</v>
      </c>
      <c r="L2987" s="10">
        <v>19134</v>
      </c>
      <c r="M2987" s="10" t="s">
        <v>133</v>
      </c>
      <c r="N2987" s="10" t="str">
        <f>_xlfn.XLOOKUP($M:$M,People!$B:$B,People!A:A)</f>
        <v>Chuck Magee</v>
      </c>
      <c r="O2987" s="10" t="s">
        <v>2654</v>
      </c>
      <c r="P2987" s="10" t="str">
        <f>VLOOKUP(O2987,Products!$A:$E,3,FALSE)</f>
        <v>Canon</v>
      </c>
      <c r="Q2987" s="31">
        <f>INDEX(Products!$E:$E,MATCH(O2987,Products!$A:$A,0))</f>
        <v>0.38</v>
      </c>
      <c r="R2987" s="10" t="s">
        <v>41</v>
      </c>
      <c r="S2987" s="10" t="s">
        <v>68</v>
      </c>
      <c r="T2987" s="10" t="s">
        <v>2655</v>
      </c>
      <c r="U2987" s="12">
        <v>3.762</v>
      </c>
      <c r="V2987" s="12">
        <v>3</v>
      </c>
      <c r="W2987" s="12">
        <v>0.7</v>
      </c>
      <c r="X2987" s="12">
        <v>-2.758799999999999</v>
      </c>
    </row>
    <row r="2988" spans="1:24" ht="14" x14ac:dyDescent="0.3">
      <c r="A2988" s="9">
        <v>2985</v>
      </c>
      <c r="B2988" s="14" t="s">
        <v>7475</v>
      </c>
      <c r="C2988" s="15">
        <v>45520</v>
      </c>
      <c r="D2988" s="15">
        <v>45524</v>
      </c>
      <c r="E2988" s="10" t="s">
        <v>44</v>
      </c>
      <c r="F2988" s="10" t="s">
        <v>1011</v>
      </c>
      <c r="G2988" s="10" t="s">
        <v>1012</v>
      </c>
      <c r="H2988" s="10" t="s">
        <v>36</v>
      </c>
      <c r="I2988" s="10" t="s">
        <v>23</v>
      </c>
      <c r="J2988" s="10" t="s">
        <v>131</v>
      </c>
      <c r="K2988" s="10" t="s">
        <v>132</v>
      </c>
      <c r="L2988" s="10">
        <v>19134</v>
      </c>
      <c r="M2988" s="10" t="s">
        <v>133</v>
      </c>
      <c r="N2988" s="10" t="str">
        <f>_xlfn.XLOOKUP($M:$M,People!$B:$B,People!A:A)</f>
        <v>Chuck Magee</v>
      </c>
      <c r="O2988" s="10" t="s">
        <v>433</v>
      </c>
      <c r="P2988" s="10" t="str">
        <f>VLOOKUP(O2988,Products!$A:$E,3,FALSE)</f>
        <v>Office Depot</v>
      </c>
      <c r="Q2988" s="31">
        <f>INDEX(Products!$E:$E,MATCH(O2988,Products!$A:$A,0))</f>
        <v>0.28000000000000003</v>
      </c>
      <c r="R2988" s="10" t="s">
        <v>41</v>
      </c>
      <c r="S2988" s="10" t="s">
        <v>68</v>
      </c>
      <c r="T2988" s="10" t="s">
        <v>434</v>
      </c>
      <c r="U2988" s="12">
        <v>2.7240000000000006</v>
      </c>
      <c r="V2988" s="12">
        <v>2</v>
      </c>
      <c r="W2988" s="12">
        <v>0.7</v>
      </c>
      <c r="X2988" s="12">
        <v>-1.9067999999999996</v>
      </c>
    </row>
    <row r="2989" spans="1:24" ht="14" x14ac:dyDescent="0.3">
      <c r="A2989" s="9">
        <v>2986</v>
      </c>
      <c r="B2989" s="14" t="s">
        <v>7476</v>
      </c>
      <c r="C2989" s="15">
        <v>45520</v>
      </c>
      <c r="D2989" s="15">
        <v>45526</v>
      </c>
      <c r="E2989" s="10" t="s">
        <v>44</v>
      </c>
      <c r="F2989" s="10" t="s">
        <v>4353</v>
      </c>
      <c r="G2989" s="10" t="s">
        <v>4354</v>
      </c>
      <c r="H2989" s="10" t="s">
        <v>22</v>
      </c>
      <c r="I2989" s="10" t="s">
        <v>23</v>
      </c>
      <c r="J2989" s="10" t="s">
        <v>478</v>
      </c>
      <c r="K2989" s="10" t="s">
        <v>277</v>
      </c>
      <c r="L2989" s="10">
        <v>85023</v>
      </c>
      <c r="M2989" s="10" t="s">
        <v>39</v>
      </c>
      <c r="N2989" s="10" t="str">
        <f>_xlfn.XLOOKUP($M:$M,People!$B:$B,People!A:A)</f>
        <v>Sadie Pawthorne</v>
      </c>
      <c r="O2989" s="10" t="s">
        <v>2680</v>
      </c>
      <c r="P2989" s="10" t="str">
        <f>VLOOKUP(O2989,Products!$A:$E,3,FALSE)</f>
        <v>Samsung</v>
      </c>
      <c r="Q2989" s="31">
        <f>INDEX(Products!$E:$E,MATCH(O2989,Products!$A:$A,0))</f>
        <v>0.31</v>
      </c>
      <c r="R2989" s="10" t="s">
        <v>41</v>
      </c>
      <c r="S2989" s="10" t="s">
        <v>42</v>
      </c>
      <c r="T2989" s="10" t="s">
        <v>2681</v>
      </c>
      <c r="U2989" s="12">
        <v>5.04</v>
      </c>
      <c r="V2989" s="12">
        <v>2</v>
      </c>
      <c r="W2989" s="12">
        <v>0.2</v>
      </c>
      <c r="X2989" s="12">
        <v>1.764</v>
      </c>
    </row>
    <row r="2990" spans="1:24" ht="14" x14ac:dyDescent="0.3">
      <c r="A2990" s="9">
        <v>2987</v>
      </c>
      <c r="B2990" s="14" t="s">
        <v>7475</v>
      </c>
      <c r="C2990" s="15">
        <v>45520</v>
      </c>
      <c r="D2990" s="15">
        <v>45524</v>
      </c>
      <c r="E2990" s="10" t="s">
        <v>44</v>
      </c>
      <c r="F2990" s="10" t="s">
        <v>1011</v>
      </c>
      <c r="G2990" s="10" t="s">
        <v>1012</v>
      </c>
      <c r="H2990" s="10" t="s">
        <v>36</v>
      </c>
      <c r="I2990" s="10" t="s">
        <v>23</v>
      </c>
      <c r="J2990" s="10" t="s">
        <v>131</v>
      </c>
      <c r="K2990" s="10" t="s">
        <v>132</v>
      </c>
      <c r="L2990" s="10">
        <v>19134</v>
      </c>
      <c r="M2990" s="10" t="s">
        <v>133</v>
      </c>
      <c r="N2990" s="10" t="str">
        <f>_xlfn.XLOOKUP($M:$M,People!$B:$B,People!A:A)</f>
        <v>Chuck Magee</v>
      </c>
      <c r="O2990" s="10" t="s">
        <v>3279</v>
      </c>
      <c r="P2990" s="10" t="str">
        <f>VLOOKUP(O2990,Products!$A:$E,3,FALSE)</f>
        <v>Logitech</v>
      </c>
      <c r="Q2990" s="31">
        <f>INDEX(Products!$E:$E,MATCH(O2990,Products!$A:$A,0))</f>
        <v>0.28999999999999998</v>
      </c>
      <c r="R2990" s="10" t="s">
        <v>41</v>
      </c>
      <c r="S2990" s="10" t="s">
        <v>82</v>
      </c>
      <c r="T2990" s="10" t="s">
        <v>3280</v>
      </c>
      <c r="U2990" s="12">
        <v>10.272000000000002</v>
      </c>
      <c r="V2990" s="12">
        <v>3</v>
      </c>
      <c r="W2990" s="12">
        <v>0.2</v>
      </c>
      <c r="X2990" s="12">
        <v>3.2099999999999982</v>
      </c>
    </row>
    <row r="2991" spans="1:24" ht="14" x14ac:dyDescent="0.3">
      <c r="A2991" s="9">
        <v>2988</v>
      </c>
      <c r="B2991" s="14" t="s">
        <v>7476</v>
      </c>
      <c r="C2991" s="15">
        <v>45520</v>
      </c>
      <c r="D2991" s="15">
        <v>45526</v>
      </c>
      <c r="E2991" s="10" t="s">
        <v>44</v>
      </c>
      <c r="F2991" s="10" t="s">
        <v>4353</v>
      </c>
      <c r="G2991" s="10" t="s">
        <v>4354</v>
      </c>
      <c r="H2991" s="10" t="s">
        <v>22</v>
      </c>
      <c r="I2991" s="10" t="s">
        <v>23</v>
      </c>
      <c r="J2991" s="10" t="s">
        <v>478</v>
      </c>
      <c r="K2991" s="10" t="s">
        <v>277</v>
      </c>
      <c r="L2991" s="10">
        <v>85023</v>
      </c>
      <c r="M2991" s="10" t="s">
        <v>39</v>
      </c>
      <c r="N2991" s="10" t="str">
        <f>_xlfn.XLOOKUP($M:$M,People!$B:$B,People!A:A)</f>
        <v>Sadie Pawthorne</v>
      </c>
      <c r="O2991" s="10" t="s">
        <v>3815</v>
      </c>
      <c r="P2991" s="10" t="str">
        <f>VLOOKUP(O2991,Products!$A:$E,3,FALSE)</f>
        <v>3M</v>
      </c>
      <c r="Q2991" s="31">
        <f>INDEX(Products!$E:$E,MATCH(O2991,Products!$A:$A,0))</f>
        <v>0.26</v>
      </c>
      <c r="R2991" s="10" t="s">
        <v>41</v>
      </c>
      <c r="S2991" s="10" t="s">
        <v>82</v>
      </c>
      <c r="T2991" s="10" t="s">
        <v>3816</v>
      </c>
      <c r="U2991" s="12">
        <v>313.024</v>
      </c>
      <c r="V2991" s="12">
        <v>8</v>
      </c>
      <c r="W2991" s="12">
        <v>0.2</v>
      </c>
      <c r="X2991" s="12">
        <v>105.64559999999997</v>
      </c>
    </row>
    <row r="2992" spans="1:24" ht="14" x14ac:dyDescent="0.3">
      <c r="A2992" s="9">
        <v>2989</v>
      </c>
      <c r="B2992" s="14" t="s">
        <v>7475</v>
      </c>
      <c r="C2992" s="15">
        <v>45520</v>
      </c>
      <c r="D2992" s="15">
        <v>45524</v>
      </c>
      <c r="E2992" s="10" t="s">
        <v>44</v>
      </c>
      <c r="F2992" s="10" t="s">
        <v>1011</v>
      </c>
      <c r="G2992" s="10" t="s">
        <v>1012</v>
      </c>
      <c r="H2992" s="10" t="s">
        <v>36</v>
      </c>
      <c r="I2992" s="10" t="s">
        <v>23</v>
      </c>
      <c r="J2992" s="10" t="s">
        <v>131</v>
      </c>
      <c r="K2992" s="10" t="s">
        <v>132</v>
      </c>
      <c r="L2992" s="10">
        <v>19134</v>
      </c>
      <c r="M2992" s="10" t="s">
        <v>133</v>
      </c>
      <c r="N2992" s="10" t="str">
        <f>_xlfn.XLOOKUP($M:$M,People!$B:$B,People!A:A)</f>
        <v>Chuck Magee</v>
      </c>
      <c r="O2992" s="10" t="s">
        <v>4155</v>
      </c>
      <c r="P2992" s="10" t="str">
        <f>VLOOKUP(O2992,Products!$A:$E,3,FALSE)</f>
        <v>HP</v>
      </c>
      <c r="Q2992" s="31">
        <f>INDEX(Products!$E:$E,MATCH(O2992,Products!$A:$A,0))</f>
        <v>0.31</v>
      </c>
      <c r="R2992" s="10" t="s">
        <v>41</v>
      </c>
      <c r="S2992" s="10" t="s">
        <v>82</v>
      </c>
      <c r="T2992" s="10" t="s">
        <v>4156</v>
      </c>
      <c r="U2992" s="12">
        <v>10.368000000000002</v>
      </c>
      <c r="V2992" s="12">
        <v>2</v>
      </c>
      <c r="W2992" s="12">
        <v>0.2</v>
      </c>
      <c r="X2992" s="12">
        <v>3.6288</v>
      </c>
    </row>
    <row r="2993" spans="1:24" ht="14" x14ac:dyDescent="0.3">
      <c r="A2993" s="9">
        <v>2990</v>
      </c>
      <c r="B2993" s="14" t="s">
        <v>7474</v>
      </c>
      <c r="C2993" s="15">
        <v>45520</v>
      </c>
      <c r="D2993" s="15">
        <v>45524</v>
      </c>
      <c r="E2993" s="10" t="s">
        <v>44</v>
      </c>
      <c r="F2993" s="10" t="s">
        <v>3614</v>
      </c>
      <c r="G2993" s="10" t="s">
        <v>3615</v>
      </c>
      <c r="H2993" s="10" t="s">
        <v>22</v>
      </c>
      <c r="I2993" s="10" t="s">
        <v>23</v>
      </c>
      <c r="J2993" s="10" t="s">
        <v>131</v>
      </c>
      <c r="K2993" s="10" t="s">
        <v>132</v>
      </c>
      <c r="L2993" s="10">
        <v>19120</v>
      </c>
      <c r="M2993" s="10" t="s">
        <v>133</v>
      </c>
      <c r="N2993" s="10" t="str">
        <f>_xlfn.XLOOKUP($M:$M,People!$B:$B,People!A:A)</f>
        <v>Chuck Magee</v>
      </c>
      <c r="O2993" s="10" t="s">
        <v>2804</v>
      </c>
      <c r="P2993" s="10" t="str">
        <f>VLOOKUP(O2993,Products!$A:$E,3,FALSE)</f>
        <v>Office Depot</v>
      </c>
      <c r="Q2993" s="31">
        <f>INDEX(Products!$E:$E,MATCH(O2993,Products!$A:$A,0))</f>
        <v>0.32</v>
      </c>
      <c r="R2993" s="10" t="s">
        <v>41</v>
      </c>
      <c r="S2993" s="10" t="s">
        <v>53</v>
      </c>
      <c r="T2993" s="10" t="s">
        <v>2805</v>
      </c>
      <c r="U2993" s="12">
        <v>44.688000000000002</v>
      </c>
      <c r="V2993" s="12">
        <v>7</v>
      </c>
      <c r="W2993" s="12">
        <v>0.2</v>
      </c>
      <c r="X2993" s="12">
        <v>3.3515999999999977</v>
      </c>
    </row>
    <row r="2994" spans="1:24" ht="14" x14ac:dyDescent="0.3">
      <c r="A2994" s="9">
        <v>2991</v>
      </c>
      <c r="B2994" s="14" t="s">
        <v>7475</v>
      </c>
      <c r="C2994" s="15">
        <v>45520</v>
      </c>
      <c r="D2994" s="15">
        <v>45524</v>
      </c>
      <c r="E2994" s="10" t="s">
        <v>44</v>
      </c>
      <c r="F2994" s="10" t="s">
        <v>1011</v>
      </c>
      <c r="G2994" s="10" t="s">
        <v>1012</v>
      </c>
      <c r="H2994" s="10" t="s">
        <v>36</v>
      </c>
      <c r="I2994" s="10" t="s">
        <v>23</v>
      </c>
      <c r="J2994" s="10" t="s">
        <v>131</v>
      </c>
      <c r="K2994" s="10" t="s">
        <v>132</v>
      </c>
      <c r="L2994" s="10">
        <v>19134</v>
      </c>
      <c r="M2994" s="10" t="s">
        <v>133</v>
      </c>
      <c r="N2994" s="10" t="str">
        <f>_xlfn.XLOOKUP($M:$M,People!$B:$B,People!A:A)</f>
        <v>Chuck Magee</v>
      </c>
      <c r="O2994" s="10" t="s">
        <v>4555</v>
      </c>
      <c r="P2994" s="10" t="str">
        <f>VLOOKUP(O2994,Products!$A:$E,3,FALSE)</f>
        <v>Office Depot</v>
      </c>
      <c r="Q2994" s="31">
        <f>INDEX(Products!$E:$E,MATCH(O2994,Products!$A:$A,0))</f>
        <v>0.3</v>
      </c>
      <c r="R2994" s="10" t="s">
        <v>64</v>
      </c>
      <c r="S2994" s="10" t="s">
        <v>144</v>
      </c>
      <c r="T2994" s="10" t="s">
        <v>4556</v>
      </c>
      <c r="U2994" s="12">
        <v>31.176000000000002</v>
      </c>
      <c r="V2994" s="12">
        <v>3</v>
      </c>
      <c r="W2994" s="12">
        <v>0.2</v>
      </c>
      <c r="X2994" s="12">
        <v>-5.4558000000000035</v>
      </c>
    </row>
    <row r="2995" spans="1:24" ht="14" x14ac:dyDescent="0.3">
      <c r="A2995" s="9">
        <v>2992</v>
      </c>
      <c r="B2995" s="14" t="s">
        <v>7476</v>
      </c>
      <c r="C2995" s="15">
        <v>45520</v>
      </c>
      <c r="D2995" s="15">
        <v>45526</v>
      </c>
      <c r="E2995" s="10" t="s">
        <v>44</v>
      </c>
      <c r="F2995" s="10" t="s">
        <v>4353</v>
      </c>
      <c r="G2995" s="10" t="s">
        <v>4354</v>
      </c>
      <c r="H2995" s="10" t="s">
        <v>22</v>
      </c>
      <c r="I2995" s="10" t="s">
        <v>23</v>
      </c>
      <c r="J2995" s="10" t="s">
        <v>478</v>
      </c>
      <c r="K2995" s="10" t="s">
        <v>277</v>
      </c>
      <c r="L2995" s="10">
        <v>85023</v>
      </c>
      <c r="M2995" s="10" t="s">
        <v>39</v>
      </c>
      <c r="N2995" s="10" t="str">
        <f>_xlfn.XLOOKUP($M:$M,People!$B:$B,People!A:A)</f>
        <v>Sadie Pawthorne</v>
      </c>
      <c r="O2995" s="10" t="s">
        <v>3708</v>
      </c>
      <c r="P2995" s="10" t="str">
        <f>VLOOKUP(O2995,Products!$A:$E,3,FALSE)</f>
        <v>Canon</v>
      </c>
      <c r="Q2995" s="31">
        <f>INDEX(Products!$E:$E,MATCH(O2995,Products!$A:$A,0))</f>
        <v>0.32</v>
      </c>
      <c r="R2995" s="10" t="s">
        <v>64</v>
      </c>
      <c r="S2995" s="10" t="s">
        <v>65</v>
      </c>
      <c r="T2995" s="10" t="s">
        <v>3709</v>
      </c>
      <c r="U2995" s="12">
        <v>1879.96</v>
      </c>
      <c r="V2995" s="12">
        <v>5</v>
      </c>
      <c r="W2995" s="12">
        <v>0.2</v>
      </c>
      <c r="X2995" s="12">
        <v>211.49549999999977</v>
      </c>
    </row>
    <row r="2996" spans="1:24" ht="14" x14ac:dyDescent="0.3">
      <c r="A2996" s="9">
        <v>2993</v>
      </c>
      <c r="B2996" s="14" t="s">
        <v>7475</v>
      </c>
      <c r="C2996" s="15">
        <v>45520</v>
      </c>
      <c r="D2996" s="15">
        <v>45524</v>
      </c>
      <c r="E2996" s="10" t="s">
        <v>44</v>
      </c>
      <c r="F2996" s="10" t="s">
        <v>1011</v>
      </c>
      <c r="G2996" s="10" t="s">
        <v>1012</v>
      </c>
      <c r="H2996" s="10" t="s">
        <v>36</v>
      </c>
      <c r="I2996" s="10" t="s">
        <v>23</v>
      </c>
      <c r="J2996" s="10" t="s">
        <v>131</v>
      </c>
      <c r="K2996" s="10" t="s">
        <v>132</v>
      </c>
      <c r="L2996" s="10">
        <v>19134</v>
      </c>
      <c r="M2996" s="10" t="s">
        <v>133</v>
      </c>
      <c r="N2996" s="10" t="str">
        <f>_xlfn.XLOOKUP($M:$M,People!$B:$B,People!A:A)</f>
        <v>Chuck Magee</v>
      </c>
      <c r="O2996" s="10" t="s">
        <v>3288</v>
      </c>
      <c r="P2996" s="10" t="str">
        <f>VLOOKUP(O2996,Products!$A:$E,3,FALSE)</f>
        <v>Logitech</v>
      </c>
      <c r="Q2996" s="31">
        <f>INDEX(Products!$E:$E,MATCH(O2996,Products!$A:$A,0))</f>
        <v>0.33</v>
      </c>
      <c r="R2996" s="10" t="s">
        <v>64</v>
      </c>
      <c r="S2996" s="10" t="s">
        <v>65</v>
      </c>
      <c r="T2996" s="10" t="s">
        <v>3289</v>
      </c>
      <c r="U2996" s="12">
        <v>519.79200000000003</v>
      </c>
      <c r="V2996" s="12">
        <v>4</v>
      </c>
      <c r="W2996" s="12">
        <v>0.4</v>
      </c>
      <c r="X2996" s="12">
        <v>-112.62159999999994</v>
      </c>
    </row>
    <row r="2997" spans="1:24" ht="14" x14ac:dyDescent="0.3">
      <c r="A2997" s="9">
        <v>2994</v>
      </c>
      <c r="B2997" s="14" t="s">
        <v>7477</v>
      </c>
      <c r="C2997" s="15">
        <v>45521</v>
      </c>
      <c r="D2997" s="15">
        <v>45527</v>
      </c>
      <c r="E2997" s="10" t="s">
        <v>44</v>
      </c>
      <c r="F2997" s="10" t="s">
        <v>456</v>
      </c>
      <c r="G2997" s="10" t="s">
        <v>457</v>
      </c>
      <c r="H2997" s="10" t="s">
        <v>22</v>
      </c>
      <c r="I2997" s="10" t="s">
        <v>23</v>
      </c>
      <c r="J2997" s="10" t="s">
        <v>1207</v>
      </c>
      <c r="K2997" s="10" t="s">
        <v>277</v>
      </c>
      <c r="L2997" s="10">
        <v>85345</v>
      </c>
      <c r="M2997" s="10" t="s">
        <v>39</v>
      </c>
      <c r="N2997" s="10" t="str">
        <f>_xlfn.XLOOKUP($M:$M,People!$B:$B,People!A:A)</f>
        <v>Sadie Pawthorne</v>
      </c>
      <c r="O2997" s="10" t="s">
        <v>2584</v>
      </c>
      <c r="P2997" s="10" t="str">
        <f>VLOOKUP(O2997,Products!$A:$E,3,FALSE)</f>
        <v>3M</v>
      </c>
      <c r="Q2997" s="31">
        <f>INDEX(Products!$E:$E,MATCH(O2997,Products!$A:$A,0))</f>
        <v>0.34</v>
      </c>
      <c r="R2997" s="10" t="s">
        <v>41</v>
      </c>
      <c r="S2997" s="10" t="s">
        <v>61</v>
      </c>
      <c r="T2997" s="10" t="s">
        <v>2585</v>
      </c>
      <c r="U2997" s="12">
        <v>10.272000000000002</v>
      </c>
      <c r="V2997" s="12">
        <v>3</v>
      </c>
      <c r="W2997" s="12">
        <v>0.2</v>
      </c>
      <c r="X2997" s="12">
        <v>1.1555999999999984</v>
      </c>
    </row>
    <row r="2998" spans="1:24" ht="14" x14ac:dyDescent="0.3">
      <c r="A2998" s="9">
        <v>2995</v>
      </c>
      <c r="B2998" s="14" t="s">
        <v>7478</v>
      </c>
      <c r="C2998" s="15">
        <v>45521</v>
      </c>
      <c r="D2998" s="15">
        <v>45525</v>
      </c>
      <c r="E2998" s="10" t="s">
        <v>44</v>
      </c>
      <c r="F2998" s="10" t="s">
        <v>3211</v>
      </c>
      <c r="G2998" s="10" t="s">
        <v>3212</v>
      </c>
      <c r="H2998" s="10" t="s">
        <v>36</v>
      </c>
      <c r="I2998" s="10" t="s">
        <v>23</v>
      </c>
      <c r="J2998" s="10" t="s">
        <v>3238</v>
      </c>
      <c r="K2998" s="10" t="s">
        <v>1086</v>
      </c>
      <c r="L2998" s="10">
        <v>2740</v>
      </c>
      <c r="M2998" s="10" t="s">
        <v>133</v>
      </c>
      <c r="N2998" s="10" t="str">
        <f>_xlfn.XLOOKUP($M:$M,People!$B:$B,People!A:A)</f>
        <v>Chuck Magee</v>
      </c>
      <c r="O2998" s="10" t="s">
        <v>1128</v>
      </c>
      <c r="P2998" s="10" t="str">
        <f>VLOOKUP(O2998,Products!$A:$E,3,FALSE)</f>
        <v>Avery</v>
      </c>
      <c r="Q2998" s="31">
        <f>INDEX(Products!$E:$E,MATCH(O2998,Products!$A:$A,0))</f>
        <v>0.35</v>
      </c>
      <c r="R2998" s="10" t="s">
        <v>41</v>
      </c>
      <c r="S2998" s="10" t="s">
        <v>68</v>
      </c>
      <c r="T2998" s="10" t="s">
        <v>1129</v>
      </c>
      <c r="U2998" s="12">
        <v>52.199999999999996</v>
      </c>
      <c r="V2998" s="12">
        <v>9</v>
      </c>
      <c r="W2998" s="12">
        <v>0</v>
      </c>
      <c r="X2998" s="12">
        <v>23.49</v>
      </c>
    </row>
    <row r="2999" spans="1:24" ht="14" x14ac:dyDescent="0.3">
      <c r="A2999" s="9">
        <v>2996</v>
      </c>
      <c r="B2999" s="14" t="s">
        <v>7477</v>
      </c>
      <c r="C2999" s="15">
        <v>45521</v>
      </c>
      <c r="D2999" s="15">
        <v>45527</v>
      </c>
      <c r="E2999" s="10" t="s">
        <v>44</v>
      </c>
      <c r="F2999" s="10" t="s">
        <v>456</v>
      </c>
      <c r="G2999" s="10" t="s">
        <v>457</v>
      </c>
      <c r="H2999" s="10" t="s">
        <v>22</v>
      </c>
      <c r="I2999" s="10" t="s">
        <v>23</v>
      </c>
      <c r="J2999" s="10" t="s">
        <v>1207</v>
      </c>
      <c r="K2999" s="10" t="s">
        <v>277</v>
      </c>
      <c r="L2999" s="10">
        <v>85345</v>
      </c>
      <c r="M2999" s="10" t="s">
        <v>39</v>
      </c>
      <c r="N2999" s="10" t="str">
        <f>_xlfn.XLOOKUP($M:$M,People!$B:$B,People!A:A)</f>
        <v>Sadie Pawthorne</v>
      </c>
      <c r="O2999" s="10" t="s">
        <v>1009</v>
      </c>
      <c r="P2999" s="10" t="str">
        <f>VLOOKUP(O2999,Products!$A:$E,3,FALSE)</f>
        <v>Staples</v>
      </c>
      <c r="Q2999" s="31">
        <f>INDEX(Products!$E:$E,MATCH(O2999,Products!$A:$A,0))</f>
        <v>0.31</v>
      </c>
      <c r="R2999" s="10" t="s">
        <v>41</v>
      </c>
      <c r="S2999" s="10" t="s">
        <v>82</v>
      </c>
      <c r="T2999" s="10" t="s">
        <v>1010</v>
      </c>
      <c r="U2999" s="12">
        <v>36.288000000000011</v>
      </c>
      <c r="V2999" s="12">
        <v>7</v>
      </c>
      <c r="W2999" s="12">
        <v>0.2</v>
      </c>
      <c r="X2999" s="12">
        <v>12.700800000000001</v>
      </c>
    </row>
    <row r="3000" spans="1:24" ht="14" x14ac:dyDescent="0.3">
      <c r="A3000" s="9">
        <v>2997</v>
      </c>
      <c r="B3000" s="14" t="s">
        <v>7477</v>
      </c>
      <c r="C3000" s="15">
        <v>45521</v>
      </c>
      <c r="D3000" s="15">
        <v>45527</v>
      </c>
      <c r="E3000" s="10" t="s">
        <v>44</v>
      </c>
      <c r="F3000" s="10" t="s">
        <v>456</v>
      </c>
      <c r="G3000" s="10" t="s">
        <v>457</v>
      </c>
      <c r="H3000" s="10" t="s">
        <v>22</v>
      </c>
      <c r="I3000" s="10" t="s">
        <v>23</v>
      </c>
      <c r="J3000" s="10" t="s">
        <v>1207</v>
      </c>
      <c r="K3000" s="10" t="s">
        <v>277</v>
      </c>
      <c r="L3000" s="10">
        <v>85345</v>
      </c>
      <c r="M3000" s="10" t="s">
        <v>39</v>
      </c>
      <c r="N3000" s="10" t="str">
        <f>_xlfn.XLOOKUP($M:$M,People!$B:$B,People!A:A)</f>
        <v>Sadie Pawthorne</v>
      </c>
      <c r="O3000" s="10" t="s">
        <v>1842</v>
      </c>
      <c r="P3000" s="10" t="str">
        <f>VLOOKUP(O3000,Products!$A:$E,3,FALSE)</f>
        <v>IKEA</v>
      </c>
      <c r="Q3000" s="31">
        <f>INDEX(Products!$E:$E,MATCH(O3000,Products!$A:$A,0))</f>
        <v>0.34</v>
      </c>
      <c r="R3000" s="10" t="s">
        <v>64</v>
      </c>
      <c r="S3000" s="10" t="s">
        <v>144</v>
      </c>
      <c r="T3000" s="10" t="s">
        <v>1843</v>
      </c>
      <c r="U3000" s="12">
        <v>252.8</v>
      </c>
      <c r="V3000" s="12">
        <v>4</v>
      </c>
      <c r="W3000" s="12">
        <v>0.2</v>
      </c>
      <c r="X3000" s="12">
        <v>-31.600000000000037</v>
      </c>
    </row>
    <row r="3001" spans="1:24" ht="14" x14ac:dyDescent="0.3">
      <c r="A3001" s="9">
        <v>2998</v>
      </c>
      <c r="B3001" s="14" t="s">
        <v>7477</v>
      </c>
      <c r="C3001" s="15">
        <v>45521</v>
      </c>
      <c r="D3001" s="15">
        <v>45527</v>
      </c>
      <c r="E3001" s="10" t="s">
        <v>44</v>
      </c>
      <c r="F3001" s="10" t="s">
        <v>456</v>
      </c>
      <c r="G3001" s="10" t="s">
        <v>457</v>
      </c>
      <c r="H3001" s="10" t="s">
        <v>22</v>
      </c>
      <c r="I3001" s="10" t="s">
        <v>23</v>
      </c>
      <c r="J3001" s="10" t="s">
        <v>1207</v>
      </c>
      <c r="K3001" s="10" t="s">
        <v>277</v>
      </c>
      <c r="L3001" s="10">
        <v>85345</v>
      </c>
      <c r="M3001" s="10" t="s">
        <v>39</v>
      </c>
      <c r="N3001" s="10" t="str">
        <f>_xlfn.XLOOKUP($M:$M,People!$B:$B,People!A:A)</f>
        <v>Sadie Pawthorne</v>
      </c>
      <c r="O3001" s="10" t="s">
        <v>3862</v>
      </c>
      <c r="P3001" s="10" t="str">
        <f>VLOOKUP(O3001,Products!$A:$E,3,FALSE)</f>
        <v>HP</v>
      </c>
      <c r="Q3001" s="31">
        <f>INDEX(Products!$E:$E,MATCH(O3001,Products!$A:$A,0))</f>
        <v>0.37</v>
      </c>
      <c r="R3001" s="10" t="s">
        <v>64</v>
      </c>
      <c r="S3001" s="10" t="s">
        <v>144</v>
      </c>
      <c r="T3001" s="10" t="s">
        <v>3863</v>
      </c>
      <c r="U3001" s="12">
        <v>30.080000000000002</v>
      </c>
      <c r="V3001" s="12">
        <v>2</v>
      </c>
      <c r="W3001" s="12">
        <v>0.2</v>
      </c>
      <c r="X3001" s="12">
        <v>-5.2640000000000002</v>
      </c>
    </row>
    <row r="3002" spans="1:24" ht="14" x14ac:dyDescent="0.3">
      <c r="A3002" s="9">
        <v>2999</v>
      </c>
      <c r="B3002" s="14" t="s">
        <v>7479</v>
      </c>
      <c r="C3002" s="15">
        <v>45525</v>
      </c>
      <c r="D3002" s="15">
        <v>45530</v>
      </c>
      <c r="E3002" s="10" t="s">
        <v>44</v>
      </c>
      <c r="F3002" s="10" t="s">
        <v>769</v>
      </c>
      <c r="G3002" s="10" t="s">
        <v>770</v>
      </c>
      <c r="H3002" s="10" t="s">
        <v>36</v>
      </c>
      <c r="I3002" s="10" t="s">
        <v>23</v>
      </c>
      <c r="J3002" s="10" t="s">
        <v>114</v>
      </c>
      <c r="K3002" s="10" t="s">
        <v>38</v>
      </c>
      <c r="L3002" s="10">
        <v>94122</v>
      </c>
      <c r="M3002" s="10" t="s">
        <v>39</v>
      </c>
      <c r="N3002" s="10" t="str">
        <f>_xlfn.XLOOKUP($M:$M,People!$B:$B,People!A:A)</f>
        <v>Sadie Pawthorne</v>
      </c>
      <c r="O3002" s="10" t="s">
        <v>5367</v>
      </c>
      <c r="P3002" s="10" t="str">
        <f>VLOOKUP(O3002,Products!$A:$E,3,FALSE)</f>
        <v>IKEA</v>
      </c>
      <c r="Q3002" s="31">
        <f>INDEX(Products!$E:$E,MATCH(O3002,Products!$A:$A,0))</f>
        <v>0.36</v>
      </c>
      <c r="R3002" s="10" t="s">
        <v>28</v>
      </c>
      <c r="S3002" s="10" t="s">
        <v>29</v>
      </c>
      <c r="T3002" s="10" t="s">
        <v>5368</v>
      </c>
      <c r="U3002" s="12">
        <v>586.39800000000002</v>
      </c>
      <c r="V3002" s="12">
        <v>6</v>
      </c>
      <c r="W3002" s="12">
        <v>0.15</v>
      </c>
      <c r="X3002" s="12">
        <v>34.493999999999971</v>
      </c>
    </row>
    <row r="3003" spans="1:24" ht="14" x14ac:dyDescent="0.3">
      <c r="A3003" s="9">
        <v>3000</v>
      </c>
      <c r="B3003" s="14" t="s">
        <v>7480</v>
      </c>
      <c r="C3003" s="15">
        <v>45525</v>
      </c>
      <c r="D3003" s="15">
        <v>45527</v>
      </c>
      <c r="E3003" s="10" t="s">
        <v>168</v>
      </c>
      <c r="F3003" s="10" t="s">
        <v>933</v>
      </c>
      <c r="G3003" s="10" t="s">
        <v>934</v>
      </c>
      <c r="H3003" s="10" t="s">
        <v>92</v>
      </c>
      <c r="I3003" s="10" t="s">
        <v>23</v>
      </c>
      <c r="J3003" s="10" t="s">
        <v>114</v>
      </c>
      <c r="K3003" s="10" t="s">
        <v>38</v>
      </c>
      <c r="L3003" s="10">
        <v>94110</v>
      </c>
      <c r="M3003" s="10" t="s">
        <v>39</v>
      </c>
      <c r="N3003" s="10" t="str">
        <f>_xlfn.XLOOKUP($M:$M,People!$B:$B,People!A:A)</f>
        <v>Sadie Pawthorne</v>
      </c>
      <c r="O3003" s="10" t="s">
        <v>2095</v>
      </c>
      <c r="P3003" s="10" t="str">
        <f>VLOOKUP(O3003,Products!$A:$E,3,FALSE)</f>
        <v>Logitech</v>
      </c>
      <c r="Q3003" s="31">
        <f>INDEX(Products!$E:$E,MATCH(O3003,Products!$A:$A,0))</f>
        <v>0.37</v>
      </c>
      <c r="R3003" s="10" t="s">
        <v>28</v>
      </c>
      <c r="S3003" s="10" t="s">
        <v>32</v>
      </c>
      <c r="T3003" s="10" t="s">
        <v>2096</v>
      </c>
      <c r="U3003" s="12">
        <v>544.00800000000004</v>
      </c>
      <c r="V3003" s="12">
        <v>3</v>
      </c>
      <c r="W3003" s="12">
        <v>0.2</v>
      </c>
      <c r="X3003" s="12">
        <v>40.800600000000003</v>
      </c>
    </row>
    <row r="3004" spans="1:24" ht="14" x14ac:dyDescent="0.3">
      <c r="A3004" s="9">
        <v>3001</v>
      </c>
      <c r="B3004" s="14" t="s">
        <v>7481</v>
      </c>
      <c r="C3004" s="15">
        <v>45525</v>
      </c>
      <c r="D3004" s="15">
        <v>45529</v>
      </c>
      <c r="E3004" s="10" t="s">
        <v>44</v>
      </c>
      <c r="F3004" s="10" t="s">
        <v>3258</v>
      </c>
      <c r="G3004" s="10" t="s">
        <v>3259</v>
      </c>
      <c r="H3004" s="10" t="s">
        <v>36</v>
      </c>
      <c r="I3004" s="10" t="s">
        <v>23</v>
      </c>
      <c r="J3004" s="10" t="s">
        <v>284</v>
      </c>
      <c r="K3004" s="10" t="s">
        <v>438</v>
      </c>
      <c r="L3004" s="10">
        <v>45503</v>
      </c>
      <c r="M3004" s="10" t="s">
        <v>133</v>
      </c>
      <c r="N3004" s="10" t="str">
        <f>_xlfn.XLOOKUP($M:$M,People!$B:$B,People!A:A)</f>
        <v>Chuck Magee</v>
      </c>
      <c r="O3004" s="10" t="s">
        <v>1552</v>
      </c>
      <c r="P3004" s="10" t="str">
        <f>VLOOKUP(O3004,Products!$A:$E,3,FALSE)</f>
        <v>Avery</v>
      </c>
      <c r="Q3004" s="31">
        <f>INDEX(Products!$E:$E,MATCH(O3004,Products!$A:$A,0))</f>
        <v>0.31</v>
      </c>
      <c r="R3004" s="10" t="s">
        <v>28</v>
      </c>
      <c r="S3004" s="10" t="s">
        <v>32</v>
      </c>
      <c r="T3004" s="10" t="s">
        <v>1553</v>
      </c>
      <c r="U3004" s="12">
        <v>598.45799999999997</v>
      </c>
      <c r="V3004" s="12">
        <v>3</v>
      </c>
      <c r="W3004" s="12">
        <v>0.3</v>
      </c>
      <c r="X3004" s="12">
        <v>-42.746999999999957</v>
      </c>
    </row>
    <row r="3005" spans="1:24" ht="14" x14ac:dyDescent="0.3">
      <c r="A3005" s="9">
        <v>3002</v>
      </c>
      <c r="B3005" s="14" t="s">
        <v>7481</v>
      </c>
      <c r="C3005" s="15">
        <v>45525</v>
      </c>
      <c r="D3005" s="15">
        <v>45529</v>
      </c>
      <c r="E3005" s="10" t="s">
        <v>44</v>
      </c>
      <c r="F3005" s="10" t="s">
        <v>3258</v>
      </c>
      <c r="G3005" s="10" t="s">
        <v>3259</v>
      </c>
      <c r="H3005" s="10" t="s">
        <v>36</v>
      </c>
      <c r="I3005" s="10" t="s">
        <v>23</v>
      </c>
      <c r="J3005" s="10" t="s">
        <v>284</v>
      </c>
      <c r="K3005" s="10" t="s">
        <v>438</v>
      </c>
      <c r="L3005" s="10">
        <v>45503</v>
      </c>
      <c r="M3005" s="10" t="s">
        <v>133</v>
      </c>
      <c r="N3005" s="10" t="str">
        <f>_xlfn.XLOOKUP($M:$M,People!$B:$B,People!A:A)</f>
        <v>Chuck Magee</v>
      </c>
      <c r="O3005" s="10" t="s">
        <v>4895</v>
      </c>
      <c r="P3005" s="10" t="str">
        <f>VLOOKUP(O3005,Products!$A:$E,3,FALSE)</f>
        <v>3M</v>
      </c>
      <c r="Q3005" s="31">
        <f>INDEX(Products!$E:$E,MATCH(O3005,Products!$A:$A,0))</f>
        <v>0.34</v>
      </c>
      <c r="R3005" s="10" t="s">
        <v>28</v>
      </c>
      <c r="S3005" s="10" t="s">
        <v>58</v>
      </c>
      <c r="T3005" s="10" t="s">
        <v>4896</v>
      </c>
      <c r="U3005" s="12">
        <v>25.983999999999998</v>
      </c>
      <c r="V3005" s="12">
        <v>1</v>
      </c>
      <c r="W3005" s="12">
        <v>0.2</v>
      </c>
      <c r="X3005" s="12">
        <v>-3.8976000000000015</v>
      </c>
    </row>
    <row r="3006" spans="1:24" ht="14" x14ac:dyDescent="0.3">
      <c r="A3006" s="9">
        <v>3003</v>
      </c>
      <c r="B3006" s="14" t="s">
        <v>7482</v>
      </c>
      <c r="C3006" s="15">
        <v>45525</v>
      </c>
      <c r="D3006" s="15">
        <v>45530</v>
      </c>
      <c r="E3006" s="10" t="s">
        <v>44</v>
      </c>
      <c r="F3006" s="10" t="s">
        <v>3015</v>
      </c>
      <c r="G3006" s="10" t="s">
        <v>3016</v>
      </c>
      <c r="H3006" s="10" t="s">
        <v>36</v>
      </c>
      <c r="I3006" s="10" t="s">
        <v>23</v>
      </c>
      <c r="J3006" s="10" t="s">
        <v>2194</v>
      </c>
      <c r="K3006" s="10" t="s">
        <v>25</v>
      </c>
      <c r="L3006" s="10">
        <v>41042</v>
      </c>
      <c r="M3006" s="10" t="s">
        <v>26</v>
      </c>
      <c r="N3006" s="10" t="str">
        <f>_xlfn.XLOOKUP($M:$M,People!$B:$B,People!A:A)</f>
        <v>Fred Suzuki</v>
      </c>
      <c r="O3006" s="10" t="s">
        <v>325</v>
      </c>
      <c r="P3006" s="10" t="str">
        <f>VLOOKUP(O3006,Products!$A:$E,3,FALSE)</f>
        <v>3M</v>
      </c>
      <c r="Q3006" s="31">
        <f>INDEX(Products!$E:$E,MATCH(O3006,Products!$A:$A,0))</f>
        <v>0.36</v>
      </c>
      <c r="R3006" s="10" t="s">
        <v>41</v>
      </c>
      <c r="S3006" s="10" t="s">
        <v>61</v>
      </c>
      <c r="T3006" s="10" t="s">
        <v>326</v>
      </c>
      <c r="U3006" s="12">
        <v>35.76</v>
      </c>
      <c r="V3006" s="12">
        <v>12</v>
      </c>
      <c r="W3006" s="12">
        <v>0</v>
      </c>
      <c r="X3006" s="12">
        <v>10.0128</v>
      </c>
    </row>
    <row r="3007" spans="1:24" ht="14" x14ac:dyDescent="0.3">
      <c r="A3007" s="9">
        <v>3004</v>
      </c>
      <c r="B3007" s="14" t="s">
        <v>7482</v>
      </c>
      <c r="C3007" s="15">
        <v>45525</v>
      </c>
      <c r="D3007" s="15">
        <v>45530</v>
      </c>
      <c r="E3007" s="10" t="s">
        <v>44</v>
      </c>
      <c r="F3007" s="10" t="s">
        <v>3015</v>
      </c>
      <c r="G3007" s="10" t="s">
        <v>3016</v>
      </c>
      <c r="H3007" s="10" t="s">
        <v>36</v>
      </c>
      <c r="I3007" s="10" t="s">
        <v>23</v>
      </c>
      <c r="J3007" s="10" t="s">
        <v>2194</v>
      </c>
      <c r="K3007" s="10" t="s">
        <v>25</v>
      </c>
      <c r="L3007" s="10">
        <v>41042</v>
      </c>
      <c r="M3007" s="10" t="s">
        <v>26</v>
      </c>
      <c r="N3007" s="10" t="str">
        <f>_xlfn.XLOOKUP($M:$M,People!$B:$B,People!A:A)</f>
        <v>Fred Suzuki</v>
      </c>
      <c r="O3007" s="10" t="s">
        <v>874</v>
      </c>
      <c r="P3007" s="10" t="str">
        <f>VLOOKUP(O3007,Products!$A:$E,3,FALSE)</f>
        <v>Samsung</v>
      </c>
      <c r="Q3007" s="31">
        <f>INDEX(Products!$E:$E,MATCH(O3007,Products!$A:$A,0))</f>
        <v>0.37</v>
      </c>
      <c r="R3007" s="10" t="s">
        <v>41</v>
      </c>
      <c r="S3007" s="10" t="s">
        <v>61</v>
      </c>
      <c r="T3007" s="10" t="s">
        <v>875</v>
      </c>
      <c r="U3007" s="12">
        <v>17.52</v>
      </c>
      <c r="V3007" s="12">
        <v>3</v>
      </c>
      <c r="W3007" s="12">
        <v>0</v>
      </c>
      <c r="X3007" s="12">
        <v>8.2343999999999991</v>
      </c>
    </row>
    <row r="3008" spans="1:24" ht="14" x14ac:dyDescent="0.3">
      <c r="A3008" s="9">
        <v>3005</v>
      </c>
      <c r="B3008" s="14" t="s">
        <v>7481</v>
      </c>
      <c r="C3008" s="15">
        <v>45525</v>
      </c>
      <c r="D3008" s="15">
        <v>45529</v>
      </c>
      <c r="E3008" s="10" t="s">
        <v>44</v>
      </c>
      <c r="F3008" s="10" t="s">
        <v>3258</v>
      </c>
      <c r="G3008" s="10" t="s">
        <v>3259</v>
      </c>
      <c r="H3008" s="10" t="s">
        <v>36</v>
      </c>
      <c r="I3008" s="10" t="s">
        <v>23</v>
      </c>
      <c r="J3008" s="10" t="s">
        <v>284</v>
      </c>
      <c r="K3008" s="10" t="s">
        <v>438</v>
      </c>
      <c r="L3008" s="10">
        <v>45503</v>
      </c>
      <c r="M3008" s="10" t="s">
        <v>133</v>
      </c>
      <c r="N3008" s="10" t="str">
        <f>_xlfn.XLOOKUP($M:$M,People!$B:$B,People!A:A)</f>
        <v>Chuck Magee</v>
      </c>
      <c r="O3008" s="10" t="s">
        <v>1386</v>
      </c>
      <c r="P3008" s="10" t="str">
        <f>VLOOKUP(O3008,Products!$A:$E,3,FALSE)</f>
        <v>Avery</v>
      </c>
      <c r="Q3008" s="31">
        <f>INDEX(Products!$E:$E,MATCH(O3008,Products!$A:$A,0))</f>
        <v>0.39</v>
      </c>
      <c r="R3008" s="10" t="s">
        <v>41</v>
      </c>
      <c r="S3008" s="10" t="s">
        <v>68</v>
      </c>
      <c r="T3008" s="10" t="s">
        <v>1387</v>
      </c>
      <c r="U3008" s="12">
        <v>12.828000000000001</v>
      </c>
      <c r="V3008" s="12">
        <v>2</v>
      </c>
      <c r="W3008" s="12">
        <v>0.7</v>
      </c>
      <c r="X3008" s="12">
        <v>-8.9795999999999978</v>
      </c>
    </row>
    <row r="3009" spans="1:24" ht="14" x14ac:dyDescent="0.3">
      <c r="A3009" s="9">
        <v>3006</v>
      </c>
      <c r="B3009" s="14" t="s">
        <v>7483</v>
      </c>
      <c r="C3009" s="15">
        <v>45525</v>
      </c>
      <c r="D3009" s="15">
        <v>45529</v>
      </c>
      <c r="E3009" s="10" t="s">
        <v>44</v>
      </c>
      <c r="F3009" s="10" t="s">
        <v>4147</v>
      </c>
      <c r="G3009" s="10" t="s">
        <v>4148</v>
      </c>
      <c r="H3009" s="10" t="s">
        <v>92</v>
      </c>
      <c r="I3009" s="10" t="s">
        <v>23</v>
      </c>
      <c r="J3009" s="10" t="s">
        <v>3333</v>
      </c>
      <c r="K3009" s="10" t="s">
        <v>132</v>
      </c>
      <c r="L3009" s="10">
        <v>18103</v>
      </c>
      <c r="M3009" s="10" t="s">
        <v>133</v>
      </c>
      <c r="N3009" s="10" t="str">
        <f>_xlfn.XLOOKUP($M:$M,People!$B:$B,People!A:A)</f>
        <v>Chuck Magee</v>
      </c>
      <c r="O3009" s="10" t="s">
        <v>2900</v>
      </c>
      <c r="P3009" s="10" t="str">
        <f>VLOOKUP(O3009,Products!$A:$E,3,FALSE)</f>
        <v>Samsung</v>
      </c>
      <c r="Q3009" s="31">
        <f>INDEX(Products!$E:$E,MATCH(O3009,Products!$A:$A,0))</f>
        <v>0.33</v>
      </c>
      <c r="R3009" s="10" t="s">
        <v>41</v>
      </c>
      <c r="S3009" s="10" t="s">
        <v>68</v>
      </c>
      <c r="T3009" s="10" t="s">
        <v>2901</v>
      </c>
      <c r="U3009" s="12">
        <v>99.588000000000008</v>
      </c>
      <c r="V3009" s="12">
        <v>2</v>
      </c>
      <c r="W3009" s="12">
        <v>0.7</v>
      </c>
      <c r="X3009" s="12">
        <v>-82.989999999999981</v>
      </c>
    </row>
    <row r="3010" spans="1:24" ht="14" x14ac:dyDescent="0.3">
      <c r="A3010" s="9">
        <v>3007</v>
      </c>
      <c r="B3010" s="14" t="s">
        <v>7480</v>
      </c>
      <c r="C3010" s="15">
        <v>45525</v>
      </c>
      <c r="D3010" s="15">
        <v>45527</v>
      </c>
      <c r="E3010" s="10" t="s">
        <v>168</v>
      </c>
      <c r="F3010" s="10" t="s">
        <v>933</v>
      </c>
      <c r="G3010" s="10" t="s">
        <v>934</v>
      </c>
      <c r="H3010" s="10" t="s">
        <v>92</v>
      </c>
      <c r="I3010" s="10" t="s">
        <v>23</v>
      </c>
      <c r="J3010" s="10" t="s">
        <v>114</v>
      </c>
      <c r="K3010" s="10" t="s">
        <v>38</v>
      </c>
      <c r="L3010" s="10">
        <v>94110</v>
      </c>
      <c r="M3010" s="10" t="s">
        <v>39</v>
      </c>
      <c r="N3010" s="10" t="str">
        <f>_xlfn.XLOOKUP($M:$M,People!$B:$B,People!A:A)</f>
        <v>Sadie Pawthorne</v>
      </c>
      <c r="O3010" s="10" t="s">
        <v>1264</v>
      </c>
      <c r="P3010" s="10" t="str">
        <f>VLOOKUP(O3010,Products!$A:$E,3,FALSE)</f>
        <v>Dell</v>
      </c>
      <c r="Q3010" s="31">
        <f>INDEX(Products!$E:$E,MATCH(O3010,Products!$A:$A,0))</f>
        <v>0.38</v>
      </c>
      <c r="R3010" s="10" t="s">
        <v>41</v>
      </c>
      <c r="S3010" s="10" t="s">
        <v>82</v>
      </c>
      <c r="T3010" s="10" t="s">
        <v>1265</v>
      </c>
      <c r="U3010" s="12">
        <v>59.94</v>
      </c>
      <c r="V3010" s="12">
        <v>3</v>
      </c>
      <c r="W3010" s="12">
        <v>0</v>
      </c>
      <c r="X3010" s="12">
        <v>28.171799999999998</v>
      </c>
    </row>
    <row r="3011" spans="1:24" ht="14" x14ac:dyDescent="0.3">
      <c r="A3011" s="9">
        <v>3008</v>
      </c>
      <c r="B3011" s="14" t="s">
        <v>7480</v>
      </c>
      <c r="C3011" s="15">
        <v>45525</v>
      </c>
      <c r="D3011" s="15">
        <v>45527</v>
      </c>
      <c r="E3011" s="10" t="s">
        <v>168</v>
      </c>
      <c r="F3011" s="10" t="s">
        <v>933</v>
      </c>
      <c r="G3011" s="10" t="s">
        <v>934</v>
      </c>
      <c r="H3011" s="10" t="s">
        <v>92</v>
      </c>
      <c r="I3011" s="10" t="s">
        <v>23</v>
      </c>
      <c r="J3011" s="10" t="s">
        <v>114</v>
      </c>
      <c r="K3011" s="10" t="s">
        <v>38</v>
      </c>
      <c r="L3011" s="10">
        <v>94110</v>
      </c>
      <c r="M3011" s="10" t="s">
        <v>39</v>
      </c>
      <c r="N3011" s="10" t="str">
        <f>_xlfn.XLOOKUP($M:$M,People!$B:$B,People!A:A)</f>
        <v>Sadie Pawthorne</v>
      </c>
      <c r="O3011" s="10" t="s">
        <v>1237</v>
      </c>
      <c r="P3011" s="10" t="str">
        <f>VLOOKUP(O3011,Products!$A:$E,3,FALSE)</f>
        <v>HP</v>
      </c>
      <c r="Q3011" s="31">
        <f>INDEX(Products!$E:$E,MATCH(O3011,Products!$A:$A,0))</f>
        <v>0.31</v>
      </c>
      <c r="R3011" s="10" t="s">
        <v>41</v>
      </c>
      <c r="S3011" s="10" t="s">
        <v>82</v>
      </c>
      <c r="T3011" s="10" t="s">
        <v>1238</v>
      </c>
      <c r="U3011" s="12">
        <v>23.92</v>
      </c>
      <c r="V3011" s="12">
        <v>4</v>
      </c>
      <c r="W3011" s="12">
        <v>0</v>
      </c>
      <c r="X3011" s="12">
        <v>11.720800000000001</v>
      </c>
    </row>
    <row r="3012" spans="1:24" ht="14" x14ac:dyDescent="0.3">
      <c r="A3012" s="9">
        <v>3009</v>
      </c>
      <c r="B3012" s="14" t="s">
        <v>7483</v>
      </c>
      <c r="C3012" s="15">
        <v>45525</v>
      </c>
      <c r="D3012" s="15">
        <v>45529</v>
      </c>
      <c r="E3012" s="10" t="s">
        <v>44</v>
      </c>
      <c r="F3012" s="10" t="s">
        <v>4147</v>
      </c>
      <c r="G3012" s="10" t="s">
        <v>4148</v>
      </c>
      <c r="H3012" s="10" t="s">
        <v>92</v>
      </c>
      <c r="I3012" s="10" t="s">
        <v>23</v>
      </c>
      <c r="J3012" s="10" t="s">
        <v>3333</v>
      </c>
      <c r="K3012" s="10" t="s">
        <v>132</v>
      </c>
      <c r="L3012" s="10">
        <v>18103</v>
      </c>
      <c r="M3012" s="10" t="s">
        <v>133</v>
      </c>
      <c r="N3012" s="10" t="str">
        <f>_xlfn.XLOOKUP($M:$M,People!$B:$B,People!A:A)</f>
        <v>Chuck Magee</v>
      </c>
      <c r="O3012" s="10" t="s">
        <v>2500</v>
      </c>
      <c r="P3012" s="10" t="str">
        <f>VLOOKUP(O3012,Products!$A:$E,3,FALSE)</f>
        <v>Avery</v>
      </c>
      <c r="Q3012" s="31">
        <f>INDEX(Products!$E:$E,MATCH(O3012,Products!$A:$A,0))</f>
        <v>0.25</v>
      </c>
      <c r="R3012" s="10" t="s">
        <v>41</v>
      </c>
      <c r="S3012" s="10" t="s">
        <v>82</v>
      </c>
      <c r="T3012" s="10" t="s">
        <v>2501</v>
      </c>
      <c r="U3012" s="12">
        <v>49.568000000000005</v>
      </c>
      <c r="V3012" s="12">
        <v>2</v>
      </c>
      <c r="W3012" s="12">
        <v>0.2</v>
      </c>
      <c r="X3012" s="12">
        <v>15.489999999999997</v>
      </c>
    </row>
    <row r="3013" spans="1:24" ht="14" x14ac:dyDescent="0.3">
      <c r="A3013" s="9">
        <v>3010</v>
      </c>
      <c r="B3013" s="14" t="s">
        <v>7480</v>
      </c>
      <c r="C3013" s="15">
        <v>45525</v>
      </c>
      <c r="D3013" s="15">
        <v>45527</v>
      </c>
      <c r="E3013" s="10" t="s">
        <v>168</v>
      </c>
      <c r="F3013" s="10" t="s">
        <v>933</v>
      </c>
      <c r="G3013" s="10" t="s">
        <v>934</v>
      </c>
      <c r="H3013" s="10" t="s">
        <v>92</v>
      </c>
      <c r="I3013" s="10" t="s">
        <v>23</v>
      </c>
      <c r="J3013" s="10" t="s">
        <v>114</v>
      </c>
      <c r="K3013" s="10" t="s">
        <v>38</v>
      </c>
      <c r="L3013" s="10">
        <v>94110</v>
      </c>
      <c r="M3013" s="10" t="s">
        <v>39</v>
      </c>
      <c r="N3013" s="10" t="str">
        <f>_xlfn.XLOOKUP($M:$M,People!$B:$B,People!A:A)</f>
        <v>Sadie Pawthorne</v>
      </c>
      <c r="O3013" s="10" t="s">
        <v>2097</v>
      </c>
      <c r="P3013" s="10" t="str">
        <f>VLOOKUP(O3013,Products!$A:$E,3,FALSE)</f>
        <v>Logitech</v>
      </c>
      <c r="Q3013" s="31">
        <f>INDEX(Products!$E:$E,MATCH(O3013,Products!$A:$A,0))</f>
        <v>0.39</v>
      </c>
      <c r="R3013" s="10" t="s">
        <v>41</v>
      </c>
      <c r="S3013" s="10" t="s">
        <v>82</v>
      </c>
      <c r="T3013" s="10" t="s">
        <v>2098</v>
      </c>
      <c r="U3013" s="12">
        <v>4.28</v>
      </c>
      <c r="V3013" s="12">
        <v>1</v>
      </c>
      <c r="W3013" s="12">
        <v>0</v>
      </c>
      <c r="X3013" s="12">
        <v>1.9259999999999997</v>
      </c>
    </row>
    <row r="3014" spans="1:24" ht="14" x14ac:dyDescent="0.3">
      <c r="A3014" s="9">
        <v>3011</v>
      </c>
      <c r="B3014" s="14" t="s">
        <v>7479</v>
      </c>
      <c r="C3014" s="15">
        <v>45525</v>
      </c>
      <c r="D3014" s="15">
        <v>45530</v>
      </c>
      <c r="E3014" s="10" t="s">
        <v>44</v>
      </c>
      <c r="F3014" s="10" t="s">
        <v>769</v>
      </c>
      <c r="G3014" s="10" t="s">
        <v>770</v>
      </c>
      <c r="H3014" s="10" t="s">
        <v>36</v>
      </c>
      <c r="I3014" s="10" t="s">
        <v>23</v>
      </c>
      <c r="J3014" s="10" t="s">
        <v>114</v>
      </c>
      <c r="K3014" s="10" t="s">
        <v>38</v>
      </c>
      <c r="L3014" s="10">
        <v>94122</v>
      </c>
      <c r="M3014" s="10" t="s">
        <v>39</v>
      </c>
      <c r="N3014" s="10" t="str">
        <f>_xlfn.XLOOKUP($M:$M,People!$B:$B,People!A:A)</f>
        <v>Sadie Pawthorne</v>
      </c>
      <c r="O3014" s="10" t="s">
        <v>1537</v>
      </c>
      <c r="P3014" s="10" t="str">
        <f>VLOOKUP(O3014,Products!$A:$E,3,FALSE)</f>
        <v>Office Depot</v>
      </c>
      <c r="Q3014" s="31">
        <f>INDEX(Products!$E:$E,MATCH(O3014,Products!$A:$A,0))</f>
        <v>0.36</v>
      </c>
      <c r="R3014" s="10" t="s">
        <v>41</v>
      </c>
      <c r="S3014" s="10" t="s">
        <v>53</v>
      </c>
      <c r="T3014" s="10" t="s">
        <v>1538</v>
      </c>
      <c r="U3014" s="12">
        <v>80.98</v>
      </c>
      <c r="V3014" s="12">
        <v>1</v>
      </c>
      <c r="W3014" s="12">
        <v>0</v>
      </c>
      <c r="X3014" s="12">
        <v>3.2391999999999967</v>
      </c>
    </row>
    <row r="3015" spans="1:24" ht="14" x14ac:dyDescent="0.3">
      <c r="A3015" s="9">
        <v>3012</v>
      </c>
      <c r="B3015" s="14" t="s">
        <v>7483</v>
      </c>
      <c r="C3015" s="15">
        <v>45525</v>
      </c>
      <c r="D3015" s="15">
        <v>45529</v>
      </c>
      <c r="E3015" s="10" t="s">
        <v>44</v>
      </c>
      <c r="F3015" s="10" t="s">
        <v>4147</v>
      </c>
      <c r="G3015" s="10" t="s">
        <v>4148</v>
      </c>
      <c r="H3015" s="10" t="s">
        <v>92</v>
      </c>
      <c r="I3015" s="10" t="s">
        <v>23</v>
      </c>
      <c r="J3015" s="10" t="s">
        <v>3333</v>
      </c>
      <c r="K3015" s="10" t="s">
        <v>132</v>
      </c>
      <c r="L3015" s="10">
        <v>18103</v>
      </c>
      <c r="M3015" s="10" t="s">
        <v>133</v>
      </c>
      <c r="N3015" s="10" t="str">
        <f>_xlfn.XLOOKUP($M:$M,People!$B:$B,People!A:A)</f>
        <v>Chuck Magee</v>
      </c>
      <c r="O3015" s="10" t="s">
        <v>3058</v>
      </c>
      <c r="P3015" s="10" t="str">
        <f>VLOOKUP(O3015,Products!$A:$E,3,FALSE)</f>
        <v>HP</v>
      </c>
      <c r="Q3015" s="31">
        <f>INDEX(Products!$E:$E,MATCH(O3015,Products!$A:$A,0))</f>
        <v>0.31</v>
      </c>
      <c r="R3015" s="10" t="s">
        <v>41</v>
      </c>
      <c r="S3015" s="10" t="s">
        <v>53</v>
      </c>
      <c r="T3015" s="10" t="s">
        <v>3059</v>
      </c>
      <c r="U3015" s="12">
        <v>663.072</v>
      </c>
      <c r="V3015" s="12">
        <v>6</v>
      </c>
      <c r="W3015" s="12">
        <v>0.2</v>
      </c>
      <c r="X3015" s="12">
        <v>-165.768</v>
      </c>
    </row>
    <row r="3016" spans="1:24" ht="14" x14ac:dyDescent="0.3">
      <c r="A3016" s="9">
        <v>3013</v>
      </c>
      <c r="B3016" s="14" t="s">
        <v>7483</v>
      </c>
      <c r="C3016" s="15">
        <v>45525</v>
      </c>
      <c r="D3016" s="15">
        <v>45529</v>
      </c>
      <c r="E3016" s="10" t="s">
        <v>44</v>
      </c>
      <c r="F3016" s="10" t="s">
        <v>4147</v>
      </c>
      <c r="G3016" s="10" t="s">
        <v>4148</v>
      </c>
      <c r="H3016" s="10" t="s">
        <v>92</v>
      </c>
      <c r="I3016" s="10" t="s">
        <v>23</v>
      </c>
      <c r="J3016" s="10" t="s">
        <v>3333</v>
      </c>
      <c r="K3016" s="10" t="s">
        <v>132</v>
      </c>
      <c r="L3016" s="10">
        <v>18103</v>
      </c>
      <c r="M3016" s="10" t="s">
        <v>133</v>
      </c>
      <c r="N3016" s="10" t="str">
        <f>_xlfn.XLOOKUP($M:$M,People!$B:$B,People!A:A)</f>
        <v>Chuck Magee</v>
      </c>
      <c r="O3016" s="10" t="s">
        <v>1613</v>
      </c>
      <c r="P3016" s="10" t="str">
        <f>VLOOKUP(O3016,Products!$A:$E,3,FALSE)</f>
        <v>Staples</v>
      </c>
      <c r="Q3016" s="31">
        <f>INDEX(Products!$E:$E,MATCH(O3016,Products!$A:$A,0))</f>
        <v>0.39</v>
      </c>
      <c r="R3016" s="10" t="s">
        <v>41</v>
      </c>
      <c r="S3016" s="10" t="s">
        <v>510</v>
      </c>
      <c r="T3016" s="10" t="s">
        <v>1131</v>
      </c>
      <c r="U3016" s="12">
        <v>3.4880000000000004</v>
      </c>
      <c r="V3016" s="12">
        <v>2</v>
      </c>
      <c r="W3016" s="12">
        <v>0.2</v>
      </c>
      <c r="X3016" s="12">
        <v>-0.69760000000000066</v>
      </c>
    </row>
    <row r="3017" spans="1:24" ht="14" x14ac:dyDescent="0.3">
      <c r="A3017" s="9">
        <v>3014</v>
      </c>
      <c r="B3017" s="14" t="s">
        <v>7483</v>
      </c>
      <c r="C3017" s="15">
        <v>45525</v>
      </c>
      <c r="D3017" s="15">
        <v>45529</v>
      </c>
      <c r="E3017" s="10" t="s">
        <v>44</v>
      </c>
      <c r="F3017" s="10" t="s">
        <v>4147</v>
      </c>
      <c r="G3017" s="10" t="s">
        <v>4148</v>
      </c>
      <c r="H3017" s="10" t="s">
        <v>92</v>
      </c>
      <c r="I3017" s="10" t="s">
        <v>23</v>
      </c>
      <c r="J3017" s="10" t="s">
        <v>3333</v>
      </c>
      <c r="K3017" s="10" t="s">
        <v>132</v>
      </c>
      <c r="L3017" s="10">
        <v>18103</v>
      </c>
      <c r="M3017" s="10" t="s">
        <v>133</v>
      </c>
      <c r="N3017" s="10" t="str">
        <f>_xlfn.XLOOKUP($M:$M,People!$B:$B,People!A:A)</f>
        <v>Chuck Magee</v>
      </c>
      <c r="O3017" s="10" t="s">
        <v>848</v>
      </c>
      <c r="P3017" s="10" t="str">
        <f>VLOOKUP(O3017,Products!$A:$E,3,FALSE)</f>
        <v>3M</v>
      </c>
      <c r="Q3017" s="31">
        <f>INDEX(Products!$E:$E,MATCH(O3017,Products!$A:$A,0))</f>
        <v>0.28000000000000003</v>
      </c>
      <c r="R3017" s="10" t="s">
        <v>64</v>
      </c>
      <c r="S3017" s="10" t="s">
        <v>144</v>
      </c>
      <c r="T3017" s="10" t="s">
        <v>849</v>
      </c>
      <c r="U3017" s="12">
        <v>21.728000000000002</v>
      </c>
      <c r="V3017" s="12">
        <v>4</v>
      </c>
      <c r="W3017" s="12">
        <v>0.2</v>
      </c>
      <c r="X3017" s="12">
        <v>3.8024000000000004</v>
      </c>
    </row>
    <row r="3018" spans="1:24" ht="14" x14ac:dyDescent="0.3">
      <c r="A3018" s="9">
        <v>3015</v>
      </c>
      <c r="B3018" s="14" t="s">
        <v>7484</v>
      </c>
      <c r="C3018" s="15">
        <v>45526</v>
      </c>
      <c r="D3018" s="15">
        <v>45530</v>
      </c>
      <c r="E3018" s="10" t="s">
        <v>44</v>
      </c>
      <c r="F3018" s="10" t="s">
        <v>368</v>
      </c>
      <c r="G3018" s="10" t="s">
        <v>369</v>
      </c>
      <c r="H3018" s="10" t="s">
        <v>92</v>
      </c>
      <c r="I3018" s="10" t="s">
        <v>23</v>
      </c>
      <c r="J3018" s="10" t="s">
        <v>237</v>
      </c>
      <c r="K3018" s="10" t="s">
        <v>238</v>
      </c>
      <c r="L3018" s="10">
        <v>10009</v>
      </c>
      <c r="M3018" s="10" t="s">
        <v>133</v>
      </c>
      <c r="N3018" s="10" t="str">
        <f>_xlfn.XLOOKUP($M:$M,People!$B:$B,People!A:A)</f>
        <v>Chuck Magee</v>
      </c>
      <c r="O3018" s="10" t="s">
        <v>416</v>
      </c>
      <c r="P3018" s="10" t="str">
        <f>VLOOKUP(O3018,Products!$A:$E,3,FALSE)</f>
        <v>Office Depot</v>
      </c>
      <c r="Q3018" s="31">
        <f>INDEX(Products!$E:$E,MATCH(O3018,Products!$A:$A,0))</f>
        <v>0.32</v>
      </c>
      <c r="R3018" s="10" t="s">
        <v>41</v>
      </c>
      <c r="S3018" s="10" t="s">
        <v>61</v>
      </c>
      <c r="T3018" s="10" t="s">
        <v>417</v>
      </c>
      <c r="U3018" s="12">
        <v>16.52</v>
      </c>
      <c r="V3018" s="12">
        <v>4</v>
      </c>
      <c r="W3018" s="12">
        <v>0</v>
      </c>
      <c r="X3018" s="12">
        <v>7.5991999999999997</v>
      </c>
    </row>
    <row r="3019" spans="1:24" ht="14" x14ac:dyDescent="0.3">
      <c r="A3019" s="9">
        <v>3016</v>
      </c>
      <c r="B3019" s="14" t="s">
        <v>7485</v>
      </c>
      <c r="C3019" s="15">
        <v>45526</v>
      </c>
      <c r="D3019" s="15">
        <v>45529</v>
      </c>
      <c r="E3019" s="10" t="s">
        <v>168</v>
      </c>
      <c r="F3019" s="10" t="s">
        <v>2243</v>
      </c>
      <c r="G3019" s="10" t="s">
        <v>2244</v>
      </c>
      <c r="H3019" s="10" t="s">
        <v>36</v>
      </c>
      <c r="I3019" s="10" t="s">
        <v>23</v>
      </c>
      <c r="J3019" s="10" t="s">
        <v>237</v>
      </c>
      <c r="K3019" s="10" t="s">
        <v>238</v>
      </c>
      <c r="L3019" s="10">
        <v>10035</v>
      </c>
      <c r="M3019" s="10" t="s">
        <v>133</v>
      </c>
      <c r="N3019" s="10" t="str">
        <f>_xlfn.XLOOKUP($M:$M,People!$B:$B,People!A:A)</f>
        <v>Chuck Magee</v>
      </c>
      <c r="O3019" s="10" t="s">
        <v>2811</v>
      </c>
      <c r="P3019" s="10" t="str">
        <f>VLOOKUP(O3019,Products!$A:$E,3,FALSE)</f>
        <v>Avery</v>
      </c>
      <c r="Q3019" s="31">
        <f>INDEX(Products!$E:$E,MATCH(O3019,Products!$A:$A,0))</f>
        <v>0.33</v>
      </c>
      <c r="R3019" s="10" t="s">
        <v>41</v>
      </c>
      <c r="S3019" s="10" t="s">
        <v>68</v>
      </c>
      <c r="T3019" s="10" t="s">
        <v>2812</v>
      </c>
      <c r="U3019" s="12">
        <v>50.112000000000002</v>
      </c>
      <c r="V3019" s="12">
        <v>6</v>
      </c>
      <c r="W3019" s="12">
        <v>0.2</v>
      </c>
      <c r="X3019" s="12">
        <v>16.2864</v>
      </c>
    </row>
    <row r="3020" spans="1:24" ht="14" x14ac:dyDescent="0.3">
      <c r="A3020" s="9">
        <v>3017</v>
      </c>
      <c r="B3020" s="14" t="s">
        <v>7486</v>
      </c>
      <c r="C3020" s="15">
        <v>45527</v>
      </c>
      <c r="D3020" s="15">
        <v>45527</v>
      </c>
      <c r="E3020" s="10" t="s">
        <v>1124</v>
      </c>
      <c r="F3020" s="10" t="s">
        <v>1083</v>
      </c>
      <c r="G3020" s="10" t="s">
        <v>1084</v>
      </c>
      <c r="H3020" s="10" t="s">
        <v>22</v>
      </c>
      <c r="I3020" s="10" t="s">
        <v>23</v>
      </c>
      <c r="J3020" s="10" t="s">
        <v>4773</v>
      </c>
      <c r="K3020" s="10" t="s">
        <v>189</v>
      </c>
      <c r="L3020" s="10">
        <v>60440</v>
      </c>
      <c r="M3020" s="10" t="s">
        <v>95</v>
      </c>
      <c r="N3020" s="10" t="str">
        <f>_xlfn.XLOOKUP($M:$M,People!$B:$B,People!A:A)</f>
        <v>Roxanne Rodriguez</v>
      </c>
      <c r="O3020" s="10" t="s">
        <v>1161</v>
      </c>
      <c r="P3020" s="10" t="str">
        <f>VLOOKUP(O3020,Products!$A:$E,3,FALSE)</f>
        <v>3M</v>
      </c>
      <c r="Q3020" s="31">
        <f>INDEX(Products!$E:$E,MATCH(O3020,Products!$A:$A,0))</f>
        <v>0.32</v>
      </c>
      <c r="R3020" s="10" t="s">
        <v>41</v>
      </c>
      <c r="S3020" s="10" t="s">
        <v>71</v>
      </c>
      <c r="T3020" s="10" t="s">
        <v>1162</v>
      </c>
      <c r="U3020" s="12">
        <v>5.7679999999999989</v>
      </c>
      <c r="V3020" s="12">
        <v>2</v>
      </c>
      <c r="W3020" s="12">
        <v>0.8</v>
      </c>
      <c r="X3020" s="12">
        <v>-13.554800000000004</v>
      </c>
    </row>
    <row r="3021" spans="1:24" ht="14" x14ac:dyDescent="0.3">
      <c r="A3021" s="9">
        <v>3018</v>
      </c>
      <c r="B3021" s="14" t="s">
        <v>7487</v>
      </c>
      <c r="C3021" s="15">
        <v>45527</v>
      </c>
      <c r="D3021" s="15">
        <v>45532</v>
      </c>
      <c r="E3021" s="10" t="s">
        <v>44</v>
      </c>
      <c r="F3021" s="10" t="s">
        <v>4547</v>
      </c>
      <c r="G3021" s="10" t="s">
        <v>4548</v>
      </c>
      <c r="H3021" s="10" t="s">
        <v>22</v>
      </c>
      <c r="I3021" s="10" t="s">
        <v>23</v>
      </c>
      <c r="J3021" s="10" t="s">
        <v>1504</v>
      </c>
      <c r="K3021" s="10" t="s">
        <v>1109</v>
      </c>
      <c r="L3021" s="10">
        <v>30318</v>
      </c>
      <c r="M3021" s="10" t="s">
        <v>26</v>
      </c>
      <c r="N3021" s="10" t="str">
        <f>_xlfn.XLOOKUP($M:$M,People!$B:$B,People!A:A)</f>
        <v>Fred Suzuki</v>
      </c>
      <c r="O3021" s="10" t="s">
        <v>3589</v>
      </c>
      <c r="P3021" s="10" t="str">
        <f>VLOOKUP(O3021,Products!$A:$E,3,FALSE)</f>
        <v>Canon</v>
      </c>
      <c r="Q3021" s="31">
        <f>INDEX(Products!$E:$E,MATCH(O3021,Products!$A:$A,0))</f>
        <v>0.28000000000000003</v>
      </c>
      <c r="R3021" s="10" t="s">
        <v>41</v>
      </c>
      <c r="S3021" s="10" t="s">
        <v>71</v>
      </c>
      <c r="T3021" s="10" t="s">
        <v>3590</v>
      </c>
      <c r="U3021" s="12">
        <v>542.93999999999994</v>
      </c>
      <c r="V3021" s="12">
        <v>3</v>
      </c>
      <c r="W3021" s="12">
        <v>0</v>
      </c>
      <c r="X3021" s="12">
        <v>152.02319999999997</v>
      </c>
    </row>
    <row r="3022" spans="1:24" ht="14" x14ac:dyDescent="0.3">
      <c r="A3022" s="9">
        <v>3019</v>
      </c>
      <c r="B3022" s="14" t="s">
        <v>7487</v>
      </c>
      <c r="C3022" s="15">
        <v>45527</v>
      </c>
      <c r="D3022" s="15">
        <v>45532</v>
      </c>
      <c r="E3022" s="10" t="s">
        <v>44</v>
      </c>
      <c r="F3022" s="10" t="s">
        <v>4547</v>
      </c>
      <c r="G3022" s="10" t="s">
        <v>4548</v>
      </c>
      <c r="H3022" s="10" t="s">
        <v>22</v>
      </c>
      <c r="I3022" s="10" t="s">
        <v>23</v>
      </c>
      <c r="J3022" s="10" t="s">
        <v>1504</v>
      </c>
      <c r="K3022" s="10" t="s">
        <v>1109</v>
      </c>
      <c r="L3022" s="10">
        <v>30318</v>
      </c>
      <c r="M3022" s="10" t="s">
        <v>26</v>
      </c>
      <c r="N3022" s="10" t="str">
        <f>_xlfn.XLOOKUP($M:$M,People!$B:$B,People!A:A)</f>
        <v>Fred Suzuki</v>
      </c>
      <c r="O3022" s="10" t="s">
        <v>127</v>
      </c>
      <c r="P3022" s="10" t="str">
        <f>VLOOKUP(O3022,Products!$A:$E,3,FALSE)</f>
        <v>Office Depot</v>
      </c>
      <c r="Q3022" s="31">
        <f>INDEX(Products!$E:$E,MATCH(O3022,Products!$A:$A,0))</f>
        <v>0.3</v>
      </c>
      <c r="R3022" s="10" t="s">
        <v>41</v>
      </c>
      <c r="S3022" s="10" t="s">
        <v>71</v>
      </c>
      <c r="T3022" s="10" t="s">
        <v>128</v>
      </c>
      <c r="U3022" s="12">
        <v>25.86</v>
      </c>
      <c r="V3022" s="12">
        <v>3</v>
      </c>
      <c r="W3022" s="12">
        <v>0</v>
      </c>
      <c r="X3022" s="12">
        <v>6.7236000000000002</v>
      </c>
    </row>
    <row r="3023" spans="1:24" ht="14" x14ac:dyDescent="0.3">
      <c r="A3023" s="9">
        <v>3020</v>
      </c>
      <c r="B3023" s="14" t="s">
        <v>7486</v>
      </c>
      <c r="C3023" s="15">
        <v>45527</v>
      </c>
      <c r="D3023" s="15">
        <v>45527</v>
      </c>
      <c r="E3023" s="10" t="s">
        <v>1124</v>
      </c>
      <c r="F3023" s="10" t="s">
        <v>1083</v>
      </c>
      <c r="G3023" s="10" t="s">
        <v>1084</v>
      </c>
      <c r="H3023" s="10" t="s">
        <v>22</v>
      </c>
      <c r="I3023" s="10" t="s">
        <v>23</v>
      </c>
      <c r="J3023" s="10" t="s">
        <v>4773</v>
      </c>
      <c r="K3023" s="10" t="s">
        <v>189</v>
      </c>
      <c r="L3023" s="10">
        <v>60440</v>
      </c>
      <c r="M3023" s="10" t="s">
        <v>95</v>
      </c>
      <c r="N3023" s="10" t="str">
        <f>_xlfn.XLOOKUP($M:$M,People!$B:$B,People!A:A)</f>
        <v>Roxanne Rodriguez</v>
      </c>
      <c r="O3023" s="10" t="s">
        <v>3285</v>
      </c>
      <c r="P3023" s="10" t="str">
        <f>VLOOKUP(O3023,Products!$A:$E,3,FALSE)</f>
        <v>IKEA</v>
      </c>
      <c r="Q3023" s="31">
        <f>INDEX(Products!$E:$E,MATCH(O3023,Products!$A:$A,0))</f>
        <v>0.4</v>
      </c>
      <c r="R3023" s="10" t="s">
        <v>41</v>
      </c>
      <c r="S3023" s="10" t="s">
        <v>240</v>
      </c>
      <c r="T3023" s="10" t="s">
        <v>495</v>
      </c>
      <c r="U3023" s="12">
        <v>12.032</v>
      </c>
      <c r="V3023" s="12">
        <v>8</v>
      </c>
      <c r="W3023" s="12">
        <v>0.2</v>
      </c>
      <c r="X3023" s="12">
        <v>2.2559999999999993</v>
      </c>
    </row>
    <row r="3024" spans="1:24" ht="14" x14ac:dyDescent="0.3">
      <c r="A3024" s="9">
        <v>3021</v>
      </c>
      <c r="B3024" s="14" t="s">
        <v>7487</v>
      </c>
      <c r="C3024" s="15">
        <v>45527</v>
      </c>
      <c r="D3024" s="15">
        <v>45532</v>
      </c>
      <c r="E3024" s="10" t="s">
        <v>44</v>
      </c>
      <c r="F3024" s="10" t="s">
        <v>4547</v>
      </c>
      <c r="G3024" s="10" t="s">
        <v>4548</v>
      </c>
      <c r="H3024" s="10" t="s">
        <v>22</v>
      </c>
      <c r="I3024" s="10" t="s">
        <v>23</v>
      </c>
      <c r="J3024" s="10" t="s">
        <v>1504</v>
      </c>
      <c r="K3024" s="10" t="s">
        <v>1109</v>
      </c>
      <c r="L3024" s="10">
        <v>30318</v>
      </c>
      <c r="M3024" s="10" t="s">
        <v>26</v>
      </c>
      <c r="N3024" s="10" t="str">
        <f>_xlfn.XLOOKUP($M:$M,People!$B:$B,People!A:A)</f>
        <v>Fred Suzuki</v>
      </c>
      <c r="O3024" s="10" t="s">
        <v>3821</v>
      </c>
      <c r="P3024" s="10" t="str">
        <f>VLOOKUP(O3024,Products!$A:$E,3,FALSE)</f>
        <v>Office Depot</v>
      </c>
      <c r="Q3024" s="31">
        <f>INDEX(Products!$E:$E,MATCH(O3024,Products!$A:$A,0))</f>
        <v>0.4</v>
      </c>
      <c r="R3024" s="10" t="s">
        <v>41</v>
      </c>
      <c r="S3024" s="10" t="s">
        <v>42</v>
      </c>
      <c r="T3024" s="10" t="s">
        <v>3822</v>
      </c>
      <c r="U3024" s="12">
        <v>8.64</v>
      </c>
      <c r="V3024" s="12">
        <v>3</v>
      </c>
      <c r="W3024" s="12">
        <v>0</v>
      </c>
      <c r="X3024" s="12">
        <v>4.2336</v>
      </c>
    </row>
    <row r="3025" spans="1:24" ht="14" x14ac:dyDescent="0.3">
      <c r="A3025" s="9">
        <v>3022</v>
      </c>
      <c r="B3025" s="14" t="s">
        <v>7486</v>
      </c>
      <c r="C3025" s="15">
        <v>45527</v>
      </c>
      <c r="D3025" s="15">
        <v>45527</v>
      </c>
      <c r="E3025" s="10" t="s">
        <v>1124</v>
      </c>
      <c r="F3025" s="10" t="s">
        <v>1083</v>
      </c>
      <c r="G3025" s="10" t="s">
        <v>1084</v>
      </c>
      <c r="H3025" s="10" t="s">
        <v>22</v>
      </c>
      <c r="I3025" s="10" t="s">
        <v>23</v>
      </c>
      <c r="J3025" s="10" t="s">
        <v>4773</v>
      </c>
      <c r="K3025" s="10" t="s">
        <v>189</v>
      </c>
      <c r="L3025" s="10">
        <v>60440</v>
      </c>
      <c r="M3025" s="10" t="s">
        <v>95</v>
      </c>
      <c r="N3025" s="10" t="str">
        <f>_xlfn.XLOOKUP($M:$M,People!$B:$B,People!A:A)</f>
        <v>Roxanne Rodriguez</v>
      </c>
      <c r="O3025" s="10" t="s">
        <v>3700</v>
      </c>
      <c r="P3025" s="10" t="str">
        <f>VLOOKUP(O3025,Products!$A:$E,3,FALSE)</f>
        <v>HP</v>
      </c>
      <c r="Q3025" s="31">
        <f>INDEX(Products!$E:$E,MATCH(O3025,Products!$A:$A,0))</f>
        <v>0.25</v>
      </c>
      <c r="R3025" s="10" t="s">
        <v>41</v>
      </c>
      <c r="S3025" s="10" t="s">
        <v>82</v>
      </c>
      <c r="T3025" s="10" t="s">
        <v>3701</v>
      </c>
      <c r="U3025" s="12">
        <v>10.368000000000002</v>
      </c>
      <c r="V3025" s="12">
        <v>2</v>
      </c>
      <c r="W3025" s="12">
        <v>0.2</v>
      </c>
      <c r="X3025" s="12">
        <v>3.6288</v>
      </c>
    </row>
    <row r="3026" spans="1:24" ht="14" x14ac:dyDescent="0.3">
      <c r="A3026" s="9">
        <v>3023</v>
      </c>
      <c r="B3026" s="14" t="s">
        <v>7487</v>
      </c>
      <c r="C3026" s="15">
        <v>45527</v>
      </c>
      <c r="D3026" s="15">
        <v>45532</v>
      </c>
      <c r="E3026" s="10" t="s">
        <v>44</v>
      </c>
      <c r="F3026" s="10" t="s">
        <v>4547</v>
      </c>
      <c r="G3026" s="10" t="s">
        <v>4548</v>
      </c>
      <c r="H3026" s="10" t="s">
        <v>22</v>
      </c>
      <c r="I3026" s="10" t="s">
        <v>23</v>
      </c>
      <c r="J3026" s="10" t="s">
        <v>1504</v>
      </c>
      <c r="K3026" s="10" t="s">
        <v>1109</v>
      </c>
      <c r="L3026" s="10">
        <v>30318</v>
      </c>
      <c r="M3026" s="10" t="s">
        <v>26</v>
      </c>
      <c r="N3026" s="10" t="str">
        <f>_xlfn.XLOOKUP($M:$M,People!$B:$B,People!A:A)</f>
        <v>Fred Suzuki</v>
      </c>
      <c r="O3026" s="10" t="s">
        <v>4530</v>
      </c>
      <c r="P3026" s="10" t="str">
        <f>VLOOKUP(O3026,Products!$A:$E,3,FALSE)</f>
        <v>Staples</v>
      </c>
      <c r="Q3026" s="31">
        <f>INDEX(Products!$E:$E,MATCH(O3026,Products!$A:$A,0))</f>
        <v>0.33</v>
      </c>
      <c r="R3026" s="10" t="s">
        <v>41</v>
      </c>
      <c r="S3026" s="10" t="s">
        <v>82</v>
      </c>
      <c r="T3026" s="10" t="s">
        <v>4531</v>
      </c>
      <c r="U3026" s="12">
        <v>193.79999999999998</v>
      </c>
      <c r="V3026" s="12">
        <v>5</v>
      </c>
      <c r="W3026" s="12">
        <v>0</v>
      </c>
      <c r="X3026" s="12">
        <v>94.962000000000003</v>
      </c>
    </row>
    <row r="3027" spans="1:24" ht="14" x14ac:dyDescent="0.3">
      <c r="A3027" s="9">
        <v>3024</v>
      </c>
      <c r="B3027" s="14" t="s">
        <v>7487</v>
      </c>
      <c r="C3027" s="15">
        <v>45527</v>
      </c>
      <c r="D3027" s="15">
        <v>45532</v>
      </c>
      <c r="E3027" s="10" t="s">
        <v>44</v>
      </c>
      <c r="F3027" s="10" t="s">
        <v>4547</v>
      </c>
      <c r="G3027" s="10" t="s">
        <v>4548</v>
      </c>
      <c r="H3027" s="10" t="s">
        <v>22</v>
      </c>
      <c r="I3027" s="10" t="s">
        <v>23</v>
      </c>
      <c r="J3027" s="10" t="s">
        <v>1504</v>
      </c>
      <c r="K3027" s="10" t="s">
        <v>1109</v>
      </c>
      <c r="L3027" s="10">
        <v>30318</v>
      </c>
      <c r="M3027" s="10" t="s">
        <v>26</v>
      </c>
      <c r="N3027" s="10" t="str">
        <f>_xlfn.XLOOKUP($M:$M,People!$B:$B,People!A:A)</f>
        <v>Fred Suzuki</v>
      </c>
      <c r="O3027" s="10" t="s">
        <v>5172</v>
      </c>
      <c r="P3027" s="10" t="str">
        <f>VLOOKUP(O3027,Products!$A:$E,3,FALSE)</f>
        <v>Canon</v>
      </c>
      <c r="Q3027" s="31">
        <f>INDEX(Products!$E:$E,MATCH(O3027,Products!$A:$A,0))</f>
        <v>0.26</v>
      </c>
      <c r="R3027" s="10" t="s">
        <v>41</v>
      </c>
      <c r="S3027" s="10" t="s">
        <v>82</v>
      </c>
      <c r="T3027" s="10" t="s">
        <v>5173</v>
      </c>
      <c r="U3027" s="12">
        <v>97.88</v>
      </c>
      <c r="V3027" s="12">
        <v>2</v>
      </c>
      <c r="W3027" s="12">
        <v>0</v>
      </c>
      <c r="X3027" s="12">
        <v>48.94</v>
      </c>
    </row>
    <row r="3028" spans="1:24" ht="14" x14ac:dyDescent="0.3">
      <c r="A3028" s="9">
        <v>3025</v>
      </c>
      <c r="B3028" s="14" t="s">
        <v>7487</v>
      </c>
      <c r="C3028" s="15">
        <v>45527</v>
      </c>
      <c r="D3028" s="15">
        <v>45532</v>
      </c>
      <c r="E3028" s="10" t="s">
        <v>44</v>
      </c>
      <c r="F3028" s="10" t="s">
        <v>4547</v>
      </c>
      <c r="G3028" s="10" t="s">
        <v>4548</v>
      </c>
      <c r="H3028" s="10" t="s">
        <v>22</v>
      </c>
      <c r="I3028" s="10" t="s">
        <v>23</v>
      </c>
      <c r="J3028" s="10" t="s">
        <v>1504</v>
      </c>
      <c r="K3028" s="10" t="s">
        <v>1109</v>
      </c>
      <c r="L3028" s="10">
        <v>30318</v>
      </c>
      <c r="M3028" s="10" t="s">
        <v>26</v>
      </c>
      <c r="N3028" s="10" t="str">
        <f>_xlfn.XLOOKUP($M:$M,People!$B:$B,People!A:A)</f>
        <v>Fred Suzuki</v>
      </c>
      <c r="O3028" s="10" t="s">
        <v>3616</v>
      </c>
      <c r="P3028" s="10" t="str">
        <f>VLOOKUP(O3028,Products!$A:$E,3,FALSE)</f>
        <v>Office Depot</v>
      </c>
      <c r="Q3028" s="31">
        <f>INDEX(Products!$E:$E,MATCH(O3028,Products!$A:$A,0))</f>
        <v>0.36</v>
      </c>
      <c r="R3028" s="10" t="s">
        <v>41</v>
      </c>
      <c r="S3028" s="10" t="s">
        <v>82</v>
      </c>
      <c r="T3028" s="10" t="s">
        <v>3617</v>
      </c>
      <c r="U3028" s="12">
        <v>21.400000000000002</v>
      </c>
      <c r="V3028" s="12">
        <v>5</v>
      </c>
      <c r="W3028" s="12">
        <v>0</v>
      </c>
      <c r="X3028" s="12">
        <v>9.629999999999999</v>
      </c>
    </row>
    <row r="3029" spans="1:24" ht="14" x14ac:dyDescent="0.3">
      <c r="A3029" s="9">
        <v>3026</v>
      </c>
      <c r="B3029" s="14" t="s">
        <v>7486</v>
      </c>
      <c r="C3029" s="15">
        <v>45527</v>
      </c>
      <c r="D3029" s="15">
        <v>45527</v>
      </c>
      <c r="E3029" s="10" t="s">
        <v>1124</v>
      </c>
      <c r="F3029" s="10" t="s">
        <v>1083</v>
      </c>
      <c r="G3029" s="10" t="s">
        <v>1084</v>
      </c>
      <c r="H3029" s="10" t="s">
        <v>22</v>
      </c>
      <c r="I3029" s="10" t="s">
        <v>23</v>
      </c>
      <c r="J3029" s="10" t="s">
        <v>4773</v>
      </c>
      <c r="K3029" s="10" t="s">
        <v>189</v>
      </c>
      <c r="L3029" s="10">
        <v>60440</v>
      </c>
      <c r="M3029" s="10" t="s">
        <v>95</v>
      </c>
      <c r="N3029" s="10" t="str">
        <f>_xlfn.XLOOKUP($M:$M,People!$B:$B,People!A:A)</f>
        <v>Roxanne Rodriguez</v>
      </c>
      <c r="O3029" s="10" t="s">
        <v>1864</v>
      </c>
      <c r="P3029" s="10" t="str">
        <f>VLOOKUP(O3029,Products!$A:$E,3,FALSE)</f>
        <v>Logitech</v>
      </c>
      <c r="Q3029" s="31">
        <f>INDEX(Products!$E:$E,MATCH(O3029,Products!$A:$A,0))</f>
        <v>0.27</v>
      </c>
      <c r="R3029" s="10" t="s">
        <v>41</v>
      </c>
      <c r="S3029" s="10" t="s">
        <v>510</v>
      </c>
      <c r="T3029" s="10" t="s">
        <v>1865</v>
      </c>
      <c r="U3029" s="12">
        <v>31.680000000000003</v>
      </c>
      <c r="V3029" s="12">
        <v>4</v>
      </c>
      <c r="W3029" s="12">
        <v>0.2</v>
      </c>
      <c r="X3029" s="12">
        <v>2.7719999999999994</v>
      </c>
    </row>
    <row r="3030" spans="1:24" ht="14" x14ac:dyDescent="0.3">
      <c r="A3030" s="9">
        <v>3027</v>
      </c>
      <c r="B3030" s="14" t="s">
        <v>7487</v>
      </c>
      <c r="C3030" s="15">
        <v>45527</v>
      </c>
      <c r="D3030" s="15">
        <v>45532</v>
      </c>
      <c r="E3030" s="10" t="s">
        <v>44</v>
      </c>
      <c r="F3030" s="10" t="s">
        <v>4547</v>
      </c>
      <c r="G3030" s="10" t="s">
        <v>4548</v>
      </c>
      <c r="H3030" s="10" t="s">
        <v>22</v>
      </c>
      <c r="I3030" s="10" t="s">
        <v>23</v>
      </c>
      <c r="J3030" s="10" t="s">
        <v>1504</v>
      </c>
      <c r="K3030" s="10" t="s">
        <v>1109</v>
      </c>
      <c r="L3030" s="10">
        <v>30318</v>
      </c>
      <c r="M3030" s="10" t="s">
        <v>26</v>
      </c>
      <c r="N3030" s="10" t="str">
        <f>_xlfn.XLOOKUP($M:$M,People!$B:$B,People!A:A)</f>
        <v>Fred Suzuki</v>
      </c>
      <c r="O3030" s="10" t="s">
        <v>3655</v>
      </c>
      <c r="P3030" s="10" t="str">
        <f>VLOOKUP(O3030,Products!$A:$E,3,FALSE)</f>
        <v>Logitech</v>
      </c>
      <c r="Q3030" s="31">
        <f>INDEX(Products!$E:$E,MATCH(O3030,Products!$A:$A,0))</f>
        <v>0.37</v>
      </c>
      <c r="R3030" s="10" t="s">
        <v>64</v>
      </c>
      <c r="S3030" s="10" t="s">
        <v>144</v>
      </c>
      <c r="T3030" s="10" t="s">
        <v>3656</v>
      </c>
      <c r="U3030" s="12">
        <v>251.91</v>
      </c>
      <c r="V3030" s="12">
        <v>9</v>
      </c>
      <c r="W3030" s="12">
        <v>0</v>
      </c>
      <c r="X3030" s="12">
        <v>47.862899999999982</v>
      </c>
    </row>
    <row r="3031" spans="1:24" ht="14" x14ac:dyDescent="0.3">
      <c r="A3031" s="9">
        <v>3028</v>
      </c>
      <c r="B3031" s="14" t="s">
        <v>7488</v>
      </c>
      <c r="C3031" s="15">
        <v>45528</v>
      </c>
      <c r="D3031" s="15">
        <v>45532</v>
      </c>
      <c r="E3031" s="10" t="s">
        <v>19</v>
      </c>
      <c r="F3031" s="10" t="s">
        <v>4319</v>
      </c>
      <c r="G3031" s="10" t="s">
        <v>4320</v>
      </c>
      <c r="H3031" s="10" t="s">
        <v>22</v>
      </c>
      <c r="I3031" s="10" t="s">
        <v>23</v>
      </c>
      <c r="J3031" s="10" t="s">
        <v>237</v>
      </c>
      <c r="K3031" s="10" t="s">
        <v>238</v>
      </c>
      <c r="L3031" s="10">
        <v>10035</v>
      </c>
      <c r="M3031" s="10" t="s">
        <v>133</v>
      </c>
      <c r="N3031" s="10" t="str">
        <f>_xlfn.XLOOKUP($M:$M,People!$B:$B,People!A:A)</f>
        <v>Chuck Magee</v>
      </c>
      <c r="O3031" s="10" t="s">
        <v>1761</v>
      </c>
      <c r="P3031" s="10" t="str">
        <f>VLOOKUP(O3031,Products!$A:$E,3,FALSE)</f>
        <v>Staples</v>
      </c>
      <c r="Q3031" s="31">
        <f>INDEX(Products!$E:$E,MATCH(O3031,Products!$A:$A,0))</f>
        <v>0.28999999999999998</v>
      </c>
      <c r="R3031" s="10" t="s">
        <v>28</v>
      </c>
      <c r="S3031" s="10" t="s">
        <v>58</v>
      </c>
      <c r="T3031" s="10" t="s">
        <v>1762</v>
      </c>
      <c r="U3031" s="12">
        <v>14.91</v>
      </c>
      <c r="V3031" s="12">
        <v>3</v>
      </c>
      <c r="W3031" s="12">
        <v>0</v>
      </c>
      <c r="X3031" s="12">
        <v>4.6220999999999997</v>
      </c>
    </row>
    <row r="3032" spans="1:24" ht="14" x14ac:dyDescent="0.3">
      <c r="A3032" s="9">
        <v>3029</v>
      </c>
      <c r="B3032" s="14" t="s">
        <v>7489</v>
      </c>
      <c r="C3032" s="15">
        <v>45528</v>
      </c>
      <c r="D3032" s="15">
        <v>45532</v>
      </c>
      <c r="E3032" s="10" t="s">
        <v>44</v>
      </c>
      <c r="F3032" s="10" t="s">
        <v>4280</v>
      </c>
      <c r="G3032" s="10" t="s">
        <v>4281</v>
      </c>
      <c r="H3032" s="10" t="s">
        <v>36</v>
      </c>
      <c r="I3032" s="10" t="s">
        <v>23</v>
      </c>
      <c r="J3032" s="10" t="s">
        <v>237</v>
      </c>
      <c r="K3032" s="10" t="s">
        <v>238</v>
      </c>
      <c r="L3032" s="10">
        <v>10009</v>
      </c>
      <c r="M3032" s="10" t="s">
        <v>133</v>
      </c>
      <c r="N3032" s="10" t="str">
        <f>_xlfn.XLOOKUP($M:$M,People!$B:$B,People!A:A)</f>
        <v>Chuck Magee</v>
      </c>
      <c r="O3032" s="10" t="s">
        <v>73</v>
      </c>
      <c r="P3032" s="10" t="str">
        <f>VLOOKUP(O3032,Products!$A:$E,3,FALSE)</f>
        <v>IKEA</v>
      </c>
      <c r="Q3032" s="31">
        <f>INDEX(Products!$E:$E,MATCH(O3032,Products!$A:$A,0))</f>
        <v>0.34</v>
      </c>
      <c r="R3032" s="10" t="s">
        <v>28</v>
      </c>
      <c r="S3032" s="10" t="s">
        <v>50</v>
      </c>
      <c r="T3032" s="10" t="s">
        <v>74</v>
      </c>
      <c r="U3032" s="12">
        <v>284.36399999999998</v>
      </c>
      <c r="V3032" s="12">
        <v>2</v>
      </c>
      <c r="W3032" s="12">
        <v>0.4</v>
      </c>
      <c r="X3032" s="12">
        <v>-75.830400000000054</v>
      </c>
    </row>
    <row r="3033" spans="1:24" ht="14" x14ac:dyDescent="0.3">
      <c r="A3033" s="9">
        <v>3030</v>
      </c>
      <c r="B3033" s="14" t="s">
        <v>7490</v>
      </c>
      <c r="C3033" s="15">
        <v>45528</v>
      </c>
      <c r="D3033" s="15">
        <v>45532</v>
      </c>
      <c r="E3033" s="10" t="s">
        <v>44</v>
      </c>
      <c r="F3033" s="10" t="s">
        <v>681</v>
      </c>
      <c r="G3033" s="10" t="s">
        <v>682</v>
      </c>
      <c r="H3033" s="10" t="s">
        <v>22</v>
      </c>
      <c r="I3033" s="10" t="s">
        <v>23</v>
      </c>
      <c r="J3033" s="10" t="s">
        <v>985</v>
      </c>
      <c r="K3033" s="10" t="s">
        <v>94</v>
      </c>
      <c r="L3033" s="10">
        <v>76017</v>
      </c>
      <c r="M3033" s="10" t="s">
        <v>95</v>
      </c>
      <c r="N3033" s="10" t="str">
        <f>_xlfn.XLOOKUP($M:$M,People!$B:$B,People!A:A)</f>
        <v>Roxanne Rodriguez</v>
      </c>
      <c r="O3033" s="10" t="s">
        <v>449</v>
      </c>
      <c r="P3033" s="10" t="str">
        <f>VLOOKUP(O3033,Products!$A:$E,3,FALSE)</f>
        <v>IKEA</v>
      </c>
      <c r="Q3033" s="31">
        <f>INDEX(Products!$E:$E,MATCH(O3033,Products!$A:$A,0))</f>
        <v>0.34</v>
      </c>
      <c r="R3033" s="10" t="s">
        <v>28</v>
      </c>
      <c r="S3033" s="10" t="s">
        <v>50</v>
      </c>
      <c r="T3033" s="10" t="s">
        <v>450</v>
      </c>
      <c r="U3033" s="12">
        <v>918.78499999999985</v>
      </c>
      <c r="V3033" s="12">
        <v>5</v>
      </c>
      <c r="W3033" s="12">
        <v>0.3</v>
      </c>
      <c r="X3033" s="12">
        <v>-118.12950000000006</v>
      </c>
    </row>
    <row r="3034" spans="1:24" ht="14" x14ac:dyDescent="0.3">
      <c r="A3034" s="9">
        <v>3031</v>
      </c>
      <c r="B3034" s="14" t="s">
        <v>7491</v>
      </c>
      <c r="C3034" s="15">
        <v>45528</v>
      </c>
      <c r="D3034" s="15">
        <v>45530</v>
      </c>
      <c r="E3034" s="10" t="s">
        <v>168</v>
      </c>
      <c r="F3034" s="10" t="s">
        <v>1177</v>
      </c>
      <c r="G3034" s="10" t="s">
        <v>1178</v>
      </c>
      <c r="H3034" s="10" t="s">
        <v>22</v>
      </c>
      <c r="I3034" s="10" t="s">
        <v>23</v>
      </c>
      <c r="J3034" s="10" t="s">
        <v>370</v>
      </c>
      <c r="K3034" s="10" t="s">
        <v>371</v>
      </c>
      <c r="L3034" s="10">
        <v>97206</v>
      </c>
      <c r="M3034" s="10" t="s">
        <v>39</v>
      </c>
      <c r="N3034" s="10" t="str">
        <f>_xlfn.XLOOKUP($M:$M,People!$B:$B,People!A:A)</f>
        <v>Sadie Pawthorne</v>
      </c>
      <c r="O3034" s="10" t="s">
        <v>325</v>
      </c>
      <c r="P3034" s="10" t="str">
        <f>VLOOKUP(O3034,Products!$A:$E,3,FALSE)</f>
        <v>3M</v>
      </c>
      <c r="Q3034" s="31">
        <f>INDEX(Products!$E:$E,MATCH(O3034,Products!$A:$A,0))</f>
        <v>0.36</v>
      </c>
      <c r="R3034" s="10" t="s">
        <v>41</v>
      </c>
      <c r="S3034" s="10" t="s">
        <v>61</v>
      </c>
      <c r="T3034" s="10" t="s">
        <v>326</v>
      </c>
      <c r="U3034" s="12">
        <v>7.1519999999999992</v>
      </c>
      <c r="V3034" s="12">
        <v>3</v>
      </c>
      <c r="W3034" s="12">
        <v>0.2</v>
      </c>
      <c r="X3034" s="12">
        <v>0.71520000000000028</v>
      </c>
    </row>
    <row r="3035" spans="1:24" ht="14" x14ac:dyDescent="0.3">
      <c r="A3035" s="9">
        <v>3032</v>
      </c>
      <c r="B3035" s="14" t="s">
        <v>7490</v>
      </c>
      <c r="C3035" s="15">
        <v>45528</v>
      </c>
      <c r="D3035" s="15">
        <v>45532</v>
      </c>
      <c r="E3035" s="10" t="s">
        <v>44</v>
      </c>
      <c r="F3035" s="10" t="s">
        <v>681</v>
      </c>
      <c r="G3035" s="10" t="s">
        <v>682</v>
      </c>
      <c r="H3035" s="10" t="s">
        <v>22</v>
      </c>
      <c r="I3035" s="10" t="s">
        <v>23</v>
      </c>
      <c r="J3035" s="10" t="s">
        <v>985</v>
      </c>
      <c r="K3035" s="10" t="s">
        <v>94</v>
      </c>
      <c r="L3035" s="10">
        <v>76017</v>
      </c>
      <c r="M3035" s="10" t="s">
        <v>95</v>
      </c>
      <c r="N3035" s="10" t="str">
        <f>_xlfn.XLOOKUP($M:$M,People!$B:$B,People!A:A)</f>
        <v>Roxanne Rodriguez</v>
      </c>
      <c r="O3035" s="10" t="s">
        <v>433</v>
      </c>
      <c r="P3035" s="10" t="str">
        <f>VLOOKUP(O3035,Products!$A:$E,3,FALSE)</f>
        <v>Office Depot</v>
      </c>
      <c r="Q3035" s="31">
        <f>INDEX(Products!$E:$E,MATCH(O3035,Products!$A:$A,0))</f>
        <v>0.28000000000000003</v>
      </c>
      <c r="R3035" s="10" t="s">
        <v>41</v>
      </c>
      <c r="S3035" s="10" t="s">
        <v>68</v>
      </c>
      <c r="T3035" s="10" t="s">
        <v>434</v>
      </c>
      <c r="U3035" s="12">
        <v>2.7239999999999993</v>
      </c>
      <c r="V3035" s="12">
        <v>3</v>
      </c>
      <c r="W3035" s="12">
        <v>0.8</v>
      </c>
      <c r="X3035" s="12">
        <v>-4.2222000000000008</v>
      </c>
    </row>
    <row r="3036" spans="1:24" ht="14" x14ac:dyDescent="0.3">
      <c r="A3036" s="9">
        <v>3033</v>
      </c>
      <c r="B3036" s="14" t="s">
        <v>7492</v>
      </c>
      <c r="C3036" s="15">
        <v>45528</v>
      </c>
      <c r="D3036" s="15">
        <v>45530</v>
      </c>
      <c r="E3036" s="10" t="s">
        <v>19</v>
      </c>
      <c r="F3036" s="10" t="s">
        <v>2652</v>
      </c>
      <c r="G3036" s="10" t="s">
        <v>2653</v>
      </c>
      <c r="H3036" s="10" t="s">
        <v>22</v>
      </c>
      <c r="I3036" s="10" t="s">
        <v>23</v>
      </c>
      <c r="J3036" s="10" t="s">
        <v>3728</v>
      </c>
      <c r="K3036" s="10" t="s">
        <v>438</v>
      </c>
      <c r="L3036" s="10">
        <v>43402</v>
      </c>
      <c r="M3036" s="10" t="s">
        <v>133</v>
      </c>
      <c r="N3036" s="10" t="str">
        <f>_xlfn.XLOOKUP($M:$M,People!$B:$B,People!A:A)</f>
        <v>Chuck Magee</v>
      </c>
      <c r="O3036" s="10" t="s">
        <v>3821</v>
      </c>
      <c r="P3036" s="10" t="str">
        <f>VLOOKUP(O3036,Products!$A:$E,3,FALSE)</f>
        <v>Office Depot</v>
      </c>
      <c r="Q3036" s="31">
        <f>INDEX(Products!$E:$E,MATCH(O3036,Products!$A:$A,0))</f>
        <v>0.4</v>
      </c>
      <c r="R3036" s="10" t="s">
        <v>41</v>
      </c>
      <c r="S3036" s="10" t="s">
        <v>42</v>
      </c>
      <c r="T3036" s="10" t="s">
        <v>3822</v>
      </c>
      <c r="U3036" s="12">
        <v>6.911999999999999</v>
      </c>
      <c r="V3036" s="12">
        <v>3</v>
      </c>
      <c r="W3036" s="12">
        <v>0.2</v>
      </c>
      <c r="X3036" s="12">
        <v>2.5056000000000003</v>
      </c>
    </row>
    <row r="3037" spans="1:24" ht="14" x14ac:dyDescent="0.3">
      <c r="A3037" s="9">
        <v>3034</v>
      </c>
      <c r="B3037" s="14" t="s">
        <v>7490</v>
      </c>
      <c r="C3037" s="15">
        <v>45528</v>
      </c>
      <c r="D3037" s="15">
        <v>45532</v>
      </c>
      <c r="E3037" s="10" t="s">
        <v>44</v>
      </c>
      <c r="F3037" s="10" t="s">
        <v>681</v>
      </c>
      <c r="G3037" s="10" t="s">
        <v>682</v>
      </c>
      <c r="H3037" s="10" t="s">
        <v>22</v>
      </c>
      <c r="I3037" s="10" t="s">
        <v>23</v>
      </c>
      <c r="J3037" s="10" t="s">
        <v>985</v>
      </c>
      <c r="K3037" s="10" t="s">
        <v>94</v>
      </c>
      <c r="L3037" s="10">
        <v>76017</v>
      </c>
      <c r="M3037" s="10" t="s">
        <v>95</v>
      </c>
      <c r="N3037" s="10" t="str">
        <f>_xlfn.XLOOKUP($M:$M,People!$B:$B,People!A:A)</f>
        <v>Roxanne Rodriguez</v>
      </c>
      <c r="O3037" s="10" t="s">
        <v>1732</v>
      </c>
      <c r="P3037" s="10" t="str">
        <f>VLOOKUP(O3037,Products!$A:$E,3,FALSE)</f>
        <v>Dell</v>
      </c>
      <c r="Q3037" s="31">
        <f>INDEX(Products!$E:$E,MATCH(O3037,Products!$A:$A,0))</f>
        <v>0.28000000000000003</v>
      </c>
      <c r="R3037" s="10" t="s">
        <v>41</v>
      </c>
      <c r="S3037" s="10" t="s">
        <v>53</v>
      </c>
      <c r="T3037" s="10" t="s">
        <v>1733</v>
      </c>
      <c r="U3037" s="12">
        <v>999.43200000000002</v>
      </c>
      <c r="V3037" s="12">
        <v>7</v>
      </c>
      <c r="W3037" s="12">
        <v>0.2</v>
      </c>
      <c r="X3037" s="12">
        <v>124.92899999999986</v>
      </c>
    </row>
    <row r="3038" spans="1:24" ht="14" x14ac:dyDescent="0.3">
      <c r="A3038" s="9">
        <v>3035</v>
      </c>
      <c r="B3038" s="14" t="s">
        <v>7490</v>
      </c>
      <c r="C3038" s="15">
        <v>45528</v>
      </c>
      <c r="D3038" s="15">
        <v>45532</v>
      </c>
      <c r="E3038" s="10" t="s">
        <v>44</v>
      </c>
      <c r="F3038" s="10" t="s">
        <v>681</v>
      </c>
      <c r="G3038" s="10" t="s">
        <v>682</v>
      </c>
      <c r="H3038" s="10" t="s">
        <v>22</v>
      </c>
      <c r="I3038" s="10" t="s">
        <v>23</v>
      </c>
      <c r="J3038" s="10" t="s">
        <v>985</v>
      </c>
      <c r="K3038" s="10" t="s">
        <v>94</v>
      </c>
      <c r="L3038" s="10">
        <v>76017</v>
      </c>
      <c r="M3038" s="10" t="s">
        <v>95</v>
      </c>
      <c r="N3038" s="10" t="str">
        <f>_xlfn.XLOOKUP($M:$M,People!$B:$B,People!A:A)</f>
        <v>Roxanne Rodriguez</v>
      </c>
      <c r="O3038" s="10" t="s">
        <v>1858</v>
      </c>
      <c r="P3038" s="10" t="str">
        <f>VLOOKUP(O3038,Products!$A:$E,3,FALSE)</f>
        <v>Samsung</v>
      </c>
      <c r="Q3038" s="31">
        <f>INDEX(Products!$E:$E,MATCH(O3038,Products!$A:$A,0))</f>
        <v>0.33</v>
      </c>
      <c r="R3038" s="10" t="s">
        <v>41</v>
      </c>
      <c r="S3038" s="10" t="s">
        <v>53</v>
      </c>
      <c r="T3038" s="10" t="s">
        <v>1859</v>
      </c>
      <c r="U3038" s="12">
        <v>724.08</v>
      </c>
      <c r="V3038" s="12">
        <v>14</v>
      </c>
      <c r="W3038" s="12">
        <v>0.2</v>
      </c>
      <c r="X3038" s="12">
        <v>-135.7650000000001</v>
      </c>
    </row>
    <row r="3039" spans="1:24" ht="14" x14ac:dyDescent="0.3">
      <c r="A3039" s="9">
        <v>3036</v>
      </c>
      <c r="B3039" s="14" t="s">
        <v>7492</v>
      </c>
      <c r="C3039" s="15">
        <v>45528</v>
      </c>
      <c r="D3039" s="15">
        <v>45530</v>
      </c>
      <c r="E3039" s="10" t="s">
        <v>19</v>
      </c>
      <c r="F3039" s="10" t="s">
        <v>2652</v>
      </c>
      <c r="G3039" s="10" t="s">
        <v>2653</v>
      </c>
      <c r="H3039" s="10" t="s">
        <v>22</v>
      </c>
      <c r="I3039" s="10" t="s">
        <v>23</v>
      </c>
      <c r="J3039" s="10" t="s">
        <v>3728</v>
      </c>
      <c r="K3039" s="10" t="s">
        <v>438</v>
      </c>
      <c r="L3039" s="10">
        <v>43402</v>
      </c>
      <c r="M3039" s="10" t="s">
        <v>133</v>
      </c>
      <c r="N3039" s="10" t="str">
        <f>_xlfn.XLOOKUP($M:$M,People!$B:$B,People!A:A)</f>
        <v>Chuck Magee</v>
      </c>
      <c r="O3039" s="10" t="s">
        <v>888</v>
      </c>
      <c r="P3039" s="10" t="str">
        <f>VLOOKUP(O3039,Products!$A:$E,3,FALSE)</f>
        <v>Logitech</v>
      </c>
      <c r="Q3039" s="31">
        <f>INDEX(Products!$E:$E,MATCH(O3039,Products!$A:$A,0))</f>
        <v>0.31</v>
      </c>
      <c r="R3039" s="10" t="s">
        <v>41</v>
      </c>
      <c r="S3039" s="10" t="s">
        <v>53</v>
      </c>
      <c r="T3039" s="10" t="s">
        <v>889</v>
      </c>
      <c r="U3039" s="12">
        <v>435.50400000000002</v>
      </c>
      <c r="V3039" s="12">
        <v>3</v>
      </c>
      <c r="W3039" s="12">
        <v>0.2</v>
      </c>
      <c r="X3039" s="12">
        <v>48.994199999999921</v>
      </c>
    </row>
    <row r="3040" spans="1:24" ht="14" x14ac:dyDescent="0.3">
      <c r="A3040" s="9">
        <v>3037</v>
      </c>
      <c r="B3040" s="14" t="s">
        <v>7489</v>
      </c>
      <c r="C3040" s="15">
        <v>45528</v>
      </c>
      <c r="D3040" s="15">
        <v>45532</v>
      </c>
      <c r="E3040" s="10" t="s">
        <v>44</v>
      </c>
      <c r="F3040" s="10" t="s">
        <v>4280</v>
      </c>
      <c r="G3040" s="10" t="s">
        <v>4281</v>
      </c>
      <c r="H3040" s="10" t="s">
        <v>36</v>
      </c>
      <c r="I3040" s="10" t="s">
        <v>23</v>
      </c>
      <c r="J3040" s="10" t="s">
        <v>237</v>
      </c>
      <c r="K3040" s="10" t="s">
        <v>238</v>
      </c>
      <c r="L3040" s="10">
        <v>10009</v>
      </c>
      <c r="M3040" s="10" t="s">
        <v>133</v>
      </c>
      <c r="N3040" s="10" t="str">
        <f>_xlfn.XLOOKUP($M:$M,People!$B:$B,People!A:A)</f>
        <v>Chuck Magee</v>
      </c>
      <c r="O3040" s="10" t="s">
        <v>739</v>
      </c>
      <c r="P3040" s="10" t="str">
        <f>VLOOKUP(O3040,Products!$A:$E,3,FALSE)</f>
        <v>IKEA</v>
      </c>
      <c r="Q3040" s="31">
        <f>INDEX(Products!$E:$E,MATCH(O3040,Products!$A:$A,0))</f>
        <v>0.26</v>
      </c>
      <c r="R3040" s="10" t="s">
        <v>64</v>
      </c>
      <c r="S3040" s="10" t="s">
        <v>144</v>
      </c>
      <c r="T3040" s="10" t="s">
        <v>740</v>
      </c>
      <c r="U3040" s="12">
        <v>26</v>
      </c>
      <c r="V3040" s="12">
        <v>2</v>
      </c>
      <c r="W3040" s="12">
        <v>0</v>
      </c>
      <c r="X3040" s="12">
        <v>11.7</v>
      </c>
    </row>
    <row r="3041" spans="1:24" ht="14" x14ac:dyDescent="0.3">
      <c r="A3041" s="9">
        <v>3038</v>
      </c>
      <c r="B3041" s="14" t="s">
        <v>7493</v>
      </c>
      <c r="C3041" s="15">
        <v>45528</v>
      </c>
      <c r="D3041" s="15">
        <v>45532</v>
      </c>
      <c r="E3041" s="10" t="s">
        <v>44</v>
      </c>
      <c r="F3041" s="10" t="s">
        <v>1114</v>
      </c>
      <c r="G3041" s="10" t="s">
        <v>1115</v>
      </c>
      <c r="H3041" s="10" t="s">
        <v>22</v>
      </c>
      <c r="I3041" s="10" t="s">
        <v>23</v>
      </c>
      <c r="J3041" s="10" t="s">
        <v>2194</v>
      </c>
      <c r="K3041" s="10" t="s">
        <v>25</v>
      </c>
      <c r="L3041" s="10">
        <v>41042</v>
      </c>
      <c r="M3041" s="10" t="s">
        <v>26</v>
      </c>
      <c r="N3041" s="10" t="str">
        <f>_xlfn.XLOOKUP($M:$M,People!$B:$B,People!A:A)</f>
        <v>Fred Suzuki</v>
      </c>
      <c r="O3041" s="10" t="s">
        <v>3960</v>
      </c>
      <c r="P3041" s="10" t="str">
        <f>VLOOKUP(O3041,Products!$A:$E,3,FALSE)</f>
        <v>IKEA</v>
      </c>
      <c r="Q3041" s="31">
        <f>INDEX(Products!$E:$E,MATCH(O3041,Products!$A:$A,0))</f>
        <v>0.3</v>
      </c>
      <c r="R3041" s="10" t="s">
        <v>64</v>
      </c>
      <c r="S3041" s="10" t="s">
        <v>144</v>
      </c>
      <c r="T3041" s="10" t="s">
        <v>3961</v>
      </c>
      <c r="U3041" s="12">
        <v>79.959999999999994</v>
      </c>
      <c r="V3041" s="12">
        <v>4</v>
      </c>
      <c r="W3041" s="12">
        <v>0</v>
      </c>
      <c r="X3041" s="12">
        <v>18.390799999999999</v>
      </c>
    </row>
    <row r="3042" spans="1:24" ht="14" x14ac:dyDescent="0.3">
      <c r="A3042" s="9">
        <v>3039</v>
      </c>
      <c r="B3042" s="14" t="s">
        <v>7493</v>
      </c>
      <c r="C3042" s="15">
        <v>45528</v>
      </c>
      <c r="D3042" s="15">
        <v>45532</v>
      </c>
      <c r="E3042" s="10" t="s">
        <v>44</v>
      </c>
      <c r="F3042" s="10" t="s">
        <v>1114</v>
      </c>
      <c r="G3042" s="10" t="s">
        <v>1115</v>
      </c>
      <c r="H3042" s="10" t="s">
        <v>22</v>
      </c>
      <c r="I3042" s="10" t="s">
        <v>23</v>
      </c>
      <c r="J3042" s="10" t="s">
        <v>2194</v>
      </c>
      <c r="K3042" s="10" t="s">
        <v>25</v>
      </c>
      <c r="L3042" s="10">
        <v>41042</v>
      </c>
      <c r="M3042" s="10" t="s">
        <v>26</v>
      </c>
      <c r="N3042" s="10" t="str">
        <f>_xlfn.XLOOKUP($M:$M,People!$B:$B,People!A:A)</f>
        <v>Fred Suzuki</v>
      </c>
      <c r="O3042" s="10" t="s">
        <v>748</v>
      </c>
      <c r="P3042" s="10" t="str">
        <f>VLOOKUP(O3042,Products!$A:$E,3,FALSE)</f>
        <v>HP</v>
      </c>
      <c r="Q3042" s="31">
        <f>INDEX(Products!$E:$E,MATCH(O3042,Products!$A:$A,0))</f>
        <v>0.35</v>
      </c>
      <c r="R3042" s="10" t="s">
        <v>64</v>
      </c>
      <c r="S3042" s="10" t="s">
        <v>599</v>
      </c>
      <c r="T3042" s="10" t="s">
        <v>749</v>
      </c>
      <c r="U3042" s="12">
        <v>3080</v>
      </c>
      <c r="V3042" s="12">
        <v>7</v>
      </c>
      <c r="W3042" s="12">
        <v>0</v>
      </c>
      <c r="X3042" s="12">
        <v>1416.7999999999997</v>
      </c>
    </row>
    <row r="3043" spans="1:24" ht="14" x14ac:dyDescent="0.3">
      <c r="A3043" s="9">
        <v>3040</v>
      </c>
      <c r="B3043" s="14" t="s">
        <v>7492</v>
      </c>
      <c r="C3043" s="15">
        <v>45528</v>
      </c>
      <c r="D3043" s="15">
        <v>45530</v>
      </c>
      <c r="E3043" s="10" t="s">
        <v>19</v>
      </c>
      <c r="F3043" s="10" t="s">
        <v>2652</v>
      </c>
      <c r="G3043" s="10" t="s">
        <v>2653</v>
      </c>
      <c r="H3043" s="10" t="s">
        <v>22</v>
      </c>
      <c r="I3043" s="10" t="s">
        <v>23</v>
      </c>
      <c r="J3043" s="10" t="s">
        <v>3728</v>
      </c>
      <c r="K3043" s="10" t="s">
        <v>438</v>
      </c>
      <c r="L3043" s="10">
        <v>43402</v>
      </c>
      <c r="M3043" s="10" t="s">
        <v>133</v>
      </c>
      <c r="N3043" s="10" t="str">
        <f>_xlfn.XLOOKUP($M:$M,People!$B:$B,People!A:A)</f>
        <v>Chuck Magee</v>
      </c>
      <c r="O3043" s="10" t="s">
        <v>4007</v>
      </c>
      <c r="P3043" s="10" t="str">
        <f>VLOOKUP(O3043,Products!$A:$E,3,FALSE)</f>
        <v>3M</v>
      </c>
      <c r="Q3043" s="31">
        <f>INDEX(Products!$E:$E,MATCH(O3043,Products!$A:$A,0))</f>
        <v>0.28000000000000003</v>
      </c>
      <c r="R3043" s="10" t="s">
        <v>64</v>
      </c>
      <c r="S3043" s="10" t="s">
        <v>65</v>
      </c>
      <c r="T3043" s="10" t="s">
        <v>4008</v>
      </c>
      <c r="U3043" s="12">
        <v>26.981999999999999</v>
      </c>
      <c r="V3043" s="12">
        <v>3</v>
      </c>
      <c r="W3043" s="12">
        <v>0.4</v>
      </c>
      <c r="X3043" s="12">
        <v>4.0472999999999999</v>
      </c>
    </row>
    <row r="3044" spans="1:24" ht="14" x14ac:dyDescent="0.3">
      <c r="A3044" s="9">
        <v>3041</v>
      </c>
      <c r="B3044" s="14" t="s">
        <v>7493</v>
      </c>
      <c r="C3044" s="15">
        <v>45528</v>
      </c>
      <c r="D3044" s="15">
        <v>45532</v>
      </c>
      <c r="E3044" s="10" t="s">
        <v>44</v>
      </c>
      <c r="F3044" s="10" t="s">
        <v>1114</v>
      </c>
      <c r="G3044" s="10" t="s">
        <v>1115</v>
      </c>
      <c r="H3044" s="10" t="s">
        <v>22</v>
      </c>
      <c r="I3044" s="10" t="s">
        <v>23</v>
      </c>
      <c r="J3044" s="10" t="s">
        <v>2194</v>
      </c>
      <c r="K3044" s="10" t="s">
        <v>25</v>
      </c>
      <c r="L3044" s="10">
        <v>41042</v>
      </c>
      <c r="M3044" s="10" t="s">
        <v>26</v>
      </c>
      <c r="N3044" s="10" t="str">
        <f>_xlfn.XLOOKUP($M:$M,People!$B:$B,People!A:A)</f>
        <v>Fred Suzuki</v>
      </c>
      <c r="O3044" s="10" t="s">
        <v>5126</v>
      </c>
      <c r="P3044" s="10" t="str">
        <f>VLOOKUP(O3044,Products!$A:$E,3,FALSE)</f>
        <v>Staples</v>
      </c>
      <c r="Q3044" s="31">
        <f>INDEX(Products!$E:$E,MATCH(O3044,Products!$A:$A,0))</f>
        <v>0.25</v>
      </c>
      <c r="R3044" s="10" t="s">
        <v>64</v>
      </c>
      <c r="S3044" s="10" t="s">
        <v>65</v>
      </c>
      <c r="T3044" s="10" t="s">
        <v>5127</v>
      </c>
      <c r="U3044" s="12">
        <v>587.97</v>
      </c>
      <c r="V3044" s="12">
        <v>3</v>
      </c>
      <c r="W3044" s="12">
        <v>0</v>
      </c>
      <c r="X3044" s="12">
        <v>170.51129999999998</v>
      </c>
    </row>
    <row r="3045" spans="1:24" ht="14" x14ac:dyDescent="0.3">
      <c r="A3045" s="9">
        <v>3042</v>
      </c>
      <c r="B3045" s="14" t="s">
        <v>7494</v>
      </c>
      <c r="C3045" s="15">
        <v>45529</v>
      </c>
      <c r="D3045" s="15">
        <v>45534</v>
      </c>
      <c r="E3045" s="10" t="s">
        <v>44</v>
      </c>
      <c r="F3045" s="10" t="s">
        <v>4495</v>
      </c>
      <c r="G3045" s="10" t="s">
        <v>4496</v>
      </c>
      <c r="H3045" s="10" t="s">
        <v>92</v>
      </c>
      <c r="I3045" s="10" t="s">
        <v>23</v>
      </c>
      <c r="J3045" s="10" t="s">
        <v>37</v>
      </c>
      <c r="K3045" s="10" t="s">
        <v>38</v>
      </c>
      <c r="L3045" s="10">
        <v>90045</v>
      </c>
      <c r="M3045" s="10" t="s">
        <v>39</v>
      </c>
      <c r="N3045" s="10" t="str">
        <f>_xlfn.XLOOKUP($M:$M,People!$B:$B,People!A:A)</f>
        <v>Sadie Pawthorne</v>
      </c>
      <c r="O3045" s="10" t="s">
        <v>134</v>
      </c>
      <c r="P3045" s="10" t="str">
        <f>VLOOKUP(O3045,Products!$A:$E,3,FALSE)</f>
        <v>Office Depot</v>
      </c>
      <c r="Q3045" s="31">
        <f>INDEX(Products!$E:$E,MATCH(O3045,Products!$A:$A,0))</f>
        <v>0.28000000000000003</v>
      </c>
      <c r="R3045" s="10" t="s">
        <v>28</v>
      </c>
      <c r="S3045" s="10" t="s">
        <v>32</v>
      </c>
      <c r="T3045" s="10" t="s">
        <v>135</v>
      </c>
      <c r="U3045" s="12">
        <v>40.783999999999999</v>
      </c>
      <c r="V3045" s="12">
        <v>1</v>
      </c>
      <c r="W3045" s="12">
        <v>0.2</v>
      </c>
      <c r="X3045" s="12">
        <v>4.5881999999999987</v>
      </c>
    </row>
    <row r="3046" spans="1:24" ht="14" x14ac:dyDescent="0.3">
      <c r="A3046" s="9">
        <v>3043</v>
      </c>
      <c r="B3046" s="14" t="s">
        <v>7495</v>
      </c>
      <c r="C3046" s="15">
        <v>45529</v>
      </c>
      <c r="D3046" s="15">
        <v>45529</v>
      </c>
      <c r="E3046" s="10" t="s">
        <v>1124</v>
      </c>
      <c r="F3046" s="10" t="s">
        <v>3410</v>
      </c>
      <c r="G3046" s="10" t="s">
        <v>3411</v>
      </c>
      <c r="H3046" s="10" t="s">
        <v>22</v>
      </c>
      <c r="I3046" s="10" t="s">
        <v>23</v>
      </c>
      <c r="J3046" s="10" t="s">
        <v>165</v>
      </c>
      <c r="K3046" s="10" t="s">
        <v>94</v>
      </c>
      <c r="L3046" s="10">
        <v>77041</v>
      </c>
      <c r="M3046" s="10" t="s">
        <v>95</v>
      </c>
      <c r="N3046" s="10" t="str">
        <f>_xlfn.XLOOKUP($M:$M,People!$B:$B,People!A:A)</f>
        <v>Roxanne Rodriguez</v>
      </c>
      <c r="O3046" s="10" t="s">
        <v>3242</v>
      </c>
      <c r="P3046" s="10" t="str">
        <f>VLOOKUP(O3046,Products!$A:$E,3,FALSE)</f>
        <v>Staples</v>
      </c>
      <c r="Q3046" s="31">
        <f>INDEX(Products!$E:$E,MATCH(O3046,Products!$A:$A,0))</f>
        <v>0.27</v>
      </c>
      <c r="R3046" s="10" t="s">
        <v>28</v>
      </c>
      <c r="S3046" s="10" t="s">
        <v>58</v>
      </c>
      <c r="T3046" s="10" t="s">
        <v>4075</v>
      </c>
      <c r="U3046" s="12">
        <v>20.103999999999999</v>
      </c>
      <c r="V3046" s="12">
        <v>2</v>
      </c>
      <c r="W3046" s="12">
        <v>0.6</v>
      </c>
      <c r="X3046" s="12">
        <v>-16.585799999999999</v>
      </c>
    </row>
    <row r="3047" spans="1:24" ht="14" x14ac:dyDescent="0.3">
      <c r="A3047" s="9">
        <v>3044</v>
      </c>
      <c r="B3047" s="14" t="s">
        <v>7495</v>
      </c>
      <c r="C3047" s="15">
        <v>45529</v>
      </c>
      <c r="D3047" s="15">
        <v>45529</v>
      </c>
      <c r="E3047" s="10" t="s">
        <v>1124</v>
      </c>
      <c r="F3047" s="10" t="s">
        <v>3410</v>
      </c>
      <c r="G3047" s="10" t="s">
        <v>3411</v>
      </c>
      <c r="H3047" s="10" t="s">
        <v>22</v>
      </c>
      <c r="I3047" s="10" t="s">
        <v>23</v>
      </c>
      <c r="J3047" s="10" t="s">
        <v>165</v>
      </c>
      <c r="K3047" s="10" t="s">
        <v>94</v>
      </c>
      <c r="L3047" s="10">
        <v>77041</v>
      </c>
      <c r="M3047" s="10" t="s">
        <v>95</v>
      </c>
      <c r="N3047" s="10" t="str">
        <f>_xlfn.XLOOKUP($M:$M,People!$B:$B,People!A:A)</f>
        <v>Roxanne Rodriguez</v>
      </c>
      <c r="O3047" s="10" t="s">
        <v>5733</v>
      </c>
      <c r="P3047" s="10" t="str">
        <f>VLOOKUP(O3047,Products!$A:$E,3,FALSE)</f>
        <v>Avery</v>
      </c>
      <c r="Q3047" s="31">
        <f>INDEX(Products!$E:$E,MATCH(O3047,Products!$A:$A,0))</f>
        <v>0.28999999999999998</v>
      </c>
      <c r="R3047" s="10" t="s">
        <v>28</v>
      </c>
      <c r="S3047" s="10" t="s">
        <v>58</v>
      </c>
      <c r="T3047" s="10" t="s">
        <v>5734</v>
      </c>
      <c r="U3047" s="12">
        <v>7.8800000000000008</v>
      </c>
      <c r="V3047" s="12">
        <v>5</v>
      </c>
      <c r="W3047" s="12">
        <v>0.6</v>
      </c>
      <c r="X3047" s="12">
        <v>-3.9399999999999995</v>
      </c>
    </row>
    <row r="3048" spans="1:24" ht="14" x14ac:dyDescent="0.3">
      <c r="A3048" s="9">
        <v>3045</v>
      </c>
      <c r="B3048" s="14" t="s">
        <v>7494</v>
      </c>
      <c r="C3048" s="15">
        <v>45529</v>
      </c>
      <c r="D3048" s="15">
        <v>45534</v>
      </c>
      <c r="E3048" s="10" t="s">
        <v>44</v>
      </c>
      <c r="F3048" s="10" t="s">
        <v>4495</v>
      </c>
      <c r="G3048" s="10" t="s">
        <v>4496</v>
      </c>
      <c r="H3048" s="10" t="s">
        <v>92</v>
      </c>
      <c r="I3048" s="10" t="s">
        <v>23</v>
      </c>
      <c r="J3048" s="10" t="s">
        <v>37</v>
      </c>
      <c r="K3048" s="10" t="s">
        <v>38</v>
      </c>
      <c r="L3048" s="10">
        <v>90045</v>
      </c>
      <c r="M3048" s="10" t="s">
        <v>39</v>
      </c>
      <c r="N3048" s="10" t="str">
        <f>_xlfn.XLOOKUP($M:$M,People!$B:$B,People!A:A)</f>
        <v>Sadie Pawthorne</v>
      </c>
      <c r="O3048" s="10" t="s">
        <v>4105</v>
      </c>
      <c r="P3048" s="10" t="str">
        <f>VLOOKUP(O3048,Products!$A:$E,3,FALSE)</f>
        <v>HP</v>
      </c>
      <c r="Q3048" s="31">
        <f>INDEX(Products!$E:$E,MATCH(O3048,Products!$A:$A,0))</f>
        <v>0.37</v>
      </c>
      <c r="R3048" s="10" t="s">
        <v>41</v>
      </c>
      <c r="S3048" s="10" t="s">
        <v>71</v>
      </c>
      <c r="T3048" s="10" t="s">
        <v>4106</v>
      </c>
      <c r="U3048" s="12">
        <v>105.96</v>
      </c>
      <c r="V3048" s="12">
        <v>4</v>
      </c>
      <c r="W3048" s="12">
        <v>0</v>
      </c>
      <c r="X3048" s="12">
        <v>29.668800000000005</v>
      </c>
    </row>
    <row r="3049" spans="1:24" ht="14" x14ac:dyDescent="0.3">
      <c r="A3049" s="9">
        <v>3046</v>
      </c>
      <c r="B3049" s="14" t="s">
        <v>7495</v>
      </c>
      <c r="C3049" s="15">
        <v>45529</v>
      </c>
      <c r="D3049" s="15">
        <v>45529</v>
      </c>
      <c r="E3049" s="10" t="s">
        <v>1124</v>
      </c>
      <c r="F3049" s="10" t="s">
        <v>3410</v>
      </c>
      <c r="G3049" s="10" t="s">
        <v>3411</v>
      </c>
      <c r="H3049" s="10" t="s">
        <v>22</v>
      </c>
      <c r="I3049" s="10" t="s">
        <v>23</v>
      </c>
      <c r="J3049" s="10" t="s">
        <v>165</v>
      </c>
      <c r="K3049" s="10" t="s">
        <v>94</v>
      </c>
      <c r="L3049" s="10">
        <v>77041</v>
      </c>
      <c r="M3049" s="10" t="s">
        <v>95</v>
      </c>
      <c r="N3049" s="10" t="str">
        <f>_xlfn.XLOOKUP($M:$M,People!$B:$B,People!A:A)</f>
        <v>Roxanne Rodriguez</v>
      </c>
      <c r="O3049" s="10" t="s">
        <v>1392</v>
      </c>
      <c r="P3049" s="10" t="str">
        <f>VLOOKUP(O3049,Products!$A:$E,3,FALSE)</f>
        <v>Office Depot</v>
      </c>
      <c r="Q3049" s="31">
        <f>INDEX(Products!$E:$E,MATCH(O3049,Products!$A:$A,0))</f>
        <v>0.34</v>
      </c>
      <c r="R3049" s="10" t="s">
        <v>41</v>
      </c>
      <c r="S3049" s="10" t="s">
        <v>68</v>
      </c>
      <c r="T3049" s="10" t="s">
        <v>1393</v>
      </c>
      <c r="U3049" s="12">
        <v>3.7979999999999987</v>
      </c>
      <c r="V3049" s="12">
        <v>1</v>
      </c>
      <c r="W3049" s="12">
        <v>0.8</v>
      </c>
      <c r="X3049" s="12">
        <v>-6.0768000000000004</v>
      </c>
    </row>
    <row r="3050" spans="1:24" ht="14" x14ac:dyDescent="0.3">
      <c r="A3050" s="9">
        <v>3047</v>
      </c>
      <c r="B3050" s="14" t="s">
        <v>7496</v>
      </c>
      <c r="C3050" s="15">
        <v>45531</v>
      </c>
      <c r="D3050" s="15">
        <v>45535</v>
      </c>
      <c r="E3050" s="10" t="s">
        <v>44</v>
      </c>
      <c r="F3050" s="10" t="s">
        <v>2658</v>
      </c>
      <c r="G3050" s="10" t="s">
        <v>2659</v>
      </c>
      <c r="H3050" s="10" t="s">
        <v>92</v>
      </c>
      <c r="I3050" s="10" t="s">
        <v>23</v>
      </c>
      <c r="J3050" s="10" t="s">
        <v>37</v>
      </c>
      <c r="K3050" s="10" t="s">
        <v>38</v>
      </c>
      <c r="L3050" s="10">
        <v>90045</v>
      </c>
      <c r="M3050" s="10" t="s">
        <v>39</v>
      </c>
      <c r="N3050" s="10" t="str">
        <f>_xlfn.XLOOKUP($M:$M,People!$B:$B,People!A:A)</f>
        <v>Sadie Pawthorne</v>
      </c>
      <c r="O3050" s="10" t="s">
        <v>3873</v>
      </c>
      <c r="P3050" s="10" t="str">
        <f>VLOOKUP(O3050,Products!$A:$E,3,FALSE)</f>
        <v>Avery</v>
      </c>
      <c r="Q3050" s="31">
        <f>INDEX(Products!$E:$E,MATCH(O3050,Products!$A:$A,0))</f>
        <v>0.25</v>
      </c>
      <c r="R3050" s="10" t="s">
        <v>41</v>
      </c>
      <c r="S3050" s="10" t="s">
        <v>68</v>
      </c>
      <c r="T3050" s="10" t="s">
        <v>3874</v>
      </c>
      <c r="U3050" s="12">
        <v>5.1040000000000001</v>
      </c>
      <c r="V3050" s="12">
        <v>1</v>
      </c>
      <c r="W3050" s="12">
        <v>0.2</v>
      </c>
      <c r="X3050" s="12">
        <v>1.6587999999999996</v>
      </c>
    </row>
    <row r="3051" spans="1:24" ht="14" x14ac:dyDescent="0.3">
      <c r="A3051" s="9">
        <v>3048</v>
      </c>
      <c r="B3051" s="14" t="s">
        <v>7497</v>
      </c>
      <c r="C3051" s="15">
        <v>45531</v>
      </c>
      <c r="D3051" s="15">
        <v>45536</v>
      </c>
      <c r="E3051" s="10" t="s">
        <v>44</v>
      </c>
      <c r="F3051" s="10" t="s">
        <v>471</v>
      </c>
      <c r="G3051" s="10" t="s">
        <v>472</v>
      </c>
      <c r="H3051" s="10" t="s">
        <v>22</v>
      </c>
      <c r="I3051" s="10" t="s">
        <v>23</v>
      </c>
      <c r="J3051" s="10" t="s">
        <v>831</v>
      </c>
      <c r="K3051" s="10" t="s">
        <v>38</v>
      </c>
      <c r="L3051" s="10">
        <v>92105</v>
      </c>
      <c r="M3051" s="10" t="s">
        <v>39</v>
      </c>
      <c r="N3051" s="10" t="str">
        <f>_xlfn.XLOOKUP($M:$M,People!$B:$B,People!A:A)</f>
        <v>Sadie Pawthorne</v>
      </c>
      <c r="O3051" s="10" t="s">
        <v>347</v>
      </c>
      <c r="P3051" s="10" t="str">
        <f>VLOOKUP(O3051,Products!$A:$E,3,FALSE)</f>
        <v>IKEA</v>
      </c>
      <c r="Q3051" s="31">
        <f>INDEX(Products!$E:$E,MATCH(O3051,Products!$A:$A,0))</f>
        <v>0.3</v>
      </c>
      <c r="R3051" s="10" t="s">
        <v>41</v>
      </c>
      <c r="S3051" s="10" t="s">
        <v>42</v>
      </c>
      <c r="T3051" s="10" t="s">
        <v>348</v>
      </c>
      <c r="U3051" s="12">
        <v>3.08</v>
      </c>
      <c r="V3051" s="12">
        <v>1</v>
      </c>
      <c r="W3051" s="12">
        <v>0</v>
      </c>
      <c r="X3051" s="12">
        <v>1.4783999999999999</v>
      </c>
    </row>
    <row r="3052" spans="1:24" ht="14" x14ac:dyDescent="0.3">
      <c r="A3052" s="9">
        <v>3049</v>
      </c>
      <c r="B3052" s="14" t="s">
        <v>7497</v>
      </c>
      <c r="C3052" s="15">
        <v>45531</v>
      </c>
      <c r="D3052" s="15">
        <v>45536</v>
      </c>
      <c r="E3052" s="10" t="s">
        <v>44</v>
      </c>
      <c r="F3052" s="10" t="s">
        <v>471</v>
      </c>
      <c r="G3052" s="10" t="s">
        <v>472</v>
      </c>
      <c r="H3052" s="10" t="s">
        <v>22</v>
      </c>
      <c r="I3052" s="10" t="s">
        <v>23</v>
      </c>
      <c r="J3052" s="10" t="s">
        <v>831</v>
      </c>
      <c r="K3052" s="10" t="s">
        <v>38</v>
      </c>
      <c r="L3052" s="10">
        <v>92105</v>
      </c>
      <c r="M3052" s="10" t="s">
        <v>39</v>
      </c>
      <c r="N3052" s="10" t="str">
        <f>_xlfn.XLOOKUP($M:$M,People!$B:$B,People!A:A)</f>
        <v>Sadie Pawthorne</v>
      </c>
      <c r="O3052" s="10" t="s">
        <v>2987</v>
      </c>
      <c r="P3052" s="10" t="str">
        <f>VLOOKUP(O3052,Products!$A:$E,3,FALSE)</f>
        <v>3M</v>
      </c>
      <c r="Q3052" s="31">
        <f>INDEX(Products!$E:$E,MATCH(O3052,Products!$A:$A,0))</f>
        <v>0.32</v>
      </c>
      <c r="R3052" s="10" t="s">
        <v>41</v>
      </c>
      <c r="S3052" s="10" t="s">
        <v>82</v>
      </c>
      <c r="T3052" s="10" t="s">
        <v>2988</v>
      </c>
      <c r="U3052" s="12">
        <v>114.2</v>
      </c>
      <c r="V3052" s="12">
        <v>5</v>
      </c>
      <c r="W3052" s="12">
        <v>0</v>
      </c>
      <c r="X3052" s="12">
        <v>52.531999999999996</v>
      </c>
    </row>
    <row r="3053" spans="1:24" ht="14" x14ac:dyDescent="0.3">
      <c r="A3053" s="9">
        <v>3050</v>
      </c>
      <c r="B3053" s="14" t="s">
        <v>7498</v>
      </c>
      <c r="C3053" s="15">
        <v>45531</v>
      </c>
      <c r="D3053" s="15">
        <v>45535</v>
      </c>
      <c r="E3053" s="10" t="s">
        <v>44</v>
      </c>
      <c r="F3053" s="10" t="s">
        <v>2518</v>
      </c>
      <c r="G3053" s="10" t="s">
        <v>2519</v>
      </c>
      <c r="H3053" s="10" t="s">
        <v>22</v>
      </c>
      <c r="I3053" s="10" t="s">
        <v>23</v>
      </c>
      <c r="J3053" s="10" t="s">
        <v>2520</v>
      </c>
      <c r="K3053" s="10" t="s">
        <v>38</v>
      </c>
      <c r="L3053" s="10">
        <v>92563</v>
      </c>
      <c r="M3053" s="10" t="s">
        <v>39</v>
      </c>
      <c r="N3053" s="10" t="str">
        <f>_xlfn.XLOOKUP($M:$M,People!$B:$B,People!A:A)</f>
        <v>Sadie Pawthorne</v>
      </c>
      <c r="O3053" s="10" t="s">
        <v>2521</v>
      </c>
      <c r="P3053" s="10" t="str">
        <f>VLOOKUP(O3053,Products!$A:$E,3,FALSE)</f>
        <v>Dell</v>
      </c>
      <c r="Q3053" s="31">
        <f>INDEX(Products!$E:$E,MATCH(O3053,Products!$A:$A,0))</f>
        <v>0.32</v>
      </c>
      <c r="R3053" s="10" t="s">
        <v>41</v>
      </c>
      <c r="S3053" s="10" t="s">
        <v>53</v>
      </c>
      <c r="T3053" s="10" t="s">
        <v>2522</v>
      </c>
      <c r="U3053" s="12">
        <v>484.65000000000003</v>
      </c>
      <c r="V3053" s="12">
        <v>3</v>
      </c>
      <c r="W3053" s="12">
        <v>0</v>
      </c>
      <c r="X3053" s="12">
        <v>92.083500000000015</v>
      </c>
    </row>
    <row r="3054" spans="1:24" ht="14" x14ac:dyDescent="0.3">
      <c r="A3054" s="9">
        <v>3051</v>
      </c>
      <c r="B3054" s="14" t="s">
        <v>7497</v>
      </c>
      <c r="C3054" s="15">
        <v>45531</v>
      </c>
      <c r="D3054" s="15">
        <v>45536</v>
      </c>
      <c r="E3054" s="10" t="s">
        <v>44</v>
      </c>
      <c r="F3054" s="10" t="s">
        <v>471</v>
      </c>
      <c r="G3054" s="10" t="s">
        <v>472</v>
      </c>
      <c r="H3054" s="10" t="s">
        <v>22</v>
      </c>
      <c r="I3054" s="10" t="s">
        <v>23</v>
      </c>
      <c r="J3054" s="10" t="s">
        <v>831</v>
      </c>
      <c r="K3054" s="10" t="s">
        <v>38</v>
      </c>
      <c r="L3054" s="10">
        <v>92105</v>
      </c>
      <c r="M3054" s="10" t="s">
        <v>39</v>
      </c>
      <c r="N3054" s="10" t="str">
        <f>_xlfn.XLOOKUP($M:$M,People!$B:$B,People!A:A)</f>
        <v>Sadie Pawthorne</v>
      </c>
      <c r="O3054" s="10" t="s">
        <v>509</v>
      </c>
      <c r="P3054" s="10" t="str">
        <f>VLOOKUP(O3054,Products!$A:$E,3,FALSE)</f>
        <v>Samsung</v>
      </c>
      <c r="Q3054" s="31">
        <f>INDEX(Products!$E:$E,MATCH(O3054,Products!$A:$A,0))</f>
        <v>0.31</v>
      </c>
      <c r="R3054" s="10" t="s">
        <v>41</v>
      </c>
      <c r="S3054" s="10" t="s">
        <v>510</v>
      </c>
      <c r="T3054" s="10" t="s">
        <v>511</v>
      </c>
      <c r="U3054" s="12">
        <v>32.94</v>
      </c>
      <c r="V3054" s="12">
        <v>3</v>
      </c>
      <c r="W3054" s="12">
        <v>0</v>
      </c>
      <c r="X3054" s="12">
        <v>9.2232000000000021</v>
      </c>
    </row>
    <row r="3055" spans="1:24" ht="14" x14ac:dyDescent="0.3">
      <c r="A3055" s="9">
        <v>3052</v>
      </c>
      <c r="B3055" s="14" t="s">
        <v>7499</v>
      </c>
      <c r="C3055" s="15">
        <v>45532</v>
      </c>
      <c r="D3055" s="15">
        <v>45539</v>
      </c>
      <c r="E3055" s="10" t="s">
        <v>44</v>
      </c>
      <c r="F3055" s="10" t="s">
        <v>681</v>
      </c>
      <c r="G3055" s="10" t="s">
        <v>682</v>
      </c>
      <c r="H3055" s="10" t="s">
        <v>22</v>
      </c>
      <c r="I3055" s="10" t="s">
        <v>23</v>
      </c>
      <c r="J3055" s="10" t="s">
        <v>37</v>
      </c>
      <c r="K3055" s="10" t="s">
        <v>38</v>
      </c>
      <c r="L3055" s="10">
        <v>90049</v>
      </c>
      <c r="M3055" s="10" t="s">
        <v>39</v>
      </c>
      <c r="N3055" s="10" t="str">
        <f>_xlfn.XLOOKUP($M:$M,People!$B:$B,People!A:A)</f>
        <v>Sadie Pawthorne</v>
      </c>
      <c r="O3055" s="10" t="s">
        <v>746</v>
      </c>
      <c r="P3055" s="10" t="str">
        <f>VLOOKUP(O3055,Products!$A:$E,3,FALSE)</f>
        <v>Staples</v>
      </c>
      <c r="Q3055" s="31">
        <f>INDEX(Products!$E:$E,MATCH(O3055,Products!$A:$A,0))</f>
        <v>0.33</v>
      </c>
      <c r="R3055" s="10" t="s">
        <v>28</v>
      </c>
      <c r="S3055" s="10" t="s">
        <v>29</v>
      </c>
      <c r="T3055" s="10" t="s">
        <v>747</v>
      </c>
      <c r="U3055" s="12">
        <v>307.666</v>
      </c>
      <c r="V3055" s="12">
        <v>2</v>
      </c>
      <c r="W3055" s="12">
        <v>0.15</v>
      </c>
      <c r="X3055" s="12">
        <v>28.956799999999973</v>
      </c>
    </row>
    <row r="3056" spans="1:24" ht="14" x14ac:dyDescent="0.3">
      <c r="A3056" s="9">
        <v>3053</v>
      </c>
      <c r="B3056" s="14" t="s">
        <v>7499</v>
      </c>
      <c r="C3056" s="15">
        <v>45532</v>
      </c>
      <c r="D3056" s="15">
        <v>45539</v>
      </c>
      <c r="E3056" s="10" t="s">
        <v>44</v>
      </c>
      <c r="F3056" s="10" t="s">
        <v>681</v>
      </c>
      <c r="G3056" s="10" t="s">
        <v>682</v>
      </c>
      <c r="H3056" s="10" t="s">
        <v>22</v>
      </c>
      <c r="I3056" s="10" t="s">
        <v>23</v>
      </c>
      <c r="J3056" s="10" t="s">
        <v>37</v>
      </c>
      <c r="K3056" s="10" t="s">
        <v>38</v>
      </c>
      <c r="L3056" s="10">
        <v>90049</v>
      </c>
      <c r="M3056" s="10" t="s">
        <v>39</v>
      </c>
      <c r="N3056" s="10" t="str">
        <f>_xlfn.XLOOKUP($M:$M,People!$B:$B,People!A:A)</f>
        <v>Sadie Pawthorne</v>
      </c>
      <c r="O3056" s="10" t="s">
        <v>3362</v>
      </c>
      <c r="P3056" s="10" t="str">
        <f>VLOOKUP(O3056,Products!$A:$E,3,FALSE)</f>
        <v>Samsung</v>
      </c>
      <c r="Q3056" s="31">
        <f>INDEX(Products!$E:$E,MATCH(O3056,Products!$A:$A,0))</f>
        <v>0.39</v>
      </c>
      <c r="R3056" s="10" t="s">
        <v>28</v>
      </c>
      <c r="S3056" s="10" t="s">
        <v>58</v>
      </c>
      <c r="T3056" s="10" t="s">
        <v>1121</v>
      </c>
      <c r="U3056" s="12">
        <v>4.16</v>
      </c>
      <c r="V3056" s="12">
        <v>2</v>
      </c>
      <c r="W3056" s="12">
        <v>0</v>
      </c>
      <c r="X3056" s="12">
        <v>1.7472000000000003</v>
      </c>
    </row>
    <row r="3057" spans="1:24" ht="14" x14ac:dyDescent="0.3">
      <c r="A3057" s="9">
        <v>3054</v>
      </c>
      <c r="B3057" s="14" t="s">
        <v>7500</v>
      </c>
      <c r="C3057" s="15">
        <v>45532</v>
      </c>
      <c r="D3057" s="15">
        <v>45536</v>
      </c>
      <c r="E3057" s="10" t="s">
        <v>44</v>
      </c>
      <c r="F3057" s="10" t="s">
        <v>988</v>
      </c>
      <c r="G3057" s="10" t="s">
        <v>989</v>
      </c>
      <c r="H3057" s="10" t="s">
        <v>36</v>
      </c>
      <c r="I3057" s="10" t="s">
        <v>23</v>
      </c>
      <c r="J3057" s="10" t="s">
        <v>714</v>
      </c>
      <c r="K3057" s="10" t="s">
        <v>94</v>
      </c>
      <c r="L3057" s="10">
        <v>75081</v>
      </c>
      <c r="M3057" s="10" t="s">
        <v>95</v>
      </c>
      <c r="N3057" s="10" t="str">
        <f>_xlfn.XLOOKUP($M:$M,People!$B:$B,People!A:A)</f>
        <v>Roxanne Rodriguez</v>
      </c>
      <c r="O3057" s="10" t="s">
        <v>3612</v>
      </c>
      <c r="P3057" s="10" t="str">
        <f>VLOOKUP(O3057,Products!$A:$E,3,FALSE)</f>
        <v>3M</v>
      </c>
      <c r="Q3057" s="31">
        <f>INDEX(Products!$E:$E,MATCH(O3057,Products!$A:$A,0))</f>
        <v>0.26</v>
      </c>
      <c r="R3057" s="10" t="s">
        <v>28</v>
      </c>
      <c r="S3057" s="10" t="s">
        <v>50</v>
      </c>
      <c r="T3057" s="10" t="s">
        <v>3613</v>
      </c>
      <c r="U3057" s="12">
        <v>103.48100000000001</v>
      </c>
      <c r="V3057" s="12">
        <v>1</v>
      </c>
      <c r="W3057" s="12">
        <v>0.3</v>
      </c>
      <c r="X3057" s="12">
        <v>-16.261300000000006</v>
      </c>
    </row>
    <row r="3058" spans="1:24" ht="14" x14ac:dyDescent="0.3">
      <c r="A3058" s="9">
        <v>3055</v>
      </c>
      <c r="B3058" s="14" t="s">
        <v>7499</v>
      </c>
      <c r="C3058" s="15">
        <v>45532</v>
      </c>
      <c r="D3058" s="15">
        <v>45539</v>
      </c>
      <c r="E3058" s="10" t="s">
        <v>44</v>
      </c>
      <c r="F3058" s="10" t="s">
        <v>681</v>
      </c>
      <c r="G3058" s="10" t="s">
        <v>682</v>
      </c>
      <c r="H3058" s="10" t="s">
        <v>22</v>
      </c>
      <c r="I3058" s="10" t="s">
        <v>23</v>
      </c>
      <c r="J3058" s="10" t="s">
        <v>37</v>
      </c>
      <c r="K3058" s="10" t="s">
        <v>38</v>
      </c>
      <c r="L3058" s="10">
        <v>90049</v>
      </c>
      <c r="M3058" s="10" t="s">
        <v>39</v>
      </c>
      <c r="N3058" s="10" t="str">
        <f>_xlfn.XLOOKUP($M:$M,People!$B:$B,People!A:A)</f>
        <v>Sadie Pawthorne</v>
      </c>
      <c r="O3058" s="10" t="s">
        <v>4299</v>
      </c>
      <c r="P3058" s="10" t="str">
        <f>VLOOKUP(O3058,Products!$A:$E,3,FALSE)</f>
        <v>Logitech</v>
      </c>
      <c r="Q3058" s="31">
        <f>INDEX(Products!$E:$E,MATCH(O3058,Products!$A:$A,0))</f>
        <v>0.25</v>
      </c>
      <c r="R3058" s="10" t="s">
        <v>41</v>
      </c>
      <c r="S3058" s="10" t="s">
        <v>68</v>
      </c>
      <c r="T3058" s="10" t="s">
        <v>4300</v>
      </c>
      <c r="U3058" s="12">
        <v>41.36</v>
      </c>
      <c r="V3058" s="12">
        <v>5</v>
      </c>
      <c r="W3058" s="12">
        <v>0.2</v>
      </c>
      <c r="X3058" s="12">
        <v>13.959</v>
      </c>
    </row>
    <row r="3059" spans="1:24" ht="14" x14ac:dyDescent="0.3">
      <c r="A3059" s="9">
        <v>3056</v>
      </c>
      <c r="B3059" s="14" t="s">
        <v>7499</v>
      </c>
      <c r="C3059" s="15">
        <v>45532</v>
      </c>
      <c r="D3059" s="15">
        <v>45539</v>
      </c>
      <c r="E3059" s="10" t="s">
        <v>44</v>
      </c>
      <c r="F3059" s="10" t="s">
        <v>681</v>
      </c>
      <c r="G3059" s="10" t="s">
        <v>682</v>
      </c>
      <c r="H3059" s="10" t="s">
        <v>22</v>
      </c>
      <c r="I3059" s="10" t="s">
        <v>23</v>
      </c>
      <c r="J3059" s="10" t="s">
        <v>37</v>
      </c>
      <c r="K3059" s="10" t="s">
        <v>38</v>
      </c>
      <c r="L3059" s="10">
        <v>90049</v>
      </c>
      <c r="M3059" s="10" t="s">
        <v>39</v>
      </c>
      <c r="N3059" s="10" t="str">
        <f>_xlfn.XLOOKUP($M:$M,People!$B:$B,People!A:A)</f>
        <v>Sadie Pawthorne</v>
      </c>
      <c r="O3059" s="10" t="s">
        <v>1537</v>
      </c>
      <c r="P3059" s="10" t="str">
        <f>VLOOKUP(O3059,Products!$A:$E,3,FALSE)</f>
        <v>Office Depot</v>
      </c>
      <c r="Q3059" s="31">
        <f>INDEX(Products!$E:$E,MATCH(O3059,Products!$A:$A,0))</f>
        <v>0.36</v>
      </c>
      <c r="R3059" s="10" t="s">
        <v>41</v>
      </c>
      <c r="S3059" s="10" t="s">
        <v>53</v>
      </c>
      <c r="T3059" s="10" t="s">
        <v>1538</v>
      </c>
      <c r="U3059" s="12">
        <v>728.82</v>
      </c>
      <c r="V3059" s="12">
        <v>9</v>
      </c>
      <c r="W3059" s="12">
        <v>0</v>
      </c>
      <c r="X3059" s="12">
        <v>29.152799999999971</v>
      </c>
    </row>
    <row r="3060" spans="1:24" ht="14" x14ac:dyDescent="0.3">
      <c r="A3060" s="9">
        <v>3057</v>
      </c>
      <c r="B3060" s="14" t="s">
        <v>7499</v>
      </c>
      <c r="C3060" s="15">
        <v>45532</v>
      </c>
      <c r="D3060" s="15">
        <v>45539</v>
      </c>
      <c r="E3060" s="10" t="s">
        <v>44</v>
      </c>
      <c r="F3060" s="10" t="s">
        <v>681</v>
      </c>
      <c r="G3060" s="10" t="s">
        <v>682</v>
      </c>
      <c r="H3060" s="10" t="s">
        <v>22</v>
      </c>
      <c r="I3060" s="10" t="s">
        <v>23</v>
      </c>
      <c r="J3060" s="10" t="s">
        <v>37</v>
      </c>
      <c r="K3060" s="10" t="s">
        <v>38</v>
      </c>
      <c r="L3060" s="10">
        <v>90049</v>
      </c>
      <c r="M3060" s="10" t="s">
        <v>39</v>
      </c>
      <c r="N3060" s="10" t="str">
        <f>_xlfn.XLOOKUP($M:$M,People!$B:$B,People!A:A)</f>
        <v>Sadie Pawthorne</v>
      </c>
      <c r="O3060" s="10" t="s">
        <v>1732</v>
      </c>
      <c r="P3060" s="10" t="str">
        <f>VLOOKUP(O3060,Products!$A:$E,3,FALSE)</f>
        <v>Dell</v>
      </c>
      <c r="Q3060" s="31">
        <f>INDEX(Products!$E:$E,MATCH(O3060,Products!$A:$A,0))</f>
        <v>0.28000000000000003</v>
      </c>
      <c r="R3060" s="10" t="s">
        <v>41</v>
      </c>
      <c r="S3060" s="10" t="s">
        <v>53</v>
      </c>
      <c r="T3060" s="10" t="s">
        <v>1733</v>
      </c>
      <c r="U3060" s="12">
        <v>892.35</v>
      </c>
      <c r="V3060" s="12">
        <v>5</v>
      </c>
      <c r="W3060" s="12">
        <v>0</v>
      </c>
      <c r="X3060" s="12">
        <v>267.70499999999993</v>
      </c>
    </row>
    <row r="3061" spans="1:24" ht="14" x14ac:dyDescent="0.3">
      <c r="A3061" s="9">
        <v>3058</v>
      </c>
      <c r="B3061" s="14" t="s">
        <v>7501</v>
      </c>
      <c r="C3061" s="15">
        <v>45532</v>
      </c>
      <c r="D3061" s="15">
        <v>45537</v>
      </c>
      <c r="E3061" s="10" t="s">
        <v>44</v>
      </c>
      <c r="F3061" s="10" t="s">
        <v>2933</v>
      </c>
      <c r="G3061" s="10" t="s">
        <v>2934</v>
      </c>
      <c r="H3061" s="10" t="s">
        <v>36</v>
      </c>
      <c r="I3061" s="10" t="s">
        <v>23</v>
      </c>
      <c r="J3061" s="10" t="s">
        <v>655</v>
      </c>
      <c r="K3061" s="10" t="s">
        <v>656</v>
      </c>
      <c r="L3061" s="10">
        <v>6824</v>
      </c>
      <c r="M3061" s="10" t="s">
        <v>133</v>
      </c>
      <c r="N3061" s="10" t="str">
        <f>_xlfn.XLOOKUP($M:$M,People!$B:$B,People!A:A)</f>
        <v>Chuck Magee</v>
      </c>
      <c r="O3061" s="10" t="s">
        <v>4343</v>
      </c>
      <c r="P3061" s="10" t="str">
        <f>VLOOKUP(O3061,Products!$A:$E,3,FALSE)</f>
        <v>IKEA</v>
      </c>
      <c r="Q3061" s="31">
        <f>INDEX(Products!$E:$E,MATCH(O3061,Products!$A:$A,0))</f>
        <v>0.4</v>
      </c>
      <c r="R3061" s="10" t="s">
        <v>41</v>
      </c>
      <c r="S3061" s="10" t="s">
        <v>53</v>
      </c>
      <c r="T3061" s="10" t="s">
        <v>4344</v>
      </c>
      <c r="U3061" s="12">
        <v>470.35999999999996</v>
      </c>
      <c r="V3061" s="12">
        <v>11</v>
      </c>
      <c r="W3061" s="12">
        <v>0</v>
      </c>
      <c r="X3061" s="12">
        <v>122.2936</v>
      </c>
    </row>
    <row r="3062" spans="1:24" ht="14" x14ac:dyDescent="0.3">
      <c r="A3062" s="9">
        <v>3059</v>
      </c>
      <c r="B3062" s="14" t="s">
        <v>7502</v>
      </c>
      <c r="C3062" s="15">
        <v>45532</v>
      </c>
      <c r="D3062" s="15">
        <v>45536</v>
      </c>
      <c r="E3062" s="10" t="s">
        <v>44</v>
      </c>
      <c r="F3062" s="10" t="s">
        <v>3294</v>
      </c>
      <c r="G3062" s="10" t="s">
        <v>3295</v>
      </c>
      <c r="H3062" s="10" t="s">
        <v>36</v>
      </c>
      <c r="I3062" s="10" t="s">
        <v>23</v>
      </c>
      <c r="J3062" s="10" t="s">
        <v>271</v>
      </c>
      <c r="K3062" s="10" t="s">
        <v>189</v>
      </c>
      <c r="L3062" s="10">
        <v>60623</v>
      </c>
      <c r="M3062" s="10" t="s">
        <v>95</v>
      </c>
      <c r="N3062" s="10" t="str">
        <f>_xlfn.XLOOKUP($M:$M,People!$B:$B,People!A:A)</f>
        <v>Roxanne Rodriguez</v>
      </c>
      <c r="O3062" s="10" t="s">
        <v>2885</v>
      </c>
      <c r="P3062" s="10" t="str">
        <f>VLOOKUP(O3062,Products!$A:$E,3,FALSE)</f>
        <v>Dell</v>
      </c>
      <c r="Q3062" s="31">
        <f>INDEX(Products!$E:$E,MATCH(O3062,Products!$A:$A,0))</f>
        <v>0.28000000000000003</v>
      </c>
      <c r="R3062" s="10" t="s">
        <v>64</v>
      </c>
      <c r="S3062" s="10" t="s">
        <v>1063</v>
      </c>
      <c r="T3062" s="10" t="s">
        <v>2886</v>
      </c>
      <c r="U3062" s="12">
        <v>2799.9600000000005</v>
      </c>
      <c r="V3062" s="12">
        <v>5</v>
      </c>
      <c r="W3062" s="12">
        <v>0.2</v>
      </c>
      <c r="X3062" s="12">
        <v>874.98749999999984</v>
      </c>
    </row>
    <row r="3063" spans="1:24" ht="14" x14ac:dyDescent="0.3">
      <c r="A3063" s="9">
        <v>3060</v>
      </c>
      <c r="B3063" s="14" t="s">
        <v>7499</v>
      </c>
      <c r="C3063" s="15">
        <v>45532</v>
      </c>
      <c r="D3063" s="15">
        <v>45539</v>
      </c>
      <c r="E3063" s="10" t="s">
        <v>44</v>
      </c>
      <c r="F3063" s="10" t="s">
        <v>681</v>
      </c>
      <c r="G3063" s="10" t="s">
        <v>682</v>
      </c>
      <c r="H3063" s="10" t="s">
        <v>22</v>
      </c>
      <c r="I3063" s="10" t="s">
        <v>23</v>
      </c>
      <c r="J3063" s="10" t="s">
        <v>37</v>
      </c>
      <c r="K3063" s="10" t="s">
        <v>38</v>
      </c>
      <c r="L3063" s="10">
        <v>90049</v>
      </c>
      <c r="M3063" s="10" t="s">
        <v>39</v>
      </c>
      <c r="N3063" s="10" t="str">
        <f>_xlfn.XLOOKUP($M:$M,People!$B:$B,People!A:A)</f>
        <v>Sadie Pawthorne</v>
      </c>
      <c r="O3063" s="10" t="s">
        <v>2718</v>
      </c>
      <c r="P3063" s="10" t="str">
        <f>VLOOKUP(O3063,Products!$A:$E,3,FALSE)</f>
        <v>Dell</v>
      </c>
      <c r="Q3063" s="31">
        <f>INDEX(Products!$E:$E,MATCH(O3063,Products!$A:$A,0))</f>
        <v>0.4</v>
      </c>
      <c r="R3063" s="10" t="s">
        <v>64</v>
      </c>
      <c r="S3063" s="10" t="s">
        <v>65</v>
      </c>
      <c r="T3063" s="10" t="s">
        <v>2719</v>
      </c>
      <c r="U3063" s="12">
        <v>43.176000000000002</v>
      </c>
      <c r="V3063" s="12">
        <v>3</v>
      </c>
      <c r="W3063" s="12">
        <v>0.2</v>
      </c>
      <c r="X3063" s="12">
        <v>15.111599999999999</v>
      </c>
    </row>
    <row r="3064" spans="1:24" ht="14" x14ac:dyDescent="0.3">
      <c r="A3064" s="9">
        <v>3061</v>
      </c>
      <c r="B3064" s="14" t="s">
        <v>7500</v>
      </c>
      <c r="C3064" s="15">
        <v>45532</v>
      </c>
      <c r="D3064" s="15">
        <v>45536</v>
      </c>
      <c r="E3064" s="10" t="s">
        <v>44</v>
      </c>
      <c r="F3064" s="10" t="s">
        <v>988</v>
      </c>
      <c r="G3064" s="10" t="s">
        <v>989</v>
      </c>
      <c r="H3064" s="10" t="s">
        <v>36</v>
      </c>
      <c r="I3064" s="10" t="s">
        <v>23</v>
      </c>
      <c r="J3064" s="10" t="s">
        <v>714</v>
      </c>
      <c r="K3064" s="10" t="s">
        <v>94</v>
      </c>
      <c r="L3064" s="10">
        <v>75081</v>
      </c>
      <c r="M3064" s="10" t="s">
        <v>95</v>
      </c>
      <c r="N3064" s="10" t="str">
        <f>_xlfn.XLOOKUP($M:$M,People!$B:$B,People!A:A)</f>
        <v>Roxanne Rodriguez</v>
      </c>
      <c r="O3064" s="10" t="s">
        <v>2919</v>
      </c>
      <c r="P3064" s="10" t="str">
        <f>VLOOKUP(O3064,Products!$A:$E,3,FALSE)</f>
        <v>Avery</v>
      </c>
      <c r="Q3064" s="31">
        <f>INDEX(Products!$E:$E,MATCH(O3064,Products!$A:$A,0))</f>
        <v>0.27</v>
      </c>
      <c r="R3064" s="10" t="s">
        <v>64</v>
      </c>
      <c r="S3064" s="10" t="s">
        <v>65</v>
      </c>
      <c r="T3064" s="10" t="s">
        <v>2920</v>
      </c>
      <c r="U3064" s="12">
        <v>1099.96</v>
      </c>
      <c r="V3064" s="12">
        <v>5</v>
      </c>
      <c r="W3064" s="12">
        <v>0.2</v>
      </c>
      <c r="X3064" s="12">
        <v>82.496999999999957</v>
      </c>
    </row>
    <row r="3065" spans="1:24" ht="14" x14ac:dyDescent="0.3">
      <c r="A3065" s="9">
        <v>3062</v>
      </c>
      <c r="B3065" s="14" t="s">
        <v>7503</v>
      </c>
      <c r="C3065" s="15">
        <v>45533</v>
      </c>
      <c r="D3065" s="15">
        <v>45537</v>
      </c>
      <c r="E3065" s="10" t="s">
        <v>44</v>
      </c>
      <c r="F3065" s="10" t="s">
        <v>2658</v>
      </c>
      <c r="G3065" s="10" t="s">
        <v>2659</v>
      </c>
      <c r="H3065" s="10" t="s">
        <v>92</v>
      </c>
      <c r="I3065" s="10" t="s">
        <v>23</v>
      </c>
      <c r="J3065" s="10" t="s">
        <v>771</v>
      </c>
      <c r="K3065" s="10" t="s">
        <v>212</v>
      </c>
      <c r="L3065" s="10">
        <v>48234</v>
      </c>
      <c r="M3065" s="10" t="s">
        <v>95</v>
      </c>
      <c r="N3065" s="10" t="str">
        <f>_xlfn.XLOOKUP($M:$M,People!$B:$B,People!A:A)</f>
        <v>Roxanne Rodriguez</v>
      </c>
      <c r="O3065" s="10" t="s">
        <v>3118</v>
      </c>
      <c r="P3065" s="10" t="str">
        <f>VLOOKUP(O3065,Products!$A:$E,3,FALSE)</f>
        <v>Dell</v>
      </c>
      <c r="Q3065" s="31">
        <f>INDEX(Products!$E:$E,MATCH(O3065,Products!$A:$A,0))</f>
        <v>0.26</v>
      </c>
      <c r="R3065" s="10" t="s">
        <v>64</v>
      </c>
      <c r="S3065" s="10" t="s">
        <v>144</v>
      </c>
      <c r="T3065" s="10" t="s">
        <v>3119</v>
      </c>
      <c r="U3065" s="12">
        <v>114.52</v>
      </c>
      <c r="V3065" s="12">
        <v>7</v>
      </c>
      <c r="W3065" s="12">
        <v>0</v>
      </c>
      <c r="X3065" s="12">
        <v>11.451999999999995</v>
      </c>
    </row>
    <row r="3066" spans="1:24" ht="14" x14ac:dyDescent="0.3">
      <c r="A3066" s="9">
        <v>3063</v>
      </c>
      <c r="B3066" s="14" t="s">
        <v>7503</v>
      </c>
      <c r="C3066" s="15">
        <v>45533</v>
      </c>
      <c r="D3066" s="15">
        <v>45537</v>
      </c>
      <c r="E3066" s="10" t="s">
        <v>44</v>
      </c>
      <c r="F3066" s="10" t="s">
        <v>2658</v>
      </c>
      <c r="G3066" s="10" t="s">
        <v>2659</v>
      </c>
      <c r="H3066" s="10" t="s">
        <v>92</v>
      </c>
      <c r="I3066" s="10" t="s">
        <v>23</v>
      </c>
      <c r="J3066" s="10" t="s">
        <v>771</v>
      </c>
      <c r="K3066" s="10" t="s">
        <v>212</v>
      </c>
      <c r="L3066" s="10">
        <v>48234</v>
      </c>
      <c r="M3066" s="10" t="s">
        <v>95</v>
      </c>
      <c r="N3066" s="10" t="str">
        <f>_xlfn.XLOOKUP($M:$M,People!$B:$B,People!A:A)</f>
        <v>Roxanne Rodriguez</v>
      </c>
      <c r="O3066" s="10" t="s">
        <v>3187</v>
      </c>
      <c r="P3066" s="10" t="str">
        <f>VLOOKUP(O3066,Products!$A:$E,3,FALSE)</f>
        <v>3M</v>
      </c>
      <c r="Q3066" s="31">
        <f>INDEX(Products!$E:$E,MATCH(O3066,Products!$A:$A,0))</f>
        <v>0.32</v>
      </c>
      <c r="R3066" s="10" t="s">
        <v>64</v>
      </c>
      <c r="S3066" s="10" t="s">
        <v>65</v>
      </c>
      <c r="T3066" s="10" t="s">
        <v>3188</v>
      </c>
      <c r="U3066" s="12">
        <v>131.97999999999999</v>
      </c>
      <c r="V3066" s="12">
        <v>2</v>
      </c>
      <c r="W3066" s="12">
        <v>0</v>
      </c>
      <c r="X3066" s="12">
        <v>35.634600000000006</v>
      </c>
    </row>
    <row r="3067" spans="1:24" ht="14" x14ac:dyDescent="0.3">
      <c r="A3067" s="9">
        <v>3064</v>
      </c>
      <c r="B3067" s="14" t="s">
        <v>7504</v>
      </c>
      <c r="C3067" s="15">
        <v>45535</v>
      </c>
      <c r="D3067" s="15">
        <v>45537</v>
      </c>
      <c r="E3067" s="10" t="s">
        <v>168</v>
      </c>
      <c r="F3067" s="10" t="s">
        <v>4224</v>
      </c>
      <c r="G3067" s="10" t="s">
        <v>4225</v>
      </c>
      <c r="H3067" s="10" t="s">
        <v>36</v>
      </c>
      <c r="I3067" s="10" t="s">
        <v>23</v>
      </c>
      <c r="J3067" s="10" t="s">
        <v>114</v>
      </c>
      <c r="K3067" s="10" t="s">
        <v>38</v>
      </c>
      <c r="L3067" s="10">
        <v>94122</v>
      </c>
      <c r="M3067" s="10" t="s">
        <v>39</v>
      </c>
      <c r="N3067" s="10" t="str">
        <f>_xlfn.XLOOKUP($M:$M,People!$B:$B,People!A:A)</f>
        <v>Sadie Pawthorne</v>
      </c>
      <c r="O3067" s="10" t="s">
        <v>180</v>
      </c>
      <c r="P3067" s="10" t="str">
        <f>VLOOKUP(O3067,Products!$A:$E,3,FALSE)</f>
        <v>IKEA</v>
      </c>
      <c r="Q3067" s="31">
        <f>INDEX(Products!$E:$E,MATCH(O3067,Products!$A:$A,0))</f>
        <v>0.32</v>
      </c>
      <c r="R3067" s="10" t="s">
        <v>28</v>
      </c>
      <c r="S3067" s="10" t="s">
        <v>29</v>
      </c>
      <c r="T3067" s="10" t="s">
        <v>181</v>
      </c>
      <c r="U3067" s="12">
        <v>1552.8309999999999</v>
      </c>
      <c r="V3067" s="12">
        <v>7</v>
      </c>
      <c r="W3067" s="12">
        <v>0.15</v>
      </c>
      <c r="X3067" s="12">
        <v>200.95460000000008</v>
      </c>
    </row>
    <row r="3068" spans="1:24" ht="14" x14ac:dyDescent="0.3">
      <c r="A3068" s="9">
        <v>3065</v>
      </c>
      <c r="B3068" s="14" t="s">
        <v>7504</v>
      </c>
      <c r="C3068" s="15">
        <v>45535</v>
      </c>
      <c r="D3068" s="15">
        <v>45537</v>
      </c>
      <c r="E3068" s="10" t="s">
        <v>168</v>
      </c>
      <c r="F3068" s="10" t="s">
        <v>4224</v>
      </c>
      <c r="G3068" s="10" t="s">
        <v>4225</v>
      </c>
      <c r="H3068" s="10" t="s">
        <v>36</v>
      </c>
      <c r="I3068" s="10" t="s">
        <v>23</v>
      </c>
      <c r="J3068" s="10" t="s">
        <v>114</v>
      </c>
      <c r="K3068" s="10" t="s">
        <v>38</v>
      </c>
      <c r="L3068" s="10">
        <v>94122</v>
      </c>
      <c r="M3068" s="10" t="s">
        <v>39</v>
      </c>
      <c r="N3068" s="10" t="str">
        <f>_xlfn.XLOOKUP($M:$M,People!$B:$B,People!A:A)</f>
        <v>Sadie Pawthorne</v>
      </c>
      <c r="O3068" s="10" t="s">
        <v>543</v>
      </c>
      <c r="P3068" s="10" t="str">
        <f>VLOOKUP(O3068,Products!$A:$E,3,FALSE)</f>
        <v>Office Depot</v>
      </c>
      <c r="Q3068" s="31">
        <f>INDEX(Products!$E:$E,MATCH(O3068,Products!$A:$A,0))</f>
        <v>0.38</v>
      </c>
      <c r="R3068" s="10" t="s">
        <v>41</v>
      </c>
      <c r="S3068" s="10" t="s">
        <v>68</v>
      </c>
      <c r="T3068" s="10" t="s">
        <v>544</v>
      </c>
      <c r="U3068" s="12">
        <v>137.24</v>
      </c>
      <c r="V3068" s="12">
        <v>5</v>
      </c>
      <c r="W3068" s="12">
        <v>0.2</v>
      </c>
      <c r="X3068" s="12">
        <v>46.3185</v>
      </c>
    </row>
    <row r="3069" spans="1:24" ht="14" x14ac:dyDescent="0.3">
      <c r="A3069" s="9">
        <v>3066</v>
      </c>
      <c r="B3069" s="14" t="s">
        <v>7505</v>
      </c>
      <c r="C3069" s="15">
        <v>45535</v>
      </c>
      <c r="D3069" s="15">
        <v>45540</v>
      </c>
      <c r="E3069" s="10" t="s">
        <v>44</v>
      </c>
      <c r="F3069" s="10" t="s">
        <v>1736</v>
      </c>
      <c r="G3069" s="10" t="s">
        <v>1737</v>
      </c>
      <c r="H3069" s="10" t="s">
        <v>22</v>
      </c>
      <c r="I3069" s="10" t="s">
        <v>23</v>
      </c>
      <c r="J3069" s="10" t="s">
        <v>37</v>
      </c>
      <c r="K3069" s="10" t="s">
        <v>38</v>
      </c>
      <c r="L3069" s="10">
        <v>90004</v>
      </c>
      <c r="M3069" s="10" t="s">
        <v>39</v>
      </c>
      <c r="N3069" s="10" t="str">
        <f>_xlfn.XLOOKUP($M:$M,People!$B:$B,People!A:A)</f>
        <v>Sadie Pawthorne</v>
      </c>
      <c r="O3069" s="10" t="s">
        <v>1637</v>
      </c>
      <c r="P3069" s="10" t="str">
        <f>VLOOKUP(O3069,Products!$A:$E,3,FALSE)</f>
        <v>Staples</v>
      </c>
      <c r="Q3069" s="31">
        <f>INDEX(Products!$E:$E,MATCH(O3069,Products!$A:$A,0))</f>
        <v>0.37</v>
      </c>
      <c r="R3069" s="10" t="s">
        <v>41</v>
      </c>
      <c r="S3069" s="10" t="s">
        <v>82</v>
      </c>
      <c r="T3069" s="10" t="s">
        <v>1638</v>
      </c>
      <c r="U3069" s="12">
        <v>58.320000000000007</v>
      </c>
      <c r="V3069" s="12">
        <v>9</v>
      </c>
      <c r="W3069" s="12">
        <v>0</v>
      </c>
      <c r="X3069" s="12">
        <v>27.993600000000001</v>
      </c>
    </row>
    <row r="3070" spans="1:24" ht="14" x14ac:dyDescent="0.3">
      <c r="A3070" s="9">
        <v>3067</v>
      </c>
      <c r="B3070" s="14" t="s">
        <v>7506</v>
      </c>
      <c r="C3070" s="15">
        <v>45535</v>
      </c>
      <c r="D3070" s="15">
        <v>45540</v>
      </c>
      <c r="E3070" s="10" t="s">
        <v>44</v>
      </c>
      <c r="F3070" s="10" t="s">
        <v>1302</v>
      </c>
      <c r="G3070" s="10" t="s">
        <v>1303</v>
      </c>
      <c r="H3070" s="10" t="s">
        <v>92</v>
      </c>
      <c r="I3070" s="10" t="s">
        <v>23</v>
      </c>
      <c r="J3070" s="10" t="s">
        <v>5178</v>
      </c>
      <c r="K3070" s="10" t="s">
        <v>94</v>
      </c>
      <c r="L3070" s="10">
        <v>76021</v>
      </c>
      <c r="M3070" s="10" t="s">
        <v>95</v>
      </c>
      <c r="N3070" s="10" t="str">
        <f>_xlfn.XLOOKUP($M:$M,People!$B:$B,People!A:A)</f>
        <v>Roxanne Rodriguez</v>
      </c>
      <c r="O3070" s="10" t="s">
        <v>4019</v>
      </c>
      <c r="P3070" s="10" t="str">
        <f>VLOOKUP(O3070,Products!$A:$E,3,FALSE)</f>
        <v>IKEA</v>
      </c>
      <c r="Q3070" s="31">
        <f>INDEX(Products!$E:$E,MATCH(O3070,Products!$A:$A,0))</f>
        <v>0.34</v>
      </c>
      <c r="R3070" s="10" t="s">
        <v>41</v>
      </c>
      <c r="S3070" s="10" t="s">
        <v>82</v>
      </c>
      <c r="T3070" s="10" t="s">
        <v>4020</v>
      </c>
      <c r="U3070" s="12">
        <v>20.96</v>
      </c>
      <c r="V3070" s="12">
        <v>4</v>
      </c>
      <c r="W3070" s="12">
        <v>0.2</v>
      </c>
      <c r="X3070" s="12">
        <v>6.8119999999999994</v>
      </c>
    </row>
    <row r="3071" spans="1:24" ht="14" x14ac:dyDescent="0.3">
      <c r="A3071" s="9">
        <v>3068</v>
      </c>
      <c r="B3071" s="14" t="s">
        <v>7504</v>
      </c>
      <c r="C3071" s="15">
        <v>45535</v>
      </c>
      <c r="D3071" s="15">
        <v>45537</v>
      </c>
      <c r="E3071" s="10" t="s">
        <v>168</v>
      </c>
      <c r="F3071" s="10" t="s">
        <v>4224</v>
      </c>
      <c r="G3071" s="10" t="s">
        <v>4225</v>
      </c>
      <c r="H3071" s="10" t="s">
        <v>36</v>
      </c>
      <c r="I3071" s="10" t="s">
        <v>23</v>
      </c>
      <c r="J3071" s="10" t="s">
        <v>114</v>
      </c>
      <c r="K3071" s="10" t="s">
        <v>38</v>
      </c>
      <c r="L3071" s="10">
        <v>94122</v>
      </c>
      <c r="M3071" s="10" t="s">
        <v>39</v>
      </c>
      <c r="N3071" s="10" t="str">
        <f>_xlfn.XLOOKUP($M:$M,People!$B:$B,People!A:A)</f>
        <v>Sadie Pawthorne</v>
      </c>
      <c r="O3071" s="10" t="s">
        <v>4226</v>
      </c>
      <c r="P3071" s="10" t="str">
        <f>VLOOKUP(O3071,Products!$A:$E,3,FALSE)</f>
        <v>HP</v>
      </c>
      <c r="Q3071" s="31">
        <f>INDEX(Products!$E:$E,MATCH(O3071,Products!$A:$A,0))</f>
        <v>0.33</v>
      </c>
      <c r="R3071" s="10" t="s">
        <v>64</v>
      </c>
      <c r="S3071" s="10" t="s">
        <v>144</v>
      </c>
      <c r="T3071" s="10" t="s">
        <v>4227</v>
      </c>
      <c r="U3071" s="12">
        <v>36.51</v>
      </c>
      <c r="V3071" s="12">
        <v>1</v>
      </c>
      <c r="W3071" s="12">
        <v>0</v>
      </c>
      <c r="X3071" s="12">
        <v>15.699300000000001</v>
      </c>
    </row>
    <row r="3072" spans="1:24" ht="14" x14ac:dyDescent="0.3">
      <c r="A3072" s="9">
        <v>3069</v>
      </c>
      <c r="B3072" s="14" t="s">
        <v>7504</v>
      </c>
      <c r="C3072" s="15">
        <v>45535</v>
      </c>
      <c r="D3072" s="15">
        <v>45537</v>
      </c>
      <c r="E3072" s="10" t="s">
        <v>168</v>
      </c>
      <c r="F3072" s="10" t="s">
        <v>4224</v>
      </c>
      <c r="G3072" s="10" t="s">
        <v>4225</v>
      </c>
      <c r="H3072" s="10" t="s">
        <v>36</v>
      </c>
      <c r="I3072" s="10" t="s">
        <v>23</v>
      </c>
      <c r="J3072" s="10" t="s">
        <v>114</v>
      </c>
      <c r="K3072" s="10" t="s">
        <v>38</v>
      </c>
      <c r="L3072" s="10">
        <v>94122</v>
      </c>
      <c r="M3072" s="10" t="s">
        <v>39</v>
      </c>
      <c r="N3072" s="10" t="str">
        <f>_xlfn.XLOOKUP($M:$M,People!$B:$B,People!A:A)</f>
        <v>Sadie Pawthorne</v>
      </c>
      <c r="O3072" s="10" t="s">
        <v>4228</v>
      </c>
      <c r="P3072" s="10" t="str">
        <f>VLOOKUP(O3072,Products!$A:$E,3,FALSE)</f>
        <v>Dell</v>
      </c>
      <c r="Q3072" s="31">
        <f>INDEX(Products!$E:$E,MATCH(O3072,Products!$A:$A,0))</f>
        <v>0.32</v>
      </c>
      <c r="R3072" s="10" t="s">
        <v>64</v>
      </c>
      <c r="S3072" s="10" t="s">
        <v>599</v>
      </c>
      <c r="T3072" s="10" t="s">
        <v>4229</v>
      </c>
      <c r="U3072" s="12">
        <v>239.976</v>
      </c>
      <c r="V3072" s="12">
        <v>3</v>
      </c>
      <c r="W3072" s="12">
        <v>0.2</v>
      </c>
      <c r="X3072" s="12">
        <v>80.991899999999987</v>
      </c>
    </row>
    <row r="3073" spans="1:24" ht="14" x14ac:dyDescent="0.3">
      <c r="A3073" s="9">
        <v>3070</v>
      </c>
      <c r="B3073" s="14" t="s">
        <v>7507</v>
      </c>
      <c r="C3073" s="15">
        <v>45535</v>
      </c>
      <c r="D3073" s="15">
        <v>45539</v>
      </c>
      <c r="E3073" s="10" t="s">
        <v>44</v>
      </c>
      <c r="F3073" s="10" t="s">
        <v>3919</v>
      </c>
      <c r="G3073" s="10" t="s">
        <v>3920</v>
      </c>
      <c r="H3073" s="10" t="s">
        <v>92</v>
      </c>
      <c r="I3073" s="10" t="s">
        <v>23</v>
      </c>
      <c r="J3073" s="10" t="s">
        <v>831</v>
      </c>
      <c r="K3073" s="10" t="s">
        <v>38</v>
      </c>
      <c r="L3073" s="10">
        <v>92037</v>
      </c>
      <c r="M3073" s="10" t="s">
        <v>39</v>
      </c>
      <c r="N3073" s="10" t="str">
        <f>_xlfn.XLOOKUP($M:$M,People!$B:$B,People!A:A)</f>
        <v>Sadie Pawthorne</v>
      </c>
      <c r="O3073" s="10" t="s">
        <v>2836</v>
      </c>
      <c r="P3073" s="10" t="str">
        <f>VLOOKUP(O3073,Products!$A:$E,3,FALSE)</f>
        <v>Avery</v>
      </c>
      <c r="Q3073" s="31">
        <f>INDEX(Products!$E:$E,MATCH(O3073,Products!$A:$A,0))</f>
        <v>0.37</v>
      </c>
      <c r="R3073" s="10" t="s">
        <v>64</v>
      </c>
      <c r="S3073" s="10" t="s">
        <v>65</v>
      </c>
      <c r="T3073" s="10" t="s">
        <v>2837</v>
      </c>
      <c r="U3073" s="12">
        <v>555.96</v>
      </c>
      <c r="V3073" s="12">
        <v>5</v>
      </c>
      <c r="W3073" s="12">
        <v>0.2</v>
      </c>
      <c r="X3073" s="12">
        <v>41.697000000000003</v>
      </c>
    </row>
    <row r="3074" spans="1:24" ht="14" x14ac:dyDescent="0.3">
      <c r="A3074" s="9">
        <v>3071</v>
      </c>
      <c r="B3074" s="14" t="s">
        <v>7508</v>
      </c>
      <c r="C3074" s="15">
        <v>45536</v>
      </c>
      <c r="D3074" s="15">
        <v>45543</v>
      </c>
      <c r="E3074" s="10" t="s">
        <v>44</v>
      </c>
      <c r="F3074" s="10" t="s">
        <v>4608</v>
      </c>
      <c r="G3074" s="10" t="s">
        <v>4609</v>
      </c>
      <c r="H3074" s="10" t="s">
        <v>92</v>
      </c>
      <c r="I3074" s="10" t="s">
        <v>23</v>
      </c>
      <c r="J3074" s="10" t="s">
        <v>538</v>
      </c>
      <c r="K3074" s="10" t="s">
        <v>1086</v>
      </c>
      <c r="L3074" s="10">
        <v>2038</v>
      </c>
      <c r="M3074" s="10" t="s">
        <v>133</v>
      </c>
      <c r="N3074" s="10" t="str">
        <f>_xlfn.XLOOKUP($M:$M,People!$B:$B,People!A:A)</f>
        <v>Chuck Magee</v>
      </c>
      <c r="O3074" s="10" t="s">
        <v>617</v>
      </c>
      <c r="P3074" s="10" t="str">
        <f>VLOOKUP(O3074,Products!$A:$E,3,FALSE)</f>
        <v>3M</v>
      </c>
      <c r="Q3074" s="31">
        <f>INDEX(Products!$E:$E,MATCH(O3074,Products!$A:$A,0))</f>
        <v>0.38</v>
      </c>
      <c r="R3074" s="10" t="s">
        <v>28</v>
      </c>
      <c r="S3074" s="10" t="s">
        <v>32</v>
      </c>
      <c r="T3074" s="10" t="s">
        <v>618</v>
      </c>
      <c r="U3074" s="12">
        <v>60.74</v>
      </c>
      <c r="V3074" s="12">
        <v>1</v>
      </c>
      <c r="W3074" s="12">
        <v>0</v>
      </c>
      <c r="X3074" s="12">
        <v>15.185000000000002</v>
      </c>
    </row>
    <row r="3075" spans="1:24" ht="14" x14ac:dyDescent="0.3">
      <c r="A3075" s="9">
        <v>3072</v>
      </c>
      <c r="B3075" s="14" t="s">
        <v>7508</v>
      </c>
      <c r="C3075" s="15">
        <v>45536</v>
      </c>
      <c r="D3075" s="15">
        <v>45543</v>
      </c>
      <c r="E3075" s="10" t="s">
        <v>44</v>
      </c>
      <c r="F3075" s="10" t="s">
        <v>4608</v>
      </c>
      <c r="G3075" s="10" t="s">
        <v>4609</v>
      </c>
      <c r="H3075" s="10" t="s">
        <v>92</v>
      </c>
      <c r="I3075" s="10" t="s">
        <v>23</v>
      </c>
      <c r="J3075" s="10" t="s">
        <v>538</v>
      </c>
      <c r="K3075" s="10" t="s">
        <v>1086</v>
      </c>
      <c r="L3075" s="10">
        <v>2038</v>
      </c>
      <c r="M3075" s="10" t="s">
        <v>133</v>
      </c>
      <c r="N3075" s="10" t="str">
        <f>_xlfn.XLOOKUP($M:$M,People!$B:$B,People!A:A)</f>
        <v>Chuck Magee</v>
      </c>
      <c r="O3075" s="10" t="s">
        <v>4159</v>
      </c>
      <c r="P3075" s="10" t="str">
        <f>VLOOKUP(O3075,Products!$A:$E,3,FALSE)</f>
        <v>Canon</v>
      </c>
      <c r="Q3075" s="31">
        <f>INDEX(Products!$E:$E,MATCH(O3075,Products!$A:$A,0))</f>
        <v>0.38</v>
      </c>
      <c r="R3075" s="10" t="s">
        <v>28</v>
      </c>
      <c r="S3075" s="10" t="s">
        <v>58</v>
      </c>
      <c r="T3075" s="10" t="s">
        <v>4160</v>
      </c>
      <c r="U3075" s="12">
        <v>124.36</v>
      </c>
      <c r="V3075" s="12">
        <v>2</v>
      </c>
      <c r="W3075" s="12">
        <v>0</v>
      </c>
      <c r="X3075" s="12">
        <v>27.359200000000001</v>
      </c>
    </row>
    <row r="3076" spans="1:24" ht="14" x14ac:dyDescent="0.3">
      <c r="A3076" s="9">
        <v>3073</v>
      </c>
      <c r="B3076" s="14" t="s">
        <v>7508</v>
      </c>
      <c r="C3076" s="15">
        <v>45536</v>
      </c>
      <c r="D3076" s="15">
        <v>45543</v>
      </c>
      <c r="E3076" s="10" t="s">
        <v>44</v>
      </c>
      <c r="F3076" s="10" t="s">
        <v>4608</v>
      </c>
      <c r="G3076" s="10" t="s">
        <v>4609</v>
      </c>
      <c r="H3076" s="10" t="s">
        <v>92</v>
      </c>
      <c r="I3076" s="10" t="s">
        <v>23</v>
      </c>
      <c r="J3076" s="10" t="s">
        <v>538</v>
      </c>
      <c r="K3076" s="10" t="s">
        <v>1086</v>
      </c>
      <c r="L3076" s="10">
        <v>2038</v>
      </c>
      <c r="M3076" s="10" t="s">
        <v>133</v>
      </c>
      <c r="N3076" s="10" t="str">
        <f>_xlfn.XLOOKUP($M:$M,People!$B:$B,People!A:A)</f>
        <v>Chuck Magee</v>
      </c>
      <c r="O3076" s="10" t="s">
        <v>2347</v>
      </c>
      <c r="P3076" s="10" t="str">
        <f>VLOOKUP(O3076,Products!$A:$E,3,FALSE)</f>
        <v>Staples</v>
      </c>
      <c r="Q3076" s="31">
        <f>INDEX(Products!$E:$E,MATCH(O3076,Products!$A:$A,0))</f>
        <v>0.33</v>
      </c>
      <c r="R3076" s="10" t="s">
        <v>41</v>
      </c>
      <c r="S3076" s="10" t="s">
        <v>68</v>
      </c>
      <c r="T3076" s="10" t="s">
        <v>2348</v>
      </c>
      <c r="U3076" s="12">
        <v>114.60000000000001</v>
      </c>
      <c r="V3076" s="12">
        <v>5</v>
      </c>
      <c r="W3076" s="12">
        <v>0</v>
      </c>
      <c r="X3076" s="12">
        <v>51.57</v>
      </c>
    </row>
    <row r="3077" spans="1:24" ht="14" x14ac:dyDescent="0.3">
      <c r="A3077" s="9">
        <v>3074</v>
      </c>
      <c r="B3077" s="14" t="s">
        <v>7509</v>
      </c>
      <c r="C3077" s="15">
        <v>45536</v>
      </c>
      <c r="D3077" s="15">
        <v>45539</v>
      </c>
      <c r="E3077" s="10" t="s">
        <v>19</v>
      </c>
      <c r="F3077" s="10" t="s">
        <v>1058</v>
      </c>
      <c r="G3077" s="10" t="s">
        <v>1059</v>
      </c>
      <c r="H3077" s="10" t="s">
        <v>22</v>
      </c>
      <c r="I3077" s="10" t="s">
        <v>23</v>
      </c>
      <c r="J3077" s="10" t="s">
        <v>37</v>
      </c>
      <c r="K3077" s="10" t="s">
        <v>38</v>
      </c>
      <c r="L3077" s="10">
        <v>90045</v>
      </c>
      <c r="M3077" s="10" t="s">
        <v>39</v>
      </c>
      <c r="N3077" s="10" t="str">
        <f>_xlfn.XLOOKUP($M:$M,People!$B:$B,People!A:A)</f>
        <v>Sadie Pawthorne</v>
      </c>
      <c r="O3077" s="10" t="s">
        <v>1060</v>
      </c>
      <c r="P3077" s="10" t="str">
        <f>VLOOKUP(O3077,Products!$A:$E,3,FALSE)</f>
        <v>Office Depot</v>
      </c>
      <c r="Q3077" s="31">
        <f>INDEX(Products!$E:$E,MATCH(O3077,Products!$A:$A,0))</f>
        <v>0.34</v>
      </c>
      <c r="R3077" s="10" t="s">
        <v>41</v>
      </c>
      <c r="S3077" s="10" t="s">
        <v>68</v>
      </c>
      <c r="T3077" s="10" t="s">
        <v>1061</v>
      </c>
      <c r="U3077" s="12">
        <v>4.7520000000000007</v>
      </c>
      <c r="V3077" s="12">
        <v>1</v>
      </c>
      <c r="W3077" s="12">
        <v>0.2</v>
      </c>
      <c r="X3077" s="12">
        <v>1.6037999999999997</v>
      </c>
    </row>
    <row r="3078" spans="1:24" ht="14" x14ac:dyDescent="0.3">
      <c r="A3078" s="9">
        <v>3075</v>
      </c>
      <c r="B3078" s="14" t="s">
        <v>7509</v>
      </c>
      <c r="C3078" s="15">
        <v>45536</v>
      </c>
      <c r="D3078" s="15">
        <v>45539</v>
      </c>
      <c r="E3078" s="10" t="s">
        <v>19</v>
      </c>
      <c r="F3078" s="10" t="s">
        <v>1058</v>
      </c>
      <c r="G3078" s="10" t="s">
        <v>1059</v>
      </c>
      <c r="H3078" s="10" t="s">
        <v>22</v>
      </c>
      <c r="I3078" s="10" t="s">
        <v>23</v>
      </c>
      <c r="J3078" s="10" t="s">
        <v>37</v>
      </c>
      <c r="K3078" s="10" t="s">
        <v>38</v>
      </c>
      <c r="L3078" s="10">
        <v>90045</v>
      </c>
      <c r="M3078" s="10" t="s">
        <v>39</v>
      </c>
      <c r="N3078" s="10" t="str">
        <f>_xlfn.XLOOKUP($M:$M,People!$B:$B,People!A:A)</f>
        <v>Sadie Pawthorne</v>
      </c>
      <c r="O3078" s="10" t="s">
        <v>1065</v>
      </c>
      <c r="P3078" s="10" t="str">
        <f>VLOOKUP(O3078,Products!$A:$E,3,FALSE)</f>
        <v>Office Depot</v>
      </c>
      <c r="Q3078" s="31">
        <f>INDEX(Products!$E:$E,MATCH(O3078,Products!$A:$A,0))</f>
        <v>0.4</v>
      </c>
      <c r="R3078" s="10" t="s">
        <v>41</v>
      </c>
      <c r="S3078" s="10" t="s">
        <v>68</v>
      </c>
      <c r="T3078" s="10" t="s">
        <v>1066</v>
      </c>
      <c r="U3078" s="12">
        <v>14.368000000000002</v>
      </c>
      <c r="V3078" s="12">
        <v>4</v>
      </c>
      <c r="W3078" s="12">
        <v>0.2</v>
      </c>
      <c r="X3078" s="12">
        <v>4.4899999999999984</v>
      </c>
    </row>
    <row r="3079" spans="1:24" ht="14" x14ac:dyDescent="0.3">
      <c r="A3079" s="9">
        <v>3076</v>
      </c>
      <c r="B3079" s="14" t="s">
        <v>7508</v>
      </c>
      <c r="C3079" s="15">
        <v>45536</v>
      </c>
      <c r="D3079" s="15">
        <v>45543</v>
      </c>
      <c r="E3079" s="10" t="s">
        <v>44</v>
      </c>
      <c r="F3079" s="10" t="s">
        <v>4608</v>
      </c>
      <c r="G3079" s="10" t="s">
        <v>4609</v>
      </c>
      <c r="H3079" s="10" t="s">
        <v>92</v>
      </c>
      <c r="I3079" s="10" t="s">
        <v>23</v>
      </c>
      <c r="J3079" s="10" t="s">
        <v>538</v>
      </c>
      <c r="K3079" s="10" t="s">
        <v>1086</v>
      </c>
      <c r="L3079" s="10">
        <v>2038</v>
      </c>
      <c r="M3079" s="10" t="s">
        <v>133</v>
      </c>
      <c r="N3079" s="10" t="str">
        <f>_xlfn.XLOOKUP($M:$M,People!$B:$B,People!A:A)</f>
        <v>Chuck Magee</v>
      </c>
      <c r="O3079" s="10" t="s">
        <v>888</v>
      </c>
      <c r="P3079" s="10" t="str">
        <f>VLOOKUP(O3079,Products!$A:$E,3,FALSE)</f>
        <v>Logitech</v>
      </c>
      <c r="Q3079" s="31">
        <f>INDEX(Products!$E:$E,MATCH(O3079,Products!$A:$A,0))</f>
        <v>0.31</v>
      </c>
      <c r="R3079" s="10" t="s">
        <v>41</v>
      </c>
      <c r="S3079" s="10" t="s">
        <v>53</v>
      </c>
      <c r="T3079" s="10" t="s">
        <v>889</v>
      </c>
      <c r="U3079" s="12">
        <v>1088.76</v>
      </c>
      <c r="V3079" s="12">
        <v>6</v>
      </c>
      <c r="W3079" s="12">
        <v>0</v>
      </c>
      <c r="X3079" s="12">
        <v>315.74039999999985</v>
      </c>
    </row>
    <row r="3080" spans="1:24" ht="14" x14ac:dyDescent="0.3">
      <c r="A3080" s="9">
        <v>3077</v>
      </c>
      <c r="B3080" s="14" t="s">
        <v>7509</v>
      </c>
      <c r="C3080" s="15">
        <v>45536</v>
      </c>
      <c r="D3080" s="15">
        <v>45539</v>
      </c>
      <c r="E3080" s="10" t="s">
        <v>19</v>
      </c>
      <c r="F3080" s="10" t="s">
        <v>1058</v>
      </c>
      <c r="G3080" s="10" t="s">
        <v>1059</v>
      </c>
      <c r="H3080" s="10" t="s">
        <v>22</v>
      </c>
      <c r="I3080" s="10" t="s">
        <v>23</v>
      </c>
      <c r="J3080" s="10" t="s">
        <v>37</v>
      </c>
      <c r="K3080" s="10" t="s">
        <v>38</v>
      </c>
      <c r="L3080" s="10">
        <v>90045</v>
      </c>
      <c r="M3080" s="10" t="s">
        <v>39</v>
      </c>
      <c r="N3080" s="10" t="str">
        <f>_xlfn.XLOOKUP($M:$M,People!$B:$B,People!A:A)</f>
        <v>Sadie Pawthorne</v>
      </c>
      <c r="O3080" s="10" t="s">
        <v>1062</v>
      </c>
      <c r="P3080" s="10" t="str">
        <f>VLOOKUP(O3080,Products!$A:$E,3,FALSE)</f>
        <v>Samsung</v>
      </c>
      <c r="Q3080" s="31">
        <f>INDEX(Products!$E:$E,MATCH(O3080,Products!$A:$A,0))</f>
        <v>0.28999999999999998</v>
      </c>
      <c r="R3080" s="10" t="s">
        <v>64</v>
      </c>
      <c r="S3080" s="10" t="s">
        <v>1063</v>
      </c>
      <c r="T3080" s="10" t="s">
        <v>1064</v>
      </c>
      <c r="U3080" s="12">
        <v>959.98400000000004</v>
      </c>
      <c r="V3080" s="12">
        <v>2</v>
      </c>
      <c r="W3080" s="12">
        <v>0.2</v>
      </c>
      <c r="X3080" s="12">
        <v>335.99440000000004</v>
      </c>
    </row>
    <row r="3081" spans="1:24" ht="14" x14ac:dyDescent="0.3">
      <c r="A3081" s="9">
        <v>3078</v>
      </c>
      <c r="B3081" s="14" t="s">
        <v>7510</v>
      </c>
      <c r="C3081" s="15">
        <v>45538</v>
      </c>
      <c r="D3081" s="15">
        <v>45543</v>
      </c>
      <c r="E3081" s="10" t="s">
        <v>44</v>
      </c>
      <c r="F3081" s="10" t="s">
        <v>2486</v>
      </c>
      <c r="G3081" s="10" t="s">
        <v>2487</v>
      </c>
      <c r="H3081" s="10" t="s">
        <v>92</v>
      </c>
      <c r="I3081" s="10" t="s">
        <v>23</v>
      </c>
      <c r="J3081" s="10" t="s">
        <v>114</v>
      </c>
      <c r="K3081" s="10" t="s">
        <v>38</v>
      </c>
      <c r="L3081" s="10">
        <v>94110</v>
      </c>
      <c r="M3081" s="10" t="s">
        <v>39</v>
      </c>
      <c r="N3081" s="10" t="str">
        <f>_xlfn.XLOOKUP($M:$M,People!$B:$B,People!A:A)</f>
        <v>Sadie Pawthorne</v>
      </c>
      <c r="O3081" s="10" t="s">
        <v>1345</v>
      </c>
      <c r="P3081" s="10" t="str">
        <f>VLOOKUP(O3081,Products!$A:$E,3,FALSE)</f>
        <v>Office Depot</v>
      </c>
      <c r="Q3081" s="31">
        <f>INDEX(Products!$E:$E,MATCH(O3081,Products!$A:$A,0))</f>
        <v>0.28000000000000003</v>
      </c>
      <c r="R3081" s="10" t="s">
        <v>28</v>
      </c>
      <c r="S3081" s="10" t="s">
        <v>32</v>
      </c>
      <c r="T3081" s="10" t="s">
        <v>1346</v>
      </c>
      <c r="U3081" s="12">
        <v>129.56800000000001</v>
      </c>
      <c r="V3081" s="12">
        <v>2</v>
      </c>
      <c r="W3081" s="12">
        <v>0.2</v>
      </c>
      <c r="X3081" s="12">
        <v>-12.956799999999994</v>
      </c>
    </row>
    <row r="3082" spans="1:24" ht="14" x14ac:dyDescent="0.3">
      <c r="A3082" s="9">
        <v>3079</v>
      </c>
      <c r="B3082" s="14" t="s">
        <v>7511</v>
      </c>
      <c r="C3082" s="15">
        <v>45538</v>
      </c>
      <c r="D3082" s="15">
        <v>45543</v>
      </c>
      <c r="E3082" s="10" t="s">
        <v>44</v>
      </c>
      <c r="F3082" s="10" t="s">
        <v>3041</v>
      </c>
      <c r="G3082" s="10" t="s">
        <v>3042</v>
      </c>
      <c r="H3082" s="10" t="s">
        <v>36</v>
      </c>
      <c r="I3082" s="10" t="s">
        <v>23</v>
      </c>
      <c r="J3082" s="10" t="s">
        <v>1143</v>
      </c>
      <c r="K3082" s="10" t="s">
        <v>277</v>
      </c>
      <c r="L3082" s="10">
        <v>85705</v>
      </c>
      <c r="M3082" s="10" t="s">
        <v>39</v>
      </c>
      <c r="N3082" s="10" t="str">
        <f>_xlfn.XLOOKUP($M:$M,People!$B:$B,People!A:A)</f>
        <v>Sadie Pawthorne</v>
      </c>
      <c r="O3082" s="10" t="s">
        <v>3474</v>
      </c>
      <c r="P3082" s="10" t="str">
        <f>VLOOKUP(O3082,Products!$A:$E,3,FALSE)</f>
        <v>Office Depot</v>
      </c>
      <c r="Q3082" s="31">
        <f>INDEX(Products!$E:$E,MATCH(O3082,Products!$A:$A,0))</f>
        <v>0.32</v>
      </c>
      <c r="R3082" s="10" t="s">
        <v>28</v>
      </c>
      <c r="S3082" s="10" t="s">
        <v>58</v>
      </c>
      <c r="T3082" s="10" t="s">
        <v>3475</v>
      </c>
      <c r="U3082" s="12">
        <v>238.15200000000004</v>
      </c>
      <c r="V3082" s="12">
        <v>3</v>
      </c>
      <c r="W3082" s="12">
        <v>0.2</v>
      </c>
      <c r="X3082" s="12">
        <v>89.306999999999988</v>
      </c>
    </row>
    <row r="3083" spans="1:24" ht="14" x14ac:dyDescent="0.3">
      <c r="A3083" s="9">
        <v>3080</v>
      </c>
      <c r="B3083" s="14" t="s">
        <v>7512</v>
      </c>
      <c r="C3083" s="15">
        <v>45538</v>
      </c>
      <c r="D3083" s="15">
        <v>45540</v>
      </c>
      <c r="E3083" s="10" t="s">
        <v>168</v>
      </c>
      <c r="F3083" s="10" t="s">
        <v>619</v>
      </c>
      <c r="G3083" s="10" t="s">
        <v>620</v>
      </c>
      <c r="H3083" s="10" t="s">
        <v>36</v>
      </c>
      <c r="I3083" s="10" t="s">
        <v>23</v>
      </c>
      <c r="J3083" s="10" t="s">
        <v>453</v>
      </c>
      <c r="K3083" s="10" t="s">
        <v>656</v>
      </c>
      <c r="L3083" s="10">
        <v>6010</v>
      </c>
      <c r="M3083" s="10" t="s">
        <v>133</v>
      </c>
      <c r="N3083" s="10" t="str">
        <f>_xlfn.XLOOKUP($M:$M,People!$B:$B,People!A:A)</f>
        <v>Chuck Magee</v>
      </c>
      <c r="O3083" s="10" t="s">
        <v>96</v>
      </c>
      <c r="P3083" s="10" t="str">
        <f>VLOOKUP(O3083,Products!$A:$E,3,FALSE)</f>
        <v>IKEA</v>
      </c>
      <c r="Q3083" s="31">
        <f>INDEX(Products!$E:$E,MATCH(O3083,Products!$A:$A,0))</f>
        <v>0.4</v>
      </c>
      <c r="R3083" s="10" t="s">
        <v>41</v>
      </c>
      <c r="S3083" s="10" t="s">
        <v>71</v>
      </c>
      <c r="T3083" s="10" t="s">
        <v>97</v>
      </c>
      <c r="U3083" s="12">
        <v>137.62</v>
      </c>
      <c r="V3083" s="12">
        <v>2</v>
      </c>
      <c r="W3083" s="12">
        <v>0</v>
      </c>
      <c r="X3083" s="12">
        <v>60.552800000000005</v>
      </c>
    </row>
    <row r="3084" spans="1:24" ht="14" x14ac:dyDescent="0.3">
      <c r="A3084" s="9">
        <v>3081</v>
      </c>
      <c r="B3084" s="14" t="s">
        <v>7510</v>
      </c>
      <c r="C3084" s="15">
        <v>45538</v>
      </c>
      <c r="D3084" s="15">
        <v>45543</v>
      </c>
      <c r="E3084" s="10" t="s">
        <v>44</v>
      </c>
      <c r="F3084" s="10" t="s">
        <v>2486</v>
      </c>
      <c r="G3084" s="10" t="s">
        <v>2487</v>
      </c>
      <c r="H3084" s="10" t="s">
        <v>92</v>
      </c>
      <c r="I3084" s="10" t="s">
        <v>23</v>
      </c>
      <c r="J3084" s="10" t="s">
        <v>114</v>
      </c>
      <c r="K3084" s="10" t="s">
        <v>38</v>
      </c>
      <c r="L3084" s="10">
        <v>94110</v>
      </c>
      <c r="M3084" s="10" t="s">
        <v>39</v>
      </c>
      <c r="N3084" s="10" t="str">
        <f>_xlfn.XLOOKUP($M:$M,People!$B:$B,People!A:A)</f>
        <v>Sadie Pawthorne</v>
      </c>
      <c r="O3084" s="10" t="s">
        <v>479</v>
      </c>
      <c r="P3084" s="10" t="str">
        <f>VLOOKUP(O3084,Products!$A:$E,3,FALSE)</f>
        <v>Logitech</v>
      </c>
      <c r="Q3084" s="31">
        <f>INDEX(Products!$E:$E,MATCH(O3084,Products!$A:$A,0))</f>
        <v>0.33</v>
      </c>
      <c r="R3084" s="10" t="s">
        <v>41</v>
      </c>
      <c r="S3084" s="10" t="s">
        <v>68</v>
      </c>
      <c r="T3084" s="10" t="s">
        <v>480</v>
      </c>
      <c r="U3084" s="12">
        <v>6.3680000000000003</v>
      </c>
      <c r="V3084" s="12">
        <v>2</v>
      </c>
      <c r="W3084" s="12">
        <v>0.2</v>
      </c>
      <c r="X3084" s="12">
        <v>2.1492</v>
      </c>
    </row>
    <row r="3085" spans="1:24" ht="14" x14ac:dyDescent="0.3">
      <c r="A3085" s="9">
        <v>3082</v>
      </c>
      <c r="B3085" s="14" t="s">
        <v>7513</v>
      </c>
      <c r="C3085" s="15">
        <v>45538</v>
      </c>
      <c r="D3085" s="15">
        <v>45543</v>
      </c>
      <c r="E3085" s="10" t="s">
        <v>44</v>
      </c>
      <c r="F3085" s="10" t="s">
        <v>329</v>
      </c>
      <c r="G3085" s="10" t="s">
        <v>330</v>
      </c>
      <c r="H3085" s="10" t="s">
        <v>36</v>
      </c>
      <c r="I3085" s="10" t="s">
        <v>23</v>
      </c>
      <c r="J3085" s="10" t="s">
        <v>331</v>
      </c>
      <c r="K3085" s="10" t="s">
        <v>80</v>
      </c>
      <c r="L3085" s="10">
        <v>27707</v>
      </c>
      <c r="M3085" s="10" t="s">
        <v>26</v>
      </c>
      <c r="N3085" s="10" t="str">
        <f>_xlfn.XLOOKUP($M:$M,People!$B:$B,People!A:A)</f>
        <v>Fred Suzuki</v>
      </c>
      <c r="O3085" s="10" t="s">
        <v>332</v>
      </c>
      <c r="P3085" s="10" t="str">
        <f>VLOOKUP(O3085,Products!$A:$E,3,FALSE)</f>
        <v>Logitech</v>
      </c>
      <c r="Q3085" s="31">
        <f>INDEX(Products!$E:$E,MATCH(O3085,Products!$A:$A,0))</f>
        <v>0.39</v>
      </c>
      <c r="R3085" s="10" t="s">
        <v>41</v>
      </c>
      <c r="S3085" s="10" t="s">
        <v>155</v>
      </c>
      <c r="T3085" s="10" t="s">
        <v>333</v>
      </c>
      <c r="U3085" s="12">
        <v>200.98400000000004</v>
      </c>
      <c r="V3085" s="12">
        <v>7</v>
      </c>
      <c r="W3085" s="12">
        <v>0.2</v>
      </c>
      <c r="X3085" s="12">
        <v>62.807499999999976</v>
      </c>
    </row>
    <row r="3086" spans="1:24" ht="14" x14ac:dyDescent="0.3">
      <c r="A3086" s="9">
        <v>3083</v>
      </c>
      <c r="B3086" s="14" t="s">
        <v>7514</v>
      </c>
      <c r="C3086" s="15">
        <v>45538</v>
      </c>
      <c r="D3086" s="15">
        <v>45542</v>
      </c>
      <c r="E3086" s="10" t="s">
        <v>44</v>
      </c>
      <c r="F3086" s="10" t="s">
        <v>1554</v>
      </c>
      <c r="G3086" s="10" t="s">
        <v>1555</v>
      </c>
      <c r="H3086" s="10" t="s">
        <v>22</v>
      </c>
      <c r="I3086" s="10" t="s">
        <v>23</v>
      </c>
      <c r="J3086" s="10" t="s">
        <v>131</v>
      </c>
      <c r="K3086" s="10" t="s">
        <v>132</v>
      </c>
      <c r="L3086" s="10">
        <v>19134</v>
      </c>
      <c r="M3086" s="10" t="s">
        <v>133</v>
      </c>
      <c r="N3086" s="10" t="str">
        <f>_xlfn.XLOOKUP($M:$M,People!$B:$B,People!A:A)</f>
        <v>Chuck Magee</v>
      </c>
      <c r="O3086" s="10" t="s">
        <v>1560</v>
      </c>
      <c r="P3086" s="10" t="str">
        <f>VLOOKUP(O3086,Products!$A:$E,3,FALSE)</f>
        <v>Dell</v>
      </c>
      <c r="Q3086" s="31">
        <f>INDEX(Products!$E:$E,MATCH(O3086,Products!$A:$A,0))</f>
        <v>0.34</v>
      </c>
      <c r="R3086" s="10" t="s">
        <v>41</v>
      </c>
      <c r="S3086" s="10" t="s">
        <v>155</v>
      </c>
      <c r="T3086" s="10" t="s">
        <v>1561</v>
      </c>
      <c r="U3086" s="12">
        <v>52.512</v>
      </c>
      <c r="V3086" s="12">
        <v>6</v>
      </c>
      <c r="W3086" s="12">
        <v>0.2</v>
      </c>
      <c r="X3086" s="12">
        <v>19.692</v>
      </c>
    </row>
    <row r="3087" spans="1:24" ht="14" x14ac:dyDescent="0.3">
      <c r="A3087" s="9">
        <v>3084</v>
      </c>
      <c r="B3087" s="14" t="s">
        <v>7515</v>
      </c>
      <c r="C3087" s="15">
        <v>45538</v>
      </c>
      <c r="D3087" s="15">
        <v>45542</v>
      </c>
      <c r="E3087" s="10" t="s">
        <v>19</v>
      </c>
      <c r="F3087" s="10" t="s">
        <v>4051</v>
      </c>
      <c r="G3087" s="10" t="s">
        <v>4052</v>
      </c>
      <c r="H3087" s="10" t="s">
        <v>22</v>
      </c>
      <c r="I3087" s="10" t="s">
        <v>23</v>
      </c>
      <c r="J3087" s="10" t="s">
        <v>5591</v>
      </c>
      <c r="K3087" s="10" t="s">
        <v>212</v>
      </c>
      <c r="L3087" s="10">
        <v>49423</v>
      </c>
      <c r="M3087" s="10" t="s">
        <v>95</v>
      </c>
      <c r="N3087" s="10" t="str">
        <f>_xlfn.XLOOKUP($M:$M,People!$B:$B,People!A:A)</f>
        <v>Roxanne Rodriguez</v>
      </c>
      <c r="O3087" s="10" t="s">
        <v>4976</v>
      </c>
      <c r="P3087" s="10" t="str">
        <f>VLOOKUP(O3087,Products!$A:$E,3,FALSE)</f>
        <v>Logitech</v>
      </c>
      <c r="Q3087" s="31">
        <f>INDEX(Products!$E:$E,MATCH(O3087,Products!$A:$A,0))</f>
        <v>0.35</v>
      </c>
      <c r="R3087" s="10" t="s">
        <v>41</v>
      </c>
      <c r="S3087" s="10" t="s">
        <v>42</v>
      </c>
      <c r="T3087" s="10" t="s">
        <v>4977</v>
      </c>
      <c r="U3087" s="12">
        <v>7.5</v>
      </c>
      <c r="V3087" s="12">
        <v>2</v>
      </c>
      <c r="W3087" s="12">
        <v>0</v>
      </c>
      <c r="X3087" s="12">
        <v>3.5999999999999996</v>
      </c>
    </row>
    <row r="3088" spans="1:24" ht="14" x14ac:dyDescent="0.3">
      <c r="A3088" s="9">
        <v>3085</v>
      </c>
      <c r="B3088" s="14" t="s">
        <v>7516</v>
      </c>
      <c r="C3088" s="15">
        <v>45538</v>
      </c>
      <c r="D3088" s="15">
        <v>45544</v>
      </c>
      <c r="E3088" s="10" t="s">
        <v>44</v>
      </c>
      <c r="F3088" s="10" t="s">
        <v>797</v>
      </c>
      <c r="G3088" s="10" t="s">
        <v>798</v>
      </c>
      <c r="H3088" s="10" t="s">
        <v>36</v>
      </c>
      <c r="I3088" s="10" t="s">
        <v>23</v>
      </c>
      <c r="J3088" s="10" t="s">
        <v>114</v>
      </c>
      <c r="K3088" s="10" t="s">
        <v>38</v>
      </c>
      <c r="L3088" s="10">
        <v>94122</v>
      </c>
      <c r="M3088" s="10" t="s">
        <v>39</v>
      </c>
      <c r="N3088" s="10" t="str">
        <f>_xlfn.XLOOKUP($M:$M,People!$B:$B,People!A:A)</f>
        <v>Sadie Pawthorne</v>
      </c>
      <c r="O3088" s="10" t="s">
        <v>1578</v>
      </c>
      <c r="P3088" s="10" t="str">
        <f>VLOOKUP(O3088,Products!$A:$E,3,FALSE)</f>
        <v>HP</v>
      </c>
      <c r="Q3088" s="31">
        <f>INDEX(Products!$E:$E,MATCH(O3088,Products!$A:$A,0))</f>
        <v>0.35</v>
      </c>
      <c r="R3088" s="10" t="s">
        <v>41</v>
      </c>
      <c r="S3088" s="10" t="s">
        <v>53</v>
      </c>
      <c r="T3088" s="10" t="s">
        <v>1579</v>
      </c>
      <c r="U3088" s="12">
        <v>31.44</v>
      </c>
      <c r="V3088" s="12">
        <v>3</v>
      </c>
      <c r="W3088" s="12">
        <v>0</v>
      </c>
      <c r="X3088" s="12">
        <v>8.4888000000000012</v>
      </c>
    </row>
    <row r="3089" spans="1:24" ht="14" x14ac:dyDescent="0.3">
      <c r="A3089" s="9">
        <v>3086</v>
      </c>
      <c r="B3089" s="14" t="s">
        <v>7517</v>
      </c>
      <c r="C3089" s="15">
        <v>45538</v>
      </c>
      <c r="D3089" s="15">
        <v>45543</v>
      </c>
      <c r="E3089" s="10" t="s">
        <v>19</v>
      </c>
      <c r="F3089" s="10" t="s">
        <v>619</v>
      </c>
      <c r="G3089" s="10" t="s">
        <v>620</v>
      </c>
      <c r="H3089" s="10" t="s">
        <v>36</v>
      </c>
      <c r="I3089" s="10" t="s">
        <v>23</v>
      </c>
      <c r="J3089" s="10" t="s">
        <v>237</v>
      </c>
      <c r="K3089" s="10" t="s">
        <v>238</v>
      </c>
      <c r="L3089" s="10">
        <v>10009</v>
      </c>
      <c r="M3089" s="10" t="s">
        <v>133</v>
      </c>
      <c r="N3089" s="10" t="str">
        <f>_xlfn.XLOOKUP($M:$M,People!$B:$B,People!A:A)</f>
        <v>Chuck Magee</v>
      </c>
      <c r="O3089" s="10" t="s">
        <v>2544</v>
      </c>
      <c r="P3089" s="10" t="str">
        <f>VLOOKUP(O3089,Products!$A:$E,3,FALSE)</f>
        <v>Dell</v>
      </c>
      <c r="Q3089" s="31">
        <f>INDEX(Products!$E:$E,MATCH(O3089,Products!$A:$A,0))</f>
        <v>0.3</v>
      </c>
      <c r="R3089" s="10" t="s">
        <v>41</v>
      </c>
      <c r="S3089" s="10" t="s">
        <v>53</v>
      </c>
      <c r="T3089" s="10" t="s">
        <v>2545</v>
      </c>
      <c r="U3089" s="12">
        <v>120.33</v>
      </c>
      <c r="V3089" s="12">
        <v>1</v>
      </c>
      <c r="W3089" s="12">
        <v>0</v>
      </c>
      <c r="X3089" s="12">
        <v>31.285799999999995</v>
      </c>
    </row>
    <row r="3090" spans="1:24" ht="14" x14ac:dyDescent="0.3">
      <c r="A3090" s="9">
        <v>3087</v>
      </c>
      <c r="B3090" s="14" t="s">
        <v>7514</v>
      </c>
      <c r="C3090" s="15">
        <v>45538</v>
      </c>
      <c r="D3090" s="15">
        <v>45542</v>
      </c>
      <c r="E3090" s="10" t="s">
        <v>44</v>
      </c>
      <c r="F3090" s="10" t="s">
        <v>1554</v>
      </c>
      <c r="G3090" s="10" t="s">
        <v>1555</v>
      </c>
      <c r="H3090" s="10" t="s">
        <v>22</v>
      </c>
      <c r="I3090" s="10" t="s">
        <v>23</v>
      </c>
      <c r="J3090" s="10" t="s">
        <v>131</v>
      </c>
      <c r="K3090" s="10" t="s">
        <v>132</v>
      </c>
      <c r="L3090" s="10">
        <v>19134</v>
      </c>
      <c r="M3090" s="10" t="s">
        <v>133</v>
      </c>
      <c r="N3090" s="10" t="str">
        <f>_xlfn.XLOOKUP($M:$M,People!$B:$B,People!A:A)</f>
        <v>Chuck Magee</v>
      </c>
      <c r="O3090" s="10" t="s">
        <v>1556</v>
      </c>
      <c r="P3090" s="10" t="str">
        <f>VLOOKUP(O3090,Products!$A:$E,3,FALSE)</f>
        <v>Office Depot</v>
      </c>
      <c r="Q3090" s="31">
        <f>INDEX(Products!$E:$E,MATCH(O3090,Products!$A:$A,0))</f>
        <v>0.38</v>
      </c>
      <c r="R3090" s="10" t="s">
        <v>41</v>
      </c>
      <c r="S3090" s="10" t="s">
        <v>53</v>
      </c>
      <c r="T3090" s="10" t="s">
        <v>1557</v>
      </c>
      <c r="U3090" s="12">
        <v>36.336000000000006</v>
      </c>
      <c r="V3090" s="12">
        <v>3</v>
      </c>
      <c r="W3090" s="12">
        <v>0.2</v>
      </c>
      <c r="X3090" s="12">
        <v>-7.2672000000000043</v>
      </c>
    </row>
    <row r="3091" spans="1:24" ht="14" x14ac:dyDescent="0.3">
      <c r="A3091" s="9">
        <v>3088</v>
      </c>
      <c r="B3091" s="14" t="s">
        <v>7514</v>
      </c>
      <c r="C3091" s="15">
        <v>45538</v>
      </c>
      <c r="D3091" s="15">
        <v>45542</v>
      </c>
      <c r="E3091" s="10" t="s">
        <v>44</v>
      </c>
      <c r="F3091" s="10" t="s">
        <v>1554</v>
      </c>
      <c r="G3091" s="10" t="s">
        <v>1555</v>
      </c>
      <c r="H3091" s="10" t="s">
        <v>22</v>
      </c>
      <c r="I3091" s="10" t="s">
        <v>23</v>
      </c>
      <c r="J3091" s="10" t="s">
        <v>131</v>
      </c>
      <c r="K3091" s="10" t="s">
        <v>132</v>
      </c>
      <c r="L3091" s="10">
        <v>19134</v>
      </c>
      <c r="M3091" s="10" t="s">
        <v>133</v>
      </c>
      <c r="N3091" s="10" t="str">
        <f>_xlfn.XLOOKUP($M:$M,People!$B:$B,People!A:A)</f>
        <v>Chuck Magee</v>
      </c>
      <c r="O3091" s="10" t="s">
        <v>1558</v>
      </c>
      <c r="P3091" s="10" t="str">
        <f>VLOOKUP(O3091,Products!$A:$E,3,FALSE)</f>
        <v>Logitech</v>
      </c>
      <c r="Q3091" s="31">
        <f>INDEX(Products!$E:$E,MATCH(O3091,Products!$A:$A,0))</f>
        <v>0.37</v>
      </c>
      <c r="R3091" s="10" t="s">
        <v>41</v>
      </c>
      <c r="S3091" s="10" t="s">
        <v>510</v>
      </c>
      <c r="T3091" s="10" t="s">
        <v>1559</v>
      </c>
      <c r="U3091" s="12">
        <v>666.24800000000005</v>
      </c>
      <c r="V3091" s="12">
        <v>1</v>
      </c>
      <c r="W3091" s="12">
        <v>0.2</v>
      </c>
      <c r="X3091" s="12">
        <v>-149.9058</v>
      </c>
    </row>
    <row r="3092" spans="1:24" ht="14" x14ac:dyDescent="0.3">
      <c r="A3092" s="9">
        <v>3089</v>
      </c>
      <c r="B3092" s="14" t="s">
        <v>7516</v>
      </c>
      <c r="C3092" s="15">
        <v>45538</v>
      </c>
      <c r="D3092" s="15">
        <v>45544</v>
      </c>
      <c r="E3092" s="10" t="s">
        <v>44</v>
      </c>
      <c r="F3092" s="10" t="s">
        <v>797</v>
      </c>
      <c r="G3092" s="10" t="s">
        <v>798</v>
      </c>
      <c r="H3092" s="10" t="s">
        <v>36</v>
      </c>
      <c r="I3092" s="10" t="s">
        <v>23</v>
      </c>
      <c r="J3092" s="10" t="s">
        <v>114</v>
      </c>
      <c r="K3092" s="10" t="s">
        <v>38</v>
      </c>
      <c r="L3092" s="10">
        <v>94122</v>
      </c>
      <c r="M3092" s="10" t="s">
        <v>39</v>
      </c>
      <c r="N3092" s="10" t="str">
        <f>_xlfn.XLOOKUP($M:$M,People!$B:$B,People!A:A)</f>
        <v>Sadie Pawthorne</v>
      </c>
      <c r="O3092" s="10" t="s">
        <v>3400</v>
      </c>
      <c r="P3092" s="10" t="str">
        <f>VLOOKUP(O3092,Products!$A:$E,3,FALSE)</f>
        <v>Dell</v>
      </c>
      <c r="Q3092" s="31">
        <f>INDEX(Products!$E:$E,MATCH(O3092,Products!$A:$A,0))</f>
        <v>0.26</v>
      </c>
      <c r="R3092" s="10" t="s">
        <v>64</v>
      </c>
      <c r="S3092" s="10" t="s">
        <v>144</v>
      </c>
      <c r="T3092" s="10" t="s">
        <v>3401</v>
      </c>
      <c r="U3092" s="12">
        <v>17.899999999999999</v>
      </c>
      <c r="V3092" s="12">
        <v>2</v>
      </c>
      <c r="W3092" s="12">
        <v>0</v>
      </c>
      <c r="X3092" s="12">
        <v>3.400999999999998</v>
      </c>
    </row>
    <row r="3093" spans="1:24" ht="14" x14ac:dyDescent="0.3">
      <c r="A3093" s="9">
        <v>3090</v>
      </c>
      <c r="B3093" s="14" t="s">
        <v>7516</v>
      </c>
      <c r="C3093" s="15">
        <v>45538</v>
      </c>
      <c r="D3093" s="15">
        <v>45544</v>
      </c>
      <c r="E3093" s="10" t="s">
        <v>44</v>
      </c>
      <c r="F3093" s="10" t="s">
        <v>797</v>
      </c>
      <c r="G3093" s="10" t="s">
        <v>798</v>
      </c>
      <c r="H3093" s="10" t="s">
        <v>36</v>
      </c>
      <c r="I3093" s="10" t="s">
        <v>23</v>
      </c>
      <c r="J3093" s="10" t="s">
        <v>114</v>
      </c>
      <c r="K3093" s="10" t="s">
        <v>38</v>
      </c>
      <c r="L3093" s="10">
        <v>94122</v>
      </c>
      <c r="M3093" s="10" t="s">
        <v>39</v>
      </c>
      <c r="N3093" s="10" t="str">
        <f>_xlfn.XLOOKUP($M:$M,People!$B:$B,People!A:A)</f>
        <v>Sadie Pawthorne</v>
      </c>
      <c r="O3093" s="10" t="s">
        <v>3603</v>
      </c>
      <c r="P3093" s="10" t="str">
        <f>VLOOKUP(O3093,Products!$A:$E,3,FALSE)</f>
        <v>Dell</v>
      </c>
      <c r="Q3093" s="31">
        <f>INDEX(Products!$E:$E,MATCH(O3093,Products!$A:$A,0))</f>
        <v>0.3</v>
      </c>
      <c r="R3093" s="10" t="s">
        <v>64</v>
      </c>
      <c r="S3093" s="10" t="s">
        <v>144</v>
      </c>
      <c r="T3093" s="10" t="s">
        <v>3604</v>
      </c>
      <c r="U3093" s="12">
        <v>129.44999999999999</v>
      </c>
      <c r="V3093" s="12">
        <v>5</v>
      </c>
      <c r="W3093" s="12">
        <v>0</v>
      </c>
      <c r="X3093" s="12">
        <v>46.601999999999997</v>
      </c>
    </row>
    <row r="3094" spans="1:24" ht="14" x14ac:dyDescent="0.3">
      <c r="A3094" s="9">
        <v>3091</v>
      </c>
      <c r="B3094" s="14" t="s">
        <v>7512</v>
      </c>
      <c r="C3094" s="15">
        <v>45538</v>
      </c>
      <c r="D3094" s="15">
        <v>45540</v>
      </c>
      <c r="E3094" s="10" t="s">
        <v>168</v>
      </c>
      <c r="F3094" s="10" t="s">
        <v>619</v>
      </c>
      <c r="G3094" s="10" t="s">
        <v>620</v>
      </c>
      <c r="H3094" s="10" t="s">
        <v>36</v>
      </c>
      <c r="I3094" s="10" t="s">
        <v>23</v>
      </c>
      <c r="J3094" s="10" t="s">
        <v>453</v>
      </c>
      <c r="K3094" s="10" t="s">
        <v>656</v>
      </c>
      <c r="L3094" s="10">
        <v>6010</v>
      </c>
      <c r="M3094" s="10" t="s">
        <v>133</v>
      </c>
      <c r="N3094" s="10" t="str">
        <f>_xlfn.XLOOKUP($M:$M,People!$B:$B,People!A:A)</f>
        <v>Chuck Magee</v>
      </c>
      <c r="O3094" s="10" t="s">
        <v>3747</v>
      </c>
      <c r="P3094" s="10" t="str">
        <f>VLOOKUP(O3094,Products!$A:$E,3,FALSE)</f>
        <v>Staples</v>
      </c>
      <c r="Q3094" s="31">
        <f>INDEX(Products!$E:$E,MATCH(O3094,Products!$A:$A,0))</f>
        <v>0.28999999999999998</v>
      </c>
      <c r="R3094" s="10" t="s">
        <v>64</v>
      </c>
      <c r="S3094" s="10" t="s">
        <v>65</v>
      </c>
      <c r="T3094" s="10" t="s">
        <v>3748</v>
      </c>
      <c r="U3094" s="12">
        <v>100.49</v>
      </c>
      <c r="V3094" s="12">
        <v>1</v>
      </c>
      <c r="W3094" s="12">
        <v>0</v>
      </c>
      <c r="X3094" s="12">
        <v>25.122500000000002</v>
      </c>
    </row>
    <row r="3095" spans="1:24" ht="14" x14ac:dyDescent="0.3">
      <c r="A3095" s="9">
        <v>3092</v>
      </c>
      <c r="B3095" s="14" t="s">
        <v>7518</v>
      </c>
      <c r="C3095" s="15">
        <v>45539</v>
      </c>
      <c r="D3095" s="15">
        <v>45544</v>
      </c>
      <c r="E3095" s="10" t="s">
        <v>44</v>
      </c>
      <c r="F3095" s="10" t="s">
        <v>121</v>
      </c>
      <c r="G3095" s="10" t="s">
        <v>122</v>
      </c>
      <c r="H3095" s="10" t="s">
        <v>36</v>
      </c>
      <c r="I3095" s="10" t="s">
        <v>23</v>
      </c>
      <c r="J3095" s="10" t="s">
        <v>3783</v>
      </c>
      <c r="K3095" s="10" t="s">
        <v>371</v>
      </c>
      <c r="L3095" s="10">
        <v>97504</v>
      </c>
      <c r="M3095" s="10" t="s">
        <v>39</v>
      </c>
      <c r="N3095" s="10" t="str">
        <f>_xlfn.XLOOKUP($M:$M,People!$B:$B,People!A:A)</f>
        <v>Sadie Pawthorne</v>
      </c>
      <c r="O3095" s="10" t="s">
        <v>4897</v>
      </c>
      <c r="P3095" s="10" t="str">
        <f>VLOOKUP(O3095,Products!$A:$E,3,FALSE)</f>
        <v>Office Depot</v>
      </c>
      <c r="Q3095" s="31">
        <f>INDEX(Products!$E:$E,MATCH(O3095,Products!$A:$A,0))</f>
        <v>0.38</v>
      </c>
      <c r="R3095" s="10" t="s">
        <v>41</v>
      </c>
      <c r="S3095" s="10" t="s">
        <v>68</v>
      </c>
      <c r="T3095" s="10" t="s">
        <v>4898</v>
      </c>
      <c r="U3095" s="12">
        <v>9.7620000000000005</v>
      </c>
      <c r="V3095" s="12">
        <v>2</v>
      </c>
      <c r="W3095" s="12">
        <v>0.7</v>
      </c>
      <c r="X3095" s="12">
        <v>-6.833400000000001</v>
      </c>
    </row>
    <row r="3096" spans="1:24" ht="14" x14ac:dyDescent="0.3">
      <c r="A3096" s="9">
        <v>3093</v>
      </c>
      <c r="B3096" s="14" t="s">
        <v>7519</v>
      </c>
      <c r="C3096" s="15">
        <v>45539</v>
      </c>
      <c r="D3096" s="15">
        <v>45543</v>
      </c>
      <c r="E3096" s="10" t="s">
        <v>44</v>
      </c>
      <c r="F3096" s="10" t="s">
        <v>3211</v>
      </c>
      <c r="G3096" s="10" t="s">
        <v>3212</v>
      </c>
      <c r="H3096" s="10" t="s">
        <v>36</v>
      </c>
      <c r="I3096" s="10" t="s">
        <v>23</v>
      </c>
      <c r="J3096" s="10" t="s">
        <v>131</v>
      </c>
      <c r="K3096" s="10" t="s">
        <v>132</v>
      </c>
      <c r="L3096" s="10">
        <v>19140</v>
      </c>
      <c r="M3096" s="10" t="s">
        <v>133</v>
      </c>
      <c r="N3096" s="10" t="str">
        <f>_xlfn.XLOOKUP($M:$M,People!$B:$B,People!A:A)</f>
        <v>Chuck Magee</v>
      </c>
      <c r="O3096" s="10" t="s">
        <v>3873</v>
      </c>
      <c r="P3096" s="10" t="str">
        <f>VLOOKUP(O3096,Products!$A:$E,3,FALSE)</f>
        <v>Avery</v>
      </c>
      <c r="Q3096" s="31">
        <f>INDEX(Products!$E:$E,MATCH(O3096,Products!$A:$A,0))</f>
        <v>0.25</v>
      </c>
      <c r="R3096" s="10" t="s">
        <v>41</v>
      </c>
      <c r="S3096" s="10" t="s">
        <v>68</v>
      </c>
      <c r="T3096" s="10" t="s">
        <v>3874</v>
      </c>
      <c r="U3096" s="12">
        <v>7.6560000000000006</v>
      </c>
      <c r="V3096" s="12">
        <v>4</v>
      </c>
      <c r="W3096" s="12">
        <v>0.7</v>
      </c>
      <c r="X3096" s="12">
        <v>-6.1247999999999987</v>
      </c>
    </row>
    <row r="3097" spans="1:24" ht="14" x14ac:dyDescent="0.3">
      <c r="A3097" s="9">
        <v>3094</v>
      </c>
      <c r="B3097" s="14" t="s">
        <v>7520</v>
      </c>
      <c r="C3097" s="15">
        <v>45539</v>
      </c>
      <c r="D3097" s="15">
        <v>45543</v>
      </c>
      <c r="E3097" s="10" t="s">
        <v>44</v>
      </c>
      <c r="F3097" s="10" t="s">
        <v>2727</v>
      </c>
      <c r="G3097" s="10" t="s">
        <v>2728</v>
      </c>
      <c r="H3097" s="10" t="s">
        <v>22</v>
      </c>
      <c r="I3097" s="10" t="s">
        <v>23</v>
      </c>
      <c r="J3097" s="10" t="s">
        <v>2729</v>
      </c>
      <c r="K3097" s="10" t="s">
        <v>1109</v>
      </c>
      <c r="L3097" s="10">
        <v>30076</v>
      </c>
      <c r="M3097" s="10" t="s">
        <v>26</v>
      </c>
      <c r="N3097" s="10" t="str">
        <f>_xlfn.XLOOKUP($M:$M,People!$B:$B,People!A:A)</f>
        <v>Fred Suzuki</v>
      </c>
      <c r="O3097" s="10" t="s">
        <v>2192</v>
      </c>
      <c r="P3097" s="10" t="str">
        <f>VLOOKUP(O3097,Products!$A:$E,3,FALSE)</f>
        <v>Staples</v>
      </c>
      <c r="Q3097" s="31">
        <f>INDEX(Products!$E:$E,MATCH(O3097,Products!$A:$A,0))</f>
        <v>0.25</v>
      </c>
      <c r="R3097" s="10" t="s">
        <v>41</v>
      </c>
      <c r="S3097" s="10" t="s">
        <v>155</v>
      </c>
      <c r="T3097" s="10" t="s">
        <v>2193</v>
      </c>
      <c r="U3097" s="12">
        <v>15.28</v>
      </c>
      <c r="V3097" s="12">
        <v>2</v>
      </c>
      <c r="W3097" s="12">
        <v>0</v>
      </c>
      <c r="X3097" s="12">
        <v>7.4871999999999996</v>
      </c>
    </row>
    <row r="3098" spans="1:24" ht="14" x14ac:dyDescent="0.3">
      <c r="A3098" s="9">
        <v>3095</v>
      </c>
      <c r="B3098" s="14" t="s">
        <v>7520</v>
      </c>
      <c r="C3098" s="15">
        <v>45539</v>
      </c>
      <c r="D3098" s="15">
        <v>45543</v>
      </c>
      <c r="E3098" s="10" t="s">
        <v>44</v>
      </c>
      <c r="F3098" s="10" t="s">
        <v>2727</v>
      </c>
      <c r="G3098" s="10" t="s">
        <v>2728</v>
      </c>
      <c r="H3098" s="10" t="s">
        <v>22</v>
      </c>
      <c r="I3098" s="10" t="s">
        <v>23</v>
      </c>
      <c r="J3098" s="10" t="s">
        <v>2729</v>
      </c>
      <c r="K3098" s="10" t="s">
        <v>1109</v>
      </c>
      <c r="L3098" s="10">
        <v>30076</v>
      </c>
      <c r="M3098" s="10" t="s">
        <v>26</v>
      </c>
      <c r="N3098" s="10" t="str">
        <f>_xlfn.XLOOKUP($M:$M,People!$B:$B,People!A:A)</f>
        <v>Fred Suzuki</v>
      </c>
      <c r="O3098" s="10" t="s">
        <v>2730</v>
      </c>
      <c r="P3098" s="10" t="str">
        <f>VLOOKUP(O3098,Products!$A:$E,3,FALSE)</f>
        <v>Samsung</v>
      </c>
      <c r="Q3098" s="31">
        <f>INDEX(Products!$E:$E,MATCH(O3098,Products!$A:$A,0))</f>
        <v>0.35</v>
      </c>
      <c r="R3098" s="10" t="s">
        <v>41</v>
      </c>
      <c r="S3098" s="10" t="s">
        <v>82</v>
      </c>
      <c r="T3098" s="10" t="s">
        <v>2731</v>
      </c>
      <c r="U3098" s="12">
        <v>4.3600000000000003</v>
      </c>
      <c r="V3098" s="12">
        <v>2</v>
      </c>
      <c r="W3098" s="12">
        <v>0</v>
      </c>
      <c r="X3098" s="12">
        <v>2.0491999999999999</v>
      </c>
    </row>
    <row r="3099" spans="1:24" ht="14" x14ac:dyDescent="0.3">
      <c r="A3099" s="9">
        <v>3096</v>
      </c>
      <c r="B3099" s="14" t="s">
        <v>7520</v>
      </c>
      <c r="C3099" s="15">
        <v>45539</v>
      </c>
      <c r="D3099" s="15">
        <v>45543</v>
      </c>
      <c r="E3099" s="10" t="s">
        <v>44</v>
      </c>
      <c r="F3099" s="10" t="s">
        <v>2727</v>
      </c>
      <c r="G3099" s="10" t="s">
        <v>2728</v>
      </c>
      <c r="H3099" s="10" t="s">
        <v>22</v>
      </c>
      <c r="I3099" s="10" t="s">
        <v>23</v>
      </c>
      <c r="J3099" s="10" t="s">
        <v>2729</v>
      </c>
      <c r="K3099" s="10" t="s">
        <v>1109</v>
      </c>
      <c r="L3099" s="10">
        <v>30076</v>
      </c>
      <c r="M3099" s="10" t="s">
        <v>26</v>
      </c>
      <c r="N3099" s="10" t="str">
        <f>_xlfn.XLOOKUP($M:$M,People!$B:$B,People!A:A)</f>
        <v>Fred Suzuki</v>
      </c>
      <c r="O3099" s="10" t="s">
        <v>1091</v>
      </c>
      <c r="P3099" s="10" t="str">
        <f>VLOOKUP(O3099,Products!$A:$E,3,FALSE)</f>
        <v>Office Depot</v>
      </c>
      <c r="Q3099" s="31">
        <f>INDEX(Products!$E:$E,MATCH(O3099,Products!$A:$A,0))</f>
        <v>0.4</v>
      </c>
      <c r="R3099" s="10" t="s">
        <v>41</v>
      </c>
      <c r="S3099" s="10" t="s">
        <v>82</v>
      </c>
      <c r="T3099" s="10" t="s">
        <v>1257</v>
      </c>
      <c r="U3099" s="12">
        <v>279.89999999999998</v>
      </c>
      <c r="V3099" s="12">
        <v>5</v>
      </c>
      <c r="W3099" s="12">
        <v>0</v>
      </c>
      <c r="X3099" s="12">
        <v>137.15100000000001</v>
      </c>
    </row>
    <row r="3100" spans="1:24" ht="14" x14ac:dyDescent="0.3">
      <c r="A3100" s="9">
        <v>3097</v>
      </c>
      <c r="B3100" s="14" t="s">
        <v>7521</v>
      </c>
      <c r="C3100" s="15">
        <v>45539</v>
      </c>
      <c r="D3100" s="15">
        <v>45542</v>
      </c>
      <c r="E3100" s="10" t="s">
        <v>19</v>
      </c>
      <c r="F3100" s="10" t="s">
        <v>769</v>
      </c>
      <c r="G3100" s="10" t="s">
        <v>770</v>
      </c>
      <c r="H3100" s="10" t="s">
        <v>36</v>
      </c>
      <c r="I3100" s="10" t="s">
        <v>23</v>
      </c>
      <c r="J3100" s="10" t="s">
        <v>165</v>
      </c>
      <c r="K3100" s="10" t="s">
        <v>94</v>
      </c>
      <c r="L3100" s="10">
        <v>77095</v>
      </c>
      <c r="M3100" s="10" t="s">
        <v>95</v>
      </c>
      <c r="N3100" s="10" t="str">
        <f>_xlfn.XLOOKUP($M:$M,People!$B:$B,People!A:A)</f>
        <v>Roxanne Rodriguez</v>
      </c>
      <c r="O3100" s="10" t="s">
        <v>750</v>
      </c>
      <c r="P3100" s="10" t="str">
        <f>VLOOKUP(O3100,Products!$A:$E,3,FALSE)</f>
        <v>Office Depot</v>
      </c>
      <c r="Q3100" s="31">
        <f>INDEX(Products!$E:$E,MATCH(O3100,Products!$A:$A,0))</f>
        <v>0.32</v>
      </c>
      <c r="R3100" s="10" t="s">
        <v>64</v>
      </c>
      <c r="S3100" s="10" t="s">
        <v>144</v>
      </c>
      <c r="T3100" s="10" t="s">
        <v>751</v>
      </c>
      <c r="U3100" s="12">
        <v>134.376</v>
      </c>
      <c r="V3100" s="12">
        <v>3</v>
      </c>
      <c r="W3100" s="12">
        <v>0.2</v>
      </c>
      <c r="X3100" s="12">
        <v>6.7188000000000088</v>
      </c>
    </row>
    <row r="3101" spans="1:24" ht="14" x14ac:dyDescent="0.3">
      <c r="A3101" s="9">
        <v>3098</v>
      </c>
      <c r="B3101" s="14" t="s">
        <v>7520</v>
      </c>
      <c r="C3101" s="15">
        <v>45539</v>
      </c>
      <c r="D3101" s="15">
        <v>45543</v>
      </c>
      <c r="E3101" s="10" t="s">
        <v>44</v>
      </c>
      <c r="F3101" s="10" t="s">
        <v>2727</v>
      </c>
      <c r="G3101" s="10" t="s">
        <v>2728</v>
      </c>
      <c r="H3101" s="10" t="s">
        <v>22</v>
      </c>
      <c r="I3101" s="10" t="s">
        <v>23</v>
      </c>
      <c r="J3101" s="10" t="s">
        <v>2729</v>
      </c>
      <c r="K3101" s="10" t="s">
        <v>1109</v>
      </c>
      <c r="L3101" s="10">
        <v>30076</v>
      </c>
      <c r="M3101" s="10" t="s">
        <v>26</v>
      </c>
      <c r="N3101" s="10" t="str">
        <f>_xlfn.XLOOKUP($M:$M,People!$B:$B,People!A:A)</f>
        <v>Fred Suzuki</v>
      </c>
      <c r="O3101" s="10" t="s">
        <v>2296</v>
      </c>
      <c r="P3101" s="10" t="str">
        <f>VLOOKUP(O3101,Products!$A:$E,3,FALSE)</f>
        <v>IKEA</v>
      </c>
      <c r="Q3101" s="31">
        <f>INDEX(Products!$E:$E,MATCH(O3101,Products!$A:$A,0))</f>
        <v>0.3</v>
      </c>
      <c r="R3101" s="10" t="s">
        <v>64</v>
      </c>
      <c r="S3101" s="10" t="s">
        <v>144</v>
      </c>
      <c r="T3101" s="10" t="s">
        <v>2297</v>
      </c>
      <c r="U3101" s="12">
        <v>619.94999999999993</v>
      </c>
      <c r="V3101" s="12">
        <v>5</v>
      </c>
      <c r="W3101" s="12">
        <v>0</v>
      </c>
      <c r="X3101" s="12">
        <v>111.59099999999995</v>
      </c>
    </row>
    <row r="3102" spans="1:24" ht="14" x14ac:dyDescent="0.3">
      <c r="A3102" s="9">
        <v>3099</v>
      </c>
      <c r="B3102" s="14" t="s">
        <v>7522</v>
      </c>
      <c r="C3102" s="15">
        <v>45540</v>
      </c>
      <c r="D3102" s="15">
        <v>45544</v>
      </c>
      <c r="E3102" s="10" t="s">
        <v>44</v>
      </c>
      <c r="F3102" s="10" t="s">
        <v>1141</v>
      </c>
      <c r="G3102" s="10" t="s">
        <v>1142</v>
      </c>
      <c r="H3102" s="10" t="s">
        <v>22</v>
      </c>
      <c r="I3102" s="10" t="s">
        <v>23</v>
      </c>
      <c r="J3102" s="10" t="s">
        <v>831</v>
      </c>
      <c r="K3102" s="10" t="s">
        <v>38</v>
      </c>
      <c r="L3102" s="10">
        <v>92105</v>
      </c>
      <c r="M3102" s="10" t="s">
        <v>39</v>
      </c>
      <c r="N3102" s="10" t="str">
        <f>_xlfn.XLOOKUP($M:$M,People!$B:$B,People!A:A)</f>
        <v>Sadie Pawthorne</v>
      </c>
      <c r="O3102" s="10" t="s">
        <v>3622</v>
      </c>
      <c r="P3102" s="10" t="str">
        <f>VLOOKUP(O3102,Products!$A:$E,3,FALSE)</f>
        <v>3M</v>
      </c>
      <c r="Q3102" s="31">
        <f>INDEX(Products!$E:$E,MATCH(O3102,Products!$A:$A,0))</f>
        <v>0.3</v>
      </c>
      <c r="R3102" s="10" t="s">
        <v>28</v>
      </c>
      <c r="S3102" s="10" t="s">
        <v>29</v>
      </c>
      <c r="T3102" s="10" t="s">
        <v>3623</v>
      </c>
      <c r="U3102" s="12">
        <v>411.33199999999999</v>
      </c>
      <c r="V3102" s="12">
        <v>4</v>
      </c>
      <c r="W3102" s="12">
        <v>0.15</v>
      </c>
      <c r="X3102" s="12">
        <v>-4.8391999999999769</v>
      </c>
    </row>
    <row r="3103" spans="1:24" ht="14" x14ac:dyDescent="0.3">
      <c r="A3103" s="9">
        <v>3100</v>
      </c>
      <c r="B3103" s="14" t="s">
        <v>7522</v>
      </c>
      <c r="C3103" s="15">
        <v>45540</v>
      </c>
      <c r="D3103" s="15">
        <v>45544</v>
      </c>
      <c r="E3103" s="10" t="s">
        <v>44</v>
      </c>
      <c r="F3103" s="10" t="s">
        <v>1141</v>
      </c>
      <c r="G3103" s="10" t="s">
        <v>1142</v>
      </c>
      <c r="H3103" s="10" t="s">
        <v>22</v>
      </c>
      <c r="I3103" s="10" t="s">
        <v>23</v>
      </c>
      <c r="J3103" s="10" t="s">
        <v>831</v>
      </c>
      <c r="K3103" s="10" t="s">
        <v>38</v>
      </c>
      <c r="L3103" s="10">
        <v>92105</v>
      </c>
      <c r="M3103" s="10" t="s">
        <v>39</v>
      </c>
      <c r="N3103" s="10" t="str">
        <f>_xlfn.XLOOKUP($M:$M,People!$B:$B,People!A:A)</f>
        <v>Sadie Pawthorne</v>
      </c>
      <c r="O3103" s="10" t="s">
        <v>3626</v>
      </c>
      <c r="P3103" s="10" t="str">
        <f>VLOOKUP(O3103,Products!$A:$E,3,FALSE)</f>
        <v>Logitech</v>
      </c>
      <c r="Q3103" s="31">
        <f>INDEX(Products!$E:$E,MATCH(O3103,Products!$A:$A,0))</f>
        <v>0.35</v>
      </c>
      <c r="R3103" s="10" t="s">
        <v>28</v>
      </c>
      <c r="S3103" s="10" t="s">
        <v>29</v>
      </c>
      <c r="T3103" s="10" t="s">
        <v>3627</v>
      </c>
      <c r="U3103" s="12">
        <v>293.19900000000001</v>
      </c>
      <c r="V3103" s="12">
        <v>3</v>
      </c>
      <c r="W3103" s="12">
        <v>0.15</v>
      </c>
      <c r="X3103" s="12">
        <v>-20.696400000000025</v>
      </c>
    </row>
    <row r="3104" spans="1:24" ht="14" x14ac:dyDescent="0.3">
      <c r="A3104" s="9">
        <v>3101</v>
      </c>
      <c r="B3104" s="14" t="s">
        <v>7523</v>
      </c>
      <c r="C3104" s="15">
        <v>45540</v>
      </c>
      <c r="D3104" s="15">
        <v>45547</v>
      </c>
      <c r="E3104" s="10" t="s">
        <v>44</v>
      </c>
      <c r="F3104" s="10" t="s">
        <v>545</v>
      </c>
      <c r="G3104" s="10" t="s">
        <v>546</v>
      </c>
      <c r="H3104" s="10" t="s">
        <v>92</v>
      </c>
      <c r="I3104" s="10" t="s">
        <v>23</v>
      </c>
      <c r="J3104" s="10" t="s">
        <v>3788</v>
      </c>
      <c r="K3104" s="10" t="s">
        <v>285</v>
      </c>
      <c r="L3104" s="10">
        <v>22901</v>
      </c>
      <c r="M3104" s="10" t="s">
        <v>26</v>
      </c>
      <c r="N3104" s="10" t="str">
        <f>_xlfn.XLOOKUP($M:$M,People!$B:$B,People!A:A)</f>
        <v>Fred Suzuki</v>
      </c>
      <c r="O3104" s="10" t="s">
        <v>5713</v>
      </c>
      <c r="P3104" s="10" t="str">
        <f>VLOOKUP(O3104,Products!$A:$E,3,FALSE)</f>
        <v>Canon</v>
      </c>
      <c r="Q3104" s="31">
        <f>INDEX(Products!$E:$E,MATCH(O3104,Products!$A:$A,0))</f>
        <v>0.36</v>
      </c>
      <c r="R3104" s="10" t="s">
        <v>28</v>
      </c>
      <c r="S3104" s="10" t="s">
        <v>58</v>
      </c>
      <c r="T3104" s="10" t="s">
        <v>5714</v>
      </c>
      <c r="U3104" s="12">
        <v>67.959999999999994</v>
      </c>
      <c r="V3104" s="12">
        <v>4</v>
      </c>
      <c r="W3104" s="12">
        <v>0</v>
      </c>
      <c r="X3104" s="12">
        <v>12.232799999999997</v>
      </c>
    </row>
    <row r="3105" spans="1:24" ht="14" x14ac:dyDescent="0.3">
      <c r="A3105" s="9">
        <v>3102</v>
      </c>
      <c r="B3105" s="14" t="s">
        <v>7524</v>
      </c>
      <c r="C3105" s="15">
        <v>45540</v>
      </c>
      <c r="D3105" s="15">
        <v>45545</v>
      </c>
      <c r="E3105" s="10" t="s">
        <v>44</v>
      </c>
      <c r="F3105" s="10" t="s">
        <v>1011</v>
      </c>
      <c r="G3105" s="10" t="s">
        <v>1012</v>
      </c>
      <c r="H3105" s="10" t="s">
        <v>36</v>
      </c>
      <c r="I3105" s="10" t="s">
        <v>23</v>
      </c>
      <c r="J3105" s="10" t="s">
        <v>344</v>
      </c>
      <c r="K3105" s="10" t="s">
        <v>204</v>
      </c>
      <c r="L3105" s="10">
        <v>55901</v>
      </c>
      <c r="M3105" s="10" t="s">
        <v>95</v>
      </c>
      <c r="N3105" s="10" t="str">
        <f>_xlfn.XLOOKUP($M:$M,People!$B:$B,People!A:A)</f>
        <v>Roxanne Rodriguez</v>
      </c>
      <c r="O3105" s="10" t="s">
        <v>231</v>
      </c>
      <c r="P3105" s="10" t="str">
        <f>VLOOKUP(O3105,Products!$A:$E,3,FALSE)</f>
        <v>Canon</v>
      </c>
      <c r="Q3105" s="31">
        <f>INDEX(Products!$E:$E,MATCH(O3105,Products!$A:$A,0))</f>
        <v>0.26</v>
      </c>
      <c r="R3105" s="10" t="s">
        <v>28</v>
      </c>
      <c r="S3105" s="10" t="s">
        <v>58</v>
      </c>
      <c r="T3105" s="10" t="s">
        <v>232</v>
      </c>
      <c r="U3105" s="12">
        <v>6.16</v>
      </c>
      <c r="V3105" s="12">
        <v>2</v>
      </c>
      <c r="W3105" s="12">
        <v>0</v>
      </c>
      <c r="X3105" s="12">
        <v>2.9567999999999999</v>
      </c>
    </row>
    <row r="3106" spans="1:24" ht="14" x14ac:dyDescent="0.3">
      <c r="A3106" s="9">
        <v>3103</v>
      </c>
      <c r="B3106" s="14" t="s">
        <v>7525</v>
      </c>
      <c r="C3106" s="15">
        <v>45540</v>
      </c>
      <c r="D3106" s="15">
        <v>45546</v>
      </c>
      <c r="E3106" s="10" t="s">
        <v>44</v>
      </c>
      <c r="F3106" s="10" t="s">
        <v>2820</v>
      </c>
      <c r="G3106" s="10" t="s">
        <v>2821</v>
      </c>
      <c r="H3106" s="10" t="s">
        <v>92</v>
      </c>
      <c r="I3106" s="10" t="s">
        <v>23</v>
      </c>
      <c r="J3106" s="10" t="s">
        <v>165</v>
      </c>
      <c r="K3106" s="10" t="s">
        <v>94</v>
      </c>
      <c r="L3106" s="10">
        <v>77036</v>
      </c>
      <c r="M3106" s="10" t="s">
        <v>95</v>
      </c>
      <c r="N3106" s="10" t="str">
        <f>_xlfn.XLOOKUP($M:$M,People!$B:$B,People!A:A)</f>
        <v>Roxanne Rodriguez</v>
      </c>
      <c r="O3106" s="10" t="s">
        <v>4897</v>
      </c>
      <c r="P3106" s="10" t="str">
        <f>VLOOKUP(O3106,Products!$A:$E,3,FALSE)</f>
        <v>Office Depot</v>
      </c>
      <c r="Q3106" s="31">
        <f>INDEX(Products!$E:$E,MATCH(O3106,Products!$A:$A,0))</f>
        <v>0.38</v>
      </c>
      <c r="R3106" s="10" t="s">
        <v>41</v>
      </c>
      <c r="S3106" s="10" t="s">
        <v>68</v>
      </c>
      <c r="T3106" s="10" t="s">
        <v>4898</v>
      </c>
      <c r="U3106" s="12">
        <v>16.269999999999996</v>
      </c>
      <c r="V3106" s="12">
        <v>5</v>
      </c>
      <c r="W3106" s="12">
        <v>0.8</v>
      </c>
      <c r="X3106" s="12">
        <v>-25.218500000000006</v>
      </c>
    </row>
    <row r="3107" spans="1:24" ht="14" x14ac:dyDescent="0.3">
      <c r="A3107" s="9">
        <v>3104</v>
      </c>
      <c r="B3107" s="14" t="s">
        <v>7522</v>
      </c>
      <c r="C3107" s="15">
        <v>45540</v>
      </c>
      <c r="D3107" s="15">
        <v>45544</v>
      </c>
      <c r="E3107" s="10" t="s">
        <v>44</v>
      </c>
      <c r="F3107" s="10" t="s">
        <v>1141</v>
      </c>
      <c r="G3107" s="10" t="s">
        <v>1142</v>
      </c>
      <c r="H3107" s="10" t="s">
        <v>22</v>
      </c>
      <c r="I3107" s="10" t="s">
        <v>23</v>
      </c>
      <c r="J3107" s="10" t="s">
        <v>831</v>
      </c>
      <c r="K3107" s="10" t="s">
        <v>38</v>
      </c>
      <c r="L3107" s="10">
        <v>92105</v>
      </c>
      <c r="M3107" s="10" t="s">
        <v>39</v>
      </c>
      <c r="N3107" s="10" t="str">
        <f>_xlfn.XLOOKUP($M:$M,People!$B:$B,People!A:A)</f>
        <v>Sadie Pawthorne</v>
      </c>
      <c r="O3107" s="10" t="s">
        <v>3624</v>
      </c>
      <c r="P3107" s="10" t="str">
        <f>VLOOKUP(O3107,Products!$A:$E,3,FALSE)</f>
        <v>Logitech</v>
      </c>
      <c r="Q3107" s="31">
        <f>INDEX(Products!$E:$E,MATCH(O3107,Products!$A:$A,0))</f>
        <v>0.25</v>
      </c>
      <c r="R3107" s="10" t="s">
        <v>41</v>
      </c>
      <c r="S3107" s="10" t="s">
        <v>68</v>
      </c>
      <c r="T3107" s="10" t="s">
        <v>3625</v>
      </c>
      <c r="U3107" s="12">
        <v>28.752000000000002</v>
      </c>
      <c r="V3107" s="12">
        <v>6</v>
      </c>
      <c r="W3107" s="12">
        <v>0.2</v>
      </c>
      <c r="X3107" s="12">
        <v>9.7037999999999993</v>
      </c>
    </row>
    <row r="3108" spans="1:24" ht="14" x14ac:dyDescent="0.3">
      <c r="A3108" s="9">
        <v>3105</v>
      </c>
      <c r="B3108" s="14" t="s">
        <v>7525</v>
      </c>
      <c r="C3108" s="15">
        <v>45540</v>
      </c>
      <c r="D3108" s="15">
        <v>45546</v>
      </c>
      <c r="E3108" s="10" t="s">
        <v>44</v>
      </c>
      <c r="F3108" s="10" t="s">
        <v>2820</v>
      </c>
      <c r="G3108" s="10" t="s">
        <v>2821</v>
      </c>
      <c r="H3108" s="10" t="s">
        <v>92</v>
      </c>
      <c r="I3108" s="10" t="s">
        <v>23</v>
      </c>
      <c r="J3108" s="10" t="s">
        <v>165</v>
      </c>
      <c r="K3108" s="10" t="s">
        <v>94</v>
      </c>
      <c r="L3108" s="10">
        <v>77036</v>
      </c>
      <c r="M3108" s="10" t="s">
        <v>95</v>
      </c>
      <c r="N3108" s="10" t="str">
        <f>_xlfn.XLOOKUP($M:$M,People!$B:$B,People!A:A)</f>
        <v>Roxanne Rodriguez</v>
      </c>
      <c r="O3108" s="10" t="s">
        <v>3191</v>
      </c>
      <c r="P3108" s="10" t="str">
        <f>VLOOKUP(O3108,Products!$A:$E,3,FALSE)</f>
        <v>3M</v>
      </c>
      <c r="Q3108" s="31">
        <f>INDEX(Products!$E:$E,MATCH(O3108,Products!$A:$A,0))</f>
        <v>0.4</v>
      </c>
      <c r="R3108" s="10" t="s">
        <v>41</v>
      </c>
      <c r="S3108" s="10" t="s">
        <v>68</v>
      </c>
      <c r="T3108" s="10" t="s">
        <v>3192</v>
      </c>
      <c r="U3108" s="12">
        <v>4.4699999999999989</v>
      </c>
      <c r="V3108" s="12">
        <v>3</v>
      </c>
      <c r="W3108" s="12">
        <v>0.8</v>
      </c>
      <c r="X3108" s="12">
        <v>-7.8225000000000016</v>
      </c>
    </row>
    <row r="3109" spans="1:24" ht="14" x14ac:dyDescent="0.3">
      <c r="A3109" s="9">
        <v>3106</v>
      </c>
      <c r="B3109" s="14" t="s">
        <v>7524</v>
      </c>
      <c r="C3109" s="15">
        <v>45540</v>
      </c>
      <c r="D3109" s="15">
        <v>45545</v>
      </c>
      <c r="E3109" s="10" t="s">
        <v>44</v>
      </c>
      <c r="F3109" s="10" t="s">
        <v>1011</v>
      </c>
      <c r="G3109" s="10" t="s">
        <v>1012</v>
      </c>
      <c r="H3109" s="10" t="s">
        <v>36</v>
      </c>
      <c r="I3109" s="10" t="s">
        <v>23</v>
      </c>
      <c r="J3109" s="10" t="s">
        <v>344</v>
      </c>
      <c r="K3109" s="10" t="s">
        <v>204</v>
      </c>
      <c r="L3109" s="10">
        <v>55901</v>
      </c>
      <c r="M3109" s="10" t="s">
        <v>95</v>
      </c>
      <c r="N3109" s="10" t="str">
        <f>_xlfn.XLOOKUP($M:$M,People!$B:$B,People!A:A)</f>
        <v>Roxanne Rodriguez</v>
      </c>
      <c r="O3109" s="10" t="s">
        <v>1091</v>
      </c>
      <c r="P3109" s="10" t="str">
        <f>VLOOKUP(O3109,Products!$A:$E,3,FALSE)</f>
        <v>Office Depot</v>
      </c>
      <c r="Q3109" s="31">
        <f>INDEX(Products!$E:$E,MATCH(O3109,Products!$A:$A,0))</f>
        <v>0.4</v>
      </c>
      <c r="R3109" s="10" t="s">
        <v>41</v>
      </c>
      <c r="S3109" s="10" t="s">
        <v>82</v>
      </c>
      <c r="T3109" s="10" t="s">
        <v>1092</v>
      </c>
      <c r="U3109" s="12">
        <v>36.839999999999996</v>
      </c>
      <c r="V3109" s="12">
        <v>3</v>
      </c>
      <c r="W3109" s="12">
        <v>0</v>
      </c>
      <c r="X3109" s="12">
        <v>17.314799999999998</v>
      </c>
    </row>
    <row r="3110" spans="1:24" ht="14" x14ac:dyDescent="0.3">
      <c r="A3110" s="9">
        <v>3107</v>
      </c>
      <c r="B3110" s="14" t="s">
        <v>7525</v>
      </c>
      <c r="C3110" s="15">
        <v>45540</v>
      </c>
      <c r="D3110" s="15">
        <v>45546</v>
      </c>
      <c r="E3110" s="10" t="s">
        <v>44</v>
      </c>
      <c r="F3110" s="10" t="s">
        <v>2820</v>
      </c>
      <c r="G3110" s="10" t="s">
        <v>2821</v>
      </c>
      <c r="H3110" s="10" t="s">
        <v>92</v>
      </c>
      <c r="I3110" s="10" t="s">
        <v>23</v>
      </c>
      <c r="J3110" s="10" t="s">
        <v>165</v>
      </c>
      <c r="K3110" s="10" t="s">
        <v>94</v>
      </c>
      <c r="L3110" s="10">
        <v>77036</v>
      </c>
      <c r="M3110" s="10" t="s">
        <v>95</v>
      </c>
      <c r="N3110" s="10" t="str">
        <f>_xlfn.XLOOKUP($M:$M,People!$B:$B,People!A:A)</f>
        <v>Roxanne Rodriguez</v>
      </c>
      <c r="O3110" s="10" t="s">
        <v>4845</v>
      </c>
      <c r="P3110" s="10" t="str">
        <f>VLOOKUP(O3110,Products!$A:$E,3,FALSE)</f>
        <v>Samsung</v>
      </c>
      <c r="Q3110" s="31">
        <f>INDEX(Products!$E:$E,MATCH(O3110,Products!$A:$A,0))</f>
        <v>0.25</v>
      </c>
      <c r="R3110" s="10" t="s">
        <v>41</v>
      </c>
      <c r="S3110" s="10" t="s">
        <v>510</v>
      </c>
      <c r="T3110" s="10" t="s">
        <v>4846</v>
      </c>
      <c r="U3110" s="12">
        <v>69.12</v>
      </c>
      <c r="V3110" s="12">
        <v>9</v>
      </c>
      <c r="W3110" s="12">
        <v>0.2</v>
      </c>
      <c r="X3110" s="12">
        <v>-14.687999999999999</v>
      </c>
    </row>
    <row r="3111" spans="1:24" ht="14" x14ac:dyDescent="0.3">
      <c r="A3111" s="9">
        <v>3108</v>
      </c>
      <c r="B3111" s="14" t="s">
        <v>7526</v>
      </c>
      <c r="C3111" s="15">
        <v>45541</v>
      </c>
      <c r="D3111" s="15">
        <v>45548</v>
      </c>
      <c r="E3111" s="10" t="s">
        <v>44</v>
      </c>
      <c r="F3111" s="10" t="s">
        <v>1831</v>
      </c>
      <c r="G3111" s="10" t="s">
        <v>1832</v>
      </c>
      <c r="H3111" s="10" t="s">
        <v>92</v>
      </c>
      <c r="I3111" s="10" t="s">
        <v>23</v>
      </c>
      <c r="J3111" s="10" t="s">
        <v>237</v>
      </c>
      <c r="K3111" s="10" t="s">
        <v>238</v>
      </c>
      <c r="L3111" s="10">
        <v>10024</v>
      </c>
      <c r="M3111" s="10" t="s">
        <v>133</v>
      </c>
      <c r="N3111" s="10" t="str">
        <f>_xlfn.XLOOKUP($M:$M,People!$B:$B,People!A:A)</f>
        <v>Chuck Magee</v>
      </c>
      <c r="O3111" s="10" t="s">
        <v>2195</v>
      </c>
      <c r="P3111" s="10" t="str">
        <f>VLOOKUP(O3111,Products!$A:$E,3,FALSE)</f>
        <v>Samsung</v>
      </c>
      <c r="Q3111" s="31">
        <f>INDEX(Products!$E:$E,MATCH(O3111,Products!$A:$A,0))</f>
        <v>0.33</v>
      </c>
      <c r="R3111" s="10" t="s">
        <v>28</v>
      </c>
      <c r="S3111" s="10" t="s">
        <v>32</v>
      </c>
      <c r="T3111" s="10" t="s">
        <v>2196</v>
      </c>
      <c r="U3111" s="12">
        <v>271.76400000000001</v>
      </c>
      <c r="V3111" s="12">
        <v>2</v>
      </c>
      <c r="W3111" s="12">
        <v>0.1</v>
      </c>
      <c r="X3111" s="12">
        <v>60.391999999999967</v>
      </c>
    </row>
    <row r="3112" spans="1:24" ht="14" x14ac:dyDescent="0.3">
      <c r="A3112" s="9">
        <v>3109</v>
      </c>
      <c r="B3112" s="14" t="s">
        <v>7527</v>
      </c>
      <c r="C3112" s="15">
        <v>45541</v>
      </c>
      <c r="D3112" s="15">
        <v>45547</v>
      </c>
      <c r="E3112" s="10" t="s">
        <v>44</v>
      </c>
      <c r="F3112" s="10" t="s">
        <v>3173</v>
      </c>
      <c r="G3112" s="10" t="s">
        <v>3174</v>
      </c>
      <c r="H3112" s="10" t="s">
        <v>92</v>
      </c>
      <c r="I3112" s="10" t="s">
        <v>23</v>
      </c>
      <c r="J3112" s="10" t="s">
        <v>86</v>
      </c>
      <c r="K3112" s="10" t="s">
        <v>87</v>
      </c>
      <c r="L3112" s="10">
        <v>98103</v>
      </c>
      <c r="M3112" s="10" t="s">
        <v>39</v>
      </c>
      <c r="N3112" s="10" t="str">
        <f>_xlfn.XLOOKUP($M:$M,People!$B:$B,People!A:A)</f>
        <v>Sadie Pawthorne</v>
      </c>
      <c r="O3112" s="10" t="s">
        <v>4073</v>
      </c>
      <c r="P3112" s="10" t="str">
        <f>VLOOKUP(O3112,Products!$A:$E,3,FALSE)</f>
        <v>Logitech</v>
      </c>
      <c r="Q3112" s="31">
        <f>INDEX(Products!$E:$E,MATCH(O3112,Products!$A:$A,0))</f>
        <v>0.37</v>
      </c>
      <c r="R3112" s="10" t="s">
        <v>28</v>
      </c>
      <c r="S3112" s="10" t="s">
        <v>58</v>
      </c>
      <c r="T3112" s="10" t="s">
        <v>4074</v>
      </c>
      <c r="U3112" s="12">
        <v>191.82</v>
      </c>
      <c r="V3112" s="12">
        <v>3</v>
      </c>
      <c r="W3112" s="12">
        <v>0</v>
      </c>
      <c r="X3112" s="12">
        <v>74.809799999999996</v>
      </c>
    </row>
    <row r="3113" spans="1:24" ht="14" x14ac:dyDescent="0.3">
      <c r="A3113" s="9">
        <v>3110</v>
      </c>
      <c r="B3113" s="14" t="s">
        <v>7528</v>
      </c>
      <c r="C3113" s="15">
        <v>45541</v>
      </c>
      <c r="D3113" s="15">
        <v>45544</v>
      </c>
      <c r="E3113" s="10" t="s">
        <v>19</v>
      </c>
      <c r="F3113" s="10" t="s">
        <v>3543</v>
      </c>
      <c r="G3113" s="10" t="s">
        <v>3544</v>
      </c>
      <c r="H3113" s="10" t="s">
        <v>22</v>
      </c>
      <c r="I3113" s="10" t="s">
        <v>23</v>
      </c>
      <c r="J3113" s="10" t="s">
        <v>3483</v>
      </c>
      <c r="K3113" s="10" t="s">
        <v>646</v>
      </c>
      <c r="L3113" s="10">
        <v>70506</v>
      </c>
      <c r="M3113" s="10" t="s">
        <v>26</v>
      </c>
      <c r="N3113" s="10" t="str">
        <f>_xlfn.XLOOKUP($M:$M,People!$B:$B,People!A:A)</f>
        <v>Fred Suzuki</v>
      </c>
      <c r="O3113" s="10" t="s">
        <v>3164</v>
      </c>
      <c r="P3113" s="10" t="str">
        <f>VLOOKUP(O3113,Products!$A:$E,3,FALSE)</f>
        <v>Samsung</v>
      </c>
      <c r="Q3113" s="31">
        <f>INDEX(Products!$E:$E,MATCH(O3113,Products!$A:$A,0))</f>
        <v>0.25</v>
      </c>
      <c r="R3113" s="10" t="s">
        <v>28</v>
      </c>
      <c r="S3113" s="10" t="s">
        <v>50</v>
      </c>
      <c r="T3113" s="10" t="s">
        <v>2739</v>
      </c>
      <c r="U3113" s="12">
        <v>85.98</v>
      </c>
      <c r="V3113" s="12">
        <v>1</v>
      </c>
      <c r="W3113" s="12">
        <v>0</v>
      </c>
      <c r="X3113" s="12">
        <v>22.354800000000004</v>
      </c>
    </row>
    <row r="3114" spans="1:24" ht="14" x14ac:dyDescent="0.3">
      <c r="A3114" s="9">
        <v>3111</v>
      </c>
      <c r="B3114" s="14" t="s">
        <v>7529</v>
      </c>
      <c r="C3114" s="15">
        <v>45541</v>
      </c>
      <c r="D3114" s="15">
        <v>45547</v>
      </c>
      <c r="E3114" s="10" t="s">
        <v>44</v>
      </c>
      <c r="F3114" s="10" t="s">
        <v>274</v>
      </c>
      <c r="G3114" s="10" t="s">
        <v>275</v>
      </c>
      <c r="H3114" s="10" t="s">
        <v>36</v>
      </c>
      <c r="I3114" s="10" t="s">
        <v>23</v>
      </c>
      <c r="J3114" s="10" t="s">
        <v>237</v>
      </c>
      <c r="K3114" s="10" t="s">
        <v>238</v>
      </c>
      <c r="L3114" s="10">
        <v>10011</v>
      </c>
      <c r="M3114" s="10" t="s">
        <v>133</v>
      </c>
      <c r="N3114" s="10" t="str">
        <f>_xlfn.XLOOKUP($M:$M,People!$B:$B,People!A:A)</f>
        <v>Chuck Magee</v>
      </c>
      <c r="O3114" s="10" t="s">
        <v>5150</v>
      </c>
      <c r="P3114" s="10" t="str">
        <f>VLOOKUP(O3114,Products!$A:$E,3,FALSE)</f>
        <v>HP</v>
      </c>
      <c r="Q3114" s="31">
        <f>INDEX(Products!$E:$E,MATCH(O3114,Products!$A:$A,0))</f>
        <v>0.27</v>
      </c>
      <c r="R3114" s="10" t="s">
        <v>41</v>
      </c>
      <c r="S3114" s="10" t="s">
        <v>71</v>
      </c>
      <c r="T3114" s="10" t="s">
        <v>5151</v>
      </c>
      <c r="U3114" s="12">
        <v>8.39</v>
      </c>
      <c r="V3114" s="12">
        <v>1</v>
      </c>
      <c r="W3114" s="12">
        <v>0</v>
      </c>
      <c r="X3114" s="12">
        <v>2.0975000000000001</v>
      </c>
    </row>
    <row r="3115" spans="1:24" ht="14" x14ac:dyDescent="0.3">
      <c r="A3115" s="9">
        <v>3112</v>
      </c>
      <c r="B3115" s="14" t="s">
        <v>7527</v>
      </c>
      <c r="C3115" s="15">
        <v>45541</v>
      </c>
      <c r="D3115" s="15">
        <v>45547</v>
      </c>
      <c r="E3115" s="10" t="s">
        <v>44</v>
      </c>
      <c r="F3115" s="10" t="s">
        <v>3173</v>
      </c>
      <c r="G3115" s="10" t="s">
        <v>3174</v>
      </c>
      <c r="H3115" s="10" t="s">
        <v>92</v>
      </c>
      <c r="I3115" s="10" t="s">
        <v>23</v>
      </c>
      <c r="J3115" s="10" t="s">
        <v>86</v>
      </c>
      <c r="K3115" s="10" t="s">
        <v>87</v>
      </c>
      <c r="L3115" s="10">
        <v>98103</v>
      </c>
      <c r="M3115" s="10" t="s">
        <v>39</v>
      </c>
      <c r="N3115" s="10" t="str">
        <f>_xlfn.XLOOKUP($M:$M,People!$B:$B,People!A:A)</f>
        <v>Sadie Pawthorne</v>
      </c>
      <c r="O3115" s="10" t="s">
        <v>1093</v>
      </c>
      <c r="P3115" s="10" t="str">
        <f>VLOOKUP(O3115,Products!$A:$E,3,FALSE)</f>
        <v>3M</v>
      </c>
      <c r="Q3115" s="31">
        <f>INDEX(Products!$E:$E,MATCH(O3115,Products!$A:$A,0))</f>
        <v>0.32</v>
      </c>
      <c r="R3115" s="10" t="s">
        <v>41</v>
      </c>
      <c r="S3115" s="10" t="s">
        <v>68</v>
      </c>
      <c r="T3115" s="10" t="s">
        <v>1094</v>
      </c>
      <c r="U3115" s="12">
        <v>6.0960000000000001</v>
      </c>
      <c r="V3115" s="12">
        <v>2</v>
      </c>
      <c r="W3115" s="12">
        <v>0.2</v>
      </c>
      <c r="X3115" s="12">
        <v>2.1335999999999999</v>
      </c>
    </row>
    <row r="3116" spans="1:24" ht="14" x14ac:dyDescent="0.3">
      <c r="A3116" s="9">
        <v>3113</v>
      </c>
      <c r="B3116" s="14" t="s">
        <v>7530</v>
      </c>
      <c r="C3116" s="15">
        <v>45541</v>
      </c>
      <c r="D3116" s="15">
        <v>45547</v>
      </c>
      <c r="E3116" s="10" t="s">
        <v>44</v>
      </c>
      <c r="F3116" s="10" t="s">
        <v>1004</v>
      </c>
      <c r="G3116" s="10" t="s">
        <v>1005</v>
      </c>
      <c r="H3116" s="10" t="s">
        <v>36</v>
      </c>
      <c r="I3116" s="10" t="s">
        <v>23</v>
      </c>
      <c r="J3116" s="10" t="s">
        <v>1275</v>
      </c>
      <c r="K3116" s="10" t="s">
        <v>285</v>
      </c>
      <c r="L3116" s="10">
        <v>23223</v>
      </c>
      <c r="M3116" s="10" t="s">
        <v>26</v>
      </c>
      <c r="N3116" s="10" t="str">
        <f>_xlfn.XLOOKUP($M:$M,People!$B:$B,People!A:A)</f>
        <v>Fred Suzuki</v>
      </c>
      <c r="O3116" s="10" t="s">
        <v>4727</v>
      </c>
      <c r="P3116" s="10" t="str">
        <f>VLOOKUP(O3116,Products!$A:$E,3,FALSE)</f>
        <v>Staples</v>
      </c>
      <c r="Q3116" s="31">
        <f>INDEX(Products!$E:$E,MATCH(O3116,Products!$A:$A,0))</f>
        <v>0.39</v>
      </c>
      <c r="R3116" s="10" t="s">
        <v>41</v>
      </c>
      <c r="S3116" s="10" t="s">
        <v>68</v>
      </c>
      <c r="T3116" s="10" t="s">
        <v>4728</v>
      </c>
      <c r="U3116" s="12">
        <v>46.62</v>
      </c>
      <c r="V3116" s="12">
        <v>9</v>
      </c>
      <c r="W3116" s="12">
        <v>0</v>
      </c>
      <c r="X3116" s="12">
        <v>21.445199999999996</v>
      </c>
    </row>
    <row r="3117" spans="1:24" ht="14" x14ac:dyDescent="0.3">
      <c r="A3117" s="9">
        <v>3114</v>
      </c>
      <c r="B3117" s="14" t="s">
        <v>7531</v>
      </c>
      <c r="C3117" s="15">
        <v>45541</v>
      </c>
      <c r="D3117" s="15">
        <v>45543</v>
      </c>
      <c r="E3117" s="10" t="s">
        <v>19</v>
      </c>
      <c r="F3117" s="10" t="s">
        <v>2813</v>
      </c>
      <c r="G3117" s="10" t="s">
        <v>2814</v>
      </c>
      <c r="H3117" s="10" t="s">
        <v>92</v>
      </c>
      <c r="I3117" s="10" t="s">
        <v>23</v>
      </c>
      <c r="J3117" s="10" t="s">
        <v>928</v>
      </c>
      <c r="K3117" s="10" t="s">
        <v>48</v>
      </c>
      <c r="L3117" s="10">
        <v>33319</v>
      </c>
      <c r="M3117" s="10" t="s">
        <v>26</v>
      </c>
      <c r="N3117" s="10" t="str">
        <f>_xlfn.XLOOKUP($M:$M,People!$B:$B,People!A:A)</f>
        <v>Fred Suzuki</v>
      </c>
      <c r="O3117" s="10" t="s">
        <v>4577</v>
      </c>
      <c r="P3117" s="10" t="str">
        <f>VLOOKUP(O3117,Products!$A:$E,3,FALSE)</f>
        <v>3M</v>
      </c>
      <c r="Q3117" s="31">
        <f>INDEX(Products!$E:$E,MATCH(O3117,Products!$A:$A,0))</f>
        <v>0.38</v>
      </c>
      <c r="R3117" s="10" t="s">
        <v>41</v>
      </c>
      <c r="S3117" s="10" t="s">
        <v>68</v>
      </c>
      <c r="T3117" s="10" t="s">
        <v>4578</v>
      </c>
      <c r="U3117" s="12">
        <v>3.4440000000000008</v>
      </c>
      <c r="V3117" s="12">
        <v>1</v>
      </c>
      <c r="W3117" s="12">
        <v>0.7</v>
      </c>
      <c r="X3117" s="12">
        <v>-2.5255999999999998</v>
      </c>
    </row>
    <row r="3118" spans="1:24" ht="14" x14ac:dyDescent="0.3">
      <c r="A3118" s="9">
        <v>3115</v>
      </c>
      <c r="B3118" s="14" t="s">
        <v>7532</v>
      </c>
      <c r="C3118" s="15">
        <v>45541</v>
      </c>
      <c r="D3118" s="15">
        <v>45545</v>
      </c>
      <c r="E3118" s="10" t="s">
        <v>44</v>
      </c>
      <c r="F3118" s="10" t="s">
        <v>2238</v>
      </c>
      <c r="G3118" s="10" t="s">
        <v>2239</v>
      </c>
      <c r="H3118" s="10" t="s">
        <v>36</v>
      </c>
      <c r="I3118" s="10" t="s">
        <v>23</v>
      </c>
      <c r="J3118" s="10" t="s">
        <v>4406</v>
      </c>
      <c r="K3118" s="10" t="s">
        <v>298</v>
      </c>
      <c r="L3118" s="10">
        <v>37211</v>
      </c>
      <c r="M3118" s="10" t="s">
        <v>26</v>
      </c>
      <c r="N3118" s="10" t="str">
        <f>_xlfn.XLOOKUP($M:$M,People!$B:$B,People!A:A)</f>
        <v>Fred Suzuki</v>
      </c>
      <c r="O3118" s="10" t="s">
        <v>2635</v>
      </c>
      <c r="P3118" s="10" t="str">
        <f>VLOOKUP(O3118,Products!$A:$E,3,FALSE)</f>
        <v>Dell</v>
      </c>
      <c r="Q3118" s="31">
        <f>INDEX(Products!$E:$E,MATCH(O3118,Products!$A:$A,0))</f>
        <v>0.26</v>
      </c>
      <c r="R3118" s="10" t="s">
        <v>41</v>
      </c>
      <c r="S3118" s="10" t="s">
        <v>240</v>
      </c>
      <c r="T3118" s="10" t="s">
        <v>2636</v>
      </c>
      <c r="U3118" s="12">
        <v>7.2400000000000011</v>
      </c>
      <c r="V3118" s="12">
        <v>5</v>
      </c>
      <c r="W3118" s="12">
        <v>0.2</v>
      </c>
      <c r="X3118" s="12">
        <v>1.1764999999999992</v>
      </c>
    </row>
    <row r="3119" spans="1:24" ht="14" x14ac:dyDescent="0.3">
      <c r="A3119" s="9">
        <v>3116</v>
      </c>
      <c r="B3119" s="14" t="s">
        <v>7533</v>
      </c>
      <c r="C3119" s="15">
        <v>45541</v>
      </c>
      <c r="D3119" s="15">
        <v>45543</v>
      </c>
      <c r="E3119" s="10" t="s">
        <v>168</v>
      </c>
      <c r="F3119" s="10" t="s">
        <v>4384</v>
      </c>
      <c r="G3119" s="10" t="s">
        <v>4385</v>
      </c>
      <c r="H3119" s="10" t="s">
        <v>36</v>
      </c>
      <c r="I3119" s="10" t="s">
        <v>23</v>
      </c>
      <c r="J3119" s="10" t="s">
        <v>4386</v>
      </c>
      <c r="K3119" s="10" t="s">
        <v>38</v>
      </c>
      <c r="L3119" s="10">
        <v>92253</v>
      </c>
      <c r="M3119" s="10" t="s">
        <v>39</v>
      </c>
      <c r="N3119" s="10" t="str">
        <f>_xlfn.XLOOKUP($M:$M,People!$B:$B,People!A:A)</f>
        <v>Sadie Pawthorne</v>
      </c>
      <c r="O3119" s="10" t="s">
        <v>412</v>
      </c>
      <c r="P3119" s="10" t="str">
        <f>VLOOKUP(O3119,Products!$A:$E,3,FALSE)</f>
        <v>HP</v>
      </c>
      <c r="Q3119" s="31">
        <f>INDEX(Products!$E:$E,MATCH(O3119,Products!$A:$A,0))</f>
        <v>0.39</v>
      </c>
      <c r="R3119" s="10" t="s">
        <v>64</v>
      </c>
      <c r="S3119" s="10" t="s">
        <v>144</v>
      </c>
      <c r="T3119" s="10" t="s">
        <v>413</v>
      </c>
      <c r="U3119" s="12">
        <v>46.32</v>
      </c>
      <c r="V3119" s="12">
        <v>4</v>
      </c>
      <c r="W3119" s="12">
        <v>0</v>
      </c>
      <c r="X3119" s="12">
        <v>18.064800000000002</v>
      </c>
    </row>
    <row r="3120" spans="1:24" ht="14" x14ac:dyDescent="0.3">
      <c r="A3120" s="9">
        <v>3117</v>
      </c>
      <c r="B3120" s="14" t="s">
        <v>7529</v>
      </c>
      <c r="C3120" s="15">
        <v>45541</v>
      </c>
      <c r="D3120" s="15">
        <v>45547</v>
      </c>
      <c r="E3120" s="10" t="s">
        <v>44</v>
      </c>
      <c r="F3120" s="10" t="s">
        <v>274</v>
      </c>
      <c r="G3120" s="10" t="s">
        <v>275</v>
      </c>
      <c r="H3120" s="10" t="s">
        <v>36</v>
      </c>
      <c r="I3120" s="10" t="s">
        <v>23</v>
      </c>
      <c r="J3120" s="10" t="s">
        <v>237</v>
      </c>
      <c r="K3120" s="10" t="s">
        <v>238</v>
      </c>
      <c r="L3120" s="10">
        <v>10011</v>
      </c>
      <c r="M3120" s="10" t="s">
        <v>133</v>
      </c>
      <c r="N3120" s="10" t="str">
        <f>_xlfn.XLOOKUP($M:$M,People!$B:$B,People!A:A)</f>
        <v>Chuck Magee</v>
      </c>
      <c r="O3120" s="10" t="s">
        <v>3179</v>
      </c>
      <c r="P3120" s="10" t="str">
        <f>VLOOKUP(O3120,Products!$A:$E,3,FALSE)</f>
        <v>IKEA</v>
      </c>
      <c r="Q3120" s="31">
        <f>INDEX(Products!$E:$E,MATCH(O3120,Products!$A:$A,0))</f>
        <v>0.32</v>
      </c>
      <c r="R3120" s="10" t="s">
        <v>64</v>
      </c>
      <c r="S3120" s="10" t="s">
        <v>65</v>
      </c>
      <c r="T3120" s="10" t="s">
        <v>3180</v>
      </c>
      <c r="U3120" s="12">
        <v>337.98</v>
      </c>
      <c r="V3120" s="12">
        <v>2</v>
      </c>
      <c r="W3120" s="12">
        <v>0</v>
      </c>
      <c r="X3120" s="12">
        <v>101.39399999999998</v>
      </c>
    </row>
    <row r="3121" spans="1:24" ht="14" x14ac:dyDescent="0.3">
      <c r="A3121" s="9">
        <v>3118</v>
      </c>
      <c r="B3121" s="14" t="s">
        <v>7534</v>
      </c>
      <c r="C3121" s="15">
        <v>45542</v>
      </c>
      <c r="D3121" s="15">
        <v>45546</v>
      </c>
      <c r="E3121" s="10" t="s">
        <v>44</v>
      </c>
      <c r="F3121" s="10" t="s">
        <v>1686</v>
      </c>
      <c r="G3121" s="10" t="s">
        <v>1687</v>
      </c>
      <c r="H3121" s="10" t="s">
        <v>22</v>
      </c>
      <c r="I3121" s="10" t="s">
        <v>23</v>
      </c>
      <c r="J3121" s="10" t="s">
        <v>3412</v>
      </c>
      <c r="K3121" s="10" t="s">
        <v>94</v>
      </c>
      <c r="L3121" s="10">
        <v>79907</v>
      </c>
      <c r="M3121" s="10" t="s">
        <v>95</v>
      </c>
      <c r="N3121" s="10" t="str">
        <f>_xlfn.XLOOKUP($M:$M,People!$B:$B,People!A:A)</f>
        <v>Roxanne Rodriguez</v>
      </c>
      <c r="O3121" s="10" t="s">
        <v>4087</v>
      </c>
      <c r="P3121" s="10" t="str">
        <f>VLOOKUP(O3121,Products!$A:$E,3,FALSE)</f>
        <v>IKEA</v>
      </c>
      <c r="Q3121" s="31">
        <f>INDEX(Products!$E:$E,MATCH(O3121,Products!$A:$A,0))</f>
        <v>0.32</v>
      </c>
      <c r="R3121" s="10" t="s">
        <v>28</v>
      </c>
      <c r="S3121" s="10" t="s">
        <v>32</v>
      </c>
      <c r="T3121" s="10" t="s">
        <v>4088</v>
      </c>
      <c r="U3121" s="12">
        <v>47.515999999999991</v>
      </c>
      <c r="V3121" s="12">
        <v>2</v>
      </c>
      <c r="W3121" s="12">
        <v>0.3</v>
      </c>
      <c r="X3121" s="12">
        <v>-2.0364000000000004</v>
      </c>
    </row>
    <row r="3122" spans="1:24" ht="14" x14ac:dyDescent="0.3">
      <c r="A3122" s="9">
        <v>3119</v>
      </c>
      <c r="B3122" s="14" t="s">
        <v>7535</v>
      </c>
      <c r="C3122" s="15">
        <v>45542</v>
      </c>
      <c r="D3122" s="15">
        <v>45547</v>
      </c>
      <c r="E3122" s="10" t="s">
        <v>44</v>
      </c>
      <c r="F3122" s="10" t="s">
        <v>1004</v>
      </c>
      <c r="G3122" s="10" t="s">
        <v>1005</v>
      </c>
      <c r="H3122" s="10" t="s">
        <v>36</v>
      </c>
      <c r="I3122" s="10" t="s">
        <v>23</v>
      </c>
      <c r="J3122" s="10" t="s">
        <v>237</v>
      </c>
      <c r="K3122" s="10" t="s">
        <v>238</v>
      </c>
      <c r="L3122" s="10">
        <v>10011</v>
      </c>
      <c r="M3122" s="10" t="s">
        <v>133</v>
      </c>
      <c r="N3122" s="10" t="str">
        <f>_xlfn.XLOOKUP($M:$M,People!$B:$B,People!A:A)</f>
        <v>Chuck Magee</v>
      </c>
      <c r="O3122" s="10" t="s">
        <v>4431</v>
      </c>
      <c r="P3122" s="10" t="str">
        <f>VLOOKUP(O3122,Products!$A:$E,3,FALSE)</f>
        <v>Logitech</v>
      </c>
      <c r="Q3122" s="31">
        <f>INDEX(Products!$E:$E,MATCH(O3122,Products!$A:$A,0))</f>
        <v>0.37</v>
      </c>
      <c r="R3122" s="10" t="s">
        <v>28</v>
      </c>
      <c r="S3122" s="10" t="s">
        <v>50</v>
      </c>
      <c r="T3122" s="10" t="s">
        <v>4432</v>
      </c>
      <c r="U3122" s="12">
        <v>481.17599999999999</v>
      </c>
      <c r="V3122" s="12">
        <v>2</v>
      </c>
      <c r="W3122" s="12">
        <v>0.4</v>
      </c>
      <c r="X3122" s="12">
        <v>-120.29400000000004</v>
      </c>
    </row>
    <row r="3123" spans="1:24" ht="14" x14ac:dyDescent="0.3">
      <c r="A3123" s="9">
        <v>3120</v>
      </c>
      <c r="B3123" s="14" t="s">
        <v>7536</v>
      </c>
      <c r="C3123" s="15">
        <v>45542</v>
      </c>
      <c r="D3123" s="15">
        <v>45542</v>
      </c>
      <c r="E3123" s="10" t="s">
        <v>1124</v>
      </c>
      <c r="F3123" s="10" t="s">
        <v>3481</v>
      </c>
      <c r="G3123" s="10" t="s">
        <v>3482</v>
      </c>
      <c r="H3123" s="10" t="s">
        <v>22</v>
      </c>
      <c r="I3123" s="10" t="s">
        <v>23</v>
      </c>
      <c r="J3123" s="10" t="s">
        <v>237</v>
      </c>
      <c r="K3123" s="10" t="s">
        <v>238</v>
      </c>
      <c r="L3123" s="10">
        <v>10011</v>
      </c>
      <c r="M3123" s="10" t="s">
        <v>133</v>
      </c>
      <c r="N3123" s="10" t="str">
        <f>_xlfn.XLOOKUP($M:$M,People!$B:$B,People!A:A)</f>
        <v>Chuck Magee</v>
      </c>
      <c r="O3123" s="10" t="s">
        <v>4751</v>
      </c>
      <c r="P3123" s="10" t="str">
        <f>VLOOKUP(O3123,Products!$A:$E,3,FALSE)</f>
        <v>Avery</v>
      </c>
      <c r="Q3123" s="31">
        <f>INDEX(Products!$E:$E,MATCH(O3123,Products!$A:$A,0))</f>
        <v>0.39</v>
      </c>
      <c r="R3123" s="10" t="s">
        <v>28</v>
      </c>
      <c r="S3123" s="10" t="s">
        <v>50</v>
      </c>
      <c r="T3123" s="10" t="s">
        <v>4752</v>
      </c>
      <c r="U3123" s="12">
        <v>27.414000000000001</v>
      </c>
      <c r="V3123" s="12">
        <v>3</v>
      </c>
      <c r="W3123" s="12">
        <v>0.4</v>
      </c>
      <c r="X3123" s="12">
        <v>-14.163900000000005</v>
      </c>
    </row>
    <row r="3124" spans="1:24" ht="14" x14ac:dyDescent="0.3">
      <c r="A3124" s="9">
        <v>3121</v>
      </c>
      <c r="B3124" s="14" t="s">
        <v>7537</v>
      </c>
      <c r="C3124" s="15">
        <v>45542</v>
      </c>
      <c r="D3124" s="15">
        <v>45544</v>
      </c>
      <c r="E3124" s="10" t="s">
        <v>19</v>
      </c>
      <c r="F3124" s="10" t="s">
        <v>3953</v>
      </c>
      <c r="G3124" s="10" t="s">
        <v>3954</v>
      </c>
      <c r="H3124" s="10" t="s">
        <v>36</v>
      </c>
      <c r="I3124" s="10" t="s">
        <v>23</v>
      </c>
      <c r="J3124" s="10" t="s">
        <v>331</v>
      </c>
      <c r="K3124" s="10" t="s">
        <v>80</v>
      </c>
      <c r="L3124" s="10">
        <v>27707</v>
      </c>
      <c r="M3124" s="10" t="s">
        <v>26</v>
      </c>
      <c r="N3124" s="10" t="str">
        <f>_xlfn.XLOOKUP($M:$M,People!$B:$B,People!A:A)</f>
        <v>Fred Suzuki</v>
      </c>
      <c r="O3124" s="10" t="s">
        <v>1360</v>
      </c>
      <c r="P3124" s="10" t="str">
        <f>VLOOKUP(O3124,Products!$A:$E,3,FALSE)</f>
        <v>Staples</v>
      </c>
      <c r="Q3124" s="31">
        <f>INDEX(Products!$E:$E,MATCH(O3124,Products!$A:$A,0))</f>
        <v>0.28999999999999998</v>
      </c>
      <c r="R3124" s="10" t="s">
        <v>41</v>
      </c>
      <c r="S3124" s="10" t="s">
        <v>61</v>
      </c>
      <c r="T3124" s="10" t="s">
        <v>1361</v>
      </c>
      <c r="U3124" s="12">
        <v>140.73599999999999</v>
      </c>
      <c r="V3124" s="12">
        <v>4</v>
      </c>
      <c r="W3124" s="12">
        <v>0.2</v>
      </c>
      <c r="X3124" s="12">
        <v>12.314400000000006</v>
      </c>
    </row>
    <row r="3125" spans="1:24" ht="14" x14ac:dyDescent="0.3">
      <c r="A3125" s="9">
        <v>3122</v>
      </c>
      <c r="B3125" s="14" t="s">
        <v>7535</v>
      </c>
      <c r="C3125" s="15">
        <v>45542</v>
      </c>
      <c r="D3125" s="15">
        <v>45547</v>
      </c>
      <c r="E3125" s="10" t="s">
        <v>44</v>
      </c>
      <c r="F3125" s="10" t="s">
        <v>1004</v>
      </c>
      <c r="G3125" s="10" t="s">
        <v>1005</v>
      </c>
      <c r="H3125" s="10" t="s">
        <v>36</v>
      </c>
      <c r="I3125" s="10" t="s">
        <v>23</v>
      </c>
      <c r="J3125" s="10" t="s">
        <v>237</v>
      </c>
      <c r="K3125" s="10" t="s">
        <v>238</v>
      </c>
      <c r="L3125" s="10">
        <v>10011</v>
      </c>
      <c r="M3125" s="10" t="s">
        <v>133</v>
      </c>
      <c r="N3125" s="10" t="str">
        <f>_xlfn.XLOOKUP($M:$M,People!$B:$B,People!A:A)</f>
        <v>Chuck Magee</v>
      </c>
      <c r="O3125" s="10" t="s">
        <v>1788</v>
      </c>
      <c r="P3125" s="10" t="str">
        <f>VLOOKUP(O3125,Products!$A:$E,3,FALSE)</f>
        <v>Office Depot</v>
      </c>
      <c r="Q3125" s="31">
        <f>INDEX(Products!$E:$E,MATCH(O3125,Products!$A:$A,0))</f>
        <v>0.28000000000000003</v>
      </c>
      <c r="R3125" s="10" t="s">
        <v>41</v>
      </c>
      <c r="S3125" s="10" t="s">
        <v>68</v>
      </c>
      <c r="T3125" s="10" t="s">
        <v>1789</v>
      </c>
      <c r="U3125" s="12">
        <v>6.0960000000000001</v>
      </c>
      <c r="V3125" s="12">
        <v>2</v>
      </c>
      <c r="W3125" s="12">
        <v>0.2</v>
      </c>
      <c r="X3125" s="12">
        <v>2.0573999999999995</v>
      </c>
    </row>
    <row r="3126" spans="1:24" ht="14" x14ac:dyDescent="0.3">
      <c r="A3126" s="9">
        <v>3123</v>
      </c>
      <c r="B3126" s="14" t="s">
        <v>7538</v>
      </c>
      <c r="C3126" s="15">
        <v>45542</v>
      </c>
      <c r="D3126" s="15">
        <v>45549</v>
      </c>
      <c r="E3126" s="10" t="s">
        <v>44</v>
      </c>
      <c r="F3126" s="10" t="s">
        <v>5456</v>
      </c>
      <c r="G3126" s="10" t="s">
        <v>5457</v>
      </c>
      <c r="H3126" s="10" t="s">
        <v>36</v>
      </c>
      <c r="I3126" s="10" t="s">
        <v>23</v>
      </c>
      <c r="J3126" s="10" t="s">
        <v>131</v>
      </c>
      <c r="K3126" s="10" t="s">
        <v>132</v>
      </c>
      <c r="L3126" s="10">
        <v>19134</v>
      </c>
      <c r="M3126" s="10" t="s">
        <v>133</v>
      </c>
      <c r="N3126" s="10" t="str">
        <f>_xlfn.XLOOKUP($M:$M,People!$B:$B,People!A:A)</f>
        <v>Chuck Magee</v>
      </c>
      <c r="O3126" s="10" t="s">
        <v>1738</v>
      </c>
      <c r="P3126" s="10" t="str">
        <f>VLOOKUP(O3126,Products!$A:$E,3,FALSE)</f>
        <v>Avery</v>
      </c>
      <c r="Q3126" s="31">
        <f>INDEX(Products!$E:$E,MATCH(O3126,Products!$A:$A,0))</f>
        <v>0.28999999999999998</v>
      </c>
      <c r="R3126" s="10" t="s">
        <v>41</v>
      </c>
      <c r="S3126" s="10" t="s">
        <v>68</v>
      </c>
      <c r="T3126" s="10" t="s">
        <v>1739</v>
      </c>
      <c r="U3126" s="12">
        <v>4.9230000000000009</v>
      </c>
      <c r="V3126" s="12">
        <v>3</v>
      </c>
      <c r="W3126" s="12">
        <v>0.7</v>
      </c>
      <c r="X3126" s="12">
        <v>-3.9383999999999997</v>
      </c>
    </row>
    <row r="3127" spans="1:24" ht="14" x14ac:dyDescent="0.3">
      <c r="A3127" s="9">
        <v>3124</v>
      </c>
      <c r="B3127" s="14" t="s">
        <v>7538</v>
      </c>
      <c r="C3127" s="15">
        <v>45542</v>
      </c>
      <c r="D3127" s="15">
        <v>45549</v>
      </c>
      <c r="E3127" s="10" t="s">
        <v>44</v>
      </c>
      <c r="F3127" s="10" t="s">
        <v>5456</v>
      </c>
      <c r="G3127" s="10" t="s">
        <v>5457</v>
      </c>
      <c r="H3127" s="10" t="s">
        <v>36</v>
      </c>
      <c r="I3127" s="10" t="s">
        <v>23</v>
      </c>
      <c r="J3127" s="10" t="s">
        <v>131</v>
      </c>
      <c r="K3127" s="10" t="s">
        <v>132</v>
      </c>
      <c r="L3127" s="10">
        <v>19134</v>
      </c>
      <c r="M3127" s="10" t="s">
        <v>133</v>
      </c>
      <c r="N3127" s="10" t="str">
        <f>_xlfn.XLOOKUP($M:$M,People!$B:$B,People!A:A)</f>
        <v>Chuck Magee</v>
      </c>
      <c r="O3127" s="10" t="s">
        <v>507</v>
      </c>
      <c r="P3127" s="10" t="str">
        <f>VLOOKUP(O3127,Products!$A:$E,3,FALSE)</f>
        <v>IKEA</v>
      </c>
      <c r="Q3127" s="31">
        <f>INDEX(Products!$E:$E,MATCH(O3127,Products!$A:$A,0))</f>
        <v>0.4</v>
      </c>
      <c r="R3127" s="10" t="s">
        <v>41</v>
      </c>
      <c r="S3127" s="10" t="s">
        <v>68</v>
      </c>
      <c r="T3127" s="10" t="s">
        <v>508</v>
      </c>
      <c r="U3127" s="12">
        <v>9.5220000000000002</v>
      </c>
      <c r="V3127" s="12">
        <v>1</v>
      </c>
      <c r="W3127" s="12">
        <v>0.7</v>
      </c>
      <c r="X3127" s="12">
        <v>-6.9827999999999975</v>
      </c>
    </row>
    <row r="3128" spans="1:24" ht="14" x14ac:dyDescent="0.3">
      <c r="A3128" s="9">
        <v>3125</v>
      </c>
      <c r="B3128" s="14" t="s">
        <v>7535</v>
      </c>
      <c r="C3128" s="15">
        <v>45542</v>
      </c>
      <c r="D3128" s="15">
        <v>45547</v>
      </c>
      <c r="E3128" s="10" t="s">
        <v>44</v>
      </c>
      <c r="F3128" s="10" t="s">
        <v>1004</v>
      </c>
      <c r="G3128" s="10" t="s">
        <v>1005</v>
      </c>
      <c r="H3128" s="10" t="s">
        <v>36</v>
      </c>
      <c r="I3128" s="10" t="s">
        <v>23</v>
      </c>
      <c r="J3128" s="10" t="s">
        <v>237</v>
      </c>
      <c r="K3128" s="10" t="s">
        <v>238</v>
      </c>
      <c r="L3128" s="10">
        <v>10011</v>
      </c>
      <c r="M3128" s="10" t="s">
        <v>133</v>
      </c>
      <c r="N3128" s="10" t="str">
        <f>_xlfn.XLOOKUP($M:$M,People!$B:$B,People!A:A)</f>
        <v>Chuck Magee</v>
      </c>
      <c r="O3128" s="10" t="s">
        <v>2635</v>
      </c>
      <c r="P3128" s="10" t="str">
        <f>VLOOKUP(O3128,Products!$A:$E,3,FALSE)</f>
        <v>Dell</v>
      </c>
      <c r="Q3128" s="31">
        <f>INDEX(Products!$E:$E,MATCH(O3128,Products!$A:$A,0))</f>
        <v>0.26</v>
      </c>
      <c r="R3128" s="10" t="s">
        <v>41</v>
      </c>
      <c r="S3128" s="10" t="s">
        <v>240</v>
      </c>
      <c r="T3128" s="10" t="s">
        <v>2636</v>
      </c>
      <c r="U3128" s="12">
        <v>7.24</v>
      </c>
      <c r="V3128" s="12">
        <v>4</v>
      </c>
      <c r="W3128" s="12">
        <v>0</v>
      </c>
      <c r="X3128" s="12">
        <v>2.3891999999999998</v>
      </c>
    </row>
    <row r="3129" spans="1:24" ht="14" x14ac:dyDescent="0.3">
      <c r="A3129" s="9">
        <v>3126</v>
      </c>
      <c r="B3129" s="14" t="s">
        <v>7536</v>
      </c>
      <c r="C3129" s="15">
        <v>45542</v>
      </c>
      <c r="D3129" s="15">
        <v>45542</v>
      </c>
      <c r="E3129" s="10" t="s">
        <v>1124</v>
      </c>
      <c r="F3129" s="10" t="s">
        <v>3481</v>
      </c>
      <c r="G3129" s="10" t="s">
        <v>3482</v>
      </c>
      <c r="H3129" s="10" t="s">
        <v>22</v>
      </c>
      <c r="I3129" s="10" t="s">
        <v>23</v>
      </c>
      <c r="J3129" s="10" t="s">
        <v>237</v>
      </c>
      <c r="K3129" s="10" t="s">
        <v>238</v>
      </c>
      <c r="L3129" s="10">
        <v>10011</v>
      </c>
      <c r="M3129" s="10" t="s">
        <v>133</v>
      </c>
      <c r="N3129" s="10" t="str">
        <f>_xlfn.XLOOKUP($M:$M,People!$B:$B,People!A:A)</f>
        <v>Chuck Magee</v>
      </c>
      <c r="O3129" s="10" t="s">
        <v>2314</v>
      </c>
      <c r="P3129" s="10" t="str">
        <f>VLOOKUP(O3129,Products!$A:$E,3,FALSE)</f>
        <v>Dell</v>
      </c>
      <c r="Q3129" s="31">
        <f>INDEX(Products!$E:$E,MATCH(O3129,Products!$A:$A,0))</f>
        <v>0.36</v>
      </c>
      <c r="R3129" s="10" t="s">
        <v>41</v>
      </c>
      <c r="S3129" s="10" t="s">
        <v>53</v>
      </c>
      <c r="T3129" s="10" t="s">
        <v>2315</v>
      </c>
      <c r="U3129" s="12">
        <v>13.96</v>
      </c>
      <c r="V3129" s="12">
        <v>2</v>
      </c>
      <c r="W3129" s="12">
        <v>0</v>
      </c>
      <c r="X3129" s="12">
        <v>0.27919999999999945</v>
      </c>
    </row>
    <row r="3130" spans="1:24" ht="14" x14ac:dyDescent="0.3">
      <c r="A3130" s="9">
        <v>3127</v>
      </c>
      <c r="B3130" s="14" t="s">
        <v>7535</v>
      </c>
      <c r="C3130" s="15">
        <v>45542</v>
      </c>
      <c r="D3130" s="15">
        <v>45547</v>
      </c>
      <c r="E3130" s="10" t="s">
        <v>44</v>
      </c>
      <c r="F3130" s="10" t="s">
        <v>1004</v>
      </c>
      <c r="G3130" s="10" t="s">
        <v>1005</v>
      </c>
      <c r="H3130" s="10" t="s">
        <v>36</v>
      </c>
      <c r="I3130" s="10" t="s">
        <v>23</v>
      </c>
      <c r="J3130" s="10" t="s">
        <v>237</v>
      </c>
      <c r="K3130" s="10" t="s">
        <v>238</v>
      </c>
      <c r="L3130" s="10">
        <v>10011</v>
      </c>
      <c r="M3130" s="10" t="s">
        <v>133</v>
      </c>
      <c r="N3130" s="10" t="str">
        <f>_xlfn.XLOOKUP($M:$M,People!$B:$B,People!A:A)</f>
        <v>Chuck Magee</v>
      </c>
      <c r="O3130" s="10" t="s">
        <v>3996</v>
      </c>
      <c r="P3130" s="10" t="str">
        <f>VLOOKUP(O3130,Products!$A:$E,3,FALSE)</f>
        <v>Samsung</v>
      </c>
      <c r="Q3130" s="31">
        <f>INDEX(Products!$E:$E,MATCH(O3130,Products!$A:$A,0))</f>
        <v>0.27</v>
      </c>
      <c r="R3130" s="10" t="s">
        <v>41</v>
      </c>
      <c r="S3130" s="10" t="s">
        <v>53</v>
      </c>
      <c r="T3130" s="10" t="s">
        <v>3997</v>
      </c>
      <c r="U3130" s="12">
        <v>70.260000000000005</v>
      </c>
      <c r="V3130" s="12">
        <v>3</v>
      </c>
      <c r="W3130" s="12">
        <v>0</v>
      </c>
      <c r="X3130" s="12">
        <v>18.970199999999998</v>
      </c>
    </row>
    <row r="3131" spans="1:24" ht="14" x14ac:dyDescent="0.3">
      <c r="A3131" s="9">
        <v>3128</v>
      </c>
      <c r="B3131" s="14" t="s">
        <v>7539</v>
      </c>
      <c r="C3131" s="15">
        <v>45542</v>
      </c>
      <c r="D3131" s="15">
        <v>45547</v>
      </c>
      <c r="E3131" s="10" t="s">
        <v>44</v>
      </c>
      <c r="F3131" s="10" t="s">
        <v>528</v>
      </c>
      <c r="G3131" s="10" t="s">
        <v>529</v>
      </c>
      <c r="H3131" s="10" t="s">
        <v>22</v>
      </c>
      <c r="I3131" s="10" t="s">
        <v>23</v>
      </c>
      <c r="J3131" s="10" t="s">
        <v>530</v>
      </c>
      <c r="K3131" s="10" t="s">
        <v>38</v>
      </c>
      <c r="L3131" s="10">
        <v>91104</v>
      </c>
      <c r="M3131" s="10" t="s">
        <v>39</v>
      </c>
      <c r="N3131" s="10" t="str">
        <f>_xlfn.XLOOKUP($M:$M,People!$B:$B,People!A:A)</f>
        <v>Sadie Pawthorne</v>
      </c>
      <c r="O3131" s="10" t="s">
        <v>336</v>
      </c>
      <c r="P3131" s="10" t="str">
        <f>VLOOKUP(O3131,Products!$A:$E,3,FALSE)</f>
        <v>IKEA</v>
      </c>
      <c r="Q3131" s="31">
        <f>INDEX(Products!$E:$E,MATCH(O3131,Products!$A:$A,0))</f>
        <v>0.4</v>
      </c>
      <c r="R3131" s="10" t="s">
        <v>41</v>
      </c>
      <c r="S3131" s="10" t="s">
        <v>53</v>
      </c>
      <c r="T3131" s="10" t="s">
        <v>337</v>
      </c>
      <c r="U3131" s="12">
        <v>671.93</v>
      </c>
      <c r="V3131" s="12">
        <v>7</v>
      </c>
      <c r="W3131" s="12">
        <v>0</v>
      </c>
      <c r="X3131" s="12">
        <v>20.157899999999998</v>
      </c>
    </row>
    <row r="3132" spans="1:24" ht="14" x14ac:dyDescent="0.3">
      <c r="A3132" s="9">
        <v>3129</v>
      </c>
      <c r="B3132" s="14" t="s">
        <v>7535</v>
      </c>
      <c r="C3132" s="15">
        <v>45542</v>
      </c>
      <c r="D3132" s="15">
        <v>45547</v>
      </c>
      <c r="E3132" s="10" t="s">
        <v>44</v>
      </c>
      <c r="F3132" s="10" t="s">
        <v>1004</v>
      </c>
      <c r="G3132" s="10" t="s">
        <v>1005</v>
      </c>
      <c r="H3132" s="10" t="s">
        <v>36</v>
      </c>
      <c r="I3132" s="10" t="s">
        <v>23</v>
      </c>
      <c r="J3132" s="10" t="s">
        <v>237</v>
      </c>
      <c r="K3132" s="10" t="s">
        <v>238</v>
      </c>
      <c r="L3132" s="10">
        <v>10011</v>
      </c>
      <c r="M3132" s="10" t="s">
        <v>133</v>
      </c>
      <c r="N3132" s="10" t="str">
        <f>_xlfn.XLOOKUP($M:$M,People!$B:$B,People!A:A)</f>
        <v>Chuck Magee</v>
      </c>
      <c r="O3132" s="10" t="s">
        <v>4954</v>
      </c>
      <c r="P3132" s="10" t="str">
        <f>VLOOKUP(O3132,Products!$A:$E,3,FALSE)</f>
        <v>Samsung</v>
      </c>
      <c r="Q3132" s="31">
        <f>INDEX(Products!$E:$E,MATCH(O3132,Products!$A:$A,0))</f>
        <v>0.25</v>
      </c>
      <c r="R3132" s="10" t="s">
        <v>64</v>
      </c>
      <c r="S3132" s="10" t="s">
        <v>144</v>
      </c>
      <c r="T3132" s="10" t="s">
        <v>4955</v>
      </c>
      <c r="U3132" s="12">
        <v>90</v>
      </c>
      <c r="V3132" s="12">
        <v>5</v>
      </c>
      <c r="W3132" s="12">
        <v>0</v>
      </c>
      <c r="X3132" s="12">
        <v>16.199999999999992</v>
      </c>
    </row>
    <row r="3133" spans="1:24" ht="14" x14ac:dyDescent="0.3">
      <c r="A3133" s="9">
        <v>3130</v>
      </c>
      <c r="B3133" s="14" t="s">
        <v>7540</v>
      </c>
      <c r="C3133" s="15">
        <v>45542</v>
      </c>
      <c r="D3133" s="15">
        <v>45546</v>
      </c>
      <c r="E3133" s="10" t="s">
        <v>44</v>
      </c>
      <c r="F3133" s="10" t="s">
        <v>1388</v>
      </c>
      <c r="G3133" s="10" t="s">
        <v>1389</v>
      </c>
      <c r="H3133" s="10" t="s">
        <v>92</v>
      </c>
      <c r="I3133" s="10" t="s">
        <v>23</v>
      </c>
      <c r="J3133" s="10" t="s">
        <v>237</v>
      </c>
      <c r="K3133" s="10" t="s">
        <v>238</v>
      </c>
      <c r="L3133" s="10">
        <v>10009</v>
      </c>
      <c r="M3133" s="10" t="s">
        <v>133</v>
      </c>
      <c r="N3133" s="10" t="str">
        <f>_xlfn.XLOOKUP($M:$M,People!$B:$B,People!A:A)</f>
        <v>Chuck Magee</v>
      </c>
      <c r="O3133" s="10" t="s">
        <v>2182</v>
      </c>
      <c r="P3133" s="10" t="str">
        <f>VLOOKUP(O3133,Products!$A:$E,3,FALSE)</f>
        <v>3M</v>
      </c>
      <c r="Q3133" s="31">
        <f>INDEX(Products!$E:$E,MATCH(O3133,Products!$A:$A,0))</f>
        <v>0.38</v>
      </c>
      <c r="R3133" s="10" t="s">
        <v>64</v>
      </c>
      <c r="S3133" s="10" t="s">
        <v>144</v>
      </c>
      <c r="T3133" s="10" t="s">
        <v>2183</v>
      </c>
      <c r="U3133" s="12">
        <v>559.92999999999995</v>
      </c>
      <c r="V3133" s="12">
        <v>7</v>
      </c>
      <c r="W3133" s="12">
        <v>0</v>
      </c>
      <c r="X3133" s="12">
        <v>167.97899999999996</v>
      </c>
    </row>
    <row r="3134" spans="1:24" ht="14" x14ac:dyDescent="0.3">
      <c r="A3134" s="9">
        <v>3131</v>
      </c>
      <c r="B3134" s="14" t="s">
        <v>7538</v>
      </c>
      <c r="C3134" s="15">
        <v>45542</v>
      </c>
      <c r="D3134" s="15">
        <v>45549</v>
      </c>
      <c r="E3134" s="10" t="s">
        <v>44</v>
      </c>
      <c r="F3134" s="10" t="s">
        <v>5456</v>
      </c>
      <c r="G3134" s="10" t="s">
        <v>5457</v>
      </c>
      <c r="H3134" s="10" t="s">
        <v>36</v>
      </c>
      <c r="I3134" s="10" t="s">
        <v>23</v>
      </c>
      <c r="J3134" s="10" t="s">
        <v>131</v>
      </c>
      <c r="K3134" s="10" t="s">
        <v>132</v>
      </c>
      <c r="L3134" s="10">
        <v>19134</v>
      </c>
      <c r="M3134" s="10" t="s">
        <v>133</v>
      </c>
      <c r="N3134" s="10" t="str">
        <f>_xlfn.XLOOKUP($M:$M,People!$B:$B,People!A:A)</f>
        <v>Chuck Magee</v>
      </c>
      <c r="O3134" s="10" t="s">
        <v>1417</v>
      </c>
      <c r="P3134" s="10" t="str">
        <f>VLOOKUP(O3134,Products!$A:$E,3,FALSE)</f>
        <v>Logitech</v>
      </c>
      <c r="Q3134" s="31">
        <f>INDEX(Products!$E:$E,MATCH(O3134,Products!$A:$A,0))</f>
        <v>0.25</v>
      </c>
      <c r="R3134" s="10" t="s">
        <v>64</v>
      </c>
      <c r="S3134" s="10" t="s">
        <v>65</v>
      </c>
      <c r="T3134" s="10" t="s">
        <v>1418</v>
      </c>
      <c r="U3134" s="12">
        <v>791.96399999999994</v>
      </c>
      <c r="V3134" s="12">
        <v>6</v>
      </c>
      <c r="W3134" s="12">
        <v>0.4</v>
      </c>
      <c r="X3134" s="12">
        <v>-131.9940000000002</v>
      </c>
    </row>
    <row r="3135" spans="1:24" ht="14" x14ac:dyDescent="0.3">
      <c r="A3135" s="9">
        <v>3132</v>
      </c>
      <c r="B3135" s="14" t="s">
        <v>7541</v>
      </c>
      <c r="C3135" s="15">
        <v>45543</v>
      </c>
      <c r="D3135" s="15">
        <v>45549</v>
      </c>
      <c r="E3135" s="10" t="s">
        <v>44</v>
      </c>
      <c r="F3135" s="10" t="s">
        <v>741</v>
      </c>
      <c r="G3135" s="10" t="s">
        <v>742</v>
      </c>
      <c r="H3135" s="10" t="s">
        <v>36</v>
      </c>
      <c r="I3135" s="10" t="s">
        <v>23</v>
      </c>
      <c r="J3135" s="10" t="s">
        <v>1572</v>
      </c>
      <c r="K3135" s="10" t="s">
        <v>318</v>
      </c>
      <c r="L3135" s="10">
        <v>36116</v>
      </c>
      <c r="M3135" s="10" t="s">
        <v>26</v>
      </c>
      <c r="N3135" s="10" t="str">
        <f>_xlfn.XLOOKUP($M:$M,People!$B:$B,People!A:A)</f>
        <v>Fred Suzuki</v>
      </c>
      <c r="O3135" s="10" t="s">
        <v>5019</v>
      </c>
      <c r="P3135" s="10" t="str">
        <f>VLOOKUP(O3135,Products!$A:$E,3,FALSE)</f>
        <v>Office Depot</v>
      </c>
      <c r="Q3135" s="31">
        <f>INDEX(Products!$E:$E,MATCH(O3135,Products!$A:$A,0))</f>
        <v>0.32</v>
      </c>
      <c r="R3135" s="10" t="s">
        <v>28</v>
      </c>
      <c r="S3135" s="10" t="s">
        <v>58</v>
      </c>
      <c r="T3135" s="10" t="s">
        <v>5020</v>
      </c>
      <c r="U3135" s="12">
        <v>21.36</v>
      </c>
      <c r="V3135" s="12">
        <v>8</v>
      </c>
      <c r="W3135" s="12">
        <v>0</v>
      </c>
      <c r="X3135" s="12">
        <v>8.1167999999999996</v>
      </c>
    </row>
    <row r="3136" spans="1:24" ht="14" x14ac:dyDescent="0.3">
      <c r="A3136" s="9">
        <v>3133</v>
      </c>
      <c r="B3136" s="14" t="s">
        <v>7542</v>
      </c>
      <c r="C3136" s="15">
        <v>45543</v>
      </c>
      <c r="D3136" s="15">
        <v>45546</v>
      </c>
      <c r="E3136" s="10" t="s">
        <v>168</v>
      </c>
      <c r="F3136" s="10" t="s">
        <v>2709</v>
      </c>
      <c r="G3136" s="10" t="s">
        <v>2710</v>
      </c>
      <c r="H3136" s="10" t="s">
        <v>22</v>
      </c>
      <c r="I3136" s="10" t="s">
        <v>23</v>
      </c>
      <c r="J3136" s="10" t="s">
        <v>5468</v>
      </c>
      <c r="K3136" s="10" t="s">
        <v>38</v>
      </c>
      <c r="L3136" s="10">
        <v>92553</v>
      </c>
      <c r="M3136" s="10" t="s">
        <v>39</v>
      </c>
      <c r="N3136" s="10" t="str">
        <f>_xlfn.XLOOKUP($M:$M,People!$B:$B,People!A:A)</f>
        <v>Sadie Pawthorne</v>
      </c>
      <c r="O3136" s="10" t="s">
        <v>5144</v>
      </c>
      <c r="P3136" s="10" t="str">
        <f>VLOOKUP(O3136,Products!$A:$E,3,FALSE)</f>
        <v>Canon</v>
      </c>
      <c r="Q3136" s="31">
        <f>INDEX(Products!$E:$E,MATCH(O3136,Products!$A:$A,0))</f>
        <v>0.26</v>
      </c>
      <c r="R3136" s="10" t="s">
        <v>41</v>
      </c>
      <c r="S3136" s="10" t="s">
        <v>82</v>
      </c>
      <c r="T3136" s="10" t="s">
        <v>5145</v>
      </c>
      <c r="U3136" s="12">
        <v>26.400000000000002</v>
      </c>
      <c r="V3136" s="12">
        <v>5</v>
      </c>
      <c r="W3136" s="12">
        <v>0</v>
      </c>
      <c r="X3136" s="12">
        <v>11.879999999999999</v>
      </c>
    </row>
    <row r="3137" spans="1:24" ht="14" x14ac:dyDescent="0.3">
      <c r="A3137" s="9">
        <v>3134</v>
      </c>
      <c r="B3137" s="14" t="s">
        <v>7542</v>
      </c>
      <c r="C3137" s="15">
        <v>45543</v>
      </c>
      <c r="D3137" s="15">
        <v>45546</v>
      </c>
      <c r="E3137" s="10" t="s">
        <v>168</v>
      </c>
      <c r="F3137" s="10" t="s">
        <v>2709</v>
      </c>
      <c r="G3137" s="10" t="s">
        <v>2710</v>
      </c>
      <c r="H3137" s="10" t="s">
        <v>22</v>
      </c>
      <c r="I3137" s="10" t="s">
        <v>23</v>
      </c>
      <c r="J3137" s="10" t="s">
        <v>5468</v>
      </c>
      <c r="K3137" s="10" t="s">
        <v>38</v>
      </c>
      <c r="L3137" s="10">
        <v>92553</v>
      </c>
      <c r="M3137" s="10" t="s">
        <v>39</v>
      </c>
      <c r="N3137" s="10" t="str">
        <f>_xlfn.XLOOKUP($M:$M,People!$B:$B,People!A:A)</f>
        <v>Sadie Pawthorne</v>
      </c>
      <c r="O3137" s="10" t="s">
        <v>2314</v>
      </c>
      <c r="P3137" s="10" t="str">
        <f>VLOOKUP(O3137,Products!$A:$E,3,FALSE)</f>
        <v>Dell</v>
      </c>
      <c r="Q3137" s="31">
        <f>INDEX(Products!$E:$E,MATCH(O3137,Products!$A:$A,0))</f>
        <v>0.36</v>
      </c>
      <c r="R3137" s="10" t="s">
        <v>41</v>
      </c>
      <c r="S3137" s="10" t="s">
        <v>53</v>
      </c>
      <c r="T3137" s="10" t="s">
        <v>2315</v>
      </c>
      <c r="U3137" s="12">
        <v>41.88</v>
      </c>
      <c r="V3137" s="12">
        <v>6</v>
      </c>
      <c r="W3137" s="12">
        <v>0</v>
      </c>
      <c r="X3137" s="12">
        <v>0.83759999999999835</v>
      </c>
    </row>
    <row r="3138" spans="1:24" ht="14" x14ac:dyDescent="0.3">
      <c r="A3138" s="9">
        <v>3135</v>
      </c>
      <c r="B3138" s="14" t="s">
        <v>7543</v>
      </c>
      <c r="C3138" s="15">
        <v>45543</v>
      </c>
      <c r="D3138" s="15">
        <v>45547</v>
      </c>
      <c r="E3138" s="14" t="s">
        <v>44</v>
      </c>
      <c r="F3138" s="14" t="s">
        <v>3037</v>
      </c>
      <c r="G3138" s="14" t="s">
        <v>3038</v>
      </c>
      <c r="H3138" s="14" t="s">
        <v>36</v>
      </c>
      <c r="I3138" s="14" t="s">
        <v>5934</v>
      </c>
      <c r="J3138" s="14" t="s">
        <v>5935</v>
      </c>
      <c r="K3138" s="14" t="s">
        <v>5936</v>
      </c>
      <c r="L3138" s="14" t="s">
        <v>5976</v>
      </c>
      <c r="M3138" s="14" t="s">
        <v>133</v>
      </c>
      <c r="N3138" s="10" t="str">
        <f>_xlfn.XLOOKUP($M:$M,People!$B:$B,People!A:A)</f>
        <v>Chuck Magee</v>
      </c>
      <c r="O3138" s="14" t="s">
        <v>1419</v>
      </c>
      <c r="P3138" s="10" t="str">
        <f>VLOOKUP(O3138,Products!$A:$E,3,FALSE)</f>
        <v>Avery</v>
      </c>
      <c r="Q3138" s="31">
        <f>INDEX(Products!$E:$E,MATCH(O3138,Products!$A:$A,0))</f>
        <v>0.27</v>
      </c>
      <c r="R3138" s="14" t="s">
        <v>41</v>
      </c>
      <c r="S3138" s="14" t="s">
        <v>53</v>
      </c>
      <c r="T3138" s="14" t="s">
        <v>1420</v>
      </c>
      <c r="U3138" s="17">
        <v>6.68</v>
      </c>
      <c r="V3138" s="17">
        <v>2</v>
      </c>
      <c r="W3138" s="17">
        <v>0</v>
      </c>
      <c r="X3138" s="17">
        <v>2</v>
      </c>
    </row>
    <row r="3139" spans="1:24" ht="14" x14ac:dyDescent="0.3">
      <c r="A3139" s="9">
        <v>3136</v>
      </c>
      <c r="B3139" s="14" t="s">
        <v>7544</v>
      </c>
      <c r="C3139" s="15">
        <v>45545</v>
      </c>
      <c r="D3139" s="15">
        <v>45549</v>
      </c>
      <c r="E3139" s="10" t="s">
        <v>44</v>
      </c>
      <c r="F3139" s="10" t="s">
        <v>3825</v>
      </c>
      <c r="G3139" s="10" t="s">
        <v>3826</v>
      </c>
      <c r="H3139" s="10" t="s">
        <v>36</v>
      </c>
      <c r="I3139" s="10" t="s">
        <v>23</v>
      </c>
      <c r="J3139" s="10" t="s">
        <v>4908</v>
      </c>
      <c r="K3139" s="10" t="s">
        <v>1086</v>
      </c>
      <c r="L3139" s="10">
        <v>2151</v>
      </c>
      <c r="M3139" s="10" t="s">
        <v>133</v>
      </c>
      <c r="N3139" s="10" t="str">
        <f>_xlfn.XLOOKUP($M:$M,People!$B:$B,People!A:A)</f>
        <v>Chuck Magee</v>
      </c>
      <c r="O3139" s="10" t="s">
        <v>746</v>
      </c>
      <c r="P3139" s="10" t="str">
        <f>VLOOKUP(O3139,Products!$A:$E,3,FALSE)</f>
        <v>Staples</v>
      </c>
      <c r="Q3139" s="31">
        <f>INDEX(Products!$E:$E,MATCH(O3139,Products!$A:$A,0))</f>
        <v>0.33</v>
      </c>
      <c r="R3139" s="10" t="s">
        <v>28</v>
      </c>
      <c r="S3139" s="10" t="s">
        <v>29</v>
      </c>
      <c r="T3139" s="10" t="s">
        <v>747</v>
      </c>
      <c r="U3139" s="12">
        <v>361.96</v>
      </c>
      <c r="V3139" s="12">
        <v>2</v>
      </c>
      <c r="W3139" s="12">
        <v>0</v>
      </c>
      <c r="X3139" s="12">
        <v>83.25079999999997</v>
      </c>
    </row>
    <row r="3140" spans="1:24" ht="14" x14ac:dyDescent="0.3">
      <c r="A3140" s="9">
        <v>3137</v>
      </c>
      <c r="B3140" s="14" t="s">
        <v>7545</v>
      </c>
      <c r="C3140" s="15">
        <v>45545</v>
      </c>
      <c r="D3140" s="15">
        <v>45549</v>
      </c>
      <c r="E3140" s="10" t="s">
        <v>44</v>
      </c>
      <c r="F3140" s="10" t="s">
        <v>5436</v>
      </c>
      <c r="G3140" s="10" t="s">
        <v>5437</v>
      </c>
      <c r="H3140" s="10" t="s">
        <v>36</v>
      </c>
      <c r="I3140" s="10" t="s">
        <v>23</v>
      </c>
      <c r="J3140" s="10" t="s">
        <v>1080</v>
      </c>
      <c r="K3140" s="10" t="s">
        <v>94</v>
      </c>
      <c r="L3140" s="10">
        <v>78745</v>
      </c>
      <c r="M3140" s="10" t="s">
        <v>95</v>
      </c>
      <c r="N3140" s="10" t="str">
        <f>_xlfn.XLOOKUP($M:$M,People!$B:$B,People!A:A)</f>
        <v>Roxanne Rodriguez</v>
      </c>
      <c r="O3140" s="10" t="s">
        <v>3829</v>
      </c>
      <c r="P3140" s="10" t="str">
        <f>VLOOKUP(O3140,Products!$A:$E,3,FALSE)</f>
        <v>Avery</v>
      </c>
      <c r="Q3140" s="31">
        <f>INDEX(Products!$E:$E,MATCH(O3140,Products!$A:$A,0))</f>
        <v>0.39</v>
      </c>
      <c r="R3140" s="10" t="s">
        <v>28</v>
      </c>
      <c r="S3140" s="10" t="s">
        <v>32</v>
      </c>
      <c r="T3140" s="10" t="s">
        <v>3830</v>
      </c>
      <c r="U3140" s="12">
        <v>179.886</v>
      </c>
      <c r="V3140" s="12">
        <v>1</v>
      </c>
      <c r="W3140" s="12">
        <v>0.3</v>
      </c>
      <c r="X3140" s="12">
        <v>-2.5698000000000292</v>
      </c>
    </row>
    <row r="3141" spans="1:24" ht="14" x14ac:dyDescent="0.3">
      <c r="A3141" s="9">
        <v>3138</v>
      </c>
      <c r="B3141" s="14" t="s">
        <v>7546</v>
      </c>
      <c r="C3141" s="15">
        <v>45545</v>
      </c>
      <c r="D3141" s="15">
        <v>45551</v>
      </c>
      <c r="E3141" s="10" t="s">
        <v>44</v>
      </c>
      <c r="F3141" s="10" t="s">
        <v>1023</v>
      </c>
      <c r="G3141" s="10" t="s">
        <v>1024</v>
      </c>
      <c r="H3141" s="10" t="s">
        <v>36</v>
      </c>
      <c r="I3141" s="10" t="s">
        <v>23</v>
      </c>
      <c r="J3141" s="10" t="s">
        <v>37</v>
      </c>
      <c r="K3141" s="10" t="s">
        <v>38</v>
      </c>
      <c r="L3141" s="10">
        <v>90032</v>
      </c>
      <c r="M3141" s="10" t="s">
        <v>39</v>
      </c>
      <c r="N3141" s="10" t="str">
        <f>_xlfn.XLOOKUP($M:$M,People!$B:$B,People!A:A)</f>
        <v>Sadie Pawthorne</v>
      </c>
      <c r="O3141" s="10" t="s">
        <v>364</v>
      </c>
      <c r="P3141" s="10" t="str">
        <f>VLOOKUP(O3141,Products!$A:$E,3,FALSE)</f>
        <v>Samsung</v>
      </c>
      <c r="Q3141" s="31">
        <f>INDEX(Products!$E:$E,MATCH(O3141,Products!$A:$A,0))</f>
        <v>0.35</v>
      </c>
      <c r="R3141" s="10" t="s">
        <v>28</v>
      </c>
      <c r="S3141" s="10" t="s">
        <v>58</v>
      </c>
      <c r="T3141" s="10" t="s">
        <v>365</v>
      </c>
      <c r="U3141" s="12">
        <v>106.68</v>
      </c>
      <c r="V3141" s="12">
        <v>6</v>
      </c>
      <c r="W3141" s="12">
        <v>0</v>
      </c>
      <c r="X3141" s="12">
        <v>33.070799999999991</v>
      </c>
    </row>
    <row r="3142" spans="1:24" ht="14" x14ac:dyDescent="0.3">
      <c r="A3142" s="9">
        <v>3139</v>
      </c>
      <c r="B3142" s="14" t="s">
        <v>7544</v>
      </c>
      <c r="C3142" s="15">
        <v>45545</v>
      </c>
      <c r="D3142" s="15">
        <v>45549</v>
      </c>
      <c r="E3142" s="10" t="s">
        <v>44</v>
      </c>
      <c r="F3142" s="10" t="s">
        <v>3825</v>
      </c>
      <c r="G3142" s="10" t="s">
        <v>3826</v>
      </c>
      <c r="H3142" s="10" t="s">
        <v>36</v>
      </c>
      <c r="I3142" s="10" t="s">
        <v>23</v>
      </c>
      <c r="J3142" s="10" t="s">
        <v>4908</v>
      </c>
      <c r="K3142" s="10" t="s">
        <v>1086</v>
      </c>
      <c r="L3142" s="10">
        <v>2151</v>
      </c>
      <c r="M3142" s="10" t="s">
        <v>133</v>
      </c>
      <c r="N3142" s="10" t="str">
        <f>_xlfn.XLOOKUP($M:$M,People!$B:$B,People!A:A)</f>
        <v>Chuck Magee</v>
      </c>
      <c r="O3142" s="10" t="s">
        <v>4085</v>
      </c>
      <c r="P3142" s="10" t="str">
        <f>VLOOKUP(O3142,Products!$A:$E,3,FALSE)</f>
        <v>Canon</v>
      </c>
      <c r="Q3142" s="31">
        <f>INDEX(Products!$E:$E,MATCH(O3142,Products!$A:$A,0))</f>
        <v>0.32</v>
      </c>
      <c r="R3142" s="10" t="s">
        <v>41</v>
      </c>
      <c r="S3142" s="10" t="s">
        <v>71</v>
      </c>
      <c r="T3142" s="10" t="s">
        <v>4086</v>
      </c>
      <c r="U3142" s="12">
        <v>61.96</v>
      </c>
      <c r="V3142" s="12">
        <v>2</v>
      </c>
      <c r="W3142" s="12">
        <v>0</v>
      </c>
      <c r="X3142" s="12">
        <v>16.1096</v>
      </c>
    </row>
    <row r="3143" spans="1:24" ht="14" x14ac:dyDescent="0.3">
      <c r="A3143" s="9">
        <v>3140</v>
      </c>
      <c r="B3143" s="14" t="s">
        <v>7547</v>
      </c>
      <c r="C3143" s="15">
        <v>45545</v>
      </c>
      <c r="D3143" s="15">
        <v>45552</v>
      </c>
      <c r="E3143" s="10" t="s">
        <v>44</v>
      </c>
      <c r="F3143" s="10" t="s">
        <v>3375</v>
      </c>
      <c r="G3143" s="10" t="s">
        <v>3376</v>
      </c>
      <c r="H3143" s="10" t="s">
        <v>22</v>
      </c>
      <c r="I3143" s="10" t="s">
        <v>23</v>
      </c>
      <c r="J3143" s="10" t="s">
        <v>237</v>
      </c>
      <c r="K3143" s="10" t="s">
        <v>238</v>
      </c>
      <c r="L3143" s="10">
        <v>10024</v>
      </c>
      <c r="M3143" s="10" t="s">
        <v>133</v>
      </c>
      <c r="N3143" s="10" t="str">
        <f>_xlfn.XLOOKUP($M:$M,People!$B:$B,People!A:A)</f>
        <v>Chuck Magee</v>
      </c>
      <c r="O3143" s="10" t="s">
        <v>4114</v>
      </c>
      <c r="P3143" s="10" t="str">
        <f>VLOOKUP(O3143,Products!$A:$E,3,FALSE)</f>
        <v>Dell</v>
      </c>
      <c r="Q3143" s="31">
        <f>INDEX(Products!$E:$E,MATCH(O3143,Products!$A:$A,0))</f>
        <v>0.26</v>
      </c>
      <c r="R3143" s="10" t="s">
        <v>41</v>
      </c>
      <c r="S3143" s="10" t="s">
        <v>61</v>
      </c>
      <c r="T3143" s="10" t="s">
        <v>4115</v>
      </c>
      <c r="U3143" s="12">
        <v>6.08</v>
      </c>
      <c r="V3143" s="12">
        <v>2</v>
      </c>
      <c r="W3143" s="12">
        <v>0</v>
      </c>
      <c r="X3143" s="12">
        <v>2.0671999999999997</v>
      </c>
    </row>
    <row r="3144" spans="1:24" ht="14" x14ac:dyDescent="0.3">
      <c r="A3144" s="9">
        <v>3141</v>
      </c>
      <c r="B3144" s="14" t="s">
        <v>7548</v>
      </c>
      <c r="C3144" s="15">
        <v>45545</v>
      </c>
      <c r="D3144" s="15">
        <v>45550</v>
      </c>
      <c r="E3144" s="10" t="s">
        <v>44</v>
      </c>
      <c r="F3144" s="10" t="s">
        <v>3380</v>
      </c>
      <c r="G3144" s="10" t="s">
        <v>3381</v>
      </c>
      <c r="H3144" s="10" t="s">
        <v>22</v>
      </c>
      <c r="I3144" s="10" t="s">
        <v>23</v>
      </c>
      <c r="J3144" s="10" t="s">
        <v>3677</v>
      </c>
      <c r="K3144" s="10" t="s">
        <v>570</v>
      </c>
      <c r="L3144" s="10">
        <v>74133</v>
      </c>
      <c r="M3144" s="10" t="s">
        <v>95</v>
      </c>
      <c r="N3144" s="10" t="str">
        <f>_xlfn.XLOOKUP($M:$M,People!$B:$B,People!A:A)</f>
        <v>Roxanne Rodriguez</v>
      </c>
      <c r="O3144" s="10" t="s">
        <v>3945</v>
      </c>
      <c r="P3144" s="10" t="str">
        <f>VLOOKUP(O3144,Products!$A:$E,3,FALSE)</f>
        <v>Office Depot</v>
      </c>
      <c r="Q3144" s="31">
        <f>INDEX(Products!$E:$E,MATCH(O3144,Products!$A:$A,0))</f>
        <v>0.34</v>
      </c>
      <c r="R3144" s="10" t="s">
        <v>41</v>
      </c>
      <c r="S3144" s="10" t="s">
        <v>82</v>
      </c>
      <c r="T3144" s="10" t="s">
        <v>3946</v>
      </c>
      <c r="U3144" s="12">
        <v>14.940000000000001</v>
      </c>
      <c r="V3144" s="12">
        <v>3</v>
      </c>
      <c r="W3144" s="12">
        <v>0</v>
      </c>
      <c r="X3144" s="12">
        <v>7.0218000000000007</v>
      </c>
    </row>
    <row r="3145" spans="1:24" ht="14" x14ac:dyDescent="0.3">
      <c r="A3145" s="9">
        <v>3142</v>
      </c>
      <c r="B3145" s="14" t="s">
        <v>7544</v>
      </c>
      <c r="C3145" s="15">
        <v>45545</v>
      </c>
      <c r="D3145" s="15">
        <v>45549</v>
      </c>
      <c r="E3145" s="10" t="s">
        <v>44</v>
      </c>
      <c r="F3145" s="10" t="s">
        <v>3825</v>
      </c>
      <c r="G3145" s="10" t="s">
        <v>3826</v>
      </c>
      <c r="H3145" s="10" t="s">
        <v>36</v>
      </c>
      <c r="I3145" s="10" t="s">
        <v>23</v>
      </c>
      <c r="J3145" s="10" t="s">
        <v>4908</v>
      </c>
      <c r="K3145" s="10" t="s">
        <v>1086</v>
      </c>
      <c r="L3145" s="10">
        <v>2151</v>
      </c>
      <c r="M3145" s="10" t="s">
        <v>133</v>
      </c>
      <c r="N3145" s="10" t="str">
        <f>_xlfn.XLOOKUP($M:$M,People!$B:$B,People!A:A)</f>
        <v>Chuck Magee</v>
      </c>
      <c r="O3145" s="10" t="s">
        <v>1153</v>
      </c>
      <c r="P3145" s="10" t="str">
        <f>VLOOKUP(O3145,Products!$A:$E,3,FALSE)</f>
        <v>Dell</v>
      </c>
      <c r="Q3145" s="31">
        <f>INDEX(Products!$E:$E,MATCH(O3145,Products!$A:$A,0))</f>
        <v>0.36</v>
      </c>
      <c r="R3145" s="10" t="s">
        <v>41</v>
      </c>
      <c r="S3145" s="10" t="s">
        <v>82</v>
      </c>
      <c r="T3145" s="10" t="s">
        <v>1154</v>
      </c>
      <c r="U3145" s="12">
        <v>278.82</v>
      </c>
      <c r="V3145" s="12">
        <v>9</v>
      </c>
      <c r="W3145" s="12">
        <v>0</v>
      </c>
      <c r="X3145" s="12">
        <v>125.46899999999999</v>
      </c>
    </row>
    <row r="3146" spans="1:24" ht="14" x14ac:dyDescent="0.3">
      <c r="A3146" s="9">
        <v>3143</v>
      </c>
      <c r="B3146" s="14" t="s">
        <v>7549</v>
      </c>
      <c r="C3146" s="15">
        <v>45545</v>
      </c>
      <c r="D3146" s="15">
        <v>45547</v>
      </c>
      <c r="E3146" s="10" t="s">
        <v>19</v>
      </c>
      <c r="F3146" s="10" t="s">
        <v>3026</v>
      </c>
      <c r="G3146" s="10" t="s">
        <v>3027</v>
      </c>
      <c r="H3146" s="10" t="s">
        <v>22</v>
      </c>
      <c r="I3146" s="10" t="s">
        <v>23</v>
      </c>
      <c r="J3146" s="10" t="s">
        <v>86</v>
      </c>
      <c r="K3146" s="10" t="s">
        <v>87</v>
      </c>
      <c r="L3146" s="10">
        <v>98103</v>
      </c>
      <c r="M3146" s="10" t="s">
        <v>39</v>
      </c>
      <c r="N3146" s="10" t="str">
        <f>_xlfn.XLOOKUP($M:$M,People!$B:$B,People!A:A)</f>
        <v>Sadie Pawthorne</v>
      </c>
      <c r="O3146" s="10" t="s">
        <v>5579</v>
      </c>
      <c r="P3146" s="10" t="str">
        <f>VLOOKUP(O3146,Products!$A:$E,3,FALSE)</f>
        <v>Staples</v>
      </c>
      <c r="Q3146" s="31">
        <f>INDEX(Products!$E:$E,MATCH(O3146,Products!$A:$A,0))</f>
        <v>0.27</v>
      </c>
      <c r="R3146" s="10" t="s">
        <v>41</v>
      </c>
      <c r="S3146" s="10" t="s">
        <v>53</v>
      </c>
      <c r="T3146" s="10" t="s">
        <v>5580</v>
      </c>
      <c r="U3146" s="12">
        <v>353.88</v>
      </c>
      <c r="V3146" s="12">
        <v>6</v>
      </c>
      <c r="W3146" s="12">
        <v>0</v>
      </c>
      <c r="X3146" s="12">
        <v>17.693999999999988</v>
      </c>
    </row>
    <row r="3147" spans="1:24" ht="14" x14ac:dyDescent="0.3">
      <c r="A3147" s="9">
        <v>3144</v>
      </c>
      <c r="B3147" s="14" t="s">
        <v>7550</v>
      </c>
      <c r="C3147" s="15">
        <v>45545</v>
      </c>
      <c r="D3147" s="15">
        <v>45549</v>
      </c>
      <c r="E3147" s="10" t="s">
        <v>44</v>
      </c>
      <c r="F3147" s="10" t="s">
        <v>1686</v>
      </c>
      <c r="G3147" s="10" t="s">
        <v>1687</v>
      </c>
      <c r="H3147" s="10" t="s">
        <v>22</v>
      </c>
      <c r="I3147" s="10" t="s">
        <v>23</v>
      </c>
      <c r="J3147" s="10" t="s">
        <v>37</v>
      </c>
      <c r="K3147" s="10" t="s">
        <v>38</v>
      </c>
      <c r="L3147" s="10">
        <v>90004</v>
      </c>
      <c r="M3147" s="10" t="s">
        <v>39</v>
      </c>
      <c r="N3147" s="10" t="str">
        <f>_xlfn.XLOOKUP($M:$M,People!$B:$B,People!A:A)</f>
        <v>Sadie Pawthorne</v>
      </c>
      <c r="O3147" s="10" t="s">
        <v>1688</v>
      </c>
      <c r="P3147" s="10" t="str">
        <f>VLOOKUP(O3147,Products!$A:$E,3,FALSE)</f>
        <v>Logitech</v>
      </c>
      <c r="Q3147" s="31">
        <f>INDEX(Products!$E:$E,MATCH(O3147,Products!$A:$A,0))</f>
        <v>0.31</v>
      </c>
      <c r="R3147" s="10" t="s">
        <v>41</v>
      </c>
      <c r="S3147" s="10" t="s">
        <v>510</v>
      </c>
      <c r="T3147" s="10" t="s">
        <v>1689</v>
      </c>
      <c r="U3147" s="12">
        <v>51.52</v>
      </c>
      <c r="V3147" s="12">
        <v>4</v>
      </c>
      <c r="W3147" s="12">
        <v>0</v>
      </c>
      <c r="X3147" s="12">
        <v>1.5456000000000003</v>
      </c>
    </row>
    <row r="3148" spans="1:24" ht="14" x14ac:dyDescent="0.3">
      <c r="A3148" s="9">
        <v>3145</v>
      </c>
      <c r="B3148" s="14" t="s">
        <v>7551</v>
      </c>
      <c r="C3148" s="15">
        <v>45546</v>
      </c>
      <c r="D3148" s="15">
        <v>45547</v>
      </c>
      <c r="E3148" s="10" t="s">
        <v>168</v>
      </c>
      <c r="F3148" s="10" t="s">
        <v>2336</v>
      </c>
      <c r="G3148" s="10" t="s">
        <v>2337</v>
      </c>
      <c r="H3148" s="10" t="s">
        <v>36</v>
      </c>
      <c r="I3148" s="10" t="s">
        <v>23</v>
      </c>
      <c r="J3148" s="10" t="s">
        <v>401</v>
      </c>
      <c r="K3148" s="10" t="s">
        <v>402</v>
      </c>
      <c r="L3148" s="10">
        <v>80013</v>
      </c>
      <c r="M3148" s="10" t="s">
        <v>39</v>
      </c>
      <c r="N3148" s="10" t="str">
        <f>_xlfn.XLOOKUP($M:$M,People!$B:$B,People!A:A)</f>
        <v>Sadie Pawthorne</v>
      </c>
      <c r="O3148" s="10" t="s">
        <v>1487</v>
      </c>
      <c r="P3148" s="10" t="str">
        <f>VLOOKUP(O3148,Products!$A:$E,3,FALSE)</f>
        <v>Office Depot</v>
      </c>
      <c r="Q3148" s="31">
        <f>INDEX(Products!$E:$E,MATCH(O3148,Products!$A:$A,0))</f>
        <v>0.28000000000000003</v>
      </c>
      <c r="R3148" s="10" t="s">
        <v>28</v>
      </c>
      <c r="S3148" s="10" t="s">
        <v>58</v>
      </c>
      <c r="T3148" s="10" t="s">
        <v>1488</v>
      </c>
      <c r="U3148" s="12">
        <v>24.64</v>
      </c>
      <c r="V3148" s="12">
        <v>4</v>
      </c>
      <c r="W3148" s="12">
        <v>0.2</v>
      </c>
      <c r="X3148" s="12">
        <v>4.0039999999999978</v>
      </c>
    </row>
    <row r="3149" spans="1:24" ht="14" x14ac:dyDescent="0.3">
      <c r="A3149" s="9">
        <v>3146</v>
      </c>
      <c r="B3149" s="14" t="s">
        <v>7552</v>
      </c>
      <c r="C3149" s="15">
        <v>45546</v>
      </c>
      <c r="D3149" s="15">
        <v>45550</v>
      </c>
      <c r="E3149" s="10" t="s">
        <v>19</v>
      </c>
      <c r="F3149" s="10" t="s">
        <v>5514</v>
      </c>
      <c r="G3149" s="10" t="s">
        <v>5515</v>
      </c>
      <c r="H3149" s="10" t="s">
        <v>36</v>
      </c>
      <c r="I3149" s="10" t="s">
        <v>23</v>
      </c>
      <c r="J3149" s="10" t="s">
        <v>237</v>
      </c>
      <c r="K3149" s="10" t="s">
        <v>238</v>
      </c>
      <c r="L3149" s="10">
        <v>10035</v>
      </c>
      <c r="M3149" s="10" t="s">
        <v>133</v>
      </c>
      <c r="N3149" s="10" t="str">
        <f>_xlfn.XLOOKUP($M:$M,People!$B:$B,People!A:A)</f>
        <v>Chuck Magee</v>
      </c>
      <c r="O3149" s="10" t="s">
        <v>5747</v>
      </c>
      <c r="P3149" s="10" t="str">
        <f>VLOOKUP(O3149,Products!$A:$E,3,FALSE)</f>
        <v>Staples</v>
      </c>
      <c r="Q3149" s="31">
        <f>INDEX(Products!$E:$E,MATCH(O3149,Products!$A:$A,0))</f>
        <v>0.39</v>
      </c>
      <c r="R3149" s="10" t="s">
        <v>28</v>
      </c>
      <c r="S3149" s="10" t="s">
        <v>58</v>
      </c>
      <c r="T3149" s="10" t="s">
        <v>5748</v>
      </c>
      <c r="U3149" s="12">
        <v>210.68</v>
      </c>
      <c r="V3149" s="12">
        <v>2</v>
      </c>
      <c r="W3149" s="12">
        <v>0</v>
      </c>
      <c r="X3149" s="12">
        <v>50.563199999999995</v>
      </c>
    </row>
    <row r="3150" spans="1:24" ht="14" x14ac:dyDescent="0.3">
      <c r="A3150" s="9">
        <v>3147</v>
      </c>
      <c r="B3150" s="14" t="s">
        <v>7553</v>
      </c>
      <c r="C3150" s="15">
        <v>45546</v>
      </c>
      <c r="D3150" s="15">
        <v>45553</v>
      </c>
      <c r="E3150" s="10" t="s">
        <v>44</v>
      </c>
      <c r="F3150" s="10" t="s">
        <v>2644</v>
      </c>
      <c r="G3150" s="10" t="s">
        <v>2645</v>
      </c>
      <c r="H3150" s="10" t="s">
        <v>92</v>
      </c>
      <c r="I3150" s="10" t="s">
        <v>23</v>
      </c>
      <c r="J3150" s="10" t="s">
        <v>3868</v>
      </c>
      <c r="K3150" s="10" t="s">
        <v>691</v>
      </c>
      <c r="L3150" s="10">
        <v>7501</v>
      </c>
      <c r="M3150" s="10" t="s">
        <v>133</v>
      </c>
      <c r="N3150" s="10" t="str">
        <f>_xlfn.XLOOKUP($M:$M,People!$B:$B,People!A:A)</f>
        <v>Chuck Magee</v>
      </c>
      <c r="O3150" s="10" t="s">
        <v>4328</v>
      </c>
      <c r="P3150" s="10" t="str">
        <f>VLOOKUP(O3150,Products!$A:$E,3,FALSE)</f>
        <v>Staples</v>
      </c>
      <c r="Q3150" s="31">
        <f>INDEX(Products!$E:$E,MATCH(O3150,Products!$A:$A,0))</f>
        <v>0.31</v>
      </c>
      <c r="R3150" s="10" t="s">
        <v>28</v>
      </c>
      <c r="S3150" s="10" t="s">
        <v>58</v>
      </c>
      <c r="T3150" s="10" t="s">
        <v>4329</v>
      </c>
      <c r="U3150" s="12">
        <v>8.92</v>
      </c>
      <c r="V3150" s="12">
        <v>4</v>
      </c>
      <c r="W3150" s="12">
        <v>0</v>
      </c>
      <c r="X3150" s="12">
        <v>3.9248000000000003</v>
      </c>
    </row>
    <row r="3151" spans="1:24" ht="14" x14ac:dyDescent="0.3">
      <c r="A3151" s="9">
        <v>3148</v>
      </c>
      <c r="B3151" s="14" t="s">
        <v>7553</v>
      </c>
      <c r="C3151" s="15">
        <v>45546</v>
      </c>
      <c r="D3151" s="15">
        <v>45553</v>
      </c>
      <c r="E3151" s="10" t="s">
        <v>44</v>
      </c>
      <c r="F3151" s="10" t="s">
        <v>2644</v>
      </c>
      <c r="G3151" s="10" t="s">
        <v>2645</v>
      </c>
      <c r="H3151" s="10" t="s">
        <v>92</v>
      </c>
      <c r="I3151" s="10" t="s">
        <v>23</v>
      </c>
      <c r="J3151" s="10" t="s">
        <v>3868</v>
      </c>
      <c r="K3151" s="10" t="s">
        <v>691</v>
      </c>
      <c r="L3151" s="10">
        <v>7501</v>
      </c>
      <c r="M3151" s="10" t="s">
        <v>133</v>
      </c>
      <c r="N3151" s="10" t="str">
        <f>_xlfn.XLOOKUP($M:$M,People!$B:$B,People!A:A)</f>
        <v>Chuck Magee</v>
      </c>
      <c r="O3151" s="10" t="s">
        <v>3593</v>
      </c>
      <c r="P3151" s="10" t="str">
        <f>VLOOKUP(O3151,Products!$A:$E,3,FALSE)</f>
        <v>Office Depot</v>
      </c>
      <c r="Q3151" s="31">
        <f>INDEX(Products!$E:$E,MATCH(O3151,Products!$A:$A,0))</f>
        <v>0.28000000000000003</v>
      </c>
      <c r="R3151" s="10" t="s">
        <v>41</v>
      </c>
      <c r="S3151" s="10" t="s">
        <v>71</v>
      </c>
      <c r="T3151" s="10" t="s">
        <v>3594</v>
      </c>
      <c r="U3151" s="12">
        <v>111.04</v>
      </c>
      <c r="V3151" s="12">
        <v>4</v>
      </c>
      <c r="W3151" s="12">
        <v>0</v>
      </c>
      <c r="X3151" s="12">
        <v>29.980800000000002</v>
      </c>
    </row>
    <row r="3152" spans="1:24" ht="14" x14ac:dyDescent="0.3">
      <c r="A3152" s="9">
        <v>3149</v>
      </c>
      <c r="B3152" s="14" t="s">
        <v>7554</v>
      </c>
      <c r="C3152" s="15">
        <v>45546</v>
      </c>
      <c r="D3152" s="15">
        <v>45551</v>
      </c>
      <c r="E3152" s="10" t="s">
        <v>44</v>
      </c>
      <c r="F3152" s="10" t="s">
        <v>858</v>
      </c>
      <c r="G3152" s="10" t="s">
        <v>859</v>
      </c>
      <c r="H3152" s="10" t="s">
        <v>36</v>
      </c>
      <c r="I3152" s="10" t="s">
        <v>23</v>
      </c>
      <c r="J3152" s="10" t="s">
        <v>831</v>
      </c>
      <c r="K3152" s="10" t="s">
        <v>38</v>
      </c>
      <c r="L3152" s="10">
        <v>92024</v>
      </c>
      <c r="M3152" s="10" t="s">
        <v>39</v>
      </c>
      <c r="N3152" s="10" t="str">
        <f>_xlfn.XLOOKUP($M:$M,People!$B:$B,People!A:A)</f>
        <v>Sadie Pawthorne</v>
      </c>
      <c r="O3152" s="10" t="s">
        <v>431</v>
      </c>
      <c r="P3152" s="10" t="str">
        <f>VLOOKUP(O3152,Products!$A:$E,3,FALSE)</f>
        <v>3M</v>
      </c>
      <c r="Q3152" s="31">
        <f>INDEX(Products!$E:$E,MATCH(O3152,Products!$A:$A,0))</f>
        <v>0.3</v>
      </c>
      <c r="R3152" s="10" t="s">
        <v>41</v>
      </c>
      <c r="S3152" s="10" t="s">
        <v>61</v>
      </c>
      <c r="T3152" s="10" t="s">
        <v>432</v>
      </c>
      <c r="U3152" s="12">
        <v>265.85999999999996</v>
      </c>
      <c r="V3152" s="12">
        <v>7</v>
      </c>
      <c r="W3152" s="12">
        <v>0</v>
      </c>
      <c r="X3152" s="12">
        <v>79.757999999999967</v>
      </c>
    </row>
    <row r="3153" spans="1:24" ht="14" x14ac:dyDescent="0.3">
      <c r="A3153" s="9">
        <v>3150</v>
      </c>
      <c r="B3153" s="14" t="s">
        <v>7555</v>
      </c>
      <c r="C3153" s="15">
        <v>45546</v>
      </c>
      <c r="D3153" s="15">
        <v>45550</v>
      </c>
      <c r="E3153" s="10" t="s">
        <v>44</v>
      </c>
      <c r="F3153" s="10" t="s">
        <v>456</v>
      </c>
      <c r="G3153" s="10" t="s">
        <v>457</v>
      </c>
      <c r="H3153" s="10" t="s">
        <v>22</v>
      </c>
      <c r="I3153" s="10" t="s">
        <v>23</v>
      </c>
      <c r="J3153" s="10" t="s">
        <v>680</v>
      </c>
      <c r="K3153" s="10" t="s">
        <v>38</v>
      </c>
      <c r="L3153" s="10">
        <v>92374</v>
      </c>
      <c r="M3153" s="10" t="s">
        <v>39</v>
      </c>
      <c r="N3153" s="10" t="str">
        <f>_xlfn.XLOOKUP($M:$M,People!$B:$B,People!A:A)</f>
        <v>Sadie Pawthorne</v>
      </c>
      <c r="O3153" s="10" t="s">
        <v>2087</v>
      </c>
      <c r="P3153" s="10" t="str">
        <f>VLOOKUP(O3153,Products!$A:$E,3,FALSE)</f>
        <v>HP</v>
      </c>
      <c r="Q3153" s="31">
        <f>INDEX(Products!$E:$E,MATCH(O3153,Products!$A:$A,0))</f>
        <v>0.28999999999999998</v>
      </c>
      <c r="R3153" s="10" t="s">
        <v>41</v>
      </c>
      <c r="S3153" s="10" t="s">
        <v>61</v>
      </c>
      <c r="T3153" s="10" t="s">
        <v>2088</v>
      </c>
      <c r="U3153" s="12">
        <v>181.35</v>
      </c>
      <c r="V3153" s="12">
        <v>9</v>
      </c>
      <c r="W3153" s="12">
        <v>0</v>
      </c>
      <c r="X3153" s="12">
        <v>48.964500000000001</v>
      </c>
    </row>
    <row r="3154" spans="1:24" ht="14" x14ac:dyDescent="0.3">
      <c r="A3154" s="9">
        <v>3151</v>
      </c>
      <c r="B3154" s="14" t="s">
        <v>7553</v>
      </c>
      <c r="C3154" s="15">
        <v>45546</v>
      </c>
      <c r="D3154" s="15">
        <v>45553</v>
      </c>
      <c r="E3154" s="10" t="s">
        <v>44</v>
      </c>
      <c r="F3154" s="10" t="s">
        <v>2644</v>
      </c>
      <c r="G3154" s="10" t="s">
        <v>2645</v>
      </c>
      <c r="H3154" s="10" t="s">
        <v>92</v>
      </c>
      <c r="I3154" s="10" t="s">
        <v>23</v>
      </c>
      <c r="J3154" s="10" t="s">
        <v>3868</v>
      </c>
      <c r="K3154" s="10" t="s">
        <v>691</v>
      </c>
      <c r="L3154" s="10">
        <v>7501</v>
      </c>
      <c r="M3154" s="10" t="s">
        <v>133</v>
      </c>
      <c r="N3154" s="10" t="str">
        <f>_xlfn.XLOOKUP($M:$M,People!$B:$B,People!A:A)</f>
        <v>Chuck Magee</v>
      </c>
      <c r="O3154" s="10" t="s">
        <v>952</v>
      </c>
      <c r="P3154" s="10" t="str">
        <f>VLOOKUP(O3154,Products!$A:$E,3,FALSE)</f>
        <v>Samsung</v>
      </c>
      <c r="Q3154" s="31">
        <f>INDEX(Products!$E:$E,MATCH(O3154,Products!$A:$A,0))</f>
        <v>0.33</v>
      </c>
      <c r="R3154" s="10" t="s">
        <v>41</v>
      </c>
      <c r="S3154" s="10" t="s">
        <v>68</v>
      </c>
      <c r="T3154" s="10" t="s">
        <v>953</v>
      </c>
      <c r="U3154" s="12">
        <v>209.6</v>
      </c>
      <c r="V3154" s="12">
        <v>4</v>
      </c>
      <c r="W3154" s="12">
        <v>0</v>
      </c>
      <c r="X3154" s="12">
        <v>96.415999999999997</v>
      </c>
    </row>
    <row r="3155" spans="1:24" ht="14" x14ac:dyDescent="0.3">
      <c r="A3155" s="9">
        <v>3152</v>
      </c>
      <c r="B3155" s="14" t="s">
        <v>7553</v>
      </c>
      <c r="C3155" s="15">
        <v>45546</v>
      </c>
      <c r="D3155" s="15">
        <v>45553</v>
      </c>
      <c r="E3155" s="10" t="s">
        <v>44</v>
      </c>
      <c r="F3155" s="10" t="s">
        <v>2644</v>
      </c>
      <c r="G3155" s="10" t="s">
        <v>2645</v>
      </c>
      <c r="H3155" s="10" t="s">
        <v>92</v>
      </c>
      <c r="I3155" s="10" t="s">
        <v>23</v>
      </c>
      <c r="J3155" s="10" t="s">
        <v>3868</v>
      </c>
      <c r="K3155" s="10" t="s">
        <v>691</v>
      </c>
      <c r="L3155" s="10">
        <v>7501</v>
      </c>
      <c r="M3155" s="10" t="s">
        <v>133</v>
      </c>
      <c r="N3155" s="10" t="str">
        <f>_xlfn.XLOOKUP($M:$M,People!$B:$B,People!A:A)</f>
        <v>Chuck Magee</v>
      </c>
      <c r="O3155" s="10" t="s">
        <v>5285</v>
      </c>
      <c r="P3155" s="10" t="str">
        <f>VLOOKUP(O3155,Products!$A:$E,3,FALSE)</f>
        <v>Canon</v>
      </c>
      <c r="Q3155" s="31">
        <f>INDEX(Products!$E:$E,MATCH(O3155,Products!$A:$A,0))</f>
        <v>0.3</v>
      </c>
      <c r="R3155" s="10" t="s">
        <v>41</v>
      </c>
      <c r="S3155" s="10" t="s">
        <v>42</v>
      </c>
      <c r="T3155" s="10" t="s">
        <v>5286</v>
      </c>
      <c r="U3155" s="12">
        <v>31.049999999999997</v>
      </c>
      <c r="V3155" s="12">
        <v>3</v>
      </c>
      <c r="W3155" s="12">
        <v>0</v>
      </c>
      <c r="X3155" s="12">
        <v>14.904</v>
      </c>
    </row>
    <row r="3156" spans="1:24" ht="14" x14ac:dyDescent="0.3">
      <c r="A3156" s="9">
        <v>3153</v>
      </c>
      <c r="B3156" s="14" t="s">
        <v>7555</v>
      </c>
      <c r="C3156" s="15">
        <v>45546</v>
      </c>
      <c r="D3156" s="15">
        <v>45550</v>
      </c>
      <c r="E3156" s="10" t="s">
        <v>44</v>
      </c>
      <c r="F3156" s="10" t="s">
        <v>456</v>
      </c>
      <c r="G3156" s="10" t="s">
        <v>457</v>
      </c>
      <c r="H3156" s="10" t="s">
        <v>22</v>
      </c>
      <c r="I3156" s="10" t="s">
        <v>23</v>
      </c>
      <c r="J3156" s="10" t="s">
        <v>680</v>
      </c>
      <c r="K3156" s="10" t="s">
        <v>38</v>
      </c>
      <c r="L3156" s="10">
        <v>92374</v>
      </c>
      <c r="M3156" s="10" t="s">
        <v>39</v>
      </c>
      <c r="N3156" s="10" t="str">
        <f>_xlfn.XLOOKUP($M:$M,People!$B:$B,People!A:A)</f>
        <v>Sadie Pawthorne</v>
      </c>
      <c r="O3156" s="10" t="s">
        <v>3821</v>
      </c>
      <c r="P3156" s="10" t="str">
        <f>VLOOKUP(O3156,Products!$A:$E,3,FALSE)</f>
        <v>Office Depot</v>
      </c>
      <c r="Q3156" s="31">
        <f>INDEX(Products!$E:$E,MATCH(O3156,Products!$A:$A,0))</f>
        <v>0.4</v>
      </c>
      <c r="R3156" s="10" t="s">
        <v>41</v>
      </c>
      <c r="S3156" s="10" t="s">
        <v>42</v>
      </c>
      <c r="T3156" s="10" t="s">
        <v>3822</v>
      </c>
      <c r="U3156" s="12">
        <v>8.64</v>
      </c>
      <c r="V3156" s="12">
        <v>3</v>
      </c>
      <c r="W3156" s="12">
        <v>0</v>
      </c>
      <c r="X3156" s="12">
        <v>4.2336</v>
      </c>
    </row>
    <row r="3157" spans="1:24" ht="14" x14ac:dyDescent="0.3">
      <c r="A3157" s="9">
        <v>3154</v>
      </c>
      <c r="B3157" s="14" t="s">
        <v>7553</v>
      </c>
      <c r="C3157" s="15">
        <v>45546</v>
      </c>
      <c r="D3157" s="15">
        <v>45553</v>
      </c>
      <c r="E3157" s="10" t="s">
        <v>44</v>
      </c>
      <c r="F3157" s="10" t="s">
        <v>2644</v>
      </c>
      <c r="G3157" s="10" t="s">
        <v>2645</v>
      </c>
      <c r="H3157" s="10" t="s">
        <v>92</v>
      </c>
      <c r="I3157" s="10" t="s">
        <v>23</v>
      </c>
      <c r="J3157" s="10" t="s">
        <v>3868</v>
      </c>
      <c r="K3157" s="10" t="s">
        <v>691</v>
      </c>
      <c r="L3157" s="10">
        <v>7501</v>
      </c>
      <c r="M3157" s="10" t="s">
        <v>133</v>
      </c>
      <c r="N3157" s="10" t="str">
        <f>_xlfn.XLOOKUP($M:$M,People!$B:$B,People!A:A)</f>
        <v>Chuck Magee</v>
      </c>
      <c r="O3157" s="10" t="s">
        <v>5267</v>
      </c>
      <c r="P3157" s="10" t="str">
        <f>VLOOKUP(O3157,Products!$A:$E,3,FALSE)</f>
        <v>Logitech</v>
      </c>
      <c r="Q3157" s="31">
        <f>INDEX(Products!$E:$E,MATCH(O3157,Products!$A:$A,0))</f>
        <v>0.31</v>
      </c>
      <c r="R3157" s="10" t="s">
        <v>41</v>
      </c>
      <c r="S3157" s="10" t="s">
        <v>82</v>
      </c>
      <c r="T3157" s="10" t="s">
        <v>5268</v>
      </c>
      <c r="U3157" s="12">
        <v>38.880000000000003</v>
      </c>
      <c r="V3157" s="12">
        <v>6</v>
      </c>
      <c r="W3157" s="12">
        <v>0</v>
      </c>
      <c r="X3157" s="12">
        <v>18.662400000000002</v>
      </c>
    </row>
    <row r="3158" spans="1:24" ht="14" x14ac:dyDescent="0.3">
      <c r="A3158" s="9">
        <v>3155</v>
      </c>
      <c r="B3158" s="14" t="s">
        <v>7552</v>
      </c>
      <c r="C3158" s="15">
        <v>45546</v>
      </c>
      <c r="D3158" s="15">
        <v>45550</v>
      </c>
      <c r="E3158" s="10" t="s">
        <v>19</v>
      </c>
      <c r="F3158" s="10" t="s">
        <v>5514</v>
      </c>
      <c r="G3158" s="10" t="s">
        <v>5515</v>
      </c>
      <c r="H3158" s="10" t="s">
        <v>36</v>
      </c>
      <c r="I3158" s="10" t="s">
        <v>23</v>
      </c>
      <c r="J3158" s="10" t="s">
        <v>237</v>
      </c>
      <c r="K3158" s="10" t="s">
        <v>238</v>
      </c>
      <c r="L3158" s="10">
        <v>10035</v>
      </c>
      <c r="M3158" s="10" t="s">
        <v>133</v>
      </c>
      <c r="N3158" s="10" t="str">
        <f>_xlfn.XLOOKUP($M:$M,People!$B:$B,People!A:A)</f>
        <v>Chuck Magee</v>
      </c>
      <c r="O3158" s="10" t="s">
        <v>5303</v>
      </c>
      <c r="P3158" s="10" t="str">
        <f>VLOOKUP(O3158,Products!$A:$E,3,FALSE)</f>
        <v>Office Depot</v>
      </c>
      <c r="Q3158" s="31">
        <f>INDEX(Products!$E:$E,MATCH(O3158,Products!$A:$A,0))</f>
        <v>0.38</v>
      </c>
      <c r="R3158" s="10" t="s">
        <v>41</v>
      </c>
      <c r="S3158" s="10" t="s">
        <v>53</v>
      </c>
      <c r="T3158" s="10" t="s">
        <v>5304</v>
      </c>
      <c r="U3158" s="12">
        <v>772.68</v>
      </c>
      <c r="V3158" s="12">
        <v>4</v>
      </c>
      <c r="W3158" s="12">
        <v>0</v>
      </c>
      <c r="X3158" s="12">
        <v>108.17520000000002</v>
      </c>
    </row>
    <row r="3159" spans="1:24" ht="14" x14ac:dyDescent="0.3">
      <c r="A3159" s="9">
        <v>3156</v>
      </c>
      <c r="B3159" s="14" t="s">
        <v>7552</v>
      </c>
      <c r="C3159" s="15">
        <v>45546</v>
      </c>
      <c r="D3159" s="15">
        <v>45550</v>
      </c>
      <c r="E3159" s="10" t="s">
        <v>19</v>
      </c>
      <c r="F3159" s="10" t="s">
        <v>5514</v>
      </c>
      <c r="G3159" s="10" t="s">
        <v>5515</v>
      </c>
      <c r="H3159" s="10" t="s">
        <v>36</v>
      </c>
      <c r="I3159" s="10" t="s">
        <v>23</v>
      </c>
      <c r="J3159" s="10" t="s">
        <v>237</v>
      </c>
      <c r="K3159" s="10" t="s">
        <v>238</v>
      </c>
      <c r="L3159" s="10">
        <v>10035</v>
      </c>
      <c r="M3159" s="10" t="s">
        <v>133</v>
      </c>
      <c r="N3159" s="10" t="str">
        <f>_xlfn.XLOOKUP($M:$M,People!$B:$B,People!A:A)</f>
        <v>Chuck Magee</v>
      </c>
      <c r="O3159" s="10" t="s">
        <v>5784</v>
      </c>
      <c r="P3159" s="10" t="str">
        <f>VLOOKUP(O3159,Products!$A:$E,3,FALSE)</f>
        <v>Dell</v>
      </c>
      <c r="Q3159" s="31">
        <f>INDEX(Products!$E:$E,MATCH(O3159,Products!$A:$A,0))</f>
        <v>0.4</v>
      </c>
      <c r="R3159" s="10" t="s">
        <v>41</v>
      </c>
      <c r="S3159" s="10" t="s">
        <v>53</v>
      </c>
      <c r="T3159" s="10" t="s">
        <v>5785</v>
      </c>
      <c r="U3159" s="12">
        <v>78.8</v>
      </c>
      <c r="V3159" s="12">
        <v>1</v>
      </c>
      <c r="W3159" s="12">
        <v>0</v>
      </c>
      <c r="X3159" s="12">
        <v>1.5760000000000076</v>
      </c>
    </row>
    <row r="3160" spans="1:24" ht="14" x14ac:dyDescent="0.3">
      <c r="A3160" s="9">
        <v>3157</v>
      </c>
      <c r="B3160" s="14" t="s">
        <v>7552</v>
      </c>
      <c r="C3160" s="15">
        <v>45546</v>
      </c>
      <c r="D3160" s="15">
        <v>45550</v>
      </c>
      <c r="E3160" s="10" t="s">
        <v>19</v>
      </c>
      <c r="F3160" s="10" t="s">
        <v>5514</v>
      </c>
      <c r="G3160" s="10" t="s">
        <v>5515</v>
      </c>
      <c r="H3160" s="10" t="s">
        <v>36</v>
      </c>
      <c r="I3160" s="10" t="s">
        <v>23</v>
      </c>
      <c r="J3160" s="10" t="s">
        <v>237</v>
      </c>
      <c r="K3160" s="10" t="s">
        <v>238</v>
      </c>
      <c r="L3160" s="10">
        <v>10035</v>
      </c>
      <c r="M3160" s="10" t="s">
        <v>133</v>
      </c>
      <c r="N3160" s="10" t="str">
        <f>_xlfn.XLOOKUP($M:$M,People!$B:$B,People!A:A)</f>
        <v>Chuck Magee</v>
      </c>
      <c r="O3160" s="10" t="s">
        <v>345</v>
      </c>
      <c r="P3160" s="10" t="str">
        <f>VLOOKUP(O3160,Products!$A:$E,3,FALSE)</f>
        <v>3M</v>
      </c>
      <c r="Q3160" s="31">
        <f>INDEX(Products!$E:$E,MATCH(O3160,Products!$A:$A,0))</f>
        <v>0.32</v>
      </c>
      <c r="R3160" s="10" t="s">
        <v>64</v>
      </c>
      <c r="S3160" s="10" t="s">
        <v>144</v>
      </c>
      <c r="T3160" s="10" t="s">
        <v>346</v>
      </c>
      <c r="U3160" s="12">
        <v>19.989999999999998</v>
      </c>
      <c r="V3160" s="12">
        <v>1</v>
      </c>
      <c r="W3160" s="12">
        <v>0</v>
      </c>
      <c r="X3160" s="12">
        <v>6.796599999999998</v>
      </c>
    </row>
    <row r="3161" spans="1:24" ht="14" x14ac:dyDescent="0.3">
      <c r="A3161" s="9">
        <v>3158</v>
      </c>
      <c r="B3161" s="14" t="s">
        <v>7556</v>
      </c>
      <c r="C3161" s="15">
        <v>45547</v>
      </c>
      <c r="D3161" s="15">
        <v>45553</v>
      </c>
      <c r="E3161" s="10" t="s">
        <v>44</v>
      </c>
      <c r="F3161" s="10" t="s">
        <v>4276</v>
      </c>
      <c r="G3161" s="10" t="s">
        <v>4277</v>
      </c>
      <c r="H3161" s="10" t="s">
        <v>22</v>
      </c>
      <c r="I3161" s="10" t="s">
        <v>23</v>
      </c>
      <c r="J3161" s="10" t="s">
        <v>1355</v>
      </c>
      <c r="K3161" s="10" t="s">
        <v>238</v>
      </c>
      <c r="L3161" s="10">
        <v>13021</v>
      </c>
      <c r="M3161" s="10" t="s">
        <v>133</v>
      </c>
      <c r="N3161" s="10" t="str">
        <f>_xlfn.XLOOKUP($M:$M,People!$B:$B,People!A:A)</f>
        <v>Chuck Magee</v>
      </c>
      <c r="O3161" s="10" t="s">
        <v>684</v>
      </c>
      <c r="P3161" s="10" t="str">
        <f>VLOOKUP(O3161,Products!$A:$E,3,FALSE)</f>
        <v>Canon</v>
      </c>
      <c r="Q3161" s="31">
        <f>INDEX(Products!$E:$E,MATCH(O3161,Products!$A:$A,0))</f>
        <v>0.3</v>
      </c>
      <c r="R3161" s="10" t="s">
        <v>41</v>
      </c>
      <c r="S3161" s="10" t="s">
        <v>61</v>
      </c>
      <c r="T3161" s="10" t="s">
        <v>685</v>
      </c>
      <c r="U3161" s="12">
        <v>9.26</v>
      </c>
      <c r="V3161" s="12">
        <v>2</v>
      </c>
      <c r="W3161" s="12">
        <v>0</v>
      </c>
      <c r="X3161" s="12">
        <v>3.0557999999999996</v>
      </c>
    </row>
    <row r="3162" spans="1:24" ht="14" x14ac:dyDescent="0.3">
      <c r="A3162" s="9">
        <v>3159</v>
      </c>
      <c r="B3162" s="14" t="s">
        <v>7556</v>
      </c>
      <c r="C3162" s="15">
        <v>45547</v>
      </c>
      <c r="D3162" s="15">
        <v>45553</v>
      </c>
      <c r="E3162" s="10" t="s">
        <v>44</v>
      </c>
      <c r="F3162" s="10" t="s">
        <v>4276</v>
      </c>
      <c r="G3162" s="10" t="s">
        <v>4277</v>
      </c>
      <c r="H3162" s="10" t="s">
        <v>22</v>
      </c>
      <c r="I3162" s="10" t="s">
        <v>23</v>
      </c>
      <c r="J3162" s="10" t="s">
        <v>1355</v>
      </c>
      <c r="K3162" s="10" t="s">
        <v>238</v>
      </c>
      <c r="L3162" s="10">
        <v>13021</v>
      </c>
      <c r="M3162" s="10" t="s">
        <v>133</v>
      </c>
      <c r="N3162" s="10" t="str">
        <f>_xlfn.XLOOKUP($M:$M,People!$B:$B,People!A:A)</f>
        <v>Chuck Magee</v>
      </c>
      <c r="O3162" s="10" t="s">
        <v>445</v>
      </c>
      <c r="P3162" s="10" t="str">
        <f>VLOOKUP(O3162,Products!$A:$E,3,FALSE)</f>
        <v>Office Depot</v>
      </c>
      <c r="Q3162" s="31">
        <f>INDEX(Products!$E:$E,MATCH(O3162,Products!$A:$A,0))</f>
        <v>0.34</v>
      </c>
      <c r="R3162" s="10" t="s">
        <v>41</v>
      </c>
      <c r="S3162" s="10" t="s">
        <v>155</v>
      </c>
      <c r="T3162" s="10" t="s">
        <v>446</v>
      </c>
      <c r="U3162" s="12">
        <v>27.18</v>
      </c>
      <c r="V3162" s="12">
        <v>1</v>
      </c>
      <c r="W3162" s="12">
        <v>0</v>
      </c>
      <c r="X3162" s="12">
        <v>12.7746</v>
      </c>
    </row>
    <row r="3163" spans="1:24" ht="14" x14ac:dyDescent="0.3">
      <c r="A3163" s="9">
        <v>3160</v>
      </c>
      <c r="B3163" s="14" t="s">
        <v>7556</v>
      </c>
      <c r="C3163" s="15">
        <v>45547</v>
      </c>
      <c r="D3163" s="15">
        <v>45553</v>
      </c>
      <c r="E3163" s="10" t="s">
        <v>44</v>
      </c>
      <c r="F3163" s="10" t="s">
        <v>4276</v>
      </c>
      <c r="G3163" s="10" t="s">
        <v>4277</v>
      </c>
      <c r="H3163" s="10" t="s">
        <v>22</v>
      </c>
      <c r="I3163" s="10" t="s">
        <v>23</v>
      </c>
      <c r="J3163" s="10" t="s">
        <v>1355</v>
      </c>
      <c r="K3163" s="10" t="s">
        <v>238</v>
      </c>
      <c r="L3163" s="10">
        <v>13021</v>
      </c>
      <c r="M3163" s="10" t="s">
        <v>133</v>
      </c>
      <c r="N3163" s="10" t="str">
        <f>_xlfn.XLOOKUP($M:$M,People!$B:$B,People!A:A)</f>
        <v>Chuck Magee</v>
      </c>
      <c r="O3163" s="10" t="s">
        <v>1074</v>
      </c>
      <c r="P3163" s="10" t="str">
        <f>VLOOKUP(O3163,Products!$A:$E,3,FALSE)</f>
        <v>Avery</v>
      </c>
      <c r="Q3163" s="31">
        <f>INDEX(Products!$E:$E,MATCH(O3163,Products!$A:$A,0))</f>
        <v>0.33</v>
      </c>
      <c r="R3163" s="10" t="s">
        <v>41</v>
      </c>
      <c r="S3163" s="10" t="s">
        <v>240</v>
      </c>
      <c r="T3163" s="10" t="s">
        <v>1075</v>
      </c>
      <c r="U3163" s="12">
        <v>1.24</v>
      </c>
      <c r="V3163" s="12">
        <v>1</v>
      </c>
      <c r="W3163" s="12">
        <v>0</v>
      </c>
      <c r="X3163" s="12">
        <v>0.58279999999999998</v>
      </c>
    </row>
    <row r="3164" spans="1:24" ht="14" x14ac:dyDescent="0.3">
      <c r="A3164" s="9">
        <v>3161</v>
      </c>
      <c r="B3164" s="14" t="s">
        <v>7557</v>
      </c>
      <c r="C3164" s="15">
        <v>45547</v>
      </c>
      <c r="D3164" s="15">
        <v>45552</v>
      </c>
      <c r="E3164" s="10" t="s">
        <v>44</v>
      </c>
      <c r="F3164" s="10" t="s">
        <v>342</v>
      </c>
      <c r="G3164" s="10" t="s">
        <v>343</v>
      </c>
      <c r="H3164" s="10" t="s">
        <v>22</v>
      </c>
      <c r="I3164" s="10" t="s">
        <v>23</v>
      </c>
      <c r="J3164" s="10" t="s">
        <v>237</v>
      </c>
      <c r="K3164" s="10" t="s">
        <v>238</v>
      </c>
      <c r="L3164" s="10">
        <v>10035</v>
      </c>
      <c r="M3164" s="10" t="s">
        <v>133</v>
      </c>
      <c r="N3164" s="10" t="str">
        <f>_xlfn.XLOOKUP($M:$M,People!$B:$B,People!A:A)</f>
        <v>Chuck Magee</v>
      </c>
      <c r="O3164" s="10" t="s">
        <v>1347</v>
      </c>
      <c r="P3164" s="10" t="str">
        <f>VLOOKUP(O3164,Products!$A:$E,3,FALSE)</f>
        <v>Samsung</v>
      </c>
      <c r="Q3164" s="31">
        <f>INDEX(Products!$E:$E,MATCH(O3164,Products!$A:$A,0))</f>
        <v>0.39</v>
      </c>
      <c r="R3164" s="10" t="s">
        <v>41</v>
      </c>
      <c r="S3164" s="10" t="s">
        <v>42</v>
      </c>
      <c r="T3164" s="10" t="s">
        <v>1348</v>
      </c>
      <c r="U3164" s="12">
        <v>12.6</v>
      </c>
      <c r="V3164" s="12">
        <v>4</v>
      </c>
      <c r="W3164" s="12">
        <v>0</v>
      </c>
      <c r="X3164" s="12">
        <v>6.048</v>
      </c>
    </row>
    <row r="3165" spans="1:24" ht="14" x14ac:dyDescent="0.3">
      <c r="A3165" s="9">
        <v>3162</v>
      </c>
      <c r="B3165" s="14" t="s">
        <v>7556</v>
      </c>
      <c r="C3165" s="15">
        <v>45547</v>
      </c>
      <c r="D3165" s="15">
        <v>45553</v>
      </c>
      <c r="E3165" s="10" t="s">
        <v>44</v>
      </c>
      <c r="F3165" s="10" t="s">
        <v>4276</v>
      </c>
      <c r="G3165" s="10" t="s">
        <v>4277</v>
      </c>
      <c r="H3165" s="10" t="s">
        <v>22</v>
      </c>
      <c r="I3165" s="10" t="s">
        <v>23</v>
      </c>
      <c r="J3165" s="10" t="s">
        <v>1355</v>
      </c>
      <c r="K3165" s="10" t="s">
        <v>238</v>
      </c>
      <c r="L3165" s="10">
        <v>13021</v>
      </c>
      <c r="M3165" s="10" t="s">
        <v>133</v>
      </c>
      <c r="N3165" s="10" t="str">
        <f>_xlfn.XLOOKUP($M:$M,People!$B:$B,People!A:A)</f>
        <v>Chuck Magee</v>
      </c>
      <c r="O3165" s="10" t="s">
        <v>911</v>
      </c>
      <c r="P3165" s="10" t="str">
        <f>VLOOKUP(O3165,Products!$A:$E,3,FALSE)</f>
        <v>Dell</v>
      </c>
      <c r="Q3165" s="31">
        <f>INDEX(Products!$E:$E,MATCH(O3165,Products!$A:$A,0))</f>
        <v>0.34</v>
      </c>
      <c r="R3165" s="10" t="s">
        <v>41</v>
      </c>
      <c r="S3165" s="10" t="s">
        <v>42</v>
      </c>
      <c r="T3165" s="10" t="s">
        <v>912</v>
      </c>
      <c r="U3165" s="12">
        <v>20.7</v>
      </c>
      <c r="V3165" s="12">
        <v>2</v>
      </c>
      <c r="W3165" s="12">
        <v>0</v>
      </c>
      <c r="X3165" s="12">
        <v>9.9359999999999999</v>
      </c>
    </row>
    <row r="3166" spans="1:24" ht="14" x14ac:dyDescent="0.3">
      <c r="A3166" s="9">
        <v>3163</v>
      </c>
      <c r="B3166" s="14" t="s">
        <v>7556</v>
      </c>
      <c r="C3166" s="15">
        <v>45547</v>
      </c>
      <c r="D3166" s="15">
        <v>45553</v>
      </c>
      <c r="E3166" s="10" t="s">
        <v>44</v>
      </c>
      <c r="F3166" s="10" t="s">
        <v>4276</v>
      </c>
      <c r="G3166" s="10" t="s">
        <v>4277</v>
      </c>
      <c r="H3166" s="10" t="s">
        <v>22</v>
      </c>
      <c r="I3166" s="10" t="s">
        <v>23</v>
      </c>
      <c r="J3166" s="10" t="s">
        <v>1355</v>
      </c>
      <c r="K3166" s="10" t="s">
        <v>238</v>
      </c>
      <c r="L3166" s="10">
        <v>13021</v>
      </c>
      <c r="M3166" s="10" t="s">
        <v>133</v>
      </c>
      <c r="N3166" s="10" t="str">
        <f>_xlfn.XLOOKUP($M:$M,People!$B:$B,People!A:A)</f>
        <v>Chuck Magee</v>
      </c>
      <c r="O3166" s="10" t="s">
        <v>3275</v>
      </c>
      <c r="P3166" s="10" t="str">
        <f>VLOOKUP(O3166,Products!$A:$E,3,FALSE)</f>
        <v>Avery</v>
      </c>
      <c r="Q3166" s="31">
        <f>INDEX(Products!$E:$E,MATCH(O3166,Products!$A:$A,0))</f>
        <v>0.33</v>
      </c>
      <c r="R3166" s="10" t="s">
        <v>41</v>
      </c>
      <c r="S3166" s="10" t="s">
        <v>82</v>
      </c>
      <c r="T3166" s="10" t="s">
        <v>3276</v>
      </c>
      <c r="U3166" s="12">
        <v>28.900000000000002</v>
      </c>
      <c r="V3166" s="12">
        <v>5</v>
      </c>
      <c r="W3166" s="12">
        <v>0</v>
      </c>
      <c r="X3166" s="12">
        <v>14.161000000000001</v>
      </c>
    </row>
    <row r="3167" spans="1:24" ht="14" x14ac:dyDescent="0.3">
      <c r="A3167" s="9">
        <v>3164</v>
      </c>
      <c r="B3167" s="14" t="s">
        <v>7556</v>
      </c>
      <c r="C3167" s="15">
        <v>45547</v>
      </c>
      <c r="D3167" s="15">
        <v>45553</v>
      </c>
      <c r="E3167" s="10" t="s">
        <v>44</v>
      </c>
      <c r="F3167" s="10" t="s">
        <v>4276</v>
      </c>
      <c r="G3167" s="10" t="s">
        <v>4277</v>
      </c>
      <c r="H3167" s="10" t="s">
        <v>22</v>
      </c>
      <c r="I3167" s="10" t="s">
        <v>23</v>
      </c>
      <c r="J3167" s="10" t="s">
        <v>1355</v>
      </c>
      <c r="K3167" s="10" t="s">
        <v>238</v>
      </c>
      <c r="L3167" s="10">
        <v>13021</v>
      </c>
      <c r="M3167" s="10" t="s">
        <v>133</v>
      </c>
      <c r="N3167" s="10" t="str">
        <f>_xlfn.XLOOKUP($M:$M,People!$B:$B,People!A:A)</f>
        <v>Chuck Magee</v>
      </c>
      <c r="O3167" s="10" t="s">
        <v>213</v>
      </c>
      <c r="P3167" s="10" t="str">
        <f>VLOOKUP(O3167,Products!$A:$E,3,FALSE)</f>
        <v>Avery</v>
      </c>
      <c r="Q3167" s="31">
        <f>INDEX(Products!$E:$E,MATCH(O3167,Products!$A:$A,0))</f>
        <v>0.25</v>
      </c>
      <c r="R3167" s="10" t="s">
        <v>41</v>
      </c>
      <c r="S3167" s="10" t="s">
        <v>53</v>
      </c>
      <c r="T3167" s="10" t="s">
        <v>214</v>
      </c>
      <c r="U3167" s="12">
        <v>105.98</v>
      </c>
      <c r="V3167" s="12">
        <v>2</v>
      </c>
      <c r="W3167" s="12">
        <v>0</v>
      </c>
      <c r="X3167" s="12">
        <v>4.2391999999999967</v>
      </c>
    </row>
    <row r="3168" spans="1:24" ht="14" x14ac:dyDescent="0.3">
      <c r="A3168" s="9">
        <v>3165</v>
      </c>
      <c r="B3168" s="14" t="s">
        <v>7558</v>
      </c>
      <c r="C3168" s="15">
        <v>45547</v>
      </c>
      <c r="D3168" s="15">
        <v>45552</v>
      </c>
      <c r="E3168" s="10" t="s">
        <v>19</v>
      </c>
      <c r="F3168" s="10" t="s">
        <v>846</v>
      </c>
      <c r="G3168" s="10" t="s">
        <v>847</v>
      </c>
      <c r="H3168" s="10" t="s">
        <v>22</v>
      </c>
      <c r="I3168" s="10" t="s">
        <v>23</v>
      </c>
      <c r="J3168" s="10" t="s">
        <v>86</v>
      </c>
      <c r="K3168" s="10" t="s">
        <v>87</v>
      </c>
      <c r="L3168" s="10">
        <v>98103</v>
      </c>
      <c r="M3168" s="10" t="s">
        <v>39</v>
      </c>
      <c r="N3168" s="10" t="str">
        <f>_xlfn.XLOOKUP($M:$M,People!$B:$B,People!A:A)</f>
        <v>Sadie Pawthorne</v>
      </c>
      <c r="O3168" s="10" t="s">
        <v>2961</v>
      </c>
      <c r="P3168" s="10" t="str">
        <f>VLOOKUP(O3168,Products!$A:$E,3,FALSE)</f>
        <v>Logitech</v>
      </c>
      <c r="Q3168" s="31">
        <f>INDEX(Products!$E:$E,MATCH(O3168,Products!$A:$A,0))</f>
        <v>0.39</v>
      </c>
      <c r="R3168" s="10" t="s">
        <v>64</v>
      </c>
      <c r="S3168" s="10" t="s">
        <v>144</v>
      </c>
      <c r="T3168" s="10" t="s">
        <v>2962</v>
      </c>
      <c r="U3168" s="12">
        <v>21.98</v>
      </c>
      <c r="V3168" s="12">
        <v>2</v>
      </c>
      <c r="W3168" s="12">
        <v>0</v>
      </c>
      <c r="X3168" s="12">
        <v>8.5722000000000005</v>
      </c>
    </row>
    <row r="3169" spans="1:24" ht="14" x14ac:dyDescent="0.3">
      <c r="A3169" s="9">
        <v>3166</v>
      </c>
      <c r="B3169" s="14" t="s">
        <v>7557</v>
      </c>
      <c r="C3169" s="15">
        <v>45547</v>
      </c>
      <c r="D3169" s="15">
        <v>45552</v>
      </c>
      <c r="E3169" s="10" t="s">
        <v>44</v>
      </c>
      <c r="F3169" s="10" t="s">
        <v>342</v>
      </c>
      <c r="G3169" s="10" t="s">
        <v>343</v>
      </c>
      <c r="H3169" s="10" t="s">
        <v>22</v>
      </c>
      <c r="I3169" s="10" t="s">
        <v>23</v>
      </c>
      <c r="J3169" s="10" t="s">
        <v>237</v>
      </c>
      <c r="K3169" s="10" t="s">
        <v>238</v>
      </c>
      <c r="L3169" s="10">
        <v>10035</v>
      </c>
      <c r="M3169" s="10" t="s">
        <v>133</v>
      </c>
      <c r="N3169" s="10" t="str">
        <f>_xlfn.XLOOKUP($M:$M,People!$B:$B,People!A:A)</f>
        <v>Chuck Magee</v>
      </c>
      <c r="O3169" s="10" t="s">
        <v>4260</v>
      </c>
      <c r="P3169" s="10" t="str">
        <f>VLOOKUP(O3169,Products!$A:$E,3,FALSE)</f>
        <v>IKEA</v>
      </c>
      <c r="Q3169" s="31">
        <f>INDEX(Products!$E:$E,MATCH(O3169,Products!$A:$A,0))</f>
        <v>0.34</v>
      </c>
      <c r="R3169" s="10" t="s">
        <v>64</v>
      </c>
      <c r="S3169" s="10" t="s">
        <v>1063</v>
      </c>
      <c r="T3169" s="10" t="s">
        <v>4261</v>
      </c>
      <c r="U3169" s="12">
        <v>479.98400000000004</v>
      </c>
      <c r="V3169" s="12">
        <v>2</v>
      </c>
      <c r="W3169" s="12">
        <v>0.2</v>
      </c>
      <c r="X3169" s="12">
        <v>59.997999999999962</v>
      </c>
    </row>
    <row r="3170" spans="1:24" ht="14" x14ac:dyDescent="0.3">
      <c r="A3170" s="9">
        <v>3167</v>
      </c>
      <c r="B3170" s="14" t="s">
        <v>7559</v>
      </c>
      <c r="C3170" s="15">
        <v>45548</v>
      </c>
      <c r="D3170" s="15">
        <v>45553</v>
      </c>
      <c r="E3170" s="10" t="s">
        <v>44</v>
      </c>
      <c r="F3170" s="10" t="s">
        <v>1700</v>
      </c>
      <c r="G3170" s="10" t="s">
        <v>1701</v>
      </c>
      <c r="H3170" s="10" t="s">
        <v>22</v>
      </c>
      <c r="I3170" s="10" t="s">
        <v>23</v>
      </c>
      <c r="J3170" s="10" t="s">
        <v>437</v>
      </c>
      <c r="K3170" s="10" t="s">
        <v>226</v>
      </c>
      <c r="L3170" s="10">
        <v>47201</v>
      </c>
      <c r="M3170" s="10" t="s">
        <v>95</v>
      </c>
      <c r="N3170" s="10" t="str">
        <f>_xlfn.XLOOKUP($M:$M,People!$B:$B,People!A:A)</f>
        <v>Roxanne Rodriguez</v>
      </c>
      <c r="O3170" s="10" t="s">
        <v>1295</v>
      </c>
      <c r="P3170" s="10" t="str">
        <f>VLOOKUP(O3170,Products!$A:$E,3,FALSE)</f>
        <v>Staples</v>
      </c>
      <c r="Q3170" s="31">
        <f>INDEX(Products!$E:$E,MATCH(O3170,Products!$A:$A,0))</f>
        <v>0.25</v>
      </c>
      <c r="R3170" s="10" t="s">
        <v>28</v>
      </c>
      <c r="S3170" s="10" t="s">
        <v>32</v>
      </c>
      <c r="T3170" s="10" t="s">
        <v>1296</v>
      </c>
      <c r="U3170" s="12">
        <v>1516.2</v>
      </c>
      <c r="V3170" s="12">
        <v>7</v>
      </c>
      <c r="W3170" s="12">
        <v>0</v>
      </c>
      <c r="X3170" s="12">
        <v>394.21199999999999</v>
      </c>
    </row>
    <row r="3171" spans="1:24" ht="14" x14ac:dyDescent="0.3">
      <c r="A3171" s="9">
        <v>3168</v>
      </c>
      <c r="B3171" s="14" t="s">
        <v>7560</v>
      </c>
      <c r="C3171" s="15">
        <v>45548</v>
      </c>
      <c r="D3171" s="15">
        <v>45550</v>
      </c>
      <c r="E3171" s="10" t="s">
        <v>168</v>
      </c>
      <c r="F3171" s="10" t="s">
        <v>4389</v>
      </c>
      <c r="G3171" s="10" t="s">
        <v>4390</v>
      </c>
      <c r="H3171" s="10" t="s">
        <v>36</v>
      </c>
      <c r="I3171" s="10" t="s">
        <v>23</v>
      </c>
      <c r="J3171" s="10" t="s">
        <v>1624</v>
      </c>
      <c r="K3171" s="10" t="s">
        <v>38</v>
      </c>
      <c r="L3171" s="10">
        <v>92804</v>
      </c>
      <c r="M3171" s="10" t="s">
        <v>39</v>
      </c>
      <c r="N3171" s="10" t="str">
        <f>_xlfn.XLOOKUP($M:$M,People!$B:$B,People!A:A)</f>
        <v>Sadie Pawthorne</v>
      </c>
      <c r="O3171" s="10" t="s">
        <v>3802</v>
      </c>
      <c r="P3171" s="10" t="str">
        <f>VLOOKUP(O3171,Products!$A:$E,3,FALSE)</f>
        <v>Samsung</v>
      </c>
      <c r="Q3171" s="31">
        <f>INDEX(Products!$E:$E,MATCH(O3171,Products!$A:$A,0))</f>
        <v>0.27</v>
      </c>
      <c r="R3171" s="10" t="s">
        <v>28</v>
      </c>
      <c r="S3171" s="10" t="s">
        <v>32</v>
      </c>
      <c r="T3171" s="10" t="s">
        <v>3803</v>
      </c>
      <c r="U3171" s="12">
        <v>717.72</v>
      </c>
      <c r="V3171" s="12">
        <v>3</v>
      </c>
      <c r="W3171" s="12">
        <v>0.2</v>
      </c>
      <c r="X3171" s="12">
        <v>71.77200000000002</v>
      </c>
    </row>
    <row r="3172" spans="1:24" ht="14" x14ac:dyDescent="0.3">
      <c r="A3172" s="9">
        <v>3169</v>
      </c>
      <c r="B3172" s="14" t="s">
        <v>7561</v>
      </c>
      <c r="C3172" s="15">
        <v>45548</v>
      </c>
      <c r="D3172" s="15">
        <v>45552</v>
      </c>
      <c r="E3172" s="10" t="s">
        <v>19</v>
      </c>
      <c r="F3172" s="10" t="s">
        <v>1141</v>
      </c>
      <c r="G3172" s="10" t="s">
        <v>1142</v>
      </c>
      <c r="H3172" s="10" t="s">
        <v>22</v>
      </c>
      <c r="I3172" s="10" t="s">
        <v>23</v>
      </c>
      <c r="J3172" s="10" t="s">
        <v>271</v>
      </c>
      <c r="K3172" s="10" t="s">
        <v>189</v>
      </c>
      <c r="L3172" s="10">
        <v>60623</v>
      </c>
      <c r="M3172" s="10" t="s">
        <v>95</v>
      </c>
      <c r="N3172" s="10" t="str">
        <f>_xlfn.XLOOKUP($M:$M,People!$B:$B,People!A:A)</f>
        <v>Roxanne Rodriguez</v>
      </c>
      <c r="O3172" s="10" t="s">
        <v>617</v>
      </c>
      <c r="P3172" s="10" t="str">
        <f>VLOOKUP(O3172,Products!$A:$E,3,FALSE)</f>
        <v>3M</v>
      </c>
      <c r="Q3172" s="31">
        <f>INDEX(Products!$E:$E,MATCH(O3172,Products!$A:$A,0))</f>
        <v>0.38</v>
      </c>
      <c r="R3172" s="10" t="s">
        <v>28</v>
      </c>
      <c r="S3172" s="10" t="s">
        <v>32</v>
      </c>
      <c r="T3172" s="10" t="s">
        <v>618</v>
      </c>
      <c r="U3172" s="12">
        <v>170.072</v>
      </c>
      <c r="V3172" s="12">
        <v>4</v>
      </c>
      <c r="W3172" s="12">
        <v>0.3</v>
      </c>
      <c r="X3172" s="12">
        <v>-12.147999999999996</v>
      </c>
    </row>
    <row r="3173" spans="1:24" ht="14" x14ac:dyDescent="0.3">
      <c r="A3173" s="9">
        <v>3170</v>
      </c>
      <c r="B3173" s="14" t="s">
        <v>7560</v>
      </c>
      <c r="C3173" s="15">
        <v>45548</v>
      </c>
      <c r="D3173" s="15">
        <v>45550</v>
      </c>
      <c r="E3173" s="10" t="s">
        <v>168</v>
      </c>
      <c r="F3173" s="10" t="s">
        <v>4389</v>
      </c>
      <c r="G3173" s="10" t="s">
        <v>4390</v>
      </c>
      <c r="H3173" s="10" t="s">
        <v>36</v>
      </c>
      <c r="I3173" s="10" t="s">
        <v>23</v>
      </c>
      <c r="J3173" s="10" t="s">
        <v>1624</v>
      </c>
      <c r="K3173" s="10" t="s">
        <v>38</v>
      </c>
      <c r="L3173" s="10">
        <v>92804</v>
      </c>
      <c r="M3173" s="10" t="s">
        <v>39</v>
      </c>
      <c r="N3173" s="10" t="str">
        <f>_xlfn.XLOOKUP($M:$M,People!$B:$B,People!A:A)</f>
        <v>Sadie Pawthorne</v>
      </c>
      <c r="O3173" s="10" t="s">
        <v>4765</v>
      </c>
      <c r="P3173" s="10" t="str">
        <f>VLOOKUP(O3173,Products!$A:$E,3,FALSE)</f>
        <v>Avery</v>
      </c>
      <c r="Q3173" s="31">
        <f>INDEX(Products!$E:$E,MATCH(O3173,Products!$A:$A,0))</f>
        <v>0.28999999999999998</v>
      </c>
      <c r="R3173" s="10" t="s">
        <v>28</v>
      </c>
      <c r="S3173" s="10" t="s">
        <v>58</v>
      </c>
      <c r="T3173" s="10" t="s">
        <v>4766</v>
      </c>
      <c r="U3173" s="12">
        <v>207.35</v>
      </c>
      <c r="V3173" s="12">
        <v>5</v>
      </c>
      <c r="W3173" s="12">
        <v>0</v>
      </c>
      <c r="X3173" s="12">
        <v>24.881999999999991</v>
      </c>
    </row>
    <row r="3174" spans="1:24" ht="14" x14ac:dyDescent="0.3">
      <c r="A3174" s="9">
        <v>3171</v>
      </c>
      <c r="B3174" s="14" t="s">
        <v>7562</v>
      </c>
      <c r="C3174" s="15">
        <v>45548</v>
      </c>
      <c r="D3174" s="15">
        <v>45555</v>
      </c>
      <c r="E3174" s="10" t="s">
        <v>44</v>
      </c>
      <c r="F3174" s="10" t="s">
        <v>752</v>
      </c>
      <c r="G3174" s="10" t="s">
        <v>753</v>
      </c>
      <c r="H3174" s="10" t="s">
        <v>22</v>
      </c>
      <c r="I3174" s="10" t="s">
        <v>23</v>
      </c>
      <c r="J3174" s="10" t="s">
        <v>1504</v>
      </c>
      <c r="K3174" s="10" t="s">
        <v>1109</v>
      </c>
      <c r="L3174" s="10">
        <v>30318</v>
      </c>
      <c r="M3174" s="10" t="s">
        <v>26</v>
      </c>
      <c r="N3174" s="10" t="str">
        <f>_xlfn.XLOOKUP($M:$M,People!$B:$B,People!A:A)</f>
        <v>Fred Suzuki</v>
      </c>
      <c r="O3174" s="10" t="s">
        <v>2576</v>
      </c>
      <c r="P3174" s="10" t="str">
        <f>VLOOKUP(O3174,Products!$A:$E,3,FALSE)</f>
        <v>Canon</v>
      </c>
      <c r="Q3174" s="31">
        <f>INDEX(Products!$E:$E,MATCH(O3174,Products!$A:$A,0))</f>
        <v>0.36</v>
      </c>
      <c r="R3174" s="10" t="s">
        <v>28</v>
      </c>
      <c r="S3174" s="10" t="s">
        <v>58</v>
      </c>
      <c r="T3174" s="10" t="s">
        <v>2577</v>
      </c>
      <c r="U3174" s="12">
        <v>129.93</v>
      </c>
      <c r="V3174" s="12">
        <v>3</v>
      </c>
      <c r="W3174" s="12">
        <v>0</v>
      </c>
      <c r="X3174" s="12">
        <v>12.992999999999988</v>
      </c>
    </row>
    <row r="3175" spans="1:24" ht="14" x14ac:dyDescent="0.3">
      <c r="A3175" s="9">
        <v>3172</v>
      </c>
      <c r="B3175" s="14" t="s">
        <v>7560</v>
      </c>
      <c r="C3175" s="15">
        <v>45548</v>
      </c>
      <c r="D3175" s="15">
        <v>45550</v>
      </c>
      <c r="E3175" s="10" t="s">
        <v>168</v>
      </c>
      <c r="F3175" s="10" t="s">
        <v>4389</v>
      </c>
      <c r="G3175" s="10" t="s">
        <v>4390</v>
      </c>
      <c r="H3175" s="10" t="s">
        <v>36</v>
      </c>
      <c r="I3175" s="10" t="s">
        <v>23</v>
      </c>
      <c r="J3175" s="10" t="s">
        <v>1624</v>
      </c>
      <c r="K3175" s="10" t="s">
        <v>38</v>
      </c>
      <c r="L3175" s="10">
        <v>92804</v>
      </c>
      <c r="M3175" s="10" t="s">
        <v>39</v>
      </c>
      <c r="N3175" s="10" t="str">
        <f>_xlfn.XLOOKUP($M:$M,People!$B:$B,People!A:A)</f>
        <v>Sadie Pawthorne</v>
      </c>
      <c r="O3175" s="10" t="s">
        <v>3064</v>
      </c>
      <c r="P3175" s="10" t="str">
        <f>VLOOKUP(O3175,Products!$A:$E,3,FALSE)</f>
        <v>Staples</v>
      </c>
      <c r="Q3175" s="31">
        <f>INDEX(Products!$E:$E,MATCH(O3175,Products!$A:$A,0))</f>
        <v>0.35</v>
      </c>
      <c r="R3175" s="10" t="s">
        <v>28</v>
      </c>
      <c r="S3175" s="10" t="s">
        <v>58</v>
      </c>
      <c r="T3175" s="10" t="s">
        <v>3065</v>
      </c>
      <c r="U3175" s="12">
        <v>44.67</v>
      </c>
      <c r="V3175" s="12">
        <v>3</v>
      </c>
      <c r="W3175" s="12">
        <v>0</v>
      </c>
      <c r="X3175" s="12">
        <v>12.060900000000002</v>
      </c>
    </row>
    <row r="3176" spans="1:24" ht="14" x14ac:dyDescent="0.3">
      <c r="A3176" s="9">
        <v>3173</v>
      </c>
      <c r="B3176" s="14" t="s">
        <v>7560</v>
      </c>
      <c r="C3176" s="15">
        <v>45548</v>
      </c>
      <c r="D3176" s="15">
        <v>45550</v>
      </c>
      <c r="E3176" s="10" t="s">
        <v>168</v>
      </c>
      <c r="F3176" s="10" t="s">
        <v>4389</v>
      </c>
      <c r="G3176" s="10" t="s">
        <v>4390</v>
      </c>
      <c r="H3176" s="10" t="s">
        <v>36</v>
      </c>
      <c r="I3176" s="10" t="s">
        <v>23</v>
      </c>
      <c r="J3176" s="10" t="s">
        <v>1624</v>
      </c>
      <c r="K3176" s="10" t="s">
        <v>38</v>
      </c>
      <c r="L3176" s="10">
        <v>92804</v>
      </c>
      <c r="M3176" s="10" t="s">
        <v>39</v>
      </c>
      <c r="N3176" s="10" t="str">
        <f>_xlfn.XLOOKUP($M:$M,People!$B:$B,People!A:A)</f>
        <v>Sadie Pawthorne</v>
      </c>
      <c r="O3176" s="10" t="s">
        <v>3735</v>
      </c>
      <c r="P3176" s="10" t="str">
        <f>VLOOKUP(O3176,Products!$A:$E,3,FALSE)</f>
        <v>Canon</v>
      </c>
      <c r="Q3176" s="31">
        <f>INDEX(Products!$E:$E,MATCH(O3176,Products!$A:$A,0))</f>
        <v>0.34</v>
      </c>
      <c r="R3176" s="10" t="s">
        <v>28</v>
      </c>
      <c r="S3176" s="10" t="s">
        <v>58</v>
      </c>
      <c r="T3176" s="10" t="s">
        <v>3736</v>
      </c>
      <c r="U3176" s="12">
        <v>131.88</v>
      </c>
      <c r="V3176" s="12">
        <v>7</v>
      </c>
      <c r="W3176" s="12">
        <v>0</v>
      </c>
      <c r="X3176" s="12">
        <v>55.389600000000002</v>
      </c>
    </row>
    <row r="3177" spans="1:24" ht="14" x14ac:dyDescent="0.3">
      <c r="A3177" s="9">
        <v>3174</v>
      </c>
      <c r="B3177" s="14" t="s">
        <v>7563</v>
      </c>
      <c r="C3177" s="15">
        <v>45548</v>
      </c>
      <c r="D3177" s="15">
        <v>45552</v>
      </c>
      <c r="E3177" s="10" t="s">
        <v>44</v>
      </c>
      <c r="F3177" s="10" t="s">
        <v>3914</v>
      </c>
      <c r="G3177" s="10" t="s">
        <v>3915</v>
      </c>
      <c r="H3177" s="10" t="s">
        <v>22</v>
      </c>
      <c r="I3177" s="10" t="s">
        <v>23</v>
      </c>
      <c r="J3177" s="10" t="s">
        <v>1322</v>
      </c>
      <c r="K3177" s="10" t="s">
        <v>80</v>
      </c>
      <c r="L3177" s="10">
        <v>28540</v>
      </c>
      <c r="M3177" s="10" t="s">
        <v>26</v>
      </c>
      <c r="N3177" s="10" t="str">
        <f>_xlfn.XLOOKUP($M:$M,People!$B:$B,People!A:A)</f>
        <v>Fred Suzuki</v>
      </c>
      <c r="O3177" s="10" t="s">
        <v>2108</v>
      </c>
      <c r="P3177" s="10" t="str">
        <f>VLOOKUP(O3177,Products!$A:$E,3,FALSE)</f>
        <v>Samsung</v>
      </c>
      <c r="Q3177" s="31">
        <f>INDEX(Products!$E:$E,MATCH(O3177,Products!$A:$A,0))</f>
        <v>0.35</v>
      </c>
      <c r="R3177" s="10" t="s">
        <v>41</v>
      </c>
      <c r="S3177" s="10" t="s">
        <v>68</v>
      </c>
      <c r="T3177" s="10" t="s">
        <v>2109</v>
      </c>
      <c r="U3177" s="12">
        <v>13.092000000000002</v>
      </c>
      <c r="V3177" s="12">
        <v>4</v>
      </c>
      <c r="W3177" s="12">
        <v>0.7</v>
      </c>
      <c r="X3177" s="12">
        <v>-10.037199999999999</v>
      </c>
    </row>
    <row r="3178" spans="1:24" ht="14" x14ac:dyDescent="0.3">
      <c r="A3178" s="9">
        <v>3175</v>
      </c>
      <c r="B3178" s="14" t="s">
        <v>7560</v>
      </c>
      <c r="C3178" s="15">
        <v>45548</v>
      </c>
      <c r="D3178" s="15">
        <v>45550</v>
      </c>
      <c r="E3178" s="10" t="s">
        <v>168</v>
      </c>
      <c r="F3178" s="10" t="s">
        <v>4389</v>
      </c>
      <c r="G3178" s="10" t="s">
        <v>4390</v>
      </c>
      <c r="H3178" s="10" t="s">
        <v>36</v>
      </c>
      <c r="I3178" s="10" t="s">
        <v>23</v>
      </c>
      <c r="J3178" s="10" t="s">
        <v>1624</v>
      </c>
      <c r="K3178" s="10" t="s">
        <v>38</v>
      </c>
      <c r="L3178" s="10">
        <v>92804</v>
      </c>
      <c r="M3178" s="10" t="s">
        <v>39</v>
      </c>
      <c r="N3178" s="10" t="str">
        <f>_xlfn.XLOOKUP($M:$M,People!$B:$B,People!A:A)</f>
        <v>Sadie Pawthorne</v>
      </c>
      <c r="O3178" s="10" t="s">
        <v>3638</v>
      </c>
      <c r="P3178" s="10" t="str">
        <f>VLOOKUP(O3178,Products!$A:$E,3,FALSE)</f>
        <v>IKEA</v>
      </c>
      <c r="Q3178" s="31">
        <f>INDEX(Products!$E:$E,MATCH(O3178,Products!$A:$A,0))</f>
        <v>0.3</v>
      </c>
      <c r="R3178" s="10" t="s">
        <v>41</v>
      </c>
      <c r="S3178" s="10" t="s">
        <v>68</v>
      </c>
      <c r="T3178" s="10" t="s">
        <v>3639</v>
      </c>
      <c r="U3178" s="12">
        <v>25.031999999999996</v>
      </c>
      <c r="V3178" s="12">
        <v>3</v>
      </c>
      <c r="W3178" s="12">
        <v>0.2</v>
      </c>
      <c r="X3178" s="12">
        <v>7.822499999999998</v>
      </c>
    </row>
    <row r="3179" spans="1:24" ht="14" x14ac:dyDescent="0.3">
      <c r="A3179" s="9">
        <v>3176</v>
      </c>
      <c r="B3179" s="14" t="s">
        <v>7564</v>
      </c>
      <c r="C3179" s="15">
        <v>45548</v>
      </c>
      <c r="D3179" s="15">
        <v>45554</v>
      </c>
      <c r="E3179" s="10" t="s">
        <v>44</v>
      </c>
      <c r="F3179" s="10" t="s">
        <v>4647</v>
      </c>
      <c r="G3179" s="10" t="s">
        <v>4648</v>
      </c>
      <c r="H3179" s="10" t="s">
        <v>22</v>
      </c>
      <c r="I3179" s="10" t="s">
        <v>23</v>
      </c>
      <c r="J3179" s="10" t="s">
        <v>131</v>
      </c>
      <c r="K3179" s="10" t="s">
        <v>132</v>
      </c>
      <c r="L3179" s="10">
        <v>19120</v>
      </c>
      <c r="M3179" s="10" t="s">
        <v>133</v>
      </c>
      <c r="N3179" s="10" t="str">
        <f>_xlfn.XLOOKUP($M:$M,People!$B:$B,People!A:A)</f>
        <v>Chuck Magee</v>
      </c>
      <c r="O3179" s="10" t="s">
        <v>3947</v>
      </c>
      <c r="P3179" s="10" t="str">
        <f>VLOOKUP(O3179,Products!$A:$E,3,FALSE)</f>
        <v>Staples</v>
      </c>
      <c r="Q3179" s="31">
        <f>INDEX(Products!$E:$E,MATCH(O3179,Products!$A:$A,0))</f>
        <v>0.33</v>
      </c>
      <c r="R3179" s="10" t="s">
        <v>41</v>
      </c>
      <c r="S3179" s="10" t="s">
        <v>68</v>
      </c>
      <c r="T3179" s="10" t="s">
        <v>3948</v>
      </c>
      <c r="U3179" s="12">
        <v>2.4119999999999999</v>
      </c>
      <c r="V3179" s="12">
        <v>1</v>
      </c>
      <c r="W3179" s="12">
        <v>0.7</v>
      </c>
      <c r="X3179" s="12">
        <v>-2.0099999999999998</v>
      </c>
    </row>
    <row r="3180" spans="1:24" ht="14" x14ac:dyDescent="0.3">
      <c r="A3180" s="9">
        <v>3177</v>
      </c>
      <c r="B3180" s="14" t="s">
        <v>7561</v>
      </c>
      <c r="C3180" s="15">
        <v>45548</v>
      </c>
      <c r="D3180" s="15">
        <v>45552</v>
      </c>
      <c r="E3180" s="10" t="s">
        <v>19</v>
      </c>
      <c r="F3180" s="10" t="s">
        <v>1141</v>
      </c>
      <c r="G3180" s="10" t="s">
        <v>1142</v>
      </c>
      <c r="H3180" s="10" t="s">
        <v>22</v>
      </c>
      <c r="I3180" s="10" t="s">
        <v>23</v>
      </c>
      <c r="J3180" s="10" t="s">
        <v>271</v>
      </c>
      <c r="K3180" s="10" t="s">
        <v>189</v>
      </c>
      <c r="L3180" s="10">
        <v>60623</v>
      </c>
      <c r="M3180" s="10" t="s">
        <v>95</v>
      </c>
      <c r="N3180" s="10" t="str">
        <f>_xlfn.XLOOKUP($M:$M,People!$B:$B,People!A:A)</f>
        <v>Roxanne Rodriguez</v>
      </c>
      <c r="O3180" s="10" t="s">
        <v>3774</v>
      </c>
      <c r="P3180" s="10" t="str">
        <f>VLOOKUP(O3180,Products!$A:$E,3,FALSE)</f>
        <v>Logitech</v>
      </c>
      <c r="Q3180" s="31">
        <f>INDEX(Products!$E:$E,MATCH(O3180,Products!$A:$A,0))</f>
        <v>0.25</v>
      </c>
      <c r="R3180" s="10" t="s">
        <v>41</v>
      </c>
      <c r="S3180" s="10" t="s">
        <v>155</v>
      </c>
      <c r="T3180" s="10" t="s">
        <v>588</v>
      </c>
      <c r="U3180" s="12">
        <v>7.8239999999999998</v>
      </c>
      <c r="V3180" s="12">
        <v>1</v>
      </c>
      <c r="W3180" s="12">
        <v>0.2</v>
      </c>
      <c r="X3180" s="12">
        <v>2.9339999999999997</v>
      </c>
    </row>
    <row r="3181" spans="1:24" ht="14" x14ac:dyDescent="0.3">
      <c r="A3181" s="9">
        <v>3178</v>
      </c>
      <c r="B3181" s="14" t="s">
        <v>7560</v>
      </c>
      <c r="C3181" s="15">
        <v>45548</v>
      </c>
      <c r="D3181" s="15">
        <v>45550</v>
      </c>
      <c r="E3181" s="10" t="s">
        <v>168</v>
      </c>
      <c r="F3181" s="10" t="s">
        <v>4389</v>
      </c>
      <c r="G3181" s="10" t="s">
        <v>4390</v>
      </c>
      <c r="H3181" s="10" t="s">
        <v>36</v>
      </c>
      <c r="I3181" s="10" t="s">
        <v>23</v>
      </c>
      <c r="J3181" s="10" t="s">
        <v>1624</v>
      </c>
      <c r="K3181" s="10" t="s">
        <v>38</v>
      </c>
      <c r="L3181" s="10">
        <v>92804</v>
      </c>
      <c r="M3181" s="10" t="s">
        <v>39</v>
      </c>
      <c r="N3181" s="10" t="str">
        <f>_xlfn.XLOOKUP($M:$M,People!$B:$B,People!A:A)</f>
        <v>Sadie Pawthorne</v>
      </c>
      <c r="O3181" s="10" t="s">
        <v>2972</v>
      </c>
      <c r="P3181" s="10" t="str">
        <f>VLOOKUP(O3181,Products!$A:$E,3,FALSE)</f>
        <v>Dell</v>
      </c>
      <c r="Q3181" s="31">
        <f>INDEX(Products!$E:$E,MATCH(O3181,Products!$A:$A,0))</f>
        <v>0.36</v>
      </c>
      <c r="R3181" s="10" t="s">
        <v>41</v>
      </c>
      <c r="S3181" s="10" t="s">
        <v>82</v>
      </c>
      <c r="T3181" s="10" t="s">
        <v>2973</v>
      </c>
      <c r="U3181" s="12">
        <v>209.7</v>
      </c>
      <c r="V3181" s="12">
        <v>2</v>
      </c>
      <c r="W3181" s="12">
        <v>0</v>
      </c>
      <c r="X3181" s="12">
        <v>100.65599999999999</v>
      </c>
    </row>
    <row r="3182" spans="1:24" ht="14" x14ac:dyDescent="0.3">
      <c r="A3182" s="9">
        <v>3179</v>
      </c>
      <c r="B3182" s="14" t="s">
        <v>7562</v>
      </c>
      <c r="C3182" s="15">
        <v>45548</v>
      </c>
      <c r="D3182" s="15">
        <v>45555</v>
      </c>
      <c r="E3182" s="10" t="s">
        <v>44</v>
      </c>
      <c r="F3182" s="10" t="s">
        <v>752</v>
      </c>
      <c r="G3182" s="10" t="s">
        <v>753</v>
      </c>
      <c r="H3182" s="10" t="s">
        <v>22</v>
      </c>
      <c r="I3182" s="10" t="s">
        <v>23</v>
      </c>
      <c r="J3182" s="10" t="s">
        <v>1504</v>
      </c>
      <c r="K3182" s="10" t="s">
        <v>1109</v>
      </c>
      <c r="L3182" s="10">
        <v>30318</v>
      </c>
      <c r="M3182" s="10" t="s">
        <v>26</v>
      </c>
      <c r="N3182" s="10" t="str">
        <f>_xlfn.XLOOKUP($M:$M,People!$B:$B,People!A:A)</f>
        <v>Fred Suzuki</v>
      </c>
      <c r="O3182" s="10" t="s">
        <v>3205</v>
      </c>
      <c r="P3182" s="10" t="str">
        <f>VLOOKUP(O3182,Products!$A:$E,3,FALSE)</f>
        <v>Office Depot</v>
      </c>
      <c r="Q3182" s="31">
        <f>INDEX(Products!$E:$E,MATCH(O3182,Products!$A:$A,0))</f>
        <v>0.38</v>
      </c>
      <c r="R3182" s="10" t="s">
        <v>41</v>
      </c>
      <c r="S3182" s="10" t="s">
        <v>82</v>
      </c>
      <c r="T3182" s="10" t="s">
        <v>3206</v>
      </c>
      <c r="U3182" s="12">
        <v>69.930000000000007</v>
      </c>
      <c r="V3182" s="12">
        <v>7</v>
      </c>
      <c r="W3182" s="12">
        <v>0</v>
      </c>
      <c r="X3182" s="12">
        <v>31.468499999999999</v>
      </c>
    </row>
    <row r="3183" spans="1:24" ht="14" x14ac:dyDescent="0.3">
      <c r="A3183" s="9">
        <v>3180</v>
      </c>
      <c r="B3183" s="14" t="s">
        <v>7559</v>
      </c>
      <c r="C3183" s="15">
        <v>45548</v>
      </c>
      <c r="D3183" s="15">
        <v>45553</v>
      </c>
      <c r="E3183" s="10" t="s">
        <v>44</v>
      </c>
      <c r="F3183" s="10" t="s">
        <v>1700</v>
      </c>
      <c r="G3183" s="10" t="s">
        <v>1701</v>
      </c>
      <c r="H3183" s="10" t="s">
        <v>22</v>
      </c>
      <c r="I3183" s="10" t="s">
        <v>23</v>
      </c>
      <c r="J3183" s="10" t="s">
        <v>437</v>
      </c>
      <c r="K3183" s="10" t="s">
        <v>226</v>
      </c>
      <c r="L3183" s="10">
        <v>47201</v>
      </c>
      <c r="M3183" s="10" t="s">
        <v>95</v>
      </c>
      <c r="N3183" s="10" t="str">
        <f>_xlfn.XLOOKUP($M:$M,People!$B:$B,People!A:A)</f>
        <v>Roxanne Rodriguez</v>
      </c>
      <c r="O3183" s="10" t="s">
        <v>3111</v>
      </c>
      <c r="P3183" s="10" t="str">
        <f>VLOOKUP(O3183,Products!$A:$E,3,FALSE)</f>
        <v>Office Depot</v>
      </c>
      <c r="Q3183" s="31">
        <f>INDEX(Products!$E:$E,MATCH(O3183,Products!$A:$A,0))</f>
        <v>0.26</v>
      </c>
      <c r="R3183" s="10" t="s">
        <v>64</v>
      </c>
      <c r="S3183" s="10" t="s">
        <v>144</v>
      </c>
      <c r="T3183" s="10" t="s">
        <v>3112</v>
      </c>
      <c r="U3183" s="12">
        <v>199.96</v>
      </c>
      <c r="V3183" s="12">
        <v>4</v>
      </c>
      <c r="W3183" s="12">
        <v>0</v>
      </c>
      <c r="X3183" s="12">
        <v>15.996799999999979</v>
      </c>
    </row>
    <row r="3184" spans="1:24" ht="14" x14ac:dyDescent="0.3">
      <c r="A3184" s="9">
        <v>3181</v>
      </c>
      <c r="B3184" s="14" t="s">
        <v>7565</v>
      </c>
      <c r="C3184" s="15">
        <v>45549</v>
      </c>
      <c r="D3184" s="15">
        <v>45553</v>
      </c>
      <c r="E3184" s="10" t="s">
        <v>44</v>
      </c>
      <c r="F3184" s="10" t="s">
        <v>2859</v>
      </c>
      <c r="G3184" s="10" t="s">
        <v>2860</v>
      </c>
      <c r="H3184" s="10" t="s">
        <v>36</v>
      </c>
      <c r="I3184" s="10" t="s">
        <v>23</v>
      </c>
      <c r="J3184" s="10" t="s">
        <v>37</v>
      </c>
      <c r="K3184" s="10" t="s">
        <v>38</v>
      </c>
      <c r="L3184" s="10">
        <v>90045</v>
      </c>
      <c r="M3184" s="10" t="s">
        <v>39</v>
      </c>
      <c r="N3184" s="10" t="str">
        <f>_xlfn.XLOOKUP($M:$M,People!$B:$B,People!A:A)</f>
        <v>Sadie Pawthorne</v>
      </c>
      <c r="O3184" s="10" t="s">
        <v>812</v>
      </c>
      <c r="P3184" s="10" t="str">
        <f>VLOOKUP(O3184,Products!$A:$E,3,FALSE)</f>
        <v>Staples</v>
      </c>
      <c r="Q3184" s="31">
        <f>INDEX(Products!$E:$E,MATCH(O3184,Products!$A:$A,0))</f>
        <v>0.27</v>
      </c>
      <c r="R3184" s="10" t="s">
        <v>28</v>
      </c>
      <c r="S3184" s="10" t="s">
        <v>50</v>
      </c>
      <c r="T3184" s="10" t="s">
        <v>813</v>
      </c>
      <c r="U3184" s="12">
        <v>170.13600000000002</v>
      </c>
      <c r="V3184" s="12">
        <v>3</v>
      </c>
      <c r="W3184" s="12">
        <v>0.2</v>
      </c>
      <c r="X3184" s="12">
        <v>-8.5067999999999913</v>
      </c>
    </row>
    <row r="3185" spans="1:24" ht="14" x14ac:dyDescent="0.3">
      <c r="A3185" s="9">
        <v>3182</v>
      </c>
      <c r="B3185" s="14" t="s">
        <v>7566</v>
      </c>
      <c r="C3185" s="15">
        <v>45549</v>
      </c>
      <c r="D3185" s="15">
        <v>45554</v>
      </c>
      <c r="E3185" s="10" t="s">
        <v>44</v>
      </c>
      <c r="F3185" s="10" t="s">
        <v>1767</v>
      </c>
      <c r="G3185" s="10" t="s">
        <v>1768</v>
      </c>
      <c r="H3185" s="10" t="s">
        <v>22</v>
      </c>
      <c r="I3185" s="10" t="s">
        <v>23</v>
      </c>
      <c r="J3185" s="10" t="s">
        <v>3122</v>
      </c>
      <c r="K3185" s="10" t="s">
        <v>109</v>
      </c>
      <c r="L3185" s="10">
        <v>84604</v>
      </c>
      <c r="M3185" s="10" t="s">
        <v>39</v>
      </c>
      <c r="N3185" s="10" t="str">
        <f>_xlfn.XLOOKUP($M:$M,People!$B:$B,People!A:A)</f>
        <v>Sadie Pawthorne</v>
      </c>
      <c r="O3185" s="10" t="s">
        <v>3123</v>
      </c>
      <c r="P3185" s="10" t="str">
        <f>VLOOKUP(O3185,Products!$A:$E,3,FALSE)</f>
        <v>Samsung</v>
      </c>
      <c r="Q3185" s="31">
        <f>INDEX(Products!$E:$E,MATCH(O3185,Products!$A:$A,0))</f>
        <v>0.27</v>
      </c>
      <c r="R3185" s="10" t="s">
        <v>28</v>
      </c>
      <c r="S3185" s="10" t="s">
        <v>50</v>
      </c>
      <c r="T3185" s="10" t="s">
        <v>3124</v>
      </c>
      <c r="U3185" s="12">
        <v>912.75</v>
      </c>
      <c r="V3185" s="12">
        <v>5</v>
      </c>
      <c r="W3185" s="12">
        <v>0</v>
      </c>
      <c r="X3185" s="12">
        <v>118.65750000000006</v>
      </c>
    </row>
    <row r="3186" spans="1:24" ht="14" x14ac:dyDescent="0.3">
      <c r="A3186" s="9">
        <v>3183</v>
      </c>
      <c r="B3186" s="14" t="s">
        <v>7567</v>
      </c>
      <c r="C3186" s="15">
        <v>45549</v>
      </c>
      <c r="D3186" s="15">
        <v>45553</v>
      </c>
      <c r="E3186" s="10" t="s">
        <v>44</v>
      </c>
      <c r="F3186" s="10" t="s">
        <v>3634</v>
      </c>
      <c r="G3186" s="10" t="s">
        <v>3635</v>
      </c>
      <c r="H3186" s="10" t="s">
        <v>22</v>
      </c>
      <c r="I3186" s="10" t="s">
        <v>23</v>
      </c>
      <c r="J3186" s="10" t="s">
        <v>237</v>
      </c>
      <c r="K3186" s="10" t="s">
        <v>238</v>
      </c>
      <c r="L3186" s="10">
        <v>10011</v>
      </c>
      <c r="M3186" s="10" t="s">
        <v>133</v>
      </c>
      <c r="N3186" s="10" t="str">
        <f>_xlfn.XLOOKUP($M:$M,People!$B:$B,People!A:A)</f>
        <v>Chuck Magee</v>
      </c>
      <c r="O3186" s="10" t="s">
        <v>2474</v>
      </c>
      <c r="P3186" s="10" t="str">
        <f>VLOOKUP(O3186,Products!$A:$E,3,FALSE)</f>
        <v>Canon</v>
      </c>
      <c r="Q3186" s="31">
        <f>INDEX(Products!$E:$E,MATCH(O3186,Products!$A:$A,0))</f>
        <v>0.26</v>
      </c>
      <c r="R3186" s="10" t="s">
        <v>41</v>
      </c>
      <c r="S3186" s="10" t="s">
        <v>68</v>
      </c>
      <c r="T3186" s="10" t="s">
        <v>2475</v>
      </c>
      <c r="U3186" s="12">
        <v>12.96</v>
      </c>
      <c r="V3186" s="12">
        <v>9</v>
      </c>
      <c r="W3186" s="12">
        <v>0.2</v>
      </c>
      <c r="X3186" s="12">
        <v>4.5359999999999996</v>
      </c>
    </row>
    <row r="3187" spans="1:24" ht="14" x14ac:dyDescent="0.3">
      <c r="A3187" s="9">
        <v>3184</v>
      </c>
      <c r="B3187" s="14" t="s">
        <v>7568</v>
      </c>
      <c r="C3187" s="15">
        <v>45549</v>
      </c>
      <c r="D3187" s="15">
        <v>45553</v>
      </c>
      <c r="E3187" s="10" t="s">
        <v>19</v>
      </c>
      <c r="F3187" s="10" t="s">
        <v>3663</v>
      </c>
      <c r="G3187" s="10" t="s">
        <v>3664</v>
      </c>
      <c r="H3187" s="10" t="s">
        <v>92</v>
      </c>
      <c r="I3187" s="10" t="s">
        <v>23</v>
      </c>
      <c r="J3187" s="10" t="s">
        <v>1200</v>
      </c>
      <c r="K3187" s="10" t="s">
        <v>430</v>
      </c>
      <c r="L3187" s="10">
        <v>50315</v>
      </c>
      <c r="M3187" s="10" t="s">
        <v>95</v>
      </c>
      <c r="N3187" s="10" t="str">
        <f>_xlfn.XLOOKUP($M:$M,People!$B:$B,People!A:A)</f>
        <v>Roxanne Rodriguez</v>
      </c>
      <c r="O3187" s="10" t="s">
        <v>4814</v>
      </c>
      <c r="P3187" s="10" t="str">
        <f>VLOOKUP(O3187,Products!$A:$E,3,FALSE)</f>
        <v>Canon</v>
      </c>
      <c r="Q3187" s="31">
        <f>INDEX(Products!$E:$E,MATCH(O3187,Products!$A:$A,0))</f>
        <v>0.26</v>
      </c>
      <c r="R3187" s="10" t="s">
        <v>41</v>
      </c>
      <c r="S3187" s="10" t="s">
        <v>68</v>
      </c>
      <c r="T3187" s="10" t="s">
        <v>4815</v>
      </c>
      <c r="U3187" s="12">
        <v>25.9</v>
      </c>
      <c r="V3187" s="12">
        <v>5</v>
      </c>
      <c r="W3187" s="12">
        <v>0</v>
      </c>
      <c r="X3187" s="12">
        <v>12.690999999999999</v>
      </c>
    </row>
    <row r="3188" spans="1:24" ht="14" x14ac:dyDescent="0.3">
      <c r="A3188" s="9">
        <v>3185</v>
      </c>
      <c r="B3188" s="14" t="s">
        <v>7567</v>
      </c>
      <c r="C3188" s="15">
        <v>45549</v>
      </c>
      <c r="D3188" s="15">
        <v>45553</v>
      </c>
      <c r="E3188" s="10" t="s">
        <v>44</v>
      </c>
      <c r="F3188" s="10" t="s">
        <v>3634</v>
      </c>
      <c r="G3188" s="10" t="s">
        <v>3635</v>
      </c>
      <c r="H3188" s="10" t="s">
        <v>22</v>
      </c>
      <c r="I3188" s="10" t="s">
        <v>23</v>
      </c>
      <c r="J3188" s="10" t="s">
        <v>237</v>
      </c>
      <c r="K3188" s="10" t="s">
        <v>238</v>
      </c>
      <c r="L3188" s="10">
        <v>10011</v>
      </c>
      <c r="M3188" s="10" t="s">
        <v>133</v>
      </c>
      <c r="N3188" s="10" t="str">
        <f>_xlfn.XLOOKUP($M:$M,People!$B:$B,People!A:A)</f>
        <v>Chuck Magee</v>
      </c>
      <c r="O3188" s="10" t="s">
        <v>1821</v>
      </c>
      <c r="P3188" s="10" t="str">
        <f>VLOOKUP(O3188,Products!$A:$E,3,FALSE)</f>
        <v>3M</v>
      </c>
      <c r="Q3188" s="31">
        <f>INDEX(Products!$E:$E,MATCH(O3188,Products!$A:$A,0))</f>
        <v>0.26</v>
      </c>
      <c r="R3188" s="10" t="s">
        <v>41</v>
      </c>
      <c r="S3188" s="10" t="s">
        <v>53</v>
      </c>
      <c r="T3188" s="10" t="s">
        <v>1822</v>
      </c>
      <c r="U3188" s="12">
        <v>991.19999999999993</v>
      </c>
      <c r="V3188" s="12">
        <v>6</v>
      </c>
      <c r="W3188" s="12">
        <v>0</v>
      </c>
      <c r="X3188" s="12">
        <v>257.71199999999999</v>
      </c>
    </row>
    <row r="3189" spans="1:24" ht="14" x14ac:dyDescent="0.3">
      <c r="A3189" s="9">
        <v>3186</v>
      </c>
      <c r="B3189" s="14" t="s">
        <v>7569</v>
      </c>
      <c r="C3189" s="15">
        <v>45549</v>
      </c>
      <c r="D3189" s="15">
        <v>45552</v>
      </c>
      <c r="E3189" s="10" t="s">
        <v>19</v>
      </c>
      <c r="F3189" s="10" t="s">
        <v>1502</v>
      </c>
      <c r="G3189" s="10" t="s">
        <v>1503</v>
      </c>
      <c r="H3189" s="10" t="s">
        <v>22</v>
      </c>
      <c r="I3189" s="10" t="s">
        <v>23</v>
      </c>
      <c r="J3189" s="10" t="s">
        <v>4314</v>
      </c>
      <c r="K3189" s="10" t="s">
        <v>339</v>
      </c>
      <c r="L3189" s="10">
        <v>29406</v>
      </c>
      <c r="M3189" s="10" t="s">
        <v>26</v>
      </c>
      <c r="N3189" s="10" t="str">
        <f>_xlfn.XLOOKUP($M:$M,People!$B:$B,People!A:A)</f>
        <v>Fred Suzuki</v>
      </c>
      <c r="O3189" s="10" t="s">
        <v>1464</v>
      </c>
      <c r="P3189" s="10" t="str">
        <f>VLOOKUP(O3189,Products!$A:$E,3,FALSE)</f>
        <v>HP</v>
      </c>
      <c r="Q3189" s="31">
        <f>INDEX(Products!$E:$E,MATCH(O3189,Products!$A:$A,0))</f>
        <v>0.28999999999999998</v>
      </c>
      <c r="R3189" s="10" t="s">
        <v>41</v>
      </c>
      <c r="S3189" s="10" t="s">
        <v>53</v>
      </c>
      <c r="T3189" s="10" t="s">
        <v>1465</v>
      </c>
      <c r="U3189" s="12">
        <v>269.49</v>
      </c>
      <c r="V3189" s="12">
        <v>3</v>
      </c>
      <c r="W3189" s="12">
        <v>0</v>
      </c>
      <c r="X3189" s="12">
        <v>5.3897999999999939</v>
      </c>
    </row>
    <row r="3190" spans="1:24" ht="14" x14ac:dyDescent="0.3">
      <c r="A3190" s="9">
        <v>3187</v>
      </c>
      <c r="B3190" s="14" t="s">
        <v>7567</v>
      </c>
      <c r="C3190" s="15">
        <v>45549</v>
      </c>
      <c r="D3190" s="15">
        <v>45553</v>
      </c>
      <c r="E3190" s="10" t="s">
        <v>44</v>
      </c>
      <c r="F3190" s="10" t="s">
        <v>3634</v>
      </c>
      <c r="G3190" s="10" t="s">
        <v>3635</v>
      </c>
      <c r="H3190" s="10" t="s">
        <v>22</v>
      </c>
      <c r="I3190" s="10" t="s">
        <v>23</v>
      </c>
      <c r="J3190" s="10" t="s">
        <v>237</v>
      </c>
      <c r="K3190" s="10" t="s">
        <v>238</v>
      </c>
      <c r="L3190" s="10">
        <v>10011</v>
      </c>
      <c r="M3190" s="10" t="s">
        <v>133</v>
      </c>
      <c r="N3190" s="10" t="str">
        <f>_xlfn.XLOOKUP($M:$M,People!$B:$B,People!A:A)</f>
        <v>Chuck Magee</v>
      </c>
      <c r="O3190" s="10" t="s">
        <v>5034</v>
      </c>
      <c r="P3190" s="10" t="str">
        <f>VLOOKUP(O3190,Products!$A:$E,3,FALSE)</f>
        <v>Staples</v>
      </c>
      <c r="Q3190" s="31">
        <f>INDEX(Products!$E:$E,MATCH(O3190,Products!$A:$A,0))</f>
        <v>0.37</v>
      </c>
      <c r="R3190" s="10" t="s">
        <v>64</v>
      </c>
      <c r="S3190" s="10" t="s">
        <v>1063</v>
      </c>
      <c r="T3190" s="10" t="s">
        <v>5035</v>
      </c>
      <c r="U3190" s="12">
        <v>879.98400000000004</v>
      </c>
      <c r="V3190" s="12">
        <v>2</v>
      </c>
      <c r="W3190" s="12">
        <v>0.2</v>
      </c>
      <c r="X3190" s="12">
        <v>329.99400000000003</v>
      </c>
    </row>
    <row r="3191" spans="1:24" ht="14" x14ac:dyDescent="0.3">
      <c r="A3191" s="9">
        <v>3188</v>
      </c>
      <c r="B3191" s="14" t="s">
        <v>7570</v>
      </c>
      <c r="C3191" s="15">
        <v>45550</v>
      </c>
      <c r="D3191" s="15">
        <v>45554</v>
      </c>
      <c r="E3191" s="10" t="s">
        <v>19</v>
      </c>
      <c r="F3191" s="10" t="s">
        <v>4197</v>
      </c>
      <c r="G3191" s="10" t="s">
        <v>4198</v>
      </c>
      <c r="H3191" s="10" t="s">
        <v>36</v>
      </c>
      <c r="I3191" s="10" t="s">
        <v>23</v>
      </c>
      <c r="J3191" s="10" t="s">
        <v>237</v>
      </c>
      <c r="K3191" s="10" t="s">
        <v>238</v>
      </c>
      <c r="L3191" s="10">
        <v>10035</v>
      </c>
      <c r="M3191" s="10" t="s">
        <v>133</v>
      </c>
      <c r="N3191" s="10" t="str">
        <f>_xlfn.XLOOKUP($M:$M,People!$B:$B,People!A:A)</f>
        <v>Chuck Magee</v>
      </c>
      <c r="O3191" s="10" t="s">
        <v>941</v>
      </c>
      <c r="P3191" s="10" t="str">
        <f>VLOOKUP(O3191,Products!$A:$E,3,FALSE)</f>
        <v>Staples</v>
      </c>
      <c r="Q3191" s="31">
        <f>INDEX(Products!$E:$E,MATCH(O3191,Products!$A:$A,0))</f>
        <v>0.25</v>
      </c>
      <c r="R3191" s="10" t="s">
        <v>28</v>
      </c>
      <c r="S3191" s="10" t="s">
        <v>29</v>
      </c>
      <c r="T3191" s="10" t="s">
        <v>942</v>
      </c>
      <c r="U3191" s="12">
        <v>46.384</v>
      </c>
      <c r="V3191" s="12">
        <v>1</v>
      </c>
      <c r="W3191" s="12">
        <v>0.2</v>
      </c>
      <c r="X3191" s="12">
        <v>1.1596000000000011</v>
      </c>
    </row>
    <row r="3192" spans="1:24" ht="14" x14ac:dyDescent="0.3">
      <c r="A3192" s="9">
        <v>3189</v>
      </c>
      <c r="B3192" s="14" t="s">
        <v>7571</v>
      </c>
      <c r="C3192" s="15">
        <v>45550</v>
      </c>
      <c r="D3192" s="15">
        <v>45554</v>
      </c>
      <c r="E3192" s="10" t="s">
        <v>44</v>
      </c>
      <c r="F3192" s="10" t="s">
        <v>3488</v>
      </c>
      <c r="G3192" s="10" t="s">
        <v>3489</v>
      </c>
      <c r="H3192" s="10" t="s">
        <v>22</v>
      </c>
      <c r="I3192" s="10" t="s">
        <v>23</v>
      </c>
      <c r="J3192" s="10" t="s">
        <v>3227</v>
      </c>
      <c r="K3192" s="10" t="s">
        <v>318</v>
      </c>
      <c r="L3192" s="10">
        <v>36608</v>
      </c>
      <c r="M3192" s="10" t="s">
        <v>26</v>
      </c>
      <c r="N3192" s="10" t="str">
        <f>_xlfn.XLOOKUP($M:$M,People!$B:$B,People!A:A)</f>
        <v>Fred Suzuki</v>
      </c>
      <c r="O3192" s="10" t="s">
        <v>1774</v>
      </c>
      <c r="P3192" s="10" t="str">
        <f>VLOOKUP(O3192,Products!$A:$E,3,FALSE)</f>
        <v>Avery</v>
      </c>
      <c r="Q3192" s="31">
        <f>INDEX(Products!$E:$E,MATCH(O3192,Products!$A:$A,0))</f>
        <v>0.37</v>
      </c>
      <c r="R3192" s="10" t="s">
        <v>28</v>
      </c>
      <c r="S3192" s="10" t="s">
        <v>32</v>
      </c>
      <c r="T3192" s="10" t="s">
        <v>1775</v>
      </c>
      <c r="U3192" s="12">
        <v>1056.8599999999999</v>
      </c>
      <c r="V3192" s="12">
        <v>7</v>
      </c>
      <c r="W3192" s="12">
        <v>0</v>
      </c>
      <c r="X3192" s="12">
        <v>306.48939999999988</v>
      </c>
    </row>
    <row r="3193" spans="1:24" ht="14" x14ac:dyDescent="0.3">
      <c r="A3193" s="9">
        <v>3190</v>
      </c>
      <c r="B3193" s="14" t="s">
        <v>7572</v>
      </c>
      <c r="C3193" s="15">
        <v>45550</v>
      </c>
      <c r="D3193" s="15">
        <v>45550</v>
      </c>
      <c r="E3193" s="10" t="s">
        <v>1124</v>
      </c>
      <c r="F3193" s="10" t="s">
        <v>1757</v>
      </c>
      <c r="G3193" s="10" t="s">
        <v>1758</v>
      </c>
      <c r="H3193" s="10" t="s">
        <v>36</v>
      </c>
      <c r="I3193" s="10" t="s">
        <v>23</v>
      </c>
      <c r="J3193" s="10" t="s">
        <v>2842</v>
      </c>
      <c r="K3193" s="10" t="s">
        <v>48</v>
      </c>
      <c r="L3193" s="10">
        <v>33065</v>
      </c>
      <c r="M3193" s="10" t="s">
        <v>26</v>
      </c>
      <c r="N3193" s="10" t="str">
        <f>_xlfn.XLOOKUP($M:$M,People!$B:$B,People!A:A)</f>
        <v>Fred Suzuki</v>
      </c>
      <c r="O3193" s="10" t="s">
        <v>2843</v>
      </c>
      <c r="P3193" s="10" t="str">
        <f>VLOOKUP(O3193,Products!$A:$E,3,FALSE)</f>
        <v>Logitech</v>
      </c>
      <c r="Q3193" s="31">
        <f>INDEX(Products!$E:$E,MATCH(O3193,Products!$A:$A,0))</f>
        <v>0.37</v>
      </c>
      <c r="R3193" s="10" t="s">
        <v>28</v>
      </c>
      <c r="S3193" s="10" t="s">
        <v>58</v>
      </c>
      <c r="T3193" s="10" t="s">
        <v>2844</v>
      </c>
      <c r="U3193" s="12">
        <v>15.712000000000002</v>
      </c>
      <c r="V3193" s="12">
        <v>4</v>
      </c>
      <c r="W3193" s="12">
        <v>0.2</v>
      </c>
      <c r="X3193" s="12">
        <v>2.553199999999999</v>
      </c>
    </row>
    <row r="3194" spans="1:24" ht="14" x14ac:dyDescent="0.3">
      <c r="A3194" s="9">
        <v>3191</v>
      </c>
      <c r="B3194" s="14" t="s">
        <v>7572</v>
      </c>
      <c r="C3194" s="15">
        <v>45550</v>
      </c>
      <c r="D3194" s="15">
        <v>45550</v>
      </c>
      <c r="E3194" s="10" t="s">
        <v>1124</v>
      </c>
      <c r="F3194" s="10" t="s">
        <v>1757</v>
      </c>
      <c r="G3194" s="10" t="s">
        <v>1758</v>
      </c>
      <c r="H3194" s="10" t="s">
        <v>36</v>
      </c>
      <c r="I3194" s="10" t="s">
        <v>23</v>
      </c>
      <c r="J3194" s="10" t="s">
        <v>2842</v>
      </c>
      <c r="K3194" s="10" t="s">
        <v>48</v>
      </c>
      <c r="L3194" s="10">
        <v>33065</v>
      </c>
      <c r="M3194" s="10" t="s">
        <v>26</v>
      </c>
      <c r="N3194" s="10" t="str">
        <f>_xlfn.XLOOKUP($M:$M,People!$B:$B,People!A:A)</f>
        <v>Fred Suzuki</v>
      </c>
      <c r="O3194" s="10" t="s">
        <v>1940</v>
      </c>
      <c r="P3194" s="10" t="str">
        <f>VLOOKUP(O3194,Products!$A:$E,3,FALSE)</f>
        <v>Canon</v>
      </c>
      <c r="Q3194" s="31">
        <f>INDEX(Products!$E:$E,MATCH(O3194,Products!$A:$A,0))</f>
        <v>0.34</v>
      </c>
      <c r="R3194" s="10" t="s">
        <v>28</v>
      </c>
      <c r="S3194" s="10" t="s">
        <v>58</v>
      </c>
      <c r="T3194" s="10" t="s">
        <v>1941</v>
      </c>
      <c r="U3194" s="12">
        <v>55.967999999999996</v>
      </c>
      <c r="V3194" s="12">
        <v>1</v>
      </c>
      <c r="W3194" s="12">
        <v>0.2</v>
      </c>
      <c r="X3194" s="12">
        <v>-2.098800000000006</v>
      </c>
    </row>
    <row r="3195" spans="1:24" ht="14" x14ac:dyDescent="0.3">
      <c r="A3195" s="9">
        <v>3192</v>
      </c>
      <c r="B3195" s="14" t="s">
        <v>7571</v>
      </c>
      <c r="C3195" s="15">
        <v>45550</v>
      </c>
      <c r="D3195" s="15">
        <v>45554</v>
      </c>
      <c r="E3195" s="10" t="s">
        <v>44</v>
      </c>
      <c r="F3195" s="10" t="s">
        <v>3488</v>
      </c>
      <c r="G3195" s="10" t="s">
        <v>3489</v>
      </c>
      <c r="H3195" s="10" t="s">
        <v>22</v>
      </c>
      <c r="I3195" s="10" t="s">
        <v>23</v>
      </c>
      <c r="J3195" s="10" t="s">
        <v>3227</v>
      </c>
      <c r="K3195" s="10" t="s">
        <v>318</v>
      </c>
      <c r="L3195" s="10">
        <v>36608</v>
      </c>
      <c r="M3195" s="10" t="s">
        <v>26</v>
      </c>
      <c r="N3195" s="10" t="str">
        <f>_xlfn.XLOOKUP($M:$M,People!$B:$B,People!A:A)</f>
        <v>Fred Suzuki</v>
      </c>
      <c r="O3195" s="10" t="s">
        <v>4431</v>
      </c>
      <c r="P3195" s="10" t="str">
        <f>VLOOKUP(O3195,Products!$A:$E,3,FALSE)</f>
        <v>Logitech</v>
      </c>
      <c r="Q3195" s="31">
        <f>INDEX(Products!$E:$E,MATCH(O3195,Products!$A:$A,0))</f>
        <v>0.37</v>
      </c>
      <c r="R3195" s="10" t="s">
        <v>28</v>
      </c>
      <c r="S3195" s="10" t="s">
        <v>50</v>
      </c>
      <c r="T3195" s="10" t="s">
        <v>4432</v>
      </c>
      <c r="U3195" s="12">
        <v>801.96</v>
      </c>
      <c r="V3195" s="12">
        <v>2</v>
      </c>
      <c r="W3195" s="12">
        <v>0</v>
      </c>
      <c r="X3195" s="12">
        <v>200.49</v>
      </c>
    </row>
    <row r="3196" spans="1:24" ht="14" x14ac:dyDescent="0.3">
      <c r="A3196" s="9">
        <v>3193</v>
      </c>
      <c r="B3196" s="14" t="s">
        <v>7573</v>
      </c>
      <c r="C3196" s="15">
        <v>45550</v>
      </c>
      <c r="D3196" s="15">
        <v>45552</v>
      </c>
      <c r="E3196" s="10" t="s">
        <v>19</v>
      </c>
      <c r="F3196" s="10" t="s">
        <v>3924</v>
      </c>
      <c r="G3196" s="10" t="s">
        <v>3925</v>
      </c>
      <c r="H3196" s="10" t="s">
        <v>22</v>
      </c>
      <c r="I3196" s="10" t="s">
        <v>23</v>
      </c>
      <c r="J3196" s="10" t="s">
        <v>3560</v>
      </c>
      <c r="K3196" s="10" t="s">
        <v>226</v>
      </c>
      <c r="L3196" s="10">
        <v>46203</v>
      </c>
      <c r="M3196" s="10" t="s">
        <v>95</v>
      </c>
      <c r="N3196" s="10" t="str">
        <f>_xlfn.XLOOKUP($M:$M,People!$B:$B,People!A:A)</f>
        <v>Roxanne Rodriguez</v>
      </c>
      <c r="O3196" s="10" t="s">
        <v>4114</v>
      </c>
      <c r="P3196" s="10" t="str">
        <f>VLOOKUP(O3196,Products!$A:$E,3,FALSE)</f>
        <v>Dell</v>
      </c>
      <c r="Q3196" s="31">
        <f>INDEX(Products!$E:$E,MATCH(O3196,Products!$A:$A,0))</f>
        <v>0.26</v>
      </c>
      <c r="R3196" s="10" t="s">
        <v>41</v>
      </c>
      <c r="S3196" s="10" t="s">
        <v>61</v>
      </c>
      <c r="T3196" s="10" t="s">
        <v>4115</v>
      </c>
      <c r="U3196" s="12">
        <v>24.32</v>
      </c>
      <c r="V3196" s="12">
        <v>8</v>
      </c>
      <c r="W3196" s="12">
        <v>0</v>
      </c>
      <c r="X3196" s="12">
        <v>8.2687999999999988</v>
      </c>
    </row>
    <row r="3197" spans="1:24" ht="14" x14ac:dyDescent="0.3">
      <c r="A3197" s="9">
        <v>3194</v>
      </c>
      <c r="B3197" s="14" t="s">
        <v>7570</v>
      </c>
      <c r="C3197" s="15">
        <v>45550</v>
      </c>
      <c r="D3197" s="15">
        <v>45554</v>
      </c>
      <c r="E3197" s="10" t="s">
        <v>19</v>
      </c>
      <c r="F3197" s="10" t="s">
        <v>4197</v>
      </c>
      <c r="G3197" s="10" t="s">
        <v>4198</v>
      </c>
      <c r="H3197" s="10" t="s">
        <v>36</v>
      </c>
      <c r="I3197" s="10" t="s">
        <v>23</v>
      </c>
      <c r="J3197" s="10" t="s">
        <v>237</v>
      </c>
      <c r="K3197" s="10" t="s">
        <v>238</v>
      </c>
      <c r="L3197" s="10">
        <v>10035</v>
      </c>
      <c r="M3197" s="10" t="s">
        <v>133</v>
      </c>
      <c r="N3197" s="10" t="str">
        <f>_xlfn.XLOOKUP($M:$M,People!$B:$B,People!A:A)</f>
        <v>Chuck Magee</v>
      </c>
      <c r="O3197" s="10" t="s">
        <v>3850</v>
      </c>
      <c r="P3197" s="10" t="str">
        <f>VLOOKUP(O3197,Products!$A:$E,3,FALSE)</f>
        <v>Avery</v>
      </c>
      <c r="Q3197" s="31">
        <f>INDEX(Products!$E:$E,MATCH(O3197,Products!$A:$A,0))</f>
        <v>0.25</v>
      </c>
      <c r="R3197" s="10" t="s">
        <v>41</v>
      </c>
      <c r="S3197" s="10" t="s">
        <v>68</v>
      </c>
      <c r="T3197" s="10" t="s">
        <v>3851</v>
      </c>
      <c r="U3197" s="12">
        <v>79.872000000000014</v>
      </c>
      <c r="V3197" s="12">
        <v>3</v>
      </c>
      <c r="W3197" s="12">
        <v>0.2</v>
      </c>
      <c r="X3197" s="12">
        <v>29.951999999999998</v>
      </c>
    </row>
    <row r="3198" spans="1:24" ht="14" x14ac:dyDescent="0.3">
      <c r="A3198" s="9">
        <v>3195</v>
      </c>
      <c r="B3198" s="14" t="s">
        <v>7574</v>
      </c>
      <c r="C3198" s="15">
        <v>45550</v>
      </c>
      <c r="D3198" s="15">
        <v>45555</v>
      </c>
      <c r="E3198" s="10" t="s">
        <v>44</v>
      </c>
      <c r="F3198" s="10" t="s">
        <v>3854</v>
      </c>
      <c r="G3198" s="10" t="s">
        <v>3855</v>
      </c>
      <c r="H3198" s="10" t="s">
        <v>36</v>
      </c>
      <c r="I3198" s="10" t="s">
        <v>23</v>
      </c>
      <c r="J3198" s="10" t="s">
        <v>131</v>
      </c>
      <c r="K3198" s="10" t="s">
        <v>132</v>
      </c>
      <c r="L3198" s="10">
        <v>19143</v>
      </c>
      <c r="M3198" s="10" t="s">
        <v>133</v>
      </c>
      <c r="N3198" s="10" t="str">
        <f>_xlfn.XLOOKUP($M:$M,People!$B:$B,People!A:A)</f>
        <v>Chuck Magee</v>
      </c>
      <c r="O3198" s="10" t="s">
        <v>393</v>
      </c>
      <c r="P3198" s="10" t="str">
        <f>VLOOKUP(O3198,Products!$A:$E,3,FALSE)</f>
        <v>Canon</v>
      </c>
      <c r="Q3198" s="31">
        <f>INDEX(Products!$E:$E,MATCH(O3198,Products!$A:$A,0))</f>
        <v>0.32</v>
      </c>
      <c r="R3198" s="10" t="s">
        <v>41</v>
      </c>
      <c r="S3198" s="10" t="s">
        <v>68</v>
      </c>
      <c r="T3198" s="10" t="s">
        <v>394</v>
      </c>
      <c r="U3198" s="12">
        <v>3.5760000000000005</v>
      </c>
      <c r="V3198" s="12">
        <v>4</v>
      </c>
      <c r="W3198" s="12">
        <v>0.7</v>
      </c>
      <c r="X3198" s="12">
        <v>-2.8608000000000002</v>
      </c>
    </row>
    <row r="3199" spans="1:24" ht="14" x14ac:dyDescent="0.3">
      <c r="A3199" s="9">
        <v>3196</v>
      </c>
      <c r="B3199" s="14" t="s">
        <v>7572</v>
      </c>
      <c r="C3199" s="15">
        <v>45550</v>
      </c>
      <c r="D3199" s="15">
        <v>45550</v>
      </c>
      <c r="E3199" s="10" t="s">
        <v>1124</v>
      </c>
      <c r="F3199" s="10" t="s">
        <v>1757</v>
      </c>
      <c r="G3199" s="10" t="s">
        <v>1758</v>
      </c>
      <c r="H3199" s="10" t="s">
        <v>36</v>
      </c>
      <c r="I3199" s="10" t="s">
        <v>23</v>
      </c>
      <c r="J3199" s="10" t="s">
        <v>2842</v>
      </c>
      <c r="K3199" s="10" t="s">
        <v>48</v>
      </c>
      <c r="L3199" s="10">
        <v>33065</v>
      </c>
      <c r="M3199" s="10" t="s">
        <v>26</v>
      </c>
      <c r="N3199" s="10" t="str">
        <f>_xlfn.XLOOKUP($M:$M,People!$B:$B,People!A:A)</f>
        <v>Fred Suzuki</v>
      </c>
      <c r="O3199" s="10" t="s">
        <v>1009</v>
      </c>
      <c r="P3199" s="10" t="str">
        <f>VLOOKUP(O3199,Products!$A:$E,3,FALSE)</f>
        <v>Staples</v>
      </c>
      <c r="Q3199" s="31">
        <f>INDEX(Products!$E:$E,MATCH(O3199,Products!$A:$A,0))</f>
        <v>0.31</v>
      </c>
      <c r="R3199" s="10" t="s">
        <v>41</v>
      </c>
      <c r="S3199" s="10" t="s">
        <v>82</v>
      </c>
      <c r="T3199" s="10" t="s">
        <v>1010</v>
      </c>
      <c r="U3199" s="12">
        <v>15.552000000000003</v>
      </c>
      <c r="V3199" s="12">
        <v>3</v>
      </c>
      <c r="W3199" s="12">
        <v>0.2</v>
      </c>
      <c r="X3199" s="12">
        <v>5.4432</v>
      </c>
    </row>
    <row r="3200" spans="1:24" ht="14" x14ac:dyDescent="0.3">
      <c r="A3200" s="9">
        <v>3197</v>
      </c>
      <c r="B3200" s="14" t="s">
        <v>7570</v>
      </c>
      <c r="C3200" s="15">
        <v>45550</v>
      </c>
      <c r="D3200" s="15">
        <v>45554</v>
      </c>
      <c r="E3200" s="10" t="s">
        <v>19</v>
      </c>
      <c r="F3200" s="10" t="s">
        <v>4197</v>
      </c>
      <c r="G3200" s="10" t="s">
        <v>4198</v>
      </c>
      <c r="H3200" s="10" t="s">
        <v>36</v>
      </c>
      <c r="I3200" s="10" t="s">
        <v>23</v>
      </c>
      <c r="J3200" s="10" t="s">
        <v>237</v>
      </c>
      <c r="K3200" s="10" t="s">
        <v>238</v>
      </c>
      <c r="L3200" s="10">
        <v>10035</v>
      </c>
      <c r="M3200" s="10" t="s">
        <v>133</v>
      </c>
      <c r="N3200" s="10" t="str">
        <f>_xlfn.XLOOKUP($M:$M,People!$B:$B,People!A:A)</f>
        <v>Chuck Magee</v>
      </c>
      <c r="O3200" s="10" t="s">
        <v>81</v>
      </c>
      <c r="P3200" s="10" t="str">
        <f>VLOOKUP(O3200,Products!$A:$E,3,FALSE)</f>
        <v>HP</v>
      </c>
      <c r="Q3200" s="31">
        <f>INDEX(Products!$E:$E,MATCH(O3200,Products!$A:$A,0))</f>
        <v>0.25</v>
      </c>
      <c r="R3200" s="10" t="s">
        <v>41</v>
      </c>
      <c r="S3200" s="10" t="s">
        <v>82</v>
      </c>
      <c r="T3200" s="10" t="s">
        <v>83</v>
      </c>
      <c r="U3200" s="12">
        <v>12.96</v>
      </c>
      <c r="V3200" s="12">
        <v>2</v>
      </c>
      <c r="W3200" s="12">
        <v>0</v>
      </c>
      <c r="X3200" s="12">
        <v>6.2208000000000006</v>
      </c>
    </row>
    <row r="3201" spans="1:24" ht="14" x14ac:dyDescent="0.3">
      <c r="A3201" s="9">
        <v>3198</v>
      </c>
      <c r="B3201" s="14" t="s">
        <v>7573</v>
      </c>
      <c r="C3201" s="15">
        <v>45550</v>
      </c>
      <c r="D3201" s="15">
        <v>45552</v>
      </c>
      <c r="E3201" s="10" t="s">
        <v>19</v>
      </c>
      <c r="F3201" s="10" t="s">
        <v>3924</v>
      </c>
      <c r="G3201" s="10" t="s">
        <v>3925</v>
      </c>
      <c r="H3201" s="10" t="s">
        <v>22</v>
      </c>
      <c r="I3201" s="10" t="s">
        <v>23</v>
      </c>
      <c r="J3201" s="10" t="s">
        <v>3560</v>
      </c>
      <c r="K3201" s="10" t="s">
        <v>226</v>
      </c>
      <c r="L3201" s="10">
        <v>46203</v>
      </c>
      <c r="M3201" s="10" t="s">
        <v>95</v>
      </c>
      <c r="N3201" s="10" t="str">
        <f>_xlfn.XLOOKUP($M:$M,People!$B:$B,People!A:A)</f>
        <v>Roxanne Rodriguez</v>
      </c>
      <c r="O3201" s="10" t="s">
        <v>2073</v>
      </c>
      <c r="P3201" s="10" t="str">
        <f>VLOOKUP(O3201,Products!$A:$E,3,FALSE)</f>
        <v>Dell</v>
      </c>
      <c r="Q3201" s="31">
        <f>INDEX(Products!$E:$E,MATCH(O3201,Products!$A:$A,0))</f>
        <v>0.38</v>
      </c>
      <c r="R3201" s="10" t="s">
        <v>41</v>
      </c>
      <c r="S3201" s="10" t="s">
        <v>53</v>
      </c>
      <c r="T3201" s="10" t="s">
        <v>2074</v>
      </c>
      <c r="U3201" s="12">
        <v>190.86</v>
      </c>
      <c r="V3201" s="12">
        <v>2</v>
      </c>
      <c r="W3201" s="12">
        <v>0</v>
      </c>
      <c r="X3201" s="12">
        <v>11.451599999999985</v>
      </c>
    </row>
    <row r="3202" spans="1:24" ht="14" x14ac:dyDescent="0.3">
      <c r="A3202" s="9">
        <v>3199</v>
      </c>
      <c r="B3202" s="14" t="s">
        <v>7572</v>
      </c>
      <c r="C3202" s="15">
        <v>45550</v>
      </c>
      <c r="D3202" s="15">
        <v>45550</v>
      </c>
      <c r="E3202" s="10" t="s">
        <v>1124</v>
      </c>
      <c r="F3202" s="10" t="s">
        <v>1757</v>
      </c>
      <c r="G3202" s="10" t="s">
        <v>1758</v>
      </c>
      <c r="H3202" s="10" t="s">
        <v>36</v>
      </c>
      <c r="I3202" s="10" t="s">
        <v>23</v>
      </c>
      <c r="J3202" s="10" t="s">
        <v>2842</v>
      </c>
      <c r="K3202" s="10" t="s">
        <v>48</v>
      </c>
      <c r="L3202" s="10">
        <v>33065</v>
      </c>
      <c r="M3202" s="10" t="s">
        <v>26</v>
      </c>
      <c r="N3202" s="10" t="str">
        <f>_xlfn.XLOOKUP($M:$M,People!$B:$B,People!A:A)</f>
        <v>Fred Suzuki</v>
      </c>
      <c r="O3202" s="10" t="s">
        <v>1419</v>
      </c>
      <c r="P3202" s="10" t="str">
        <f>VLOOKUP(O3202,Products!$A:$E,3,FALSE)</f>
        <v>Avery</v>
      </c>
      <c r="Q3202" s="31">
        <f>INDEX(Products!$E:$E,MATCH(O3202,Products!$A:$A,0))</f>
        <v>0.27</v>
      </c>
      <c r="R3202" s="10" t="s">
        <v>41</v>
      </c>
      <c r="S3202" s="10" t="s">
        <v>53</v>
      </c>
      <c r="T3202" s="10" t="s">
        <v>1420</v>
      </c>
      <c r="U3202" s="12">
        <v>24.672000000000001</v>
      </c>
      <c r="V3202" s="12">
        <v>2</v>
      </c>
      <c r="W3202" s="12">
        <v>0.2</v>
      </c>
      <c r="X3202" s="12">
        <v>2.1588000000000021</v>
      </c>
    </row>
    <row r="3203" spans="1:24" ht="14" x14ac:dyDescent="0.3">
      <c r="A3203" s="9">
        <v>3200</v>
      </c>
      <c r="B3203" s="14" t="s">
        <v>7574</v>
      </c>
      <c r="C3203" s="15">
        <v>45550</v>
      </c>
      <c r="D3203" s="15">
        <v>45555</v>
      </c>
      <c r="E3203" s="10" t="s">
        <v>44</v>
      </c>
      <c r="F3203" s="10" t="s">
        <v>3854</v>
      </c>
      <c r="G3203" s="10" t="s">
        <v>3855</v>
      </c>
      <c r="H3203" s="10" t="s">
        <v>36</v>
      </c>
      <c r="I3203" s="10" t="s">
        <v>23</v>
      </c>
      <c r="J3203" s="10" t="s">
        <v>131</v>
      </c>
      <c r="K3203" s="10" t="s">
        <v>132</v>
      </c>
      <c r="L3203" s="10">
        <v>19143</v>
      </c>
      <c r="M3203" s="10" t="s">
        <v>133</v>
      </c>
      <c r="N3203" s="10" t="str">
        <f>_xlfn.XLOOKUP($M:$M,People!$B:$B,People!A:A)</f>
        <v>Chuck Magee</v>
      </c>
      <c r="O3203" s="10" t="s">
        <v>735</v>
      </c>
      <c r="P3203" s="10" t="str">
        <f>VLOOKUP(O3203,Products!$A:$E,3,FALSE)</f>
        <v>Avery</v>
      </c>
      <c r="Q3203" s="31">
        <f>INDEX(Products!$E:$E,MATCH(O3203,Products!$A:$A,0))</f>
        <v>0.25</v>
      </c>
      <c r="R3203" s="10" t="s">
        <v>41</v>
      </c>
      <c r="S3203" s="10" t="s">
        <v>53</v>
      </c>
      <c r="T3203" s="10" t="s">
        <v>736</v>
      </c>
      <c r="U3203" s="12">
        <v>147.184</v>
      </c>
      <c r="V3203" s="12">
        <v>2</v>
      </c>
      <c r="W3203" s="12">
        <v>0.2</v>
      </c>
      <c r="X3203" s="12">
        <v>-29.436800000000012</v>
      </c>
    </row>
    <row r="3204" spans="1:24" ht="14" x14ac:dyDescent="0.3">
      <c r="A3204" s="9">
        <v>3201</v>
      </c>
      <c r="B3204" s="14" t="s">
        <v>7571</v>
      </c>
      <c r="C3204" s="15">
        <v>45550</v>
      </c>
      <c r="D3204" s="15">
        <v>45554</v>
      </c>
      <c r="E3204" s="10" t="s">
        <v>44</v>
      </c>
      <c r="F3204" s="10" t="s">
        <v>3488</v>
      </c>
      <c r="G3204" s="10" t="s">
        <v>3489</v>
      </c>
      <c r="H3204" s="10" t="s">
        <v>22</v>
      </c>
      <c r="I3204" s="10" t="s">
        <v>23</v>
      </c>
      <c r="J3204" s="10" t="s">
        <v>3227</v>
      </c>
      <c r="K3204" s="10" t="s">
        <v>318</v>
      </c>
      <c r="L3204" s="10">
        <v>36608</v>
      </c>
      <c r="M3204" s="10" t="s">
        <v>26</v>
      </c>
      <c r="N3204" s="10" t="str">
        <f>_xlfn.XLOOKUP($M:$M,People!$B:$B,People!A:A)</f>
        <v>Fred Suzuki</v>
      </c>
      <c r="O3204" s="10" t="s">
        <v>4592</v>
      </c>
      <c r="P3204" s="10" t="str">
        <f>VLOOKUP(O3204,Products!$A:$E,3,FALSE)</f>
        <v>Staples</v>
      </c>
      <c r="Q3204" s="31">
        <f>INDEX(Products!$E:$E,MATCH(O3204,Products!$A:$A,0))</f>
        <v>0.37</v>
      </c>
      <c r="R3204" s="10" t="s">
        <v>64</v>
      </c>
      <c r="S3204" s="10" t="s">
        <v>65</v>
      </c>
      <c r="T3204" s="10" t="s">
        <v>4593</v>
      </c>
      <c r="U3204" s="12">
        <v>59.97</v>
      </c>
      <c r="V3204" s="12">
        <v>3</v>
      </c>
      <c r="W3204" s="12">
        <v>0</v>
      </c>
      <c r="X3204" s="12">
        <v>0</v>
      </c>
    </row>
    <row r="3205" spans="1:24" ht="14" x14ac:dyDescent="0.3">
      <c r="A3205" s="9">
        <v>3202</v>
      </c>
      <c r="B3205" s="14" t="s">
        <v>7575</v>
      </c>
      <c r="C3205" s="15">
        <v>45551</v>
      </c>
      <c r="D3205" s="15">
        <v>45556</v>
      </c>
      <c r="E3205" s="10" t="s">
        <v>44</v>
      </c>
      <c r="F3205" s="10" t="s">
        <v>1592</v>
      </c>
      <c r="G3205" s="10" t="s">
        <v>1593</v>
      </c>
      <c r="H3205" s="10" t="s">
        <v>22</v>
      </c>
      <c r="I3205" s="10" t="s">
        <v>23</v>
      </c>
      <c r="J3205" s="10" t="s">
        <v>4321</v>
      </c>
      <c r="K3205" s="10" t="s">
        <v>285</v>
      </c>
      <c r="L3205" s="10">
        <v>23602</v>
      </c>
      <c r="M3205" s="10" t="s">
        <v>26</v>
      </c>
      <c r="N3205" s="10" t="str">
        <f>_xlfn.XLOOKUP($M:$M,People!$B:$B,People!A:A)</f>
        <v>Fred Suzuki</v>
      </c>
      <c r="O3205" s="10" t="s">
        <v>2737</v>
      </c>
      <c r="P3205" s="10" t="str">
        <f>VLOOKUP(O3205,Products!$A:$E,3,FALSE)</f>
        <v>Logitech</v>
      </c>
      <c r="Q3205" s="31">
        <f>INDEX(Products!$E:$E,MATCH(O3205,Products!$A:$A,0))</f>
        <v>0.31</v>
      </c>
      <c r="R3205" s="10" t="s">
        <v>41</v>
      </c>
      <c r="S3205" s="10" t="s">
        <v>155</v>
      </c>
      <c r="T3205" s="10" t="s">
        <v>588</v>
      </c>
      <c r="U3205" s="12">
        <v>31.12</v>
      </c>
      <c r="V3205" s="12">
        <v>4</v>
      </c>
      <c r="W3205" s="12">
        <v>0</v>
      </c>
      <c r="X3205" s="12">
        <v>14.6264</v>
      </c>
    </row>
    <row r="3206" spans="1:24" ht="14" x14ac:dyDescent="0.3">
      <c r="A3206" s="9">
        <v>3203</v>
      </c>
      <c r="B3206" s="14" t="s">
        <v>7576</v>
      </c>
      <c r="C3206" s="15">
        <v>45552</v>
      </c>
      <c r="D3206" s="15">
        <v>45558</v>
      </c>
      <c r="E3206" s="10" t="s">
        <v>44</v>
      </c>
      <c r="F3206" s="10" t="s">
        <v>5111</v>
      </c>
      <c r="G3206" s="10" t="s">
        <v>5112</v>
      </c>
      <c r="H3206" s="10" t="s">
        <v>22</v>
      </c>
      <c r="I3206" s="10" t="s">
        <v>23</v>
      </c>
      <c r="J3206" s="10" t="s">
        <v>237</v>
      </c>
      <c r="K3206" s="10" t="s">
        <v>238</v>
      </c>
      <c r="L3206" s="10">
        <v>10035</v>
      </c>
      <c r="M3206" s="10" t="s">
        <v>133</v>
      </c>
      <c r="N3206" s="10" t="str">
        <f>_xlfn.XLOOKUP($M:$M,People!$B:$B,People!A:A)</f>
        <v>Chuck Magee</v>
      </c>
      <c r="O3206" s="10" t="s">
        <v>3998</v>
      </c>
      <c r="P3206" s="10" t="str">
        <f>VLOOKUP(O3206,Products!$A:$E,3,FALSE)</f>
        <v>Staples</v>
      </c>
      <c r="Q3206" s="31">
        <f>INDEX(Products!$E:$E,MATCH(O3206,Products!$A:$A,0))</f>
        <v>0.31</v>
      </c>
      <c r="R3206" s="10" t="s">
        <v>28</v>
      </c>
      <c r="S3206" s="10" t="s">
        <v>29</v>
      </c>
      <c r="T3206" s="10" t="s">
        <v>3999</v>
      </c>
      <c r="U3206" s="12">
        <v>2003.9200000000003</v>
      </c>
      <c r="V3206" s="12">
        <v>5</v>
      </c>
      <c r="W3206" s="12">
        <v>0.2</v>
      </c>
      <c r="X3206" s="12">
        <v>-25.049000000000149</v>
      </c>
    </row>
    <row r="3207" spans="1:24" ht="14" x14ac:dyDescent="0.3">
      <c r="A3207" s="9">
        <v>3204</v>
      </c>
      <c r="B3207" s="14" t="s">
        <v>7577</v>
      </c>
      <c r="C3207" s="15">
        <v>45552</v>
      </c>
      <c r="D3207" s="15">
        <v>45556</v>
      </c>
      <c r="E3207" s="10" t="s">
        <v>44</v>
      </c>
      <c r="F3207" s="10" t="s">
        <v>146</v>
      </c>
      <c r="G3207" s="10" t="s">
        <v>147</v>
      </c>
      <c r="H3207" s="10" t="s">
        <v>22</v>
      </c>
      <c r="I3207" s="10" t="s">
        <v>23</v>
      </c>
      <c r="J3207" s="10" t="s">
        <v>131</v>
      </c>
      <c r="K3207" s="10" t="s">
        <v>132</v>
      </c>
      <c r="L3207" s="10">
        <v>19140</v>
      </c>
      <c r="M3207" s="10" t="s">
        <v>133</v>
      </c>
      <c r="N3207" s="10" t="str">
        <f>_xlfn.XLOOKUP($M:$M,People!$B:$B,People!A:A)</f>
        <v>Chuck Magee</v>
      </c>
      <c r="O3207" s="10" t="s">
        <v>148</v>
      </c>
      <c r="P3207" s="10" t="str">
        <f>VLOOKUP(O3207,Products!$A:$E,3,FALSE)</f>
        <v>Office Depot</v>
      </c>
      <c r="Q3207" s="31">
        <f>INDEX(Products!$E:$E,MATCH(O3207,Products!$A:$A,0))</f>
        <v>0.38</v>
      </c>
      <c r="R3207" s="10" t="s">
        <v>28</v>
      </c>
      <c r="S3207" s="10" t="s">
        <v>29</v>
      </c>
      <c r="T3207" s="10" t="s">
        <v>149</v>
      </c>
      <c r="U3207" s="12">
        <v>3083.4300000000003</v>
      </c>
      <c r="V3207" s="12">
        <v>7</v>
      </c>
      <c r="W3207" s="12">
        <v>0.5</v>
      </c>
      <c r="X3207" s="12">
        <v>-1665.0522000000001</v>
      </c>
    </row>
    <row r="3208" spans="1:24" ht="14" x14ac:dyDescent="0.3">
      <c r="A3208" s="9">
        <v>3205</v>
      </c>
      <c r="B3208" s="14" t="s">
        <v>7576</v>
      </c>
      <c r="C3208" s="15">
        <v>45552</v>
      </c>
      <c r="D3208" s="15">
        <v>45558</v>
      </c>
      <c r="E3208" s="10" t="s">
        <v>44</v>
      </c>
      <c r="F3208" s="10" t="s">
        <v>5111</v>
      </c>
      <c r="G3208" s="10" t="s">
        <v>5112</v>
      </c>
      <c r="H3208" s="10" t="s">
        <v>22</v>
      </c>
      <c r="I3208" s="10" t="s">
        <v>23</v>
      </c>
      <c r="J3208" s="10" t="s">
        <v>237</v>
      </c>
      <c r="K3208" s="10" t="s">
        <v>238</v>
      </c>
      <c r="L3208" s="10">
        <v>10035</v>
      </c>
      <c r="M3208" s="10" t="s">
        <v>133</v>
      </c>
      <c r="N3208" s="10" t="str">
        <f>_xlfn.XLOOKUP($M:$M,People!$B:$B,People!A:A)</f>
        <v>Chuck Magee</v>
      </c>
      <c r="O3208" s="10" t="s">
        <v>148</v>
      </c>
      <c r="P3208" s="10" t="str">
        <f>VLOOKUP(O3208,Products!$A:$E,3,FALSE)</f>
        <v>Office Depot</v>
      </c>
      <c r="Q3208" s="31">
        <f>INDEX(Products!$E:$E,MATCH(O3208,Products!$A:$A,0))</f>
        <v>0.38</v>
      </c>
      <c r="R3208" s="10" t="s">
        <v>28</v>
      </c>
      <c r="S3208" s="10" t="s">
        <v>29</v>
      </c>
      <c r="T3208" s="10" t="s">
        <v>149</v>
      </c>
      <c r="U3208" s="12">
        <v>4228.7040000000006</v>
      </c>
      <c r="V3208" s="12">
        <v>6</v>
      </c>
      <c r="W3208" s="12">
        <v>0.2</v>
      </c>
      <c r="X3208" s="12">
        <v>158.57639999999992</v>
      </c>
    </row>
    <row r="3209" spans="1:24" ht="14" x14ac:dyDescent="0.3">
      <c r="A3209" s="9">
        <v>3206</v>
      </c>
      <c r="B3209" s="14" t="s">
        <v>7576</v>
      </c>
      <c r="C3209" s="15">
        <v>45552</v>
      </c>
      <c r="D3209" s="15">
        <v>45558</v>
      </c>
      <c r="E3209" s="10" t="s">
        <v>44</v>
      </c>
      <c r="F3209" s="10" t="s">
        <v>5111</v>
      </c>
      <c r="G3209" s="10" t="s">
        <v>5112</v>
      </c>
      <c r="H3209" s="10" t="s">
        <v>22</v>
      </c>
      <c r="I3209" s="10" t="s">
        <v>23</v>
      </c>
      <c r="J3209" s="10" t="s">
        <v>237</v>
      </c>
      <c r="K3209" s="10" t="s">
        <v>238</v>
      </c>
      <c r="L3209" s="10">
        <v>10035</v>
      </c>
      <c r="M3209" s="10" t="s">
        <v>133</v>
      </c>
      <c r="N3209" s="10" t="str">
        <f>_xlfn.XLOOKUP($M:$M,People!$B:$B,People!A:A)</f>
        <v>Chuck Magee</v>
      </c>
      <c r="O3209" s="10" t="s">
        <v>2952</v>
      </c>
      <c r="P3209" s="10" t="str">
        <f>VLOOKUP(O3209,Products!$A:$E,3,FALSE)</f>
        <v>Office Depot</v>
      </c>
      <c r="Q3209" s="31">
        <f>INDEX(Products!$E:$E,MATCH(O3209,Products!$A:$A,0))</f>
        <v>0.38</v>
      </c>
      <c r="R3209" s="10" t="s">
        <v>28</v>
      </c>
      <c r="S3209" s="10" t="s">
        <v>32</v>
      </c>
      <c r="T3209" s="10" t="s">
        <v>2953</v>
      </c>
      <c r="U3209" s="12">
        <v>199.76400000000001</v>
      </c>
      <c r="V3209" s="12">
        <v>2</v>
      </c>
      <c r="W3209" s="12">
        <v>0.1</v>
      </c>
      <c r="X3209" s="12">
        <v>8.8783999999999956</v>
      </c>
    </row>
    <row r="3210" spans="1:24" ht="14" x14ac:dyDescent="0.3">
      <c r="A3210" s="9">
        <v>3207</v>
      </c>
      <c r="B3210" s="14" t="s">
        <v>7578</v>
      </c>
      <c r="C3210" s="15">
        <v>45552</v>
      </c>
      <c r="D3210" s="15">
        <v>45556</v>
      </c>
      <c r="E3210" s="10" t="s">
        <v>44</v>
      </c>
      <c r="F3210" s="10" t="s">
        <v>1771</v>
      </c>
      <c r="G3210" s="10" t="s">
        <v>1772</v>
      </c>
      <c r="H3210" s="10" t="s">
        <v>36</v>
      </c>
      <c r="I3210" s="10" t="s">
        <v>23</v>
      </c>
      <c r="J3210" s="10" t="s">
        <v>165</v>
      </c>
      <c r="K3210" s="10" t="s">
        <v>94</v>
      </c>
      <c r="L3210" s="10">
        <v>77041</v>
      </c>
      <c r="M3210" s="10" t="s">
        <v>95</v>
      </c>
      <c r="N3210" s="10" t="str">
        <f>_xlfn.XLOOKUP($M:$M,People!$B:$B,People!A:A)</f>
        <v>Roxanne Rodriguez</v>
      </c>
      <c r="O3210" s="10" t="s">
        <v>2925</v>
      </c>
      <c r="P3210" s="10" t="str">
        <f>VLOOKUP(O3210,Products!$A:$E,3,FALSE)</f>
        <v>HP</v>
      </c>
      <c r="Q3210" s="31">
        <f>INDEX(Products!$E:$E,MATCH(O3210,Products!$A:$A,0))</f>
        <v>0.39</v>
      </c>
      <c r="R3210" s="10" t="s">
        <v>28</v>
      </c>
      <c r="S3210" s="10" t="s">
        <v>58</v>
      </c>
      <c r="T3210" s="10" t="s">
        <v>2926</v>
      </c>
      <c r="U3210" s="12">
        <v>21.936000000000003</v>
      </c>
      <c r="V3210" s="12">
        <v>2</v>
      </c>
      <c r="W3210" s="12">
        <v>0.6</v>
      </c>
      <c r="X3210" s="12">
        <v>-10.419600000000003</v>
      </c>
    </row>
    <row r="3211" spans="1:24" ht="14" x14ac:dyDescent="0.3">
      <c r="A3211" s="9">
        <v>3208</v>
      </c>
      <c r="B3211" s="14" t="s">
        <v>7577</v>
      </c>
      <c r="C3211" s="15">
        <v>45552</v>
      </c>
      <c r="D3211" s="15">
        <v>45556</v>
      </c>
      <c r="E3211" s="10" t="s">
        <v>44</v>
      </c>
      <c r="F3211" s="10" t="s">
        <v>146</v>
      </c>
      <c r="G3211" s="10" t="s">
        <v>147</v>
      </c>
      <c r="H3211" s="10" t="s">
        <v>22</v>
      </c>
      <c r="I3211" s="10" t="s">
        <v>23</v>
      </c>
      <c r="J3211" s="10" t="s">
        <v>131</v>
      </c>
      <c r="K3211" s="10" t="s">
        <v>132</v>
      </c>
      <c r="L3211" s="10">
        <v>19140</v>
      </c>
      <c r="M3211" s="10" t="s">
        <v>133</v>
      </c>
      <c r="N3211" s="10" t="str">
        <f>_xlfn.XLOOKUP($M:$M,People!$B:$B,People!A:A)</f>
        <v>Chuck Magee</v>
      </c>
      <c r="O3211" s="10" t="s">
        <v>152</v>
      </c>
      <c r="P3211" s="10" t="str">
        <f>VLOOKUP(O3211,Products!$A:$E,3,FALSE)</f>
        <v>Canon</v>
      </c>
      <c r="Q3211" s="31">
        <f>INDEX(Products!$E:$E,MATCH(O3211,Products!$A:$A,0))</f>
        <v>0.34</v>
      </c>
      <c r="R3211" s="10" t="s">
        <v>28</v>
      </c>
      <c r="S3211" s="10" t="s">
        <v>58</v>
      </c>
      <c r="T3211" s="10" t="s">
        <v>153</v>
      </c>
      <c r="U3211" s="12">
        <v>124.20000000000002</v>
      </c>
      <c r="V3211" s="12">
        <v>3</v>
      </c>
      <c r="W3211" s="12">
        <v>0.2</v>
      </c>
      <c r="X3211" s="12">
        <v>15.524999999999991</v>
      </c>
    </row>
    <row r="3212" spans="1:24" ht="14" x14ac:dyDescent="0.3">
      <c r="A3212" s="9">
        <v>3209</v>
      </c>
      <c r="B3212" s="14" t="s">
        <v>7579</v>
      </c>
      <c r="C3212" s="15">
        <v>45552</v>
      </c>
      <c r="D3212" s="15">
        <v>45556</v>
      </c>
      <c r="E3212" s="10" t="s">
        <v>44</v>
      </c>
      <c r="F3212" s="10" t="s">
        <v>483</v>
      </c>
      <c r="G3212" s="10" t="s">
        <v>484</v>
      </c>
      <c r="H3212" s="10" t="s">
        <v>92</v>
      </c>
      <c r="I3212" s="10" t="s">
        <v>23</v>
      </c>
      <c r="J3212" s="10" t="s">
        <v>237</v>
      </c>
      <c r="K3212" s="10" t="s">
        <v>238</v>
      </c>
      <c r="L3212" s="10">
        <v>10035</v>
      </c>
      <c r="M3212" s="10" t="s">
        <v>133</v>
      </c>
      <c r="N3212" s="10" t="str">
        <f>_xlfn.XLOOKUP($M:$M,People!$B:$B,People!A:A)</f>
        <v>Chuck Magee</v>
      </c>
      <c r="O3212" s="10" t="s">
        <v>2431</v>
      </c>
      <c r="P3212" s="10" t="str">
        <f>VLOOKUP(O3212,Products!$A:$E,3,FALSE)</f>
        <v>Avery</v>
      </c>
      <c r="Q3212" s="31">
        <f>INDEX(Products!$E:$E,MATCH(O3212,Products!$A:$A,0))</f>
        <v>0.27</v>
      </c>
      <c r="R3212" s="10" t="s">
        <v>28</v>
      </c>
      <c r="S3212" s="10" t="s">
        <v>50</v>
      </c>
      <c r="T3212" s="10" t="s">
        <v>2432</v>
      </c>
      <c r="U3212" s="12">
        <v>344.22</v>
      </c>
      <c r="V3212" s="12">
        <v>2</v>
      </c>
      <c r="W3212" s="12">
        <v>0.4</v>
      </c>
      <c r="X3212" s="12">
        <v>-103.26600000000002</v>
      </c>
    </row>
    <row r="3213" spans="1:24" ht="14" x14ac:dyDescent="0.3">
      <c r="A3213" s="9">
        <v>3210</v>
      </c>
      <c r="B3213" s="14" t="s">
        <v>7577</v>
      </c>
      <c r="C3213" s="15">
        <v>45552</v>
      </c>
      <c r="D3213" s="15">
        <v>45556</v>
      </c>
      <c r="E3213" s="10" t="s">
        <v>44</v>
      </c>
      <c r="F3213" s="10" t="s">
        <v>146</v>
      </c>
      <c r="G3213" s="10" t="s">
        <v>147</v>
      </c>
      <c r="H3213" s="10" t="s">
        <v>22</v>
      </c>
      <c r="I3213" s="10" t="s">
        <v>23</v>
      </c>
      <c r="J3213" s="10" t="s">
        <v>131</v>
      </c>
      <c r="K3213" s="10" t="s">
        <v>132</v>
      </c>
      <c r="L3213" s="10">
        <v>19140</v>
      </c>
      <c r="M3213" s="10" t="s">
        <v>133</v>
      </c>
      <c r="N3213" s="10" t="str">
        <f>_xlfn.XLOOKUP($M:$M,People!$B:$B,People!A:A)</f>
        <v>Chuck Magee</v>
      </c>
      <c r="O3213" s="10" t="s">
        <v>161</v>
      </c>
      <c r="P3213" s="10" t="str">
        <f>VLOOKUP(O3213,Products!$A:$E,3,FALSE)</f>
        <v>IKEA</v>
      </c>
      <c r="Q3213" s="31">
        <f>INDEX(Products!$E:$E,MATCH(O3213,Products!$A:$A,0))</f>
        <v>0.3</v>
      </c>
      <c r="R3213" s="10" t="s">
        <v>41</v>
      </c>
      <c r="S3213" s="10" t="s">
        <v>61</v>
      </c>
      <c r="T3213" s="10" t="s">
        <v>162</v>
      </c>
      <c r="U3213" s="12">
        <v>15.76</v>
      </c>
      <c r="V3213" s="12">
        <v>2</v>
      </c>
      <c r="W3213" s="12">
        <v>0.2</v>
      </c>
      <c r="X3213" s="12">
        <v>3.5460000000000007</v>
      </c>
    </row>
    <row r="3214" spans="1:24" ht="14" x14ac:dyDescent="0.3">
      <c r="A3214" s="9">
        <v>3211</v>
      </c>
      <c r="B3214" s="14" t="s">
        <v>7577</v>
      </c>
      <c r="C3214" s="15">
        <v>45552</v>
      </c>
      <c r="D3214" s="15">
        <v>45556</v>
      </c>
      <c r="E3214" s="10" t="s">
        <v>44</v>
      </c>
      <c r="F3214" s="10" t="s">
        <v>146</v>
      </c>
      <c r="G3214" s="10" t="s">
        <v>147</v>
      </c>
      <c r="H3214" s="10" t="s">
        <v>22</v>
      </c>
      <c r="I3214" s="10" t="s">
        <v>23</v>
      </c>
      <c r="J3214" s="10" t="s">
        <v>131</v>
      </c>
      <c r="K3214" s="10" t="s">
        <v>132</v>
      </c>
      <c r="L3214" s="10">
        <v>19140</v>
      </c>
      <c r="M3214" s="10" t="s">
        <v>133</v>
      </c>
      <c r="N3214" s="10" t="str">
        <f>_xlfn.XLOOKUP($M:$M,People!$B:$B,People!A:A)</f>
        <v>Chuck Magee</v>
      </c>
      <c r="O3214" s="10" t="s">
        <v>157</v>
      </c>
      <c r="P3214" s="10" t="str">
        <f>VLOOKUP(O3214,Products!$A:$E,3,FALSE)</f>
        <v>Logitech</v>
      </c>
      <c r="Q3214" s="31">
        <f>INDEX(Products!$E:$E,MATCH(O3214,Products!$A:$A,0))</f>
        <v>0.31</v>
      </c>
      <c r="R3214" s="10" t="s">
        <v>41</v>
      </c>
      <c r="S3214" s="10" t="s">
        <v>61</v>
      </c>
      <c r="T3214" s="10" t="s">
        <v>158</v>
      </c>
      <c r="U3214" s="12">
        <v>86.304000000000002</v>
      </c>
      <c r="V3214" s="12">
        <v>6</v>
      </c>
      <c r="W3214" s="12">
        <v>0.2</v>
      </c>
      <c r="X3214" s="12">
        <v>9.7091999999999885</v>
      </c>
    </row>
    <row r="3215" spans="1:24" ht="14" x14ac:dyDescent="0.3">
      <c r="A3215" s="9">
        <v>3212</v>
      </c>
      <c r="B3215" s="14" t="s">
        <v>7578</v>
      </c>
      <c r="C3215" s="15">
        <v>45552</v>
      </c>
      <c r="D3215" s="15">
        <v>45556</v>
      </c>
      <c r="E3215" s="10" t="s">
        <v>44</v>
      </c>
      <c r="F3215" s="10" t="s">
        <v>1771</v>
      </c>
      <c r="G3215" s="10" t="s">
        <v>1772</v>
      </c>
      <c r="H3215" s="10" t="s">
        <v>36</v>
      </c>
      <c r="I3215" s="10" t="s">
        <v>23</v>
      </c>
      <c r="J3215" s="10" t="s">
        <v>165</v>
      </c>
      <c r="K3215" s="10" t="s">
        <v>94</v>
      </c>
      <c r="L3215" s="10">
        <v>77041</v>
      </c>
      <c r="M3215" s="10" t="s">
        <v>95</v>
      </c>
      <c r="N3215" s="10" t="str">
        <f>_xlfn.XLOOKUP($M:$M,People!$B:$B,People!A:A)</f>
        <v>Roxanne Rodriguez</v>
      </c>
      <c r="O3215" s="10" t="s">
        <v>3402</v>
      </c>
      <c r="P3215" s="10" t="str">
        <f>VLOOKUP(O3215,Products!$A:$E,3,FALSE)</f>
        <v>Office Depot</v>
      </c>
      <c r="Q3215" s="31">
        <f>INDEX(Products!$E:$E,MATCH(O3215,Products!$A:$A,0))</f>
        <v>0.36</v>
      </c>
      <c r="R3215" s="10" t="s">
        <v>41</v>
      </c>
      <c r="S3215" s="10" t="s">
        <v>68</v>
      </c>
      <c r="T3215" s="10" t="s">
        <v>3403</v>
      </c>
      <c r="U3215" s="12">
        <v>6.5879999999999992</v>
      </c>
      <c r="V3215" s="12">
        <v>3</v>
      </c>
      <c r="W3215" s="12">
        <v>0.8</v>
      </c>
      <c r="X3215" s="12">
        <v>-10.211400000000005</v>
      </c>
    </row>
    <row r="3216" spans="1:24" ht="14" x14ac:dyDescent="0.3">
      <c r="A3216" s="9">
        <v>3213</v>
      </c>
      <c r="B3216" s="14" t="s">
        <v>7577</v>
      </c>
      <c r="C3216" s="15">
        <v>45552</v>
      </c>
      <c r="D3216" s="15">
        <v>45556</v>
      </c>
      <c r="E3216" s="10" t="s">
        <v>44</v>
      </c>
      <c r="F3216" s="10" t="s">
        <v>146</v>
      </c>
      <c r="G3216" s="10" t="s">
        <v>147</v>
      </c>
      <c r="H3216" s="10" t="s">
        <v>22</v>
      </c>
      <c r="I3216" s="10" t="s">
        <v>23</v>
      </c>
      <c r="J3216" s="10" t="s">
        <v>131</v>
      </c>
      <c r="K3216" s="10" t="s">
        <v>132</v>
      </c>
      <c r="L3216" s="10">
        <v>19140</v>
      </c>
      <c r="M3216" s="10" t="s">
        <v>133</v>
      </c>
      <c r="N3216" s="10" t="str">
        <f>_xlfn.XLOOKUP($M:$M,People!$B:$B,People!A:A)</f>
        <v>Chuck Magee</v>
      </c>
      <c r="O3216" s="10" t="s">
        <v>150</v>
      </c>
      <c r="P3216" s="10" t="str">
        <f>VLOOKUP(O3216,Products!$A:$E,3,FALSE)</f>
        <v>Samsung</v>
      </c>
      <c r="Q3216" s="31">
        <f>INDEX(Products!$E:$E,MATCH(O3216,Products!$A:$A,0))</f>
        <v>0.28999999999999998</v>
      </c>
      <c r="R3216" s="10" t="s">
        <v>41</v>
      </c>
      <c r="S3216" s="10" t="s">
        <v>68</v>
      </c>
      <c r="T3216" s="10" t="s">
        <v>151</v>
      </c>
      <c r="U3216" s="12">
        <v>9.6180000000000021</v>
      </c>
      <c r="V3216" s="12">
        <v>2</v>
      </c>
      <c r="W3216" s="12">
        <v>0.7</v>
      </c>
      <c r="X3216" s="12">
        <v>-7.0532000000000004</v>
      </c>
    </row>
    <row r="3217" spans="1:24" ht="14" x14ac:dyDescent="0.3">
      <c r="A3217" s="9">
        <v>3214</v>
      </c>
      <c r="B3217" s="14" t="s">
        <v>7577</v>
      </c>
      <c r="C3217" s="15">
        <v>45552</v>
      </c>
      <c r="D3217" s="15">
        <v>45556</v>
      </c>
      <c r="E3217" s="10" t="s">
        <v>44</v>
      </c>
      <c r="F3217" s="10" t="s">
        <v>146</v>
      </c>
      <c r="G3217" s="10" t="s">
        <v>147</v>
      </c>
      <c r="H3217" s="10" t="s">
        <v>22</v>
      </c>
      <c r="I3217" s="10" t="s">
        <v>23</v>
      </c>
      <c r="J3217" s="10" t="s">
        <v>131</v>
      </c>
      <c r="K3217" s="10" t="s">
        <v>132</v>
      </c>
      <c r="L3217" s="10">
        <v>19140</v>
      </c>
      <c r="M3217" s="10" t="s">
        <v>133</v>
      </c>
      <c r="N3217" s="10" t="str">
        <f>_xlfn.XLOOKUP($M:$M,People!$B:$B,People!A:A)</f>
        <v>Chuck Magee</v>
      </c>
      <c r="O3217" s="10" t="s">
        <v>159</v>
      </c>
      <c r="P3217" s="10" t="str">
        <f>VLOOKUP(O3217,Products!$A:$E,3,FALSE)</f>
        <v>3M</v>
      </c>
      <c r="Q3217" s="31">
        <f>INDEX(Products!$E:$E,MATCH(O3217,Products!$A:$A,0))</f>
        <v>0.28000000000000003</v>
      </c>
      <c r="R3217" s="10" t="s">
        <v>41</v>
      </c>
      <c r="S3217" s="10" t="s">
        <v>68</v>
      </c>
      <c r="T3217" s="10" t="s">
        <v>160</v>
      </c>
      <c r="U3217" s="12">
        <v>6.8580000000000014</v>
      </c>
      <c r="V3217" s="12">
        <v>6</v>
      </c>
      <c r="W3217" s="12">
        <v>0.7</v>
      </c>
      <c r="X3217" s="12">
        <v>-5.7149999999999999</v>
      </c>
    </row>
    <row r="3218" spans="1:24" ht="14" x14ac:dyDescent="0.3">
      <c r="A3218" s="9">
        <v>3215</v>
      </c>
      <c r="B3218" s="14" t="s">
        <v>7580</v>
      </c>
      <c r="C3218" s="15">
        <v>45552</v>
      </c>
      <c r="D3218" s="15">
        <v>45555</v>
      </c>
      <c r="E3218" s="10" t="s">
        <v>168</v>
      </c>
      <c r="F3218" s="10" t="s">
        <v>4801</v>
      </c>
      <c r="G3218" s="10" t="s">
        <v>4802</v>
      </c>
      <c r="H3218" s="10" t="s">
        <v>36</v>
      </c>
      <c r="I3218" s="10" t="s">
        <v>23</v>
      </c>
      <c r="J3218" s="10" t="s">
        <v>86</v>
      </c>
      <c r="K3218" s="10" t="s">
        <v>87</v>
      </c>
      <c r="L3218" s="10">
        <v>98105</v>
      </c>
      <c r="M3218" s="10" t="s">
        <v>39</v>
      </c>
      <c r="N3218" s="10" t="str">
        <f>_xlfn.XLOOKUP($M:$M,People!$B:$B,People!A:A)</f>
        <v>Sadie Pawthorne</v>
      </c>
      <c r="O3218" s="10" t="s">
        <v>3638</v>
      </c>
      <c r="P3218" s="10" t="str">
        <f>VLOOKUP(O3218,Products!$A:$E,3,FALSE)</f>
        <v>IKEA</v>
      </c>
      <c r="Q3218" s="31">
        <f>INDEX(Products!$E:$E,MATCH(O3218,Products!$A:$A,0))</f>
        <v>0.3</v>
      </c>
      <c r="R3218" s="10" t="s">
        <v>41</v>
      </c>
      <c r="S3218" s="10" t="s">
        <v>68</v>
      </c>
      <c r="T3218" s="10" t="s">
        <v>3639</v>
      </c>
      <c r="U3218" s="12">
        <v>25.031999999999996</v>
      </c>
      <c r="V3218" s="12">
        <v>3</v>
      </c>
      <c r="W3218" s="12">
        <v>0.2</v>
      </c>
      <c r="X3218" s="12">
        <v>7.822499999999998</v>
      </c>
    </row>
    <row r="3219" spans="1:24" ht="14" x14ac:dyDescent="0.3">
      <c r="A3219" s="9">
        <v>3216</v>
      </c>
      <c r="B3219" s="14" t="s">
        <v>7577</v>
      </c>
      <c r="C3219" s="15">
        <v>45552</v>
      </c>
      <c r="D3219" s="15">
        <v>45556</v>
      </c>
      <c r="E3219" s="10" t="s">
        <v>44</v>
      </c>
      <c r="F3219" s="10" t="s">
        <v>146</v>
      </c>
      <c r="G3219" s="10" t="s">
        <v>147</v>
      </c>
      <c r="H3219" s="10" t="s">
        <v>22</v>
      </c>
      <c r="I3219" s="10" t="s">
        <v>23</v>
      </c>
      <c r="J3219" s="10" t="s">
        <v>131</v>
      </c>
      <c r="K3219" s="10" t="s">
        <v>132</v>
      </c>
      <c r="L3219" s="10">
        <v>19140</v>
      </c>
      <c r="M3219" s="10" t="s">
        <v>133</v>
      </c>
      <c r="N3219" s="10" t="str">
        <f>_xlfn.XLOOKUP($M:$M,People!$B:$B,People!A:A)</f>
        <v>Chuck Magee</v>
      </c>
      <c r="O3219" s="10" t="s">
        <v>154</v>
      </c>
      <c r="P3219" s="10" t="str">
        <f>VLOOKUP(O3219,Products!$A:$E,3,FALSE)</f>
        <v>Dell</v>
      </c>
      <c r="Q3219" s="31">
        <f>INDEX(Products!$E:$E,MATCH(O3219,Products!$A:$A,0))</f>
        <v>0.4</v>
      </c>
      <c r="R3219" s="10" t="s">
        <v>41</v>
      </c>
      <c r="S3219" s="10" t="s">
        <v>155</v>
      </c>
      <c r="T3219" s="10" t="s">
        <v>156</v>
      </c>
      <c r="U3219" s="12">
        <v>3.2640000000000002</v>
      </c>
      <c r="V3219" s="12">
        <v>2</v>
      </c>
      <c r="W3219" s="12">
        <v>0.2</v>
      </c>
      <c r="X3219" s="12">
        <v>1.1015999999999997</v>
      </c>
    </row>
    <row r="3220" spans="1:24" ht="14" x14ac:dyDescent="0.3">
      <c r="A3220" s="9">
        <v>3217</v>
      </c>
      <c r="B3220" s="14" t="s">
        <v>7576</v>
      </c>
      <c r="C3220" s="15">
        <v>45552</v>
      </c>
      <c r="D3220" s="15">
        <v>45558</v>
      </c>
      <c r="E3220" s="10" t="s">
        <v>44</v>
      </c>
      <c r="F3220" s="10" t="s">
        <v>5111</v>
      </c>
      <c r="G3220" s="10" t="s">
        <v>5112</v>
      </c>
      <c r="H3220" s="10" t="s">
        <v>22</v>
      </c>
      <c r="I3220" s="10" t="s">
        <v>23</v>
      </c>
      <c r="J3220" s="10" t="s">
        <v>237</v>
      </c>
      <c r="K3220" s="10" t="s">
        <v>238</v>
      </c>
      <c r="L3220" s="10">
        <v>10035</v>
      </c>
      <c r="M3220" s="10" t="s">
        <v>133</v>
      </c>
      <c r="N3220" s="10" t="str">
        <f>_xlfn.XLOOKUP($M:$M,People!$B:$B,People!A:A)</f>
        <v>Chuck Magee</v>
      </c>
      <c r="O3220" s="10" t="s">
        <v>229</v>
      </c>
      <c r="P3220" s="10" t="str">
        <f>VLOOKUP(O3220,Products!$A:$E,3,FALSE)</f>
        <v>3M</v>
      </c>
      <c r="Q3220" s="31">
        <f>INDEX(Products!$E:$E,MATCH(O3220,Products!$A:$A,0))</f>
        <v>0.4</v>
      </c>
      <c r="R3220" s="10" t="s">
        <v>41</v>
      </c>
      <c r="S3220" s="10" t="s">
        <v>42</v>
      </c>
      <c r="T3220" s="10" t="s">
        <v>230</v>
      </c>
      <c r="U3220" s="12">
        <v>87.71</v>
      </c>
      <c r="V3220" s="12">
        <v>7</v>
      </c>
      <c r="W3220" s="12">
        <v>0</v>
      </c>
      <c r="X3220" s="12">
        <v>41.223699999999994</v>
      </c>
    </row>
    <row r="3221" spans="1:24" ht="14" x14ac:dyDescent="0.3">
      <c r="A3221" s="9">
        <v>3218</v>
      </c>
      <c r="B3221" s="14" t="s">
        <v>7576</v>
      </c>
      <c r="C3221" s="15">
        <v>45552</v>
      </c>
      <c r="D3221" s="15">
        <v>45558</v>
      </c>
      <c r="E3221" s="10" t="s">
        <v>44</v>
      </c>
      <c r="F3221" s="10" t="s">
        <v>5111</v>
      </c>
      <c r="G3221" s="10" t="s">
        <v>5112</v>
      </c>
      <c r="H3221" s="10" t="s">
        <v>22</v>
      </c>
      <c r="I3221" s="10" t="s">
        <v>23</v>
      </c>
      <c r="J3221" s="10" t="s">
        <v>237</v>
      </c>
      <c r="K3221" s="10" t="s">
        <v>238</v>
      </c>
      <c r="L3221" s="10">
        <v>10035</v>
      </c>
      <c r="M3221" s="10" t="s">
        <v>133</v>
      </c>
      <c r="N3221" s="10" t="str">
        <f>_xlfn.XLOOKUP($M:$M,People!$B:$B,People!A:A)</f>
        <v>Chuck Magee</v>
      </c>
      <c r="O3221" s="10" t="s">
        <v>1409</v>
      </c>
      <c r="P3221" s="10" t="str">
        <f>VLOOKUP(O3221,Products!$A:$E,3,FALSE)</f>
        <v>Office Depot</v>
      </c>
      <c r="Q3221" s="31">
        <f>INDEX(Products!$E:$E,MATCH(O3221,Products!$A:$A,0))</f>
        <v>0.34</v>
      </c>
      <c r="R3221" s="10" t="s">
        <v>41</v>
      </c>
      <c r="S3221" s="10" t="s">
        <v>82</v>
      </c>
      <c r="T3221" s="10" t="s">
        <v>1410</v>
      </c>
      <c r="U3221" s="12">
        <v>110.96</v>
      </c>
      <c r="V3221" s="12">
        <v>2</v>
      </c>
      <c r="W3221" s="12">
        <v>0</v>
      </c>
      <c r="X3221" s="12">
        <v>53.260799999999996</v>
      </c>
    </row>
    <row r="3222" spans="1:24" ht="14" x14ac:dyDescent="0.3">
      <c r="A3222" s="9">
        <v>3219</v>
      </c>
      <c r="B3222" s="14" t="s">
        <v>7581</v>
      </c>
      <c r="C3222" s="15">
        <v>45552</v>
      </c>
      <c r="D3222" s="15">
        <v>45554</v>
      </c>
      <c r="E3222" s="10" t="s">
        <v>19</v>
      </c>
      <c r="F3222" s="10" t="s">
        <v>1780</v>
      </c>
      <c r="G3222" s="10" t="s">
        <v>1781</v>
      </c>
      <c r="H3222" s="10" t="s">
        <v>92</v>
      </c>
      <c r="I3222" s="10" t="s">
        <v>23</v>
      </c>
      <c r="J3222" s="10" t="s">
        <v>37</v>
      </c>
      <c r="K3222" s="10" t="s">
        <v>38</v>
      </c>
      <c r="L3222" s="10">
        <v>90036</v>
      </c>
      <c r="M3222" s="10" t="s">
        <v>39</v>
      </c>
      <c r="N3222" s="10" t="str">
        <f>_xlfn.XLOOKUP($M:$M,People!$B:$B,People!A:A)</f>
        <v>Sadie Pawthorne</v>
      </c>
      <c r="O3222" s="10" t="s">
        <v>924</v>
      </c>
      <c r="P3222" s="10" t="str">
        <f>VLOOKUP(O3222,Products!$A:$E,3,FALSE)</f>
        <v>IKEA</v>
      </c>
      <c r="Q3222" s="31">
        <f>INDEX(Products!$E:$E,MATCH(O3222,Products!$A:$A,0))</f>
        <v>0.34</v>
      </c>
      <c r="R3222" s="10" t="s">
        <v>41</v>
      </c>
      <c r="S3222" s="10" t="s">
        <v>82</v>
      </c>
      <c r="T3222" s="10" t="s">
        <v>925</v>
      </c>
      <c r="U3222" s="12">
        <v>32.400000000000006</v>
      </c>
      <c r="V3222" s="12">
        <v>5</v>
      </c>
      <c r="W3222" s="12">
        <v>0</v>
      </c>
      <c r="X3222" s="12">
        <v>15.552000000000001</v>
      </c>
    </row>
    <row r="3223" spans="1:24" ht="14" x14ac:dyDescent="0.3">
      <c r="A3223" s="9">
        <v>3220</v>
      </c>
      <c r="B3223" s="14" t="s">
        <v>7576</v>
      </c>
      <c r="C3223" s="15">
        <v>45552</v>
      </c>
      <c r="D3223" s="15">
        <v>45558</v>
      </c>
      <c r="E3223" s="10" t="s">
        <v>44</v>
      </c>
      <c r="F3223" s="10" t="s">
        <v>5111</v>
      </c>
      <c r="G3223" s="10" t="s">
        <v>5112</v>
      </c>
      <c r="H3223" s="10" t="s">
        <v>22</v>
      </c>
      <c r="I3223" s="10" t="s">
        <v>23</v>
      </c>
      <c r="J3223" s="10" t="s">
        <v>237</v>
      </c>
      <c r="K3223" s="10" t="s">
        <v>238</v>
      </c>
      <c r="L3223" s="10">
        <v>10035</v>
      </c>
      <c r="M3223" s="10" t="s">
        <v>133</v>
      </c>
      <c r="N3223" s="10" t="str">
        <f>_xlfn.XLOOKUP($M:$M,People!$B:$B,People!A:A)</f>
        <v>Chuck Magee</v>
      </c>
      <c r="O3223" s="10" t="s">
        <v>1316</v>
      </c>
      <c r="P3223" s="10" t="str">
        <f>VLOOKUP(O3223,Products!$A:$E,3,FALSE)</f>
        <v>Avery</v>
      </c>
      <c r="Q3223" s="31">
        <f>INDEX(Products!$E:$E,MATCH(O3223,Products!$A:$A,0))</f>
        <v>0.39</v>
      </c>
      <c r="R3223" s="10" t="s">
        <v>41</v>
      </c>
      <c r="S3223" s="10" t="s">
        <v>53</v>
      </c>
      <c r="T3223" s="10" t="s">
        <v>1317</v>
      </c>
      <c r="U3223" s="12">
        <v>14.9</v>
      </c>
      <c r="V3223" s="12">
        <v>5</v>
      </c>
      <c r="W3223" s="12">
        <v>0</v>
      </c>
      <c r="X3223" s="12">
        <v>1.0429999999999984</v>
      </c>
    </row>
    <row r="3224" spans="1:24" ht="14" x14ac:dyDescent="0.3">
      <c r="A3224" s="9">
        <v>3221</v>
      </c>
      <c r="B3224" s="14" t="s">
        <v>7576</v>
      </c>
      <c r="C3224" s="15">
        <v>45552</v>
      </c>
      <c r="D3224" s="15">
        <v>45558</v>
      </c>
      <c r="E3224" s="10" t="s">
        <v>44</v>
      </c>
      <c r="F3224" s="10" t="s">
        <v>5111</v>
      </c>
      <c r="G3224" s="10" t="s">
        <v>5112</v>
      </c>
      <c r="H3224" s="10" t="s">
        <v>22</v>
      </c>
      <c r="I3224" s="10" t="s">
        <v>23</v>
      </c>
      <c r="J3224" s="10" t="s">
        <v>237</v>
      </c>
      <c r="K3224" s="10" t="s">
        <v>238</v>
      </c>
      <c r="L3224" s="10">
        <v>10035</v>
      </c>
      <c r="M3224" s="10" t="s">
        <v>133</v>
      </c>
      <c r="N3224" s="10" t="str">
        <f>_xlfn.XLOOKUP($M:$M,People!$B:$B,People!A:A)</f>
        <v>Chuck Magee</v>
      </c>
      <c r="O3224" s="10" t="s">
        <v>1341</v>
      </c>
      <c r="P3224" s="10" t="str">
        <f>VLOOKUP(O3224,Products!$A:$E,3,FALSE)</f>
        <v>IKEA</v>
      </c>
      <c r="Q3224" s="31">
        <f>INDEX(Products!$E:$E,MATCH(O3224,Products!$A:$A,0))</f>
        <v>0.38</v>
      </c>
      <c r="R3224" s="10" t="s">
        <v>41</v>
      </c>
      <c r="S3224" s="10" t="s">
        <v>53</v>
      </c>
      <c r="T3224" s="10" t="s">
        <v>1342</v>
      </c>
      <c r="U3224" s="12">
        <v>94.6</v>
      </c>
      <c r="V3224" s="12">
        <v>4</v>
      </c>
      <c r="W3224" s="12">
        <v>0</v>
      </c>
      <c r="X3224" s="12">
        <v>27.433999999999997</v>
      </c>
    </row>
    <row r="3225" spans="1:24" ht="14" x14ac:dyDescent="0.3">
      <c r="A3225" s="9">
        <v>3222</v>
      </c>
      <c r="B3225" s="14" t="s">
        <v>7582</v>
      </c>
      <c r="C3225" s="15">
        <v>45552</v>
      </c>
      <c r="D3225" s="15">
        <v>45558</v>
      </c>
      <c r="E3225" s="10" t="s">
        <v>44</v>
      </c>
      <c r="F3225" s="10" t="s">
        <v>4107</v>
      </c>
      <c r="G3225" s="10" t="s">
        <v>4108</v>
      </c>
      <c r="H3225" s="10" t="s">
        <v>22</v>
      </c>
      <c r="I3225" s="10" t="s">
        <v>23</v>
      </c>
      <c r="J3225" s="10" t="s">
        <v>4638</v>
      </c>
      <c r="K3225" s="10" t="s">
        <v>48</v>
      </c>
      <c r="L3225" s="10">
        <v>32839</v>
      </c>
      <c r="M3225" s="10" t="s">
        <v>26</v>
      </c>
      <c r="N3225" s="10" t="str">
        <f>_xlfn.XLOOKUP($M:$M,People!$B:$B,People!A:A)</f>
        <v>Fred Suzuki</v>
      </c>
      <c r="O3225" s="10" t="s">
        <v>1601</v>
      </c>
      <c r="P3225" s="10" t="str">
        <f>VLOOKUP(O3225,Products!$A:$E,3,FALSE)</f>
        <v>3M</v>
      </c>
      <c r="Q3225" s="31">
        <f>INDEX(Products!$E:$E,MATCH(O3225,Products!$A:$A,0))</f>
        <v>0.3</v>
      </c>
      <c r="R3225" s="10" t="s">
        <v>64</v>
      </c>
      <c r="S3225" s="10" t="s">
        <v>144</v>
      </c>
      <c r="T3225" s="10" t="s">
        <v>1602</v>
      </c>
      <c r="U3225" s="12">
        <v>87.168000000000006</v>
      </c>
      <c r="V3225" s="12">
        <v>3</v>
      </c>
      <c r="W3225" s="12">
        <v>0.2</v>
      </c>
      <c r="X3225" s="12">
        <v>10.895999999999987</v>
      </c>
    </row>
    <row r="3226" spans="1:24" ht="14" x14ac:dyDescent="0.3">
      <c r="A3226" s="9">
        <v>3223</v>
      </c>
      <c r="B3226" s="14" t="s">
        <v>7576</v>
      </c>
      <c r="C3226" s="15">
        <v>45552</v>
      </c>
      <c r="D3226" s="15">
        <v>45558</v>
      </c>
      <c r="E3226" s="10" t="s">
        <v>44</v>
      </c>
      <c r="F3226" s="10" t="s">
        <v>5111</v>
      </c>
      <c r="G3226" s="10" t="s">
        <v>5112</v>
      </c>
      <c r="H3226" s="10" t="s">
        <v>22</v>
      </c>
      <c r="I3226" s="10" t="s">
        <v>23</v>
      </c>
      <c r="J3226" s="10" t="s">
        <v>237</v>
      </c>
      <c r="K3226" s="10" t="s">
        <v>238</v>
      </c>
      <c r="L3226" s="10">
        <v>10035</v>
      </c>
      <c r="M3226" s="10" t="s">
        <v>133</v>
      </c>
      <c r="N3226" s="10" t="str">
        <f>_xlfn.XLOOKUP($M:$M,People!$B:$B,People!A:A)</f>
        <v>Chuck Magee</v>
      </c>
      <c r="O3226" s="10" t="s">
        <v>2516</v>
      </c>
      <c r="P3226" s="10" t="str">
        <f>VLOOKUP(O3226,Products!$A:$E,3,FALSE)</f>
        <v>Staples</v>
      </c>
      <c r="Q3226" s="31">
        <f>INDEX(Products!$E:$E,MATCH(O3226,Products!$A:$A,0))</f>
        <v>0.27</v>
      </c>
      <c r="R3226" s="10" t="s">
        <v>64</v>
      </c>
      <c r="S3226" s="10" t="s">
        <v>144</v>
      </c>
      <c r="T3226" s="10" t="s">
        <v>2517</v>
      </c>
      <c r="U3226" s="12">
        <v>659.9</v>
      </c>
      <c r="V3226" s="12">
        <v>2</v>
      </c>
      <c r="W3226" s="12">
        <v>0</v>
      </c>
      <c r="X3226" s="12">
        <v>217.76699999999994</v>
      </c>
    </row>
    <row r="3227" spans="1:24" ht="14" x14ac:dyDescent="0.3">
      <c r="A3227" s="9">
        <v>3224</v>
      </c>
      <c r="B3227" s="14" t="s">
        <v>7576</v>
      </c>
      <c r="C3227" s="15">
        <v>45552</v>
      </c>
      <c r="D3227" s="15">
        <v>45558</v>
      </c>
      <c r="E3227" s="10" t="s">
        <v>44</v>
      </c>
      <c r="F3227" s="10" t="s">
        <v>5111</v>
      </c>
      <c r="G3227" s="10" t="s">
        <v>5112</v>
      </c>
      <c r="H3227" s="10" t="s">
        <v>22</v>
      </c>
      <c r="I3227" s="10" t="s">
        <v>23</v>
      </c>
      <c r="J3227" s="10" t="s">
        <v>237</v>
      </c>
      <c r="K3227" s="10" t="s">
        <v>238</v>
      </c>
      <c r="L3227" s="10">
        <v>10035</v>
      </c>
      <c r="M3227" s="10" t="s">
        <v>133</v>
      </c>
      <c r="N3227" s="10" t="str">
        <f>_xlfn.XLOOKUP($M:$M,People!$B:$B,People!A:A)</f>
        <v>Chuck Magee</v>
      </c>
      <c r="O3227" s="10" t="s">
        <v>3413</v>
      </c>
      <c r="P3227" s="10" t="str">
        <f>VLOOKUP(O3227,Products!$A:$E,3,FALSE)</f>
        <v>Canon</v>
      </c>
      <c r="Q3227" s="31">
        <f>INDEX(Products!$E:$E,MATCH(O3227,Products!$A:$A,0))</f>
        <v>0.3</v>
      </c>
      <c r="R3227" s="10" t="s">
        <v>64</v>
      </c>
      <c r="S3227" s="10" t="s">
        <v>65</v>
      </c>
      <c r="T3227" s="10" t="s">
        <v>3414</v>
      </c>
      <c r="U3227" s="12">
        <v>67.8</v>
      </c>
      <c r="V3227" s="12">
        <v>4</v>
      </c>
      <c r="W3227" s="12">
        <v>0</v>
      </c>
      <c r="X3227" s="12">
        <v>1.3559999999999945</v>
      </c>
    </row>
    <row r="3228" spans="1:24" ht="14" x14ac:dyDescent="0.3">
      <c r="A3228" s="9">
        <v>3225</v>
      </c>
      <c r="B3228" s="14" t="s">
        <v>7576</v>
      </c>
      <c r="C3228" s="15">
        <v>45552</v>
      </c>
      <c r="D3228" s="15">
        <v>45558</v>
      </c>
      <c r="E3228" s="10" t="s">
        <v>44</v>
      </c>
      <c r="F3228" s="10" t="s">
        <v>5111</v>
      </c>
      <c r="G3228" s="10" t="s">
        <v>5112</v>
      </c>
      <c r="H3228" s="10" t="s">
        <v>22</v>
      </c>
      <c r="I3228" s="10" t="s">
        <v>23</v>
      </c>
      <c r="J3228" s="10" t="s">
        <v>237</v>
      </c>
      <c r="K3228" s="10" t="s">
        <v>238</v>
      </c>
      <c r="L3228" s="10">
        <v>10035</v>
      </c>
      <c r="M3228" s="10" t="s">
        <v>133</v>
      </c>
      <c r="N3228" s="10" t="str">
        <f>_xlfn.XLOOKUP($M:$M,People!$B:$B,People!A:A)</f>
        <v>Chuck Magee</v>
      </c>
      <c r="O3228" s="10" t="s">
        <v>2000</v>
      </c>
      <c r="P3228" s="10" t="str">
        <f>VLOOKUP(O3228,Products!$A:$E,3,FALSE)</f>
        <v>Canon</v>
      </c>
      <c r="Q3228" s="31">
        <f>INDEX(Products!$E:$E,MATCH(O3228,Products!$A:$A,0))</f>
        <v>0.28000000000000003</v>
      </c>
      <c r="R3228" s="10" t="s">
        <v>64</v>
      </c>
      <c r="S3228" s="10" t="s">
        <v>65</v>
      </c>
      <c r="T3228" s="10" t="s">
        <v>2001</v>
      </c>
      <c r="U3228" s="12">
        <v>209.96999999999997</v>
      </c>
      <c r="V3228" s="12">
        <v>3</v>
      </c>
      <c r="W3228" s="12">
        <v>0</v>
      </c>
      <c r="X3228" s="12">
        <v>58.791600000000003</v>
      </c>
    </row>
    <row r="3229" spans="1:24" ht="14" x14ac:dyDescent="0.3">
      <c r="A3229" s="9">
        <v>3226</v>
      </c>
      <c r="B3229" s="14" t="s">
        <v>7583</v>
      </c>
      <c r="C3229" s="15">
        <v>45553</v>
      </c>
      <c r="D3229" s="15">
        <v>45558</v>
      </c>
      <c r="E3229" s="10" t="s">
        <v>44</v>
      </c>
      <c r="F3229" s="10" t="s">
        <v>2336</v>
      </c>
      <c r="G3229" s="10" t="s">
        <v>2337</v>
      </c>
      <c r="H3229" s="10" t="s">
        <v>36</v>
      </c>
      <c r="I3229" s="10" t="s">
        <v>23</v>
      </c>
      <c r="J3229" s="10" t="s">
        <v>37</v>
      </c>
      <c r="K3229" s="10" t="s">
        <v>38</v>
      </c>
      <c r="L3229" s="10">
        <v>90049</v>
      </c>
      <c r="M3229" s="10" t="s">
        <v>39</v>
      </c>
      <c r="N3229" s="10" t="str">
        <f>_xlfn.XLOOKUP($M:$M,People!$B:$B,People!A:A)</f>
        <v>Sadie Pawthorne</v>
      </c>
      <c r="O3229" s="10" t="s">
        <v>3630</v>
      </c>
      <c r="P3229" s="10" t="str">
        <f>VLOOKUP(O3229,Products!$A:$E,3,FALSE)</f>
        <v>Office Depot</v>
      </c>
      <c r="Q3229" s="31">
        <f>INDEX(Products!$E:$E,MATCH(O3229,Products!$A:$A,0))</f>
        <v>0.36</v>
      </c>
      <c r="R3229" s="10" t="s">
        <v>28</v>
      </c>
      <c r="S3229" s="10" t="s">
        <v>58</v>
      </c>
      <c r="T3229" s="10" t="s">
        <v>3631</v>
      </c>
      <c r="U3229" s="12">
        <v>24.4</v>
      </c>
      <c r="V3229" s="12">
        <v>2</v>
      </c>
      <c r="W3229" s="12">
        <v>0</v>
      </c>
      <c r="X3229" s="12">
        <v>10.248000000000001</v>
      </c>
    </row>
    <row r="3230" spans="1:24" ht="14" x14ac:dyDescent="0.3">
      <c r="A3230" s="9">
        <v>3227</v>
      </c>
      <c r="B3230" s="14" t="s">
        <v>7583</v>
      </c>
      <c r="C3230" s="15">
        <v>45553</v>
      </c>
      <c r="D3230" s="15">
        <v>45558</v>
      </c>
      <c r="E3230" s="10" t="s">
        <v>44</v>
      </c>
      <c r="F3230" s="10" t="s">
        <v>2336</v>
      </c>
      <c r="G3230" s="10" t="s">
        <v>2337</v>
      </c>
      <c r="H3230" s="10" t="s">
        <v>36</v>
      </c>
      <c r="I3230" s="10" t="s">
        <v>23</v>
      </c>
      <c r="J3230" s="10" t="s">
        <v>37</v>
      </c>
      <c r="K3230" s="10" t="s">
        <v>38</v>
      </c>
      <c r="L3230" s="10">
        <v>90049</v>
      </c>
      <c r="M3230" s="10" t="s">
        <v>39</v>
      </c>
      <c r="N3230" s="10" t="str">
        <f>_xlfn.XLOOKUP($M:$M,People!$B:$B,People!A:A)</f>
        <v>Sadie Pawthorne</v>
      </c>
      <c r="O3230" s="10" t="s">
        <v>874</v>
      </c>
      <c r="P3230" s="10" t="str">
        <f>VLOOKUP(O3230,Products!$A:$E,3,FALSE)</f>
        <v>Samsung</v>
      </c>
      <c r="Q3230" s="31">
        <f>INDEX(Products!$E:$E,MATCH(O3230,Products!$A:$A,0))</f>
        <v>0.37</v>
      </c>
      <c r="R3230" s="10" t="s">
        <v>41</v>
      </c>
      <c r="S3230" s="10" t="s">
        <v>61</v>
      </c>
      <c r="T3230" s="10" t="s">
        <v>875</v>
      </c>
      <c r="U3230" s="12">
        <v>11.68</v>
      </c>
      <c r="V3230" s="12">
        <v>2</v>
      </c>
      <c r="W3230" s="12">
        <v>0</v>
      </c>
      <c r="X3230" s="12">
        <v>5.4895999999999994</v>
      </c>
    </row>
    <row r="3231" spans="1:24" ht="14" x14ac:dyDescent="0.3">
      <c r="A3231" s="9">
        <v>3228</v>
      </c>
      <c r="B3231" s="14" t="s">
        <v>7584</v>
      </c>
      <c r="C3231" s="15">
        <v>45553</v>
      </c>
      <c r="D3231" s="15">
        <v>45558</v>
      </c>
      <c r="E3231" s="10" t="s">
        <v>44</v>
      </c>
      <c r="F3231" s="10" t="s">
        <v>1307</v>
      </c>
      <c r="G3231" s="10" t="s">
        <v>1308</v>
      </c>
      <c r="H3231" s="10" t="s">
        <v>36</v>
      </c>
      <c r="I3231" s="10" t="s">
        <v>23</v>
      </c>
      <c r="J3231" s="10" t="s">
        <v>2690</v>
      </c>
      <c r="K3231" s="10" t="s">
        <v>2318</v>
      </c>
      <c r="L3231" s="10">
        <v>20735</v>
      </c>
      <c r="M3231" s="10" t="s">
        <v>133</v>
      </c>
      <c r="N3231" s="10" t="str">
        <f>_xlfn.XLOOKUP($M:$M,People!$B:$B,People!A:A)</f>
        <v>Chuck Magee</v>
      </c>
      <c r="O3231" s="10" t="s">
        <v>4897</v>
      </c>
      <c r="P3231" s="10" t="str">
        <f>VLOOKUP(O3231,Products!$A:$E,3,FALSE)</f>
        <v>Office Depot</v>
      </c>
      <c r="Q3231" s="31">
        <f>INDEX(Products!$E:$E,MATCH(O3231,Products!$A:$A,0))</f>
        <v>0.38</v>
      </c>
      <c r="R3231" s="10" t="s">
        <v>41</v>
      </c>
      <c r="S3231" s="10" t="s">
        <v>68</v>
      </c>
      <c r="T3231" s="10" t="s">
        <v>4898</v>
      </c>
      <c r="U3231" s="12">
        <v>65.08</v>
      </c>
      <c r="V3231" s="12">
        <v>4</v>
      </c>
      <c r="W3231" s="12">
        <v>0</v>
      </c>
      <c r="X3231" s="12">
        <v>31.889199999999995</v>
      </c>
    </row>
    <row r="3232" spans="1:24" ht="14" x14ac:dyDescent="0.3">
      <c r="A3232" s="9">
        <v>3229</v>
      </c>
      <c r="B3232" s="14" t="s">
        <v>7585</v>
      </c>
      <c r="C3232" s="15">
        <v>45553</v>
      </c>
      <c r="D3232" s="15">
        <v>45557</v>
      </c>
      <c r="E3232" s="10" t="s">
        <v>19</v>
      </c>
      <c r="F3232" s="10" t="s">
        <v>1676</v>
      </c>
      <c r="G3232" s="10" t="s">
        <v>1677</v>
      </c>
      <c r="H3232" s="10" t="s">
        <v>22</v>
      </c>
      <c r="I3232" s="10" t="s">
        <v>23</v>
      </c>
      <c r="J3232" s="10" t="s">
        <v>1025</v>
      </c>
      <c r="K3232" s="10" t="s">
        <v>38</v>
      </c>
      <c r="L3232" s="10">
        <v>90805</v>
      </c>
      <c r="M3232" s="10" t="s">
        <v>39</v>
      </c>
      <c r="N3232" s="10" t="str">
        <f>_xlfn.XLOOKUP($M:$M,People!$B:$B,People!A:A)</f>
        <v>Sadie Pawthorne</v>
      </c>
      <c r="O3232" s="10" t="s">
        <v>1678</v>
      </c>
      <c r="P3232" s="10" t="str">
        <f>VLOOKUP(O3232,Products!$A:$E,3,FALSE)</f>
        <v>Canon</v>
      </c>
      <c r="Q3232" s="31">
        <f>INDEX(Products!$E:$E,MATCH(O3232,Products!$A:$A,0))</f>
        <v>0.4</v>
      </c>
      <c r="R3232" s="10" t="s">
        <v>41</v>
      </c>
      <c r="S3232" s="10" t="s">
        <v>82</v>
      </c>
      <c r="T3232" s="10" t="s">
        <v>1679</v>
      </c>
      <c r="U3232" s="12">
        <v>19.920000000000002</v>
      </c>
      <c r="V3232" s="12">
        <v>4</v>
      </c>
      <c r="W3232" s="12">
        <v>0</v>
      </c>
      <c r="X3232" s="12">
        <v>9.7608000000000015</v>
      </c>
    </row>
    <row r="3233" spans="1:24" ht="14" x14ac:dyDescent="0.3">
      <c r="A3233" s="9">
        <v>3230</v>
      </c>
      <c r="B3233" s="14" t="s">
        <v>7586</v>
      </c>
      <c r="C3233" s="15">
        <v>45553</v>
      </c>
      <c r="D3233" s="15">
        <v>45559</v>
      </c>
      <c r="E3233" s="10" t="s">
        <v>44</v>
      </c>
      <c r="F3233" s="10" t="s">
        <v>1089</v>
      </c>
      <c r="G3233" s="10" t="s">
        <v>1090</v>
      </c>
      <c r="H3233" s="10" t="s">
        <v>92</v>
      </c>
      <c r="I3233" s="10" t="s">
        <v>23</v>
      </c>
      <c r="J3233" s="10" t="s">
        <v>1200</v>
      </c>
      <c r="K3233" s="10" t="s">
        <v>87</v>
      </c>
      <c r="L3233" s="10">
        <v>98198</v>
      </c>
      <c r="M3233" s="10" t="s">
        <v>39</v>
      </c>
      <c r="N3233" s="10" t="str">
        <f>_xlfn.XLOOKUP($M:$M,People!$B:$B,People!A:A)</f>
        <v>Sadie Pawthorne</v>
      </c>
      <c r="O3233" s="10" t="s">
        <v>4137</v>
      </c>
      <c r="P3233" s="10" t="str">
        <f>VLOOKUP(O3233,Products!$A:$E,3,FALSE)</f>
        <v>3M</v>
      </c>
      <c r="Q3233" s="31">
        <f>INDEX(Products!$E:$E,MATCH(O3233,Products!$A:$A,0))</f>
        <v>0.4</v>
      </c>
      <c r="R3233" s="10" t="s">
        <v>41</v>
      </c>
      <c r="S3233" s="10" t="s">
        <v>82</v>
      </c>
      <c r="T3233" s="10" t="s">
        <v>4138</v>
      </c>
      <c r="U3233" s="12">
        <v>18.54</v>
      </c>
      <c r="V3233" s="12">
        <v>2</v>
      </c>
      <c r="W3233" s="12">
        <v>0</v>
      </c>
      <c r="X3233" s="12">
        <v>8.7137999999999991</v>
      </c>
    </row>
    <row r="3234" spans="1:24" ht="14" x14ac:dyDescent="0.3">
      <c r="A3234" s="9">
        <v>3231</v>
      </c>
      <c r="B3234" s="14" t="s">
        <v>7585</v>
      </c>
      <c r="C3234" s="15">
        <v>45553</v>
      </c>
      <c r="D3234" s="15">
        <v>45557</v>
      </c>
      <c r="E3234" s="10" t="s">
        <v>19</v>
      </c>
      <c r="F3234" s="10" t="s">
        <v>1676</v>
      </c>
      <c r="G3234" s="10" t="s">
        <v>1677</v>
      </c>
      <c r="H3234" s="10" t="s">
        <v>22</v>
      </c>
      <c r="I3234" s="10" t="s">
        <v>23</v>
      </c>
      <c r="J3234" s="10" t="s">
        <v>1025</v>
      </c>
      <c r="K3234" s="10" t="s">
        <v>38</v>
      </c>
      <c r="L3234" s="10">
        <v>90805</v>
      </c>
      <c r="M3234" s="10" t="s">
        <v>39</v>
      </c>
      <c r="N3234" s="10" t="str">
        <f>_xlfn.XLOOKUP($M:$M,People!$B:$B,People!A:A)</f>
        <v>Sadie Pawthorne</v>
      </c>
      <c r="O3234" s="10" t="s">
        <v>1659</v>
      </c>
      <c r="P3234" s="10" t="str">
        <f>VLOOKUP(O3234,Products!$A:$E,3,FALSE)</f>
        <v>Avery</v>
      </c>
      <c r="Q3234" s="31">
        <f>INDEX(Products!$E:$E,MATCH(O3234,Products!$A:$A,0))</f>
        <v>0.35</v>
      </c>
      <c r="R3234" s="10" t="s">
        <v>41</v>
      </c>
      <c r="S3234" s="10" t="s">
        <v>82</v>
      </c>
      <c r="T3234" s="10" t="s">
        <v>1660</v>
      </c>
      <c r="U3234" s="12">
        <v>160.72</v>
      </c>
      <c r="V3234" s="12">
        <v>14</v>
      </c>
      <c r="W3234" s="12">
        <v>0</v>
      </c>
      <c r="X3234" s="12">
        <v>78.752800000000008</v>
      </c>
    </row>
    <row r="3235" spans="1:24" ht="14" x14ac:dyDescent="0.3">
      <c r="A3235" s="9">
        <v>3232</v>
      </c>
      <c r="B3235" s="14" t="s">
        <v>7584</v>
      </c>
      <c r="C3235" s="15">
        <v>45553</v>
      </c>
      <c r="D3235" s="15">
        <v>45558</v>
      </c>
      <c r="E3235" s="10" t="s">
        <v>44</v>
      </c>
      <c r="F3235" s="10" t="s">
        <v>1307</v>
      </c>
      <c r="G3235" s="10" t="s">
        <v>1308</v>
      </c>
      <c r="H3235" s="10" t="s">
        <v>36</v>
      </c>
      <c r="I3235" s="10" t="s">
        <v>23</v>
      </c>
      <c r="J3235" s="10" t="s">
        <v>2690</v>
      </c>
      <c r="K3235" s="10" t="s">
        <v>2318</v>
      </c>
      <c r="L3235" s="10">
        <v>20735</v>
      </c>
      <c r="M3235" s="10" t="s">
        <v>133</v>
      </c>
      <c r="N3235" s="10" t="str">
        <f>_xlfn.XLOOKUP($M:$M,People!$B:$B,People!A:A)</f>
        <v>Chuck Magee</v>
      </c>
      <c r="O3235" s="10" t="s">
        <v>303</v>
      </c>
      <c r="P3235" s="10" t="str">
        <f>VLOOKUP(O3235,Products!$A:$E,3,FALSE)</f>
        <v>Avery</v>
      </c>
      <c r="Q3235" s="31">
        <f>INDEX(Products!$E:$E,MATCH(O3235,Products!$A:$A,0))</f>
        <v>0.39</v>
      </c>
      <c r="R3235" s="10" t="s">
        <v>41</v>
      </c>
      <c r="S3235" s="10" t="s">
        <v>53</v>
      </c>
      <c r="T3235" s="10" t="s">
        <v>304</v>
      </c>
      <c r="U3235" s="12">
        <v>636.86</v>
      </c>
      <c r="V3235" s="12">
        <v>7</v>
      </c>
      <c r="W3235" s="12">
        <v>0</v>
      </c>
      <c r="X3235" s="12">
        <v>0</v>
      </c>
    </row>
    <row r="3236" spans="1:24" ht="14" x14ac:dyDescent="0.3">
      <c r="A3236" s="9">
        <v>3233</v>
      </c>
      <c r="B3236" s="14" t="s">
        <v>7587</v>
      </c>
      <c r="C3236" s="15">
        <v>45553</v>
      </c>
      <c r="D3236" s="15">
        <v>45556</v>
      </c>
      <c r="E3236" s="10" t="s">
        <v>168</v>
      </c>
      <c r="F3236" s="10" t="s">
        <v>3393</v>
      </c>
      <c r="G3236" s="10" t="s">
        <v>3394</v>
      </c>
      <c r="H3236" s="10" t="s">
        <v>22</v>
      </c>
      <c r="I3236" s="10" t="s">
        <v>23</v>
      </c>
      <c r="J3236" s="10" t="s">
        <v>831</v>
      </c>
      <c r="K3236" s="10" t="s">
        <v>38</v>
      </c>
      <c r="L3236" s="10">
        <v>92105</v>
      </c>
      <c r="M3236" s="10" t="s">
        <v>39</v>
      </c>
      <c r="N3236" s="10" t="str">
        <f>_xlfn.XLOOKUP($M:$M,People!$B:$B,People!A:A)</f>
        <v>Sadie Pawthorne</v>
      </c>
      <c r="O3236" s="10" t="s">
        <v>104</v>
      </c>
      <c r="P3236" s="10" t="str">
        <f>VLOOKUP(O3236,Products!$A:$E,3,FALSE)</f>
        <v>Samsung</v>
      </c>
      <c r="Q3236" s="31">
        <f>INDEX(Products!$E:$E,MATCH(O3236,Products!$A:$A,0))</f>
        <v>0.27</v>
      </c>
      <c r="R3236" s="10" t="s">
        <v>41</v>
      </c>
      <c r="S3236" s="10" t="s">
        <v>53</v>
      </c>
      <c r="T3236" s="10" t="s">
        <v>105</v>
      </c>
      <c r="U3236" s="12">
        <v>443.92</v>
      </c>
      <c r="V3236" s="12">
        <v>4</v>
      </c>
      <c r="W3236" s="12">
        <v>0</v>
      </c>
      <c r="X3236" s="12">
        <v>8.8783999999999992</v>
      </c>
    </row>
    <row r="3237" spans="1:24" ht="14" x14ac:dyDescent="0.3">
      <c r="A3237" s="9">
        <v>3234</v>
      </c>
      <c r="B3237" s="14" t="s">
        <v>7584</v>
      </c>
      <c r="C3237" s="15">
        <v>45553</v>
      </c>
      <c r="D3237" s="15">
        <v>45558</v>
      </c>
      <c r="E3237" s="10" t="s">
        <v>44</v>
      </c>
      <c r="F3237" s="10" t="s">
        <v>1307</v>
      </c>
      <c r="G3237" s="10" t="s">
        <v>1308</v>
      </c>
      <c r="H3237" s="10" t="s">
        <v>36</v>
      </c>
      <c r="I3237" s="10" t="s">
        <v>23</v>
      </c>
      <c r="J3237" s="10" t="s">
        <v>2690</v>
      </c>
      <c r="K3237" s="10" t="s">
        <v>2318</v>
      </c>
      <c r="L3237" s="10">
        <v>20735</v>
      </c>
      <c r="M3237" s="10" t="s">
        <v>133</v>
      </c>
      <c r="N3237" s="10" t="str">
        <f>_xlfn.XLOOKUP($M:$M,People!$B:$B,People!A:A)</f>
        <v>Chuck Magee</v>
      </c>
      <c r="O3237" s="10" t="s">
        <v>3303</v>
      </c>
      <c r="P3237" s="10" t="str">
        <f>VLOOKUP(O3237,Products!$A:$E,3,FALSE)</f>
        <v>Avery</v>
      </c>
      <c r="Q3237" s="31">
        <f>INDEX(Products!$E:$E,MATCH(O3237,Products!$A:$A,0))</f>
        <v>0.31</v>
      </c>
      <c r="R3237" s="10" t="s">
        <v>41</v>
      </c>
      <c r="S3237" s="10" t="s">
        <v>53</v>
      </c>
      <c r="T3237" s="10" t="s">
        <v>3304</v>
      </c>
      <c r="U3237" s="12">
        <v>41.96</v>
      </c>
      <c r="V3237" s="12">
        <v>2</v>
      </c>
      <c r="W3237" s="12">
        <v>0</v>
      </c>
      <c r="X3237" s="12">
        <v>7.9724000000000004</v>
      </c>
    </row>
    <row r="3238" spans="1:24" ht="14" x14ac:dyDescent="0.3">
      <c r="A3238" s="9">
        <v>3235</v>
      </c>
      <c r="B3238" s="14" t="s">
        <v>7585</v>
      </c>
      <c r="C3238" s="15">
        <v>45553</v>
      </c>
      <c r="D3238" s="15">
        <v>45557</v>
      </c>
      <c r="E3238" s="10" t="s">
        <v>19</v>
      </c>
      <c r="F3238" s="10" t="s">
        <v>1676</v>
      </c>
      <c r="G3238" s="10" t="s">
        <v>1677</v>
      </c>
      <c r="H3238" s="10" t="s">
        <v>22</v>
      </c>
      <c r="I3238" s="10" t="s">
        <v>23</v>
      </c>
      <c r="J3238" s="10" t="s">
        <v>1025</v>
      </c>
      <c r="K3238" s="10" t="s">
        <v>38</v>
      </c>
      <c r="L3238" s="10">
        <v>90805</v>
      </c>
      <c r="M3238" s="10" t="s">
        <v>39</v>
      </c>
      <c r="N3238" s="10" t="str">
        <f>_xlfn.XLOOKUP($M:$M,People!$B:$B,People!A:A)</f>
        <v>Sadie Pawthorne</v>
      </c>
      <c r="O3238" s="10" t="s">
        <v>1680</v>
      </c>
      <c r="P3238" s="10" t="str">
        <f>VLOOKUP(O3238,Products!$A:$E,3,FALSE)</f>
        <v>Samsung</v>
      </c>
      <c r="Q3238" s="31">
        <f>INDEX(Products!$E:$E,MATCH(O3238,Products!$A:$A,0))</f>
        <v>0.31</v>
      </c>
      <c r="R3238" s="10" t="s">
        <v>41</v>
      </c>
      <c r="S3238" s="10" t="s">
        <v>510</v>
      </c>
      <c r="T3238" s="10" t="s">
        <v>1681</v>
      </c>
      <c r="U3238" s="12">
        <v>7.3</v>
      </c>
      <c r="V3238" s="12">
        <v>2</v>
      </c>
      <c r="W3238" s="12">
        <v>0</v>
      </c>
      <c r="X3238" s="12">
        <v>2.1899999999999995</v>
      </c>
    </row>
    <row r="3239" spans="1:24" ht="14" x14ac:dyDescent="0.3">
      <c r="A3239" s="9">
        <v>3236</v>
      </c>
      <c r="B3239" s="14" t="s">
        <v>7583</v>
      </c>
      <c r="C3239" s="15">
        <v>45553</v>
      </c>
      <c r="D3239" s="15">
        <v>45558</v>
      </c>
      <c r="E3239" s="10" t="s">
        <v>44</v>
      </c>
      <c r="F3239" s="10" t="s">
        <v>2336</v>
      </c>
      <c r="G3239" s="10" t="s">
        <v>2337</v>
      </c>
      <c r="H3239" s="10" t="s">
        <v>36</v>
      </c>
      <c r="I3239" s="10" t="s">
        <v>23</v>
      </c>
      <c r="J3239" s="10" t="s">
        <v>37</v>
      </c>
      <c r="K3239" s="10" t="s">
        <v>38</v>
      </c>
      <c r="L3239" s="10">
        <v>90049</v>
      </c>
      <c r="M3239" s="10" t="s">
        <v>39</v>
      </c>
      <c r="N3239" s="10" t="str">
        <f>_xlfn.XLOOKUP($M:$M,People!$B:$B,People!A:A)</f>
        <v>Sadie Pawthorne</v>
      </c>
      <c r="O3239" s="10" t="s">
        <v>5021</v>
      </c>
      <c r="P3239" s="10" t="str">
        <f>VLOOKUP(O3239,Products!$A:$E,3,FALSE)</f>
        <v>Logitech</v>
      </c>
      <c r="Q3239" s="31">
        <f>INDEX(Products!$E:$E,MATCH(O3239,Products!$A:$A,0))</f>
        <v>0.25</v>
      </c>
      <c r="R3239" s="10" t="s">
        <v>41</v>
      </c>
      <c r="S3239" s="10" t="s">
        <v>510</v>
      </c>
      <c r="T3239" s="10" t="s">
        <v>5022</v>
      </c>
      <c r="U3239" s="12">
        <v>16.899999999999999</v>
      </c>
      <c r="V3239" s="12">
        <v>2</v>
      </c>
      <c r="W3239" s="12">
        <v>0</v>
      </c>
      <c r="X3239" s="12">
        <v>5.0699999999999985</v>
      </c>
    </row>
    <row r="3240" spans="1:24" ht="14" x14ac:dyDescent="0.3">
      <c r="A3240" s="9">
        <v>3237</v>
      </c>
      <c r="B3240" s="14" t="s">
        <v>7588</v>
      </c>
      <c r="C3240" s="15">
        <v>45553</v>
      </c>
      <c r="D3240" s="15">
        <v>45558</v>
      </c>
      <c r="E3240" s="10" t="s">
        <v>19</v>
      </c>
      <c r="F3240" s="10" t="s">
        <v>2340</v>
      </c>
      <c r="G3240" s="10" t="s">
        <v>2341</v>
      </c>
      <c r="H3240" s="10" t="s">
        <v>36</v>
      </c>
      <c r="I3240" s="10" t="s">
        <v>23</v>
      </c>
      <c r="J3240" s="10" t="s">
        <v>1322</v>
      </c>
      <c r="K3240" s="10" t="s">
        <v>48</v>
      </c>
      <c r="L3240" s="10">
        <v>32216</v>
      </c>
      <c r="M3240" s="10" t="s">
        <v>26</v>
      </c>
      <c r="N3240" s="10" t="str">
        <f>_xlfn.XLOOKUP($M:$M,People!$B:$B,People!A:A)</f>
        <v>Fred Suzuki</v>
      </c>
      <c r="O3240" s="10" t="s">
        <v>2536</v>
      </c>
      <c r="P3240" s="10" t="str">
        <f>VLOOKUP(O3240,Products!$A:$E,3,FALSE)</f>
        <v>IKEA</v>
      </c>
      <c r="Q3240" s="31">
        <f>INDEX(Products!$E:$E,MATCH(O3240,Products!$A:$A,0))</f>
        <v>0.26</v>
      </c>
      <c r="R3240" s="10" t="s">
        <v>64</v>
      </c>
      <c r="S3240" s="10" t="s">
        <v>144</v>
      </c>
      <c r="T3240" s="10" t="s">
        <v>2537</v>
      </c>
      <c r="U3240" s="12">
        <v>717.12000000000012</v>
      </c>
      <c r="V3240" s="12">
        <v>9</v>
      </c>
      <c r="W3240" s="12">
        <v>0.2</v>
      </c>
      <c r="X3240" s="12">
        <v>152.38799999999992</v>
      </c>
    </row>
    <row r="3241" spans="1:24" ht="14" x14ac:dyDescent="0.3">
      <c r="A3241" s="9">
        <v>3238</v>
      </c>
      <c r="B3241" s="14" t="s">
        <v>7584</v>
      </c>
      <c r="C3241" s="15">
        <v>45553</v>
      </c>
      <c r="D3241" s="15">
        <v>45558</v>
      </c>
      <c r="E3241" s="10" t="s">
        <v>44</v>
      </c>
      <c r="F3241" s="10" t="s">
        <v>1307</v>
      </c>
      <c r="G3241" s="10" t="s">
        <v>1308</v>
      </c>
      <c r="H3241" s="10" t="s">
        <v>36</v>
      </c>
      <c r="I3241" s="10" t="s">
        <v>23</v>
      </c>
      <c r="J3241" s="10" t="s">
        <v>2690</v>
      </c>
      <c r="K3241" s="10" t="s">
        <v>2318</v>
      </c>
      <c r="L3241" s="10">
        <v>20735</v>
      </c>
      <c r="M3241" s="10" t="s">
        <v>133</v>
      </c>
      <c r="N3241" s="10" t="str">
        <f>_xlfn.XLOOKUP($M:$M,People!$B:$B,People!A:A)</f>
        <v>Chuck Magee</v>
      </c>
      <c r="O3241" s="10" t="s">
        <v>5046</v>
      </c>
      <c r="P3241" s="10" t="str">
        <f>VLOOKUP(O3241,Products!$A:$E,3,FALSE)</f>
        <v>Dell</v>
      </c>
      <c r="Q3241" s="31">
        <f>INDEX(Products!$E:$E,MATCH(O3241,Products!$A:$A,0))</f>
        <v>0.36</v>
      </c>
      <c r="R3241" s="10" t="s">
        <v>64</v>
      </c>
      <c r="S3241" s="10" t="s">
        <v>65</v>
      </c>
      <c r="T3241" s="10" t="s">
        <v>5047</v>
      </c>
      <c r="U3241" s="12">
        <v>499.99</v>
      </c>
      <c r="V3241" s="12">
        <v>1</v>
      </c>
      <c r="W3241" s="12">
        <v>0</v>
      </c>
      <c r="X3241" s="12">
        <v>129.99740000000003</v>
      </c>
    </row>
    <row r="3242" spans="1:24" ht="14" x14ac:dyDescent="0.3">
      <c r="A3242" s="9">
        <v>3239</v>
      </c>
      <c r="B3242" s="14" t="s">
        <v>7584</v>
      </c>
      <c r="C3242" s="15">
        <v>45553</v>
      </c>
      <c r="D3242" s="15">
        <v>45558</v>
      </c>
      <c r="E3242" s="10" t="s">
        <v>44</v>
      </c>
      <c r="F3242" s="10" t="s">
        <v>1307</v>
      </c>
      <c r="G3242" s="10" t="s">
        <v>1308</v>
      </c>
      <c r="H3242" s="10" t="s">
        <v>36</v>
      </c>
      <c r="I3242" s="10" t="s">
        <v>23</v>
      </c>
      <c r="J3242" s="10" t="s">
        <v>2690</v>
      </c>
      <c r="K3242" s="10" t="s">
        <v>2318</v>
      </c>
      <c r="L3242" s="10">
        <v>20735</v>
      </c>
      <c r="M3242" s="10" t="s">
        <v>133</v>
      </c>
      <c r="N3242" s="10" t="str">
        <f>_xlfn.XLOOKUP($M:$M,People!$B:$B,People!A:A)</f>
        <v>Chuck Magee</v>
      </c>
      <c r="O3242" s="10" t="s">
        <v>3715</v>
      </c>
      <c r="P3242" s="10" t="str">
        <f>VLOOKUP(O3242,Products!$A:$E,3,FALSE)</f>
        <v>HP</v>
      </c>
      <c r="Q3242" s="31">
        <f>INDEX(Products!$E:$E,MATCH(O3242,Products!$A:$A,0))</f>
        <v>0.25</v>
      </c>
      <c r="R3242" s="10" t="s">
        <v>64</v>
      </c>
      <c r="S3242" s="10" t="s">
        <v>65</v>
      </c>
      <c r="T3242" s="10" t="s">
        <v>3716</v>
      </c>
      <c r="U3242" s="12">
        <v>1259.93</v>
      </c>
      <c r="V3242" s="12">
        <v>7</v>
      </c>
      <c r="W3242" s="12">
        <v>0</v>
      </c>
      <c r="X3242" s="12">
        <v>327.58180000000004</v>
      </c>
    </row>
    <row r="3243" spans="1:24" ht="14" x14ac:dyDescent="0.3">
      <c r="A3243" s="9">
        <v>3240</v>
      </c>
      <c r="B3243" s="14" t="s">
        <v>7589</v>
      </c>
      <c r="C3243" s="15">
        <v>45554</v>
      </c>
      <c r="D3243" s="15">
        <v>45559</v>
      </c>
      <c r="E3243" s="10" t="s">
        <v>19</v>
      </c>
      <c r="F3243" s="10" t="s">
        <v>2997</v>
      </c>
      <c r="G3243" s="10" t="s">
        <v>2998</v>
      </c>
      <c r="H3243" s="10" t="s">
        <v>92</v>
      </c>
      <c r="I3243" s="10" t="s">
        <v>23</v>
      </c>
      <c r="J3243" s="10" t="s">
        <v>985</v>
      </c>
      <c r="K3243" s="10" t="s">
        <v>285</v>
      </c>
      <c r="L3243" s="10">
        <v>22204</v>
      </c>
      <c r="M3243" s="10" t="s">
        <v>26</v>
      </c>
      <c r="N3243" s="10" t="str">
        <f>_xlfn.XLOOKUP($M:$M,People!$B:$B,People!A:A)</f>
        <v>Fred Suzuki</v>
      </c>
      <c r="O3243" s="10" t="s">
        <v>2999</v>
      </c>
      <c r="P3243" s="10" t="str">
        <f>VLOOKUP(O3243,Products!$A:$E,3,FALSE)</f>
        <v>HP</v>
      </c>
      <c r="Q3243" s="31">
        <f>INDEX(Products!$E:$E,MATCH(O3243,Products!$A:$A,0))</f>
        <v>0.25</v>
      </c>
      <c r="R3243" s="10" t="s">
        <v>28</v>
      </c>
      <c r="S3243" s="10" t="s">
        <v>29</v>
      </c>
      <c r="T3243" s="10" t="s">
        <v>3000</v>
      </c>
      <c r="U3243" s="12">
        <v>61.96</v>
      </c>
      <c r="V3243" s="12">
        <v>2</v>
      </c>
      <c r="W3243" s="12">
        <v>0</v>
      </c>
      <c r="X3243" s="12">
        <v>4.3371999999999957</v>
      </c>
    </row>
    <row r="3244" spans="1:24" ht="14" x14ac:dyDescent="0.3">
      <c r="A3244" s="9">
        <v>3241</v>
      </c>
      <c r="B3244" s="14" t="s">
        <v>7590</v>
      </c>
      <c r="C3244" s="15">
        <v>45554</v>
      </c>
      <c r="D3244" s="15">
        <v>45558</v>
      </c>
      <c r="E3244" s="10" t="s">
        <v>44</v>
      </c>
      <c r="F3244" s="10" t="s">
        <v>5531</v>
      </c>
      <c r="G3244" s="10" t="s">
        <v>5532</v>
      </c>
      <c r="H3244" s="10" t="s">
        <v>92</v>
      </c>
      <c r="I3244" s="10" t="s">
        <v>23</v>
      </c>
      <c r="J3244" s="10" t="s">
        <v>4238</v>
      </c>
      <c r="K3244" s="10" t="s">
        <v>38</v>
      </c>
      <c r="L3244" s="10">
        <v>95823</v>
      </c>
      <c r="M3244" s="10" t="s">
        <v>39</v>
      </c>
      <c r="N3244" s="10" t="str">
        <f>_xlfn.XLOOKUP($M:$M,People!$B:$B,People!A:A)</f>
        <v>Sadie Pawthorne</v>
      </c>
      <c r="O3244" s="10" t="s">
        <v>4788</v>
      </c>
      <c r="P3244" s="10" t="str">
        <f>VLOOKUP(O3244,Products!$A:$E,3,FALSE)</f>
        <v>Staples</v>
      </c>
      <c r="Q3244" s="31">
        <f>INDEX(Products!$E:$E,MATCH(O3244,Products!$A:$A,0))</f>
        <v>0.39</v>
      </c>
      <c r="R3244" s="10" t="s">
        <v>28</v>
      </c>
      <c r="S3244" s="10" t="s">
        <v>58</v>
      </c>
      <c r="T3244" s="10" t="s">
        <v>4789</v>
      </c>
      <c r="U3244" s="12">
        <v>60.84</v>
      </c>
      <c r="V3244" s="12">
        <v>3</v>
      </c>
      <c r="W3244" s="12">
        <v>0</v>
      </c>
      <c r="X3244" s="12">
        <v>19.468799999999998</v>
      </c>
    </row>
    <row r="3245" spans="1:24" ht="14" x14ac:dyDescent="0.3">
      <c r="A3245" s="9">
        <v>3242</v>
      </c>
      <c r="B3245" s="14" t="s">
        <v>7591</v>
      </c>
      <c r="C3245" s="15">
        <v>45554</v>
      </c>
      <c r="D3245" s="15">
        <v>45559</v>
      </c>
      <c r="E3245" s="10" t="s">
        <v>44</v>
      </c>
      <c r="F3245" s="10" t="s">
        <v>5529</v>
      </c>
      <c r="G3245" s="10" t="s">
        <v>5530</v>
      </c>
      <c r="H3245" s="10" t="s">
        <v>92</v>
      </c>
      <c r="I3245" s="10" t="s">
        <v>23</v>
      </c>
      <c r="J3245" s="10" t="s">
        <v>4948</v>
      </c>
      <c r="K3245" s="10" t="s">
        <v>586</v>
      </c>
      <c r="L3245" s="10">
        <v>87505</v>
      </c>
      <c r="M3245" s="10" t="s">
        <v>39</v>
      </c>
      <c r="N3245" s="10" t="str">
        <f>_xlfn.XLOOKUP($M:$M,People!$B:$B,People!A:A)</f>
        <v>Sadie Pawthorne</v>
      </c>
      <c r="O3245" s="10" t="s">
        <v>5246</v>
      </c>
      <c r="P3245" s="10" t="str">
        <f>VLOOKUP(O3245,Products!$A:$E,3,FALSE)</f>
        <v>3M</v>
      </c>
      <c r="Q3245" s="31">
        <f>INDEX(Products!$E:$E,MATCH(O3245,Products!$A:$A,0))</f>
        <v>0.26</v>
      </c>
      <c r="R3245" s="10" t="s">
        <v>41</v>
      </c>
      <c r="S3245" s="10" t="s">
        <v>61</v>
      </c>
      <c r="T3245" s="10" t="s">
        <v>5247</v>
      </c>
      <c r="U3245" s="12">
        <v>8.4</v>
      </c>
      <c r="V3245" s="12">
        <v>5</v>
      </c>
      <c r="W3245" s="12">
        <v>0</v>
      </c>
      <c r="X3245" s="12">
        <v>2.1840000000000002</v>
      </c>
    </row>
    <row r="3246" spans="1:24" ht="14" x14ac:dyDescent="0.3">
      <c r="A3246" s="9">
        <v>3243</v>
      </c>
      <c r="B3246" s="14" t="s">
        <v>7592</v>
      </c>
      <c r="C3246" s="15">
        <v>45554</v>
      </c>
      <c r="D3246" s="15">
        <v>45557</v>
      </c>
      <c r="E3246" s="10" t="s">
        <v>19</v>
      </c>
      <c r="F3246" s="10" t="s">
        <v>3181</v>
      </c>
      <c r="G3246" s="10" t="s">
        <v>3182</v>
      </c>
      <c r="H3246" s="10" t="s">
        <v>36</v>
      </c>
      <c r="I3246" s="10" t="s">
        <v>23</v>
      </c>
      <c r="J3246" s="10" t="s">
        <v>37</v>
      </c>
      <c r="K3246" s="10" t="s">
        <v>38</v>
      </c>
      <c r="L3246" s="10">
        <v>90008</v>
      </c>
      <c r="M3246" s="10" t="s">
        <v>39</v>
      </c>
      <c r="N3246" s="10" t="str">
        <f>_xlfn.XLOOKUP($M:$M,People!$B:$B,People!A:A)</f>
        <v>Sadie Pawthorne</v>
      </c>
      <c r="O3246" s="10" t="s">
        <v>1659</v>
      </c>
      <c r="P3246" s="10" t="str">
        <f>VLOOKUP(O3246,Products!$A:$E,3,FALSE)</f>
        <v>Avery</v>
      </c>
      <c r="Q3246" s="31">
        <f>INDEX(Products!$E:$E,MATCH(O3246,Products!$A:$A,0))</f>
        <v>0.35</v>
      </c>
      <c r="R3246" s="10" t="s">
        <v>41</v>
      </c>
      <c r="S3246" s="10" t="s">
        <v>82</v>
      </c>
      <c r="T3246" s="10" t="s">
        <v>1660</v>
      </c>
      <c r="U3246" s="12">
        <v>22.96</v>
      </c>
      <c r="V3246" s="12">
        <v>2</v>
      </c>
      <c r="W3246" s="12">
        <v>0</v>
      </c>
      <c r="X3246" s="12">
        <v>11.250400000000001</v>
      </c>
    </row>
    <row r="3247" spans="1:24" ht="14" x14ac:dyDescent="0.3">
      <c r="A3247" s="9">
        <v>3244</v>
      </c>
      <c r="B3247" s="14" t="s">
        <v>7593</v>
      </c>
      <c r="C3247" s="15">
        <v>45554</v>
      </c>
      <c r="D3247" s="15">
        <v>45561</v>
      </c>
      <c r="E3247" s="10" t="s">
        <v>44</v>
      </c>
      <c r="F3247" s="10" t="s">
        <v>3239</v>
      </c>
      <c r="G3247" s="10" t="s">
        <v>3240</v>
      </c>
      <c r="H3247" s="10" t="s">
        <v>36</v>
      </c>
      <c r="I3247" s="10" t="s">
        <v>23</v>
      </c>
      <c r="J3247" s="10" t="s">
        <v>437</v>
      </c>
      <c r="K3247" s="10" t="s">
        <v>1109</v>
      </c>
      <c r="L3247" s="10">
        <v>31907</v>
      </c>
      <c r="M3247" s="10" t="s">
        <v>26</v>
      </c>
      <c r="N3247" s="10" t="str">
        <f>_xlfn.XLOOKUP($M:$M,People!$B:$B,People!A:A)</f>
        <v>Fred Suzuki</v>
      </c>
      <c r="O3247" s="10" t="s">
        <v>4333</v>
      </c>
      <c r="P3247" s="10" t="str">
        <f>VLOOKUP(O3247,Products!$A:$E,3,FALSE)</f>
        <v>Avery</v>
      </c>
      <c r="Q3247" s="31">
        <f>INDEX(Products!$E:$E,MATCH(O3247,Products!$A:$A,0))</f>
        <v>0.27</v>
      </c>
      <c r="R3247" s="10" t="s">
        <v>64</v>
      </c>
      <c r="S3247" s="10" t="s">
        <v>144</v>
      </c>
      <c r="T3247" s="10" t="s">
        <v>4334</v>
      </c>
      <c r="U3247" s="12">
        <v>66.36</v>
      </c>
      <c r="V3247" s="12">
        <v>4</v>
      </c>
      <c r="W3247" s="12">
        <v>0</v>
      </c>
      <c r="X3247" s="12">
        <v>23.225999999999999</v>
      </c>
    </row>
    <row r="3248" spans="1:24" ht="14" x14ac:dyDescent="0.3">
      <c r="A3248" s="9">
        <v>3245</v>
      </c>
      <c r="B3248" s="14" t="s">
        <v>7594</v>
      </c>
      <c r="C3248" s="15">
        <v>45554</v>
      </c>
      <c r="D3248" s="15">
        <v>45557</v>
      </c>
      <c r="E3248" s="10" t="s">
        <v>19</v>
      </c>
      <c r="F3248" s="10" t="s">
        <v>3733</v>
      </c>
      <c r="G3248" s="10" t="s">
        <v>3734</v>
      </c>
      <c r="H3248" s="10" t="s">
        <v>22</v>
      </c>
      <c r="I3248" s="10" t="s">
        <v>23</v>
      </c>
      <c r="J3248" s="10" t="s">
        <v>237</v>
      </c>
      <c r="K3248" s="10" t="s">
        <v>238</v>
      </c>
      <c r="L3248" s="10">
        <v>10024</v>
      </c>
      <c r="M3248" s="10" t="s">
        <v>133</v>
      </c>
      <c r="N3248" s="10" t="str">
        <f>_xlfn.XLOOKUP($M:$M,People!$B:$B,People!A:A)</f>
        <v>Chuck Magee</v>
      </c>
      <c r="O3248" s="10" t="s">
        <v>810</v>
      </c>
      <c r="P3248" s="10" t="str">
        <f>VLOOKUP(O3248,Products!$A:$E,3,FALSE)</f>
        <v>3M</v>
      </c>
      <c r="Q3248" s="31">
        <f>INDEX(Products!$E:$E,MATCH(O3248,Products!$A:$A,0))</f>
        <v>0.28000000000000003</v>
      </c>
      <c r="R3248" s="10" t="s">
        <v>64</v>
      </c>
      <c r="S3248" s="10" t="s">
        <v>65</v>
      </c>
      <c r="T3248" s="10" t="s">
        <v>811</v>
      </c>
      <c r="U3248" s="12">
        <v>279.85999999999996</v>
      </c>
      <c r="V3248" s="12">
        <v>14</v>
      </c>
      <c r="W3248" s="12">
        <v>0</v>
      </c>
      <c r="X3248" s="12">
        <v>134.33279999999996</v>
      </c>
    </row>
    <row r="3249" spans="1:24" ht="14" x14ac:dyDescent="0.3">
      <c r="A3249" s="9">
        <v>3246</v>
      </c>
      <c r="B3249" s="14" t="s">
        <v>7595</v>
      </c>
      <c r="C3249" s="15">
        <v>45555</v>
      </c>
      <c r="D3249" s="15">
        <v>45559</v>
      </c>
      <c r="E3249" s="10" t="s">
        <v>44</v>
      </c>
      <c r="F3249" s="10" t="s">
        <v>1720</v>
      </c>
      <c r="G3249" s="10" t="s">
        <v>1721</v>
      </c>
      <c r="H3249" s="10" t="s">
        <v>22</v>
      </c>
      <c r="I3249" s="10" t="s">
        <v>23</v>
      </c>
      <c r="J3249" s="10" t="s">
        <v>188</v>
      </c>
      <c r="K3249" s="10" t="s">
        <v>189</v>
      </c>
      <c r="L3249" s="10">
        <v>60540</v>
      </c>
      <c r="M3249" s="10" t="s">
        <v>95</v>
      </c>
      <c r="N3249" s="10" t="str">
        <f>_xlfn.XLOOKUP($M:$M,People!$B:$B,People!A:A)</f>
        <v>Roxanne Rodriguez</v>
      </c>
      <c r="O3249" s="10" t="s">
        <v>2017</v>
      </c>
      <c r="P3249" s="10" t="str">
        <f>VLOOKUP(O3249,Products!$A:$E,3,FALSE)</f>
        <v>Samsung</v>
      </c>
      <c r="Q3249" s="31">
        <f>INDEX(Products!$E:$E,MATCH(O3249,Products!$A:$A,0))</f>
        <v>0.39</v>
      </c>
      <c r="R3249" s="10" t="s">
        <v>41</v>
      </c>
      <c r="S3249" s="10" t="s">
        <v>68</v>
      </c>
      <c r="T3249" s="10" t="s">
        <v>2018</v>
      </c>
      <c r="U3249" s="12">
        <v>2.8079999999999989</v>
      </c>
      <c r="V3249" s="12">
        <v>3</v>
      </c>
      <c r="W3249" s="12">
        <v>0.8</v>
      </c>
      <c r="X3249" s="12">
        <v>-4.492799999999999</v>
      </c>
    </row>
    <row r="3250" spans="1:24" ht="14" x14ac:dyDescent="0.3">
      <c r="A3250" s="9">
        <v>3247</v>
      </c>
      <c r="B3250" s="14" t="s">
        <v>7596</v>
      </c>
      <c r="C3250" s="15">
        <v>45555</v>
      </c>
      <c r="D3250" s="15">
        <v>45559</v>
      </c>
      <c r="E3250" s="10" t="s">
        <v>44</v>
      </c>
      <c r="F3250" s="10" t="s">
        <v>5577</v>
      </c>
      <c r="G3250" s="10" t="s">
        <v>5578</v>
      </c>
      <c r="H3250" s="10" t="s">
        <v>22</v>
      </c>
      <c r="I3250" s="10" t="s">
        <v>23</v>
      </c>
      <c r="J3250" s="10" t="s">
        <v>4406</v>
      </c>
      <c r="K3250" s="10" t="s">
        <v>298</v>
      </c>
      <c r="L3250" s="10">
        <v>37211</v>
      </c>
      <c r="M3250" s="10" t="s">
        <v>26</v>
      </c>
      <c r="N3250" s="10" t="str">
        <f>_xlfn.XLOOKUP($M:$M,People!$B:$B,People!A:A)</f>
        <v>Fred Suzuki</v>
      </c>
      <c r="O3250" s="10" t="s">
        <v>2287</v>
      </c>
      <c r="P3250" s="10" t="str">
        <f>VLOOKUP(O3250,Products!$A:$E,3,FALSE)</f>
        <v>Office Depot</v>
      </c>
      <c r="Q3250" s="31">
        <f>INDEX(Products!$E:$E,MATCH(O3250,Products!$A:$A,0))</f>
        <v>0.28000000000000003</v>
      </c>
      <c r="R3250" s="10" t="s">
        <v>41</v>
      </c>
      <c r="S3250" s="10" t="s">
        <v>68</v>
      </c>
      <c r="T3250" s="10" t="s">
        <v>2288</v>
      </c>
      <c r="U3250" s="12">
        <v>1369.7640000000001</v>
      </c>
      <c r="V3250" s="12">
        <v>6</v>
      </c>
      <c r="W3250" s="12">
        <v>0.7</v>
      </c>
      <c r="X3250" s="12">
        <v>-913.17599999999993</v>
      </c>
    </row>
    <row r="3251" spans="1:24" ht="14" x14ac:dyDescent="0.3">
      <c r="A3251" s="9">
        <v>3248</v>
      </c>
      <c r="B3251" s="14" t="s">
        <v>7597</v>
      </c>
      <c r="C3251" s="15">
        <v>45555</v>
      </c>
      <c r="D3251" s="15">
        <v>45557</v>
      </c>
      <c r="E3251" s="10" t="s">
        <v>168</v>
      </c>
      <c r="F3251" s="10" t="s">
        <v>106</v>
      </c>
      <c r="G3251" s="10" t="s">
        <v>107</v>
      </c>
      <c r="H3251" s="10" t="s">
        <v>22</v>
      </c>
      <c r="I3251" s="10" t="s">
        <v>23</v>
      </c>
      <c r="J3251" s="10" t="s">
        <v>1287</v>
      </c>
      <c r="K3251" s="10" t="s">
        <v>1086</v>
      </c>
      <c r="L3251" s="10">
        <v>1841</v>
      </c>
      <c r="M3251" s="10" t="s">
        <v>133</v>
      </c>
      <c r="N3251" s="10" t="str">
        <f>_xlfn.XLOOKUP($M:$M,People!$B:$B,People!A:A)</f>
        <v>Chuck Magee</v>
      </c>
      <c r="O3251" s="10" t="s">
        <v>4412</v>
      </c>
      <c r="P3251" s="10" t="str">
        <f>VLOOKUP(O3251,Products!$A:$E,3,FALSE)</f>
        <v>IKEA</v>
      </c>
      <c r="Q3251" s="31">
        <f>INDEX(Products!$E:$E,MATCH(O3251,Products!$A:$A,0))</f>
        <v>0.38</v>
      </c>
      <c r="R3251" s="10" t="s">
        <v>41</v>
      </c>
      <c r="S3251" s="10" t="s">
        <v>68</v>
      </c>
      <c r="T3251" s="10" t="s">
        <v>4413</v>
      </c>
      <c r="U3251" s="12">
        <v>37.68</v>
      </c>
      <c r="V3251" s="12">
        <v>6</v>
      </c>
      <c r="W3251" s="12">
        <v>0</v>
      </c>
      <c r="X3251" s="12">
        <v>16.955999999999996</v>
      </c>
    </row>
    <row r="3252" spans="1:24" ht="14" x14ac:dyDescent="0.3">
      <c r="A3252" s="9">
        <v>3249</v>
      </c>
      <c r="B3252" s="14" t="s">
        <v>7598</v>
      </c>
      <c r="C3252" s="15">
        <v>45555</v>
      </c>
      <c r="D3252" s="15">
        <v>45561</v>
      </c>
      <c r="E3252" s="10" t="s">
        <v>44</v>
      </c>
      <c r="F3252" s="10" t="s">
        <v>3958</v>
      </c>
      <c r="G3252" s="10" t="s">
        <v>3959</v>
      </c>
      <c r="H3252" s="10" t="s">
        <v>36</v>
      </c>
      <c r="I3252" s="10" t="s">
        <v>23</v>
      </c>
      <c r="J3252" s="10" t="s">
        <v>1025</v>
      </c>
      <c r="K3252" s="10" t="s">
        <v>238</v>
      </c>
      <c r="L3252" s="10">
        <v>11561</v>
      </c>
      <c r="M3252" s="10" t="s">
        <v>133</v>
      </c>
      <c r="N3252" s="10" t="str">
        <f>_xlfn.XLOOKUP($M:$M,People!$B:$B,People!A:A)</f>
        <v>Chuck Magee</v>
      </c>
      <c r="O3252" s="10" t="s">
        <v>4263</v>
      </c>
      <c r="P3252" s="10" t="str">
        <f>VLOOKUP(O3252,Products!$A:$E,3,FALSE)</f>
        <v>IKEA</v>
      </c>
      <c r="Q3252" s="31">
        <f>INDEX(Products!$E:$E,MATCH(O3252,Products!$A:$A,0))</f>
        <v>0.28000000000000003</v>
      </c>
      <c r="R3252" s="10" t="s">
        <v>41</v>
      </c>
      <c r="S3252" s="10" t="s">
        <v>68</v>
      </c>
      <c r="T3252" s="10" t="s">
        <v>4264</v>
      </c>
      <c r="U3252" s="12">
        <v>24.448</v>
      </c>
      <c r="V3252" s="12">
        <v>2</v>
      </c>
      <c r="W3252" s="12">
        <v>0.2</v>
      </c>
      <c r="X3252" s="12">
        <v>8.8623999999999992</v>
      </c>
    </row>
    <row r="3253" spans="1:24" ht="14" x14ac:dyDescent="0.3">
      <c r="A3253" s="9">
        <v>3250</v>
      </c>
      <c r="B3253" s="14" t="s">
        <v>7599</v>
      </c>
      <c r="C3253" s="15">
        <v>45555</v>
      </c>
      <c r="D3253" s="15">
        <v>45561</v>
      </c>
      <c r="E3253" s="10" t="s">
        <v>44</v>
      </c>
      <c r="F3253" s="10" t="s">
        <v>3914</v>
      </c>
      <c r="G3253" s="10" t="s">
        <v>3915</v>
      </c>
      <c r="H3253" s="10" t="s">
        <v>22</v>
      </c>
      <c r="I3253" s="10" t="s">
        <v>23</v>
      </c>
      <c r="J3253" s="10" t="s">
        <v>1212</v>
      </c>
      <c r="K3253" s="10" t="s">
        <v>1213</v>
      </c>
      <c r="L3253" s="10">
        <v>89115</v>
      </c>
      <c r="M3253" s="10" t="s">
        <v>39</v>
      </c>
      <c r="N3253" s="10" t="str">
        <f>_xlfn.XLOOKUP($M:$M,People!$B:$B,People!A:A)</f>
        <v>Sadie Pawthorne</v>
      </c>
      <c r="O3253" s="10" t="s">
        <v>4814</v>
      </c>
      <c r="P3253" s="10" t="str">
        <f>VLOOKUP(O3253,Products!$A:$E,3,FALSE)</f>
        <v>Canon</v>
      </c>
      <c r="Q3253" s="31">
        <f>INDEX(Products!$E:$E,MATCH(O3253,Products!$A:$A,0))</f>
        <v>0.26</v>
      </c>
      <c r="R3253" s="10" t="s">
        <v>41</v>
      </c>
      <c r="S3253" s="10" t="s">
        <v>68</v>
      </c>
      <c r="T3253" s="10" t="s">
        <v>4815</v>
      </c>
      <c r="U3253" s="12">
        <v>45.584000000000003</v>
      </c>
      <c r="V3253" s="12">
        <v>11</v>
      </c>
      <c r="W3253" s="12">
        <v>0.2</v>
      </c>
      <c r="X3253" s="12">
        <v>16.524199999999997</v>
      </c>
    </row>
    <row r="3254" spans="1:24" ht="14" x14ac:dyDescent="0.3">
      <c r="A3254" s="9">
        <v>3251</v>
      </c>
      <c r="B3254" s="14" t="s">
        <v>7598</v>
      </c>
      <c r="C3254" s="15">
        <v>45555</v>
      </c>
      <c r="D3254" s="15">
        <v>45561</v>
      </c>
      <c r="E3254" s="10" t="s">
        <v>44</v>
      </c>
      <c r="F3254" s="10" t="s">
        <v>3958</v>
      </c>
      <c r="G3254" s="10" t="s">
        <v>3959</v>
      </c>
      <c r="H3254" s="10" t="s">
        <v>36</v>
      </c>
      <c r="I3254" s="10" t="s">
        <v>23</v>
      </c>
      <c r="J3254" s="10" t="s">
        <v>1025</v>
      </c>
      <c r="K3254" s="10" t="s">
        <v>238</v>
      </c>
      <c r="L3254" s="10">
        <v>11561</v>
      </c>
      <c r="M3254" s="10" t="s">
        <v>133</v>
      </c>
      <c r="N3254" s="10" t="str">
        <f>_xlfn.XLOOKUP($M:$M,People!$B:$B,People!A:A)</f>
        <v>Chuck Magee</v>
      </c>
      <c r="O3254" s="10" t="s">
        <v>1091</v>
      </c>
      <c r="P3254" s="10" t="str">
        <f>VLOOKUP(O3254,Products!$A:$E,3,FALSE)</f>
        <v>Office Depot</v>
      </c>
      <c r="Q3254" s="31">
        <f>INDEX(Products!$E:$E,MATCH(O3254,Products!$A:$A,0))</f>
        <v>0.4</v>
      </c>
      <c r="R3254" s="10" t="s">
        <v>41</v>
      </c>
      <c r="S3254" s="10" t="s">
        <v>82</v>
      </c>
      <c r="T3254" s="10" t="s">
        <v>1092</v>
      </c>
      <c r="U3254" s="12">
        <v>61.4</v>
      </c>
      <c r="V3254" s="12">
        <v>5</v>
      </c>
      <c r="W3254" s="12">
        <v>0</v>
      </c>
      <c r="X3254" s="12">
        <v>28.857999999999997</v>
      </c>
    </row>
    <row r="3255" spans="1:24" ht="14" x14ac:dyDescent="0.3">
      <c r="A3255" s="9">
        <v>3252</v>
      </c>
      <c r="B3255" s="14" t="s">
        <v>7596</v>
      </c>
      <c r="C3255" s="15">
        <v>45555</v>
      </c>
      <c r="D3255" s="15">
        <v>45559</v>
      </c>
      <c r="E3255" s="10" t="s">
        <v>44</v>
      </c>
      <c r="F3255" s="10" t="s">
        <v>5577</v>
      </c>
      <c r="G3255" s="10" t="s">
        <v>5578</v>
      </c>
      <c r="H3255" s="10" t="s">
        <v>22</v>
      </c>
      <c r="I3255" s="10" t="s">
        <v>23</v>
      </c>
      <c r="J3255" s="10" t="s">
        <v>4406</v>
      </c>
      <c r="K3255" s="10" t="s">
        <v>298</v>
      </c>
      <c r="L3255" s="10">
        <v>37211</v>
      </c>
      <c r="M3255" s="10" t="s">
        <v>26</v>
      </c>
      <c r="N3255" s="10" t="str">
        <f>_xlfn.XLOOKUP($M:$M,People!$B:$B,People!A:A)</f>
        <v>Fred Suzuki</v>
      </c>
      <c r="O3255" s="10" t="s">
        <v>735</v>
      </c>
      <c r="P3255" s="10" t="str">
        <f>VLOOKUP(O3255,Products!$A:$E,3,FALSE)</f>
        <v>Avery</v>
      </c>
      <c r="Q3255" s="31">
        <f>INDEX(Products!$E:$E,MATCH(O3255,Products!$A:$A,0))</f>
        <v>0.25</v>
      </c>
      <c r="R3255" s="10" t="s">
        <v>41</v>
      </c>
      <c r="S3255" s="10" t="s">
        <v>53</v>
      </c>
      <c r="T3255" s="10" t="s">
        <v>736</v>
      </c>
      <c r="U3255" s="12">
        <v>294.36799999999999</v>
      </c>
      <c r="V3255" s="12">
        <v>4</v>
      </c>
      <c r="W3255" s="12">
        <v>0.2</v>
      </c>
      <c r="X3255" s="12">
        <v>-58.873600000000025</v>
      </c>
    </row>
    <row r="3256" spans="1:24" ht="14" x14ac:dyDescent="0.3">
      <c r="A3256" s="9">
        <v>3253</v>
      </c>
      <c r="B3256" s="14" t="s">
        <v>6005</v>
      </c>
      <c r="C3256" s="15">
        <v>45555</v>
      </c>
      <c r="D3256" s="15">
        <v>45557</v>
      </c>
      <c r="E3256" s="14" t="s">
        <v>168</v>
      </c>
      <c r="F3256" s="14" t="s">
        <v>106</v>
      </c>
      <c r="G3256" s="14" t="s">
        <v>107</v>
      </c>
      <c r="H3256" s="14" t="s">
        <v>22</v>
      </c>
      <c r="I3256" s="14" t="s">
        <v>5934</v>
      </c>
      <c r="J3256" s="14" t="s">
        <v>5937</v>
      </c>
      <c r="K3256" s="14" t="s">
        <v>3957</v>
      </c>
      <c r="L3256" s="14" t="s">
        <v>5992</v>
      </c>
      <c r="M3256" s="14" t="s">
        <v>133</v>
      </c>
      <c r="N3256" s="10" t="str">
        <f>_xlfn.XLOOKUP($M:$M,People!$B:$B,People!A:A)</f>
        <v>Chuck Magee</v>
      </c>
      <c r="O3256" s="14" t="s">
        <v>4412</v>
      </c>
      <c r="P3256" s="10" t="str">
        <f>VLOOKUP(O3256,Products!$A:$E,3,FALSE)</f>
        <v>IKEA</v>
      </c>
      <c r="Q3256" s="31">
        <f>INDEX(Products!$E:$E,MATCH(O3256,Products!$A:$A,0))</f>
        <v>0.38</v>
      </c>
      <c r="R3256" s="14" t="s">
        <v>41</v>
      </c>
      <c r="S3256" s="14" t="s">
        <v>68</v>
      </c>
      <c r="T3256" s="14" t="s">
        <v>4413</v>
      </c>
      <c r="U3256" s="18">
        <v>24.448</v>
      </c>
      <c r="V3256" s="18">
        <v>2</v>
      </c>
      <c r="W3256" s="18">
        <v>0.2</v>
      </c>
      <c r="X3256" s="18">
        <v>8.8623999999999992</v>
      </c>
    </row>
    <row r="3257" spans="1:24" ht="14" x14ac:dyDescent="0.3">
      <c r="A3257" s="9">
        <v>3254</v>
      </c>
      <c r="B3257" s="14" t="s">
        <v>7600</v>
      </c>
      <c r="C3257" s="15">
        <v>45556</v>
      </c>
      <c r="D3257" s="15">
        <v>45562</v>
      </c>
      <c r="E3257" s="10" t="s">
        <v>44</v>
      </c>
      <c r="F3257" s="10" t="s">
        <v>4730</v>
      </c>
      <c r="G3257" s="10" t="s">
        <v>4731</v>
      </c>
      <c r="H3257" s="10" t="s">
        <v>36</v>
      </c>
      <c r="I3257" s="10" t="s">
        <v>23</v>
      </c>
      <c r="J3257" s="10" t="s">
        <v>4084</v>
      </c>
      <c r="K3257" s="10" t="s">
        <v>212</v>
      </c>
      <c r="L3257" s="10">
        <v>48146</v>
      </c>
      <c r="M3257" s="10" t="s">
        <v>95</v>
      </c>
      <c r="N3257" s="10" t="str">
        <f>_xlfn.XLOOKUP($M:$M,People!$B:$B,People!A:A)</f>
        <v>Roxanne Rodriguez</v>
      </c>
      <c r="O3257" s="10" t="s">
        <v>3843</v>
      </c>
      <c r="P3257" s="10" t="str">
        <f>VLOOKUP(O3257,Products!$A:$E,3,FALSE)</f>
        <v>HP</v>
      </c>
      <c r="Q3257" s="31">
        <f>INDEX(Products!$E:$E,MATCH(O3257,Products!$A:$A,0))</f>
        <v>0.28999999999999998</v>
      </c>
      <c r="R3257" s="10" t="s">
        <v>28</v>
      </c>
      <c r="S3257" s="10" t="s">
        <v>29</v>
      </c>
      <c r="T3257" s="10" t="s">
        <v>3844</v>
      </c>
      <c r="U3257" s="12">
        <v>194.32</v>
      </c>
      <c r="V3257" s="12">
        <v>4</v>
      </c>
      <c r="W3257" s="12">
        <v>0</v>
      </c>
      <c r="X3257" s="12">
        <v>31.091200000000015</v>
      </c>
    </row>
    <row r="3258" spans="1:24" ht="14" x14ac:dyDescent="0.3">
      <c r="A3258" s="9">
        <v>3255</v>
      </c>
      <c r="B3258" s="14" t="s">
        <v>7601</v>
      </c>
      <c r="C3258" s="15">
        <v>45556</v>
      </c>
      <c r="D3258" s="15">
        <v>45561</v>
      </c>
      <c r="E3258" s="10" t="s">
        <v>44</v>
      </c>
      <c r="F3258" s="10" t="s">
        <v>4698</v>
      </c>
      <c r="G3258" s="10" t="s">
        <v>4699</v>
      </c>
      <c r="H3258" s="10" t="s">
        <v>22</v>
      </c>
      <c r="I3258" s="10" t="s">
        <v>23</v>
      </c>
      <c r="J3258" s="10" t="s">
        <v>338</v>
      </c>
      <c r="K3258" s="10" t="s">
        <v>339</v>
      </c>
      <c r="L3258" s="10">
        <v>29203</v>
      </c>
      <c r="M3258" s="10" t="s">
        <v>26</v>
      </c>
      <c r="N3258" s="10" t="str">
        <f>_xlfn.XLOOKUP($M:$M,People!$B:$B,People!A:A)</f>
        <v>Fred Suzuki</v>
      </c>
      <c r="O3258" s="10" t="s">
        <v>2549</v>
      </c>
      <c r="P3258" s="10" t="str">
        <f>VLOOKUP(O3258,Products!$A:$E,3,FALSE)</f>
        <v>Avery</v>
      </c>
      <c r="Q3258" s="31">
        <f>INDEX(Products!$E:$E,MATCH(O3258,Products!$A:$A,0))</f>
        <v>0.37</v>
      </c>
      <c r="R3258" s="10" t="s">
        <v>28</v>
      </c>
      <c r="S3258" s="10" t="s">
        <v>32</v>
      </c>
      <c r="T3258" s="10" t="s">
        <v>2550</v>
      </c>
      <c r="U3258" s="12">
        <v>1690.04</v>
      </c>
      <c r="V3258" s="12">
        <v>4</v>
      </c>
      <c r="W3258" s="12">
        <v>0</v>
      </c>
      <c r="X3258" s="12">
        <v>422.51</v>
      </c>
    </row>
    <row r="3259" spans="1:24" ht="14" x14ac:dyDescent="0.3">
      <c r="A3259" s="9">
        <v>3256</v>
      </c>
      <c r="B3259" s="14" t="s">
        <v>7602</v>
      </c>
      <c r="C3259" s="15">
        <v>45556</v>
      </c>
      <c r="D3259" s="15">
        <v>45561</v>
      </c>
      <c r="E3259" s="10" t="s">
        <v>44</v>
      </c>
      <c r="F3259" s="10" t="s">
        <v>1957</v>
      </c>
      <c r="G3259" s="10" t="s">
        <v>1958</v>
      </c>
      <c r="H3259" s="10" t="s">
        <v>92</v>
      </c>
      <c r="I3259" s="10" t="s">
        <v>23</v>
      </c>
      <c r="J3259" s="10" t="s">
        <v>3361</v>
      </c>
      <c r="K3259" s="10" t="s">
        <v>1086</v>
      </c>
      <c r="L3259" s="10">
        <v>2149</v>
      </c>
      <c r="M3259" s="10" t="s">
        <v>133</v>
      </c>
      <c r="N3259" s="10" t="str">
        <f>_xlfn.XLOOKUP($M:$M,People!$B:$B,People!A:A)</f>
        <v>Chuck Magee</v>
      </c>
      <c r="O3259" s="10" t="s">
        <v>1116</v>
      </c>
      <c r="P3259" s="10" t="str">
        <f>VLOOKUP(O3259,Products!$A:$E,3,FALSE)</f>
        <v>Logitech</v>
      </c>
      <c r="Q3259" s="31">
        <f>INDEX(Products!$E:$E,MATCH(O3259,Products!$A:$A,0))</f>
        <v>0.39</v>
      </c>
      <c r="R3259" s="10" t="s">
        <v>28</v>
      </c>
      <c r="S3259" s="10" t="s">
        <v>32</v>
      </c>
      <c r="T3259" s="10" t="s">
        <v>1117</v>
      </c>
      <c r="U3259" s="12">
        <v>542.93999999999994</v>
      </c>
      <c r="V3259" s="12">
        <v>3</v>
      </c>
      <c r="W3259" s="12">
        <v>0</v>
      </c>
      <c r="X3259" s="12">
        <v>141.1644</v>
      </c>
    </row>
    <row r="3260" spans="1:24" ht="14" x14ac:dyDescent="0.3">
      <c r="A3260" s="9">
        <v>3257</v>
      </c>
      <c r="B3260" s="14" t="s">
        <v>7603</v>
      </c>
      <c r="C3260" s="15">
        <v>45556</v>
      </c>
      <c r="D3260" s="15">
        <v>45558</v>
      </c>
      <c r="E3260" s="10" t="s">
        <v>168</v>
      </c>
      <c r="F3260" s="10" t="s">
        <v>3570</v>
      </c>
      <c r="G3260" s="10" t="s">
        <v>3571</v>
      </c>
      <c r="H3260" s="10" t="s">
        <v>92</v>
      </c>
      <c r="I3260" s="10" t="s">
        <v>23</v>
      </c>
      <c r="J3260" s="10" t="s">
        <v>37</v>
      </c>
      <c r="K3260" s="10" t="s">
        <v>38</v>
      </c>
      <c r="L3260" s="10">
        <v>90036</v>
      </c>
      <c r="M3260" s="10" t="s">
        <v>39</v>
      </c>
      <c r="N3260" s="10" t="str">
        <f>_xlfn.XLOOKUP($M:$M,People!$B:$B,People!A:A)</f>
        <v>Sadie Pawthorne</v>
      </c>
      <c r="O3260" s="10" t="s">
        <v>1665</v>
      </c>
      <c r="P3260" s="10" t="str">
        <f>VLOOKUP(O3260,Products!$A:$E,3,FALSE)</f>
        <v>Staples</v>
      </c>
      <c r="Q3260" s="31">
        <f>INDEX(Products!$E:$E,MATCH(O3260,Products!$A:$A,0))</f>
        <v>0.31</v>
      </c>
      <c r="R3260" s="10" t="s">
        <v>28</v>
      </c>
      <c r="S3260" s="10" t="s">
        <v>32</v>
      </c>
      <c r="T3260" s="10" t="s">
        <v>1666</v>
      </c>
      <c r="U3260" s="12">
        <v>601.53599999999994</v>
      </c>
      <c r="V3260" s="12">
        <v>4</v>
      </c>
      <c r="W3260" s="12">
        <v>0.2</v>
      </c>
      <c r="X3260" s="12">
        <v>0</v>
      </c>
    </row>
    <row r="3261" spans="1:24" ht="14" x14ac:dyDescent="0.3">
      <c r="A3261" s="9">
        <v>3258</v>
      </c>
      <c r="B3261" s="14" t="s">
        <v>7604</v>
      </c>
      <c r="C3261" s="15">
        <v>45556</v>
      </c>
      <c r="D3261" s="15">
        <v>45559</v>
      </c>
      <c r="E3261" s="10" t="s">
        <v>168</v>
      </c>
      <c r="F3261" s="10" t="s">
        <v>3177</v>
      </c>
      <c r="G3261" s="10" t="s">
        <v>3178</v>
      </c>
      <c r="H3261" s="10" t="s">
        <v>36</v>
      </c>
      <c r="I3261" s="10" t="s">
        <v>23</v>
      </c>
      <c r="J3261" s="10" t="s">
        <v>165</v>
      </c>
      <c r="K3261" s="10" t="s">
        <v>94</v>
      </c>
      <c r="L3261" s="10">
        <v>77041</v>
      </c>
      <c r="M3261" s="10" t="s">
        <v>95</v>
      </c>
      <c r="N3261" s="10" t="str">
        <f>_xlfn.XLOOKUP($M:$M,People!$B:$B,People!A:A)</f>
        <v>Roxanne Rodriguez</v>
      </c>
      <c r="O3261" s="10" t="s">
        <v>231</v>
      </c>
      <c r="P3261" s="10" t="str">
        <f>VLOOKUP(O3261,Products!$A:$E,3,FALSE)</f>
        <v>Canon</v>
      </c>
      <c r="Q3261" s="31">
        <f>INDEX(Products!$E:$E,MATCH(O3261,Products!$A:$A,0))</f>
        <v>0.26</v>
      </c>
      <c r="R3261" s="10" t="s">
        <v>28</v>
      </c>
      <c r="S3261" s="10" t="s">
        <v>58</v>
      </c>
      <c r="T3261" s="10" t="s">
        <v>232</v>
      </c>
      <c r="U3261" s="12">
        <v>4.9280000000000008</v>
      </c>
      <c r="V3261" s="12">
        <v>4</v>
      </c>
      <c r="W3261" s="12">
        <v>0.6</v>
      </c>
      <c r="X3261" s="12">
        <v>-1.4783999999999997</v>
      </c>
    </row>
    <row r="3262" spans="1:24" ht="14" x14ac:dyDescent="0.3">
      <c r="A3262" s="9">
        <v>3259</v>
      </c>
      <c r="B3262" s="14" t="s">
        <v>7605</v>
      </c>
      <c r="C3262" s="15">
        <v>45556</v>
      </c>
      <c r="D3262" s="15">
        <v>45556</v>
      </c>
      <c r="E3262" s="10" t="s">
        <v>1124</v>
      </c>
      <c r="F3262" s="10" t="s">
        <v>5095</v>
      </c>
      <c r="G3262" s="10" t="s">
        <v>5096</v>
      </c>
      <c r="H3262" s="10" t="s">
        <v>92</v>
      </c>
      <c r="I3262" s="10" t="s">
        <v>23</v>
      </c>
      <c r="J3262" s="10" t="s">
        <v>1152</v>
      </c>
      <c r="K3262" s="10" t="s">
        <v>1086</v>
      </c>
      <c r="L3262" s="10">
        <v>2169</v>
      </c>
      <c r="M3262" s="10" t="s">
        <v>133</v>
      </c>
      <c r="N3262" s="10" t="str">
        <f>_xlfn.XLOOKUP($M:$M,People!$B:$B,People!A:A)</f>
        <v>Chuck Magee</v>
      </c>
      <c r="O3262" s="10" t="s">
        <v>405</v>
      </c>
      <c r="P3262" s="10" t="str">
        <f>VLOOKUP(O3262,Products!$A:$E,3,FALSE)</f>
        <v>Dell</v>
      </c>
      <c r="Q3262" s="31">
        <f>INDEX(Products!$E:$E,MATCH(O3262,Products!$A:$A,0))</f>
        <v>0.38</v>
      </c>
      <c r="R3262" s="10" t="s">
        <v>28</v>
      </c>
      <c r="S3262" s="10" t="s">
        <v>58</v>
      </c>
      <c r="T3262" s="10" t="s">
        <v>406</v>
      </c>
      <c r="U3262" s="12">
        <v>85.3</v>
      </c>
      <c r="V3262" s="12">
        <v>2</v>
      </c>
      <c r="W3262" s="12">
        <v>0</v>
      </c>
      <c r="X3262" s="12">
        <v>14.500999999999991</v>
      </c>
    </row>
    <row r="3263" spans="1:24" ht="14" x14ac:dyDescent="0.3">
      <c r="A3263" s="9">
        <v>3260</v>
      </c>
      <c r="B3263" s="14" t="s">
        <v>7600</v>
      </c>
      <c r="C3263" s="15">
        <v>45556</v>
      </c>
      <c r="D3263" s="15">
        <v>45562</v>
      </c>
      <c r="E3263" s="10" t="s">
        <v>44</v>
      </c>
      <c r="F3263" s="10" t="s">
        <v>4730</v>
      </c>
      <c r="G3263" s="10" t="s">
        <v>4731</v>
      </c>
      <c r="H3263" s="10" t="s">
        <v>36</v>
      </c>
      <c r="I3263" s="10" t="s">
        <v>23</v>
      </c>
      <c r="J3263" s="10" t="s">
        <v>4084</v>
      </c>
      <c r="K3263" s="10" t="s">
        <v>212</v>
      </c>
      <c r="L3263" s="10">
        <v>48146</v>
      </c>
      <c r="M3263" s="10" t="s">
        <v>95</v>
      </c>
      <c r="N3263" s="10" t="str">
        <f>_xlfn.XLOOKUP($M:$M,People!$B:$B,People!A:A)</f>
        <v>Roxanne Rodriguez</v>
      </c>
      <c r="O3263" s="10" t="s">
        <v>3451</v>
      </c>
      <c r="P3263" s="10" t="str">
        <f>VLOOKUP(O3263,Products!$A:$E,3,FALSE)</f>
        <v>Avery</v>
      </c>
      <c r="Q3263" s="31">
        <f>INDEX(Products!$E:$E,MATCH(O3263,Products!$A:$A,0))</f>
        <v>0.37</v>
      </c>
      <c r="R3263" s="10" t="s">
        <v>41</v>
      </c>
      <c r="S3263" s="10" t="s">
        <v>61</v>
      </c>
      <c r="T3263" s="10" t="s">
        <v>3452</v>
      </c>
      <c r="U3263" s="12">
        <v>25.99</v>
      </c>
      <c r="V3263" s="12">
        <v>1</v>
      </c>
      <c r="W3263" s="12">
        <v>0</v>
      </c>
      <c r="X3263" s="12">
        <v>7.5370999999999988</v>
      </c>
    </row>
    <row r="3264" spans="1:24" ht="14" x14ac:dyDescent="0.3">
      <c r="A3264" s="9">
        <v>3261</v>
      </c>
      <c r="B3264" s="14" t="s">
        <v>7601</v>
      </c>
      <c r="C3264" s="15">
        <v>45556</v>
      </c>
      <c r="D3264" s="15">
        <v>45561</v>
      </c>
      <c r="E3264" s="10" t="s">
        <v>44</v>
      </c>
      <c r="F3264" s="10" t="s">
        <v>4698</v>
      </c>
      <c r="G3264" s="10" t="s">
        <v>4699</v>
      </c>
      <c r="H3264" s="10" t="s">
        <v>22</v>
      </c>
      <c r="I3264" s="10" t="s">
        <v>23</v>
      </c>
      <c r="J3264" s="10" t="s">
        <v>338</v>
      </c>
      <c r="K3264" s="10" t="s">
        <v>339</v>
      </c>
      <c r="L3264" s="10">
        <v>29203</v>
      </c>
      <c r="M3264" s="10" t="s">
        <v>26</v>
      </c>
      <c r="N3264" s="10" t="str">
        <f>_xlfn.XLOOKUP($M:$M,People!$B:$B,People!A:A)</f>
        <v>Fred Suzuki</v>
      </c>
      <c r="O3264" s="10" t="s">
        <v>1196</v>
      </c>
      <c r="P3264" s="10" t="str">
        <f>VLOOKUP(O3264,Products!$A:$E,3,FALSE)</f>
        <v>IKEA</v>
      </c>
      <c r="Q3264" s="31">
        <f>INDEX(Products!$E:$E,MATCH(O3264,Products!$A:$A,0))</f>
        <v>0.28000000000000003</v>
      </c>
      <c r="R3264" s="10" t="s">
        <v>41</v>
      </c>
      <c r="S3264" s="10" t="s">
        <v>68</v>
      </c>
      <c r="T3264" s="10" t="s">
        <v>1197</v>
      </c>
      <c r="U3264" s="12">
        <v>14.6</v>
      </c>
      <c r="V3264" s="12">
        <v>2</v>
      </c>
      <c r="W3264" s="12">
        <v>0</v>
      </c>
      <c r="X3264" s="12">
        <v>6.8619999999999992</v>
      </c>
    </row>
    <row r="3265" spans="1:24" ht="14" x14ac:dyDescent="0.3">
      <c r="A3265" s="9">
        <v>3262</v>
      </c>
      <c r="B3265" s="14" t="s">
        <v>7601</v>
      </c>
      <c r="C3265" s="15">
        <v>45556</v>
      </c>
      <c r="D3265" s="15">
        <v>45561</v>
      </c>
      <c r="E3265" s="10" t="s">
        <v>44</v>
      </c>
      <c r="F3265" s="10" t="s">
        <v>4698</v>
      </c>
      <c r="G3265" s="10" t="s">
        <v>4699</v>
      </c>
      <c r="H3265" s="10" t="s">
        <v>22</v>
      </c>
      <c r="I3265" s="10" t="s">
        <v>23</v>
      </c>
      <c r="J3265" s="10" t="s">
        <v>338</v>
      </c>
      <c r="K3265" s="10" t="s">
        <v>339</v>
      </c>
      <c r="L3265" s="10">
        <v>29203</v>
      </c>
      <c r="M3265" s="10" t="s">
        <v>26</v>
      </c>
      <c r="N3265" s="10" t="str">
        <f>_xlfn.XLOOKUP($M:$M,People!$B:$B,People!A:A)</f>
        <v>Fred Suzuki</v>
      </c>
      <c r="O3265" s="10" t="s">
        <v>5396</v>
      </c>
      <c r="P3265" s="10" t="str">
        <f>VLOOKUP(O3265,Products!$A:$E,3,FALSE)</f>
        <v>IKEA</v>
      </c>
      <c r="Q3265" s="31">
        <f>INDEX(Products!$E:$E,MATCH(O3265,Products!$A:$A,0))</f>
        <v>0.34</v>
      </c>
      <c r="R3265" s="10" t="s">
        <v>41</v>
      </c>
      <c r="S3265" s="10" t="s">
        <v>155</v>
      </c>
      <c r="T3265" s="10" t="s">
        <v>5397</v>
      </c>
      <c r="U3265" s="12">
        <v>121.96</v>
      </c>
      <c r="V3265" s="12">
        <v>2</v>
      </c>
      <c r="W3265" s="12">
        <v>0</v>
      </c>
      <c r="X3265" s="12">
        <v>57.32119999999999</v>
      </c>
    </row>
    <row r="3266" spans="1:24" ht="14" x14ac:dyDescent="0.3">
      <c r="A3266" s="9">
        <v>3263</v>
      </c>
      <c r="B3266" s="14" t="s">
        <v>7603</v>
      </c>
      <c r="C3266" s="15">
        <v>45556</v>
      </c>
      <c r="D3266" s="15">
        <v>45558</v>
      </c>
      <c r="E3266" s="10" t="s">
        <v>168</v>
      </c>
      <c r="F3266" s="10" t="s">
        <v>3570</v>
      </c>
      <c r="G3266" s="10" t="s">
        <v>3571</v>
      </c>
      <c r="H3266" s="10" t="s">
        <v>92</v>
      </c>
      <c r="I3266" s="10" t="s">
        <v>23</v>
      </c>
      <c r="J3266" s="10" t="s">
        <v>37</v>
      </c>
      <c r="K3266" s="10" t="s">
        <v>38</v>
      </c>
      <c r="L3266" s="10">
        <v>90036</v>
      </c>
      <c r="M3266" s="10" t="s">
        <v>39</v>
      </c>
      <c r="N3266" s="10" t="str">
        <f>_xlfn.XLOOKUP($M:$M,People!$B:$B,People!A:A)</f>
        <v>Sadie Pawthorne</v>
      </c>
      <c r="O3266" s="10" t="s">
        <v>4594</v>
      </c>
      <c r="P3266" s="10" t="str">
        <f>VLOOKUP(O3266,Products!$A:$E,3,FALSE)</f>
        <v>Avery</v>
      </c>
      <c r="Q3266" s="31">
        <f>INDEX(Products!$E:$E,MATCH(O3266,Products!$A:$A,0))</f>
        <v>0.35</v>
      </c>
      <c r="R3266" s="10" t="s">
        <v>41</v>
      </c>
      <c r="S3266" s="10" t="s">
        <v>240</v>
      </c>
      <c r="T3266" s="10" t="s">
        <v>4595</v>
      </c>
      <c r="U3266" s="12">
        <v>7.9</v>
      </c>
      <c r="V3266" s="12">
        <v>2</v>
      </c>
      <c r="W3266" s="12">
        <v>0</v>
      </c>
      <c r="X3266" s="12">
        <v>2.5279999999999996</v>
      </c>
    </row>
    <row r="3267" spans="1:24" ht="14" x14ac:dyDescent="0.3">
      <c r="A3267" s="9">
        <v>3264</v>
      </c>
      <c r="B3267" s="14" t="s">
        <v>7601</v>
      </c>
      <c r="C3267" s="15">
        <v>45556</v>
      </c>
      <c r="D3267" s="15">
        <v>45561</v>
      </c>
      <c r="E3267" s="10" t="s">
        <v>44</v>
      </c>
      <c r="F3267" s="10" t="s">
        <v>4698</v>
      </c>
      <c r="G3267" s="10" t="s">
        <v>4699</v>
      </c>
      <c r="H3267" s="10" t="s">
        <v>22</v>
      </c>
      <c r="I3267" s="10" t="s">
        <v>23</v>
      </c>
      <c r="J3267" s="10" t="s">
        <v>338</v>
      </c>
      <c r="K3267" s="10" t="s">
        <v>339</v>
      </c>
      <c r="L3267" s="10">
        <v>29203</v>
      </c>
      <c r="M3267" s="10" t="s">
        <v>26</v>
      </c>
      <c r="N3267" s="10" t="str">
        <f>_xlfn.XLOOKUP($M:$M,People!$B:$B,People!A:A)</f>
        <v>Fred Suzuki</v>
      </c>
      <c r="O3267" s="10" t="s">
        <v>5658</v>
      </c>
      <c r="P3267" s="10" t="str">
        <f>VLOOKUP(O3267,Products!$A:$E,3,FALSE)</f>
        <v>Samsung</v>
      </c>
      <c r="Q3267" s="31">
        <f>INDEX(Products!$E:$E,MATCH(O3267,Products!$A:$A,0))</f>
        <v>0.28999999999999998</v>
      </c>
      <c r="R3267" s="10" t="s">
        <v>41</v>
      </c>
      <c r="S3267" s="10" t="s">
        <v>82</v>
      </c>
      <c r="T3267" s="10" t="s">
        <v>5659</v>
      </c>
      <c r="U3267" s="12">
        <v>23.92</v>
      </c>
      <c r="V3267" s="12">
        <v>4</v>
      </c>
      <c r="W3267" s="12">
        <v>0</v>
      </c>
      <c r="X3267" s="12">
        <v>11.720800000000001</v>
      </c>
    </row>
    <row r="3268" spans="1:24" ht="14" x14ac:dyDescent="0.3">
      <c r="A3268" s="9">
        <v>3265</v>
      </c>
      <c r="B3268" s="14" t="s">
        <v>7601</v>
      </c>
      <c r="C3268" s="15">
        <v>45556</v>
      </c>
      <c r="D3268" s="15">
        <v>45561</v>
      </c>
      <c r="E3268" s="10" t="s">
        <v>44</v>
      </c>
      <c r="F3268" s="10" t="s">
        <v>4698</v>
      </c>
      <c r="G3268" s="10" t="s">
        <v>4699</v>
      </c>
      <c r="H3268" s="10" t="s">
        <v>22</v>
      </c>
      <c r="I3268" s="10" t="s">
        <v>23</v>
      </c>
      <c r="J3268" s="10" t="s">
        <v>338</v>
      </c>
      <c r="K3268" s="10" t="s">
        <v>339</v>
      </c>
      <c r="L3268" s="10">
        <v>29203</v>
      </c>
      <c r="M3268" s="10" t="s">
        <v>26</v>
      </c>
      <c r="N3268" s="10" t="str">
        <f>_xlfn.XLOOKUP($M:$M,People!$B:$B,People!A:A)</f>
        <v>Fred Suzuki</v>
      </c>
      <c r="O3268" s="10" t="s">
        <v>2948</v>
      </c>
      <c r="P3268" s="10" t="str">
        <f>VLOOKUP(O3268,Products!$A:$E,3,FALSE)</f>
        <v>3M</v>
      </c>
      <c r="Q3268" s="31">
        <f>INDEX(Products!$E:$E,MATCH(O3268,Products!$A:$A,0))</f>
        <v>0.4</v>
      </c>
      <c r="R3268" s="10" t="s">
        <v>41</v>
      </c>
      <c r="S3268" s="10" t="s">
        <v>53</v>
      </c>
      <c r="T3268" s="10" t="s">
        <v>2949</v>
      </c>
      <c r="U3268" s="12">
        <v>63.96</v>
      </c>
      <c r="V3268" s="12">
        <v>2</v>
      </c>
      <c r="W3268" s="12">
        <v>0</v>
      </c>
      <c r="X3268" s="12">
        <v>6.3960000000000008</v>
      </c>
    </row>
    <row r="3269" spans="1:24" ht="14" x14ac:dyDescent="0.3">
      <c r="A3269" s="9">
        <v>3266</v>
      </c>
      <c r="B3269" s="14" t="s">
        <v>7601</v>
      </c>
      <c r="C3269" s="15">
        <v>45556</v>
      </c>
      <c r="D3269" s="15">
        <v>45561</v>
      </c>
      <c r="E3269" s="10" t="s">
        <v>44</v>
      </c>
      <c r="F3269" s="10" t="s">
        <v>4698</v>
      </c>
      <c r="G3269" s="10" t="s">
        <v>4699</v>
      </c>
      <c r="H3269" s="10" t="s">
        <v>22</v>
      </c>
      <c r="I3269" s="10" t="s">
        <v>23</v>
      </c>
      <c r="J3269" s="10" t="s">
        <v>338</v>
      </c>
      <c r="K3269" s="10" t="s">
        <v>339</v>
      </c>
      <c r="L3269" s="10">
        <v>29203</v>
      </c>
      <c r="M3269" s="10" t="s">
        <v>26</v>
      </c>
      <c r="N3269" s="10" t="str">
        <f>_xlfn.XLOOKUP($M:$M,People!$B:$B,People!A:A)</f>
        <v>Fred Suzuki</v>
      </c>
      <c r="O3269" s="10" t="s">
        <v>1921</v>
      </c>
      <c r="P3269" s="10" t="str">
        <f>VLOOKUP(O3269,Products!$A:$E,3,FALSE)</f>
        <v>Samsung</v>
      </c>
      <c r="Q3269" s="31">
        <f>INDEX(Products!$E:$E,MATCH(O3269,Products!$A:$A,0))</f>
        <v>0.35</v>
      </c>
      <c r="R3269" s="10" t="s">
        <v>41</v>
      </c>
      <c r="S3269" s="10" t="s">
        <v>53</v>
      </c>
      <c r="T3269" s="10" t="s">
        <v>1922</v>
      </c>
      <c r="U3269" s="12">
        <v>85.96</v>
      </c>
      <c r="V3269" s="12">
        <v>7</v>
      </c>
      <c r="W3269" s="12">
        <v>0</v>
      </c>
      <c r="X3269" s="12">
        <v>24.068799999999996</v>
      </c>
    </row>
    <row r="3270" spans="1:24" ht="14" x14ac:dyDescent="0.3">
      <c r="A3270" s="9">
        <v>3267</v>
      </c>
      <c r="B3270" s="14" t="s">
        <v>7606</v>
      </c>
      <c r="C3270" s="15">
        <v>45556</v>
      </c>
      <c r="D3270" s="15">
        <v>45562</v>
      </c>
      <c r="E3270" s="10" t="s">
        <v>44</v>
      </c>
      <c r="F3270" s="10" t="s">
        <v>611</v>
      </c>
      <c r="G3270" s="10" t="s">
        <v>612</v>
      </c>
      <c r="H3270" s="10" t="s">
        <v>22</v>
      </c>
      <c r="I3270" s="10" t="s">
        <v>23</v>
      </c>
      <c r="J3270" s="10" t="s">
        <v>86</v>
      </c>
      <c r="K3270" s="10" t="s">
        <v>87</v>
      </c>
      <c r="L3270" s="10">
        <v>98105</v>
      </c>
      <c r="M3270" s="10" t="s">
        <v>39</v>
      </c>
      <c r="N3270" s="10" t="str">
        <f>_xlfn.XLOOKUP($M:$M,People!$B:$B,People!A:A)</f>
        <v>Sadie Pawthorne</v>
      </c>
      <c r="O3270" s="10" t="s">
        <v>4157</v>
      </c>
      <c r="P3270" s="10" t="str">
        <f>VLOOKUP(O3270,Products!$A:$E,3,FALSE)</f>
        <v>IKEA</v>
      </c>
      <c r="Q3270" s="31">
        <f>INDEX(Products!$E:$E,MATCH(O3270,Products!$A:$A,0))</f>
        <v>0.34</v>
      </c>
      <c r="R3270" s="10" t="s">
        <v>41</v>
      </c>
      <c r="S3270" s="10" t="s">
        <v>53</v>
      </c>
      <c r="T3270" s="10" t="s">
        <v>4158</v>
      </c>
      <c r="U3270" s="12">
        <v>199.74</v>
      </c>
      <c r="V3270" s="12">
        <v>6</v>
      </c>
      <c r="W3270" s="12">
        <v>0</v>
      </c>
      <c r="X3270" s="12">
        <v>47.937599999999996</v>
      </c>
    </row>
    <row r="3271" spans="1:24" ht="14" x14ac:dyDescent="0.3">
      <c r="A3271" s="9">
        <v>3268</v>
      </c>
      <c r="B3271" s="14" t="s">
        <v>7601</v>
      </c>
      <c r="C3271" s="15">
        <v>45556</v>
      </c>
      <c r="D3271" s="15">
        <v>45561</v>
      </c>
      <c r="E3271" s="10" t="s">
        <v>44</v>
      </c>
      <c r="F3271" s="10" t="s">
        <v>4698</v>
      </c>
      <c r="G3271" s="10" t="s">
        <v>4699</v>
      </c>
      <c r="H3271" s="10" t="s">
        <v>22</v>
      </c>
      <c r="I3271" s="10" t="s">
        <v>23</v>
      </c>
      <c r="J3271" s="10" t="s">
        <v>338</v>
      </c>
      <c r="K3271" s="10" t="s">
        <v>339</v>
      </c>
      <c r="L3271" s="10">
        <v>29203</v>
      </c>
      <c r="M3271" s="10" t="s">
        <v>26</v>
      </c>
      <c r="N3271" s="10" t="str">
        <f>_xlfn.XLOOKUP($M:$M,People!$B:$B,People!A:A)</f>
        <v>Fred Suzuki</v>
      </c>
      <c r="O3271" s="10" t="s">
        <v>104</v>
      </c>
      <c r="P3271" s="10" t="str">
        <f>VLOOKUP(O3271,Products!$A:$E,3,FALSE)</f>
        <v>Samsung</v>
      </c>
      <c r="Q3271" s="31">
        <f>INDEX(Products!$E:$E,MATCH(O3271,Products!$A:$A,0))</f>
        <v>0.27</v>
      </c>
      <c r="R3271" s="10" t="s">
        <v>41</v>
      </c>
      <c r="S3271" s="10" t="s">
        <v>53</v>
      </c>
      <c r="T3271" s="10" t="s">
        <v>105</v>
      </c>
      <c r="U3271" s="12">
        <v>887.84</v>
      </c>
      <c r="V3271" s="12">
        <v>8</v>
      </c>
      <c r="W3271" s="12">
        <v>0</v>
      </c>
      <c r="X3271" s="12">
        <v>17.756799999999998</v>
      </c>
    </row>
    <row r="3272" spans="1:24" ht="14" x14ac:dyDescent="0.3">
      <c r="A3272" s="9">
        <v>3269</v>
      </c>
      <c r="B3272" s="14" t="s">
        <v>7604</v>
      </c>
      <c r="C3272" s="15">
        <v>45556</v>
      </c>
      <c r="D3272" s="15">
        <v>45559</v>
      </c>
      <c r="E3272" s="10" t="s">
        <v>168</v>
      </c>
      <c r="F3272" s="10" t="s">
        <v>3177</v>
      </c>
      <c r="G3272" s="10" t="s">
        <v>3178</v>
      </c>
      <c r="H3272" s="10" t="s">
        <v>36</v>
      </c>
      <c r="I3272" s="10" t="s">
        <v>23</v>
      </c>
      <c r="J3272" s="10" t="s">
        <v>165</v>
      </c>
      <c r="K3272" s="10" t="s">
        <v>94</v>
      </c>
      <c r="L3272" s="10">
        <v>77041</v>
      </c>
      <c r="M3272" s="10" t="s">
        <v>95</v>
      </c>
      <c r="N3272" s="10" t="str">
        <f>_xlfn.XLOOKUP($M:$M,People!$B:$B,People!A:A)</f>
        <v>Roxanne Rodriguez</v>
      </c>
      <c r="O3272" s="10" t="s">
        <v>2391</v>
      </c>
      <c r="P3272" s="10" t="str">
        <f>VLOOKUP(O3272,Products!$A:$E,3,FALSE)</f>
        <v>Logitech</v>
      </c>
      <c r="Q3272" s="31">
        <f>INDEX(Products!$E:$E,MATCH(O3272,Products!$A:$A,0))</f>
        <v>0.31</v>
      </c>
      <c r="R3272" s="10" t="s">
        <v>64</v>
      </c>
      <c r="S3272" s="10" t="s">
        <v>144</v>
      </c>
      <c r="T3272" s="10" t="s">
        <v>2392</v>
      </c>
      <c r="U3272" s="12">
        <v>151.20000000000002</v>
      </c>
      <c r="V3272" s="12">
        <v>3</v>
      </c>
      <c r="W3272" s="12">
        <v>0.2</v>
      </c>
      <c r="X3272" s="12">
        <v>32.130000000000003</v>
      </c>
    </row>
    <row r="3273" spans="1:24" ht="14" x14ac:dyDescent="0.3">
      <c r="A3273" s="9">
        <v>3270</v>
      </c>
      <c r="B3273" s="14" t="s">
        <v>7601</v>
      </c>
      <c r="C3273" s="15">
        <v>45556</v>
      </c>
      <c r="D3273" s="15">
        <v>45561</v>
      </c>
      <c r="E3273" s="10" t="s">
        <v>44</v>
      </c>
      <c r="F3273" s="10" t="s">
        <v>4698</v>
      </c>
      <c r="G3273" s="10" t="s">
        <v>4699</v>
      </c>
      <c r="H3273" s="10" t="s">
        <v>22</v>
      </c>
      <c r="I3273" s="10" t="s">
        <v>23</v>
      </c>
      <c r="J3273" s="10" t="s">
        <v>338</v>
      </c>
      <c r="K3273" s="10" t="s">
        <v>339</v>
      </c>
      <c r="L3273" s="10">
        <v>29203</v>
      </c>
      <c r="M3273" s="10" t="s">
        <v>26</v>
      </c>
      <c r="N3273" s="10" t="str">
        <f>_xlfn.XLOOKUP($M:$M,People!$B:$B,People!A:A)</f>
        <v>Fred Suzuki</v>
      </c>
      <c r="O3273" s="10" t="s">
        <v>4398</v>
      </c>
      <c r="P3273" s="10" t="str">
        <f>VLOOKUP(O3273,Products!$A:$E,3,FALSE)</f>
        <v>Samsung</v>
      </c>
      <c r="Q3273" s="31">
        <f>INDEX(Products!$E:$E,MATCH(O3273,Products!$A:$A,0))</f>
        <v>0.25</v>
      </c>
      <c r="R3273" s="10" t="s">
        <v>64</v>
      </c>
      <c r="S3273" s="10" t="s">
        <v>65</v>
      </c>
      <c r="T3273" s="10" t="s">
        <v>4399</v>
      </c>
      <c r="U3273" s="12">
        <v>629.94999999999993</v>
      </c>
      <c r="V3273" s="12">
        <v>5</v>
      </c>
      <c r="W3273" s="12">
        <v>0</v>
      </c>
      <c r="X3273" s="12">
        <v>176.38600000000002</v>
      </c>
    </row>
    <row r="3274" spans="1:24" ht="14" x14ac:dyDescent="0.3">
      <c r="A3274" s="9">
        <v>3271</v>
      </c>
      <c r="B3274" s="14" t="s">
        <v>7602</v>
      </c>
      <c r="C3274" s="15">
        <v>45556</v>
      </c>
      <c r="D3274" s="15">
        <v>45561</v>
      </c>
      <c r="E3274" s="10" t="s">
        <v>44</v>
      </c>
      <c r="F3274" s="10" t="s">
        <v>1957</v>
      </c>
      <c r="G3274" s="10" t="s">
        <v>1958</v>
      </c>
      <c r="H3274" s="10" t="s">
        <v>92</v>
      </c>
      <c r="I3274" s="10" t="s">
        <v>23</v>
      </c>
      <c r="J3274" s="10" t="s">
        <v>3361</v>
      </c>
      <c r="K3274" s="10" t="s">
        <v>1086</v>
      </c>
      <c r="L3274" s="10">
        <v>2149</v>
      </c>
      <c r="M3274" s="10" t="s">
        <v>133</v>
      </c>
      <c r="N3274" s="10" t="str">
        <f>_xlfn.XLOOKUP($M:$M,People!$B:$B,People!A:A)</f>
        <v>Chuck Magee</v>
      </c>
      <c r="O3274" s="10" t="s">
        <v>4937</v>
      </c>
      <c r="P3274" s="10" t="str">
        <f>VLOOKUP(O3274,Products!$A:$E,3,FALSE)</f>
        <v>Staples</v>
      </c>
      <c r="Q3274" s="31">
        <f>INDEX(Products!$E:$E,MATCH(O3274,Products!$A:$A,0))</f>
        <v>0.28999999999999998</v>
      </c>
      <c r="R3274" s="10" t="s">
        <v>64</v>
      </c>
      <c r="S3274" s="10" t="s">
        <v>65</v>
      </c>
      <c r="T3274" s="10" t="s">
        <v>4938</v>
      </c>
      <c r="U3274" s="12">
        <v>589.9</v>
      </c>
      <c r="V3274" s="12">
        <v>2</v>
      </c>
      <c r="W3274" s="12">
        <v>0</v>
      </c>
      <c r="X3274" s="12">
        <v>147.47500000000002</v>
      </c>
    </row>
    <row r="3275" spans="1:24" ht="14" x14ac:dyDescent="0.3">
      <c r="A3275" s="9">
        <v>3272</v>
      </c>
      <c r="B3275" s="14" t="s">
        <v>7601</v>
      </c>
      <c r="C3275" s="15">
        <v>45556</v>
      </c>
      <c r="D3275" s="15">
        <v>45561</v>
      </c>
      <c r="E3275" s="10" t="s">
        <v>44</v>
      </c>
      <c r="F3275" s="10" t="s">
        <v>4698</v>
      </c>
      <c r="G3275" s="10" t="s">
        <v>4699</v>
      </c>
      <c r="H3275" s="10" t="s">
        <v>22</v>
      </c>
      <c r="I3275" s="10" t="s">
        <v>23</v>
      </c>
      <c r="J3275" s="10" t="s">
        <v>338</v>
      </c>
      <c r="K3275" s="10" t="s">
        <v>339</v>
      </c>
      <c r="L3275" s="10">
        <v>29203</v>
      </c>
      <c r="M3275" s="10" t="s">
        <v>26</v>
      </c>
      <c r="N3275" s="10" t="str">
        <f>_xlfn.XLOOKUP($M:$M,People!$B:$B,People!A:A)</f>
        <v>Fred Suzuki</v>
      </c>
      <c r="O3275" s="10" t="s">
        <v>1765</v>
      </c>
      <c r="P3275" s="10" t="str">
        <f>VLOOKUP(O3275,Products!$A:$E,3,FALSE)</f>
        <v>Canon</v>
      </c>
      <c r="Q3275" s="31">
        <f>INDEX(Products!$E:$E,MATCH(O3275,Products!$A:$A,0))</f>
        <v>0.4</v>
      </c>
      <c r="R3275" s="10" t="s">
        <v>64</v>
      </c>
      <c r="S3275" s="10" t="s">
        <v>65</v>
      </c>
      <c r="T3275" s="10" t="s">
        <v>1766</v>
      </c>
      <c r="U3275" s="12">
        <v>113.72999999999999</v>
      </c>
      <c r="V3275" s="12">
        <v>3</v>
      </c>
      <c r="W3275" s="12">
        <v>0</v>
      </c>
      <c r="X3275" s="12">
        <v>32.981699999999989</v>
      </c>
    </row>
    <row r="3276" spans="1:24" ht="14" x14ac:dyDescent="0.3">
      <c r="A3276" s="9">
        <v>3273</v>
      </c>
      <c r="B3276" s="14" t="s">
        <v>7604</v>
      </c>
      <c r="C3276" s="15">
        <v>45556</v>
      </c>
      <c r="D3276" s="15">
        <v>45559</v>
      </c>
      <c r="E3276" s="10" t="s">
        <v>168</v>
      </c>
      <c r="F3276" s="10" t="s">
        <v>3177</v>
      </c>
      <c r="G3276" s="10" t="s">
        <v>3178</v>
      </c>
      <c r="H3276" s="10" t="s">
        <v>36</v>
      </c>
      <c r="I3276" s="10" t="s">
        <v>23</v>
      </c>
      <c r="J3276" s="10" t="s">
        <v>165</v>
      </c>
      <c r="K3276" s="10" t="s">
        <v>94</v>
      </c>
      <c r="L3276" s="10">
        <v>77041</v>
      </c>
      <c r="M3276" s="10" t="s">
        <v>95</v>
      </c>
      <c r="N3276" s="10" t="str">
        <f>_xlfn.XLOOKUP($M:$M,People!$B:$B,People!A:A)</f>
        <v>Roxanne Rodriguez</v>
      </c>
      <c r="O3276" s="10" t="s">
        <v>3179</v>
      </c>
      <c r="P3276" s="10" t="str">
        <f>VLOOKUP(O3276,Products!$A:$E,3,FALSE)</f>
        <v>IKEA</v>
      </c>
      <c r="Q3276" s="31">
        <f>INDEX(Products!$E:$E,MATCH(O3276,Products!$A:$A,0))</f>
        <v>0.32</v>
      </c>
      <c r="R3276" s="10" t="s">
        <v>64</v>
      </c>
      <c r="S3276" s="10" t="s">
        <v>65</v>
      </c>
      <c r="T3276" s="10" t="s">
        <v>3180</v>
      </c>
      <c r="U3276" s="12">
        <v>946.34400000000005</v>
      </c>
      <c r="V3276" s="12">
        <v>7</v>
      </c>
      <c r="W3276" s="12">
        <v>0.2</v>
      </c>
      <c r="X3276" s="12">
        <v>118.29299999999989</v>
      </c>
    </row>
    <row r="3277" spans="1:24" ht="14" x14ac:dyDescent="0.3">
      <c r="A3277" s="9">
        <v>3274</v>
      </c>
      <c r="B3277" s="14" t="s">
        <v>7607</v>
      </c>
      <c r="C3277" s="15">
        <v>45557</v>
      </c>
      <c r="D3277" s="15">
        <v>45561</v>
      </c>
      <c r="E3277" s="10" t="s">
        <v>19</v>
      </c>
      <c r="F3277" s="10" t="s">
        <v>4714</v>
      </c>
      <c r="G3277" s="10" t="s">
        <v>4715</v>
      </c>
      <c r="H3277" s="10" t="s">
        <v>92</v>
      </c>
      <c r="I3277" s="10" t="s">
        <v>23</v>
      </c>
      <c r="J3277" s="10" t="s">
        <v>985</v>
      </c>
      <c r="K3277" s="10" t="s">
        <v>285</v>
      </c>
      <c r="L3277" s="10">
        <v>22204</v>
      </c>
      <c r="M3277" s="10" t="s">
        <v>26</v>
      </c>
      <c r="N3277" s="10" t="str">
        <f>_xlfn.XLOOKUP($M:$M,People!$B:$B,People!A:A)</f>
        <v>Fred Suzuki</v>
      </c>
      <c r="O3277" s="10" t="s">
        <v>3003</v>
      </c>
      <c r="P3277" s="10" t="str">
        <f>VLOOKUP(O3277,Products!$A:$E,3,FALSE)</f>
        <v>Office Depot</v>
      </c>
      <c r="Q3277" s="31">
        <f>INDEX(Products!$E:$E,MATCH(O3277,Products!$A:$A,0))</f>
        <v>0.26</v>
      </c>
      <c r="R3277" s="10" t="s">
        <v>28</v>
      </c>
      <c r="S3277" s="10" t="s">
        <v>58</v>
      </c>
      <c r="T3277" s="10" t="s">
        <v>3004</v>
      </c>
      <c r="U3277" s="12">
        <v>47.98</v>
      </c>
      <c r="V3277" s="12">
        <v>2</v>
      </c>
      <c r="W3277" s="12">
        <v>0</v>
      </c>
      <c r="X3277" s="12">
        <v>11.035399999999996</v>
      </c>
    </row>
    <row r="3278" spans="1:24" ht="14" x14ac:dyDescent="0.3">
      <c r="A3278" s="9">
        <v>3275</v>
      </c>
      <c r="B3278" s="14" t="s">
        <v>7608</v>
      </c>
      <c r="C3278" s="15">
        <v>45557</v>
      </c>
      <c r="D3278" s="15">
        <v>45557</v>
      </c>
      <c r="E3278" s="10" t="s">
        <v>1124</v>
      </c>
      <c r="F3278" s="10" t="s">
        <v>2449</v>
      </c>
      <c r="G3278" s="10" t="s">
        <v>2450</v>
      </c>
      <c r="H3278" s="10" t="s">
        <v>22</v>
      </c>
      <c r="I3278" s="10" t="s">
        <v>23</v>
      </c>
      <c r="J3278" s="10" t="s">
        <v>2004</v>
      </c>
      <c r="K3278" s="10" t="s">
        <v>38</v>
      </c>
      <c r="L3278" s="10">
        <v>92054</v>
      </c>
      <c r="M3278" s="10" t="s">
        <v>39</v>
      </c>
      <c r="N3278" s="10" t="str">
        <f>_xlfn.XLOOKUP($M:$M,People!$B:$B,People!A:A)</f>
        <v>Sadie Pawthorne</v>
      </c>
      <c r="O3278" s="10" t="s">
        <v>2451</v>
      </c>
      <c r="P3278" s="10" t="str">
        <f>VLOOKUP(O3278,Products!$A:$E,3,FALSE)</f>
        <v>Logitech</v>
      </c>
      <c r="Q3278" s="31">
        <f>INDEX(Products!$E:$E,MATCH(O3278,Products!$A:$A,0))</f>
        <v>0.27</v>
      </c>
      <c r="R3278" s="10" t="s">
        <v>28</v>
      </c>
      <c r="S3278" s="10" t="s">
        <v>58</v>
      </c>
      <c r="T3278" s="10" t="s">
        <v>2452</v>
      </c>
      <c r="U3278" s="12">
        <v>204.6</v>
      </c>
      <c r="V3278" s="12">
        <v>2</v>
      </c>
      <c r="W3278" s="12">
        <v>0</v>
      </c>
      <c r="X3278" s="12">
        <v>53.195999999999998</v>
      </c>
    </row>
    <row r="3279" spans="1:24" ht="14" x14ac:dyDescent="0.3">
      <c r="A3279" s="9">
        <v>3276</v>
      </c>
      <c r="B3279" s="14" t="s">
        <v>7609</v>
      </c>
      <c r="C3279" s="15">
        <v>45557</v>
      </c>
      <c r="D3279" s="15">
        <v>45561</v>
      </c>
      <c r="E3279" s="10" t="s">
        <v>19</v>
      </c>
      <c r="F3279" s="10" t="s">
        <v>1150</v>
      </c>
      <c r="G3279" s="10" t="s">
        <v>1151</v>
      </c>
      <c r="H3279" s="10" t="s">
        <v>36</v>
      </c>
      <c r="I3279" s="10" t="s">
        <v>23</v>
      </c>
      <c r="J3279" s="10" t="s">
        <v>37</v>
      </c>
      <c r="K3279" s="10" t="s">
        <v>38</v>
      </c>
      <c r="L3279" s="10">
        <v>90049</v>
      </c>
      <c r="M3279" s="10" t="s">
        <v>39</v>
      </c>
      <c r="N3279" s="10" t="str">
        <f>_xlfn.XLOOKUP($M:$M,People!$B:$B,People!A:A)</f>
        <v>Sadie Pawthorne</v>
      </c>
      <c r="O3279" s="10" t="s">
        <v>1882</v>
      </c>
      <c r="P3279" s="10" t="str">
        <f>VLOOKUP(O3279,Products!$A:$E,3,FALSE)</f>
        <v>IKEA</v>
      </c>
      <c r="Q3279" s="31">
        <f>INDEX(Products!$E:$E,MATCH(O3279,Products!$A:$A,0))</f>
        <v>0.36</v>
      </c>
      <c r="R3279" s="10" t="s">
        <v>41</v>
      </c>
      <c r="S3279" s="10" t="s">
        <v>71</v>
      </c>
      <c r="T3279" s="10" t="s">
        <v>1883</v>
      </c>
      <c r="U3279" s="12">
        <v>61.44</v>
      </c>
      <c r="V3279" s="12">
        <v>3</v>
      </c>
      <c r="W3279" s="12">
        <v>0</v>
      </c>
      <c r="X3279" s="12">
        <v>16.588799999999999</v>
      </c>
    </row>
    <row r="3280" spans="1:24" ht="14" x14ac:dyDescent="0.3">
      <c r="A3280" s="9">
        <v>3277</v>
      </c>
      <c r="B3280" s="14" t="s">
        <v>7610</v>
      </c>
      <c r="C3280" s="15">
        <v>45557</v>
      </c>
      <c r="D3280" s="15">
        <v>45561</v>
      </c>
      <c r="E3280" s="10" t="s">
        <v>44</v>
      </c>
      <c r="F3280" s="10" t="s">
        <v>2258</v>
      </c>
      <c r="G3280" s="10" t="s">
        <v>2259</v>
      </c>
      <c r="H3280" s="10" t="s">
        <v>92</v>
      </c>
      <c r="I3280" s="10" t="s">
        <v>23</v>
      </c>
      <c r="J3280" s="10" t="s">
        <v>538</v>
      </c>
      <c r="K3280" s="10" t="s">
        <v>298</v>
      </c>
      <c r="L3280" s="10">
        <v>37064</v>
      </c>
      <c r="M3280" s="10" t="s">
        <v>26</v>
      </c>
      <c r="N3280" s="10" t="str">
        <f>_xlfn.XLOOKUP($M:$M,People!$B:$B,People!A:A)</f>
        <v>Fred Suzuki</v>
      </c>
      <c r="O3280" s="10" t="s">
        <v>3378</v>
      </c>
      <c r="P3280" s="10" t="str">
        <f>VLOOKUP(O3280,Products!$A:$E,3,FALSE)</f>
        <v>Dell</v>
      </c>
      <c r="Q3280" s="31">
        <f>INDEX(Products!$E:$E,MATCH(O3280,Products!$A:$A,0))</f>
        <v>0.38</v>
      </c>
      <c r="R3280" s="10" t="s">
        <v>41</v>
      </c>
      <c r="S3280" s="10" t="s">
        <v>61</v>
      </c>
      <c r="T3280" s="10" t="s">
        <v>3379</v>
      </c>
      <c r="U3280" s="12">
        <v>2.8160000000000003</v>
      </c>
      <c r="V3280" s="12">
        <v>2</v>
      </c>
      <c r="W3280" s="12">
        <v>0.2</v>
      </c>
      <c r="X3280" s="12">
        <v>0.31679999999999986</v>
      </c>
    </row>
    <row r="3281" spans="1:24" ht="14" x14ac:dyDescent="0.3">
      <c r="A3281" s="9">
        <v>3278</v>
      </c>
      <c r="B3281" s="14" t="s">
        <v>7610</v>
      </c>
      <c r="C3281" s="15">
        <v>45557</v>
      </c>
      <c r="D3281" s="15">
        <v>45561</v>
      </c>
      <c r="E3281" s="10" t="s">
        <v>44</v>
      </c>
      <c r="F3281" s="10" t="s">
        <v>2258</v>
      </c>
      <c r="G3281" s="10" t="s">
        <v>2259</v>
      </c>
      <c r="H3281" s="10" t="s">
        <v>92</v>
      </c>
      <c r="I3281" s="10" t="s">
        <v>23</v>
      </c>
      <c r="J3281" s="10" t="s">
        <v>538</v>
      </c>
      <c r="K3281" s="10" t="s">
        <v>298</v>
      </c>
      <c r="L3281" s="10">
        <v>37064</v>
      </c>
      <c r="M3281" s="10" t="s">
        <v>26</v>
      </c>
      <c r="N3281" s="10" t="str">
        <f>_xlfn.XLOOKUP($M:$M,People!$B:$B,People!A:A)</f>
        <v>Fred Suzuki</v>
      </c>
      <c r="O3281" s="10" t="s">
        <v>3120</v>
      </c>
      <c r="P3281" s="10" t="str">
        <f>VLOOKUP(O3281,Products!$A:$E,3,FALSE)</f>
        <v>Dell</v>
      </c>
      <c r="Q3281" s="31">
        <f>INDEX(Products!$E:$E,MATCH(O3281,Products!$A:$A,0))</f>
        <v>0.28000000000000003</v>
      </c>
      <c r="R3281" s="10" t="s">
        <v>41</v>
      </c>
      <c r="S3281" s="10" t="s">
        <v>68</v>
      </c>
      <c r="T3281" s="10" t="s">
        <v>3121</v>
      </c>
      <c r="U3281" s="12">
        <v>3.2040000000000002</v>
      </c>
      <c r="V3281" s="12">
        <v>2</v>
      </c>
      <c r="W3281" s="12">
        <v>0.7</v>
      </c>
      <c r="X3281" s="12">
        <v>-2.5631999999999993</v>
      </c>
    </row>
    <row r="3282" spans="1:24" ht="14" x14ac:dyDescent="0.3">
      <c r="A3282" s="9">
        <v>3279</v>
      </c>
      <c r="B3282" s="14" t="s">
        <v>7610</v>
      </c>
      <c r="C3282" s="15">
        <v>45557</v>
      </c>
      <c r="D3282" s="15">
        <v>45561</v>
      </c>
      <c r="E3282" s="10" t="s">
        <v>44</v>
      </c>
      <c r="F3282" s="10" t="s">
        <v>2258</v>
      </c>
      <c r="G3282" s="10" t="s">
        <v>2259</v>
      </c>
      <c r="H3282" s="10" t="s">
        <v>92</v>
      </c>
      <c r="I3282" s="10" t="s">
        <v>23</v>
      </c>
      <c r="J3282" s="10" t="s">
        <v>538</v>
      </c>
      <c r="K3282" s="10" t="s">
        <v>298</v>
      </c>
      <c r="L3282" s="10">
        <v>37064</v>
      </c>
      <c r="M3282" s="10" t="s">
        <v>26</v>
      </c>
      <c r="N3282" s="10" t="str">
        <f>_xlfn.XLOOKUP($M:$M,People!$B:$B,People!A:A)</f>
        <v>Fred Suzuki</v>
      </c>
      <c r="O3282" s="10" t="s">
        <v>3776</v>
      </c>
      <c r="P3282" s="10" t="str">
        <f>VLOOKUP(O3282,Products!$A:$E,3,FALSE)</f>
        <v>Dell</v>
      </c>
      <c r="Q3282" s="31">
        <f>INDEX(Products!$E:$E,MATCH(O3282,Products!$A:$A,0))</f>
        <v>0.3</v>
      </c>
      <c r="R3282" s="10" t="s">
        <v>41</v>
      </c>
      <c r="S3282" s="10" t="s">
        <v>42</v>
      </c>
      <c r="T3282" s="10" t="s">
        <v>3777</v>
      </c>
      <c r="U3282" s="12">
        <v>12</v>
      </c>
      <c r="V3282" s="12">
        <v>4</v>
      </c>
      <c r="W3282" s="12">
        <v>0.2</v>
      </c>
      <c r="X3282" s="12">
        <v>4.1999999999999993</v>
      </c>
    </row>
    <row r="3283" spans="1:24" ht="14" x14ac:dyDescent="0.3">
      <c r="A3283" s="9">
        <v>3280</v>
      </c>
      <c r="B3283" s="14" t="s">
        <v>7607</v>
      </c>
      <c r="C3283" s="15">
        <v>45557</v>
      </c>
      <c r="D3283" s="15">
        <v>45561</v>
      </c>
      <c r="E3283" s="10" t="s">
        <v>19</v>
      </c>
      <c r="F3283" s="10" t="s">
        <v>4714</v>
      </c>
      <c r="G3283" s="10" t="s">
        <v>4715</v>
      </c>
      <c r="H3283" s="10" t="s">
        <v>92</v>
      </c>
      <c r="I3283" s="10" t="s">
        <v>23</v>
      </c>
      <c r="J3283" s="10" t="s">
        <v>985</v>
      </c>
      <c r="K3283" s="10" t="s">
        <v>285</v>
      </c>
      <c r="L3283" s="10">
        <v>22204</v>
      </c>
      <c r="M3283" s="10" t="s">
        <v>26</v>
      </c>
      <c r="N3283" s="10" t="str">
        <f>_xlfn.XLOOKUP($M:$M,People!$B:$B,People!A:A)</f>
        <v>Fred Suzuki</v>
      </c>
      <c r="O3283" s="10" t="s">
        <v>3839</v>
      </c>
      <c r="P3283" s="10" t="str">
        <f>VLOOKUP(O3283,Products!$A:$E,3,FALSE)</f>
        <v>Avery</v>
      </c>
      <c r="Q3283" s="31">
        <f>INDEX(Products!$E:$E,MATCH(O3283,Products!$A:$A,0))</f>
        <v>0.25</v>
      </c>
      <c r="R3283" s="10" t="s">
        <v>41</v>
      </c>
      <c r="S3283" s="10" t="s">
        <v>82</v>
      </c>
      <c r="T3283" s="10" t="s">
        <v>3840</v>
      </c>
      <c r="U3283" s="12">
        <v>32.400000000000006</v>
      </c>
      <c r="V3283" s="12">
        <v>5</v>
      </c>
      <c r="W3283" s="12">
        <v>0</v>
      </c>
      <c r="X3283" s="12">
        <v>15.552000000000001</v>
      </c>
    </row>
    <row r="3284" spans="1:24" ht="14" x14ac:dyDescent="0.3">
      <c r="A3284" s="9">
        <v>3281</v>
      </c>
      <c r="B3284" s="14" t="s">
        <v>7610</v>
      </c>
      <c r="C3284" s="15">
        <v>45557</v>
      </c>
      <c r="D3284" s="15">
        <v>45561</v>
      </c>
      <c r="E3284" s="10" t="s">
        <v>44</v>
      </c>
      <c r="F3284" s="10" t="s">
        <v>2258</v>
      </c>
      <c r="G3284" s="10" t="s">
        <v>2259</v>
      </c>
      <c r="H3284" s="10" t="s">
        <v>92</v>
      </c>
      <c r="I3284" s="10" t="s">
        <v>23</v>
      </c>
      <c r="J3284" s="10" t="s">
        <v>538</v>
      </c>
      <c r="K3284" s="10" t="s">
        <v>298</v>
      </c>
      <c r="L3284" s="10">
        <v>37064</v>
      </c>
      <c r="M3284" s="10" t="s">
        <v>26</v>
      </c>
      <c r="N3284" s="10" t="str">
        <f>_xlfn.XLOOKUP($M:$M,People!$B:$B,People!A:A)</f>
        <v>Fred Suzuki</v>
      </c>
      <c r="O3284" s="10" t="s">
        <v>3134</v>
      </c>
      <c r="P3284" s="10" t="str">
        <f>VLOOKUP(O3284,Products!$A:$E,3,FALSE)</f>
        <v>Office Depot</v>
      </c>
      <c r="Q3284" s="31">
        <f>INDEX(Products!$E:$E,MATCH(O3284,Products!$A:$A,0))</f>
        <v>0.34</v>
      </c>
      <c r="R3284" s="10" t="s">
        <v>41</v>
      </c>
      <c r="S3284" s="10" t="s">
        <v>53</v>
      </c>
      <c r="T3284" s="10" t="s">
        <v>3135</v>
      </c>
      <c r="U3284" s="12">
        <v>25.424000000000003</v>
      </c>
      <c r="V3284" s="12">
        <v>1</v>
      </c>
      <c r="W3284" s="12">
        <v>0.2</v>
      </c>
      <c r="X3284" s="12">
        <v>-4.7670000000000021</v>
      </c>
    </row>
    <row r="3285" spans="1:24" ht="14" x14ac:dyDescent="0.3">
      <c r="A3285" s="9">
        <v>3282</v>
      </c>
      <c r="B3285" s="14" t="s">
        <v>7610</v>
      </c>
      <c r="C3285" s="15">
        <v>45557</v>
      </c>
      <c r="D3285" s="15">
        <v>45561</v>
      </c>
      <c r="E3285" s="10" t="s">
        <v>44</v>
      </c>
      <c r="F3285" s="10" t="s">
        <v>2258</v>
      </c>
      <c r="G3285" s="10" t="s">
        <v>2259</v>
      </c>
      <c r="H3285" s="10" t="s">
        <v>92</v>
      </c>
      <c r="I3285" s="10" t="s">
        <v>23</v>
      </c>
      <c r="J3285" s="10" t="s">
        <v>538</v>
      </c>
      <c r="K3285" s="10" t="s">
        <v>298</v>
      </c>
      <c r="L3285" s="10">
        <v>37064</v>
      </c>
      <c r="M3285" s="10" t="s">
        <v>26</v>
      </c>
      <c r="N3285" s="10" t="str">
        <f>_xlfn.XLOOKUP($M:$M,People!$B:$B,People!A:A)</f>
        <v>Fred Suzuki</v>
      </c>
      <c r="O3285" s="10" t="s">
        <v>2927</v>
      </c>
      <c r="P3285" s="10" t="str">
        <f>VLOOKUP(O3285,Products!$A:$E,3,FALSE)</f>
        <v>Office Depot</v>
      </c>
      <c r="Q3285" s="31">
        <f>INDEX(Products!$E:$E,MATCH(O3285,Products!$A:$A,0))</f>
        <v>0.32</v>
      </c>
      <c r="R3285" s="10" t="s">
        <v>41</v>
      </c>
      <c r="S3285" s="10" t="s">
        <v>53</v>
      </c>
      <c r="T3285" s="10" t="s">
        <v>2928</v>
      </c>
      <c r="U3285" s="12">
        <v>720.06400000000008</v>
      </c>
      <c r="V3285" s="12">
        <v>4</v>
      </c>
      <c r="W3285" s="12">
        <v>0.2</v>
      </c>
      <c r="X3285" s="12">
        <v>-63.005600000000015</v>
      </c>
    </row>
    <row r="3286" spans="1:24" ht="14" x14ac:dyDescent="0.3">
      <c r="A3286" s="9">
        <v>3283</v>
      </c>
      <c r="B3286" s="14" t="s">
        <v>7611</v>
      </c>
      <c r="C3286" s="15">
        <v>45557</v>
      </c>
      <c r="D3286" s="15">
        <v>45560</v>
      </c>
      <c r="E3286" s="10" t="s">
        <v>168</v>
      </c>
      <c r="F3286" s="10" t="s">
        <v>2648</v>
      </c>
      <c r="G3286" s="10" t="s">
        <v>2649</v>
      </c>
      <c r="H3286" s="10" t="s">
        <v>22</v>
      </c>
      <c r="I3286" s="10" t="s">
        <v>23</v>
      </c>
      <c r="J3286" s="10" t="s">
        <v>131</v>
      </c>
      <c r="K3286" s="10" t="s">
        <v>132</v>
      </c>
      <c r="L3286" s="10">
        <v>19143</v>
      </c>
      <c r="M3286" s="10" t="s">
        <v>133</v>
      </c>
      <c r="N3286" s="10" t="str">
        <f>_xlfn.XLOOKUP($M:$M,People!$B:$B,People!A:A)</f>
        <v>Chuck Magee</v>
      </c>
      <c r="O3286" s="10" t="s">
        <v>3869</v>
      </c>
      <c r="P3286" s="10" t="str">
        <f>VLOOKUP(O3286,Products!$A:$E,3,FALSE)</f>
        <v>3M</v>
      </c>
      <c r="Q3286" s="31">
        <f>INDEX(Products!$E:$E,MATCH(O3286,Products!$A:$A,0))</f>
        <v>0.36</v>
      </c>
      <c r="R3286" s="10" t="s">
        <v>41</v>
      </c>
      <c r="S3286" s="10" t="s">
        <v>510</v>
      </c>
      <c r="T3286" s="10" t="s">
        <v>3870</v>
      </c>
      <c r="U3286" s="12">
        <v>55.600000000000009</v>
      </c>
      <c r="V3286" s="12">
        <v>5</v>
      </c>
      <c r="W3286" s="12">
        <v>0.2</v>
      </c>
      <c r="X3286" s="12">
        <v>6.2549999999999919</v>
      </c>
    </row>
    <row r="3287" spans="1:24" ht="14" x14ac:dyDescent="0.3">
      <c r="A3287" s="9">
        <v>3284</v>
      </c>
      <c r="B3287" s="14" t="s">
        <v>7611</v>
      </c>
      <c r="C3287" s="15">
        <v>45557</v>
      </c>
      <c r="D3287" s="15">
        <v>45560</v>
      </c>
      <c r="E3287" s="10" t="s">
        <v>168</v>
      </c>
      <c r="F3287" s="10" t="s">
        <v>2648</v>
      </c>
      <c r="G3287" s="10" t="s">
        <v>2649</v>
      </c>
      <c r="H3287" s="10" t="s">
        <v>22</v>
      </c>
      <c r="I3287" s="10" t="s">
        <v>23</v>
      </c>
      <c r="J3287" s="10" t="s">
        <v>131</v>
      </c>
      <c r="K3287" s="10" t="s">
        <v>132</v>
      </c>
      <c r="L3287" s="10">
        <v>19143</v>
      </c>
      <c r="M3287" s="10" t="s">
        <v>133</v>
      </c>
      <c r="N3287" s="10" t="str">
        <f>_xlfn.XLOOKUP($M:$M,People!$B:$B,People!A:A)</f>
        <v>Chuck Magee</v>
      </c>
      <c r="O3287" s="10" t="s">
        <v>795</v>
      </c>
      <c r="P3287" s="10" t="str">
        <f>VLOOKUP(O3287,Products!$A:$E,3,FALSE)</f>
        <v>Logitech</v>
      </c>
      <c r="Q3287" s="31">
        <f>INDEX(Products!$E:$E,MATCH(O3287,Products!$A:$A,0))</f>
        <v>0.33</v>
      </c>
      <c r="R3287" s="10" t="s">
        <v>64</v>
      </c>
      <c r="S3287" s="10" t="s">
        <v>144</v>
      </c>
      <c r="T3287" s="10" t="s">
        <v>796</v>
      </c>
      <c r="U3287" s="12">
        <v>617.97600000000011</v>
      </c>
      <c r="V3287" s="12">
        <v>3</v>
      </c>
      <c r="W3287" s="12">
        <v>0.2</v>
      </c>
      <c r="X3287" s="12">
        <v>-7.724700000000098</v>
      </c>
    </row>
    <row r="3288" spans="1:24" ht="14" x14ac:dyDescent="0.3">
      <c r="A3288" s="9">
        <v>3285</v>
      </c>
      <c r="B3288" s="14" t="s">
        <v>7612</v>
      </c>
      <c r="C3288" s="15">
        <v>45559</v>
      </c>
      <c r="D3288" s="15">
        <v>45563</v>
      </c>
      <c r="E3288" s="10" t="s">
        <v>44</v>
      </c>
      <c r="F3288" s="10" t="s">
        <v>2559</v>
      </c>
      <c r="G3288" s="10" t="s">
        <v>2560</v>
      </c>
      <c r="H3288" s="10" t="s">
        <v>92</v>
      </c>
      <c r="I3288" s="10" t="s">
        <v>23</v>
      </c>
      <c r="J3288" s="10" t="s">
        <v>4928</v>
      </c>
      <c r="K3288" s="10" t="s">
        <v>430</v>
      </c>
      <c r="L3288" s="10">
        <v>52001</v>
      </c>
      <c r="M3288" s="10" t="s">
        <v>95</v>
      </c>
      <c r="N3288" s="10" t="str">
        <f>_xlfn.XLOOKUP($M:$M,People!$B:$B,People!A:A)</f>
        <v>Roxanne Rodriguez</v>
      </c>
      <c r="O3288" s="10" t="s">
        <v>3729</v>
      </c>
      <c r="P3288" s="10" t="str">
        <f>VLOOKUP(O3288,Products!$A:$E,3,FALSE)</f>
        <v>3M</v>
      </c>
      <c r="Q3288" s="31">
        <f>INDEX(Products!$E:$E,MATCH(O3288,Products!$A:$A,0))</f>
        <v>0.38</v>
      </c>
      <c r="R3288" s="10" t="s">
        <v>28</v>
      </c>
      <c r="S3288" s="10" t="s">
        <v>32</v>
      </c>
      <c r="T3288" s="10" t="s">
        <v>3730</v>
      </c>
      <c r="U3288" s="12">
        <v>1408.1</v>
      </c>
      <c r="V3288" s="12">
        <v>10</v>
      </c>
      <c r="W3288" s="12">
        <v>0</v>
      </c>
      <c r="X3288" s="12">
        <v>394.26800000000003</v>
      </c>
    </row>
    <row r="3289" spans="1:24" ht="14" x14ac:dyDescent="0.3">
      <c r="A3289" s="9">
        <v>3286</v>
      </c>
      <c r="B3289" s="14" t="s">
        <v>7613</v>
      </c>
      <c r="C3289" s="15">
        <v>45559</v>
      </c>
      <c r="D3289" s="15">
        <v>45565</v>
      </c>
      <c r="E3289" s="10" t="s">
        <v>44</v>
      </c>
      <c r="F3289" s="10" t="s">
        <v>3481</v>
      </c>
      <c r="G3289" s="10" t="s">
        <v>3482</v>
      </c>
      <c r="H3289" s="10" t="s">
        <v>22</v>
      </c>
      <c r="I3289" s="10" t="s">
        <v>23</v>
      </c>
      <c r="J3289" s="10" t="s">
        <v>3483</v>
      </c>
      <c r="K3289" s="10" t="s">
        <v>646</v>
      </c>
      <c r="L3289" s="10">
        <v>70506</v>
      </c>
      <c r="M3289" s="10" t="s">
        <v>26</v>
      </c>
      <c r="N3289" s="10" t="str">
        <f>_xlfn.XLOOKUP($M:$M,People!$B:$B,People!A:A)</f>
        <v>Fred Suzuki</v>
      </c>
      <c r="O3289" s="10" t="s">
        <v>2818</v>
      </c>
      <c r="P3289" s="10" t="str">
        <f>VLOOKUP(O3289,Products!$A:$E,3,FALSE)</f>
        <v>Avery</v>
      </c>
      <c r="Q3289" s="31">
        <f>INDEX(Products!$E:$E,MATCH(O3289,Products!$A:$A,0))</f>
        <v>0.39</v>
      </c>
      <c r="R3289" s="10" t="s">
        <v>28</v>
      </c>
      <c r="S3289" s="10" t="s">
        <v>32</v>
      </c>
      <c r="T3289" s="10" t="s">
        <v>2819</v>
      </c>
      <c r="U3289" s="12">
        <v>517.5</v>
      </c>
      <c r="V3289" s="12">
        <v>6</v>
      </c>
      <c r="W3289" s="12">
        <v>0</v>
      </c>
      <c r="X3289" s="12">
        <v>155.24999999999994</v>
      </c>
    </row>
    <row r="3290" spans="1:24" ht="14" x14ac:dyDescent="0.3">
      <c r="A3290" s="9">
        <v>3287</v>
      </c>
      <c r="B3290" s="14" t="s">
        <v>7614</v>
      </c>
      <c r="C3290" s="15">
        <v>45559</v>
      </c>
      <c r="D3290" s="15">
        <v>45563</v>
      </c>
      <c r="E3290" s="10" t="s">
        <v>44</v>
      </c>
      <c r="F3290" s="10" t="s">
        <v>3211</v>
      </c>
      <c r="G3290" s="10" t="s">
        <v>3212</v>
      </c>
      <c r="H3290" s="10" t="s">
        <v>36</v>
      </c>
      <c r="I3290" s="10" t="s">
        <v>23</v>
      </c>
      <c r="J3290" s="10" t="s">
        <v>37</v>
      </c>
      <c r="K3290" s="10" t="s">
        <v>38</v>
      </c>
      <c r="L3290" s="10">
        <v>90032</v>
      </c>
      <c r="M3290" s="10" t="s">
        <v>39</v>
      </c>
      <c r="N3290" s="10" t="str">
        <f>_xlfn.XLOOKUP($M:$M,People!$B:$B,People!A:A)</f>
        <v>Sadie Pawthorne</v>
      </c>
      <c r="O3290" s="10" t="s">
        <v>1761</v>
      </c>
      <c r="P3290" s="10" t="str">
        <f>VLOOKUP(O3290,Products!$A:$E,3,FALSE)</f>
        <v>Staples</v>
      </c>
      <c r="Q3290" s="31">
        <f>INDEX(Products!$E:$E,MATCH(O3290,Products!$A:$A,0))</f>
        <v>0.28999999999999998</v>
      </c>
      <c r="R3290" s="10" t="s">
        <v>28</v>
      </c>
      <c r="S3290" s="10" t="s">
        <v>58</v>
      </c>
      <c r="T3290" s="10" t="s">
        <v>1762</v>
      </c>
      <c r="U3290" s="12">
        <v>14.91</v>
      </c>
      <c r="V3290" s="12">
        <v>3</v>
      </c>
      <c r="W3290" s="12">
        <v>0</v>
      </c>
      <c r="X3290" s="12">
        <v>4.6220999999999997</v>
      </c>
    </row>
    <row r="3291" spans="1:24" ht="14" x14ac:dyDescent="0.3">
      <c r="A3291" s="9">
        <v>3288</v>
      </c>
      <c r="B3291" s="14" t="s">
        <v>7614</v>
      </c>
      <c r="C3291" s="15">
        <v>45559</v>
      </c>
      <c r="D3291" s="15">
        <v>45563</v>
      </c>
      <c r="E3291" s="10" t="s">
        <v>44</v>
      </c>
      <c r="F3291" s="10" t="s">
        <v>3211</v>
      </c>
      <c r="G3291" s="10" t="s">
        <v>3212</v>
      </c>
      <c r="H3291" s="10" t="s">
        <v>36</v>
      </c>
      <c r="I3291" s="10" t="s">
        <v>23</v>
      </c>
      <c r="J3291" s="10" t="s">
        <v>37</v>
      </c>
      <c r="K3291" s="10" t="s">
        <v>38</v>
      </c>
      <c r="L3291" s="10">
        <v>90032</v>
      </c>
      <c r="M3291" s="10" t="s">
        <v>39</v>
      </c>
      <c r="N3291" s="10" t="str">
        <f>_xlfn.XLOOKUP($M:$M,People!$B:$B,People!A:A)</f>
        <v>Sadie Pawthorne</v>
      </c>
      <c r="O3291" s="10" t="s">
        <v>4377</v>
      </c>
      <c r="P3291" s="10" t="str">
        <f>VLOOKUP(O3291,Products!$A:$E,3,FALSE)</f>
        <v>Samsung</v>
      </c>
      <c r="Q3291" s="31">
        <f>INDEX(Products!$E:$E,MATCH(O3291,Products!$A:$A,0))</f>
        <v>0.27</v>
      </c>
      <c r="R3291" s="10" t="s">
        <v>41</v>
      </c>
      <c r="S3291" s="10" t="s">
        <v>71</v>
      </c>
      <c r="T3291" s="10" t="s">
        <v>4378</v>
      </c>
      <c r="U3291" s="12">
        <v>1158.1199999999999</v>
      </c>
      <c r="V3291" s="12">
        <v>4</v>
      </c>
      <c r="W3291" s="12">
        <v>0</v>
      </c>
      <c r="X3291" s="12">
        <v>335.85479999999984</v>
      </c>
    </row>
    <row r="3292" spans="1:24" ht="14" x14ac:dyDescent="0.3">
      <c r="A3292" s="9">
        <v>3289</v>
      </c>
      <c r="B3292" s="14" t="s">
        <v>7615</v>
      </c>
      <c r="C3292" s="15">
        <v>45559</v>
      </c>
      <c r="D3292" s="15">
        <v>45562</v>
      </c>
      <c r="E3292" s="10" t="s">
        <v>19</v>
      </c>
      <c r="F3292" s="10" t="s">
        <v>201</v>
      </c>
      <c r="G3292" s="10" t="s">
        <v>202</v>
      </c>
      <c r="H3292" s="10" t="s">
        <v>36</v>
      </c>
      <c r="I3292" s="10" t="s">
        <v>23</v>
      </c>
      <c r="J3292" s="10" t="s">
        <v>131</v>
      </c>
      <c r="K3292" s="10" t="s">
        <v>132</v>
      </c>
      <c r="L3292" s="10">
        <v>19120</v>
      </c>
      <c r="M3292" s="10" t="s">
        <v>133</v>
      </c>
      <c r="N3292" s="10" t="str">
        <f>_xlfn.XLOOKUP($M:$M,People!$B:$B,People!A:A)</f>
        <v>Chuck Magee</v>
      </c>
      <c r="O3292" s="10" t="s">
        <v>3256</v>
      </c>
      <c r="P3292" s="10" t="str">
        <f>VLOOKUP(O3292,Products!$A:$E,3,FALSE)</f>
        <v>Staples</v>
      </c>
      <c r="Q3292" s="31">
        <f>INDEX(Products!$E:$E,MATCH(O3292,Products!$A:$A,0))</f>
        <v>0.28999999999999998</v>
      </c>
      <c r="R3292" s="10" t="s">
        <v>41</v>
      </c>
      <c r="S3292" s="10" t="s">
        <v>61</v>
      </c>
      <c r="T3292" s="10" t="s">
        <v>3257</v>
      </c>
      <c r="U3292" s="12">
        <v>6.8480000000000008</v>
      </c>
      <c r="V3292" s="12">
        <v>2</v>
      </c>
      <c r="W3292" s="12">
        <v>0.2</v>
      </c>
      <c r="X3292" s="12">
        <v>0.59920000000000018</v>
      </c>
    </row>
    <row r="3293" spans="1:24" ht="14" x14ac:dyDescent="0.3">
      <c r="A3293" s="9">
        <v>3290</v>
      </c>
      <c r="B3293" s="14" t="s">
        <v>7616</v>
      </c>
      <c r="C3293" s="15">
        <v>45559</v>
      </c>
      <c r="D3293" s="15">
        <v>45564</v>
      </c>
      <c r="E3293" s="10" t="s">
        <v>19</v>
      </c>
      <c r="F3293" s="10" t="s">
        <v>259</v>
      </c>
      <c r="G3293" s="10" t="s">
        <v>260</v>
      </c>
      <c r="H3293" s="10" t="s">
        <v>22</v>
      </c>
      <c r="I3293" s="10" t="s">
        <v>23</v>
      </c>
      <c r="J3293" s="10" t="s">
        <v>5402</v>
      </c>
      <c r="K3293" s="10" t="s">
        <v>277</v>
      </c>
      <c r="L3293" s="10">
        <v>85323</v>
      </c>
      <c r="M3293" s="10" t="s">
        <v>39</v>
      </c>
      <c r="N3293" s="10" t="str">
        <f>_xlfn.XLOOKUP($M:$M,People!$B:$B,People!A:A)</f>
        <v>Sadie Pawthorne</v>
      </c>
      <c r="O3293" s="10" t="s">
        <v>1523</v>
      </c>
      <c r="P3293" s="10" t="str">
        <f>VLOOKUP(O3293,Products!$A:$E,3,FALSE)</f>
        <v>Logitech</v>
      </c>
      <c r="Q3293" s="31">
        <f>INDEX(Products!$E:$E,MATCH(O3293,Products!$A:$A,0))</f>
        <v>0.27</v>
      </c>
      <c r="R3293" s="10" t="s">
        <v>41</v>
      </c>
      <c r="S3293" s="10" t="s">
        <v>61</v>
      </c>
      <c r="T3293" s="10" t="s">
        <v>1524</v>
      </c>
      <c r="U3293" s="12">
        <v>16.463999999999999</v>
      </c>
      <c r="V3293" s="12">
        <v>7</v>
      </c>
      <c r="W3293" s="12">
        <v>0.2</v>
      </c>
      <c r="X3293" s="12">
        <v>1.852199999999999</v>
      </c>
    </row>
    <row r="3294" spans="1:24" ht="14" x14ac:dyDescent="0.3">
      <c r="A3294" s="9">
        <v>3291</v>
      </c>
      <c r="B3294" s="14" t="s">
        <v>7616</v>
      </c>
      <c r="C3294" s="15">
        <v>45559</v>
      </c>
      <c r="D3294" s="15">
        <v>45564</v>
      </c>
      <c r="E3294" s="10" t="s">
        <v>19</v>
      </c>
      <c r="F3294" s="10" t="s">
        <v>259</v>
      </c>
      <c r="G3294" s="10" t="s">
        <v>260</v>
      </c>
      <c r="H3294" s="10" t="s">
        <v>22</v>
      </c>
      <c r="I3294" s="10" t="s">
        <v>23</v>
      </c>
      <c r="J3294" s="10" t="s">
        <v>5402</v>
      </c>
      <c r="K3294" s="10" t="s">
        <v>277</v>
      </c>
      <c r="L3294" s="10">
        <v>85323</v>
      </c>
      <c r="M3294" s="10" t="s">
        <v>39</v>
      </c>
      <c r="N3294" s="10" t="str">
        <f>_xlfn.XLOOKUP($M:$M,People!$B:$B,People!A:A)</f>
        <v>Sadie Pawthorne</v>
      </c>
      <c r="O3294" s="10" t="s">
        <v>5070</v>
      </c>
      <c r="P3294" s="10" t="str">
        <f>VLOOKUP(O3294,Products!$A:$E,3,FALSE)</f>
        <v>IKEA</v>
      </c>
      <c r="Q3294" s="31">
        <f>INDEX(Products!$E:$E,MATCH(O3294,Products!$A:$A,0))</f>
        <v>0.38</v>
      </c>
      <c r="R3294" s="10" t="s">
        <v>41</v>
      </c>
      <c r="S3294" s="10" t="s">
        <v>61</v>
      </c>
      <c r="T3294" s="10" t="s">
        <v>5071</v>
      </c>
      <c r="U3294" s="12">
        <v>14.576000000000001</v>
      </c>
      <c r="V3294" s="12">
        <v>2</v>
      </c>
      <c r="W3294" s="12">
        <v>0.2</v>
      </c>
      <c r="X3294" s="12">
        <v>2.3685999999999989</v>
      </c>
    </row>
    <row r="3295" spans="1:24" ht="14" x14ac:dyDescent="0.3">
      <c r="A3295" s="9">
        <v>3292</v>
      </c>
      <c r="B3295" s="14" t="s">
        <v>7617</v>
      </c>
      <c r="C3295" s="15">
        <v>45559</v>
      </c>
      <c r="D3295" s="15">
        <v>45559</v>
      </c>
      <c r="E3295" s="10" t="s">
        <v>1124</v>
      </c>
      <c r="F3295" s="10" t="s">
        <v>700</v>
      </c>
      <c r="G3295" s="10" t="s">
        <v>701</v>
      </c>
      <c r="H3295" s="10" t="s">
        <v>22</v>
      </c>
      <c r="I3295" s="10" t="s">
        <v>23</v>
      </c>
      <c r="J3295" s="10" t="s">
        <v>437</v>
      </c>
      <c r="K3295" s="10" t="s">
        <v>438</v>
      </c>
      <c r="L3295" s="10">
        <v>43229</v>
      </c>
      <c r="M3295" s="10" t="s">
        <v>133</v>
      </c>
      <c r="N3295" s="10" t="str">
        <f>_xlfn.XLOOKUP($M:$M,People!$B:$B,People!A:A)</f>
        <v>Chuck Magee</v>
      </c>
      <c r="O3295" s="10" t="s">
        <v>3404</v>
      </c>
      <c r="P3295" s="10" t="str">
        <f>VLOOKUP(O3295,Products!$A:$E,3,FALSE)</f>
        <v>Logitech</v>
      </c>
      <c r="Q3295" s="31">
        <f>INDEX(Products!$E:$E,MATCH(O3295,Products!$A:$A,0))</f>
        <v>0.27</v>
      </c>
      <c r="R3295" s="10" t="s">
        <v>41</v>
      </c>
      <c r="S3295" s="10" t="s">
        <v>61</v>
      </c>
      <c r="T3295" s="10" t="s">
        <v>3405</v>
      </c>
      <c r="U3295" s="12">
        <v>17.12</v>
      </c>
      <c r="V3295" s="12">
        <v>5</v>
      </c>
      <c r="W3295" s="12">
        <v>0.2</v>
      </c>
      <c r="X3295" s="12">
        <v>1.9259999999999975</v>
      </c>
    </row>
    <row r="3296" spans="1:24" ht="14" x14ac:dyDescent="0.3">
      <c r="A3296" s="9">
        <v>3293</v>
      </c>
      <c r="B3296" s="14" t="s">
        <v>7618</v>
      </c>
      <c r="C3296" s="15">
        <v>45559</v>
      </c>
      <c r="D3296" s="15">
        <v>45561</v>
      </c>
      <c r="E3296" s="10" t="s">
        <v>19</v>
      </c>
      <c r="F3296" s="10" t="s">
        <v>1805</v>
      </c>
      <c r="G3296" s="10" t="s">
        <v>1806</v>
      </c>
      <c r="H3296" s="10" t="s">
        <v>22</v>
      </c>
      <c r="I3296" s="10" t="s">
        <v>23</v>
      </c>
      <c r="J3296" s="10" t="s">
        <v>86</v>
      </c>
      <c r="K3296" s="10" t="s">
        <v>87</v>
      </c>
      <c r="L3296" s="10">
        <v>98105</v>
      </c>
      <c r="M3296" s="10" t="s">
        <v>39</v>
      </c>
      <c r="N3296" s="10" t="str">
        <f>_xlfn.XLOOKUP($M:$M,People!$B:$B,People!A:A)</f>
        <v>Sadie Pawthorne</v>
      </c>
      <c r="O3296" s="10" t="s">
        <v>157</v>
      </c>
      <c r="P3296" s="10" t="str">
        <f>VLOOKUP(O3296,Products!$A:$E,3,FALSE)</f>
        <v>Logitech</v>
      </c>
      <c r="Q3296" s="31">
        <f>INDEX(Products!$E:$E,MATCH(O3296,Products!$A:$A,0))</f>
        <v>0.31</v>
      </c>
      <c r="R3296" s="10" t="s">
        <v>41</v>
      </c>
      <c r="S3296" s="10" t="s">
        <v>61</v>
      </c>
      <c r="T3296" s="10" t="s">
        <v>158</v>
      </c>
      <c r="U3296" s="12">
        <v>35.96</v>
      </c>
      <c r="V3296" s="12">
        <v>2</v>
      </c>
      <c r="W3296" s="12">
        <v>0</v>
      </c>
      <c r="X3296" s="12">
        <v>10.428399999999996</v>
      </c>
    </row>
    <row r="3297" spans="1:24" ht="14" x14ac:dyDescent="0.3">
      <c r="A3297" s="9">
        <v>3294</v>
      </c>
      <c r="B3297" s="14" t="s">
        <v>7618</v>
      </c>
      <c r="C3297" s="15">
        <v>45559</v>
      </c>
      <c r="D3297" s="15">
        <v>45561</v>
      </c>
      <c r="E3297" s="10" t="s">
        <v>19</v>
      </c>
      <c r="F3297" s="10" t="s">
        <v>1805</v>
      </c>
      <c r="G3297" s="10" t="s">
        <v>1806</v>
      </c>
      <c r="H3297" s="10" t="s">
        <v>22</v>
      </c>
      <c r="I3297" s="10" t="s">
        <v>23</v>
      </c>
      <c r="J3297" s="10" t="s">
        <v>86</v>
      </c>
      <c r="K3297" s="10" t="s">
        <v>87</v>
      </c>
      <c r="L3297" s="10">
        <v>98105</v>
      </c>
      <c r="M3297" s="10" t="s">
        <v>39</v>
      </c>
      <c r="N3297" s="10" t="str">
        <f>_xlfn.XLOOKUP($M:$M,People!$B:$B,People!A:A)</f>
        <v>Sadie Pawthorne</v>
      </c>
      <c r="O3297" s="10" t="s">
        <v>2621</v>
      </c>
      <c r="P3297" s="10" t="str">
        <f>VLOOKUP(O3297,Products!$A:$E,3,FALSE)</f>
        <v>Canon</v>
      </c>
      <c r="Q3297" s="31">
        <f>INDEX(Products!$E:$E,MATCH(O3297,Products!$A:$A,0))</f>
        <v>0.38</v>
      </c>
      <c r="R3297" s="10" t="s">
        <v>41</v>
      </c>
      <c r="S3297" s="10" t="s">
        <v>68</v>
      </c>
      <c r="T3297" s="10" t="s">
        <v>2622</v>
      </c>
      <c r="U3297" s="12">
        <v>14.952000000000002</v>
      </c>
      <c r="V3297" s="12">
        <v>3</v>
      </c>
      <c r="W3297" s="12">
        <v>0.2</v>
      </c>
      <c r="X3297" s="12">
        <v>5.4201000000000006</v>
      </c>
    </row>
    <row r="3298" spans="1:24" ht="14" x14ac:dyDescent="0.3">
      <c r="A3298" s="9">
        <v>3295</v>
      </c>
      <c r="B3298" s="14" t="s">
        <v>7612</v>
      </c>
      <c r="C3298" s="15">
        <v>45559</v>
      </c>
      <c r="D3298" s="15">
        <v>45563</v>
      </c>
      <c r="E3298" s="10" t="s">
        <v>44</v>
      </c>
      <c r="F3298" s="10" t="s">
        <v>2559</v>
      </c>
      <c r="G3298" s="10" t="s">
        <v>2560</v>
      </c>
      <c r="H3298" s="10" t="s">
        <v>92</v>
      </c>
      <c r="I3298" s="10" t="s">
        <v>23</v>
      </c>
      <c r="J3298" s="10" t="s">
        <v>4928</v>
      </c>
      <c r="K3298" s="10" t="s">
        <v>430</v>
      </c>
      <c r="L3298" s="10">
        <v>52001</v>
      </c>
      <c r="M3298" s="10" t="s">
        <v>95</v>
      </c>
      <c r="N3298" s="10" t="str">
        <f>_xlfn.XLOOKUP($M:$M,People!$B:$B,People!A:A)</f>
        <v>Roxanne Rodriguez</v>
      </c>
      <c r="O3298" s="10" t="s">
        <v>159</v>
      </c>
      <c r="P3298" s="10" t="str">
        <f>VLOOKUP(O3298,Products!$A:$E,3,FALSE)</f>
        <v>3M</v>
      </c>
      <c r="Q3298" s="31">
        <f>INDEX(Products!$E:$E,MATCH(O3298,Products!$A:$A,0))</f>
        <v>0.28000000000000003</v>
      </c>
      <c r="R3298" s="10" t="s">
        <v>41</v>
      </c>
      <c r="S3298" s="10" t="s">
        <v>68</v>
      </c>
      <c r="T3298" s="10" t="s">
        <v>160</v>
      </c>
      <c r="U3298" s="12">
        <v>15.24</v>
      </c>
      <c r="V3298" s="12">
        <v>4</v>
      </c>
      <c r="W3298" s="12">
        <v>0</v>
      </c>
      <c r="X3298" s="12">
        <v>6.8579999999999988</v>
      </c>
    </row>
    <row r="3299" spans="1:24" ht="14" x14ac:dyDescent="0.3">
      <c r="A3299" s="9">
        <v>3296</v>
      </c>
      <c r="B3299" s="14" t="s">
        <v>7617</v>
      </c>
      <c r="C3299" s="15">
        <v>45559</v>
      </c>
      <c r="D3299" s="15">
        <v>45559</v>
      </c>
      <c r="E3299" s="10" t="s">
        <v>1124</v>
      </c>
      <c r="F3299" s="10" t="s">
        <v>700</v>
      </c>
      <c r="G3299" s="10" t="s">
        <v>701</v>
      </c>
      <c r="H3299" s="10" t="s">
        <v>22</v>
      </c>
      <c r="I3299" s="10" t="s">
        <v>23</v>
      </c>
      <c r="J3299" s="10" t="s">
        <v>437</v>
      </c>
      <c r="K3299" s="10" t="s">
        <v>438</v>
      </c>
      <c r="L3299" s="10">
        <v>43229</v>
      </c>
      <c r="M3299" s="10" t="s">
        <v>133</v>
      </c>
      <c r="N3299" s="10" t="str">
        <f>_xlfn.XLOOKUP($M:$M,People!$B:$B,People!A:A)</f>
        <v>Chuck Magee</v>
      </c>
      <c r="O3299" s="10" t="s">
        <v>4461</v>
      </c>
      <c r="P3299" s="10" t="str">
        <f>VLOOKUP(O3299,Products!$A:$E,3,FALSE)</f>
        <v>HP</v>
      </c>
      <c r="Q3299" s="31">
        <f>INDEX(Products!$E:$E,MATCH(O3299,Products!$A:$A,0))</f>
        <v>0.37</v>
      </c>
      <c r="R3299" s="10" t="s">
        <v>41</v>
      </c>
      <c r="S3299" s="10" t="s">
        <v>68</v>
      </c>
      <c r="T3299" s="10" t="s">
        <v>4462</v>
      </c>
      <c r="U3299" s="12">
        <v>6.732000000000002</v>
      </c>
      <c r="V3299" s="12">
        <v>6</v>
      </c>
      <c r="W3299" s="12">
        <v>0.7</v>
      </c>
      <c r="X3299" s="12">
        <v>-4.4879999999999978</v>
      </c>
    </row>
    <row r="3300" spans="1:24" ht="14" x14ac:dyDescent="0.3">
      <c r="A3300" s="9">
        <v>3297</v>
      </c>
      <c r="B3300" s="14" t="s">
        <v>7619</v>
      </c>
      <c r="C3300" s="15">
        <v>45559</v>
      </c>
      <c r="D3300" s="15">
        <v>45564</v>
      </c>
      <c r="E3300" s="10" t="s">
        <v>44</v>
      </c>
      <c r="F3300" s="10" t="s">
        <v>3060</v>
      </c>
      <c r="G3300" s="10" t="s">
        <v>3061</v>
      </c>
      <c r="H3300" s="10" t="s">
        <v>22</v>
      </c>
      <c r="I3300" s="10" t="s">
        <v>23</v>
      </c>
      <c r="J3300" s="10" t="s">
        <v>237</v>
      </c>
      <c r="K3300" s="10" t="s">
        <v>238</v>
      </c>
      <c r="L3300" s="10">
        <v>10035</v>
      </c>
      <c r="M3300" s="10" t="s">
        <v>133</v>
      </c>
      <c r="N3300" s="10" t="str">
        <f>_xlfn.XLOOKUP($M:$M,People!$B:$B,People!A:A)</f>
        <v>Chuck Magee</v>
      </c>
      <c r="O3300" s="10" t="s">
        <v>2881</v>
      </c>
      <c r="P3300" s="10" t="str">
        <f>VLOOKUP(O3300,Products!$A:$E,3,FALSE)</f>
        <v>Staples</v>
      </c>
      <c r="Q3300" s="31">
        <f>INDEX(Products!$E:$E,MATCH(O3300,Products!$A:$A,0))</f>
        <v>0.31</v>
      </c>
      <c r="R3300" s="10" t="s">
        <v>41</v>
      </c>
      <c r="S3300" s="10" t="s">
        <v>155</v>
      </c>
      <c r="T3300" s="10" t="s">
        <v>2882</v>
      </c>
      <c r="U3300" s="12">
        <v>39.979999999999997</v>
      </c>
      <c r="V3300" s="12">
        <v>1</v>
      </c>
      <c r="W3300" s="12">
        <v>0</v>
      </c>
      <c r="X3300" s="12">
        <v>17.990999999999996</v>
      </c>
    </row>
    <row r="3301" spans="1:24" ht="14" x14ac:dyDescent="0.3">
      <c r="A3301" s="9">
        <v>3298</v>
      </c>
      <c r="B3301" s="14" t="s">
        <v>7617</v>
      </c>
      <c r="C3301" s="15">
        <v>45559</v>
      </c>
      <c r="D3301" s="15">
        <v>45559</v>
      </c>
      <c r="E3301" s="10" t="s">
        <v>1124</v>
      </c>
      <c r="F3301" s="10" t="s">
        <v>700</v>
      </c>
      <c r="G3301" s="10" t="s">
        <v>701</v>
      </c>
      <c r="H3301" s="10" t="s">
        <v>22</v>
      </c>
      <c r="I3301" s="10" t="s">
        <v>23</v>
      </c>
      <c r="J3301" s="10" t="s">
        <v>437</v>
      </c>
      <c r="K3301" s="10" t="s">
        <v>438</v>
      </c>
      <c r="L3301" s="10">
        <v>43229</v>
      </c>
      <c r="M3301" s="10" t="s">
        <v>133</v>
      </c>
      <c r="N3301" s="10" t="str">
        <f>_xlfn.XLOOKUP($M:$M,People!$B:$B,People!A:A)</f>
        <v>Chuck Magee</v>
      </c>
      <c r="O3301" s="10" t="s">
        <v>5275</v>
      </c>
      <c r="P3301" s="10" t="str">
        <f>VLOOKUP(O3301,Products!$A:$E,3,FALSE)</f>
        <v>Office Depot</v>
      </c>
      <c r="Q3301" s="31">
        <f>INDEX(Products!$E:$E,MATCH(O3301,Products!$A:$A,0))</f>
        <v>0.32</v>
      </c>
      <c r="R3301" s="10" t="s">
        <v>41</v>
      </c>
      <c r="S3301" s="10" t="s">
        <v>155</v>
      </c>
      <c r="T3301" s="10" t="s">
        <v>5276</v>
      </c>
      <c r="U3301" s="12">
        <v>15.840000000000002</v>
      </c>
      <c r="V3301" s="12">
        <v>2</v>
      </c>
      <c r="W3301" s="12">
        <v>0.2</v>
      </c>
      <c r="X3301" s="12">
        <v>5.5439999999999987</v>
      </c>
    </row>
    <row r="3302" spans="1:24" ht="14" x14ac:dyDescent="0.3">
      <c r="A3302" s="9">
        <v>3299</v>
      </c>
      <c r="B3302" s="14" t="s">
        <v>7617</v>
      </c>
      <c r="C3302" s="15">
        <v>45559</v>
      </c>
      <c r="D3302" s="15">
        <v>45559</v>
      </c>
      <c r="E3302" s="10" t="s">
        <v>1124</v>
      </c>
      <c r="F3302" s="10" t="s">
        <v>700</v>
      </c>
      <c r="G3302" s="10" t="s">
        <v>701</v>
      </c>
      <c r="H3302" s="10" t="s">
        <v>22</v>
      </c>
      <c r="I3302" s="10" t="s">
        <v>23</v>
      </c>
      <c r="J3302" s="10" t="s">
        <v>437</v>
      </c>
      <c r="K3302" s="10" t="s">
        <v>438</v>
      </c>
      <c r="L3302" s="10">
        <v>43229</v>
      </c>
      <c r="M3302" s="10" t="s">
        <v>133</v>
      </c>
      <c r="N3302" s="10" t="str">
        <f>_xlfn.XLOOKUP($M:$M,People!$B:$B,People!A:A)</f>
        <v>Chuck Magee</v>
      </c>
      <c r="O3302" s="10" t="s">
        <v>1934</v>
      </c>
      <c r="P3302" s="10" t="str">
        <f>VLOOKUP(O3302,Products!$A:$E,3,FALSE)</f>
        <v>Dell</v>
      </c>
      <c r="Q3302" s="31">
        <f>INDEX(Products!$E:$E,MATCH(O3302,Products!$A:$A,0))</f>
        <v>0.28000000000000003</v>
      </c>
      <c r="R3302" s="10" t="s">
        <v>41</v>
      </c>
      <c r="S3302" s="10" t="s">
        <v>42</v>
      </c>
      <c r="T3302" s="10" t="s">
        <v>1935</v>
      </c>
      <c r="U3302" s="12">
        <v>24.424000000000003</v>
      </c>
      <c r="V3302" s="12">
        <v>1</v>
      </c>
      <c r="W3302" s="12">
        <v>0.2</v>
      </c>
      <c r="X3302" s="12">
        <v>7.9378000000000002</v>
      </c>
    </row>
    <row r="3303" spans="1:24" ht="14" x14ac:dyDescent="0.3">
      <c r="A3303" s="9">
        <v>3300</v>
      </c>
      <c r="B3303" s="14" t="s">
        <v>7617</v>
      </c>
      <c r="C3303" s="15">
        <v>45559</v>
      </c>
      <c r="D3303" s="15">
        <v>45559</v>
      </c>
      <c r="E3303" s="10" t="s">
        <v>1124</v>
      </c>
      <c r="F3303" s="10" t="s">
        <v>700</v>
      </c>
      <c r="G3303" s="10" t="s">
        <v>701</v>
      </c>
      <c r="H3303" s="10" t="s">
        <v>22</v>
      </c>
      <c r="I3303" s="10" t="s">
        <v>23</v>
      </c>
      <c r="J3303" s="10" t="s">
        <v>437</v>
      </c>
      <c r="K3303" s="10" t="s">
        <v>438</v>
      </c>
      <c r="L3303" s="10">
        <v>43229</v>
      </c>
      <c r="M3303" s="10" t="s">
        <v>133</v>
      </c>
      <c r="N3303" s="10" t="str">
        <f>_xlfn.XLOOKUP($M:$M,People!$B:$B,People!A:A)</f>
        <v>Chuck Magee</v>
      </c>
      <c r="O3303" s="10" t="s">
        <v>3922</v>
      </c>
      <c r="P3303" s="10" t="str">
        <f>VLOOKUP(O3303,Products!$A:$E,3,FALSE)</f>
        <v>Avery</v>
      </c>
      <c r="Q3303" s="31">
        <f>INDEX(Products!$E:$E,MATCH(O3303,Products!$A:$A,0))</f>
        <v>0.25</v>
      </c>
      <c r="R3303" s="10" t="s">
        <v>41</v>
      </c>
      <c r="S3303" s="10" t="s">
        <v>53</v>
      </c>
      <c r="T3303" s="10" t="s">
        <v>3923</v>
      </c>
      <c r="U3303" s="12">
        <v>33.568000000000005</v>
      </c>
      <c r="V3303" s="12">
        <v>2</v>
      </c>
      <c r="W3303" s="12">
        <v>0.2</v>
      </c>
      <c r="X3303" s="12">
        <v>1.6783999999999981</v>
      </c>
    </row>
    <row r="3304" spans="1:24" ht="14" x14ac:dyDescent="0.3">
      <c r="A3304" s="9">
        <v>3301</v>
      </c>
      <c r="B3304" s="14" t="s">
        <v>7616</v>
      </c>
      <c r="C3304" s="15">
        <v>45559</v>
      </c>
      <c r="D3304" s="15">
        <v>45564</v>
      </c>
      <c r="E3304" s="10" t="s">
        <v>19</v>
      </c>
      <c r="F3304" s="10" t="s">
        <v>259</v>
      </c>
      <c r="G3304" s="10" t="s">
        <v>260</v>
      </c>
      <c r="H3304" s="10" t="s">
        <v>22</v>
      </c>
      <c r="I3304" s="10" t="s">
        <v>23</v>
      </c>
      <c r="J3304" s="10" t="s">
        <v>5402</v>
      </c>
      <c r="K3304" s="10" t="s">
        <v>277</v>
      </c>
      <c r="L3304" s="10">
        <v>85323</v>
      </c>
      <c r="M3304" s="10" t="s">
        <v>39</v>
      </c>
      <c r="N3304" s="10" t="str">
        <f>_xlfn.XLOOKUP($M:$M,People!$B:$B,People!A:A)</f>
        <v>Sadie Pawthorne</v>
      </c>
      <c r="O3304" s="10" t="s">
        <v>651</v>
      </c>
      <c r="P3304" s="10" t="str">
        <f>VLOOKUP(O3304,Products!$A:$E,3,FALSE)</f>
        <v>Office Depot</v>
      </c>
      <c r="Q3304" s="31">
        <f>INDEX(Products!$E:$E,MATCH(O3304,Products!$A:$A,0))</f>
        <v>0.28000000000000003</v>
      </c>
      <c r="R3304" s="10" t="s">
        <v>64</v>
      </c>
      <c r="S3304" s="10" t="s">
        <v>144</v>
      </c>
      <c r="T3304" s="10" t="s">
        <v>652</v>
      </c>
      <c r="U3304" s="12">
        <v>23.200000000000003</v>
      </c>
      <c r="V3304" s="12">
        <v>2</v>
      </c>
      <c r="W3304" s="12">
        <v>0.2</v>
      </c>
      <c r="X3304" s="12">
        <v>1.4499999999999993</v>
      </c>
    </row>
    <row r="3305" spans="1:24" ht="14" x14ac:dyDescent="0.3">
      <c r="A3305" s="9">
        <v>3302</v>
      </c>
      <c r="B3305" s="14" t="s">
        <v>7620</v>
      </c>
      <c r="C3305" s="15">
        <v>45559</v>
      </c>
      <c r="D3305" s="15">
        <v>45561</v>
      </c>
      <c r="E3305" s="10" t="s">
        <v>19</v>
      </c>
      <c r="F3305" s="10" t="s">
        <v>4326</v>
      </c>
      <c r="G3305" s="10" t="s">
        <v>4327</v>
      </c>
      <c r="H3305" s="10" t="s">
        <v>22</v>
      </c>
      <c r="I3305" s="10" t="s">
        <v>23</v>
      </c>
      <c r="J3305" s="10" t="s">
        <v>1143</v>
      </c>
      <c r="K3305" s="10" t="s">
        <v>277</v>
      </c>
      <c r="L3305" s="10">
        <v>85705</v>
      </c>
      <c r="M3305" s="10" t="s">
        <v>39</v>
      </c>
      <c r="N3305" s="10" t="str">
        <f>_xlfn.XLOOKUP($M:$M,People!$B:$B,People!A:A)</f>
        <v>Sadie Pawthorne</v>
      </c>
      <c r="O3305" s="10" t="s">
        <v>4853</v>
      </c>
      <c r="P3305" s="10" t="str">
        <f>VLOOKUP(O3305,Products!$A:$E,3,FALSE)</f>
        <v>Avery</v>
      </c>
      <c r="Q3305" s="31">
        <f>INDEX(Products!$E:$E,MATCH(O3305,Products!$A:$A,0))</f>
        <v>0.28999999999999998</v>
      </c>
      <c r="R3305" s="10" t="s">
        <v>64</v>
      </c>
      <c r="S3305" s="10" t="s">
        <v>65</v>
      </c>
      <c r="T3305" s="10" t="s">
        <v>4854</v>
      </c>
      <c r="U3305" s="12">
        <v>35.119999999999997</v>
      </c>
      <c r="V3305" s="12">
        <v>2</v>
      </c>
      <c r="W3305" s="12">
        <v>0.2</v>
      </c>
      <c r="X3305" s="12">
        <v>13.17</v>
      </c>
    </row>
    <row r="3306" spans="1:24" ht="14" x14ac:dyDescent="0.3">
      <c r="A3306" s="9">
        <v>3303</v>
      </c>
      <c r="B3306" s="14" t="s">
        <v>7621</v>
      </c>
      <c r="C3306" s="15">
        <v>45559</v>
      </c>
      <c r="D3306" s="15">
        <v>45562</v>
      </c>
      <c r="E3306" s="10" t="s">
        <v>168</v>
      </c>
      <c r="F3306" s="10" t="s">
        <v>4541</v>
      </c>
      <c r="G3306" s="10" t="s">
        <v>4542</v>
      </c>
      <c r="H3306" s="10" t="s">
        <v>92</v>
      </c>
      <c r="I3306" s="10" t="s">
        <v>23</v>
      </c>
      <c r="J3306" s="10" t="s">
        <v>5185</v>
      </c>
      <c r="K3306" s="10" t="s">
        <v>570</v>
      </c>
      <c r="L3306" s="10">
        <v>74012</v>
      </c>
      <c r="M3306" s="10" t="s">
        <v>95</v>
      </c>
      <c r="N3306" s="10" t="str">
        <f>_xlfn.XLOOKUP($M:$M,People!$B:$B,People!A:A)</f>
        <v>Roxanne Rodriguez</v>
      </c>
      <c r="O3306" s="10" t="s">
        <v>4966</v>
      </c>
      <c r="P3306" s="10" t="str">
        <f>VLOOKUP(O3306,Products!$A:$E,3,FALSE)</f>
        <v>HP</v>
      </c>
      <c r="Q3306" s="31">
        <f>INDEX(Products!$E:$E,MATCH(O3306,Products!$A:$A,0))</f>
        <v>0.33</v>
      </c>
      <c r="R3306" s="10" t="s">
        <v>64</v>
      </c>
      <c r="S3306" s="10" t="s">
        <v>65</v>
      </c>
      <c r="T3306" s="10" t="s">
        <v>4967</v>
      </c>
      <c r="U3306" s="12">
        <v>821.94</v>
      </c>
      <c r="V3306" s="12">
        <v>6</v>
      </c>
      <c r="W3306" s="12">
        <v>0</v>
      </c>
      <c r="X3306" s="12">
        <v>213.70440000000002</v>
      </c>
    </row>
    <row r="3307" spans="1:24" ht="14" x14ac:dyDescent="0.3">
      <c r="A3307" s="9">
        <v>3304</v>
      </c>
      <c r="B3307" s="14" t="s">
        <v>7622</v>
      </c>
      <c r="C3307" s="15">
        <v>45560</v>
      </c>
      <c r="D3307" s="15">
        <v>45560</v>
      </c>
      <c r="E3307" s="10" t="s">
        <v>1124</v>
      </c>
      <c r="F3307" s="10" t="s">
        <v>1682</v>
      </c>
      <c r="G3307" s="10" t="s">
        <v>1683</v>
      </c>
      <c r="H3307" s="10" t="s">
        <v>22</v>
      </c>
      <c r="I3307" s="10" t="s">
        <v>23</v>
      </c>
      <c r="J3307" s="10" t="s">
        <v>3074</v>
      </c>
      <c r="K3307" s="10" t="s">
        <v>238</v>
      </c>
      <c r="L3307" s="10">
        <v>11520</v>
      </c>
      <c r="M3307" s="10" t="s">
        <v>133</v>
      </c>
      <c r="N3307" s="10" t="str">
        <f>_xlfn.XLOOKUP($M:$M,People!$B:$B,People!A:A)</f>
        <v>Chuck Magee</v>
      </c>
      <c r="O3307" s="10" t="s">
        <v>5581</v>
      </c>
      <c r="P3307" s="10" t="str">
        <f>VLOOKUP(O3307,Products!$A:$E,3,FALSE)</f>
        <v>Canon</v>
      </c>
      <c r="Q3307" s="31">
        <f>INDEX(Products!$E:$E,MATCH(O3307,Products!$A:$A,0))</f>
        <v>0.34</v>
      </c>
      <c r="R3307" s="10" t="s">
        <v>28</v>
      </c>
      <c r="S3307" s="10" t="s">
        <v>32</v>
      </c>
      <c r="T3307" s="10" t="s">
        <v>5582</v>
      </c>
      <c r="U3307" s="12">
        <v>102.58200000000001</v>
      </c>
      <c r="V3307" s="12">
        <v>1</v>
      </c>
      <c r="W3307" s="12">
        <v>0.1</v>
      </c>
      <c r="X3307" s="12">
        <v>6.8388000000000009</v>
      </c>
    </row>
    <row r="3308" spans="1:24" ht="14" x14ac:dyDescent="0.3">
      <c r="A3308" s="9">
        <v>3305</v>
      </c>
      <c r="B3308" s="14" t="s">
        <v>7623</v>
      </c>
      <c r="C3308" s="15">
        <v>45560</v>
      </c>
      <c r="D3308" s="15">
        <v>45565</v>
      </c>
      <c r="E3308" s="10" t="s">
        <v>44</v>
      </c>
      <c r="F3308" s="10" t="s">
        <v>514</v>
      </c>
      <c r="G3308" s="10" t="s">
        <v>515</v>
      </c>
      <c r="H3308" s="10" t="s">
        <v>36</v>
      </c>
      <c r="I3308" s="10" t="s">
        <v>23</v>
      </c>
      <c r="J3308" s="10" t="s">
        <v>86</v>
      </c>
      <c r="K3308" s="10" t="s">
        <v>87</v>
      </c>
      <c r="L3308" s="10">
        <v>98103</v>
      </c>
      <c r="M3308" s="10" t="s">
        <v>39</v>
      </c>
      <c r="N3308" s="10" t="str">
        <f>_xlfn.XLOOKUP($M:$M,People!$B:$B,People!A:A)</f>
        <v>Sadie Pawthorne</v>
      </c>
      <c r="O3308" s="10" t="s">
        <v>3213</v>
      </c>
      <c r="P3308" s="10" t="str">
        <f>VLOOKUP(O3308,Products!$A:$E,3,FALSE)</f>
        <v>Office Depot</v>
      </c>
      <c r="Q3308" s="31">
        <f>INDEX(Products!$E:$E,MATCH(O3308,Products!$A:$A,0))</f>
        <v>0.26</v>
      </c>
      <c r="R3308" s="10" t="s">
        <v>28</v>
      </c>
      <c r="S3308" s="10" t="s">
        <v>32</v>
      </c>
      <c r="T3308" s="10" t="s">
        <v>3214</v>
      </c>
      <c r="U3308" s="12">
        <v>307.13600000000002</v>
      </c>
      <c r="V3308" s="12">
        <v>4</v>
      </c>
      <c r="W3308" s="12">
        <v>0.2</v>
      </c>
      <c r="X3308" s="12">
        <v>-11.51760000000003</v>
      </c>
    </row>
    <row r="3309" spans="1:24" ht="14" x14ac:dyDescent="0.3">
      <c r="A3309" s="9">
        <v>3306</v>
      </c>
      <c r="B3309" s="14" t="s">
        <v>7624</v>
      </c>
      <c r="C3309" s="15">
        <v>45560</v>
      </c>
      <c r="D3309" s="15">
        <v>45565</v>
      </c>
      <c r="E3309" s="10" t="s">
        <v>44</v>
      </c>
      <c r="F3309" s="10" t="s">
        <v>136</v>
      </c>
      <c r="G3309" s="10" t="s">
        <v>137</v>
      </c>
      <c r="H3309" s="10" t="s">
        <v>22</v>
      </c>
      <c r="I3309" s="10" t="s">
        <v>23</v>
      </c>
      <c r="J3309" s="10" t="s">
        <v>138</v>
      </c>
      <c r="K3309" s="10" t="s">
        <v>109</v>
      </c>
      <c r="L3309" s="10">
        <v>84057</v>
      </c>
      <c r="M3309" s="10" t="s">
        <v>39</v>
      </c>
      <c r="N3309" s="10" t="str">
        <f>_xlfn.XLOOKUP($M:$M,People!$B:$B,People!A:A)</f>
        <v>Sadie Pawthorne</v>
      </c>
      <c r="O3309" s="10" t="s">
        <v>49</v>
      </c>
      <c r="P3309" s="10" t="str">
        <f>VLOOKUP(O3309,Products!$A:$E,3,FALSE)</f>
        <v>3M</v>
      </c>
      <c r="Q3309" s="31">
        <f>INDEX(Products!$E:$E,MATCH(O3309,Products!$A:$A,0))</f>
        <v>0.36</v>
      </c>
      <c r="R3309" s="10" t="s">
        <v>28</v>
      </c>
      <c r="S3309" s="10" t="s">
        <v>50</v>
      </c>
      <c r="T3309" s="10" t="s">
        <v>51</v>
      </c>
      <c r="U3309" s="12">
        <v>1044.6299999999999</v>
      </c>
      <c r="V3309" s="12">
        <v>3</v>
      </c>
      <c r="W3309" s="12">
        <v>0</v>
      </c>
      <c r="X3309" s="12">
        <v>240.26490000000001</v>
      </c>
    </row>
    <row r="3310" spans="1:24" ht="14" x14ac:dyDescent="0.3">
      <c r="A3310" s="9">
        <v>3307</v>
      </c>
      <c r="B3310" s="14" t="s">
        <v>7625</v>
      </c>
      <c r="C3310" s="15">
        <v>45560</v>
      </c>
      <c r="D3310" s="15">
        <v>45564</v>
      </c>
      <c r="E3310" s="10" t="s">
        <v>44</v>
      </c>
      <c r="F3310" s="10" t="s">
        <v>5157</v>
      </c>
      <c r="G3310" s="10" t="s">
        <v>5158</v>
      </c>
      <c r="H3310" s="10" t="s">
        <v>22</v>
      </c>
      <c r="I3310" s="10" t="s">
        <v>23</v>
      </c>
      <c r="J3310" s="10" t="s">
        <v>2602</v>
      </c>
      <c r="K3310" s="10" t="s">
        <v>189</v>
      </c>
      <c r="L3310" s="10">
        <v>61107</v>
      </c>
      <c r="M3310" s="10" t="s">
        <v>95</v>
      </c>
      <c r="N3310" s="10" t="str">
        <f>_xlfn.XLOOKUP($M:$M,People!$B:$B,People!A:A)</f>
        <v>Roxanne Rodriguez</v>
      </c>
      <c r="O3310" s="10" t="s">
        <v>3982</v>
      </c>
      <c r="P3310" s="10" t="str">
        <f>VLOOKUP(O3310,Products!$A:$E,3,FALSE)</f>
        <v>Samsung</v>
      </c>
      <c r="Q3310" s="31">
        <f>INDEX(Products!$E:$E,MATCH(O3310,Products!$A:$A,0))</f>
        <v>0.25</v>
      </c>
      <c r="R3310" s="10" t="s">
        <v>41</v>
      </c>
      <c r="S3310" s="10" t="s">
        <v>61</v>
      </c>
      <c r="T3310" s="10" t="s">
        <v>3983</v>
      </c>
      <c r="U3310" s="12">
        <v>128.744</v>
      </c>
      <c r="V3310" s="12">
        <v>7</v>
      </c>
      <c r="W3310" s="12">
        <v>0.2</v>
      </c>
      <c r="X3310" s="12">
        <v>12.874400000000001</v>
      </c>
    </row>
    <row r="3311" spans="1:24" ht="14" x14ac:dyDescent="0.3">
      <c r="A3311" s="9">
        <v>3308</v>
      </c>
      <c r="B3311" s="14" t="s">
        <v>7626</v>
      </c>
      <c r="C3311" s="15">
        <v>45560</v>
      </c>
      <c r="D3311" s="15">
        <v>45564</v>
      </c>
      <c r="E3311" s="10" t="s">
        <v>44</v>
      </c>
      <c r="F3311" s="10" t="s">
        <v>3819</v>
      </c>
      <c r="G3311" s="10" t="s">
        <v>3820</v>
      </c>
      <c r="H3311" s="10" t="s">
        <v>22</v>
      </c>
      <c r="I3311" s="10" t="s">
        <v>23</v>
      </c>
      <c r="J3311" s="10" t="s">
        <v>3721</v>
      </c>
      <c r="K3311" s="10" t="s">
        <v>656</v>
      </c>
      <c r="L3311" s="10">
        <v>6450</v>
      </c>
      <c r="M3311" s="10" t="s">
        <v>133</v>
      </c>
      <c r="N3311" s="10" t="str">
        <f>_xlfn.XLOOKUP($M:$M,People!$B:$B,People!A:A)</f>
        <v>Chuck Magee</v>
      </c>
      <c r="O3311" s="10" t="s">
        <v>355</v>
      </c>
      <c r="P3311" s="10" t="str">
        <f>VLOOKUP(O3311,Products!$A:$E,3,FALSE)</f>
        <v>HP</v>
      </c>
      <c r="Q3311" s="31">
        <f>INDEX(Products!$E:$E,MATCH(O3311,Products!$A:$A,0))</f>
        <v>0.37</v>
      </c>
      <c r="R3311" s="10" t="s">
        <v>41</v>
      </c>
      <c r="S3311" s="10" t="s">
        <v>61</v>
      </c>
      <c r="T3311" s="10" t="s">
        <v>356</v>
      </c>
      <c r="U3311" s="12">
        <v>6.7</v>
      </c>
      <c r="V3311" s="12">
        <v>1</v>
      </c>
      <c r="W3311" s="12">
        <v>0</v>
      </c>
      <c r="X3311" s="12">
        <v>2.2109999999999994</v>
      </c>
    </row>
    <row r="3312" spans="1:24" ht="14" x14ac:dyDescent="0.3">
      <c r="A3312" s="9">
        <v>3309</v>
      </c>
      <c r="B3312" s="14" t="s">
        <v>7626</v>
      </c>
      <c r="C3312" s="15">
        <v>45560</v>
      </c>
      <c r="D3312" s="15">
        <v>45564</v>
      </c>
      <c r="E3312" s="10" t="s">
        <v>44</v>
      </c>
      <c r="F3312" s="10" t="s">
        <v>3819</v>
      </c>
      <c r="G3312" s="10" t="s">
        <v>3820</v>
      </c>
      <c r="H3312" s="10" t="s">
        <v>22</v>
      </c>
      <c r="I3312" s="10" t="s">
        <v>23</v>
      </c>
      <c r="J3312" s="10" t="s">
        <v>3721</v>
      </c>
      <c r="K3312" s="10" t="s">
        <v>656</v>
      </c>
      <c r="L3312" s="10">
        <v>6450</v>
      </c>
      <c r="M3312" s="10" t="s">
        <v>133</v>
      </c>
      <c r="N3312" s="10" t="str">
        <f>_xlfn.XLOOKUP($M:$M,People!$B:$B,People!A:A)</f>
        <v>Chuck Magee</v>
      </c>
      <c r="O3312" s="10" t="s">
        <v>3154</v>
      </c>
      <c r="P3312" s="10" t="str">
        <f>VLOOKUP(O3312,Products!$A:$E,3,FALSE)</f>
        <v>Samsung</v>
      </c>
      <c r="Q3312" s="31">
        <f>INDEX(Products!$E:$E,MATCH(O3312,Products!$A:$A,0))</f>
        <v>0.33</v>
      </c>
      <c r="R3312" s="10" t="s">
        <v>41</v>
      </c>
      <c r="S3312" s="10" t="s">
        <v>68</v>
      </c>
      <c r="T3312" s="10" t="s">
        <v>3155</v>
      </c>
      <c r="U3312" s="12">
        <v>10.76</v>
      </c>
      <c r="V3312" s="12">
        <v>2</v>
      </c>
      <c r="W3312" s="12">
        <v>0</v>
      </c>
      <c r="X3312" s="12">
        <v>5.1647999999999996</v>
      </c>
    </row>
    <row r="3313" spans="1:24" ht="14" x14ac:dyDescent="0.3">
      <c r="A3313" s="9">
        <v>3310</v>
      </c>
      <c r="B3313" s="14" t="s">
        <v>7627</v>
      </c>
      <c r="C3313" s="15">
        <v>45560</v>
      </c>
      <c r="D3313" s="15">
        <v>45567</v>
      </c>
      <c r="E3313" s="10" t="s">
        <v>44</v>
      </c>
      <c r="F3313" s="10" t="s">
        <v>3459</v>
      </c>
      <c r="G3313" s="10" t="s">
        <v>3460</v>
      </c>
      <c r="H3313" s="10" t="s">
        <v>36</v>
      </c>
      <c r="I3313" s="10" t="s">
        <v>23</v>
      </c>
      <c r="J3313" s="10" t="s">
        <v>1035</v>
      </c>
      <c r="K3313" s="10" t="s">
        <v>298</v>
      </c>
      <c r="L3313" s="10">
        <v>37130</v>
      </c>
      <c r="M3313" s="10" t="s">
        <v>26</v>
      </c>
      <c r="N3313" s="10" t="str">
        <f>_xlfn.XLOOKUP($M:$M,People!$B:$B,People!A:A)</f>
        <v>Fred Suzuki</v>
      </c>
      <c r="O3313" s="10" t="s">
        <v>3520</v>
      </c>
      <c r="P3313" s="10" t="str">
        <f>VLOOKUP(O3313,Products!$A:$E,3,FALSE)</f>
        <v>3M</v>
      </c>
      <c r="Q3313" s="31">
        <f>INDEX(Products!$E:$E,MATCH(O3313,Products!$A:$A,0))</f>
        <v>0.32</v>
      </c>
      <c r="R3313" s="10" t="s">
        <v>41</v>
      </c>
      <c r="S3313" s="10" t="s">
        <v>68</v>
      </c>
      <c r="T3313" s="10" t="s">
        <v>3521</v>
      </c>
      <c r="U3313" s="12">
        <v>6.3360000000000012</v>
      </c>
      <c r="V3313" s="12">
        <v>4</v>
      </c>
      <c r="W3313" s="12">
        <v>0.7</v>
      </c>
      <c r="X3313" s="12">
        <v>-4.6463999999999981</v>
      </c>
    </row>
    <row r="3314" spans="1:24" ht="14" x14ac:dyDescent="0.3">
      <c r="A3314" s="9">
        <v>3311</v>
      </c>
      <c r="B3314" s="14" t="s">
        <v>7627</v>
      </c>
      <c r="C3314" s="15">
        <v>45560</v>
      </c>
      <c r="D3314" s="15">
        <v>45567</v>
      </c>
      <c r="E3314" s="10" t="s">
        <v>44</v>
      </c>
      <c r="F3314" s="10" t="s">
        <v>3459</v>
      </c>
      <c r="G3314" s="10" t="s">
        <v>3460</v>
      </c>
      <c r="H3314" s="10" t="s">
        <v>36</v>
      </c>
      <c r="I3314" s="10" t="s">
        <v>23</v>
      </c>
      <c r="J3314" s="10" t="s">
        <v>1035</v>
      </c>
      <c r="K3314" s="10" t="s">
        <v>298</v>
      </c>
      <c r="L3314" s="10">
        <v>37130</v>
      </c>
      <c r="M3314" s="10" t="s">
        <v>26</v>
      </c>
      <c r="N3314" s="10" t="str">
        <f>_xlfn.XLOOKUP($M:$M,People!$B:$B,People!A:A)</f>
        <v>Fred Suzuki</v>
      </c>
      <c r="O3314" s="10" t="s">
        <v>1056</v>
      </c>
      <c r="P3314" s="10" t="str">
        <f>VLOOKUP(O3314,Products!$A:$E,3,FALSE)</f>
        <v>Office Depot</v>
      </c>
      <c r="Q3314" s="31">
        <f>INDEX(Products!$E:$E,MATCH(O3314,Products!$A:$A,0))</f>
        <v>0.38</v>
      </c>
      <c r="R3314" s="10" t="s">
        <v>41</v>
      </c>
      <c r="S3314" s="10" t="s">
        <v>68</v>
      </c>
      <c r="T3314" s="10" t="s">
        <v>1057</v>
      </c>
      <c r="U3314" s="12">
        <v>3.2640000000000007</v>
      </c>
      <c r="V3314" s="12">
        <v>2</v>
      </c>
      <c r="W3314" s="12">
        <v>0.7</v>
      </c>
      <c r="X3314" s="12">
        <v>-2.2847999999999997</v>
      </c>
    </row>
    <row r="3315" spans="1:24" ht="14" x14ac:dyDescent="0.3">
      <c r="A3315" s="9">
        <v>3312</v>
      </c>
      <c r="B3315" s="14" t="s">
        <v>7628</v>
      </c>
      <c r="C3315" s="15">
        <v>45560</v>
      </c>
      <c r="D3315" s="15">
        <v>45564</v>
      </c>
      <c r="E3315" s="10" t="s">
        <v>44</v>
      </c>
      <c r="F3315" s="10" t="s">
        <v>5571</v>
      </c>
      <c r="G3315" s="10" t="s">
        <v>5572</v>
      </c>
      <c r="H3315" s="10" t="s">
        <v>22</v>
      </c>
      <c r="I3315" s="10" t="s">
        <v>23</v>
      </c>
      <c r="J3315" s="10" t="s">
        <v>79</v>
      </c>
      <c r="K3315" s="10" t="s">
        <v>2289</v>
      </c>
      <c r="L3315" s="10">
        <v>3301</v>
      </c>
      <c r="M3315" s="10" t="s">
        <v>133</v>
      </c>
      <c r="N3315" s="10" t="str">
        <f>_xlfn.XLOOKUP($M:$M,People!$B:$B,People!A:A)</f>
        <v>Chuck Magee</v>
      </c>
      <c r="O3315" s="10" t="s">
        <v>543</v>
      </c>
      <c r="P3315" s="10" t="str">
        <f>VLOOKUP(O3315,Products!$A:$E,3,FALSE)</f>
        <v>Office Depot</v>
      </c>
      <c r="Q3315" s="31">
        <f>INDEX(Products!$E:$E,MATCH(O3315,Products!$A:$A,0))</f>
        <v>0.38</v>
      </c>
      <c r="R3315" s="10" t="s">
        <v>41</v>
      </c>
      <c r="S3315" s="10" t="s">
        <v>68</v>
      </c>
      <c r="T3315" s="10" t="s">
        <v>544</v>
      </c>
      <c r="U3315" s="12">
        <v>68.62</v>
      </c>
      <c r="V3315" s="12">
        <v>2</v>
      </c>
      <c r="W3315" s="12">
        <v>0</v>
      </c>
      <c r="X3315" s="12">
        <v>32.251400000000004</v>
      </c>
    </row>
    <row r="3316" spans="1:24" ht="14" x14ac:dyDescent="0.3">
      <c r="A3316" s="9">
        <v>3313</v>
      </c>
      <c r="B3316" s="14" t="s">
        <v>7629</v>
      </c>
      <c r="C3316" s="15">
        <v>45560</v>
      </c>
      <c r="D3316" s="15">
        <v>45563</v>
      </c>
      <c r="E3316" s="10" t="s">
        <v>19</v>
      </c>
      <c r="F3316" s="10" t="s">
        <v>2021</v>
      </c>
      <c r="G3316" s="10" t="s">
        <v>2022</v>
      </c>
      <c r="H3316" s="10" t="s">
        <v>92</v>
      </c>
      <c r="I3316" s="10" t="s">
        <v>23</v>
      </c>
      <c r="J3316" s="10" t="s">
        <v>3565</v>
      </c>
      <c r="K3316" s="10" t="s">
        <v>691</v>
      </c>
      <c r="L3316" s="10">
        <v>7002</v>
      </c>
      <c r="M3316" s="10" t="s">
        <v>133</v>
      </c>
      <c r="N3316" s="10" t="str">
        <f>_xlfn.XLOOKUP($M:$M,People!$B:$B,People!A:A)</f>
        <v>Chuck Magee</v>
      </c>
      <c r="O3316" s="10" t="s">
        <v>1069</v>
      </c>
      <c r="P3316" s="10" t="str">
        <f>VLOOKUP(O3316,Products!$A:$E,3,FALSE)</f>
        <v>Dell</v>
      </c>
      <c r="Q3316" s="31">
        <f>INDEX(Products!$E:$E,MATCH(O3316,Products!$A:$A,0))</f>
        <v>0.32</v>
      </c>
      <c r="R3316" s="10" t="s">
        <v>41</v>
      </c>
      <c r="S3316" s="10" t="s">
        <v>68</v>
      </c>
      <c r="T3316" s="10" t="s">
        <v>1070</v>
      </c>
      <c r="U3316" s="12">
        <v>14.46</v>
      </c>
      <c r="V3316" s="12">
        <v>3</v>
      </c>
      <c r="W3316" s="12">
        <v>0</v>
      </c>
      <c r="X3316" s="12">
        <v>7.0853999999999999</v>
      </c>
    </row>
    <row r="3317" spans="1:24" ht="14" x14ac:dyDescent="0.3">
      <c r="A3317" s="9">
        <v>3314</v>
      </c>
      <c r="B3317" s="14" t="s">
        <v>7630</v>
      </c>
      <c r="C3317" s="15">
        <v>45560</v>
      </c>
      <c r="D3317" s="15">
        <v>45560</v>
      </c>
      <c r="E3317" s="10" t="s">
        <v>1124</v>
      </c>
      <c r="F3317" s="10" t="s">
        <v>2099</v>
      </c>
      <c r="G3317" s="10" t="s">
        <v>2100</v>
      </c>
      <c r="H3317" s="10" t="s">
        <v>22</v>
      </c>
      <c r="I3317" s="10" t="s">
        <v>23</v>
      </c>
      <c r="J3317" s="10" t="s">
        <v>131</v>
      </c>
      <c r="K3317" s="10" t="s">
        <v>132</v>
      </c>
      <c r="L3317" s="10">
        <v>19143</v>
      </c>
      <c r="M3317" s="10" t="s">
        <v>133</v>
      </c>
      <c r="N3317" s="10" t="str">
        <f>_xlfn.XLOOKUP($M:$M,People!$B:$B,People!A:A)</f>
        <v>Chuck Magee</v>
      </c>
      <c r="O3317" s="10" t="s">
        <v>2300</v>
      </c>
      <c r="P3317" s="10" t="str">
        <f>VLOOKUP(O3317,Products!$A:$E,3,FALSE)</f>
        <v>Avery</v>
      </c>
      <c r="Q3317" s="31">
        <f>INDEX(Products!$E:$E,MATCH(O3317,Products!$A:$A,0))</f>
        <v>0.33</v>
      </c>
      <c r="R3317" s="10" t="s">
        <v>41</v>
      </c>
      <c r="S3317" s="10" t="s">
        <v>68</v>
      </c>
      <c r="T3317" s="10" t="s">
        <v>2301</v>
      </c>
      <c r="U3317" s="12">
        <v>2.9460000000000006</v>
      </c>
      <c r="V3317" s="12">
        <v>2</v>
      </c>
      <c r="W3317" s="12">
        <v>0.7</v>
      </c>
      <c r="X3317" s="12">
        <v>-2.0621999999999998</v>
      </c>
    </row>
    <row r="3318" spans="1:24" ht="14" x14ac:dyDescent="0.3">
      <c r="A3318" s="9">
        <v>3315</v>
      </c>
      <c r="B3318" s="14" t="s">
        <v>7627</v>
      </c>
      <c r="C3318" s="15">
        <v>45560</v>
      </c>
      <c r="D3318" s="15">
        <v>45567</v>
      </c>
      <c r="E3318" s="10" t="s">
        <v>44</v>
      </c>
      <c r="F3318" s="10" t="s">
        <v>3459</v>
      </c>
      <c r="G3318" s="10" t="s">
        <v>3460</v>
      </c>
      <c r="H3318" s="10" t="s">
        <v>36</v>
      </c>
      <c r="I3318" s="10" t="s">
        <v>23</v>
      </c>
      <c r="J3318" s="10" t="s">
        <v>1035</v>
      </c>
      <c r="K3318" s="10" t="s">
        <v>298</v>
      </c>
      <c r="L3318" s="10">
        <v>37130</v>
      </c>
      <c r="M3318" s="10" t="s">
        <v>26</v>
      </c>
      <c r="N3318" s="10" t="str">
        <f>_xlfn.XLOOKUP($M:$M,People!$B:$B,People!A:A)</f>
        <v>Fred Suzuki</v>
      </c>
      <c r="O3318" s="10" t="s">
        <v>4056</v>
      </c>
      <c r="P3318" s="10" t="str">
        <f>VLOOKUP(O3318,Products!$A:$E,3,FALSE)</f>
        <v>Avery</v>
      </c>
      <c r="Q3318" s="31">
        <f>INDEX(Products!$E:$E,MATCH(O3318,Products!$A:$A,0))</f>
        <v>0.35</v>
      </c>
      <c r="R3318" s="10" t="s">
        <v>41</v>
      </c>
      <c r="S3318" s="10" t="s">
        <v>68</v>
      </c>
      <c r="T3318" s="10" t="s">
        <v>4057</v>
      </c>
      <c r="U3318" s="12">
        <v>2.4690000000000003</v>
      </c>
      <c r="V3318" s="12">
        <v>1</v>
      </c>
      <c r="W3318" s="12">
        <v>0.7</v>
      </c>
      <c r="X3318" s="12">
        <v>-1.8106</v>
      </c>
    </row>
    <row r="3319" spans="1:24" ht="14" x14ac:dyDescent="0.3">
      <c r="A3319" s="9">
        <v>3316</v>
      </c>
      <c r="B3319" s="14" t="s">
        <v>7631</v>
      </c>
      <c r="C3319" s="15">
        <v>45560</v>
      </c>
      <c r="D3319" s="15">
        <v>45566</v>
      </c>
      <c r="E3319" s="10" t="s">
        <v>44</v>
      </c>
      <c r="F3319" s="10" t="s">
        <v>3914</v>
      </c>
      <c r="G3319" s="10" t="s">
        <v>3915</v>
      </c>
      <c r="H3319" s="10" t="s">
        <v>22</v>
      </c>
      <c r="I3319" s="10" t="s">
        <v>23</v>
      </c>
      <c r="J3319" s="10" t="s">
        <v>37</v>
      </c>
      <c r="K3319" s="10" t="s">
        <v>38</v>
      </c>
      <c r="L3319" s="10">
        <v>90004</v>
      </c>
      <c r="M3319" s="10" t="s">
        <v>39</v>
      </c>
      <c r="N3319" s="10" t="str">
        <f>_xlfn.XLOOKUP($M:$M,People!$B:$B,People!A:A)</f>
        <v>Sadie Pawthorne</v>
      </c>
      <c r="O3319" s="10" t="s">
        <v>2488</v>
      </c>
      <c r="P3319" s="10" t="str">
        <f>VLOOKUP(O3319,Products!$A:$E,3,FALSE)</f>
        <v>Staples</v>
      </c>
      <c r="Q3319" s="31">
        <f>INDEX(Products!$E:$E,MATCH(O3319,Products!$A:$A,0))</f>
        <v>0.35</v>
      </c>
      <c r="R3319" s="10" t="s">
        <v>41</v>
      </c>
      <c r="S3319" s="10" t="s">
        <v>155</v>
      </c>
      <c r="T3319" s="10" t="s">
        <v>2489</v>
      </c>
      <c r="U3319" s="12">
        <v>17.48</v>
      </c>
      <c r="V3319" s="12">
        <v>2</v>
      </c>
      <c r="W3319" s="12">
        <v>0</v>
      </c>
      <c r="X3319" s="12">
        <v>8.2156000000000002</v>
      </c>
    </row>
    <row r="3320" spans="1:24" ht="14" x14ac:dyDescent="0.3">
      <c r="A3320" s="9">
        <v>3317</v>
      </c>
      <c r="B3320" s="14" t="s">
        <v>7623</v>
      </c>
      <c r="C3320" s="15">
        <v>45560</v>
      </c>
      <c r="D3320" s="15">
        <v>45565</v>
      </c>
      <c r="E3320" s="10" t="s">
        <v>44</v>
      </c>
      <c r="F3320" s="10" t="s">
        <v>514</v>
      </c>
      <c r="G3320" s="10" t="s">
        <v>515</v>
      </c>
      <c r="H3320" s="10" t="s">
        <v>36</v>
      </c>
      <c r="I3320" s="10" t="s">
        <v>23</v>
      </c>
      <c r="J3320" s="10" t="s">
        <v>86</v>
      </c>
      <c r="K3320" s="10" t="s">
        <v>87</v>
      </c>
      <c r="L3320" s="10">
        <v>98103</v>
      </c>
      <c r="M3320" s="10" t="s">
        <v>39</v>
      </c>
      <c r="N3320" s="10" t="str">
        <f>_xlfn.XLOOKUP($M:$M,People!$B:$B,People!A:A)</f>
        <v>Sadie Pawthorne</v>
      </c>
      <c r="O3320" s="10" t="s">
        <v>5180</v>
      </c>
      <c r="P3320" s="10" t="str">
        <f>VLOOKUP(O3320,Products!$A:$E,3,FALSE)</f>
        <v>Avery</v>
      </c>
      <c r="Q3320" s="31">
        <f>INDEX(Products!$E:$E,MATCH(O3320,Products!$A:$A,0))</f>
        <v>0.28999999999999998</v>
      </c>
      <c r="R3320" s="10" t="s">
        <v>41</v>
      </c>
      <c r="S3320" s="10" t="s">
        <v>42</v>
      </c>
      <c r="T3320" s="10" t="s">
        <v>5181</v>
      </c>
      <c r="U3320" s="12">
        <v>12.6</v>
      </c>
      <c r="V3320" s="12">
        <v>2</v>
      </c>
      <c r="W3320" s="12">
        <v>0</v>
      </c>
      <c r="X3320" s="12">
        <v>5.7959999999999994</v>
      </c>
    </row>
    <row r="3321" spans="1:24" ht="14" x14ac:dyDescent="0.3">
      <c r="A3321" s="9">
        <v>3318</v>
      </c>
      <c r="B3321" s="14" t="s">
        <v>7626</v>
      </c>
      <c r="C3321" s="15">
        <v>45560</v>
      </c>
      <c r="D3321" s="15">
        <v>45564</v>
      </c>
      <c r="E3321" s="10" t="s">
        <v>44</v>
      </c>
      <c r="F3321" s="10" t="s">
        <v>3819</v>
      </c>
      <c r="G3321" s="10" t="s">
        <v>3820</v>
      </c>
      <c r="H3321" s="10" t="s">
        <v>22</v>
      </c>
      <c r="I3321" s="10" t="s">
        <v>23</v>
      </c>
      <c r="J3321" s="10" t="s">
        <v>3721</v>
      </c>
      <c r="K3321" s="10" t="s">
        <v>656</v>
      </c>
      <c r="L3321" s="10">
        <v>6450</v>
      </c>
      <c r="M3321" s="10" t="s">
        <v>133</v>
      </c>
      <c r="N3321" s="10" t="str">
        <f>_xlfn.XLOOKUP($M:$M,People!$B:$B,People!A:A)</f>
        <v>Chuck Magee</v>
      </c>
      <c r="O3321" s="10" t="s">
        <v>1343</v>
      </c>
      <c r="P3321" s="10" t="str">
        <f>VLOOKUP(O3321,Products!$A:$E,3,FALSE)</f>
        <v>HP</v>
      </c>
      <c r="Q3321" s="31">
        <f>INDEX(Products!$E:$E,MATCH(O3321,Products!$A:$A,0))</f>
        <v>0.35</v>
      </c>
      <c r="R3321" s="10" t="s">
        <v>41</v>
      </c>
      <c r="S3321" s="10" t="s">
        <v>82</v>
      </c>
      <c r="T3321" s="10" t="s">
        <v>1344</v>
      </c>
      <c r="U3321" s="12">
        <v>45.68</v>
      </c>
      <c r="V3321" s="12">
        <v>2</v>
      </c>
      <c r="W3321" s="12">
        <v>0</v>
      </c>
      <c r="X3321" s="12">
        <v>21.012799999999999</v>
      </c>
    </row>
    <row r="3322" spans="1:24" ht="14" x14ac:dyDescent="0.3">
      <c r="A3322" s="9">
        <v>3319</v>
      </c>
      <c r="B3322" s="14" t="s">
        <v>7622</v>
      </c>
      <c r="C3322" s="15">
        <v>45560</v>
      </c>
      <c r="D3322" s="15">
        <v>45560</v>
      </c>
      <c r="E3322" s="10" t="s">
        <v>1124</v>
      </c>
      <c r="F3322" s="10" t="s">
        <v>1682</v>
      </c>
      <c r="G3322" s="10" t="s">
        <v>1683</v>
      </c>
      <c r="H3322" s="10" t="s">
        <v>22</v>
      </c>
      <c r="I3322" s="10" t="s">
        <v>23</v>
      </c>
      <c r="J3322" s="10" t="s">
        <v>3074</v>
      </c>
      <c r="K3322" s="10" t="s">
        <v>238</v>
      </c>
      <c r="L3322" s="10">
        <v>11520</v>
      </c>
      <c r="M3322" s="10" t="s">
        <v>133</v>
      </c>
      <c r="N3322" s="10" t="str">
        <f>_xlfn.XLOOKUP($M:$M,People!$B:$B,People!A:A)</f>
        <v>Chuck Magee</v>
      </c>
      <c r="O3322" s="10" t="s">
        <v>2349</v>
      </c>
      <c r="P3322" s="10" t="str">
        <f>VLOOKUP(O3322,Products!$A:$E,3,FALSE)</f>
        <v>Samsung</v>
      </c>
      <c r="Q3322" s="31">
        <f>INDEX(Products!$E:$E,MATCH(O3322,Products!$A:$A,0))</f>
        <v>0.37</v>
      </c>
      <c r="R3322" s="10" t="s">
        <v>41</v>
      </c>
      <c r="S3322" s="10" t="s">
        <v>82</v>
      </c>
      <c r="T3322" s="10" t="s">
        <v>2350</v>
      </c>
      <c r="U3322" s="12">
        <v>20.04</v>
      </c>
      <c r="V3322" s="12">
        <v>3</v>
      </c>
      <c r="W3322" s="12">
        <v>0</v>
      </c>
      <c r="X3322" s="12">
        <v>9.6191999999999993</v>
      </c>
    </row>
    <row r="3323" spans="1:24" ht="14" x14ac:dyDescent="0.3">
      <c r="A3323" s="9">
        <v>3320</v>
      </c>
      <c r="B3323" s="14" t="s">
        <v>7627</v>
      </c>
      <c r="C3323" s="15">
        <v>45560</v>
      </c>
      <c r="D3323" s="15">
        <v>45567</v>
      </c>
      <c r="E3323" s="10" t="s">
        <v>44</v>
      </c>
      <c r="F3323" s="10" t="s">
        <v>3459</v>
      </c>
      <c r="G3323" s="10" t="s">
        <v>3460</v>
      </c>
      <c r="H3323" s="10" t="s">
        <v>36</v>
      </c>
      <c r="I3323" s="10" t="s">
        <v>23</v>
      </c>
      <c r="J3323" s="10" t="s">
        <v>1035</v>
      </c>
      <c r="K3323" s="10" t="s">
        <v>298</v>
      </c>
      <c r="L3323" s="10">
        <v>37130</v>
      </c>
      <c r="M3323" s="10" t="s">
        <v>26</v>
      </c>
      <c r="N3323" s="10" t="str">
        <f>_xlfn.XLOOKUP($M:$M,People!$B:$B,People!A:A)</f>
        <v>Fred Suzuki</v>
      </c>
      <c r="O3323" s="10" t="s">
        <v>4501</v>
      </c>
      <c r="P3323" s="10" t="str">
        <f>VLOOKUP(O3323,Products!$A:$E,3,FALSE)</f>
        <v>Canon</v>
      </c>
      <c r="Q3323" s="31">
        <f>INDEX(Products!$E:$E,MATCH(O3323,Products!$A:$A,0))</f>
        <v>0.32</v>
      </c>
      <c r="R3323" s="10" t="s">
        <v>41</v>
      </c>
      <c r="S3323" s="10" t="s">
        <v>82</v>
      </c>
      <c r="T3323" s="10" t="s">
        <v>4502</v>
      </c>
      <c r="U3323" s="12">
        <v>10.48</v>
      </c>
      <c r="V3323" s="12">
        <v>1</v>
      </c>
      <c r="W3323" s="12">
        <v>0.2</v>
      </c>
      <c r="X3323" s="12">
        <v>3.7989999999999995</v>
      </c>
    </row>
    <row r="3324" spans="1:24" ht="14" x14ac:dyDescent="0.3">
      <c r="A3324" s="9">
        <v>3321</v>
      </c>
      <c r="B3324" s="14" t="s">
        <v>7629</v>
      </c>
      <c r="C3324" s="15">
        <v>45560</v>
      </c>
      <c r="D3324" s="15">
        <v>45563</v>
      </c>
      <c r="E3324" s="10" t="s">
        <v>19</v>
      </c>
      <c r="F3324" s="10" t="s">
        <v>2021</v>
      </c>
      <c r="G3324" s="10" t="s">
        <v>2022</v>
      </c>
      <c r="H3324" s="10" t="s">
        <v>92</v>
      </c>
      <c r="I3324" s="10" t="s">
        <v>23</v>
      </c>
      <c r="J3324" s="10" t="s">
        <v>3565</v>
      </c>
      <c r="K3324" s="10" t="s">
        <v>691</v>
      </c>
      <c r="L3324" s="10">
        <v>7002</v>
      </c>
      <c r="M3324" s="10" t="s">
        <v>133</v>
      </c>
      <c r="N3324" s="10" t="str">
        <f>_xlfn.XLOOKUP($M:$M,People!$B:$B,People!A:A)</f>
        <v>Chuck Magee</v>
      </c>
      <c r="O3324" s="10" t="s">
        <v>3566</v>
      </c>
      <c r="P3324" s="10" t="str">
        <f>VLOOKUP(O3324,Products!$A:$E,3,FALSE)</f>
        <v>IKEA</v>
      </c>
      <c r="Q3324" s="31">
        <f>INDEX(Products!$E:$E,MATCH(O3324,Products!$A:$A,0))</f>
        <v>0.26</v>
      </c>
      <c r="R3324" s="10" t="s">
        <v>64</v>
      </c>
      <c r="S3324" s="10" t="s">
        <v>144</v>
      </c>
      <c r="T3324" s="10" t="s">
        <v>3567</v>
      </c>
      <c r="U3324" s="12">
        <v>63.96</v>
      </c>
      <c r="V3324" s="12">
        <v>4</v>
      </c>
      <c r="W3324" s="12">
        <v>0</v>
      </c>
      <c r="X3324" s="12">
        <v>19.827599999999997</v>
      </c>
    </row>
    <row r="3325" spans="1:24" ht="14" x14ac:dyDescent="0.3">
      <c r="A3325" s="9">
        <v>3322</v>
      </c>
      <c r="B3325" s="14" t="s">
        <v>7623</v>
      </c>
      <c r="C3325" s="15">
        <v>45560</v>
      </c>
      <c r="D3325" s="15">
        <v>45565</v>
      </c>
      <c r="E3325" s="10" t="s">
        <v>44</v>
      </c>
      <c r="F3325" s="10" t="s">
        <v>514</v>
      </c>
      <c r="G3325" s="10" t="s">
        <v>515</v>
      </c>
      <c r="H3325" s="10" t="s">
        <v>36</v>
      </c>
      <c r="I3325" s="10" t="s">
        <v>23</v>
      </c>
      <c r="J3325" s="10" t="s">
        <v>86</v>
      </c>
      <c r="K3325" s="10" t="s">
        <v>87</v>
      </c>
      <c r="L3325" s="10">
        <v>98103</v>
      </c>
      <c r="M3325" s="10" t="s">
        <v>39</v>
      </c>
      <c r="N3325" s="10" t="str">
        <f>_xlfn.XLOOKUP($M:$M,People!$B:$B,People!A:A)</f>
        <v>Sadie Pawthorne</v>
      </c>
      <c r="O3325" s="10" t="s">
        <v>1441</v>
      </c>
      <c r="P3325" s="10" t="str">
        <f>VLOOKUP(O3325,Products!$A:$E,3,FALSE)</f>
        <v>Samsung</v>
      </c>
      <c r="Q3325" s="31">
        <f>INDEX(Products!$E:$E,MATCH(O3325,Products!$A:$A,0))</f>
        <v>0.39</v>
      </c>
      <c r="R3325" s="10" t="s">
        <v>64</v>
      </c>
      <c r="S3325" s="10" t="s">
        <v>144</v>
      </c>
      <c r="T3325" s="10" t="s">
        <v>1442</v>
      </c>
      <c r="U3325" s="12">
        <v>159.97999999999999</v>
      </c>
      <c r="V3325" s="12">
        <v>2</v>
      </c>
      <c r="W3325" s="12">
        <v>0</v>
      </c>
      <c r="X3325" s="12">
        <v>57.592799999999997</v>
      </c>
    </row>
    <row r="3326" spans="1:24" ht="14" x14ac:dyDescent="0.3">
      <c r="A3326" s="9">
        <v>3323</v>
      </c>
      <c r="B3326" s="14" t="s">
        <v>7632</v>
      </c>
      <c r="C3326" s="15">
        <v>45560</v>
      </c>
      <c r="D3326" s="15">
        <v>45562</v>
      </c>
      <c r="E3326" s="10" t="s">
        <v>168</v>
      </c>
      <c r="F3326" s="10" t="s">
        <v>840</v>
      </c>
      <c r="G3326" s="10" t="s">
        <v>841</v>
      </c>
      <c r="H3326" s="10" t="s">
        <v>36</v>
      </c>
      <c r="I3326" s="10" t="s">
        <v>23</v>
      </c>
      <c r="J3326" s="10" t="s">
        <v>237</v>
      </c>
      <c r="K3326" s="10" t="s">
        <v>238</v>
      </c>
      <c r="L3326" s="10">
        <v>10011</v>
      </c>
      <c r="M3326" s="10" t="s">
        <v>133</v>
      </c>
      <c r="N3326" s="10" t="str">
        <f>_xlfn.XLOOKUP($M:$M,People!$B:$B,People!A:A)</f>
        <v>Chuck Magee</v>
      </c>
      <c r="O3326" s="10" t="s">
        <v>4290</v>
      </c>
      <c r="P3326" s="10" t="str">
        <f>VLOOKUP(O3326,Products!$A:$E,3,FALSE)</f>
        <v>Avery</v>
      </c>
      <c r="Q3326" s="31">
        <f>INDEX(Products!$E:$E,MATCH(O3326,Products!$A:$A,0))</f>
        <v>0.33</v>
      </c>
      <c r="R3326" s="10" t="s">
        <v>64</v>
      </c>
      <c r="S3326" s="10" t="s">
        <v>144</v>
      </c>
      <c r="T3326" s="10" t="s">
        <v>4291</v>
      </c>
      <c r="U3326" s="12">
        <v>899.91</v>
      </c>
      <c r="V3326" s="12">
        <v>9</v>
      </c>
      <c r="W3326" s="12">
        <v>0</v>
      </c>
      <c r="X3326" s="12">
        <v>395.96040000000005</v>
      </c>
    </row>
    <row r="3327" spans="1:24" ht="14" x14ac:dyDescent="0.3">
      <c r="A3327" s="9">
        <v>3324</v>
      </c>
      <c r="B3327" s="14" t="s">
        <v>7629</v>
      </c>
      <c r="C3327" s="15">
        <v>45560</v>
      </c>
      <c r="D3327" s="15">
        <v>45563</v>
      </c>
      <c r="E3327" s="10" t="s">
        <v>19</v>
      </c>
      <c r="F3327" s="10" t="s">
        <v>2021</v>
      </c>
      <c r="G3327" s="10" t="s">
        <v>2022</v>
      </c>
      <c r="H3327" s="10" t="s">
        <v>92</v>
      </c>
      <c r="I3327" s="10" t="s">
        <v>23</v>
      </c>
      <c r="J3327" s="10" t="s">
        <v>3565</v>
      </c>
      <c r="K3327" s="10" t="s">
        <v>691</v>
      </c>
      <c r="L3327" s="10">
        <v>7002</v>
      </c>
      <c r="M3327" s="10" t="s">
        <v>133</v>
      </c>
      <c r="N3327" s="10" t="str">
        <f>_xlfn.XLOOKUP($M:$M,People!$B:$B,People!A:A)</f>
        <v>Chuck Magee</v>
      </c>
      <c r="O3327" s="10" t="s">
        <v>280</v>
      </c>
      <c r="P3327" s="10" t="str">
        <f>VLOOKUP(O3327,Products!$A:$E,3,FALSE)</f>
        <v>Dell</v>
      </c>
      <c r="Q3327" s="31">
        <f>INDEX(Products!$E:$E,MATCH(O3327,Products!$A:$A,0))</f>
        <v>0.26</v>
      </c>
      <c r="R3327" s="10" t="s">
        <v>64</v>
      </c>
      <c r="S3327" s="10" t="s">
        <v>65</v>
      </c>
      <c r="T3327" s="10" t="s">
        <v>281</v>
      </c>
      <c r="U3327" s="12">
        <v>104.98</v>
      </c>
      <c r="V3327" s="12">
        <v>2</v>
      </c>
      <c r="W3327" s="12">
        <v>0</v>
      </c>
      <c r="X3327" s="12">
        <v>52.49</v>
      </c>
    </row>
    <row r="3328" spans="1:24" ht="14" x14ac:dyDescent="0.3">
      <c r="A3328" s="9">
        <v>3325</v>
      </c>
      <c r="B3328" s="14" t="s">
        <v>7633</v>
      </c>
      <c r="C3328" s="15">
        <v>45561</v>
      </c>
      <c r="D3328" s="15">
        <v>45565</v>
      </c>
      <c r="E3328" s="10" t="s">
        <v>44</v>
      </c>
      <c r="F3328" s="10" t="s">
        <v>3181</v>
      </c>
      <c r="G3328" s="10" t="s">
        <v>3182</v>
      </c>
      <c r="H3328" s="10" t="s">
        <v>36</v>
      </c>
      <c r="I3328" s="10" t="s">
        <v>23</v>
      </c>
      <c r="J3328" s="10" t="s">
        <v>1577</v>
      </c>
      <c r="K3328" s="10" t="s">
        <v>277</v>
      </c>
      <c r="L3328" s="10">
        <v>85204</v>
      </c>
      <c r="M3328" s="10" t="s">
        <v>39</v>
      </c>
      <c r="N3328" s="10" t="str">
        <f>_xlfn.XLOOKUP($M:$M,People!$B:$B,People!A:A)</f>
        <v>Sadie Pawthorne</v>
      </c>
      <c r="O3328" s="10" t="s">
        <v>3185</v>
      </c>
      <c r="P3328" s="10" t="str">
        <f>VLOOKUP(O3328,Products!$A:$E,3,FALSE)</f>
        <v>Logitech</v>
      </c>
      <c r="Q3328" s="31">
        <f>INDEX(Products!$E:$E,MATCH(O3328,Products!$A:$A,0))</f>
        <v>0.31</v>
      </c>
      <c r="R3328" s="10" t="s">
        <v>41</v>
      </c>
      <c r="S3328" s="10" t="s">
        <v>71</v>
      </c>
      <c r="T3328" s="10" t="s">
        <v>3186</v>
      </c>
      <c r="U3328" s="12">
        <v>60.672000000000004</v>
      </c>
      <c r="V3328" s="12">
        <v>2</v>
      </c>
      <c r="W3328" s="12">
        <v>0.2</v>
      </c>
      <c r="X3328" s="12">
        <v>14.409600000000003</v>
      </c>
    </row>
    <row r="3329" spans="1:24" ht="14" x14ac:dyDescent="0.3">
      <c r="A3329" s="9">
        <v>3326</v>
      </c>
      <c r="B3329" s="14" t="s">
        <v>7634</v>
      </c>
      <c r="C3329" s="15">
        <v>45561</v>
      </c>
      <c r="D3329" s="15">
        <v>45568</v>
      </c>
      <c r="E3329" s="10" t="s">
        <v>44</v>
      </c>
      <c r="F3329" s="10" t="s">
        <v>2976</v>
      </c>
      <c r="G3329" s="10" t="s">
        <v>2977</v>
      </c>
      <c r="H3329" s="10" t="s">
        <v>22</v>
      </c>
      <c r="I3329" s="10" t="s">
        <v>23</v>
      </c>
      <c r="J3329" s="10" t="s">
        <v>2004</v>
      </c>
      <c r="K3329" s="10" t="s">
        <v>238</v>
      </c>
      <c r="L3329" s="10">
        <v>11572</v>
      </c>
      <c r="M3329" s="10" t="s">
        <v>133</v>
      </c>
      <c r="N3329" s="10" t="str">
        <f>_xlfn.XLOOKUP($M:$M,People!$B:$B,People!A:A)</f>
        <v>Chuck Magee</v>
      </c>
      <c r="O3329" s="10" t="s">
        <v>3402</v>
      </c>
      <c r="P3329" s="10" t="str">
        <f>VLOOKUP(O3329,Products!$A:$E,3,FALSE)</f>
        <v>Office Depot</v>
      </c>
      <c r="Q3329" s="31">
        <f>INDEX(Products!$E:$E,MATCH(O3329,Products!$A:$A,0))</f>
        <v>0.36</v>
      </c>
      <c r="R3329" s="10" t="s">
        <v>41</v>
      </c>
      <c r="S3329" s="10" t="s">
        <v>68</v>
      </c>
      <c r="T3329" s="10" t="s">
        <v>3403</v>
      </c>
      <c r="U3329" s="12">
        <v>79.056000000000012</v>
      </c>
      <c r="V3329" s="12">
        <v>9</v>
      </c>
      <c r="W3329" s="12">
        <v>0.2</v>
      </c>
      <c r="X3329" s="12">
        <v>28.657800000000002</v>
      </c>
    </row>
    <row r="3330" spans="1:24" ht="14" x14ac:dyDescent="0.3">
      <c r="A3330" s="9">
        <v>3327</v>
      </c>
      <c r="B3330" s="14" t="s">
        <v>7633</v>
      </c>
      <c r="C3330" s="15">
        <v>45561</v>
      </c>
      <c r="D3330" s="15">
        <v>45565</v>
      </c>
      <c r="E3330" s="10" t="s">
        <v>44</v>
      </c>
      <c r="F3330" s="10" t="s">
        <v>3181</v>
      </c>
      <c r="G3330" s="10" t="s">
        <v>3182</v>
      </c>
      <c r="H3330" s="10" t="s">
        <v>36</v>
      </c>
      <c r="I3330" s="10" t="s">
        <v>23</v>
      </c>
      <c r="J3330" s="10" t="s">
        <v>1577</v>
      </c>
      <c r="K3330" s="10" t="s">
        <v>277</v>
      </c>
      <c r="L3330" s="10">
        <v>85204</v>
      </c>
      <c r="M3330" s="10" t="s">
        <v>39</v>
      </c>
      <c r="N3330" s="10" t="str">
        <f>_xlfn.XLOOKUP($M:$M,People!$B:$B,People!A:A)</f>
        <v>Sadie Pawthorne</v>
      </c>
      <c r="O3330" s="10" t="s">
        <v>929</v>
      </c>
      <c r="P3330" s="10" t="str">
        <f>VLOOKUP(O3330,Products!$A:$E,3,FALSE)</f>
        <v>Logitech</v>
      </c>
      <c r="Q3330" s="31">
        <f>INDEX(Products!$E:$E,MATCH(O3330,Products!$A:$A,0))</f>
        <v>0.35</v>
      </c>
      <c r="R3330" s="10" t="s">
        <v>41</v>
      </c>
      <c r="S3330" s="10" t="s">
        <v>68</v>
      </c>
      <c r="T3330" s="10" t="s">
        <v>930</v>
      </c>
      <c r="U3330" s="12">
        <v>72.588000000000008</v>
      </c>
      <c r="V3330" s="12">
        <v>2</v>
      </c>
      <c r="W3330" s="12">
        <v>0.7</v>
      </c>
      <c r="X3330" s="12">
        <v>-48.391999999999982</v>
      </c>
    </row>
    <row r="3331" spans="1:24" ht="14" x14ac:dyDescent="0.3">
      <c r="A3331" s="9">
        <v>3328</v>
      </c>
      <c r="B3331" s="14" t="s">
        <v>7633</v>
      </c>
      <c r="C3331" s="15">
        <v>45561</v>
      </c>
      <c r="D3331" s="15">
        <v>45565</v>
      </c>
      <c r="E3331" s="10" t="s">
        <v>44</v>
      </c>
      <c r="F3331" s="10" t="s">
        <v>3181</v>
      </c>
      <c r="G3331" s="10" t="s">
        <v>3182</v>
      </c>
      <c r="H3331" s="10" t="s">
        <v>36</v>
      </c>
      <c r="I3331" s="10" t="s">
        <v>23</v>
      </c>
      <c r="J3331" s="10" t="s">
        <v>1577</v>
      </c>
      <c r="K3331" s="10" t="s">
        <v>277</v>
      </c>
      <c r="L3331" s="10">
        <v>85204</v>
      </c>
      <c r="M3331" s="10" t="s">
        <v>39</v>
      </c>
      <c r="N3331" s="10" t="str">
        <f>_xlfn.XLOOKUP($M:$M,People!$B:$B,People!A:A)</f>
        <v>Sadie Pawthorne</v>
      </c>
      <c r="O3331" s="10" t="s">
        <v>2302</v>
      </c>
      <c r="P3331" s="10" t="str">
        <f>VLOOKUP(O3331,Products!$A:$E,3,FALSE)</f>
        <v>Avery</v>
      </c>
      <c r="Q3331" s="31">
        <f>INDEX(Products!$E:$E,MATCH(O3331,Products!$A:$A,0))</f>
        <v>0.37</v>
      </c>
      <c r="R3331" s="10" t="s">
        <v>41</v>
      </c>
      <c r="S3331" s="10" t="s">
        <v>68</v>
      </c>
      <c r="T3331" s="10" t="s">
        <v>2303</v>
      </c>
      <c r="U3331" s="12">
        <v>77.031000000000006</v>
      </c>
      <c r="V3331" s="12">
        <v>9</v>
      </c>
      <c r="W3331" s="12">
        <v>0.7</v>
      </c>
      <c r="X3331" s="12">
        <v>-59.057100000000005</v>
      </c>
    </row>
    <row r="3332" spans="1:24" ht="14" x14ac:dyDescent="0.3">
      <c r="A3332" s="9">
        <v>3329</v>
      </c>
      <c r="B3332" s="14" t="s">
        <v>7635</v>
      </c>
      <c r="C3332" s="15">
        <v>45561</v>
      </c>
      <c r="D3332" s="15">
        <v>45564</v>
      </c>
      <c r="E3332" s="10" t="s">
        <v>19</v>
      </c>
      <c r="F3332" s="10" t="s">
        <v>1671</v>
      </c>
      <c r="G3332" s="10" t="s">
        <v>1672</v>
      </c>
      <c r="H3332" s="10" t="s">
        <v>22</v>
      </c>
      <c r="I3332" s="10" t="s">
        <v>23</v>
      </c>
      <c r="J3332" s="10" t="s">
        <v>131</v>
      </c>
      <c r="K3332" s="10" t="s">
        <v>132</v>
      </c>
      <c r="L3332" s="10">
        <v>19143</v>
      </c>
      <c r="M3332" s="10" t="s">
        <v>133</v>
      </c>
      <c r="N3332" s="10" t="str">
        <f>_xlfn.XLOOKUP($M:$M,People!$B:$B,People!A:A)</f>
        <v>Chuck Magee</v>
      </c>
      <c r="O3332" s="10" t="s">
        <v>3506</v>
      </c>
      <c r="P3332" s="10" t="str">
        <f>VLOOKUP(O3332,Products!$A:$E,3,FALSE)</f>
        <v>Canon</v>
      </c>
      <c r="Q3332" s="31">
        <f>INDEX(Products!$E:$E,MATCH(O3332,Products!$A:$A,0))</f>
        <v>0.34</v>
      </c>
      <c r="R3332" s="10" t="s">
        <v>41</v>
      </c>
      <c r="S3332" s="10" t="s">
        <v>68</v>
      </c>
      <c r="T3332" s="10" t="s">
        <v>3507</v>
      </c>
      <c r="U3332" s="12">
        <v>121.10400000000003</v>
      </c>
      <c r="V3332" s="12">
        <v>6</v>
      </c>
      <c r="W3332" s="12">
        <v>0.7</v>
      </c>
      <c r="X3332" s="12">
        <v>-100.91999999999999</v>
      </c>
    </row>
    <row r="3333" spans="1:24" ht="14" x14ac:dyDescent="0.3">
      <c r="A3333" s="9">
        <v>3330</v>
      </c>
      <c r="B3333" s="14" t="s">
        <v>7636</v>
      </c>
      <c r="C3333" s="15">
        <v>45561</v>
      </c>
      <c r="D3333" s="15">
        <v>45563</v>
      </c>
      <c r="E3333" s="10" t="s">
        <v>19</v>
      </c>
      <c r="F3333" s="10" t="s">
        <v>456</v>
      </c>
      <c r="G3333" s="10" t="s">
        <v>457</v>
      </c>
      <c r="H3333" s="10" t="s">
        <v>22</v>
      </c>
      <c r="I3333" s="10" t="s">
        <v>23</v>
      </c>
      <c r="J3333" s="10" t="s">
        <v>165</v>
      </c>
      <c r="K3333" s="10" t="s">
        <v>94</v>
      </c>
      <c r="L3333" s="10">
        <v>77070</v>
      </c>
      <c r="M3333" s="10" t="s">
        <v>95</v>
      </c>
      <c r="N3333" s="10" t="str">
        <f>_xlfn.XLOOKUP($M:$M,People!$B:$B,People!A:A)</f>
        <v>Roxanne Rodriguez</v>
      </c>
      <c r="O3333" s="10" t="s">
        <v>913</v>
      </c>
      <c r="P3333" s="10" t="str">
        <f>VLOOKUP(O3333,Products!$A:$E,3,FALSE)</f>
        <v>3M</v>
      </c>
      <c r="Q3333" s="31">
        <f>INDEX(Products!$E:$E,MATCH(O3333,Products!$A:$A,0))</f>
        <v>0.36</v>
      </c>
      <c r="R3333" s="10" t="s">
        <v>41</v>
      </c>
      <c r="S3333" s="10" t="s">
        <v>68</v>
      </c>
      <c r="T3333" s="10" t="s">
        <v>914</v>
      </c>
      <c r="U3333" s="12">
        <v>2.0799999999999996</v>
      </c>
      <c r="V3333" s="12">
        <v>5</v>
      </c>
      <c r="W3333" s="12">
        <v>0.8</v>
      </c>
      <c r="X3333" s="12">
        <v>-3.4320000000000004</v>
      </c>
    </row>
    <row r="3334" spans="1:24" ht="14" x14ac:dyDescent="0.3">
      <c r="A3334" s="9">
        <v>3331</v>
      </c>
      <c r="B3334" s="14" t="s">
        <v>7637</v>
      </c>
      <c r="C3334" s="15">
        <v>45561</v>
      </c>
      <c r="D3334" s="15">
        <v>45566</v>
      </c>
      <c r="E3334" s="10" t="s">
        <v>44</v>
      </c>
      <c r="F3334" s="10" t="s">
        <v>2462</v>
      </c>
      <c r="G3334" s="10" t="s">
        <v>2463</v>
      </c>
      <c r="H3334" s="10" t="s">
        <v>92</v>
      </c>
      <c r="I3334" s="10" t="s">
        <v>23</v>
      </c>
      <c r="J3334" s="10" t="s">
        <v>831</v>
      </c>
      <c r="K3334" s="10" t="s">
        <v>38</v>
      </c>
      <c r="L3334" s="10">
        <v>92037</v>
      </c>
      <c r="M3334" s="10" t="s">
        <v>39</v>
      </c>
      <c r="N3334" s="10" t="str">
        <f>_xlfn.XLOOKUP($M:$M,People!$B:$B,People!A:A)</f>
        <v>Sadie Pawthorne</v>
      </c>
      <c r="O3334" s="10" t="s">
        <v>2105</v>
      </c>
      <c r="P3334" s="10" t="str">
        <f>VLOOKUP(O3334,Products!$A:$E,3,FALSE)</f>
        <v>Office Depot</v>
      </c>
      <c r="Q3334" s="31">
        <f>INDEX(Products!$E:$E,MATCH(O3334,Products!$A:$A,0))</f>
        <v>0.36</v>
      </c>
      <c r="R3334" s="10" t="s">
        <v>41</v>
      </c>
      <c r="S3334" s="10" t="s">
        <v>155</v>
      </c>
      <c r="T3334" s="10" t="s">
        <v>2106</v>
      </c>
      <c r="U3334" s="12">
        <v>124.46</v>
      </c>
      <c r="V3334" s="12">
        <v>2</v>
      </c>
      <c r="W3334" s="12">
        <v>0</v>
      </c>
      <c r="X3334" s="12">
        <v>58.496199999999988</v>
      </c>
    </row>
    <row r="3335" spans="1:24" ht="14" x14ac:dyDescent="0.3">
      <c r="A3335" s="9">
        <v>3332</v>
      </c>
      <c r="B3335" s="14" t="s">
        <v>7634</v>
      </c>
      <c r="C3335" s="15">
        <v>45561</v>
      </c>
      <c r="D3335" s="15">
        <v>45568</v>
      </c>
      <c r="E3335" s="10" t="s">
        <v>44</v>
      </c>
      <c r="F3335" s="10" t="s">
        <v>2976</v>
      </c>
      <c r="G3335" s="10" t="s">
        <v>2977</v>
      </c>
      <c r="H3335" s="10" t="s">
        <v>22</v>
      </c>
      <c r="I3335" s="10" t="s">
        <v>23</v>
      </c>
      <c r="J3335" s="10" t="s">
        <v>2004</v>
      </c>
      <c r="K3335" s="10" t="s">
        <v>238</v>
      </c>
      <c r="L3335" s="10">
        <v>11572</v>
      </c>
      <c r="M3335" s="10" t="s">
        <v>133</v>
      </c>
      <c r="N3335" s="10" t="str">
        <f>_xlfn.XLOOKUP($M:$M,People!$B:$B,People!A:A)</f>
        <v>Chuck Magee</v>
      </c>
      <c r="O3335" s="10" t="s">
        <v>954</v>
      </c>
      <c r="P3335" s="10" t="str">
        <f>VLOOKUP(O3335,Products!$A:$E,3,FALSE)</f>
        <v>Logitech</v>
      </c>
      <c r="Q3335" s="31">
        <f>INDEX(Products!$E:$E,MATCH(O3335,Products!$A:$A,0))</f>
        <v>0.35</v>
      </c>
      <c r="R3335" s="10" t="s">
        <v>41</v>
      </c>
      <c r="S3335" s="10" t="s">
        <v>240</v>
      </c>
      <c r="T3335" s="10" t="s">
        <v>955</v>
      </c>
      <c r="U3335" s="12">
        <v>34.44</v>
      </c>
      <c r="V3335" s="12">
        <v>3</v>
      </c>
      <c r="W3335" s="12">
        <v>0</v>
      </c>
      <c r="X3335" s="12">
        <v>16.186799999999998</v>
      </c>
    </row>
    <row r="3336" spans="1:24" ht="14" x14ac:dyDescent="0.3">
      <c r="A3336" s="9">
        <v>3333</v>
      </c>
      <c r="B3336" s="14" t="s">
        <v>7638</v>
      </c>
      <c r="C3336" s="15">
        <v>45561</v>
      </c>
      <c r="D3336" s="15">
        <v>45567</v>
      </c>
      <c r="E3336" s="10" t="s">
        <v>44</v>
      </c>
      <c r="F3336" s="10" t="s">
        <v>146</v>
      </c>
      <c r="G3336" s="10" t="s">
        <v>147</v>
      </c>
      <c r="H3336" s="10" t="s">
        <v>22</v>
      </c>
      <c r="I3336" s="10" t="s">
        <v>23</v>
      </c>
      <c r="J3336" s="10" t="s">
        <v>370</v>
      </c>
      <c r="K3336" s="10" t="s">
        <v>371</v>
      </c>
      <c r="L3336" s="10">
        <v>97206</v>
      </c>
      <c r="M3336" s="10" t="s">
        <v>39</v>
      </c>
      <c r="N3336" s="10" t="str">
        <f>_xlfn.XLOOKUP($M:$M,People!$B:$B,People!A:A)</f>
        <v>Sadie Pawthorne</v>
      </c>
      <c r="O3336" s="10" t="s">
        <v>921</v>
      </c>
      <c r="P3336" s="10" t="str">
        <f>VLOOKUP(O3336,Products!$A:$E,3,FALSE)</f>
        <v>Dell</v>
      </c>
      <c r="Q3336" s="31">
        <f>INDEX(Products!$E:$E,MATCH(O3336,Products!$A:$A,0))</f>
        <v>0.36</v>
      </c>
      <c r="R3336" s="10" t="s">
        <v>41</v>
      </c>
      <c r="S3336" s="10" t="s">
        <v>82</v>
      </c>
      <c r="T3336" s="10" t="s">
        <v>167</v>
      </c>
      <c r="U3336" s="12">
        <v>141.76</v>
      </c>
      <c r="V3336" s="12">
        <v>5</v>
      </c>
      <c r="W3336" s="12">
        <v>0.2</v>
      </c>
      <c r="X3336" s="12">
        <v>47.843999999999994</v>
      </c>
    </row>
    <row r="3337" spans="1:24" ht="14" x14ac:dyDescent="0.3">
      <c r="A3337" s="9">
        <v>3334</v>
      </c>
      <c r="B3337" s="14" t="s">
        <v>7633</v>
      </c>
      <c r="C3337" s="15">
        <v>45561</v>
      </c>
      <c r="D3337" s="15">
        <v>45565</v>
      </c>
      <c r="E3337" s="10" t="s">
        <v>44</v>
      </c>
      <c r="F3337" s="10" t="s">
        <v>3181</v>
      </c>
      <c r="G3337" s="10" t="s">
        <v>3182</v>
      </c>
      <c r="H3337" s="10" t="s">
        <v>36</v>
      </c>
      <c r="I3337" s="10" t="s">
        <v>23</v>
      </c>
      <c r="J3337" s="10" t="s">
        <v>1577</v>
      </c>
      <c r="K3337" s="10" t="s">
        <v>277</v>
      </c>
      <c r="L3337" s="10">
        <v>85204</v>
      </c>
      <c r="M3337" s="10" t="s">
        <v>39</v>
      </c>
      <c r="N3337" s="10" t="str">
        <f>_xlfn.XLOOKUP($M:$M,People!$B:$B,People!A:A)</f>
        <v>Sadie Pawthorne</v>
      </c>
      <c r="O3337" s="10" t="s">
        <v>3183</v>
      </c>
      <c r="P3337" s="10" t="str">
        <f>VLOOKUP(O3337,Products!$A:$E,3,FALSE)</f>
        <v>Samsung</v>
      </c>
      <c r="Q3337" s="31">
        <f>INDEX(Products!$E:$E,MATCH(O3337,Products!$A:$A,0))</f>
        <v>0.39</v>
      </c>
      <c r="R3337" s="10" t="s">
        <v>41</v>
      </c>
      <c r="S3337" s="10" t="s">
        <v>82</v>
      </c>
      <c r="T3337" s="10" t="s">
        <v>3184</v>
      </c>
      <c r="U3337" s="12">
        <v>86.272000000000006</v>
      </c>
      <c r="V3337" s="12">
        <v>4</v>
      </c>
      <c r="W3337" s="12">
        <v>0.2</v>
      </c>
      <c r="X3337" s="12">
        <v>31.273599999999998</v>
      </c>
    </row>
    <row r="3338" spans="1:24" ht="14" x14ac:dyDescent="0.3">
      <c r="A3338" s="9">
        <v>3335</v>
      </c>
      <c r="B3338" s="14" t="s">
        <v>7638</v>
      </c>
      <c r="C3338" s="15">
        <v>45561</v>
      </c>
      <c r="D3338" s="15">
        <v>45567</v>
      </c>
      <c r="E3338" s="10" t="s">
        <v>44</v>
      </c>
      <c r="F3338" s="10" t="s">
        <v>146</v>
      </c>
      <c r="G3338" s="10" t="s">
        <v>147</v>
      </c>
      <c r="H3338" s="10" t="s">
        <v>22</v>
      </c>
      <c r="I3338" s="10" t="s">
        <v>23</v>
      </c>
      <c r="J3338" s="10" t="s">
        <v>370</v>
      </c>
      <c r="K3338" s="10" t="s">
        <v>371</v>
      </c>
      <c r="L3338" s="10">
        <v>97206</v>
      </c>
      <c r="M3338" s="10" t="s">
        <v>39</v>
      </c>
      <c r="N3338" s="10" t="str">
        <f>_xlfn.XLOOKUP($M:$M,People!$B:$B,People!A:A)</f>
        <v>Sadie Pawthorne</v>
      </c>
      <c r="O3338" s="10" t="s">
        <v>924</v>
      </c>
      <c r="P3338" s="10" t="str">
        <f>VLOOKUP(O3338,Products!$A:$E,3,FALSE)</f>
        <v>IKEA</v>
      </c>
      <c r="Q3338" s="31">
        <f>INDEX(Products!$E:$E,MATCH(O3338,Products!$A:$A,0))</f>
        <v>0.34</v>
      </c>
      <c r="R3338" s="10" t="s">
        <v>41</v>
      </c>
      <c r="S3338" s="10" t="s">
        <v>82</v>
      </c>
      <c r="T3338" s="10" t="s">
        <v>925</v>
      </c>
      <c r="U3338" s="12">
        <v>31.104000000000006</v>
      </c>
      <c r="V3338" s="12">
        <v>6</v>
      </c>
      <c r="W3338" s="12">
        <v>0.2</v>
      </c>
      <c r="X3338" s="12">
        <v>10.8864</v>
      </c>
    </row>
    <row r="3339" spans="1:24" ht="14" x14ac:dyDescent="0.3">
      <c r="A3339" s="9">
        <v>3336</v>
      </c>
      <c r="B3339" s="14" t="s">
        <v>7633</v>
      </c>
      <c r="C3339" s="15">
        <v>45561</v>
      </c>
      <c r="D3339" s="15">
        <v>45565</v>
      </c>
      <c r="E3339" s="10" t="s">
        <v>44</v>
      </c>
      <c r="F3339" s="10" t="s">
        <v>3181</v>
      </c>
      <c r="G3339" s="10" t="s">
        <v>3182</v>
      </c>
      <c r="H3339" s="10" t="s">
        <v>36</v>
      </c>
      <c r="I3339" s="10" t="s">
        <v>23</v>
      </c>
      <c r="J3339" s="10" t="s">
        <v>1577</v>
      </c>
      <c r="K3339" s="10" t="s">
        <v>277</v>
      </c>
      <c r="L3339" s="10">
        <v>85204</v>
      </c>
      <c r="M3339" s="10" t="s">
        <v>39</v>
      </c>
      <c r="N3339" s="10" t="str">
        <f>_xlfn.XLOOKUP($M:$M,People!$B:$B,People!A:A)</f>
        <v>Sadie Pawthorne</v>
      </c>
      <c r="O3339" s="10" t="s">
        <v>1220</v>
      </c>
      <c r="P3339" s="10" t="str">
        <f>VLOOKUP(O3339,Products!$A:$E,3,FALSE)</f>
        <v>Avery</v>
      </c>
      <c r="Q3339" s="31">
        <f>INDEX(Products!$E:$E,MATCH(O3339,Products!$A:$A,0))</f>
        <v>0.39</v>
      </c>
      <c r="R3339" s="10" t="s">
        <v>41</v>
      </c>
      <c r="S3339" s="10" t="s">
        <v>53</v>
      </c>
      <c r="T3339" s="10" t="s">
        <v>1221</v>
      </c>
      <c r="U3339" s="12">
        <v>119.90400000000001</v>
      </c>
      <c r="V3339" s="12">
        <v>6</v>
      </c>
      <c r="W3339" s="12">
        <v>0.2</v>
      </c>
      <c r="X3339" s="12">
        <v>-1.4988000000000135</v>
      </c>
    </row>
    <row r="3340" spans="1:24" ht="14" x14ac:dyDescent="0.3">
      <c r="A3340" s="9">
        <v>3337</v>
      </c>
      <c r="B3340" s="14" t="s">
        <v>7637</v>
      </c>
      <c r="C3340" s="15">
        <v>45561</v>
      </c>
      <c r="D3340" s="15">
        <v>45566</v>
      </c>
      <c r="E3340" s="10" t="s">
        <v>44</v>
      </c>
      <c r="F3340" s="10" t="s">
        <v>2462</v>
      </c>
      <c r="G3340" s="10" t="s">
        <v>2463</v>
      </c>
      <c r="H3340" s="10" t="s">
        <v>92</v>
      </c>
      <c r="I3340" s="10" t="s">
        <v>23</v>
      </c>
      <c r="J3340" s="10" t="s">
        <v>831</v>
      </c>
      <c r="K3340" s="10" t="s">
        <v>38</v>
      </c>
      <c r="L3340" s="10">
        <v>92037</v>
      </c>
      <c r="M3340" s="10" t="s">
        <v>39</v>
      </c>
      <c r="N3340" s="10" t="str">
        <f>_xlfn.XLOOKUP($M:$M,People!$B:$B,People!A:A)</f>
        <v>Sadie Pawthorne</v>
      </c>
      <c r="O3340" s="10" t="s">
        <v>327</v>
      </c>
      <c r="P3340" s="10" t="str">
        <f>VLOOKUP(O3340,Products!$A:$E,3,FALSE)</f>
        <v>Logitech</v>
      </c>
      <c r="Q3340" s="31">
        <f>INDEX(Products!$E:$E,MATCH(O3340,Products!$A:$A,0))</f>
        <v>0.35</v>
      </c>
      <c r="R3340" s="10" t="s">
        <v>41</v>
      </c>
      <c r="S3340" s="10" t="s">
        <v>53</v>
      </c>
      <c r="T3340" s="10" t="s">
        <v>328</v>
      </c>
      <c r="U3340" s="12">
        <v>64.17</v>
      </c>
      <c r="V3340" s="12">
        <v>3</v>
      </c>
      <c r="W3340" s="12">
        <v>0</v>
      </c>
      <c r="X3340" s="12">
        <v>18.609299999999998</v>
      </c>
    </row>
    <row r="3341" spans="1:24" ht="14" x14ac:dyDescent="0.3">
      <c r="A3341" s="9">
        <v>3338</v>
      </c>
      <c r="B3341" s="14" t="s">
        <v>7633</v>
      </c>
      <c r="C3341" s="15">
        <v>45561</v>
      </c>
      <c r="D3341" s="15">
        <v>45565</v>
      </c>
      <c r="E3341" s="10" t="s">
        <v>44</v>
      </c>
      <c r="F3341" s="10" t="s">
        <v>3181</v>
      </c>
      <c r="G3341" s="10" t="s">
        <v>3182</v>
      </c>
      <c r="H3341" s="10" t="s">
        <v>36</v>
      </c>
      <c r="I3341" s="10" t="s">
        <v>23</v>
      </c>
      <c r="J3341" s="10" t="s">
        <v>1577</v>
      </c>
      <c r="K3341" s="10" t="s">
        <v>277</v>
      </c>
      <c r="L3341" s="10">
        <v>85204</v>
      </c>
      <c r="M3341" s="10" t="s">
        <v>39</v>
      </c>
      <c r="N3341" s="10" t="str">
        <f>_xlfn.XLOOKUP($M:$M,People!$B:$B,People!A:A)</f>
        <v>Sadie Pawthorne</v>
      </c>
      <c r="O3341" s="10" t="s">
        <v>1413</v>
      </c>
      <c r="P3341" s="10" t="str">
        <f>VLOOKUP(O3341,Products!$A:$E,3,FALSE)</f>
        <v>Canon</v>
      </c>
      <c r="Q3341" s="31">
        <f>INDEX(Products!$E:$E,MATCH(O3341,Products!$A:$A,0))</f>
        <v>0.28000000000000003</v>
      </c>
      <c r="R3341" s="10" t="s">
        <v>41</v>
      </c>
      <c r="S3341" s="10" t="s">
        <v>53</v>
      </c>
      <c r="T3341" s="10" t="s">
        <v>1414</v>
      </c>
      <c r="U3341" s="12">
        <v>363.64800000000002</v>
      </c>
      <c r="V3341" s="12">
        <v>4</v>
      </c>
      <c r="W3341" s="12">
        <v>0.2</v>
      </c>
      <c r="X3341" s="12">
        <v>-86.366400000000027</v>
      </c>
    </row>
    <row r="3342" spans="1:24" ht="14" x14ac:dyDescent="0.3">
      <c r="A3342" s="9">
        <v>3339</v>
      </c>
      <c r="B3342" s="14" t="s">
        <v>7639</v>
      </c>
      <c r="C3342" s="15">
        <v>45561</v>
      </c>
      <c r="D3342" s="15">
        <v>45565</v>
      </c>
      <c r="E3342" s="10" t="s">
        <v>44</v>
      </c>
      <c r="F3342" s="10" t="s">
        <v>471</v>
      </c>
      <c r="G3342" s="10" t="s">
        <v>472</v>
      </c>
      <c r="H3342" s="10" t="s">
        <v>22</v>
      </c>
      <c r="I3342" s="10" t="s">
        <v>23</v>
      </c>
      <c r="J3342" s="10" t="s">
        <v>237</v>
      </c>
      <c r="K3342" s="10" t="s">
        <v>238</v>
      </c>
      <c r="L3342" s="10">
        <v>10035</v>
      </c>
      <c r="M3342" s="10" t="s">
        <v>133</v>
      </c>
      <c r="N3342" s="10" t="str">
        <f>_xlfn.XLOOKUP($M:$M,People!$B:$B,People!A:A)</f>
        <v>Chuck Magee</v>
      </c>
      <c r="O3342" s="10" t="s">
        <v>4400</v>
      </c>
      <c r="P3342" s="10" t="str">
        <f>VLOOKUP(O3342,Products!$A:$E,3,FALSE)</f>
        <v>Canon</v>
      </c>
      <c r="Q3342" s="31">
        <f>INDEX(Products!$E:$E,MATCH(O3342,Products!$A:$A,0))</f>
        <v>0.3</v>
      </c>
      <c r="R3342" s="10" t="s">
        <v>64</v>
      </c>
      <c r="S3342" s="10" t="s">
        <v>144</v>
      </c>
      <c r="T3342" s="10" t="s">
        <v>4401</v>
      </c>
      <c r="U3342" s="12">
        <v>50</v>
      </c>
      <c r="V3342" s="12">
        <v>2</v>
      </c>
      <c r="W3342" s="12">
        <v>0</v>
      </c>
      <c r="X3342" s="12">
        <v>12</v>
      </c>
    </row>
    <row r="3343" spans="1:24" ht="14" x14ac:dyDescent="0.3">
      <c r="A3343" s="9">
        <v>3340</v>
      </c>
      <c r="B3343" s="14" t="s">
        <v>7638</v>
      </c>
      <c r="C3343" s="15">
        <v>45561</v>
      </c>
      <c r="D3343" s="15">
        <v>45567</v>
      </c>
      <c r="E3343" s="10" t="s">
        <v>44</v>
      </c>
      <c r="F3343" s="10" t="s">
        <v>146</v>
      </c>
      <c r="G3343" s="10" t="s">
        <v>147</v>
      </c>
      <c r="H3343" s="10" t="s">
        <v>22</v>
      </c>
      <c r="I3343" s="10" t="s">
        <v>23</v>
      </c>
      <c r="J3343" s="10" t="s">
        <v>370</v>
      </c>
      <c r="K3343" s="10" t="s">
        <v>371</v>
      </c>
      <c r="L3343" s="10">
        <v>97206</v>
      </c>
      <c r="M3343" s="10" t="s">
        <v>39</v>
      </c>
      <c r="N3343" s="10" t="str">
        <f>_xlfn.XLOOKUP($M:$M,People!$B:$B,People!A:A)</f>
        <v>Sadie Pawthorne</v>
      </c>
      <c r="O3343" s="10" t="s">
        <v>922</v>
      </c>
      <c r="P3343" s="10" t="str">
        <f>VLOOKUP(O3343,Products!$A:$E,3,FALSE)</f>
        <v>Avery</v>
      </c>
      <c r="Q3343" s="31">
        <f>INDEX(Products!$E:$E,MATCH(O3343,Products!$A:$A,0))</f>
        <v>0.37</v>
      </c>
      <c r="R3343" s="10" t="s">
        <v>64</v>
      </c>
      <c r="S3343" s="10" t="s">
        <v>144</v>
      </c>
      <c r="T3343" s="10" t="s">
        <v>923</v>
      </c>
      <c r="U3343" s="12">
        <v>239.80000000000004</v>
      </c>
      <c r="V3343" s="12">
        <v>5</v>
      </c>
      <c r="W3343" s="12">
        <v>0.2</v>
      </c>
      <c r="X3343" s="12">
        <v>47.959999999999987</v>
      </c>
    </row>
    <row r="3344" spans="1:24" ht="14" x14ac:dyDescent="0.3">
      <c r="A3344" s="9">
        <v>3341</v>
      </c>
      <c r="B3344" s="14" t="s">
        <v>7634</v>
      </c>
      <c r="C3344" s="15">
        <v>45561</v>
      </c>
      <c r="D3344" s="15">
        <v>45568</v>
      </c>
      <c r="E3344" s="10" t="s">
        <v>44</v>
      </c>
      <c r="F3344" s="10" t="s">
        <v>2976</v>
      </c>
      <c r="G3344" s="10" t="s">
        <v>2977</v>
      </c>
      <c r="H3344" s="10" t="s">
        <v>22</v>
      </c>
      <c r="I3344" s="10" t="s">
        <v>23</v>
      </c>
      <c r="J3344" s="10" t="s">
        <v>2004</v>
      </c>
      <c r="K3344" s="10" t="s">
        <v>238</v>
      </c>
      <c r="L3344" s="10">
        <v>11572</v>
      </c>
      <c r="M3344" s="10" t="s">
        <v>133</v>
      </c>
      <c r="N3344" s="10" t="str">
        <f>_xlfn.XLOOKUP($M:$M,People!$B:$B,People!A:A)</f>
        <v>Chuck Magee</v>
      </c>
      <c r="O3344" s="10" t="s">
        <v>4972</v>
      </c>
      <c r="P3344" s="10" t="str">
        <f>VLOOKUP(O3344,Products!$A:$E,3,FALSE)</f>
        <v>Logitech</v>
      </c>
      <c r="Q3344" s="31">
        <f>INDEX(Products!$E:$E,MATCH(O3344,Products!$A:$A,0))</f>
        <v>0.39</v>
      </c>
      <c r="R3344" s="10" t="s">
        <v>64</v>
      </c>
      <c r="S3344" s="10" t="s">
        <v>599</v>
      </c>
      <c r="T3344" s="10" t="s">
        <v>4973</v>
      </c>
      <c r="U3344" s="12">
        <v>629.92999999999995</v>
      </c>
      <c r="V3344" s="12">
        <v>7</v>
      </c>
      <c r="W3344" s="12">
        <v>0</v>
      </c>
      <c r="X3344" s="12">
        <v>296.06709999999998</v>
      </c>
    </row>
    <row r="3345" spans="1:24" ht="14" x14ac:dyDescent="0.3">
      <c r="A3345" s="9">
        <v>3342</v>
      </c>
      <c r="B3345" s="14" t="s">
        <v>7633</v>
      </c>
      <c r="C3345" s="15">
        <v>45561</v>
      </c>
      <c r="D3345" s="15">
        <v>45565</v>
      </c>
      <c r="E3345" s="10" t="s">
        <v>44</v>
      </c>
      <c r="F3345" s="10" t="s">
        <v>3181</v>
      </c>
      <c r="G3345" s="10" t="s">
        <v>3182</v>
      </c>
      <c r="H3345" s="10" t="s">
        <v>36</v>
      </c>
      <c r="I3345" s="10" t="s">
        <v>23</v>
      </c>
      <c r="J3345" s="10" t="s">
        <v>1577</v>
      </c>
      <c r="K3345" s="10" t="s">
        <v>277</v>
      </c>
      <c r="L3345" s="10">
        <v>85204</v>
      </c>
      <c r="M3345" s="10" t="s">
        <v>39</v>
      </c>
      <c r="N3345" s="10" t="str">
        <f>_xlfn.XLOOKUP($M:$M,People!$B:$B,People!A:A)</f>
        <v>Sadie Pawthorne</v>
      </c>
      <c r="O3345" s="10" t="s">
        <v>3187</v>
      </c>
      <c r="P3345" s="10" t="str">
        <f>VLOOKUP(O3345,Products!$A:$E,3,FALSE)</f>
        <v>3M</v>
      </c>
      <c r="Q3345" s="31">
        <f>INDEX(Products!$E:$E,MATCH(O3345,Products!$A:$A,0))</f>
        <v>0.32</v>
      </c>
      <c r="R3345" s="10" t="s">
        <v>64</v>
      </c>
      <c r="S3345" s="10" t="s">
        <v>65</v>
      </c>
      <c r="T3345" s="10" t="s">
        <v>3188</v>
      </c>
      <c r="U3345" s="12">
        <v>263.96000000000004</v>
      </c>
      <c r="V3345" s="12">
        <v>5</v>
      </c>
      <c r="W3345" s="12">
        <v>0.2</v>
      </c>
      <c r="X3345" s="12">
        <v>23.096500000000006</v>
      </c>
    </row>
    <row r="3346" spans="1:24" ht="14" x14ac:dyDescent="0.3">
      <c r="A3346" s="9">
        <v>3343</v>
      </c>
      <c r="B3346" s="14" t="s">
        <v>7636</v>
      </c>
      <c r="C3346" s="15">
        <v>45561</v>
      </c>
      <c r="D3346" s="15">
        <v>45563</v>
      </c>
      <c r="E3346" s="10" t="s">
        <v>19</v>
      </c>
      <c r="F3346" s="10" t="s">
        <v>456</v>
      </c>
      <c r="G3346" s="10" t="s">
        <v>457</v>
      </c>
      <c r="H3346" s="10" t="s">
        <v>22</v>
      </c>
      <c r="I3346" s="10" t="s">
        <v>23</v>
      </c>
      <c r="J3346" s="10" t="s">
        <v>165</v>
      </c>
      <c r="K3346" s="10" t="s">
        <v>94</v>
      </c>
      <c r="L3346" s="10">
        <v>77070</v>
      </c>
      <c r="M3346" s="10" t="s">
        <v>95</v>
      </c>
      <c r="N3346" s="10" t="str">
        <f>_xlfn.XLOOKUP($M:$M,People!$B:$B,People!A:A)</f>
        <v>Roxanne Rodriguez</v>
      </c>
      <c r="O3346" s="10" t="s">
        <v>915</v>
      </c>
      <c r="P3346" s="10" t="str">
        <f>VLOOKUP(O3346,Products!$A:$E,3,FALSE)</f>
        <v>Staples</v>
      </c>
      <c r="Q3346" s="31">
        <f>INDEX(Products!$E:$E,MATCH(O3346,Products!$A:$A,0))</f>
        <v>0.27</v>
      </c>
      <c r="R3346" s="10" t="s">
        <v>64</v>
      </c>
      <c r="S3346" s="10" t="s">
        <v>65</v>
      </c>
      <c r="T3346" s="10" t="s">
        <v>916</v>
      </c>
      <c r="U3346" s="12">
        <v>1114.4000000000001</v>
      </c>
      <c r="V3346" s="12">
        <v>7</v>
      </c>
      <c r="W3346" s="12">
        <v>0.2</v>
      </c>
      <c r="X3346" s="12">
        <v>376.11</v>
      </c>
    </row>
    <row r="3347" spans="1:24" ht="14" x14ac:dyDescent="0.3">
      <c r="A3347" s="9">
        <v>3344</v>
      </c>
      <c r="B3347" s="14" t="s">
        <v>7635</v>
      </c>
      <c r="C3347" s="15">
        <v>45561</v>
      </c>
      <c r="D3347" s="15">
        <v>45564</v>
      </c>
      <c r="E3347" s="10" t="s">
        <v>19</v>
      </c>
      <c r="F3347" s="10" t="s">
        <v>1671</v>
      </c>
      <c r="G3347" s="10" t="s">
        <v>1672</v>
      </c>
      <c r="H3347" s="10" t="s">
        <v>22</v>
      </c>
      <c r="I3347" s="10" t="s">
        <v>23</v>
      </c>
      <c r="J3347" s="10" t="s">
        <v>131</v>
      </c>
      <c r="K3347" s="10" t="s">
        <v>132</v>
      </c>
      <c r="L3347" s="10">
        <v>19143</v>
      </c>
      <c r="M3347" s="10" t="s">
        <v>133</v>
      </c>
      <c r="N3347" s="10" t="str">
        <f>_xlfn.XLOOKUP($M:$M,People!$B:$B,People!A:A)</f>
        <v>Chuck Magee</v>
      </c>
      <c r="O3347" s="10" t="s">
        <v>3508</v>
      </c>
      <c r="P3347" s="10" t="str">
        <f>VLOOKUP(O3347,Products!$A:$E,3,FALSE)</f>
        <v>Staples</v>
      </c>
      <c r="Q3347" s="31">
        <f>INDEX(Products!$E:$E,MATCH(O3347,Products!$A:$A,0))</f>
        <v>0.31</v>
      </c>
      <c r="R3347" s="10" t="s">
        <v>64</v>
      </c>
      <c r="S3347" s="10" t="s">
        <v>65</v>
      </c>
      <c r="T3347" s="10" t="s">
        <v>3509</v>
      </c>
      <c r="U3347" s="12">
        <v>45.893999999999998</v>
      </c>
      <c r="V3347" s="12">
        <v>1</v>
      </c>
      <c r="W3347" s="12">
        <v>0.4</v>
      </c>
      <c r="X3347" s="12">
        <v>-9.178799999999999</v>
      </c>
    </row>
    <row r="3348" spans="1:24" ht="14" x14ac:dyDescent="0.3">
      <c r="A3348" s="9">
        <v>3345</v>
      </c>
      <c r="B3348" s="14" t="s">
        <v>7640</v>
      </c>
      <c r="C3348" s="15">
        <v>45562</v>
      </c>
      <c r="D3348" s="15">
        <v>45564</v>
      </c>
      <c r="E3348" s="10" t="s">
        <v>168</v>
      </c>
      <c r="F3348" s="10" t="s">
        <v>2709</v>
      </c>
      <c r="G3348" s="10" t="s">
        <v>2710</v>
      </c>
      <c r="H3348" s="10" t="s">
        <v>22</v>
      </c>
      <c r="I3348" s="10" t="s">
        <v>23</v>
      </c>
      <c r="J3348" s="10" t="s">
        <v>271</v>
      </c>
      <c r="K3348" s="10" t="s">
        <v>189</v>
      </c>
      <c r="L3348" s="10">
        <v>60610</v>
      </c>
      <c r="M3348" s="10" t="s">
        <v>95</v>
      </c>
      <c r="N3348" s="10" t="str">
        <f>_xlfn.XLOOKUP($M:$M,People!$B:$B,People!A:A)</f>
        <v>Roxanne Rodriguez</v>
      </c>
      <c r="O3348" s="10" t="s">
        <v>1759</v>
      </c>
      <c r="P3348" s="10" t="str">
        <f>VLOOKUP(O3348,Products!$A:$E,3,FALSE)</f>
        <v>Dell</v>
      </c>
      <c r="Q3348" s="31">
        <f>INDEX(Products!$E:$E,MATCH(O3348,Products!$A:$A,0))</f>
        <v>0.28000000000000003</v>
      </c>
      <c r="R3348" s="10" t="s">
        <v>28</v>
      </c>
      <c r="S3348" s="10" t="s">
        <v>58</v>
      </c>
      <c r="T3348" s="10" t="s">
        <v>1760</v>
      </c>
      <c r="U3348" s="12">
        <v>24.288</v>
      </c>
      <c r="V3348" s="12">
        <v>3</v>
      </c>
      <c r="W3348" s="12">
        <v>0.6</v>
      </c>
      <c r="X3348" s="12">
        <v>-12.751199999999997</v>
      </c>
    </row>
    <row r="3349" spans="1:24" ht="14" x14ac:dyDescent="0.3">
      <c r="A3349" s="9">
        <v>3346</v>
      </c>
      <c r="B3349" s="14" t="s">
        <v>7641</v>
      </c>
      <c r="C3349" s="15">
        <v>45562</v>
      </c>
      <c r="D3349" s="15">
        <v>45565</v>
      </c>
      <c r="E3349" s="10" t="s">
        <v>19</v>
      </c>
      <c r="F3349" s="10" t="s">
        <v>2136</v>
      </c>
      <c r="G3349" s="10" t="s">
        <v>2137</v>
      </c>
      <c r="H3349" s="10" t="s">
        <v>36</v>
      </c>
      <c r="I3349" s="10" t="s">
        <v>23</v>
      </c>
      <c r="J3349" s="10" t="s">
        <v>771</v>
      </c>
      <c r="K3349" s="10" t="s">
        <v>212</v>
      </c>
      <c r="L3349" s="10">
        <v>48205</v>
      </c>
      <c r="M3349" s="10" t="s">
        <v>95</v>
      </c>
      <c r="N3349" s="10" t="str">
        <f>_xlfn.XLOOKUP($M:$M,People!$B:$B,People!A:A)</f>
        <v>Roxanne Rodriguez</v>
      </c>
      <c r="O3349" s="10" t="s">
        <v>3881</v>
      </c>
      <c r="P3349" s="10" t="str">
        <f>VLOOKUP(O3349,Products!$A:$E,3,FALSE)</f>
        <v>Avery</v>
      </c>
      <c r="Q3349" s="31">
        <f>INDEX(Products!$E:$E,MATCH(O3349,Products!$A:$A,0))</f>
        <v>0.28999999999999998</v>
      </c>
      <c r="R3349" s="10" t="s">
        <v>41</v>
      </c>
      <c r="S3349" s="10" t="s">
        <v>61</v>
      </c>
      <c r="T3349" s="10" t="s">
        <v>3882</v>
      </c>
      <c r="U3349" s="12">
        <v>16.399999999999999</v>
      </c>
      <c r="V3349" s="12">
        <v>5</v>
      </c>
      <c r="W3349" s="12">
        <v>0</v>
      </c>
      <c r="X3349" s="12">
        <v>4.7559999999999985</v>
      </c>
    </row>
    <row r="3350" spans="1:24" ht="14" x14ac:dyDescent="0.3">
      <c r="A3350" s="9">
        <v>3347</v>
      </c>
      <c r="B3350" s="14" t="s">
        <v>7642</v>
      </c>
      <c r="C3350" s="15">
        <v>45562</v>
      </c>
      <c r="D3350" s="15">
        <v>45564</v>
      </c>
      <c r="E3350" s="10" t="s">
        <v>19</v>
      </c>
      <c r="F3350" s="10" t="s">
        <v>1216</v>
      </c>
      <c r="G3350" s="10" t="s">
        <v>1217</v>
      </c>
      <c r="H3350" s="10" t="s">
        <v>36</v>
      </c>
      <c r="I3350" s="10" t="s">
        <v>23</v>
      </c>
      <c r="J3350" s="10" t="s">
        <v>86</v>
      </c>
      <c r="K3350" s="10" t="s">
        <v>87</v>
      </c>
      <c r="L3350" s="10">
        <v>98103</v>
      </c>
      <c r="M3350" s="10" t="s">
        <v>39</v>
      </c>
      <c r="N3350" s="10" t="str">
        <f>_xlfn.XLOOKUP($M:$M,People!$B:$B,People!A:A)</f>
        <v>Sadie Pawthorne</v>
      </c>
      <c r="O3350" s="10" t="s">
        <v>3763</v>
      </c>
      <c r="P3350" s="10" t="str">
        <f>VLOOKUP(O3350,Products!$A:$E,3,FALSE)</f>
        <v>Office Depot</v>
      </c>
      <c r="Q3350" s="31">
        <f>INDEX(Products!$E:$E,MATCH(O3350,Products!$A:$A,0))</f>
        <v>0.32</v>
      </c>
      <c r="R3350" s="10" t="s">
        <v>41</v>
      </c>
      <c r="S3350" s="10" t="s">
        <v>61</v>
      </c>
      <c r="T3350" s="10" t="s">
        <v>3764</v>
      </c>
      <c r="U3350" s="12">
        <v>99.2</v>
      </c>
      <c r="V3350" s="12">
        <v>5</v>
      </c>
      <c r="W3350" s="12">
        <v>0</v>
      </c>
      <c r="X3350" s="12">
        <v>25.792000000000002</v>
      </c>
    </row>
    <row r="3351" spans="1:24" ht="14" x14ac:dyDescent="0.3">
      <c r="A3351" s="9">
        <v>3348</v>
      </c>
      <c r="B3351" s="14" t="s">
        <v>7640</v>
      </c>
      <c r="C3351" s="15">
        <v>45562</v>
      </c>
      <c r="D3351" s="15">
        <v>45564</v>
      </c>
      <c r="E3351" s="10" t="s">
        <v>168</v>
      </c>
      <c r="F3351" s="10" t="s">
        <v>2709</v>
      </c>
      <c r="G3351" s="10" t="s">
        <v>2710</v>
      </c>
      <c r="H3351" s="10" t="s">
        <v>22</v>
      </c>
      <c r="I3351" s="10" t="s">
        <v>23</v>
      </c>
      <c r="J3351" s="10" t="s">
        <v>271</v>
      </c>
      <c r="K3351" s="10" t="s">
        <v>189</v>
      </c>
      <c r="L3351" s="10">
        <v>60610</v>
      </c>
      <c r="M3351" s="10" t="s">
        <v>95</v>
      </c>
      <c r="N3351" s="10" t="str">
        <f>_xlfn.XLOOKUP($M:$M,People!$B:$B,People!A:A)</f>
        <v>Roxanne Rodriguez</v>
      </c>
      <c r="O3351" s="10" t="s">
        <v>1492</v>
      </c>
      <c r="P3351" s="10" t="str">
        <f>VLOOKUP(O3351,Products!$A:$E,3,FALSE)</f>
        <v>HP</v>
      </c>
      <c r="Q3351" s="31">
        <f>INDEX(Products!$E:$E,MATCH(O3351,Products!$A:$A,0))</f>
        <v>0.37</v>
      </c>
      <c r="R3351" s="10" t="s">
        <v>41</v>
      </c>
      <c r="S3351" s="10" t="s">
        <v>68</v>
      </c>
      <c r="T3351" s="10" t="s">
        <v>1493</v>
      </c>
      <c r="U3351" s="12">
        <v>15.079999999999998</v>
      </c>
      <c r="V3351" s="12">
        <v>2</v>
      </c>
      <c r="W3351" s="12">
        <v>0.8</v>
      </c>
      <c r="X3351" s="12">
        <v>-22.620000000000005</v>
      </c>
    </row>
    <row r="3352" spans="1:24" ht="14" x14ac:dyDescent="0.3">
      <c r="A3352" s="9">
        <v>3349</v>
      </c>
      <c r="B3352" s="14" t="s">
        <v>7643</v>
      </c>
      <c r="C3352" s="15">
        <v>45562</v>
      </c>
      <c r="D3352" s="15">
        <v>45567</v>
      </c>
      <c r="E3352" s="10" t="s">
        <v>44</v>
      </c>
      <c r="F3352" s="10" t="s">
        <v>3573</v>
      </c>
      <c r="G3352" s="10" t="s">
        <v>3574</v>
      </c>
      <c r="H3352" s="10" t="s">
        <v>22</v>
      </c>
      <c r="I3352" s="10" t="s">
        <v>23</v>
      </c>
      <c r="J3352" s="10" t="s">
        <v>985</v>
      </c>
      <c r="K3352" s="10" t="s">
        <v>285</v>
      </c>
      <c r="L3352" s="10">
        <v>22204</v>
      </c>
      <c r="M3352" s="10" t="s">
        <v>26</v>
      </c>
      <c r="N3352" s="10" t="str">
        <f>_xlfn.XLOOKUP($M:$M,People!$B:$B,People!A:A)</f>
        <v>Fred Suzuki</v>
      </c>
      <c r="O3352" s="10" t="s">
        <v>3342</v>
      </c>
      <c r="P3352" s="10" t="str">
        <f>VLOOKUP(O3352,Products!$A:$E,3,FALSE)</f>
        <v>HP</v>
      </c>
      <c r="Q3352" s="31">
        <f>INDEX(Products!$E:$E,MATCH(O3352,Products!$A:$A,0))</f>
        <v>0.31</v>
      </c>
      <c r="R3352" s="10" t="s">
        <v>41</v>
      </c>
      <c r="S3352" s="10" t="s">
        <v>82</v>
      </c>
      <c r="T3352" s="10" t="s">
        <v>3343</v>
      </c>
      <c r="U3352" s="12">
        <v>154.9</v>
      </c>
      <c r="V3352" s="12">
        <v>5</v>
      </c>
      <c r="W3352" s="12">
        <v>0</v>
      </c>
      <c r="X3352" s="12">
        <v>69.704999999999998</v>
      </c>
    </row>
    <row r="3353" spans="1:24" ht="14" x14ac:dyDescent="0.3">
      <c r="A3353" s="9">
        <v>3350</v>
      </c>
      <c r="B3353" s="14" t="s">
        <v>7644</v>
      </c>
      <c r="C3353" s="15">
        <v>45562</v>
      </c>
      <c r="D3353" s="15">
        <v>45564</v>
      </c>
      <c r="E3353" s="10" t="s">
        <v>19</v>
      </c>
      <c r="F3353" s="10" t="s">
        <v>3919</v>
      </c>
      <c r="G3353" s="10" t="s">
        <v>3920</v>
      </c>
      <c r="H3353" s="10" t="s">
        <v>92</v>
      </c>
      <c r="I3353" s="10" t="s">
        <v>23</v>
      </c>
      <c r="J3353" s="10" t="s">
        <v>114</v>
      </c>
      <c r="K3353" s="10" t="s">
        <v>38</v>
      </c>
      <c r="L3353" s="10">
        <v>94110</v>
      </c>
      <c r="M3353" s="10" t="s">
        <v>39</v>
      </c>
      <c r="N3353" s="10" t="str">
        <f>_xlfn.XLOOKUP($M:$M,People!$B:$B,People!A:A)</f>
        <v>Sadie Pawthorne</v>
      </c>
      <c r="O3353" s="10" t="s">
        <v>492</v>
      </c>
      <c r="P3353" s="10" t="str">
        <f>VLOOKUP(O3353,Products!$A:$E,3,FALSE)</f>
        <v>Dell</v>
      </c>
      <c r="Q3353" s="31">
        <f>INDEX(Products!$E:$E,MATCH(O3353,Products!$A:$A,0))</f>
        <v>0.38</v>
      </c>
      <c r="R3353" s="10" t="s">
        <v>41</v>
      </c>
      <c r="S3353" s="10" t="s">
        <v>82</v>
      </c>
      <c r="T3353" s="10" t="s">
        <v>493</v>
      </c>
      <c r="U3353" s="12">
        <v>146.82</v>
      </c>
      <c r="V3353" s="12">
        <v>3</v>
      </c>
      <c r="W3353" s="12">
        <v>0</v>
      </c>
      <c r="X3353" s="12">
        <v>73.41</v>
      </c>
    </row>
    <row r="3354" spans="1:24" ht="14" x14ac:dyDescent="0.3">
      <c r="A3354" s="9">
        <v>3351</v>
      </c>
      <c r="B3354" s="14" t="s">
        <v>7641</v>
      </c>
      <c r="C3354" s="15">
        <v>45562</v>
      </c>
      <c r="D3354" s="15">
        <v>45565</v>
      </c>
      <c r="E3354" s="10" t="s">
        <v>19</v>
      </c>
      <c r="F3354" s="10" t="s">
        <v>2136</v>
      </c>
      <c r="G3354" s="10" t="s">
        <v>2137</v>
      </c>
      <c r="H3354" s="10" t="s">
        <v>36</v>
      </c>
      <c r="I3354" s="10" t="s">
        <v>23</v>
      </c>
      <c r="J3354" s="10" t="s">
        <v>771</v>
      </c>
      <c r="K3354" s="10" t="s">
        <v>212</v>
      </c>
      <c r="L3354" s="10">
        <v>48205</v>
      </c>
      <c r="M3354" s="10" t="s">
        <v>95</v>
      </c>
      <c r="N3354" s="10" t="str">
        <f>_xlfn.XLOOKUP($M:$M,People!$B:$B,People!A:A)</f>
        <v>Roxanne Rodriguez</v>
      </c>
      <c r="O3354" s="10" t="s">
        <v>2802</v>
      </c>
      <c r="P3354" s="10" t="str">
        <f>VLOOKUP(O3354,Products!$A:$E,3,FALSE)</f>
        <v>IKEA</v>
      </c>
      <c r="Q3354" s="31">
        <f>INDEX(Products!$E:$E,MATCH(O3354,Products!$A:$A,0))</f>
        <v>0.38</v>
      </c>
      <c r="R3354" s="10" t="s">
        <v>41</v>
      </c>
      <c r="S3354" s="10" t="s">
        <v>82</v>
      </c>
      <c r="T3354" s="10" t="s">
        <v>2803</v>
      </c>
      <c r="U3354" s="12">
        <v>25.92</v>
      </c>
      <c r="V3354" s="12">
        <v>4</v>
      </c>
      <c r="W3354" s="12">
        <v>0</v>
      </c>
      <c r="X3354" s="12">
        <v>12.441600000000001</v>
      </c>
    </row>
    <row r="3355" spans="1:24" ht="14" x14ac:dyDescent="0.3">
      <c r="A3355" s="9">
        <v>3352</v>
      </c>
      <c r="B3355" s="14" t="s">
        <v>7644</v>
      </c>
      <c r="C3355" s="15">
        <v>45562</v>
      </c>
      <c r="D3355" s="15">
        <v>45564</v>
      </c>
      <c r="E3355" s="10" t="s">
        <v>19</v>
      </c>
      <c r="F3355" s="10" t="s">
        <v>3919</v>
      </c>
      <c r="G3355" s="10" t="s">
        <v>3920</v>
      </c>
      <c r="H3355" s="10" t="s">
        <v>92</v>
      </c>
      <c r="I3355" s="10" t="s">
        <v>23</v>
      </c>
      <c r="J3355" s="10" t="s">
        <v>114</v>
      </c>
      <c r="K3355" s="10" t="s">
        <v>38</v>
      </c>
      <c r="L3355" s="10">
        <v>94110</v>
      </c>
      <c r="M3355" s="10" t="s">
        <v>39</v>
      </c>
      <c r="N3355" s="10" t="str">
        <f>_xlfn.XLOOKUP($M:$M,People!$B:$B,People!A:A)</f>
        <v>Sadie Pawthorne</v>
      </c>
      <c r="O3355" s="10" t="s">
        <v>1637</v>
      </c>
      <c r="P3355" s="10" t="str">
        <f>VLOOKUP(O3355,Products!$A:$E,3,FALSE)</f>
        <v>Staples</v>
      </c>
      <c r="Q3355" s="31">
        <f>INDEX(Products!$E:$E,MATCH(O3355,Products!$A:$A,0))</f>
        <v>0.37</v>
      </c>
      <c r="R3355" s="10" t="s">
        <v>41</v>
      </c>
      <c r="S3355" s="10" t="s">
        <v>82</v>
      </c>
      <c r="T3355" s="10" t="s">
        <v>1638</v>
      </c>
      <c r="U3355" s="12">
        <v>12.96</v>
      </c>
      <c r="V3355" s="12">
        <v>2</v>
      </c>
      <c r="W3355" s="12">
        <v>0</v>
      </c>
      <c r="X3355" s="12">
        <v>6.2208000000000006</v>
      </c>
    </row>
    <row r="3356" spans="1:24" ht="14" x14ac:dyDescent="0.3">
      <c r="A3356" s="9">
        <v>3353</v>
      </c>
      <c r="B3356" s="14" t="s">
        <v>7644</v>
      </c>
      <c r="C3356" s="15">
        <v>45562</v>
      </c>
      <c r="D3356" s="15">
        <v>45564</v>
      </c>
      <c r="E3356" s="10" t="s">
        <v>19</v>
      </c>
      <c r="F3356" s="10" t="s">
        <v>3919</v>
      </c>
      <c r="G3356" s="10" t="s">
        <v>3920</v>
      </c>
      <c r="H3356" s="10" t="s">
        <v>92</v>
      </c>
      <c r="I3356" s="10" t="s">
        <v>23</v>
      </c>
      <c r="J3356" s="10" t="s">
        <v>114</v>
      </c>
      <c r="K3356" s="10" t="s">
        <v>38</v>
      </c>
      <c r="L3356" s="10">
        <v>94110</v>
      </c>
      <c r="M3356" s="10" t="s">
        <v>39</v>
      </c>
      <c r="N3356" s="10" t="str">
        <f>_xlfn.XLOOKUP($M:$M,People!$B:$B,People!A:A)</f>
        <v>Sadie Pawthorne</v>
      </c>
      <c r="O3356" s="10" t="s">
        <v>666</v>
      </c>
      <c r="P3356" s="10" t="str">
        <f>VLOOKUP(O3356,Products!$A:$E,3,FALSE)</f>
        <v>Canon</v>
      </c>
      <c r="Q3356" s="31">
        <f>INDEX(Products!$E:$E,MATCH(O3356,Products!$A:$A,0))</f>
        <v>0.32</v>
      </c>
      <c r="R3356" s="10" t="s">
        <v>41</v>
      </c>
      <c r="S3356" s="10" t="s">
        <v>53</v>
      </c>
      <c r="T3356" s="10" t="s">
        <v>667</v>
      </c>
      <c r="U3356" s="12">
        <v>15.51</v>
      </c>
      <c r="V3356" s="12">
        <v>1</v>
      </c>
      <c r="W3356" s="12">
        <v>0</v>
      </c>
      <c r="X3356" s="12">
        <v>4.3428000000000004</v>
      </c>
    </row>
    <row r="3357" spans="1:24" ht="14" x14ac:dyDescent="0.3">
      <c r="A3357" s="9">
        <v>3354</v>
      </c>
      <c r="B3357" s="14" t="s">
        <v>7643</v>
      </c>
      <c r="C3357" s="15">
        <v>45562</v>
      </c>
      <c r="D3357" s="15">
        <v>45567</v>
      </c>
      <c r="E3357" s="10" t="s">
        <v>44</v>
      </c>
      <c r="F3357" s="10" t="s">
        <v>3573</v>
      </c>
      <c r="G3357" s="10" t="s">
        <v>3574</v>
      </c>
      <c r="H3357" s="10" t="s">
        <v>22</v>
      </c>
      <c r="I3357" s="10" t="s">
        <v>23</v>
      </c>
      <c r="J3357" s="10" t="s">
        <v>985</v>
      </c>
      <c r="K3357" s="10" t="s">
        <v>285</v>
      </c>
      <c r="L3357" s="10">
        <v>22204</v>
      </c>
      <c r="M3357" s="10" t="s">
        <v>26</v>
      </c>
      <c r="N3357" s="10" t="str">
        <f>_xlfn.XLOOKUP($M:$M,People!$B:$B,People!A:A)</f>
        <v>Fred Suzuki</v>
      </c>
      <c r="O3357" s="10" t="s">
        <v>1655</v>
      </c>
      <c r="P3357" s="10" t="str">
        <f>VLOOKUP(O3357,Products!$A:$E,3,FALSE)</f>
        <v>Dell</v>
      </c>
      <c r="Q3357" s="31">
        <f>INDEX(Products!$E:$E,MATCH(O3357,Products!$A:$A,0))</f>
        <v>0.32</v>
      </c>
      <c r="R3357" s="10" t="s">
        <v>64</v>
      </c>
      <c r="S3357" s="10" t="s">
        <v>65</v>
      </c>
      <c r="T3357" s="10" t="s">
        <v>1656</v>
      </c>
      <c r="U3357" s="12">
        <v>1871.88</v>
      </c>
      <c r="V3357" s="12">
        <v>12</v>
      </c>
      <c r="W3357" s="12">
        <v>0</v>
      </c>
      <c r="X3357" s="12">
        <v>561.56399999999996</v>
      </c>
    </row>
    <row r="3358" spans="1:24" ht="14" x14ac:dyDescent="0.3">
      <c r="A3358" s="9">
        <v>3355</v>
      </c>
      <c r="B3358" s="14" t="s">
        <v>7645</v>
      </c>
      <c r="C3358" s="15">
        <v>45563</v>
      </c>
      <c r="D3358" s="15">
        <v>45566</v>
      </c>
      <c r="E3358" s="10" t="s">
        <v>168</v>
      </c>
      <c r="F3358" s="10" t="s">
        <v>3015</v>
      </c>
      <c r="G3358" s="10" t="s">
        <v>3016</v>
      </c>
      <c r="H3358" s="10" t="s">
        <v>36</v>
      </c>
      <c r="I3358" s="10" t="s">
        <v>23</v>
      </c>
      <c r="J3358" s="10" t="s">
        <v>114</v>
      </c>
      <c r="K3358" s="10" t="s">
        <v>38</v>
      </c>
      <c r="L3358" s="10">
        <v>94110</v>
      </c>
      <c r="M3358" s="10" t="s">
        <v>39</v>
      </c>
      <c r="N3358" s="10" t="str">
        <f>_xlfn.XLOOKUP($M:$M,People!$B:$B,People!A:A)</f>
        <v>Sadie Pawthorne</v>
      </c>
      <c r="O3358" s="10" t="s">
        <v>1161</v>
      </c>
      <c r="P3358" s="10" t="str">
        <f>VLOOKUP(O3358,Products!$A:$E,3,FALSE)</f>
        <v>3M</v>
      </c>
      <c r="Q3358" s="31">
        <f>INDEX(Products!$E:$E,MATCH(O3358,Products!$A:$A,0))</f>
        <v>0.32</v>
      </c>
      <c r="R3358" s="10" t="s">
        <v>41</v>
      </c>
      <c r="S3358" s="10" t="s">
        <v>71</v>
      </c>
      <c r="T3358" s="10" t="s">
        <v>1162</v>
      </c>
      <c r="U3358" s="12">
        <v>43.26</v>
      </c>
      <c r="V3358" s="12">
        <v>3</v>
      </c>
      <c r="W3358" s="12">
        <v>0</v>
      </c>
      <c r="X3358" s="12">
        <v>14.275799999999998</v>
      </c>
    </row>
    <row r="3359" spans="1:24" ht="14" x14ac:dyDescent="0.3">
      <c r="A3359" s="9">
        <v>3356</v>
      </c>
      <c r="B3359" s="14" t="s">
        <v>7645</v>
      </c>
      <c r="C3359" s="15">
        <v>45563</v>
      </c>
      <c r="D3359" s="15">
        <v>45566</v>
      </c>
      <c r="E3359" s="10" t="s">
        <v>168</v>
      </c>
      <c r="F3359" s="10" t="s">
        <v>3015</v>
      </c>
      <c r="G3359" s="10" t="s">
        <v>3016</v>
      </c>
      <c r="H3359" s="10" t="s">
        <v>36</v>
      </c>
      <c r="I3359" s="10" t="s">
        <v>23</v>
      </c>
      <c r="J3359" s="10" t="s">
        <v>114</v>
      </c>
      <c r="K3359" s="10" t="s">
        <v>38</v>
      </c>
      <c r="L3359" s="10">
        <v>94110</v>
      </c>
      <c r="M3359" s="10" t="s">
        <v>39</v>
      </c>
      <c r="N3359" s="10" t="str">
        <f>_xlfn.XLOOKUP($M:$M,People!$B:$B,People!A:A)</f>
        <v>Sadie Pawthorne</v>
      </c>
      <c r="O3359" s="10" t="s">
        <v>3601</v>
      </c>
      <c r="P3359" s="10" t="str">
        <f>VLOOKUP(O3359,Products!$A:$E,3,FALSE)</f>
        <v>Samsung</v>
      </c>
      <c r="Q3359" s="31">
        <f>INDEX(Products!$E:$E,MATCH(O3359,Products!$A:$A,0))</f>
        <v>0.39</v>
      </c>
      <c r="R3359" s="10" t="s">
        <v>41</v>
      </c>
      <c r="S3359" s="10" t="s">
        <v>71</v>
      </c>
      <c r="T3359" s="10" t="s">
        <v>3602</v>
      </c>
      <c r="U3359" s="12">
        <v>43.56</v>
      </c>
      <c r="V3359" s="12">
        <v>2</v>
      </c>
      <c r="W3359" s="12">
        <v>0</v>
      </c>
      <c r="X3359" s="12">
        <v>15.245999999999999</v>
      </c>
    </row>
    <row r="3360" spans="1:24" ht="14" x14ac:dyDescent="0.3">
      <c r="A3360" s="9">
        <v>3357</v>
      </c>
      <c r="B3360" s="14" t="s">
        <v>7646</v>
      </c>
      <c r="C3360" s="15">
        <v>45563</v>
      </c>
      <c r="D3360" s="15">
        <v>45570</v>
      </c>
      <c r="E3360" s="10" t="s">
        <v>44</v>
      </c>
      <c r="F3360" s="10" t="s">
        <v>3652</v>
      </c>
      <c r="G3360" s="10" t="s">
        <v>3653</v>
      </c>
      <c r="H3360" s="10" t="s">
        <v>36</v>
      </c>
      <c r="I3360" s="10" t="s">
        <v>23</v>
      </c>
      <c r="J3360" s="10" t="s">
        <v>37</v>
      </c>
      <c r="K3360" s="10" t="s">
        <v>38</v>
      </c>
      <c r="L3360" s="10">
        <v>90032</v>
      </c>
      <c r="M3360" s="10" t="s">
        <v>39</v>
      </c>
      <c r="N3360" s="10" t="str">
        <f>_xlfn.XLOOKUP($M:$M,People!$B:$B,People!A:A)</f>
        <v>Sadie Pawthorne</v>
      </c>
      <c r="O3360" s="10" t="s">
        <v>3554</v>
      </c>
      <c r="P3360" s="10" t="str">
        <f>VLOOKUP(O3360,Products!$A:$E,3,FALSE)</f>
        <v>3M</v>
      </c>
      <c r="Q3360" s="31">
        <f>INDEX(Products!$E:$E,MATCH(O3360,Products!$A:$A,0))</f>
        <v>0.32</v>
      </c>
      <c r="R3360" s="10" t="s">
        <v>41</v>
      </c>
      <c r="S3360" s="10" t="s">
        <v>71</v>
      </c>
      <c r="T3360" s="10" t="s">
        <v>3555</v>
      </c>
      <c r="U3360" s="12">
        <v>186.14999999999998</v>
      </c>
      <c r="V3360" s="12">
        <v>3</v>
      </c>
      <c r="W3360" s="12">
        <v>0</v>
      </c>
      <c r="X3360" s="12">
        <v>55.844999999999985</v>
      </c>
    </row>
    <row r="3361" spans="1:24" ht="14" x14ac:dyDescent="0.3">
      <c r="A3361" s="9">
        <v>3358</v>
      </c>
      <c r="B3361" s="14" t="s">
        <v>7647</v>
      </c>
      <c r="C3361" s="15">
        <v>45563</v>
      </c>
      <c r="D3361" s="15">
        <v>45568</v>
      </c>
      <c r="E3361" s="10" t="s">
        <v>19</v>
      </c>
      <c r="F3361" s="10" t="s">
        <v>2578</v>
      </c>
      <c r="G3361" s="10" t="s">
        <v>2579</v>
      </c>
      <c r="H3361" s="10" t="s">
        <v>22</v>
      </c>
      <c r="I3361" s="10" t="s">
        <v>23</v>
      </c>
      <c r="J3361" s="10" t="s">
        <v>237</v>
      </c>
      <c r="K3361" s="10" t="s">
        <v>238</v>
      </c>
      <c r="L3361" s="10">
        <v>10035</v>
      </c>
      <c r="M3361" s="10" t="s">
        <v>133</v>
      </c>
      <c r="N3361" s="10" t="str">
        <f>_xlfn.XLOOKUP($M:$M,People!$B:$B,People!A:A)</f>
        <v>Chuck Magee</v>
      </c>
      <c r="O3361" s="10" t="s">
        <v>1396</v>
      </c>
      <c r="P3361" s="10" t="str">
        <f>VLOOKUP(O3361,Products!$A:$E,3,FALSE)</f>
        <v>Dell</v>
      </c>
      <c r="Q3361" s="31">
        <f>INDEX(Products!$E:$E,MATCH(O3361,Products!$A:$A,0))</f>
        <v>0.4</v>
      </c>
      <c r="R3361" s="10" t="s">
        <v>41</v>
      </c>
      <c r="S3361" s="10" t="s">
        <v>71</v>
      </c>
      <c r="T3361" s="10" t="s">
        <v>1397</v>
      </c>
      <c r="U3361" s="12">
        <v>293.52</v>
      </c>
      <c r="V3361" s="12">
        <v>6</v>
      </c>
      <c r="W3361" s="12">
        <v>0</v>
      </c>
      <c r="X3361" s="12">
        <v>76.315200000000004</v>
      </c>
    </row>
    <row r="3362" spans="1:24" ht="14" x14ac:dyDescent="0.3">
      <c r="A3362" s="9">
        <v>3359</v>
      </c>
      <c r="B3362" s="14" t="s">
        <v>7648</v>
      </c>
      <c r="C3362" s="15">
        <v>45563</v>
      </c>
      <c r="D3362" s="15">
        <v>45569</v>
      </c>
      <c r="E3362" s="10" t="s">
        <v>44</v>
      </c>
      <c r="F3362" s="10" t="s">
        <v>1700</v>
      </c>
      <c r="G3362" s="10" t="s">
        <v>1701</v>
      </c>
      <c r="H3362" s="10" t="s">
        <v>22</v>
      </c>
      <c r="I3362" s="10" t="s">
        <v>23</v>
      </c>
      <c r="J3362" s="10" t="s">
        <v>401</v>
      </c>
      <c r="K3362" s="10" t="s">
        <v>402</v>
      </c>
      <c r="L3362" s="10">
        <v>80013</v>
      </c>
      <c r="M3362" s="10" t="s">
        <v>39</v>
      </c>
      <c r="N3362" s="10" t="str">
        <f>_xlfn.XLOOKUP($M:$M,People!$B:$B,People!A:A)</f>
        <v>Sadie Pawthorne</v>
      </c>
      <c r="O3362" s="10" t="s">
        <v>2474</v>
      </c>
      <c r="P3362" s="10" t="str">
        <f>VLOOKUP(O3362,Products!$A:$E,3,FALSE)</f>
        <v>Canon</v>
      </c>
      <c r="Q3362" s="31">
        <f>INDEX(Products!$E:$E,MATCH(O3362,Products!$A:$A,0))</f>
        <v>0.26</v>
      </c>
      <c r="R3362" s="10" t="s">
        <v>41</v>
      </c>
      <c r="S3362" s="10" t="s">
        <v>68</v>
      </c>
      <c r="T3362" s="10" t="s">
        <v>2475</v>
      </c>
      <c r="U3362" s="12">
        <v>1.0800000000000003</v>
      </c>
      <c r="V3362" s="12">
        <v>2</v>
      </c>
      <c r="W3362" s="12">
        <v>0.7</v>
      </c>
      <c r="X3362" s="12">
        <v>-0.79200000000000004</v>
      </c>
    </row>
    <row r="3363" spans="1:24" ht="14" x14ac:dyDescent="0.3">
      <c r="A3363" s="9">
        <v>3360</v>
      </c>
      <c r="B3363" s="14" t="s">
        <v>7646</v>
      </c>
      <c r="C3363" s="15">
        <v>45563</v>
      </c>
      <c r="D3363" s="15">
        <v>45570</v>
      </c>
      <c r="E3363" s="10" t="s">
        <v>44</v>
      </c>
      <c r="F3363" s="10" t="s">
        <v>3652</v>
      </c>
      <c r="G3363" s="10" t="s">
        <v>3653</v>
      </c>
      <c r="H3363" s="10" t="s">
        <v>36</v>
      </c>
      <c r="I3363" s="10" t="s">
        <v>23</v>
      </c>
      <c r="J3363" s="10" t="s">
        <v>37</v>
      </c>
      <c r="K3363" s="10" t="s">
        <v>38</v>
      </c>
      <c r="L3363" s="10">
        <v>90032</v>
      </c>
      <c r="M3363" s="10" t="s">
        <v>39</v>
      </c>
      <c r="N3363" s="10" t="str">
        <f>_xlfn.XLOOKUP($M:$M,People!$B:$B,People!A:A)</f>
        <v>Sadie Pawthorne</v>
      </c>
      <c r="O3363" s="10" t="s">
        <v>2697</v>
      </c>
      <c r="P3363" s="10" t="str">
        <f>VLOOKUP(O3363,Products!$A:$E,3,FALSE)</f>
        <v>Dell</v>
      </c>
      <c r="Q3363" s="31">
        <f>INDEX(Products!$E:$E,MATCH(O3363,Products!$A:$A,0))</f>
        <v>0.32</v>
      </c>
      <c r="R3363" s="10" t="s">
        <v>41</v>
      </c>
      <c r="S3363" s="10" t="s">
        <v>68</v>
      </c>
      <c r="T3363" s="10" t="s">
        <v>2698</v>
      </c>
      <c r="U3363" s="12">
        <v>81.792000000000002</v>
      </c>
      <c r="V3363" s="12">
        <v>6</v>
      </c>
      <c r="W3363" s="12">
        <v>0.2</v>
      </c>
      <c r="X3363" s="12">
        <v>26.582399999999986</v>
      </c>
    </row>
    <row r="3364" spans="1:24" ht="14" x14ac:dyDescent="0.3">
      <c r="A3364" s="9">
        <v>3361</v>
      </c>
      <c r="B3364" s="14" t="s">
        <v>7648</v>
      </c>
      <c r="C3364" s="15">
        <v>45563</v>
      </c>
      <c r="D3364" s="15">
        <v>45569</v>
      </c>
      <c r="E3364" s="10" t="s">
        <v>44</v>
      </c>
      <c r="F3364" s="10" t="s">
        <v>1700</v>
      </c>
      <c r="G3364" s="10" t="s">
        <v>1701</v>
      </c>
      <c r="H3364" s="10" t="s">
        <v>22</v>
      </c>
      <c r="I3364" s="10" t="s">
        <v>23</v>
      </c>
      <c r="J3364" s="10" t="s">
        <v>401</v>
      </c>
      <c r="K3364" s="10" t="s">
        <v>402</v>
      </c>
      <c r="L3364" s="10">
        <v>80013</v>
      </c>
      <c r="M3364" s="10" t="s">
        <v>39</v>
      </c>
      <c r="N3364" s="10" t="str">
        <f>_xlfn.XLOOKUP($M:$M,People!$B:$B,People!A:A)</f>
        <v>Sadie Pawthorne</v>
      </c>
      <c r="O3364" s="10" t="s">
        <v>4359</v>
      </c>
      <c r="P3364" s="10" t="str">
        <f>VLOOKUP(O3364,Products!$A:$E,3,FALSE)</f>
        <v>HP</v>
      </c>
      <c r="Q3364" s="31">
        <f>INDEX(Products!$E:$E,MATCH(O3364,Products!$A:$A,0))</f>
        <v>0.27</v>
      </c>
      <c r="R3364" s="10" t="s">
        <v>41</v>
      </c>
      <c r="S3364" s="10" t="s">
        <v>155</v>
      </c>
      <c r="T3364" s="10" t="s">
        <v>4360</v>
      </c>
      <c r="U3364" s="12">
        <v>12.536000000000001</v>
      </c>
      <c r="V3364" s="12">
        <v>1</v>
      </c>
      <c r="W3364" s="12">
        <v>0.2</v>
      </c>
      <c r="X3364" s="12">
        <v>4.2308999999999983</v>
      </c>
    </row>
    <row r="3365" spans="1:24" ht="14" x14ac:dyDescent="0.3">
      <c r="A3365" s="9">
        <v>3362</v>
      </c>
      <c r="B3365" s="14" t="s">
        <v>7648</v>
      </c>
      <c r="C3365" s="15">
        <v>45563</v>
      </c>
      <c r="D3365" s="15">
        <v>45569</v>
      </c>
      <c r="E3365" s="10" t="s">
        <v>44</v>
      </c>
      <c r="F3365" s="10" t="s">
        <v>1700</v>
      </c>
      <c r="G3365" s="10" t="s">
        <v>1701</v>
      </c>
      <c r="H3365" s="10" t="s">
        <v>22</v>
      </c>
      <c r="I3365" s="10" t="s">
        <v>23</v>
      </c>
      <c r="J3365" s="10" t="s">
        <v>401</v>
      </c>
      <c r="K3365" s="10" t="s">
        <v>402</v>
      </c>
      <c r="L3365" s="10">
        <v>80013</v>
      </c>
      <c r="M3365" s="10" t="s">
        <v>39</v>
      </c>
      <c r="N3365" s="10" t="str">
        <f>_xlfn.XLOOKUP($M:$M,People!$B:$B,People!A:A)</f>
        <v>Sadie Pawthorne</v>
      </c>
      <c r="O3365" s="10" t="s">
        <v>3285</v>
      </c>
      <c r="P3365" s="10" t="str">
        <f>VLOOKUP(O3365,Products!$A:$E,3,FALSE)</f>
        <v>IKEA</v>
      </c>
      <c r="Q3365" s="31">
        <f>INDEX(Products!$E:$E,MATCH(O3365,Products!$A:$A,0))</f>
        <v>0.4</v>
      </c>
      <c r="R3365" s="10" t="s">
        <v>41</v>
      </c>
      <c r="S3365" s="10" t="s">
        <v>240</v>
      </c>
      <c r="T3365" s="10" t="s">
        <v>495</v>
      </c>
      <c r="U3365" s="12">
        <v>4.5120000000000005</v>
      </c>
      <c r="V3365" s="12">
        <v>3</v>
      </c>
      <c r="W3365" s="12">
        <v>0.2</v>
      </c>
      <c r="X3365" s="12">
        <v>0.84599999999999964</v>
      </c>
    </row>
    <row r="3366" spans="1:24" ht="14" x14ac:dyDescent="0.3">
      <c r="A3366" s="9">
        <v>3363</v>
      </c>
      <c r="B3366" s="14" t="s">
        <v>7646</v>
      </c>
      <c r="C3366" s="15">
        <v>45563</v>
      </c>
      <c r="D3366" s="15">
        <v>45570</v>
      </c>
      <c r="E3366" s="10" t="s">
        <v>44</v>
      </c>
      <c r="F3366" s="10" t="s">
        <v>3652</v>
      </c>
      <c r="G3366" s="10" t="s">
        <v>3653</v>
      </c>
      <c r="H3366" s="10" t="s">
        <v>36</v>
      </c>
      <c r="I3366" s="10" t="s">
        <v>23</v>
      </c>
      <c r="J3366" s="10" t="s">
        <v>37</v>
      </c>
      <c r="K3366" s="10" t="s">
        <v>38</v>
      </c>
      <c r="L3366" s="10">
        <v>90032</v>
      </c>
      <c r="M3366" s="10" t="s">
        <v>39</v>
      </c>
      <c r="N3366" s="10" t="str">
        <f>_xlfn.XLOOKUP($M:$M,People!$B:$B,People!A:A)</f>
        <v>Sadie Pawthorne</v>
      </c>
      <c r="O3366" s="10" t="s">
        <v>5729</v>
      </c>
      <c r="P3366" s="10" t="str">
        <f>VLOOKUP(O3366,Products!$A:$E,3,FALSE)</f>
        <v>Dell</v>
      </c>
      <c r="Q3366" s="31">
        <f>INDEX(Products!$E:$E,MATCH(O3366,Products!$A:$A,0))</f>
        <v>0.4</v>
      </c>
      <c r="R3366" s="10" t="s">
        <v>41</v>
      </c>
      <c r="S3366" s="10" t="s">
        <v>510</v>
      </c>
      <c r="T3366" s="10" t="s">
        <v>5730</v>
      </c>
      <c r="U3366" s="12">
        <v>47.19</v>
      </c>
      <c r="V3366" s="12">
        <v>3</v>
      </c>
      <c r="W3366" s="12">
        <v>0</v>
      </c>
      <c r="X3366" s="12">
        <v>13.685099999999995</v>
      </c>
    </row>
    <row r="3367" spans="1:24" ht="14" x14ac:dyDescent="0.3">
      <c r="A3367" s="9">
        <v>3364</v>
      </c>
      <c r="B3367" s="14" t="s">
        <v>7647</v>
      </c>
      <c r="C3367" s="15">
        <v>45563</v>
      </c>
      <c r="D3367" s="15">
        <v>45568</v>
      </c>
      <c r="E3367" s="10" t="s">
        <v>19</v>
      </c>
      <c r="F3367" s="10" t="s">
        <v>2578</v>
      </c>
      <c r="G3367" s="10" t="s">
        <v>2579</v>
      </c>
      <c r="H3367" s="10" t="s">
        <v>22</v>
      </c>
      <c r="I3367" s="10" t="s">
        <v>23</v>
      </c>
      <c r="J3367" s="10" t="s">
        <v>237</v>
      </c>
      <c r="K3367" s="10" t="s">
        <v>238</v>
      </c>
      <c r="L3367" s="10">
        <v>10035</v>
      </c>
      <c r="M3367" s="10" t="s">
        <v>133</v>
      </c>
      <c r="N3367" s="10" t="str">
        <f>_xlfn.XLOOKUP($M:$M,People!$B:$B,People!A:A)</f>
        <v>Chuck Magee</v>
      </c>
      <c r="O3367" s="10" t="s">
        <v>1201</v>
      </c>
      <c r="P3367" s="10" t="str">
        <f>VLOOKUP(O3367,Products!$A:$E,3,FALSE)</f>
        <v>IKEA</v>
      </c>
      <c r="Q3367" s="31">
        <f>INDEX(Products!$E:$E,MATCH(O3367,Products!$A:$A,0))</f>
        <v>0.32</v>
      </c>
      <c r="R3367" s="10" t="s">
        <v>64</v>
      </c>
      <c r="S3367" s="10" t="s">
        <v>65</v>
      </c>
      <c r="T3367" s="10" t="s">
        <v>1202</v>
      </c>
      <c r="U3367" s="12">
        <v>307.98</v>
      </c>
      <c r="V3367" s="12">
        <v>2</v>
      </c>
      <c r="W3367" s="12">
        <v>0</v>
      </c>
      <c r="X3367" s="12">
        <v>89.314199999999971</v>
      </c>
    </row>
    <row r="3368" spans="1:24" ht="14" x14ac:dyDescent="0.3">
      <c r="A3368" s="9">
        <v>3365</v>
      </c>
      <c r="B3368" s="14" t="s">
        <v>7646</v>
      </c>
      <c r="C3368" s="15">
        <v>45563</v>
      </c>
      <c r="D3368" s="15">
        <v>45570</v>
      </c>
      <c r="E3368" s="10" t="s">
        <v>44</v>
      </c>
      <c r="F3368" s="10" t="s">
        <v>3652</v>
      </c>
      <c r="G3368" s="10" t="s">
        <v>3653</v>
      </c>
      <c r="H3368" s="10" t="s">
        <v>36</v>
      </c>
      <c r="I3368" s="10" t="s">
        <v>23</v>
      </c>
      <c r="J3368" s="10" t="s">
        <v>37</v>
      </c>
      <c r="K3368" s="10" t="s">
        <v>38</v>
      </c>
      <c r="L3368" s="10">
        <v>90032</v>
      </c>
      <c r="M3368" s="10" t="s">
        <v>39</v>
      </c>
      <c r="N3368" s="10" t="str">
        <f>_xlfn.XLOOKUP($M:$M,People!$B:$B,People!A:A)</f>
        <v>Sadie Pawthorne</v>
      </c>
      <c r="O3368" s="10" t="s">
        <v>1543</v>
      </c>
      <c r="P3368" s="10" t="str">
        <f>VLOOKUP(O3368,Products!$A:$E,3,FALSE)</f>
        <v>Staples</v>
      </c>
      <c r="Q3368" s="31">
        <f>INDEX(Products!$E:$E,MATCH(O3368,Products!$A:$A,0))</f>
        <v>0.25</v>
      </c>
      <c r="R3368" s="10" t="s">
        <v>64</v>
      </c>
      <c r="S3368" s="10" t="s">
        <v>65</v>
      </c>
      <c r="T3368" s="10" t="s">
        <v>1544</v>
      </c>
      <c r="U3368" s="12">
        <v>36.783999999999999</v>
      </c>
      <c r="V3368" s="12">
        <v>2</v>
      </c>
      <c r="W3368" s="12">
        <v>0.2</v>
      </c>
      <c r="X3368" s="12">
        <v>-8.2763999999999971</v>
      </c>
    </row>
    <row r="3369" spans="1:24" ht="14" x14ac:dyDescent="0.3">
      <c r="A3369" s="9">
        <v>3366</v>
      </c>
      <c r="B3369" s="14" t="s">
        <v>7649</v>
      </c>
      <c r="C3369" s="15">
        <v>45566</v>
      </c>
      <c r="D3369" s="15">
        <v>45569</v>
      </c>
      <c r="E3369" s="10" t="s">
        <v>19</v>
      </c>
      <c r="F3369" s="10" t="s">
        <v>643</v>
      </c>
      <c r="G3369" s="10" t="s">
        <v>644</v>
      </c>
      <c r="H3369" s="10" t="s">
        <v>92</v>
      </c>
      <c r="I3369" s="10" t="s">
        <v>23</v>
      </c>
      <c r="J3369" s="10" t="s">
        <v>5668</v>
      </c>
      <c r="K3369" s="10" t="s">
        <v>1086</v>
      </c>
      <c r="L3369" s="10">
        <v>2138</v>
      </c>
      <c r="M3369" s="10" t="s">
        <v>133</v>
      </c>
      <c r="N3369" s="10" t="str">
        <f>_xlfn.XLOOKUP($M:$M,People!$B:$B,People!A:A)</f>
        <v>Chuck Magee</v>
      </c>
      <c r="O3369" s="10" t="s">
        <v>4383</v>
      </c>
      <c r="P3369" s="10" t="str">
        <f>VLOOKUP(O3369,Products!$A:$E,3,FALSE)</f>
        <v>3M</v>
      </c>
      <c r="Q3369" s="31">
        <f>INDEX(Products!$E:$E,MATCH(O3369,Products!$A:$A,0))</f>
        <v>0.28000000000000003</v>
      </c>
      <c r="R3369" s="10" t="s">
        <v>41</v>
      </c>
      <c r="S3369" s="10" t="s">
        <v>68</v>
      </c>
      <c r="T3369" s="10" t="s">
        <v>1066</v>
      </c>
      <c r="U3369" s="12">
        <v>22.450000000000003</v>
      </c>
      <c r="V3369" s="12">
        <v>5</v>
      </c>
      <c r="W3369" s="12">
        <v>0</v>
      </c>
      <c r="X3369" s="12">
        <v>10.327</v>
      </c>
    </row>
    <row r="3370" spans="1:24" ht="14" x14ac:dyDescent="0.3">
      <c r="A3370" s="9">
        <v>3367</v>
      </c>
      <c r="B3370" s="14" t="s">
        <v>7650</v>
      </c>
      <c r="C3370" s="15">
        <v>45566</v>
      </c>
      <c r="D3370" s="15">
        <v>45570</v>
      </c>
      <c r="E3370" s="10" t="s">
        <v>44</v>
      </c>
      <c r="F3370" s="10" t="s">
        <v>579</v>
      </c>
      <c r="G3370" s="10" t="s">
        <v>580</v>
      </c>
      <c r="H3370" s="10" t="s">
        <v>22</v>
      </c>
      <c r="I3370" s="10" t="s">
        <v>23</v>
      </c>
      <c r="J3370" s="10" t="s">
        <v>1152</v>
      </c>
      <c r="K3370" s="10" t="s">
        <v>189</v>
      </c>
      <c r="L3370" s="10">
        <v>62301</v>
      </c>
      <c r="M3370" s="10" t="s">
        <v>95</v>
      </c>
      <c r="N3370" s="10" t="str">
        <f>_xlfn.XLOOKUP($M:$M,People!$B:$B,People!A:A)</f>
        <v>Roxanne Rodriguez</v>
      </c>
      <c r="O3370" s="10" t="s">
        <v>4461</v>
      </c>
      <c r="P3370" s="10" t="str">
        <f>VLOOKUP(O3370,Products!$A:$E,3,FALSE)</f>
        <v>HP</v>
      </c>
      <c r="Q3370" s="31">
        <f>INDEX(Products!$E:$E,MATCH(O3370,Products!$A:$A,0))</f>
        <v>0.37</v>
      </c>
      <c r="R3370" s="10" t="s">
        <v>41</v>
      </c>
      <c r="S3370" s="10" t="s">
        <v>68</v>
      </c>
      <c r="T3370" s="10" t="s">
        <v>4462</v>
      </c>
      <c r="U3370" s="12">
        <v>2.9919999999999995</v>
      </c>
      <c r="V3370" s="12">
        <v>4</v>
      </c>
      <c r="W3370" s="12">
        <v>0.8</v>
      </c>
      <c r="X3370" s="12">
        <v>-4.4880000000000013</v>
      </c>
    </row>
    <row r="3371" spans="1:24" ht="14" x14ac:dyDescent="0.3">
      <c r="A3371" s="9">
        <v>3368</v>
      </c>
      <c r="B3371" s="14" t="s">
        <v>7651</v>
      </c>
      <c r="C3371" s="15">
        <v>45566</v>
      </c>
      <c r="D3371" s="15">
        <v>45571</v>
      </c>
      <c r="E3371" s="10" t="s">
        <v>44</v>
      </c>
      <c r="F3371" s="10" t="s">
        <v>3211</v>
      </c>
      <c r="G3371" s="10" t="s">
        <v>3212</v>
      </c>
      <c r="H3371" s="10" t="s">
        <v>36</v>
      </c>
      <c r="I3371" s="10" t="s">
        <v>23</v>
      </c>
      <c r="J3371" s="10" t="s">
        <v>401</v>
      </c>
      <c r="K3371" s="10" t="s">
        <v>402</v>
      </c>
      <c r="L3371" s="10">
        <v>80013</v>
      </c>
      <c r="M3371" s="10" t="s">
        <v>39</v>
      </c>
      <c r="N3371" s="10" t="str">
        <f>_xlfn.XLOOKUP($M:$M,People!$B:$B,People!A:A)</f>
        <v>Sadie Pawthorne</v>
      </c>
      <c r="O3371" s="10" t="s">
        <v>481</v>
      </c>
      <c r="P3371" s="10" t="str">
        <f>VLOOKUP(O3371,Products!$A:$E,3,FALSE)</f>
        <v>Logitech</v>
      </c>
      <c r="Q3371" s="31">
        <f>INDEX(Products!$E:$E,MATCH(O3371,Products!$A:$A,0))</f>
        <v>0.25</v>
      </c>
      <c r="R3371" s="10" t="s">
        <v>41</v>
      </c>
      <c r="S3371" s="10" t="s">
        <v>53</v>
      </c>
      <c r="T3371" s="10" t="s">
        <v>482</v>
      </c>
      <c r="U3371" s="12">
        <v>139.42400000000001</v>
      </c>
      <c r="V3371" s="12">
        <v>4</v>
      </c>
      <c r="W3371" s="12">
        <v>0.2</v>
      </c>
      <c r="X3371" s="12">
        <v>17.42799999999999</v>
      </c>
    </row>
    <row r="3372" spans="1:24" ht="14" x14ac:dyDescent="0.3">
      <c r="A3372" s="9">
        <v>3369</v>
      </c>
      <c r="B3372" s="14" t="s">
        <v>7650</v>
      </c>
      <c r="C3372" s="15">
        <v>45566</v>
      </c>
      <c r="D3372" s="15">
        <v>45570</v>
      </c>
      <c r="E3372" s="10" t="s">
        <v>44</v>
      </c>
      <c r="F3372" s="10" t="s">
        <v>579</v>
      </c>
      <c r="G3372" s="10" t="s">
        <v>580</v>
      </c>
      <c r="H3372" s="10" t="s">
        <v>22</v>
      </c>
      <c r="I3372" s="10" t="s">
        <v>23</v>
      </c>
      <c r="J3372" s="10" t="s">
        <v>1152</v>
      </c>
      <c r="K3372" s="10" t="s">
        <v>189</v>
      </c>
      <c r="L3372" s="10">
        <v>62301</v>
      </c>
      <c r="M3372" s="10" t="s">
        <v>95</v>
      </c>
      <c r="N3372" s="10" t="str">
        <f>_xlfn.XLOOKUP($M:$M,People!$B:$B,People!A:A)</f>
        <v>Roxanne Rodriguez</v>
      </c>
      <c r="O3372" s="10" t="s">
        <v>581</v>
      </c>
      <c r="P3372" s="10" t="str">
        <f>VLOOKUP(O3372,Products!$A:$E,3,FALSE)</f>
        <v>Office Depot</v>
      </c>
      <c r="Q3372" s="31">
        <f>INDEX(Products!$E:$E,MATCH(O3372,Products!$A:$A,0))</f>
        <v>0.34</v>
      </c>
      <c r="R3372" s="10" t="s">
        <v>64</v>
      </c>
      <c r="S3372" s="10" t="s">
        <v>144</v>
      </c>
      <c r="T3372" s="10" t="s">
        <v>582</v>
      </c>
      <c r="U3372" s="12">
        <v>108.76800000000001</v>
      </c>
      <c r="V3372" s="12">
        <v>4</v>
      </c>
      <c r="W3372" s="12">
        <v>0.2</v>
      </c>
      <c r="X3372" s="12">
        <v>2.7191999999999901</v>
      </c>
    </row>
    <row r="3373" spans="1:24" ht="14" x14ac:dyDescent="0.3">
      <c r="A3373" s="9">
        <v>3370</v>
      </c>
      <c r="B3373" s="14" t="s">
        <v>7652</v>
      </c>
      <c r="C3373" s="15">
        <v>45566</v>
      </c>
      <c r="D3373" s="15">
        <v>45569</v>
      </c>
      <c r="E3373" s="10" t="s">
        <v>168</v>
      </c>
      <c r="F3373" s="10" t="s">
        <v>579</v>
      </c>
      <c r="G3373" s="10" t="s">
        <v>580</v>
      </c>
      <c r="H3373" s="10" t="s">
        <v>22</v>
      </c>
      <c r="I3373" s="10" t="s">
        <v>23</v>
      </c>
      <c r="J3373" s="10" t="s">
        <v>370</v>
      </c>
      <c r="K3373" s="10" t="s">
        <v>371</v>
      </c>
      <c r="L3373" s="10">
        <v>97206</v>
      </c>
      <c r="M3373" s="10" t="s">
        <v>39</v>
      </c>
      <c r="N3373" s="10" t="str">
        <f>_xlfn.XLOOKUP($M:$M,People!$B:$B,People!A:A)</f>
        <v>Sadie Pawthorne</v>
      </c>
      <c r="O3373" s="10" t="s">
        <v>3618</v>
      </c>
      <c r="P3373" s="10" t="str">
        <f>VLOOKUP(O3373,Products!$A:$E,3,FALSE)</f>
        <v>Samsung</v>
      </c>
      <c r="Q3373" s="31">
        <f>INDEX(Products!$E:$E,MATCH(O3373,Products!$A:$A,0))</f>
        <v>0.39</v>
      </c>
      <c r="R3373" s="10" t="s">
        <v>64</v>
      </c>
      <c r="S3373" s="10" t="s">
        <v>65</v>
      </c>
      <c r="T3373" s="10" t="s">
        <v>3619</v>
      </c>
      <c r="U3373" s="12">
        <v>572.80000000000007</v>
      </c>
      <c r="V3373" s="12">
        <v>2</v>
      </c>
      <c r="W3373" s="12">
        <v>0.2</v>
      </c>
      <c r="X3373" s="12">
        <v>50.120000000000033</v>
      </c>
    </row>
    <row r="3374" spans="1:24" ht="14" x14ac:dyDescent="0.3">
      <c r="A3374" s="9">
        <v>3371</v>
      </c>
      <c r="B3374" s="14" t="s">
        <v>7649</v>
      </c>
      <c r="C3374" s="15">
        <v>45566</v>
      </c>
      <c r="D3374" s="15">
        <v>45569</v>
      </c>
      <c r="E3374" s="10" t="s">
        <v>19</v>
      </c>
      <c r="F3374" s="10" t="s">
        <v>643</v>
      </c>
      <c r="G3374" s="10" t="s">
        <v>644</v>
      </c>
      <c r="H3374" s="10" t="s">
        <v>92</v>
      </c>
      <c r="I3374" s="10" t="s">
        <v>23</v>
      </c>
      <c r="J3374" s="10" t="s">
        <v>5668</v>
      </c>
      <c r="K3374" s="10" t="s">
        <v>1086</v>
      </c>
      <c r="L3374" s="10">
        <v>2138</v>
      </c>
      <c r="M3374" s="10" t="s">
        <v>133</v>
      </c>
      <c r="N3374" s="10" t="str">
        <f>_xlfn.XLOOKUP($M:$M,People!$B:$B,People!A:A)</f>
        <v>Chuck Magee</v>
      </c>
      <c r="O3374" s="10" t="s">
        <v>1655</v>
      </c>
      <c r="P3374" s="10" t="str">
        <f>VLOOKUP(O3374,Products!$A:$E,3,FALSE)</f>
        <v>Dell</v>
      </c>
      <c r="Q3374" s="31">
        <f>INDEX(Products!$E:$E,MATCH(O3374,Products!$A:$A,0))</f>
        <v>0.32</v>
      </c>
      <c r="R3374" s="10" t="s">
        <v>64</v>
      </c>
      <c r="S3374" s="10" t="s">
        <v>65</v>
      </c>
      <c r="T3374" s="10" t="s">
        <v>1656</v>
      </c>
      <c r="U3374" s="12">
        <v>311.98</v>
      </c>
      <c r="V3374" s="12">
        <v>2</v>
      </c>
      <c r="W3374" s="12">
        <v>0</v>
      </c>
      <c r="X3374" s="12">
        <v>93.593999999999994</v>
      </c>
    </row>
    <row r="3375" spans="1:24" ht="14" x14ac:dyDescent="0.3">
      <c r="A3375" s="9">
        <v>3372</v>
      </c>
      <c r="B3375" s="14" t="s">
        <v>7653</v>
      </c>
      <c r="C3375" s="15">
        <v>45567</v>
      </c>
      <c r="D3375" s="15">
        <v>45569</v>
      </c>
      <c r="E3375" s="10" t="s">
        <v>168</v>
      </c>
      <c r="F3375" s="10" t="s">
        <v>1724</v>
      </c>
      <c r="G3375" s="10" t="s">
        <v>1725</v>
      </c>
      <c r="H3375" s="10" t="s">
        <v>22</v>
      </c>
      <c r="I3375" s="10" t="s">
        <v>23</v>
      </c>
      <c r="J3375" s="10" t="s">
        <v>5780</v>
      </c>
      <c r="K3375" s="10" t="s">
        <v>371</v>
      </c>
      <c r="L3375" s="10">
        <v>97123</v>
      </c>
      <c r="M3375" s="10" t="s">
        <v>39</v>
      </c>
      <c r="N3375" s="10" t="str">
        <f>_xlfn.XLOOKUP($M:$M,People!$B:$B,People!A:A)</f>
        <v>Sadie Pawthorne</v>
      </c>
      <c r="O3375" s="10" t="s">
        <v>376</v>
      </c>
      <c r="P3375" s="10" t="str">
        <f>VLOOKUP(O3375,Products!$A:$E,3,FALSE)</f>
        <v>IKEA</v>
      </c>
      <c r="Q3375" s="31">
        <f>INDEX(Products!$E:$E,MATCH(O3375,Products!$A:$A,0))</f>
        <v>0.36</v>
      </c>
      <c r="R3375" s="10" t="s">
        <v>28</v>
      </c>
      <c r="S3375" s="10" t="s">
        <v>58</v>
      </c>
      <c r="T3375" s="10" t="s">
        <v>377</v>
      </c>
      <c r="U3375" s="12">
        <v>11.032</v>
      </c>
      <c r="V3375" s="12">
        <v>1</v>
      </c>
      <c r="W3375" s="12">
        <v>0.2</v>
      </c>
      <c r="X3375" s="12">
        <v>3.0338000000000003</v>
      </c>
    </row>
    <row r="3376" spans="1:24" ht="14" x14ac:dyDescent="0.3">
      <c r="A3376" s="9">
        <v>3373</v>
      </c>
      <c r="B3376" s="14" t="s">
        <v>7654</v>
      </c>
      <c r="C3376" s="15">
        <v>45567</v>
      </c>
      <c r="D3376" s="15">
        <v>45570</v>
      </c>
      <c r="E3376" s="10" t="s">
        <v>19</v>
      </c>
      <c r="F3376" s="10" t="s">
        <v>3391</v>
      </c>
      <c r="G3376" s="10" t="s">
        <v>3392</v>
      </c>
      <c r="H3376" s="10" t="s">
        <v>22</v>
      </c>
      <c r="I3376" s="10" t="s">
        <v>23</v>
      </c>
      <c r="J3376" s="10" t="s">
        <v>2817</v>
      </c>
      <c r="K3376" s="10" t="s">
        <v>2318</v>
      </c>
      <c r="L3376" s="10">
        <v>20852</v>
      </c>
      <c r="M3376" s="10" t="s">
        <v>133</v>
      </c>
      <c r="N3376" s="10" t="str">
        <f>_xlfn.XLOOKUP($M:$M,People!$B:$B,People!A:A)</f>
        <v>Chuck Magee</v>
      </c>
      <c r="O3376" s="10" t="s">
        <v>2557</v>
      </c>
      <c r="P3376" s="10" t="str">
        <f>VLOOKUP(O3376,Products!$A:$E,3,FALSE)</f>
        <v>Office Depot</v>
      </c>
      <c r="Q3376" s="31">
        <f>INDEX(Products!$E:$E,MATCH(O3376,Products!$A:$A,0))</f>
        <v>0.34</v>
      </c>
      <c r="R3376" s="10" t="s">
        <v>41</v>
      </c>
      <c r="S3376" s="10" t="s">
        <v>68</v>
      </c>
      <c r="T3376" s="10" t="s">
        <v>2558</v>
      </c>
      <c r="U3376" s="12">
        <v>7.38</v>
      </c>
      <c r="V3376" s="12">
        <v>1</v>
      </c>
      <c r="W3376" s="12">
        <v>0</v>
      </c>
      <c r="X3376" s="12">
        <v>3.6162000000000001</v>
      </c>
    </row>
    <row r="3377" spans="1:24" ht="14" x14ac:dyDescent="0.3">
      <c r="A3377" s="9">
        <v>3374</v>
      </c>
      <c r="B3377" s="14" t="s">
        <v>7655</v>
      </c>
      <c r="C3377" s="15">
        <v>45567</v>
      </c>
      <c r="D3377" s="15">
        <v>45571</v>
      </c>
      <c r="E3377" s="10" t="s">
        <v>44</v>
      </c>
      <c r="F3377" s="10" t="s">
        <v>1285</v>
      </c>
      <c r="G3377" s="10" t="s">
        <v>1286</v>
      </c>
      <c r="H3377" s="10" t="s">
        <v>36</v>
      </c>
      <c r="I3377" s="10" t="s">
        <v>23</v>
      </c>
      <c r="J3377" s="10" t="s">
        <v>3057</v>
      </c>
      <c r="K3377" s="10" t="s">
        <v>656</v>
      </c>
      <c r="L3377" s="10">
        <v>6457</v>
      </c>
      <c r="M3377" s="10" t="s">
        <v>133</v>
      </c>
      <c r="N3377" s="10" t="str">
        <f>_xlfn.XLOOKUP($M:$M,People!$B:$B,People!A:A)</f>
        <v>Chuck Magee</v>
      </c>
      <c r="O3377" s="10" t="s">
        <v>263</v>
      </c>
      <c r="P3377" s="10" t="str">
        <f>VLOOKUP(O3377,Products!$A:$E,3,FALSE)</f>
        <v>IKEA</v>
      </c>
      <c r="Q3377" s="31">
        <f>INDEX(Products!$E:$E,MATCH(O3377,Products!$A:$A,0))</f>
        <v>0.28000000000000003</v>
      </c>
      <c r="R3377" s="10" t="s">
        <v>41</v>
      </c>
      <c r="S3377" s="10" t="s">
        <v>68</v>
      </c>
      <c r="T3377" s="10" t="s">
        <v>264</v>
      </c>
      <c r="U3377" s="12">
        <v>26.9</v>
      </c>
      <c r="V3377" s="12">
        <v>5</v>
      </c>
      <c r="W3377" s="12">
        <v>0</v>
      </c>
      <c r="X3377" s="12">
        <v>13.181000000000001</v>
      </c>
    </row>
    <row r="3378" spans="1:24" ht="14" x14ac:dyDescent="0.3">
      <c r="A3378" s="9">
        <v>3375</v>
      </c>
      <c r="B3378" s="14" t="s">
        <v>7656</v>
      </c>
      <c r="C3378" s="15">
        <v>45567</v>
      </c>
      <c r="D3378" s="15">
        <v>45571</v>
      </c>
      <c r="E3378" s="10" t="s">
        <v>44</v>
      </c>
      <c r="F3378" s="10" t="s">
        <v>3262</v>
      </c>
      <c r="G3378" s="10" t="s">
        <v>3263</v>
      </c>
      <c r="H3378" s="10" t="s">
        <v>92</v>
      </c>
      <c r="I3378" s="10" t="s">
        <v>23</v>
      </c>
      <c r="J3378" s="10" t="s">
        <v>5712</v>
      </c>
      <c r="K3378" s="10" t="s">
        <v>80</v>
      </c>
      <c r="L3378" s="10">
        <v>27893</v>
      </c>
      <c r="M3378" s="10" t="s">
        <v>26</v>
      </c>
      <c r="N3378" s="10" t="str">
        <f>_xlfn.XLOOKUP($M:$M,People!$B:$B,People!A:A)</f>
        <v>Fred Suzuki</v>
      </c>
      <c r="O3378" s="10" t="s">
        <v>3807</v>
      </c>
      <c r="P3378" s="10" t="str">
        <f>VLOOKUP(O3378,Products!$A:$E,3,FALSE)</f>
        <v>Logitech</v>
      </c>
      <c r="Q3378" s="31">
        <f>INDEX(Products!$E:$E,MATCH(O3378,Products!$A:$A,0))</f>
        <v>0.37</v>
      </c>
      <c r="R3378" s="10" t="s">
        <v>41</v>
      </c>
      <c r="S3378" s="10" t="s">
        <v>68</v>
      </c>
      <c r="T3378" s="10" t="s">
        <v>3808</v>
      </c>
      <c r="U3378" s="12">
        <v>7.3800000000000008</v>
      </c>
      <c r="V3378" s="12">
        <v>5</v>
      </c>
      <c r="W3378" s="12">
        <v>0.7</v>
      </c>
      <c r="X3378" s="12">
        <v>-5.4120000000000008</v>
      </c>
    </row>
    <row r="3379" spans="1:24" ht="14" x14ac:dyDescent="0.3">
      <c r="A3379" s="9">
        <v>3376</v>
      </c>
      <c r="B3379" s="14" t="s">
        <v>7657</v>
      </c>
      <c r="C3379" s="15">
        <v>45567</v>
      </c>
      <c r="D3379" s="15">
        <v>45568</v>
      </c>
      <c r="E3379" s="10" t="s">
        <v>168</v>
      </c>
      <c r="F3379" s="10" t="s">
        <v>288</v>
      </c>
      <c r="G3379" s="10" t="s">
        <v>289</v>
      </c>
      <c r="H3379" s="10" t="s">
        <v>22</v>
      </c>
      <c r="I3379" s="10" t="s">
        <v>23</v>
      </c>
      <c r="J3379" s="10" t="s">
        <v>37</v>
      </c>
      <c r="K3379" s="10" t="s">
        <v>38</v>
      </c>
      <c r="L3379" s="10">
        <v>90008</v>
      </c>
      <c r="M3379" s="10" t="s">
        <v>39</v>
      </c>
      <c r="N3379" s="10" t="str">
        <f>_xlfn.XLOOKUP($M:$M,People!$B:$B,People!A:A)</f>
        <v>Sadie Pawthorne</v>
      </c>
      <c r="O3379" s="10" t="s">
        <v>3807</v>
      </c>
      <c r="P3379" s="10" t="str">
        <f>VLOOKUP(O3379,Products!$A:$E,3,FALSE)</f>
        <v>Logitech</v>
      </c>
      <c r="Q3379" s="31">
        <f>INDEX(Products!$E:$E,MATCH(O3379,Products!$A:$A,0))</f>
        <v>0.37</v>
      </c>
      <c r="R3379" s="10" t="s">
        <v>41</v>
      </c>
      <c r="S3379" s="10" t="s">
        <v>68</v>
      </c>
      <c r="T3379" s="10" t="s">
        <v>3808</v>
      </c>
      <c r="U3379" s="12">
        <v>11.808</v>
      </c>
      <c r="V3379" s="12">
        <v>3</v>
      </c>
      <c r="W3379" s="12">
        <v>0.2</v>
      </c>
      <c r="X3379" s="12">
        <v>4.1327999999999996</v>
      </c>
    </row>
    <row r="3380" spans="1:24" ht="14" x14ac:dyDescent="0.3">
      <c r="A3380" s="9">
        <v>3377</v>
      </c>
      <c r="B3380" s="14" t="s">
        <v>7658</v>
      </c>
      <c r="C3380" s="15">
        <v>45567</v>
      </c>
      <c r="D3380" s="15">
        <v>45573</v>
      </c>
      <c r="E3380" s="10" t="s">
        <v>44</v>
      </c>
      <c r="F3380" s="10" t="s">
        <v>1368</v>
      </c>
      <c r="G3380" s="10" t="s">
        <v>1369</v>
      </c>
      <c r="H3380" s="10" t="s">
        <v>36</v>
      </c>
      <c r="I3380" s="10" t="s">
        <v>23</v>
      </c>
      <c r="J3380" s="10" t="s">
        <v>831</v>
      </c>
      <c r="K3380" s="10" t="s">
        <v>38</v>
      </c>
      <c r="L3380" s="10">
        <v>92105</v>
      </c>
      <c r="M3380" s="10" t="s">
        <v>39</v>
      </c>
      <c r="N3380" s="10" t="str">
        <f>_xlfn.XLOOKUP($M:$M,People!$B:$B,People!A:A)</f>
        <v>Sadie Pawthorne</v>
      </c>
      <c r="O3380" s="10" t="s">
        <v>3929</v>
      </c>
      <c r="P3380" s="10" t="str">
        <f>VLOOKUP(O3380,Products!$A:$E,3,FALSE)</f>
        <v>Samsung</v>
      </c>
      <c r="Q3380" s="31">
        <f>INDEX(Products!$E:$E,MATCH(O3380,Products!$A:$A,0))</f>
        <v>0.28999999999999998</v>
      </c>
      <c r="R3380" s="10" t="s">
        <v>41</v>
      </c>
      <c r="S3380" s="10" t="s">
        <v>68</v>
      </c>
      <c r="T3380" s="10" t="s">
        <v>3930</v>
      </c>
      <c r="U3380" s="12">
        <v>57.504000000000005</v>
      </c>
      <c r="V3380" s="12">
        <v>6</v>
      </c>
      <c r="W3380" s="12">
        <v>0.2</v>
      </c>
      <c r="X3380" s="12">
        <v>20.1264</v>
      </c>
    </row>
    <row r="3381" spans="1:24" ht="14" x14ac:dyDescent="0.3">
      <c r="A3381" s="9">
        <v>3378</v>
      </c>
      <c r="B3381" s="14" t="s">
        <v>7657</v>
      </c>
      <c r="C3381" s="15">
        <v>45567</v>
      </c>
      <c r="D3381" s="15">
        <v>45568</v>
      </c>
      <c r="E3381" s="10" t="s">
        <v>168</v>
      </c>
      <c r="F3381" s="10" t="s">
        <v>288</v>
      </c>
      <c r="G3381" s="10" t="s">
        <v>289</v>
      </c>
      <c r="H3381" s="10" t="s">
        <v>22</v>
      </c>
      <c r="I3381" s="10" t="s">
        <v>23</v>
      </c>
      <c r="J3381" s="10" t="s">
        <v>37</v>
      </c>
      <c r="K3381" s="10" t="s">
        <v>38</v>
      </c>
      <c r="L3381" s="10">
        <v>90008</v>
      </c>
      <c r="M3381" s="10" t="s">
        <v>39</v>
      </c>
      <c r="N3381" s="10" t="str">
        <f>_xlfn.XLOOKUP($M:$M,People!$B:$B,People!A:A)</f>
        <v>Sadie Pawthorne</v>
      </c>
      <c r="O3381" s="10" t="s">
        <v>5104</v>
      </c>
      <c r="P3381" s="10" t="str">
        <f>VLOOKUP(O3381,Products!$A:$E,3,FALSE)</f>
        <v>HP</v>
      </c>
      <c r="Q3381" s="31">
        <f>INDEX(Products!$E:$E,MATCH(O3381,Products!$A:$A,0))</f>
        <v>0.28999999999999998</v>
      </c>
      <c r="R3381" s="10" t="s">
        <v>41</v>
      </c>
      <c r="S3381" s="10" t="s">
        <v>68</v>
      </c>
      <c r="T3381" s="10" t="s">
        <v>5105</v>
      </c>
      <c r="U3381" s="12">
        <v>53.567999999999998</v>
      </c>
      <c r="V3381" s="12">
        <v>4</v>
      </c>
      <c r="W3381" s="12">
        <v>0.2</v>
      </c>
      <c r="X3381" s="12">
        <v>19.418399999999995</v>
      </c>
    </row>
    <row r="3382" spans="1:24" ht="14" x14ac:dyDescent="0.3">
      <c r="A3382" s="9">
        <v>3379</v>
      </c>
      <c r="B3382" s="14" t="s">
        <v>7659</v>
      </c>
      <c r="C3382" s="15">
        <v>45567</v>
      </c>
      <c r="D3382" s="15">
        <v>45573</v>
      </c>
      <c r="E3382" s="10" t="s">
        <v>44</v>
      </c>
      <c r="F3382" s="10" t="s">
        <v>4795</v>
      </c>
      <c r="G3382" s="10" t="s">
        <v>4796</v>
      </c>
      <c r="H3382" s="10" t="s">
        <v>36</v>
      </c>
      <c r="I3382" s="10" t="s">
        <v>23</v>
      </c>
      <c r="J3382" s="10" t="s">
        <v>978</v>
      </c>
      <c r="K3382" s="10" t="s">
        <v>691</v>
      </c>
      <c r="L3382" s="10">
        <v>8701</v>
      </c>
      <c r="M3382" s="10" t="s">
        <v>133</v>
      </c>
      <c r="N3382" s="10" t="str">
        <f>_xlfn.XLOOKUP($M:$M,People!$B:$B,People!A:A)</f>
        <v>Chuck Magee</v>
      </c>
      <c r="O3382" s="10" t="s">
        <v>463</v>
      </c>
      <c r="P3382" s="10" t="str">
        <f>VLOOKUP(O3382,Products!$A:$E,3,FALSE)</f>
        <v>IKEA</v>
      </c>
      <c r="Q3382" s="31">
        <f>INDEX(Products!$E:$E,MATCH(O3382,Products!$A:$A,0))</f>
        <v>0.34</v>
      </c>
      <c r="R3382" s="10" t="s">
        <v>41</v>
      </c>
      <c r="S3382" s="10" t="s">
        <v>155</v>
      </c>
      <c r="T3382" s="10" t="s">
        <v>464</v>
      </c>
      <c r="U3382" s="12">
        <v>51.12</v>
      </c>
      <c r="V3382" s="12">
        <v>4</v>
      </c>
      <c r="W3382" s="12">
        <v>0</v>
      </c>
      <c r="X3382" s="12">
        <v>23.003999999999998</v>
      </c>
    </row>
    <row r="3383" spans="1:24" ht="14" x14ac:dyDescent="0.3">
      <c r="A3383" s="9">
        <v>3380</v>
      </c>
      <c r="B3383" s="14" t="s">
        <v>7659</v>
      </c>
      <c r="C3383" s="15">
        <v>45567</v>
      </c>
      <c r="D3383" s="15">
        <v>45573</v>
      </c>
      <c r="E3383" s="10" t="s">
        <v>44</v>
      </c>
      <c r="F3383" s="10" t="s">
        <v>4795</v>
      </c>
      <c r="G3383" s="10" t="s">
        <v>4796</v>
      </c>
      <c r="H3383" s="10" t="s">
        <v>36</v>
      </c>
      <c r="I3383" s="10" t="s">
        <v>23</v>
      </c>
      <c r="J3383" s="10" t="s">
        <v>978</v>
      </c>
      <c r="K3383" s="10" t="s">
        <v>691</v>
      </c>
      <c r="L3383" s="10">
        <v>8701</v>
      </c>
      <c r="M3383" s="10" t="s">
        <v>133</v>
      </c>
      <c r="N3383" s="10" t="str">
        <f>_xlfn.XLOOKUP($M:$M,People!$B:$B,People!A:A)</f>
        <v>Chuck Magee</v>
      </c>
      <c r="O3383" s="10" t="s">
        <v>3966</v>
      </c>
      <c r="P3383" s="10" t="str">
        <f>VLOOKUP(O3383,Products!$A:$E,3,FALSE)</f>
        <v>Staples</v>
      </c>
      <c r="Q3383" s="31">
        <f>INDEX(Products!$E:$E,MATCH(O3383,Products!$A:$A,0))</f>
        <v>0.25</v>
      </c>
      <c r="R3383" s="10" t="s">
        <v>41</v>
      </c>
      <c r="S3383" s="10" t="s">
        <v>82</v>
      </c>
      <c r="T3383" s="10" t="s">
        <v>3967</v>
      </c>
      <c r="U3383" s="12">
        <v>94.85</v>
      </c>
      <c r="V3383" s="12">
        <v>5</v>
      </c>
      <c r="W3383" s="12">
        <v>0</v>
      </c>
      <c r="X3383" s="12">
        <v>45.527999999999992</v>
      </c>
    </row>
    <row r="3384" spans="1:24" ht="14" x14ac:dyDescent="0.3">
      <c r="A3384" s="9">
        <v>3381</v>
      </c>
      <c r="B3384" s="14" t="s">
        <v>7654</v>
      </c>
      <c r="C3384" s="15">
        <v>45567</v>
      </c>
      <c r="D3384" s="15">
        <v>45570</v>
      </c>
      <c r="E3384" s="10" t="s">
        <v>19</v>
      </c>
      <c r="F3384" s="10" t="s">
        <v>3391</v>
      </c>
      <c r="G3384" s="10" t="s">
        <v>3392</v>
      </c>
      <c r="H3384" s="10" t="s">
        <v>22</v>
      </c>
      <c r="I3384" s="10" t="s">
        <v>23</v>
      </c>
      <c r="J3384" s="10" t="s">
        <v>2817</v>
      </c>
      <c r="K3384" s="10" t="s">
        <v>2318</v>
      </c>
      <c r="L3384" s="10">
        <v>20852</v>
      </c>
      <c r="M3384" s="10" t="s">
        <v>133</v>
      </c>
      <c r="N3384" s="10" t="str">
        <f>_xlfn.XLOOKUP($M:$M,People!$B:$B,People!A:A)</f>
        <v>Chuck Magee</v>
      </c>
      <c r="O3384" s="10" t="s">
        <v>2248</v>
      </c>
      <c r="P3384" s="10" t="str">
        <f>VLOOKUP(O3384,Products!$A:$E,3,FALSE)</f>
        <v>Staples</v>
      </c>
      <c r="Q3384" s="31">
        <f>INDEX(Products!$E:$E,MATCH(O3384,Products!$A:$A,0))</f>
        <v>0.33</v>
      </c>
      <c r="R3384" s="10" t="s">
        <v>41</v>
      </c>
      <c r="S3384" s="10" t="s">
        <v>82</v>
      </c>
      <c r="T3384" s="10" t="s">
        <v>2249</v>
      </c>
      <c r="U3384" s="12">
        <v>19.440000000000001</v>
      </c>
      <c r="V3384" s="12">
        <v>3</v>
      </c>
      <c r="W3384" s="12">
        <v>0</v>
      </c>
      <c r="X3384" s="12">
        <v>9.3312000000000008</v>
      </c>
    </row>
    <row r="3385" spans="1:24" ht="14" x14ac:dyDescent="0.3">
      <c r="A3385" s="9">
        <v>3382</v>
      </c>
      <c r="B3385" s="14" t="s">
        <v>7660</v>
      </c>
      <c r="C3385" s="15">
        <v>45567</v>
      </c>
      <c r="D3385" s="15">
        <v>45572</v>
      </c>
      <c r="E3385" s="10" t="s">
        <v>19</v>
      </c>
      <c r="F3385" s="10" t="s">
        <v>334</v>
      </c>
      <c r="G3385" s="10" t="s">
        <v>335</v>
      </c>
      <c r="H3385" s="10" t="s">
        <v>92</v>
      </c>
      <c r="I3385" s="10" t="s">
        <v>23</v>
      </c>
      <c r="J3385" s="10" t="s">
        <v>37</v>
      </c>
      <c r="K3385" s="10" t="s">
        <v>38</v>
      </c>
      <c r="L3385" s="10">
        <v>90045</v>
      </c>
      <c r="M3385" s="10" t="s">
        <v>39</v>
      </c>
      <c r="N3385" s="10" t="str">
        <f>_xlfn.XLOOKUP($M:$M,People!$B:$B,People!A:A)</f>
        <v>Sadie Pawthorne</v>
      </c>
      <c r="O3385" s="10" t="s">
        <v>3912</v>
      </c>
      <c r="P3385" s="10" t="str">
        <f>VLOOKUP(O3385,Products!$A:$E,3,FALSE)</f>
        <v>Staples</v>
      </c>
      <c r="Q3385" s="31">
        <f>INDEX(Products!$E:$E,MATCH(O3385,Products!$A:$A,0))</f>
        <v>0.37</v>
      </c>
      <c r="R3385" s="10" t="s">
        <v>41</v>
      </c>
      <c r="S3385" s="10" t="s">
        <v>53</v>
      </c>
      <c r="T3385" s="10" t="s">
        <v>3913</v>
      </c>
      <c r="U3385" s="12">
        <v>270.33999999999997</v>
      </c>
      <c r="V3385" s="12">
        <v>14</v>
      </c>
      <c r="W3385" s="12">
        <v>0</v>
      </c>
      <c r="X3385" s="12">
        <v>75.6952</v>
      </c>
    </row>
    <row r="3386" spans="1:24" ht="14" x14ac:dyDescent="0.3">
      <c r="A3386" s="9">
        <v>3383</v>
      </c>
      <c r="B3386" s="14" t="s">
        <v>7661</v>
      </c>
      <c r="C3386" s="15">
        <v>45567</v>
      </c>
      <c r="D3386" s="15">
        <v>45572</v>
      </c>
      <c r="E3386" s="10" t="s">
        <v>44</v>
      </c>
      <c r="F3386" s="10" t="s">
        <v>1868</v>
      </c>
      <c r="G3386" s="10" t="s">
        <v>1869</v>
      </c>
      <c r="H3386" s="10" t="s">
        <v>22</v>
      </c>
      <c r="I3386" s="10" t="s">
        <v>23</v>
      </c>
      <c r="J3386" s="10" t="s">
        <v>5099</v>
      </c>
      <c r="K3386" s="10" t="s">
        <v>402</v>
      </c>
      <c r="L3386" s="10">
        <v>80229</v>
      </c>
      <c r="M3386" s="10" t="s">
        <v>39</v>
      </c>
      <c r="N3386" s="10" t="str">
        <f>_xlfn.XLOOKUP($M:$M,People!$B:$B,People!A:A)</f>
        <v>Sadie Pawthorne</v>
      </c>
      <c r="O3386" s="10" t="s">
        <v>5842</v>
      </c>
      <c r="P3386" s="10" t="str">
        <f>VLOOKUP(O3386,Products!$A:$E,3,FALSE)</f>
        <v>Logitech</v>
      </c>
      <c r="Q3386" s="31">
        <f>INDEX(Products!$E:$E,MATCH(O3386,Products!$A:$A,0))</f>
        <v>0.35</v>
      </c>
      <c r="R3386" s="10" t="s">
        <v>41</v>
      </c>
      <c r="S3386" s="10" t="s">
        <v>510</v>
      </c>
      <c r="T3386" s="10" t="s">
        <v>5843</v>
      </c>
      <c r="U3386" s="12">
        <v>10.944000000000001</v>
      </c>
      <c r="V3386" s="12">
        <v>2</v>
      </c>
      <c r="W3386" s="12">
        <v>0.2</v>
      </c>
      <c r="X3386" s="12">
        <v>0.95759999999999978</v>
      </c>
    </row>
    <row r="3387" spans="1:24" ht="14" x14ac:dyDescent="0.3">
      <c r="A3387" s="9">
        <v>3384</v>
      </c>
      <c r="B3387" s="14" t="s">
        <v>7659</v>
      </c>
      <c r="C3387" s="15">
        <v>45567</v>
      </c>
      <c r="D3387" s="15">
        <v>45573</v>
      </c>
      <c r="E3387" s="10" t="s">
        <v>44</v>
      </c>
      <c r="F3387" s="10" t="s">
        <v>4795</v>
      </c>
      <c r="G3387" s="10" t="s">
        <v>4796</v>
      </c>
      <c r="H3387" s="10" t="s">
        <v>36</v>
      </c>
      <c r="I3387" s="10" t="s">
        <v>23</v>
      </c>
      <c r="J3387" s="10" t="s">
        <v>978</v>
      </c>
      <c r="K3387" s="10" t="s">
        <v>691</v>
      </c>
      <c r="L3387" s="10">
        <v>8701</v>
      </c>
      <c r="M3387" s="10" t="s">
        <v>133</v>
      </c>
      <c r="N3387" s="10" t="str">
        <f>_xlfn.XLOOKUP($M:$M,People!$B:$B,People!A:A)</f>
        <v>Chuck Magee</v>
      </c>
      <c r="O3387" s="10" t="s">
        <v>1021</v>
      </c>
      <c r="P3387" s="10" t="str">
        <f>VLOOKUP(O3387,Products!$A:$E,3,FALSE)</f>
        <v>3M</v>
      </c>
      <c r="Q3387" s="31">
        <f>INDEX(Products!$E:$E,MATCH(O3387,Products!$A:$A,0))</f>
        <v>0.26</v>
      </c>
      <c r="R3387" s="10" t="s">
        <v>64</v>
      </c>
      <c r="S3387" s="10" t="s">
        <v>144</v>
      </c>
      <c r="T3387" s="10" t="s">
        <v>1022</v>
      </c>
      <c r="U3387" s="12">
        <v>90</v>
      </c>
      <c r="V3387" s="12">
        <v>1</v>
      </c>
      <c r="W3387" s="12">
        <v>0</v>
      </c>
      <c r="X3387" s="12">
        <v>32.4</v>
      </c>
    </row>
    <row r="3388" spans="1:24" ht="14" x14ac:dyDescent="0.3">
      <c r="A3388" s="9">
        <v>3385</v>
      </c>
      <c r="B3388" s="14" t="s">
        <v>7653</v>
      </c>
      <c r="C3388" s="15">
        <v>45567</v>
      </c>
      <c r="D3388" s="15">
        <v>45569</v>
      </c>
      <c r="E3388" s="10" t="s">
        <v>168</v>
      </c>
      <c r="F3388" s="10" t="s">
        <v>1724</v>
      </c>
      <c r="G3388" s="10" t="s">
        <v>1725</v>
      </c>
      <c r="H3388" s="10" t="s">
        <v>22</v>
      </c>
      <c r="I3388" s="10" t="s">
        <v>23</v>
      </c>
      <c r="J3388" s="10" t="s">
        <v>5780</v>
      </c>
      <c r="K3388" s="10" t="s">
        <v>371</v>
      </c>
      <c r="L3388" s="10">
        <v>97123</v>
      </c>
      <c r="M3388" s="10" t="s">
        <v>39</v>
      </c>
      <c r="N3388" s="10" t="str">
        <f>_xlfn.XLOOKUP($M:$M,People!$B:$B,People!A:A)</f>
        <v>Sadie Pawthorne</v>
      </c>
      <c r="O3388" s="10" t="s">
        <v>661</v>
      </c>
      <c r="P3388" s="10" t="str">
        <f>VLOOKUP(O3388,Products!$A:$E,3,FALSE)</f>
        <v>3M</v>
      </c>
      <c r="Q3388" s="31">
        <f>INDEX(Products!$E:$E,MATCH(O3388,Products!$A:$A,0))</f>
        <v>0.36</v>
      </c>
      <c r="R3388" s="10" t="s">
        <v>64</v>
      </c>
      <c r="S3388" s="10" t="s">
        <v>144</v>
      </c>
      <c r="T3388" s="10" t="s">
        <v>662</v>
      </c>
      <c r="U3388" s="12">
        <v>53.040000000000006</v>
      </c>
      <c r="V3388" s="12">
        <v>3</v>
      </c>
      <c r="W3388" s="12">
        <v>0.2</v>
      </c>
      <c r="X3388" s="12">
        <v>-4.6409999999999982</v>
      </c>
    </row>
    <row r="3389" spans="1:24" ht="14" x14ac:dyDescent="0.3">
      <c r="A3389" s="9">
        <v>3386</v>
      </c>
      <c r="B3389" s="14" t="s">
        <v>7657</v>
      </c>
      <c r="C3389" s="15">
        <v>45567</v>
      </c>
      <c r="D3389" s="15">
        <v>45568</v>
      </c>
      <c r="E3389" s="10" t="s">
        <v>168</v>
      </c>
      <c r="F3389" s="10" t="s">
        <v>288</v>
      </c>
      <c r="G3389" s="10" t="s">
        <v>289</v>
      </c>
      <c r="H3389" s="10" t="s">
        <v>22</v>
      </c>
      <c r="I3389" s="10" t="s">
        <v>23</v>
      </c>
      <c r="J3389" s="10" t="s">
        <v>37</v>
      </c>
      <c r="K3389" s="10" t="s">
        <v>38</v>
      </c>
      <c r="L3389" s="10">
        <v>90008</v>
      </c>
      <c r="M3389" s="10" t="s">
        <v>39</v>
      </c>
      <c r="N3389" s="10" t="str">
        <f>_xlfn.XLOOKUP($M:$M,People!$B:$B,People!A:A)</f>
        <v>Sadie Pawthorne</v>
      </c>
      <c r="O3389" s="10" t="s">
        <v>4398</v>
      </c>
      <c r="P3389" s="10" t="str">
        <f>VLOOKUP(O3389,Products!$A:$E,3,FALSE)</f>
        <v>Samsung</v>
      </c>
      <c r="Q3389" s="31">
        <f>INDEX(Products!$E:$E,MATCH(O3389,Products!$A:$A,0))</f>
        <v>0.25</v>
      </c>
      <c r="R3389" s="10" t="s">
        <v>64</v>
      </c>
      <c r="S3389" s="10" t="s">
        <v>65</v>
      </c>
      <c r="T3389" s="10" t="s">
        <v>4399</v>
      </c>
      <c r="U3389" s="12">
        <v>503.96000000000004</v>
      </c>
      <c r="V3389" s="12">
        <v>5</v>
      </c>
      <c r="W3389" s="12">
        <v>0.2</v>
      </c>
      <c r="X3389" s="12">
        <v>50.396000000000015</v>
      </c>
    </row>
    <row r="3390" spans="1:24" ht="14" x14ac:dyDescent="0.3">
      <c r="A3390" s="9">
        <v>3387</v>
      </c>
      <c r="B3390" s="14" t="s">
        <v>7662</v>
      </c>
      <c r="C3390" s="15">
        <v>45568</v>
      </c>
      <c r="D3390" s="15">
        <v>45571</v>
      </c>
      <c r="E3390" s="10" t="s">
        <v>19</v>
      </c>
      <c r="F3390" s="10" t="s">
        <v>2099</v>
      </c>
      <c r="G3390" s="10" t="s">
        <v>2100</v>
      </c>
      <c r="H3390" s="10" t="s">
        <v>22</v>
      </c>
      <c r="I3390" s="10" t="s">
        <v>23</v>
      </c>
      <c r="J3390" s="10" t="s">
        <v>437</v>
      </c>
      <c r="K3390" s="10" t="s">
        <v>438</v>
      </c>
      <c r="L3390" s="10">
        <v>43229</v>
      </c>
      <c r="M3390" s="10" t="s">
        <v>133</v>
      </c>
      <c r="N3390" s="10" t="str">
        <f>_xlfn.XLOOKUP($M:$M,People!$B:$B,People!A:A)</f>
        <v>Chuck Magee</v>
      </c>
      <c r="O3390" s="10" t="s">
        <v>2101</v>
      </c>
      <c r="P3390" s="10" t="str">
        <f>VLOOKUP(O3390,Products!$A:$E,3,FALSE)</f>
        <v>IKEA</v>
      </c>
      <c r="Q3390" s="31">
        <f>INDEX(Products!$E:$E,MATCH(O3390,Products!$A:$A,0))</f>
        <v>0.28000000000000003</v>
      </c>
      <c r="R3390" s="10" t="s">
        <v>28</v>
      </c>
      <c r="S3390" s="10" t="s">
        <v>29</v>
      </c>
      <c r="T3390" s="10" t="s">
        <v>2102</v>
      </c>
      <c r="U3390" s="12">
        <v>35.49</v>
      </c>
      <c r="V3390" s="12">
        <v>1</v>
      </c>
      <c r="W3390" s="12">
        <v>0.5</v>
      </c>
      <c r="X3390" s="12">
        <v>-15.615600000000001</v>
      </c>
    </row>
    <row r="3391" spans="1:24" ht="14" x14ac:dyDescent="0.3">
      <c r="A3391" s="9">
        <v>3388</v>
      </c>
      <c r="B3391" s="14" t="s">
        <v>7663</v>
      </c>
      <c r="C3391" s="15">
        <v>45568</v>
      </c>
      <c r="D3391" s="15">
        <v>45573</v>
      </c>
      <c r="E3391" s="10" t="s">
        <v>44</v>
      </c>
      <c r="F3391" s="10" t="s">
        <v>705</v>
      </c>
      <c r="G3391" s="10" t="s">
        <v>706</v>
      </c>
      <c r="H3391" s="10" t="s">
        <v>22</v>
      </c>
      <c r="I3391" s="10" t="s">
        <v>23</v>
      </c>
      <c r="J3391" s="10" t="s">
        <v>37</v>
      </c>
      <c r="K3391" s="10" t="s">
        <v>38</v>
      </c>
      <c r="L3391" s="10">
        <v>90032</v>
      </c>
      <c r="M3391" s="10" t="s">
        <v>39</v>
      </c>
      <c r="N3391" s="10" t="str">
        <f>_xlfn.XLOOKUP($M:$M,People!$B:$B,People!A:A)</f>
        <v>Sadie Pawthorne</v>
      </c>
      <c r="O3391" s="10" t="s">
        <v>2101</v>
      </c>
      <c r="P3391" s="10" t="str">
        <f>VLOOKUP(O3391,Products!$A:$E,3,FALSE)</f>
        <v>IKEA</v>
      </c>
      <c r="Q3391" s="31">
        <f>INDEX(Products!$E:$E,MATCH(O3391,Products!$A:$A,0))</f>
        <v>0.28000000000000003</v>
      </c>
      <c r="R3391" s="10" t="s">
        <v>28</v>
      </c>
      <c r="S3391" s="10" t="s">
        <v>29</v>
      </c>
      <c r="T3391" s="10" t="s">
        <v>2102</v>
      </c>
      <c r="U3391" s="12">
        <v>120.666</v>
      </c>
      <c r="V3391" s="12">
        <v>2</v>
      </c>
      <c r="W3391" s="12">
        <v>0.15</v>
      </c>
      <c r="X3391" s="12">
        <v>18.454800000000002</v>
      </c>
    </row>
    <row r="3392" spans="1:24" ht="14" x14ac:dyDescent="0.3">
      <c r="A3392" s="9">
        <v>3389</v>
      </c>
      <c r="B3392" s="14" t="s">
        <v>7662</v>
      </c>
      <c r="C3392" s="15">
        <v>45568</v>
      </c>
      <c r="D3392" s="15">
        <v>45571</v>
      </c>
      <c r="E3392" s="10" t="s">
        <v>19</v>
      </c>
      <c r="F3392" s="10" t="s">
        <v>2099</v>
      </c>
      <c r="G3392" s="10" t="s">
        <v>2100</v>
      </c>
      <c r="H3392" s="10" t="s">
        <v>22</v>
      </c>
      <c r="I3392" s="10" t="s">
        <v>23</v>
      </c>
      <c r="J3392" s="10" t="s">
        <v>437</v>
      </c>
      <c r="K3392" s="10" t="s">
        <v>438</v>
      </c>
      <c r="L3392" s="10">
        <v>43229</v>
      </c>
      <c r="M3392" s="10" t="s">
        <v>133</v>
      </c>
      <c r="N3392" s="10" t="str">
        <f>_xlfn.XLOOKUP($M:$M,People!$B:$B,People!A:A)</f>
        <v>Chuck Magee</v>
      </c>
      <c r="O3392" s="10" t="s">
        <v>1386</v>
      </c>
      <c r="P3392" s="10" t="str">
        <f>VLOOKUP(O3392,Products!$A:$E,3,FALSE)</f>
        <v>Avery</v>
      </c>
      <c r="Q3392" s="31">
        <f>INDEX(Products!$E:$E,MATCH(O3392,Products!$A:$A,0))</f>
        <v>0.39</v>
      </c>
      <c r="R3392" s="10" t="s">
        <v>41</v>
      </c>
      <c r="S3392" s="10" t="s">
        <v>68</v>
      </c>
      <c r="T3392" s="10" t="s">
        <v>1387</v>
      </c>
      <c r="U3392" s="12">
        <v>32.07</v>
      </c>
      <c r="V3392" s="12">
        <v>5</v>
      </c>
      <c r="W3392" s="12">
        <v>0.7</v>
      </c>
      <c r="X3392" s="12">
        <v>-22.448999999999991</v>
      </c>
    </row>
    <row r="3393" spans="1:24" ht="14" x14ac:dyDescent="0.3">
      <c r="A3393" s="9">
        <v>3390</v>
      </c>
      <c r="B3393" s="14" t="s">
        <v>7664</v>
      </c>
      <c r="C3393" s="15">
        <v>45568</v>
      </c>
      <c r="D3393" s="15">
        <v>45574</v>
      </c>
      <c r="E3393" s="10" t="s">
        <v>44</v>
      </c>
      <c r="F3393" s="10" t="s">
        <v>678</v>
      </c>
      <c r="G3393" s="10" t="s">
        <v>679</v>
      </c>
      <c r="H3393" s="10" t="s">
        <v>36</v>
      </c>
      <c r="I3393" s="10" t="s">
        <v>23</v>
      </c>
      <c r="J3393" s="10" t="s">
        <v>3831</v>
      </c>
      <c r="K3393" s="10" t="s">
        <v>132</v>
      </c>
      <c r="L3393" s="10">
        <v>19601</v>
      </c>
      <c r="M3393" s="10" t="s">
        <v>133</v>
      </c>
      <c r="N3393" s="10" t="str">
        <f>_xlfn.XLOOKUP($M:$M,People!$B:$B,People!A:A)</f>
        <v>Chuck Magee</v>
      </c>
      <c r="O3393" s="10" t="s">
        <v>3832</v>
      </c>
      <c r="P3393" s="10" t="str">
        <f>VLOOKUP(O3393,Products!$A:$E,3,FALSE)</f>
        <v>3M</v>
      </c>
      <c r="Q3393" s="31">
        <f>INDEX(Products!$E:$E,MATCH(O3393,Products!$A:$A,0))</f>
        <v>0.4</v>
      </c>
      <c r="R3393" s="10" t="s">
        <v>41</v>
      </c>
      <c r="S3393" s="10" t="s">
        <v>53</v>
      </c>
      <c r="T3393" s="10" t="s">
        <v>2257</v>
      </c>
      <c r="U3393" s="12">
        <v>15.008000000000003</v>
      </c>
      <c r="V3393" s="12">
        <v>2</v>
      </c>
      <c r="W3393" s="12">
        <v>0.2</v>
      </c>
      <c r="X3393" s="12">
        <v>1.5007999999999999</v>
      </c>
    </row>
    <row r="3394" spans="1:24" ht="14" x14ac:dyDescent="0.3">
      <c r="A3394" s="9">
        <v>3391</v>
      </c>
      <c r="B3394" s="14" t="s">
        <v>7662</v>
      </c>
      <c r="C3394" s="15">
        <v>45568</v>
      </c>
      <c r="D3394" s="15">
        <v>45571</v>
      </c>
      <c r="E3394" s="10" t="s">
        <v>19</v>
      </c>
      <c r="F3394" s="10" t="s">
        <v>2099</v>
      </c>
      <c r="G3394" s="10" t="s">
        <v>2100</v>
      </c>
      <c r="H3394" s="10" t="s">
        <v>22</v>
      </c>
      <c r="I3394" s="10" t="s">
        <v>23</v>
      </c>
      <c r="J3394" s="10" t="s">
        <v>437</v>
      </c>
      <c r="K3394" s="10" t="s">
        <v>438</v>
      </c>
      <c r="L3394" s="10">
        <v>43229</v>
      </c>
      <c r="M3394" s="10" t="s">
        <v>133</v>
      </c>
      <c r="N3394" s="10" t="str">
        <f>_xlfn.XLOOKUP($M:$M,People!$B:$B,People!A:A)</f>
        <v>Chuck Magee</v>
      </c>
      <c r="O3394" s="10" t="s">
        <v>2103</v>
      </c>
      <c r="P3394" s="10" t="str">
        <f>VLOOKUP(O3394,Products!$A:$E,3,FALSE)</f>
        <v>Office Depot</v>
      </c>
      <c r="Q3394" s="31">
        <f>INDEX(Products!$E:$E,MATCH(O3394,Products!$A:$A,0))</f>
        <v>0.26</v>
      </c>
      <c r="R3394" s="10" t="s">
        <v>64</v>
      </c>
      <c r="S3394" s="10" t="s">
        <v>144</v>
      </c>
      <c r="T3394" s="10" t="s">
        <v>2104</v>
      </c>
      <c r="U3394" s="12">
        <v>47.984000000000002</v>
      </c>
      <c r="V3394" s="12">
        <v>2</v>
      </c>
      <c r="W3394" s="12">
        <v>0.2</v>
      </c>
      <c r="X3394" s="12">
        <v>0.59979999999999656</v>
      </c>
    </row>
    <row r="3395" spans="1:24" ht="14" x14ac:dyDescent="0.3">
      <c r="A3395" s="9">
        <v>3392</v>
      </c>
      <c r="B3395" s="14" t="s">
        <v>7662</v>
      </c>
      <c r="C3395" s="15">
        <v>45568</v>
      </c>
      <c r="D3395" s="15">
        <v>45571</v>
      </c>
      <c r="E3395" s="10" t="s">
        <v>19</v>
      </c>
      <c r="F3395" s="10" t="s">
        <v>2099</v>
      </c>
      <c r="G3395" s="10" t="s">
        <v>2100</v>
      </c>
      <c r="H3395" s="10" t="s">
        <v>22</v>
      </c>
      <c r="I3395" s="10" t="s">
        <v>23</v>
      </c>
      <c r="J3395" s="10" t="s">
        <v>437</v>
      </c>
      <c r="K3395" s="10" t="s">
        <v>438</v>
      </c>
      <c r="L3395" s="10">
        <v>43229</v>
      </c>
      <c r="M3395" s="10" t="s">
        <v>133</v>
      </c>
      <c r="N3395" s="10" t="str">
        <f>_xlfn.XLOOKUP($M:$M,People!$B:$B,People!A:A)</f>
        <v>Chuck Magee</v>
      </c>
      <c r="O3395" s="10" t="s">
        <v>219</v>
      </c>
      <c r="P3395" s="10" t="str">
        <f>VLOOKUP(O3395,Products!$A:$E,3,FALSE)</f>
        <v>Canon</v>
      </c>
      <c r="Q3395" s="31">
        <f>INDEX(Products!$E:$E,MATCH(O3395,Products!$A:$A,0))</f>
        <v>0.28000000000000003</v>
      </c>
      <c r="R3395" s="10" t="s">
        <v>64</v>
      </c>
      <c r="S3395" s="10" t="s">
        <v>144</v>
      </c>
      <c r="T3395" s="10" t="s">
        <v>220</v>
      </c>
      <c r="U3395" s="12">
        <v>24</v>
      </c>
      <c r="V3395" s="12">
        <v>2</v>
      </c>
      <c r="W3395" s="12">
        <v>0.2</v>
      </c>
      <c r="X3395" s="12">
        <v>-2.6999999999999993</v>
      </c>
    </row>
    <row r="3396" spans="1:24" ht="14" x14ac:dyDescent="0.3">
      <c r="A3396" s="9">
        <v>3393</v>
      </c>
      <c r="B3396" s="14" t="s">
        <v>7665</v>
      </c>
      <c r="C3396" s="15">
        <v>45569</v>
      </c>
      <c r="D3396" s="15">
        <v>45574</v>
      </c>
      <c r="E3396" s="10" t="s">
        <v>19</v>
      </c>
      <c r="F3396" s="10" t="s">
        <v>1800</v>
      </c>
      <c r="G3396" s="10" t="s">
        <v>1801</v>
      </c>
      <c r="H3396" s="10" t="s">
        <v>36</v>
      </c>
      <c r="I3396" s="10" t="s">
        <v>23</v>
      </c>
      <c r="J3396" s="10" t="s">
        <v>1802</v>
      </c>
      <c r="K3396" s="10" t="s">
        <v>1109</v>
      </c>
      <c r="L3396" s="10">
        <v>31088</v>
      </c>
      <c r="M3396" s="10" t="s">
        <v>26</v>
      </c>
      <c r="N3396" s="10" t="str">
        <f>_xlfn.XLOOKUP($M:$M,People!$B:$B,People!A:A)</f>
        <v>Fred Suzuki</v>
      </c>
      <c r="O3396" s="10" t="s">
        <v>1803</v>
      </c>
      <c r="P3396" s="10" t="str">
        <f>VLOOKUP(O3396,Products!$A:$E,3,FALSE)</f>
        <v>Staples</v>
      </c>
      <c r="Q3396" s="31">
        <f>INDEX(Products!$E:$E,MATCH(O3396,Products!$A:$A,0))</f>
        <v>0.37</v>
      </c>
      <c r="R3396" s="10" t="s">
        <v>28</v>
      </c>
      <c r="S3396" s="10" t="s">
        <v>32</v>
      </c>
      <c r="T3396" s="10" t="s">
        <v>1804</v>
      </c>
      <c r="U3396" s="12">
        <v>392.93999999999994</v>
      </c>
      <c r="V3396" s="12">
        <v>3</v>
      </c>
      <c r="W3396" s="12">
        <v>0</v>
      </c>
      <c r="X3396" s="12">
        <v>43.223399999999984</v>
      </c>
    </row>
    <row r="3397" spans="1:24" ht="14" x14ac:dyDescent="0.3">
      <c r="A3397" s="9">
        <v>3394</v>
      </c>
      <c r="B3397" s="14" t="s">
        <v>7666</v>
      </c>
      <c r="C3397" s="15">
        <v>45569</v>
      </c>
      <c r="D3397" s="15">
        <v>45574</v>
      </c>
      <c r="E3397" s="10" t="s">
        <v>44</v>
      </c>
      <c r="F3397" s="10" t="s">
        <v>3136</v>
      </c>
      <c r="G3397" s="10" t="s">
        <v>3137</v>
      </c>
      <c r="H3397" s="10" t="s">
        <v>92</v>
      </c>
      <c r="I3397" s="10" t="s">
        <v>23</v>
      </c>
      <c r="J3397" s="10" t="s">
        <v>131</v>
      </c>
      <c r="K3397" s="10" t="s">
        <v>132</v>
      </c>
      <c r="L3397" s="10">
        <v>19134</v>
      </c>
      <c r="M3397" s="10" t="s">
        <v>133</v>
      </c>
      <c r="N3397" s="10" t="str">
        <f>_xlfn.XLOOKUP($M:$M,People!$B:$B,People!A:A)</f>
        <v>Chuck Magee</v>
      </c>
      <c r="O3397" s="10" t="s">
        <v>4011</v>
      </c>
      <c r="P3397" s="10" t="str">
        <f>VLOOKUP(O3397,Products!$A:$E,3,FALSE)</f>
        <v>HP</v>
      </c>
      <c r="Q3397" s="31">
        <f>INDEX(Products!$E:$E,MATCH(O3397,Products!$A:$A,0))</f>
        <v>0.31</v>
      </c>
      <c r="R3397" s="10" t="s">
        <v>28</v>
      </c>
      <c r="S3397" s="10" t="s">
        <v>58</v>
      </c>
      <c r="T3397" s="10" t="s">
        <v>4012</v>
      </c>
      <c r="U3397" s="12">
        <v>64.944000000000003</v>
      </c>
      <c r="V3397" s="12">
        <v>3</v>
      </c>
      <c r="W3397" s="12">
        <v>0.2</v>
      </c>
      <c r="X3397" s="12">
        <v>6.4943999999999953</v>
      </c>
    </row>
    <row r="3398" spans="1:24" ht="14" x14ac:dyDescent="0.3">
      <c r="A3398" s="9">
        <v>3395</v>
      </c>
      <c r="B3398" s="14" t="s">
        <v>7666</v>
      </c>
      <c r="C3398" s="15">
        <v>45569</v>
      </c>
      <c r="D3398" s="15">
        <v>45574</v>
      </c>
      <c r="E3398" s="10" t="s">
        <v>44</v>
      </c>
      <c r="F3398" s="10" t="s">
        <v>3136</v>
      </c>
      <c r="G3398" s="10" t="s">
        <v>3137</v>
      </c>
      <c r="H3398" s="10" t="s">
        <v>92</v>
      </c>
      <c r="I3398" s="10" t="s">
        <v>23</v>
      </c>
      <c r="J3398" s="10" t="s">
        <v>131</v>
      </c>
      <c r="K3398" s="10" t="s">
        <v>132</v>
      </c>
      <c r="L3398" s="10">
        <v>19134</v>
      </c>
      <c r="M3398" s="10" t="s">
        <v>133</v>
      </c>
      <c r="N3398" s="10" t="str">
        <f>_xlfn.XLOOKUP($M:$M,People!$B:$B,People!A:A)</f>
        <v>Chuck Magee</v>
      </c>
      <c r="O3398" s="10" t="s">
        <v>3254</v>
      </c>
      <c r="P3398" s="10" t="str">
        <f>VLOOKUP(O3398,Products!$A:$E,3,FALSE)</f>
        <v>HP</v>
      </c>
      <c r="Q3398" s="31">
        <f>INDEX(Products!$E:$E,MATCH(O3398,Products!$A:$A,0))</f>
        <v>0.27</v>
      </c>
      <c r="R3398" s="10" t="s">
        <v>41</v>
      </c>
      <c r="S3398" s="10" t="s">
        <v>82</v>
      </c>
      <c r="T3398" s="10" t="s">
        <v>3255</v>
      </c>
      <c r="U3398" s="12">
        <v>20.736000000000004</v>
      </c>
      <c r="V3398" s="12">
        <v>4</v>
      </c>
      <c r="W3398" s="12">
        <v>0.2</v>
      </c>
      <c r="X3398" s="12">
        <v>7.2576000000000001</v>
      </c>
    </row>
    <row r="3399" spans="1:24" ht="14" x14ac:dyDescent="0.3">
      <c r="A3399" s="9">
        <v>3396</v>
      </c>
      <c r="B3399" s="14" t="s">
        <v>7667</v>
      </c>
      <c r="C3399" s="15">
        <v>45569</v>
      </c>
      <c r="D3399" s="15">
        <v>45572</v>
      </c>
      <c r="E3399" s="10" t="s">
        <v>168</v>
      </c>
      <c r="F3399" s="10" t="s">
        <v>2786</v>
      </c>
      <c r="G3399" s="10" t="s">
        <v>2787</v>
      </c>
      <c r="H3399" s="10" t="s">
        <v>22</v>
      </c>
      <c r="I3399" s="10" t="s">
        <v>23</v>
      </c>
      <c r="J3399" s="10" t="s">
        <v>114</v>
      </c>
      <c r="K3399" s="10" t="s">
        <v>38</v>
      </c>
      <c r="L3399" s="10">
        <v>94109</v>
      </c>
      <c r="M3399" s="10" t="s">
        <v>39</v>
      </c>
      <c r="N3399" s="10" t="str">
        <f>_xlfn.XLOOKUP($M:$M,People!$B:$B,People!A:A)</f>
        <v>Sadie Pawthorne</v>
      </c>
      <c r="O3399" s="10" t="s">
        <v>559</v>
      </c>
      <c r="P3399" s="10" t="str">
        <f>VLOOKUP(O3399,Products!$A:$E,3,FALSE)</f>
        <v>Office Depot</v>
      </c>
      <c r="Q3399" s="31">
        <f>INDEX(Products!$E:$E,MATCH(O3399,Products!$A:$A,0))</f>
        <v>0.4</v>
      </c>
      <c r="R3399" s="10" t="s">
        <v>41</v>
      </c>
      <c r="S3399" s="10" t="s">
        <v>53</v>
      </c>
      <c r="T3399" s="10" t="s">
        <v>560</v>
      </c>
      <c r="U3399" s="12">
        <v>26.96</v>
      </c>
      <c r="V3399" s="12">
        <v>2</v>
      </c>
      <c r="W3399" s="12">
        <v>0</v>
      </c>
      <c r="X3399" s="12">
        <v>7.0095999999999989</v>
      </c>
    </row>
    <row r="3400" spans="1:24" ht="14" x14ac:dyDescent="0.3">
      <c r="A3400" s="9">
        <v>3397</v>
      </c>
      <c r="B3400" s="14" t="s">
        <v>7668</v>
      </c>
      <c r="C3400" s="15">
        <v>45570</v>
      </c>
      <c r="D3400" s="15">
        <v>45574</v>
      </c>
      <c r="E3400" s="10" t="s">
        <v>44</v>
      </c>
      <c r="F3400" s="10" t="s">
        <v>1649</v>
      </c>
      <c r="G3400" s="10" t="s">
        <v>1650</v>
      </c>
      <c r="H3400" s="10" t="s">
        <v>22</v>
      </c>
      <c r="I3400" s="10" t="s">
        <v>23</v>
      </c>
      <c r="J3400" s="10" t="s">
        <v>370</v>
      </c>
      <c r="K3400" s="10" t="s">
        <v>371</v>
      </c>
      <c r="L3400" s="10">
        <v>97206</v>
      </c>
      <c r="M3400" s="10" t="s">
        <v>39</v>
      </c>
      <c r="N3400" s="10" t="str">
        <f>_xlfn.XLOOKUP($M:$M,People!$B:$B,People!A:A)</f>
        <v>Sadie Pawthorne</v>
      </c>
      <c r="O3400" s="10" t="s">
        <v>4776</v>
      </c>
      <c r="P3400" s="10" t="str">
        <f>VLOOKUP(O3400,Products!$A:$E,3,FALSE)</f>
        <v>Canon</v>
      </c>
      <c r="Q3400" s="31">
        <f>INDEX(Products!$E:$E,MATCH(O3400,Products!$A:$A,0))</f>
        <v>0.28000000000000003</v>
      </c>
      <c r="R3400" s="10" t="s">
        <v>28</v>
      </c>
      <c r="S3400" s="10" t="s">
        <v>29</v>
      </c>
      <c r="T3400" s="10" t="s">
        <v>4777</v>
      </c>
      <c r="U3400" s="12">
        <v>66.294000000000011</v>
      </c>
      <c r="V3400" s="12">
        <v>1</v>
      </c>
      <c r="W3400" s="12">
        <v>0.7</v>
      </c>
      <c r="X3400" s="12">
        <v>-103.86059999999998</v>
      </c>
    </row>
    <row r="3401" spans="1:24" ht="14" x14ac:dyDescent="0.3">
      <c r="A3401" s="9">
        <v>3398</v>
      </c>
      <c r="B3401" s="14" t="s">
        <v>7668</v>
      </c>
      <c r="C3401" s="15">
        <v>45570</v>
      </c>
      <c r="D3401" s="15">
        <v>45574</v>
      </c>
      <c r="E3401" s="10" t="s">
        <v>44</v>
      </c>
      <c r="F3401" s="10" t="s">
        <v>1649</v>
      </c>
      <c r="G3401" s="10" t="s">
        <v>1650</v>
      </c>
      <c r="H3401" s="10" t="s">
        <v>22</v>
      </c>
      <c r="I3401" s="10" t="s">
        <v>23</v>
      </c>
      <c r="J3401" s="10" t="s">
        <v>370</v>
      </c>
      <c r="K3401" s="10" t="s">
        <v>371</v>
      </c>
      <c r="L3401" s="10">
        <v>97206</v>
      </c>
      <c r="M3401" s="10" t="s">
        <v>39</v>
      </c>
      <c r="N3401" s="10" t="str">
        <f>_xlfn.XLOOKUP($M:$M,People!$B:$B,People!A:A)</f>
        <v>Sadie Pawthorne</v>
      </c>
      <c r="O3401" s="10" t="s">
        <v>4671</v>
      </c>
      <c r="P3401" s="10" t="str">
        <f>VLOOKUP(O3401,Products!$A:$E,3,FALSE)</f>
        <v>HP</v>
      </c>
      <c r="Q3401" s="31">
        <f>INDEX(Products!$E:$E,MATCH(O3401,Products!$A:$A,0))</f>
        <v>0.31</v>
      </c>
      <c r="R3401" s="10" t="s">
        <v>28</v>
      </c>
      <c r="S3401" s="10" t="s">
        <v>32</v>
      </c>
      <c r="T3401" s="10" t="s">
        <v>4672</v>
      </c>
      <c r="U3401" s="12">
        <v>291.16800000000001</v>
      </c>
      <c r="V3401" s="12">
        <v>4</v>
      </c>
      <c r="W3401" s="12">
        <v>0.2</v>
      </c>
      <c r="X3401" s="12">
        <v>-14.558399999999978</v>
      </c>
    </row>
    <row r="3402" spans="1:24" ht="14" x14ac:dyDescent="0.3">
      <c r="A3402" s="9">
        <v>3399</v>
      </c>
      <c r="B3402" s="14" t="s">
        <v>7669</v>
      </c>
      <c r="C3402" s="15">
        <v>45570</v>
      </c>
      <c r="D3402" s="15">
        <v>45574</v>
      </c>
      <c r="E3402" s="10" t="s">
        <v>44</v>
      </c>
      <c r="F3402" s="10" t="s">
        <v>2393</v>
      </c>
      <c r="G3402" s="10" t="s">
        <v>2394</v>
      </c>
      <c r="H3402" s="10" t="s">
        <v>92</v>
      </c>
      <c r="I3402" s="10" t="s">
        <v>23</v>
      </c>
      <c r="J3402" s="10" t="s">
        <v>284</v>
      </c>
      <c r="K3402" s="10" t="s">
        <v>285</v>
      </c>
      <c r="L3402" s="10">
        <v>22153</v>
      </c>
      <c r="M3402" s="10" t="s">
        <v>26</v>
      </c>
      <c r="N3402" s="10" t="str">
        <f>_xlfn.XLOOKUP($M:$M,People!$B:$B,People!A:A)</f>
        <v>Fred Suzuki</v>
      </c>
      <c r="O3402" s="10" t="s">
        <v>1161</v>
      </c>
      <c r="P3402" s="10" t="str">
        <f>VLOOKUP(O3402,Products!$A:$E,3,FALSE)</f>
        <v>3M</v>
      </c>
      <c r="Q3402" s="31">
        <f>INDEX(Products!$E:$E,MATCH(O3402,Products!$A:$A,0))</f>
        <v>0.32</v>
      </c>
      <c r="R3402" s="10" t="s">
        <v>41</v>
      </c>
      <c r="S3402" s="10" t="s">
        <v>71</v>
      </c>
      <c r="T3402" s="10" t="s">
        <v>1162</v>
      </c>
      <c r="U3402" s="12">
        <v>28.84</v>
      </c>
      <c r="V3402" s="12">
        <v>2</v>
      </c>
      <c r="W3402" s="12">
        <v>0</v>
      </c>
      <c r="X3402" s="12">
        <v>9.517199999999999</v>
      </c>
    </row>
    <row r="3403" spans="1:24" ht="14" x14ac:dyDescent="0.3">
      <c r="A3403" s="9">
        <v>3400</v>
      </c>
      <c r="B3403" s="14" t="s">
        <v>7669</v>
      </c>
      <c r="C3403" s="15">
        <v>45570</v>
      </c>
      <c r="D3403" s="15">
        <v>45574</v>
      </c>
      <c r="E3403" s="10" t="s">
        <v>44</v>
      </c>
      <c r="F3403" s="10" t="s">
        <v>2393</v>
      </c>
      <c r="G3403" s="10" t="s">
        <v>2394</v>
      </c>
      <c r="H3403" s="10" t="s">
        <v>92</v>
      </c>
      <c r="I3403" s="10" t="s">
        <v>23</v>
      </c>
      <c r="J3403" s="10" t="s">
        <v>284</v>
      </c>
      <c r="K3403" s="10" t="s">
        <v>285</v>
      </c>
      <c r="L3403" s="10">
        <v>22153</v>
      </c>
      <c r="M3403" s="10" t="s">
        <v>26</v>
      </c>
      <c r="N3403" s="10" t="str">
        <f>_xlfn.XLOOKUP($M:$M,People!$B:$B,People!A:A)</f>
        <v>Fred Suzuki</v>
      </c>
      <c r="O3403" s="10" t="s">
        <v>1146</v>
      </c>
      <c r="P3403" s="10" t="str">
        <f>VLOOKUP(O3403,Products!$A:$E,3,FALSE)</f>
        <v>Dell</v>
      </c>
      <c r="Q3403" s="31">
        <f>INDEX(Products!$E:$E,MATCH(O3403,Products!$A:$A,0))</f>
        <v>0.4</v>
      </c>
      <c r="R3403" s="10" t="s">
        <v>41</v>
      </c>
      <c r="S3403" s="10" t="s">
        <v>61</v>
      </c>
      <c r="T3403" s="10" t="s">
        <v>1147</v>
      </c>
      <c r="U3403" s="12">
        <v>46.2</v>
      </c>
      <c r="V3403" s="12">
        <v>4</v>
      </c>
      <c r="W3403" s="12">
        <v>0</v>
      </c>
      <c r="X3403" s="12">
        <v>12.936</v>
      </c>
    </row>
    <row r="3404" spans="1:24" ht="14" x14ac:dyDescent="0.3">
      <c r="A3404" s="9">
        <v>3401</v>
      </c>
      <c r="B3404" s="14" t="s">
        <v>7670</v>
      </c>
      <c r="C3404" s="15">
        <v>45570</v>
      </c>
      <c r="D3404" s="15">
        <v>45573</v>
      </c>
      <c r="E3404" s="10" t="s">
        <v>19</v>
      </c>
      <c r="F3404" s="10" t="s">
        <v>1771</v>
      </c>
      <c r="G3404" s="10" t="s">
        <v>1772</v>
      </c>
      <c r="H3404" s="10" t="s">
        <v>36</v>
      </c>
      <c r="I3404" s="10" t="s">
        <v>23</v>
      </c>
      <c r="J3404" s="10" t="s">
        <v>458</v>
      </c>
      <c r="K3404" s="10" t="s">
        <v>218</v>
      </c>
      <c r="L3404" s="10">
        <v>19805</v>
      </c>
      <c r="M3404" s="10" t="s">
        <v>133</v>
      </c>
      <c r="N3404" s="10" t="str">
        <f>_xlfn.XLOOKUP($M:$M,People!$B:$B,People!A:A)</f>
        <v>Chuck Magee</v>
      </c>
      <c r="O3404" s="10" t="s">
        <v>666</v>
      </c>
      <c r="P3404" s="10" t="str">
        <f>VLOOKUP(O3404,Products!$A:$E,3,FALSE)</f>
        <v>Canon</v>
      </c>
      <c r="Q3404" s="31">
        <f>INDEX(Products!$E:$E,MATCH(O3404,Products!$A:$A,0))</f>
        <v>0.32</v>
      </c>
      <c r="R3404" s="10" t="s">
        <v>41</v>
      </c>
      <c r="S3404" s="10" t="s">
        <v>53</v>
      </c>
      <c r="T3404" s="10" t="s">
        <v>667</v>
      </c>
      <c r="U3404" s="12">
        <v>77.55</v>
      </c>
      <c r="V3404" s="12">
        <v>5</v>
      </c>
      <c r="W3404" s="12">
        <v>0</v>
      </c>
      <c r="X3404" s="12">
        <v>21.714000000000002</v>
      </c>
    </row>
    <row r="3405" spans="1:24" ht="14" x14ac:dyDescent="0.3">
      <c r="A3405" s="9">
        <v>3402</v>
      </c>
      <c r="B3405" s="14" t="s">
        <v>7671</v>
      </c>
      <c r="C3405" s="15">
        <v>45570</v>
      </c>
      <c r="D3405" s="15">
        <v>45574</v>
      </c>
      <c r="E3405" s="10" t="s">
        <v>44</v>
      </c>
      <c r="F3405" s="10" t="s">
        <v>4054</v>
      </c>
      <c r="G3405" s="10" t="s">
        <v>4055</v>
      </c>
      <c r="H3405" s="10" t="s">
        <v>22</v>
      </c>
      <c r="I3405" s="10" t="s">
        <v>23</v>
      </c>
      <c r="J3405" s="10" t="s">
        <v>437</v>
      </c>
      <c r="K3405" s="10" t="s">
        <v>438</v>
      </c>
      <c r="L3405" s="10">
        <v>43229</v>
      </c>
      <c r="M3405" s="10" t="s">
        <v>133</v>
      </c>
      <c r="N3405" s="10" t="str">
        <f>_xlfn.XLOOKUP($M:$M,People!$B:$B,People!A:A)</f>
        <v>Chuck Magee</v>
      </c>
      <c r="O3405" s="10" t="s">
        <v>1021</v>
      </c>
      <c r="P3405" s="10" t="str">
        <f>VLOOKUP(O3405,Products!$A:$E,3,FALSE)</f>
        <v>3M</v>
      </c>
      <c r="Q3405" s="31">
        <f>INDEX(Products!$E:$E,MATCH(O3405,Products!$A:$A,0))</f>
        <v>0.26</v>
      </c>
      <c r="R3405" s="10" t="s">
        <v>64</v>
      </c>
      <c r="S3405" s="10" t="s">
        <v>144</v>
      </c>
      <c r="T3405" s="10" t="s">
        <v>1022</v>
      </c>
      <c r="U3405" s="12">
        <v>288</v>
      </c>
      <c r="V3405" s="12">
        <v>4</v>
      </c>
      <c r="W3405" s="12">
        <v>0.2</v>
      </c>
      <c r="X3405" s="12">
        <v>57.599999999999994</v>
      </c>
    </row>
    <row r="3406" spans="1:24" ht="14" x14ac:dyDescent="0.3">
      <c r="A3406" s="9">
        <v>3403</v>
      </c>
      <c r="B3406" s="14" t="s">
        <v>7672</v>
      </c>
      <c r="C3406" s="15">
        <v>45570</v>
      </c>
      <c r="D3406" s="15">
        <v>45572</v>
      </c>
      <c r="E3406" s="10" t="s">
        <v>168</v>
      </c>
      <c r="F3406" s="10" t="s">
        <v>700</v>
      </c>
      <c r="G3406" s="10" t="s">
        <v>701</v>
      </c>
      <c r="H3406" s="10" t="s">
        <v>22</v>
      </c>
      <c r="I3406" s="10" t="s">
        <v>23</v>
      </c>
      <c r="J3406" s="10" t="s">
        <v>881</v>
      </c>
      <c r="K3406" s="10" t="s">
        <v>438</v>
      </c>
      <c r="L3406" s="10">
        <v>45231</v>
      </c>
      <c r="M3406" s="10" t="s">
        <v>133</v>
      </c>
      <c r="N3406" s="10" t="str">
        <f>_xlfn.XLOOKUP($M:$M,People!$B:$B,People!A:A)</f>
        <v>Chuck Magee</v>
      </c>
      <c r="O3406" s="10" t="s">
        <v>661</v>
      </c>
      <c r="P3406" s="10" t="str">
        <f>VLOOKUP(O3406,Products!$A:$E,3,FALSE)</f>
        <v>3M</v>
      </c>
      <c r="Q3406" s="31">
        <f>INDEX(Products!$E:$E,MATCH(O3406,Products!$A:$A,0))</f>
        <v>0.36</v>
      </c>
      <c r="R3406" s="10" t="s">
        <v>64</v>
      </c>
      <c r="S3406" s="10" t="s">
        <v>144</v>
      </c>
      <c r="T3406" s="10" t="s">
        <v>662</v>
      </c>
      <c r="U3406" s="12">
        <v>53.040000000000006</v>
      </c>
      <c r="V3406" s="12">
        <v>3</v>
      </c>
      <c r="W3406" s="12">
        <v>0.2</v>
      </c>
      <c r="X3406" s="12">
        <v>-4.6409999999999982</v>
      </c>
    </row>
    <row r="3407" spans="1:24" ht="14" x14ac:dyDescent="0.3">
      <c r="A3407" s="9">
        <v>3404</v>
      </c>
      <c r="B3407" s="14" t="s">
        <v>7673</v>
      </c>
      <c r="C3407" s="15">
        <v>45573</v>
      </c>
      <c r="D3407" s="15">
        <v>45577</v>
      </c>
      <c r="E3407" s="10" t="s">
        <v>44</v>
      </c>
      <c r="F3407" s="10" t="s">
        <v>700</v>
      </c>
      <c r="G3407" s="10" t="s">
        <v>701</v>
      </c>
      <c r="H3407" s="10" t="s">
        <v>22</v>
      </c>
      <c r="I3407" s="10" t="s">
        <v>23</v>
      </c>
      <c r="J3407" s="10" t="s">
        <v>114</v>
      </c>
      <c r="K3407" s="10" t="s">
        <v>38</v>
      </c>
      <c r="L3407" s="10">
        <v>94122</v>
      </c>
      <c r="M3407" s="10" t="s">
        <v>39</v>
      </c>
      <c r="N3407" s="10" t="str">
        <f>_xlfn.XLOOKUP($M:$M,People!$B:$B,People!A:A)</f>
        <v>Sadie Pawthorne</v>
      </c>
      <c r="O3407" s="10" t="s">
        <v>1002</v>
      </c>
      <c r="P3407" s="10" t="str">
        <f>VLOOKUP(O3407,Products!$A:$E,3,FALSE)</f>
        <v>Dell</v>
      </c>
      <c r="Q3407" s="31">
        <f>INDEX(Products!$E:$E,MATCH(O3407,Products!$A:$A,0))</f>
        <v>0.38</v>
      </c>
      <c r="R3407" s="10" t="s">
        <v>28</v>
      </c>
      <c r="S3407" s="10" t="s">
        <v>58</v>
      </c>
      <c r="T3407" s="10" t="s">
        <v>1003</v>
      </c>
      <c r="U3407" s="12">
        <v>145.9</v>
      </c>
      <c r="V3407" s="12">
        <v>5</v>
      </c>
      <c r="W3407" s="12">
        <v>0</v>
      </c>
      <c r="X3407" s="12">
        <v>62.736999999999995</v>
      </c>
    </row>
    <row r="3408" spans="1:24" ht="14" x14ac:dyDescent="0.3">
      <c r="A3408" s="9">
        <v>3405</v>
      </c>
      <c r="B3408" s="14" t="s">
        <v>7674</v>
      </c>
      <c r="C3408" s="15">
        <v>45573</v>
      </c>
      <c r="D3408" s="15">
        <v>45578</v>
      </c>
      <c r="E3408" s="10" t="s">
        <v>44</v>
      </c>
      <c r="F3408" s="10" t="s">
        <v>169</v>
      </c>
      <c r="G3408" s="10" t="s">
        <v>170</v>
      </c>
      <c r="H3408" s="10" t="s">
        <v>36</v>
      </c>
      <c r="I3408" s="10" t="s">
        <v>23</v>
      </c>
      <c r="J3408" s="10" t="s">
        <v>714</v>
      </c>
      <c r="K3408" s="10" t="s">
        <v>94</v>
      </c>
      <c r="L3408" s="10">
        <v>75081</v>
      </c>
      <c r="M3408" s="10" t="s">
        <v>95</v>
      </c>
      <c r="N3408" s="10" t="str">
        <f>_xlfn.XLOOKUP($M:$M,People!$B:$B,People!A:A)</f>
        <v>Roxanne Rodriguez</v>
      </c>
      <c r="O3408" s="10" t="s">
        <v>301</v>
      </c>
      <c r="P3408" s="10" t="str">
        <f>VLOOKUP(O3408,Products!$A:$E,3,FALSE)</f>
        <v>Samsung</v>
      </c>
      <c r="Q3408" s="31">
        <f>INDEX(Products!$E:$E,MATCH(O3408,Products!$A:$A,0))</f>
        <v>0.37</v>
      </c>
      <c r="R3408" s="10" t="s">
        <v>28</v>
      </c>
      <c r="S3408" s="10" t="s">
        <v>58</v>
      </c>
      <c r="T3408" s="10" t="s">
        <v>302</v>
      </c>
      <c r="U3408" s="12">
        <v>72.78</v>
      </c>
      <c r="V3408" s="12">
        <v>3</v>
      </c>
      <c r="W3408" s="12">
        <v>0.6</v>
      </c>
      <c r="X3408" s="12">
        <v>-70.960499999999996</v>
      </c>
    </row>
    <row r="3409" spans="1:24" ht="14" x14ac:dyDescent="0.3">
      <c r="A3409" s="9">
        <v>3406</v>
      </c>
      <c r="B3409" s="14" t="s">
        <v>7675</v>
      </c>
      <c r="C3409" s="15">
        <v>45573</v>
      </c>
      <c r="D3409" s="15">
        <v>45578</v>
      </c>
      <c r="E3409" s="10" t="s">
        <v>44</v>
      </c>
      <c r="F3409" s="10" t="s">
        <v>3684</v>
      </c>
      <c r="G3409" s="10" t="s">
        <v>3685</v>
      </c>
      <c r="H3409" s="10" t="s">
        <v>22</v>
      </c>
      <c r="I3409" s="10" t="s">
        <v>23</v>
      </c>
      <c r="J3409" s="10" t="s">
        <v>165</v>
      </c>
      <c r="K3409" s="10" t="s">
        <v>94</v>
      </c>
      <c r="L3409" s="10">
        <v>77036</v>
      </c>
      <c r="M3409" s="10" t="s">
        <v>95</v>
      </c>
      <c r="N3409" s="10" t="str">
        <f>_xlfn.XLOOKUP($M:$M,People!$B:$B,People!A:A)</f>
        <v>Roxanne Rodriguez</v>
      </c>
      <c r="O3409" s="10" t="s">
        <v>4939</v>
      </c>
      <c r="P3409" s="10" t="str">
        <f>VLOOKUP(O3409,Products!$A:$E,3,FALSE)</f>
        <v>Dell</v>
      </c>
      <c r="Q3409" s="31">
        <f>INDEX(Products!$E:$E,MATCH(O3409,Products!$A:$A,0))</f>
        <v>0.34</v>
      </c>
      <c r="R3409" s="10" t="s">
        <v>41</v>
      </c>
      <c r="S3409" s="10" t="s">
        <v>61</v>
      </c>
      <c r="T3409" s="10" t="s">
        <v>4940</v>
      </c>
      <c r="U3409" s="12">
        <v>3.44</v>
      </c>
      <c r="V3409" s="12">
        <v>2</v>
      </c>
      <c r="W3409" s="12">
        <v>0.2</v>
      </c>
      <c r="X3409" s="12">
        <v>0.55899999999999961</v>
      </c>
    </row>
    <row r="3410" spans="1:24" ht="14" x14ac:dyDescent="0.3">
      <c r="A3410" s="9">
        <v>3407</v>
      </c>
      <c r="B3410" s="14" t="s">
        <v>7676</v>
      </c>
      <c r="C3410" s="15">
        <v>45574</v>
      </c>
      <c r="D3410" s="15">
        <v>45578</v>
      </c>
      <c r="E3410" s="10" t="s">
        <v>44</v>
      </c>
      <c r="F3410" s="10" t="s">
        <v>1790</v>
      </c>
      <c r="G3410" s="10" t="s">
        <v>1791</v>
      </c>
      <c r="H3410" s="10" t="s">
        <v>22</v>
      </c>
      <c r="I3410" s="10" t="s">
        <v>23</v>
      </c>
      <c r="J3410" s="10" t="s">
        <v>771</v>
      </c>
      <c r="K3410" s="10" t="s">
        <v>212</v>
      </c>
      <c r="L3410" s="10">
        <v>48227</v>
      </c>
      <c r="M3410" s="10" t="s">
        <v>95</v>
      </c>
      <c r="N3410" s="10" t="str">
        <f>_xlfn.XLOOKUP($M:$M,People!$B:$B,People!A:A)</f>
        <v>Roxanne Rodriguez</v>
      </c>
      <c r="O3410" s="10" t="s">
        <v>299</v>
      </c>
      <c r="P3410" s="10" t="str">
        <f>VLOOKUP(O3410,Products!$A:$E,3,FALSE)</f>
        <v>Samsung</v>
      </c>
      <c r="Q3410" s="31">
        <f>INDEX(Products!$E:$E,MATCH(O3410,Products!$A:$A,0))</f>
        <v>0.35</v>
      </c>
      <c r="R3410" s="10" t="s">
        <v>28</v>
      </c>
      <c r="S3410" s="10" t="s">
        <v>32</v>
      </c>
      <c r="T3410" s="10" t="s">
        <v>300</v>
      </c>
      <c r="U3410" s="12">
        <v>389.97</v>
      </c>
      <c r="V3410" s="12">
        <v>3</v>
      </c>
      <c r="W3410" s="12">
        <v>0</v>
      </c>
      <c r="X3410" s="12">
        <v>35.097300000000004</v>
      </c>
    </row>
    <row r="3411" spans="1:24" ht="14" x14ac:dyDescent="0.3">
      <c r="A3411" s="9">
        <v>3408</v>
      </c>
      <c r="B3411" s="14" t="s">
        <v>7676</v>
      </c>
      <c r="C3411" s="15">
        <v>45574</v>
      </c>
      <c r="D3411" s="15">
        <v>45578</v>
      </c>
      <c r="E3411" s="10" t="s">
        <v>44</v>
      </c>
      <c r="F3411" s="10" t="s">
        <v>1790</v>
      </c>
      <c r="G3411" s="10" t="s">
        <v>1791</v>
      </c>
      <c r="H3411" s="10" t="s">
        <v>22</v>
      </c>
      <c r="I3411" s="10" t="s">
        <v>23</v>
      </c>
      <c r="J3411" s="10" t="s">
        <v>771</v>
      </c>
      <c r="K3411" s="10" t="s">
        <v>212</v>
      </c>
      <c r="L3411" s="10">
        <v>48227</v>
      </c>
      <c r="M3411" s="10" t="s">
        <v>95</v>
      </c>
      <c r="N3411" s="10" t="str">
        <f>_xlfn.XLOOKUP($M:$M,People!$B:$B,People!A:A)</f>
        <v>Roxanne Rodriguez</v>
      </c>
      <c r="O3411" s="10" t="s">
        <v>2664</v>
      </c>
      <c r="P3411" s="10" t="str">
        <f>VLOOKUP(O3411,Products!$A:$E,3,FALSE)</f>
        <v>Canon</v>
      </c>
      <c r="Q3411" s="31">
        <f>INDEX(Products!$E:$E,MATCH(O3411,Products!$A:$A,0))</f>
        <v>0.32</v>
      </c>
      <c r="R3411" s="10" t="s">
        <v>41</v>
      </c>
      <c r="S3411" s="10" t="s">
        <v>71</v>
      </c>
      <c r="T3411" s="10" t="s">
        <v>2665</v>
      </c>
      <c r="U3411" s="12">
        <v>269.90999999999997</v>
      </c>
      <c r="V3411" s="12">
        <v>5</v>
      </c>
      <c r="W3411" s="12">
        <v>0.1</v>
      </c>
      <c r="X3411" s="12">
        <v>53.982000000000006</v>
      </c>
    </row>
    <row r="3412" spans="1:24" ht="14" x14ac:dyDescent="0.3">
      <c r="A3412" s="9">
        <v>3409</v>
      </c>
      <c r="B3412" s="14" t="s">
        <v>7677</v>
      </c>
      <c r="C3412" s="15">
        <v>45574</v>
      </c>
      <c r="D3412" s="15">
        <v>45577</v>
      </c>
      <c r="E3412" s="10" t="s">
        <v>19</v>
      </c>
      <c r="F3412" s="10" t="s">
        <v>2215</v>
      </c>
      <c r="G3412" s="10" t="s">
        <v>2216</v>
      </c>
      <c r="H3412" s="10" t="s">
        <v>36</v>
      </c>
      <c r="I3412" s="10" t="s">
        <v>23</v>
      </c>
      <c r="J3412" s="10" t="s">
        <v>5583</v>
      </c>
      <c r="K3412" s="10" t="s">
        <v>212</v>
      </c>
      <c r="L3412" s="10">
        <v>48104</v>
      </c>
      <c r="M3412" s="10" t="s">
        <v>95</v>
      </c>
      <c r="N3412" s="10" t="str">
        <f>_xlfn.XLOOKUP($M:$M,People!$B:$B,People!A:A)</f>
        <v>Roxanne Rodriguez</v>
      </c>
      <c r="O3412" s="10" t="s">
        <v>3007</v>
      </c>
      <c r="P3412" s="10" t="str">
        <f>VLOOKUP(O3412,Products!$A:$E,3,FALSE)</f>
        <v>3M</v>
      </c>
      <c r="Q3412" s="31">
        <f>INDEX(Products!$E:$E,MATCH(O3412,Products!$A:$A,0))</f>
        <v>0.34</v>
      </c>
      <c r="R3412" s="10" t="s">
        <v>41</v>
      </c>
      <c r="S3412" s="10" t="s">
        <v>71</v>
      </c>
      <c r="T3412" s="10" t="s">
        <v>3008</v>
      </c>
      <c r="U3412" s="12">
        <v>29.402999999999999</v>
      </c>
      <c r="V3412" s="12">
        <v>3</v>
      </c>
      <c r="W3412" s="12">
        <v>0.1</v>
      </c>
      <c r="X3412" s="12">
        <v>5.2272000000000007</v>
      </c>
    </row>
    <row r="3413" spans="1:24" ht="14" x14ac:dyDescent="0.3">
      <c r="A3413" s="9">
        <v>3410</v>
      </c>
      <c r="B3413" s="14" t="s">
        <v>7678</v>
      </c>
      <c r="C3413" s="15">
        <v>45574</v>
      </c>
      <c r="D3413" s="15">
        <v>45578</v>
      </c>
      <c r="E3413" s="10" t="s">
        <v>44</v>
      </c>
      <c r="F3413" s="10" t="s">
        <v>4356</v>
      </c>
      <c r="G3413" s="10" t="s">
        <v>4357</v>
      </c>
      <c r="H3413" s="10" t="s">
        <v>22</v>
      </c>
      <c r="I3413" s="10" t="s">
        <v>23</v>
      </c>
      <c r="J3413" s="10" t="s">
        <v>1236</v>
      </c>
      <c r="K3413" s="10" t="s">
        <v>48</v>
      </c>
      <c r="L3413" s="10">
        <v>33178</v>
      </c>
      <c r="M3413" s="10" t="s">
        <v>26</v>
      </c>
      <c r="N3413" s="10" t="str">
        <f>_xlfn.XLOOKUP($M:$M,People!$B:$B,People!A:A)</f>
        <v>Fred Suzuki</v>
      </c>
      <c r="O3413" s="10" t="s">
        <v>5305</v>
      </c>
      <c r="P3413" s="10" t="str">
        <f>VLOOKUP(O3413,Products!$A:$E,3,FALSE)</f>
        <v>Avery</v>
      </c>
      <c r="Q3413" s="31">
        <f>INDEX(Products!$E:$E,MATCH(O3413,Products!$A:$A,0))</f>
        <v>0.31</v>
      </c>
      <c r="R3413" s="10" t="s">
        <v>41</v>
      </c>
      <c r="S3413" s="10" t="s">
        <v>61</v>
      </c>
      <c r="T3413" s="10" t="s">
        <v>5306</v>
      </c>
      <c r="U3413" s="12">
        <v>37.375999999999998</v>
      </c>
      <c r="V3413" s="12">
        <v>8</v>
      </c>
      <c r="W3413" s="12">
        <v>0.2</v>
      </c>
      <c r="X3413" s="12">
        <v>7.4751999999999992</v>
      </c>
    </row>
    <row r="3414" spans="1:24" ht="14" x14ac:dyDescent="0.3">
      <c r="A3414" s="9">
        <v>3411</v>
      </c>
      <c r="B3414" s="14" t="s">
        <v>7678</v>
      </c>
      <c r="C3414" s="15">
        <v>45574</v>
      </c>
      <c r="D3414" s="15">
        <v>45578</v>
      </c>
      <c r="E3414" s="10" t="s">
        <v>44</v>
      </c>
      <c r="F3414" s="10" t="s">
        <v>4356</v>
      </c>
      <c r="G3414" s="10" t="s">
        <v>4357</v>
      </c>
      <c r="H3414" s="10" t="s">
        <v>22</v>
      </c>
      <c r="I3414" s="10" t="s">
        <v>23</v>
      </c>
      <c r="J3414" s="10" t="s">
        <v>1236</v>
      </c>
      <c r="K3414" s="10" t="s">
        <v>48</v>
      </c>
      <c r="L3414" s="10">
        <v>33178</v>
      </c>
      <c r="M3414" s="10" t="s">
        <v>26</v>
      </c>
      <c r="N3414" s="10" t="str">
        <f>_xlfn.XLOOKUP($M:$M,People!$B:$B,People!A:A)</f>
        <v>Fred Suzuki</v>
      </c>
      <c r="O3414" s="10" t="s">
        <v>2457</v>
      </c>
      <c r="P3414" s="10" t="str">
        <f>VLOOKUP(O3414,Products!$A:$E,3,FALSE)</f>
        <v>Staples</v>
      </c>
      <c r="Q3414" s="31">
        <f>INDEX(Products!$E:$E,MATCH(O3414,Products!$A:$A,0))</f>
        <v>0.28999999999999998</v>
      </c>
      <c r="R3414" s="10" t="s">
        <v>41</v>
      </c>
      <c r="S3414" s="10" t="s">
        <v>68</v>
      </c>
      <c r="T3414" s="10" t="s">
        <v>2458</v>
      </c>
      <c r="U3414" s="12">
        <v>1.8720000000000003</v>
      </c>
      <c r="V3414" s="12">
        <v>2</v>
      </c>
      <c r="W3414" s="12">
        <v>0.7</v>
      </c>
      <c r="X3414" s="12">
        <v>-1.3103999999999996</v>
      </c>
    </row>
    <row r="3415" spans="1:24" ht="14" x14ac:dyDescent="0.3">
      <c r="A3415" s="9">
        <v>3412</v>
      </c>
      <c r="B3415" s="14" t="s">
        <v>7678</v>
      </c>
      <c r="C3415" s="15">
        <v>45574</v>
      </c>
      <c r="D3415" s="15">
        <v>45578</v>
      </c>
      <c r="E3415" s="10" t="s">
        <v>44</v>
      </c>
      <c r="F3415" s="10" t="s">
        <v>4356</v>
      </c>
      <c r="G3415" s="10" t="s">
        <v>4357</v>
      </c>
      <c r="H3415" s="10" t="s">
        <v>22</v>
      </c>
      <c r="I3415" s="10" t="s">
        <v>23</v>
      </c>
      <c r="J3415" s="10" t="s">
        <v>1236</v>
      </c>
      <c r="K3415" s="10" t="s">
        <v>48</v>
      </c>
      <c r="L3415" s="10">
        <v>33178</v>
      </c>
      <c r="M3415" s="10" t="s">
        <v>26</v>
      </c>
      <c r="N3415" s="10" t="str">
        <f>_xlfn.XLOOKUP($M:$M,People!$B:$B,People!A:A)</f>
        <v>Fred Suzuki</v>
      </c>
      <c r="O3415" s="10" t="s">
        <v>1483</v>
      </c>
      <c r="P3415" s="10" t="str">
        <f>VLOOKUP(O3415,Products!$A:$E,3,FALSE)</f>
        <v>HP</v>
      </c>
      <c r="Q3415" s="31">
        <f>INDEX(Products!$E:$E,MATCH(O3415,Products!$A:$A,0))</f>
        <v>0.39</v>
      </c>
      <c r="R3415" s="10" t="s">
        <v>41</v>
      </c>
      <c r="S3415" s="10" t="s">
        <v>68</v>
      </c>
      <c r="T3415" s="10" t="s">
        <v>1484</v>
      </c>
      <c r="U3415" s="12">
        <v>11.214000000000002</v>
      </c>
      <c r="V3415" s="12">
        <v>2</v>
      </c>
      <c r="W3415" s="12">
        <v>0.7</v>
      </c>
      <c r="X3415" s="12">
        <v>-8.5974000000000004</v>
      </c>
    </row>
    <row r="3416" spans="1:24" ht="14" x14ac:dyDescent="0.3">
      <c r="A3416" s="9">
        <v>3413</v>
      </c>
      <c r="B3416" s="14" t="s">
        <v>7677</v>
      </c>
      <c r="C3416" s="15">
        <v>45574</v>
      </c>
      <c r="D3416" s="15">
        <v>45577</v>
      </c>
      <c r="E3416" s="10" t="s">
        <v>19</v>
      </c>
      <c r="F3416" s="10" t="s">
        <v>2215</v>
      </c>
      <c r="G3416" s="10" t="s">
        <v>2216</v>
      </c>
      <c r="H3416" s="10" t="s">
        <v>36</v>
      </c>
      <c r="I3416" s="10" t="s">
        <v>23</v>
      </c>
      <c r="J3416" s="10" t="s">
        <v>5583</v>
      </c>
      <c r="K3416" s="10" t="s">
        <v>212</v>
      </c>
      <c r="L3416" s="10">
        <v>48104</v>
      </c>
      <c r="M3416" s="10" t="s">
        <v>95</v>
      </c>
      <c r="N3416" s="10" t="str">
        <f>_xlfn.XLOOKUP($M:$M,People!$B:$B,People!A:A)</f>
        <v>Roxanne Rodriguez</v>
      </c>
      <c r="O3416" s="10" t="s">
        <v>4660</v>
      </c>
      <c r="P3416" s="10" t="str">
        <f>VLOOKUP(O3416,Products!$A:$E,3,FALSE)</f>
        <v>3M</v>
      </c>
      <c r="Q3416" s="31">
        <f>INDEX(Products!$E:$E,MATCH(O3416,Products!$A:$A,0))</f>
        <v>0.28000000000000003</v>
      </c>
      <c r="R3416" s="10" t="s">
        <v>41</v>
      </c>
      <c r="S3416" s="10" t="s">
        <v>155</v>
      </c>
      <c r="T3416" s="10" t="s">
        <v>588</v>
      </c>
      <c r="U3416" s="12">
        <v>57.959999999999994</v>
      </c>
      <c r="V3416" s="12">
        <v>7</v>
      </c>
      <c r="W3416" s="12">
        <v>0</v>
      </c>
      <c r="X3416" s="12">
        <v>27.241199999999996</v>
      </c>
    </row>
    <row r="3417" spans="1:24" ht="14" x14ac:dyDescent="0.3">
      <c r="A3417" s="9">
        <v>3414</v>
      </c>
      <c r="B3417" s="14" t="s">
        <v>7679</v>
      </c>
      <c r="C3417" s="15">
        <v>45574</v>
      </c>
      <c r="D3417" s="15">
        <v>45578</v>
      </c>
      <c r="E3417" s="10" t="s">
        <v>19</v>
      </c>
      <c r="F3417" s="10" t="s">
        <v>4347</v>
      </c>
      <c r="G3417" s="10" t="s">
        <v>4348</v>
      </c>
      <c r="H3417" s="10" t="s">
        <v>22</v>
      </c>
      <c r="I3417" s="10" t="s">
        <v>23</v>
      </c>
      <c r="J3417" s="10" t="s">
        <v>237</v>
      </c>
      <c r="K3417" s="10" t="s">
        <v>238</v>
      </c>
      <c r="L3417" s="10">
        <v>10024</v>
      </c>
      <c r="M3417" s="10" t="s">
        <v>133</v>
      </c>
      <c r="N3417" s="10" t="str">
        <f>_xlfn.XLOOKUP($M:$M,People!$B:$B,People!A:A)</f>
        <v>Chuck Magee</v>
      </c>
      <c r="O3417" s="10" t="s">
        <v>4351</v>
      </c>
      <c r="P3417" s="10" t="str">
        <f>VLOOKUP(O3417,Products!$A:$E,3,FALSE)</f>
        <v>3M</v>
      </c>
      <c r="Q3417" s="31">
        <f>INDEX(Products!$E:$E,MATCH(O3417,Products!$A:$A,0))</f>
        <v>0.34</v>
      </c>
      <c r="R3417" s="10" t="s">
        <v>41</v>
      </c>
      <c r="S3417" s="10" t="s">
        <v>82</v>
      </c>
      <c r="T3417" s="10" t="s">
        <v>4352</v>
      </c>
      <c r="U3417" s="12">
        <v>23.92</v>
      </c>
      <c r="V3417" s="12">
        <v>4</v>
      </c>
      <c r="W3417" s="12">
        <v>0</v>
      </c>
      <c r="X3417" s="12">
        <v>10.763999999999999</v>
      </c>
    </row>
    <row r="3418" spans="1:24" ht="14" x14ac:dyDescent="0.3">
      <c r="A3418" s="9">
        <v>3415</v>
      </c>
      <c r="B3418" s="14" t="s">
        <v>7680</v>
      </c>
      <c r="C3418" s="15">
        <v>45574</v>
      </c>
      <c r="D3418" s="15">
        <v>45578</v>
      </c>
      <c r="E3418" s="10" t="s">
        <v>44</v>
      </c>
      <c r="F3418" s="10" t="s">
        <v>447</v>
      </c>
      <c r="G3418" s="10" t="s">
        <v>448</v>
      </c>
      <c r="H3418" s="10" t="s">
        <v>22</v>
      </c>
      <c r="I3418" s="10" t="s">
        <v>23</v>
      </c>
      <c r="J3418" s="10" t="s">
        <v>284</v>
      </c>
      <c r="K3418" s="10" t="s">
        <v>285</v>
      </c>
      <c r="L3418" s="10">
        <v>22153</v>
      </c>
      <c r="M3418" s="10" t="s">
        <v>26</v>
      </c>
      <c r="N3418" s="10" t="str">
        <f>_xlfn.XLOOKUP($M:$M,People!$B:$B,People!A:A)</f>
        <v>Fred Suzuki</v>
      </c>
      <c r="O3418" s="10" t="s">
        <v>1419</v>
      </c>
      <c r="P3418" s="10" t="str">
        <f>VLOOKUP(O3418,Products!$A:$E,3,FALSE)</f>
        <v>Avery</v>
      </c>
      <c r="Q3418" s="31">
        <f>INDEX(Products!$E:$E,MATCH(O3418,Products!$A:$A,0))</f>
        <v>0.27</v>
      </c>
      <c r="R3418" s="10" t="s">
        <v>41</v>
      </c>
      <c r="S3418" s="10" t="s">
        <v>53</v>
      </c>
      <c r="T3418" s="10" t="s">
        <v>1420</v>
      </c>
      <c r="U3418" s="12">
        <v>30.84</v>
      </c>
      <c r="V3418" s="12">
        <v>2</v>
      </c>
      <c r="W3418" s="12">
        <v>0</v>
      </c>
      <c r="X3418" s="12">
        <v>8.3268000000000022</v>
      </c>
    </row>
    <row r="3419" spans="1:24" ht="14" x14ac:dyDescent="0.3">
      <c r="A3419" s="9">
        <v>3416</v>
      </c>
      <c r="B3419" s="14" t="s">
        <v>7677</v>
      </c>
      <c r="C3419" s="15">
        <v>45574</v>
      </c>
      <c r="D3419" s="15">
        <v>45577</v>
      </c>
      <c r="E3419" s="10" t="s">
        <v>19</v>
      </c>
      <c r="F3419" s="10" t="s">
        <v>2215</v>
      </c>
      <c r="G3419" s="10" t="s">
        <v>2216</v>
      </c>
      <c r="H3419" s="10" t="s">
        <v>36</v>
      </c>
      <c r="I3419" s="10" t="s">
        <v>23</v>
      </c>
      <c r="J3419" s="10" t="s">
        <v>5583</v>
      </c>
      <c r="K3419" s="10" t="s">
        <v>212</v>
      </c>
      <c r="L3419" s="10">
        <v>48104</v>
      </c>
      <c r="M3419" s="10" t="s">
        <v>95</v>
      </c>
      <c r="N3419" s="10" t="str">
        <f>_xlfn.XLOOKUP($M:$M,People!$B:$B,People!A:A)</f>
        <v>Roxanne Rodriguez</v>
      </c>
      <c r="O3419" s="10" t="s">
        <v>2296</v>
      </c>
      <c r="P3419" s="10" t="str">
        <f>VLOOKUP(O3419,Products!$A:$E,3,FALSE)</f>
        <v>IKEA</v>
      </c>
      <c r="Q3419" s="31">
        <f>INDEX(Products!$E:$E,MATCH(O3419,Products!$A:$A,0))</f>
        <v>0.3</v>
      </c>
      <c r="R3419" s="10" t="s">
        <v>64</v>
      </c>
      <c r="S3419" s="10" t="s">
        <v>144</v>
      </c>
      <c r="T3419" s="10" t="s">
        <v>2297</v>
      </c>
      <c r="U3419" s="12">
        <v>619.94999999999993</v>
      </c>
      <c r="V3419" s="12">
        <v>5</v>
      </c>
      <c r="W3419" s="12">
        <v>0</v>
      </c>
      <c r="X3419" s="12">
        <v>111.59099999999995</v>
      </c>
    </row>
    <row r="3420" spans="1:24" ht="14" x14ac:dyDescent="0.3">
      <c r="A3420" s="9">
        <v>3417</v>
      </c>
      <c r="B3420" s="14" t="s">
        <v>7679</v>
      </c>
      <c r="C3420" s="15">
        <v>45574</v>
      </c>
      <c r="D3420" s="15">
        <v>45578</v>
      </c>
      <c r="E3420" s="10" t="s">
        <v>19</v>
      </c>
      <c r="F3420" s="10" t="s">
        <v>4347</v>
      </c>
      <c r="G3420" s="10" t="s">
        <v>4348</v>
      </c>
      <c r="H3420" s="10" t="s">
        <v>22</v>
      </c>
      <c r="I3420" s="10" t="s">
        <v>23</v>
      </c>
      <c r="J3420" s="10" t="s">
        <v>237</v>
      </c>
      <c r="K3420" s="10" t="s">
        <v>238</v>
      </c>
      <c r="L3420" s="10">
        <v>10024</v>
      </c>
      <c r="M3420" s="10" t="s">
        <v>133</v>
      </c>
      <c r="N3420" s="10" t="str">
        <f>_xlfn.XLOOKUP($M:$M,People!$B:$B,People!A:A)</f>
        <v>Chuck Magee</v>
      </c>
      <c r="O3420" s="10" t="s">
        <v>4349</v>
      </c>
      <c r="P3420" s="10" t="str">
        <f>VLOOKUP(O3420,Products!$A:$E,3,FALSE)</f>
        <v>3M</v>
      </c>
      <c r="Q3420" s="31">
        <f>INDEX(Products!$E:$E,MATCH(O3420,Products!$A:$A,0))</f>
        <v>0.36</v>
      </c>
      <c r="R3420" s="10" t="s">
        <v>64</v>
      </c>
      <c r="S3420" s="10" t="s">
        <v>65</v>
      </c>
      <c r="T3420" s="10" t="s">
        <v>4350</v>
      </c>
      <c r="U3420" s="12">
        <v>631.96</v>
      </c>
      <c r="V3420" s="12">
        <v>4</v>
      </c>
      <c r="W3420" s="12">
        <v>0</v>
      </c>
      <c r="X3420" s="12">
        <v>303.3408</v>
      </c>
    </row>
    <row r="3421" spans="1:24" ht="14" x14ac:dyDescent="0.3">
      <c r="A3421" s="9">
        <v>3418</v>
      </c>
      <c r="B3421" s="14" t="s">
        <v>7677</v>
      </c>
      <c r="C3421" s="15">
        <v>45574</v>
      </c>
      <c r="D3421" s="15">
        <v>45577</v>
      </c>
      <c r="E3421" s="10" t="s">
        <v>19</v>
      </c>
      <c r="F3421" s="10" t="s">
        <v>2215</v>
      </c>
      <c r="G3421" s="10" t="s">
        <v>2216</v>
      </c>
      <c r="H3421" s="10" t="s">
        <v>36</v>
      </c>
      <c r="I3421" s="10" t="s">
        <v>23</v>
      </c>
      <c r="J3421" s="10" t="s">
        <v>5583</v>
      </c>
      <c r="K3421" s="10" t="s">
        <v>212</v>
      </c>
      <c r="L3421" s="10">
        <v>48104</v>
      </c>
      <c r="M3421" s="10" t="s">
        <v>95</v>
      </c>
      <c r="N3421" s="10" t="str">
        <f>_xlfn.XLOOKUP($M:$M,People!$B:$B,People!A:A)</f>
        <v>Roxanne Rodriguez</v>
      </c>
      <c r="O3421" s="10" t="s">
        <v>465</v>
      </c>
      <c r="P3421" s="10" t="str">
        <f>VLOOKUP(O3421,Products!$A:$E,3,FALSE)</f>
        <v>Logitech</v>
      </c>
      <c r="Q3421" s="31">
        <f>INDEX(Products!$E:$E,MATCH(O3421,Products!$A:$A,0))</f>
        <v>0.28999999999999998</v>
      </c>
      <c r="R3421" s="10" t="s">
        <v>64</v>
      </c>
      <c r="S3421" s="10" t="s">
        <v>65</v>
      </c>
      <c r="T3421" s="10" t="s">
        <v>466</v>
      </c>
      <c r="U3421" s="12">
        <v>29.160000000000004</v>
      </c>
      <c r="V3421" s="12">
        <v>3</v>
      </c>
      <c r="W3421" s="12">
        <v>0</v>
      </c>
      <c r="X3421" s="12">
        <v>8.4563999999999986</v>
      </c>
    </row>
    <row r="3422" spans="1:24" ht="14" x14ac:dyDescent="0.3">
      <c r="A3422" s="9">
        <v>3419</v>
      </c>
      <c r="B3422" s="14" t="s">
        <v>7681</v>
      </c>
      <c r="C3422" s="15">
        <v>45575</v>
      </c>
      <c r="D3422" s="15">
        <v>45577</v>
      </c>
      <c r="E3422" s="10" t="s">
        <v>168</v>
      </c>
      <c r="F3422" s="10" t="s">
        <v>3258</v>
      </c>
      <c r="G3422" s="10" t="s">
        <v>3259</v>
      </c>
      <c r="H3422" s="10" t="s">
        <v>36</v>
      </c>
      <c r="I3422" s="10" t="s">
        <v>23</v>
      </c>
      <c r="J3422" s="10" t="s">
        <v>5551</v>
      </c>
      <c r="K3422" s="10" t="s">
        <v>38</v>
      </c>
      <c r="L3422" s="10">
        <v>93101</v>
      </c>
      <c r="M3422" s="10" t="s">
        <v>39</v>
      </c>
      <c r="N3422" s="10" t="str">
        <f>_xlfn.XLOOKUP($M:$M,People!$B:$B,People!A:A)</f>
        <v>Sadie Pawthorne</v>
      </c>
      <c r="O3422" s="10" t="s">
        <v>4239</v>
      </c>
      <c r="P3422" s="10" t="str">
        <f>VLOOKUP(O3422,Products!$A:$E,3,FALSE)</f>
        <v>IKEA</v>
      </c>
      <c r="Q3422" s="31">
        <f>INDEX(Products!$E:$E,MATCH(O3422,Products!$A:$A,0))</f>
        <v>0.28000000000000003</v>
      </c>
      <c r="R3422" s="10" t="s">
        <v>28</v>
      </c>
      <c r="S3422" s="10" t="s">
        <v>32</v>
      </c>
      <c r="T3422" s="10" t="s">
        <v>4240</v>
      </c>
      <c r="U3422" s="12">
        <v>362.13599999999997</v>
      </c>
      <c r="V3422" s="12">
        <v>3</v>
      </c>
      <c r="W3422" s="12">
        <v>0.2</v>
      </c>
      <c r="X3422" s="12">
        <v>-54.320399999999978</v>
      </c>
    </row>
    <row r="3423" spans="1:24" ht="14" x14ac:dyDescent="0.3">
      <c r="A3423" s="9">
        <v>3420</v>
      </c>
      <c r="B3423" s="14" t="s">
        <v>7682</v>
      </c>
      <c r="C3423" s="15">
        <v>45575</v>
      </c>
      <c r="D3423" s="15">
        <v>45582</v>
      </c>
      <c r="E3423" s="10" t="s">
        <v>44</v>
      </c>
      <c r="F3423" s="10" t="s">
        <v>1953</v>
      </c>
      <c r="G3423" s="10" t="s">
        <v>1954</v>
      </c>
      <c r="H3423" s="10" t="s">
        <v>22</v>
      </c>
      <c r="I3423" s="10" t="s">
        <v>23</v>
      </c>
      <c r="J3423" s="10" t="s">
        <v>271</v>
      </c>
      <c r="K3423" s="10" t="s">
        <v>189</v>
      </c>
      <c r="L3423" s="10">
        <v>60610</v>
      </c>
      <c r="M3423" s="10" t="s">
        <v>95</v>
      </c>
      <c r="N3423" s="10" t="str">
        <f>_xlfn.XLOOKUP($M:$M,People!$B:$B,People!A:A)</f>
        <v>Roxanne Rodriguez</v>
      </c>
      <c r="O3423" s="10" t="s">
        <v>4528</v>
      </c>
      <c r="P3423" s="10" t="str">
        <f>VLOOKUP(O3423,Products!$A:$E,3,FALSE)</f>
        <v>Office Depot</v>
      </c>
      <c r="Q3423" s="31">
        <f>INDEX(Products!$E:$E,MATCH(O3423,Products!$A:$A,0))</f>
        <v>0.34</v>
      </c>
      <c r="R3423" s="10" t="s">
        <v>41</v>
      </c>
      <c r="S3423" s="10" t="s">
        <v>61</v>
      </c>
      <c r="T3423" s="10" t="s">
        <v>4529</v>
      </c>
      <c r="U3423" s="12">
        <v>8.016</v>
      </c>
      <c r="V3423" s="12">
        <v>3</v>
      </c>
      <c r="W3423" s="12">
        <v>0.2</v>
      </c>
      <c r="X3423" s="12">
        <v>1.0019999999999993</v>
      </c>
    </row>
    <row r="3424" spans="1:24" ht="14" x14ac:dyDescent="0.3">
      <c r="A3424" s="9">
        <v>3421</v>
      </c>
      <c r="B3424" s="14" t="s">
        <v>7681</v>
      </c>
      <c r="C3424" s="15">
        <v>45575</v>
      </c>
      <c r="D3424" s="15">
        <v>45577</v>
      </c>
      <c r="E3424" s="10" t="s">
        <v>168</v>
      </c>
      <c r="F3424" s="10" t="s">
        <v>3258</v>
      </c>
      <c r="G3424" s="10" t="s">
        <v>3259</v>
      </c>
      <c r="H3424" s="10" t="s">
        <v>36</v>
      </c>
      <c r="I3424" s="10" t="s">
        <v>23</v>
      </c>
      <c r="J3424" s="10" t="s">
        <v>5551</v>
      </c>
      <c r="K3424" s="10" t="s">
        <v>38</v>
      </c>
      <c r="L3424" s="10">
        <v>93101</v>
      </c>
      <c r="M3424" s="10" t="s">
        <v>39</v>
      </c>
      <c r="N3424" s="10" t="str">
        <f>_xlfn.XLOOKUP($M:$M,People!$B:$B,People!A:A)</f>
        <v>Sadie Pawthorne</v>
      </c>
      <c r="O3424" s="10" t="s">
        <v>5285</v>
      </c>
      <c r="P3424" s="10" t="str">
        <f>VLOOKUP(O3424,Products!$A:$E,3,FALSE)</f>
        <v>Canon</v>
      </c>
      <c r="Q3424" s="31">
        <f>INDEX(Products!$E:$E,MATCH(O3424,Products!$A:$A,0))</f>
        <v>0.3</v>
      </c>
      <c r="R3424" s="10" t="s">
        <v>41</v>
      </c>
      <c r="S3424" s="10" t="s">
        <v>42</v>
      </c>
      <c r="T3424" s="10" t="s">
        <v>5286</v>
      </c>
      <c r="U3424" s="12">
        <v>31.049999999999997</v>
      </c>
      <c r="V3424" s="12">
        <v>3</v>
      </c>
      <c r="W3424" s="12">
        <v>0</v>
      </c>
      <c r="X3424" s="12">
        <v>14.904</v>
      </c>
    </row>
    <row r="3425" spans="1:24" ht="14" x14ac:dyDescent="0.3">
      <c r="A3425" s="9">
        <v>3422</v>
      </c>
      <c r="B3425" s="14" t="s">
        <v>7683</v>
      </c>
      <c r="C3425" s="15">
        <v>45575</v>
      </c>
      <c r="D3425" s="15">
        <v>45576</v>
      </c>
      <c r="E3425" s="10" t="s">
        <v>168</v>
      </c>
      <c r="F3425" s="10" t="s">
        <v>1800</v>
      </c>
      <c r="G3425" s="10" t="s">
        <v>1801</v>
      </c>
      <c r="H3425" s="10" t="s">
        <v>36</v>
      </c>
      <c r="I3425" s="10" t="s">
        <v>23</v>
      </c>
      <c r="J3425" s="10" t="s">
        <v>114</v>
      </c>
      <c r="K3425" s="10" t="s">
        <v>38</v>
      </c>
      <c r="L3425" s="10">
        <v>94109</v>
      </c>
      <c r="M3425" s="10" t="s">
        <v>39</v>
      </c>
      <c r="N3425" s="10" t="str">
        <f>_xlfn.XLOOKUP($M:$M,People!$B:$B,People!A:A)</f>
        <v>Sadie Pawthorne</v>
      </c>
      <c r="O3425" s="10" t="s">
        <v>1707</v>
      </c>
      <c r="P3425" s="10" t="str">
        <f>VLOOKUP(O3425,Products!$A:$E,3,FALSE)</f>
        <v>Avery</v>
      </c>
      <c r="Q3425" s="31">
        <f>INDEX(Products!$E:$E,MATCH(O3425,Products!$A:$A,0))</f>
        <v>0.35</v>
      </c>
      <c r="R3425" s="10" t="s">
        <v>41</v>
      </c>
      <c r="S3425" s="10" t="s">
        <v>82</v>
      </c>
      <c r="T3425" s="10" t="s">
        <v>1708</v>
      </c>
      <c r="U3425" s="12">
        <v>45.36</v>
      </c>
      <c r="V3425" s="12">
        <v>7</v>
      </c>
      <c r="W3425" s="12">
        <v>0</v>
      </c>
      <c r="X3425" s="12">
        <v>21.772800000000004</v>
      </c>
    </row>
    <row r="3426" spans="1:24" ht="14" x14ac:dyDescent="0.3">
      <c r="A3426" s="9">
        <v>3423</v>
      </c>
      <c r="B3426" s="14" t="s">
        <v>7684</v>
      </c>
      <c r="C3426" s="15">
        <v>45575</v>
      </c>
      <c r="D3426" s="15">
        <v>45580</v>
      </c>
      <c r="E3426" s="10" t="s">
        <v>44</v>
      </c>
      <c r="F3426" s="10" t="s">
        <v>3300</v>
      </c>
      <c r="G3426" s="10" t="s">
        <v>3301</v>
      </c>
      <c r="H3426" s="10" t="s">
        <v>22</v>
      </c>
      <c r="I3426" s="10" t="s">
        <v>23</v>
      </c>
      <c r="J3426" s="10" t="s">
        <v>1322</v>
      </c>
      <c r="K3426" s="10" t="s">
        <v>48</v>
      </c>
      <c r="L3426" s="10">
        <v>32216</v>
      </c>
      <c r="M3426" s="10" t="s">
        <v>26</v>
      </c>
      <c r="N3426" s="10" t="str">
        <f>_xlfn.XLOOKUP($M:$M,People!$B:$B,People!A:A)</f>
        <v>Fred Suzuki</v>
      </c>
      <c r="O3426" s="10" t="s">
        <v>1533</v>
      </c>
      <c r="P3426" s="10" t="str">
        <f>VLOOKUP(O3426,Products!$A:$E,3,FALSE)</f>
        <v>3M</v>
      </c>
      <c r="Q3426" s="31">
        <f>INDEX(Products!$E:$E,MATCH(O3426,Products!$A:$A,0))</f>
        <v>0.36</v>
      </c>
      <c r="R3426" s="10" t="s">
        <v>41</v>
      </c>
      <c r="S3426" s="10" t="s">
        <v>53</v>
      </c>
      <c r="T3426" s="10" t="s">
        <v>1534</v>
      </c>
      <c r="U3426" s="12">
        <v>1801.6320000000001</v>
      </c>
      <c r="V3426" s="12">
        <v>6</v>
      </c>
      <c r="W3426" s="12">
        <v>0.2</v>
      </c>
      <c r="X3426" s="12">
        <v>-337.80600000000004</v>
      </c>
    </row>
    <row r="3427" spans="1:24" ht="14" x14ac:dyDescent="0.3">
      <c r="A3427" s="9">
        <v>3424</v>
      </c>
      <c r="B3427" s="14" t="s">
        <v>7685</v>
      </c>
      <c r="C3427" s="15">
        <v>45576</v>
      </c>
      <c r="D3427" s="15">
        <v>45583</v>
      </c>
      <c r="E3427" s="10" t="s">
        <v>44</v>
      </c>
      <c r="F3427" s="10" t="s">
        <v>45</v>
      </c>
      <c r="G3427" s="10" t="s">
        <v>46</v>
      </c>
      <c r="H3427" s="10" t="s">
        <v>22</v>
      </c>
      <c r="I3427" s="10" t="s">
        <v>23</v>
      </c>
      <c r="J3427" s="10" t="s">
        <v>47</v>
      </c>
      <c r="K3427" s="10" t="s">
        <v>48</v>
      </c>
      <c r="L3427" s="10">
        <v>33311</v>
      </c>
      <c r="M3427" s="10" t="s">
        <v>26</v>
      </c>
      <c r="N3427" s="10" t="str">
        <f>_xlfn.XLOOKUP($M:$M,People!$B:$B,People!A:A)</f>
        <v>Fred Suzuki</v>
      </c>
      <c r="O3427" s="10" t="s">
        <v>49</v>
      </c>
      <c r="P3427" s="10" t="str">
        <f>VLOOKUP(O3427,Products!$A:$E,3,FALSE)</f>
        <v>3M</v>
      </c>
      <c r="Q3427" s="31">
        <f>INDEX(Products!$E:$E,MATCH(O3427,Products!$A:$A,0))</f>
        <v>0.36</v>
      </c>
      <c r="R3427" s="10" t="s">
        <v>28</v>
      </c>
      <c r="S3427" s="10" t="s">
        <v>50</v>
      </c>
      <c r="T3427" s="10" t="s">
        <v>51</v>
      </c>
      <c r="U3427" s="12">
        <v>957.57749999999999</v>
      </c>
      <c r="V3427" s="12">
        <v>5</v>
      </c>
      <c r="W3427" s="12">
        <v>0.45</v>
      </c>
      <c r="X3427" s="12">
        <v>-383.03100000000006</v>
      </c>
    </row>
    <row r="3428" spans="1:24" ht="14" x14ac:dyDescent="0.3">
      <c r="A3428" s="9">
        <v>3425</v>
      </c>
      <c r="B3428" s="14" t="s">
        <v>7685</v>
      </c>
      <c r="C3428" s="15">
        <v>45576</v>
      </c>
      <c r="D3428" s="15">
        <v>45583</v>
      </c>
      <c r="E3428" s="10" t="s">
        <v>44</v>
      </c>
      <c r="F3428" s="10" t="s">
        <v>45</v>
      </c>
      <c r="G3428" s="10" t="s">
        <v>46</v>
      </c>
      <c r="H3428" s="10" t="s">
        <v>22</v>
      </c>
      <c r="I3428" s="10" t="s">
        <v>23</v>
      </c>
      <c r="J3428" s="10" t="s">
        <v>47</v>
      </c>
      <c r="K3428" s="10" t="s">
        <v>48</v>
      </c>
      <c r="L3428" s="10">
        <v>33311</v>
      </c>
      <c r="M3428" s="10" t="s">
        <v>26</v>
      </c>
      <c r="N3428" s="10" t="str">
        <f>_xlfn.XLOOKUP($M:$M,People!$B:$B,People!A:A)</f>
        <v>Fred Suzuki</v>
      </c>
      <c r="O3428" s="10" t="s">
        <v>52</v>
      </c>
      <c r="P3428" s="10" t="str">
        <f>VLOOKUP(O3428,Products!$A:$E,3,FALSE)</f>
        <v>Avery</v>
      </c>
      <c r="Q3428" s="31">
        <f>INDEX(Products!$E:$E,MATCH(O3428,Products!$A:$A,0))</f>
        <v>0.33</v>
      </c>
      <c r="R3428" s="10" t="s">
        <v>41</v>
      </c>
      <c r="S3428" s="10" t="s">
        <v>53</v>
      </c>
      <c r="T3428" s="10" t="s">
        <v>54</v>
      </c>
      <c r="U3428" s="12">
        <v>22.368000000000002</v>
      </c>
      <c r="V3428" s="12">
        <v>2</v>
      </c>
      <c r="W3428" s="12">
        <v>0.2</v>
      </c>
      <c r="X3428" s="12">
        <v>2.5163999999999991</v>
      </c>
    </row>
    <row r="3429" spans="1:24" ht="14" x14ac:dyDescent="0.3">
      <c r="A3429" s="9">
        <v>3426</v>
      </c>
      <c r="B3429" s="14" t="s">
        <v>7686</v>
      </c>
      <c r="C3429" s="15">
        <v>45576</v>
      </c>
      <c r="D3429" s="15">
        <v>45578</v>
      </c>
      <c r="E3429" s="10" t="s">
        <v>19</v>
      </c>
      <c r="F3429" s="10" t="s">
        <v>983</v>
      </c>
      <c r="G3429" s="10" t="s">
        <v>984</v>
      </c>
      <c r="H3429" s="10" t="s">
        <v>22</v>
      </c>
      <c r="I3429" s="10" t="s">
        <v>23</v>
      </c>
      <c r="J3429" s="10" t="s">
        <v>344</v>
      </c>
      <c r="K3429" s="10" t="s">
        <v>238</v>
      </c>
      <c r="L3429" s="10">
        <v>14609</v>
      </c>
      <c r="M3429" s="10" t="s">
        <v>133</v>
      </c>
      <c r="N3429" s="10" t="str">
        <f>_xlfn.XLOOKUP($M:$M,People!$B:$B,People!A:A)</f>
        <v>Chuck Magee</v>
      </c>
      <c r="O3429" s="10" t="s">
        <v>4381</v>
      </c>
      <c r="P3429" s="10" t="str">
        <f>VLOOKUP(O3429,Products!$A:$E,3,FALSE)</f>
        <v>Dell</v>
      </c>
      <c r="Q3429" s="31">
        <f>INDEX(Products!$E:$E,MATCH(O3429,Products!$A:$A,0))</f>
        <v>0.26</v>
      </c>
      <c r="R3429" s="10" t="s">
        <v>64</v>
      </c>
      <c r="S3429" s="10" t="s">
        <v>144</v>
      </c>
      <c r="T3429" s="10" t="s">
        <v>5004</v>
      </c>
      <c r="U3429" s="12">
        <v>31.95</v>
      </c>
      <c r="V3429" s="12">
        <v>1</v>
      </c>
      <c r="W3429" s="12">
        <v>0</v>
      </c>
      <c r="X3429" s="12">
        <v>2.2364999999999995</v>
      </c>
    </row>
    <row r="3430" spans="1:24" ht="14" x14ac:dyDescent="0.3">
      <c r="A3430" s="9">
        <v>3427</v>
      </c>
      <c r="B3430" s="14" t="s">
        <v>7687</v>
      </c>
      <c r="C3430" s="15">
        <v>45577</v>
      </c>
      <c r="D3430" s="15">
        <v>45579</v>
      </c>
      <c r="E3430" s="10" t="s">
        <v>168</v>
      </c>
      <c r="F3430" s="10" t="s">
        <v>668</v>
      </c>
      <c r="G3430" s="10" t="s">
        <v>669</v>
      </c>
      <c r="H3430" s="10" t="s">
        <v>92</v>
      </c>
      <c r="I3430" s="10" t="s">
        <v>23</v>
      </c>
      <c r="J3430" s="10" t="s">
        <v>237</v>
      </c>
      <c r="K3430" s="10" t="s">
        <v>238</v>
      </c>
      <c r="L3430" s="10">
        <v>10035</v>
      </c>
      <c r="M3430" s="10" t="s">
        <v>133</v>
      </c>
      <c r="N3430" s="10" t="str">
        <f>_xlfn.XLOOKUP($M:$M,People!$B:$B,People!A:A)</f>
        <v>Chuck Magee</v>
      </c>
      <c r="O3430" s="10" t="s">
        <v>180</v>
      </c>
      <c r="P3430" s="10" t="str">
        <f>VLOOKUP(O3430,Products!$A:$E,3,FALSE)</f>
        <v>IKEA</v>
      </c>
      <c r="Q3430" s="31">
        <f>INDEX(Products!$E:$E,MATCH(O3430,Products!$A:$A,0))</f>
        <v>0.32</v>
      </c>
      <c r="R3430" s="10" t="s">
        <v>28</v>
      </c>
      <c r="S3430" s="10" t="s">
        <v>29</v>
      </c>
      <c r="T3430" s="10" t="s">
        <v>181</v>
      </c>
      <c r="U3430" s="12">
        <v>626.35200000000009</v>
      </c>
      <c r="V3430" s="12">
        <v>3</v>
      </c>
      <c r="W3430" s="12">
        <v>0.2</v>
      </c>
      <c r="X3430" s="12">
        <v>46.976400000000012</v>
      </c>
    </row>
    <row r="3431" spans="1:24" ht="14" x14ac:dyDescent="0.3">
      <c r="A3431" s="9">
        <v>3428</v>
      </c>
      <c r="B3431" s="14" t="s">
        <v>7687</v>
      </c>
      <c r="C3431" s="15">
        <v>45577</v>
      </c>
      <c r="D3431" s="15">
        <v>45579</v>
      </c>
      <c r="E3431" s="10" t="s">
        <v>168</v>
      </c>
      <c r="F3431" s="10" t="s">
        <v>668</v>
      </c>
      <c r="G3431" s="10" t="s">
        <v>669</v>
      </c>
      <c r="H3431" s="10" t="s">
        <v>92</v>
      </c>
      <c r="I3431" s="10" t="s">
        <v>23</v>
      </c>
      <c r="J3431" s="10" t="s">
        <v>237</v>
      </c>
      <c r="K3431" s="10" t="s">
        <v>238</v>
      </c>
      <c r="L3431" s="10">
        <v>10035</v>
      </c>
      <c r="M3431" s="10" t="s">
        <v>133</v>
      </c>
      <c r="N3431" s="10" t="str">
        <f>_xlfn.XLOOKUP($M:$M,People!$B:$B,People!A:A)</f>
        <v>Chuck Magee</v>
      </c>
      <c r="O3431" s="10" t="s">
        <v>670</v>
      </c>
      <c r="P3431" s="10" t="str">
        <f>VLOOKUP(O3431,Products!$A:$E,3,FALSE)</f>
        <v>Canon</v>
      </c>
      <c r="Q3431" s="31">
        <f>INDEX(Products!$E:$E,MATCH(O3431,Products!$A:$A,0))</f>
        <v>0.26</v>
      </c>
      <c r="R3431" s="10" t="s">
        <v>28</v>
      </c>
      <c r="S3431" s="10" t="s">
        <v>29</v>
      </c>
      <c r="T3431" s="10" t="s">
        <v>671</v>
      </c>
      <c r="U3431" s="12">
        <v>899.13600000000008</v>
      </c>
      <c r="V3431" s="12">
        <v>4</v>
      </c>
      <c r="W3431" s="12">
        <v>0.2</v>
      </c>
      <c r="X3431" s="12">
        <v>112.39199999999991</v>
      </c>
    </row>
    <row r="3432" spans="1:24" ht="14" x14ac:dyDescent="0.3">
      <c r="A3432" s="9">
        <v>3429</v>
      </c>
      <c r="B3432" s="14" t="s">
        <v>7688</v>
      </c>
      <c r="C3432" s="15">
        <v>45577</v>
      </c>
      <c r="D3432" s="15">
        <v>45582</v>
      </c>
      <c r="E3432" s="10" t="s">
        <v>19</v>
      </c>
      <c r="F3432" s="10" t="s">
        <v>2398</v>
      </c>
      <c r="G3432" s="10" t="s">
        <v>2399</v>
      </c>
      <c r="H3432" s="10" t="s">
        <v>22</v>
      </c>
      <c r="I3432" s="10" t="s">
        <v>23</v>
      </c>
      <c r="J3432" s="10" t="s">
        <v>344</v>
      </c>
      <c r="K3432" s="10" t="s">
        <v>238</v>
      </c>
      <c r="L3432" s="10">
        <v>14609</v>
      </c>
      <c r="M3432" s="10" t="s">
        <v>133</v>
      </c>
      <c r="N3432" s="10" t="str">
        <f>_xlfn.XLOOKUP($M:$M,People!$B:$B,People!A:A)</f>
        <v>Chuck Magee</v>
      </c>
      <c r="O3432" s="10" t="s">
        <v>3597</v>
      </c>
      <c r="P3432" s="10" t="str">
        <f>VLOOKUP(O3432,Products!$A:$E,3,FALSE)</f>
        <v>Avery</v>
      </c>
      <c r="Q3432" s="31">
        <f>INDEX(Products!$E:$E,MATCH(O3432,Products!$A:$A,0))</f>
        <v>0.39</v>
      </c>
      <c r="R3432" s="10" t="s">
        <v>28</v>
      </c>
      <c r="S3432" s="10" t="s">
        <v>50</v>
      </c>
      <c r="T3432" s="10" t="s">
        <v>3598</v>
      </c>
      <c r="U3432" s="12">
        <v>209.67</v>
      </c>
      <c r="V3432" s="12">
        <v>1</v>
      </c>
      <c r="W3432" s="12">
        <v>0.4</v>
      </c>
      <c r="X3432" s="12">
        <v>-13.978000000000009</v>
      </c>
    </row>
    <row r="3433" spans="1:24" ht="14" x14ac:dyDescent="0.3">
      <c r="A3433" s="9">
        <v>3430</v>
      </c>
      <c r="B3433" s="14" t="s">
        <v>7687</v>
      </c>
      <c r="C3433" s="15">
        <v>45577</v>
      </c>
      <c r="D3433" s="15">
        <v>45579</v>
      </c>
      <c r="E3433" s="10" t="s">
        <v>168</v>
      </c>
      <c r="F3433" s="10" t="s">
        <v>668</v>
      </c>
      <c r="G3433" s="10" t="s">
        <v>669</v>
      </c>
      <c r="H3433" s="10" t="s">
        <v>92</v>
      </c>
      <c r="I3433" s="10" t="s">
        <v>23</v>
      </c>
      <c r="J3433" s="10" t="s">
        <v>237</v>
      </c>
      <c r="K3433" s="10" t="s">
        <v>238</v>
      </c>
      <c r="L3433" s="10">
        <v>10035</v>
      </c>
      <c r="M3433" s="10" t="s">
        <v>133</v>
      </c>
      <c r="N3433" s="10" t="str">
        <f>_xlfn.XLOOKUP($M:$M,People!$B:$B,People!A:A)</f>
        <v>Chuck Magee</v>
      </c>
      <c r="O3433" s="10" t="s">
        <v>676</v>
      </c>
      <c r="P3433" s="10" t="str">
        <f>VLOOKUP(O3433,Products!$A:$E,3,FALSE)</f>
        <v>Canon</v>
      </c>
      <c r="Q3433" s="31">
        <f>INDEX(Products!$E:$E,MATCH(O3433,Products!$A:$A,0))</f>
        <v>0.32</v>
      </c>
      <c r="R3433" s="10" t="s">
        <v>41</v>
      </c>
      <c r="S3433" s="10" t="s">
        <v>61</v>
      </c>
      <c r="T3433" s="10" t="s">
        <v>677</v>
      </c>
      <c r="U3433" s="12">
        <v>19.899999999999999</v>
      </c>
      <c r="V3433" s="12">
        <v>5</v>
      </c>
      <c r="W3433" s="12">
        <v>0</v>
      </c>
      <c r="X3433" s="12">
        <v>6.5669999999999984</v>
      </c>
    </row>
    <row r="3434" spans="1:24" ht="14" x14ac:dyDescent="0.3">
      <c r="A3434" s="9">
        <v>3431</v>
      </c>
      <c r="B3434" s="14" t="s">
        <v>7689</v>
      </c>
      <c r="C3434" s="15">
        <v>45577</v>
      </c>
      <c r="D3434" s="15">
        <v>45582</v>
      </c>
      <c r="E3434" s="10" t="s">
        <v>19</v>
      </c>
      <c r="F3434" s="10" t="s">
        <v>2449</v>
      </c>
      <c r="G3434" s="10" t="s">
        <v>2450</v>
      </c>
      <c r="H3434" s="10" t="s">
        <v>22</v>
      </c>
      <c r="I3434" s="10" t="s">
        <v>23</v>
      </c>
      <c r="J3434" s="10" t="s">
        <v>4663</v>
      </c>
      <c r="K3434" s="10" t="s">
        <v>226</v>
      </c>
      <c r="L3434" s="10">
        <v>46060</v>
      </c>
      <c r="M3434" s="10" t="s">
        <v>95</v>
      </c>
      <c r="N3434" s="10" t="str">
        <f>_xlfn.XLOOKUP($M:$M,People!$B:$B,People!A:A)</f>
        <v>Roxanne Rodriguez</v>
      </c>
      <c r="O3434" s="10" t="s">
        <v>4412</v>
      </c>
      <c r="P3434" s="10" t="str">
        <f>VLOOKUP(O3434,Products!$A:$E,3,FALSE)</f>
        <v>IKEA</v>
      </c>
      <c r="Q3434" s="31">
        <f>INDEX(Products!$E:$E,MATCH(O3434,Products!$A:$A,0))</f>
        <v>0.38</v>
      </c>
      <c r="R3434" s="10" t="s">
        <v>41</v>
      </c>
      <c r="S3434" s="10" t="s">
        <v>68</v>
      </c>
      <c r="T3434" s="10" t="s">
        <v>4413</v>
      </c>
      <c r="U3434" s="12">
        <v>12.56</v>
      </c>
      <c r="V3434" s="12">
        <v>2</v>
      </c>
      <c r="W3434" s="12">
        <v>0</v>
      </c>
      <c r="X3434" s="12">
        <v>5.6519999999999992</v>
      </c>
    </row>
    <row r="3435" spans="1:24" ht="14" x14ac:dyDescent="0.3">
      <c r="A3435" s="9">
        <v>3432</v>
      </c>
      <c r="B3435" s="14" t="s">
        <v>7687</v>
      </c>
      <c r="C3435" s="15">
        <v>45577</v>
      </c>
      <c r="D3435" s="15">
        <v>45579</v>
      </c>
      <c r="E3435" s="10" t="s">
        <v>168</v>
      </c>
      <c r="F3435" s="10" t="s">
        <v>668</v>
      </c>
      <c r="G3435" s="10" t="s">
        <v>669</v>
      </c>
      <c r="H3435" s="10" t="s">
        <v>92</v>
      </c>
      <c r="I3435" s="10" t="s">
        <v>23</v>
      </c>
      <c r="J3435" s="10" t="s">
        <v>237</v>
      </c>
      <c r="K3435" s="10" t="s">
        <v>238</v>
      </c>
      <c r="L3435" s="10">
        <v>10035</v>
      </c>
      <c r="M3435" s="10" t="s">
        <v>133</v>
      </c>
      <c r="N3435" s="10" t="str">
        <f>_xlfn.XLOOKUP($M:$M,People!$B:$B,People!A:A)</f>
        <v>Chuck Magee</v>
      </c>
      <c r="O3435" s="10" t="s">
        <v>674</v>
      </c>
      <c r="P3435" s="10" t="str">
        <f>VLOOKUP(O3435,Products!$A:$E,3,FALSE)</f>
        <v>Office Depot</v>
      </c>
      <c r="Q3435" s="31">
        <f>INDEX(Products!$E:$E,MATCH(O3435,Products!$A:$A,0))</f>
        <v>0.32</v>
      </c>
      <c r="R3435" s="10" t="s">
        <v>41</v>
      </c>
      <c r="S3435" s="10" t="s">
        <v>82</v>
      </c>
      <c r="T3435" s="10" t="s">
        <v>675</v>
      </c>
      <c r="U3435" s="12">
        <v>51.84</v>
      </c>
      <c r="V3435" s="12">
        <v>8</v>
      </c>
      <c r="W3435" s="12">
        <v>0</v>
      </c>
      <c r="X3435" s="12">
        <v>24.883200000000002</v>
      </c>
    </row>
    <row r="3436" spans="1:24" ht="14" x14ac:dyDescent="0.3">
      <c r="A3436" s="9">
        <v>3433</v>
      </c>
      <c r="B3436" s="14" t="s">
        <v>7690</v>
      </c>
      <c r="C3436" s="15">
        <v>45577</v>
      </c>
      <c r="D3436" s="15">
        <v>45582</v>
      </c>
      <c r="E3436" s="10" t="s">
        <v>44</v>
      </c>
      <c r="F3436" s="10" t="s">
        <v>3955</v>
      </c>
      <c r="G3436" s="10" t="s">
        <v>3956</v>
      </c>
      <c r="H3436" s="10" t="s">
        <v>22</v>
      </c>
      <c r="I3436" s="10" t="s">
        <v>23</v>
      </c>
      <c r="J3436" s="10" t="s">
        <v>86</v>
      </c>
      <c r="K3436" s="10" t="s">
        <v>87</v>
      </c>
      <c r="L3436" s="10">
        <v>98103</v>
      </c>
      <c r="M3436" s="10" t="s">
        <v>39</v>
      </c>
      <c r="N3436" s="10" t="str">
        <f>_xlfn.XLOOKUP($M:$M,People!$B:$B,People!A:A)</f>
        <v>Sadie Pawthorne</v>
      </c>
      <c r="O3436" s="10" t="s">
        <v>1230</v>
      </c>
      <c r="P3436" s="10" t="str">
        <f>VLOOKUP(O3436,Products!$A:$E,3,FALSE)</f>
        <v>Logitech</v>
      </c>
      <c r="Q3436" s="31">
        <f>INDEX(Products!$E:$E,MATCH(O3436,Products!$A:$A,0))</f>
        <v>0.35</v>
      </c>
      <c r="R3436" s="10" t="s">
        <v>41</v>
      </c>
      <c r="S3436" s="10" t="s">
        <v>53</v>
      </c>
      <c r="T3436" s="10" t="s">
        <v>1231</v>
      </c>
      <c r="U3436" s="12">
        <v>81.96</v>
      </c>
      <c r="V3436" s="12">
        <v>2</v>
      </c>
      <c r="W3436" s="12">
        <v>0</v>
      </c>
      <c r="X3436" s="12">
        <v>0</v>
      </c>
    </row>
    <row r="3437" spans="1:24" ht="14" x14ac:dyDescent="0.3">
      <c r="A3437" s="9">
        <v>3434</v>
      </c>
      <c r="B3437" s="14" t="s">
        <v>7690</v>
      </c>
      <c r="C3437" s="15">
        <v>45577</v>
      </c>
      <c r="D3437" s="15">
        <v>45582</v>
      </c>
      <c r="E3437" s="10" t="s">
        <v>44</v>
      </c>
      <c r="F3437" s="10" t="s">
        <v>3955</v>
      </c>
      <c r="G3437" s="10" t="s">
        <v>3956</v>
      </c>
      <c r="H3437" s="10" t="s">
        <v>22</v>
      </c>
      <c r="I3437" s="10" t="s">
        <v>23</v>
      </c>
      <c r="J3437" s="10" t="s">
        <v>86</v>
      </c>
      <c r="K3437" s="10" t="s">
        <v>87</v>
      </c>
      <c r="L3437" s="10">
        <v>98103</v>
      </c>
      <c r="M3437" s="10" t="s">
        <v>39</v>
      </c>
      <c r="N3437" s="10" t="str">
        <f>_xlfn.XLOOKUP($M:$M,People!$B:$B,People!A:A)</f>
        <v>Sadie Pawthorne</v>
      </c>
      <c r="O3437" s="10" t="s">
        <v>3400</v>
      </c>
      <c r="P3437" s="10" t="str">
        <f>VLOOKUP(O3437,Products!$A:$E,3,FALSE)</f>
        <v>Dell</v>
      </c>
      <c r="Q3437" s="31">
        <f>INDEX(Products!$E:$E,MATCH(O3437,Products!$A:$A,0))</f>
        <v>0.26</v>
      </c>
      <c r="R3437" s="10" t="s">
        <v>64</v>
      </c>
      <c r="S3437" s="10" t="s">
        <v>144</v>
      </c>
      <c r="T3437" s="10" t="s">
        <v>3401</v>
      </c>
      <c r="U3437" s="12">
        <v>17.899999999999999</v>
      </c>
      <c r="V3437" s="12">
        <v>2</v>
      </c>
      <c r="W3437" s="12">
        <v>0</v>
      </c>
      <c r="X3437" s="12">
        <v>3.400999999999998</v>
      </c>
    </row>
    <row r="3438" spans="1:24" ht="14" x14ac:dyDescent="0.3">
      <c r="A3438" s="9">
        <v>3435</v>
      </c>
      <c r="B3438" s="14" t="s">
        <v>7687</v>
      </c>
      <c r="C3438" s="15">
        <v>45577</v>
      </c>
      <c r="D3438" s="15">
        <v>45579</v>
      </c>
      <c r="E3438" s="10" t="s">
        <v>168</v>
      </c>
      <c r="F3438" s="10" t="s">
        <v>668</v>
      </c>
      <c r="G3438" s="10" t="s">
        <v>669</v>
      </c>
      <c r="H3438" s="10" t="s">
        <v>92</v>
      </c>
      <c r="I3438" s="10" t="s">
        <v>23</v>
      </c>
      <c r="J3438" s="10" t="s">
        <v>237</v>
      </c>
      <c r="K3438" s="10" t="s">
        <v>238</v>
      </c>
      <c r="L3438" s="10">
        <v>10035</v>
      </c>
      <c r="M3438" s="10" t="s">
        <v>133</v>
      </c>
      <c r="N3438" s="10" t="str">
        <f>_xlfn.XLOOKUP($M:$M,People!$B:$B,People!A:A)</f>
        <v>Chuck Magee</v>
      </c>
      <c r="O3438" s="10" t="s">
        <v>672</v>
      </c>
      <c r="P3438" s="10" t="str">
        <f>VLOOKUP(O3438,Products!$A:$E,3,FALSE)</f>
        <v>Avery</v>
      </c>
      <c r="Q3438" s="31">
        <f>INDEX(Products!$E:$E,MATCH(O3438,Products!$A:$A,0))</f>
        <v>0.33</v>
      </c>
      <c r="R3438" s="10" t="s">
        <v>64</v>
      </c>
      <c r="S3438" s="10" t="s">
        <v>65</v>
      </c>
      <c r="T3438" s="10" t="s">
        <v>673</v>
      </c>
      <c r="U3438" s="12">
        <v>71.760000000000005</v>
      </c>
      <c r="V3438" s="12">
        <v>6</v>
      </c>
      <c r="W3438" s="12">
        <v>0</v>
      </c>
      <c r="X3438" s="12">
        <v>20.092800000000004</v>
      </c>
    </row>
    <row r="3439" spans="1:24" ht="14" x14ac:dyDescent="0.3">
      <c r="A3439" s="9">
        <v>3436</v>
      </c>
      <c r="B3439" s="14" t="s">
        <v>7689</v>
      </c>
      <c r="C3439" s="15">
        <v>45577</v>
      </c>
      <c r="D3439" s="15">
        <v>45582</v>
      </c>
      <c r="E3439" s="10" t="s">
        <v>19</v>
      </c>
      <c r="F3439" s="10" t="s">
        <v>2449</v>
      </c>
      <c r="G3439" s="10" t="s">
        <v>2450</v>
      </c>
      <c r="H3439" s="10" t="s">
        <v>22</v>
      </c>
      <c r="I3439" s="10" t="s">
        <v>23</v>
      </c>
      <c r="J3439" s="10" t="s">
        <v>4663</v>
      </c>
      <c r="K3439" s="10" t="s">
        <v>226</v>
      </c>
      <c r="L3439" s="10">
        <v>46060</v>
      </c>
      <c r="M3439" s="10" t="s">
        <v>95</v>
      </c>
      <c r="N3439" s="10" t="str">
        <f>_xlfn.XLOOKUP($M:$M,People!$B:$B,People!A:A)</f>
        <v>Roxanne Rodriguez</v>
      </c>
      <c r="O3439" s="10" t="s">
        <v>3187</v>
      </c>
      <c r="P3439" s="10" t="str">
        <f>VLOOKUP(O3439,Products!$A:$E,3,FALSE)</f>
        <v>3M</v>
      </c>
      <c r="Q3439" s="31">
        <f>INDEX(Products!$E:$E,MATCH(O3439,Products!$A:$A,0))</f>
        <v>0.32</v>
      </c>
      <c r="R3439" s="10" t="s">
        <v>64</v>
      </c>
      <c r="S3439" s="10" t="s">
        <v>65</v>
      </c>
      <c r="T3439" s="10" t="s">
        <v>3188</v>
      </c>
      <c r="U3439" s="12">
        <v>263.95999999999998</v>
      </c>
      <c r="V3439" s="12">
        <v>4</v>
      </c>
      <c r="W3439" s="12">
        <v>0</v>
      </c>
      <c r="X3439" s="12">
        <v>71.269200000000012</v>
      </c>
    </row>
    <row r="3440" spans="1:24" ht="14" x14ac:dyDescent="0.3">
      <c r="A3440" s="9">
        <v>3437</v>
      </c>
      <c r="B3440" s="14" t="s">
        <v>7689</v>
      </c>
      <c r="C3440" s="15">
        <v>45577</v>
      </c>
      <c r="D3440" s="15">
        <v>45582</v>
      </c>
      <c r="E3440" s="10" t="s">
        <v>19</v>
      </c>
      <c r="F3440" s="10" t="s">
        <v>2449</v>
      </c>
      <c r="G3440" s="10" t="s">
        <v>2450</v>
      </c>
      <c r="H3440" s="10" t="s">
        <v>22</v>
      </c>
      <c r="I3440" s="10" t="s">
        <v>23</v>
      </c>
      <c r="J3440" s="10" t="s">
        <v>4663</v>
      </c>
      <c r="K3440" s="10" t="s">
        <v>226</v>
      </c>
      <c r="L3440" s="10">
        <v>46060</v>
      </c>
      <c r="M3440" s="10" t="s">
        <v>95</v>
      </c>
      <c r="N3440" s="10" t="str">
        <f>_xlfn.XLOOKUP($M:$M,People!$B:$B,People!A:A)</f>
        <v>Roxanne Rodriguez</v>
      </c>
      <c r="O3440" s="10" t="s">
        <v>4520</v>
      </c>
      <c r="P3440" s="10" t="str">
        <f>VLOOKUP(O3440,Products!$A:$E,3,FALSE)</f>
        <v>Avery</v>
      </c>
      <c r="Q3440" s="31">
        <f>INDEX(Products!$E:$E,MATCH(O3440,Products!$A:$A,0))</f>
        <v>0.31</v>
      </c>
      <c r="R3440" s="10" t="s">
        <v>64</v>
      </c>
      <c r="S3440" s="10" t="s">
        <v>65</v>
      </c>
      <c r="T3440" s="10" t="s">
        <v>4521</v>
      </c>
      <c r="U3440" s="12">
        <v>135.72</v>
      </c>
      <c r="V3440" s="12">
        <v>3</v>
      </c>
      <c r="W3440" s="12">
        <v>0</v>
      </c>
      <c r="X3440" s="12">
        <v>35.287199999999999</v>
      </c>
    </row>
    <row r="3441" spans="1:24" ht="14" x14ac:dyDescent="0.3">
      <c r="A3441" s="9">
        <v>3438</v>
      </c>
      <c r="B3441" s="14" t="s">
        <v>7691</v>
      </c>
      <c r="C3441" s="15">
        <v>45578</v>
      </c>
      <c r="D3441" s="15">
        <v>45582</v>
      </c>
      <c r="E3441" s="10" t="s">
        <v>44</v>
      </c>
      <c r="F3441" s="10" t="s">
        <v>2231</v>
      </c>
      <c r="G3441" s="10" t="s">
        <v>2232</v>
      </c>
      <c r="H3441" s="10" t="s">
        <v>22</v>
      </c>
      <c r="I3441" s="10" t="s">
        <v>23</v>
      </c>
      <c r="J3441" s="10" t="s">
        <v>1282</v>
      </c>
      <c r="K3441" s="10" t="s">
        <v>25</v>
      </c>
      <c r="L3441" s="10">
        <v>40214</v>
      </c>
      <c r="M3441" s="10" t="s">
        <v>26</v>
      </c>
      <c r="N3441" s="10" t="str">
        <f>_xlfn.XLOOKUP($M:$M,People!$B:$B,People!A:A)</f>
        <v>Fred Suzuki</v>
      </c>
      <c r="O3441" s="10" t="s">
        <v>948</v>
      </c>
      <c r="P3441" s="10" t="str">
        <f>VLOOKUP(O3441,Products!$A:$E,3,FALSE)</f>
        <v>IKEA</v>
      </c>
      <c r="Q3441" s="31">
        <f>INDEX(Products!$E:$E,MATCH(O3441,Products!$A:$A,0))</f>
        <v>0.32</v>
      </c>
      <c r="R3441" s="10" t="s">
        <v>28</v>
      </c>
      <c r="S3441" s="10" t="s">
        <v>32</v>
      </c>
      <c r="T3441" s="10" t="s">
        <v>949</v>
      </c>
      <c r="U3441" s="12">
        <v>287.94</v>
      </c>
      <c r="V3441" s="12">
        <v>3</v>
      </c>
      <c r="W3441" s="12">
        <v>0</v>
      </c>
      <c r="X3441" s="12">
        <v>77.743800000000022</v>
      </c>
    </row>
    <row r="3442" spans="1:24" ht="14" x14ac:dyDescent="0.3">
      <c r="A3442" s="9">
        <v>3439</v>
      </c>
      <c r="B3442" s="14" t="s">
        <v>7691</v>
      </c>
      <c r="C3442" s="15">
        <v>45578</v>
      </c>
      <c r="D3442" s="15">
        <v>45582</v>
      </c>
      <c r="E3442" s="10" t="s">
        <v>44</v>
      </c>
      <c r="F3442" s="10" t="s">
        <v>2231</v>
      </c>
      <c r="G3442" s="10" t="s">
        <v>2232</v>
      </c>
      <c r="H3442" s="10" t="s">
        <v>22</v>
      </c>
      <c r="I3442" s="10" t="s">
        <v>23</v>
      </c>
      <c r="J3442" s="10" t="s">
        <v>1282</v>
      </c>
      <c r="K3442" s="10" t="s">
        <v>25</v>
      </c>
      <c r="L3442" s="10">
        <v>40214</v>
      </c>
      <c r="M3442" s="10" t="s">
        <v>26</v>
      </c>
      <c r="N3442" s="10" t="str">
        <f>_xlfn.XLOOKUP($M:$M,People!$B:$B,People!A:A)</f>
        <v>Fred Suzuki</v>
      </c>
      <c r="O3442" s="10" t="s">
        <v>672</v>
      </c>
      <c r="P3442" s="10" t="str">
        <f>VLOOKUP(O3442,Products!$A:$E,3,FALSE)</f>
        <v>Avery</v>
      </c>
      <c r="Q3442" s="31">
        <f>INDEX(Products!$E:$E,MATCH(O3442,Products!$A:$A,0))</f>
        <v>0.33</v>
      </c>
      <c r="R3442" s="10" t="s">
        <v>64</v>
      </c>
      <c r="S3442" s="10" t="s">
        <v>65</v>
      </c>
      <c r="T3442" s="10" t="s">
        <v>673</v>
      </c>
      <c r="U3442" s="12">
        <v>83.72</v>
      </c>
      <c r="V3442" s="12">
        <v>7</v>
      </c>
      <c r="W3442" s="12">
        <v>0</v>
      </c>
      <c r="X3442" s="12">
        <v>23.441600000000005</v>
      </c>
    </row>
    <row r="3443" spans="1:24" ht="14" x14ac:dyDescent="0.3">
      <c r="A3443" s="9">
        <v>3439</v>
      </c>
      <c r="B3443" s="14" t="s">
        <v>7691</v>
      </c>
      <c r="C3443" s="15">
        <v>45578</v>
      </c>
      <c r="D3443" s="15">
        <v>45582</v>
      </c>
      <c r="E3443" s="10" t="s">
        <v>44</v>
      </c>
      <c r="F3443" s="10" t="s">
        <v>2231</v>
      </c>
      <c r="G3443" s="10" t="s">
        <v>2232</v>
      </c>
      <c r="H3443" s="10" t="s">
        <v>22</v>
      </c>
      <c r="I3443" s="10" t="s">
        <v>23</v>
      </c>
      <c r="J3443" s="10" t="s">
        <v>1282</v>
      </c>
      <c r="K3443" s="10" t="s">
        <v>25</v>
      </c>
      <c r="L3443" s="10">
        <v>40214</v>
      </c>
      <c r="M3443" s="10" t="s">
        <v>26</v>
      </c>
      <c r="N3443" s="10" t="str">
        <f>_xlfn.XLOOKUP($M:$M,People!$B:$B,People!A:A)</f>
        <v>Fred Suzuki</v>
      </c>
      <c r="O3443" s="10" t="s">
        <v>672</v>
      </c>
      <c r="P3443" s="10" t="str">
        <f>VLOOKUP(O3443,Products!$A:$E,3,FALSE)</f>
        <v>Avery</v>
      </c>
      <c r="Q3443" s="31">
        <f>INDEX(Products!$E:$E,MATCH(O3443,Products!$A:$A,0))</f>
        <v>0.33</v>
      </c>
      <c r="R3443" s="10" t="s">
        <v>64</v>
      </c>
      <c r="S3443" s="10" t="s">
        <v>65</v>
      </c>
      <c r="T3443" s="10" t="s">
        <v>673</v>
      </c>
      <c r="U3443" s="12">
        <v>83.72</v>
      </c>
      <c r="V3443" s="12">
        <v>7</v>
      </c>
      <c r="W3443" s="12">
        <v>0</v>
      </c>
      <c r="X3443" s="12">
        <v>23.441600000000005</v>
      </c>
    </row>
    <row r="3444" spans="1:24" ht="14" x14ac:dyDescent="0.3">
      <c r="A3444" s="9">
        <v>3440</v>
      </c>
      <c r="B3444" s="14" t="s">
        <v>7692</v>
      </c>
      <c r="C3444" s="15">
        <v>45580</v>
      </c>
      <c r="D3444" s="15">
        <v>45580</v>
      </c>
      <c r="E3444" s="10" t="s">
        <v>1124</v>
      </c>
      <c r="F3444" s="10" t="s">
        <v>295</v>
      </c>
      <c r="G3444" s="10" t="s">
        <v>296</v>
      </c>
      <c r="H3444" s="10" t="s">
        <v>22</v>
      </c>
      <c r="I3444" s="10" t="s">
        <v>23</v>
      </c>
      <c r="J3444" s="10" t="s">
        <v>1401</v>
      </c>
      <c r="K3444" s="10" t="s">
        <v>94</v>
      </c>
      <c r="L3444" s="10">
        <v>79109</v>
      </c>
      <c r="M3444" s="10" t="s">
        <v>95</v>
      </c>
      <c r="N3444" s="10" t="str">
        <f>_xlfn.XLOOKUP($M:$M,People!$B:$B,People!A:A)</f>
        <v>Roxanne Rodriguez</v>
      </c>
      <c r="O3444" s="10" t="s">
        <v>1616</v>
      </c>
      <c r="P3444" s="10" t="str">
        <f>VLOOKUP(O3444,Products!$A:$E,3,FALSE)</f>
        <v>IKEA</v>
      </c>
      <c r="Q3444" s="31">
        <f>INDEX(Products!$E:$E,MATCH(O3444,Products!$A:$A,0))</f>
        <v>0.34</v>
      </c>
      <c r="R3444" s="10" t="s">
        <v>28</v>
      </c>
      <c r="S3444" s="10" t="s">
        <v>32</v>
      </c>
      <c r="T3444" s="10" t="s">
        <v>1617</v>
      </c>
      <c r="U3444" s="12">
        <v>2453.4299999999998</v>
      </c>
      <c r="V3444" s="12">
        <v>5</v>
      </c>
      <c r="W3444" s="12">
        <v>0.3</v>
      </c>
      <c r="X3444" s="12">
        <v>-350.4899999999999</v>
      </c>
    </row>
    <row r="3445" spans="1:24" ht="14" x14ac:dyDescent="0.3">
      <c r="A3445" s="9">
        <v>3441</v>
      </c>
      <c r="B3445" s="14" t="s">
        <v>7693</v>
      </c>
      <c r="C3445" s="15">
        <v>45580</v>
      </c>
      <c r="D3445" s="15">
        <v>45580</v>
      </c>
      <c r="E3445" s="10" t="s">
        <v>1124</v>
      </c>
      <c r="F3445" s="10" t="s">
        <v>2233</v>
      </c>
      <c r="G3445" s="10" t="s">
        <v>2234</v>
      </c>
      <c r="H3445" s="10" t="s">
        <v>22</v>
      </c>
      <c r="I3445" s="10" t="s">
        <v>23</v>
      </c>
      <c r="J3445" s="10" t="s">
        <v>4697</v>
      </c>
      <c r="K3445" s="10" t="s">
        <v>212</v>
      </c>
      <c r="L3445" s="10">
        <v>48858</v>
      </c>
      <c r="M3445" s="10" t="s">
        <v>95</v>
      </c>
      <c r="N3445" s="10" t="str">
        <f>_xlfn.XLOOKUP($M:$M,People!$B:$B,People!A:A)</f>
        <v>Roxanne Rodriguez</v>
      </c>
      <c r="O3445" s="10" t="s">
        <v>5365</v>
      </c>
      <c r="P3445" s="10" t="str">
        <f>VLOOKUP(O3445,Products!$A:$E,3,FALSE)</f>
        <v>Dell</v>
      </c>
      <c r="Q3445" s="31">
        <f>INDEX(Products!$E:$E,MATCH(O3445,Products!$A:$A,0))</f>
        <v>0.34</v>
      </c>
      <c r="R3445" s="10" t="s">
        <v>28</v>
      </c>
      <c r="S3445" s="10" t="s">
        <v>58</v>
      </c>
      <c r="T3445" s="10" t="s">
        <v>5366</v>
      </c>
      <c r="U3445" s="12">
        <v>17.14</v>
      </c>
      <c r="V3445" s="12">
        <v>2</v>
      </c>
      <c r="W3445" s="12">
        <v>0</v>
      </c>
      <c r="X3445" s="12">
        <v>6.1704000000000008</v>
      </c>
    </row>
    <row r="3446" spans="1:24" ht="14" x14ac:dyDescent="0.3">
      <c r="A3446" s="9">
        <v>3442</v>
      </c>
      <c r="B3446" s="14" t="s">
        <v>7694</v>
      </c>
      <c r="C3446" s="15">
        <v>45580</v>
      </c>
      <c r="D3446" s="15">
        <v>45580</v>
      </c>
      <c r="E3446" s="10" t="s">
        <v>1124</v>
      </c>
      <c r="F3446" s="10" t="s">
        <v>20</v>
      </c>
      <c r="G3446" s="10" t="s">
        <v>21</v>
      </c>
      <c r="H3446" s="10" t="s">
        <v>22</v>
      </c>
      <c r="I3446" s="10" t="s">
        <v>23</v>
      </c>
      <c r="J3446" s="10" t="s">
        <v>714</v>
      </c>
      <c r="K3446" s="10" t="s">
        <v>94</v>
      </c>
      <c r="L3446" s="10">
        <v>75217</v>
      </c>
      <c r="M3446" s="10" t="s">
        <v>95</v>
      </c>
      <c r="N3446" s="10" t="str">
        <f>_xlfn.XLOOKUP($M:$M,People!$B:$B,People!A:A)</f>
        <v>Roxanne Rodriguez</v>
      </c>
      <c r="O3446" s="10" t="s">
        <v>2800</v>
      </c>
      <c r="P3446" s="10" t="str">
        <f>VLOOKUP(O3446,Products!$A:$E,3,FALSE)</f>
        <v>Office Depot</v>
      </c>
      <c r="Q3446" s="31">
        <f>INDEX(Products!$E:$E,MATCH(O3446,Products!$A:$A,0))</f>
        <v>0.32</v>
      </c>
      <c r="R3446" s="10" t="s">
        <v>28</v>
      </c>
      <c r="S3446" s="10" t="s">
        <v>58</v>
      </c>
      <c r="T3446" s="10" t="s">
        <v>2801</v>
      </c>
      <c r="U3446" s="12">
        <v>131.376</v>
      </c>
      <c r="V3446" s="12">
        <v>6</v>
      </c>
      <c r="W3446" s="12">
        <v>0.6</v>
      </c>
      <c r="X3446" s="12">
        <v>-95.24760000000002</v>
      </c>
    </row>
    <row r="3447" spans="1:24" ht="14" x14ac:dyDescent="0.3">
      <c r="A3447" s="9">
        <v>3443</v>
      </c>
      <c r="B3447" s="14" t="s">
        <v>7695</v>
      </c>
      <c r="C3447" s="15">
        <v>45580</v>
      </c>
      <c r="D3447" s="15">
        <v>45587</v>
      </c>
      <c r="E3447" s="10" t="s">
        <v>44</v>
      </c>
      <c r="F3447" s="10" t="s">
        <v>483</v>
      </c>
      <c r="G3447" s="10" t="s">
        <v>484</v>
      </c>
      <c r="H3447" s="10" t="s">
        <v>92</v>
      </c>
      <c r="I3447" s="10" t="s">
        <v>23</v>
      </c>
      <c r="J3447" s="10" t="s">
        <v>714</v>
      </c>
      <c r="K3447" s="10" t="s">
        <v>94</v>
      </c>
      <c r="L3447" s="10">
        <v>75217</v>
      </c>
      <c r="M3447" s="10" t="s">
        <v>95</v>
      </c>
      <c r="N3447" s="10" t="str">
        <f>_xlfn.XLOOKUP($M:$M,People!$B:$B,People!A:A)</f>
        <v>Roxanne Rodriguez</v>
      </c>
      <c r="O3447" s="10" t="s">
        <v>2974</v>
      </c>
      <c r="P3447" s="10" t="str">
        <f>VLOOKUP(O3447,Products!$A:$E,3,FALSE)</f>
        <v>3M</v>
      </c>
      <c r="Q3447" s="31">
        <f>INDEX(Products!$E:$E,MATCH(O3447,Products!$A:$A,0))</f>
        <v>0.3</v>
      </c>
      <c r="R3447" s="10" t="s">
        <v>41</v>
      </c>
      <c r="S3447" s="10" t="s">
        <v>68</v>
      </c>
      <c r="T3447" s="10" t="s">
        <v>2975</v>
      </c>
      <c r="U3447" s="12">
        <v>3.9599999999999991</v>
      </c>
      <c r="V3447" s="12">
        <v>10</v>
      </c>
      <c r="W3447" s="12">
        <v>0.8</v>
      </c>
      <c r="X3447" s="12">
        <v>-6.93</v>
      </c>
    </row>
    <row r="3448" spans="1:24" ht="14" x14ac:dyDescent="0.3">
      <c r="A3448" s="9">
        <v>3444</v>
      </c>
      <c r="B3448" s="14" t="s">
        <v>7695</v>
      </c>
      <c r="C3448" s="15">
        <v>45580</v>
      </c>
      <c r="D3448" s="15">
        <v>45587</v>
      </c>
      <c r="E3448" s="10" t="s">
        <v>44</v>
      </c>
      <c r="F3448" s="10" t="s">
        <v>483</v>
      </c>
      <c r="G3448" s="10" t="s">
        <v>484</v>
      </c>
      <c r="H3448" s="10" t="s">
        <v>92</v>
      </c>
      <c r="I3448" s="10" t="s">
        <v>23</v>
      </c>
      <c r="J3448" s="10" t="s">
        <v>714</v>
      </c>
      <c r="K3448" s="10" t="s">
        <v>94</v>
      </c>
      <c r="L3448" s="10">
        <v>75217</v>
      </c>
      <c r="M3448" s="10" t="s">
        <v>95</v>
      </c>
      <c r="N3448" s="10" t="str">
        <f>_xlfn.XLOOKUP($M:$M,People!$B:$B,People!A:A)</f>
        <v>Roxanne Rodriguez</v>
      </c>
      <c r="O3448" s="10" t="s">
        <v>1381</v>
      </c>
      <c r="P3448" s="10" t="str">
        <f>VLOOKUP(O3448,Products!$A:$E,3,FALSE)</f>
        <v>Samsung</v>
      </c>
      <c r="Q3448" s="31">
        <f>INDEX(Products!$E:$E,MATCH(O3448,Products!$A:$A,0))</f>
        <v>0.37</v>
      </c>
      <c r="R3448" s="10" t="s">
        <v>41</v>
      </c>
      <c r="S3448" s="10" t="s">
        <v>155</v>
      </c>
      <c r="T3448" s="10" t="s">
        <v>588</v>
      </c>
      <c r="U3448" s="12">
        <v>4.4640000000000004</v>
      </c>
      <c r="V3448" s="12">
        <v>1</v>
      </c>
      <c r="W3448" s="12">
        <v>0.2</v>
      </c>
      <c r="X3448" s="12">
        <v>1.6739999999999999</v>
      </c>
    </row>
    <row r="3449" spans="1:24" ht="14" x14ac:dyDescent="0.3">
      <c r="A3449" s="9">
        <v>3445</v>
      </c>
      <c r="B3449" s="14" t="s">
        <v>7694</v>
      </c>
      <c r="C3449" s="15">
        <v>45580</v>
      </c>
      <c r="D3449" s="15">
        <v>45580</v>
      </c>
      <c r="E3449" s="10" t="s">
        <v>1124</v>
      </c>
      <c r="F3449" s="10" t="s">
        <v>20</v>
      </c>
      <c r="G3449" s="10" t="s">
        <v>21</v>
      </c>
      <c r="H3449" s="10" t="s">
        <v>22</v>
      </c>
      <c r="I3449" s="10" t="s">
        <v>23</v>
      </c>
      <c r="J3449" s="10" t="s">
        <v>714</v>
      </c>
      <c r="K3449" s="10" t="s">
        <v>94</v>
      </c>
      <c r="L3449" s="10">
        <v>75217</v>
      </c>
      <c r="M3449" s="10" t="s">
        <v>95</v>
      </c>
      <c r="N3449" s="10" t="str">
        <f>_xlfn.XLOOKUP($M:$M,People!$B:$B,People!A:A)</f>
        <v>Roxanne Rodriguez</v>
      </c>
      <c r="O3449" s="10" t="s">
        <v>3514</v>
      </c>
      <c r="P3449" s="10" t="str">
        <f>VLOOKUP(O3449,Products!$A:$E,3,FALSE)</f>
        <v>Staples</v>
      </c>
      <c r="Q3449" s="31">
        <f>INDEX(Products!$E:$E,MATCH(O3449,Products!$A:$A,0))</f>
        <v>0.27</v>
      </c>
      <c r="R3449" s="10" t="s">
        <v>41</v>
      </c>
      <c r="S3449" s="10" t="s">
        <v>82</v>
      </c>
      <c r="T3449" s="10" t="s">
        <v>3515</v>
      </c>
      <c r="U3449" s="12">
        <v>5.3440000000000003</v>
      </c>
      <c r="V3449" s="12">
        <v>1</v>
      </c>
      <c r="W3449" s="12">
        <v>0.2</v>
      </c>
      <c r="X3449" s="12">
        <v>1.8703999999999998</v>
      </c>
    </row>
    <row r="3450" spans="1:24" ht="14" x14ac:dyDescent="0.3">
      <c r="A3450" s="9">
        <v>3446</v>
      </c>
      <c r="B3450" s="14" t="s">
        <v>7696</v>
      </c>
      <c r="C3450" s="15">
        <v>45580</v>
      </c>
      <c r="D3450" s="15">
        <v>45585</v>
      </c>
      <c r="E3450" s="10" t="s">
        <v>44</v>
      </c>
      <c r="F3450" s="10" t="s">
        <v>418</v>
      </c>
      <c r="G3450" s="10" t="s">
        <v>419</v>
      </c>
      <c r="H3450" s="10" t="s">
        <v>92</v>
      </c>
      <c r="I3450" s="10" t="s">
        <v>23</v>
      </c>
      <c r="J3450" s="10" t="s">
        <v>420</v>
      </c>
      <c r="K3450" s="10" t="s">
        <v>189</v>
      </c>
      <c r="L3450" s="10">
        <v>60462</v>
      </c>
      <c r="M3450" s="10" t="s">
        <v>95</v>
      </c>
      <c r="N3450" s="10" t="str">
        <f>_xlfn.XLOOKUP($M:$M,People!$B:$B,People!A:A)</f>
        <v>Roxanne Rodriguez</v>
      </c>
      <c r="O3450" s="10" t="s">
        <v>421</v>
      </c>
      <c r="P3450" s="10" t="str">
        <f>VLOOKUP(O3450,Products!$A:$E,3,FALSE)</f>
        <v>Office Depot</v>
      </c>
      <c r="Q3450" s="31">
        <f>INDEX(Products!$E:$E,MATCH(O3450,Products!$A:$A,0))</f>
        <v>0.36</v>
      </c>
      <c r="R3450" s="10" t="s">
        <v>64</v>
      </c>
      <c r="S3450" s="10" t="s">
        <v>144</v>
      </c>
      <c r="T3450" s="10" t="s">
        <v>422</v>
      </c>
      <c r="U3450" s="12">
        <v>339.96000000000004</v>
      </c>
      <c r="V3450" s="12">
        <v>5</v>
      </c>
      <c r="W3450" s="12">
        <v>0.2</v>
      </c>
      <c r="X3450" s="12">
        <v>67.991999999999962</v>
      </c>
    </row>
    <row r="3451" spans="1:24" ht="14" x14ac:dyDescent="0.3">
      <c r="A3451" s="9">
        <v>3447</v>
      </c>
      <c r="B3451" s="14" t="s">
        <v>7692</v>
      </c>
      <c r="C3451" s="15">
        <v>45580</v>
      </c>
      <c r="D3451" s="15">
        <v>45580</v>
      </c>
      <c r="E3451" s="10" t="s">
        <v>1124</v>
      </c>
      <c r="F3451" s="10" t="s">
        <v>295</v>
      </c>
      <c r="G3451" s="10" t="s">
        <v>296</v>
      </c>
      <c r="H3451" s="10" t="s">
        <v>22</v>
      </c>
      <c r="I3451" s="10" t="s">
        <v>23</v>
      </c>
      <c r="J3451" s="10" t="s">
        <v>1401</v>
      </c>
      <c r="K3451" s="10" t="s">
        <v>94</v>
      </c>
      <c r="L3451" s="10">
        <v>79109</v>
      </c>
      <c r="M3451" s="10" t="s">
        <v>95</v>
      </c>
      <c r="N3451" s="10" t="str">
        <f>_xlfn.XLOOKUP($M:$M,People!$B:$B,People!A:A)</f>
        <v>Roxanne Rodriguez</v>
      </c>
      <c r="O3451" s="10" t="s">
        <v>3202</v>
      </c>
      <c r="P3451" s="10" t="str">
        <f>VLOOKUP(O3451,Products!$A:$E,3,FALSE)</f>
        <v>Avery</v>
      </c>
      <c r="Q3451" s="31">
        <f>INDEX(Products!$E:$E,MATCH(O3451,Products!$A:$A,0))</f>
        <v>0.31</v>
      </c>
      <c r="R3451" s="10" t="s">
        <v>64</v>
      </c>
      <c r="S3451" s="10" t="s">
        <v>144</v>
      </c>
      <c r="T3451" s="10" t="s">
        <v>3203</v>
      </c>
      <c r="U3451" s="12">
        <v>263.88</v>
      </c>
      <c r="V3451" s="12">
        <v>3</v>
      </c>
      <c r="W3451" s="12">
        <v>0.2</v>
      </c>
      <c r="X3451" s="12">
        <v>42.880500000000012</v>
      </c>
    </row>
    <row r="3452" spans="1:24" ht="14" x14ac:dyDescent="0.3">
      <c r="A3452" s="9">
        <v>3448</v>
      </c>
      <c r="B3452" s="14" t="s">
        <v>7697</v>
      </c>
      <c r="C3452" s="15">
        <v>45581</v>
      </c>
      <c r="D3452" s="15">
        <v>45585</v>
      </c>
      <c r="E3452" s="10" t="s">
        <v>19</v>
      </c>
      <c r="F3452" s="10" t="s">
        <v>1285</v>
      </c>
      <c r="G3452" s="10" t="s">
        <v>1286</v>
      </c>
      <c r="H3452" s="10" t="s">
        <v>36</v>
      </c>
      <c r="I3452" s="10" t="s">
        <v>23</v>
      </c>
      <c r="J3452" s="10" t="s">
        <v>237</v>
      </c>
      <c r="K3452" s="10" t="s">
        <v>238</v>
      </c>
      <c r="L3452" s="10">
        <v>10011</v>
      </c>
      <c r="M3452" s="10" t="s">
        <v>133</v>
      </c>
      <c r="N3452" s="10" t="str">
        <f>_xlfn.XLOOKUP($M:$M,People!$B:$B,People!A:A)</f>
        <v>Chuck Magee</v>
      </c>
      <c r="O3452" s="10" t="s">
        <v>2919</v>
      </c>
      <c r="P3452" s="10" t="str">
        <f>VLOOKUP(O3452,Products!$A:$E,3,FALSE)</f>
        <v>Avery</v>
      </c>
      <c r="Q3452" s="31">
        <f>INDEX(Products!$E:$E,MATCH(O3452,Products!$A:$A,0))</f>
        <v>0.27</v>
      </c>
      <c r="R3452" s="10" t="s">
        <v>64</v>
      </c>
      <c r="S3452" s="10" t="s">
        <v>65</v>
      </c>
      <c r="T3452" s="10" t="s">
        <v>2920</v>
      </c>
      <c r="U3452" s="12">
        <v>824.97</v>
      </c>
      <c r="V3452" s="12">
        <v>3</v>
      </c>
      <c r="W3452" s="12">
        <v>0</v>
      </c>
      <c r="X3452" s="12">
        <v>214.4922</v>
      </c>
    </row>
    <row r="3453" spans="1:24" ht="14" x14ac:dyDescent="0.3">
      <c r="A3453" s="9">
        <v>3449</v>
      </c>
      <c r="B3453" s="14" t="s">
        <v>7698</v>
      </c>
      <c r="C3453" s="15">
        <v>45582</v>
      </c>
      <c r="D3453" s="15">
        <v>45582</v>
      </c>
      <c r="E3453" s="10" t="s">
        <v>1124</v>
      </c>
      <c r="F3453" s="10" t="s">
        <v>3393</v>
      </c>
      <c r="G3453" s="10" t="s">
        <v>3394</v>
      </c>
      <c r="H3453" s="10" t="s">
        <v>22</v>
      </c>
      <c r="I3453" s="10" t="s">
        <v>23</v>
      </c>
      <c r="J3453" s="10" t="s">
        <v>37</v>
      </c>
      <c r="K3453" s="10" t="s">
        <v>38</v>
      </c>
      <c r="L3453" s="10">
        <v>90004</v>
      </c>
      <c r="M3453" s="10" t="s">
        <v>39</v>
      </c>
      <c r="N3453" s="10" t="str">
        <f>_xlfn.XLOOKUP($M:$M,People!$B:$B,People!A:A)</f>
        <v>Sadie Pawthorne</v>
      </c>
      <c r="O3453" s="10" t="s">
        <v>194</v>
      </c>
      <c r="P3453" s="10" t="str">
        <f>VLOOKUP(O3453,Products!$A:$E,3,FALSE)</f>
        <v>Staples</v>
      </c>
      <c r="Q3453" s="31">
        <f>INDEX(Products!$E:$E,MATCH(O3453,Products!$A:$A,0))</f>
        <v>0.35</v>
      </c>
      <c r="R3453" s="10" t="s">
        <v>41</v>
      </c>
      <c r="S3453" s="10" t="s">
        <v>53</v>
      </c>
      <c r="T3453" s="10" t="s">
        <v>195</v>
      </c>
      <c r="U3453" s="12">
        <v>77.88</v>
      </c>
      <c r="V3453" s="12">
        <v>2</v>
      </c>
      <c r="W3453" s="12">
        <v>0</v>
      </c>
      <c r="X3453" s="12">
        <v>3.8939999999999912</v>
      </c>
    </row>
    <row r="3454" spans="1:24" ht="14" x14ac:dyDescent="0.3">
      <c r="A3454" s="9">
        <v>3450</v>
      </c>
      <c r="B3454" s="14" t="s">
        <v>7699</v>
      </c>
      <c r="C3454" s="15">
        <v>45583</v>
      </c>
      <c r="D3454" s="15">
        <v>45587</v>
      </c>
      <c r="E3454" s="10" t="s">
        <v>44</v>
      </c>
      <c r="F3454" s="10" t="s">
        <v>3772</v>
      </c>
      <c r="G3454" s="10" t="s">
        <v>3773</v>
      </c>
      <c r="H3454" s="10" t="s">
        <v>22</v>
      </c>
      <c r="I3454" s="10" t="s">
        <v>23</v>
      </c>
      <c r="J3454" s="10" t="s">
        <v>86</v>
      </c>
      <c r="K3454" s="10" t="s">
        <v>87</v>
      </c>
      <c r="L3454" s="10">
        <v>98115</v>
      </c>
      <c r="M3454" s="10" t="s">
        <v>39</v>
      </c>
      <c r="N3454" s="10" t="str">
        <f>_xlfn.XLOOKUP($M:$M,People!$B:$B,People!A:A)</f>
        <v>Sadie Pawthorne</v>
      </c>
      <c r="O3454" s="10" t="s">
        <v>814</v>
      </c>
      <c r="P3454" s="10" t="str">
        <f>VLOOKUP(O3454,Products!$A:$E,3,FALSE)</f>
        <v>Samsung</v>
      </c>
      <c r="Q3454" s="31">
        <f>INDEX(Products!$E:$E,MATCH(O3454,Products!$A:$A,0))</f>
        <v>0.37</v>
      </c>
      <c r="R3454" s="10" t="s">
        <v>28</v>
      </c>
      <c r="S3454" s="10" t="s">
        <v>58</v>
      </c>
      <c r="T3454" s="10" t="s">
        <v>815</v>
      </c>
      <c r="U3454" s="12">
        <v>10.11</v>
      </c>
      <c r="V3454" s="12">
        <v>3</v>
      </c>
      <c r="W3454" s="12">
        <v>0</v>
      </c>
      <c r="X3454" s="12">
        <v>3.2351999999999994</v>
      </c>
    </row>
    <row r="3455" spans="1:24" ht="14" x14ac:dyDescent="0.3">
      <c r="A3455" s="9">
        <v>3451</v>
      </c>
      <c r="B3455" s="14" t="s">
        <v>7700</v>
      </c>
      <c r="C3455" s="15">
        <v>45583</v>
      </c>
      <c r="D3455" s="15">
        <v>45587</v>
      </c>
      <c r="E3455" s="10" t="s">
        <v>44</v>
      </c>
      <c r="F3455" s="10" t="s">
        <v>4199</v>
      </c>
      <c r="G3455" s="10" t="s">
        <v>4200</v>
      </c>
      <c r="H3455" s="10" t="s">
        <v>92</v>
      </c>
      <c r="I3455" s="10" t="s">
        <v>23</v>
      </c>
      <c r="J3455" s="10" t="s">
        <v>5220</v>
      </c>
      <c r="K3455" s="10" t="s">
        <v>94</v>
      </c>
      <c r="L3455" s="10">
        <v>78501</v>
      </c>
      <c r="M3455" s="10" t="s">
        <v>95</v>
      </c>
      <c r="N3455" s="10" t="str">
        <f>_xlfn.XLOOKUP($M:$M,People!$B:$B,People!A:A)</f>
        <v>Roxanne Rodriguez</v>
      </c>
      <c r="O3455" s="10" t="s">
        <v>4211</v>
      </c>
      <c r="P3455" s="10" t="str">
        <f>VLOOKUP(O3455,Products!$A:$E,3,FALSE)</f>
        <v>IKEA</v>
      </c>
      <c r="Q3455" s="31">
        <f>INDEX(Products!$E:$E,MATCH(O3455,Products!$A:$A,0))</f>
        <v>0.32</v>
      </c>
      <c r="R3455" s="10" t="s">
        <v>41</v>
      </c>
      <c r="S3455" s="10" t="s">
        <v>71</v>
      </c>
      <c r="T3455" s="10" t="s">
        <v>4212</v>
      </c>
      <c r="U3455" s="12">
        <v>73.163999999999987</v>
      </c>
      <c r="V3455" s="12">
        <v>6</v>
      </c>
      <c r="W3455" s="12">
        <v>0.8</v>
      </c>
      <c r="X3455" s="12">
        <v>-186.56820000000005</v>
      </c>
    </row>
    <row r="3456" spans="1:24" ht="14" x14ac:dyDescent="0.3">
      <c r="A3456" s="9">
        <v>3452</v>
      </c>
      <c r="B3456" s="14" t="s">
        <v>7699</v>
      </c>
      <c r="C3456" s="15">
        <v>45583</v>
      </c>
      <c r="D3456" s="15">
        <v>45587</v>
      </c>
      <c r="E3456" s="10" t="s">
        <v>44</v>
      </c>
      <c r="F3456" s="10" t="s">
        <v>3772</v>
      </c>
      <c r="G3456" s="10" t="s">
        <v>3773</v>
      </c>
      <c r="H3456" s="10" t="s">
        <v>22</v>
      </c>
      <c r="I3456" s="10" t="s">
        <v>23</v>
      </c>
      <c r="J3456" s="10" t="s">
        <v>86</v>
      </c>
      <c r="K3456" s="10" t="s">
        <v>87</v>
      </c>
      <c r="L3456" s="10">
        <v>98115</v>
      </c>
      <c r="M3456" s="10" t="s">
        <v>39</v>
      </c>
      <c r="N3456" s="10" t="str">
        <f>_xlfn.XLOOKUP($M:$M,People!$B:$B,People!A:A)</f>
        <v>Sadie Pawthorne</v>
      </c>
      <c r="O3456" s="10" t="s">
        <v>4269</v>
      </c>
      <c r="P3456" s="10" t="str">
        <f>VLOOKUP(O3456,Products!$A:$E,3,FALSE)</f>
        <v>HP</v>
      </c>
      <c r="Q3456" s="31">
        <f>INDEX(Products!$E:$E,MATCH(O3456,Products!$A:$A,0))</f>
        <v>0.27</v>
      </c>
      <c r="R3456" s="10" t="s">
        <v>41</v>
      </c>
      <c r="S3456" s="10" t="s">
        <v>82</v>
      </c>
      <c r="T3456" s="10" t="s">
        <v>4270</v>
      </c>
      <c r="U3456" s="12">
        <v>17.940000000000001</v>
      </c>
      <c r="V3456" s="12">
        <v>3</v>
      </c>
      <c r="W3456" s="12">
        <v>0</v>
      </c>
      <c r="X3456" s="12">
        <v>8.7906000000000013</v>
      </c>
    </row>
    <row r="3457" spans="1:24" ht="14" x14ac:dyDescent="0.3">
      <c r="A3457" s="9">
        <v>3453</v>
      </c>
      <c r="B3457" s="14" t="s">
        <v>7700</v>
      </c>
      <c r="C3457" s="15">
        <v>45583</v>
      </c>
      <c r="D3457" s="15">
        <v>45587</v>
      </c>
      <c r="E3457" s="10" t="s">
        <v>44</v>
      </c>
      <c r="F3457" s="10" t="s">
        <v>4199</v>
      </c>
      <c r="G3457" s="10" t="s">
        <v>4200</v>
      </c>
      <c r="H3457" s="10" t="s">
        <v>92</v>
      </c>
      <c r="I3457" s="10" t="s">
        <v>23</v>
      </c>
      <c r="J3457" s="10" t="s">
        <v>5220</v>
      </c>
      <c r="K3457" s="10" t="s">
        <v>94</v>
      </c>
      <c r="L3457" s="10">
        <v>78501</v>
      </c>
      <c r="M3457" s="10" t="s">
        <v>95</v>
      </c>
      <c r="N3457" s="10" t="str">
        <f>_xlfn.XLOOKUP($M:$M,People!$B:$B,People!A:A)</f>
        <v>Roxanne Rodriguez</v>
      </c>
      <c r="O3457" s="10" t="s">
        <v>5042</v>
      </c>
      <c r="P3457" s="10" t="str">
        <f>VLOOKUP(O3457,Products!$A:$E,3,FALSE)</f>
        <v>Samsung</v>
      </c>
      <c r="Q3457" s="31">
        <f>INDEX(Products!$E:$E,MATCH(O3457,Products!$A:$A,0))</f>
        <v>0.33</v>
      </c>
      <c r="R3457" s="10" t="s">
        <v>64</v>
      </c>
      <c r="S3457" s="10" t="s">
        <v>144</v>
      </c>
      <c r="T3457" s="10" t="s">
        <v>5043</v>
      </c>
      <c r="U3457" s="12">
        <v>27.695999999999998</v>
      </c>
      <c r="V3457" s="12">
        <v>3</v>
      </c>
      <c r="W3457" s="12">
        <v>0.2</v>
      </c>
      <c r="X3457" s="12">
        <v>3.4619999999999997</v>
      </c>
    </row>
    <row r="3458" spans="1:24" ht="14" x14ac:dyDescent="0.3">
      <c r="A3458" s="9">
        <v>3454</v>
      </c>
      <c r="B3458" s="14" t="s">
        <v>7699</v>
      </c>
      <c r="C3458" s="15">
        <v>45583</v>
      </c>
      <c r="D3458" s="15">
        <v>45587</v>
      </c>
      <c r="E3458" s="10" t="s">
        <v>44</v>
      </c>
      <c r="F3458" s="10" t="s">
        <v>3772</v>
      </c>
      <c r="G3458" s="10" t="s">
        <v>3773</v>
      </c>
      <c r="H3458" s="10" t="s">
        <v>22</v>
      </c>
      <c r="I3458" s="10" t="s">
        <v>23</v>
      </c>
      <c r="J3458" s="10" t="s">
        <v>86</v>
      </c>
      <c r="K3458" s="10" t="s">
        <v>87</v>
      </c>
      <c r="L3458" s="10">
        <v>98115</v>
      </c>
      <c r="M3458" s="10" t="s">
        <v>39</v>
      </c>
      <c r="N3458" s="10" t="str">
        <f>_xlfn.XLOOKUP($M:$M,People!$B:$B,People!A:A)</f>
        <v>Sadie Pawthorne</v>
      </c>
      <c r="O3458" s="10" t="s">
        <v>5751</v>
      </c>
      <c r="P3458" s="10" t="str">
        <f>VLOOKUP(O3458,Products!$A:$E,3,FALSE)</f>
        <v>Avery</v>
      </c>
      <c r="Q3458" s="31">
        <f>INDEX(Products!$E:$E,MATCH(O3458,Products!$A:$A,0))</f>
        <v>0.31</v>
      </c>
      <c r="R3458" s="10" t="s">
        <v>64</v>
      </c>
      <c r="S3458" s="10" t="s">
        <v>65</v>
      </c>
      <c r="T3458" s="10" t="s">
        <v>5752</v>
      </c>
      <c r="U3458" s="12">
        <v>249.58400000000003</v>
      </c>
      <c r="V3458" s="12">
        <v>2</v>
      </c>
      <c r="W3458" s="12">
        <v>0.2</v>
      </c>
      <c r="X3458" s="12">
        <v>15.598999999999997</v>
      </c>
    </row>
    <row r="3459" spans="1:24" ht="14" x14ac:dyDescent="0.3">
      <c r="A3459" s="9">
        <v>3455</v>
      </c>
      <c r="B3459" s="14" t="s">
        <v>7701</v>
      </c>
      <c r="C3459" s="15">
        <v>45584</v>
      </c>
      <c r="D3459" s="15">
        <v>45589</v>
      </c>
      <c r="E3459" s="10" t="s">
        <v>44</v>
      </c>
      <c r="F3459" s="10" t="s">
        <v>643</v>
      </c>
      <c r="G3459" s="10" t="s">
        <v>644</v>
      </c>
      <c r="H3459" s="10" t="s">
        <v>92</v>
      </c>
      <c r="I3459" s="10" t="s">
        <v>23</v>
      </c>
      <c r="J3459" s="10" t="s">
        <v>37</v>
      </c>
      <c r="K3459" s="10" t="s">
        <v>38</v>
      </c>
      <c r="L3459" s="10">
        <v>90008</v>
      </c>
      <c r="M3459" s="10" t="s">
        <v>39</v>
      </c>
      <c r="N3459" s="10" t="str">
        <f>_xlfn.XLOOKUP($M:$M,People!$B:$B,People!A:A)</f>
        <v>Sadie Pawthorne</v>
      </c>
      <c r="O3459" s="10" t="s">
        <v>5533</v>
      </c>
      <c r="P3459" s="10" t="str">
        <f>VLOOKUP(O3459,Products!$A:$E,3,FALSE)</f>
        <v>Dell</v>
      </c>
      <c r="Q3459" s="31">
        <f>INDEX(Products!$E:$E,MATCH(O3459,Products!$A:$A,0))</f>
        <v>0.34</v>
      </c>
      <c r="R3459" s="10" t="s">
        <v>41</v>
      </c>
      <c r="S3459" s="10" t="s">
        <v>71</v>
      </c>
      <c r="T3459" s="10" t="s">
        <v>5534</v>
      </c>
      <c r="U3459" s="12">
        <v>1640.6999999999998</v>
      </c>
      <c r="V3459" s="12">
        <v>5</v>
      </c>
      <c r="W3459" s="12">
        <v>0</v>
      </c>
      <c r="X3459" s="12">
        <v>459.39599999999996</v>
      </c>
    </row>
    <row r="3460" spans="1:24" ht="14" x14ac:dyDescent="0.3">
      <c r="A3460" s="9">
        <v>3456</v>
      </c>
      <c r="B3460" s="14" t="s">
        <v>7702</v>
      </c>
      <c r="C3460" s="15">
        <v>45584</v>
      </c>
      <c r="D3460" s="15">
        <v>45589</v>
      </c>
      <c r="E3460" s="10" t="s">
        <v>19</v>
      </c>
      <c r="F3460" s="10" t="s">
        <v>5398</v>
      </c>
      <c r="G3460" s="10" t="s">
        <v>5399</v>
      </c>
      <c r="H3460" s="10" t="s">
        <v>22</v>
      </c>
      <c r="I3460" s="10" t="s">
        <v>23</v>
      </c>
      <c r="J3460" s="10" t="s">
        <v>714</v>
      </c>
      <c r="K3460" s="10" t="s">
        <v>94</v>
      </c>
      <c r="L3460" s="10">
        <v>75220</v>
      </c>
      <c r="M3460" s="10" t="s">
        <v>95</v>
      </c>
      <c r="N3460" s="10" t="str">
        <f>_xlfn.XLOOKUP($M:$M,People!$B:$B,People!A:A)</f>
        <v>Roxanne Rodriguez</v>
      </c>
      <c r="O3460" s="10" t="s">
        <v>1609</v>
      </c>
      <c r="P3460" s="10" t="str">
        <f>VLOOKUP(O3460,Products!$A:$E,3,FALSE)</f>
        <v>Staples</v>
      </c>
      <c r="Q3460" s="31">
        <f>INDEX(Products!$E:$E,MATCH(O3460,Products!$A:$A,0))</f>
        <v>0.35</v>
      </c>
      <c r="R3460" s="10" t="s">
        <v>41</v>
      </c>
      <c r="S3460" s="10" t="s">
        <v>68</v>
      </c>
      <c r="T3460" s="10" t="s">
        <v>1610</v>
      </c>
      <c r="U3460" s="12">
        <v>1.7199999999999995</v>
      </c>
      <c r="V3460" s="12">
        <v>1</v>
      </c>
      <c r="W3460" s="12">
        <v>0.8</v>
      </c>
      <c r="X3460" s="12">
        <v>-2.8380000000000001</v>
      </c>
    </row>
    <row r="3461" spans="1:24" ht="14" x14ac:dyDescent="0.3">
      <c r="A3461" s="9">
        <v>3457</v>
      </c>
      <c r="B3461" s="14" t="s">
        <v>7703</v>
      </c>
      <c r="C3461" s="15">
        <v>45584</v>
      </c>
      <c r="D3461" s="15">
        <v>45589</v>
      </c>
      <c r="E3461" s="10" t="s">
        <v>44</v>
      </c>
      <c r="F3461" s="10" t="s">
        <v>3239</v>
      </c>
      <c r="G3461" s="10" t="s">
        <v>3240</v>
      </c>
      <c r="H3461" s="10" t="s">
        <v>36</v>
      </c>
      <c r="I3461" s="10" t="s">
        <v>23</v>
      </c>
      <c r="J3461" s="10" t="s">
        <v>771</v>
      </c>
      <c r="K3461" s="10" t="s">
        <v>212</v>
      </c>
      <c r="L3461" s="10">
        <v>48227</v>
      </c>
      <c r="M3461" s="10" t="s">
        <v>95</v>
      </c>
      <c r="N3461" s="10" t="str">
        <f>_xlfn.XLOOKUP($M:$M,People!$B:$B,People!A:A)</f>
        <v>Roxanne Rodriguez</v>
      </c>
      <c r="O3461" s="10" t="s">
        <v>3873</v>
      </c>
      <c r="P3461" s="10" t="str">
        <f>VLOOKUP(O3461,Products!$A:$E,3,FALSE)</f>
        <v>Avery</v>
      </c>
      <c r="Q3461" s="31">
        <f>INDEX(Products!$E:$E,MATCH(O3461,Products!$A:$A,0))</f>
        <v>0.25</v>
      </c>
      <c r="R3461" s="10" t="s">
        <v>41</v>
      </c>
      <c r="S3461" s="10" t="s">
        <v>68</v>
      </c>
      <c r="T3461" s="10" t="s">
        <v>3874</v>
      </c>
      <c r="U3461" s="12">
        <v>38.28</v>
      </c>
      <c r="V3461" s="12">
        <v>6</v>
      </c>
      <c r="W3461" s="12">
        <v>0</v>
      </c>
      <c r="X3461" s="12">
        <v>17.608799999999999</v>
      </c>
    </row>
    <row r="3462" spans="1:24" ht="14" x14ac:dyDescent="0.3">
      <c r="A3462" s="9">
        <v>3458</v>
      </c>
      <c r="B3462" s="14" t="s">
        <v>7704</v>
      </c>
      <c r="C3462" s="15">
        <v>45584</v>
      </c>
      <c r="D3462" s="15">
        <v>45585</v>
      </c>
      <c r="E3462" s="10" t="s">
        <v>168</v>
      </c>
      <c r="F3462" s="10" t="s">
        <v>146</v>
      </c>
      <c r="G3462" s="10" t="s">
        <v>147</v>
      </c>
      <c r="H3462" s="10" t="s">
        <v>22</v>
      </c>
      <c r="I3462" s="10" t="s">
        <v>23</v>
      </c>
      <c r="J3462" s="10" t="s">
        <v>79</v>
      </c>
      <c r="K3462" s="10" t="s">
        <v>2289</v>
      </c>
      <c r="L3462" s="10">
        <v>3301</v>
      </c>
      <c r="M3462" s="10" t="s">
        <v>133</v>
      </c>
      <c r="N3462" s="10" t="str">
        <f>_xlfn.XLOOKUP($M:$M,People!$B:$B,People!A:A)</f>
        <v>Chuck Magee</v>
      </c>
      <c r="O3462" s="10" t="s">
        <v>2290</v>
      </c>
      <c r="P3462" s="10" t="str">
        <f>VLOOKUP(O3462,Products!$A:$E,3,FALSE)</f>
        <v>Samsung</v>
      </c>
      <c r="Q3462" s="31">
        <f>INDEX(Products!$E:$E,MATCH(O3462,Products!$A:$A,0))</f>
        <v>0.31</v>
      </c>
      <c r="R3462" s="10" t="s">
        <v>41</v>
      </c>
      <c r="S3462" s="10" t="s">
        <v>82</v>
      </c>
      <c r="T3462" s="10" t="s">
        <v>2291</v>
      </c>
      <c r="U3462" s="12">
        <v>34.44</v>
      </c>
      <c r="V3462" s="12">
        <v>3</v>
      </c>
      <c r="W3462" s="12">
        <v>0</v>
      </c>
      <c r="X3462" s="12">
        <v>17.22</v>
      </c>
    </row>
    <row r="3463" spans="1:24" ht="14" x14ac:dyDescent="0.3">
      <c r="A3463" s="9">
        <v>3459</v>
      </c>
      <c r="B3463" s="14" t="s">
        <v>7701</v>
      </c>
      <c r="C3463" s="15">
        <v>45584</v>
      </c>
      <c r="D3463" s="15">
        <v>45589</v>
      </c>
      <c r="E3463" s="10" t="s">
        <v>44</v>
      </c>
      <c r="F3463" s="10" t="s">
        <v>643</v>
      </c>
      <c r="G3463" s="10" t="s">
        <v>644</v>
      </c>
      <c r="H3463" s="10" t="s">
        <v>92</v>
      </c>
      <c r="I3463" s="10" t="s">
        <v>23</v>
      </c>
      <c r="J3463" s="10" t="s">
        <v>37</v>
      </c>
      <c r="K3463" s="10" t="s">
        <v>38</v>
      </c>
      <c r="L3463" s="10">
        <v>90008</v>
      </c>
      <c r="M3463" s="10" t="s">
        <v>39</v>
      </c>
      <c r="N3463" s="10" t="str">
        <f>_xlfn.XLOOKUP($M:$M,People!$B:$B,People!A:A)</f>
        <v>Sadie Pawthorne</v>
      </c>
      <c r="O3463" s="10" t="s">
        <v>1021</v>
      </c>
      <c r="P3463" s="10" t="str">
        <f>VLOOKUP(O3463,Products!$A:$E,3,FALSE)</f>
        <v>3M</v>
      </c>
      <c r="Q3463" s="31">
        <f>INDEX(Products!$E:$E,MATCH(O3463,Products!$A:$A,0))</f>
        <v>0.26</v>
      </c>
      <c r="R3463" s="10" t="s">
        <v>64</v>
      </c>
      <c r="S3463" s="10" t="s">
        <v>144</v>
      </c>
      <c r="T3463" s="10" t="s">
        <v>1022</v>
      </c>
      <c r="U3463" s="12">
        <v>270</v>
      </c>
      <c r="V3463" s="12">
        <v>3</v>
      </c>
      <c r="W3463" s="12">
        <v>0</v>
      </c>
      <c r="X3463" s="12">
        <v>97.199999999999989</v>
      </c>
    </row>
    <row r="3464" spans="1:24" ht="14" x14ac:dyDescent="0.3">
      <c r="A3464" s="9">
        <v>3460</v>
      </c>
      <c r="B3464" s="14" t="s">
        <v>7703</v>
      </c>
      <c r="C3464" s="15">
        <v>45584</v>
      </c>
      <c r="D3464" s="15">
        <v>45589</v>
      </c>
      <c r="E3464" s="10" t="s">
        <v>44</v>
      </c>
      <c r="F3464" s="10" t="s">
        <v>3239</v>
      </c>
      <c r="G3464" s="10" t="s">
        <v>3240</v>
      </c>
      <c r="H3464" s="10" t="s">
        <v>36</v>
      </c>
      <c r="I3464" s="10" t="s">
        <v>23</v>
      </c>
      <c r="J3464" s="10" t="s">
        <v>771</v>
      </c>
      <c r="K3464" s="10" t="s">
        <v>212</v>
      </c>
      <c r="L3464" s="10">
        <v>48227</v>
      </c>
      <c r="M3464" s="10" t="s">
        <v>95</v>
      </c>
      <c r="N3464" s="10" t="str">
        <f>_xlfn.XLOOKUP($M:$M,People!$B:$B,People!A:A)</f>
        <v>Roxanne Rodriguez</v>
      </c>
      <c r="O3464" s="10" t="s">
        <v>3215</v>
      </c>
      <c r="P3464" s="10" t="str">
        <f>VLOOKUP(O3464,Products!$A:$E,3,FALSE)</f>
        <v>Office Depot</v>
      </c>
      <c r="Q3464" s="31">
        <f>INDEX(Products!$E:$E,MATCH(O3464,Products!$A:$A,0))</f>
        <v>0.36</v>
      </c>
      <c r="R3464" s="10" t="s">
        <v>64</v>
      </c>
      <c r="S3464" s="10" t="s">
        <v>65</v>
      </c>
      <c r="T3464" s="10" t="s">
        <v>3216</v>
      </c>
      <c r="U3464" s="12">
        <v>149.94999999999999</v>
      </c>
      <c r="V3464" s="12">
        <v>5</v>
      </c>
      <c r="W3464" s="12">
        <v>0</v>
      </c>
      <c r="X3464" s="12">
        <v>44.984999999999985</v>
      </c>
    </row>
    <row r="3465" spans="1:24" ht="14" x14ac:dyDescent="0.3">
      <c r="A3465" s="9">
        <v>3461</v>
      </c>
      <c r="B3465" s="14" t="s">
        <v>7705</v>
      </c>
      <c r="C3465" s="15">
        <v>45584</v>
      </c>
      <c r="D3465" s="15">
        <v>45589</v>
      </c>
      <c r="E3465" s="14" t="s">
        <v>44</v>
      </c>
      <c r="F3465" s="14" t="s">
        <v>1856</v>
      </c>
      <c r="G3465" s="14" t="s">
        <v>1857</v>
      </c>
      <c r="H3465" s="14" t="s">
        <v>92</v>
      </c>
      <c r="I3465" s="14" t="s">
        <v>5934</v>
      </c>
      <c r="J3465" s="14" t="s">
        <v>1841</v>
      </c>
      <c r="K3465" s="14" t="s">
        <v>5938</v>
      </c>
      <c r="L3465" s="14" t="s">
        <v>5981</v>
      </c>
      <c r="M3465" s="14" t="s">
        <v>39</v>
      </c>
      <c r="N3465" s="10" t="str">
        <f>_xlfn.XLOOKUP($M:$M,People!$B:$B,People!A:A)</f>
        <v>Sadie Pawthorne</v>
      </c>
      <c r="O3465" s="14" t="s">
        <v>3524</v>
      </c>
      <c r="P3465" s="10" t="str">
        <f>VLOOKUP(O3465,Products!$A:$E,3,FALSE)</f>
        <v>Office Depot</v>
      </c>
      <c r="Q3465" s="31">
        <f>INDEX(Products!$E:$E,MATCH(O3465,Products!$A:$A,0))</f>
        <v>0.38</v>
      </c>
      <c r="R3465" s="14" t="s">
        <v>64</v>
      </c>
      <c r="S3465" s="14" t="s">
        <v>65</v>
      </c>
      <c r="T3465" s="14" t="s">
        <v>3525</v>
      </c>
      <c r="U3465" s="17">
        <v>2.21</v>
      </c>
      <c r="V3465" s="17">
        <v>1</v>
      </c>
      <c r="W3465" s="17">
        <v>0</v>
      </c>
      <c r="X3465" s="17">
        <v>0.6</v>
      </c>
    </row>
    <row r="3466" spans="1:24" ht="14" x14ac:dyDescent="0.3">
      <c r="A3466" s="9">
        <v>3462</v>
      </c>
      <c r="B3466" s="14" t="s">
        <v>7706</v>
      </c>
      <c r="C3466" s="15">
        <v>45585</v>
      </c>
      <c r="D3466" s="15">
        <v>45589</v>
      </c>
      <c r="E3466" s="10" t="s">
        <v>44</v>
      </c>
      <c r="F3466" s="10" t="s">
        <v>2596</v>
      </c>
      <c r="G3466" s="10" t="s">
        <v>2597</v>
      </c>
      <c r="H3466" s="10" t="s">
        <v>36</v>
      </c>
      <c r="I3466" s="10" t="s">
        <v>23</v>
      </c>
      <c r="J3466" s="10" t="s">
        <v>114</v>
      </c>
      <c r="K3466" s="10" t="s">
        <v>38</v>
      </c>
      <c r="L3466" s="10">
        <v>94109</v>
      </c>
      <c r="M3466" s="10" t="s">
        <v>39</v>
      </c>
      <c r="N3466" s="10" t="str">
        <f>_xlfn.XLOOKUP($M:$M,People!$B:$B,People!A:A)</f>
        <v>Sadie Pawthorne</v>
      </c>
      <c r="O3466" s="10" t="s">
        <v>5019</v>
      </c>
      <c r="P3466" s="10" t="str">
        <f>VLOOKUP(O3466,Products!$A:$E,3,FALSE)</f>
        <v>Office Depot</v>
      </c>
      <c r="Q3466" s="31">
        <f>INDEX(Products!$E:$E,MATCH(O3466,Products!$A:$A,0))</f>
        <v>0.32</v>
      </c>
      <c r="R3466" s="10" t="s">
        <v>28</v>
      </c>
      <c r="S3466" s="10" t="s">
        <v>58</v>
      </c>
      <c r="T3466" s="10" t="s">
        <v>5020</v>
      </c>
      <c r="U3466" s="12">
        <v>16.02</v>
      </c>
      <c r="V3466" s="12">
        <v>6</v>
      </c>
      <c r="W3466" s="12">
        <v>0</v>
      </c>
      <c r="X3466" s="12">
        <v>6.0876000000000001</v>
      </c>
    </row>
    <row r="3467" spans="1:24" ht="14" x14ac:dyDescent="0.3">
      <c r="A3467" s="9">
        <v>3463</v>
      </c>
      <c r="B3467" s="14" t="s">
        <v>7707</v>
      </c>
      <c r="C3467" s="15">
        <v>45585</v>
      </c>
      <c r="D3467" s="15">
        <v>45589</v>
      </c>
      <c r="E3467" s="10" t="s">
        <v>44</v>
      </c>
      <c r="F3467" s="10" t="s">
        <v>4505</v>
      </c>
      <c r="G3467" s="10" t="s">
        <v>4506</v>
      </c>
      <c r="H3467" s="10" t="s">
        <v>22</v>
      </c>
      <c r="I3467" s="10" t="s">
        <v>23</v>
      </c>
      <c r="J3467" s="10" t="s">
        <v>37</v>
      </c>
      <c r="K3467" s="10" t="s">
        <v>38</v>
      </c>
      <c r="L3467" s="10">
        <v>90045</v>
      </c>
      <c r="M3467" s="10" t="s">
        <v>39</v>
      </c>
      <c r="N3467" s="10" t="str">
        <f>_xlfn.XLOOKUP($M:$M,People!$B:$B,People!A:A)</f>
        <v>Sadie Pawthorne</v>
      </c>
      <c r="O3467" s="10" t="s">
        <v>5352</v>
      </c>
      <c r="P3467" s="10" t="str">
        <f>VLOOKUP(O3467,Products!$A:$E,3,FALSE)</f>
        <v>HP</v>
      </c>
      <c r="Q3467" s="31">
        <f>INDEX(Products!$E:$E,MATCH(O3467,Products!$A:$A,0))</f>
        <v>0.37</v>
      </c>
      <c r="R3467" s="10" t="s">
        <v>28</v>
      </c>
      <c r="S3467" s="10" t="s">
        <v>58</v>
      </c>
      <c r="T3467" s="10" t="s">
        <v>5353</v>
      </c>
      <c r="U3467" s="12">
        <v>74.759999999999991</v>
      </c>
      <c r="V3467" s="12">
        <v>7</v>
      </c>
      <c r="W3467" s="12">
        <v>0</v>
      </c>
      <c r="X3467" s="12">
        <v>23.923199999999994</v>
      </c>
    </row>
    <row r="3468" spans="1:24" ht="14" x14ac:dyDescent="0.3">
      <c r="A3468" s="9">
        <v>3464</v>
      </c>
      <c r="B3468" s="14" t="s">
        <v>7707</v>
      </c>
      <c r="C3468" s="15">
        <v>45585</v>
      </c>
      <c r="D3468" s="15">
        <v>45589</v>
      </c>
      <c r="E3468" s="10" t="s">
        <v>44</v>
      </c>
      <c r="F3468" s="10" t="s">
        <v>4505</v>
      </c>
      <c r="G3468" s="10" t="s">
        <v>4506</v>
      </c>
      <c r="H3468" s="10" t="s">
        <v>22</v>
      </c>
      <c r="I3468" s="10" t="s">
        <v>23</v>
      </c>
      <c r="J3468" s="10" t="s">
        <v>37</v>
      </c>
      <c r="K3468" s="10" t="s">
        <v>38</v>
      </c>
      <c r="L3468" s="10">
        <v>90045</v>
      </c>
      <c r="M3468" s="10" t="s">
        <v>39</v>
      </c>
      <c r="N3468" s="10" t="str">
        <f>_xlfn.XLOOKUP($M:$M,People!$B:$B,People!A:A)</f>
        <v>Sadie Pawthorne</v>
      </c>
      <c r="O3468" s="10" t="s">
        <v>5556</v>
      </c>
      <c r="P3468" s="10" t="str">
        <f>VLOOKUP(O3468,Products!$A:$E,3,FALSE)</f>
        <v>HP</v>
      </c>
      <c r="Q3468" s="31">
        <f>INDEX(Products!$E:$E,MATCH(O3468,Products!$A:$A,0))</f>
        <v>0.39</v>
      </c>
      <c r="R3468" s="10" t="s">
        <v>28</v>
      </c>
      <c r="S3468" s="10" t="s">
        <v>50</v>
      </c>
      <c r="T3468" s="10" t="s">
        <v>5557</v>
      </c>
      <c r="U3468" s="12">
        <v>364.77600000000007</v>
      </c>
      <c r="V3468" s="12">
        <v>3</v>
      </c>
      <c r="W3468" s="12">
        <v>0.2</v>
      </c>
      <c r="X3468" s="12">
        <v>27.358200000000011</v>
      </c>
    </row>
    <row r="3469" spans="1:24" ht="14" x14ac:dyDescent="0.3">
      <c r="A3469" s="9">
        <v>3465</v>
      </c>
      <c r="B3469" s="14" t="s">
        <v>7708</v>
      </c>
      <c r="C3469" s="15">
        <v>45585</v>
      </c>
      <c r="D3469" s="15">
        <v>45587</v>
      </c>
      <c r="E3469" s="10" t="s">
        <v>168</v>
      </c>
      <c r="F3469" s="10" t="s">
        <v>3283</v>
      </c>
      <c r="G3469" s="10" t="s">
        <v>3284</v>
      </c>
      <c r="H3469" s="10" t="s">
        <v>22</v>
      </c>
      <c r="I3469" s="10" t="s">
        <v>23</v>
      </c>
      <c r="J3469" s="10" t="s">
        <v>237</v>
      </c>
      <c r="K3469" s="10" t="s">
        <v>238</v>
      </c>
      <c r="L3469" s="10">
        <v>10035</v>
      </c>
      <c r="M3469" s="10" t="s">
        <v>133</v>
      </c>
      <c r="N3469" s="10" t="str">
        <f>_xlfn.XLOOKUP($M:$M,People!$B:$B,People!A:A)</f>
        <v>Chuck Magee</v>
      </c>
      <c r="O3469" s="10" t="s">
        <v>166</v>
      </c>
      <c r="P3469" s="10" t="str">
        <f>VLOOKUP(O3469,Products!$A:$E,3,FALSE)</f>
        <v>IKEA</v>
      </c>
      <c r="Q3469" s="31">
        <f>INDEX(Products!$E:$E,MATCH(O3469,Products!$A:$A,0))</f>
        <v>0.28000000000000003</v>
      </c>
      <c r="R3469" s="10" t="s">
        <v>41</v>
      </c>
      <c r="S3469" s="10" t="s">
        <v>82</v>
      </c>
      <c r="T3469" s="10" t="s">
        <v>167</v>
      </c>
      <c r="U3469" s="12">
        <v>24.56</v>
      </c>
      <c r="V3469" s="12">
        <v>2</v>
      </c>
      <c r="W3469" s="12">
        <v>0</v>
      </c>
      <c r="X3469" s="12">
        <v>11.543199999999999</v>
      </c>
    </row>
    <row r="3470" spans="1:24" ht="14" x14ac:dyDescent="0.3">
      <c r="A3470" s="9">
        <v>3466</v>
      </c>
      <c r="B3470" s="14" t="s">
        <v>7706</v>
      </c>
      <c r="C3470" s="15">
        <v>45585</v>
      </c>
      <c r="D3470" s="15">
        <v>45589</v>
      </c>
      <c r="E3470" s="10" t="s">
        <v>44</v>
      </c>
      <c r="F3470" s="10" t="s">
        <v>2596</v>
      </c>
      <c r="G3470" s="10" t="s">
        <v>2597</v>
      </c>
      <c r="H3470" s="10" t="s">
        <v>36</v>
      </c>
      <c r="I3470" s="10" t="s">
        <v>23</v>
      </c>
      <c r="J3470" s="10" t="s">
        <v>114</v>
      </c>
      <c r="K3470" s="10" t="s">
        <v>38</v>
      </c>
      <c r="L3470" s="10">
        <v>94109</v>
      </c>
      <c r="M3470" s="10" t="s">
        <v>39</v>
      </c>
      <c r="N3470" s="10" t="str">
        <f>_xlfn.XLOOKUP($M:$M,People!$B:$B,People!A:A)</f>
        <v>Sadie Pawthorne</v>
      </c>
      <c r="O3470" s="10" t="s">
        <v>1441</v>
      </c>
      <c r="P3470" s="10" t="str">
        <f>VLOOKUP(O3470,Products!$A:$E,3,FALSE)</f>
        <v>Samsung</v>
      </c>
      <c r="Q3470" s="31">
        <f>INDEX(Products!$E:$E,MATCH(O3470,Products!$A:$A,0))</f>
        <v>0.39</v>
      </c>
      <c r="R3470" s="10" t="s">
        <v>64</v>
      </c>
      <c r="S3470" s="10" t="s">
        <v>144</v>
      </c>
      <c r="T3470" s="10" t="s">
        <v>1442</v>
      </c>
      <c r="U3470" s="12">
        <v>239.96999999999997</v>
      </c>
      <c r="V3470" s="12">
        <v>3</v>
      </c>
      <c r="W3470" s="12">
        <v>0</v>
      </c>
      <c r="X3470" s="12">
        <v>86.389199999999988</v>
      </c>
    </row>
    <row r="3471" spans="1:24" ht="14" x14ac:dyDescent="0.3">
      <c r="A3471" s="9">
        <v>3467</v>
      </c>
      <c r="B3471" s="14" t="s">
        <v>7709</v>
      </c>
      <c r="C3471" s="15">
        <v>45587</v>
      </c>
      <c r="D3471" s="15">
        <v>45591</v>
      </c>
      <c r="E3471" s="10" t="s">
        <v>44</v>
      </c>
      <c r="F3471" s="10" t="s">
        <v>2110</v>
      </c>
      <c r="G3471" s="10" t="s">
        <v>2111</v>
      </c>
      <c r="H3471" s="10" t="s">
        <v>22</v>
      </c>
      <c r="I3471" s="10" t="s">
        <v>23</v>
      </c>
      <c r="J3471" s="10" t="s">
        <v>473</v>
      </c>
      <c r="K3471" s="10" t="s">
        <v>189</v>
      </c>
      <c r="L3471" s="10">
        <v>61701</v>
      </c>
      <c r="M3471" s="10" t="s">
        <v>95</v>
      </c>
      <c r="N3471" s="10" t="str">
        <f>_xlfn.XLOOKUP($M:$M,People!$B:$B,People!A:A)</f>
        <v>Roxanne Rodriguez</v>
      </c>
      <c r="O3471" s="10" t="s">
        <v>2085</v>
      </c>
      <c r="P3471" s="10" t="str">
        <f>VLOOKUP(O3471,Products!$A:$E,3,FALSE)</f>
        <v>HP</v>
      </c>
      <c r="Q3471" s="31">
        <f>INDEX(Products!$E:$E,MATCH(O3471,Products!$A:$A,0))</f>
        <v>0.37</v>
      </c>
      <c r="R3471" s="10" t="s">
        <v>41</v>
      </c>
      <c r="S3471" s="10" t="s">
        <v>68</v>
      </c>
      <c r="T3471" s="10" t="s">
        <v>2086</v>
      </c>
      <c r="U3471" s="12">
        <v>5.1759999999999984</v>
      </c>
      <c r="V3471" s="12">
        <v>4</v>
      </c>
      <c r="W3471" s="12">
        <v>0.8</v>
      </c>
      <c r="X3471" s="12">
        <v>-7.7640000000000011</v>
      </c>
    </row>
    <row r="3472" spans="1:24" ht="14" x14ac:dyDescent="0.3">
      <c r="A3472" s="9">
        <v>3468</v>
      </c>
      <c r="B3472" s="14" t="s">
        <v>7710</v>
      </c>
      <c r="C3472" s="15">
        <v>45587</v>
      </c>
      <c r="D3472" s="15">
        <v>45591</v>
      </c>
      <c r="E3472" s="10" t="s">
        <v>19</v>
      </c>
      <c r="F3472" s="10" t="s">
        <v>2976</v>
      </c>
      <c r="G3472" s="10" t="s">
        <v>2977</v>
      </c>
      <c r="H3472" s="10" t="s">
        <v>22</v>
      </c>
      <c r="I3472" s="10" t="s">
        <v>23</v>
      </c>
      <c r="J3472" s="10" t="s">
        <v>5201</v>
      </c>
      <c r="K3472" s="10" t="s">
        <v>48</v>
      </c>
      <c r="L3472" s="10">
        <v>33021</v>
      </c>
      <c r="M3472" s="10" t="s">
        <v>26</v>
      </c>
      <c r="N3472" s="10" t="str">
        <f>_xlfn.XLOOKUP($M:$M,People!$B:$B,People!A:A)</f>
        <v>Fred Suzuki</v>
      </c>
      <c r="O3472" s="10" t="s">
        <v>909</v>
      </c>
      <c r="P3472" s="10" t="str">
        <f>VLOOKUP(O3472,Products!$A:$E,3,FALSE)</f>
        <v>Office Depot</v>
      </c>
      <c r="Q3472" s="31">
        <f>INDEX(Products!$E:$E,MATCH(O3472,Products!$A:$A,0))</f>
        <v>0.32</v>
      </c>
      <c r="R3472" s="10" t="s">
        <v>41</v>
      </c>
      <c r="S3472" s="10" t="s">
        <v>53</v>
      </c>
      <c r="T3472" s="10" t="s">
        <v>910</v>
      </c>
      <c r="U3472" s="12">
        <v>9.952</v>
      </c>
      <c r="V3472" s="12">
        <v>1</v>
      </c>
      <c r="W3472" s="12">
        <v>0.2</v>
      </c>
      <c r="X3472" s="12">
        <v>0.99520000000000008</v>
      </c>
    </row>
    <row r="3473" spans="1:24" ht="14" x14ac:dyDescent="0.3">
      <c r="A3473" s="9">
        <v>3469</v>
      </c>
      <c r="B3473" s="14" t="s">
        <v>7711</v>
      </c>
      <c r="C3473" s="15">
        <v>45588</v>
      </c>
      <c r="D3473" s="15">
        <v>45592</v>
      </c>
      <c r="E3473" s="10" t="s">
        <v>19</v>
      </c>
      <c r="F3473" s="10" t="s">
        <v>1996</v>
      </c>
      <c r="G3473" s="10" t="s">
        <v>1997</v>
      </c>
      <c r="H3473" s="10" t="s">
        <v>22</v>
      </c>
      <c r="I3473" s="10" t="s">
        <v>23</v>
      </c>
      <c r="J3473" s="10" t="s">
        <v>831</v>
      </c>
      <c r="K3473" s="10" t="s">
        <v>38</v>
      </c>
      <c r="L3473" s="10">
        <v>92105</v>
      </c>
      <c r="M3473" s="10" t="s">
        <v>39</v>
      </c>
      <c r="N3473" s="10" t="str">
        <f>_xlfn.XLOOKUP($M:$M,People!$B:$B,People!A:A)</f>
        <v>Sadie Pawthorne</v>
      </c>
      <c r="O3473" s="10" t="s">
        <v>3657</v>
      </c>
      <c r="P3473" s="10" t="str">
        <f>VLOOKUP(O3473,Products!$A:$E,3,FALSE)</f>
        <v>HP</v>
      </c>
      <c r="Q3473" s="31">
        <f>INDEX(Products!$E:$E,MATCH(O3473,Products!$A:$A,0))</f>
        <v>0.37</v>
      </c>
      <c r="R3473" s="10" t="s">
        <v>28</v>
      </c>
      <c r="S3473" s="10" t="s">
        <v>32</v>
      </c>
      <c r="T3473" s="10" t="s">
        <v>3658</v>
      </c>
      <c r="U3473" s="12">
        <v>842.35200000000009</v>
      </c>
      <c r="V3473" s="12">
        <v>3</v>
      </c>
      <c r="W3473" s="12">
        <v>0.2</v>
      </c>
      <c r="X3473" s="12">
        <v>42.117600000000039</v>
      </c>
    </row>
    <row r="3474" spans="1:24" ht="14" x14ac:dyDescent="0.3">
      <c r="A3474" s="9">
        <v>3470</v>
      </c>
      <c r="B3474" s="14" t="s">
        <v>7711</v>
      </c>
      <c r="C3474" s="15">
        <v>45588</v>
      </c>
      <c r="D3474" s="15">
        <v>45592</v>
      </c>
      <c r="E3474" s="10" t="s">
        <v>19</v>
      </c>
      <c r="F3474" s="10" t="s">
        <v>1996</v>
      </c>
      <c r="G3474" s="10" t="s">
        <v>1997</v>
      </c>
      <c r="H3474" s="10" t="s">
        <v>22</v>
      </c>
      <c r="I3474" s="10" t="s">
        <v>23</v>
      </c>
      <c r="J3474" s="10" t="s">
        <v>831</v>
      </c>
      <c r="K3474" s="10" t="s">
        <v>38</v>
      </c>
      <c r="L3474" s="10">
        <v>92105</v>
      </c>
      <c r="M3474" s="10" t="s">
        <v>39</v>
      </c>
      <c r="N3474" s="10" t="str">
        <f>_xlfn.XLOOKUP($M:$M,People!$B:$B,People!A:A)</f>
        <v>Sadie Pawthorne</v>
      </c>
      <c r="O3474" s="10" t="s">
        <v>4803</v>
      </c>
      <c r="P3474" s="10" t="str">
        <f>VLOOKUP(O3474,Products!$A:$E,3,FALSE)</f>
        <v>Staples</v>
      </c>
      <c r="Q3474" s="31">
        <f>INDEX(Products!$E:$E,MATCH(O3474,Products!$A:$A,0))</f>
        <v>0.31</v>
      </c>
      <c r="R3474" s="10" t="s">
        <v>28</v>
      </c>
      <c r="S3474" s="10" t="s">
        <v>32</v>
      </c>
      <c r="T3474" s="10" t="s">
        <v>4804</v>
      </c>
      <c r="U3474" s="12">
        <v>240.78400000000002</v>
      </c>
      <c r="V3474" s="12">
        <v>1</v>
      </c>
      <c r="W3474" s="12">
        <v>0.2</v>
      </c>
      <c r="X3474" s="12">
        <v>27.088199999999965</v>
      </c>
    </row>
    <row r="3475" spans="1:24" ht="14" x14ac:dyDescent="0.3">
      <c r="A3475" s="9">
        <v>3471</v>
      </c>
      <c r="B3475" s="14" t="s">
        <v>7711</v>
      </c>
      <c r="C3475" s="15">
        <v>45588</v>
      </c>
      <c r="D3475" s="15">
        <v>45592</v>
      </c>
      <c r="E3475" s="10" t="s">
        <v>19</v>
      </c>
      <c r="F3475" s="10" t="s">
        <v>1996</v>
      </c>
      <c r="G3475" s="10" t="s">
        <v>1997</v>
      </c>
      <c r="H3475" s="10" t="s">
        <v>22</v>
      </c>
      <c r="I3475" s="10" t="s">
        <v>23</v>
      </c>
      <c r="J3475" s="10" t="s">
        <v>831</v>
      </c>
      <c r="K3475" s="10" t="s">
        <v>38</v>
      </c>
      <c r="L3475" s="10">
        <v>92105</v>
      </c>
      <c r="M3475" s="10" t="s">
        <v>39</v>
      </c>
      <c r="N3475" s="10" t="str">
        <f>_xlfn.XLOOKUP($M:$M,People!$B:$B,People!A:A)</f>
        <v>Sadie Pawthorne</v>
      </c>
      <c r="O3475" s="10" t="s">
        <v>2847</v>
      </c>
      <c r="P3475" s="10" t="str">
        <f>VLOOKUP(O3475,Products!$A:$E,3,FALSE)</f>
        <v>Staples</v>
      </c>
      <c r="Q3475" s="31">
        <f>INDEX(Products!$E:$E,MATCH(O3475,Products!$A:$A,0))</f>
        <v>0.35</v>
      </c>
      <c r="R3475" s="10" t="s">
        <v>28</v>
      </c>
      <c r="S3475" s="10" t="s">
        <v>32</v>
      </c>
      <c r="T3475" s="10" t="s">
        <v>2848</v>
      </c>
      <c r="U3475" s="12">
        <v>191.96800000000002</v>
      </c>
      <c r="V3475" s="12">
        <v>7</v>
      </c>
      <c r="W3475" s="12">
        <v>0.2</v>
      </c>
      <c r="X3475" s="12">
        <v>16.797200000000004</v>
      </c>
    </row>
    <row r="3476" spans="1:24" ht="14" x14ac:dyDescent="0.3">
      <c r="A3476" s="9">
        <v>3472</v>
      </c>
      <c r="B3476" s="14" t="s">
        <v>7712</v>
      </c>
      <c r="C3476" s="15">
        <v>45588</v>
      </c>
      <c r="D3476" s="15">
        <v>45588</v>
      </c>
      <c r="E3476" s="10" t="s">
        <v>1124</v>
      </c>
      <c r="F3476" s="10" t="s">
        <v>1912</v>
      </c>
      <c r="G3476" s="10" t="s">
        <v>1913</v>
      </c>
      <c r="H3476" s="10" t="s">
        <v>22</v>
      </c>
      <c r="I3476" s="10" t="s">
        <v>23</v>
      </c>
      <c r="J3476" s="10" t="s">
        <v>1551</v>
      </c>
      <c r="K3476" s="10" t="s">
        <v>48</v>
      </c>
      <c r="L3476" s="10">
        <v>33801</v>
      </c>
      <c r="M3476" s="10" t="s">
        <v>26</v>
      </c>
      <c r="N3476" s="10" t="str">
        <f>_xlfn.XLOOKUP($M:$M,People!$B:$B,People!A:A)</f>
        <v>Fred Suzuki</v>
      </c>
      <c r="O3476" s="10" t="s">
        <v>605</v>
      </c>
      <c r="P3476" s="10" t="str">
        <f>VLOOKUP(O3476,Products!$A:$E,3,FALSE)</f>
        <v>IKEA</v>
      </c>
      <c r="Q3476" s="31">
        <f>INDEX(Products!$E:$E,MATCH(O3476,Products!$A:$A,0))</f>
        <v>0.32</v>
      </c>
      <c r="R3476" s="10" t="s">
        <v>41</v>
      </c>
      <c r="S3476" s="10" t="s">
        <v>61</v>
      </c>
      <c r="T3476" s="10" t="s">
        <v>606</v>
      </c>
      <c r="U3476" s="12">
        <v>10.688000000000001</v>
      </c>
      <c r="V3476" s="12">
        <v>2</v>
      </c>
      <c r="W3476" s="12">
        <v>0.2</v>
      </c>
      <c r="X3476" s="12">
        <v>2.271199999999999</v>
      </c>
    </row>
    <row r="3477" spans="1:24" ht="14" x14ac:dyDescent="0.3">
      <c r="A3477" s="9">
        <v>3473</v>
      </c>
      <c r="B3477" s="14" t="s">
        <v>7713</v>
      </c>
      <c r="C3477" s="15">
        <v>45588</v>
      </c>
      <c r="D3477" s="15">
        <v>45593</v>
      </c>
      <c r="E3477" s="10" t="s">
        <v>44</v>
      </c>
      <c r="F3477" s="10" t="s">
        <v>3634</v>
      </c>
      <c r="G3477" s="10" t="s">
        <v>3635</v>
      </c>
      <c r="H3477" s="10" t="s">
        <v>22</v>
      </c>
      <c r="I3477" s="10" t="s">
        <v>23</v>
      </c>
      <c r="J3477" s="10" t="s">
        <v>3906</v>
      </c>
      <c r="K3477" s="10" t="s">
        <v>94</v>
      </c>
      <c r="L3477" s="10">
        <v>79424</v>
      </c>
      <c r="M3477" s="10" t="s">
        <v>95</v>
      </c>
      <c r="N3477" s="10" t="str">
        <f>_xlfn.XLOOKUP($M:$M,People!$B:$B,People!A:A)</f>
        <v>Roxanne Rodriguez</v>
      </c>
      <c r="O3477" s="10" t="s">
        <v>3234</v>
      </c>
      <c r="P3477" s="10" t="str">
        <f>VLOOKUP(O3477,Products!$A:$E,3,FALSE)</f>
        <v>Logitech</v>
      </c>
      <c r="Q3477" s="31">
        <f>INDEX(Products!$E:$E,MATCH(O3477,Products!$A:$A,0))</f>
        <v>0.33</v>
      </c>
      <c r="R3477" s="10" t="s">
        <v>41</v>
      </c>
      <c r="S3477" s="10" t="s">
        <v>68</v>
      </c>
      <c r="T3477" s="10" t="s">
        <v>3235</v>
      </c>
      <c r="U3477" s="12">
        <v>6.0799999999999983</v>
      </c>
      <c r="V3477" s="12">
        <v>1</v>
      </c>
      <c r="W3477" s="12">
        <v>0.8</v>
      </c>
      <c r="X3477" s="12">
        <v>-10.336000000000002</v>
      </c>
    </row>
    <row r="3478" spans="1:24" ht="14" x14ac:dyDescent="0.3">
      <c r="A3478" s="9">
        <v>3474</v>
      </c>
      <c r="B3478" s="14" t="s">
        <v>7714</v>
      </c>
      <c r="C3478" s="15">
        <v>45588</v>
      </c>
      <c r="D3478" s="15">
        <v>45593</v>
      </c>
      <c r="E3478" s="10" t="s">
        <v>44</v>
      </c>
      <c r="F3478" s="10" t="s">
        <v>903</v>
      </c>
      <c r="G3478" s="10" t="s">
        <v>904</v>
      </c>
      <c r="H3478" s="10" t="s">
        <v>36</v>
      </c>
      <c r="I3478" s="10" t="s">
        <v>23</v>
      </c>
      <c r="J3478" s="10" t="s">
        <v>86</v>
      </c>
      <c r="K3478" s="10" t="s">
        <v>87</v>
      </c>
      <c r="L3478" s="10">
        <v>98105</v>
      </c>
      <c r="M3478" s="10" t="s">
        <v>39</v>
      </c>
      <c r="N3478" s="10" t="str">
        <f>_xlfn.XLOOKUP($M:$M,People!$B:$B,People!A:A)</f>
        <v>Sadie Pawthorne</v>
      </c>
      <c r="O3478" s="10" t="s">
        <v>1065</v>
      </c>
      <c r="P3478" s="10" t="str">
        <f>VLOOKUP(O3478,Products!$A:$E,3,FALSE)</f>
        <v>Office Depot</v>
      </c>
      <c r="Q3478" s="31">
        <f>INDEX(Products!$E:$E,MATCH(O3478,Products!$A:$A,0))</f>
        <v>0.4</v>
      </c>
      <c r="R3478" s="10" t="s">
        <v>41</v>
      </c>
      <c r="S3478" s="10" t="s">
        <v>68</v>
      </c>
      <c r="T3478" s="10" t="s">
        <v>1066</v>
      </c>
      <c r="U3478" s="12">
        <v>3.5920000000000005</v>
      </c>
      <c r="V3478" s="12">
        <v>1</v>
      </c>
      <c r="W3478" s="12">
        <v>0.2</v>
      </c>
      <c r="X3478" s="12">
        <v>1.1224999999999996</v>
      </c>
    </row>
    <row r="3479" spans="1:24" ht="14" x14ac:dyDescent="0.3">
      <c r="A3479" s="9">
        <v>3475</v>
      </c>
      <c r="B3479" s="14" t="s">
        <v>7711</v>
      </c>
      <c r="C3479" s="15">
        <v>45588</v>
      </c>
      <c r="D3479" s="15">
        <v>45592</v>
      </c>
      <c r="E3479" s="10" t="s">
        <v>19</v>
      </c>
      <c r="F3479" s="10" t="s">
        <v>1996</v>
      </c>
      <c r="G3479" s="10" t="s">
        <v>1997</v>
      </c>
      <c r="H3479" s="10" t="s">
        <v>22</v>
      </c>
      <c r="I3479" s="10" t="s">
        <v>23</v>
      </c>
      <c r="J3479" s="10" t="s">
        <v>831</v>
      </c>
      <c r="K3479" s="10" t="s">
        <v>38</v>
      </c>
      <c r="L3479" s="10">
        <v>92105</v>
      </c>
      <c r="M3479" s="10" t="s">
        <v>39</v>
      </c>
      <c r="N3479" s="10" t="str">
        <f>_xlfn.XLOOKUP($M:$M,People!$B:$B,People!A:A)</f>
        <v>Sadie Pawthorne</v>
      </c>
      <c r="O3479" s="10" t="s">
        <v>441</v>
      </c>
      <c r="P3479" s="10" t="str">
        <f>VLOOKUP(O3479,Products!$A:$E,3,FALSE)</f>
        <v>3M</v>
      </c>
      <c r="Q3479" s="31">
        <f>INDEX(Products!$E:$E,MATCH(O3479,Products!$A:$A,0))</f>
        <v>0.28000000000000003</v>
      </c>
      <c r="R3479" s="10" t="s">
        <v>41</v>
      </c>
      <c r="S3479" s="10" t="s">
        <v>155</v>
      </c>
      <c r="T3479" s="10" t="s">
        <v>442</v>
      </c>
      <c r="U3479" s="12">
        <v>11.8</v>
      </c>
      <c r="V3479" s="12">
        <v>4</v>
      </c>
      <c r="W3479" s="12">
        <v>0</v>
      </c>
      <c r="X3479" s="12">
        <v>5.6639999999999997</v>
      </c>
    </row>
    <row r="3480" spans="1:24" ht="14" x14ac:dyDescent="0.3">
      <c r="A3480" s="9">
        <v>3476</v>
      </c>
      <c r="B3480" s="14" t="s">
        <v>7713</v>
      </c>
      <c r="C3480" s="15">
        <v>45588</v>
      </c>
      <c r="D3480" s="15">
        <v>45593</v>
      </c>
      <c r="E3480" s="10" t="s">
        <v>44</v>
      </c>
      <c r="F3480" s="10" t="s">
        <v>3634</v>
      </c>
      <c r="G3480" s="10" t="s">
        <v>3635</v>
      </c>
      <c r="H3480" s="10" t="s">
        <v>22</v>
      </c>
      <c r="I3480" s="10" t="s">
        <v>23</v>
      </c>
      <c r="J3480" s="10" t="s">
        <v>3906</v>
      </c>
      <c r="K3480" s="10" t="s">
        <v>94</v>
      </c>
      <c r="L3480" s="10">
        <v>79424</v>
      </c>
      <c r="M3480" s="10" t="s">
        <v>95</v>
      </c>
      <c r="N3480" s="10" t="str">
        <f>_xlfn.XLOOKUP($M:$M,People!$B:$B,People!A:A)</f>
        <v>Roxanne Rodriguez</v>
      </c>
      <c r="O3480" s="10" t="s">
        <v>5080</v>
      </c>
      <c r="P3480" s="10" t="str">
        <f>VLOOKUP(O3480,Products!$A:$E,3,FALSE)</f>
        <v>Canon</v>
      </c>
      <c r="Q3480" s="31">
        <f>INDEX(Products!$E:$E,MATCH(O3480,Products!$A:$A,0))</f>
        <v>0.36</v>
      </c>
      <c r="R3480" s="10" t="s">
        <v>41</v>
      </c>
      <c r="S3480" s="10" t="s">
        <v>82</v>
      </c>
      <c r="T3480" s="10" t="s">
        <v>5081</v>
      </c>
      <c r="U3480" s="12">
        <v>60.736000000000004</v>
      </c>
      <c r="V3480" s="12">
        <v>8</v>
      </c>
      <c r="W3480" s="12">
        <v>0.2</v>
      </c>
      <c r="X3480" s="12">
        <v>20.4984</v>
      </c>
    </row>
    <row r="3481" spans="1:24" ht="14" x14ac:dyDescent="0.3">
      <c r="A3481" s="9">
        <v>3477</v>
      </c>
      <c r="B3481" s="14" t="s">
        <v>7715</v>
      </c>
      <c r="C3481" s="15">
        <v>45588</v>
      </c>
      <c r="D3481" s="15">
        <v>45591</v>
      </c>
      <c r="E3481" s="10" t="s">
        <v>168</v>
      </c>
      <c r="F3481" s="10" t="s">
        <v>3847</v>
      </c>
      <c r="G3481" s="10" t="s">
        <v>3848</v>
      </c>
      <c r="H3481" s="10" t="s">
        <v>22</v>
      </c>
      <c r="I3481" s="10" t="s">
        <v>23</v>
      </c>
      <c r="J3481" s="10" t="s">
        <v>165</v>
      </c>
      <c r="K3481" s="10" t="s">
        <v>94</v>
      </c>
      <c r="L3481" s="10">
        <v>77041</v>
      </c>
      <c r="M3481" s="10" t="s">
        <v>95</v>
      </c>
      <c r="N3481" s="10" t="str">
        <f>_xlfn.XLOOKUP($M:$M,People!$B:$B,People!A:A)</f>
        <v>Roxanne Rodriguez</v>
      </c>
      <c r="O3481" s="10" t="s">
        <v>2466</v>
      </c>
      <c r="P3481" s="10" t="str">
        <f>VLOOKUP(O3481,Products!$A:$E,3,FALSE)</f>
        <v>IKEA</v>
      </c>
      <c r="Q3481" s="31">
        <f>INDEX(Products!$E:$E,MATCH(O3481,Products!$A:$A,0))</f>
        <v>0.32</v>
      </c>
      <c r="R3481" s="10" t="s">
        <v>41</v>
      </c>
      <c r="S3481" s="10" t="s">
        <v>82</v>
      </c>
      <c r="T3481" s="10" t="s">
        <v>2467</v>
      </c>
      <c r="U3481" s="12">
        <v>36.288000000000011</v>
      </c>
      <c r="V3481" s="12">
        <v>7</v>
      </c>
      <c r="W3481" s="12">
        <v>0.2</v>
      </c>
      <c r="X3481" s="12">
        <v>12.700800000000001</v>
      </c>
    </row>
    <row r="3482" spans="1:24" ht="14" x14ac:dyDescent="0.3">
      <c r="A3482" s="9">
        <v>3478</v>
      </c>
      <c r="B3482" s="14" t="s">
        <v>7711</v>
      </c>
      <c r="C3482" s="15">
        <v>45588</v>
      </c>
      <c r="D3482" s="15">
        <v>45592</v>
      </c>
      <c r="E3482" s="10" t="s">
        <v>19</v>
      </c>
      <c r="F3482" s="10" t="s">
        <v>1996</v>
      </c>
      <c r="G3482" s="10" t="s">
        <v>1997</v>
      </c>
      <c r="H3482" s="10" t="s">
        <v>22</v>
      </c>
      <c r="I3482" s="10" t="s">
        <v>23</v>
      </c>
      <c r="J3482" s="10" t="s">
        <v>831</v>
      </c>
      <c r="K3482" s="10" t="s">
        <v>38</v>
      </c>
      <c r="L3482" s="10">
        <v>92105</v>
      </c>
      <c r="M3482" s="10" t="s">
        <v>39</v>
      </c>
      <c r="N3482" s="10" t="str">
        <f>_xlfn.XLOOKUP($M:$M,People!$B:$B,People!A:A)</f>
        <v>Sadie Pawthorne</v>
      </c>
      <c r="O3482" s="10" t="s">
        <v>2029</v>
      </c>
      <c r="P3482" s="10" t="str">
        <f>VLOOKUP(O3482,Products!$A:$E,3,FALSE)</f>
        <v>Canon</v>
      </c>
      <c r="Q3482" s="31">
        <f>INDEX(Products!$E:$E,MATCH(O3482,Products!$A:$A,0))</f>
        <v>0.38</v>
      </c>
      <c r="R3482" s="10" t="s">
        <v>41</v>
      </c>
      <c r="S3482" s="10" t="s">
        <v>82</v>
      </c>
      <c r="T3482" s="10" t="s">
        <v>2030</v>
      </c>
      <c r="U3482" s="12">
        <v>11.56</v>
      </c>
      <c r="V3482" s="12">
        <v>2</v>
      </c>
      <c r="W3482" s="12">
        <v>0</v>
      </c>
      <c r="X3482" s="12">
        <v>5.6644000000000005</v>
      </c>
    </row>
    <row r="3483" spans="1:24" ht="14" x14ac:dyDescent="0.3">
      <c r="A3483" s="9">
        <v>3479</v>
      </c>
      <c r="B3483" s="14" t="s">
        <v>7711</v>
      </c>
      <c r="C3483" s="15">
        <v>45588</v>
      </c>
      <c r="D3483" s="15">
        <v>45592</v>
      </c>
      <c r="E3483" s="10" t="s">
        <v>19</v>
      </c>
      <c r="F3483" s="10" t="s">
        <v>1996</v>
      </c>
      <c r="G3483" s="10" t="s">
        <v>1997</v>
      </c>
      <c r="H3483" s="10" t="s">
        <v>22</v>
      </c>
      <c r="I3483" s="10" t="s">
        <v>23</v>
      </c>
      <c r="J3483" s="10" t="s">
        <v>831</v>
      </c>
      <c r="K3483" s="10" t="s">
        <v>38</v>
      </c>
      <c r="L3483" s="10">
        <v>92105</v>
      </c>
      <c r="M3483" s="10" t="s">
        <v>39</v>
      </c>
      <c r="N3483" s="10" t="str">
        <f>_xlfn.XLOOKUP($M:$M,People!$B:$B,People!A:A)</f>
        <v>Sadie Pawthorne</v>
      </c>
      <c r="O3483" s="10" t="s">
        <v>2241</v>
      </c>
      <c r="P3483" s="10" t="str">
        <f>VLOOKUP(O3483,Products!$A:$E,3,FALSE)</f>
        <v>Avery</v>
      </c>
      <c r="Q3483" s="31">
        <f>INDEX(Products!$E:$E,MATCH(O3483,Products!$A:$A,0))</f>
        <v>0.25</v>
      </c>
      <c r="R3483" s="10" t="s">
        <v>64</v>
      </c>
      <c r="S3483" s="10" t="s">
        <v>144</v>
      </c>
      <c r="T3483" s="10" t="s">
        <v>2242</v>
      </c>
      <c r="U3483" s="12">
        <v>148.32</v>
      </c>
      <c r="V3483" s="12">
        <v>9</v>
      </c>
      <c r="W3483" s="12">
        <v>0</v>
      </c>
      <c r="X3483" s="12">
        <v>63.777600000000007</v>
      </c>
    </row>
    <row r="3484" spans="1:24" ht="14" x14ac:dyDescent="0.3">
      <c r="A3484" s="9">
        <v>3480</v>
      </c>
      <c r="B3484" s="14" t="s">
        <v>7713</v>
      </c>
      <c r="C3484" s="15">
        <v>45588</v>
      </c>
      <c r="D3484" s="15">
        <v>45593</v>
      </c>
      <c r="E3484" s="10" t="s">
        <v>44</v>
      </c>
      <c r="F3484" s="10" t="s">
        <v>3634</v>
      </c>
      <c r="G3484" s="10" t="s">
        <v>3635</v>
      </c>
      <c r="H3484" s="10" t="s">
        <v>22</v>
      </c>
      <c r="I3484" s="10" t="s">
        <v>23</v>
      </c>
      <c r="J3484" s="10" t="s">
        <v>3906</v>
      </c>
      <c r="K3484" s="10" t="s">
        <v>94</v>
      </c>
      <c r="L3484" s="10">
        <v>79424</v>
      </c>
      <c r="M3484" s="10" t="s">
        <v>95</v>
      </c>
      <c r="N3484" s="10" t="str">
        <f>_xlfn.XLOOKUP($M:$M,People!$B:$B,People!A:A)</f>
        <v>Roxanne Rodriguez</v>
      </c>
      <c r="O3484" s="10" t="s">
        <v>5369</v>
      </c>
      <c r="P3484" s="10" t="str">
        <f>VLOOKUP(O3484,Products!$A:$E,3,FALSE)</f>
        <v>HP</v>
      </c>
      <c r="Q3484" s="31">
        <f>INDEX(Products!$E:$E,MATCH(O3484,Products!$A:$A,0))</f>
        <v>0.28999999999999998</v>
      </c>
      <c r="R3484" s="10" t="s">
        <v>64</v>
      </c>
      <c r="S3484" s="10" t="s">
        <v>1063</v>
      </c>
      <c r="T3484" s="10" t="s">
        <v>5370</v>
      </c>
      <c r="U3484" s="12">
        <v>479.97600000000006</v>
      </c>
      <c r="V3484" s="12">
        <v>3</v>
      </c>
      <c r="W3484" s="12">
        <v>0.2</v>
      </c>
      <c r="X3484" s="12">
        <v>161.99189999999999</v>
      </c>
    </row>
    <row r="3485" spans="1:24" ht="14" x14ac:dyDescent="0.3">
      <c r="A3485" s="9">
        <v>3481</v>
      </c>
      <c r="B3485" s="14" t="s">
        <v>7715</v>
      </c>
      <c r="C3485" s="15">
        <v>45588</v>
      </c>
      <c r="D3485" s="15">
        <v>45591</v>
      </c>
      <c r="E3485" s="10" t="s">
        <v>168</v>
      </c>
      <c r="F3485" s="10" t="s">
        <v>3847</v>
      </c>
      <c r="G3485" s="10" t="s">
        <v>3848</v>
      </c>
      <c r="H3485" s="10" t="s">
        <v>22</v>
      </c>
      <c r="I3485" s="10" t="s">
        <v>23</v>
      </c>
      <c r="J3485" s="10" t="s">
        <v>165</v>
      </c>
      <c r="K3485" s="10" t="s">
        <v>94</v>
      </c>
      <c r="L3485" s="10">
        <v>77041</v>
      </c>
      <c r="M3485" s="10" t="s">
        <v>95</v>
      </c>
      <c r="N3485" s="10" t="str">
        <f>_xlfn.XLOOKUP($M:$M,People!$B:$B,People!A:A)</f>
        <v>Roxanne Rodriguez</v>
      </c>
      <c r="O3485" s="10" t="s">
        <v>1796</v>
      </c>
      <c r="P3485" s="10" t="str">
        <f>VLOOKUP(O3485,Products!$A:$E,3,FALSE)</f>
        <v>Logitech</v>
      </c>
      <c r="Q3485" s="31">
        <f>INDEX(Products!$E:$E,MATCH(O3485,Products!$A:$A,0))</f>
        <v>0.35</v>
      </c>
      <c r="R3485" s="10" t="s">
        <v>64</v>
      </c>
      <c r="S3485" s="10" t="s">
        <v>65</v>
      </c>
      <c r="T3485" s="10" t="s">
        <v>1797</v>
      </c>
      <c r="U3485" s="12">
        <v>150.38399999999999</v>
      </c>
      <c r="V3485" s="12">
        <v>2</v>
      </c>
      <c r="W3485" s="12">
        <v>0.2</v>
      </c>
      <c r="X3485" s="12">
        <v>15.038400000000003</v>
      </c>
    </row>
    <row r="3486" spans="1:24" ht="14" x14ac:dyDescent="0.3">
      <c r="A3486" s="9">
        <v>3482</v>
      </c>
      <c r="B3486" s="14" t="s">
        <v>7712</v>
      </c>
      <c r="C3486" s="15">
        <v>45588</v>
      </c>
      <c r="D3486" s="15">
        <v>45588</v>
      </c>
      <c r="E3486" s="10" t="s">
        <v>1124</v>
      </c>
      <c r="F3486" s="10" t="s">
        <v>1912</v>
      </c>
      <c r="G3486" s="10" t="s">
        <v>1913</v>
      </c>
      <c r="H3486" s="10" t="s">
        <v>22</v>
      </c>
      <c r="I3486" s="10" t="s">
        <v>23</v>
      </c>
      <c r="J3486" s="10" t="s">
        <v>1551</v>
      </c>
      <c r="K3486" s="10" t="s">
        <v>48</v>
      </c>
      <c r="L3486" s="10">
        <v>33801</v>
      </c>
      <c r="M3486" s="10" t="s">
        <v>26</v>
      </c>
      <c r="N3486" s="10" t="str">
        <f>_xlfn.XLOOKUP($M:$M,People!$B:$B,People!A:A)</f>
        <v>Fred Suzuki</v>
      </c>
      <c r="O3486" s="10" t="s">
        <v>3678</v>
      </c>
      <c r="P3486" s="10" t="str">
        <f>VLOOKUP(O3486,Products!$A:$E,3,FALSE)</f>
        <v>Samsung</v>
      </c>
      <c r="Q3486" s="31">
        <f>INDEX(Products!$E:$E,MATCH(O3486,Products!$A:$A,0))</f>
        <v>0.37</v>
      </c>
      <c r="R3486" s="10" t="s">
        <v>64</v>
      </c>
      <c r="S3486" s="10" t="s">
        <v>65</v>
      </c>
      <c r="T3486" s="10" t="s">
        <v>3679</v>
      </c>
      <c r="U3486" s="12">
        <v>55.944000000000003</v>
      </c>
      <c r="V3486" s="12">
        <v>7</v>
      </c>
      <c r="W3486" s="12">
        <v>0.2</v>
      </c>
      <c r="X3486" s="12">
        <v>-13.286700000000002</v>
      </c>
    </row>
    <row r="3487" spans="1:24" ht="14" x14ac:dyDescent="0.3">
      <c r="A3487" s="9">
        <v>3483</v>
      </c>
      <c r="B3487" s="14" t="s">
        <v>7712</v>
      </c>
      <c r="C3487" s="15">
        <v>45588</v>
      </c>
      <c r="D3487" s="15">
        <v>45588</v>
      </c>
      <c r="E3487" s="10" t="s">
        <v>1124</v>
      </c>
      <c r="F3487" s="10" t="s">
        <v>1912</v>
      </c>
      <c r="G3487" s="10" t="s">
        <v>1913</v>
      </c>
      <c r="H3487" s="10" t="s">
        <v>22</v>
      </c>
      <c r="I3487" s="10" t="s">
        <v>23</v>
      </c>
      <c r="J3487" s="10" t="s">
        <v>1551</v>
      </c>
      <c r="K3487" s="10" t="s">
        <v>48</v>
      </c>
      <c r="L3487" s="10">
        <v>33801</v>
      </c>
      <c r="M3487" s="10" t="s">
        <v>26</v>
      </c>
      <c r="N3487" s="10" t="str">
        <f>_xlfn.XLOOKUP($M:$M,People!$B:$B,People!A:A)</f>
        <v>Fred Suzuki</v>
      </c>
      <c r="O3487" s="10" t="s">
        <v>3800</v>
      </c>
      <c r="P3487" s="10" t="str">
        <f>VLOOKUP(O3487,Products!$A:$E,3,FALSE)</f>
        <v>Logitech</v>
      </c>
      <c r="Q3487" s="31">
        <f>INDEX(Products!$E:$E,MATCH(O3487,Products!$A:$A,0))</f>
        <v>0.39</v>
      </c>
      <c r="R3487" s="10" t="s">
        <v>64</v>
      </c>
      <c r="S3487" s="10" t="s">
        <v>65</v>
      </c>
      <c r="T3487" s="10" t="s">
        <v>3801</v>
      </c>
      <c r="U3487" s="12">
        <v>11.824</v>
      </c>
      <c r="V3487" s="12">
        <v>2</v>
      </c>
      <c r="W3487" s="12">
        <v>0.2</v>
      </c>
      <c r="X3487" s="12">
        <v>1.0346000000000006</v>
      </c>
    </row>
    <row r="3488" spans="1:24" ht="14" x14ac:dyDescent="0.3">
      <c r="A3488" s="9">
        <v>3484</v>
      </c>
      <c r="B3488" s="14" t="s">
        <v>7716</v>
      </c>
      <c r="C3488" s="15">
        <v>45589</v>
      </c>
      <c r="D3488" s="15">
        <v>45592</v>
      </c>
      <c r="E3488" s="10" t="s">
        <v>168</v>
      </c>
      <c r="F3488" s="10" t="s">
        <v>2587</v>
      </c>
      <c r="G3488" s="10" t="s">
        <v>2588</v>
      </c>
      <c r="H3488" s="10" t="s">
        <v>92</v>
      </c>
      <c r="I3488" s="10" t="s">
        <v>23</v>
      </c>
      <c r="J3488" s="10" t="s">
        <v>2679</v>
      </c>
      <c r="K3488" s="10" t="s">
        <v>38</v>
      </c>
      <c r="L3488" s="10">
        <v>94601</v>
      </c>
      <c r="M3488" s="10" t="s">
        <v>39</v>
      </c>
      <c r="N3488" s="10" t="str">
        <f>_xlfn.XLOOKUP($M:$M,People!$B:$B,People!A:A)</f>
        <v>Sadie Pawthorne</v>
      </c>
      <c r="O3488" s="10" t="s">
        <v>1260</v>
      </c>
      <c r="P3488" s="10" t="str">
        <f>VLOOKUP(O3488,Products!$A:$E,3,FALSE)</f>
        <v>Office Depot</v>
      </c>
      <c r="Q3488" s="31">
        <f>INDEX(Products!$E:$E,MATCH(O3488,Products!$A:$A,0))</f>
        <v>0.38</v>
      </c>
      <c r="R3488" s="10" t="s">
        <v>28</v>
      </c>
      <c r="S3488" s="10" t="s">
        <v>32</v>
      </c>
      <c r="T3488" s="10" t="s">
        <v>1261</v>
      </c>
      <c r="U3488" s="12">
        <v>454.27200000000005</v>
      </c>
      <c r="V3488" s="12">
        <v>8</v>
      </c>
      <c r="W3488" s="12">
        <v>0.2</v>
      </c>
      <c r="X3488" s="12">
        <v>-73.819200000000052</v>
      </c>
    </row>
    <row r="3489" spans="1:24" ht="14" x14ac:dyDescent="0.3">
      <c r="A3489" s="9">
        <v>3485</v>
      </c>
      <c r="B3489" s="14" t="s">
        <v>7717</v>
      </c>
      <c r="C3489" s="15">
        <v>45589</v>
      </c>
      <c r="D3489" s="15">
        <v>45595</v>
      </c>
      <c r="E3489" s="10" t="s">
        <v>44</v>
      </c>
      <c r="F3489" s="10" t="s">
        <v>903</v>
      </c>
      <c r="G3489" s="10" t="s">
        <v>904</v>
      </c>
      <c r="H3489" s="10" t="s">
        <v>36</v>
      </c>
      <c r="I3489" s="10" t="s">
        <v>23</v>
      </c>
      <c r="J3489" s="10" t="s">
        <v>165</v>
      </c>
      <c r="K3489" s="10" t="s">
        <v>94</v>
      </c>
      <c r="L3489" s="10">
        <v>77041</v>
      </c>
      <c r="M3489" s="10" t="s">
        <v>95</v>
      </c>
      <c r="N3489" s="10" t="str">
        <f>_xlfn.XLOOKUP($M:$M,People!$B:$B,People!A:A)</f>
        <v>Roxanne Rodriguez</v>
      </c>
      <c r="O3489" s="10" t="s">
        <v>812</v>
      </c>
      <c r="P3489" s="10" t="str">
        <f>VLOOKUP(O3489,Products!$A:$E,3,FALSE)</f>
        <v>Staples</v>
      </c>
      <c r="Q3489" s="31">
        <f>INDEX(Products!$E:$E,MATCH(O3489,Products!$A:$A,0))</f>
        <v>0.27</v>
      </c>
      <c r="R3489" s="10" t="s">
        <v>28</v>
      </c>
      <c r="S3489" s="10" t="s">
        <v>50</v>
      </c>
      <c r="T3489" s="10" t="s">
        <v>813</v>
      </c>
      <c r="U3489" s="12">
        <v>347.36099999999999</v>
      </c>
      <c r="V3489" s="12">
        <v>7</v>
      </c>
      <c r="W3489" s="12">
        <v>0.3</v>
      </c>
      <c r="X3489" s="12">
        <v>-69.472199999999958</v>
      </c>
    </row>
    <row r="3490" spans="1:24" ht="14" x14ac:dyDescent="0.3">
      <c r="A3490" s="9">
        <v>3486</v>
      </c>
      <c r="B3490" s="14" t="s">
        <v>7718</v>
      </c>
      <c r="C3490" s="15">
        <v>45589</v>
      </c>
      <c r="D3490" s="15">
        <v>45594</v>
      </c>
      <c r="E3490" s="10" t="s">
        <v>44</v>
      </c>
      <c r="F3490" s="10" t="s">
        <v>1443</v>
      </c>
      <c r="G3490" s="10" t="s">
        <v>1444</v>
      </c>
      <c r="H3490" s="10" t="s">
        <v>92</v>
      </c>
      <c r="I3490" s="10" t="s">
        <v>23</v>
      </c>
      <c r="J3490" s="10" t="s">
        <v>595</v>
      </c>
      <c r="K3490" s="10" t="s">
        <v>94</v>
      </c>
      <c r="L3490" s="10">
        <v>78207</v>
      </c>
      <c r="M3490" s="10" t="s">
        <v>95</v>
      </c>
      <c r="N3490" s="10" t="str">
        <f>_xlfn.XLOOKUP($M:$M,People!$B:$B,People!A:A)</f>
        <v>Roxanne Rodriguez</v>
      </c>
      <c r="O3490" s="10" t="s">
        <v>1065</v>
      </c>
      <c r="P3490" s="10" t="str">
        <f>VLOOKUP(O3490,Products!$A:$E,3,FALSE)</f>
        <v>Office Depot</v>
      </c>
      <c r="Q3490" s="31">
        <f>INDEX(Products!$E:$E,MATCH(O3490,Products!$A:$A,0))</f>
        <v>0.4</v>
      </c>
      <c r="R3490" s="10" t="s">
        <v>41</v>
      </c>
      <c r="S3490" s="10" t="s">
        <v>68</v>
      </c>
      <c r="T3490" s="10" t="s">
        <v>1066</v>
      </c>
      <c r="U3490" s="12">
        <v>3.5919999999999992</v>
      </c>
      <c r="V3490" s="12">
        <v>4</v>
      </c>
      <c r="W3490" s="12">
        <v>0.8</v>
      </c>
      <c r="X3490" s="12">
        <v>-6.2860000000000031</v>
      </c>
    </row>
    <row r="3491" spans="1:24" ht="14" x14ac:dyDescent="0.3">
      <c r="A3491" s="9">
        <v>3487</v>
      </c>
      <c r="B3491" s="14" t="s">
        <v>7717</v>
      </c>
      <c r="C3491" s="15">
        <v>45589</v>
      </c>
      <c r="D3491" s="15">
        <v>45595</v>
      </c>
      <c r="E3491" s="10" t="s">
        <v>44</v>
      </c>
      <c r="F3491" s="10" t="s">
        <v>903</v>
      </c>
      <c r="G3491" s="10" t="s">
        <v>904</v>
      </c>
      <c r="H3491" s="10" t="s">
        <v>36</v>
      </c>
      <c r="I3491" s="10" t="s">
        <v>23</v>
      </c>
      <c r="J3491" s="10" t="s">
        <v>165</v>
      </c>
      <c r="K3491" s="10" t="s">
        <v>94</v>
      </c>
      <c r="L3491" s="10">
        <v>77041</v>
      </c>
      <c r="M3491" s="10" t="s">
        <v>95</v>
      </c>
      <c r="N3491" s="10" t="str">
        <f>_xlfn.XLOOKUP($M:$M,People!$B:$B,People!A:A)</f>
        <v>Roxanne Rodriguez</v>
      </c>
      <c r="O3491" s="10" t="s">
        <v>2561</v>
      </c>
      <c r="P3491" s="10" t="str">
        <f>VLOOKUP(O3491,Products!$A:$E,3,FALSE)</f>
        <v>3M</v>
      </c>
      <c r="Q3491" s="31">
        <f>INDEX(Products!$E:$E,MATCH(O3491,Products!$A:$A,0))</f>
        <v>0.38</v>
      </c>
      <c r="R3491" s="10" t="s">
        <v>41</v>
      </c>
      <c r="S3491" s="10" t="s">
        <v>82</v>
      </c>
      <c r="T3491" s="10" t="s">
        <v>2562</v>
      </c>
      <c r="U3491" s="12">
        <v>10.368000000000002</v>
      </c>
      <c r="V3491" s="12">
        <v>2</v>
      </c>
      <c r="W3491" s="12">
        <v>0.2</v>
      </c>
      <c r="X3491" s="12">
        <v>3.6288</v>
      </c>
    </row>
    <row r="3492" spans="1:24" ht="14" x14ac:dyDescent="0.3">
      <c r="A3492" s="9">
        <v>3488</v>
      </c>
      <c r="B3492" s="14" t="s">
        <v>7717</v>
      </c>
      <c r="C3492" s="15">
        <v>45589</v>
      </c>
      <c r="D3492" s="15">
        <v>45595</v>
      </c>
      <c r="E3492" s="10" t="s">
        <v>44</v>
      </c>
      <c r="F3492" s="10" t="s">
        <v>903</v>
      </c>
      <c r="G3492" s="10" t="s">
        <v>904</v>
      </c>
      <c r="H3492" s="10" t="s">
        <v>36</v>
      </c>
      <c r="I3492" s="10" t="s">
        <v>23</v>
      </c>
      <c r="J3492" s="10" t="s">
        <v>165</v>
      </c>
      <c r="K3492" s="10" t="s">
        <v>94</v>
      </c>
      <c r="L3492" s="10">
        <v>77041</v>
      </c>
      <c r="M3492" s="10" t="s">
        <v>95</v>
      </c>
      <c r="N3492" s="10" t="str">
        <f>_xlfn.XLOOKUP($M:$M,People!$B:$B,People!A:A)</f>
        <v>Roxanne Rodriguez</v>
      </c>
      <c r="O3492" s="10" t="s">
        <v>362</v>
      </c>
      <c r="P3492" s="10" t="str">
        <f>VLOOKUP(O3492,Products!$A:$E,3,FALSE)</f>
        <v>IKEA</v>
      </c>
      <c r="Q3492" s="31">
        <f>INDEX(Products!$E:$E,MATCH(O3492,Products!$A:$A,0))</f>
        <v>0.3</v>
      </c>
      <c r="R3492" s="10" t="s">
        <v>41</v>
      </c>
      <c r="S3492" s="10" t="s">
        <v>82</v>
      </c>
      <c r="T3492" s="10" t="s">
        <v>363</v>
      </c>
      <c r="U3492" s="12">
        <v>15.552000000000003</v>
      </c>
      <c r="V3492" s="12">
        <v>3</v>
      </c>
      <c r="W3492" s="12">
        <v>0.2</v>
      </c>
      <c r="X3492" s="12">
        <v>5.4432</v>
      </c>
    </row>
    <row r="3493" spans="1:24" ht="14" x14ac:dyDescent="0.3">
      <c r="A3493" s="9">
        <v>3489</v>
      </c>
      <c r="B3493" s="14" t="s">
        <v>7719</v>
      </c>
      <c r="C3493" s="15">
        <v>45590</v>
      </c>
      <c r="D3493" s="15">
        <v>45590</v>
      </c>
      <c r="E3493" s="10" t="s">
        <v>1124</v>
      </c>
      <c r="F3493" s="10" t="s">
        <v>2605</v>
      </c>
      <c r="G3493" s="10" t="s">
        <v>2606</v>
      </c>
      <c r="H3493" s="10" t="s">
        <v>36</v>
      </c>
      <c r="I3493" s="10" t="s">
        <v>23</v>
      </c>
      <c r="J3493" s="10" t="s">
        <v>707</v>
      </c>
      <c r="K3493" s="10" t="s">
        <v>402</v>
      </c>
      <c r="L3493" s="10">
        <v>80219</v>
      </c>
      <c r="M3493" s="10" t="s">
        <v>39</v>
      </c>
      <c r="N3493" s="10" t="str">
        <f>_xlfn.XLOOKUP($M:$M,People!$B:$B,People!A:A)</f>
        <v>Sadie Pawthorne</v>
      </c>
      <c r="O3493" s="10" t="s">
        <v>4671</v>
      </c>
      <c r="P3493" s="10" t="str">
        <f>VLOOKUP(O3493,Products!$A:$E,3,FALSE)</f>
        <v>HP</v>
      </c>
      <c r="Q3493" s="31">
        <f>INDEX(Products!$E:$E,MATCH(O3493,Products!$A:$A,0))</f>
        <v>0.31</v>
      </c>
      <c r="R3493" s="10" t="s">
        <v>28</v>
      </c>
      <c r="S3493" s="10" t="s">
        <v>32</v>
      </c>
      <c r="T3493" s="10" t="s">
        <v>4672</v>
      </c>
      <c r="U3493" s="12">
        <v>582.33600000000001</v>
      </c>
      <c r="V3493" s="12">
        <v>8</v>
      </c>
      <c r="W3493" s="12">
        <v>0.2</v>
      </c>
      <c r="X3493" s="12">
        <v>-29.116799999999955</v>
      </c>
    </row>
    <row r="3494" spans="1:24" ht="14" x14ac:dyDescent="0.3">
      <c r="A3494" s="9">
        <v>3490</v>
      </c>
      <c r="B3494" s="14" t="s">
        <v>7720</v>
      </c>
      <c r="C3494" s="15">
        <v>45590</v>
      </c>
      <c r="D3494" s="15">
        <v>45595</v>
      </c>
      <c r="E3494" s="10" t="s">
        <v>44</v>
      </c>
      <c r="F3494" s="10" t="s">
        <v>717</v>
      </c>
      <c r="G3494" s="10" t="s">
        <v>718</v>
      </c>
      <c r="H3494" s="10" t="s">
        <v>36</v>
      </c>
      <c r="I3494" s="10" t="s">
        <v>23</v>
      </c>
      <c r="J3494" s="10" t="s">
        <v>533</v>
      </c>
      <c r="K3494" s="10" t="s">
        <v>218</v>
      </c>
      <c r="L3494" s="10">
        <v>19711</v>
      </c>
      <c r="M3494" s="10" t="s">
        <v>133</v>
      </c>
      <c r="N3494" s="10" t="str">
        <f>_xlfn.XLOOKUP($M:$M,People!$B:$B,People!A:A)</f>
        <v>Chuck Magee</v>
      </c>
      <c r="O3494" s="10" t="s">
        <v>4303</v>
      </c>
      <c r="P3494" s="10" t="str">
        <f>VLOOKUP(O3494,Products!$A:$E,3,FALSE)</f>
        <v>Dell</v>
      </c>
      <c r="Q3494" s="31">
        <f>INDEX(Products!$E:$E,MATCH(O3494,Products!$A:$A,0))</f>
        <v>0.3</v>
      </c>
      <c r="R3494" s="10" t="s">
        <v>28</v>
      </c>
      <c r="S3494" s="10" t="s">
        <v>32</v>
      </c>
      <c r="T3494" s="10" t="s">
        <v>4304</v>
      </c>
      <c r="U3494" s="12">
        <v>291.10000000000002</v>
      </c>
      <c r="V3494" s="12">
        <v>5</v>
      </c>
      <c r="W3494" s="12">
        <v>0</v>
      </c>
      <c r="X3494" s="12">
        <v>75.686000000000007</v>
      </c>
    </row>
    <row r="3495" spans="1:24" ht="14" x14ac:dyDescent="0.3">
      <c r="A3495" s="9">
        <v>3491</v>
      </c>
      <c r="B3495" s="14" t="s">
        <v>7721</v>
      </c>
      <c r="C3495" s="15">
        <v>45590</v>
      </c>
      <c r="D3495" s="15">
        <v>45595</v>
      </c>
      <c r="E3495" s="10" t="s">
        <v>44</v>
      </c>
      <c r="F3495" s="10" t="s">
        <v>4025</v>
      </c>
      <c r="G3495" s="10" t="s">
        <v>4026</v>
      </c>
      <c r="H3495" s="10" t="s">
        <v>22</v>
      </c>
      <c r="I3495" s="10" t="s">
        <v>23</v>
      </c>
      <c r="J3495" s="10" t="s">
        <v>114</v>
      </c>
      <c r="K3495" s="10" t="s">
        <v>38</v>
      </c>
      <c r="L3495" s="10">
        <v>94110</v>
      </c>
      <c r="M3495" s="10" t="s">
        <v>39</v>
      </c>
      <c r="N3495" s="10" t="str">
        <f>_xlfn.XLOOKUP($M:$M,People!$B:$B,People!A:A)</f>
        <v>Sadie Pawthorne</v>
      </c>
      <c r="O3495" s="10" t="s">
        <v>1474</v>
      </c>
      <c r="P3495" s="10" t="str">
        <f>VLOOKUP(O3495,Products!$A:$E,3,FALSE)</f>
        <v>Samsung</v>
      </c>
      <c r="Q3495" s="31">
        <f>INDEX(Products!$E:$E,MATCH(O3495,Products!$A:$A,0))</f>
        <v>0.25</v>
      </c>
      <c r="R3495" s="10" t="s">
        <v>28</v>
      </c>
      <c r="S3495" s="10" t="s">
        <v>50</v>
      </c>
      <c r="T3495" s="10" t="s">
        <v>1475</v>
      </c>
      <c r="U3495" s="12">
        <v>253.17599999999999</v>
      </c>
      <c r="V3495" s="12">
        <v>3</v>
      </c>
      <c r="W3495" s="12">
        <v>0.2</v>
      </c>
      <c r="X3495" s="12">
        <v>-31.64700000000002</v>
      </c>
    </row>
    <row r="3496" spans="1:24" ht="14" x14ac:dyDescent="0.3">
      <c r="A3496" s="9">
        <v>3492</v>
      </c>
      <c r="B3496" s="14" t="s">
        <v>7722</v>
      </c>
      <c r="C3496" s="15">
        <v>45590</v>
      </c>
      <c r="D3496" s="15">
        <v>45592</v>
      </c>
      <c r="E3496" s="10" t="s">
        <v>19</v>
      </c>
      <c r="F3496" s="10" t="s">
        <v>1667</v>
      </c>
      <c r="G3496" s="10" t="s">
        <v>1668</v>
      </c>
      <c r="H3496" s="10" t="s">
        <v>22</v>
      </c>
      <c r="I3496" s="10" t="s">
        <v>23</v>
      </c>
      <c r="J3496" s="10" t="s">
        <v>4286</v>
      </c>
      <c r="K3496" s="10" t="s">
        <v>1213</v>
      </c>
      <c r="L3496" s="10">
        <v>89431</v>
      </c>
      <c r="M3496" s="10" t="s">
        <v>39</v>
      </c>
      <c r="N3496" s="10" t="str">
        <f>_xlfn.XLOOKUP($M:$M,People!$B:$B,People!A:A)</f>
        <v>Sadie Pawthorne</v>
      </c>
      <c r="O3496" s="10" t="s">
        <v>3385</v>
      </c>
      <c r="P3496" s="10" t="str">
        <f>VLOOKUP(O3496,Products!$A:$E,3,FALSE)</f>
        <v>Staples</v>
      </c>
      <c r="Q3496" s="31">
        <f>INDEX(Products!$E:$E,MATCH(O3496,Products!$A:$A,0))</f>
        <v>0.39</v>
      </c>
      <c r="R3496" s="10" t="s">
        <v>41</v>
      </c>
      <c r="S3496" s="10" t="s">
        <v>61</v>
      </c>
      <c r="T3496" s="10" t="s">
        <v>3386</v>
      </c>
      <c r="U3496" s="12">
        <v>79.36</v>
      </c>
      <c r="V3496" s="12">
        <v>4</v>
      </c>
      <c r="W3496" s="12">
        <v>0</v>
      </c>
      <c r="X3496" s="12">
        <v>23.807999999999993</v>
      </c>
    </row>
    <row r="3497" spans="1:24" ht="14" x14ac:dyDescent="0.3">
      <c r="A3497" s="9">
        <v>3493</v>
      </c>
      <c r="B3497" s="14" t="s">
        <v>7721</v>
      </c>
      <c r="C3497" s="15">
        <v>45590</v>
      </c>
      <c r="D3497" s="15">
        <v>45595</v>
      </c>
      <c r="E3497" s="10" t="s">
        <v>44</v>
      </c>
      <c r="F3497" s="10" t="s">
        <v>4025</v>
      </c>
      <c r="G3497" s="10" t="s">
        <v>4026</v>
      </c>
      <c r="H3497" s="10" t="s">
        <v>22</v>
      </c>
      <c r="I3497" s="10" t="s">
        <v>23</v>
      </c>
      <c r="J3497" s="10" t="s">
        <v>114</v>
      </c>
      <c r="K3497" s="10" t="s">
        <v>38</v>
      </c>
      <c r="L3497" s="10">
        <v>94110</v>
      </c>
      <c r="M3497" s="10" t="s">
        <v>39</v>
      </c>
      <c r="N3497" s="10" t="str">
        <f>_xlfn.XLOOKUP($M:$M,People!$B:$B,People!A:A)</f>
        <v>Sadie Pawthorne</v>
      </c>
      <c r="O3497" s="10" t="s">
        <v>2087</v>
      </c>
      <c r="P3497" s="10" t="str">
        <f>VLOOKUP(O3497,Products!$A:$E,3,FALSE)</f>
        <v>HP</v>
      </c>
      <c r="Q3497" s="31">
        <f>INDEX(Products!$E:$E,MATCH(O3497,Products!$A:$A,0))</f>
        <v>0.28999999999999998</v>
      </c>
      <c r="R3497" s="10" t="s">
        <v>41</v>
      </c>
      <c r="S3497" s="10" t="s">
        <v>61</v>
      </c>
      <c r="T3497" s="10" t="s">
        <v>2088</v>
      </c>
      <c r="U3497" s="12">
        <v>60.449999999999996</v>
      </c>
      <c r="V3497" s="12">
        <v>3</v>
      </c>
      <c r="W3497" s="12">
        <v>0</v>
      </c>
      <c r="X3497" s="12">
        <v>16.3215</v>
      </c>
    </row>
    <row r="3498" spans="1:24" ht="14" x14ac:dyDescent="0.3">
      <c r="A3498" s="9">
        <v>3494</v>
      </c>
      <c r="B3498" s="14" t="s">
        <v>7720</v>
      </c>
      <c r="C3498" s="15">
        <v>45590</v>
      </c>
      <c r="D3498" s="15">
        <v>45595</v>
      </c>
      <c r="E3498" s="10" t="s">
        <v>44</v>
      </c>
      <c r="F3498" s="10" t="s">
        <v>717</v>
      </c>
      <c r="G3498" s="10" t="s">
        <v>718</v>
      </c>
      <c r="H3498" s="10" t="s">
        <v>36</v>
      </c>
      <c r="I3498" s="10" t="s">
        <v>23</v>
      </c>
      <c r="J3498" s="10" t="s">
        <v>533</v>
      </c>
      <c r="K3498" s="10" t="s">
        <v>218</v>
      </c>
      <c r="L3498" s="10">
        <v>19711</v>
      </c>
      <c r="M3498" s="10" t="s">
        <v>133</v>
      </c>
      <c r="N3498" s="10" t="str">
        <f>_xlfn.XLOOKUP($M:$M,People!$B:$B,People!A:A)</f>
        <v>Chuck Magee</v>
      </c>
      <c r="O3498" s="10" t="s">
        <v>1866</v>
      </c>
      <c r="P3498" s="10" t="str">
        <f>VLOOKUP(O3498,Products!$A:$E,3,FALSE)</f>
        <v>3M</v>
      </c>
      <c r="Q3498" s="31">
        <f>INDEX(Products!$E:$E,MATCH(O3498,Products!$A:$A,0))</f>
        <v>0.4</v>
      </c>
      <c r="R3498" s="10" t="s">
        <v>64</v>
      </c>
      <c r="S3498" s="10" t="s">
        <v>65</v>
      </c>
      <c r="T3498" s="10" t="s">
        <v>1867</v>
      </c>
      <c r="U3498" s="12">
        <v>158.99</v>
      </c>
      <c r="V3498" s="12">
        <v>1</v>
      </c>
      <c r="W3498" s="12">
        <v>0</v>
      </c>
      <c r="X3498" s="12">
        <v>41.337400000000002</v>
      </c>
    </row>
    <row r="3499" spans="1:24" ht="14" x14ac:dyDescent="0.3">
      <c r="A3499" s="9">
        <v>3495</v>
      </c>
      <c r="B3499" s="14" t="s">
        <v>7723</v>
      </c>
      <c r="C3499" s="15">
        <v>45591</v>
      </c>
      <c r="D3499" s="15">
        <v>45597</v>
      </c>
      <c r="E3499" s="10" t="s">
        <v>44</v>
      </c>
      <c r="F3499" s="10" t="s">
        <v>886</v>
      </c>
      <c r="G3499" s="10" t="s">
        <v>887</v>
      </c>
      <c r="H3499" s="10" t="s">
        <v>36</v>
      </c>
      <c r="I3499" s="10" t="s">
        <v>23</v>
      </c>
      <c r="J3499" s="10" t="s">
        <v>284</v>
      </c>
      <c r="K3499" s="10" t="s">
        <v>371</v>
      </c>
      <c r="L3499" s="10">
        <v>97477</v>
      </c>
      <c r="M3499" s="10" t="s">
        <v>39</v>
      </c>
      <c r="N3499" s="10" t="str">
        <f>_xlfn.XLOOKUP($M:$M,People!$B:$B,People!A:A)</f>
        <v>Sadie Pawthorne</v>
      </c>
      <c r="O3499" s="10" t="s">
        <v>1809</v>
      </c>
      <c r="P3499" s="10" t="str">
        <f>VLOOKUP(O3499,Products!$A:$E,3,FALSE)</f>
        <v>Logitech</v>
      </c>
      <c r="Q3499" s="31">
        <f>INDEX(Products!$E:$E,MATCH(O3499,Products!$A:$A,0))</f>
        <v>0.28999999999999998</v>
      </c>
      <c r="R3499" s="10" t="s">
        <v>41</v>
      </c>
      <c r="S3499" s="10" t="s">
        <v>71</v>
      </c>
      <c r="T3499" s="10" t="s">
        <v>1810</v>
      </c>
      <c r="U3499" s="12">
        <v>203.88000000000002</v>
      </c>
      <c r="V3499" s="12">
        <v>5</v>
      </c>
      <c r="W3499" s="12">
        <v>0.2</v>
      </c>
      <c r="X3499" s="12">
        <v>20.387999999999998</v>
      </c>
    </row>
    <row r="3500" spans="1:24" ht="14" x14ac:dyDescent="0.3">
      <c r="A3500" s="9">
        <v>3496</v>
      </c>
      <c r="B3500" s="14" t="s">
        <v>7723</v>
      </c>
      <c r="C3500" s="15">
        <v>45591</v>
      </c>
      <c r="D3500" s="15">
        <v>45597</v>
      </c>
      <c r="E3500" s="10" t="s">
        <v>44</v>
      </c>
      <c r="F3500" s="10" t="s">
        <v>886</v>
      </c>
      <c r="G3500" s="10" t="s">
        <v>887</v>
      </c>
      <c r="H3500" s="10" t="s">
        <v>36</v>
      </c>
      <c r="I3500" s="10" t="s">
        <v>23</v>
      </c>
      <c r="J3500" s="10" t="s">
        <v>284</v>
      </c>
      <c r="K3500" s="10" t="s">
        <v>371</v>
      </c>
      <c r="L3500" s="10">
        <v>97477</v>
      </c>
      <c r="M3500" s="10" t="s">
        <v>39</v>
      </c>
      <c r="N3500" s="10" t="str">
        <f>_xlfn.XLOOKUP($M:$M,People!$B:$B,People!A:A)</f>
        <v>Sadie Pawthorne</v>
      </c>
      <c r="O3500" s="10" t="s">
        <v>4122</v>
      </c>
      <c r="P3500" s="10" t="str">
        <f>VLOOKUP(O3500,Products!$A:$E,3,FALSE)</f>
        <v>Samsung</v>
      </c>
      <c r="Q3500" s="31">
        <f>INDEX(Products!$E:$E,MATCH(O3500,Products!$A:$A,0))</f>
        <v>0.27</v>
      </c>
      <c r="R3500" s="10" t="s">
        <v>41</v>
      </c>
      <c r="S3500" s="10" t="s">
        <v>68</v>
      </c>
      <c r="T3500" s="10" t="s">
        <v>4123</v>
      </c>
      <c r="U3500" s="12">
        <v>14.301000000000002</v>
      </c>
      <c r="V3500" s="12">
        <v>7</v>
      </c>
      <c r="W3500" s="12">
        <v>0.7</v>
      </c>
      <c r="X3500" s="12">
        <v>-10.487400000000001</v>
      </c>
    </row>
    <row r="3501" spans="1:24" ht="14" x14ac:dyDescent="0.3">
      <c r="A3501" s="9">
        <v>3497</v>
      </c>
      <c r="B3501" s="14" t="s">
        <v>7723</v>
      </c>
      <c r="C3501" s="15">
        <v>45591</v>
      </c>
      <c r="D3501" s="15">
        <v>45597</v>
      </c>
      <c r="E3501" s="10" t="s">
        <v>44</v>
      </c>
      <c r="F3501" s="10" t="s">
        <v>886</v>
      </c>
      <c r="G3501" s="10" t="s">
        <v>887</v>
      </c>
      <c r="H3501" s="10" t="s">
        <v>36</v>
      </c>
      <c r="I3501" s="10" t="s">
        <v>23</v>
      </c>
      <c r="J3501" s="10" t="s">
        <v>284</v>
      </c>
      <c r="K3501" s="10" t="s">
        <v>371</v>
      </c>
      <c r="L3501" s="10">
        <v>97477</v>
      </c>
      <c r="M3501" s="10" t="s">
        <v>39</v>
      </c>
      <c r="N3501" s="10" t="str">
        <f>_xlfn.XLOOKUP($M:$M,People!$B:$B,People!A:A)</f>
        <v>Sadie Pawthorne</v>
      </c>
      <c r="O3501" s="10" t="s">
        <v>3013</v>
      </c>
      <c r="P3501" s="10" t="str">
        <f>VLOOKUP(O3501,Products!$A:$E,3,FALSE)</f>
        <v>Logitech</v>
      </c>
      <c r="Q3501" s="31">
        <f>INDEX(Products!$E:$E,MATCH(O3501,Products!$A:$A,0))</f>
        <v>0.33</v>
      </c>
      <c r="R3501" s="10" t="s">
        <v>41</v>
      </c>
      <c r="S3501" s="10" t="s">
        <v>42</v>
      </c>
      <c r="T3501" s="10" t="s">
        <v>3014</v>
      </c>
      <c r="U3501" s="12">
        <v>146.54400000000001</v>
      </c>
      <c r="V3501" s="12">
        <v>6</v>
      </c>
      <c r="W3501" s="12">
        <v>0.2</v>
      </c>
      <c r="X3501" s="12">
        <v>47.626799999999996</v>
      </c>
    </row>
    <row r="3502" spans="1:24" ht="14" x14ac:dyDescent="0.3">
      <c r="A3502" s="9">
        <v>3498</v>
      </c>
      <c r="B3502" s="14" t="s">
        <v>7724</v>
      </c>
      <c r="C3502" s="15">
        <v>45591</v>
      </c>
      <c r="D3502" s="15">
        <v>45595</v>
      </c>
      <c r="E3502" s="10" t="s">
        <v>44</v>
      </c>
      <c r="F3502" s="10" t="s">
        <v>1489</v>
      </c>
      <c r="G3502" s="10" t="s">
        <v>1490</v>
      </c>
      <c r="H3502" s="10" t="s">
        <v>36</v>
      </c>
      <c r="I3502" s="10" t="s">
        <v>23</v>
      </c>
      <c r="J3502" s="10" t="s">
        <v>3972</v>
      </c>
      <c r="K3502" s="10" t="s">
        <v>38</v>
      </c>
      <c r="L3502" s="10">
        <v>91730</v>
      </c>
      <c r="M3502" s="10" t="s">
        <v>39</v>
      </c>
      <c r="N3502" s="10" t="str">
        <f>_xlfn.XLOOKUP($M:$M,People!$B:$B,People!A:A)</f>
        <v>Sadie Pawthorne</v>
      </c>
      <c r="O3502" s="10" t="s">
        <v>3973</v>
      </c>
      <c r="P3502" s="10" t="str">
        <f>VLOOKUP(O3502,Products!$A:$E,3,FALSE)</f>
        <v>Avery</v>
      </c>
      <c r="Q3502" s="31">
        <f>INDEX(Products!$E:$E,MATCH(O3502,Products!$A:$A,0))</f>
        <v>0.25</v>
      </c>
      <c r="R3502" s="10" t="s">
        <v>41</v>
      </c>
      <c r="S3502" s="10" t="s">
        <v>42</v>
      </c>
      <c r="T3502" s="10" t="s">
        <v>3974</v>
      </c>
      <c r="U3502" s="12">
        <v>5.76</v>
      </c>
      <c r="V3502" s="12">
        <v>2</v>
      </c>
      <c r="W3502" s="12">
        <v>0</v>
      </c>
      <c r="X3502" s="12">
        <v>2.6495999999999995</v>
      </c>
    </row>
    <row r="3503" spans="1:24" ht="14" x14ac:dyDescent="0.3">
      <c r="A3503" s="9">
        <v>3499</v>
      </c>
      <c r="B3503" s="14" t="s">
        <v>7723</v>
      </c>
      <c r="C3503" s="15">
        <v>45591</v>
      </c>
      <c r="D3503" s="15">
        <v>45597</v>
      </c>
      <c r="E3503" s="10" t="s">
        <v>44</v>
      </c>
      <c r="F3503" s="10" t="s">
        <v>886</v>
      </c>
      <c r="G3503" s="10" t="s">
        <v>887</v>
      </c>
      <c r="H3503" s="10" t="s">
        <v>36</v>
      </c>
      <c r="I3503" s="10" t="s">
        <v>23</v>
      </c>
      <c r="J3503" s="10" t="s">
        <v>284</v>
      </c>
      <c r="K3503" s="10" t="s">
        <v>371</v>
      </c>
      <c r="L3503" s="10">
        <v>97477</v>
      </c>
      <c r="M3503" s="10" t="s">
        <v>39</v>
      </c>
      <c r="N3503" s="10" t="str">
        <f>_xlfn.XLOOKUP($M:$M,People!$B:$B,People!A:A)</f>
        <v>Sadie Pawthorne</v>
      </c>
      <c r="O3503" s="10" t="s">
        <v>5617</v>
      </c>
      <c r="P3503" s="10" t="str">
        <f>VLOOKUP(O3503,Products!$A:$E,3,FALSE)</f>
        <v>IKEA</v>
      </c>
      <c r="Q3503" s="31">
        <f>INDEX(Products!$E:$E,MATCH(O3503,Products!$A:$A,0))</f>
        <v>0.26</v>
      </c>
      <c r="R3503" s="10" t="s">
        <v>41</v>
      </c>
      <c r="S3503" s="10" t="s">
        <v>82</v>
      </c>
      <c r="T3503" s="10" t="s">
        <v>5618</v>
      </c>
      <c r="U3503" s="12">
        <v>131.904</v>
      </c>
      <c r="V3503" s="12">
        <v>3</v>
      </c>
      <c r="W3503" s="12">
        <v>0.2</v>
      </c>
      <c r="X3503" s="12">
        <v>47.815200000000004</v>
      </c>
    </row>
    <row r="3504" spans="1:24" ht="14" x14ac:dyDescent="0.3">
      <c r="A3504" s="9">
        <v>3500</v>
      </c>
      <c r="B3504" s="14" t="s">
        <v>7723</v>
      </c>
      <c r="C3504" s="15">
        <v>45591</v>
      </c>
      <c r="D3504" s="15">
        <v>45597</v>
      </c>
      <c r="E3504" s="10" t="s">
        <v>44</v>
      </c>
      <c r="F3504" s="10" t="s">
        <v>886</v>
      </c>
      <c r="G3504" s="10" t="s">
        <v>887</v>
      </c>
      <c r="H3504" s="10" t="s">
        <v>36</v>
      </c>
      <c r="I3504" s="10" t="s">
        <v>23</v>
      </c>
      <c r="J3504" s="10" t="s">
        <v>284</v>
      </c>
      <c r="K3504" s="10" t="s">
        <v>371</v>
      </c>
      <c r="L3504" s="10">
        <v>97477</v>
      </c>
      <c r="M3504" s="10" t="s">
        <v>39</v>
      </c>
      <c r="N3504" s="10" t="str">
        <f>_xlfn.XLOOKUP($M:$M,People!$B:$B,People!A:A)</f>
        <v>Sadie Pawthorne</v>
      </c>
      <c r="O3504" s="10" t="s">
        <v>1464</v>
      </c>
      <c r="P3504" s="10" t="str">
        <f>VLOOKUP(O3504,Products!$A:$E,3,FALSE)</f>
        <v>HP</v>
      </c>
      <c r="Q3504" s="31">
        <f>INDEX(Products!$E:$E,MATCH(O3504,Products!$A:$A,0))</f>
        <v>0.28999999999999998</v>
      </c>
      <c r="R3504" s="10" t="s">
        <v>41</v>
      </c>
      <c r="S3504" s="10" t="s">
        <v>53</v>
      </c>
      <c r="T3504" s="10" t="s">
        <v>1465</v>
      </c>
      <c r="U3504" s="12">
        <v>718.6400000000001</v>
      </c>
      <c r="V3504" s="12">
        <v>10</v>
      </c>
      <c r="W3504" s="12">
        <v>0.2</v>
      </c>
      <c r="X3504" s="12">
        <v>-161.69400000000005</v>
      </c>
    </row>
    <row r="3505" spans="1:24" ht="14" x14ac:dyDescent="0.3">
      <c r="A3505" s="9">
        <v>3501</v>
      </c>
      <c r="B3505" s="14" t="s">
        <v>7725</v>
      </c>
      <c r="C3505" s="15">
        <v>45591</v>
      </c>
      <c r="D3505" s="15">
        <v>45595</v>
      </c>
      <c r="E3505" s="10" t="s">
        <v>19</v>
      </c>
      <c r="F3505" s="10" t="s">
        <v>903</v>
      </c>
      <c r="G3505" s="10" t="s">
        <v>904</v>
      </c>
      <c r="H3505" s="10" t="s">
        <v>36</v>
      </c>
      <c r="I3505" s="10" t="s">
        <v>23</v>
      </c>
      <c r="J3505" s="10" t="s">
        <v>1207</v>
      </c>
      <c r="K3505" s="10" t="s">
        <v>277</v>
      </c>
      <c r="L3505" s="10">
        <v>85345</v>
      </c>
      <c r="M3505" s="10" t="s">
        <v>39</v>
      </c>
      <c r="N3505" s="10" t="str">
        <f>_xlfn.XLOOKUP($M:$M,People!$B:$B,People!A:A)</f>
        <v>Sadie Pawthorne</v>
      </c>
      <c r="O3505" s="10" t="s">
        <v>4182</v>
      </c>
      <c r="P3505" s="10" t="str">
        <f>VLOOKUP(O3505,Products!$A:$E,3,FALSE)</f>
        <v>Samsung</v>
      </c>
      <c r="Q3505" s="31">
        <f>INDEX(Products!$E:$E,MATCH(O3505,Products!$A:$A,0))</f>
        <v>0.33</v>
      </c>
      <c r="R3505" s="10" t="s">
        <v>64</v>
      </c>
      <c r="S3505" s="10" t="s">
        <v>65</v>
      </c>
      <c r="T3505" s="10" t="s">
        <v>4183</v>
      </c>
      <c r="U3505" s="12">
        <v>68.720000000000013</v>
      </c>
      <c r="V3505" s="12">
        <v>2</v>
      </c>
      <c r="W3505" s="12">
        <v>0.2</v>
      </c>
      <c r="X3505" s="12">
        <v>-14.603000000000005</v>
      </c>
    </row>
    <row r="3506" spans="1:24" ht="14" x14ac:dyDescent="0.3">
      <c r="A3506" s="9">
        <v>3502</v>
      </c>
      <c r="B3506" s="14" t="s">
        <v>7725</v>
      </c>
      <c r="C3506" s="15">
        <v>45591</v>
      </c>
      <c r="D3506" s="15">
        <v>45595</v>
      </c>
      <c r="E3506" s="10" t="s">
        <v>19</v>
      </c>
      <c r="F3506" s="10" t="s">
        <v>903</v>
      </c>
      <c r="G3506" s="10" t="s">
        <v>904</v>
      </c>
      <c r="H3506" s="10" t="s">
        <v>36</v>
      </c>
      <c r="I3506" s="10" t="s">
        <v>23</v>
      </c>
      <c r="J3506" s="10" t="s">
        <v>1207</v>
      </c>
      <c r="K3506" s="10" t="s">
        <v>277</v>
      </c>
      <c r="L3506" s="10">
        <v>85345</v>
      </c>
      <c r="M3506" s="10" t="s">
        <v>39</v>
      </c>
      <c r="N3506" s="10" t="str">
        <f>_xlfn.XLOOKUP($M:$M,People!$B:$B,People!A:A)</f>
        <v>Sadie Pawthorne</v>
      </c>
      <c r="O3506" s="10" t="s">
        <v>731</v>
      </c>
      <c r="P3506" s="10" t="str">
        <f>VLOOKUP(O3506,Products!$A:$E,3,FALSE)</f>
        <v>Samsung</v>
      </c>
      <c r="Q3506" s="31">
        <f>INDEX(Products!$E:$E,MATCH(O3506,Products!$A:$A,0))</f>
        <v>0.27</v>
      </c>
      <c r="R3506" s="10" t="s">
        <v>64</v>
      </c>
      <c r="S3506" s="10" t="s">
        <v>65</v>
      </c>
      <c r="T3506" s="10" t="s">
        <v>732</v>
      </c>
      <c r="U3506" s="12">
        <v>105.584</v>
      </c>
      <c r="V3506" s="12">
        <v>2</v>
      </c>
      <c r="W3506" s="12">
        <v>0.2</v>
      </c>
      <c r="X3506" s="12">
        <v>9.2386000000000053</v>
      </c>
    </row>
    <row r="3507" spans="1:24" ht="14" x14ac:dyDescent="0.3">
      <c r="A3507" s="9">
        <v>3503</v>
      </c>
      <c r="B3507" s="14" t="s">
        <v>7726</v>
      </c>
      <c r="C3507" s="15">
        <v>45593</v>
      </c>
      <c r="D3507" s="15">
        <v>45599</v>
      </c>
      <c r="E3507" s="10" t="s">
        <v>44</v>
      </c>
      <c r="F3507" s="10" t="s">
        <v>2508</v>
      </c>
      <c r="G3507" s="10" t="s">
        <v>2509</v>
      </c>
      <c r="H3507" s="10" t="s">
        <v>22</v>
      </c>
      <c r="I3507" s="10" t="s">
        <v>23</v>
      </c>
      <c r="J3507" s="10" t="s">
        <v>24</v>
      </c>
      <c r="K3507" s="10" t="s">
        <v>25</v>
      </c>
      <c r="L3507" s="10">
        <v>42420</v>
      </c>
      <c r="M3507" s="10" t="s">
        <v>26</v>
      </c>
      <c r="N3507" s="10" t="str">
        <f>_xlfn.XLOOKUP($M:$M,People!$B:$B,People!A:A)</f>
        <v>Fred Suzuki</v>
      </c>
      <c r="O3507" s="10" t="s">
        <v>991</v>
      </c>
      <c r="P3507" s="10" t="str">
        <f>VLOOKUP(O3507,Products!$A:$E,3,FALSE)</f>
        <v>Avery</v>
      </c>
      <c r="Q3507" s="31">
        <f>INDEX(Products!$E:$E,MATCH(O3507,Products!$A:$A,0))</f>
        <v>0.39</v>
      </c>
      <c r="R3507" s="10" t="s">
        <v>28</v>
      </c>
      <c r="S3507" s="10" t="s">
        <v>58</v>
      </c>
      <c r="T3507" s="10" t="s">
        <v>992</v>
      </c>
      <c r="U3507" s="12">
        <v>33.11</v>
      </c>
      <c r="V3507" s="12">
        <v>7</v>
      </c>
      <c r="W3507" s="12">
        <v>0</v>
      </c>
      <c r="X3507" s="12">
        <v>12.912900000000004</v>
      </c>
    </row>
    <row r="3508" spans="1:24" ht="14" x14ac:dyDescent="0.3">
      <c r="A3508" s="9">
        <v>3504</v>
      </c>
      <c r="B3508" s="14" t="s">
        <v>7726</v>
      </c>
      <c r="C3508" s="15">
        <v>45593</v>
      </c>
      <c r="D3508" s="15">
        <v>45599</v>
      </c>
      <c r="E3508" s="10" t="s">
        <v>44</v>
      </c>
      <c r="F3508" s="10" t="s">
        <v>2508</v>
      </c>
      <c r="G3508" s="10" t="s">
        <v>2509</v>
      </c>
      <c r="H3508" s="10" t="s">
        <v>22</v>
      </c>
      <c r="I3508" s="10" t="s">
        <v>23</v>
      </c>
      <c r="J3508" s="10" t="s">
        <v>24</v>
      </c>
      <c r="K3508" s="10" t="s">
        <v>25</v>
      </c>
      <c r="L3508" s="10">
        <v>42420</v>
      </c>
      <c r="M3508" s="10" t="s">
        <v>26</v>
      </c>
      <c r="N3508" s="10" t="str">
        <f>_xlfn.XLOOKUP($M:$M,People!$B:$B,People!A:A)</f>
        <v>Fred Suzuki</v>
      </c>
      <c r="O3508" s="10" t="s">
        <v>2514</v>
      </c>
      <c r="P3508" s="10" t="str">
        <f>VLOOKUP(O3508,Products!$A:$E,3,FALSE)</f>
        <v>Dell</v>
      </c>
      <c r="Q3508" s="31">
        <f>INDEX(Products!$E:$E,MATCH(O3508,Products!$A:$A,0))</f>
        <v>0.28000000000000003</v>
      </c>
      <c r="R3508" s="10" t="s">
        <v>28</v>
      </c>
      <c r="S3508" s="10" t="s">
        <v>58</v>
      </c>
      <c r="T3508" s="10" t="s">
        <v>2515</v>
      </c>
      <c r="U3508" s="12">
        <v>24.1</v>
      </c>
      <c r="V3508" s="12">
        <v>5</v>
      </c>
      <c r="W3508" s="12">
        <v>0</v>
      </c>
      <c r="X3508" s="12">
        <v>9.1580000000000013</v>
      </c>
    </row>
    <row r="3509" spans="1:24" ht="14" x14ac:dyDescent="0.3">
      <c r="A3509" s="9">
        <v>3505</v>
      </c>
      <c r="B3509" s="14" t="s">
        <v>7726</v>
      </c>
      <c r="C3509" s="15">
        <v>45593</v>
      </c>
      <c r="D3509" s="15">
        <v>45599</v>
      </c>
      <c r="E3509" s="10" t="s">
        <v>44</v>
      </c>
      <c r="F3509" s="10" t="s">
        <v>2508</v>
      </c>
      <c r="G3509" s="10" t="s">
        <v>2509</v>
      </c>
      <c r="H3509" s="10" t="s">
        <v>22</v>
      </c>
      <c r="I3509" s="10" t="s">
        <v>23</v>
      </c>
      <c r="J3509" s="10" t="s">
        <v>24</v>
      </c>
      <c r="K3509" s="10" t="s">
        <v>25</v>
      </c>
      <c r="L3509" s="10">
        <v>42420</v>
      </c>
      <c r="M3509" s="10" t="s">
        <v>26</v>
      </c>
      <c r="N3509" s="10" t="str">
        <f>_xlfn.XLOOKUP($M:$M,People!$B:$B,People!A:A)</f>
        <v>Fred Suzuki</v>
      </c>
      <c r="O3509" s="10" t="s">
        <v>2510</v>
      </c>
      <c r="P3509" s="10" t="str">
        <f>VLOOKUP(O3509,Products!$A:$E,3,FALSE)</f>
        <v>Samsung</v>
      </c>
      <c r="Q3509" s="31">
        <f>INDEX(Products!$E:$E,MATCH(O3509,Products!$A:$A,0))</f>
        <v>0.33</v>
      </c>
      <c r="R3509" s="10" t="s">
        <v>41</v>
      </c>
      <c r="S3509" s="10" t="s">
        <v>155</v>
      </c>
      <c r="T3509" s="10" t="s">
        <v>2511</v>
      </c>
      <c r="U3509" s="12">
        <v>10.67</v>
      </c>
      <c r="V3509" s="12">
        <v>1</v>
      </c>
      <c r="W3509" s="12">
        <v>0</v>
      </c>
      <c r="X3509" s="12">
        <v>4.9081999999999999</v>
      </c>
    </row>
    <row r="3510" spans="1:24" ht="14" x14ac:dyDescent="0.3">
      <c r="A3510" s="9">
        <v>3506</v>
      </c>
      <c r="B3510" s="14" t="s">
        <v>7726</v>
      </c>
      <c r="C3510" s="15">
        <v>45593</v>
      </c>
      <c r="D3510" s="15">
        <v>45599</v>
      </c>
      <c r="E3510" s="10" t="s">
        <v>44</v>
      </c>
      <c r="F3510" s="10" t="s">
        <v>2508</v>
      </c>
      <c r="G3510" s="10" t="s">
        <v>2509</v>
      </c>
      <c r="H3510" s="10" t="s">
        <v>22</v>
      </c>
      <c r="I3510" s="10" t="s">
        <v>23</v>
      </c>
      <c r="J3510" s="10" t="s">
        <v>24</v>
      </c>
      <c r="K3510" s="10" t="s">
        <v>25</v>
      </c>
      <c r="L3510" s="10">
        <v>42420</v>
      </c>
      <c r="M3510" s="10" t="s">
        <v>26</v>
      </c>
      <c r="N3510" s="10" t="str">
        <f>_xlfn.XLOOKUP($M:$M,People!$B:$B,People!A:A)</f>
        <v>Fred Suzuki</v>
      </c>
      <c r="O3510" s="10" t="s">
        <v>2512</v>
      </c>
      <c r="P3510" s="10" t="str">
        <f>VLOOKUP(O3510,Products!$A:$E,3,FALSE)</f>
        <v>Samsung</v>
      </c>
      <c r="Q3510" s="31">
        <f>INDEX(Products!$E:$E,MATCH(O3510,Products!$A:$A,0))</f>
        <v>0.31</v>
      </c>
      <c r="R3510" s="10" t="s">
        <v>41</v>
      </c>
      <c r="S3510" s="10" t="s">
        <v>53</v>
      </c>
      <c r="T3510" s="10" t="s">
        <v>2513</v>
      </c>
      <c r="U3510" s="12">
        <v>36.630000000000003</v>
      </c>
      <c r="V3510" s="12">
        <v>3</v>
      </c>
      <c r="W3510" s="12">
        <v>0</v>
      </c>
      <c r="X3510" s="12">
        <v>9.8901000000000039</v>
      </c>
    </row>
    <row r="3511" spans="1:24" ht="14" x14ac:dyDescent="0.3">
      <c r="A3511" s="9">
        <v>3507</v>
      </c>
      <c r="B3511" s="14" t="s">
        <v>7727</v>
      </c>
      <c r="C3511" s="15">
        <v>45594</v>
      </c>
      <c r="D3511" s="15">
        <v>45598</v>
      </c>
      <c r="E3511" s="10" t="s">
        <v>44</v>
      </c>
      <c r="F3511" s="10" t="s">
        <v>1742</v>
      </c>
      <c r="G3511" s="10" t="s">
        <v>1743</v>
      </c>
      <c r="H3511" s="10" t="s">
        <v>36</v>
      </c>
      <c r="I3511" s="10" t="s">
        <v>23</v>
      </c>
      <c r="J3511" s="10" t="s">
        <v>114</v>
      </c>
      <c r="K3511" s="10" t="s">
        <v>38</v>
      </c>
      <c r="L3511" s="10">
        <v>94109</v>
      </c>
      <c r="M3511" s="10" t="s">
        <v>39</v>
      </c>
      <c r="N3511" s="10" t="str">
        <f>_xlfn.XLOOKUP($M:$M,People!$B:$B,People!A:A)</f>
        <v>Sadie Pawthorne</v>
      </c>
      <c r="O3511" s="10" t="s">
        <v>1480</v>
      </c>
      <c r="P3511" s="10" t="str">
        <f>VLOOKUP(O3511,Products!$A:$E,3,FALSE)</f>
        <v>3M</v>
      </c>
      <c r="Q3511" s="31">
        <f>INDEX(Products!$E:$E,MATCH(O3511,Products!$A:$A,0))</f>
        <v>0.36</v>
      </c>
      <c r="R3511" s="10" t="s">
        <v>41</v>
      </c>
      <c r="S3511" s="10" t="s">
        <v>155</v>
      </c>
      <c r="T3511" s="10" t="s">
        <v>1481</v>
      </c>
      <c r="U3511" s="12">
        <v>210.84</v>
      </c>
      <c r="V3511" s="12">
        <v>4</v>
      </c>
      <c r="W3511" s="12">
        <v>0</v>
      </c>
      <c r="X3511" s="12">
        <v>103.3116</v>
      </c>
    </row>
    <row r="3512" spans="1:24" ht="14" x14ac:dyDescent="0.3">
      <c r="A3512" s="9">
        <v>3508</v>
      </c>
      <c r="B3512" s="14" t="s">
        <v>7727</v>
      </c>
      <c r="C3512" s="15">
        <v>45594</v>
      </c>
      <c r="D3512" s="15">
        <v>45598</v>
      </c>
      <c r="E3512" s="10" t="s">
        <v>44</v>
      </c>
      <c r="F3512" s="10" t="s">
        <v>1742</v>
      </c>
      <c r="G3512" s="10" t="s">
        <v>1743</v>
      </c>
      <c r="H3512" s="10" t="s">
        <v>36</v>
      </c>
      <c r="I3512" s="10" t="s">
        <v>23</v>
      </c>
      <c r="J3512" s="10" t="s">
        <v>114</v>
      </c>
      <c r="K3512" s="10" t="s">
        <v>38</v>
      </c>
      <c r="L3512" s="10">
        <v>94109</v>
      </c>
      <c r="M3512" s="10" t="s">
        <v>39</v>
      </c>
      <c r="N3512" s="10" t="str">
        <f>_xlfn.XLOOKUP($M:$M,People!$B:$B,People!A:A)</f>
        <v>Sadie Pawthorne</v>
      </c>
      <c r="O3512" s="10" t="s">
        <v>1611</v>
      </c>
      <c r="P3512" s="10" t="str">
        <f>VLOOKUP(O3512,Products!$A:$E,3,FALSE)</f>
        <v>3M</v>
      </c>
      <c r="Q3512" s="31">
        <f>INDEX(Products!$E:$E,MATCH(O3512,Products!$A:$A,0))</f>
        <v>0.34</v>
      </c>
      <c r="R3512" s="10" t="s">
        <v>41</v>
      </c>
      <c r="S3512" s="10" t="s">
        <v>82</v>
      </c>
      <c r="T3512" s="10" t="s">
        <v>1612</v>
      </c>
      <c r="U3512" s="12">
        <v>33.4</v>
      </c>
      <c r="V3512" s="12">
        <v>5</v>
      </c>
      <c r="W3512" s="12">
        <v>0</v>
      </c>
      <c r="X3512" s="12">
        <v>16.032</v>
      </c>
    </row>
    <row r="3513" spans="1:24" ht="14" x14ac:dyDescent="0.3">
      <c r="A3513" s="9">
        <v>3509</v>
      </c>
      <c r="B3513" s="14" t="s">
        <v>7728</v>
      </c>
      <c r="C3513" s="15">
        <v>45595</v>
      </c>
      <c r="D3513" s="15">
        <v>45598</v>
      </c>
      <c r="E3513" s="10" t="s">
        <v>19</v>
      </c>
      <c r="F3513" s="10" t="s">
        <v>1023</v>
      </c>
      <c r="G3513" s="10" t="s">
        <v>1024</v>
      </c>
      <c r="H3513" s="10" t="s">
        <v>36</v>
      </c>
      <c r="I3513" s="10" t="s">
        <v>23</v>
      </c>
      <c r="J3513" s="10" t="s">
        <v>707</v>
      </c>
      <c r="K3513" s="10" t="s">
        <v>402</v>
      </c>
      <c r="L3513" s="10">
        <v>80219</v>
      </c>
      <c r="M3513" s="10" t="s">
        <v>39</v>
      </c>
      <c r="N3513" s="10" t="str">
        <f>_xlfn.XLOOKUP($M:$M,People!$B:$B,People!A:A)</f>
        <v>Sadie Pawthorne</v>
      </c>
      <c r="O3513" s="10" t="s">
        <v>5036</v>
      </c>
      <c r="P3513" s="10" t="str">
        <f>VLOOKUP(O3513,Products!$A:$E,3,FALSE)</f>
        <v>Staples</v>
      </c>
      <c r="Q3513" s="31">
        <f>INDEX(Products!$E:$E,MATCH(O3513,Products!$A:$A,0))</f>
        <v>0.28999999999999998</v>
      </c>
      <c r="R3513" s="10" t="s">
        <v>28</v>
      </c>
      <c r="S3513" s="10" t="s">
        <v>58</v>
      </c>
      <c r="T3513" s="10" t="s">
        <v>5037</v>
      </c>
      <c r="U3513" s="12">
        <v>15.488</v>
      </c>
      <c r="V3513" s="12">
        <v>4</v>
      </c>
      <c r="W3513" s="12">
        <v>0.2</v>
      </c>
      <c r="X3513" s="12">
        <v>3.6783999999999999</v>
      </c>
    </row>
    <row r="3514" spans="1:24" ht="14" x14ac:dyDescent="0.3">
      <c r="A3514" s="9">
        <v>3510</v>
      </c>
      <c r="B3514" s="14" t="s">
        <v>7729</v>
      </c>
      <c r="C3514" s="15">
        <v>45595</v>
      </c>
      <c r="D3514" s="15">
        <v>45598</v>
      </c>
      <c r="E3514" s="10" t="s">
        <v>168</v>
      </c>
      <c r="F3514" s="10" t="s">
        <v>4379</v>
      </c>
      <c r="G3514" s="10" t="s">
        <v>4380</v>
      </c>
      <c r="H3514" s="10" t="s">
        <v>22</v>
      </c>
      <c r="I3514" s="10" t="s">
        <v>23</v>
      </c>
      <c r="J3514" s="10" t="s">
        <v>2504</v>
      </c>
      <c r="K3514" s="10" t="s">
        <v>285</v>
      </c>
      <c r="L3514" s="10">
        <v>23464</v>
      </c>
      <c r="M3514" s="10" t="s">
        <v>26</v>
      </c>
      <c r="N3514" s="10" t="str">
        <f>_xlfn.XLOOKUP($M:$M,People!$B:$B,People!A:A)</f>
        <v>Fred Suzuki</v>
      </c>
      <c r="O3514" s="10" t="s">
        <v>4211</v>
      </c>
      <c r="P3514" s="10" t="str">
        <f>VLOOKUP(O3514,Products!$A:$E,3,FALSE)</f>
        <v>IKEA</v>
      </c>
      <c r="Q3514" s="31">
        <f>INDEX(Products!$E:$E,MATCH(O3514,Products!$A:$A,0))</f>
        <v>0.32</v>
      </c>
      <c r="R3514" s="10" t="s">
        <v>41</v>
      </c>
      <c r="S3514" s="10" t="s">
        <v>71</v>
      </c>
      <c r="T3514" s="10" t="s">
        <v>4212</v>
      </c>
      <c r="U3514" s="12">
        <v>182.91</v>
      </c>
      <c r="V3514" s="12">
        <v>3</v>
      </c>
      <c r="W3514" s="12">
        <v>0</v>
      </c>
      <c r="X3514" s="12">
        <v>53.043899999999979</v>
      </c>
    </row>
    <row r="3515" spans="1:24" ht="14" x14ac:dyDescent="0.3">
      <c r="A3515" s="9">
        <v>3511</v>
      </c>
      <c r="B3515" s="14" t="s">
        <v>7728</v>
      </c>
      <c r="C3515" s="15">
        <v>45595</v>
      </c>
      <c r="D3515" s="15">
        <v>45598</v>
      </c>
      <c r="E3515" s="10" t="s">
        <v>19</v>
      </c>
      <c r="F3515" s="10" t="s">
        <v>1023</v>
      </c>
      <c r="G3515" s="10" t="s">
        <v>1024</v>
      </c>
      <c r="H3515" s="10" t="s">
        <v>36</v>
      </c>
      <c r="I3515" s="10" t="s">
        <v>23</v>
      </c>
      <c r="J3515" s="10" t="s">
        <v>707</v>
      </c>
      <c r="K3515" s="10" t="s">
        <v>402</v>
      </c>
      <c r="L3515" s="10">
        <v>80219</v>
      </c>
      <c r="M3515" s="10" t="s">
        <v>39</v>
      </c>
      <c r="N3515" s="10" t="str">
        <f>_xlfn.XLOOKUP($M:$M,People!$B:$B,People!A:A)</f>
        <v>Sadie Pawthorne</v>
      </c>
      <c r="O3515" s="10" t="s">
        <v>5034</v>
      </c>
      <c r="P3515" s="10" t="str">
        <f>VLOOKUP(O3515,Products!$A:$E,3,FALSE)</f>
        <v>Staples</v>
      </c>
      <c r="Q3515" s="31">
        <f>INDEX(Products!$E:$E,MATCH(O3515,Products!$A:$A,0))</f>
        <v>0.37</v>
      </c>
      <c r="R3515" s="10" t="s">
        <v>64</v>
      </c>
      <c r="S3515" s="10" t="s">
        <v>1063</v>
      </c>
      <c r="T3515" s="10" t="s">
        <v>5035</v>
      </c>
      <c r="U3515" s="12">
        <v>439.99200000000002</v>
      </c>
      <c r="V3515" s="12">
        <v>1</v>
      </c>
      <c r="W3515" s="12">
        <v>0.2</v>
      </c>
      <c r="X3515" s="12">
        <v>164.99700000000001</v>
      </c>
    </row>
    <row r="3516" spans="1:24" ht="14" x14ac:dyDescent="0.3">
      <c r="A3516" s="9">
        <v>3512</v>
      </c>
      <c r="B3516" s="14" t="s">
        <v>7728</v>
      </c>
      <c r="C3516" s="15">
        <v>45595</v>
      </c>
      <c r="D3516" s="15">
        <v>45598</v>
      </c>
      <c r="E3516" s="10" t="s">
        <v>19</v>
      </c>
      <c r="F3516" s="10" t="s">
        <v>1023</v>
      </c>
      <c r="G3516" s="10" t="s">
        <v>1024</v>
      </c>
      <c r="H3516" s="10" t="s">
        <v>36</v>
      </c>
      <c r="I3516" s="10" t="s">
        <v>23</v>
      </c>
      <c r="J3516" s="10" t="s">
        <v>707</v>
      </c>
      <c r="K3516" s="10" t="s">
        <v>402</v>
      </c>
      <c r="L3516" s="10">
        <v>80219</v>
      </c>
      <c r="M3516" s="10" t="s">
        <v>39</v>
      </c>
      <c r="N3516" s="10" t="str">
        <f>_xlfn.XLOOKUP($M:$M,People!$B:$B,People!A:A)</f>
        <v>Sadie Pawthorne</v>
      </c>
      <c r="O3516" s="10" t="s">
        <v>4228</v>
      </c>
      <c r="P3516" s="10" t="str">
        <f>VLOOKUP(O3516,Products!$A:$E,3,FALSE)</f>
        <v>Dell</v>
      </c>
      <c r="Q3516" s="31">
        <f>INDEX(Products!$E:$E,MATCH(O3516,Products!$A:$A,0))</f>
        <v>0.32</v>
      </c>
      <c r="R3516" s="10" t="s">
        <v>64</v>
      </c>
      <c r="S3516" s="10" t="s">
        <v>599</v>
      </c>
      <c r="T3516" s="10" t="s">
        <v>4229</v>
      </c>
      <c r="U3516" s="12">
        <v>59.994000000000007</v>
      </c>
      <c r="V3516" s="12">
        <v>2</v>
      </c>
      <c r="W3516" s="12">
        <v>0.7</v>
      </c>
      <c r="X3516" s="12">
        <v>-45.995400000000004</v>
      </c>
    </row>
    <row r="3517" spans="1:24" ht="14" x14ac:dyDescent="0.3">
      <c r="A3517" s="9">
        <v>3513</v>
      </c>
      <c r="B3517" s="14" t="s">
        <v>7730</v>
      </c>
      <c r="C3517" s="15">
        <v>45595</v>
      </c>
      <c r="D3517" s="15">
        <v>45595</v>
      </c>
      <c r="E3517" s="10" t="s">
        <v>1124</v>
      </c>
      <c r="F3517" s="10" t="s">
        <v>2058</v>
      </c>
      <c r="G3517" s="10" t="s">
        <v>2059</v>
      </c>
      <c r="H3517" s="10" t="s">
        <v>36</v>
      </c>
      <c r="I3517" s="10" t="s">
        <v>23</v>
      </c>
      <c r="J3517" s="10" t="s">
        <v>237</v>
      </c>
      <c r="K3517" s="10" t="s">
        <v>238</v>
      </c>
      <c r="L3517" s="10">
        <v>10024</v>
      </c>
      <c r="M3517" s="10" t="s">
        <v>133</v>
      </c>
      <c r="N3517" s="10" t="str">
        <f>_xlfn.XLOOKUP($M:$M,People!$B:$B,People!A:A)</f>
        <v>Chuck Magee</v>
      </c>
      <c r="O3517" s="10" t="s">
        <v>5846</v>
      </c>
      <c r="P3517" s="10" t="str">
        <f>VLOOKUP(O3517,Products!$A:$E,3,FALSE)</f>
        <v>Office Depot</v>
      </c>
      <c r="Q3517" s="31">
        <f>INDEX(Products!$E:$E,MATCH(O3517,Products!$A:$A,0))</f>
        <v>0.3</v>
      </c>
      <c r="R3517" s="10" t="s">
        <v>64</v>
      </c>
      <c r="S3517" s="10" t="s">
        <v>599</v>
      </c>
      <c r="T3517" s="10" t="s">
        <v>5847</v>
      </c>
      <c r="U3517" s="12">
        <v>1035.8</v>
      </c>
      <c r="V3517" s="12">
        <v>4</v>
      </c>
      <c r="W3517" s="12">
        <v>0</v>
      </c>
      <c r="X3517" s="12">
        <v>269.30799999999999</v>
      </c>
    </row>
    <row r="3518" spans="1:24" ht="14" x14ac:dyDescent="0.3">
      <c r="A3518" s="9">
        <v>3514</v>
      </c>
      <c r="B3518" s="14" t="s">
        <v>7731</v>
      </c>
      <c r="C3518" s="15">
        <v>45595</v>
      </c>
      <c r="D3518" s="15">
        <v>45597</v>
      </c>
      <c r="E3518" s="10" t="s">
        <v>19</v>
      </c>
      <c r="F3518" s="10" t="s">
        <v>3705</v>
      </c>
      <c r="G3518" s="10" t="s">
        <v>3706</v>
      </c>
      <c r="H3518" s="10" t="s">
        <v>92</v>
      </c>
      <c r="I3518" s="10" t="s">
        <v>23</v>
      </c>
      <c r="J3518" s="10" t="s">
        <v>771</v>
      </c>
      <c r="K3518" s="10" t="s">
        <v>212</v>
      </c>
      <c r="L3518" s="10">
        <v>48227</v>
      </c>
      <c r="M3518" s="10" t="s">
        <v>95</v>
      </c>
      <c r="N3518" s="10" t="str">
        <f>_xlfn.XLOOKUP($M:$M,People!$B:$B,People!A:A)</f>
        <v>Roxanne Rodriguez</v>
      </c>
      <c r="O3518" s="10" t="s">
        <v>3823</v>
      </c>
      <c r="P3518" s="10" t="str">
        <f>VLOOKUP(O3518,Products!$A:$E,3,FALSE)</f>
        <v>3M</v>
      </c>
      <c r="Q3518" s="31">
        <f>INDEX(Products!$E:$E,MATCH(O3518,Products!$A:$A,0))</f>
        <v>0.34</v>
      </c>
      <c r="R3518" s="10" t="s">
        <v>64</v>
      </c>
      <c r="S3518" s="10" t="s">
        <v>65</v>
      </c>
      <c r="T3518" s="10" t="s">
        <v>3824</v>
      </c>
      <c r="U3518" s="12">
        <v>299.89999999999998</v>
      </c>
      <c r="V3518" s="12">
        <v>2</v>
      </c>
      <c r="W3518" s="12">
        <v>0</v>
      </c>
      <c r="X3518" s="12">
        <v>74.974999999999994</v>
      </c>
    </row>
    <row r="3519" spans="1:24" ht="14" x14ac:dyDescent="0.3">
      <c r="A3519" s="9">
        <v>3515</v>
      </c>
      <c r="B3519" s="14" t="s">
        <v>7728</v>
      </c>
      <c r="C3519" s="15">
        <v>45595</v>
      </c>
      <c r="D3519" s="15">
        <v>45598</v>
      </c>
      <c r="E3519" s="10" t="s">
        <v>19</v>
      </c>
      <c r="F3519" s="10" t="s">
        <v>1023</v>
      </c>
      <c r="G3519" s="10" t="s">
        <v>1024</v>
      </c>
      <c r="H3519" s="10" t="s">
        <v>36</v>
      </c>
      <c r="I3519" s="10" t="s">
        <v>23</v>
      </c>
      <c r="J3519" s="10" t="s">
        <v>707</v>
      </c>
      <c r="K3519" s="10" t="s">
        <v>402</v>
      </c>
      <c r="L3519" s="10">
        <v>80219</v>
      </c>
      <c r="M3519" s="10" t="s">
        <v>39</v>
      </c>
      <c r="N3519" s="10" t="str">
        <f>_xlfn.XLOOKUP($M:$M,People!$B:$B,People!A:A)</f>
        <v>Sadie Pawthorne</v>
      </c>
      <c r="O3519" s="10" t="s">
        <v>2381</v>
      </c>
      <c r="P3519" s="10" t="str">
        <f>VLOOKUP(O3519,Products!$A:$E,3,FALSE)</f>
        <v>HP</v>
      </c>
      <c r="Q3519" s="31">
        <f>INDEX(Products!$E:$E,MATCH(O3519,Products!$A:$A,0))</f>
        <v>0.25</v>
      </c>
      <c r="R3519" s="10" t="s">
        <v>64</v>
      </c>
      <c r="S3519" s="10" t="s">
        <v>65</v>
      </c>
      <c r="T3519" s="10" t="s">
        <v>2382</v>
      </c>
      <c r="U3519" s="12">
        <v>87.96</v>
      </c>
      <c r="V3519" s="12">
        <v>5</v>
      </c>
      <c r="W3519" s="12">
        <v>0.2</v>
      </c>
      <c r="X3519" s="12">
        <v>30.785999999999998</v>
      </c>
    </row>
    <row r="3520" spans="1:24" ht="14" x14ac:dyDescent="0.3">
      <c r="A3520" s="9">
        <v>3516</v>
      </c>
      <c r="B3520" s="14" t="s">
        <v>7732</v>
      </c>
      <c r="C3520" s="15">
        <v>45596</v>
      </c>
      <c r="D3520" s="15">
        <v>45596</v>
      </c>
      <c r="E3520" s="10" t="s">
        <v>1124</v>
      </c>
      <c r="F3520" s="10" t="s">
        <v>522</v>
      </c>
      <c r="G3520" s="10" t="s">
        <v>523</v>
      </c>
      <c r="H3520" s="10" t="s">
        <v>22</v>
      </c>
      <c r="I3520" s="10" t="s">
        <v>23</v>
      </c>
      <c r="J3520" s="10" t="s">
        <v>680</v>
      </c>
      <c r="K3520" s="10" t="s">
        <v>38</v>
      </c>
      <c r="L3520" s="10">
        <v>92374</v>
      </c>
      <c r="M3520" s="10" t="s">
        <v>39</v>
      </c>
      <c r="N3520" s="10" t="str">
        <f>_xlfn.XLOOKUP($M:$M,People!$B:$B,People!A:A)</f>
        <v>Sadie Pawthorne</v>
      </c>
      <c r="O3520" s="10" t="s">
        <v>3998</v>
      </c>
      <c r="P3520" s="10" t="str">
        <f>VLOOKUP(O3520,Products!$A:$E,3,FALSE)</f>
        <v>Staples</v>
      </c>
      <c r="Q3520" s="31">
        <f>INDEX(Products!$E:$E,MATCH(O3520,Products!$A:$A,0))</f>
        <v>0.31</v>
      </c>
      <c r="R3520" s="10" t="s">
        <v>28</v>
      </c>
      <c r="S3520" s="10" t="s">
        <v>29</v>
      </c>
      <c r="T3520" s="10" t="s">
        <v>3999</v>
      </c>
      <c r="U3520" s="12">
        <v>425.83300000000003</v>
      </c>
      <c r="V3520" s="12">
        <v>1</v>
      </c>
      <c r="W3520" s="12">
        <v>0.15</v>
      </c>
      <c r="X3520" s="12">
        <v>20.03919999999998</v>
      </c>
    </row>
    <row r="3521" spans="1:24" ht="14" x14ac:dyDescent="0.3">
      <c r="A3521" s="9">
        <v>3517</v>
      </c>
      <c r="B3521" s="14" t="s">
        <v>7732</v>
      </c>
      <c r="C3521" s="15">
        <v>45596</v>
      </c>
      <c r="D3521" s="15">
        <v>45596</v>
      </c>
      <c r="E3521" s="10" t="s">
        <v>1124</v>
      </c>
      <c r="F3521" s="10" t="s">
        <v>522</v>
      </c>
      <c r="G3521" s="10" t="s">
        <v>523</v>
      </c>
      <c r="H3521" s="10" t="s">
        <v>22</v>
      </c>
      <c r="I3521" s="10" t="s">
        <v>23</v>
      </c>
      <c r="J3521" s="10" t="s">
        <v>680</v>
      </c>
      <c r="K3521" s="10" t="s">
        <v>38</v>
      </c>
      <c r="L3521" s="10">
        <v>92374</v>
      </c>
      <c r="M3521" s="10" t="s">
        <v>39</v>
      </c>
      <c r="N3521" s="10" t="str">
        <f>_xlfn.XLOOKUP($M:$M,People!$B:$B,People!A:A)</f>
        <v>Sadie Pawthorne</v>
      </c>
      <c r="O3521" s="10" t="s">
        <v>182</v>
      </c>
      <c r="P3521" s="10" t="str">
        <f>VLOOKUP(O3521,Products!$A:$E,3,FALSE)</f>
        <v>Logitech</v>
      </c>
      <c r="Q3521" s="31">
        <f>INDEX(Products!$E:$E,MATCH(O3521,Products!$A:$A,0))</f>
        <v>0.27</v>
      </c>
      <c r="R3521" s="10" t="s">
        <v>28</v>
      </c>
      <c r="S3521" s="10" t="s">
        <v>32</v>
      </c>
      <c r="T3521" s="10" t="s">
        <v>183</v>
      </c>
      <c r="U3521" s="12">
        <v>323.13600000000002</v>
      </c>
      <c r="V3521" s="12">
        <v>4</v>
      </c>
      <c r="W3521" s="12">
        <v>0.2</v>
      </c>
      <c r="X3521" s="12">
        <v>20.196000000000012</v>
      </c>
    </row>
    <row r="3522" spans="1:24" ht="14" x14ac:dyDescent="0.3">
      <c r="A3522" s="9">
        <v>3518</v>
      </c>
      <c r="B3522" s="14" t="s">
        <v>7733</v>
      </c>
      <c r="C3522" s="15">
        <v>45596</v>
      </c>
      <c r="D3522" s="15">
        <v>45598</v>
      </c>
      <c r="E3522" s="10" t="s">
        <v>19</v>
      </c>
      <c r="F3522" s="10" t="s">
        <v>2878</v>
      </c>
      <c r="G3522" s="10" t="s">
        <v>2879</v>
      </c>
      <c r="H3522" s="10" t="s">
        <v>22</v>
      </c>
      <c r="I3522" s="10" t="s">
        <v>23</v>
      </c>
      <c r="J3522" s="10" t="s">
        <v>2880</v>
      </c>
      <c r="K3522" s="10" t="s">
        <v>238</v>
      </c>
      <c r="L3522" s="10">
        <v>14215</v>
      </c>
      <c r="M3522" s="10" t="s">
        <v>133</v>
      </c>
      <c r="N3522" s="10" t="str">
        <f>_xlfn.XLOOKUP($M:$M,People!$B:$B,People!A:A)</f>
        <v>Chuck Magee</v>
      </c>
      <c r="O3522" s="10" t="s">
        <v>1309</v>
      </c>
      <c r="P3522" s="10" t="str">
        <f>VLOOKUP(O3522,Products!$A:$E,3,FALSE)</f>
        <v>HP</v>
      </c>
      <c r="Q3522" s="31">
        <f>INDEX(Products!$E:$E,MATCH(O3522,Products!$A:$A,0))</f>
        <v>0.31</v>
      </c>
      <c r="R3522" s="10" t="s">
        <v>41</v>
      </c>
      <c r="S3522" s="10" t="s">
        <v>61</v>
      </c>
      <c r="T3522" s="10" t="s">
        <v>1310</v>
      </c>
      <c r="U3522" s="12">
        <v>2.78</v>
      </c>
      <c r="V3522" s="12">
        <v>2</v>
      </c>
      <c r="W3522" s="12">
        <v>0</v>
      </c>
      <c r="X3522" s="12">
        <v>0.72279999999999989</v>
      </c>
    </row>
    <row r="3523" spans="1:24" ht="14" x14ac:dyDescent="0.3">
      <c r="A3523" s="9">
        <v>3519</v>
      </c>
      <c r="B3523" s="14" t="s">
        <v>7732</v>
      </c>
      <c r="C3523" s="15">
        <v>45596</v>
      </c>
      <c r="D3523" s="15">
        <v>45596</v>
      </c>
      <c r="E3523" s="10" t="s">
        <v>1124</v>
      </c>
      <c r="F3523" s="10" t="s">
        <v>522</v>
      </c>
      <c r="G3523" s="10" t="s">
        <v>523</v>
      </c>
      <c r="H3523" s="10" t="s">
        <v>22</v>
      </c>
      <c r="I3523" s="10" t="s">
        <v>23</v>
      </c>
      <c r="J3523" s="10" t="s">
        <v>680</v>
      </c>
      <c r="K3523" s="10" t="s">
        <v>38</v>
      </c>
      <c r="L3523" s="10">
        <v>92374</v>
      </c>
      <c r="M3523" s="10" t="s">
        <v>39</v>
      </c>
      <c r="N3523" s="10" t="str">
        <f>_xlfn.XLOOKUP($M:$M,People!$B:$B,People!A:A)</f>
        <v>Sadie Pawthorne</v>
      </c>
      <c r="O3523" s="10" t="s">
        <v>3992</v>
      </c>
      <c r="P3523" s="10" t="str">
        <f>VLOOKUP(O3523,Products!$A:$E,3,FALSE)</f>
        <v>Canon</v>
      </c>
      <c r="Q3523" s="31">
        <f>INDEX(Products!$E:$E,MATCH(O3523,Products!$A:$A,0))</f>
        <v>0.34</v>
      </c>
      <c r="R3523" s="10" t="s">
        <v>41</v>
      </c>
      <c r="S3523" s="10" t="s">
        <v>61</v>
      </c>
      <c r="T3523" s="10" t="s">
        <v>3993</v>
      </c>
      <c r="U3523" s="12">
        <v>5.04</v>
      </c>
      <c r="V3523" s="12">
        <v>3</v>
      </c>
      <c r="W3523" s="12">
        <v>0</v>
      </c>
      <c r="X3523" s="12">
        <v>1.2599999999999998</v>
      </c>
    </row>
    <row r="3524" spans="1:24" ht="14" x14ac:dyDescent="0.3">
      <c r="A3524" s="9">
        <v>3520</v>
      </c>
      <c r="B3524" s="14" t="s">
        <v>7734</v>
      </c>
      <c r="C3524" s="15">
        <v>45596</v>
      </c>
      <c r="D3524" s="15">
        <v>45600</v>
      </c>
      <c r="E3524" s="10" t="s">
        <v>19</v>
      </c>
      <c r="F3524" s="10" t="s">
        <v>3189</v>
      </c>
      <c r="G3524" s="10" t="s">
        <v>3190</v>
      </c>
      <c r="H3524" s="10" t="s">
        <v>36</v>
      </c>
      <c r="I3524" s="10" t="s">
        <v>23</v>
      </c>
      <c r="J3524" s="10" t="s">
        <v>2245</v>
      </c>
      <c r="K3524" s="10" t="s">
        <v>38</v>
      </c>
      <c r="L3524" s="10">
        <v>93905</v>
      </c>
      <c r="M3524" s="10" t="s">
        <v>39</v>
      </c>
      <c r="N3524" s="10" t="str">
        <f>_xlfn.XLOOKUP($M:$M,People!$B:$B,People!A:A)</f>
        <v>Sadie Pawthorne</v>
      </c>
      <c r="O3524" s="10" t="s">
        <v>1755</v>
      </c>
      <c r="P3524" s="10" t="str">
        <f>VLOOKUP(O3524,Products!$A:$E,3,FALSE)</f>
        <v>3M</v>
      </c>
      <c r="Q3524" s="31">
        <f>INDEX(Products!$E:$E,MATCH(O3524,Products!$A:$A,0))</f>
        <v>0.32</v>
      </c>
      <c r="R3524" s="10" t="s">
        <v>41</v>
      </c>
      <c r="S3524" s="10" t="s">
        <v>68</v>
      </c>
      <c r="T3524" s="10" t="s">
        <v>1756</v>
      </c>
      <c r="U3524" s="12">
        <v>9.7280000000000015</v>
      </c>
      <c r="V3524" s="12">
        <v>2</v>
      </c>
      <c r="W3524" s="12">
        <v>0.2</v>
      </c>
      <c r="X3524" s="12">
        <v>3.283199999999999</v>
      </c>
    </row>
    <row r="3525" spans="1:24" ht="14" x14ac:dyDescent="0.3">
      <c r="A3525" s="9">
        <v>3521</v>
      </c>
      <c r="B3525" s="14" t="s">
        <v>7734</v>
      </c>
      <c r="C3525" s="15">
        <v>45596</v>
      </c>
      <c r="D3525" s="15">
        <v>45600</v>
      </c>
      <c r="E3525" s="10" t="s">
        <v>19</v>
      </c>
      <c r="F3525" s="10" t="s">
        <v>3189</v>
      </c>
      <c r="G3525" s="10" t="s">
        <v>3190</v>
      </c>
      <c r="H3525" s="10" t="s">
        <v>36</v>
      </c>
      <c r="I3525" s="10" t="s">
        <v>23</v>
      </c>
      <c r="J3525" s="10" t="s">
        <v>2245</v>
      </c>
      <c r="K3525" s="10" t="s">
        <v>38</v>
      </c>
      <c r="L3525" s="10">
        <v>93905</v>
      </c>
      <c r="M3525" s="10" t="s">
        <v>39</v>
      </c>
      <c r="N3525" s="10" t="str">
        <f>_xlfn.XLOOKUP($M:$M,People!$B:$B,People!A:A)</f>
        <v>Sadie Pawthorne</v>
      </c>
      <c r="O3525" s="10" t="s">
        <v>3191</v>
      </c>
      <c r="P3525" s="10" t="str">
        <f>VLOOKUP(O3525,Products!$A:$E,3,FALSE)</f>
        <v>3M</v>
      </c>
      <c r="Q3525" s="31">
        <f>INDEX(Products!$E:$E,MATCH(O3525,Products!$A:$A,0))</f>
        <v>0.4</v>
      </c>
      <c r="R3525" s="10" t="s">
        <v>41</v>
      </c>
      <c r="S3525" s="10" t="s">
        <v>68</v>
      </c>
      <c r="T3525" s="10" t="s">
        <v>3192</v>
      </c>
      <c r="U3525" s="12">
        <v>29.800000000000004</v>
      </c>
      <c r="V3525" s="12">
        <v>5</v>
      </c>
      <c r="W3525" s="12">
        <v>0.2</v>
      </c>
      <c r="X3525" s="12">
        <v>9.3124999999999982</v>
      </c>
    </row>
    <row r="3526" spans="1:24" ht="14" x14ac:dyDescent="0.3">
      <c r="A3526" s="9">
        <v>3522</v>
      </c>
      <c r="B3526" s="14" t="s">
        <v>7732</v>
      </c>
      <c r="C3526" s="15">
        <v>45596</v>
      </c>
      <c r="D3526" s="15">
        <v>45596</v>
      </c>
      <c r="E3526" s="10" t="s">
        <v>1124</v>
      </c>
      <c r="F3526" s="10" t="s">
        <v>522</v>
      </c>
      <c r="G3526" s="10" t="s">
        <v>523</v>
      </c>
      <c r="H3526" s="10" t="s">
        <v>22</v>
      </c>
      <c r="I3526" s="10" t="s">
        <v>23</v>
      </c>
      <c r="J3526" s="10" t="s">
        <v>680</v>
      </c>
      <c r="K3526" s="10" t="s">
        <v>38</v>
      </c>
      <c r="L3526" s="10">
        <v>92374</v>
      </c>
      <c r="M3526" s="10" t="s">
        <v>39</v>
      </c>
      <c r="N3526" s="10" t="str">
        <f>_xlfn.XLOOKUP($M:$M,People!$B:$B,People!A:A)</f>
        <v>Sadie Pawthorne</v>
      </c>
      <c r="O3526" s="10" t="s">
        <v>2900</v>
      </c>
      <c r="P3526" s="10" t="str">
        <f>VLOOKUP(O3526,Products!$A:$E,3,FALSE)</f>
        <v>Samsung</v>
      </c>
      <c r="Q3526" s="31">
        <f>INDEX(Products!$E:$E,MATCH(O3526,Products!$A:$A,0))</f>
        <v>0.33</v>
      </c>
      <c r="R3526" s="10" t="s">
        <v>41</v>
      </c>
      <c r="S3526" s="10" t="s">
        <v>68</v>
      </c>
      <c r="T3526" s="10" t="s">
        <v>2901</v>
      </c>
      <c r="U3526" s="12">
        <v>398.35199999999998</v>
      </c>
      <c r="V3526" s="12">
        <v>3</v>
      </c>
      <c r="W3526" s="12">
        <v>0.2</v>
      </c>
      <c r="X3526" s="12">
        <v>124.48499999999999</v>
      </c>
    </row>
    <row r="3527" spans="1:24" ht="14" x14ac:dyDescent="0.3">
      <c r="A3527" s="9">
        <v>3523</v>
      </c>
      <c r="B3527" s="14" t="s">
        <v>7735</v>
      </c>
      <c r="C3527" s="15">
        <v>45596</v>
      </c>
      <c r="D3527" s="15">
        <v>45602</v>
      </c>
      <c r="E3527" s="10" t="s">
        <v>44</v>
      </c>
      <c r="F3527" s="10" t="s">
        <v>678</v>
      </c>
      <c r="G3527" s="10" t="s">
        <v>679</v>
      </c>
      <c r="H3527" s="10" t="s">
        <v>36</v>
      </c>
      <c r="I3527" s="10" t="s">
        <v>23</v>
      </c>
      <c r="J3527" s="10" t="s">
        <v>680</v>
      </c>
      <c r="K3527" s="10" t="s">
        <v>38</v>
      </c>
      <c r="L3527" s="10">
        <v>92374</v>
      </c>
      <c r="M3527" s="10" t="s">
        <v>39</v>
      </c>
      <c r="N3527" s="10" t="str">
        <f>_xlfn.XLOOKUP($M:$M,People!$B:$B,People!A:A)</f>
        <v>Sadie Pawthorne</v>
      </c>
      <c r="O3527" s="10" t="s">
        <v>154</v>
      </c>
      <c r="P3527" s="10" t="str">
        <f>VLOOKUP(O3527,Products!$A:$E,3,FALSE)</f>
        <v>Dell</v>
      </c>
      <c r="Q3527" s="31">
        <f>INDEX(Products!$E:$E,MATCH(O3527,Products!$A:$A,0))</f>
        <v>0.4</v>
      </c>
      <c r="R3527" s="10" t="s">
        <v>41</v>
      </c>
      <c r="S3527" s="10" t="s">
        <v>155</v>
      </c>
      <c r="T3527" s="10" t="s">
        <v>156</v>
      </c>
      <c r="U3527" s="12">
        <v>14.280000000000001</v>
      </c>
      <c r="V3527" s="12">
        <v>7</v>
      </c>
      <c r="W3527" s="12">
        <v>0</v>
      </c>
      <c r="X3527" s="12">
        <v>6.7115999999999989</v>
      </c>
    </row>
    <row r="3528" spans="1:24" ht="14" x14ac:dyDescent="0.3">
      <c r="A3528" s="9">
        <v>3524</v>
      </c>
      <c r="B3528" s="14" t="s">
        <v>7734</v>
      </c>
      <c r="C3528" s="15">
        <v>45596</v>
      </c>
      <c r="D3528" s="15">
        <v>45600</v>
      </c>
      <c r="E3528" s="10" t="s">
        <v>19</v>
      </c>
      <c r="F3528" s="10" t="s">
        <v>3189</v>
      </c>
      <c r="G3528" s="10" t="s">
        <v>3190</v>
      </c>
      <c r="H3528" s="10" t="s">
        <v>36</v>
      </c>
      <c r="I3528" s="10" t="s">
        <v>23</v>
      </c>
      <c r="J3528" s="10" t="s">
        <v>2245</v>
      </c>
      <c r="K3528" s="10" t="s">
        <v>38</v>
      </c>
      <c r="L3528" s="10">
        <v>93905</v>
      </c>
      <c r="M3528" s="10" t="s">
        <v>39</v>
      </c>
      <c r="N3528" s="10" t="str">
        <f>_xlfn.XLOOKUP($M:$M,People!$B:$B,People!A:A)</f>
        <v>Sadie Pawthorne</v>
      </c>
      <c r="O3528" s="10" t="s">
        <v>441</v>
      </c>
      <c r="P3528" s="10" t="str">
        <f>VLOOKUP(O3528,Products!$A:$E,3,FALSE)</f>
        <v>3M</v>
      </c>
      <c r="Q3528" s="31">
        <f>INDEX(Products!$E:$E,MATCH(O3528,Products!$A:$A,0))</f>
        <v>0.28000000000000003</v>
      </c>
      <c r="R3528" s="10" t="s">
        <v>41</v>
      </c>
      <c r="S3528" s="10" t="s">
        <v>155</v>
      </c>
      <c r="T3528" s="10" t="s">
        <v>442</v>
      </c>
      <c r="U3528" s="12">
        <v>14.75</v>
      </c>
      <c r="V3528" s="12">
        <v>5</v>
      </c>
      <c r="W3528" s="12">
        <v>0</v>
      </c>
      <c r="X3528" s="12">
        <v>7.08</v>
      </c>
    </row>
    <row r="3529" spans="1:24" ht="14" x14ac:dyDescent="0.3">
      <c r="A3529" s="9">
        <v>3525</v>
      </c>
      <c r="B3529" s="14" t="s">
        <v>7733</v>
      </c>
      <c r="C3529" s="15">
        <v>45596</v>
      </c>
      <c r="D3529" s="15">
        <v>45598</v>
      </c>
      <c r="E3529" s="10" t="s">
        <v>19</v>
      </c>
      <c r="F3529" s="10" t="s">
        <v>2878</v>
      </c>
      <c r="G3529" s="10" t="s">
        <v>2879</v>
      </c>
      <c r="H3529" s="10" t="s">
        <v>22</v>
      </c>
      <c r="I3529" s="10" t="s">
        <v>23</v>
      </c>
      <c r="J3529" s="10" t="s">
        <v>2880</v>
      </c>
      <c r="K3529" s="10" t="s">
        <v>238</v>
      </c>
      <c r="L3529" s="10">
        <v>14215</v>
      </c>
      <c r="M3529" s="10" t="s">
        <v>133</v>
      </c>
      <c r="N3529" s="10" t="str">
        <f>_xlfn.XLOOKUP($M:$M,People!$B:$B,People!A:A)</f>
        <v>Chuck Magee</v>
      </c>
      <c r="O3529" s="10" t="s">
        <v>2881</v>
      </c>
      <c r="P3529" s="10" t="str">
        <f>VLOOKUP(O3529,Products!$A:$E,3,FALSE)</f>
        <v>Staples</v>
      </c>
      <c r="Q3529" s="31">
        <f>INDEX(Products!$E:$E,MATCH(O3529,Products!$A:$A,0))</f>
        <v>0.31</v>
      </c>
      <c r="R3529" s="10" t="s">
        <v>41</v>
      </c>
      <c r="S3529" s="10" t="s">
        <v>155</v>
      </c>
      <c r="T3529" s="10" t="s">
        <v>2882</v>
      </c>
      <c r="U3529" s="12">
        <v>79.959999999999994</v>
      </c>
      <c r="V3529" s="12">
        <v>2</v>
      </c>
      <c r="W3529" s="12">
        <v>0</v>
      </c>
      <c r="X3529" s="12">
        <v>35.981999999999992</v>
      </c>
    </row>
    <row r="3530" spans="1:24" ht="14" x14ac:dyDescent="0.3">
      <c r="A3530" s="9">
        <v>3526</v>
      </c>
      <c r="B3530" s="14" t="s">
        <v>7732</v>
      </c>
      <c r="C3530" s="15">
        <v>45596</v>
      </c>
      <c r="D3530" s="15">
        <v>45596</v>
      </c>
      <c r="E3530" s="10" t="s">
        <v>1124</v>
      </c>
      <c r="F3530" s="10" t="s">
        <v>522</v>
      </c>
      <c r="G3530" s="10" t="s">
        <v>523</v>
      </c>
      <c r="H3530" s="10" t="s">
        <v>22</v>
      </c>
      <c r="I3530" s="10" t="s">
        <v>23</v>
      </c>
      <c r="J3530" s="10" t="s">
        <v>680</v>
      </c>
      <c r="K3530" s="10" t="s">
        <v>38</v>
      </c>
      <c r="L3530" s="10">
        <v>92374</v>
      </c>
      <c r="M3530" s="10" t="s">
        <v>39</v>
      </c>
      <c r="N3530" s="10" t="str">
        <f>_xlfn.XLOOKUP($M:$M,People!$B:$B,People!A:A)</f>
        <v>Sadie Pawthorne</v>
      </c>
      <c r="O3530" s="10" t="s">
        <v>759</v>
      </c>
      <c r="P3530" s="10" t="str">
        <f>VLOOKUP(O3530,Products!$A:$E,3,FALSE)</f>
        <v>Canon</v>
      </c>
      <c r="Q3530" s="31">
        <f>INDEX(Products!$E:$E,MATCH(O3530,Products!$A:$A,0))</f>
        <v>0.4</v>
      </c>
      <c r="R3530" s="10" t="s">
        <v>41</v>
      </c>
      <c r="S3530" s="10" t="s">
        <v>240</v>
      </c>
      <c r="T3530" s="10" t="s">
        <v>760</v>
      </c>
      <c r="U3530" s="12">
        <v>17.450000000000003</v>
      </c>
      <c r="V3530" s="12">
        <v>5</v>
      </c>
      <c r="W3530" s="12">
        <v>0</v>
      </c>
      <c r="X3530" s="12">
        <v>8.0269999999999992</v>
      </c>
    </row>
    <row r="3531" spans="1:24" ht="14" x14ac:dyDescent="0.3">
      <c r="A3531" s="9">
        <v>3527</v>
      </c>
      <c r="B3531" s="14" t="s">
        <v>7734</v>
      </c>
      <c r="C3531" s="15">
        <v>45596</v>
      </c>
      <c r="D3531" s="15">
        <v>45600</v>
      </c>
      <c r="E3531" s="10" t="s">
        <v>19</v>
      </c>
      <c r="F3531" s="10" t="s">
        <v>3189</v>
      </c>
      <c r="G3531" s="10" t="s">
        <v>3190</v>
      </c>
      <c r="H3531" s="10" t="s">
        <v>36</v>
      </c>
      <c r="I3531" s="10" t="s">
        <v>23</v>
      </c>
      <c r="J3531" s="10" t="s">
        <v>2245</v>
      </c>
      <c r="K3531" s="10" t="s">
        <v>38</v>
      </c>
      <c r="L3531" s="10">
        <v>93905</v>
      </c>
      <c r="M3531" s="10" t="s">
        <v>39</v>
      </c>
      <c r="N3531" s="10" t="str">
        <f>_xlfn.XLOOKUP($M:$M,People!$B:$B,People!A:A)</f>
        <v>Sadie Pawthorne</v>
      </c>
      <c r="O3531" s="10" t="s">
        <v>1934</v>
      </c>
      <c r="P3531" s="10" t="str">
        <f>VLOOKUP(O3531,Products!$A:$E,3,FALSE)</f>
        <v>Dell</v>
      </c>
      <c r="Q3531" s="31">
        <f>INDEX(Products!$E:$E,MATCH(O3531,Products!$A:$A,0))</f>
        <v>0.28000000000000003</v>
      </c>
      <c r="R3531" s="10" t="s">
        <v>41</v>
      </c>
      <c r="S3531" s="10" t="s">
        <v>42</v>
      </c>
      <c r="T3531" s="10" t="s">
        <v>1935</v>
      </c>
      <c r="U3531" s="12">
        <v>427.42</v>
      </c>
      <c r="V3531" s="12">
        <v>14</v>
      </c>
      <c r="W3531" s="12">
        <v>0</v>
      </c>
      <c r="X3531" s="12">
        <v>196.61320000000001</v>
      </c>
    </row>
    <row r="3532" spans="1:24" ht="14" x14ac:dyDescent="0.3">
      <c r="A3532" s="9">
        <v>3528</v>
      </c>
      <c r="B3532" s="14" t="s">
        <v>7732</v>
      </c>
      <c r="C3532" s="15">
        <v>45596</v>
      </c>
      <c r="D3532" s="15">
        <v>45596</v>
      </c>
      <c r="E3532" s="10" t="s">
        <v>1124</v>
      </c>
      <c r="F3532" s="10" t="s">
        <v>522</v>
      </c>
      <c r="G3532" s="10" t="s">
        <v>523</v>
      </c>
      <c r="H3532" s="10" t="s">
        <v>22</v>
      </c>
      <c r="I3532" s="10" t="s">
        <v>23</v>
      </c>
      <c r="J3532" s="10" t="s">
        <v>680</v>
      </c>
      <c r="K3532" s="10" t="s">
        <v>38</v>
      </c>
      <c r="L3532" s="10">
        <v>92374</v>
      </c>
      <c r="M3532" s="10" t="s">
        <v>39</v>
      </c>
      <c r="N3532" s="10" t="str">
        <f>_xlfn.XLOOKUP($M:$M,People!$B:$B,People!A:A)</f>
        <v>Sadie Pawthorne</v>
      </c>
      <c r="O3532" s="10" t="s">
        <v>1264</v>
      </c>
      <c r="P3532" s="10" t="str">
        <f>VLOOKUP(O3532,Products!$A:$E,3,FALSE)</f>
        <v>Dell</v>
      </c>
      <c r="Q3532" s="31">
        <f>INDEX(Products!$E:$E,MATCH(O3532,Products!$A:$A,0))</f>
        <v>0.38</v>
      </c>
      <c r="R3532" s="10" t="s">
        <v>41</v>
      </c>
      <c r="S3532" s="10" t="s">
        <v>82</v>
      </c>
      <c r="T3532" s="10" t="s">
        <v>1265</v>
      </c>
      <c r="U3532" s="12">
        <v>19.98</v>
      </c>
      <c r="V3532" s="12">
        <v>1</v>
      </c>
      <c r="W3532" s="12">
        <v>0</v>
      </c>
      <c r="X3532" s="12">
        <v>9.3905999999999992</v>
      </c>
    </row>
    <row r="3533" spans="1:24" ht="14" x14ac:dyDescent="0.3">
      <c r="A3533" s="9">
        <v>3529</v>
      </c>
      <c r="B3533" s="14" t="s">
        <v>7732</v>
      </c>
      <c r="C3533" s="15">
        <v>45596</v>
      </c>
      <c r="D3533" s="15">
        <v>45596</v>
      </c>
      <c r="E3533" s="10" t="s">
        <v>1124</v>
      </c>
      <c r="F3533" s="10" t="s">
        <v>522</v>
      </c>
      <c r="G3533" s="10" t="s">
        <v>523</v>
      </c>
      <c r="H3533" s="10" t="s">
        <v>22</v>
      </c>
      <c r="I3533" s="10" t="s">
        <v>23</v>
      </c>
      <c r="J3533" s="10" t="s">
        <v>680</v>
      </c>
      <c r="K3533" s="10" t="s">
        <v>38</v>
      </c>
      <c r="L3533" s="10">
        <v>92374</v>
      </c>
      <c r="M3533" s="10" t="s">
        <v>39</v>
      </c>
      <c r="N3533" s="10" t="str">
        <f>_xlfn.XLOOKUP($M:$M,People!$B:$B,People!A:A)</f>
        <v>Sadie Pawthorne</v>
      </c>
      <c r="O3533" s="10" t="s">
        <v>3996</v>
      </c>
      <c r="P3533" s="10" t="str">
        <f>VLOOKUP(O3533,Products!$A:$E,3,FALSE)</f>
        <v>Samsung</v>
      </c>
      <c r="Q3533" s="31">
        <f>INDEX(Products!$E:$E,MATCH(O3533,Products!$A:$A,0))</f>
        <v>0.27</v>
      </c>
      <c r="R3533" s="10" t="s">
        <v>41</v>
      </c>
      <c r="S3533" s="10" t="s">
        <v>53</v>
      </c>
      <c r="T3533" s="10" t="s">
        <v>3997</v>
      </c>
      <c r="U3533" s="12">
        <v>46.84</v>
      </c>
      <c r="V3533" s="12">
        <v>2</v>
      </c>
      <c r="W3533" s="12">
        <v>0</v>
      </c>
      <c r="X3533" s="12">
        <v>12.646799999999999</v>
      </c>
    </row>
    <row r="3534" spans="1:24" ht="14" x14ac:dyDescent="0.3">
      <c r="A3534" s="9">
        <v>3530</v>
      </c>
      <c r="B3534" s="14" t="s">
        <v>7736</v>
      </c>
      <c r="C3534" s="15">
        <v>45596</v>
      </c>
      <c r="D3534" s="15">
        <v>45600</v>
      </c>
      <c r="E3534" s="10" t="s">
        <v>44</v>
      </c>
      <c r="F3534" s="10" t="s">
        <v>90</v>
      </c>
      <c r="G3534" s="10" t="s">
        <v>91</v>
      </c>
      <c r="H3534" s="10" t="s">
        <v>92</v>
      </c>
      <c r="I3534" s="10" t="s">
        <v>23</v>
      </c>
      <c r="J3534" s="10" t="s">
        <v>292</v>
      </c>
      <c r="K3534" s="10" t="s">
        <v>212</v>
      </c>
      <c r="L3534" s="10">
        <v>49201</v>
      </c>
      <c r="M3534" s="10" t="s">
        <v>95</v>
      </c>
      <c r="N3534" s="10" t="str">
        <f>_xlfn.XLOOKUP($M:$M,People!$B:$B,People!A:A)</f>
        <v>Roxanne Rodriguez</v>
      </c>
      <c r="O3534" s="10" t="s">
        <v>1224</v>
      </c>
      <c r="P3534" s="10" t="str">
        <f>VLOOKUP(O3534,Products!$A:$E,3,FALSE)</f>
        <v>Office Depot</v>
      </c>
      <c r="Q3534" s="31">
        <f>INDEX(Products!$E:$E,MATCH(O3534,Products!$A:$A,0))</f>
        <v>0.26</v>
      </c>
      <c r="R3534" s="10" t="s">
        <v>41</v>
      </c>
      <c r="S3534" s="10" t="s">
        <v>510</v>
      </c>
      <c r="T3534" s="10" t="s">
        <v>1225</v>
      </c>
      <c r="U3534" s="12">
        <v>70.12</v>
      </c>
      <c r="V3534" s="12">
        <v>4</v>
      </c>
      <c r="W3534" s="12">
        <v>0</v>
      </c>
      <c r="X3534" s="12">
        <v>21.035999999999994</v>
      </c>
    </row>
    <row r="3535" spans="1:24" ht="14" x14ac:dyDescent="0.3">
      <c r="A3535" s="9">
        <v>3531</v>
      </c>
      <c r="B3535" s="14" t="s">
        <v>7732</v>
      </c>
      <c r="C3535" s="15">
        <v>45596</v>
      </c>
      <c r="D3535" s="15">
        <v>45596</v>
      </c>
      <c r="E3535" s="10" t="s">
        <v>1124</v>
      </c>
      <c r="F3535" s="10" t="s">
        <v>522</v>
      </c>
      <c r="G3535" s="10" t="s">
        <v>523</v>
      </c>
      <c r="H3535" s="10" t="s">
        <v>22</v>
      </c>
      <c r="I3535" s="10" t="s">
        <v>23</v>
      </c>
      <c r="J3535" s="10" t="s">
        <v>680</v>
      </c>
      <c r="K3535" s="10" t="s">
        <v>38</v>
      </c>
      <c r="L3535" s="10">
        <v>92374</v>
      </c>
      <c r="M3535" s="10" t="s">
        <v>39</v>
      </c>
      <c r="N3535" s="10" t="str">
        <f>_xlfn.XLOOKUP($M:$M,People!$B:$B,People!A:A)</f>
        <v>Sadie Pawthorne</v>
      </c>
      <c r="O3535" s="10" t="s">
        <v>1864</v>
      </c>
      <c r="P3535" s="10" t="str">
        <f>VLOOKUP(O3535,Products!$A:$E,3,FALSE)</f>
        <v>Logitech</v>
      </c>
      <c r="Q3535" s="31">
        <f>INDEX(Products!$E:$E,MATCH(O3535,Products!$A:$A,0))</f>
        <v>0.27</v>
      </c>
      <c r="R3535" s="10" t="s">
        <v>41</v>
      </c>
      <c r="S3535" s="10" t="s">
        <v>510</v>
      </c>
      <c r="T3535" s="10" t="s">
        <v>1865</v>
      </c>
      <c r="U3535" s="12">
        <v>29.700000000000003</v>
      </c>
      <c r="V3535" s="12">
        <v>3</v>
      </c>
      <c r="W3535" s="12">
        <v>0</v>
      </c>
      <c r="X3535" s="12">
        <v>8.0190000000000001</v>
      </c>
    </row>
    <row r="3536" spans="1:24" ht="14" x14ac:dyDescent="0.3">
      <c r="A3536" s="9">
        <v>3532</v>
      </c>
      <c r="B3536" s="14" t="s">
        <v>7732</v>
      </c>
      <c r="C3536" s="15">
        <v>45596</v>
      </c>
      <c r="D3536" s="15">
        <v>45596</v>
      </c>
      <c r="E3536" s="10" t="s">
        <v>1124</v>
      </c>
      <c r="F3536" s="10" t="s">
        <v>522</v>
      </c>
      <c r="G3536" s="10" t="s">
        <v>523</v>
      </c>
      <c r="H3536" s="10" t="s">
        <v>22</v>
      </c>
      <c r="I3536" s="10" t="s">
        <v>23</v>
      </c>
      <c r="J3536" s="10" t="s">
        <v>680</v>
      </c>
      <c r="K3536" s="10" t="s">
        <v>38</v>
      </c>
      <c r="L3536" s="10">
        <v>92374</v>
      </c>
      <c r="M3536" s="10" t="s">
        <v>39</v>
      </c>
      <c r="N3536" s="10" t="str">
        <f>_xlfn.XLOOKUP($M:$M,People!$B:$B,People!A:A)</f>
        <v>Sadie Pawthorne</v>
      </c>
      <c r="O3536" s="10" t="s">
        <v>3994</v>
      </c>
      <c r="P3536" s="10" t="str">
        <f>VLOOKUP(O3536,Products!$A:$E,3,FALSE)</f>
        <v>Staples</v>
      </c>
      <c r="Q3536" s="31">
        <f>INDEX(Products!$E:$E,MATCH(O3536,Products!$A:$A,0))</f>
        <v>0.37</v>
      </c>
      <c r="R3536" s="10" t="s">
        <v>64</v>
      </c>
      <c r="S3536" s="10" t="s">
        <v>65</v>
      </c>
      <c r="T3536" s="10" t="s">
        <v>3995</v>
      </c>
      <c r="U3536" s="12">
        <v>1295.8400000000001</v>
      </c>
      <c r="V3536" s="12">
        <v>4</v>
      </c>
      <c r="W3536" s="12">
        <v>0.2</v>
      </c>
      <c r="X3536" s="12">
        <v>145.78199999999993</v>
      </c>
    </row>
    <row r="3537" spans="1:24" ht="14" x14ac:dyDescent="0.3">
      <c r="A3537" s="9">
        <v>3533</v>
      </c>
      <c r="B3537" s="14" t="s">
        <v>7737</v>
      </c>
      <c r="C3537" s="15">
        <v>45597</v>
      </c>
      <c r="D3537" s="15">
        <v>45599</v>
      </c>
      <c r="E3537" s="10" t="s">
        <v>19</v>
      </c>
      <c r="F3537" s="10" t="s">
        <v>2989</v>
      </c>
      <c r="G3537" s="10" t="s">
        <v>2990</v>
      </c>
      <c r="H3537" s="10" t="s">
        <v>22</v>
      </c>
      <c r="I3537" s="10" t="s">
        <v>23</v>
      </c>
      <c r="J3537" s="10" t="s">
        <v>237</v>
      </c>
      <c r="K3537" s="10" t="s">
        <v>238</v>
      </c>
      <c r="L3537" s="10">
        <v>10035</v>
      </c>
      <c r="M3537" s="10" t="s">
        <v>133</v>
      </c>
      <c r="N3537" s="10" t="str">
        <f>_xlfn.XLOOKUP($M:$M,People!$B:$B,People!A:A)</f>
        <v>Chuck Magee</v>
      </c>
      <c r="O3537" s="10" t="s">
        <v>4671</v>
      </c>
      <c r="P3537" s="10" t="str">
        <f>VLOOKUP(O3537,Products!$A:$E,3,FALSE)</f>
        <v>HP</v>
      </c>
      <c r="Q3537" s="31">
        <f>INDEX(Products!$E:$E,MATCH(O3537,Products!$A:$A,0))</f>
        <v>0.31</v>
      </c>
      <c r="R3537" s="10" t="s">
        <v>28</v>
      </c>
      <c r="S3537" s="10" t="s">
        <v>32</v>
      </c>
      <c r="T3537" s="10" t="s">
        <v>4672</v>
      </c>
      <c r="U3537" s="12">
        <v>327.56399999999996</v>
      </c>
      <c r="V3537" s="12">
        <v>4</v>
      </c>
      <c r="W3537" s="12">
        <v>0.1</v>
      </c>
      <c r="X3537" s="12">
        <v>21.837600000000023</v>
      </c>
    </row>
    <row r="3538" spans="1:24" ht="14" x14ac:dyDescent="0.3">
      <c r="A3538" s="9">
        <v>3534</v>
      </c>
      <c r="B3538" s="14" t="s">
        <v>7738</v>
      </c>
      <c r="C3538" s="15">
        <v>45597</v>
      </c>
      <c r="D3538" s="15">
        <v>45601</v>
      </c>
      <c r="E3538" s="10" t="s">
        <v>44</v>
      </c>
      <c r="F3538" s="10" t="s">
        <v>1649</v>
      </c>
      <c r="G3538" s="10" t="s">
        <v>1650</v>
      </c>
      <c r="H3538" s="10" t="s">
        <v>22</v>
      </c>
      <c r="I3538" s="10" t="s">
        <v>23</v>
      </c>
      <c r="J3538" s="10" t="s">
        <v>237</v>
      </c>
      <c r="K3538" s="10" t="s">
        <v>238</v>
      </c>
      <c r="L3538" s="10">
        <v>10009</v>
      </c>
      <c r="M3538" s="10" t="s">
        <v>133</v>
      </c>
      <c r="N3538" s="10" t="str">
        <f>_xlfn.XLOOKUP($M:$M,People!$B:$B,People!A:A)</f>
        <v>Chuck Magee</v>
      </c>
      <c r="O3538" s="10" t="s">
        <v>5581</v>
      </c>
      <c r="P3538" s="10" t="str">
        <f>VLOOKUP(O3538,Products!$A:$E,3,FALSE)</f>
        <v>Canon</v>
      </c>
      <c r="Q3538" s="31">
        <f>INDEX(Products!$E:$E,MATCH(O3538,Products!$A:$A,0))</f>
        <v>0.34</v>
      </c>
      <c r="R3538" s="10" t="s">
        <v>28</v>
      </c>
      <c r="S3538" s="10" t="s">
        <v>32</v>
      </c>
      <c r="T3538" s="10" t="s">
        <v>5582</v>
      </c>
      <c r="U3538" s="12">
        <v>205.16400000000002</v>
      </c>
      <c r="V3538" s="12">
        <v>2</v>
      </c>
      <c r="W3538" s="12">
        <v>0.1</v>
      </c>
      <c r="X3538" s="12">
        <v>13.677600000000002</v>
      </c>
    </row>
    <row r="3539" spans="1:24" ht="14" x14ac:dyDescent="0.3">
      <c r="A3539" s="9">
        <v>3535</v>
      </c>
      <c r="B3539" s="14" t="s">
        <v>7739</v>
      </c>
      <c r="C3539" s="15">
        <v>45597</v>
      </c>
      <c r="D3539" s="15">
        <v>45601</v>
      </c>
      <c r="E3539" s="10" t="s">
        <v>44</v>
      </c>
      <c r="F3539" s="10" t="s">
        <v>778</v>
      </c>
      <c r="G3539" s="10" t="s">
        <v>779</v>
      </c>
      <c r="H3539" s="10" t="s">
        <v>22</v>
      </c>
      <c r="I3539" s="10" t="s">
        <v>23</v>
      </c>
      <c r="J3539" s="10" t="s">
        <v>237</v>
      </c>
      <c r="K3539" s="10" t="s">
        <v>238</v>
      </c>
      <c r="L3539" s="10">
        <v>10011</v>
      </c>
      <c r="M3539" s="10" t="s">
        <v>133</v>
      </c>
      <c r="N3539" s="10" t="str">
        <f>_xlfn.XLOOKUP($M:$M,People!$B:$B,People!A:A)</f>
        <v>Chuck Magee</v>
      </c>
      <c r="O3539" s="10" t="s">
        <v>2275</v>
      </c>
      <c r="P3539" s="10" t="str">
        <f>VLOOKUP(O3539,Products!$A:$E,3,FALSE)</f>
        <v>Samsung</v>
      </c>
      <c r="Q3539" s="31">
        <f>INDEX(Products!$E:$E,MATCH(O3539,Products!$A:$A,0))</f>
        <v>0.27</v>
      </c>
      <c r="R3539" s="10" t="s">
        <v>28</v>
      </c>
      <c r="S3539" s="10" t="s">
        <v>58</v>
      </c>
      <c r="T3539" s="10" t="s">
        <v>2276</v>
      </c>
      <c r="U3539" s="12">
        <v>259.7</v>
      </c>
      <c r="V3539" s="12">
        <v>5</v>
      </c>
      <c r="W3539" s="12">
        <v>0</v>
      </c>
      <c r="X3539" s="12">
        <v>106.477</v>
      </c>
    </row>
    <row r="3540" spans="1:24" ht="14" x14ac:dyDescent="0.3">
      <c r="A3540" s="9">
        <v>3536</v>
      </c>
      <c r="B3540" s="14" t="s">
        <v>7740</v>
      </c>
      <c r="C3540" s="15">
        <v>45597</v>
      </c>
      <c r="D3540" s="15">
        <v>45604</v>
      </c>
      <c r="E3540" s="10" t="s">
        <v>44</v>
      </c>
      <c r="F3540" s="10" t="s">
        <v>4557</v>
      </c>
      <c r="G3540" s="10" t="s">
        <v>4558</v>
      </c>
      <c r="H3540" s="10" t="s">
        <v>22</v>
      </c>
      <c r="I3540" s="10" t="s">
        <v>23</v>
      </c>
      <c r="J3540" s="10" t="s">
        <v>5616</v>
      </c>
      <c r="K3540" s="10" t="s">
        <v>1479</v>
      </c>
      <c r="L3540" s="10">
        <v>72032</v>
      </c>
      <c r="M3540" s="10" t="s">
        <v>26</v>
      </c>
      <c r="N3540" s="10" t="str">
        <f>_xlfn.XLOOKUP($M:$M,People!$B:$B,People!A:A)</f>
        <v>Fred Suzuki</v>
      </c>
      <c r="O3540" s="10" t="s">
        <v>3236</v>
      </c>
      <c r="P3540" s="10" t="str">
        <f>VLOOKUP(O3540,Products!$A:$E,3,FALSE)</f>
        <v>Canon</v>
      </c>
      <c r="Q3540" s="31">
        <f>INDEX(Products!$E:$E,MATCH(O3540,Products!$A:$A,0))</f>
        <v>0.3</v>
      </c>
      <c r="R3540" s="10" t="s">
        <v>28</v>
      </c>
      <c r="S3540" s="10" t="s">
        <v>50</v>
      </c>
      <c r="T3540" s="10" t="s">
        <v>3237</v>
      </c>
      <c r="U3540" s="12">
        <v>301.95999999999998</v>
      </c>
      <c r="V3540" s="12">
        <v>2</v>
      </c>
      <c r="W3540" s="12">
        <v>0</v>
      </c>
      <c r="X3540" s="12">
        <v>45.293999999999983</v>
      </c>
    </row>
    <row r="3541" spans="1:24" ht="14" x14ac:dyDescent="0.3">
      <c r="A3541" s="9">
        <v>3537</v>
      </c>
      <c r="B3541" s="14" t="s">
        <v>7741</v>
      </c>
      <c r="C3541" s="15">
        <v>45597</v>
      </c>
      <c r="D3541" s="15">
        <v>45600</v>
      </c>
      <c r="E3541" s="10" t="s">
        <v>168</v>
      </c>
      <c r="F3541" s="10" t="s">
        <v>2233</v>
      </c>
      <c r="G3541" s="10" t="s">
        <v>2234</v>
      </c>
      <c r="H3541" s="10" t="s">
        <v>22</v>
      </c>
      <c r="I3541" s="10" t="s">
        <v>23</v>
      </c>
      <c r="J3541" s="10" t="s">
        <v>1702</v>
      </c>
      <c r="K3541" s="10" t="s">
        <v>371</v>
      </c>
      <c r="L3541" s="10">
        <v>97301</v>
      </c>
      <c r="M3541" s="10" t="s">
        <v>39</v>
      </c>
      <c r="N3541" s="10" t="str">
        <f>_xlfn.XLOOKUP($M:$M,People!$B:$B,People!A:A)</f>
        <v>Sadie Pawthorne</v>
      </c>
      <c r="O3541" s="10" t="s">
        <v>161</v>
      </c>
      <c r="P3541" s="10" t="str">
        <f>VLOOKUP(O3541,Products!$A:$E,3,FALSE)</f>
        <v>IKEA</v>
      </c>
      <c r="Q3541" s="31">
        <f>INDEX(Products!$E:$E,MATCH(O3541,Products!$A:$A,0))</f>
        <v>0.3</v>
      </c>
      <c r="R3541" s="10" t="s">
        <v>41</v>
      </c>
      <c r="S3541" s="10" t="s">
        <v>61</v>
      </c>
      <c r="T3541" s="10" t="s">
        <v>162</v>
      </c>
      <c r="U3541" s="12">
        <v>7.88</v>
      </c>
      <c r="V3541" s="12">
        <v>1</v>
      </c>
      <c r="W3541" s="12">
        <v>0.2</v>
      </c>
      <c r="X3541" s="12">
        <v>1.7730000000000004</v>
      </c>
    </row>
    <row r="3542" spans="1:24" ht="14" x14ac:dyDescent="0.3">
      <c r="A3542" s="9">
        <v>3538</v>
      </c>
      <c r="B3542" s="14" t="s">
        <v>7742</v>
      </c>
      <c r="C3542" s="15">
        <v>45597</v>
      </c>
      <c r="D3542" s="15">
        <v>45599</v>
      </c>
      <c r="E3542" s="10" t="s">
        <v>168</v>
      </c>
      <c r="F3542" s="10" t="s">
        <v>688</v>
      </c>
      <c r="G3542" s="10" t="s">
        <v>689</v>
      </c>
      <c r="H3542" s="10" t="s">
        <v>92</v>
      </c>
      <c r="I3542" s="10" t="s">
        <v>23</v>
      </c>
      <c r="J3542" s="10" t="s">
        <v>131</v>
      </c>
      <c r="K3542" s="10" t="s">
        <v>132</v>
      </c>
      <c r="L3542" s="10">
        <v>19140</v>
      </c>
      <c r="M3542" s="10" t="s">
        <v>133</v>
      </c>
      <c r="N3542" s="10" t="str">
        <f>_xlfn.XLOOKUP($M:$M,People!$B:$B,People!A:A)</f>
        <v>Chuck Magee</v>
      </c>
      <c r="O3542" s="10" t="s">
        <v>3504</v>
      </c>
      <c r="P3542" s="10" t="str">
        <f>VLOOKUP(O3542,Products!$A:$E,3,FALSE)</f>
        <v>Canon</v>
      </c>
      <c r="Q3542" s="31">
        <f>INDEX(Products!$E:$E,MATCH(O3542,Products!$A:$A,0))</f>
        <v>0.32</v>
      </c>
      <c r="R3542" s="10" t="s">
        <v>41</v>
      </c>
      <c r="S3542" s="10" t="s">
        <v>240</v>
      </c>
      <c r="T3542" s="10" t="s">
        <v>3505</v>
      </c>
      <c r="U3542" s="12">
        <v>3.1680000000000001</v>
      </c>
      <c r="V3542" s="12">
        <v>2</v>
      </c>
      <c r="W3542" s="12">
        <v>0.2</v>
      </c>
      <c r="X3542" s="12">
        <v>-0.71279999999999988</v>
      </c>
    </row>
    <row r="3543" spans="1:24" ht="14" x14ac:dyDescent="0.3">
      <c r="A3543" s="9">
        <v>3539</v>
      </c>
      <c r="B3543" s="14" t="s">
        <v>7739</v>
      </c>
      <c r="C3543" s="15">
        <v>45597</v>
      </c>
      <c r="D3543" s="15">
        <v>45601</v>
      </c>
      <c r="E3543" s="10" t="s">
        <v>44</v>
      </c>
      <c r="F3543" s="10" t="s">
        <v>778</v>
      </c>
      <c r="G3543" s="10" t="s">
        <v>779</v>
      </c>
      <c r="H3543" s="10" t="s">
        <v>22</v>
      </c>
      <c r="I3543" s="10" t="s">
        <v>23</v>
      </c>
      <c r="J3543" s="10" t="s">
        <v>237</v>
      </c>
      <c r="K3543" s="10" t="s">
        <v>238</v>
      </c>
      <c r="L3543" s="10">
        <v>10011</v>
      </c>
      <c r="M3543" s="10" t="s">
        <v>133</v>
      </c>
      <c r="N3543" s="10" t="str">
        <f>_xlfn.XLOOKUP($M:$M,People!$B:$B,People!A:A)</f>
        <v>Chuck Magee</v>
      </c>
      <c r="O3543" s="10" t="s">
        <v>3035</v>
      </c>
      <c r="P3543" s="10" t="str">
        <f>VLOOKUP(O3543,Products!$A:$E,3,FALSE)</f>
        <v>HP</v>
      </c>
      <c r="Q3543" s="31">
        <f>INDEX(Products!$E:$E,MATCH(O3543,Products!$A:$A,0))</f>
        <v>0.35</v>
      </c>
      <c r="R3543" s="10" t="s">
        <v>41</v>
      </c>
      <c r="S3543" s="10" t="s">
        <v>82</v>
      </c>
      <c r="T3543" s="10" t="s">
        <v>3036</v>
      </c>
      <c r="U3543" s="12">
        <v>13.52</v>
      </c>
      <c r="V3543" s="12">
        <v>4</v>
      </c>
      <c r="W3543" s="12">
        <v>0</v>
      </c>
      <c r="X3543" s="12">
        <v>6.219199999999999</v>
      </c>
    </row>
    <row r="3544" spans="1:24" ht="14" x14ac:dyDescent="0.3">
      <c r="A3544" s="9">
        <v>3540</v>
      </c>
      <c r="B3544" s="14" t="s">
        <v>7739</v>
      </c>
      <c r="C3544" s="15">
        <v>45597</v>
      </c>
      <c r="D3544" s="15">
        <v>45601</v>
      </c>
      <c r="E3544" s="10" t="s">
        <v>44</v>
      </c>
      <c r="F3544" s="10" t="s">
        <v>778</v>
      </c>
      <c r="G3544" s="10" t="s">
        <v>779</v>
      </c>
      <c r="H3544" s="10" t="s">
        <v>22</v>
      </c>
      <c r="I3544" s="10" t="s">
        <v>23</v>
      </c>
      <c r="J3544" s="10" t="s">
        <v>237</v>
      </c>
      <c r="K3544" s="10" t="s">
        <v>238</v>
      </c>
      <c r="L3544" s="10">
        <v>10011</v>
      </c>
      <c r="M3544" s="10" t="s">
        <v>133</v>
      </c>
      <c r="N3544" s="10" t="str">
        <f>_xlfn.XLOOKUP($M:$M,People!$B:$B,People!A:A)</f>
        <v>Chuck Magee</v>
      </c>
      <c r="O3544" s="10" t="s">
        <v>2165</v>
      </c>
      <c r="P3544" s="10" t="str">
        <f>VLOOKUP(O3544,Products!$A:$E,3,FALSE)</f>
        <v>Staples</v>
      </c>
      <c r="Q3544" s="31">
        <f>INDEX(Products!$E:$E,MATCH(O3544,Products!$A:$A,0))</f>
        <v>0.27</v>
      </c>
      <c r="R3544" s="10" t="s">
        <v>64</v>
      </c>
      <c r="S3544" s="10" t="s">
        <v>144</v>
      </c>
      <c r="T3544" s="10" t="s">
        <v>2166</v>
      </c>
      <c r="U3544" s="12">
        <v>1399.93</v>
      </c>
      <c r="V3544" s="12">
        <v>7</v>
      </c>
      <c r="W3544" s="12">
        <v>0</v>
      </c>
      <c r="X3544" s="12">
        <v>601.96990000000005</v>
      </c>
    </row>
    <row r="3545" spans="1:24" ht="14" x14ac:dyDescent="0.3">
      <c r="A3545" s="9">
        <v>3541</v>
      </c>
      <c r="B3545" s="14" t="s">
        <v>7742</v>
      </c>
      <c r="C3545" s="15">
        <v>45597</v>
      </c>
      <c r="D3545" s="15">
        <v>45599</v>
      </c>
      <c r="E3545" s="10" t="s">
        <v>168</v>
      </c>
      <c r="F3545" s="10" t="s">
        <v>688</v>
      </c>
      <c r="G3545" s="10" t="s">
        <v>689</v>
      </c>
      <c r="H3545" s="10" t="s">
        <v>92</v>
      </c>
      <c r="I3545" s="10" t="s">
        <v>23</v>
      </c>
      <c r="J3545" s="10" t="s">
        <v>131</v>
      </c>
      <c r="K3545" s="10" t="s">
        <v>132</v>
      </c>
      <c r="L3545" s="10">
        <v>19140</v>
      </c>
      <c r="M3545" s="10" t="s">
        <v>133</v>
      </c>
      <c r="N3545" s="10" t="str">
        <f>_xlfn.XLOOKUP($M:$M,People!$B:$B,People!A:A)</f>
        <v>Chuck Magee</v>
      </c>
      <c r="O3545" s="10" t="s">
        <v>661</v>
      </c>
      <c r="P3545" s="10" t="str">
        <f>VLOOKUP(O3545,Products!$A:$E,3,FALSE)</f>
        <v>3M</v>
      </c>
      <c r="Q3545" s="31">
        <f>INDEX(Products!$E:$E,MATCH(O3545,Products!$A:$A,0))</f>
        <v>0.36</v>
      </c>
      <c r="R3545" s="10" t="s">
        <v>64</v>
      </c>
      <c r="S3545" s="10" t="s">
        <v>144</v>
      </c>
      <c r="T3545" s="10" t="s">
        <v>662</v>
      </c>
      <c r="U3545" s="12">
        <v>35.360000000000007</v>
      </c>
      <c r="V3545" s="12">
        <v>2</v>
      </c>
      <c r="W3545" s="12">
        <v>0.2</v>
      </c>
      <c r="X3545" s="12">
        <v>-3.0939999999999994</v>
      </c>
    </row>
    <row r="3546" spans="1:24" ht="14" x14ac:dyDescent="0.3">
      <c r="A3546" s="9">
        <v>3542</v>
      </c>
      <c r="B3546" s="14" t="s">
        <v>7743</v>
      </c>
      <c r="C3546" s="15">
        <v>45597</v>
      </c>
      <c r="D3546" s="15">
        <v>45602</v>
      </c>
      <c r="E3546" s="10" t="s">
        <v>44</v>
      </c>
      <c r="F3546" s="10" t="s">
        <v>2995</v>
      </c>
      <c r="G3546" s="10" t="s">
        <v>2996</v>
      </c>
      <c r="H3546" s="10" t="s">
        <v>36</v>
      </c>
      <c r="I3546" s="10" t="s">
        <v>23</v>
      </c>
      <c r="J3546" s="10" t="s">
        <v>237</v>
      </c>
      <c r="K3546" s="10" t="s">
        <v>238</v>
      </c>
      <c r="L3546" s="10">
        <v>10009</v>
      </c>
      <c r="M3546" s="10" t="s">
        <v>133</v>
      </c>
      <c r="N3546" s="10" t="str">
        <f>_xlfn.XLOOKUP($M:$M,People!$B:$B,People!A:A)</f>
        <v>Chuck Magee</v>
      </c>
      <c r="O3546" s="10" t="s">
        <v>1669</v>
      </c>
      <c r="P3546" s="10" t="str">
        <f>VLOOKUP(O3546,Products!$A:$E,3,FALSE)</f>
        <v>Logitech</v>
      </c>
      <c r="Q3546" s="31">
        <f>INDEX(Products!$E:$E,MATCH(O3546,Products!$A:$A,0))</f>
        <v>0.37</v>
      </c>
      <c r="R3546" s="10" t="s">
        <v>64</v>
      </c>
      <c r="S3546" s="10" t="s">
        <v>65</v>
      </c>
      <c r="T3546" s="10" t="s">
        <v>1670</v>
      </c>
      <c r="U3546" s="12">
        <v>4.95</v>
      </c>
      <c r="V3546" s="12">
        <v>1</v>
      </c>
      <c r="W3546" s="12">
        <v>0</v>
      </c>
      <c r="X3546" s="12">
        <v>1.3365</v>
      </c>
    </row>
    <row r="3547" spans="1:24" ht="14" x14ac:dyDescent="0.3">
      <c r="A3547" s="9">
        <v>3543</v>
      </c>
      <c r="B3547" s="14" t="s">
        <v>7739</v>
      </c>
      <c r="C3547" s="15">
        <v>45597</v>
      </c>
      <c r="D3547" s="15">
        <v>45601</v>
      </c>
      <c r="E3547" s="10" t="s">
        <v>44</v>
      </c>
      <c r="F3547" s="10" t="s">
        <v>778</v>
      </c>
      <c r="G3547" s="10" t="s">
        <v>779</v>
      </c>
      <c r="H3547" s="10" t="s">
        <v>22</v>
      </c>
      <c r="I3547" s="10" t="s">
        <v>23</v>
      </c>
      <c r="J3547" s="10" t="s">
        <v>237</v>
      </c>
      <c r="K3547" s="10" t="s">
        <v>238</v>
      </c>
      <c r="L3547" s="10">
        <v>10011</v>
      </c>
      <c r="M3547" s="10" t="s">
        <v>133</v>
      </c>
      <c r="N3547" s="10" t="str">
        <f>_xlfn.XLOOKUP($M:$M,People!$B:$B,People!A:A)</f>
        <v>Chuck Magee</v>
      </c>
      <c r="O3547" s="10" t="s">
        <v>4182</v>
      </c>
      <c r="P3547" s="10" t="str">
        <f>VLOOKUP(O3547,Products!$A:$E,3,FALSE)</f>
        <v>Samsung</v>
      </c>
      <c r="Q3547" s="31">
        <f>INDEX(Products!$E:$E,MATCH(O3547,Products!$A:$A,0))</f>
        <v>0.33</v>
      </c>
      <c r="R3547" s="10" t="s">
        <v>64</v>
      </c>
      <c r="S3547" s="10" t="s">
        <v>65</v>
      </c>
      <c r="T3547" s="10" t="s">
        <v>4183</v>
      </c>
      <c r="U3547" s="12">
        <v>42.95</v>
      </c>
      <c r="V3547" s="12">
        <v>1</v>
      </c>
      <c r="W3547" s="12">
        <v>0</v>
      </c>
      <c r="X3547" s="12">
        <v>1.2884999999999991</v>
      </c>
    </row>
    <row r="3548" spans="1:24" ht="14" x14ac:dyDescent="0.3">
      <c r="A3548" s="9">
        <v>3544</v>
      </c>
      <c r="B3548" s="14" t="s">
        <v>7739</v>
      </c>
      <c r="C3548" s="15">
        <v>45597</v>
      </c>
      <c r="D3548" s="15">
        <v>45601</v>
      </c>
      <c r="E3548" s="10" t="s">
        <v>44</v>
      </c>
      <c r="F3548" s="10" t="s">
        <v>778</v>
      </c>
      <c r="G3548" s="10" t="s">
        <v>779</v>
      </c>
      <c r="H3548" s="10" t="s">
        <v>22</v>
      </c>
      <c r="I3548" s="10" t="s">
        <v>23</v>
      </c>
      <c r="J3548" s="10" t="s">
        <v>237</v>
      </c>
      <c r="K3548" s="10" t="s">
        <v>238</v>
      </c>
      <c r="L3548" s="10">
        <v>10011</v>
      </c>
      <c r="M3548" s="10" t="s">
        <v>133</v>
      </c>
      <c r="N3548" s="10" t="str">
        <f>_xlfn.XLOOKUP($M:$M,People!$B:$B,People!A:A)</f>
        <v>Chuck Magee</v>
      </c>
      <c r="O3548" s="10" t="s">
        <v>1603</v>
      </c>
      <c r="P3548" s="10" t="str">
        <f>VLOOKUP(O3548,Products!$A:$E,3,FALSE)</f>
        <v>Avery</v>
      </c>
      <c r="Q3548" s="31">
        <f>INDEX(Products!$E:$E,MATCH(O3548,Products!$A:$A,0))</f>
        <v>0.31</v>
      </c>
      <c r="R3548" s="10" t="s">
        <v>64</v>
      </c>
      <c r="S3548" s="10" t="s">
        <v>65</v>
      </c>
      <c r="T3548" s="10" t="s">
        <v>1604</v>
      </c>
      <c r="U3548" s="12">
        <v>503.96</v>
      </c>
      <c r="V3548" s="12">
        <v>4</v>
      </c>
      <c r="W3548" s="12">
        <v>0</v>
      </c>
      <c r="X3548" s="12">
        <v>125.99000000000001</v>
      </c>
    </row>
    <row r="3549" spans="1:24" ht="14" x14ac:dyDescent="0.3">
      <c r="A3549" s="9">
        <v>3545</v>
      </c>
      <c r="B3549" s="14" t="s">
        <v>7744</v>
      </c>
      <c r="C3549" s="15">
        <v>45598</v>
      </c>
      <c r="D3549" s="15">
        <v>45602</v>
      </c>
      <c r="E3549" s="10" t="s">
        <v>44</v>
      </c>
      <c r="F3549" s="10" t="s">
        <v>2110</v>
      </c>
      <c r="G3549" s="10" t="s">
        <v>2111</v>
      </c>
      <c r="H3549" s="10" t="s">
        <v>22</v>
      </c>
      <c r="I3549" s="10" t="s">
        <v>23</v>
      </c>
      <c r="J3549" s="10" t="s">
        <v>831</v>
      </c>
      <c r="K3549" s="10" t="s">
        <v>38</v>
      </c>
      <c r="L3549" s="10">
        <v>92105</v>
      </c>
      <c r="M3549" s="10" t="s">
        <v>39</v>
      </c>
      <c r="N3549" s="10" t="str">
        <f>_xlfn.XLOOKUP($M:$M,People!$B:$B,People!A:A)</f>
        <v>Sadie Pawthorne</v>
      </c>
      <c r="O3549" s="10" t="s">
        <v>4404</v>
      </c>
      <c r="P3549" s="10" t="str">
        <f>VLOOKUP(O3549,Products!$A:$E,3,FALSE)</f>
        <v>Samsung</v>
      </c>
      <c r="Q3549" s="31">
        <f>INDEX(Products!$E:$E,MATCH(O3549,Products!$A:$A,0))</f>
        <v>0.37</v>
      </c>
      <c r="R3549" s="10" t="s">
        <v>28</v>
      </c>
      <c r="S3549" s="10" t="s">
        <v>29</v>
      </c>
      <c r="T3549" s="10" t="s">
        <v>4405</v>
      </c>
      <c r="U3549" s="12">
        <v>512.49900000000002</v>
      </c>
      <c r="V3549" s="12">
        <v>3</v>
      </c>
      <c r="W3549" s="12">
        <v>0.15</v>
      </c>
      <c r="X3549" s="12">
        <v>-30.147000000000048</v>
      </c>
    </row>
    <row r="3550" spans="1:24" ht="14" x14ac:dyDescent="0.3">
      <c r="A3550" s="9">
        <v>3546</v>
      </c>
      <c r="B3550" s="14" t="s">
        <v>7745</v>
      </c>
      <c r="C3550" s="15">
        <v>45598</v>
      </c>
      <c r="D3550" s="15">
        <v>45600</v>
      </c>
      <c r="E3550" s="10" t="s">
        <v>168</v>
      </c>
      <c r="F3550" s="10" t="s">
        <v>3605</v>
      </c>
      <c r="G3550" s="10" t="s">
        <v>3606</v>
      </c>
      <c r="H3550" s="10" t="s">
        <v>92</v>
      </c>
      <c r="I3550" s="10" t="s">
        <v>23</v>
      </c>
      <c r="J3550" s="10" t="s">
        <v>237</v>
      </c>
      <c r="K3550" s="10" t="s">
        <v>238</v>
      </c>
      <c r="L3550" s="10">
        <v>10011</v>
      </c>
      <c r="M3550" s="10" t="s">
        <v>133</v>
      </c>
      <c r="N3550" s="10" t="str">
        <f>_xlfn.XLOOKUP($M:$M,People!$B:$B,People!A:A)</f>
        <v>Chuck Magee</v>
      </c>
      <c r="O3550" s="10" t="s">
        <v>5738</v>
      </c>
      <c r="P3550" s="10" t="str">
        <f>VLOOKUP(O3550,Products!$A:$E,3,FALSE)</f>
        <v>Logitech</v>
      </c>
      <c r="Q3550" s="31">
        <f>INDEX(Products!$E:$E,MATCH(O3550,Products!$A:$A,0))</f>
        <v>0.33</v>
      </c>
      <c r="R3550" s="10" t="s">
        <v>28</v>
      </c>
      <c r="S3550" s="10" t="s">
        <v>32</v>
      </c>
      <c r="T3550" s="10" t="s">
        <v>5739</v>
      </c>
      <c r="U3550" s="12">
        <v>2621.3220000000001</v>
      </c>
      <c r="V3550" s="12">
        <v>11</v>
      </c>
      <c r="W3550" s="12">
        <v>0.1</v>
      </c>
      <c r="X3550" s="12">
        <v>553.39019999999982</v>
      </c>
    </row>
    <row r="3551" spans="1:24" ht="14" x14ac:dyDescent="0.3">
      <c r="A3551" s="9">
        <v>3547</v>
      </c>
      <c r="B3551" s="14" t="s">
        <v>7746</v>
      </c>
      <c r="C3551" s="15">
        <v>45598</v>
      </c>
      <c r="D3551" s="15">
        <v>45603</v>
      </c>
      <c r="E3551" s="10" t="s">
        <v>44</v>
      </c>
      <c r="F3551" s="10" t="s">
        <v>4000</v>
      </c>
      <c r="G3551" s="10" t="s">
        <v>4001</v>
      </c>
      <c r="H3551" s="10" t="s">
        <v>22</v>
      </c>
      <c r="I3551" s="10" t="s">
        <v>23</v>
      </c>
      <c r="J3551" s="10" t="s">
        <v>246</v>
      </c>
      <c r="K3551" s="10" t="s">
        <v>238</v>
      </c>
      <c r="L3551" s="10">
        <v>12180</v>
      </c>
      <c r="M3551" s="10" t="s">
        <v>133</v>
      </c>
      <c r="N3551" s="10" t="str">
        <f>_xlfn.XLOOKUP($M:$M,People!$B:$B,People!A:A)</f>
        <v>Chuck Magee</v>
      </c>
      <c r="O3551" s="10" t="s">
        <v>4921</v>
      </c>
      <c r="P3551" s="10" t="str">
        <f>VLOOKUP(O3551,Products!$A:$E,3,FALSE)</f>
        <v>Logitech</v>
      </c>
      <c r="Q3551" s="31">
        <f>INDEX(Products!$E:$E,MATCH(O3551,Products!$A:$A,0))</f>
        <v>0.35</v>
      </c>
      <c r="R3551" s="10" t="s">
        <v>28</v>
      </c>
      <c r="S3551" s="10" t="s">
        <v>32</v>
      </c>
      <c r="T3551" s="10" t="s">
        <v>4922</v>
      </c>
      <c r="U3551" s="12">
        <v>109.764</v>
      </c>
      <c r="V3551" s="12">
        <v>2</v>
      </c>
      <c r="W3551" s="12">
        <v>0.1</v>
      </c>
      <c r="X3551" s="12">
        <v>8.5371999999999968</v>
      </c>
    </row>
    <row r="3552" spans="1:24" ht="14" x14ac:dyDescent="0.3">
      <c r="A3552" s="9">
        <v>3548</v>
      </c>
      <c r="B3552" s="14" t="s">
        <v>7744</v>
      </c>
      <c r="C3552" s="15">
        <v>45598</v>
      </c>
      <c r="D3552" s="15">
        <v>45602</v>
      </c>
      <c r="E3552" s="10" t="s">
        <v>44</v>
      </c>
      <c r="F3552" s="10" t="s">
        <v>2110</v>
      </c>
      <c r="G3552" s="10" t="s">
        <v>2111</v>
      </c>
      <c r="H3552" s="10" t="s">
        <v>22</v>
      </c>
      <c r="I3552" s="10" t="s">
        <v>23</v>
      </c>
      <c r="J3552" s="10" t="s">
        <v>831</v>
      </c>
      <c r="K3552" s="10" t="s">
        <v>38</v>
      </c>
      <c r="L3552" s="10">
        <v>92105</v>
      </c>
      <c r="M3552" s="10" t="s">
        <v>39</v>
      </c>
      <c r="N3552" s="10" t="str">
        <f>_xlfn.XLOOKUP($M:$M,People!$B:$B,People!A:A)</f>
        <v>Sadie Pawthorne</v>
      </c>
      <c r="O3552" s="10" t="s">
        <v>4402</v>
      </c>
      <c r="P3552" s="10" t="str">
        <f>VLOOKUP(O3552,Products!$A:$E,3,FALSE)</f>
        <v>3M</v>
      </c>
      <c r="Q3552" s="31">
        <f>INDEX(Products!$E:$E,MATCH(O3552,Products!$A:$A,0))</f>
        <v>0.34</v>
      </c>
      <c r="R3552" s="10" t="s">
        <v>28</v>
      </c>
      <c r="S3552" s="10" t="s">
        <v>58</v>
      </c>
      <c r="T3552" s="10" t="s">
        <v>4403</v>
      </c>
      <c r="U3552" s="12">
        <v>96.960000000000008</v>
      </c>
      <c r="V3552" s="12">
        <v>6</v>
      </c>
      <c r="W3552" s="12">
        <v>0</v>
      </c>
      <c r="X3552" s="12">
        <v>33.935999999999993</v>
      </c>
    </row>
    <row r="3553" spans="1:24" ht="14" x14ac:dyDescent="0.3">
      <c r="A3553" s="9">
        <v>3549</v>
      </c>
      <c r="B3553" s="14" t="s">
        <v>7747</v>
      </c>
      <c r="C3553" s="15">
        <v>45598</v>
      </c>
      <c r="D3553" s="15">
        <v>45602</v>
      </c>
      <c r="E3553" s="10" t="s">
        <v>44</v>
      </c>
      <c r="F3553" s="10" t="s">
        <v>917</v>
      </c>
      <c r="G3553" s="10" t="s">
        <v>918</v>
      </c>
      <c r="H3553" s="10" t="s">
        <v>22</v>
      </c>
      <c r="I3553" s="10" t="s">
        <v>23</v>
      </c>
      <c r="J3553" s="10" t="s">
        <v>37</v>
      </c>
      <c r="K3553" s="10" t="s">
        <v>38</v>
      </c>
      <c r="L3553" s="10">
        <v>90004</v>
      </c>
      <c r="M3553" s="10" t="s">
        <v>39</v>
      </c>
      <c r="N3553" s="10" t="str">
        <f>_xlfn.XLOOKUP($M:$M,People!$B:$B,People!A:A)</f>
        <v>Sadie Pawthorne</v>
      </c>
      <c r="O3553" s="10" t="s">
        <v>919</v>
      </c>
      <c r="P3553" s="10" t="str">
        <f>VLOOKUP(O3553,Products!$A:$E,3,FALSE)</f>
        <v>Avery</v>
      </c>
      <c r="Q3553" s="31">
        <f>INDEX(Products!$E:$E,MATCH(O3553,Products!$A:$A,0))</f>
        <v>0.37</v>
      </c>
      <c r="R3553" s="10" t="s">
        <v>28</v>
      </c>
      <c r="S3553" s="10" t="s">
        <v>50</v>
      </c>
      <c r="T3553" s="10" t="s">
        <v>920</v>
      </c>
      <c r="U3553" s="12">
        <v>1038.8399999999999</v>
      </c>
      <c r="V3553" s="12">
        <v>5</v>
      </c>
      <c r="W3553" s="12">
        <v>0.2</v>
      </c>
      <c r="X3553" s="12">
        <v>51.942000000000007</v>
      </c>
    </row>
    <row r="3554" spans="1:24" ht="14" x14ac:dyDescent="0.3">
      <c r="A3554" s="9">
        <v>3550</v>
      </c>
      <c r="B3554" s="14" t="s">
        <v>7748</v>
      </c>
      <c r="C3554" s="15">
        <v>45598</v>
      </c>
      <c r="D3554" s="15">
        <v>45601</v>
      </c>
      <c r="E3554" s="10" t="s">
        <v>168</v>
      </c>
      <c r="F3554" s="10" t="s">
        <v>2002</v>
      </c>
      <c r="G3554" s="10" t="s">
        <v>2003</v>
      </c>
      <c r="H3554" s="10" t="s">
        <v>22</v>
      </c>
      <c r="I3554" s="10" t="s">
        <v>23</v>
      </c>
      <c r="J3554" s="10" t="s">
        <v>3903</v>
      </c>
      <c r="K3554" s="10" t="s">
        <v>285</v>
      </c>
      <c r="L3554" s="10">
        <v>23320</v>
      </c>
      <c r="M3554" s="10" t="s">
        <v>26</v>
      </c>
      <c r="N3554" s="10" t="str">
        <f>_xlfn.XLOOKUP($M:$M,People!$B:$B,People!A:A)</f>
        <v>Fred Suzuki</v>
      </c>
      <c r="O3554" s="10" t="s">
        <v>5915</v>
      </c>
      <c r="P3554" s="10" t="str">
        <f>VLOOKUP(O3554,Products!$A:$E,3,FALSE)</f>
        <v>Avery</v>
      </c>
      <c r="Q3554" s="31">
        <f>INDEX(Products!$E:$E,MATCH(O3554,Products!$A:$A,0))</f>
        <v>0.35</v>
      </c>
      <c r="R3554" s="10" t="s">
        <v>41</v>
      </c>
      <c r="S3554" s="10" t="s">
        <v>71</v>
      </c>
      <c r="T3554" s="10" t="s">
        <v>5916</v>
      </c>
      <c r="U3554" s="12">
        <v>197.72</v>
      </c>
      <c r="V3554" s="12">
        <v>4</v>
      </c>
      <c r="W3554" s="12">
        <v>0</v>
      </c>
      <c r="X3554" s="12">
        <v>55.36160000000001</v>
      </c>
    </row>
    <row r="3555" spans="1:24" ht="14" x14ac:dyDescent="0.3">
      <c r="A3555" s="9">
        <v>3551</v>
      </c>
      <c r="B3555" s="14" t="s">
        <v>7744</v>
      </c>
      <c r="C3555" s="15">
        <v>45598</v>
      </c>
      <c r="D3555" s="15">
        <v>45602</v>
      </c>
      <c r="E3555" s="10" t="s">
        <v>44</v>
      </c>
      <c r="F3555" s="10" t="s">
        <v>2110</v>
      </c>
      <c r="G3555" s="10" t="s">
        <v>2111</v>
      </c>
      <c r="H3555" s="10" t="s">
        <v>22</v>
      </c>
      <c r="I3555" s="10" t="s">
        <v>23</v>
      </c>
      <c r="J3555" s="10" t="s">
        <v>831</v>
      </c>
      <c r="K3555" s="10" t="s">
        <v>38</v>
      </c>
      <c r="L3555" s="10">
        <v>92105</v>
      </c>
      <c r="M3555" s="10" t="s">
        <v>39</v>
      </c>
      <c r="N3555" s="10" t="str">
        <f>_xlfn.XLOOKUP($M:$M,People!$B:$B,People!A:A)</f>
        <v>Sadie Pawthorne</v>
      </c>
      <c r="O3555" s="10" t="s">
        <v>1048</v>
      </c>
      <c r="P3555" s="10" t="str">
        <f>VLOOKUP(O3555,Products!$A:$E,3,FALSE)</f>
        <v>Canon</v>
      </c>
      <c r="Q3555" s="31">
        <f>INDEX(Products!$E:$E,MATCH(O3555,Products!$A:$A,0))</f>
        <v>0.38</v>
      </c>
      <c r="R3555" s="10" t="s">
        <v>41</v>
      </c>
      <c r="S3555" s="10" t="s">
        <v>68</v>
      </c>
      <c r="T3555" s="10" t="s">
        <v>1049</v>
      </c>
      <c r="U3555" s="12">
        <v>117.48800000000001</v>
      </c>
      <c r="V3555" s="12">
        <v>7</v>
      </c>
      <c r="W3555" s="12">
        <v>0.2</v>
      </c>
      <c r="X3555" s="12">
        <v>41.120799999999988</v>
      </c>
    </row>
    <row r="3556" spans="1:24" ht="14" x14ac:dyDescent="0.3">
      <c r="A3556" s="9">
        <v>3552</v>
      </c>
      <c r="B3556" s="14" t="s">
        <v>7749</v>
      </c>
      <c r="C3556" s="15">
        <v>45598</v>
      </c>
      <c r="D3556" s="15">
        <v>45603</v>
      </c>
      <c r="E3556" s="10" t="s">
        <v>44</v>
      </c>
      <c r="F3556" s="10" t="s">
        <v>896</v>
      </c>
      <c r="G3556" s="10" t="s">
        <v>897</v>
      </c>
      <c r="H3556" s="10" t="s">
        <v>36</v>
      </c>
      <c r="I3556" s="10" t="s">
        <v>23</v>
      </c>
      <c r="J3556" s="10" t="s">
        <v>595</v>
      </c>
      <c r="K3556" s="10" t="s">
        <v>94</v>
      </c>
      <c r="L3556" s="10">
        <v>78207</v>
      </c>
      <c r="M3556" s="10" t="s">
        <v>95</v>
      </c>
      <c r="N3556" s="10" t="str">
        <f>_xlfn.XLOOKUP($M:$M,People!$B:$B,People!A:A)</f>
        <v>Roxanne Rodriguez</v>
      </c>
      <c r="O3556" s="10" t="s">
        <v>1048</v>
      </c>
      <c r="P3556" s="10" t="str">
        <f>VLOOKUP(O3556,Products!$A:$E,3,FALSE)</f>
        <v>Canon</v>
      </c>
      <c r="Q3556" s="31">
        <f>INDEX(Products!$E:$E,MATCH(O3556,Products!$A:$A,0))</f>
        <v>0.38</v>
      </c>
      <c r="R3556" s="10" t="s">
        <v>41</v>
      </c>
      <c r="S3556" s="10" t="s">
        <v>68</v>
      </c>
      <c r="T3556" s="10" t="s">
        <v>1049</v>
      </c>
      <c r="U3556" s="12">
        <v>29.371999999999993</v>
      </c>
      <c r="V3556" s="12">
        <v>7</v>
      </c>
      <c r="W3556" s="12">
        <v>0.8</v>
      </c>
      <c r="X3556" s="12">
        <v>-46.995200000000025</v>
      </c>
    </row>
    <row r="3557" spans="1:24" ht="14" x14ac:dyDescent="0.3">
      <c r="A3557" s="9">
        <v>3553</v>
      </c>
      <c r="B3557" s="14" t="s">
        <v>7744</v>
      </c>
      <c r="C3557" s="15">
        <v>45598</v>
      </c>
      <c r="D3557" s="15">
        <v>45602</v>
      </c>
      <c r="E3557" s="10" t="s">
        <v>44</v>
      </c>
      <c r="F3557" s="10" t="s">
        <v>2110</v>
      </c>
      <c r="G3557" s="10" t="s">
        <v>2111</v>
      </c>
      <c r="H3557" s="10" t="s">
        <v>22</v>
      </c>
      <c r="I3557" s="10" t="s">
        <v>23</v>
      </c>
      <c r="J3557" s="10" t="s">
        <v>831</v>
      </c>
      <c r="K3557" s="10" t="s">
        <v>38</v>
      </c>
      <c r="L3557" s="10">
        <v>92105</v>
      </c>
      <c r="M3557" s="10" t="s">
        <v>39</v>
      </c>
      <c r="N3557" s="10" t="str">
        <f>_xlfn.XLOOKUP($M:$M,People!$B:$B,People!A:A)</f>
        <v>Sadie Pawthorne</v>
      </c>
      <c r="O3557" s="10" t="s">
        <v>1971</v>
      </c>
      <c r="P3557" s="10" t="str">
        <f>VLOOKUP(O3557,Products!$A:$E,3,FALSE)</f>
        <v>IKEA</v>
      </c>
      <c r="Q3557" s="31">
        <f>INDEX(Products!$E:$E,MATCH(O3557,Products!$A:$A,0))</f>
        <v>0.32</v>
      </c>
      <c r="R3557" s="10" t="s">
        <v>41</v>
      </c>
      <c r="S3557" s="10" t="s">
        <v>68</v>
      </c>
      <c r="T3557" s="10" t="s">
        <v>1972</v>
      </c>
      <c r="U3557" s="12">
        <v>11.952000000000002</v>
      </c>
      <c r="V3557" s="12">
        <v>3</v>
      </c>
      <c r="W3557" s="12">
        <v>0.2</v>
      </c>
      <c r="X3557" s="12">
        <v>4.1832000000000003</v>
      </c>
    </row>
    <row r="3558" spans="1:24" ht="14" x14ac:dyDescent="0.3">
      <c r="A3558" s="9">
        <v>3554</v>
      </c>
      <c r="B3558" s="14" t="s">
        <v>7750</v>
      </c>
      <c r="C3558" s="15">
        <v>45598</v>
      </c>
      <c r="D3558" s="15">
        <v>45598</v>
      </c>
      <c r="E3558" s="10" t="s">
        <v>1124</v>
      </c>
      <c r="F3558" s="10" t="s">
        <v>829</v>
      </c>
      <c r="G3558" s="10" t="s">
        <v>830</v>
      </c>
      <c r="H3558" s="10" t="s">
        <v>22</v>
      </c>
      <c r="I3558" s="10" t="s">
        <v>23</v>
      </c>
      <c r="J3558" s="10" t="s">
        <v>86</v>
      </c>
      <c r="K3558" s="10" t="s">
        <v>87</v>
      </c>
      <c r="L3558" s="10">
        <v>98115</v>
      </c>
      <c r="M3558" s="10" t="s">
        <v>39</v>
      </c>
      <c r="N3558" s="10" t="str">
        <f>_xlfn.XLOOKUP($M:$M,People!$B:$B,People!A:A)</f>
        <v>Sadie Pawthorne</v>
      </c>
      <c r="O3558" s="10" t="s">
        <v>403</v>
      </c>
      <c r="P3558" s="10" t="str">
        <f>VLOOKUP(O3558,Products!$A:$E,3,FALSE)</f>
        <v>IKEA</v>
      </c>
      <c r="Q3558" s="31">
        <f>INDEX(Products!$E:$E,MATCH(O3558,Products!$A:$A,0))</f>
        <v>0.36</v>
      </c>
      <c r="R3558" s="10" t="s">
        <v>64</v>
      </c>
      <c r="S3558" s="10" t="s">
        <v>144</v>
      </c>
      <c r="T3558" s="10" t="s">
        <v>404</v>
      </c>
      <c r="U3558" s="12">
        <v>447.93</v>
      </c>
      <c r="V3558" s="12">
        <v>9</v>
      </c>
      <c r="W3558" s="12">
        <v>0</v>
      </c>
      <c r="X3558" s="12">
        <v>49.272299999999987</v>
      </c>
    </row>
    <row r="3559" spans="1:24" ht="14" x14ac:dyDescent="0.3">
      <c r="A3559" s="9">
        <v>3555</v>
      </c>
      <c r="B3559" s="14" t="s">
        <v>7749</v>
      </c>
      <c r="C3559" s="15">
        <v>45598</v>
      </c>
      <c r="D3559" s="15">
        <v>45603</v>
      </c>
      <c r="E3559" s="10" t="s">
        <v>44</v>
      </c>
      <c r="F3559" s="10" t="s">
        <v>896</v>
      </c>
      <c r="G3559" s="10" t="s">
        <v>897</v>
      </c>
      <c r="H3559" s="10" t="s">
        <v>36</v>
      </c>
      <c r="I3559" s="10" t="s">
        <v>23</v>
      </c>
      <c r="J3559" s="10" t="s">
        <v>595</v>
      </c>
      <c r="K3559" s="10" t="s">
        <v>94</v>
      </c>
      <c r="L3559" s="10">
        <v>78207</v>
      </c>
      <c r="M3559" s="10" t="s">
        <v>95</v>
      </c>
      <c r="N3559" s="10" t="str">
        <f>_xlfn.XLOOKUP($M:$M,People!$B:$B,People!A:A)</f>
        <v>Roxanne Rodriguez</v>
      </c>
      <c r="O3559" s="10" t="s">
        <v>2865</v>
      </c>
      <c r="P3559" s="10" t="str">
        <f>VLOOKUP(O3559,Products!$A:$E,3,FALSE)</f>
        <v>Samsung</v>
      </c>
      <c r="Q3559" s="31">
        <f>INDEX(Products!$E:$E,MATCH(O3559,Products!$A:$A,0))</f>
        <v>0.37</v>
      </c>
      <c r="R3559" s="10" t="s">
        <v>64</v>
      </c>
      <c r="S3559" s="10" t="s">
        <v>65</v>
      </c>
      <c r="T3559" s="10" t="s">
        <v>4792</v>
      </c>
      <c r="U3559" s="12">
        <v>344.70400000000001</v>
      </c>
      <c r="V3559" s="12">
        <v>2</v>
      </c>
      <c r="W3559" s="12">
        <v>0.2</v>
      </c>
      <c r="X3559" s="12">
        <v>38.779199999999989</v>
      </c>
    </row>
    <row r="3560" spans="1:24" ht="14" x14ac:dyDescent="0.3">
      <c r="A3560" s="9">
        <v>3556</v>
      </c>
      <c r="B3560" s="14" t="s">
        <v>7751</v>
      </c>
      <c r="C3560" s="15">
        <v>45599</v>
      </c>
      <c r="D3560" s="15">
        <v>45601</v>
      </c>
      <c r="E3560" s="10" t="s">
        <v>168</v>
      </c>
      <c r="F3560" s="10" t="s">
        <v>694</v>
      </c>
      <c r="G3560" s="10" t="s">
        <v>695</v>
      </c>
      <c r="H3560" s="10" t="s">
        <v>36</v>
      </c>
      <c r="I3560" s="10" t="s">
        <v>23</v>
      </c>
      <c r="J3560" s="10" t="s">
        <v>1025</v>
      </c>
      <c r="K3560" s="10" t="s">
        <v>238</v>
      </c>
      <c r="L3560" s="10">
        <v>11561</v>
      </c>
      <c r="M3560" s="10" t="s">
        <v>133</v>
      </c>
      <c r="N3560" s="10" t="str">
        <f>_xlfn.XLOOKUP($M:$M,People!$B:$B,People!A:A)</f>
        <v>Chuck Magee</v>
      </c>
      <c r="O3560" s="10" t="s">
        <v>5054</v>
      </c>
      <c r="P3560" s="10" t="str">
        <f>VLOOKUP(O3560,Products!$A:$E,3,FALSE)</f>
        <v>Samsung</v>
      </c>
      <c r="Q3560" s="31">
        <f>INDEX(Products!$E:$E,MATCH(O3560,Products!$A:$A,0))</f>
        <v>0.33</v>
      </c>
      <c r="R3560" s="10" t="s">
        <v>28</v>
      </c>
      <c r="S3560" s="10" t="s">
        <v>32</v>
      </c>
      <c r="T3560" s="10" t="s">
        <v>5055</v>
      </c>
      <c r="U3560" s="12">
        <v>1448.8200000000002</v>
      </c>
      <c r="V3560" s="12">
        <v>10</v>
      </c>
      <c r="W3560" s="12">
        <v>0.1</v>
      </c>
      <c r="X3560" s="12">
        <v>209.27399999999992</v>
      </c>
    </row>
    <row r="3561" spans="1:24" ht="14" x14ac:dyDescent="0.3">
      <c r="A3561" s="9">
        <v>3557</v>
      </c>
      <c r="B3561" s="14" t="s">
        <v>7752</v>
      </c>
      <c r="C3561" s="15">
        <v>45599</v>
      </c>
      <c r="D3561" s="15">
        <v>45603</v>
      </c>
      <c r="E3561" s="10" t="s">
        <v>44</v>
      </c>
      <c r="F3561" s="10" t="s">
        <v>3286</v>
      </c>
      <c r="G3561" s="10" t="s">
        <v>3287</v>
      </c>
      <c r="H3561" s="10" t="s">
        <v>92</v>
      </c>
      <c r="I3561" s="10" t="s">
        <v>23</v>
      </c>
      <c r="J3561" s="10" t="s">
        <v>37</v>
      </c>
      <c r="K3561" s="10" t="s">
        <v>38</v>
      </c>
      <c r="L3561" s="10">
        <v>90008</v>
      </c>
      <c r="M3561" s="10" t="s">
        <v>39</v>
      </c>
      <c r="N3561" s="10" t="str">
        <f>_xlfn.XLOOKUP($M:$M,People!$B:$B,People!A:A)</f>
        <v>Sadie Pawthorne</v>
      </c>
      <c r="O3561" s="10" t="s">
        <v>1298</v>
      </c>
      <c r="P3561" s="10" t="str">
        <f>VLOOKUP(O3561,Products!$A:$E,3,FALSE)</f>
        <v>Dell</v>
      </c>
      <c r="Q3561" s="31">
        <f>INDEX(Products!$E:$E,MATCH(O3561,Products!$A:$A,0))</f>
        <v>0.36</v>
      </c>
      <c r="R3561" s="10" t="s">
        <v>28</v>
      </c>
      <c r="S3561" s="10" t="s">
        <v>58</v>
      </c>
      <c r="T3561" s="10" t="s">
        <v>1299</v>
      </c>
      <c r="U3561" s="12">
        <v>42.599999999999994</v>
      </c>
      <c r="V3561" s="12">
        <v>3</v>
      </c>
      <c r="W3561" s="12">
        <v>0</v>
      </c>
      <c r="X3561" s="12">
        <v>16.614000000000001</v>
      </c>
    </row>
    <row r="3562" spans="1:24" ht="14" x14ac:dyDescent="0.3">
      <c r="A3562" s="9">
        <v>3558</v>
      </c>
      <c r="B3562" s="14" t="s">
        <v>7753</v>
      </c>
      <c r="C3562" s="15">
        <v>45599</v>
      </c>
      <c r="D3562" s="15">
        <v>45606</v>
      </c>
      <c r="E3562" s="10" t="s">
        <v>44</v>
      </c>
      <c r="F3562" s="10" t="s">
        <v>2064</v>
      </c>
      <c r="G3562" s="10" t="s">
        <v>2065</v>
      </c>
      <c r="H3562" s="10" t="s">
        <v>36</v>
      </c>
      <c r="I3562" s="10" t="s">
        <v>23</v>
      </c>
      <c r="J3562" s="10" t="s">
        <v>4425</v>
      </c>
      <c r="K3562" s="10" t="s">
        <v>94</v>
      </c>
      <c r="L3562" s="10">
        <v>76117</v>
      </c>
      <c r="M3562" s="10" t="s">
        <v>95</v>
      </c>
      <c r="N3562" s="10" t="str">
        <f>_xlfn.XLOOKUP($M:$M,People!$B:$B,People!A:A)</f>
        <v>Roxanne Rodriguez</v>
      </c>
      <c r="O3562" s="10" t="s">
        <v>1101</v>
      </c>
      <c r="P3562" s="10" t="str">
        <f>VLOOKUP(O3562,Products!$A:$E,3,FALSE)</f>
        <v>Dell</v>
      </c>
      <c r="Q3562" s="31">
        <f>INDEX(Products!$E:$E,MATCH(O3562,Products!$A:$A,0))</f>
        <v>0.38</v>
      </c>
      <c r="R3562" s="10" t="s">
        <v>41</v>
      </c>
      <c r="S3562" s="10" t="s">
        <v>155</v>
      </c>
      <c r="T3562" s="10" t="s">
        <v>1102</v>
      </c>
      <c r="U3562" s="12">
        <v>6.6080000000000005</v>
      </c>
      <c r="V3562" s="12">
        <v>2</v>
      </c>
      <c r="W3562" s="12">
        <v>0.2</v>
      </c>
      <c r="X3562" s="12">
        <v>2.1475999999999997</v>
      </c>
    </row>
    <row r="3563" spans="1:24" ht="14" x14ac:dyDescent="0.3">
      <c r="A3563" s="9">
        <v>3559</v>
      </c>
      <c r="B3563" s="14" t="s">
        <v>7752</v>
      </c>
      <c r="C3563" s="15">
        <v>45599</v>
      </c>
      <c r="D3563" s="15">
        <v>45603</v>
      </c>
      <c r="E3563" s="10" t="s">
        <v>44</v>
      </c>
      <c r="F3563" s="10" t="s">
        <v>3286</v>
      </c>
      <c r="G3563" s="10" t="s">
        <v>3287</v>
      </c>
      <c r="H3563" s="10" t="s">
        <v>92</v>
      </c>
      <c r="I3563" s="10" t="s">
        <v>23</v>
      </c>
      <c r="J3563" s="10" t="s">
        <v>37</v>
      </c>
      <c r="K3563" s="10" t="s">
        <v>38</v>
      </c>
      <c r="L3563" s="10">
        <v>90008</v>
      </c>
      <c r="M3563" s="10" t="s">
        <v>39</v>
      </c>
      <c r="N3563" s="10" t="str">
        <f>_xlfn.XLOOKUP($M:$M,People!$B:$B,People!A:A)</f>
        <v>Sadie Pawthorne</v>
      </c>
      <c r="O3563" s="10" t="s">
        <v>3290</v>
      </c>
      <c r="P3563" s="10" t="str">
        <f>VLOOKUP(O3563,Products!$A:$E,3,FALSE)</f>
        <v>HP</v>
      </c>
      <c r="Q3563" s="31">
        <f>INDEX(Products!$E:$E,MATCH(O3563,Products!$A:$A,0))</f>
        <v>0.39</v>
      </c>
      <c r="R3563" s="10" t="s">
        <v>64</v>
      </c>
      <c r="S3563" s="10" t="s">
        <v>144</v>
      </c>
      <c r="T3563" s="10" t="s">
        <v>3291</v>
      </c>
      <c r="U3563" s="12">
        <v>89.97</v>
      </c>
      <c r="V3563" s="12">
        <v>3</v>
      </c>
      <c r="W3563" s="12">
        <v>0</v>
      </c>
      <c r="X3563" s="12">
        <v>37.787400000000005</v>
      </c>
    </row>
    <row r="3564" spans="1:24" ht="14" x14ac:dyDescent="0.3">
      <c r="A3564" s="9">
        <v>3560</v>
      </c>
      <c r="B3564" s="14" t="s">
        <v>7752</v>
      </c>
      <c r="C3564" s="15">
        <v>45599</v>
      </c>
      <c r="D3564" s="15">
        <v>45603</v>
      </c>
      <c r="E3564" s="10" t="s">
        <v>44</v>
      </c>
      <c r="F3564" s="10" t="s">
        <v>3286</v>
      </c>
      <c r="G3564" s="10" t="s">
        <v>3287</v>
      </c>
      <c r="H3564" s="10" t="s">
        <v>92</v>
      </c>
      <c r="I3564" s="10" t="s">
        <v>23</v>
      </c>
      <c r="J3564" s="10" t="s">
        <v>37</v>
      </c>
      <c r="K3564" s="10" t="s">
        <v>38</v>
      </c>
      <c r="L3564" s="10">
        <v>90008</v>
      </c>
      <c r="M3564" s="10" t="s">
        <v>39</v>
      </c>
      <c r="N3564" s="10" t="str">
        <f>_xlfn.XLOOKUP($M:$M,People!$B:$B,People!A:A)</f>
        <v>Sadie Pawthorne</v>
      </c>
      <c r="O3564" s="10" t="s">
        <v>3288</v>
      </c>
      <c r="P3564" s="10" t="str">
        <f>VLOOKUP(O3564,Products!$A:$E,3,FALSE)</f>
        <v>Logitech</v>
      </c>
      <c r="Q3564" s="31">
        <f>INDEX(Products!$E:$E,MATCH(O3564,Products!$A:$A,0))</f>
        <v>0.33</v>
      </c>
      <c r="R3564" s="10" t="s">
        <v>64</v>
      </c>
      <c r="S3564" s="10" t="s">
        <v>65</v>
      </c>
      <c r="T3564" s="10" t="s">
        <v>3289</v>
      </c>
      <c r="U3564" s="12">
        <v>1212.848</v>
      </c>
      <c r="V3564" s="12">
        <v>7</v>
      </c>
      <c r="W3564" s="12">
        <v>0.2</v>
      </c>
      <c r="X3564" s="12">
        <v>106.12420000000014</v>
      </c>
    </row>
    <row r="3565" spans="1:24" ht="14" x14ac:dyDescent="0.3">
      <c r="A3565" s="9">
        <v>3561</v>
      </c>
      <c r="B3565" s="14" t="s">
        <v>7754</v>
      </c>
      <c r="C3565" s="15">
        <v>45601</v>
      </c>
      <c r="D3565" s="15">
        <v>45605</v>
      </c>
      <c r="E3565" s="10" t="s">
        <v>44</v>
      </c>
      <c r="F3565" s="10" t="s">
        <v>2336</v>
      </c>
      <c r="G3565" s="10" t="s">
        <v>2337</v>
      </c>
      <c r="H3565" s="10" t="s">
        <v>36</v>
      </c>
      <c r="I3565" s="10" t="s">
        <v>23</v>
      </c>
      <c r="J3565" s="10" t="s">
        <v>645</v>
      </c>
      <c r="K3565" s="10" t="s">
        <v>80</v>
      </c>
      <c r="L3565" s="10">
        <v>28110</v>
      </c>
      <c r="M3565" s="10" t="s">
        <v>26</v>
      </c>
      <c r="N3565" s="10" t="str">
        <f>_xlfn.XLOOKUP($M:$M,People!$B:$B,People!A:A)</f>
        <v>Fred Suzuki</v>
      </c>
      <c r="O3565" s="10" t="s">
        <v>2818</v>
      </c>
      <c r="P3565" s="10" t="str">
        <f>VLOOKUP(O3565,Products!$A:$E,3,FALSE)</f>
        <v>Avery</v>
      </c>
      <c r="Q3565" s="31">
        <f>INDEX(Products!$E:$E,MATCH(O3565,Products!$A:$A,0))</f>
        <v>0.39</v>
      </c>
      <c r="R3565" s="10" t="s">
        <v>28</v>
      </c>
      <c r="S3565" s="10" t="s">
        <v>32</v>
      </c>
      <c r="T3565" s="10" t="s">
        <v>2819</v>
      </c>
      <c r="U3565" s="12">
        <v>207</v>
      </c>
      <c r="V3565" s="12">
        <v>3</v>
      </c>
      <c r="W3565" s="12">
        <v>0.2</v>
      </c>
      <c r="X3565" s="12">
        <v>25.874999999999972</v>
      </c>
    </row>
    <row r="3566" spans="1:24" ht="14" x14ac:dyDescent="0.3">
      <c r="A3566" s="9">
        <v>3562</v>
      </c>
      <c r="B3566" s="14" t="s">
        <v>7755</v>
      </c>
      <c r="C3566" s="15">
        <v>45601</v>
      </c>
      <c r="D3566" s="15">
        <v>45605</v>
      </c>
      <c r="E3566" s="10" t="s">
        <v>44</v>
      </c>
      <c r="F3566" s="10" t="s">
        <v>778</v>
      </c>
      <c r="G3566" s="10" t="s">
        <v>779</v>
      </c>
      <c r="H3566" s="10" t="s">
        <v>22</v>
      </c>
      <c r="I3566" s="10" t="s">
        <v>23</v>
      </c>
      <c r="J3566" s="10" t="s">
        <v>2842</v>
      </c>
      <c r="K3566" s="10" t="s">
        <v>48</v>
      </c>
      <c r="L3566" s="10">
        <v>33065</v>
      </c>
      <c r="M3566" s="10" t="s">
        <v>26</v>
      </c>
      <c r="N3566" s="10" t="str">
        <f>_xlfn.XLOOKUP($M:$M,People!$B:$B,People!A:A)</f>
        <v>Fred Suzuki</v>
      </c>
      <c r="O3566" s="10" t="s">
        <v>2140</v>
      </c>
      <c r="P3566" s="10" t="str">
        <f>VLOOKUP(O3566,Products!$A:$E,3,FALSE)</f>
        <v>Logitech</v>
      </c>
      <c r="Q3566" s="31">
        <f>INDEX(Products!$E:$E,MATCH(O3566,Products!$A:$A,0))</f>
        <v>0.37</v>
      </c>
      <c r="R3566" s="10" t="s">
        <v>41</v>
      </c>
      <c r="S3566" s="10" t="s">
        <v>71</v>
      </c>
      <c r="T3566" s="10" t="s">
        <v>2788</v>
      </c>
      <c r="U3566" s="12">
        <v>387.13600000000002</v>
      </c>
      <c r="V3566" s="12">
        <v>4</v>
      </c>
      <c r="W3566" s="12">
        <v>0.2</v>
      </c>
      <c r="X3566" s="12">
        <v>24.196000000000012</v>
      </c>
    </row>
    <row r="3567" spans="1:24" ht="14" x14ac:dyDescent="0.3">
      <c r="A3567" s="9">
        <v>3563</v>
      </c>
      <c r="B3567" s="14" t="s">
        <v>7756</v>
      </c>
      <c r="C3567" s="15">
        <v>45601</v>
      </c>
      <c r="D3567" s="15">
        <v>45604</v>
      </c>
      <c r="E3567" s="10" t="s">
        <v>168</v>
      </c>
      <c r="F3567" s="10" t="s">
        <v>3886</v>
      </c>
      <c r="G3567" s="10" t="s">
        <v>3887</v>
      </c>
      <c r="H3567" s="10" t="s">
        <v>22</v>
      </c>
      <c r="I3567" s="10" t="s">
        <v>23</v>
      </c>
      <c r="J3567" s="10" t="s">
        <v>978</v>
      </c>
      <c r="K3567" s="10" t="s">
        <v>438</v>
      </c>
      <c r="L3567" s="10">
        <v>44107</v>
      </c>
      <c r="M3567" s="10" t="s">
        <v>133</v>
      </c>
      <c r="N3567" s="10" t="str">
        <f>_xlfn.XLOOKUP($M:$M,People!$B:$B,People!A:A)</f>
        <v>Chuck Magee</v>
      </c>
      <c r="O3567" s="10" t="s">
        <v>1323</v>
      </c>
      <c r="P3567" s="10" t="str">
        <f>VLOOKUP(O3567,Products!$A:$E,3,FALSE)</f>
        <v>Avery</v>
      </c>
      <c r="Q3567" s="31">
        <f>INDEX(Products!$E:$E,MATCH(O3567,Products!$A:$A,0))</f>
        <v>0.25</v>
      </c>
      <c r="R3567" s="10" t="s">
        <v>41</v>
      </c>
      <c r="S3567" s="10" t="s">
        <v>68</v>
      </c>
      <c r="T3567" s="10" t="s">
        <v>1324</v>
      </c>
      <c r="U3567" s="12">
        <v>7.218</v>
      </c>
      <c r="V3567" s="12">
        <v>3</v>
      </c>
      <c r="W3567" s="12">
        <v>0.7</v>
      </c>
      <c r="X3567" s="12">
        <v>-5.5338000000000012</v>
      </c>
    </row>
    <row r="3568" spans="1:24" ht="14" x14ac:dyDescent="0.3">
      <c r="A3568" s="9">
        <v>3564</v>
      </c>
      <c r="B3568" s="14" t="s">
        <v>7757</v>
      </c>
      <c r="C3568" s="15">
        <v>45601</v>
      </c>
      <c r="D3568" s="15">
        <v>45607</v>
      </c>
      <c r="E3568" s="10" t="s">
        <v>44</v>
      </c>
      <c r="F3568" s="10" t="s">
        <v>1903</v>
      </c>
      <c r="G3568" s="10" t="s">
        <v>1904</v>
      </c>
      <c r="H3568" s="10" t="s">
        <v>36</v>
      </c>
      <c r="I3568" s="10" t="s">
        <v>23</v>
      </c>
      <c r="J3568" s="10" t="s">
        <v>237</v>
      </c>
      <c r="K3568" s="10" t="s">
        <v>238</v>
      </c>
      <c r="L3568" s="10">
        <v>10009</v>
      </c>
      <c r="M3568" s="10" t="s">
        <v>133</v>
      </c>
      <c r="N3568" s="10" t="str">
        <f>_xlfn.XLOOKUP($M:$M,People!$B:$B,People!A:A)</f>
        <v>Chuck Magee</v>
      </c>
      <c r="O3568" s="10" t="s">
        <v>3520</v>
      </c>
      <c r="P3568" s="10" t="str">
        <f>VLOOKUP(O3568,Products!$A:$E,3,FALSE)</f>
        <v>3M</v>
      </c>
      <c r="Q3568" s="31">
        <f>INDEX(Products!$E:$E,MATCH(O3568,Products!$A:$A,0))</f>
        <v>0.32</v>
      </c>
      <c r="R3568" s="10" t="s">
        <v>41</v>
      </c>
      <c r="S3568" s="10" t="s">
        <v>68</v>
      </c>
      <c r="T3568" s="10" t="s">
        <v>3521</v>
      </c>
      <c r="U3568" s="12">
        <v>25.344000000000001</v>
      </c>
      <c r="V3568" s="12">
        <v>6</v>
      </c>
      <c r="W3568" s="12">
        <v>0.2</v>
      </c>
      <c r="X3568" s="12">
        <v>8.8704000000000018</v>
      </c>
    </row>
    <row r="3569" spans="1:24" ht="14" x14ac:dyDescent="0.3">
      <c r="A3569" s="9">
        <v>3565</v>
      </c>
      <c r="B3569" s="14" t="s">
        <v>7758</v>
      </c>
      <c r="C3569" s="15">
        <v>45601</v>
      </c>
      <c r="D3569" s="15">
        <v>45601</v>
      </c>
      <c r="E3569" s="10" t="s">
        <v>1124</v>
      </c>
      <c r="F3569" s="10" t="s">
        <v>802</v>
      </c>
      <c r="G3569" s="10" t="s">
        <v>803</v>
      </c>
      <c r="H3569" s="10" t="s">
        <v>22</v>
      </c>
      <c r="I3569" s="10" t="s">
        <v>23</v>
      </c>
      <c r="J3569" s="10" t="s">
        <v>86</v>
      </c>
      <c r="K3569" s="10" t="s">
        <v>87</v>
      </c>
      <c r="L3569" s="10">
        <v>98105</v>
      </c>
      <c r="M3569" s="10" t="s">
        <v>39</v>
      </c>
      <c r="N3569" s="10" t="str">
        <f>_xlfn.XLOOKUP($M:$M,People!$B:$B,People!A:A)</f>
        <v>Sadie Pawthorne</v>
      </c>
      <c r="O3569" s="10" t="s">
        <v>407</v>
      </c>
      <c r="P3569" s="10" t="str">
        <f>VLOOKUP(O3569,Products!$A:$E,3,FALSE)</f>
        <v>Staples</v>
      </c>
      <c r="Q3569" s="31">
        <f>INDEX(Products!$E:$E,MATCH(O3569,Products!$A:$A,0))</f>
        <v>0.27</v>
      </c>
      <c r="R3569" s="10" t="s">
        <v>41</v>
      </c>
      <c r="S3569" s="10" t="s">
        <v>68</v>
      </c>
      <c r="T3569" s="10" t="s">
        <v>408</v>
      </c>
      <c r="U3569" s="12">
        <v>98.352000000000004</v>
      </c>
      <c r="V3569" s="12">
        <v>3</v>
      </c>
      <c r="W3569" s="12">
        <v>0.2</v>
      </c>
      <c r="X3569" s="12">
        <v>35.652599999999993</v>
      </c>
    </row>
    <row r="3570" spans="1:24" ht="14" x14ac:dyDescent="0.3">
      <c r="A3570" s="9">
        <v>3566</v>
      </c>
      <c r="B3570" s="14" t="s">
        <v>7759</v>
      </c>
      <c r="C3570" s="15">
        <v>45601</v>
      </c>
      <c r="D3570" s="15">
        <v>45605</v>
      </c>
      <c r="E3570" s="10" t="s">
        <v>44</v>
      </c>
      <c r="F3570" s="10" t="s">
        <v>1190</v>
      </c>
      <c r="G3570" s="10" t="s">
        <v>1191</v>
      </c>
      <c r="H3570" s="10" t="s">
        <v>22</v>
      </c>
      <c r="I3570" s="10" t="s">
        <v>23</v>
      </c>
      <c r="J3570" s="10" t="s">
        <v>1152</v>
      </c>
      <c r="K3570" s="10" t="s">
        <v>189</v>
      </c>
      <c r="L3570" s="10">
        <v>62301</v>
      </c>
      <c r="M3570" s="10" t="s">
        <v>95</v>
      </c>
      <c r="N3570" s="10" t="str">
        <f>_xlfn.XLOOKUP($M:$M,People!$B:$B,People!A:A)</f>
        <v>Roxanne Rodriguez</v>
      </c>
      <c r="O3570" s="10" t="s">
        <v>2060</v>
      </c>
      <c r="P3570" s="10" t="str">
        <f>VLOOKUP(O3570,Products!$A:$E,3,FALSE)</f>
        <v>Logitech</v>
      </c>
      <c r="Q3570" s="31">
        <f>INDEX(Products!$E:$E,MATCH(O3570,Products!$A:$A,0))</f>
        <v>0.25</v>
      </c>
      <c r="R3570" s="10" t="s">
        <v>41</v>
      </c>
      <c r="S3570" s="10" t="s">
        <v>42</v>
      </c>
      <c r="T3570" s="10" t="s">
        <v>2061</v>
      </c>
      <c r="U3570" s="12">
        <v>19.824000000000002</v>
      </c>
      <c r="V3570" s="12">
        <v>6</v>
      </c>
      <c r="W3570" s="12">
        <v>0.2</v>
      </c>
      <c r="X3570" s="12">
        <v>6.4427999999999992</v>
      </c>
    </row>
    <row r="3571" spans="1:24" ht="14" x14ac:dyDescent="0.3">
      <c r="A3571" s="9">
        <v>3567</v>
      </c>
      <c r="B3571" s="14" t="s">
        <v>7760</v>
      </c>
      <c r="C3571" s="15">
        <v>45601</v>
      </c>
      <c r="D3571" s="15">
        <v>45601</v>
      </c>
      <c r="E3571" s="10" t="s">
        <v>1124</v>
      </c>
      <c r="F3571" s="10" t="s">
        <v>4126</v>
      </c>
      <c r="G3571" s="10" t="s">
        <v>4127</v>
      </c>
      <c r="H3571" s="10" t="s">
        <v>22</v>
      </c>
      <c r="I3571" s="10" t="s">
        <v>23</v>
      </c>
      <c r="J3571" s="10" t="s">
        <v>114</v>
      </c>
      <c r="K3571" s="10" t="s">
        <v>38</v>
      </c>
      <c r="L3571" s="10">
        <v>94109</v>
      </c>
      <c r="M3571" s="10" t="s">
        <v>39</v>
      </c>
      <c r="N3571" s="10" t="str">
        <f>_xlfn.XLOOKUP($M:$M,People!$B:$B,People!A:A)</f>
        <v>Sadie Pawthorne</v>
      </c>
      <c r="O3571" s="10" t="s">
        <v>3089</v>
      </c>
      <c r="P3571" s="10" t="str">
        <f>VLOOKUP(O3571,Products!$A:$E,3,FALSE)</f>
        <v>Staples</v>
      </c>
      <c r="Q3571" s="31">
        <f>INDEX(Products!$E:$E,MATCH(O3571,Products!$A:$A,0))</f>
        <v>0.39</v>
      </c>
      <c r="R3571" s="10" t="s">
        <v>41</v>
      </c>
      <c r="S3571" s="10" t="s">
        <v>53</v>
      </c>
      <c r="T3571" s="10" t="s">
        <v>3090</v>
      </c>
      <c r="U3571" s="12">
        <v>62.8</v>
      </c>
      <c r="V3571" s="12">
        <v>4</v>
      </c>
      <c r="W3571" s="12">
        <v>0</v>
      </c>
      <c r="X3571" s="12">
        <v>15.700000000000003</v>
      </c>
    </row>
    <row r="3572" spans="1:24" ht="14" x14ac:dyDescent="0.3">
      <c r="A3572" s="9">
        <v>3568</v>
      </c>
      <c r="B3572" s="14" t="s">
        <v>7756</v>
      </c>
      <c r="C3572" s="15">
        <v>45601</v>
      </c>
      <c r="D3572" s="15">
        <v>45604</v>
      </c>
      <c r="E3572" s="10" t="s">
        <v>168</v>
      </c>
      <c r="F3572" s="10" t="s">
        <v>3886</v>
      </c>
      <c r="G3572" s="10" t="s">
        <v>3887</v>
      </c>
      <c r="H3572" s="10" t="s">
        <v>22</v>
      </c>
      <c r="I3572" s="10" t="s">
        <v>23</v>
      </c>
      <c r="J3572" s="10" t="s">
        <v>978</v>
      </c>
      <c r="K3572" s="10" t="s">
        <v>438</v>
      </c>
      <c r="L3572" s="10">
        <v>44107</v>
      </c>
      <c r="M3572" s="10" t="s">
        <v>133</v>
      </c>
      <c r="N3572" s="10" t="str">
        <f>_xlfn.XLOOKUP($M:$M,People!$B:$B,People!A:A)</f>
        <v>Chuck Magee</v>
      </c>
      <c r="O3572" s="10" t="s">
        <v>5626</v>
      </c>
      <c r="P3572" s="10" t="str">
        <f>VLOOKUP(O3572,Products!$A:$E,3,FALSE)</f>
        <v>IKEA</v>
      </c>
      <c r="Q3572" s="31">
        <f>INDEX(Products!$E:$E,MATCH(O3572,Products!$A:$A,0))</f>
        <v>0.36</v>
      </c>
      <c r="R3572" s="10" t="s">
        <v>41</v>
      </c>
      <c r="S3572" s="10" t="s">
        <v>510</v>
      </c>
      <c r="T3572" s="10" t="s">
        <v>5627</v>
      </c>
      <c r="U3572" s="12">
        <v>27.200000000000003</v>
      </c>
      <c r="V3572" s="12">
        <v>4</v>
      </c>
      <c r="W3572" s="12">
        <v>0.2</v>
      </c>
      <c r="X3572" s="12">
        <v>2.0399999999999991</v>
      </c>
    </row>
    <row r="3573" spans="1:24" ht="14" x14ac:dyDescent="0.3">
      <c r="A3573" s="9">
        <v>3569</v>
      </c>
      <c r="B3573" s="14" t="s">
        <v>7761</v>
      </c>
      <c r="C3573" s="15">
        <v>45602</v>
      </c>
      <c r="D3573" s="15">
        <v>45605</v>
      </c>
      <c r="E3573" s="10" t="s">
        <v>168</v>
      </c>
      <c r="F3573" s="10" t="s">
        <v>2523</v>
      </c>
      <c r="G3573" s="10" t="s">
        <v>2524</v>
      </c>
      <c r="H3573" s="10" t="s">
        <v>22</v>
      </c>
      <c r="I3573" s="10" t="s">
        <v>23</v>
      </c>
      <c r="J3573" s="10" t="s">
        <v>547</v>
      </c>
      <c r="K3573" s="10" t="s">
        <v>277</v>
      </c>
      <c r="L3573" s="10">
        <v>85254</v>
      </c>
      <c r="M3573" s="10" t="s">
        <v>39</v>
      </c>
      <c r="N3573" s="10" t="str">
        <f>_xlfn.XLOOKUP($M:$M,People!$B:$B,People!A:A)</f>
        <v>Sadie Pawthorne</v>
      </c>
      <c r="O3573" s="10" t="s">
        <v>2525</v>
      </c>
      <c r="P3573" s="10" t="str">
        <f>VLOOKUP(O3573,Products!$A:$E,3,FALSE)</f>
        <v>Canon</v>
      </c>
      <c r="Q3573" s="31">
        <f>INDEX(Products!$E:$E,MATCH(O3573,Products!$A:$A,0))</f>
        <v>0.4</v>
      </c>
      <c r="R3573" s="10" t="s">
        <v>41</v>
      </c>
      <c r="S3573" s="10" t="s">
        <v>68</v>
      </c>
      <c r="T3573" s="10" t="s">
        <v>2526</v>
      </c>
      <c r="U3573" s="12">
        <v>4.4009999999999998</v>
      </c>
      <c r="V3573" s="12">
        <v>3</v>
      </c>
      <c r="W3573" s="12">
        <v>0.7</v>
      </c>
      <c r="X3573" s="12">
        <v>-3.5207999999999995</v>
      </c>
    </row>
    <row r="3574" spans="1:24" ht="14" x14ac:dyDescent="0.3">
      <c r="A3574" s="9">
        <v>3570</v>
      </c>
      <c r="B3574" s="14" t="s">
        <v>7761</v>
      </c>
      <c r="C3574" s="15">
        <v>45602</v>
      </c>
      <c r="D3574" s="15">
        <v>45605</v>
      </c>
      <c r="E3574" s="10" t="s">
        <v>168</v>
      </c>
      <c r="F3574" s="10" t="s">
        <v>2523</v>
      </c>
      <c r="G3574" s="10" t="s">
        <v>2524</v>
      </c>
      <c r="H3574" s="10" t="s">
        <v>22</v>
      </c>
      <c r="I3574" s="10" t="s">
        <v>23</v>
      </c>
      <c r="J3574" s="10" t="s">
        <v>547</v>
      </c>
      <c r="K3574" s="10" t="s">
        <v>277</v>
      </c>
      <c r="L3574" s="10">
        <v>85254</v>
      </c>
      <c r="M3574" s="10" t="s">
        <v>39</v>
      </c>
      <c r="N3574" s="10" t="str">
        <f>_xlfn.XLOOKUP($M:$M,People!$B:$B,People!A:A)</f>
        <v>Sadie Pawthorne</v>
      </c>
      <c r="O3574" s="10" t="s">
        <v>441</v>
      </c>
      <c r="P3574" s="10" t="str">
        <f>VLOOKUP(O3574,Products!$A:$E,3,FALSE)</f>
        <v>3M</v>
      </c>
      <c r="Q3574" s="31">
        <f>INDEX(Products!$E:$E,MATCH(O3574,Products!$A:$A,0))</f>
        <v>0.28000000000000003</v>
      </c>
      <c r="R3574" s="10" t="s">
        <v>41</v>
      </c>
      <c r="S3574" s="10" t="s">
        <v>155</v>
      </c>
      <c r="T3574" s="10" t="s">
        <v>442</v>
      </c>
      <c r="U3574" s="12">
        <v>7.080000000000001</v>
      </c>
      <c r="V3574" s="12">
        <v>3</v>
      </c>
      <c r="W3574" s="12">
        <v>0.2</v>
      </c>
      <c r="X3574" s="12">
        <v>2.4779999999999989</v>
      </c>
    </row>
    <row r="3575" spans="1:24" ht="14" x14ac:dyDescent="0.3">
      <c r="A3575" s="9">
        <v>3571</v>
      </c>
      <c r="B3575" s="14" t="s">
        <v>7762</v>
      </c>
      <c r="C3575" s="15">
        <v>45603</v>
      </c>
      <c r="D3575" s="15">
        <v>45605</v>
      </c>
      <c r="E3575" s="10" t="s">
        <v>19</v>
      </c>
      <c r="F3575" s="10" t="s">
        <v>1562</v>
      </c>
      <c r="G3575" s="10" t="s">
        <v>1563</v>
      </c>
      <c r="H3575" s="10" t="s">
        <v>36</v>
      </c>
      <c r="I3575" s="10" t="s">
        <v>23</v>
      </c>
      <c r="J3575" s="10" t="s">
        <v>37</v>
      </c>
      <c r="K3575" s="10" t="s">
        <v>38</v>
      </c>
      <c r="L3575" s="10">
        <v>90036</v>
      </c>
      <c r="M3575" s="10" t="s">
        <v>39</v>
      </c>
      <c r="N3575" s="10" t="str">
        <f>_xlfn.XLOOKUP($M:$M,People!$B:$B,People!A:A)</f>
        <v>Sadie Pawthorne</v>
      </c>
      <c r="O3575" s="10" t="s">
        <v>1564</v>
      </c>
      <c r="P3575" s="10" t="str">
        <f>VLOOKUP(O3575,Products!$A:$E,3,FALSE)</f>
        <v>Staples</v>
      </c>
      <c r="Q3575" s="31">
        <f>INDEX(Products!$E:$E,MATCH(O3575,Products!$A:$A,0))</f>
        <v>0.37</v>
      </c>
      <c r="R3575" s="10" t="s">
        <v>28</v>
      </c>
      <c r="S3575" s="10" t="s">
        <v>32</v>
      </c>
      <c r="T3575" s="10" t="s">
        <v>1565</v>
      </c>
      <c r="U3575" s="12">
        <v>190.72000000000003</v>
      </c>
      <c r="V3575" s="12">
        <v>1</v>
      </c>
      <c r="W3575" s="12">
        <v>0.2</v>
      </c>
      <c r="X3575" s="12">
        <v>11.919999999999987</v>
      </c>
    </row>
    <row r="3576" spans="1:24" ht="14" x14ac:dyDescent="0.3">
      <c r="A3576" s="9">
        <v>3572</v>
      </c>
      <c r="B3576" s="14" t="s">
        <v>7763</v>
      </c>
      <c r="C3576" s="15">
        <v>45603</v>
      </c>
      <c r="D3576" s="15">
        <v>45605</v>
      </c>
      <c r="E3576" s="10" t="s">
        <v>19</v>
      </c>
      <c r="F3576" s="10" t="s">
        <v>4505</v>
      </c>
      <c r="G3576" s="10" t="s">
        <v>4506</v>
      </c>
      <c r="H3576" s="10" t="s">
        <v>22</v>
      </c>
      <c r="I3576" s="10" t="s">
        <v>23</v>
      </c>
      <c r="J3576" s="10" t="s">
        <v>1905</v>
      </c>
      <c r="K3576" s="10" t="s">
        <v>4113</v>
      </c>
      <c r="L3576" s="21" t="s">
        <v>5996</v>
      </c>
      <c r="M3576" s="10" t="s">
        <v>133</v>
      </c>
      <c r="N3576" s="10" t="str">
        <f>_xlfn.XLOOKUP($M:$M,People!$B:$B,People!A:A)</f>
        <v>Chuck Magee</v>
      </c>
      <c r="O3576" s="10" t="s">
        <v>1564</v>
      </c>
      <c r="P3576" s="10" t="str">
        <f>VLOOKUP(O3576,Products!$A:$E,3,FALSE)</f>
        <v>Staples</v>
      </c>
      <c r="Q3576" s="31">
        <f>INDEX(Products!$E:$E,MATCH(O3576,Products!$A:$A,0))</f>
        <v>0.37</v>
      </c>
      <c r="R3576" s="10" t="s">
        <v>28</v>
      </c>
      <c r="S3576" s="10" t="s">
        <v>32</v>
      </c>
      <c r="T3576" s="10" t="s">
        <v>1565</v>
      </c>
      <c r="U3576" s="12">
        <v>715.2</v>
      </c>
      <c r="V3576" s="12">
        <v>3</v>
      </c>
      <c r="W3576" s="12">
        <v>0</v>
      </c>
      <c r="X3576" s="12">
        <v>178.79999999999998</v>
      </c>
    </row>
    <row r="3577" spans="1:24" ht="14" x14ac:dyDescent="0.3">
      <c r="A3577" s="9">
        <v>3573</v>
      </c>
      <c r="B3577" s="14" t="s">
        <v>7764</v>
      </c>
      <c r="C3577" s="15">
        <v>45603</v>
      </c>
      <c r="D3577" s="15">
        <v>45608</v>
      </c>
      <c r="E3577" s="10" t="s">
        <v>44</v>
      </c>
      <c r="F3577" s="10" t="s">
        <v>3167</v>
      </c>
      <c r="G3577" s="10" t="s">
        <v>3168</v>
      </c>
      <c r="H3577" s="10" t="s">
        <v>22</v>
      </c>
      <c r="I3577" s="10" t="s">
        <v>23</v>
      </c>
      <c r="J3577" s="10" t="s">
        <v>165</v>
      </c>
      <c r="K3577" s="10" t="s">
        <v>94</v>
      </c>
      <c r="L3577" s="10">
        <v>77041</v>
      </c>
      <c r="M3577" s="10" t="s">
        <v>95</v>
      </c>
      <c r="N3577" s="10" t="str">
        <f>_xlfn.XLOOKUP($M:$M,People!$B:$B,People!A:A)</f>
        <v>Roxanne Rodriguez</v>
      </c>
      <c r="O3577" s="10" t="s">
        <v>4895</v>
      </c>
      <c r="P3577" s="10" t="str">
        <f>VLOOKUP(O3577,Products!$A:$E,3,FALSE)</f>
        <v>3M</v>
      </c>
      <c r="Q3577" s="31">
        <f>INDEX(Products!$E:$E,MATCH(O3577,Products!$A:$A,0))</f>
        <v>0.34</v>
      </c>
      <c r="R3577" s="10" t="s">
        <v>28</v>
      </c>
      <c r="S3577" s="10" t="s">
        <v>58</v>
      </c>
      <c r="T3577" s="10" t="s">
        <v>4896</v>
      </c>
      <c r="U3577" s="12">
        <v>64.959999999999994</v>
      </c>
      <c r="V3577" s="12">
        <v>5</v>
      </c>
      <c r="W3577" s="12">
        <v>0.6</v>
      </c>
      <c r="X3577" s="12">
        <v>-84.447999999999993</v>
      </c>
    </row>
    <row r="3578" spans="1:24" ht="14" x14ac:dyDescent="0.3">
      <c r="A3578" s="9">
        <v>3574</v>
      </c>
      <c r="B3578" s="14" t="s">
        <v>7764</v>
      </c>
      <c r="C3578" s="15">
        <v>45603</v>
      </c>
      <c r="D3578" s="15">
        <v>45608</v>
      </c>
      <c r="E3578" s="10" t="s">
        <v>44</v>
      </c>
      <c r="F3578" s="10" t="s">
        <v>3167</v>
      </c>
      <c r="G3578" s="10" t="s">
        <v>3168</v>
      </c>
      <c r="H3578" s="10" t="s">
        <v>22</v>
      </c>
      <c r="I3578" s="10" t="s">
        <v>23</v>
      </c>
      <c r="J3578" s="10" t="s">
        <v>165</v>
      </c>
      <c r="K3578" s="10" t="s">
        <v>94</v>
      </c>
      <c r="L3578" s="10">
        <v>77041</v>
      </c>
      <c r="M3578" s="10" t="s">
        <v>95</v>
      </c>
      <c r="N3578" s="10" t="str">
        <f>_xlfn.XLOOKUP($M:$M,People!$B:$B,People!A:A)</f>
        <v>Roxanne Rodriguez</v>
      </c>
      <c r="O3578" s="10" t="s">
        <v>161</v>
      </c>
      <c r="P3578" s="10" t="str">
        <f>VLOOKUP(O3578,Products!$A:$E,3,FALSE)</f>
        <v>IKEA</v>
      </c>
      <c r="Q3578" s="31">
        <f>INDEX(Products!$E:$E,MATCH(O3578,Products!$A:$A,0))</f>
        <v>0.3</v>
      </c>
      <c r="R3578" s="10" t="s">
        <v>41</v>
      </c>
      <c r="S3578" s="10" t="s">
        <v>61</v>
      </c>
      <c r="T3578" s="10" t="s">
        <v>162</v>
      </c>
      <c r="U3578" s="12">
        <v>23.64</v>
      </c>
      <c r="V3578" s="12">
        <v>3</v>
      </c>
      <c r="W3578" s="12">
        <v>0.2</v>
      </c>
      <c r="X3578" s="12">
        <v>5.3190000000000008</v>
      </c>
    </row>
    <row r="3579" spans="1:24" ht="14" x14ac:dyDescent="0.3">
      <c r="A3579" s="9">
        <v>3575</v>
      </c>
      <c r="B3579" s="14" t="s">
        <v>7764</v>
      </c>
      <c r="C3579" s="15">
        <v>45603</v>
      </c>
      <c r="D3579" s="15">
        <v>45608</v>
      </c>
      <c r="E3579" s="10" t="s">
        <v>44</v>
      </c>
      <c r="F3579" s="10" t="s">
        <v>3167</v>
      </c>
      <c r="G3579" s="10" t="s">
        <v>3168</v>
      </c>
      <c r="H3579" s="10" t="s">
        <v>22</v>
      </c>
      <c r="I3579" s="10" t="s">
        <v>23</v>
      </c>
      <c r="J3579" s="10" t="s">
        <v>165</v>
      </c>
      <c r="K3579" s="10" t="s">
        <v>94</v>
      </c>
      <c r="L3579" s="10">
        <v>77041</v>
      </c>
      <c r="M3579" s="10" t="s">
        <v>95</v>
      </c>
      <c r="N3579" s="10" t="str">
        <f>_xlfn.XLOOKUP($M:$M,People!$B:$B,People!A:A)</f>
        <v>Roxanne Rodriguez</v>
      </c>
      <c r="O3579" s="10" t="s">
        <v>150</v>
      </c>
      <c r="P3579" s="10" t="str">
        <f>VLOOKUP(O3579,Products!$A:$E,3,FALSE)</f>
        <v>Samsung</v>
      </c>
      <c r="Q3579" s="31">
        <f>INDEX(Products!$E:$E,MATCH(O3579,Products!$A:$A,0))</f>
        <v>0.28999999999999998</v>
      </c>
      <c r="R3579" s="10" t="s">
        <v>41</v>
      </c>
      <c r="S3579" s="10" t="s">
        <v>68</v>
      </c>
      <c r="T3579" s="10" t="s">
        <v>151</v>
      </c>
      <c r="U3579" s="12">
        <v>32.059999999999995</v>
      </c>
      <c r="V3579" s="12">
        <v>10</v>
      </c>
      <c r="W3579" s="12">
        <v>0.8</v>
      </c>
      <c r="X3579" s="12">
        <v>-51.296000000000006</v>
      </c>
    </row>
    <row r="3580" spans="1:24" ht="14" x14ac:dyDescent="0.3">
      <c r="A3580" s="9">
        <v>3576</v>
      </c>
      <c r="B3580" s="14" t="s">
        <v>7765</v>
      </c>
      <c r="C3580" s="15">
        <v>45603</v>
      </c>
      <c r="D3580" s="15">
        <v>45607</v>
      </c>
      <c r="E3580" s="10" t="s">
        <v>44</v>
      </c>
      <c r="F3580" s="10" t="s">
        <v>2056</v>
      </c>
      <c r="G3580" s="10" t="s">
        <v>2057</v>
      </c>
      <c r="H3580" s="10" t="s">
        <v>36</v>
      </c>
      <c r="I3580" s="10" t="s">
        <v>23</v>
      </c>
      <c r="J3580" s="10" t="s">
        <v>1236</v>
      </c>
      <c r="K3580" s="10" t="s">
        <v>48</v>
      </c>
      <c r="L3580" s="10">
        <v>33142</v>
      </c>
      <c r="M3580" s="10" t="s">
        <v>26</v>
      </c>
      <c r="N3580" s="10" t="str">
        <f>_xlfn.XLOOKUP($M:$M,People!$B:$B,People!A:A)</f>
        <v>Fred Suzuki</v>
      </c>
      <c r="O3580" s="10" t="s">
        <v>3794</v>
      </c>
      <c r="P3580" s="10" t="str">
        <f>VLOOKUP(O3580,Products!$A:$E,3,FALSE)</f>
        <v>3M</v>
      </c>
      <c r="Q3580" s="31">
        <f>INDEX(Products!$E:$E,MATCH(O3580,Products!$A:$A,0))</f>
        <v>0.4</v>
      </c>
      <c r="R3580" s="10" t="s">
        <v>41</v>
      </c>
      <c r="S3580" s="10" t="s">
        <v>68</v>
      </c>
      <c r="T3580" s="10" t="s">
        <v>3795</v>
      </c>
      <c r="U3580" s="12">
        <v>1345.4850000000001</v>
      </c>
      <c r="V3580" s="12">
        <v>5</v>
      </c>
      <c r="W3580" s="12">
        <v>0.7</v>
      </c>
      <c r="X3580" s="12">
        <v>-1031.5385000000001</v>
      </c>
    </row>
    <row r="3581" spans="1:24" ht="14" x14ac:dyDescent="0.3">
      <c r="A3581" s="9">
        <v>3577</v>
      </c>
      <c r="B3581" s="14" t="s">
        <v>7765</v>
      </c>
      <c r="C3581" s="15">
        <v>45603</v>
      </c>
      <c r="D3581" s="15">
        <v>45607</v>
      </c>
      <c r="E3581" s="10" t="s">
        <v>44</v>
      </c>
      <c r="F3581" s="10" t="s">
        <v>2056</v>
      </c>
      <c r="G3581" s="10" t="s">
        <v>2057</v>
      </c>
      <c r="H3581" s="10" t="s">
        <v>36</v>
      </c>
      <c r="I3581" s="10" t="s">
        <v>23</v>
      </c>
      <c r="J3581" s="10" t="s">
        <v>1236</v>
      </c>
      <c r="K3581" s="10" t="s">
        <v>48</v>
      </c>
      <c r="L3581" s="10">
        <v>33142</v>
      </c>
      <c r="M3581" s="10" t="s">
        <v>26</v>
      </c>
      <c r="N3581" s="10" t="str">
        <f>_xlfn.XLOOKUP($M:$M,People!$B:$B,People!A:A)</f>
        <v>Fred Suzuki</v>
      </c>
      <c r="O3581" s="10" t="s">
        <v>1899</v>
      </c>
      <c r="P3581" s="10" t="str">
        <f>VLOOKUP(O3581,Products!$A:$E,3,FALSE)</f>
        <v>Canon</v>
      </c>
      <c r="Q3581" s="31">
        <f>INDEX(Products!$E:$E,MATCH(O3581,Products!$A:$A,0))</f>
        <v>0.32</v>
      </c>
      <c r="R3581" s="10" t="s">
        <v>41</v>
      </c>
      <c r="S3581" s="10" t="s">
        <v>68</v>
      </c>
      <c r="T3581" s="10" t="s">
        <v>1900</v>
      </c>
      <c r="U3581" s="12">
        <v>16.146000000000004</v>
      </c>
      <c r="V3581" s="12">
        <v>9</v>
      </c>
      <c r="W3581" s="12">
        <v>0.7</v>
      </c>
      <c r="X3581" s="12">
        <v>-12.916800000000002</v>
      </c>
    </row>
    <row r="3582" spans="1:24" ht="14" x14ac:dyDescent="0.3">
      <c r="A3582" s="9">
        <v>3578</v>
      </c>
      <c r="B3582" s="14" t="s">
        <v>7766</v>
      </c>
      <c r="C3582" s="15">
        <v>45603</v>
      </c>
      <c r="D3582" s="15">
        <v>45607</v>
      </c>
      <c r="E3582" s="10" t="s">
        <v>44</v>
      </c>
      <c r="F3582" s="10" t="s">
        <v>1562</v>
      </c>
      <c r="G3582" s="10" t="s">
        <v>1563</v>
      </c>
      <c r="H3582" s="10" t="s">
        <v>36</v>
      </c>
      <c r="I3582" s="10" t="s">
        <v>23</v>
      </c>
      <c r="J3582" s="10" t="s">
        <v>131</v>
      </c>
      <c r="K3582" s="10" t="s">
        <v>132</v>
      </c>
      <c r="L3582" s="10">
        <v>19140</v>
      </c>
      <c r="M3582" s="10" t="s">
        <v>133</v>
      </c>
      <c r="N3582" s="10" t="str">
        <f>_xlfn.XLOOKUP($M:$M,People!$B:$B,People!A:A)</f>
        <v>Chuck Magee</v>
      </c>
      <c r="O3582" s="10" t="s">
        <v>1280</v>
      </c>
      <c r="P3582" s="10" t="str">
        <f>VLOOKUP(O3582,Products!$A:$E,3,FALSE)</f>
        <v>IKEA</v>
      </c>
      <c r="Q3582" s="31">
        <f>INDEX(Products!$E:$E,MATCH(O3582,Products!$A:$A,0))</f>
        <v>0.38</v>
      </c>
      <c r="R3582" s="10" t="s">
        <v>41</v>
      </c>
      <c r="S3582" s="10" t="s">
        <v>155</v>
      </c>
      <c r="T3582" s="10" t="s">
        <v>1281</v>
      </c>
      <c r="U3582" s="12">
        <v>24.400000000000002</v>
      </c>
      <c r="V3582" s="12">
        <v>2</v>
      </c>
      <c r="W3582" s="12">
        <v>0.2</v>
      </c>
      <c r="X3582" s="12">
        <v>7.9299999999999971</v>
      </c>
    </row>
    <row r="3583" spans="1:24" ht="14" x14ac:dyDescent="0.3">
      <c r="A3583" s="9">
        <v>3579</v>
      </c>
      <c r="B3583" s="14" t="s">
        <v>7767</v>
      </c>
      <c r="C3583" s="15">
        <v>45603</v>
      </c>
      <c r="D3583" s="15">
        <v>45606</v>
      </c>
      <c r="E3583" s="10" t="s">
        <v>19</v>
      </c>
      <c r="F3583" s="10" t="s">
        <v>2142</v>
      </c>
      <c r="G3583" s="10" t="s">
        <v>2143</v>
      </c>
      <c r="H3583" s="10" t="s">
        <v>36</v>
      </c>
      <c r="I3583" s="10" t="s">
        <v>23</v>
      </c>
      <c r="J3583" s="10" t="s">
        <v>533</v>
      </c>
      <c r="K3583" s="10" t="s">
        <v>218</v>
      </c>
      <c r="L3583" s="10">
        <v>19711</v>
      </c>
      <c r="M3583" s="10" t="s">
        <v>133</v>
      </c>
      <c r="N3583" s="10" t="str">
        <f>_xlfn.XLOOKUP($M:$M,People!$B:$B,People!A:A)</f>
        <v>Chuck Magee</v>
      </c>
      <c r="O3583" s="10" t="s">
        <v>3338</v>
      </c>
      <c r="P3583" s="10" t="str">
        <f>VLOOKUP(O3583,Products!$A:$E,3,FALSE)</f>
        <v>Office Depot</v>
      </c>
      <c r="Q3583" s="31">
        <f>INDEX(Products!$E:$E,MATCH(O3583,Products!$A:$A,0))</f>
        <v>0.4</v>
      </c>
      <c r="R3583" s="10" t="s">
        <v>41</v>
      </c>
      <c r="S3583" s="10" t="s">
        <v>240</v>
      </c>
      <c r="T3583" s="10" t="s">
        <v>3339</v>
      </c>
      <c r="U3583" s="12">
        <v>26.18</v>
      </c>
      <c r="V3583" s="12">
        <v>7</v>
      </c>
      <c r="W3583" s="12">
        <v>0</v>
      </c>
      <c r="X3583" s="12">
        <v>0.5236000000000014</v>
      </c>
    </row>
    <row r="3584" spans="1:24" ht="14" x14ac:dyDescent="0.3">
      <c r="A3584" s="9">
        <v>3580</v>
      </c>
      <c r="B3584" s="14" t="s">
        <v>7767</v>
      </c>
      <c r="C3584" s="15">
        <v>45603</v>
      </c>
      <c r="D3584" s="15">
        <v>45606</v>
      </c>
      <c r="E3584" s="10" t="s">
        <v>19</v>
      </c>
      <c r="F3584" s="10" t="s">
        <v>2142</v>
      </c>
      <c r="G3584" s="10" t="s">
        <v>2143</v>
      </c>
      <c r="H3584" s="10" t="s">
        <v>36</v>
      </c>
      <c r="I3584" s="10" t="s">
        <v>23</v>
      </c>
      <c r="J3584" s="10" t="s">
        <v>533</v>
      </c>
      <c r="K3584" s="10" t="s">
        <v>218</v>
      </c>
      <c r="L3584" s="10">
        <v>19711</v>
      </c>
      <c r="M3584" s="10" t="s">
        <v>133</v>
      </c>
      <c r="N3584" s="10" t="str">
        <f>_xlfn.XLOOKUP($M:$M,People!$B:$B,People!A:A)</f>
        <v>Chuck Magee</v>
      </c>
      <c r="O3584" s="10" t="s">
        <v>3340</v>
      </c>
      <c r="P3584" s="10" t="str">
        <f>VLOOKUP(O3584,Products!$A:$E,3,FALSE)</f>
        <v>HP</v>
      </c>
      <c r="Q3584" s="31">
        <f>INDEX(Products!$E:$E,MATCH(O3584,Products!$A:$A,0))</f>
        <v>0.25</v>
      </c>
      <c r="R3584" s="10" t="s">
        <v>41</v>
      </c>
      <c r="S3584" s="10" t="s">
        <v>82</v>
      </c>
      <c r="T3584" s="10" t="s">
        <v>3341</v>
      </c>
      <c r="U3584" s="12">
        <v>7.3</v>
      </c>
      <c r="V3584" s="12">
        <v>2</v>
      </c>
      <c r="W3584" s="12">
        <v>0</v>
      </c>
      <c r="X3584" s="12">
        <v>3.4309999999999996</v>
      </c>
    </row>
    <row r="3585" spans="1:24" ht="14" x14ac:dyDescent="0.3">
      <c r="A3585" s="9">
        <v>3581</v>
      </c>
      <c r="B3585" s="14" t="s">
        <v>7768</v>
      </c>
      <c r="C3585" s="15">
        <v>45603</v>
      </c>
      <c r="D3585" s="15">
        <v>45609</v>
      </c>
      <c r="E3585" s="10" t="s">
        <v>44</v>
      </c>
      <c r="F3585" s="10" t="s">
        <v>5608</v>
      </c>
      <c r="G3585" s="10" t="s">
        <v>5609</v>
      </c>
      <c r="H3585" s="10" t="s">
        <v>22</v>
      </c>
      <c r="I3585" s="10" t="s">
        <v>23</v>
      </c>
      <c r="J3585" s="10" t="s">
        <v>165</v>
      </c>
      <c r="K3585" s="10" t="s">
        <v>94</v>
      </c>
      <c r="L3585" s="10">
        <v>77036</v>
      </c>
      <c r="M3585" s="10" t="s">
        <v>95</v>
      </c>
      <c r="N3585" s="10" t="str">
        <f>_xlfn.XLOOKUP($M:$M,People!$B:$B,People!A:A)</f>
        <v>Roxanne Rodriguez</v>
      </c>
      <c r="O3585" s="10" t="s">
        <v>3421</v>
      </c>
      <c r="P3585" s="10" t="str">
        <f>VLOOKUP(O3585,Products!$A:$E,3,FALSE)</f>
        <v>Avery</v>
      </c>
      <c r="Q3585" s="31">
        <f>INDEX(Products!$E:$E,MATCH(O3585,Products!$A:$A,0))</f>
        <v>0.25</v>
      </c>
      <c r="R3585" s="10" t="s">
        <v>41</v>
      </c>
      <c r="S3585" s="10" t="s">
        <v>82</v>
      </c>
      <c r="T3585" s="10" t="s">
        <v>3422</v>
      </c>
      <c r="U3585" s="12">
        <v>76.64</v>
      </c>
      <c r="V3585" s="12">
        <v>2</v>
      </c>
      <c r="W3585" s="12">
        <v>0.2</v>
      </c>
      <c r="X3585" s="12">
        <v>26.823999999999995</v>
      </c>
    </row>
    <row r="3586" spans="1:24" ht="14" x14ac:dyDescent="0.3">
      <c r="A3586" s="9">
        <v>3582</v>
      </c>
      <c r="B3586" s="14" t="s">
        <v>7764</v>
      </c>
      <c r="C3586" s="15">
        <v>45603</v>
      </c>
      <c r="D3586" s="15">
        <v>45608</v>
      </c>
      <c r="E3586" s="10" t="s">
        <v>44</v>
      </c>
      <c r="F3586" s="10" t="s">
        <v>3167</v>
      </c>
      <c r="G3586" s="10" t="s">
        <v>3168</v>
      </c>
      <c r="H3586" s="10" t="s">
        <v>22</v>
      </c>
      <c r="I3586" s="10" t="s">
        <v>23</v>
      </c>
      <c r="J3586" s="10" t="s">
        <v>165</v>
      </c>
      <c r="K3586" s="10" t="s">
        <v>94</v>
      </c>
      <c r="L3586" s="10">
        <v>77041</v>
      </c>
      <c r="M3586" s="10" t="s">
        <v>95</v>
      </c>
      <c r="N3586" s="10" t="str">
        <f>_xlfn.XLOOKUP($M:$M,People!$B:$B,People!A:A)</f>
        <v>Roxanne Rodriguez</v>
      </c>
      <c r="O3586" s="10" t="s">
        <v>5315</v>
      </c>
      <c r="P3586" s="10" t="str">
        <f>VLOOKUP(O3586,Products!$A:$E,3,FALSE)</f>
        <v>Canon</v>
      </c>
      <c r="Q3586" s="31">
        <f>INDEX(Products!$E:$E,MATCH(O3586,Products!$A:$A,0))</f>
        <v>0.26</v>
      </c>
      <c r="R3586" s="10" t="s">
        <v>41</v>
      </c>
      <c r="S3586" s="10" t="s">
        <v>53</v>
      </c>
      <c r="T3586" s="10" t="s">
        <v>5316</v>
      </c>
      <c r="U3586" s="12">
        <v>177.64800000000002</v>
      </c>
      <c r="V3586" s="12">
        <v>2</v>
      </c>
      <c r="W3586" s="12">
        <v>0.2</v>
      </c>
      <c r="X3586" s="12">
        <v>-28.867800000000017</v>
      </c>
    </row>
    <row r="3587" spans="1:24" ht="14" x14ac:dyDescent="0.3">
      <c r="A3587" s="9">
        <v>3583</v>
      </c>
      <c r="B3587" s="14" t="s">
        <v>7764</v>
      </c>
      <c r="C3587" s="15">
        <v>45603</v>
      </c>
      <c r="D3587" s="15">
        <v>45608</v>
      </c>
      <c r="E3587" s="10" t="s">
        <v>44</v>
      </c>
      <c r="F3587" s="10" t="s">
        <v>3167</v>
      </c>
      <c r="G3587" s="10" t="s">
        <v>3168</v>
      </c>
      <c r="H3587" s="10" t="s">
        <v>22</v>
      </c>
      <c r="I3587" s="10" t="s">
        <v>23</v>
      </c>
      <c r="J3587" s="10" t="s">
        <v>165</v>
      </c>
      <c r="K3587" s="10" t="s">
        <v>94</v>
      </c>
      <c r="L3587" s="10">
        <v>77041</v>
      </c>
      <c r="M3587" s="10" t="s">
        <v>95</v>
      </c>
      <c r="N3587" s="10" t="str">
        <f>_xlfn.XLOOKUP($M:$M,People!$B:$B,People!A:A)</f>
        <v>Roxanne Rodriguez</v>
      </c>
      <c r="O3587" s="10" t="s">
        <v>213</v>
      </c>
      <c r="P3587" s="10" t="str">
        <f>VLOOKUP(O3587,Products!$A:$E,3,FALSE)</f>
        <v>Avery</v>
      </c>
      <c r="Q3587" s="31">
        <f>INDEX(Products!$E:$E,MATCH(O3587,Products!$A:$A,0))</f>
        <v>0.25</v>
      </c>
      <c r="R3587" s="10" t="s">
        <v>41</v>
      </c>
      <c r="S3587" s="10" t="s">
        <v>53</v>
      </c>
      <c r="T3587" s="10" t="s">
        <v>214</v>
      </c>
      <c r="U3587" s="12">
        <v>84.784000000000006</v>
      </c>
      <c r="V3587" s="12">
        <v>2</v>
      </c>
      <c r="W3587" s="12">
        <v>0.2</v>
      </c>
      <c r="X3587" s="12">
        <v>-16.956800000000005</v>
      </c>
    </row>
    <row r="3588" spans="1:24" ht="14" x14ac:dyDescent="0.3">
      <c r="A3588" s="9">
        <v>3584</v>
      </c>
      <c r="B3588" s="14" t="s">
        <v>7764</v>
      </c>
      <c r="C3588" s="15">
        <v>45603</v>
      </c>
      <c r="D3588" s="15">
        <v>45608</v>
      </c>
      <c r="E3588" s="10" t="s">
        <v>44</v>
      </c>
      <c r="F3588" s="10" t="s">
        <v>3167</v>
      </c>
      <c r="G3588" s="10" t="s">
        <v>3168</v>
      </c>
      <c r="H3588" s="10" t="s">
        <v>22</v>
      </c>
      <c r="I3588" s="10" t="s">
        <v>23</v>
      </c>
      <c r="J3588" s="10" t="s">
        <v>165</v>
      </c>
      <c r="K3588" s="10" t="s">
        <v>94</v>
      </c>
      <c r="L3588" s="10">
        <v>77041</v>
      </c>
      <c r="M3588" s="10" t="s">
        <v>95</v>
      </c>
      <c r="N3588" s="10" t="str">
        <f>_xlfn.XLOOKUP($M:$M,People!$B:$B,People!A:A)</f>
        <v>Roxanne Rodriguez</v>
      </c>
      <c r="O3588" s="10" t="s">
        <v>5163</v>
      </c>
      <c r="P3588" s="10" t="str">
        <f>VLOOKUP(O3588,Products!$A:$E,3,FALSE)</f>
        <v>Logitech</v>
      </c>
      <c r="Q3588" s="31">
        <f>INDEX(Products!$E:$E,MATCH(O3588,Products!$A:$A,0))</f>
        <v>0.27</v>
      </c>
      <c r="R3588" s="10" t="s">
        <v>64</v>
      </c>
      <c r="S3588" s="10" t="s">
        <v>599</v>
      </c>
      <c r="T3588" s="10" t="s">
        <v>5164</v>
      </c>
      <c r="U3588" s="12">
        <v>287.90999999999997</v>
      </c>
      <c r="V3588" s="12">
        <v>3</v>
      </c>
      <c r="W3588" s="12">
        <v>0.4</v>
      </c>
      <c r="X3588" s="12">
        <v>33.589499999999987</v>
      </c>
    </row>
    <row r="3589" spans="1:24" ht="14" x14ac:dyDescent="0.3">
      <c r="A3589" s="9">
        <v>3585</v>
      </c>
      <c r="B3589" s="14" t="s">
        <v>7769</v>
      </c>
      <c r="C3589" s="15">
        <v>45604</v>
      </c>
      <c r="D3589" s="15">
        <v>45608</v>
      </c>
      <c r="E3589" s="10" t="s">
        <v>44</v>
      </c>
      <c r="F3589" s="10" t="s">
        <v>2995</v>
      </c>
      <c r="G3589" s="10" t="s">
        <v>2996</v>
      </c>
      <c r="H3589" s="10" t="s">
        <v>36</v>
      </c>
      <c r="I3589" s="10" t="s">
        <v>23</v>
      </c>
      <c r="J3589" s="10" t="s">
        <v>1905</v>
      </c>
      <c r="K3589" s="10" t="s">
        <v>4113</v>
      </c>
      <c r="L3589" s="21" t="s">
        <v>5996</v>
      </c>
      <c r="M3589" s="10" t="s">
        <v>133</v>
      </c>
      <c r="N3589" s="10" t="str">
        <f>_xlfn.XLOOKUP($M:$M,People!$B:$B,People!A:A)</f>
        <v>Chuck Magee</v>
      </c>
      <c r="O3589" s="10" t="s">
        <v>148</v>
      </c>
      <c r="P3589" s="10" t="str">
        <f>VLOOKUP(O3589,Products!$A:$E,3,FALSE)</f>
        <v>Office Depot</v>
      </c>
      <c r="Q3589" s="31">
        <f>INDEX(Products!$E:$E,MATCH(O3589,Products!$A:$A,0))</f>
        <v>0.38</v>
      </c>
      <c r="R3589" s="10" t="s">
        <v>28</v>
      </c>
      <c r="S3589" s="10" t="s">
        <v>29</v>
      </c>
      <c r="T3589" s="10" t="s">
        <v>149</v>
      </c>
      <c r="U3589" s="12">
        <v>4404.8999999999996</v>
      </c>
      <c r="V3589" s="12">
        <v>5</v>
      </c>
      <c r="W3589" s="12">
        <v>0</v>
      </c>
      <c r="X3589" s="12">
        <v>1013.1270000000001</v>
      </c>
    </row>
    <row r="3590" spans="1:24" ht="14" x14ac:dyDescent="0.3">
      <c r="A3590" s="9">
        <v>3586</v>
      </c>
      <c r="B3590" s="14" t="s">
        <v>7770</v>
      </c>
      <c r="C3590" s="15">
        <v>45604</v>
      </c>
      <c r="D3590" s="15">
        <v>45604</v>
      </c>
      <c r="E3590" s="10" t="s">
        <v>1124</v>
      </c>
      <c r="F3590" s="10" t="s">
        <v>3249</v>
      </c>
      <c r="G3590" s="10" t="s">
        <v>3250</v>
      </c>
      <c r="H3590" s="10" t="s">
        <v>36</v>
      </c>
      <c r="I3590" s="10" t="s">
        <v>23</v>
      </c>
      <c r="J3590" s="10" t="s">
        <v>237</v>
      </c>
      <c r="K3590" s="10" t="s">
        <v>238</v>
      </c>
      <c r="L3590" s="10">
        <v>10024</v>
      </c>
      <c r="M3590" s="10" t="s">
        <v>133</v>
      </c>
      <c r="N3590" s="10" t="str">
        <f>_xlfn.XLOOKUP($M:$M,People!$B:$B,People!A:A)</f>
        <v>Chuck Magee</v>
      </c>
      <c r="O3590" s="10" t="s">
        <v>2079</v>
      </c>
      <c r="P3590" s="10" t="str">
        <f>VLOOKUP(O3590,Products!$A:$E,3,FALSE)</f>
        <v>Canon</v>
      </c>
      <c r="Q3590" s="31">
        <f>INDEX(Products!$E:$E,MATCH(O3590,Products!$A:$A,0))</f>
        <v>0.38</v>
      </c>
      <c r="R3590" s="10" t="s">
        <v>28</v>
      </c>
      <c r="S3590" s="10" t="s">
        <v>32</v>
      </c>
      <c r="T3590" s="10" t="s">
        <v>2080</v>
      </c>
      <c r="U3590" s="12">
        <v>577.76400000000001</v>
      </c>
      <c r="V3590" s="12">
        <v>2</v>
      </c>
      <c r="W3590" s="12">
        <v>0.1</v>
      </c>
      <c r="X3590" s="12">
        <v>115.5528</v>
      </c>
    </row>
    <row r="3591" spans="1:24" ht="14" x14ac:dyDescent="0.3">
      <c r="A3591" s="9">
        <v>3587</v>
      </c>
      <c r="B3591" s="14" t="s">
        <v>7771</v>
      </c>
      <c r="C3591" s="15">
        <v>45604</v>
      </c>
      <c r="D3591" s="15">
        <v>45611</v>
      </c>
      <c r="E3591" s="10" t="s">
        <v>44</v>
      </c>
      <c r="F3591" s="10" t="s">
        <v>2596</v>
      </c>
      <c r="G3591" s="10" t="s">
        <v>2597</v>
      </c>
      <c r="H3591" s="10" t="s">
        <v>36</v>
      </c>
      <c r="I3591" s="10" t="s">
        <v>23</v>
      </c>
      <c r="J3591" s="10" t="s">
        <v>1322</v>
      </c>
      <c r="K3591" s="10" t="s">
        <v>80</v>
      </c>
      <c r="L3591" s="10">
        <v>28540</v>
      </c>
      <c r="M3591" s="10" t="s">
        <v>26</v>
      </c>
      <c r="N3591" s="10" t="str">
        <f>_xlfn.XLOOKUP($M:$M,People!$B:$B,People!A:A)</f>
        <v>Fred Suzuki</v>
      </c>
      <c r="O3591" s="10" t="s">
        <v>1120</v>
      </c>
      <c r="P3591" s="10" t="str">
        <f>VLOOKUP(O3591,Products!$A:$E,3,FALSE)</f>
        <v>Logitech</v>
      </c>
      <c r="Q3591" s="31">
        <f>INDEX(Products!$E:$E,MATCH(O3591,Products!$A:$A,0))</f>
        <v>0.27</v>
      </c>
      <c r="R3591" s="10" t="s">
        <v>28</v>
      </c>
      <c r="S3591" s="10" t="s">
        <v>58</v>
      </c>
      <c r="T3591" s="10" t="s">
        <v>1121</v>
      </c>
      <c r="U3591" s="12">
        <v>4.7119999999999997</v>
      </c>
      <c r="V3591" s="12">
        <v>1</v>
      </c>
      <c r="W3591" s="12">
        <v>0.2</v>
      </c>
      <c r="X3591" s="12">
        <v>1.4136000000000002</v>
      </c>
    </row>
    <row r="3592" spans="1:24" ht="14" x14ac:dyDescent="0.3">
      <c r="A3592" s="9">
        <v>3588</v>
      </c>
      <c r="B3592" s="14" t="s">
        <v>7772</v>
      </c>
      <c r="C3592" s="15">
        <v>45604</v>
      </c>
      <c r="D3592" s="15">
        <v>45609</v>
      </c>
      <c r="E3592" s="10" t="s">
        <v>19</v>
      </c>
      <c r="F3592" s="10" t="s">
        <v>4065</v>
      </c>
      <c r="G3592" s="10" t="s">
        <v>4066</v>
      </c>
      <c r="H3592" s="10" t="s">
        <v>22</v>
      </c>
      <c r="I3592" s="10" t="s">
        <v>23</v>
      </c>
      <c r="J3592" s="10" t="s">
        <v>5327</v>
      </c>
      <c r="K3592" s="10" t="s">
        <v>285</v>
      </c>
      <c r="L3592" s="10">
        <v>23666</v>
      </c>
      <c r="M3592" s="10" t="s">
        <v>26</v>
      </c>
      <c r="N3592" s="10" t="str">
        <f>_xlfn.XLOOKUP($M:$M,People!$B:$B,People!A:A)</f>
        <v>Fred Suzuki</v>
      </c>
      <c r="O3592" s="10" t="s">
        <v>4159</v>
      </c>
      <c r="P3592" s="10" t="str">
        <f>VLOOKUP(O3592,Products!$A:$E,3,FALSE)</f>
        <v>Canon</v>
      </c>
      <c r="Q3592" s="31">
        <f>INDEX(Products!$E:$E,MATCH(O3592,Products!$A:$A,0))</f>
        <v>0.38</v>
      </c>
      <c r="R3592" s="10" t="s">
        <v>28</v>
      </c>
      <c r="S3592" s="10" t="s">
        <v>58</v>
      </c>
      <c r="T3592" s="10" t="s">
        <v>4160</v>
      </c>
      <c r="U3592" s="12">
        <v>186.54</v>
      </c>
      <c r="V3592" s="12">
        <v>3</v>
      </c>
      <c r="W3592" s="12">
        <v>0</v>
      </c>
      <c r="X3592" s="12">
        <v>41.038800000000002</v>
      </c>
    </row>
    <row r="3593" spans="1:24" ht="14" x14ac:dyDescent="0.3">
      <c r="A3593" s="9">
        <v>3589</v>
      </c>
      <c r="B3593" s="14" t="s">
        <v>7770</v>
      </c>
      <c r="C3593" s="15">
        <v>45604</v>
      </c>
      <c r="D3593" s="15">
        <v>45604</v>
      </c>
      <c r="E3593" s="10" t="s">
        <v>1124</v>
      </c>
      <c r="F3593" s="10" t="s">
        <v>3249</v>
      </c>
      <c r="G3593" s="10" t="s">
        <v>3250</v>
      </c>
      <c r="H3593" s="10" t="s">
        <v>36</v>
      </c>
      <c r="I3593" s="10" t="s">
        <v>23</v>
      </c>
      <c r="J3593" s="10" t="s">
        <v>237</v>
      </c>
      <c r="K3593" s="10" t="s">
        <v>238</v>
      </c>
      <c r="L3593" s="10">
        <v>10024</v>
      </c>
      <c r="M3593" s="10" t="s">
        <v>133</v>
      </c>
      <c r="N3593" s="10" t="str">
        <f>_xlfn.XLOOKUP($M:$M,People!$B:$B,People!A:A)</f>
        <v>Chuck Magee</v>
      </c>
      <c r="O3593" s="10" t="s">
        <v>5733</v>
      </c>
      <c r="P3593" s="10" t="str">
        <f>VLOOKUP(O3593,Products!$A:$E,3,FALSE)</f>
        <v>Avery</v>
      </c>
      <c r="Q3593" s="31">
        <f>INDEX(Products!$E:$E,MATCH(O3593,Products!$A:$A,0))</f>
        <v>0.28999999999999998</v>
      </c>
      <c r="R3593" s="10" t="s">
        <v>28</v>
      </c>
      <c r="S3593" s="10" t="s">
        <v>58</v>
      </c>
      <c r="T3593" s="10" t="s">
        <v>5734</v>
      </c>
      <c r="U3593" s="12">
        <v>11.82</v>
      </c>
      <c r="V3593" s="12">
        <v>3</v>
      </c>
      <c r="W3593" s="12">
        <v>0</v>
      </c>
      <c r="X3593" s="12">
        <v>4.7279999999999998</v>
      </c>
    </row>
    <row r="3594" spans="1:24" ht="14" x14ac:dyDescent="0.3">
      <c r="A3594" s="9">
        <v>3590</v>
      </c>
      <c r="B3594" s="14" t="s">
        <v>7773</v>
      </c>
      <c r="C3594" s="15">
        <v>45604</v>
      </c>
      <c r="D3594" s="15">
        <v>45610</v>
      </c>
      <c r="E3594" s="10" t="s">
        <v>44</v>
      </c>
      <c r="F3594" s="10" t="s">
        <v>1375</v>
      </c>
      <c r="G3594" s="10" t="s">
        <v>1376</v>
      </c>
      <c r="H3594" s="10" t="s">
        <v>22</v>
      </c>
      <c r="I3594" s="10" t="s">
        <v>23</v>
      </c>
      <c r="J3594" s="10" t="s">
        <v>108</v>
      </c>
      <c r="K3594" s="10" t="s">
        <v>109</v>
      </c>
      <c r="L3594" s="10">
        <v>84084</v>
      </c>
      <c r="M3594" s="10" t="s">
        <v>39</v>
      </c>
      <c r="N3594" s="10" t="str">
        <f>_xlfn.XLOOKUP($M:$M,People!$B:$B,People!A:A)</f>
        <v>Sadie Pawthorne</v>
      </c>
      <c r="O3594" s="10" t="s">
        <v>2138</v>
      </c>
      <c r="P3594" s="10" t="str">
        <f>VLOOKUP(O3594,Products!$A:$E,3,FALSE)</f>
        <v>Logitech</v>
      </c>
      <c r="Q3594" s="31">
        <f>INDEX(Products!$E:$E,MATCH(O3594,Products!$A:$A,0))</f>
        <v>0.31</v>
      </c>
      <c r="R3594" s="10" t="s">
        <v>28</v>
      </c>
      <c r="S3594" s="10" t="s">
        <v>58</v>
      </c>
      <c r="T3594" s="10" t="s">
        <v>2139</v>
      </c>
      <c r="U3594" s="12">
        <v>66.69</v>
      </c>
      <c r="V3594" s="12">
        <v>3</v>
      </c>
      <c r="W3594" s="12">
        <v>0</v>
      </c>
      <c r="X3594" s="12">
        <v>22.007699999999996</v>
      </c>
    </row>
    <row r="3595" spans="1:24" ht="14" x14ac:dyDescent="0.3">
      <c r="A3595" s="9">
        <v>3591</v>
      </c>
      <c r="B3595" s="14" t="s">
        <v>7772</v>
      </c>
      <c r="C3595" s="15">
        <v>45604</v>
      </c>
      <c r="D3595" s="15">
        <v>45609</v>
      </c>
      <c r="E3595" s="10" t="s">
        <v>19</v>
      </c>
      <c r="F3595" s="10" t="s">
        <v>4065</v>
      </c>
      <c r="G3595" s="10" t="s">
        <v>4066</v>
      </c>
      <c r="H3595" s="10" t="s">
        <v>22</v>
      </c>
      <c r="I3595" s="10" t="s">
        <v>23</v>
      </c>
      <c r="J3595" s="10" t="s">
        <v>5327</v>
      </c>
      <c r="K3595" s="10" t="s">
        <v>285</v>
      </c>
      <c r="L3595" s="10">
        <v>23666</v>
      </c>
      <c r="M3595" s="10" t="s">
        <v>26</v>
      </c>
      <c r="N3595" s="10" t="str">
        <f>_xlfn.XLOOKUP($M:$M,People!$B:$B,People!A:A)</f>
        <v>Fred Suzuki</v>
      </c>
      <c r="O3595" s="10" t="s">
        <v>2205</v>
      </c>
      <c r="P3595" s="10" t="str">
        <f>VLOOKUP(O3595,Products!$A:$E,3,FALSE)</f>
        <v>Logitech</v>
      </c>
      <c r="Q3595" s="31">
        <f>INDEX(Products!$E:$E,MATCH(O3595,Products!$A:$A,0))</f>
        <v>0.28999999999999998</v>
      </c>
      <c r="R3595" s="10" t="s">
        <v>41</v>
      </c>
      <c r="S3595" s="10" t="s">
        <v>71</v>
      </c>
      <c r="T3595" s="10" t="s">
        <v>2206</v>
      </c>
      <c r="U3595" s="12">
        <v>44.43</v>
      </c>
      <c r="V3595" s="12">
        <v>3</v>
      </c>
      <c r="W3595" s="12">
        <v>0</v>
      </c>
      <c r="X3595" s="12">
        <v>18.660600000000002</v>
      </c>
    </row>
    <row r="3596" spans="1:24" ht="14" x14ac:dyDescent="0.3">
      <c r="A3596" s="9">
        <v>3592</v>
      </c>
      <c r="B3596" s="14" t="s">
        <v>7772</v>
      </c>
      <c r="C3596" s="15">
        <v>45604</v>
      </c>
      <c r="D3596" s="15">
        <v>45609</v>
      </c>
      <c r="E3596" s="10" t="s">
        <v>19</v>
      </c>
      <c r="F3596" s="10" t="s">
        <v>4065</v>
      </c>
      <c r="G3596" s="10" t="s">
        <v>4066</v>
      </c>
      <c r="H3596" s="10" t="s">
        <v>22</v>
      </c>
      <c r="I3596" s="10" t="s">
        <v>23</v>
      </c>
      <c r="J3596" s="10" t="s">
        <v>5327</v>
      </c>
      <c r="K3596" s="10" t="s">
        <v>285</v>
      </c>
      <c r="L3596" s="10">
        <v>23666</v>
      </c>
      <c r="M3596" s="10" t="s">
        <v>26</v>
      </c>
      <c r="N3596" s="10" t="str">
        <f>_xlfn.XLOOKUP($M:$M,People!$B:$B,People!A:A)</f>
        <v>Fred Suzuki</v>
      </c>
      <c r="O3596" s="10" t="s">
        <v>1076</v>
      </c>
      <c r="P3596" s="10" t="str">
        <f>VLOOKUP(O3596,Products!$A:$E,3,FALSE)</f>
        <v>Office Depot</v>
      </c>
      <c r="Q3596" s="31">
        <f>INDEX(Products!$E:$E,MATCH(O3596,Products!$A:$A,0))</f>
        <v>0.26</v>
      </c>
      <c r="R3596" s="10" t="s">
        <v>41</v>
      </c>
      <c r="S3596" s="10" t="s">
        <v>61</v>
      </c>
      <c r="T3596" s="10" t="s">
        <v>1077</v>
      </c>
      <c r="U3596" s="12">
        <v>27.9</v>
      </c>
      <c r="V3596" s="12">
        <v>5</v>
      </c>
      <c r="W3596" s="12">
        <v>0</v>
      </c>
      <c r="X3596" s="12">
        <v>6.9749999999999979</v>
      </c>
    </row>
    <row r="3597" spans="1:24" ht="14" x14ac:dyDescent="0.3">
      <c r="A3597" s="9">
        <v>3593</v>
      </c>
      <c r="B3597" s="14" t="s">
        <v>7772</v>
      </c>
      <c r="C3597" s="15">
        <v>45604</v>
      </c>
      <c r="D3597" s="15">
        <v>45609</v>
      </c>
      <c r="E3597" s="10" t="s">
        <v>19</v>
      </c>
      <c r="F3597" s="10" t="s">
        <v>4065</v>
      </c>
      <c r="G3597" s="10" t="s">
        <v>4066</v>
      </c>
      <c r="H3597" s="10" t="s">
        <v>22</v>
      </c>
      <c r="I3597" s="10" t="s">
        <v>23</v>
      </c>
      <c r="J3597" s="10" t="s">
        <v>5327</v>
      </c>
      <c r="K3597" s="10" t="s">
        <v>285</v>
      </c>
      <c r="L3597" s="10">
        <v>23666</v>
      </c>
      <c r="M3597" s="10" t="s">
        <v>26</v>
      </c>
      <c r="N3597" s="10" t="str">
        <f>_xlfn.XLOOKUP($M:$M,People!$B:$B,People!A:A)</f>
        <v>Fred Suzuki</v>
      </c>
      <c r="O3597" s="10" t="s">
        <v>431</v>
      </c>
      <c r="P3597" s="10" t="str">
        <f>VLOOKUP(O3597,Products!$A:$E,3,FALSE)</f>
        <v>3M</v>
      </c>
      <c r="Q3597" s="31">
        <f>INDEX(Products!$E:$E,MATCH(O3597,Products!$A:$A,0))</f>
        <v>0.3</v>
      </c>
      <c r="R3597" s="10" t="s">
        <v>41</v>
      </c>
      <c r="S3597" s="10" t="s">
        <v>61</v>
      </c>
      <c r="T3597" s="10" t="s">
        <v>432</v>
      </c>
      <c r="U3597" s="12">
        <v>265.85999999999996</v>
      </c>
      <c r="V3597" s="12">
        <v>7</v>
      </c>
      <c r="W3597" s="12">
        <v>0</v>
      </c>
      <c r="X3597" s="12">
        <v>79.757999999999967</v>
      </c>
    </row>
    <row r="3598" spans="1:24" ht="14" x14ac:dyDescent="0.3">
      <c r="A3598" s="9">
        <v>3594</v>
      </c>
      <c r="B3598" s="14" t="s">
        <v>7774</v>
      </c>
      <c r="C3598" s="15">
        <v>45604</v>
      </c>
      <c r="D3598" s="15">
        <v>45610</v>
      </c>
      <c r="E3598" s="10" t="s">
        <v>44</v>
      </c>
      <c r="F3598" s="10" t="s">
        <v>3169</v>
      </c>
      <c r="G3598" s="10" t="s">
        <v>3170</v>
      </c>
      <c r="H3598" s="10" t="s">
        <v>22</v>
      </c>
      <c r="I3598" s="10" t="s">
        <v>23</v>
      </c>
      <c r="J3598" s="10" t="s">
        <v>538</v>
      </c>
      <c r="K3598" s="10" t="s">
        <v>1086</v>
      </c>
      <c r="L3598" s="10">
        <v>2038</v>
      </c>
      <c r="M3598" s="10" t="s">
        <v>133</v>
      </c>
      <c r="N3598" s="10" t="str">
        <f>_xlfn.XLOOKUP($M:$M,People!$B:$B,People!A:A)</f>
        <v>Chuck Magee</v>
      </c>
      <c r="O3598" s="10" t="s">
        <v>1278</v>
      </c>
      <c r="P3598" s="10" t="str">
        <f>VLOOKUP(O3598,Products!$A:$E,3,FALSE)</f>
        <v>Office Depot</v>
      </c>
      <c r="Q3598" s="31">
        <f>INDEX(Products!$E:$E,MATCH(O3598,Products!$A:$A,0))</f>
        <v>0.28000000000000003</v>
      </c>
      <c r="R3598" s="10" t="s">
        <v>41</v>
      </c>
      <c r="S3598" s="10" t="s">
        <v>61</v>
      </c>
      <c r="T3598" s="10" t="s">
        <v>1279</v>
      </c>
      <c r="U3598" s="12">
        <v>11.65</v>
      </c>
      <c r="V3598" s="12">
        <v>5</v>
      </c>
      <c r="W3598" s="12">
        <v>0</v>
      </c>
      <c r="X3598" s="12">
        <v>3.3784999999999989</v>
      </c>
    </row>
    <row r="3599" spans="1:24" ht="14" x14ac:dyDescent="0.3">
      <c r="A3599" s="9">
        <v>3595</v>
      </c>
      <c r="B3599" s="14" t="s">
        <v>7771</v>
      </c>
      <c r="C3599" s="15">
        <v>45604</v>
      </c>
      <c r="D3599" s="15">
        <v>45611</v>
      </c>
      <c r="E3599" s="10" t="s">
        <v>44</v>
      </c>
      <c r="F3599" s="10" t="s">
        <v>2596</v>
      </c>
      <c r="G3599" s="10" t="s">
        <v>2597</v>
      </c>
      <c r="H3599" s="10" t="s">
        <v>36</v>
      </c>
      <c r="I3599" s="10" t="s">
        <v>23</v>
      </c>
      <c r="J3599" s="10" t="s">
        <v>1322</v>
      </c>
      <c r="K3599" s="10" t="s">
        <v>80</v>
      </c>
      <c r="L3599" s="10">
        <v>28540</v>
      </c>
      <c r="M3599" s="10" t="s">
        <v>26</v>
      </c>
      <c r="N3599" s="10" t="str">
        <f>_xlfn.XLOOKUP($M:$M,People!$B:$B,People!A:A)</f>
        <v>Fred Suzuki</v>
      </c>
      <c r="O3599" s="10" t="s">
        <v>1392</v>
      </c>
      <c r="P3599" s="10" t="str">
        <f>VLOOKUP(O3599,Products!$A:$E,3,FALSE)</f>
        <v>Office Depot</v>
      </c>
      <c r="Q3599" s="31">
        <f>INDEX(Products!$E:$E,MATCH(O3599,Products!$A:$A,0))</f>
        <v>0.34</v>
      </c>
      <c r="R3599" s="10" t="s">
        <v>41</v>
      </c>
      <c r="S3599" s="10" t="s">
        <v>68</v>
      </c>
      <c r="T3599" s="10" t="s">
        <v>1393</v>
      </c>
      <c r="U3599" s="12">
        <v>39.878999999999998</v>
      </c>
      <c r="V3599" s="12">
        <v>7</v>
      </c>
      <c r="W3599" s="12">
        <v>0.7</v>
      </c>
      <c r="X3599" s="12">
        <v>-29.244599999999991</v>
      </c>
    </row>
    <row r="3600" spans="1:24" ht="14" x14ac:dyDescent="0.3">
      <c r="A3600" s="9">
        <v>3596</v>
      </c>
      <c r="B3600" s="14" t="s">
        <v>7773</v>
      </c>
      <c r="C3600" s="15">
        <v>45604</v>
      </c>
      <c r="D3600" s="15">
        <v>45610</v>
      </c>
      <c r="E3600" s="10" t="s">
        <v>44</v>
      </c>
      <c r="F3600" s="10" t="s">
        <v>1375</v>
      </c>
      <c r="G3600" s="10" t="s">
        <v>1376</v>
      </c>
      <c r="H3600" s="10" t="s">
        <v>22</v>
      </c>
      <c r="I3600" s="10" t="s">
        <v>23</v>
      </c>
      <c r="J3600" s="10" t="s">
        <v>108</v>
      </c>
      <c r="K3600" s="10" t="s">
        <v>109</v>
      </c>
      <c r="L3600" s="10">
        <v>84084</v>
      </c>
      <c r="M3600" s="10" t="s">
        <v>39</v>
      </c>
      <c r="N3600" s="10" t="str">
        <f>_xlfn.XLOOKUP($M:$M,People!$B:$B,People!A:A)</f>
        <v>Sadie Pawthorne</v>
      </c>
      <c r="O3600" s="10" t="s">
        <v>2347</v>
      </c>
      <c r="P3600" s="10" t="str">
        <f>VLOOKUP(O3600,Products!$A:$E,3,FALSE)</f>
        <v>Staples</v>
      </c>
      <c r="Q3600" s="31">
        <f>INDEX(Products!$E:$E,MATCH(O3600,Products!$A:$A,0))</f>
        <v>0.33</v>
      </c>
      <c r="R3600" s="10" t="s">
        <v>41</v>
      </c>
      <c r="S3600" s="10" t="s">
        <v>68</v>
      </c>
      <c r="T3600" s="10" t="s">
        <v>2348</v>
      </c>
      <c r="U3600" s="12">
        <v>91.68</v>
      </c>
      <c r="V3600" s="12">
        <v>5</v>
      </c>
      <c r="W3600" s="12">
        <v>0.2</v>
      </c>
      <c r="X3600" s="12">
        <v>28.65</v>
      </c>
    </row>
    <row r="3601" spans="1:24" ht="14" x14ac:dyDescent="0.3">
      <c r="A3601" s="9">
        <v>3597</v>
      </c>
      <c r="B3601" s="14" t="s">
        <v>7775</v>
      </c>
      <c r="C3601" s="15">
        <v>45604</v>
      </c>
      <c r="D3601" s="15">
        <v>45609</v>
      </c>
      <c r="E3601" s="10" t="s">
        <v>44</v>
      </c>
      <c r="F3601" s="10" t="s">
        <v>3792</v>
      </c>
      <c r="G3601" s="10" t="s">
        <v>3793</v>
      </c>
      <c r="H3601" s="10" t="s">
        <v>22</v>
      </c>
      <c r="I3601" s="10" t="s">
        <v>23</v>
      </c>
      <c r="J3601" s="10" t="s">
        <v>237</v>
      </c>
      <c r="K3601" s="10" t="s">
        <v>238</v>
      </c>
      <c r="L3601" s="10">
        <v>10011</v>
      </c>
      <c r="M3601" s="10" t="s">
        <v>133</v>
      </c>
      <c r="N3601" s="10" t="str">
        <f>_xlfn.XLOOKUP($M:$M,People!$B:$B,People!A:A)</f>
        <v>Chuck Magee</v>
      </c>
      <c r="O3601" s="10" t="s">
        <v>1060</v>
      </c>
      <c r="P3601" s="10" t="str">
        <f>VLOOKUP(O3601,Products!$A:$E,3,FALSE)</f>
        <v>Office Depot</v>
      </c>
      <c r="Q3601" s="31">
        <f>INDEX(Products!$E:$E,MATCH(O3601,Products!$A:$A,0))</f>
        <v>0.34</v>
      </c>
      <c r="R3601" s="10" t="s">
        <v>41</v>
      </c>
      <c r="S3601" s="10" t="s">
        <v>68</v>
      </c>
      <c r="T3601" s="10" t="s">
        <v>1061</v>
      </c>
      <c r="U3601" s="12">
        <v>52.272000000000006</v>
      </c>
      <c r="V3601" s="12">
        <v>11</v>
      </c>
      <c r="W3601" s="12">
        <v>0.2</v>
      </c>
      <c r="X3601" s="12">
        <v>17.641799999999996</v>
      </c>
    </row>
    <row r="3602" spans="1:24" ht="14" x14ac:dyDescent="0.3">
      <c r="A3602" s="9">
        <v>3598</v>
      </c>
      <c r="B3602" s="14" t="s">
        <v>7776</v>
      </c>
      <c r="C3602" s="15">
        <v>45604</v>
      </c>
      <c r="D3602" s="15">
        <v>45609</v>
      </c>
      <c r="E3602" s="10" t="s">
        <v>44</v>
      </c>
      <c r="F3602" s="10" t="s">
        <v>3811</v>
      </c>
      <c r="G3602" s="10" t="s">
        <v>3812</v>
      </c>
      <c r="H3602" s="10" t="s">
        <v>22</v>
      </c>
      <c r="I3602" s="10" t="s">
        <v>23</v>
      </c>
      <c r="J3602" s="10" t="s">
        <v>165</v>
      </c>
      <c r="K3602" s="10" t="s">
        <v>94</v>
      </c>
      <c r="L3602" s="10">
        <v>77095</v>
      </c>
      <c r="M3602" s="10" t="s">
        <v>95</v>
      </c>
      <c r="N3602" s="10" t="str">
        <f>_xlfn.XLOOKUP($M:$M,People!$B:$B,People!A:A)</f>
        <v>Roxanne Rodriguez</v>
      </c>
      <c r="O3602" s="10" t="s">
        <v>207</v>
      </c>
      <c r="P3602" s="10" t="str">
        <f>VLOOKUP(O3602,Products!$A:$E,3,FALSE)</f>
        <v>Office Depot</v>
      </c>
      <c r="Q3602" s="31">
        <f>INDEX(Products!$E:$E,MATCH(O3602,Products!$A:$A,0))</f>
        <v>0.3</v>
      </c>
      <c r="R3602" s="10" t="s">
        <v>41</v>
      </c>
      <c r="S3602" s="10" t="s">
        <v>68</v>
      </c>
      <c r="T3602" s="10" t="s">
        <v>208</v>
      </c>
      <c r="U3602" s="12">
        <v>10.475999999999999</v>
      </c>
      <c r="V3602" s="12">
        <v>6</v>
      </c>
      <c r="W3602" s="12">
        <v>0.8</v>
      </c>
      <c r="X3602" s="12">
        <v>-17.285400000000006</v>
      </c>
    </row>
    <row r="3603" spans="1:24" ht="14" x14ac:dyDescent="0.3">
      <c r="A3603" s="9">
        <v>3599</v>
      </c>
      <c r="B3603" s="14" t="s">
        <v>7771</v>
      </c>
      <c r="C3603" s="15">
        <v>45604</v>
      </c>
      <c r="D3603" s="15">
        <v>45611</v>
      </c>
      <c r="E3603" s="10" t="s">
        <v>44</v>
      </c>
      <c r="F3603" s="10" t="s">
        <v>2596</v>
      </c>
      <c r="G3603" s="10" t="s">
        <v>2597</v>
      </c>
      <c r="H3603" s="10" t="s">
        <v>36</v>
      </c>
      <c r="I3603" s="10" t="s">
        <v>23</v>
      </c>
      <c r="J3603" s="10" t="s">
        <v>1322</v>
      </c>
      <c r="K3603" s="10" t="s">
        <v>80</v>
      </c>
      <c r="L3603" s="10">
        <v>28540</v>
      </c>
      <c r="M3603" s="10" t="s">
        <v>26</v>
      </c>
      <c r="N3603" s="10" t="str">
        <f>_xlfn.XLOOKUP($M:$M,People!$B:$B,People!A:A)</f>
        <v>Fred Suzuki</v>
      </c>
      <c r="O3603" s="10" t="s">
        <v>1026</v>
      </c>
      <c r="P3603" s="10" t="str">
        <f>VLOOKUP(O3603,Products!$A:$E,3,FALSE)</f>
        <v>IKEA</v>
      </c>
      <c r="Q3603" s="31">
        <f>INDEX(Products!$E:$E,MATCH(O3603,Products!$A:$A,0))</f>
        <v>0.3</v>
      </c>
      <c r="R3603" s="10" t="s">
        <v>41</v>
      </c>
      <c r="S3603" s="10" t="s">
        <v>240</v>
      </c>
      <c r="T3603" s="10" t="s">
        <v>1027</v>
      </c>
      <c r="U3603" s="12">
        <v>31.504000000000005</v>
      </c>
      <c r="V3603" s="12">
        <v>11</v>
      </c>
      <c r="W3603" s="12">
        <v>0.2</v>
      </c>
      <c r="X3603" s="12">
        <v>11.814</v>
      </c>
    </row>
    <row r="3604" spans="1:24" ht="14" x14ac:dyDescent="0.3">
      <c r="A3604" s="9">
        <v>3600</v>
      </c>
      <c r="B3604" s="14" t="s">
        <v>7777</v>
      </c>
      <c r="C3604" s="15">
        <v>45604</v>
      </c>
      <c r="D3604" s="15">
        <v>45606</v>
      </c>
      <c r="E3604" s="10" t="s">
        <v>19</v>
      </c>
      <c r="F3604" s="10" t="s">
        <v>4139</v>
      </c>
      <c r="G3604" s="10" t="s">
        <v>4140</v>
      </c>
      <c r="H3604" s="10" t="s">
        <v>92</v>
      </c>
      <c r="I3604" s="10" t="s">
        <v>23</v>
      </c>
      <c r="J3604" s="10" t="s">
        <v>831</v>
      </c>
      <c r="K3604" s="10" t="s">
        <v>38</v>
      </c>
      <c r="L3604" s="10">
        <v>92024</v>
      </c>
      <c r="M3604" s="10" t="s">
        <v>39</v>
      </c>
      <c r="N3604" s="10" t="str">
        <f>_xlfn.XLOOKUP($M:$M,People!$B:$B,People!A:A)</f>
        <v>Sadie Pawthorne</v>
      </c>
      <c r="O3604" s="10" t="s">
        <v>2188</v>
      </c>
      <c r="P3604" s="10" t="str">
        <f>VLOOKUP(O3604,Products!$A:$E,3,FALSE)</f>
        <v>Dell</v>
      </c>
      <c r="Q3604" s="31">
        <f>INDEX(Products!$E:$E,MATCH(O3604,Products!$A:$A,0))</f>
        <v>0.34</v>
      </c>
      <c r="R3604" s="10" t="s">
        <v>41</v>
      </c>
      <c r="S3604" s="10" t="s">
        <v>240</v>
      </c>
      <c r="T3604" s="10" t="s">
        <v>2189</v>
      </c>
      <c r="U3604" s="12">
        <v>5</v>
      </c>
      <c r="V3604" s="12">
        <v>1</v>
      </c>
      <c r="W3604" s="12">
        <v>0</v>
      </c>
      <c r="X3604" s="12">
        <v>2.4</v>
      </c>
    </row>
    <row r="3605" spans="1:24" ht="14" x14ac:dyDescent="0.3">
      <c r="A3605" s="9">
        <v>3601</v>
      </c>
      <c r="B3605" s="14" t="s">
        <v>7773</v>
      </c>
      <c r="C3605" s="15">
        <v>45604</v>
      </c>
      <c r="D3605" s="15">
        <v>45610</v>
      </c>
      <c r="E3605" s="10" t="s">
        <v>44</v>
      </c>
      <c r="F3605" s="10" t="s">
        <v>1375</v>
      </c>
      <c r="G3605" s="10" t="s">
        <v>1376</v>
      </c>
      <c r="H3605" s="10" t="s">
        <v>22</v>
      </c>
      <c r="I3605" s="10" t="s">
        <v>23</v>
      </c>
      <c r="J3605" s="10" t="s">
        <v>108</v>
      </c>
      <c r="K3605" s="10" t="s">
        <v>109</v>
      </c>
      <c r="L3605" s="10">
        <v>84084</v>
      </c>
      <c r="M3605" s="10" t="s">
        <v>39</v>
      </c>
      <c r="N3605" s="10" t="str">
        <f>_xlfn.XLOOKUP($M:$M,People!$B:$B,People!A:A)</f>
        <v>Sadie Pawthorne</v>
      </c>
      <c r="O3605" s="10" t="s">
        <v>4722</v>
      </c>
      <c r="P3605" s="10" t="str">
        <f>VLOOKUP(O3605,Products!$A:$E,3,FALSE)</f>
        <v>3M</v>
      </c>
      <c r="Q3605" s="31">
        <f>INDEX(Products!$E:$E,MATCH(O3605,Products!$A:$A,0))</f>
        <v>0.28000000000000003</v>
      </c>
      <c r="R3605" s="10" t="s">
        <v>41</v>
      </c>
      <c r="S3605" s="10" t="s">
        <v>240</v>
      </c>
      <c r="T3605" s="10" t="s">
        <v>4723</v>
      </c>
      <c r="U3605" s="12">
        <v>5.04</v>
      </c>
      <c r="V3605" s="12">
        <v>3</v>
      </c>
      <c r="W3605" s="12">
        <v>0</v>
      </c>
      <c r="X3605" s="12">
        <v>0.20159999999999978</v>
      </c>
    </row>
    <row r="3606" spans="1:24" ht="14" x14ac:dyDescent="0.3">
      <c r="A3606" s="9">
        <v>3602</v>
      </c>
      <c r="B3606" s="14" t="s">
        <v>7771</v>
      </c>
      <c r="C3606" s="15">
        <v>45604</v>
      </c>
      <c r="D3606" s="15">
        <v>45611</v>
      </c>
      <c r="E3606" s="10" t="s">
        <v>44</v>
      </c>
      <c r="F3606" s="10" t="s">
        <v>2596</v>
      </c>
      <c r="G3606" s="10" t="s">
        <v>2597</v>
      </c>
      <c r="H3606" s="10" t="s">
        <v>36</v>
      </c>
      <c r="I3606" s="10" t="s">
        <v>23</v>
      </c>
      <c r="J3606" s="10" t="s">
        <v>1322</v>
      </c>
      <c r="K3606" s="10" t="s">
        <v>80</v>
      </c>
      <c r="L3606" s="10">
        <v>28540</v>
      </c>
      <c r="M3606" s="10" t="s">
        <v>26</v>
      </c>
      <c r="N3606" s="10" t="str">
        <f>_xlfn.XLOOKUP($M:$M,People!$B:$B,People!A:A)</f>
        <v>Fred Suzuki</v>
      </c>
      <c r="O3606" s="10" t="s">
        <v>5180</v>
      </c>
      <c r="P3606" s="10" t="str">
        <f>VLOOKUP(O3606,Products!$A:$E,3,FALSE)</f>
        <v>Avery</v>
      </c>
      <c r="Q3606" s="31">
        <f>INDEX(Products!$E:$E,MATCH(O3606,Products!$A:$A,0))</f>
        <v>0.28999999999999998</v>
      </c>
      <c r="R3606" s="10" t="s">
        <v>41</v>
      </c>
      <c r="S3606" s="10" t="s">
        <v>42</v>
      </c>
      <c r="T3606" s="10" t="s">
        <v>5181</v>
      </c>
      <c r="U3606" s="12">
        <v>5.04</v>
      </c>
      <c r="V3606" s="12">
        <v>1</v>
      </c>
      <c r="W3606" s="12">
        <v>0.2</v>
      </c>
      <c r="X3606" s="12">
        <v>1.6379999999999997</v>
      </c>
    </row>
    <row r="3607" spans="1:24" ht="14" x14ac:dyDescent="0.3">
      <c r="A3607" s="9">
        <v>3603</v>
      </c>
      <c r="B3607" s="14" t="s">
        <v>7773</v>
      </c>
      <c r="C3607" s="15">
        <v>45604</v>
      </c>
      <c r="D3607" s="15">
        <v>45610</v>
      </c>
      <c r="E3607" s="10" t="s">
        <v>44</v>
      </c>
      <c r="F3607" s="10" t="s">
        <v>1375</v>
      </c>
      <c r="G3607" s="10" t="s">
        <v>1376</v>
      </c>
      <c r="H3607" s="10" t="s">
        <v>22</v>
      </c>
      <c r="I3607" s="10" t="s">
        <v>23</v>
      </c>
      <c r="J3607" s="10" t="s">
        <v>108</v>
      </c>
      <c r="K3607" s="10" t="s">
        <v>109</v>
      </c>
      <c r="L3607" s="10">
        <v>84084</v>
      </c>
      <c r="M3607" s="10" t="s">
        <v>39</v>
      </c>
      <c r="N3607" s="10" t="str">
        <f>_xlfn.XLOOKUP($M:$M,People!$B:$B,People!A:A)</f>
        <v>Sadie Pawthorne</v>
      </c>
      <c r="O3607" s="10" t="s">
        <v>3342</v>
      </c>
      <c r="P3607" s="10" t="str">
        <f>VLOOKUP(O3607,Products!$A:$E,3,FALSE)</f>
        <v>HP</v>
      </c>
      <c r="Q3607" s="31">
        <f>INDEX(Products!$E:$E,MATCH(O3607,Products!$A:$A,0))</f>
        <v>0.31</v>
      </c>
      <c r="R3607" s="10" t="s">
        <v>41</v>
      </c>
      <c r="S3607" s="10" t="s">
        <v>82</v>
      </c>
      <c r="T3607" s="10" t="s">
        <v>3343</v>
      </c>
      <c r="U3607" s="12">
        <v>92.94</v>
      </c>
      <c r="V3607" s="12">
        <v>3</v>
      </c>
      <c r="W3607" s="12">
        <v>0</v>
      </c>
      <c r="X3607" s="12">
        <v>41.822999999999993</v>
      </c>
    </row>
    <row r="3608" spans="1:24" ht="14" x14ac:dyDescent="0.3">
      <c r="A3608" s="9">
        <v>3604</v>
      </c>
      <c r="B3608" s="14" t="s">
        <v>7775</v>
      </c>
      <c r="C3608" s="15">
        <v>45604</v>
      </c>
      <c r="D3608" s="15">
        <v>45609</v>
      </c>
      <c r="E3608" s="10" t="s">
        <v>44</v>
      </c>
      <c r="F3608" s="10" t="s">
        <v>3792</v>
      </c>
      <c r="G3608" s="10" t="s">
        <v>3793</v>
      </c>
      <c r="H3608" s="10" t="s">
        <v>22</v>
      </c>
      <c r="I3608" s="10" t="s">
        <v>23</v>
      </c>
      <c r="J3608" s="10" t="s">
        <v>237</v>
      </c>
      <c r="K3608" s="10" t="s">
        <v>238</v>
      </c>
      <c r="L3608" s="10">
        <v>10011</v>
      </c>
      <c r="M3608" s="10" t="s">
        <v>133</v>
      </c>
      <c r="N3608" s="10" t="str">
        <f>_xlfn.XLOOKUP($M:$M,People!$B:$B,People!A:A)</f>
        <v>Chuck Magee</v>
      </c>
      <c r="O3608" s="10" t="s">
        <v>1531</v>
      </c>
      <c r="P3608" s="10" t="str">
        <f>VLOOKUP(O3608,Products!$A:$E,3,FALSE)</f>
        <v>Dell</v>
      </c>
      <c r="Q3608" s="31">
        <f>INDEX(Products!$E:$E,MATCH(O3608,Products!$A:$A,0))</f>
        <v>0.3</v>
      </c>
      <c r="R3608" s="10" t="s">
        <v>41</v>
      </c>
      <c r="S3608" s="10" t="s">
        <v>82</v>
      </c>
      <c r="T3608" s="10" t="s">
        <v>1532</v>
      </c>
      <c r="U3608" s="12">
        <v>17.940000000000001</v>
      </c>
      <c r="V3608" s="12">
        <v>3</v>
      </c>
      <c r="W3608" s="12">
        <v>0</v>
      </c>
      <c r="X3608" s="12">
        <v>8.0730000000000004</v>
      </c>
    </row>
    <row r="3609" spans="1:24" ht="14" x14ac:dyDescent="0.3">
      <c r="A3609" s="9">
        <v>3605</v>
      </c>
      <c r="B3609" s="14" t="s">
        <v>7770</v>
      </c>
      <c r="C3609" s="15">
        <v>45604</v>
      </c>
      <c r="D3609" s="15">
        <v>45604</v>
      </c>
      <c r="E3609" s="10" t="s">
        <v>1124</v>
      </c>
      <c r="F3609" s="10" t="s">
        <v>3249</v>
      </c>
      <c r="G3609" s="10" t="s">
        <v>3250</v>
      </c>
      <c r="H3609" s="10" t="s">
        <v>36</v>
      </c>
      <c r="I3609" s="10" t="s">
        <v>23</v>
      </c>
      <c r="J3609" s="10" t="s">
        <v>237</v>
      </c>
      <c r="K3609" s="10" t="s">
        <v>238</v>
      </c>
      <c r="L3609" s="10">
        <v>10024</v>
      </c>
      <c r="M3609" s="10" t="s">
        <v>133</v>
      </c>
      <c r="N3609" s="10" t="str">
        <f>_xlfn.XLOOKUP($M:$M,People!$B:$B,People!A:A)</f>
        <v>Chuck Magee</v>
      </c>
      <c r="O3609" s="10" t="s">
        <v>5346</v>
      </c>
      <c r="P3609" s="10" t="str">
        <f>VLOOKUP(O3609,Products!$A:$E,3,FALSE)</f>
        <v>Avery</v>
      </c>
      <c r="Q3609" s="31">
        <f>INDEX(Products!$E:$E,MATCH(O3609,Products!$A:$A,0))</f>
        <v>0.39</v>
      </c>
      <c r="R3609" s="10" t="s">
        <v>41</v>
      </c>
      <c r="S3609" s="10" t="s">
        <v>53</v>
      </c>
      <c r="T3609" s="10" t="s">
        <v>5347</v>
      </c>
      <c r="U3609" s="12">
        <v>67.150000000000006</v>
      </c>
      <c r="V3609" s="12">
        <v>5</v>
      </c>
      <c r="W3609" s="12">
        <v>0</v>
      </c>
      <c r="X3609" s="12">
        <v>16.787500000000001</v>
      </c>
    </row>
    <row r="3610" spans="1:24" ht="14" x14ac:dyDescent="0.3">
      <c r="A3610" s="9">
        <v>3606</v>
      </c>
      <c r="B3610" s="14" t="s">
        <v>7778</v>
      </c>
      <c r="C3610" s="15">
        <v>45604</v>
      </c>
      <c r="D3610" s="15">
        <v>45608</v>
      </c>
      <c r="E3610" s="10" t="s">
        <v>44</v>
      </c>
      <c r="F3610" s="10" t="s">
        <v>3543</v>
      </c>
      <c r="G3610" s="10" t="s">
        <v>3544</v>
      </c>
      <c r="H3610" s="10" t="s">
        <v>22</v>
      </c>
      <c r="I3610" s="10" t="s">
        <v>23</v>
      </c>
      <c r="J3610" s="10" t="s">
        <v>114</v>
      </c>
      <c r="K3610" s="10" t="s">
        <v>38</v>
      </c>
      <c r="L3610" s="10">
        <v>94109</v>
      </c>
      <c r="M3610" s="10" t="s">
        <v>39</v>
      </c>
      <c r="N3610" s="10" t="str">
        <f>_xlfn.XLOOKUP($M:$M,People!$B:$B,People!A:A)</f>
        <v>Sadie Pawthorne</v>
      </c>
      <c r="O3610" s="10" t="s">
        <v>922</v>
      </c>
      <c r="P3610" s="10" t="str">
        <f>VLOOKUP(O3610,Products!$A:$E,3,FALSE)</f>
        <v>Avery</v>
      </c>
      <c r="Q3610" s="31">
        <f>INDEX(Products!$E:$E,MATCH(O3610,Products!$A:$A,0))</f>
        <v>0.37</v>
      </c>
      <c r="R3610" s="10" t="s">
        <v>64</v>
      </c>
      <c r="S3610" s="10" t="s">
        <v>144</v>
      </c>
      <c r="T3610" s="10" t="s">
        <v>923</v>
      </c>
      <c r="U3610" s="12">
        <v>119.9</v>
      </c>
      <c r="V3610" s="12">
        <v>2</v>
      </c>
      <c r="W3610" s="12">
        <v>0</v>
      </c>
      <c r="X3610" s="12">
        <v>43.164000000000001</v>
      </c>
    </row>
    <row r="3611" spans="1:24" ht="14" x14ac:dyDescent="0.3">
      <c r="A3611" s="9">
        <v>3607</v>
      </c>
      <c r="B3611" s="14" t="s">
        <v>7777</v>
      </c>
      <c r="C3611" s="15">
        <v>45604</v>
      </c>
      <c r="D3611" s="15">
        <v>45606</v>
      </c>
      <c r="E3611" s="10" t="s">
        <v>19</v>
      </c>
      <c r="F3611" s="10" t="s">
        <v>4139</v>
      </c>
      <c r="G3611" s="10" t="s">
        <v>4140</v>
      </c>
      <c r="H3611" s="10" t="s">
        <v>92</v>
      </c>
      <c r="I3611" s="10" t="s">
        <v>23</v>
      </c>
      <c r="J3611" s="10" t="s">
        <v>831</v>
      </c>
      <c r="K3611" s="10" t="s">
        <v>38</v>
      </c>
      <c r="L3611" s="10">
        <v>92024</v>
      </c>
      <c r="M3611" s="10" t="s">
        <v>39</v>
      </c>
      <c r="N3611" s="10" t="str">
        <f>_xlfn.XLOOKUP($M:$M,People!$B:$B,People!A:A)</f>
        <v>Sadie Pawthorne</v>
      </c>
      <c r="O3611" s="10" t="s">
        <v>2296</v>
      </c>
      <c r="P3611" s="10" t="str">
        <f>VLOOKUP(O3611,Products!$A:$E,3,FALSE)</f>
        <v>IKEA</v>
      </c>
      <c r="Q3611" s="31">
        <f>INDEX(Products!$E:$E,MATCH(O3611,Products!$A:$A,0))</f>
        <v>0.3</v>
      </c>
      <c r="R3611" s="10" t="s">
        <v>64</v>
      </c>
      <c r="S3611" s="10" t="s">
        <v>144</v>
      </c>
      <c r="T3611" s="10" t="s">
        <v>2297</v>
      </c>
      <c r="U3611" s="12">
        <v>371.96999999999997</v>
      </c>
      <c r="V3611" s="12">
        <v>3</v>
      </c>
      <c r="W3611" s="12">
        <v>0</v>
      </c>
      <c r="X3611" s="12">
        <v>66.954599999999971</v>
      </c>
    </row>
    <row r="3612" spans="1:24" ht="14" x14ac:dyDescent="0.3">
      <c r="A3612" s="9">
        <v>3608</v>
      </c>
      <c r="B3612" s="14" t="s">
        <v>7770</v>
      </c>
      <c r="C3612" s="15">
        <v>45604</v>
      </c>
      <c r="D3612" s="15">
        <v>45604</v>
      </c>
      <c r="E3612" s="10" t="s">
        <v>1124</v>
      </c>
      <c r="F3612" s="10" t="s">
        <v>3249</v>
      </c>
      <c r="G3612" s="10" t="s">
        <v>3250</v>
      </c>
      <c r="H3612" s="10" t="s">
        <v>36</v>
      </c>
      <c r="I3612" s="10" t="s">
        <v>23</v>
      </c>
      <c r="J3612" s="10" t="s">
        <v>237</v>
      </c>
      <c r="K3612" s="10" t="s">
        <v>238</v>
      </c>
      <c r="L3612" s="10">
        <v>10024</v>
      </c>
      <c r="M3612" s="10" t="s">
        <v>133</v>
      </c>
      <c r="N3612" s="10" t="str">
        <f>_xlfn.XLOOKUP($M:$M,People!$B:$B,People!A:A)</f>
        <v>Chuck Magee</v>
      </c>
      <c r="O3612" s="10" t="s">
        <v>5454</v>
      </c>
      <c r="P3612" s="10" t="str">
        <f>VLOOKUP(O3612,Products!$A:$E,3,FALSE)</f>
        <v>Avery</v>
      </c>
      <c r="Q3612" s="31">
        <f>INDEX(Products!$E:$E,MATCH(O3612,Products!$A:$A,0))</f>
        <v>0.28999999999999998</v>
      </c>
      <c r="R3612" s="10" t="s">
        <v>64</v>
      </c>
      <c r="S3612" s="10" t="s">
        <v>599</v>
      </c>
      <c r="T3612" s="10" t="s">
        <v>5455</v>
      </c>
      <c r="U3612" s="12">
        <v>4643.8</v>
      </c>
      <c r="V3612" s="12">
        <v>4</v>
      </c>
      <c r="W3612" s="12">
        <v>0</v>
      </c>
      <c r="X3612" s="12">
        <v>2229.0239999999999</v>
      </c>
    </row>
    <row r="3613" spans="1:24" ht="14" x14ac:dyDescent="0.3">
      <c r="A3613" s="9">
        <v>3609</v>
      </c>
      <c r="B3613" s="14" t="s">
        <v>7772</v>
      </c>
      <c r="C3613" s="15">
        <v>45604</v>
      </c>
      <c r="D3613" s="15">
        <v>45609</v>
      </c>
      <c r="E3613" s="10" t="s">
        <v>19</v>
      </c>
      <c r="F3613" s="10" t="s">
        <v>4065</v>
      </c>
      <c r="G3613" s="10" t="s">
        <v>4066</v>
      </c>
      <c r="H3613" s="10" t="s">
        <v>22</v>
      </c>
      <c r="I3613" s="10" t="s">
        <v>23</v>
      </c>
      <c r="J3613" s="10" t="s">
        <v>5327</v>
      </c>
      <c r="K3613" s="10" t="s">
        <v>285</v>
      </c>
      <c r="L3613" s="10">
        <v>23666</v>
      </c>
      <c r="M3613" s="10" t="s">
        <v>26</v>
      </c>
      <c r="N3613" s="10" t="str">
        <f>_xlfn.XLOOKUP($M:$M,People!$B:$B,People!A:A)</f>
        <v>Fred Suzuki</v>
      </c>
      <c r="O3613" s="10" t="s">
        <v>4520</v>
      </c>
      <c r="P3613" s="10" t="str">
        <f>VLOOKUP(O3613,Products!$A:$E,3,FALSE)</f>
        <v>Avery</v>
      </c>
      <c r="Q3613" s="31">
        <f>INDEX(Products!$E:$E,MATCH(O3613,Products!$A:$A,0))</f>
        <v>0.31</v>
      </c>
      <c r="R3613" s="10" t="s">
        <v>64</v>
      </c>
      <c r="S3613" s="10" t="s">
        <v>65</v>
      </c>
      <c r="T3613" s="10" t="s">
        <v>4521</v>
      </c>
      <c r="U3613" s="12">
        <v>226.20000000000002</v>
      </c>
      <c r="V3613" s="12">
        <v>5</v>
      </c>
      <c r="W3613" s="12">
        <v>0</v>
      </c>
      <c r="X3613" s="12">
        <v>58.811999999999998</v>
      </c>
    </row>
    <row r="3614" spans="1:24" ht="14" x14ac:dyDescent="0.3">
      <c r="A3614" s="9">
        <v>3610</v>
      </c>
      <c r="B3614" s="14" t="s">
        <v>7779</v>
      </c>
      <c r="C3614" s="15">
        <v>45604</v>
      </c>
      <c r="D3614" s="15">
        <v>45608</v>
      </c>
      <c r="E3614" s="10" t="s">
        <v>44</v>
      </c>
      <c r="F3614" s="10" t="s">
        <v>2508</v>
      </c>
      <c r="G3614" s="10" t="s">
        <v>2509</v>
      </c>
      <c r="H3614" s="10" t="s">
        <v>22</v>
      </c>
      <c r="I3614" s="10" t="s">
        <v>23</v>
      </c>
      <c r="J3614" s="10" t="s">
        <v>4928</v>
      </c>
      <c r="K3614" s="10" t="s">
        <v>430</v>
      </c>
      <c r="L3614" s="10">
        <v>52001</v>
      </c>
      <c r="M3614" s="10" t="s">
        <v>95</v>
      </c>
      <c r="N3614" s="10" t="str">
        <f>_xlfn.XLOOKUP($M:$M,People!$B:$B,People!A:A)</f>
        <v>Roxanne Rodriguez</v>
      </c>
      <c r="O3614" s="10" t="s">
        <v>2567</v>
      </c>
      <c r="P3614" s="10" t="str">
        <f>VLOOKUP(O3614,Products!$A:$E,3,FALSE)</f>
        <v>Canon</v>
      </c>
      <c r="Q3614" s="31">
        <f>INDEX(Products!$E:$E,MATCH(O3614,Products!$A:$A,0))</f>
        <v>0.26</v>
      </c>
      <c r="R3614" s="10" t="s">
        <v>64</v>
      </c>
      <c r="S3614" s="10" t="s">
        <v>65</v>
      </c>
      <c r="T3614" s="10" t="s">
        <v>2568</v>
      </c>
      <c r="U3614" s="12">
        <v>263.95999999999998</v>
      </c>
      <c r="V3614" s="12">
        <v>4</v>
      </c>
      <c r="W3614" s="12">
        <v>0</v>
      </c>
      <c r="X3614" s="12">
        <v>76.548399999999987</v>
      </c>
    </row>
    <row r="3615" spans="1:24" ht="14" x14ac:dyDescent="0.3">
      <c r="A3615" s="9">
        <v>3611</v>
      </c>
      <c r="B3615" s="14" t="s">
        <v>7770</v>
      </c>
      <c r="C3615" s="15">
        <v>45604</v>
      </c>
      <c r="D3615" s="15">
        <v>45604</v>
      </c>
      <c r="E3615" s="10" t="s">
        <v>1124</v>
      </c>
      <c r="F3615" s="10" t="s">
        <v>3249</v>
      </c>
      <c r="G3615" s="10" t="s">
        <v>3250</v>
      </c>
      <c r="H3615" s="10" t="s">
        <v>36</v>
      </c>
      <c r="I3615" s="10" t="s">
        <v>23</v>
      </c>
      <c r="J3615" s="10" t="s">
        <v>237</v>
      </c>
      <c r="K3615" s="10" t="s">
        <v>238</v>
      </c>
      <c r="L3615" s="10">
        <v>10024</v>
      </c>
      <c r="M3615" s="10" t="s">
        <v>133</v>
      </c>
      <c r="N3615" s="10" t="str">
        <f>_xlfn.XLOOKUP($M:$M,People!$B:$B,People!A:A)</f>
        <v>Chuck Magee</v>
      </c>
      <c r="O3615" s="10" t="s">
        <v>2919</v>
      </c>
      <c r="P3615" s="10" t="str">
        <f>VLOOKUP(O3615,Products!$A:$E,3,FALSE)</f>
        <v>Avery</v>
      </c>
      <c r="Q3615" s="31">
        <f>INDEX(Products!$E:$E,MATCH(O3615,Products!$A:$A,0))</f>
        <v>0.27</v>
      </c>
      <c r="R3615" s="10" t="s">
        <v>64</v>
      </c>
      <c r="S3615" s="10" t="s">
        <v>65</v>
      </c>
      <c r="T3615" s="10" t="s">
        <v>2920</v>
      </c>
      <c r="U3615" s="12">
        <v>549.98</v>
      </c>
      <c r="V3615" s="12">
        <v>2</v>
      </c>
      <c r="W3615" s="12">
        <v>0</v>
      </c>
      <c r="X3615" s="12">
        <v>142.9948</v>
      </c>
    </row>
    <row r="3616" spans="1:24" ht="14" x14ac:dyDescent="0.3">
      <c r="A3616" s="9">
        <v>3612</v>
      </c>
      <c r="B3616" s="14" t="s">
        <v>7780</v>
      </c>
      <c r="C3616" s="15">
        <v>45605</v>
      </c>
      <c r="D3616" s="15">
        <v>45609</v>
      </c>
      <c r="E3616" s="10" t="s">
        <v>44</v>
      </c>
      <c r="F3616" s="10" t="s">
        <v>3786</v>
      </c>
      <c r="G3616" s="10" t="s">
        <v>3787</v>
      </c>
      <c r="H3616" s="10" t="s">
        <v>22</v>
      </c>
      <c r="I3616" s="10" t="s">
        <v>23</v>
      </c>
      <c r="J3616" s="10" t="s">
        <v>284</v>
      </c>
      <c r="K3616" s="10" t="s">
        <v>525</v>
      </c>
      <c r="L3616" s="10">
        <v>65807</v>
      </c>
      <c r="M3616" s="10" t="s">
        <v>95</v>
      </c>
      <c r="N3616" s="10" t="str">
        <f>_xlfn.XLOOKUP($M:$M,People!$B:$B,People!A:A)</f>
        <v>Roxanne Rodriguez</v>
      </c>
      <c r="O3616" s="10" t="s">
        <v>3890</v>
      </c>
      <c r="P3616" s="10" t="str">
        <f>VLOOKUP(O3616,Products!$A:$E,3,FALSE)</f>
        <v>HP</v>
      </c>
      <c r="Q3616" s="31">
        <f>INDEX(Products!$E:$E,MATCH(O3616,Products!$A:$A,0))</f>
        <v>0.35</v>
      </c>
      <c r="R3616" s="10" t="s">
        <v>28</v>
      </c>
      <c r="S3616" s="10" t="s">
        <v>50</v>
      </c>
      <c r="T3616" s="10" t="s">
        <v>3891</v>
      </c>
      <c r="U3616" s="12">
        <v>1024.3800000000001</v>
      </c>
      <c r="V3616" s="12">
        <v>7</v>
      </c>
      <c r="W3616" s="12">
        <v>0</v>
      </c>
      <c r="X3616" s="12">
        <v>215.11979999999994</v>
      </c>
    </row>
    <row r="3617" spans="1:24" ht="14" x14ac:dyDescent="0.3">
      <c r="A3617" s="9">
        <v>3613</v>
      </c>
      <c r="B3617" s="14" t="s">
        <v>7781</v>
      </c>
      <c r="C3617" s="15">
        <v>45605</v>
      </c>
      <c r="D3617" s="15">
        <v>45605</v>
      </c>
      <c r="E3617" s="10" t="s">
        <v>1124</v>
      </c>
      <c r="F3617" s="10" t="s">
        <v>2298</v>
      </c>
      <c r="G3617" s="10" t="s">
        <v>2299</v>
      </c>
      <c r="H3617" s="10" t="s">
        <v>92</v>
      </c>
      <c r="I3617" s="10" t="s">
        <v>23</v>
      </c>
      <c r="J3617" s="10" t="s">
        <v>1287</v>
      </c>
      <c r="K3617" s="10" t="s">
        <v>226</v>
      </c>
      <c r="L3617" s="10">
        <v>46226</v>
      </c>
      <c r="M3617" s="10" t="s">
        <v>95</v>
      </c>
      <c r="N3617" s="10" t="str">
        <f>_xlfn.XLOOKUP($M:$M,People!$B:$B,People!A:A)</f>
        <v>Roxanne Rodriguez</v>
      </c>
      <c r="O3617" s="10" t="s">
        <v>657</v>
      </c>
      <c r="P3617" s="10" t="str">
        <f>VLOOKUP(O3617,Products!$A:$E,3,FALSE)</f>
        <v>Canon</v>
      </c>
      <c r="Q3617" s="31">
        <f>INDEX(Products!$E:$E,MATCH(O3617,Products!$A:$A,0))</f>
        <v>0.36</v>
      </c>
      <c r="R3617" s="10" t="s">
        <v>41</v>
      </c>
      <c r="S3617" s="10" t="s">
        <v>68</v>
      </c>
      <c r="T3617" s="10" t="s">
        <v>658</v>
      </c>
      <c r="U3617" s="12">
        <v>10.74</v>
      </c>
      <c r="V3617" s="12">
        <v>3</v>
      </c>
      <c r="W3617" s="12">
        <v>0</v>
      </c>
      <c r="X3617" s="12">
        <v>5.1551999999999998</v>
      </c>
    </row>
    <row r="3618" spans="1:24" ht="14" x14ac:dyDescent="0.3">
      <c r="A3618" s="9">
        <v>3614</v>
      </c>
      <c r="B3618" s="14" t="s">
        <v>7780</v>
      </c>
      <c r="C3618" s="15">
        <v>45605</v>
      </c>
      <c r="D3618" s="15">
        <v>45609</v>
      </c>
      <c r="E3618" s="10" t="s">
        <v>44</v>
      </c>
      <c r="F3618" s="10" t="s">
        <v>3786</v>
      </c>
      <c r="G3618" s="10" t="s">
        <v>3787</v>
      </c>
      <c r="H3618" s="10" t="s">
        <v>22</v>
      </c>
      <c r="I3618" s="10" t="s">
        <v>23</v>
      </c>
      <c r="J3618" s="10" t="s">
        <v>284</v>
      </c>
      <c r="K3618" s="10" t="s">
        <v>525</v>
      </c>
      <c r="L3618" s="10">
        <v>65807</v>
      </c>
      <c r="M3618" s="10" t="s">
        <v>95</v>
      </c>
      <c r="N3618" s="10" t="str">
        <f>_xlfn.XLOOKUP($M:$M,People!$B:$B,People!A:A)</f>
        <v>Roxanne Rodriguez</v>
      </c>
      <c r="O3618" s="10" t="s">
        <v>3888</v>
      </c>
      <c r="P3618" s="10" t="str">
        <f>VLOOKUP(O3618,Products!$A:$E,3,FALSE)</f>
        <v>IKEA</v>
      </c>
      <c r="Q3618" s="31">
        <f>INDEX(Products!$E:$E,MATCH(O3618,Products!$A:$A,0))</f>
        <v>0.3</v>
      </c>
      <c r="R3618" s="10" t="s">
        <v>41</v>
      </c>
      <c r="S3618" s="10" t="s">
        <v>68</v>
      </c>
      <c r="T3618" s="10" t="s">
        <v>3889</v>
      </c>
      <c r="U3618" s="12">
        <v>17.22</v>
      </c>
      <c r="V3618" s="12">
        <v>3</v>
      </c>
      <c r="W3618" s="12">
        <v>0</v>
      </c>
      <c r="X3618" s="12">
        <v>7.9212000000000007</v>
      </c>
    </row>
    <row r="3619" spans="1:24" ht="14" x14ac:dyDescent="0.3">
      <c r="A3619" s="9">
        <v>3615</v>
      </c>
      <c r="B3619" s="14" t="s">
        <v>7780</v>
      </c>
      <c r="C3619" s="15">
        <v>45605</v>
      </c>
      <c r="D3619" s="15">
        <v>45609</v>
      </c>
      <c r="E3619" s="10" t="s">
        <v>44</v>
      </c>
      <c r="F3619" s="10" t="s">
        <v>3786</v>
      </c>
      <c r="G3619" s="10" t="s">
        <v>3787</v>
      </c>
      <c r="H3619" s="10" t="s">
        <v>22</v>
      </c>
      <c r="I3619" s="10" t="s">
        <v>23</v>
      </c>
      <c r="J3619" s="10" t="s">
        <v>284</v>
      </c>
      <c r="K3619" s="10" t="s">
        <v>525</v>
      </c>
      <c r="L3619" s="10">
        <v>65807</v>
      </c>
      <c r="M3619" s="10" t="s">
        <v>95</v>
      </c>
      <c r="N3619" s="10" t="str">
        <f>_xlfn.XLOOKUP($M:$M,People!$B:$B,People!A:A)</f>
        <v>Roxanne Rodriguez</v>
      </c>
      <c r="O3619" s="10" t="s">
        <v>3892</v>
      </c>
      <c r="P3619" s="10" t="str">
        <f>VLOOKUP(O3619,Products!$A:$E,3,FALSE)</f>
        <v>Canon</v>
      </c>
      <c r="Q3619" s="31">
        <f>INDEX(Products!$E:$E,MATCH(O3619,Products!$A:$A,0))</f>
        <v>0.32</v>
      </c>
      <c r="R3619" s="10" t="s">
        <v>41</v>
      </c>
      <c r="S3619" s="10" t="s">
        <v>155</v>
      </c>
      <c r="T3619" s="10" t="s">
        <v>2489</v>
      </c>
      <c r="U3619" s="12">
        <v>26.22</v>
      </c>
      <c r="V3619" s="12">
        <v>3</v>
      </c>
      <c r="W3619" s="12">
        <v>0</v>
      </c>
      <c r="X3619" s="12">
        <v>12.323399999999999</v>
      </c>
    </row>
    <row r="3620" spans="1:24" ht="14" x14ac:dyDescent="0.3">
      <c r="A3620" s="9">
        <v>3616</v>
      </c>
      <c r="B3620" s="14" t="s">
        <v>7782</v>
      </c>
      <c r="C3620" s="15">
        <v>45605</v>
      </c>
      <c r="D3620" s="15">
        <v>45610</v>
      </c>
      <c r="E3620" s="10" t="s">
        <v>19</v>
      </c>
      <c r="F3620" s="10" t="s">
        <v>1690</v>
      </c>
      <c r="G3620" s="10" t="s">
        <v>1691</v>
      </c>
      <c r="H3620" s="10" t="s">
        <v>22</v>
      </c>
      <c r="I3620" s="10" t="s">
        <v>23</v>
      </c>
      <c r="J3620" s="10" t="s">
        <v>2004</v>
      </c>
      <c r="K3620" s="10" t="s">
        <v>238</v>
      </c>
      <c r="L3620" s="10">
        <v>11572</v>
      </c>
      <c r="M3620" s="10" t="s">
        <v>133</v>
      </c>
      <c r="N3620" s="10" t="str">
        <f>_xlfn.XLOOKUP($M:$M,People!$B:$B,People!A:A)</f>
        <v>Chuck Magee</v>
      </c>
      <c r="O3620" s="10" t="s">
        <v>154</v>
      </c>
      <c r="P3620" s="10" t="str">
        <f>VLOOKUP(O3620,Products!$A:$E,3,FALSE)</f>
        <v>Dell</v>
      </c>
      <c r="Q3620" s="31">
        <f>INDEX(Products!$E:$E,MATCH(O3620,Products!$A:$A,0))</f>
        <v>0.4</v>
      </c>
      <c r="R3620" s="10" t="s">
        <v>41</v>
      </c>
      <c r="S3620" s="10" t="s">
        <v>155</v>
      </c>
      <c r="T3620" s="10" t="s">
        <v>156</v>
      </c>
      <c r="U3620" s="12">
        <v>12.24</v>
      </c>
      <c r="V3620" s="12">
        <v>6</v>
      </c>
      <c r="W3620" s="12">
        <v>0</v>
      </c>
      <c r="X3620" s="12">
        <v>5.7527999999999988</v>
      </c>
    </row>
    <row r="3621" spans="1:24" ht="14" x14ac:dyDescent="0.3">
      <c r="A3621" s="9">
        <v>3617</v>
      </c>
      <c r="B3621" s="14" t="s">
        <v>7783</v>
      </c>
      <c r="C3621" s="15">
        <v>45605</v>
      </c>
      <c r="D3621" s="15">
        <v>45609</v>
      </c>
      <c r="E3621" s="10" t="s">
        <v>44</v>
      </c>
      <c r="F3621" s="10" t="s">
        <v>1929</v>
      </c>
      <c r="G3621" s="10" t="s">
        <v>1930</v>
      </c>
      <c r="H3621" s="10" t="s">
        <v>92</v>
      </c>
      <c r="I3621" s="10" t="s">
        <v>23</v>
      </c>
      <c r="J3621" s="10" t="s">
        <v>498</v>
      </c>
      <c r="K3621" s="10" t="s">
        <v>38</v>
      </c>
      <c r="L3621" s="10">
        <v>95661</v>
      </c>
      <c r="M3621" s="10" t="s">
        <v>39</v>
      </c>
      <c r="N3621" s="10" t="str">
        <f>_xlfn.XLOOKUP($M:$M,People!$B:$B,People!A:A)</f>
        <v>Sadie Pawthorne</v>
      </c>
      <c r="O3621" s="10" t="s">
        <v>1074</v>
      </c>
      <c r="P3621" s="10" t="str">
        <f>VLOOKUP(O3621,Products!$A:$E,3,FALSE)</f>
        <v>Avery</v>
      </c>
      <c r="Q3621" s="31">
        <f>INDEX(Products!$E:$E,MATCH(O3621,Products!$A:$A,0))</f>
        <v>0.33</v>
      </c>
      <c r="R3621" s="10" t="s">
        <v>41</v>
      </c>
      <c r="S3621" s="10" t="s">
        <v>240</v>
      </c>
      <c r="T3621" s="10" t="s">
        <v>1075</v>
      </c>
      <c r="U3621" s="12">
        <v>2.48</v>
      </c>
      <c r="V3621" s="12">
        <v>2</v>
      </c>
      <c r="W3621" s="12">
        <v>0</v>
      </c>
      <c r="X3621" s="12">
        <v>1.1656</v>
      </c>
    </row>
    <row r="3622" spans="1:24" ht="14" x14ac:dyDescent="0.3">
      <c r="A3622" s="9">
        <v>3618</v>
      </c>
      <c r="B3622" s="14" t="s">
        <v>7780</v>
      </c>
      <c r="C3622" s="15">
        <v>45605</v>
      </c>
      <c r="D3622" s="15">
        <v>45609</v>
      </c>
      <c r="E3622" s="10" t="s">
        <v>44</v>
      </c>
      <c r="F3622" s="10" t="s">
        <v>3786</v>
      </c>
      <c r="G3622" s="10" t="s">
        <v>3787</v>
      </c>
      <c r="H3622" s="10" t="s">
        <v>22</v>
      </c>
      <c r="I3622" s="10" t="s">
        <v>23</v>
      </c>
      <c r="J3622" s="10" t="s">
        <v>284</v>
      </c>
      <c r="K3622" s="10" t="s">
        <v>525</v>
      </c>
      <c r="L3622" s="10">
        <v>65807</v>
      </c>
      <c r="M3622" s="10" t="s">
        <v>95</v>
      </c>
      <c r="N3622" s="10" t="str">
        <f>_xlfn.XLOOKUP($M:$M,People!$B:$B,People!A:A)</f>
        <v>Roxanne Rodriguez</v>
      </c>
      <c r="O3622" s="10" t="s">
        <v>3893</v>
      </c>
      <c r="P3622" s="10" t="str">
        <f>VLOOKUP(O3622,Products!$A:$E,3,FALSE)</f>
        <v>Office Depot</v>
      </c>
      <c r="Q3622" s="31">
        <f>INDEX(Products!$E:$E,MATCH(O3622,Products!$A:$A,0))</f>
        <v>0.34</v>
      </c>
      <c r="R3622" s="10" t="s">
        <v>41</v>
      </c>
      <c r="S3622" s="10" t="s">
        <v>82</v>
      </c>
      <c r="T3622" s="10" t="s">
        <v>3894</v>
      </c>
      <c r="U3622" s="12">
        <v>17.34</v>
      </c>
      <c r="V3622" s="12">
        <v>3</v>
      </c>
      <c r="W3622" s="12">
        <v>0</v>
      </c>
      <c r="X3622" s="12">
        <v>8.4966000000000008</v>
      </c>
    </row>
    <row r="3623" spans="1:24" ht="14" x14ac:dyDescent="0.3">
      <c r="A3623" s="9">
        <v>3619</v>
      </c>
      <c r="B3623" s="14" t="s">
        <v>7784</v>
      </c>
      <c r="C3623" s="15">
        <v>45605</v>
      </c>
      <c r="D3623" s="15">
        <v>45605</v>
      </c>
      <c r="E3623" s="10" t="s">
        <v>1124</v>
      </c>
      <c r="F3623" s="10" t="s">
        <v>3393</v>
      </c>
      <c r="G3623" s="10" t="s">
        <v>3394</v>
      </c>
      <c r="H3623" s="10" t="s">
        <v>22</v>
      </c>
      <c r="I3623" s="10" t="s">
        <v>23</v>
      </c>
      <c r="J3623" s="10" t="s">
        <v>131</v>
      </c>
      <c r="K3623" s="10" t="s">
        <v>132</v>
      </c>
      <c r="L3623" s="10">
        <v>19134</v>
      </c>
      <c r="M3623" s="10" t="s">
        <v>133</v>
      </c>
      <c r="N3623" s="10" t="str">
        <f>_xlfn.XLOOKUP($M:$M,People!$B:$B,People!A:A)</f>
        <v>Chuck Magee</v>
      </c>
      <c r="O3623" s="10" t="s">
        <v>761</v>
      </c>
      <c r="P3623" s="10" t="str">
        <f>VLOOKUP(O3623,Products!$A:$E,3,FALSE)</f>
        <v>Logitech</v>
      </c>
      <c r="Q3623" s="31">
        <f>INDEX(Products!$E:$E,MATCH(O3623,Products!$A:$A,0))</f>
        <v>0.28999999999999998</v>
      </c>
      <c r="R3623" s="10" t="s">
        <v>41</v>
      </c>
      <c r="S3623" s="10" t="s">
        <v>82</v>
      </c>
      <c r="T3623" s="10" t="s">
        <v>762</v>
      </c>
      <c r="U3623" s="12">
        <v>11.352000000000002</v>
      </c>
      <c r="V3623" s="12">
        <v>3</v>
      </c>
      <c r="W3623" s="12">
        <v>0.2</v>
      </c>
      <c r="X3623" s="12">
        <v>4.1151</v>
      </c>
    </row>
    <row r="3624" spans="1:24" ht="14" x14ac:dyDescent="0.3">
      <c r="A3624" s="9">
        <v>3620</v>
      </c>
      <c r="B3624" s="14" t="s">
        <v>7785</v>
      </c>
      <c r="C3624" s="15">
        <v>45605</v>
      </c>
      <c r="D3624" s="15">
        <v>45610</v>
      </c>
      <c r="E3624" s="10" t="s">
        <v>44</v>
      </c>
      <c r="F3624" s="10" t="s">
        <v>4573</v>
      </c>
      <c r="G3624" s="10" t="s">
        <v>4574</v>
      </c>
      <c r="H3624" s="10" t="s">
        <v>92</v>
      </c>
      <c r="I3624" s="10" t="s">
        <v>23</v>
      </c>
      <c r="J3624" s="10" t="s">
        <v>237</v>
      </c>
      <c r="K3624" s="10" t="s">
        <v>238</v>
      </c>
      <c r="L3624" s="10">
        <v>10035</v>
      </c>
      <c r="M3624" s="10" t="s">
        <v>133</v>
      </c>
      <c r="N3624" s="10" t="str">
        <f>_xlfn.XLOOKUP($M:$M,People!$B:$B,People!A:A)</f>
        <v>Chuck Magee</v>
      </c>
      <c r="O3624" s="10" t="s">
        <v>3852</v>
      </c>
      <c r="P3624" s="10" t="str">
        <f>VLOOKUP(O3624,Products!$A:$E,3,FALSE)</f>
        <v>Avery</v>
      </c>
      <c r="Q3624" s="31">
        <f>INDEX(Products!$E:$E,MATCH(O3624,Products!$A:$A,0))</f>
        <v>0.35</v>
      </c>
      <c r="R3624" s="10" t="s">
        <v>41</v>
      </c>
      <c r="S3624" s="10" t="s">
        <v>53</v>
      </c>
      <c r="T3624" s="10" t="s">
        <v>3853</v>
      </c>
      <c r="U3624" s="12">
        <v>17.940000000000001</v>
      </c>
      <c r="V3624" s="12">
        <v>3</v>
      </c>
      <c r="W3624" s="12">
        <v>0</v>
      </c>
      <c r="X3624" s="12">
        <v>3.0497999999999985</v>
      </c>
    </row>
    <row r="3625" spans="1:24" ht="14" x14ac:dyDescent="0.3">
      <c r="A3625" s="9">
        <v>3621</v>
      </c>
      <c r="B3625" s="14" t="s">
        <v>7782</v>
      </c>
      <c r="C3625" s="15">
        <v>45605</v>
      </c>
      <c r="D3625" s="15">
        <v>45610</v>
      </c>
      <c r="E3625" s="10" t="s">
        <v>19</v>
      </c>
      <c r="F3625" s="10" t="s">
        <v>1690</v>
      </c>
      <c r="G3625" s="10" t="s">
        <v>1691</v>
      </c>
      <c r="H3625" s="10" t="s">
        <v>22</v>
      </c>
      <c r="I3625" s="10" t="s">
        <v>23</v>
      </c>
      <c r="J3625" s="10" t="s">
        <v>2004</v>
      </c>
      <c r="K3625" s="10" t="s">
        <v>238</v>
      </c>
      <c r="L3625" s="10">
        <v>11572</v>
      </c>
      <c r="M3625" s="10" t="s">
        <v>133</v>
      </c>
      <c r="N3625" s="10" t="str">
        <f>_xlfn.XLOOKUP($M:$M,People!$B:$B,People!A:A)</f>
        <v>Chuck Magee</v>
      </c>
      <c r="O3625" s="10" t="s">
        <v>3759</v>
      </c>
      <c r="P3625" s="10" t="str">
        <f>VLOOKUP(O3625,Products!$A:$E,3,FALSE)</f>
        <v>HP</v>
      </c>
      <c r="Q3625" s="31">
        <f>INDEX(Products!$E:$E,MATCH(O3625,Products!$A:$A,0))</f>
        <v>0.25</v>
      </c>
      <c r="R3625" s="10" t="s">
        <v>41</v>
      </c>
      <c r="S3625" s="10" t="s">
        <v>53</v>
      </c>
      <c r="T3625" s="10" t="s">
        <v>3760</v>
      </c>
      <c r="U3625" s="12">
        <v>244.54999999999998</v>
      </c>
      <c r="V3625" s="12">
        <v>5</v>
      </c>
      <c r="W3625" s="12">
        <v>0</v>
      </c>
      <c r="X3625" s="12">
        <v>4.8910000000000053</v>
      </c>
    </row>
    <row r="3626" spans="1:24" ht="14" x14ac:dyDescent="0.3">
      <c r="A3626" s="9">
        <v>3622</v>
      </c>
      <c r="B3626" s="14" t="s">
        <v>7782</v>
      </c>
      <c r="C3626" s="15">
        <v>45605</v>
      </c>
      <c r="D3626" s="15">
        <v>45610</v>
      </c>
      <c r="E3626" s="10" t="s">
        <v>19</v>
      </c>
      <c r="F3626" s="10" t="s">
        <v>1690</v>
      </c>
      <c r="G3626" s="10" t="s">
        <v>1691</v>
      </c>
      <c r="H3626" s="10" t="s">
        <v>22</v>
      </c>
      <c r="I3626" s="10" t="s">
        <v>23</v>
      </c>
      <c r="J3626" s="10" t="s">
        <v>2004</v>
      </c>
      <c r="K3626" s="10" t="s">
        <v>238</v>
      </c>
      <c r="L3626" s="10">
        <v>11572</v>
      </c>
      <c r="M3626" s="10" t="s">
        <v>133</v>
      </c>
      <c r="N3626" s="10" t="str">
        <f>_xlfn.XLOOKUP($M:$M,People!$B:$B,People!A:A)</f>
        <v>Chuck Magee</v>
      </c>
      <c r="O3626" s="10" t="s">
        <v>5392</v>
      </c>
      <c r="P3626" s="10" t="str">
        <f>VLOOKUP(O3626,Products!$A:$E,3,FALSE)</f>
        <v>Samsung</v>
      </c>
      <c r="Q3626" s="31">
        <f>INDEX(Products!$E:$E,MATCH(O3626,Products!$A:$A,0))</f>
        <v>0.31</v>
      </c>
      <c r="R3626" s="10" t="s">
        <v>64</v>
      </c>
      <c r="S3626" s="10" t="s">
        <v>144</v>
      </c>
      <c r="T3626" s="10" t="s">
        <v>5393</v>
      </c>
      <c r="U3626" s="12">
        <v>13.98</v>
      </c>
      <c r="V3626" s="12">
        <v>2</v>
      </c>
      <c r="W3626" s="12">
        <v>0</v>
      </c>
      <c r="X3626" s="12">
        <v>6.011400000000001</v>
      </c>
    </row>
    <row r="3627" spans="1:24" ht="14" x14ac:dyDescent="0.3">
      <c r="A3627" s="9">
        <v>3623</v>
      </c>
      <c r="B3627" s="14" t="s">
        <v>7782</v>
      </c>
      <c r="C3627" s="15">
        <v>45605</v>
      </c>
      <c r="D3627" s="15">
        <v>45610</v>
      </c>
      <c r="E3627" s="10" t="s">
        <v>19</v>
      </c>
      <c r="F3627" s="10" t="s">
        <v>1690</v>
      </c>
      <c r="G3627" s="10" t="s">
        <v>1691</v>
      </c>
      <c r="H3627" s="10" t="s">
        <v>22</v>
      </c>
      <c r="I3627" s="10" t="s">
        <v>23</v>
      </c>
      <c r="J3627" s="10" t="s">
        <v>2004</v>
      </c>
      <c r="K3627" s="10" t="s">
        <v>238</v>
      </c>
      <c r="L3627" s="10">
        <v>11572</v>
      </c>
      <c r="M3627" s="10" t="s">
        <v>133</v>
      </c>
      <c r="N3627" s="10" t="str">
        <f>_xlfn.XLOOKUP($M:$M,People!$B:$B,People!A:A)</f>
        <v>Chuck Magee</v>
      </c>
      <c r="O3627" s="10" t="s">
        <v>4271</v>
      </c>
      <c r="P3627" s="10" t="str">
        <f>VLOOKUP(O3627,Products!$A:$E,3,FALSE)</f>
        <v>Dell</v>
      </c>
      <c r="Q3627" s="31">
        <f>INDEX(Products!$E:$E,MATCH(O3627,Products!$A:$A,0))</f>
        <v>0.32</v>
      </c>
      <c r="R3627" s="10" t="s">
        <v>64</v>
      </c>
      <c r="S3627" s="10" t="s">
        <v>144</v>
      </c>
      <c r="T3627" s="10" t="s">
        <v>4272</v>
      </c>
      <c r="U3627" s="12">
        <v>899.95</v>
      </c>
      <c r="V3627" s="12">
        <v>5</v>
      </c>
      <c r="W3627" s="12">
        <v>0</v>
      </c>
      <c r="X3627" s="12">
        <v>53.996999999999957</v>
      </c>
    </row>
    <row r="3628" spans="1:24" ht="14" x14ac:dyDescent="0.3">
      <c r="A3628" s="9">
        <v>3624</v>
      </c>
      <c r="B3628" s="14" t="s">
        <v>7785</v>
      </c>
      <c r="C3628" s="15">
        <v>45605</v>
      </c>
      <c r="D3628" s="15">
        <v>45610</v>
      </c>
      <c r="E3628" s="10" t="s">
        <v>44</v>
      </c>
      <c r="F3628" s="10" t="s">
        <v>4573</v>
      </c>
      <c r="G3628" s="10" t="s">
        <v>4574</v>
      </c>
      <c r="H3628" s="10" t="s">
        <v>92</v>
      </c>
      <c r="I3628" s="10" t="s">
        <v>23</v>
      </c>
      <c r="J3628" s="10" t="s">
        <v>237</v>
      </c>
      <c r="K3628" s="10" t="s">
        <v>238</v>
      </c>
      <c r="L3628" s="10">
        <v>10035</v>
      </c>
      <c r="M3628" s="10" t="s">
        <v>133</v>
      </c>
      <c r="N3628" s="10" t="str">
        <f>_xlfn.XLOOKUP($M:$M,People!$B:$B,People!A:A)</f>
        <v>Chuck Magee</v>
      </c>
      <c r="O3628" s="10" t="s">
        <v>5454</v>
      </c>
      <c r="P3628" s="10" t="str">
        <f>VLOOKUP(O3628,Products!$A:$E,3,FALSE)</f>
        <v>Avery</v>
      </c>
      <c r="Q3628" s="31">
        <f>INDEX(Products!$E:$E,MATCH(O3628,Products!$A:$A,0))</f>
        <v>0.28999999999999998</v>
      </c>
      <c r="R3628" s="10" t="s">
        <v>64</v>
      </c>
      <c r="S3628" s="10" t="s">
        <v>599</v>
      </c>
      <c r="T3628" s="10" t="s">
        <v>5455</v>
      </c>
      <c r="U3628" s="12">
        <v>2321.9</v>
      </c>
      <c r="V3628" s="12">
        <v>2</v>
      </c>
      <c r="W3628" s="12">
        <v>0</v>
      </c>
      <c r="X3628" s="12">
        <v>1114.5119999999999</v>
      </c>
    </row>
    <row r="3629" spans="1:24" ht="14" x14ac:dyDescent="0.3">
      <c r="A3629" s="9">
        <v>3625</v>
      </c>
      <c r="B3629" s="14" t="s">
        <v>7786</v>
      </c>
      <c r="C3629" s="15">
        <v>45606</v>
      </c>
      <c r="D3629" s="15">
        <v>45610</v>
      </c>
      <c r="E3629" s="10" t="s">
        <v>44</v>
      </c>
      <c r="F3629" s="10" t="s">
        <v>1327</v>
      </c>
      <c r="G3629" s="10" t="s">
        <v>1328</v>
      </c>
      <c r="H3629" s="10" t="s">
        <v>92</v>
      </c>
      <c r="I3629" s="10" t="s">
        <v>23</v>
      </c>
      <c r="J3629" s="10" t="s">
        <v>498</v>
      </c>
      <c r="K3629" s="10" t="s">
        <v>204</v>
      </c>
      <c r="L3629" s="10">
        <v>55113</v>
      </c>
      <c r="M3629" s="10" t="s">
        <v>95</v>
      </c>
      <c r="N3629" s="10" t="str">
        <f>_xlfn.XLOOKUP($M:$M,People!$B:$B,People!A:A)</f>
        <v>Roxanne Rodriguez</v>
      </c>
      <c r="O3629" s="10" t="s">
        <v>808</v>
      </c>
      <c r="P3629" s="10" t="str">
        <f>VLOOKUP(O3629,Products!$A:$E,3,FALSE)</f>
        <v>Logitech</v>
      </c>
      <c r="Q3629" s="31">
        <f>INDEX(Products!$E:$E,MATCH(O3629,Products!$A:$A,0))</f>
        <v>0.28999999999999998</v>
      </c>
      <c r="R3629" s="10" t="s">
        <v>28</v>
      </c>
      <c r="S3629" s="10" t="s">
        <v>58</v>
      </c>
      <c r="T3629" s="10" t="s">
        <v>809</v>
      </c>
      <c r="U3629" s="12">
        <v>29.22</v>
      </c>
      <c r="V3629" s="12">
        <v>3</v>
      </c>
      <c r="W3629" s="12">
        <v>0</v>
      </c>
      <c r="X3629" s="12">
        <v>12.856800000000002</v>
      </c>
    </row>
    <row r="3630" spans="1:24" ht="14" x14ac:dyDescent="0.3">
      <c r="A3630" s="9">
        <v>3626</v>
      </c>
      <c r="B3630" s="14" t="s">
        <v>7786</v>
      </c>
      <c r="C3630" s="15">
        <v>45606</v>
      </c>
      <c r="D3630" s="15">
        <v>45610</v>
      </c>
      <c r="E3630" s="10" t="s">
        <v>44</v>
      </c>
      <c r="F3630" s="10" t="s">
        <v>1327</v>
      </c>
      <c r="G3630" s="10" t="s">
        <v>1328</v>
      </c>
      <c r="H3630" s="10" t="s">
        <v>92</v>
      </c>
      <c r="I3630" s="10" t="s">
        <v>23</v>
      </c>
      <c r="J3630" s="10" t="s">
        <v>498</v>
      </c>
      <c r="K3630" s="10" t="s">
        <v>204</v>
      </c>
      <c r="L3630" s="10">
        <v>55113</v>
      </c>
      <c r="M3630" s="10" t="s">
        <v>95</v>
      </c>
      <c r="N3630" s="10" t="str">
        <f>_xlfn.XLOOKUP($M:$M,People!$B:$B,People!A:A)</f>
        <v>Roxanne Rodriguez</v>
      </c>
      <c r="O3630" s="10" t="s">
        <v>2764</v>
      </c>
      <c r="P3630" s="10" t="str">
        <f>VLOOKUP(O3630,Products!$A:$E,3,FALSE)</f>
        <v>Staples</v>
      </c>
      <c r="Q3630" s="31">
        <f>INDEX(Products!$E:$E,MATCH(O3630,Products!$A:$A,0))</f>
        <v>0.33</v>
      </c>
      <c r="R3630" s="10" t="s">
        <v>41</v>
      </c>
      <c r="S3630" s="10" t="s">
        <v>71</v>
      </c>
      <c r="T3630" s="10" t="s">
        <v>2765</v>
      </c>
      <c r="U3630" s="12">
        <v>715.64</v>
      </c>
      <c r="V3630" s="12">
        <v>2</v>
      </c>
      <c r="W3630" s="12">
        <v>0</v>
      </c>
      <c r="X3630" s="12">
        <v>178.90999999999997</v>
      </c>
    </row>
    <row r="3631" spans="1:24" ht="14" x14ac:dyDescent="0.3">
      <c r="A3631" s="9">
        <v>3627</v>
      </c>
      <c r="B3631" s="14" t="s">
        <v>7786</v>
      </c>
      <c r="C3631" s="15">
        <v>45606</v>
      </c>
      <c r="D3631" s="15">
        <v>45610</v>
      </c>
      <c r="E3631" s="10" t="s">
        <v>44</v>
      </c>
      <c r="F3631" s="10" t="s">
        <v>1327</v>
      </c>
      <c r="G3631" s="10" t="s">
        <v>1328</v>
      </c>
      <c r="H3631" s="10" t="s">
        <v>92</v>
      </c>
      <c r="I3631" s="10" t="s">
        <v>23</v>
      </c>
      <c r="J3631" s="10" t="s">
        <v>498</v>
      </c>
      <c r="K3631" s="10" t="s">
        <v>204</v>
      </c>
      <c r="L3631" s="10">
        <v>55113</v>
      </c>
      <c r="M3631" s="10" t="s">
        <v>95</v>
      </c>
      <c r="N3631" s="10" t="str">
        <f>_xlfn.XLOOKUP($M:$M,People!$B:$B,People!A:A)</f>
        <v>Roxanne Rodriguez</v>
      </c>
      <c r="O3631" s="10" t="s">
        <v>1494</v>
      </c>
      <c r="P3631" s="10" t="str">
        <f>VLOOKUP(O3631,Products!$A:$E,3,FALSE)</f>
        <v>Avery</v>
      </c>
      <c r="Q3631" s="31">
        <f>INDEX(Products!$E:$E,MATCH(O3631,Products!$A:$A,0))</f>
        <v>0.37</v>
      </c>
      <c r="R3631" s="10" t="s">
        <v>41</v>
      </c>
      <c r="S3631" s="10" t="s">
        <v>68</v>
      </c>
      <c r="T3631" s="10" t="s">
        <v>1495</v>
      </c>
      <c r="U3631" s="12">
        <v>74.760000000000005</v>
      </c>
      <c r="V3631" s="12">
        <v>3</v>
      </c>
      <c r="W3631" s="12">
        <v>0</v>
      </c>
      <c r="X3631" s="12">
        <v>34.389600000000002</v>
      </c>
    </row>
    <row r="3632" spans="1:24" ht="14" x14ac:dyDescent="0.3">
      <c r="A3632" s="9">
        <v>3628</v>
      </c>
      <c r="B3632" s="14" t="s">
        <v>7786</v>
      </c>
      <c r="C3632" s="15">
        <v>45606</v>
      </c>
      <c r="D3632" s="15">
        <v>45610</v>
      </c>
      <c r="E3632" s="10" t="s">
        <v>44</v>
      </c>
      <c r="F3632" s="10" t="s">
        <v>1327</v>
      </c>
      <c r="G3632" s="10" t="s">
        <v>1328</v>
      </c>
      <c r="H3632" s="10" t="s">
        <v>92</v>
      </c>
      <c r="I3632" s="10" t="s">
        <v>23</v>
      </c>
      <c r="J3632" s="10" t="s">
        <v>498</v>
      </c>
      <c r="K3632" s="10" t="s">
        <v>204</v>
      </c>
      <c r="L3632" s="10">
        <v>55113</v>
      </c>
      <c r="M3632" s="10" t="s">
        <v>95</v>
      </c>
      <c r="N3632" s="10" t="str">
        <f>_xlfn.XLOOKUP($M:$M,People!$B:$B,People!A:A)</f>
        <v>Roxanne Rodriguez</v>
      </c>
      <c r="O3632" s="10" t="s">
        <v>3984</v>
      </c>
      <c r="P3632" s="10" t="str">
        <f>VLOOKUP(O3632,Products!$A:$E,3,FALSE)</f>
        <v>Staples</v>
      </c>
      <c r="Q3632" s="31">
        <f>INDEX(Products!$E:$E,MATCH(O3632,Products!$A:$A,0))</f>
        <v>0.39</v>
      </c>
      <c r="R3632" s="10" t="s">
        <v>41</v>
      </c>
      <c r="S3632" s="10" t="s">
        <v>53</v>
      </c>
      <c r="T3632" s="10" t="s">
        <v>3985</v>
      </c>
      <c r="U3632" s="12">
        <v>795.51</v>
      </c>
      <c r="V3632" s="12">
        <v>3</v>
      </c>
      <c r="W3632" s="12">
        <v>0</v>
      </c>
      <c r="X3632" s="12">
        <v>143.19179999999994</v>
      </c>
    </row>
    <row r="3633" spans="1:24" ht="14" x14ac:dyDescent="0.3">
      <c r="A3633" s="9">
        <v>3629</v>
      </c>
      <c r="B3633" s="14" t="s">
        <v>7787</v>
      </c>
      <c r="C3633" s="15">
        <v>45606</v>
      </c>
      <c r="D3633" s="15">
        <v>45610</v>
      </c>
      <c r="E3633" s="10" t="s">
        <v>44</v>
      </c>
      <c r="F3633" s="10" t="s">
        <v>4960</v>
      </c>
      <c r="G3633" s="10" t="s">
        <v>4961</v>
      </c>
      <c r="H3633" s="10" t="s">
        <v>22</v>
      </c>
      <c r="I3633" s="10" t="s">
        <v>23</v>
      </c>
      <c r="J3633" s="10" t="s">
        <v>131</v>
      </c>
      <c r="K3633" s="10" t="s">
        <v>132</v>
      </c>
      <c r="L3633" s="10">
        <v>19140</v>
      </c>
      <c r="M3633" s="10" t="s">
        <v>133</v>
      </c>
      <c r="N3633" s="10" t="str">
        <f>_xlfn.XLOOKUP($M:$M,People!$B:$B,People!A:A)</f>
        <v>Chuck Magee</v>
      </c>
      <c r="O3633" s="10" t="s">
        <v>2544</v>
      </c>
      <c r="P3633" s="10" t="str">
        <f>VLOOKUP(O3633,Products!$A:$E,3,FALSE)</f>
        <v>Dell</v>
      </c>
      <c r="Q3633" s="31">
        <f>INDEX(Products!$E:$E,MATCH(O3633,Products!$A:$A,0))</f>
        <v>0.3</v>
      </c>
      <c r="R3633" s="10" t="s">
        <v>41</v>
      </c>
      <c r="S3633" s="10" t="s">
        <v>53</v>
      </c>
      <c r="T3633" s="10" t="s">
        <v>2545</v>
      </c>
      <c r="U3633" s="12">
        <v>577.58400000000006</v>
      </c>
      <c r="V3633" s="12">
        <v>6</v>
      </c>
      <c r="W3633" s="12">
        <v>0.2</v>
      </c>
      <c r="X3633" s="12">
        <v>43.318799999999953</v>
      </c>
    </row>
    <row r="3634" spans="1:24" ht="14" x14ac:dyDescent="0.3">
      <c r="A3634" s="9">
        <v>3630</v>
      </c>
      <c r="B3634" s="14" t="s">
        <v>7788</v>
      </c>
      <c r="C3634" s="15">
        <v>45606</v>
      </c>
      <c r="D3634" s="15">
        <v>45610</v>
      </c>
      <c r="E3634" s="10" t="s">
        <v>19</v>
      </c>
      <c r="F3634" s="10" t="s">
        <v>1991</v>
      </c>
      <c r="G3634" s="10" t="s">
        <v>1992</v>
      </c>
      <c r="H3634" s="10" t="s">
        <v>36</v>
      </c>
      <c r="I3634" s="10" t="s">
        <v>23</v>
      </c>
      <c r="J3634" s="10" t="s">
        <v>1275</v>
      </c>
      <c r="K3634" s="10" t="s">
        <v>226</v>
      </c>
      <c r="L3634" s="10">
        <v>47374</v>
      </c>
      <c r="M3634" s="10" t="s">
        <v>95</v>
      </c>
      <c r="N3634" s="10" t="str">
        <f>_xlfn.XLOOKUP($M:$M,People!$B:$B,People!A:A)</f>
        <v>Roxanne Rodriguez</v>
      </c>
      <c r="O3634" s="10" t="s">
        <v>1318</v>
      </c>
      <c r="P3634" s="10" t="str">
        <f>VLOOKUP(O3634,Products!$A:$E,3,FALSE)</f>
        <v>IKEA</v>
      </c>
      <c r="Q3634" s="31">
        <f>INDEX(Products!$E:$E,MATCH(O3634,Products!$A:$A,0))</f>
        <v>0.28000000000000003</v>
      </c>
      <c r="R3634" s="10" t="s">
        <v>41</v>
      </c>
      <c r="S3634" s="10" t="s">
        <v>53</v>
      </c>
      <c r="T3634" s="10" t="s">
        <v>1319</v>
      </c>
      <c r="U3634" s="12">
        <v>714.30000000000007</v>
      </c>
      <c r="V3634" s="12">
        <v>5</v>
      </c>
      <c r="W3634" s="12">
        <v>0</v>
      </c>
      <c r="X3634" s="12">
        <v>207.14699999999993</v>
      </c>
    </row>
    <row r="3635" spans="1:24" ht="14" x14ac:dyDescent="0.3">
      <c r="A3635" s="9">
        <v>3631</v>
      </c>
      <c r="B3635" s="14" t="s">
        <v>7789</v>
      </c>
      <c r="C3635" s="15">
        <v>45606</v>
      </c>
      <c r="D3635" s="15">
        <v>45611</v>
      </c>
      <c r="E3635" s="10" t="s">
        <v>44</v>
      </c>
      <c r="F3635" s="10" t="s">
        <v>866</v>
      </c>
      <c r="G3635" s="10" t="s">
        <v>867</v>
      </c>
      <c r="H3635" s="10" t="s">
        <v>22</v>
      </c>
      <c r="I3635" s="10" t="s">
        <v>23</v>
      </c>
      <c r="J3635" s="10" t="s">
        <v>868</v>
      </c>
      <c r="K3635" s="10" t="s">
        <v>38</v>
      </c>
      <c r="L3635" s="10">
        <v>94513</v>
      </c>
      <c r="M3635" s="10" t="s">
        <v>39</v>
      </c>
      <c r="N3635" s="10" t="str">
        <f>_xlfn.XLOOKUP($M:$M,People!$B:$B,People!A:A)</f>
        <v>Sadie Pawthorne</v>
      </c>
      <c r="O3635" s="10" t="s">
        <v>869</v>
      </c>
      <c r="P3635" s="10" t="str">
        <f>VLOOKUP(O3635,Products!$A:$E,3,FALSE)</f>
        <v>Dell</v>
      </c>
      <c r="Q3635" s="31">
        <f>INDEX(Products!$E:$E,MATCH(O3635,Products!$A:$A,0))</f>
        <v>0.4</v>
      </c>
      <c r="R3635" s="10" t="s">
        <v>64</v>
      </c>
      <c r="S3635" s="10" t="s">
        <v>144</v>
      </c>
      <c r="T3635" s="10" t="s">
        <v>870</v>
      </c>
      <c r="U3635" s="12">
        <v>79.900000000000006</v>
      </c>
      <c r="V3635" s="12">
        <v>2</v>
      </c>
      <c r="W3635" s="12">
        <v>0</v>
      </c>
      <c r="X3635" s="12">
        <v>35.156000000000006</v>
      </c>
    </row>
    <row r="3636" spans="1:24" ht="14" x14ac:dyDescent="0.3">
      <c r="A3636" s="9">
        <v>3632</v>
      </c>
      <c r="B3636" s="14" t="s">
        <v>7786</v>
      </c>
      <c r="C3636" s="15">
        <v>45606</v>
      </c>
      <c r="D3636" s="15">
        <v>45610</v>
      </c>
      <c r="E3636" s="10" t="s">
        <v>44</v>
      </c>
      <c r="F3636" s="10" t="s">
        <v>1327</v>
      </c>
      <c r="G3636" s="10" t="s">
        <v>1328</v>
      </c>
      <c r="H3636" s="10" t="s">
        <v>92</v>
      </c>
      <c r="I3636" s="10" t="s">
        <v>23</v>
      </c>
      <c r="J3636" s="10" t="s">
        <v>498</v>
      </c>
      <c r="K3636" s="10" t="s">
        <v>204</v>
      </c>
      <c r="L3636" s="10">
        <v>55113</v>
      </c>
      <c r="M3636" s="10" t="s">
        <v>95</v>
      </c>
      <c r="N3636" s="10" t="str">
        <f>_xlfn.XLOOKUP($M:$M,People!$B:$B,People!A:A)</f>
        <v>Roxanne Rodriguez</v>
      </c>
      <c r="O3636" s="10" t="s">
        <v>5034</v>
      </c>
      <c r="P3636" s="10" t="str">
        <f>VLOOKUP(O3636,Products!$A:$E,3,FALSE)</f>
        <v>Staples</v>
      </c>
      <c r="Q3636" s="31">
        <f>INDEX(Products!$E:$E,MATCH(O3636,Products!$A:$A,0))</f>
        <v>0.37</v>
      </c>
      <c r="R3636" s="10" t="s">
        <v>64</v>
      </c>
      <c r="S3636" s="10" t="s">
        <v>1063</v>
      </c>
      <c r="T3636" s="10" t="s">
        <v>5035</v>
      </c>
      <c r="U3636" s="12">
        <v>549.99</v>
      </c>
      <c r="V3636" s="12">
        <v>1</v>
      </c>
      <c r="W3636" s="12">
        <v>0</v>
      </c>
      <c r="X3636" s="12">
        <v>274.995</v>
      </c>
    </row>
    <row r="3637" spans="1:24" ht="14" x14ac:dyDescent="0.3">
      <c r="A3637" s="9">
        <v>3633</v>
      </c>
      <c r="B3637" s="14" t="s">
        <v>7790</v>
      </c>
      <c r="C3637" s="15">
        <v>45607</v>
      </c>
      <c r="D3637" s="15">
        <v>45607</v>
      </c>
      <c r="E3637" s="10" t="s">
        <v>1124</v>
      </c>
      <c r="F3637" s="10" t="s">
        <v>903</v>
      </c>
      <c r="G3637" s="10" t="s">
        <v>904</v>
      </c>
      <c r="H3637" s="10" t="s">
        <v>36</v>
      </c>
      <c r="I3637" s="10" t="s">
        <v>23</v>
      </c>
      <c r="J3637" s="10" t="s">
        <v>771</v>
      </c>
      <c r="K3637" s="10" t="s">
        <v>212</v>
      </c>
      <c r="L3637" s="10">
        <v>48234</v>
      </c>
      <c r="M3637" s="10" t="s">
        <v>95</v>
      </c>
      <c r="N3637" s="10" t="str">
        <f>_xlfn.XLOOKUP($M:$M,People!$B:$B,People!A:A)</f>
        <v>Roxanne Rodriguez</v>
      </c>
      <c r="O3637" s="10" t="s">
        <v>96</v>
      </c>
      <c r="P3637" s="10" t="str">
        <f>VLOOKUP(O3637,Products!$A:$E,3,FALSE)</f>
        <v>IKEA</v>
      </c>
      <c r="Q3637" s="31">
        <f>INDEX(Products!$E:$E,MATCH(O3637,Products!$A:$A,0))</f>
        <v>0.4</v>
      </c>
      <c r="R3637" s="10" t="s">
        <v>41</v>
      </c>
      <c r="S3637" s="10" t="s">
        <v>71</v>
      </c>
      <c r="T3637" s="10" t="s">
        <v>97</v>
      </c>
      <c r="U3637" s="12">
        <v>123.858</v>
      </c>
      <c r="V3637" s="12">
        <v>2</v>
      </c>
      <c r="W3637" s="12">
        <v>0.1</v>
      </c>
      <c r="X3637" s="12">
        <v>46.790800000000004</v>
      </c>
    </row>
    <row r="3638" spans="1:24" ht="14" x14ac:dyDescent="0.3">
      <c r="A3638" s="9">
        <v>3634</v>
      </c>
      <c r="B3638" s="14" t="s">
        <v>7790</v>
      </c>
      <c r="C3638" s="15">
        <v>45607</v>
      </c>
      <c r="D3638" s="15">
        <v>45607</v>
      </c>
      <c r="E3638" s="10" t="s">
        <v>1124</v>
      </c>
      <c r="F3638" s="10" t="s">
        <v>903</v>
      </c>
      <c r="G3638" s="10" t="s">
        <v>904</v>
      </c>
      <c r="H3638" s="10" t="s">
        <v>36</v>
      </c>
      <c r="I3638" s="10" t="s">
        <v>23</v>
      </c>
      <c r="J3638" s="10" t="s">
        <v>771</v>
      </c>
      <c r="K3638" s="10" t="s">
        <v>212</v>
      </c>
      <c r="L3638" s="10">
        <v>48234</v>
      </c>
      <c r="M3638" s="10" t="s">
        <v>95</v>
      </c>
      <c r="N3638" s="10" t="str">
        <f>_xlfn.XLOOKUP($M:$M,People!$B:$B,People!A:A)</f>
        <v>Roxanne Rodriguez</v>
      </c>
      <c r="O3638" s="10" t="s">
        <v>199</v>
      </c>
      <c r="P3638" s="10" t="str">
        <f>VLOOKUP(O3638,Products!$A:$E,3,FALSE)</f>
        <v>Staples</v>
      </c>
      <c r="Q3638" s="31">
        <f>INDEX(Products!$E:$E,MATCH(O3638,Products!$A:$A,0))</f>
        <v>0.33</v>
      </c>
      <c r="R3638" s="10" t="s">
        <v>41</v>
      </c>
      <c r="S3638" s="10" t="s">
        <v>53</v>
      </c>
      <c r="T3638" s="10" t="s">
        <v>200</v>
      </c>
      <c r="U3638" s="12">
        <v>418.32</v>
      </c>
      <c r="V3638" s="12">
        <v>7</v>
      </c>
      <c r="W3638" s="12">
        <v>0</v>
      </c>
      <c r="X3638" s="12">
        <v>117.12960000000004</v>
      </c>
    </row>
    <row r="3639" spans="1:24" ht="14" x14ac:dyDescent="0.3">
      <c r="A3639" s="9">
        <v>3635</v>
      </c>
      <c r="B3639" s="14" t="s">
        <v>7791</v>
      </c>
      <c r="C3639" s="15">
        <v>45608</v>
      </c>
      <c r="D3639" s="15">
        <v>45615</v>
      </c>
      <c r="E3639" s="10" t="s">
        <v>44</v>
      </c>
      <c r="F3639" s="10" t="s">
        <v>4935</v>
      </c>
      <c r="G3639" s="10" t="s">
        <v>4936</v>
      </c>
      <c r="H3639" s="10" t="s">
        <v>36</v>
      </c>
      <c r="I3639" s="10" t="s">
        <v>23</v>
      </c>
      <c r="J3639" s="10" t="s">
        <v>5018</v>
      </c>
      <c r="K3639" s="10" t="s">
        <v>48</v>
      </c>
      <c r="L3639" s="10">
        <v>33317</v>
      </c>
      <c r="M3639" s="10" t="s">
        <v>26</v>
      </c>
      <c r="N3639" s="10" t="str">
        <f>_xlfn.XLOOKUP($M:$M,People!$B:$B,People!A:A)</f>
        <v>Fred Suzuki</v>
      </c>
      <c r="O3639" s="10" t="s">
        <v>5076</v>
      </c>
      <c r="P3639" s="10" t="str">
        <f>VLOOKUP(O3639,Products!$A:$E,3,FALSE)</f>
        <v>3M</v>
      </c>
      <c r="Q3639" s="31">
        <f>INDEX(Products!$E:$E,MATCH(O3639,Products!$A:$A,0))</f>
        <v>0.32</v>
      </c>
      <c r="R3639" s="10" t="s">
        <v>28</v>
      </c>
      <c r="S3639" s="10" t="s">
        <v>32</v>
      </c>
      <c r="T3639" s="10" t="s">
        <v>5077</v>
      </c>
      <c r="U3639" s="12">
        <v>523.91999999999996</v>
      </c>
      <c r="V3639" s="12">
        <v>5</v>
      </c>
      <c r="W3639" s="12">
        <v>0.2</v>
      </c>
      <c r="X3639" s="12">
        <v>-72.039000000000044</v>
      </c>
    </row>
    <row r="3640" spans="1:24" ht="14" x14ac:dyDescent="0.3">
      <c r="A3640" s="9">
        <v>3636</v>
      </c>
      <c r="B3640" s="14" t="s">
        <v>7791</v>
      </c>
      <c r="C3640" s="15">
        <v>45608</v>
      </c>
      <c r="D3640" s="15">
        <v>45615</v>
      </c>
      <c r="E3640" s="10" t="s">
        <v>44</v>
      </c>
      <c r="F3640" s="10" t="s">
        <v>4935</v>
      </c>
      <c r="G3640" s="10" t="s">
        <v>4936</v>
      </c>
      <c r="H3640" s="10" t="s">
        <v>36</v>
      </c>
      <c r="I3640" s="10" t="s">
        <v>23</v>
      </c>
      <c r="J3640" s="10" t="s">
        <v>5018</v>
      </c>
      <c r="K3640" s="10" t="s">
        <v>48</v>
      </c>
      <c r="L3640" s="10">
        <v>33317</v>
      </c>
      <c r="M3640" s="10" t="s">
        <v>26</v>
      </c>
      <c r="N3640" s="10" t="str">
        <f>_xlfn.XLOOKUP($M:$M,People!$B:$B,People!A:A)</f>
        <v>Fred Suzuki</v>
      </c>
      <c r="O3640" s="10" t="s">
        <v>782</v>
      </c>
      <c r="P3640" s="10" t="str">
        <f>VLOOKUP(O3640,Products!$A:$E,3,FALSE)</f>
        <v>Dell</v>
      </c>
      <c r="Q3640" s="31">
        <f>INDEX(Products!$E:$E,MATCH(O3640,Products!$A:$A,0))</f>
        <v>0.3</v>
      </c>
      <c r="R3640" s="10" t="s">
        <v>28</v>
      </c>
      <c r="S3640" s="10" t="s">
        <v>32</v>
      </c>
      <c r="T3640" s="10" t="s">
        <v>783</v>
      </c>
      <c r="U3640" s="12">
        <v>146.13600000000002</v>
      </c>
      <c r="V3640" s="12">
        <v>3</v>
      </c>
      <c r="W3640" s="12">
        <v>0.2</v>
      </c>
      <c r="X3640" s="12">
        <v>16.440299999999986</v>
      </c>
    </row>
    <row r="3641" spans="1:24" ht="14" x14ac:dyDescent="0.3">
      <c r="A3641" s="9">
        <v>3637</v>
      </c>
      <c r="B3641" s="14" t="s">
        <v>7791</v>
      </c>
      <c r="C3641" s="15">
        <v>45608</v>
      </c>
      <c r="D3641" s="15">
        <v>45615</v>
      </c>
      <c r="E3641" s="10" t="s">
        <v>44</v>
      </c>
      <c r="F3641" s="10" t="s">
        <v>4935</v>
      </c>
      <c r="G3641" s="10" t="s">
        <v>4936</v>
      </c>
      <c r="H3641" s="10" t="s">
        <v>36</v>
      </c>
      <c r="I3641" s="10" t="s">
        <v>23</v>
      </c>
      <c r="J3641" s="10" t="s">
        <v>5018</v>
      </c>
      <c r="K3641" s="10" t="s">
        <v>48</v>
      </c>
      <c r="L3641" s="10">
        <v>33317</v>
      </c>
      <c r="M3641" s="10" t="s">
        <v>26</v>
      </c>
      <c r="N3641" s="10" t="str">
        <f>_xlfn.XLOOKUP($M:$M,People!$B:$B,People!A:A)</f>
        <v>Fred Suzuki</v>
      </c>
      <c r="O3641" s="10" t="s">
        <v>1523</v>
      </c>
      <c r="P3641" s="10" t="str">
        <f>VLOOKUP(O3641,Products!$A:$E,3,FALSE)</f>
        <v>Logitech</v>
      </c>
      <c r="Q3641" s="31">
        <f>INDEX(Products!$E:$E,MATCH(O3641,Products!$A:$A,0))</f>
        <v>0.27</v>
      </c>
      <c r="R3641" s="10" t="s">
        <v>41</v>
      </c>
      <c r="S3641" s="10" t="s">
        <v>61</v>
      </c>
      <c r="T3641" s="10" t="s">
        <v>1524</v>
      </c>
      <c r="U3641" s="12">
        <v>11.76</v>
      </c>
      <c r="V3641" s="12">
        <v>5</v>
      </c>
      <c r="W3641" s="12">
        <v>0.2</v>
      </c>
      <c r="X3641" s="12">
        <v>1.3229999999999991</v>
      </c>
    </row>
    <row r="3642" spans="1:24" ht="14" x14ac:dyDescent="0.3">
      <c r="A3642" s="9">
        <v>3638</v>
      </c>
      <c r="B3642" s="14" t="s">
        <v>7791</v>
      </c>
      <c r="C3642" s="15">
        <v>45608</v>
      </c>
      <c r="D3642" s="15">
        <v>45615</v>
      </c>
      <c r="E3642" s="10" t="s">
        <v>44</v>
      </c>
      <c r="F3642" s="10" t="s">
        <v>4935</v>
      </c>
      <c r="G3642" s="10" t="s">
        <v>4936</v>
      </c>
      <c r="H3642" s="10" t="s">
        <v>36</v>
      </c>
      <c r="I3642" s="10" t="s">
        <v>23</v>
      </c>
      <c r="J3642" s="10" t="s">
        <v>5018</v>
      </c>
      <c r="K3642" s="10" t="s">
        <v>48</v>
      </c>
      <c r="L3642" s="10">
        <v>33317</v>
      </c>
      <c r="M3642" s="10" t="s">
        <v>26</v>
      </c>
      <c r="N3642" s="10" t="str">
        <f>_xlfn.XLOOKUP($M:$M,People!$B:$B,People!A:A)</f>
        <v>Fred Suzuki</v>
      </c>
      <c r="O3642" s="10" t="s">
        <v>4727</v>
      </c>
      <c r="P3642" s="10" t="str">
        <f>VLOOKUP(O3642,Products!$A:$E,3,FALSE)</f>
        <v>Staples</v>
      </c>
      <c r="Q3642" s="31">
        <f>INDEX(Products!$E:$E,MATCH(O3642,Products!$A:$A,0))</f>
        <v>0.39</v>
      </c>
      <c r="R3642" s="10" t="s">
        <v>41</v>
      </c>
      <c r="S3642" s="10" t="s">
        <v>68</v>
      </c>
      <c r="T3642" s="10" t="s">
        <v>4728</v>
      </c>
      <c r="U3642" s="12">
        <v>4.6619999999999999</v>
      </c>
      <c r="V3642" s="12">
        <v>3</v>
      </c>
      <c r="W3642" s="12">
        <v>0.7</v>
      </c>
      <c r="X3642" s="12">
        <v>-3.7295999999999996</v>
      </c>
    </row>
    <row r="3643" spans="1:24" ht="14" x14ac:dyDescent="0.3">
      <c r="A3643" s="9">
        <v>3639</v>
      </c>
      <c r="B3643" s="14" t="s">
        <v>7791</v>
      </c>
      <c r="C3643" s="15">
        <v>45608</v>
      </c>
      <c r="D3643" s="15">
        <v>45615</v>
      </c>
      <c r="E3643" s="10" t="s">
        <v>44</v>
      </c>
      <c r="F3643" s="10" t="s">
        <v>4935</v>
      </c>
      <c r="G3643" s="10" t="s">
        <v>4936</v>
      </c>
      <c r="H3643" s="10" t="s">
        <v>36</v>
      </c>
      <c r="I3643" s="10" t="s">
        <v>23</v>
      </c>
      <c r="J3643" s="10" t="s">
        <v>5018</v>
      </c>
      <c r="K3643" s="10" t="s">
        <v>48</v>
      </c>
      <c r="L3643" s="10">
        <v>33317</v>
      </c>
      <c r="M3643" s="10" t="s">
        <v>26</v>
      </c>
      <c r="N3643" s="10" t="str">
        <f>_xlfn.XLOOKUP($M:$M,People!$B:$B,People!A:A)</f>
        <v>Fred Suzuki</v>
      </c>
      <c r="O3643" s="10" t="s">
        <v>207</v>
      </c>
      <c r="P3643" s="10" t="str">
        <f>VLOOKUP(O3643,Products!$A:$E,3,FALSE)</f>
        <v>Office Depot</v>
      </c>
      <c r="Q3643" s="31">
        <f>INDEX(Products!$E:$E,MATCH(O3643,Products!$A:$A,0))</f>
        <v>0.3</v>
      </c>
      <c r="R3643" s="10" t="s">
        <v>41</v>
      </c>
      <c r="S3643" s="10" t="s">
        <v>68</v>
      </c>
      <c r="T3643" s="10" t="s">
        <v>208</v>
      </c>
      <c r="U3643" s="12">
        <v>5.2380000000000013</v>
      </c>
      <c r="V3643" s="12">
        <v>2</v>
      </c>
      <c r="W3643" s="12">
        <v>0.7</v>
      </c>
      <c r="X3643" s="12">
        <v>-4.0158000000000005</v>
      </c>
    </row>
    <row r="3644" spans="1:24" ht="14" x14ac:dyDescent="0.3">
      <c r="A3644" s="9">
        <v>3640</v>
      </c>
      <c r="B3644" s="14" t="s">
        <v>7792</v>
      </c>
      <c r="C3644" s="15">
        <v>45608</v>
      </c>
      <c r="D3644" s="15">
        <v>45614</v>
      </c>
      <c r="E3644" s="10" t="s">
        <v>44</v>
      </c>
      <c r="F3644" s="10" t="s">
        <v>4790</v>
      </c>
      <c r="G3644" s="10" t="s">
        <v>4791</v>
      </c>
      <c r="H3644" s="10" t="s">
        <v>22</v>
      </c>
      <c r="I3644" s="10" t="s">
        <v>23</v>
      </c>
      <c r="J3644" s="10" t="s">
        <v>237</v>
      </c>
      <c r="K3644" s="10" t="s">
        <v>238</v>
      </c>
      <c r="L3644" s="10">
        <v>10035</v>
      </c>
      <c r="M3644" s="10" t="s">
        <v>133</v>
      </c>
      <c r="N3644" s="10" t="str">
        <f>_xlfn.XLOOKUP($M:$M,People!$B:$B,People!A:A)</f>
        <v>Chuck Magee</v>
      </c>
      <c r="O3644" s="10" t="s">
        <v>2737</v>
      </c>
      <c r="P3644" s="10" t="str">
        <f>VLOOKUP(O3644,Products!$A:$E,3,FALSE)</f>
        <v>Logitech</v>
      </c>
      <c r="Q3644" s="31">
        <f>INDEX(Products!$E:$E,MATCH(O3644,Products!$A:$A,0))</f>
        <v>0.31</v>
      </c>
      <c r="R3644" s="10" t="s">
        <v>41</v>
      </c>
      <c r="S3644" s="10" t="s">
        <v>155</v>
      </c>
      <c r="T3644" s="10" t="s">
        <v>588</v>
      </c>
      <c r="U3644" s="12">
        <v>15.56</v>
      </c>
      <c r="V3644" s="12">
        <v>2</v>
      </c>
      <c r="W3644" s="12">
        <v>0</v>
      </c>
      <c r="X3644" s="12">
        <v>7.3132000000000001</v>
      </c>
    </row>
    <row r="3645" spans="1:24" ht="14" x14ac:dyDescent="0.3">
      <c r="A3645" s="9">
        <v>3641</v>
      </c>
      <c r="B3645" s="14" t="s">
        <v>7793</v>
      </c>
      <c r="C3645" s="15">
        <v>45608</v>
      </c>
      <c r="D3645" s="15">
        <v>45614</v>
      </c>
      <c r="E3645" s="10" t="s">
        <v>44</v>
      </c>
      <c r="F3645" s="10" t="s">
        <v>5408</v>
      </c>
      <c r="G3645" s="10" t="s">
        <v>5409</v>
      </c>
      <c r="H3645" s="10" t="s">
        <v>36</v>
      </c>
      <c r="I3645" s="10" t="s">
        <v>23</v>
      </c>
      <c r="J3645" s="10" t="s">
        <v>165</v>
      </c>
      <c r="K3645" s="10" t="s">
        <v>94</v>
      </c>
      <c r="L3645" s="10">
        <v>77095</v>
      </c>
      <c r="M3645" s="10" t="s">
        <v>95</v>
      </c>
      <c r="N3645" s="10" t="str">
        <f>_xlfn.XLOOKUP($M:$M,People!$B:$B,People!A:A)</f>
        <v>Roxanne Rodriguez</v>
      </c>
      <c r="O3645" s="10" t="s">
        <v>2881</v>
      </c>
      <c r="P3645" s="10" t="str">
        <f>VLOOKUP(O3645,Products!$A:$E,3,FALSE)</f>
        <v>Staples</v>
      </c>
      <c r="Q3645" s="31">
        <f>INDEX(Products!$E:$E,MATCH(O3645,Products!$A:$A,0))</f>
        <v>0.31</v>
      </c>
      <c r="R3645" s="10" t="s">
        <v>41</v>
      </c>
      <c r="S3645" s="10" t="s">
        <v>155</v>
      </c>
      <c r="T3645" s="10" t="s">
        <v>2882</v>
      </c>
      <c r="U3645" s="12">
        <v>223.88799999999998</v>
      </c>
      <c r="V3645" s="12">
        <v>7</v>
      </c>
      <c r="W3645" s="12">
        <v>0.2</v>
      </c>
      <c r="X3645" s="12">
        <v>69.964999999999975</v>
      </c>
    </row>
    <row r="3646" spans="1:24" ht="14" x14ac:dyDescent="0.3">
      <c r="A3646" s="9">
        <v>3642</v>
      </c>
      <c r="B3646" s="14" t="s">
        <v>7794</v>
      </c>
      <c r="C3646" s="15">
        <v>45608</v>
      </c>
      <c r="D3646" s="15">
        <v>45610</v>
      </c>
      <c r="E3646" s="10" t="s">
        <v>168</v>
      </c>
      <c r="F3646" s="10" t="s">
        <v>2047</v>
      </c>
      <c r="G3646" s="10" t="s">
        <v>2048</v>
      </c>
      <c r="H3646" s="10" t="s">
        <v>36</v>
      </c>
      <c r="I3646" s="10" t="s">
        <v>23</v>
      </c>
      <c r="J3646" s="10" t="s">
        <v>37</v>
      </c>
      <c r="K3646" s="10" t="s">
        <v>38</v>
      </c>
      <c r="L3646" s="10">
        <v>90032</v>
      </c>
      <c r="M3646" s="10" t="s">
        <v>39</v>
      </c>
      <c r="N3646" s="10" t="str">
        <f>_xlfn.XLOOKUP($M:$M,People!$B:$B,People!A:A)</f>
        <v>Sadie Pawthorne</v>
      </c>
      <c r="O3646" s="10" t="s">
        <v>4515</v>
      </c>
      <c r="P3646" s="10" t="str">
        <f>VLOOKUP(O3646,Products!$A:$E,3,FALSE)</f>
        <v>Office Depot</v>
      </c>
      <c r="Q3646" s="31">
        <f>INDEX(Products!$E:$E,MATCH(O3646,Products!$A:$A,0))</f>
        <v>0.38</v>
      </c>
      <c r="R3646" s="10" t="s">
        <v>41</v>
      </c>
      <c r="S3646" s="10" t="s">
        <v>82</v>
      </c>
      <c r="T3646" s="10" t="s">
        <v>4516</v>
      </c>
      <c r="U3646" s="12">
        <v>15.700000000000001</v>
      </c>
      <c r="V3646" s="12">
        <v>5</v>
      </c>
      <c r="W3646" s="12">
        <v>0</v>
      </c>
      <c r="X3646" s="12">
        <v>7.0649999999999995</v>
      </c>
    </row>
    <row r="3647" spans="1:24" ht="14" x14ac:dyDescent="0.3">
      <c r="A3647" s="9">
        <v>3643</v>
      </c>
      <c r="B3647" s="14" t="s">
        <v>7793</v>
      </c>
      <c r="C3647" s="15">
        <v>45608</v>
      </c>
      <c r="D3647" s="15">
        <v>45614</v>
      </c>
      <c r="E3647" s="10" t="s">
        <v>44</v>
      </c>
      <c r="F3647" s="10" t="s">
        <v>5408</v>
      </c>
      <c r="G3647" s="10" t="s">
        <v>5409</v>
      </c>
      <c r="H3647" s="10" t="s">
        <v>36</v>
      </c>
      <c r="I3647" s="10" t="s">
        <v>23</v>
      </c>
      <c r="J3647" s="10" t="s">
        <v>165</v>
      </c>
      <c r="K3647" s="10" t="s">
        <v>94</v>
      </c>
      <c r="L3647" s="10">
        <v>77095</v>
      </c>
      <c r="M3647" s="10" t="s">
        <v>95</v>
      </c>
      <c r="N3647" s="10" t="str">
        <f>_xlfn.XLOOKUP($M:$M,People!$B:$B,People!A:A)</f>
        <v>Roxanne Rodriguez</v>
      </c>
      <c r="O3647" s="10" t="s">
        <v>804</v>
      </c>
      <c r="P3647" s="10" t="str">
        <f>VLOOKUP(O3647,Products!$A:$E,3,FALSE)</f>
        <v>3M</v>
      </c>
      <c r="Q3647" s="31">
        <f>INDEX(Products!$E:$E,MATCH(O3647,Products!$A:$A,0))</f>
        <v>0.28000000000000003</v>
      </c>
      <c r="R3647" s="10" t="s">
        <v>41</v>
      </c>
      <c r="S3647" s="10" t="s">
        <v>82</v>
      </c>
      <c r="T3647" s="10" t="s">
        <v>805</v>
      </c>
      <c r="U3647" s="12">
        <v>15.552000000000003</v>
      </c>
      <c r="V3647" s="12">
        <v>3</v>
      </c>
      <c r="W3647" s="12">
        <v>0.2</v>
      </c>
      <c r="X3647" s="12">
        <v>5.6375999999999999</v>
      </c>
    </row>
    <row r="3648" spans="1:24" ht="14" x14ac:dyDescent="0.3">
      <c r="A3648" s="9">
        <v>3644</v>
      </c>
      <c r="B3648" s="14" t="s">
        <v>7793</v>
      </c>
      <c r="C3648" s="15">
        <v>45608</v>
      </c>
      <c r="D3648" s="15">
        <v>45614</v>
      </c>
      <c r="E3648" s="10" t="s">
        <v>44</v>
      </c>
      <c r="F3648" s="10" t="s">
        <v>5408</v>
      </c>
      <c r="G3648" s="10" t="s">
        <v>5409</v>
      </c>
      <c r="H3648" s="10" t="s">
        <v>36</v>
      </c>
      <c r="I3648" s="10" t="s">
        <v>23</v>
      </c>
      <c r="J3648" s="10" t="s">
        <v>165</v>
      </c>
      <c r="K3648" s="10" t="s">
        <v>94</v>
      </c>
      <c r="L3648" s="10">
        <v>77095</v>
      </c>
      <c r="M3648" s="10" t="s">
        <v>95</v>
      </c>
      <c r="N3648" s="10" t="str">
        <f>_xlfn.XLOOKUP($M:$M,People!$B:$B,People!A:A)</f>
        <v>Roxanne Rodriguez</v>
      </c>
      <c r="O3648" s="10" t="s">
        <v>2832</v>
      </c>
      <c r="P3648" s="10" t="str">
        <f>VLOOKUP(O3648,Products!$A:$E,3,FALSE)</f>
        <v>3M</v>
      </c>
      <c r="Q3648" s="31">
        <f>INDEX(Products!$E:$E,MATCH(O3648,Products!$A:$A,0))</f>
        <v>0.36</v>
      </c>
      <c r="R3648" s="10" t="s">
        <v>41</v>
      </c>
      <c r="S3648" s="10" t="s">
        <v>53</v>
      </c>
      <c r="T3648" s="10" t="s">
        <v>2833</v>
      </c>
      <c r="U3648" s="12">
        <v>64.784000000000006</v>
      </c>
      <c r="V3648" s="12">
        <v>1</v>
      </c>
      <c r="W3648" s="12">
        <v>0.2</v>
      </c>
      <c r="X3648" s="12">
        <v>-14.576399999999996</v>
      </c>
    </row>
    <row r="3649" spans="1:24" ht="14" x14ac:dyDescent="0.3">
      <c r="A3649" s="9">
        <v>3645</v>
      </c>
      <c r="B3649" s="14" t="s">
        <v>7791</v>
      </c>
      <c r="C3649" s="15">
        <v>45608</v>
      </c>
      <c r="D3649" s="15">
        <v>45615</v>
      </c>
      <c r="E3649" s="10" t="s">
        <v>44</v>
      </c>
      <c r="F3649" s="10" t="s">
        <v>4935</v>
      </c>
      <c r="G3649" s="10" t="s">
        <v>4936</v>
      </c>
      <c r="H3649" s="10" t="s">
        <v>36</v>
      </c>
      <c r="I3649" s="10" t="s">
        <v>23</v>
      </c>
      <c r="J3649" s="10" t="s">
        <v>5018</v>
      </c>
      <c r="K3649" s="10" t="s">
        <v>48</v>
      </c>
      <c r="L3649" s="10">
        <v>33317</v>
      </c>
      <c r="M3649" s="10" t="s">
        <v>26</v>
      </c>
      <c r="N3649" s="10" t="str">
        <f>_xlfn.XLOOKUP($M:$M,People!$B:$B,People!A:A)</f>
        <v>Fred Suzuki</v>
      </c>
      <c r="O3649" s="10" t="s">
        <v>3461</v>
      </c>
      <c r="P3649" s="10" t="str">
        <f>VLOOKUP(O3649,Products!$A:$E,3,FALSE)</f>
        <v>Samsung</v>
      </c>
      <c r="Q3649" s="31">
        <f>INDEX(Products!$E:$E,MATCH(O3649,Products!$A:$A,0))</f>
        <v>0.25</v>
      </c>
      <c r="R3649" s="10" t="s">
        <v>64</v>
      </c>
      <c r="S3649" s="10" t="s">
        <v>65</v>
      </c>
      <c r="T3649" s="10" t="s">
        <v>3462</v>
      </c>
      <c r="U3649" s="12">
        <v>100.792</v>
      </c>
      <c r="V3649" s="12">
        <v>1</v>
      </c>
      <c r="W3649" s="12">
        <v>0.2</v>
      </c>
      <c r="X3649" s="12">
        <v>10.079200000000007</v>
      </c>
    </row>
    <row r="3650" spans="1:24" ht="14" x14ac:dyDescent="0.3">
      <c r="A3650" s="9">
        <v>3646</v>
      </c>
      <c r="B3650" s="14" t="s">
        <v>7795</v>
      </c>
      <c r="C3650" s="15">
        <v>45609</v>
      </c>
      <c r="D3650" s="15">
        <v>45613</v>
      </c>
      <c r="E3650" s="10" t="s">
        <v>44</v>
      </c>
      <c r="F3650" s="10" t="s">
        <v>1038</v>
      </c>
      <c r="G3650" s="10" t="s">
        <v>1039</v>
      </c>
      <c r="H3650" s="10" t="s">
        <v>22</v>
      </c>
      <c r="I3650" s="10" t="s">
        <v>23</v>
      </c>
      <c r="J3650" s="10" t="s">
        <v>165</v>
      </c>
      <c r="K3650" s="10" t="s">
        <v>94</v>
      </c>
      <c r="L3650" s="10">
        <v>77041</v>
      </c>
      <c r="M3650" s="10" t="s">
        <v>95</v>
      </c>
      <c r="N3650" s="10" t="str">
        <f>_xlfn.XLOOKUP($M:$M,People!$B:$B,People!A:A)</f>
        <v>Roxanne Rodriguez</v>
      </c>
      <c r="O3650" s="10" t="s">
        <v>2594</v>
      </c>
      <c r="P3650" s="10" t="str">
        <f>VLOOKUP(O3650,Products!$A:$E,3,FALSE)</f>
        <v>Staples</v>
      </c>
      <c r="Q3650" s="31">
        <f>INDEX(Products!$E:$E,MATCH(O3650,Products!$A:$A,0))</f>
        <v>0.31</v>
      </c>
      <c r="R3650" s="10" t="s">
        <v>28</v>
      </c>
      <c r="S3650" s="10" t="s">
        <v>29</v>
      </c>
      <c r="T3650" s="10" t="s">
        <v>2595</v>
      </c>
      <c r="U3650" s="12">
        <v>613.99919999999997</v>
      </c>
      <c r="V3650" s="12">
        <v>3</v>
      </c>
      <c r="W3650" s="12">
        <v>0.32</v>
      </c>
      <c r="X3650" s="12">
        <v>-18.058800000000076</v>
      </c>
    </row>
    <row r="3651" spans="1:24" ht="14" x14ac:dyDescent="0.3">
      <c r="A3651" s="9">
        <v>3647</v>
      </c>
      <c r="B3651" s="14" t="s">
        <v>7796</v>
      </c>
      <c r="C3651" s="15">
        <v>45609</v>
      </c>
      <c r="D3651" s="15">
        <v>45613</v>
      </c>
      <c r="E3651" s="10" t="s">
        <v>44</v>
      </c>
      <c r="F3651" s="10" t="s">
        <v>1245</v>
      </c>
      <c r="G3651" s="10" t="s">
        <v>1246</v>
      </c>
      <c r="H3651" s="10" t="s">
        <v>22</v>
      </c>
      <c r="I3651" s="10" t="s">
        <v>23</v>
      </c>
      <c r="J3651" s="10" t="s">
        <v>3918</v>
      </c>
      <c r="K3651" s="10" t="s">
        <v>38</v>
      </c>
      <c r="L3651" s="10">
        <v>92404</v>
      </c>
      <c r="M3651" s="10" t="s">
        <v>39</v>
      </c>
      <c r="N3651" s="10" t="str">
        <f>_xlfn.XLOOKUP($M:$M,People!$B:$B,People!A:A)</f>
        <v>Sadie Pawthorne</v>
      </c>
      <c r="O3651" s="10" t="s">
        <v>4404</v>
      </c>
      <c r="P3651" s="10" t="str">
        <f>VLOOKUP(O3651,Products!$A:$E,3,FALSE)</f>
        <v>Samsung</v>
      </c>
      <c r="Q3651" s="31">
        <f>INDEX(Products!$E:$E,MATCH(O3651,Products!$A:$A,0))</f>
        <v>0.37</v>
      </c>
      <c r="R3651" s="10" t="s">
        <v>28</v>
      </c>
      <c r="S3651" s="10" t="s">
        <v>29</v>
      </c>
      <c r="T3651" s="10" t="s">
        <v>4405</v>
      </c>
      <c r="U3651" s="12">
        <v>683.33199999999999</v>
      </c>
      <c r="V3651" s="12">
        <v>4</v>
      </c>
      <c r="W3651" s="12">
        <v>0.15</v>
      </c>
      <c r="X3651" s="12">
        <v>-40.196000000000055</v>
      </c>
    </row>
    <row r="3652" spans="1:24" ht="14" x14ac:dyDescent="0.3">
      <c r="A3652" s="9">
        <v>3648</v>
      </c>
      <c r="B3652" s="14" t="s">
        <v>7797</v>
      </c>
      <c r="C3652" s="15">
        <v>45609</v>
      </c>
      <c r="D3652" s="15">
        <v>45615</v>
      </c>
      <c r="E3652" s="10" t="s">
        <v>44</v>
      </c>
      <c r="F3652" s="10" t="s">
        <v>802</v>
      </c>
      <c r="G3652" s="10" t="s">
        <v>803</v>
      </c>
      <c r="H3652" s="10" t="s">
        <v>22</v>
      </c>
      <c r="I3652" s="10" t="s">
        <v>23</v>
      </c>
      <c r="J3652" s="10" t="s">
        <v>533</v>
      </c>
      <c r="K3652" s="10" t="s">
        <v>218</v>
      </c>
      <c r="L3652" s="10">
        <v>19711</v>
      </c>
      <c r="M3652" s="10" t="s">
        <v>133</v>
      </c>
      <c r="N3652" s="10" t="str">
        <f>_xlfn.XLOOKUP($M:$M,People!$B:$B,People!A:A)</f>
        <v>Chuck Magee</v>
      </c>
      <c r="O3652" s="10" t="s">
        <v>2912</v>
      </c>
      <c r="P3652" s="10" t="str">
        <f>VLOOKUP(O3652,Products!$A:$E,3,FALSE)</f>
        <v>HP</v>
      </c>
      <c r="Q3652" s="31">
        <f>INDEX(Products!$E:$E,MATCH(O3652,Products!$A:$A,0))</f>
        <v>0.33</v>
      </c>
      <c r="R3652" s="10" t="s">
        <v>28</v>
      </c>
      <c r="S3652" s="10" t="s">
        <v>29</v>
      </c>
      <c r="T3652" s="10" t="s">
        <v>2913</v>
      </c>
      <c r="U3652" s="12">
        <v>299.96999999999997</v>
      </c>
      <c r="V3652" s="12">
        <v>3</v>
      </c>
      <c r="W3652" s="12">
        <v>0</v>
      </c>
      <c r="X3652" s="12">
        <v>56.994299999999981</v>
      </c>
    </row>
    <row r="3653" spans="1:24" ht="14" x14ac:dyDescent="0.3">
      <c r="A3653" s="9">
        <v>3649</v>
      </c>
      <c r="B3653" s="14" t="s">
        <v>7798</v>
      </c>
      <c r="C3653" s="15">
        <v>45609</v>
      </c>
      <c r="D3653" s="15">
        <v>45613</v>
      </c>
      <c r="E3653" s="10" t="s">
        <v>44</v>
      </c>
      <c r="F3653" s="10" t="s">
        <v>4078</v>
      </c>
      <c r="G3653" s="10" t="s">
        <v>4079</v>
      </c>
      <c r="H3653" s="10" t="s">
        <v>92</v>
      </c>
      <c r="I3653" s="10" t="s">
        <v>23</v>
      </c>
      <c r="J3653" s="10" t="s">
        <v>5482</v>
      </c>
      <c r="K3653" s="10" t="s">
        <v>1526</v>
      </c>
      <c r="L3653" s="10">
        <v>59601</v>
      </c>
      <c r="M3653" s="10" t="s">
        <v>39</v>
      </c>
      <c r="N3653" s="10" t="str">
        <f>_xlfn.XLOOKUP($M:$M,People!$B:$B,People!A:A)</f>
        <v>Sadie Pawthorne</v>
      </c>
      <c r="O3653" s="10" t="s">
        <v>2148</v>
      </c>
      <c r="P3653" s="10" t="str">
        <f>VLOOKUP(O3653,Products!$A:$E,3,FALSE)</f>
        <v>HP</v>
      </c>
      <c r="Q3653" s="31">
        <f>INDEX(Products!$E:$E,MATCH(O3653,Products!$A:$A,0))</f>
        <v>0.28999999999999998</v>
      </c>
      <c r="R3653" s="10" t="s">
        <v>28</v>
      </c>
      <c r="S3653" s="10" t="s">
        <v>58</v>
      </c>
      <c r="T3653" s="10" t="s">
        <v>2149</v>
      </c>
      <c r="U3653" s="12">
        <v>63.980000000000004</v>
      </c>
      <c r="V3653" s="12">
        <v>7</v>
      </c>
      <c r="W3653" s="12">
        <v>0</v>
      </c>
      <c r="X3653" s="12">
        <v>21.7532</v>
      </c>
    </row>
    <row r="3654" spans="1:24" ht="14" x14ac:dyDescent="0.3">
      <c r="A3654" s="9">
        <v>3650</v>
      </c>
      <c r="B3654" s="14" t="s">
        <v>7799</v>
      </c>
      <c r="C3654" s="15">
        <v>45609</v>
      </c>
      <c r="D3654" s="15">
        <v>45609</v>
      </c>
      <c r="E3654" s="10" t="s">
        <v>1124</v>
      </c>
      <c r="F3654" s="10" t="s">
        <v>3169</v>
      </c>
      <c r="G3654" s="10" t="s">
        <v>3170</v>
      </c>
      <c r="H3654" s="10" t="s">
        <v>22</v>
      </c>
      <c r="I3654" s="10" t="s">
        <v>23</v>
      </c>
      <c r="J3654" s="10" t="s">
        <v>271</v>
      </c>
      <c r="K3654" s="10" t="s">
        <v>189</v>
      </c>
      <c r="L3654" s="10">
        <v>60610</v>
      </c>
      <c r="M3654" s="10" t="s">
        <v>95</v>
      </c>
      <c r="N3654" s="10" t="str">
        <f>_xlfn.XLOOKUP($M:$M,People!$B:$B,People!A:A)</f>
        <v>Roxanne Rodriguez</v>
      </c>
      <c r="O3654" s="10" t="s">
        <v>5475</v>
      </c>
      <c r="P3654" s="10" t="str">
        <f>VLOOKUP(O3654,Products!$A:$E,3,FALSE)</f>
        <v>Staples</v>
      </c>
      <c r="Q3654" s="31">
        <f>INDEX(Products!$E:$E,MATCH(O3654,Products!$A:$A,0))</f>
        <v>0.37</v>
      </c>
      <c r="R3654" s="10" t="s">
        <v>28</v>
      </c>
      <c r="S3654" s="10" t="s">
        <v>58</v>
      </c>
      <c r="T3654" s="10" t="s">
        <v>5476</v>
      </c>
      <c r="U3654" s="12">
        <v>17.496000000000002</v>
      </c>
      <c r="V3654" s="12">
        <v>9</v>
      </c>
      <c r="W3654" s="12">
        <v>0.6</v>
      </c>
      <c r="X3654" s="12">
        <v>-7.4357999999999969</v>
      </c>
    </row>
    <row r="3655" spans="1:24" ht="14" x14ac:dyDescent="0.3">
      <c r="A3655" s="9">
        <v>3651</v>
      </c>
      <c r="B3655" s="14" t="s">
        <v>7800</v>
      </c>
      <c r="C3655" s="15">
        <v>45609</v>
      </c>
      <c r="D3655" s="15">
        <v>45613</v>
      </c>
      <c r="E3655" s="10" t="s">
        <v>44</v>
      </c>
      <c r="F3655" s="10" t="s">
        <v>399</v>
      </c>
      <c r="G3655" s="10" t="s">
        <v>400</v>
      </c>
      <c r="H3655" s="10" t="s">
        <v>22</v>
      </c>
      <c r="I3655" s="10" t="s">
        <v>23</v>
      </c>
      <c r="J3655" s="10" t="s">
        <v>401</v>
      </c>
      <c r="K3655" s="10" t="s">
        <v>402</v>
      </c>
      <c r="L3655" s="10">
        <v>80013</v>
      </c>
      <c r="M3655" s="10" t="s">
        <v>39</v>
      </c>
      <c r="N3655" s="10" t="str">
        <f>_xlfn.XLOOKUP($M:$M,People!$B:$B,People!A:A)</f>
        <v>Sadie Pawthorne</v>
      </c>
      <c r="O3655" s="10" t="s">
        <v>405</v>
      </c>
      <c r="P3655" s="10" t="str">
        <f>VLOOKUP(O3655,Products!$A:$E,3,FALSE)</f>
        <v>Dell</v>
      </c>
      <c r="Q3655" s="31">
        <f>INDEX(Products!$E:$E,MATCH(O3655,Products!$A:$A,0))</f>
        <v>0.38</v>
      </c>
      <c r="R3655" s="10" t="s">
        <v>28</v>
      </c>
      <c r="S3655" s="10" t="s">
        <v>58</v>
      </c>
      <c r="T3655" s="10" t="s">
        <v>406</v>
      </c>
      <c r="U3655" s="12">
        <v>102.35999999999999</v>
      </c>
      <c r="V3655" s="12">
        <v>3</v>
      </c>
      <c r="W3655" s="12">
        <v>0.2</v>
      </c>
      <c r="X3655" s="12">
        <v>-3.8385000000000105</v>
      </c>
    </row>
    <row r="3656" spans="1:24" ht="14" x14ac:dyDescent="0.3">
      <c r="A3656" s="9">
        <v>3652</v>
      </c>
      <c r="B3656" s="14" t="s">
        <v>7796</v>
      </c>
      <c r="C3656" s="15">
        <v>45609</v>
      </c>
      <c r="D3656" s="15">
        <v>45613</v>
      </c>
      <c r="E3656" s="10" t="s">
        <v>44</v>
      </c>
      <c r="F3656" s="10" t="s">
        <v>1245</v>
      </c>
      <c r="G3656" s="10" t="s">
        <v>1246</v>
      </c>
      <c r="H3656" s="10" t="s">
        <v>22</v>
      </c>
      <c r="I3656" s="10" t="s">
        <v>23</v>
      </c>
      <c r="J3656" s="10" t="s">
        <v>3918</v>
      </c>
      <c r="K3656" s="10" t="s">
        <v>38</v>
      </c>
      <c r="L3656" s="10">
        <v>92404</v>
      </c>
      <c r="M3656" s="10" t="s">
        <v>39</v>
      </c>
      <c r="N3656" s="10" t="str">
        <f>_xlfn.XLOOKUP($M:$M,People!$B:$B,People!A:A)</f>
        <v>Sadie Pawthorne</v>
      </c>
      <c r="O3656" s="10" t="s">
        <v>4778</v>
      </c>
      <c r="P3656" s="10" t="str">
        <f>VLOOKUP(O3656,Products!$A:$E,3,FALSE)</f>
        <v>HP</v>
      </c>
      <c r="Q3656" s="31">
        <f>INDEX(Products!$E:$E,MATCH(O3656,Products!$A:$A,0))</f>
        <v>0.37</v>
      </c>
      <c r="R3656" s="10" t="s">
        <v>41</v>
      </c>
      <c r="S3656" s="10" t="s">
        <v>68</v>
      </c>
      <c r="T3656" s="10" t="s">
        <v>4779</v>
      </c>
      <c r="U3656" s="12">
        <v>9.8719999999999999</v>
      </c>
      <c r="V3656" s="12">
        <v>2</v>
      </c>
      <c r="W3656" s="12">
        <v>0.2</v>
      </c>
      <c r="X3656" s="12">
        <v>3.4551999999999996</v>
      </c>
    </row>
    <row r="3657" spans="1:24" ht="14" x14ac:dyDescent="0.3">
      <c r="A3657" s="9">
        <v>3653</v>
      </c>
      <c r="B3657" s="14" t="s">
        <v>7800</v>
      </c>
      <c r="C3657" s="15">
        <v>45609</v>
      </c>
      <c r="D3657" s="15">
        <v>45613</v>
      </c>
      <c r="E3657" s="10" t="s">
        <v>44</v>
      </c>
      <c r="F3657" s="10" t="s">
        <v>399</v>
      </c>
      <c r="G3657" s="10" t="s">
        <v>400</v>
      </c>
      <c r="H3657" s="10" t="s">
        <v>22</v>
      </c>
      <c r="I3657" s="10" t="s">
        <v>23</v>
      </c>
      <c r="J3657" s="10" t="s">
        <v>401</v>
      </c>
      <c r="K3657" s="10" t="s">
        <v>402</v>
      </c>
      <c r="L3657" s="10">
        <v>80013</v>
      </c>
      <c r="M3657" s="10" t="s">
        <v>39</v>
      </c>
      <c r="N3657" s="10" t="str">
        <f>_xlfn.XLOOKUP($M:$M,People!$B:$B,People!A:A)</f>
        <v>Sadie Pawthorne</v>
      </c>
      <c r="O3657" s="10" t="s">
        <v>407</v>
      </c>
      <c r="P3657" s="10" t="str">
        <f>VLOOKUP(O3657,Products!$A:$E,3,FALSE)</f>
        <v>Staples</v>
      </c>
      <c r="Q3657" s="31">
        <f>INDEX(Products!$E:$E,MATCH(O3657,Products!$A:$A,0))</f>
        <v>0.27</v>
      </c>
      <c r="R3657" s="10" t="s">
        <v>41</v>
      </c>
      <c r="S3657" s="10" t="s">
        <v>68</v>
      </c>
      <c r="T3657" s="10" t="s">
        <v>408</v>
      </c>
      <c r="U3657" s="12">
        <v>36.882000000000005</v>
      </c>
      <c r="V3657" s="12">
        <v>3</v>
      </c>
      <c r="W3657" s="12">
        <v>0.7</v>
      </c>
      <c r="X3657" s="12">
        <v>-25.817399999999999</v>
      </c>
    </row>
    <row r="3658" spans="1:24" ht="14" x14ac:dyDescent="0.3">
      <c r="A3658" s="9">
        <v>3654</v>
      </c>
      <c r="B3658" s="14" t="s">
        <v>7801</v>
      </c>
      <c r="C3658" s="15">
        <v>45609</v>
      </c>
      <c r="D3658" s="15">
        <v>45614</v>
      </c>
      <c r="E3658" s="10" t="s">
        <v>44</v>
      </c>
      <c r="F3658" s="10" t="s">
        <v>1790</v>
      </c>
      <c r="G3658" s="10" t="s">
        <v>1791</v>
      </c>
      <c r="H3658" s="10" t="s">
        <v>22</v>
      </c>
      <c r="I3658" s="10" t="s">
        <v>23</v>
      </c>
      <c r="J3658" s="10" t="s">
        <v>1236</v>
      </c>
      <c r="K3658" s="10" t="s">
        <v>48</v>
      </c>
      <c r="L3658" s="10">
        <v>33178</v>
      </c>
      <c r="M3658" s="10" t="s">
        <v>26</v>
      </c>
      <c r="N3658" s="10" t="str">
        <f>_xlfn.XLOOKUP($M:$M,People!$B:$B,People!A:A)</f>
        <v>Fred Suzuki</v>
      </c>
      <c r="O3658" s="10" t="s">
        <v>3506</v>
      </c>
      <c r="P3658" s="10" t="str">
        <f>VLOOKUP(O3658,Products!$A:$E,3,FALSE)</f>
        <v>Canon</v>
      </c>
      <c r="Q3658" s="31">
        <f>INDEX(Products!$E:$E,MATCH(O3658,Products!$A:$A,0))</f>
        <v>0.34</v>
      </c>
      <c r="R3658" s="10" t="s">
        <v>41</v>
      </c>
      <c r="S3658" s="10" t="s">
        <v>68</v>
      </c>
      <c r="T3658" s="10" t="s">
        <v>3507</v>
      </c>
      <c r="U3658" s="12">
        <v>121.10400000000003</v>
      </c>
      <c r="V3658" s="12">
        <v>6</v>
      </c>
      <c r="W3658" s="12">
        <v>0.7</v>
      </c>
      <c r="X3658" s="12">
        <v>-100.91999999999999</v>
      </c>
    </row>
    <row r="3659" spans="1:24" ht="14" x14ac:dyDescent="0.3">
      <c r="A3659" s="9">
        <v>3655</v>
      </c>
      <c r="B3659" s="14" t="s">
        <v>7802</v>
      </c>
      <c r="C3659" s="15">
        <v>45609</v>
      </c>
      <c r="D3659" s="15">
        <v>45613</v>
      </c>
      <c r="E3659" s="10" t="s">
        <v>44</v>
      </c>
      <c r="F3659" s="10" t="s">
        <v>1159</v>
      </c>
      <c r="G3659" s="10" t="s">
        <v>1160</v>
      </c>
      <c r="H3659" s="10" t="s">
        <v>22</v>
      </c>
      <c r="I3659" s="10" t="s">
        <v>23</v>
      </c>
      <c r="J3659" s="10" t="s">
        <v>437</v>
      </c>
      <c r="K3659" s="10" t="s">
        <v>226</v>
      </c>
      <c r="L3659" s="10">
        <v>47201</v>
      </c>
      <c r="M3659" s="10" t="s">
        <v>95</v>
      </c>
      <c r="N3659" s="10" t="str">
        <f>_xlfn.XLOOKUP($M:$M,People!$B:$B,People!A:A)</f>
        <v>Roxanne Rodriguez</v>
      </c>
      <c r="O3659" s="10" t="s">
        <v>4322</v>
      </c>
      <c r="P3659" s="10" t="str">
        <f>VLOOKUP(O3659,Products!$A:$E,3,FALSE)</f>
        <v>Office Depot</v>
      </c>
      <c r="Q3659" s="31">
        <f>INDEX(Products!$E:$E,MATCH(O3659,Products!$A:$A,0))</f>
        <v>0.34</v>
      </c>
      <c r="R3659" s="10" t="s">
        <v>41</v>
      </c>
      <c r="S3659" s="10" t="s">
        <v>82</v>
      </c>
      <c r="T3659" s="10" t="s">
        <v>4323</v>
      </c>
      <c r="U3659" s="12">
        <v>63.769999999999996</v>
      </c>
      <c r="V3659" s="12">
        <v>7</v>
      </c>
      <c r="W3659" s="12">
        <v>0</v>
      </c>
      <c r="X3659" s="12">
        <v>28.696499999999993</v>
      </c>
    </row>
    <row r="3660" spans="1:24" ht="14" x14ac:dyDescent="0.3">
      <c r="A3660" s="9">
        <v>3656</v>
      </c>
      <c r="B3660" s="14" t="s">
        <v>7797</v>
      </c>
      <c r="C3660" s="15">
        <v>45609</v>
      </c>
      <c r="D3660" s="15">
        <v>45615</v>
      </c>
      <c r="E3660" s="10" t="s">
        <v>44</v>
      </c>
      <c r="F3660" s="10" t="s">
        <v>802</v>
      </c>
      <c r="G3660" s="10" t="s">
        <v>803</v>
      </c>
      <c r="H3660" s="10" t="s">
        <v>22</v>
      </c>
      <c r="I3660" s="10" t="s">
        <v>23</v>
      </c>
      <c r="J3660" s="10" t="s">
        <v>533</v>
      </c>
      <c r="K3660" s="10" t="s">
        <v>218</v>
      </c>
      <c r="L3660" s="10">
        <v>19711</v>
      </c>
      <c r="M3660" s="10" t="s">
        <v>133</v>
      </c>
      <c r="N3660" s="10" t="str">
        <f>_xlfn.XLOOKUP($M:$M,People!$B:$B,People!A:A)</f>
        <v>Chuck Magee</v>
      </c>
      <c r="O3660" s="10" t="s">
        <v>2213</v>
      </c>
      <c r="P3660" s="10" t="str">
        <f>VLOOKUP(O3660,Products!$A:$E,3,FALSE)</f>
        <v>Samsung</v>
      </c>
      <c r="Q3660" s="31">
        <f>INDEX(Products!$E:$E,MATCH(O3660,Products!$A:$A,0))</f>
        <v>0.37</v>
      </c>
      <c r="R3660" s="10" t="s">
        <v>41</v>
      </c>
      <c r="S3660" s="10" t="s">
        <v>82</v>
      </c>
      <c r="T3660" s="10" t="s">
        <v>2214</v>
      </c>
      <c r="U3660" s="12">
        <v>42.28</v>
      </c>
      <c r="V3660" s="12">
        <v>7</v>
      </c>
      <c r="W3660" s="12">
        <v>0</v>
      </c>
      <c r="X3660" s="12">
        <v>19.871600000000001</v>
      </c>
    </row>
    <row r="3661" spans="1:24" ht="14" x14ac:dyDescent="0.3">
      <c r="A3661" s="9">
        <v>3657</v>
      </c>
      <c r="B3661" s="14" t="s">
        <v>7803</v>
      </c>
      <c r="C3661" s="15">
        <v>45609</v>
      </c>
      <c r="D3661" s="15">
        <v>45613</v>
      </c>
      <c r="E3661" s="10" t="s">
        <v>44</v>
      </c>
      <c r="F3661" s="10" t="s">
        <v>2118</v>
      </c>
      <c r="G3661" s="10" t="s">
        <v>2119</v>
      </c>
      <c r="H3661" s="10" t="s">
        <v>22</v>
      </c>
      <c r="I3661" s="10" t="s">
        <v>23</v>
      </c>
      <c r="J3661" s="10" t="s">
        <v>1322</v>
      </c>
      <c r="K3661" s="10" t="s">
        <v>80</v>
      </c>
      <c r="L3661" s="10">
        <v>28540</v>
      </c>
      <c r="M3661" s="10" t="s">
        <v>26</v>
      </c>
      <c r="N3661" s="10" t="str">
        <f>_xlfn.XLOOKUP($M:$M,People!$B:$B,People!A:A)</f>
        <v>Fred Suzuki</v>
      </c>
      <c r="O3661" s="10" t="s">
        <v>2294</v>
      </c>
      <c r="P3661" s="10" t="str">
        <f>VLOOKUP(O3661,Products!$A:$E,3,FALSE)</f>
        <v>HP</v>
      </c>
      <c r="Q3661" s="31">
        <f>INDEX(Products!$E:$E,MATCH(O3661,Products!$A:$A,0))</f>
        <v>0.35</v>
      </c>
      <c r="R3661" s="10" t="s">
        <v>41</v>
      </c>
      <c r="S3661" s="10" t="s">
        <v>82</v>
      </c>
      <c r="T3661" s="10" t="s">
        <v>2295</v>
      </c>
      <c r="U3661" s="12">
        <v>115.29600000000001</v>
      </c>
      <c r="V3661" s="12">
        <v>3</v>
      </c>
      <c r="W3661" s="12">
        <v>0.2</v>
      </c>
      <c r="X3661" s="12">
        <v>40.353599999999986</v>
      </c>
    </row>
    <row r="3662" spans="1:24" ht="14" x14ac:dyDescent="0.3">
      <c r="A3662" s="9">
        <v>3658</v>
      </c>
      <c r="B3662" s="14" t="s">
        <v>7802</v>
      </c>
      <c r="C3662" s="15">
        <v>45609</v>
      </c>
      <c r="D3662" s="15">
        <v>45613</v>
      </c>
      <c r="E3662" s="10" t="s">
        <v>44</v>
      </c>
      <c r="F3662" s="10" t="s">
        <v>1159</v>
      </c>
      <c r="G3662" s="10" t="s">
        <v>1160</v>
      </c>
      <c r="H3662" s="10" t="s">
        <v>22</v>
      </c>
      <c r="I3662" s="10" t="s">
        <v>23</v>
      </c>
      <c r="J3662" s="10" t="s">
        <v>437</v>
      </c>
      <c r="K3662" s="10" t="s">
        <v>226</v>
      </c>
      <c r="L3662" s="10">
        <v>47201</v>
      </c>
      <c r="M3662" s="10" t="s">
        <v>95</v>
      </c>
      <c r="N3662" s="10" t="str">
        <f>_xlfn.XLOOKUP($M:$M,People!$B:$B,People!A:A)</f>
        <v>Roxanne Rodriguez</v>
      </c>
      <c r="O3662" s="10" t="s">
        <v>2294</v>
      </c>
      <c r="P3662" s="10" t="str">
        <f>VLOOKUP(O3662,Products!$A:$E,3,FALSE)</f>
        <v>HP</v>
      </c>
      <c r="Q3662" s="31">
        <f>INDEX(Products!$E:$E,MATCH(O3662,Products!$A:$A,0))</f>
        <v>0.35</v>
      </c>
      <c r="R3662" s="10" t="s">
        <v>41</v>
      </c>
      <c r="S3662" s="10" t="s">
        <v>82</v>
      </c>
      <c r="T3662" s="10" t="s">
        <v>2295</v>
      </c>
      <c r="U3662" s="12">
        <v>96.08</v>
      </c>
      <c r="V3662" s="12">
        <v>2</v>
      </c>
      <c r="W3662" s="12">
        <v>0</v>
      </c>
      <c r="X3662" s="12">
        <v>46.118399999999994</v>
      </c>
    </row>
    <row r="3663" spans="1:24" ht="14" x14ac:dyDescent="0.3">
      <c r="A3663" s="9">
        <v>3659</v>
      </c>
      <c r="B3663" s="14" t="s">
        <v>7796</v>
      </c>
      <c r="C3663" s="15">
        <v>45609</v>
      </c>
      <c r="D3663" s="15">
        <v>45613</v>
      </c>
      <c r="E3663" s="10" t="s">
        <v>44</v>
      </c>
      <c r="F3663" s="10" t="s">
        <v>1245</v>
      </c>
      <c r="G3663" s="10" t="s">
        <v>1246</v>
      </c>
      <c r="H3663" s="10" t="s">
        <v>22</v>
      </c>
      <c r="I3663" s="10" t="s">
        <v>23</v>
      </c>
      <c r="J3663" s="10" t="s">
        <v>3918</v>
      </c>
      <c r="K3663" s="10" t="s">
        <v>38</v>
      </c>
      <c r="L3663" s="10">
        <v>92404</v>
      </c>
      <c r="M3663" s="10" t="s">
        <v>39</v>
      </c>
      <c r="N3663" s="10" t="str">
        <f>_xlfn.XLOOKUP($M:$M,People!$B:$B,People!A:A)</f>
        <v>Sadie Pawthorne</v>
      </c>
      <c r="O3663" s="10" t="s">
        <v>4917</v>
      </c>
      <c r="P3663" s="10" t="str">
        <f>VLOOKUP(O3663,Products!$A:$E,3,FALSE)</f>
        <v>Samsung</v>
      </c>
      <c r="Q3663" s="31">
        <f>INDEX(Products!$E:$E,MATCH(O3663,Products!$A:$A,0))</f>
        <v>0.25</v>
      </c>
      <c r="R3663" s="10" t="s">
        <v>41</v>
      </c>
      <c r="S3663" s="10" t="s">
        <v>82</v>
      </c>
      <c r="T3663" s="10" t="s">
        <v>4918</v>
      </c>
      <c r="U3663" s="12">
        <v>29.96</v>
      </c>
      <c r="V3663" s="12">
        <v>7</v>
      </c>
      <c r="W3663" s="12">
        <v>0</v>
      </c>
      <c r="X3663" s="12">
        <v>13.481999999999998</v>
      </c>
    </row>
    <row r="3664" spans="1:24" ht="14" x14ac:dyDescent="0.3">
      <c r="A3664" s="9">
        <v>3660</v>
      </c>
      <c r="B3664" s="14" t="s">
        <v>7804</v>
      </c>
      <c r="C3664" s="15">
        <v>45609</v>
      </c>
      <c r="D3664" s="15">
        <v>45613</v>
      </c>
      <c r="E3664" s="10" t="s">
        <v>44</v>
      </c>
      <c r="F3664" s="10" t="s">
        <v>1575</v>
      </c>
      <c r="G3664" s="10" t="s">
        <v>1576</v>
      </c>
      <c r="H3664" s="10" t="s">
        <v>22</v>
      </c>
      <c r="I3664" s="10" t="s">
        <v>23</v>
      </c>
      <c r="J3664" s="10" t="s">
        <v>5650</v>
      </c>
      <c r="K3664" s="10" t="s">
        <v>298</v>
      </c>
      <c r="L3664" s="10">
        <v>37087</v>
      </c>
      <c r="M3664" s="10" t="s">
        <v>26</v>
      </c>
      <c r="N3664" s="10" t="str">
        <f>_xlfn.XLOOKUP($M:$M,People!$B:$B,People!A:A)</f>
        <v>Fred Suzuki</v>
      </c>
      <c r="O3664" s="10" t="s">
        <v>5575</v>
      </c>
      <c r="P3664" s="10" t="str">
        <f>VLOOKUP(O3664,Products!$A:$E,3,FALSE)</f>
        <v>Canon</v>
      </c>
      <c r="Q3664" s="31">
        <f>INDEX(Products!$E:$E,MATCH(O3664,Products!$A:$A,0))</f>
        <v>0.36</v>
      </c>
      <c r="R3664" s="10" t="s">
        <v>41</v>
      </c>
      <c r="S3664" s="10" t="s">
        <v>53</v>
      </c>
      <c r="T3664" s="10" t="s">
        <v>5576</v>
      </c>
      <c r="U3664" s="12">
        <v>84.960000000000008</v>
      </c>
      <c r="V3664" s="12">
        <v>6</v>
      </c>
      <c r="W3664" s="12">
        <v>0.2</v>
      </c>
      <c r="X3664" s="12">
        <v>6.3719999999999999</v>
      </c>
    </row>
    <row r="3665" spans="1:24" ht="14" x14ac:dyDescent="0.3">
      <c r="A3665" s="9">
        <v>3661</v>
      </c>
      <c r="B3665" s="14" t="s">
        <v>7800</v>
      </c>
      <c r="C3665" s="15">
        <v>45609</v>
      </c>
      <c r="D3665" s="15">
        <v>45613</v>
      </c>
      <c r="E3665" s="10" t="s">
        <v>44</v>
      </c>
      <c r="F3665" s="10" t="s">
        <v>399</v>
      </c>
      <c r="G3665" s="10" t="s">
        <v>400</v>
      </c>
      <c r="H3665" s="10" t="s">
        <v>22</v>
      </c>
      <c r="I3665" s="10" t="s">
        <v>23</v>
      </c>
      <c r="J3665" s="10" t="s">
        <v>401</v>
      </c>
      <c r="K3665" s="10" t="s">
        <v>402</v>
      </c>
      <c r="L3665" s="10">
        <v>80013</v>
      </c>
      <c r="M3665" s="10" t="s">
        <v>39</v>
      </c>
      <c r="N3665" s="10" t="str">
        <f>_xlfn.XLOOKUP($M:$M,People!$B:$B,People!A:A)</f>
        <v>Sadie Pawthorne</v>
      </c>
      <c r="O3665" s="10" t="s">
        <v>403</v>
      </c>
      <c r="P3665" s="10" t="str">
        <f>VLOOKUP(O3665,Products!$A:$E,3,FALSE)</f>
        <v>IKEA</v>
      </c>
      <c r="Q3665" s="31">
        <f>INDEX(Products!$E:$E,MATCH(O3665,Products!$A:$A,0))</f>
        <v>0.36</v>
      </c>
      <c r="R3665" s="10" t="s">
        <v>64</v>
      </c>
      <c r="S3665" s="10" t="s">
        <v>144</v>
      </c>
      <c r="T3665" s="10" t="s">
        <v>404</v>
      </c>
      <c r="U3665" s="12">
        <v>238.89600000000002</v>
      </c>
      <c r="V3665" s="12">
        <v>6</v>
      </c>
      <c r="W3665" s="12">
        <v>0.2</v>
      </c>
      <c r="X3665" s="12">
        <v>-26.875800000000012</v>
      </c>
    </row>
    <row r="3666" spans="1:24" ht="14" x14ac:dyDescent="0.3">
      <c r="A3666" s="9">
        <v>3662</v>
      </c>
      <c r="B3666" s="14" t="s">
        <v>7801</v>
      </c>
      <c r="C3666" s="15">
        <v>45609</v>
      </c>
      <c r="D3666" s="15">
        <v>45614</v>
      </c>
      <c r="E3666" s="10" t="s">
        <v>44</v>
      </c>
      <c r="F3666" s="10" t="s">
        <v>1790</v>
      </c>
      <c r="G3666" s="10" t="s">
        <v>1791</v>
      </c>
      <c r="H3666" s="10" t="s">
        <v>22</v>
      </c>
      <c r="I3666" s="10" t="s">
        <v>23</v>
      </c>
      <c r="J3666" s="10" t="s">
        <v>1236</v>
      </c>
      <c r="K3666" s="10" t="s">
        <v>48</v>
      </c>
      <c r="L3666" s="10">
        <v>33178</v>
      </c>
      <c r="M3666" s="10" t="s">
        <v>26</v>
      </c>
      <c r="N3666" s="10" t="str">
        <f>_xlfn.XLOOKUP($M:$M,People!$B:$B,People!A:A)</f>
        <v>Fred Suzuki</v>
      </c>
      <c r="O3666" s="10" t="s">
        <v>3655</v>
      </c>
      <c r="P3666" s="10" t="str">
        <f>VLOOKUP(O3666,Products!$A:$E,3,FALSE)</f>
        <v>Logitech</v>
      </c>
      <c r="Q3666" s="31">
        <f>INDEX(Products!$E:$E,MATCH(O3666,Products!$A:$A,0))</f>
        <v>0.37</v>
      </c>
      <c r="R3666" s="10" t="s">
        <v>64</v>
      </c>
      <c r="S3666" s="10" t="s">
        <v>144</v>
      </c>
      <c r="T3666" s="10" t="s">
        <v>3656</v>
      </c>
      <c r="U3666" s="12">
        <v>111.96</v>
      </c>
      <c r="V3666" s="12">
        <v>5</v>
      </c>
      <c r="W3666" s="12">
        <v>0.2</v>
      </c>
      <c r="X3666" s="12">
        <v>-1.3995000000000104</v>
      </c>
    </row>
    <row r="3667" spans="1:24" ht="14" x14ac:dyDescent="0.3">
      <c r="A3667" s="9">
        <v>3663</v>
      </c>
      <c r="B3667" s="14" t="s">
        <v>7802</v>
      </c>
      <c r="C3667" s="15">
        <v>45609</v>
      </c>
      <c r="D3667" s="15">
        <v>45613</v>
      </c>
      <c r="E3667" s="10" t="s">
        <v>44</v>
      </c>
      <c r="F3667" s="10" t="s">
        <v>1159</v>
      </c>
      <c r="G3667" s="10" t="s">
        <v>1160</v>
      </c>
      <c r="H3667" s="10" t="s">
        <v>22</v>
      </c>
      <c r="I3667" s="10" t="s">
        <v>23</v>
      </c>
      <c r="J3667" s="10" t="s">
        <v>437</v>
      </c>
      <c r="K3667" s="10" t="s">
        <v>226</v>
      </c>
      <c r="L3667" s="10">
        <v>47201</v>
      </c>
      <c r="M3667" s="10" t="s">
        <v>95</v>
      </c>
      <c r="N3667" s="10" t="str">
        <f>_xlfn.XLOOKUP($M:$M,People!$B:$B,People!A:A)</f>
        <v>Roxanne Rodriguez</v>
      </c>
      <c r="O3667" s="10" t="s">
        <v>4034</v>
      </c>
      <c r="P3667" s="10" t="str">
        <f>VLOOKUP(O3667,Products!$A:$E,3,FALSE)</f>
        <v>Office Depot</v>
      </c>
      <c r="Q3667" s="31">
        <f>INDEX(Products!$E:$E,MATCH(O3667,Products!$A:$A,0))</f>
        <v>0.28000000000000003</v>
      </c>
      <c r="R3667" s="10" t="s">
        <v>64</v>
      </c>
      <c r="S3667" s="10" t="s">
        <v>65</v>
      </c>
      <c r="T3667" s="10" t="s">
        <v>4035</v>
      </c>
      <c r="U3667" s="12">
        <v>50.97</v>
      </c>
      <c r="V3667" s="12">
        <v>3</v>
      </c>
      <c r="W3667" s="12">
        <v>0</v>
      </c>
      <c r="X3667" s="12">
        <v>13.252199999999997</v>
      </c>
    </row>
    <row r="3668" spans="1:24" ht="14" x14ac:dyDescent="0.3">
      <c r="A3668" s="9">
        <v>3664</v>
      </c>
      <c r="B3668" s="14" t="s">
        <v>7797</v>
      </c>
      <c r="C3668" s="15">
        <v>45609</v>
      </c>
      <c r="D3668" s="15">
        <v>45615</v>
      </c>
      <c r="E3668" s="10" t="s">
        <v>44</v>
      </c>
      <c r="F3668" s="10" t="s">
        <v>802</v>
      </c>
      <c r="G3668" s="10" t="s">
        <v>803</v>
      </c>
      <c r="H3668" s="10" t="s">
        <v>22</v>
      </c>
      <c r="I3668" s="10" t="s">
        <v>23</v>
      </c>
      <c r="J3668" s="10" t="s">
        <v>533</v>
      </c>
      <c r="K3668" s="10" t="s">
        <v>218</v>
      </c>
      <c r="L3668" s="10">
        <v>19711</v>
      </c>
      <c r="M3668" s="10" t="s">
        <v>133</v>
      </c>
      <c r="N3668" s="10" t="str">
        <f>_xlfn.XLOOKUP($M:$M,People!$B:$B,People!A:A)</f>
        <v>Chuck Magee</v>
      </c>
      <c r="O3668" s="10" t="s">
        <v>2682</v>
      </c>
      <c r="P3668" s="10" t="str">
        <f>VLOOKUP(O3668,Products!$A:$E,3,FALSE)</f>
        <v>Staples</v>
      </c>
      <c r="Q3668" s="31">
        <f>INDEX(Products!$E:$E,MATCH(O3668,Products!$A:$A,0))</f>
        <v>0.35</v>
      </c>
      <c r="R3668" s="10" t="s">
        <v>64</v>
      </c>
      <c r="S3668" s="10" t="s">
        <v>65</v>
      </c>
      <c r="T3668" s="10" t="s">
        <v>2683</v>
      </c>
      <c r="U3668" s="12">
        <v>89.98</v>
      </c>
      <c r="V3668" s="12">
        <v>2</v>
      </c>
      <c r="W3668" s="12">
        <v>0</v>
      </c>
      <c r="X3668" s="12">
        <v>43.190399999999997</v>
      </c>
    </row>
    <row r="3669" spans="1:24" ht="14" x14ac:dyDescent="0.3">
      <c r="A3669" s="9">
        <v>3665</v>
      </c>
      <c r="B3669" s="14" t="s">
        <v>7797</v>
      </c>
      <c r="C3669" s="15">
        <v>45609</v>
      </c>
      <c r="D3669" s="15">
        <v>45615</v>
      </c>
      <c r="E3669" s="10" t="s">
        <v>44</v>
      </c>
      <c r="F3669" s="10" t="s">
        <v>802</v>
      </c>
      <c r="G3669" s="10" t="s">
        <v>803</v>
      </c>
      <c r="H3669" s="10" t="s">
        <v>22</v>
      </c>
      <c r="I3669" s="10" t="s">
        <v>23</v>
      </c>
      <c r="J3669" s="10" t="s">
        <v>533</v>
      </c>
      <c r="K3669" s="10" t="s">
        <v>218</v>
      </c>
      <c r="L3669" s="10">
        <v>19711</v>
      </c>
      <c r="M3669" s="10" t="s">
        <v>133</v>
      </c>
      <c r="N3669" s="10" t="str">
        <f>_xlfn.XLOOKUP($M:$M,People!$B:$B,People!A:A)</f>
        <v>Chuck Magee</v>
      </c>
      <c r="O3669" s="10" t="s">
        <v>4550</v>
      </c>
      <c r="P3669" s="10" t="str">
        <f>VLOOKUP(O3669,Products!$A:$E,3,FALSE)</f>
        <v>HP</v>
      </c>
      <c r="Q3669" s="31">
        <f>INDEX(Products!$E:$E,MATCH(O3669,Products!$A:$A,0))</f>
        <v>0.27</v>
      </c>
      <c r="R3669" s="10" t="s">
        <v>64</v>
      </c>
      <c r="S3669" s="10" t="s">
        <v>65</v>
      </c>
      <c r="T3669" s="10" t="s">
        <v>4551</v>
      </c>
      <c r="U3669" s="12">
        <v>377.96999999999997</v>
      </c>
      <c r="V3669" s="12">
        <v>3</v>
      </c>
      <c r="W3669" s="12">
        <v>0</v>
      </c>
      <c r="X3669" s="12">
        <v>94.492500000000007</v>
      </c>
    </row>
    <row r="3670" spans="1:24" ht="14" x14ac:dyDescent="0.3">
      <c r="A3670" s="9">
        <v>3666</v>
      </c>
      <c r="B3670" s="14" t="s">
        <v>7798</v>
      </c>
      <c r="C3670" s="15">
        <v>45609</v>
      </c>
      <c r="D3670" s="15">
        <v>45613</v>
      </c>
      <c r="E3670" s="10" t="s">
        <v>44</v>
      </c>
      <c r="F3670" s="10" t="s">
        <v>4078</v>
      </c>
      <c r="G3670" s="10" t="s">
        <v>4079</v>
      </c>
      <c r="H3670" s="10" t="s">
        <v>92</v>
      </c>
      <c r="I3670" s="10" t="s">
        <v>23</v>
      </c>
      <c r="J3670" s="10" t="s">
        <v>5482</v>
      </c>
      <c r="K3670" s="10" t="s">
        <v>1526</v>
      </c>
      <c r="L3670" s="10">
        <v>59601</v>
      </c>
      <c r="M3670" s="10" t="s">
        <v>39</v>
      </c>
      <c r="N3670" s="10" t="str">
        <f>_xlfn.XLOOKUP($M:$M,People!$B:$B,People!A:A)</f>
        <v>Sadie Pawthorne</v>
      </c>
      <c r="O3670" s="10" t="s">
        <v>4799</v>
      </c>
      <c r="P3670" s="10" t="str">
        <f>VLOOKUP(O3670,Products!$A:$E,3,FALSE)</f>
        <v>Dell</v>
      </c>
      <c r="Q3670" s="31">
        <f>INDEX(Products!$E:$E,MATCH(O3670,Products!$A:$A,0))</f>
        <v>0.32</v>
      </c>
      <c r="R3670" s="10" t="s">
        <v>64</v>
      </c>
      <c r="S3670" s="10" t="s">
        <v>65</v>
      </c>
      <c r="T3670" s="10" t="s">
        <v>4800</v>
      </c>
      <c r="U3670" s="12">
        <v>339.96000000000004</v>
      </c>
      <c r="V3670" s="12">
        <v>5</v>
      </c>
      <c r="W3670" s="12">
        <v>0.2</v>
      </c>
      <c r="X3670" s="12">
        <v>42.494999999999948</v>
      </c>
    </row>
    <row r="3671" spans="1:24" ht="14" x14ac:dyDescent="0.3">
      <c r="A3671" s="9">
        <v>3667</v>
      </c>
      <c r="B3671" s="14" t="s">
        <v>7805</v>
      </c>
      <c r="C3671" s="15">
        <v>45610</v>
      </c>
      <c r="D3671" s="15">
        <v>45615</v>
      </c>
      <c r="E3671" s="10" t="s">
        <v>44</v>
      </c>
      <c r="F3671" s="10" t="s">
        <v>395</v>
      </c>
      <c r="G3671" s="10" t="s">
        <v>396</v>
      </c>
      <c r="H3671" s="10" t="s">
        <v>22</v>
      </c>
      <c r="I3671" s="10" t="s">
        <v>23</v>
      </c>
      <c r="J3671" s="10" t="s">
        <v>5721</v>
      </c>
      <c r="K3671" s="10" t="s">
        <v>586</v>
      </c>
      <c r="L3671" s="10">
        <v>87124</v>
      </c>
      <c r="M3671" s="10" t="s">
        <v>39</v>
      </c>
      <c r="N3671" s="10" t="str">
        <f>_xlfn.XLOOKUP($M:$M,People!$B:$B,People!A:A)</f>
        <v>Sadie Pawthorne</v>
      </c>
      <c r="O3671" s="10" t="s">
        <v>948</v>
      </c>
      <c r="P3671" s="10" t="str">
        <f>VLOOKUP(O3671,Products!$A:$E,3,FALSE)</f>
        <v>IKEA</v>
      </c>
      <c r="Q3671" s="31">
        <f>INDEX(Products!$E:$E,MATCH(O3671,Products!$A:$A,0))</f>
        <v>0.32</v>
      </c>
      <c r="R3671" s="10" t="s">
        <v>28</v>
      </c>
      <c r="S3671" s="10" t="s">
        <v>32</v>
      </c>
      <c r="T3671" s="10" t="s">
        <v>949</v>
      </c>
      <c r="U3671" s="12">
        <v>230.35200000000003</v>
      </c>
      <c r="V3671" s="12">
        <v>3</v>
      </c>
      <c r="W3671" s="12">
        <v>0.2</v>
      </c>
      <c r="X3671" s="12">
        <v>20.155800000000013</v>
      </c>
    </row>
    <row r="3672" spans="1:24" ht="14" x14ac:dyDescent="0.3">
      <c r="A3672" s="9">
        <v>3668</v>
      </c>
      <c r="B3672" s="14" t="s">
        <v>7805</v>
      </c>
      <c r="C3672" s="15">
        <v>45610</v>
      </c>
      <c r="D3672" s="15">
        <v>45615</v>
      </c>
      <c r="E3672" s="10" t="s">
        <v>44</v>
      </c>
      <c r="F3672" s="10" t="s">
        <v>395</v>
      </c>
      <c r="G3672" s="10" t="s">
        <v>396</v>
      </c>
      <c r="H3672" s="10" t="s">
        <v>22</v>
      </c>
      <c r="I3672" s="10" t="s">
        <v>23</v>
      </c>
      <c r="J3672" s="10" t="s">
        <v>5721</v>
      </c>
      <c r="K3672" s="10" t="s">
        <v>586</v>
      </c>
      <c r="L3672" s="10">
        <v>87124</v>
      </c>
      <c r="M3672" s="10" t="s">
        <v>39</v>
      </c>
      <c r="N3672" s="10" t="str">
        <f>_xlfn.XLOOKUP($M:$M,People!$B:$B,People!A:A)</f>
        <v>Sadie Pawthorne</v>
      </c>
      <c r="O3672" s="10" t="s">
        <v>603</v>
      </c>
      <c r="P3672" s="10" t="str">
        <f>VLOOKUP(O3672,Products!$A:$E,3,FALSE)</f>
        <v>Staples</v>
      </c>
      <c r="Q3672" s="31">
        <f>INDEX(Products!$E:$E,MATCH(O3672,Products!$A:$A,0))</f>
        <v>0.25</v>
      </c>
      <c r="R3672" s="10" t="s">
        <v>28</v>
      </c>
      <c r="S3672" s="10" t="s">
        <v>32</v>
      </c>
      <c r="T3672" s="10" t="s">
        <v>604</v>
      </c>
      <c r="U3672" s="12">
        <v>883.84</v>
      </c>
      <c r="V3672" s="12">
        <v>4</v>
      </c>
      <c r="W3672" s="12">
        <v>0.2</v>
      </c>
      <c r="X3672" s="12">
        <v>99.431999999999931</v>
      </c>
    </row>
    <row r="3673" spans="1:24" ht="14" x14ac:dyDescent="0.3">
      <c r="A3673" s="9">
        <v>3669</v>
      </c>
      <c r="B3673" s="14" t="s">
        <v>7806</v>
      </c>
      <c r="C3673" s="15">
        <v>45610</v>
      </c>
      <c r="D3673" s="15">
        <v>45615</v>
      </c>
      <c r="E3673" s="10" t="s">
        <v>44</v>
      </c>
      <c r="F3673" s="10" t="s">
        <v>5082</v>
      </c>
      <c r="G3673" s="10" t="s">
        <v>5083</v>
      </c>
      <c r="H3673" s="10" t="s">
        <v>22</v>
      </c>
      <c r="I3673" s="10" t="s">
        <v>23</v>
      </c>
      <c r="J3673" s="10" t="s">
        <v>217</v>
      </c>
      <c r="K3673" s="10" t="s">
        <v>218</v>
      </c>
      <c r="L3673" s="10">
        <v>19901</v>
      </c>
      <c r="M3673" s="10" t="s">
        <v>133</v>
      </c>
      <c r="N3673" s="10" t="str">
        <f>_xlfn.XLOOKUP($M:$M,People!$B:$B,People!A:A)</f>
        <v>Chuck Magee</v>
      </c>
      <c r="O3673" s="10" t="s">
        <v>793</v>
      </c>
      <c r="P3673" s="10" t="str">
        <f>VLOOKUP(O3673,Products!$A:$E,3,FALSE)</f>
        <v>3M</v>
      </c>
      <c r="Q3673" s="31">
        <f>INDEX(Products!$E:$E,MATCH(O3673,Products!$A:$A,0))</f>
        <v>0.4</v>
      </c>
      <c r="R3673" s="10" t="s">
        <v>28</v>
      </c>
      <c r="S3673" s="10" t="s">
        <v>58</v>
      </c>
      <c r="T3673" s="10" t="s">
        <v>5084</v>
      </c>
      <c r="U3673" s="12">
        <v>76.14</v>
      </c>
      <c r="V3673" s="12">
        <v>3</v>
      </c>
      <c r="W3673" s="12">
        <v>0</v>
      </c>
      <c r="X3673" s="12">
        <v>26.648999999999997</v>
      </c>
    </row>
    <row r="3674" spans="1:24" ht="14" x14ac:dyDescent="0.3">
      <c r="A3674" s="9">
        <v>3670</v>
      </c>
      <c r="B3674" s="14" t="s">
        <v>7807</v>
      </c>
      <c r="C3674" s="15">
        <v>45610</v>
      </c>
      <c r="D3674" s="15">
        <v>45613</v>
      </c>
      <c r="E3674" s="10" t="s">
        <v>168</v>
      </c>
      <c r="F3674" s="10" t="s">
        <v>4170</v>
      </c>
      <c r="G3674" s="10" t="s">
        <v>4171</v>
      </c>
      <c r="H3674" s="10" t="s">
        <v>36</v>
      </c>
      <c r="I3674" s="10" t="s">
        <v>23</v>
      </c>
      <c r="J3674" s="10" t="s">
        <v>284</v>
      </c>
      <c r="K3674" s="10" t="s">
        <v>285</v>
      </c>
      <c r="L3674" s="10">
        <v>22153</v>
      </c>
      <c r="M3674" s="10" t="s">
        <v>26</v>
      </c>
      <c r="N3674" s="10" t="str">
        <f>_xlfn.XLOOKUP($M:$M,People!$B:$B,People!A:A)</f>
        <v>Fred Suzuki</v>
      </c>
      <c r="O3674" s="10" t="s">
        <v>4305</v>
      </c>
      <c r="P3674" s="10" t="str">
        <f>VLOOKUP(O3674,Products!$A:$E,3,FALSE)</f>
        <v>Logitech</v>
      </c>
      <c r="Q3674" s="31">
        <f>INDEX(Products!$E:$E,MATCH(O3674,Products!$A:$A,0))</f>
        <v>0.37</v>
      </c>
      <c r="R3674" s="10" t="s">
        <v>41</v>
      </c>
      <c r="S3674" s="10" t="s">
        <v>71</v>
      </c>
      <c r="T3674" s="10" t="s">
        <v>4306</v>
      </c>
      <c r="U3674" s="12">
        <v>826.11</v>
      </c>
      <c r="V3674" s="12">
        <v>3</v>
      </c>
      <c r="W3674" s="12">
        <v>0</v>
      </c>
      <c r="X3674" s="12">
        <v>322.18290000000002</v>
      </c>
    </row>
    <row r="3675" spans="1:24" ht="14" x14ac:dyDescent="0.3">
      <c r="A3675" s="9">
        <v>3671</v>
      </c>
      <c r="B3675" s="14" t="s">
        <v>7806</v>
      </c>
      <c r="C3675" s="15">
        <v>45610</v>
      </c>
      <c r="D3675" s="15">
        <v>45615</v>
      </c>
      <c r="E3675" s="10" t="s">
        <v>44</v>
      </c>
      <c r="F3675" s="10" t="s">
        <v>5082</v>
      </c>
      <c r="G3675" s="10" t="s">
        <v>5083</v>
      </c>
      <c r="H3675" s="10" t="s">
        <v>22</v>
      </c>
      <c r="I3675" s="10" t="s">
        <v>23</v>
      </c>
      <c r="J3675" s="10" t="s">
        <v>217</v>
      </c>
      <c r="K3675" s="10" t="s">
        <v>218</v>
      </c>
      <c r="L3675" s="10">
        <v>19901</v>
      </c>
      <c r="M3675" s="10" t="s">
        <v>133</v>
      </c>
      <c r="N3675" s="10" t="str">
        <f>_xlfn.XLOOKUP($M:$M,People!$B:$B,People!A:A)</f>
        <v>Chuck Magee</v>
      </c>
      <c r="O3675" s="10" t="s">
        <v>3943</v>
      </c>
      <c r="P3675" s="10" t="str">
        <f>VLOOKUP(O3675,Products!$A:$E,3,FALSE)</f>
        <v>Samsung</v>
      </c>
      <c r="Q3675" s="31">
        <f>INDEX(Products!$E:$E,MATCH(O3675,Products!$A:$A,0))</f>
        <v>0.31</v>
      </c>
      <c r="R3675" s="10" t="s">
        <v>41</v>
      </c>
      <c r="S3675" s="10" t="s">
        <v>68</v>
      </c>
      <c r="T3675" s="10" t="s">
        <v>3944</v>
      </c>
      <c r="U3675" s="12">
        <v>19.96</v>
      </c>
      <c r="V3675" s="12">
        <v>2</v>
      </c>
      <c r="W3675" s="12">
        <v>0</v>
      </c>
      <c r="X3675" s="12">
        <v>9.3811999999999998</v>
      </c>
    </row>
    <row r="3676" spans="1:24" ht="14" x14ac:dyDescent="0.3">
      <c r="A3676" s="9">
        <v>3672</v>
      </c>
      <c r="B3676" s="14" t="s">
        <v>7807</v>
      </c>
      <c r="C3676" s="15">
        <v>45610</v>
      </c>
      <c r="D3676" s="15">
        <v>45613</v>
      </c>
      <c r="E3676" s="10" t="s">
        <v>168</v>
      </c>
      <c r="F3676" s="10" t="s">
        <v>4170</v>
      </c>
      <c r="G3676" s="10" t="s">
        <v>4171</v>
      </c>
      <c r="H3676" s="10" t="s">
        <v>36</v>
      </c>
      <c r="I3676" s="10" t="s">
        <v>23</v>
      </c>
      <c r="J3676" s="10" t="s">
        <v>284</v>
      </c>
      <c r="K3676" s="10" t="s">
        <v>285</v>
      </c>
      <c r="L3676" s="10">
        <v>22153</v>
      </c>
      <c r="M3676" s="10" t="s">
        <v>26</v>
      </c>
      <c r="N3676" s="10" t="str">
        <f>_xlfn.XLOOKUP($M:$M,People!$B:$B,People!A:A)</f>
        <v>Fred Suzuki</v>
      </c>
      <c r="O3676" s="10" t="s">
        <v>2067</v>
      </c>
      <c r="P3676" s="10" t="str">
        <f>VLOOKUP(O3676,Products!$A:$E,3,FALSE)</f>
        <v>Avery</v>
      </c>
      <c r="Q3676" s="31">
        <f>INDEX(Products!$E:$E,MATCH(O3676,Products!$A:$A,0))</f>
        <v>0.35</v>
      </c>
      <c r="R3676" s="10" t="s">
        <v>41</v>
      </c>
      <c r="S3676" s="10" t="s">
        <v>155</v>
      </c>
      <c r="T3676" s="10" t="s">
        <v>2068</v>
      </c>
      <c r="U3676" s="12">
        <v>33.96</v>
      </c>
      <c r="V3676" s="12">
        <v>2</v>
      </c>
      <c r="W3676" s="12">
        <v>0</v>
      </c>
      <c r="X3676" s="12">
        <v>16.98</v>
      </c>
    </row>
    <row r="3677" spans="1:24" ht="14" x14ac:dyDescent="0.3">
      <c r="A3677" s="9">
        <v>3673</v>
      </c>
      <c r="B3677" s="14" t="s">
        <v>7808</v>
      </c>
      <c r="C3677" s="15">
        <v>45610</v>
      </c>
      <c r="D3677" s="15">
        <v>45613</v>
      </c>
      <c r="E3677" s="10" t="s">
        <v>168</v>
      </c>
      <c r="F3677" s="10" t="s">
        <v>121</v>
      </c>
      <c r="G3677" s="10" t="s">
        <v>122</v>
      </c>
      <c r="H3677" s="10" t="s">
        <v>36</v>
      </c>
      <c r="I3677" s="10" t="s">
        <v>23</v>
      </c>
      <c r="J3677" s="10" t="s">
        <v>284</v>
      </c>
      <c r="K3677" s="10" t="s">
        <v>371</v>
      </c>
      <c r="L3677" s="10">
        <v>97477</v>
      </c>
      <c r="M3677" s="10" t="s">
        <v>39</v>
      </c>
      <c r="N3677" s="10" t="str">
        <f>_xlfn.XLOOKUP($M:$M,People!$B:$B,People!A:A)</f>
        <v>Sadie Pawthorne</v>
      </c>
      <c r="O3677" s="10" t="s">
        <v>239</v>
      </c>
      <c r="P3677" s="10" t="str">
        <f>VLOOKUP(O3677,Products!$A:$E,3,FALSE)</f>
        <v>Dell</v>
      </c>
      <c r="Q3677" s="31">
        <f>INDEX(Products!$E:$E,MATCH(O3677,Products!$A:$A,0))</f>
        <v>0.26</v>
      </c>
      <c r="R3677" s="10" t="s">
        <v>41</v>
      </c>
      <c r="S3677" s="10" t="s">
        <v>240</v>
      </c>
      <c r="T3677" s="10" t="s">
        <v>241</v>
      </c>
      <c r="U3677" s="12">
        <v>8.7200000000000006</v>
      </c>
      <c r="V3677" s="12">
        <v>5</v>
      </c>
      <c r="W3677" s="12">
        <v>0.2</v>
      </c>
      <c r="X3677" s="12">
        <v>2.289000000000001</v>
      </c>
    </row>
    <row r="3678" spans="1:24" ht="14" x14ac:dyDescent="0.3">
      <c r="A3678" s="9">
        <v>3674</v>
      </c>
      <c r="B3678" s="14" t="s">
        <v>7809</v>
      </c>
      <c r="C3678" s="15">
        <v>45610</v>
      </c>
      <c r="D3678" s="15">
        <v>45615</v>
      </c>
      <c r="E3678" s="10" t="s">
        <v>44</v>
      </c>
      <c r="F3678" s="10" t="s">
        <v>4170</v>
      </c>
      <c r="G3678" s="10" t="s">
        <v>4171</v>
      </c>
      <c r="H3678" s="10" t="s">
        <v>36</v>
      </c>
      <c r="I3678" s="10" t="s">
        <v>23</v>
      </c>
      <c r="J3678" s="10" t="s">
        <v>237</v>
      </c>
      <c r="K3678" s="10" t="s">
        <v>238</v>
      </c>
      <c r="L3678" s="10">
        <v>10035</v>
      </c>
      <c r="M3678" s="10" t="s">
        <v>133</v>
      </c>
      <c r="N3678" s="10" t="str">
        <f>_xlfn.XLOOKUP($M:$M,People!$B:$B,People!A:A)</f>
        <v>Chuck Magee</v>
      </c>
      <c r="O3678" s="10" t="s">
        <v>3103</v>
      </c>
      <c r="P3678" s="10" t="str">
        <f>VLOOKUP(O3678,Products!$A:$E,3,FALSE)</f>
        <v>Logitech</v>
      </c>
      <c r="Q3678" s="31">
        <f>INDEX(Products!$E:$E,MATCH(O3678,Products!$A:$A,0))</f>
        <v>0.37</v>
      </c>
      <c r="R3678" s="10" t="s">
        <v>41</v>
      </c>
      <c r="S3678" s="10" t="s">
        <v>82</v>
      </c>
      <c r="T3678" s="10" t="s">
        <v>3104</v>
      </c>
      <c r="U3678" s="12">
        <v>37</v>
      </c>
      <c r="V3678" s="12">
        <v>5</v>
      </c>
      <c r="W3678" s="12">
        <v>0</v>
      </c>
      <c r="X3678" s="12">
        <v>16.649999999999999</v>
      </c>
    </row>
    <row r="3679" spans="1:24" ht="14" x14ac:dyDescent="0.3">
      <c r="A3679" s="9">
        <v>3675</v>
      </c>
      <c r="B3679" s="14" t="s">
        <v>7808</v>
      </c>
      <c r="C3679" s="15">
        <v>45610</v>
      </c>
      <c r="D3679" s="15">
        <v>45613</v>
      </c>
      <c r="E3679" s="10" t="s">
        <v>168</v>
      </c>
      <c r="F3679" s="10" t="s">
        <v>121</v>
      </c>
      <c r="G3679" s="10" t="s">
        <v>122</v>
      </c>
      <c r="H3679" s="10" t="s">
        <v>36</v>
      </c>
      <c r="I3679" s="10" t="s">
        <v>23</v>
      </c>
      <c r="J3679" s="10" t="s">
        <v>284</v>
      </c>
      <c r="K3679" s="10" t="s">
        <v>371</v>
      </c>
      <c r="L3679" s="10">
        <v>97477</v>
      </c>
      <c r="M3679" s="10" t="s">
        <v>39</v>
      </c>
      <c r="N3679" s="10" t="str">
        <f>_xlfn.XLOOKUP($M:$M,People!$B:$B,People!A:A)</f>
        <v>Sadie Pawthorne</v>
      </c>
      <c r="O3679" s="10" t="s">
        <v>4195</v>
      </c>
      <c r="P3679" s="10" t="str">
        <f>VLOOKUP(O3679,Products!$A:$E,3,FALSE)</f>
        <v>Avery</v>
      </c>
      <c r="Q3679" s="31">
        <f>INDEX(Products!$E:$E,MATCH(O3679,Products!$A:$A,0))</f>
        <v>0.28999999999999998</v>
      </c>
      <c r="R3679" s="10" t="s">
        <v>64</v>
      </c>
      <c r="S3679" s="10" t="s">
        <v>144</v>
      </c>
      <c r="T3679" s="10" t="s">
        <v>4196</v>
      </c>
      <c r="U3679" s="12">
        <v>91.176000000000016</v>
      </c>
      <c r="V3679" s="12">
        <v>3</v>
      </c>
      <c r="W3679" s="12">
        <v>0.2</v>
      </c>
      <c r="X3679" s="12">
        <v>4.5587999999999944</v>
      </c>
    </row>
    <row r="3680" spans="1:24" ht="14" x14ac:dyDescent="0.3">
      <c r="A3680" s="9">
        <v>3676</v>
      </c>
      <c r="B3680" s="14" t="s">
        <v>7810</v>
      </c>
      <c r="C3680" s="15">
        <v>45610</v>
      </c>
      <c r="D3680" s="15">
        <v>45616</v>
      </c>
      <c r="E3680" s="10" t="s">
        <v>44</v>
      </c>
      <c r="F3680" s="10" t="s">
        <v>531</v>
      </c>
      <c r="G3680" s="10" t="s">
        <v>532</v>
      </c>
      <c r="H3680" s="10" t="s">
        <v>92</v>
      </c>
      <c r="I3680" s="10" t="s">
        <v>23</v>
      </c>
      <c r="J3680" s="10" t="s">
        <v>131</v>
      </c>
      <c r="K3680" s="10" t="s">
        <v>132</v>
      </c>
      <c r="L3680" s="10">
        <v>19143</v>
      </c>
      <c r="M3680" s="10" t="s">
        <v>133</v>
      </c>
      <c r="N3680" s="10" t="str">
        <f>_xlfn.XLOOKUP($M:$M,People!$B:$B,People!A:A)</f>
        <v>Chuck Magee</v>
      </c>
      <c r="O3680" s="10" t="s">
        <v>5120</v>
      </c>
      <c r="P3680" s="10" t="str">
        <f>VLOOKUP(O3680,Products!$A:$E,3,FALSE)</f>
        <v>3M</v>
      </c>
      <c r="Q3680" s="31">
        <f>INDEX(Products!$E:$E,MATCH(O3680,Products!$A:$A,0))</f>
        <v>0.38</v>
      </c>
      <c r="R3680" s="10" t="s">
        <v>64</v>
      </c>
      <c r="S3680" s="10" t="s">
        <v>144</v>
      </c>
      <c r="T3680" s="10" t="s">
        <v>5121</v>
      </c>
      <c r="U3680" s="12">
        <v>47.984000000000002</v>
      </c>
      <c r="V3680" s="12">
        <v>2</v>
      </c>
      <c r="W3680" s="12">
        <v>0.2</v>
      </c>
      <c r="X3680" s="12">
        <v>-1.199600000000002</v>
      </c>
    </row>
    <row r="3681" spans="1:24" ht="14" x14ac:dyDescent="0.3">
      <c r="A3681" s="9">
        <v>3677</v>
      </c>
      <c r="B3681" s="14" t="s">
        <v>7809</v>
      </c>
      <c r="C3681" s="15">
        <v>45610</v>
      </c>
      <c r="D3681" s="15">
        <v>45615</v>
      </c>
      <c r="E3681" s="10" t="s">
        <v>44</v>
      </c>
      <c r="F3681" s="10" t="s">
        <v>4170</v>
      </c>
      <c r="G3681" s="10" t="s">
        <v>4171</v>
      </c>
      <c r="H3681" s="10" t="s">
        <v>36</v>
      </c>
      <c r="I3681" s="10" t="s">
        <v>23</v>
      </c>
      <c r="J3681" s="10" t="s">
        <v>237</v>
      </c>
      <c r="K3681" s="10" t="s">
        <v>238</v>
      </c>
      <c r="L3681" s="10">
        <v>10035</v>
      </c>
      <c r="M3681" s="10" t="s">
        <v>133</v>
      </c>
      <c r="N3681" s="10" t="str">
        <f>_xlfn.XLOOKUP($M:$M,People!$B:$B,People!A:A)</f>
        <v>Chuck Magee</v>
      </c>
      <c r="O3681" s="10" t="s">
        <v>1794</v>
      </c>
      <c r="P3681" s="10" t="str">
        <f>VLOOKUP(O3681,Products!$A:$E,3,FALSE)</f>
        <v>HP</v>
      </c>
      <c r="Q3681" s="31">
        <f>INDEX(Products!$E:$E,MATCH(O3681,Products!$A:$A,0))</f>
        <v>0.31</v>
      </c>
      <c r="R3681" s="10" t="s">
        <v>64</v>
      </c>
      <c r="S3681" s="10" t="s">
        <v>144</v>
      </c>
      <c r="T3681" s="10" t="s">
        <v>1795</v>
      </c>
      <c r="U3681" s="12">
        <v>59.9</v>
      </c>
      <c r="V3681" s="12">
        <v>2</v>
      </c>
      <c r="W3681" s="12">
        <v>0</v>
      </c>
      <c r="X3681" s="12">
        <v>23.96</v>
      </c>
    </row>
    <row r="3682" spans="1:24" ht="14" x14ac:dyDescent="0.3">
      <c r="A3682" s="9">
        <v>3678</v>
      </c>
      <c r="B3682" s="14" t="s">
        <v>7809</v>
      </c>
      <c r="C3682" s="15">
        <v>45610</v>
      </c>
      <c r="D3682" s="15">
        <v>45615</v>
      </c>
      <c r="E3682" s="10" t="s">
        <v>44</v>
      </c>
      <c r="F3682" s="10" t="s">
        <v>4170</v>
      </c>
      <c r="G3682" s="10" t="s">
        <v>4171</v>
      </c>
      <c r="H3682" s="10" t="s">
        <v>36</v>
      </c>
      <c r="I3682" s="10" t="s">
        <v>23</v>
      </c>
      <c r="J3682" s="10" t="s">
        <v>237</v>
      </c>
      <c r="K3682" s="10" t="s">
        <v>238</v>
      </c>
      <c r="L3682" s="10">
        <v>10035</v>
      </c>
      <c r="M3682" s="10" t="s">
        <v>133</v>
      </c>
      <c r="N3682" s="10" t="str">
        <f>_xlfn.XLOOKUP($M:$M,People!$B:$B,People!A:A)</f>
        <v>Chuck Magee</v>
      </c>
      <c r="O3682" s="10" t="s">
        <v>3862</v>
      </c>
      <c r="P3682" s="10" t="str">
        <f>VLOOKUP(O3682,Products!$A:$E,3,FALSE)</f>
        <v>HP</v>
      </c>
      <c r="Q3682" s="31">
        <f>INDEX(Products!$E:$E,MATCH(O3682,Products!$A:$A,0))</f>
        <v>0.37</v>
      </c>
      <c r="R3682" s="10" t="s">
        <v>64</v>
      </c>
      <c r="S3682" s="10" t="s">
        <v>144</v>
      </c>
      <c r="T3682" s="10" t="s">
        <v>3863</v>
      </c>
      <c r="U3682" s="12">
        <v>37.6</v>
      </c>
      <c r="V3682" s="12">
        <v>2</v>
      </c>
      <c r="W3682" s="12">
        <v>0</v>
      </c>
      <c r="X3682" s="12">
        <v>2.2560000000000002</v>
      </c>
    </row>
    <row r="3683" spans="1:24" ht="14" x14ac:dyDescent="0.3">
      <c r="A3683" s="9">
        <v>3679</v>
      </c>
      <c r="B3683" s="14" t="s">
        <v>7808</v>
      </c>
      <c r="C3683" s="15">
        <v>45610</v>
      </c>
      <c r="D3683" s="15">
        <v>45613</v>
      </c>
      <c r="E3683" s="10" t="s">
        <v>168</v>
      </c>
      <c r="F3683" s="10" t="s">
        <v>121</v>
      </c>
      <c r="G3683" s="10" t="s">
        <v>122</v>
      </c>
      <c r="H3683" s="10" t="s">
        <v>36</v>
      </c>
      <c r="I3683" s="10" t="s">
        <v>23</v>
      </c>
      <c r="J3683" s="10" t="s">
        <v>284</v>
      </c>
      <c r="K3683" s="10" t="s">
        <v>371</v>
      </c>
      <c r="L3683" s="10">
        <v>97477</v>
      </c>
      <c r="M3683" s="10" t="s">
        <v>39</v>
      </c>
      <c r="N3683" s="10" t="str">
        <f>_xlfn.XLOOKUP($M:$M,People!$B:$B,People!A:A)</f>
        <v>Sadie Pawthorne</v>
      </c>
      <c r="O3683" s="10" t="s">
        <v>3949</v>
      </c>
      <c r="P3683" s="10" t="str">
        <f>VLOOKUP(O3683,Products!$A:$E,3,FALSE)</f>
        <v>Staples</v>
      </c>
      <c r="Q3683" s="31">
        <f>INDEX(Products!$E:$E,MATCH(O3683,Products!$A:$A,0))</f>
        <v>0.35</v>
      </c>
      <c r="R3683" s="10" t="s">
        <v>64</v>
      </c>
      <c r="S3683" s="10" t="s">
        <v>144</v>
      </c>
      <c r="T3683" s="10" t="s">
        <v>3950</v>
      </c>
      <c r="U3683" s="12">
        <v>159.96800000000002</v>
      </c>
      <c r="V3683" s="12">
        <v>4</v>
      </c>
      <c r="W3683" s="12">
        <v>0.2</v>
      </c>
      <c r="X3683" s="12">
        <v>29.993999999999986</v>
      </c>
    </row>
    <row r="3684" spans="1:24" ht="14" x14ac:dyDescent="0.3">
      <c r="A3684" s="9">
        <v>3680</v>
      </c>
      <c r="B3684" s="14" t="s">
        <v>7811</v>
      </c>
      <c r="C3684" s="15">
        <v>45611</v>
      </c>
      <c r="D3684" s="15">
        <v>45615</v>
      </c>
      <c r="E3684" s="10" t="s">
        <v>44</v>
      </c>
      <c r="F3684" s="10" t="s">
        <v>5095</v>
      </c>
      <c r="G3684" s="10" t="s">
        <v>5096</v>
      </c>
      <c r="H3684" s="10" t="s">
        <v>92</v>
      </c>
      <c r="I3684" s="10" t="s">
        <v>23</v>
      </c>
      <c r="J3684" s="10" t="s">
        <v>2779</v>
      </c>
      <c r="K3684" s="10" t="s">
        <v>285</v>
      </c>
      <c r="L3684" s="10">
        <v>22801</v>
      </c>
      <c r="M3684" s="10" t="s">
        <v>26</v>
      </c>
      <c r="N3684" s="10" t="str">
        <f>_xlfn.XLOOKUP($M:$M,People!$B:$B,People!A:A)</f>
        <v>Fred Suzuki</v>
      </c>
      <c r="O3684" s="10" t="s">
        <v>1873</v>
      </c>
      <c r="P3684" s="10" t="str">
        <f>VLOOKUP(O3684,Products!$A:$E,3,FALSE)</f>
        <v>Samsung</v>
      </c>
      <c r="Q3684" s="31">
        <f>INDEX(Products!$E:$E,MATCH(O3684,Products!$A:$A,0))</f>
        <v>0.27</v>
      </c>
      <c r="R3684" s="10" t="s">
        <v>28</v>
      </c>
      <c r="S3684" s="10" t="s">
        <v>58</v>
      </c>
      <c r="T3684" s="10" t="s">
        <v>1874</v>
      </c>
      <c r="U3684" s="12">
        <v>39.96</v>
      </c>
      <c r="V3684" s="12">
        <v>2</v>
      </c>
      <c r="W3684" s="12">
        <v>0</v>
      </c>
      <c r="X3684" s="12">
        <v>14.3856</v>
      </c>
    </row>
    <row r="3685" spans="1:24" ht="14" x14ac:dyDescent="0.3">
      <c r="A3685" s="9">
        <v>3681</v>
      </c>
      <c r="B3685" s="14" t="s">
        <v>7812</v>
      </c>
      <c r="C3685" s="15">
        <v>45611</v>
      </c>
      <c r="D3685" s="15">
        <v>45613</v>
      </c>
      <c r="E3685" s="10" t="s">
        <v>168</v>
      </c>
      <c r="F3685" s="10" t="s">
        <v>1406</v>
      </c>
      <c r="G3685" s="10" t="s">
        <v>1407</v>
      </c>
      <c r="H3685" s="10" t="s">
        <v>36</v>
      </c>
      <c r="I3685" s="10" t="s">
        <v>23</v>
      </c>
      <c r="J3685" s="10" t="s">
        <v>237</v>
      </c>
      <c r="K3685" s="10" t="s">
        <v>238</v>
      </c>
      <c r="L3685" s="10">
        <v>10035</v>
      </c>
      <c r="M3685" s="10" t="s">
        <v>133</v>
      </c>
      <c r="N3685" s="10" t="str">
        <f>_xlfn.XLOOKUP($M:$M,People!$B:$B,People!A:A)</f>
        <v>Chuck Magee</v>
      </c>
      <c r="O3685" s="10" t="s">
        <v>3385</v>
      </c>
      <c r="P3685" s="10" t="str">
        <f>VLOOKUP(O3685,Products!$A:$E,3,FALSE)</f>
        <v>Staples</v>
      </c>
      <c r="Q3685" s="31">
        <f>INDEX(Products!$E:$E,MATCH(O3685,Products!$A:$A,0))</f>
        <v>0.39</v>
      </c>
      <c r="R3685" s="10" t="s">
        <v>41</v>
      </c>
      <c r="S3685" s="10" t="s">
        <v>61</v>
      </c>
      <c r="T3685" s="10" t="s">
        <v>3386</v>
      </c>
      <c r="U3685" s="12">
        <v>119.03999999999999</v>
      </c>
      <c r="V3685" s="12">
        <v>6</v>
      </c>
      <c r="W3685" s="12">
        <v>0</v>
      </c>
      <c r="X3685" s="12">
        <v>35.711999999999989</v>
      </c>
    </row>
    <row r="3686" spans="1:24" ht="14" x14ac:dyDescent="0.3">
      <c r="A3686" s="9">
        <v>3682</v>
      </c>
      <c r="B3686" s="14" t="s">
        <v>7813</v>
      </c>
      <c r="C3686" s="15">
        <v>45611</v>
      </c>
      <c r="D3686" s="15">
        <v>45616</v>
      </c>
      <c r="E3686" s="10" t="s">
        <v>44</v>
      </c>
      <c r="F3686" s="10" t="s">
        <v>5709</v>
      </c>
      <c r="G3686" s="10" t="s">
        <v>5710</v>
      </c>
      <c r="H3686" s="10" t="s">
        <v>36</v>
      </c>
      <c r="I3686" s="10" t="s">
        <v>23</v>
      </c>
      <c r="J3686" s="10" t="s">
        <v>2395</v>
      </c>
      <c r="K3686" s="10" t="s">
        <v>438</v>
      </c>
      <c r="L3686" s="10">
        <v>43615</v>
      </c>
      <c r="M3686" s="10" t="s">
        <v>133</v>
      </c>
      <c r="N3686" s="10" t="str">
        <f>_xlfn.XLOOKUP($M:$M,People!$B:$B,People!A:A)</f>
        <v>Chuck Magee</v>
      </c>
      <c r="O3686" s="10" t="s">
        <v>3745</v>
      </c>
      <c r="P3686" s="10" t="str">
        <f>VLOOKUP(O3686,Products!$A:$E,3,FALSE)</f>
        <v>HP</v>
      </c>
      <c r="Q3686" s="31">
        <f>INDEX(Products!$E:$E,MATCH(O3686,Products!$A:$A,0))</f>
        <v>0.25</v>
      </c>
      <c r="R3686" s="10" t="s">
        <v>41</v>
      </c>
      <c r="S3686" s="10" t="s">
        <v>68</v>
      </c>
      <c r="T3686" s="10" t="s">
        <v>3746</v>
      </c>
      <c r="U3686" s="12">
        <v>166.92000000000002</v>
      </c>
      <c r="V3686" s="12">
        <v>13</v>
      </c>
      <c r="W3686" s="12">
        <v>0.7</v>
      </c>
      <c r="X3686" s="12">
        <v>-116.84399999999999</v>
      </c>
    </row>
    <row r="3687" spans="1:24" ht="14" x14ac:dyDescent="0.3">
      <c r="A3687" s="9">
        <v>3683</v>
      </c>
      <c r="B3687" s="14" t="s">
        <v>7812</v>
      </c>
      <c r="C3687" s="15">
        <v>45611</v>
      </c>
      <c r="D3687" s="15">
        <v>45613</v>
      </c>
      <c r="E3687" s="10" t="s">
        <v>168</v>
      </c>
      <c r="F3687" s="10" t="s">
        <v>1406</v>
      </c>
      <c r="G3687" s="10" t="s">
        <v>1407</v>
      </c>
      <c r="H3687" s="10" t="s">
        <v>36</v>
      </c>
      <c r="I3687" s="10" t="s">
        <v>23</v>
      </c>
      <c r="J3687" s="10" t="s">
        <v>237</v>
      </c>
      <c r="K3687" s="10" t="s">
        <v>238</v>
      </c>
      <c r="L3687" s="10">
        <v>10035</v>
      </c>
      <c r="M3687" s="10" t="s">
        <v>133</v>
      </c>
      <c r="N3687" s="10" t="str">
        <f>_xlfn.XLOOKUP($M:$M,People!$B:$B,People!A:A)</f>
        <v>Chuck Magee</v>
      </c>
      <c r="O3687" s="10" t="s">
        <v>4315</v>
      </c>
      <c r="P3687" s="10" t="str">
        <f>VLOOKUP(O3687,Products!$A:$E,3,FALSE)</f>
        <v>Avery</v>
      </c>
      <c r="Q3687" s="31">
        <f>INDEX(Products!$E:$E,MATCH(O3687,Products!$A:$A,0))</f>
        <v>0.39</v>
      </c>
      <c r="R3687" s="10" t="s">
        <v>41</v>
      </c>
      <c r="S3687" s="10" t="s">
        <v>68</v>
      </c>
      <c r="T3687" s="10" t="s">
        <v>4316</v>
      </c>
      <c r="U3687" s="12">
        <v>34.944000000000003</v>
      </c>
      <c r="V3687" s="12">
        <v>6</v>
      </c>
      <c r="W3687" s="12">
        <v>0.2</v>
      </c>
      <c r="X3687" s="12">
        <v>11.793599999999998</v>
      </c>
    </row>
    <row r="3688" spans="1:24" ht="14" x14ac:dyDescent="0.3">
      <c r="A3688" s="9">
        <v>3684</v>
      </c>
      <c r="B3688" s="14" t="s">
        <v>7814</v>
      </c>
      <c r="C3688" s="15">
        <v>45611</v>
      </c>
      <c r="D3688" s="15">
        <v>45613</v>
      </c>
      <c r="E3688" s="10" t="s">
        <v>19</v>
      </c>
      <c r="F3688" s="10" t="s">
        <v>1184</v>
      </c>
      <c r="G3688" s="10" t="s">
        <v>1185</v>
      </c>
      <c r="H3688" s="10" t="s">
        <v>36</v>
      </c>
      <c r="I3688" s="10" t="s">
        <v>23</v>
      </c>
      <c r="J3688" s="10" t="s">
        <v>271</v>
      </c>
      <c r="K3688" s="10" t="s">
        <v>189</v>
      </c>
      <c r="L3688" s="10">
        <v>60653</v>
      </c>
      <c r="M3688" s="10" t="s">
        <v>95</v>
      </c>
      <c r="N3688" s="10" t="str">
        <f>_xlfn.XLOOKUP($M:$M,People!$B:$B,People!A:A)</f>
        <v>Roxanne Rodriguez</v>
      </c>
      <c r="O3688" s="10" t="s">
        <v>372</v>
      </c>
      <c r="P3688" s="10" t="str">
        <f>VLOOKUP(O3688,Products!$A:$E,3,FALSE)</f>
        <v>IKEA</v>
      </c>
      <c r="Q3688" s="31">
        <f>INDEX(Products!$E:$E,MATCH(O3688,Products!$A:$A,0))</f>
        <v>0.38</v>
      </c>
      <c r="R3688" s="10" t="s">
        <v>41</v>
      </c>
      <c r="S3688" s="10" t="s">
        <v>68</v>
      </c>
      <c r="T3688" s="10" t="s">
        <v>373</v>
      </c>
      <c r="U3688" s="12">
        <v>11.363999999999997</v>
      </c>
      <c r="V3688" s="12">
        <v>3</v>
      </c>
      <c r="W3688" s="12">
        <v>0.8</v>
      </c>
      <c r="X3688" s="12">
        <v>-17.045999999999999</v>
      </c>
    </row>
    <row r="3689" spans="1:24" ht="14" x14ac:dyDescent="0.3">
      <c r="A3689" s="9">
        <v>3685</v>
      </c>
      <c r="B3689" s="14" t="s">
        <v>7814</v>
      </c>
      <c r="C3689" s="15">
        <v>45611</v>
      </c>
      <c r="D3689" s="15">
        <v>45613</v>
      </c>
      <c r="E3689" s="10" t="s">
        <v>19</v>
      </c>
      <c r="F3689" s="10" t="s">
        <v>1184</v>
      </c>
      <c r="G3689" s="10" t="s">
        <v>1185</v>
      </c>
      <c r="H3689" s="10" t="s">
        <v>36</v>
      </c>
      <c r="I3689" s="10" t="s">
        <v>23</v>
      </c>
      <c r="J3689" s="10" t="s">
        <v>271</v>
      </c>
      <c r="K3689" s="10" t="s">
        <v>189</v>
      </c>
      <c r="L3689" s="10">
        <v>60653</v>
      </c>
      <c r="M3689" s="10" t="s">
        <v>95</v>
      </c>
      <c r="N3689" s="10" t="str">
        <f>_xlfn.XLOOKUP($M:$M,People!$B:$B,People!A:A)</f>
        <v>Roxanne Rodriguez</v>
      </c>
      <c r="O3689" s="10" t="s">
        <v>247</v>
      </c>
      <c r="P3689" s="10" t="str">
        <f>VLOOKUP(O3689,Products!$A:$E,3,FALSE)</f>
        <v>IKEA</v>
      </c>
      <c r="Q3689" s="31">
        <f>INDEX(Products!$E:$E,MATCH(O3689,Products!$A:$A,0))</f>
        <v>0.4</v>
      </c>
      <c r="R3689" s="10" t="s">
        <v>41</v>
      </c>
      <c r="S3689" s="10" t="s">
        <v>53</v>
      </c>
      <c r="T3689" s="10" t="s">
        <v>248</v>
      </c>
      <c r="U3689" s="12">
        <v>250.27199999999999</v>
      </c>
      <c r="V3689" s="12">
        <v>9</v>
      </c>
      <c r="W3689" s="12">
        <v>0.2</v>
      </c>
      <c r="X3689" s="12">
        <v>15.641999999999982</v>
      </c>
    </row>
    <row r="3690" spans="1:24" ht="14" x14ac:dyDescent="0.3">
      <c r="A3690" s="9">
        <v>3686</v>
      </c>
      <c r="B3690" s="14" t="s">
        <v>7812</v>
      </c>
      <c r="C3690" s="15">
        <v>45611</v>
      </c>
      <c r="D3690" s="15">
        <v>45613</v>
      </c>
      <c r="E3690" s="10" t="s">
        <v>168</v>
      </c>
      <c r="F3690" s="10" t="s">
        <v>1406</v>
      </c>
      <c r="G3690" s="10" t="s">
        <v>1407</v>
      </c>
      <c r="H3690" s="10" t="s">
        <v>36</v>
      </c>
      <c r="I3690" s="10" t="s">
        <v>23</v>
      </c>
      <c r="J3690" s="10" t="s">
        <v>237</v>
      </c>
      <c r="K3690" s="10" t="s">
        <v>238</v>
      </c>
      <c r="L3690" s="10">
        <v>10035</v>
      </c>
      <c r="M3690" s="10" t="s">
        <v>133</v>
      </c>
      <c r="N3690" s="10" t="str">
        <f>_xlfn.XLOOKUP($M:$M,People!$B:$B,People!A:A)</f>
        <v>Chuck Magee</v>
      </c>
      <c r="O3690" s="10" t="s">
        <v>1341</v>
      </c>
      <c r="P3690" s="10" t="str">
        <f>VLOOKUP(O3690,Products!$A:$E,3,FALSE)</f>
        <v>IKEA</v>
      </c>
      <c r="Q3690" s="31">
        <f>INDEX(Products!$E:$E,MATCH(O3690,Products!$A:$A,0))</f>
        <v>0.38</v>
      </c>
      <c r="R3690" s="10" t="s">
        <v>41</v>
      </c>
      <c r="S3690" s="10" t="s">
        <v>53</v>
      </c>
      <c r="T3690" s="10" t="s">
        <v>1342</v>
      </c>
      <c r="U3690" s="12">
        <v>70.949999999999989</v>
      </c>
      <c r="V3690" s="12">
        <v>3</v>
      </c>
      <c r="W3690" s="12">
        <v>0</v>
      </c>
      <c r="X3690" s="12">
        <v>20.575499999999998</v>
      </c>
    </row>
    <row r="3691" spans="1:24" ht="14" x14ac:dyDescent="0.3">
      <c r="A3691" s="9">
        <v>3687</v>
      </c>
      <c r="B3691" s="14" t="s">
        <v>7814</v>
      </c>
      <c r="C3691" s="15">
        <v>45611</v>
      </c>
      <c r="D3691" s="15">
        <v>45613</v>
      </c>
      <c r="E3691" s="10" t="s">
        <v>19</v>
      </c>
      <c r="F3691" s="10" t="s">
        <v>1184</v>
      </c>
      <c r="G3691" s="10" t="s">
        <v>1185</v>
      </c>
      <c r="H3691" s="10" t="s">
        <v>36</v>
      </c>
      <c r="I3691" s="10" t="s">
        <v>23</v>
      </c>
      <c r="J3691" s="10" t="s">
        <v>271</v>
      </c>
      <c r="K3691" s="10" t="s">
        <v>189</v>
      </c>
      <c r="L3691" s="10">
        <v>60653</v>
      </c>
      <c r="M3691" s="10" t="s">
        <v>95</v>
      </c>
      <c r="N3691" s="10" t="str">
        <f>_xlfn.XLOOKUP($M:$M,People!$B:$B,People!A:A)</f>
        <v>Roxanne Rodriguez</v>
      </c>
      <c r="O3691" s="10" t="s">
        <v>1613</v>
      </c>
      <c r="P3691" s="10" t="str">
        <f>VLOOKUP(O3691,Products!$A:$E,3,FALSE)</f>
        <v>Staples</v>
      </c>
      <c r="Q3691" s="31">
        <f>INDEX(Products!$E:$E,MATCH(O3691,Products!$A:$A,0))</f>
        <v>0.39</v>
      </c>
      <c r="R3691" s="10" t="s">
        <v>41</v>
      </c>
      <c r="S3691" s="10" t="s">
        <v>510</v>
      </c>
      <c r="T3691" s="10" t="s">
        <v>1131</v>
      </c>
      <c r="U3691" s="12">
        <v>8.7200000000000006</v>
      </c>
      <c r="V3691" s="12">
        <v>5</v>
      </c>
      <c r="W3691" s="12">
        <v>0.2</v>
      </c>
      <c r="X3691" s="12">
        <v>-1.7440000000000015</v>
      </c>
    </row>
    <row r="3692" spans="1:24" ht="14" x14ac:dyDescent="0.3">
      <c r="A3692" s="9">
        <v>3688</v>
      </c>
      <c r="B3692" s="14" t="s">
        <v>7815</v>
      </c>
      <c r="C3692" s="15">
        <v>45612</v>
      </c>
      <c r="D3692" s="15">
        <v>45614</v>
      </c>
      <c r="E3692" s="10" t="s">
        <v>19</v>
      </c>
      <c r="F3692" s="10" t="s">
        <v>3349</v>
      </c>
      <c r="G3692" s="10" t="s">
        <v>3350</v>
      </c>
      <c r="H3692" s="10" t="s">
        <v>92</v>
      </c>
      <c r="I3692" s="10" t="s">
        <v>23</v>
      </c>
      <c r="J3692" s="10" t="s">
        <v>2169</v>
      </c>
      <c r="K3692" s="10" t="s">
        <v>103</v>
      </c>
      <c r="L3692" s="10">
        <v>53209</v>
      </c>
      <c r="M3692" s="10" t="s">
        <v>95</v>
      </c>
      <c r="N3692" s="10" t="str">
        <f>_xlfn.XLOOKUP($M:$M,People!$B:$B,People!A:A)</f>
        <v>Roxanne Rodriguez</v>
      </c>
      <c r="O3692" s="10" t="s">
        <v>4606</v>
      </c>
      <c r="P3692" s="10" t="str">
        <f>VLOOKUP(O3692,Products!$A:$E,3,FALSE)</f>
        <v>3M</v>
      </c>
      <c r="Q3692" s="31">
        <f>INDEX(Products!$E:$E,MATCH(O3692,Products!$A:$A,0))</f>
        <v>0.28000000000000003</v>
      </c>
      <c r="R3692" s="10" t="s">
        <v>28</v>
      </c>
      <c r="S3692" s="10" t="s">
        <v>58</v>
      </c>
      <c r="T3692" s="10" t="s">
        <v>4607</v>
      </c>
      <c r="U3692" s="12">
        <v>185.57999999999998</v>
      </c>
      <c r="V3692" s="12">
        <v>6</v>
      </c>
      <c r="W3692" s="12">
        <v>0</v>
      </c>
      <c r="X3692" s="12">
        <v>76.087800000000001</v>
      </c>
    </row>
    <row r="3693" spans="1:24" ht="14" x14ac:dyDescent="0.3">
      <c r="A3693" s="9">
        <v>3689</v>
      </c>
      <c r="B3693" s="14" t="s">
        <v>7816</v>
      </c>
      <c r="C3693" s="15">
        <v>45612</v>
      </c>
      <c r="D3693" s="15">
        <v>45616</v>
      </c>
      <c r="E3693" s="10" t="s">
        <v>44</v>
      </c>
      <c r="F3693" s="10" t="s">
        <v>1541</v>
      </c>
      <c r="G3693" s="10" t="s">
        <v>1542</v>
      </c>
      <c r="H3693" s="10" t="s">
        <v>36</v>
      </c>
      <c r="I3693" s="10" t="s">
        <v>23</v>
      </c>
      <c r="J3693" s="10" t="s">
        <v>271</v>
      </c>
      <c r="K3693" s="10" t="s">
        <v>189</v>
      </c>
      <c r="L3693" s="10">
        <v>60610</v>
      </c>
      <c r="M3693" s="10" t="s">
        <v>95</v>
      </c>
      <c r="N3693" s="10" t="str">
        <f>_xlfn.XLOOKUP($M:$M,People!$B:$B,People!A:A)</f>
        <v>Roxanne Rodriguez</v>
      </c>
      <c r="O3693" s="10" t="s">
        <v>5169</v>
      </c>
      <c r="P3693" s="10" t="str">
        <f>VLOOKUP(O3693,Products!$A:$E,3,FALSE)</f>
        <v>3M</v>
      </c>
      <c r="Q3693" s="31">
        <f>INDEX(Products!$E:$E,MATCH(O3693,Products!$A:$A,0))</f>
        <v>0.3</v>
      </c>
      <c r="R3693" s="10" t="s">
        <v>28</v>
      </c>
      <c r="S3693" s="10" t="s">
        <v>58</v>
      </c>
      <c r="T3693" s="10" t="s">
        <v>5170</v>
      </c>
      <c r="U3693" s="12">
        <v>34.504000000000005</v>
      </c>
      <c r="V3693" s="12">
        <v>2</v>
      </c>
      <c r="W3693" s="12">
        <v>0.6</v>
      </c>
      <c r="X3693" s="12">
        <v>-15.526799999999994</v>
      </c>
    </row>
    <row r="3694" spans="1:24" ht="14" x14ac:dyDescent="0.3">
      <c r="A3694" s="9">
        <v>3690</v>
      </c>
      <c r="B3694" s="14" t="s">
        <v>7817</v>
      </c>
      <c r="C3694" s="15">
        <v>45612</v>
      </c>
      <c r="D3694" s="15">
        <v>45616</v>
      </c>
      <c r="E3694" s="10" t="s">
        <v>44</v>
      </c>
      <c r="F3694" s="10" t="s">
        <v>717</v>
      </c>
      <c r="G3694" s="10" t="s">
        <v>718</v>
      </c>
      <c r="H3694" s="10" t="s">
        <v>36</v>
      </c>
      <c r="I3694" s="10" t="s">
        <v>23</v>
      </c>
      <c r="J3694" s="10" t="s">
        <v>5226</v>
      </c>
      <c r="K3694" s="10" t="s">
        <v>4746</v>
      </c>
      <c r="L3694" s="10">
        <v>83704</v>
      </c>
      <c r="M3694" s="10" t="s">
        <v>39</v>
      </c>
      <c r="N3694" s="10" t="str">
        <f>_xlfn.XLOOKUP($M:$M,People!$B:$B,People!A:A)</f>
        <v>Sadie Pawthorne</v>
      </c>
      <c r="O3694" s="10" t="s">
        <v>49</v>
      </c>
      <c r="P3694" s="10" t="str">
        <f>VLOOKUP(O3694,Products!$A:$E,3,FALSE)</f>
        <v>3M</v>
      </c>
      <c r="Q3694" s="31">
        <f>INDEX(Products!$E:$E,MATCH(O3694,Products!$A:$A,0))</f>
        <v>0.36</v>
      </c>
      <c r="R3694" s="10" t="s">
        <v>28</v>
      </c>
      <c r="S3694" s="10" t="s">
        <v>50</v>
      </c>
      <c r="T3694" s="10" t="s">
        <v>51</v>
      </c>
      <c r="U3694" s="12">
        <v>696.42</v>
      </c>
      <c r="V3694" s="12">
        <v>2</v>
      </c>
      <c r="W3694" s="12">
        <v>0</v>
      </c>
      <c r="X3694" s="12">
        <v>160.17660000000001</v>
      </c>
    </row>
    <row r="3695" spans="1:24" ht="14" x14ac:dyDescent="0.3">
      <c r="A3695" s="9">
        <v>3691</v>
      </c>
      <c r="B3695" s="14" t="s">
        <v>7815</v>
      </c>
      <c r="C3695" s="15">
        <v>45612</v>
      </c>
      <c r="D3695" s="15">
        <v>45614</v>
      </c>
      <c r="E3695" s="10" t="s">
        <v>19</v>
      </c>
      <c r="F3695" s="10" t="s">
        <v>3349</v>
      </c>
      <c r="G3695" s="10" t="s">
        <v>3350</v>
      </c>
      <c r="H3695" s="10" t="s">
        <v>92</v>
      </c>
      <c r="I3695" s="10" t="s">
        <v>23</v>
      </c>
      <c r="J3695" s="10" t="s">
        <v>2169</v>
      </c>
      <c r="K3695" s="10" t="s">
        <v>103</v>
      </c>
      <c r="L3695" s="10">
        <v>53209</v>
      </c>
      <c r="M3695" s="10" t="s">
        <v>95</v>
      </c>
      <c r="N3695" s="10" t="str">
        <f>_xlfn.XLOOKUP($M:$M,People!$B:$B,People!A:A)</f>
        <v>Roxanne Rodriguez</v>
      </c>
      <c r="O3695" s="10" t="s">
        <v>1875</v>
      </c>
      <c r="P3695" s="10" t="str">
        <f>VLOOKUP(O3695,Products!$A:$E,3,FALSE)</f>
        <v>IKEA</v>
      </c>
      <c r="Q3695" s="31">
        <f>INDEX(Products!$E:$E,MATCH(O3695,Products!$A:$A,0))</f>
        <v>0.4</v>
      </c>
      <c r="R3695" s="10" t="s">
        <v>28</v>
      </c>
      <c r="S3695" s="10" t="s">
        <v>50</v>
      </c>
      <c r="T3695" s="10" t="s">
        <v>1876</v>
      </c>
      <c r="U3695" s="12">
        <v>653.54999999999995</v>
      </c>
      <c r="V3695" s="12">
        <v>3</v>
      </c>
      <c r="W3695" s="12">
        <v>0</v>
      </c>
      <c r="X3695" s="12">
        <v>111.10349999999994</v>
      </c>
    </row>
    <row r="3696" spans="1:24" ht="14" x14ac:dyDescent="0.3">
      <c r="A3696" s="9">
        <v>3692</v>
      </c>
      <c r="B3696" s="14" t="s">
        <v>7815</v>
      </c>
      <c r="C3696" s="15">
        <v>45612</v>
      </c>
      <c r="D3696" s="15">
        <v>45614</v>
      </c>
      <c r="E3696" s="10" t="s">
        <v>19</v>
      </c>
      <c r="F3696" s="10" t="s">
        <v>3349</v>
      </c>
      <c r="G3696" s="10" t="s">
        <v>3350</v>
      </c>
      <c r="H3696" s="10" t="s">
        <v>92</v>
      </c>
      <c r="I3696" s="10" t="s">
        <v>23</v>
      </c>
      <c r="J3696" s="10" t="s">
        <v>2169</v>
      </c>
      <c r="K3696" s="10" t="s">
        <v>103</v>
      </c>
      <c r="L3696" s="10">
        <v>53209</v>
      </c>
      <c r="M3696" s="10" t="s">
        <v>95</v>
      </c>
      <c r="N3696" s="10" t="str">
        <f>_xlfn.XLOOKUP($M:$M,People!$B:$B,People!A:A)</f>
        <v>Roxanne Rodriguez</v>
      </c>
      <c r="O3696" s="10" t="s">
        <v>2370</v>
      </c>
      <c r="P3696" s="10" t="str">
        <f>VLOOKUP(O3696,Products!$A:$E,3,FALSE)</f>
        <v>Office Depot</v>
      </c>
      <c r="Q3696" s="31">
        <f>INDEX(Products!$E:$E,MATCH(O3696,Products!$A:$A,0))</f>
        <v>0.4</v>
      </c>
      <c r="R3696" s="10" t="s">
        <v>28</v>
      </c>
      <c r="S3696" s="10" t="s">
        <v>50</v>
      </c>
      <c r="T3696" s="10" t="s">
        <v>2371</v>
      </c>
      <c r="U3696" s="12">
        <v>214.11</v>
      </c>
      <c r="V3696" s="12">
        <v>3</v>
      </c>
      <c r="W3696" s="12">
        <v>0</v>
      </c>
      <c r="X3696" s="12">
        <v>36.398699999999977</v>
      </c>
    </row>
    <row r="3697" spans="1:24" ht="14" x14ac:dyDescent="0.3">
      <c r="A3697" s="9">
        <v>3693</v>
      </c>
      <c r="B3697" s="14" t="s">
        <v>7818</v>
      </c>
      <c r="C3697" s="15">
        <v>45612</v>
      </c>
      <c r="D3697" s="15">
        <v>45618</v>
      </c>
      <c r="E3697" s="10" t="s">
        <v>44</v>
      </c>
      <c r="F3697" s="10" t="s">
        <v>1327</v>
      </c>
      <c r="G3697" s="10" t="s">
        <v>1328</v>
      </c>
      <c r="H3697" s="10" t="s">
        <v>92</v>
      </c>
      <c r="I3697" s="10" t="s">
        <v>23</v>
      </c>
      <c r="J3697" s="10" t="s">
        <v>237</v>
      </c>
      <c r="K3697" s="10" t="s">
        <v>238</v>
      </c>
      <c r="L3697" s="10">
        <v>10011</v>
      </c>
      <c r="M3697" s="10" t="s">
        <v>133</v>
      </c>
      <c r="N3697" s="10" t="str">
        <f>_xlfn.XLOOKUP($M:$M,People!$B:$B,People!A:A)</f>
        <v>Chuck Magee</v>
      </c>
      <c r="O3697" s="10" t="s">
        <v>1833</v>
      </c>
      <c r="P3697" s="10" t="str">
        <f>VLOOKUP(O3697,Products!$A:$E,3,FALSE)</f>
        <v>Samsung</v>
      </c>
      <c r="Q3697" s="31">
        <f>INDEX(Products!$E:$E,MATCH(O3697,Products!$A:$A,0))</f>
        <v>0.25</v>
      </c>
      <c r="R3697" s="10" t="s">
        <v>41</v>
      </c>
      <c r="S3697" s="10" t="s">
        <v>71</v>
      </c>
      <c r="T3697" s="10" t="s">
        <v>1834</v>
      </c>
      <c r="U3697" s="12">
        <v>523.25</v>
      </c>
      <c r="V3697" s="12">
        <v>5</v>
      </c>
      <c r="W3697" s="12">
        <v>0</v>
      </c>
      <c r="X3697" s="12">
        <v>141.27749999999997</v>
      </c>
    </row>
    <row r="3698" spans="1:24" ht="14" x14ac:dyDescent="0.3">
      <c r="A3698" s="9">
        <v>3694</v>
      </c>
      <c r="B3698" s="14" t="s">
        <v>7819</v>
      </c>
      <c r="C3698" s="15">
        <v>45612</v>
      </c>
      <c r="D3698" s="15">
        <v>45614</v>
      </c>
      <c r="E3698" s="10" t="s">
        <v>168</v>
      </c>
      <c r="F3698" s="10" t="s">
        <v>1429</v>
      </c>
      <c r="G3698" s="10" t="s">
        <v>1430</v>
      </c>
      <c r="H3698" s="10" t="s">
        <v>36</v>
      </c>
      <c r="I3698" s="10" t="s">
        <v>23</v>
      </c>
      <c r="J3698" s="10" t="s">
        <v>831</v>
      </c>
      <c r="K3698" s="10" t="s">
        <v>38</v>
      </c>
      <c r="L3698" s="10">
        <v>92105</v>
      </c>
      <c r="M3698" s="10" t="s">
        <v>39</v>
      </c>
      <c r="N3698" s="10" t="str">
        <f>_xlfn.XLOOKUP($M:$M,People!$B:$B,People!A:A)</f>
        <v>Sadie Pawthorne</v>
      </c>
      <c r="O3698" s="10" t="s">
        <v>623</v>
      </c>
      <c r="P3698" s="10" t="str">
        <f>VLOOKUP(O3698,Products!$A:$E,3,FALSE)</f>
        <v>IKEA</v>
      </c>
      <c r="Q3698" s="31">
        <f>INDEX(Products!$E:$E,MATCH(O3698,Products!$A:$A,0))</f>
        <v>0.4</v>
      </c>
      <c r="R3698" s="10" t="s">
        <v>41</v>
      </c>
      <c r="S3698" s="10" t="s">
        <v>42</v>
      </c>
      <c r="T3698" s="10" t="s">
        <v>624</v>
      </c>
      <c r="U3698" s="12">
        <v>18.899999999999999</v>
      </c>
      <c r="V3698" s="12">
        <v>3</v>
      </c>
      <c r="W3698" s="12">
        <v>0</v>
      </c>
      <c r="X3698" s="12">
        <v>8.6939999999999991</v>
      </c>
    </row>
    <row r="3699" spans="1:24" ht="14" x14ac:dyDescent="0.3">
      <c r="A3699" s="9">
        <v>3695</v>
      </c>
      <c r="B3699" s="14" t="s">
        <v>7815</v>
      </c>
      <c r="C3699" s="15">
        <v>45612</v>
      </c>
      <c r="D3699" s="15">
        <v>45614</v>
      </c>
      <c r="E3699" s="10" t="s">
        <v>19</v>
      </c>
      <c r="F3699" s="10" t="s">
        <v>3349</v>
      </c>
      <c r="G3699" s="10" t="s">
        <v>3350</v>
      </c>
      <c r="H3699" s="10" t="s">
        <v>92</v>
      </c>
      <c r="I3699" s="10" t="s">
        <v>23</v>
      </c>
      <c r="J3699" s="10" t="s">
        <v>2169</v>
      </c>
      <c r="K3699" s="10" t="s">
        <v>103</v>
      </c>
      <c r="L3699" s="10">
        <v>53209</v>
      </c>
      <c r="M3699" s="10" t="s">
        <v>95</v>
      </c>
      <c r="N3699" s="10" t="str">
        <f>_xlfn.XLOOKUP($M:$M,People!$B:$B,People!A:A)</f>
        <v>Roxanne Rodriguez</v>
      </c>
      <c r="O3699" s="10" t="s">
        <v>1264</v>
      </c>
      <c r="P3699" s="10" t="str">
        <f>VLOOKUP(O3699,Products!$A:$E,3,FALSE)</f>
        <v>Dell</v>
      </c>
      <c r="Q3699" s="31">
        <f>INDEX(Products!$E:$E,MATCH(O3699,Products!$A:$A,0))</f>
        <v>0.38</v>
      </c>
      <c r="R3699" s="10" t="s">
        <v>41</v>
      </c>
      <c r="S3699" s="10" t="s">
        <v>82</v>
      </c>
      <c r="T3699" s="10" t="s">
        <v>1265</v>
      </c>
      <c r="U3699" s="12">
        <v>179.82</v>
      </c>
      <c r="V3699" s="12">
        <v>9</v>
      </c>
      <c r="W3699" s="12">
        <v>0</v>
      </c>
      <c r="X3699" s="12">
        <v>84.5154</v>
      </c>
    </row>
    <row r="3700" spans="1:24" ht="14" x14ac:dyDescent="0.3">
      <c r="A3700" s="9">
        <v>3696</v>
      </c>
      <c r="B3700" s="14" t="s">
        <v>7816</v>
      </c>
      <c r="C3700" s="15">
        <v>45612</v>
      </c>
      <c r="D3700" s="15">
        <v>45616</v>
      </c>
      <c r="E3700" s="10" t="s">
        <v>44</v>
      </c>
      <c r="F3700" s="10" t="s">
        <v>1541</v>
      </c>
      <c r="G3700" s="10" t="s">
        <v>1542</v>
      </c>
      <c r="H3700" s="10" t="s">
        <v>36</v>
      </c>
      <c r="I3700" s="10" t="s">
        <v>23</v>
      </c>
      <c r="J3700" s="10" t="s">
        <v>271</v>
      </c>
      <c r="K3700" s="10" t="s">
        <v>189</v>
      </c>
      <c r="L3700" s="10">
        <v>60610</v>
      </c>
      <c r="M3700" s="10" t="s">
        <v>95</v>
      </c>
      <c r="N3700" s="10" t="str">
        <f>_xlfn.XLOOKUP($M:$M,People!$B:$B,People!A:A)</f>
        <v>Roxanne Rodriguez</v>
      </c>
      <c r="O3700" s="10" t="s">
        <v>3345</v>
      </c>
      <c r="P3700" s="10" t="str">
        <f>VLOOKUP(O3700,Products!$A:$E,3,FALSE)</f>
        <v>Avery</v>
      </c>
      <c r="Q3700" s="31">
        <f>INDEX(Products!$E:$E,MATCH(O3700,Products!$A:$A,0))</f>
        <v>0.33</v>
      </c>
      <c r="R3700" s="10" t="s">
        <v>41</v>
      </c>
      <c r="S3700" s="10" t="s">
        <v>53</v>
      </c>
      <c r="T3700" s="10" t="s">
        <v>3346</v>
      </c>
      <c r="U3700" s="12">
        <v>21.488</v>
      </c>
      <c r="V3700" s="12">
        <v>2</v>
      </c>
      <c r="W3700" s="12">
        <v>0.2</v>
      </c>
      <c r="X3700" s="12">
        <v>1.6115999999999993</v>
      </c>
    </row>
    <row r="3701" spans="1:24" ht="14" x14ac:dyDescent="0.3">
      <c r="A3701" s="9">
        <v>3697</v>
      </c>
      <c r="B3701" s="14" t="s">
        <v>7815</v>
      </c>
      <c r="C3701" s="15">
        <v>45612</v>
      </c>
      <c r="D3701" s="15">
        <v>45614</v>
      </c>
      <c r="E3701" s="10" t="s">
        <v>19</v>
      </c>
      <c r="F3701" s="10" t="s">
        <v>3349</v>
      </c>
      <c r="G3701" s="10" t="s">
        <v>3350</v>
      </c>
      <c r="H3701" s="10" t="s">
        <v>92</v>
      </c>
      <c r="I3701" s="10" t="s">
        <v>23</v>
      </c>
      <c r="J3701" s="10" t="s">
        <v>2169</v>
      </c>
      <c r="K3701" s="10" t="s">
        <v>103</v>
      </c>
      <c r="L3701" s="10">
        <v>53209</v>
      </c>
      <c r="M3701" s="10" t="s">
        <v>95</v>
      </c>
      <c r="N3701" s="10" t="str">
        <f>_xlfn.XLOOKUP($M:$M,People!$B:$B,People!A:A)</f>
        <v>Roxanne Rodriguez</v>
      </c>
      <c r="O3701" s="10" t="s">
        <v>4145</v>
      </c>
      <c r="P3701" s="10" t="str">
        <f>VLOOKUP(O3701,Products!$A:$E,3,FALSE)</f>
        <v>Dell</v>
      </c>
      <c r="Q3701" s="31">
        <f>INDEX(Products!$E:$E,MATCH(O3701,Products!$A:$A,0))</f>
        <v>0.26</v>
      </c>
      <c r="R3701" s="10" t="s">
        <v>64</v>
      </c>
      <c r="S3701" s="10" t="s">
        <v>144</v>
      </c>
      <c r="T3701" s="10" t="s">
        <v>4146</v>
      </c>
      <c r="U3701" s="12">
        <v>999.96</v>
      </c>
      <c r="V3701" s="12">
        <v>4</v>
      </c>
      <c r="W3701" s="12">
        <v>0</v>
      </c>
      <c r="X3701" s="12">
        <v>229.99080000000004</v>
      </c>
    </row>
    <row r="3702" spans="1:24" ht="14" x14ac:dyDescent="0.3">
      <c r="A3702" s="9">
        <v>3698</v>
      </c>
      <c r="B3702" s="14" t="s">
        <v>7816</v>
      </c>
      <c r="C3702" s="15">
        <v>45612</v>
      </c>
      <c r="D3702" s="15">
        <v>45616</v>
      </c>
      <c r="E3702" s="10" t="s">
        <v>44</v>
      </c>
      <c r="F3702" s="10" t="s">
        <v>1541</v>
      </c>
      <c r="G3702" s="10" t="s">
        <v>1542</v>
      </c>
      <c r="H3702" s="10" t="s">
        <v>36</v>
      </c>
      <c r="I3702" s="10" t="s">
        <v>23</v>
      </c>
      <c r="J3702" s="10" t="s">
        <v>271</v>
      </c>
      <c r="K3702" s="10" t="s">
        <v>189</v>
      </c>
      <c r="L3702" s="10">
        <v>60610</v>
      </c>
      <c r="M3702" s="10" t="s">
        <v>95</v>
      </c>
      <c r="N3702" s="10" t="str">
        <f>_xlfn.XLOOKUP($M:$M,People!$B:$B,People!A:A)</f>
        <v>Roxanne Rodriguez</v>
      </c>
      <c r="O3702" s="10" t="s">
        <v>4111</v>
      </c>
      <c r="P3702" s="10" t="str">
        <f>VLOOKUP(O3702,Products!$A:$E,3,FALSE)</f>
        <v>IKEA</v>
      </c>
      <c r="Q3702" s="31">
        <f>INDEX(Products!$E:$E,MATCH(O3702,Products!$A:$A,0))</f>
        <v>0.36</v>
      </c>
      <c r="R3702" s="10" t="s">
        <v>64</v>
      </c>
      <c r="S3702" s="10" t="s">
        <v>65</v>
      </c>
      <c r="T3702" s="10" t="s">
        <v>4112</v>
      </c>
      <c r="U3702" s="12">
        <v>239.976</v>
      </c>
      <c r="V3702" s="12">
        <v>3</v>
      </c>
      <c r="W3702" s="12">
        <v>0.2</v>
      </c>
      <c r="X3702" s="12">
        <v>26.997299999999967</v>
      </c>
    </row>
    <row r="3703" spans="1:24" ht="14" x14ac:dyDescent="0.3">
      <c r="A3703" s="9">
        <v>3699</v>
      </c>
      <c r="B3703" s="14" t="s">
        <v>7817</v>
      </c>
      <c r="C3703" s="15">
        <v>45612</v>
      </c>
      <c r="D3703" s="15">
        <v>45616</v>
      </c>
      <c r="E3703" s="10" t="s">
        <v>44</v>
      </c>
      <c r="F3703" s="10" t="s">
        <v>717</v>
      </c>
      <c r="G3703" s="10" t="s">
        <v>718</v>
      </c>
      <c r="H3703" s="10" t="s">
        <v>36</v>
      </c>
      <c r="I3703" s="10" t="s">
        <v>23</v>
      </c>
      <c r="J3703" s="10" t="s">
        <v>5226</v>
      </c>
      <c r="K3703" s="10" t="s">
        <v>4746</v>
      </c>
      <c r="L3703" s="10">
        <v>83704</v>
      </c>
      <c r="M3703" s="10" t="s">
        <v>39</v>
      </c>
      <c r="N3703" s="10" t="str">
        <f>_xlfn.XLOOKUP($M:$M,People!$B:$B,People!A:A)</f>
        <v>Sadie Pawthorne</v>
      </c>
      <c r="O3703" s="10" t="s">
        <v>550</v>
      </c>
      <c r="P3703" s="10" t="str">
        <f>VLOOKUP(O3703,Products!$A:$E,3,FALSE)</f>
        <v>Staples</v>
      </c>
      <c r="Q3703" s="31">
        <f>INDEX(Products!$E:$E,MATCH(O3703,Products!$A:$A,0))</f>
        <v>0.27</v>
      </c>
      <c r="R3703" s="10" t="s">
        <v>64</v>
      </c>
      <c r="S3703" s="10" t="s">
        <v>65</v>
      </c>
      <c r="T3703" s="10" t="s">
        <v>551</v>
      </c>
      <c r="U3703" s="12">
        <v>304.77600000000001</v>
      </c>
      <c r="V3703" s="12">
        <v>3</v>
      </c>
      <c r="W3703" s="12">
        <v>0.2</v>
      </c>
      <c r="X3703" s="12">
        <v>22.858199999999982</v>
      </c>
    </row>
    <row r="3704" spans="1:24" ht="14" x14ac:dyDescent="0.3">
      <c r="A3704" s="9">
        <v>3700</v>
      </c>
      <c r="B3704" s="14" t="s">
        <v>7820</v>
      </c>
      <c r="C3704" s="15">
        <v>45613</v>
      </c>
      <c r="D3704" s="15">
        <v>45617</v>
      </c>
      <c r="E3704" s="10" t="s">
        <v>44</v>
      </c>
      <c r="F3704" s="10" t="s">
        <v>4009</v>
      </c>
      <c r="G3704" s="10" t="s">
        <v>4010</v>
      </c>
      <c r="H3704" s="10" t="s">
        <v>22</v>
      </c>
      <c r="I3704" s="10" t="s">
        <v>23</v>
      </c>
      <c r="J3704" s="10" t="s">
        <v>831</v>
      </c>
      <c r="K3704" s="10" t="s">
        <v>38</v>
      </c>
      <c r="L3704" s="10">
        <v>92105</v>
      </c>
      <c r="M3704" s="10" t="s">
        <v>39</v>
      </c>
      <c r="N3704" s="10" t="str">
        <f>_xlfn.XLOOKUP($M:$M,People!$B:$B,People!A:A)</f>
        <v>Sadie Pawthorne</v>
      </c>
      <c r="O3704" s="10" t="s">
        <v>2915</v>
      </c>
      <c r="P3704" s="10" t="str">
        <f>VLOOKUP(O3704,Products!$A:$E,3,FALSE)</f>
        <v>Staples</v>
      </c>
      <c r="Q3704" s="31">
        <f>INDEX(Products!$E:$E,MATCH(O3704,Products!$A:$A,0))</f>
        <v>0.33</v>
      </c>
      <c r="R3704" s="10" t="s">
        <v>28</v>
      </c>
      <c r="S3704" s="10" t="s">
        <v>32</v>
      </c>
      <c r="T3704" s="10" t="s">
        <v>2916</v>
      </c>
      <c r="U3704" s="12">
        <v>225.56799999999998</v>
      </c>
      <c r="V3704" s="12">
        <v>2</v>
      </c>
      <c r="W3704" s="12">
        <v>0.2</v>
      </c>
      <c r="X3704" s="12">
        <v>2.8195999999999799</v>
      </c>
    </row>
    <row r="3705" spans="1:24" ht="14" x14ac:dyDescent="0.3">
      <c r="A3705" s="9">
        <v>3701</v>
      </c>
      <c r="B3705" s="14" t="s">
        <v>7821</v>
      </c>
      <c r="C3705" s="15">
        <v>45613</v>
      </c>
      <c r="D3705" s="15">
        <v>45620</v>
      </c>
      <c r="E3705" s="10" t="s">
        <v>44</v>
      </c>
      <c r="F3705" s="10" t="s">
        <v>5174</v>
      </c>
      <c r="G3705" s="10" t="s">
        <v>5175</v>
      </c>
      <c r="H3705" s="10" t="s">
        <v>22</v>
      </c>
      <c r="I3705" s="10" t="s">
        <v>23</v>
      </c>
      <c r="J3705" s="10" t="s">
        <v>3883</v>
      </c>
      <c r="K3705" s="10" t="s">
        <v>570</v>
      </c>
      <c r="L3705" s="10">
        <v>73120</v>
      </c>
      <c r="M3705" s="10" t="s">
        <v>95</v>
      </c>
      <c r="N3705" s="10" t="str">
        <f>_xlfn.XLOOKUP($M:$M,People!$B:$B,People!A:A)</f>
        <v>Roxanne Rodriguez</v>
      </c>
      <c r="O3705" s="10" t="s">
        <v>5738</v>
      </c>
      <c r="P3705" s="10" t="str">
        <f>VLOOKUP(O3705,Products!$A:$E,3,FALSE)</f>
        <v>Logitech</v>
      </c>
      <c r="Q3705" s="31">
        <f>INDEX(Products!$E:$E,MATCH(O3705,Products!$A:$A,0))</f>
        <v>0.33</v>
      </c>
      <c r="R3705" s="10" t="s">
        <v>28</v>
      </c>
      <c r="S3705" s="10" t="s">
        <v>32</v>
      </c>
      <c r="T3705" s="10" t="s">
        <v>5739</v>
      </c>
      <c r="U3705" s="12">
        <v>1323.8999999999999</v>
      </c>
      <c r="V3705" s="12">
        <v>5</v>
      </c>
      <c r="W3705" s="12">
        <v>0</v>
      </c>
      <c r="X3705" s="12">
        <v>383.93099999999993</v>
      </c>
    </row>
    <row r="3706" spans="1:24" ht="14" x14ac:dyDescent="0.3">
      <c r="A3706" s="9">
        <v>3702</v>
      </c>
      <c r="B3706" s="14" t="s">
        <v>7820</v>
      </c>
      <c r="C3706" s="15">
        <v>45613</v>
      </c>
      <c r="D3706" s="15">
        <v>45617</v>
      </c>
      <c r="E3706" s="10" t="s">
        <v>44</v>
      </c>
      <c r="F3706" s="10" t="s">
        <v>4009</v>
      </c>
      <c r="G3706" s="10" t="s">
        <v>4010</v>
      </c>
      <c r="H3706" s="10" t="s">
        <v>22</v>
      </c>
      <c r="I3706" s="10" t="s">
        <v>23</v>
      </c>
      <c r="J3706" s="10" t="s">
        <v>831</v>
      </c>
      <c r="K3706" s="10" t="s">
        <v>38</v>
      </c>
      <c r="L3706" s="10">
        <v>92105</v>
      </c>
      <c r="M3706" s="10" t="s">
        <v>39</v>
      </c>
      <c r="N3706" s="10" t="str">
        <f>_xlfn.XLOOKUP($M:$M,People!$B:$B,People!A:A)</f>
        <v>Sadie Pawthorne</v>
      </c>
      <c r="O3706" s="10" t="s">
        <v>3630</v>
      </c>
      <c r="P3706" s="10" t="str">
        <f>VLOOKUP(O3706,Products!$A:$E,3,FALSE)</f>
        <v>Office Depot</v>
      </c>
      <c r="Q3706" s="31">
        <f>INDEX(Products!$E:$E,MATCH(O3706,Products!$A:$A,0))</f>
        <v>0.36</v>
      </c>
      <c r="R3706" s="10" t="s">
        <v>28</v>
      </c>
      <c r="S3706" s="10" t="s">
        <v>58</v>
      </c>
      <c r="T3706" s="10" t="s">
        <v>3631</v>
      </c>
      <c r="U3706" s="12">
        <v>36.599999999999994</v>
      </c>
      <c r="V3706" s="12">
        <v>3</v>
      </c>
      <c r="W3706" s="12">
        <v>0</v>
      </c>
      <c r="X3706" s="12">
        <v>15.372000000000002</v>
      </c>
    </row>
    <row r="3707" spans="1:24" ht="14" x14ac:dyDescent="0.3">
      <c r="A3707" s="9">
        <v>3703</v>
      </c>
      <c r="B3707" s="14" t="s">
        <v>7820</v>
      </c>
      <c r="C3707" s="15">
        <v>45613</v>
      </c>
      <c r="D3707" s="15">
        <v>45617</v>
      </c>
      <c r="E3707" s="10" t="s">
        <v>44</v>
      </c>
      <c r="F3707" s="10" t="s">
        <v>4009</v>
      </c>
      <c r="G3707" s="10" t="s">
        <v>4010</v>
      </c>
      <c r="H3707" s="10" t="s">
        <v>22</v>
      </c>
      <c r="I3707" s="10" t="s">
        <v>23</v>
      </c>
      <c r="J3707" s="10" t="s">
        <v>831</v>
      </c>
      <c r="K3707" s="10" t="s">
        <v>38</v>
      </c>
      <c r="L3707" s="10">
        <v>92105</v>
      </c>
      <c r="M3707" s="10" t="s">
        <v>39</v>
      </c>
      <c r="N3707" s="10" t="str">
        <f>_xlfn.XLOOKUP($M:$M,People!$B:$B,People!A:A)</f>
        <v>Sadie Pawthorne</v>
      </c>
      <c r="O3707" s="10" t="s">
        <v>5413</v>
      </c>
      <c r="P3707" s="10" t="str">
        <f>VLOOKUP(O3707,Products!$A:$E,3,FALSE)</f>
        <v>IKEA</v>
      </c>
      <c r="Q3707" s="31">
        <f>INDEX(Products!$E:$E,MATCH(O3707,Products!$A:$A,0))</f>
        <v>0.28000000000000003</v>
      </c>
      <c r="R3707" s="10" t="s">
        <v>28</v>
      </c>
      <c r="S3707" s="10" t="s">
        <v>58</v>
      </c>
      <c r="T3707" s="10" t="s">
        <v>5414</v>
      </c>
      <c r="U3707" s="12">
        <v>80.959999999999994</v>
      </c>
      <c r="V3707" s="12">
        <v>4</v>
      </c>
      <c r="W3707" s="12">
        <v>0</v>
      </c>
      <c r="X3707" s="12">
        <v>29.145599999999995</v>
      </c>
    </row>
    <row r="3708" spans="1:24" ht="14" x14ac:dyDescent="0.3">
      <c r="A3708" s="9">
        <v>3704</v>
      </c>
      <c r="B3708" s="14" t="s">
        <v>7821</v>
      </c>
      <c r="C3708" s="15">
        <v>45613</v>
      </c>
      <c r="D3708" s="15">
        <v>45620</v>
      </c>
      <c r="E3708" s="10" t="s">
        <v>44</v>
      </c>
      <c r="F3708" s="10" t="s">
        <v>5174</v>
      </c>
      <c r="G3708" s="10" t="s">
        <v>5175</v>
      </c>
      <c r="H3708" s="10" t="s">
        <v>22</v>
      </c>
      <c r="I3708" s="10" t="s">
        <v>23</v>
      </c>
      <c r="J3708" s="10" t="s">
        <v>3883</v>
      </c>
      <c r="K3708" s="10" t="s">
        <v>570</v>
      </c>
      <c r="L3708" s="10">
        <v>73120</v>
      </c>
      <c r="M3708" s="10" t="s">
        <v>95</v>
      </c>
      <c r="N3708" s="10" t="str">
        <f>_xlfn.XLOOKUP($M:$M,People!$B:$B,People!A:A)</f>
        <v>Roxanne Rodriguez</v>
      </c>
      <c r="O3708" s="10" t="s">
        <v>921</v>
      </c>
      <c r="P3708" s="10" t="str">
        <f>VLOOKUP(O3708,Products!$A:$E,3,FALSE)</f>
        <v>Dell</v>
      </c>
      <c r="Q3708" s="31">
        <f>INDEX(Products!$E:$E,MATCH(O3708,Products!$A:$A,0))</f>
        <v>0.36</v>
      </c>
      <c r="R3708" s="10" t="s">
        <v>41</v>
      </c>
      <c r="S3708" s="10" t="s">
        <v>82</v>
      </c>
      <c r="T3708" s="10" t="s">
        <v>167</v>
      </c>
      <c r="U3708" s="12">
        <v>106.32</v>
      </c>
      <c r="V3708" s="12">
        <v>3</v>
      </c>
      <c r="W3708" s="12">
        <v>0</v>
      </c>
      <c r="X3708" s="12">
        <v>49.970399999999991</v>
      </c>
    </row>
    <row r="3709" spans="1:24" ht="14" x14ac:dyDescent="0.3">
      <c r="A3709" s="9">
        <v>3705</v>
      </c>
      <c r="B3709" s="14" t="s">
        <v>7820</v>
      </c>
      <c r="C3709" s="15">
        <v>45613</v>
      </c>
      <c r="D3709" s="15">
        <v>45617</v>
      </c>
      <c r="E3709" s="10" t="s">
        <v>44</v>
      </c>
      <c r="F3709" s="10" t="s">
        <v>4009</v>
      </c>
      <c r="G3709" s="10" t="s">
        <v>4010</v>
      </c>
      <c r="H3709" s="10" t="s">
        <v>22</v>
      </c>
      <c r="I3709" s="10" t="s">
        <v>23</v>
      </c>
      <c r="J3709" s="10" t="s">
        <v>831</v>
      </c>
      <c r="K3709" s="10" t="s">
        <v>38</v>
      </c>
      <c r="L3709" s="10">
        <v>92105</v>
      </c>
      <c r="M3709" s="10" t="s">
        <v>39</v>
      </c>
      <c r="N3709" s="10" t="str">
        <f>_xlfn.XLOOKUP($M:$M,People!$B:$B,People!A:A)</f>
        <v>Sadie Pawthorne</v>
      </c>
      <c r="O3709" s="10" t="s">
        <v>3200</v>
      </c>
      <c r="P3709" s="10" t="str">
        <f>VLOOKUP(O3709,Products!$A:$E,3,FALSE)</f>
        <v>Staples</v>
      </c>
      <c r="Q3709" s="31">
        <f>INDEX(Products!$E:$E,MATCH(O3709,Products!$A:$A,0))</f>
        <v>0.35</v>
      </c>
      <c r="R3709" s="10" t="s">
        <v>41</v>
      </c>
      <c r="S3709" s="10" t="s">
        <v>82</v>
      </c>
      <c r="T3709" s="10" t="s">
        <v>3201</v>
      </c>
      <c r="U3709" s="12">
        <v>32.400000000000006</v>
      </c>
      <c r="V3709" s="12">
        <v>5</v>
      </c>
      <c r="W3709" s="12">
        <v>0</v>
      </c>
      <c r="X3709" s="12">
        <v>15.552000000000001</v>
      </c>
    </row>
    <row r="3710" spans="1:24" ht="14" x14ac:dyDescent="0.3">
      <c r="A3710" s="9">
        <v>3706</v>
      </c>
      <c r="B3710" s="14" t="s">
        <v>7820</v>
      </c>
      <c r="C3710" s="15">
        <v>45613</v>
      </c>
      <c r="D3710" s="15">
        <v>45617</v>
      </c>
      <c r="E3710" s="10" t="s">
        <v>44</v>
      </c>
      <c r="F3710" s="10" t="s">
        <v>4009</v>
      </c>
      <c r="G3710" s="10" t="s">
        <v>4010</v>
      </c>
      <c r="H3710" s="10" t="s">
        <v>22</v>
      </c>
      <c r="I3710" s="10" t="s">
        <v>23</v>
      </c>
      <c r="J3710" s="10" t="s">
        <v>831</v>
      </c>
      <c r="K3710" s="10" t="s">
        <v>38</v>
      </c>
      <c r="L3710" s="10">
        <v>92105</v>
      </c>
      <c r="M3710" s="10" t="s">
        <v>39</v>
      </c>
      <c r="N3710" s="10" t="str">
        <f>_xlfn.XLOOKUP($M:$M,People!$B:$B,People!A:A)</f>
        <v>Sadie Pawthorne</v>
      </c>
      <c r="O3710" s="10" t="s">
        <v>5315</v>
      </c>
      <c r="P3710" s="10" t="str">
        <f>VLOOKUP(O3710,Products!$A:$E,3,FALSE)</f>
        <v>Canon</v>
      </c>
      <c r="Q3710" s="31">
        <f>INDEX(Products!$E:$E,MATCH(O3710,Products!$A:$A,0))</f>
        <v>0.26</v>
      </c>
      <c r="R3710" s="10" t="s">
        <v>41</v>
      </c>
      <c r="S3710" s="10" t="s">
        <v>53</v>
      </c>
      <c r="T3710" s="10" t="s">
        <v>5316</v>
      </c>
      <c r="U3710" s="12">
        <v>777.21</v>
      </c>
      <c r="V3710" s="12">
        <v>7</v>
      </c>
      <c r="W3710" s="12">
        <v>0</v>
      </c>
      <c r="X3710" s="12">
        <v>54.404699999999963</v>
      </c>
    </row>
    <row r="3711" spans="1:24" ht="14" x14ac:dyDescent="0.3">
      <c r="A3711" s="9">
        <v>3707</v>
      </c>
      <c r="B3711" s="14" t="s">
        <v>7820</v>
      </c>
      <c r="C3711" s="15">
        <v>45613</v>
      </c>
      <c r="D3711" s="15">
        <v>45617</v>
      </c>
      <c r="E3711" s="10" t="s">
        <v>44</v>
      </c>
      <c r="F3711" s="10" t="s">
        <v>4009</v>
      </c>
      <c r="G3711" s="10" t="s">
        <v>4010</v>
      </c>
      <c r="H3711" s="10" t="s">
        <v>22</v>
      </c>
      <c r="I3711" s="10" t="s">
        <v>23</v>
      </c>
      <c r="J3711" s="10" t="s">
        <v>831</v>
      </c>
      <c r="K3711" s="10" t="s">
        <v>38</v>
      </c>
      <c r="L3711" s="10">
        <v>92105</v>
      </c>
      <c r="M3711" s="10" t="s">
        <v>39</v>
      </c>
      <c r="N3711" s="10" t="str">
        <f>_xlfn.XLOOKUP($M:$M,People!$B:$B,People!A:A)</f>
        <v>Sadie Pawthorne</v>
      </c>
      <c r="O3711" s="10" t="s">
        <v>2872</v>
      </c>
      <c r="P3711" s="10" t="str">
        <f>VLOOKUP(O3711,Products!$A:$E,3,FALSE)</f>
        <v>Office Depot</v>
      </c>
      <c r="Q3711" s="31">
        <f>INDEX(Products!$E:$E,MATCH(O3711,Products!$A:$A,0))</f>
        <v>0.28000000000000003</v>
      </c>
      <c r="R3711" s="10" t="s">
        <v>41</v>
      </c>
      <c r="S3711" s="10" t="s">
        <v>53</v>
      </c>
      <c r="T3711" s="10" t="s">
        <v>2873</v>
      </c>
      <c r="U3711" s="12">
        <v>304.89999999999998</v>
      </c>
      <c r="V3711" s="12">
        <v>5</v>
      </c>
      <c r="W3711" s="12">
        <v>0</v>
      </c>
      <c r="X3711" s="12">
        <v>6.097999999999999</v>
      </c>
    </row>
    <row r="3712" spans="1:24" ht="14" x14ac:dyDescent="0.3">
      <c r="A3712" s="9">
        <v>3708</v>
      </c>
      <c r="B3712" s="14" t="s">
        <v>7821</v>
      </c>
      <c r="C3712" s="15">
        <v>45613</v>
      </c>
      <c r="D3712" s="15">
        <v>45620</v>
      </c>
      <c r="E3712" s="10" t="s">
        <v>44</v>
      </c>
      <c r="F3712" s="10" t="s">
        <v>5174</v>
      </c>
      <c r="G3712" s="10" t="s">
        <v>5175</v>
      </c>
      <c r="H3712" s="10" t="s">
        <v>22</v>
      </c>
      <c r="I3712" s="10" t="s">
        <v>23</v>
      </c>
      <c r="J3712" s="10" t="s">
        <v>3883</v>
      </c>
      <c r="K3712" s="10" t="s">
        <v>570</v>
      </c>
      <c r="L3712" s="10">
        <v>73120</v>
      </c>
      <c r="M3712" s="10" t="s">
        <v>95</v>
      </c>
      <c r="N3712" s="10" t="str">
        <f>_xlfn.XLOOKUP($M:$M,People!$B:$B,People!A:A)</f>
        <v>Roxanne Rodriguez</v>
      </c>
      <c r="O3712" s="10" t="s">
        <v>959</v>
      </c>
      <c r="P3712" s="10" t="str">
        <f>VLOOKUP(O3712,Products!$A:$E,3,FALSE)</f>
        <v>Samsung</v>
      </c>
      <c r="Q3712" s="31">
        <f>INDEX(Products!$E:$E,MATCH(O3712,Products!$A:$A,0))</f>
        <v>0.28999999999999998</v>
      </c>
      <c r="R3712" s="10" t="s">
        <v>41</v>
      </c>
      <c r="S3712" s="10" t="s">
        <v>53</v>
      </c>
      <c r="T3712" s="10" t="s">
        <v>960</v>
      </c>
      <c r="U3712" s="12">
        <v>541.24</v>
      </c>
      <c r="V3712" s="12">
        <v>4</v>
      </c>
      <c r="W3712" s="12">
        <v>0</v>
      </c>
      <c r="X3712" s="12">
        <v>5.4124000000000478</v>
      </c>
    </row>
    <row r="3713" spans="1:24" ht="14" x14ac:dyDescent="0.3">
      <c r="A3713" s="9">
        <v>3709</v>
      </c>
      <c r="B3713" s="14" t="s">
        <v>7822</v>
      </c>
      <c r="C3713" s="15">
        <v>45613</v>
      </c>
      <c r="D3713" s="15">
        <v>45617</v>
      </c>
      <c r="E3713" s="10" t="s">
        <v>19</v>
      </c>
      <c r="F3713" s="10" t="s">
        <v>2438</v>
      </c>
      <c r="G3713" s="10" t="s">
        <v>2439</v>
      </c>
      <c r="H3713" s="10" t="s">
        <v>22</v>
      </c>
      <c r="I3713" s="10" t="s">
        <v>23</v>
      </c>
      <c r="J3713" s="10" t="s">
        <v>271</v>
      </c>
      <c r="K3713" s="10" t="s">
        <v>189</v>
      </c>
      <c r="L3713" s="10">
        <v>60610</v>
      </c>
      <c r="M3713" s="10" t="s">
        <v>95</v>
      </c>
      <c r="N3713" s="10" t="str">
        <f>_xlfn.XLOOKUP($M:$M,People!$B:$B,People!A:A)</f>
        <v>Roxanne Rodriguez</v>
      </c>
      <c r="O3713" s="10" t="s">
        <v>2254</v>
      </c>
      <c r="P3713" s="10" t="str">
        <f>VLOOKUP(O3713,Products!$A:$E,3,FALSE)</f>
        <v>Avery</v>
      </c>
      <c r="Q3713" s="31">
        <f>INDEX(Products!$E:$E,MATCH(O3713,Products!$A:$A,0))</f>
        <v>0.28999999999999998</v>
      </c>
      <c r="R3713" s="10" t="s">
        <v>41</v>
      </c>
      <c r="S3713" s="10" t="s">
        <v>510</v>
      </c>
      <c r="T3713" s="10" t="s">
        <v>2255</v>
      </c>
      <c r="U3713" s="12">
        <v>40.92</v>
      </c>
      <c r="V3713" s="12">
        <v>5</v>
      </c>
      <c r="W3713" s="12">
        <v>0.2</v>
      </c>
      <c r="X3713" s="12">
        <v>3.0690000000000026</v>
      </c>
    </row>
    <row r="3714" spans="1:24" ht="14" x14ac:dyDescent="0.3">
      <c r="A3714" s="9">
        <v>3710</v>
      </c>
      <c r="B3714" s="14" t="s">
        <v>7820</v>
      </c>
      <c r="C3714" s="15">
        <v>45613</v>
      </c>
      <c r="D3714" s="15">
        <v>45617</v>
      </c>
      <c r="E3714" s="10" t="s">
        <v>44</v>
      </c>
      <c r="F3714" s="10" t="s">
        <v>4009</v>
      </c>
      <c r="G3714" s="10" t="s">
        <v>4010</v>
      </c>
      <c r="H3714" s="10" t="s">
        <v>22</v>
      </c>
      <c r="I3714" s="10" t="s">
        <v>23</v>
      </c>
      <c r="J3714" s="10" t="s">
        <v>831</v>
      </c>
      <c r="K3714" s="10" t="s">
        <v>38</v>
      </c>
      <c r="L3714" s="10">
        <v>92105</v>
      </c>
      <c r="M3714" s="10" t="s">
        <v>39</v>
      </c>
      <c r="N3714" s="10" t="str">
        <f>_xlfn.XLOOKUP($M:$M,People!$B:$B,People!A:A)</f>
        <v>Sadie Pawthorne</v>
      </c>
      <c r="O3714" s="10" t="s">
        <v>5614</v>
      </c>
      <c r="P3714" s="10" t="str">
        <f>VLOOKUP(O3714,Products!$A:$E,3,FALSE)</f>
        <v>3M</v>
      </c>
      <c r="Q3714" s="31">
        <f>INDEX(Products!$E:$E,MATCH(O3714,Products!$A:$A,0))</f>
        <v>0.36</v>
      </c>
      <c r="R3714" s="10" t="s">
        <v>64</v>
      </c>
      <c r="S3714" s="10" t="s">
        <v>65</v>
      </c>
      <c r="T3714" s="10" t="s">
        <v>5615</v>
      </c>
      <c r="U3714" s="12">
        <v>415.96800000000007</v>
      </c>
      <c r="V3714" s="12">
        <v>4</v>
      </c>
      <c r="W3714" s="12">
        <v>0.2</v>
      </c>
      <c r="X3714" s="12">
        <v>51.995999999999981</v>
      </c>
    </row>
    <row r="3715" spans="1:24" ht="14" x14ac:dyDescent="0.3">
      <c r="A3715" s="9">
        <v>3711</v>
      </c>
      <c r="B3715" s="14" t="s">
        <v>7823</v>
      </c>
      <c r="C3715" s="15">
        <v>45615</v>
      </c>
      <c r="D3715" s="15">
        <v>45617</v>
      </c>
      <c r="E3715" s="10" t="s">
        <v>19</v>
      </c>
      <c r="F3715" s="10" t="s">
        <v>4743</v>
      </c>
      <c r="G3715" s="10" t="s">
        <v>4744</v>
      </c>
      <c r="H3715" s="10" t="s">
        <v>92</v>
      </c>
      <c r="I3715" s="10" t="s">
        <v>23</v>
      </c>
      <c r="J3715" s="10" t="s">
        <v>86</v>
      </c>
      <c r="K3715" s="10" t="s">
        <v>87</v>
      </c>
      <c r="L3715" s="10">
        <v>98115</v>
      </c>
      <c r="M3715" s="10" t="s">
        <v>39</v>
      </c>
      <c r="N3715" s="10" t="str">
        <f>_xlfn.XLOOKUP($M:$M,People!$B:$B,People!A:A)</f>
        <v>Sadie Pawthorne</v>
      </c>
      <c r="O3715" s="10" t="s">
        <v>4683</v>
      </c>
      <c r="P3715" s="10" t="str">
        <f>VLOOKUP(O3715,Products!$A:$E,3,FALSE)</f>
        <v>Staples</v>
      </c>
      <c r="Q3715" s="31">
        <f>INDEX(Products!$E:$E,MATCH(O3715,Products!$A:$A,0))</f>
        <v>0.35</v>
      </c>
      <c r="R3715" s="10" t="s">
        <v>28</v>
      </c>
      <c r="S3715" s="10" t="s">
        <v>58</v>
      </c>
      <c r="T3715" s="10" t="s">
        <v>4684</v>
      </c>
      <c r="U3715" s="12">
        <v>141.96</v>
      </c>
      <c r="V3715" s="12">
        <v>2</v>
      </c>
      <c r="W3715" s="12">
        <v>0</v>
      </c>
      <c r="X3715" s="12">
        <v>22.7136</v>
      </c>
    </row>
    <row r="3716" spans="1:24" ht="14" x14ac:dyDescent="0.3">
      <c r="A3716" s="9">
        <v>3712</v>
      </c>
      <c r="B3716" s="14" t="s">
        <v>7824</v>
      </c>
      <c r="C3716" s="15">
        <v>45615</v>
      </c>
      <c r="D3716" s="15">
        <v>45622</v>
      </c>
      <c r="E3716" s="10" t="s">
        <v>44</v>
      </c>
      <c r="F3716" s="10" t="s">
        <v>4449</v>
      </c>
      <c r="G3716" s="10" t="s">
        <v>4450</v>
      </c>
      <c r="H3716" s="10" t="s">
        <v>36</v>
      </c>
      <c r="I3716" s="10" t="s">
        <v>23</v>
      </c>
      <c r="J3716" s="10" t="s">
        <v>1212</v>
      </c>
      <c r="K3716" s="10" t="s">
        <v>1213</v>
      </c>
      <c r="L3716" s="10">
        <v>89115</v>
      </c>
      <c r="M3716" s="10" t="s">
        <v>39</v>
      </c>
      <c r="N3716" s="10" t="str">
        <f>_xlfn.XLOOKUP($M:$M,People!$B:$B,People!A:A)</f>
        <v>Sadie Pawthorne</v>
      </c>
      <c r="O3716" s="10" t="s">
        <v>3368</v>
      </c>
      <c r="P3716" s="10" t="str">
        <f>VLOOKUP(O3716,Products!$A:$E,3,FALSE)</f>
        <v>Dell</v>
      </c>
      <c r="Q3716" s="31">
        <f>INDEX(Products!$E:$E,MATCH(O3716,Products!$A:$A,0))</f>
        <v>0.3</v>
      </c>
      <c r="R3716" s="10" t="s">
        <v>41</v>
      </c>
      <c r="S3716" s="10" t="s">
        <v>71</v>
      </c>
      <c r="T3716" s="10" t="s">
        <v>3369</v>
      </c>
      <c r="U3716" s="12">
        <v>31.08</v>
      </c>
      <c r="V3716" s="12">
        <v>4</v>
      </c>
      <c r="W3716" s="12">
        <v>0</v>
      </c>
      <c r="X3716" s="12">
        <v>8.3916000000000004</v>
      </c>
    </row>
    <row r="3717" spans="1:24" ht="14" x14ac:dyDescent="0.3">
      <c r="A3717" s="9">
        <v>3713</v>
      </c>
      <c r="B3717" s="14" t="s">
        <v>7825</v>
      </c>
      <c r="C3717" s="15">
        <v>45615</v>
      </c>
      <c r="D3717" s="15">
        <v>45620</v>
      </c>
      <c r="E3717" s="10" t="s">
        <v>44</v>
      </c>
      <c r="F3717" s="10" t="s">
        <v>378</v>
      </c>
      <c r="G3717" s="10" t="s">
        <v>379</v>
      </c>
      <c r="H3717" s="10" t="s">
        <v>22</v>
      </c>
      <c r="I3717" s="10" t="s">
        <v>23</v>
      </c>
      <c r="J3717" s="10" t="s">
        <v>237</v>
      </c>
      <c r="K3717" s="10" t="s">
        <v>238</v>
      </c>
      <c r="L3717" s="10">
        <v>10035</v>
      </c>
      <c r="M3717" s="10" t="s">
        <v>133</v>
      </c>
      <c r="N3717" s="10" t="str">
        <f>_xlfn.XLOOKUP($M:$M,People!$B:$B,People!A:A)</f>
        <v>Chuck Magee</v>
      </c>
      <c r="O3717" s="10" t="s">
        <v>4461</v>
      </c>
      <c r="P3717" s="10" t="str">
        <f>VLOOKUP(O3717,Products!$A:$E,3,FALSE)</f>
        <v>HP</v>
      </c>
      <c r="Q3717" s="31">
        <f>INDEX(Products!$E:$E,MATCH(O3717,Products!$A:$A,0))</f>
        <v>0.37</v>
      </c>
      <c r="R3717" s="10" t="s">
        <v>41</v>
      </c>
      <c r="S3717" s="10" t="s">
        <v>68</v>
      </c>
      <c r="T3717" s="10" t="s">
        <v>4462</v>
      </c>
      <c r="U3717" s="12">
        <v>5.9840000000000009</v>
      </c>
      <c r="V3717" s="12">
        <v>2</v>
      </c>
      <c r="W3717" s="12">
        <v>0.2</v>
      </c>
      <c r="X3717" s="12">
        <v>2.2439999999999998</v>
      </c>
    </row>
    <row r="3718" spans="1:24" ht="14" x14ac:dyDescent="0.3">
      <c r="A3718" s="9">
        <v>3714</v>
      </c>
      <c r="B3718" s="14" t="s">
        <v>7825</v>
      </c>
      <c r="C3718" s="15">
        <v>45615</v>
      </c>
      <c r="D3718" s="15">
        <v>45620</v>
      </c>
      <c r="E3718" s="10" t="s">
        <v>44</v>
      </c>
      <c r="F3718" s="10" t="s">
        <v>378</v>
      </c>
      <c r="G3718" s="10" t="s">
        <v>379</v>
      </c>
      <c r="H3718" s="10" t="s">
        <v>22</v>
      </c>
      <c r="I3718" s="10" t="s">
        <v>23</v>
      </c>
      <c r="J3718" s="10" t="s">
        <v>237</v>
      </c>
      <c r="K3718" s="10" t="s">
        <v>238</v>
      </c>
      <c r="L3718" s="10">
        <v>10035</v>
      </c>
      <c r="M3718" s="10" t="s">
        <v>133</v>
      </c>
      <c r="N3718" s="10" t="str">
        <f>_xlfn.XLOOKUP($M:$M,People!$B:$B,People!A:A)</f>
        <v>Chuck Magee</v>
      </c>
      <c r="O3718" s="10" t="s">
        <v>2865</v>
      </c>
      <c r="P3718" s="10" t="str">
        <f>VLOOKUP(O3718,Products!$A:$E,3,FALSE)</f>
        <v>Samsung</v>
      </c>
      <c r="Q3718" s="31">
        <f>INDEX(Products!$E:$E,MATCH(O3718,Products!$A:$A,0))</f>
        <v>0.37</v>
      </c>
      <c r="R3718" s="10" t="s">
        <v>64</v>
      </c>
      <c r="S3718" s="10" t="s">
        <v>65</v>
      </c>
      <c r="T3718" s="10" t="s">
        <v>4792</v>
      </c>
      <c r="U3718" s="12">
        <v>861.76</v>
      </c>
      <c r="V3718" s="12">
        <v>4</v>
      </c>
      <c r="W3718" s="12">
        <v>0</v>
      </c>
      <c r="X3718" s="12">
        <v>249.91039999999998</v>
      </c>
    </row>
    <row r="3719" spans="1:24" ht="14" x14ac:dyDescent="0.3">
      <c r="A3719" s="9">
        <v>3715</v>
      </c>
      <c r="B3719" s="14" t="s">
        <v>7826</v>
      </c>
      <c r="C3719" s="15">
        <v>45616</v>
      </c>
      <c r="D3719" s="15">
        <v>45623</v>
      </c>
      <c r="E3719" s="10" t="s">
        <v>44</v>
      </c>
      <c r="F3719" s="10" t="s">
        <v>2027</v>
      </c>
      <c r="G3719" s="10" t="s">
        <v>2028</v>
      </c>
      <c r="H3719" s="10" t="s">
        <v>22</v>
      </c>
      <c r="I3719" s="10" t="s">
        <v>23</v>
      </c>
      <c r="J3719" s="10" t="s">
        <v>1236</v>
      </c>
      <c r="K3719" s="10" t="s">
        <v>48</v>
      </c>
      <c r="L3719" s="10">
        <v>33180</v>
      </c>
      <c r="M3719" s="10" t="s">
        <v>26</v>
      </c>
      <c r="N3719" s="10" t="str">
        <f>_xlfn.XLOOKUP($M:$M,People!$B:$B,People!A:A)</f>
        <v>Fred Suzuki</v>
      </c>
      <c r="O3719" s="10" t="s">
        <v>1447</v>
      </c>
      <c r="P3719" s="10" t="str">
        <f>VLOOKUP(O3719,Products!$A:$E,3,FALSE)</f>
        <v>HP</v>
      </c>
      <c r="Q3719" s="31">
        <f>INDEX(Products!$E:$E,MATCH(O3719,Products!$A:$A,0))</f>
        <v>0.27</v>
      </c>
      <c r="R3719" s="10" t="s">
        <v>28</v>
      </c>
      <c r="S3719" s="10" t="s">
        <v>29</v>
      </c>
      <c r="T3719" s="10" t="s">
        <v>1448</v>
      </c>
      <c r="U3719" s="12">
        <v>290.35200000000003</v>
      </c>
      <c r="V3719" s="12">
        <v>3</v>
      </c>
      <c r="W3719" s="12">
        <v>0.2</v>
      </c>
      <c r="X3719" s="12">
        <v>-36.294000000000011</v>
      </c>
    </row>
    <row r="3720" spans="1:24" ht="14" x14ac:dyDescent="0.3">
      <c r="A3720" s="9">
        <v>3716</v>
      </c>
      <c r="B3720" s="14" t="s">
        <v>7827</v>
      </c>
      <c r="C3720" s="15">
        <v>45616</v>
      </c>
      <c r="D3720" s="15">
        <v>45621</v>
      </c>
      <c r="E3720" s="10" t="s">
        <v>44</v>
      </c>
      <c r="F3720" s="10" t="s">
        <v>2215</v>
      </c>
      <c r="G3720" s="10" t="s">
        <v>2216</v>
      </c>
      <c r="H3720" s="10" t="s">
        <v>36</v>
      </c>
      <c r="I3720" s="10" t="s">
        <v>23</v>
      </c>
      <c r="J3720" s="10" t="s">
        <v>237</v>
      </c>
      <c r="K3720" s="10" t="s">
        <v>238</v>
      </c>
      <c r="L3720" s="10">
        <v>10035</v>
      </c>
      <c r="M3720" s="10" t="s">
        <v>133</v>
      </c>
      <c r="N3720" s="10" t="str">
        <f>_xlfn.XLOOKUP($M:$M,People!$B:$B,People!A:A)</f>
        <v>Chuck Magee</v>
      </c>
      <c r="O3720" s="10" t="s">
        <v>2219</v>
      </c>
      <c r="P3720" s="10" t="str">
        <f>VLOOKUP(O3720,Products!$A:$E,3,FALSE)</f>
        <v>Samsung</v>
      </c>
      <c r="Q3720" s="31">
        <f>INDEX(Products!$E:$E,MATCH(O3720,Products!$A:$A,0))</f>
        <v>0.35</v>
      </c>
      <c r="R3720" s="10" t="s">
        <v>28</v>
      </c>
      <c r="S3720" s="10" t="s">
        <v>29</v>
      </c>
      <c r="T3720" s="10" t="s">
        <v>2220</v>
      </c>
      <c r="U3720" s="12">
        <v>186.048</v>
      </c>
      <c r="V3720" s="12">
        <v>4</v>
      </c>
      <c r="W3720" s="12">
        <v>0.2</v>
      </c>
      <c r="X3720" s="12">
        <v>9.3024000000000058</v>
      </c>
    </row>
    <row r="3721" spans="1:24" ht="14" x14ac:dyDescent="0.3">
      <c r="A3721" s="9">
        <v>3717</v>
      </c>
      <c r="B3721" s="14" t="s">
        <v>7828</v>
      </c>
      <c r="C3721" s="15">
        <v>45616</v>
      </c>
      <c r="D3721" s="15">
        <v>45619</v>
      </c>
      <c r="E3721" s="10" t="s">
        <v>19</v>
      </c>
      <c r="F3721" s="10" t="s">
        <v>3526</v>
      </c>
      <c r="G3721" s="10" t="s">
        <v>3527</v>
      </c>
      <c r="H3721" s="10" t="s">
        <v>22</v>
      </c>
      <c r="I3721" s="10" t="s">
        <v>23</v>
      </c>
      <c r="J3721" s="10" t="s">
        <v>401</v>
      </c>
      <c r="K3721" s="10" t="s">
        <v>402</v>
      </c>
      <c r="L3721" s="10">
        <v>80013</v>
      </c>
      <c r="M3721" s="10" t="s">
        <v>39</v>
      </c>
      <c r="N3721" s="10" t="str">
        <f>_xlfn.XLOOKUP($M:$M,People!$B:$B,People!A:A)</f>
        <v>Sadie Pawthorne</v>
      </c>
      <c r="O3721" s="10" t="s">
        <v>1099</v>
      </c>
      <c r="P3721" s="10" t="str">
        <f>VLOOKUP(O3721,Products!$A:$E,3,FALSE)</f>
        <v>HP</v>
      </c>
      <c r="Q3721" s="31">
        <f>INDEX(Products!$E:$E,MATCH(O3721,Products!$A:$A,0))</f>
        <v>0.28999999999999998</v>
      </c>
      <c r="R3721" s="10" t="s">
        <v>28</v>
      </c>
      <c r="S3721" s="10" t="s">
        <v>29</v>
      </c>
      <c r="T3721" s="10" t="s">
        <v>1100</v>
      </c>
      <c r="U3721" s="12">
        <v>145.76400000000001</v>
      </c>
      <c r="V3721" s="12">
        <v>6</v>
      </c>
      <c r="W3721" s="12">
        <v>0.7</v>
      </c>
      <c r="X3721" s="12">
        <v>-247.79879999999997</v>
      </c>
    </row>
    <row r="3722" spans="1:24" ht="14" x14ac:dyDescent="0.3">
      <c r="A3722" s="9">
        <v>3718</v>
      </c>
      <c r="B3722" s="14" t="s">
        <v>7829</v>
      </c>
      <c r="C3722" s="15">
        <v>45616</v>
      </c>
      <c r="D3722" s="15">
        <v>45620</v>
      </c>
      <c r="E3722" s="10" t="s">
        <v>44</v>
      </c>
      <c r="F3722" s="10" t="s">
        <v>496</v>
      </c>
      <c r="G3722" s="10" t="s">
        <v>497</v>
      </c>
      <c r="H3722" s="10" t="s">
        <v>22</v>
      </c>
      <c r="I3722" s="10" t="s">
        <v>23</v>
      </c>
      <c r="J3722" s="10" t="s">
        <v>2679</v>
      </c>
      <c r="K3722" s="10" t="s">
        <v>38</v>
      </c>
      <c r="L3722" s="10">
        <v>94601</v>
      </c>
      <c r="M3722" s="10" t="s">
        <v>39</v>
      </c>
      <c r="N3722" s="10" t="str">
        <f>_xlfn.XLOOKUP($M:$M,People!$B:$B,People!A:A)</f>
        <v>Sadie Pawthorne</v>
      </c>
      <c r="O3722" s="10" t="s">
        <v>1564</v>
      </c>
      <c r="P3722" s="10" t="str">
        <f>VLOOKUP(O3722,Products!$A:$E,3,FALSE)</f>
        <v>Staples</v>
      </c>
      <c r="Q3722" s="31">
        <f>INDEX(Products!$E:$E,MATCH(O3722,Products!$A:$A,0))</f>
        <v>0.37</v>
      </c>
      <c r="R3722" s="10" t="s">
        <v>28</v>
      </c>
      <c r="S3722" s="10" t="s">
        <v>32</v>
      </c>
      <c r="T3722" s="10" t="s">
        <v>1565</v>
      </c>
      <c r="U3722" s="12">
        <v>572.16000000000008</v>
      </c>
      <c r="V3722" s="12">
        <v>3</v>
      </c>
      <c r="W3722" s="12">
        <v>0.2</v>
      </c>
      <c r="X3722" s="12">
        <v>35.759999999999962</v>
      </c>
    </row>
    <row r="3723" spans="1:24" ht="14" x14ac:dyDescent="0.3">
      <c r="A3723" s="9">
        <v>3719</v>
      </c>
      <c r="B3723" s="14" t="s">
        <v>7830</v>
      </c>
      <c r="C3723" s="15">
        <v>45616</v>
      </c>
      <c r="D3723" s="15">
        <v>45620</v>
      </c>
      <c r="E3723" s="10" t="s">
        <v>44</v>
      </c>
      <c r="F3723" s="10" t="s">
        <v>2021</v>
      </c>
      <c r="G3723" s="10" t="s">
        <v>2022</v>
      </c>
      <c r="H3723" s="10" t="s">
        <v>92</v>
      </c>
      <c r="I3723" s="10" t="s">
        <v>23</v>
      </c>
      <c r="J3723" s="10" t="s">
        <v>131</v>
      </c>
      <c r="K3723" s="10" t="s">
        <v>132</v>
      </c>
      <c r="L3723" s="10">
        <v>19140</v>
      </c>
      <c r="M3723" s="10" t="s">
        <v>133</v>
      </c>
      <c r="N3723" s="10" t="str">
        <f>_xlfn.XLOOKUP($M:$M,People!$B:$B,People!A:A)</f>
        <v>Chuck Magee</v>
      </c>
      <c r="O3723" s="10" t="s">
        <v>2669</v>
      </c>
      <c r="P3723" s="10" t="str">
        <f>VLOOKUP(O3723,Products!$A:$E,3,FALSE)</f>
        <v>Staples</v>
      </c>
      <c r="Q3723" s="31">
        <f>INDEX(Products!$E:$E,MATCH(O3723,Products!$A:$A,0))</f>
        <v>0.28999999999999998</v>
      </c>
      <c r="R3723" s="10" t="s">
        <v>28</v>
      </c>
      <c r="S3723" s="10" t="s">
        <v>32</v>
      </c>
      <c r="T3723" s="10" t="s">
        <v>2670</v>
      </c>
      <c r="U3723" s="12">
        <v>344.37199999999996</v>
      </c>
      <c r="V3723" s="12">
        <v>4</v>
      </c>
      <c r="W3723" s="12">
        <v>0.3</v>
      </c>
      <c r="X3723" s="12">
        <v>-93.472400000000022</v>
      </c>
    </row>
    <row r="3724" spans="1:24" ht="14" x14ac:dyDescent="0.3">
      <c r="A3724" s="9">
        <v>3720</v>
      </c>
      <c r="B3724" s="14" t="s">
        <v>7831</v>
      </c>
      <c r="C3724" s="15">
        <v>45616</v>
      </c>
      <c r="D3724" s="15">
        <v>45620</v>
      </c>
      <c r="E3724" s="10" t="s">
        <v>44</v>
      </c>
      <c r="F3724" s="10" t="s">
        <v>4208</v>
      </c>
      <c r="G3724" s="10" t="s">
        <v>4209</v>
      </c>
      <c r="H3724" s="10" t="s">
        <v>22</v>
      </c>
      <c r="I3724" s="10" t="s">
        <v>23</v>
      </c>
      <c r="J3724" s="10" t="s">
        <v>114</v>
      </c>
      <c r="K3724" s="10" t="s">
        <v>38</v>
      </c>
      <c r="L3724" s="10">
        <v>94109</v>
      </c>
      <c r="M3724" s="10" t="s">
        <v>39</v>
      </c>
      <c r="N3724" s="10" t="str">
        <f>_xlfn.XLOOKUP($M:$M,People!$B:$B,People!A:A)</f>
        <v>Sadie Pawthorne</v>
      </c>
      <c r="O3724" s="10" t="s">
        <v>4640</v>
      </c>
      <c r="P3724" s="10" t="str">
        <f>VLOOKUP(O3724,Products!$A:$E,3,FALSE)</f>
        <v>Samsung</v>
      </c>
      <c r="Q3724" s="31">
        <f>INDEX(Products!$E:$E,MATCH(O3724,Products!$A:$A,0))</f>
        <v>0.39</v>
      </c>
      <c r="R3724" s="10" t="s">
        <v>28</v>
      </c>
      <c r="S3724" s="10" t="s">
        <v>58</v>
      </c>
      <c r="T3724" s="10" t="s">
        <v>4641</v>
      </c>
      <c r="U3724" s="12">
        <v>32.04</v>
      </c>
      <c r="V3724" s="12">
        <v>3</v>
      </c>
      <c r="W3724" s="12">
        <v>0</v>
      </c>
      <c r="X3724" s="12">
        <v>8.01</v>
      </c>
    </row>
    <row r="3725" spans="1:24" ht="14" x14ac:dyDescent="0.3">
      <c r="A3725" s="9">
        <v>3721</v>
      </c>
      <c r="B3725" s="14" t="s">
        <v>7832</v>
      </c>
      <c r="C3725" s="15">
        <v>45616</v>
      </c>
      <c r="D3725" s="15">
        <v>45621</v>
      </c>
      <c r="E3725" s="10" t="s">
        <v>44</v>
      </c>
      <c r="F3725" s="10" t="s">
        <v>4767</v>
      </c>
      <c r="G3725" s="10" t="s">
        <v>4768</v>
      </c>
      <c r="H3725" s="10" t="s">
        <v>92</v>
      </c>
      <c r="I3725" s="10" t="s">
        <v>23</v>
      </c>
      <c r="J3725" s="10" t="s">
        <v>86</v>
      </c>
      <c r="K3725" s="10" t="s">
        <v>87</v>
      </c>
      <c r="L3725" s="10">
        <v>98105</v>
      </c>
      <c r="M3725" s="10" t="s">
        <v>39</v>
      </c>
      <c r="N3725" s="10" t="str">
        <f>_xlfn.XLOOKUP($M:$M,People!$B:$B,People!A:A)</f>
        <v>Sadie Pawthorne</v>
      </c>
      <c r="O3725" s="10" t="s">
        <v>4027</v>
      </c>
      <c r="P3725" s="10" t="str">
        <f>VLOOKUP(O3725,Products!$A:$E,3,FALSE)</f>
        <v>3M</v>
      </c>
      <c r="Q3725" s="31">
        <f>INDEX(Products!$E:$E,MATCH(O3725,Products!$A:$A,0))</f>
        <v>0.28000000000000003</v>
      </c>
      <c r="R3725" s="10" t="s">
        <v>28</v>
      </c>
      <c r="S3725" s="10" t="s">
        <v>58</v>
      </c>
      <c r="T3725" s="10" t="s">
        <v>4028</v>
      </c>
      <c r="U3725" s="12">
        <v>22.14</v>
      </c>
      <c r="V3725" s="12">
        <v>3</v>
      </c>
      <c r="W3725" s="12">
        <v>0</v>
      </c>
      <c r="X3725" s="12">
        <v>6.4205999999999976</v>
      </c>
    </row>
    <row r="3726" spans="1:24" ht="14" x14ac:dyDescent="0.3">
      <c r="A3726" s="9">
        <v>3722</v>
      </c>
      <c r="B3726" s="14" t="s">
        <v>7833</v>
      </c>
      <c r="C3726" s="15">
        <v>45616</v>
      </c>
      <c r="D3726" s="15">
        <v>45622</v>
      </c>
      <c r="E3726" s="10" t="s">
        <v>44</v>
      </c>
      <c r="F3726" s="10" t="s">
        <v>3573</v>
      </c>
      <c r="G3726" s="10" t="s">
        <v>3574</v>
      </c>
      <c r="H3726" s="10" t="s">
        <v>22</v>
      </c>
      <c r="I3726" s="10" t="s">
        <v>23</v>
      </c>
      <c r="J3726" s="10" t="s">
        <v>4097</v>
      </c>
      <c r="K3726" s="10" t="s">
        <v>438</v>
      </c>
      <c r="L3726" s="10">
        <v>43302</v>
      </c>
      <c r="M3726" s="10" t="s">
        <v>133</v>
      </c>
      <c r="N3726" s="10" t="str">
        <f>_xlfn.XLOOKUP($M:$M,People!$B:$B,People!A:A)</f>
        <v>Chuck Magee</v>
      </c>
      <c r="O3726" s="10" t="s">
        <v>5672</v>
      </c>
      <c r="P3726" s="10" t="str">
        <f>VLOOKUP(O3726,Products!$A:$E,3,FALSE)</f>
        <v>Canon</v>
      </c>
      <c r="Q3726" s="31">
        <f>INDEX(Products!$E:$E,MATCH(O3726,Products!$A:$A,0))</f>
        <v>0.3</v>
      </c>
      <c r="R3726" s="10" t="s">
        <v>28</v>
      </c>
      <c r="S3726" s="10" t="s">
        <v>58</v>
      </c>
      <c r="T3726" s="10" t="s">
        <v>5673</v>
      </c>
      <c r="U3726" s="12">
        <v>63.824000000000005</v>
      </c>
      <c r="V3726" s="12">
        <v>2</v>
      </c>
      <c r="W3726" s="12">
        <v>0.2</v>
      </c>
      <c r="X3726" s="12">
        <v>9.5735999999999937</v>
      </c>
    </row>
    <row r="3727" spans="1:24" ht="14" x14ac:dyDescent="0.3">
      <c r="A3727" s="9">
        <v>3723</v>
      </c>
      <c r="B3727" s="14" t="s">
        <v>7832</v>
      </c>
      <c r="C3727" s="15">
        <v>45616</v>
      </c>
      <c r="D3727" s="15">
        <v>45621</v>
      </c>
      <c r="E3727" s="10" t="s">
        <v>44</v>
      </c>
      <c r="F3727" s="10" t="s">
        <v>4767</v>
      </c>
      <c r="G3727" s="10" t="s">
        <v>4768</v>
      </c>
      <c r="H3727" s="10" t="s">
        <v>92</v>
      </c>
      <c r="I3727" s="10" t="s">
        <v>23</v>
      </c>
      <c r="J3727" s="10" t="s">
        <v>86</v>
      </c>
      <c r="K3727" s="10" t="s">
        <v>87</v>
      </c>
      <c r="L3727" s="10">
        <v>98105</v>
      </c>
      <c r="M3727" s="10" t="s">
        <v>39</v>
      </c>
      <c r="N3727" s="10" t="str">
        <f>_xlfn.XLOOKUP($M:$M,People!$B:$B,People!A:A)</f>
        <v>Sadie Pawthorne</v>
      </c>
      <c r="O3727" s="10" t="s">
        <v>3763</v>
      </c>
      <c r="P3727" s="10" t="str">
        <f>VLOOKUP(O3727,Products!$A:$E,3,FALSE)</f>
        <v>Office Depot</v>
      </c>
      <c r="Q3727" s="31">
        <f>INDEX(Products!$E:$E,MATCH(O3727,Products!$A:$A,0))</f>
        <v>0.32</v>
      </c>
      <c r="R3727" s="10" t="s">
        <v>41</v>
      </c>
      <c r="S3727" s="10" t="s">
        <v>61</v>
      </c>
      <c r="T3727" s="10" t="s">
        <v>3764</v>
      </c>
      <c r="U3727" s="12">
        <v>119.03999999999999</v>
      </c>
      <c r="V3727" s="12">
        <v>6</v>
      </c>
      <c r="W3727" s="12">
        <v>0</v>
      </c>
      <c r="X3727" s="12">
        <v>30.950400000000002</v>
      </c>
    </row>
    <row r="3728" spans="1:24" ht="14" x14ac:dyDescent="0.3">
      <c r="A3728" s="9">
        <v>3724</v>
      </c>
      <c r="B3728" s="14" t="s">
        <v>7827</v>
      </c>
      <c r="C3728" s="15">
        <v>45616</v>
      </c>
      <c r="D3728" s="15">
        <v>45621</v>
      </c>
      <c r="E3728" s="10" t="s">
        <v>44</v>
      </c>
      <c r="F3728" s="10" t="s">
        <v>2215</v>
      </c>
      <c r="G3728" s="10" t="s">
        <v>2216</v>
      </c>
      <c r="H3728" s="10" t="s">
        <v>36</v>
      </c>
      <c r="I3728" s="10" t="s">
        <v>23</v>
      </c>
      <c r="J3728" s="10" t="s">
        <v>237</v>
      </c>
      <c r="K3728" s="10" t="s">
        <v>238</v>
      </c>
      <c r="L3728" s="10">
        <v>10035</v>
      </c>
      <c r="M3728" s="10" t="s">
        <v>133</v>
      </c>
      <c r="N3728" s="10" t="str">
        <f>_xlfn.XLOOKUP($M:$M,People!$B:$B,People!A:A)</f>
        <v>Chuck Magee</v>
      </c>
      <c r="O3728" s="10" t="s">
        <v>2217</v>
      </c>
      <c r="P3728" s="10" t="str">
        <f>VLOOKUP(O3728,Products!$A:$E,3,FALSE)</f>
        <v>Avery</v>
      </c>
      <c r="Q3728" s="31">
        <f>INDEX(Products!$E:$E,MATCH(O3728,Products!$A:$A,0))</f>
        <v>0.27</v>
      </c>
      <c r="R3728" s="10" t="s">
        <v>41</v>
      </c>
      <c r="S3728" s="10" t="s">
        <v>61</v>
      </c>
      <c r="T3728" s="10" t="s">
        <v>2218</v>
      </c>
      <c r="U3728" s="12">
        <v>11.52</v>
      </c>
      <c r="V3728" s="12">
        <v>4</v>
      </c>
      <c r="W3728" s="12">
        <v>0</v>
      </c>
      <c r="X3728" s="12">
        <v>3.3407999999999998</v>
      </c>
    </row>
    <row r="3729" spans="1:24" ht="14" x14ac:dyDescent="0.3">
      <c r="A3729" s="9">
        <v>3725</v>
      </c>
      <c r="B3729" s="14" t="s">
        <v>7834</v>
      </c>
      <c r="C3729" s="15">
        <v>45616</v>
      </c>
      <c r="D3729" s="15">
        <v>45622</v>
      </c>
      <c r="E3729" s="10" t="s">
        <v>44</v>
      </c>
      <c r="F3729" s="10" t="s">
        <v>2644</v>
      </c>
      <c r="G3729" s="10" t="s">
        <v>2645</v>
      </c>
      <c r="H3729" s="10" t="s">
        <v>92</v>
      </c>
      <c r="I3729" s="10" t="s">
        <v>23</v>
      </c>
      <c r="J3729" s="10" t="s">
        <v>37</v>
      </c>
      <c r="K3729" s="10" t="s">
        <v>38</v>
      </c>
      <c r="L3729" s="10">
        <v>90008</v>
      </c>
      <c r="M3729" s="10" t="s">
        <v>39</v>
      </c>
      <c r="N3729" s="10" t="str">
        <f>_xlfn.XLOOKUP($M:$M,People!$B:$B,People!A:A)</f>
        <v>Sadie Pawthorne</v>
      </c>
      <c r="O3729" s="10" t="s">
        <v>1118</v>
      </c>
      <c r="P3729" s="10" t="str">
        <f>VLOOKUP(O3729,Products!$A:$E,3,FALSE)</f>
        <v>Avery</v>
      </c>
      <c r="Q3729" s="31">
        <f>INDEX(Products!$E:$E,MATCH(O3729,Products!$A:$A,0))</f>
        <v>0.35</v>
      </c>
      <c r="R3729" s="10" t="s">
        <v>41</v>
      </c>
      <c r="S3729" s="10" t="s">
        <v>61</v>
      </c>
      <c r="T3729" s="10" t="s">
        <v>1119</v>
      </c>
      <c r="U3729" s="12">
        <v>19.459999999999997</v>
      </c>
      <c r="V3729" s="12">
        <v>7</v>
      </c>
      <c r="W3729" s="12">
        <v>0</v>
      </c>
      <c r="X3729" s="12">
        <v>5.0595999999999997</v>
      </c>
    </row>
    <row r="3730" spans="1:24" ht="14" x14ac:dyDescent="0.3">
      <c r="A3730" s="9">
        <v>3726</v>
      </c>
      <c r="B3730" s="14" t="s">
        <v>7827</v>
      </c>
      <c r="C3730" s="15">
        <v>45616</v>
      </c>
      <c r="D3730" s="15">
        <v>45621</v>
      </c>
      <c r="E3730" s="10" t="s">
        <v>44</v>
      </c>
      <c r="F3730" s="10" t="s">
        <v>2215</v>
      </c>
      <c r="G3730" s="10" t="s">
        <v>2216</v>
      </c>
      <c r="H3730" s="10" t="s">
        <v>36</v>
      </c>
      <c r="I3730" s="10" t="s">
        <v>23</v>
      </c>
      <c r="J3730" s="10" t="s">
        <v>237</v>
      </c>
      <c r="K3730" s="10" t="s">
        <v>238</v>
      </c>
      <c r="L3730" s="10">
        <v>10035</v>
      </c>
      <c r="M3730" s="10" t="s">
        <v>133</v>
      </c>
      <c r="N3730" s="10" t="str">
        <f>_xlfn.XLOOKUP($M:$M,People!$B:$B,People!A:A)</f>
        <v>Chuck Magee</v>
      </c>
      <c r="O3730" s="10" t="s">
        <v>2087</v>
      </c>
      <c r="P3730" s="10" t="str">
        <f>VLOOKUP(O3730,Products!$A:$E,3,FALSE)</f>
        <v>HP</v>
      </c>
      <c r="Q3730" s="31">
        <f>INDEX(Products!$E:$E,MATCH(O3730,Products!$A:$A,0))</f>
        <v>0.28999999999999998</v>
      </c>
      <c r="R3730" s="10" t="s">
        <v>41</v>
      </c>
      <c r="S3730" s="10" t="s">
        <v>61</v>
      </c>
      <c r="T3730" s="10" t="s">
        <v>2088</v>
      </c>
      <c r="U3730" s="12">
        <v>60.449999999999996</v>
      </c>
      <c r="V3730" s="12">
        <v>3</v>
      </c>
      <c r="W3730" s="12">
        <v>0</v>
      </c>
      <c r="X3730" s="12">
        <v>16.3215</v>
      </c>
    </row>
    <row r="3731" spans="1:24" ht="14" x14ac:dyDescent="0.3">
      <c r="A3731" s="9">
        <v>3727</v>
      </c>
      <c r="B3731" s="14" t="s">
        <v>7828</v>
      </c>
      <c r="C3731" s="15">
        <v>45616</v>
      </c>
      <c r="D3731" s="15">
        <v>45619</v>
      </c>
      <c r="E3731" s="10" t="s">
        <v>19</v>
      </c>
      <c r="F3731" s="10" t="s">
        <v>3526</v>
      </c>
      <c r="G3731" s="10" t="s">
        <v>3527</v>
      </c>
      <c r="H3731" s="10" t="s">
        <v>22</v>
      </c>
      <c r="I3731" s="10" t="s">
        <v>23</v>
      </c>
      <c r="J3731" s="10" t="s">
        <v>401</v>
      </c>
      <c r="K3731" s="10" t="s">
        <v>402</v>
      </c>
      <c r="L3731" s="10">
        <v>80013</v>
      </c>
      <c r="M3731" s="10" t="s">
        <v>39</v>
      </c>
      <c r="N3731" s="10" t="str">
        <f>_xlfn.XLOOKUP($M:$M,People!$B:$B,People!A:A)</f>
        <v>Sadie Pawthorne</v>
      </c>
      <c r="O3731" s="10" t="s">
        <v>3083</v>
      </c>
      <c r="P3731" s="10" t="str">
        <f>VLOOKUP(O3731,Products!$A:$E,3,FALSE)</f>
        <v>Staples</v>
      </c>
      <c r="Q3731" s="31">
        <f>INDEX(Products!$E:$E,MATCH(O3731,Products!$A:$A,0))</f>
        <v>0.31</v>
      </c>
      <c r="R3731" s="10" t="s">
        <v>41</v>
      </c>
      <c r="S3731" s="10" t="s">
        <v>68</v>
      </c>
      <c r="T3731" s="10" t="s">
        <v>3084</v>
      </c>
      <c r="U3731" s="12">
        <v>9.6120000000000001</v>
      </c>
      <c r="V3731" s="12">
        <v>6</v>
      </c>
      <c r="W3731" s="12">
        <v>0.7</v>
      </c>
      <c r="X3731" s="12">
        <v>-7.3691999999999993</v>
      </c>
    </row>
    <row r="3732" spans="1:24" ht="14" x14ac:dyDescent="0.3">
      <c r="A3732" s="9">
        <v>3728</v>
      </c>
      <c r="B3732" s="14" t="s">
        <v>7828</v>
      </c>
      <c r="C3732" s="15">
        <v>45616</v>
      </c>
      <c r="D3732" s="15">
        <v>45619</v>
      </c>
      <c r="E3732" s="10" t="s">
        <v>19</v>
      </c>
      <c r="F3732" s="10" t="s">
        <v>3526</v>
      </c>
      <c r="G3732" s="10" t="s">
        <v>3527</v>
      </c>
      <c r="H3732" s="10" t="s">
        <v>22</v>
      </c>
      <c r="I3732" s="10" t="s">
        <v>23</v>
      </c>
      <c r="J3732" s="10" t="s">
        <v>401</v>
      </c>
      <c r="K3732" s="10" t="s">
        <v>402</v>
      </c>
      <c r="L3732" s="10">
        <v>80013</v>
      </c>
      <c r="M3732" s="10" t="s">
        <v>39</v>
      </c>
      <c r="N3732" s="10" t="str">
        <f>_xlfn.XLOOKUP($M:$M,People!$B:$B,People!A:A)</f>
        <v>Sadie Pawthorne</v>
      </c>
      <c r="O3732" s="10" t="s">
        <v>1056</v>
      </c>
      <c r="P3732" s="10" t="str">
        <f>VLOOKUP(O3732,Products!$A:$E,3,FALSE)</f>
        <v>Office Depot</v>
      </c>
      <c r="Q3732" s="31">
        <f>INDEX(Products!$E:$E,MATCH(O3732,Products!$A:$A,0))</f>
        <v>0.38</v>
      </c>
      <c r="R3732" s="10" t="s">
        <v>41</v>
      </c>
      <c r="S3732" s="10" t="s">
        <v>68</v>
      </c>
      <c r="T3732" s="10" t="s">
        <v>1057</v>
      </c>
      <c r="U3732" s="12">
        <v>4.8960000000000008</v>
      </c>
      <c r="V3732" s="12">
        <v>3</v>
      </c>
      <c r="W3732" s="12">
        <v>0.7</v>
      </c>
      <c r="X3732" s="12">
        <v>-3.4271999999999991</v>
      </c>
    </row>
    <row r="3733" spans="1:24" ht="14" x14ac:dyDescent="0.3">
      <c r="A3733" s="9">
        <v>3729</v>
      </c>
      <c r="B3733" s="14" t="s">
        <v>7835</v>
      </c>
      <c r="C3733" s="15">
        <v>45616</v>
      </c>
      <c r="D3733" s="15">
        <v>45617</v>
      </c>
      <c r="E3733" s="10" t="s">
        <v>168</v>
      </c>
      <c r="F3733" s="10" t="s">
        <v>2064</v>
      </c>
      <c r="G3733" s="10" t="s">
        <v>2065</v>
      </c>
      <c r="H3733" s="10" t="s">
        <v>36</v>
      </c>
      <c r="I3733" s="10" t="s">
        <v>23</v>
      </c>
      <c r="J3733" s="10" t="s">
        <v>831</v>
      </c>
      <c r="K3733" s="10" t="s">
        <v>38</v>
      </c>
      <c r="L3733" s="10">
        <v>92024</v>
      </c>
      <c r="M3733" s="10" t="s">
        <v>39</v>
      </c>
      <c r="N3733" s="10" t="str">
        <f>_xlfn.XLOOKUP($M:$M,People!$B:$B,People!A:A)</f>
        <v>Sadie Pawthorne</v>
      </c>
      <c r="O3733" s="10" t="s">
        <v>2950</v>
      </c>
      <c r="P3733" s="10" t="str">
        <f>VLOOKUP(O3733,Products!$A:$E,3,FALSE)</f>
        <v>Dell</v>
      </c>
      <c r="Q3733" s="31">
        <f>INDEX(Products!$E:$E,MATCH(O3733,Products!$A:$A,0))</f>
        <v>0.4</v>
      </c>
      <c r="R3733" s="10" t="s">
        <v>41</v>
      </c>
      <c r="S3733" s="10" t="s">
        <v>68</v>
      </c>
      <c r="T3733" s="10" t="s">
        <v>2951</v>
      </c>
      <c r="U3733" s="12">
        <v>89.696000000000012</v>
      </c>
      <c r="V3733" s="12">
        <v>4</v>
      </c>
      <c r="W3733" s="12">
        <v>0.2</v>
      </c>
      <c r="X3733" s="12">
        <v>33.635999999999996</v>
      </c>
    </row>
    <row r="3734" spans="1:24" ht="14" x14ac:dyDescent="0.3">
      <c r="A3734" s="9">
        <v>3730</v>
      </c>
      <c r="B3734" s="14" t="s">
        <v>7836</v>
      </c>
      <c r="C3734" s="15">
        <v>45616</v>
      </c>
      <c r="D3734" s="15">
        <v>45620</v>
      </c>
      <c r="E3734" s="10" t="s">
        <v>44</v>
      </c>
      <c r="F3734" s="10" t="s">
        <v>4058</v>
      </c>
      <c r="G3734" s="10" t="s">
        <v>4059</v>
      </c>
      <c r="H3734" s="10" t="s">
        <v>92</v>
      </c>
      <c r="I3734" s="10" t="s">
        <v>23</v>
      </c>
      <c r="J3734" s="10" t="s">
        <v>114</v>
      </c>
      <c r="K3734" s="10" t="s">
        <v>38</v>
      </c>
      <c r="L3734" s="10">
        <v>94122</v>
      </c>
      <c r="M3734" s="10" t="s">
        <v>39</v>
      </c>
      <c r="N3734" s="10" t="str">
        <f>_xlfn.XLOOKUP($M:$M,People!$B:$B,People!A:A)</f>
        <v>Sadie Pawthorne</v>
      </c>
      <c r="O3734" s="10" t="s">
        <v>1584</v>
      </c>
      <c r="P3734" s="10" t="str">
        <f>VLOOKUP(O3734,Products!$A:$E,3,FALSE)</f>
        <v>Logitech</v>
      </c>
      <c r="Q3734" s="31">
        <f>INDEX(Products!$E:$E,MATCH(O3734,Products!$A:$A,0))</f>
        <v>0.28999999999999998</v>
      </c>
      <c r="R3734" s="10" t="s">
        <v>41</v>
      </c>
      <c r="S3734" s="10" t="s">
        <v>68</v>
      </c>
      <c r="T3734" s="10" t="s">
        <v>1585</v>
      </c>
      <c r="U3734" s="12">
        <v>24.192</v>
      </c>
      <c r="V3734" s="12">
        <v>9</v>
      </c>
      <c r="W3734" s="12">
        <v>0.2</v>
      </c>
      <c r="X3734" s="12">
        <v>7.5599999999999987</v>
      </c>
    </row>
    <row r="3735" spans="1:24" ht="14" x14ac:dyDescent="0.3">
      <c r="A3735" s="9">
        <v>3731</v>
      </c>
      <c r="B3735" s="14" t="s">
        <v>7826</v>
      </c>
      <c r="C3735" s="15">
        <v>45616</v>
      </c>
      <c r="D3735" s="15">
        <v>45623</v>
      </c>
      <c r="E3735" s="10" t="s">
        <v>44</v>
      </c>
      <c r="F3735" s="10" t="s">
        <v>2027</v>
      </c>
      <c r="G3735" s="10" t="s">
        <v>2028</v>
      </c>
      <c r="H3735" s="10" t="s">
        <v>22</v>
      </c>
      <c r="I3735" s="10" t="s">
        <v>23</v>
      </c>
      <c r="J3735" s="10" t="s">
        <v>1236</v>
      </c>
      <c r="K3735" s="10" t="s">
        <v>48</v>
      </c>
      <c r="L3735" s="10">
        <v>33180</v>
      </c>
      <c r="M3735" s="10" t="s">
        <v>26</v>
      </c>
      <c r="N3735" s="10" t="str">
        <f>_xlfn.XLOOKUP($M:$M,People!$B:$B,People!A:A)</f>
        <v>Fred Suzuki</v>
      </c>
      <c r="O3735" s="10" t="s">
        <v>952</v>
      </c>
      <c r="P3735" s="10" t="str">
        <f>VLOOKUP(O3735,Products!$A:$E,3,FALSE)</f>
        <v>Samsung</v>
      </c>
      <c r="Q3735" s="31">
        <f>INDEX(Products!$E:$E,MATCH(O3735,Products!$A:$A,0))</f>
        <v>0.33</v>
      </c>
      <c r="R3735" s="10" t="s">
        <v>41</v>
      </c>
      <c r="S3735" s="10" t="s">
        <v>68</v>
      </c>
      <c r="T3735" s="10" t="s">
        <v>953</v>
      </c>
      <c r="U3735" s="12">
        <v>62.88000000000001</v>
      </c>
      <c r="V3735" s="12">
        <v>4</v>
      </c>
      <c r="W3735" s="12">
        <v>0.7</v>
      </c>
      <c r="X3735" s="12">
        <v>-50.304000000000002</v>
      </c>
    </row>
    <row r="3736" spans="1:24" ht="14" x14ac:dyDescent="0.3">
      <c r="A3736" s="9">
        <v>3732</v>
      </c>
      <c r="B3736" s="14" t="s">
        <v>7826</v>
      </c>
      <c r="C3736" s="15">
        <v>45616</v>
      </c>
      <c r="D3736" s="15">
        <v>45623</v>
      </c>
      <c r="E3736" s="10" t="s">
        <v>44</v>
      </c>
      <c r="F3736" s="10" t="s">
        <v>2027</v>
      </c>
      <c r="G3736" s="10" t="s">
        <v>2028</v>
      </c>
      <c r="H3736" s="10" t="s">
        <v>22</v>
      </c>
      <c r="I3736" s="10" t="s">
        <v>23</v>
      </c>
      <c r="J3736" s="10" t="s">
        <v>1236</v>
      </c>
      <c r="K3736" s="10" t="s">
        <v>48</v>
      </c>
      <c r="L3736" s="10">
        <v>33180</v>
      </c>
      <c r="M3736" s="10" t="s">
        <v>26</v>
      </c>
      <c r="N3736" s="10" t="str">
        <f>_xlfn.XLOOKUP($M:$M,People!$B:$B,People!A:A)</f>
        <v>Fred Suzuki</v>
      </c>
      <c r="O3736" s="10" t="s">
        <v>1812</v>
      </c>
      <c r="P3736" s="10" t="str">
        <f>VLOOKUP(O3736,Products!$A:$E,3,FALSE)</f>
        <v>Canon</v>
      </c>
      <c r="Q3736" s="31">
        <f>INDEX(Products!$E:$E,MATCH(O3736,Products!$A:$A,0))</f>
        <v>0.32</v>
      </c>
      <c r="R3736" s="10" t="s">
        <v>41</v>
      </c>
      <c r="S3736" s="10" t="s">
        <v>68</v>
      </c>
      <c r="T3736" s="10" t="s">
        <v>1813</v>
      </c>
      <c r="U3736" s="12">
        <v>7.2300000000000022</v>
      </c>
      <c r="V3736" s="12">
        <v>5</v>
      </c>
      <c r="W3736" s="12">
        <v>0.7</v>
      </c>
      <c r="X3736" s="12">
        <v>-5.7840000000000007</v>
      </c>
    </row>
    <row r="3737" spans="1:24" ht="14" x14ac:dyDescent="0.3">
      <c r="A3737" s="9">
        <v>3733</v>
      </c>
      <c r="B3737" s="14" t="s">
        <v>7835</v>
      </c>
      <c r="C3737" s="15">
        <v>45616</v>
      </c>
      <c r="D3737" s="15">
        <v>45617</v>
      </c>
      <c r="E3737" s="10" t="s">
        <v>168</v>
      </c>
      <c r="F3737" s="10" t="s">
        <v>2064</v>
      </c>
      <c r="G3737" s="10" t="s">
        <v>2065</v>
      </c>
      <c r="H3737" s="10" t="s">
        <v>36</v>
      </c>
      <c r="I3737" s="10" t="s">
        <v>23</v>
      </c>
      <c r="J3737" s="10" t="s">
        <v>831</v>
      </c>
      <c r="K3737" s="10" t="s">
        <v>38</v>
      </c>
      <c r="L3737" s="10">
        <v>92024</v>
      </c>
      <c r="M3737" s="10" t="s">
        <v>39</v>
      </c>
      <c r="N3737" s="10" t="str">
        <f>_xlfn.XLOOKUP($M:$M,People!$B:$B,People!A:A)</f>
        <v>Sadie Pawthorne</v>
      </c>
      <c r="O3737" s="10" t="s">
        <v>229</v>
      </c>
      <c r="P3737" s="10" t="str">
        <f>VLOOKUP(O3737,Products!$A:$E,3,FALSE)</f>
        <v>3M</v>
      </c>
      <c r="Q3737" s="31">
        <f>INDEX(Products!$E:$E,MATCH(O3737,Products!$A:$A,0))</f>
        <v>0.4</v>
      </c>
      <c r="R3737" s="10" t="s">
        <v>41</v>
      </c>
      <c r="S3737" s="10" t="s">
        <v>42</v>
      </c>
      <c r="T3737" s="10" t="s">
        <v>230</v>
      </c>
      <c r="U3737" s="12">
        <v>50.12</v>
      </c>
      <c r="V3737" s="12">
        <v>4</v>
      </c>
      <c r="W3737" s="12">
        <v>0</v>
      </c>
      <c r="X3737" s="12">
        <v>23.556399999999996</v>
      </c>
    </row>
    <row r="3738" spans="1:24" ht="14" x14ac:dyDescent="0.3">
      <c r="A3738" s="9">
        <v>3734</v>
      </c>
      <c r="B3738" s="14" t="s">
        <v>7837</v>
      </c>
      <c r="C3738" s="15">
        <v>45616</v>
      </c>
      <c r="D3738" s="15">
        <v>45622</v>
      </c>
      <c r="E3738" s="10" t="s">
        <v>44</v>
      </c>
      <c r="F3738" s="10" t="s">
        <v>2091</v>
      </c>
      <c r="G3738" s="10" t="s">
        <v>2092</v>
      </c>
      <c r="H3738" s="10" t="s">
        <v>22</v>
      </c>
      <c r="I3738" s="10" t="s">
        <v>23</v>
      </c>
      <c r="J3738" s="10" t="s">
        <v>237</v>
      </c>
      <c r="K3738" s="10" t="s">
        <v>238</v>
      </c>
      <c r="L3738" s="10">
        <v>10011</v>
      </c>
      <c r="M3738" s="10" t="s">
        <v>133</v>
      </c>
      <c r="N3738" s="10" t="str">
        <f>_xlfn.XLOOKUP($M:$M,People!$B:$B,People!A:A)</f>
        <v>Chuck Magee</v>
      </c>
      <c r="O3738" s="10" t="s">
        <v>4019</v>
      </c>
      <c r="P3738" s="10" t="str">
        <f>VLOOKUP(O3738,Products!$A:$E,3,FALSE)</f>
        <v>IKEA</v>
      </c>
      <c r="Q3738" s="31">
        <f>INDEX(Products!$E:$E,MATCH(O3738,Products!$A:$A,0))</f>
        <v>0.34</v>
      </c>
      <c r="R3738" s="10" t="s">
        <v>41</v>
      </c>
      <c r="S3738" s="10" t="s">
        <v>82</v>
      </c>
      <c r="T3738" s="10" t="s">
        <v>4020</v>
      </c>
      <c r="U3738" s="12">
        <v>19.649999999999999</v>
      </c>
      <c r="V3738" s="12">
        <v>3</v>
      </c>
      <c r="W3738" s="12">
        <v>0</v>
      </c>
      <c r="X3738" s="12">
        <v>9.0389999999999997</v>
      </c>
    </row>
    <row r="3739" spans="1:24" ht="14" x14ac:dyDescent="0.3">
      <c r="A3739" s="9">
        <v>3735</v>
      </c>
      <c r="B3739" s="14" t="s">
        <v>7826</v>
      </c>
      <c r="C3739" s="15">
        <v>45616</v>
      </c>
      <c r="D3739" s="15">
        <v>45623</v>
      </c>
      <c r="E3739" s="10" t="s">
        <v>44</v>
      </c>
      <c r="F3739" s="10" t="s">
        <v>2027</v>
      </c>
      <c r="G3739" s="10" t="s">
        <v>2028</v>
      </c>
      <c r="H3739" s="10" t="s">
        <v>22</v>
      </c>
      <c r="I3739" s="10" t="s">
        <v>23</v>
      </c>
      <c r="J3739" s="10" t="s">
        <v>1236</v>
      </c>
      <c r="K3739" s="10" t="s">
        <v>48</v>
      </c>
      <c r="L3739" s="10">
        <v>33180</v>
      </c>
      <c r="M3739" s="10" t="s">
        <v>26</v>
      </c>
      <c r="N3739" s="10" t="str">
        <f>_xlfn.XLOOKUP($M:$M,People!$B:$B,People!A:A)</f>
        <v>Fred Suzuki</v>
      </c>
      <c r="O3739" s="10" t="s">
        <v>1290</v>
      </c>
      <c r="P3739" s="10" t="str">
        <f>VLOOKUP(O3739,Products!$A:$E,3,FALSE)</f>
        <v>IKEA</v>
      </c>
      <c r="Q3739" s="31">
        <f>INDEX(Products!$E:$E,MATCH(O3739,Products!$A:$A,0))</f>
        <v>0.4</v>
      </c>
      <c r="R3739" s="10" t="s">
        <v>41</v>
      </c>
      <c r="S3739" s="10" t="s">
        <v>53</v>
      </c>
      <c r="T3739" s="10" t="s">
        <v>1291</v>
      </c>
      <c r="U3739" s="12">
        <v>17.440000000000001</v>
      </c>
      <c r="V3739" s="12">
        <v>2</v>
      </c>
      <c r="W3739" s="12">
        <v>0.2</v>
      </c>
      <c r="X3739" s="12">
        <v>1.3079999999999989</v>
      </c>
    </row>
    <row r="3740" spans="1:24" ht="14" x14ac:dyDescent="0.3">
      <c r="A3740" s="9">
        <v>3736</v>
      </c>
      <c r="B3740" s="14" t="s">
        <v>7833</v>
      </c>
      <c r="C3740" s="15">
        <v>45616</v>
      </c>
      <c r="D3740" s="15">
        <v>45622</v>
      </c>
      <c r="E3740" s="10" t="s">
        <v>44</v>
      </c>
      <c r="F3740" s="10" t="s">
        <v>3573</v>
      </c>
      <c r="G3740" s="10" t="s">
        <v>3574</v>
      </c>
      <c r="H3740" s="10" t="s">
        <v>22</v>
      </c>
      <c r="I3740" s="10" t="s">
        <v>23</v>
      </c>
      <c r="J3740" s="10" t="s">
        <v>4097</v>
      </c>
      <c r="K3740" s="10" t="s">
        <v>438</v>
      </c>
      <c r="L3740" s="10">
        <v>43302</v>
      </c>
      <c r="M3740" s="10" t="s">
        <v>133</v>
      </c>
      <c r="N3740" s="10" t="str">
        <f>_xlfn.XLOOKUP($M:$M,People!$B:$B,People!A:A)</f>
        <v>Chuck Magee</v>
      </c>
      <c r="O3740" s="10" t="s">
        <v>5579</v>
      </c>
      <c r="P3740" s="10" t="str">
        <f>VLOOKUP(O3740,Products!$A:$E,3,FALSE)</f>
        <v>Staples</v>
      </c>
      <c r="Q3740" s="31">
        <f>INDEX(Products!$E:$E,MATCH(O3740,Products!$A:$A,0))</f>
        <v>0.27</v>
      </c>
      <c r="R3740" s="10" t="s">
        <v>41</v>
      </c>
      <c r="S3740" s="10" t="s">
        <v>53</v>
      </c>
      <c r="T3740" s="10" t="s">
        <v>5580</v>
      </c>
      <c r="U3740" s="12">
        <v>141.55199999999999</v>
      </c>
      <c r="V3740" s="12">
        <v>3</v>
      </c>
      <c r="W3740" s="12">
        <v>0.2</v>
      </c>
      <c r="X3740" s="12">
        <v>-26.541000000000004</v>
      </c>
    </row>
    <row r="3741" spans="1:24" ht="14" x14ac:dyDescent="0.3">
      <c r="A3741" s="9">
        <v>3737</v>
      </c>
      <c r="B3741" s="14" t="s">
        <v>7832</v>
      </c>
      <c r="C3741" s="15">
        <v>45616</v>
      </c>
      <c r="D3741" s="15">
        <v>45621</v>
      </c>
      <c r="E3741" s="10" t="s">
        <v>44</v>
      </c>
      <c r="F3741" s="10" t="s">
        <v>4767</v>
      </c>
      <c r="G3741" s="10" t="s">
        <v>4768</v>
      </c>
      <c r="H3741" s="10" t="s">
        <v>92</v>
      </c>
      <c r="I3741" s="10" t="s">
        <v>23</v>
      </c>
      <c r="J3741" s="10" t="s">
        <v>86</v>
      </c>
      <c r="K3741" s="10" t="s">
        <v>87</v>
      </c>
      <c r="L3741" s="10">
        <v>98105</v>
      </c>
      <c r="M3741" s="10" t="s">
        <v>39</v>
      </c>
      <c r="N3741" s="10" t="str">
        <f>_xlfn.XLOOKUP($M:$M,People!$B:$B,People!A:A)</f>
        <v>Sadie Pawthorne</v>
      </c>
      <c r="O3741" s="10" t="s">
        <v>5392</v>
      </c>
      <c r="P3741" s="10" t="str">
        <f>VLOOKUP(O3741,Products!$A:$E,3,FALSE)</f>
        <v>Samsung</v>
      </c>
      <c r="Q3741" s="31">
        <f>INDEX(Products!$E:$E,MATCH(O3741,Products!$A:$A,0))</f>
        <v>0.31</v>
      </c>
      <c r="R3741" s="10" t="s">
        <v>64</v>
      </c>
      <c r="S3741" s="10" t="s">
        <v>144</v>
      </c>
      <c r="T3741" s="10" t="s">
        <v>5393</v>
      </c>
      <c r="U3741" s="12">
        <v>13.98</v>
      </c>
      <c r="V3741" s="12">
        <v>2</v>
      </c>
      <c r="W3741" s="12">
        <v>0</v>
      </c>
      <c r="X3741" s="12">
        <v>6.011400000000001</v>
      </c>
    </row>
    <row r="3742" spans="1:24" ht="14" x14ac:dyDescent="0.3">
      <c r="A3742" s="9">
        <v>3738</v>
      </c>
      <c r="B3742" s="14" t="s">
        <v>7838</v>
      </c>
      <c r="C3742" s="15">
        <v>45616</v>
      </c>
      <c r="D3742" s="15">
        <v>45620</v>
      </c>
      <c r="E3742" s="10" t="s">
        <v>44</v>
      </c>
      <c r="F3742" s="10" t="s">
        <v>1028</v>
      </c>
      <c r="G3742" s="10" t="s">
        <v>1029</v>
      </c>
      <c r="H3742" s="10" t="s">
        <v>36</v>
      </c>
      <c r="I3742" s="10" t="s">
        <v>23</v>
      </c>
      <c r="J3742" s="10" t="s">
        <v>714</v>
      </c>
      <c r="K3742" s="10" t="s">
        <v>94</v>
      </c>
      <c r="L3742" s="10">
        <v>75217</v>
      </c>
      <c r="M3742" s="10" t="s">
        <v>95</v>
      </c>
      <c r="N3742" s="10" t="str">
        <f>_xlfn.XLOOKUP($M:$M,People!$B:$B,People!A:A)</f>
        <v>Roxanne Rodriguez</v>
      </c>
      <c r="O3742" s="10" t="s">
        <v>5753</v>
      </c>
      <c r="P3742" s="10" t="str">
        <f>VLOOKUP(O3742,Products!$A:$E,3,FALSE)</f>
        <v>Logitech</v>
      </c>
      <c r="Q3742" s="31">
        <f>INDEX(Products!$E:$E,MATCH(O3742,Products!$A:$A,0))</f>
        <v>0.31</v>
      </c>
      <c r="R3742" s="10" t="s">
        <v>64</v>
      </c>
      <c r="S3742" s="10" t="s">
        <v>599</v>
      </c>
      <c r="T3742" s="10" t="s">
        <v>5754</v>
      </c>
      <c r="U3742" s="12">
        <v>479.988</v>
      </c>
      <c r="V3742" s="12">
        <v>2</v>
      </c>
      <c r="W3742" s="12">
        <v>0.4</v>
      </c>
      <c r="X3742" s="12">
        <v>55.998599999999954</v>
      </c>
    </row>
    <row r="3743" spans="1:24" ht="14" x14ac:dyDescent="0.3">
      <c r="A3743" s="9">
        <v>3739</v>
      </c>
      <c r="B3743" s="14" t="s">
        <v>7829</v>
      </c>
      <c r="C3743" s="15">
        <v>45616</v>
      </c>
      <c r="D3743" s="15">
        <v>45620</v>
      </c>
      <c r="E3743" s="10" t="s">
        <v>44</v>
      </c>
      <c r="F3743" s="10" t="s">
        <v>496</v>
      </c>
      <c r="G3743" s="10" t="s">
        <v>497</v>
      </c>
      <c r="H3743" s="10" t="s">
        <v>22</v>
      </c>
      <c r="I3743" s="10" t="s">
        <v>23</v>
      </c>
      <c r="J3743" s="10" t="s">
        <v>2679</v>
      </c>
      <c r="K3743" s="10" t="s">
        <v>38</v>
      </c>
      <c r="L3743" s="10">
        <v>94601</v>
      </c>
      <c r="M3743" s="10" t="s">
        <v>39</v>
      </c>
      <c r="N3743" s="10" t="str">
        <f>_xlfn.XLOOKUP($M:$M,People!$B:$B,People!A:A)</f>
        <v>Sadie Pawthorne</v>
      </c>
      <c r="O3743" s="10" t="s">
        <v>2355</v>
      </c>
      <c r="P3743" s="10" t="str">
        <f>VLOOKUP(O3743,Products!$A:$E,3,FALSE)</f>
        <v>3M</v>
      </c>
      <c r="Q3743" s="31">
        <f>INDEX(Products!$E:$E,MATCH(O3743,Products!$A:$A,0))</f>
        <v>0.32</v>
      </c>
      <c r="R3743" s="10" t="s">
        <v>64</v>
      </c>
      <c r="S3743" s="10" t="s">
        <v>65</v>
      </c>
      <c r="T3743" s="10" t="s">
        <v>2356</v>
      </c>
      <c r="U3743" s="12">
        <v>72.744000000000014</v>
      </c>
      <c r="V3743" s="12">
        <v>7</v>
      </c>
      <c r="W3743" s="12">
        <v>0.2</v>
      </c>
      <c r="X3743" s="12">
        <v>-15.458100000000007</v>
      </c>
    </row>
    <row r="3744" spans="1:24" ht="14" x14ac:dyDescent="0.3">
      <c r="A3744" s="9">
        <v>3740</v>
      </c>
      <c r="B3744" s="14" t="s">
        <v>7839</v>
      </c>
      <c r="C3744" s="15">
        <v>45617</v>
      </c>
      <c r="D3744" s="15">
        <v>45621</v>
      </c>
      <c r="E3744" s="10" t="s">
        <v>44</v>
      </c>
      <c r="F3744" s="10" t="s">
        <v>3488</v>
      </c>
      <c r="G3744" s="10" t="s">
        <v>3489</v>
      </c>
      <c r="H3744" s="10" t="s">
        <v>22</v>
      </c>
      <c r="I3744" s="10" t="s">
        <v>23</v>
      </c>
      <c r="J3744" s="10" t="s">
        <v>1212</v>
      </c>
      <c r="K3744" s="10" t="s">
        <v>1213</v>
      </c>
      <c r="L3744" s="10">
        <v>89115</v>
      </c>
      <c r="M3744" s="10" t="s">
        <v>39</v>
      </c>
      <c r="N3744" s="10" t="str">
        <f>_xlfn.XLOOKUP($M:$M,People!$B:$B,People!A:A)</f>
        <v>Sadie Pawthorne</v>
      </c>
      <c r="O3744" s="10" t="s">
        <v>4911</v>
      </c>
      <c r="P3744" s="10" t="str">
        <f>VLOOKUP(O3744,Products!$A:$E,3,FALSE)</f>
        <v>Staples</v>
      </c>
      <c r="Q3744" s="31">
        <f>INDEX(Products!$E:$E,MATCH(O3744,Products!$A:$A,0))</f>
        <v>0.37</v>
      </c>
      <c r="R3744" s="10" t="s">
        <v>28</v>
      </c>
      <c r="S3744" s="10" t="s">
        <v>29</v>
      </c>
      <c r="T3744" s="10" t="s">
        <v>4912</v>
      </c>
      <c r="U3744" s="12">
        <v>141.96</v>
      </c>
      <c r="V3744" s="12">
        <v>2</v>
      </c>
      <c r="W3744" s="12">
        <v>0</v>
      </c>
      <c r="X3744" s="12">
        <v>41.168399999999991</v>
      </c>
    </row>
    <row r="3745" spans="1:24" ht="14" x14ac:dyDescent="0.3">
      <c r="A3745" s="9">
        <v>3741</v>
      </c>
      <c r="B3745" s="14" t="s">
        <v>7840</v>
      </c>
      <c r="C3745" s="15">
        <v>45617</v>
      </c>
      <c r="D3745" s="15">
        <v>45622</v>
      </c>
      <c r="E3745" s="10" t="s">
        <v>19</v>
      </c>
      <c r="F3745" s="10" t="s">
        <v>4620</v>
      </c>
      <c r="G3745" s="10" t="s">
        <v>4621</v>
      </c>
      <c r="H3745" s="10" t="s">
        <v>36</v>
      </c>
      <c r="I3745" s="10" t="s">
        <v>23</v>
      </c>
      <c r="J3745" s="10" t="s">
        <v>5261</v>
      </c>
      <c r="K3745" s="10" t="s">
        <v>94</v>
      </c>
      <c r="L3745" s="10">
        <v>77642</v>
      </c>
      <c r="M3745" s="10" t="s">
        <v>95</v>
      </c>
      <c r="N3745" s="10" t="str">
        <f>_xlfn.XLOOKUP($M:$M,People!$B:$B,People!A:A)</f>
        <v>Roxanne Rodriguez</v>
      </c>
      <c r="O3745" s="10" t="s">
        <v>3581</v>
      </c>
      <c r="P3745" s="10" t="str">
        <f>VLOOKUP(O3745,Products!$A:$E,3,FALSE)</f>
        <v>Dell</v>
      </c>
      <c r="Q3745" s="31">
        <f>INDEX(Products!$E:$E,MATCH(O3745,Products!$A:$A,0))</f>
        <v>0.34</v>
      </c>
      <c r="R3745" s="10" t="s">
        <v>28</v>
      </c>
      <c r="S3745" s="10" t="s">
        <v>29</v>
      </c>
      <c r="T3745" s="10" t="s">
        <v>3582</v>
      </c>
      <c r="U3745" s="12">
        <v>246.13279999999997</v>
      </c>
      <c r="V3745" s="12">
        <v>2</v>
      </c>
      <c r="W3745" s="12">
        <v>0.32</v>
      </c>
      <c r="X3745" s="12">
        <v>-76.011599999999973</v>
      </c>
    </row>
    <row r="3746" spans="1:24" ht="14" x14ac:dyDescent="0.3">
      <c r="A3746" s="9">
        <v>3742</v>
      </c>
      <c r="B3746" s="14" t="s">
        <v>7841</v>
      </c>
      <c r="C3746" s="15">
        <v>45617</v>
      </c>
      <c r="D3746" s="15">
        <v>45619</v>
      </c>
      <c r="E3746" s="10" t="s">
        <v>19</v>
      </c>
      <c r="F3746" s="10" t="s">
        <v>295</v>
      </c>
      <c r="G3746" s="10" t="s">
        <v>296</v>
      </c>
      <c r="H3746" s="10" t="s">
        <v>22</v>
      </c>
      <c r="I3746" s="10" t="s">
        <v>23</v>
      </c>
      <c r="J3746" s="10" t="s">
        <v>533</v>
      </c>
      <c r="K3746" s="10" t="s">
        <v>438</v>
      </c>
      <c r="L3746" s="10">
        <v>43055</v>
      </c>
      <c r="M3746" s="10" t="s">
        <v>133</v>
      </c>
      <c r="N3746" s="10" t="str">
        <f>_xlfn.XLOOKUP($M:$M,People!$B:$B,People!A:A)</f>
        <v>Chuck Magee</v>
      </c>
      <c r="O3746" s="10" t="s">
        <v>629</v>
      </c>
      <c r="P3746" s="10" t="str">
        <f>VLOOKUP(O3746,Products!$A:$E,3,FALSE)</f>
        <v>Canon</v>
      </c>
      <c r="Q3746" s="31">
        <f>INDEX(Products!$E:$E,MATCH(O3746,Products!$A:$A,0))</f>
        <v>0.4</v>
      </c>
      <c r="R3746" s="10" t="s">
        <v>28</v>
      </c>
      <c r="S3746" s="10" t="s">
        <v>32</v>
      </c>
      <c r="T3746" s="10" t="s">
        <v>630</v>
      </c>
      <c r="U3746" s="12">
        <v>396.80200000000002</v>
      </c>
      <c r="V3746" s="12">
        <v>7</v>
      </c>
      <c r="W3746" s="12">
        <v>0.3</v>
      </c>
      <c r="X3746" s="12">
        <v>-11.337199999999939</v>
      </c>
    </row>
    <row r="3747" spans="1:24" ht="14" x14ac:dyDescent="0.3">
      <c r="A3747" s="9">
        <v>3743</v>
      </c>
      <c r="B3747" s="14" t="s">
        <v>7842</v>
      </c>
      <c r="C3747" s="15">
        <v>45617</v>
      </c>
      <c r="D3747" s="15">
        <v>45620</v>
      </c>
      <c r="E3747" s="10" t="s">
        <v>168</v>
      </c>
      <c r="F3747" s="10" t="s">
        <v>4051</v>
      </c>
      <c r="G3747" s="10" t="s">
        <v>4052</v>
      </c>
      <c r="H3747" s="10" t="s">
        <v>22</v>
      </c>
      <c r="I3747" s="10" t="s">
        <v>23</v>
      </c>
      <c r="J3747" s="10" t="s">
        <v>645</v>
      </c>
      <c r="K3747" s="10" t="s">
        <v>80</v>
      </c>
      <c r="L3747" s="10">
        <v>28110</v>
      </c>
      <c r="M3747" s="10" t="s">
        <v>26</v>
      </c>
      <c r="N3747" s="10" t="str">
        <f>_xlfn.XLOOKUP($M:$M,People!$B:$B,People!A:A)</f>
        <v>Fred Suzuki</v>
      </c>
      <c r="O3747" s="10" t="s">
        <v>763</v>
      </c>
      <c r="P3747" s="10" t="str">
        <f>VLOOKUP(O3747,Products!$A:$E,3,FALSE)</f>
        <v>Dell</v>
      </c>
      <c r="Q3747" s="31">
        <f>INDEX(Products!$E:$E,MATCH(O3747,Products!$A:$A,0))</f>
        <v>0.26</v>
      </c>
      <c r="R3747" s="10" t="s">
        <v>28</v>
      </c>
      <c r="S3747" s="10" t="s">
        <v>58</v>
      </c>
      <c r="T3747" s="10" t="s">
        <v>764</v>
      </c>
      <c r="U3747" s="12">
        <v>18.175999999999998</v>
      </c>
      <c r="V3747" s="12">
        <v>1</v>
      </c>
      <c r="W3747" s="12">
        <v>0.2</v>
      </c>
      <c r="X3747" s="12">
        <v>4.7712000000000012</v>
      </c>
    </row>
    <row r="3748" spans="1:24" ht="14" x14ac:dyDescent="0.3">
      <c r="A3748" s="9">
        <v>3744</v>
      </c>
      <c r="B3748" s="14" t="s">
        <v>7843</v>
      </c>
      <c r="C3748" s="15">
        <v>45617</v>
      </c>
      <c r="D3748" s="15">
        <v>45621</v>
      </c>
      <c r="E3748" s="10" t="s">
        <v>44</v>
      </c>
      <c r="F3748" s="10" t="s">
        <v>5464</v>
      </c>
      <c r="G3748" s="10" t="s">
        <v>5465</v>
      </c>
      <c r="H3748" s="10" t="s">
        <v>22</v>
      </c>
      <c r="I3748" s="10" t="s">
        <v>23</v>
      </c>
      <c r="J3748" s="10" t="s">
        <v>131</v>
      </c>
      <c r="K3748" s="10" t="s">
        <v>132</v>
      </c>
      <c r="L3748" s="10">
        <v>19120</v>
      </c>
      <c r="M3748" s="10" t="s">
        <v>133</v>
      </c>
      <c r="N3748" s="10" t="str">
        <f>_xlfn.XLOOKUP($M:$M,People!$B:$B,People!A:A)</f>
        <v>Chuck Magee</v>
      </c>
      <c r="O3748" s="10" t="s">
        <v>3150</v>
      </c>
      <c r="P3748" s="10" t="str">
        <f>VLOOKUP(O3748,Products!$A:$E,3,FALSE)</f>
        <v>3M</v>
      </c>
      <c r="Q3748" s="31">
        <f>INDEX(Products!$E:$E,MATCH(O3748,Products!$A:$A,0))</f>
        <v>0.32</v>
      </c>
      <c r="R3748" s="10" t="s">
        <v>28</v>
      </c>
      <c r="S3748" s="10" t="s">
        <v>50</v>
      </c>
      <c r="T3748" s="10" t="s">
        <v>3151</v>
      </c>
      <c r="U3748" s="12">
        <v>1252.704</v>
      </c>
      <c r="V3748" s="12">
        <v>8</v>
      </c>
      <c r="W3748" s="12">
        <v>0.4</v>
      </c>
      <c r="X3748" s="12">
        <v>-480.20320000000027</v>
      </c>
    </row>
    <row r="3749" spans="1:24" ht="14" x14ac:dyDescent="0.3">
      <c r="A3749" s="9">
        <v>3745</v>
      </c>
      <c r="B3749" s="14" t="s">
        <v>7844</v>
      </c>
      <c r="C3749" s="15">
        <v>45617</v>
      </c>
      <c r="D3749" s="15">
        <v>45619</v>
      </c>
      <c r="E3749" s="10" t="s">
        <v>19</v>
      </c>
      <c r="F3749" s="10" t="s">
        <v>2221</v>
      </c>
      <c r="G3749" s="10" t="s">
        <v>2222</v>
      </c>
      <c r="H3749" s="10" t="s">
        <v>36</v>
      </c>
      <c r="I3749" s="10" t="s">
        <v>23</v>
      </c>
      <c r="J3749" s="10" t="s">
        <v>478</v>
      </c>
      <c r="K3749" s="10" t="s">
        <v>277</v>
      </c>
      <c r="L3749" s="10">
        <v>85023</v>
      </c>
      <c r="M3749" s="10" t="s">
        <v>39</v>
      </c>
      <c r="N3749" s="10" t="str">
        <f>_xlfn.XLOOKUP($M:$M,People!$B:$B,People!A:A)</f>
        <v>Sadie Pawthorne</v>
      </c>
      <c r="O3749" s="10" t="s">
        <v>4899</v>
      </c>
      <c r="P3749" s="10" t="str">
        <f>VLOOKUP(O3749,Products!$A:$E,3,FALSE)</f>
        <v>Avery</v>
      </c>
      <c r="Q3749" s="31">
        <f>INDEX(Products!$E:$E,MATCH(O3749,Products!$A:$A,0))</f>
        <v>0.33</v>
      </c>
      <c r="R3749" s="10" t="s">
        <v>41</v>
      </c>
      <c r="S3749" s="10" t="s">
        <v>71</v>
      </c>
      <c r="T3749" s="10" t="s">
        <v>4900</v>
      </c>
      <c r="U3749" s="12">
        <v>325.63200000000006</v>
      </c>
      <c r="V3749" s="12">
        <v>6</v>
      </c>
      <c r="W3749" s="12">
        <v>0.2</v>
      </c>
      <c r="X3749" s="12">
        <v>28.492799999999988</v>
      </c>
    </row>
    <row r="3750" spans="1:24" ht="14" x14ac:dyDescent="0.3">
      <c r="A3750" s="9">
        <v>3746</v>
      </c>
      <c r="B3750" s="14" t="s">
        <v>7845</v>
      </c>
      <c r="C3750" s="15">
        <v>45617</v>
      </c>
      <c r="D3750" s="15">
        <v>45619</v>
      </c>
      <c r="E3750" s="10" t="s">
        <v>19</v>
      </c>
      <c r="F3750" s="10" t="s">
        <v>4598</v>
      </c>
      <c r="G3750" s="10" t="s">
        <v>4599</v>
      </c>
      <c r="H3750" s="10" t="s">
        <v>22</v>
      </c>
      <c r="I3750" s="10" t="s">
        <v>23</v>
      </c>
      <c r="J3750" s="10" t="s">
        <v>1287</v>
      </c>
      <c r="K3750" s="10" t="s">
        <v>226</v>
      </c>
      <c r="L3750" s="10">
        <v>46226</v>
      </c>
      <c r="M3750" s="10" t="s">
        <v>95</v>
      </c>
      <c r="N3750" s="10" t="str">
        <f>_xlfn.XLOOKUP($M:$M,People!$B:$B,People!A:A)</f>
        <v>Roxanne Rodriguez</v>
      </c>
      <c r="O3750" s="10" t="s">
        <v>5361</v>
      </c>
      <c r="P3750" s="10" t="str">
        <f>VLOOKUP(O3750,Products!$A:$E,3,FALSE)</f>
        <v>Dell</v>
      </c>
      <c r="Q3750" s="31">
        <f>INDEX(Products!$E:$E,MATCH(O3750,Products!$A:$A,0))</f>
        <v>0.36</v>
      </c>
      <c r="R3750" s="10" t="s">
        <v>41</v>
      </c>
      <c r="S3750" s="10" t="s">
        <v>71</v>
      </c>
      <c r="T3750" s="10" t="s">
        <v>5362</v>
      </c>
      <c r="U3750" s="12">
        <v>19.75</v>
      </c>
      <c r="V3750" s="12">
        <v>5</v>
      </c>
      <c r="W3750" s="12">
        <v>0</v>
      </c>
      <c r="X3750" s="12">
        <v>5.1350000000000007</v>
      </c>
    </row>
    <row r="3751" spans="1:24" ht="14" x14ac:dyDescent="0.3">
      <c r="A3751" s="9">
        <v>3747</v>
      </c>
      <c r="B3751" s="14" t="s">
        <v>7846</v>
      </c>
      <c r="C3751" s="15">
        <v>45617</v>
      </c>
      <c r="D3751" s="15">
        <v>45623</v>
      </c>
      <c r="E3751" s="10" t="s">
        <v>44</v>
      </c>
      <c r="F3751" s="10" t="s">
        <v>1331</v>
      </c>
      <c r="G3751" s="10" t="s">
        <v>1332</v>
      </c>
      <c r="H3751" s="10" t="s">
        <v>36</v>
      </c>
      <c r="I3751" s="10" t="s">
        <v>23</v>
      </c>
      <c r="J3751" s="10" t="s">
        <v>93</v>
      </c>
      <c r="K3751" s="10" t="s">
        <v>94</v>
      </c>
      <c r="L3751" s="10">
        <v>76106</v>
      </c>
      <c r="M3751" s="10" t="s">
        <v>95</v>
      </c>
      <c r="N3751" s="10" t="str">
        <f>_xlfn.XLOOKUP($M:$M,People!$B:$B,People!A:A)</f>
        <v>Roxanne Rodriguez</v>
      </c>
      <c r="O3751" s="10" t="s">
        <v>5834</v>
      </c>
      <c r="P3751" s="10" t="str">
        <f>VLOOKUP(O3751,Products!$A:$E,3,FALSE)</f>
        <v>Office Depot</v>
      </c>
      <c r="Q3751" s="31">
        <f>INDEX(Products!$E:$E,MATCH(O3751,Products!$A:$A,0))</f>
        <v>0.4</v>
      </c>
      <c r="R3751" s="10" t="s">
        <v>41</v>
      </c>
      <c r="S3751" s="10" t="s">
        <v>71</v>
      </c>
      <c r="T3751" s="10" t="s">
        <v>5835</v>
      </c>
      <c r="U3751" s="12">
        <v>24.587999999999994</v>
      </c>
      <c r="V3751" s="12">
        <v>3</v>
      </c>
      <c r="W3751" s="12">
        <v>0.8</v>
      </c>
      <c r="X3751" s="12">
        <v>-67.617000000000019</v>
      </c>
    </row>
    <row r="3752" spans="1:24" ht="14" x14ac:dyDescent="0.3">
      <c r="A3752" s="9">
        <v>3748</v>
      </c>
      <c r="B3752" s="14" t="s">
        <v>7846</v>
      </c>
      <c r="C3752" s="15">
        <v>45617</v>
      </c>
      <c r="D3752" s="15">
        <v>45623</v>
      </c>
      <c r="E3752" s="10" t="s">
        <v>44</v>
      </c>
      <c r="F3752" s="10" t="s">
        <v>1331</v>
      </c>
      <c r="G3752" s="10" t="s">
        <v>1332</v>
      </c>
      <c r="H3752" s="10" t="s">
        <v>36</v>
      </c>
      <c r="I3752" s="10" t="s">
        <v>23</v>
      </c>
      <c r="J3752" s="10" t="s">
        <v>93</v>
      </c>
      <c r="K3752" s="10" t="s">
        <v>94</v>
      </c>
      <c r="L3752" s="10">
        <v>76106</v>
      </c>
      <c r="M3752" s="10" t="s">
        <v>95</v>
      </c>
      <c r="N3752" s="10" t="str">
        <f>_xlfn.XLOOKUP($M:$M,People!$B:$B,People!A:A)</f>
        <v>Roxanne Rodriguez</v>
      </c>
      <c r="O3752" s="10" t="s">
        <v>3895</v>
      </c>
      <c r="P3752" s="10" t="str">
        <f>VLOOKUP(O3752,Products!$A:$E,3,FALSE)</f>
        <v>Dell</v>
      </c>
      <c r="Q3752" s="31">
        <f>INDEX(Products!$E:$E,MATCH(O3752,Products!$A:$A,0))</f>
        <v>0.34</v>
      </c>
      <c r="R3752" s="10" t="s">
        <v>41</v>
      </c>
      <c r="S3752" s="10" t="s">
        <v>61</v>
      </c>
      <c r="T3752" s="10" t="s">
        <v>3896</v>
      </c>
      <c r="U3752" s="12">
        <v>5.3440000000000003</v>
      </c>
      <c r="V3752" s="12">
        <v>2</v>
      </c>
      <c r="W3752" s="12">
        <v>0.2</v>
      </c>
      <c r="X3752" s="12">
        <v>0.73479999999999923</v>
      </c>
    </row>
    <row r="3753" spans="1:24" ht="14" x14ac:dyDescent="0.3">
      <c r="A3753" s="9">
        <v>3749</v>
      </c>
      <c r="B3753" s="14" t="s">
        <v>7845</v>
      </c>
      <c r="C3753" s="15">
        <v>45617</v>
      </c>
      <c r="D3753" s="15">
        <v>45619</v>
      </c>
      <c r="E3753" s="10" t="s">
        <v>19</v>
      </c>
      <c r="F3753" s="10" t="s">
        <v>4598</v>
      </c>
      <c r="G3753" s="10" t="s">
        <v>4599</v>
      </c>
      <c r="H3753" s="10" t="s">
        <v>22</v>
      </c>
      <c r="I3753" s="10" t="s">
        <v>23</v>
      </c>
      <c r="J3753" s="10" t="s">
        <v>1287</v>
      </c>
      <c r="K3753" s="10" t="s">
        <v>226</v>
      </c>
      <c r="L3753" s="10">
        <v>46226</v>
      </c>
      <c r="M3753" s="10" t="s">
        <v>95</v>
      </c>
      <c r="N3753" s="10" t="str">
        <f>_xlfn.XLOOKUP($M:$M,People!$B:$B,People!A:A)</f>
        <v>Roxanne Rodriguez</v>
      </c>
      <c r="O3753" s="10" t="s">
        <v>2777</v>
      </c>
      <c r="P3753" s="10" t="str">
        <f>VLOOKUP(O3753,Products!$A:$E,3,FALSE)</f>
        <v>IKEA</v>
      </c>
      <c r="Q3753" s="31">
        <f>INDEX(Products!$E:$E,MATCH(O3753,Products!$A:$A,0))</f>
        <v>0.34</v>
      </c>
      <c r="R3753" s="10" t="s">
        <v>41</v>
      </c>
      <c r="S3753" s="10" t="s">
        <v>61</v>
      </c>
      <c r="T3753" s="10" t="s">
        <v>2778</v>
      </c>
      <c r="U3753" s="12">
        <v>10.92</v>
      </c>
      <c r="V3753" s="12">
        <v>6</v>
      </c>
      <c r="W3753" s="12">
        <v>0</v>
      </c>
      <c r="X3753" s="12">
        <v>4.9139999999999997</v>
      </c>
    </row>
    <row r="3754" spans="1:24" ht="14" x14ac:dyDescent="0.3">
      <c r="A3754" s="9">
        <v>3750</v>
      </c>
      <c r="B3754" s="14" t="s">
        <v>7846</v>
      </c>
      <c r="C3754" s="15">
        <v>45617</v>
      </c>
      <c r="D3754" s="15">
        <v>45623</v>
      </c>
      <c r="E3754" s="10" t="s">
        <v>44</v>
      </c>
      <c r="F3754" s="10" t="s">
        <v>1331</v>
      </c>
      <c r="G3754" s="10" t="s">
        <v>1332</v>
      </c>
      <c r="H3754" s="10" t="s">
        <v>36</v>
      </c>
      <c r="I3754" s="10" t="s">
        <v>23</v>
      </c>
      <c r="J3754" s="10" t="s">
        <v>93</v>
      </c>
      <c r="K3754" s="10" t="s">
        <v>94</v>
      </c>
      <c r="L3754" s="10">
        <v>76106</v>
      </c>
      <c r="M3754" s="10" t="s">
        <v>95</v>
      </c>
      <c r="N3754" s="10" t="str">
        <f>_xlfn.XLOOKUP($M:$M,People!$B:$B,People!A:A)</f>
        <v>Roxanne Rodriguez</v>
      </c>
      <c r="O3754" s="10" t="s">
        <v>98</v>
      </c>
      <c r="P3754" s="10" t="str">
        <f>VLOOKUP(O3754,Products!$A:$E,3,FALSE)</f>
        <v>Logitech</v>
      </c>
      <c r="Q3754" s="31">
        <f>INDEX(Products!$E:$E,MATCH(O3754,Products!$A:$A,0))</f>
        <v>0.37</v>
      </c>
      <c r="R3754" s="10" t="s">
        <v>41</v>
      </c>
      <c r="S3754" s="10" t="s">
        <v>68</v>
      </c>
      <c r="T3754" s="10" t="s">
        <v>99</v>
      </c>
      <c r="U3754" s="12">
        <v>1.6959999999999997</v>
      </c>
      <c r="V3754" s="12">
        <v>2</v>
      </c>
      <c r="W3754" s="12">
        <v>0.8</v>
      </c>
      <c r="X3754" s="12">
        <v>-2.5440000000000005</v>
      </c>
    </row>
    <row r="3755" spans="1:24" ht="14" x14ac:dyDescent="0.3">
      <c r="A3755" s="9">
        <v>3751</v>
      </c>
      <c r="B3755" s="14" t="s">
        <v>7846</v>
      </c>
      <c r="C3755" s="15">
        <v>45617</v>
      </c>
      <c r="D3755" s="15">
        <v>45623</v>
      </c>
      <c r="E3755" s="10" t="s">
        <v>44</v>
      </c>
      <c r="F3755" s="10" t="s">
        <v>1331</v>
      </c>
      <c r="G3755" s="10" t="s">
        <v>1332</v>
      </c>
      <c r="H3755" s="10" t="s">
        <v>36</v>
      </c>
      <c r="I3755" s="10" t="s">
        <v>23</v>
      </c>
      <c r="J3755" s="10" t="s">
        <v>93</v>
      </c>
      <c r="K3755" s="10" t="s">
        <v>94</v>
      </c>
      <c r="L3755" s="10">
        <v>76106</v>
      </c>
      <c r="M3755" s="10" t="s">
        <v>95</v>
      </c>
      <c r="N3755" s="10" t="str">
        <f>_xlfn.XLOOKUP($M:$M,People!$B:$B,People!A:A)</f>
        <v>Roxanne Rodriguez</v>
      </c>
      <c r="O3755" s="10" t="s">
        <v>1404</v>
      </c>
      <c r="P3755" s="10" t="str">
        <f>VLOOKUP(O3755,Products!$A:$E,3,FALSE)</f>
        <v>Office Depot</v>
      </c>
      <c r="Q3755" s="31">
        <f>INDEX(Products!$E:$E,MATCH(O3755,Products!$A:$A,0))</f>
        <v>0.36</v>
      </c>
      <c r="R3755" s="10" t="s">
        <v>41</v>
      </c>
      <c r="S3755" s="10" t="s">
        <v>68</v>
      </c>
      <c r="T3755" s="10" t="s">
        <v>1405</v>
      </c>
      <c r="U3755" s="12">
        <v>7.9799999999999986</v>
      </c>
      <c r="V3755" s="12">
        <v>5</v>
      </c>
      <c r="W3755" s="12">
        <v>0.8</v>
      </c>
      <c r="X3755" s="12">
        <v>-13.167000000000002</v>
      </c>
    </row>
    <row r="3756" spans="1:24" ht="14" x14ac:dyDescent="0.3">
      <c r="A3756" s="9">
        <v>3752</v>
      </c>
      <c r="B3756" s="14" t="s">
        <v>7839</v>
      </c>
      <c r="C3756" s="15">
        <v>45617</v>
      </c>
      <c r="D3756" s="15">
        <v>45621</v>
      </c>
      <c r="E3756" s="10" t="s">
        <v>44</v>
      </c>
      <c r="F3756" s="10" t="s">
        <v>3488</v>
      </c>
      <c r="G3756" s="10" t="s">
        <v>3489</v>
      </c>
      <c r="H3756" s="10" t="s">
        <v>22</v>
      </c>
      <c r="I3756" s="10" t="s">
        <v>23</v>
      </c>
      <c r="J3756" s="10" t="s">
        <v>1212</v>
      </c>
      <c r="K3756" s="10" t="s">
        <v>1213</v>
      </c>
      <c r="L3756" s="10">
        <v>89115</v>
      </c>
      <c r="M3756" s="10" t="s">
        <v>39</v>
      </c>
      <c r="N3756" s="10" t="str">
        <f>_xlfn.XLOOKUP($M:$M,People!$B:$B,People!A:A)</f>
        <v>Sadie Pawthorne</v>
      </c>
      <c r="O3756" s="10" t="s">
        <v>1171</v>
      </c>
      <c r="P3756" s="10" t="str">
        <f>VLOOKUP(O3756,Products!$A:$E,3,FALSE)</f>
        <v>Canon</v>
      </c>
      <c r="Q3756" s="31">
        <f>INDEX(Products!$E:$E,MATCH(O3756,Products!$A:$A,0))</f>
        <v>0.26</v>
      </c>
      <c r="R3756" s="10" t="s">
        <v>41</v>
      </c>
      <c r="S3756" s="10" t="s">
        <v>68</v>
      </c>
      <c r="T3756" s="10" t="s">
        <v>1172</v>
      </c>
      <c r="U3756" s="12">
        <v>66.048000000000002</v>
      </c>
      <c r="V3756" s="12">
        <v>4</v>
      </c>
      <c r="W3756" s="12">
        <v>0.2</v>
      </c>
      <c r="X3756" s="12">
        <v>23.116799999999998</v>
      </c>
    </row>
    <row r="3757" spans="1:24" ht="14" x14ac:dyDescent="0.3">
      <c r="A3757" s="9">
        <v>3753</v>
      </c>
      <c r="B3757" s="14" t="s">
        <v>7840</v>
      </c>
      <c r="C3757" s="15">
        <v>45617</v>
      </c>
      <c r="D3757" s="15">
        <v>45622</v>
      </c>
      <c r="E3757" s="10" t="s">
        <v>19</v>
      </c>
      <c r="F3757" s="10" t="s">
        <v>4620</v>
      </c>
      <c r="G3757" s="10" t="s">
        <v>4621</v>
      </c>
      <c r="H3757" s="10" t="s">
        <v>36</v>
      </c>
      <c r="I3757" s="10" t="s">
        <v>23</v>
      </c>
      <c r="J3757" s="10" t="s">
        <v>5261</v>
      </c>
      <c r="K3757" s="10" t="s">
        <v>94</v>
      </c>
      <c r="L3757" s="10">
        <v>77642</v>
      </c>
      <c r="M3757" s="10" t="s">
        <v>95</v>
      </c>
      <c r="N3757" s="10" t="str">
        <f>_xlfn.XLOOKUP($M:$M,People!$B:$B,People!A:A)</f>
        <v>Roxanne Rodriguez</v>
      </c>
      <c r="O3757" s="10" t="s">
        <v>40</v>
      </c>
      <c r="P3757" s="10" t="str">
        <f>VLOOKUP(O3757,Products!$A:$E,3,FALSE)</f>
        <v>Samsung</v>
      </c>
      <c r="Q3757" s="31">
        <f>INDEX(Products!$E:$E,MATCH(O3757,Products!$A:$A,0))</f>
        <v>0.37</v>
      </c>
      <c r="R3757" s="10" t="s">
        <v>41</v>
      </c>
      <c r="S3757" s="10" t="s">
        <v>42</v>
      </c>
      <c r="T3757" s="10" t="s">
        <v>43</v>
      </c>
      <c r="U3757" s="12">
        <v>11.696</v>
      </c>
      <c r="V3757" s="12">
        <v>2</v>
      </c>
      <c r="W3757" s="12">
        <v>0.2</v>
      </c>
      <c r="X3757" s="12">
        <v>3.9473999999999996</v>
      </c>
    </row>
    <row r="3758" spans="1:24" ht="14" x14ac:dyDescent="0.3">
      <c r="A3758" s="9">
        <v>3754</v>
      </c>
      <c r="B3758" s="14" t="s">
        <v>7844</v>
      </c>
      <c r="C3758" s="15">
        <v>45617</v>
      </c>
      <c r="D3758" s="15">
        <v>45619</v>
      </c>
      <c r="E3758" s="10" t="s">
        <v>19</v>
      </c>
      <c r="F3758" s="10" t="s">
        <v>2221</v>
      </c>
      <c r="G3758" s="10" t="s">
        <v>2222</v>
      </c>
      <c r="H3758" s="10" t="s">
        <v>36</v>
      </c>
      <c r="I3758" s="10" t="s">
        <v>23</v>
      </c>
      <c r="J3758" s="10" t="s">
        <v>478</v>
      </c>
      <c r="K3758" s="10" t="s">
        <v>277</v>
      </c>
      <c r="L3758" s="10">
        <v>85023</v>
      </c>
      <c r="M3758" s="10" t="s">
        <v>39</v>
      </c>
      <c r="N3758" s="10" t="str">
        <f>_xlfn.XLOOKUP($M:$M,People!$B:$B,People!A:A)</f>
        <v>Sadie Pawthorne</v>
      </c>
      <c r="O3758" s="10" t="s">
        <v>3267</v>
      </c>
      <c r="P3758" s="10" t="str">
        <f>VLOOKUP(O3758,Products!$A:$E,3,FALSE)</f>
        <v>Dell</v>
      </c>
      <c r="Q3758" s="31">
        <f>INDEX(Products!$E:$E,MATCH(O3758,Products!$A:$A,0))</f>
        <v>0.3</v>
      </c>
      <c r="R3758" s="10" t="s">
        <v>41</v>
      </c>
      <c r="S3758" s="10" t="s">
        <v>42</v>
      </c>
      <c r="T3758" s="10" t="s">
        <v>3268</v>
      </c>
      <c r="U3758" s="12">
        <v>16.520000000000003</v>
      </c>
      <c r="V3758" s="12">
        <v>5</v>
      </c>
      <c r="W3758" s="12">
        <v>0.2</v>
      </c>
      <c r="X3758" s="12">
        <v>5.368999999999998</v>
      </c>
    </row>
    <row r="3759" spans="1:24" ht="14" x14ac:dyDescent="0.3">
      <c r="A3759" s="9">
        <v>3755</v>
      </c>
      <c r="B3759" s="14" t="s">
        <v>7841</v>
      </c>
      <c r="C3759" s="15">
        <v>45617</v>
      </c>
      <c r="D3759" s="15">
        <v>45619</v>
      </c>
      <c r="E3759" s="10" t="s">
        <v>19</v>
      </c>
      <c r="F3759" s="10" t="s">
        <v>295</v>
      </c>
      <c r="G3759" s="10" t="s">
        <v>296</v>
      </c>
      <c r="H3759" s="10" t="s">
        <v>22</v>
      </c>
      <c r="I3759" s="10" t="s">
        <v>23</v>
      </c>
      <c r="J3759" s="10" t="s">
        <v>533</v>
      </c>
      <c r="K3759" s="10" t="s">
        <v>438</v>
      </c>
      <c r="L3759" s="10">
        <v>43055</v>
      </c>
      <c r="M3759" s="10" t="s">
        <v>133</v>
      </c>
      <c r="N3759" s="10" t="str">
        <f>_xlfn.XLOOKUP($M:$M,People!$B:$B,People!A:A)</f>
        <v>Chuck Magee</v>
      </c>
      <c r="O3759" s="10" t="s">
        <v>631</v>
      </c>
      <c r="P3759" s="10" t="str">
        <f>VLOOKUP(O3759,Products!$A:$E,3,FALSE)</f>
        <v>Staples</v>
      </c>
      <c r="Q3759" s="31">
        <f>INDEX(Products!$E:$E,MATCH(O3759,Products!$A:$A,0))</f>
        <v>0.35</v>
      </c>
      <c r="R3759" s="10" t="s">
        <v>41</v>
      </c>
      <c r="S3759" s="10" t="s">
        <v>510</v>
      </c>
      <c r="T3759" s="10" t="s">
        <v>632</v>
      </c>
      <c r="U3759" s="12">
        <v>15.88</v>
      </c>
      <c r="V3759" s="12">
        <v>5</v>
      </c>
      <c r="W3759" s="12">
        <v>0.2</v>
      </c>
      <c r="X3759" s="12">
        <v>-3.771500000000001</v>
      </c>
    </row>
    <row r="3760" spans="1:24" ht="14" x14ac:dyDescent="0.3">
      <c r="A3760" s="9">
        <v>3756</v>
      </c>
      <c r="B3760" s="14" t="s">
        <v>7845</v>
      </c>
      <c r="C3760" s="15">
        <v>45617</v>
      </c>
      <c r="D3760" s="15">
        <v>45619</v>
      </c>
      <c r="E3760" s="10" t="s">
        <v>19</v>
      </c>
      <c r="F3760" s="10" t="s">
        <v>4598</v>
      </c>
      <c r="G3760" s="10" t="s">
        <v>4599</v>
      </c>
      <c r="H3760" s="10" t="s">
        <v>22</v>
      </c>
      <c r="I3760" s="10" t="s">
        <v>23</v>
      </c>
      <c r="J3760" s="10" t="s">
        <v>1287</v>
      </c>
      <c r="K3760" s="10" t="s">
        <v>226</v>
      </c>
      <c r="L3760" s="10">
        <v>46226</v>
      </c>
      <c r="M3760" s="10" t="s">
        <v>95</v>
      </c>
      <c r="N3760" s="10" t="str">
        <f>_xlfn.XLOOKUP($M:$M,People!$B:$B,People!A:A)</f>
        <v>Roxanne Rodriguez</v>
      </c>
      <c r="O3760" s="10" t="s">
        <v>4956</v>
      </c>
      <c r="P3760" s="10" t="str">
        <f>VLOOKUP(O3760,Products!$A:$E,3,FALSE)</f>
        <v>Samsung</v>
      </c>
      <c r="Q3760" s="31">
        <f>INDEX(Products!$E:$E,MATCH(O3760,Products!$A:$A,0))</f>
        <v>0.35</v>
      </c>
      <c r="R3760" s="10" t="s">
        <v>64</v>
      </c>
      <c r="S3760" s="10" t="s">
        <v>144</v>
      </c>
      <c r="T3760" s="10" t="s">
        <v>4957</v>
      </c>
      <c r="U3760" s="12">
        <v>393.54</v>
      </c>
      <c r="V3760" s="12">
        <v>3</v>
      </c>
      <c r="W3760" s="12">
        <v>0</v>
      </c>
      <c r="X3760" s="12">
        <v>165.28680000000003</v>
      </c>
    </row>
    <row r="3761" spans="1:24" ht="14" x14ac:dyDescent="0.3">
      <c r="A3761" s="9">
        <v>3757</v>
      </c>
      <c r="B3761" s="14" t="s">
        <v>7844</v>
      </c>
      <c r="C3761" s="15">
        <v>45617</v>
      </c>
      <c r="D3761" s="15">
        <v>45619</v>
      </c>
      <c r="E3761" s="10" t="s">
        <v>19</v>
      </c>
      <c r="F3761" s="10" t="s">
        <v>2221</v>
      </c>
      <c r="G3761" s="10" t="s">
        <v>2222</v>
      </c>
      <c r="H3761" s="10" t="s">
        <v>36</v>
      </c>
      <c r="I3761" s="10" t="s">
        <v>23</v>
      </c>
      <c r="J3761" s="10" t="s">
        <v>478</v>
      </c>
      <c r="K3761" s="10" t="s">
        <v>277</v>
      </c>
      <c r="L3761" s="10">
        <v>85023</v>
      </c>
      <c r="M3761" s="10" t="s">
        <v>39</v>
      </c>
      <c r="N3761" s="10" t="str">
        <f>_xlfn.XLOOKUP($M:$M,People!$B:$B,People!A:A)</f>
        <v>Sadie Pawthorne</v>
      </c>
      <c r="O3761" s="10" t="s">
        <v>3875</v>
      </c>
      <c r="P3761" s="10" t="str">
        <f>VLOOKUP(O3761,Products!$A:$E,3,FALSE)</f>
        <v>3M</v>
      </c>
      <c r="Q3761" s="31">
        <f>INDEX(Products!$E:$E,MATCH(O3761,Products!$A:$A,0))</f>
        <v>0.36</v>
      </c>
      <c r="R3761" s="10" t="s">
        <v>64</v>
      </c>
      <c r="S3761" s="10" t="s">
        <v>144</v>
      </c>
      <c r="T3761" s="10" t="s">
        <v>3876</v>
      </c>
      <c r="U3761" s="12">
        <v>23.344000000000001</v>
      </c>
      <c r="V3761" s="12">
        <v>2</v>
      </c>
      <c r="W3761" s="12">
        <v>0.2</v>
      </c>
      <c r="X3761" s="12">
        <v>-1.4590000000000014</v>
      </c>
    </row>
    <row r="3762" spans="1:24" ht="14" x14ac:dyDescent="0.3">
      <c r="A3762" s="9">
        <v>3758</v>
      </c>
      <c r="B3762" s="14" t="s">
        <v>7840</v>
      </c>
      <c r="C3762" s="15">
        <v>45617</v>
      </c>
      <c r="D3762" s="15">
        <v>45622</v>
      </c>
      <c r="E3762" s="10" t="s">
        <v>19</v>
      </c>
      <c r="F3762" s="10" t="s">
        <v>4620</v>
      </c>
      <c r="G3762" s="10" t="s">
        <v>4621</v>
      </c>
      <c r="H3762" s="10" t="s">
        <v>36</v>
      </c>
      <c r="I3762" s="10" t="s">
        <v>23</v>
      </c>
      <c r="J3762" s="10" t="s">
        <v>5261</v>
      </c>
      <c r="K3762" s="10" t="s">
        <v>94</v>
      </c>
      <c r="L3762" s="10">
        <v>77642</v>
      </c>
      <c r="M3762" s="10" t="s">
        <v>95</v>
      </c>
      <c r="N3762" s="10" t="str">
        <f>_xlfn.XLOOKUP($M:$M,People!$B:$B,People!A:A)</f>
        <v>Roxanne Rodriguez</v>
      </c>
      <c r="O3762" s="10" t="s">
        <v>5034</v>
      </c>
      <c r="P3762" s="10" t="str">
        <f>VLOOKUP(O3762,Products!$A:$E,3,FALSE)</f>
        <v>Staples</v>
      </c>
      <c r="Q3762" s="31">
        <f>INDEX(Products!$E:$E,MATCH(O3762,Products!$A:$A,0))</f>
        <v>0.37</v>
      </c>
      <c r="R3762" s="10" t="s">
        <v>64</v>
      </c>
      <c r="S3762" s="10" t="s">
        <v>1063</v>
      </c>
      <c r="T3762" s="10" t="s">
        <v>5035</v>
      </c>
      <c r="U3762" s="12">
        <v>439.99200000000002</v>
      </c>
      <c r="V3762" s="12">
        <v>1</v>
      </c>
      <c r="W3762" s="12">
        <v>0.2</v>
      </c>
      <c r="X3762" s="12">
        <v>164.99700000000001</v>
      </c>
    </row>
    <row r="3763" spans="1:24" ht="14" x14ac:dyDescent="0.3">
      <c r="A3763" s="9">
        <v>3759</v>
      </c>
      <c r="B3763" s="14" t="s">
        <v>7845</v>
      </c>
      <c r="C3763" s="15">
        <v>45617</v>
      </c>
      <c r="D3763" s="15">
        <v>45619</v>
      </c>
      <c r="E3763" s="10" t="s">
        <v>19</v>
      </c>
      <c r="F3763" s="10" t="s">
        <v>4598</v>
      </c>
      <c r="G3763" s="10" t="s">
        <v>4599</v>
      </c>
      <c r="H3763" s="10" t="s">
        <v>22</v>
      </c>
      <c r="I3763" s="10" t="s">
        <v>23</v>
      </c>
      <c r="J3763" s="10" t="s">
        <v>1287</v>
      </c>
      <c r="K3763" s="10" t="s">
        <v>226</v>
      </c>
      <c r="L3763" s="10">
        <v>46226</v>
      </c>
      <c r="M3763" s="10" t="s">
        <v>95</v>
      </c>
      <c r="N3763" s="10" t="str">
        <f>_xlfn.XLOOKUP($M:$M,People!$B:$B,People!A:A)</f>
        <v>Roxanne Rodriguez</v>
      </c>
      <c r="O3763" s="10" t="s">
        <v>5715</v>
      </c>
      <c r="P3763" s="10" t="str">
        <f>VLOOKUP(O3763,Products!$A:$E,3,FALSE)</f>
        <v>Dell</v>
      </c>
      <c r="Q3763" s="31">
        <f>INDEX(Products!$E:$E,MATCH(O3763,Products!$A:$A,0))</f>
        <v>0.36</v>
      </c>
      <c r="R3763" s="10" t="s">
        <v>64</v>
      </c>
      <c r="S3763" s="10" t="s">
        <v>599</v>
      </c>
      <c r="T3763" s="10" t="s">
        <v>5716</v>
      </c>
      <c r="U3763" s="12">
        <v>83.9</v>
      </c>
      <c r="V3763" s="12">
        <v>2</v>
      </c>
      <c r="W3763" s="12">
        <v>0</v>
      </c>
      <c r="X3763" s="12">
        <v>22.653000000000006</v>
      </c>
    </row>
    <row r="3764" spans="1:24" ht="14" x14ac:dyDescent="0.3">
      <c r="A3764" s="9">
        <v>3760</v>
      </c>
      <c r="B3764" s="14" t="s">
        <v>7843</v>
      </c>
      <c r="C3764" s="15">
        <v>45617</v>
      </c>
      <c r="D3764" s="15">
        <v>45621</v>
      </c>
      <c r="E3764" s="10" t="s">
        <v>44</v>
      </c>
      <c r="F3764" s="10" t="s">
        <v>5464</v>
      </c>
      <c r="G3764" s="10" t="s">
        <v>5465</v>
      </c>
      <c r="H3764" s="10" t="s">
        <v>22</v>
      </c>
      <c r="I3764" s="10" t="s">
        <v>23</v>
      </c>
      <c r="J3764" s="10" t="s">
        <v>131</v>
      </c>
      <c r="K3764" s="10" t="s">
        <v>132</v>
      </c>
      <c r="L3764" s="10">
        <v>19120</v>
      </c>
      <c r="M3764" s="10" t="s">
        <v>133</v>
      </c>
      <c r="N3764" s="10" t="str">
        <f>_xlfn.XLOOKUP($M:$M,People!$B:$B,People!A:A)</f>
        <v>Chuck Magee</v>
      </c>
      <c r="O3764" s="10" t="s">
        <v>2269</v>
      </c>
      <c r="P3764" s="10" t="str">
        <f>VLOOKUP(O3764,Products!$A:$E,3,FALSE)</f>
        <v>Dell</v>
      </c>
      <c r="Q3764" s="31">
        <f>INDEX(Products!$E:$E,MATCH(O3764,Products!$A:$A,0))</f>
        <v>0.34</v>
      </c>
      <c r="R3764" s="10" t="s">
        <v>64</v>
      </c>
      <c r="S3764" s="10" t="s">
        <v>65</v>
      </c>
      <c r="T3764" s="10" t="s">
        <v>2270</v>
      </c>
      <c r="U3764" s="12">
        <v>110.97</v>
      </c>
      <c r="V3764" s="12">
        <v>5</v>
      </c>
      <c r="W3764" s="12">
        <v>0.4</v>
      </c>
      <c r="X3764" s="12">
        <v>-24.043499999999995</v>
      </c>
    </row>
    <row r="3765" spans="1:24" ht="14" x14ac:dyDescent="0.3">
      <c r="A3765" s="9">
        <v>3761</v>
      </c>
      <c r="B3765" s="14" t="s">
        <v>7847</v>
      </c>
      <c r="C3765" s="15">
        <v>45618</v>
      </c>
      <c r="D3765" s="15">
        <v>45623</v>
      </c>
      <c r="E3765" s="10" t="s">
        <v>44</v>
      </c>
      <c r="F3765" s="10" t="s">
        <v>1780</v>
      </c>
      <c r="G3765" s="10" t="s">
        <v>1781</v>
      </c>
      <c r="H3765" s="10" t="s">
        <v>92</v>
      </c>
      <c r="I3765" s="10" t="s">
        <v>23</v>
      </c>
      <c r="J3765" s="10" t="s">
        <v>595</v>
      </c>
      <c r="K3765" s="10" t="s">
        <v>94</v>
      </c>
      <c r="L3765" s="10">
        <v>78207</v>
      </c>
      <c r="M3765" s="10" t="s">
        <v>95</v>
      </c>
      <c r="N3765" s="10" t="str">
        <f>_xlfn.XLOOKUP($M:$M,People!$B:$B,People!A:A)</f>
        <v>Roxanne Rodriguez</v>
      </c>
      <c r="O3765" s="10" t="s">
        <v>3612</v>
      </c>
      <c r="P3765" s="10" t="str">
        <f>VLOOKUP(O3765,Products!$A:$E,3,FALSE)</f>
        <v>3M</v>
      </c>
      <c r="Q3765" s="31">
        <f>INDEX(Products!$E:$E,MATCH(O3765,Products!$A:$A,0))</f>
        <v>0.26</v>
      </c>
      <c r="R3765" s="10" t="s">
        <v>28</v>
      </c>
      <c r="S3765" s="10" t="s">
        <v>50</v>
      </c>
      <c r="T3765" s="10" t="s">
        <v>3613</v>
      </c>
      <c r="U3765" s="12">
        <v>206.96200000000002</v>
      </c>
      <c r="V3765" s="12">
        <v>2</v>
      </c>
      <c r="W3765" s="12">
        <v>0.3</v>
      </c>
      <c r="X3765" s="12">
        <v>-32.522600000000011</v>
      </c>
    </row>
    <row r="3766" spans="1:24" ht="14" x14ac:dyDescent="0.3">
      <c r="A3766" s="9">
        <v>3762</v>
      </c>
      <c r="B3766" s="14" t="s">
        <v>7848</v>
      </c>
      <c r="C3766" s="15">
        <v>45618</v>
      </c>
      <c r="D3766" s="15">
        <v>45622</v>
      </c>
      <c r="E3766" s="10" t="s">
        <v>44</v>
      </c>
      <c r="F3766" s="10" t="s">
        <v>90</v>
      </c>
      <c r="G3766" s="10" t="s">
        <v>91</v>
      </c>
      <c r="H3766" s="10" t="s">
        <v>92</v>
      </c>
      <c r="I3766" s="10" t="s">
        <v>23</v>
      </c>
      <c r="J3766" s="10" t="s">
        <v>93</v>
      </c>
      <c r="K3766" s="10" t="s">
        <v>94</v>
      </c>
      <c r="L3766" s="10">
        <v>76106</v>
      </c>
      <c r="M3766" s="10" t="s">
        <v>95</v>
      </c>
      <c r="N3766" s="10" t="str">
        <f>_xlfn.XLOOKUP($M:$M,People!$B:$B,People!A:A)</f>
        <v>Roxanne Rodriguez</v>
      </c>
      <c r="O3766" s="10" t="s">
        <v>96</v>
      </c>
      <c r="P3766" s="10" t="str">
        <f>VLOOKUP(O3766,Products!$A:$E,3,FALSE)</f>
        <v>IKEA</v>
      </c>
      <c r="Q3766" s="31">
        <f>INDEX(Products!$E:$E,MATCH(O3766,Products!$A:$A,0))</f>
        <v>0.4</v>
      </c>
      <c r="R3766" s="10" t="s">
        <v>41</v>
      </c>
      <c r="S3766" s="10" t="s">
        <v>71</v>
      </c>
      <c r="T3766" s="10" t="s">
        <v>97</v>
      </c>
      <c r="U3766" s="12">
        <v>68.809999999999988</v>
      </c>
      <c r="V3766" s="12">
        <v>5</v>
      </c>
      <c r="W3766" s="12">
        <v>0.8</v>
      </c>
      <c r="X3766" s="12">
        <v>-123.858</v>
      </c>
    </row>
    <row r="3767" spans="1:24" ht="14" x14ac:dyDescent="0.3">
      <c r="A3767" s="9">
        <v>3763</v>
      </c>
      <c r="B3767" s="14" t="s">
        <v>7849</v>
      </c>
      <c r="C3767" s="15">
        <v>45618</v>
      </c>
      <c r="D3767" s="15">
        <v>45621</v>
      </c>
      <c r="E3767" s="10" t="s">
        <v>19</v>
      </c>
      <c r="F3767" s="10" t="s">
        <v>5850</v>
      </c>
      <c r="G3767" s="10" t="s">
        <v>5851</v>
      </c>
      <c r="H3767" s="10" t="s">
        <v>92</v>
      </c>
      <c r="I3767" s="10" t="s">
        <v>23</v>
      </c>
      <c r="J3767" s="10" t="s">
        <v>5668</v>
      </c>
      <c r="K3767" s="10" t="s">
        <v>1086</v>
      </c>
      <c r="L3767" s="10">
        <v>2138</v>
      </c>
      <c r="M3767" s="10" t="s">
        <v>133</v>
      </c>
      <c r="N3767" s="10" t="str">
        <f>_xlfn.XLOOKUP($M:$M,People!$B:$B,People!A:A)</f>
        <v>Chuck Magee</v>
      </c>
      <c r="O3767" s="10" t="s">
        <v>115</v>
      </c>
      <c r="P3767" s="10" t="str">
        <f>VLOOKUP(O3767,Products!$A:$E,3,FALSE)</f>
        <v>Canon</v>
      </c>
      <c r="Q3767" s="31">
        <f>INDEX(Products!$E:$E,MATCH(O3767,Products!$A:$A,0))</f>
        <v>0.3</v>
      </c>
      <c r="R3767" s="10" t="s">
        <v>41</v>
      </c>
      <c r="S3767" s="10" t="s">
        <v>61</v>
      </c>
      <c r="T3767" s="10" t="s">
        <v>116</v>
      </c>
      <c r="U3767" s="12">
        <v>17.12</v>
      </c>
      <c r="V3767" s="12">
        <v>4</v>
      </c>
      <c r="W3767" s="12">
        <v>0</v>
      </c>
      <c r="X3767" s="12">
        <v>4.9647999999999985</v>
      </c>
    </row>
    <row r="3768" spans="1:24" ht="14" x14ac:dyDescent="0.3">
      <c r="A3768" s="9">
        <v>3764</v>
      </c>
      <c r="B3768" s="14" t="s">
        <v>7848</v>
      </c>
      <c r="C3768" s="15">
        <v>45618</v>
      </c>
      <c r="D3768" s="15">
        <v>45622</v>
      </c>
      <c r="E3768" s="10" t="s">
        <v>44</v>
      </c>
      <c r="F3768" s="10" t="s">
        <v>90</v>
      </c>
      <c r="G3768" s="10" t="s">
        <v>91</v>
      </c>
      <c r="H3768" s="10" t="s">
        <v>92</v>
      </c>
      <c r="I3768" s="10" t="s">
        <v>23</v>
      </c>
      <c r="J3768" s="10" t="s">
        <v>93</v>
      </c>
      <c r="K3768" s="10" t="s">
        <v>94</v>
      </c>
      <c r="L3768" s="10">
        <v>76106</v>
      </c>
      <c r="M3768" s="10" t="s">
        <v>95</v>
      </c>
      <c r="N3768" s="10" t="str">
        <f>_xlfn.XLOOKUP($M:$M,People!$B:$B,People!A:A)</f>
        <v>Roxanne Rodriguez</v>
      </c>
      <c r="O3768" s="10" t="s">
        <v>98</v>
      </c>
      <c r="P3768" s="10" t="str">
        <f>VLOOKUP(O3768,Products!$A:$E,3,FALSE)</f>
        <v>Logitech</v>
      </c>
      <c r="Q3768" s="31">
        <f>INDEX(Products!$E:$E,MATCH(O3768,Products!$A:$A,0))</f>
        <v>0.37</v>
      </c>
      <c r="R3768" s="10" t="s">
        <v>41</v>
      </c>
      <c r="S3768" s="10" t="s">
        <v>68</v>
      </c>
      <c r="T3768" s="10" t="s">
        <v>99</v>
      </c>
      <c r="U3768" s="12">
        <v>2.5439999999999996</v>
      </c>
      <c r="V3768" s="12">
        <v>3</v>
      </c>
      <c r="W3768" s="12">
        <v>0.8</v>
      </c>
      <c r="X3768" s="12">
        <v>-3.8160000000000016</v>
      </c>
    </row>
    <row r="3769" spans="1:24" ht="14" x14ac:dyDescent="0.3">
      <c r="A3769" s="9">
        <v>3765</v>
      </c>
      <c r="B3769" s="14" t="s">
        <v>7850</v>
      </c>
      <c r="C3769" s="15">
        <v>45618</v>
      </c>
      <c r="D3769" s="15">
        <v>45622</v>
      </c>
      <c r="E3769" s="10" t="s">
        <v>44</v>
      </c>
      <c r="F3769" s="10" t="s">
        <v>84</v>
      </c>
      <c r="G3769" s="10" t="s">
        <v>85</v>
      </c>
      <c r="H3769" s="10" t="s">
        <v>22</v>
      </c>
      <c r="I3769" s="10" t="s">
        <v>23</v>
      </c>
      <c r="J3769" s="10" t="s">
        <v>131</v>
      </c>
      <c r="K3769" s="10" t="s">
        <v>132</v>
      </c>
      <c r="L3769" s="10">
        <v>19120</v>
      </c>
      <c r="M3769" s="10" t="s">
        <v>133</v>
      </c>
      <c r="N3769" s="10" t="str">
        <f>_xlfn.XLOOKUP($M:$M,People!$B:$B,People!A:A)</f>
        <v>Chuck Magee</v>
      </c>
      <c r="O3769" s="10" t="s">
        <v>2041</v>
      </c>
      <c r="P3769" s="10" t="str">
        <f>VLOOKUP(O3769,Products!$A:$E,3,FALSE)</f>
        <v>Avery</v>
      </c>
      <c r="Q3769" s="31">
        <f>INDEX(Products!$E:$E,MATCH(O3769,Products!$A:$A,0))</f>
        <v>0.25</v>
      </c>
      <c r="R3769" s="10" t="s">
        <v>41</v>
      </c>
      <c r="S3769" s="10" t="s">
        <v>68</v>
      </c>
      <c r="T3769" s="10" t="s">
        <v>2042</v>
      </c>
      <c r="U3769" s="12">
        <v>11.610000000000003</v>
      </c>
      <c r="V3769" s="12">
        <v>2</v>
      </c>
      <c r="W3769" s="12">
        <v>0.7</v>
      </c>
      <c r="X3769" s="12">
        <v>-9.2880000000000003</v>
      </c>
    </row>
    <row r="3770" spans="1:24" ht="14" x14ac:dyDescent="0.3">
      <c r="A3770" s="9">
        <v>3766</v>
      </c>
      <c r="B3770" s="14" t="s">
        <v>7851</v>
      </c>
      <c r="C3770" s="15">
        <v>45618</v>
      </c>
      <c r="D3770" s="15">
        <v>45623</v>
      </c>
      <c r="E3770" s="10" t="s">
        <v>44</v>
      </c>
      <c r="F3770" s="10" t="s">
        <v>3481</v>
      </c>
      <c r="G3770" s="10" t="s">
        <v>3482</v>
      </c>
      <c r="H3770" s="10" t="s">
        <v>22</v>
      </c>
      <c r="I3770" s="10" t="s">
        <v>23</v>
      </c>
      <c r="J3770" s="10" t="s">
        <v>297</v>
      </c>
      <c r="K3770" s="10" t="s">
        <v>298</v>
      </c>
      <c r="L3770" s="10">
        <v>38109</v>
      </c>
      <c r="M3770" s="10" t="s">
        <v>26</v>
      </c>
      <c r="N3770" s="10" t="str">
        <f>_xlfn.XLOOKUP($M:$M,People!$B:$B,People!A:A)</f>
        <v>Fred Suzuki</v>
      </c>
      <c r="O3770" s="10" t="s">
        <v>2300</v>
      </c>
      <c r="P3770" s="10" t="str">
        <f>VLOOKUP(O3770,Products!$A:$E,3,FALSE)</f>
        <v>Avery</v>
      </c>
      <c r="Q3770" s="31">
        <f>INDEX(Products!$E:$E,MATCH(O3770,Products!$A:$A,0))</f>
        <v>0.33</v>
      </c>
      <c r="R3770" s="10" t="s">
        <v>41</v>
      </c>
      <c r="S3770" s="10" t="s">
        <v>68</v>
      </c>
      <c r="T3770" s="10" t="s">
        <v>2301</v>
      </c>
      <c r="U3770" s="12">
        <v>2.9460000000000006</v>
      </c>
      <c r="V3770" s="12">
        <v>2</v>
      </c>
      <c r="W3770" s="12">
        <v>0.7</v>
      </c>
      <c r="X3770" s="12">
        <v>-2.0621999999999998</v>
      </c>
    </row>
    <row r="3771" spans="1:24" ht="14" x14ac:dyDescent="0.3">
      <c r="A3771" s="9">
        <v>3767</v>
      </c>
      <c r="B3771" s="14" t="s">
        <v>7851</v>
      </c>
      <c r="C3771" s="15">
        <v>45618</v>
      </c>
      <c r="D3771" s="15">
        <v>45623</v>
      </c>
      <c r="E3771" s="10" t="s">
        <v>44</v>
      </c>
      <c r="F3771" s="10" t="s">
        <v>3481</v>
      </c>
      <c r="G3771" s="10" t="s">
        <v>3482</v>
      </c>
      <c r="H3771" s="10" t="s">
        <v>22</v>
      </c>
      <c r="I3771" s="10" t="s">
        <v>23</v>
      </c>
      <c r="J3771" s="10" t="s">
        <v>297</v>
      </c>
      <c r="K3771" s="10" t="s">
        <v>298</v>
      </c>
      <c r="L3771" s="10">
        <v>38109</v>
      </c>
      <c r="M3771" s="10" t="s">
        <v>26</v>
      </c>
      <c r="N3771" s="10" t="str">
        <f>_xlfn.XLOOKUP($M:$M,People!$B:$B,People!A:A)</f>
        <v>Fred Suzuki</v>
      </c>
      <c r="O3771" s="10" t="s">
        <v>954</v>
      </c>
      <c r="P3771" s="10" t="str">
        <f>VLOOKUP(O3771,Products!$A:$E,3,FALSE)</f>
        <v>Logitech</v>
      </c>
      <c r="Q3771" s="31">
        <f>INDEX(Products!$E:$E,MATCH(O3771,Products!$A:$A,0))</f>
        <v>0.35</v>
      </c>
      <c r="R3771" s="10" t="s">
        <v>41</v>
      </c>
      <c r="S3771" s="10" t="s">
        <v>240</v>
      </c>
      <c r="T3771" s="10" t="s">
        <v>955</v>
      </c>
      <c r="U3771" s="12">
        <v>55.104000000000006</v>
      </c>
      <c r="V3771" s="12">
        <v>6</v>
      </c>
      <c r="W3771" s="12">
        <v>0.2</v>
      </c>
      <c r="X3771" s="12">
        <v>18.597599999999993</v>
      </c>
    </row>
    <row r="3772" spans="1:24" ht="14" x14ac:dyDescent="0.3">
      <c r="A3772" s="9">
        <v>3768</v>
      </c>
      <c r="B3772" s="14" t="s">
        <v>7852</v>
      </c>
      <c r="C3772" s="15">
        <v>45618</v>
      </c>
      <c r="D3772" s="15">
        <v>45621</v>
      </c>
      <c r="E3772" s="10" t="s">
        <v>19</v>
      </c>
      <c r="F3772" s="10" t="s">
        <v>1190</v>
      </c>
      <c r="G3772" s="10" t="s">
        <v>1191</v>
      </c>
      <c r="H3772" s="10" t="s">
        <v>22</v>
      </c>
      <c r="I3772" s="10" t="s">
        <v>23</v>
      </c>
      <c r="J3772" s="10" t="s">
        <v>37</v>
      </c>
      <c r="K3772" s="10" t="s">
        <v>38</v>
      </c>
      <c r="L3772" s="10">
        <v>90008</v>
      </c>
      <c r="M3772" s="10" t="s">
        <v>39</v>
      </c>
      <c r="N3772" s="10" t="str">
        <f>_xlfn.XLOOKUP($M:$M,People!$B:$B,People!A:A)</f>
        <v>Sadie Pawthorne</v>
      </c>
      <c r="O3772" s="10" t="s">
        <v>2129</v>
      </c>
      <c r="P3772" s="10" t="str">
        <f>VLOOKUP(O3772,Products!$A:$E,3,FALSE)</f>
        <v>Dell</v>
      </c>
      <c r="Q3772" s="31">
        <f>INDEX(Products!$E:$E,MATCH(O3772,Products!$A:$A,0))</f>
        <v>0.34</v>
      </c>
      <c r="R3772" s="10" t="s">
        <v>41</v>
      </c>
      <c r="S3772" s="10" t="s">
        <v>82</v>
      </c>
      <c r="T3772" s="10" t="s">
        <v>2130</v>
      </c>
      <c r="U3772" s="12">
        <v>37.94</v>
      </c>
      <c r="V3772" s="12">
        <v>2</v>
      </c>
      <c r="W3772" s="12">
        <v>0</v>
      </c>
      <c r="X3772" s="12">
        <v>18.211199999999998</v>
      </c>
    </row>
    <row r="3773" spans="1:24" ht="14" x14ac:dyDescent="0.3">
      <c r="A3773" s="9">
        <v>3769</v>
      </c>
      <c r="B3773" s="14" t="s">
        <v>7849</v>
      </c>
      <c r="C3773" s="15">
        <v>45618</v>
      </c>
      <c r="D3773" s="15">
        <v>45621</v>
      </c>
      <c r="E3773" s="10" t="s">
        <v>19</v>
      </c>
      <c r="F3773" s="10" t="s">
        <v>5850</v>
      </c>
      <c r="G3773" s="10" t="s">
        <v>5851</v>
      </c>
      <c r="H3773" s="10" t="s">
        <v>92</v>
      </c>
      <c r="I3773" s="10" t="s">
        <v>23</v>
      </c>
      <c r="J3773" s="10" t="s">
        <v>5668</v>
      </c>
      <c r="K3773" s="10" t="s">
        <v>1086</v>
      </c>
      <c r="L3773" s="10">
        <v>2138</v>
      </c>
      <c r="M3773" s="10" t="s">
        <v>133</v>
      </c>
      <c r="N3773" s="10" t="str">
        <f>_xlfn.XLOOKUP($M:$M,People!$B:$B,People!A:A)</f>
        <v>Chuck Magee</v>
      </c>
      <c r="O3773" s="10" t="s">
        <v>5686</v>
      </c>
      <c r="P3773" s="10" t="str">
        <f>VLOOKUP(O3773,Products!$A:$E,3,FALSE)</f>
        <v>Staples</v>
      </c>
      <c r="Q3773" s="31">
        <f>INDEX(Products!$E:$E,MATCH(O3773,Products!$A:$A,0))</f>
        <v>0.37</v>
      </c>
      <c r="R3773" s="10" t="s">
        <v>41</v>
      </c>
      <c r="S3773" s="10" t="s">
        <v>82</v>
      </c>
      <c r="T3773" s="10" t="s">
        <v>5687</v>
      </c>
      <c r="U3773" s="12">
        <v>59.94</v>
      </c>
      <c r="V3773" s="12">
        <v>3</v>
      </c>
      <c r="W3773" s="12">
        <v>0</v>
      </c>
      <c r="X3773" s="12">
        <v>28.171799999999998</v>
      </c>
    </row>
    <row r="3774" spans="1:24" ht="14" x14ac:dyDescent="0.3">
      <c r="A3774" s="9">
        <v>3770</v>
      </c>
      <c r="B3774" s="14" t="s">
        <v>7852</v>
      </c>
      <c r="C3774" s="15">
        <v>45618</v>
      </c>
      <c r="D3774" s="15">
        <v>45621</v>
      </c>
      <c r="E3774" s="10" t="s">
        <v>19</v>
      </c>
      <c r="F3774" s="10" t="s">
        <v>1190</v>
      </c>
      <c r="G3774" s="10" t="s">
        <v>1191</v>
      </c>
      <c r="H3774" s="10" t="s">
        <v>22</v>
      </c>
      <c r="I3774" s="10" t="s">
        <v>23</v>
      </c>
      <c r="J3774" s="10" t="s">
        <v>37</v>
      </c>
      <c r="K3774" s="10" t="s">
        <v>38</v>
      </c>
      <c r="L3774" s="10">
        <v>90008</v>
      </c>
      <c r="M3774" s="10" t="s">
        <v>39</v>
      </c>
      <c r="N3774" s="10" t="str">
        <f>_xlfn.XLOOKUP($M:$M,People!$B:$B,People!A:A)</f>
        <v>Sadie Pawthorne</v>
      </c>
      <c r="O3774" s="10" t="s">
        <v>4657</v>
      </c>
      <c r="P3774" s="10" t="str">
        <f>VLOOKUP(O3774,Products!$A:$E,3,FALSE)</f>
        <v>HP</v>
      </c>
      <c r="Q3774" s="31">
        <f>INDEX(Products!$E:$E,MATCH(O3774,Products!$A:$A,0))</f>
        <v>0.28999999999999998</v>
      </c>
      <c r="R3774" s="10" t="s">
        <v>41</v>
      </c>
      <c r="S3774" s="10" t="s">
        <v>82</v>
      </c>
      <c r="T3774" s="10" t="s">
        <v>4658</v>
      </c>
      <c r="U3774" s="12">
        <v>42.800000000000004</v>
      </c>
      <c r="V3774" s="12">
        <v>10</v>
      </c>
      <c r="W3774" s="12">
        <v>0</v>
      </c>
      <c r="X3774" s="12">
        <v>19.259999999999998</v>
      </c>
    </row>
    <row r="3775" spans="1:24" ht="14" x14ac:dyDescent="0.3">
      <c r="A3775" s="9">
        <v>3771</v>
      </c>
      <c r="B3775" s="14" t="s">
        <v>7853</v>
      </c>
      <c r="C3775" s="15">
        <v>45618</v>
      </c>
      <c r="D3775" s="15">
        <v>45622</v>
      </c>
      <c r="E3775" s="10" t="s">
        <v>44</v>
      </c>
      <c r="F3775" s="10" t="s">
        <v>3313</v>
      </c>
      <c r="G3775" s="10" t="s">
        <v>3314</v>
      </c>
      <c r="H3775" s="10" t="s">
        <v>22</v>
      </c>
      <c r="I3775" s="10" t="s">
        <v>23</v>
      </c>
      <c r="J3775" s="10" t="s">
        <v>1152</v>
      </c>
      <c r="K3775" s="10" t="s">
        <v>1086</v>
      </c>
      <c r="L3775" s="10">
        <v>2169</v>
      </c>
      <c r="M3775" s="10" t="s">
        <v>133</v>
      </c>
      <c r="N3775" s="10" t="str">
        <f>_xlfn.XLOOKUP($M:$M,People!$B:$B,People!A:A)</f>
        <v>Chuck Magee</v>
      </c>
      <c r="O3775" s="10" t="s">
        <v>3331</v>
      </c>
      <c r="P3775" s="10" t="str">
        <f>VLOOKUP(O3775,Products!$A:$E,3,FALSE)</f>
        <v>HP</v>
      </c>
      <c r="Q3775" s="31">
        <f>INDEX(Products!$E:$E,MATCH(O3775,Products!$A:$A,0))</f>
        <v>0.27</v>
      </c>
      <c r="R3775" s="10" t="s">
        <v>41</v>
      </c>
      <c r="S3775" s="10" t="s">
        <v>82</v>
      </c>
      <c r="T3775" s="10" t="s">
        <v>3332</v>
      </c>
      <c r="U3775" s="12">
        <v>14.940000000000001</v>
      </c>
      <c r="V3775" s="12">
        <v>3</v>
      </c>
      <c r="W3775" s="12">
        <v>0</v>
      </c>
      <c r="X3775" s="12">
        <v>7.0218000000000007</v>
      </c>
    </row>
    <row r="3776" spans="1:24" ht="14" x14ac:dyDescent="0.3">
      <c r="A3776" s="9">
        <v>3772</v>
      </c>
      <c r="B3776" s="14" t="s">
        <v>7852</v>
      </c>
      <c r="C3776" s="15">
        <v>45618</v>
      </c>
      <c r="D3776" s="15">
        <v>45621</v>
      </c>
      <c r="E3776" s="10" t="s">
        <v>19</v>
      </c>
      <c r="F3776" s="10" t="s">
        <v>1190</v>
      </c>
      <c r="G3776" s="10" t="s">
        <v>1191</v>
      </c>
      <c r="H3776" s="10" t="s">
        <v>22</v>
      </c>
      <c r="I3776" s="10" t="s">
        <v>23</v>
      </c>
      <c r="J3776" s="10" t="s">
        <v>37</v>
      </c>
      <c r="K3776" s="10" t="s">
        <v>38</v>
      </c>
      <c r="L3776" s="10">
        <v>90008</v>
      </c>
      <c r="M3776" s="10" t="s">
        <v>39</v>
      </c>
      <c r="N3776" s="10" t="str">
        <f>_xlfn.XLOOKUP($M:$M,People!$B:$B,People!A:A)</f>
        <v>Sadie Pawthorne</v>
      </c>
      <c r="O3776" s="10" t="s">
        <v>2009</v>
      </c>
      <c r="P3776" s="10" t="str">
        <f>VLOOKUP(O3776,Products!$A:$E,3,FALSE)</f>
        <v>Staples</v>
      </c>
      <c r="Q3776" s="31">
        <f>INDEX(Products!$E:$E,MATCH(O3776,Products!$A:$A,0))</f>
        <v>0.28999999999999998</v>
      </c>
      <c r="R3776" s="10" t="s">
        <v>41</v>
      </c>
      <c r="S3776" s="10" t="s">
        <v>53</v>
      </c>
      <c r="T3776" s="10" t="s">
        <v>2010</v>
      </c>
      <c r="U3776" s="12">
        <v>33.630000000000003</v>
      </c>
      <c r="V3776" s="12">
        <v>3</v>
      </c>
      <c r="W3776" s="12">
        <v>0</v>
      </c>
      <c r="X3776" s="12">
        <v>10.088999999999999</v>
      </c>
    </row>
    <row r="3777" spans="1:24" ht="14" x14ac:dyDescent="0.3">
      <c r="A3777" s="9">
        <v>3773</v>
      </c>
      <c r="B3777" s="14" t="s">
        <v>7854</v>
      </c>
      <c r="C3777" s="15">
        <v>45618</v>
      </c>
      <c r="D3777" s="15">
        <v>45622</v>
      </c>
      <c r="E3777" s="10" t="s">
        <v>44</v>
      </c>
      <c r="F3777" s="10" t="s">
        <v>2792</v>
      </c>
      <c r="G3777" s="10" t="s">
        <v>2793</v>
      </c>
      <c r="H3777" s="10" t="s">
        <v>92</v>
      </c>
      <c r="I3777" s="10" t="s">
        <v>23</v>
      </c>
      <c r="J3777" s="10" t="s">
        <v>4559</v>
      </c>
      <c r="K3777" s="10" t="s">
        <v>94</v>
      </c>
      <c r="L3777" s="10">
        <v>75034</v>
      </c>
      <c r="M3777" s="10" t="s">
        <v>95</v>
      </c>
      <c r="N3777" s="10" t="str">
        <f>_xlfn.XLOOKUP($M:$M,People!$B:$B,People!A:A)</f>
        <v>Roxanne Rodriguez</v>
      </c>
      <c r="O3777" s="10" t="s">
        <v>4560</v>
      </c>
      <c r="P3777" s="10" t="str">
        <f>VLOOKUP(O3777,Products!$A:$E,3,FALSE)</f>
        <v>Office Depot</v>
      </c>
      <c r="Q3777" s="31">
        <f>INDEX(Products!$E:$E,MATCH(O3777,Products!$A:$A,0))</f>
        <v>0.38</v>
      </c>
      <c r="R3777" s="10" t="s">
        <v>64</v>
      </c>
      <c r="S3777" s="10" t="s">
        <v>144</v>
      </c>
      <c r="T3777" s="10" t="s">
        <v>4561</v>
      </c>
      <c r="U3777" s="12">
        <v>27.168000000000003</v>
      </c>
      <c r="V3777" s="12">
        <v>4</v>
      </c>
      <c r="W3777" s="12">
        <v>0.2</v>
      </c>
      <c r="X3777" s="12">
        <v>-1.3583999999999987</v>
      </c>
    </row>
    <row r="3778" spans="1:24" ht="14" x14ac:dyDescent="0.3">
      <c r="A3778" s="9">
        <v>3774</v>
      </c>
      <c r="B3778" s="14" t="s">
        <v>7855</v>
      </c>
      <c r="C3778" s="15">
        <v>45618</v>
      </c>
      <c r="D3778" s="15">
        <v>45619</v>
      </c>
      <c r="E3778" s="10" t="s">
        <v>168</v>
      </c>
      <c r="F3778" s="10" t="s">
        <v>55</v>
      </c>
      <c r="G3778" s="10" t="s">
        <v>56</v>
      </c>
      <c r="H3778" s="10" t="s">
        <v>22</v>
      </c>
      <c r="I3778" s="10" t="s">
        <v>23</v>
      </c>
      <c r="J3778" s="10" t="s">
        <v>1993</v>
      </c>
      <c r="K3778" s="10" t="s">
        <v>48</v>
      </c>
      <c r="L3778" s="10">
        <v>33012</v>
      </c>
      <c r="M3778" s="10" t="s">
        <v>26</v>
      </c>
      <c r="N3778" s="10" t="str">
        <f>_xlfn.XLOOKUP($M:$M,People!$B:$B,People!A:A)</f>
        <v>Fred Suzuki</v>
      </c>
      <c r="O3778" s="10" t="s">
        <v>5512</v>
      </c>
      <c r="P3778" s="10" t="str">
        <f>VLOOKUP(O3778,Products!$A:$E,3,FALSE)</f>
        <v>Dell</v>
      </c>
      <c r="Q3778" s="31">
        <f>INDEX(Products!$E:$E,MATCH(O3778,Products!$A:$A,0))</f>
        <v>0.32</v>
      </c>
      <c r="R3778" s="10" t="s">
        <v>64</v>
      </c>
      <c r="S3778" s="10" t="s">
        <v>599</v>
      </c>
      <c r="T3778" s="10" t="s">
        <v>5513</v>
      </c>
      <c r="U3778" s="12">
        <v>32.984999999999999</v>
      </c>
      <c r="V3778" s="12">
        <v>3</v>
      </c>
      <c r="W3778" s="12">
        <v>0.5</v>
      </c>
      <c r="X3778" s="12">
        <v>-1.9791000000000025</v>
      </c>
    </row>
    <row r="3779" spans="1:24" ht="14" x14ac:dyDescent="0.3">
      <c r="A3779" s="9">
        <v>3775</v>
      </c>
      <c r="B3779" s="14" t="s">
        <v>7856</v>
      </c>
      <c r="C3779" s="15">
        <v>45619</v>
      </c>
      <c r="D3779" s="15">
        <v>45623</v>
      </c>
      <c r="E3779" s="10" t="s">
        <v>19</v>
      </c>
      <c r="F3779" s="10" t="s">
        <v>1784</v>
      </c>
      <c r="G3779" s="10" t="s">
        <v>1785</v>
      </c>
      <c r="H3779" s="10" t="s">
        <v>22</v>
      </c>
      <c r="I3779" s="10" t="s">
        <v>23</v>
      </c>
      <c r="J3779" s="10" t="s">
        <v>876</v>
      </c>
      <c r="K3779" s="10" t="s">
        <v>691</v>
      </c>
      <c r="L3779" s="10">
        <v>7960</v>
      </c>
      <c r="M3779" s="10" t="s">
        <v>133</v>
      </c>
      <c r="N3779" s="10" t="str">
        <f>_xlfn.XLOOKUP($M:$M,People!$B:$B,People!A:A)</f>
        <v>Chuck Magee</v>
      </c>
      <c r="O3779" s="10" t="s">
        <v>5533</v>
      </c>
      <c r="P3779" s="10" t="str">
        <f>VLOOKUP(O3779,Products!$A:$E,3,FALSE)</f>
        <v>Dell</v>
      </c>
      <c r="Q3779" s="31">
        <f>INDEX(Products!$E:$E,MATCH(O3779,Products!$A:$A,0))</f>
        <v>0.34</v>
      </c>
      <c r="R3779" s="10" t="s">
        <v>41</v>
      </c>
      <c r="S3779" s="10" t="s">
        <v>71</v>
      </c>
      <c r="T3779" s="10" t="s">
        <v>5534</v>
      </c>
      <c r="U3779" s="12">
        <v>2625.12</v>
      </c>
      <c r="V3779" s="12">
        <v>8</v>
      </c>
      <c r="W3779" s="12">
        <v>0</v>
      </c>
      <c r="X3779" s="12">
        <v>735.03359999999998</v>
      </c>
    </row>
    <row r="3780" spans="1:24" ht="14" x14ac:dyDescent="0.3">
      <c r="A3780" s="9">
        <v>3776</v>
      </c>
      <c r="B3780" s="14" t="s">
        <v>7857</v>
      </c>
      <c r="C3780" s="15">
        <v>45619</v>
      </c>
      <c r="D3780" s="15">
        <v>45621</v>
      </c>
      <c r="E3780" s="10" t="s">
        <v>19</v>
      </c>
      <c r="F3780" s="10" t="s">
        <v>4307</v>
      </c>
      <c r="G3780" s="10" t="s">
        <v>4308</v>
      </c>
      <c r="H3780" s="10" t="s">
        <v>22</v>
      </c>
      <c r="I3780" s="10" t="s">
        <v>23</v>
      </c>
      <c r="J3780" s="10" t="s">
        <v>458</v>
      </c>
      <c r="K3780" s="10" t="s">
        <v>218</v>
      </c>
      <c r="L3780" s="10">
        <v>19805</v>
      </c>
      <c r="M3780" s="10" t="s">
        <v>133</v>
      </c>
      <c r="N3780" s="10" t="str">
        <f>_xlfn.XLOOKUP($M:$M,People!$B:$B,People!A:A)</f>
        <v>Chuck Magee</v>
      </c>
      <c r="O3780" s="10" t="s">
        <v>635</v>
      </c>
      <c r="P3780" s="10" t="str">
        <f>VLOOKUP(O3780,Products!$A:$E,3,FALSE)</f>
        <v>HP</v>
      </c>
      <c r="Q3780" s="31">
        <f>INDEX(Products!$E:$E,MATCH(O3780,Products!$A:$A,0))</f>
        <v>0.39</v>
      </c>
      <c r="R3780" s="10" t="s">
        <v>41</v>
      </c>
      <c r="S3780" s="10" t="s">
        <v>61</v>
      </c>
      <c r="T3780" s="10" t="s">
        <v>636</v>
      </c>
      <c r="U3780" s="12">
        <v>13.12</v>
      </c>
      <c r="V3780" s="12">
        <v>4</v>
      </c>
      <c r="W3780" s="12">
        <v>0</v>
      </c>
      <c r="X3780" s="12">
        <v>5.6416000000000004</v>
      </c>
    </row>
    <row r="3781" spans="1:24" ht="14" x14ac:dyDescent="0.3">
      <c r="A3781" s="9">
        <v>3777</v>
      </c>
      <c r="B3781" s="14" t="s">
        <v>7856</v>
      </c>
      <c r="C3781" s="15">
        <v>45619</v>
      </c>
      <c r="D3781" s="15">
        <v>45623</v>
      </c>
      <c r="E3781" s="10" t="s">
        <v>19</v>
      </c>
      <c r="F3781" s="10" t="s">
        <v>1784</v>
      </c>
      <c r="G3781" s="10" t="s">
        <v>1785</v>
      </c>
      <c r="H3781" s="10" t="s">
        <v>22</v>
      </c>
      <c r="I3781" s="10" t="s">
        <v>23</v>
      </c>
      <c r="J3781" s="10" t="s">
        <v>876</v>
      </c>
      <c r="K3781" s="10" t="s">
        <v>691</v>
      </c>
      <c r="L3781" s="10">
        <v>7960</v>
      </c>
      <c r="M3781" s="10" t="s">
        <v>133</v>
      </c>
      <c r="N3781" s="10" t="str">
        <f>_xlfn.XLOOKUP($M:$M,People!$B:$B,People!A:A)</f>
        <v>Chuck Magee</v>
      </c>
      <c r="O3781" s="10" t="s">
        <v>2855</v>
      </c>
      <c r="P3781" s="10" t="str">
        <f>VLOOKUP(O3781,Products!$A:$E,3,FALSE)</f>
        <v>3M</v>
      </c>
      <c r="Q3781" s="31">
        <f>INDEX(Products!$E:$E,MATCH(O3781,Products!$A:$A,0))</f>
        <v>0.38</v>
      </c>
      <c r="R3781" s="10" t="s">
        <v>41</v>
      </c>
      <c r="S3781" s="10" t="s">
        <v>61</v>
      </c>
      <c r="T3781" s="10" t="s">
        <v>2856</v>
      </c>
      <c r="U3781" s="12">
        <v>17.940000000000001</v>
      </c>
      <c r="V3781" s="12">
        <v>3</v>
      </c>
      <c r="W3781" s="12">
        <v>0</v>
      </c>
      <c r="X3781" s="12">
        <v>4.4850000000000003</v>
      </c>
    </row>
    <row r="3782" spans="1:24" ht="14" x14ac:dyDescent="0.3">
      <c r="A3782" s="9">
        <v>3778</v>
      </c>
      <c r="B3782" s="14" t="s">
        <v>7858</v>
      </c>
      <c r="C3782" s="15">
        <v>45619</v>
      </c>
      <c r="D3782" s="15">
        <v>45623</v>
      </c>
      <c r="E3782" s="10" t="s">
        <v>44</v>
      </c>
      <c r="F3782" s="10" t="s">
        <v>1107</v>
      </c>
      <c r="G3782" s="10" t="s">
        <v>1108</v>
      </c>
      <c r="H3782" s="10" t="s">
        <v>36</v>
      </c>
      <c r="I3782" s="10" t="s">
        <v>23</v>
      </c>
      <c r="J3782" s="10" t="s">
        <v>595</v>
      </c>
      <c r="K3782" s="10" t="s">
        <v>94</v>
      </c>
      <c r="L3782" s="10">
        <v>78207</v>
      </c>
      <c r="M3782" s="10" t="s">
        <v>95</v>
      </c>
      <c r="N3782" s="10" t="str">
        <f>_xlfn.XLOOKUP($M:$M,People!$B:$B,People!A:A)</f>
        <v>Roxanne Rodriguez</v>
      </c>
      <c r="O3782" s="10" t="s">
        <v>3171</v>
      </c>
      <c r="P3782" s="10" t="str">
        <f>VLOOKUP(O3782,Products!$A:$E,3,FALSE)</f>
        <v>Canon</v>
      </c>
      <c r="Q3782" s="31">
        <f>INDEX(Products!$E:$E,MATCH(O3782,Products!$A:$A,0))</f>
        <v>0.28000000000000003</v>
      </c>
      <c r="R3782" s="10" t="s">
        <v>41</v>
      </c>
      <c r="S3782" s="10" t="s">
        <v>68</v>
      </c>
      <c r="T3782" s="10" t="s">
        <v>3172</v>
      </c>
      <c r="U3782" s="12">
        <v>23.911999999999995</v>
      </c>
      <c r="V3782" s="12">
        <v>2</v>
      </c>
      <c r="W3782" s="12">
        <v>0.8</v>
      </c>
      <c r="X3782" s="12">
        <v>-40.650400000000019</v>
      </c>
    </row>
    <row r="3783" spans="1:24" ht="14" x14ac:dyDescent="0.3">
      <c r="A3783" s="9">
        <v>3779</v>
      </c>
      <c r="B3783" s="14" t="s">
        <v>7857</v>
      </c>
      <c r="C3783" s="15">
        <v>45619</v>
      </c>
      <c r="D3783" s="15">
        <v>45621</v>
      </c>
      <c r="E3783" s="10" t="s">
        <v>19</v>
      </c>
      <c r="F3783" s="10" t="s">
        <v>4307</v>
      </c>
      <c r="G3783" s="10" t="s">
        <v>4308</v>
      </c>
      <c r="H3783" s="10" t="s">
        <v>22</v>
      </c>
      <c r="I3783" s="10" t="s">
        <v>23</v>
      </c>
      <c r="J3783" s="10" t="s">
        <v>458</v>
      </c>
      <c r="K3783" s="10" t="s">
        <v>218</v>
      </c>
      <c r="L3783" s="10">
        <v>19805</v>
      </c>
      <c r="M3783" s="10" t="s">
        <v>133</v>
      </c>
      <c r="N3783" s="10" t="str">
        <f>_xlfn.XLOOKUP($M:$M,People!$B:$B,People!A:A)</f>
        <v>Chuck Magee</v>
      </c>
      <c r="O3783" s="10" t="s">
        <v>4660</v>
      </c>
      <c r="P3783" s="10" t="str">
        <f>VLOOKUP(O3783,Products!$A:$E,3,FALSE)</f>
        <v>3M</v>
      </c>
      <c r="Q3783" s="31">
        <f>INDEX(Products!$E:$E,MATCH(O3783,Products!$A:$A,0))</f>
        <v>0.28000000000000003</v>
      </c>
      <c r="R3783" s="10" t="s">
        <v>41</v>
      </c>
      <c r="S3783" s="10" t="s">
        <v>155</v>
      </c>
      <c r="T3783" s="10" t="s">
        <v>588</v>
      </c>
      <c r="U3783" s="12">
        <v>16.559999999999999</v>
      </c>
      <c r="V3783" s="12">
        <v>2</v>
      </c>
      <c r="W3783" s="12">
        <v>0</v>
      </c>
      <c r="X3783" s="12">
        <v>7.783199999999999</v>
      </c>
    </row>
    <row r="3784" spans="1:24" ht="14" x14ac:dyDescent="0.3">
      <c r="A3784" s="9">
        <v>3780</v>
      </c>
      <c r="B3784" s="14" t="s">
        <v>7858</v>
      </c>
      <c r="C3784" s="15">
        <v>45619</v>
      </c>
      <c r="D3784" s="15">
        <v>45623</v>
      </c>
      <c r="E3784" s="10" t="s">
        <v>44</v>
      </c>
      <c r="F3784" s="10" t="s">
        <v>1107</v>
      </c>
      <c r="G3784" s="10" t="s">
        <v>1108</v>
      </c>
      <c r="H3784" s="10" t="s">
        <v>36</v>
      </c>
      <c r="I3784" s="10" t="s">
        <v>23</v>
      </c>
      <c r="J3784" s="10" t="s">
        <v>595</v>
      </c>
      <c r="K3784" s="10" t="s">
        <v>94</v>
      </c>
      <c r="L3784" s="10">
        <v>78207</v>
      </c>
      <c r="M3784" s="10" t="s">
        <v>95</v>
      </c>
      <c r="N3784" s="10" t="str">
        <f>_xlfn.XLOOKUP($M:$M,People!$B:$B,People!A:A)</f>
        <v>Roxanne Rodriguez</v>
      </c>
      <c r="O3784" s="10" t="s">
        <v>2972</v>
      </c>
      <c r="P3784" s="10" t="str">
        <f>VLOOKUP(O3784,Products!$A:$E,3,FALSE)</f>
        <v>Dell</v>
      </c>
      <c r="Q3784" s="31">
        <f>INDEX(Products!$E:$E,MATCH(O3784,Products!$A:$A,0))</f>
        <v>0.36</v>
      </c>
      <c r="R3784" s="10" t="s">
        <v>41</v>
      </c>
      <c r="S3784" s="10" t="s">
        <v>82</v>
      </c>
      <c r="T3784" s="10" t="s">
        <v>2973</v>
      </c>
      <c r="U3784" s="12">
        <v>335.52</v>
      </c>
      <c r="V3784" s="12">
        <v>4</v>
      </c>
      <c r="W3784" s="12">
        <v>0.2</v>
      </c>
      <c r="X3784" s="12">
        <v>117.43199999999999</v>
      </c>
    </row>
    <row r="3785" spans="1:24" ht="14" x14ac:dyDescent="0.3">
      <c r="A3785" s="9">
        <v>3781</v>
      </c>
      <c r="B3785" s="14" t="s">
        <v>7857</v>
      </c>
      <c r="C3785" s="15">
        <v>45619</v>
      </c>
      <c r="D3785" s="15">
        <v>45621</v>
      </c>
      <c r="E3785" s="10" t="s">
        <v>19</v>
      </c>
      <c r="F3785" s="10" t="s">
        <v>4307</v>
      </c>
      <c r="G3785" s="10" t="s">
        <v>4308</v>
      </c>
      <c r="H3785" s="10" t="s">
        <v>22</v>
      </c>
      <c r="I3785" s="10" t="s">
        <v>23</v>
      </c>
      <c r="J3785" s="10" t="s">
        <v>458</v>
      </c>
      <c r="K3785" s="10" t="s">
        <v>218</v>
      </c>
      <c r="L3785" s="10">
        <v>19805</v>
      </c>
      <c r="M3785" s="10" t="s">
        <v>133</v>
      </c>
      <c r="N3785" s="10" t="str">
        <f>_xlfn.XLOOKUP($M:$M,People!$B:$B,People!A:A)</f>
        <v>Chuck Magee</v>
      </c>
      <c r="O3785" s="10" t="s">
        <v>5864</v>
      </c>
      <c r="P3785" s="10" t="str">
        <f>VLOOKUP(O3785,Products!$A:$E,3,FALSE)</f>
        <v>Staples</v>
      </c>
      <c r="Q3785" s="31">
        <f>INDEX(Products!$E:$E,MATCH(O3785,Products!$A:$A,0))</f>
        <v>0.27</v>
      </c>
      <c r="R3785" s="10" t="s">
        <v>41</v>
      </c>
      <c r="S3785" s="10" t="s">
        <v>82</v>
      </c>
      <c r="T3785" s="10" t="s">
        <v>5865</v>
      </c>
      <c r="U3785" s="12">
        <v>44.099999999999994</v>
      </c>
      <c r="V3785" s="12">
        <v>6</v>
      </c>
      <c r="W3785" s="12">
        <v>0</v>
      </c>
      <c r="X3785" s="12">
        <v>20.726999999999997</v>
      </c>
    </row>
    <row r="3786" spans="1:24" ht="14" x14ac:dyDescent="0.3">
      <c r="A3786" s="9">
        <v>3782</v>
      </c>
      <c r="B3786" s="14" t="s">
        <v>7857</v>
      </c>
      <c r="C3786" s="15">
        <v>45619</v>
      </c>
      <c r="D3786" s="15">
        <v>45621</v>
      </c>
      <c r="E3786" s="10" t="s">
        <v>19</v>
      </c>
      <c r="F3786" s="10" t="s">
        <v>4307</v>
      </c>
      <c r="G3786" s="10" t="s">
        <v>4308</v>
      </c>
      <c r="H3786" s="10" t="s">
        <v>22</v>
      </c>
      <c r="I3786" s="10" t="s">
        <v>23</v>
      </c>
      <c r="J3786" s="10" t="s">
        <v>458</v>
      </c>
      <c r="K3786" s="10" t="s">
        <v>218</v>
      </c>
      <c r="L3786" s="10">
        <v>19805</v>
      </c>
      <c r="M3786" s="10" t="s">
        <v>133</v>
      </c>
      <c r="N3786" s="10" t="str">
        <f>_xlfn.XLOOKUP($M:$M,People!$B:$B,People!A:A)</f>
        <v>Chuck Magee</v>
      </c>
      <c r="O3786" s="10" t="s">
        <v>1637</v>
      </c>
      <c r="P3786" s="10" t="str">
        <f>VLOOKUP(O3786,Products!$A:$E,3,FALSE)</f>
        <v>Staples</v>
      </c>
      <c r="Q3786" s="31">
        <f>INDEX(Products!$E:$E,MATCH(O3786,Products!$A:$A,0))</f>
        <v>0.37</v>
      </c>
      <c r="R3786" s="10" t="s">
        <v>41</v>
      </c>
      <c r="S3786" s="10" t="s">
        <v>82</v>
      </c>
      <c r="T3786" s="10" t="s">
        <v>1638</v>
      </c>
      <c r="U3786" s="12">
        <v>38.880000000000003</v>
      </c>
      <c r="V3786" s="12">
        <v>6</v>
      </c>
      <c r="W3786" s="12">
        <v>0</v>
      </c>
      <c r="X3786" s="12">
        <v>18.662400000000002</v>
      </c>
    </row>
    <row r="3787" spans="1:24" ht="14" x14ac:dyDescent="0.3">
      <c r="A3787" s="9">
        <v>3783</v>
      </c>
      <c r="B3787" s="14" t="s">
        <v>7858</v>
      </c>
      <c r="C3787" s="15">
        <v>45619</v>
      </c>
      <c r="D3787" s="15">
        <v>45623</v>
      </c>
      <c r="E3787" s="10" t="s">
        <v>44</v>
      </c>
      <c r="F3787" s="10" t="s">
        <v>1107</v>
      </c>
      <c r="G3787" s="10" t="s">
        <v>1108</v>
      </c>
      <c r="H3787" s="10" t="s">
        <v>36</v>
      </c>
      <c r="I3787" s="10" t="s">
        <v>23</v>
      </c>
      <c r="J3787" s="10" t="s">
        <v>595</v>
      </c>
      <c r="K3787" s="10" t="s">
        <v>94</v>
      </c>
      <c r="L3787" s="10">
        <v>78207</v>
      </c>
      <c r="M3787" s="10" t="s">
        <v>95</v>
      </c>
      <c r="N3787" s="10" t="str">
        <f>_xlfn.XLOOKUP($M:$M,People!$B:$B,People!A:A)</f>
        <v>Roxanne Rodriguez</v>
      </c>
      <c r="O3787" s="10" t="s">
        <v>3366</v>
      </c>
      <c r="P3787" s="10" t="str">
        <f>VLOOKUP(O3787,Products!$A:$E,3,FALSE)</f>
        <v>Dell</v>
      </c>
      <c r="Q3787" s="31">
        <f>INDEX(Products!$E:$E,MATCH(O3787,Products!$A:$A,0))</f>
        <v>0.34</v>
      </c>
      <c r="R3787" s="10" t="s">
        <v>41</v>
      </c>
      <c r="S3787" s="10" t="s">
        <v>53</v>
      </c>
      <c r="T3787" s="10" t="s">
        <v>3367</v>
      </c>
      <c r="U3787" s="12">
        <v>27.056000000000001</v>
      </c>
      <c r="V3787" s="12">
        <v>2</v>
      </c>
      <c r="W3787" s="12">
        <v>0.2</v>
      </c>
      <c r="X3787" s="12">
        <v>2.3673999999999991</v>
      </c>
    </row>
    <row r="3788" spans="1:24" ht="14" x14ac:dyDescent="0.3">
      <c r="A3788" s="9">
        <v>3784</v>
      </c>
      <c r="B3788" s="14" t="s">
        <v>7857</v>
      </c>
      <c r="C3788" s="15">
        <v>45619</v>
      </c>
      <c r="D3788" s="15">
        <v>45621</v>
      </c>
      <c r="E3788" s="10" t="s">
        <v>19</v>
      </c>
      <c r="F3788" s="10" t="s">
        <v>4307</v>
      </c>
      <c r="G3788" s="10" t="s">
        <v>4308</v>
      </c>
      <c r="H3788" s="10" t="s">
        <v>22</v>
      </c>
      <c r="I3788" s="10" t="s">
        <v>23</v>
      </c>
      <c r="J3788" s="10" t="s">
        <v>458</v>
      </c>
      <c r="K3788" s="10" t="s">
        <v>218</v>
      </c>
      <c r="L3788" s="10">
        <v>19805</v>
      </c>
      <c r="M3788" s="10" t="s">
        <v>133</v>
      </c>
      <c r="N3788" s="10" t="str">
        <f>_xlfn.XLOOKUP($M:$M,People!$B:$B,People!A:A)</f>
        <v>Chuck Magee</v>
      </c>
      <c r="O3788" s="10" t="s">
        <v>1201</v>
      </c>
      <c r="P3788" s="10" t="str">
        <f>VLOOKUP(O3788,Products!$A:$E,3,FALSE)</f>
        <v>IKEA</v>
      </c>
      <c r="Q3788" s="31">
        <f>INDEX(Products!$E:$E,MATCH(O3788,Products!$A:$A,0))</f>
        <v>0.32</v>
      </c>
      <c r="R3788" s="10" t="s">
        <v>64</v>
      </c>
      <c r="S3788" s="10" t="s">
        <v>65</v>
      </c>
      <c r="T3788" s="10" t="s">
        <v>1202</v>
      </c>
      <c r="U3788" s="12">
        <v>307.98</v>
      </c>
      <c r="V3788" s="12">
        <v>2</v>
      </c>
      <c r="W3788" s="12">
        <v>0</v>
      </c>
      <c r="X3788" s="12">
        <v>89.314199999999971</v>
      </c>
    </row>
    <row r="3789" spans="1:24" ht="14" x14ac:dyDescent="0.3">
      <c r="A3789" s="9">
        <v>3785</v>
      </c>
      <c r="B3789" s="14" t="s">
        <v>7859</v>
      </c>
      <c r="C3789" s="15">
        <v>45620</v>
      </c>
      <c r="D3789" s="15">
        <v>45626</v>
      </c>
      <c r="E3789" s="10" t="s">
        <v>44</v>
      </c>
      <c r="F3789" s="10" t="s">
        <v>259</v>
      </c>
      <c r="G3789" s="10" t="s">
        <v>260</v>
      </c>
      <c r="H3789" s="10" t="s">
        <v>22</v>
      </c>
      <c r="I3789" s="10" t="s">
        <v>23</v>
      </c>
      <c r="J3789" s="10" t="s">
        <v>37</v>
      </c>
      <c r="K3789" s="10" t="s">
        <v>38</v>
      </c>
      <c r="L3789" s="10">
        <v>90004</v>
      </c>
      <c r="M3789" s="10" t="s">
        <v>39</v>
      </c>
      <c r="N3789" s="10" t="str">
        <f>_xlfn.XLOOKUP($M:$M,People!$B:$B,People!A:A)</f>
        <v>Sadie Pawthorne</v>
      </c>
      <c r="O3789" s="10" t="s">
        <v>267</v>
      </c>
      <c r="P3789" s="10" t="str">
        <f>VLOOKUP(O3789,Products!$A:$E,3,FALSE)</f>
        <v>Staples</v>
      </c>
      <c r="Q3789" s="31">
        <f>INDEX(Products!$E:$E,MATCH(O3789,Products!$A:$A,0))</f>
        <v>0.25</v>
      </c>
      <c r="R3789" s="10" t="s">
        <v>28</v>
      </c>
      <c r="S3789" s="10" t="s">
        <v>58</v>
      </c>
      <c r="T3789" s="10" t="s">
        <v>268</v>
      </c>
      <c r="U3789" s="12">
        <v>79.760000000000005</v>
      </c>
      <c r="V3789" s="12">
        <v>4</v>
      </c>
      <c r="W3789" s="12">
        <v>0</v>
      </c>
      <c r="X3789" s="12">
        <v>22.332800000000006</v>
      </c>
    </row>
    <row r="3790" spans="1:24" ht="14" x14ac:dyDescent="0.3">
      <c r="A3790" s="9">
        <v>3786</v>
      </c>
      <c r="B3790" s="14" t="s">
        <v>7860</v>
      </c>
      <c r="C3790" s="15">
        <v>45620</v>
      </c>
      <c r="D3790" s="15">
        <v>45624</v>
      </c>
      <c r="E3790" s="10" t="s">
        <v>44</v>
      </c>
      <c r="F3790" s="10" t="s">
        <v>223</v>
      </c>
      <c r="G3790" s="10" t="s">
        <v>224</v>
      </c>
      <c r="H3790" s="10" t="s">
        <v>22</v>
      </c>
      <c r="I3790" s="10" t="s">
        <v>23</v>
      </c>
      <c r="J3790" s="10" t="s">
        <v>37</v>
      </c>
      <c r="K3790" s="10" t="s">
        <v>38</v>
      </c>
      <c r="L3790" s="10">
        <v>90004</v>
      </c>
      <c r="M3790" s="10" t="s">
        <v>39</v>
      </c>
      <c r="N3790" s="10" t="str">
        <f>_xlfn.XLOOKUP($M:$M,People!$B:$B,People!A:A)</f>
        <v>Sadie Pawthorne</v>
      </c>
      <c r="O3790" s="10" t="s">
        <v>1431</v>
      </c>
      <c r="P3790" s="10" t="str">
        <f>VLOOKUP(O3790,Products!$A:$E,3,FALSE)</f>
        <v>Avery</v>
      </c>
      <c r="Q3790" s="31">
        <f>INDEX(Products!$E:$E,MATCH(O3790,Products!$A:$A,0))</f>
        <v>0.31</v>
      </c>
      <c r="R3790" s="10" t="s">
        <v>41</v>
      </c>
      <c r="S3790" s="10" t="s">
        <v>61</v>
      </c>
      <c r="T3790" s="10" t="s">
        <v>1432</v>
      </c>
      <c r="U3790" s="12">
        <v>14.7</v>
      </c>
      <c r="V3790" s="12">
        <v>5</v>
      </c>
      <c r="W3790" s="12">
        <v>0</v>
      </c>
      <c r="X3790" s="12">
        <v>6.6150000000000002</v>
      </c>
    </row>
    <row r="3791" spans="1:24" ht="14" x14ac:dyDescent="0.3">
      <c r="A3791" s="9">
        <v>3787</v>
      </c>
      <c r="B3791" s="14" t="s">
        <v>7859</v>
      </c>
      <c r="C3791" s="15">
        <v>45620</v>
      </c>
      <c r="D3791" s="15">
        <v>45626</v>
      </c>
      <c r="E3791" s="10" t="s">
        <v>44</v>
      </c>
      <c r="F3791" s="10" t="s">
        <v>259</v>
      </c>
      <c r="G3791" s="10" t="s">
        <v>260</v>
      </c>
      <c r="H3791" s="10" t="s">
        <v>22</v>
      </c>
      <c r="I3791" s="10" t="s">
        <v>23</v>
      </c>
      <c r="J3791" s="10" t="s">
        <v>37</v>
      </c>
      <c r="K3791" s="10" t="s">
        <v>38</v>
      </c>
      <c r="L3791" s="10">
        <v>90004</v>
      </c>
      <c r="M3791" s="10" t="s">
        <v>39</v>
      </c>
      <c r="N3791" s="10" t="str">
        <f>_xlfn.XLOOKUP($M:$M,People!$B:$B,People!A:A)</f>
        <v>Sadie Pawthorne</v>
      </c>
      <c r="O3791" s="10" t="s">
        <v>263</v>
      </c>
      <c r="P3791" s="10" t="str">
        <f>VLOOKUP(O3791,Products!$A:$E,3,FALSE)</f>
        <v>IKEA</v>
      </c>
      <c r="Q3791" s="31">
        <f>INDEX(Products!$E:$E,MATCH(O3791,Products!$A:$A,0))</f>
        <v>0.28000000000000003</v>
      </c>
      <c r="R3791" s="10" t="s">
        <v>41</v>
      </c>
      <c r="S3791" s="10" t="s">
        <v>68</v>
      </c>
      <c r="T3791" s="10" t="s">
        <v>264</v>
      </c>
      <c r="U3791" s="12">
        <v>25.824000000000002</v>
      </c>
      <c r="V3791" s="12">
        <v>6</v>
      </c>
      <c r="W3791" s="12">
        <v>0.2</v>
      </c>
      <c r="X3791" s="12">
        <v>9.3612000000000002</v>
      </c>
    </row>
    <row r="3792" spans="1:24" ht="14" x14ac:dyDescent="0.3">
      <c r="A3792" s="9">
        <v>3788</v>
      </c>
      <c r="B3792" s="14" t="s">
        <v>7861</v>
      </c>
      <c r="C3792" s="15">
        <v>45620</v>
      </c>
      <c r="D3792" s="15">
        <v>45625</v>
      </c>
      <c r="E3792" s="10" t="s">
        <v>44</v>
      </c>
      <c r="F3792" s="10" t="s">
        <v>2492</v>
      </c>
      <c r="G3792" s="10" t="s">
        <v>2493</v>
      </c>
      <c r="H3792" s="10" t="s">
        <v>22</v>
      </c>
      <c r="I3792" s="10" t="s">
        <v>23</v>
      </c>
      <c r="J3792" s="10" t="s">
        <v>37</v>
      </c>
      <c r="K3792" s="10" t="s">
        <v>38</v>
      </c>
      <c r="L3792" s="10">
        <v>90036</v>
      </c>
      <c r="M3792" s="10" t="s">
        <v>39</v>
      </c>
      <c r="N3792" s="10" t="str">
        <f>_xlfn.XLOOKUP($M:$M,People!$B:$B,People!A:A)</f>
        <v>Sadie Pawthorne</v>
      </c>
      <c r="O3792" s="10" t="s">
        <v>965</v>
      </c>
      <c r="P3792" s="10" t="str">
        <f>VLOOKUP(O3792,Products!$A:$E,3,FALSE)</f>
        <v>HP</v>
      </c>
      <c r="Q3792" s="31">
        <f>INDEX(Products!$E:$E,MATCH(O3792,Products!$A:$A,0))</f>
        <v>0.25</v>
      </c>
      <c r="R3792" s="10" t="s">
        <v>41</v>
      </c>
      <c r="S3792" s="10" t="s">
        <v>68</v>
      </c>
      <c r="T3792" s="10" t="s">
        <v>966</v>
      </c>
      <c r="U3792" s="12">
        <v>91.391999999999996</v>
      </c>
      <c r="V3792" s="12">
        <v>8</v>
      </c>
      <c r="W3792" s="12">
        <v>0.2</v>
      </c>
      <c r="X3792" s="12">
        <v>29.702399999999997</v>
      </c>
    </row>
    <row r="3793" spans="1:24" ht="14" x14ac:dyDescent="0.3">
      <c r="A3793" s="9">
        <v>3789</v>
      </c>
      <c r="B3793" s="14" t="s">
        <v>7861</v>
      </c>
      <c r="C3793" s="15">
        <v>45620</v>
      </c>
      <c r="D3793" s="15">
        <v>45625</v>
      </c>
      <c r="E3793" s="10" t="s">
        <v>44</v>
      </c>
      <c r="F3793" s="10" t="s">
        <v>2492</v>
      </c>
      <c r="G3793" s="10" t="s">
        <v>2493</v>
      </c>
      <c r="H3793" s="10" t="s">
        <v>22</v>
      </c>
      <c r="I3793" s="10" t="s">
        <v>23</v>
      </c>
      <c r="J3793" s="10" t="s">
        <v>37</v>
      </c>
      <c r="K3793" s="10" t="s">
        <v>38</v>
      </c>
      <c r="L3793" s="10">
        <v>90036</v>
      </c>
      <c r="M3793" s="10" t="s">
        <v>39</v>
      </c>
      <c r="N3793" s="10" t="str">
        <f>_xlfn.XLOOKUP($M:$M,People!$B:$B,People!A:A)</f>
        <v>Sadie Pawthorne</v>
      </c>
      <c r="O3793" s="10" t="s">
        <v>2974</v>
      </c>
      <c r="P3793" s="10" t="str">
        <f>VLOOKUP(O3793,Products!$A:$E,3,FALSE)</f>
        <v>3M</v>
      </c>
      <c r="Q3793" s="31">
        <f>INDEX(Products!$E:$E,MATCH(O3793,Products!$A:$A,0))</f>
        <v>0.3</v>
      </c>
      <c r="R3793" s="10" t="s">
        <v>41</v>
      </c>
      <c r="S3793" s="10" t="s">
        <v>68</v>
      </c>
      <c r="T3793" s="10" t="s">
        <v>2975</v>
      </c>
      <c r="U3793" s="12">
        <v>3.1680000000000001</v>
      </c>
      <c r="V3793" s="12">
        <v>2</v>
      </c>
      <c r="W3793" s="12">
        <v>0.2</v>
      </c>
      <c r="X3793" s="12">
        <v>0.99</v>
      </c>
    </row>
    <row r="3794" spans="1:24" ht="14" x14ac:dyDescent="0.3">
      <c r="A3794" s="9">
        <v>3790</v>
      </c>
      <c r="B3794" s="14" t="s">
        <v>7860</v>
      </c>
      <c r="C3794" s="15">
        <v>45620</v>
      </c>
      <c r="D3794" s="15">
        <v>45624</v>
      </c>
      <c r="E3794" s="10" t="s">
        <v>44</v>
      </c>
      <c r="F3794" s="10" t="s">
        <v>223</v>
      </c>
      <c r="G3794" s="10" t="s">
        <v>224</v>
      </c>
      <c r="H3794" s="10" t="s">
        <v>22</v>
      </c>
      <c r="I3794" s="10" t="s">
        <v>23</v>
      </c>
      <c r="J3794" s="10" t="s">
        <v>37</v>
      </c>
      <c r="K3794" s="10" t="s">
        <v>38</v>
      </c>
      <c r="L3794" s="10">
        <v>90004</v>
      </c>
      <c r="M3794" s="10" t="s">
        <v>39</v>
      </c>
      <c r="N3794" s="10" t="str">
        <f>_xlfn.XLOOKUP($M:$M,People!$B:$B,People!A:A)</f>
        <v>Sadie Pawthorne</v>
      </c>
      <c r="O3794" s="10" t="s">
        <v>3644</v>
      </c>
      <c r="P3794" s="10" t="str">
        <f>VLOOKUP(O3794,Products!$A:$E,3,FALSE)</f>
        <v>IKEA</v>
      </c>
      <c r="Q3794" s="31">
        <f>INDEX(Products!$E:$E,MATCH(O3794,Products!$A:$A,0))</f>
        <v>0.34</v>
      </c>
      <c r="R3794" s="10" t="s">
        <v>41</v>
      </c>
      <c r="S3794" s="10" t="s">
        <v>82</v>
      </c>
      <c r="T3794" s="10" t="s">
        <v>3645</v>
      </c>
      <c r="U3794" s="12">
        <v>368.91</v>
      </c>
      <c r="V3794" s="12">
        <v>9</v>
      </c>
      <c r="W3794" s="12">
        <v>0</v>
      </c>
      <c r="X3794" s="12">
        <v>180.76590000000002</v>
      </c>
    </row>
    <row r="3795" spans="1:24" ht="14" x14ac:dyDescent="0.3">
      <c r="A3795" s="9">
        <v>3791</v>
      </c>
      <c r="B3795" s="14" t="s">
        <v>7861</v>
      </c>
      <c r="C3795" s="15">
        <v>45620</v>
      </c>
      <c r="D3795" s="15">
        <v>45625</v>
      </c>
      <c r="E3795" s="10" t="s">
        <v>44</v>
      </c>
      <c r="F3795" s="10" t="s">
        <v>2492</v>
      </c>
      <c r="G3795" s="10" t="s">
        <v>2493</v>
      </c>
      <c r="H3795" s="10" t="s">
        <v>22</v>
      </c>
      <c r="I3795" s="10" t="s">
        <v>23</v>
      </c>
      <c r="J3795" s="10" t="s">
        <v>37</v>
      </c>
      <c r="K3795" s="10" t="s">
        <v>38</v>
      </c>
      <c r="L3795" s="10">
        <v>90036</v>
      </c>
      <c r="M3795" s="10" t="s">
        <v>39</v>
      </c>
      <c r="N3795" s="10" t="str">
        <f>_xlfn.XLOOKUP($M:$M,People!$B:$B,People!A:A)</f>
        <v>Sadie Pawthorne</v>
      </c>
      <c r="O3795" s="10" t="s">
        <v>1705</v>
      </c>
      <c r="P3795" s="10" t="str">
        <f>VLOOKUP(O3795,Products!$A:$E,3,FALSE)</f>
        <v>Office Depot</v>
      </c>
      <c r="Q3795" s="31">
        <f>INDEX(Products!$E:$E,MATCH(O3795,Products!$A:$A,0))</f>
        <v>0.36</v>
      </c>
      <c r="R3795" s="10" t="s">
        <v>41</v>
      </c>
      <c r="S3795" s="10" t="s">
        <v>82</v>
      </c>
      <c r="T3795" s="10" t="s">
        <v>1706</v>
      </c>
      <c r="U3795" s="12">
        <v>19.440000000000001</v>
      </c>
      <c r="V3795" s="12">
        <v>3</v>
      </c>
      <c r="W3795" s="12">
        <v>0</v>
      </c>
      <c r="X3795" s="12">
        <v>9.3312000000000008</v>
      </c>
    </row>
    <row r="3796" spans="1:24" ht="14" x14ac:dyDescent="0.3">
      <c r="A3796" s="9">
        <v>3792</v>
      </c>
      <c r="B3796" s="14" t="s">
        <v>7859</v>
      </c>
      <c r="C3796" s="15">
        <v>45620</v>
      </c>
      <c r="D3796" s="15">
        <v>45626</v>
      </c>
      <c r="E3796" s="10" t="s">
        <v>44</v>
      </c>
      <c r="F3796" s="10" t="s">
        <v>259</v>
      </c>
      <c r="G3796" s="10" t="s">
        <v>260</v>
      </c>
      <c r="H3796" s="10" t="s">
        <v>22</v>
      </c>
      <c r="I3796" s="10" t="s">
        <v>23</v>
      </c>
      <c r="J3796" s="10" t="s">
        <v>37</v>
      </c>
      <c r="K3796" s="10" t="s">
        <v>38</v>
      </c>
      <c r="L3796" s="10">
        <v>90004</v>
      </c>
      <c r="M3796" s="10" t="s">
        <v>39</v>
      </c>
      <c r="N3796" s="10" t="str">
        <f>_xlfn.XLOOKUP($M:$M,People!$B:$B,People!A:A)</f>
        <v>Sadie Pawthorne</v>
      </c>
      <c r="O3796" s="10" t="s">
        <v>265</v>
      </c>
      <c r="P3796" s="10" t="str">
        <f>VLOOKUP(O3796,Products!$A:$E,3,FALSE)</f>
        <v>Canon</v>
      </c>
      <c r="Q3796" s="31">
        <f>INDEX(Products!$E:$E,MATCH(O3796,Products!$A:$A,0))</f>
        <v>0.4</v>
      </c>
      <c r="R3796" s="10" t="s">
        <v>41</v>
      </c>
      <c r="S3796" s="10" t="s">
        <v>82</v>
      </c>
      <c r="T3796" s="10" t="s">
        <v>266</v>
      </c>
      <c r="U3796" s="12">
        <v>146.72999999999999</v>
      </c>
      <c r="V3796" s="12">
        <v>3</v>
      </c>
      <c r="W3796" s="12">
        <v>0</v>
      </c>
      <c r="X3796" s="12">
        <v>68.963099999999997</v>
      </c>
    </row>
    <row r="3797" spans="1:24" ht="14" x14ac:dyDescent="0.3">
      <c r="A3797" s="9">
        <v>3793</v>
      </c>
      <c r="B3797" s="14" t="s">
        <v>7861</v>
      </c>
      <c r="C3797" s="15">
        <v>45620</v>
      </c>
      <c r="D3797" s="15">
        <v>45625</v>
      </c>
      <c r="E3797" s="10" t="s">
        <v>44</v>
      </c>
      <c r="F3797" s="10" t="s">
        <v>2492</v>
      </c>
      <c r="G3797" s="10" t="s">
        <v>2493</v>
      </c>
      <c r="H3797" s="10" t="s">
        <v>22</v>
      </c>
      <c r="I3797" s="10" t="s">
        <v>23</v>
      </c>
      <c r="J3797" s="10" t="s">
        <v>37</v>
      </c>
      <c r="K3797" s="10" t="s">
        <v>38</v>
      </c>
      <c r="L3797" s="10">
        <v>90036</v>
      </c>
      <c r="M3797" s="10" t="s">
        <v>39</v>
      </c>
      <c r="N3797" s="10" t="str">
        <f>_xlfn.XLOOKUP($M:$M,People!$B:$B,People!A:A)</f>
        <v>Sadie Pawthorne</v>
      </c>
      <c r="O3797" s="10" t="s">
        <v>1339</v>
      </c>
      <c r="P3797" s="10" t="str">
        <f>VLOOKUP(O3797,Products!$A:$E,3,FALSE)</f>
        <v>Logitech</v>
      </c>
      <c r="Q3797" s="31">
        <f>INDEX(Products!$E:$E,MATCH(O3797,Products!$A:$A,0))</f>
        <v>0.25</v>
      </c>
      <c r="R3797" s="10" t="s">
        <v>41</v>
      </c>
      <c r="S3797" s="10" t="s">
        <v>53</v>
      </c>
      <c r="T3797" s="10" t="s">
        <v>1340</v>
      </c>
      <c r="U3797" s="12">
        <v>454.86</v>
      </c>
      <c r="V3797" s="12">
        <v>7</v>
      </c>
      <c r="W3797" s="12">
        <v>0</v>
      </c>
      <c r="X3797" s="12">
        <v>54.583200000000019</v>
      </c>
    </row>
    <row r="3798" spans="1:24" ht="14" x14ac:dyDescent="0.3">
      <c r="A3798" s="9">
        <v>3794</v>
      </c>
      <c r="B3798" s="14" t="s">
        <v>7859</v>
      </c>
      <c r="C3798" s="15">
        <v>45620</v>
      </c>
      <c r="D3798" s="15">
        <v>45626</v>
      </c>
      <c r="E3798" s="10" t="s">
        <v>44</v>
      </c>
      <c r="F3798" s="10" t="s">
        <v>259</v>
      </c>
      <c r="G3798" s="10" t="s">
        <v>260</v>
      </c>
      <c r="H3798" s="10" t="s">
        <v>22</v>
      </c>
      <c r="I3798" s="10" t="s">
        <v>23</v>
      </c>
      <c r="J3798" s="10" t="s">
        <v>37</v>
      </c>
      <c r="K3798" s="10" t="s">
        <v>38</v>
      </c>
      <c r="L3798" s="10">
        <v>90004</v>
      </c>
      <c r="M3798" s="10" t="s">
        <v>39</v>
      </c>
      <c r="N3798" s="10" t="str">
        <f>_xlfn.XLOOKUP($M:$M,People!$B:$B,People!A:A)</f>
        <v>Sadie Pawthorne</v>
      </c>
      <c r="O3798" s="10" t="s">
        <v>261</v>
      </c>
      <c r="P3798" s="10" t="str">
        <f>VLOOKUP(O3798,Products!$A:$E,3,FALSE)</f>
        <v>Canon</v>
      </c>
      <c r="Q3798" s="31">
        <f>INDEX(Products!$E:$E,MATCH(O3798,Products!$A:$A,0))</f>
        <v>0.4</v>
      </c>
      <c r="R3798" s="10" t="s">
        <v>64</v>
      </c>
      <c r="S3798" s="10" t="s">
        <v>144</v>
      </c>
      <c r="T3798" s="10" t="s">
        <v>262</v>
      </c>
      <c r="U3798" s="12">
        <v>13.98</v>
      </c>
      <c r="V3798" s="12">
        <v>2</v>
      </c>
      <c r="W3798" s="12">
        <v>0</v>
      </c>
      <c r="X3798" s="12">
        <v>6.1512000000000011</v>
      </c>
    </row>
    <row r="3799" spans="1:24" ht="14" x14ac:dyDescent="0.3">
      <c r="A3799" s="9">
        <v>3795</v>
      </c>
      <c r="B3799" s="14" t="s">
        <v>7862</v>
      </c>
      <c r="C3799" s="15">
        <v>45621</v>
      </c>
      <c r="D3799" s="15">
        <v>45625</v>
      </c>
      <c r="E3799" s="10" t="s">
        <v>44</v>
      </c>
      <c r="F3799" s="10" t="s">
        <v>129</v>
      </c>
      <c r="G3799" s="10" t="s">
        <v>130</v>
      </c>
      <c r="H3799" s="10" t="s">
        <v>22</v>
      </c>
      <c r="I3799" s="10" t="s">
        <v>23</v>
      </c>
      <c r="J3799" s="10" t="s">
        <v>458</v>
      </c>
      <c r="K3799" s="10" t="s">
        <v>80</v>
      </c>
      <c r="L3799" s="10">
        <v>28403</v>
      </c>
      <c r="M3799" s="10" t="s">
        <v>26</v>
      </c>
      <c r="N3799" s="10" t="str">
        <f>_xlfn.XLOOKUP($M:$M,People!$B:$B,People!A:A)</f>
        <v>Fred Suzuki</v>
      </c>
      <c r="O3799" s="10" t="s">
        <v>3978</v>
      </c>
      <c r="P3799" s="10" t="str">
        <f>VLOOKUP(O3799,Products!$A:$E,3,FALSE)</f>
        <v>3M</v>
      </c>
      <c r="Q3799" s="31">
        <f>INDEX(Products!$E:$E,MATCH(O3799,Products!$A:$A,0))</f>
        <v>0.26</v>
      </c>
      <c r="R3799" s="10" t="s">
        <v>41</v>
      </c>
      <c r="S3799" s="10" t="s">
        <v>61</v>
      </c>
      <c r="T3799" s="10" t="s">
        <v>3979</v>
      </c>
      <c r="U3799" s="12">
        <v>13.120000000000001</v>
      </c>
      <c r="V3799" s="12">
        <v>5</v>
      </c>
      <c r="W3799" s="12">
        <v>0.2</v>
      </c>
      <c r="X3799" s="12">
        <v>1.4759999999999982</v>
      </c>
    </row>
    <row r="3800" spans="1:24" ht="14" x14ac:dyDescent="0.3">
      <c r="A3800" s="9">
        <v>3796</v>
      </c>
      <c r="B3800" s="14" t="s">
        <v>7863</v>
      </c>
      <c r="C3800" s="15">
        <v>45622</v>
      </c>
      <c r="D3800" s="15">
        <v>45626</v>
      </c>
      <c r="E3800" s="10" t="s">
        <v>44</v>
      </c>
      <c r="F3800" s="10" t="s">
        <v>5255</v>
      </c>
      <c r="G3800" s="10" t="s">
        <v>5256</v>
      </c>
      <c r="H3800" s="10" t="s">
        <v>36</v>
      </c>
      <c r="I3800" s="10" t="s">
        <v>23</v>
      </c>
      <c r="J3800" s="10" t="s">
        <v>292</v>
      </c>
      <c r="K3800" s="10" t="s">
        <v>298</v>
      </c>
      <c r="L3800" s="10">
        <v>38301</v>
      </c>
      <c r="M3800" s="10" t="s">
        <v>26</v>
      </c>
      <c r="N3800" s="10" t="str">
        <f>_xlfn.XLOOKUP($M:$M,People!$B:$B,People!A:A)</f>
        <v>Fred Suzuki</v>
      </c>
      <c r="O3800" s="10" t="s">
        <v>5240</v>
      </c>
      <c r="P3800" s="10" t="str">
        <f>VLOOKUP(O3800,Products!$A:$E,3,FALSE)</f>
        <v>IKEA</v>
      </c>
      <c r="Q3800" s="31">
        <f>INDEX(Products!$E:$E,MATCH(O3800,Products!$A:$A,0))</f>
        <v>0.4</v>
      </c>
      <c r="R3800" s="10" t="s">
        <v>28</v>
      </c>
      <c r="S3800" s="10" t="s">
        <v>58</v>
      </c>
      <c r="T3800" s="10" t="s">
        <v>5241</v>
      </c>
      <c r="U3800" s="12">
        <v>692.47199999999998</v>
      </c>
      <c r="V3800" s="12">
        <v>11</v>
      </c>
      <c r="W3800" s="12">
        <v>0.2</v>
      </c>
      <c r="X3800" s="12">
        <v>190.42980000000006</v>
      </c>
    </row>
    <row r="3801" spans="1:24" ht="14" x14ac:dyDescent="0.3">
      <c r="A3801" s="9">
        <v>3797</v>
      </c>
      <c r="B3801" s="14" t="s">
        <v>7864</v>
      </c>
      <c r="C3801" s="15">
        <v>45622</v>
      </c>
      <c r="D3801" s="15">
        <v>45626</v>
      </c>
      <c r="E3801" s="10" t="s">
        <v>44</v>
      </c>
      <c r="F3801" s="10" t="s">
        <v>2281</v>
      </c>
      <c r="G3801" s="10" t="s">
        <v>2282</v>
      </c>
      <c r="H3801" s="10" t="s">
        <v>36</v>
      </c>
      <c r="I3801" s="10" t="s">
        <v>23</v>
      </c>
      <c r="J3801" s="10" t="s">
        <v>3921</v>
      </c>
      <c r="K3801" s="10" t="s">
        <v>1086</v>
      </c>
      <c r="L3801" s="10">
        <v>1453</v>
      </c>
      <c r="M3801" s="10" t="s">
        <v>133</v>
      </c>
      <c r="N3801" s="10" t="str">
        <f>_xlfn.XLOOKUP($M:$M,People!$B:$B,People!A:A)</f>
        <v>Chuck Magee</v>
      </c>
      <c r="O3801" s="10" t="s">
        <v>696</v>
      </c>
      <c r="P3801" s="10" t="str">
        <f>VLOOKUP(O3801,Products!$A:$E,3,FALSE)</f>
        <v>Dell</v>
      </c>
      <c r="Q3801" s="31">
        <f>INDEX(Products!$E:$E,MATCH(O3801,Products!$A:$A,0))</f>
        <v>0.4</v>
      </c>
      <c r="R3801" s="10" t="s">
        <v>41</v>
      </c>
      <c r="S3801" s="10" t="s">
        <v>68</v>
      </c>
      <c r="T3801" s="10" t="s">
        <v>697</v>
      </c>
      <c r="U3801" s="12">
        <v>14.73</v>
      </c>
      <c r="V3801" s="12">
        <v>3</v>
      </c>
      <c r="W3801" s="12">
        <v>0</v>
      </c>
      <c r="X3801" s="12">
        <v>6.9230999999999998</v>
      </c>
    </row>
    <row r="3802" spans="1:24" ht="14" x14ac:dyDescent="0.3">
      <c r="A3802" s="9">
        <v>3798</v>
      </c>
      <c r="B3802" s="14" t="s">
        <v>7864</v>
      </c>
      <c r="C3802" s="15">
        <v>45622</v>
      </c>
      <c r="D3802" s="15">
        <v>45626</v>
      </c>
      <c r="E3802" s="10" t="s">
        <v>44</v>
      </c>
      <c r="F3802" s="10" t="s">
        <v>2281</v>
      </c>
      <c r="G3802" s="10" t="s">
        <v>2282</v>
      </c>
      <c r="H3802" s="10" t="s">
        <v>36</v>
      </c>
      <c r="I3802" s="10" t="s">
        <v>23</v>
      </c>
      <c r="J3802" s="10" t="s">
        <v>3921</v>
      </c>
      <c r="K3802" s="10" t="s">
        <v>1086</v>
      </c>
      <c r="L3802" s="10">
        <v>1453</v>
      </c>
      <c r="M3802" s="10" t="s">
        <v>133</v>
      </c>
      <c r="N3802" s="10" t="str">
        <f>_xlfn.XLOOKUP($M:$M,People!$B:$B,People!A:A)</f>
        <v>Chuck Magee</v>
      </c>
      <c r="O3802" s="10" t="s">
        <v>2580</v>
      </c>
      <c r="P3802" s="10" t="str">
        <f>VLOOKUP(O3802,Products!$A:$E,3,FALSE)</f>
        <v>Avery</v>
      </c>
      <c r="Q3802" s="31">
        <f>INDEX(Products!$E:$E,MATCH(O3802,Products!$A:$A,0))</f>
        <v>0.28999999999999998</v>
      </c>
      <c r="R3802" s="10" t="s">
        <v>41</v>
      </c>
      <c r="S3802" s="10" t="s">
        <v>68</v>
      </c>
      <c r="T3802" s="10" t="s">
        <v>2581</v>
      </c>
      <c r="U3802" s="12">
        <v>61.04</v>
      </c>
      <c r="V3802" s="12">
        <v>4</v>
      </c>
      <c r="W3802" s="12">
        <v>0</v>
      </c>
      <c r="X3802" s="12">
        <v>30.52</v>
      </c>
    </row>
    <row r="3803" spans="1:24" ht="14" x14ac:dyDescent="0.3">
      <c r="A3803" s="9">
        <v>3799</v>
      </c>
      <c r="B3803" s="14" t="s">
        <v>7864</v>
      </c>
      <c r="C3803" s="15">
        <v>45622</v>
      </c>
      <c r="D3803" s="15">
        <v>45626</v>
      </c>
      <c r="E3803" s="10" t="s">
        <v>44</v>
      </c>
      <c r="F3803" s="10" t="s">
        <v>2281</v>
      </c>
      <c r="G3803" s="10" t="s">
        <v>2282</v>
      </c>
      <c r="H3803" s="10" t="s">
        <v>36</v>
      </c>
      <c r="I3803" s="10" t="s">
        <v>23</v>
      </c>
      <c r="J3803" s="10" t="s">
        <v>3921</v>
      </c>
      <c r="K3803" s="10" t="s">
        <v>1086</v>
      </c>
      <c r="L3803" s="10">
        <v>1453</v>
      </c>
      <c r="M3803" s="10" t="s">
        <v>133</v>
      </c>
      <c r="N3803" s="10" t="str">
        <f>_xlfn.XLOOKUP($M:$M,People!$B:$B,People!A:A)</f>
        <v>Chuck Magee</v>
      </c>
      <c r="O3803" s="10" t="s">
        <v>3340</v>
      </c>
      <c r="P3803" s="10" t="str">
        <f>VLOOKUP(O3803,Products!$A:$E,3,FALSE)</f>
        <v>HP</v>
      </c>
      <c r="Q3803" s="31">
        <f>INDEX(Products!$E:$E,MATCH(O3803,Products!$A:$A,0))</f>
        <v>0.25</v>
      </c>
      <c r="R3803" s="10" t="s">
        <v>41</v>
      </c>
      <c r="S3803" s="10" t="s">
        <v>82</v>
      </c>
      <c r="T3803" s="10" t="s">
        <v>3341</v>
      </c>
      <c r="U3803" s="12">
        <v>10.95</v>
      </c>
      <c r="V3803" s="12">
        <v>3</v>
      </c>
      <c r="W3803" s="12">
        <v>0</v>
      </c>
      <c r="X3803" s="12">
        <v>5.1464999999999996</v>
      </c>
    </row>
    <row r="3804" spans="1:24" ht="14" x14ac:dyDescent="0.3">
      <c r="A3804" s="9">
        <v>3800</v>
      </c>
      <c r="B3804" s="14" t="s">
        <v>7864</v>
      </c>
      <c r="C3804" s="15">
        <v>45622</v>
      </c>
      <c r="D3804" s="15">
        <v>45626</v>
      </c>
      <c r="E3804" s="10" t="s">
        <v>44</v>
      </c>
      <c r="F3804" s="10" t="s">
        <v>2281</v>
      </c>
      <c r="G3804" s="10" t="s">
        <v>2282</v>
      </c>
      <c r="H3804" s="10" t="s">
        <v>36</v>
      </c>
      <c r="I3804" s="10" t="s">
        <v>23</v>
      </c>
      <c r="J3804" s="10" t="s">
        <v>3921</v>
      </c>
      <c r="K3804" s="10" t="s">
        <v>1086</v>
      </c>
      <c r="L3804" s="10">
        <v>1453</v>
      </c>
      <c r="M3804" s="10" t="s">
        <v>133</v>
      </c>
      <c r="N3804" s="10" t="str">
        <f>_xlfn.XLOOKUP($M:$M,People!$B:$B,People!A:A)</f>
        <v>Chuck Magee</v>
      </c>
      <c r="O3804" s="10" t="s">
        <v>3922</v>
      </c>
      <c r="P3804" s="10" t="str">
        <f>VLOOKUP(O3804,Products!$A:$E,3,FALSE)</f>
        <v>Avery</v>
      </c>
      <c r="Q3804" s="31">
        <f>INDEX(Products!$E:$E,MATCH(O3804,Products!$A:$A,0))</f>
        <v>0.25</v>
      </c>
      <c r="R3804" s="10" t="s">
        <v>41</v>
      </c>
      <c r="S3804" s="10" t="s">
        <v>53</v>
      </c>
      <c r="T3804" s="10" t="s">
        <v>3923</v>
      </c>
      <c r="U3804" s="12">
        <v>104.9</v>
      </c>
      <c r="V3804" s="12">
        <v>5</v>
      </c>
      <c r="W3804" s="12">
        <v>0</v>
      </c>
      <c r="X3804" s="12">
        <v>25.175999999999998</v>
      </c>
    </row>
    <row r="3805" spans="1:24" ht="14" x14ac:dyDescent="0.3">
      <c r="A3805" s="9">
        <v>3801</v>
      </c>
      <c r="B3805" s="14" t="s">
        <v>7865</v>
      </c>
      <c r="C3805" s="15">
        <v>45622</v>
      </c>
      <c r="D3805" s="15">
        <v>45627</v>
      </c>
      <c r="E3805" s="10" t="s">
        <v>44</v>
      </c>
      <c r="F3805" s="10" t="s">
        <v>784</v>
      </c>
      <c r="G3805" s="10" t="s">
        <v>785</v>
      </c>
      <c r="H3805" s="10" t="s">
        <v>36</v>
      </c>
      <c r="I3805" s="10" t="s">
        <v>23</v>
      </c>
      <c r="J3805" s="10" t="s">
        <v>284</v>
      </c>
      <c r="K3805" s="10" t="s">
        <v>525</v>
      </c>
      <c r="L3805" s="10">
        <v>65807</v>
      </c>
      <c r="M3805" s="10" t="s">
        <v>95</v>
      </c>
      <c r="N3805" s="10" t="str">
        <f>_xlfn.XLOOKUP($M:$M,People!$B:$B,People!A:A)</f>
        <v>Roxanne Rodriguez</v>
      </c>
      <c r="O3805" s="10" t="s">
        <v>1203</v>
      </c>
      <c r="P3805" s="10" t="str">
        <f>VLOOKUP(O3805,Products!$A:$E,3,FALSE)</f>
        <v>3M</v>
      </c>
      <c r="Q3805" s="31">
        <f>INDEX(Products!$E:$E,MATCH(O3805,Products!$A:$A,0))</f>
        <v>0.3</v>
      </c>
      <c r="R3805" s="10" t="s">
        <v>64</v>
      </c>
      <c r="S3805" s="10" t="s">
        <v>1063</v>
      </c>
      <c r="T3805" s="10" t="s">
        <v>1204</v>
      </c>
      <c r="U3805" s="12">
        <v>599.99</v>
      </c>
      <c r="V3805" s="12">
        <v>1</v>
      </c>
      <c r="W3805" s="12">
        <v>0</v>
      </c>
      <c r="X3805" s="12">
        <v>233.99610000000001</v>
      </c>
    </row>
    <row r="3806" spans="1:24" ht="14" x14ac:dyDescent="0.3">
      <c r="A3806" s="9">
        <v>3802</v>
      </c>
      <c r="B3806" s="14" t="s">
        <v>7866</v>
      </c>
      <c r="C3806" s="15">
        <v>45623</v>
      </c>
      <c r="D3806" s="15">
        <v>45625</v>
      </c>
      <c r="E3806" s="10" t="s">
        <v>19</v>
      </c>
      <c r="F3806" s="10" t="s">
        <v>163</v>
      </c>
      <c r="G3806" s="10" t="s">
        <v>164</v>
      </c>
      <c r="H3806" s="10" t="s">
        <v>92</v>
      </c>
      <c r="I3806" s="10" t="s">
        <v>23</v>
      </c>
      <c r="J3806" s="10" t="s">
        <v>3361</v>
      </c>
      <c r="K3806" s="10" t="s">
        <v>1086</v>
      </c>
      <c r="L3806" s="10">
        <v>2149</v>
      </c>
      <c r="M3806" s="10" t="s">
        <v>133</v>
      </c>
      <c r="N3806" s="10" t="str">
        <f>_xlfn.XLOOKUP($M:$M,People!$B:$B,People!A:A)</f>
        <v>Chuck Magee</v>
      </c>
      <c r="O3806" s="10" t="s">
        <v>4902</v>
      </c>
      <c r="P3806" s="10" t="str">
        <f>VLOOKUP(O3806,Products!$A:$E,3,FALSE)</f>
        <v>3M</v>
      </c>
      <c r="Q3806" s="31">
        <f>INDEX(Products!$E:$E,MATCH(O3806,Products!$A:$A,0))</f>
        <v>0.34</v>
      </c>
      <c r="R3806" s="10" t="s">
        <v>28</v>
      </c>
      <c r="S3806" s="10" t="s">
        <v>29</v>
      </c>
      <c r="T3806" s="10" t="s">
        <v>4903</v>
      </c>
      <c r="U3806" s="12">
        <v>170.98</v>
      </c>
      <c r="V3806" s="12">
        <v>1</v>
      </c>
      <c r="W3806" s="12">
        <v>0</v>
      </c>
      <c r="X3806" s="12">
        <v>32.486199999999997</v>
      </c>
    </row>
    <row r="3807" spans="1:24" ht="14" x14ac:dyDescent="0.3">
      <c r="A3807" s="9">
        <v>3803</v>
      </c>
      <c r="B3807" s="14" t="s">
        <v>7867</v>
      </c>
      <c r="C3807" s="15">
        <v>45623</v>
      </c>
      <c r="D3807" s="15">
        <v>45629</v>
      </c>
      <c r="E3807" s="10" t="s">
        <v>44</v>
      </c>
      <c r="F3807" s="10" t="s">
        <v>2133</v>
      </c>
      <c r="G3807" s="10" t="s">
        <v>2134</v>
      </c>
      <c r="H3807" s="10" t="s">
        <v>22</v>
      </c>
      <c r="I3807" s="10" t="s">
        <v>23</v>
      </c>
      <c r="J3807" s="10" t="s">
        <v>2135</v>
      </c>
      <c r="K3807" s="10" t="s">
        <v>38</v>
      </c>
      <c r="L3807" s="10">
        <v>92530</v>
      </c>
      <c r="M3807" s="10" t="s">
        <v>39</v>
      </c>
      <c r="N3807" s="10" t="str">
        <f>_xlfn.XLOOKUP($M:$M,People!$B:$B,People!A:A)</f>
        <v>Sadie Pawthorne</v>
      </c>
      <c r="O3807" s="10" t="s">
        <v>1590</v>
      </c>
      <c r="P3807" s="10" t="str">
        <f>VLOOKUP(O3807,Products!$A:$E,3,FALSE)</f>
        <v>Canon</v>
      </c>
      <c r="Q3807" s="31">
        <f>INDEX(Products!$E:$E,MATCH(O3807,Products!$A:$A,0))</f>
        <v>0.38</v>
      </c>
      <c r="R3807" s="10" t="s">
        <v>28</v>
      </c>
      <c r="S3807" s="10" t="s">
        <v>32</v>
      </c>
      <c r="T3807" s="10" t="s">
        <v>1591</v>
      </c>
      <c r="U3807" s="12">
        <v>283.92</v>
      </c>
      <c r="V3807" s="12">
        <v>5</v>
      </c>
      <c r="W3807" s="12">
        <v>0.2</v>
      </c>
      <c r="X3807" s="12">
        <v>17.745000000000019</v>
      </c>
    </row>
    <row r="3808" spans="1:24" ht="14" x14ac:dyDescent="0.3">
      <c r="A3808" s="9">
        <v>3804</v>
      </c>
      <c r="B3808" s="14" t="s">
        <v>7866</v>
      </c>
      <c r="C3808" s="15">
        <v>45623</v>
      </c>
      <c r="D3808" s="15">
        <v>45625</v>
      </c>
      <c r="E3808" s="10" t="s">
        <v>19</v>
      </c>
      <c r="F3808" s="10" t="s">
        <v>163</v>
      </c>
      <c r="G3808" s="10" t="s">
        <v>164</v>
      </c>
      <c r="H3808" s="10" t="s">
        <v>92</v>
      </c>
      <c r="I3808" s="10" t="s">
        <v>23</v>
      </c>
      <c r="J3808" s="10" t="s">
        <v>3361</v>
      </c>
      <c r="K3808" s="10" t="s">
        <v>1086</v>
      </c>
      <c r="L3808" s="10">
        <v>2149</v>
      </c>
      <c r="M3808" s="10" t="s">
        <v>133</v>
      </c>
      <c r="N3808" s="10" t="str">
        <f>_xlfn.XLOOKUP($M:$M,People!$B:$B,People!A:A)</f>
        <v>Chuck Magee</v>
      </c>
      <c r="O3808" s="10" t="s">
        <v>5797</v>
      </c>
      <c r="P3808" s="10" t="str">
        <f>VLOOKUP(O3808,Products!$A:$E,3,FALSE)</f>
        <v>3M</v>
      </c>
      <c r="Q3808" s="31">
        <f>INDEX(Products!$E:$E,MATCH(O3808,Products!$A:$A,0))</f>
        <v>0.34</v>
      </c>
      <c r="R3808" s="10" t="s">
        <v>28</v>
      </c>
      <c r="S3808" s="10" t="s">
        <v>58</v>
      </c>
      <c r="T3808" s="10" t="s">
        <v>5798</v>
      </c>
      <c r="U3808" s="12">
        <v>38.97</v>
      </c>
      <c r="V3808" s="12">
        <v>3</v>
      </c>
      <c r="W3808" s="12">
        <v>0</v>
      </c>
      <c r="X3808" s="12">
        <v>4.6763999999999992</v>
      </c>
    </row>
    <row r="3809" spans="1:24" ht="14" x14ac:dyDescent="0.3">
      <c r="A3809" s="9">
        <v>3805</v>
      </c>
      <c r="B3809" s="14" t="s">
        <v>7868</v>
      </c>
      <c r="C3809" s="15">
        <v>45623</v>
      </c>
      <c r="D3809" s="15">
        <v>45628</v>
      </c>
      <c r="E3809" s="10" t="s">
        <v>44</v>
      </c>
      <c r="F3809" s="10" t="s">
        <v>1177</v>
      </c>
      <c r="G3809" s="10" t="s">
        <v>1178</v>
      </c>
      <c r="H3809" s="10" t="s">
        <v>22</v>
      </c>
      <c r="I3809" s="10" t="s">
        <v>23</v>
      </c>
      <c r="J3809" s="10" t="s">
        <v>1179</v>
      </c>
      <c r="K3809" s="10" t="s">
        <v>48</v>
      </c>
      <c r="L3809" s="10">
        <v>33024</v>
      </c>
      <c r="M3809" s="10" t="s">
        <v>26</v>
      </c>
      <c r="N3809" s="10" t="str">
        <f>_xlfn.XLOOKUP($M:$M,People!$B:$B,People!A:A)</f>
        <v>Fred Suzuki</v>
      </c>
      <c r="O3809" s="10" t="s">
        <v>1180</v>
      </c>
      <c r="P3809" s="10" t="str">
        <f>VLOOKUP(O3809,Products!$A:$E,3,FALSE)</f>
        <v>HP</v>
      </c>
      <c r="Q3809" s="31">
        <f>INDEX(Products!$E:$E,MATCH(O3809,Products!$A:$A,0))</f>
        <v>0.31</v>
      </c>
      <c r="R3809" s="10" t="s">
        <v>28</v>
      </c>
      <c r="S3809" s="10" t="s">
        <v>50</v>
      </c>
      <c r="T3809" s="10" t="s">
        <v>1181</v>
      </c>
      <c r="U3809" s="12">
        <v>375.45750000000004</v>
      </c>
      <c r="V3809" s="12">
        <v>3</v>
      </c>
      <c r="W3809" s="12">
        <v>0.45</v>
      </c>
      <c r="X3809" s="12">
        <v>-157.00949999999997</v>
      </c>
    </row>
    <row r="3810" spans="1:24" ht="14" x14ac:dyDescent="0.3">
      <c r="A3810" s="9">
        <v>3806</v>
      </c>
      <c r="B3810" s="14" t="s">
        <v>7866</v>
      </c>
      <c r="C3810" s="15">
        <v>45623</v>
      </c>
      <c r="D3810" s="15">
        <v>45625</v>
      </c>
      <c r="E3810" s="10" t="s">
        <v>19</v>
      </c>
      <c r="F3810" s="10" t="s">
        <v>163</v>
      </c>
      <c r="G3810" s="10" t="s">
        <v>164</v>
      </c>
      <c r="H3810" s="10" t="s">
        <v>92</v>
      </c>
      <c r="I3810" s="10" t="s">
        <v>23</v>
      </c>
      <c r="J3810" s="10" t="s">
        <v>3361</v>
      </c>
      <c r="K3810" s="10" t="s">
        <v>1086</v>
      </c>
      <c r="L3810" s="10">
        <v>2149</v>
      </c>
      <c r="M3810" s="10" t="s">
        <v>133</v>
      </c>
      <c r="N3810" s="10" t="str">
        <f>_xlfn.XLOOKUP($M:$M,People!$B:$B,People!A:A)</f>
        <v>Chuck Magee</v>
      </c>
      <c r="O3810" s="10" t="s">
        <v>2910</v>
      </c>
      <c r="P3810" s="10" t="str">
        <f>VLOOKUP(O3810,Products!$A:$E,3,FALSE)</f>
        <v>Logitech</v>
      </c>
      <c r="Q3810" s="31">
        <f>INDEX(Products!$E:$E,MATCH(O3810,Products!$A:$A,0))</f>
        <v>0.37</v>
      </c>
      <c r="R3810" s="10" t="s">
        <v>28</v>
      </c>
      <c r="S3810" s="10" t="s">
        <v>50</v>
      </c>
      <c r="T3810" s="10" t="s">
        <v>2911</v>
      </c>
      <c r="U3810" s="12">
        <v>446.06799999999998</v>
      </c>
      <c r="V3810" s="12">
        <v>4</v>
      </c>
      <c r="W3810" s="12">
        <v>0.3</v>
      </c>
      <c r="X3810" s="12">
        <v>0</v>
      </c>
    </row>
    <row r="3811" spans="1:24" ht="14" x14ac:dyDescent="0.3">
      <c r="A3811" s="9">
        <v>3807</v>
      </c>
      <c r="B3811" s="14" t="s">
        <v>7869</v>
      </c>
      <c r="C3811" s="15">
        <v>45623</v>
      </c>
      <c r="D3811" s="15">
        <v>45627</v>
      </c>
      <c r="E3811" s="10" t="s">
        <v>44</v>
      </c>
      <c r="F3811" s="10" t="s">
        <v>1427</v>
      </c>
      <c r="G3811" s="10" t="s">
        <v>1428</v>
      </c>
      <c r="H3811" s="10" t="s">
        <v>22</v>
      </c>
      <c r="I3811" s="10" t="s">
        <v>23</v>
      </c>
      <c r="J3811" s="10" t="s">
        <v>237</v>
      </c>
      <c r="K3811" s="10" t="s">
        <v>238</v>
      </c>
      <c r="L3811" s="10">
        <v>10024</v>
      </c>
      <c r="M3811" s="10" t="s">
        <v>133</v>
      </c>
      <c r="N3811" s="10" t="str">
        <f>_xlfn.XLOOKUP($M:$M,People!$B:$B,People!A:A)</f>
        <v>Chuck Magee</v>
      </c>
      <c r="O3811" s="10" t="s">
        <v>3465</v>
      </c>
      <c r="P3811" s="10" t="str">
        <f>VLOOKUP(O3811,Products!$A:$E,3,FALSE)</f>
        <v>3M</v>
      </c>
      <c r="Q3811" s="31">
        <f>INDEX(Products!$E:$E,MATCH(O3811,Products!$A:$A,0))</f>
        <v>0.3</v>
      </c>
      <c r="R3811" s="10" t="s">
        <v>41</v>
      </c>
      <c r="S3811" s="10" t="s">
        <v>61</v>
      </c>
      <c r="T3811" s="10" t="s">
        <v>3466</v>
      </c>
      <c r="U3811" s="12">
        <v>29.79</v>
      </c>
      <c r="V3811" s="12">
        <v>3</v>
      </c>
      <c r="W3811" s="12">
        <v>0</v>
      </c>
      <c r="X3811" s="12">
        <v>12.511800000000001</v>
      </c>
    </row>
    <row r="3812" spans="1:24" ht="14" x14ac:dyDescent="0.3">
      <c r="A3812" s="9">
        <v>3808</v>
      </c>
      <c r="B3812" s="14" t="s">
        <v>7870</v>
      </c>
      <c r="C3812" s="15">
        <v>45623</v>
      </c>
      <c r="D3812" s="15">
        <v>45627</v>
      </c>
      <c r="E3812" s="10" t="s">
        <v>44</v>
      </c>
      <c r="F3812" s="10" t="s">
        <v>2455</v>
      </c>
      <c r="G3812" s="10" t="s">
        <v>2456</v>
      </c>
      <c r="H3812" s="10" t="s">
        <v>92</v>
      </c>
      <c r="I3812" s="10" t="s">
        <v>23</v>
      </c>
      <c r="J3812" s="10" t="s">
        <v>1478</v>
      </c>
      <c r="K3812" s="10" t="s">
        <v>1479</v>
      </c>
      <c r="L3812" s="10">
        <v>72701</v>
      </c>
      <c r="M3812" s="10" t="s">
        <v>26</v>
      </c>
      <c r="N3812" s="10" t="str">
        <f>_xlfn.XLOOKUP($M:$M,People!$B:$B,People!A:A)</f>
        <v>Fred Suzuki</v>
      </c>
      <c r="O3812" s="10" t="s">
        <v>2457</v>
      </c>
      <c r="P3812" s="10" t="str">
        <f>VLOOKUP(O3812,Products!$A:$E,3,FALSE)</f>
        <v>Staples</v>
      </c>
      <c r="Q3812" s="31">
        <f>INDEX(Products!$E:$E,MATCH(O3812,Products!$A:$A,0))</f>
        <v>0.28999999999999998</v>
      </c>
      <c r="R3812" s="10" t="s">
        <v>41</v>
      </c>
      <c r="S3812" s="10" t="s">
        <v>68</v>
      </c>
      <c r="T3812" s="10" t="s">
        <v>2458</v>
      </c>
      <c r="U3812" s="12">
        <v>6.24</v>
      </c>
      <c r="V3812" s="12">
        <v>2</v>
      </c>
      <c r="W3812" s="12">
        <v>0</v>
      </c>
      <c r="X3812" s="12">
        <v>3.0575999999999999</v>
      </c>
    </row>
    <row r="3813" spans="1:24" ht="14" x14ac:dyDescent="0.3">
      <c r="A3813" s="9">
        <v>3809</v>
      </c>
      <c r="B3813" s="14" t="s">
        <v>7871</v>
      </c>
      <c r="C3813" s="15">
        <v>45623</v>
      </c>
      <c r="D3813" s="15">
        <v>45627</v>
      </c>
      <c r="E3813" s="10" t="s">
        <v>44</v>
      </c>
      <c r="F3813" s="10" t="s">
        <v>176</v>
      </c>
      <c r="G3813" s="10" t="s">
        <v>177</v>
      </c>
      <c r="H3813" s="10" t="s">
        <v>92</v>
      </c>
      <c r="I3813" s="10" t="s">
        <v>23</v>
      </c>
      <c r="J3813" s="10" t="s">
        <v>37</v>
      </c>
      <c r="K3813" s="10" t="s">
        <v>38</v>
      </c>
      <c r="L3813" s="10">
        <v>90049</v>
      </c>
      <c r="M3813" s="10" t="s">
        <v>39</v>
      </c>
      <c r="N3813" s="10" t="str">
        <f>_xlfn.XLOOKUP($M:$M,People!$B:$B,People!A:A)</f>
        <v>Sadie Pawthorne</v>
      </c>
      <c r="O3813" s="10" t="s">
        <v>286</v>
      </c>
      <c r="P3813" s="10" t="str">
        <f>VLOOKUP(O3813,Products!$A:$E,3,FALSE)</f>
        <v>Office Depot</v>
      </c>
      <c r="Q3813" s="31">
        <f>INDEX(Products!$E:$E,MATCH(O3813,Products!$A:$A,0))</f>
        <v>0.36</v>
      </c>
      <c r="R3813" s="10" t="s">
        <v>41</v>
      </c>
      <c r="S3813" s="10" t="s">
        <v>82</v>
      </c>
      <c r="T3813" s="10" t="s">
        <v>287</v>
      </c>
      <c r="U3813" s="12">
        <v>113.82</v>
      </c>
      <c r="V3813" s="12">
        <v>3</v>
      </c>
      <c r="W3813" s="12">
        <v>0</v>
      </c>
      <c r="X3813" s="12">
        <v>53.495399999999989</v>
      </c>
    </row>
    <row r="3814" spans="1:24" ht="14" x14ac:dyDescent="0.3">
      <c r="A3814" s="9">
        <v>3810</v>
      </c>
      <c r="B3814" s="14" t="s">
        <v>7866</v>
      </c>
      <c r="C3814" s="15">
        <v>45623</v>
      </c>
      <c r="D3814" s="15">
        <v>45625</v>
      </c>
      <c r="E3814" s="10" t="s">
        <v>19</v>
      </c>
      <c r="F3814" s="10" t="s">
        <v>163</v>
      </c>
      <c r="G3814" s="10" t="s">
        <v>164</v>
      </c>
      <c r="H3814" s="10" t="s">
        <v>92</v>
      </c>
      <c r="I3814" s="10" t="s">
        <v>23</v>
      </c>
      <c r="J3814" s="10" t="s">
        <v>3361</v>
      </c>
      <c r="K3814" s="10" t="s">
        <v>1086</v>
      </c>
      <c r="L3814" s="10">
        <v>2149</v>
      </c>
      <c r="M3814" s="10" t="s">
        <v>133</v>
      </c>
      <c r="N3814" s="10" t="str">
        <f>_xlfn.XLOOKUP($M:$M,People!$B:$B,People!A:A)</f>
        <v>Chuck Magee</v>
      </c>
      <c r="O3814" s="10" t="s">
        <v>1927</v>
      </c>
      <c r="P3814" s="10" t="str">
        <f>VLOOKUP(O3814,Products!$A:$E,3,FALSE)</f>
        <v>IKEA</v>
      </c>
      <c r="Q3814" s="31">
        <f>INDEX(Products!$E:$E,MATCH(O3814,Products!$A:$A,0))</f>
        <v>0.36</v>
      </c>
      <c r="R3814" s="10" t="s">
        <v>41</v>
      </c>
      <c r="S3814" s="10" t="s">
        <v>82</v>
      </c>
      <c r="T3814" s="10" t="s">
        <v>1928</v>
      </c>
      <c r="U3814" s="12">
        <v>40.08</v>
      </c>
      <c r="V3814" s="12">
        <v>6</v>
      </c>
      <c r="W3814" s="12">
        <v>0</v>
      </c>
      <c r="X3814" s="12">
        <v>19.238399999999999</v>
      </c>
    </row>
    <row r="3815" spans="1:24" ht="14" x14ac:dyDescent="0.3">
      <c r="A3815" s="9">
        <v>3811</v>
      </c>
      <c r="B3815" s="14" t="s">
        <v>7866</v>
      </c>
      <c r="C3815" s="15">
        <v>45623</v>
      </c>
      <c r="D3815" s="15">
        <v>45625</v>
      </c>
      <c r="E3815" s="10" t="s">
        <v>19</v>
      </c>
      <c r="F3815" s="10" t="s">
        <v>163</v>
      </c>
      <c r="G3815" s="10" t="s">
        <v>164</v>
      </c>
      <c r="H3815" s="10" t="s">
        <v>92</v>
      </c>
      <c r="I3815" s="10" t="s">
        <v>23</v>
      </c>
      <c r="J3815" s="10" t="s">
        <v>3361</v>
      </c>
      <c r="K3815" s="10" t="s">
        <v>1086</v>
      </c>
      <c r="L3815" s="10">
        <v>2149</v>
      </c>
      <c r="M3815" s="10" t="s">
        <v>133</v>
      </c>
      <c r="N3815" s="10" t="str">
        <f>_xlfn.XLOOKUP($M:$M,People!$B:$B,People!A:A)</f>
        <v>Chuck Magee</v>
      </c>
      <c r="O3815" s="10" t="s">
        <v>2252</v>
      </c>
      <c r="P3815" s="10" t="str">
        <f>VLOOKUP(O3815,Products!$A:$E,3,FALSE)</f>
        <v>Logitech</v>
      </c>
      <c r="Q3815" s="31">
        <f>INDEX(Products!$E:$E,MATCH(O3815,Products!$A:$A,0))</f>
        <v>0.27</v>
      </c>
      <c r="R3815" s="10" t="s">
        <v>41</v>
      </c>
      <c r="S3815" s="10" t="s">
        <v>82</v>
      </c>
      <c r="T3815" s="10" t="s">
        <v>2253</v>
      </c>
      <c r="U3815" s="12">
        <v>59.94</v>
      </c>
      <c r="V3815" s="12">
        <v>3</v>
      </c>
      <c r="W3815" s="12">
        <v>0</v>
      </c>
      <c r="X3815" s="12">
        <v>28.171799999999998</v>
      </c>
    </row>
    <row r="3816" spans="1:24" ht="14" x14ac:dyDescent="0.3">
      <c r="A3816" s="9">
        <v>3812</v>
      </c>
      <c r="B3816" s="14" t="s">
        <v>7866</v>
      </c>
      <c r="C3816" s="15">
        <v>45623</v>
      </c>
      <c r="D3816" s="15">
        <v>45625</v>
      </c>
      <c r="E3816" s="10" t="s">
        <v>19</v>
      </c>
      <c r="F3816" s="10" t="s">
        <v>163</v>
      </c>
      <c r="G3816" s="10" t="s">
        <v>164</v>
      </c>
      <c r="H3816" s="10" t="s">
        <v>92</v>
      </c>
      <c r="I3816" s="10" t="s">
        <v>23</v>
      </c>
      <c r="J3816" s="10" t="s">
        <v>3361</v>
      </c>
      <c r="K3816" s="10" t="s">
        <v>1086</v>
      </c>
      <c r="L3816" s="10">
        <v>2149</v>
      </c>
      <c r="M3816" s="10" t="s">
        <v>133</v>
      </c>
      <c r="N3816" s="10" t="str">
        <f>_xlfn.XLOOKUP($M:$M,People!$B:$B,People!A:A)</f>
        <v>Chuck Magee</v>
      </c>
      <c r="O3816" s="10" t="s">
        <v>3305</v>
      </c>
      <c r="P3816" s="10" t="str">
        <f>VLOOKUP(O3816,Products!$A:$E,3,FALSE)</f>
        <v>Canon</v>
      </c>
      <c r="Q3816" s="31">
        <f>INDEX(Products!$E:$E,MATCH(O3816,Products!$A:$A,0))</f>
        <v>0.4</v>
      </c>
      <c r="R3816" s="10" t="s">
        <v>41</v>
      </c>
      <c r="S3816" s="10" t="s">
        <v>82</v>
      </c>
      <c r="T3816" s="10" t="s">
        <v>3306</v>
      </c>
      <c r="U3816" s="12">
        <v>154.9</v>
      </c>
      <c r="V3816" s="12">
        <v>5</v>
      </c>
      <c r="W3816" s="12">
        <v>0</v>
      </c>
      <c r="X3816" s="12">
        <v>69.704999999999998</v>
      </c>
    </row>
    <row r="3817" spans="1:24" ht="14" x14ac:dyDescent="0.3">
      <c r="A3817" s="9">
        <v>3813</v>
      </c>
      <c r="B3817" s="14" t="s">
        <v>7871</v>
      </c>
      <c r="C3817" s="15">
        <v>45623</v>
      </c>
      <c r="D3817" s="15">
        <v>45627</v>
      </c>
      <c r="E3817" s="10" t="s">
        <v>44</v>
      </c>
      <c r="F3817" s="10" t="s">
        <v>176</v>
      </c>
      <c r="G3817" s="10" t="s">
        <v>177</v>
      </c>
      <c r="H3817" s="10" t="s">
        <v>92</v>
      </c>
      <c r="I3817" s="10" t="s">
        <v>23</v>
      </c>
      <c r="J3817" s="10" t="s">
        <v>37</v>
      </c>
      <c r="K3817" s="10" t="s">
        <v>38</v>
      </c>
      <c r="L3817" s="10">
        <v>90049</v>
      </c>
      <c r="M3817" s="10" t="s">
        <v>39</v>
      </c>
      <c r="N3817" s="10" t="str">
        <f>_xlfn.XLOOKUP($M:$M,People!$B:$B,People!A:A)</f>
        <v>Sadie Pawthorne</v>
      </c>
      <c r="O3817" s="10" t="s">
        <v>1232</v>
      </c>
      <c r="P3817" s="10" t="str">
        <f>VLOOKUP(O3817,Products!$A:$E,3,FALSE)</f>
        <v>Staples</v>
      </c>
      <c r="Q3817" s="31">
        <f>INDEX(Products!$E:$E,MATCH(O3817,Products!$A:$A,0))</f>
        <v>0.31</v>
      </c>
      <c r="R3817" s="10" t="s">
        <v>64</v>
      </c>
      <c r="S3817" s="10" t="s">
        <v>144</v>
      </c>
      <c r="T3817" s="10" t="s">
        <v>1233</v>
      </c>
      <c r="U3817" s="12">
        <v>107.97</v>
      </c>
      <c r="V3817" s="12">
        <v>3</v>
      </c>
      <c r="W3817" s="12">
        <v>0</v>
      </c>
      <c r="X3817" s="12">
        <v>22.6737</v>
      </c>
    </row>
    <row r="3818" spans="1:24" ht="14" x14ac:dyDescent="0.3">
      <c r="A3818" s="9">
        <v>3814</v>
      </c>
      <c r="B3818" s="14" t="s">
        <v>7872</v>
      </c>
      <c r="C3818" s="15">
        <v>45623</v>
      </c>
      <c r="D3818" s="15">
        <v>45625</v>
      </c>
      <c r="E3818" s="10" t="s">
        <v>168</v>
      </c>
      <c r="F3818" s="10" t="s">
        <v>1814</v>
      </c>
      <c r="G3818" s="10" t="s">
        <v>1815</v>
      </c>
      <c r="H3818" s="10" t="s">
        <v>36</v>
      </c>
      <c r="I3818" s="10" t="s">
        <v>23</v>
      </c>
      <c r="J3818" s="10" t="s">
        <v>533</v>
      </c>
      <c r="K3818" s="10" t="s">
        <v>218</v>
      </c>
      <c r="L3818" s="10">
        <v>19711</v>
      </c>
      <c r="M3818" s="10" t="s">
        <v>133</v>
      </c>
      <c r="N3818" s="10" t="str">
        <f>_xlfn.XLOOKUP($M:$M,People!$B:$B,People!A:A)</f>
        <v>Chuck Magee</v>
      </c>
      <c r="O3818" s="10" t="s">
        <v>4757</v>
      </c>
      <c r="P3818" s="10" t="str">
        <f>VLOOKUP(O3818,Products!$A:$E,3,FALSE)</f>
        <v>Avery</v>
      </c>
      <c r="Q3818" s="31">
        <f>INDEX(Products!$E:$E,MATCH(O3818,Products!$A:$A,0))</f>
        <v>0.27</v>
      </c>
      <c r="R3818" s="10" t="s">
        <v>64</v>
      </c>
      <c r="S3818" s="10" t="s">
        <v>144</v>
      </c>
      <c r="T3818" s="10" t="s">
        <v>4758</v>
      </c>
      <c r="U3818" s="12">
        <v>104.97</v>
      </c>
      <c r="V3818" s="12">
        <v>3</v>
      </c>
      <c r="W3818" s="12">
        <v>0</v>
      </c>
      <c r="X3818" s="12">
        <v>7.3479000000000028</v>
      </c>
    </row>
    <row r="3819" spans="1:24" ht="14" x14ac:dyDescent="0.3">
      <c r="A3819" s="9">
        <v>3815</v>
      </c>
      <c r="B3819" s="14" t="s">
        <v>7868</v>
      </c>
      <c r="C3819" s="15">
        <v>45623</v>
      </c>
      <c r="D3819" s="15">
        <v>45628</v>
      </c>
      <c r="E3819" s="10" t="s">
        <v>44</v>
      </c>
      <c r="F3819" s="10" t="s">
        <v>1177</v>
      </c>
      <c r="G3819" s="10" t="s">
        <v>1178</v>
      </c>
      <c r="H3819" s="10" t="s">
        <v>22</v>
      </c>
      <c r="I3819" s="10" t="s">
        <v>23</v>
      </c>
      <c r="J3819" s="10" t="s">
        <v>1179</v>
      </c>
      <c r="K3819" s="10" t="s">
        <v>48</v>
      </c>
      <c r="L3819" s="10">
        <v>33024</v>
      </c>
      <c r="M3819" s="10" t="s">
        <v>26</v>
      </c>
      <c r="N3819" s="10" t="str">
        <f>_xlfn.XLOOKUP($M:$M,People!$B:$B,People!A:A)</f>
        <v>Fred Suzuki</v>
      </c>
      <c r="O3819" s="10" t="s">
        <v>1182</v>
      </c>
      <c r="P3819" s="10" t="str">
        <f>VLOOKUP(O3819,Products!$A:$E,3,FALSE)</f>
        <v>IKEA</v>
      </c>
      <c r="Q3819" s="31">
        <f>INDEX(Products!$E:$E,MATCH(O3819,Products!$A:$A,0))</f>
        <v>0.28000000000000003</v>
      </c>
      <c r="R3819" s="10" t="s">
        <v>64</v>
      </c>
      <c r="S3819" s="10" t="s">
        <v>144</v>
      </c>
      <c r="T3819" s="10" t="s">
        <v>1183</v>
      </c>
      <c r="U3819" s="12">
        <v>83.976000000000013</v>
      </c>
      <c r="V3819" s="12">
        <v>3</v>
      </c>
      <c r="W3819" s="12">
        <v>0.2</v>
      </c>
      <c r="X3819" s="12">
        <v>-1.049700000000005</v>
      </c>
    </row>
    <row r="3820" spans="1:24" ht="14" x14ac:dyDescent="0.3">
      <c r="A3820" s="9">
        <v>3816</v>
      </c>
      <c r="B3820" s="14" t="s">
        <v>7866</v>
      </c>
      <c r="C3820" s="15">
        <v>45623</v>
      </c>
      <c r="D3820" s="15">
        <v>45625</v>
      </c>
      <c r="E3820" s="10" t="s">
        <v>19</v>
      </c>
      <c r="F3820" s="10" t="s">
        <v>163</v>
      </c>
      <c r="G3820" s="10" t="s">
        <v>164</v>
      </c>
      <c r="H3820" s="10" t="s">
        <v>92</v>
      </c>
      <c r="I3820" s="10" t="s">
        <v>23</v>
      </c>
      <c r="J3820" s="10" t="s">
        <v>3361</v>
      </c>
      <c r="K3820" s="10" t="s">
        <v>1086</v>
      </c>
      <c r="L3820" s="10">
        <v>2149</v>
      </c>
      <c r="M3820" s="10" t="s">
        <v>133</v>
      </c>
      <c r="N3820" s="10" t="str">
        <f>_xlfn.XLOOKUP($M:$M,People!$B:$B,People!A:A)</f>
        <v>Chuck Magee</v>
      </c>
      <c r="O3820" s="10" t="s">
        <v>4193</v>
      </c>
      <c r="P3820" s="10" t="str">
        <f>VLOOKUP(O3820,Products!$A:$E,3,FALSE)</f>
        <v>Office Depot</v>
      </c>
      <c r="Q3820" s="31">
        <f>INDEX(Products!$E:$E,MATCH(O3820,Products!$A:$A,0))</f>
        <v>0.3</v>
      </c>
      <c r="R3820" s="10" t="s">
        <v>64</v>
      </c>
      <c r="S3820" s="10" t="s">
        <v>144</v>
      </c>
      <c r="T3820" s="10" t="s">
        <v>4194</v>
      </c>
      <c r="U3820" s="12">
        <v>259.98</v>
      </c>
      <c r="V3820" s="12">
        <v>2</v>
      </c>
      <c r="W3820" s="12">
        <v>0</v>
      </c>
      <c r="X3820" s="12">
        <v>88.393200000000007</v>
      </c>
    </row>
    <row r="3821" spans="1:24" ht="14" x14ac:dyDescent="0.3">
      <c r="A3821" s="9">
        <v>3817</v>
      </c>
      <c r="B3821" s="14" t="s">
        <v>7872</v>
      </c>
      <c r="C3821" s="15">
        <v>45623</v>
      </c>
      <c r="D3821" s="15">
        <v>45625</v>
      </c>
      <c r="E3821" s="10" t="s">
        <v>168</v>
      </c>
      <c r="F3821" s="10" t="s">
        <v>1814</v>
      </c>
      <c r="G3821" s="10" t="s">
        <v>1815</v>
      </c>
      <c r="H3821" s="10" t="s">
        <v>36</v>
      </c>
      <c r="I3821" s="10" t="s">
        <v>23</v>
      </c>
      <c r="J3821" s="10" t="s">
        <v>533</v>
      </c>
      <c r="K3821" s="10" t="s">
        <v>218</v>
      </c>
      <c r="L3821" s="10">
        <v>19711</v>
      </c>
      <c r="M3821" s="10" t="s">
        <v>133</v>
      </c>
      <c r="N3821" s="10" t="str">
        <f>_xlfn.XLOOKUP($M:$M,People!$B:$B,People!A:A)</f>
        <v>Chuck Magee</v>
      </c>
      <c r="O3821" s="10" t="s">
        <v>4755</v>
      </c>
      <c r="P3821" s="10" t="str">
        <f>VLOOKUP(O3821,Products!$A:$E,3,FALSE)</f>
        <v>Samsung</v>
      </c>
      <c r="Q3821" s="31">
        <f>INDEX(Products!$E:$E,MATCH(O3821,Products!$A:$A,0))</f>
        <v>0.28999999999999998</v>
      </c>
      <c r="R3821" s="10" t="s">
        <v>64</v>
      </c>
      <c r="S3821" s="10" t="s">
        <v>65</v>
      </c>
      <c r="T3821" s="10" t="s">
        <v>4756</v>
      </c>
      <c r="U3821" s="12">
        <v>83.97</v>
      </c>
      <c r="V3821" s="12">
        <v>3</v>
      </c>
      <c r="W3821" s="12">
        <v>0</v>
      </c>
      <c r="X3821" s="12">
        <v>23.511599999999998</v>
      </c>
    </row>
    <row r="3822" spans="1:24" ht="14" x14ac:dyDescent="0.3">
      <c r="A3822" s="9">
        <v>3818</v>
      </c>
      <c r="B3822" s="14" t="s">
        <v>7873</v>
      </c>
      <c r="C3822" s="15">
        <v>45623</v>
      </c>
      <c r="D3822" s="15">
        <v>45629</v>
      </c>
      <c r="E3822" s="10" t="s">
        <v>44</v>
      </c>
      <c r="F3822" s="10" t="s">
        <v>1856</v>
      </c>
      <c r="G3822" s="10" t="s">
        <v>1857</v>
      </c>
      <c r="H3822" s="10" t="s">
        <v>92</v>
      </c>
      <c r="I3822" s="10" t="s">
        <v>23</v>
      </c>
      <c r="J3822" s="10" t="s">
        <v>131</v>
      </c>
      <c r="K3822" s="10" t="s">
        <v>132</v>
      </c>
      <c r="L3822" s="10">
        <v>19140</v>
      </c>
      <c r="M3822" s="10" t="s">
        <v>133</v>
      </c>
      <c r="N3822" s="10" t="str">
        <f>_xlfn.XLOOKUP($M:$M,People!$B:$B,People!A:A)</f>
        <v>Chuck Magee</v>
      </c>
      <c r="O3822" s="10" t="s">
        <v>5102</v>
      </c>
      <c r="P3822" s="10" t="str">
        <f>VLOOKUP(O3822,Products!$A:$E,3,FALSE)</f>
        <v>Dell</v>
      </c>
      <c r="Q3822" s="31">
        <f>INDEX(Products!$E:$E,MATCH(O3822,Products!$A:$A,0))</f>
        <v>0.3</v>
      </c>
      <c r="R3822" s="10" t="s">
        <v>64</v>
      </c>
      <c r="S3822" s="10" t="s">
        <v>65</v>
      </c>
      <c r="T3822" s="10" t="s">
        <v>5103</v>
      </c>
      <c r="U3822" s="12">
        <v>748.75200000000007</v>
      </c>
      <c r="V3822" s="12">
        <v>8</v>
      </c>
      <c r="W3822" s="12">
        <v>0.4</v>
      </c>
      <c r="X3822" s="12">
        <v>-162.22960000000006</v>
      </c>
    </row>
    <row r="3823" spans="1:24" ht="14" x14ac:dyDescent="0.3">
      <c r="A3823" s="9">
        <v>3819</v>
      </c>
      <c r="B3823" s="14" t="s">
        <v>7874</v>
      </c>
      <c r="C3823" s="15">
        <v>45624</v>
      </c>
      <c r="D3823" s="15">
        <v>45629</v>
      </c>
      <c r="E3823" s="10" t="s">
        <v>44</v>
      </c>
      <c r="F3823" s="10" t="s">
        <v>3225</v>
      </c>
      <c r="G3823" s="10" t="s">
        <v>3226</v>
      </c>
      <c r="H3823" s="10" t="s">
        <v>36</v>
      </c>
      <c r="I3823" s="10" t="s">
        <v>23</v>
      </c>
      <c r="J3823" s="10" t="s">
        <v>237</v>
      </c>
      <c r="K3823" s="10" t="s">
        <v>238</v>
      </c>
      <c r="L3823" s="10">
        <v>10035</v>
      </c>
      <c r="M3823" s="10" t="s">
        <v>133</v>
      </c>
      <c r="N3823" s="10" t="str">
        <f>_xlfn.XLOOKUP($M:$M,People!$B:$B,People!A:A)</f>
        <v>Chuck Magee</v>
      </c>
      <c r="O3823" s="10" t="s">
        <v>763</v>
      </c>
      <c r="P3823" s="10" t="str">
        <f>VLOOKUP(O3823,Products!$A:$E,3,FALSE)</f>
        <v>Dell</v>
      </c>
      <c r="Q3823" s="31">
        <f>INDEX(Products!$E:$E,MATCH(O3823,Products!$A:$A,0))</f>
        <v>0.26</v>
      </c>
      <c r="R3823" s="10" t="s">
        <v>28</v>
      </c>
      <c r="S3823" s="10" t="s">
        <v>58</v>
      </c>
      <c r="T3823" s="10" t="s">
        <v>764</v>
      </c>
      <c r="U3823" s="12">
        <v>68.16</v>
      </c>
      <c r="V3823" s="12">
        <v>3</v>
      </c>
      <c r="W3823" s="12">
        <v>0</v>
      </c>
      <c r="X3823" s="12">
        <v>27.945600000000002</v>
      </c>
    </row>
    <row r="3824" spans="1:24" ht="14" x14ac:dyDescent="0.3">
      <c r="A3824" s="9">
        <v>3820</v>
      </c>
      <c r="B3824" s="14" t="s">
        <v>7875</v>
      </c>
      <c r="C3824" s="15">
        <v>45624</v>
      </c>
      <c r="D3824" s="15">
        <v>45630</v>
      </c>
      <c r="E3824" s="10" t="s">
        <v>44</v>
      </c>
      <c r="F3824" s="10" t="s">
        <v>840</v>
      </c>
      <c r="G3824" s="10" t="s">
        <v>841</v>
      </c>
      <c r="H3824" s="10" t="s">
        <v>36</v>
      </c>
      <c r="I3824" s="10" t="s">
        <v>23</v>
      </c>
      <c r="J3824" s="10" t="s">
        <v>271</v>
      </c>
      <c r="K3824" s="10" t="s">
        <v>189</v>
      </c>
      <c r="L3824" s="10">
        <v>60623</v>
      </c>
      <c r="M3824" s="10" t="s">
        <v>95</v>
      </c>
      <c r="N3824" s="10" t="str">
        <f>_xlfn.XLOOKUP($M:$M,People!$B:$B,People!A:A)</f>
        <v>Roxanne Rodriguez</v>
      </c>
      <c r="O3824" s="10" t="s">
        <v>814</v>
      </c>
      <c r="P3824" s="10" t="str">
        <f>VLOOKUP(O3824,Products!$A:$E,3,FALSE)</f>
        <v>Samsung</v>
      </c>
      <c r="Q3824" s="31">
        <f>INDEX(Products!$E:$E,MATCH(O3824,Products!$A:$A,0))</f>
        <v>0.37</v>
      </c>
      <c r="R3824" s="10" t="s">
        <v>28</v>
      </c>
      <c r="S3824" s="10" t="s">
        <v>58</v>
      </c>
      <c r="T3824" s="10" t="s">
        <v>815</v>
      </c>
      <c r="U3824" s="12">
        <v>12.132000000000001</v>
      </c>
      <c r="V3824" s="12">
        <v>9</v>
      </c>
      <c r="W3824" s="12">
        <v>0.6</v>
      </c>
      <c r="X3824" s="12">
        <v>-8.4923999999999982</v>
      </c>
    </row>
    <row r="3825" spans="1:24" ht="14" x14ac:dyDescent="0.3">
      <c r="A3825" s="9">
        <v>3821</v>
      </c>
      <c r="B3825" s="14" t="s">
        <v>7876</v>
      </c>
      <c r="C3825" s="15">
        <v>45624</v>
      </c>
      <c r="D3825" s="15">
        <v>45628</v>
      </c>
      <c r="E3825" s="10" t="s">
        <v>44</v>
      </c>
      <c r="F3825" s="10" t="s">
        <v>4790</v>
      </c>
      <c r="G3825" s="10" t="s">
        <v>4791</v>
      </c>
      <c r="H3825" s="10" t="s">
        <v>22</v>
      </c>
      <c r="I3825" s="10" t="s">
        <v>23</v>
      </c>
      <c r="J3825" s="10" t="s">
        <v>437</v>
      </c>
      <c r="K3825" s="10" t="s">
        <v>438</v>
      </c>
      <c r="L3825" s="10">
        <v>43229</v>
      </c>
      <c r="M3825" s="10" t="s">
        <v>133</v>
      </c>
      <c r="N3825" s="10" t="str">
        <f>_xlfn.XLOOKUP($M:$M,People!$B:$B,People!A:A)</f>
        <v>Chuck Magee</v>
      </c>
      <c r="O3825" s="10" t="s">
        <v>364</v>
      </c>
      <c r="P3825" s="10" t="str">
        <f>VLOOKUP(O3825,Products!$A:$E,3,FALSE)</f>
        <v>Samsung</v>
      </c>
      <c r="Q3825" s="31">
        <f>INDEX(Products!$E:$E,MATCH(O3825,Products!$A:$A,0))</f>
        <v>0.35</v>
      </c>
      <c r="R3825" s="10" t="s">
        <v>28</v>
      </c>
      <c r="S3825" s="10" t="s">
        <v>58</v>
      </c>
      <c r="T3825" s="10" t="s">
        <v>365</v>
      </c>
      <c r="U3825" s="12">
        <v>71.12</v>
      </c>
      <c r="V3825" s="12">
        <v>5</v>
      </c>
      <c r="W3825" s="12">
        <v>0.2</v>
      </c>
      <c r="X3825" s="12">
        <v>9.7789999999999964</v>
      </c>
    </row>
    <row r="3826" spans="1:24" ht="14" x14ac:dyDescent="0.3">
      <c r="A3826" s="9">
        <v>3822</v>
      </c>
      <c r="B3826" s="14" t="s">
        <v>7877</v>
      </c>
      <c r="C3826" s="15">
        <v>45624</v>
      </c>
      <c r="D3826" s="15">
        <v>45630</v>
      </c>
      <c r="E3826" s="10" t="s">
        <v>44</v>
      </c>
      <c r="F3826" s="10" t="s">
        <v>4151</v>
      </c>
      <c r="G3826" s="10" t="s">
        <v>4152</v>
      </c>
      <c r="H3826" s="10" t="s">
        <v>22</v>
      </c>
      <c r="I3826" s="10" t="s">
        <v>23</v>
      </c>
      <c r="J3826" s="10" t="s">
        <v>3074</v>
      </c>
      <c r="K3826" s="10" t="s">
        <v>238</v>
      </c>
      <c r="L3826" s="10">
        <v>11520</v>
      </c>
      <c r="M3826" s="10" t="s">
        <v>133</v>
      </c>
      <c r="N3826" s="10" t="str">
        <f>_xlfn.XLOOKUP($M:$M,People!$B:$B,People!A:A)</f>
        <v>Chuck Magee</v>
      </c>
      <c r="O3826" s="10" t="s">
        <v>793</v>
      </c>
      <c r="P3826" s="10" t="str">
        <f>VLOOKUP(O3826,Products!$A:$E,3,FALSE)</f>
        <v>3M</v>
      </c>
      <c r="Q3826" s="31">
        <f>INDEX(Products!$E:$E,MATCH(O3826,Products!$A:$A,0))</f>
        <v>0.4</v>
      </c>
      <c r="R3826" s="10" t="s">
        <v>28</v>
      </c>
      <c r="S3826" s="10" t="s">
        <v>58</v>
      </c>
      <c r="T3826" s="10" t="s">
        <v>794</v>
      </c>
      <c r="U3826" s="12">
        <v>322.59000000000003</v>
      </c>
      <c r="V3826" s="12">
        <v>3</v>
      </c>
      <c r="W3826" s="12">
        <v>0</v>
      </c>
      <c r="X3826" s="12">
        <v>64.518000000000001</v>
      </c>
    </row>
    <row r="3827" spans="1:24" ht="14" x14ac:dyDescent="0.3">
      <c r="A3827" s="9">
        <v>3823</v>
      </c>
      <c r="B3827" s="14" t="s">
        <v>7878</v>
      </c>
      <c r="C3827" s="15">
        <v>45624</v>
      </c>
      <c r="D3827" s="15">
        <v>45629</v>
      </c>
      <c r="E3827" s="10" t="s">
        <v>44</v>
      </c>
      <c r="F3827" s="10" t="s">
        <v>496</v>
      </c>
      <c r="G3827" s="10" t="s">
        <v>497</v>
      </c>
      <c r="H3827" s="10" t="s">
        <v>22</v>
      </c>
      <c r="I3827" s="10" t="s">
        <v>23</v>
      </c>
      <c r="J3827" s="10" t="s">
        <v>5108</v>
      </c>
      <c r="K3827" s="10" t="s">
        <v>189</v>
      </c>
      <c r="L3827" s="10">
        <v>61821</v>
      </c>
      <c r="M3827" s="10" t="s">
        <v>95</v>
      </c>
      <c r="N3827" s="10" t="str">
        <f>_xlfn.XLOOKUP($M:$M,People!$B:$B,People!A:A)</f>
        <v>Roxanne Rodriguez</v>
      </c>
      <c r="O3827" s="10" t="s">
        <v>5109</v>
      </c>
      <c r="P3827" s="10" t="str">
        <f>VLOOKUP(O3827,Products!$A:$E,3,FALSE)</f>
        <v>Office Depot</v>
      </c>
      <c r="Q3827" s="31">
        <f>INDEX(Products!$E:$E,MATCH(O3827,Products!$A:$A,0))</f>
        <v>0.36</v>
      </c>
      <c r="R3827" s="10" t="s">
        <v>28</v>
      </c>
      <c r="S3827" s="10" t="s">
        <v>58</v>
      </c>
      <c r="T3827" s="10" t="s">
        <v>5110</v>
      </c>
      <c r="U3827" s="12">
        <v>151.96</v>
      </c>
      <c r="V3827" s="12">
        <v>5</v>
      </c>
      <c r="W3827" s="12">
        <v>0.6</v>
      </c>
      <c r="X3827" s="12">
        <v>-182.35200000000003</v>
      </c>
    </row>
    <row r="3828" spans="1:24" ht="14" x14ac:dyDescent="0.3">
      <c r="A3828" s="9">
        <v>3824</v>
      </c>
      <c r="B3828" s="14" t="s">
        <v>7879</v>
      </c>
      <c r="C3828" s="15">
        <v>45624</v>
      </c>
      <c r="D3828" s="15">
        <v>45626</v>
      </c>
      <c r="E3828" s="10" t="s">
        <v>168</v>
      </c>
      <c r="F3828" s="10" t="s">
        <v>1627</v>
      </c>
      <c r="G3828" s="10" t="s">
        <v>1628</v>
      </c>
      <c r="H3828" s="10" t="s">
        <v>22</v>
      </c>
      <c r="I3828" s="10" t="s">
        <v>23</v>
      </c>
      <c r="J3828" s="10" t="s">
        <v>114</v>
      </c>
      <c r="K3828" s="10" t="s">
        <v>38</v>
      </c>
      <c r="L3828" s="10">
        <v>94110</v>
      </c>
      <c r="M3828" s="10" t="s">
        <v>39</v>
      </c>
      <c r="N3828" s="10" t="str">
        <f>_xlfn.XLOOKUP($M:$M,People!$B:$B,People!A:A)</f>
        <v>Sadie Pawthorne</v>
      </c>
      <c r="O3828" s="10" t="s">
        <v>5191</v>
      </c>
      <c r="P3828" s="10" t="str">
        <f>VLOOKUP(O3828,Products!$A:$E,3,FALSE)</f>
        <v>Staples</v>
      </c>
      <c r="Q3828" s="31">
        <f>INDEX(Products!$E:$E,MATCH(O3828,Products!$A:$A,0))</f>
        <v>0.31</v>
      </c>
      <c r="R3828" s="10" t="s">
        <v>41</v>
      </c>
      <c r="S3828" s="10" t="s">
        <v>71</v>
      </c>
      <c r="T3828" s="10" t="s">
        <v>5192</v>
      </c>
      <c r="U3828" s="12">
        <v>45.28</v>
      </c>
      <c r="V3828" s="12">
        <v>4</v>
      </c>
      <c r="W3828" s="12">
        <v>0</v>
      </c>
      <c r="X3828" s="12">
        <v>15.395199999999999</v>
      </c>
    </row>
    <row r="3829" spans="1:24" ht="14" x14ac:dyDescent="0.3">
      <c r="A3829" s="9">
        <v>3825</v>
      </c>
      <c r="B3829" s="14" t="s">
        <v>7880</v>
      </c>
      <c r="C3829" s="15">
        <v>45624</v>
      </c>
      <c r="D3829" s="15">
        <v>45629</v>
      </c>
      <c r="E3829" s="10" t="s">
        <v>44</v>
      </c>
      <c r="F3829" s="10" t="s">
        <v>4687</v>
      </c>
      <c r="G3829" s="10" t="s">
        <v>4688</v>
      </c>
      <c r="H3829" s="10" t="s">
        <v>92</v>
      </c>
      <c r="I3829" s="10" t="s">
        <v>23</v>
      </c>
      <c r="J3829" s="10" t="s">
        <v>4549</v>
      </c>
      <c r="K3829" s="10" t="s">
        <v>586</v>
      </c>
      <c r="L3829" s="10">
        <v>88001</v>
      </c>
      <c r="M3829" s="10" t="s">
        <v>39</v>
      </c>
      <c r="N3829" s="10" t="str">
        <f>_xlfn.XLOOKUP($M:$M,People!$B:$B,People!A:A)</f>
        <v>Sadie Pawthorne</v>
      </c>
      <c r="O3829" s="10" t="s">
        <v>596</v>
      </c>
      <c r="P3829" s="10" t="str">
        <f>VLOOKUP(O3829,Products!$A:$E,3,FALSE)</f>
        <v>IKEA</v>
      </c>
      <c r="Q3829" s="31">
        <f>INDEX(Products!$E:$E,MATCH(O3829,Products!$A:$A,0))</f>
        <v>0.32</v>
      </c>
      <c r="R3829" s="10" t="s">
        <v>41</v>
      </c>
      <c r="S3829" s="10" t="s">
        <v>61</v>
      </c>
      <c r="T3829" s="10" t="s">
        <v>597</v>
      </c>
      <c r="U3829" s="12">
        <v>8.2799999999999994</v>
      </c>
      <c r="V3829" s="12">
        <v>2</v>
      </c>
      <c r="W3829" s="12">
        <v>0</v>
      </c>
      <c r="X3829" s="12">
        <v>3.4775999999999998</v>
      </c>
    </row>
    <row r="3830" spans="1:24" ht="14" x14ac:dyDescent="0.3">
      <c r="A3830" s="9">
        <v>3826</v>
      </c>
      <c r="B3830" s="14" t="s">
        <v>7874</v>
      </c>
      <c r="C3830" s="15">
        <v>45624</v>
      </c>
      <c r="D3830" s="15">
        <v>45629</v>
      </c>
      <c r="E3830" s="10" t="s">
        <v>44</v>
      </c>
      <c r="F3830" s="10" t="s">
        <v>3225</v>
      </c>
      <c r="G3830" s="10" t="s">
        <v>3226</v>
      </c>
      <c r="H3830" s="10" t="s">
        <v>36</v>
      </c>
      <c r="I3830" s="10" t="s">
        <v>23</v>
      </c>
      <c r="J3830" s="10" t="s">
        <v>237</v>
      </c>
      <c r="K3830" s="10" t="s">
        <v>238</v>
      </c>
      <c r="L3830" s="10">
        <v>10035</v>
      </c>
      <c r="M3830" s="10" t="s">
        <v>133</v>
      </c>
      <c r="N3830" s="10" t="str">
        <f>_xlfn.XLOOKUP($M:$M,People!$B:$B,People!A:A)</f>
        <v>Chuck Magee</v>
      </c>
      <c r="O3830" s="10" t="s">
        <v>2737</v>
      </c>
      <c r="P3830" s="10" t="str">
        <f>VLOOKUP(O3830,Products!$A:$E,3,FALSE)</f>
        <v>Logitech</v>
      </c>
      <c r="Q3830" s="31">
        <f>INDEX(Products!$E:$E,MATCH(O3830,Products!$A:$A,0))</f>
        <v>0.31</v>
      </c>
      <c r="R3830" s="10" t="s">
        <v>41</v>
      </c>
      <c r="S3830" s="10" t="s">
        <v>155</v>
      </c>
      <c r="T3830" s="10" t="s">
        <v>588</v>
      </c>
      <c r="U3830" s="12">
        <v>62.24</v>
      </c>
      <c r="V3830" s="12">
        <v>8</v>
      </c>
      <c r="W3830" s="12">
        <v>0</v>
      </c>
      <c r="X3830" s="12">
        <v>29.252800000000001</v>
      </c>
    </row>
    <row r="3831" spans="1:24" ht="14" x14ac:dyDescent="0.3">
      <c r="A3831" s="9">
        <v>3827</v>
      </c>
      <c r="B3831" s="14" t="s">
        <v>7876</v>
      </c>
      <c r="C3831" s="15">
        <v>45624</v>
      </c>
      <c r="D3831" s="15">
        <v>45628</v>
      </c>
      <c r="E3831" s="10" t="s">
        <v>44</v>
      </c>
      <c r="F3831" s="10" t="s">
        <v>4790</v>
      </c>
      <c r="G3831" s="10" t="s">
        <v>4791</v>
      </c>
      <c r="H3831" s="10" t="s">
        <v>22</v>
      </c>
      <c r="I3831" s="10" t="s">
        <v>23</v>
      </c>
      <c r="J3831" s="10" t="s">
        <v>437</v>
      </c>
      <c r="K3831" s="10" t="s">
        <v>438</v>
      </c>
      <c r="L3831" s="10">
        <v>43229</v>
      </c>
      <c r="M3831" s="10" t="s">
        <v>133</v>
      </c>
      <c r="N3831" s="10" t="str">
        <f>_xlfn.XLOOKUP($M:$M,People!$B:$B,People!A:A)</f>
        <v>Chuck Magee</v>
      </c>
      <c r="O3831" s="10" t="s">
        <v>3285</v>
      </c>
      <c r="P3831" s="10" t="str">
        <f>VLOOKUP(O3831,Products!$A:$E,3,FALSE)</f>
        <v>IKEA</v>
      </c>
      <c r="Q3831" s="31">
        <f>INDEX(Products!$E:$E,MATCH(O3831,Products!$A:$A,0))</f>
        <v>0.4</v>
      </c>
      <c r="R3831" s="10" t="s">
        <v>41</v>
      </c>
      <c r="S3831" s="10" t="s">
        <v>240</v>
      </c>
      <c r="T3831" s="10" t="s">
        <v>495</v>
      </c>
      <c r="U3831" s="12">
        <v>3.008</v>
      </c>
      <c r="V3831" s="12">
        <v>2</v>
      </c>
      <c r="W3831" s="12">
        <v>0.2</v>
      </c>
      <c r="X3831" s="12">
        <v>0.56399999999999983</v>
      </c>
    </row>
    <row r="3832" spans="1:24" ht="14" x14ac:dyDescent="0.3">
      <c r="A3832" s="9">
        <v>3828</v>
      </c>
      <c r="B3832" s="14" t="s">
        <v>7881</v>
      </c>
      <c r="C3832" s="15">
        <v>45624</v>
      </c>
      <c r="D3832" s="15">
        <v>45628</v>
      </c>
      <c r="E3832" s="10" t="s">
        <v>44</v>
      </c>
      <c r="F3832" s="10" t="s">
        <v>3033</v>
      </c>
      <c r="G3832" s="10" t="s">
        <v>3034</v>
      </c>
      <c r="H3832" s="10" t="s">
        <v>22</v>
      </c>
      <c r="I3832" s="10" t="s">
        <v>23</v>
      </c>
      <c r="J3832" s="10" t="s">
        <v>1080</v>
      </c>
      <c r="K3832" s="10" t="s">
        <v>94</v>
      </c>
      <c r="L3832" s="10">
        <v>78745</v>
      </c>
      <c r="M3832" s="10" t="s">
        <v>95</v>
      </c>
      <c r="N3832" s="10" t="str">
        <f>_xlfn.XLOOKUP($M:$M,People!$B:$B,People!A:A)</f>
        <v>Roxanne Rodriguez</v>
      </c>
      <c r="O3832" s="10" t="s">
        <v>2178</v>
      </c>
      <c r="P3832" s="10" t="str">
        <f>VLOOKUP(O3832,Products!$A:$E,3,FALSE)</f>
        <v>Samsung</v>
      </c>
      <c r="Q3832" s="31">
        <f>INDEX(Products!$E:$E,MATCH(O3832,Products!$A:$A,0))</f>
        <v>0.39</v>
      </c>
      <c r="R3832" s="10" t="s">
        <v>41</v>
      </c>
      <c r="S3832" s="10" t="s">
        <v>82</v>
      </c>
      <c r="T3832" s="10" t="s">
        <v>2179</v>
      </c>
      <c r="U3832" s="12">
        <v>335.52</v>
      </c>
      <c r="V3832" s="12">
        <v>4</v>
      </c>
      <c r="W3832" s="12">
        <v>0.2</v>
      </c>
      <c r="X3832" s="12">
        <v>117.43199999999999</v>
      </c>
    </row>
    <row r="3833" spans="1:24" ht="14" x14ac:dyDescent="0.3">
      <c r="A3833" s="9">
        <v>3829</v>
      </c>
      <c r="B3833" s="14" t="s">
        <v>7875</v>
      </c>
      <c r="C3833" s="15">
        <v>45624</v>
      </c>
      <c r="D3833" s="15">
        <v>45630</v>
      </c>
      <c r="E3833" s="10" t="s">
        <v>44</v>
      </c>
      <c r="F3833" s="10" t="s">
        <v>840</v>
      </c>
      <c r="G3833" s="10" t="s">
        <v>841</v>
      </c>
      <c r="H3833" s="10" t="s">
        <v>36</v>
      </c>
      <c r="I3833" s="10" t="s">
        <v>23</v>
      </c>
      <c r="J3833" s="10" t="s">
        <v>271</v>
      </c>
      <c r="K3833" s="10" t="s">
        <v>189</v>
      </c>
      <c r="L3833" s="10">
        <v>60623</v>
      </c>
      <c r="M3833" s="10" t="s">
        <v>95</v>
      </c>
      <c r="N3833" s="10" t="str">
        <f>_xlfn.XLOOKUP($M:$M,People!$B:$B,People!A:A)</f>
        <v>Roxanne Rodriguez</v>
      </c>
      <c r="O3833" s="10" t="s">
        <v>559</v>
      </c>
      <c r="P3833" s="10" t="str">
        <f>VLOOKUP(O3833,Products!$A:$E,3,FALSE)</f>
        <v>Office Depot</v>
      </c>
      <c r="Q3833" s="31">
        <f>INDEX(Products!$E:$E,MATCH(O3833,Products!$A:$A,0))</f>
        <v>0.4</v>
      </c>
      <c r="R3833" s="10" t="s">
        <v>41</v>
      </c>
      <c r="S3833" s="10" t="s">
        <v>53</v>
      </c>
      <c r="T3833" s="10" t="s">
        <v>560</v>
      </c>
      <c r="U3833" s="12">
        <v>53.92</v>
      </c>
      <c r="V3833" s="12">
        <v>5</v>
      </c>
      <c r="W3833" s="12">
        <v>0.2</v>
      </c>
      <c r="X3833" s="12">
        <v>4.0439999999999969</v>
      </c>
    </row>
    <row r="3834" spans="1:24" ht="14" x14ac:dyDescent="0.3">
      <c r="A3834" s="9">
        <v>3830</v>
      </c>
      <c r="B3834" s="14" t="s">
        <v>7875</v>
      </c>
      <c r="C3834" s="15">
        <v>45624</v>
      </c>
      <c r="D3834" s="15">
        <v>45630</v>
      </c>
      <c r="E3834" s="10" t="s">
        <v>44</v>
      </c>
      <c r="F3834" s="10" t="s">
        <v>840</v>
      </c>
      <c r="G3834" s="10" t="s">
        <v>841</v>
      </c>
      <c r="H3834" s="10" t="s">
        <v>36</v>
      </c>
      <c r="I3834" s="10" t="s">
        <v>23</v>
      </c>
      <c r="J3834" s="10" t="s">
        <v>271</v>
      </c>
      <c r="K3834" s="10" t="s">
        <v>189</v>
      </c>
      <c r="L3834" s="10">
        <v>60623</v>
      </c>
      <c r="M3834" s="10" t="s">
        <v>95</v>
      </c>
      <c r="N3834" s="10" t="str">
        <f>_xlfn.XLOOKUP($M:$M,People!$B:$B,People!A:A)</f>
        <v>Roxanne Rodriguez</v>
      </c>
      <c r="O3834" s="10" t="s">
        <v>842</v>
      </c>
      <c r="P3834" s="10" t="str">
        <f>VLOOKUP(O3834,Products!$A:$E,3,FALSE)</f>
        <v>Avery</v>
      </c>
      <c r="Q3834" s="31">
        <f>INDEX(Products!$E:$E,MATCH(O3834,Products!$A:$A,0))</f>
        <v>0.25</v>
      </c>
      <c r="R3834" s="10" t="s">
        <v>41</v>
      </c>
      <c r="S3834" s="10" t="s">
        <v>53</v>
      </c>
      <c r="T3834" s="10" t="s">
        <v>843</v>
      </c>
      <c r="U3834" s="12">
        <v>82.367999999999995</v>
      </c>
      <c r="V3834" s="12">
        <v>2</v>
      </c>
      <c r="W3834" s="12">
        <v>0.2</v>
      </c>
      <c r="X3834" s="12">
        <v>-19.562399999999997</v>
      </c>
    </row>
    <row r="3835" spans="1:24" ht="14" x14ac:dyDescent="0.3">
      <c r="A3835" s="9">
        <v>3831</v>
      </c>
      <c r="B3835" s="14" t="s">
        <v>7875</v>
      </c>
      <c r="C3835" s="15">
        <v>45624</v>
      </c>
      <c r="D3835" s="15">
        <v>45630</v>
      </c>
      <c r="E3835" s="10" t="s">
        <v>44</v>
      </c>
      <c r="F3835" s="10" t="s">
        <v>840</v>
      </c>
      <c r="G3835" s="10" t="s">
        <v>841</v>
      </c>
      <c r="H3835" s="10" t="s">
        <v>36</v>
      </c>
      <c r="I3835" s="10" t="s">
        <v>23</v>
      </c>
      <c r="J3835" s="10" t="s">
        <v>271</v>
      </c>
      <c r="K3835" s="10" t="s">
        <v>189</v>
      </c>
      <c r="L3835" s="10">
        <v>60623</v>
      </c>
      <c r="M3835" s="10" t="s">
        <v>95</v>
      </c>
      <c r="N3835" s="10" t="str">
        <f>_xlfn.XLOOKUP($M:$M,People!$B:$B,People!A:A)</f>
        <v>Roxanne Rodriguez</v>
      </c>
      <c r="O3835" s="10" t="s">
        <v>844</v>
      </c>
      <c r="P3835" s="10" t="str">
        <f>VLOOKUP(O3835,Products!$A:$E,3,FALSE)</f>
        <v>Staples</v>
      </c>
      <c r="Q3835" s="31">
        <f>INDEX(Products!$E:$E,MATCH(O3835,Products!$A:$A,0))</f>
        <v>0.25</v>
      </c>
      <c r="R3835" s="10" t="s">
        <v>64</v>
      </c>
      <c r="S3835" s="10" t="s">
        <v>65</v>
      </c>
      <c r="T3835" s="10" t="s">
        <v>845</v>
      </c>
      <c r="U3835" s="12">
        <v>647.904</v>
      </c>
      <c r="V3835" s="12">
        <v>6</v>
      </c>
      <c r="W3835" s="12">
        <v>0.2</v>
      </c>
      <c r="X3835" s="12">
        <v>56.691599999999966</v>
      </c>
    </row>
    <row r="3836" spans="1:24" ht="14" x14ac:dyDescent="0.3">
      <c r="A3836" s="9">
        <v>3832</v>
      </c>
      <c r="B3836" s="14" t="s">
        <v>7882</v>
      </c>
      <c r="C3836" s="15">
        <v>45625</v>
      </c>
      <c r="D3836" s="15">
        <v>45630</v>
      </c>
      <c r="E3836" s="10" t="s">
        <v>44</v>
      </c>
      <c r="F3836" s="10" t="s">
        <v>2666</v>
      </c>
      <c r="G3836" s="10" t="s">
        <v>2667</v>
      </c>
      <c r="H3836" s="10" t="s">
        <v>36</v>
      </c>
      <c r="I3836" s="10" t="s">
        <v>23</v>
      </c>
      <c r="J3836" s="10" t="s">
        <v>771</v>
      </c>
      <c r="K3836" s="10" t="s">
        <v>212</v>
      </c>
      <c r="L3836" s="10">
        <v>48227</v>
      </c>
      <c r="M3836" s="10" t="s">
        <v>95</v>
      </c>
      <c r="N3836" s="10" t="str">
        <f>_xlfn.XLOOKUP($M:$M,People!$B:$B,People!A:A)</f>
        <v>Roxanne Rodriguez</v>
      </c>
      <c r="O3836" s="10" t="s">
        <v>2669</v>
      </c>
      <c r="P3836" s="10" t="str">
        <f>VLOOKUP(O3836,Products!$A:$E,3,FALSE)</f>
        <v>Staples</v>
      </c>
      <c r="Q3836" s="31">
        <f>INDEX(Products!$E:$E,MATCH(O3836,Products!$A:$A,0))</f>
        <v>0.28999999999999998</v>
      </c>
      <c r="R3836" s="10" t="s">
        <v>28</v>
      </c>
      <c r="S3836" s="10" t="s">
        <v>32</v>
      </c>
      <c r="T3836" s="10" t="s">
        <v>2670</v>
      </c>
      <c r="U3836" s="12">
        <v>1106.9099999999999</v>
      </c>
      <c r="V3836" s="12">
        <v>9</v>
      </c>
      <c r="W3836" s="12">
        <v>0</v>
      </c>
      <c r="X3836" s="12">
        <v>121.76009999999994</v>
      </c>
    </row>
    <row r="3837" spans="1:24" ht="14" x14ac:dyDescent="0.3">
      <c r="A3837" s="9">
        <v>3833</v>
      </c>
      <c r="B3837" s="14" t="s">
        <v>7883</v>
      </c>
      <c r="C3837" s="15">
        <v>45625</v>
      </c>
      <c r="D3837" s="15">
        <v>45629</v>
      </c>
      <c r="E3837" s="10" t="s">
        <v>44</v>
      </c>
      <c r="F3837" s="10" t="s">
        <v>1771</v>
      </c>
      <c r="G3837" s="10" t="s">
        <v>1772</v>
      </c>
      <c r="H3837" s="10" t="s">
        <v>36</v>
      </c>
      <c r="I3837" s="10" t="s">
        <v>23</v>
      </c>
      <c r="J3837" s="10" t="s">
        <v>1773</v>
      </c>
      <c r="K3837" s="10" t="s">
        <v>212</v>
      </c>
      <c r="L3837" s="10">
        <v>48126</v>
      </c>
      <c r="M3837" s="10" t="s">
        <v>95</v>
      </c>
      <c r="N3837" s="10" t="str">
        <f>_xlfn.XLOOKUP($M:$M,People!$B:$B,People!A:A)</f>
        <v>Roxanne Rodriguez</v>
      </c>
      <c r="O3837" s="10" t="s">
        <v>1774</v>
      </c>
      <c r="P3837" s="10" t="str">
        <f>VLOOKUP(O3837,Products!$A:$E,3,FALSE)</f>
        <v>Avery</v>
      </c>
      <c r="Q3837" s="31">
        <f>INDEX(Products!$E:$E,MATCH(O3837,Products!$A:$A,0))</f>
        <v>0.37</v>
      </c>
      <c r="R3837" s="10" t="s">
        <v>28</v>
      </c>
      <c r="S3837" s="10" t="s">
        <v>32</v>
      </c>
      <c r="T3837" s="10" t="s">
        <v>1775</v>
      </c>
      <c r="U3837" s="12">
        <v>301.95999999999998</v>
      </c>
      <c r="V3837" s="12">
        <v>2</v>
      </c>
      <c r="W3837" s="12">
        <v>0</v>
      </c>
      <c r="X3837" s="12">
        <v>87.568399999999968</v>
      </c>
    </row>
    <row r="3838" spans="1:24" ht="14" x14ac:dyDescent="0.3">
      <c r="A3838" s="9">
        <v>3834</v>
      </c>
      <c r="B3838" s="14" t="s">
        <v>7883</v>
      </c>
      <c r="C3838" s="15">
        <v>45625</v>
      </c>
      <c r="D3838" s="15">
        <v>45629</v>
      </c>
      <c r="E3838" s="10" t="s">
        <v>44</v>
      </c>
      <c r="F3838" s="10" t="s">
        <v>1771</v>
      </c>
      <c r="G3838" s="10" t="s">
        <v>1772</v>
      </c>
      <c r="H3838" s="10" t="s">
        <v>36</v>
      </c>
      <c r="I3838" s="10" t="s">
        <v>23</v>
      </c>
      <c r="J3838" s="10" t="s">
        <v>1773</v>
      </c>
      <c r="K3838" s="10" t="s">
        <v>212</v>
      </c>
      <c r="L3838" s="10">
        <v>48126</v>
      </c>
      <c r="M3838" s="10" t="s">
        <v>95</v>
      </c>
      <c r="N3838" s="10" t="str">
        <f>_xlfn.XLOOKUP($M:$M,People!$B:$B,People!A:A)</f>
        <v>Roxanne Rodriguez</v>
      </c>
      <c r="O3838" s="10" t="s">
        <v>1776</v>
      </c>
      <c r="P3838" s="10" t="str">
        <f>VLOOKUP(O3838,Products!$A:$E,3,FALSE)</f>
        <v>IKEA</v>
      </c>
      <c r="Q3838" s="31">
        <f>INDEX(Products!$E:$E,MATCH(O3838,Products!$A:$A,0))</f>
        <v>0.4</v>
      </c>
      <c r="R3838" s="10" t="s">
        <v>41</v>
      </c>
      <c r="S3838" s="10" t="s">
        <v>71</v>
      </c>
      <c r="T3838" s="10" t="s">
        <v>1777</v>
      </c>
      <c r="U3838" s="12">
        <v>555.21</v>
      </c>
      <c r="V3838" s="12">
        <v>5</v>
      </c>
      <c r="W3838" s="12">
        <v>0.1</v>
      </c>
      <c r="X3838" s="12">
        <v>178.90100000000001</v>
      </c>
    </row>
    <row r="3839" spans="1:24" ht="14" x14ac:dyDescent="0.3">
      <c r="A3839" s="9">
        <v>3835</v>
      </c>
      <c r="B3839" s="14" t="s">
        <v>7884</v>
      </c>
      <c r="C3839" s="15">
        <v>45625</v>
      </c>
      <c r="D3839" s="15">
        <v>45626</v>
      </c>
      <c r="E3839" s="10" t="s">
        <v>168</v>
      </c>
      <c r="F3839" s="10" t="s">
        <v>5212</v>
      </c>
      <c r="G3839" s="10" t="s">
        <v>5213</v>
      </c>
      <c r="H3839" s="10" t="s">
        <v>92</v>
      </c>
      <c r="I3839" s="10" t="s">
        <v>23</v>
      </c>
      <c r="J3839" s="10" t="s">
        <v>2164</v>
      </c>
      <c r="K3839" s="10" t="s">
        <v>38</v>
      </c>
      <c r="L3839" s="10">
        <v>92704</v>
      </c>
      <c r="M3839" s="10" t="s">
        <v>39</v>
      </c>
      <c r="N3839" s="10" t="str">
        <f>_xlfn.XLOOKUP($M:$M,People!$B:$B,People!A:A)</f>
        <v>Sadie Pawthorne</v>
      </c>
      <c r="O3839" s="10" t="s">
        <v>4732</v>
      </c>
      <c r="P3839" s="10" t="str">
        <f>VLOOKUP(O3839,Products!$A:$E,3,FALSE)</f>
        <v>Office Depot</v>
      </c>
      <c r="Q3839" s="31">
        <f>INDEX(Products!$E:$E,MATCH(O3839,Products!$A:$A,0))</f>
        <v>0.36</v>
      </c>
      <c r="R3839" s="10" t="s">
        <v>41</v>
      </c>
      <c r="S3839" s="10" t="s">
        <v>61</v>
      </c>
      <c r="T3839" s="10" t="s">
        <v>4733</v>
      </c>
      <c r="U3839" s="12">
        <v>56.3</v>
      </c>
      <c r="V3839" s="12">
        <v>2</v>
      </c>
      <c r="W3839" s="12">
        <v>0</v>
      </c>
      <c r="X3839" s="12">
        <v>15.764000000000003</v>
      </c>
    </row>
    <row r="3840" spans="1:24" ht="14" x14ac:dyDescent="0.3">
      <c r="A3840" s="9">
        <v>3836</v>
      </c>
      <c r="B3840" s="14" t="s">
        <v>7883</v>
      </c>
      <c r="C3840" s="15">
        <v>45625</v>
      </c>
      <c r="D3840" s="15">
        <v>45629</v>
      </c>
      <c r="E3840" s="10" t="s">
        <v>44</v>
      </c>
      <c r="F3840" s="10" t="s">
        <v>1771</v>
      </c>
      <c r="G3840" s="10" t="s">
        <v>1772</v>
      </c>
      <c r="H3840" s="10" t="s">
        <v>36</v>
      </c>
      <c r="I3840" s="10" t="s">
        <v>23</v>
      </c>
      <c r="J3840" s="10" t="s">
        <v>1773</v>
      </c>
      <c r="K3840" s="10" t="s">
        <v>212</v>
      </c>
      <c r="L3840" s="10">
        <v>48126</v>
      </c>
      <c r="M3840" s="10" t="s">
        <v>95</v>
      </c>
      <c r="N3840" s="10" t="str">
        <f>_xlfn.XLOOKUP($M:$M,People!$B:$B,People!A:A)</f>
        <v>Roxanne Rodriguez</v>
      </c>
      <c r="O3840" s="10" t="s">
        <v>157</v>
      </c>
      <c r="P3840" s="10" t="str">
        <f>VLOOKUP(O3840,Products!$A:$E,3,FALSE)</f>
        <v>Logitech</v>
      </c>
      <c r="Q3840" s="31">
        <f>INDEX(Products!$E:$E,MATCH(O3840,Products!$A:$A,0))</f>
        <v>0.31</v>
      </c>
      <c r="R3840" s="10" t="s">
        <v>41</v>
      </c>
      <c r="S3840" s="10" t="s">
        <v>61</v>
      </c>
      <c r="T3840" s="10" t="s">
        <v>158</v>
      </c>
      <c r="U3840" s="12">
        <v>161.82</v>
      </c>
      <c r="V3840" s="12">
        <v>9</v>
      </c>
      <c r="W3840" s="12">
        <v>0</v>
      </c>
      <c r="X3840" s="12">
        <v>46.927799999999984</v>
      </c>
    </row>
    <row r="3841" spans="1:24" ht="14" x14ac:dyDescent="0.3">
      <c r="A3841" s="9">
        <v>3837</v>
      </c>
      <c r="B3841" s="14" t="s">
        <v>7885</v>
      </c>
      <c r="C3841" s="15">
        <v>45625</v>
      </c>
      <c r="D3841" s="15">
        <v>45626</v>
      </c>
      <c r="E3841" s="10" t="s">
        <v>168</v>
      </c>
      <c r="F3841" s="10" t="s">
        <v>3397</v>
      </c>
      <c r="G3841" s="10" t="s">
        <v>3398</v>
      </c>
      <c r="H3841" s="10" t="s">
        <v>22</v>
      </c>
      <c r="I3841" s="10" t="s">
        <v>23</v>
      </c>
      <c r="J3841" s="10" t="s">
        <v>3399</v>
      </c>
      <c r="K3841" s="10" t="s">
        <v>94</v>
      </c>
      <c r="L3841" s="10">
        <v>75002</v>
      </c>
      <c r="M3841" s="10" t="s">
        <v>95</v>
      </c>
      <c r="N3841" s="10" t="str">
        <f>_xlfn.XLOOKUP($M:$M,People!$B:$B,People!A:A)</f>
        <v>Roxanne Rodriguez</v>
      </c>
      <c r="O3841" s="10" t="s">
        <v>3402</v>
      </c>
      <c r="P3841" s="10" t="str">
        <f>VLOOKUP(O3841,Products!$A:$E,3,FALSE)</f>
        <v>Office Depot</v>
      </c>
      <c r="Q3841" s="31">
        <f>INDEX(Products!$E:$E,MATCH(O3841,Products!$A:$A,0))</f>
        <v>0.36</v>
      </c>
      <c r="R3841" s="10" t="s">
        <v>41</v>
      </c>
      <c r="S3841" s="10" t="s">
        <v>68</v>
      </c>
      <c r="T3841" s="10" t="s">
        <v>3403</v>
      </c>
      <c r="U3841" s="12">
        <v>8.7839999999999989</v>
      </c>
      <c r="V3841" s="12">
        <v>4</v>
      </c>
      <c r="W3841" s="12">
        <v>0.8</v>
      </c>
      <c r="X3841" s="12">
        <v>-13.615200000000002</v>
      </c>
    </row>
    <row r="3842" spans="1:24" ht="14" x14ac:dyDescent="0.3">
      <c r="A3842" s="9">
        <v>3838</v>
      </c>
      <c r="B3842" s="14" t="s">
        <v>7886</v>
      </c>
      <c r="C3842" s="15">
        <v>45625</v>
      </c>
      <c r="D3842" s="15">
        <v>45626</v>
      </c>
      <c r="E3842" s="10" t="s">
        <v>1124</v>
      </c>
      <c r="F3842" s="10" t="s">
        <v>2021</v>
      </c>
      <c r="G3842" s="10" t="s">
        <v>2022</v>
      </c>
      <c r="H3842" s="10" t="s">
        <v>92</v>
      </c>
      <c r="I3842" s="10" t="s">
        <v>23</v>
      </c>
      <c r="J3842" s="10" t="s">
        <v>114</v>
      </c>
      <c r="K3842" s="10" t="s">
        <v>38</v>
      </c>
      <c r="L3842" s="10">
        <v>94122</v>
      </c>
      <c r="M3842" s="10" t="s">
        <v>39</v>
      </c>
      <c r="N3842" s="10" t="str">
        <f>_xlfn.XLOOKUP($M:$M,People!$B:$B,People!A:A)</f>
        <v>Sadie Pawthorne</v>
      </c>
      <c r="O3842" s="10" t="s">
        <v>263</v>
      </c>
      <c r="P3842" s="10" t="str">
        <f>VLOOKUP(O3842,Products!$A:$E,3,FALSE)</f>
        <v>IKEA</v>
      </c>
      <c r="Q3842" s="31">
        <f>INDEX(Products!$E:$E,MATCH(O3842,Products!$A:$A,0))</f>
        <v>0.28000000000000003</v>
      </c>
      <c r="R3842" s="10" t="s">
        <v>41</v>
      </c>
      <c r="S3842" s="10" t="s">
        <v>68</v>
      </c>
      <c r="T3842" s="10" t="s">
        <v>264</v>
      </c>
      <c r="U3842" s="12">
        <v>4.3040000000000003</v>
      </c>
      <c r="V3842" s="12">
        <v>1</v>
      </c>
      <c r="W3842" s="12">
        <v>0.2</v>
      </c>
      <c r="X3842" s="12">
        <v>1.5602</v>
      </c>
    </row>
    <row r="3843" spans="1:24" ht="14" x14ac:dyDescent="0.3">
      <c r="A3843" s="9">
        <v>3839</v>
      </c>
      <c r="B3843" s="14" t="s">
        <v>7882</v>
      </c>
      <c r="C3843" s="15">
        <v>45625</v>
      </c>
      <c r="D3843" s="15">
        <v>45630</v>
      </c>
      <c r="E3843" s="10" t="s">
        <v>44</v>
      </c>
      <c r="F3843" s="10" t="s">
        <v>2666</v>
      </c>
      <c r="G3843" s="10" t="s">
        <v>2667</v>
      </c>
      <c r="H3843" s="10" t="s">
        <v>36</v>
      </c>
      <c r="I3843" s="10" t="s">
        <v>23</v>
      </c>
      <c r="J3843" s="10" t="s">
        <v>771</v>
      </c>
      <c r="K3843" s="10" t="s">
        <v>212</v>
      </c>
      <c r="L3843" s="10">
        <v>48227</v>
      </c>
      <c r="M3843" s="10" t="s">
        <v>95</v>
      </c>
      <c r="N3843" s="10" t="str">
        <f>_xlfn.XLOOKUP($M:$M,People!$B:$B,People!A:A)</f>
        <v>Roxanne Rodriguez</v>
      </c>
      <c r="O3843" s="10" t="s">
        <v>2668</v>
      </c>
      <c r="P3843" s="10" t="str">
        <f>VLOOKUP(O3843,Products!$A:$E,3,FALSE)</f>
        <v>Staples</v>
      </c>
      <c r="Q3843" s="31">
        <f>INDEX(Products!$E:$E,MATCH(O3843,Products!$A:$A,0))</f>
        <v>0.37</v>
      </c>
      <c r="R3843" s="10" t="s">
        <v>41</v>
      </c>
      <c r="S3843" s="10" t="s">
        <v>82</v>
      </c>
      <c r="T3843" s="10" t="s">
        <v>167</v>
      </c>
      <c r="U3843" s="12">
        <v>19.920000000000002</v>
      </c>
      <c r="V3843" s="12">
        <v>4</v>
      </c>
      <c r="W3843" s="12">
        <v>0</v>
      </c>
      <c r="X3843" s="12">
        <v>9.3624000000000009</v>
      </c>
    </row>
    <row r="3844" spans="1:24" ht="14" x14ac:dyDescent="0.3">
      <c r="A3844" s="9">
        <v>3840</v>
      </c>
      <c r="B3844" s="14" t="s">
        <v>7883</v>
      </c>
      <c r="C3844" s="15">
        <v>45625</v>
      </c>
      <c r="D3844" s="15">
        <v>45629</v>
      </c>
      <c r="E3844" s="10" t="s">
        <v>44</v>
      </c>
      <c r="F3844" s="10" t="s">
        <v>1771</v>
      </c>
      <c r="G3844" s="10" t="s">
        <v>1772</v>
      </c>
      <c r="H3844" s="10" t="s">
        <v>36</v>
      </c>
      <c r="I3844" s="10" t="s">
        <v>23</v>
      </c>
      <c r="J3844" s="10" t="s">
        <v>1773</v>
      </c>
      <c r="K3844" s="10" t="s">
        <v>212</v>
      </c>
      <c r="L3844" s="10">
        <v>48126</v>
      </c>
      <c r="M3844" s="10" t="s">
        <v>95</v>
      </c>
      <c r="N3844" s="10" t="str">
        <f>_xlfn.XLOOKUP($M:$M,People!$B:$B,People!A:A)</f>
        <v>Roxanne Rodriguez</v>
      </c>
      <c r="O3844" s="10" t="s">
        <v>1778</v>
      </c>
      <c r="P3844" s="10" t="str">
        <f>VLOOKUP(O3844,Products!$A:$E,3,FALSE)</f>
        <v>Office Depot</v>
      </c>
      <c r="Q3844" s="31">
        <f>INDEX(Products!$E:$E,MATCH(O3844,Products!$A:$A,0))</f>
        <v>0.32</v>
      </c>
      <c r="R3844" s="10" t="s">
        <v>41</v>
      </c>
      <c r="S3844" s="10" t="s">
        <v>53</v>
      </c>
      <c r="T3844" s="10" t="s">
        <v>1779</v>
      </c>
      <c r="U3844" s="12">
        <v>523.48</v>
      </c>
      <c r="V3844" s="12">
        <v>4</v>
      </c>
      <c r="W3844" s="12">
        <v>0</v>
      </c>
      <c r="X3844" s="12">
        <v>130.87</v>
      </c>
    </row>
    <row r="3845" spans="1:24" ht="14" x14ac:dyDescent="0.3">
      <c r="A3845" s="9">
        <v>3841</v>
      </c>
      <c r="B3845" s="14" t="s">
        <v>7885</v>
      </c>
      <c r="C3845" s="15">
        <v>45625</v>
      </c>
      <c r="D3845" s="15">
        <v>45626</v>
      </c>
      <c r="E3845" s="10" t="s">
        <v>168</v>
      </c>
      <c r="F3845" s="10" t="s">
        <v>3397</v>
      </c>
      <c r="G3845" s="10" t="s">
        <v>3398</v>
      </c>
      <c r="H3845" s="10" t="s">
        <v>22</v>
      </c>
      <c r="I3845" s="10" t="s">
        <v>23</v>
      </c>
      <c r="J3845" s="10" t="s">
        <v>3399</v>
      </c>
      <c r="K3845" s="10" t="s">
        <v>94</v>
      </c>
      <c r="L3845" s="10">
        <v>75002</v>
      </c>
      <c r="M3845" s="10" t="s">
        <v>95</v>
      </c>
      <c r="N3845" s="10" t="str">
        <f>_xlfn.XLOOKUP($M:$M,People!$B:$B,People!A:A)</f>
        <v>Roxanne Rodriguez</v>
      </c>
      <c r="O3845" s="10" t="s">
        <v>3400</v>
      </c>
      <c r="P3845" s="10" t="str">
        <f>VLOOKUP(O3845,Products!$A:$E,3,FALSE)</f>
        <v>Dell</v>
      </c>
      <c r="Q3845" s="31">
        <f>INDEX(Products!$E:$E,MATCH(O3845,Products!$A:$A,0))</f>
        <v>0.26</v>
      </c>
      <c r="R3845" s="10" t="s">
        <v>64</v>
      </c>
      <c r="S3845" s="10" t="s">
        <v>144</v>
      </c>
      <c r="T3845" s="10" t="s">
        <v>3401</v>
      </c>
      <c r="U3845" s="12">
        <v>21.48</v>
      </c>
      <c r="V3845" s="12">
        <v>3</v>
      </c>
      <c r="W3845" s="12">
        <v>0.2</v>
      </c>
      <c r="X3845" s="12">
        <v>-0.26850000000000307</v>
      </c>
    </row>
    <row r="3846" spans="1:24" ht="14" x14ac:dyDescent="0.3">
      <c r="A3846" s="9">
        <v>3842</v>
      </c>
      <c r="B3846" s="14" t="s">
        <v>7887</v>
      </c>
      <c r="C3846" s="15">
        <v>45626</v>
      </c>
      <c r="D3846" s="15">
        <v>45630</v>
      </c>
      <c r="E3846" s="10" t="s">
        <v>44</v>
      </c>
      <c r="F3846" s="10" t="s">
        <v>3690</v>
      </c>
      <c r="G3846" s="10" t="s">
        <v>3691</v>
      </c>
      <c r="H3846" s="10" t="s">
        <v>22</v>
      </c>
      <c r="I3846" s="10" t="s">
        <v>23</v>
      </c>
      <c r="J3846" s="10" t="s">
        <v>237</v>
      </c>
      <c r="K3846" s="10" t="s">
        <v>238</v>
      </c>
      <c r="L3846" s="10">
        <v>10035</v>
      </c>
      <c r="M3846" s="10" t="s">
        <v>133</v>
      </c>
      <c r="N3846" s="10" t="str">
        <f>_xlfn.XLOOKUP($M:$M,People!$B:$B,People!A:A)</f>
        <v>Chuck Magee</v>
      </c>
      <c r="O3846" s="10" t="s">
        <v>4962</v>
      </c>
      <c r="P3846" s="10" t="str">
        <f>VLOOKUP(O3846,Products!$A:$E,3,FALSE)</f>
        <v>HP</v>
      </c>
      <c r="Q3846" s="31">
        <f>INDEX(Products!$E:$E,MATCH(O3846,Products!$A:$A,0))</f>
        <v>0.35</v>
      </c>
      <c r="R3846" s="10" t="s">
        <v>28</v>
      </c>
      <c r="S3846" s="10" t="s">
        <v>29</v>
      </c>
      <c r="T3846" s="10" t="s">
        <v>4963</v>
      </c>
      <c r="U3846" s="12">
        <v>681.40800000000013</v>
      </c>
      <c r="V3846" s="12">
        <v>12</v>
      </c>
      <c r="W3846" s="12">
        <v>0.2</v>
      </c>
      <c r="X3846" s="12">
        <v>42.588000000000022</v>
      </c>
    </row>
    <row r="3847" spans="1:24" ht="14" x14ac:dyDescent="0.3">
      <c r="A3847" s="9">
        <v>3843</v>
      </c>
      <c r="B3847" s="14" t="s">
        <v>7888</v>
      </c>
      <c r="C3847" s="15">
        <v>45626</v>
      </c>
      <c r="D3847" s="15">
        <v>45629</v>
      </c>
      <c r="E3847" s="10" t="s">
        <v>168</v>
      </c>
      <c r="F3847" s="10" t="s">
        <v>1714</v>
      </c>
      <c r="G3847" s="10" t="s">
        <v>1715</v>
      </c>
      <c r="H3847" s="10" t="s">
        <v>22</v>
      </c>
      <c r="I3847" s="10" t="s">
        <v>23</v>
      </c>
      <c r="J3847" s="10" t="s">
        <v>331</v>
      </c>
      <c r="K3847" s="10" t="s">
        <v>80</v>
      </c>
      <c r="L3847" s="10">
        <v>27707</v>
      </c>
      <c r="M3847" s="10" t="s">
        <v>26</v>
      </c>
      <c r="N3847" s="10" t="str">
        <f>_xlfn.XLOOKUP($M:$M,People!$B:$B,People!A:A)</f>
        <v>Fred Suzuki</v>
      </c>
      <c r="O3847" s="10" t="s">
        <v>806</v>
      </c>
      <c r="P3847" s="10" t="str">
        <f>VLOOKUP(O3847,Products!$A:$E,3,FALSE)</f>
        <v>HP</v>
      </c>
      <c r="Q3847" s="31">
        <f>INDEX(Products!$E:$E,MATCH(O3847,Products!$A:$A,0))</f>
        <v>0.33</v>
      </c>
      <c r="R3847" s="10" t="s">
        <v>28</v>
      </c>
      <c r="S3847" s="10" t="s">
        <v>58</v>
      </c>
      <c r="T3847" s="10" t="s">
        <v>807</v>
      </c>
      <c r="U3847" s="12">
        <v>335.74400000000003</v>
      </c>
      <c r="V3847" s="12">
        <v>2</v>
      </c>
      <c r="W3847" s="12">
        <v>0.2</v>
      </c>
      <c r="X3847" s="12">
        <v>25.180800000000005</v>
      </c>
    </row>
    <row r="3848" spans="1:24" ht="14" x14ac:dyDescent="0.3">
      <c r="A3848" s="9">
        <v>3844</v>
      </c>
      <c r="B3848" s="14" t="s">
        <v>7889</v>
      </c>
      <c r="C3848" s="15">
        <v>45626</v>
      </c>
      <c r="D3848" s="15">
        <v>45629</v>
      </c>
      <c r="E3848" s="10" t="s">
        <v>168</v>
      </c>
      <c r="F3848" s="10" t="s">
        <v>3107</v>
      </c>
      <c r="G3848" s="10" t="s">
        <v>3108</v>
      </c>
      <c r="H3848" s="10" t="s">
        <v>36</v>
      </c>
      <c r="I3848" s="10" t="s">
        <v>23</v>
      </c>
      <c r="J3848" s="10" t="s">
        <v>1322</v>
      </c>
      <c r="K3848" s="10" t="s">
        <v>80</v>
      </c>
      <c r="L3848" s="10">
        <v>28540</v>
      </c>
      <c r="M3848" s="10" t="s">
        <v>26</v>
      </c>
      <c r="N3848" s="10" t="str">
        <f>_xlfn.XLOOKUP($M:$M,People!$B:$B,People!A:A)</f>
        <v>Fred Suzuki</v>
      </c>
      <c r="O3848" s="10" t="s">
        <v>4640</v>
      </c>
      <c r="P3848" s="10" t="str">
        <f>VLOOKUP(O3848,Products!$A:$E,3,FALSE)</f>
        <v>Samsung</v>
      </c>
      <c r="Q3848" s="31">
        <f>INDEX(Products!$E:$E,MATCH(O3848,Products!$A:$A,0))</f>
        <v>0.39</v>
      </c>
      <c r="R3848" s="10" t="s">
        <v>28</v>
      </c>
      <c r="S3848" s="10" t="s">
        <v>58</v>
      </c>
      <c r="T3848" s="10" t="s">
        <v>4641</v>
      </c>
      <c r="U3848" s="12">
        <v>17.088000000000001</v>
      </c>
      <c r="V3848" s="12">
        <v>2</v>
      </c>
      <c r="W3848" s="12">
        <v>0.2</v>
      </c>
      <c r="X3848" s="12">
        <v>1.0679999999999996</v>
      </c>
    </row>
    <row r="3849" spans="1:24" ht="14" x14ac:dyDescent="0.3">
      <c r="A3849" s="9">
        <v>3845</v>
      </c>
      <c r="B3849" s="14" t="s">
        <v>7890</v>
      </c>
      <c r="C3849" s="15">
        <v>45626</v>
      </c>
      <c r="D3849" s="15">
        <v>45628</v>
      </c>
      <c r="E3849" s="10" t="s">
        <v>19</v>
      </c>
      <c r="F3849" s="10" t="s">
        <v>4353</v>
      </c>
      <c r="G3849" s="10" t="s">
        <v>4354</v>
      </c>
      <c r="H3849" s="10" t="s">
        <v>22</v>
      </c>
      <c r="I3849" s="10" t="s">
        <v>23</v>
      </c>
      <c r="J3849" s="10" t="s">
        <v>1212</v>
      </c>
      <c r="K3849" s="10" t="s">
        <v>1213</v>
      </c>
      <c r="L3849" s="10">
        <v>89115</v>
      </c>
      <c r="M3849" s="10" t="s">
        <v>39</v>
      </c>
      <c r="N3849" s="10" t="str">
        <f>_xlfn.XLOOKUP($M:$M,People!$B:$B,People!A:A)</f>
        <v>Sadie Pawthorne</v>
      </c>
      <c r="O3849" s="10" t="s">
        <v>5413</v>
      </c>
      <c r="P3849" s="10" t="str">
        <f>VLOOKUP(O3849,Products!$A:$E,3,FALSE)</f>
        <v>IKEA</v>
      </c>
      <c r="Q3849" s="31">
        <f>INDEX(Products!$E:$E,MATCH(O3849,Products!$A:$A,0))</f>
        <v>0.28000000000000003</v>
      </c>
      <c r="R3849" s="10" t="s">
        <v>28</v>
      </c>
      <c r="S3849" s="10" t="s">
        <v>58</v>
      </c>
      <c r="T3849" s="10" t="s">
        <v>5414</v>
      </c>
      <c r="U3849" s="12">
        <v>80.959999999999994</v>
      </c>
      <c r="V3849" s="12">
        <v>4</v>
      </c>
      <c r="W3849" s="12">
        <v>0</v>
      </c>
      <c r="X3849" s="12">
        <v>29.145599999999995</v>
      </c>
    </row>
    <row r="3850" spans="1:24" ht="14" x14ac:dyDescent="0.3">
      <c r="A3850" s="9">
        <v>3846</v>
      </c>
      <c r="B3850" s="14" t="s">
        <v>7888</v>
      </c>
      <c r="C3850" s="15">
        <v>45626</v>
      </c>
      <c r="D3850" s="15">
        <v>45629</v>
      </c>
      <c r="E3850" s="10" t="s">
        <v>168</v>
      </c>
      <c r="F3850" s="10" t="s">
        <v>1714</v>
      </c>
      <c r="G3850" s="10" t="s">
        <v>1715</v>
      </c>
      <c r="H3850" s="10" t="s">
        <v>22</v>
      </c>
      <c r="I3850" s="10" t="s">
        <v>23</v>
      </c>
      <c r="J3850" s="10" t="s">
        <v>331</v>
      </c>
      <c r="K3850" s="10" t="s">
        <v>80</v>
      </c>
      <c r="L3850" s="10">
        <v>27707</v>
      </c>
      <c r="M3850" s="10" t="s">
        <v>26</v>
      </c>
      <c r="N3850" s="10" t="str">
        <f>_xlfn.XLOOKUP($M:$M,People!$B:$B,People!A:A)</f>
        <v>Fred Suzuki</v>
      </c>
      <c r="O3850" s="10" t="s">
        <v>4367</v>
      </c>
      <c r="P3850" s="10" t="str">
        <f>VLOOKUP(O3850,Products!$A:$E,3,FALSE)</f>
        <v>IKEA</v>
      </c>
      <c r="Q3850" s="31">
        <f>INDEX(Products!$E:$E,MATCH(O3850,Products!$A:$A,0))</f>
        <v>0.36</v>
      </c>
      <c r="R3850" s="10" t="s">
        <v>41</v>
      </c>
      <c r="S3850" s="10" t="s">
        <v>71</v>
      </c>
      <c r="T3850" s="10" t="s">
        <v>4368</v>
      </c>
      <c r="U3850" s="12">
        <v>98.352000000000004</v>
      </c>
      <c r="V3850" s="12">
        <v>3</v>
      </c>
      <c r="W3850" s="12">
        <v>0.2</v>
      </c>
      <c r="X3850" s="12">
        <v>9.8351999999999933</v>
      </c>
    </row>
    <row r="3851" spans="1:24" ht="14" x14ac:dyDescent="0.3">
      <c r="A3851" s="9">
        <v>3847</v>
      </c>
      <c r="B3851" s="14" t="s">
        <v>7891</v>
      </c>
      <c r="C3851" s="15">
        <v>45626</v>
      </c>
      <c r="D3851" s="15">
        <v>45629</v>
      </c>
      <c r="E3851" s="10" t="s">
        <v>19</v>
      </c>
      <c r="F3851" s="10" t="s">
        <v>3363</v>
      </c>
      <c r="G3851" s="10" t="s">
        <v>3364</v>
      </c>
      <c r="H3851" s="10" t="s">
        <v>92</v>
      </c>
      <c r="I3851" s="10" t="s">
        <v>23</v>
      </c>
      <c r="J3851" s="10" t="s">
        <v>1080</v>
      </c>
      <c r="K3851" s="10" t="s">
        <v>94</v>
      </c>
      <c r="L3851" s="10">
        <v>78745</v>
      </c>
      <c r="M3851" s="10" t="s">
        <v>95</v>
      </c>
      <c r="N3851" s="10" t="str">
        <f>_xlfn.XLOOKUP($M:$M,People!$B:$B,People!A:A)</f>
        <v>Roxanne Rodriguez</v>
      </c>
      <c r="O3851" s="10" t="s">
        <v>2085</v>
      </c>
      <c r="P3851" s="10" t="str">
        <f>VLOOKUP(O3851,Products!$A:$E,3,FALSE)</f>
        <v>HP</v>
      </c>
      <c r="Q3851" s="31">
        <f>INDEX(Products!$E:$E,MATCH(O3851,Products!$A:$A,0))</f>
        <v>0.37</v>
      </c>
      <c r="R3851" s="10" t="s">
        <v>41</v>
      </c>
      <c r="S3851" s="10" t="s">
        <v>68</v>
      </c>
      <c r="T3851" s="10" t="s">
        <v>2086</v>
      </c>
      <c r="U3851" s="12">
        <v>3.8819999999999988</v>
      </c>
      <c r="V3851" s="12">
        <v>3</v>
      </c>
      <c r="W3851" s="12">
        <v>0.8</v>
      </c>
      <c r="X3851" s="12">
        <v>-5.8230000000000004</v>
      </c>
    </row>
    <row r="3852" spans="1:24" ht="14" x14ac:dyDescent="0.3">
      <c r="A3852" s="9">
        <v>3848</v>
      </c>
      <c r="B3852" s="14" t="s">
        <v>7888</v>
      </c>
      <c r="C3852" s="15">
        <v>45626</v>
      </c>
      <c r="D3852" s="15">
        <v>45629</v>
      </c>
      <c r="E3852" s="10" t="s">
        <v>168</v>
      </c>
      <c r="F3852" s="10" t="s">
        <v>1714</v>
      </c>
      <c r="G3852" s="10" t="s">
        <v>1715</v>
      </c>
      <c r="H3852" s="10" t="s">
        <v>22</v>
      </c>
      <c r="I3852" s="10" t="s">
        <v>23</v>
      </c>
      <c r="J3852" s="10" t="s">
        <v>331</v>
      </c>
      <c r="K3852" s="10" t="s">
        <v>80</v>
      </c>
      <c r="L3852" s="10">
        <v>27707</v>
      </c>
      <c r="M3852" s="10" t="s">
        <v>26</v>
      </c>
      <c r="N3852" s="10" t="str">
        <f>_xlfn.XLOOKUP($M:$M,People!$B:$B,People!A:A)</f>
        <v>Fred Suzuki</v>
      </c>
      <c r="O3852" s="10" t="s">
        <v>2045</v>
      </c>
      <c r="P3852" s="10" t="str">
        <f>VLOOKUP(O3852,Products!$A:$E,3,FALSE)</f>
        <v>Avery</v>
      </c>
      <c r="Q3852" s="31">
        <f>INDEX(Products!$E:$E,MATCH(O3852,Products!$A:$A,0))</f>
        <v>0.31</v>
      </c>
      <c r="R3852" s="10" t="s">
        <v>41</v>
      </c>
      <c r="S3852" s="10" t="s">
        <v>68</v>
      </c>
      <c r="T3852" s="10" t="s">
        <v>2046</v>
      </c>
      <c r="U3852" s="12">
        <v>6.0480000000000009</v>
      </c>
      <c r="V3852" s="12">
        <v>7</v>
      </c>
      <c r="W3852" s="12">
        <v>0.7</v>
      </c>
      <c r="X3852" s="12">
        <v>-4.2336000000000009</v>
      </c>
    </row>
    <row r="3853" spans="1:24" ht="14" x14ac:dyDescent="0.3">
      <c r="A3853" s="9">
        <v>3849</v>
      </c>
      <c r="B3853" s="14" t="s">
        <v>7892</v>
      </c>
      <c r="C3853" s="15">
        <v>45626</v>
      </c>
      <c r="D3853" s="15">
        <v>45630</v>
      </c>
      <c r="E3853" s="10" t="s">
        <v>44</v>
      </c>
      <c r="F3853" s="10" t="s">
        <v>4021</v>
      </c>
      <c r="G3853" s="10" t="s">
        <v>4022</v>
      </c>
      <c r="H3853" s="10" t="s">
        <v>22</v>
      </c>
      <c r="I3853" s="10" t="s">
        <v>23</v>
      </c>
      <c r="J3853" s="10" t="s">
        <v>131</v>
      </c>
      <c r="K3853" s="10" t="s">
        <v>132</v>
      </c>
      <c r="L3853" s="10">
        <v>19134</v>
      </c>
      <c r="M3853" s="10" t="s">
        <v>133</v>
      </c>
      <c r="N3853" s="10" t="str">
        <f>_xlfn.XLOOKUP($M:$M,People!$B:$B,People!A:A)</f>
        <v>Chuck Magee</v>
      </c>
      <c r="O3853" s="10" t="s">
        <v>88</v>
      </c>
      <c r="P3853" s="10" t="str">
        <f>VLOOKUP(O3853,Products!$A:$E,3,FALSE)</f>
        <v>HP</v>
      </c>
      <c r="Q3853" s="31">
        <f>INDEX(Products!$E:$E,MATCH(O3853,Products!$A:$A,0))</f>
        <v>0.27</v>
      </c>
      <c r="R3853" s="10" t="s">
        <v>41</v>
      </c>
      <c r="S3853" s="10" t="s">
        <v>68</v>
      </c>
      <c r="T3853" s="10" t="s">
        <v>89</v>
      </c>
      <c r="U3853" s="12">
        <v>152.99100000000001</v>
      </c>
      <c r="V3853" s="12">
        <v>3</v>
      </c>
      <c r="W3853" s="12">
        <v>0.7</v>
      </c>
      <c r="X3853" s="12">
        <v>-122.39280000000002</v>
      </c>
    </row>
    <row r="3854" spans="1:24" ht="14" x14ac:dyDescent="0.3">
      <c r="A3854" s="9">
        <v>3850</v>
      </c>
      <c r="B3854" s="14" t="s">
        <v>7893</v>
      </c>
      <c r="C3854" s="15">
        <v>45626</v>
      </c>
      <c r="D3854" s="15">
        <v>45628</v>
      </c>
      <c r="E3854" s="10" t="s">
        <v>19</v>
      </c>
      <c r="F3854" s="10" t="s">
        <v>269</v>
      </c>
      <c r="G3854" s="10" t="s">
        <v>270</v>
      </c>
      <c r="H3854" s="10" t="s">
        <v>92</v>
      </c>
      <c r="I3854" s="10" t="s">
        <v>23</v>
      </c>
      <c r="J3854" s="10" t="s">
        <v>24</v>
      </c>
      <c r="K3854" s="10" t="s">
        <v>25</v>
      </c>
      <c r="L3854" s="10">
        <v>42420</v>
      </c>
      <c r="M3854" s="10" t="s">
        <v>26</v>
      </c>
      <c r="N3854" s="10" t="str">
        <f>_xlfn.XLOOKUP($M:$M,People!$B:$B,People!A:A)</f>
        <v>Fred Suzuki</v>
      </c>
      <c r="O3854" s="10" t="s">
        <v>2488</v>
      </c>
      <c r="P3854" s="10" t="str">
        <f>VLOOKUP(O3854,Products!$A:$E,3,FALSE)</f>
        <v>Staples</v>
      </c>
      <c r="Q3854" s="31">
        <f>INDEX(Products!$E:$E,MATCH(O3854,Products!$A:$A,0))</f>
        <v>0.35</v>
      </c>
      <c r="R3854" s="10" t="s">
        <v>41</v>
      </c>
      <c r="S3854" s="10" t="s">
        <v>155</v>
      </c>
      <c r="T3854" s="10" t="s">
        <v>2489</v>
      </c>
      <c r="U3854" s="12">
        <v>17.48</v>
      </c>
      <c r="V3854" s="12">
        <v>2</v>
      </c>
      <c r="W3854" s="12">
        <v>0</v>
      </c>
      <c r="X3854" s="12">
        <v>8.2156000000000002</v>
      </c>
    </row>
    <row r="3855" spans="1:24" ht="14" x14ac:dyDescent="0.3">
      <c r="A3855" s="9">
        <v>3851</v>
      </c>
      <c r="B3855" s="14" t="s">
        <v>7893</v>
      </c>
      <c r="C3855" s="15">
        <v>45626</v>
      </c>
      <c r="D3855" s="15">
        <v>45628</v>
      </c>
      <c r="E3855" s="10" t="s">
        <v>19</v>
      </c>
      <c r="F3855" s="10" t="s">
        <v>269</v>
      </c>
      <c r="G3855" s="10" t="s">
        <v>270</v>
      </c>
      <c r="H3855" s="10" t="s">
        <v>92</v>
      </c>
      <c r="I3855" s="10" t="s">
        <v>23</v>
      </c>
      <c r="J3855" s="10" t="s">
        <v>24</v>
      </c>
      <c r="K3855" s="10" t="s">
        <v>25</v>
      </c>
      <c r="L3855" s="10">
        <v>42420</v>
      </c>
      <c r="M3855" s="10" t="s">
        <v>26</v>
      </c>
      <c r="N3855" s="10" t="str">
        <f>_xlfn.XLOOKUP($M:$M,People!$B:$B,People!A:A)</f>
        <v>Fred Suzuki</v>
      </c>
      <c r="O3855" s="10" t="s">
        <v>2751</v>
      </c>
      <c r="P3855" s="10" t="str">
        <f>VLOOKUP(O3855,Products!$A:$E,3,FALSE)</f>
        <v>Canon</v>
      </c>
      <c r="Q3855" s="31">
        <f>INDEX(Products!$E:$E,MATCH(O3855,Products!$A:$A,0))</f>
        <v>0.34</v>
      </c>
      <c r="R3855" s="10" t="s">
        <v>41</v>
      </c>
      <c r="S3855" s="10" t="s">
        <v>155</v>
      </c>
      <c r="T3855" s="10" t="s">
        <v>2752</v>
      </c>
      <c r="U3855" s="12">
        <v>71.88</v>
      </c>
      <c r="V3855" s="12">
        <v>2</v>
      </c>
      <c r="W3855" s="12">
        <v>0</v>
      </c>
      <c r="X3855" s="12">
        <v>32.345999999999997</v>
      </c>
    </row>
    <row r="3856" spans="1:24" ht="14" x14ac:dyDescent="0.3">
      <c r="A3856" s="9">
        <v>3852</v>
      </c>
      <c r="B3856" s="14" t="s">
        <v>7892</v>
      </c>
      <c r="C3856" s="15">
        <v>45626</v>
      </c>
      <c r="D3856" s="15">
        <v>45630</v>
      </c>
      <c r="E3856" s="10" t="s">
        <v>44</v>
      </c>
      <c r="F3856" s="10" t="s">
        <v>4021</v>
      </c>
      <c r="G3856" s="10" t="s">
        <v>4022</v>
      </c>
      <c r="H3856" s="10" t="s">
        <v>22</v>
      </c>
      <c r="I3856" s="10" t="s">
        <v>23</v>
      </c>
      <c r="J3856" s="10" t="s">
        <v>131</v>
      </c>
      <c r="K3856" s="10" t="s">
        <v>132</v>
      </c>
      <c r="L3856" s="10">
        <v>19134</v>
      </c>
      <c r="M3856" s="10" t="s">
        <v>133</v>
      </c>
      <c r="N3856" s="10" t="str">
        <f>_xlfn.XLOOKUP($M:$M,People!$B:$B,People!A:A)</f>
        <v>Chuck Magee</v>
      </c>
      <c r="O3856" s="10" t="s">
        <v>3143</v>
      </c>
      <c r="P3856" s="10" t="str">
        <f>VLOOKUP(O3856,Products!$A:$E,3,FALSE)</f>
        <v>Avery</v>
      </c>
      <c r="Q3856" s="31">
        <f>INDEX(Products!$E:$E,MATCH(O3856,Products!$A:$A,0))</f>
        <v>0.39</v>
      </c>
      <c r="R3856" s="10" t="s">
        <v>41</v>
      </c>
      <c r="S3856" s="10" t="s">
        <v>240</v>
      </c>
      <c r="T3856" s="10" t="s">
        <v>3144</v>
      </c>
      <c r="U3856" s="12">
        <v>10.584</v>
      </c>
      <c r="V3856" s="12">
        <v>7</v>
      </c>
      <c r="W3856" s="12">
        <v>0.2</v>
      </c>
      <c r="X3856" s="12">
        <v>-2.3813999999999993</v>
      </c>
    </row>
    <row r="3857" spans="1:24" ht="14" x14ac:dyDescent="0.3">
      <c r="A3857" s="9">
        <v>3853</v>
      </c>
      <c r="B3857" s="14" t="s">
        <v>7887</v>
      </c>
      <c r="C3857" s="15">
        <v>45626</v>
      </c>
      <c r="D3857" s="15">
        <v>45630</v>
      </c>
      <c r="E3857" s="10" t="s">
        <v>44</v>
      </c>
      <c r="F3857" s="10" t="s">
        <v>3690</v>
      </c>
      <c r="G3857" s="10" t="s">
        <v>3691</v>
      </c>
      <c r="H3857" s="10" t="s">
        <v>22</v>
      </c>
      <c r="I3857" s="10" t="s">
        <v>23</v>
      </c>
      <c r="J3857" s="10" t="s">
        <v>237</v>
      </c>
      <c r="K3857" s="10" t="s">
        <v>238</v>
      </c>
      <c r="L3857" s="10">
        <v>10035</v>
      </c>
      <c r="M3857" s="10" t="s">
        <v>133</v>
      </c>
      <c r="N3857" s="10" t="str">
        <f>_xlfn.XLOOKUP($M:$M,People!$B:$B,People!A:A)</f>
        <v>Chuck Magee</v>
      </c>
      <c r="O3857" s="10" t="s">
        <v>3035</v>
      </c>
      <c r="P3857" s="10" t="str">
        <f>VLOOKUP(O3857,Products!$A:$E,3,FALSE)</f>
        <v>HP</v>
      </c>
      <c r="Q3857" s="31">
        <f>INDEX(Products!$E:$E,MATCH(O3857,Products!$A:$A,0))</f>
        <v>0.35</v>
      </c>
      <c r="R3857" s="10" t="s">
        <v>41</v>
      </c>
      <c r="S3857" s="10" t="s">
        <v>82</v>
      </c>
      <c r="T3857" s="10" t="s">
        <v>3036</v>
      </c>
      <c r="U3857" s="12">
        <v>23.66</v>
      </c>
      <c r="V3857" s="12">
        <v>7</v>
      </c>
      <c r="W3857" s="12">
        <v>0</v>
      </c>
      <c r="X3857" s="12">
        <v>10.883599999999998</v>
      </c>
    </row>
    <row r="3858" spans="1:24" ht="14" x14ac:dyDescent="0.3">
      <c r="A3858" s="9">
        <v>3854</v>
      </c>
      <c r="B3858" s="14" t="s">
        <v>7890</v>
      </c>
      <c r="C3858" s="15">
        <v>45626</v>
      </c>
      <c r="D3858" s="15">
        <v>45628</v>
      </c>
      <c r="E3858" s="10" t="s">
        <v>19</v>
      </c>
      <c r="F3858" s="10" t="s">
        <v>4353</v>
      </c>
      <c r="G3858" s="10" t="s">
        <v>4354</v>
      </c>
      <c r="H3858" s="10" t="s">
        <v>22</v>
      </c>
      <c r="I3858" s="10" t="s">
        <v>23</v>
      </c>
      <c r="J3858" s="10" t="s">
        <v>1212</v>
      </c>
      <c r="K3858" s="10" t="s">
        <v>1213</v>
      </c>
      <c r="L3858" s="10">
        <v>89115</v>
      </c>
      <c r="M3858" s="10" t="s">
        <v>39</v>
      </c>
      <c r="N3858" s="10" t="str">
        <f>_xlfn.XLOOKUP($M:$M,People!$B:$B,People!A:A)</f>
        <v>Sadie Pawthorne</v>
      </c>
      <c r="O3858" s="10" t="s">
        <v>4700</v>
      </c>
      <c r="P3858" s="10" t="str">
        <f>VLOOKUP(O3858,Products!$A:$E,3,FALSE)</f>
        <v>Canon</v>
      </c>
      <c r="Q3858" s="31">
        <f>INDEX(Products!$E:$E,MATCH(O3858,Products!$A:$A,0))</f>
        <v>0.28000000000000003</v>
      </c>
      <c r="R3858" s="10" t="s">
        <v>41</v>
      </c>
      <c r="S3858" s="10" t="s">
        <v>82</v>
      </c>
      <c r="T3858" s="10" t="s">
        <v>4701</v>
      </c>
      <c r="U3858" s="12">
        <v>25.92</v>
      </c>
      <c r="V3858" s="12">
        <v>4</v>
      </c>
      <c r="W3858" s="12">
        <v>0</v>
      </c>
      <c r="X3858" s="12">
        <v>12.441600000000001</v>
      </c>
    </row>
    <row r="3859" spans="1:24" ht="14" x14ac:dyDescent="0.3">
      <c r="A3859" s="9">
        <v>3855</v>
      </c>
      <c r="B3859" s="14" t="s">
        <v>7894</v>
      </c>
      <c r="C3859" s="15">
        <v>45626</v>
      </c>
      <c r="D3859" s="15">
        <v>45631</v>
      </c>
      <c r="E3859" s="10" t="s">
        <v>44</v>
      </c>
      <c r="F3859" s="10" t="s">
        <v>3620</v>
      </c>
      <c r="G3859" s="10" t="s">
        <v>3621</v>
      </c>
      <c r="H3859" s="10" t="s">
        <v>22</v>
      </c>
      <c r="I3859" s="10" t="s">
        <v>23</v>
      </c>
      <c r="J3859" s="10" t="s">
        <v>3707</v>
      </c>
      <c r="K3859" s="10" t="s">
        <v>80</v>
      </c>
      <c r="L3859" s="10">
        <v>27604</v>
      </c>
      <c r="M3859" s="10" t="s">
        <v>26</v>
      </c>
      <c r="N3859" s="10" t="str">
        <f>_xlfn.XLOOKUP($M:$M,People!$B:$B,People!A:A)</f>
        <v>Fred Suzuki</v>
      </c>
      <c r="O3859" s="10" t="s">
        <v>3837</v>
      </c>
      <c r="P3859" s="10" t="str">
        <f>VLOOKUP(O3859,Products!$A:$E,3,FALSE)</f>
        <v>Logitech</v>
      </c>
      <c r="Q3859" s="31">
        <f>INDEX(Products!$E:$E,MATCH(O3859,Products!$A:$A,0))</f>
        <v>0.35</v>
      </c>
      <c r="R3859" s="10" t="s">
        <v>64</v>
      </c>
      <c r="S3859" s="10" t="s">
        <v>65</v>
      </c>
      <c r="T3859" s="10" t="s">
        <v>3838</v>
      </c>
      <c r="U3859" s="12">
        <v>177.48000000000002</v>
      </c>
      <c r="V3859" s="12">
        <v>3</v>
      </c>
      <c r="W3859" s="12">
        <v>0.2</v>
      </c>
      <c r="X3859" s="12">
        <v>19.966499999999982</v>
      </c>
    </row>
    <row r="3860" spans="1:24" ht="14" x14ac:dyDescent="0.3">
      <c r="A3860" s="9">
        <v>3856</v>
      </c>
      <c r="B3860" s="14" t="s">
        <v>7892</v>
      </c>
      <c r="C3860" s="15">
        <v>45626</v>
      </c>
      <c r="D3860" s="15">
        <v>45630</v>
      </c>
      <c r="E3860" s="10" t="s">
        <v>44</v>
      </c>
      <c r="F3860" s="10" t="s">
        <v>4021</v>
      </c>
      <c r="G3860" s="10" t="s">
        <v>4022</v>
      </c>
      <c r="H3860" s="10" t="s">
        <v>22</v>
      </c>
      <c r="I3860" s="10" t="s">
        <v>23</v>
      </c>
      <c r="J3860" s="10" t="s">
        <v>131</v>
      </c>
      <c r="K3860" s="10" t="s">
        <v>132</v>
      </c>
      <c r="L3860" s="10">
        <v>19134</v>
      </c>
      <c r="M3860" s="10" t="s">
        <v>133</v>
      </c>
      <c r="N3860" s="10" t="str">
        <f>_xlfn.XLOOKUP($M:$M,People!$B:$B,People!A:A)</f>
        <v>Chuck Magee</v>
      </c>
      <c r="O3860" s="10" t="s">
        <v>4023</v>
      </c>
      <c r="P3860" s="10" t="str">
        <f>VLOOKUP(O3860,Products!$A:$E,3,FALSE)</f>
        <v>3M</v>
      </c>
      <c r="Q3860" s="31">
        <f>INDEX(Products!$E:$E,MATCH(O3860,Products!$A:$A,0))</f>
        <v>0.36</v>
      </c>
      <c r="R3860" s="10" t="s">
        <v>64</v>
      </c>
      <c r="S3860" s="10" t="s">
        <v>65</v>
      </c>
      <c r="T3860" s="10" t="s">
        <v>4024</v>
      </c>
      <c r="U3860" s="12">
        <v>94.919999999999987</v>
      </c>
      <c r="V3860" s="12">
        <v>4</v>
      </c>
      <c r="W3860" s="12">
        <v>0.4</v>
      </c>
      <c r="X3860" s="12">
        <v>15.819999999999993</v>
      </c>
    </row>
    <row r="3861" spans="1:24" ht="14" x14ac:dyDescent="0.3">
      <c r="A3861" s="9">
        <v>3857</v>
      </c>
      <c r="B3861" s="14" t="s">
        <v>7895</v>
      </c>
      <c r="C3861" s="15">
        <v>45627</v>
      </c>
      <c r="D3861" s="15">
        <v>45631</v>
      </c>
      <c r="E3861" s="10" t="s">
        <v>19</v>
      </c>
      <c r="F3861" s="10" t="s">
        <v>545</v>
      </c>
      <c r="G3861" s="10" t="s">
        <v>546</v>
      </c>
      <c r="H3861" s="10" t="s">
        <v>92</v>
      </c>
      <c r="I3861" s="10" t="s">
        <v>23</v>
      </c>
      <c r="J3861" s="10" t="s">
        <v>86</v>
      </c>
      <c r="K3861" s="10" t="s">
        <v>87</v>
      </c>
      <c r="L3861" s="10">
        <v>98105</v>
      </c>
      <c r="M3861" s="10" t="s">
        <v>39</v>
      </c>
      <c r="N3861" s="10" t="str">
        <f>_xlfn.XLOOKUP($M:$M,People!$B:$B,People!A:A)</f>
        <v>Sadie Pawthorne</v>
      </c>
      <c r="O3861" s="10" t="s">
        <v>1496</v>
      </c>
      <c r="P3861" s="10" t="str">
        <f>VLOOKUP(O3861,Products!$A:$E,3,FALSE)</f>
        <v>Dell</v>
      </c>
      <c r="Q3861" s="31">
        <f>INDEX(Products!$E:$E,MATCH(O3861,Products!$A:$A,0))</f>
        <v>0.3</v>
      </c>
      <c r="R3861" s="10" t="s">
        <v>28</v>
      </c>
      <c r="S3861" s="10" t="s">
        <v>32</v>
      </c>
      <c r="T3861" s="10" t="s">
        <v>1497</v>
      </c>
      <c r="U3861" s="12">
        <v>2003.9200000000003</v>
      </c>
      <c r="V3861" s="12">
        <v>5</v>
      </c>
      <c r="W3861" s="12">
        <v>0.2</v>
      </c>
      <c r="X3861" s="12">
        <v>125.24499999999995</v>
      </c>
    </row>
    <row r="3862" spans="1:24" ht="14" x14ac:dyDescent="0.3">
      <c r="A3862" s="9">
        <v>3858</v>
      </c>
      <c r="B3862" s="14" t="s">
        <v>7896</v>
      </c>
      <c r="C3862" s="15">
        <v>45627</v>
      </c>
      <c r="D3862" s="15">
        <v>45632</v>
      </c>
      <c r="E3862" s="10" t="s">
        <v>44</v>
      </c>
      <c r="F3862" s="10" t="s">
        <v>5821</v>
      </c>
      <c r="G3862" s="10" t="s">
        <v>5822</v>
      </c>
      <c r="H3862" s="10" t="s">
        <v>92</v>
      </c>
      <c r="I3862" s="10" t="s">
        <v>23</v>
      </c>
      <c r="J3862" s="10" t="s">
        <v>831</v>
      </c>
      <c r="K3862" s="10" t="s">
        <v>38</v>
      </c>
      <c r="L3862" s="10">
        <v>92037</v>
      </c>
      <c r="M3862" s="10" t="s">
        <v>39</v>
      </c>
      <c r="N3862" s="10" t="str">
        <f>_xlfn.XLOOKUP($M:$M,People!$B:$B,People!A:A)</f>
        <v>Sadie Pawthorne</v>
      </c>
      <c r="O3862" s="10" t="s">
        <v>2838</v>
      </c>
      <c r="P3862" s="10" t="str">
        <f>VLOOKUP(O3862,Products!$A:$E,3,FALSE)</f>
        <v>IKEA</v>
      </c>
      <c r="Q3862" s="31">
        <f>INDEX(Products!$E:$E,MATCH(O3862,Products!$A:$A,0))</f>
        <v>0.36</v>
      </c>
      <c r="R3862" s="10" t="s">
        <v>28</v>
      </c>
      <c r="S3862" s="10" t="s">
        <v>32</v>
      </c>
      <c r="T3862" s="10" t="s">
        <v>2839</v>
      </c>
      <c r="U3862" s="12">
        <v>2676.672</v>
      </c>
      <c r="V3862" s="12">
        <v>9</v>
      </c>
      <c r="W3862" s="12">
        <v>0.2</v>
      </c>
      <c r="X3862" s="12">
        <v>267.66720000000009</v>
      </c>
    </row>
    <row r="3863" spans="1:24" ht="14" x14ac:dyDescent="0.3">
      <c r="A3863" s="9">
        <v>3859</v>
      </c>
      <c r="B3863" s="14" t="s">
        <v>7897</v>
      </c>
      <c r="C3863" s="15">
        <v>45627</v>
      </c>
      <c r="D3863" s="15">
        <v>45628</v>
      </c>
      <c r="E3863" s="10" t="s">
        <v>1124</v>
      </c>
      <c r="F3863" s="10" t="s">
        <v>2709</v>
      </c>
      <c r="G3863" s="10" t="s">
        <v>2710</v>
      </c>
      <c r="H3863" s="10" t="s">
        <v>22</v>
      </c>
      <c r="I3863" s="10" t="s">
        <v>23</v>
      </c>
      <c r="J3863" s="10" t="s">
        <v>165</v>
      </c>
      <c r="K3863" s="10" t="s">
        <v>94</v>
      </c>
      <c r="L3863" s="10">
        <v>77036</v>
      </c>
      <c r="M3863" s="10" t="s">
        <v>95</v>
      </c>
      <c r="N3863" s="10" t="str">
        <f>_xlfn.XLOOKUP($M:$M,People!$B:$B,People!A:A)</f>
        <v>Roxanne Rodriguez</v>
      </c>
      <c r="O3863" s="10" t="s">
        <v>3260</v>
      </c>
      <c r="P3863" s="10" t="str">
        <f>VLOOKUP(O3863,Products!$A:$E,3,FALSE)</f>
        <v>Dell</v>
      </c>
      <c r="Q3863" s="31">
        <f>INDEX(Products!$E:$E,MATCH(O3863,Products!$A:$A,0))</f>
        <v>0.32</v>
      </c>
      <c r="R3863" s="10" t="s">
        <v>28</v>
      </c>
      <c r="S3863" s="10" t="s">
        <v>58</v>
      </c>
      <c r="T3863" s="10" t="s">
        <v>3261</v>
      </c>
      <c r="U3863" s="12">
        <v>6.6879999999999997</v>
      </c>
      <c r="V3863" s="12">
        <v>4</v>
      </c>
      <c r="W3863" s="12">
        <v>0.6</v>
      </c>
      <c r="X3863" s="12">
        <v>-4.0127999999999986</v>
      </c>
    </row>
    <row r="3864" spans="1:24" ht="14" x14ac:dyDescent="0.3">
      <c r="A3864" s="9">
        <v>3860</v>
      </c>
      <c r="B3864" s="14" t="s">
        <v>7895</v>
      </c>
      <c r="C3864" s="15">
        <v>45627</v>
      </c>
      <c r="D3864" s="15">
        <v>45631</v>
      </c>
      <c r="E3864" s="10" t="s">
        <v>19</v>
      </c>
      <c r="F3864" s="10" t="s">
        <v>545</v>
      </c>
      <c r="G3864" s="10" t="s">
        <v>546</v>
      </c>
      <c r="H3864" s="10" t="s">
        <v>92</v>
      </c>
      <c r="I3864" s="10" t="s">
        <v>23</v>
      </c>
      <c r="J3864" s="10" t="s">
        <v>86</v>
      </c>
      <c r="K3864" s="10" t="s">
        <v>87</v>
      </c>
      <c r="L3864" s="10">
        <v>98105</v>
      </c>
      <c r="M3864" s="10" t="s">
        <v>39</v>
      </c>
      <c r="N3864" s="10" t="str">
        <f>_xlfn.XLOOKUP($M:$M,People!$B:$B,People!A:A)</f>
        <v>Sadie Pawthorne</v>
      </c>
      <c r="O3864" s="10" t="s">
        <v>789</v>
      </c>
      <c r="P3864" s="10" t="str">
        <f>VLOOKUP(O3864,Products!$A:$E,3,FALSE)</f>
        <v>Dell</v>
      </c>
      <c r="Q3864" s="31">
        <f>INDEX(Products!$E:$E,MATCH(O3864,Products!$A:$A,0))</f>
        <v>0.28000000000000003</v>
      </c>
      <c r="R3864" s="10" t="s">
        <v>28</v>
      </c>
      <c r="S3864" s="10" t="s">
        <v>50</v>
      </c>
      <c r="T3864" s="10" t="s">
        <v>790</v>
      </c>
      <c r="U3864" s="12">
        <v>1913.3999999999999</v>
      </c>
      <c r="V3864" s="12">
        <v>9</v>
      </c>
      <c r="W3864" s="12">
        <v>0</v>
      </c>
      <c r="X3864" s="12">
        <v>401.81399999999985</v>
      </c>
    </row>
    <row r="3865" spans="1:24" ht="14" x14ac:dyDescent="0.3">
      <c r="A3865" s="9">
        <v>3861</v>
      </c>
      <c r="B3865" s="14" t="s">
        <v>7898</v>
      </c>
      <c r="C3865" s="15">
        <v>45627</v>
      </c>
      <c r="D3865" s="15">
        <v>45631</v>
      </c>
      <c r="E3865" s="10" t="s">
        <v>44</v>
      </c>
      <c r="F3865" s="10" t="s">
        <v>163</v>
      </c>
      <c r="G3865" s="10" t="s">
        <v>164</v>
      </c>
      <c r="H3865" s="10" t="s">
        <v>92</v>
      </c>
      <c r="I3865" s="10" t="s">
        <v>23</v>
      </c>
      <c r="J3865" s="10" t="s">
        <v>292</v>
      </c>
      <c r="K3865" s="10" t="s">
        <v>212</v>
      </c>
      <c r="L3865" s="10">
        <v>49201</v>
      </c>
      <c r="M3865" s="10" t="s">
        <v>95</v>
      </c>
      <c r="N3865" s="10" t="str">
        <f>_xlfn.XLOOKUP($M:$M,People!$B:$B,People!A:A)</f>
        <v>Roxanne Rodriguez</v>
      </c>
      <c r="O3865" s="10" t="s">
        <v>3453</v>
      </c>
      <c r="P3865" s="10" t="str">
        <f>VLOOKUP(O3865,Products!$A:$E,3,FALSE)</f>
        <v>Avery</v>
      </c>
      <c r="Q3865" s="31">
        <f>INDEX(Products!$E:$E,MATCH(O3865,Products!$A:$A,0))</f>
        <v>0.37</v>
      </c>
      <c r="R3865" s="10" t="s">
        <v>41</v>
      </c>
      <c r="S3865" s="10" t="s">
        <v>61</v>
      </c>
      <c r="T3865" s="10" t="s">
        <v>3454</v>
      </c>
      <c r="U3865" s="12">
        <v>3.64</v>
      </c>
      <c r="V3865" s="12">
        <v>2</v>
      </c>
      <c r="W3865" s="12">
        <v>0</v>
      </c>
      <c r="X3865" s="12">
        <v>1.0192000000000001</v>
      </c>
    </row>
    <row r="3866" spans="1:24" ht="14" x14ac:dyDescent="0.3">
      <c r="A3866" s="9">
        <v>3862</v>
      </c>
      <c r="B3866" s="14" t="s">
        <v>7899</v>
      </c>
      <c r="C3866" s="15">
        <v>45627</v>
      </c>
      <c r="D3866" s="15">
        <v>45632</v>
      </c>
      <c r="E3866" s="10" t="s">
        <v>44</v>
      </c>
      <c r="F3866" s="10" t="s">
        <v>3173</v>
      </c>
      <c r="G3866" s="10" t="s">
        <v>3174</v>
      </c>
      <c r="H3866" s="10" t="s">
        <v>92</v>
      </c>
      <c r="I3866" s="10" t="s">
        <v>23</v>
      </c>
      <c r="J3866" s="10" t="s">
        <v>86</v>
      </c>
      <c r="K3866" s="10" t="s">
        <v>87</v>
      </c>
      <c r="L3866" s="10">
        <v>98105</v>
      </c>
      <c r="M3866" s="10" t="s">
        <v>39</v>
      </c>
      <c r="N3866" s="10" t="str">
        <f>_xlfn.XLOOKUP($M:$M,People!$B:$B,People!A:A)</f>
        <v>Sadie Pawthorne</v>
      </c>
      <c r="O3866" s="10" t="s">
        <v>3449</v>
      </c>
      <c r="P3866" s="10" t="str">
        <f>VLOOKUP(O3866,Products!$A:$E,3,FALSE)</f>
        <v>HP</v>
      </c>
      <c r="Q3866" s="31">
        <f>INDEX(Products!$E:$E,MATCH(O3866,Products!$A:$A,0))</f>
        <v>0.31</v>
      </c>
      <c r="R3866" s="10" t="s">
        <v>41</v>
      </c>
      <c r="S3866" s="10" t="s">
        <v>61</v>
      </c>
      <c r="T3866" s="10" t="s">
        <v>3450</v>
      </c>
      <c r="U3866" s="12">
        <v>13.899999999999999</v>
      </c>
      <c r="V3866" s="12">
        <v>5</v>
      </c>
      <c r="W3866" s="12">
        <v>0</v>
      </c>
      <c r="X3866" s="12">
        <v>5.56</v>
      </c>
    </row>
    <row r="3867" spans="1:24" ht="14" x14ac:dyDescent="0.3">
      <c r="A3867" s="9">
        <v>3863</v>
      </c>
      <c r="B3867" s="14" t="s">
        <v>7900</v>
      </c>
      <c r="C3867" s="15">
        <v>45627</v>
      </c>
      <c r="D3867" s="15">
        <v>45634</v>
      </c>
      <c r="E3867" s="10" t="s">
        <v>44</v>
      </c>
      <c r="F3867" s="10" t="s">
        <v>712</v>
      </c>
      <c r="G3867" s="10" t="s">
        <v>713</v>
      </c>
      <c r="H3867" s="10" t="s">
        <v>22</v>
      </c>
      <c r="I3867" s="10" t="s">
        <v>23</v>
      </c>
      <c r="J3867" s="10" t="s">
        <v>86</v>
      </c>
      <c r="K3867" s="10" t="s">
        <v>87</v>
      </c>
      <c r="L3867" s="10">
        <v>98103</v>
      </c>
      <c r="M3867" s="10" t="s">
        <v>39</v>
      </c>
      <c r="N3867" s="10" t="str">
        <f>_xlfn.XLOOKUP($M:$M,People!$B:$B,People!A:A)</f>
        <v>Sadie Pawthorne</v>
      </c>
      <c r="O3867" s="10" t="s">
        <v>3244</v>
      </c>
      <c r="P3867" s="10" t="str">
        <f>VLOOKUP(O3867,Products!$A:$E,3,FALSE)</f>
        <v>Staples</v>
      </c>
      <c r="Q3867" s="31">
        <f>INDEX(Products!$E:$E,MATCH(O3867,Products!$A:$A,0))</f>
        <v>0.31</v>
      </c>
      <c r="R3867" s="10" t="s">
        <v>41</v>
      </c>
      <c r="S3867" s="10" t="s">
        <v>68</v>
      </c>
      <c r="T3867" s="10" t="s">
        <v>3245</v>
      </c>
      <c r="U3867" s="12">
        <v>55.424000000000007</v>
      </c>
      <c r="V3867" s="12">
        <v>2</v>
      </c>
      <c r="W3867" s="12">
        <v>0.2</v>
      </c>
      <c r="X3867" s="12">
        <v>19.398399999999995</v>
      </c>
    </row>
    <row r="3868" spans="1:24" ht="14" x14ac:dyDescent="0.3">
      <c r="A3868" s="9">
        <v>3864</v>
      </c>
      <c r="B3868" s="14" t="s">
        <v>7901</v>
      </c>
      <c r="C3868" s="15">
        <v>45627</v>
      </c>
      <c r="D3868" s="15">
        <v>45633</v>
      </c>
      <c r="E3868" s="10" t="s">
        <v>44</v>
      </c>
      <c r="F3868" s="10" t="s">
        <v>3249</v>
      </c>
      <c r="G3868" s="10" t="s">
        <v>3250</v>
      </c>
      <c r="H3868" s="10" t="s">
        <v>36</v>
      </c>
      <c r="I3868" s="10" t="s">
        <v>23</v>
      </c>
      <c r="J3868" s="10" t="s">
        <v>3903</v>
      </c>
      <c r="K3868" s="10" t="s">
        <v>285</v>
      </c>
      <c r="L3868" s="10">
        <v>23320</v>
      </c>
      <c r="M3868" s="10" t="s">
        <v>26</v>
      </c>
      <c r="N3868" s="10" t="str">
        <f>_xlfn.XLOOKUP($M:$M,People!$B:$B,People!A:A)</f>
        <v>Fred Suzuki</v>
      </c>
      <c r="O3868" s="10" t="s">
        <v>4487</v>
      </c>
      <c r="P3868" s="10" t="str">
        <f>VLOOKUP(O3868,Products!$A:$E,3,FALSE)</f>
        <v>Dell</v>
      </c>
      <c r="Q3868" s="31">
        <f>INDEX(Products!$E:$E,MATCH(O3868,Products!$A:$A,0))</f>
        <v>0.36</v>
      </c>
      <c r="R3868" s="10" t="s">
        <v>41</v>
      </c>
      <c r="S3868" s="10" t="s">
        <v>68</v>
      </c>
      <c r="T3868" s="10" t="s">
        <v>4488</v>
      </c>
      <c r="U3868" s="12">
        <v>63.96</v>
      </c>
      <c r="V3868" s="12">
        <v>4</v>
      </c>
      <c r="W3868" s="12">
        <v>0</v>
      </c>
      <c r="X3868" s="12">
        <v>30.700800000000001</v>
      </c>
    </row>
    <row r="3869" spans="1:24" ht="14" x14ac:dyDescent="0.3">
      <c r="A3869" s="9">
        <v>3865</v>
      </c>
      <c r="B3869" s="14" t="s">
        <v>7898</v>
      </c>
      <c r="C3869" s="15">
        <v>45627</v>
      </c>
      <c r="D3869" s="15">
        <v>45631</v>
      </c>
      <c r="E3869" s="10" t="s">
        <v>44</v>
      </c>
      <c r="F3869" s="10" t="s">
        <v>163</v>
      </c>
      <c r="G3869" s="10" t="s">
        <v>164</v>
      </c>
      <c r="H3869" s="10" t="s">
        <v>92</v>
      </c>
      <c r="I3869" s="10" t="s">
        <v>23</v>
      </c>
      <c r="J3869" s="10" t="s">
        <v>292</v>
      </c>
      <c r="K3869" s="10" t="s">
        <v>212</v>
      </c>
      <c r="L3869" s="10">
        <v>49201</v>
      </c>
      <c r="M3869" s="10" t="s">
        <v>95</v>
      </c>
      <c r="N3869" s="10" t="str">
        <f>_xlfn.XLOOKUP($M:$M,People!$B:$B,People!A:A)</f>
        <v>Roxanne Rodriguez</v>
      </c>
      <c r="O3869" s="10" t="s">
        <v>4137</v>
      </c>
      <c r="P3869" s="10" t="str">
        <f>VLOOKUP(O3869,Products!$A:$E,3,FALSE)</f>
        <v>3M</v>
      </c>
      <c r="Q3869" s="31">
        <f>INDEX(Products!$E:$E,MATCH(O3869,Products!$A:$A,0))</f>
        <v>0.4</v>
      </c>
      <c r="R3869" s="10" t="s">
        <v>41</v>
      </c>
      <c r="S3869" s="10" t="s">
        <v>82</v>
      </c>
      <c r="T3869" s="10" t="s">
        <v>4138</v>
      </c>
      <c r="U3869" s="12">
        <v>18.54</v>
      </c>
      <c r="V3869" s="12">
        <v>2</v>
      </c>
      <c r="W3869" s="12">
        <v>0</v>
      </c>
      <c r="X3869" s="12">
        <v>8.7137999999999991</v>
      </c>
    </row>
    <row r="3870" spans="1:24" ht="14" x14ac:dyDescent="0.3">
      <c r="A3870" s="9">
        <v>3866</v>
      </c>
      <c r="B3870" s="14" t="s">
        <v>7898</v>
      </c>
      <c r="C3870" s="15">
        <v>45627</v>
      </c>
      <c r="D3870" s="15">
        <v>45631</v>
      </c>
      <c r="E3870" s="10" t="s">
        <v>44</v>
      </c>
      <c r="F3870" s="10" t="s">
        <v>163</v>
      </c>
      <c r="G3870" s="10" t="s">
        <v>164</v>
      </c>
      <c r="H3870" s="10" t="s">
        <v>92</v>
      </c>
      <c r="I3870" s="10" t="s">
        <v>23</v>
      </c>
      <c r="J3870" s="10" t="s">
        <v>292</v>
      </c>
      <c r="K3870" s="10" t="s">
        <v>212</v>
      </c>
      <c r="L3870" s="10">
        <v>49201</v>
      </c>
      <c r="M3870" s="10" t="s">
        <v>95</v>
      </c>
      <c r="N3870" s="10" t="str">
        <f>_xlfn.XLOOKUP($M:$M,People!$B:$B,People!A:A)</f>
        <v>Roxanne Rodriguez</v>
      </c>
      <c r="O3870" s="10" t="s">
        <v>5629</v>
      </c>
      <c r="P3870" s="10" t="str">
        <f>VLOOKUP(O3870,Products!$A:$E,3,FALSE)</f>
        <v>IKEA</v>
      </c>
      <c r="Q3870" s="31">
        <f>INDEX(Products!$E:$E,MATCH(O3870,Products!$A:$A,0))</f>
        <v>0.38</v>
      </c>
      <c r="R3870" s="10" t="s">
        <v>41</v>
      </c>
      <c r="S3870" s="10" t="s">
        <v>82</v>
      </c>
      <c r="T3870" s="10" t="s">
        <v>5630</v>
      </c>
      <c r="U3870" s="12">
        <v>19.440000000000001</v>
      </c>
      <c r="V3870" s="12">
        <v>3</v>
      </c>
      <c r="W3870" s="12">
        <v>0</v>
      </c>
      <c r="X3870" s="12">
        <v>9.3312000000000008</v>
      </c>
    </row>
    <row r="3871" spans="1:24" ht="14" x14ac:dyDescent="0.3">
      <c r="A3871" s="9">
        <v>3867</v>
      </c>
      <c r="B3871" s="14" t="s">
        <v>7895</v>
      </c>
      <c r="C3871" s="15">
        <v>45627</v>
      </c>
      <c r="D3871" s="15">
        <v>45631</v>
      </c>
      <c r="E3871" s="10" t="s">
        <v>19</v>
      </c>
      <c r="F3871" s="10" t="s">
        <v>545</v>
      </c>
      <c r="G3871" s="10" t="s">
        <v>546</v>
      </c>
      <c r="H3871" s="10" t="s">
        <v>92</v>
      </c>
      <c r="I3871" s="10" t="s">
        <v>23</v>
      </c>
      <c r="J3871" s="10" t="s">
        <v>86</v>
      </c>
      <c r="K3871" s="10" t="s">
        <v>87</v>
      </c>
      <c r="L3871" s="10">
        <v>98105</v>
      </c>
      <c r="M3871" s="10" t="s">
        <v>39</v>
      </c>
      <c r="N3871" s="10" t="str">
        <f>_xlfn.XLOOKUP($M:$M,People!$B:$B,People!A:A)</f>
        <v>Sadie Pawthorne</v>
      </c>
      <c r="O3871" s="10" t="s">
        <v>1343</v>
      </c>
      <c r="P3871" s="10" t="str">
        <f>VLOOKUP(O3871,Products!$A:$E,3,FALSE)</f>
        <v>HP</v>
      </c>
      <c r="Q3871" s="31">
        <f>INDEX(Products!$E:$E,MATCH(O3871,Products!$A:$A,0))</f>
        <v>0.35</v>
      </c>
      <c r="R3871" s="10" t="s">
        <v>41</v>
      </c>
      <c r="S3871" s="10" t="s">
        <v>82</v>
      </c>
      <c r="T3871" s="10" t="s">
        <v>1344</v>
      </c>
      <c r="U3871" s="12">
        <v>114.2</v>
      </c>
      <c r="V3871" s="12">
        <v>5</v>
      </c>
      <c r="W3871" s="12">
        <v>0</v>
      </c>
      <c r="X3871" s="12">
        <v>52.531999999999996</v>
      </c>
    </row>
    <row r="3872" spans="1:24" ht="14" x14ac:dyDescent="0.3">
      <c r="A3872" s="9">
        <v>3868</v>
      </c>
      <c r="B3872" s="14" t="s">
        <v>7895</v>
      </c>
      <c r="C3872" s="15">
        <v>45627</v>
      </c>
      <c r="D3872" s="15">
        <v>45631</v>
      </c>
      <c r="E3872" s="10" t="s">
        <v>19</v>
      </c>
      <c r="F3872" s="10" t="s">
        <v>545</v>
      </c>
      <c r="G3872" s="10" t="s">
        <v>546</v>
      </c>
      <c r="H3872" s="10" t="s">
        <v>92</v>
      </c>
      <c r="I3872" s="10" t="s">
        <v>23</v>
      </c>
      <c r="J3872" s="10" t="s">
        <v>86</v>
      </c>
      <c r="K3872" s="10" t="s">
        <v>87</v>
      </c>
      <c r="L3872" s="10">
        <v>98105</v>
      </c>
      <c r="M3872" s="10" t="s">
        <v>39</v>
      </c>
      <c r="N3872" s="10" t="str">
        <f>_xlfn.XLOOKUP($M:$M,People!$B:$B,People!A:A)</f>
        <v>Sadie Pawthorne</v>
      </c>
      <c r="O3872" s="10" t="s">
        <v>4267</v>
      </c>
      <c r="P3872" s="10" t="str">
        <f>VLOOKUP(O3872,Products!$A:$E,3,FALSE)</f>
        <v>Logitech</v>
      </c>
      <c r="Q3872" s="31">
        <f>INDEX(Products!$E:$E,MATCH(O3872,Products!$A:$A,0))</f>
        <v>0.33</v>
      </c>
      <c r="R3872" s="10" t="s">
        <v>41</v>
      </c>
      <c r="S3872" s="10" t="s">
        <v>82</v>
      </c>
      <c r="T3872" s="10" t="s">
        <v>4268</v>
      </c>
      <c r="U3872" s="12">
        <v>32.400000000000006</v>
      </c>
      <c r="V3872" s="12">
        <v>5</v>
      </c>
      <c r="W3872" s="12">
        <v>0</v>
      </c>
      <c r="X3872" s="12">
        <v>15.552000000000001</v>
      </c>
    </row>
    <row r="3873" spans="1:24" ht="14" x14ac:dyDescent="0.3">
      <c r="A3873" s="9">
        <v>3869</v>
      </c>
      <c r="B3873" s="14" t="s">
        <v>7901</v>
      </c>
      <c r="C3873" s="15">
        <v>45627</v>
      </c>
      <c r="D3873" s="15">
        <v>45633</v>
      </c>
      <c r="E3873" s="10" t="s">
        <v>44</v>
      </c>
      <c r="F3873" s="10" t="s">
        <v>3249</v>
      </c>
      <c r="G3873" s="10" t="s">
        <v>3250</v>
      </c>
      <c r="H3873" s="10" t="s">
        <v>36</v>
      </c>
      <c r="I3873" s="10" t="s">
        <v>23</v>
      </c>
      <c r="J3873" s="10" t="s">
        <v>3903</v>
      </c>
      <c r="K3873" s="10" t="s">
        <v>285</v>
      </c>
      <c r="L3873" s="10">
        <v>23320</v>
      </c>
      <c r="M3873" s="10" t="s">
        <v>26</v>
      </c>
      <c r="N3873" s="10" t="str">
        <f>_xlfn.XLOOKUP($M:$M,People!$B:$B,People!A:A)</f>
        <v>Fred Suzuki</v>
      </c>
      <c r="O3873" s="10" t="s">
        <v>1419</v>
      </c>
      <c r="P3873" s="10" t="str">
        <f>VLOOKUP(O3873,Products!$A:$E,3,FALSE)</f>
        <v>Avery</v>
      </c>
      <c r="Q3873" s="31">
        <f>INDEX(Products!$E:$E,MATCH(O3873,Products!$A:$A,0))</f>
        <v>0.27</v>
      </c>
      <c r="R3873" s="10" t="s">
        <v>41</v>
      </c>
      <c r="S3873" s="10" t="s">
        <v>53</v>
      </c>
      <c r="T3873" s="10" t="s">
        <v>1420</v>
      </c>
      <c r="U3873" s="12">
        <v>61.68</v>
      </c>
      <c r="V3873" s="12">
        <v>4</v>
      </c>
      <c r="W3873" s="12">
        <v>0</v>
      </c>
      <c r="X3873" s="12">
        <v>16.653600000000004</v>
      </c>
    </row>
    <row r="3874" spans="1:24" ht="14" x14ac:dyDescent="0.3">
      <c r="A3874" s="9">
        <v>3870</v>
      </c>
      <c r="B3874" s="14" t="s">
        <v>7895</v>
      </c>
      <c r="C3874" s="15">
        <v>45627</v>
      </c>
      <c r="D3874" s="15">
        <v>45631</v>
      </c>
      <c r="E3874" s="10" t="s">
        <v>19</v>
      </c>
      <c r="F3874" s="10" t="s">
        <v>545</v>
      </c>
      <c r="G3874" s="10" t="s">
        <v>546</v>
      </c>
      <c r="H3874" s="10" t="s">
        <v>92</v>
      </c>
      <c r="I3874" s="10" t="s">
        <v>23</v>
      </c>
      <c r="J3874" s="10" t="s">
        <v>86</v>
      </c>
      <c r="K3874" s="10" t="s">
        <v>87</v>
      </c>
      <c r="L3874" s="10">
        <v>98105</v>
      </c>
      <c r="M3874" s="10" t="s">
        <v>39</v>
      </c>
      <c r="N3874" s="10" t="str">
        <f>_xlfn.XLOOKUP($M:$M,People!$B:$B,People!A:A)</f>
        <v>Sadie Pawthorne</v>
      </c>
      <c r="O3874" s="10" t="s">
        <v>3759</v>
      </c>
      <c r="P3874" s="10" t="str">
        <f>VLOOKUP(O3874,Products!$A:$E,3,FALSE)</f>
        <v>HP</v>
      </c>
      <c r="Q3874" s="31">
        <f>INDEX(Products!$E:$E,MATCH(O3874,Products!$A:$A,0))</f>
        <v>0.25</v>
      </c>
      <c r="R3874" s="10" t="s">
        <v>41</v>
      </c>
      <c r="S3874" s="10" t="s">
        <v>53</v>
      </c>
      <c r="T3874" s="10" t="s">
        <v>3760</v>
      </c>
      <c r="U3874" s="12">
        <v>146.72999999999999</v>
      </c>
      <c r="V3874" s="12">
        <v>3</v>
      </c>
      <c r="W3874" s="12">
        <v>0</v>
      </c>
      <c r="X3874" s="12">
        <v>2.9346000000000032</v>
      </c>
    </row>
    <row r="3875" spans="1:24" ht="14" x14ac:dyDescent="0.3">
      <c r="A3875" s="9">
        <v>3871</v>
      </c>
      <c r="B3875" s="14" t="s">
        <v>7902</v>
      </c>
      <c r="C3875" s="15">
        <v>45628</v>
      </c>
      <c r="D3875" s="15">
        <v>45632</v>
      </c>
      <c r="E3875" s="19" t="s">
        <v>44</v>
      </c>
      <c r="F3875" s="19" t="s">
        <v>5950</v>
      </c>
      <c r="G3875" s="19" t="s">
        <v>5948</v>
      </c>
      <c r="H3875" s="19" t="s">
        <v>92</v>
      </c>
      <c r="I3875" s="19" t="s">
        <v>5934</v>
      </c>
      <c r="J3875" s="19" t="s">
        <v>5947</v>
      </c>
      <c r="K3875" s="19" t="s">
        <v>5946</v>
      </c>
      <c r="L3875" s="19" t="s">
        <v>5977</v>
      </c>
      <c r="M3875" s="19" t="s">
        <v>133</v>
      </c>
      <c r="N3875" s="10" t="str">
        <f>_xlfn.XLOOKUP($M:$M,People!$B:$B,People!A:A)</f>
        <v>Chuck Magee</v>
      </c>
      <c r="O3875" s="19" t="s">
        <v>1002</v>
      </c>
      <c r="P3875" s="10" t="str">
        <f>VLOOKUP(O3875,Products!$A:$E,3,FALSE)</f>
        <v>Dell</v>
      </c>
      <c r="Q3875" s="31">
        <f>INDEX(Products!$E:$E,MATCH(O3875,Products!$A:$A,0))</f>
        <v>0.38</v>
      </c>
      <c r="R3875" s="19" t="s">
        <v>28</v>
      </c>
      <c r="S3875" s="19" t="s">
        <v>58</v>
      </c>
      <c r="T3875" s="19" t="s">
        <v>1003</v>
      </c>
      <c r="U3875" s="18">
        <v>58.36</v>
      </c>
      <c r="V3875" s="18">
        <v>5</v>
      </c>
      <c r="W3875" s="18">
        <v>0.6</v>
      </c>
      <c r="X3875" s="18">
        <v>-24.802999999999997</v>
      </c>
    </row>
    <row r="3876" spans="1:24" ht="14" x14ac:dyDescent="0.3">
      <c r="A3876" s="9">
        <v>3872</v>
      </c>
      <c r="B3876" s="14" t="s">
        <v>7903</v>
      </c>
      <c r="C3876" s="15">
        <v>45628</v>
      </c>
      <c r="D3876" s="15">
        <v>45632</v>
      </c>
      <c r="E3876" s="19" t="s">
        <v>44</v>
      </c>
      <c r="F3876" s="19" t="s">
        <v>5953</v>
      </c>
      <c r="G3876" s="19" t="s">
        <v>5949</v>
      </c>
      <c r="H3876" s="19" t="s">
        <v>36</v>
      </c>
      <c r="I3876" s="19" t="s">
        <v>5934</v>
      </c>
      <c r="J3876" s="14" t="s">
        <v>5952</v>
      </c>
      <c r="K3876" s="19" t="s">
        <v>2260</v>
      </c>
      <c r="L3876" s="19" t="s">
        <v>5988</v>
      </c>
      <c r="M3876" s="19" t="s">
        <v>133</v>
      </c>
      <c r="N3876" s="10" t="str">
        <f>_xlfn.XLOOKUP($M:$M,People!$B:$B,People!A:A)</f>
        <v>Chuck Magee</v>
      </c>
      <c r="O3876" s="19" t="s">
        <v>1873</v>
      </c>
      <c r="P3876" s="10" t="str">
        <f>VLOOKUP(O3876,Products!$A:$E,3,FALSE)</f>
        <v>Samsung</v>
      </c>
      <c r="Q3876" s="31">
        <f>INDEX(Products!$E:$E,MATCH(O3876,Products!$A:$A,0))</f>
        <v>0.27</v>
      </c>
      <c r="R3876" s="19" t="s">
        <v>28</v>
      </c>
      <c r="S3876" s="19" t="s">
        <v>58</v>
      </c>
      <c r="T3876" s="19" t="s">
        <v>1874</v>
      </c>
      <c r="U3876" s="18">
        <v>39.960000000000008</v>
      </c>
      <c r="V3876" s="18">
        <v>5</v>
      </c>
      <c r="W3876" s="18">
        <v>0.6</v>
      </c>
      <c r="X3876" s="18">
        <v>-20.975999999999999</v>
      </c>
    </row>
    <row r="3877" spans="1:24" ht="14" x14ac:dyDescent="0.3">
      <c r="A3877" s="9">
        <v>3873</v>
      </c>
      <c r="B3877" s="14" t="s">
        <v>7904</v>
      </c>
      <c r="C3877" s="15">
        <v>45628</v>
      </c>
      <c r="D3877" s="15">
        <v>45632</v>
      </c>
      <c r="E3877" s="19" t="s">
        <v>44</v>
      </c>
      <c r="F3877" s="19" t="s">
        <v>5953</v>
      </c>
      <c r="G3877" s="19" t="s">
        <v>5949</v>
      </c>
      <c r="H3877" s="19" t="s">
        <v>36</v>
      </c>
      <c r="I3877" s="19" t="s">
        <v>5934</v>
      </c>
      <c r="J3877" s="14" t="s">
        <v>5952</v>
      </c>
      <c r="K3877" s="19" t="s">
        <v>2260</v>
      </c>
      <c r="L3877" s="19" t="s">
        <v>5988</v>
      </c>
      <c r="M3877" s="19" t="s">
        <v>133</v>
      </c>
      <c r="N3877" s="10" t="str">
        <f>_xlfn.XLOOKUP($M:$M,People!$B:$B,People!A:A)</f>
        <v>Chuck Magee</v>
      </c>
      <c r="O3877" s="19" t="s">
        <v>516</v>
      </c>
      <c r="P3877" s="10" t="str">
        <f>VLOOKUP(O3877,Products!$A:$E,3,FALSE)</f>
        <v>Staples</v>
      </c>
      <c r="Q3877" s="31">
        <f>INDEX(Products!$E:$E,MATCH(O3877,Products!$A:$A,0))</f>
        <v>0.37</v>
      </c>
      <c r="R3877" s="19" t="s">
        <v>41</v>
      </c>
      <c r="S3877" s="19" t="s">
        <v>61</v>
      </c>
      <c r="T3877" s="19" t="s">
        <v>517</v>
      </c>
      <c r="U3877" s="18">
        <v>16.463999999999999</v>
      </c>
      <c r="V3877" s="18">
        <v>7</v>
      </c>
      <c r="W3877" s="18">
        <v>0.2</v>
      </c>
      <c r="X3877" s="18">
        <v>2.4405999999999999</v>
      </c>
    </row>
    <row r="3878" spans="1:24" ht="14" x14ac:dyDescent="0.3">
      <c r="A3878" s="9">
        <v>3874</v>
      </c>
      <c r="B3878" s="14" t="s">
        <v>7905</v>
      </c>
      <c r="C3878" s="15">
        <v>45629</v>
      </c>
      <c r="D3878" s="15">
        <v>45633</v>
      </c>
      <c r="E3878" s="10" t="s">
        <v>44</v>
      </c>
      <c r="F3878" s="10" t="s">
        <v>4307</v>
      </c>
      <c r="G3878" s="10" t="s">
        <v>4308</v>
      </c>
      <c r="H3878" s="10" t="s">
        <v>22</v>
      </c>
      <c r="I3878" s="10" t="s">
        <v>23</v>
      </c>
      <c r="J3878" s="10" t="s">
        <v>114</v>
      </c>
      <c r="K3878" s="10" t="s">
        <v>38</v>
      </c>
      <c r="L3878" s="10">
        <v>94110</v>
      </c>
      <c r="M3878" s="10" t="s">
        <v>39</v>
      </c>
      <c r="N3878" s="10" t="str">
        <f>_xlfn.XLOOKUP($M:$M,People!$B:$B,People!A:A)</f>
        <v>Sadie Pawthorne</v>
      </c>
      <c r="O3878" s="10" t="s">
        <v>3998</v>
      </c>
      <c r="P3878" s="10" t="str">
        <f>VLOOKUP(O3878,Products!$A:$E,3,FALSE)</f>
        <v>Staples</v>
      </c>
      <c r="Q3878" s="31">
        <f>INDEX(Products!$E:$E,MATCH(O3878,Products!$A:$A,0))</f>
        <v>0.31</v>
      </c>
      <c r="R3878" s="10" t="s">
        <v>28</v>
      </c>
      <c r="S3878" s="10" t="s">
        <v>29</v>
      </c>
      <c r="T3878" s="10" t="s">
        <v>4330</v>
      </c>
      <c r="U3878" s="12">
        <v>359.49899999999997</v>
      </c>
      <c r="V3878" s="12">
        <v>3</v>
      </c>
      <c r="W3878" s="12">
        <v>0.15</v>
      </c>
      <c r="X3878" s="12">
        <v>-29.605799999999981</v>
      </c>
    </row>
    <row r="3879" spans="1:24" ht="14" x14ac:dyDescent="0.3">
      <c r="A3879" s="9">
        <v>3875</v>
      </c>
      <c r="B3879" s="14" t="s">
        <v>7906</v>
      </c>
      <c r="C3879" s="15">
        <v>45629</v>
      </c>
      <c r="D3879" s="15">
        <v>45633</v>
      </c>
      <c r="E3879" s="10" t="s">
        <v>44</v>
      </c>
      <c r="F3879" s="10" t="s">
        <v>1198</v>
      </c>
      <c r="G3879" s="10" t="s">
        <v>1199</v>
      </c>
      <c r="H3879" s="10" t="s">
        <v>22</v>
      </c>
      <c r="I3879" s="10" t="s">
        <v>23</v>
      </c>
      <c r="J3879" s="10" t="s">
        <v>1322</v>
      </c>
      <c r="K3879" s="10" t="s">
        <v>80</v>
      </c>
      <c r="L3879" s="10">
        <v>28540</v>
      </c>
      <c r="M3879" s="10" t="s">
        <v>26</v>
      </c>
      <c r="N3879" s="10" t="str">
        <f>_xlfn.XLOOKUP($M:$M,People!$B:$B,People!A:A)</f>
        <v>Fred Suzuki</v>
      </c>
      <c r="O3879" s="10" t="s">
        <v>1989</v>
      </c>
      <c r="P3879" s="10" t="str">
        <f>VLOOKUP(O3879,Products!$A:$E,3,FALSE)</f>
        <v>HP</v>
      </c>
      <c r="Q3879" s="31">
        <f>INDEX(Products!$E:$E,MATCH(O3879,Products!$A:$A,0))</f>
        <v>0.28999999999999998</v>
      </c>
      <c r="R3879" s="10" t="s">
        <v>28</v>
      </c>
      <c r="S3879" s="10" t="s">
        <v>58</v>
      </c>
      <c r="T3879" s="10" t="s">
        <v>1990</v>
      </c>
      <c r="U3879" s="12">
        <v>77.951999999999998</v>
      </c>
      <c r="V3879" s="12">
        <v>3</v>
      </c>
      <c r="W3879" s="12">
        <v>0.2</v>
      </c>
      <c r="X3879" s="12">
        <v>12.667199999999994</v>
      </c>
    </row>
    <row r="3880" spans="1:24" ht="14" x14ac:dyDescent="0.3">
      <c r="A3880" s="9">
        <v>3876</v>
      </c>
      <c r="B3880" s="14" t="s">
        <v>7907</v>
      </c>
      <c r="C3880" s="15">
        <v>45629</v>
      </c>
      <c r="D3880" s="15">
        <v>45633</v>
      </c>
      <c r="E3880" s="10" t="s">
        <v>44</v>
      </c>
      <c r="F3880" s="10" t="s">
        <v>1184</v>
      </c>
      <c r="G3880" s="10" t="s">
        <v>1185</v>
      </c>
      <c r="H3880" s="10" t="s">
        <v>36</v>
      </c>
      <c r="I3880" s="10" t="s">
        <v>23</v>
      </c>
      <c r="J3880" s="10" t="s">
        <v>131</v>
      </c>
      <c r="K3880" s="10" t="s">
        <v>132</v>
      </c>
      <c r="L3880" s="10">
        <v>19140</v>
      </c>
      <c r="M3880" s="10" t="s">
        <v>133</v>
      </c>
      <c r="N3880" s="10" t="str">
        <f>_xlfn.XLOOKUP($M:$M,People!$B:$B,People!A:A)</f>
        <v>Chuck Magee</v>
      </c>
      <c r="O3880" s="10" t="s">
        <v>1188</v>
      </c>
      <c r="P3880" s="10" t="str">
        <f>VLOOKUP(O3880,Products!$A:$E,3,FALSE)</f>
        <v>3M</v>
      </c>
      <c r="Q3880" s="31">
        <f>INDEX(Products!$E:$E,MATCH(O3880,Products!$A:$A,0))</f>
        <v>0.26</v>
      </c>
      <c r="R3880" s="10" t="s">
        <v>28</v>
      </c>
      <c r="S3880" s="10" t="s">
        <v>58</v>
      </c>
      <c r="T3880" s="10" t="s">
        <v>1189</v>
      </c>
      <c r="U3880" s="12">
        <v>2.9600000000000004</v>
      </c>
      <c r="V3880" s="12">
        <v>1</v>
      </c>
      <c r="W3880" s="12">
        <v>0.2</v>
      </c>
      <c r="X3880" s="12">
        <v>0.77700000000000025</v>
      </c>
    </row>
    <row r="3881" spans="1:24" ht="14" x14ac:dyDescent="0.3">
      <c r="A3881" s="9">
        <v>3877</v>
      </c>
      <c r="B3881" s="14" t="s">
        <v>7906</v>
      </c>
      <c r="C3881" s="15">
        <v>45629</v>
      </c>
      <c r="D3881" s="15">
        <v>45633</v>
      </c>
      <c r="E3881" s="10" t="s">
        <v>44</v>
      </c>
      <c r="F3881" s="10" t="s">
        <v>1198</v>
      </c>
      <c r="G3881" s="10" t="s">
        <v>1199</v>
      </c>
      <c r="H3881" s="10" t="s">
        <v>22</v>
      </c>
      <c r="I3881" s="10" t="s">
        <v>23</v>
      </c>
      <c r="J3881" s="10" t="s">
        <v>1322</v>
      </c>
      <c r="K3881" s="10" t="s">
        <v>80</v>
      </c>
      <c r="L3881" s="10">
        <v>28540</v>
      </c>
      <c r="M3881" s="10" t="s">
        <v>26</v>
      </c>
      <c r="N3881" s="10" t="str">
        <f>_xlfn.XLOOKUP($M:$M,People!$B:$B,People!A:A)</f>
        <v>Fred Suzuki</v>
      </c>
      <c r="O3881" s="10" t="s">
        <v>1712</v>
      </c>
      <c r="P3881" s="10" t="str">
        <f>VLOOKUP(O3881,Products!$A:$E,3,FALSE)</f>
        <v>Avery</v>
      </c>
      <c r="Q3881" s="31">
        <f>INDEX(Products!$E:$E,MATCH(O3881,Products!$A:$A,0))</f>
        <v>0.25</v>
      </c>
      <c r="R3881" s="10" t="s">
        <v>41</v>
      </c>
      <c r="S3881" s="10" t="s">
        <v>61</v>
      </c>
      <c r="T3881" s="10" t="s">
        <v>1713</v>
      </c>
      <c r="U3881" s="12">
        <v>9.3439999999999994</v>
      </c>
      <c r="V3881" s="12">
        <v>2</v>
      </c>
      <c r="W3881" s="12">
        <v>0.2</v>
      </c>
      <c r="X3881" s="12">
        <v>1.1679999999999997</v>
      </c>
    </row>
    <row r="3882" spans="1:24" ht="14" x14ac:dyDescent="0.3">
      <c r="A3882" s="9">
        <v>3878</v>
      </c>
      <c r="B3882" s="14" t="s">
        <v>7906</v>
      </c>
      <c r="C3882" s="15">
        <v>45629</v>
      </c>
      <c r="D3882" s="15">
        <v>45633</v>
      </c>
      <c r="E3882" s="10" t="s">
        <v>44</v>
      </c>
      <c r="F3882" s="10" t="s">
        <v>1198</v>
      </c>
      <c r="G3882" s="10" t="s">
        <v>1199</v>
      </c>
      <c r="H3882" s="10" t="s">
        <v>22</v>
      </c>
      <c r="I3882" s="10" t="s">
        <v>23</v>
      </c>
      <c r="J3882" s="10" t="s">
        <v>1322</v>
      </c>
      <c r="K3882" s="10" t="s">
        <v>80</v>
      </c>
      <c r="L3882" s="10">
        <v>28540</v>
      </c>
      <c r="M3882" s="10" t="s">
        <v>26</v>
      </c>
      <c r="N3882" s="10" t="str">
        <f>_xlfn.XLOOKUP($M:$M,People!$B:$B,People!A:A)</f>
        <v>Fred Suzuki</v>
      </c>
      <c r="O3882" s="10" t="s">
        <v>3980</v>
      </c>
      <c r="P3882" s="10" t="str">
        <f>VLOOKUP(O3882,Products!$A:$E,3,FALSE)</f>
        <v>3M</v>
      </c>
      <c r="Q3882" s="31">
        <f>INDEX(Products!$E:$E,MATCH(O3882,Products!$A:$A,0))</f>
        <v>0.26</v>
      </c>
      <c r="R3882" s="10" t="s">
        <v>41</v>
      </c>
      <c r="S3882" s="10" t="s">
        <v>68</v>
      </c>
      <c r="T3882" s="10" t="s">
        <v>3981</v>
      </c>
      <c r="U3882" s="12">
        <v>95.970000000000013</v>
      </c>
      <c r="V3882" s="12">
        <v>5</v>
      </c>
      <c r="W3882" s="12">
        <v>0.7</v>
      </c>
      <c r="X3882" s="12">
        <v>-73.57699999999997</v>
      </c>
    </row>
    <row r="3883" spans="1:24" ht="14" x14ac:dyDescent="0.3">
      <c r="A3883" s="9">
        <v>3879</v>
      </c>
      <c r="B3883" s="14" t="s">
        <v>7908</v>
      </c>
      <c r="C3883" s="15">
        <v>45629</v>
      </c>
      <c r="D3883" s="15">
        <v>45633</v>
      </c>
      <c r="E3883" s="10" t="s">
        <v>44</v>
      </c>
      <c r="F3883" s="10" t="s">
        <v>3497</v>
      </c>
      <c r="G3883" s="10" t="s">
        <v>3498</v>
      </c>
      <c r="H3883" s="10" t="s">
        <v>36</v>
      </c>
      <c r="I3883" s="10" t="s">
        <v>23</v>
      </c>
      <c r="J3883" s="10" t="s">
        <v>237</v>
      </c>
      <c r="K3883" s="10" t="s">
        <v>238</v>
      </c>
      <c r="L3883" s="10">
        <v>10011</v>
      </c>
      <c r="M3883" s="10" t="s">
        <v>133</v>
      </c>
      <c r="N3883" s="10" t="str">
        <f>_xlfn.XLOOKUP($M:$M,People!$B:$B,People!A:A)</f>
        <v>Chuck Magee</v>
      </c>
      <c r="O3883" s="10" t="s">
        <v>5357</v>
      </c>
      <c r="P3883" s="10" t="str">
        <f>VLOOKUP(O3883,Products!$A:$E,3,FALSE)</f>
        <v>Samsung</v>
      </c>
      <c r="Q3883" s="31">
        <f>INDEX(Products!$E:$E,MATCH(O3883,Products!$A:$A,0))</f>
        <v>0.39</v>
      </c>
      <c r="R3883" s="10" t="s">
        <v>41</v>
      </c>
      <c r="S3883" s="10" t="s">
        <v>68</v>
      </c>
      <c r="T3883" s="10" t="s">
        <v>5358</v>
      </c>
      <c r="U3883" s="12">
        <v>590.35199999999998</v>
      </c>
      <c r="V3883" s="12">
        <v>6</v>
      </c>
      <c r="W3883" s="12">
        <v>0.2</v>
      </c>
      <c r="X3883" s="12">
        <v>206.62319999999997</v>
      </c>
    </row>
    <row r="3884" spans="1:24" ht="14" x14ac:dyDescent="0.3">
      <c r="A3884" s="9">
        <v>3880</v>
      </c>
      <c r="B3884" s="14" t="s">
        <v>7909</v>
      </c>
      <c r="C3884" s="15">
        <v>45629</v>
      </c>
      <c r="D3884" s="15">
        <v>45634</v>
      </c>
      <c r="E3884" s="10" t="s">
        <v>44</v>
      </c>
      <c r="F3884" s="10" t="s">
        <v>668</v>
      </c>
      <c r="G3884" s="10" t="s">
        <v>669</v>
      </c>
      <c r="H3884" s="10" t="s">
        <v>92</v>
      </c>
      <c r="I3884" s="10" t="s">
        <v>23</v>
      </c>
      <c r="J3884" s="10" t="s">
        <v>237</v>
      </c>
      <c r="K3884" s="10" t="s">
        <v>238</v>
      </c>
      <c r="L3884" s="10">
        <v>10009</v>
      </c>
      <c r="M3884" s="10" t="s">
        <v>133</v>
      </c>
      <c r="N3884" s="10" t="str">
        <f>_xlfn.XLOOKUP($M:$M,People!$B:$B,People!A:A)</f>
        <v>Chuck Magee</v>
      </c>
      <c r="O3884" s="10" t="s">
        <v>1584</v>
      </c>
      <c r="P3884" s="10" t="str">
        <f>VLOOKUP(O3884,Products!$A:$E,3,FALSE)</f>
        <v>Logitech</v>
      </c>
      <c r="Q3884" s="31">
        <f>INDEX(Products!$E:$E,MATCH(O3884,Products!$A:$A,0))</f>
        <v>0.28999999999999998</v>
      </c>
      <c r="R3884" s="10" t="s">
        <v>41</v>
      </c>
      <c r="S3884" s="10" t="s">
        <v>68</v>
      </c>
      <c r="T3884" s="10" t="s">
        <v>1585</v>
      </c>
      <c r="U3884" s="12">
        <v>10.752000000000001</v>
      </c>
      <c r="V3884" s="12">
        <v>4</v>
      </c>
      <c r="W3884" s="12">
        <v>0.2</v>
      </c>
      <c r="X3884" s="12">
        <v>3.359999999999999</v>
      </c>
    </row>
    <row r="3885" spans="1:24" ht="14" x14ac:dyDescent="0.3">
      <c r="A3885" s="9">
        <v>3881</v>
      </c>
      <c r="B3885" s="14" t="s">
        <v>7910</v>
      </c>
      <c r="C3885" s="15">
        <v>45629</v>
      </c>
      <c r="D3885" s="15">
        <v>45634</v>
      </c>
      <c r="E3885" s="10" t="s">
        <v>44</v>
      </c>
      <c r="F3885" s="10" t="s">
        <v>3049</v>
      </c>
      <c r="G3885" s="10" t="s">
        <v>3050</v>
      </c>
      <c r="H3885" s="10" t="s">
        <v>92</v>
      </c>
      <c r="I3885" s="10" t="s">
        <v>23</v>
      </c>
      <c r="J3885" s="10" t="s">
        <v>131</v>
      </c>
      <c r="K3885" s="10" t="s">
        <v>132</v>
      </c>
      <c r="L3885" s="10">
        <v>19134</v>
      </c>
      <c r="M3885" s="10" t="s">
        <v>133</v>
      </c>
      <c r="N3885" s="10" t="str">
        <f>_xlfn.XLOOKUP($M:$M,People!$B:$B,People!A:A)</f>
        <v>Chuck Magee</v>
      </c>
      <c r="O3885" s="10" t="s">
        <v>4929</v>
      </c>
      <c r="P3885" s="10" t="str">
        <f>VLOOKUP(O3885,Products!$A:$E,3,FALSE)</f>
        <v>Staples</v>
      </c>
      <c r="Q3885" s="31">
        <f>INDEX(Products!$E:$E,MATCH(O3885,Products!$A:$A,0))</f>
        <v>0.25</v>
      </c>
      <c r="R3885" s="10" t="s">
        <v>41</v>
      </c>
      <c r="S3885" s="10" t="s">
        <v>82</v>
      </c>
      <c r="T3885" s="10" t="s">
        <v>4930</v>
      </c>
      <c r="U3885" s="12">
        <v>16.448</v>
      </c>
      <c r="V3885" s="12">
        <v>2</v>
      </c>
      <c r="W3885" s="12">
        <v>0.2</v>
      </c>
      <c r="X3885" s="12">
        <v>5.5511999999999979</v>
      </c>
    </row>
    <row r="3886" spans="1:24" ht="14" x14ac:dyDescent="0.3">
      <c r="A3886" s="9">
        <v>3882</v>
      </c>
      <c r="B3886" s="14" t="s">
        <v>7911</v>
      </c>
      <c r="C3886" s="15">
        <v>45629</v>
      </c>
      <c r="D3886" s="15">
        <v>45631</v>
      </c>
      <c r="E3886" s="10" t="s">
        <v>19</v>
      </c>
      <c r="F3886" s="10" t="s">
        <v>90</v>
      </c>
      <c r="G3886" s="10" t="s">
        <v>91</v>
      </c>
      <c r="H3886" s="10" t="s">
        <v>92</v>
      </c>
      <c r="I3886" s="10" t="s">
        <v>23</v>
      </c>
      <c r="J3886" s="10" t="s">
        <v>79</v>
      </c>
      <c r="K3886" s="10" t="s">
        <v>2289</v>
      </c>
      <c r="L3886" s="10">
        <v>3301</v>
      </c>
      <c r="M3886" s="10" t="s">
        <v>133</v>
      </c>
      <c r="N3886" s="10" t="str">
        <f>_xlfn.XLOOKUP($M:$M,People!$B:$B,People!A:A)</f>
        <v>Chuck Magee</v>
      </c>
      <c r="O3886" s="10" t="s">
        <v>2563</v>
      </c>
      <c r="P3886" s="10" t="str">
        <f>VLOOKUP(O3886,Products!$A:$E,3,FALSE)</f>
        <v>Dell</v>
      </c>
      <c r="Q3886" s="31">
        <f>INDEX(Products!$E:$E,MATCH(O3886,Products!$A:$A,0))</f>
        <v>0.4</v>
      </c>
      <c r="R3886" s="10" t="s">
        <v>41</v>
      </c>
      <c r="S3886" s="10" t="s">
        <v>82</v>
      </c>
      <c r="T3886" s="10" t="s">
        <v>2564</v>
      </c>
      <c r="U3886" s="12">
        <v>184.66</v>
      </c>
      <c r="V3886" s="12">
        <v>7</v>
      </c>
      <c r="W3886" s="12">
        <v>0</v>
      </c>
      <c r="X3886" s="12">
        <v>84.943599999999989</v>
      </c>
    </row>
    <row r="3887" spans="1:24" ht="14" x14ac:dyDescent="0.3">
      <c r="A3887" s="9">
        <v>3883</v>
      </c>
      <c r="B3887" s="14" t="s">
        <v>7910</v>
      </c>
      <c r="C3887" s="15">
        <v>45629</v>
      </c>
      <c r="D3887" s="15">
        <v>45634</v>
      </c>
      <c r="E3887" s="10" t="s">
        <v>44</v>
      </c>
      <c r="F3887" s="10" t="s">
        <v>3049</v>
      </c>
      <c r="G3887" s="10" t="s">
        <v>3050</v>
      </c>
      <c r="H3887" s="10" t="s">
        <v>92</v>
      </c>
      <c r="I3887" s="10" t="s">
        <v>23</v>
      </c>
      <c r="J3887" s="10" t="s">
        <v>131</v>
      </c>
      <c r="K3887" s="10" t="s">
        <v>132</v>
      </c>
      <c r="L3887" s="10">
        <v>19134</v>
      </c>
      <c r="M3887" s="10" t="s">
        <v>133</v>
      </c>
      <c r="N3887" s="10" t="str">
        <f>_xlfn.XLOOKUP($M:$M,People!$B:$B,People!A:A)</f>
        <v>Chuck Magee</v>
      </c>
      <c r="O3887" s="10" t="s">
        <v>205</v>
      </c>
      <c r="P3887" s="10" t="str">
        <f>VLOOKUP(O3887,Products!$A:$E,3,FALSE)</f>
        <v>HP</v>
      </c>
      <c r="Q3887" s="31">
        <f>INDEX(Products!$E:$E,MATCH(O3887,Products!$A:$A,0))</f>
        <v>0.31</v>
      </c>
      <c r="R3887" s="10" t="s">
        <v>64</v>
      </c>
      <c r="S3887" s="10" t="s">
        <v>144</v>
      </c>
      <c r="T3887" s="10" t="s">
        <v>206</v>
      </c>
      <c r="U3887" s="12">
        <v>36.783999999999999</v>
      </c>
      <c r="V3887" s="12">
        <v>2</v>
      </c>
      <c r="W3887" s="12">
        <v>0.2</v>
      </c>
      <c r="X3887" s="12">
        <v>10.5754</v>
      </c>
    </row>
    <row r="3888" spans="1:24" ht="14" x14ac:dyDescent="0.3">
      <c r="A3888" s="9">
        <v>3884</v>
      </c>
      <c r="B3888" s="14" t="s">
        <v>7907</v>
      </c>
      <c r="C3888" s="15">
        <v>45629</v>
      </c>
      <c r="D3888" s="15">
        <v>45633</v>
      </c>
      <c r="E3888" s="10" t="s">
        <v>44</v>
      </c>
      <c r="F3888" s="10" t="s">
        <v>1184</v>
      </c>
      <c r="G3888" s="10" t="s">
        <v>1185</v>
      </c>
      <c r="H3888" s="10" t="s">
        <v>36</v>
      </c>
      <c r="I3888" s="10" t="s">
        <v>23</v>
      </c>
      <c r="J3888" s="10" t="s">
        <v>131</v>
      </c>
      <c r="K3888" s="10" t="s">
        <v>132</v>
      </c>
      <c r="L3888" s="10">
        <v>19140</v>
      </c>
      <c r="M3888" s="10" t="s">
        <v>133</v>
      </c>
      <c r="N3888" s="10" t="str">
        <f>_xlfn.XLOOKUP($M:$M,People!$B:$B,People!A:A)</f>
        <v>Chuck Magee</v>
      </c>
      <c r="O3888" s="10" t="s">
        <v>1186</v>
      </c>
      <c r="P3888" s="10" t="str">
        <f>VLOOKUP(O3888,Products!$A:$E,3,FALSE)</f>
        <v>Staples</v>
      </c>
      <c r="Q3888" s="31">
        <f>INDEX(Products!$E:$E,MATCH(O3888,Products!$A:$A,0))</f>
        <v>0.25</v>
      </c>
      <c r="R3888" s="10" t="s">
        <v>64</v>
      </c>
      <c r="S3888" s="10" t="s">
        <v>599</v>
      </c>
      <c r="T3888" s="10" t="s">
        <v>1187</v>
      </c>
      <c r="U3888" s="12">
        <v>482.34000000000003</v>
      </c>
      <c r="V3888" s="12">
        <v>4</v>
      </c>
      <c r="W3888" s="12">
        <v>0.7</v>
      </c>
      <c r="X3888" s="12">
        <v>-337.63799999999981</v>
      </c>
    </row>
    <row r="3889" spans="1:24" ht="14" x14ac:dyDescent="0.3">
      <c r="A3889" s="9">
        <v>3885</v>
      </c>
      <c r="B3889" s="14" t="s">
        <v>7906</v>
      </c>
      <c r="C3889" s="15">
        <v>45629</v>
      </c>
      <c r="D3889" s="15">
        <v>45633</v>
      </c>
      <c r="E3889" s="10" t="s">
        <v>44</v>
      </c>
      <c r="F3889" s="10" t="s">
        <v>1198</v>
      </c>
      <c r="G3889" s="10" t="s">
        <v>1199</v>
      </c>
      <c r="H3889" s="10" t="s">
        <v>22</v>
      </c>
      <c r="I3889" s="10" t="s">
        <v>23</v>
      </c>
      <c r="J3889" s="10" t="s">
        <v>1322</v>
      </c>
      <c r="K3889" s="10" t="s">
        <v>80</v>
      </c>
      <c r="L3889" s="10">
        <v>28540</v>
      </c>
      <c r="M3889" s="10" t="s">
        <v>26</v>
      </c>
      <c r="N3889" s="10" t="str">
        <f>_xlfn.XLOOKUP($M:$M,People!$B:$B,People!A:A)</f>
        <v>Fred Suzuki</v>
      </c>
      <c r="O3889" s="10" t="s">
        <v>731</v>
      </c>
      <c r="P3889" s="10" t="str">
        <f>VLOOKUP(O3889,Products!$A:$E,3,FALSE)</f>
        <v>Samsung</v>
      </c>
      <c r="Q3889" s="31">
        <f>INDEX(Products!$E:$E,MATCH(O3889,Products!$A:$A,0))</f>
        <v>0.27</v>
      </c>
      <c r="R3889" s="10" t="s">
        <v>64</v>
      </c>
      <c r="S3889" s="10" t="s">
        <v>65</v>
      </c>
      <c r="T3889" s="10" t="s">
        <v>732</v>
      </c>
      <c r="U3889" s="12">
        <v>105.584</v>
      </c>
      <c r="V3889" s="12">
        <v>2</v>
      </c>
      <c r="W3889" s="12">
        <v>0.2</v>
      </c>
      <c r="X3889" s="12">
        <v>9.2386000000000053</v>
      </c>
    </row>
    <row r="3890" spans="1:24" ht="14" x14ac:dyDescent="0.3">
      <c r="A3890" s="9">
        <v>3886</v>
      </c>
      <c r="B3890" s="14" t="s">
        <v>7912</v>
      </c>
      <c r="C3890" s="15">
        <v>45630</v>
      </c>
      <c r="D3890" s="15">
        <v>45636</v>
      </c>
      <c r="E3890" s="10" t="s">
        <v>44</v>
      </c>
      <c r="F3890" s="10" t="s">
        <v>45</v>
      </c>
      <c r="G3890" s="10" t="s">
        <v>46</v>
      </c>
      <c r="H3890" s="10" t="s">
        <v>22</v>
      </c>
      <c r="I3890" s="10" t="s">
        <v>23</v>
      </c>
      <c r="J3890" s="10" t="s">
        <v>4659</v>
      </c>
      <c r="K3890" s="10" t="s">
        <v>238</v>
      </c>
      <c r="L3890" s="10">
        <v>11550</v>
      </c>
      <c r="M3890" s="10" t="s">
        <v>133</v>
      </c>
      <c r="N3890" s="10" t="str">
        <f>_xlfn.XLOOKUP($M:$M,People!$B:$B,People!A:A)</f>
        <v>Chuck Magee</v>
      </c>
      <c r="O3890" s="10" t="s">
        <v>1345</v>
      </c>
      <c r="P3890" s="10" t="str">
        <f>VLOOKUP(O3890,Products!$A:$E,3,FALSE)</f>
        <v>Office Depot</v>
      </c>
      <c r="Q3890" s="31">
        <f>INDEX(Products!$E:$E,MATCH(O3890,Products!$A:$A,0))</f>
        <v>0.28000000000000003</v>
      </c>
      <c r="R3890" s="10" t="s">
        <v>28</v>
      </c>
      <c r="S3890" s="10" t="s">
        <v>32</v>
      </c>
      <c r="T3890" s="10" t="s">
        <v>1346</v>
      </c>
      <c r="U3890" s="12">
        <v>364.41</v>
      </c>
      <c r="V3890" s="12">
        <v>5</v>
      </c>
      <c r="W3890" s="12">
        <v>0.1</v>
      </c>
      <c r="X3890" s="12">
        <v>8.0980000000000203</v>
      </c>
    </row>
    <row r="3891" spans="1:24" ht="14" x14ac:dyDescent="0.3">
      <c r="A3891" s="9">
        <v>3887</v>
      </c>
      <c r="B3891" s="14" t="s">
        <v>7912</v>
      </c>
      <c r="C3891" s="15">
        <v>45630</v>
      </c>
      <c r="D3891" s="15">
        <v>45636</v>
      </c>
      <c r="E3891" s="10" t="s">
        <v>44</v>
      </c>
      <c r="F3891" s="10" t="s">
        <v>45</v>
      </c>
      <c r="G3891" s="10" t="s">
        <v>46</v>
      </c>
      <c r="H3891" s="10" t="s">
        <v>22</v>
      </c>
      <c r="I3891" s="10" t="s">
        <v>23</v>
      </c>
      <c r="J3891" s="10" t="s">
        <v>4659</v>
      </c>
      <c r="K3891" s="10" t="s">
        <v>238</v>
      </c>
      <c r="L3891" s="10">
        <v>11550</v>
      </c>
      <c r="M3891" s="10" t="s">
        <v>133</v>
      </c>
      <c r="N3891" s="10" t="str">
        <f>_xlfn.XLOOKUP($M:$M,People!$B:$B,People!A:A)</f>
        <v>Chuck Magee</v>
      </c>
      <c r="O3891" s="10" t="s">
        <v>827</v>
      </c>
      <c r="P3891" s="10" t="str">
        <f>VLOOKUP(O3891,Products!$A:$E,3,FALSE)</f>
        <v>Office Depot</v>
      </c>
      <c r="Q3891" s="31">
        <f>INDEX(Products!$E:$E,MATCH(O3891,Products!$A:$A,0))</f>
        <v>0.36</v>
      </c>
      <c r="R3891" s="10" t="s">
        <v>28</v>
      </c>
      <c r="S3891" s="10" t="s">
        <v>32</v>
      </c>
      <c r="T3891" s="10" t="s">
        <v>828</v>
      </c>
      <c r="U3891" s="12">
        <v>361.76400000000001</v>
      </c>
      <c r="V3891" s="12">
        <v>2</v>
      </c>
      <c r="W3891" s="12">
        <v>0.1</v>
      </c>
      <c r="X3891" s="12">
        <v>68.333200000000005</v>
      </c>
    </row>
    <row r="3892" spans="1:24" ht="14" x14ac:dyDescent="0.3">
      <c r="A3892" s="9">
        <v>3888</v>
      </c>
      <c r="B3892" s="14" t="s">
        <v>7913</v>
      </c>
      <c r="C3892" s="15">
        <v>45630</v>
      </c>
      <c r="D3892" s="15">
        <v>45635</v>
      </c>
      <c r="E3892" s="10" t="s">
        <v>19</v>
      </c>
      <c r="F3892" s="10" t="s">
        <v>2334</v>
      </c>
      <c r="G3892" s="10" t="s">
        <v>2335</v>
      </c>
      <c r="H3892" s="10" t="s">
        <v>22</v>
      </c>
      <c r="I3892" s="10" t="s">
        <v>23</v>
      </c>
      <c r="J3892" s="10" t="s">
        <v>237</v>
      </c>
      <c r="K3892" s="10" t="s">
        <v>238</v>
      </c>
      <c r="L3892" s="10">
        <v>10035</v>
      </c>
      <c r="M3892" s="10" t="s">
        <v>133</v>
      </c>
      <c r="N3892" s="10" t="str">
        <f>_xlfn.XLOOKUP($M:$M,People!$B:$B,People!A:A)</f>
        <v>Chuck Magee</v>
      </c>
      <c r="O3892" s="10" t="s">
        <v>4921</v>
      </c>
      <c r="P3892" s="10" t="str">
        <f>VLOOKUP(O3892,Products!$A:$E,3,FALSE)</f>
        <v>Logitech</v>
      </c>
      <c r="Q3892" s="31">
        <f>INDEX(Products!$E:$E,MATCH(O3892,Products!$A:$A,0))</f>
        <v>0.35</v>
      </c>
      <c r="R3892" s="10" t="s">
        <v>28</v>
      </c>
      <c r="S3892" s="10" t="s">
        <v>32</v>
      </c>
      <c r="T3892" s="10" t="s">
        <v>4922</v>
      </c>
      <c r="U3892" s="12">
        <v>384.17399999999998</v>
      </c>
      <c r="V3892" s="12">
        <v>7</v>
      </c>
      <c r="W3892" s="12">
        <v>0.1</v>
      </c>
      <c r="X3892" s="12">
        <v>29.880199999999981</v>
      </c>
    </row>
    <row r="3893" spans="1:24" ht="14" x14ac:dyDescent="0.3">
      <c r="A3893" s="9">
        <v>3889</v>
      </c>
      <c r="B3893" s="14" t="s">
        <v>7914</v>
      </c>
      <c r="C3893" s="15">
        <v>45630</v>
      </c>
      <c r="D3893" s="15">
        <v>45635</v>
      </c>
      <c r="E3893" s="10" t="s">
        <v>19</v>
      </c>
      <c r="F3893" s="10" t="s">
        <v>3101</v>
      </c>
      <c r="G3893" s="10" t="s">
        <v>3102</v>
      </c>
      <c r="H3893" s="10" t="s">
        <v>36</v>
      </c>
      <c r="I3893" s="10" t="s">
        <v>23</v>
      </c>
      <c r="J3893" s="10" t="s">
        <v>37</v>
      </c>
      <c r="K3893" s="10" t="s">
        <v>38</v>
      </c>
      <c r="L3893" s="10">
        <v>90049</v>
      </c>
      <c r="M3893" s="10" t="s">
        <v>39</v>
      </c>
      <c r="N3893" s="10" t="str">
        <f>_xlfn.XLOOKUP($M:$M,People!$B:$B,People!A:A)</f>
        <v>Sadie Pawthorne</v>
      </c>
      <c r="O3893" s="10" t="s">
        <v>5344</v>
      </c>
      <c r="P3893" s="10" t="str">
        <f>VLOOKUP(O3893,Products!$A:$E,3,FALSE)</f>
        <v>IKEA</v>
      </c>
      <c r="Q3893" s="31">
        <f>INDEX(Products!$E:$E,MATCH(O3893,Products!$A:$A,0))</f>
        <v>0.26</v>
      </c>
      <c r="R3893" s="10" t="s">
        <v>28</v>
      </c>
      <c r="S3893" s="10" t="s">
        <v>58</v>
      </c>
      <c r="T3893" s="10" t="s">
        <v>5345</v>
      </c>
      <c r="U3893" s="12">
        <v>36.4</v>
      </c>
      <c r="V3893" s="12">
        <v>5</v>
      </c>
      <c r="W3893" s="12">
        <v>0</v>
      </c>
      <c r="X3893" s="12">
        <v>13.832000000000001</v>
      </c>
    </row>
    <row r="3894" spans="1:24" ht="14" x14ac:dyDescent="0.3">
      <c r="A3894" s="9">
        <v>3890</v>
      </c>
      <c r="B3894" s="14" t="s">
        <v>7912</v>
      </c>
      <c r="C3894" s="15">
        <v>45630</v>
      </c>
      <c r="D3894" s="15">
        <v>45636</v>
      </c>
      <c r="E3894" s="10" t="s">
        <v>44</v>
      </c>
      <c r="F3894" s="10" t="s">
        <v>45</v>
      </c>
      <c r="G3894" s="10" t="s">
        <v>46</v>
      </c>
      <c r="H3894" s="10" t="s">
        <v>22</v>
      </c>
      <c r="I3894" s="10" t="s">
        <v>23</v>
      </c>
      <c r="J3894" s="10" t="s">
        <v>4659</v>
      </c>
      <c r="K3894" s="10" t="s">
        <v>238</v>
      </c>
      <c r="L3894" s="10">
        <v>11550</v>
      </c>
      <c r="M3894" s="10" t="s">
        <v>133</v>
      </c>
      <c r="N3894" s="10" t="str">
        <f>_xlfn.XLOOKUP($M:$M,People!$B:$B,People!A:A)</f>
        <v>Chuck Magee</v>
      </c>
      <c r="O3894" s="10" t="s">
        <v>4691</v>
      </c>
      <c r="P3894" s="10" t="str">
        <f>VLOOKUP(O3894,Products!$A:$E,3,FALSE)</f>
        <v>Office Depot</v>
      </c>
      <c r="Q3894" s="31">
        <f>INDEX(Products!$E:$E,MATCH(O3894,Products!$A:$A,0))</f>
        <v>0.38</v>
      </c>
      <c r="R3894" s="10" t="s">
        <v>28</v>
      </c>
      <c r="S3894" s="10" t="s">
        <v>58</v>
      </c>
      <c r="T3894" s="10" t="s">
        <v>4692</v>
      </c>
      <c r="U3894" s="12">
        <v>28.44</v>
      </c>
      <c r="V3894" s="12">
        <v>3</v>
      </c>
      <c r="W3894" s="12">
        <v>0</v>
      </c>
      <c r="X3894" s="12">
        <v>11.376000000000001</v>
      </c>
    </row>
    <row r="3895" spans="1:24" ht="14" x14ac:dyDescent="0.3">
      <c r="A3895" s="9">
        <v>3891</v>
      </c>
      <c r="B3895" s="14" t="s">
        <v>7915</v>
      </c>
      <c r="C3895" s="15">
        <v>45630</v>
      </c>
      <c r="D3895" s="15">
        <v>45635</v>
      </c>
      <c r="E3895" s="10" t="s">
        <v>44</v>
      </c>
      <c r="F3895" s="10" t="s">
        <v>2480</v>
      </c>
      <c r="G3895" s="10" t="s">
        <v>2481</v>
      </c>
      <c r="H3895" s="10" t="s">
        <v>22</v>
      </c>
      <c r="I3895" s="10" t="s">
        <v>23</v>
      </c>
      <c r="J3895" s="10" t="s">
        <v>978</v>
      </c>
      <c r="K3895" s="10" t="s">
        <v>38</v>
      </c>
      <c r="L3895" s="10">
        <v>90712</v>
      </c>
      <c r="M3895" s="10" t="s">
        <v>39</v>
      </c>
      <c r="N3895" s="10" t="str">
        <f>_xlfn.XLOOKUP($M:$M,People!$B:$B,People!A:A)</f>
        <v>Sadie Pawthorne</v>
      </c>
      <c r="O3895" s="10" t="s">
        <v>3260</v>
      </c>
      <c r="P3895" s="10" t="str">
        <f>VLOOKUP(O3895,Products!$A:$E,3,FALSE)</f>
        <v>Dell</v>
      </c>
      <c r="Q3895" s="31">
        <f>INDEX(Products!$E:$E,MATCH(O3895,Products!$A:$A,0))</f>
        <v>0.32</v>
      </c>
      <c r="R3895" s="10" t="s">
        <v>28</v>
      </c>
      <c r="S3895" s="10" t="s">
        <v>58</v>
      </c>
      <c r="T3895" s="10" t="s">
        <v>3261</v>
      </c>
      <c r="U3895" s="12">
        <v>25.08</v>
      </c>
      <c r="V3895" s="12">
        <v>6</v>
      </c>
      <c r="W3895" s="12">
        <v>0</v>
      </c>
      <c r="X3895" s="12">
        <v>9.0288000000000004</v>
      </c>
    </row>
    <row r="3896" spans="1:24" ht="14" x14ac:dyDescent="0.3">
      <c r="A3896" s="9">
        <v>3892</v>
      </c>
      <c r="B3896" s="14" t="s">
        <v>7915</v>
      </c>
      <c r="C3896" s="15">
        <v>45630</v>
      </c>
      <c r="D3896" s="15">
        <v>45635</v>
      </c>
      <c r="E3896" s="10" t="s">
        <v>44</v>
      </c>
      <c r="F3896" s="10" t="s">
        <v>2480</v>
      </c>
      <c r="G3896" s="10" t="s">
        <v>2481</v>
      </c>
      <c r="H3896" s="10" t="s">
        <v>22</v>
      </c>
      <c r="I3896" s="10" t="s">
        <v>23</v>
      </c>
      <c r="J3896" s="10" t="s">
        <v>978</v>
      </c>
      <c r="K3896" s="10" t="s">
        <v>38</v>
      </c>
      <c r="L3896" s="10">
        <v>90712</v>
      </c>
      <c r="M3896" s="10" t="s">
        <v>39</v>
      </c>
      <c r="N3896" s="10" t="str">
        <f>_xlfn.XLOOKUP($M:$M,People!$B:$B,People!A:A)</f>
        <v>Sadie Pawthorne</v>
      </c>
      <c r="O3896" s="10" t="s">
        <v>3780</v>
      </c>
      <c r="P3896" s="10" t="str">
        <f>VLOOKUP(O3896,Products!$A:$E,3,FALSE)</f>
        <v>IKEA</v>
      </c>
      <c r="Q3896" s="31">
        <f>INDEX(Products!$E:$E,MATCH(O3896,Products!$A:$A,0))</f>
        <v>0.32</v>
      </c>
      <c r="R3896" s="10" t="s">
        <v>41</v>
      </c>
      <c r="S3896" s="10" t="s">
        <v>61</v>
      </c>
      <c r="T3896" s="10" t="s">
        <v>3781</v>
      </c>
      <c r="U3896" s="12">
        <v>16.899999999999999</v>
      </c>
      <c r="V3896" s="12">
        <v>5</v>
      </c>
      <c r="W3896" s="12">
        <v>0</v>
      </c>
      <c r="X3896" s="12">
        <v>6.2530000000000001</v>
      </c>
    </row>
    <row r="3897" spans="1:24" ht="14" x14ac:dyDescent="0.3">
      <c r="A3897" s="9">
        <v>3893</v>
      </c>
      <c r="B3897" s="14" t="s">
        <v>7916</v>
      </c>
      <c r="C3897" s="15">
        <v>45630</v>
      </c>
      <c r="D3897" s="15">
        <v>45633</v>
      </c>
      <c r="E3897" s="10" t="s">
        <v>19</v>
      </c>
      <c r="F3897" s="10" t="s">
        <v>1472</v>
      </c>
      <c r="G3897" s="10" t="s">
        <v>1473</v>
      </c>
      <c r="H3897" s="10" t="s">
        <v>22</v>
      </c>
      <c r="I3897" s="10" t="s">
        <v>23</v>
      </c>
      <c r="J3897" s="10" t="s">
        <v>4210</v>
      </c>
      <c r="K3897" s="10" t="s">
        <v>298</v>
      </c>
      <c r="L3897" s="10">
        <v>37042</v>
      </c>
      <c r="M3897" s="10" t="s">
        <v>26</v>
      </c>
      <c r="N3897" s="10" t="str">
        <f>_xlfn.XLOOKUP($M:$M,People!$B:$B,People!A:A)</f>
        <v>Fred Suzuki</v>
      </c>
      <c r="O3897" s="10" t="s">
        <v>2263</v>
      </c>
      <c r="P3897" s="10" t="str">
        <f>VLOOKUP(O3897,Products!$A:$E,3,FALSE)</f>
        <v>Canon</v>
      </c>
      <c r="Q3897" s="31">
        <f>INDEX(Products!$E:$E,MATCH(O3897,Products!$A:$A,0))</f>
        <v>0.32</v>
      </c>
      <c r="R3897" s="10" t="s">
        <v>41</v>
      </c>
      <c r="S3897" s="10" t="s">
        <v>61</v>
      </c>
      <c r="T3897" s="10" t="s">
        <v>2264</v>
      </c>
      <c r="U3897" s="12">
        <v>36.96</v>
      </c>
      <c r="V3897" s="12">
        <v>4</v>
      </c>
      <c r="W3897" s="12">
        <v>0.2</v>
      </c>
      <c r="X3897" s="12">
        <v>12.011999999999999</v>
      </c>
    </row>
    <row r="3898" spans="1:24" ht="14" x14ac:dyDescent="0.3">
      <c r="A3898" s="9">
        <v>3894</v>
      </c>
      <c r="B3898" s="14" t="s">
        <v>7916</v>
      </c>
      <c r="C3898" s="15">
        <v>45630</v>
      </c>
      <c r="D3898" s="15">
        <v>45633</v>
      </c>
      <c r="E3898" s="10" t="s">
        <v>19</v>
      </c>
      <c r="F3898" s="10" t="s">
        <v>1472</v>
      </c>
      <c r="G3898" s="10" t="s">
        <v>1473</v>
      </c>
      <c r="H3898" s="10" t="s">
        <v>22</v>
      </c>
      <c r="I3898" s="10" t="s">
        <v>23</v>
      </c>
      <c r="J3898" s="10" t="s">
        <v>4210</v>
      </c>
      <c r="K3898" s="10" t="s">
        <v>298</v>
      </c>
      <c r="L3898" s="10">
        <v>37042</v>
      </c>
      <c r="M3898" s="10" t="s">
        <v>26</v>
      </c>
      <c r="N3898" s="10" t="str">
        <f>_xlfn.XLOOKUP($M:$M,People!$B:$B,People!A:A)</f>
        <v>Fred Suzuki</v>
      </c>
      <c r="O3898" s="10" t="s">
        <v>2287</v>
      </c>
      <c r="P3898" s="10" t="str">
        <f>VLOOKUP(O3898,Products!$A:$E,3,FALSE)</f>
        <v>Office Depot</v>
      </c>
      <c r="Q3898" s="31">
        <f>INDEX(Products!$E:$E,MATCH(O3898,Products!$A:$A,0))</f>
        <v>0.28000000000000003</v>
      </c>
      <c r="R3898" s="10" t="s">
        <v>41</v>
      </c>
      <c r="S3898" s="10" t="s">
        <v>68</v>
      </c>
      <c r="T3898" s="10" t="s">
        <v>2288</v>
      </c>
      <c r="U3898" s="12">
        <v>1598.0580000000002</v>
      </c>
      <c r="V3898" s="12">
        <v>7</v>
      </c>
      <c r="W3898" s="12">
        <v>0.7</v>
      </c>
      <c r="X3898" s="12">
        <v>-1065.3719999999998</v>
      </c>
    </row>
    <row r="3899" spans="1:24" ht="14" x14ac:dyDescent="0.3">
      <c r="A3899" s="9">
        <v>3895</v>
      </c>
      <c r="B3899" s="14" t="s">
        <v>7917</v>
      </c>
      <c r="C3899" s="15">
        <v>45630</v>
      </c>
      <c r="D3899" s="15">
        <v>45634</v>
      </c>
      <c r="E3899" s="10" t="s">
        <v>44</v>
      </c>
      <c r="F3899" s="10" t="s">
        <v>4562</v>
      </c>
      <c r="G3899" s="10" t="s">
        <v>4563</v>
      </c>
      <c r="H3899" s="10" t="s">
        <v>22</v>
      </c>
      <c r="I3899" s="10" t="s">
        <v>23</v>
      </c>
      <c r="J3899" s="10" t="s">
        <v>4397</v>
      </c>
      <c r="K3899" s="10" t="s">
        <v>48</v>
      </c>
      <c r="L3899" s="10">
        <v>32303</v>
      </c>
      <c r="M3899" s="10" t="s">
        <v>26</v>
      </c>
      <c r="N3899" s="10" t="str">
        <f>_xlfn.XLOOKUP($M:$M,People!$B:$B,People!A:A)</f>
        <v>Fred Suzuki</v>
      </c>
      <c r="O3899" s="10" t="s">
        <v>4234</v>
      </c>
      <c r="P3899" s="10" t="str">
        <f>VLOOKUP(O3899,Products!$A:$E,3,FALSE)</f>
        <v>Logitech</v>
      </c>
      <c r="Q3899" s="31">
        <f>INDEX(Products!$E:$E,MATCH(O3899,Products!$A:$A,0))</f>
        <v>0.25</v>
      </c>
      <c r="R3899" s="10" t="s">
        <v>41</v>
      </c>
      <c r="S3899" s="10" t="s">
        <v>68</v>
      </c>
      <c r="T3899" s="10" t="s">
        <v>4235</v>
      </c>
      <c r="U3899" s="12">
        <v>8.2260000000000009</v>
      </c>
      <c r="V3899" s="12">
        <v>3</v>
      </c>
      <c r="W3899" s="12">
        <v>0.7</v>
      </c>
      <c r="X3899" s="12">
        <v>-6.0323999999999991</v>
      </c>
    </row>
    <row r="3900" spans="1:24" ht="14" x14ac:dyDescent="0.3">
      <c r="A3900" s="9">
        <v>3896</v>
      </c>
      <c r="B3900" s="14" t="s">
        <v>7914</v>
      </c>
      <c r="C3900" s="15">
        <v>45630</v>
      </c>
      <c r="D3900" s="15">
        <v>45635</v>
      </c>
      <c r="E3900" s="10" t="s">
        <v>19</v>
      </c>
      <c r="F3900" s="10" t="s">
        <v>3101</v>
      </c>
      <c r="G3900" s="10" t="s">
        <v>3102</v>
      </c>
      <c r="H3900" s="10" t="s">
        <v>36</v>
      </c>
      <c r="I3900" s="10" t="s">
        <v>23</v>
      </c>
      <c r="J3900" s="10" t="s">
        <v>37</v>
      </c>
      <c r="K3900" s="10" t="s">
        <v>38</v>
      </c>
      <c r="L3900" s="10">
        <v>90049</v>
      </c>
      <c r="M3900" s="10" t="s">
        <v>39</v>
      </c>
      <c r="N3900" s="10" t="str">
        <f>_xlfn.XLOOKUP($M:$M,People!$B:$B,People!A:A)</f>
        <v>Sadie Pawthorne</v>
      </c>
      <c r="O3900" s="10" t="s">
        <v>838</v>
      </c>
      <c r="P3900" s="10" t="str">
        <f>VLOOKUP(O3900,Products!$A:$E,3,FALSE)</f>
        <v>HP</v>
      </c>
      <c r="Q3900" s="31">
        <f>INDEX(Products!$E:$E,MATCH(O3900,Products!$A:$A,0))</f>
        <v>0.33</v>
      </c>
      <c r="R3900" s="10" t="s">
        <v>41</v>
      </c>
      <c r="S3900" s="10" t="s">
        <v>155</v>
      </c>
      <c r="T3900" s="10" t="s">
        <v>839</v>
      </c>
      <c r="U3900" s="12">
        <v>271.44</v>
      </c>
      <c r="V3900" s="12">
        <v>3</v>
      </c>
      <c r="W3900" s="12">
        <v>0</v>
      </c>
      <c r="X3900" s="12">
        <v>122.148</v>
      </c>
    </row>
    <row r="3901" spans="1:24" ht="14" x14ac:dyDescent="0.3">
      <c r="A3901" s="9">
        <v>3897</v>
      </c>
      <c r="B3901" s="14" t="s">
        <v>7913</v>
      </c>
      <c r="C3901" s="15">
        <v>45630</v>
      </c>
      <c r="D3901" s="15">
        <v>45635</v>
      </c>
      <c r="E3901" s="10" t="s">
        <v>19</v>
      </c>
      <c r="F3901" s="10" t="s">
        <v>2334</v>
      </c>
      <c r="G3901" s="10" t="s">
        <v>2335</v>
      </c>
      <c r="H3901" s="10" t="s">
        <v>22</v>
      </c>
      <c r="I3901" s="10" t="s">
        <v>23</v>
      </c>
      <c r="J3901" s="10" t="s">
        <v>237</v>
      </c>
      <c r="K3901" s="10" t="s">
        <v>238</v>
      </c>
      <c r="L3901" s="10">
        <v>10035</v>
      </c>
      <c r="M3901" s="10" t="s">
        <v>133</v>
      </c>
      <c r="N3901" s="10" t="str">
        <f>_xlfn.XLOOKUP($M:$M,People!$B:$B,People!A:A)</f>
        <v>Chuck Magee</v>
      </c>
      <c r="O3901" s="10" t="s">
        <v>4202</v>
      </c>
      <c r="P3901" s="10" t="str">
        <f>VLOOKUP(O3901,Products!$A:$E,3,FALSE)</f>
        <v>3M</v>
      </c>
      <c r="Q3901" s="31">
        <f>INDEX(Products!$E:$E,MATCH(O3901,Products!$A:$A,0))</f>
        <v>0.4</v>
      </c>
      <c r="R3901" s="10" t="s">
        <v>41</v>
      </c>
      <c r="S3901" s="10" t="s">
        <v>155</v>
      </c>
      <c r="T3901" s="10" t="s">
        <v>4203</v>
      </c>
      <c r="U3901" s="12">
        <v>17.940000000000001</v>
      </c>
      <c r="V3901" s="12">
        <v>3</v>
      </c>
      <c r="W3901" s="12">
        <v>0</v>
      </c>
      <c r="X3901" s="12">
        <v>8.7906000000000013</v>
      </c>
    </row>
    <row r="3902" spans="1:24" ht="14" x14ac:dyDescent="0.3">
      <c r="A3902" s="9">
        <v>3898</v>
      </c>
      <c r="B3902" s="14" t="s">
        <v>7918</v>
      </c>
      <c r="C3902" s="15">
        <v>45630</v>
      </c>
      <c r="D3902" s="15">
        <v>45635</v>
      </c>
      <c r="E3902" s="10" t="s">
        <v>44</v>
      </c>
      <c r="F3902" s="10" t="s">
        <v>737</v>
      </c>
      <c r="G3902" s="10" t="s">
        <v>738</v>
      </c>
      <c r="H3902" s="10" t="s">
        <v>36</v>
      </c>
      <c r="I3902" s="10" t="s">
        <v>23</v>
      </c>
      <c r="J3902" s="10" t="s">
        <v>284</v>
      </c>
      <c r="K3902" s="10" t="s">
        <v>525</v>
      </c>
      <c r="L3902" s="10">
        <v>65807</v>
      </c>
      <c r="M3902" s="10" t="s">
        <v>95</v>
      </c>
      <c r="N3902" s="10" t="str">
        <f>_xlfn.XLOOKUP($M:$M,People!$B:$B,People!A:A)</f>
        <v>Roxanne Rodriguez</v>
      </c>
      <c r="O3902" s="10" t="s">
        <v>1091</v>
      </c>
      <c r="P3902" s="10" t="str">
        <f>VLOOKUP(O3902,Products!$A:$E,3,FALSE)</f>
        <v>Office Depot</v>
      </c>
      <c r="Q3902" s="31">
        <f>INDEX(Products!$E:$E,MATCH(O3902,Products!$A:$A,0))</f>
        <v>0.4</v>
      </c>
      <c r="R3902" s="10" t="s">
        <v>41</v>
      </c>
      <c r="S3902" s="10" t="s">
        <v>82</v>
      </c>
      <c r="T3902" s="10" t="s">
        <v>1092</v>
      </c>
      <c r="U3902" s="12">
        <v>85.96</v>
      </c>
      <c r="V3902" s="12">
        <v>7</v>
      </c>
      <c r="W3902" s="12">
        <v>0</v>
      </c>
      <c r="X3902" s="12">
        <v>40.401199999999996</v>
      </c>
    </row>
    <row r="3903" spans="1:24" ht="14" x14ac:dyDescent="0.3">
      <c r="A3903" s="9">
        <v>3899</v>
      </c>
      <c r="B3903" s="14" t="s">
        <v>7914</v>
      </c>
      <c r="C3903" s="15">
        <v>45630</v>
      </c>
      <c r="D3903" s="15">
        <v>45635</v>
      </c>
      <c r="E3903" s="10" t="s">
        <v>19</v>
      </c>
      <c r="F3903" s="10" t="s">
        <v>3101</v>
      </c>
      <c r="G3903" s="10" t="s">
        <v>3102</v>
      </c>
      <c r="H3903" s="10" t="s">
        <v>36</v>
      </c>
      <c r="I3903" s="10" t="s">
        <v>23</v>
      </c>
      <c r="J3903" s="10" t="s">
        <v>37</v>
      </c>
      <c r="K3903" s="10" t="s">
        <v>38</v>
      </c>
      <c r="L3903" s="10">
        <v>90049</v>
      </c>
      <c r="M3903" s="10" t="s">
        <v>39</v>
      </c>
      <c r="N3903" s="10" t="str">
        <f>_xlfn.XLOOKUP($M:$M,People!$B:$B,People!A:A)</f>
        <v>Sadie Pawthorne</v>
      </c>
      <c r="O3903" s="10" t="s">
        <v>5342</v>
      </c>
      <c r="P3903" s="10" t="str">
        <f>VLOOKUP(O3903,Products!$A:$E,3,FALSE)</f>
        <v>Office Depot</v>
      </c>
      <c r="Q3903" s="31">
        <f>INDEX(Products!$E:$E,MATCH(O3903,Products!$A:$A,0))</f>
        <v>0.26</v>
      </c>
      <c r="R3903" s="10" t="s">
        <v>64</v>
      </c>
      <c r="S3903" s="10" t="s">
        <v>65</v>
      </c>
      <c r="T3903" s="10" t="s">
        <v>5343</v>
      </c>
      <c r="U3903" s="12">
        <v>110.352</v>
      </c>
      <c r="V3903" s="12">
        <v>3</v>
      </c>
      <c r="W3903" s="12">
        <v>0.2</v>
      </c>
      <c r="X3903" s="12">
        <v>8.2763999999999953</v>
      </c>
    </row>
    <row r="3904" spans="1:24" ht="14" x14ac:dyDescent="0.3">
      <c r="A3904" s="9">
        <v>3900</v>
      </c>
      <c r="B3904" s="14" t="s">
        <v>7912</v>
      </c>
      <c r="C3904" s="15">
        <v>45630</v>
      </c>
      <c r="D3904" s="15">
        <v>45636</v>
      </c>
      <c r="E3904" s="10" t="s">
        <v>44</v>
      </c>
      <c r="F3904" s="10" t="s">
        <v>45</v>
      </c>
      <c r="G3904" s="10" t="s">
        <v>46</v>
      </c>
      <c r="H3904" s="10" t="s">
        <v>22</v>
      </c>
      <c r="I3904" s="10" t="s">
        <v>23</v>
      </c>
      <c r="J3904" s="10" t="s">
        <v>4659</v>
      </c>
      <c r="K3904" s="10" t="s">
        <v>238</v>
      </c>
      <c r="L3904" s="10">
        <v>11550</v>
      </c>
      <c r="M3904" s="10" t="s">
        <v>133</v>
      </c>
      <c r="N3904" s="10" t="str">
        <f>_xlfn.XLOOKUP($M:$M,People!$B:$B,People!A:A)</f>
        <v>Chuck Magee</v>
      </c>
      <c r="O3904" s="10" t="s">
        <v>1458</v>
      </c>
      <c r="P3904" s="10" t="str">
        <f>VLOOKUP(O3904,Products!$A:$E,3,FALSE)</f>
        <v>IKEA</v>
      </c>
      <c r="Q3904" s="31">
        <f>INDEX(Products!$E:$E,MATCH(O3904,Products!$A:$A,0))</f>
        <v>0.4</v>
      </c>
      <c r="R3904" s="10" t="s">
        <v>64</v>
      </c>
      <c r="S3904" s="10" t="s">
        <v>65</v>
      </c>
      <c r="T3904" s="10" t="s">
        <v>1459</v>
      </c>
      <c r="U3904" s="12">
        <v>39.96</v>
      </c>
      <c r="V3904" s="12">
        <v>4</v>
      </c>
      <c r="W3904" s="12">
        <v>0</v>
      </c>
      <c r="X3904" s="12">
        <v>10.389600000000002</v>
      </c>
    </row>
    <row r="3905" spans="1:24" ht="14" x14ac:dyDescent="0.3">
      <c r="A3905" s="9">
        <v>3901</v>
      </c>
      <c r="B3905" s="14" t="s">
        <v>7913</v>
      </c>
      <c r="C3905" s="15">
        <v>45630</v>
      </c>
      <c r="D3905" s="15">
        <v>45635</v>
      </c>
      <c r="E3905" s="10" t="s">
        <v>19</v>
      </c>
      <c r="F3905" s="10" t="s">
        <v>2334</v>
      </c>
      <c r="G3905" s="10" t="s">
        <v>2335</v>
      </c>
      <c r="H3905" s="10" t="s">
        <v>22</v>
      </c>
      <c r="I3905" s="10" t="s">
        <v>23</v>
      </c>
      <c r="J3905" s="10" t="s">
        <v>237</v>
      </c>
      <c r="K3905" s="10" t="s">
        <v>238</v>
      </c>
      <c r="L3905" s="10">
        <v>10035</v>
      </c>
      <c r="M3905" s="10" t="s">
        <v>133</v>
      </c>
      <c r="N3905" s="10" t="str">
        <f>_xlfn.XLOOKUP($M:$M,People!$B:$B,People!A:A)</f>
        <v>Chuck Magee</v>
      </c>
      <c r="O3905" s="10" t="s">
        <v>2931</v>
      </c>
      <c r="P3905" s="10" t="str">
        <f>VLOOKUP(O3905,Products!$A:$E,3,FALSE)</f>
        <v>Samsung</v>
      </c>
      <c r="Q3905" s="31">
        <f>INDEX(Products!$E:$E,MATCH(O3905,Products!$A:$A,0))</f>
        <v>0.33</v>
      </c>
      <c r="R3905" s="10" t="s">
        <v>64</v>
      </c>
      <c r="S3905" s="10" t="s">
        <v>65</v>
      </c>
      <c r="T3905" s="10" t="s">
        <v>2932</v>
      </c>
      <c r="U3905" s="12">
        <v>1799.75</v>
      </c>
      <c r="V3905" s="12">
        <v>5</v>
      </c>
      <c r="W3905" s="12">
        <v>0</v>
      </c>
      <c r="X3905" s="12">
        <v>539.92499999999995</v>
      </c>
    </row>
    <row r="3906" spans="1:24" ht="14" x14ac:dyDescent="0.3">
      <c r="A3906" s="9">
        <v>3902</v>
      </c>
      <c r="B3906" s="14" t="s">
        <v>6006</v>
      </c>
      <c r="C3906" s="15">
        <v>45630</v>
      </c>
      <c r="D3906" s="15">
        <v>45635</v>
      </c>
      <c r="E3906" s="14" t="s">
        <v>44</v>
      </c>
      <c r="F3906" s="14" t="s">
        <v>2480</v>
      </c>
      <c r="G3906" s="14" t="s">
        <v>2481</v>
      </c>
      <c r="H3906" s="14" t="s">
        <v>22</v>
      </c>
      <c r="I3906" s="14" t="s">
        <v>5934</v>
      </c>
      <c r="J3906" s="14" t="s">
        <v>1841</v>
      </c>
      <c r="K3906" s="14" t="s">
        <v>5938</v>
      </c>
      <c r="L3906" s="14" t="s">
        <v>5982</v>
      </c>
      <c r="M3906" s="14" t="s">
        <v>39</v>
      </c>
      <c r="N3906" s="10" t="str">
        <f>_xlfn.XLOOKUP($M:$M,People!$B:$B,People!A:A)</f>
        <v>Sadie Pawthorne</v>
      </c>
      <c r="O3906" s="14" t="s">
        <v>3260</v>
      </c>
      <c r="P3906" s="10" t="str">
        <f>VLOOKUP(O3906,Products!$A:$E,3,FALSE)</f>
        <v>Dell</v>
      </c>
      <c r="Q3906" s="31">
        <f>INDEX(Products!$E:$E,MATCH(O3906,Products!$A:$A,0))</f>
        <v>0.32</v>
      </c>
      <c r="R3906" s="14" t="s">
        <v>28</v>
      </c>
      <c r="S3906" s="14" t="s">
        <v>58</v>
      </c>
      <c r="T3906" s="14" t="s">
        <v>3261</v>
      </c>
      <c r="U3906" s="18">
        <v>361.76400000000001</v>
      </c>
      <c r="V3906" s="18">
        <v>2</v>
      </c>
      <c r="W3906" s="18">
        <v>0.1</v>
      </c>
      <c r="X3906" s="18">
        <v>68.333200000000005</v>
      </c>
    </row>
    <row r="3907" spans="1:24" ht="14" x14ac:dyDescent="0.3">
      <c r="A3907" s="9">
        <v>3903</v>
      </c>
      <c r="B3907" s="14" t="s">
        <v>6006</v>
      </c>
      <c r="C3907" s="15">
        <v>45630</v>
      </c>
      <c r="D3907" s="15">
        <v>45635</v>
      </c>
      <c r="E3907" s="14" t="s">
        <v>44</v>
      </c>
      <c r="F3907" s="14" t="s">
        <v>2480</v>
      </c>
      <c r="G3907" s="14" t="s">
        <v>2481</v>
      </c>
      <c r="H3907" s="14" t="s">
        <v>22</v>
      </c>
      <c r="I3907" s="14" t="s">
        <v>5934</v>
      </c>
      <c r="J3907" s="14" t="s">
        <v>1841</v>
      </c>
      <c r="K3907" s="14" t="s">
        <v>5938</v>
      </c>
      <c r="L3907" s="14" t="s">
        <v>5982</v>
      </c>
      <c r="M3907" s="14" t="s">
        <v>39</v>
      </c>
      <c r="N3907" s="10" t="str">
        <f>_xlfn.XLOOKUP($M:$M,People!$B:$B,People!A:A)</f>
        <v>Sadie Pawthorne</v>
      </c>
      <c r="O3907" s="14" t="s">
        <v>3780</v>
      </c>
      <c r="P3907" s="10" t="str">
        <f>VLOOKUP(O3907,Products!$A:$E,3,FALSE)</f>
        <v>IKEA</v>
      </c>
      <c r="Q3907" s="31">
        <f>INDEX(Products!$E:$E,MATCH(O3907,Products!$A:$A,0))</f>
        <v>0.32</v>
      </c>
      <c r="R3907" s="14" t="s">
        <v>41</v>
      </c>
      <c r="S3907" s="14" t="s">
        <v>61</v>
      </c>
      <c r="T3907" s="14" t="s">
        <v>3781</v>
      </c>
      <c r="U3907" s="18">
        <v>39.96</v>
      </c>
      <c r="V3907" s="18">
        <v>4</v>
      </c>
      <c r="W3907" s="18">
        <v>0</v>
      </c>
      <c r="X3907" s="18">
        <v>10.389600000000002</v>
      </c>
    </row>
    <row r="3908" spans="1:24" ht="14" x14ac:dyDescent="0.3">
      <c r="A3908" s="9">
        <v>3904</v>
      </c>
      <c r="B3908" s="14" t="s">
        <v>7919</v>
      </c>
      <c r="C3908" s="15">
        <v>45631</v>
      </c>
      <c r="D3908" s="15">
        <v>45635</v>
      </c>
      <c r="E3908" s="10" t="s">
        <v>19</v>
      </c>
      <c r="F3908" s="10" t="s">
        <v>4409</v>
      </c>
      <c r="G3908" s="10" t="s">
        <v>4410</v>
      </c>
      <c r="H3908" s="10" t="s">
        <v>22</v>
      </c>
      <c r="I3908" s="10" t="s">
        <v>23</v>
      </c>
      <c r="J3908" s="10" t="s">
        <v>237</v>
      </c>
      <c r="K3908" s="10" t="s">
        <v>238</v>
      </c>
      <c r="L3908" s="10">
        <v>10009</v>
      </c>
      <c r="M3908" s="10" t="s">
        <v>133</v>
      </c>
      <c r="N3908" s="10" t="str">
        <f>_xlfn.XLOOKUP($M:$M,People!$B:$B,People!A:A)</f>
        <v>Chuck Magee</v>
      </c>
      <c r="O3908" s="10" t="s">
        <v>4921</v>
      </c>
      <c r="P3908" s="10" t="str">
        <f>VLOOKUP(O3908,Products!$A:$E,3,FALSE)</f>
        <v>Logitech</v>
      </c>
      <c r="Q3908" s="31">
        <f>INDEX(Products!$E:$E,MATCH(O3908,Products!$A:$A,0))</f>
        <v>0.35</v>
      </c>
      <c r="R3908" s="10" t="s">
        <v>28</v>
      </c>
      <c r="S3908" s="10" t="s">
        <v>32</v>
      </c>
      <c r="T3908" s="10" t="s">
        <v>4922</v>
      </c>
      <c r="U3908" s="12">
        <v>164.64599999999999</v>
      </c>
      <c r="V3908" s="12">
        <v>3</v>
      </c>
      <c r="W3908" s="12">
        <v>0.1</v>
      </c>
      <c r="X3908" s="12">
        <v>12.805799999999994</v>
      </c>
    </row>
    <row r="3909" spans="1:24" ht="14" x14ac:dyDescent="0.3">
      <c r="A3909" s="9">
        <v>3905</v>
      </c>
      <c r="B3909" s="14" t="s">
        <v>7920</v>
      </c>
      <c r="C3909" s="15">
        <v>45631</v>
      </c>
      <c r="D3909" s="15">
        <v>45634</v>
      </c>
      <c r="E3909" s="10" t="s">
        <v>168</v>
      </c>
      <c r="F3909" s="10" t="s">
        <v>4497</v>
      </c>
      <c r="G3909" s="10" t="s">
        <v>4498</v>
      </c>
      <c r="H3909" s="10" t="s">
        <v>36</v>
      </c>
      <c r="I3909" s="10" t="s">
        <v>23</v>
      </c>
      <c r="J3909" s="10" t="s">
        <v>4406</v>
      </c>
      <c r="K3909" s="10" t="s">
        <v>298</v>
      </c>
      <c r="L3909" s="10">
        <v>37211</v>
      </c>
      <c r="M3909" s="10" t="s">
        <v>26</v>
      </c>
      <c r="N3909" s="10" t="str">
        <f>_xlfn.XLOOKUP($M:$M,People!$B:$B,People!A:A)</f>
        <v>Fred Suzuki</v>
      </c>
      <c r="O3909" s="10" t="s">
        <v>782</v>
      </c>
      <c r="P3909" s="10" t="str">
        <f>VLOOKUP(O3909,Products!$A:$E,3,FALSE)</f>
        <v>Dell</v>
      </c>
      <c r="Q3909" s="31">
        <f>INDEX(Products!$E:$E,MATCH(O3909,Products!$A:$A,0))</f>
        <v>0.3</v>
      </c>
      <c r="R3909" s="10" t="s">
        <v>28</v>
      </c>
      <c r="S3909" s="10" t="s">
        <v>32</v>
      </c>
      <c r="T3909" s="10" t="s">
        <v>783</v>
      </c>
      <c r="U3909" s="12">
        <v>97.424000000000007</v>
      </c>
      <c r="V3909" s="12">
        <v>2</v>
      </c>
      <c r="W3909" s="12">
        <v>0.2</v>
      </c>
      <c r="X3909" s="12">
        <v>10.960199999999993</v>
      </c>
    </row>
    <row r="3910" spans="1:24" ht="14" x14ac:dyDescent="0.3">
      <c r="A3910" s="9">
        <v>3906</v>
      </c>
      <c r="B3910" s="14" t="s">
        <v>7921</v>
      </c>
      <c r="C3910" s="15">
        <v>45631</v>
      </c>
      <c r="D3910" s="15">
        <v>45635</v>
      </c>
      <c r="E3910" s="10" t="s">
        <v>44</v>
      </c>
      <c r="F3910" s="10" t="s">
        <v>4093</v>
      </c>
      <c r="G3910" s="10" t="s">
        <v>4094</v>
      </c>
      <c r="H3910" s="10" t="s">
        <v>36</v>
      </c>
      <c r="I3910" s="10" t="s">
        <v>23</v>
      </c>
      <c r="J3910" s="10" t="s">
        <v>831</v>
      </c>
      <c r="K3910" s="10" t="s">
        <v>38</v>
      </c>
      <c r="L3910" s="10">
        <v>92105</v>
      </c>
      <c r="M3910" s="10" t="s">
        <v>39</v>
      </c>
      <c r="N3910" s="10" t="str">
        <f>_xlfn.XLOOKUP($M:$M,People!$B:$B,People!A:A)</f>
        <v>Sadie Pawthorne</v>
      </c>
      <c r="O3910" s="10" t="s">
        <v>2138</v>
      </c>
      <c r="P3910" s="10" t="str">
        <f>VLOOKUP(O3910,Products!$A:$E,3,FALSE)</f>
        <v>Logitech</v>
      </c>
      <c r="Q3910" s="31">
        <f>INDEX(Products!$E:$E,MATCH(O3910,Products!$A:$A,0))</f>
        <v>0.31</v>
      </c>
      <c r="R3910" s="10" t="s">
        <v>28</v>
      </c>
      <c r="S3910" s="10" t="s">
        <v>58</v>
      </c>
      <c r="T3910" s="10" t="s">
        <v>2139</v>
      </c>
      <c r="U3910" s="12">
        <v>44.46</v>
      </c>
      <c r="V3910" s="12">
        <v>2</v>
      </c>
      <c r="W3910" s="12">
        <v>0</v>
      </c>
      <c r="X3910" s="12">
        <v>14.671799999999998</v>
      </c>
    </row>
    <row r="3911" spans="1:24" ht="14" x14ac:dyDescent="0.3">
      <c r="A3911" s="9">
        <v>3907</v>
      </c>
      <c r="B3911" s="14" t="s">
        <v>7922</v>
      </c>
      <c r="C3911" s="15">
        <v>45631</v>
      </c>
      <c r="D3911" s="15">
        <v>45632</v>
      </c>
      <c r="E3911" s="10" t="s">
        <v>168</v>
      </c>
      <c r="F3911" s="10" t="s">
        <v>129</v>
      </c>
      <c r="G3911" s="10" t="s">
        <v>130</v>
      </c>
      <c r="H3911" s="10" t="s">
        <v>22</v>
      </c>
      <c r="I3911" s="10" t="s">
        <v>23</v>
      </c>
      <c r="J3911" s="10" t="s">
        <v>714</v>
      </c>
      <c r="K3911" s="10" t="s">
        <v>94</v>
      </c>
      <c r="L3911" s="10">
        <v>75220</v>
      </c>
      <c r="M3911" s="10" t="s">
        <v>95</v>
      </c>
      <c r="N3911" s="10" t="str">
        <f>_xlfn.XLOOKUP($M:$M,People!$B:$B,People!A:A)</f>
        <v>Roxanne Rodriguez</v>
      </c>
      <c r="O3911" s="10" t="s">
        <v>4732</v>
      </c>
      <c r="P3911" s="10" t="str">
        <f>VLOOKUP(O3911,Products!$A:$E,3,FALSE)</f>
        <v>Office Depot</v>
      </c>
      <c r="Q3911" s="31">
        <f>INDEX(Products!$E:$E,MATCH(O3911,Products!$A:$A,0))</f>
        <v>0.36</v>
      </c>
      <c r="R3911" s="10" t="s">
        <v>41</v>
      </c>
      <c r="S3911" s="10" t="s">
        <v>61</v>
      </c>
      <c r="T3911" s="10" t="s">
        <v>4733</v>
      </c>
      <c r="U3911" s="12">
        <v>45.04</v>
      </c>
      <c r="V3911" s="12">
        <v>2</v>
      </c>
      <c r="W3911" s="12">
        <v>0.2</v>
      </c>
      <c r="X3911" s="12">
        <v>4.5040000000000031</v>
      </c>
    </row>
    <row r="3912" spans="1:24" ht="14" x14ac:dyDescent="0.3">
      <c r="A3912" s="9">
        <v>3908</v>
      </c>
      <c r="B3912" s="14" t="s">
        <v>7923</v>
      </c>
      <c r="C3912" s="15">
        <v>45631</v>
      </c>
      <c r="D3912" s="15">
        <v>45632</v>
      </c>
      <c r="E3912" s="10" t="s">
        <v>168</v>
      </c>
      <c r="F3912" s="10" t="s">
        <v>4968</v>
      </c>
      <c r="G3912" s="10" t="s">
        <v>4969</v>
      </c>
      <c r="H3912" s="10" t="s">
        <v>92</v>
      </c>
      <c r="I3912" s="10" t="s">
        <v>23</v>
      </c>
      <c r="J3912" s="10" t="s">
        <v>5583</v>
      </c>
      <c r="K3912" s="10" t="s">
        <v>212</v>
      </c>
      <c r="L3912" s="10">
        <v>48104</v>
      </c>
      <c r="M3912" s="10" t="s">
        <v>95</v>
      </c>
      <c r="N3912" s="10" t="str">
        <f>_xlfn.XLOOKUP($M:$M,People!$B:$B,People!A:A)</f>
        <v>Roxanne Rodriguez</v>
      </c>
      <c r="O3912" s="10" t="s">
        <v>3228</v>
      </c>
      <c r="P3912" s="10" t="str">
        <f>VLOOKUP(O3912,Products!$A:$E,3,FALSE)</f>
        <v>Logitech</v>
      </c>
      <c r="Q3912" s="31">
        <f>INDEX(Products!$E:$E,MATCH(O3912,Products!$A:$A,0))</f>
        <v>0.28999999999999998</v>
      </c>
      <c r="R3912" s="10" t="s">
        <v>41</v>
      </c>
      <c r="S3912" s="10" t="s">
        <v>68</v>
      </c>
      <c r="T3912" s="10" t="s">
        <v>3229</v>
      </c>
      <c r="U3912" s="12">
        <v>152.79999999999998</v>
      </c>
      <c r="V3912" s="12">
        <v>5</v>
      </c>
      <c r="W3912" s="12">
        <v>0</v>
      </c>
      <c r="X3912" s="12">
        <v>76.399999999999991</v>
      </c>
    </row>
    <row r="3913" spans="1:24" ht="14" x14ac:dyDescent="0.3">
      <c r="A3913" s="9">
        <v>3909</v>
      </c>
      <c r="B3913" s="14" t="s">
        <v>7924</v>
      </c>
      <c r="C3913" s="15">
        <v>45631</v>
      </c>
      <c r="D3913" s="15">
        <v>45635</v>
      </c>
      <c r="E3913" s="10" t="s">
        <v>19</v>
      </c>
      <c r="F3913" s="10" t="s">
        <v>4000</v>
      </c>
      <c r="G3913" s="10" t="s">
        <v>4001</v>
      </c>
      <c r="H3913" s="10" t="s">
        <v>22</v>
      </c>
      <c r="I3913" s="10" t="s">
        <v>23</v>
      </c>
      <c r="J3913" s="10" t="s">
        <v>131</v>
      </c>
      <c r="K3913" s="10" t="s">
        <v>132</v>
      </c>
      <c r="L3913" s="10">
        <v>19140</v>
      </c>
      <c r="M3913" s="10" t="s">
        <v>133</v>
      </c>
      <c r="N3913" s="10" t="str">
        <f>_xlfn.XLOOKUP($M:$M,People!$B:$B,People!A:A)</f>
        <v>Chuck Magee</v>
      </c>
      <c r="O3913" s="10" t="s">
        <v>1661</v>
      </c>
      <c r="P3913" s="10" t="str">
        <f>VLOOKUP(O3913,Products!$A:$E,3,FALSE)</f>
        <v>Canon</v>
      </c>
      <c r="Q3913" s="31">
        <f>INDEX(Products!$E:$E,MATCH(O3913,Products!$A:$A,0))</f>
        <v>0.36</v>
      </c>
      <c r="R3913" s="10" t="s">
        <v>41</v>
      </c>
      <c r="S3913" s="10" t="s">
        <v>68</v>
      </c>
      <c r="T3913" s="10" t="s">
        <v>1662</v>
      </c>
      <c r="U3913" s="12">
        <v>26.064000000000007</v>
      </c>
      <c r="V3913" s="12">
        <v>6</v>
      </c>
      <c r="W3913" s="12">
        <v>0.7</v>
      </c>
      <c r="X3913" s="12">
        <v>-19.982399999999991</v>
      </c>
    </row>
    <row r="3914" spans="1:24" ht="14" x14ac:dyDescent="0.3">
      <c r="A3914" s="9">
        <v>3910</v>
      </c>
      <c r="B3914" s="14" t="s">
        <v>7919</v>
      </c>
      <c r="C3914" s="15">
        <v>45631</v>
      </c>
      <c r="D3914" s="15">
        <v>45635</v>
      </c>
      <c r="E3914" s="10" t="s">
        <v>19</v>
      </c>
      <c r="F3914" s="10" t="s">
        <v>4409</v>
      </c>
      <c r="G3914" s="10" t="s">
        <v>4410</v>
      </c>
      <c r="H3914" s="10" t="s">
        <v>22</v>
      </c>
      <c r="I3914" s="10" t="s">
        <v>23</v>
      </c>
      <c r="J3914" s="10" t="s">
        <v>237</v>
      </c>
      <c r="K3914" s="10" t="s">
        <v>238</v>
      </c>
      <c r="L3914" s="10">
        <v>10009</v>
      </c>
      <c r="M3914" s="10" t="s">
        <v>133</v>
      </c>
      <c r="N3914" s="10" t="str">
        <f>_xlfn.XLOOKUP($M:$M,People!$B:$B,People!A:A)</f>
        <v>Chuck Magee</v>
      </c>
      <c r="O3914" s="10" t="s">
        <v>2970</v>
      </c>
      <c r="P3914" s="10" t="str">
        <f>VLOOKUP(O3914,Products!$A:$E,3,FALSE)</f>
        <v>Canon</v>
      </c>
      <c r="Q3914" s="31">
        <f>INDEX(Products!$E:$E,MATCH(O3914,Products!$A:$A,0))</f>
        <v>0.28000000000000003</v>
      </c>
      <c r="R3914" s="10" t="s">
        <v>41</v>
      </c>
      <c r="S3914" s="10" t="s">
        <v>68</v>
      </c>
      <c r="T3914" s="10" t="s">
        <v>2971</v>
      </c>
      <c r="U3914" s="12">
        <v>232.40000000000003</v>
      </c>
      <c r="V3914" s="12">
        <v>5</v>
      </c>
      <c r="W3914" s="12">
        <v>0.2</v>
      </c>
      <c r="X3914" s="12">
        <v>78.434999999999988</v>
      </c>
    </row>
    <row r="3915" spans="1:24" ht="14" x14ac:dyDescent="0.3">
      <c r="A3915" s="9">
        <v>3911</v>
      </c>
      <c r="B3915" s="14" t="s">
        <v>7925</v>
      </c>
      <c r="C3915" s="15">
        <v>45631</v>
      </c>
      <c r="D3915" s="15">
        <v>45637</v>
      </c>
      <c r="E3915" s="10" t="s">
        <v>44</v>
      </c>
      <c r="F3915" s="10" t="s">
        <v>4347</v>
      </c>
      <c r="G3915" s="10" t="s">
        <v>4348</v>
      </c>
      <c r="H3915" s="10" t="s">
        <v>22</v>
      </c>
      <c r="I3915" s="10" t="s">
        <v>23</v>
      </c>
      <c r="J3915" s="10" t="s">
        <v>473</v>
      </c>
      <c r="K3915" s="10" t="s">
        <v>189</v>
      </c>
      <c r="L3915" s="10">
        <v>61701</v>
      </c>
      <c r="M3915" s="10" t="s">
        <v>95</v>
      </c>
      <c r="N3915" s="10" t="str">
        <f>_xlfn.XLOOKUP($M:$M,People!$B:$B,People!A:A)</f>
        <v>Roxanne Rodriguez</v>
      </c>
      <c r="O3915" s="10" t="s">
        <v>2192</v>
      </c>
      <c r="P3915" s="10" t="str">
        <f>VLOOKUP(O3915,Products!$A:$E,3,FALSE)</f>
        <v>Staples</v>
      </c>
      <c r="Q3915" s="31">
        <f>INDEX(Products!$E:$E,MATCH(O3915,Products!$A:$A,0))</f>
        <v>0.25</v>
      </c>
      <c r="R3915" s="10" t="s">
        <v>41</v>
      </c>
      <c r="S3915" s="10" t="s">
        <v>155</v>
      </c>
      <c r="T3915" s="10" t="s">
        <v>2193</v>
      </c>
      <c r="U3915" s="12">
        <v>12.224</v>
      </c>
      <c r="V3915" s="12">
        <v>2</v>
      </c>
      <c r="W3915" s="12">
        <v>0.2</v>
      </c>
      <c r="X3915" s="12">
        <v>4.4311999999999996</v>
      </c>
    </row>
    <row r="3916" spans="1:24" ht="14" x14ac:dyDescent="0.3">
      <c r="A3916" s="9">
        <v>3912</v>
      </c>
      <c r="B3916" s="14" t="s">
        <v>7926</v>
      </c>
      <c r="C3916" s="15">
        <v>45631</v>
      </c>
      <c r="D3916" s="15">
        <v>45636</v>
      </c>
      <c r="E3916" s="10" t="s">
        <v>44</v>
      </c>
      <c r="F3916" s="10" t="s">
        <v>2336</v>
      </c>
      <c r="G3916" s="10" t="s">
        <v>2337</v>
      </c>
      <c r="H3916" s="10" t="s">
        <v>36</v>
      </c>
      <c r="I3916" s="10" t="s">
        <v>23</v>
      </c>
      <c r="J3916" s="10" t="s">
        <v>37</v>
      </c>
      <c r="K3916" s="10" t="s">
        <v>38</v>
      </c>
      <c r="L3916" s="10">
        <v>90049</v>
      </c>
      <c r="M3916" s="10" t="s">
        <v>39</v>
      </c>
      <c r="N3916" s="10" t="str">
        <f>_xlfn.XLOOKUP($M:$M,People!$B:$B,People!A:A)</f>
        <v>Sadie Pawthorne</v>
      </c>
      <c r="O3916" s="10" t="s">
        <v>2680</v>
      </c>
      <c r="P3916" s="10" t="str">
        <f>VLOOKUP(O3916,Products!$A:$E,3,FALSE)</f>
        <v>Samsung</v>
      </c>
      <c r="Q3916" s="31">
        <f>INDEX(Products!$E:$E,MATCH(O3916,Products!$A:$A,0))</f>
        <v>0.31</v>
      </c>
      <c r="R3916" s="10" t="s">
        <v>41</v>
      </c>
      <c r="S3916" s="10" t="s">
        <v>42</v>
      </c>
      <c r="T3916" s="10" t="s">
        <v>2681</v>
      </c>
      <c r="U3916" s="12">
        <v>12.6</v>
      </c>
      <c r="V3916" s="12">
        <v>4</v>
      </c>
      <c r="W3916" s="12">
        <v>0</v>
      </c>
      <c r="X3916" s="12">
        <v>6.048</v>
      </c>
    </row>
    <row r="3917" spans="1:24" ht="14" x14ac:dyDescent="0.3">
      <c r="A3917" s="9">
        <v>3913</v>
      </c>
      <c r="B3917" s="14" t="s">
        <v>7919</v>
      </c>
      <c r="C3917" s="15">
        <v>45631</v>
      </c>
      <c r="D3917" s="15">
        <v>45635</v>
      </c>
      <c r="E3917" s="10" t="s">
        <v>19</v>
      </c>
      <c r="F3917" s="10" t="s">
        <v>4409</v>
      </c>
      <c r="G3917" s="10" t="s">
        <v>4410</v>
      </c>
      <c r="H3917" s="10" t="s">
        <v>22</v>
      </c>
      <c r="I3917" s="10" t="s">
        <v>23</v>
      </c>
      <c r="J3917" s="10" t="s">
        <v>237</v>
      </c>
      <c r="K3917" s="10" t="s">
        <v>238</v>
      </c>
      <c r="L3917" s="10">
        <v>10009</v>
      </c>
      <c r="M3917" s="10" t="s">
        <v>133</v>
      </c>
      <c r="N3917" s="10" t="str">
        <f>_xlfn.XLOOKUP($M:$M,People!$B:$B,People!A:A)</f>
        <v>Chuck Magee</v>
      </c>
      <c r="O3917" s="10" t="s">
        <v>2478</v>
      </c>
      <c r="P3917" s="10" t="str">
        <f>VLOOKUP(O3917,Products!$A:$E,3,FALSE)</f>
        <v>Canon</v>
      </c>
      <c r="Q3917" s="31">
        <f>INDEX(Products!$E:$E,MATCH(O3917,Products!$A:$A,0))</f>
        <v>0.36</v>
      </c>
      <c r="R3917" s="10" t="s">
        <v>41</v>
      </c>
      <c r="S3917" s="10" t="s">
        <v>82</v>
      </c>
      <c r="T3917" s="10" t="s">
        <v>2479</v>
      </c>
      <c r="U3917" s="12">
        <v>22.68</v>
      </c>
      <c r="V3917" s="12">
        <v>2</v>
      </c>
      <c r="W3917" s="12">
        <v>0</v>
      </c>
      <c r="X3917" s="12">
        <v>11.113199999999999</v>
      </c>
    </row>
    <row r="3918" spans="1:24" ht="14" x14ac:dyDescent="0.3">
      <c r="A3918" s="9">
        <v>3914</v>
      </c>
      <c r="B3918" s="14" t="s">
        <v>7926</v>
      </c>
      <c r="C3918" s="15">
        <v>45631</v>
      </c>
      <c r="D3918" s="15">
        <v>45636</v>
      </c>
      <c r="E3918" s="10" t="s">
        <v>44</v>
      </c>
      <c r="F3918" s="10" t="s">
        <v>2336</v>
      </c>
      <c r="G3918" s="10" t="s">
        <v>2337</v>
      </c>
      <c r="H3918" s="10" t="s">
        <v>36</v>
      </c>
      <c r="I3918" s="10" t="s">
        <v>23</v>
      </c>
      <c r="J3918" s="10" t="s">
        <v>37</v>
      </c>
      <c r="K3918" s="10" t="s">
        <v>38</v>
      </c>
      <c r="L3918" s="10">
        <v>90049</v>
      </c>
      <c r="M3918" s="10" t="s">
        <v>39</v>
      </c>
      <c r="N3918" s="10" t="str">
        <f>_xlfn.XLOOKUP($M:$M,People!$B:$B,People!A:A)</f>
        <v>Sadie Pawthorne</v>
      </c>
      <c r="O3918" s="10" t="s">
        <v>739</v>
      </c>
      <c r="P3918" s="10" t="str">
        <f>VLOOKUP(O3918,Products!$A:$E,3,FALSE)</f>
        <v>IKEA</v>
      </c>
      <c r="Q3918" s="31">
        <f>INDEX(Products!$E:$E,MATCH(O3918,Products!$A:$A,0))</f>
        <v>0.26</v>
      </c>
      <c r="R3918" s="10" t="s">
        <v>64</v>
      </c>
      <c r="S3918" s="10" t="s">
        <v>144</v>
      </c>
      <c r="T3918" s="10" t="s">
        <v>740</v>
      </c>
      <c r="U3918" s="12">
        <v>39</v>
      </c>
      <c r="V3918" s="12">
        <v>3</v>
      </c>
      <c r="W3918" s="12">
        <v>0</v>
      </c>
      <c r="X3918" s="12">
        <v>17.549999999999997</v>
      </c>
    </row>
    <row r="3919" spans="1:24" ht="14" x14ac:dyDescent="0.3">
      <c r="A3919" s="9">
        <v>3915</v>
      </c>
      <c r="B3919" s="14" t="s">
        <v>7924</v>
      </c>
      <c r="C3919" s="15">
        <v>45631</v>
      </c>
      <c r="D3919" s="15">
        <v>45635</v>
      </c>
      <c r="E3919" s="10" t="s">
        <v>19</v>
      </c>
      <c r="F3919" s="10" t="s">
        <v>4000</v>
      </c>
      <c r="G3919" s="10" t="s">
        <v>4001</v>
      </c>
      <c r="H3919" s="10" t="s">
        <v>22</v>
      </c>
      <c r="I3919" s="10" t="s">
        <v>23</v>
      </c>
      <c r="J3919" s="10" t="s">
        <v>131</v>
      </c>
      <c r="K3919" s="10" t="s">
        <v>132</v>
      </c>
      <c r="L3919" s="10">
        <v>19140</v>
      </c>
      <c r="M3919" s="10" t="s">
        <v>133</v>
      </c>
      <c r="N3919" s="10" t="str">
        <f>_xlfn.XLOOKUP($M:$M,People!$B:$B,People!A:A)</f>
        <v>Chuck Magee</v>
      </c>
      <c r="O3919" s="10" t="s">
        <v>3408</v>
      </c>
      <c r="P3919" s="10" t="str">
        <f>VLOOKUP(O3919,Products!$A:$E,3,FALSE)</f>
        <v>Dell</v>
      </c>
      <c r="Q3919" s="31">
        <f>INDEX(Products!$E:$E,MATCH(O3919,Products!$A:$A,0))</f>
        <v>0.36</v>
      </c>
      <c r="R3919" s="10" t="s">
        <v>64</v>
      </c>
      <c r="S3919" s="10" t="s">
        <v>144</v>
      </c>
      <c r="T3919" s="10" t="s">
        <v>3409</v>
      </c>
      <c r="U3919" s="12">
        <v>47.984000000000002</v>
      </c>
      <c r="V3919" s="12">
        <v>2</v>
      </c>
      <c r="W3919" s="12">
        <v>0.2</v>
      </c>
      <c r="X3919" s="12">
        <v>0.59979999999999656</v>
      </c>
    </row>
    <row r="3920" spans="1:24" ht="14" x14ac:dyDescent="0.3">
      <c r="A3920" s="9">
        <v>3916</v>
      </c>
      <c r="B3920" s="14" t="s">
        <v>7927</v>
      </c>
      <c r="C3920" s="15">
        <v>45632</v>
      </c>
      <c r="D3920" s="15">
        <v>45632</v>
      </c>
      <c r="E3920" s="10" t="s">
        <v>1124</v>
      </c>
      <c r="F3920" s="10" t="s">
        <v>4095</v>
      </c>
      <c r="G3920" s="10" t="s">
        <v>4096</v>
      </c>
      <c r="H3920" s="10" t="s">
        <v>22</v>
      </c>
      <c r="I3920" s="10" t="s">
        <v>23</v>
      </c>
      <c r="J3920" s="10" t="s">
        <v>4097</v>
      </c>
      <c r="K3920" s="10" t="s">
        <v>438</v>
      </c>
      <c r="L3920" s="10">
        <v>43302</v>
      </c>
      <c r="M3920" s="10" t="s">
        <v>133</v>
      </c>
      <c r="N3920" s="10" t="str">
        <f>_xlfn.XLOOKUP($M:$M,People!$B:$B,People!A:A)</f>
        <v>Chuck Magee</v>
      </c>
      <c r="O3920" s="10" t="s">
        <v>780</v>
      </c>
      <c r="P3920" s="10" t="str">
        <f>VLOOKUP(O3920,Products!$A:$E,3,FALSE)</f>
        <v>3M</v>
      </c>
      <c r="Q3920" s="31">
        <f>INDEX(Products!$E:$E,MATCH(O3920,Products!$A:$A,0))</f>
        <v>0.26</v>
      </c>
      <c r="R3920" s="10" t="s">
        <v>28</v>
      </c>
      <c r="S3920" s="10" t="s">
        <v>32</v>
      </c>
      <c r="T3920" s="10" t="s">
        <v>781</v>
      </c>
      <c r="U3920" s="12">
        <v>70.685999999999993</v>
      </c>
      <c r="V3920" s="12">
        <v>1</v>
      </c>
      <c r="W3920" s="12">
        <v>0.3</v>
      </c>
      <c r="X3920" s="12">
        <v>-24.23520000000001</v>
      </c>
    </row>
    <row r="3921" spans="1:24" ht="14" x14ac:dyDescent="0.3">
      <c r="A3921" s="9">
        <v>3917</v>
      </c>
      <c r="B3921" s="14" t="s">
        <v>7928</v>
      </c>
      <c r="C3921" s="15">
        <v>45632</v>
      </c>
      <c r="D3921" s="15">
        <v>45637</v>
      </c>
      <c r="E3921" s="10" t="s">
        <v>44</v>
      </c>
      <c r="F3921" s="10" t="s">
        <v>3329</v>
      </c>
      <c r="G3921" s="10" t="s">
        <v>3330</v>
      </c>
      <c r="H3921" s="10" t="s">
        <v>22</v>
      </c>
      <c r="I3921" s="10" t="s">
        <v>23</v>
      </c>
      <c r="J3921" s="10" t="s">
        <v>1143</v>
      </c>
      <c r="K3921" s="10" t="s">
        <v>277</v>
      </c>
      <c r="L3921" s="10">
        <v>85705</v>
      </c>
      <c r="M3921" s="10" t="s">
        <v>39</v>
      </c>
      <c r="N3921" s="10" t="str">
        <f>_xlfn.XLOOKUP($M:$M,People!$B:$B,People!A:A)</f>
        <v>Sadie Pawthorne</v>
      </c>
      <c r="O3921" s="10" t="s">
        <v>1975</v>
      </c>
      <c r="P3921" s="10" t="str">
        <f>VLOOKUP(O3921,Products!$A:$E,3,FALSE)</f>
        <v>3M</v>
      </c>
      <c r="Q3921" s="31">
        <f>INDEX(Products!$E:$E,MATCH(O3921,Products!$A:$A,0))</f>
        <v>0.38</v>
      </c>
      <c r="R3921" s="10" t="s">
        <v>28</v>
      </c>
      <c r="S3921" s="10" t="s">
        <v>58</v>
      </c>
      <c r="T3921" s="10" t="s">
        <v>1976</v>
      </c>
      <c r="U3921" s="12">
        <v>206.11199999999997</v>
      </c>
      <c r="V3921" s="12">
        <v>6</v>
      </c>
      <c r="W3921" s="12">
        <v>0.2</v>
      </c>
      <c r="X3921" s="12">
        <v>48.951600000000013</v>
      </c>
    </row>
    <row r="3922" spans="1:24" ht="14" x14ac:dyDescent="0.3">
      <c r="A3922" s="9">
        <v>3918</v>
      </c>
      <c r="B3922" s="14" t="s">
        <v>7929</v>
      </c>
      <c r="C3922" s="15">
        <v>45632</v>
      </c>
      <c r="D3922" s="15">
        <v>45636</v>
      </c>
      <c r="E3922" s="10" t="s">
        <v>44</v>
      </c>
      <c r="F3922" s="10" t="s">
        <v>4265</v>
      </c>
      <c r="G3922" s="10" t="s">
        <v>4266</v>
      </c>
      <c r="H3922" s="10" t="s">
        <v>22</v>
      </c>
      <c r="I3922" s="10" t="s">
        <v>23</v>
      </c>
      <c r="J3922" s="10" t="s">
        <v>237</v>
      </c>
      <c r="K3922" s="10" t="s">
        <v>238</v>
      </c>
      <c r="L3922" s="10">
        <v>10009</v>
      </c>
      <c r="M3922" s="10" t="s">
        <v>133</v>
      </c>
      <c r="N3922" s="10" t="str">
        <f>_xlfn.XLOOKUP($M:$M,People!$B:$B,People!A:A)</f>
        <v>Chuck Magee</v>
      </c>
      <c r="O3922" s="10" t="s">
        <v>3703</v>
      </c>
      <c r="P3922" s="10" t="str">
        <f>VLOOKUP(O3922,Products!$A:$E,3,FALSE)</f>
        <v>Canon</v>
      </c>
      <c r="Q3922" s="31">
        <f>INDEX(Products!$E:$E,MATCH(O3922,Products!$A:$A,0))</f>
        <v>0.28000000000000003</v>
      </c>
      <c r="R3922" s="10" t="s">
        <v>28</v>
      </c>
      <c r="S3922" s="10" t="s">
        <v>58</v>
      </c>
      <c r="T3922" s="10" t="s">
        <v>3704</v>
      </c>
      <c r="U3922" s="12">
        <v>113.92</v>
      </c>
      <c r="V3922" s="12">
        <v>4</v>
      </c>
      <c r="W3922" s="12">
        <v>0</v>
      </c>
      <c r="X3922" s="12">
        <v>42.150400000000005</v>
      </c>
    </row>
    <row r="3923" spans="1:24" ht="14" x14ac:dyDescent="0.3">
      <c r="A3923" s="9">
        <v>3919</v>
      </c>
      <c r="B3923" s="14" t="s">
        <v>7930</v>
      </c>
      <c r="C3923" s="15">
        <v>45632</v>
      </c>
      <c r="D3923" s="15">
        <v>45637</v>
      </c>
      <c r="E3923" s="10" t="s">
        <v>44</v>
      </c>
      <c r="F3923" s="10" t="s">
        <v>4036</v>
      </c>
      <c r="G3923" s="10" t="s">
        <v>4037</v>
      </c>
      <c r="H3923" s="10" t="s">
        <v>22</v>
      </c>
      <c r="I3923" s="10" t="s">
        <v>23</v>
      </c>
      <c r="J3923" s="10" t="s">
        <v>114</v>
      </c>
      <c r="K3923" s="10" t="s">
        <v>38</v>
      </c>
      <c r="L3923" s="10">
        <v>94109</v>
      </c>
      <c r="M3923" s="10" t="s">
        <v>39</v>
      </c>
      <c r="N3923" s="10" t="str">
        <f>_xlfn.XLOOKUP($M:$M,People!$B:$B,People!A:A)</f>
        <v>Sadie Pawthorne</v>
      </c>
      <c r="O3923" s="10" t="s">
        <v>3357</v>
      </c>
      <c r="P3923" s="10" t="str">
        <f>VLOOKUP(O3923,Products!$A:$E,3,FALSE)</f>
        <v>Logitech</v>
      </c>
      <c r="Q3923" s="31">
        <f>INDEX(Products!$E:$E,MATCH(O3923,Products!$A:$A,0))</f>
        <v>0.28999999999999998</v>
      </c>
      <c r="R3923" s="10" t="s">
        <v>41</v>
      </c>
      <c r="S3923" s="10" t="s">
        <v>71</v>
      </c>
      <c r="T3923" s="10" t="s">
        <v>3358</v>
      </c>
      <c r="U3923" s="12">
        <v>7.78</v>
      </c>
      <c r="V3923" s="12">
        <v>2</v>
      </c>
      <c r="W3923" s="12">
        <v>0</v>
      </c>
      <c r="X3923" s="12">
        <v>2.0228000000000002</v>
      </c>
    </row>
    <row r="3924" spans="1:24" ht="14" x14ac:dyDescent="0.3">
      <c r="A3924" s="9">
        <v>3920</v>
      </c>
      <c r="B3924" s="14" t="s">
        <v>7931</v>
      </c>
      <c r="C3924" s="15">
        <v>45632</v>
      </c>
      <c r="D3924" s="15">
        <v>45639</v>
      </c>
      <c r="E3924" s="10" t="s">
        <v>44</v>
      </c>
      <c r="F3924" s="10" t="s">
        <v>1916</v>
      </c>
      <c r="G3924" s="10" t="s">
        <v>1917</v>
      </c>
      <c r="H3924" s="10" t="s">
        <v>22</v>
      </c>
      <c r="I3924" s="10" t="s">
        <v>23</v>
      </c>
      <c r="J3924" s="10" t="s">
        <v>831</v>
      </c>
      <c r="K3924" s="10" t="s">
        <v>38</v>
      </c>
      <c r="L3924" s="10">
        <v>92105</v>
      </c>
      <c r="M3924" s="10" t="s">
        <v>39</v>
      </c>
      <c r="N3924" s="10" t="str">
        <f>_xlfn.XLOOKUP($M:$M,People!$B:$B,People!A:A)</f>
        <v>Sadie Pawthorne</v>
      </c>
      <c r="O3924" s="10" t="s">
        <v>2684</v>
      </c>
      <c r="P3924" s="10" t="str">
        <f>VLOOKUP(O3924,Products!$A:$E,3,FALSE)</f>
        <v>IKEA</v>
      </c>
      <c r="Q3924" s="31">
        <f>INDEX(Products!$E:$E,MATCH(O3924,Products!$A:$A,0))</f>
        <v>0.3</v>
      </c>
      <c r="R3924" s="10" t="s">
        <v>41</v>
      </c>
      <c r="S3924" s="10" t="s">
        <v>61</v>
      </c>
      <c r="T3924" s="10" t="s">
        <v>2685</v>
      </c>
      <c r="U3924" s="12">
        <v>120.14999999999999</v>
      </c>
      <c r="V3924" s="12">
        <v>9</v>
      </c>
      <c r="W3924" s="12">
        <v>0</v>
      </c>
      <c r="X3924" s="12">
        <v>33.641999999999996</v>
      </c>
    </row>
    <row r="3925" spans="1:24" ht="14" x14ac:dyDescent="0.3">
      <c r="A3925" s="9">
        <v>3921</v>
      </c>
      <c r="B3925" s="14" t="s">
        <v>7928</v>
      </c>
      <c r="C3925" s="15">
        <v>45632</v>
      </c>
      <c r="D3925" s="15">
        <v>45637</v>
      </c>
      <c r="E3925" s="10" t="s">
        <v>44</v>
      </c>
      <c r="F3925" s="10" t="s">
        <v>3329</v>
      </c>
      <c r="G3925" s="10" t="s">
        <v>3330</v>
      </c>
      <c r="H3925" s="10" t="s">
        <v>22</v>
      </c>
      <c r="I3925" s="10" t="s">
        <v>23</v>
      </c>
      <c r="J3925" s="10" t="s">
        <v>1143</v>
      </c>
      <c r="K3925" s="10" t="s">
        <v>277</v>
      </c>
      <c r="L3925" s="10">
        <v>85705</v>
      </c>
      <c r="M3925" s="10" t="s">
        <v>39</v>
      </c>
      <c r="N3925" s="10" t="str">
        <f>_xlfn.XLOOKUP($M:$M,People!$B:$B,People!A:A)</f>
        <v>Sadie Pawthorne</v>
      </c>
      <c r="O3925" s="10" t="s">
        <v>157</v>
      </c>
      <c r="P3925" s="10" t="str">
        <f>VLOOKUP(O3925,Products!$A:$E,3,FALSE)</f>
        <v>Logitech</v>
      </c>
      <c r="Q3925" s="31">
        <f>INDEX(Products!$E:$E,MATCH(O3925,Products!$A:$A,0))</f>
        <v>0.31</v>
      </c>
      <c r="R3925" s="10" t="s">
        <v>41</v>
      </c>
      <c r="S3925" s="10" t="s">
        <v>61</v>
      </c>
      <c r="T3925" s="10" t="s">
        <v>158</v>
      </c>
      <c r="U3925" s="12">
        <v>86.304000000000002</v>
      </c>
      <c r="V3925" s="12">
        <v>6</v>
      </c>
      <c r="W3925" s="12">
        <v>0.2</v>
      </c>
      <c r="X3925" s="12">
        <v>9.7091999999999885</v>
      </c>
    </row>
    <row r="3926" spans="1:24" ht="14" x14ac:dyDescent="0.3">
      <c r="A3926" s="9">
        <v>3922</v>
      </c>
      <c r="B3926" s="14" t="s">
        <v>7927</v>
      </c>
      <c r="C3926" s="15">
        <v>45632</v>
      </c>
      <c r="D3926" s="15">
        <v>45632</v>
      </c>
      <c r="E3926" s="10" t="s">
        <v>1124</v>
      </c>
      <c r="F3926" s="10" t="s">
        <v>4095</v>
      </c>
      <c r="G3926" s="10" t="s">
        <v>4096</v>
      </c>
      <c r="H3926" s="10" t="s">
        <v>22</v>
      </c>
      <c r="I3926" s="10" t="s">
        <v>23</v>
      </c>
      <c r="J3926" s="10" t="s">
        <v>4097</v>
      </c>
      <c r="K3926" s="10" t="s">
        <v>438</v>
      </c>
      <c r="L3926" s="10">
        <v>43302</v>
      </c>
      <c r="M3926" s="10" t="s">
        <v>133</v>
      </c>
      <c r="N3926" s="10" t="str">
        <f>_xlfn.XLOOKUP($M:$M,People!$B:$B,People!A:A)</f>
        <v>Chuck Magee</v>
      </c>
      <c r="O3926" s="10" t="s">
        <v>1712</v>
      </c>
      <c r="P3926" s="10" t="str">
        <f>VLOOKUP(O3926,Products!$A:$E,3,FALSE)</f>
        <v>Avery</v>
      </c>
      <c r="Q3926" s="31">
        <f>INDEX(Products!$E:$E,MATCH(O3926,Products!$A:$A,0))</f>
        <v>0.25</v>
      </c>
      <c r="R3926" s="10" t="s">
        <v>41</v>
      </c>
      <c r="S3926" s="10" t="s">
        <v>61</v>
      </c>
      <c r="T3926" s="10" t="s">
        <v>1713</v>
      </c>
      <c r="U3926" s="12">
        <v>37.375999999999998</v>
      </c>
      <c r="V3926" s="12">
        <v>8</v>
      </c>
      <c r="W3926" s="12">
        <v>0.2</v>
      </c>
      <c r="X3926" s="12">
        <v>4.6719999999999988</v>
      </c>
    </row>
    <row r="3927" spans="1:24" ht="14" x14ac:dyDescent="0.3">
      <c r="A3927" s="9">
        <v>3923</v>
      </c>
      <c r="B3927" s="14" t="s">
        <v>7932</v>
      </c>
      <c r="C3927" s="15">
        <v>45632</v>
      </c>
      <c r="D3927" s="15">
        <v>45638</v>
      </c>
      <c r="E3927" s="10" t="s">
        <v>44</v>
      </c>
      <c r="F3927" s="10" t="s">
        <v>1114</v>
      </c>
      <c r="G3927" s="10" t="s">
        <v>1115</v>
      </c>
      <c r="H3927" s="10" t="s">
        <v>22</v>
      </c>
      <c r="I3927" s="10" t="s">
        <v>23</v>
      </c>
      <c r="J3927" s="10" t="s">
        <v>1080</v>
      </c>
      <c r="K3927" s="10" t="s">
        <v>94</v>
      </c>
      <c r="L3927" s="10">
        <v>78745</v>
      </c>
      <c r="M3927" s="10" t="s">
        <v>95</v>
      </c>
      <c r="N3927" s="10" t="str">
        <f>_xlfn.XLOOKUP($M:$M,People!$B:$B,People!A:A)</f>
        <v>Roxanne Rodriguez</v>
      </c>
      <c r="O3927" s="10" t="s">
        <v>2974</v>
      </c>
      <c r="P3927" s="10" t="str">
        <f>VLOOKUP(O3927,Products!$A:$E,3,FALSE)</f>
        <v>3M</v>
      </c>
      <c r="Q3927" s="31">
        <f>INDEX(Products!$E:$E,MATCH(O3927,Products!$A:$A,0))</f>
        <v>0.3</v>
      </c>
      <c r="R3927" s="10" t="s">
        <v>41</v>
      </c>
      <c r="S3927" s="10" t="s">
        <v>68</v>
      </c>
      <c r="T3927" s="10" t="s">
        <v>2975</v>
      </c>
      <c r="U3927" s="12">
        <v>2.7719999999999994</v>
      </c>
      <c r="V3927" s="12">
        <v>7</v>
      </c>
      <c r="W3927" s="12">
        <v>0.8</v>
      </c>
      <c r="X3927" s="12">
        <v>-4.8510000000000009</v>
      </c>
    </row>
    <row r="3928" spans="1:24" ht="14" x14ac:dyDescent="0.3">
      <c r="A3928" s="9">
        <v>3924</v>
      </c>
      <c r="B3928" s="14" t="s">
        <v>7933</v>
      </c>
      <c r="C3928" s="15">
        <v>45632</v>
      </c>
      <c r="D3928" s="15">
        <v>45633</v>
      </c>
      <c r="E3928" s="10" t="s">
        <v>168</v>
      </c>
      <c r="F3928" s="10" t="s">
        <v>3349</v>
      </c>
      <c r="G3928" s="10" t="s">
        <v>3350</v>
      </c>
      <c r="H3928" s="10" t="s">
        <v>92</v>
      </c>
      <c r="I3928" s="10" t="s">
        <v>23</v>
      </c>
      <c r="J3928" s="10" t="s">
        <v>246</v>
      </c>
      <c r="K3928" s="10" t="s">
        <v>438</v>
      </c>
      <c r="L3928" s="10">
        <v>45373</v>
      </c>
      <c r="M3928" s="10" t="s">
        <v>133</v>
      </c>
      <c r="N3928" s="10" t="str">
        <f>_xlfn.XLOOKUP($M:$M,People!$B:$B,People!A:A)</f>
        <v>Chuck Magee</v>
      </c>
      <c r="O3928" s="10" t="s">
        <v>366</v>
      </c>
      <c r="P3928" s="10" t="str">
        <f>VLOOKUP(O3928,Products!$A:$E,3,FALSE)</f>
        <v>Dell</v>
      </c>
      <c r="Q3928" s="31">
        <f>INDEX(Products!$E:$E,MATCH(O3928,Products!$A:$A,0))</f>
        <v>0.32</v>
      </c>
      <c r="R3928" s="10" t="s">
        <v>41</v>
      </c>
      <c r="S3928" s="10" t="s">
        <v>68</v>
      </c>
      <c r="T3928" s="10" t="s">
        <v>367</v>
      </c>
      <c r="U3928" s="12">
        <v>14.832000000000003</v>
      </c>
      <c r="V3928" s="12">
        <v>3</v>
      </c>
      <c r="W3928" s="12">
        <v>0.7</v>
      </c>
      <c r="X3928" s="12">
        <v>-10.382399999999997</v>
      </c>
    </row>
    <row r="3929" spans="1:24" ht="14" x14ac:dyDescent="0.3">
      <c r="A3929" s="9">
        <v>3925</v>
      </c>
      <c r="B3929" s="14" t="s">
        <v>7934</v>
      </c>
      <c r="C3929" s="15">
        <v>45632</v>
      </c>
      <c r="D3929" s="15">
        <v>45636</v>
      </c>
      <c r="E3929" s="10" t="s">
        <v>44</v>
      </c>
      <c r="F3929" s="10" t="s">
        <v>4054</v>
      </c>
      <c r="G3929" s="10" t="s">
        <v>4055</v>
      </c>
      <c r="H3929" s="10" t="s">
        <v>22</v>
      </c>
      <c r="I3929" s="10" t="s">
        <v>23</v>
      </c>
      <c r="J3929" s="10" t="s">
        <v>3322</v>
      </c>
      <c r="K3929" s="10" t="s">
        <v>1213</v>
      </c>
      <c r="L3929" s="10">
        <v>89031</v>
      </c>
      <c r="M3929" s="10" t="s">
        <v>39</v>
      </c>
      <c r="N3929" s="10" t="str">
        <f>_xlfn.XLOOKUP($M:$M,People!$B:$B,People!A:A)</f>
        <v>Sadie Pawthorne</v>
      </c>
      <c r="O3929" s="10" t="s">
        <v>2279</v>
      </c>
      <c r="P3929" s="10" t="str">
        <f>VLOOKUP(O3929,Products!$A:$E,3,FALSE)</f>
        <v>Logitech</v>
      </c>
      <c r="Q3929" s="31">
        <f>INDEX(Products!$E:$E,MATCH(O3929,Products!$A:$A,0))</f>
        <v>0.33</v>
      </c>
      <c r="R3929" s="10" t="s">
        <v>41</v>
      </c>
      <c r="S3929" s="10" t="s">
        <v>42</v>
      </c>
      <c r="T3929" s="10" t="s">
        <v>2280</v>
      </c>
      <c r="U3929" s="12">
        <v>14.940000000000001</v>
      </c>
      <c r="V3929" s="12">
        <v>3</v>
      </c>
      <c r="W3929" s="12">
        <v>0</v>
      </c>
      <c r="X3929" s="12">
        <v>6.8723999999999998</v>
      </c>
    </row>
    <row r="3930" spans="1:24" ht="14" x14ac:dyDescent="0.3">
      <c r="A3930" s="9">
        <v>3926</v>
      </c>
      <c r="B3930" s="14" t="s">
        <v>7934</v>
      </c>
      <c r="C3930" s="15">
        <v>45632</v>
      </c>
      <c r="D3930" s="15">
        <v>45636</v>
      </c>
      <c r="E3930" s="10" t="s">
        <v>44</v>
      </c>
      <c r="F3930" s="10" t="s">
        <v>4054</v>
      </c>
      <c r="G3930" s="10" t="s">
        <v>4055</v>
      </c>
      <c r="H3930" s="10" t="s">
        <v>22</v>
      </c>
      <c r="I3930" s="10" t="s">
        <v>23</v>
      </c>
      <c r="J3930" s="10" t="s">
        <v>3322</v>
      </c>
      <c r="K3930" s="10" t="s">
        <v>1213</v>
      </c>
      <c r="L3930" s="10">
        <v>89031</v>
      </c>
      <c r="M3930" s="10" t="s">
        <v>39</v>
      </c>
      <c r="N3930" s="10" t="str">
        <f>_xlfn.XLOOKUP($M:$M,People!$B:$B,People!A:A)</f>
        <v>Sadie Pawthorne</v>
      </c>
      <c r="O3930" s="10" t="s">
        <v>5559</v>
      </c>
      <c r="P3930" s="10" t="str">
        <f>VLOOKUP(O3930,Products!$A:$E,3,FALSE)</f>
        <v>HP</v>
      </c>
      <c r="Q3930" s="31">
        <f>INDEX(Products!$E:$E,MATCH(O3930,Products!$A:$A,0))</f>
        <v>0.27</v>
      </c>
      <c r="R3930" s="10" t="s">
        <v>41</v>
      </c>
      <c r="S3930" s="10" t="s">
        <v>82</v>
      </c>
      <c r="T3930" s="10" t="s">
        <v>5560</v>
      </c>
      <c r="U3930" s="12">
        <v>6.48</v>
      </c>
      <c r="V3930" s="12">
        <v>1</v>
      </c>
      <c r="W3930" s="12">
        <v>0</v>
      </c>
      <c r="X3930" s="12">
        <v>3.1104000000000003</v>
      </c>
    </row>
    <row r="3931" spans="1:24" ht="14" x14ac:dyDescent="0.3">
      <c r="A3931" s="9">
        <v>3927</v>
      </c>
      <c r="B3931" s="14" t="s">
        <v>7929</v>
      </c>
      <c r="C3931" s="15">
        <v>45632</v>
      </c>
      <c r="D3931" s="15">
        <v>45636</v>
      </c>
      <c r="E3931" s="10" t="s">
        <v>44</v>
      </c>
      <c r="F3931" s="10" t="s">
        <v>4265</v>
      </c>
      <c r="G3931" s="10" t="s">
        <v>4266</v>
      </c>
      <c r="H3931" s="10" t="s">
        <v>22</v>
      </c>
      <c r="I3931" s="10" t="s">
        <v>23</v>
      </c>
      <c r="J3931" s="10" t="s">
        <v>237</v>
      </c>
      <c r="K3931" s="10" t="s">
        <v>238</v>
      </c>
      <c r="L3931" s="10">
        <v>10009</v>
      </c>
      <c r="M3931" s="10" t="s">
        <v>133</v>
      </c>
      <c r="N3931" s="10" t="str">
        <f>_xlfn.XLOOKUP($M:$M,People!$B:$B,People!A:A)</f>
        <v>Chuck Magee</v>
      </c>
      <c r="O3931" s="10" t="s">
        <v>4269</v>
      </c>
      <c r="P3931" s="10" t="str">
        <f>VLOOKUP(O3931,Products!$A:$E,3,FALSE)</f>
        <v>HP</v>
      </c>
      <c r="Q3931" s="31">
        <f>INDEX(Products!$E:$E,MATCH(O3931,Products!$A:$A,0))</f>
        <v>0.27</v>
      </c>
      <c r="R3931" s="10" t="s">
        <v>41</v>
      </c>
      <c r="S3931" s="10" t="s">
        <v>82</v>
      </c>
      <c r="T3931" s="10" t="s">
        <v>4270</v>
      </c>
      <c r="U3931" s="12">
        <v>41.86</v>
      </c>
      <c r="V3931" s="12">
        <v>7</v>
      </c>
      <c r="W3931" s="12">
        <v>0</v>
      </c>
      <c r="X3931" s="12">
        <v>20.511400000000002</v>
      </c>
    </row>
    <row r="3932" spans="1:24" ht="14" x14ac:dyDescent="0.3">
      <c r="A3932" s="9">
        <v>3928</v>
      </c>
      <c r="B3932" s="14" t="s">
        <v>7928</v>
      </c>
      <c r="C3932" s="15">
        <v>45632</v>
      </c>
      <c r="D3932" s="15">
        <v>45637</v>
      </c>
      <c r="E3932" s="10" t="s">
        <v>44</v>
      </c>
      <c r="F3932" s="10" t="s">
        <v>3329</v>
      </c>
      <c r="G3932" s="10" t="s">
        <v>3330</v>
      </c>
      <c r="H3932" s="10" t="s">
        <v>22</v>
      </c>
      <c r="I3932" s="10" t="s">
        <v>23</v>
      </c>
      <c r="J3932" s="10" t="s">
        <v>1143</v>
      </c>
      <c r="K3932" s="10" t="s">
        <v>277</v>
      </c>
      <c r="L3932" s="10">
        <v>85705</v>
      </c>
      <c r="M3932" s="10" t="s">
        <v>39</v>
      </c>
      <c r="N3932" s="10" t="str">
        <f>_xlfn.XLOOKUP($M:$M,People!$B:$B,People!A:A)</f>
        <v>Sadie Pawthorne</v>
      </c>
      <c r="O3932" s="10" t="s">
        <v>3331</v>
      </c>
      <c r="P3932" s="10" t="str">
        <f>VLOOKUP(O3932,Products!$A:$E,3,FALSE)</f>
        <v>HP</v>
      </c>
      <c r="Q3932" s="31">
        <f>INDEX(Products!$E:$E,MATCH(O3932,Products!$A:$A,0))</f>
        <v>0.27</v>
      </c>
      <c r="R3932" s="10" t="s">
        <v>41</v>
      </c>
      <c r="S3932" s="10" t="s">
        <v>82</v>
      </c>
      <c r="T3932" s="10" t="s">
        <v>3332</v>
      </c>
      <c r="U3932" s="12">
        <v>19.920000000000002</v>
      </c>
      <c r="V3932" s="12">
        <v>5</v>
      </c>
      <c r="W3932" s="12">
        <v>0.2</v>
      </c>
      <c r="X3932" s="12">
        <v>6.7230000000000008</v>
      </c>
    </row>
    <row r="3933" spans="1:24" ht="14" x14ac:dyDescent="0.3">
      <c r="A3933" s="9">
        <v>3929</v>
      </c>
      <c r="B3933" s="14" t="s">
        <v>7928</v>
      </c>
      <c r="C3933" s="15">
        <v>45632</v>
      </c>
      <c r="D3933" s="15">
        <v>45637</v>
      </c>
      <c r="E3933" s="10" t="s">
        <v>44</v>
      </c>
      <c r="F3933" s="10" t="s">
        <v>3329</v>
      </c>
      <c r="G3933" s="10" t="s">
        <v>3330</v>
      </c>
      <c r="H3933" s="10" t="s">
        <v>22</v>
      </c>
      <c r="I3933" s="10" t="s">
        <v>23</v>
      </c>
      <c r="J3933" s="10" t="s">
        <v>1143</v>
      </c>
      <c r="K3933" s="10" t="s">
        <v>277</v>
      </c>
      <c r="L3933" s="10">
        <v>85705</v>
      </c>
      <c r="M3933" s="10" t="s">
        <v>39</v>
      </c>
      <c r="N3933" s="10" t="str">
        <f>_xlfn.XLOOKUP($M:$M,People!$B:$B,People!A:A)</f>
        <v>Sadie Pawthorne</v>
      </c>
      <c r="O3933" s="10" t="s">
        <v>1153</v>
      </c>
      <c r="P3933" s="10" t="str">
        <f>VLOOKUP(O3933,Products!$A:$E,3,FALSE)</f>
        <v>Dell</v>
      </c>
      <c r="Q3933" s="31">
        <f>INDEX(Products!$E:$E,MATCH(O3933,Products!$A:$A,0))</f>
        <v>0.36</v>
      </c>
      <c r="R3933" s="10" t="s">
        <v>41</v>
      </c>
      <c r="S3933" s="10" t="s">
        <v>82</v>
      </c>
      <c r="T3933" s="10" t="s">
        <v>1154</v>
      </c>
      <c r="U3933" s="12">
        <v>198.27200000000002</v>
      </c>
      <c r="V3933" s="12">
        <v>8</v>
      </c>
      <c r="W3933" s="12">
        <v>0.2</v>
      </c>
      <c r="X3933" s="12">
        <v>61.959999999999987</v>
      </c>
    </row>
    <row r="3934" spans="1:24" ht="14" x14ac:dyDescent="0.3">
      <c r="A3934" s="9">
        <v>3930</v>
      </c>
      <c r="B3934" s="14" t="s">
        <v>7935</v>
      </c>
      <c r="C3934" s="15">
        <v>45632</v>
      </c>
      <c r="D3934" s="15">
        <v>45637</v>
      </c>
      <c r="E3934" s="10" t="s">
        <v>44</v>
      </c>
      <c r="F3934" s="10" t="s">
        <v>3158</v>
      </c>
      <c r="G3934" s="10" t="s">
        <v>3159</v>
      </c>
      <c r="H3934" s="10" t="s">
        <v>92</v>
      </c>
      <c r="I3934" s="10" t="s">
        <v>23</v>
      </c>
      <c r="J3934" s="10" t="s">
        <v>4249</v>
      </c>
      <c r="K3934" s="10" t="s">
        <v>38</v>
      </c>
      <c r="L3934" s="10">
        <v>91360</v>
      </c>
      <c r="M3934" s="10" t="s">
        <v>39</v>
      </c>
      <c r="N3934" s="10" t="str">
        <f>_xlfn.XLOOKUP($M:$M,People!$B:$B,People!A:A)</f>
        <v>Sadie Pawthorne</v>
      </c>
      <c r="O3934" s="10" t="s">
        <v>4019</v>
      </c>
      <c r="P3934" s="10" t="str">
        <f>VLOOKUP(O3934,Products!$A:$E,3,FALSE)</f>
        <v>IKEA</v>
      </c>
      <c r="Q3934" s="31">
        <f>INDEX(Products!$E:$E,MATCH(O3934,Products!$A:$A,0))</f>
        <v>0.34</v>
      </c>
      <c r="R3934" s="10" t="s">
        <v>41</v>
      </c>
      <c r="S3934" s="10" t="s">
        <v>82</v>
      </c>
      <c r="T3934" s="10" t="s">
        <v>4020</v>
      </c>
      <c r="U3934" s="12">
        <v>32.75</v>
      </c>
      <c r="V3934" s="12">
        <v>5</v>
      </c>
      <c r="W3934" s="12">
        <v>0</v>
      </c>
      <c r="X3934" s="12">
        <v>15.065</v>
      </c>
    </row>
    <row r="3935" spans="1:24" ht="14" x14ac:dyDescent="0.3">
      <c r="A3935" s="9">
        <v>3931</v>
      </c>
      <c r="B3935" s="14" t="s">
        <v>7929</v>
      </c>
      <c r="C3935" s="15">
        <v>45632</v>
      </c>
      <c r="D3935" s="15">
        <v>45636</v>
      </c>
      <c r="E3935" s="10" t="s">
        <v>44</v>
      </c>
      <c r="F3935" s="10" t="s">
        <v>4265</v>
      </c>
      <c r="G3935" s="10" t="s">
        <v>4266</v>
      </c>
      <c r="H3935" s="10" t="s">
        <v>22</v>
      </c>
      <c r="I3935" s="10" t="s">
        <v>23</v>
      </c>
      <c r="J3935" s="10" t="s">
        <v>237</v>
      </c>
      <c r="K3935" s="10" t="s">
        <v>238</v>
      </c>
      <c r="L3935" s="10">
        <v>10009</v>
      </c>
      <c r="M3935" s="10" t="s">
        <v>133</v>
      </c>
      <c r="N3935" s="10" t="str">
        <f>_xlfn.XLOOKUP($M:$M,People!$B:$B,People!A:A)</f>
        <v>Chuck Magee</v>
      </c>
      <c r="O3935" s="10" t="s">
        <v>4267</v>
      </c>
      <c r="P3935" s="10" t="str">
        <f>VLOOKUP(O3935,Products!$A:$E,3,FALSE)</f>
        <v>Logitech</v>
      </c>
      <c r="Q3935" s="31">
        <f>INDEX(Products!$E:$E,MATCH(O3935,Products!$A:$A,0))</f>
        <v>0.33</v>
      </c>
      <c r="R3935" s="10" t="s">
        <v>41</v>
      </c>
      <c r="S3935" s="10" t="s">
        <v>82</v>
      </c>
      <c r="T3935" s="10" t="s">
        <v>4268</v>
      </c>
      <c r="U3935" s="12">
        <v>6.48</v>
      </c>
      <c r="V3935" s="12">
        <v>1</v>
      </c>
      <c r="W3935" s="12">
        <v>0</v>
      </c>
      <c r="X3935" s="12">
        <v>3.1104000000000003</v>
      </c>
    </row>
    <row r="3936" spans="1:24" ht="14" x14ac:dyDescent="0.3">
      <c r="A3936" s="9">
        <v>3932</v>
      </c>
      <c r="B3936" s="14" t="s">
        <v>7936</v>
      </c>
      <c r="C3936" s="15">
        <v>45632</v>
      </c>
      <c r="D3936" s="15">
        <v>45637</v>
      </c>
      <c r="E3936" s="10" t="s">
        <v>19</v>
      </c>
      <c r="F3936" s="10" t="s">
        <v>797</v>
      </c>
      <c r="G3936" s="10" t="s">
        <v>798</v>
      </c>
      <c r="H3936" s="10" t="s">
        <v>36</v>
      </c>
      <c r="I3936" s="10" t="s">
        <v>23</v>
      </c>
      <c r="J3936" s="10" t="s">
        <v>5551</v>
      </c>
      <c r="K3936" s="10" t="s">
        <v>38</v>
      </c>
      <c r="L3936" s="10">
        <v>93101</v>
      </c>
      <c r="M3936" s="10" t="s">
        <v>39</v>
      </c>
      <c r="N3936" s="10" t="str">
        <f>_xlfn.XLOOKUP($M:$M,People!$B:$B,People!A:A)</f>
        <v>Sadie Pawthorne</v>
      </c>
      <c r="O3936" s="10" t="s">
        <v>3436</v>
      </c>
      <c r="P3936" s="10" t="str">
        <f>VLOOKUP(O3936,Products!$A:$E,3,FALSE)</f>
        <v>3M</v>
      </c>
      <c r="Q3936" s="31">
        <f>INDEX(Products!$E:$E,MATCH(O3936,Products!$A:$A,0))</f>
        <v>0.4</v>
      </c>
      <c r="R3936" s="10" t="s">
        <v>41</v>
      </c>
      <c r="S3936" s="10" t="s">
        <v>82</v>
      </c>
      <c r="T3936" s="10" t="s">
        <v>3437</v>
      </c>
      <c r="U3936" s="12">
        <v>8.9600000000000009</v>
      </c>
      <c r="V3936" s="12">
        <v>2</v>
      </c>
      <c r="W3936" s="12">
        <v>0</v>
      </c>
      <c r="X3936" s="12">
        <v>4.3904000000000005</v>
      </c>
    </row>
    <row r="3937" spans="1:24" ht="14" x14ac:dyDescent="0.3">
      <c r="A3937" s="9">
        <v>3933</v>
      </c>
      <c r="B3937" s="14" t="s">
        <v>7934</v>
      </c>
      <c r="C3937" s="15">
        <v>45632</v>
      </c>
      <c r="D3937" s="15">
        <v>45636</v>
      </c>
      <c r="E3937" s="10" t="s">
        <v>44</v>
      </c>
      <c r="F3937" s="10" t="s">
        <v>4054</v>
      </c>
      <c r="G3937" s="10" t="s">
        <v>4055</v>
      </c>
      <c r="H3937" s="10" t="s">
        <v>22</v>
      </c>
      <c r="I3937" s="10" t="s">
        <v>23</v>
      </c>
      <c r="J3937" s="10" t="s">
        <v>3322</v>
      </c>
      <c r="K3937" s="10" t="s">
        <v>1213</v>
      </c>
      <c r="L3937" s="10">
        <v>89031</v>
      </c>
      <c r="M3937" s="10" t="s">
        <v>39</v>
      </c>
      <c r="N3937" s="10" t="str">
        <f>_xlfn.XLOOKUP($M:$M,People!$B:$B,People!A:A)</f>
        <v>Sadie Pawthorne</v>
      </c>
      <c r="O3937" s="10" t="s">
        <v>3984</v>
      </c>
      <c r="P3937" s="10" t="str">
        <f>VLOOKUP(O3937,Products!$A:$E,3,FALSE)</f>
        <v>Staples</v>
      </c>
      <c r="Q3937" s="31">
        <f>INDEX(Products!$E:$E,MATCH(O3937,Products!$A:$A,0))</f>
        <v>0.39</v>
      </c>
      <c r="R3937" s="10" t="s">
        <v>41</v>
      </c>
      <c r="S3937" s="10" t="s">
        <v>53</v>
      </c>
      <c r="T3937" s="10" t="s">
        <v>3985</v>
      </c>
      <c r="U3937" s="12">
        <v>1325.8500000000001</v>
      </c>
      <c r="V3937" s="12">
        <v>5</v>
      </c>
      <c r="W3937" s="12">
        <v>0</v>
      </c>
      <c r="X3937" s="12">
        <v>238.65299999999991</v>
      </c>
    </row>
    <row r="3938" spans="1:24" ht="14" x14ac:dyDescent="0.3">
      <c r="A3938" s="9">
        <v>3934</v>
      </c>
      <c r="B3938" s="14" t="s">
        <v>7928</v>
      </c>
      <c r="C3938" s="15">
        <v>45632</v>
      </c>
      <c r="D3938" s="15">
        <v>45637</v>
      </c>
      <c r="E3938" s="10" t="s">
        <v>44</v>
      </c>
      <c r="F3938" s="10" t="s">
        <v>3329</v>
      </c>
      <c r="G3938" s="10" t="s">
        <v>3330</v>
      </c>
      <c r="H3938" s="10" t="s">
        <v>22</v>
      </c>
      <c r="I3938" s="10" t="s">
        <v>23</v>
      </c>
      <c r="J3938" s="10" t="s">
        <v>1143</v>
      </c>
      <c r="K3938" s="10" t="s">
        <v>277</v>
      </c>
      <c r="L3938" s="10">
        <v>85705</v>
      </c>
      <c r="M3938" s="10" t="s">
        <v>39</v>
      </c>
      <c r="N3938" s="10" t="str">
        <f>_xlfn.XLOOKUP($M:$M,People!$B:$B,People!A:A)</f>
        <v>Sadie Pawthorne</v>
      </c>
      <c r="O3938" s="10" t="s">
        <v>842</v>
      </c>
      <c r="P3938" s="10" t="str">
        <f>VLOOKUP(O3938,Products!$A:$E,3,FALSE)</f>
        <v>Avery</v>
      </c>
      <c r="Q3938" s="31">
        <f>INDEX(Products!$E:$E,MATCH(O3938,Products!$A:$A,0))</f>
        <v>0.25</v>
      </c>
      <c r="R3938" s="10" t="s">
        <v>41</v>
      </c>
      <c r="S3938" s="10" t="s">
        <v>53</v>
      </c>
      <c r="T3938" s="10" t="s">
        <v>843</v>
      </c>
      <c r="U3938" s="12">
        <v>247.10399999999998</v>
      </c>
      <c r="V3938" s="12">
        <v>6</v>
      </c>
      <c r="W3938" s="12">
        <v>0.2</v>
      </c>
      <c r="X3938" s="12">
        <v>-58.68719999999999</v>
      </c>
    </row>
    <row r="3939" spans="1:24" ht="14" x14ac:dyDescent="0.3">
      <c r="A3939" s="9">
        <v>3935</v>
      </c>
      <c r="B3939" s="14" t="s">
        <v>7929</v>
      </c>
      <c r="C3939" s="15">
        <v>45632</v>
      </c>
      <c r="D3939" s="15">
        <v>45636</v>
      </c>
      <c r="E3939" s="10" t="s">
        <v>44</v>
      </c>
      <c r="F3939" s="10" t="s">
        <v>4265</v>
      </c>
      <c r="G3939" s="10" t="s">
        <v>4266</v>
      </c>
      <c r="H3939" s="10" t="s">
        <v>22</v>
      </c>
      <c r="I3939" s="10" t="s">
        <v>23</v>
      </c>
      <c r="J3939" s="10" t="s">
        <v>237</v>
      </c>
      <c r="K3939" s="10" t="s">
        <v>238</v>
      </c>
      <c r="L3939" s="10">
        <v>10009</v>
      </c>
      <c r="M3939" s="10" t="s">
        <v>133</v>
      </c>
      <c r="N3939" s="10" t="str">
        <f>_xlfn.XLOOKUP($M:$M,People!$B:$B,People!A:A)</f>
        <v>Chuck Magee</v>
      </c>
      <c r="O3939" s="10" t="s">
        <v>4271</v>
      </c>
      <c r="P3939" s="10" t="str">
        <f>VLOOKUP(O3939,Products!$A:$E,3,FALSE)</f>
        <v>Dell</v>
      </c>
      <c r="Q3939" s="31">
        <f>INDEX(Products!$E:$E,MATCH(O3939,Products!$A:$A,0))</f>
        <v>0.32</v>
      </c>
      <c r="R3939" s="10" t="s">
        <v>64</v>
      </c>
      <c r="S3939" s="10" t="s">
        <v>144</v>
      </c>
      <c r="T3939" s="10" t="s">
        <v>4272</v>
      </c>
      <c r="U3939" s="12">
        <v>1619.91</v>
      </c>
      <c r="V3939" s="12">
        <v>9</v>
      </c>
      <c r="W3939" s="12">
        <v>0</v>
      </c>
      <c r="X3939" s="12">
        <v>97.194599999999923</v>
      </c>
    </row>
    <row r="3940" spans="1:24" ht="14" x14ac:dyDescent="0.3">
      <c r="A3940" s="9">
        <v>3936</v>
      </c>
      <c r="B3940" s="14" t="s">
        <v>7937</v>
      </c>
      <c r="C3940" s="15">
        <v>45632</v>
      </c>
      <c r="D3940" s="15">
        <v>45634</v>
      </c>
      <c r="E3940" s="10" t="s">
        <v>19</v>
      </c>
      <c r="F3940" s="10" t="s">
        <v>3262</v>
      </c>
      <c r="G3940" s="10" t="s">
        <v>3263</v>
      </c>
      <c r="H3940" s="10" t="s">
        <v>92</v>
      </c>
      <c r="I3940" s="10" t="s">
        <v>23</v>
      </c>
      <c r="J3940" s="10" t="s">
        <v>3560</v>
      </c>
      <c r="K3940" s="10" t="s">
        <v>226</v>
      </c>
      <c r="L3940" s="10">
        <v>46203</v>
      </c>
      <c r="M3940" s="10" t="s">
        <v>95</v>
      </c>
      <c r="N3940" s="10" t="str">
        <f>_xlfn.XLOOKUP($M:$M,People!$B:$B,People!A:A)</f>
        <v>Roxanne Rodriguez</v>
      </c>
      <c r="O3940" s="10" t="s">
        <v>2049</v>
      </c>
      <c r="P3940" s="10" t="str">
        <f>VLOOKUP(O3940,Products!$A:$E,3,FALSE)</f>
        <v>Logitech</v>
      </c>
      <c r="Q3940" s="31">
        <f>INDEX(Products!$E:$E,MATCH(O3940,Products!$A:$A,0))</f>
        <v>0.28999999999999998</v>
      </c>
      <c r="R3940" s="10" t="s">
        <v>64</v>
      </c>
      <c r="S3940" s="10" t="s">
        <v>1063</v>
      </c>
      <c r="T3940" s="10" t="s">
        <v>2050</v>
      </c>
      <c r="U3940" s="12">
        <v>999.98</v>
      </c>
      <c r="V3940" s="12">
        <v>2</v>
      </c>
      <c r="W3940" s="12">
        <v>0</v>
      </c>
      <c r="X3940" s="12">
        <v>449.99099999999999</v>
      </c>
    </row>
    <row r="3941" spans="1:24" ht="14" x14ac:dyDescent="0.3">
      <c r="A3941" s="9">
        <v>3937</v>
      </c>
      <c r="B3941" s="14" t="s">
        <v>7931</v>
      </c>
      <c r="C3941" s="15">
        <v>45632</v>
      </c>
      <c r="D3941" s="15">
        <v>45639</v>
      </c>
      <c r="E3941" s="10" t="s">
        <v>44</v>
      </c>
      <c r="F3941" s="10" t="s">
        <v>1916</v>
      </c>
      <c r="G3941" s="10" t="s">
        <v>1917</v>
      </c>
      <c r="H3941" s="10" t="s">
        <v>22</v>
      </c>
      <c r="I3941" s="10" t="s">
        <v>23</v>
      </c>
      <c r="J3941" s="10" t="s">
        <v>831</v>
      </c>
      <c r="K3941" s="10" t="s">
        <v>38</v>
      </c>
      <c r="L3941" s="10">
        <v>92105</v>
      </c>
      <c r="M3941" s="10" t="s">
        <v>39</v>
      </c>
      <c r="N3941" s="10" t="str">
        <f>_xlfn.XLOOKUP($M:$M,People!$B:$B,People!A:A)</f>
        <v>Sadie Pawthorne</v>
      </c>
      <c r="O3941" s="10" t="s">
        <v>2686</v>
      </c>
      <c r="P3941" s="10" t="str">
        <f>VLOOKUP(O3941,Products!$A:$E,3,FALSE)</f>
        <v>Dell</v>
      </c>
      <c r="Q3941" s="31">
        <f>INDEX(Products!$E:$E,MATCH(O3941,Products!$A:$A,0))</f>
        <v>0.4</v>
      </c>
      <c r="R3941" s="10" t="s">
        <v>64</v>
      </c>
      <c r="S3941" s="10" t="s">
        <v>65</v>
      </c>
      <c r="T3941" s="10" t="s">
        <v>2687</v>
      </c>
      <c r="U3941" s="12">
        <v>219.18400000000003</v>
      </c>
      <c r="V3941" s="12">
        <v>2</v>
      </c>
      <c r="W3941" s="12">
        <v>0.2</v>
      </c>
      <c r="X3941" s="12">
        <v>19.178600000000003</v>
      </c>
    </row>
    <row r="3942" spans="1:24" ht="14" x14ac:dyDescent="0.3">
      <c r="A3942" s="9">
        <v>3938</v>
      </c>
      <c r="B3942" s="14" t="s">
        <v>7927</v>
      </c>
      <c r="C3942" s="15">
        <v>45632</v>
      </c>
      <c r="D3942" s="15">
        <v>45632</v>
      </c>
      <c r="E3942" s="10" t="s">
        <v>1124</v>
      </c>
      <c r="F3942" s="10" t="s">
        <v>4095</v>
      </c>
      <c r="G3942" s="10" t="s">
        <v>4096</v>
      </c>
      <c r="H3942" s="10" t="s">
        <v>22</v>
      </c>
      <c r="I3942" s="10" t="s">
        <v>23</v>
      </c>
      <c r="J3942" s="10" t="s">
        <v>4097</v>
      </c>
      <c r="K3942" s="10" t="s">
        <v>438</v>
      </c>
      <c r="L3942" s="10">
        <v>43302</v>
      </c>
      <c r="M3942" s="10" t="s">
        <v>133</v>
      </c>
      <c r="N3942" s="10" t="str">
        <f>_xlfn.XLOOKUP($M:$M,People!$B:$B,People!A:A)</f>
        <v>Chuck Magee</v>
      </c>
      <c r="O3942" s="10" t="s">
        <v>3994</v>
      </c>
      <c r="P3942" s="10" t="str">
        <f>VLOOKUP(O3942,Products!$A:$E,3,FALSE)</f>
        <v>Staples</v>
      </c>
      <c r="Q3942" s="31">
        <f>INDEX(Products!$E:$E,MATCH(O3942,Products!$A:$A,0))</f>
        <v>0.37</v>
      </c>
      <c r="R3942" s="10" t="s">
        <v>64</v>
      </c>
      <c r="S3942" s="10" t="s">
        <v>65</v>
      </c>
      <c r="T3942" s="10" t="s">
        <v>3995</v>
      </c>
      <c r="U3942" s="12">
        <v>485.93999999999994</v>
      </c>
      <c r="V3942" s="12">
        <v>2</v>
      </c>
      <c r="W3942" s="12">
        <v>0.4</v>
      </c>
      <c r="X3942" s="12">
        <v>-89.089000000000055</v>
      </c>
    </row>
    <row r="3943" spans="1:24" ht="14" x14ac:dyDescent="0.3">
      <c r="A3943" s="9">
        <v>3939</v>
      </c>
      <c r="B3943" s="14" t="s">
        <v>7938</v>
      </c>
      <c r="C3943" s="15">
        <v>45632</v>
      </c>
      <c r="D3943" s="15">
        <v>45637</v>
      </c>
      <c r="E3943" s="10" t="s">
        <v>19</v>
      </c>
      <c r="F3943" s="10" t="s">
        <v>1472</v>
      </c>
      <c r="G3943" s="10" t="s">
        <v>1473</v>
      </c>
      <c r="H3943" s="10" t="s">
        <v>22</v>
      </c>
      <c r="I3943" s="10" t="s">
        <v>23</v>
      </c>
      <c r="J3943" s="10" t="s">
        <v>985</v>
      </c>
      <c r="K3943" s="10" t="s">
        <v>285</v>
      </c>
      <c r="L3943" s="10">
        <v>22204</v>
      </c>
      <c r="M3943" s="10" t="s">
        <v>26</v>
      </c>
      <c r="N3943" s="10" t="str">
        <f>_xlfn.XLOOKUP($M:$M,People!$B:$B,People!A:A)</f>
        <v>Fred Suzuki</v>
      </c>
      <c r="O3943" s="10" t="s">
        <v>3650</v>
      </c>
      <c r="P3943" s="10" t="str">
        <f>VLOOKUP(O3943,Products!$A:$E,3,FALSE)</f>
        <v>Canon</v>
      </c>
      <c r="Q3943" s="31">
        <f>INDEX(Products!$E:$E,MATCH(O3943,Products!$A:$A,0))</f>
        <v>0.38</v>
      </c>
      <c r="R3943" s="10" t="s">
        <v>64</v>
      </c>
      <c r="S3943" s="10" t="s">
        <v>65</v>
      </c>
      <c r="T3943" s="10" t="s">
        <v>3651</v>
      </c>
      <c r="U3943" s="12">
        <v>173.94</v>
      </c>
      <c r="V3943" s="12">
        <v>6</v>
      </c>
      <c r="W3943" s="12">
        <v>0</v>
      </c>
      <c r="X3943" s="12">
        <v>50.442599999999977</v>
      </c>
    </row>
    <row r="3944" spans="1:24" ht="14" x14ac:dyDescent="0.3">
      <c r="A3944" s="9">
        <v>3940</v>
      </c>
      <c r="B3944" s="14" t="s">
        <v>7939</v>
      </c>
      <c r="C3944" s="15">
        <v>45633</v>
      </c>
      <c r="D3944" s="15">
        <v>45637</v>
      </c>
      <c r="E3944" s="10" t="s">
        <v>44</v>
      </c>
      <c r="F3944" s="10" t="s">
        <v>1586</v>
      </c>
      <c r="G3944" s="10" t="s">
        <v>1587</v>
      </c>
      <c r="H3944" s="10" t="s">
        <v>22</v>
      </c>
      <c r="I3944" s="10" t="s">
        <v>23</v>
      </c>
      <c r="J3944" s="10" t="s">
        <v>24</v>
      </c>
      <c r="K3944" s="10" t="s">
        <v>25</v>
      </c>
      <c r="L3944" s="10">
        <v>42420</v>
      </c>
      <c r="M3944" s="10" t="s">
        <v>26</v>
      </c>
      <c r="N3944" s="10" t="str">
        <f>_xlfn.XLOOKUP($M:$M,People!$B:$B,People!A:A)</f>
        <v>Fred Suzuki</v>
      </c>
      <c r="O3944" s="10" t="s">
        <v>1590</v>
      </c>
      <c r="P3944" s="10" t="str">
        <f>VLOOKUP(O3944,Products!$A:$E,3,FALSE)</f>
        <v>Canon</v>
      </c>
      <c r="Q3944" s="31">
        <f>INDEX(Products!$E:$E,MATCH(O3944,Products!$A:$A,0))</f>
        <v>0.38</v>
      </c>
      <c r="R3944" s="10" t="s">
        <v>28</v>
      </c>
      <c r="S3944" s="10" t="s">
        <v>32</v>
      </c>
      <c r="T3944" s="10" t="s">
        <v>1591</v>
      </c>
      <c r="U3944" s="12">
        <v>283.92</v>
      </c>
      <c r="V3944" s="12">
        <v>4</v>
      </c>
      <c r="W3944" s="12">
        <v>0</v>
      </c>
      <c r="X3944" s="12">
        <v>70.980000000000018</v>
      </c>
    </row>
    <row r="3945" spans="1:24" ht="14" x14ac:dyDescent="0.3">
      <c r="A3945" s="9">
        <v>3941</v>
      </c>
      <c r="B3945" s="14" t="s">
        <v>7940</v>
      </c>
      <c r="C3945" s="15">
        <v>45633</v>
      </c>
      <c r="D3945" s="15">
        <v>45638</v>
      </c>
      <c r="E3945" s="10" t="s">
        <v>44</v>
      </c>
      <c r="F3945" s="10" t="s">
        <v>1709</v>
      </c>
      <c r="G3945" s="10" t="s">
        <v>1710</v>
      </c>
      <c r="H3945" s="10" t="s">
        <v>22</v>
      </c>
      <c r="I3945" s="10" t="s">
        <v>23</v>
      </c>
      <c r="J3945" s="10" t="s">
        <v>37</v>
      </c>
      <c r="K3945" s="10" t="s">
        <v>38</v>
      </c>
      <c r="L3945" s="10">
        <v>90036</v>
      </c>
      <c r="M3945" s="10" t="s">
        <v>39</v>
      </c>
      <c r="N3945" s="10" t="str">
        <f>_xlfn.XLOOKUP($M:$M,People!$B:$B,People!A:A)</f>
        <v>Sadie Pawthorne</v>
      </c>
      <c r="O3945" s="10" t="s">
        <v>1873</v>
      </c>
      <c r="P3945" s="10" t="str">
        <f>VLOOKUP(O3945,Products!$A:$E,3,FALSE)</f>
        <v>Samsung</v>
      </c>
      <c r="Q3945" s="31">
        <f>INDEX(Products!$E:$E,MATCH(O3945,Products!$A:$A,0))</f>
        <v>0.27</v>
      </c>
      <c r="R3945" s="10" t="s">
        <v>28</v>
      </c>
      <c r="S3945" s="10" t="s">
        <v>58</v>
      </c>
      <c r="T3945" s="10" t="s">
        <v>1874</v>
      </c>
      <c r="U3945" s="12">
        <v>79.92</v>
      </c>
      <c r="V3945" s="12">
        <v>4</v>
      </c>
      <c r="W3945" s="12">
        <v>0</v>
      </c>
      <c r="X3945" s="12">
        <v>28.7712</v>
      </c>
    </row>
    <row r="3946" spans="1:24" ht="14" x14ac:dyDescent="0.3">
      <c r="A3946" s="9">
        <v>3942</v>
      </c>
      <c r="B3946" s="14" t="s">
        <v>7939</v>
      </c>
      <c r="C3946" s="15">
        <v>45633</v>
      </c>
      <c r="D3946" s="15">
        <v>45637</v>
      </c>
      <c r="E3946" s="10" t="s">
        <v>44</v>
      </c>
      <c r="F3946" s="10" t="s">
        <v>1586</v>
      </c>
      <c r="G3946" s="10" t="s">
        <v>1587</v>
      </c>
      <c r="H3946" s="10" t="s">
        <v>22</v>
      </c>
      <c r="I3946" s="10" t="s">
        <v>23</v>
      </c>
      <c r="J3946" s="10" t="s">
        <v>24</v>
      </c>
      <c r="K3946" s="10" t="s">
        <v>25</v>
      </c>
      <c r="L3946" s="10">
        <v>42420</v>
      </c>
      <c r="M3946" s="10" t="s">
        <v>26</v>
      </c>
      <c r="N3946" s="10" t="str">
        <f>_xlfn.XLOOKUP($M:$M,People!$B:$B,People!A:A)</f>
        <v>Fred Suzuki</v>
      </c>
      <c r="O3946" s="10" t="s">
        <v>1588</v>
      </c>
      <c r="P3946" s="10" t="str">
        <f>VLOOKUP(O3946,Products!$A:$E,3,FALSE)</f>
        <v>IKEA</v>
      </c>
      <c r="Q3946" s="31">
        <f>INDEX(Products!$E:$E,MATCH(O3946,Products!$A:$A,0))</f>
        <v>0.3</v>
      </c>
      <c r="R3946" s="10" t="s">
        <v>41</v>
      </c>
      <c r="S3946" s="10" t="s">
        <v>71</v>
      </c>
      <c r="T3946" s="10" t="s">
        <v>1589</v>
      </c>
      <c r="U3946" s="12">
        <v>152.94</v>
      </c>
      <c r="V3946" s="12">
        <v>3</v>
      </c>
      <c r="W3946" s="12">
        <v>0</v>
      </c>
      <c r="X3946" s="12">
        <v>41.293800000000005</v>
      </c>
    </row>
    <row r="3947" spans="1:24" ht="14" x14ac:dyDescent="0.3">
      <c r="A3947" s="9">
        <v>3943</v>
      </c>
      <c r="B3947" s="14" t="s">
        <v>7941</v>
      </c>
      <c r="C3947" s="15">
        <v>45633</v>
      </c>
      <c r="D3947" s="15">
        <v>45635</v>
      </c>
      <c r="E3947" s="10" t="s">
        <v>168</v>
      </c>
      <c r="F3947" s="10" t="s">
        <v>866</v>
      </c>
      <c r="G3947" s="10" t="s">
        <v>867</v>
      </c>
      <c r="H3947" s="10" t="s">
        <v>22</v>
      </c>
      <c r="I3947" s="10" t="s">
        <v>23</v>
      </c>
      <c r="J3947" s="10" t="s">
        <v>237</v>
      </c>
      <c r="K3947" s="10" t="s">
        <v>238</v>
      </c>
      <c r="L3947" s="10">
        <v>10024</v>
      </c>
      <c r="M3947" s="10" t="s">
        <v>133</v>
      </c>
      <c r="N3947" s="10" t="str">
        <f>_xlfn.XLOOKUP($M:$M,People!$B:$B,People!A:A)</f>
        <v>Chuck Magee</v>
      </c>
      <c r="O3947" s="10" t="s">
        <v>2857</v>
      </c>
      <c r="P3947" s="10" t="str">
        <f>VLOOKUP(O3947,Products!$A:$E,3,FALSE)</f>
        <v>Office Depot</v>
      </c>
      <c r="Q3947" s="31">
        <f>INDEX(Products!$E:$E,MATCH(O3947,Products!$A:$A,0))</f>
        <v>0.4</v>
      </c>
      <c r="R3947" s="10" t="s">
        <v>41</v>
      </c>
      <c r="S3947" s="10" t="s">
        <v>68</v>
      </c>
      <c r="T3947" s="10" t="s">
        <v>2858</v>
      </c>
      <c r="U3947" s="12">
        <v>21.36</v>
      </c>
      <c r="V3947" s="12">
        <v>5</v>
      </c>
      <c r="W3947" s="12">
        <v>0.2</v>
      </c>
      <c r="X3947" s="12">
        <v>7.2089999999999996</v>
      </c>
    </row>
    <row r="3948" spans="1:24" ht="14" x14ac:dyDescent="0.3">
      <c r="A3948" s="9">
        <v>3944</v>
      </c>
      <c r="B3948" s="14" t="s">
        <v>7941</v>
      </c>
      <c r="C3948" s="15">
        <v>45633</v>
      </c>
      <c r="D3948" s="15">
        <v>45635</v>
      </c>
      <c r="E3948" s="10" t="s">
        <v>168</v>
      </c>
      <c r="F3948" s="10" t="s">
        <v>866</v>
      </c>
      <c r="G3948" s="10" t="s">
        <v>867</v>
      </c>
      <c r="H3948" s="10" t="s">
        <v>22</v>
      </c>
      <c r="I3948" s="10" t="s">
        <v>23</v>
      </c>
      <c r="J3948" s="10" t="s">
        <v>237</v>
      </c>
      <c r="K3948" s="10" t="s">
        <v>238</v>
      </c>
      <c r="L3948" s="10">
        <v>10024</v>
      </c>
      <c r="M3948" s="10" t="s">
        <v>133</v>
      </c>
      <c r="N3948" s="10" t="str">
        <f>_xlfn.XLOOKUP($M:$M,People!$B:$B,People!A:A)</f>
        <v>Chuck Magee</v>
      </c>
      <c r="O3948" s="10" t="s">
        <v>2654</v>
      </c>
      <c r="P3948" s="10" t="str">
        <f>VLOOKUP(O3948,Products!$A:$E,3,FALSE)</f>
        <v>Canon</v>
      </c>
      <c r="Q3948" s="31">
        <f>INDEX(Products!$E:$E,MATCH(O3948,Products!$A:$A,0))</f>
        <v>0.38</v>
      </c>
      <c r="R3948" s="10" t="s">
        <v>41</v>
      </c>
      <c r="S3948" s="10" t="s">
        <v>68</v>
      </c>
      <c r="T3948" s="10" t="s">
        <v>2655</v>
      </c>
      <c r="U3948" s="12">
        <v>6.6879999999999997</v>
      </c>
      <c r="V3948" s="12">
        <v>2</v>
      </c>
      <c r="W3948" s="12">
        <v>0.2</v>
      </c>
      <c r="X3948" s="12">
        <v>2.3407999999999998</v>
      </c>
    </row>
    <row r="3949" spans="1:24" ht="14" x14ac:dyDescent="0.3">
      <c r="A3949" s="9">
        <v>3945</v>
      </c>
      <c r="B3949" s="14" t="s">
        <v>7942</v>
      </c>
      <c r="C3949" s="15">
        <v>45633</v>
      </c>
      <c r="D3949" s="15">
        <v>45635</v>
      </c>
      <c r="E3949" s="10" t="s">
        <v>168</v>
      </c>
      <c r="F3949" s="10" t="s">
        <v>1649</v>
      </c>
      <c r="G3949" s="10" t="s">
        <v>1650</v>
      </c>
      <c r="H3949" s="10" t="s">
        <v>22</v>
      </c>
      <c r="I3949" s="10" t="s">
        <v>23</v>
      </c>
      <c r="J3949" s="10" t="s">
        <v>86</v>
      </c>
      <c r="K3949" s="10" t="s">
        <v>87</v>
      </c>
      <c r="L3949" s="10">
        <v>98105</v>
      </c>
      <c r="M3949" s="10" t="s">
        <v>39</v>
      </c>
      <c r="N3949" s="10" t="str">
        <f>_xlfn.XLOOKUP($M:$M,People!$B:$B,People!A:A)</f>
        <v>Sadie Pawthorne</v>
      </c>
      <c r="O3949" s="10" t="s">
        <v>1651</v>
      </c>
      <c r="P3949" s="10" t="str">
        <f>VLOOKUP(O3949,Products!$A:$E,3,FALSE)</f>
        <v>3M</v>
      </c>
      <c r="Q3949" s="31">
        <f>INDEX(Products!$E:$E,MATCH(O3949,Products!$A:$A,0))</f>
        <v>0.26</v>
      </c>
      <c r="R3949" s="10" t="s">
        <v>41</v>
      </c>
      <c r="S3949" s="10" t="s">
        <v>240</v>
      </c>
      <c r="T3949" s="10" t="s">
        <v>1652</v>
      </c>
      <c r="U3949" s="12">
        <v>3.96</v>
      </c>
      <c r="V3949" s="12">
        <v>2</v>
      </c>
      <c r="W3949" s="12">
        <v>0</v>
      </c>
      <c r="X3949" s="12">
        <v>0</v>
      </c>
    </row>
    <row r="3950" spans="1:24" ht="14" x14ac:dyDescent="0.3">
      <c r="A3950" s="9">
        <v>3946</v>
      </c>
      <c r="B3950" s="14" t="s">
        <v>7942</v>
      </c>
      <c r="C3950" s="15">
        <v>45633</v>
      </c>
      <c r="D3950" s="15">
        <v>45635</v>
      </c>
      <c r="E3950" s="10" t="s">
        <v>168</v>
      </c>
      <c r="F3950" s="10" t="s">
        <v>1649</v>
      </c>
      <c r="G3950" s="10" t="s">
        <v>1650</v>
      </c>
      <c r="H3950" s="10" t="s">
        <v>22</v>
      </c>
      <c r="I3950" s="10" t="s">
        <v>23</v>
      </c>
      <c r="J3950" s="10" t="s">
        <v>86</v>
      </c>
      <c r="K3950" s="10" t="s">
        <v>87</v>
      </c>
      <c r="L3950" s="10">
        <v>98105</v>
      </c>
      <c r="M3950" s="10" t="s">
        <v>39</v>
      </c>
      <c r="N3950" s="10" t="str">
        <f>_xlfn.XLOOKUP($M:$M,People!$B:$B,People!A:A)</f>
        <v>Sadie Pawthorne</v>
      </c>
      <c r="O3950" s="10" t="s">
        <v>997</v>
      </c>
      <c r="P3950" s="10" t="str">
        <f>VLOOKUP(O3950,Products!$A:$E,3,FALSE)</f>
        <v>Staples</v>
      </c>
      <c r="Q3950" s="31">
        <f>INDEX(Products!$E:$E,MATCH(O3950,Products!$A:$A,0))</f>
        <v>0.28999999999999998</v>
      </c>
      <c r="R3950" s="10" t="s">
        <v>41</v>
      </c>
      <c r="S3950" s="10" t="s">
        <v>42</v>
      </c>
      <c r="T3950" s="10" t="s">
        <v>998</v>
      </c>
      <c r="U3950" s="12">
        <v>2.61</v>
      </c>
      <c r="V3950" s="12">
        <v>1</v>
      </c>
      <c r="W3950" s="12">
        <v>0</v>
      </c>
      <c r="X3950" s="12">
        <v>1.2005999999999999</v>
      </c>
    </row>
    <row r="3951" spans="1:24" ht="14" x14ac:dyDescent="0.3">
      <c r="A3951" s="9">
        <v>3947</v>
      </c>
      <c r="B3951" s="14" t="s">
        <v>7943</v>
      </c>
      <c r="C3951" s="15">
        <v>45633</v>
      </c>
      <c r="D3951" s="15">
        <v>45633</v>
      </c>
      <c r="E3951" s="10" t="s">
        <v>1124</v>
      </c>
      <c r="F3951" s="10" t="s">
        <v>886</v>
      </c>
      <c r="G3951" s="10" t="s">
        <v>887</v>
      </c>
      <c r="H3951" s="10" t="s">
        <v>36</v>
      </c>
      <c r="I3951" s="10" t="s">
        <v>23</v>
      </c>
      <c r="J3951" s="10" t="s">
        <v>2411</v>
      </c>
      <c r="K3951" s="10" t="s">
        <v>38</v>
      </c>
      <c r="L3951" s="10">
        <v>92503</v>
      </c>
      <c r="M3951" s="10" t="s">
        <v>39</v>
      </c>
      <c r="N3951" s="10" t="str">
        <f>_xlfn.XLOOKUP($M:$M,People!$B:$B,People!A:A)</f>
        <v>Sadie Pawthorne</v>
      </c>
      <c r="O3951" s="10" t="s">
        <v>2144</v>
      </c>
      <c r="P3951" s="10" t="str">
        <f>VLOOKUP(O3951,Products!$A:$E,3,FALSE)</f>
        <v>Canon</v>
      </c>
      <c r="Q3951" s="31">
        <f>INDEX(Products!$E:$E,MATCH(O3951,Products!$A:$A,0))</f>
        <v>0.28000000000000003</v>
      </c>
      <c r="R3951" s="10" t="s">
        <v>41</v>
      </c>
      <c r="S3951" s="10" t="s">
        <v>82</v>
      </c>
      <c r="T3951" s="10" t="s">
        <v>2145</v>
      </c>
      <c r="U3951" s="12">
        <v>12.96</v>
      </c>
      <c r="V3951" s="12">
        <v>2</v>
      </c>
      <c r="W3951" s="12">
        <v>0</v>
      </c>
      <c r="X3951" s="12">
        <v>6.2208000000000006</v>
      </c>
    </row>
    <row r="3952" spans="1:24" ht="14" x14ac:dyDescent="0.3">
      <c r="A3952" s="9">
        <v>3948</v>
      </c>
      <c r="B3952" s="14" t="s">
        <v>7941</v>
      </c>
      <c r="C3952" s="15">
        <v>45633</v>
      </c>
      <c r="D3952" s="15">
        <v>45635</v>
      </c>
      <c r="E3952" s="10" t="s">
        <v>168</v>
      </c>
      <c r="F3952" s="10" t="s">
        <v>866</v>
      </c>
      <c r="G3952" s="10" t="s">
        <v>867</v>
      </c>
      <c r="H3952" s="10" t="s">
        <v>22</v>
      </c>
      <c r="I3952" s="10" t="s">
        <v>23</v>
      </c>
      <c r="J3952" s="10" t="s">
        <v>237</v>
      </c>
      <c r="K3952" s="10" t="s">
        <v>238</v>
      </c>
      <c r="L3952" s="10">
        <v>10024</v>
      </c>
      <c r="M3952" s="10" t="s">
        <v>133</v>
      </c>
      <c r="N3952" s="10" t="str">
        <f>_xlfn.XLOOKUP($M:$M,People!$B:$B,People!A:A)</f>
        <v>Chuck Magee</v>
      </c>
      <c r="O3952" s="10" t="s">
        <v>3105</v>
      </c>
      <c r="P3952" s="10" t="str">
        <f>VLOOKUP(O3952,Products!$A:$E,3,FALSE)</f>
        <v>HP</v>
      </c>
      <c r="Q3952" s="31">
        <f>INDEX(Products!$E:$E,MATCH(O3952,Products!$A:$A,0))</f>
        <v>0.25</v>
      </c>
      <c r="R3952" s="10" t="s">
        <v>64</v>
      </c>
      <c r="S3952" s="10" t="s">
        <v>65</v>
      </c>
      <c r="T3952" s="10" t="s">
        <v>3106</v>
      </c>
      <c r="U3952" s="12">
        <v>773.94</v>
      </c>
      <c r="V3952" s="12">
        <v>6</v>
      </c>
      <c r="W3952" s="12">
        <v>0</v>
      </c>
      <c r="X3952" s="12">
        <v>224.4426</v>
      </c>
    </row>
    <row r="3953" spans="1:24" ht="14" x14ac:dyDescent="0.3">
      <c r="A3953" s="9">
        <v>3949</v>
      </c>
      <c r="B3953" s="14" t="s">
        <v>7944</v>
      </c>
      <c r="C3953" s="15">
        <v>45634</v>
      </c>
      <c r="D3953" s="15">
        <v>45637</v>
      </c>
      <c r="E3953" s="10" t="s">
        <v>19</v>
      </c>
      <c r="F3953" s="10" t="s">
        <v>3415</v>
      </c>
      <c r="G3953" s="10" t="s">
        <v>3416</v>
      </c>
      <c r="H3953" s="10" t="s">
        <v>92</v>
      </c>
      <c r="I3953" s="10" t="s">
        <v>23</v>
      </c>
      <c r="J3953" s="10" t="s">
        <v>93</v>
      </c>
      <c r="K3953" s="10" t="s">
        <v>94</v>
      </c>
      <c r="L3953" s="10">
        <v>76106</v>
      </c>
      <c r="M3953" s="10" t="s">
        <v>95</v>
      </c>
      <c r="N3953" s="10" t="str">
        <f>_xlfn.XLOOKUP($M:$M,People!$B:$B,People!A:A)</f>
        <v>Roxanne Rodriguez</v>
      </c>
      <c r="O3953" s="10" t="s">
        <v>2740</v>
      </c>
      <c r="P3953" s="10" t="str">
        <f>VLOOKUP(O3953,Products!$A:$E,3,FALSE)</f>
        <v>Dell</v>
      </c>
      <c r="Q3953" s="31">
        <f>INDEX(Products!$E:$E,MATCH(O3953,Products!$A:$A,0))</f>
        <v>0.36</v>
      </c>
      <c r="R3953" s="10" t="s">
        <v>41</v>
      </c>
      <c r="S3953" s="10" t="s">
        <v>82</v>
      </c>
      <c r="T3953" s="10" t="s">
        <v>2741</v>
      </c>
      <c r="U3953" s="12">
        <v>360.71199999999999</v>
      </c>
      <c r="V3953" s="12">
        <v>11</v>
      </c>
      <c r="W3953" s="12">
        <v>0.2</v>
      </c>
      <c r="X3953" s="12">
        <v>130.75810000000001</v>
      </c>
    </row>
    <row r="3954" spans="1:24" ht="14" x14ac:dyDescent="0.3">
      <c r="A3954" s="9">
        <v>3950</v>
      </c>
      <c r="B3954" s="14" t="s">
        <v>7945</v>
      </c>
      <c r="C3954" s="15">
        <v>45634</v>
      </c>
      <c r="D3954" s="15">
        <v>45638</v>
      </c>
      <c r="E3954" s="10" t="s">
        <v>44</v>
      </c>
      <c r="F3954" s="10" t="s">
        <v>3015</v>
      </c>
      <c r="G3954" s="10" t="s">
        <v>3016</v>
      </c>
      <c r="H3954" s="10" t="s">
        <v>36</v>
      </c>
      <c r="I3954" s="10" t="s">
        <v>23</v>
      </c>
      <c r="J3954" s="10" t="s">
        <v>945</v>
      </c>
      <c r="K3954" s="10" t="s">
        <v>402</v>
      </c>
      <c r="L3954" s="10">
        <v>80906</v>
      </c>
      <c r="M3954" s="10" t="s">
        <v>39</v>
      </c>
      <c r="N3954" s="10" t="str">
        <f>_xlfn.XLOOKUP($M:$M,People!$B:$B,People!A:A)</f>
        <v>Sadie Pawthorne</v>
      </c>
      <c r="O3954" s="10" t="s">
        <v>3916</v>
      </c>
      <c r="P3954" s="10" t="str">
        <f>VLOOKUP(O3954,Products!$A:$E,3,FALSE)</f>
        <v>IKEA</v>
      </c>
      <c r="Q3954" s="31">
        <f>INDEX(Products!$E:$E,MATCH(O3954,Products!$A:$A,0))</f>
        <v>0.3</v>
      </c>
      <c r="R3954" s="10" t="s">
        <v>41</v>
      </c>
      <c r="S3954" s="10" t="s">
        <v>82</v>
      </c>
      <c r="T3954" s="10" t="s">
        <v>3917</v>
      </c>
      <c r="U3954" s="12">
        <v>15.696000000000002</v>
      </c>
      <c r="V3954" s="12">
        <v>3</v>
      </c>
      <c r="W3954" s="12">
        <v>0.2</v>
      </c>
      <c r="X3954" s="12">
        <v>5.1011999999999995</v>
      </c>
    </row>
    <row r="3955" spans="1:24" ht="14" x14ac:dyDescent="0.3">
      <c r="A3955" s="9">
        <v>3951</v>
      </c>
      <c r="B3955" s="14" t="s">
        <v>7946</v>
      </c>
      <c r="C3955" s="15">
        <v>45634</v>
      </c>
      <c r="D3955" s="15">
        <v>45638</v>
      </c>
      <c r="E3955" s="10" t="s">
        <v>44</v>
      </c>
      <c r="F3955" s="10" t="s">
        <v>3148</v>
      </c>
      <c r="G3955" s="10" t="s">
        <v>3149</v>
      </c>
      <c r="H3955" s="10" t="s">
        <v>36</v>
      </c>
      <c r="I3955" s="10" t="s">
        <v>23</v>
      </c>
      <c r="J3955" s="10" t="s">
        <v>37</v>
      </c>
      <c r="K3955" s="10" t="s">
        <v>38</v>
      </c>
      <c r="L3955" s="10">
        <v>90036</v>
      </c>
      <c r="M3955" s="10" t="s">
        <v>39</v>
      </c>
      <c r="N3955" s="10" t="str">
        <f>_xlfn.XLOOKUP($M:$M,People!$B:$B,People!A:A)</f>
        <v>Sadie Pawthorne</v>
      </c>
      <c r="O3955" s="10" t="s">
        <v>104</v>
      </c>
      <c r="P3955" s="10" t="str">
        <f>VLOOKUP(O3955,Products!$A:$E,3,FALSE)</f>
        <v>Samsung</v>
      </c>
      <c r="Q3955" s="31">
        <f>INDEX(Products!$E:$E,MATCH(O3955,Products!$A:$A,0))</f>
        <v>0.27</v>
      </c>
      <c r="R3955" s="10" t="s">
        <v>41</v>
      </c>
      <c r="S3955" s="10" t="s">
        <v>53</v>
      </c>
      <c r="T3955" s="10" t="s">
        <v>105</v>
      </c>
      <c r="U3955" s="12">
        <v>221.96</v>
      </c>
      <c r="V3955" s="12">
        <v>2</v>
      </c>
      <c r="W3955" s="12">
        <v>0</v>
      </c>
      <c r="X3955" s="12">
        <v>4.4391999999999996</v>
      </c>
    </row>
    <row r="3956" spans="1:24" ht="14" x14ac:dyDescent="0.3">
      <c r="A3956" s="9">
        <v>3952</v>
      </c>
      <c r="B3956" s="14" t="s">
        <v>7946</v>
      </c>
      <c r="C3956" s="15">
        <v>45634</v>
      </c>
      <c r="D3956" s="15">
        <v>45638</v>
      </c>
      <c r="E3956" s="10" t="s">
        <v>44</v>
      </c>
      <c r="F3956" s="10" t="s">
        <v>3148</v>
      </c>
      <c r="G3956" s="10" t="s">
        <v>3149</v>
      </c>
      <c r="H3956" s="10" t="s">
        <v>36</v>
      </c>
      <c r="I3956" s="10" t="s">
        <v>23</v>
      </c>
      <c r="J3956" s="10" t="s">
        <v>37</v>
      </c>
      <c r="K3956" s="10" t="s">
        <v>38</v>
      </c>
      <c r="L3956" s="10">
        <v>90036</v>
      </c>
      <c r="M3956" s="10" t="s">
        <v>39</v>
      </c>
      <c r="N3956" s="10" t="str">
        <f>_xlfn.XLOOKUP($M:$M,People!$B:$B,People!A:A)</f>
        <v>Sadie Pawthorne</v>
      </c>
      <c r="O3956" s="10" t="s">
        <v>3281</v>
      </c>
      <c r="P3956" s="10" t="str">
        <f>VLOOKUP(O3956,Products!$A:$E,3,FALSE)</f>
        <v>Dell</v>
      </c>
      <c r="Q3956" s="31">
        <f>INDEX(Products!$E:$E,MATCH(O3956,Products!$A:$A,0))</f>
        <v>0.32</v>
      </c>
      <c r="R3956" s="10" t="s">
        <v>64</v>
      </c>
      <c r="S3956" s="10" t="s">
        <v>144</v>
      </c>
      <c r="T3956" s="10" t="s">
        <v>3282</v>
      </c>
      <c r="U3956" s="12">
        <v>236</v>
      </c>
      <c r="V3956" s="12">
        <v>4</v>
      </c>
      <c r="W3956" s="12">
        <v>0</v>
      </c>
      <c r="X3956" s="12">
        <v>40.119999999999976</v>
      </c>
    </row>
    <row r="3957" spans="1:24" ht="14" x14ac:dyDescent="0.3">
      <c r="A3957" s="9">
        <v>3953</v>
      </c>
      <c r="B3957" s="14" t="s">
        <v>7944</v>
      </c>
      <c r="C3957" s="15">
        <v>45634</v>
      </c>
      <c r="D3957" s="15">
        <v>45637</v>
      </c>
      <c r="E3957" s="10" t="s">
        <v>19</v>
      </c>
      <c r="F3957" s="10" t="s">
        <v>3415</v>
      </c>
      <c r="G3957" s="10" t="s">
        <v>3416</v>
      </c>
      <c r="H3957" s="10" t="s">
        <v>92</v>
      </c>
      <c r="I3957" s="10" t="s">
        <v>23</v>
      </c>
      <c r="J3957" s="10" t="s">
        <v>93</v>
      </c>
      <c r="K3957" s="10" t="s">
        <v>94</v>
      </c>
      <c r="L3957" s="10">
        <v>76106</v>
      </c>
      <c r="M3957" s="10" t="s">
        <v>95</v>
      </c>
      <c r="N3957" s="10" t="str">
        <f>_xlfn.XLOOKUP($M:$M,People!$B:$B,People!A:A)</f>
        <v>Roxanne Rodriguez</v>
      </c>
      <c r="O3957" s="10" t="s">
        <v>3618</v>
      </c>
      <c r="P3957" s="10" t="str">
        <f>VLOOKUP(O3957,Products!$A:$E,3,FALSE)</f>
        <v>Samsung</v>
      </c>
      <c r="Q3957" s="31">
        <f>INDEX(Products!$E:$E,MATCH(O3957,Products!$A:$A,0))</f>
        <v>0.39</v>
      </c>
      <c r="R3957" s="10" t="s">
        <v>64</v>
      </c>
      <c r="S3957" s="10" t="s">
        <v>65</v>
      </c>
      <c r="T3957" s="10" t="s">
        <v>3619</v>
      </c>
      <c r="U3957" s="12">
        <v>1718.4</v>
      </c>
      <c r="V3957" s="12">
        <v>6</v>
      </c>
      <c r="W3957" s="12">
        <v>0.2</v>
      </c>
      <c r="X3957" s="12">
        <v>150.36000000000013</v>
      </c>
    </row>
    <row r="3958" spans="1:24" ht="14" x14ac:dyDescent="0.3">
      <c r="A3958" s="9">
        <v>3954</v>
      </c>
      <c r="B3958" s="14" t="s">
        <v>7947</v>
      </c>
      <c r="C3958" s="15">
        <v>45634</v>
      </c>
      <c r="D3958" s="15">
        <v>45636</v>
      </c>
      <c r="E3958" s="10" t="s">
        <v>19</v>
      </c>
      <c r="F3958" s="10" t="s">
        <v>2393</v>
      </c>
      <c r="G3958" s="10" t="s">
        <v>2394</v>
      </c>
      <c r="H3958" s="10" t="s">
        <v>92</v>
      </c>
      <c r="I3958" s="10" t="s">
        <v>23</v>
      </c>
      <c r="J3958" s="10" t="s">
        <v>165</v>
      </c>
      <c r="K3958" s="10" t="s">
        <v>94</v>
      </c>
      <c r="L3958" s="10">
        <v>77036</v>
      </c>
      <c r="M3958" s="10" t="s">
        <v>95</v>
      </c>
      <c r="N3958" s="10" t="str">
        <f>_xlfn.XLOOKUP($M:$M,People!$B:$B,People!A:A)</f>
        <v>Roxanne Rodriguez</v>
      </c>
      <c r="O3958" s="10" t="s">
        <v>649</v>
      </c>
      <c r="P3958" s="10" t="str">
        <f>VLOOKUP(O3958,Products!$A:$E,3,FALSE)</f>
        <v>HP</v>
      </c>
      <c r="Q3958" s="31">
        <f>INDEX(Products!$E:$E,MATCH(O3958,Products!$A:$A,0))</f>
        <v>0.28999999999999998</v>
      </c>
      <c r="R3958" s="10" t="s">
        <v>64</v>
      </c>
      <c r="S3958" s="10" t="s">
        <v>65</v>
      </c>
      <c r="T3958" s="10" t="s">
        <v>650</v>
      </c>
      <c r="U3958" s="12">
        <v>119.96000000000001</v>
      </c>
      <c r="V3958" s="12">
        <v>5</v>
      </c>
      <c r="W3958" s="12">
        <v>0.2</v>
      </c>
      <c r="X3958" s="12">
        <v>11.996000000000002</v>
      </c>
    </row>
    <row r="3959" spans="1:24" ht="14" x14ac:dyDescent="0.3">
      <c r="A3959" s="9">
        <v>3955</v>
      </c>
      <c r="B3959" s="14" t="s">
        <v>7948</v>
      </c>
      <c r="C3959" s="15">
        <v>45635</v>
      </c>
      <c r="D3959" s="15">
        <v>45638</v>
      </c>
      <c r="E3959" s="10" t="s">
        <v>168</v>
      </c>
      <c r="F3959" s="10" t="s">
        <v>305</v>
      </c>
      <c r="G3959" s="10" t="s">
        <v>306</v>
      </c>
      <c r="H3959" s="10" t="s">
        <v>36</v>
      </c>
      <c r="I3959" s="10" t="s">
        <v>23</v>
      </c>
      <c r="J3959" s="10" t="s">
        <v>437</v>
      </c>
      <c r="K3959" s="10" t="s">
        <v>226</v>
      </c>
      <c r="L3959" s="10">
        <v>47201</v>
      </c>
      <c r="M3959" s="10" t="s">
        <v>95</v>
      </c>
      <c r="N3959" s="10" t="str">
        <f>_xlfn.XLOOKUP($M:$M,People!$B:$B,People!A:A)</f>
        <v>Roxanne Rodriguez</v>
      </c>
      <c r="O3959" s="10" t="s">
        <v>2478</v>
      </c>
      <c r="P3959" s="10" t="str">
        <f>VLOOKUP(O3959,Products!$A:$E,3,FALSE)</f>
        <v>Canon</v>
      </c>
      <c r="Q3959" s="31">
        <f>INDEX(Products!$E:$E,MATCH(O3959,Products!$A:$A,0))</f>
        <v>0.36</v>
      </c>
      <c r="R3959" s="10" t="s">
        <v>41</v>
      </c>
      <c r="S3959" s="10" t="s">
        <v>82</v>
      </c>
      <c r="T3959" s="10" t="s">
        <v>2479</v>
      </c>
      <c r="U3959" s="12">
        <v>34.019999999999996</v>
      </c>
      <c r="V3959" s="12">
        <v>3</v>
      </c>
      <c r="W3959" s="12">
        <v>0</v>
      </c>
      <c r="X3959" s="12">
        <v>16.669799999999999</v>
      </c>
    </row>
    <row r="3960" spans="1:24" ht="14" x14ac:dyDescent="0.3">
      <c r="A3960" s="9">
        <v>3956</v>
      </c>
      <c r="B3960" s="14" t="s">
        <v>7949</v>
      </c>
      <c r="C3960" s="15">
        <v>45636</v>
      </c>
      <c r="D3960" s="15">
        <v>45642</v>
      </c>
      <c r="E3960" s="10" t="s">
        <v>44</v>
      </c>
      <c r="F3960" s="10" t="s">
        <v>2538</v>
      </c>
      <c r="G3960" s="10" t="s">
        <v>2539</v>
      </c>
      <c r="H3960" s="10" t="s">
        <v>36</v>
      </c>
      <c r="I3960" s="10" t="s">
        <v>23</v>
      </c>
      <c r="J3960" s="10" t="s">
        <v>3637</v>
      </c>
      <c r="K3960" s="10" t="s">
        <v>2318</v>
      </c>
      <c r="L3960" s="10">
        <v>21215</v>
      </c>
      <c r="M3960" s="10" t="s">
        <v>133</v>
      </c>
      <c r="N3960" s="10" t="str">
        <f>_xlfn.XLOOKUP($M:$M,People!$B:$B,People!A:A)</f>
        <v>Chuck Magee</v>
      </c>
      <c r="O3960" s="10" t="s">
        <v>1116</v>
      </c>
      <c r="P3960" s="10" t="str">
        <f>VLOOKUP(O3960,Products!$A:$E,3,FALSE)</f>
        <v>Logitech</v>
      </c>
      <c r="Q3960" s="31">
        <f>INDEX(Products!$E:$E,MATCH(O3960,Products!$A:$A,0))</f>
        <v>0.39</v>
      </c>
      <c r="R3960" s="10" t="s">
        <v>28</v>
      </c>
      <c r="S3960" s="10" t="s">
        <v>32</v>
      </c>
      <c r="T3960" s="10" t="s">
        <v>1117</v>
      </c>
      <c r="U3960" s="12">
        <v>542.93999999999994</v>
      </c>
      <c r="V3960" s="12">
        <v>3</v>
      </c>
      <c r="W3960" s="12">
        <v>0</v>
      </c>
      <c r="X3960" s="12">
        <v>141.1644</v>
      </c>
    </row>
    <row r="3961" spans="1:24" ht="14" x14ac:dyDescent="0.3">
      <c r="A3961" s="9">
        <v>3957</v>
      </c>
      <c r="B3961" s="14" t="s">
        <v>7950</v>
      </c>
      <c r="C3961" s="15">
        <v>45636</v>
      </c>
      <c r="D3961" s="15">
        <v>45642</v>
      </c>
      <c r="E3961" s="10" t="s">
        <v>44</v>
      </c>
      <c r="F3961" s="10" t="s">
        <v>3249</v>
      </c>
      <c r="G3961" s="10" t="s">
        <v>3250</v>
      </c>
      <c r="H3961" s="10" t="s">
        <v>36</v>
      </c>
      <c r="I3961" s="10" t="s">
        <v>23</v>
      </c>
      <c r="J3961" s="10" t="s">
        <v>292</v>
      </c>
      <c r="K3961" s="10" t="s">
        <v>212</v>
      </c>
      <c r="L3961" s="10">
        <v>49201</v>
      </c>
      <c r="M3961" s="10" t="s">
        <v>95</v>
      </c>
      <c r="N3961" s="10" t="str">
        <f>_xlfn.XLOOKUP($M:$M,People!$B:$B,People!A:A)</f>
        <v>Roxanne Rodriguez</v>
      </c>
      <c r="O3961" s="10" t="s">
        <v>3213</v>
      </c>
      <c r="P3961" s="10" t="str">
        <f>VLOOKUP(O3961,Products!$A:$E,3,FALSE)</f>
        <v>Office Depot</v>
      </c>
      <c r="Q3961" s="31">
        <f>INDEX(Products!$E:$E,MATCH(O3961,Products!$A:$A,0))</f>
        <v>0.26</v>
      </c>
      <c r="R3961" s="10" t="s">
        <v>28</v>
      </c>
      <c r="S3961" s="10" t="s">
        <v>32</v>
      </c>
      <c r="T3961" s="10" t="s">
        <v>3214</v>
      </c>
      <c r="U3961" s="12">
        <v>191.96</v>
      </c>
      <c r="V3961" s="12">
        <v>2</v>
      </c>
      <c r="W3961" s="12">
        <v>0</v>
      </c>
      <c r="X3961" s="12">
        <v>32.633199999999988</v>
      </c>
    </row>
    <row r="3962" spans="1:24" ht="14" x14ac:dyDescent="0.3">
      <c r="A3962" s="9">
        <v>3958</v>
      </c>
      <c r="B3962" s="14" t="s">
        <v>7950</v>
      </c>
      <c r="C3962" s="15">
        <v>45636</v>
      </c>
      <c r="D3962" s="15">
        <v>45642</v>
      </c>
      <c r="E3962" s="10" t="s">
        <v>44</v>
      </c>
      <c r="F3962" s="10" t="s">
        <v>3249</v>
      </c>
      <c r="G3962" s="10" t="s">
        <v>3250</v>
      </c>
      <c r="H3962" s="10" t="s">
        <v>36</v>
      </c>
      <c r="I3962" s="10" t="s">
        <v>23</v>
      </c>
      <c r="J3962" s="10" t="s">
        <v>292</v>
      </c>
      <c r="K3962" s="10" t="s">
        <v>212</v>
      </c>
      <c r="L3962" s="10">
        <v>49201</v>
      </c>
      <c r="M3962" s="10" t="s">
        <v>95</v>
      </c>
      <c r="N3962" s="10" t="str">
        <f>_xlfn.XLOOKUP($M:$M,People!$B:$B,People!A:A)</f>
        <v>Roxanne Rodriguez</v>
      </c>
      <c r="O3962" s="10" t="s">
        <v>4431</v>
      </c>
      <c r="P3962" s="10" t="str">
        <f>VLOOKUP(O3962,Products!$A:$E,3,FALSE)</f>
        <v>Logitech</v>
      </c>
      <c r="Q3962" s="31">
        <f>INDEX(Products!$E:$E,MATCH(O3962,Products!$A:$A,0))</f>
        <v>0.37</v>
      </c>
      <c r="R3962" s="10" t="s">
        <v>28</v>
      </c>
      <c r="S3962" s="10" t="s">
        <v>50</v>
      </c>
      <c r="T3962" s="10" t="s">
        <v>4432</v>
      </c>
      <c r="U3962" s="12">
        <v>801.96</v>
      </c>
      <c r="V3962" s="12">
        <v>2</v>
      </c>
      <c r="W3962" s="12">
        <v>0</v>
      </c>
      <c r="X3962" s="12">
        <v>200.49</v>
      </c>
    </row>
    <row r="3963" spans="1:24" ht="14" x14ac:dyDescent="0.3">
      <c r="A3963" s="9">
        <v>3959</v>
      </c>
      <c r="B3963" s="14" t="s">
        <v>7951</v>
      </c>
      <c r="C3963" s="15">
        <v>45636</v>
      </c>
      <c r="D3963" s="15">
        <v>45641</v>
      </c>
      <c r="E3963" s="10" t="s">
        <v>44</v>
      </c>
      <c r="F3963" s="10" t="s">
        <v>3382</v>
      </c>
      <c r="G3963" s="10" t="s">
        <v>3383</v>
      </c>
      <c r="H3963" s="10" t="s">
        <v>22</v>
      </c>
      <c r="I3963" s="10" t="s">
        <v>23</v>
      </c>
      <c r="J3963" s="10" t="s">
        <v>271</v>
      </c>
      <c r="K3963" s="10" t="s">
        <v>189</v>
      </c>
      <c r="L3963" s="10">
        <v>60610</v>
      </c>
      <c r="M3963" s="10" t="s">
        <v>95</v>
      </c>
      <c r="N3963" s="10" t="str">
        <f>_xlfn.XLOOKUP($M:$M,People!$B:$B,People!A:A)</f>
        <v>Roxanne Rodriguez</v>
      </c>
      <c r="O3963" s="10" t="s">
        <v>3185</v>
      </c>
      <c r="P3963" s="10" t="str">
        <f>VLOOKUP(O3963,Products!$A:$E,3,FALSE)</f>
        <v>Logitech</v>
      </c>
      <c r="Q3963" s="31">
        <f>INDEX(Products!$E:$E,MATCH(O3963,Products!$A:$A,0))</f>
        <v>0.31</v>
      </c>
      <c r="R3963" s="10" t="s">
        <v>41</v>
      </c>
      <c r="S3963" s="10" t="s">
        <v>71</v>
      </c>
      <c r="T3963" s="10" t="s">
        <v>3186</v>
      </c>
      <c r="U3963" s="12">
        <v>53.087999999999994</v>
      </c>
      <c r="V3963" s="12">
        <v>7</v>
      </c>
      <c r="W3963" s="12">
        <v>0.8</v>
      </c>
      <c r="X3963" s="12">
        <v>-108.8304</v>
      </c>
    </row>
    <row r="3964" spans="1:24" ht="14" x14ac:dyDescent="0.3">
      <c r="A3964" s="9">
        <v>3960</v>
      </c>
      <c r="B3964" s="14" t="s">
        <v>7949</v>
      </c>
      <c r="C3964" s="15">
        <v>45636</v>
      </c>
      <c r="D3964" s="15">
        <v>45642</v>
      </c>
      <c r="E3964" s="10" t="s">
        <v>44</v>
      </c>
      <c r="F3964" s="10" t="s">
        <v>2538</v>
      </c>
      <c r="G3964" s="10" t="s">
        <v>2539</v>
      </c>
      <c r="H3964" s="10" t="s">
        <v>36</v>
      </c>
      <c r="I3964" s="10" t="s">
        <v>23</v>
      </c>
      <c r="J3964" s="10" t="s">
        <v>3637</v>
      </c>
      <c r="K3964" s="10" t="s">
        <v>2318</v>
      </c>
      <c r="L3964" s="10">
        <v>21215</v>
      </c>
      <c r="M3964" s="10" t="s">
        <v>133</v>
      </c>
      <c r="N3964" s="10" t="str">
        <f>_xlfn.XLOOKUP($M:$M,People!$B:$B,People!A:A)</f>
        <v>Chuck Magee</v>
      </c>
      <c r="O3964" s="10" t="s">
        <v>4114</v>
      </c>
      <c r="P3964" s="10" t="str">
        <f>VLOOKUP(O3964,Products!$A:$E,3,FALSE)</f>
        <v>Dell</v>
      </c>
      <c r="Q3964" s="31">
        <f>INDEX(Products!$E:$E,MATCH(O3964,Products!$A:$A,0))</f>
        <v>0.26</v>
      </c>
      <c r="R3964" s="10" t="s">
        <v>41</v>
      </c>
      <c r="S3964" s="10" t="s">
        <v>61</v>
      </c>
      <c r="T3964" s="10" t="s">
        <v>4115</v>
      </c>
      <c r="U3964" s="12">
        <v>27.36</v>
      </c>
      <c r="V3964" s="12">
        <v>9</v>
      </c>
      <c r="W3964" s="12">
        <v>0</v>
      </c>
      <c r="X3964" s="12">
        <v>9.3023999999999987</v>
      </c>
    </row>
    <row r="3965" spans="1:24" ht="14" x14ac:dyDescent="0.3">
      <c r="A3965" s="9">
        <v>3961</v>
      </c>
      <c r="B3965" s="14" t="s">
        <v>7950</v>
      </c>
      <c r="C3965" s="15">
        <v>45636</v>
      </c>
      <c r="D3965" s="15">
        <v>45642</v>
      </c>
      <c r="E3965" s="10" t="s">
        <v>44</v>
      </c>
      <c r="F3965" s="10" t="s">
        <v>3249</v>
      </c>
      <c r="G3965" s="10" t="s">
        <v>3250</v>
      </c>
      <c r="H3965" s="10" t="s">
        <v>36</v>
      </c>
      <c r="I3965" s="10" t="s">
        <v>23</v>
      </c>
      <c r="J3965" s="10" t="s">
        <v>292</v>
      </c>
      <c r="K3965" s="10" t="s">
        <v>212</v>
      </c>
      <c r="L3965" s="10">
        <v>49201</v>
      </c>
      <c r="M3965" s="10" t="s">
        <v>95</v>
      </c>
      <c r="N3965" s="10" t="str">
        <f>_xlfn.XLOOKUP($M:$M,People!$B:$B,People!A:A)</f>
        <v>Roxanne Rodriguez</v>
      </c>
      <c r="O3965" s="10" t="s">
        <v>503</v>
      </c>
      <c r="P3965" s="10" t="str">
        <f>VLOOKUP(O3965,Products!$A:$E,3,FALSE)</f>
        <v>HP</v>
      </c>
      <c r="Q3965" s="31">
        <f>INDEX(Products!$E:$E,MATCH(O3965,Products!$A:$A,0))</f>
        <v>0.27</v>
      </c>
      <c r="R3965" s="10" t="s">
        <v>41</v>
      </c>
      <c r="S3965" s="10" t="s">
        <v>61</v>
      </c>
      <c r="T3965" s="10" t="s">
        <v>4991</v>
      </c>
      <c r="U3965" s="12">
        <v>3.9</v>
      </c>
      <c r="V3965" s="12">
        <v>2</v>
      </c>
      <c r="W3965" s="12">
        <v>0</v>
      </c>
      <c r="X3965" s="12">
        <v>1.5209999999999999</v>
      </c>
    </row>
    <row r="3966" spans="1:24" ht="14" x14ac:dyDescent="0.3">
      <c r="A3966" s="9">
        <v>3962</v>
      </c>
      <c r="B3966" s="14" t="s">
        <v>7952</v>
      </c>
      <c r="C3966" s="15">
        <v>45636</v>
      </c>
      <c r="D3966" s="15">
        <v>45642</v>
      </c>
      <c r="E3966" s="10" t="s">
        <v>44</v>
      </c>
      <c r="F3966" s="10" t="s">
        <v>5165</v>
      </c>
      <c r="G3966" s="10" t="s">
        <v>5166</v>
      </c>
      <c r="H3966" s="10" t="s">
        <v>22</v>
      </c>
      <c r="I3966" s="10" t="s">
        <v>23</v>
      </c>
      <c r="J3966" s="10" t="s">
        <v>2729</v>
      </c>
      <c r="K3966" s="10" t="s">
        <v>1109</v>
      </c>
      <c r="L3966" s="10">
        <v>30076</v>
      </c>
      <c r="M3966" s="10" t="s">
        <v>26</v>
      </c>
      <c r="N3966" s="10" t="str">
        <f>_xlfn.XLOOKUP($M:$M,People!$B:$B,People!A:A)</f>
        <v>Fred Suzuki</v>
      </c>
      <c r="O3966" s="10" t="s">
        <v>4257</v>
      </c>
      <c r="P3966" s="10" t="str">
        <f>VLOOKUP(O3966,Products!$A:$E,3,FALSE)</f>
        <v>Logitech</v>
      </c>
      <c r="Q3966" s="31">
        <f>INDEX(Products!$E:$E,MATCH(O3966,Products!$A:$A,0))</f>
        <v>0.28999999999999998</v>
      </c>
      <c r="R3966" s="10" t="s">
        <v>41</v>
      </c>
      <c r="S3966" s="10" t="s">
        <v>61</v>
      </c>
      <c r="T3966" s="10" t="s">
        <v>2548</v>
      </c>
      <c r="U3966" s="12">
        <v>1.78</v>
      </c>
      <c r="V3966" s="12">
        <v>1</v>
      </c>
      <c r="W3966" s="12">
        <v>0</v>
      </c>
      <c r="X3966" s="12">
        <v>0.49839999999999995</v>
      </c>
    </row>
    <row r="3967" spans="1:24" ht="14" x14ac:dyDescent="0.3">
      <c r="A3967" s="9">
        <v>3963</v>
      </c>
      <c r="B3967" s="14" t="s">
        <v>7953</v>
      </c>
      <c r="C3967" s="15">
        <v>45636</v>
      </c>
      <c r="D3967" s="15">
        <v>45641</v>
      </c>
      <c r="E3967" s="10" t="s">
        <v>44</v>
      </c>
      <c r="F3967" s="10" t="s">
        <v>5531</v>
      </c>
      <c r="G3967" s="10" t="s">
        <v>5532</v>
      </c>
      <c r="H3967" s="10" t="s">
        <v>92</v>
      </c>
      <c r="I3967" s="10" t="s">
        <v>23</v>
      </c>
      <c r="J3967" s="10" t="s">
        <v>37</v>
      </c>
      <c r="K3967" s="10" t="s">
        <v>38</v>
      </c>
      <c r="L3967" s="10">
        <v>90032</v>
      </c>
      <c r="M3967" s="10" t="s">
        <v>39</v>
      </c>
      <c r="N3967" s="10" t="str">
        <f>_xlfn.XLOOKUP($M:$M,People!$B:$B,People!A:A)</f>
        <v>Sadie Pawthorne</v>
      </c>
      <c r="O3967" s="10" t="s">
        <v>4732</v>
      </c>
      <c r="P3967" s="10" t="str">
        <f>VLOOKUP(O3967,Products!$A:$E,3,FALSE)</f>
        <v>Office Depot</v>
      </c>
      <c r="Q3967" s="31">
        <f>INDEX(Products!$E:$E,MATCH(O3967,Products!$A:$A,0))</f>
        <v>0.36</v>
      </c>
      <c r="R3967" s="10" t="s">
        <v>41</v>
      </c>
      <c r="S3967" s="10" t="s">
        <v>61</v>
      </c>
      <c r="T3967" s="10" t="s">
        <v>4733</v>
      </c>
      <c r="U3967" s="12">
        <v>56.3</v>
      </c>
      <c r="V3967" s="12">
        <v>2</v>
      </c>
      <c r="W3967" s="12">
        <v>0</v>
      </c>
      <c r="X3967" s="12">
        <v>15.764000000000003</v>
      </c>
    </row>
    <row r="3968" spans="1:24" ht="14" x14ac:dyDescent="0.3">
      <c r="A3968" s="9">
        <v>3964</v>
      </c>
      <c r="B3968" s="14" t="s">
        <v>7950</v>
      </c>
      <c r="C3968" s="15">
        <v>45636</v>
      </c>
      <c r="D3968" s="15">
        <v>45642</v>
      </c>
      <c r="E3968" s="10" t="s">
        <v>44</v>
      </c>
      <c r="F3968" s="10" t="s">
        <v>3249</v>
      </c>
      <c r="G3968" s="10" t="s">
        <v>3250</v>
      </c>
      <c r="H3968" s="10" t="s">
        <v>36</v>
      </c>
      <c r="I3968" s="10" t="s">
        <v>23</v>
      </c>
      <c r="J3968" s="10" t="s">
        <v>292</v>
      </c>
      <c r="K3968" s="10" t="s">
        <v>212</v>
      </c>
      <c r="L3968" s="10">
        <v>49201</v>
      </c>
      <c r="M3968" s="10" t="s">
        <v>95</v>
      </c>
      <c r="N3968" s="10" t="str">
        <f>_xlfn.XLOOKUP($M:$M,People!$B:$B,People!A:A)</f>
        <v>Roxanne Rodriguez</v>
      </c>
      <c r="O3968" s="10" t="s">
        <v>2345</v>
      </c>
      <c r="P3968" s="10" t="str">
        <f>VLOOKUP(O3968,Products!$A:$E,3,FALSE)</f>
        <v>Logitech</v>
      </c>
      <c r="Q3968" s="31">
        <f>INDEX(Products!$E:$E,MATCH(O3968,Products!$A:$A,0))</f>
        <v>0.27</v>
      </c>
      <c r="R3968" s="10" t="s">
        <v>41</v>
      </c>
      <c r="S3968" s="10" t="s">
        <v>42</v>
      </c>
      <c r="T3968" s="10" t="s">
        <v>2346</v>
      </c>
      <c r="U3968" s="12">
        <v>2.61</v>
      </c>
      <c r="V3968" s="12">
        <v>1</v>
      </c>
      <c r="W3968" s="12">
        <v>0</v>
      </c>
      <c r="X3968" s="12">
        <v>1.2005999999999999</v>
      </c>
    </row>
    <row r="3969" spans="1:24" ht="14" x14ac:dyDescent="0.3">
      <c r="A3969" s="9">
        <v>3965</v>
      </c>
      <c r="B3969" s="14" t="s">
        <v>7954</v>
      </c>
      <c r="C3969" s="15">
        <v>45636</v>
      </c>
      <c r="D3969" s="15">
        <v>45640</v>
      </c>
      <c r="E3969" s="10" t="s">
        <v>44</v>
      </c>
      <c r="F3969" s="10" t="s">
        <v>2523</v>
      </c>
      <c r="G3969" s="10" t="s">
        <v>2524</v>
      </c>
      <c r="H3969" s="10" t="s">
        <v>22</v>
      </c>
      <c r="I3969" s="10" t="s">
        <v>23</v>
      </c>
      <c r="J3969" s="10" t="s">
        <v>114</v>
      </c>
      <c r="K3969" s="10" t="s">
        <v>38</v>
      </c>
      <c r="L3969" s="10">
        <v>94110</v>
      </c>
      <c r="M3969" s="10" t="s">
        <v>39</v>
      </c>
      <c r="N3969" s="10" t="str">
        <f>_xlfn.XLOOKUP($M:$M,People!$B:$B,People!A:A)</f>
        <v>Sadie Pawthorne</v>
      </c>
      <c r="O3969" s="10" t="s">
        <v>2460</v>
      </c>
      <c r="P3969" s="10" t="str">
        <f>VLOOKUP(O3969,Products!$A:$E,3,FALSE)</f>
        <v>Dell</v>
      </c>
      <c r="Q3969" s="31">
        <f>INDEX(Products!$E:$E,MATCH(O3969,Products!$A:$A,0))</f>
        <v>0.32</v>
      </c>
      <c r="R3969" s="10" t="s">
        <v>41</v>
      </c>
      <c r="S3969" s="10" t="s">
        <v>42</v>
      </c>
      <c r="T3969" s="10" t="s">
        <v>2461</v>
      </c>
      <c r="U3969" s="12">
        <v>5.76</v>
      </c>
      <c r="V3969" s="12">
        <v>2</v>
      </c>
      <c r="W3969" s="12">
        <v>0</v>
      </c>
      <c r="X3969" s="12">
        <v>2.8224</v>
      </c>
    </row>
    <row r="3970" spans="1:24" ht="14" x14ac:dyDescent="0.3">
      <c r="A3970" s="9">
        <v>3966</v>
      </c>
      <c r="B3970" s="14" t="s">
        <v>7955</v>
      </c>
      <c r="C3970" s="15">
        <v>45636</v>
      </c>
      <c r="D3970" s="15">
        <v>45636</v>
      </c>
      <c r="E3970" s="10" t="s">
        <v>1124</v>
      </c>
      <c r="F3970" s="10" t="s">
        <v>163</v>
      </c>
      <c r="G3970" s="10" t="s">
        <v>164</v>
      </c>
      <c r="H3970" s="10" t="s">
        <v>92</v>
      </c>
      <c r="I3970" s="10" t="s">
        <v>23</v>
      </c>
      <c r="J3970" s="10" t="s">
        <v>237</v>
      </c>
      <c r="K3970" s="10" t="s">
        <v>238</v>
      </c>
      <c r="L3970" s="10">
        <v>10024</v>
      </c>
      <c r="M3970" s="10" t="s">
        <v>133</v>
      </c>
      <c r="N3970" s="10" t="str">
        <f>_xlfn.XLOOKUP($M:$M,People!$B:$B,People!A:A)</f>
        <v>Chuck Magee</v>
      </c>
      <c r="O3970" s="10" t="s">
        <v>2229</v>
      </c>
      <c r="P3970" s="10" t="str">
        <f>VLOOKUP(O3970,Products!$A:$E,3,FALSE)</f>
        <v>Avery</v>
      </c>
      <c r="Q3970" s="31">
        <f>INDEX(Products!$E:$E,MATCH(O3970,Products!$A:$A,0))</f>
        <v>0.27</v>
      </c>
      <c r="R3970" s="10" t="s">
        <v>41</v>
      </c>
      <c r="S3970" s="10" t="s">
        <v>42</v>
      </c>
      <c r="T3970" s="10" t="s">
        <v>2230</v>
      </c>
      <c r="U3970" s="12">
        <v>7.31</v>
      </c>
      <c r="V3970" s="12">
        <v>1</v>
      </c>
      <c r="W3970" s="12">
        <v>0</v>
      </c>
      <c r="X3970" s="12">
        <v>3.4356999999999998</v>
      </c>
    </row>
    <row r="3971" spans="1:24" ht="14" x14ac:dyDescent="0.3">
      <c r="A3971" s="9">
        <v>3967</v>
      </c>
      <c r="B3971" s="14" t="s">
        <v>7949</v>
      </c>
      <c r="C3971" s="15">
        <v>45636</v>
      </c>
      <c r="D3971" s="15">
        <v>45642</v>
      </c>
      <c r="E3971" s="10" t="s">
        <v>44</v>
      </c>
      <c r="F3971" s="10" t="s">
        <v>2538</v>
      </c>
      <c r="G3971" s="10" t="s">
        <v>2539</v>
      </c>
      <c r="H3971" s="10" t="s">
        <v>36</v>
      </c>
      <c r="I3971" s="10" t="s">
        <v>23</v>
      </c>
      <c r="J3971" s="10" t="s">
        <v>3637</v>
      </c>
      <c r="K3971" s="10" t="s">
        <v>2318</v>
      </c>
      <c r="L3971" s="10">
        <v>21215</v>
      </c>
      <c r="M3971" s="10" t="s">
        <v>133</v>
      </c>
      <c r="N3971" s="10" t="str">
        <f>_xlfn.XLOOKUP($M:$M,People!$B:$B,People!A:A)</f>
        <v>Chuck Magee</v>
      </c>
      <c r="O3971" s="10" t="s">
        <v>5452</v>
      </c>
      <c r="P3971" s="10" t="str">
        <f>VLOOKUP(O3971,Products!$A:$E,3,FALSE)</f>
        <v>IKEA</v>
      </c>
      <c r="Q3971" s="31">
        <f>INDEX(Products!$E:$E,MATCH(O3971,Products!$A:$A,0))</f>
        <v>0.3</v>
      </c>
      <c r="R3971" s="10" t="s">
        <v>41</v>
      </c>
      <c r="S3971" s="10" t="s">
        <v>82</v>
      </c>
      <c r="T3971" s="10" t="s">
        <v>5453</v>
      </c>
      <c r="U3971" s="12">
        <v>26.400000000000002</v>
      </c>
      <c r="V3971" s="12">
        <v>5</v>
      </c>
      <c r="W3971" s="12">
        <v>0</v>
      </c>
      <c r="X3971" s="12">
        <v>12.672000000000001</v>
      </c>
    </row>
    <row r="3972" spans="1:24" ht="14" x14ac:dyDescent="0.3">
      <c r="A3972" s="9">
        <v>3968</v>
      </c>
      <c r="B3972" s="14" t="s">
        <v>7952</v>
      </c>
      <c r="C3972" s="15">
        <v>45636</v>
      </c>
      <c r="D3972" s="15">
        <v>45642</v>
      </c>
      <c r="E3972" s="10" t="s">
        <v>44</v>
      </c>
      <c r="F3972" s="10" t="s">
        <v>5165</v>
      </c>
      <c r="G3972" s="10" t="s">
        <v>5166</v>
      </c>
      <c r="H3972" s="10" t="s">
        <v>22</v>
      </c>
      <c r="I3972" s="10" t="s">
        <v>23</v>
      </c>
      <c r="J3972" s="10" t="s">
        <v>2729</v>
      </c>
      <c r="K3972" s="10" t="s">
        <v>1109</v>
      </c>
      <c r="L3972" s="10">
        <v>30076</v>
      </c>
      <c r="M3972" s="10" t="s">
        <v>26</v>
      </c>
      <c r="N3972" s="10" t="str">
        <f>_xlfn.XLOOKUP($M:$M,People!$B:$B,People!A:A)</f>
        <v>Fred Suzuki</v>
      </c>
      <c r="O3972" s="10" t="s">
        <v>4622</v>
      </c>
      <c r="P3972" s="10" t="str">
        <f>VLOOKUP(O3972,Products!$A:$E,3,FALSE)</f>
        <v>3M</v>
      </c>
      <c r="Q3972" s="31">
        <f>INDEX(Products!$E:$E,MATCH(O3972,Products!$A:$A,0))</f>
        <v>0.3</v>
      </c>
      <c r="R3972" s="10" t="s">
        <v>41</v>
      </c>
      <c r="S3972" s="10" t="s">
        <v>82</v>
      </c>
      <c r="T3972" s="10" t="s">
        <v>4623</v>
      </c>
      <c r="U3972" s="12">
        <v>25.92</v>
      </c>
      <c r="V3972" s="12">
        <v>4</v>
      </c>
      <c r="W3972" s="12">
        <v>0</v>
      </c>
      <c r="X3972" s="12">
        <v>12.441600000000001</v>
      </c>
    </row>
    <row r="3973" spans="1:24" ht="14" x14ac:dyDescent="0.3">
      <c r="A3973" s="9">
        <v>3969</v>
      </c>
      <c r="B3973" s="14" t="s">
        <v>7949</v>
      </c>
      <c r="C3973" s="15">
        <v>45636</v>
      </c>
      <c r="D3973" s="15">
        <v>45642</v>
      </c>
      <c r="E3973" s="10" t="s">
        <v>44</v>
      </c>
      <c r="F3973" s="10" t="s">
        <v>2538</v>
      </c>
      <c r="G3973" s="10" t="s">
        <v>2539</v>
      </c>
      <c r="H3973" s="10" t="s">
        <v>36</v>
      </c>
      <c r="I3973" s="10" t="s">
        <v>23</v>
      </c>
      <c r="J3973" s="10" t="s">
        <v>3637</v>
      </c>
      <c r="K3973" s="10" t="s">
        <v>2318</v>
      </c>
      <c r="L3973" s="10">
        <v>21215</v>
      </c>
      <c r="M3973" s="10" t="s">
        <v>133</v>
      </c>
      <c r="N3973" s="10" t="str">
        <f>_xlfn.XLOOKUP($M:$M,People!$B:$B,People!A:A)</f>
        <v>Chuck Magee</v>
      </c>
      <c r="O3973" s="10" t="s">
        <v>1421</v>
      </c>
      <c r="P3973" s="10" t="str">
        <f>VLOOKUP(O3973,Products!$A:$E,3,FALSE)</f>
        <v>Samsung</v>
      </c>
      <c r="Q3973" s="31">
        <f>INDEX(Products!$E:$E,MATCH(O3973,Products!$A:$A,0))</f>
        <v>0.39</v>
      </c>
      <c r="R3973" s="10" t="s">
        <v>41</v>
      </c>
      <c r="S3973" s="10" t="s">
        <v>82</v>
      </c>
      <c r="T3973" s="10" t="s">
        <v>1422</v>
      </c>
      <c r="U3973" s="12">
        <v>44.75</v>
      </c>
      <c r="V3973" s="12">
        <v>5</v>
      </c>
      <c r="W3973" s="12">
        <v>0</v>
      </c>
      <c r="X3973" s="12">
        <v>20.584999999999994</v>
      </c>
    </row>
    <row r="3974" spans="1:24" ht="14" x14ac:dyDescent="0.3">
      <c r="A3974" s="9">
        <v>3970</v>
      </c>
      <c r="B3974" s="14" t="s">
        <v>7955</v>
      </c>
      <c r="C3974" s="15">
        <v>45636</v>
      </c>
      <c r="D3974" s="15">
        <v>45636</v>
      </c>
      <c r="E3974" s="10" t="s">
        <v>1124</v>
      </c>
      <c r="F3974" s="10" t="s">
        <v>163</v>
      </c>
      <c r="G3974" s="10" t="s">
        <v>164</v>
      </c>
      <c r="H3974" s="10" t="s">
        <v>92</v>
      </c>
      <c r="I3974" s="10" t="s">
        <v>23</v>
      </c>
      <c r="J3974" s="10" t="s">
        <v>237</v>
      </c>
      <c r="K3974" s="10" t="s">
        <v>238</v>
      </c>
      <c r="L3974" s="10">
        <v>10024</v>
      </c>
      <c r="M3974" s="10" t="s">
        <v>133</v>
      </c>
      <c r="N3974" s="10" t="str">
        <f>_xlfn.XLOOKUP($M:$M,People!$B:$B,People!A:A)</f>
        <v>Chuck Magee</v>
      </c>
      <c r="O3974" s="10" t="s">
        <v>557</v>
      </c>
      <c r="P3974" s="10" t="str">
        <f>VLOOKUP(O3974,Products!$A:$E,3,FALSE)</f>
        <v>IKEA</v>
      </c>
      <c r="Q3974" s="31">
        <f>INDEX(Products!$E:$E,MATCH(O3974,Products!$A:$A,0))</f>
        <v>0.26</v>
      </c>
      <c r="R3974" s="10" t="s">
        <v>41</v>
      </c>
      <c r="S3974" s="10" t="s">
        <v>82</v>
      </c>
      <c r="T3974" s="10" t="s">
        <v>558</v>
      </c>
      <c r="U3974" s="12">
        <v>184.66</v>
      </c>
      <c r="V3974" s="12">
        <v>7</v>
      </c>
      <c r="W3974" s="12">
        <v>0</v>
      </c>
      <c r="X3974" s="12">
        <v>84.943599999999989</v>
      </c>
    </row>
    <row r="3975" spans="1:24" ht="14" x14ac:dyDescent="0.3">
      <c r="A3975" s="9">
        <v>3971</v>
      </c>
      <c r="B3975" s="14" t="s">
        <v>7955</v>
      </c>
      <c r="C3975" s="15">
        <v>45636</v>
      </c>
      <c r="D3975" s="15">
        <v>45636</v>
      </c>
      <c r="E3975" s="10" t="s">
        <v>1124</v>
      </c>
      <c r="F3975" s="10" t="s">
        <v>163</v>
      </c>
      <c r="G3975" s="10" t="s">
        <v>164</v>
      </c>
      <c r="H3975" s="10" t="s">
        <v>92</v>
      </c>
      <c r="I3975" s="10" t="s">
        <v>23</v>
      </c>
      <c r="J3975" s="10" t="s">
        <v>237</v>
      </c>
      <c r="K3975" s="10" t="s">
        <v>238</v>
      </c>
      <c r="L3975" s="10">
        <v>10024</v>
      </c>
      <c r="M3975" s="10" t="s">
        <v>133</v>
      </c>
      <c r="N3975" s="10" t="str">
        <f>_xlfn.XLOOKUP($M:$M,People!$B:$B,People!A:A)</f>
        <v>Chuck Magee</v>
      </c>
      <c r="O3975" s="10" t="s">
        <v>1105</v>
      </c>
      <c r="P3975" s="10" t="str">
        <f>VLOOKUP(O3975,Products!$A:$E,3,FALSE)</f>
        <v>Avery</v>
      </c>
      <c r="Q3975" s="31">
        <f>INDEX(Products!$E:$E,MATCH(O3975,Products!$A:$A,0))</f>
        <v>0.31</v>
      </c>
      <c r="R3975" s="10" t="s">
        <v>41</v>
      </c>
      <c r="S3975" s="10" t="s">
        <v>82</v>
      </c>
      <c r="T3975" s="10" t="s">
        <v>1106</v>
      </c>
      <c r="U3975" s="12">
        <v>41.28</v>
      </c>
      <c r="V3975" s="12">
        <v>6</v>
      </c>
      <c r="W3975" s="12">
        <v>0</v>
      </c>
      <c r="X3975" s="12">
        <v>18.988799999999998</v>
      </c>
    </row>
    <row r="3976" spans="1:24" ht="14" x14ac:dyDescent="0.3">
      <c r="A3976" s="9">
        <v>3972</v>
      </c>
      <c r="B3976" s="14" t="s">
        <v>7952</v>
      </c>
      <c r="C3976" s="15">
        <v>45636</v>
      </c>
      <c r="D3976" s="15">
        <v>45642</v>
      </c>
      <c r="E3976" s="10" t="s">
        <v>44</v>
      </c>
      <c r="F3976" s="10" t="s">
        <v>5165</v>
      </c>
      <c r="G3976" s="10" t="s">
        <v>5166</v>
      </c>
      <c r="H3976" s="10" t="s">
        <v>22</v>
      </c>
      <c r="I3976" s="10" t="s">
        <v>23</v>
      </c>
      <c r="J3976" s="10" t="s">
        <v>2729</v>
      </c>
      <c r="K3976" s="10" t="s">
        <v>1109</v>
      </c>
      <c r="L3976" s="10">
        <v>30076</v>
      </c>
      <c r="M3976" s="10" t="s">
        <v>26</v>
      </c>
      <c r="N3976" s="10" t="str">
        <f>_xlfn.XLOOKUP($M:$M,People!$B:$B,People!A:A)</f>
        <v>Fred Suzuki</v>
      </c>
      <c r="O3976" s="10" t="s">
        <v>5167</v>
      </c>
      <c r="P3976" s="10" t="str">
        <f>VLOOKUP(O3976,Products!$A:$E,3,FALSE)</f>
        <v>Samsung</v>
      </c>
      <c r="Q3976" s="31">
        <f>INDEX(Products!$E:$E,MATCH(O3976,Products!$A:$A,0))</f>
        <v>0.37</v>
      </c>
      <c r="R3976" s="10" t="s">
        <v>64</v>
      </c>
      <c r="S3976" s="10" t="s">
        <v>144</v>
      </c>
      <c r="T3976" s="10" t="s">
        <v>5168</v>
      </c>
      <c r="U3976" s="12">
        <v>101.94</v>
      </c>
      <c r="V3976" s="12">
        <v>6</v>
      </c>
      <c r="W3976" s="12">
        <v>0</v>
      </c>
      <c r="X3976" s="12">
        <v>21.407399999999999</v>
      </c>
    </row>
    <row r="3977" spans="1:24" ht="14" x14ac:dyDescent="0.3">
      <c r="A3977" s="9">
        <v>3973</v>
      </c>
      <c r="B3977" s="14" t="s">
        <v>7956</v>
      </c>
      <c r="C3977" s="15">
        <v>45636</v>
      </c>
      <c r="D3977" s="15">
        <v>45642</v>
      </c>
      <c r="E3977" s="10" t="s">
        <v>44</v>
      </c>
      <c r="F3977" s="10" t="s">
        <v>2518</v>
      </c>
      <c r="G3977" s="10" t="s">
        <v>2519</v>
      </c>
      <c r="H3977" s="10" t="s">
        <v>22</v>
      </c>
      <c r="I3977" s="10" t="s">
        <v>23</v>
      </c>
      <c r="J3977" s="10" t="s">
        <v>1870</v>
      </c>
      <c r="K3977" s="10" t="s">
        <v>438</v>
      </c>
      <c r="L3977" s="10">
        <v>44105</v>
      </c>
      <c r="M3977" s="10" t="s">
        <v>133</v>
      </c>
      <c r="N3977" s="10" t="str">
        <f>_xlfn.XLOOKUP($M:$M,People!$B:$B,People!A:A)</f>
        <v>Chuck Magee</v>
      </c>
      <c r="O3977" s="10" t="s">
        <v>4381</v>
      </c>
      <c r="P3977" s="10" t="str">
        <f>VLOOKUP(O3977,Products!$A:$E,3,FALSE)</f>
        <v>Dell</v>
      </c>
      <c r="Q3977" s="31">
        <f>INDEX(Products!$E:$E,MATCH(O3977,Products!$A:$A,0))</f>
        <v>0.26</v>
      </c>
      <c r="R3977" s="10" t="s">
        <v>64</v>
      </c>
      <c r="S3977" s="10" t="s">
        <v>144</v>
      </c>
      <c r="T3977" s="10" t="s">
        <v>4382</v>
      </c>
      <c r="U3977" s="12">
        <v>25.488</v>
      </c>
      <c r="V3977" s="12">
        <v>2</v>
      </c>
      <c r="W3977" s="12">
        <v>0.2</v>
      </c>
      <c r="X3977" s="12">
        <v>4.4603999999999999</v>
      </c>
    </row>
    <row r="3978" spans="1:24" ht="14" x14ac:dyDescent="0.3">
      <c r="A3978" s="9">
        <v>3974</v>
      </c>
      <c r="B3978" s="14" t="s">
        <v>7955</v>
      </c>
      <c r="C3978" s="15">
        <v>45636</v>
      </c>
      <c r="D3978" s="15">
        <v>45636</v>
      </c>
      <c r="E3978" s="10" t="s">
        <v>1124</v>
      </c>
      <c r="F3978" s="10" t="s">
        <v>163</v>
      </c>
      <c r="G3978" s="10" t="s">
        <v>164</v>
      </c>
      <c r="H3978" s="10" t="s">
        <v>92</v>
      </c>
      <c r="I3978" s="10" t="s">
        <v>23</v>
      </c>
      <c r="J3978" s="10" t="s">
        <v>237</v>
      </c>
      <c r="K3978" s="10" t="s">
        <v>238</v>
      </c>
      <c r="L3978" s="10">
        <v>10024</v>
      </c>
      <c r="M3978" s="10" t="s">
        <v>133</v>
      </c>
      <c r="N3978" s="10" t="str">
        <f>_xlfn.XLOOKUP($M:$M,People!$B:$B,People!A:A)</f>
        <v>Chuck Magee</v>
      </c>
      <c r="O3978" s="10" t="s">
        <v>2049</v>
      </c>
      <c r="P3978" s="10" t="str">
        <f>VLOOKUP(O3978,Products!$A:$E,3,FALSE)</f>
        <v>Logitech</v>
      </c>
      <c r="Q3978" s="31">
        <f>INDEX(Products!$E:$E,MATCH(O3978,Products!$A:$A,0))</f>
        <v>0.28999999999999998</v>
      </c>
      <c r="R3978" s="10" t="s">
        <v>64</v>
      </c>
      <c r="S3978" s="10" t="s">
        <v>1063</v>
      </c>
      <c r="T3978" s="10" t="s">
        <v>2050</v>
      </c>
      <c r="U3978" s="12">
        <v>799.98400000000004</v>
      </c>
      <c r="V3978" s="12">
        <v>2</v>
      </c>
      <c r="W3978" s="12">
        <v>0.2</v>
      </c>
      <c r="X3978" s="12">
        <v>249.99499999999998</v>
      </c>
    </row>
    <row r="3979" spans="1:24" ht="14" x14ac:dyDescent="0.3">
      <c r="A3979" s="9">
        <v>3975</v>
      </c>
      <c r="B3979" s="14" t="s">
        <v>7949</v>
      </c>
      <c r="C3979" s="15">
        <v>45636</v>
      </c>
      <c r="D3979" s="15">
        <v>45642</v>
      </c>
      <c r="E3979" s="10" t="s">
        <v>44</v>
      </c>
      <c r="F3979" s="10" t="s">
        <v>2538</v>
      </c>
      <c r="G3979" s="10" t="s">
        <v>2539</v>
      </c>
      <c r="H3979" s="10" t="s">
        <v>36</v>
      </c>
      <c r="I3979" s="10" t="s">
        <v>23</v>
      </c>
      <c r="J3979" s="10" t="s">
        <v>3637</v>
      </c>
      <c r="K3979" s="10" t="s">
        <v>2318</v>
      </c>
      <c r="L3979" s="10">
        <v>21215</v>
      </c>
      <c r="M3979" s="10" t="s">
        <v>133</v>
      </c>
      <c r="N3979" s="10" t="str">
        <f>_xlfn.XLOOKUP($M:$M,People!$B:$B,People!A:A)</f>
        <v>Chuck Magee</v>
      </c>
      <c r="O3979" s="10" t="s">
        <v>1750</v>
      </c>
      <c r="P3979" s="10" t="str">
        <f>VLOOKUP(O3979,Products!$A:$E,3,FALSE)</f>
        <v>Dell</v>
      </c>
      <c r="Q3979" s="31">
        <f>INDEX(Products!$E:$E,MATCH(O3979,Products!$A:$A,0))</f>
        <v>0.26</v>
      </c>
      <c r="R3979" s="10" t="s">
        <v>64</v>
      </c>
      <c r="S3979" s="10" t="s">
        <v>65</v>
      </c>
      <c r="T3979" s="10" t="s">
        <v>1751</v>
      </c>
      <c r="U3979" s="12">
        <v>134.99</v>
      </c>
      <c r="V3979" s="12">
        <v>1</v>
      </c>
      <c r="W3979" s="12">
        <v>0</v>
      </c>
      <c r="X3979" s="12">
        <v>36.447299999999998</v>
      </c>
    </row>
    <row r="3980" spans="1:24" ht="14" x14ac:dyDescent="0.3">
      <c r="A3980" s="9">
        <v>3976</v>
      </c>
      <c r="B3980" s="14" t="s">
        <v>7957</v>
      </c>
      <c r="C3980" s="15">
        <v>45637</v>
      </c>
      <c r="D3980" s="15">
        <v>45642</v>
      </c>
      <c r="E3980" s="10" t="s">
        <v>44</v>
      </c>
      <c r="F3980" s="10" t="s">
        <v>84</v>
      </c>
      <c r="G3980" s="10" t="s">
        <v>85</v>
      </c>
      <c r="H3980" s="10" t="s">
        <v>22</v>
      </c>
      <c r="I3980" s="10" t="s">
        <v>23</v>
      </c>
      <c r="J3980" s="10" t="s">
        <v>945</v>
      </c>
      <c r="K3980" s="10" t="s">
        <v>402</v>
      </c>
      <c r="L3980" s="10">
        <v>80906</v>
      </c>
      <c r="M3980" s="10" t="s">
        <v>39</v>
      </c>
      <c r="N3980" s="10" t="str">
        <f>_xlfn.XLOOKUP($M:$M,People!$B:$B,People!A:A)</f>
        <v>Sadie Pawthorne</v>
      </c>
      <c r="O3980" s="10" t="s">
        <v>4393</v>
      </c>
      <c r="P3980" s="10" t="str">
        <f>VLOOKUP(O3980,Products!$A:$E,3,FALSE)</f>
        <v>IKEA</v>
      </c>
      <c r="Q3980" s="31">
        <f>INDEX(Products!$E:$E,MATCH(O3980,Products!$A:$A,0))</f>
        <v>0.32</v>
      </c>
      <c r="R3980" s="10" t="s">
        <v>28</v>
      </c>
      <c r="S3980" s="10" t="s">
        <v>29</v>
      </c>
      <c r="T3980" s="10" t="s">
        <v>4394</v>
      </c>
      <c r="U3980" s="12">
        <v>69.576000000000008</v>
      </c>
      <c r="V3980" s="12">
        <v>4</v>
      </c>
      <c r="W3980" s="12">
        <v>0.7</v>
      </c>
      <c r="X3980" s="12">
        <v>-143.79040000000001</v>
      </c>
    </row>
    <row r="3981" spans="1:24" ht="14" x14ac:dyDescent="0.3">
      <c r="A3981" s="9">
        <v>3977</v>
      </c>
      <c r="B3981" s="14" t="s">
        <v>7957</v>
      </c>
      <c r="C3981" s="15">
        <v>45637</v>
      </c>
      <c r="D3981" s="15">
        <v>45642</v>
      </c>
      <c r="E3981" s="10" t="s">
        <v>44</v>
      </c>
      <c r="F3981" s="10" t="s">
        <v>84</v>
      </c>
      <c r="G3981" s="10" t="s">
        <v>85</v>
      </c>
      <c r="H3981" s="10" t="s">
        <v>22</v>
      </c>
      <c r="I3981" s="10" t="s">
        <v>23</v>
      </c>
      <c r="J3981" s="10" t="s">
        <v>945</v>
      </c>
      <c r="K3981" s="10" t="s">
        <v>402</v>
      </c>
      <c r="L3981" s="10">
        <v>80906</v>
      </c>
      <c r="M3981" s="10" t="s">
        <v>39</v>
      </c>
      <c r="N3981" s="10" t="str">
        <f>_xlfn.XLOOKUP($M:$M,People!$B:$B,People!A:A)</f>
        <v>Sadie Pawthorne</v>
      </c>
      <c r="O3981" s="10" t="s">
        <v>3242</v>
      </c>
      <c r="P3981" s="10" t="str">
        <f>VLOOKUP(O3981,Products!$A:$E,3,FALSE)</f>
        <v>Staples</v>
      </c>
      <c r="Q3981" s="31">
        <f>INDEX(Products!$E:$E,MATCH(O3981,Products!$A:$A,0))</f>
        <v>0.27</v>
      </c>
      <c r="R3981" s="10" t="s">
        <v>28</v>
      </c>
      <c r="S3981" s="10" t="s">
        <v>58</v>
      </c>
      <c r="T3981" s="10" t="s">
        <v>3243</v>
      </c>
      <c r="U3981" s="12">
        <v>54.920000000000009</v>
      </c>
      <c r="V3981" s="12">
        <v>5</v>
      </c>
      <c r="W3981" s="12">
        <v>0.2</v>
      </c>
      <c r="X3981" s="12">
        <v>10.983999999999996</v>
      </c>
    </row>
    <row r="3982" spans="1:24" ht="14" x14ac:dyDescent="0.3">
      <c r="A3982" s="9">
        <v>3978</v>
      </c>
      <c r="B3982" s="14" t="s">
        <v>7957</v>
      </c>
      <c r="C3982" s="15">
        <v>45637</v>
      </c>
      <c r="D3982" s="15">
        <v>45642</v>
      </c>
      <c r="E3982" s="10" t="s">
        <v>44</v>
      </c>
      <c r="F3982" s="10" t="s">
        <v>84</v>
      </c>
      <c r="G3982" s="10" t="s">
        <v>85</v>
      </c>
      <c r="H3982" s="10" t="s">
        <v>22</v>
      </c>
      <c r="I3982" s="10" t="s">
        <v>23</v>
      </c>
      <c r="J3982" s="10" t="s">
        <v>945</v>
      </c>
      <c r="K3982" s="10" t="s">
        <v>402</v>
      </c>
      <c r="L3982" s="10">
        <v>80906</v>
      </c>
      <c r="M3982" s="10" t="s">
        <v>39</v>
      </c>
      <c r="N3982" s="10" t="str">
        <f>_xlfn.XLOOKUP($M:$M,People!$B:$B,People!A:A)</f>
        <v>Sadie Pawthorne</v>
      </c>
      <c r="O3982" s="10" t="s">
        <v>3336</v>
      </c>
      <c r="P3982" s="10" t="str">
        <f>VLOOKUP(O3982,Products!$A:$E,3,FALSE)</f>
        <v>Canon</v>
      </c>
      <c r="Q3982" s="31">
        <f>INDEX(Products!$E:$E,MATCH(O3982,Products!$A:$A,0))</f>
        <v>0.36</v>
      </c>
      <c r="R3982" s="10" t="s">
        <v>28</v>
      </c>
      <c r="S3982" s="10" t="s">
        <v>58</v>
      </c>
      <c r="T3982" s="10" t="s">
        <v>3337</v>
      </c>
      <c r="U3982" s="12">
        <v>52.416000000000004</v>
      </c>
      <c r="V3982" s="12">
        <v>9</v>
      </c>
      <c r="W3982" s="12">
        <v>0.2</v>
      </c>
      <c r="X3982" s="12">
        <v>15.069600000000007</v>
      </c>
    </row>
    <row r="3983" spans="1:24" ht="14" x14ac:dyDescent="0.3">
      <c r="A3983" s="9">
        <v>3979</v>
      </c>
      <c r="B3983" s="14" t="s">
        <v>7957</v>
      </c>
      <c r="C3983" s="15">
        <v>45637</v>
      </c>
      <c r="D3983" s="15">
        <v>45642</v>
      </c>
      <c r="E3983" s="10" t="s">
        <v>44</v>
      </c>
      <c r="F3983" s="10" t="s">
        <v>84</v>
      </c>
      <c r="G3983" s="10" t="s">
        <v>85</v>
      </c>
      <c r="H3983" s="10" t="s">
        <v>22</v>
      </c>
      <c r="I3983" s="10" t="s">
        <v>23</v>
      </c>
      <c r="J3983" s="10" t="s">
        <v>945</v>
      </c>
      <c r="K3983" s="10" t="s">
        <v>402</v>
      </c>
      <c r="L3983" s="10">
        <v>80906</v>
      </c>
      <c r="M3983" s="10" t="s">
        <v>39</v>
      </c>
      <c r="N3983" s="10" t="str">
        <f>_xlfn.XLOOKUP($M:$M,People!$B:$B,People!A:A)</f>
        <v>Sadie Pawthorne</v>
      </c>
      <c r="O3983" s="10" t="s">
        <v>4309</v>
      </c>
      <c r="P3983" s="10" t="str">
        <f>VLOOKUP(O3983,Products!$A:$E,3,FALSE)</f>
        <v>Office Depot</v>
      </c>
      <c r="Q3983" s="31">
        <f>INDEX(Products!$E:$E,MATCH(O3983,Products!$A:$A,0))</f>
        <v>0.34</v>
      </c>
      <c r="R3983" s="10" t="s">
        <v>28</v>
      </c>
      <c r="S3983" s="10" t="s">
        <v>50</v>
      </c>
      <c r="T3983" s="10" t="s">
        <v>4310</v>
      </c>
      <c r="U3983" s="12">
        <v>364.95</v>
      </c>
      <c r="V3983" s="12">
        <v>5</v>
      </c>
      <c r="W3983" s="12">
        <v>0.5</v>
      </c>
      <c r="X3983" s="12">
        <v>-248.16599999999994</v>
      </c>
    </row>
    <row r="3984" spans="1:24" ht="14" x14ac:dyDescent="0.3">
      <c r="A3984" s="9">
        <v>3980</v>
      </c>
      <c r="B3984" s="14" t="s">
        <v>7957</v>
      </c>
      <c r="C3984" s="15">
        <v>45637</v>
      </c>
      <c r="D3984" s="15">
        <v>45642</v>
      </c>
      <c r="E3984" s="10" t="s">
        <v>44</v>
      </c>
      <c r="F3984" s="10" t="s">
        <v>84</v>
      </c>
      <c r="G3984" s="10" t="s">
        <v>85</v>
      </c>
      <c r="H3984" s="10" t="s">
        <v>22</v>
      </c>
      <c r="I3984" s="10" t="s">
        <v>23</v>
      </c>
      <c r="J3984" s="10" t="s">
        <v>945</v>
      </c>
      <c r="K3984" s="10" t="s">
        <v>402</v>
      </c>
      <c r="L3984" s="10">
        <v>80906</v>
      </c>
      <c r="M3984" s="10" t="s">
        <v>39</v>
      </c>
      <c r="N3984" s="10" t="str">
        <f>_xlfn.XLOOKUP($M:$M,People!$B:$B,People!A:A)</f>
        <v>Sadie Pawthorne</v>
      </c>
      <c r="O3984" s="10" t="s">
        <v>4345</v>
      </c>
      <c r="P3984" s="10" t="str">
        <f>VLOOKUP(O3984,Products!$A:$E,3,FALSE)</f>
        <v>3M</v>
      </c>
      <c r="Q3984" s="31">
        <f>INDEX(Products!$E:$E,MATCH(O3984,Products!$A:$A,0))</f>
        <v>0.32</v>
      </c>
      <c r="R3984" s="10" t="s">
        <v>41</v>
      </c>
      <c r="S3984" s="10" t="s">
        <v>61</v>
      </c>
      <c r="T3984" s="10" t="s">
        <v>4346</v>
      </c>
      <c r="U3984" s="12">
        <v>13.120000000000001</v>
      </c>
      <c r="V3984" s="12">
        <v>5</v>
      </c>
      <c r="W3984" s="12">
        <v>0.2</v>
      </c>
      <c r="X3984" s="12">
        <v>1.1480000000000006</v>
      </c>
    </row>
    <row r="3985" spans="1:24" ht="14" x14ac:dyDescent="0.3">
      <c r="A3985" s="9">
        <v>3981</v>
      </c>
      <c r="B3985" s="14" t="s">
        <v>7957</v>
      </c>
      <c r="C3985" s="15">
        <v>45637</v>
      </c>
      <c r="D3985" s="15">
        <v>45642</v>
      </c>
      <c r="E3985" s="10" t="s">
        <v>44</v>
      </c>
      <c r="F3985" s="10" t="s">
        <v>84</v>
      </c>
      <c r="G3985" s="10" t="s">
        <v>85</v>
      </c>
      <c r="H3985" s="10" t="s">
        <v>22</v>
      </c>
      <c r="I3985" s="10" t="s">
        <v>23</v>
      </c>
      <c r="J3985" s="10" t="s">
        <v>945</v>
      </c>
      <c r="K3985" s="10" t="s">
        <v>402</v>
      </c>
      <c r="L3985" s="10">
        <v>80906</v>
      </c>
      <c r="M3985" s="10" t="s">
        <v>39</v>
      </c>
      <c r="N3985" s="10" t="str">
        <f>_xlfn.XLOOKUP($M:$M,People!$B:$B,People!A:A)</f>
        <v>Sadie Pawthorne</v>
      </c>
      <c r="O3985" s="10" t="s">
        <v>2703</v>
      </c>
      <c r="P3985" s="10" t="str">
        <f>VLOOKUP(O3985,Products!$A:$E,3,FALSE)</f>
        <v>Samsung</v>
      </c>
      <c r="Q3985" s="31">
        <f>INDEX(Products!$E:$E,MATCH(O3985,Products!$A:$A,0))</f>
        <v>0.33</v>
      </c>
      <c r="R3985" s="10" t="s">
        <v>41</v>
      </c>
      <c r="S3985" s="10" t="s">
        <v>61</v>
      </c>
      <c r="T3985" s="10" t="s">
        <v>2704</v>
      </c>
      <c r="U3985" s="12">
        <v>4.2240000000000002</v>
      </c>
      <c r="V3985" s="12">
        <v>3</v>
      </c>
      <c r="W3985" s="12">
        <v>0.2</v>
      </c>
      <c r="X3985" s="12">
        <v>0.47519999999999984</v>
      </c>
    </row>
    <row r="3986" spans="1:24" ht="14" x14ac:dyDescent="0.3">
      <c r="A3986" s="9">
        <v>3982</v>
      </c>
      <c r="B3986" s="14" t="s">
        <v>7958</v>
      </c>
      <c r="C3986" s="15">
        <v>45637</v>
      </c>
      <c r="D3986" s="15">
        <v>45641</v>
      </c>
      <c r="E3986" s="10" t="s">
        <v>44</v>
      </c>
      <c r="F3986" s="10" t="s">
        <v>3329</v>
      </c>
      <c r="G3986" s="10" t="s">
        <v>3330</v>
      </c>
      <c r="H3986" s="10" t="s">
        <v>22</v>
      </c>
      <c r="I3986" s="10" t="s">
        <v>23</v>
      </c>
      <c r="J3986" s="10" t="s">
        <v>1322</v>
      </c>
      <c r="K3986" s="10" t="s">
        <v>48</v>
      </c>
      <c r="L3986" s="10">
        <v>32216</v>
      </c>
      <c r="M3986" s="10" t="s">
        <v>26</v>
      </c>
      <c r="N3986" s="10" t="str">
        <f>_xlfn.XLOOKUP($M:$M,People!$B:$B,People!A:A)</f>
        <v>Fred Suzuki</v>
      </c>
      <c r="O3986" s="10" t="s">
        <v>1386</v>
      </c>
      <c r="P3986" s="10" t="str">
        <f>VLOOKUP(O3986,Products!$A:$E,3,FALSE)</f>
        <v>Avery</v>
      </c>
      <c r="Q3986" s="31">
        <f>INDEX(Products!$E:$E,MATCH(O3986,Products!$A:$A,0))</f>
        <v>0.39</v>
      </c>
      <c r="R3986" s="10" t="s">
        <v>41</v>
      </c>
      <c r="S3986" s="10" t="s">
        <v>68</v>
      </c>
      <c r="T3986" s="10" t="s">
        <v>1387</v>
      </c>
      <c r="U3986" s="12">
        <v>12.828000000000001</v>
      </c>
      <c r="V3986" s="12">
        <v>2</v>
      </c>
      <c r="W3986" s="12">
        <v>0.7</v>
      </c>
      <c r="X3986" s="12">
        <v>-8.9795999999999978</v>
      </c>
    </row>
    <row r="3987" spans="1:24" ht="14" x14ac:dyDescent="0.3">
      <c r="A3987" s="9">
        <v>3983</v>
      </c>
      <c r="B3987" s="14" t="s">
        <v>7959</v>
      </c>
      <c r="C3987" s="15">
        <v>45637</v>
      </c>
      <c r="D3987" s="15">
        <v>45641</v>
      </c>
      <c r="E3987" s="10" t="s">
        <v>44</v>
      </c>
      <c r="F3987" s="10" t="s">
        <v>496</v>
      </c>
      <c r="G3987" s="10" t="s">
        <v>497</v>
      </c>
      <c r="H3987" s="10" t="s">
        <v>22</v>
      </c>
      <c r="I3987" s="10" t="s">
        <v>23</v>
      </c>
      <c r="J3987" s="10" t="s">
        <v>246</v>
      </c>
      <c r="K3987" s="10" t="s">
        <v>438</v>
      </c>
      <c r="L3987" s="10">
        <v>45373</v>
      </c>
      <c r="M3987" s="10" t="s">
        <v>133</v>
      </c>
      <c r="N3987" s="10" t="str">
        <f>_xlfn.XLOOKUP($M:$M,People!$B:$B,People!A:A)</f>
        <v>Chuck Magee</v>
      </c>
      <c r="O3987" s="10" t="s">
        <v>4577</v>
      </c>
      <c r="P3987" s="10" t="str">
        <f>VLOOKUP(O3987,Products!$A:$E,3,FALSE)</f>
        <v>3M</v>
      </c>
      <c r="Q3987" s="31">
        <f>INDEX(Products!$E:$E,MATCH(O3987,Products!$A:$A,0))</f>
        <v>0.38</v>
      </c>
      <c r="R3987" s="10" t="s">
        <v>41</v>
      </c>
      <c r="S3987" s="10" t="s">
        <v>68</v>
      </c>
      <c r="T3987" s="10" t="s">
        <v>4578</v>
      </c>
      <c r="U3987" s="12">
        <v>10.332000000000003</v>
      </c>
      <c r="V3987" s="12">
        <v>3</v>
      </c>
      <c r="W3987" s="12">
        <v>0.7</v>
      </c>
      <c r="X3987" s="12">
        <v>-7.5767999999999986</v>
      </c>
    </row>
    <row r="3988" spans="1:24" ht="14" x14ac:dyDescent="0.3">
      <c r="A3988" s="9">
        <v>3984</v>
      </c>
      <c r="B3988" s="14" t="s">
        <v>7960</v>
      </c>
      <c r="C3988" s="15">
        <v>45637</v>
      </c>
      <c r="D3988" s="15">
        <v>45643</v>
      </c>
      <c r="E3988" s="10" t="s">
        <v>44</v>
      </c>
      <c r="F3988" s="10" t="s">
        <v>633</v>
      </c>
      <c r="G3988" s="10" t="s">
        <v>634</v>
      </c>
      <c r="H3988" s="10" t="s">
        <v>92</v>
      </c>
      <c r="I3988" s="10" t="s">
        <v>23</v>
      </c>
      <c r="J3988" s="10" t="s">
        <v>3918</v>
      </c>
      <c r="K3988" s="10" t="s">
        <v>38</v>
      </c>
      <c r="L3988" s="10">
        <v>92404</v>
      </c>
      <c r="M3988" s="10" t="s">
        <v>39</v>
      </c>
      <c r="N3988" s="10" t="str">
        <f>_xlfn.XLOOKUP($M:$M,People!$B:$B,People!A:A)</f>
        <v>Sadie Pawthorne</v>
      </c>
      <c r="O3988" s="10" t="s">
        <v>2176</v>
      </c>
      <c r="P3988" s="10" t="str">
        <f>VLOOKUP(O3988,Products!$A:$E,3,FALSE)</f>
        <v>Dell</v>
      </c>
      <c r="Q3988" s="31">
        <f>INDEX(Products!$E:$E,MATCH(O3988,Products!$A:$A,0))</f>
        <v>0.34</v>
      </c>
      <c r="R3988" s="10" t="s">
        <v>41</v>
      </c>
      <c r="S3988" s="10" t="s">
        <v>68</v>
      </c>
      <c r="T3988" s="10" t="s">
        <v>2177</v>
      </c>
      <c r="U3988" s="12">
        <v>110.52800000000001</v>
      </c>
      <c r="V3988" s="12">
        <v>4</v>
      </c>
      <c r="W3988" s="12">
        <v>0.2</v>
      </c>
      <c r="X3988" s="12">
        <v>38.684799999999996</v>
      </c>
    </row>
    <row r="3989" spans="1:24" ht="14" x14ac:dyDescent="0.3">
      <c r="A3989" s="9">
        <v>3985</v>
      </c>
      <c r="B3989" s="14" t="s">
        <v>7961</v>
      </c>
      <c r="C3989" s="15">
        <v>45637</v>
      </c>
      <c r="D3989" s="15">
        <v>45640</v>
      </c>
      <c r="E3989" s="10" t="s">
        <v>168</v>
      </c>
      <c r="F3989" s="10" t="s">
        <v>1643</v>
      </c>
      <c r="G3989" s="10" t="s">
        <v>1644</v>
      </c>
      <c r="H3989" s="10" t="s">
        <v>22</v>
      </c>
      <c r="I3989" s="10" t="s">
        <v>23</v>
      </c>
      <c r="J3989" s="10" t="s">
        <v>771</v>
      </c>
      <c r="K3989" s="10" t="s">
        <v>212</v>
      </c>
      <c r="L3989" s="10">
        <v>48205</v>
      </c>
      <c r="M3989" s="10" t="s">
        <v>95</v>
      </c>
      <c r="N3989" s="10" t="str">
        <f>_xlfn.XLOOKUP($M:$M,People!$B:$B,People!A:A)</f>
        <v>Roxanne Rodriguez</v>
      </c>
      <c r="O3989" s="10" t="s">
        <v>3317</v>
      </c>
      <c r="P3989" s="10" t="str">
        <f>VLOOKUP(O3989,Products!$A:$E,3,FALSE)</f>
        <v>Logitech</v>
      </c>
      <c r="Q3989" s="31">
        <f>INDEX(Products!$E:$E,MATCH(O3989,Products!$A:$A,0))</f>
        <v>0.39</v>
      </c>
      <c r="R3989" s="10" t="s">
        <v>41</v>
      </c>
      <c r="S3989" s="10" t="s">
        <v>68</v>
      </c>
      <c r="T3989" s="10" t="s">
        <v>3318</v>
      </c>
      <c r="U3989" s="12">
        <v>23</v>
      </c>
      <c r="V3989" s="12">
        <v>2</v>
      </c>
      <c r="W3989" s="12">
        <v>0</v>
      </c>
      <c r="X3989" s="12">
        <v>10.35</v>
      </c>
    </row>
    <row r="3990" spans="1:24" ht="14" x14ac:dyDescent="0.3">
      <c r="A3990" s="9">
        <v>3986</v>
      </c>
      <c r="B3990" s="14" t="s">
        <v>7962</v>
      </c>
      <c r="C3990" s="15">
        <v>45637</v>
      </c>
      <c r="D3990" s="15">
        <v>45638</v>
      </c>
      <c r="E3990" s="10" t="s">
        <v>168</v>
      </c>
      <c r="F3990" s="10" t="s">
        <v>3543</v>
      </c>
      <c r="G3990" s="10" t="s">
        <v>3544</v>
      </c>
      <c r="H3990" s="10" t="s">
        <v>22</v>
      </c>
      <c r="I3990" s="10" t="s">
        <v>23</v>
      </c>
      <c r="J3990" s="10" t="s">
        <v>3545</v>
      </c>
      <c r="K3990" s="10" t="s">
        <v>285</v>
      </c>
      <c r="L3990" s="10">
        <v>23434</v>
      </c>
      <c r="M3990" s="10" t="s">
        <v>26</v>
      </c>
      <c r="N3990" s="10" t="str">
        <f>_xlfn.XLOOKUP($M:$M,People!$B:$B,People!A:A)</f>
        <v>Fred Suzuki</v>
      </c>
      <c r="O3990" s="10" t="s">
        <v>1698</v>
      </c>
      <c r="P3990" s="10" t="str">
        <f>VLOOKUP(O3990,Products!$A:$E,3,FALSE)</f>
        <v>Dell</v>
      </c>
      <c r="Q3990" s="31">
        <f>INDEX(Products!$E:$E,MATCH(O3990,Products!$A:$A,0))</f>
        <v>0.38</v>
      </c>
      <c r="R3990" s="10" t="s">
        <v>41</v>
      </c>
      <c r="S3990" s="10" t="s">
        <v>42</v>
      </c>
      <c r="T3990" s="10" t="s">
        <v>1699</v>
      </c>
      <c r="U3990" s="12">
        <v>196.62</v>
      </c>
      <c r="V3990" s="12">
        <v>2</v>
      </c>
      <c r="W3990" s="12">
        <v>0</v>
      </c>
      <c r="X3990" s="12">
        <v>96.343800000000002</v>
      </c>
    </row>
    <row r="3991" spans="1:24" ht="14" x14ac:dyDescent="0.3">
      <c r="A3991" s="9">
        <v>3987</v>
      </c>
      <c r="B3991" s="14" t="s">
        <v>7957</v>
      </c>
      <c r="C3991" s="15">
        <v>45637</v>
      </c>
      <c r="D3991" s="15">
        <v>45642</v>
      </c>
      <c r="E3991" s="10" t="s">
        <v>44</v>
      </c>
      <c r="F3991" s="10" t="s">
        <v>84</v>
      </c>
      <c r="G3991" s="10" t="s">
        <v>85</v>
      </c>
      <c r="H3991" s="10" t="s">
        <v>22</v>
      </c>
      <c r="I3991" s="10" t="s">
        <v>23</v>
      </c>
      <c r="J3991" s="10" t="s">
        <v>945</v>
      </c>
      <c r="K3991" s="10" t="s">
        <v>402</v>
      </c>
      <c r="L3991" s="10">
        <v>80906</v>
      </c>
      <c r="M3991" s="10" t="s">
        <v>39</v>
      </c>
      <c r="N3991" s="10" t="str">
        <f>_xlfn.XLOOKUP($M:$M,People!$B:$B,People!A:A)</f>
        <v>Sadie Pawthorne</v>
      </c>
      <c r="O3991" s="10" t="s">
        <v>2561</v>
      </c>
      <c r="P3991" s="10" t="str">
        <f>VLOOKUP(O3991,Products!$A:$E,3,FALSE)</f>
        <v>3M</v>
      </c>
      <c r="Q3991" s="31">
        <f>INDEX(Products!$E:$E,MATCH(O3991,Products!$A:$A,0))</f>
        <v>0.38</v>
      </c>
      <c r="R3991" s="10" t="s">
        <v>41</v>
      </c>
      <c r="S3991" s="10" t="s">
        <v>82</v>
      </c>
      <c r="T3991" s="10" t="s">
        <v>5407</v>
      </c>
      <c r="U3991" s="12">
        <v>85.055999999999997</v>
      </c>
      <c r="V3991" s="12">
        <v>3</v>
      </c>
      <c r="W3991" s="12">
        <v>0.2</v>
      </c>
      <c r="X3991" s="12">
        <v>28.706399999999991</v>
      </c>
    </row>
    <row r="3992" spans="1:24" ht="14" x14ac:dyDescent="0.3">
      <c r="A3992" s="9">
        <v>3988</v>
      </c>
      <c r="B3992" s="14" t="s">
        <v>7957</v>
      </c>
      <c r="C3992" s="15">
        <v>45637</v>
      </c>
      <c r="D3992" s="15">
        <v>45642</v>
      </c>
      <c r="E3992" s="10" t="s">
        <v>44</v>
      </c>
      <c r="F3992" s="10" t="s">
        <v>84</v>
      </c>
      <c r="G3992" s="10" t="s">
        <v>85</v>
      </c>
      <c r="H3992" s="10" t="s">
        <v>22</v>
      </c>
      <c r="I3992" s="10" t="s">
        <v>23</v>
      </c>
      <c r="J3992" s="10" t="s">
        <v>945</v>
      </c>
      <c r="K3992" s="10" t="s">
        <v>402</v>
      </c>
      <c r="L3992" s="10">
        <v>80906</v>
      </c>
      <c r="M3992" s="10" t="s">
        <v>39</v>
      </c>
      <c r="N3992" s="10" t="str">
        <f>_xlfn.XLOOKUP($M:$M,People!$B:$B,People!A:A)</f>
        <v>Sadie Pawthorne</v>
      </c>
      <c r="O3992" s="10" t="s">
        <v>389</v>
      </c>
      <c r="P3992" s="10" t="str">
        <f>VLOOKUP(O3992,Products!$A:$E,3,FALSE)</f>
        <v>Dell</v>
      </c>
      <c r="Q3992" s="31">
        <f>INDEX(Products!$E:$E,MATCH(O3992,Products!$A:$A,0))</f>
        <v>0.34</v>
      </c>
      <c r="R3992" s="10" t="s">
        <v>41</v>
      </c>
      <c r="S3992" s="10" t="s">
        <v>82</v>
      </c>
      <c r="T3992" s="10" t="s">
        <v>390</v>
      </c>
      <c r="U3992" s="12">
        <v>27.695999999999998</v>
      </c>
      <c r="V3992" s="12">
        <v>3</v>
      </c>
      <c r="W3992" s="12">
        <v>0.2</v>
      </c>
      <c r="X3992" s="12">
        <v>9.6935999999999964</v>
      </c>
    </row>
    <row r="3993" spans="1:24" ht="14" x14ac:dyDescent="0.3">
      <c r="A3993" s="9">
        <v>3989</v>
      </c>
      <c r="B3993" s="14" t="s">
        <v>7963</v>
      </c>
      <c r="C3993" s="15">
        <v>45637</v>
      </c>
      <c r="D3993" s="15">
        <v>45637</v>
      </c>
      <c r="E3993" s="10" t="s">
        <v>1124</v>
      </c>
      <c r="F3993" s="10" t="s">
        <v>3910</v>
      </c>
      <c r="G3993" s="10" t="s">
        <v>3911</v>
      </c>
      <c r="H3993" s="10" t="s">
        <v>22</v>
      </c>
      <c r="I3993" s="10" t="s">
        <v>23</v>
      </c>
      <c r="J3993" s="10" t="s">
        <v>165</v>
      </c>
      <c r="K3993" s="10" t="s">
        <v>94</v>
      </c>
      <c r="L3993" s="10">
        <v>77041</v>
      </c>
      <c r="M3993" s="10" t="s">
        <v>95</v>
      </c>
      <c r="N3993" s="10" t="str">
        <f>_xlfn.XLOOKUP($M:$M,People!$B:$B,People!A:A)</f>
        <v>Roxanne Rodriguez</v>
      </c>
      <c r="O3993" s="10" t="s">
        <v>3912</v>
      </c>
      <c r="P3993" s="10" t="str">
        <f>VLOOKUP(O3993,Products!$A:$E,3,FALSE)</f>
        <v>Staples</v>
      </c>
      <c r="Q3993" s="31">
        <f>INDEX(Products!$E:$E,MATCH(O3993,Products!$A:$A,0))</f>
        <v>0.37</v>
      </c>
      <c r="R3993" s="10" t="s">
        <v>41</v>
      </c>
      <c r="S3993" s="10" t="s">
        <v>53</v>
      </c>
      <c r="T3993" s="10" t="s">
        <v>3913</v>
      </c>
      <c r="U3993" s="12">
        <v>46.344000000000001</v>
      </c>
      <c r="V3993" s="12">
        <v>3</v>
      </c>
      <c r="W3993" s="12">
        <v>0.2</v>
      </c>
      <c r="X3993" s="12">
        <v>4.6344000000000012</v>
      </c>
    </row>
    <row r="3994" spans="1:24" ht="14" x14ac:dyDescent="0.3">
      <c r="A3994" s="9">
        <v>3990</v>
      </c>
      <c r="B3994" s="14" t="s">
        <v>7963</v>
      </c>
      <c r="C3994" s="15">
        <v>45637</v>
      </c>
      <c r="D3994" s="15">
        <v>45637</v>
      </c>
      <c r="E3994" s="10" t="s">
        <v>1124</v>
      </c>
      <c r="F3994" s="10" t="s">
        <v>3910</v>
      </c>
      <c r="G3994" s="10" t="s">
        <v>3911</v>
      </c>
      <c r="H3994" s="10" t="s">
        <v>22</v>
      </c>
      <c r="I3994" s="10" t="s">
        <v>23</v>
      </c>
      <c r="J3994" s="10" t="s">
        <v>165</v>
      </c>
      <c r="K3994" s="10" t="s">
        <v>94</v>
      </c>
      <c r="L3994" s="10">
        <v>77041</v>
      </c>
      <c r="M3994" s="10" t="s">
        <v>95</v>
      </c>
      <c r="N3994" s="10" t="str">
        <f>_xlfn.XLOOKUP($M:$M,People!$B:$B,People!A:A)</f>
        <v>Roxanne Rodriguez</v>
      </c>
      <c r="O3994" s="10" t="s">
        <v>1969</v>
      </c>
      <c r="P3994" s="10" t="str">
        <f>VLOOKUP(O3994,Products!$A:$E,3,FALSE)</f>
        <v>Canon</v>
      </c>
      <c r="Q3994" s="31">
        <f>INDEX(Products!$E:$E,MATCH(O3994,Products!$A:$A,0))</f>
        <v>0.3</v>
      </c>
      <c r="R3994" s="10" t="s">
        <v>64</v>
      </c>
      <c r="S3994" s="10" t="s">
        <v>144</v>
      </c>
      <c r="T3994" s="10" t="s">
        <v>1970</v>
      </c>
      <c r="U3994" s="12">
        <v>159.98400000000001</v>
      </c>
      <c r="V3994" s="12">
        <v>2</v>
      </c>
      <c r="W3994" s="12">
        <v>0.2</v>
      </c>
      <c r="X3994" s="12">
        <v>35.996400000000001</v>
      </c>
    </row>
    <row r="3995" spans="1:24" ht="14" x14ac:dyDescent="0.3">
      <c r="A3995" s="9">
        <v>3991</v>
      </c>
      <c r="B3995" s="14" t="s">
        <v>7957</v>
      </c>
      <c r="C3995" s="15">
        <v>45637</v>
      </c>
      <c r="D3995" s="15">
        <v>45642</v>
      </c>
      <c r="E3995" s="10" t="s">
        <v>44</v>
      </c>
      <c r="F3995" s="10" t="s">
        <v>84</v>
      </c>
      <c r="G3995" s="10" t="s">
        <v>85</v>
      </c>
      <c r="H3995" s="10" t="s">
        <v>22</v>
      </c>
      <c r="I3995" s="10" t="s">
        <v>23</v>
      </c>
      <c r="J3995" s="10" t="s">
        <v>945</v>
      </c>
      <c r="K3995" s="10" t="s">
        <v>402</v>
      </c>
      <c r="L3995" s="10">
        <v>80906</v>
      </c>
      <c r="M3995" s="10" t="s">
        <v>39</v>
      </c>
      <c r="N3995" s="10" t="str">
        <f>_xlfn.XLOOKUP($M:$M,People!$B:$B,People!A:A)</f>
        <v>Sadie Pawthorne</v>
      </c>
      <c r="O3995" s="10" t="s">
        <v>5405</v>
      </c>
      <c r="P3995" s="10" t="str">
        <f>VLOOKUP(O3995,Products!$A:$E,3,FALSE)</f>
        <v>HP</v>
      </c>
      <c r="Q3995" s="31">
        <f>INDEX(Products!$E:$E,MATCH(O3995,Products!$A:$A,0))</f>
        <v>0.39</v>
      </c>
      <c r="R3995" s="10" t="s">
        <v>64</v>
      </c>
      <c r="S3995" s="10" t="s">
        <v>144</v>
      </c>
      <c r="T3995" s="10" t="s">
        <v>5406</v>
      </c>
      <c r="U3995" s="12">
        <v>58.08</v>
      </c>
      <c r="V3995" s="12">
        <v>4</v>
      </c>
      <c r="W3995" s="12">
        <v>0.2</v>
      </c>
      <c r="X3995" s="12">
        <v>-6.5339999999999954</v>
      </c>
    </row>
    <row r="3996" spans="1:24" ht="14" x14ac:dyDescent="0.3">
      <c r="A3996" s="9">
        <v>3992</v>
      </c>
      <c r="B3996" s="14" t="s">
        <v>7961</v>
      </c>
      <c r="C3996" s="15">
        <v>45637</v>
      </c>
      <c r="D3996" s="15">
        <v>45640</v>
      </c>
      <c r="E3996" s="10" t="s">
        <v>168</v>
      </c>
      <c r="F3996" s="10" t="s">
        <v>1643</v>
      </c>
      <c r="G3996" s="10" t="s">
        <v>1644</v>
      </c>
      <c r="H3996" s="10" t="s">
        <v>22</v>
      </c>
      <c r="I3996" s="10" t="s">
        <v>23</v>
      </c>
      <c r="J3996" s="10" t="s">
        <v>771</v>
      </c>
      <c r="K3996" s="10" t="s">
        <v>212</v>
      </c>
      <c r="L3996" s="10">
        <v>48205</v>
      </c>
      <c r="M3996" s="10" t="s">
        <v>95</v>
      </c>
      <c r="N3996" s="10" t="str">
        <f>_xlfn.XLOOKUP($M:$M,People!$B:$B,People!A:A)</f>
        <v>Roxanne Rodriguez</v>
      </c>
      <c r="O3996" s="10" t="s">
        <v>2592</v>
      </c>
      <c r="P3996" s="10" t="str">
        <f>VLOOKUP(O3996,Products!$A:$E,3,FALSE)</f>
        <v>Staples</v>
      </c>
      <c r="Q3996" s="31">
        <f>INDEX(Products!$E:$E,MATCH(O3996,Products!$A:$A,0))</f>
        <v>0.35</v>
      </c>
      <c r="R3996" s="10" t="s">
        <v>64</v>
      </c>
      <c r="S3996" s="10" t="s">
        <v>144</v>
      </c>
      <c r="T3996" s="10" t="s">
        <v>2593</v>
      </c>
      <c r="U3996" s="12">
        <v>175.23</v>
      </c>
      <c r="V3996" s="12">
        <v>11</v>
      </c>
      <c r="W3996" s="12">
        <v>0</v>
      </c>
      <c r="X3996" s="12">
        <v>61.330500000000001</v>
      </c>
    </row>
    <row r="3997" spans="1:24" ht="14" x14ac:dyDescent="0.3">
      <c r="A3997" s="9">
        <v>3993</v>
      </c>
      <c r="B3997" s="14" t="s">
        <v>7961</v>
      </c>
      <c r="C3997" s="15">
        <v>45637</v>
      </c>
      <c r="D3997" s="15">
        <v>45640</v>
      </c>
      <c r="E3997" s="10" t="s">
        <v>168</v>
      </c>
      <c r="F3997" s="10" t="s">
        <v>1643</v>
      </c>
      <c r="G3997" s="10" t="s">
        <v>1644</v>
      </c>
      <c r="H3997" s="10" t="s">
        <v>22</v>
      </c>
      <c r="I3997" s="10" t="s">
        <v>23</v>
      </c>
      <c r="J3997" s="10" t="s">
        <v>771</v>
      </c>
      <c r="K3997" s="10" t="s">
        <v>212</v>
      </c>
      <c r="L3997" s="10">
        <v>48205</v>
      </c>
      <c r="M3997" s="10" t="s">
        <v>95</v>
      </c>
      <c r="N3997" s="10" t="str">
        <f>_xlfn.XLOOKUP($M:$M,People!$B:$B,People!A:A)</f>
        <v>Roxanne Rodriguez</v>
      </c>
      <c r="O3997" s="10" t="s">
        <v>4550</v>
      </c>
      <c r="P3997" s="10" t="str">
        <f>VLOOKUP(O3997,Products!$A:$E,3,FALSE)</f>
        <v>HP</v>
      </c>
      <c r="Q3997" s="31">
        <f>INDEX(Products!$E:$E,MATCH(O3997,Products!$A:$A,0))</f>
        <v>0.27</v>
      </c>
      <c r="R3997" s="10" t="s">
        <v>64</v>
      </c>
      <c r="S3997" s="10" t="s">
        <v>65</v>
      </c>
      <c r="T3997" s="10" t="s">
        <v>4551</v>
      </c>
      <c r="U3997" s="12">
        <v>125.99</v>
      </c>
      <c r="V3997" s="12">
        <v>1</v>
      </c>
      <c r="W3997" s="12">
        <v>0</v>
      </c>
      <c r="X3997" s="12">
        <v>31.497500000000002</v>
      </c>
    </row>
    <row r="3998" spans="1:24" ht="14" x14ac:dyDescent="0.3">
      <c r="A3998" s="9">
        <v>3994</v>
      </c>
      <c r="B3998" s="14" t="s">
        <v>7964</v>
      </c>
      <c r="C3998" s="15">
        <v>45638</v>
      </c>
      <c r="D3998" s="15">
        <v>45642</v>
      </c>
      <c r="E3998" s="10" t="s">
        <v>44</v>
      </c>
      <c r="F3998" s="10" t="s">
        <v>2110</v>
      </c>
      <c r="G3998" s="10" t="s">
        <v>2111</v>
      </c>
      <c r="H3998" s="10" t="s">
        <v>22</v>
      </c>
      <c r="I3998" s="10" t="s">
        <v>23</v>
      </c>
      <c r="J3998" s="10" t="s">
        <v>2107</v>
      </c>
      <c r="K3998" s="10" t="s">
        <v>38</v>
      </c>
      <c r="L3998" s="10">
        <v>93534</v>
      </c>
      <c r="M3998" s="10" t="s">
        <v>39</v>
      </c>
      <c r="N3998" s="10" t="str">
        <f>_xlfn.XLOOKUP($M:$M,People!$B:$B,People!A:A)</f>
        <v>Sadie Pawthorne</v>
      </c>
      <c r="O3998" s="10" t="s">
        <v>2112</v>
      </c>
      <c r="P3998" s="10" t="str">
        <f>VLOOKUP(O3998,Products!$A:$E,3,FALSE)</f>
        <v>3M</v>
      </c>
      <c r="Q3998" s="31">
        <f>INDEX(Products!$E:$E,MATCH(O3998,Products!$A:$A,0))</f>
        <v>0.26</v>
      </c>
      <c r="R3998" s="10" t="s">
        <v>28</v>
      </c>
      <c r="S3998" s="10" t="s">
        <v>32</v>
      </c>
      <c r="T3998" s="10" t="s">
        <v>2113</v>
      </c>
      <c r="U3998" s="12">
        <v>348.92800000000005</v>
      </c>
      <c r="V3998" s="12">
        <v>2</v>
      </c>
      <c r="W3998" s="12">
        <v>0.2</v>
      </c>
      <c r="X3998" s="12">
        <v>34.89279999999998</v>
      </c>
    </row>
    <row r="3999" spans="1:24" ht="14" x14ac:dyDescent="0.3">
      <c r="A3999" s="9">
        <v>3995</v>
      </c>
      <c r="B3999" s="14" t="s">
        <v>7965</v>
      </c>
      <c r="C3999" s="15">
        <v>45638</v>
      </c>
      <c r="D3999" s="15">
        <v>45642</v>
      </c>
      <c r="E3999" s="10" t="s">
        <v>44</v>
      </c>
      <c r="F3999" s="10" t="s">
        <v>3169</v>
      </c>
      <c r="G3999" s="10" t="s">
        <v>3170</v>
      </c>
      <c r="H3999" s="10" t="s">
        <v>22</v>
      </c>
      <c r="I3999" s="10" t="s">
        <v>23</v>
      </c>
      <c r="J3999" s="10" t="s">
        <v>554</v>
      </c>
      <c r="K3999" s="10" t="s">
        <v>38</v>
      </c>
      <c r="L3999" s="10">
        <v>95123</v>
      </c>
      <c r="M3999" s="10" t="s">
        <v>39</v>
      </c>
      <c r="N3999" s="10" t="str">
        <f>_xlfn.XLOOKUP($M:$M,People!$B:$B,People!A:A)</f>
        <v>Sadie Pawthorne</v>
      </c>
      <c r="O3999" s="10" t="s">
        <v>4118</v>
      </c>
      <c r="P3999" s="10" t="str">
        <f>VLOOKUP(O3999,Products!$A:$E,3,FALSE)</f>
        <v>Staples</v>
      </c>
      <c r="Q3999" s="31">
        <f>INDEX(Products!$E:$E,MATCH(O3999,Products!$A:$A,0))</f>
        <v>0.33</v>
      </c>
      <c r="R3999" s="10" t="s">
        <v>28</v>
      </c>
      <c r="S3999" s="10" t="s">
        <v>58</v>
      </c>
      <c r="T3999" s="10" t="s">
        <v>4119</v>
      </c>
      <c r="U3999" s="12">
        <v>166.5</v>
      </c>
      <c r="V3999" s="12">
        <v>3</v>
      </c>
      <c r="W3999" s="12">
        <v>0</v>
      </c>
      <c r="X3999" s="12">
        <v>21.64500000000001</v>
      </c>
    </row>
    <row r="4000" spans="1:24" ht="14" x14ac:dyDescent="0.3">
      <c r="A4000" s="9">
        <v>3996</v>
      </c>
      <c r="B4000" s="14" t="s">
        <v>7966</v>
      </c>
      <c r="C4000" s="15">
        <v>45638</v>
      </c>
      <c r="D4000" s="15">
        <v>45642</v>
      </c>
      <c r="E4000" s="10" t="s">
        <v>19</v>
      </c>
      <c r="F4000" s="10" t="s">
        <v>1435</v>
      </c>
      <c r="G4000" s="10" t="s">
        <v>1436</v>
      </c>
      <c r="H4000" s="10" t="s">
        <v>22</v>
      </c>
      <c r="I4000" s="10" t="s">
        <v>23</v>
      </c>
      <c r="J4000" s="10" t="s">
        <v>5602</v>
      </c>
      <c r="K4000" s="10" t="s">
        <v>38</v>
      </c>
      <c r="L4000" s="10">
        <v>95928</v>
      </c>
      <c r="M4000" s="10" t="s">
        <v>39</v>
      </c>
      <c r="N4000" s="10" t="str">
        <f>_xlfn.XLOOKUP($M:$M,People!$B:$B,People!A:A)</f>
        <v>Sadie Pawthorne</v>
      </c>
      <c r="O4000" s="10" t="s">
        <v>563</v>
      </c>
      <c r="P4000" s="10" t="str">
        <f>VLOOKUP(O4000,Products!$A:$E,3,FALSE)</f>
        <v>Canon</v>
      </c>
      <c r="Q4000" s="31">
        <f>INDEX(Products!$E:$E,MATCH(O4000,Products!$A:$A,0))</f>
        <v>0.32</v>
      </c>
      <c r="R4000" s="10" t="s">
        <v>41</v>
      </c>
      <c r="S4000" s="10" t="s">
        <v>61</v>
      </c>
      <c r="T4000" s="10" t="s">
        <v>564</v>
      </c>
      <c r="U4000" s="12">
        <v>2.21</v>
      </c>
      <c r="V4000" s="12">
        <v>1</v>
      </c>
      <c r="W4000" s="12">
        <v>0</v>
      </c>
      <c r="X4000" s="12">
        <v>0.59670000000000001</v>
      </c>
    </row>
    <row r="4001" spans="1:24" ht="14" x14ac:dyDescent="0.3">
      <c r="A4001" s="9">
        <v>3997</v>
      </c>
      <c r="B4001" s="14" t="s">
        <v>7967</v>
      </c>
      <c r="C4001" s="15">
        <v>45638</v>
      </c>
      <c r="D4001" s="15">
        <v>45643</v>
      </c>
      <c r="E4001" s="10" t="s">
        <v>44</v>
      </c>
      <c r="F4001" s="10" t="s">
        <v>579</v>
      </c>
      <c r="G4001" s="10" t="s">
        <v>580</v>
      </c>
      <c r="H4001" s="10" t="s">
        <v>22</v>
      </c>
      <c r="I4001" s="10" t="s">
        <v>23</v>
      </c>
      <c r="J4001" s="10" t="s">
        <v>3637</v>
      </c>
      <c r="K4001" s="10" t="s">
        <v>2318</v>
      </c>
      <c r="L4001" s="10">
        <v>21215</v>
      </c>
      <c r="M4001" s="10" t="s">
        <v>133</v>
      </c>
      <c r="N4001" s="10" t="str">
        <f>_xlfn.XLOOKUP($M:$M,People!$B:$B,People!A:A)</f>
        <v>Chuck Magee</v>
      </c>
      <c r="O4001" s="10" t="s">
        <v>1505</v>
      </c>
      <c r="P4001" s="10" t="str">
        <f>VLOOKUP(O4001,Products!$A:$E,3,FALSE)</f>
        <v>Avery</v>
      </c>
      <c r="Q4001" s="31">
        <f>INDEX(Products!$E:$E,MATCH(O4001,Products!$A:$A,0))</f>
        <v>0.31</v>
      </c>
      <c r="R4001" s="10" t="s">
        <v>41</v>
      </c>
      <c r="S4001" s="10" t="s">
        <v>61</v>
      </c>
      <c r="T4001" s="10" t="s">
        <v>1506</v>
      </c>
      <c r="U4001" s="12">
        <v>8.2200000000000006</v>
      </c>
      <c r="V4001" s="12">
        <v>3</v>
      </c>
      <c r="W4001" s="12">
        <v>0</v>
      </c>
      <c r="X4001" s="12">
        <v>2.2194000000000007</v>
      </c>
    </row>
    <row r="4002" spans="1:24" ht="14" x14ac:dyDescent="0.3">
      <c r="A4002" s="9">
        <v>3998</v>
      </c>
      <c r="B4002" s="14" t="s">
        <v>7968</v>
      </c>
      <c r="C4002" s="15">
        <v>45638</v>
      </c>
      <c r="D4002" s="15">
        <v>45641</v>
      </c>
      <c r="E4002" s="10" t="s">
        <v>168</v>
      </c>
      <c r="F4002" s="10" t="s">
        <v>4095</v>
      </c>
      <c r="G4002" s="10" t="s">
        <v>4096</v>
      </c>
      <c r="H4002" s="10" t="s">
        <v>22</v>
      </c>
      <c r="I4002" s="10" t="s">
        <v>23</v>
      </c>
      <c r="J4002" s="10" t="s">
        <v>831</v>
      </c>
      <c r="K4002" s="10" t="s">
        <v>38</v>
      </c>
      <c r="L4002" s="10">
        <v>92105</v>
      </c>
      <c r="M4002" s="10" t="s">
        <v>39</v>
      </c>
      <c r="N4002" s="10" t="str">
        <f>_xlfn.XLOOKUP($M:$M,People!$B:$B,People!A:A)</f>
        <v>Sadie Pawthorne</v>
      </c>
      <c r="O4002" s="10" t="s">
        <v>4263</v>
      </c>
      <c r="P4002" s="10" t="str">
        <f>VLOOKUP(O4002,Products!$A:$E,3,FALSE)</f>
        <v>IKEA</v>
      </c>
      <c r="Q4002" s="31">
        <f>INDEX(Products!$E:$E,MATCH(O4002,Products!$A:$A,0))</f>
        <v>0.28000000000000003</v>
      </c>
      <c r="R4002" s="10" t="s">
        <v>41</v>
      </c>
      <c r="S4002" s="10" t="s">
        <v>68</v>
      </c>
      <c r="T4002" s="10" t="s">
        <v>4264</v>
      </c>
      <c r="U4002" s="12">
        <v>24.448</v>
      </c>
      <c r="V4002" s="12">
        <v>2</v>
      </c>
      <c r="W4002" s="12">
        <v>0.2</v>
      </c>
      <c r="X4002" s="12">
        <v>8.8623999999999992</v>
      </c>
    </row>
    <row r="4003" spans="1:24" ht="14" x14ac:dyDescent="0.3">
      <c r="A4003" s="9">
        <v>3999</v>
      </c>
      <c r="B4003" s="14" t="s">
        <v>7966</v>
      </c>
      <c r="C4003" s="15">
        <v>45638</v>
      </c>
      <c r="D4003" s="15">
        <v>45642</v>
      </c>
      <c r="E4003" s="10" t="s">
        <v>19</v>
      </c>
      <c r="F4003" s="10" t="s">
        <v>1435</v>
      </c>
      <c r="G4003" s="10" t="s">
        <v>1436</v>
      </c>
      <c r="H4003" s="10" t="s">
        <v>22</v>
      </c>
      <c r="I4003" s="10" t="s">
        <v>23</v>
      </c>
      <c r="J4003" s="10" t="s">
        <v>5602</v>
      </c>
      <c r="K4003" s="10" t="s">
        <v>38</v>
      </c>
      <c r="L4003" s="10">
        <v>95928</v>
      </c>
      <c r="M4003" s="10" t="s">
        <v>39</v>
      </c>
      <c r="N4003" s="10" t="str">
        <f>_xlfn.XLOOKUP($M:$M,People!$B:$B,People!A:A)</f>
        <v>Sadie Pawthorne</v>
      </c>
      <c r="O4003" s="10" t="s">
        <v>2553</v>
      </c>
      <c r="P4003" s="10" t="str">
        <f>VLOOKUP(O4003,Products!$A:$E,3,FALSE)</f>
        <v>Samsung</v>
      </c>
      <c r="Q4003" s="31">
        <f>INDEX(Products!$E:$E,MATCH(O4003,Products!$A:$A,0))</f>
        <v>0.37</v>
      </c>
      <c r="R4003" s="10" t="s">
        <v>41</v>
      </c>
      <c r="S4003" s="10" t="s">
        <v>155</v>
      </c>
      <c r="T4003" s="10" t="s">
        <v>2554</v>
      </c>
      <c r="U4003" s="12">
        <v>15.52</v>
      </c>
      <c r="V4003" s="12">
        <v>4</v>
      </c>
      <c r="W4003" s="12">
        <v>0</v>
      </c>
      <c r="X4003" s="12">
        <v>7.4496000000000002</v>
      </c>
    </row>
    <row r="4004" spans="1:24" ht="14" x14ac:dyDescent="0.3">
      <c r="A4004" s="9">
        <v>4000</v>
      </c>
      <c r="B4004" s="14" t="s">
        <v>7968</v>
      </c>
      <c r="C4004" s="15">
        <v>45638</v>
      </c>
      <c r="D4004" s="15">
        <v>45641</v>
      </c>
      <c r="E4004" s="10" t="s">
        <v>168</v>
      </c>
      <c r="F4004" s="10" t="s">
        <v>4095</v>
      </c>
      <c r="G4004" s="10" t="s">
        <v>4096</v>
      </c>
      <c r="H4004" s="10" t="s">
        <v>22</v>
      </c>
      <c r="I4004" s="10" t="s">
        <v>23</v>
      </c>
      <c r="J4004" s="10" t="s">
        <v>831</v>
      </c>
      <c r="K4004" s="10" t="s">
        <v>38</v>
      </c>
      <c r="L4004" s="10">
        <v>92105</v>
      </c>
      <c r="M4004" s="10" t="s">
        <v>39</v>
      </c>
      <c r="N4004" s="10" t="str">
        <f>_xlfn.XLOOKUP($M:$M,People!$B:$B,People!A:A)</f>
        <v>Sadie Pawthorne</v>
      </c>
      <c r="O4004" s="10" t="s">
        <v>4262</v>
      </c>
      <c r="P4004" s="10" t="str">
        <f>VLOOKUP(O4004,Products!$A:$E,3,FALSE)</f>
        <v>Office Depot</v>
      </c>
      <c r="Q4004" s="31">
        <f>INDEX(Products!$E:$E,MATCH(O4004,Products!$A:$A,0))</f>
        <v>0.38</v>
      </c>
      <c r="R4004" s="10" t="s">
        <v>41</v>
      </c>
      <c r="S4004" s="10" t="s">
        <v>240</v>
      </c>
      <c r="T4004" s="10" t="s">
        <v>495</v>
      </c>
      <c r="U4004" s="12">
        <v>7.86</v>
      </c>
      <c r="V4004" s="12">
        <v>2</v>
      </c>
      <c r="W4004" s="12">
        <v>0</v>
      </c>
      <c r="X4004" s="12">
        <v>3.6155999999999997</v>
      </c>
    </row>
    <row r="4005" spans="1:24" ht="14" x14ac:dyDescent="0.3">
      <c r="A4005" s="9">
        <v>4001</v>
      </c>
      <c r="B4005" s="14" t="s">
        <v>7966</v>
      </c>
      <c r="C4005" s="15">
        <v>45638</v>
      </c>
      <c r="D4005" s="15">
        <v>45642</v>
      </c>
      <c r="E4005" s="10" t="s">
        <v>19</v>
      </c>
      <c r="F4005" s="10" t="s">
        <v>1435</v>
      </c>
      <c r="G4005" s="10" t="s">
        <v>1436</v>
      </c>
      <c r="H4005" s="10" t="s">
        <v>22</v>
      </c>
      <c r="I4005" s="10" t="s">
        <v>23</v>
      </c>
      <c r="J4005" s="10" t="s">
        <v>5602</v>
      </c>
      <c r="K4005" s="10" t="s">
        <v>38</v>
      </c>
      <c r="L4005" s="10">
        <v>95928</v>
      </c>
      <c r="M4005" s="10" t="s">
        <v>39</v>
      </c>
      <c r="N4005" s="10" t="str">
        <f>_xlfn.XLOOKUP($M:$M,People!$B:$B,People!A:A)</f>
        <v>Sadie Pawthorne</v>
      </c>
      <c r="O4005" s="10" t="s">
        <v>4322</v>
      </c>
      <c r="P4005" s="10" t="str">
        <f>VLOOKUP(O4005,Products!$A:$E,3,FALSE)</f>
        <v>Office Depot</v>
      </c>
      <c r="Q4005" s="31">
        <f>INDEX(Products!$E:$E,MATCH(O4005,Products!$A:$A,0))</f>
        <v>0.34</v>
      </c>
      <c r="R4005" s="10" t="s">
        <v>41</v>
      </c>
      <c r="S4005" s="10" t="s">
        <v>82</v>
      </c>
      <c r="T4005" s="10" t="s">
        <v>4323</v>
      </c>
      <c r="U4005" s="12">
        <v>36.44</v>
      </c>
      <c r="V4005" s="12">
        <v>4</v>
      </c>
      <c r="W4005" s="12">
        <v>0</v>
      </c>
      <c r="X4005" s="12">
        <v>16.397999999999996</v>
      </c>
    </row>
    <row r="4006" spans="1:24" ht="14" x14ac:dyDescent="0.3">
      <c r="A4006" s="9">
        <v>4002</v>
      </c>
      <c r="B4006" s="14" t="s">
        <v>7969</v>
      </c>
      <c r="C4006" s="15">
        <v>45638</v>
      </c>
      <c r="D4006" s="15">
        <v>45641</v>
      </c>
      <c r="E4006" s="10" t="s">
        <v>19</v>
      </c>
      <c r="F4006" s="10" t="s">
        <v>512</v>
      </c>
      <c r="G4006" s="10" t="s">
        <v>513</v>
      </c>
      <c r="H4006" s="10" t="s">
        <v>36</v>
      </c>
      <c r="I4006" s="10" t="s">
        <v>23</v>
      </c>
      <c r="J4006" s="10" t="s">
        <v>1212</v>
      </c>
      <c r="K4006" s="10" t="s">
        <v>1213</v>
      </c>
      <c r="L4006" s="10">
        <v>89115</v>
      </c>
      <c r="M4006" s="10" t="s">
        <v>39</v>
      </c>
      <c r="N4006" s="10" t="str">
        <f>_xlfn.XLOOKUP($M:$M,People!$B:$B,People!A:A)</f>
        <v>Sadie Pawthorne</v>
      </c>
      <c r="O4006" s="10" t="s">
        <v>1137</v>
      </c>
      <c r="P4006" s="10" t="str">
        <f>VLOOKUP(O4006,Products!$A:$E,3,FALSE)</f>
        <v>Office Depot</v>
      </c>
      <c r="Q4006" s="31">
        <f>INDEX(Products!$E:$E,MATCH(O4006,Products!$A:$A,0))</f>
        <v>0.36</v>
      </c>
      <c r="R4006" s="10" t="s">
        <v>41</v>
      </c>
      <c r="S4006" s="10" t="s">
        <v>82</v>
      </c>
      <c r="T4006" s="10" t="s">
        <v>1138</v>
      </c>
      <c r="U4006" s="12">
        <v>32.400000000000006</v>
      </c>
      <c r="V4006" s="12">
        <v>5</v>
      </c>
      <c r="W4006" s="12">
        <v>0</v>
      </c>
      <c r="X4006" s="12">
        <v>15.876000000000001</v>
      </c>
    </row>
    <row r="4007" spans="1:24" ht="14" x14ac:dyDescent="0.3">
      <c r="A4007" s="9">
        <v>4003</v>
      </c>
      <c r="B4007" s="14" t="s">
        <v>7969</v>
      </c>
      <c r="C4007" s="15">
        <v>45638</v>
      </c>
      <c r="D4007" s="15">
        <v>45641</v>
      </c>
      <c r="E4007" s="10" t="s">
        <v>19</v>
      </c>
      <c r="F4007" s="10" t="s">
        <v>512</v>
      </c>
      <c r="G4007" s="10" t="s">
        <v>513</v>
      </c>
      <c r="H4007" s="10" t="s">
        <v>36</v>
      </c>
      <c r="I4007" s="10" t="s">
        <v>23</v>
      </c>
      <c r="J4007" s="10" t="s">
        <v>1212</v>
      </c>
      <c r="K4007" s="10" t="s">
        <v>1213</v>
      </c>
      <c r="L4007" s="10">
        <v>89115</v>
      </c>
      <c r="M4007" s="10" t="s">
        <v>39</v>
      </c>
      <c r="N4007" s="10" t="str">
        <f>_xlfn.XLOOKUP($M:$M,People!$B:$B,People!A:A)</f>
        <v>Sadie Pawthorne</v>
      </c>
      <c r="O4007" s="10" t="s">
        <v>492</v>
      </c>
      <c r="P4007" s="10" t="str">
        <f>VLOOKUP(O4007,Products!$A:$E,3,FALSE)</f>
        <v>Dell</v>
      </c>
      <c r="Q4007" s="31">
        <f>INDEX(Products!$E:$E,MATCH(O4007,Products!$A:$A,0))</f>
        <v>0.38</v>
      </c>
      <c r="R4007" s="10" t="s">
        <v>41</v>
      </c>
      <c r="S4007" s="10" t="s">
        <v>82</v>
      </c>
      <c r="T4007" s="10" t="s">
        <v>493</v>
      </c>
      <c r="U4007" s="12">
        <v>97.88</v>
      </c>
      <c r="V4007" s="12">
        <v>2</v>
      </c>
      <c r="W4007" s="12">
        <v>0</v>
      </c>
      <c r="X4007" s="12">
        <v>48.94</v>
      </c>
    </row>
    <row r="4008" spans="1:24" ht="14" x14ac:dyDescent="0.3">
      <c r="A4008" s="9">
        <v>4004</v>
      </c>
      <c r="B4008" s="14" t="s">
        <v>7965</v>
      </c>
      <c r="C4008" s="15">
        <v>45638</v>
      </c>
      <c r="D4008" s="15">
        <v>45642</v>
      </c>
      <c r="E4008" s="10" t="s">
        <v>44</v>
      </c>
      <c r="F4008" s="10" t="s">
        <v>3169</v>
      </c>
      <c r="G4008" s="10" t="s">
        <v>3170</v>
      </c>
      <c r="H4008" s="10" t="s">
        <v>22</v>
      </c>
      <c r="I4008" s="10" t="s">
        <v>23</v>
      </c>
      <c r="J4008" s="10" t="s">
        <v>554</v>
      </c>
      <c r="K4008" s="10" t="s">
        <v>38</v>
      </c>
      <c r="L4008" s="10">
        <v>95123</v>
      </c>
      <c r="M4008" s="10" t="s">
        <v>39</v>
      </c>
      <c r="N4008" s="10" t="str">
        <f>_xlfn.XLOOKUP($M:$M,People!$B:$B,People!A:A)</f>
        <v>Sadie Pawthorne</v>
      </c>
      <c r="O4008" s="10" t="s">
        <v>2423</v>
      </c>
      <c r="P4008" s="10" t="str">
        <f>VLOOKUP(O4008,Products!$A:$E,3,FALSE)</f>
        <v>Samsung</v>
      </c>
      <c r="Q4008" s="31">
        <f>INDEX(Products!$E:$E,MATCH(O4008,Products!$A:$A,0))</f>
        <v>0.37</v>
      </c>
      <c r="R4008" s="10" t="s">
        <v>41</v>
      </c>
      <c r="S4008" s="10" t="s">
        <v>53</v>
      </c>
      <c r="T4008" s="10" t="s">
        <v>2424</v>
      </c>
      <c r="U4008" s="12">
        <v>360.38</v>
      </c>
      <c r="V4008" s="12">
        <v>2</v>
      </c>
      <c r="W4008" s="12">
        <v>0</v>
      </c>
      <c r="X4008" s="12">
        <v>93.698800000000006</v>
      </c>
    </row>
    <row r="4009" spans="1:24" ht="14" x14ac:dyDescent="0.3">
      <c r="A4009" s="9">
        <v>4005</v>
      </c>
      <c r="B4009" s="14" t="s">
        <v>7970</v>
      </c>
      <c r="C4009" s="15">
        <v>45638</v>
      </c>
      <c r="D4009" s="15">
        <v>45641</v>
      </c>
      <c r="E4009" s="10" t="s">
        <v>168</v>
      </c>
      <c r="F4009" s="10" t="s">
        <v>282</v>
      </c>
      <c r="G4009" s="10" t="s">
        <v>283</v>
      </c>
      <c r="H4009" s="10" t="s">
        <v>22</v>
      </c>
      <c r="I4009" s="10" t="s">
        <v>23</v>
      </c>
      <c r="J4009" s="10" t="s">
        <v>37</v>
      </c>
      <c r="K4009" s="10" t="s">
        <v>38</v>
      </c>
      <c r="L4009" s="10">
        <v>90032</v>
      </c>
      <c r="M4009" s="10" t="s">
        <v>39</v>
      </c>
      <c r="N4009" s="10" t="str">
        <f>_xlfn.XLOOKUP($M:$M,People!$B:$B,People!A:A)</f>
        <v>Sadie Pawthorne</v>
      </c>
      <c r="O4009" s="10" t="s">
        <v>1130</v>
      </c>
      <c r="P4009" s="10" t="str">
        <f>VLOOKUP(O4009,Products!$A:$E,3,FALSE)</f>
        <v>3M</v>
      </c>
      <c r="Q4009" s="31">
        <f>INDEX(Products!$E:$E,MATCH(O4009,Products!$A:$A,0))</f>
        <v>0.34</v>
      </c>
      <c r="R4009" s="10" t="s">
        <v>41</v>
      </c>
      <c r="S4009" s="10" t="s">
        <v>510</v>
      </c>
      <c r="T4009" s="10" t="s">
        <v>1131</v>
      </c>
      <c r="U4009" s="12">
        <v>25.76</v>
      </c>
      <c r="V4009" s="12">
        <v>7</v>
      </c>
      <c r="W4009" s="12">
        <v>0</v>
      </c>
      <c r="X4009" s="12">
        <v>0.51519999999999921</v>
      </c>
    </row>
    <row r="4010" spans="1:24" ht="14" x14ac:dyDescent="0.3">
      <c r="A4010" s="9">
        <v>4006</v>
      </c>
      <c r="B4010" s="14" t="s">
        <v>7971</v>
      </c>
      <c r="C4010" s="15">
        <v>45638</v>
      </c>
      <c r="D4010" s="15">
        <v>45642</v>
      </c>
      <c r="E4010" s="10" t="s">
        <v>44</v>
      </c>
      <c r="F4010" s="10" t="s">
        <v>756</v>
      </c>
      <c r="G4010" s="10" t="s">
        <v>757</v>
      </c>
      <c r="H4010" s="10" t="s">
        <v>22</v>
      </c>
      <c r="I4010" s="10" t="s">
        <v>23</v>
      </c>
      <c r="J4010" s="10" t="s">
        <v>1080</v>
      </c>
      <c r="K4010" s="10" t="s">
        <v>94</v>
      </c>
      <c r="L4010" s="10">
        <v>78745</v>
      </c>
      <c r="M4010" s="10" t="s">
        <v>95</v>
      </c>
      <c r="N4010" s="10" t="str">
        <f>_xlfn.XLOOKUP($M:$M,People!$B:$B,People!A:A)</f>
        <v>Roxanne Rodriguez</v>
      </c>
      <c r="O4010" s="10" t="s">
        <v>5392</v>
      </c>
      <c r="P4010" s="10" t="str">
        <f>VLOOKUP(O4010,Products!$A:$E,3,FALSE)</f>
        <v>Samsung</v>
      </c>
      <c r="Q4010" s="31">
        <f>INDEX(Products!$E:$E,MATCH(O4010,Products!$A:$A,0))</f>
        <v>0.31</v>
      </c>
      <c r="R4010" s="10" t="s">
        <v>64</v>
      </c>
      <c r="S4010" s="10" t="s">
        <v>144</v>
      </c>
      <c r="T4010" s="10" t="s">
        <v>5393</v>
      </c>
      <c r="U4010" s="12">
        <v>22.368000000000002</v>
      </c>
      <c r="V4010" s="12">
        <v>4</v>
      </c>
      <c r="W4010" s="12">
        <v>0.2</v>
      </c>
      <c r="X4010" s="12">
        <v>6.4308000000000014</v>
      </c>
    </row>
    <row r="4011" spans="1:24" ht="14" x14ac:dyDescent="0.3">
      <c r="A4011" s="9">
        <v>4007</v>
      </c>
      <c r="B4011" s="14" t="s">
        <v>7970</v>
      </c>
      <c r="C4011" s="15">
        <v>45638</v>
      </c>
      <c r="D4011" s="15">
        <v>45641</v>
      </c>
      <c r="E4011" s="10" t="s">
        <v>168</v>
      </c>
      <c r="F4011" s="10" t="s">
        <v>282</v>
      </c>
      <c r="G4011" s="10" t="s">
        <v>283</v>
      </c>
      <c r="H4011" s="10" t="s">
        <v>22</v>
      </c>
      <c r="I4011" s="10" t="s">
        <v>23</v>
      </c>
      <c r="J4011" s="10" t="s">
        <v>37</v>
      </c>
      <c r="K4011" s="10" t="s">
        <v>38</v>
      </c>
      <c r="L4011" s="10">
        <v>90032</v>
      </c>
      <c r="M4011" s="10" t="s">
        <v>39</v>
      </c>
      <c r="N4011" s="10" t="str">
        <f>_xlfn.XLOOKUP($M:$M,People!$B:$B,People!A:A)</f>
        <v>Sadie Pawthorne</v>
      </c>
      <c r="O4011" s="10" t="s">
        <v>3673</v>
      </c>
      <c r="P4011" s="10" t="str">
        <f>VLOOKUP(O4011,Products!$A:$E,3,FALSE)</f>
        <v>3M</v>
      </c>
      <c r="Q4011" s="31">
        <f>INDEX(Products!$E:$E,MATCH(O4011,Products!$A:$A,0))</f>
        <v>0.28000000000000003</v>
      </c>
      <c r="R4011" s="10" t="s">
        <v>64</v>
      </c>
      <c r="S4011" s="10" t="s">
        <v>144</v>
      </c>
      <c r="T4011" s="10" t="s">
        <v>3674</v>
      </c>
      <c r="U4011" s="12">
        <v>299.94</v>
      </c>
      <c r="V4011" s="12">
        <v>6</v>
      </c>
      <c r="W4011" s="12">
        <v>0</v>
      </c>
      <c r="X4011" s="12">
        <v>128.97420000000002</v>
      </c>
    </row>
    <row r="4012" spans="1:24" ht="14" x14ac:dyDescent="0.3">
      <c r="A4012" s="9">
        <v>4008</v>
      </c>
      <c r="B4012" s="14" t="s">
        <v>6021</v>
      </c>
      <c r="C4012" s="15">
        <v>45638</v>
      </c>
      <c r="D4012" s="15">
        <v>45642</v>
      </c>
      <c r="E4012" s="14" t="s">
        <v>19</v>
      </c>
      <c r="F4012" s="14" t="s">
        <v>1435</v>
      </c>
      <c r="G4012" s="14" t="s">
        <v>1436</v>
      </c>
      <c r="H4012" s="14" t="s">
        <v>22</v>
      </c>
      <c r="I4012" s="14" t="s">
        <v>5934</v>
      </c>
      <c r="J4012" s="14" t="s">
        <v>5939</v>
      </c>
      <c r="K4012" s="14" t="s">
        <v>5940</v>
      </c>
      <c r="L4012" s="14" t="s">
        <v>5973</v>
      </c>
      <c r="M4012" s="14" t="s">
        <v>39</v>
      </c>
      <c r="N4012" s="10" t="str">
        <f>_xlfn.XLOOKUP($M:$M,People!$B:$B,People!A:A)</f>
        <v>Sadie Pawthorne</v>
      </c>
      <c r="O4012" s="14" t="s">
        <v>563</v>
      </c>
      <c r="P4012" s="10" t="str">
        <f>VLOOKUP(O4012,Products!$A:$E,3,FALSE)</f>
        <v>Canon</v>
      </c>
      <c r="Q4012" s="31">
        <f>INDEX(Products!$E:$E,MATCH(O4012,Products!$A:$A,0))</f>
        <v>0.32</v>
      </c>
      <c r="R4012" s="14" t="s">
        <v>41</v>
      </c>
      <c r="S4012" s="14" t="s">
        <v>61</v>
      </c>
      <c r="T4012" s="14" t="s">
        <v>564</v>
      </c>
      <c r="U4012" s="18">
        <v>15.52</v>
      </c>
      <c r="V4012" s="18">
        <v>4</v>
      </c>
      <c r="W4012" s="18">
        <v>0</v>
      </c>
      <c r="X4012" s="18">
        <v>7.4496000000000002</v>
      </c>
    </row>
    <row r="4013" spans="1:24" ht="14" x14ac:dyDescent="0.3">
      <c r="A4013" s="9">
        <v>4009</v>
      </c>
      <c r="B4013" s="14" t="s">
        <v>6021</v>
      </c>
      <c r="C4013" s="15">
        <v>45638</v>
      </c>
      <c r="D4013" s="15">
        <v>45642</v>
      </c>
      <c r="E4013" s="14" t="s">
        <v>19</v>
      </c>
      <c r="F4013" s="14" t="s">
        <v>1435</v>
      </c>
      <c r="G4013" s="14" t="s">
        <v>1436</v>
      </c>
      <c r="H4013" s="14" t="s">
        <v>22</v>
      </c>
      <c r="I4013" s="14" t="s">
        <v>5934</v>
      </c>
      <c r="J4013" s="14" t="s">
        <v>5939</v>
      </c>
      <c r="K4013" s="14" t="s">
        <v>5940</v>
      </c>
      <c r="L4013" s="14" t="s">
        <v>5973</v>
      </c>
      <c r="M4013" s="14" t="s">
        <v>39</v>
      </c>
      <c r="N4013" s="10" t="str">
        <f>_xlfn.XLOOKUP($M:$M,People!$B:$B,People!A:A)</f>
        <v>Sadie Pawthorne</v>
      </c>
      <c r="O4013" s="14" t="s">
        <v>2553</v>
      </c>
      <c r="P4013" s="10" t="str">
        <f>VLOOKUP(O4013,Products!$A:$E,3,FALSE)</f>
        <v>Samsung</v>
      </c>
      <c r="Q4013" s="31">
        <f>INDEX(Products!$E:$E,MATCH(O4013,Products!$A:$A,0))</f>
        <v>0.37</v>
      </c>
      <c r="R4013" s="14" t="s">
        <v>41</v>
      </c>
      <c r="S4013" s="14" t="s">
        <v>155</v>
      </c>
      <c r="T4013" s="14" t="s">
        <v>2554</v>
      </c>
      <c r="U4013" s="18">
        <v>36.44</v>
      </c>
      <c r="V4013" s="18">
        <v>4</v>
      </c>
      <c r="W4013" s="18">
        <v>0</v>
      </c>
      <c r="X4013" s="18">
        <v>16.397999999999996</v>
      </c>
    </row>
    <row r="4014" spans="1:24" ht="14" x14ac:dyDescent="0.3">
      <c r="A4014" s="9">
        <v>4010</v>
      </c>
      <c r="B4014" s="14" t="s">
        <v>6021</v>
      </c>
      <c r="C4014" s="15">
        <v>45638</v>
      </c>
      <c r="D4014" s="15">
        <v>45642</v>
      </c>
      <c r="E4014" s="14" t="s">
        <v>19</v>
      </c>
      <c r="F4014" s="14" t="s">
        <v>1435</v>
      </c>
      <c r="G4014" s="14" t="s">
        <v>1436</v>
      </c>
      <c r="H4014" s="14" t="s">
        <v>22</v>
      </c>
      <c r="I4014" s="14" t="s">
        <v>5934</v>
      </c>
      <c r="J4014" s="14" t="s">
        <v>5939</v>
      </c>
      <c r="K4014" s="14" t="s">
        <v>5940</v>
      </c>
      <c r="L4014" s="14" t="s">
        <v>5973</v>
      </c>
      <c r="M4014" s="14" t="s">
        <v>39</v>
      </c>
      <c r="N4014" s="10" t="str">
        <f>_xlfn.XLOOKUP($M:$M,People!$B:$B,People!A:A)</f>
        <v>Sadie Pawthorne</v>
      </c>
      <c r="O4014" s="14" t="s">
        <v>4322</v>
      </c>
      <c r="P4014" s="10" t="str">
        <f>VLOOKUP(O4014,Products!$A:$E,3,FALSE)</f>
        <v>Office Depot</v>
      </c>
      <c r="Q4014" s="31">
        <f>INDEX(Products!$E:$E,MATCH(O4014,Products!$A:$A,0))</f>
        <v>0.34</v>
      </c>
      <c r="R4014" s="14" t="s">
        <v>41</v>
      </c>
      <c r="S4014" s="14" t="s">
        <v>82</v>
      </c>
      <c r="T4014" s="14" t="s">
        <v>4323</v>
      </c>
      <c r="U4014" s="18">
        <v>22.368000000000002</v>
      </c>
      <c r="V4014" s="18">
        <v>4</v>
      </c>
      <c r="W4014" s="18">
        <v>0.2</v>
      </c>
      <c r="X4014" s="18">
        <v>6.4308000000000014</v>
      </c>
    </row>
    <row r="4015" spans="1:24" ht="14" x14ac:dyDescent="0.3">
      <c r="A4015" s="9">
        <v>4011</v>
      </c>
      <c r="B4015" s="14" t="s">
        <v>7972</v>
      </c>
      <c r="C4015" s="15">
        <v>45639</v>
      </c>
      <c r="D4015" s="15">
        <v>45643</v>
      </c>
      <c r="E4015" s="10" t="s">
        <v>44</v>
      </c>
      <c r="F4015" s="10" t="s">
        <v>2409</v>
      </c>
      <c r="G4015" s="10" t="s">
        <v>2410</v>
      </c>
      <c r="H4015" s="10" t="s">
        <v>36</v>
      </c>
      <c r="I4015" s="10" t="s">
        <v>23</v>
      </c>
      <c r="J4015" s="10" t="s">
        <v>2411</v>
      </c>
      <c r="K4015" s="10" t="s">
        <v>38</v>
      </c>
      <c r="L4015" s="10">
        <v>92503</v>
      </c>
      <c r="M4015" s="10" t="s">
        <v>39</v>
      </c>
      <c r="N4015" s="10" t="str">
        <f>_xlfn.XLOOKUP($M:$M,People!$B:$B,People!A:A)</f>
        <v>Sadie Pawthorne</v>
      </c>
      <c r="O4015" s="10" t="s">
        <v>2414</v>
      </c>
      <c r="P4015" s="10" t="str">
        <f>VLOOKUP(O4015,Products!$A:$E,3,FALSE)</f>
        <v>HP</v>
      </c>
      <c r="Q4015" s="31">
        <f>INDEX(Products!$E:$E,MATCH(O4015,Products!$A:$A,0))</f>
        <v>0.37</v>
      </c>
      <c r="R4015" s="10" t="s">
        <v>41</v>
      </c>
      <c r="S4015" s="10" t="s">
        <v>71</v>
      </c>
      <c r="T4015" s="10" t="s">
        <v>2415</v>
      </c>
      <c r="U4015" s="12">
        <v>134.47999999999999</v>
      </c>
      <c r="V4015" s="12">
        <v>4</v>
      </c>
      <c r="W4015" s="12">
        <v>0</v>
      </c>
      <c r="X4015" s="12">
        <v>34.964799999999997</v>
      </c>
    </row>
    <row r="4016" spans="1:24" ht="14" x14ac:dyDescent="0.3">
      <c r="A4016" s="9">
        <v>4012</v>
      </c>
      <c r="B4016" s="14" t="s">
        <v>7973</v>
      </c>
      <c r="C4016" s="15">
        <v>45639</v>
      </c>
      <c r="D4016" s="15">
        <v>45641</v>
      </c>
      <c r="E4016" s="10" t="s">
        <v>168</v>
      </c>
      <c r="F4016" s="10" t="s">
        <v>2508</v>
      </c>
      <c r="G4016" s="10" t="s">
        <v>2509</v>
      </c>
      <c r="H4016" s="10" t="s">
        <v>22</v>
      </c>
      <c r="I4016" s="10" t="s">
        <v>23</v>
      </c>
      <c r="J4016" s="10" t="s">
        <v>4878</v>
      </c>
      <c r="K4016" s="10" t="s">
        <v>38</v>
      </c>
      <c r="L4016" s="10">
        <v>92592</v>
      </c>
      <c r="M4016" s="10" t="s">
        <v>39</v>
      </c>
      <c r="N4016" s="10" t="str">
        <f>_xlfn.XLOOKUP($M:$M,People!$B:$B,People!A:A)</f>
        <v>Sadie Pawthorne</v>
      </c>
      <c r="O4016" s="10" t="s">
        <v>1196</v>
      </c>
      <c r="P4016" s="10" t="str">
        <f>VLOOKUP(O4016,Products!$A:$E,3,FALSE)</f>
        <v>IKEA</v>
      </c>
      <c r="Q4016" s="31">
        <f>INDEX(Products!$E:$E,MATCH(O4016,Products!$A:$A,0))</f>
        <v>0.28000000000000003</v>
      </c>
      <c r="R4016" s="10" t="s">
        <v>41</v>
      </c>
      <c r="S4016" s="10" t="s">
        <v>68</v>
      </c>
      <c r="T4016" s="10" t="s">
        <v>1197</v>
      </c>
      <c r="U4016" s="12">
        <v>29.2</v>
      </c>
      <c r="V4016" s="12">
        <v>5</v>
      </c>
      <c r="W4016" s="12">
        <v>0.2</v>
      </c>
      <c r="X4016" s="12">
        <v>9.8549999999999969</v>
      </c>
    </row>
    <row r="4017" spans="1:24" ht="14" x14ac:dyDescent="0.3">
      <c r="A4017" s="9">
        <v>4013</v>
      </c>
      <c r="B4017" s="14" t="s">
        <v>7974</v>
      </c>
      <c r="C4017" s="15">
        <v>45639</v>
      </c>
      <c r="D4017" s="15">
        <v>45646</v>
      </c>
      <c r="E4017" s="10" t="s">
        <v>44</v>
      </c>
      <c r="F4017" s="10" t="s">
        <v>4573</v>
      </c>
      <c r="G4017" s="10" t="s">
        <v>4574</v>
      </c>
      <c r="H4017" s="10" t="s">
        <v>92</v>
      </c>
      <c r="I4017" s="10" t="s">
        <v>23</v>
      </c>
      <c r="J4017" s="10" t="s">
        <v>4908</v>
      </c>
      <c r="K4017" s="10" t="s">
        <v>1086</v>
      </c>
      <c r="L4017" s="10">
        <v>2151</v>
      </c>
      <c r="M4017" s="10" t="s">
        <v>133</v>
      </c>
      <c r="N4017" s="10" t="str">
        <f>_xlfn.XLOOKUP($M:$M,People!$B:$B,People!A:A)</f>
        <v>Chuck Magee</v>
      </c>
      <c r="O4017" s="10" t="s">
        <v>372</v>
      </c>
      <c r="P4017" s="10" t="str">
        <f>VLOOKUP(O4017,Products!$A:$E,3,FALSE)</f>
        <v>IKEA</v>
      </c>
      <c r="Q4017" s="31">
        <f>INDEX(Products!$E:$E,MATCH(O4017,Products!$A:$A,0))</f>
        <v>0.38</v>
      </c>
      <c r="R4017" s="10" t="s">
        <v>41</v>
      </c>
      <c r="S4017" s="10" t="s">
        <v>68</v>
      </c>
      <c r="T4017" s="10" t="s">
        <v>373</v>
      </c>
      <c r="U4017" s="12">
        <v>37.880000000000003</v>
      </c>
      <c r="V4017" s="12">
        <v>2</v>
      </c>
      <c r="W4017" s="12">
        <v>0</v>
      </c>
      <c r="X4017" s="12">
        <v>18.940000000000001</v>
      </c>
    </row>
    <row r="4018" spans="1:24" ht="14" x14ac:dyDescent="0.3">
      <c r="A4018" s="9">
        <v>4014</v>
      </c>
      <c r="B4018" s="14" t="s">
        <v>7975</v>
      </c>
      <c r="C4018" s="15">
        <v>45639</v>
      </c>
      <c r="D4018" s="15">
        <v>45641</v>
      </c>
      <c r="E4018" s="10" t="s">
        <v>19</v>
      </c>
      <c r="F4018" s="10" t="s">
        <v>3026</v>
      </c>
      <c r="G4018" s="10" t="s">
        <v>3027</v>
      </c>
      <c r="H4018" s="10" t="s">
        <v>22</v>
      </c>
      <c r="I4018" s="10" t="s">
        <v>23</v>
      </c>
      <c r="J4018" s="10" t="s">
        <v>37</v>
      </c>
      <c r="K4018" s="10" t="s">
        <v>38</v>
      </c>
      <c r="L4018" s="10">
        <v>90036</v>
      </c>
      <c r="M4018" s="10" t="s">
        <v>39</v>
      </c>
      <c r="N4018" s="10" t="str">
        <f>_xlfn.XLOOKUP($M:$M,People!$B:$B,People!A:A)</f>
        <v>Sadie Pawthorne</v>
      </c>
      <c r="O4018" s="10" t="s">
        <v>3688</v>
      </c>
      <c r="P4018" s="10" t="str">
        <f>VLOOKUP(O4018,Products!$A:$E,3,FALSE)</f>
        <v>Office Depot</v>
      </c>
      <c r="Q4018" s="31">
        <f>INDEX(Products!$E:$E,MATCH(O4018,Products!$A:$A,0))</f>
        <v>0.26</v>
      </c>
      <c r="R4018" s="10" t="s">
        <v>41</v>
      </c>
      <c r="S4018" s="10" t="s">
        <v>42</v>
      </c>
      <c r="T4018" s="10" t="s">
        <v>3689</v>
      </c>
      <c r="U4018" s="12">
        <v>9.9600000000000009</v>
      </c>
      <c r="V4018" s="12">
        <v>2</v>
      </c>
      <c r="W4018" s="12">
        <v>0</v>
      </c>
      <c r="X4018" s="12">
        <v>4.5815999999999999</v>
      </c>
    </row>
    <row r="4019" spans="1:24" ht="14" x14ac:dyDescent="0.3">
      <c r="A4019" s="9">
        <v>4015</v>
      </c>
      <c r="B4019" s="14" t="s">
        <v>7972</v>
      </c>
      <c r="C4019" s="15">
        <v>45639</v>
      </c>
      <c r="D4019" s="15">
        <v>45643</v>
      </c>
      <c r="E4019" s="10" t="s">
        <v>44</v>
      </c>
      <c r="F4019" s="10" t="s">
        <v>2409</v>
      </c>
      <c r="G4019" s="10" t="s">
        <v>2410</v>
      </c>
      <c r="H4019" s="10" t="s">
        <v>36</v>
      </c>
      <c r="I4019" s="10" t="s">
        <v>23</v>
      </c>
      <c r="J4019" s="10" t="s">
        <v>2411</v>
      </c>
      <c r="K4019" s="10" t="s">
        <v>38</v>
      </c>
      <c r="L4019" s="10">
        <v>92503</v>
      </c>
      <c r="M4019" s="10" t="s">
        <v>39</v>
      </c>
      <c r="N4019" s="10" t="str">
        <f>_xlfn.XLOOKUP($M:$M,People!$B:$B,People!A:A)</f>
        <v>Sadie Pawthorne</v>
      </c>
      <c r="O4019" s="10" t="s">
        <v>2412</v>
      </c>
      <c r="P4019" s="10" t="str">
        <f>VLOOKUP(O4019,Products!$A:$E,3,FALSE)</f>
        <v>Samsung</v>
      </c>
      <c r="Q4019" s="31">
        <f>INDEX(Products!$E:$E,MATCH(O4019,Products!$A:$A,0))</f>
        <v>0.39</v>
      </c>
      <c r="R4019" s="10" t="s">
        <v>41</v>
      </c>
      <c r="S4019" s="10" t="s">
        <v>82</v>
      </c>
      <c r="T4019" s="10" t="s">
        <v>2413</v>
      </c>
      <c r="U4019" s="12">
        <v>12.96</v>
      </c>
      <c r="V4019" s="12">
        <v>2</v>
      </c>
      <c r="W4019" s="12">
        <v>0</v>
      </c>
      <c r="X4019" s="12">
        <v>6.2208000000000006</v>
      </c>
    </row>
    <row r="4020" spans="1:24" ht="14" x14ac:dyDescent="0.3">
      <c r="A4020" s="9">
        <v>4016</v>
      </c>
      <c r="B4020" s="14" t="s">
        <v>7974</v>
      </c>
      <c r="C4020" s="15">
        <v>45639</v>
      </c>
      <c r="D4020" s="15">
        <v>45646</v>
      </c>
      <c r="E4020" s="10" t="s">
        <v>44</v>
      </c>
      <c r="F4020" s="10" t="s">
        <v>4573</v>
      </c>
      <c r="G4020" s="10" t="s">
        <v>4574</v>
      </c>
      <c r="H4020" s="10" t="s">
        <v>92</v>
      </c>
      <c r="I4020" s="10" t="s">
        <v>23</v>
      </c>
      <c r="J4020" s="10" t="s">
        <v>4908</v>
      </c>
      <c r="K4020" s="10" t="s">
        <v>1086</v>
      </c>
      <c r="L4020" s="10">
        <v>2151</v>
      </c>
      <c r="M4020" s="10" t="s">
        <v>133</v>
      </c>
      <c r="N4020" s="10" t="str">
        <f>_xlfn.XLOOKUP($M:$M,People!$B:$B,People!A:A)</f>
        <v>Chuck Magee</v>
      </c>
      <c r="O4020" s="10" t="s">
        <v>1663</v>
      </c>
      <c r="P4020" s="10" t="str">
        <f>VLOOKUP(O4020,Products!$A:$E,3,FALSE)</f>
        <v>IKEA</v>
      </c>
      <c r="Q4020" s="31">
        <f>INDEX(Products!$E:$E,MATCH(O4020,Products!$A:$A,0))</f>
        <v>0.3</v>
      </c>
      <c r="R4020" s="10" t="s">
        <v>41</v>
      </c>
      <c r="S4020" s="10" t="s">
        <v>82</v>
      </c>
      <c r="T4020" s="10" t="s">
        <v>1664</v>
      </c>
      <c r="U4020" s="12">
        <v>19.440000000000001</v>
      </c>
      <c r="V4020" s="12">
        <v>3</v>
      </c>
      <c r="W4020" s="12">
        <v>0</v>
      </c>
      <c r="X4020" s="12">
        <v>9.3312000000000008</v>
      </c>
    </row>
    <row r="4021" spans="1:24" ht="14" x14ac:dyDescent="0.3">
      <c r="A4021" s="9">
        <v>4017</v>
      </c>
      <c r="B4021" s="14" t="s">
        <v>7973</v>
      </c>
      <c r="C4021" s="15">
        <v>45639</v>
      </c>
      <c r="D4021" s="15">
        <v>45641</v>
      </c>
      <c r="E4021" s="10" t="s">
        <v>168</v>
      </c>
      <c r="F4021" s="10" t="s">
        <v>2508</v>
      </c>
      <c r="G4021" s="10" t="s">
        <v>2509</v>
      </c>
      <c r="H4021" s="10" t="s">
        <v>22</v>
      </c>
      <c r="I4021" s="10" t="s">
        <v>23</v>
      </c>
      <c r="J4021" s="10" t="s">
        <v>4878</v>
      </c>
      <c r="K4021" s="10" t="s">
        <v>38</v>
      </c>
      <c r="L4021" s="10">
        <v>92592</v>
      </c>
      <c r="M4021" s="10" t="s">
        <v>39</v>
      </c>
      <c r="N4021" s="10" t="str">
        <f>_xlfn.XLOOKUP($M:$M,People!$B:$B,People!A:A)</f>
        <v>Sadie Pawthorne</v>
      </c>
      <c r="O4021" s="10" t="s">
        <v>403</v>
      </c>
      <c r="P4021" s="10" t="str">
        <f>VLOOKUP(O4021,Products!$A:$E,3,FALSE)</f>
        <v>IKEA</v>
      </c>
      <c r="Q4021" s="31">
        <f>INDEX(Products!$E:$E,MATCH(O4021,Products!$A:$A,0))</f>
        <v>0.36</v>
      </c>
      <c r="R4021" s="10" t="s">
        <v>64</v>
      </c>
      <c r="S4021" s="10" t="s">
        <v>144</v>
      </c>
      <c r="T4021" s="10" t="s">
        <v>404</v>
      </c>
      <c r="U4021" s="12">
        <v>248.85000000000002</v>
      </c>
      <c r="V4021" s="12">
        <v>5</v>
      </c>
      <c r="W4021" s="12">
        <v>0</v>
      </c>
      <c r="X4021" s="12">
        <v>27.373499999999993</v>
      </c>
    </row>
    <row r="4022" spans="1:24" ht="14" x14ac:dyDescent="0.3">
      <c r="A4022" s="9">
        <v>4018</v>
      </c>
      <c r="B4022" s="14" t="s">
        <v>7973</v>
      </c>
      <c r="C4022" s="15">
        <v>45639</v>
      </c>
      <c r="D4022" s="15">
        <v>45641</v>
      </c>
      <c r="E4022" s="10" t="s">
        <v>168</v>
      </c>
      <c r="F4022" s="10" t="s">
        <v>2508</v>
      </c>
      <c r="G4022" s="10" t="s">
        <v>2509</v>
      </c>
      <c r="H4022" s="10" t="s">
        <v>22</v>
      </c>
      <c r="I4022" s="10" t="s">
        <v>23</v>
      </c>
      <c r="J4022" s="10" t="s">
        <v>4878</v>
      </c>
      <c r="K4022" s="10" t="s">
        <v>38</v>
      </c>
      <c r="L4022" s="10">
        <v>92592</v>
      </c>
      <c r="M4022" s="10" t="s">
        <v>39</v>
      </c>
      <c r="N4022" s="10" t="str">
        <f>_xlfn.XLOOKUP($M:$M,People!$B:$B,People!A:A)</f>
        <v>Sadie Pawthorne</v>
      </c>
      <c r="O4022" s="10" t="s">
        <v>4879</v>
      </c>
      <c r="P4022" s="10" t="str">
        <f>VLOOKUP(O4022,Products!$A:$E,3,FALSE)</f>
        <v>Canon</v>
      </c>
      <c r="Q4022" s="31">
        <f>INDEX(Products!$E:$E,MATCH(O4022,Products!$A:$A,0))</f>
        <v>0.34</v>
      </c>
      <c r="R4022" s="10" t="s">
        <v>64</v>
      </c>
      <c r="S4022" s="10" t="s">
        <v>144</v>
      </c>
      <c r="T4022" s="10" t="s">
        <v>4880</v>
      </c>
      <c r="U4022" s="12">
        <v>36.24</v>
      </c>
      <c r="V4022" s="12">
        <v>1</v>
      </c>
      <c r="W4022" s="12">
        <v>0</v>
      </c>
      <c r="X4022" s="12">
        <v>15.220800000000001</v>
      </c>
    </row>
    <row r="4023" spans="1:24" ht="14" x14ac:dyDescent="0.3">
      <c r="A4023" s="9">
        <v>4019</v>
      </c>
      <c r="B4023" s="14" t="s">
        <v>7973</v>
      </c>
      <c r="C4023" s="15">
        <v>45639</v>
      </c>
      <c r="D4023" s="15">
        <v>45641</v>
      </c>
      <c r="E4023" s="10" t="s">
        <v>168</v>
      </c>
      <c r="F4023" s="10" t="s">
        <v>2508</v>
      </c>
      <c r="G4023" s="10" t="s">
        <v>2509</v>
      </c>
      <c r="H4023" s="10" t="s">
        <v>22</v>
      </c>
      <c r="I4023" s="10" t="s">
        <v>23</v>
      </c>
      <c r="J4023" s="10" t="s">
        <v>4878</v>
      </c>
      <c r="K4023" s="10" t="s">
        <v>38</v>
      </c>
      <c r="L4023" s="10">
        <v>92592</v>
      </c>
      <c r="M4023" s="10" t="s">
        <v>39</v>
      </c>
      <c r="N4023" s="10" t="str">
        <f>_xlfn.XLOOKUP($M:$M,People!$B:$B,People!A:A)</f>
        <v>Sadie Pawthorne</v>
      </c>
      <c r="O4023" s="10" t="s">
        <v>2121</v>
      </c>
      <c r="P4023" s="10" t="str">
        <f>VLOOKUP(O4023,Products!$A:$E,3,FALSE)</f>
        <v>Staples</v>
      </c>
      <c r="Q4023" s="31">
        <f>INDEX(Products!$E:$E,MATCH(O4023,Products!$A:$A,0))</f>
        <v>0.39</v>
      </c>
      <c r="R4023" s="10" t="s">
        <v>64</v>
      </c>
      <c r="S4023" s="10" t="s">
        <v>65</v>
      </c>
      <c r="T4023" s="10" t="s">
        <v>2507</v>
      </c>
      <c r="U4023" s="12">
        <v>494.37600000000009</v>
      </c>
      <c r="V4023" s="12">
        <v>3</v>
      </c>
      <c r="W4023" s="12">
        <v>0.2</v>
      </c>
      <c r="X4023" s="12">
        <v>49.437599999999975</v>
      </c>
    </row>
    <row r="4024" spans="1:24" ht="14" x14ac:dyDescent="0.3">
      <c r="A4024" s="9">
        <v>4020</v>
      </c>
      <c r="B4024" s="14" t="s">
        <v>7976</v>
      </c>
      <c r="C4024" s="15">
        <v>45640</v>
      </c>
      <c r="D4024" s="15">
        <v>45644</v>
      </c>
      <c r="E4024" s="10" t="s">
        <v>44</v>
      </c>
      <c r="F4024" s="10" t="s">
        <v>3138</v>
      </c>
      <c r="G4024" s="10" t="s">
        <v>3139</v>
      </c>
      <c r="H4024" s="10" t="s">
        <v>92</v>
      </c>
      <c r="I4024" s="10" t="s">
        <v>23</v>
      </c>
      <c r="J4024" s="10" t="s">
        <v>37</v>
      </c>
      <c r="K4024" s="10" t="s">
        <v>38</v>
      </c>
      <c r="L4024" s="10">
        <v>90036</v>
      </c>
      <c r="M4024" s="10" t="s">
        <v>39</v>
      </c>
      <c r="N4024" s="10" t="str">
        <f>_xlfn.XLOOKUP($M:$M,People!$B:$B,People!A:A)</f>
        <v>Sadie Pawthorne</v>
      </c>
      <c r="O4024" s="10" t="s">
        <v>4891</v>
      </c>
      <c r="P4024" s="10" t="str">
        <f>VLOOKUP(O4024,Products!$A:$E,3,FALSE)</f>
        <v>Canon</v>
      </c>
      <c r="Q4024" s="31">
        <f>INDEX(Products!$E:$E,MATCH(O4024,Products!$A:$A,0))</f>
        <v>0.38</v>
      </c>
      <c r="R4024" s="10" t="s">
        <v>28</v>
      </c>
      <c r="S4024" s="10" t="s">
        <v>58</v>
      </c>
      <c r="T4024" s="10" t="s">
        <v>4892</v>
      </c>
      <c r="U4024" s="12">
        <v>15.24</v>
      </c>
      <c r="V4024" s="12">
        <v>3</v>
      </c>
      <c r="W4024" s="12">
        <v>0</v>
      </c>
      <c r="X4024" s="12">
        <v>5.1815999999999995</v>
      </c>
    </row>
    <row r="4025" spans="1:24" ht="14" x14ac:dyDescent="0.3">
      <c r="A4025" s="9">
        <v>4021</v>
      </c>
      <c r="B4025" s="14" t="s">
        <v>7977</v>
      </c>
      <c r="C4025" s="15">
        <v>45640</v>
      </c>
      <c r="D4025" s="15">
        <v>45644</v>
      </c>
      <c r="E4025" s="10" t="s">
        <v>44</v>
      </c>
      <c r="F4025" s="10" t="s">
        <v>3249</v>
      </c>
      <c r="G4025" s="10" t="s">
        <v>3250</v>
      </c>
      <c r="H4025" s="10" t="s">
        <v>36</v>
      </c>
      <c r="I4025" s="10" t="s">
        <v>23</v>
      </c>
      <c r="J4025" s="10" t="s">
        <v>292</v>
      </c>
      <c r="K4025" s="10" t="s">
        <v>1294</v>
      </c>
      <c r="L4025" s="10">
        <v>39212</v>
      </c>
      <c r="M4025" s="10" t="s">
        <v>26</v>
      </c>
      <c r="N4025" s="10" t="str">
        <f>_xlfn.XLOOKUP($M:$M,People!$B:$B,People!A:A)</f>
        <v>Fred Suzuki</v>
      </c>
      <c r="O4025" s="10" t="s">
        <v>4467</v>
      </c>
      <c r="P4025" s="10" t="str">
        <f>VLOOKUP(O4025,Products!$A:$E,3,FALSE)</f>
        <v>HP</v>
      </c>
      <c r="Q4025" s="31">
        <f>INDEX(Products!$E:$E,MATCH(O4025,Products!$A:$A,0))</f>
        <v>0.28999999999999998</v>
      </c>
      <c r="R4025" s="10" t="s">
        <v>28</v>
      </c>
      <c r="S4025" s="10" t="s">
        <v>58</v>
      </c>
      <c r="T4025" s="10" t="s">
        <v>4468</v>
      </c>
      <c r="U4025" s="12">
        <v>6.16</v>
      </c>
      <c r="V4025" s="12">
        <v>2</v>
      </c>
      <c r="W4025" s="12">
        <v>0</v>
      </c>
      <c r="X4025" s="12">
        <v>1.9711999999999996</v>
      </c>
    </row>
    <row r="4026" spans="1:24" ht="14" x14ac:dyDescent="0.3">
      <c r="A4026" s="9">
        <v>4022</v>
      </c>
      <c r="B4026" s="14" t="s">
        <v>7978</v>
      </c>
      <c r="C4026" s="15">
        <v>45640</v>
      </c>
      <c r="D4026" s="15">
        <v>45644</v>
      </c>
      <c r="E4026" s="10" t="s">
        <v>44</v>
      </c>
      <c r="F4026" s="10" t="s">
        <v>139</v>
      </c>
      <c r="G4026" s="10" t="s">
        <v>140</v>
      </c>
      <c r="H4026" s="10" t="s">
        <v>22</v>
      </c>
      <c r="I4026" s="10" t="s">
        <v>23</v>
      </c>
      <c r="J4026" s="10" t="s">
        <v>1482</v>
      </c>
      <c r="K4026" s="10" t="s">
        <v>38</v>
      </c>
      <c r="L4026" s="10">
        <v>92627</v>
      </c>
      <c r="M4026" s="10" t="s">
        <v>39</v>
      </c>
      <c r="N4026" s="10" t="str">
        <f>_xlfn.XLOOKUP($M:$M,People!$B:$B,People!A:A)</f>
        <v>Sadie Pawthorne</v>
      </c>
      <c r="O4026" s="10" t="s">
        <v>808</v>
      </c>
      <c r="P4026" s="10" t="str">
        <f>VLOOKUP(O4026,Products!$A:$E,3,FALSE)</f>
        <v>Logitech</v>
      </c>
      <c r="Q4026" s="31">
        <f>INDEX(Products!$E:$E,MATCH(O4026,Products!$A:$A,0))</f>
        <v>0.28999999999999998</v>
      </c>
      <c r="R4026" s="10" t="s">
        <v>28</v>
      </c>
      <c r="S4026" s="10" t="s">
        <v>58</v>
      </c>
      <c r="T4026" s="10" t="s">
        <v>809</v>
      </c>
      <c r="U4026" s="12">
        <v>29.22</v>
      </c>
      <c r="V4026" s="12">
        <v>3</v>
      </c>
      <c r="W4026" s="12">
        <v>0</v>
      </c>
      <c r="X4026" s="12">
        <v>12.856800000000002</v>
      </c>
    </row>
    <row r="4027" spans="1:24" ht="14" x14ac:dyDescent="0.3">
      <c r="A4027" s="9">
        <v>4023</v>
      </c>
      <c r="B4027" s="14" t="s">
        <v>7979</v>
      </c>
      <c r="C4027" s="15">
        <v>45640</v>
      </c>
      <c r="D4027" s="15">
        <v>45642</v>
      </c>
      <c r="E4027" s="10" t="s">
        <v>19</v>
      </c>
      <c r="F4027" s="10" t="s">
        <v>5000</v>
      </c>
      <c r="G4027" s="10" t="s">
        <v>5001</v>
      </c>
      <c r="H4027" s="10" t="s">
        <v>36</v>
      </c>
      <c r="I4027" s="10" t="s">
        <v>23</v>
      </c>
      <c r="J4027" s="10" t="s">
        <v>37</v>
      </c>
      <c r="K4027" s="10" t="s">
        <v>38</v>
      </c>
      <c r="L4027" s="10">
        <v>90045</v>
      </c>
      <c r="M4027" s="10" t="s">
        <v>39</v>
      </c>
      <c r="N4027" s="10" t="str">
        <f>_xlfn.XLOOKUP($M:$M,People!$B:$B,People!A:A)</f>
        <v>Sadie Pawthorne</v>
      </c>
      <c r="O4027" s="10" t="s">
        <v>3160</v>
      </c>
      <c r="P4027" s="10" t="str">
        <f>VLOOKUP(O4027,Products!$A:$E,3,FALSE)</f>
        <v>Logitech</v>
      </c>
      <c r="Q4027" s="31">
        <f>INDEX(Products!$E:$E,MATCH(O4027,Products!$A:$A,0))</f>
        <v>0.39</v>
      </c>
      <c r="R4027" s="10" t="s">
        <v>28</v>
      </c>
      <c r="S4027" s="10" t="s">
        <v>50</v>
      </c>
      <c r="T4027" s="10" t="s">
        <v>3161</v>
      </c>
      <c r="U4027" s="12">
        <v>273.56799999999998</v>
      </c>
      <c r="V4027" s="12">
        <v>2</v>
      </c>
      <c r="W4027" s="12">
        <v>0.2</v>
      </c>
      <c r="X4027" s="12">
        <v>10.258800000000008</v>
      </c>
    </row>
    <row r="4028" spans="1:24" ht="14" x14ac:dyDescent="0.3">
      <c r="A4028" s="9">
        <v>4024</v>
      </c>
      <c r="B4028" s="14" t="s">
        <v>7977</v>
      </c>
      <c r="C4028" s="15">
        <v>45640</v>
      </c>
      <c r="D4028" s="15">
        <v>45644</v>
      </c>
      <c r="E4028" s="10" t="s">
        <v>44</v>
      </c>
      <c r="F4028" s="10" t="s">
        <v>3249</v>
      </c>
      <c r="G4028" s="10" t="s">
        <v>3250</v>
      </c>
      <c r="H4028" s="10" t="s">
        <v>36</v>
      </c>
      <c r="I4028" s="10" t="s">
        <v>23</v>
      </c>
      <c r="J4028" s="10" t="s">
        <v>292</v>
      </c>
      <c r="K4028" s="10" t="s">
        <v>1294</v>
      </c>
      <c r="L4028" s="10">
        <v>39212</v>
      </c>
      <c r="M4028" s="10" t="s">
        <v>26</v>
      </c>
      <c r="N4028" s="10" t="str">
        <f>_xlfn.XLOOKUP($M:$M,People!$B:$B,People!A:A)</f>
        <v>Fred Suzuki</v>
      </c>
      <c r="O4028" s="10" t="s">
        <v>4732</v>
      </c>
      <c r="P4028" s="10" t="str">
        <f>VLOOKUP(O4028,Products!$A:$E,3,FALSE)</f>
        <v>Office Depot</v>
      </c>
      <c r="Q4028" s="31">
        <f>INDEX(Products!$E:$E,MATCH(O4028,Products!$A:$A,0))</f>
        <v>0.36</v>
      </c>
      <c r="R4028" s="10" t="s">
        <v>41</v>
      </c>
      <c r="S4028" s="10" t="s">
        <v>61</v>
      </c>
      <c r="T4028" s="10" t="s">
        <v>4733</v>
      </c>
      <c r="U4028" s="12">
        <v>56.3</v>
      </c>
      <c r="V4028" s="12">
        <v>2</v>
      </c>
      <c r="W4028" s="12">
        <v>0</v>
      </c>
      <c r="X4028" s="12">
        <v>15.764000000000003</v>
      </c>
    </row>
    <row r="4029" spans="1:24" ht="14" x14ac:dyDescent="0.3">
      <c r="A4029" s="9">
        <v>4025</v>
      </c>
      <c r="B4029" s="14" t="s">
        <v>7979</v>
      </c>
      <c r="C4029" s="15">
        <v>45640</v>
      </c>
      <c r="D4029" s="15">
        <v>45642</v>
      </c>
      <c r="E4029" s="10" t="s">
        <v>19</v>
      </c>
      <c r="F4029" s="10" t="s">
        <v>5000</v>
      </c>
      <c r="G4029" s="10" t="s">
        <v>5001</v>
      </c>
      <c r="H4029" s="10" t="s">
        <v>36</v>
      </c>
      <c r="I4029" s="10" t="s">
        <v>23</v>
      </c>
      <c r="J4029" s="10" t="s">
        <v>37</v>
      </c>
      <c r="K4029" s="10" t="s">
        <v>38</v>
      </c>
      <c r="L4029" s="10">
        <v>90045</v>
      </c>
      <c r="M4029" s="10" t="s">
        <v>39</v>
      </c>
      <c r="N4029" s="10" t="str">
        <f>_xlfn.XLOOKUP($M:$M,People!$B:$B,People!A:A)</f>
        <v>Sadie Pawthorne</v>
      </c>
      <c r="O4029" s="10" t="s">
        <v>4479</v>
      </c>
      <c r="P4029" s="10" t="str">
        <f>VLOOKUP(O4029,Products!$A:$E,3,FALSE)</f>
        <v>Dell</v>
      </c>
      <c r="Q4029" s="31">
        <f>INDEX(Products!$E:$E,MATCH(O4029,Products!$A:$A,0))</f>
        <v>0.3</v>
      </c>
      <c r="R4029" s="10" t="s">
        <v>41</v>
      </c>
      <c r="S4029" s="10" t="s">
        <v>68</v>
      </c>
      <c r="T4029" s="10" t="s">
        <v>4480</v>
      </c>
      <c r="U4029" s="12">
        <v>34.248000000000005</v>
      </c>
      <c r="V4029" s="12">
        <v>3</v>
      </c>
      <c r="W4029" s="12">
        <v>0.2</v>
      </c>
      <c r="X4029" s="12">
        <v>11.558699999999998</v>
      </c>
    </row>
    <row r="4030" spans="1:24" ht="14" x14ac:dyDescent="0.3">
      <c r="A4030" s="9">
        <v>4026</v>
      </c>
      <c r="B4030" s="14" t="s">
        <v>7979</v>
      </c>
      <c r="C4030" s="15">
        <v>45640</v>
      </c>
      <c r="D4030" s="15">
        <v>45642</v>
      </c>
      <c r="E4030" s="10" t="s">
        <v>19</v>
      </c>
      <c r="F4030" s="10" t="s">
        <v>5000</v>
      </c>
      <c r="G4030" s="10" t="s">
        <v>5001</v>
      </c>
      <c r="H4030" s="10" t="s">
        <v>36</v>
      </c>
      <c r="I4030" s="10" t="s">
        <v>23</v>
      </c>
      <c r="J4030" s="10" t="s">
        <v>37</v>
      </c>
      <c r="K4030" s="10" t="s">
        <v>38</v>
      </c>
      <c r="L4030" s="10">
        <v>90045</v>
      </c>
      <c r="M4030" s="10" t="s">
        <v>39</v>
      </c>
      <c r="N4030" s="10" t="str">
        <f>_xlfn.XLOOKUP($M:$M,People!$B:$B,People!A:A)</f>
        <v>Sadie Pawthorne</v>
      </c>
      <c r="O4030" s="10" t="s">
        <v>1054</v>
      </c>
      <c r="P4030" s="10" t="str">
        <f>VLOOKUP(O4030,Products!$A:$E,3,FALSE)</f>
        <v>3M</v>
      </c>
      <c r="Q4030" s="31">
        <f>INDEX(Products!$E:$E,MATCH(O4030,Products!$A:$A,0))</f>
        <v>0.4</v>
      </c>
      <c r="R4030" s="10" t="s">
        <v>41</v>
      </c>
      <c r="S4030" s="10" t="s">
        <v>68</v>
      </c>
      <c r="T4030" s="10" t="s">
        <v>1055</v>
      </c>
      <c r="U4030" s="12">
        <v>55.264000000000003</v>
      </c>
      <c r="V4030" s="12">
        <v>2</v>
      </c>
      <c r="W4030" s="12">
        <v>0.2</v>
      </c>
      <c r="X4030" s="12">
        <v>20.723999999999997</v>
      </c>
    </row>
    <row r="4031" spans="1:24" ht="14" x14ac:dyDescent="0.3">
      <c r="A4031" s="9">
        <v>4027</v>
      </c>
      <c r="B4031" s="14" t="s">
        <v>7980</v>
      </c>
      <c r="C4031" s="15">
        <v>45640</v>
      </c>
      <c r="D4031" s="15">
        <v>45645</v>
      </c>
      <c r="E4031" s="10" t="s">
        <v>44</v>
      </c>
      <c r="F4031" s="10" t="s">
        <v>3432</v>
      </c>
      <c r="G4031" s="10" t="s">
        <v>3433</v>
      </c>
      <c r="H4031" s="10" t="s">
        <v>22</v>
      </c>
      <c r="I4031" s="10" t="s">
        <v>23</v>
      </c>
      <c r="J4031" s="10" t="s">
        <v>831</v>
      </c>
      <c r="K4031" s="10" t="s">
        <v>38</v>
      </c>
      <c r="L4031" s="10">
        <v>92105</v>
      </c>
      <c r="M4031" s="10" t="s">
        <v>39</v>
      </c>
      <c r="N4031" s="10" t="str">
        <f>_xlfn.XLOOKUP($M:$M,People!$B:$B,People!A:A)</f>
        <v>Sadie Pawthorne</v>
      </c>
      <c r="O4031" s="10" t="s">
        <v>2861</v>
      </c>
      <c r="P4031" s="10" t="str">
        <f>VLOOKUP(O4031,Products!$A:$E,3,FALSE)</f>
        <v>HP</v>
      </c>
      <c r="Q4031" s="31">
        <f>INDEX(Products!$E:$E,MATCH(O4031,Products!$A:$A,0))</f>
        <v>0.28999999999999998</v>
      </c>
      <c r="R4031" s="10" t="s">
        <v>41</v>
      </c>
      <c r="S4031" s="10" t="s">
        <v>68</v>
      </c>
      <c r="T4031" s="10" t="s">
        <v>2862</v>
      </c>
      <c r="U4031" s="12">
        <v>8.0960000000000001</v>
      </c>
      <c r="V4031" s="12">
        <v>2</v>
      </c>
      <c r="W4031" s="12">
        <v>0.2</v>
      </c>
      <c r="X4031" s="12">
        <v>2.7323999999999993</v>
      </c>
    </row>
    <row r="4032" spans="1:24" ht="14" x14ac:dyDescent="0.3">
      <c r="A4032" s="9">
        <v>4028</v>
      </c>
      <c r="B4032" s="14" t="s">
        <v>7981</v>
      </c>
      <c r="C4032" s="15">
        <v>45640</v>
      </c>
      <c r="D4032" s="15">
        <v>45642</v>
      </c>
      <c r="E4032" s="10" t="s">
        <v>19</v>
      </c>
      <c r="F4032" s="10" t="s">
        <v>1150</v>
      </c>
      <c r="G4032" s="10" t="s">
        <v>1151</v>
      </c>
      <c r="H4032" s="10" t="s">
        <v>36</v>
      </c>
      <c r="I4032" s="10" t="s">
        <v>23</v>
      </c>
      <c r="J4032" s="10" t="s">
        <v>437</v>
      </c>
      <c r="K4032" s="10" t="s">
        <v>1109</v>
      </c>
      <c r="L4032" s="10">
        <v>31907</v>
      </c>
      <c r="M4032" s="10" t="s">
        <v>26</v>
      </c>
      <c r="N4032" s="10" t="str">
        <f>_xlfn.XLOOKUP($M:$M,People!$B:$B,People!A:A)</f>
        <v>Fred Suzuki</v>
      </c>
      <c r="O4032" s="10" t="s">
        <v>2071</v>
      </c>
      <c r="P4032" s="10" t="str">
        <f>VLOOKUP(O4032,Products!$A:$E,3,FALSE)</f>
        <v>3M</v>
      </c>
      <c r="Q4032" s="31">
        <f>INDEX(Products!$E:$E,MATCH(O4032,Products!$A:$A,0))</f>
        <v>0.34</v>
      </c>
      <c r="R4032" s="10" t="s">
        <v>41</v>
      </c>
      <c r="S4032" s="10" t="s">
        <v>68</v>
      </c>
      <c r="T4032" s="10" t="s">
        <v>2072</v>
      </c>
      <c r="U4032" s="12">
        <v>3.76</v>
      </c>
      <c r="V4032" s="12">
        <v>2</v>
      </c>
      <c r="W4032" s="12">
        <v>0</v>
      </c>
      <c r="X4032" s="12">
        <v>1.8047999999999997</v>
      </c>
    </row>
    <row r="4033" spans="1:24" ht="14" x14ac:dyDescent="0.3">
      <c r="A4033" s="9">
        <v>4029</v>
      </c>
      <c r="B4033" s="14" t="s">
        <v>7979</v>
      </c>
      <c r="C4033" s="15">
        <v>45640</v>
      </c>
      <c r="D4033" s="15">
        <v>45642</v>
      </c>
      <c r="E4033" s="10" t="s">
        <v>19</v>
      </c>
      <c r="F4033" s="10" t="s">
        <v>5000</v>
      </c>
      <c r="G4033" s="10" t="s">
        <v>5001</v>
      </c>
      <c r="H4033" s="10" t="s">
        <v>36</v>
      </c>
      <c r="I4033" s="10" t="s">
        <v>23</v>
      </c>
      <c r="J4033" s="10" t="s">
        <v>37</v>
      </c>
      <c r="K4033" s="10" t="s">
        <v>38</v>
      </c>
      <c r="L4033" s="10">
        <v>90045</v>
      </c>
      <c r="M4033" s="10" t="s">
        <v>39</v>
      </c>
      <c r="N4033" s="10" t="str">
        <f>_xlfn.XLOOKUP($M:$M,People!$B:$B,People!A:A)</f>
        <v>Sadie Pawthorne</v>
      </c>
      <c r="O4033" s="10" t="s">
        <v>4324</v>
      </c>
      <c r="P4033" s="10" t="str">
        <f>VLOOKUP(O4033,Products!$A:$E,3,FALSE)</f>
        <v>IKEA</v>
      </c>
      <c r="Q4033" s="31">
        <f>INDEX(Products!$E:$E,MATCH(O4033,Products!$A:$A,0))</f>
        <v>0.3</v>
      </c>
      <c r="R4033" s="10" t="s">
        <v>41</v>
      </c>
      <c r="S4033" s="10" t="s">
        <v>82</v>
      </c>
      <c r="T4033" s="10" t="s">
        <v>4325</v>
      </c>
      <c r="U4033" s="12">
        <v>6.48</v>
      </c>
      <c r="V4033" s="12">
        <v>1</v>
      </c>
      <c r="W4033" s="12">
        <v>0</v>
      </c>
      <c r="X4033" s="12">
        <v>3.1104000000000003</v>
      </c>
    </row>
    <row r="4034" spans="1:24" ht="14" x14ac:dyDescent="0.3">
      <c r="A4034" s="9">
        <v>4030</v>
      </c>
      <c r="B4034" s="14" t="s">
        <v>7982</v>
      </c>
      <c r="C4034" s="15">
        <v>45640</v>
      </c>
      <c r="D4034" s="15">
        <v>45645</v>
      </c>
      <c r="E4034" s="10" t="s">
        <v>19</v>
      </c>
      <c r="F4034" s="10" t="s">
        <v>1627</v>
      </c>
      <c r="G4034" s="10" t="s">
        <v>1628</v>
      </c>
      <c r="H4034" s="10" t="s">
        <v>22</v>
      </c>
      <c r="I4034" s="10" t="s">
        <v>23</v>
      </c>
      <c r="J4034" s="10" t="s">
        <v>37</v>
      </c>
      <c r="K4034" s="10" t="s">
        <v>38</v>
      </c>
      <c r="L4034" s="10">
        <v>90045</v>
      </c>
      <c r="M4034" s="10" t="s">
        <v>39</v>
      </c>
      <c r="N4034" s="10" t="str">
        <f>_xlfn.XLOOKUP($M:$M,People!$B:$B,People!A:A)</f>
        <v>Sadie Pawthorne</v>
      </c>
      <c r="O4034" s="10" t="s">
        <v>3476</v>
      </c>
      <c r="P4034" s="10" t="str">
        <f>VLOOKUP(O4034,Products!$A:$E,3,FALSE)</f>
        <v>Avery</v>
      </c>
      <c r="Q4034" s="31">
        <f>INDEX(Products!$E:$E,MATCH(O4034,Products!$A:$A,0))</f>
        <v>0.25</v>
      </c>
      <c r="R4034" s="10" t="s">
        <v>64</v>
      </c>
      <c r="S4034" s="10" t="s">
        <v>144</v>
      </c>
      <c r="T4034" s="10" t="s">
        <v>3477</v>
      </c>
      <c r="U4034" s="12">
        <v>50</v>
      </c>
      <c r="V4034" s="12">
        <v>2</v>
      </c>
      <c r="W4034" s="12">
        <v>0</v>
      </c>
      <c r="X4034" s="12">
        <v>10.5</v>
      </c>
    </row>
    <row r="4035" spans="1:24" ht="14" x14ac:dyDescent="0.3">
      <c r="A4035" s="9">
        <v>4031</v>
      </c>
      <c r="B4035" s="14" t="s">
        <v>7983</v>
      </c>
      <c r="C4035" s="15">
        <v>45640</v>
      </c>
      <c r="D4035" s="15">
        <v>45642</v>
      </c>
      <c r="E4035" s="10" t="s">
        <v>19</v>
      </c>
      <c r="F4035" s="10" t="s">
        <v>1897</v>
      </c>
      <c r="G4035" s="10" t="s">
        <v>1898</v>
      </c>
      <c r="H4035" s="10" t="s">
        <v>22</v>
      </c>
      <c r="I4035" s="10" t="s">
        <v>23</v>
      </c>
      <c r="J4035" s="10" t="s">
        <v>370</v>
      </c>
      <c r="K4035" s="10" t="s">
        <v>371</v>
      </c>
      <c r="L4035" s="10">
        <v>97206</v>
      </c>
      <c r="M4035" s="10" t="s">
        <v>39</v>
      </c>
      <c r="N4035" s="10" t="str">
        <f>_xlfn.XLOOKUP($M:$M,People!$B:$B,People!A:A)</f>
        <v>Sadie Pawthorne</v>
      </c>
      <c r="O4035" s="10" t="s">
        <v>4111</v>
      </c>
      <c r="P4035" s="10" t="str">
        <f>VLOOKUP(O4035,Products!$A:$E,3,FALSE)</f>
        <v>IKEA</v>
      </c>
      <c r="Q4035" s="31">
        <f>INDEX(Products!$E:$E,MATCH(O4035,Products!$A:$A,0))</f>
        <v>0.36</v>
      </c>
      <c r="R4035" s="10" t="s">
        <v>64</v>
      </c>
      <c r="S4035" s="10" t="s">
        <v>65</v>
      </c>
      <c r="T4035" s="10" t="s">
        <v>4112</v>
      </c>
      <c r="U4035" s="12">
        <v>319.96800000000002</v>
      </c>
      <c r="V4035" s="12">
        <v>4</v>
      </c>
      <c r="W4035" s="12">
        <v>0.2</v>
      </c>
      <c r="X4035" s="12">
        <v>35.996399999999952</v>
      </c>
    </row>
    <row r="4036" spans="1:24" ht="14" x14ac:dyDescent="0.3">
      <c r="A4036" s="9">
        <v>4032</v>
      </c>
      <c r="B4036" s="14" t="s">
        <v>7984</v>
      </c>
      <c r="C4036" s="15">
        <v>45641</v>
      </c>
      <c r="D4036" s="15">
        <v>45644</v>
      </c>
      <c r="E4036" s="10" t="s">
        <v>168</v>
      </c>
      <c r="F4036" s="10" t="s">
        <v>1292</v>
      </c>
      <c r="G4036" s="10" t="s">
        <v>1293</v>
      </c>
      <c r="H4036" s="10" t="s">
        <v>22</v>
      </c>
      <c r="I4036" s="10" t="s">
        <v>23</v>
      </c>
      <c r="J4036" s="10" t="s">
        <v>533</v>
      </c>
      <c r="K4036" s="10" t="s">
        <v>438</v>
      </c>
      <c r="L4036" s="10">
        <v>43055</v>
      </c>
      <c r="M4036" s="10" t="s">
        <v>133</v>
      </c>
      <c r="N4036" s="10" t="str">
        <f>_xlfn.XLOOKUP($M:$M,People!$B:$B,People!A:A)</f>
        <v>Chuck Magee</v>
      </c>
      <c r="O4036" s="10" t="s">
        <v>946</v>
      </c>
      <c r="P4036" s="10" t="str">
        <f>VLOOKUP(O4036,Products!$A:$E,3,FALSE)</f>
        <v>Avery</v>
      </c>
      <c r="Q4036" s="31">
        <f>INDEX(Products!$E:$E,MATCH(O4036,Products!$A:$A,0))</f>
        <v>0.31</v>
      </c>
      <c r="R4036" s="10" t="s">
        <v>28</v>
      </c>
      <c r="S4036" s="10" t="s">
        <v>58</v>
      </c>
      <c r="T4036" s="10" t="s">
        <v>947</v>
      </c>
      <c r="U4036" s="12">
        <v>262.86399999999998</v>
      </c>
      <c r="V4036" s="12">
        <v>7</v>
      </c>
      <c r="W4036" s="12">
        <v>0.2</v>
      </c>
      <c r="X4036" s="12">
        <v>69.001800000000017</v>
      </c>
    </row>
    <row r="4037" spans="1:24" ht="14" x14ac:dyDescent="0.3">
      <c r="A4037" s="9">
        <v>4033</v>
      </c>
      <c r="B4037" s="14" t="s">
        <v>7985</v>
      </c>
      <c r="C4037" s="15">
        <v>45641</v>
      </c>
      <c r="D4037" s="15">
        <v>45648</v>
      </c>
      <c r="E4037" s="10" t="s">
        <v>44</v>
      </c>
      <c r="F4037" s="10" t="s">
        <v>726</v>
      </c>
      <c r="G4037" s="10" t="s">
        <v>727</v>
      </c>
      <c r="H4037" s="10" t="s">
        <v>22</v>
      </c>
      <c r="I4037" s="10" t="s">
        <v>23</v>
      </c>
      <c r="J4037" s="10" t="s">
        <v>86</v>
      </c>
      <c r="K4037" s="10" t="s">
        <v>87</v>
      </c>
      <c r="L4037" s="10">
        <v>98115</v>
      </c>
      <c r="M4037" s="10" t="s">
        <v>39</v>
      </c>
      <c r="N4037" s="10" t="str">
        <f>_xlfn.XLOOKUP($M:$M,People!$B:$B,People!A:A)</f>
        <v>Sadie Pawthorne</v>
      </c>
      <c r="O4037" s="10" t="s">
        <v>1382</v>
      </c>
      <c r="P4037" s="10" t="str">
        <f>VLOOKUP(O4037,Products!$A:$E,3,FALSE)</f>
        <v>IKEA</v>
      </c>
      <c r="Q4037" s="31">
        <f>INDEX(Products!$E:$E,MATCH(O4037,Products!$A:$A,0))</f>
        <v>0.26</v>
      </c>
      <c r="R4037" s="10" t="s">
        <v>41</v>
      </c>
      <c r="S4037" s="10" t="s">
        <v>71</v>
      </c>
      <c r="T4037" s="10" t="s">
        <v>1383</v>
      </c>
      <c r="U4037" s="12">
        <v>103.92</v>
      </c>
      <c r="V4037" s="12">
        <v>4</v>
      </c>
      <c r="W4037" s="12">
        <v>0</v>
      </c>
      <c r="X4037" s="12">
        <v>36.372</v>
      </c>
    </row>
    <row r="4038" spans="1:24" ht="14" x14ac:dyDescent="0.3">
      <c r="A4038" s="9">
        <v>4034</v>
      </c>
      <c r="B4038" s="14" t="s">
        <v>7986</v>
      </c>
      <c r="C4038" s="15">
        <v>45641</v>
      </c>
      <c r="D4038" s="15">
        <v>45645</v>
      </c>
      <c r="E4038" s="10" t="s">
        <v>44</v>
      </c>
      <c r="F4038" s="10" t="s">
        <v>633</v>
      </c>
      <c r="G4038" s="10" t="s">
        <v>634</v>
      </c>
      <c r="H4038" s="10" t="s">
        <v>92</v>
      </c>
      <c r="I4038" s="10" t="s">
        <v>23</v>
      </c>
      <c r="J4038" s="10" t="s">
        <v>237</v>
      </c>
      <c r="K4038" s="10" t="s">
        <v>238</v>
      </c>
      <c r="L4038" s="10">
        <v>10009</v>
      </c>
      <c r="M4038" s="10" t="s">
        <v>133</v>
      </c>
      <c r="N4038" s="10" t="str">
        <f>_xlfn.XLOOKUP($M:$M,People!$B:$B,People!A:A)</f>
        <v>Chuck Magee</v>
      </c>
      <c r="O4038" s="10" t="s">
        <v>635</v>
      </c>
      <c r="P4038" s="10" t="str">
        <f>VLOOKUP(O4038,Products!$A:$E,3,FALSE)</f>
        <v>HP</v>
      </c>
      <c r="Q4038" s="31">
        <f>INDEX(Products!$E:$E,MATCH(O4038,Products!$A:$A,0))</f>
        <v>0.39</v>
      </c>
      <c r="R4038" s="10" t="s">
        <v>41</v>
      </c>
      <c r="S4038" s="10" t="s">
        <v>61</v>
      </c>
      <c r="T4038" s="10" t="s">
        <v>636</v>
      </c>
      <c r="U4038" s="12">
        <v>3.28</v>
      </c>
      <c r="V4038" s="12">
        <v>1</v>
      </c>
      <c r="W4038" s="12">
        <v>0</v>
      </c>
      <c r="X4038" s="12">
        <v>1.4104000000000001</v>
      </c>
    </row>
    <row r="4039" spans="1:24" ht="14" x14ac:dyDescent="0.3">
      <c r="A4039" s="9">
        <v>4035</v>
      </c>
      <c r="B4039" s="14" t="s">
        <v>7985</v>
      </c>
      <c r="C4039" s="15">
        <v>45641</v>
      </c>
      <c r="D4039" s="15">
        <v>45648</v>
      </c>
      <c r="E4039" s="10" t="s">
        <v>44</v>
      </c>
      <c r="F4039" s="10" t="s">
        <v>726</v>
      </c>
      <c r="G4039" s="10" t="s">
        <v>727</v>
      </c>
      <c r="H4039" s="10" t="s">
        <v>22</v>
      </c>
      <c r="I4039" s="10" t="s">
        <v>23</v>
      </c>
      <c r="J4039" s="10" t="s">
        <v>86</v>
      </c>
      <c r="K4039" s="10" t="s">
        <v>87</v>
      </c>
      <c r="L4039" s="10">
        <v>98115</v>
      </c>
      <c r="M4039" s="10" t="s">
        <v>39</v>
      </c>
      <c r="N4039" s="10" t="str">
        <f>_xlfn.XLOOKUP($M:$M,People!$B:$B,People!A:A)</f>
        <v>Sadie Pawthorne</v>
      </c>
      <c r="O4039" s="10" t="s">
        <v>1386</v>
      </c>
      <c r="P4039" s="10" t="str">
        <f>VLOOKUP(O4039,Products!$A:$E,3,FALSE)</f>
        <v>Avery</v>
      </c>
      <c r="Q4039" s="31">
        <f>INDEX(Products!$E:$E,MATCH(O4039,Products!$A:$A,0))</f>
        <v>0.39</v>
      </c>
      <c r="R4039" s="10" t="s">
        <v>41</v>
      </c>
      <c r="S4039" s="10" t="s">
        <v>68</v>
      </c>
      <c r="T4039" s="10" t="s">
        <v>1387</v>
      </c>
      <c r="U4039" s="12">
        <v>51.311999999999998</v>
      </c>
      <c r="V4039" s="12">
        <v>3</v>
      </c>
      <c r="W4039" s="12">
        <v>0.2</v>
      </c>
      <c r="X4039" s="12">
        <v>18.600599999999996</v>
      </c>
    </row>
    <row r="4040" spans="1:24" ht="14" x14ac:dyDescent="0.3">
      <c r="A4040" s="9">
        <v>4036</v>
      </c>
      <c r="B4040" s="14" t="s">
        <v>7984</v>
      </c>
      <c r="C4040" s="15">
        <v>45641</v>
      </c>
      <c r="D4040" s="15">
        <v>45644</v>
      </c>
      <c r="E4040" s="10" t="s">
        <v>168</v>
      </c>
      <c r="F4040" s="10" t="s">
        <v>1292</v>
      </c>
      <c r="G4040" s="10" t="s">
        <v>1293</v>
      </c>
      <c r="H4040" s="10" t="s">
        <v>22</v>
      </c>
      <c r="I4040" s="10" t="s">
        <v>23</v>
      </c>
      <c r="J4040" s="10" t="s">
        <v>533</v>
      </c>
      <c r="K4040" s="10" t="s">
        <v>438</v>
      </c>
      <c r="L4040" s="10">
        <v>43055</v>
      </c>
      <c r="M4040" s="10" t="s">
        <v>133</v>
      </c>
      <c r="N4040" s="10" t="str">
        <f>_xlfn.XLOOKUP($M:$M,People!$B:$B,People!A:A)</f>
        <v>Chuck Magee</v>
      </c>
      <c r="O4040" s="10" t="s">
        <v>2296</v>
      </c>
      <c r="P4040" s="10" t="str">
        <f>VLOOKUP(O4040,Products!$A:$E,3,FALSE)</f>
        <v>IKEA</v>
      </c>
      <c r="Q4040" s="31">
        <f>INDEX(Products!$E:$E,MATCH(O4040,Products!$A:$A,0))</f>
        <v>0.3</v>
      </c>
      <c r="R4040" s="10" t="s">
        <v>64</v>
      </c>
      <c r="S4040" s="10" t="s">
        <v>144</v>
      </c>
      <c r="T4040" s="10" t="s">
        <v>3480</v>
      </c>
      <c r="U4040" s="12">
        <v>2025.3600000000001</v>
      </c>
      <c r="V4040" s="12">
        <v>6</v>
      </c>
      <c r="W4040" s="12">
        <v>0.2</v>
      </c>
      <c r="X4040" s="12">
        <v>607.60800000000006</v>
      </c>
    </row>
    <row r="4041" spans="1:24" ht="14" x14ac:dyDescent="0.3">
      <c r="A4041" s="9">
        <v>4037</v>
      </c>
      <c r="B4041" s="14" t="s">
        <v>7985</v>
      </c>
      <c r="C4041" s="15">
        <v>45641</v>
      </c>
      <c r="D4041" s="15">
        <v>45648</v>
      </c>
      <c r="E4041" s="10" t="s">
        <v>44</v>
      </c>
      <c r="F4041" s="10" t="s">
        <v>726</v>
      </c>
      <c r="G4041" s="10" t="s">
        <v>727</v>
      </c>
      <c r="H4041" s="10" t="s">
        <v>22</v>
      </c>
      <c r="I4041" s="10" t="s">
        <v>23</v>
      </c>
      <c r="J4041" s="10" t="s">
        <v>86</v>
      </c>
      <c r="K4041" s="10" t="s">
        <v>87</v>
      </c>
      <c r="L4041" s="10">
        <v>98115</v>
      </c>
      <c r="M4041" s="10" t="s">
        <v>39</v>
      </c>
      <c r="N4041" s="10" t="str">
        <f>_xlfn.XLOOKUP($M:$M,People!$B:$B,People!A:A)</f>
        <v>Sadie Pawthorne</v>
      </c>
      <c r="O4041" s="10" t="s">
        <v>1384</v>
      </c>
      <c r="P4041" s="10" t="str">
        <f>VLOOKUP(O4041,Products!$A:$E,3,FALSE)</f>
        <v>Office Depot</v>
      </c>
      <c r="Q4041" s="31">
        <f>INDEX(Products!$E:$E,MATCH(O4041,Products!$A:$A,0))</f>
        <v>0.28000000000000003</v>
      </c>
      <c r="R4041" s="10" t="s">
        <v>64</v>
      </c>
      <c r="S4041" s="10" t="s">
        <v>144</v>
      </c>
      <c r="T4041" s="10" t="s">
        <v>1385</v>
      </c>
      <c r="U4041" s="12">
        <v>899.91</v>
      </c>
      <c r="V4041" s="12">
        <v>9</v>
      </c>
      <c r="W4041" s="12">
        <v>0</v>
      </c>
      <c r="X4041" s="12">
        <v>377.96220000000005</v>
      </c>
    </row>
    <row r="4042" spans="1:24" ht="14" x14ac:dyDescent="0.3">
      <c r="A4042" s="9">
        <v>4038</v>
      </c>
      <c r="B4042" s="14" t="s">
        <v>7984</v>
      </c>
      <c r="C4042" s="15">
        <v>45641</v>
      </c>
      <c r="D4042" s="15">
        <v>45644</v>
      </c>
      <c r="E4042" s="10" t="s">
        <v>168</v>
      </c>
      <c r="F4042" s="10" t="s">
        <v>1292</v>
      </c>
      <c r="G4042" s="10" t="s">
        <v>1293</v>
      </c>
      <c r="H4042" s="10" t="s">
        <v>22</v>
      </c>
      <c r="I4042" s="10" t="s">
        <v>23</v>
      </c>
      <c r="J4042" s="10" t="s">
        <v>533</v>
      </c>
      <c r="K4042" s="10" t="s">
        <v>438</v>
      </c>
      <c r="L4042" s="10">
        <v>43055</v>
      </c>
      <c r="M4042" s="10" t="s">
        <v>133</v>
      </c>
      <c r="N4042" s="10" t="str">
        <f>_xlfn.XLOOKUP($M:$M,People!$B:$B,People!A:A)</f>
        <v>Chuck Magee</v>
      </c>
      <c r="O4042" s="10" t="s">
        <v>4805</v>
      </c>
      <c r="P4042" s="10" t="str">
        <f>VLOOKUP(O4042,Products!$A:$E,3,FALSE)</f>
        <v>Samsung</v>
      </c>
      <c r="Q4042" s="31">
        <f>INDEX(Products!$E:$E,MATCH(O4042,Products!$A:$A,0))</f>
        <v>0.27</v>
      </c>
      <c r="R4042" s="10" t="s">
        <v>64</v>
      </c>
      <c r="S4042" s="10" t="s">
        <v>599</v>
      </c>
      <c r="T4042" s="10" t="s">
        <v>4806</v>
      </c>
      <c r="U4042" s="12">
        <v>1799.9940000000001</v>
      </c>
      <c r="V4042" s="12">
        <v>2</v>
      </c>
      <c r="W4042" s="12">
        <v>0.7</v>
      </c>
      <c r="X4042" s="12">
        <v>-2639.9912000000004</v>
      </c>
    </row>
    <row r="4043" spans="1:24" ht="14" x14ac:dyDescent="0.3">
      <c r="A4043" s="9">
        <v>4039</v>
      </c>
      <c r="B4043" s="14" t="s">
        <v>7987</v>
      </c>
      <c r="C4043" s="15">
        <v>45641</v>
      </c>
      <c r="D4043" s="15">
        <v>45646</v>
      </c>
      <c r="E4043" s="10" t="s">
        <v>44</v>
      </c>
      <c r="F4043" s="10" t="s">
        <v>4497</v>
      </c>
      <c r="G4043" s="10" t="s">
        <v>4498</v>
      </c>
      <c r="H4043" s="10" t="s">
        <v>36</v>
      </c>
      <c r="I4043" s="10" t="s">
        <v>23</v>
      </c>
      <c r="J4043" s="10" t="s">
        <v>1948</v>
      </c>
      <c r="K4043" s="10" t="s">
        <v>80</v>
      </c>
      <c r="L4043" s="10">
        <v>27511</v>
      </c>
      <c r="M4043" s="10" t="s">
        <v>26</v>
      </c>
      <c r="N4043" s="10" t="str">
        <f>_xlfn.XLOOKUP($M:$M,People!$B:$B,People!A:A)</f>
        <v>Fred Suzuki</v>
      </c>
      <c r="O4043" s="10" t="s">
        <v>864</v>
      </c>
      <c r="P4043" s="10" t="str">
        <f>VLOOKUP(O4043,Products!$A:$E,3,FALSE)</f>
        <v>Dell</v>
      </c>
      <c r="Q4043" s="31">
        <f>INDEX(Products!$E:$E,MATCH(O4043,Products!$A:$A,0))</f>
        <v>0.28000000000000003</v>
      </c>
      <c r="R4043" s="10" t="s">
        <v>64</v>
      </c>
      <c r="S4043" s="10" t="s">
        <v>65</v>
      </c>
      <c r="T4043" s="10" t="s">
        <v>865</v>
      </c>
      <c r="U4043" s="12">
        <v>246.16800000000001</v>
      </c>
      <c r="V4043" s="12">
        <v>3</v>
      </c>
      <c r="W4043" s="12">
        <v>0.2</v>
      </c>
      <c r="X4043" s="12">
        <v>21.539699999999996</v>
      </c>
    </row>
    <row r="4044" spans="1:24" ht="14" x14ac:dyDescent="0.3">
      <c r="A4044" s="9">
        <v>4040</v>
      </c>
      <c r="B4044" s="14" t="s">
        <v>7984</v>
      </c>
      <c r="C4044" s="15">
        <v>45641</v>
      </c>
      <c r="D4044" s="15">
        <v>45644</v>
      </c>
      <c r="E4044" s="10" t="s">
        <v>168</v>
      </c>
      <c r="F4044" s="10" t="s">
        <v>1292</v>
      </c>
      <c r="G4044" s="10" t="s">
        <v>1293</v>
      </c>
      <c r="H4044" s="10" t="s">
        <v>22</v>
      </c>
      <c r="I4044" s="10" t="s">
        <v>23</v>
      </c>
      <c r="J4044" s="10" t="s">
        <v>533</v>
      </c>
      <c r="K4044" s="10" t="s">
        <v>438</v>
      </c>
      <c r="L4044" s="10">
        <v>43055</v>
      </c>
      <c r="M4044" s="10" t="s">
        <v>133</v>
      </c>
      <c r="N4044" s="10" t="str">
        <f>_xlfn.XLOOKUP($M:$M,People!$B:$B,People!A:A)</f>
        <v>Chuck Magee</v>
      </c>
      <c r="O4044" s="10" t="s">
        <v>4799</v>
      </c>
      <c r="P4044" s="10" t="str">
        <f>VLOOKUP(O4044,Products!$A:$E,3,FALSE)</f>
        <v>Dell</v>
      </c>
      <c r="Q4044" s="31">
        <f>INDEX(Products!$E:$E,MATCH(O4044,Products!$A:$A,0))</f>
        <v>0.32</v>
      </c>
      <c r="R4044" s="10" t="s">
        <v>64</v>
      </c>
      <c r="S4044" s="10" t="s">
        <v>65</v>
      </c>
      <c r="T4044" s="10" t="s">
        <v>4800</v>
      </c>
      <c r="U4044" s="12">
        <v>101.98799999999999</v>
      </c>
      <c r="V4044" s="12">
        <v>2</v>
      </c>
      <c r="W4044" s="12">
        <v>0.4</v>
      </c>
      <c r="X4044" s="12">
        <v>-16.998000000000019</v>
      </c>
    </row>
    <row r="4045" spans="1:24" ht="14" x14ac:dyDescent="0.3">
      <c r="A4045" s="9">
        <v>4041</v>
      </c>
      <c r="B4045" s="14" t="s">
        <v>7988</v>
      </c>
      <c r="C4045" s="15">
        <v>45642</v>
      </c>
      <c r="D4045" s="15">
        <v>45645</v>
      </c>
      <c r="E4045" s="10" t="s">
        <v>168</v>
      </c>
      <c r="F4045" s="10" t="s">
        <v>522</v>
      </c>
      <c r="G4045" s="10" t="s">
        <v>523</v>
      </c>
      <c r="H4045" s="10" t="s">
        <v>22</v>
      </c>
      <c r="I4045" s="10" t="s">
        <v>23</v>
      </c>
      <c r="J4045" s="10" t="s">
        <v>86</v>
      </c>
      <c r="K4045" s="10" t="s">
        <v>87</v>
      </c>
      <c r="L4045" s="10">
        <v>98105</v>
      </c>
      <c r="M4045" s="10" t="s">
        <v>39</v>
      </c>
      <c r="N4045" s="10" t="str">
        <f>_xlfn.XLOOKUP($M:$M,People!$B:$B,People!A:A)</f>
        <v>Sadie Pawthorne</v>
      </c>
      <c r="O4045" s="10" t="s">
        <v>5317</v>
      </c>
      <c r="P4045" s="10" t="str">
        <f>VLOOKUP(O4045,Products!$A:$E,3,FALSE)</f>
        <v>Samsung</v>
      </c>
      <c r="Q4045" s="31">
        <f>INDEX(Products!$E:$E,MATCH(O4045,Products!$A:$A,0))</f>
        <v>0.28999999999999998</v>
      </c>
      <c r="R4045" s="10" t="s">
        <v>41</v>
      </c>
      <c r="S4045" s="10" t="s">
        <v>82</v>
      </c>
      <c r="T4045" s="10" t="s">
        <v>5318</v>
      </c>
      <c r="U4045" s="12">
        <v>4.9800000000000004</v>
      </c>
      <c r="V4045" s="12">
        <v>1</v>
      </c>
      <c r="W4045" s="12">
        <v>0</v>
      </c>
      <c r="X4045" s="12">
        <v>2.3406000000000002</v>
      </c>
    </row>
    <row r="4046" spans="1:24" ht="14" x14ac:dyDescent="0.3">
      <c r="A4046" s="9">
        <v>4042</v>
      </c>
      <c r="B4046" s="14" t="s">
        <v>7989</v>
      </c>
      <c r="C4046" s="15">
        <v>45643</v>
      </c>
      <c r="D4046" s="15">
        <v>45643</v>
      </c>
      <c r="E4046" s="10" t="s">
        <v>1124</v>
      </c>
      <c r="F4046" s="10" t="s">
        <v>1818</v>
      </c>
      <c r="G4046" s="10" t="s">
        <v>1819</v>
      </c>
      <c r="H4046" s="10" t="s">
        <v>22</v>
      </c>
      <c r="I4046" s="10" t="s">
        <v>23</v>
      </c>
      <c r="J4046" s="10" t="s">
        <v>771</v>
      </c>
      <c r="K4046" s="10" t="s">
        <v>212</v>
      </c>
      <c r="L4046" s="10">
        <v>48205</v>
      </c>
      <c r="M4046" s="10" t="s">
        <v>95</v>
      </c>
      <c r="N4046" s="10" t="str">
        <f>_xlfn.XLOOKUP($M:$M,People!$B:$B,People!A:A)</f>
        <v>Roxanne Rodriguez</v>
      </c>
      <c r="O4046" s="10" t="s">
        <v>617</v>
      </c>
      <c r="P4046" s="10" t="str">
        <f>VLOOKUP(O4046,Products!$A:$E,3,FALSE)</f>
        <v>3M</v>
      </c>
      <c r="Q4046" s="31">
        <f>INDEX(Products!$E:$E,MATCH(O4046,Products!$A:$A,0))</f>
        <v>0.38</v>
      </c>
      <c r="R4046" s="10" t="s">
        <v>28</v>
      </c>
      <c r="S4046" s="10" t="s">
        <v>32</v>
      </c>
      <c r="T4046" s="10" t="s">
        <v>618</v>
      </c>
      <c r="U4046" s="12">
        <v>546.66</v>
      </c>
      <c r="V4046" s="12">
        <v>9</v>
      </c>
      <c r="W4046" s="12">
        <v>0</v>
      </c>
      <c r="X4046" s="12">
        <v>136.66500000000002</v>
      </c>
    </row>
    <row r="4047" spans="1:24" ht="14" x14ac:dyDescent="0.3">
      <c r="A4047" s="9">
        <v>4043</v>
      </c>
      <c r="B4047" s="14" t="s">
        <v>7989</v>
      </c>
      <c r="C4047" s="15">
        <v>45643</v>
      </c>
      <c r="D4047" s="15">
        <v>45643</v>
      </c>
      <c r="E4047" s="10" t="s">
        <v>1124</v>
      </c>
      <c r="F4047" s="10" t="s">
        <v>1818</v>
      </c>
      <c r="G4047" s="10" t="s">
        <v>1819</v>
      </c>
      <c r="H4047" s="10" t="s">
        <v>22</v>
      </c>
      <c r="I4047" s="10" t="s">
        <v>23</v>
      </c>
      <c r="J4047" s="10" t="s">
        <v>771</v>
      </c>
      <c r="K4047" s="10" t="s">
        <v>212</v>
      </c>
      <c r="L4047" s="10">
        <v>48205</v>
      </c>
      <c r="M4047" s="10" t="s">
        <v>95</v>
      </c>
      <c r="N4047" s="10" t="str">
        <f>_xlfn.XLOOKUP($M:$M,People!$B:$B,People!A:A)</f>
        <v>Roxanne Rodriguez</v>
      </c>
      <c r="O4047" s="10" t="s">
        <v>3009</v>
      </c>
      <c r="P4047" s="10" t="str">
        <f>VLOOKUP(O4047,Products!$A:$E,3,FALSE)</f>
        <v>Staples</v>
      </c>
      <c r="Q4047" s="31">
        <f>INDEX(Products!$E:$E,MATCH(O4047,Products!$A:$A,0))</f>
        <v>0.28999999999999998</v>
      </c>
      <c r="R4047" s="10" t="s">
        <v>28</v>
      </c>
      <c r="S4047" s="10" t="s">
        <v>32</v>
      </c>
      <c r="T4047" s="10" t="s">
        <v>3010</v>
      </c>
      <c r="U4047" s="12">
        <v>302.94</v>
      </c>
      <c r="V4047" s="12">
        <v>3</v>
      </c>
      <c r="W4047" s="12">
        <v>0</v>
      </c>
      <c r="X4047" s="12">
        <v>48.470400000000012</v>
      </c>
    </row>
    <row r="4048" spans="1:24" ht="14" x14ac:dyDescent="0.3">
      <c r="A4048" s="9">
        <v>4044</v>
      </c>
      <c r="B4048" s="14" t="s">
        <v>7989</v>
      </c>
      <c r="C4048" s="15">
        <v>45643</v>
      </c>
      <c r="D4048" s="15">
        <v>45643</v>
      </c>
      <c r="E4048" s="10" t="s">
        <v>1124</v>
      </c>
      <c r="F4048" s="10" t="s">
        <v>1818</v>
      </c>
      <c r="G4048" s="10" t="s">
        <v>1819</v>
      </c>
      <c r="H4048" s="10" t="s">
        <v>22</v>
      </c>
      <c r="I4048" s="10" t="s">
        <v>23</v>
      </c>
      <c r="J4048" s="10" t="s">
        <v>771</v>
      </c>
      <c r="K4048" s="10" t="s">
        <v>212</v>
      </c>
      <c r="L4048" s="10">
        <v>48205</v>
      </c>
      <c r="M4048" s="10" t="s">
        <v>95</v>
      </c>
      <c r="N4048" s="10" t="str">
        <f>_xlfn.XLOOKUP($M:$M,People!$B:$B,People!A:A)</f>
        <v>Roxanne Rodriguez</v>
      </c>
      <c r="O4048" s="10" t="s">
        <v>4681</v>
      </c>
      <c r="P4048" s="10" t="str">
        <f>VLOOKUP(O4048,Products!$A:$E,3,FALSE)</f>
        <v>Avery</v>
      </c>
      <c r="Q4048" s="31">
        <f>INDEX(Products!$E:$E,MATCH(O4048,Products!$A:$A,0))</f>
        <v>0.27</v>
      </c>
      <c r="R4048" s="10" t="s">
        <v>28</v>
      </c>
      <c r="S4048" s="10" t="s">
        <v>32</v>
      </c>
      <c r="T4048" s="10" t="s">
        <v>4682</v>
      </c>
      <c r="U4048" s="12">
        <v>142.36000000000001</v>
      </c>
      <c r="V4048" s="12">
        <v>2</v>
      </c>
      <c r="W4048" s="12">
        <v>0</v>
      </c>
      <c r="X4048" s="12">
        <v>38.437200000000004</v>
      </c>
    </row>
    <row r="4049" spans="1:24" ht="14" x14ac:dyDescent="0.3">
      <c r="A4049" s="9">
        <v>4045</v>
      </c>
      <c r="B4049" s="14" t="s">
        <v>7990</v>
      </c>
      <c r="C4049" s="15">
        <v>45643</v>
      </c>
      <c r="D4049" s="15">
        <v>45648</v>
      </c>
      <c r="E4049" s="10" t="s">
        <v>44</v>
      </c>
      <c r="F4049" s="10" t="s">
        <v>3410</v>
      </c>
      <c r="G4049" s="10" t="s">
        <v>3411</v>
      </c>
      <c r="H4049" s="10" t="s">
        <v>22</v>
      </c>
      <c r="I4049" s="10" t="s">
        <v>23</v>
      </c>
      <c r="J4049" s="10" t="s">
        <v>473</v>
      </c>
      <c r="K4049" s="10" t="s">
        <v>189</v>
      </c>
      <c r="L4049" s="10">
        <v>61701</v>
      </c>
      <c r="M4049" s="10" t="s">
        <v>95</v>
      </c>
      <c r="N4049" s="10" t="str">
        <f>_xlfn.XLOOKUP($M:$M,People!$B:$B,People!A:A)</f>
        <v>Roxanne Rodriguez</v>
      </c>
      <c r="O4049" s="10" t="s">
        <v>2275</v>
      </c>
      <c r="P4049" s="10" t="str">
        <f>VLOOKUP(O4049,Products!$A:$E,3,FALSE)</f>
        <v>Samsung</v>
      </c>
      <c r="Q4049" s="31">
        <f>INDEX(Products!$E:$E,MATCH(O4049,Products!$A:$A,0))</f>
        <v>0.27</v>
      </c>
      <c r="R4049" s="10" t="s">
        <v>28</v>
      </c>
      <c r="S4049" s="10" t="s">
        <v>58</v>
      </c>
      <c r="T4049" s="10" t="s">
        <v>2276</v>
      </c>
      <c r="U4049" s="12">
        <v>41.552</v>
      </c>
      <c r="V4049" s="12">
        <v>2</v>
      </c>
      <c r="W4049" s="12">
        <v>0.6</v>
      </c>
      <c r="X4049" s="12">
        <v>-19.737199999999994</v>
      </c>
    </row>
    <row r="4050" spans="1:24" ht="14" x14ac:dyDescent="0.3">
      <c r="A4050" s="9">
        <v>4046</v>
      </c>
      <c r="B4050" s="14" t="s">
        <v>7989</v>
      </c>
      <c r="C4050" s="15">
        <v>45643</v>
      </c>
      <c r="D4050" s="15">
        <v>45643</v>
      </c>
      <c r="E4050" s="10" t="s">
        <v>1124</v>
      </c>
      <c r="F4050" s="10" t="s">
        <v>1818</v>
      </c>
      <c r="G4050" s="10" t="s">
        <v>1819</v>
      </c>
      <c r="H4050" s="10" t="s">
        <v>22</v>
      </c>
      <c r="I4050" s="10" t="s">
        <v>23</v>
      </c>
      <c r="J4050" s="10" t="s">
        <v>771</v>
      </c>
      <c r="K4050" s="10" t="s">
        <v>212</v>
      </c>
      <c r="L4050" s="10">
        <v>48205</v>
      </c>
      <c r="M4050" s="10" t="s">
        <v>95</v>
      </c>
      <c r="N4050" s="10" t="str">
        <f>_xlfn.XLOOKUP($M:$M,People!$B:$B,People!A:A)</f>
        <v>Roxanne Rodriguez</v>
      </c>
      <c r="O4050" s="10" t="s">
        <v>4666</v>
      </c>
      <c r="P4050" s="10" t="str">
        <f>VLOOKUP(O4050,Products!$A:$E,3,FALSE)</f>
        <v>Samsung</v>
      </c>
      <c r="Q4050" s="31">
        <f>INDEX(Products!$E:$E,MATCH(O4050,Products!$A:$A,0))</f>
        <v>0.35</v>
      </c>
      <c r="R4050" s="10" t="s">
        <v>28</v>
      </c>
      <c r="S4050" s="10" t="s">
        <v>58</v>
      </c>
      <c r="T4050" s="10" t="s">
        <v>4667</v>
      </c>
      <c r="U4050" s="12">
        <v>212.13</v>
      </c>
      <c r="V4050" s="12">
        <v>3</v>
      </c>
      <c r="W4050" s="12">
        <v>0</v>
      </c>
      <c r="X4050" s="12">
        <v>14.849099999999979</v>
      </c>
    </row>
    <row r="4051" spans="1:24" ht="14" x14ac:dyDescent="0.3">
      <c r="A4051" s="9">
        <v>4047</v>
      </c>
      <c r="B4051" s="14" t="s">
        <v>7991</v>
      </c>
      <c r="C4051" s="15">
        <v>45643</v>
      </c>
      <c r="D4051" s="15">
        <v>45645</v>
      </c>
      <c r="E4051" s="10" t="s">
        <v>19</v>
      </c>
      <c r="F4051" s="10" t="s">
        <v>342</v>
      </c>
      <c r="G4051" s="10" t="s">
        <v>343</v>
      </c>
      <c r="H4051" s="10" t="s">
        <v>22</v>
      </c>
      <c r="I4051" s="10" t="s">
        <v>23</v>
      </c>
      <c r="J4051" s="10" t="s">
        <v>37</v>
      </c>
      <c r="K4051" s="10" t="s">
        <v>38</v>
      </c>
      <c r="L4051" s="10">
        <v>90008</v>
      </c>
      <c r="M4051" s="10" t="s">
        <v>39</v>
      </c>
      <c r="N4051" s="10" t="str">
        <f>_xlfn.XLOOKUP($M:$M,People!$B:$B,People!A:A)</f>
        <v>Sadie Pawthorne</v>
      </c>
      <c r="O4051" s="10" t="s">
        <v>635</v>
      </c>
      <c r="P4051" s="10" t="str">
        <f>VLOOKUP(O4051,Products!$A:$E,3,FALSE)</f>
        <v>HP</v>
      </c>
      <c r="Q4051" s="31">
        <f>INDEX(Products!$E:$E,MATCH(O4051,Products!$A:$A,0))</f>
        <v>0.39</v>
      </c>
      <c r="R4051" s="10" t="s">
        <v>41</v>
      </c>
      <c r="S4051" s="10" t="s">
        <v>61</v>
      </c>
      <c r="T4051" s="10" t="s">
        <v>636</v>
      </c>
      <c r="U4051" s="12">
        <v>16.399999999999999</v>
      </c>
      <c r="V4051" s="12">
        <v>5</v>
      </c>
      <c r="W4051" s="12">
        <v>0</v>
      </c>
      <c r="X4051" s="12">
        <v>7.0520000000000005</v>
      </c>
    </row>
    <row r="4052" spans="1:24" ht="14" x14ac:dyDescent="0.3">
      <c r="A4052" s="9">
        <v>4048</v>
      </c>
      <c r="B4052" s="14" t="s">
        <v>7990</v>
      </c>
      <c r="C4052" s="15">
        <v>45643</v>
      </c>
      <c r="D4052" s="15">
        <v>45648</v>
      </c>
      <c r="E4052" s="10" t="s">
        <v>44</v>
      </c>
      <c r="F4052" s="10" t="s">
        <v>3410</v>
      </c>
      <c r="G4052" s="10" t="s">
        <v>3411</v>
      </c>
      <c r="H4052" s="10" t="s">
        <v>22</v>
      </c>
      <c r="I4052" s="10" t="s">
        <v>23</v>
      </c>
      <c r="J4052" s="10" t="s">
        <v>473</v>
      </c>
      <c r="K4052" s="10" t="s">
        <v>189</v>
      </c>
      <c r="L4052" s="10">
        <v>61701</v>
      </c>
      <c r="M4052" s="10" t="s">
        <v>95</v>
      </c>
      <c r="N4052" s="10" t="str">
        <f>_xlfn.XLOOKUP($M:$M,People!$B:$B,People!A:A)</f>
        <v>Roxanne Rodriguez</v>
      </c>
      <c r="O4052" s="10" t="s">
        <v>3081</v>
      </c>
      <c r="P4052" s="10" t="str">
        <f>VLOOKUP(O4052,Products!$A:$E,3,FALSE)</f>
        <v>IKEA</v>
      </c>
      <c r="Q4052" s="31">
        <f>INDEX(Products!$E:$E,MATCH(O4052,Products!$A:$A,0))</f>
        <v>0.36</v>
      </c>
      <c r="R4052" s="10" t="s">
        <v>41</v>
      </c>
      <c r="S4052" s="10" t="s">
        <v>61</v>
      </c>
      <c r="T4052" s="10" t="s">
        <v>3082</v>
      </c>
      <c r="U4052" s="12">
        <v>13.120000000000001</v>
      </c>
      <c r="V4052" s="12">
        <v>5</v>
      </c>
      <c r="W4052" s="12">
        <v>0.2</v>
      </c>
      <c r="X4052" s="12">
        <v>1.4759999999999982</v>
      </c>
    </row>
    <row r="4053" spans="1:24" ht="14" x14ac:dyDescent="0.3">
      <c r="A4053" s="9">
        <v>4049</v>
      </c>
      <c r="B4053" s="14" t="s">
        <v>7991</v>
      </c>
      <c r="C4053" s="15">
        <v>45643</v>
      </c>
      <c r="D4053" s="15">
        <v>45645</v>
      </c>
      <c r="E4053" s="10" t="s">
        <v>19</v>
      </c>
      <c r="F4053" s="10" t="s">
        <v>342</v>
      </c>
      <c r="G4053" s="10" t="s">
        <v>343</v>
      </c>
      <c r="H4053" s="10" t="s">
        <v>22</v>
      </c>
      <c r="I4053" s="10" t="s">
        <v>23</v>
      </c>
      <c r="J4053" s="10" t="s">
        <v>37</v>
      </c>
      <c r="K4053" s="10" t="s">
        <v>38</v>
      </c>
      <c r="L4053" s="10">
        <v>90008</v>
      </c>
      <c r="M4053" s="10" t="s">
        <v>39</v>
      </c>
      <c r="N4053" s="10" t="str">
        <f>_xlfn.XLOOKUP($M:$M,People!$B:$B,People!A:A)</f>
        <v>Sadie Pawthorne</v>
      </c>
      <c r="O4053" s="10" t="s">
        <v>2896</v>
      </c>
      <c r="P4053" s="10" t="str">
        <f>VLOOKUP(O4053,Products!$A:$E,3,FALSE)</f>
        <v>Canon</v>
      </c>
      <c r="Q4053" s="31">
        <f>INDEX(Products!$E:$E,MATCH(O4053,Products!$A:$A,0))</f>
        <v>0.34</v>
      </c>
      <c r="R4053" s="10" t="s">
        <v>41</v>
      </c>
      <c r="S4053" s="10" t="s">
        <v>61</v>
      </c>
      <c r="T4053" s="10" t="s">
        <v>2897</v>
      </c>
      <c r="U4053" s="12">
        <v>204.85</v>
      </c>
      <c r="V4053" s="12">
        <v>5</v>
      </c>
      <c r="W4053" s="12">
        <v>0</v>
      </c>
      <c r="X4053" s="12">
        <v>53.261000000000003</v>
      </c>
    </row>
    <row r="4054" spans="1:24" ht="14" x14ac:dyDescent="0.3">
      <c r="A4054" s="9">
        <v>4050</v>
      </c>
      <c r="B4054" s="14" t="s">
        <v>7989</v>
      </c>
      <c r="C4054" s="15">
        <v>45643</v>
      </c>
      <c r="D4054" s="15">
        <v>45643</v>
      </c>
      <c r="E4054" s="10" t="s">
        <v>1124</v>
      </c>
      <c r="F4054" s="10" t="s">
        <v>1818</v>
      </c>
      <c r="G4054" s="10" t="s">
        <v>1819</v>
      </c>
      <c r="H4054" s="10" t="s">
        <v>22</v>
      </c>
      <c r="I4054" s="10" t="s">
        <v>23</v>
      </c>
      <c r="J4054" s="10" t="s">
        <v>771</v>
      </c>
      <c r="K4054" s="10" t="s">
        <v>212</v>
      </c>
      <c r="L4054" s="10">
        <v>48205</v>
      </c>
      <c r="M4054" s="10" t="s">
        <v>95</v>
      </c>
      <c r="N4054" s="10" t="str">
        <f>_xlfn.XLOOKUP($M:$M,People!$B:$B,People!A:A)</f>
        <v>Roxanne Rodriguez</v>
      </c>
      <c r="O4054" s="10" t="s">
        <v>2557</v>
      </c>
      <c r="P4054" s="10" t="str">
        <f>VLOOKUP(O4054,Products!$A:$E,3,FALSE)</f>
        <v>Office Depot</v>
      </c>
      <c r="Q4054" s="31">
        <f>INDEX(Products!$E:$E,MATCH(O4054,Products!$A:$A,0))</f>
        <v>0.34</v>
      </c>
      <c r="R4054" s="10" t="s">
        <v>41</v>
      </c>
      <c r="S4054" s="10" t="s">
        <v>68</v>
      </c>
      <c r="T4054" s="10" t="s">
        <v>2558</v>
      </c>
      <c r="U4054" s="12">
        <v>29.52</v>
      </c>
      <c r="V4054" s="12">
        <v>4</v>
      </c>
      <c r="W4054" s="12">
        <v>0</v>
      </c>
      <c r="X4054" s="12">
        <v>14.4648</v>
      </c>
    </row>
    <row r="4055" spans="1:24" ht="14" x14ac:dyDescent="0.3">
      <c r="A4055" s="9">
        <v>4051</v>
      </c>
      <c r="B4055" s="14" t="s">
        <v>7991</v>
      </c>
      <c r="C4055" s="15">
        <v>45643</v>
      </c>
      <c r="D4055" s="15">
        <v>45645</v>
      </c>
      <c r="E4055" s="10" t="s">
        <v>19</v>
      </c>
      <c r="F4055" s="10" t="s">
        <v>342</v>
      </c>
      <c r="G4055" s="10" t="s">
        <v>343</v>
      </c>
      <c r="H4055" s="10" t="s">
        <v>22</v>
      </c>
      <c r="I4055" s="10" t="s">
        <v>23</v>
      </c>
      <c r="J4055" s="10" t="s">
        <v>37</v>
      </c>
      <c r="K4055" s="10" t="s">
        <v>38</v>
      </c>
      <c r="L4055" s="10">
        <v>90008</v>
      </c>
      <c r="M4055" s="10" t="s">
        <v>39</v>
      </c>
      <c r="N4055" s="10" t="str">
        <f>_xlfn.XLOOKUP($M:$M,People!$B:$B,People!A:A)</f>
        <v>Sadie Pawthorne</v>
      </c>
      <c r="O4055" s="10" t="s">
        <v>2970</v>
      </c>
      <c r="P4055" s="10" t="str">
        <f>VLOOKUP(O4055,Products!$A:$E,3,FALSE)</f>
        <v>Canon</v>
      </c>
      <c r="Q4055" s="31">
        <f>INDEX(Products!$E:$E,MATCH(O4055,Products!$A:$A,0))</f>
        <v>0.28000000000000003</v>
      </c>
      <c r="R4055" s="10" t="s">
        <v>41</v>
      </c>
      <c r="S4055" s="10" t="s">
        <v>68</v>
      </c>
      <c r="T4055" s="10" t="s">
        <v>2971</v>
      </c>
      <c r="U4055" s="12">
        <v>92.960000000000008</v>
      </c>
      <c r="V4055" s="12">
        <v>2</v>
      </c>
      <c r="W4055" s="12">
        <v>0.2</v>
      </c>
      <c r="X4055" s="12">
        <v>31.373999999999995</v>
      </c>
    </row>
    <row r="4056" spans="1:24" ht="14" x14ac:dyDescent="0.3">
      <c r="A4056" s="9">
        <v>4052</v>
      </c>
      <c r="B4056" s="14" t="s">
        <v>7990</v>
      </c>
      <c r="C4056" s="15">
        <v>45643</v>
      </c>
      <c r="D4056" s="15">
        <v>45648</v>
      </c>
      <c r="E4056" s="10" t="s">
        <v>44</v>
      </c>
      <c r="F4056" s="10" t="s">
        <v>3410</v>
      </c>
      <c r="G4056" s="10" t="s">
        <v>3411</v>
      </c>
      <c r="H4056" s="10" t="s">
        <v>22</v>
      </c>
      <c r="I4056" s="10" t="s">
        <v>23</v>
      </c>
      <c r="J4056" s="10" t="s">
        <v>473</v>
      </c>
      <c r="K4056" s="10" t="s">
        <v>189</v>
      </c>
      <c r="L4056" s="10">
        <v>61701</v>
      </c>
      <c r="M4056" s="10" t="s">
        <v>95</v>
      </c>
      <c r="N4056" s="10" t="str">
        <f>_xlfn.XLOOKUP($M:$M,People!$B:$B,People!A:A)</f>
        <v>Roxanne Rodriguez</v>
      </c>
      <c r="O4056" s="10" t="s">
        <v>2927</v>
      </c>
      <c r="P4056" s="10" t="str">
        <f>VLOOKUP(O4056,Products!$A:$E,3,FALSE)</f>
        <v>Office Depot</v>
      </c>
      <c r="Q4056" s="31">
        <f>INDEX(Products!$E:$E,MATCH(O4056,Products!$A:$A,0))</f>
        <v>0.32</v>
      </c>
      <c r="R4056" s="10" t="s">
        <v>41</v>
      </c>
      <c r="S4056" s="10" t="s">
        <v>53</v>
      </c>
      <c r="T4056" s="10" t="s">
        <v>2928</v>
      </c>
      <c r="U4056" s="12">
        <v>180.01600000000002</v>
      </c>
      <c r="V4056" s="12">
        <v>1</v>
      </c>
      <c r="W4056" s="12">
        <v>0.2</v>
      </c>
      <c r="X4056" s="12">
        <v>-15.751400000000004</v>
      </c>
    </row>
    <row r="4057" spans="1:24" ht="14" x14ac:dyDescent="0.3">
      <c r="A4057" s="9">
        <v>4053</v>
      </c>
      <c r="B4057" s="14" t="s">
        <v>7991</v>
      </c>
      <c r="C4057" s="15">
        <v>45643</v>
      </c>
      <c r="D4057" s="15">
        <v>45645</v>
      </c>
      <c r="E4057" s="10" t="s">
        <v>19</v>
      </c>
      <c r="F4057" s="10" t="s">
        <v>342</v>
      </c>
      <c r="G4057" s="10" t="s">
        <v>343</v>
      </c>
      <c r="H4057" s="10" t="s">
        <v>22</v>
      </c>
      <c r="I4057" s="10" t="s">
        <v>23</v>
      </c>
      <c r="J4057" s="10" t="s">
        <v>37</v>
      </c>
      <c r="K4057" s="10" t="s">
        <v>38</v>
      </c>
      <c r="L4057" s="10">
        <v>90008</v>
      </c>
      <c r="M4057" s="10" t="s">
        <v>39</v>
      </c>
      <c r="N4057" s="10" t="str">
        <f>_xlfn.XLOOKUP($M:$M,People!$B:$B,People!A:A)</f>
        <v>Sadie Pawthorne</v>
      </c>
      <c r="O4057" s="10" t="s">
        <v>4799</v>
      </c>
      <c r="P4057" s="10" t="str">
        <f>VLOOKUP(O4057,Products!$A:$E,3,FALSE)</f>
        <v>Dell</v>
      </c>
      <c r="Q4057" s="31">
        <f>INDEX(Products!$E:$E,MATCH(O4057,Products!$A:$A,0))</f>
        <v>0.32</v>
      </c>
      <c r="R4057" s="10" t="s">
        <v>64</v>
      </c>
      <c r="S4057" s="10" t="s">
        <v>65</v>
      </c>
      <c r="T4057" s="10" t="s">
        <v>4800</v>
      </c>
      <c r="U4057" s="12">
        <v>135.98400000000001</v>
      </c>
      <c r="V4057" s="12">
        <v>2</v>
      </c>
      <c r="W4057" s="12">
        <v>0.2</v>
      </c>
      <c r="X4057" s="12">
        <v>16.997999999999983</v>
      </c>
    </row>
    <row r="4058" spans="1:24" ht="14" x14ac:dyDescent="0.3">
      <c r="A4058" s="9">
        <v>4054</v>
      </c>
      <c r="B4058" s="14" t="s">
        <v>7992</v>
      </c>
      <c r="C4058" s="15">
        <v>45644</v>
      </c>
      <c r="D4058" s="15">
        <v>45651</v>
      </c>
      <c r="E4058" s="10" t="s">
        <v>44</v>
      </c>
      <c r="F4058" s="10" t="s">
        <v>3540</v>
      </c>
      <c r="G4058" s="10" t="s">
        <v>3541</v>
      </c>
      <c r="H4058" s="10" t="s">
        <v>36</v>
      </c>
      <c r="I4058" s="10" t="s">
        <v>23</v>
      </c>
      <c r="J4058" s="10" t="s">
        <v>297</v>
      </c>
      <c r="K4058" s="10" t="s">
        <v>298</v>
      </c>
      <c r="L4058" s="10">
        <v>38109</v>
      </c>
      <c r="M4058" s="10" t="s">
        <v>26</v>
      </c>
      <c r="N4058" s="10" t="str">
        <f>_xlfn.XLOOKUP($M:$M,People!$B:$B,People!A:A)</f>
        <v>Fred Suzuki</v>
      </c>
      <c r="O4058" s="10" t="s">
        <v>1782</v>
      </c>
      <c r="P4058" s="10" t="str">
        <f>VLOOKUP(O4058,Products!$A:$E,3,FALSE)</f>
        <v>IKEA</v>
      </c>
      <c r="Q4058" s="31">
        <f>INDEX(Products!$E:$E,MATCH(O4058,Products!$A:$A,0))</f>
        <v>0.3</v>
      </c>
      <c r="R4058" s="10" t="s">
        <v>28</v>
      </c>
      <c r="S4058" s="10" t="s">
        <v>58</v>
      </c>
      <c r="T4058" s="10" t="s">
        <v>1783</v>
      </c>
      <c r="U4058" s="12">
        <v>20.32</v>
      </c>
      <c r="V4058" s="12">
        <v>5</v>
      </c>
      <c r="W4058" s="12">
        <v>0.2</v>
      </c>
      <c r="X4058" s="12">
        <v>3.5559999999999992</v>
      </c>
    </row>
    <row r="4059" spans="1:24" ht="14" x14ac:dyDescent="0.3">
      <c r="A4059" s="9">
        <v>4055</v>
      </c>
      <c r="B4059" s="14" t="s">
        <v>7993</v>
      </c>
      <c r="C4059" s="15">
        <v>45644</v>
      </c>
      <c r="D4059" s="15">
        <v>45648</v>
      </c>
      <c r="E4059" s="10" t="s">
        <v>44</v>
      </c>
      <c r="F4059" s="10" t="s">
        <v>1125</v>
      </c>
      <c r="G4059" s="10" t="s">
        <v>1126</v>
      </c>
      <c r="H4059" s="10" t="s">
        <v>36</v>
      </c>
      <c r="I4059" s="10" t="s">
        <v>23</v>
      </c>
      <c r="J4059" s="10" t="s">
        <v>1282</v>
      </c>
      <c r="K4059" s="10" t="s">
        <v>402</v>
      </c>
      <c r="L4059" s="10">
        <v>80027</v>
      </c>
      <c r="M4059" s="10" t="s">
        <v>39</v>
      </c>
      <c r="N4059" s="10" t="str">
        <f>_xlfn.XLOOKUP($M:$M,People!$B:$B,People!A:A)</f>
        <v>Sadie Pawthorne</v>
      </c>
      <c r="O4059" s="10" t="s">
        <v>3256</v>
      </c>
      <c r="P4059" s="10" t="str">
        <f>VLOOKUP(O4059,Products!$A:$E,3,FALSE)</f>
        <v>Staples</v>
      </c>
      <c r="Q4059" s="31">
        <f>INDEX(Products!$E:$E,MATCH(O4059,Products!$A:$A,0))</f>
        <v>0.28999999999999998</v>
      </c>
      <c r="R4059" s="10" t="s">
        <v>41</v>
      </c>
      <c r="S4059" s="10" t="s">
        <v>61</v>
      </c>
      <c r="T4059" s="10" t="s">
        <v>3257</v>
      </c>
      <c r="U4059" s="12">
        <v>6.8480000000000008</v>
      </c>
      <c r="V4059" s="12">
        <v>2</v>
      </c>
      <c r="W4059" s="12">
        <v>0.2</v>
      </c>
      <c r="X4059" s="12">
        <v>0.59920000000000018</v>
      </c>
    </row>
    <row r="4060" spans="1:24" ht="14" x14ac:dyDescent="0.3">
      <c r="A4060" s="9">
        <v>4056</v>
      </c>
      <c r="B4060" s="14" t="s">
        <v>7992</v>
      </c>
      <c r="C4060" s="15">
        <v>45644</v>
      </c>
      <c r="D4060" s="15">
        <v>45651</v>
      </c>
      <c r="E4060" s="10" t="s">
        <v>44</v>
      </c>
      <c r="F4060" s="10" t="s">
        <v>3540</v>
      </c>
      <c r="G4060" s="10" t="s">
        <v>3541</v>
      </c>
      <c r="H4060" s="10" t="s">
        <v>36</v>
      </c>
      <c r="I4060" s="10" t="s">
        <v>23</v>
      </c>
      <c r="J4060" s="10" t="s">
        <v>297</v>
      </c>
      <c r="K4060" s="10" t="s">
        <v>298</v>
      </c>
      <c r="L4060" s="10">
        <v>38109</v>
      </c>
      <c r="M4060" s="10" t="s">
        <v>26</v>
      </c>
      <c r="N4060" s="10" t="str">
        <f>_xlfn.XLOOKUP($M:$M,People!$B:$B,People!A:A)</f>
        <v>Fred Suzuki</v>
      </c>
      <c r="O4060" s="10" t="s">
        <v>2488</v>
      </c>
      <c r="P4060" s="10" t="str">
        <f>VLOOKUP(O4060,Products!$A:$E,3,FALSE)</f>
        <v>Staples</v>
      </c>
      <c r="Q4060" s="31">
        <f>INDEX(Products!$E:$E,MATCH(O4060,Products!$A:$A,0))</f>
        <v>0.35</v>
      </c>
      <c r="R4060" s="10" t="s">
        <v>41</v>
      </c>
      <c r="S4060" s="10" t="s">
        <v>155</v>
      </c>
      <c r="T4060" s="10" t="s">
        <v>2489</v>
      </c>
      <c r="U4060" s="12">
        <v>55.936000000000007</v>
      </c>
      <c r="V4060" s="12">
        <v>8</v>
      </c>
      <c r="W4060" s="12">
        <v>0.2</v>
      </c>
      <c r="X4060" s="12">
        <v>18.878399999999999</v>
      </c>
    </row>
    <row r="4061" spans="1:24" ht="14" x14ac:dyDescent="0.3">
      <c r="A4061" s="9">
        <v>4057</v>
      </c>
      <c r="B4061" s="14" t="s">
        <v>7992</v>
      </c>
      <c r="C4061" s="15">
        <v>45644</v>
      </c>
      <c r="D4061" s="15">
        <v>45651</v>
      </c>
      <c r="E4061" s="10" t="s">
        <v>44</v>
      </c>
      <c r="F4061" s="10" t="s">
        <v>3540</v>
      </c>
      <c r="G4061" s="10" t="s">
        <v>3541</v>
      </c>
      <c r="H4061" s="10" t="s">
        <v>36</v>
      </c>
      <c r="I4061" s="10" t="s">
        <v>23</v>
      </c>
      <c r="J4061" s="10" t="s">
        <v>297</v>
      </c>
      <c r="K4061" s="10" t="s">
        <v>298</v>
      </c>
      <c r="L4061" s="10">
        <v>38109</v>
      </c>
      <c r="M4061" s="10" t="s">
        <v>26</v>
      </c>
      <c r="N4061" s="10" t="str">
        <f>_xlfn.XLOOKUP($M:$M,People!$B:$B,People!A:A)</f>
        <v>Fred Suzuki</v>
      </c>
      <c r="O4061" s="10" t="s">
        <v>3973</v>
      </c>
      <c r="P4061" s="10" t="str">
        <f>VLOOKUP(O4061,Products!$A:$E,3,FALSE)</f>
        <v>Avery</v>
      </c>
      <c r="Q4061" s="31">
        <f>INDEX(Products!$E:$E,MATCH(O4061,Products!$A:$A,0))</f>
        <v>0.25</v>
      </c>
      <c r="R4061" s="10" t="s">
        <v>41</v>
      </c>
      <c r="S4061" s="10" t="s">
        <v>42</v>
      </c>
      <c r="T4061" s="10" t="s">
        <v>3974</v>
      </c>
      <c r="U4061" s="12">
        <v>18.431999999999999</v>
      </c>
      <c r="V4061" s="12">
        <v>8</v>
      </c>
      <c r="W4061" s="12">
        <v>0.2</v>
      </c>
      <c r="X4061" s="12">
        <v>5.9903999999999984</v>
      </c>
    </row>
    <row r="4062" spans="1:24" ht="14" x14ac:dyDescent="0.3">
      <c r="A4062" s="9">
        <v>4058</v>
      </c>
      <c r="B4062" s="14" t="s">
        <v>7994</v>
      </c>
      <c r="C4062" s="15">
        <v>45644</v>
      </c>
      <c r="D4062" s="15">
        <v>45644</v>
      </c>
      <c r="E4062" s="10" t="s">
        <v>1124</v>
      </c>
      <c r="F4062" s="10" t="s">
        <v>633</v>
      </c>
      <c r="G4062" s="10" t="s">
        <v>634</v>
      </c>
      <c r="H4062" s="10" t="s">
        <v>92</v>
      </c>
      <c r="I4062" s="10" t="s">
        <v>23</v>
      </c>
      <c r="J4062" s="10" t="s">
        <v>1870</v>
      </c>
      <c r="K4062" s="10" t="s">
        <v>438</v>
      </c>
      <c r="L4062" s="10">
        <v>44105</v>
      </c>
      <c r="M4062" s="10" t="s">
        <v>133</v>
      </c>
      <c r="N4062" s="10" t="str">
        <f>_xlfn.XLOOKUP($M:$M,People!$B:$B,People!A:A)</f>
        <v>Chuck Magee</v>
      </c>
      <c r="O4062" s="10" t="s">
        <v>1637</v>
      </c>
      <c r="P4062" s="10" t="str">
        <f>VLOOKUP(O4062,Products!$A:$E,3,FALSE)</f>
        <v>Staples</v>
      </c>
      <c r="Q4062" s="31">
        <f>INDEX(Products!$E:$E,MATCH(O4062,Products!$A:$A,0))</f>
        <v>0.37</v>
      </c>
      <c r="R4062" s="10" t="s">
        <v>41</v>
      </c>
      <c r="S4062" s="10" t="s">
        <v>82</v>
      </c>
      <c r="T4062" s="10" t="s">
        <v>1638</v>
      </c>
      <c r="U4062" s="12">
        <v>20.736000000000004</v>
      </c>
      <c r="V4062" s="12">
        <v>4</v>
      </c>
      <c r="W4062" s="12">
        <v>0.2</v>
      </c>
      <c r="X4062" s="12">
        <v>7.2576000000000001</v>
      </c>
    </row>
    <row r="4063" spans="1:24" ht="14" x14ac:dyDescent="0.3">
      <c r="A4063" s="9">
        <v>4059</v>
      </c>
      <c r="B4063" s="14" t="s">
        <v>7995</v>
      </c>
      <c r="C4063" s="15">
        <v>45644</v>
      </c>
      <c r="D4063" s="15">
        <v>45649</v>
      </c>
      <c r="E4063" s="10" t="s">
        <v>44</v>
      </c>
      <c r="F4063" s="10" t="s">
        <v>1599</v>
      </c>
      <c r="G4063" s="10" t="s">
        <v>1600</v>
      </c>
      <c r="H4063" s="10" t="s">
        <v>22</v>
      </c>
      <c r="I4063" s="10" t="s">
        <v>23</v>
      </c>
      <c r="J4063" s="10" t="s">
        <v>284</v>
      </c>
      <c r="K4063" s="10" t="s">
        <v>438</v>
      </c>
      <c r="L4063" s="10">
        <v>45503</v>
      </c>
      <c r="M4063" s="10" t="s">
        <v>133</v>
      </c>
      <c r="N4063" s="10" t="str">
        <f>_xlfn.XLOOKUP($M:$M,People!$B:$B,People!A:A)</f>
        <v>Chuck Magee</v>
      </c>
      <c r="O4063" s="10" t="s">
        <v>1464</v>
      </c>
      <c r="P4063" s="10" t="str">
        <f>VLOOKUP(O4063,Products!$A:$E,3,FALSE)</f>
        <v>HP</v>
      </c>
      <c r="Q4063" s="31">
        <f>INDEX(Products!$E:$E,MATCH(O4063,Products!$A:$A,0))</f>
        <v>0.28999999999999998</v>
      </c>
      <c r="R4063" s="10" t="s">
        <v>41</v>
      </c>
      <c r="S4063" s="10" t="s">
        <v>53</v>
      </c>
      <c r="T4063" s="10" t="s">
        <v>1465</v>
      </c>
      <c r="U4063" s="12">
        <v>646.77600000000007</v>
      </c>
      <c r="V4063" s="12">
        <v>9</v>
      </c>
      <c r="W4063" s="12">
        <v>0.2</v>
      </c>
      <c r="X4063" s="12">
        <v>-145.52460000000002</v>
      </c>
    </row>
    <row r="4064" spans="1:24" ht="14" x14ac:dyDescent="0.3">
      <c r="A4064" s="9">
        <v>4060</v>
      </c>
      <c r="B4064" s="14" t="s">
        <v>7996</v>
      </c>
      <c r="C4064" s="15">
        <v>45644</v>
      </c>
      <c r="D4064" s="15">
        <v>45644</v>
      </c>
      <c r="E4064" s="10" t="s">
        <v>1124</v>
      </c>
      <c r="F4064" s="10" t="s">
        <v>4141</v>
      </c>
      <c r="G4064" s="10" t="s">
        <v>4142</v>
      </c>
      <c r="H4064" s="10" t="s">
        <v>22</v>
      </c>
      <c r="I4064" s="10" t="s">
        <v>23</v>
      </c>
      <c r="J4064" s="10" t="s">
        <v>237</v>
      </c>
      <c r="K4064" s="10" t="s">
        <v>238</v>
      </c>
      <c r="L4064" s="10">
        <v>10035</v>
      </c>
      <c r="M4064" s="10" t="s">
        <v>133</v>
      </c>
      <c r="N4064" s="10" t="str">
        <f>_xlfn.XLOOKUP($M:$M,People!$B:$B,People!A:A)</f>
        <v>Chuck Magee</v>
      </c>
      <c r="O4064" s="10" t="s">
        <v>1925</v>
      </c>
      <c r="P4064" s="10" t="str">
        <f>VLOOKUP(O4064,Products!$A:$E,3,FALSE)</f>
        <v>Samsung</v>
      </c>
      <c r="Q4064" s="31">
        <f>INDEX(Products!$E:$E,MATCH(O4064,Products!$A:$A,0))</f>
        <v>0.37</v>
      </c>
      <c r="R4064" s="10" t="s">
        <v>64</v>
      </c>
      <c r="S4064" s="10" t="s">
        <v>144</v>
      </c>
      <c r="T4064" s="10" t="s">
        <v>1926</v>
      </c>
      <c r="U4064" s="12">
        <v>166.24</v>
      </c>
      <c r="V4064" s="12">
        <v>1</v>
      </c>
      <c r="W4064" s="12">
        <v>0</v>
      </c>
      <c r="X4064" s="12">
        <v>24.936000000000007</v>
      </c>
    </row>
    <row r="4065" spans="1:24" ht="14" x14ac:dyDescent="0.3">
      <c r="A4065" s="9">
        <v>4061</v>
      </c>
      <c r="B4065" s="14" t="s">
        <v>7997</v>
      </c>
      <c r="C4065" s="15">
        <v>45645</v>
      </c>
      <c r="D4065" s="15">
        <v>45650</v>
      </c>
      <c r="E4065" s="10" t="s">
        <v>19</v>
      </c>
      <c r="F4065" s="10" t="s">
        <v>2304</v>
      </c>
      <c r="G4065" s="10" t="s">
        <v>2305</v>
      </c>
      <c r="H4065" s="10" t="s">
        <v>92</v>
      </c>
      <c r="I4065" s="10" t="s">
        <v>23</v>
      </c>
      <c r="J4065" s="10" t="s">
        <v>217</v>
      </c>
      <c r="K4065" s="10" t="s">
        <v>2289</v>
      </c>
      <c r="L4065" s="10">
        <v>3820</v>
      </c>
      <c r="M4065" s="10" t="s">
        <v>133</v>
      </c>
      <c r="N4065" s="10" t="str">
        <f>_xlfn.XLOOKUP($M:$M,People!$B:$B,People!A:A)</f>
        <v>Chuck Magee</v>
      </c>
      <c r="O4065" s="10" t="s">
        <v>791</v>
      </c>
      <c r="P4065" s="10" t="str">
        <f>VLOOKUP(O4065,Products!$A:$E,3,FALSE)</f>
        <v>HP</v>
      </c>
      <c r="Q4065" s="31">
        <f>INDEX(Products!$E:$E,MATCH(O4065,Products!$A:$A,0))</f>
        <v>0.31</v>
      </c>
      <c r="R4065" s="10" t="s">
        <v>28</v>
      </c>
      <c r="S4065" s="10" t="s">
        <v>50</v>
      </c>
      <c r="T4065" s="10" t="s">
        <v>792</v>
      </c>
      <c r="U4065" s="12">
        <v>1053.164</v>
      </c>
      <c r="V4065" s="12">
        <v>4</v>
      </c>
      <c r="W4065" s="12">
        <v>0.3</v>
      </c>
      <c r="X4065" s="12">
        <v>-105.31639999999993</v>
      </c>
    </row>
    <row r="4066" spans="1:24" ht="14" x14ac:dyDescent="0.3">
      <c r="A4066" s="9">
        <v>4062</v>
      </c>
      <c r="B4066" s="14" t="s">
        <v>7998</v>
      </c>
      <c r="C4066" s="15">
        <v>45645</v>
      </c>
      <c r="D4066" s="15">
        <v>45646</v>
      </c>
      <c r="E4066" s="10" t="s">
        <v>168</v>
      </c>
      <c r="F4066" s="10" t="s">
        <v>1942</v>
      </c>
      <c r="G4066" s="10" t="s">
        <v>1943</v>
      </c>
      <c r="H4066" s="10" t="s">
        <v>22</v>
      </c>
      <c r="I4066" s="10" t="s">
        <v>23</v>
      </c>
      <c r="J4066" s="10" t="s">
        <v>131</v>
      </c>
      <c r="K4066" s="10" t="s">
        <v>132</v>
      </c>
      <c r="L4066" s="10">
        <v>19143</v>
      </c>
      <c r="M4066" s="10" t="s">
        <v>133</v>
      </c>
      <c r="N4066" s="10" t="str">
        <f>_xlfn.XLOOKUP($M:$M,People!$B:$B,People!A:A)</f>
        <v>Chuck Magee</v>
      </c>
      <c r="O4066" s="10" t="s">
        <v>3589</v>
      </c>
      <c r="P4066" s="10" t="str">
        <f>VLOOKUP(O4066,Products!$A:$E,3,FALSE)</f>
        <v>Canon</v>
      </c>
      <c r="Q4066" s="31">
        <f>INDEX(Products!$E:$E,MATCH(O4066,Products!$A:$A,0))</f>
        <v>0.28000000000000003</v>
      </c>
      <c r="R4066" s="10" t="s">
        <v>41</v>
      </c>
      <c r="S4066" s="10" t="s">
        <v>71</v>
      </c>
      <c r="T4066" s="10" t="s">
        <v>3590</v>
      </c>
      <c r="U4066" s="12">
        <v>434.35199999999998</v>
      </c>
      <c r="V4066" s="12">
        <v>3</v>
      </c>
      <c r="W4066" s="12">
        <v>0.2</v>
      </c>
      <c r="X4066" s="12">
        <v>43.43519999999998</v>
      </c>
    </row>
    <row r="4067" spans="1:24" ht="14" x14ac:dyDescent="0.3">
      <c r="A4067" s="9">
        <v>4063</v>
      </c>
      <c r="B4067" s="14" t="s">
        <v>7998</v>
      </c>
      <c r="C4067" s="15">
        <v>45645</v>
      </c>
      <c r="D4067" s="15">
        <v>45646</v>
      </c>
      <c r="E4067" s="10" t="s">
        <v>168</v>
      </c>
      <c r="F4067" s="10" t="s">
        <v>1942</v>
      </c>
      <c r="G4067" s="10" t="s">
        <v>1943</v>
      </c>
      <c r="H4067" s="10" t="s">
        <v>22</v>
      </c>
      <c r="I4067" s="10" t="s">
        <v>23</v>
      </c>
      <c r="J4067" s="10" t="s">
        <v>131</v>
      </c>
      <c r="K4067" s="10" t="s">
        <v>132</v>
      </c>
      <c r="L4067" s="10">
        <v>19143</v>
      </c>
      <c r="M4067" s="10" t="s">
        <v>133</v>
      </c>
      <c r="N4067" s="10" t="str">
        <f>_xlfn.XLOOKUP($M:$M,People!$B:$B,People!A:A)</f>
        <v>Chuck Magee</v>
      </c>
      <c r="O4067" s="10" t="s">
        <v>3591</v>
      </c>
      <c r="P4067" s="10" t="str">
        <f>VLOOKUP(O4067,Products!$A:$E,3,FALSE)</f>
        <v>Office Depot</v>
      </c>
      <c r="Q4067" s="31">
        <f>INDEX(Products!$E:$E,MATCH(O4067,Products!$A:$A,0))</f>
        <v>0.32</v>
      </c>
      <c r="R4067" s="10" t="s">
        <v>41</v>
      </c>
      <c r="S4067" s="10" t="s">
        <v>71</v>
      </c>
      <c r="T4067" s="10" t="s">
        <v>3592</v>
      </c>
      <c r="U4067" s="12">
        <v>3.5520000000000005</v>
      </c>
      <c r="V4067" s="12">
        <v>2</v>
      </c>
      <c r="W4067" s="12">
        <v>0.2</v>
      </c>
      <c r="X4067" s="12">
        <v>0.44399999999999973</v>
      </c>
    </row>
    <row r="4068" spans="1:24" ht="14" x14ac:dyDescent="0.3">
      <c r="A4068" s="9">
        <v>4064</v>
      </c>
      <c r="B4068" s="14" t="s">
        <v>7998</v>
      </c>
      <c r="C4068" s="15">
        <v>45645</v>
      </c>
      <c r="D4068" s="15">
        <v>45646</v>
      </c>
      <c r="E4068" s="10" t="s">
        <v>168</v>
      </c>
      <c r="F4068" s="10" t="s">
        <v>1942</v>
      </c>
      <c r="G4068" s="10" t="s">
        <v>1943</v>
      </c>
      <c r="H4068" s="10" t="s">
        <v>22</v>
      </c>
      <c r="I4068" s="10" t="s">
        <v>23</v>
      </c>
      <c r="J4068" s="10" t="s">
        <v>131</v>
      </c>
      <c r="K4068" s="10" t="s">
        <v>132</v>
      </c>
      <c r="L4068" s="10">
        <v>19143</v>
      </c>
      <c r="M4068" s="10" t="s">
        <v>133</v>
      </c>
      <c r="N4068" s="10" t="str">
        <f>_xlfn.XLOOKUP($M:$M,People!$B:$B,People!A:A)</f>
        <v>Chuck Magee</v>
      </c>
      <c r="O4068" s="10" t="s">
        <v>3593</v>
      </c>
      <c r="P4068" s="10" t="str">
        <f>VLOOKUP(O4068,Products!$A:$E,3,FALSE)</f>
        <v>Office Depot</v>
      </c>
      <c r="Q4068" s="31">
        <f>INDEX(Products!$E:$E,MATCH(O4068,Products!$A:$A,0))</f>
        <v>0.28000000000000003</v>
      </c>
      <c r="R4068" s="10" t="s">
        <v>41</v>
      </c>
      <c r="S4068" s="10" t="s">
        <v>71</v>
      </c>
      <c r="T4068" s="10" t="s">
        <v>3594</v>
      </c>
      <c r="U4068" s="12">
        <v>88.832000000000008</v>
      </c>
      <c r="V4068" s="12">
        <v>4</v>
      </c>
      <c r="W4068" s="12">
        <v>0.2</v>
      </c>
      <c r="X4068" s="12">
        <v>7.7728000000000002</v>
      </c>
    </row>
    <row r="4069" spans="1:24" ht="14" x14ac:dyDescent="0.3">
      <c r="A4069" s="9">
        <v>4065</v>
      </c>
      <c r="B4069" s="14" t="s">
        <v>7999</v>
      </c>
      <c r="C4069" s="15">
        <v>45645</v>
      </c>
      <c r="D4069" s="15">
        <v>45647</v>
      </c>
      <c r="E4069" s="10" t="s">
        <v>19</v>
      </c>
      <c r="F4069" s="10" t="s">
        <v>2933</v>
      </c>
      <c r="G4069" s="10" t="s">
        <v>2934</v>
      </c>
      <c r="H4069" s="10" t="s">
        <v>36</v>
      </c>
      <c r="I4069" s="10" t="s">
        <v>23</v>
      </c>
      <c r="J4069" s="10" t="s">
        <v>2154</v>
      </c>
      <c r="K4069" s="10" t="s">
        <v>124</v>
      </c>
      <c r="L4069" s="10">
        <v>68104</v>
      </c>
      <c r="M4069" s="10" t="s">
        <v>95</v>
      </c>
      <c r="N4069" s="10" t="str">
        <f>_xlfn.XLOOKUP($M:$M,People!$B:$B,People!A:A)</f>
        <v>Roxanne Rodriguez</v>
      </c>
      <c r="O4069" s="10" t="s">
        <v>2172</v>
      </c>
      <c r="P4069" s="10" t="str">
        <f>VLOOKUP(O4069,Products!$A:$E,3,FALSE)</f>
        <v>3M</v>
      </c>
      <c r="Q4069" s="31">
        <f>INDEX(Products!$E:$E,MATCH(O4069,Products!$A:$A,0))</f>
        <v>0.36</v>
      </c>
      <c r="R4069" s="10" t="s">
        <v>41</v>
      </c>
      <c r="S4069" s="10" t="s">
        <v>68</v>
      </c>
      <c r="T4069" s="10" t="s">
        <v>2173</v>
      </c>
      <c r="U4069" s="12">
        <v>7.04</v>
      </c>
      <c r="V4069" s="12">
        <v>2</v>
      </c>
      <c r="W4069" s="12">
        <v>0</v>
      </c>
      <c r="X4069" s="12">
        <v>3.3087999999999997</v>
      </c>
    </row>
    <row r="4070" spans="1:24" ht="14" x14ac:dyDescent="0.3">
      <c r="A4070" s="9">
        <v>4066</v>
      </c>
      <c r="B4070" s="14" t="s">
        <v>7999</v>
      </c>
      <c r="C4070" s="15">
        <v>45645</v>
      </c>
      <c r="D4070" s="15">
        <v>45647</v>
      </c>
      <c r="E4070" s="10" t="s">
        <v>19</v>
      </c>
      <c r="F4070" s="10" t="s">
        <v>2933</v>
      </c>
      <c r="G4070" s="10" t="s">
        <v>2934</v>
      </c>
      <c r="H4070" s="10" t="s">
        <v>36</v>
      </c>
      <c r="I4070" s="10" t="s">
        <v>23</v>
      </c>
      <c r="J4070" s="10" t="s">
        <v>2154</v>
      </c>
      <c r="K4070" s="10" t="s">
        <v>124</v>
      </c>
      <c r="L4070" s="10">
        <v>68104</v>
      </c>
      <c r="M4070" s="10" t="s">
        <v>95</v>
      </c>
      <c r="N4070" s="10" t="str">
        <f>_xlfn.XLOOKUP($M:$M,People!$B:$B,People!A:A)</f>
        <v>Roxanne Rodriguez</v>
      </c>
      <c r="O4070" s="10" t="s">
        <v>877</v>
      </c>
      <c r="P4070" s="10" t="str">
        <f>VLOOKUP(O4070,Products!$A:$E,3,FALSE)</f>
        <v>Staples</v>
      </c>
      <c r="Q4070" s="31">
        <f>INDEX(Products!$E:$E,MATCH(O4070,Products!$A:$A,0))</f>
        <v>0.39</v>
      </c>
      <c r="R4070" s="10" t="s">
        <v>41</v>
      </c>
      <c r="S4070" s="10" t="s">
        <v>240</v>
      </c>
      <c r="T4070" s="10" t="s">
        <v>878</v>
      </c>
      <c r="U4070" s="12">
        <v>5.04</v>
      </c>
      <c r="V4070" s="12">
        <v>4</v>
      </c>
      <c r="W4070" s="12">
        <v>0</v>
      </c>
      <c r="X4070" s="12">
        <v>0.2016</v>
      </c>
    </row>
    <row r="4071" spans="1:24" ht="14" x14ac:dyDescent="0.3">
      <c r="A4071" s="9">
        <v>4067</v>
      </c>
      <c r="B4071" s="14" t="s">
        <v>8000</v>
      </c>
      <c r="C4071" s="15">
        <v>45645</v>
      </c>
      <c r="D4071" s="15">
        <v>45648</v>
      </c>
      <c r="E4071" s="10" t="s">
        <v>168</v>
      </c>
      <c r="F4071" s="10" t="s">
        <v>1141</v>
      </c>
      <c r="G4071" s="10" t="s">
        <v>1142</v>
      </c>
      <c r="H4071" s="10" t="s">
        <v>22</v>
      </c>
      <c r="I4071" s="10" t="s">
        <v>23</v>
      </c>
      <c r="J4071" s="10" t="s">
        <v>131</v>
      </c>
      <c r="K4071" s="10" t="s">
        <v>132</v>
      </c>
      <c r="L4071" s="10">
        <v>19134</v>
      </c>
      <c r="M4071" s="10" t="s">
        <v>133</v>
      </c>
      <c r="N4071" s="10" t="str">
        <f>_xlfn.XLOOKUP($M:$M,People!$B:$B,People!A:A)</f>
        <v>Chuck Magee</v>
      </c>
      <c r="O4071" s="10" t="s">
        <v>3821</v>
      </c>
      <c r="P4071" s="10" t="str">
        <f>VLOOKUP(O4071,Products!$A:$E,3,FALSE)</f>
        <v>Office Depot</v>
      </c>
      <c r="Q4071" s="31">
        <f>INDEX(Products!$E:$E,MATCH(O4071,Products!$A:$A,0))</f>
        <v>0.4</v>
      </c>
      <c r="R4071" s="10" t="s">
        <v>41</v>
      </c>
      <c r="S4071" s="10" t="s">
        <v>42</v>
      </c>
      <c r="T4071" s="10" t="s">
        <v>3822</v>
      </c>
      <c r="U4071" s="12">
        <v>6.911999999999999</v>
      </c>
      <c r="V4071" s="12">
        <v>3</v>
      </c>
      <c r="W4071" s="12">
        <v>0.2</v>
      </c>
      <c r="X4071" s="12">
        <v>2.5056000000000003</v>
      </c>
    </row>
    <row r="4072" spans="1:24" ht="14" x14ac:dyDescent="0.3">
      <c r="A4072" s="9">
        <v>4068</v>
      </c>
      <c r="B4072" s="14" t="s">
        <v>7997</v>
      </c>
      <c r="C4072" s="15">
        <v>45645</v>
      </c>
      <c r="D4072" s="15">
        <v>45650</v>
      </c>
      <c r="E4072" s="10" t="s">
        <v>19</v>
      </c>
      <c r="F4072" s="10" t="s">
        <v>2304</v>
      </c>
      <c r="G4072" s="10" t="s">
        <v>2305</v>
      </c>
      <c r="H4072" s="10" t="s">
        <v>92</v>
      </c>
      <c r="I4072" s="10" t="s">
        <v>23</v>
      </c>
      <c r="J4072" s="10" t="s">
        <v>217</v>
      </c>
      <c r="K4072" s="10" t="s">
        <v>2289</v>
      </c>
      <c r="L4072" s="10">
        <v>3820</v>
      </c>
      <c r="M4072" s="10" t="s">
        <v>133</v>
      </c>
      <c r="N4072" s="10" t="str">
        <f>_xlfn.XLOOKUP($M:$M,People!$B:$B,People!A:A)</f>
        <v>Chuck Magee</v>
      </c>
      <c r="O4072" s="10" t="s">
        <v>4269</v>
      </c>
      <c r="P4072" s="10" t="str">
        <f>VLOOKUP(O4072,Products!$A:$E,3,FALSE)</f>
        <v>HP</v>
      </c>
      <c r="Q4072" s="31">
        <f>INDEX(Products!$E:$E,MATCH(O4072,Products!$A:$A,0))</f>
        <v>0.27</v>
      </c>
      <c r="R4072" s="10" t="s">
        <v>41</v>
      </c>
      <c r="S4072" s="10" t="s">
        <v>82</v>
      </c>
      <c r="T4072" s="10" t="s">
        <v>4270</v>
      </c>
      <c r="U4072" s="12">
        <v>29.900000000000002</v>
      </c>
      <c r="V4072" s="12">
        <v>5</v>
      </c>
      <c r="W4072" s="12">
        <v>0</v>
      </c>
      <c r="X4072" s="12">
        <v>14.651</v>
      </c>
    </row>
    <row r="4073" spans="1:24" ht="14" x14ac:dyDescent="0.3">
      <c r="A4073" s="9">
        <v>4069</v>
      </c>
      <c r="B4073" s="14" t="s">
        <v>7999</v>
      </c>
      <c r="C4073" s="15">
        <v>45645</v>
      </c>
      <c r="D4073" s="15">
        <v>45647</v>
      </c>
      <c r="E4073" s="10" t="s">
        <v>19</v>
      </c>
      <c r="F4073" s="10" t="s">
        <v>2933</v>
      </c>
      <c r="G4073" s="10" t="s">
        <v>2934</v>
      </c>
      <c r="H4073" s="10" t="s">
        <v>36</v>
      </c>
      <c r="I4073" s="10" t="s">
        <v>23</v>
      </c>
      <c r="J4073" s="10" t="s">
        <v>2154</v>
      </c>
      <c r="K4073" s="10" t="s">
        <v>124</v>
      </c>
      <c r="L4073" s="10">
        <v>68104</v>
      </c>
      <c r="M4073" s="10" t="s">
        <v>95</v>
      </c>
      <c r="N4073" s="10" t="str">
        <f>_xlfn.XLOOKUP($M:$M,People!$B:$B,People!A:A)</f>
        <v>Roxanne Rodriguez</v>
      </c>
      <c r="O4073" s="10" t="s">
        <v>3141</v>
      </c>
      <c r="P4073" s="10" t="str">
        <f>VLOOKUP(O4073,Products!$A:$E,3,FALSE)</f>
        <v>3M</v>
      </c>
      <c r="Q4073" s="31">
        <f>INDEX(Products!$E:$E,MATCH(O4073,Products!$A:$A,0))</f>
        <v>0.28000000000000003</v>
      </c>
      <c r="R4073" s="10" t="s">
        <v>41</v>
      </c>
      <c r="S4073" s="10" t="s">
        <v>82</v>
      </c>
      <c r="T4073" s="10" t="s">
        <v>3142</v>
      </c>
      <c r="U4073" s="12">
        <v>116.28</v>
      </c>
      <c r="V4073" s="12">
        <v>3</v>
      </c>
      <c r="W4073" s="12">
        <v>0</v>
      </c>
      <c r="X4073" s="12">
        <v>56.977199999999996</v>
      </c>
    </row>
    <row r="4074" spans="1:24" ht="14" x14ac:dyDescent="0.3">
      <c r="A4074" s="9">
        <v>4070</v>
      </c>
      <c r="B4074" s="14" t="s">
        <v>8001</v>
      </c>
      <c r="C4074" s="15">
        <v>45645</v>
      </c>
      <c r="D4074" s="15">
        <v>45650</v>
      </c>
      <c r="E4074" s="10" t="s">
        <v>44</v>
      </c>
      <c r="F4074" s="10" t="s">
        <v>3478</v>
      </c>
      <c r="G4074" s="10" t="s">
        <v>3479</v>
      </c>
      <c r="H4074" s="10" t="s">
        <v>22</v>
      </c>
      <c r="I4074" s="10" t="s">
        <v>23</v>
      </c>
      <c r="J4074" s="10" t="s">
        <v>37</v>
      </c>
      <c r="K4074" s="10" t="s">
        <v>38</v>
      </c>
      <c r="L4074" s="10">
        <v>90049</v>
      </c>
      <c r="M4074" s="10" t="s">
        <v>39</v>
      </c>
      <c r="N4074" s="10" t="str">
        <f>_xlfn.XLOOKUP($M:$M,People!$B:$B,People!A:A)</f>
        <v>Sadie Pawthorne</v>
      </c>
      <c r="O4074" s="10" t="s">
        <v>2296</v>
      </c>
      <c r="P4074" s="10" t="str">
        <f>VLOOKUP(O4074,Products!$A:$E,3,FALSE)</f>
        <v>IKEA</v>
      </c>
      <c r="Q4074" s="31">
        <f>INDEX(Products!$E:$E,MATCH(O4074,Products!$A:$A,0))</f>
        <v>0.3</v>
      </c>
      <c r="R4074" s="10" t="s">
        <v>64</v>
      </c>
      <c r="S4074" s="10" t="s">
        <v>144</v>
      </c>
      <c r="T4074" s="10" t="s">
        <v>3480</v>
      </c>
      <c r="U4074" s="12">
        <v>1265.8499999999999</v>
      </c>
      <c r="V4074" s="12">
        <v>3</v>
      </c>
      <c r="W4074" s="12">
        <v>0</v>
      </c>
      <c r="X4074" s="12">
        <v>556.97400000000005</v>
      </c>
    </row>
    <row r="4075" spans="1:24" ht="14" x14ac:dyDescent="0.3">
      <c r="A4075" s="9">
        <v>4071</v>
      </c>
      <c r="B4075" s="14" t="s">
        <v>7997</v>
      </c>
      <c r="C4075" s="15">
        <v>45645</v>
      </c>
      <c r="D4075" s="15">
        <v>45650</v>
      </c>
      <c r="E4075" s="10" t="s">
        <v>19</v>
      </c>
      <c r="F4075" s="10" t="s">
        <v>2304</v>
      </c>
      <c r="G4075" s="10" t="s">
        <v>2305</v>
      </c>
      <c r="H4075" s="10" t="s">
        <v>92</v>
      </c>
      <c r="I4075" s="10" t="s">
        <v>23</v>
      </c>
      <c r="J4075" s="10" t="s">
        <v>217</v>
      </c>
      <c r="K4075" s="10" t="s">
        <v>2289</v>
      </c>
      <c r="L4075" s="10">
        <v>3820</v>
      </c>
      <c r="M4075" s="10" t="s">
        <v>133</v>
      </c>
      <c r="N4075" s="10" t="str">
        <f>_xlfn.XLOOKUP($M:$M,People!$B:$B,People!A:A)</f>
        <v>Chuck Magee</v>
      </c>
      <c r="O4075" s="10" t="s">
        <v>4145</v>
      </c>
      <c r="P4075" s="10" t="str">
        <f>VLOOKUP(O4075,Products!$A:$E,3,FALSE)</f>
        <v>Dell</v>
      </c>
      <c r="Q4075" s="31">
        <f>INDEX(Products!$E:$E,MATCH(O4075,Products!$A:$A,0))</f>
        <v>0.26</v>
      </c>
      <c r="R4075" s="10" t="s">
        <v>64</v>
      </c>
      <c r="S4075" s="10" t="s">
        <v>144</v>
      </c>
      <c r="T4075" s="10" t="s">
        <v>4146</v>
      </c>
      <c r="U4075" s="12">
        <v>2249.91</v>
      </c>
      <c r="V4075" s="12">
        <v>9</v>
      </c>
      <c r="W4075" s="12">
        <v>0</v>
      </c>
      <c r="X4075" s="12">
        <v>517.47930000000008</v>
      </c>
    </row>
    <row r="4076" spans="1:24" ht="14" x14ac:dyDescent="0.3">
      <c r="A4076" s="9">
        <v>4072</v>
      </c>
      <c r="B4076" s="14" t="s">
        <v>8002</v>
      </c>
      <c r="C4076" s="15">
        <v>45645</v>
      </c>
      <c r="D4076" s="15">
        <v>45649</v>
      </c>
      <c r="E4076" s="10" t="s">
        <v>44</v>
      </c>
      <c r="F4076" s="10" t="s">
        <v>5212</v>
      </c>
      <c r="G4076" s="10" t="s">
        <v>5213</v>
      </c>
      <c r="H4076" s="10" t="s">
        <v>92</v>
      </c>
      <c r="I4076" s="10" t="s">
        <v>23</v>
      </c>
      <c r="J4076" s="10" t="s">
        <v>271</v>
      </c>
      <c r="K4076" s="10" t="s">
        <v>189</v>
      </c>
      <c r="L4076" s="10">
        <v>60610</v>
      </c>
      <c r="M4076" s="10" t="s">
        <v>95</v>
      </c>
      <c r="N4076" s="10" t="str">
        <f>_xlfn.XLOOKUP($M:$M,People!$B:$B,People!A:A)</f>
        <v>Roxanne Rodriguez</v>
      </c>
      <c r="O4076" s="10" t="s">
        <v>2592</v>
      </c>
      <c r="P4076" s="10" t="str">
        <f>VLOOKUP(O4076,Products!$A:$E,3,FALSE)</f>
        <v>Staples</v>
      </c>
      <c r="Q4076" s="31">
        <f>INDEX(Products!$E:$E,MATCH(O4076,Products!$A:$A,0))</f>
        <v>0.35</v>
      </c>
      <c r="R4076" s="10" t="s">
        <v>64</v>
      </c>
      <c r="S4076" s="10" t="s">
        <v>144</v>
      </c>
      <c r="T4076" s="10" t="s">
        <v>2593</v>
      </c>
      <c r="U4076" s="12">
        <v>25.488</v>
      </c>
      <c r="V4076" s="12">
        <v>2</v>
      </c>
      <c r="W4076" s="12">
        <v>0.2</v>
      </c>
      <c r="X4076" s="12">
        <v>4.7789999999999999</v>
      </c>
    </row>
    <row r="4077" spans="1:24" ht="14" x14ac:dyDescent="0.3">
      <c r="A4077" s="9">
        <v>4073</v>
      </c>
      <c r="B4077" s="14" t="s">
        <v>8003</v>
      </c>
      <c r="C4077" s="15">
        <v>45645</v>
      </c>
      <c r="D4077" s="15">
        <v>45649</v>
      </c>
      <c r="E4077" s="10" t="s">
        <v>19</v>
      </c>
      <c r="F4077" s="10" t="s">
        <v>4893</v>
      </c>
      <c r="G4077" s="10" t="s">
        <v>4894</v>
      </c>
      <c r="H4077" s="10" t="s">
        <v>22</v>
      </c>
      <c r="I4077" s="10" t="s">
        <v>23</v>
      </c>
      <c r="J4077" s="10" t="s">
        <v>5692</v>
      </c>
      <c r="K4077" s="10" t="s">
        <v>189</v>
      </c>
      <c r="L4077" s="10">
        <v>60025</v>
      </c>
      <c r="M4077" s="10" t="s">
        <v>95</v>
      </c>
      <c r="N4077" s="10" t="str">
        <f>_xlfn.XLOOKUP($M:$M,People!$B:$B,People!A:A)</f>
        <v>Roxanne Rodriguez</v>
      </c>
      <c r="O4077" s="10" t="s">
        <v>3187</v>
      </c>
      <c r="P4077" s="10" t="str">
        <f>VLOOKUP(O4077,Products!$A:$E,3,FALSE)</f>
        <v>3M</v>
      </c>
      <c r="Q4077" s="31">
        <f>INDEX(Products!$E:$E,MATCH(O4077,Products!$A:$A,0))</f>
        <v>0.32</v>
      </c>
      <c r="R4077" s="10" t="s">
        <v>64</v>
      </c>
      <c r="S4077" s="10" t="s">
        <v>65</v>
      </c>
      <c r="T4077" s="10" t="s">
        <v>3188</v>
      </c>
      <c r="U4077" s="12">
        <v>158.376</v>
      </c>
      <c r="V4077" s="12">
        <v>3</v>
      </c>
      <c r="W4077" s="12">
        <v>0.2</v>
      </c>
      <c r="X4077" s="12">
        <v>13.857900000000008</v>
      </c>
    </row>
    <row r="4078" spans="1:24" ht="14" x14ac:dyDescent="0.3">
      <c r="A4078" s="9">
        <v>4074</v>
      </c>
      <c r="B4078" s="14" t="s">
        <v>8001</v>
      </c>
      <c r="C4078" s="15">
        <v>45645</v>
      </c>
      <c r="D4078" s="15">
        <v>45650</v>
      </c>
      <c r="E4078" s="10" t="s">
        <v>44</v>
      </c>
      <c r="F4078" s="10" t="s">
        <v>3478</v>
      </c>
      <c r="G4078" s="10" t="s">
        <v>3479</v>
      </c>
      <c r="H4078" s="10" t="s">
        <v>22</v>
      </c>
      <c r="I4078" s="10" t="s">
        <v>23</v>
      </c>
      <c r="J4078" s="10" t="s">
        <v>37</v>
      </c>
      <c r="K4078" s="10" t="s">
        <v>38</v>
      </c>
      <c r="L4078" s="10">
        <v>90049</v>
      </c>
      <c r="M4078" s="10" t="s">
        <v>39</v>
      </c>
      <c r="N4078" s="10" t="str">
        <f>_xlfn.XLOOKUP($M:$M,People!$B:$B,People!A:A)</f>
        <v>Sadie Pawthorne</v>
      </c>
      <c r="O4078" s="10" t="s">
        <v>3179</v>
      </c>
      <c r="P4078" s="10" t="str">
        <f>VLOOKUP(O4078,Products!$A:$E,3,FALSE)</f>
        <v>IKEA</v>
      </c>
      <c r="Q4078" s="31">
        <f>INDEX(Products!$E:$E,MATCH(O4078,Products!$A:$A,0))</f>
        <v>0.32</v>
      </c>
      <c r="R4078" s="10" t="s">
        <v>64</v>
      </c>
      <c r="S4078" s="10" t="s">
        <v>65</v>
      </c>
      <c r="T4078" s="10" t="s">
        <v>3180</v>
      </c>
      <c r="U4078" s="12">
        <v>675.96</v>
      </c>
      <c r="V4078" s="12">
        <v>5</v>
      </c>
      <c r="W4078" s="12">
        <v>0.2</v>
      </c>
      <c r="X4078" s="12">
        <v>84.494999999999948</v>
      </c>
    </row>
    <row r="4079" spans="1:24" ht="14" x14ac:dyDescent="0.3">
      <c r="A4079" s="9">
        <v>4075</v>
      </c>
      <c r="B4079" s="14" t="s">
        <v>8004</v>
      </c>
      <c r="C4079" s="15">
        <v>45646</v>
      </c>
      <c r="D4079" s="15">
        <v>45651</v>
      </c>
      <c r="E4079" s="10" t="s">
        <v>44</v>
      </c>
      <c r="F4079" s="10" t="s">
        <v>378</v>
      </c>
      <c r="G4079" s="10" t="s">
        <v>379</v>
      </c>
      <c r="H4079" s="10" t="s">
        <v>22</v>
      </c>
      <c r="I4079" s="10" t="s">
        <v>23</v>
      </c>
      <c r="J4079" s="10" t="s">
        <v>271</v>
      </c>
      <c r="K4079" s="10" t="s">
        <v>189</v>
      </c>
      <c r="L4079" s="10">
        <v>60623</v>
      </c>
      <c r="M4079" s="10" t="s">
        <v>95</v>
      </c>
      <c r="N4079" s="10" t="str">
        <f>_xlfn.XLOOKUP($M:$M,People!$B:$B,People!A:A)</f>
        <v>Roxanne Rodriguez</v>
      </c>
      <c r="O4079" s="10" t="s">
        <v>3587</v>
      </c>
      <c r="P4079" s="10" t="str">
        <f>VLOOKUP(O4079,Products!$A:$E,3,FALSE)</f>
        <v>HP</v>
      </c>
      <c r="Q4079" s="31">
        <f>INDEX(Products!$E:$E,MATCH(O4079,Products!$A:$A,0))</f>
        <v>0.27</v>
      </c>
      <c r="R4079" s="10" t="s">
        <v>28</v>
      </c>
      <c r="S4079" s="10" t="s">
        <v>29</v>
      </c>
      <c r="T4079" s="10" t="s">
        <v>3588</v>
      </c>
      <c r="U4079" s="12">
        <v>359.05799999999994</v>
      </c>
      <c r="V4079" s="12">
        <v>3</v>
      </c>
      <c r="W4079" s="12">
        <v>0.3</v>
      </c>
      <c r="X4079" s="12">
        <v>-71.811600000000027</v>
      </c>
    </row>
    <row r="4080" spans="1:24" ht="14" x14ac:dyDescent="0.3">
      <c r="A4080" s="9">
        <v>4076</v>
      </c>
      <c r="B4080" s="14" t="s">
        <v>8005</v>
      </c>
      <c r="C4080" s="15">
        <v>45646</v>
      </c>
      <c r="D4080" s="15">
        <v>45650</v>
      </c>
      <c r="E4080" s="10" t="s">
        <v>44</v>
      </c>
      <c r="F4080" s="10" t="s">
        <v>395</v>
      </c>
      <c r="G4080" s="10" t="s">
        <v>396</v>
      </c>
      <c r="H4080" s="10" t="s">
        <v>22</v>
      </c>
      <c r="I4080" s="10" t="s">
        <v>23</v>
      </c>
      <c r="J4080" s="10" t="s">
        <v>5274</v>
      </c>
      <c r="K4080" s="10" t="s">
        <v>277</v>
      </c>
      <c r="L4080" s="10">
        <v>86442</v>
      </c>
      <c r="M4080" s="10" t="s">
        <v>39</v>
      </c>
      <c r="N4080" s="10" t="str">
        <f>_xlfn.XLOOKUP($M:$M,People!$B:$B,People!A:A)</f>
        <v>Sadie Pawthorne</v>
      </c>
      <c r="O4080" s="10" t="s">
        <v>3583</v>
      </c>
      <c r="P4080" s="10" t="str">
        <f>VLOOKUP(O4080,Products!$A:$E,3,FALSE)</f>
        <v>Logitech</v>
      </c>
      <c r="Q4080" s="31">
        <f>INDEX(Products!$E:$E,MATCH(O4080,Products!$A:$A,0))</f>
        <v>0.31</v>
      </c>
      <c r="R4080" s="10" t="s">
        <v>28</v>
      </c>
      <c r="S4080" s="10" t="s">
        <v>58</v>
      </c>
      <c r="T4080" s="10" t="s">
        <v>3584</v>
      </c>
      <c r="U4080" s="12">
        <v>14.368000000000002</v>
      </c>
      <c r="V4080" s="12">
        <v>2</v>
      </c>
      <c r="W4080" s="12">
        <v>0.2</v>
      </c>
      <c r="X4080" s="12">
        <v>3.9512</v>
      </c>
    </row>
    <row r="4081" spans="1:24" ht="14" x14ac:dyDescent="0.3">
      <c r="A4081" s="9">
        <v>4077</v>
      </c>
      <c r="B4081" s="14" t="s">
        <v>8006</v>
      </c>
      <c r="C4081" s="15">
        <v>45646</v>
      </c>
      <c r="D4081" s="15">
        <v>45652</v>
      </c>
      <c r="E4081" s="10" t="s">
        <v>44</v>
      </c>
      <c r="F4081" s="10" t="s">
        <v>4353</v>
      </c>
      <c r="G4081" s="10" t="s">
        <v>4354</v>
      </c>
      <c r="H4081" s="10" t="s">
        <v>22</v>
      </c>
      <c r="I4081" s="10" t="s">
        <v>23</v>
      </c>
      <c r="J4081" s="10" t="s">
        <v>985</v>
      </c>
      <c r="K4081" s="10" t="s">
        <v>285</v>
      </c>
      <c r="L4081" s="10">
        <v>22204</v>
      </c>
      <c r="M4081" s="10" t="s">
        <v>26</v>
      </c>
      <c r="N4081" s="10" t="str">
        <f>_xlfn.XLOOKUP($M:$M,People!$B:$B,People!A:A)</f>
        <v>Fred Suzuki</v>
      </c>
      <c r="O4081" s="10" t="s">
        <v>3866</v>
      </c>
      <c r="P4081" s="10" t="str">
        <f>VLOOKUP(O4081,Products!$A:$E,3,FALSE)</f>
        <v>HP</v>
      </c>
      <c r="Q4081" s="31">
        <f>INDEX(Products!$E:$E,MATCH(O4081,Products!$A:$A,0))</f>
        <v>0.37</v>
      </c>
      <c r="R4081" s="10" t="s">
        <v>41</v>
      </c>
      <c r="S4081" s="10" t="s">
        <v>71</v>
      </c>
      <c r="T4081" s="10" t="s">
        <v>3867</v>
      </c>
      <c r="U4081" s="12">
        <v>36.269999999999996</v>
      </c>
      <c r="V4081" s="12">
        <v>3</v>
      </c>
      <c r="W4081" s="12">
        <v>0</v>
      </c>
      <c r="X4081" s="12">
        <v>10.880999999999997</v>
      </c>
    </row>
    <row r="4082" spans="1:24" ht="14" x14ac:dyDescent="0.3">
      <c r="A4082" s="9">
        <v>4078</v>
      </c>
      <c r="B4082" s="14" t="s">
        <v>8005</v>
      </c>
      <c r="C4082" s="15">
        <v>45646</v>
      </c>
      <c r="D4082" s="15">
        <v>45650</v>
      </c>
      <c r="E4082" s="10" t="s">
        <v>44</v>
      </c>
      <c r="F4082" s="10" t="s">
        <v>395</v>
      </c>
      <c r="G4082" s="10" t="s">
        <v>396</v>
      </c>
      <c r="H4082" s="10" t="s">
        <v>22</v>
      </c>
      <c r="I4082" s="10" t="s">
        <v>23</v>
      </c>
      <c r="J4082" s="10" t="s">
        <v>5274</v>
      </c>
      <c r="K4082" s="10" t="s">
        <v>277</v>
      </c>
      <c r="L4082" s="10">
        <v>86442</v>
      </c>
      <c r="M4082" s="10" t="s">
        <v>39</v>
      </c>
      <c r="N4082" s="10" t="str">
        <f>_xlfn.XLOOKUP($M:$M,People!$B:$B,People!A:A)</f>
        <v>Sadie Pawthorne</v>
      </c>
      <c r="O4082" s="10" t="s">
        <v>5275</v>
      </c>
      <c r="P4082" s="10" t="str">
        <f>VLOOKUP(O4082,Products!$A:$E,3,FALSE)</f>
        <v>Office Depot</v>
      </c>
      <c r="Q4082" s="31">
        <f>INDEX(Products!$E:$E,MATCH(O4082,Products!$A:$A,0))</f>
        <v>0.32</v>
      </c>
      <c r="R4082" s="10" t="s">
        <v>41</v>
      </c>
      <c r="S4082" s="10" t="s">
        <v>155</v>
      </c>
      <c r="T4082" s="10" t="s">
        <v>5276</v>
      </c>
      <c r="U4082" s="12">
        <v>7.9200000000000008</v>
      </c>
      <c r="V4082" s="12">
        <v>1</v>
      </c>
      <c r="W4082" s="12">
        <v>0.2</v>
      </c>
      <c r="X4082" s="12">
        <v>2.7719999999999994</v>
      </c>
    </row>
    <row r="4083" spans="1:24" ht="14" x14ac:dyDescent="0.3">
      <c r="A4083" s="9">
        <v>4079</v>
      </c>
      <c r="B4083" s="14" t="s">
        <v>8007</v>
      </c>
      <c r="C4083" s="15">
        <v>45646</v>
      </c>
      <c r="D4083" s="15">
        <v>45651</v>
      </c>
      <c r="E4083" s="10" t="s">
        <v>44</v>
      </c>
      <c r="F4083" s="10" t="s">
        <v>5648</v>
      </c>
      <c r="G4083" s="10" t="s">
        <v>5649</v>
      </c>
      <c r="H4083" s="10" t="s">
        <v>92</v>
      </c>
      <c r="I4083" s="10" t="s">
        <v>23</v>
      </c>
      <c r="J4083" s="10" t="s">
        <v>1236</v>
      </c>
      <c r="K4083" s="10" t="s">
        <v>48</v>
      </c>
      <c r="L4083" s="10">
        <v>33142</v>
      </c>
      <c r="M4083" s="10" t="s">
        <v>26</v>
      </c>
      <c r="N4083" s="10" t="str">
        <f>_xlfn.XLOOKUP($M:$M,People!$B:$B,People!A:A)</f>
        <v>Fred Suzuki</v>
      </c>
      <c r="O4083" s="10" t="s">
        <v>2229</v>
      </c>
      <c r="P4083" s="10" t="str">
        <f>VLOOKUP(O4083,Products!$A:$E,3,FALSE)</f>
        <v>Avery</v>
      </c>
      <c r="Q4083" s="31">
        <f>INDEX(Products!$E:$E,MATCH(O4083,Products!$A:$A,0))</f>
        <v>0.27</v>
      </c>
      <c r="R4083" s="10" t="s">
        <v>41</v>
      </c>
      <c r="S4083" s="10" t="s">
        <v>42</v>
      </c>
      <c r="T4083" s="10" t="s">
        <v>2230</v>
      </c>
      <c r="U4083" s="12">
        <v>11.696</v>
      </c>
      <c r="V4083" s="12">
        <v>2</v>
      </c>
      <c r="W4083" s="12">
        <v>0.2</v>
      </c>
      <c r="X4083" s="12">
        <v>3.9473999999999996</v>
      </c>
    </row>
    <row r="4084" spans="1:24" ht="14" x14ac:dyDescent="0.3">
      <c r="A4084" s="9">
        <v>4080</v>
      </c>
      <c r="B4084" s="14" t="s">
        <v>8008</v>
      </c>
      <c r="C4084" s="15">
        <v>45646</v>
      </c>
      <c r="D4084" s="15">
        <v>45650</v>
      </c>
      <c r="E4084" s="10" t="s">
        <v>44</v>
      </c>
      <c r="F4084" s="10" t="s">
        <v>1406</v>
      </c>
      <c r="G4084" s="10" t="s">
        <v>1407</v>
      </c>
      <c r="H4084" s="10" t="s">
        <v>36</v>
      </c>
      <c r="I4084" s="10" t="s">
        <v>23</v>
      </c>
      <c r="J4084" s="10" t="s">
        <v>1408</v>
      </c>
      <c r="K4084" s="10" t="s">
        <v>238</v>
      </c>
      <c r="L4084" s="10">
        <v>11757</v>
      </c>
      <c r="M4084" s="10" t="s">
        <v>133</v>
      </c>
      <c r="N4084" s="10" t="str">
        <f>_xlfn.XLOOKUP($M:$M,People!$B:$B,People!A:A)</f>
        <v>Chuck Magee</v>
      </c>
      <c r="O4084" s="10" t="s">
        <v>1409</v>
      </c>
      <c r="P4084" s="10" t="str">
        <f>VLOOKUP(O4084,Products!$A:$E,3,FALSE)</f>
        <v>Office Depot</v>
      </c>
      <c r="Q4084" s="31">
        <f>INDEX(Products!$E:$E,MATCH(O4084,Products!$A:$A,0))</f>
        <v>0.34</v>
      </c>
      <c r="R4084" s="10" t="s">
        <v>41</v>
      </c>
      <c r="S4084" s="10" t="s">
        <v>82</v>
      </c>
      <c r="T4084" s="10" t="s">
        <v>1410</v>
      </c>
      <c r="U4084" s="12">
        <v>55.48</v>
      </c>
      <c r="V4084" s="12">
        <v>1</v>
      </c>
      <c r="W4084" s="12">
        <v>0</v>
      </c>
      <c r="X4084" s="12">
        <v>26.630399999999998</v>
      </c>
    </row>
    <row r="4085" spans="1:24" ht="14" x14ac:dyDescent="0.3">
      <c r="A4085" s="9">
        <v>4081</v>
      </c>
      <c r="B4085" s="14" t="s">
        <v>8009</v>
      </c>
      <c r="C4085" s="15">
        <v>45646</v>
      </c>
      <c r="D4085" s="15">
        <v>45651</v>
      </c>
      <c r="E4085" s="10" t="s">
        <v>19</v>
      </c>
      <c r="F4085" s="10" t="s">
        <v>3320</v>
      </c>
      <c r="G4085" s="10" t="s">
        <v>3321</v>
      </c>
      <c r="H4085" s="10" t="s">
        <v>22</v>
      </c>
      <c r="I4085" s="10" t="s">
        <v>23</v>
      </c>
      <c r="J4085" s="10" t="s">
        <v>37</v>
      </c>
      <c r="K4085" s="10" t="s">
        <v>38</v>
      </c>
      <c r="L4085" s="10">
        <v>90036</v>
      </c>
      <c r="M4085" s="10" t="s">
        <v>39</v>
      </c>
      <c r="N4085" s="10" t="str">
        <f>_xlfn.XLOOKUP($M:$M,People!$B:$B,People!A:A)</f>
        <v>Sadie Pawthorne</v>
      </c>
      <c r="O4085" s="10" t="s">
        <v>3609</v>
      </c>
      <c r="P4085" s="10" t="str">
        <f>VLOOKUP(O4085,Products!$A:$E,3,FALSE)</f>
        <v>Dell</v>
      </c>
      <c r="Q4085" s="31">
        <f>INDEX(Products!$E:$E,MATCH(O4085,Products!$A:$A,0))</f>
        <v>0.26</v>
      </c>
      <c r="R4085" s="10" t="s">
        <v>41</v>
      </c>
      <c r="S4085" s="10" t="s">
        <v>82</v>
      </c>
      <c r="T4085" s="10" t="s">
        <v>167</v>
      </c>
      <c r="U4085" s="12">
        <v>17.12</v>
      </c>
      <c r="V4085" s="12">
        <v>4</v>
      </c>
      <c r="W4085" s="12">
        <v>0</v>
      </c>
      <c r="X4085" s="12">
        <v>7.7039999999999988</v>
      </c>
    </row>
    <row r="4086" spans="1:24" ht="14" x14ac:dyDescent="0.3">
      <c r="A4086" s="9">
        <v>4082</v>
      </c>
      <c r="B4086" s="14" t="s">
        <v>8010</v>
      </c>
      <c r="C4086" s="15">
        <v>45646</v>
      </c>
      <c r="D4086" s="15">
        <v>45650</v>
      </c>
      <c r="E4086" s="10" t="s">
        <v>44</v>
      </c>
      <c r="F4086" s="10" t="s">
        <v>611</v>
      </c>
      <c r="G4086" s="10" t="s">
        <v>612</v>
      </c>
      <c r="H4086" s="10" t="s">
        <v>22</v>
      </c>
      <c r="I4086" s="10" t="s">
        <v>23</v>
      </c>
      <c r="J4086" s="10" t="s">
        <v>1080</v>
      </c>
      <c r="K4086" s="10" t="s">
        <v>94</v>
      </c>
      <c r="L4086" s="10">
        <v>78745</v>
      </c>
      <c r="M4086" s="10" t="s">
        <v>95</v>
      </c>
      <c r="N4086" s="10" t="str">
        <f>_xlfn.XLOOKUP($M:$M,People!$B:$B,People!A:A)</f>
        <v>Roxanne Rodriguez</v>
      </c>
      <c r="O4086" s="10" t="s">
        <v>110</v>
      </c>
      <c r="P4086" s="10" t="str">
        <f>VLOOKUP(O4086,Products!$A:$E,3,FALSE)</f>
        <v>Staples</v>
      </c>
      <c r="Q4086" s="31">
        <f>INDEX(Products!$E:$E,MATCH(O4086,Products!$A:$A,0))</f>
        <v>0.31</v>
      </c>
      <c r="R4086" s="10" t="s">
        <v>41</v>
      </c>
      <c r="S4086" s="10" t="s">
        <v>53</v>
      </c>
      <c r="T4086" s="10" t="s">
        <v>111</v>
      </c>
      <c r="U4086" s="12">
        <v>88.800000000000011</v>
      </c>
      <c r="V4086" s="12">
        <v>4</v>
      </c>
      <c r="W4086" s="12">
        <v>0.2</v>
      </c>
      <c r="X4086" s="12">
        <v>-2.2200000000000131</v>
      </c>
    </row>
    <row r="4087" spans="1:24" ht="14" x14ac:dyDescent="0.3">
      <c r="A4087" s="9">
        <v>4083</v>
      </c>
      <c r="B4087" s="14" t="s">
        <v>8004</v>
      </c>
      <c r="C4087" s="15">
        <v>45646</v>
      </c>
      <c r="D4087" s="15">
        <v>45651</v>
      </c>
      <c r="E4087" s="10" t="s">
        <v>44</v>
      </c>
      <c r="F4087" s="10" t="s">
        <v>378</v>
      </c>
      <c r="G4087" s="10" t="s">
        <v>379</v>
      </c>
      <c r="H4087" s="10" t="s">
        <v>22</v>
      </c>
      <c r="I4087" s="10" t="s">
        <v>23</v>
      </c>
      <c r="J4087" s="10" t="s">
        <v>271</v>
      </c>
      <c r="K4087" s="10" t="s">
        <v>189</v>
      </c>
      <c r="L4087" s="10">
        <v>60623</v>
      </c>
      <c r="M4087" s="10" t="s">
        <v>95</v>
      </c>
      <c r="N4087" s="10" t="str">
        <f>_xlfn.XLOOKUP($M:$M,People!$B:$B,People!A:A)</f>
        <v>Roxanne Rodriguez</v>
      </c>
      <c r="O4087" s="10" t="s">
        <v>3585</v>
      </c>
      <c r="P4087" s="10" t="str">
        <f>VLOOKUP(O4087,Products!$A:$E,3,FALSE)</f>
        <v>Staples</v>
      </c>
      <c r="Q4087" s="31">
        <f>INDEX(Products!$E:$E,MATCH(O4087,Products!$A:$A,0))</f>
        <v>0.39</v>
      </c>
      <c r="R4087" s="10" t="s">
        <v>64</v>
      </c>
      <c r="S4087" s="10" t="s">
        <v>144</v>
      </c>
      <c r="T4087" s="10" t="s">
        <v>3586</v>
      </c>
      <c r="U4087" s="12">
        <v>255.96799999999999</v>
      </c>
      <c r="V4087" s="12">
        <v>4</v>
      </c>
      <c r="W4087" s="12">
        <v>0.2</v>
      </c>
      <c r="X4087" s="12">
        <v>51.193599999999996</v>
      </c>
    </row>
    <row r="4088" spans="1:24" ht="14" x14ac:dyDescent="0.3">
      <c r="A4088" s="9">
        <v>4084</v>
      </c>
      <c r="B4088" s="14" t="s">
        <v>8011</v>
      </c>
      <c r="C4088" s="15">
        <v>45646</v>
      </c>
      <c r="D4088" s="15">
        <v>45647</v>
      </c>
      <c r="E4088" s="10" t="s">
        <v>168</v>
      </c>
      <c r="F4088" s="10" t="s">
        <v>3605</v>
      </c>
      <c r="G4088" s="10" t="s">
        <v>3606</v>
      </c>
      <c r="H4088" s="10" t="s">
        <v>92</v>
      </c>
      <c r="I4088" s="10" t="s">
        <v>23</v>
      </c>
      <c r="J4088" s="10" t="s">
        <v>165</v>
      </c>
      <c r="K4088" s="10" t="s">
        <v>94</v>
      </c>
      <c r="L4088" s="10">
        <v>77036</v>
      </c>
      <c r="M4088" s="10" t="s">
        <v>95</v>
      </c>
      <c r="N4088" s="10" t="str">
        <f>_xlfn.XLOOKUP($M:$M,People!$B:$B,People!A:A)</f>
        <v>Roxanne Rodriguez</v>
      </c>
      <c r="O4088" s="10" t="s">
        <v>2391</v>
      </c>
      <c r="P4088" s="10" t="str">
        <f>VLOOKUP(O4088,Products!$A:$E,3,FALSE)</f>
        <v>Logitech</v>
      </c>
      <c r="Q4088" s="31">
        <f>INDEX(Products!$E:$E,MATCH(O4088,Products!$A:$A,0))</f>
        <v>0.31</v>
      </c>
      <c r="R4088" s="10" t="s">
        <v>64</v>
      </c>
      <c r="S4088" s="10" t="s">
        <v>144</v>
      </c>
      <c r="T4088" s="10" t="s">
        <v>2392</v>
      </c>
      <c r="U4088" s="12">
        <v>100.80000000000001</v>
      </c>
      <c r="V4088" s="12">
        <v>2</v>
      </c>
      <c r="W4088" s="12">
        <v>0.2</v>
      </c>
      <c r="X4088" s="12">
        <v>21.42</v>
      </c>
    </row>
    <row r="4089" spans="1:24" ht="14" x14ac:dyDescent="0.3">
      <c r="A4089" s="9">
        <v>4085</v>
      </c>
      <c r="B4089" s="14" t="s">
        <v>8004</v>
      </c>
      <c r="C4089" s="15">
        <v>45646</v>
      </c>
      <c r="D4089" s="15">
        <v>45651</v>
      </c>
      <c r="E4089" s="10" t="s">
        <v>44</v>
      </c>
      <c r="F4089" s="10" t="s">
        <v>378</v>
      </c>
      <c r="G4089" s="10" t="s">
        <v>379</v>
      </c>
      <c r="H4089" s="10" t="s">
        <v>22</v>
      </c>
      <c r="I4089" s="10" t="s">
        <v>23</v>
      </c>
      <c r="J4089" s="10" t="s">
        <v>271</v>
      </c>
      <c r="K4089" s="10" t="s">
        <v>189</v>
      </c>
      <c r="L4089" s="10">
        <v>60623</v>
      </c>
      <c r="M4089" s="10" t="s">
        <v>95</v>
      </c>
      <c r="N4089" s="10" t="str">
        <f>_xlfn.XLOOKUP($M:$M,People!$B:$B,People!A:A)</f>
        <v>Roxanne Rodriguez</v>
      </c>
      <c r="O4089" s="10" t="s">
        <v>2733</v>
      </c>
      <c r="P4089" s="10" t="str">
        <f>VLOOKUP(O4089,Products!$A:$E,3,FALSE)</f>
        <v>Samsung</v>
      </c>
      <c r="Q4089" s="31">
        <f>INDEX(Products!$E:$E,MATCH(O4089,Products!$A:$A,0))</f>
        <v>0.35</v>
      </c>
      <c r="R4089" s="10" t="s">
        <v>64</v>
      </c>
      <c r="S4089" s="10" t="s">
        <v>65</v>
      </c>
      <c r="T4089" s="10" t="s">
        <v>2734</v>
      </c>
      <c r="U4089" s="12">
        <v>159.98400000000001</v>
      </c>
      <c r="V4089" s="12">
        <v>2</v>
      </c>
      <c r="W4089" s="12">
        <v>0.2</v>
      </c>
      <c r="X4089" s="12">
        <v>11.998799999999996</v>
      </c>
    </row>
    <row r="4090" spans="1:24" ht="14" x14ac:dyDescent="0.3">
      <c r="A4090" s="9">
        <v>4086</v>
      </c>
      <c r="B4090" s="14" t="s">
        <v>8012</v>
      </c>
      <c r="C4090" s="15">
        <v>45647</v>
      </c>
      <c r="D4090" s="15">
        <v>45652</v>
      </c>
      <c r="E4090" s="10" t="s">
        <v>19</v>
      </c>
      <c r="F4090" s="10" t="s">
        <v>3113</v>
      </c>
      <c r="G4090" s="10" t="s">
        <v>3114</v>
      </c>
      <c r="H4090" s="10" t="s">
        <v>92</v>
      </c>
      <c r="I4090" s="10" t="s">
        <v>23</v>
      </c>
      <c r="J4090" s="10" t="s">
        <v>5767</v>
      </c>
      <c r="K4090" s="10" t="s">
        <v>189</v>
      </c>
      <c r="L4090" s="10">
        <v>60174</v>
      </c>
      <c r="M4090" s="10" t="s">
        <v>95</v>
      </c>
      <c r="N4090" s="10" t="str">
        <f>_xlfn.XLOOKUP($M:$M,People!$B:$B,People!A:A)</f>
        <v>Roxanne Rodriguez</v>
      </c>
      <c r="O4090" s="10" t="s">
        <v>1618</v>
      </c>
      <c r="P4090" s="10" t="str">
        <f>VLOOKUP(O4090,Products!$A:$E,3,FALSE)</f>
        <v>Office Depot</v>
      </c>
      <c r="Q4090" s="31">
        <f>INDEX(Products!$E:$E,MATCH(O4090,Products!$A:$A,0))</f>
        <v>0.3</v>
      </c>
      <c r="R4090" s="10" t="s">
        <v>28</v>
      </c>
      <c r="S4090" s="10" t="s">
        <v>58</v>
      </c>
      <c r="T4090" s="10" t="s">
        <v>1619</v>
      </c>
      <c r="U4090" s="12">
        <v>51.756000000000007</v>
      </c>
      <c r="V4090" s="12">
        <v>3</v>
      </c>
      <c r="W4090" s="12">
        <v>0.6</v>
      </c>
      <c r="X4090" s="12">
        <v>-33.641399999999997</v>
      </c>
    </row>
    <row r="4091" spans="1:24" ht="14" x14ac:dyDescent="0.3">
      <c r="A4091" s="9">
        <v>4087</v>
      </c>
      <c r="B4091" s="14" t="s">
        <v>8013</v>
      </c>
      <c r="C4091" s="15">
        <v>45647</v>
      </c>
      <c r="D4091" s="15">
        <v>45650</v>
      </c>
      <c r="E4091" s="10" t="s">
        <v>19</v>
      </c>
      <c r="F4091" s="10" t="s">
        <v>2534</v>
      </c>
      <c r="G4091" s="10" t="s">
        <v>2535</v>
      </c>
      <c r="H4091" s="10" t="s">
        <v>22</v>
      </c>
      <c r="I4091" s="10" t="s">
        <v>23</v>
      </c>
      <c r="J4091" s="10" t="s">
        <v>86</v>
      </c>
      <c r="K4091" s="10" t="s">
        <v>87</v>
      </c>
      <c r="L4091" s="10">
        <v>98103</v>
      </c>
      <c r="M4091" s="10" t="s">
        <v>39</v>
      </c>
      <c r="N4091" s="10" t="str">
        <f>_xlfn.XLOOKUP($M:$M,People!$B:$B,People!A:A)</f>
        <v>Sadie Pawthorne</v>
      </c>
      <c r="O4091" s="10" t="s">
        <v>774</v>
      </c>
      <c r="P4091" s="10" t="str">
        <f>VLOOKUP(O4091,Products!$A:$E,3,FALSE)</f>
        <v>Canon</v>
      </c>
      <c r="Q4091" s="31">
        <f>INDEX(Products!$E:$E,MATCH(O4091,Products!$A:$A,0))</f>
        <v>0.4</v>
      </c>
      <c r="R4091" s="10" t="s">
        <v>28</v>
      </c>
      <c r="S4091" s="10" t="s">
        <v>50</v>
      </c>
      <c r="T4091" s="10" t="s">
        <v>775</v>
      </c>
      <c r="U4091" s="12">
        <v>1618.37</v>
      </c>
      <c r="V4091" s="12">
        <v>13</v>
      </c>
      <c r="W4091" s="12">
        <v>0</v>
      </c>
      <c r="X4091" s="12">
        <v>356.04139999999995</v>
      </c>
    </row>
    <row r="4092" spans="1:24" ht="14" x14ac:dyDescent="0.3">
      <c r="A4092" s="9">
        <v>4088</v>
      </c>
      <c r="B4092" s="14" t="s">
        <v>8014</v>
      </c>
      <c r="C4092" s="15">
        <v>45647</v>
      </c>
      <c r="D4092" s="15">
        <v>45651</v>
      </c>
      <c r="E4092" s="10" t="s">
        <v>44</v>
      </c>
      <c r="F4092" s="10" t="s">
        <v>382</v>
      </c>
      <c r="G4092" s="10" t="s">
        <v>383</v>
      </c>
      <c r="H4092" s="10" t="s">
        <v>36</v>
      </c>
      <c r="I4092" s="10" t="s">
        <v>23</v>
      </c>
      <c r="J4092" s="10" t="s">
        <v>945</v>
      </c>
      <c r="K4092" s="10" t="s">
        <v>402</v>
      </c>
      <c r="L4092" s="10">
        <v>80906</v>
      </c>
      <c r="M4092" s="10" t="s">
        <v>39</v>
      </c>
      <c r="N4092" s="10" t="str">
        <f>_xlfn.XLOOKUP($M:$M,People!$B:$B,People!A:A)</f>
        <v>Sadie Pawthorne</v>
      </c>
      <c r="O4092" s="10" t="s">
        <v>3007</v>
      </c>
      <c r="P4092" s="10" t="str">
        <f>VLOOKUP(O4092,Products!$A:$E,3,FALSE)</f>
        <v>3M</v>
      </c>
      <c r="Q4092" s="31">
        <f>INDEX(Products!$E:$E,MATCH(O4092,Products!$A:$A,0))</f>
        <v>0.34</v>
      </c>
      <c r="R4092" s="10" t="s">
        <v>41</v>
      </c>
      <c r="S4092" s="10" t="s">
        <v>71</v>
      </c>
      <c r="T4092" s="10" t="s">
        <v>3008</v>
      </c>
      <c r="U4092" s="12">
        <v>60.984000000000009</v>
      </c>
      <c r="V4092" s="12">
        <v>7</v>
      </c>
      <c r="W4092" s="12">
        <v>0.2</v>
      </c>
      <c r="X4092" s="12">
        <v>4.5737999999999985</v>
      </c>
    </row>
    <row r="4093" spans="1:24" ht="14" x14ac:dyDescent="0.3">
      <c r="A4093" s="9">
        <v>4089</v>
      </c>
      <c r="B4093" s="14" t="s">
        <v>8012</v>
      </c>
      <c r="C4093" s="15">
        <v>45647</v>
      </c>
      <c r="D4093" s="15">
        <v>45652</v>
      </c>
      <c r="E4093" s="10" t="s">
        <v>19</v>
      </c>
      <c r="F4093" s="10" t="s">
        <v>3113</v>
      </c>
      <c r="G4093" s="10" t="s">
        <v>3114</v>
      </c>
      <c r="H4093" s="10" t="s">
        <v>92</v>
      </c>
      <c r="I4093" s="10" t="s">
        <v>23</v>
      </c>
      <c r="J4093" s="10" t="s">
        <v>5767</v>
      </c>
      <c r="K4093" s="10" t="s">
        <v>189</v>
      </c>
      <c r="L4093" s="10">
        <v>60174</v>
      </c>
      <c r="M4093" s="10" t="s">
        <v>95</v>
      </c>
      <c r="N4093" s="10" t="str">
        <f>_xlfn.XLOOKUP($M:$M,People!$B:$B,People!A:A)</f>
        <v>Roxanne Rodriguez</v>
      </c>
      <c r="O4093" s="10" t="s">
        <v>2396</v>
      </c>
      <c r="P4093" s="10" t="str">
        <f>VLOOKUP(O4093,Products!$A:$E,3,FALSE)</f>
        <v>3M</v>
      </c>
      <c r="Q4093" s="31">
        <f>INDEX(Products!$E:$E,MATCH(O4093,Products!$A:$A,0))</f>
        <v>0.3</v>
      </c>
      <c r="R4093" s="10" t="s">
        <v>41</v>
      </c>
      <c r="S4093" s="10" t="s">
        <v>61</v>
      </c>
      <c r="T4093" s="10" t="s">
        <v>2397</v>
      </c>
      <c r="U4093" s="12">
        <v>59.903999999999996</v>
      </c>
      <c r="V4093" s="12">
        <v>2</v>
      </c>
      <c r="W4093" s="12">
        <v>0.2</v>
      </c>
      <c r="X4093" s="12">
        <v>14.227200000000003</v>
      </c>
    </row>
    <row r="4094" spans="1:24" ht="14" x14ac:dyDescent="0.3">
      <c r="A4094" s="9">
        <v>4090</v>
      </c>
      <c r="B4094" s="14" t="s">
        <v>8015</v>
      </c>
      <c r="C4094" s="15">
        <v>45647</v>
      </c>
      <c r="D4094" s="15">
        <v>45649</v>
      </c>
      <c r="E4094" s="10" t="s">
        <v>19</v>
      </c>
      <c r="F4094" s="10" t="s">
        <v>2385</v>
      </c>
      <c r="G4094" s="10" t="s">
        <v>2386</v>
      </c>
      <c r="H4094" s="10" t="s">
        <v>36</v>
      </c>
      <c r="I4094" s="10" t="s">
        <v>23</v>
      </c>
      <c r="J4094" s="10" t="s">
        <v>437</v>
      </c>
      <c r="K4094" s="10" t="s">
        <v>438</v>
      </c>
      <c r="L4094" s="10">
        <v>43229</v>
      </c>
      <c r="M4094" s="10" t="s">
        <v>133</v>
      </c>
      <c r="N4094" s="10" t="str">
        <f>_xlfn.XLOOKUP($M:$M,People!$B:$B,People!A:A)</f>
        <v>Chuck Magee</v>
      </c>
      <c r="O4094" s="10" t="s">
        <v>2824</v>
      </c>
      <c r="P4094" s="10" t="str">
        <f>VLOOKUP(O4094,Products!$A:$E,3,FALSE)</f>
        <v>HP</v>
      </c>
      <c r="Q4094" s="31">
        <f>INDEX(Products!$E:$E,MATCH(O4094,Products!$A:$A,0))</f>
        <v>0.28999999999999998</v>
      </c>
      <c r="R4094" s="10" t="s">
        <v>41</v>
      </c>
      <c r="S4094" s="10" t="s">
        <v>61</v>
      </c>
      <c r="T4094" s="10" t="s">
        <v>2825</v>
      </c>
      <c r="U4094" s="12">
        <v>3.008</v>
      </c>
      <c r="V4094" s="12">
        <v>2</v>
      </c>
      <c r="W4094" s="12">
        <v>0.2</v>
      </c>
      <c r="X4094" s="12">
        <v>0.33839999999999981</v>
      </c>
    </row>
    <row r="4095" spans="1:24" ht="14" x14ac:dyDescent="0.3">
      <c r="A4095" s="9">
        <v>4091</v>
      </c>
      <c r="B4095" s="14" t="s">
        <v>8016</v>
      </c>
      <c r="C4095" s="15">
        <v>45647</v>
      </c>
      <c r="D4095" s="15">
        <v>45653</v>
      </c>
      <c r="E4095" s="10" t="s">
        <v>44</v>
      </c>
      <c r="F4095" s="10" t="s">
        <v>5269</v>
      </c>
      <c r="G4095" s="10" t="s">
        <v>5270</v>
      </c>
      <c r="H4095" s="10" t="s">
        <v>22</v>
      </c>
      <c r="I4095" s="10" t="s">
        <v>23</v>
      </c>
      <c r="J4095" s="10" t="s">
        <v>5271</v>
      </c>
      <c r="K4095" s="10" t="s">
        <v>48</v>
      </c>
      <c r="L4095" s="10">
        <v>32114</v>
      </c>
      <c r="M4095" s="10" t="s">
        <v>26</v>
      </c>
      <c r="N4095" s="10" t="str">
        <f>_xlfn.XLOOKUP($M:$M,People!$B:$B,People!A:A)</f>
        <v>Fred Suzuki</v>
      </c>
      <c r="O4095" s="10" t="s">
        <v>2716</v>
      </c>
      <c r="P4095" s="10" t="str">
        <f>VLOOKUP(O4095,Products!$A:$E,3,FALSE)</f>
        <v>Office Depot</v>
      </c>
      <c r="Q4095" s="31">
        <f>INDEX(Products!$E:$E,MATCH(O4095,Products!$A:$A,0))</f>
        <v>0.3</v>
      </c>
      <c r="R4095" s="10" t="s">
        <v>41</v>
      </c>
      <c r="S4095" s="10" t="s">
        <v>155</v>
      </c>
      <c r="T4095" s="10" t="s">
        <v>2717</v>
      </c>
      <c r="U4095" s="12">
        <v>27.312000000000001</v>
      </c>
      <c r="V4095" s="12">
        <v>2</v>
      </c>
      <c r="W4095" s="12">
        <v>0.2</v>
      </c>
      <c r="X4095" s="12">
        <v>9.2178000000000004</v>
      </c>
    </row>
    <row r="4096" spans="1:24" ht="14" x14ac:dyDescent="0.3">
      <c r="A4096" s="9">
        <v>4092</v>
      </c>
      <c r="B4096" s="14" t="s">
        <v>8013</v>
      </c>
      <c r="C4096" s="15">
        <v>45647</v>
      </c>
      <c r="D4096" s="15">
        <v>45650</v>
      </c>
      <c r="E4096" s="10" t="s">
        <v>19</v>
      </c>
      <c r="F4096" s="10" t="s">
        <v>2534</v>
      </c>
      <c r="G4096" s="10" t="s">
        <v>2535</v>
      </c>
      <c r="H4096" s="10" t="s">
        <v>22</v>
      </c>
      <c r="I4096" s="10" t="s">
        <v>23</v>
      </c>
      <c r="J4096" s="10" t="s">
        <v>86</v>
      </c>
      <c r="K4096" s="10" t="s">
        <v>87</v>
      </c>
      <c r="L4096" s="10">
        <v>98103</v>
      </c>
      <c r="M4096" s="10" t="s">
        <v>39</v>
      </c>
      <c r="N4096" s="10" t="str">
        <f>_xlfn.XLOOKUP($M:$M,People!$B:$B,People!A:A)</f>
        <v>Sadie Pawthorne</v>
      </c>
      <c r="O4096" s="10" t="s">
        <v>2536</v>
      </c>
      <c r="P4096" s="10" t="str">
        <f>VLOOKUP(O4096,Products!$A:$E,3,FALSE)</f>
        <v>IKEA</v>
      </c>
      <c r="Q4096" s="31">
        <f>INDEX(Products!$E:$E,MATCH(O4096,Products!$A:$A,0))</f>
        <v>0.26</v>
      </c>
      <c r="R4096" s="10" t="s">
        <v>64</v>
      </c>
      <c r="S4096" s="10" t="s">
        <v>144</v>
      </c>
      <c r="T4096" s="10" t="s">
        <v>2537</v>
      </c>
      <c r="U4096" s="12">
        <v>99.6</v>
      </c>
      <c r="V4096" s="12">
        <v>1</v>
      </c>
      <c r="W4096" s="12">
        <v>0</v>
      </c>
      <c r="X4096" s="12">
        <v>36.851999999999997</v>
      </c>
    </row>
    <row r="4097" spans="1:24" ht="14" x14ac:dyDescent="0.3">
      <c r="A4097" s="9">
        <v>4093</v>
      </c>
      <c r="B4097" s="14" t="s">
        <v>8012</v>
      </c>
      <c r="C4097" s="15">
        <v>45647</v>
      </c>
      <c r="D4097" s="15">
        <v>45652</v>
      </c>
      <c r="E4097" s="10" t="s">
        <v>19</v>
      </c>
      <c r="F4097" s="10" t="s">
        <v>3113</v>
      </c>
      <c r="G4097" s="10" t="s">
        <v>3114</v>
      </c>
      <c r="H4097" s="10" t="s">
        <v>92</v>
      </c>
      <c r="I4097" s="10" t="s">
        <v>23</v>
      </c>
      <c r="J4097" s="10" t="s">
        <v>5767</v>
      </c>
      <c r="K4097" s="10" t="s">
        <v>189</v>
      </c>
      <c r="L4097" s="10">
        <v>60174</v>
      </c>
      <c r="M4097" s="10" t="s">
        <v>95</v>
      </c>
      <c r="N4097" s="10" t="str">
        <f>_xlfn.XLOOKUP($M:$M,People!$B:$B,People!A:A)</f>
        <v>Roxanne Rodriguez</v>
      </c>
      <c r="O4097" s="10" t="s">
        <v>2536</v>
      </c>
      <c r="P4097" s="10" t="str">
        <f>VLOOKUP(O4097,Products!$A:$E,3,FALSE)</f>
        <v>IKEA</v>
      </c>
      <c r="Q4097" s="31">
        <f>INDEX(Products!$E:$E,MATCH(O4097,Products!$A:$A,0))</f>
        <v>0.26</v>
      </c>
      <c r="R4097" s="10" t="s">
        <v>64</v>
      </c>
      <c r="S4097" s="10" t="s">
        <v>144</v>
      </c>
      <c r="T4097" s="10" t="s">
        <v>2537</v>
      </c>
      <c r="U4097" s="12">
        <v>637.44000000000005</v>
      </c>
      <c r="V4097" s="12">
        <v>8</v>
      </c>
      <c r="W4097" s="12">
        <v>0.2</v>
      </c>
      <c r="X4097" s="12">
        <v>135.45599999999996</v>
      </c>
    </row>
    <row r="4098" spans="1:24" ht="14" x14ac:dyDescent="0.3">
      <c r="A4098" s="9">
        <v>4094</v>
      </c>
      <c r="B4098" s="14" t="s">
        <v>8016</v>
      </c>
      <c r="C4098" s="15">
        <v>45647</v>
      </c>
      <c r="D4098" s="15">
        <v>45653</v>
      </c>
      <c r="E4098" s="10" t="s">
        <v>44</v>
      </c>
      <c r="F4098" s="10" t="s">
        <v>5269</v>
      </c>
      <c r="G4098" s="10" t="s">
        <v>5270</v>
      </c>
      <c r="H4098" s="10" t="s">
        <v>22</v>
      </c>
      <c r="I4098" s="10" t="s">
        <v>23</v>
      </c>
      <c r="J4098" s="10" t="s">
        <v>5271</v>
      </c>
      <c r="K4098" s="10" t="s">
        <v>48</v>
      </c>
      <c r="L4098" s="10">
        <v>32114</v>
      </c>
      <c r="M4098" s="10" t="s">
        <v>26</v>
      </c>
      <c r="N4098" s="10" t="str">
        <f>_xlfn.XLOOKUP($M:$M,People!$B:$B,People!A:A)</f>
        <v>Fred Suzuki</v>
      </c>
      <c r="O4098" s="10" t="s">
        <v>5272</v>
      </c>
      <c r="P4098" s="10" t="str">
        <f>VLOOKUP(O4098,Products!$A:$E,3,FALSE)</f>
        <v>Office Depot</v>
      </c>
      <c r="Q4098" s="31">
        <f>INDEX(Products!$E:$E,MATCH(O4098,Products!$A:$A,0))</f>
        <v>0.4</v>
      </c>
      <c r="R4098" s="10" t="s">
        <v>64</v>
      </c>
      <c r="S4098" s="10" t="s">
        <v>144</v>
      </c>
      <c r="T4098" s="10" t="s">
        <v>5273</v>
      </c>
      <c r="U4098" s="12">
        <v>50.88</v>
      </c>
      <c r="V4098" s="12">
        <v>6</v>
      </c>
      <c r="W4098" s="12">
        <v>0.2</v>
      </c>
      <c r="X4098" s="12">
        <v>14.628000000000005</v>
      </c>
    </row>
    <row r="4099" spans="1:24" ht="14" x14ac:dyDescent="0.3">
      <c r="A4099" s="9">
        <v>4095</v>
      </c>
      <c r="B4099" s="14" t="s">
        <v>8012</v>
      </c>
      <c r="C4099" s="15">
        <v>45647</v>
      </c>
      <c r="D4099" s="15">
        <v>45652</v>
      </c>
      <c r="E4099" s="10" t="s">
        <v>19</v>
      </c>
      <c r="F4099" s="10" t="s">
        <v>3113</v>
      </c>
      <c r="G4099" s="10" t="s">
        <v>3114</v>
      </c>
      <c r="H4099" s="10" t="s">
        <v>92</v>
      </c>
      <c r="I4099" s="10" t="s">
        <v>23</v>
      </c>
      <c r="J4099" s="10" t="s">
        <v>5767</v>
      </c>
      <c r="K4099" s="10" t="s">
        <v>189</v>
      </c>
      <c r="L4099" s="10">
        <v>60174</v>
      </c>
      <c r="M4099" s="10" t="s">
        <v>95</v>
      </c>
      <c r="N4099" s="10" t="str">
        <f>_xlfn.XLOOKUP($M:$M,People!$B:$B,People!A:A)</f>
        <v>Roxanne Rodriguez</v>
      </c>
      <c r="O4099" s="10" t="s">
        <v>2759</v>
      </c>
      <c r="P4099" s="10" t="str">
        <f>VLOOKUP(O4099,Products!$A:$E,3,FALSE)</f>
        <v>Office Depot</v>
      </c>
      <c r="Q4099" s="31">
        <f>INDEX(Products!$E:$E,MATCH(O4099,Products!$A:$A,0))</f>
        <v>0.34</v>
      </c>
      <c r="R4099" s="10" t="s">
        <v>64</v>
      </c>
      <c r="S4099" s="10" t="s">
        <v>599</v>
      </c>
      <c r="T4099" s="10" t="s">
        <v>2760</v>
      </c>
      <c r="U4099" s="12">
        <v>600.53</v>
      </c>
      <c r="V4099" s="12">
        <v>2</v>
      </c>
      <c r="W4099" s="12">
        <v>0.3</v>
      </c>
      <c r="X4099" s="12">
        <v>137.26399999999995</v>
      </c>
    </row>
    <row r="4100" spans="1:24" ht="14" x14ac:dyDescent="0.3">
      <c r="A4100" s="9">
        <v>4096</v>
      </c>
      <c r="B4100" s="14" t="s">
        <v>8017</v>
      </c>
      <c r="C4100" s="15">
        <v>45647</v>
      </c>
      <c r="D4100" s="15">
        <v>45650</v>
      </c>
      <c r="E4100" s="10" t="s">
        <v>168</v>
      </c>
      <c r="F4100" s="10" t="s">
        <v>1512</v>
      </c>
      <c r="G4100" s="10" t="s">
        <v>1513</v>
      </c>
      <c r="H4100" s="10" t="s">
        <v>22</v>
      </c>
      <c r="I4100" s="10" t="s">
        <v>23</v>
      </c>
      <c r="J4100" s="10" t="s">
        <v>1322</v>
      </c>
      <c r="K4100" s="10" t="s">
        <v>80</v>
      </c>
      <c r="L4100" s="10">
        <v>28540</v>
      </c>
      <c r="M4100" s="10" t="s">
        <v>26</v>
      </c>
      <c r="N4100" s="10" t="str">
        <f>_xlfn.XLOOKUP($M:$M,People!$B:$B,People!A:A)</f>
        <v>Fred Suzuki</v>
      </c>
      <c r="O4100" s="10" t="s">
        <v>490</v>
      </c>
      <c r="P4100" s="10" t="str">
        <f>VLOOKUP(O4100,Products!$A:$E,3,FALSE)</f>
        <v>HP</v>
      </c>
      <c r="Q4100" s="31">
        <f>INDEX(Products!$E:$E,MATCH(O4100,Products!$A:$A,0))</f>
        <v>0.31</v>
      </c>
      <c r="R4100" s="10" t="s">
        <v>64</v>
      </c>
      <c r="S4100" s="10" t="s">
        <v>65</v>
      </c>
      <c r="T4100" s="10" t="s">
        <v>491</v>
      </c>
      <c r="U4100" s="12">
        <v>47.975999999999999</v>
      </c>
      <c r="V4100" s="12">
        <v>3</v>
      </c>
      <c r="W4100" s="12">
        <v>0.2</v>
      </c>
      <c r="X4100" s="12">
        <v>4.7976000000000028</v>
      </c>
    </row>
    <row r="4101" spans="1:24" ht="14" x14ac:dyDescent="0.3">
      <c r="A4101" s="9">
        <v>4097</v>
      </c>
      <c r="B4101" s="14" t="s">
        <v>8018</v>
      </c>
      <c r="C4101" s="15">
        <v>45648</v>
      </c>
      <c r="D4101" s="15">
        <v>45649</v>
      </c>
      <c r="E4101" s="10" t="s">
        <v>168</v>
      </c>
      <c r="F4101" s="10" t="s">
        <v>2828</v>
      </c>
      <c r="G4101" s="10" t="s">
        <v>2829</v>
      </c>
      <c r="H4101" s="10" t="s">
        <v>36</v>
      </c>
      <c r="I4101" s="10" t="s">
        <v>23</v>
      </c>
      <c r="J4101" s="10" t="s">
        <v>131</v>
      </c>
      <c r="K4101" s="10" t="s">
        <v>132</v>
      </c>
      <c r="L4101" s="10">
        <v>19140</v>
      </c>
      <c r="M4101" s="10" t="s">
        <v>133</v>
      </c>
      <c r="N4101" s="10" t="str">
        <f>_xlfn.XLOOKUP($M:$M,People!$B:$B,People!A:A)</f>
        <v>Chuck Magee</v>
      </c>
      <c r="O4101" s="10" t="s">
        <v>2818</v>
      </c>
      <c r="P4101" s="10" t="str">
        <f>VLOOKUP(O4101,Products!$A:$E,3,FALSE)</f>
        <v>Avery</v>
      </c>
      <c r="Q4101" s="31">
        <f>INDEX(Products!$E:$E,MATCH(O4101,Products!$A:$A,0))</f>
        <v>0.39</v>
      </c>
      <c r="R4101" s="10" t="s">
        <v>28</v>
      </c>
      <c r="S4101" s="10" t="s">
        <v>32</v>
      </c>
      <c r="T4101" s="10" t="s">
        <v>2819</v>
      </c>
      <c r="U4101" s="12">
        <v>422.62499999999994</v>
      </c>
      <c r="V4101" s="12">
        <v>7</v>
      </c>
      <c r="W4101" s="12">
        <v>0.3</v>
      </c>
      <c r="X4101" s="12">
        <v>0</v>
      </c>
    </row>
    <row r="4102" spans="1:24" ht="14" x14ac:dyDescent="0.3">
      <c r="A4102" s="9">
        <v>4098</v>
      </c>
      <c r="B4102" s="14" t="s">
        <v>8019</v>
      </c>
      <c r="C4102" s="15">
        <v>45648</v>
      </c>
      <c r="D4102" s="15">
        <v>45653</v>
      </c>
      <c r="E4102" s="10" t="s">
        <v>44</v>
      </c>
      <c r="F4102" s="10" t="s">
        <v>3173</v>
      </c>
      <c r="G4102" s="10" t="s">
        <v>3174</v>
      </c>
      <c r="H4102" s="10" t="s">
        <v>92</v>
      </c>
      <c r="I4102" s="10" t="s">
        <v>23</v>
      </c>
      <c r="J4102" s="10" t="s">
        <v>5171</v>
      </c>
      <c r="K4102" s="10" t="s">
        <v>103</v>
      </c>
      <c r="L4102" s="10">
        <v>54880</v>
      </c>
      <c r="M4102" s="10" t="s">
        <v>95</v>
      </c>
      <c r="N4102" s="10" t="str">
        <f>_xlfn.XLOOKUP($M:$M,People!$B:$B,People!A:A)</f>
        <v>Roxanne Rodriguez</v>
      </c>
      <c r="O4102" s="10" t="s">
        <v>2584</v>
      </c>
      <c r="P4102" s="10" t="str">
        <f>VLOOKUP(O4102,Products!$A:$E,3,FALSE)</f>
        <v>3M</v>
      </c>
      <c r="Q4102" s="31">
        <f>INDEX(Products!$E:$E,MATCH(O4102,Products!$A:$A,0))</f>
        <v>0.34</v>
      </c>
      <c r="R4102" s="10" t="s">
        <v>41</v>
      </c>
      <c r="S4102" s="10" t="s">
        <v>61</v>
      </c>
      <c r="T4102" s="10" t="s">
        <v>2585</v>
      </c>
      <c r="U4102" s="12">
        <v>17.12</v>
      </c>
      <c r="V4102" s="12">
        <v>4</v>
      </c>
      <c r="W4102" s="12">
        <v>0</v>
      </c>
      <c r="X4102" s="12">
        <v>4.9647999999999985</v>
      </c>
    </row>
    <row r="4103" spans="1:24" ht="14" x14ac:dyDescent="0.3">
      <c r="A4103" s="9">
        <v>4099</v>
      </c>
      <c r="B4103" s="14" t="s">
        <v>8018</v>
      </c>
      <c r="C4103" s="15">
        <v>45648</v>
      </c>
      <c r="D4103" s="15">
        <v>45649</v>
      </c>
      <c r="E4103" s="10" t="s">
        <v>168</v>
      </c>
      <c r="F4103" s="10" t="s">
        <v>2828</v>
      </c>
      <c r="G4103" s="10" t="s">
        <v>2829</v>
      </c>
      <c r="H4103" s="10" t="s">
        <v>36</v>
      </c>
      <c r="I4103" s="10" t="s">
        <v>23</v>
      </c>
      <c r="J4103" s="10" t="s">
        <v>131</v>
      </c>
      <c r="K4103" s="10" t="s">
        <v>132</v>
      </c>
      <c r="L4103" s="10">
        <v>19140</v>
      </c>
      <c r="M4103" s="10" t="s">
        <v>133</v>
      </c>
      <c r="N4103" s="10" t="str">
        <f>_xlfn.XLOOKUP($M:$M,People!$B:$B,People!A:A)</f>
        <v>Chuck Magee</v>
      </c>
      <c r="O4103" s="10" t="s">
        <v>3922</v>
      </c>
      <c r="P4103" s="10" t="str">
        <f>VLOOKUP(O4103,Products!$A:$E,3,FALSE)</f>
        <v>Avery</v>
      </c>
      <c r="Q4103" s="31">
        <f>INDEX(Products!$E:$E,MATCH(O4103,Products!$A:$A,0))</f>
        <v>0.25</v>
      </c>
      <c r="R4103" s="10" t="s">
        <v>41</v>
      </c>
      <c r="S4103" s="10" t="s">
        <v>53</v>
      </c>
      <c r="T4103" s="10" t="s">
        <v>3923</v>
      </c>
      <c r="U4103" s="12">
        <v>33.568000000000005</v>
      </c>
      <c r="V4103" s="12">
        <v>2</v>
      </c>
      <c r="W4103" s="12">
        <v>0.2</v>
      </c>
      <c r="X4103" s="12">
        <v>1.6783999999999981</v>
      </c>
    </row>
    <row r="4104" spans="1:24" ht="14" x14ac:dyDescent="0.3">
      <c r="A4104" s="9">
        <v>4100</v>
      </c>
      <c r="B4104" s="14" t="s">
        <v>8020</v>
      </c>
      <c r="C4104" s="15">
        <v>45649</v>
      </c>
      <c r="D4104" s="15">
        <v>45652</v>
      </c>
      <c r="E4104" s="10" t="s">
        <v>168</v>
      </c>
      <c r="F4104" s="10" t="s">
        <v>1592</v>
      </c>
      <c r="G4104" s="10" t="s">
        <v>1593</v>
      </c>
      <c r="H4104" s="10" t="s">
        <v>22</v>
      </c>
      <c r="I4104" s="10" t="s">
        <v>23</v>
      </c>
      <c r="J4104" s="10" t="s">
        <v>1275</v>
      </c>
      <c r="K4104" s="10" t="s">
        <v>285</v>
      </c>
      <c r="L4104" s="10">
        <v>23223</v>
      </c>
      <c r="M4104" s="10" t="s">
        <v>26</v>
      </c>
      <c r="N4104" s="10" t="str">
        <f>_xlfn.XLOOKUP($M:$M,People!$B:$B,People!A:A)</f>
        <v>Fred Suzuki</v>
      </c>
      <c r="O4104" s="10" t="s">
        <v>1786</v>
      </c>
      <c r="P4104" s="10" t="str">
        <f>VLOOKUP(O4104,Products!$A:$E,3,FALSE)</f>
        <v>Samsung</v>
      </c>
      <c r="Q4104" s="31">
        <f>INDEX(Products!$E:$E,MATCH(O4104,Products!$A:$A,0))</f>
        <v>0.28999999999999998</v>
      </c>
      <c r="R4104" s="10" t="s">
        <v>41</v>
      </c>
      <c r="S4104" s="10" t="s">
        <v>71</v>
      </c>
      <c r="T4104" s="10" t="s">
        <v>1787</v>
      </c>
      <c r="U4104" s="12">
        <v>194.32</v>
      </c>
      <c r="V4104" s="12">
        <v>4</v>
      </c>
      <c r="W4104" s="12">
        <v>0</v>
      </c>
      <c r="X4104" s="12">
        <v>56.352799999999974</v>
      </c>
    </row>
    <row r="4105" spans="1:24" ht="14" x14ac:dyDescent="0.3">
      <c r="A4105" s="9">
        <v>4101</v>
      </c>
      <c r="B4105" s="14" t="s">
        <v>8021</v>
      </c>
      <c r="C4105" s="15">
        <v>45650</v>
      </c>
      <c r="D4105" s="15">
        <v>45654</v>
      </c>
      <c r="E4105" s="10" t="s">
        <v>44</v>
      </c>
      <c r="F4105" s="10" t="s">
        <v>3055</v>
      </c>
      <c r="G4105" s="10" t="s">
        <v>3056</v>
      </c>
      <c r="H4105" s="10" t="s">
        <v>22</v>
      </c>
      <c r="I4105" s="10" t="s">
        <v>23</v>
      </c>
      <c r="J4105" s="10" t="s">
        <v>945</v>
      </c>
      <c r="K4105" s="10" t="s">
        <v>402</v>
      </c>
      <c r="L4105" s="10">
        <v>80906</v>
      </c>
      <c r="M4105" s="10" t="s">
        <v>39</v>
      </c>
      <c r="N4105" s="10" t="str">
        <f>_xlfn.XLOOKUP($M:$M,People!$B:$B,People!A:A)</f>
        <v>Sadie Pawthorne</v>
      </c>
      <c r="O4105" s="10" t="s">
        <v>670</v>
      </c>
      <c r="P4105" s="10" t="str">
        <f>VLOOKUP(O4105,Products!$A:$E,3,FALSE)</f>
        <v>Canon</v>
      </c>
      <c r="Q4105" s="31">
        <f>INDEX(Products!$E:$E,MATCH(O4105,Products!$A:$A,0))</f>
        <v>0.26</v>
      </c>
      <c r="R4105" s="10" t="s">
        <v>28</v>
      </c>
      <c r="S4105" s="10" t="s">
        <v>29</v>
      </c>
      <c r="T4105" s="10" t="s">
        <v>671</v>
      </c>
      <c r="U4105" s="12">
        <v>590.05800000000011</v>
      </c>
      <c r="V4105" s="12">
        <v>7</v>
      </c>
      <c r="W4105" s="12">
        <v>0.7</v>
      </c>
      <c r="X4105" s="12">
        <v>-786.74400000000026</v>
      </c>
    </row>
    <row r="4106" spans="1:24" ht="14" x14ac:dyDescent="0.3">
      <c r="A4106" s="9">
        <v>4102</v>
      </c>
      <c r="B4106" s="14" t="s">
        <v>8022</v>
      </c>
      <c r="C4106" s="15">
        <v>45650</v>
      </c>
      <c r="D4106" s="15">
        <v>45654</v>
      </c>
      <c r="E4106" s="10" t="s">
        <v>44</v>
      </c>
      <c r="F4106" s="10" t="s">
        <v>2828</v>
      </c>
      <c r="G4106" s="10" t="s">
        <v>2829</v>
      </c>
      <c r="H4106" s="10" t="s">
        <v>36</v>
      </c>
      <c r="I4106" s="10" t="s">
        <v>23</v>
      </c>
      <c r="J4106" s="10" t="s">
        <v>276</v>
      </c>
      <c r="K4106" s="10" t="s">
        <v>277</v>
      </c>
      <c r="L4106" s="10">
        <v>85234</v>
      </c>
      <c r="M4106" s="10" t="s">
        <v>39</v>
      </c>
      <c r="N4106" s="10" t="str">
        <f>_xlfn.XLOOKUP($M:$M,People!$B:$B,People!A:A)</f>
        <v>Sadie Pawthorne</v>
      </c>
      <c r="O4106" s="10" t="s">
        <v>603</v>
      </c>
      <c r="P4106" s="10" t="str">
        <f>VLOOKUP(O4106,Products!$A:$E,3,FALSE)</f>
        <v>Staples</v>
      </c>
      <c r="Q4106" s="31">
        <f>INDEX(Products!$E:$E,MATCH(O4106,Products!$A:$A,0))</f>
        <v>0.25</v>
      </c>
      <c r="R4106" s="10" t="s">
        <v>28</v>
      </c>
      <c r="S4106" s="10" t="s">
        <v>32</v>
      </c>
      <c r="T4106" s="10" t="s">
        <v>604</v>
      </c>
      <c r="U4106" s="12">
        <v>883.84</v>
      </c>
      <c r="V4106" s="12">
        <v>4</v>
      </c>
      <c r="W4106" s="12">
        <v>0.2</v>
      </c>
      <c r="X4106" s="12">
        <v>99.431999999999931</v>
      </c>
    </row>
    <row r="4107" spans="1:24" ht="14" x14ac:dyDescent="0.3">
      <c r="A4107" s="9">
        <v>4103</v>
      </c>
      <c r="B4107" s="14" t="s">
        <v>8023</v>
      </c>
      <c r="C4107" s="15">
        <v>45650</v>
      </c>
      <c r="D4107" s="15">
        <v>45653</v>
      </c>
      <c r="E4107" s="10" t="s">
        <v>168</v>
      </c>
      <c r="F4107" s="10" t="s">
        <v>756</v>
      </c>
      <c r="G4107" s="10" t="s">
        <v>757</v>
      </c>
      <c r="H4107" s="10" t="s">
        <v>22</v>
      </c>
      <c r="I4107" s="10" t="s">
        <v>23</v>
      </c>
      <c r="J4107" s="10" t="s">
        <v>758</v>
      </c>
      <c r="K4107" s="10" t="s">
        <v>438</v>
      </c>
      <c r="L4107" s="10">
        <v>43017</v>
      </c>
      <c r="M4107" s="10" t="s">
        <v>133</v>
      </c>
      <c r="N4107" s="10" t="str">
        <f>_xlfn.XLOOKUP($M:$M,People!$B:$B,People!A:A)</f>
        <v>Chuck Magee</v>
      </c>
      <c r="O4107" s="10" t="s">
        <v>763</v>
      </c>
      <c r="P4107" s="10" t="str">
        <f>VLOOKUP(O4107,Products!$A:$E,3,FALSE)</f>
        <v>Dell</v>
      </c>
      <c r="Q4107" s="31">
        <f>INDEX(Products!$E:$E,MATCH(O4107,Products!$A:$A,0))</f>
        <v>0.26</v>
      </c>
      <c r="R4107" s="10" t="s">
        <v>28</v>
      </c>
      <c r="S4107" s="10" t="s">
        <v>58</v>
      </c>
      <c r="T4107" s="10" t="s">
        <v>764</v>
      </c>
      <c r="U4107" s="12">
        <v>72.703999999999994</v>
      </c>
      <c r="V4107" s="12">
        <v>4</v>
      </c>
      <c r="W4107" s="12">
        <v>0.2</v>
      </c>
      <c r="X4107" s="12">
        <v>19.084800000000005</v>
      </c>
    </row>
    <row r="4108" spans="1:24" ht="14" x14ac:dyDescent="0.3">
      <c r="A4108" s="9">
        <v>4104</v>
      </c>
      <c r="B4108" s="14" t="s">
        <v>8024</v>
      </c>
      <c r="C4108" s="15">
        <v>45650</v>
      </c>
      <c r="D4108" s="15">
        <v>45655</v>
      </c>
      <c r="E4108" s="10" t="s">
        <v>44</v>
      </c>
      <c r="F4108" s="10" t="s">
        <v>2334</v>
      </c>
      <c r="G4108" s="10" t="s">
        <v>2335</v>
      </c>
      <c r="H4108" s="10" t="s">
        <v>22</v>
      </c>
      <c r="I4108" s="10" t="s">
        <v>23</v>
      </c>
      <c r="J4108" s="10" t="s">
        <v>478</v>
      </c>
      <c r="K4108" s="10" t="s">
        <v>277</v>
      </c>
      <c r="L4108" s="10">
        <v>85023</v>
      </c>
      <c r="M4108" s="10" t="s">
        <v>39</v>
      </c>
      <c r="N4108" s="10" t="str">
        <f>_xlfn.XLOOKUP($M:$M,People!$B:$B,People!A:A)</f>
        <v>Sadie Pawthorne</v>
      </c>
      <c r="O4108" s="10" t="s">
        <v>2514</v>
      </c>
      <c r="P4108" s="10" t="str">
        <f>VLOOKUP(O4108,Products!$A:$E,3,FALSE)</f>
        <v>Dell</v>
      </c>
      <c r="Q4108" s="31">
        <f>INDEX(Products!$E:$E,MATCH(O4108,Products!$A:$A,0))</f>
        <v>0.28000000000000003</v>
      </c>
      <c r="R4108" s="10" t="s">
        <v>28</v>
      </c>
      <c r="S4108" s="10" t="s">
        <v>58</v>
      </c>
      <c r="T4108" s="10" t="s">
        <v>2515</v>
      </c>
      <c r="U4108" s="12">
        <v>7.7120000000000006</v>
      </c>
      <c r="V4108" s="12">
        <v>2</v>
      </c>
      <c r="W4108" s="12">
        <v>0.2</v>
      </c>
      <c r="X4108" s="12">
        <v>1.7352000000000005</v>
      </c>
    </row>
    <row r="4109" spans="1:24" ht="14" x14ac:dyDescent="0.3">
      <c r="A4109" s="9">
        <v>4105</v>
      </c>
      <c r="B4109" s="14" t="s">
        <v>8025</v>
      </c>
      <c r="C4109" s="15">
        <v>45650</v>
      </c>
      <c r="D4109" s="15">
        <v>45656</v>
      </c>
      <c r="E4109" s="10" t="s">
        <v>44</v>
      </c>
      <c r="F4109" s="10" t="s">
        <v>3101</v>
      </c>
      <c r="G4109" s="10" t="s">
        <v>3102</v>
      </c>
      <c r="H4109" s="10" t="s">
        <v>36</v>
      </c>
      <c r="I4109" s="10" t="s">
        <v>23</v>
      </c>
      <c r="J4109" s="10" t="s">
        <v>284</v>
      </c>
      <c r="K4109" s="10" t="s">
        <v>525</v>
      </c>
      <c r="L4109" s="10">
        <v>65807</v>
      </c>
      <c r="M4109" s="10" t="s">
        <v>95</v>
      </c>
      <c r="N4109" s="10" t="str">
        <f>_xlfn.XLOOKUP($M:$M,People!$B:$B,People!A:A)</f>
        <v>Roxanne Rodriguez</v>
      </c>
      <c r="O4109" s="10" t="s">
        <v>5036</v>
      </c>
      <c r="P4109" s="10" t="str">
        <f>VLOOKUP(O4109,Products!$A:$E,3,FALSE)</f>
        <v>Staples</v>
      </c>
      <c r="Q4109" s="31">
        <f>INDEX(Products!$E:$E,MATCH(O4109,Products!$A:$A,0))</f>
        <v>0.28999999999999998</v>
      </c>
      <c r="R4109" s="10" t="s">
        <v>28</v>
      </c>
      <c r="S4109" s="10" t="s">
        <v>58</v>
      </c>
      <c r="T4109" s="10" t="s">
        <v>5037</v>
      </c>
      <c r="U4109" s="12">
        <v>9.68</v>
      </c>
      <c r="V4109" s="12">
        <v>2</v>
      </c>
      <c r="W4109" s="12">
        <v>0</v>
      </c>
      <c r="X4109" s="12">
        <v>3.7751999999999999</v>
      </c>
    </row>
    <row r="4110" spans="1:24" ht="14" x14ac:dyDescent="0.3">
      <c r="A4110" s="9">
        <v>4106</v>
      </c>
      <c r="B4110" s="14" t="s">
        <v>8023</v>
      </c>
      <c r="C4110" s="15">
        <v>45650</v>
      </c>
      <c r="D4110" s="15">
        <v>45653</v>
      </c>
      <c r="E4110" s="10" t="s">
        <v>168</v>
      </c>
      <c r="F4110" s="10" t="s">
        <v>756</v>
      </c>
      <c r="G4110" s="10" t="s">
        <v>757</v>
      </c>
      <c r="H4110" s="10" t="s">
        <v>22</v>
      </c>
      <c r="I4110" s="10" t="s">
        <v>23</v>
      </c>
      <c r="J4110" s="10" t="s">
        <v>758</v>
      </c>
      <c r="K4110" s="10" t="s">
        <v>438</v>
      </c>
      <c r="L4110" s="10">
        <v>43017</v>
      </c>
      <c r="M4110" s="10" t="s">
        <v>133</v>
      </c>
      <c r="N4110" s="10" t="str">
        <f>_xlfn.XLOOKUP($M:$M,People!$B:$B,People!A:A)</f>
        <v>Chuck Magee</v>
      </c>
      <c r="O4110" s="10" t="s">
        <v>767</v>
      </c>
      <c r="P4110" s="10" t="str">
        <f>VLOOKUP(O4110,Products!$A:$E,3,FALSE)</f>
        <v>Canon</v>
      </c>
      <c r="Q4110" s="31">
        <f>INDEX(Products!$E:$E,MATCH(O4110,Products!$A:$A,0))</f>
        <v>0.32</v>
      </c>
      <c r="R4110" s="10" t="s">
        <v>41</v>
      </c>
      <c r="S4110" s="10" t="s">
        <v>61</v>
      </c>
      <c r="T4110" s="10" t="s">
        <v>768</v>
      </c>
      <c r="U4110" s="12">
        <v>27.168000000000003</v>
      </c>
      <c r="V4110" s="12">
        <v>2</v>
      </c>
      <c r="W4110" s="12">
        <v>0.2</v>
      </c>
      <c r="X4110" s="12">
        <v>2.7168000000000001</v>
      </c>
    </row>
    <row r="4111" spans="1:24" ht="14" x14ac:dyDescent="0.3">
      <c r="A4111" s="9">
        <v>4107</v>
      </c>
      <c r="B4111" s="14" t="s">
        <v>8021</v>
      </c>
      <c r="C4111" s="15">
        <v>45650</v>
      </c>
      <c r="D4111" s="15">
        <v>45654</v>
      </c>
      <c r="E4111" s="10" t="s">
        <v>44</v>
      </c>
      <c r="F4111" s="10" t="s">
        <v>3055</v>
      </c>
      <c r="G4111" s="10" t="s">
        <v>3056</v>
      </c>
      <c r="H4111" s="10" t="s">
        <v>22</v>
      </c>
      <c r="I4111" s="10" t="s">
        <v>23</v>
      </c>
      <c r="J4111" s="10" t="s">
        <v>945</v>
      </c>
      <c r="K4111" s="10" t="s">
        <v>402</v>
      </c>
      <c r="L4111" s="10">
        <v>80906</v>
      </c>
      <c r="M4111" s="10" t="s">
        <v>39</v>
      </c>
      <c r="N4111" s="10" t="str">
        <f>_xlfn.XLOOKUP($M:$M,People!$B:$B,People!A:A)</f>
        <v>Sadie Pawthorne</v>
      </c>
      <c r="O4111" s="10" t="s">
        <v>2093</v>
      </c>
      <c r="P4111" s="10" t="str">
        <f>VLOOKUP(O4111,Products!$A:$E,3,FALSE)</f>
        <v>Dell</v>
      </c>
      <c r="Q4111" s="31">
        <f>INDEX(Products!$E:$E,MATCH(O4111,Products!$A:$A,0))</f>
        <v>0.4</v>
      </c>
      <c r="R4111" s="10" t="s">
        <v>41</v>
      </c>
      <c r="S4111" s="10" t="s">
        <v>61</v>
      </c>
      <c r="T4111" s="10" t="s">
        <v>2094</v>
      </c>
      <c r="U4111" s="12">
        <v>14.04</v>
      </c>
      <c r="V4111" s="12">
        <v>3</v>
      </c>
      <c r="W4111" s="12">
        <v>0.2</v>
      </c>
      <c r="X4111" s="12">
        <v>1.5794999999999986</v>
      </c>
    </row>
    <row r="4112" spans="1:24" ht="14" x14ac:dyDescent="0.3">
      <c r="A4112" s="9">
        <v>4108</v>
      </c>
      <c r="B4112" s="14" t="s">
        <v>8026</v>
      </c>
      <c r="C4112" s="15">
        <v>45650</v>
      </c>
      <c r="D4112" s="15">
        <v>45655</v>
      </c>
      <c r="E4112" s="10" t="s">
        <v>44</v>
      </c>
      <c r="F4112" s="10" t="s">
        <v>3097</v>
      </c>
      <c r="G4112" s="10" t="s">
        <v>3098</v>
      </c>
      <c r="H4112" s="10" t="s">
        <v>22</v>
      </c>
      <c r="I4112" s="10" t="s">
        <v>23</v>
      </c>
      <c r="J4112" s="10" t="s">
        <v>37</v>
      </c>
      <c r="K4112" s="10" t="s">
        <v>38</v>
      </c>
      <c r="L4112" s="10">
        <v>90032</v>
      </c>
      <c r="M4112" s="10" t="s">
        <v>39</v>
      </c>
      <c r="N4112" s="10" t="str">
        <f>_xlfn.XLOOKUP($M:$M,People!$B:$B,People!A:A)</f>
        <v>Sadie Pawthorne</v>
      </c>
      <c r="O4112" s="10" t="s">
        <v>2621</v>
      </c>
      <c r="P4112" s="10" t="str">
        <f>VLOOKUP(O4112,Products!$A:$E,3,FALSE)</f>
        <v>Canon</v>
      </c>
      <c r="Q4112" s="31">
        <f>INDEX(Products!$E:$E,MATCH(O4112,Products!$A:$A,0))</f>
        <v>0.38</v>
      </c>
      <c r="R4112" s="10" t="s">
        <v>41</v>
      </c>
      <c r="S4112" s="10" t="s">
        <v>68</v>
      </c>
      <c r="T4112" s="10" t="s">
        <v>2622</v>
      </c>
      <c r="U4112" s="12">
        <v>19.936000000000003</v>
      </c>
      <c r="V4112" s="12">
        <v>4</v>
      </c>
      <c r="W4112" s="12">
        <v>0.2</v>
      </c>
      <c r="X4112" s="12">
        <v>7.2267999999999999</v>
      </c>
    </row>
    <row r="4113" spans="1:24" ht="14" x14ac:dyDescent="0.3">
      <c r="A4113" s="9">
        <v>4109</v>
      </c>
      <c r="B4113" s="14" t="s">
        <v>8023</v>
      </c>
      <c r="C4113" s="15">
        <v>45650</v>
      </c>
      <c r="D4113" s="15">
        <v>45653</v>
      </c>
      <c r="E4113" s="10" t="s">
        <v>168</v>
      </c>
      <c r="F4113" s="10" t="s">
        <v>756</v>
      </c>
      <c r="G4113" s="10" t="s">
        <v>757</v>
      </c>
      <c r="H4113" s="10" t="s">
        <v>22</v>
      </c>
      <c r="I4113" s="10" t="s">
        <v>23</v>
      </c>
      <c r="J4113" s="10" t="s">
        <v>758</v>
      </c>
      <c r="K4113" s="10" t="s">
        <v>438</v>
      </c>
      <c r="L4113" s="10">
        <v>43017</v>
      </c>
      <c r="M4113" s="10" t="s">
        <v>133</v>
      </c>
      <c r="N4113" s="10" t="str">
        <f>_xlfn.XLOOKUP($M:$M,People!$B:$B,People!A:A)</f>
        <v>Chuck Magee</v>
      </c>
      <c r="O4113" s="10" t="s">
        <v>366</v>
      </c>
      <c r="P4113" s="10" t="str">
        <f>VLOOKUP(O4113,Products!$A:$E,3,FALSE)</f>
        <v>Dell</v>
      </c>
      <c r="Q4113" s="31">
        <f>INDEX(Products!$E:$E,MATCH(O4113,Products!$A:$A,0))</f>
        <v>0.32</v>
      </c>
      <c r="R4113" s="10" t="s">
        <v>41</v>
      </c>
      <c r="S4113" s="10" t="s">
        <v>68</v>
      </c>
      <c r="T4113" s="10" t="s">
        <v>367</v>
      </c>
      <c r="U4113" s="12">
        <v>19.776000000000003</v>
      </c>
      <c r="V4113" s="12">
        <v>4</v>
      </c>
      <c r="W4113" s="12">
        <v>0.7</v>
      </c>
      <c r="X4113" s="12">
        <v>-13.843199999999996</v>
      </c>
    </row>
    <row r="4114" spans="1:24" ht="14" x14ac:dyDescent="0.3">
      <c r="A4114" s="9">
        <v>4110</v>
      </c>
      <c r="B4114" s="14" t="s">
        <v>8023</v>
      </c>
      <c r="C4114" s="15">
        <v>45650</v>
      </c>
      <c r="D4114" s="15">
        <v>45653</v>
      </c>
      <c r="E4114" s="10" t="s">
        <v>168</v>
      </c>
      <c r="F4114" s="10" t="s">
        <v>756</v>
      </c>
      <c r="G4114" s="10" t="s">
        <v>757</v>
      </c>
      <c r="H4114" s="10" t="s">
        <v>22</v>
      </c>
      <c r="I4114" s="10" t="s">
        <v>23</v>
      </c>
      <c r="J4114" s="10" t="s">
        <v>758</v>
      </c>
      <c r="K4114" s="10" t="s">
        <v>438</v>
      </c>
      <c r="L4114" s="10">
        <v>43017</v>
      </c>
      <c r="M4114" s="10" t="s">
        <v>133</v>
      </c>
      <c r="N4114" s="10" t="str">
        <f>_xlfn.XLOOKUP($M:$M,People!$B:$B,People!A:A)</f>
        <v>Chuck Magee</v>
      </c>
      <c r="O4114" s="10" t="s">
        <v>759</v>
      </c>
      <c r="P4114" s="10" t="str">
        <f>VLOOKUP(O4114,Products!$A:$E,3,FALSE)</f>
        <v>Canon</v>
      </c>
      <c r="Q4114" s="31">
        <f>INDEX(Products!$E:$E,MATCH(O4114,Products!$A:$A,0))</f>
        <v>0.4</v>
      </c>
      <c r="R4114" s="10" t="s">
        <v>41</v>
      </c>
      <c r="S4114" s="10" t="s">
        <v>240</v>
      </c>
      <c r="T4114" s="10" t="s">
        <v>760</v>
      </c>
      <c r="U4114" s="12">
        <v>5.5840000000000005</v>
      </c>
      <c r="V4114" s="12">
        <v>2</v>
      </c>
      <c r="W4114" s="12">
        <v>0.2</v>
      </c>
      <c r="X4114" s="12">
        <v>1.8147999999999997</v>
      </c>
    </row>
    <row r="4115" spans="1:24" ht="14" x14ac:dyDescent="0.3">
      <c r="A4115" s="9">
        <v>4111</v>
      </c>
      <c r="B4115" s="14" t="s">
        <v>8026</v>
      </c>
      <c r="C4115" s="15">
        <v>45650</v>
      </c>
      <c r="D4115" s="15">
        <v>45655</v>
      </c>
      <c r="E4115" s="10" t="s">
        <v>44</v>
      </c>
      <c r="F4115" s="10" t="s">
        <v>3097</v>
      </c>
      <c r="G4115" s="10" t="s">
        <v>3098</v>
      </c>
      <c r="H4115" s="10" t="s">
        <v>22</v>
      </c>
      <c r="I4115" s="10" t="s">
        <v>23</v>
      </c>
      <c r="J4115" s="10" t="s">
        <v>37</v>
      </c>
      <c r="K4115" s="10" t="s">
        <v>38</v>
      </c>
      <c r="L4115" s="10">
        <v>90032</v>
      </c>
      <c r="M4115" s="10" t="s">
        <v>39</v>
      </c>
      <c r="N4115" s="10" t="str">
        <f>_xlfn.XLOOKUP($M:$M,People!$B:$B,People!A:A)</f>
        <v>Sadie Pawthorne</v>
      </c>
      <c r="O4115" s="10" t="s">
        <v>954</v>
      </c>
      <c r="P4115" s="10" t="str">
        <f>VLOOKUP(O4115,Products!$A:$E,3,FALSE)</f>
        <v>Logitech</v>
      </c>
      <c r="Q4115" s="31">
        <f>INDEX(Products!$E:$E,MATCH(O4115,Products!$A:$A,0))</f>
        <v>0.35</v>
      </c>
      <c r="R4115" s="10" t="s">
        <v>41</v>
      </c>
      <c r="S4115" s="10" t="s">
        <v>240</v>
      </c>
      <c r="T4115" s="10" t="s">
        <v>955</v>
      </c>
      <c r="U4115" s="12">
        <v>45.92</v>
      </c>
      <c r="V4115" s="12">
        <v>4</v>
      </c>
      <c r="W4115" s="12">
        <v>0</v>
      </c>
      <c r="X4115" s="12">
        <v>21.5824</v>
      </c>
    </row>
    <row r="4116" spans="1:24" ht="14" x14ac:dyDescent="0.3">
      <c r="A4116" s="9">
        <v>4112</v>
      </c>
      <c r="B4116" s="14" t="s">
        <v>8027</v>
      </c>
      <c r="C4116" s="15">
        <v>45650</v>
      </c>
      <c r="D4116" s="15">
        <v>45652</v>
      </c>
      <c r="E4116" s="10" t="s">
        <v>168</v>
      </c>
      <c r="F4116" s="10" t="s">
        <v>797</v>
      </c>
      <c r="G4116" s="10" t="s">
        <v>798</v>
      </c>
      <c r="H4116" s="10" t="s">
        <v>36</v>
      </c>
      <c r="I4116" s="10" t="s">
        <v>23</v>
      </c>
      <c r="J4116" s="10" t="s">
        <v>344</v>
      </c>
      <c r="K4116" s="10" t="s">
        <v>238</v>
      </c>
      <c r="L4116" s="10">
        <v>14609</v>
      </c>
      <c r="M4116" s="10" t="s">
        <v>133</v>
      </c>
      <c r="N4116" s="10" t="str">
        <f>_xlfn.XLOOKUP($M:$M,People!$B:$B,People!A:A)</f>
        <v>Chuck Magee</v>
      </c>
      <c r="O4116" s="10" t="s">
        <v>2131</v>
      </c>
      <c r="P4116" s="10" t="str">
        <f>VLOOKUP(O4116,Products!$A:$E,3,FALSE)</f>
        <v>Canon</v>
      </c>
      <c r="Q4116" s="31">
        <f>INDEX(Products!$E:$E,MATCH(O4116,Products!$A:$A,0))</f>
        <v>0.3</v>
      </c>
      <c r="R4116" s="10" t="s">
        <v>41</v>
      </c>
      <c r="S4116" s="10" t="s">
        <v>42</v>
      </c>
      <c r="T4116" s="10" t="s">
        <v>2132</v>
      </c>
      <c r="U4116" s="12">
        <v>21.560000000000002</v>
      </c>
      <c r="V4116" s="12">
        <v>7</v>
      </c>
      <c r="W4116" s="12">
        <v>0</v>
      </c>
      <c r="X4116" s="12">
        <v>10.348799999999999</v>
      </c>
    </row>
    <row r="4117" spans="1:24" ht="14" x14ac:dyDescent="0.3">
      <c r="A4117" s="9">
        <v>4113</v>
      </c>
      <c r="B4117" s="14" t="s">
        <v>8027</v>
      </c>
      <c r="C4117" s="15">
        <v>45650</v>
      </c>
      <c r="D4117" s="15">
        <v>45652</v>
      </c>
      <c r="E4117" s="10" t="s">
        <v>168</v>
      </c>
      <c r="F4117" s="10" t="s">
        <v>797</v>
      </c>
      <c r="G4117" s="10" t="s">
        <v>798</v>
      </c>
      <c r="H4117" s="10" t="s">
        <v>36</v>
      </c>
      <c r="I4117" s="10" t="s">
        <v>23</v>
      </c>
      <c r="J4117" s="10" t="s">
        <v>344</v>
      </c>
      <c r="K4117" s="10" t="s">
        <v>238</v>
      </c>
      <c r="L4117" s="10">
        <v>14609</v>
      </c>
      <c r="M4117" s="10" t="s">
        <v>133</v>
      </c>
      <c r="N4117" s="10" t="str">
        <f>_xlfn.XLOOKUP($M:$M,People!$B:$B,People!A:A)</f>
        <v>Chuck Magee</v>
      </c>
      <c r="O4117" s="10" t="s">
        <v>2129</v>
      </c>
      <c r="P4117" s="10" t="str">
        <f>VLOOKUP(O4117,Products!$A:$E,3,FALSE)</f>
        <v>Dell</v>
      </c>
      <c r="Q4117" s="31">
        <f>INDEX(Products!$E:$E,MATCH(O4117,Products!$A:$A,0))</f>
        <v>0.34</v>
      </c>
      <c r="R4117" s="10" t="s">
        <v>41</v>
      </c>
      <c r="S4117" s="10" t="s">
        <v>82</v>
      </c>
      <c r="T4117" s="10" t="s">
        <v>2130</v>
      </c>
      <c r="U4117" s="12">
        <v>132.79</v>
      </c>
      <c r="V4117" s="12">
        <v>7</v>
      </c>
      <c r="W4117" s="12">
        <v>0</v>
      </c>
      <c r="X4117" s="12">
        <v>63.739199999999997</v>
      </c>
    </row>
    <row r="4118" spans="1:24" ht="14" x14ac:dyDescent="0.3">
      <c r="A4118" s="9">
        <v>4114</v>
      </c>
      <c r="B4118" s="14" t="s">
        <v>8024</v>
      </c>
      <c r="C4118" s="15">
        <v>45650</v>
      </c>
      <c r="D4118" s="15">
        <v>45655</v>
      </c>
      <c r="E4118" s="10" t="s">
        <v>44</v>
      </c>
      <c r="F4118" s="10" t="s">
        <v>2334</v>
      </c>
      <c r="G4118" s="10" t="s">
        <v>2335</v>
      </c>
      <c r="H4118" s="10" t="s">
        <v>22</v>
      </c>
      <c r="I4118" s="10" t="s">
        <v>23</v>
      </c>
      <c r="J4118" s="10" t="s">
        <v>478</v>
      </c>
      <c r="K4118" s="10" t="s">
        <v>277</v>
      </c>
      <c r="L4118" s="10">
        <v>85023</v>
      </c>
      <c r="M4118" s="10" t="s">
        <v>39</v>
      </c>
      <c r="N4118" s="10" t="str">
        <f>_xlfn.XLOOKUP($M:$M,People!$B:$B,People!A:A)</f>
        <v>Sadie Pawthorne</v>
      </c>
      <c r="O4118" s="10" t="s">
        <v>3966</v>
      </c>
      <c r="P4118" s="10" t="str">
        <f>VLOOKUP(O4118,Products!$A:$E,3,FALSE)</f>
        <v>Staples</v>
      </c>
      <c r="Q4118" s="31">
        <f>INDEX(Products!$E:$E,MATCH(O4118,Products!$A:$A,0))</f>
        <v>0.25</v>
      </c>
      <c r="R4118" s="10" t="s">
        <v>41</v>
      </c>
      <c r="S4118" s="10" t="s">
        <v>82</v>
      </c>
      <c r="T4118" s="10" t="s">
        <v>3967</v>
      </c>
      <c r="U4118" s="12">
        <v>106.232</v>
      </c>
      <c r="V4118" s="12">
        <v>7</v>
      </c>
      <c r="W4118" s="12">
        <v>0.2</v>
      </c>
      <c r="X4118" s="12">
        <v>37.181199999999997</v>
      </c>
    </row>
    <row r="4119" spans="1:24" ht="14" x14ac:dyDescent="0.3">
      <c r="A4119" s="9">
        <v>4115</v>
      </c>
      <c r="B4119" s="14" t="s">
        <v>8027</v>
      </c>
      <c r="C4119" s="15">
        <v>45650</v>
      </c>
      <c r="D4119" s="15">
        <v>45652</v>
      </c>
      <c r="E4119" s="10" t="s">
        <v>168</v>
      </c>
      <c r="F4119" s="10" t="s">
        <v>797</v>
      </c>
      <c r="G4119" s="10" t="s">
        <v>798</v>
      </c>
      <c r="H4119" s="10" t="s">
        <v>36</v>
      </c>
      <c r="I4119" s="10" t="s">
        <v>23</v>
      </c>
      <c r="J4119" s="10" t="s">
        <v>344</v>
      </c>
      <c r="K4119" s="10" t="s">
        <v>238</v>
      </c>
      <c r="L4119" s="10">
        <v>14609</v>
      </c>
      <c r="M4119" s="10" t="s">
        <v>133</v>
      </c>
      <c r="N4119" s="10" t="str">
        <f>_xlfn.XLOOKUP($M:$M,People!$B:$B,People!A:A)</f>
        <v>Chuck Magee</v>
      </c>
      <c r="O4119" s="10" t="s">
        <v>81</v>
      </c>
      <c r="P4119" s="10" t="str">
        <f>VLOOKUP(O4119,Products!$A:$E,3,FALSE)</f>
        <v>HP</v>
      </c>
      <c r="Q4119" s="31">
        <f>INDEX(Products!$E:$E,MATCH(O4119,Products!$A:$A,0))</f>
        <v>0.25</v>
      </c>
      <c r="R4119" s="10" t="s">
        <v>41</v>
      </c>
      <c r="S4119" s="10" t="s">
        <v>82</v>
      </c>
      <c r="T4119" s="10" t="s">
        <v>83</v>
      </c>
      <c r="U4119" s="12">
        <v>12.96</v>
      </c>
      <c r="V4119" s="12">
        <v>2</v>
      </c>
      <c r="W4119" s="12">
        <v>0</v>
      </c>
      <c r="X4119" s="12">
        <v>6.2208000000000006</v>
      </c>
    </row>
    <row r="4120" spans="1:24" ht="14" x14ac:dyDescent="0.3">
      <c r="A4120" s="9">
        <v>4116</v>
      </c>
      <c r="B4120" s="14" t="s">
        <v>8023</v>
      </c>
      <c r="C4120" s="15">
        <v>45650</v>
      </c>
      <c r="D4120" s="15">
        <v>45653</v>
      </c>
      <c r="E4120" s="10" t="s">
        <v>168</v>
      </c>
      <c r="F4120" s="10" t="s">
        <v>756</v>
      </c>
      <c r="G4120" s="10" t="s">
        <v>757</v>
      </c>
      <c r="H4120" s="10" t="s">
        <v>22</v>
      </c>
      <c r="I4120" s="10" t="s">
        <v>23</v>
      </c>
      <c r="J4120" s="10" t="s">
        <v>758</v>
      </c>
      <c r="K4120" s="10" t="s">
        <v>438</v>
      </c>
      <c r="L4120" s="10">
        <v>43017</v>
      </c>
      <c r="M4120" s="10" t="s">
        <v>133</v>
      </c>
      <c r="N4120" s="10" t="str">
        <f>_xlfn.XLOOKUP($M:$M,People!$B:$B,People!A:A)</f>
        <v>Chuck Magee</v>
      </c>
      <c r="O4120" s="10" t="s">
        <v>761</v>
      </c>
      <c r="P4120" s="10" t="str">
        <f>VLOOKUP(O4120,Products!$A:$E,3,FALSE)</f>
        <v>Logitech</v>
      </c>
      <c r="Q4120" s="31">
        <f>INDEX(Products!$E:$E,MATCH(O4120,Products!$A:$A,0))</f>
        <v>0.28999999999999998</v>
      </c>
      <c r="R4120" s="10" t="s">
        <v>41</v>
      </c>
      <c r="S4120" s="10" t="s">
        <v>82</v>
      </c>
      <c r="T4120" s="10" t="s">
        <v>762</v>
      </c>
      <c r="U4120" s="12">
        <v>22.704000000000004</v>
      </c>
      <c r="V4120" s="12">
        <v>6</v>
      </c>
      <c r="W4120" s="12">
        <v>0.2</v>
      </c>
      <c r="X4120" s="12">
        <v>8.2302</v>
      </c>
    </row>
    <row r="4121" spans="1:24" ht="14" x14ac:dyDescent="0.3">
      <c r="A4121" s="9">
        <v>4117</v>
      </c>
      <c r="B4121" s="14" t="s">
        <v>8025</v>
      </c>
      <c r="C4121" s="15">
        <v>45650</v>
      </c>
      <c r="D4121" s="15">
        <v>45656</v>
      </c>
      <c r="E4121" s="10" t="s">
        <v>44</v>
      </c>
      <c r="F4121" s="10" t="s">
        <v>3101</v>
      </c>
      <c r="G4121" s="10" t="s">
        <v>3102</v>
      </c>
      <c r="H4121" s="10" t="s">
        <v>36</v>
      </c>
      <c r="I4121" s="10" t="s">
        <v>23</v>
      </c>
      <c r="J4121" s="10" t="s">
        <v>284</v>
      </c>
      <c r="K4121" s="10" t="s">
        <v>525</v>
      </c>
      <c r="L4121" s="10">
        <v>65807</v>
      </c>
      <c r="M4121" s="10" t="s">
        <v>95</v>
      </c>
      <c r="N4121" s="10" t="str">
        <f>_xlfn.XLOOKUP($M:$M,People!$B:$B,People!A:A)</f>
        <v>Roxanne Rodriguez</v>
      </c>
      <c r="O4121" s="10" t="s">
        <v>4161</v>
      </c>
      <c r="P4121" s="10" t="str">
        <f>VLOOKUP(O4121,Products!$A:$E,3,FALSE)</f>
        <v>Samsung</v>
      </c>
      <c r="Q4121" s="31">
        <f>INDEX(Products!$E:$E,MATCH(O4121,Products!$A:$A,0))</f>
        <v>0.39</v>
      </c>
      <c r="R4121" s="10" t="s">
        <v>64</v>
      </c>
      <c r="S4121" s="10" t="s">
        <v>1063</v>
      </c>
      <c r="T4121" s="10" t="s">
        <v>4162</v>
      </c>
      <c r="U4121" s="12">
        <v>4899.93</v>
      </c>
      <c r="V4121" s="12">
        <v>7</v>
      </c>
      <c r="W4121" s="12">
        <v>0</v>
      </c>
      <c r="X4121" s="12">
        <v>2302.9670999999998</v>
      </c>
    </row>
    <row r="4122" spans="1:24" ht="14" x14ac:dyDescent="0.3">
      <c r="A4122" s="9">
        <v>4118</v>
      </c>
      <c r="B4122" s="14" t="s">
        <v>8023</v>
      </c>
      <c r="C4122" s="15">
        <v>45650</v>
      </c>
      <c r="D4122" s="15">
        <v>45653</v>
      </c>
      <c r="E4122" s="10" t="s">
        <v>168</v>
      </c>
      <c r="F4122" s="10" t="s">
        <v>756</v>
      </c>
      <c r="G4122" s="10" t="s">
        <v>757</v>
      </c>
      <c r="H4122" s="10" t="s">
        <v>22</v>
      </c>
      <c r="I4122" s="10" t="s">
        <v>23</v>
      </c>
      <c r="J4122" s="10" t="s">
        <v>758</v>
      </c>
      <c r="K4122" s="10" t="s">
        <v>438</v>
      </c>
      <c r="L4122" s="10">
        <v>43017</v>
      </c>
      <c r="M4122" s="10" t="s">
        <v>133</v>
      </c>
      <c r="N4122" s="10" t="str">
        <f>_xlfn.XLOOKUP($M:$M,People!$B:$B,People!A:A)</f>
        <v>Chuck Magee</v>
      </c>
      <c r="O4122" s="10" t="s">
        <v>765</v>
      </c>
      <c r="P4122" s="10" t="str">
        <f>VLOOKUP(O4122,Products!$A:$E,3,FALSE)</f>
        <v>Canon</v>
      </c>
      <c r="Q4122" s="31">
        <f>INDEX(Products!$E:$E,MATCH(O4122,Products!$A:$A,0))</f>
        <v>0.36</v>
      </c>
      <c r="R4122" s="10" t="s">
        <v>64</v>
      </c>
      <c r="S4122" s="10" t="s">
        <v>599</v>
      </c>
      <c r="T4122" s="10" t="s">
        <v>766</v>
      </c>
      <c r="U4122" s="12">
        <v>479.98800000000006</v>
      </c>
      <c r="V4122" s="12">
        <v>4</v>
      </c>
      <c r="W4122" s="12">
        <v>0.7</v>
      </c>
      <c r="X4122" s="12">
        <v>-383.99040000000002</v>
      </c>
    </row>
    <row r="4123" spans="1:24" ht="14" x14ac:dyDescent="0.3">
      <c r="A4123" s="9">
        <v>4119</v>
      </c>
      <c r="B4123" s="14" t="s">
        <v>8024</v>
      </c>
      <c r="C4123" s="15">
        <v>45650</v>
      </c>
      <c r="D4123" s="15">
        <v>45655</v>
      </c>
      <c r="E4123" s="10" t="s">
        <v>44</v>
      </c>
      <c r="F4123" s="10" t="s">
        <v>2334</v>
      </c>
      <c r="G4123" s="10" t="s">
        <v>2335</v>
      </c>
      <c r="H4123" s="10" t="s">
        <v>22</v>
      </c>
      <c r="I4123" s="10" t="s">
        <v>23</v>
      </c>
      <c r="J4123" s="10" t="s">
        <v>478</v>
      </c>
      <c r="K4123" s="10" t="s">
        <v>277</v>
      </c>
      <c r="L4123" s="10">
        <v>85023</v>
      </c>
      <c r="M4123" s="10" t="s">
        <v>39</v>
      </c>
      <c r="N4123" s="10" t="str">
        <f>_xlfn.XLOOKUP($M:$M,People!$B:$B,People!A:A)</f>
        <v>Sadie Pawthorne</v>
      </c>
      <c r="O4123" s="10" t="s">
        <v>2000</v>
      </c>
      <c r="P4123" s="10" t="str">
        <f>VLOOKUP(O4123,Products!$A:$E,3,FALSE)</f>
        <v>Canon</v>
      </c>
      <c r="Q4123" s="31">
        <f>INDEX(Products!$E:$E,MATCH(O4123,Products!$A:$A,0))</f>
        <v>0.28000000000000003</v>
      </c>
      <c r="R4123" s="10" t="s">
        <v>64</v>
      </c>
      <c r="S4123" s="10" t="s">
        <v>65</v>
      </c>
      <c r="T4123" s="10" t="s">
        <v>2001</v>
      </c>
      <c r="U4123" s="12">
        <v>111.98399999999999</v>
      </c>
      <c r="V4123" s="12">
        <v>2</v>
      </c>
      <c r="W4123" s="12">
        <v>0.2</v>
      </c>
      <c r="X4123" s="12">
        <v>11.198400000000003</v>
      </c>
    </row>
    <row r="4124" spans="1:24" ht="14" x14ac:dyDescent="0.3">
      <c r="A4124" s="9">
        <v>4120</v>
      </c>
      <c r="B4124" s="14" t="s">
        <v>8028</v>
      </c>
      <c r="C4124" s="15">
        <v>45651</v>
      </c>
      <c r="D4124" s="15">
        <v>45656</v>
      </c>
      <c r="E4124" s="10" t="s">
        <v>44</v>
      </c>
      <c r="F4124" s="10" t="s">
        <v>4166</v>
      </c>
      <c r="G4124" s="10" t="s">
        <v>4167</v>
      </c>
      <c r="H4124" s="10" t="s">
        <v>22</v>
      </c>
      <c r="I4124" s="10" t="s">
        <v>23</v>
      </c>
      <c r="J4124" s="10" t="s">
        <v>237</v>
      </c>
      <c r="K4124" s="10" t="s">
        <v>238</v>
      </c>
      <c r="L4124" s="10">
        <v>10024</v>
      </c>
      <c r="M4124" s="10" t="s">
        <v>133</v>
      </c>
      <c r="N4124" s="10" t="str">
        <f>_xlfn.XLOOKUP($M:$M,People!$B:$B,People!A:A)</f>
        <v>Chuck Magee</v>
      </c>
      <c r="O4124" s="10" t="s">
        <v>670</v>
      </c>
      <c r="P4124" s="10" t="str">
        <f>VLOOKUP(O4124,Products!$A:$E,3,FALSE)</f>
        <v>Canon</v>
      </c>
      <c r="Q4124" s="31">
        <f>INDEX(Products!$E:$E,MATCH(O4124,Products!$A:$A,0))</f>
        <v>0.26</v>
      </c>
      <c r="R4124" s="10" t="s">
        <v>28</v>
      </c>
      <c r="S4124" s="10" t="s">
        <v>29</v>
      </c>
      <c r="T4124" s="10" t="s">
        <v>671</v>
      </c>
      <c r="U4124" s="12">
        <v>449.56800000000004</v>
      </c>
      <c r="V4124" s="12">
        <v>2</v>
      </c>
      <c r="W4124" s="12">
        <v>0.2</v>
      </c>
      <c r="X4124" s="12">
        <v>56.195999999999955</v>
      </c>
    </row>
    <row r="4125" spans="1:24" ht="14" x14ac:dyDescent="0.3">
      <c r="A4125" s="9">
        <v>4121</v>
      </c>
      <c r="B4125" s="14" t="s">
        <v>8029</v>
      </c>
      <c r="C4125" s="15">
        <v>45651</v>
      </c>
      <c r="D4125" s="15">
        <v>45658</v>
      </c>
      <c r="E4125" s="10" t="s">
        <v>44</v>
      </c>
      <c r="F4125" s="10" t="s">
        <v>2725</v>
      </c>
      <c r="G4125" s="10" t="s">
        <v>2726</v>
      </c>
      <c r="H4125" s="10" t="s">
        <v>36</v>
      </c>
      <c r="I4125" s="10" t="s">
        <v>23</v>
      </c>
      <c r="J4125" s="10" t="s">
        <v>771</v>
      </c>
      <c r="K4125" s="10" t="s">
        <v>212</v>
      </c>
      <c r="L4125" s="10">
        <v>48227</v>
      </c>
      <c r="M4125" s="10" t="s">
        <v>95</v>
      </c>
      <c r="N4125" s="10" t="str">
        <f>_xlfn.XLOOKUP($M:$M,People!$B:$B,People!A:A)</f>
        <v>Roxanne Rodriguez</v>
      </c>
      <c r="O4125" s="10" t="s">
        <v>5195</v>
      </c>
      <c r="P4125" s="10" t="str">
        <f>VLOOKUP(O4125,Products!$A:$E,3,FALSE)</f>
        <v>Logitech</v>
      </c>
      <c r="Q4125" s="31">
        <f>INDEX(Products!$E:$E,MATCH(O4125,Products!$A:$A,0))</f>
        <v>0.33</v>
      </c>
      <c r="R4125" s="10" t="s">
        <v>28</v>
      </c>
      <c r="S4125" s="10" t="s">
        <v>29</v>
      </c>
      <c r="T4125" s="10" t="s">
        <v>5196</v>
      </c>
      <c r="U4125" s="12">
        <v>160.97999999999999</v>
      </c>
      <c r="V4125" s="12">
        <v>1</v>
      </c>
      <c r="W4125" s="12">
        <v>0</v>
      </c>
      <c r="X4125" s="12">
        <v>20.927400000000006</v>
      </c>
    </row>
    <row r="4126" spans="1:24" ht="14" x14ac:dyDescent="0.3">
      <c r="A4126" s="9">
        <v>4122</v>
      </c>
      <c r="B4126" s="14" t="s">
        <v>8030</v>
      </c>
      <c r="C4126" s="15">
        <v>45651</v>
      </c>
      <c r="D4126" s="15">
        <v>45653</v>
      </c>
      <c r="E4126" s="10" t="s">
        <v>19</v>
      </c>
      <c r="F4126" s="10" t="s">
        <v>215</v>
      </c>
      <c r="G4126" s="10" t="s">
        <v>216</v>
      </c>
      <c r="H4126" s="10" t="s">
        <v>22</v>
      </c>
      <c r="I4126" s="10" t="s">
        <v>23</v>
      </c>
      <c r="J4126" s="10" t="s">
        <v>437</v>
      </c>
      <c r="K4126" s="10" t="s">
        <v>1109</v>
      </c>
      <c r="L4126" s="10">
        <v>31907</v>
      </c>
      <c r="M4126" s="10" t="s">
        <v>26</v>
      </c>
      <c r="N4126" s="10" t="str">
        <f>_xlfn.XLOOKUP($M:$M,People!$B:$B,People!A:A)</f>
        <v>Fred Suzuki</v>
      </c>
      <c r="O4126" s="10" t="s">
        <v>5605</v>
      </c>
      <c r="P4126" s="10" t="str">
        <f>VLOOKUP(O4126,Products!$A:$E,3,FALSE)</f>
        <v>3M</v>
      </c>
      <c r="Q4126" s="31">
        <f>INDEX(Products!$E:$E,MATCH(O4126,Products!$A:$A,0))</f>
        <v>0.38</v>
      </c>
      <c r="R4126" s="10" t="s">
        <v>28</v>
      </c>
      <c r="S4126" s="10" t="s">
        <v>58</v>
      </c>
      <c r="T4126" s="10" t="s">
        <v>5606</v>
      </c>
      <c r="U4126" s="12">
        <v>275.88</v>
      </c>
      <c r="V4126" s="12">
        <v>6</v>
      </c>
      <c r="W4126" s="12">
        <v>0</v>
      </c>
      <c r="X4126" s="12">
        <v>46.899599999999964</v>
      </c>
    </row>
    <row r="4127" spans="1:24" ht="14" x14ac:dyDescent="0.3">
      <c r="A4127" s="9">
        <v>4123</v>
      </c>
      <c r="B4127" s="14" t="s">
        <v>8031</v>
      </c>
      <c r="C4127" s="15">
        <v>45651</v>
      </c>
      <c r="D4127" s="15">
        <v>45655</v>
      </c>
      <c r="E4127" s="10" t="s">
        <v>44</v>
      </c>
      <c r="F4127" s="10" t="s">
        <v>1814</v>
      </c>
      <c r="G4127" s="10" t="s">
        <v>1815</v>
      </c>
      <c r="H4127" s="10" t="s">
        <v>36</v>
      </c>
      <c r="I4127" s="10" t="s">
        <v>23</v>
      </c>
      <c r="J4127" s="10" t="s">
        <v>131</v>
      </c>
      <c r="K4127" s="10" t="s">
        <v>132</v>
      </c>
      <c r="L4127" s="10">
        <v>19140</v>
      </c>
      <c r="M4127" s="10" t="s">
        <v>133</v>
      </c>
      <c r="N4127" s="10" t="str">
        <f>_xlfn.XLOOKUP($M:$M,People!$B:$B,People!A:A)</f>
        <v>Chuck Magee</v>
      </c>
      <c r="O4127" s="10" t="s">
        <v>4204</v>
      </c>
      <c r="P4127" s="10" t="str">
        <f>VLOOKUP(O4127,Products!$A:$E,3,FALSE)</f>
        <v>Avery</v>
      </c>
      <c r="Q4127" s="31">
        <f>INDEX(Products!$E:$E,MATCH(O4127,Products!$A:$A,0))</f>
        <v>0.33</v>
      </c>
      <c r="R4127" s="10" t="s">
        <v>28</v>
      </c>
      <c r="S4127" s="10" t="s">
        <v>58</v>
      </c>
      <c r="T4127" s="10" t="s">
        <v>4205</v>
      </c>
      <c r="U4127" s="12">
        <v>547.13599999999997</v>
      </c>
      <c r="V4127" s="12">
        <v>4</v>
      </c>
      <c r="W4127" s="12">
        <v>0.2</v>
      </c>
      <c r="X4127" s="12">
        <v>-68.392000000000053</v>
      </c>
    </row>
    <row r="4128" spans="1:24" ht="14" x14ac:dyDescent="0.3">
      <c r="A4128" s="9">
        <v>4124</v>
      </c>
      <c r="B4128" s="14" t="s">
        <v>8032</v>
      </c>
      <c r="C4128" s="15">
        <v>45651</v>
      </c>
      <c r="D4128" s="15">
        <v>45655</v>
      </c>
      <c r="E4128" s="10" t="s">
        <v>44</v>
      </c>
      <c r="F4128" s="10" t="s">
        <v>633</v>
      </c>
      <c r="G4128" s="10" t="s">
        <v>634</v>
      </c>
      <c r="H4128" s="10" t="s">
        <v>92</v>
      </c>
      <c r="I4128" s="10" t="s">
        <v>23</v>
      </c>
      <c r="J4128" s="10" t="s">
        <v>237</v>
      </c>
      <c r="K4128" s="10" t="s">
        <v>238</v>
      </c>
      <c r="L4128" s="10">
        <v>10011</v>
      </c>
      <c r="M4128" s="10" t="s">
        <v>133</v>
      </c>
      <c r="N4128" s="10" t="str">
        <f>_xlfn.XLOOKUP($M:$M,People!$B:$B,People!A:A)</f>
        <v>Chuck Magee</v>
      </c>
      <c r="O4128" s="10" t="s">
        <v>4716</v>
      </c>
      <c r="P4128" s="10" t="str">
        <f>VLOOKUP(O4128,Products!$A:$E,3,FALSE)</f>
        <v>Dell</v>
      </c>
      <c r="Q4128" s="31">
        <f>INDEX(Products!$E:$E,MATCH(O4128,Products!$A:$A,0))</f>
        <v>0.4</v>
      </c>
      <c r="R4128" s="10" t="s">
        <v>41</v>
      </c>
      <c r="S4128" s="10" t="s">
        <v>71</v>
      </c>
      <c r="T4128" s="10" t="s">
        <v>4717</v>
      </c>
      <c r="U4128" s="12">
        <v>414.96</v>
      </c>
      <c r="V4128" s="12">
        <v>2</v>
      </c>
      <c r="W4128" s="12">
        <v>0</v>
      </c>
      <c r="X4128" s="12">
        <v>124.48799999999994</v>
      </c>
    </row>
    <row r="4129" spans="1:24" ht="14" x14ac:dyDescent="0.3">
      <c r="A4129" s="9">
        <v>4125</v>
      </c>
      <c r="B4129" s="14" t="s">
        <v>8029</v>
      </c>
      <c r="C4129" s="15">
        <v>45651</v>
      </c>
      <c r="D4129" s="15">
        <v>45658</v>
      </c>
      <c r="E4129" s="10" t="s">
        <v>44</v>
      </c>
      <c r="F4129" s="10" t="s">
        <v>2725</v>
      </c>
      <c r="G4129" s="10" t="s">
        <v>2726</v>
      </c>
      <c r="H4129" s="10" t="s">
        <v>36</v>
      </c>
      <c r="I4129" s="10" t="s">
        <v>23</v>
      </c>
      <c r="J4129" s="10" t="s">
        <v>771</v>
      </c>
      <c r="K4129" s="10" t="s">
        <v>212</v>
      </c>
      <c r="L4129" s="10">
        <v>48227</v>
      </c>
      <c r="M4129" s="10" t="s">
        <v>95</v>
      </c>
      <c r="N4129" s="10" t="str">
        <f>_xlfn.XLOOKUP($M:$M,People!$B:$B,People!A:A)</f>
        <v>Roxanne Rodriguez</v>
      </c>
      <c r="O4129" s="10" t="s">
        <v>2735</v>
      </c>
      <c r="P4129" s="10" t="str">
        <f>VLOOKUP(O4129,Products!$A:$E,3,FALSE)</f>
        <v>Samsung</v>
      </c>
      <c r="Q4129" s="31">
        <f>INDEX(Products!$E:$E,MATCH(O4129,Products!$A:$A,0))</f>
        <v>0.25</v>
      </c>
      <c r="R4129" s="10" t="s">
        <v>41</v>
      </c>
      <c r="S4129" s="10" t="s">
        <v>61</v>
      </c>
      <c r="T4129" s="10" t="s">
        <v>2736</v>
      </c>
      <c r="U4129" s="12">
        <v>3.28</v>
      </c>
      <c r="V4129" s="12">
        <v>1</v>
      </c>
      <c r="W4129" s="12">
        <v>0</v>
      </c>
      <c r="X4129" s="12">
        <v>0.9511999999999996</v>
      </c>
    </row>
    <row r="4130" spans="1:24" ht="14" x14ac:dyDescent="0.3">
      <c r="A4130" s="9">
        <v>4126</v>
      </c>
      <c r="B4130" s="14" t="s">
        <v>8030</v>
      </c>
      <c r="C4130" s="15">
        <v>45651</v>
      </c>
      <c r="D4130" s="15">
        <v>45653</v>
      </c>
      <c r="E4130" s="10" t="s">
        <v>19</v>
      </c>
      <c r="F4130" s="10" t="s">
        <v>215</v>
      </c>
      <c r="G4130" s="10" t="s">
        <v>216</v>
      </c>
      <c r="H4130" s="10" t="s">
        <v>22</v>
      </c>
      <c r="I4130" s="10" t="s">
        <v>23</v>
      </c>
      <c r="J4130" s="10" t="s">
        <v>437</v>
      </c>
      <c r="K4130" s="10" t="s">
        <v>1109</v>
      </c>
      <c r="L4130" s="10">
        <v>31907</v>
      </c>
      <c r="M4130" s="10" t="s">
        <v>26</v>
      </c>
      <c r="N4130" s="10" t="str">
        <f>_xlfn.XLOOKUP($M:$M,People!$B:$B,People!A:A)</f>
        <v>Fred Suzuki</v>
      </c>
      <c r="O4130" s="10" t="s">
        <v>1214</v>
      </c>
      <c r="P4130" s="10" t="str">
        <f>VLOOKUP(O4130,Products!$A:$E,3,FALSE)</f>
        <v>Logitech</v>
      </c>
      <c r="Q4130" s="31">
        <f>INDEX(Products!$E:$E,MATCH(O4130,Products!$A:$A,0))</f>
        <v>0.35</v>
      </c>
      <c r="R4130" s="10" t="s">
        <v>41</v>
      </c>
      <c r="S4130" s="10" t="s">
        <v>68</v>
      </c>
      <c r="T4130" s="10" t="s">
        <v>1215</v>
      </c>
      <c r="U4130" s="12">
        <v>157.89999999999998</v>
      </c>
      <c r="V4130" s="12">
        <v>5</v>
      </c>
      <c r="W4130" s="12">
        <v>0</v>
      </c>
      <c r="X4130" s="12">
        <v>74.212999999999994</v>
      </c>
    </row>
    <row r="4131" spans="1:24" ht="14" x14ac:dyDescent="0.3">
      <c r="A4131" s="9">
        <v>4127</v>
      </c>
      <c r="B4131" s="14" t="s">
        <v>8033</v>
      </c>
      <c r="C4131" s="15">
        <v>45651</v>
      </c>
      <c r="D4131" s="15">
        <v>45657</v>
      </c>
      <c r="E4131" s="10" t="s">
        <v>44</v>
      </c>
      <c r="F4131" s="10" t="s">
        <v>700</v>
      </c>
      <c r="G4131" s="10" t="s">
        <v>701</v>
      </c>
      <c r="H4131" s="10" t="s">
        <v>22</v>
      </c>
      <c r="I4131" s="10" t="s">
        <v>23</v>
      </c>
      <c r="J4131" s="10" t="s">
        <v>4406</v>
      </c>
      <c r="K4131" s="10" t="s">
        <v>298</v>
      </c>
      <c r="L4131" s="10">
        <v>37211</v>
      </c>
      <c r="M4131" s="10" t="s">
        <v>26</v>
      </c>
      <c r="N4131" s="10" t="str">
        <f>_xlfn.XLOOKUP($M:$M,People!$B:$B,People!A:A)</f>
        <v>Fred Suzuki</v>
      </c>
      <c r="O4131" s="10" t="s">
        <v>3821</v>
      </c>
      <c r="P4131" s="10" t="str">
        <f>VLOOKUP(O4131,Products!$A:$E,3,FALSE)</f>
        <v>Office Depot</v>
      </c>
      <c r="Q4131" s="31">
        <f>INDEX(Products!$E:$E,MATCH(O4131,Products!$A:$A,0))</f>
        <v>0.4</v>
      </c>
      <c r="R4131" s="10" t="s">
        <v>41</v>
      </c>
      <c r="S4131" s="10" t="s">
        <v>42</v>
      </c>
      <c r="T4131" s="10" t="s">
        <v>3822</v>
      </c>
      <c r="U4131" s="12">
        <v>9.2159999999999993</v>
      </c>
      <c r="V4131" s="12">
        <v>4</v>
      </c>
      <c r="W4131" s="12">
        <v>0.2</v>
      </c>
      <c r="X4131" s="12">
        <v>3.3408000000000002</v>
      </c>
    </row>
    <row r="4132" spans="1:24" ht="14" x14ac:dyDescent="0.3">
      <c r="A4132" s="9">
        <v>4128</v>
      </c>
      <c r="B4132" s="14" t="s">
        <v>8034</v>
      </c>
      <c r="C4132" s="15">
        <v>45651</v>
      </c>
      <c r="D4132" s="15">
        <v>45656</v>
      </c>
      <c r="E4132" s="10" t="s">
        <v>19</v>
      </c>
      <c r="F4132" s="10" t="s">
        <v>1912</v>
      </c>
      <c r="G4132" s="10" t="s">
        <v>1913</v>
      </c>
      <c r="H4132" s="10" t="s">
        <v>22</v>
      </c>
      <c r="I4132" s="10" t="s">
        <v>23</v>
      </c>
      <c r="J4132" s="10" t="s">
        <v>831</v>
      </c>
      <c r="K4132" s="10" t="s">
        <v>38</v>
      </c>
      <c r="L4132" s="10">
        <v>92037</v>
      </c>
      <c r="M4132" s="10" t="s">
        <v>39</v>
      </c>
      <c r="N4132" s="10" t="str">
        <f>_xlfn.XLOOKUP($M:$M,People!$B:$B,People!A:A)</f>
        <v>Sadie Pawthorne</v>
      </c>
      <c r="O4132" s="10" t="s">
        <v>2609</v>
      </c>
      <c r="P4132" s="10" t="str">
        <f>VLOOKUP(O4132,Products!$A:$E,3,FALSE)</f>
        <v>Logitech</v>
      </c>
      <c r="Q4132" s="31">
        <f>INDEX(Products!$E:$E,MATCH(O4132,Products!$A:$A,0))</f>
        <v>0.25</v>
      </c>
      <c r="R4132" s="10" t="s">
        <v>41</v>
      </c>
      <c r="S4132" s="10" t="s">
        <v>82</v>
      </c>
      <c r="T4132" s="10" t="s">
        <v>2610</v>
      </c>
      <c r="U4132" s="12">
        <v>12.600000000000001</v>
      </c>
      <c r="V4132" s="12">
        <v>3</v>
      </c>
      <c r="W4132" s="12">
        <v>0</v>
      </c>
      <c r="X4132" s="12">
        <v>6.1739999999999995</v>
      </c>
    </row>
    <row r="4133" spans="1:24" ht="14" x14ac:dyDescent="0.3">
      <c r="A4133" s="9">
        <v>4129</v>
      </c>
      <c r="B4133" s="14" t="s">
        <v>8035</v>
      </c>
      <c r="C4133" s="15">
        <v>45651</v>
      </c>
      <c r="D4133" s="15">
        <v>45655</v>
      </c>
      <c r="E4133" s="10" t="s">
        <v>44</v>
      </c>
      <c r="F4133" s="10" t="s">
        <v>4147</v>
      </c>
      <c r="G4133" s="10" t="s">
        <v>4148</v>
      </c>
      <c r="H4133" s="10" t="s">
        <v>92</v>
      </c>
      <c r="I4133" s="10" t="s">
        <v>23</v>
      </c>
      <c r="J4133" s="10" t="s">
        <v>37</v>
      </c>
      <c r="K4133" s="10" t="s">
        <v>38</v>
      </c>
      <c r="L4133" s="10">
        <v>90049</v>
      </c>
      <c r="M4133" s="10" t="s">
        <v>39</v>
      </c>
      <c r="N4133" s="10" t="str">
        <f>_xlfn.XLOOKUP($M:$M,People!$B:$B,People!A:A)</f>
        <v>Sadie Pawthorne</v>
      </c>
      <c r="O4133" s="10" t="s">
        <v>3417</v>
      </c>
      <c r="P4133" s="10" t="str">
        <f>VLOOKUP(O4133,Products!$A:$E,3,FALSE)</f>
        <v>Logitech</v>
      </c>
      <c r="Q4133" s="31">
        <f>INDEX(Products!$E:$E,MATCH(O4133,Products!$A:$A,0))</f>
        <v>0.39</v>
      </c>
      <c r="R4133" s="10" t="s">
        <v>41</v>
      </c>
      <c r="S4133" s="10" t="s">
        <v>82</v>
      </c>
      <c r="T4133" s="10" t="s">
        <v>3418</v>
      </c>
      <c r="U4133" s="12">
        <v>9.9600000000000009</v>
      </c>
      <c r="V4133" s="12">
        <v>2</v>
      </c>
      <c r="W4133" s="12">
        <v>0</v>
      </c>
      <c r="X4133" s="12">
        <v>4.8804000000000007</v>
      </c>
    </row>
    <row r="4134" spans="1:24" ht="14" x14ac:dyDescent="0.3">
      <c r="A4134" s="9">
        <v>4130</v>
      </c>
      <c r="B4134" s="14" t="s">
        <v>8034</v>
      </c>
      <c r="C4134" s="15">
        <v>45651</v>
      </c>
      <c r="D4134" s="15">
        <v>45656</v>
      </c>
      <c r="E4134" s="10" t="s">
        <v>19</v>
      </c>
      <c r="F4134" s="10" t="s">
        <v>1912</v>
      </c>
      <c r="G4134" s="10" t="s">
        <v>1913</v>
      </c>
      <c r="H4134" s="10" t="s">
        <v>22</v>
      </c>
      <c r="I4134" s="10" t="s">
        <v>23</v>
      </c>
      <c r="J4134" s="10" t="s">
        <v>831</v>
      </c>
      <c r="K4134" s="10" t="s">
        <v>38</v>
      </c>
      <c r="L4134" s="10">
        <v>92037</v>
      </c>
      <c r="M4134" s="10" t="s">
        <v>39</v>
      </c>
      <c r="N4134" s="10" t="str">
        <f>_xlfn.XLOOKUP($M:$M,People!$B:$B,People!A:A)</f>
        <v>Sadie Pawthorne</v>
      </c>
      <c r="O4134" s="10" t="s">
        <v>1531</v>
      </c>
      <c r="P4134" s="10" t="str">
        <f>VLOOKUP(O4134,Products!$A:$E,3,FALSE)</f>
        <v>Dell</v>
      </c>
      <c r="Q4134" s="31">
        <f>INDEX(Products!$E:$E,MATCH(O4134,Products!$A:$A,0))</f>
        <v>0.3</v>
      </c>
      <c r="R4134" s="10" t="s">
        <v>41</v>
      </c>
      <c r="S4134" s="10" t="s">
        <v>82</v>
      </c>
      <c r="T4134" s="10" t="s">
        <v>1532</v>
      </c>
      <c r="U4134" s="12">
        <v>17.940000000000001</v>
      </c>
      <c r="V4134" s="12">
        <v>3</v>
      </c>
      <c r="W4134" s="12">
        <v>0</v>
      </c>
      <c r="X4134" s="12">
        <v>8.0730000000000004</v>
      </c>
    </row>
    <row r="4135" spans="1:24" ht="14" x14ac:dyDescent="0.3">
      <c r="A4135" s="9">
        <v>4131</v>
      </c>
      <c r="B4135" s="14" t="s">
        <v>8029</v>
      </c>
      <c r="C4135" s="15">
        <v>45651</v>
      </c>
      <c r="D4135" s="15">
        <v>45658</v>
      </c>
      <c r="E4135" s="10" t="s">
        <v>44</v>
      </c>
      <c r="F4135" s="10" t="s">
        <v>2725</v>
      </c>
      <c r="G4135" s="10" t="s">
        <v>2726</v>
      </c>
      <c r="H4135" s="10" t="s">
        <v>36</v>
      </c>
      <c r="I4135" s="10" t="s">
        <v>23</v>
      </c>
      <c r="J4135" s="10" t="s">
        <v>771</v>
      </c>
      <c r="K4135" s="10" t="s">
        <v>212</v>
      </c>
      <c r="L4135" s="10">
        <v>48227</v>
      </c>
      <c r="M4135" s="10" t="s">
        <v>95</v>
      </c>
      <c r="N4135" s="10" t="str">
        <f>_xlfn.XLOOKUP($M:$M,People!$B:$B,People!A:A)</f>
        <v>Roxanne Rodriguez</v>
      </c>
      <c r="O4135" s="10" t="s">
        <v>3893</v>
      </c>
      <c r="P4135" s="10" t="str">
        <f>VLOOKUP(O4135,Products!$A:$E,3,FALSE)</f>
        <v>Office Depot</v>
      </c>
      <c r="Q4135" s="31">
        <f>INDEX(Products!$E:$E,MATCH(O4135,Products!$A:$A,0))</f>
        <v>0.34</v>
      </c>
      <c r="R4135" s="10" t="s">
        <v>41</v>
      </c>
      <c r="S4135" s="10" t="s">
        <v>82</v>
      </c>
      <c r="T4135" s="10" t="s">
        <v>3894</v>
      </c>
      <c r="U4135" s="12">
        <v>17.34</v>
      </c>
      <c r="V4135" s="12">
        <v>3</v>
      </c>
      <c r="W4135" s="12">
        <v>0</v>
      </c>
      <c r="X4135" s="12">
        <v>8.4966000000000008</v>
      </c>
    </row>
    <row r="4136" spans="1:24" ht="14" x14ac:dyDescent="0.3">
      <c r="A4136" s="9">
        <v>4132</v>
      </c>
      <c r="B4136" s="14" t="s">
        <v>8033</v>
      </c>
      <c r="C4136" s="15">
        <v>45651</v>
      </c>
      <c r="D4136" s="15">
        <v>45657</v>
      </c>
      <c r="E4136" s="10" t="s">
        <v>44</v>
      </c>
      <c r="F4136" s="10" t="s">
        <v>700</v>
      </c>
      <c r="G4136" s="10" t="s">
        <v>701</v>
      </c>
      <c r="H4136" s="10" t="s">
        <v>22</v>
      </c>
      <c r="I4136" s="10" t="s">
        <v>23</v>
      </c>
      <c r="J4136" s="10" t="s">
        <v>4406</v>
      </c>
      <c r="K4136" s="10" t="s">
        <v>298</v>
      </c>
      <c r="L4136" s="10">
        <v>37211</v>
      </c>
      <c r="M4136" s="10" t="s">
        <v>26</v>
      </c>
      <c r="N4136" s="10" t="str">
        <f>_xlfn.XLOOKUP($M:$M,People!$B:$B,People!A:A)</f>
        <v>Fred Suzuki</v>
      </c>
      <c r="O4136" s="10" t="s">
        <v>4155</v>
      </c>
      <c r="P4136" s="10" t="str">
        <f>VLOOKUP(O4136,Products!$A:$E,3,FALSE)</f>
        <v>HP</v>
      </c>
      <c r="Q4136" s="31">
        <f>INDEX(Products!$E:$E,MATCH(O4136,Products!$A:$A,0))</f>
        <v>0.31</v>
      </c>
      <c r="R4136" s="10" t="s">
        <v>41</v>
      </c>
      <c r="S4136" s="10" t="s">
        <v>82</v>
      </c>
      <c r="T4136" s="10" t="s">
        <v>4156</v>
      </c>
      <c r="U4136" s="12">
        <v>10.368000000000002</v>
      </c>
      <c r="V4136" s="12">
        <v>2</v>
      </c>
      <c r="W4136" s="12">
        <v>0.2</v>
      </c>
      <c r="X4136" s="12">
        <v>3.6288</v>
      </c>
    </row>
    <row r="4137" spans="1:24" ht="14" x14ac:dyDescent="0.3">
      <c r="A4137" s="9">
        <v>4133</v>
      </c>
      <c r="B4137" s="14" t="s">
        <v>8028</v>
      </c>
      <c r="C4137" s="15">
        <v>45651</v>
      </c>
      <c r="D4137" s="15">
        <v>45656</v>
      </c>
      <c r="E4137" s="10" t="s">
        <v>44</v>
      </c>
      <c r="F4137" s="10" t="s">
        <v>4166</v>
      </c>
      <c r="G4137" s="10" t="s">
        <v>4167</v>
      </c>
      <c r="H4137" s="10" t="s">
        <v>22</v>
      </c>
      <c r="I4137" s="10" t="s">
        <v>23</v>
      </c>
      <c r="J4137" s="10" t="s">
        <v>237</v>
      </c>
      <c r="K4137" s="10" t="s">
        <v>238</v>
      </c>
      <c r="L4137" s="10">
        <v>10024</v>
      </c>
      <c r="M4137" s="10" t="s">
        <v>133</v>
      </c>
      <c r="N4137" s="10" t="str">
        <f>_xlfn.XLOOKUP($M:$M,People!$B:$B,People!A:A)</f>
        <v>Chuck Magee</v>
      </c>
      <c r="O4137" s="10" t="s">
        <v>2296</v>
      </c>
      <c r="P4137" s="10" t="str">
        <f>VLOOKUP(O4137,Products!$A:$E,3,FALSE)</f>
        <v>IKEA</v>
      </c>
      <c r="Q4137" s="31">
        <f>INDEX(Products!$E:$E,MATCH(O4137,Products!$A:$A,0))</f>
        <v>0.3</v>
      </c>
      <c r="R4137" s="10" t="s">
        <v>64</v>
      </c>
      <c r="S4137" s="10" t="s">
        <v>144</v>
      </c>
      <c r="T4137" s="10" t="s">
        <v>3480</v>
      </c>
      <c r="U4137" s="12">
        <v>843.9</v>
      </c>
      <c r="V4137" s="12">
        <v>2</v>
      </c>
      <c r="W4137" s="12">
        <v>0</v>
      </c>
      <c r="X4137" s="12">
        <v>371.31600000000003</v>
      </c>
    </row>
    <row r="4138" spans="1:24" ht="14" x14ac:dyDescent="0.3">
      <c r="A4138" s="9">
        <v>4134</v>
      </c>
      <c r="B4138" s="14" t="s">
        <v>8034</v>
      </c>
      <c r="C4138" s="15">
        <v>45651</v>
      </c>
      <c r="D4138" s="15">
        <v>45656</v>
      </c>
      <c r="E4138" s="10" t="s">
        <v>19</v>
      </c>
      <c r="F4138" s="10" t="s">
        <v>1912</v>
      </c>
      <c r="G4138" s="10" t="s">
        <v>1913</v>
      </c>
      <c r="H4138" s="10" t="s">
        <v>22</v>
      </c>
      <c r="I4138" s="10" t="s">
        <v>23</v>
      </c>
      <c r="J4138" s="10" t="s">
        <v>831</v>
      </c>
      <c r="K4138" s="10" t="s">
        <v>38</v>
      </c>
      <c r="L4138" s="10">
        <v>92037</v>
      </c>
      <c r="M4138" s="10" t="s">
        <v>39</v>
      </c>
      <c r="N4138" s="10" t="str">
        <f>_xlfn.XLOOKUP($M:$M,People!$B:$B,People!A:A)</f>
        <v>Sadie Pawthorne</v>
      </c>
      <c r="O4138" s="10" t="s">
        <v>2771</v>
      </c>
      <c r="P4138" s="10" t="str">
        <f>VLOOKUP(O4138,Products!$A:$E,3,FALSE)</f>
        <v>Staples</v>
      </c>
      <c r="Q4138" s="31">
        <f>INDEX(Products!$E:$E,MATCH(O4138,Products!$A:$A,0))</f>
        <v>0.27</v>
      </c>
      <c r="R4138" s="10" t="s">
        <v>64</v>
      </c>
      <c r="S4138" s="10" t="s">
        <v>1063</v>
      </c>
      <c r="T4138" s="10" t="s">
        <v>2772</v>
      </c>
      <c r="U4138" s="12">
        <v>1199.96</v>
      </c>
      <c r="V4138" s="12">
        <v>5</v>
      </c>
      <c r="W4138" s="12">
        <v>0.2</v>
      </c>
      <c r="X4138" s="12">
        <v>224.99249999999995</v>
      </c>
    </row>
    <row r="4139" spans="1:24" ht="14" x14ac:dyDescent="0.3">
      <c r="A4139" s="9">
        <v>4135</v>
      </c>
      <c r="B4139" s="14" t="s">
        <v>8029</v>
      </c>
      <c r="C4139" s="15">
        <v>45651</v>
      </c>
      <c r="D4139" s="15">
        <v>45658</v>
      </c>
      <c r="E4139" s="10" t="s">
        <v>44</v>
      </c>
      <c r="F4139" s="10" t="s">
        <v>2725</v>
      </c>
      <c r="G4139" s="10" t="s">
        <v>2726</v>
      </c>
      <c r="H4139" s="10" t="s">
        <v>36</v>
      </c>
      <c r="I4139" s="10" t="s">
        <v>23</v>
      </c>
      <c r="J4139" s="10" t="s">
        <v>771</v>
      </c>
      <c r="K4139" s="10" t="s">
        <v>212</v>
      </c>
      <c r="L4139" s="10">
        <v>48227</v>
      </c>
      <c r="M4139" s="10" t="s">
        <v>95</v>
      </c>
      <c r="N4139" s="10" t="str">
        <f>_xlfn.XLOOKUP($M:$M,People!$B:$B,People!A:A)</f>
        <v>Roxanne Rodriguez</v>
      </c>
      <c r="O4139" s="10" t="s">
        <v>2269</v>
      </c>
      <c r="P4139" s="10" t="str">
        <f>VLOOKUP(O4139,Products!$A:$E,3,FALSE)</f>
        <v>Dell</v>
      </c>
      <c r="Q4139" s="31">
        <f>INDEX(Products!$E:$E,MATCH(O4139,Products!$A:$A,0))</f>
        <v>0.34</v>
      </c>
      <c r="R4139" s="10" t="s">
        <v>64</v>
      </c>
      <c r="S4139" s="10" t="s">
        <v>65</v>
      </c>
      <c r="T4139" s="10" t="s">
        <v>2270</v>
      </c>
      <c r="U4139" s="12">
        <v>73.98</v>
      </c>
      <c r="V4139" s="12">
        <v>2</v>
      </c>
      <c r="W4139" s="12">
        <v>0</v>
      </c>
      <c r="X4139" s="12">
        <v>19.974600000000002</v>
      </c>
    </row>
    <row r="4140" spans="1:24" ht="14" x14ac:dyDescent="0.3">
      <c r="A4140" s="9">
        <v>4136</v>
      </c>
      <c r="B4140" s="14" t="s">
        <v>8036</v>
      </c>
      <c r="C4140" s="15">
        <v>45652</v>
      </c>
      <c r="D4140" s="15">
        <v>45657</v>
      </c>
      <c r="E4140" s="10" t="s">
        <v>44</v>
      </c>
      <c r="F4140" s="10" t="s">
        <v>368</v>
      </c>
      <c r="G4140" s="10" t="s">
        <v>369</v>
      </c>
      <c r="H4140" s="10" t="s">
        <v>92</v>
      </c>
      <c r="I4140" s="10" t="s">
        <v>23</v>
      </c>
      <c r="J4140" s="10" t="s">
        <v>165</v>
      </c>
      <c r="K4140" s="10" t="s">
        <v>94</v>
      </c>
      <c r="L4140" s="10">
        <v>77070</v>
      </c>
      <c r="M4140" s="10" t="s">
        <v>95</v>
      </c>
      <c r="N4140" s="10" t="str">
        <f>_xlfn.XLOOKUP($M:$M,People!$B:$B,People!A:A)</f>
        <v>Roxanne Rodriguez</v>
      </c>
      <c r="O4140" s="10" t="s">
        <v>5546</v>
      </c>
      <c r="P4140" s="10" t="str">
        <f>VLOOKUP(O4140,Products!$A:$E,3,FALSE)</f>
        <v>3M</v>
      </c>
      <c r="Q4140" s="31">
        <f>INDEX(Products!$E:$E,MATCH(O4140,Products!$A:$A,0))</f>
        <v>0.34</v>
      </c>
      <c r="R4140" s="10" t="s">
        <v>28</v>
      </c>
      <c r="S4140" s="10" t="s">
        <v>32</v>
      </c>
      <c r="T4140" s="10" t="s">
        <v>5547</v>
      </c>
      <c r="U4140" s="12">
        <v>275.05799999999999</v>
      </c>
      <c r="V4140" s="12">
        <v>3</v>
      </c>
      <c r="W4140" s="12">
        <v>0.3</v>
      </c>
      <c r="X4140" s="12">
        <v>-90.376199999999997</v>
      </c>
    </row>
    <row r="4141" spans="1:24" ht="14" x14ac:dyDescent="0.3">
      <c r="A4141" s="9">
        <v>4137</v>
      </c>
      <c r="B4141" s="14" t="s">
        <v>8037</v>
      </c>
      <c r="C4141" s="15">
        <v>45652</v>
      </c>
      <c r="D4141" s="15">
        <v>45656</v>
      </c>
      <c r="E4141" s="10" t="s">
        <v>44</v>
      </c>
      <c r="F4141" s="10" t="s">
        <v>3410</v>
      </c>
      <c r="G4141" s="10" t="s">
        <v>3411</v>
      </c>
      <c r="H4141" s="10" t="s">
        <v>22</v>
      </c>
      <c r="I4141" s="10" t="s">
        <v>23</v>
      </c>
      <c r="J4141" s="10" t="s">
        <v>743</v>
      </c>
      <c r="K4141" s="10" t="s">
        <v>438</v>
      </c>
      <c r="L4141" s="10">
        <v>44256</v>
      </c>
      <c r="M4141" s="10" t="s">
        <v>133</v>
      </c>
      <c r="N4141" s="10" t="str">
        <f>_xlfn.XLOOKUP($M:$M,People!$B:$B,People!A:A)</f>
        <v>Chuck Magee</v>
      </c>
      <c r="O4141" s="10" t="s">
        <v>2738</v>
      </c>
      <c r="P4141" s="10" t="str">
        <f>VLOOKUP(O4141,Products!$A:$E,3,FALSE)</f>
        <v>Dell</v>
      </c>
      <c r="Q4141" s="31">
        <f>INDEX(Products!$E:$E,MATCH(O4141,Products!$A:$A,0))</f>
        <v>0.4</v>
      </c>
      <c r="R4141" s="10" t="s">
        <v>28</v>
      </c>
      <c r="S4141" s="10" t="s">
        <v>50</v>
      </c>
      <c r="T4141" s="10" t="s">
        <v>2739</v>
      </c>
      <c r="U4141" s="12">
        <v>51.588000000000001</v>
      </c>
      <c r="V4141" s="12">
        <v>1</v>
      </c>
      <c r="W4141" s="12">
        <v>0.4</v>
      </c>
      <c r="X4141" s="12">
        <v>-15.476400000000005</v>
      </c>
    </row>
    <row r="4142" spans="1:24" ht="14" x14ac:dyDescent="0.3">
      <c r="A4142" s="9">
        <v>4138</v>
      </c>
      <c r="B4142" s="14" t="s">
        <v>8038</v>
      </c>
      <c r="C4142" s="15">
        <v>45652</v>
      </c>
      <c r="D4142" s="15">
        <v>45659</v>
      </c>
      <c r="E4142" s="10" t="s">
        <v>44</v>
      </c>
      <c r="F4142" s="10" t="s">
        <v>1546</v>
      </c>
      <c r="G4142" s="10" t="s">
        <v>1547</v>
      </c>
      <c r="H4142" s="10" t="s">
        <v>22</v>
      </c>
      <c r="I4142" s="10" t="s">
        <v>23</v>
      </c>
      <c r="J4142" s="10" t="s">
        <v>1287</v>
      </c>
      <c r="K4142" s="10" t="s">
        <v>1086</v>
      </c>
      <c r="L4142" s="10">
        <v>1841</v>
      </c>
      <c r="M4142" s="10" t="s">
        <v>133</v>
      </c>
      <c r="N4142" s="10" t="str">
        <f>_xlfn.XLOOKUP($M:$M,People!$B:$B,People!A:A)</f>
        <v>Chuck Magee</v>
      </c>
      <c r="O4142" s="10" t="s">
        <v>1548</v>
      </c>
      <c r="P4142" s="10" t="str">
        <f>VLOOKUP(O4142,Products!$A:$E,3,FALSE)</f>
        <v>Dell</v>
      </c>
      <c r="Q4142" s="31">
        <f>INDEX(Products!$E:$E,MATCH(O4142,Products!$A:$A,0))</f>
        <v>0.34</v>
      </c>
      <c r="R4142" s="10" t="s">
        <v>41</v>
      </c>
      <c r="S4142" s="10" t="s">
        <v>240</v>
      </c>
      <c r="T4142" s="10" t="s">
        <v>495</v>
      </c>
      <c r="U4142" s="12">
        <v>22.200000000000003</v>
      </c>
      <c r="V4142" s="12">
        <v>5</v>
      </c>
      <c r="W4142" s="12">
        <v>0</v>
      </c>
      <c r="X4142" s="12">
        <v>10.434000000000001</v>
      </c>
    </row>
    <row r="4143" spans="1:24" ht="14" x14ac:dyDescent="0.3">
      <c r="A4143" s="9">
        <v>4139</v>
      </c>
      <c r="B4143" s="14" t="s">
        <v>8039</v>
      </c>
      <c r="C4143" s="15">
        <v>45652</v>
      </c>
      <c r="D4143" s="15">
        <v>45656</v>
      </c>
      <c r="E4143" s="10" t="s">
        <v>19</v>
      </c>
      <c r="F4143" s="10" t="s">
        <v>4545</v>
      </c>
      <c r="G4143" s="10" t="s">
        <v>4546</v>
      </c>
      <c r="H4143" s="10" t="s">
        <v>22</v>
      </c>
      <c r="I4143" s="10" t="s">
        <v>23</v>
      </c>
      <c r="J4143" s="10" t="s">
        <v>237</v>
      </c>
      <c r="K4143" s="10" t="s">
        <v>238</v>
      </c>
      <c r="L4143" s="10">
        <v>10009</v>
      </c>
      <c r="M4143" s="10" t="s">
        <v>133</v>
      </c>
      <c r="N4143" s="10" t="str">
        <f>_xlfn.XLOOKUP($M:$M,People!$B:$B,People!A:A)</f>
        <v>Chuck Magee</v>
      </c>
      <c r="O4143" s="10" t="s">
        <v>5510</v>
      </c>
      <c r="P4143" s="10" t="str">
        <f>VLOOKUP(O4143,Products!$A:$E,3,FALSE)</f>
        <v>Staples</v>
      </c>
      <c r="Q4143" s="31">
        <f>INDEX(Products!$E:$E,MATCH(O4143,Products!$A:$A,0))</f>
        <v>0.28999999999999998</v>
      </c>
      <c r="R4143" s="10" t="s">
        <v>41</v>
      </c>
      <c r="S4143" s="10" t="s">
        <v>82</v>
      </c>
      <c r="T4143" s="10" t="s">
        <v>5511</v>
      </c>
      <c r="U4143" s="12">
        <v>212.64</v>
      </c>
      <c r="V4143" s="12">
        <v>6</v>
      </c>
      <c r="W4143" s="12">
        <v>0</v>
      </c>
      <c r="X4143" s="12">
        <v>99.940799999999982</v>
      </c>
    </row>
    <row r="4144" spans="1:24" ht="14" x14ac:dyDescent="0.3">
      <c r="A4144" s="9">
        <v>4140</v>
      </c>
      <c r="B4144" s="14" t="s">
        <v>6022</v>
      </c>
      <c r="C4144" s="15">
        <v>45652</v>
      </c>
      <c r="D4144" s="15">
        <v>45659</v>
      </c>
      <c r="E4144" s="14" t="s">
        <v>44</v>
      </c>
      <c r="F4144" s="14" t="s">
        <v>1546</v>
      </c>
      <c r="G4144" s="14" t="s">
        <v>1547</v>
      </c>
      <c r="H4144" s="14" t="s">
        <v>22</v>
      </c>
      <c r="I4144" s="14" t="s">
        <v>5934</v>
      </c>
      <c r="J4144" s="14" t="s">
        <v>5935</v>
      </c>
      <c r="K4144" s="14" t="s">
        <v>5936</v>
      </c>
      <c r="L4144" s="14" t="s">
        <v>5976</v>
      </c>
      <c r="M4144" s="14" t="s">
        <v>133</v>
      </c>
      <c r="N4144" s="10" t="str">
        <f>_xlfn.XLOOKUP($M:$M,People!$B:$B,People!A:A)</f>
        <v>Chuck Magee</v>
      </c>
      <c r="O4144" s="14" t="s">
        <v>1548</v>
      </c>
      <c r="P4144" s="10" t="str">
        <f>VLOOKUP(O4144,Products!$A:$E,3,FALSE)</f>
        <v>Dell</v>
      </c>
      <c r="Q4144" s="31">
        <f>INDEX(Products!$E:$E,MATCH(O4144,Products!$A:$A,0))</f>
        <v>0.34</v>
      </c>
      <c r="R4144" s="14" t="s">
        <v>41</v>
      </c>
      <c r="S4144" s="14" t="s">
        <v>240</v>
      </c>
      <c r="T4144" s="14" t="s">
        <v>495</v>
      </c>
      <c r="U4144" s="18">
        <v>22.200000000000003</v>
      </c>
      <c r="V4144" s="18">
        <v>5</v>
      </c>
      <c r="W4144" s="18">
        <v>0</v>
      </c>
      <c r="X4144" s="18">
        <v>10.434000000000001</v>
      </c>
    </row>
    <row r="4145" spans="1:24" ht="14" x14ac:dyDescent="0.3">
      <c r="A4145" s="9">
        <v>4141</v>
      </c>
      <c r="B4145" s="14" t="s">
        <v>8040</v>
      </c>
      <c r="C4145" s="15">
        <v>45653</v>
      </c>
      <c r="D4145" s="15">
        <v>45657</v>
      </c>
      <c r="E4145" s="10" t="s">
        <v>44</v>
      </c>
      <c r="F4145" s="10" t="s">
        <v>176</v>
      </c>
      <c r="G4145" s="10" t="s">
        <v>177</v>
      </c>
      <c r="H4145" s="10" t="s">
        <v>92</v>
      </c>
      <c r="I4145" s="10" t="s">
        <v>23</v>
      </c>
      <c r="J4145" s="10" t="s">
        <v>165</v>
      </c>
      <c r="K4145" s="10" t="s">
        <v>94</v>
      </c>
      <c r="L4145" s="10">
        <v>77041</v>
      </c>
      <c r="M4145" s="10" t="s">
        <v>95</v>
      </c>
      <c r="N4145" s="10" t="str">
        <f>_xlfn.XLOOKUP($M:$M,People!$B:$B,People!A:A)</f>
        <v>Roxanne Rodriguez</v>
      </c>
      <c r="O4145" s="10" t="s">
        <v>180</v>
      </c>
      <c r="P4145" s="10" t="str">
        <f>VLOOKUP(O4145,Products!$A:$E,3,FALSE)</f>
        <v>IKEA</v>
      </c>
      <c r="Q4145" s="31">
        <f>INDEX(Products!$E:$E,MATCH(O4145,Products!$A:$A,0))</f>
        <v>0.32</v>
      </c>
      <c r="R4145" s="10" t="s">
        <v>28</v>
      </c>
      <c r="S4145" s="10" t="s">
        <v>29</v>
      </c>
      <c r="T4145" s="10" t="s">
        <v>181</v>
      </c>
      <c r="U4145" s="12">
        <v>532.39919999999995</v>
      </c>
      <c r="V4145" s="12">
        <v>3</v>
      </c>
      <c r="W4145" s="12">
        <v>0.32</v>
      </c>
      <c r="X4145" s="12">
        <v>-46.976400000000012</v>
      </c>
    </row>
    <row r="4146" spans="1:24" ht="14" x14ac:dyDescent="0.3">
      <c r="A4146" s="9">
        <v>4142</v>
      </c>
      <c r="B4146" s="14" t="s">
        <v>8041</v>
      </c>
      <c r="C4146" s="15">
        <v>45653</v>
      </c>
      <c r="D4146" s="15">
        <v>45657</v>
      </c>
      <c r="E4146" s="10" t="s">
        <v>44</v>
      </c>
      <c r="F4146" s="10" t="s">
        <v>1011</v>
      </c>
      <c r="G4146" s="10" t="s">
        <v>1012</v>
      </c>
      <c r="H4146" s="10" t="s">
        <v>36</v>
      </c>
      <c r="I4146" s="10" t="s">
        <v>23</v>
      </c>
      <c r="J4146" s="10" t="s">
        <v>1035</v>
      </c>
      <c r="K4146" s="10" t="s">
        <v>298</v>
      </c>
      <c r="L4146" s="10">
        <v>37130</v>
      </c>
      <c r="M4146" s="10" t="s">
        <v>26</v>
      </c>
      <c r="N4146" s="10" t="str">
        <f>_xlfn.XLOOKUP($M:$M,People!$B:$B,People!A:A)</f>
        <v>Fred Suzuki</v>
      </c>
      <c r="O4146" s="10" t="s">
        <v>5216</v>
      </c>
      <c r="P4146" s="10" t="str">
        <f>VLOOKUP(O4146,Products!$A:$E,3,FALSE)</f>
        <v>Avery</v>
      </c>
      <c r="Q4146" s="31">
        <f>INDEX(Products!$E:$E,MATCH(O4146,Products!$A:$A,0))</f>
        <v>0.35</v>
      </c>
      <c r="R4146" s="10" t="s">
        <v>28</v>
      </c>
      <c r="S4146" s="10" t="s">
        <v>29</v>
      </c>
      <c r="T4146" s="10" t="s">
        <v>5217</v>
      </c>
      <c r="U4146" s="12">
        <v>131.10400000000001</v>
      </c>
      <c r="V4146" s="12">
        <v>2</v>
      </c>
      <c r="W4146" s="12">
        <v>0.2</v>
      </c>
      <c r="X4146" s="12">
        <v>8.1939999999999955</v>
      </c>
    </row>
    <row r="4147" spans="1:24" ht="14" x14ac:dyDescent="0.3">
      <c r="A4147" s="9">
        <v>4143</v>
      </c>
      <c r="B4147" s="14" t="s">
        <v>8040</v>
      </c>
      <c r="C4147" s="15">
        <v>45653</v>
      </c>
      <c r="D4147" s="15">
        <v>45657</v>
      </c>
      <c r="E4147" s="10" t="s">
        <v>44</v>
      </c>
      <c r="F4147" s="10" t="s">
        <v>176</v>
      </c>
      <c r="G4147" s="10" t="s">
        <v>177</v>
      </c>
      <c r="H4147" s="10" t="s">
        <v>92</v>
      </c>
      <c r="I4147" s="10" t="s">
        <v>23</v>
      </c>
      <c r="J4147" s="10" t="s">
        <v>165</v>
      </c>
      <c r="K4147" s="10" t="s">
        <v>94</v>
      </c>
      <c r="L4147" s="10">
        <v>77041</v>
      </c>
      <c r="M4147" s="10" t="s">
        <v>95</v>
      </c>
      <c r="N4147" s="10" t="str">
        <f>_xlfn.XLOOKUP($M:$M,People!$B:$B,People!A:A)</f>
        <v>Roxanne Rodriguez</v>
      </c>
      <c r="O4147" s="10" t="s">
        <v>182</v>
      </c>
      <c r="P4147" s="10" t="str">
        <f>VLOOKUP(O4147,Products!$A:$E,3,FALSE)</f>
        <v>Logitech</v>
      </c>
      <c r="Q4147" s="31">
        <f>INDEX(Products!$E:$E,MATCH(O4147,Products!$A:$A,0))</f>
        <v>0.27</v>
      </c>
      <c r="R4147" s="10" t="s">
        <v>28</v>
      </c>
      <c r="S4147" s="10" t="s">
        <v>32</v>
      </c>
      <c r="T4147" s="10" t="s">
        <v>183</v>
      </c>
      <c r="U4147" s="12">
        <v>212.05799999999999</v>
      </c>
      <c r="V4147" s="12">
        <v>3</v>
      </c>
      <c r="W4147" s="12">
        <v>0.3</v>
      </c>
      <c r="X4147" s="12">
        <v>-15.146999999999991</v>
      </c>
    </row>
    <row r="4148" spans="1:24" ht="14" x14ac:dyDescent="0.3">
      <c r="A4148" s="9">
        <v>4144</v>
      </c>
      <c r="B4148" s="14" t="s">
        <v>8041</v>
      </c>
      <c r="C4148" s="15">
        <v>45653</v>
      </c>
      <c r="D4148" s="15">
        <v>45657</v>
      </c>
      <c r="E4148" s="10" t="s">
        <v>44</v>
      </c>
      <c r="F4148" s="10" t="s">
        <v>1011</v>
      </c>
      <c r="G4148" s="10" t="s">
        <v>1012</v>
      </c>
      <c r="H4148" s="10" t="s">
        <v>36</v>
      </c>
      <c r="I4148" s="10" t="s">
        <v>23</v>
      </c>
      <c r="J4148" s="10" t="s">
        <v>1035</v>
      </c>
      <c r="K4148" s="10" t="s">
        <v>298</v>
      </c>
      <c r="L4148" s="10">
        <v>37130</v>
      </c>
      <c r="M4148" s="10" t="s">
        <v>26</v>
      </c>
      <c r="N4148" s="10" t="str">
        <f>_xlfn.XLOOKUP($M:$M,People!$B:$B,People!A:A)</f>
        <v>Fred Suzuki</v>
      </c>
      <c r="O4148" s="10" t="s">
        <v>5830</v>
      </c>
      <c r="P4148" s="10" t="str">
        <f>VLOOKUP(O4148,Products!$A:$E,3,FALSE)</f>
        <v>IKEA</v>
      </c>
      <c r="Q4148" s="31">
        <f>INDEX(Products!$E:$E,MATCH(O4148,Products!$A:$A,0))</f>
        <v>0.36</v>
      </c>
      <c r="R4148" s="10" t="s">
        <v>28</v>
      </c>
      <c r="S4148" s="10" t="s">
        <v>58</v>
      </c>
      <c r="T4148" s="10" t="s">
        <v>5831</v>
      </c>
      <c r="U4148" s="12">
        <v>53.352000000000004</v>
      </c>
      <c r="V4148" s="12">
        <v>3</v>
      </c>
      <c r="W4148" s="12">
        <v>0.2</v>
      </c>
      <c r="X4148" s="12">
        <v>16.005600000000005</v>
      </c>
    </row>
    <row r="4149" spans="1:24" ht="14" x14ac:dyDescent="0.3">
      <c r="A4149" s="9">
        <v>4145</v>
      </c>
      <c r="B4149" s="14" t="s">
        <v>8042</v>
      </c>
      <c r="C4149" s="15">
        <v>45653</v>
      </c>
      <c r="D4149" s="15">
        <v>45657</v>
      </c>
      <c r="E4149" s="10" t="s">
        <v>44</v>
      </c>
      <c r="F4149" s="10" t="s">
        <v>797</v>
      </c>
      <c r="G4149" s="10" t="s">
        <v>798</v>
      </c>
      <c r="H4149" s="10" t="s">
        <v>36</v>
      </c>
      <c r="I4149" s="10" t="s">
        <v>23</v>
      </c>
      <c r="J4149" s="10" t="s">
        <v>4097</v>
      </c>
      <c r="K4149" s="10" t="s">
        <v>438</v>
      </c>
      <c r="L4149" s="10">
        <v>43302</v>
      </c>
      <c r="M4149" s="10" t="s">
        <v>133</v>
      </c>
      <c r="N4149" s="10" t="str">
        <f>_xlfn.XLOOKUP($M:$M,People!$B:$B,People!A:A)</f>
        <v>Chuck Magee</v>
      </c>
      <c r="O4149" s="10" t="s">
        <v>2431</v>
      </c>
      <c r="P4149" s="10" t="str">
        <f>VLOOKUP(O4149,Products!$A:$E,3,FALSE)</f>
        <v>Avery</v>
      </c>
      <c r="Q4149" s="31">
        <f>INDEX(Products!$E:$E,MATCH(O4149,Products!$A:$A,0))</f>
        <v>0.27</v>
      </c>
      <c r="R4149" s="10" t="s">
        <v>28</v>
      </c>
      <c r="S4149" s="10" t="s">
        <v>50</v>
      </c>
      <c r="T4149" s="10" t="s">
        <v>2432</v>
      </c>
      <c r="U4149" s="12">
        <v>1548.9900000000002</v>
      </c>
      <c r="V4149" s="12">
        <v>9</v>
      </c>
      <c r="W4149" s="12">
        <v>0.4</v>
      </c>
      <c r="X4149" s="12">
        <v>-464.69700000000012</v>
      </c>
    </row>
    <row r="4150" spans="1:24" ht="14" x14ac:dyDescent="0.3">
      <c r="A4150" s="9">
        <v>4146</v>
      </c>
      <c r="B4150" s="14" t="s">
        <v>8043</v>
      </c>
      <c r="C4150" s="15">
        <v>45653</v>
      </c>
      <c r="D4150" s="15">
        <v>45657</v>
      </c>
      <c r="E4150" s="10" t="s">
        <v>44</v>
      </c>
      <c r="F4150" s="10" t="s">
        <v>1141</v>
      </c>
      <c r="G4150" s="10" t="s">
        <v>1142</v>
      </c>
      <c r="H4150" s="10" t="s">
        <v>22</v>
      </c>
      <c r="I4150" s="10" t="s">
        <v>23</v>
      </c>
      <c r="J4150" s="10" t="s">
        <v>37</v>
      </c>
      <c r="K4150" s="10" t="s">
        <v>38</v>
      </c>
      <c r="L4150" s="10">
        <v>90008</v>
      </c>
      <c r="M4150" s="10" t="s">
        <v>39</v>
      </c>
      <c r="N4150" s="10" t="str">
        <f>_xlfn.XLOOKUP($M:$M,People!$B:$B,People!A:A)</f>
        <v>Sadie Pawthorne</v>
      </c>
      <c r="O4150" s="10" t="s">
        <v>2160</v>
      </c>
      <c r="P4150" s="10" t="str">
        <f>VLOOKUP(O4150,Products!$A:$E,3,FALSE)</f>
        <v>IKEA</v>
      </c>
      <c r="Q4150" s="31">
        <f>INDEX(Products!$E:$E,MATCH(O4150,Products!$A:$A,0))</f>
        <v>0.32</v>
      </c>
      <c r="R4150" s="10" t="s">
        <v>41</v>
      </c>
      <c r="S4150" s="10" t="s">
        <v>71</v>
      </c>
      <c r="T4150" s="10" t="s">
        <v>2161</v>
      </c>
      <c r="U4150" s="12">
        <v>106.96</v>
      </c>
      <c r="V4150" s="12">
        <v>2</v>
      </c>
      <c r="W4150" s="12">
        <v>0</v>
      </c>
      <c r="X4150" s="12">
        <v>31.018399999999986</v>
      </c>
    </row>
    <row r="4151" spans="1:24" ht="14" x14ac:dyDescent="0.3">
      <c r="A4151" s="9">
        <v>4147</v>
      </c>
      <c r="B4151" s="14" t="s">
        <v>8044</v>
      </c>
      <c r="C4151" s="15">
        <v>45653</v>
      </c>
      <c r="D4151" s="15">
        <v>45657</v>
      </c>
      <c r="E4151" s="10" t="s">
        <v>44</v>
      </c>
      <c r="F4151" s="10" t="s">
        <v>2688</v>
      </c>
      <c r="G4151" s="10" t="s">
        <v>2689</v>
      </c>
      <c r="H4151" s="10" t="s">
        <v>92</v>
      </c>
      <c r="I4151" s="10" t="s">
        <v>23</v>
      </c>
      <c r="J4151" s="10" t="s">
        <v>2690</v>
      </c>
      <c r="K4151" s="10" t="s">
        <v>2318</v>
      </c>
      <c r="L4151" s="10">
        <v>20735</v>
      </c>
      <c r="M4151" s="10" t="s">
        <v>133</v>
      </c>
      <c r="N4151" s="10" t="str">
        <f>_xlfn.XLOOKUP($M:$M,People!$B:$B,People!A:A)</f>
        <v>Chuck Magee</v>
      </c>
      <c r="O4151" s="10" t="s">
        <v>607</v>
      </c>
      <c r="P4151" s="10" t="str">
        <f>VLOOKUP(O4151,Products!$A:$E,3,FALSE)</f>
        <v>Canon</v>
      </c>
      <c r="Q4151" s="31">
        <f>INDEX(Products!$E:$E,MATCH(O4151,Products!$A:$A,0))</f>
        <v>0.28000000000000003</v>
      </c>
      <c r="R4151" s="10" t="s">
        <v>41</v>
      </c>
      <c r="S4151" s="10" t="s">
        <v>71</v>
      </c>
      <c r="T4151" s="10" t="s">
        <v>608</v>
      </c>
      <c r="U4151" s="12">
        <v>355.96</v>
      </c>
      <c r="V4151" s="12">
        <v>2</v>
      </c>
      <c r="W4151" s="12">
        <v>0</v>
      </c>
      <c r="X4151" s="12">
        <v>103.22839999999997</v>
      </c>
    </row>
    <row r="4152" spans="1:24" ht="14" x14ac:dyDescent="0.3">
      <c r="A4152" s="9">
        <v>4148</v>
      </c>
      <c r="B4152" s="14" t="s">
        <v>8045</v>
      </c>
      <c r="C4152" s="15">
        <v>45653</v>
      </c>
      <c r="D4152" s="15">
        <v>45657</v>
      </c>
      <c r="E4152" s="10" t="s">
        <v>44</v>
      </c>
      <c r="F4152" s="10" t="s">
        <v>1476</v>
      </c>
      <c r="G4152" s="10" t="s">
        <v>1477</v>
      </c>
      <c r="H4152" s="10" t="s">
        <v>22</v>
      </c>
      <c r="I4152" s="10" t="s">
        <v>23</v>
      </c>
      <c r="J4152" s="10" t="s">
        <v>1478</v>
      </c>
      <c r="K4152" s="10" t="s">
        <v>1479</v>
      </c>
      <c r="L4152" s="10">
        <v>72701</v>
      </c>
      <c r="M4152" s="10" t="s">
        <v>26</v>
      </c>
      <c r="N4152" s="10" t="str">
        <f>_xlfn.XLOOKUP($M:$M,People!$B:$B,People!A:A)</f>
        <v>Fred Suzuki</v>
      </c>
      <c r="O4152" s="10" t="s">
        <v>1480</v>
      </c>
      <c r="P4152" s="10" t="str">
        <f>VLOOKUP(O4152,Products!$A:$E,3,FALSE)</f>
        <v>3M</v>
      </c>
      <c r="Q4152" s="31">
        <f>INDEX(Products!$E:$E,MATCH(O4152,Products!$A:$A,0))</f>
        <v>0.36</v>
      </c>
      <c r="R4152" s="10" t="s">
        <v>41</v>
      </c>
      <c r="S4152" s="10" t="s">
        <v>155</v>
      </c>
      <c r="T4152" s="10" t="s">
        <v>1481</v>
      </c>
      <c r="U4152" s="12">
        <v>105.42</v>
      </c>
      <c r="V4152" s="12">
        <v>2</v>
      </c>
      <c r="W4152" s="12">
        <v>0</v>
      </c>
      <c r="X4152" s="12">
        <v>51.655799999999999</v>
      </c>
    </row>
    <row r="4153" spans="1:24" ht="14" x14ac:dyDescent="0.3">
      <c r="A4153" s="9">
        <v>4149</v>
      </c>
      <c r="B4153" s="14" t="s">
        <v>8040</v>
      </c>
      <c r="C4153" s="15">
        <v>45653</v>
      </c>
      <c r="D4153" s="15">
        <v>45657</v>
      </c>
      <c r="E4153" s="10" t="s">
        <v>44</v>
      </c>
      <c r="F4153" s="10" t="s">
        <v>176</v>
      </c>
      <c r="G4153" s="10" t="s">
        <v>177</v>
      </c>
      <c r="H4153" s="10" t="s">
        <v>92</v>
      </c>
      <c r="I4153" s="10" t="s">
        <v>23</v>
      </c>
      <c r="J4153" s="10" t="s">
        <v>165</v>
      </c>
      <c r="K4153" s="10" t="s">
        <v>94</v>
      </c>
      <c r="L4153" s="10">
        <v>77041</v>
      </c>
      <c r="M4153" s="10" t="s">
        <v>95</v>
      </c>
      <c r="N4153" s="10" t="str">
        <f>_xlfn.XLOOKUP($M:$M,People!$B:$B,People!A:A)</f>
        <v>Roxanne Rodriguez</v>
      </c>
      <c r="O4153" s="10" t="s">
        <v>178</v>
      </c>
      <c r="P4153" s="10" t="str">
        <f>VLOOKUP(O4153,Products!$A:$E,3,FALSE)</f>
        <v>Samsung</v>
      </c>
      <c r="Q4153" s="31">
        <f>INDEX(Products!$E:$E,MATCH(O4153,Products!$A:$A,0))</f>
        <v>0.37</v>
      </c>
      <c r="R4153" s="10" t="s">
        <v>41</v>
      </c>
      <c r="S4153" s="10" t="s">
        <v>155</v>
      </c>
      <c r="T4153" s="10" t="s">
        <v>179</v>
      </c>
      <c r="U4153" s="12">
        <v>113.328</v>
      </c>
      <c r="V4153" s="12">
        <v>9</v>
      </c>
      <c r="W4153" s="12">
        <v>0.2</v>
      </c>
      <c r="X4153" s="12">
        <v>35.414999999999999</v>
      </c>
    </row>
    <row r="4154" spans="1:24" ht="14" x14ac:dyDescent="0.3">
      <c r="A4154" s="9">
        <v>4150</v>
      </c>
      <c r="B4154" s="14" t="s">
        <v>8042</v>
      </c>
      <c r="C4154" s="15">
        <v>45653</v>
      </c>
      <c r="D4154" s="15">
        <v>45657</v>
      </c>
      <c r="E4154" s="10" t="s">
        <v>44</v>
      </c>
      <c r="F4154" s="10" t="s">
        <v>797</v>
      </c>
      <c r="G4154" s="10" t="s">
        <v>798</v>
      </c>
      <c r="H4154" s="10" t="s">
        <v>36</v>
      </c>
      <c r="I4154" s="10" t="s">
        <v>23</v>
      </c>
      <c r="J4154" s="10" t="s">
        <v>4097</v>
      </c>
      <c r="K4154" s="10" t="s">
        <v>438</v>
      </c>
      <c r="L4154" s="10">
        <v>43302</v>
      </c>
      <c r="M4154" s="10" t="s">
        <v>133</v>
      </c>
      <c r="N4154" s="10" t="str">
        <f>_xlfn.XLOOKUP($M:$M,People!$B:$B,People!A:A)</f>
        <v>Chuck Magee</v>
      </c>
      <c r="O4154" s="10" t="s">
        <v>4660</v>
      </c>
      <c r="P4154" s="10" t="str">
        <f>VLOOKUP(O4154,Products!$A:$E,3,FALSE)</f>
        <v>3M</v>
      </c>
      <c r="Q4154" s="31">
        <f>INDEX(Products!$E:$E,MATCH(O4154,Products!$A:$A,0))</f>
        <v>0.28000000000000003</v>
      </c>
      <c r="R4154" s="10" t="s">
        <v>41</v>
      </c>
      <c r="S4154" s="10" t="s">
        <v>155</v>
      </c>
      <c r="T4154" s="10" t="s">
        <v>588</v>
      </c>
      <c r="U4154" s="12">
        <v>19.872</v>
      </c>
      <c r="V4154" s="12">
        <v>3</v>
      </c>
      <c r="W4154" s="12">
        <v>0.2</v>
      </c>
      <c r="X4154" s="12">
        <v>6.7067999999999977</v>
      </c>
    </row>
    <row r="4155" spans="1:24" ht="14" x14ac:dyDescent="0.3">
      <c r="A4155" s="9">
        <v>4151</v>
      </c>
      <c r="B4155" s="14" t="s">
        <v>8043</v>
      </c>
      <c r="C4155" s="15">
        <v>45653</v>
      </c>
      <c r="D4155" s="15">
        <v>45657</v>
      </c>
      <c r="E4155" s="10" t="s">
        <v>44</v>
      </c>
      <c r="F4155" s="10" t="s">
        <v>1141</v>
      </c>
      <c r="G4155" s="10" t="s">
        <v>1142</v>
      </c>
      <c r="H4155" s="10" t="s">
        <v>22</v>
      </c>
      <c r="I4155" s="10" t="s">
        <v>23</v>
      </c>
      <c r="J4155" s="10" t="s">
        <v>37</v>
      </c>
      <c r="K4155" s="10" t="s">
        <v>38</v>
      </c>
      <c r="L4155" s="10">
        <v>90008</v>
      </c>
      <c r="M4155" s="10" t="s">
        <v>39</v>
      </c>
      <c r="N4155" s="10" t="str">
        <f>_xlfn.XLOOKUP($M:$M,People!$B:$B,People!A:A)</f>
        <v>Sadie Pawthorne</v>
      </c>
      <c r="O4155" s="10" t="s">
        <v>3568</v>
      </c>
      <c r="P4155" s="10" t="str">
        <f>VLOOKUP(O4155,Products!$A:$E,3,FALSE)</f>
        <v>Dell</v>
      </c>
      <c r="Q4155" s="31">
        <f>INDEX(Products!$E:$E,MATCH(O4155,Products!$A:$A,0))</f>
        <v>0.38</v>
      </c>
      <c r="R4155" s="10" t="s">
        <v>41</v>
      </c>
      <c r="S4155" s="10" t="s">
        <v>42</v>
      </c>
      <c r="T4155" s="10" t="s">
        <v>3569</v>
      </c>
      <c r="U4155" s="12">
        <v>21.560000000000002</v>
      </c>
      <c r="V4155" s="12">
        <v>7</v>
      </c>
      <c r="W4155" s="12">
        <v>0</v>
      </c>
      <c r="X4155" s="12">
        <v>10.348799999999999</v>
      </c>
    </row>
    <row r="4156" spans="1:24" ht="14" x14ac:dyDescent="0.3">
      <c r="A4156" s="9">
        <v>4152</v>
      </c>
      <c r="B4156" s="14" t="s">
        <v>8044</v>
      </c>
      <c r="C4156" s="15">
        <v>45653</v>
      </c>
      <c r="D4156" s="15">
        <v>45657</v>
      </c>
      <c r="E4156" s="10" t="s">
        <v>44</v>
      </c>
      <c r="F4156" s="10" t="s">
        <v>2688</v>
      </c>
      <c r="G4156" s="10" t="s">
        <v>2689</v>
      </c>
      <c r="H4156" s="10" t="s">
        <v>92</v>
      </c>
      <c r="I4156" s="10" t="s">
        <v>23</v>
      </c>
      <c r="J4156" s="10" t="s">
        <v>2690</v>
      </c>
      <c r="K4156" s="10" t="s">
        <v>2318</v>
      </c>
      <c r="L4156" s="10">
        <v>20735</v>
      </c>
      <c r="M4156" s="10" t="s">
        <v>133</v>
      </c>
      <c r="N4156" s="10" t="str">
        <f>_xlfn.XLOOKUP($M:$M,People!$B:$B,People!A:A)</f>
        <v>Chuck Magee</v>
      </c>
      <c r="O4156" s="10" t="s">
        <v>2691</v>
      </c>
      <c r="P4156" s="10" t="str">
        <f>VLOOKUP(O4156,Products!$A:$E,3,FALSE)</f>
        <v>Staples</v>
      </c>
      <c r="Q4156" s="31">
        <f>INDEX(Products!$E:$E,MATCH(O4156,Products!$A:$A,0))</f>
        <v>0.39</v>
      </c>
      <c r="R4156" s="10" t="s">
        <v>41</v>
      </c>
      <c r="S4156" s="10" t="s">
        <v>82</v>
      </c>
      <c r="T4156" s="10" t="s">
        <v>2692</v>
      </c>
      <c r="U4156" s="12">
        <v>28.900000000000002</v>
      </c>
      <c r="V4156" s="12">
        <v>5</v>
      </c>
      <c r="W4156" s="12">
        <v>0</v>
      </c>
      <c r="X4156" s="12">
        <v>14.161000000000001</v>
      </c>
    </row>
    <row r="4157" spans="1:24" ht="14" x14ac:dyDescent="0.3">
      <c r="A4157" s="9">
        <v>4153</v>
      </c>
      <c r="B4157" s="14" t="s">
        <v>8046</v>
      </c>
      <c r="C4157" s="15">
        <v>45653</v>
      </c>
      <c r="D4157" s="15">
        <v>45656</v>
      </c>
      <c r="E4157" s="10" t="s">
        <v>168</v>
      </c>
      <c r="F4157" s="10" t="s">
        <v>4753</v>
      </c>
      <c r="G4157" s="10" t="s">
        <v>4754</v>
      </c>
      <c r="H4157" s="10" t="s">
        <v>22</v>
      </c>
      <c r="I4157" s="10" t="s">
        <v>23</v>
      </c>
      <c r="J4157" s="10" t="s">
        <v>4718</v>
      </c>
      <c r="K4157" s="10" t="s">
        <v>103</v>
      </c>
      <c r="L4157" s="10">
        <v>54703</v>
      </c>
      <c r="M4157" s="10" t="s">
        <v>95</v>
      </c>
      <c r="N4157" s="10" t="str">
        <f>_xlfn.XLOOKUP($M:$M,People!$B:$B,People!A:A)</f>
        <v>Roxanne Rodriguez</v>
      </c>
      <c r="O4157" s="10" t="s">
        <v>5375</v>
      </c>
      <c r="P4157" s="10" t="str">
        <f>VLOOKUP(O4157,Products!$A:$E,3,FALSE)</f>
        <v>Logitech</v>
      </c>
      <c r="Q4157" s="31">
        <f>INDEX(Products!$E:$E,MATCH(O4157,Products!$A:$A,0))</f>
        <v>0.39</v>
      </c>
      <c r="R4157" s="10" t="s">
        <v>41</v>
      </c>
      <c r="S4157" s="10" t="s">
        <v>82</v>
      </c>
      <c r="T4157" s="10" t="s">
        <v>5376</v>
      </c>
      <c r="U4157" s="12">
        <v>195.64</v>
      </c>
      <c r="V4157" s="12">
        <v>4</v>
      </c>
      <c r="W4157" s="12">
        <v>0</v>
      </c>
      <c r="X4157" s="12">
        <v>91.950799999999987</v>
      </c>
    </row>
    <row r="4158" spans="1:24" ht="14" x14ac:dyDescent="0.3">
      <c r="A4158" s="9">
        <v>4154</v>
      </c>
      <c r="B4158" s="14" t="s">
        <v>8047</v>
      </c>
      <c r="C4158" s="15">
        <v>45653</v>
      </c>
      <c r="D4158" s="15">
        <v>45657</v>
      </c>
      <c r="E4158" s="10" t="s">
        <v>44</v>
      </c>
      <c r="F4158" s="10" t="s">
        <v>4835</v>
      </c>
      <c r="G4158" s="10" t="s">
        <v>4836</v>
      </c>
      <c r="H4158" s="10" t="s">
        <v>36</v>
      </c>
      <c r="I4158" s="10" t="s">
        <v>23</v>
      </c>
      <c r="J4158" s="10" t="s">
        <v>114</v>
      </c>
      <c r="K4158" s="10" t="s">
        <v>38</v>
      </c>
      <c r="L4158" s="10">
        <v>94122</v>
      </c>
      <c r="M4158" s="10" t="s">
        <v>39</v>
      </c>
      <c r="N4158" s="10" t="str">
        <f>_xlfn.XLOOKUP($M:$M,People!$B:$B,People!A:A)</f>
        <v>Sadie Pawthorne</v>
      </c>
      <c r="O4158" s="10" t="s">
        <v>2521</v>
      </c>
      <c r="P4158" s="10" t="str">
        <f>VLOOKUP(O4158,Products!$A:$E,3,FALSE)</f>
        <v>Dell</v>
      </c>
      <c r="Q4158" s="31">
        <f>INDEX(Products!$E:$E,MATCH(O4158,Products!$A:$A,0))</f>
        <v>0.32</v>
      </c>
      <c r="R4158" s="10" t="s">
        <v>41</v>
      </c>
      <c r="S4158" s="10" t="s">
        <v>53</v>
      </c>
      <c r="T4158" s="10" t="s">
        <v>2522</v>
      </c>
      <c r="U4158" s="12">
        <v>323.10000000000002</v>
      </c>
      <c r="V4158" s="12">
        <v>2</v>
      </c>
      <c r="W4158" s="12">
        <v>0</v>
      </c>
      <c r="X4158" s="12">
        <v>61.38900000000001</v>
      </c>
    </row>
    <row r="4159" spans="1:24" ht="14" x14ac:dyDescent="0.3">
      <c r="A4159" s="9">
        <v>4155</v>
      </c>
      <c r="B4159" s="14" t="s">
        <v>8041</v>
      </c>
      <c r="C4159" s="15">
        <v>45653</v>
      </c>
      <c r="D4159" s="15">
        <v>45657</v>
      </c>
      <c r="E4159" s="10" t="s">
        <v>44</v>
      </c>
      <c r="F4159" s="10" t="s">
        <v>1011</v>
      </c>
      <c r="G4159" s="10" t="s">
        <v>1012</v>
      </c>
      <c r="H4159" s="10" t="s">
        <v>36</v>
      </c>
      <c r="I4159" s="10" t="s">
        <v>23</v>
      </c>
      <c r="J4159" s="10" t="s">
        <v>1035</v>
      </c>
      <c r="K4159" s="10" t="s">
        <v>298</v>
      </c>
      <c r="L4159" s="10">
        <v>37130</v>
      </c>
      <c r="M4159" s="10" t="s">
        <v>26</v>
      </c>
      <c r="N4159" s="10" t="str">
        <f>_xlfn.XLOOKUP($M:$M,People!$B:$B,People!A:A)</f>
        <v>Fred Suzuki</v>
      </c>
      <c r="O4159" s="10" t="s">
        <v>3832</v>
      </c>
      <c r="P4159" s="10" t="str">
        <f>VLOOKUP(O4159,Products!$A:$E,3,FALSE)</f>
        <v>3M</v>
      </c>
      <c r="Q4159" s="31">
        <f>INDEX(Products!$E:$E,MATCH(O4159,Products!$A:$A,0))</f>
        <v>0.4</v>
      </c>
      <c r="R4159" s="10" t="s">
        <v>41</v>
      </c>
      <c r="S4159" s="10" t="s">
        <v>53</v>
      </c>
      <c r="T4159" s="10" t="s">
        <v>2257</v>
      </c>
      <c r="U4159" s="12">
        <v>22.512000000000004</v>
      </c>
      <c r="V4159" s="12">
        <v>3</v>
      </c>
      <c r="W4159" s="12">
        <v>0.2</v>
      </c>
      <c r="X4159" s="12">
        <v>2.2511999999999999</v>
      </c>
    </row>
    <row r="4160" spans="1:24" ht="14" x14ac:dyDescent="0.3">
      <c r="A4160" s="9">
        <v>4156</v>
      </c>
      <c r="B4160" s="14" t="s">
        <v>8048</v>
      </c>
      <c r="C4160" s="15">
        <v>45653</v>
      </c>
      <c r="D4160" s="15">
        <v>45658</v>
      </c>
      <c r="E4160" s="10" t="s">
        <v>44</v>
      </c>
      <c r="F4160" s="10" t="s">
        <v>4608</v>
      </c>
      <c r="G4160" s="10" t="s">
        <v>4609</v>
      </c>
      <c r="H4160" s="10" t="s">
        <v>92</v>
      </c>
      <c r="I4160" s="10" t="s">
        <v>23</v>
      </c>
      <c r="J4160" s="10" t="s">
        <v>271</v>
      </c>
      <c r="K4160" s="10" t="s">
        <v>189</v>
      </c>
      <c r="L4160" s="10">
        <v>60610</v>
      </c>
      <c r="M4160" s="10" t="s">
        <v>95</v>
      </c>
      <c r="N4160" s="10" t="str">
        <f>_xlfn.XLOOKUP($M:$M,People!$B:$B,People!A:A)</f>
        <v>Roxanne Rodriguez</v>
      </c>
      <c r="O4160" s="10" t="s">
        <v>4826</v>
      </c>
      <c r="P4160" s="10" t="str">
        <f>VLOOKUP(O4160,Products!$A:$E,3,FALSE)</f>
        <v>Dell</v>
      </c>
      <c r="Q4160" s="31">
        <f>INDEX(Products!$E:$E,MATCH(O4160,Products!$A:$A,0))</f>
        <v>0.34</v>
      </c>
      <c r="R4160" s="10" t="s">
        <v>41</v>
      </c>
      <c r="S4160" s="10" t="s">
        <v>53</v>
      </c>
      <c r="T4160" s="10" t="s">
        <v>4827</v>
      </c>
      <c r="U4160" s="12">
        <v>12.672000000000001</v>
      </c>
      <c r="V4160" s="12">
        <v>3</v>
      </c>
      <c r="W4160" s="12">
        <v>0.2</v>
      </c>
      <c r="X4160" s="12">
        <v>-3.1680000000000001</v>
      </c>
    </row>
    <row r="4161" spans="1:24" ht="14" x14ac:dyDescent="0.3">
      <c r="A4161" s="9">
        <v>4157</v>
      </c>
      <c r="B4161" s="14" t="s">
        <v>8041</v>
      </c>
      <c r="C4161" s="15">
        <v>45653</v>
      </c>
      <c r="D4161" s="15">
        <v>45657</v>
      </c>
      <c r="E4161" s="10" t="s">
        <v>44</v>
      </c>
      <c r="F4161" s="10" t="s">
        <v>1011</v>
      </c>
      <c r="G4161" s="10" t="s">
        <v>1012</v>
      </c>
      <c r="H4161" s="10" t="s">
        <v>36</v>
      </c>
      <c r="I4161" s="10" t="s">
        <v>23</v>
      </c>
      <c r="J4161" s="10" t="s">
        <v>1035</v>
      </c>
      <c r="K4161" s="10" t="s">
        <v>298</v>
      </c>
      <c r="L4161" s="10">
        <v>37130</v>
      </c>
      <c r="M4161" s="10" t="s">
        <v>26</v>
      </c>
      <c r="N4161" s="10" t="str">
        <f>_xlfn.XLOOKUP($M:$M,People!$B:$B,People!A:A)</f>
        <v>Fred Suzuki</v>
      </c>
      <c r="O4161" s="10" t="s">
        <v>5836</v>
      </c>
      <c r="P4161" s="10" t="str">
        <f>VLOOKUP(O4161,Products!$A:$E,3,FALSE)</f>
        <v>IKEA</v>
      </c>
      <c r="Q4161" s="31">
        <f>INDEX(Products!$E:$E,MATCH(O4161,Products!$A:$A,0))</f>
        <v>0.36</v>
      </c>
      <c r="R4161" s="10" t="s">
        <v>64</v>
      </c>
      <c r="S4161" s="10" t="s">
        <v>144</v>
      </c>
      <c r="T4161" s="10" t="s">
        <v>5837</v>
      </c>
      <c r="U4161" s="12">
        <v>4.7279999999999998</v>
      </c>
      <c r="V4161" s="12">
        <v>3</v>
      </c>
      <c r="W4161" s="12">
        <v>0.2</v>
      </c>
      <c r="X4161" s="12">
        <v>0.70919999999999961</v>
      </c>
    </row>
    <row r="4162" spans="1:24" ht="14" x14ac:dyDescent="0.3">
      <c r="A4162" s="9">
        <v>4158</v>
      </c>
      <c r="B4162" s="14" t="s">
        <v>8049</v>
      </c>
      <c r="C4162" s="15">
        <v>45653</v>
      </c>
      <c r="D4162" s="15">
        <v>45655</v>
      </c>
      <c r="E4162" s="10" t="s">
        <v>19</v>
      </c>
      <c r="F4162" s="10" t="s">
        <v>4441</v>
      </c>
      <c r="G4162" s="10" t="s">
        <v>4442</v>
      </c>
      <c r="H4162" s="10" t="s">
        <v>36</v>
      </c>
      <c r="I4162" s="10" t="s">
        <v>23</v>
      </c>
      <c r="J4162" s="10" t="s">
        <v>4874</v>
      </c>
      <c r="K4162" s="10" t="s">
        <v>38</v>
      </c>
      <c r="L4162" s="10">
        <v>93277</v>
      </c>
      <c r="M4162" s="10" t="s">
        <v>39</v>
      </c>
      <c r="N4162" s="10" t="str">
        <f>_xlfn.XLOOKUP($M:$M,People!$B:$B,People!A:A)</f>
        <v>Sadie Pawthorne</v>
      </c>
      <c r="O4162" s="10" t="s">
        <v>4575</v>
      </c>
      <c r="P4162" s="10" t="str">
        <f>VLOOKUP(O4162,Products!$A:$E,3,FALSE)</f>
        <v>Staples</v>
      </c>
      <c r="Q4162" s="31">
        <f>INDEX(Products!$E:$E,MATCH(O4162,Products!$A:$A,0))</f>
        <v>0.27</v>
      </c>
      <c r="R4162" s="10" t="s">
        <v>64</v>
      </c>
      <c r="S4162" s="10" t="s">
        <v>144</v>
      </c>
      <c r="T4162" s="10" t="s">
        <v>4576</v>
      </c>
      <c r="U4162" s="12">
        <v>7.92</v>
      </c>
      <c r="V4162" s="12">
        <v>8</v>
      </c>
      <c r="W4162" s="12">
        <v>0</v>
      </c>
      <c r="X4162" s="12">
        <v>3.4848000000000008</v>
      </c>
    </row>
    <row r="4163" spans="1:24" ht="14" x14ac:dyDescent="0.3">
      <c r="A4163" s="9">
        <v>4159</v>
      </c>
      <c r="B4163" s="14" t="s">
        <v>8041</v>
      </c>
      <c r="C4163" s="15">
        <v>45653</v>
      </c>
      <c r="D4163" s="15">
        <v>45657</v>
      </c>
      <c r="E4163" s="10" t="s">
        <v>44</v>
      </c>
      <c r="F4163" s="10" t="s">
        <v>1011</v>
      </c>
      <c r="G4163" s="10" t="s">
        <v>1012</v>
      </c>
      <c r="H4163" s="10" t="s">
        <v>36</v>
      </c>
      <c r="I4163" s="10" t="s">
        <v>23</v>
      </c>
      <c r="J4163" s="10" t="s">
        <v>1035</v>
      </c>
      <c r="K4163" s="10" t="s">
        <v>298</v>
      </c>
      <c r="L4163" s="10">
        <v>37130</v>
      </c>
      <c r="M4163" s="10" t="s">
        <v>26</v>
      </c>
      <c r="N4163" s="10" t="str">
        <f>_xlfn.XLOOKUP($M:$M,People!$B:$B,People!A:A)</f>
        <v>Fred Suzuki</v>
      </c>
      <c r="O4163" s="10" t="s">
        <v>4555</v>
      </c>
      <c r="P4163" s="10" t="str">
        <f>VLOOKUP(O4163,Products!$A:$E,3,FALSE)</f>
        <v>Office Depot</v>
      </c>
      <c r="Q4163" s="31">
        <f>INDEX(Products!$E:$E,MATCH(O4163,Products!$A:$A,0))</f>
        <v>0.3</v>
      </c>
      <c r="R4163" s="10" t="s">
        <v>64</v>
      </c>
      <c r="S4163" s="10" t="s">
        <v>144</v>
      </c>
      <c r="T4163" s="10" t="s">
        <v>4556</v>
      </c>
      <c r="U4163" s="12">
        <v>72.744000000000014</v>
      </c>
      <c r="V4163" s="12">
        <v>7</v>
      </c>
      <c r="W4163" s="12">
        <v>0.2</v>
      </c>
      <c r="X4163" s="12">
        <v>-12.730200000000011</v>
      </c>
    </row>
    <row r="4164" spans="1:24" ht="14" x14ac:dyDescent="0.3">
      <c r="A4164" s="9">
        <v>4160</v>
      </c>
      <c r="B4164" s="14" t="s">
        <v>8040</v>
      </c>
      <c r="C4164" s="15">
        <v>45653</v>
      </c>
      <c r="D4164" s="15">
        <v>45657</v>
      </c>
      <c r="E4164" s="10" t="s">
        <v>44</v>
      </c>
      <c r="F4164" s="10" t="s">
        <v>176</v>
      </c>
      <c r="G4164" s="10" t="s">
        <v>177</v>
      </c>
      <c r="H4164" s="10" t="s">
        <v>92</v>
      </c>
      <c r="I4164" s="10" t="s">
        <v>23</v>
      </c>
      <c r="J4164" s="10" t="s">
        <v>165</v>
      </c>
      <c r="K4164" s="10" t="s">
        <v>94</v>
      </c>
      <c r="L4164" s="10">
        <v>77041</v>
      </c>
      <c r="M4164" s="10" t="s">
        <v>95</v>
      </c>
      <c r="N4164" s="10" t="str">
        <f>_xlfn.XLOOKUP($M:$M,People!$B:$B,People!A:A)</f>
        <v>Roxanne Rodriguez</v>
      </c>
      <c r="O4164" s="10" t="s">
        <v>184</v>
      </c>
      <c r="P4164" s="10" t="str">
        <f>VLOOKUP(O4164,Products!$A:$E,3,FALSE)</f>
        <v>Logitech</v>
      </c>
      <c r="Q4164" s="31">
        <f>INDEX(Products!$E:$E,MATCH(O4164,Products!$A:$A,0))</f>
        <v>0.31</v>
      </c>
      <c r="R4164" s="10" t="s">
        <v>64</v>
      </c>
      <c r="S4164" s="10" t="s">
        <v>65</v>
      </c>
      <c r="T4164" s="10" t="s">
        <v>185</v>
      </c>
      <c r="U4164" s="12">
        <v>371.16800000000001</v>
      </c>
      <c r="V4164" s="12">
        <v>4</v>
      </c>
      <c r="W4164" s="12">
        <v>0.2</v>
      </c>
      <c r="X4164" s="12">
        <v>41.756399999999957</v>
      </c>
    </row>
    <row r="4165" spans="1:24" ht="14" x14ac:dyDescent="0.3">
      <c r="A4165" s="9">
        <v>4161</v>
      </c>
      <c r="B4165" s="14" t="s">
        <v>8047</v>
      </c>
      <c r="C4165" s="15">
        <v>45653</v>
      </c>
      <c r="D4165" s="15">
        <v>45657</v>
      </c>
      <c r="E4165" s="10" t="s">
        <v>44</v>
      </c>
      <c r="F4165" s="10" t="s">
        <v>4835</v>
      </c>
      <c r="G4165" s="10" t="s">
        <v>4836</v>
      </c>
      <c r="H4165" s="10" t="s">
        <v>36</v>
      </c>
      <c r="I4165" s="10" t="s">
        <v>23</v>
      </c>
      <c r="J4165" s="10" t="s">
        <v>114</v>
      </c>
      <c r="K4165" s="10" t="s">
        <v>38</v>
      </c>
      <c r="L4165" s="10">
        <v>94122</v>
      </c>
      <c r="M4165" s="10" t="s">
        <v>39</v>
      </c>
      <c r="N4165" s="10" t="str">
        <f>_xlfn.XLOOKUP($M:$M,People!$B:$B,People!A:A)</f>
        <v>Sadie Pawthorne</v>
      </c>
      <c r="O4165" s="10" t="s">
        <v>2966</v>
      </c>
      <c r="P4165" s="10" t="str">
        <f>VLOOKUP(O4165,Products!$A:$E,3,FALSE)</f>
        <v>HP</v>
      </c>
      <c r="Q4165" s="31">
        <f>INDEX(Products!$E:$E,MATCH(O4165,Products!$A:$A,0))</f>
        <v>0.39</v>
      </c>
      <c r="R4165" s="10" t="s">
        <v>64</v>
      </c>
      <c r="S4165" s="10" t="s">
        <v>65</v>
      </c>
      <c r="T4165" s="10" t="s">
        <v>2967</v>
      </c>
      <c r="U4165" s="12">
        <v>668.16</v>
      </c>
      <c r="V4165" s="12">
        <v>9</v>
      </c>
      <c r="W4165" s="12">
        <v>0.2</v>
      </c>
      <c r="X4165" s="12">
        <v>75.167999999999921</v>
      </c>
    </row>
    <row r="4166" spans="1:24" ht="14" x14ac:dyDescent="0.3">
      <c r="A4166" s="9">
        <v>4162</v>
      </c>
      <c r="B4166" s="14" t="s">
        <v>8046</v>
      </c>
      <c r="C4166" s="15">
        <v>45653</v>
      </c>
      <c r="D4166" s="15">
        <v>45656</v>
      </c>
      <c r="E4166" s="10" t="s">
        <v>168</v>
      </c>
      <c r="F4166" s="10" t="s">
        <v>4753</v>
      </c>
      <c r="G4166" s="10" t="s">
        <v>4754</v>
      </c>
      <c r="H4166" s="10" t="s">
        <v>22</v>
      </c>
      <c r="I4166" s="10" t="s">
        <v>23</v>
      </c>
      <c r="J4166" s="10" t="s">
        <v>4718</v>
      </c>
      <c r="K4166" s="10" t="s">
        <v>103</v>
      </c>
      <c r="L4166" s="10">
        <v>54703</v>
      </c>
      <c r="M4166" s="10" t="s">
        <v>95</v>
      </c>
      <c r="N4166" s="10" t="str">
        <f>_xlfn.XLOOKUP($M:$M,People!$B:$B,People!A:A)</f>
        <v>Roxanne Rodriguez</v>
      </c>
      <c r="O4166" s="10" t="s">
        <v>3835</v>
      </c>
      <c r="P4166" s="10" t="str">
        <f>VLOOKUP(O4166,Products!$A:$E,3,FALSE)</f>
        <v>Office Depot</v>
      </c>
      <c r="Q4166" s="31">
        <f>INDEX(Products!$E:$E,MATCH(O4166,Products!$A:$A,0))</f>
        <v>0.4</v>
      </c>
      <c r="R4166" s="10" t="s">
        <v>64</v>
      </c>
      <c r="S4166" s="10" t="s">
        <v>65</v>
      </c>
      <c r="T4166" s="10" t="s">
        <v>3836</v>
      </c>
      <c r="U4166" s="12">
        <v>239.9</v>
      </c>
      <c r="V4166" s="12">
        <v>2</v>
      </c>
      <c r="W4166" s="12">
        <v>0</v>
      </c>
      <c r="X4166" s="12">
        <v>71.97</v>
      </c>
    </row>
    <row r="4167" spans="1:24" ht="14" x14ac:dyDescent="0.3">
      <c r="A4167" s="9">
        <v>4163</v>
      </c>
      <c r="B4167" s="14" t="s">
        <v>8050</v>
      </c>
      <c r="C4167" s="15">
        <v>45654</v>
      </c>
      <c r="D4167" s="15">
        <v>45658</v>
      </c>
      <c r="E4167" s="10" t="s">
        <v>44</v>
      </c>
      <c r="F4167" s="10" t="s">
        <v>4547</v>
      </c>
      <c r="G4167" s="10" t="s">
        <v>4548</v>
      </c>
      <c r="H4167" s="10" t="s">
        <v>22</v>
      </c>
      <c r="I4167" s="10" t="s">
        <v>23</v>
      </c>
      <c r="J4167" s="10" t="s">
        <v>271</v>
      </c>
      <c r="K4167" s="10" t="s">
        <v>189</v>
      </c>
      <c r="L4167" s="10">
        <v>60623</v>
      </c>
      <c r="M4167" s="10" t="s">
        <v>95</v>
      </c>
      <c r="N4167" s="10" t="str">
        <f>_xlfn.XLOOKUP($M:$M,People!$B:$B,People!A:A)</f>
        <v>Roxanne Rodriguez</v>
      </c>
      <c r="O4167" s="10" t="s">
        <v>3303</v>
      </c>
      <c r="P4167" s="10" t="str">
        <f>VLOOKUP(O4167,Products!$A:$E,3,FALSE)</f>
        <v>Avery</v>
      </c>
      <c r="Q4167" s="31">
        <f>INDEX(Products!$E:$E,MATCH(O4167,Products!$A:$A,0))</f>
        <v>0.31</v>
      </c>
      <c r="R4167" s="10" t="s">
        <v>41</v>
      </c>
      <c r="S4167" s="10" t="s">
        <v>53</v>
      </c>
      <c r="T4167" s="10" t="s">
        <v>4916</v>
      </c>
      <c r="U4167" s="12">
        <v>24.816000000000003</v>
      </c>
      <c r="V4167" s="12">
        <v>2</v>
      </c>
      <c r="W4167" s="12">
        <v>0.2</v>
      </c>
      <c r="X4167" s="12">
        <v>1.5509999999999984</v>
      </c>
    </row>
    <row r="4168" spans="1:24" ht="14" x14ac:dyDescent="0.3">
      <c r="A4168" s="9">
        <v>4164</v>
      </c>
      <c r="B4168" s="14" t="s">
        <v>8051</v>
      </c>
      <c r="C4168" s="15">
        <v>45654</v>
      </c>
      <c r="D4168" s="15">
        <v>45657</v>
      </c>
      <c r="E4168" s="10" t="s">
        <v>19</v>
      </c>
      <c r="F4168" s="10" t="s">
        <v>579</v>
      </c>
      <c r="G4168" s="10" t="s">
        <v>580</v>
      </c>
      <c r="H4168" s="10" t="s">
        <v>22</v>
      </c>
      <c r="I4168" s="10" t="s">
        <v>23</v>
      </c>
      <c r="J4168" s="10" t="s">
        <v>131</v>
      </c>
      <c r="K4168" s="10" t="s">
        <v>132</v>
      </c>
      <c r="L4168" s="10">
        <v>19134</v>
      </c>
      <c r="M4168" s="10" t="s">
        <v>133</v>
      </c>
      <c r="N4168" s="10" t="str">
        <f>_xlfn.XLOOKUP($M:$M,People!$B:$B,People!A:A)</f>
        <v>Chuck Magee</v>
      </c>
      <c r="O4168" s="10" t="s">
        <v>581</v>
      </c>
      <c r="P4168" s="10" t="str">
        <f>VLOOKUP(O4168,Products!$A:$E,3,FALSE)</f>
        <v>Office Depot</v>
      </c>
      <c r="Q4168" s="31">
        <f>INDEX(Products!$E:$E,MATCH(O4168,Products!$A:$A,0))</f>
        <v>0.34</v>
      </c>
      <c r="R4168" s="10" t="s">
        <v>64</v>
      </c>
      <c r="S4168" s="10" t="s">
        <v>144</v>
      </c>
      <c r="T4168" s="10" t="s">
        <v>582</v>
      </c>
      <c r="U4168" s="12">
        <v>54.384000000000007</v>
      </c>
      <c r="V4168" s="12">
        <v>2</v>
      </c>
      <c r="W4168" s="12">
        <v>0.2</v>
      </c>
      <c r="X4168" s="12">
        <v>1.359599999999995</v>
      </c>
    </row>
    <row r="4169" spans="1:24" ht="14" x14ac:dyDescent="0.3">
      <c r="A4169" s="9">
        <v>4165</v>
      </c>
      <c r="B4169" s="14" t="s">
        <v>8052</v>
      </c>
      <c r="C4169" s="15">
        <v>45655</v>
      </c>
      <c r="D4169" s="15">
        <v>45662</v>
      </c>
      <c r="E4169" s="10" t="s">
        <v>44</v>
      </c>
      <c r="F4169" s="10" t="s">
        <v>1241</v>
      </c>
      <c r="G4169" s="10" t="s">
        <v>1242</v>
      </c>
      <c r="H4169" s="10" t="s">
        <v>22</v>
      </c>
      <c r="I4169" s="10" t="s">
        <v>23</v>
      </c>
      <c r="J4169" s="10" t="s">
        <v>237</v>
      </c>
      <c r="K4169" s="10" t="s">
        <v>238</v>
      </c>
      <c r="L4169" s="10">
        <v>10035</v>
      </c>
      <c r="M4169" s="10" t="s">
        <v>133</v>
      </c>
      <c r="N4169" s="10" t="str">
        <f>_xlfn.XLOOKUP($M:$M,People!$B:$B,People!A:A)</f>
        <v>Chuck Magee</v>
      </c>
      <c r="O4169" s="10" t="s">
        <v>5873</v>
      </c>
      <c r="P4169" s="10" t="str">
        <f>VLOOKUP(O4169,Products!$A:$E,3,FALSE)</f>
        <v>Dell</v>
      </c>
      <c r="Q4169" s="31">
        <f>INDEX(Products!$E:$E,MATCH(O4169,Products!$A:$A,0))</f>
        <v>0.28000000000000003</v>
      </c>
      <c r="R4169" s="10" t="s">
        <v>41</v>
      </c>
      <c r="S4169" s="10" t="s">
        <v>510</v>
      </c>
      <c r="T4169" s="10" t="s">
        <v>5874</v>
      </c>
      <c r="U4169" s="12">
        <v>6.36</v>
      </c>
      <c r="V4169" s="12">
        <v>2</v>
      </c>
      <c r="W4169" s="12">
        <v>0</v>
      </c>
      <c r="X4169" s="12">
        <v>6.3600000000000101E-2</v>
      </c>
    </row>
    <row r="4170" spans="1:24" ht="14" x14ac:dyDescent="0.3">
      <c r="A4170" s="9">
        <v>4166</v>
      </c>
      <c r="B4170" s="14" t="s">
        <v>8053</v>
      </c>
      <c r="C4170" s="15">
        <v>45656</v>
      </c>
      <c r="D4170" s="15">
        <v>45660</v>
      </c>
      <c r="E4170" s="10" t="s">
        <v>44</v>
      </c>
      <c r="F4170" s="10" t="s">
        <v>427</v>
      </c>
      <c r="G4170" s="10" t="s">
        <v>428</v>
      </c>
      <c r="H4170" s="10" t="s">
        <v>22</v>
      </c>
      <c r="I4170" s="10" t="s">
        <v>23</v>
      </c>
      <c r="J4170" s="10" t="s">
        <v>37</v>
      </c>
      <c r="K4170" s="10" t="s">
        <v>38</v>
      </c>
      <c r="L4170" s="10">
        <v>90049</v>
      </c>
      <c r="M4170" s="10" t="s">
        <v>39</v>
      </c>
      <c r="N4170" s="10" t="str">
        <f>_xlfn.XLOOKUP($M:$M,People!$B:$B,People!A:A)</f>
        <v>Sadie Pawthorne</v>
      </c>
      <c r="O4170" s="10" t="s">
        <v>838</v>
      </c>
      <c r="P4170" s="10" t="str">
        <f>VLOOKUP(O4170,Products!$A:$E,3,FALSE)</f>
        <v>HP</v>
      </c>
      <c r="Q4170" s="31">
        <f>INDEX(Products!$E:$E,MATCH(O4170,Products!$A:$A,0))</f>
        <v>0.33</v>
      </c>
      <c r="R4170" s="10" t="s">
        <v>41</v>
      </c>
      <c r="S4170" s="10" t="s">
        <v>155</v>
      </c>
      <c r="T4170" s="10" t="s">
        <v>839</v>
      </c>
      <c r="U4170" s="12">
        <v>271.44</v>
      </c>
      <c r="V4170" s="12">
        <v>3</v>
      </c>
      <c r="W4170" s="12">
        <v>0</v>
      </c>
      <c r="X4170" s="12">
        <v>122.148</v>
      </c>
    </row>
    <row r="4171" spans="1:24" ht="14" x14ac:dyDescent="0.3">
      <c r="A4171" s="9">
        <v>4167</v>
      </c>
      <c r="B4171" s="14" t="s">
        <v>8053</v>
      </c>
      <c r="C4171" s="15">
        <v>45656</v>
      </c>
      <c r="D4171" s="15">
        <v>45660</v>
      </c>
      <c r="E4171" s="10" t="s">
        <v>44</v>
      </c>
      <c r="F4171" s="10" t="s">
        <v>427</v>
      </c>
      <c r="G4171" s="10" t="s">
        <v>428</v>
      </c>
      <c r="H4171" s="10" t="s">
        <v>22</v>
      </c>
      <c r="I4171" s="10" t="s">
        <v>23</v>
      </c>
      <c r="J4171" s="10" t="s">
        <v>37</v>
      </c>
      <c r="K4171" s="10" t="s">
        <v>38</v>
      </c>
      <c r="L4171" s="10">
        <v>90049</v>
      </c>
      <c r="M4171" s="10" t="s">
        <v>39</v>
      </c>
      <c r="N4171" s="10" t="str">
        <f>_xlfn.XLOOKUP($M:$M,People!$B:$B,People!A:A)</f>
        <v>Sadie Pawthorne</v>
      </c>
      <c r="O4171" s="10" t="s">
        <v>3682</v>
      </c>
      <c r="P4171" s="10" t="str">
        <f>VLOOKUP(O4171,Products!$A:$E,3,FALSE)</f>
        <v>Dell</v>
      </c>
      <c r="Q4171" s="31">
        <f>INDEX(Products!$E:$E,MATCH(O4171,Products!$A:$A,0))</f>
        <v>0.34</v>
      </c>
      <c r="R4171" s="10" t="s">
        <v>41</v>
      </c>
      <c r="S4171" s="10" t="s">
        <v>82</v>
      </c>
      <c r="T4171" s="10" t="s">
        <v>3683</v>
      </c>
      <c r="U4171" s="12">
        <v>68.52</v>
      </c>
      <c r="V4171" s="12">
        <v>3</v>
      </c>
      <c r="W4171" s="12">
        <v>0</v>
      </c>
      <c r="X4171" s="12">
        <v>31.519199999999998</v>
      </c>
    </row>
    <row r="4172" spans="1:24" ht="14" x14ac:dyDescent="0.3">
      <c r="A4172" s="9">
        <v>4168</v>
      </c>
      <c r="B4172" s="14" t="s">
        <v>8053</v>
      </c>
      <c r="C4172" s="15">
        <v>45656</v>
      </c>
      <c r="D4172" s="15">
        <v>45660</v>
      </c>
      <c r="E4172" s="10" t="s">
        <v>44</v>
      </c>
      <c r="F4172" s="10" t="s">
        <v>427</v>
      </c>
      <c r="G4172" s="10" t="s">
        <v>428</v>
      </c>
      <c r="H4172" s="10" t="s">
        <v>22</v>
      </c>
      <c r="I4172" s="10" t="s">
        <v>23</v>
      </c>
      <c r="J4172" s="10" t="s">
        <v>37</v>
      </c>
      <c r="K4172" s="10" t="s">
        <v>38</v>
      </c>
      <c r="L4172" s="10">
        <v>90049</v>
      </c>
      <c r="M4172" s="10" t="s">
        <v>39</v>
      </c>
      <c r="N4172" s="10" t="str">
        <f>_xlfn.XLOOKUP($M:$M,People!$B:$B,People!A:A)</f>
        <v>Sadie Pawthorne</v>
      </c>
      <c r="O4172" s="10" t="s">
        <v>1220</v>
      </c>
      <c r="P4172" s="10" t="str">
        <f>VLOOKUP(O4172,Products!$A:$E,3,FALSE)</f>
        <v>Avery</v>
      </c>
      <c r="Q4172" s="31">
        <f>INDEX(Products!$E:$E,MATCH(O4172,Products!$A:$A,0))</f>
        <v>0.39</v>
      </c>
      <c r="R4172" s="10" t="s">
        <v>41</v>
      </c>
      <c r="S4172" s="10" t="s">
        <v>53</v>
      </c>
      <c r="T4172" s="10" t="s">
        <v>1221</v>
      </c>
      <c r="U4172" s="12">
        <v>74.94</v>
      </c>
      <c r="V4172" s="12">
        <v>3</v>
      </c>
      <c r="W4172" s="12">
        <v>0</v>
      </c>
      <c r="X4172" s="12">
        <v>14.238599999999995</v>
      </c>
    </row>
    <row r="4173" spans="1:24" ht="14" x14ac:dyDescent="0.3">
      <c r="A4173" s="9">
        <v>4169</v>
      </c>
      <c r="B4173" s="14" t="s">
        <v>8053</v>
      </c>
      <c r="C4173" s="15">
        <v>45656</v>
      </c>
      <c r="D4173" s="15">
        <v>45660</v>
      </c>
      <c r="E4173" s="10" t="s">
        <v>44</v>
      </c>
      <c r="F4173" s="10" t="s">
        <v>427</v>
      </c>
      <c r="G4173" s="10" t="s">
        <v>428</v>
      </c>
      <c r="H4173" s="10" t="s">
        <v>22</v>
      </c>
      <c r="I4173" s="10" t="s">
        <v>23</v>
      </c>
      <c r="J4173" s="10" t="s">
        <v>37</v>
      </c>
      <c r="K4173" s="10" t="s">
        <v>38</v>
      </c>
      <c r="L4173" s="10">
        <v>90049</v>
      </c>
      <c r="M4173" s="10" t="s">
        <v>39</v>
      </c>
      <c r="N4173" s="10" t="str">
        <f>_xlfn.XLOOKUP($M:$M,People!$B:$B,People!A:A)</f>
        <v>Sadie Pawthorne</v>
      </c>
      <c r="O4173" s="10" t="s">
        <v>2207</v>
      </c>
      <c r="P4173" s="10" t="str">
        <f>VLOOKUP(O4173,Products!$A:$E,3,FALSE)</f>
        <v>Dell</v>
      </c>
      <c r="Q4173" s="31">
        <f>INDEX(Products!$E:$E,MATCH(O4173,Products!$A:$A,0))</f>
        <v>0.28000000000000003</v>
      </c>
      <c r="R4173" s="10" t="s">
        <v>64</v>
      </c>
      <c r="S4173" s="10" t="s">
        <v>599</v>
      </c>
      <c r="T4173" s="10" t="s">
        <v>2208</v>
      </c>
      <c r="U4173" s="12">
        <v>2548.5600000000004</v>
      </c>
      <c r="V4173" s="12">
        <v>6</v>
      </c>
      <c r="W4173" s="12">
        <v>0.2</v>
      </c>
      <c r="X4173" s="12">
        <v>286.71299999999962</v>
      </c>
    </row>
    <row r="4174" spans="1:24" ht="14" x14ac:dyDescent="0.3">
      <c r="A4174" s="9">
        <v>4170</v>
      </c>
      <c r="B4174" s="14" t="s">
        <v>8053</v>
      </c>
      <c r="C4174" s="15">
        <v>45656</v>
      </c>
      <c r="D4174" s="15">
        <v>45660</v>
      </c>
      <c r="E4174" s="10" t="s">
        <v>44</v>
      </c>
      <c r="F4174" s="10" t="s">
        <v>427</v>
      </c>
      <c r="G4174" s="10" t="s">
        <v>428</v>
      </c>
      <c r="H4174" s="10" t="s">
        <v>22</v>
      </c>
      <c r="I4174" s="10" t="s">
        <v>23</v>
      </c>
      <c r="J4174" s="10" t="s">
        <v>37</v>
      </c>
      <c r="K4174" s="10" t="s">
        <v>38</v>
      </c>
      <c r="L4174" s="10">
        <v>90049</v>
      </c>
      <c r="M4174" s="10" t="s">
        <v>39</v>
      </c>
      <c r="N4174" s="10" t="str">
        <f>_xlfn.XLOOKUP($M:$M,People!$B:$B,People!A:A)</f>
        <v>Sadie Pawthorne</v>
      </c>
      <c r="O4174" s="10" t="s">
        <v>3835</v>
      </c>
      <c r="P4174" s="10" t="str">
        <f>VLOOKUP(O4174,Products!$A:$E,3,FALSE)</f>
        <v>Office Depot</v>
      </c>
      <c r="Q4174" s="31">
        <f>INDEX(Products!$E:$E,MATCH(O4174,Products!$A:$A,0))</f>
        <v>0.4</v>
      </c>
      <c r="R4174" s="10" t="s">
        <v>64</v>
      </c>
      <c r="S4174" s="10" t="s">
        <v>65</v>
      </c>
      <c r="T4174" s="10" t="s">
        <v>3836</v>
      </c>
      <c r="U4174" s="12">
        <v>287.88</v>
      </c>
      <c r="V4174" s="12">
        <v>3</v>
      </c>
      <c r="W4174" s="12">
        <v>0.2</v>
      </c>
      <c r="X4174" s="12">
        <v>35.984999999999999</v>
      </c>
    </row>
    <row r="4175" spans="1:24" ht="14" x14ac:dyDescent="0.3">
      <c r="A4175" s="9">
        <v>4171</v>
      </c>
      <c r="B4175" s="14" t="s">
        <v>8054</v>
      </c>
      <c r="C4175" s="15">
        <v>45657</v>
      </c>
      <c r="D4175" s="15">
        <v>45662</v>
      </c>
      <c r="E4175" s="10" t="s">
        <v>44</v>
      </c>
      <c r="F4175" s="10" t="s">
        <v>4025</v>
      </c>
      <c r="G4175" s="10" t="s">
        <v>4026</v>
      </c>
      <c r="H4175" s="10" t="s">
        <v>22</v>
      </c>
      <c r="I4175" s="10" t="s">
        <v>23</v>
      </c>
      <c r="J4175" s="10" t="s">
        <v>665</v>
      </c>
      <c r="K4175" s="10" t="s">
        <v>94</v>
      </c>
      <c r="L4175" s="10">
        <v>75051</v>
      </c>
      <c r="M4175" s="10" t="s">
        <v>95</v>
      </c>
      <c r="N4175" s="10" t="str">
        <f>_xlfn.XLOOKUP($M:$M,People!$B:$B,People!A:A)</f>
        <v>Roxanne Rodriguez</v>
      </c>
      <c r="O4175" s="10" t="s">
        <v>4027</v>
      </c>
      <c r="P4175" s="10" t="str">
        <f>VLOOKUP(O4175,Products!$A:$E,3,FALSE)</f>
        <v>3M</v>
      </c>
      <c r="Q4175" s="31">
        <f>INDEX(Products!$E:$E,MATCH(O4175,Products!$A:$A,0))</f>
        <v>0.28000000000000003</v>
      </c>
      <c r="R4175" s="10" t="s">
        <v>28</v>
      </c>
      <c r="S4175" s="10" t="s">
        <v>58</v>
      </c>
      <c r="T4175" s="10" t="s">
        <v>4028</v>
      </c>
      <c r="U4175" s="12">
        <v>14.76</v>
      </c>
      <c r="V4175" s="12">
        <v>5</v>
      </c>
      <c r="W4175" s="12">
        <v>0.6</v>
      </c>
      <c r="X4175" s="12">
        <v>-11.439000000000004</v>
      </c>
    </row>
    <row r="4176" spans="1:24" ht="14" x14ac:dyDescent="0.3">
      <c r="A4176" s="9">
        <v>4172</v>
      </c>
      <c r="B4176" s="14" t="s">
        <v>8055</v>
      </c>
      <c r="C4176" s="15">
        <v>45657</v>
      </c>
      <c r="D4176" s="15">
        <v>45660</v>
      </c>
      <c r="E4176" s="10" t="s">
        <v>19</v>
      </c>
      <c r="F4176" s="10" t="s">
        <v>2416</v>
      </c>
      <c r="G4176" s="10" t="s">
        <v>2417</v>
      </c>
      <c r="H4176" s="10" t="s">
        <v>36</v>
      </c>
      <c r="I4176" s="10" t="s">
        <v>23</v>
      </c>
      <c r="J4176" s="10" t="s">
        <v>24</v>
      </c>
      <c r="K4176" s="10" t="s">
        <v>25</v>
      </c>
      <c r="L4176" s="10">
        <v>42420</v>
      </c>
      <c r="M4176" s="10" t="s">
        <v>26</v>
      </c>
      <c r="N4176" s="10" t="str">
        <f>_xlfn.XLOOKUP($M:$M,People!$B:$B,People!A:A)</f>
        <v>Fred Suzuki</v>
      </c>
      <c r="O4176" s="10" t="s">
        <v>3234</v>
      </c>
      <c r="P4176" s="10" t="str">
        <f>VLOOKUP(O4176,Products!$A:$E,3,FALSE)</f>
        <v>Logitech</v>
      </c>
      <c r="Q4176" s="31">
        <f>INDEX(Products!$E:$E,MATCH(O4176,Products!$A:$A,0))</f>
        <v>0.33</v>
      </c>
      <c r="R4176" s="10" t="s">
        <v>41</v>
      </c>
      <c r="S4176" s="10" t="s">
        <v>68</v>
      </c>
      <c r="T4176" s="10" t="s">
        <v>3235</v>
      </c>
      <c r="U4176" s="12">
        <v>364.79999999999995</v>
      </c>
      <c r="V4176" s="12">
        <v>12</v>
      </c>
      <c r="W4176" s="12">
        <v>0</v>
      </c>
      <c r="X4176" s="12">
        <v>167.80799999999999</v>
      </c>
    </row>
    <row r="4177" spans="1:24" ht="14" x14ac:dyDescent="0.3">
      <c r="A4177" s="9">
        <v>4173</v>
      </c>
      <c r="B4177" s="14" t="s">
        <v>8055</v>
      </c>
      <c r="C4177" s="15">
        <v>45657</v>
      </c>
      <c r="D4177" s="15">
        <v>45660</v>
      </c>
      <c r="E4177" s="10" t="s">
        <v>19</v>
      </c>
      <c r="F4177" s="10" t="s">
        <v>2416</v>
      </c>
      <c r="G4177" s="10" t="s">
        <v>2417</v>
      </c>
      <c r="H4177" s="10" t="s">
        <v>36</v>
      </c>
      <c r="I4177" s="10" t="s">
        <v>23</v>
      </c>
      <c r="J4177" s="10" t="s">
        <v>24</v>
      </c>
      <c r="K4177" s="10" t="s">
        <v>25</v>
      </c>
      <c r="L4177" s="10">
        <v>42420</v>
      </c>
      <c r="M4177" s="10" t="s">
        <v>26</v>
      </c>
      <c r="N4177" s="10" t="str">
        <f>_xlfn.XLOOKUP($M:$M,People!$B:$B,People!A:A)</f>
        <v>Fred Suzuki</v>
      </c>
      <c r="O4177" s="10" t="s">
        <v>979</v>
      </c>
      <c r="P4177" s="10" t="str">
        <f>VLOOKUP(O4177,Products!$A:$E,3,FALSE)</f>
        <v>Dell</v>
      </c>
      <c r="Q4177" s="31">
        <f>INDEX(Products!$E:$E,MATCH(O4177,Products!$A:$A,0))</f>
        <v>0.3</v>
      </c>
      <c r="R4177" s="10" t="s">
        <v>41</v>
      </c>
      <c r="S4177" s="10" t="s">
        <v>68</v>
      </c>
      <c r="T4177" s="10" t="s">
        <v>980</v>
      </c>
      <c r="U4177" s="12">
        <v>60.64</v>
      </c>
      <c r="V4177" s="12">
        <v>4</v>
      </c>
      <c r="W4177" s="12">
        <v>0</v>
      </c>
      <c r="X4177" s="12">
        <v>27.894399999999997</v>
      </c>
    </row>
    <row r="4178" spans="1:24" ht="14" x14ac:dyDescent="0.3">
      <c r="A4178" s="9">
        <v>4174</v>
      </c>
      <c r="B4178" s="14" t="s">
        <v>8054</v>
      </c>
      <c r="C4178" s="15">
        <v>45657</v>
      </c>
      <c r="D4178" s="15">
        <v>45662</v>
      </c>
      <c r="E4178" s="10" t="s">
        <v>44</v>
      </c>
      <c r="F4178" s="10" t="s">
        <v>4025</v>
      </c>
      <c r="G4178" s="10" t="s">
        <v>4026</v>
      </c>
      <c r="H4178" s="10" t="s">
        <v>22</v>
      </c>
      <c r="I4178" s="10" t="s">
        <v>23</v>
      </c>
      <c r="J4178" s="10" t="s">
        <v>665</v>
      </c>
      <c r="K4178" s="10" t="s">
        <v>94</v>
      </c>
      <c r="L4178" s="10">
        <v>75051</v>
      </c>
      <c r="M4178" s="10" t="s">
        <v>95</v>
      </c>
      <c r="N4178" s="10" t="str">
        <f>_xlfn.XLOOKUP($M:$M,People!$B:$B,People!A:A)</f>
        <v>Roxanne Rodriguez</v>
      </c>
      <c r="O4178" s="10" t="s">
        <v>3864</v>
      </c>
      <c r="P4178" s="10" t="str">
        <f>VLOOKUP(O4178,Products!$A:$E,3,FALSE)</f>
        <v>Samsung</v>
      </c>
      <c r="Q4178" s="31">
        <f>INDEX(Products!$E:$E,MATCH(O4178,Products!$A:$A,0))</f>
        <v>0.37</v>
      </c>
      <c r="R4178" s="10" t="s">
        <v>41</v>
      </c>
      <c r="S4178" s="10" t="s">
        <v>68</v>
      </c>
      <c r="T4178" s="10" t="s">
        <v>3865</v>
      </c>
      <c r="U4178" s="12">
        <v>3.6559999999999993</v>
      </c>
      <c r="V4178" s="12">
        <v>4</v>
      </c>
      <c r="W4178" s="12">
        <v>0.8</v>
      </c>
      <c r="X4178" s="12">
        <v>-5.8496000000000024</v>
      </c>
    </row>
    <row r="4179" spans="1:24" ht="14" x14ac:dyDescent="0.3">
      <c r="A4179" s="9">
        <v>4175</v>
      </c>
      <c r="B4179" s="14" t="s">
        <v>8055</v>
      </c>
      <c r="C4179" s="15">
        <v>45657</v>
      </c>
      <c r="D4179" s="15">
        <v>45660</v>
      </c>
      <c r="E4179" s="10" t="s">
        <v>19</v>
      </c>
      <c r="F4179" s="10" t="s">
        <v>2416</v>
      </c>
      <c r="G4179" s="10" t="s">
        <v>2417</v>
      </c>
      <c r="H4179" s="10" t="s">
        <v>36</v>
      </c>
      <c r="I4179" s="10" t="s">
        <v>23</v>
      </c>
      <c r="J4179" s="10" t="s">
        <v>24</v>
      </c>
      <c r="K4179" s="10" t="s">
        <v>25</v>
      </c>
      <c r="L4179" s="10">
        <v>42420</v>
      </c>
      <c r="M4179" s="10" t="s">
        <v>26</v>
      </c>
      <c r="N4179" s="10" t="str">
        <f>_xlfn.XLOOKUP($M:$M,People!$B:$B,People!A:A)</f>
        <v>Fred Suzuki</v>
      </c>
      <c r="O4179" s="10" t="s">
        <v>2580</v>
      </c>
      <c r="P4179" s="10" t="str">
        <f>VLOOKUP(O4179,Products!$A:$E,3,FALSE)</f>
        <v>Avery</v>
      </c>
      <c r="Q4179" s="31">
        <f>INDEX(Products!$E:$E,MATCH(O4179,Products!$A:$A,0))</f>
        <v>0.28999999999999998</v>
      </c>
      <c r="R4179" s="10" t="s">
        <v>41</v>
      </c>
      <c r="S4179" s="10" t="s">
        <v>68</v>
      </c>
      <c r="T4179" s="10" t="s">
        <v>2581</v>
      </c>
      <c r="U4179" s="12">
        <v>76.3</v>
      </c>
      <c r="V4179" s="12">
        <v>5</v>
      </c>
      <c r="W4179" s="12">
        <v>0</v>
      </c>
      <c r="X4179" s="12">
        <v>38.15</v>
      </c>
    </row>
    <row r="4180" spans="1:24" ht="14" x14ac:dyDescent="0.3">
      <c r="A4180" s="9">
        <v>4176</v>
      </c>
      <c r="B4180" s="14" t="s">
        <v>8056</v>
      </c>
      <c r="C4180" s="15">
        <v>45657</v>
      </c>
      <c r="D4180" s="15">
        <v>45659</v>
      </c>
      <c r="E4180" s="10" t="s">
        <v>19</v>
      </c>
      <c r="F4180" s="10" t="s">
        <v>4935</v>
      </c>
      <c r="G4180" s="10" t="s">
        <v>4936</v>
      </c>
      <c r="H4180" s="10" t="s">
        <v>36</v>
      </c>
      <c r="I4180" s="10" t="s">
        <v>23</v>
      </c>
      <c r="J4180" s="10" t="s">
        <v>771</v>
      </c>
      <c r="K4180" s="10" t="s">
        <v>212</v>
      </c>
      <c r="L4180" s="10">
        <v>48205</v>
      </c>
      <c r="M4180" s="10" t="s">
        <v>95</v>
      </c>
      <c r="N4180" s="10" t="str">
        <f>_xlfn.XLOOKUP($M:$M,People!$B:$B,People!A:A)</f>
        <v>Roxanne Rodriguez</v>
      </c>
      <c r="O4180" s="10" t="s">
        <v>3039</v>
      </c>
      <c r="P4180" s="10" t="str">
        <f>VLOOKUP(O4180,Products!$A:$E,3,FALSE)</f>
        <v>Office Depot</v>
      </c>
      <c r="Q4180" s="31">
        <f>INDEX(Products!$E:$E,MATCH(O4180,Products!$A:$A,0))</f>
        <v>0.28000000000000003</v>
      </c>
      <c r="R4180" s="10" t="s">
        <v>41</v>
      </c>
      <c r="S4180" s="10" t="s">
        <v>68</v>
      </c>
      <c r="T4180" s="10" t="s">
        <v>3040</v>
      </c>
      <c r="U4180" s="12">
        <v>116.4</v>
      </c>
      <c r="V4180" s="12">
        <v>8</v>
      </c>
      <c r="W4180" s="12">
        <v>0</v>
      </c>
      <c r="X4180" s="12">
        <v>52.379999999999995</v>
      </c>
    </row>
    <row r="4181" spans="1:24" ht="14" x14ac:dyDescent="0.3">
      <c r="A4181" s="9">
        <v>4177</v>
      </c>
      <c r="B4181" s="14" t="s">
        <v>8055</v>
      </c>
      <c r="C4181" s="15">
        <v>45657</v>
      </c>
      <c r="D4181" s="15">
        <v>45660</v>
      </c>
      <c r="E4181" s="10" t="s">
        <v>19</v>
      </c>
      <c r="F4181" s="10" t="s">
        <v>2416</v>
      </c>
      <c r="G4181" s="10" t="s">
        <v>2417</v>
      </c>
      <c r="H4181" s="10" t="s">
        <v>36</v>
      </c>
      <c r="I4181" s="10" t="s">
        <v>23</v>
      </c>
      <c r="J4181" s="10" t="s">
        <v>24</v>
      </c>
      <c r="K4181" s="10" t="s">
        <v>25</v>
      </c>
      <c r="L4181" s="10">
        <v>42420</v>
      </c>
      <c r="M4181" s="10" t="s">
        <v>26</v>
      </c>
      <c r="N4181" s="10" t="str">
        <f>_xlfn.XLOOKUP($M:$M,People!$B:$B,People!A:A)</f>
        <v>Fred Suzuki</v>
      </c>
      <c r="O4181" s="10" t="s">
        <v>1214</v>
      </c>
      <c r="P4181" s="10" t="str">
        <f>VLOOKUP(O4181,Products!$A:$E,3,FALSE)</f>
        <v>Logitech</v>
      </c>
      <c r="Q4181" s="31">
        <f>INDEX(Products!$E:$E,MATCH(O4181,Products!$A:$A,0))</f>
        <v>0.35</v>
      </c>
      <c r="R4181" s="10" t="s">
        <v>41</v>
      </c>
      <c r="S4181" s="10" t="s">
        <v>68</v>
      </c>
      <c r="T4181" s="10" t="s">
        <v>1215</v>
      </c>
      <c r="U4181" s="12">
        <v>94.74</v>
      </c>
      <c r="V4181" s="12">
        <v>3</v>
      </c>
      <c r="W4181" s="12">
        <v>0</v>
      </c>
      <c r="X4181" s="12">
        <v>44.527799999999992</v>
      </c>
    </row>
    <row r="4182" spans="1:24" ht="14" x14ac:dyDescent="0.3">
      <c r="A4182" s="9">
        <v>4178</v>
      </c>
      <c r="B4182" s="14" t="s">
        <v>8057</v>
      </c>
      <c r="C4182" s="15">
        <v>45657</v>
      </c>
      <c r="D4182" s="15">
        <v>45661</v>
      </c>
      <c r="E4182" s="10" t="s">
        <v>44</v>
      </c>
      <c r="F4182" s="10" t="s">
        <v>917</v>
      </c>
      <c r="G4182" s="10" t="s">
        <v>918</v>
      </c>
      <c r="H4182" s="10" t="s">
        <v>22</v>
      </c>
      <c r="I4182" s="10" t="s">
        <v>23</v>
      </c>
      <c r="J4182" s="10" t="s">
        <v>3791</v>
      </c>
      <c r="K4182" s="10" t="s">
        <v>1526</v>
      </c>
      <c r="L4182" s="10">
        <v>59801</v>
      </c>
      <c r="M4182" s="10" t="s">
        <v>39</v>
      </c>
      <c r="N4182" s="10" t="str">
        <f>_xlfn.XLOOKUP($M:$M,People!$B:$B,People!A:A)</f>
        <v>Sadie Pawthorne</v>
      </c>
      <c r="O4182" s="10" t="s">
        <v>1895</v>
      </c>
      <c r="P4182" s="10" t="str">
        <f>VLOOKUP(O4182,Products!$A:$E,3,FALSE)</f>
        <v>Samsung</v>
      </c>
      <c r="Q4182" s="31">
        <f>INDEX(Products!$E:$E,MATCH(O4182,Products!$A:$A,0))</f>
        <v>0.33</v>
      </c>
      <c r="R4182" s="10" t="s">
        <v>41</v>
      </c>
      <c r="S4182" s="10" t="s">
        <v>68</v>
      </c>
      <c r="T4182" s="10" t="s">
        <v>1896</v>
      </c>
      <c r="U4182" s="12">
        <v>487.98400000000004</v>
      </c>
      <c r="V4182" s="12">
        <v>2</v>
      </c>
      <c r="W4182" s="12">
        <v>0.2</v>
      </c>
      <c r="X4182" s="12">
        <v>152.49499999999998</v>
      </c>
    </row>
    <row r="4183" spans="1:24" ht="14" x14ac:dyDescent="0.3">
      <c r="A4183" s="9">
        <v>4179</v>
      </c>
      <c r="B4183" s="14" t="s">
        <v>8058</v>
      </c>
      <c r="C4183" s="15">
        <v>45657</v>
      </c>
      <c r="D4183" s="15">
        <v>45661</v>
      </c>
      <c r="E4183" s="10" t="s">
        <v>44</v>
      </c>
      <c r="F4183" s="10" t="s">
        <v>5577</v>
      </c>
      <c r="G4183" s="10" t="s">
        <v>5578</v>
      </c>
      <c r="H4183" s="10" t="s">
        <v>22</v>
      </c>
      <c r="I4183" s="10" t="s">
        <v>23</v>
      </c>
      <c r="J4183" s="10" t="s">
        <v>1080</v>
      </c>
      <c r="K4183" s="10" t="s">
        <v>94</v>
      </c>
      <c r="L4183" s="10">
        <v>78745</v>
      </c>
      <c r="M4183" s="10" t="s">
        <v>95</v>
      </c>
      <c r="N4183" s="10" t="str">
        <f>_xlfn.XLOOKUP($M:$M,People!$B:$B,People!A:A)</f>
        <v>Roxanne Rodriguez</v>
      </c>
      <c r="O4183" s="10" t="s">
        <v>2757</v>
      </c>
      <c r="P4183" s="10" t="str">
        <f>VLOOKUP(O4183,Products!$A:$E,3,FALSE)</f>
        <v>Office Depot</v>
      </c>
      <c r="Q4183" s="31">
        <f>INDEX(Products!$E:$E,MATCH(O4183,Products!$A:$A,0))</f>
        <v>0.26</v>
      </c>
      <c r="R4183" s="10" t="s">
        <v>41</v>
      </c>
      <c r="S4183" s="10" t="s">
        <v>240</v>
      </c>
      <c r="T4183" s="10" t="s">
        <v>2758</v>
      </c>
      <c r="U4183" s="12">
        <v>3.4880000000000004</v>
      </c>
      <c r="V4183" s="12">
        <v>2</v>
      </c>
      <c r="W4183" s="12">
        <v>0.2</v>
      </c>
      <c r="X4183" s="12">
        <v>0.56679999999999997</v>
      </c>
    </row>
    <row r="4184" spans="1:24" ht="14" x14ac:dyDescent="0.3">
      <c r="A4184" s="9">
        <v>4180</v>
      </c>
      <c r="B4184" s="14" t="s">
        <v>8058</v>
      </c>
      <c r="C4184" s="15">
        <v>45657</v>
      </c>
      <c r="D4184" s="15">
        <v>45661</v>
      </c>
      <c r="E4184" s="10" t="s">
        <v>44</v>
      </c>
      <c r="F4184" s="10" t="s">
        <v>5577</v>
      </c>
      <c r="G4184" s="10" t="s">
        <v>5578</v>
      </c>
      <c r="H4184" s="10" t="s">
        <v>22</v>
      </c>
      <c r="I4184" s="10" t="s">
        <v>23</v>
      </c>
      <c r="J4184" s="10" t="s">
        <v>1080</v>
      </c>
      <c r="K4184" s="10" t="s">
        <v>94</v>
      </c>
      <c r="L4184" s="10">
        <v>78745</v>
      </c>
      <c r="M4184" s="10" t="s">
        <v>95</v>
      </c>
      <c r="N4184" s="10" t="str">
        <f>_xlfn.XLOOKUP($M:$M,People!$B:$B,People!A:A)</f>
        <v>Roxanne Rodriguez</v>
      </c>
      <c r="O4184" s="10" t="s">
        <v>2073</v>
      </c>
      <c r="P4184" s="10" t="str">
        <f>VLOOKUP(O4184,Products!$A:$E,3,FALSE)</f>
        <v>Dell</v>
      </c>
      <c r="Q4184" s="31">
        <f>INDEX(Products!$E:$E,MATCH(O4184,Products!$A:$A,0))</f>
        <v>0.38</v>
      </c>
      <c r="R4184" s="10" t="s">
        <v>41</v>
      </c>
      <c r="S4184" s="10" t="s">
        <v>53</v>
      </c>
      <c r="T4184" s="10" t="s">
        <v>2074</v>
      </c>
      <c r="U4184" s="12">
        <v>152.68800000000002</v>
      </c>
      <c r="V4184" s="12">
        <v>2</v>
      </c>
      <c r="W4184" s="12">
        <v>0.2</v>
      </c>
      <c r="X4184" s="12">
        <v>-26.720400000000019</v>
      </c>
    </row>
    <row r="4185" spans="1:24" ht="14" x14ac:dyDescent="0.3">
      <c r="A4185" s="9">
        <v>4181</v>
      </c>
      <c r="B4185" s="14" t="s">
        <v>8058</v>
      </c>
      <c r="C4185" s="15">
        <v>45657</v>
      </c>
      <c r="D4185" s="15">
        <v>45661</v>
      </c>
      <c r="E4185" s="10" t="s">
        <v>44</v>
      </c>
      <c r="F4185" s="10" t="s">
        <v>5577</v>
      </c>
      <c r="G4185" s="10" t="s">
        <v>5578</v>
      </c>
      <c r="H4185" s="10" t="s">
        <v>22</v>
      </c>
      <c r="I4185" s="10" t="s">
        <v>23</v>
      </c>
      <c r="J4185" s="10" t="s">
        <v>1080</v>
      </c>
      <c r="K4185" s="10" t="s">
        <v>94</v>
      </c>
      <c r="L4185" s="10">
        <v>78745</v>
      </c>
      <c r="M4185" s="10" t="s">
        <v>95</v>
      </c>
      <c r="N4185" s="10" t="str">
        <f>_xlfn.XLOOKUP($M:$M,People!$B:$B,People!A:A)</f>
        <v>Roxanne Rodriguez</v>
      </c>
      <c r="O4185" s="10" t="s">
        <v>1130</v>
      </c>
      <c r="P4185" s="10" t="str">
        <f>VLOOKUP(O4185,Products!$A:$E,3,FALSE)</f>
        <v>3M</v>
      </c>
      <c r="Q4185" s="31">
        <f>INDEX(Products!$E:$E,MATCH(O4185,Products!$A:$A,0))</f>
        <v>0.34</v>
      </c>
      <c r="R4185" s="10" t="s">
        <v>41</v>
      </c>
      <c r="S4185" s="10" t="s">
        <v>510</v>
      </c>
      <c r="T4185" s="10" t="s">
        <v>1131</v>
      </c>
      <c r="U4185" s="12">
        <v>5.8880000000000008</v>
      </c>
      <c r="V4185" s="12">
        <v>2</v>
      </c>
      <c r="W4185" s="12">
        <v>0.2</v>
      </c>
      <c r="X4185" s="12">
        <v>-1.3248000000000004</v>
      </c>
    </row>
    <row r="4186" spans="1:24" ht="14" x14ac:dyDescent="0.3">
      <c r="A4186" s="9">
        <v>4182</v>
      </c>
      <c r="B4186" s="14" t="s">
        <v>8059</v>
      </c>
      <c r="C4186" s="15">
        <v>45659</v>
      </c>
      <c r="D4186" s="15">
        <v>45664</v>
      </c>
      <c r="E4186" s="10" t="s">
        <v>44</v>
      </c>
      <c r="F4186" s="10" t="s">
        <v>4197</v>
      </c>
      <c r="G4186" s="10" t="s">
        <v>4198</v>
      </c>
      <c r="H4186" s="10" t="s">
        <v>36</v>
      </c>
      <c r="I4186" s="10" t="s">
        <v>23</v>
      </c>
      <c r="J4186" s="10" t="s">
        <v>5435</v>
      </c>
      <c r="K4186" s="10" t="s">
        <v>2318</v>
      </c>
      <c r="L4186" s="10">
        <v>20877</v>
      </c>
      <c r="M4186" s="10" t="s">
        <v>133</v>
      </c>
      <c r="N4186" s="10" t="str">
        <f>_xlfn.XLOOKUP($M:$M,People!$B:$B,People!A:A)</f>
        <v>Chuck Magee</v>
      </c>
      <c r="O4186" s="10" t="s">
        <v>941</v>
      </c>
      <c r="P4186" s="10" t="str">
        <f>VLOOKUP(O4186,Products!$A:$E,3,FALSE)</f>
        <v>Staples</v>
      </c>
      <c r="Q4186" s="31">
        <f>INDEX(Products!$E:$E,MATCH(O4186,Products!$A:$A,0))</f>
        <v>0.25</v>
      </c>
      <c r="R4186" s="10" t="s">
        <v>28</v>
      </c>
      <c r="S4186" s="10" t="s">
        <v>29</v>
      </c>
      <c r="T4186" s="10" t="s">
        <v>942</v>
      </c>
      <c r="U4186" s="12">
        <v>173.94</v>
      </c>
      <c r="V4186" s="12">
        <v>3</v>
      </c>
      <c r="W4186" s="12">
        <v>0</v>
      </c>
      <c r="X4186" s="12">
        <v>38.266800000000003</v>
      </c>
    </row>
    <row r="4187" spans="1:24" ht="14" x14ac:dyDescent="0.3">
      <c r="A4187" s="9">
        <v>4183</v>
      </c>
      <c r="B4187" s="14" t="s">
        <v>8059</v>
      </c>
      <c r="C4187" s="15">
        <v>45659</v>
      </c>
      <c r="D4187" s="15">
        <v>45664</v>
      </c>
      <c r="E4187" s="10" t="s">
        <v>44</v>
      </c>
      <c r="F4187" s="10" t="s">
        <v>4197</v>
      </c>
      <c r="G4187" s="10" t="s">
        <v>4198</v>
      </c>
      <c r="H4187" s="10" t="s">
        <v>36</v>
      </c>
      <c r="I4187" s="10" t="s">
        <v>23</v>
      </c>
      <c r="J4187" s="10" t="s">
        <v>5435</v>
      </c>
      <c r="K4187" s="10" t="s">
        <v>2318</v>
      </c>
      <c r="L4187" s="10">
        <v>20877</v>
      </c>
      <c r="M4187" s="10" t="s">
        <v>133</v>
      </c>
      <c r="N4187" s="10" t="str">
        <f>_xlfn.XLOOKUP($M:$M,People!$B:$B,People!A:A)</f>
        <v>Chuck Magee</v>
      </c>
      <c r="O4187" s="10" t="s">
        <v>3667</v>
      </c>
      <c r="P4187" s="10" t="str">
        <f>VLOOKUP(O4187,Products!$A:$E,3,FALSE)</f>
        <v>Avery</v>
      </c>
      <c r="Q4187" s="31">
        <f>INDEX(Products!$E:$E,MATCH(O4187,Products!$A:$A,0))</f>
        <v>0.39</v>
      </c>
      <c r="R4187" s="10" t="s">
        <v>64</v>
      </c>
      <c r="S4187" s="10" t="s">
        <v>65</v>
      </c>
      <c r="T4187" s="10" t="s">
        <v>3668</v>
      </c>
      <c r="U4187" s="12">
        <v>231.98</v>
      </c>
      <c r="V4187" s="12">
        <v>2</v>
      </c>
      <c r="W4187" s="12">
        <v>0</v>
      </c>
      <c r="X4187" s="12">
        <v>67.274199999999979</v>
      </c>
    </row>
    <row r="4188" spans="1:24" ht="14" x14ac:dyDescent="0.3">
      <c r="A4188" s="9">
        <v>4184</v>
      </c>
      <c r="B4188" s="14" t="s">
        <v>8060</v>
      </c>
      <c r="C4188" s="15">
        <v>45660</v>
      </c>
      <c r="D4188" s="15">
        <v>45665</v>
      </c>
      <c r="E4188" s="10" t="s">
        <v>44</v>
      </c>
      <c r="F4188" s="10" t="s">
        <v>4447</v>
      </c>
      <c r="G4188" s="10" t="s">
        <v>4448</v>
      </c>
      <c r="H4188" s="10" t="s">
        <v>36</v>
      </c>
      <c r="I4188" s="10" t="s">
        <v>23</v>
      </c>
      <c r="J4188" s="10" t="s">
        <v>5185</v>
      </c>
      <c r="K4188" s="10" t="s">
        <v>570</v>
      </c>
      <c r="L4188" s="10">
        <v>74012</v>
      </c>
      <c r="M4188" s="10" t="s">
        <v>95</v>
      </c>
      <c r="N4188" s="10" t="str">
        <f>_xlfn.XLOOKUP($M:$M,People!$B:$B,People!A:A)</f>
        <v>Roxanne Rodriguez</v>
      </c>
      <c r="O4188" s="10" t="s">
        <v>1180</v>
      </c>
      <c r="P4188" s="10" t="str">
        <f>VLOOKUP(O4188,Products!$A:$E,3,FALSE)</f>
        <v>HP</v>
      </c>
      <c r="Q4188" s="31">
        <f>INDEX(Products!$E:$E,MATCH(O4188,Products!$A:$A,0))</f>
        <v>0.31</v>
      </c>
      <c r="R4188" s="10" t="s">
        <v>28</v>
      </c>
      <c r="S4188" s="10" t="s">
        <v>50</v>
      </c>
      <c r="T4188" s="10" t="s">
        <v>1181</v>
      </c>
      <c r="U4188" s="12">
        <v>1592.8500000000001</v>
      </c>
      <c r="V4188" s="12">
        <v>7</v>
      </c>
      <c r="W4188" s="12">
        <v>0</v>
      </c>
      <c r="X4188" s="12">
        <v>350.42700000000002</v>
      </c>
    </row>
    <row r="4189" spans="1:24" ht="14" x14ac:dyDescent="0.3">
      <c r="A4189" s="9">
        <v>4185</v>
      </c>
      <c r="B4189" s="14" t="s">
        <v>8060</v>
      </c>
      <c r="C4189" s="15">
        <v>45660</v>
      </c>
      <c r="D4189" s="15">
        <v>45665</v>
      </c>
      <c r="E4189" s="10" t="s">
        <v>44</v>
      </c>
      <c r="F4189" s="10" t="s">
        <v>4447</v>
      </c>
      <c r="G4189" s="10" t="s">
        <v>4448</v>
      </c>
      <c r="H4189" s="10" t="s">
        <v>36</v>
      </c>
      <c r="I4189" s="10" t="s">
        <v>23</v>
      </c>
      <c r="J4189" s="10" t="s">
        <v>5185</v>
      </c>
      <c r="K4189" s="10" t="s">
        <v>570</v>
      </c>
      <c r="L4189" s="10">
        <v>74012</v>
      </c>
      <c r="M4189" s="10" t="s">
        <v>95</v>
      </c>
      <c r="N4189" s="10" t="str">
        <f>_xlfn.XLOOKUP($M:$M,People!$B:$B,People!A:A)</f>
        <v>Roxanne Rodriguez</v>
      </c>
      <c r="O4189" s="10" t="s">
        <v>3204</v>
      </c>
      <c r="P4189" s="10" t="str">
        <f>VLOOKUP(O4189,Products!$A:$E,3,FALSE)</f>
        <v>Canon</v>
      </c>
      <c r="Q4189" s="31">
        <f>INDEX(Products!$E:$E,MATCH(O4189,Products!$A:$A,0))</f>
        <v>0.3</v>
      </c>
      <c r="R4189" s="10" t="s">
        <v>41</v>
      </c>
      <c r="S4189" s="10" t="s">
        <v>68</v>
      </c>
      <c r="T4189" s="10" t="s">
        <v>1061</v>
      </c>
      <c r="U4189" s="12">
        <v>11.88</v>
      </c>
      <c r="V4189" s="12">
        <v>2</v>
      </c>
      <c r="W4189" s="12">
        <v>0</v>
      </c>
      <c r="X4189" s="12">
        <v>5.3460000000000001</v>
      </c>
    </row>
    <row r="4190" spans="1:24" ht="14" x14ac:dyDescent="0.3">
      <c r="A4190" s="9">
        <v>4186</v>
      </c>
      <c r="B4190" s="14" t="s">
        <v>8061</v>
      </c>
      <c r="C4190" s="15">
        <v>45660</v>
      </c>
      <c r="D4190" s="15">
        <v>45662</v>
      </c>
      <c r="E4190" s="10" t="s">
        <v>168</v>
      </c>
      <c r="F4190" s="10" t="s">
        <v>1714</v>
      </c>
      <c r="G4190" s="10" t="s">
        <v>1715</v>
      </c>
      <c r="H4190" s="10" t="s">
        <v>22</v>
      </c>
      <c r="I4190" s="10" t="s">
        <v>23</v>
      </c>
      <c r="J4190" s="10" t="s">
        <v>37</v>
      </c>
      <c r="K4190" s="10" t="s">
        <v>38</v>
      </c>
      <c r="L4190" s="10">
        <v>90045</v>
      </c>
      <c r="M4190" s="10" t="s">
        <v>39</v>
      </c>
      <c r="N4190" s="10" t="str">
        <f>_xlfn.XLOOKUP($M:$M,People!$B:$B,People!A:A)</f>
        <v>Sadie Pawthorne</v>
      </c>
      <c r="O4190" s="10" t="s">
        <v>4109</v>
      </c>
      <c r="P4190" s="10" t="str">
        <f>VLOOKUP(O4190,Products!$A:$E,3,FALSE)</f>
        <v>Samsung</v>
      </c>
      <c r="Q4190" s="31">
        <f>INDEX(Products!$E:$E,MATCH(O4190,Products!$A:$A,0))</f>
        <v>0.39</v>
      </c>
      <c r="R4190" s="10" t="s">
        <v>41</v>
      </c>
      <c r="S4190" s="10" t="s">
        <v>53</v>
      </c>
      <c r="T4190" s="10" t="s">
        <v>4110</v>
      </c>
      <c r="U4190" s="12">
        <v>114.46</v>
      </c>
      <c r="V4190" s="12">
        <v>2</v>
      </c>
      <c r="W4190" s="12">
        <v>0</v>
      </c>
      <c r="X4190" s="12">
        <v>28.614999999999995</v>
      </c>
    </row>
    <row r="4191" spans="1:24" ht="14" x14ac:dyDescent="0.3">
      <c r="A4191" s="9">
        <v>4187</v>
      </c>
      <c r="B4191" s="14" t="s">
        <v>8062</v>
      </c>
      <c r="C4191" s="15">
        <v>45660</v>
      </c>
      <c r="D4191" s="15">
        <v>45665</v>
      </c>
      <c r="E4191" s="10" t="s">
        <v>44</v>
      </c>
      <c r="F4191" s="10" t="s">
        <v>879</v>
      </c>
      <c r="G4191" s="10" t="s">
        <v>880</v>
      </c>
      <c r="H4191" s="10" t="s">
        <v>36</v>
      </c>
      <c r="I4191" s="10" t="s">
        <v>23</v>
      </c>
      <c r="J4191" s="10" t="s">
        <v>595</v>
      </c>
      <c r="K4191" s="10" t="s">
        <v>94</v>
      </c>
      <c r="L4191" s="10">
        <v>78207</v>
      </c>
      <c r="M4191" s="10" t="s">
        <v>95</v>
      </c>
      <c r="N4191" s="10" t="str">
        <f>_xlfn.XLOOKUP($M:$M,People!$B:$B,People!A:A)</f>
        <v>Roxanne Rodriguez</v>
      </c>
      <c r="O4191" s="10" t="s">
        <v>3862</v>
      </c>
      <c r="P4191" s="10" t="str">
        <f>VLOOKUP(O4191,Products!$A:$E,3,FALSE)</f>
        <v>HP</v>
      </c>
      <c r="Q4191" s="31">
        <f>INDEX(Products!$E:$E,MATCH(O4191,Products!$A:$A,0))</f>
        <v>0.37</v>
      </c>
      <c r="R4191" s="10" t="s">
        <v>64</v>
      </c>
      <c r="S4191" s="10" t="s">
        <v>144</v>
      </c>
      <c r="T4191" s="10" t="s">
        <v>3863</v>
      </c>
      <c r="U4191" s="12">
        <v>30.080000000000002</v>
      </c>
      <c r="V4191" s="12">
        <v>2</v>
      </c>
      <c r="W4191" s="12">
        <v>0.2</v>
      </c>
      <c r="X4191" s="12">
        <v>-5.2640000000000002</v>
      </c>
    </row>
    <row r="4192" spans="1:24" ht="14" x14ac:dyDescent="0.3">
      <c r="A4192" s="9">
        <v>4188</v>
      </c>
      <c r="B4192" s="14" t="s">
        <v>8062</v>
      </c>
      <c r="C4192" s="15">
        <v>45660</v>
      </c>
      <c r="D4192" s="15">
        <v>45665</v>
      </c>
      <c r="E4192" s="10" t="s">
        <v>44</v>
      </c>
      <c r="F4192" s="10" t="s">
        <v>879</v>
      </c>
      <c r="G4192" s="10" t="s">
        <v>880</v>
      </c>
      <c r="H4192" s="10" t="s">
        <v>36</v>
      </c>
      <c r="I4192" s="10" t="s">
        <v>23</v>
      </c>
      <c r="J4192" s="10" t="s">
        <v>595</v>
      </c>
      <c r="K4192" s="10" t="s">
        <v>94</v>
      </c>
      <c r="L4192" s="10">
        <v>78207</v>
      </c>
      <c r="M4192" s="10" t="s">
        <v>95</v>
      </c>
      <c r="N4192" s="10" t="str">
        <f>_xlfn.XLOOKUP($M:$M,People!$B:$B,People!A:A)</f>
        <v>Roxanne Rodriguez</v>
      </c>
      <c r="O4192" s="10" t="s">
        <v>5161</v>
      </c>
      <c r="P4192" s="10" t="str">
        <f>VLOOKUP(O4192,Products!$A:$E,3,FALSE)</f>
        <v>Canon</v>
      </c>
      <c r="Q4192" s="31">
        <f>INDEX(Products!$E:$E,MATCH(O4192,Products!$A:$A,0))</f>
        <v>0.34</v>
      </c>
      <c r="R4192" s="10" t="s">
        <v>64</v>
      </c>
      <c r="S4192" s="10" t="s">
        <v>144</v>
      </c>
      <c r="T4192" s="10" t="s">
        <v>5162</v>
      </c>
      <c r="U4192" s="12">
        <v>165.60000000000002</v>
      </c>
      <c r="V4192" s="12">
        <v>3</v>
      </c>
      <c r="W4192" s="12">
        <v>0.2</v>
      </c>
      <c r="X4192" s="12">
        <v>-6.2100000000000151</v>
      </c>
    </row>
    <row r="4193" spans="1:24" ht="14" x14ac:dyDescent="0.3">
      <c r="A4193" s="9">
        <v>4189</v>
      </c>
      <c r="B4193" s="14" t="s">
        <v>8062</v>
      </c>
      <c r="C4193" s="15">
        <v>45660</v>
      </c>
      <c r="D4193" s="15">
        <v>45665</v>
      </c>
      <c r="E4193" s="10" t="s">
        <v>44</v>
      </c>
      <c r="F4193" s="10" t="s">
        <v>879</v>
      </c>
      <c r="G4193" s="10" t="s">
        <v>880</v>
      </c>
      <c r="H4193" s="10" t="s">
        <v>36</v>
      </c>
      <c r="I4193" s="10" t="s">
        <v>23</v>
      </c>
      <c r="J4193" s="10" t="s">
        <v>595</v>
      </c>
      <c r="K4193" s="10" t="s">
        <v>94</v>
      </c>
      <c r="L4193" s="10">
        <v>78207</v>
      </c>
      <c r="M4193" s="10" t="s">
        <v>95</v>
      </c>
      <c r="N4193" s="10" t="str">
        <f>_xlfn.XLOOKUP($M:$M,People!$B:$B,People!A:A)</f>
        <v>Roxanne Rodriguez</v>
      </c>
      <c r="O4193" s="10" t="s">
        <v>4520</v>
      </c>
      <c r="P4193" s="10" t="str">
        <f>VLOOKUP(O4193,Products!$A:$E,3,FALSE)</f>
        <v>Avery</v>
      </c>
      <c r="Q4193" s="31">
        <f>INDEX(Products!$E:$E,MATCH(O4193,Products!$A:$A,0))</f>
        <v>0.31</v>
      </c>
      <c r="R4193" s="10" t="s">
        <v>64</v>
      </c>
      <c r="S4193" s="10" t="s">
        <v>65</v>
      </c>
      <c r="T4193" s="10" t="s">
        <v>4521</v>
      </c>
      <c r="U4193" s="12">
        <v>180.96</v>
      </c>
      <c r="V4193" s="12">
        <v>5</v>
      </c>
      <c r="W4193" s="12">
        <v>0.2</v>
      </c>
      <c r="X4193" s="12">
        <v>13.571999999999996</v>
      </c>
    </row>
    <row r="4194" spans="1:24" ht="14" x14ac:dyDescent="0.3">
      <c r="A4194" s="9">
        <v>4190</v>
      </c>
      <c r="B4194" s="14" t="s">
        <v>8063</v>
      </c>
      <c r="C4194" s="15">
        <v>45661</v>
      </c>
      <c r="D4194" s="15">
        <v>45665</v>
      </c>
      <c r="E4194" s="10" t="s">
        <v>44</v>
      </c>
      <c r="F4194" s="10" t="s">
        <v>988</v>
      </c>
      <c r="G4194" s="10" t="s">
        <v>989</v>
      </c>
      <c r="H4194" s="10" t="s">
        <v>36</v>
      </c>
      <c r="I4194" s="10" t="s">
        <v>23</v>
      </c>
      <c r="J4194" s="10" t="s">
        <v>131</v>
      </c>
      <c r="K4194" s="10" t="s">
        <v>132</v>
      </c>
      <c r="L4194" s="10">
        <v>19143</v>
      </c>
      <c r="M4194" s="10" t="s">
        <v>133</v>
      </c>
      <c r="N4194" s="10" t="str">
        <f>_xlfn.XLOOKUP($M:$M,People!$B:$B,People!A:A)</f>
        <v>Chuck Magee</v>
      </c>
      <c r="O4194" s="10" t="s">
        <v>1712</v>
      </c>
      <c r="P4194" s="10" t="str">
        <f>VLOOKUP(O4194,Products!$A:$E,3,FALSE)</f>
        <v>Avery</v>
      </c>
      <c r="Q4194" s="31">
        <f>INDEX(Products!$E:$E,MATCH(O4194,Products!$A:$A,0))</f>
        <v>0.25</v>
      </c>
      <c r="R4194" s="10" t="s">
        <v>41</v>
      </c>
      <c r="S4194" s="10" t="s">
        <v>61</v>
      </c>
      <c r="T4194" s="10" t="s">
        <v>1713</v>
      </c>
      <c r="U4194" s="12">
        <v>4.6719999999999997</v>
      </c>
      <c r="V4194" s="12">
        <v>1</v>
      </c>
      <c r="W4194" s="12">
        <v>0.2</v>
      </c>
      <c r="X4194" s="12">
        <v>0.58399999999999985</v>
      </c>
    </row>
    <row r="4195" spans="1:24" ht="14" x14ac:dyDescent="0.3">
      <c r="A4195" s="9">
        <v>4191</v>
      </c>
      <c r="B4195" s="14" t="s">
        <v>8063</v>
      </c>
      <c r="C4195" s="15">
        <v>45661</v>
      </c>
      <c r="D4195" s="15">
        <v>45665</v>
      </c>
      <c r="E4195" s="10" t="s">
        <v>44</v>
      </c>
      <c r="F4195" s="10" t="s">
        <v>988</v>
      </c>
      <c r="G4195" s="10" t="s">
        <v>989</v>
      </c>
      <c r="H4195" s="10" t="s">
        <v>36</v>
      </c>
      <c r="I4195" s="10" t="s">
        <v>23</v>
      </c>
      <c r="J4195" s="10" t="s">
        <v>131</v>
      </c>
      <c r="K4195" s="10" t="s">
        <v>132</v>
      </c>
      <c r="L4195" s="10">
        <v>19143</v>
      </c>
      <c r="M4195" s="10" t="s">
        <v>133</v>
      </c>
      <c r="N4195" s="10" t="str">
        <f>_xlfn.XLOOKUP($M:$M,People!$B:$B,People!A:A)</f>
        <v>Chuck Magee</v>
      </c>
      <c r="O4195" s="10" t="s">
        <v>2970</v>
      </c>
      <c r="P4195" s="10" t="str">
        <f>VLOOKUP(O4195,Products!$A:$E,3,FALSE)</f>
        <v>Canon</v>
      </c>
      <c r="Q4195" s="31">
        <f>INDEX(Products!$E:$E,MATCH(O4195,Products!$A:$A,0))</f>
        <v>0.28000000000000003</v>
      </c>
      <c r="R4195" s="10" t="s">
        <v>41</v>
      </c>
      <c r="S4195" s="10" t="s">
        <v>68</v>
      </c>
      <c r="T4195" s="10" t="s">
        <v>2971</v>
      </c>
      <c r="U4195" s="12">
        <v>104.58000000000001</v>
      </c>
      <c r="V4195" s="12">
        <v>6</v>
      </c>
      <c r="W4195" s="12">
        <v>0.7</v>
      </c>
      <c r="X4195" s="12">
        <v>-80.178000000000026</v>
      </c>
    </row>
    <row r="4196" spans="1:24" ht="14" x14ac:dyDescent="0.3">
      <c r="A4196" s="9">
        <v>4192</v>
      </c>
      <c r="B4196" s="14" t="s">
        <v>8064</v>
      </c>
      <c r="C4196" s="15">
        <v>45661</v>
      </c>
      <c r="D4196" s="15">
        <v>45666</v>
      </c>
      <c r="E4196" s="10" t="s">
        <v>44</v>
      </c>
      <c r="F4196" s="10" t="s">
        <v>2992</v>
      </c>
      <c r="G4196" s="10" t="s">
        <v>2993</v>
      </c>
      <c r="H4196" s="10" t="s">
        <v>36</v>
      </c>
      <c r="I4196" s="10" t="s">
        <v>23</v>
      </c>
      <c r="J4196" s="10" t="s">
        <v>411</v>
      </c>
      <c r="K4196" s="10" t="s">
        <v>80</v>
      </c>
      <c r="L4196" s="10">
        <v>28205</v>
      </c>
      <c r="M4196" s="10" t="s">
        <v>26</v>
      </c>
      <c r="N4196" s="10" t="str">
        <f>_xlfn.XLOOKUP($M:$M,People!$B:$B,People!A:A)</f>
        <v>Fred Suzuki</v>
      </c>
      <c r="O4196" s="10" t="s">
        <v>4260</v>
      </c>
      <c r="P4196" s="10" t="str">
        <f>VLOOKUP(O4196,Products!$A:$E,3,FALSE)</f>
        <v>IKEA</v>
      </c>
      <c r="Q4196" s="31">
        <f>INDEX(Products!$E:$E,MATCH(O4196,Products!$A:$A,0))</f>
        <v>0.34</v>
      </c>
      <c r="R4196" s="10" t="s">
        <v>64</v>
      </c>
      <c r="S4196" s="10" t="s">
        <v>1063</v>
      </c>
      <c r="T4196" s="10" t="s">
        <v>4261</v>
      </c>
      <c r="U4196" s="12">
        <v>959.96800000000007</v>
      </c>
      <c r="V4196" s="12">
        <v>4</v>
      </c>
      <c r="W4196" s="12">
        <v>0.2</v>
      </c>
      <c r="X4196" s="12">
        <v>119.99599999999992</v>
      </c>
    </row>
    <row r="4197" spans="1:24" ht="14" x14ac:dyDescent="0.3">
      <c r="A4197" s="9">
        <v>4193</v>
      </c>
      <c r="B4197" s="14" t="s">
        <v>8065</v>
      </c>
      <c r="C4197" s="15">
        <v>45662</v>
      </c>
      <c r="D4197" s="15">
        <v>45664</v>
      </c>
      <c r="E4197" s="10" t="s">
        <v>19</v>
      </c>
      <c r="F4197" s="10" t="s">
        <v>2075</v>
      </c>
      <c r="G4197" s="10" t="s">
        <v>2076</v>
      </c>
      <c r="H4197" s="10" t="s">
        <v>36</v>
      </c>
      <c r="I4197" s="10" t="s">
        <v>23</v>
      </c>
      <c r="J4197" s="10" t="s">
        <v>1322</v>
      </c>
      <c r="K4197" s="10" t="s">
        <v>48</v>
      </c>
      <c r="L4197" s="10">
        <v>32216</v>
      </c>
      <c r="M4197" s="10" t="s">
        <v>26</v>
      </c>
      <c r="N4197" s="10" t="str">
        <f>_xlfn.XLOOKUP($M:$M,People!$B:$B,People!A:A)</f>
        <v>Fred Suzuki</v>
      </c>
      <c r="O4197" s="10" t="s">
        <v>2267</v>
      </c>
      <c r="P4197" s="10" t="str">
        <f>VLOOKUP(O4197,Products!$A:$E,3,FALSE)</f>
        <v>HP</v>
      </c>
      <c r="Q4197" s="31">
        <f>INDEX(Products!$E:$E,MATCH(O4197,Products!$A:$A,0))</f>
        <v>0.25</v>
      </c>
      <c r="R4197" s="10" t="s">
        <v>41</v>
      </c>
      <c r="S4197" s="10" t="s">
        <v>61</v>
      </c>
      <c r="T4197" s="10" t="s">
        <v>2268</v>
      </c>
      <c r="U4197" s="12">
        <v>5.2480000000000002</v>
      </c>
      <c r="V4197" s="12">
        <v>2</v>
      </c>
      <c r="W4197" s="12">
        <v>0.2</v>
      </c>
      <c r="X4197" s="12">
        <v>0.59039999999999915</v>
      </c>
    </row>
    <row r="4198" spans="1:24" ht="14" x14ac:dyDescent="0.3">
      <c r="A4198" s="9">
        <v>4194</v>
      </c>
      <c r="B4198" s="14" t="s">
        <v>8065</v>
      </c>
      <c r="C4198" s="15">
        <v>45662</v>
      </c>
      <c r="D4198" s="15">
        <v>45664</v>
      </c>
      <c r="E4198" s="10" t="s">
        <v>19</v>
      </c>
      <c r="F4198" s="10" t="s">
        <v>2075</v>
      </c>
      <c r="G4198" s="10" t="s">
        <v>2076</v>
      </c>
      <c r="H4198" s="10" t="s">
        <v>36</v>
      </c>
      <c r="I4198" s="10" t="s">
        <v>23</v>
      </c>
      <c r="J4198" s="10" t="s">
        <v>1322</v>
      </c>
      <c r="K4198" s="10" t="s">
        <v>48</v>
      </c>
      <c r="L4198" s="10">
        <v>32216</v>
      </c>
      <c r="M4198" s="10" t="s">
        <v>26</v>
      </c>
      <c r="N4198" s="10" t="str">
        <f>_xlfn.XLOOKUP($M:$M,People!$B:$B,People!A:A)</f>
        <v>Fred Suzuki</v>
      </c>
      <c r="O4198" s="10" t="s">
        <v>2265</v>
      </c>
      <c r="P4198" s="10" t="str">
        <f>VLOOKUP(O4198,Products!$A:$E,3,FALSE)</f>
        <v>Canon</v>
      </c>
      <c r="Q4198" s="31">
        <f>INDEX(Products!$E:$E,MATCH(O4198,Products!$A:$A,0))</f>
        <v>0.26</v>
      </c>
      <c r="R4198" s="10" t="s">
        <v>64</v>
      </c>
      <c r="S4198" s="10" t="s">
        <v>144</v>
      </c>
      <c r="T4198" s="10" t="s">
        <v>2266</v>
      </c>
      <c r="U4198" s="12">
        <v>191.47200000000001</v>
      </c>
      <c r="V4198" s="12">
        <v>6</v>
      </c>
      <c r="W4198" s="12">
        <v>0.2</v>
      </c>
      <c r="X4198" s="12">
        <v>40.687800000000003</v>
      </c>
    </row>
    <row r="4199" spans="1:24" ht="14" x14ac:dyDescent="0.3">
      <c r="A4199" s="9">
        <v>4195</v>
      </c>
      <c r="B4199" s="14" t="s">
        <v>8065</v>
      </c>
      <c r="C4199" s="15">
        <v>45662</v>
      </c>
      <c r="D4199" s="15">
        <v>45664</v>
      </c>
      <c r="E4199" s="10" t="s">
        <v>19</v>
      </c>
      <c r="F4199" s="10" t="s">
        <v>2075</v>
      </c>
      <c r="G4199" s="10" t="s">
        <v>2076</v>
      </c>
      <c r="H4199" s="10" t="s">
        <v>36</v>
      </c>
      <c r="I4199" s="10" t="s">
        <v>23</v>
      </c>
      <c r="J4199" s="10" t="s">
        <v>1322</v>
      </c>
      <c r="K4199" s="10" t="s">
        <v>48</v>
      </c>
      <c r="L4199" s="10">
        <v>32216</v>
      </c>
      <c r="M4199" s="10" t="s">
        <v>26</v>
      </c>
      <c r="N4199" s="10" t="str">
        <f>_xlfn.XLOOKUP($M:$M,People!$B:$B,People!A:A)</f>
        <v>Fred Suzuki</v>
      </c>
      <c r="O4199" s="10" t="s">
        <v>2269</v>
      </c>
      <c r="P4199" s="10" t="str">
        <f>VLOOKUP(O4199,Products!$A:$E,3,FALSE)</f>
        <v>Dell</v>
      </c>
      <c r="Q4199" s="31">
        <f>INDEX(Products!$E:$E,MATCH(O4199,Products!$A:$A,0))</f>
        <v>0.34</v>
      </c>
      <c r="R4199" s="10" t="s">
        <v>64</v>
      </c>
      <c r="S4199" s="10" t="s">
        <v>65</v>
      </c>
      <c r="T4199" s="10" t="s">
        <v>2270</v>
      </c>
      <c r="U4199" s="12">
        <v>59.184000000000005</v>
      </c>
      <c r="V4199" s="12">
        <v>2</v>
      </c>
      <c r="W4199" s="12">
        <v>0.2</v>
      </c>
      <c r="X4199" s="12">
        <v>5.1786000000000012</v>
      </c>
    </row>
    <row r="4200" spans="1:24" ht="14" x14ac:dyDescent="0.3">
      <c r="A4200" s="9">
        <v>4196</v>
      </c>
      <c r="B4200" s="14" t="s">
        <v>8066</v>
      </c>
      <c r="C4200" s="15">
        <v>45664</v>
      </c>
      <c r="D4200" s="15">
        <v>45668</v>
      </c>
      <c r="E4200" s="10" t="s">
        <v>44</v>
      </c>
      <c r="F4200" s="10" t="s">
        <v>2709</v>
      </c>
      <c r="G4200" s="10" t="s">
        <v>2710</v>
      </c>
      <c r="H4200" s="10" t="s">
        <v>22</v>
      </c>
      <c r="I4200" s="10" t="s">
        <v>23</v>
      </c>
      <c r="J4200" s="10" t="s">
        <v>1401</v>
      </c>
      <c r="K4200" s="10" t="s">
        <v>94</v>
      </c>
      <c r="L4200" s="10">
        <v>79109</v>
      </c>
      <c r="M4200" s="10" t="s">
        <v>95</v>
      </c>
      <c r="N4200" s="10" t="str">
        <f>_xlfn.XLOOKUP($M:$M,People!$B:$B,People!A:A)</f>
        <v>Roxanne Rodriguez</v>
      </c>
      <c r="O4200" s="10" t="s">
        <v>3260</v>
      </c>
      <c r="P4200" s="10" t="str">
        <f>VLOOKUP(O4200,Products!$A:$E,3,FALSE)</f>
        <v>Dell</v>
      </c>
      <c r="Q4200" s="31">
        <f>INDEX(Products!$E:$E,MATCH(O4200,Products!$A:$A,0))</f>
        <v>0.32</v>
      </c>
      <c r="R4200" s="10" t="s">
        <v>28</v>
      </c>
      <c r="S4200" s="10" t="s">
        <v>58</v>
      </c>
      <c r="T4200" s="10" t="s">
        <v>4478</v>
      </c>
      <c r="U4200" s="12">
        <v>23.076000000000001</v>
      </c>
      <c r="V4200" s="12">
        <v>3</v>
      </c>
      <c r="W4200" s="12">
        <v>0.6</v>
      </c>
      <c r="X4200" s="12">
        <v>-10.961100000000002</v>
      </c>
    </row>
    <row r="4201" spans="1:24" ht="14" x14ac:dyDescent="0.3">
      <c r="A4201" s="9">
        <v>4197</v>
      </c>
      <c r="B4201" s="14" t="s">
        <v>8067</v>
      </c>
      <c r="C4201" s="15">
        <v>45664</v>
      </c>
      <c r="D4201" s="15">
        <v>45669</v>
      </c>
      <c r="E4201" s="10" t="s">
        <v>44</v>
      </c>
      <c r="F4201" s="10" t="s">
        <v>816</v>
      </c>
      <c r="G4201" s="10" t="s">
        <v>817</v>
      </c>
      <c r="H4201" s="10" t="s">
        <v>92</v>
      </c>
      <c r="I4201" s="10" t="s">
        <v>23</v>
      </c>
      <c r="J4201" s="10" t="s">
        <v>2679</v>
      </c>
      <c r="K4201" s="10" t="s">
        <v>38</v>
      </c>
      <c r="L4201" s="10">
        <v>94601</v>
      </c>
      <c r="M4201" s="10" t="s">
        <v>39</v>
      </c>
      <c r="N4201" s="10" t="str">
        <f>_xlfn.XLOOKUP($M:$M,People!$B:$B,People!A:A)</f>
        <v>Sadie Pawthorne</v>
      </c>
      <c r="O4201" s="10" t="s">
        <v>4044</v>
      </c>
      <c r="P4201" s="10" t="str">
        <f>VLOOKUP(O4201,Products!$A:$E,3,FALSE)</f>
        <v>HP</v>
      </c>
      <c r="Q4201" s="31">
        <f>INDEX(Products!$E:$E,MATCH(O4201,Products!$A:$A,0))</f>
        <v>0.33</v>
      </c>
      <c r="R4201" s="10" t="s">
        <v>41</v>
      </c>
      <c r="S4201" s="10" t="s">
        <v>61</v>
      </c>
      <c r="T4201" s="10" t="s">
        <v>4045</v>
      </c>
      <c r="U4201" s="12">
        <v>34.58</v>
      </c>
      <c r="V4201" s="12">
        <v>1</v>
      </c>
      <c r="W4201" s="12">
        <v>0</v>
      </c>
      <c r="X4201" s="12">
        <v>10.028199999999998</v>
      </c>
    </row>
    <row r="4202" spans="1:24" ht="14" x14ac:dyDescent="0.3">
      <c r="A4202" s="9">
        <v>4198</v>
      </c>
      <c r="B4202" s="14" t="s">
        <v>8066</v>
      </c>
      <c r="C4202" s="15">
        <v>45664</v>
      </c>
      <c r="D4202" s="15">
        <v>45668</v>
      </c>
      <c r="E4202" s="10" t="s">
        <v>44</v>
      </c>
      <c r="F4202" s="10" t="s">
        <v>2709</v>
      </c>
      <c r="G4202" s="10" t="s">
        <v>2710</v>
      </c>
      <c r="H4202" s="10" t="s">
        <v>22</v>
      </c>
      <c r="I4202" s="10" t="s">
        <v>23</v>
      </c>
      <c r="J4202" s="10" t="s">
        <v>1401</v>
      </c>
      <c r="K4202" s="10" t="s">
        <v>94</v>
      </c>
      <c r="L4202" s="10">
        <v>79109</v>
      </c>
      <c r="M4202" s="10" t="s">
        <v>95</v>
      </c>
      <c r="N4202" s="10" t="str">
        <f>_xlfn.XLOOKUP($M:$M,People!$B:$B,People!A:A)</f>
        <v>Roxanne Rodriguez</v>
      </c>
      <c r="O4202" s="10" t="s">
        <v>2466</v>
      </c>
      <c r="P4202" s="10" t="str">
        <f>VLOOKUP(O4202,Products!$A:$E,3,FALSE)</f>
        <v>IKEA</v>
      </c>
      <c r="Q4202" s="31">
        <f>INDEX(Products!$E:$E,MATCH(O4202,Products!$A:$A,0))</f>
        <v>0.32</v>
      </c>
      <c r="R4202" s="10" t="s">
        <v>41</v>
      </c>
      <c r="S4202" s="10" t="s">
        <v>82</v>
      </c>
      <c r="T4202" s="10" t="s">
        <v>2467</v>
      </c>
      <c r="U4202" s="12">
        <v>25.920000000000005</v>
      </c>
      <c r="V4202" s="12">
        <v>5</v>
      </c>
      <c r="W4202" s="12">
        <v>0.2</v>
      </c>
      <c r="X4202" s="12">
        <v>9.0719999999999992</v>
      </c>
    </row>
    <row r="4203" spans="1:24" ht="14" x14ac:dyDescent="0.3">
      <c r="A4203" s="9">
        <v>4199</v>
      </c>
      <c r="B4203" s="14" t="s">
        <v>8068</v>
      </c>
      <c r="C4203" s="15">
        <v>45665</v>
      </c>
      <c r="D4203" s="15">
        <v>45669</v>
      </c>
      <c r="E4203" s="10" t="s">
        <v>44</v>
      </c>
      <c r="F4203" s="10" t="s">
        <v>4933</v>
      </c>
      <c r="G4203" s="10" t="s">
        <v>4934</v>
      </c>
      <c r="H4203" s="10" t="s">
        <v>36</v>
      </c>
      <c r="I4203" s="10" t="s">
        <v>23</v>
      </c>
      <c r="J4203" s="10" t="s">
        <v>538</v>
      </c>
      <c r="K4203" s="10" t="s">
        <v>103</v>
      </c>
      <c r="L4203" s="10">
        <v>53132</v>
      </c>
      <c r="M4203" s="10" t="s">
        <v>95</v>
      </c>
      <c r="N4203" s="10" t="str">
        <f>_xlfn.XLOOKUP($M:$M,People!$B:$B,People!A:A)</f>
        <v>Roxanne Rodriguez</v>
      </c>
      <c r="O4203" s="10" t="s">
        <v>180</v>
      </c>
      <c r="P4203" s="10" t="str">
        <f>VLOOKUP(O4203,Products!$A:$E,3,FALSE)</f>
        <v>IKEA</v>
      </c>
      <c r="Q4203" s="31">
        <f>INDEX(Products!$E:$E,MATCH(O4203,Products!$A:$A,0))</f>
        <v>0.32</v>
      </c>
      <c r="R4203" s="10" t="s">
        <v>28</v>
      </c>
      <c r="S4203" s="10" t="s">
        <v>29</v>
      </c>
      <c r="T4203" s="10" t="s">
        <v>181</v>
      </c>
      <c r="U4203" s="12">
        <v>1565.88</v>
      </c>
      <c r="V4203" s="12">
        <v>6</v>
      </c>
      <c r="W4203" s="12">
        <v>0</v>
      </c>
      <c r="X4203" s="12">
        <v>407.12880000000007</v>
      </c>
    </row>
    <row r="4204" spans="1:24" ht="14" x14ac:dyDescent="0.3">
      <c r="A4204" s="9">
        <v>4200</v>
      </c>
      <c r="B4204" s="14" t="s">
        <v>8069</v>
      </c>
      <c r="C4204" s="15">
        <v>45665</v>
      </c>
      <c r="D4204" s="15">
        <v>45670</v>
      </c>
      <c r="E4204" s="10" t="s">
        <v>44</v>
      </c>
      <c r="F4204" s="10" t="s">
        <v>5325</v>
      </c>
      <c r="G4204" s="10" t="s">
        <v>5326</v>
      </c>
      <c r="H4204" s="10" t="s">
        <v>22</v>
      </c>
      <c r="I4204" s="10" t="s">
        <v>23</v>
      </c>
      <c r="J4204" s="10" t="s">
        <v>3707</v>
      </c>
      <c r="K4204" s="10" t="s">
        <v>80</v>
      </c>
      <c r="L4204" s="10">
        <v>27604</v>
      </c>
      <c r="M4204" s="10" t="s">
        <v>26</v>
      </c>
      <c r="N4204" s="10" t="str">
        <f>_xlfn.XLOOKUP($M:$M,People!$B:$B,People!A:A)</f>
        <v>Fred Suzuki</v>
      </c>
      <c r="O4204" s="10" t="s">
        <v>3385</v>
      </c>
      <c r="P4204" s="10" t="str">
        <f>VLOOKUP(O4204,Products!$A:$E,3,FALSE)</f>
        <v>Staples</v>
      </c>
      <c r="Q4204" s="31">
        <f>INDEX(Products!$E:$E,MATCH(O4204,Products!$A:$A,0))</f>
        <v>0.39</v>
      </c>
      <c r="R4204" s="10" t="s">
        <v>41</v>
      </c>
      <c r="S4204" s="10" t="s">
        <v>61</v>
      </c>
      <c r="T4204" s="10" t="s">
        <v>3386</v>
      </c>
      <c r="U4204" s="12">
        <v>47.616</v>
      </c>
      <c r="V4204" s="12">
        <v>3</v>
      </c>
      <c r="W4204" s="12">
        <v>0.2</v>
      </c>
      <c r="X4204" s="12">
        <v>5.9519999999999946</v>
      </c>
    </row>
    <row r="4205" spans="1:24" ht="14" x14ac:dyDescent="0.3">
      <c r="A4205" s="9">
        <v>4201</v>
      </c>
      <c r="B4205" s="14" t="s">
        <v>8068</v>
      </c>
      <c r="C4205" s="15">
        <v>45665</v>
      </c>
      <c r="D4205" s="15">
        <v>45669</v>
      </c>
      <c r="E4205" s="10" t="s">
        <v>44</v>
      </c>
      <c r="F4205" s="10" t="s">
        <v>4933</v>
      </c>
      <c r="G4205" s="10" t="s">
        <v>4934</v>
      </c>
      <c r="H4205" s="10" t="s">
        <v>36</v>
      </c>
      <c r="I4205" s="10" t="s">
        <v>23</v>
      </c>
      <c r="J4205" s="10" t="s">
        <v>538</v>
      </c>
      <c r="K4205" s="10" t="s">
        <v>103</v>
      </c>
      <c r="L4205" s="10">
        <v>53132</v>
      </c>
      <c r="M4205" s="10" t="s">
        <v>95</v>
      </c>
      <c r="N4205" s="10" t="str">
        <f>_xlfn.XLOOKUP($M:$M,People!$B:$B,People!A:A)</f>
        <v>Roxanne Rodriguez</v>
      </c>
      <c r="O4205" s="10" t="s">
        <v>255</v>
      </c>
      <c r="P4205" s="10" t="str">
        <f>VLOOKUP(O4205,Products!$A:$E,3,FALSE)</f>
        <v>Logitech</v>
      </c>
      <c r="Q4205" s="31">
        <f>INDEX(Products!$E:$E,MATCH(O4205,Products!$A:$A,0))</f>
        <v>0.33</v>
      </c>
      <c r="R4205" s="10" t="s">
        <v>41</v>
      </c>
      <c r="S4205" s="10" t="s">
        <v>68</v>
      </c>
      <c r="T4205" s="10" t="s">
        <v>256</v>
      </c>
      <c r="U4205" s="12">
        <v>106.05</v>
      </c>
      <c r="V4205" s="12">
        <v>7</v>
      </c>
      <c r="W4205" s="12">
        <v>0</v>
      </c>
      <c r="X4205" s="12">
        <v>49.843499999999999</v>
      </c>
    </row>
    <row r="4206" spans="1:24" ht="14" x14ac:dyDescent="0.3">
      <c r="A4206" s="9">
        <v>4202</v>
      </c>
      <c r="B4206" s="14" t="s">
        <v>8069</v>
      </c>
      <c r="C4206" s="15">
        <v>45665</v>
      </c>
      <c r="D4206" s="15">
        <v>45670</v>
      </c>
      <c r="E4206" s="10" t="s">
        <v>44</v>
      </c>
      <c r="F4206" s="10" t="s">
        <v>5325</v>
      </c>
      <c r="G4206" s="10" t="s">
        <v>5326</v>
      </c>
      <c r="H4206" s="10" t="s">
        <v>22</v>
      </c>
      <c r="I4206" s="10" t="s">
        <v>23</v>
      </c>
      <c r="J4206" s="10" t="s">
        <v>3707</v>
      </c>
      <c r="K4206" s="10" t="s">
        <v>80</v>
      </c>
      <c r="L4206" s="10">
        <v>27604</v>
      </c>
      <c r="M4206" s="10" t="s">
        <v>26</v>
      </c>
      <c r="N4206" s="10" t="str">
        <f>_xlfn.XLOOKUP($M:$M,People!$B:$B,People!A:A)</f>
        <v>Fred Suzuki</v>
      </c>
      <c r="O4206" s="10" t="s">
        <v>2936</v>
      </c>
      <c r="P4206" s="10" t="str">
        <f>VLOOKUP(O4206,Products!$A:$E,3,FALSE)</f>
        <v>Canon</v>
      </c>
      <c r="Q4206" s="31">
        <f>INDEX(Products!$E:$E,MATCH(O4206,Products!$A:$A,0))</f>
        <v>0.34</v>
      </c>
      <c r="R4206" s="10" t="s">
        <v>41</v>
      </c>
      <c r="S4206" s="10" t="s">
        <v>68</v>
      </c>
      <c r="T4206" s="10" t="s">
        <v>2937</v>
      </c>
      <c r="U4206" s="12">
        <v>30.828000000000007</v>
      </c>
      <c r="V4206" s="12">
        <v>7</v>
      </c>
      <c r="W4206" s="12">
        <v>0.7</v>
      </c>
      <c r="X4206" s="12">
        <v>-24.662400000000005</v>
      </c>
    </row>
    <row r="4207" spans="1:24" ht="14" x14ac:dyDescent="0.3">
      <c r="A4207" s="9">
        <v>4203</v>
      </c>
      <c r="B4207" s="14" t="s">
        <v>8069</v>
      </c>
      <c r="C4207" s="15">
        <v>45665</v>
      </c>
      <c r="D4207" s="15">
        <v>45670</v>
      </c>
      <c r="E4207" s="10" t="s">
        <v>44</v>
      </c>
      <c r="F4207" s="10" t="s">
        <v>5325</v>
      </c>
      <c r="G4207" s="10" t="s">
        <v>5326</v>
      </c>
      <c r="H4207" s="10" t="s">
        <v>22</v>
      </c>
      <c r="I4207" s="10" t="s">
        <v>23</v>
      </c>
      <c r="J4207" s="10" t="s">
        <v>3707</v>
      </c>
      <c r="K4207" s="10" t="s">
        <v>80</v>
      </c>
      <c r="L4207" s="10">
        <v>27604</v>
      </c>
      <c r="M4207" s="10" t="s">
        <v>26</v>
      </c>
      <c r="N4207" s="10" t="str">
        <f>_xlfn.XLOOKUP($M:$M,People!$B:$B,People!A:A)</f>
        <v>Fred Suzuki</v>
      </c>
      <c r="O4207" s="10" t="s">
        <v>5690</v>
      </c>
      <c r="P4207" s="10" t="str">
        <f>VLOOKUP(O4207,Products!$A:$E,3,FALSE)</f>
        <v>Logitech</v>
      </c>
      <c r="Q4207" s="31">
        <f>INDEX(Products!$E:$E,MATCH(O4207,Products!$A:$A,0))</f>
        <v>0.27</v>
      </c>
      <c r="R4207" s="10" t="s">
        <v>64</v>
      </c>
      <c r="S4207" s="10" t="s">
        <v>65</v>
      </c>
      <c r="T4207" s="10" t="s">
        <v>5691</v>
      </c>
      <c r="U4207" s="12">
        <v>108.78399999999999</v>
      </c>
      <c r="V4207" s="12">
        <v>2</v>
      </c>
      <c r="W4207" s="12">
        <v>0.2</v>
      </c>
      <c r="X4207" s="12">
        <v>10.878399999999999</v>
      </c>
    </row>
    <row r="4208" spans="1:24" ht="14" x14ac:dyDescent="0.3">
      <c r="A4208" s="9">
        <v>4204</v>
      </c>
      <c r="B4208" s="14" t="s">
        <v>8070</v>
      </c>
      <c r="C4208" s="15">
        <v>45666</v>
      </c>
      <c r="D4208" s="15">
        <v>45670</v>
      </c>
      <c r="E4208" s="10" t="s">
        <v>19</v>
      </c>
      <c r="F4208" s="10" t="s">
        <v>5040</v>
      </c>
      <c r="G4208" s="10" t="s">
        <v>5041</v>
      </c>
      <c r="H4208" s="10" t="s">
        <v>36</v>
      </c>
      <c r="I4208" s="10" t="s">
        <v>23</v>
      </c>
      <c r="J4208" s="10" t="s">
        <v>2395</v>
      </c>
      <c r="K4208" s="10" t="s">
        <v>438</v>
      </c>
      <c r="L4208" s="10">
        <v>43615</v>
      </c>
      <c r="M4208" s="10" t="s">
        <v>133</v>
      </c>
      <c r="N4208" s="10" t="str">
        <f>_xlfn.XLOOKUP($M:$M,People!$B:$B,People!A:A)</f>
        <v>Chuck Magee</v>
      </c>
      <c r="O4208" s="10" t="s">
        <v>4691</v>
      </c>
      <c r="P4208" s="10" t="str">
        <f>VLOOKUP(O4208,Products!$A:$E,3,FALSE)</f>
        <v>Office Depot</v>
      </c>
      <c r="Q4208" s="31">
        <f>INDEX(Products!$E:$E,MATCH(O4208,Products!$A:$A,0))</f>
        <v>0.38</v>
      </c>
      <c r="R4208" s="10" t="s">
        <v>28</v>
      </c>
      <c r="S4208" s="10" t="s">
        <v>58</v>
      </c>
      <c r="T4208" s="10" t="s">
        <v>4692</v>
      </c>
      <c r="U4208" s="12">
        <v>15.168000000000001</v>
      </c>
      <c r="V4208" s="12">
        <v>2</v>
      </c>
      <c r="W4208" s="12">
        <v>0.2</v>
      </c>
      <c r="X4208" s="12">
        <v>3.7920000000000011</v>
      </c>
    </row>
    <row r="4209" spans="1:24" ht="14" x14ac:dyDescent="0.3">
      <c r="A4209" s="9">
        <v>4205</v>
      </c>
      <c r="B4209" s="14" t="s">
        <v>8071</v>
      </c>
      <c r="C4209" s="15">
        <v>45666</v>
      </c>
      <c r="D4209" s="15">
        <v>45672</v>
      </c>
      <c r="E4209" s="10" t="s">
        <v>44</v>
      </c>
      <c r="F4209" s="10" t="s">
        <v>1173</v>
      </c>
      <c r="G4209" s="10" t="s">
        <v>1174</v>
      </c>
      <c r="H4209" s="10" t="s">
        <v>36</v>
      </c>
      <c r="I4209" s="10" t="s">
        <v>23</v>
      </c>
      <c r="J4209" s="10" t="s">
        <v>2909</v>
      </c>
      <c r="K4209" s="10" t="s">
        <v>38</v>
      </c>
      <c r="L4209" s="10">
        <v>93727</v>
      </c>
      <c r="M4209" s="10" t="s">
        <v>39</v>
      </c>
      <c r="N4209" s="10" t="str">
        <f>_xlfn.XLOOKUP($M:$M,People!$B:$B,People!A:A)</f>
        <v>Sadie Pawthorne</v>
      </c>
      <c r="O4209" s="10" t="s">
        <v>4839</v>
      </c>
      <c r="P4209" s="10" t="str">
        <f>VLOOKUP(O4209,Products!$A:$E,3,FALSE)</f>
        <v>3M</v>
      </c>
      <c r="Q4209" s="31">
        <f>INDEX(Products!$E:$E,MATCH(O4209,Products!$A:$A,0))</f>
        <v>0.28000000000000003</v>
      </c>
      <c r="R4209" s="10" t="s">
        <v>64</v>
      </c>
      <c r="S4209" s="10" t="s">
        <v>144</v>
      </c>
      <c r="T4209" s="10" t="s">
        <v>4840</v>
      </c>
      <c r="U4209" s="12">
        <v>349.95</v>
      </c>
      <c r="V4209" s="12">
        <v>5</v>
      </c>
      <c r="W4209" s="12">
        <v>0</v>
      </c>
      <c r="X4209" s="12">
        <v>118.98299999999999</v>
      </c>
    </row>
    <row r="4210" spans="1:24" ht="14" x14ac:dyDescent="0.3">
      <c r="A4210" s="9">
        <v>4206</v>
      </c>
      <c r="B4210" s="14" t="s">
        <v>8071</v>
      </c>
      <c r="C4210" s="15">
        <v>45666</v>
      </c>
      <c r="D4210" s="15">
        <v>45672</v>
      </c>
      <c r="E4210" s="10" t="s">
        <v>44</v>
      </c>
      <c r="F4210" s="10" t="s">
        <v>1173</v>
      </c>
      <c r="G4210" s="10" t="s">
        <v>1174</v>
      </c>
      <c r="H4210" s="10" t="s">
        <v>36</v>
      </c>
      <c r="I4210" s="10" t="s">
        <v>23</v>
      </c>
      <c r="J4210" s="10" t="s">
        <v>2909</v>
      </c>
      <c r="K4210" s="10" t="s">
        <v>38</v>
      </c>
      <c r="L4210" s="10">
        <v>93727</v>
      </c>
      <c r="M4210" s="10" t="s">
        <v>39</v>
      </c>
      <c r="N4210" s="10" t="str">
        <f>_xlfn.XLOOKUP($M:$M,People!$B:$B,People!A:A)</f>
        <v>Sadie Pawthorne</v>
      </c>
      <c r="O4210" s="10" t="s">
        <v>280</v>
      </c>
      <c r="P4210" s="10" t="str">
        <f>VLOOKUP(O4210,Products!$A:$E,3,FALSE)</f>
        <v>Dell</v>
      </c>
      <c r="Q4210" s="31">
        <f>INDEX(Products!$E:$E,MATCH(O4210,Products!$A:$A,0))</f>
        <v>0.26</v>
      </c>
      <c r="R4210" s="10" t="s">
        <v>64</v>
      </c>
      <c r="S4210" s="10" t="s">
        <v>65</v>
      </c>
      <c r="T4210" s="10" t="s">
        <v>281</v>
      </c>
      <c r="U4210" s="12">
        <v>377.92800000000005</v>
      </c>
      <c r="V4210" s="12">
        <v>9</v>
      </c>
      <c r="W4210" s="12">
        <v>0.2</v>
      </c>
      <c r="X4210" s="12">
        <v>141.72300000000001</v>
      </c>
    </row>
    <row r="4211" spans="1:24" ht="14" x14ac:dyDescent="0.3">
      <c r="A4211" s="9">
        <v>4207</v>
      </c>
      <c r="B4211" s="14" t="s">
        <v>8072</v>
      </c>
      <c r="C4211" s="15">
        <v>45667</v>
      </c>
      <c r="D4211" s="15">
        <v>45670</v>
      </c>
      <c r="E4211" s="10" t="s">
        <v>19</v>
      </c>
      <c r="F4211" s="10" t="s">
        <v>4724</v>
      </c>
      <c r="G4211" s="10" t="s">
        <v>4725</v>
      </c>
      <c r="H4211" s="10" t="s">
        <v>22</v>
      </c>
      <c r="I4211" s="10" t="s">
        <v>23</v>
      </c>
      <c r="J4211" s="10" t="s">
        <v>5661</v>
      </c>
      <c r="K4211" s="10" t="s">
        <v>87</v>
      </c>
      <c r="L4211" s="10">
        <v>98632</v>
      </c>
      <c r="M4211" s="10" t="s">
        <v>39</v>
      </c>
      <c r="N4211" s="10" t="str">
        <f>_xlfn.XLOOKUP($M:$M,People!$B:$B,People!A:A)</f>
        <v>Sadie Pawthorne</v>
      </c>
      <c r="O4211" s="10" t="s">
        <v>1761</v>
      </c>
      <c r="P4211" s="10" t="str">
        <f>VLOOKUP(O4211,Products!$A:$E,3,FALSE)</f>
        <v>Staples</v>
      </c>
      <c r="Q4211" s="31">
        <f>INDEX(Products!$E:$E,MATCH(O4211,Products!$A:$A,0))</f>
        <v>0.28999999999999998</v>
      </c>
      <c r="R4211" s="10" t="s">
        <v>28</v>
      </c>
      <c r="S4211" s="10" t="s">
        <v>58</v>
      </c>
      <c r="T4211" s="10" t="s">
        <v>1762</v>
      </c>
      <c r="U4211" s="12">
        <v>24.849999999999998</v>
      </c>
      <c r="V4211" s="12">
        <v>5</v>
      </c>
      <c r="W4211" s="12">
        <v>0</v>
      </c>
      <c r="X4211" s="12">
        <v>7.7034999999999982</v>
      </c>
    </row>
    <row r="4212" spans="1:24" ht="14" x14ac:dyDescent="0.3">
      <c r="A4212" s="9">
        <v>4208</v>
      </c>
      <c r="B4212" s="14" t="s">
        <v>8073</v>
      </c>
      <c r="C4212" s="15">
        <v>45667</v>
      </c>
      <c r="D4212" s="15">
        <v>45674</v>
      </c>
      <c r="E4212" s="10" t="s">
        <v>44</v>
      </c>
      <c r="F4212" s="10" t="s">
        <v>121</v>
      </c>
      <c r="G4212" s="10" t="s">
        <v>122</v>
      </c>
      <c r="H4212" s="10" t="s">
        <v>36</v>
      </c>
      <c r="I4212" s="10" t="s">
        <v>23</v>
      </c>
      <c r="J4212" s="10" t="s">
        <v>86</v>
      </c>
      <c r="K4212" s="10" t="s">
        <v>87</v>
      </c>
      <c r="L4212" s="10">
        <v>98115</v>
      </c>
      <c r="M4212" s="10" t="s">
        <v>39</v>
      </c>
      <c r="N4212" s="10" t="str">
        <f>_xlfn.XLOOKUP($M:$M,People!$B:$B,People!A:A)</f>
        <v>Sadie Pawthorne</v>
      </c>
      <c r="O4212" s="10" t="s">
        <v>2888</v>
      </c>
      <c r="P4212" s="10" t="str">
        <f>VLOOKUP(O4212,Products!$A:$E,3,FALSE)</f>
        <v>IKEA</v>
      </c>
      <c r="Q4212" s="31">
        <f>INDEX(Products!$E:$E,MATCH(O4212,Products!$A:$A,0))</f>
        <v>0.26</v>
      </c>
      <c r="R4212" s="10" t="s">
        <v>28</v>
      </c>
      <c r="S4212" s="10" t="s">
        <v>58</v>
      </c>
      <c r="T4212" s="10" t="s">
        <v>2889</v>
      </c>
      <c r="U4212" s="12">
        <v>79.92</v>
      </c>
      <c r="V4212" s="12">
        <v>4</v>
      </c>
      <c r="W4212" s="12">
        <v>0</v>
      </c>
      <c r="X4212" s="12">
        <v>34.365600000000008</v>
      </c>
    </row>
    <row r="4213" spans="1:24" ht="14" x14ac:dyDescent="0.3">
      <c r="A4213" s="9">
        <v>4209</v>
      </c>
      <c r="B4213" s="14" t="s">
        <v>8073</v>
      </c>
      <c r="C4213" s="15">
        <v>45667</v>
      </c>
      <c r="D4213" s="15">
        <v>45674</v>
      </c>
      <c r="E4213" s="10" t="s">
        <v>44</v>
      </c>
      <c r="F4213" s="10" t="s">
        <v>121</v>
      </c>
      <c r="G4213" s="10" t="s">
        <v>122</v>
      </c>
      <c r="H4213" s="10" t="s">
        <v>36</v>
      </c>
      <c r="I4213" s="10" t="s">
        <v>23</v>
      </c>
      <c r="J4213" s="10" t="s">
        <v>86</v>
      </c>
      <c r="K4213" s="10" t="s">
        <v>87</v>
      </c>
      <c r="L4213" s="10">
        <v>98115</v>
      </c>
      <c r="M4213" s="10" t="s">
        <v>39</v>
      </c>
      <c r="N4213" s="10" t="str">
        <f>_xlfn.XLOOKUP($M:$M,People!$B:$B,People!A:A)</f>
        <v>Sadie Pawthorne</v>
      </c>
      <c r="O4213" s="10" t="s">
        <v>1182</v>
      </c>
      <c r="P4213" s="10" t="str">
        <f>VLOOKUP(O4213,Products!$A:$E,3,FALSE)</f>
        <v>IKEA</v>
      </c>
      <c r="Q4213" s="31">
        <f>INDEX(Products!$E:$E,MATCH(O4213,Products!$A:$A,0))</f>
        <v>0.28000000000000003</v>
      </c>
      <c r="R4213" s="10" t="s">
        <v>64</v>
      </c>
      <c r="S4213" s="10" t="s">
        <v>144</v>
      </c>
      <c r="T4213" s="10" t="s">
        <v>1183</v>
      </c>
      <c r="U4213" s="12">
        <v>69.98</v>
      </c>
      <c r="V4213" s="12">
        <v>2</v>
      </c>
      <c r="W4213" s="12">
        <v>0</v>
      </c>
      <c r="X4213" s="12">
        <v>13.296199999999999</v>
      </c>
    </row>
    <row r="4214" spans="1:24" ht="14" x14ac:dyDescent="0.3">
      <c r="A4214" s="9">
        <v>4210</v>
      </c>
      <c r="B4214" s="14" t="s">
        <v>8074</v>
      </c>
      <c r="C4214" s="15">
        <v>45668</v>
      </c>
      <c r="D4214" s="15">
        <v>45672</v>
      </c>
      <c r="E4214" s="10" t="s">
        <v>44</v>
      </c>
      <c r="F4214" s="10" t="s">
        <v>668</v>
      </c>
      <c r="G4214" s="10" t="s">
        <v>669</v>
      </c>
      <c r="H4214" s="10" t="s">
        <v>92</v>
      </c>
      <c r="I4214" s="10" t="s">
        <v>23</v>
      </c>
      <c r="J4214" s="10" t="s">
        <v>437</v>
      </c>
      <c r="K4214" s="10" t="s">
        <v>438</v>
      </c>
      <c r="L4214" s="10">
        <v>43229</v>
      </c>
      <c r="M4214" s="10" t="s">
        <v>133</v>
      </c>
      <c r="N4214" s="10" t="str">
        <f>_xlfn.XLOOKUP($M:$M,People!$B:$B,People!A:A)</f>
        <v>Chuck Magee</v>
      </c>
      <c r="O4214" s="10" t="s">
        <v>2843</v>
      </c>
      <c r="P4214" s="10" t="str">
        <f>VLOOKUP(O4214,Products!$A:$E,3,FALSE)</f>
        <v>Logitech</v>
      </c>
      <c r="Q4214" s="31">
        <f>INDEX(Products!$E:$E,MATCH(O4214,Products!$A:$A,0))</f>
        <v>0.37</v>
      </c>
      <c r="R4214" s="10" t="s">
        <v>28</v>
      </c>
      <c r="S4214" s="10" t="s">
        <v>58</v>
      </c>
      <c r="T4214" s="10" t="s">
        <v>2844</v>
      </c>
      <c r="U4214" s="12">
        <v>54.992000000000004</v>
      </c>
      <c r="V4214" s="12">
        <v>14</v>
      </c>
      <c r="W4214" s="12">
        <v>0.2</v>
      </c>
      <c r="X4214" s="12">
        <v>8.9361999999999959</v>
      </c>
    </row>
    <row r="4215" spans="1:24" ht="14" x14ac:dyDescent="0.3">
      <c r="A4215" s="9">
        <v>4211</v>
      </c>
      <c r="B4215" s="14" t="s">
        <v>8075</v>
      </c>
      <c r="C4215" s="15">
        <v>45668</v>
      </c>
      <c r="D4215" s="15">
        <v>45670</v>
      </c>
      <c r="E4215" s="10" t="s">
        <v>19</v>
      </c>
      <c r="F4215" s="10" t="s">
        <v>2559</v>
      </c>
      <c r="G4215" s="10" t="s">
        <v>2560</v>
      </c>
      <c r="H4215" s="10" t="s">
        <v>92</v>
      </c>
      <c r="I4215" s="10" t="s">
        <v>23</v>
      </c>
      <c r="J4215" s="10" t="s">
        <v>284</v>
      </c>
      <c r="K4215" s="10" t="s">
        <v>438</v>
      </c>
      <c r="L4215" s="10">
        <v>45503</v>
      </c>
      <c r="M4215" s="10" t="s">
        <v>133</v>
      </c>
      <c r="N4215" s="10" t="str">
        <f>_xlfn.XLOOKUP($M:$M,People!$B:$B,People!A:A)</f>
        <v>Chuck Magee</v>
      </c>
      <c r="O4215" s="10" t="s">
        <v>2561</v>
      </c>
      <c r="P4215" s="10" t="str">
        <f>VLOOKUP(O4215,Products!$A:$E,3,FALSE)</f>
        <v>3M</v>
      </c>
      <c r="Q4215" s="31">
        <f>INDEX(Products!$E:$E,MATCH(O4215,Products!$A:$A,0))</f>
        <v>0.38</v>
      </c>
      <c r="R4215" s="10" t="s">
        <v>41</v>
      </c>
      <c r="S4215" s="10" t="s">
        <v>82</v>
      </c>
      <c r="T4215" s="10" t="s">
        <v>2562</v>
      </c>
      <c r="U4215" s="12">
        <v>15.552000000000003</v>
      </c>
      <c r="V4215" s="12">
        <v>3</v>
      </c>
      <c r="W4215" s="12">
        <v>0.2</v>
      </c>
      <c r="X4215" s="12">
        <v>5.4432</v>
      </c>
    </row>
    <row r="4216" spans="1:24" ht="14" x14ac:dyDescent="0.3">
      <c r="A4216" s="9">
        <v>4212</v>
      </c>
      <c r="B4216" s="14" t="s">
        <v>8075</v>
      </c>
      <c r="C4216" s="15">
        <v>45668</v>
      </c>
      <c r="D4216" s="15">
        <v>45670</v>
      </c>
      <c r="E4216" s="10" t="s">
        <v>19</v>
      </c>
      <c r="F4216" s="10" t="s">
        <v>2559</v>
      </c>
      <c r="G4216" s="10" t="s">
        <v>2560</v>
      </c>
      <c r="H4216" s="10" t="s">
        <v>92</v>
      </c>
      <c r="I4216" s="10" t="s">
        <v>23</v>
      </c>
      <c r="J4216" s="10" t="s">
        <v>284</v>
      </c>
      <c r="K4216" s="10" t="s">
        <v>438</v>
      </c>
      <c r="L4216" s="10">
        <v>45503</v>
      </c>
      <c r="M4216" s="10" t="s">
        <v>133</v>
      </c>
      <c r="N4216" s="10" t="str">
        <f>_xlfn.XLOOKUP($M:$M,People!$B:$B,People!A:A)</f>
        <v>Chuck Magee</v>
      </c>
      <c r="O4216" s="10" t="s">
        <v>2563</v>
      </c>
      <c r="P4216" s="10" t="str">
        <f>VLOOKUP(O4216,Products!$A:$E,3,FALSE)</f>
        <v>Dell</v>
      </c>
      <c r="Q4216" s="31">
        <f>INDEX(Products!$E:$E,MATCH(O4216,Products!$A:$A,0))</f>
        <v>0.4</v>
      </c>
      <c r="R4216" s="10" t="s">
        <v>41</v>
      </c>
      <c r="S4216" s="10" t="s">
        <v>82</v>
      </c>
      <c r="T4216" s="10" t="s">
        <v>2564</v>
      </c>
      <c r="U4216" s="12">
        <v>63.311999999999998</v>
      </c>
      <c r="V4216" s="12">
        <v>3</v>
      </c>
      <c r="W4216" s="12">
        <v>0.2</v>
      </c>
      <c r="X4216" s="12">
        <v>20.576399999999996</v>
      </c>
    </row>
    <row r="4217" spans="1:24" ht="14" x14ac:dyDescent="0.3">
      <c r="A4217" s="9">
        <v>4213</v>
      </c>
      <c r="B4217" s="14" t="s">
        <v>8075</v>
      </c>
      <c r="C4217" s="15">
        <v>45668</v>
      </c>
      <c r="D4217" s="15">
        <v>45670</v>
      </c>
      <c r="E4217" s="10" t="s">
        <v>19</v>
      </c>
      <c r="F4217" s="10" t="s">
        <v>2559</v>
      </c>
      <c r="G4217" s="10" t="s">
        <v>2560</v>
      </c>
      <c r="H4217" s="10" t="s">
        <v>92</v>
      </c>
      <c r="I4217" s="10" t="s">
        <v>23</v>
      </c>
      <c r="J4217" s="10" t="s">
        <v>284</v>
      </c>
      <c r="K4217" s="10" t="s">
        <v>438</v>
      </c>
      <c r="L4217" s="10">
        <v>45503</v>
      </c>
      <c r="M4217" s="10" t="s">
        <v>133</v>
      </c>
      <c r="N4217" s="10" t="str">
        <f>_xlfn.XLOOKUP($M:$M,People!$B:$B,People!A:A)</f>
        <v>Chuck Magee</v>
      </c>
      <c r="O4217" s="10" t="s">
        <v>2565</v>
      </c>
      <c r="P4217" s="10" t="str">
        <f>VLOOKUP(O4217,Products!$A:$E,3,FALSE)</f>
        <v>Avery</v>
      </c>
      <c r="Q4217" s="31">
        <f>INDEX(Products!$E:$E,MATCH(O4217,Products!$A:$A,0))</f>
        <v>0.28999999999999998</v>
      </c>
      <c r="R4217" s="10" t="s">
        <v>64</v>
      </c>
      <c r="S4217" s="10" t="s">
        <v>65</v>
      </c>
      <c r="T4217" s="10" t="s">
        <v>2566</v>
      </c>
      <c r="U4217" s="12">
        <v>15.587999999999999</v>
      </c>
      <c r="V4217" s="12">
        <v>2</v>
      </c>
      <c r="W4217" s="12">
        <v>0.4</v>
      </c>
      <c r="X4217" s="12">
        <v>-9.8724000000000007</v>
      </c>
    </row>
    <row r="4218" spans="1:24" ht="14" x14ac:dyDescent="0.3">
      <c r="A4218" s="9">
        <v>4214</v>
      </c>
      <c r="B4218" s="14" t="s">
        <v>8076</v>
      </c>
      <c r="C4218" s="15">
        <v>45671</v>
      </c>
      <c r="D4218" s="15">
        <v>45677</v>
      </c>
      <c r="E4218" s="10" t="s">
        <v>44</v>
      </c>
      <c r="F4218" s="10" t="s">
        <v>1226</v>
      </c>
      <c r="G4218" s="10" t="s">
        <v>1227</v>
      </c>
      <c r="H4218" s="10" t="s">
        <v>22</v>
      </c>
      <c r="I4218" s="10" t="s">
        <v>23</v>
      </c>
      <c r="J4218" s="10" t="s">
        <v>79</v>
      </c>
      <c r="K4218" s="10" t="s">
        <v>80</v>
      </c>
      <c r="L4218" s="10">
        <v>28027</v>
      </c>
      <c r="M4218" s="10" t="s">
        <v>26</v>
      </c>
      <c r="N4218" s="10" t="str">
        <f>_xlfn.XLOOKUP($M:$M,People!$B:$B,People!A:A)</f>
        <v>Fred Suzuki</v>
      </c>
      <c r="O4218" s="10" t="s">
        <v>5777</v>
      </c>
      <c r="P4218" s="10" t="str">
        <f>VLOOKUP(O4218,Products!$A:$E,3,FALSE)</f>
        <v>IKEA</v>
      </c>
      <c r="Q4218" s="31">
        <f>INDEX(Products!$E:$E,MATCH(O4218,Products!$A:$A,0))</f>
        <v>0.3</v>
      </c>
      <c r="R4218" s="10" t="s">
        <v>28</v>
      </c>
      <c r="S4218" s="10" t="s">
        <v>58</v>
      </c>
      <c r="T4218" s="10" t="s">
        <v>5778</v>
      </c>
      <c r="U4218" s="12">
        <v>315.77600000000007</v>
      </c>
      <c r="V4218" s="12">
        <v>8</v>
      </c>
      <c r="W4218" s="12">
        <v>0.2</v>
      </c>
      <c r="X4218" s="12">
        <v>31.577600000000018</v>
      </c>
    </row>
    <row r="4219" spans="1:24" ht="14" x14ac:dyDescent="0.3">
      <c r="A4219" s="9">
        <v>4215</v>
      </c>
      <c r="B4219" s="14" t="s">
        <v>8076</v>
      </c>
      <c r="C4219" s="15">
        <v>45671</v>
      </c>
      <c r="D4219" s="15">
        <v>45677</v>
      </c>
      <c r="E4219" s="10" t="s">
        <v>44</v>
      </c>
      <c r="F4219" s="10" t="s">
        <v>1226</v>
      </c>
      <c r="G4219" s="10" t="s">
        <v>1227</v>
      </c>
      <c r="H4219" s="10" t="s">
        <v>22</v>
      </c>
      <c r="I4219" s="10" t="s">
        <v>23</v>
      </c>
      <c r="J4219" s="10" t="s">
        <v>79</v>
      </c>
      <c r="K4219" s="10" t="s">
        <v>80</v>
      </c>
      <c r="L4219" s="10">
        <v>28027</v>
      </c>
      <c r="M4219" s="10" t="s">
        <v>26</v>
      </c>
      <c r="N4219" s="10" t="str">
        <f>_xlfn.XLOOKUP($M:$M,People!$B:$B,People!A:A)</f>
        <v>Fred Suzuki</v>
      </c>
      <c r="O4219" s="10" t="s">
        <v>5002</v>
      </c>
      <c r="P4219" s="10" t="str">
        <f>VLOOKUP(O4219,Products!$A:$E,3,FALSE)</f>
        <v>IKEA</v>
      </c>
      <c r="Q4219" s="31">
        <f>INDEX(Products!$E:$E,MATCH(O4219,Products!$A:$A,0))</f>
        <v>0.26</v>
      </c>
      <c r="R4219" s="10" t="s">
        <v>41</v>
      </c>
      <c r="S4219" s="10" t="s">
        <v>82</v>
      </c>
      <c r="T4219" s="10" t="s">
        <v>5003</v>
      </c>
      <c r="U4219" s="12">
        <v>89.567999999999998</v>
      </c>
      <c r="V4219" s="12">
        <v>2</v>
      </c>
      <c r="W4219" s="12">
        <v>0.2</v>
      </c>
      <c r="X4219" s="12">
        <v>32.468400000000003</v>
      </c>
    </row>
    <row r="4220" spans="1:24" ht="14" x14ac:dyDescent="0.3">
      <c r="A4220" s="9">
        <v>4216</v>
      </c>
      <c r="B4220" s="14" t="s">
        <v>8077</v>
      </c>
      <c r="C4220" s="15">
        <v>45672</v>
      </c>
      <c r="D4220" s="15">
        <v>45672</v>
      </c>
      <c r="E4220" s="10" t="s">
        <v>1124</v>
      </c>
      <c r="F4220" s="10" t="s">
        <v>862</v>
      </c>
      <c r="G4220" s="10" t="s">
        <v>863</v>
      </c>
      <c r="H4220" s="10" t="s">
        <v>22</v>
      </c>
      <c r="I4220" s="10" t="s">
        <v>23</v>
      </c>
      <c r="J4220" s="10" t="s">
        <v>655</v>
      </c>
      <c r="K4220" s="10" t="s">
        <v>656</v>
      </c>
      <c r="L4220" s="10">
        <v>6824</v>
      </c>
      <c r="M4220" s="10" t="s">
        <v>133</v>
      </c>
      <c r="N4220" s="10" t="str">
        <f>_xlfn.XLOOKUP($M:$M,People!$B:$B,People!A:A)</f>
        <v>Chuck Magee</v>
      </c>
      <c r="O4220" s="10" t="s">
        <v>919</v>
      </c>
      <c r="P4220" s="10" t="str">
        <f>VLOOKUP(O4220,Products!$A:$E,3,FALSE)</f>
        <v>Avery</v>
      </c>
      <c r="Q4220" s="31">
        <f>INDEX(Products!$E:$E,MATCH(O4220,Products!$A:$A,0))</f>
        <v>0.37</v>
      </c>
      <c r="R4220" s="10" t="s">
        <v>28</v>
      </c>
      <c r="S4220" s="10" t="s">
        <v>50</v>
      </c>
      <c r="T4220" s="10" t="s">
        <v>920</v>
      </c>
      <c r="U4220" s="12">
        <v>181.79699999999997</v>
      </c>
      <c r="V4220" s="12">
        <v>1</v>
      </c>
      <c r="W4220" s="12">
        <v>0.3</v>
      </c>
      <c r="X4220" s="12">
        <v>-15.582599999999999</v>
      </c>
    </row>
    <row r="4221" spans="1:24" ht="14" x14ac:dyDescent="0.3">
      <c r="A4221" s="9">
        <v>4217</v>
      </c>
      <c r="B4221" s="14" t="s">
        <v>8078</v>
      </c>
      <c r="C4221" s="15">
        <v>45672</v>
      </c>
      <c r="D4221" s="15">
        <v>45676</v>
      </c>
      <c r="E4221" s="10" t="s">
        <v>44</v>
      </c>
      <c r="F4221" s="10" t="s">
        <v>4573</v>
      </c>
      <c r="G4221" s="10" t="s">
        <v>4574</v>
      </c>
      <c r="H4221" s="10" t="s">
        <v>92</v>
      </c>
      <c r="I4221" s="10" t="s">
        <v>23</v>
      </c>
      <c r="J4221" s="10" t="s">
        <v>690</v>
      </c>
      <c r="K4221" s="10" t="s">
        <v>691</v>
      </c>
      <c r="L4221" s="10">
        <v>7090</v>
      </c>
      <c r="M4221" s="10" t="s">
        <v>133</v>
      </c>
      <c r="N4221" s="10" t="str">
        <f>_xlfn.XLOOKUP($M:$M,People!$B:$B,People!A:A)</f>
        <v>Chuck Magee</v>
      </c>
      <c r="O4221" s="10" t="s">
        <v>1278</v>
      </c>
      <c r="P4221" s="10" t="str">
        <f>VLOOKUP(O4221,Products!$A:$E,3,FALSE)</f>
        <v>Office Depot</v>
      </c>
      <c r="Q4221" s="31">
        <f>INDEX(Products!$E:$E,MATCH(O4221,Products!$A:$A,0))</f>
        <v>0.28000000000000003</v>
      </c>
      <c r="R4221" s="10" t="s">
        <v>41</v>
      </c>
      <c r="S4221" s="10" t="s">
        <v>61</v>
      </c>
      <c r="T4221" s="10" t="s">
        <v>1279</v>
      </c>
      <c r="U4221" s="12">
        <v>4.66</v>
      </c>
      <c r="V4221" s="12">
        <v>2</v>
      </c>
      <c r="W4221" s="12">
        <v>0</v>
      </c>
      <c r="X4221" s="12">
        <v>1.3513999999999995</v>
      </c>
    </row>
    <row r="4222" spans="1:24" ht="14" x14ac:dyDescent="0.3">
      <c r="A4222" s="9">
        <v>4218</v>
      </c>
      <c r="B4222" s="14" t="s">
        <v>8079</v>
      </c>
      <c r="C4222" s="15">
        <v>45672</v>
      </c>
      <c r="D4222" s="15">
        <v>45678</v>
      </c>
      <c r="E4222" s="10" t="s">
        <v>44</v>
      </c>
      <c r="F4222" s="10" t="s">
        <v>4021</v>
      </c>
      <c r="G4222" s="10" t="s">
        <v>4022</v>
      </c>
      <c r="H4222" s="10" t="s">
        <v>22</v>
      </c>
      <c r="I4222" s="10" t="s">
        <v>23</v>
      </c>
      <c r="J4222" s="10" t="s">
        <v>237</v>
      </c>
      <c r="K4222" s="10" t="s">
        <v>238</v>
      </c>
      <c r="L4222" s="10">
        <v>10011</v>
      </c>
      <c r="M4222" s="10" t="s">
        <v>133</v>
      </c>
      <c r="N4222" s="10" t="str">
        <f>_xlfn.XLOOKUP($M:$M,People!$B:$B,People!A:A)</f>
        <v>Chuck Magee</v>
      </c>
      <c r="O4222" s="10" t="s">
        <v>1171</v>
      </c>
      <c r="P4222" s="10" t="str">
        <f>VLOOKUP(O4222,Products!$A:$E,3,FALSE)</f>
        <v>Canon</v>
      </c>
      <c r="Q4222" s="31">
        <f>INDEX(Products!$E:$E,MATCH(O4222,Products!$A:$A,0))</f>
        <v>0.26</v>
      </c>
      <c r="R4222" s="10" t="s">
        <v>41</v>
      </c>
      <c r="S4222" s="10" t="s">
        <v>68</v>
      </c>
      <c r="T4222" s="10" t="s">
        <v>1172</v>
      </c>
      <c r="U4222" s="12">
        <v>49.536000000000001</v>
      </c>
      <c r="V4222" s="12">
        <v>3</v>
      </c>
      <c r="W4222" s="12">
        <v>0.2</v>
      </c>
      <c r="X4222" s="12">
        <v>17.337599999999998</v>
      </c>
    </row>
    <row r="4223" spans="1:24" ht="14" x14ac:dyDescent="0.3">
      <c r="A4223" s="9">
        <v>4219</v>
      </c>
      <c r="B4223" s="14" t="s">
        <v>8079</v>
      </c>
      <c r="C4223" s="15">
        <v>45672</v>
      </c>
      <c r="D4223" s="15">
        <v>45678</v>
      </c>
      <c r="E4223" s="10" t="s">
        <v>44</v>
      </c>
      <c r="F4223" s="10" t="s">
        <v>4021</v>
      </c>
      <c r="G4223" s="10" t="s">
        <v>4022</v>
      </c>
      <c r="H4223" s="10" t="s">
        <v>22</v>
      </c>
      <c r="I4223" s="10" t="s">
        <v>23</v>
      </c>
      <c r="J4223" s="10" t="s">
        <v>237</v>
      </c>
      <c r="K4223" s="10" t="s">
        <v>238</v>
      </c>
      <c r="L4223" s="10">
        <v>10011</v>
      </c>
      <c r="M4223" s="10" t="s">
        <v>133</v>
      </c>
      <c r="N4223" s="10" t="str">
        <f>_xlfn.XLOOKUP($M:$M,People!$B:$B,People!A:A)</f>
        <v>Chuck Magee</v>
      </c>
      <c r="O4223" s="10" t="s">
        <v>1101</v>
      </c>
      <c r="P4223" s="10" t="str">
        <f>VLOOKUP(O4223,Products!$A:$E,3,FALSE)</f>
        <v>Dell</v>
      </c>
      <c r="Q4223" s="31">
        <f>INDEX(Products!$E:$E,MATCH(O4223,Products!$A:$A,0))</f>
        <v>0.38</v>
      </c>
      <c r="R4223" s="10" t="s">
        <v>41</v>
      </c>
      <c r="S4223" s="10" t="s">
        <v>155</v>
      </c>
      <c r="T4223" s="10" t="s">
        <v>1102</v>
      </c>
      <c r="U4223" s="12">
        <v>16.52</v>
      </c>
      <c r="V4223" s="12">
        <v>4</v>
      </c>
      <c r="W4223" s="12">
        <v>0</v>
      </c>
      <c r="X4223" s="12">
        <v>7.5991999999999997</v>
      </c>
    </row>
    <row r="4224" spans="1:24" ht="14" x14ac:dyDescent="0.3">
      <c r="A4224" s="9">
        <v>4220</v>
      </c>
      <c r="B4224" s="14" t="s">
        <v>8078</v>
      </c>
      <c r="C4224" s="15">
        <v>45672</v>
      </c>
      <c r="D4224" s="15">
        <v>45676</v>
      </c>
      <c r="E4224" s="10" t="s">
        <v>44</v>
      </c>
      <c r="F4224" s="10" t="s">
        <v>4573</v>
      </c>
      <c r="G4224" s="10" t="s">
        <v>4574</v>
      </c>
      <c r="H4224" s="10" t="s">
        <v>92</v>
      </c>
      <c r="I4224" s="10" t="s">
        <v>23</v>
      </c>
      <c r="J4224" s="10" t="s">
        <v>690</v>
      </c>
      <c r="K4224" s="10" t="s">
        <v>691</v>
      </c>
      <c r="L4224" s="10">
        <v>7090</v>
      </c>
      <c r="M4224" s="10" t="s">
        <v>133</v>
      </c>
      <c r="N4224" s="10" t="str">
        <f>_xlfn.XLOOKUP($M:$M,People!$B:$B,People!A:A)</f>
        <v>Chuck Magee</v>
      </c>
      <c r="O4224" s="10" t="s">
        <v>4005</v>
      </c>
      <c r="P4224" s="10" t="str">
        <f>VLOOKUP(O4224,Products!$A:$E,3,FALSE)</f>
        <v>3M</v>
      </c>
      <c r="Q4224" s="31">
        <f>INDEX(Products!$E:$E,MATCH(O4224,Products!$A:$A,0))</f>
        <v>0.26</v>
      </c>
      <c r="R4224" s="10" t="s">
        <v>41</v>
      </c>
      <c r="S4224" s="10" t="s">
        <v>155</v>
      </c>
      <c r="T4224" s="10" t="s">
        <v>4006</v>
      </c>
      <c r="U4224" s="12">
        <v>52.34</v>
      </c>
      <c r="V4224" s="12">
        <v>2</v>
      </c>
      <c r="W4224" s="12">
        <v>0</v>
      </c>
      <c r="X4224" s="12">
        <v>24.599800000000002</v>
      </c>
    </row>
    <row r="4225" spans="1:24" ht="14" x14ac:dyDescent="0.3">
      <c r="A4225" s="9">
        <v>4221</v>
      </c>
      <c r="B4225" s="14" t="s">
        <v>8080</v>
      </c>
      <c r="C4225" s="15">
        <v>45672</v>
      </c>
      <c r="D4225" s="15">
        <v>45674</v>
      </c>
      <c r="E4225" s="10" t="s">
        <v>168</v>
      </c>
      <c r="F4225" s="10" t="s">
        <v>2359</v>
      </c>
      <c r="G4225" s="10" t="s">
        <v>2360</v>
      </c>
      <c r="H4225" s="10" t="s">
        <v>92</v>
      </c>
      <c r="I4225" s="10" t="s">
        <v>23</v>
      </c>
      <c r="J4225" s="10" t="s">
        <v>237</v>
      </c>
      <c r="K4225" s="10" t="s">
        <v>238</v>
      </c>
      <c r="L4225" s="10">
        <v>10009</v>
      </c>
      <c r="M4225" s="10" t="s">
        <v>133</v>
      </c>
      <c r="N4225" s="10" t="str">
        <f>_xlfn.XLOOKUP($M:$M,People!$B:$B,People!A:A)</f>
        <v>Chuck Magee</v>
      </c>
      <c r="O4225" s="10" t="s">
        <v>4887</v>
      </c>
      <c r="P4225" s="10" t="str">
        <f>VLOOKUP(O4225,Products!$A:$E,3,FALSE)</f>
        <v>Logitech</v>
      </c>
      <c r="Q4225" s="31">
        <f>INDEX(Products!$E:$E,MATCH(O4225,Products!$A:$A,0))</f>
        <v>0.39</v>
      </c>
      <c r="R4225" s="10" t="s">
        <v>41</v>
      </c>
      <c r="S4225" s="10" t="s">
        <v>82</v>
      </c>
      <c r="T4225" s="10" t="s">
        <v>4888</v>
      </c>
      <c r="U4225" s="12">
        <v>81.98</v>
      </c>
      <c r="V4225" s="12">
        <v>2</v>
      </c>
      <c r="W4225" s="12">
        <v>0</v>
      </c>
      <c r="X4225" s="12">
        <v>40.170200000000001</v>
      </c>
    </row>
    <row r="4226" spans="1:24" ht="14" x14ac:dyDescent="0.3">
      <c r="A4226" s="9">
        <v>4222</v>
      </c>
      <c r="B4226" s="14" t="s">
        <v>8079</v>
      </c>
      <c r="C4226" s="15">
        <v>45672</v>
      </c>
      <c r="D4226" s="15">
        <v>45678</v>
      </c>
      <c r="E4226" s="10" t="s">
        <v>44</v>
      </c>
      <c r="F4226" s="10" t="s">
        <v>4021</v>
      </c>
      <c r="G4226" s="10" t="s">
        <v>4022</v>
      </c>
      <c r="H4226" s="10" t="s">
        <v>22</v>
      </c>
      <c r="I4226" s="10" t="s">
        <v>23</v>
      </c>
      <c r="J4226" s="10" t="s">
        <v>237</v>
      </c>
      <c r="K4226" s="10" t="s">
        <v>238</v>
      </c>
      <c r="L4226" s="10">
        <v>10011</v>
      </c>
      <c r="M4226" s="10" t="s">
        <v>133</v>
      </c>
      <c r="N4226" s="10" t="str">
        <f>_xlfn.XLOOKUP($M:$M,People!$B:$B,People!A:A)</f>
        <v>Chuck Magee</v>
      </c>
      <c r="O4226" s="10" t="s">
        <v>4128</v>
      </c>
      <c r="P4226" s="10" t="str">
        <f>VLOOKUP(O4226,Products!$A:$E,3,FALSE)</f>
        <v>Office Depot</v>
      </c>
      <c r="Q4226" s="31">
        <f>INDEX(Products!$E:$E,MATCH(O4226,Products!$A:$A,0))</f>
        <v>0.34</v>
      </c>
      <c r="R4226" s="10" t="s">
        <v>41</v>
      </c>
      <c r="S4226" s="10" t="s">
        <v>82</v>
      </c>
      <c r="T4226" s="10" t="s">
        <v>4129</v>
      </c>
      <c r="U4226" s="12">
        <v>60.12</v>
      </c>
      <c r="V4226" s="12">
        <v>9</v>
      </c>
      <c r="W4226" s="12">
        <v>0</v>
      </c>
      <c r="X4226" s="12">
        <v>28.857599999999998</v>
      </c>
    </row>
    <row r="4227" spans="1:24" ht="14" x14ac:dyDescent="0.3">
      <c r="A4227" s="9">
        <v>4223</v>
      </c>
      <c r="B4227" s="14" t="s">
        <v>8078</v>
      </c>
      <c r="C4227" s="15">
        <v>45672</v>
      </c>
      <c r="D4227" s="15">
        <v>45676</v>
      </c>
      <c r="E4227" s="10" t="s">
        <v>44</v>
      </c>
      <c r="F4227" s="10" t="s">
        <v>4573</v>
      </c>
      <c r="G4227" s="10" t="s">
        <v>4574</v>
      </c>
      <c r="H4227" s="10" t="s">
        <v>92</v>
      </c>
      <c r="I4227" s="10" t="s">
        <v>23</v>
      </c>
      <c r="J4227" s="10" t="s">
        <v>690</v>
      </c>
      <c r="K4227" s="10" t="s">
        <v>691</v>
      </c>
      <c r="L4227" s="10">
        <v>7090</v>
      </c>
      <c r="M4227" s="10" t="s">
        <v>133</v>
      </c>
      <c r="N4227" s="10" t="str">
        <f>_xlfn.XLOOKUP($M:$M,People!$B:$B,People!A:A)</f>
        <v>Chuck Magee</v>
      </c>
      <c r="O4227" s="10" t="s">
        <v>421</v>
      </c>
      <c r="P4227" s="10" t="str">
        <f>VLOOKUP(O4227,Products!$A:$E,3,FALSE)</f>
        <v>Office Depot</v>
      </c>
      <c r="Q4227" s="31">
        <f>INDEX(Products!$E:$E,MATCH(O4227,Products!$A:$A,0))</f>
        <v>0.36</v>
      </c>
      <c r="R4227" s="10" t="s">
        <v>64</v>
      </c>
      <c r="S4227" s="10" t="s">
        <v>144</v>
      </c>
      <c r="T4227" s="10" t="s">
        <v>422</v>
      </c>
      <c r="U4227" s="12">
        <v>254.96999999999997</v>
      </c>
      <c r="V4227" s="12">
        <v>3</v>
      </c>
      <c r="W4227" s="12">
        <v>0</v>
      </c>
      <c r="X4227" s="12">
        <v>91.789199999999994</v>
      </c>
    </row>
    <row r="4228" spans="1:24" ht="14" x14ac:dyDescent="0.3">
      <c r="A4228" s="9">
        <v>4224</v>
      </c>
      <c r="B4228" s="14" t="s">
        <v>8081</v>
      </c>
      <c r="C4228" s="15">
        <v>45673</v>
      </c>
      <c r="D4228" s="15">
        <v>45677</v>
      </c>
      <c r="E4228" s="10" t="s">
        <v>19</v>
      </c>
      <c r="F4228" s="10" t="s">
        <v>139</v>
      </c>
      <c r="G4228" s="10" t="s">
        <v>140</v>
      </c>
      <c r="H4228" s="10" t="s">
        <v>22</v>
      </c>
      <c r="I4228" s="10" t="s">
        <v>23</v>
      </c>
      <c r="J4228" s="10" t="s">
        <v>37</v>
      </c>
      <c r="K4228" s="10" t="s">
        <v>38</v>
      </c>
      <c r="L4228" s="10">
        <v>90049</v>
      </c>
      <c r="M4228" s="10" t="s">
        <v>39</v>
      </c>
      <c r="N4228" s="10" t="str">
        <f>_xlfn.XLOOKUP($M:$M,People!$B:$B,People!A:A)</f>
        <v>Sadie Pawthorne</v>
      </c>
      <c r="O4228" s="10" t="s">
        <v>141</v>
      </c>
      <c r="P4228" s="10" t="str">
        <f>VLOOKUP(O4228,Products!$A:$E,3,FALSE)</f>
        <v>Canon</v>
      </c>
      <c r="Q4228" s="31">
        <f>INDEX(Products!$E:$E,MATCH(O4228,Products!$A:$A,0))</f>
        <v>0.26</v>
      </c>
      <c r="R4228" s="10" t="s">
        <v>41</v>
      </c>
      <c r="S4228" s="10" t="s">
        <v>68</v>
      </c>
      <c r="T4228" s="10" t="s">
        <v>142</v>
      </c>
      <c r="U4228" s="12">
        <v>11.648000000000001</v>
      </c>
      <c r="V4228" s="12">
        <v>2</v>
      </c>
      <c r="W4228" s="12">
        <v>0.2</v>
      </c>
      <c r="X4228" s="12">
        <v>4.2224000000000004</v>
      </c>
    </row>
    <row r="4229" spans="1:24" ht="14" x14ac:dyDescent="0.3">
      <c r="A4229" s="9">
        <v>4225</v>
      </c>
      <c r="B4229" s="14" t="s">
        <v>8081</v>
      </c>
      <c r="C4229" s="15">
        <v>45673</v>
      </c>
      <c r="D4229" s="15">
        <v>45677</v>
      </c>
      <c r="E4229" s="10" t="s">
        <v>19</v>
      </c>
      <c r="F4229" s="10" t="s">
        <v>139</v>
      </c>
      <c r="G4229" s="10" t="s">
        <v>140</v>
      </c>
      <c r="H4229" s="10" t="s">
        <v>22</v>
      </c>
      <c r="I4229" s="10" t="s">
        <v>23</v>
      </c>
      <c r="J4229" s="10" t="s">
        <v>37</v>
      </c>
      <c r="K4229" s="10" t="s">
        <v>38</v>
      </c>
      <c r="L4229" s="10">
        <v>90049</v>
      </c>
      <c r="M4229" s="10" t="s">
        <v>39</v>
      </c>
      <c r="N4229" s="10" t="str">
        <f>_xlfn.XLOOKUP($M:$M,People!$B:$B,People!A:A)</f>
        <v>Sadie Pawthorne</v>
      </c>
      <c r="O4229" s="10" t="s">
        <v>143</v>
      </c>
      <c r="P4229" s="10" t="str">
        <f>VLOOKUP(O4229,Products!$A:$E,3,FALSE)</f>
        <v>Samsung</v>
      </c>
      <c r="Q4229" s="31">
        <f>INDEX(Products!$E:$E,MATCH(O4229,Products!$A:$A,0))</f>
        <v>0.31</v>
      </c>
      <c r="R4229" s="10" t="s">
        <v>64</v>
      </c>
      <c r="S4229" s="10" t="s">
        <v>144</v>
      </c>
      <c r="T4229" s="10" t="s">
        <v>145</v>
      </c>
      <c r="U4229" s="12">
        <v>90.570000000000007</v>
      </c>
      <c r="V4229" s="12">
        <v>3</v>
      </c>
      <c r="W4229" s="12">
        <v>0</v>
      </c>
      <c r="X4229" s="12">
        <v>11.774100000000004</v>
      </c>
    </row>
    <row r="4230" spans="1:24" ht="14" x14ac:dyDescent="0.3">
      <c r="A4230" s="9">
        <v>4226</v>
      </c>
      <c r="B4230" s="14" t="s">
        <v>8082</v>
      </c>
      <c r="C4230" s="15">
        <v>45674</v>
      </c>
      <c r="D4230" s="15">
        <v>45678</v>
      </c>
      <c r="E4230" s="10" t="s">
        <v>44</v>
      </c>
      <c r="F4230" s="10" t="s">
        <v>1831</v>
      </c>
      <c r="G4230" s="10" t="s">
        <v>1832</v>
      </c>
      <c r="H4230" s="10" t="s">
        <v>92</v>
      </c>
      <c r="I4230" s="10" t="s">
        <v>23</v>
      </c>
      <c r="J4230" s="10" t="s">
        <v>79</v>
      </c>
      <c r="K4230" s="10" t="s">
        <v>2289</v>
      </c>
      <c r="L4230" s="10">
        <v>3301</v>
      </c>
      <c r="M4230" s="10" t="s">
        <v>133</v>
      </c>
      <c r="N4230" s="10" t="str">
        <f>_xlfn.XLOOKUP($M:$M,People!$B:$B,People!A:A)</f>
        <v>Chuck Magee</v>
      </c>
      <c r="O4230" s="10" t="s">
        <v>793</v>
      </c>
      <c r="P4230" s="10" t="str">
        <f>VLOOKUP(O4230,Products!$A:$E,3,FALSE)</f>
        <v>3M</v>
      </c>
      <c r="Q4230" s="31">
        <f>INDEX(Products!$E:$E,MATCH(O4230,Products!$A:$A,0))</f>
        <v>0.4</v>
      </c>
      <c r="R4230" s="10" t="s">
        <v>28</v>
      </c>
      <c r="S4230" s="10" t="s">
        <v>58</v>
      </c>
      <c r="T4230" s="10" t="s">
        <v>794</v>
      </c>
      <c r="U4230" s="12">
        <v>322.59000000000003</v>
      </c>
      <c r="V4230" s="12">
        <v>3</v>
      </c>
      <c r="W4230" s="12">
        <v>0</v>
      </c>
      <c r="X4230" s="12">
        <v>64.518000000000001</v>
      </c>
    </row>
    <row r="4231" spans="1:24" ht="14" x14ac:dyDescent="0.3">
      <c r="A4231" s="9">
        <v>4227</v>
      </c>
      <c r="B4231" s="14" t="s">
        <v>8083</v>
      </c>
      <c r="C4231" s="15">
        <v>45674</v>
      </c>
      <c r="D4231" s="15">
        <v>45678</v>
      </c>
      <c r="E4231" s="10" t="s">
        <v>44</v>
      </c>
      <c r="F4231" s="10" t="s">
        <v>2725</v>
      </c>
      <c r="G4231" s="10" t="s">
        <v>2726</v>
      </c>
      <c r="H4231" s="10" t="s">
        <v>36</v>
      </c>
      <c r="I4231" s="10" t="s">
        <v>23</v>
      </c>
      <c r="J4231" s="10" t="s">
        <v>437</v>
      </c>
      <c r="K4231" s="10" t="s">
        <v>1109</v>
      </c>
      <c r="L4231" s="10">
        <v>31907</v>
      </c>
      <c r="M4231" s="10" t="s">
        <v>26</v>
      </c>
      <c r="N4231" s="10" t="str">
        <f>_xlfn.XLOOKUP($M:$M,People!$B:$B,People!A:A)</f>
        <v>Fred Suzuki</v>
      </c>
      <c r="O4231" s="10" t="s">
        <v>1842</v>
      </c>
      <c r="P4231" s="10" t="str">
        <f>VLOOKUP(O4231,Products!$A:$E,3,FALSE)</f>
        <v>IKEA</v>
      </c>
      <c r="Q4231" s="31">
        <f>INDEX(Products!$E:$E,MATCH(O4231,Products!$A:$A,0))</f>
        <v>0.34</v>
      </c>
      <c r="R4231" s="10" t="s">
        <v>64</v>
      </c>
      <c r="S4231" s="10" t="s">
        <v>144</v>
      </c>
      <c r="T4231" s="10" t="s">
        <v>1843</v>
      </c>
      <c r="U4231" s="12">
        <v>316</v>
      </c>
      <c r="V4231" s="12">
        <v>4</v>
      </c>
      <c r="W4231" s="12">
        <v>0</v>
      </c>
      <c r="X4231" s="12">
        <v>31.599999999999966</v>
      </c>
    </row>
    <row r="4232" spans="1:24" ht="14" x14ac:dyDescent="0.3">
      <c r="A4232" s="9">
        <v>4228</v>
      </c>
      <c r="B4232" s="14" t="s">
        <v>8082</v>
      </c>
      <c r="C4232" s="15">
        <v>45674</v>
      </c>
      <c r="D4232" s="15">
        <v>45678</v>
      </c>
      <c r="E4232" s="10" t="s">
        <v>44</v>
      </c>
      <c r="F4232" s="10" t="s">
        <v>1831</v>
      </c>
      <c r="G4232" s="10" t="s">
        <v>1832</v>
      </c>
      <c r="H4232" s="10" t="s">
        <v>92</v>
      </c>
      <c r="I4232" s="10" t="s">
        <v>23</v>
      </c>
      <c r="J4232" s="10" t="s">
        <v>79</v>
      </c>
      <c r="K4232" s="10" t="s">
        <v>2289</v>
      </c>
      <c r="L4232" s="10">
        <v>3301</v>
      </c>
      <c r="M4232" s="10" t="s">
        <v>133</v>
      </c>
      <c r="N4232" s="10" t="str">
        <f>_xlfn.XLOOKUP($M:$M,People!$B:$B,People!A:A)</f>
        <v>Chuck Magee</v>
      </c>
      <c r="O4232" s="10" t="s">
        <v>2296</v>
      </c>
      <c r="P4232" s="10" t="str">
        <f>VLOOKUP(O4232,Products!$A:$E,3,FALSE)</f>
        <v>IKEA</v>
      </c>
      <c r="Q4232" s="31">
        <f>INDEX(Products!$E:$E,MATCH(O4232,Products!$A:$A,0))</f>
        <v>0.3</v>
      </c>
      <c r="R4232" s="10" t="s">
        <v>64</v>
      </c>
      <c r="S4232" s="10" t="s">
        <v>144</v>
      </c>
      <c r="T4232" s="10" t="s">
        <v>2297</v>
      </c>
      <c r="U4232" s="12">
        <v>371.96999999999997</v>
      </c>
      <c r="V4232" s="12">
        <v>3</v>
      </c>
      <c r="W4232" s="12">
        <v>0</v>
      </c>
      <c r="X4232" s="12">
        <v>66.954599999999971</v>
      </c>
    </row>
    <row r="4233" spans="1:24" ht="14" x14ac:dyDescent="0.3">
      <c r="A4233" s="9">
        <v>4229</v>
      </c>
      <c r="B4233" s="14" t="s">
        <v>8082</v>
      </c>
      <c r="C4233" s="15">
        <v>45674</v>
      </c>
      <c r="D4233" s="15">
        <v>45678</v>
      </c>
      <c r="E4233" s="10" t="s">
        <v>44</v>
      </c>
      <c r="F4233" s="10" t="s">
        <v>1831</v>
      </c>
      <c r="G4233" s="10" t="s">
        <v>1832</v>
      </c>
      <c r="H4233" s="10" t="s">
        <v>92</v>
      </c>
      <c r="I4233" s="10" t="s">
        <v>23</v>
      </c>
      <c r="J4233" s="10" t="s">
        <v>79</v>
      </c>
      <c r="K4233" s="10" t="s">
        <v>2289</v>
      </c>
      <c r="L4233" s="10">
        <v>3301</v>
      </c>
      <c r="M4233" s="10" t="s">
        <v>133</v>
      </c>
      <c r="N4233" s="10" t="str">
        <f>_xlfn.XLOOKUP($M:$M,People!$B:$B,People!A:A)</f>
        <v>Chuck Magee</v>
      </c>
      <c r="O4233" s="10" t="s">
        <v>890</v>
      </c>
      <c r="P4233" s="10" t="str">
        <f>VLOOKUP(O4233,Products!$A:$E,3,FALSE)</f>
        <v>Canon</v>
      </c>
      <c r="Q4233" s="31">
        <f>INDEX(Products!$E:$E,MATCH(O4233,Products!$A:$A,0))</f>
        <v>0.26</v>
      </c>
      <c r="R4233" s="10" t="s">
        <v>64</v>
      </c>
      <c r="S4233" s="10" t="s">
        <v>144</v>
      </c>
      <c r="T4233" s="10" t="s">
        <v>891</v>
      </c>
      <c r="U4233" s="12">
        <v>29.99</v>
      </c>
      <c r="V4233" s="12">
        <v>1</v>
      </c>
      <c r="W4233" s="12">
        <v>0</v>
      </c>
      <c r="X4233" s="12">
        <v>13.195600000000002</v>
      </c>
    </row>
    <row r="4234" spans="1:24" ht="14" x14ac:dyDescent="0.3">
      <c r="A4234" s="9">
        <v>4230</v>
      </c>
      <c r="B4234" s="14" t="s">
        <v>8084</v>
      </c>
      <c r="C4234" s="15">
        <v>45674</v>
      </c>
      <c r="D4234" s="15">
        <v>45679</v>
      </c>
      <c r="E4234" s="14" t="s">
        <v>44</v>
      </c>
      <c r="F4234" s="14" t="s">
        <v>4224</v>
      </c>
      <c r="G4234" s="14" t="s">
        <v>4225</v>
      </c>
      <c r="H4234" s="14" t="s">
        <v>36</v>
      </c>
      <c r="I4234" s="14" t="s">
        <v>5934</v>
      </c>
      <c r="J4234" s="14" t="s">
        <v>5935</v>
      </c>
      <c r="K4234" s="14" t="s">
        <v>5936</v>
      </c>
      <c r="L4234" s="14" t="s">
        <v>5976</v>
      </c>
      <c r="M4234" s="14" t="s">
        <v>133</v>
      </c>
      <c r="N4234" s="10" t="str">
        <f>_xlfn.XLOOKUP($M:$M,People!$B:$B,People!A:A)</f>
        <v>Chuck Magee</v>
      </c>
      <c r="O4234" s="14" t="s">
        <v>4528</v>
      </c>
      <c r="P4234" s="10" t="str">
        <f>VLOOKUP(O4234,Products!$A:$E,3,FALSE)</f>
        <v>Office Depot</v>
      </c>
      <c r="Q4234" s="31">
        <f>INDEX(Products!$E:$E,MATCH(O4234,Products!$A:$A,0))</f>
        <v>0.34</v>
      </c>
      <c r="R4234" s="14" t="s">
        <v>41</v>
      </c>
      <c r="S4234" s="14" t="s">
        <v>61</v>
      </c>
      <c r="T4234" s="14" t="s">
        <v>4529</v>
      </c>
      <c r="U4234" s="17">
        <v>6.68</v>
      </c>
      <c r="V4234" s="17">
        <v>2</v>
      </c>
      <c r="W4234" s="17">
        <v>0</v>
      </c>
      <c r="X4234" s="17">
        <v>2</v>
      </c>
    </row>
    <row r="4235" spans="1:24" ht="14" x14ac:dyDescent="0.3">
      <c r="A4235" s="9">
        <v>4231</v>
      </c>
      <c r="B4235" s="14" t="s">
        <v>8085</v>
      </c>
      <c r="C4235" s="15">
        <v>45678</v>
      </c>
      <c r="D4235" s="15">
        <v>45680</v>
      </c>
      <c r="E4235" s="10" t="s">
        <v>19</v>
      </c>
      <c r="F4235" s="10" t="s">
        <v>1083</v>
      </c>
      <c r="G4235" s="10" t="s">
        <v>1084</v>
      </c>
      <c r="H4235" s="10" t="s">
        <v>22</v>
      </c>
      <c r="I4235" s="10" t="s">
        <v>23</v>
      </c>
      <c r="J4235" s="10" t="s">
        <v>831</v>
      </c>
      <c r="K4235" s="10" t="s">
        <v>38</v>
      </c>
      <c r="L4235" s="10">
        <v>92037</v>
      </c>
      <c r="M4235" s="10" t="s">
        <v>39</v>
      </c>
      <c r="N4235" s="10" t="str">
        <f>_xlfn.XLOOKUP($M:$M,People!$B:$B,People!A:A)</f>
        <v>Sadie Pawthorne</v>
      </c>
      <c r="O4235" s="10" t="s">
        <v>1116</v>
      </c>
      <c r="P4235" s="10" t="str">
        <f>VLOOKUP(O4235,Products!$A:$E,3,FALSE)</f>
        <v>Logitech</v>
      </c>
      <c r="Q4235" s="31">
        <f>INDEX(Products!$E:$E,MATCH(O4235,Products!$A:$A,0))</f>
        <v>0.39</v>
      </c>
      <c r="R4235" s="10" t="s">
        <v>28</v>
      </c>
      <c r="S4235" s="10" t="s">
        <v>32</v>
      </c>
      <c r="T4235" s="10" t="s">
        <v>1117</v>
      </c>
      <c r="U4235" s="12">
        <v>1013.4879999999999</v>
      </c>
      <c r="V4235" s="12">
        <v>7</v>
      </c>
      <c r="W4235" s="12">
        <v>0.2</v>
      </c>
      <c r="X4235" s="12">
        <v>76.011600000000016</v>
      </c>
    </row>
    <row r="4236" spans="1:24" ht="14" x14ac:dyDescent="0.3">
      <c r="A4236" s="9">
        <v>4232</v>
      </c>
      <c r="B4236" s="14" t="s">
        <v>8085</v>
      </c>
      <c r="C4236" s="15">
        <v>45678</v>
      </c>
      <c r="D4236" s="15">
        <v>45680</v>
      </c>
      <c r="E4236" s="10" t="s">
        <v>19</v>
      </c>
      <c r="F4236" s="10" t="s">
        <v>1083</v>
      </c>
      <c r="G4236" s="10" t="s">
        <v>1084</v>
      </c>
      <c r="H4236" s="10" t="s">
        <v>22</v>
      </c>
      <c r="I4236" s="10" t="s">
        <v>23</v>
      </c>
      <c r="J4236" s="10" t="s">
        <v>831</v>
      </c>
      <c r="K4236" s="10" t="s">
        <v>38</v>
      </c>
      <c r="L4236" s="10">
        <v>92037</v>
      </c>
      <c r="M4236" s="10" t="s">
        <v>39</v>
      </c>
      <c r="N4236" s="10" t="str">
        <f>_xlfn.XLOOKUP($M:$M,People!$B:$B,People!A:A)</f>
        <v>Sadie Pawthorne</v>
      </c>
      <c r="O4236" s="10" t="s">
        <v>3213</v>
      </c>
      <c r="P4236" s="10" t="str">
        <f>VLOOKUP(O4236,Products!$A:$E,3,FALSE)</f>
        <v>Office Depot</v>
      </c>
      <c r="Q4236" s="31">
        <f>INDEX(Products!$E:$E,MATCH(O4236,Products!$A:$A,0))</f>
        <v>0.26</v>
      </c>
      <c r="R4236" s="10" t="s">
        <v>28</v>
      </c>
      <c r="S4236" s="10" t="s">
        <v>32</v>
      </c>
      <c r="T4236" s="10" t="s">
        <v>3214</v>
      </c>
      <c r="U4236" s="12">
        <v>153.56800000000001</v>
      </c>
      <c r="V4236" s="12">
        <v>2</v>
      </c>
      <c r="W4236" s="12">
        <v>0.2</v>
      </c>
      <c r="X4236" s="12">
        <v>-5.758800000000015</v>
      </c>
    </row>
    <row r="4237" spans="1:24" ht="14" x14ac:dyDescent="0.3">
      <c r="A4237" s="9">
        <v>4233</v>
      </c>
      <c r="B4237" s="14" t="s">
        <v>6007</v>
      </c>
      <c r="C4237" s="15">
        <v>45678</v>
      </c>
      <c r="D4237" s="15">
        <v>45681</v>
      </c>
      <c r="E4237" s="14" t="s">
        <v>44</v>
      </c>
      <c r="F4237" s="14" t="s">
        <v>3298</v>
      </c>
      <c r="G4237" s="14" t="s">
        <v>3299</v>
      </c>
      <c r="H4237" s="14" t="s">
        <v>36</v>
      </c>
      <c r="I4237" s="14" t="s">
        <v>5934</v>
      </c>
      <c r="J4237" s="14" t="s">
        <v>5937</v>
      </c>
      <c r="K4237" s="14" t="s">
        <v>3957</v>
      </c>
      <c r="L4237" s="14" t="s">
        <v>5972</v>
      </c>
      <c r="M4237" s="14" t="s">
        <v>133</v>
      </c>
      <c r="N4237" s="10" t="str">
        <f>_xlfn.XLOOKUP($M:$M,People!$B:$B,People!A:A)</f>
        <v>Chuck Magee</v>
      </c>
      <c r="O4237" s="14" t="s">
        <v>5475</v>
      </c>
      <c r="P4237" s="10" t="str">
        <f>VLOOKUP(O4237,Products!$A:$E,3,FALSE)</f>
        <v>Staples</v>
      </c>
      <c r="Q4237" s="31">
        <f>INDEX(Products!$E:$E,MATCH(O4237,Products!$A:$A,0))</f>
        <v>0.37</v>
      </c>
      <c r="R4237" s="14" t="s">
        <v>28</v>
      </c>
      <c r="S4237" s="14" t="s">
        <v>58</v>
      </c>
      <c r="T4237" s="14" t="s">
        <v>5476</v>
      </c>
      <c r="U4237" s="17">
        <v>24.3</v>
      </c>
      <c r="V4237" s="17">
        <v>5</v>
      </c>
      <c r="W4237" s="17">
        <v>0</v>
      </c>
      <c r="X4237" s="17">
        <v>10.45</v>
      </c>
    </row>
    <row r="4238" spans="1:24" ht="14" x14ac:dyDescent="0.3">
      <c r="A4238" s="9">
        <v>4234</v>
      </c>
      <c r="B4238" s="14" t="s">
        <v>6007</v>
      </c>
      <c r="C4238" s="15">
        <v>45678</v>
      </c>
      <c r="D4238" s="15">
        <v>45681</v>
      </c>
      <c r="E4238" s="14" t="s">
        <v>44</v>
      </c>
      <c r="F4238" s="14" t="s">
        <v>3298</v>
      </c>
      <c r="G4238" s="14" t="s">
        <v>3299</v>
      </c>
      <c r="H4238" s="14" t="s">
        <v>36</v>
      </c>
      <c r="I4238" s="14" t="s">
        <v>5934</v>
      </c>
      <c r="J4238" s="14" t="s">
        <v>5937</v>
      </c>
      <c r="K4238" s="14" t="s">
        <v>3957</v>
      </c>
      <c r="L4238" s="14" t="s">
        <v>5972</v>
      </c>
      <c r="M4238" s="14" t="s">
        <v>133</v>
      </c>
      <c r="N4238" s="10" t="str">
        <f>_xlfn.XLOOKUP($M:$M,People!$B:$B,People!A:A)</f>
        <v>Chuck Magee</v>
      </c>
      <c r="O4238" s="14" t="s">
        <v>4691</v>
      </c>
      <c r="P4238" s="10" t="str">
        <f>VLOOKUP(O4238,Products!$A:$E,3,FALSE)</f>
        <v>Office Depot</v>
      </c>
      <c r="Q4238" s="31">
        <f>INDEX(Products!$E:$E,MATCH(O4238,Products!$A:$A,0))</f>
        <v>0.38</v>
      </c>
      <c r="R4238" s="14" t="s">
        <v>28</v>
      </c>
      <c r="S4238" s="14" t="s">
        <v>58</v>
      </c>
      <c r="T4238" s="14" t="s">
        <v>4692</v>
      </c>
      <c r="U4238" s="17">
        <v>9.48</v>
      </c>
      <c r="V4238" s="17">
        <v>1</v>
      </c>
      <c r="W4238" s="17">
        <v>0</v>
      </c>
      <c r="X4238" s="17">
        <v>3.79</v>
      </c>
    </row>
    <row r="4239" spans="1:24" ht="14" x14ac:dyDescent="0.3">
      <c r="A4239" s="9">
        <v>4235</v>
      </c>
      <c r="B4239" s="14" t="s">
        <v>6007</v>
      </c>
      <c r="C4239" s="15">
        <v>45678</v>
      </c>
      <c r="D4239" s="15">
        <v>45681</v>
      </c>
      <c r="E4239" s="14" t="s">
        <v>44</v>
      </c>
      <c r="F4239" s="14" t="s">
        <v>3298</v>
      </c>
      <c r="G4239" s="14" t="s">
        <v>3299</v>
      </c>
      <c r="H4239" s="14" t="s">
        <v>36</v>
      </c>
      <c r="I4239" s="14" t="s">
        <v>5934</v>
      </c>
      <c r="J4239" s="14" t="s">
        <v>5937</v>
      </c>
      <c r="K4239" s="14" t="s">
        <v>3957</v>
      </c>
      <c r="L4239" s="14" t="s">
        <v>5972</v>
      </c>
      <c r="M4239" s="14" t="s">
        <v>133</v>
      </c>
      <c r="N4239" s="10" t="str">
        <f>_xlfn.XLOOKUP($M:$M,People!$B:$B,People!A:A)</f>
        <v>Chuck Magee</v>
      </c>
      <c r="O4239" s="14" t="s">
        <v>719</v>
      </c>
      <c r="P4239" s="10" t="str">
        <f>VLOOKUP(O4239,Products!$A:$E,3,FALSE)</f>
        <v>HP</v>
      </c>
      <c r="Q4239" s="31">
        <f>INDEX(Products!$E:$E,MATCH(O4239,Products!$A:$A,0))</f>
        <v>0.39</v>
      </c>
      <c r="R4239" s="14" t="s">
        <v>28</v>
      </c>
      <c r="S4239" s="14" t="s">
        <v>58</v>
      </c>
      <c r="T4239" s="14" t="s">
        <v>720</v>
      </c>
      <c r="U4239" s="17">
        <v>31.4</v>
      </c>
      <c r="V4239" s="17">
        <v>5</v>
      </c>
      <c r="W4239" s="17">
        <v>0</v>
      </c>
      <c r="X4239" s="17">
        <v>13.19</v>
      </c>
    </row>
    <row r="4240" spans="1:24" ht="14" x14ac:dyDescent="0.3">
      <c r="A4240" s="9">
        <v>4236</v>
      </c>
      <c r="B4240" s="14" t="s">
        <v>6007</v>
      </c>
      <c r="C4240" s="15">
        <v>45678</v>
      </c>
      <c r="D4240" s="15">
        <v>45681</v>
      </c>
      <c r="E4240" s="14" t="s">
        <v>44</v>
      </c>
      <c r="F4240" s="14" t="s">
        <v>3298</v>
      </c>
      <c r="G4240" s="14" t="s">
        <v>3299</v>
      </c>
      <c r="H4240" s="14" t="s">
        <v>36</v>
      </c>
      <c r="I4240" s="14" t="s">
        <v>5934</v>
      </c>
      <c r="J4240" s="14" t="s">
        <v>5937</v>
      </c>
      <c r="K4240" s="14" t="s">
        <v>3957</v>
      </c>
      <c r="L4240" s="14" t="s">
        <v>5972</v>
      </c>
      <c r="M4240" s="14" t="s">
        <v>133</v>
      </c>
      <c r="N4240" s="10" t="str">
        <f>_xlfn.XLOOKUP($M:$M,People!$B:$B,People!A:A)</f>
        <v>Chuck Magee</v>
      </c>
      <c r="O4240" s="14" t="s">
        <v>3495</v>
      </c>
      <c r="P4240" s="10" t="str">
        <f>VLOOKUP(O4240,Products!$A:$E,3,FALSE)</f>
        <v>Canon</v>
      </c>
      <c r="Q4240" s="31">
        <f>INDEX(Products!$E:$E,MATCH(O4240,Products!$A:$A,0))</f>
        <v>0.4</v>
      </c>
      <c r="R4240" s="14" t="s">
        <v>41</v>
      </c>
      <c r="S4240" s="14" t="s">
        <v>82</v>
      </c>
      <c r="T4240" s="14" t="s">
        <v>3496</v>
      </c>
      <c r="U4240" s="17">
        <v>6.48</v>
      </c>
      <c r="V4240" s="17">
        <v>1</v>
      </c>
      <c r="W4240" s="17">
        <v>0</v>
      </c>
      <c r="X4240" s="17">
        <v>3.11</v>
      </c>
    </row>
    <row r="4241" spans="1:24" ht="14" x14ac:dyDescent="0.3">
      <c r="A4241" s="9">
        <v>4237</v>
      </c>
      <c r="B4241" s="14" t="s">
        <v>6007</v>
      </c>
      <c r="C4241" s="15">
        <v>45678</v>
      </c>
      <c r="D4241" s="15">
        <v>45681</v>
      </c>
      <c r="E4241" s="14" t="s">
        <v>44</v>
      </c>
      <c r="F4241" s="14" t="s">
        <v>3298</v>
      </c>
      <c r="G4241" s="14" t="s">
        <v>3299</v>
      </c>
      <c r="H4241" s="14" t="s">
        <v>36</v>
      </c>
      <c r="I4241" s="14" t="s">
        <v>5934</v>
      </c>
      <c r="J4241" s="14" t="s">
        <v>5937</v>
      </c>
      <c r="K4241" s="14" t="s">
        <v>3957</v>
      </c>
      <c r="L4241" s="14" t="s">
        <v>5972</v>
      </c>
      <c r="M4241" s="14" t="s">
        <v>133</v>
      </c>
      <c r="N4241" s="10" t="str">
        <f>_xlfn.XLOOKUP($M:$M,People!$B:$B,People!A:A)</f>
        <v>Chuck Magee</v>
      </c>
      <c r="O4241" s="14" t="s">
        <v>3307</v>
      </c>
      <c r="P4241" s="10" t="str">
        <f>VLOOKUP(O4241,Products!$A:$E,3,FALSE)</f>
        <v>Logitech</v>
      </c>
      <c r="Q4241" s="31">
        <f>INDEX(Products!$E:$E,MATCH(O4241,Products!$A:$A,0))</f>
        <v>0.25</v>
      </c>
      <c r="R4241" s="14" t="s">
        <v>64</v>
      </c>
      <c r="S4241" s="14" t="s">
        <v>65</v>
      </c>
      <c r="T4241" s="14" t="s">
        <v>3308</v>
      </c>
      <c r="U4241" s="17">
        <v>209.5</v>
      </c>
      <c r="V4241" s="17">
        <v>10</v>
      </c>
      <c r="W4241" s="17">
        <v>0</v>
      </c>
      <c r="X4241" s="17">
        <v>58.66</v>
      </c>
    </row>
    <row r="4242" spans="1:24" ht="14" x14ac:dyDescent="0.3">
      <c r="A4242" s="9">
        <v>4238</v>
      </c>
      <c r="B4242" s="14" t="s">
        <v>8086</v>
      </c>
      <c r="C4242" s="15">
        <v>45679</v>
      </c>
      <c r="D4242" s="15">
        <v>45685</v>
      </c>
      <c r="E4242" s="10" t="s">
        <v>44</v>
      </c>
      <c r="F4242" s="10" t="s">
        <v>4326</v>
      </c>
      <c r="G4242" s="10" t="s">
        <v>4327</v>
      </c>
      <c r="H4242" s="10" t="s">
        <v>22</v>
      </c>
      <c r="I4242" s="10" t="s">
        <v>23</v>
      </c>
      <c r="J4242" s="10" t="s">
        <v>1478</v>
      </c>
      <c r="K4242" s="10" t="s">
        <v>80</v>
      </c>
      <c r="L4242" s="10">
        <v>28314</v>
      </c>
      <c r="M4242" s="10" t="s">
        <v>26</v>
      </c>
      <c r="N4242" s="10" t="str">
        <f>_xlfn.XLOOKUP($M:$M,People!$B:$B,People!A:A)</f>
        <v>Fred Suzuki</v>
      </c>
      <c r="O4242" s="10" t="s">
        <v>3998</v>
      </c>
      <c r="P4242" s="10" t="str">
        <f>VLOOKUP(O4242,Products!$A:$E,3,FALSE)</f>
        <v>Staples</v>
      </c>
      <c r="Q4242" s="31">
        <f>INDEX(Products!$E:$E,MATCH(O4242,Products!$A:$A,0))</f>
        <v>0.31</v>
      </c>
      <c r="R4242" s="10" t="s">
        <v>28</v>
      </c>
      <c r="S4242" s="10" t="s">
        <v>29</v>
      </c>
      <c r="T4242" s="10" t="s">
        <v>4330</v>
      </c>
      <c r="U4242" s="12">
        <v>451.13599999999997</v>
      </c>
      <c r="V4242" s="12">
        <v>4</v>
      </c>
      <c r="W4242" s="12">
        <v>0.2</v>
      </c>
      <c r="X4242" s="12">
        <v>-67.670399999999972</v>
      </c>
    </row>
    <row r="4243" spans="1:24" ht="14" x14ac:dyDescent="0.3">
      <c r="A4243" s="9">
        <v>4239</v>
      </c>
      <c r="B4243" s="14" t="s">
        <v>8087</v>
      </c>
      <c r="C4243" s="15">
        <v>45679</v>
      </c>
      <c r="D4243" s="15">
        <v>45685</v>
      </c>
      <c r="E4243" s="10" t="s">
        <v>44</v>
      </c>
      <c r="F4243" s="10" t="s">
        <v>2075</v>
      </c>
      <c r="G4243" s="10" t="s">
        <v>2076</v>
      </c>
      <c r="H4243" s="10" t="s">
        <v>36</v>
      </c>
      <c r="I4243" s="10" t="s">
        <v>23</v>
      </c>
      <c r="J4243" s="10" t="s">
        <v>86</v>
      </c>
      <c r="K4243" s="10" t="s">
        <v>87</v>
      </c>
      <c r="L4243" s="10">
        <v>98115</v>
      </c>
      <c r="M4243" s="10" t="s">
        <v>39</v>
      </c>
      <c r="N4243" s="10" t="str">
        <f>_xlfn.XLOOKUP($M:$M,People!$B:$B,People!A:A)</f>
        <v>Sadie Pawthorne</v>
      </c>
      <c r="O4243" s="10" t="s">
        <v>1684</v>
      </c>
      <c r="P4243" s="10" t="str">
        <f>VLOOKUP(O4243,Products!$A:$E,3,FALSE)</f>
        <v>Samsung</v>
      </c>
      <c r="Q4243" s="31">
        <f>INDEX(Products!$E:$E,MATCH(O4243,Products!$A:$A,0))</f>
        <v>0.39</v>
      </c>
      <c r="R4243" s="10" t="s">
        <v>28</v>
      </c>
      <c r="S4243" s="10" t="s">
        <v>58</v>
      </c>
      <c r="T4243" s="10" t="s">
        <v>1685</v>
      </c>
      <c r="U4243" s="12">
        <v>109.9</v>
      </c>
      <c r="V4243" s="12">
        <v>5</v>
      </c>
      <c r="W4243" s="12">
        <v>0</v>
      </c>
      <c r="X4243" s="12">
        <v>37.366</v>
      </c>
    </row>
    <row r="4244" spans="1:24" ht="14" x14ac:dyDescent="0.3">
      <c r="A4244" s="9">
        <v>4240</v>
      </c>
      <c r="B4244" s="14" t="s">
        <v>8086</v>
      </c>
      <c r="C4244" s="15">
        <v>45679</v>
      </c>
      <c r="D4244" s="15">
        <v>45685</v>
      </c>
      <c r="E4244" s="10" t="s">
        <v>44</v>
      </c>
      <c r="F4244" s="10" t="s">
        <v>4326</v>
      </c>
      <c r="G4244" s="10" t="s">
        <v>4327</v>
      </c>
      <c r="H4244" s="10" t="s">
        <v>22</v>
      </c>
      <c r="I4244" s="10" t="s">
        <v>23</v>
      </c>
      <c r="J4244" s="10" t="s">
        <v>1478</v>
      </c>
      <c r="K4244" s="10" t="s">
        <v>80</v>
      </c>
      <c r="L4244" s="10">
        <v>28314</v>
      </c>
      <c r="M4244" s="10" t="s">
        <v>26</v>
      </c>
      <c r="N4244" s="10" t="str">
        <f>_xlfn.XLOOKUP($M:$M,People!$B:$B,People!A:A)</f>
        <v>Fred Suzuki</v>
      </c>
      <c r="O4244" s="10" t="s">
        <v>4328</v>
      </c>
      <c r="P4244" s="10" t="str">
        <f>VLOOKUP(O4244,Products!$A:$E,3,FALSE)</f>
        <v>Staples</v>
      </c>
      <c r="Q4244" s="31">
        <f>INDEX(Products!$E:$E,MATCH(O4244,Products!$A:$A,0))</f>
        <v>0.31</v>
      </c>
      <c r="R4244" s="10" t="s">
        <v>28</v>
      </c>
      <c r="S4244" s="10" t="s">
        <v>58</v>
      </c>
      <c r="T4244" s="10" t="s">
        <v>4329</v>
      </c>
      <c r="U4244" s="12">
        <v>14.272</v>
      </c>
      <c r="V4244" s="12">
        <v>8</v>
      </c>
      <c r="W4244" s="12">
        <v>0.2</v>
      </c>
      <c r="X4244" s="12">
        <v>4.281600000000001</v>
      </c>
    </row>
    <row r="4245" spans="1:24" ht="14" x14ac:dyDescent="0.3">
      <c r="A4245" s="9">
        <v>4241</v>
      </c>
      <c r="B4245" s="14" t="s">
        <v>8086</v>
      </c>
      <c r="C4245" s="15">
        <v>45679</v>
      </c>
      <c r="D4245" s="15">
        <v>45685</v>
      </c>
      <c r="E4245" s="10" t="s">
        <v>44</v>
      </c>
      <c r="F4245" s="10" t="s">
        <v>4326</v>
      </c>
      <c r="G4245" s="10" t="s">
        <v>4327</v>
      </c>
      <c r="H4245" s="10" t="s">
        <v>22</v>
      </c>
      <c r="I4245" s="10" t="s">
        <v>23</v>
      </c>
      <c r="J4245" s="10" t="s">
        <v>1478</v>
      </c>
      <c r="K4245" s="10" t="s">
        <v>80</v>
      </c>
      <c r="L4245" s="10">
        <v>28314</v>
      </c>
      <c r="M4245" s="10" t="s">
        <v>26</v>
      </c>
      <c r="N4245" s="10" t="str">
        <f>_xlfn.XLOOKUP($M:$M,People!$B:$B,People!A:A)</f>
        <v>Fred Suzuki</v>
      </c>
      <c r="O4245" s="10" t="s">
        <v>4067</v>
      </c>
      <c r="P4245" s="10" t="str">
        <f>VLOOKUP(O4245,Products!$A:$E,3,FALSE)</f>
        <v>Samsung</v>
      </c>
      <c r="Q4245" s="31">
        <f>INDEX(Products!$E:$E,MATCH(O4245,Products!$A:$A,0))</f>
        <v>0.31</v>
      </c>
      <c r="R4245" s="10" t="s">
        <v>41</v>
      </c>
      <c r="S4245" s="10" t="s">
        <v>71</v>
      </c>
      <c r="T4245" s="10" t="s">
        <v>4068</v>
      </c>
      <c r="U4245" s="12">
        <v>64.864000000000004</v>
      </c>
      <c r="V4245" s="12">
        <v>4</v>
      </c>
      <c r="W4245" s="12">
        <v>0.2</v>
      </c>
      <c r="X4245" s="12">
        <v>6.4864000000000033</v>
      </c>
    </row>
    <row r="4246" spans="1:24" ht="14" x14ac:dyDescent="0.3">
      <c r="A4246" s="9">
        <v>4242</v>
      </c>
      <c r="B4246" s="14" t="s">
        <v>8088</v>
      </c>
      <c r="C4246" s="15">
        <v>45679</v>
      </c>
      <c r="D4246" s="15">
        <v>45686</v>
      </c>
      <c r="E4246" s="10" t="s">
        <v>44</v>
      </c>
      <c r="F4246" s="10" t="s">
        <v>3493</v>
      </c>
      <c r="G4246" s="10" t="s">
        <v>3494</v>
      </c>
      <c r="H4246" s="10" t="s">
        <v>22</v>
      </c>
      <c r="I4246" s="10" t="s">
        <v>23</v>
      </c>
      <c r="J4246" s="10" t="s">
        <v>237</v>
      </c>
      <c r="K4246" s="10" t="s">
        <v>238</v>
      </c>
      <c r="L4246" s="10">
        <v>10009</v>
      </c>
      <c r="M4246" s="10" t="s">
        <v>133</v>
      </c>
      <c r="N4246" s="10" t="str">
        <f>_xlfn.XLOOKUP($M:$M,People!$B:$B,People!A:A)</f>
        <v>Chuck Magee</v>
      </c>
      <c r="O4246" s="10" t="s">
        <v>4056</v>
      </c>
      <c r="P4246" s="10" t="str">
        <f>VLOOKUP(O4246,Products!$A:$E,3,FALSE)</f>
        <v>Avery</v>
      </c>
      <c r="Q4246" s="31">
        <f>INDEX(Products!$E:$E,MATCH(O4246,Products!$A:$A,0))</f>
        <v>0.35</v>
      </c>
      <c r="R4246" s="10" t="s">
        <v>41</v>
      </c>
      <c r="S4246" s="10" t="s">
        <v>68</v>
      </c>
      <c r="T4246" s="10" t="s">
        <v>4057</v>
      </c>
      <c r="U4246" s="12">
        <v>26.336000000000002</v>
      </c>
      <c r="V4246" s="12">
        <v>4</v>
      </c>
      <c r="W4246" s="12">
        <v>0.2</v>
      </c>
      <c r="X4246" s="12">
        <v>9.2176000000000009</v>
      </c>
    </row>
    <row r="4247" spans="1:24" ht="14" x14ac:dyDescent="0.3">
      <c r="A4247" s="9">
        <v>4243</v>
      </c>
      <c r="B4247" s="14" t="s">
        <v>8089</v>
      </c>
      <c r="C4247" s="15">
        <v>45679</v>
      </c>
      <c r="D4247" s="15">
        <v>45685</v>
      </c>
      <c r="E4247" s="10" t="s">
        <v>44</v>
      </c>
      <c r="F4247" s="10" t="s">
        <v>342</v>
      </c>
      <c r="G4247" s="10" t="s">
        <v>343</v>
      </c>
      <c r="H4247" s="10" t="s">
        <v>22</v>
      </c>
      <c r="I4247" s="10" t="s">
        <v>23</v>
      </c>
      <c r="J4247" s="10" t="s">
        <v>876</v>
      </c>
      <c r="K4247" s="10" t="s">
        <v>691</v>
      </c>
      <c r="L4247" s="10">
        <v>7960</v>
      </c>
      <c r="M4247" s="10" t="s">
        <v>133</v>
      </c>
      <c r="N4247" s="10" t="str">
        <f>_xlfn.XLOOKUP($M:$M,People!$B:$B,People!A:A)</f>
        <v>Chuck Magee</v>
      </c>
      <c r="O4247" s="10" t="s">
        <v>877</v>
      </c>
      <c r="P4247" s="10" t="str">
        <f>VLOOKUP(O4247,Products!$A:$E,3,FALSE)</f>
        <v>Staples</v>
      </c>
      <c r="Q4247" s="31">
        <f>INDEX(Products!$E:$E,MATCH(O4247,Products!$A:$A,0))</f>
        <v>0.39</v>
      </c>
      <c r="R4247" s="10" t="s">
        <v>41</v>
      </c>
      <c r="S4247" s="10" t="s">
        <v>240</v>
      </c>
      <c r="T4247" s="10" t="s">
        <v>878</v>
      </c>
      <c r="U4247" s="12">
        <v>7.5600000000000005</v>
      </c>
      <c r="V4247" s="12">
        <v>6</v>
      </c>
      <c r="W4247" s="12">
        <v>0</v>
      </c>
      <c r="X4247" s="12">
        <v>0.3024</v>
      </c>
    </row>
    <row r="4248" spans="1:24" ht="14" x14ac:dyDescent="0.3">
      <c r="A4248" s="9">
        <v>4244</v>
      </c>
      <c r="B4248" s="14" t="s">
        <v>8090</v>
      </c>
      <c r="C4248" s="15">
        <v>45679</v>
      </c>
      <c r="D4248" s="15">
        <v>45685</v>
      </c>
      <c r="E4248" s="10" t="s">
        <v>44</v>
      </c>
      <c r="F4248" s="10" t="s">
        <v>1653</v>
      </c>
      <c r="G4248" s="10" t="s">
        <v>1654</v>
      </c>
      <c r="H4248" s="10" t="s">
        <v>22</v>
      </c>
      <c r="I4248" s="10" t="s">
        <v>23</v>
      </c>
      <c r="J4248" s="10" t="s">
        <v>831</v>
      </c>
      <c r="K4248" s="10" t="s">
        <v>38</v>
      </c>
      <c r="L4248" s="10">
        <v>92037</v>
      </c>
      <c r="M4248" s="10" t="s">
        <v>39</v>
      </c>
      <c r="N4248" s="10" t="str">
        <f>_xlfn.XLOOKUP($M:$M,People!$B:$B,People!A:A)</f>
        <v>Sadie Pawthorne</v>
      </c>
      <c r="O4248" s="10" t="s">
        <v>5594</v>
      </c>
      <c r="P4248" s="10" t="str">
        <f>VLOOKUP(O4248,Products!$A:$E,3,FALSE)</f>
        <v>Samsung</v>
      </c>
      <c r="Q4248" s="31">
        <f>INDEX(Products!$E:$E,MATCH(O4248,Products!$A:$A,0))</f>
        <v>0.25</v>
      </c>
      <c r="R4248" s="10" t="s">
        <v>41</v>
      </c>
      <c r="S4248" s="10" t="s">
        <v>42</v>
      </c>
      <c r="T4248" s="10" t="s">
        <v>5595</v>
      </c>
      <c r="U4248" s="12">
        <v>44.400000000000006</v>
      </c>
      <c r="V4248" s="12">
        <v>3</v>
      </c>
      <c r="W4248" s="12">
        <v>0</v>
      </c>
      <c r="X4248" s="12">
        <v>22.200000000000003</v>
      </c>
    </row>
    <row r="4249" spans="1:24" ht="14" x14ac:dyDescent="0.3">
      <c r="A4249" s="9">
        <v>4245</v>
      </c>
      <c r="B4249" s="14" t="s">
        <v>8090</v>
      </c>
      <c r="C4249" s="15">
        <v>45679</v>
      </c>
      <c r="D4249" s="15">
        <v>45685</v>
      </c>
      <c r="E4249" s="10" t="s">
        <v>44</v>
      </c>
      <c r="F4249" s="10" t="s">
        <v>1653</v>
      </c>
      <c r="G4249" s="10" t="s">
        <v>1654</v>
      </c>
      <c r="H4249" s="10" t="s">
        <v>22</v>
      </c>
      <c r="I4249" s="10" t="s">
        <v>23</v>
      </c>
      <c r="J4249" s="10" t="s">
        <v>831</v>
      </c>
      <c r="K4249" s="10" t="s">
        <v>38</v>
      </c>
      <c r="L4249" s="10">
        <v>92037</v>
      </c>
      <c r="M4249" s="10" t="s">
        <v>39</v>
      </c>
      <c r="N4249" s="10" t="str">
        <f>_xlfn.XLOOKUP($M:$M,People!$B:$B,People!A:A)</f>
        <v>Sadie Pawthorne</v>
      </c>
      <c r="O4249" s="10" t="s">
        <v>2060</v>
      </c>
      <c r="P4249" s="10" t="str">
        <f>VLOOKUP(O4249,Products!$A:$E,3,FALSE)</f>
        <v>Logitech</v>
      </c>
      <c r="Q4249" s="31">
        <f>INDEX(Products!$E:$E,MATCH(O4249,Products!$A:$A,0))</f>
        <v>0.25</v>
      </c>
      <c r="R4249" s="10" t="s">
        <v>41</v>
      </c>
      <c r="S4249" s="10" t="s">
        <v>42</v>
      </c>
      <c r="T4249" s="10" t="s">
        <v>2061</v>
      </c>
      <c r="U4249" s="12">
        <v>20.65</v>
      </c>
      <c r="V4249" s="12">
        <v>5</v>
      </c>
      <c r="W4249" s="12">
        <v>0</v>
      </c>
      <c r="X4249" s="12">
        <v>9.4989999999999988</v>
      </c>
    </row>
    <row r="4250" spans="1:24" ht="14" x14ac:dyDescent="0.3">
      <c r="A4250" s="9">
        <v>4246</v>
      </c>
      <c r="B4250" s="14" t="s">
        <v>8091</v>
      </c>
      <c r="C4250" s="15">
        <v>45679</v>
      </c>
      <c r="D4250" s="15">
        <v>45684</v>
      </c>
      <c r="E4250" s="10" t="s">
        <v>44</v>
      </c>
      <c r="F4250" s="10" t="s">
        <v>3481</v>
      </c>
      <c r="G4250" s="10" t="s">
        <v>3482</v>
      </c>
      <c r="H4250" s="10" t="s">
        <v>22</v>
      </c>
      <c r="I4250" s="10" t="s">
        <v>23</v>
      </c>
      <c r="J4250" s="10" t="s">
        <v>86</v>
      </c>
      <c r="K4250" s="10" t="s">
        <v>87</v>
      </c>
      <c r="L4250" s="10">
        <v>98105</v>
      </c>
      <c r="M4250" s="10" t="s">
        <v>39</v>
      </c>
      <c r="N4250" s="10" t="str">
        <f>_xlfn.XLOOKUP($M:$M,People!$B:$B,People!A:A)</f>
        <v>Sadie Pawthorne</v>
      </c>
      <c r="O4250" s="10" t="s">
        <v>2144</v>
      </c>
      <c r="P4250" s="10" t="str">
        <f>VLOOKUP(O4250,Products!$A:$E,3,FALSE)</f>
        <v>Canon</v>
      </c>
      <c r="Q4250" s="31">
        <f>INDEX(Products!$E:$E,MATCH(O4250,Products!$A:$A,0))</f>
        <v>0.28000000000000003</v>
      </c>
      <c r="R4250" s="10" t="s">
        <v>41</v>
      </c>
      <c r="S4250" s="10" t="s">
        <v>82</v>
      </c>
      <c r="T4250" s="10" t="s">
        <v>2145</v>
      </c>
      <c r="U4250" s="12">
        <v>12.96</v>
      </c>
      <c r="V4250" s="12">
        <v>2</v>
      </c>
      <c r="W4250" s="12">
        <v>0</v>
      </c>
      <c r="X4250" s="12">
        <v>6.2208000000000006</v>
      </c>
    </row>
    <row r="4251" spans="1:24" ht="14" x14ac:dyDescent="0.3">
      <c r="A4251" s="9">
        <v>4247</v>
      </c>
      <c r="B4251" s="14" t="s">
        <v>8092</v>
      </c>
      <c r="C4251" s="15">
        <v>45679</v>
      </c>
      <c r="D4251" s="15">
        <v>45684</v>
      </c>
      <c r="E4251" s="10" t="s">
        <v>44</v>
      </c>
      <c r="F4251" s="10" t="s">
        <v>2834</v>
      </c>
      <c r="G4251" s="10" t="s">
        <v>2835</v>
      </c>
      <c r="H4251" s="10" t="s">
        <v>92</v>
      </c>
      <c r="I4251" s="10" t="s">
        <v>23</v>
      </c>
      <c r="J4251" s="10" t="s">
        <v>1870</v>
      </c>
      <c r="K4251" s="10" t="s">
        <v>438</v>
      </c>
      <c r="L4251" s="10">
        <v>44105</v>
      </c>
      <c r="M4251" s="10" t="s">
        <v>133</v>
      </c>
      <c r="N4251" s="10" t="str">
        <f>_xlfn.XLOOKUP($M:$M,People!$B:$B,People!A:A)</f>
        <v>Chuck Magee</v>
      </c>
      <c r="O4251" s="10" t="s">
        <v>205</v>
      </c>
      <c r="P4251" s="10" t="str">
        <f>VLOOKUP(O4251,Products!$A:$E,3,FALSE)</f>
        <v>HP</v>
      </c>
      <c r="Q4251" s="31">
        <f>INDEX(Products!$E:$E,MATCH(O4251,Products!$A:$A,0))</f>
        <v>0.31</v>
      </c>
      <c r="R4251" s="10" t="s">
        <v>64</v>
      </c>
      <c r="S4251" s="10" t="s">
        <v>144</v>
      </c>
      <c r="T4251" s="10" t="s">
        <v>206</v>
      </c>
      <c r="U4251" s="12">
        <v>55.176000000000002</v>
      </c>
      <c r="V4251" s="12">
        <v>3</v>
      </c>
      <c r="W4251" s="12">
        <v>0.2</v>
      </c>
      <c r="X4251" s="12">
        <v>15.863099999999999</v>
      </c>
    </row>
    <row r="4252" spans="1:24" ht="14" x14ac:dyDescent="0.3">
      <c r="A4252" s="9">
        <v>4248</v>
      </c>
      <c r="B4252" s="14" t="s">
        <v>8092</v>
      </c>
      <c r="C4252" s="15">
        <v>45679</v>
      </c>
      <c r="D4252" s="15">
        <v>45684</v>
      </c>
      <c r="E4252" s="10" t="s">
        <v>44</v>
      </c>
      <c r="F4252" s="10" t="s">
        <v>2834</v>
      </c>
      <c r="G4252" s="10" t="s">
        <v>2835</v>
      </c>
      <c r="H4252" s="10" t="s">
        <v>92</v>
      </c>
      <c r="I4252" s="10" t="s">
        <v>23</v>
      </c>
      <c r="J4252" s="10" t="s">
        <v>1870</v>
      </c>
      <c r="K4252" s="10" t="s">
        <v>438</v>
      </c>
      <c r="L4252" s="10">
        <v>44105</v>
      </c>
      <c r="M4252" s="10" t="s">
        <v>133</v>
      </c>
      <c r="N4252" s="10" t="str">
        <f>_xlfn.XLOOKUP($M:$M,People!$B:$B,People!A:A)</f>
        <v>Chuck Magee</v>
      </c>
      <c r="O4252" s="10" t="s">
        <v>190</v>
      </c>
      <c r="P4252" s="10" t="str">
        <f>VLOOKUP(O4252,Products!$A:$E,3,FALSE)</f>
        <v>IKEA</v>
      </c>
      <c r="Q4252" s="31">
        <f>INDEX(Products!$E:$E,MATCH(O4252,Products!$A:$A,0))</f>
        <v>0.28000000000000003</v>
      </c>
      <c r="R4252" s="10" t="s">
        <v>64</v>
      </c>
      <c r="S4252" s="10" t="s">
        <v>65</v>
      </c>
      <c r="T4252" s="10" t="s">
        <v>191</v>
      </c>
      <c r="U4252" s="12">
        <v>110.376</v>
      </c>
      <c r="V4252" s="12">
        <v>4</v>
      </c>
      <c r="W4252" s="12">
        <v>0.4</v>
      </c>
      <c r="X4252" s="12">
        <v>-20.235600000000005</v>
      </c>
    </row>
    <row r="4253" spans="1:24" ht="14" x14ac:dyDescent="0.3">
      <c r="A4253" s="9">
        <v>4249</v>
      </c>
      <c r="B4253" s="14" t="s">
        <v>8093</v>
      </c>
      <c r="C4253" s="15">
        <v>45680</v>
      </c>
      <c r="D4253" s="15">
        <v>45686</v>
      </c>
      <c r="E4253" s="10" t="s">
        <v>44</v>
      </c>
      <c r="F4253" s="10" t="s">
        <v>3886</v>
      </c>
      <c r="G4253" s="10" t="s">
        <v>3887</v>
      </c>
      <c r="H4253" s="10" t="s">
        <v>22</v>
      </c>
      <c r="I4253" s="10" t="s">
        <v>23</v>
      </c>
      <c r="J4253" s="10" t="s">
        <v>37</v>
      </c>
      <c r="K4253" s="10" t="s">
        <v>38</v>
      </c>
      <c r="L4253" s="10">
        <v>90036</v>
      </c>
      <c r="M4253" s="10" t="s">
        <v>39</v>
      </c>
      <c r="N4253" s="10" t="str">
        <f>_xlfn.XLOOKUP($M:$M,People!$B:$B,People!A:A)</f>
        <v>Sadie Pawthorne</v>
      </c>
      <c r="O4253" s="10" t="s">
        <v>5365</v>
      </c>
      <c r="P4253" s="10" t="str">
        <f>VLOOKUP(O4253,Products!$A:$E,3,FALSE)</f>
        <v>Dell</v>
      </c>
      <c r="Q4253" s="31">
        <f>INDEX(Products!$E:$E,MATCH(O4253,Products!$A:$A,0))</f>
        <v>0.34</v>
      </c>
      <c r="R4253" s="10" t="s">
        <v>28</v>
      </c>
      <c r="S4253" s="10" t="s">
        <v>58</v>
      </c>
      <c r="T4253" s="10" t="s">
        <v>5366</v>
      </c>
      <c r="U4253" s="12">
        <v>59.99</v>
      </c>
      <c r="V4253" s="12">
        <v>7</v>
      </c>
      <c r="W4253" s="12">
        <v>0</v>
      </c>
      <c r="X4253" s="12">
        <v>21.596400000000003</v>
      </c>
    </row>
    <row r="4254" spans="1:24" ht="14" x14ac:dyDescent="0.3">
      <c r="A4254" s="9">
        <v>4250</v>
      </c>
      <c r="B4254" s="14" t="s">
        <v>8094</v>
      </c>
      <c r="C4254" s="15">
        <v>45680</v>
      </c>
      <c r="D4254" s="15">
        <v>45684</v>
      </c>
      <c r="E4254" s="10" t="s">
        <v>44</v>
      </c>
      <c r="F4254" s="10" t="s">
        <v>871</v>
      </c>
      <c r="G4254" s="10" t="s">
        <v>872</v>
      </c>
      <c r="H4254" s="10" t="s">
        <v>36</v>
      </c>
      <c r="I4254" s="10" t="s">
        <v>23</v>
      </c>
      <c r="J4254" s="10" t="s">
        <v>1905</v>
      </c>
      <c r="K4254" s="10" t="s">
        <v>4113</v>
      </c>
      <c r="L4254" s="21" t="s">
        <v>5996</v>
      </c>
      <c r="M4254" s="10" t="s">
        <v>133</v>
      </c>
      <c r="N4254" s="10" t="str">
        <f>_xlfn.XLOOKUP($M:$M,People!$B:$B,People!A:A)</f>
        <v>Chuck Magee</v>
      </c>
      <c r="O4254" s="10" t="s">
        <v>5882</v>
      </c>
      <c r="P4254" s="10" t="str">
        <f>VLOOKUP(O4254,Products!$A:$E,3,FALSE)</f>
        <v>Dell</v>
      </c>
      <c r="Q4254" s="31">
        <f>INDEX(Products!$E:$E,MATCH(O4254,Products!$A:$A,0))</f>
        <v>0.32</v>
      </c>
      <c r="R4254" s="10" t="s">
        <v>41</v>
      </c>
      <c r="S4254" s="10" t="s">
        <v>61</v>
      </c>
      <c r="T4254" s="10" t="s">
        <v>5883</v>
      </c>
      <c r="U4254" s="12">
        <v>8.0400000000000009</v>
      </c>
      <c r="V4254" s="12">
        <v>6</v>
      </c>
      <c r="W4254" s="12">
        <v>0</v>
      </c>
      <c r="X4254" s="12">
        <v>2.7336</v>
      </c>
    </row>
    <row r="4255" spans="1:24" ht="14" x14ac:dyDescent="0.3">
      <c r="A4255" s="9">
        <v>4251</v>
      </c>
      <c r="B4255" s="14" t="s">
        <v>8094</v>
      </c>
      <c r="C4255" s="15">
        <v>45680</v>
      </c>
      <c r="D4255" s="15">
        <v>45684</v>
      </c>
      <c r="E4255" s="10" t="s">
        <v>44</v>
      </c>
      <c r="F4255" s="10" t="s">
        <v>871</v>
      </c>
      <c r="G4255" s="10" t="s">
        <v>872</v>
      </c>
      <c r="H4255" s="10" t="s">
        <v>36</v>
      </c>
      <c r="I4255" s="10" t="s">
        <v>23</v>
      </c>
      <c r="J4255" s="10" t="s">
        <v>1905</v>
      </c>
      <c r="K4255" s="10" t="s">
        <v>4113</v>
      </c>
      <c r="L4255" s="21" t="s">
        <v>5996</v>
      </c>
      <c r="M4255" s="10" t="s">
        <v>133</v>
      </c>
      <c r="N4255" s="10" t="str">
        <f>_xlfn.XLOOKUP($M:$M,People!$B:$B,People!A:A)</f>
        <v>Chuck Magee</v>
      </c>
      <c r="O4255" s="10" t="s">
        <v>2544</v>
      </c>
      <c r="P4255" s="10" t="str">
        <f>VLOOKUP(O4255,Products!$A:$E,3,FALSE)</f>
        <v>Dell</v>
      </c>
      <c r="Q4255" s="31">
        <f>INDEX(Products!$E:$E,MATCH(O4255,Products!$A:$A,0))</f>
        <v>0.3</v>
      </c>
      <c r="R4255" s="10" t="s">
        <v>41</v>
      </c>
      <c r="S4255" s="10" t="s">
        <v>53</v>
      </c>
      <c r="T4255" s="10" t="s">
        <v>2545</v>
      </c>
      <c r="U4255" s="12">
        <v>1564.29</v>
      </c>
      <c r="V4255" s="12">
        <v>13</v>
      </c>
      <c r="W4255" s="12">
        <v>0</v>
      </c>
      <c r="X4255" s="12">
        <v>406.71539999999993</v>
      </c>
    </row>
    <row r="4256" spans="1:24" ht="14" x14ac:dyDescent="0.3">
      <c r="A4256" s="9">
        <v>4252</v>
      </c>
      <c r="B4256" s="14" t="s">
        <v>8094</v>
      </c>
      <c r="C4256" s="15">
        <v>45680</v>
      </c>
      <c r="D4256" s="15">
        <v>45684</v>
      </c>
      <c r="E4256" s="10" t="s">
        <v>44</v>
      </c>
      <c r="F4256" s="10" t="s">
        <v>871</v>
      </c>
      <c r="G4256" s="10" t="s">
        <v>872</v>
      </c>
      <c r="H4256" s="10" t="s">
        <v>36</v>
      </c>
      <c r="I4256" s="10" t="s">
        <v>23</v>
      </c>
      <c r="J4256" s="10" t="s">
        <v>1905</v>
      </c>
      <c r="K4256" s="10" t="s">
        <v>4113</v>
      </c>
      <c r="L4256" s="21" t="s">
        <v>5996</v>
      </c>
      <c r="M4256" s="10" t="s">
        <v>133</v>
      </c>
      <c r="N4256" s="10" t="str">
        <f>_xlfn.XLOOKUP($M:$M,People!$B:$B,People!A:A)</f>
        <v>Chuck Magee</v>
      </c>
      <c r="O4256" s="10" t="s">
        <v>3673</v>
      </c>
      <c r="P4256" s="10" t="str">
        <f>VLOOKUP(O4256,Products!$A:$E,3,FALSE)</f>
        <v>3M</v>
      </c>
      <c r="Q4256" s="31">
        <f>INDEX(Products!$E:$E,MATCH(O4256,Products!$A:$A,0))</f>
        <v>0.28000000000000003</v>
      </c>
      <c r="R4256" s="10" t="s">
        <v>64</v>
      </c>
      <c r="S4256" s="10" t="s">
        <v>144</v>
      </c>
      <c r="T4256" s="10" t="s">
        <v>3674</v>
      </c>
      <c r="U4256" s="12">
        <v>99.98</v>
      </c>
      <c r="V4256" s="12">
        <v>2</v>
      </c>
      <c r="W4256" s="12">
        <v>0</v>
      </c>
      <c r="X4256" s="12">
        <v>42.991400000000006</v>
      </c>
    </row>
    <row r="4257" spans="1:24" ht="14" x14ac:dyDescent="0.3">
      <c r="A4257" s="9">
        <v>4253</v>
      </c>
      <c r="B4257" s="14" t="s">
        <v>8095</v>
      </c>
      <c r="C4257" s="15">
        <v>45681</v>
      </c>
      <c r="D4257" s="15">
        <v>45683</v>
      </c>
      <c r="E4257" s="10" t="s">
        <v>19</v>
      </c>
      <c r="F4257" s="10" t="s">
        <v>3015</v>
      </c>
      <c r="G4257" s="10" t="s">
        <v>3016</v>
      </c>
      <c r="H4257" s="10" t="s">
        <v>36</v>
      </c>
      <c r="I4257" s="10" t="s">
        <v>23</v>
      </c>
      <c r="J4257" s="10" t="s">
        <v>2904</v>
      </c>
      <c r="K4257" s="10" t="s">
        <v>1294</v>
      </c>
      <c r="L4257" s="10">
        <v>39503</v>
      </c>
      <c r="M4257" s="10" t="s">
        <v>26</v>
      </c>
      <c r="N4257" s="10" t="str">
        <f>_xlfn.XLOOKUP($M:$M,People!$B:$B,People!A:A)</f>
        <v>Fred Suzuki</v>
      </c>
      <c r="O4257" s="10" t="s">
        <v>1539</v>
      </c>
      <c r="P4257" s="10" t="str">
        <f>VLOOKUP(O4257,Products!$A:$E,3,FALSE)</f>
        <v>Dell</v>
      </c>
      <c r="Q4257" s="31">
        <f>INDEX(Products!$E:$E,MATCH(O4257,Products!$A:$A,0))</f>
        <v>0.28000000000000003</v>
      </c>
      <c r="R4257" s="10" t="s">
        <v>41</v>
      </c>
      <c r="S4257" s="10" t="s">
        <v>68</v>
      </c>
      <c r="T4257" s="10" t="s">
        <v>1540</v>
      </c>
      <c r="U4257" s="12">
        <v>31.36</v>
      </c>
      <c r="V4257" s="12">
        <v>4</v>
      </c>
      <c r="W4257" s="12">
        <v>0</v>
      </c>
      <c r="X4257" s="12">
        <v>15.68</v>
      </c>
    </row>
    <row r="4258" spans="1:24" ht="14" x14ac:dyDescent="0.3">
      <c r="A4258" s="9">
        <v>4254</v>
      </c>
      <c r="B4258" s="14" t="s">
        <v>8096</v>
      </c>
      <c r="C4258" s="15">
        <v>45682</v>
      </c>
      <c r="D4258" s="15">
        <v>45685</v>
      </c>
      <c r="E4258" s="10" t="s">
        <v>19</v>
      </c>
      <c r="F4258" s="10" t="s">
        <v>512</v>
      </c>
      <c r="G4258" s="10" t="s">
        <v>513</v>
      </c>
      <c r="H4258" s="10" t="s">
        <v>36</v>
      </c>
      <c r="I4258" s="10" t="s">
        <v>23</v>
      </c>
      <c r="J4258" s="10" t="s">
        <v>237</v>
      </c>
      <c r="K4258" s="10" t="s">
        <v>238</v>
      </c>
      <c r="L4258" s="10">
        <v>10024</v>
      </c>
      <c r="M4258" s="10" t="s">
        <v>133</v>
      </c>
      <c r="N4258" s="10" t="str">
        <f>_xlfn.XLOOKUP($M:$M,People!$B:$B,People!A:A)</f>
        <v>Chuck Magee</v>
      </c>
      <c r="O4258" s="10" t="s">
        <v>5605</v>
      </c>
      <c r="P4258" s="10" t="str">
        <f>VLOOKUP(O4258,Products!$A:$E,3,FALSE)</f>
        <v>3M</v>
      </c>
      <c r="Q4258" s="31">
        <f>INDEX(Products!$E:$E,MATCH(O4258,Products!$A:$A,0))</f>
        <v>0.38</v>
      </c>
      <c r="R4258" s="10" t="s">
        <v>28</v>
      </c>
      <c r="S4258" s="10" t="s">
        <v>58</v>
      </c>
      <c r="T4258" s="10" t="s">
        <v>5606</v>
      </c>
      <c r="U4258" s="12">
        <v>45.98</v>
      </c>
      <c r="V4258" s="12">
        <v>1</v>
      </c>
      <c r="W4258" s="12">
        <v>0</v>
      </c>
      <c r="X4258" s="12">
        <v>7.816599999999994</v>
      </c>
    </row>
    <row r="4259" spans="1:24" ht="14" x14ac:dyDescent="0.3">
      <c r="A4259" s="9">
        <v>4255</v>
      </c>
      <c r="B4259" s="14" t="s">
        <v>8096</v>
      </c>
      <c r="C4259" s="15">
        <v>45682</v>
      </c>
      <c r="D4259" s="15">
        <v>45685</v>
      </c>
      <c r="E4259" s="10" t="s">
        <v>19</v>
      </c>
      <c r="F4259" s="10" t="s">
        <v>512</v>
      </c>
      <c r="G4259" s="10" t="s">
        <v>513</v>
      </c>
      <c r="H4259" s="10" t="s">
        <v>36</v>
      </c>
      <c r="I4259" s="10" t="s">
        <v>23</v>
      </c>
      <c r="J4259" s="10" t="s">
        <v>237</v>
      </c>
      <c r="K4259" s="10" t="s">
        <v>238</v>
      </c>
      <c r="L4259" s="10">
        <v>10024</v>
      </c>
      <c r="M4259" s="10" t="s">
        <v>133</v>
      </c>
      <c r="N4259" s="10" t="str">
        <f>_xlfn.XLOOKUP($M:$M,People!$B:$B,People!A:A)</f>
        <v>Chuck Magee</v>
      </c>
      <c r="O4259" s="10" t="s">
        <v>2051</v>
      </c>
      <c r="P4259" s="10" t="str">
        <f>VLOOKUP(O4259,Products!$A:$E,3,FALSE)</f>
        <v>Samsung</v>
      </c>
      <c r="Q4259" s="31">
        <f>INDEX(Products!$E:$E,MATCH(O4259,Products!$A:$A,0))</f>
        <v>0.33</v>
      </c>
      <c r="R4259" s="10" t="s">
        <v>28</v>
      </c>
      <c r="S4259" s="10" t="s">
        <v>50</v>
      </c>
      <c r="T4259" s="10" t="s">
        <v>2052</v>
      </c>
      <c r="U4259" s="12">
        <v>313.72199999999998</v>
      </c>
      <c r="V4259" s="12">
        <v>3</v>
      </c>
      <c r="W4259" s="12">
        <v>0.4</v>
      </c>
      <c r="X4259" s="12">
        <v>-99.34529999999998</v>
      </c>
    </row>
    <row r="4260" spans="1:24" ht="14" x14ac:dyDescent="0.3">
      <c r="A4260" s="9">
        <v>4256</v>
      </c>
      <c r="B4260" s="14" t="s">
        <v>8097</v>
      </c>
      <c r="C4260" s="15">
        <v>45682</v>
      </c>
      <c r="D4260" s="15">
        <v>45684</v>
      </c>
      <c r="E4260" s="10" t="s">
        <v>168</v>
      </c>
      <c r="F4260" s="10" t="s">
        <v>2981</v>
      </c>
      <c r="G4260" s="10" t="s">
        <v>2982</v>
      </c>
      <c r="H4260" s="10" t="s">
        <v>36</v>
      </c>
      <c r="I4260" s="10" t="s">
        <v>23</v>
      </c>
      <c r="J4260" s="10" t="s">
        <v>1828</v>
      </c>
      <c r="K4260" s="10" t="s">
        <v>691</v>
      </c>
      <c r="L4260" s="10">
        <v>7060</v>
      </c>
      <c r="M4260" s="10" t="s">
        <v>133</v>
      </c>
      <c r="N4260" s="10" t="str">
        <f>_xlfn.XLOOKUP($M:$M,People!$B:$B,People!A:A)</f>
        <v>Chuck Magee</v>
      </c>
      <c r="O4260" s="10" t="s">
        <v>4243</v>
      </c>
      <c r="P4260" s="10" t="str">
        <f>VLOOKUP(O4260,Products!$A:$E,3,FALSE)</f>
        <v>Staples</v>
      </c>
      <c r="Q4260" s="31">
        <f>INDEX(Products!$E:$E,MATCH(O4260,Products!$A:$A,0))</f>
        <v>0.33</v>
      </c>
      <c r="R4260" s="10" t="s">
        <v>41</v>
      </c>
      <c r="S4260" s="10" t="s">
        <v>61</v>
      </c>
      <c r="T4260" s="10" t="s">
        <v>4244</v>
      </c>
      <c r="U4260" s="12">
        <v>9.2099999999999991</v>
      </c>
      <c r="V4260" s="12">
        <v>3</v>
      </c>
      <c r="W4260" s="12">
        <v>0</v>
      </c>
      <c r="X4260" s="12">
        <v>2.3025000000000002</v>
      </c>
    </row>
    <row r="4261" spans="1:24" ht="14" x14ac:dyDescent="0.3">
      <c r="A4261" s="9">
        <v>4257</v>
      </c>
      <c r="B4261" s="14" t="s">
        <v>8096</v>
      </c>
      <c r="C4261" s="15">
        <v>45682</v>
      </c>
      <c r="D4261" s="15">
        <v>45685</v>
      </c>
      <c r="E4261" s="10" t="s">
        <v>19</v>
      </c>
      <c r="F4261" s="10" t="s">
        <v>512</v>
      </c>
      <c r="G4261" s="10" t="s">
        <v>513</v>
      </c>
      <c r="H4261" s="10" t="s">
        <v>36</v>
      </c>
      <c r="I4261" s="10" t="s">
        <v>23</v>
      </c>
      <c r="J4261" s="10" t="s">
        <v>237</v>
      </c>
      <c r="K4261" s="10" t="s">
        <v>238</v>
      </c>
      <c r="L4261" s="10">
        <v>10024</v>
      </c>
      <c r="M4261" s="10" t="s">
        <v>133</v>
      </c>
      <c r="N4261" s="10" t="str">
        <f>_xlfn.XLOOKUP($M:$M,People!$B:$B,People!A:A)</f>
        <v>Chuck Magee</v>
      </c>
      <c r="O4261" s="10" t="s">
        <v>2713</v>
      </c>
      <c r="P4261" s="10" t="str">
        <f>VLOOKUP(O4261,Products!$A:$E,3,FALSE)</f>
        <v>Staples</v>
      </c>
      <c r="Q4261" s="31">
        <f>INDEX(Products!$E:$E,MATCH(O4261,Products!$A:$A,0))</f>
        <v>0.33</v>
      </c>
      <c r="R4261" s="10" t="s">
        <v>41</v>
      </c>
      <c r="S4261" s="10" t="s">
        <v>68</v>
      </c>
      <c r="T4261" s="10" t="s">
        <v>2714</v>
      </c>
      <c r="U4261" s="12">
        <v>43.120000000000005</v>
      </c>
      <c r="V4261" s="12">
        <v>5</v>
      </c>
      <c r="W4261" s="12">
        <v>0.2</v>
      </c>
      <c r="X4261" s="12">
        <v>15.091999999999995</v>
      </c>
    </row>
    <row r="4262" spans="1:24" ht="14" x14ac:dyDescent="0.3">
      <c r="A4262" s="9">
        <v>4258</v>
      </c>
      <c r="B4262" s="14" t="s">
        <v>8097</v>
      </c>
      <c r="C4262" s="15">
        <v>45682</v>
      </c>
      <c r="D4262" s="15">
        <v>45684</v>
      </c>
      <c r="E4262" s="10" t="s">
        <v>168</v>
      </c>
      <c r="F4262" s="10" t="s">
        <v>2981</v>
      </c>
      <c r="G4262" s="10" t="s">
        <v>2982</v>
      </c>
      <c r="H4262" s="10" t="s">
        <v>36</v>
      </c>
      <c r="I4262" s="10" t="s">
        <v>23</v>
      </c>
      <c r="J4262" s="10" t="s">
        <v>1828</v>
      </c>
      <c r="K4262" s="10" t="s">
        <v>691</v>
      </c>
      <c r="L4262" s="10">
        <v>7060</v>
      </c>
      <c r="M4262" s="10" t="s">
        <v>133</v>
      </c>
      <c r="N4262" s="10" t="str">
        <f>_xlfn.XLOOKUP($M:$M,People!$B:$B,People!A:A)</f>
        <v>Chuck Magee</v>
      </c>
      <c r="O4262" s="10" t="s">
        <v>4980</v>
      </c>
      <c r="P4262" s="10" t="str">
        <f>VLOOKUP(O4262,Products!$A:$E,3,FALSE)</f>
        <v>Office Depot</v>
      </c>
      <c r="Q4262" s="31">
        <f>INDEX(Products!$E:$E,MATCH(O4262,Products!$A:$A,0))</f>
        <v>0.34</v>
      </c>
      <c r="R4262" s="10" t="s">
        <v>41</v>
      </c>
      <c r="S4262" s="10" t="s">
        <v>82</v>
      </c>
      <c r="T4262" s="10" t="s">
        <v>4981</v>
      </c>
      <c r="U4262" s="12">
        <v>18</v>
      </c>
      <c r="V4262" s="12">
        <v>5</v>
      </c>
      <c r="W4262" s="12">
        <v>0</v>
      </c>
      <c r="X4262" s="12">
        <v>8.2799999999999994</v>
      </c>
    </row>
    <row r="4263" spans="1:24" ht="14" x14ac:dyDescent="0.3">
      <c r="A4263" s="9">
        <v>4259</v>
      </c>
      <c r="B4263" s="14" t="s">
        <v>8096</v>
      </c>
      <c r="C4263" s="15">
        <v>45682</v>
      </c>
      <c r="D4263" s="15">
        <v>45685</v>
      </c>
      <c r="E4263" s="10" t="s">
        <v>19</v>
      </c>
      <c r="F4263" s="10" t="s">
        <v>512</v>
      </c>
      <c r="G4263" s="10" t="s">
        <v>513</v>
      </c>
      <c r="H4263" s="10" t="s">
        <v>36</v>
      </c>
      <c r="I4263" s="10" t="s">
        <v>23</v>
      </c>
      <c r="J4263" s="10" t="s">
        <v>237</v>
      </c>
      <c r="K4263" s="10" t="s">
        <v>238</v>
      </c>
      <c r="L4263" s="10">
        <v>10024</v>
      </c>
      <c r="M4263" s="10" t="s">
        <v>133</v>
      </c>
      <c r="N4263" s="10" t="str">
        <f>_xlfn.XLOOKUP($M:$M,People!$B:$B,People!A:A)</f>
        <v>Chuck Magee</v>
      </c>
      <c r="O4263" s="10" t="s">
        <v>2780</v>
      </c>
      <c r="P4263" s="10" t="str">
        <f>VLOOKUP(O4263,Products!$A:$E,3,FALSE)</f>
        <v>Canon</v>
      </c>
      <c r="Q4263" s="31">
        <f>INDEX(Products!$E:$E,MATCH(O4263,Products!$A:$A,0))</f>
        <v>0.34</v>
      </c>
      <c r="R4263" s="10" t="s">
        <v>41</v>
      </c>
      <c r="S4263" s="10" t="s">
        <v>53</v>
      </c>
      <c r="T4263" s="10" t="s">
        <v>2781</v>
      </c>
      <c r="U4263" s="12">
        <v>428.68</v>
      </c>
      <c r="V4263" s="12">
        <v>7</v>
      </c>
      <c r="W4263" s="12">
        <v>0</v>
      </c>
      <c r="X4263" s="12">
        <v>0</v>
      </c>
    </row>
    <row r="4264" spans="1:24" ht="14" x14ac:dyDescent="0.3">
      <c r="A4264" s="9">
        <v>4260</v>
      </c>
      <c r="B4264" s="14" t="s">
        <v>8098</v>
      </c>
      <c r="C4264" s="15">
        <v>45685</v>
      </c>
      <c r="D4264" s="15">
        <v>45689</v>
      </c>
      <c r="E4264" s="10" t="s">
        <v>19</v>
      </c>
      <c r="F4264" s="10" t="s">
        <v>3015</v>
      </c>
      <c r="G4264" s="10" t="s">
        <v>3016</v>
      </c>
      <c r="H4264" s="10" t="s">
        <v>36</v>
      </c>
      <c r="I4264" s="10" t="s">
        <v>23</v>
      </c>
      <c r="J4264" s="10" t="s">
        <v>37</v>
      </c>
      <c r="K4264" s="10" t="s">
        <v>38</v>
      </c>
      <c r="L4264" s="10">
        <v>90036</v>
      </c>
      <c r="M4264" s="10" t="s">
        <v>39</v>
      </c>
      <c r="N4264" s="10" t="str">
        <f>_xlfn.XLOOKUP($M:$M,People!$B:$B,People!A:A)</f>
        <v>Sadie Pawthorne</v>
      </c>
      <c r="O4264" s="10" t="s">
        <v>1356</v>
      </c>
      <c r="P4264" s="10" t="str">
        <f>VLOOKUP(O4264,Products!$A:$E,3,FALSE)</f>
        <v>Canon</v>
      </c>
      <c r="Q4264" s="31">
        <f>INDEX(Products!$E:$E,MATCH(O4264,Products!$A:$A,0))</f>
        <v>0.4</v>
      </c>
      <c r="R4264" s="10" t="s">
        <v>41</v>
      </c>
      <c r="S4264" s="10" t="s">
        <v>61</v>
      </c>
      <c r="T4264" s="10" t="s">
        <v>1357</v>
      </c>
      <c r="U4264" s="12">
        <v>39.68</v>
      </c>
      <c r="V4264" s="12">
        <v>2</v>
      </c>
      <c r="W4264" s="12">
        <v>0</v>
      </c>
      <c r="X4264" s="12">
        <v>10.316800000000001</v>
      </c>
    </row>
    <row r="4265" spans="1:24" ht="14" x14ac:dyDescent="0.3">
      <c r="A4265" s="9">
        <v>4261</v>
      </c>
      <c r="B4265" s="14" t="s">
        <v>8099</v>
      </c>
      <c r="C4265" s="15">
        <v>45687</v>
      </c>
      <c r="D4265" s="15">
        <v>45689</v>
      </c>
      <c r="E4265" s="10" t="s">
        <v>19</v>
      </c>
      <c r="F4265" s="10" t="s">
        <v>4347</v>
      </c>
      <c r="G4265" s="10" t="s">
        <v>4348</v>
      </c>
      <c r="H4265" s="10" t="s">
        <v>22</v>
      </c>
      <c r="I4265" s="10" t="s">
        <v>23</v>
      </c>
      <c r="J4265" s="10" t="s">
        <v>86</v>
      </c>
      <c r="K4265" s="10" t="s">
        <v>87</v>
      </c>
      <c r="L4265" s="10">
        <v>98103</v>
      </c>
      <c r="M4265" s="10" t="s">
        <v>39</v>
      </c>
      <c r="N4265" s="10" t="str">
        <f>_xlfn.XLOOKUP($M:$M,People!$B:$B,People!A:A)</f>
        <v>Sadie Pawthorne</v>
      </c>
      <c r="O4265" s="10" t="s">
        <v>3843</v>
      </c>
      <c r="P4265" s="10" t="str">
        <f>VLOOKUP(O4265,Products!$A:$E,3,FALSE)</f>
        <v>HP</v>
      </c>
      <c r="Q4265" s="31">
        <f>INDEX(Products!$E:$E,MATCH(O4265,Products!$A:$A,0))</f>
        <v>0.28999999999999998</v>
      </c>
      <c r="R4265" s="10" t="s">
        <v>28</v>
      </c>
      <c r="S4265" s="10" t="s">
        <v>29</v>
      </c>
      <c r="T4265" s="10" t="s">
        <v>3844</v>
      </c>
      <c r="U4265" s="12">
        <v>48.58</v>
      </c>
      <c r="V4265" s="12">
        <v>1</v>
      </c>
      <c r="W4265" s="12">
        <v>0</v>
      </c>
      <c r="X4265" s="12">
        <v>7.7728000000000037</v>
      </c>
    </row>
    <row r="4266" spans="1:24" ht="14" x14ac:dyDescent="0.3">
      <c r="A4266" s="9">
        <v>4262</v>
      </c>
      <c r="B4266" s="14" t="s">
        <v>8099</v>
      </c>
      <c r="C4266" s="15">
        <v>45687</v>
      </c>
      <c r="D4266" s="15">
        <v>45689</v>
      </c>
      <c r="E4266" s="10" t="s">
        <v>19</v>
      </c>
      <c r="F4266" s="10" t="s">
        <v>4347</v>
      </c>
      <c r="G4266" s="10" t="s">
        <v>4348</v>
      </c>
      <c r="H4266" s="10" t="s">
        <v>22</v>
      </c>
      <c r="I4266" s="10" t="s">
        <v>23</v>
      </c>
      <c r="J4266" s="10" t="s">
        <v>86</v>
      </c>
      <c r="K4266" s="10" t="s">
        <v>87</v>
      </c>
      <c r="L4266" s="10">
        <v>98103</v>
      </c>
      <c r="M4266" s="10" t="s">
        <v>39</v>
      </c>
      <c r="N4266" s="10" t="str">
        <f>_xlfn.XLOOKUP($M:$M,People!$B:$B,People!A:A)</f>
        <v>Sadie Pawthorne</v>
      </c>
      <c r="O4266" s="10" t="s">
        <v>4331</v>
      </c>
      <c r="P4266" s="10" t="str">
        <f>VLOOKUP(O4266,Products!$A:$E,3,FALSE)</f>
        <v>Samsung</v>
      </c>
      <c r="Q4266" s="31">
        <f>INDEX(Products!$E:$E,MATCH(O4266,Products!$A:$A,0))</f>
        <v>0.35</v>
      </c>
      <c r="R4266" s="10" t="s">
        <v>28</v>
      </c>
      <c r="S4266" s="10" t="s">
        <v>32</v>
      </c>
      <c r="T4266" s="10" t="s">
        <v>4332</v>
      </c>
      <c r="U4266" s="12">
        <v>435.16800000000006</v>
      </c>
      <c r="V4266" s="12">
        <v>4</v>
      </c>
      <c r="W4266" s="12">
        <v>0.2</v>
      </c>
      <c r="X4266" s="12">
        <v>-59.835600000000042</v>
      </c>
    </row>
    <row r="4267" spans="1:24" ht="14" x14ac:dyDescent="0.3">
      <c r="A4267" s="9">
        <v>4263</v>
      </c>
      <c r="B4267" s="14" t="s">
        <v>8100</v>
      </c>
      <c r="C4267" s="15">
        <v>45687</v>
      </c>
      <c r="D4267" s="15">
        <v>45691</v>
      </c>
      <c r="E4267" s="10" t="s">
        <v>44</v>
      </c>
      <c r="F4267" s="10" t="s">
        <v>4545</v>
      </c>
      <c r="G4267" s="10" t="s">
        <v>4546</v>
      </c>
      <c r="H4267" s="10" t="s">
        <v>22</v>
      </c>
      <c r="I4267" s="10" t="s">
        <v>23</v>
      </c>
      <c r="J4267" s="10" t="s">
        <v>2602</v>
      </c>
      <c r="K4267" s="10" t="s">
        <v>189</v>
      </c>
      <c r="L4267" s="10">
        <v>61107</v>
      </c>
      <c r="M4267" s="10" t="s">
        <v>95</v>
      </c>
      <c r="N4267" s="10" t="str">
        <f>_xlfn.XLOOKUP($M:$M,People!$B:$B,People!A:A)</f>
        <v>Roxanne Rodriguez</v>
      </c>
      <c r="O4267" s="10" t="s">
        <v>1635</v>
      </c>
      <c r="P4267" s="10" t="str">
        <f>VLOOKUP(O4267,Products!$A:$E,3,FALSE)</f>
        <v>HP</v>
      </c>
      <c r="Q4267" s="31">
        <f>INDEX(Products!$E:$E,MATCH(O4267,Products!$A:$A,0))</f>
        <v>0.35</v>
      </c>
      <c r="R4267" s="10" t="s">
        <v>28</v>
      </c>
      <c r="S4267" s="10" t="s">
        <v>50</v>
      </c>
      <c r="T4267" s="10" t="s">
        <v>1636</v>
      </c>
      <c r="U4267" s="12">
        <v>626.09999999999991</v>
      </c>
      <c r="V4267" s="12">
        <v>3</v>
      </c>
      <c r="W4267" s="12">
        <v>0.5</v>
      </c>
      <c r="X4267" s="12">
        <v>-538.44600000000003</v>
      </c>
    </row>
    <row r="4268" spans="1:24" ht="14" x14ac:dyDescent="0.3">
      <c r="A4268" s="9">
        <v>4264</v>
      </c>
      <c r="B4268" s="14" t="s">
        <v>8101</v>
      </c>
      <c r="C4268" s="15">
        <v>45687</v>
      </c>
      <c r="D4268" s="15">
        <v>45691</v>
      </c>
      <c r="E4268" s="10" t="s">
        <v>44</v>
      </c>
      <c r="F4268" s="10" t="s">
        <v>1649</v>
      </c>
      <c r="G4268" s="10" t="s">
        <v>1650</v>
      </c>
      <c r="H4268" s="10" t="s">
        <v>22</v>
      </c>
      <c r="I4268" s="10" t="s">
        <v>23</v>
      </c>
      <c r="J4268" s="10" t="s">
        <v>114</v>
      </c>
      <c r="K4268" s="10" t="s">
        <v>38</v>
      </c>
      <c r="L4268" s="10">
        <v>94122</v>
      </c>
      <c r="M4268" s="10" t="s">
        <v>39</v>
      </c>
      <c r="N4268" s="10" t="str">
        <f>_xlfn.XLOOKUP($M:$M,People!$B:$B,People!A:A)</f>
        <v>Sadie Pawthorne</v>
      </c>
      <c r="O4268" s="10" t="s">
        <v>2108</v>
      </c>
      <c r="P4268" s="10" t="str">
        <f>VLOOKUP(O4268,Products!$A:$E,3,FALSE)</f>
        <v>Samsung</v>
      </c>
      <c r="Q4268" s="31">
        <f>INDEX(Products!$E:$E,MATCH(O4268,Products!$A:$A,0))</f>
        <v>0.35</v>
      </c>
      <c r="R4268" s="10" t="s">
        <v>41</v>
      </c>
      <c r="S4268" s="10" t="s">
        <v>68</v>
      </c>
      <c r="T4268" s="10" t="s">
        <v>2109</v>
      </c>
      <c r="U4268" s="12">
        <v>17.456</v>
      </c>
      <c r="V4268" s="12">
        <v>2</v>
      </c>
      <c r="W4268" s="12">
        <v>0.2</v>
      </c>
      <c r="X4268" s="12">
        <v>5.8914</v>
      </c>
    </row>
    <row r="4269" spans="1:24" ht="14" x14ac:dyDescent="0.3">
      <c r="A4269" s="9">
        <v>4265</v>
      </c>
      <c r="B4269" s="14" t="s">
        <v>8100</v>
      </c>
      <c r="C4269" s="15">
        <v>45687</v>
      </c>
      <c r="D4269" s="15">
        <v>45691</v>
      </c>
      <c r="E4269" s="10" t="s">
        <v>44</v>
      </c>
      <c r="F4269" s="10" t="s">
        <v>4545</v>
      </c>
      <c r="G4269" s="10" t="s">
        <v>4546</v>
      </c>
      <c r="H4269" s="10" t="s">
        <v>22</v>
      </c>
      <c r="I4269" s="10" t="s">
        <v>23</v>
      </c>
      <c r="J4269" s="10" t="s">
        <v>2602</v>
      </c>
      <c r="K4269" s="10" t="s">
        <v>189</v>
      </c>
      <c r="L4269" s="10">
        <v>61107</v>
      </c>
      <c r="M4269" s="10" t="s">
        <v>95</v>
      </c>
      <c r="N4269" s="10" t="str">
        <f>_xlfn.XLOOKUP($M:$M,People!$B:$B,People!A:A)</f>
        <v>Roxanne Rodriguez</v>
      </c>
      <c r="O4269" s="10" t="s">
        <v>2045</v>
      </c>
      <c r="P4269" s="10" t="str">
        <f>VLOOKUP(O4269,Products!$A:$E,3,FALSE)</f>
        <v>Avery</v>
      </c>
      <c r="Q4269" s="31">
        <f>INDEX(Products!$E:$E,MATCH(O4269,Products!$A:$A,0))</f>
        <v>0.31</v>
      </c>
      <c r="R4269" s="10" t="s">
        <v>41</v>
      </c>
      <c r="S4269" s="10" t="s">
        <v>68</v>
      </c>
      <c r="T4269" s="10" t="s">
        <v>2046</v>
      </c>
      <c r="U4269" s="12">
        <v>1.7279999999999995</v>
      </c>
      <c r="V4269" s="12">
        <v>3</v>
      </c>
      <c r="W4269" s="12">
        <v>0.8</v>
      </c>
      <c r="X4269" s="12">
        <v>-2.678399999999999</v>
      </c>
    </row>
    <row r="4270" spans="1:24" ht="14" x14ac:dyDescent="0.3">
      <c r="A4270" s="9">
        <v>4266</v>
      </c>
      <c r="B4270" s="14" t="s">
        <v>8102</v>
      </c>
      <c r="C4270" s="15">
        <v>45687</v>
      </c>
      <c r="D4270" s="15">
        <v>45688</v>
      </c>
      <c r="E4270" s="10" t="s">
        <v>168</v>
      </c>
      <c r="F4270" s="10" t="s">
        <v>456</v>
      </c>
      <c r="G4270" s="10" t="s">
        <v>457</v>
      </c>
      <c r="H4270" s="10" t="s">
        <v>22</v>
      </c>
      <c r="I4270" s="10" t="s">
        <v>23</v>
      </c>
      <c r="J4270" s="10" t="s">
        <v>114</v>
      </c>
      <c r="K4270" s="10" t="s">
        <v>38</v>
      </c>
      <c r="L4270" s="10">
        <v>94122</v>
      </c>
      <c r="M4270" s="10" t="s">
        <v>39</v>
      </c>
      <c r="N4270" s="10" t="str">
        <f>_xlfn.XLOOKUP($M:$M,People!$B:$B,People!A:A)</f>
        <v>Sadie Pawthorne</v>
      </c>
      <c r="O4270" s="10" t="s">
        <v>507</v>
      </c>
      <c r="P4270" s="10" t="str">
        <f>VLOOKUP(O4270,Products!$A:$E,3,FALSE)</f>
        <v>IKEA</v>
      </c>
      <c r="Q4270" s="31">
        <f>INDEX(Products!$E:$E,MATCH(O4270,Products!$A:$A,0))</f>
        <v>0.4</v>
      </c>
      <c r="R4270" s="10" t="s">
        <v>41</v>
      </c>
      <c r="S4270" s="10" t="s">
        <v>68</v>
      </c>
      <c r="T4270" s="10" t="s">
        <v>508</v>
      </c>
      <c r="U4270" s="12">
        <v>50.783999999999999</v>
      </c>
      <c r="V4270" s="12">
        <v>2</v>
      </c>
      <c r="W4270" s="12">
        <v>0.2</v>
      </c>
      <c r="X4270" s="12">
        <v>17.7744</v>
      </c>
    </row>
    <row r="4271" spans="1:24" ht="14" x14ac:dyDescent="0.3">
      <c r="A4271" s="9">
        <v>4267</v>
      </c>
      <c r="B4271" s="14" t="s">
        <v>8102</v>
      </c>
      <c r="C4271" s="15">
        <v>45687</v>
      </c>
      <c r="D4271" s="15">
        <v>45688</v>
      </c>
      <c r="E4271" s="10" t="s">
        <v>168</v>
      </c>
      <c r="F4271" s="10" t="s">
        <v>456</v>
      </c>
      <c r="G4271" s="10" t="s">
        <v>457</v>
      </c>
      <c r="H4271" s="10" t="s">
        <v>22</v>
      </c>
      <c r="I4271" s="10" t="s">
        <v>23</v>
      </c>
      <c r="J4271" s="10" t="s">
        <v>114</v>
      </c>
      <c r="K4271" s="10" t="s">
        <v>38</v>
      </c>
      <c r="L4271" s="10">
        <v>94122</v>
      </c>
      <c r="M4271" s="10" t="s">
        <v>39</v>
      </c>
      <c r="N4271" s="10" t="str">
        <f>_xlfn.XLOOKUP($M:$M,People!$B:$B,People!A:A)</f>
        <v>Sadie Pawthorne</v>
      </c>
      <c r="O4271" s="10" t="s">
        <v>937</v>
      </c>
      <c r="P4271" s="10" t="str">
        <f>VLOOKUP(O4271,Products!$A:$E,3,FALSE)</f>
        <v>IKEA</v>
      </c>
      <c r="Q4271" s="31">
        <f>INDEX(Products!$E:$E,MATCH(O4271,Products!$A:$A,0))</f>
        <v>0.34</v>
      </c>
      <c r="R4271" s="10" t="s">
        <v>41</v>
      </c>
      <c r="S4271" s="10" t="s">
        <v>42</v>
      </c>
      <c r="T4271" s="10" t="s">
        <v>938</v>
      </c>
      <c r="U4271" s="12">
        <v>26.01</v>
      </c>
      <c r="V4271" s="12">
        <v>9</v>
      </c>
      <c r="W4271" s="12">
        <v>0</v>
      </c>
      <c r="X4271" s="12">
        <v>12.2247</v>
      </c>
    </row>
    <row r="4272" spans="1:24" ht="14" x14ac:dyDescent="0.3">
      <c r="A4272" s="9">
        <v>4268</v>
      </c>
      <c r="B4272" s="14" t="s">
        <v>8103</v>
      </c>
      <c r="C4272" s="15">
        <v>45687</v>
      </c>
      <c r="D4272" s="15">
        <v>45692</v>
      </c>
      <c r="E4272" s="10" t="s">
        <v>44</v>
      </c>
      <c r="F4272" s="10" t="s">
        <v>5828</v>
      </c>
      <c r="G4272" s="10" t="s">
        <v>5829</v>
      </c>
      <c r="H4272" s="10" t="s">
        <v>36</v>
      </c>
      <c r="I4272" s="10" t="s">
        <v>23</v>
      </c>
      <c r="J4272" s="10" t="s">
        <v>271</v>
      </c>
      <c r="K4272" s="10" t="s">
        <v>189</v>
      </c>
      <c r="L4272" s="10">
        <v>60623</v>
      </c>
      <c r="M4272" s="10" t="s">
        <v>95</v>
      </c>
      <c r="N4272" s="10" t="str">
        <f>_xlfn.XLOOKUP($M:$M,People!$B:$B,People!A:A)</f>
        <v>Roxanne Rodriguez</v>
      </c>
      <c r="O4272" s="10" t="s">
        <v>265</v>
      </c>
      <c r="P4272" s="10" t="str">
        <f>VLOOKUP(O4272,Products!$A:$E,3,FALSE)</f>
        <v>Canon</v>
      </c>
      <c r="Q4272" s="31">
        <f>INDEX(Products!$E:$E,MATCH(O4272,Products!$A:$A,0))</f>
        <v>0.4</v>
      </c>
      <c r="R4272" s="10" t="s">
        <v>41</v>
      </c>
      <c r="S4272" s="10" t="s">
        <v>82</v>
      </c>
      <c r="T4272" s="10" t="s">
        <v>266</v>
      </c>
      <c r="U4272" s="12">
        <v>156.512</v>
      </c>
      <c r="V4272" s="12">
        <v>4</v>
      </c>
      <c r="W4272" s="12">
        <v>0.2</v>
      </c>
      <c r="X4272" s="12">
        <v>52.822799999999987</v>
      </c>
    </row>
    <row r="4273" spans="1:24" ht="14" x14ac:dyDescent="0.3">
      <c r="A4273" s="9">
        <v>4269</v>
      </c>
      <c r="B4273" s="14" t="s">
        <v>8102</v>
      </c>
      <c r="C4273" s="15">
        <v>45687</v>
      </c>
      <c r="D4273" s="15">
        <v>45688</v>
      </c>
      <c r="E4273" s="10" t="s">
        <v>168</v>
      </c>
      <c r="F4273" s="10" t="s">
        <v>456</v>
      </c>
      <c r="G4273" s="10" t="s">
        <v>457</v>
      </c>
      <c r="H4273" s="10" t="s">
        <v>22</v>
      </c>
      <c r="I4273" s="10" t="s">
        <v>23</v>
      </c>
      <c r="J4273" s="10" t="s">
        <v>114</v>
      </c>
      <c r="K4273" s="10" t="s">
        <v>38</v>
      </c>
      <c r="L4273" s="10">
        <v>94122</v>
      </c>
      <c r="M4273" s="10" t="s">
        <v>39</v>
      </c>
      <c r="N4273" s="10" t="str">
        <f>_xlfn.XLOOKUP($M:$M,People!$B:$B,People!A:A)</f>
        <v>Sadie Pawthorne</v>
      </c>
      <c r="O4273" s="10" t="s">
        <v>1042</v>
      </c>
      <c r="P4273" s="10" t="str">
        <f>VLOOKUP(O4273,Products!$A:$E,3,FALSE)</f>
        <v>Office Depot</v>
      </c>
      <c r="Q4273" s="31">
        <f>INDEX(Products!$E:$E,MATCH(O4273,Products!$A:$A,0))</f>
        <v>0.36</v>
      </c>
      <c r="R4273" s="10" t="s">
        <v>41</v>
      </c>
      <c r="S4273" s="10" t="s">
        <v>53</v>
      </c>
      <c r="T4273" s="10" t="s">
        <v>1043</v>
      </c>
      <c r="U4273" s="12">
        <v>305.01</v>
      </c>
      <c r="V4273" s="12">
        <v>9</v>
      </c>
      <c r="W4273" s="12">
        <v>0</v>
      </c>
      <c r="X4273" s="12">
        <v>76.252499999999998</v>
      </c>
    </row>
    <row r="4274" spans="1:24" ht="14" x14ac:dyDescent="0.3">
      <c r="A4274" s="9">
        <v>4270</v>
      </c>
      <c r="B4274" s="14" t="s">
        <v>8100</v>
      </c>
      <c r="C4274" s="15">
        <v>45687</v>
      </c>
      <c r="D4274" s="15">
        <v>45691</v>
      </c>
      <c r="E4274" s="10" t="s">
        <v>44</v>
      </c>
      <c r="F4274" s="10" t="s">
        <v>4545</v>
      </c>
      <c r="G4274" s="10" t="s">
        <v>4546</v>
      </c>
      <c r="H4274" s="10" t="s">
        <v>22</v>
      </c>
      <c r="I4274" s="10" t="s">
        <v>23</v>
      </c>
      <c r="J4274" s="10" t="s">
        <v>2602</v>
      </c>
      <c r="K4274" s="10" t="s">
        <v>189</v>
      </c>
      <c r="L4274" s="10">
        <v>61107</v>
      </c>
      <c r="M4274" s="10" t="s">
        <v>95</v>
      </c>
      <c r="N4274" s="10" t="str">
        <f>_xlfn.XLOOKUP($M:$M,People!$B:$B,People!A:A)</f>
        <v>Roxanne Rodriguez</v>
      </c>
      <c r="O4274" s="10" t="s">
        <v>5871</v>
      </c>
      <c r="P4274" s="10" t="str">
        <f>VLOOKUP(O4274,Products!$A:$E,3,FALSE)</f>
        <v>Canon</v>
      </c>
      <c r="Q4274" s="31">
        <f>INDEX(Products!$E:$E,MATCH(O4274,Products!$A:$A,0))</f>
        <v>0.36</v>
      </c>
      <c r="R4274" s="10" t="s">
        <v>64</v>
      </c>
      <c r="S4274" s="10" t="s">
        <v>65</v>
      </c>
      <c r="T4274" s="10" t="s">
        <v>5872</v>
      </c>
      <c r="U4274" s="12">
        <v>1439.9680000000001</v>
      </c>
      <c r="V4274" s="12">
        <v>4</v>
      </c>
      <c r="W4274" s="12">
        <v>0.2</v>
      </c>
      <c r="X4274" s="12">
        <v>143.99680000000006</v>
      </c>
    </row>
    <row r="4275" spans="1:24" ht="14" x14ac:dyDescent="0.3">
      <c r="A4275" s="9">
        <v>4271</v>
      </c>
      <c r="B4275" s="14" t="s">
        <v>8104</v>
      </c>
      <c r="C4275" s="15">
        <v>45688</v>
      </c>
      <c r="D4275" s="15">
        <v>45694</v>
      </c>
      <c r="E4275" s="10" t="s">
        <v>44</v>
      </c>
      <c r="F4275" s="10" t="s">
        <v>2867</v>
      </c>
      <c r="G4275" s="10" t="s">
        <v>2868</v>
      </c>
      <c r="H4275" s="10" t="s">
        <v>92</v>
      </c>
      <c r="I4275" s="10" t="s">
        <v>23</v>
      </c>
      <c r="J4275" s="10" t="s">
        <v>1504</v>
      </c>
      <c r="K4275" s="10" t="s">
        <v>1109</v>
      </c>
      <c r="L4275" s="10">
        <v>30318</v>
      </c>
      <c r="M4275" s="10" t="s">
        <v>26</v>
      </c>
      <c r="N4275" s="10" t="str">
        <f>_xlfn.XLOOKUP($M:$M,People!$B:$B,People!A:A)</f>
        <v>Fred Suzuki</v>
      </c>
      <c r="O4275" s="10" t="s">
        <v>1510</v>
      </c>
      <c r="P4275" s="10" t="str">
        <f>VLOOKUP(O4275,Products!$A:$E,3,FALSE)</f>
        <v>Canon</v>
      </c>
      <c r="Q4275" s="31">
        <f>INDEX(Products!$E:$E,MATCH(O4275,Products!$A:$A,0))</f>
        <v>0.38</v>
      </c>
      <c r="R4275" s="10" t="s">
        <v>41</v>
      </c>
      <c r="S4275" s="10" t="s">
        <v>68</v>
      </c>
      <c r="T4275" s="10" t="s">
        <v>1511</v>
      </c>
      <c r="U4275" s="12">
        <v>1270.99</v>
      </c>
      <c r="V4275" s="12">
        <v>1</v>
      </c>
      <c r="W4275" s="12">
        <v>0</v>
      </c>
      <c r="X4275" s="12">
        <v>635.495</v>
      </c>
    </row>
    <row r="4276" spans="1:24" ht="14" x14ac:dyDescent="0.3">
      <c r="A4276" s="9">
        <v>4272</v>
      </c>
      <c r="B4276" s="14" t="s">
        <v>8105</v>
      </c>
      <c r="C4276" s="15">
        <v>45688</v>
      </c>
      <c r="D4276" s="15">
        <v>45692</v>
      </c>
      <c r="E4276" s="10" t="s">
        <v>19</v>
      </c>
      <c r="F4276" s="10" t="s">
        <v>5505</v>
      </c>
      <c r="G4276" s="10" t="s">
        <v>5506</v>
      </c>
      <c r="H4276" s="10" t="s">
        <v>36</v>
      </c>
      <c r="I4276" s="10" t="s">
        <v>23</v>
      </c>
      <c r="J4276" s="10" t="s">
        <v>5787</v>
      </c>
      <c r="K4276" s="10" t="s">
        <v>691</v>
      </c>
      <c r="L4276" s="10">
        <v>8401</v>
      </c>
      <c r="M4276" s="10" t="s">
        <v>133</v>
      </c>
      <c r="N4276" s="10" t="str">
        <f>_xlfn.XLOOKUP($M:$M,People!$B:$B,People!A:A)</f>
        <v>Chuck Magee</v>
      </c>
      <c r="O4276" s="10" t="s">
        <v>3384</v>
      </c>
      <c r="P4276" s="10" t="str">
        <f>VLOOKUP(O4276,Products!$A:$E,3,FALSE)</f>
        <v>IKEA</v>
      </c>
      <c r="Q4276" s="31">
        <f>INDEX(Products!$E:$E,MATCH(O4276,Products!$A:$A,0))</f>
        <v>0.36</v>
      </c>
      <c r="R4276" s="10" t="s">
        <v>41</v>
      </c>
      <c r="S4276" s="10" t="s">
        <v>155</v>
      </c>
      <c r="T4276" s="10" t="s">
        <v>588</v>
      </c>
      <c r="U4276" s="12">
        <v>23.36</v>
      </c>
      <c r="V4276" s="12">
        <v>2</v>
      </c>
      <c r="W4276" s="12">
        <v>0</v>
      </c>
      <c r="X4276" s="12">
        <v>11.68</v>
      </c>
    </row>
    <row r="4277" spans="1:24" ht="14" x14ac:dyDescent="0.3">
      <c r="A4277" s="9">
        <v>4273</v>
      </c>
      <c r="B4277" s="14" t="s">
        <v>8104</v>
      </c>
      <c r="C4277" s="15">
        <v>45688</v>
      </c>
      <c r="D4277" s="15">
        <v>45694</v>
      </c>
      <c r="E4277" s="10" t="s">
        <v>44</v>
      </c>
      <c r="F4277" s="10" t="s">
        <v>2867</v>
      </c>
      <c r="G4277" s="10" t="s">
        <v>2868</v>
      </c>
      <c r="H4277" s="10" t="s">
        <v>92</v>
      </c>
      <c r="I4277" s="10" t="s">
        <v>23</v>
      </c>
      <c r="J4277" s="10" t="s">
        <v>1504</v>
      </c>
      <c r="K4277" s="10" t="s">
        <v>1109</v>
      </c>
      <c r="L4277" s="10">
        <v>30318</v>
      </c>
      <c r="M4277" s="10" t="s">
        <v>26</v>
      </c>
      <c r="N4277" s="10" t="str">
        <f>_xlfn.XLOOKUP($M:$M,People!$B:$B,People!A:A)</f>
        <v>Fred Suzuki</v>
      </c>
      <c r="O4277" s="10" t="s">
        <v>4359</v>
      </c>
      <c r="P4277" s="10" t="str">
        <f>VLOOKUP(O4277,Products!$A:$E,3,FALSE)</f>
        <v>HP</v>
      </c>
      <c r="Q4277" s="31">
        <f>INDEX(Products!$E:$E,MATCH(O4277,Products!$A:$A,0))</f>
        <v>0.27</v>
      </c>
      <c r="R4277" s="10" t="s">
        <v>41</v>
      </c>
      <c r="S4277" s="10" t="s">
        <v>155</v>
      </c>
      <c r="T4277" s="10" t="s">
        <v>4360</v>
      </c>
      <c r="U4277" s="12">
        <v>125.36</v>
      </c>
      <c r="V4277" s="12">
        <v>8</v>
      </c>
      <c r="W4277" s="12">
        <v>0</v>
      </c>
      <c r="X4277" s="12">
        <v>58.919199999999989</v>
      </c>
    </row>
    <row r="4278" spans="1:24" ht="14" x14ac:dyDescent="0.3">
      <c r="A4278" s="9">
        <v>4274</v>
      </c>
      <c r="B4278" s="14" t="s">
        <v>8106</v>
      </c>
      <c r="C4278" s="15">
        <v>45688</v>
      </c>
      <c r="D4278" s="15">
        <v>45692</v>
      </c>
      <c r="E4278" s="10" t="s">
        <v>44</v>
      </c>
      <c r="F4278" s="10" t="s">
        <v>2367</v>
      </c>
      <c r="G4278" s="10" t="s">
        <v>2368</v>
      </c>
      <c r="H4278" s="10" t="s">
        <v>92</v>
      </c>
      <c r="I4278" s="10" t="s">
        <v>23</v>
      </c>
      <c r="J4278" s="10" t="s">
        <v>37</v>
      </c>
      <c r="K4278" s="10" t="s">
        <v>38</v>
      </c>
      <c r="L4278" s="10">
        <v>90045</v>
      </c>
      <c r="M4278" s="10" t="s">
        <v>39</v>
      </c>
      <c r="N4278" s="10" t="str">
        <f>_xlfn.XLOOKUP($M:$M,People!$B:$B,People!A:A)</f>
        <v>Sadie Pawthorne</v>
      </c>
      <c r="O4278" s="10" t="s">
        <v>5451</v>
      </c>
      <c r="P4278" s="10" t="str">
        <f>VLOOKUP(O4278,Products!$A:$E,3,FALSE)</f>
        <v>Logitech</v>
      </c>
      <c r="Q4278" s="31">
        <f>INDEX(Products!$E:$E,MATCH(O4278,Products!$A:$A,0))</f>
        <v>0.37</v>
      </c>
      <c r="R4278" s="10" t="s">
        <v>41</v>
      </c>
      <c r="S4278" s="10" t="s">
        <v>82</v>
      </c>
      <c r="T4278" s="10" t="s">
        <v>167</v>
      </c>
      <c r="U4278" s="12">
        <v>56.7</v>
      </c>
      <c r="V4278" s="12">
        <v>5</v>
      </c>
      <c r="W4278" s="12">
        <v>0</v>
      </c>
      <c r="X4278" s="12">
        <v>27.782999999999998</v>
      </c>
    </row>
    <row r="4279" spans="1:24" ht="14" x14ac:dyDescent="0.3">
      <c r="A4279" s="9">
        <v>4275</v>
      </c>
      <c r="B4279" s="14" t="s">
        <v>8107</v>
      </c>
      <c r="C4279" s="15">
        <v>45688</v>
      </c>
      <c r="D4279" s="15">
        <v>45690</v>
      </c>
      <c r="E4279" s="10" t="s">
        <v>19</v>
      </c>
      <c r="F4279" s="10" t="s">
        <v>3380</v>
      </c>
      <c r="G4279" s="10" t="s">
        <v>3381</v>
      </c>
      <c r="H4279" s="10" t="s">
        <v>22</v>
      </c>
      <c r="I4279" s="10" t="s">
        <v>23</v>
      </c>
      <c r="J4279" s="10" t="s">
        <v>714</v>
      </c>
      <c r="K4279" s="10" t="s">
        <v>94</v>
      </c>
      <c r="L4279" s="10">
        <v>75220</v>
      </c>
      <c r="M4279" s="10" t="s">
        <v>95</v>
      </c>
      <c r="N4279" s="10" t="str">
        <f>_xlfn.XLOOKUP($M:$M,People!$B:$B,People!A:A)</f>
        <v>Roxanne Rodriguez</v>
      </c>
      <c r="O4279" s="10" t="s">
        <v>4213</v>
      </c>
      <c r="P4279" s="10" t="str">
        <f>VLOOKUP(O4279,Products!$A:$E,3,FALSE)</f>
        <v>3M</v>
      </c>
      <c r="Q4279" s="31">
        <f>INDEX(Products!$E:$E,MATCH(O4279,Products!$A:$A,0))</f>
        <v>0.34</v>
      </c>
      <c r="R4279" s="10" t="s">
        <v>41</v>
      </c>
      <c r="S4279" s="10" t="s">
        <v>82</v>
      </c>
      <c r="T4279" s="10" t="s">
        <v>4214</v>
      </c>
      <c r="U4279" s="12">
        <v>15.552000000000003</v>
      </c>
      <c r="V4279" s="12">
        <v>3</v>
      </c>
      <c r="W4279" s="12">
        <v>0.2</v>
      </c>
      <c r="X4279" s="12">
        <v>5.4432</v>
      </c>
    </row>
    <row r="4280" spans="1:24" ht="14" x14ac:dyDescent="0.3">
      <c r="A4280" s="9">
        <v>4276</v>
      </c>
      <c r="B4280" s="14" t="s">
        <v>8106</v>
      </c>
      <c r="C4280" s="15">
        <v>45688</v>
      </c>
      <c r="D4280" s="15">
        <v>45692</v>
      </c>
      <c r="E4280" s="10" t="s">
        <v>44</v>
      </c>
      <c r="F4280" s="10" t="s">
        <v>2367</v>
      </c>
      <c r="G4280" s="10" t="s">
        <v>2368</v>
      </c>
      <c r="H4280" s="10" t="s">
        <v>92</v>
      </c>
      <c r="I4280" s="10" t="s">
        <v>23</v>
      </c>
      <c r="J4280" s="10" t="s">
        <v>37</v>
      </c>
      <c r="K4280" s="10" t="s">
        <v>38</v>
      </c>
      <c r="L4280" s="10">
        <v>90045</v>
      </c>
      <c r="M4280" s="10" t="s">
        <v>39</v>
      </c>
      <c r="N4280" s="10" t="str">
        <f>_xlfn.XLOOKUP($M:$M,People!$B:$B,People!A:A)</f>
        <v>Sadie Pawthorne</v>
      </c>
      <c r="O4280" s="10" t="s">
        <v>4966</v>
      </c>
      <c r="P4280" s="10" t="str">
        <f>VLOOKUP(O4280,Products!$A:$E,3,FALSE)</f>
        <v>HP</v>
      </c>
      <c r="Q4280" s="31">
        <f>INDEX(Products!$E:$E,MATCH(O4280,Products!$A:$A,0))</f>
        <v>0.33</v>
      </c>
      <c r="R4280" s="10" t="s">
        <v>64</v>
      </c>
      <c r="S4280" s="10" t="s">
        <v>65</v>
      </c>
      <c r="T4280" s="10" t="s">
        <v>4967</v>
      </c>
      <c r="U4280" s="12">
        <v>109.59200000000001</v>
      </c>
      <c r="V4280" s="12">
        <v>1</v>
      </c>
      <c r="W4280" s="12">
        <v>0.2</v>
      </c>
      <c r="X4280" s="12">
        <v>8.2194000000000003</v>
      </c>
    </row>
    <row r="4281" spans="1:24" ht="14" x14ac:dyDescent="0.3">
      <c r="A4281" s="9">
        <v>4277</v>
      </c>
      <c r="B4281" s="14" t="s">
        <v>8108</v>
      </c>
      <c r="C4281" s="15">
        <v>45689</v>
      </c>
      <c r="D4281" s="15">
        <v>45695</v>
      </c>
      <c r="E4281" s="10" t="s">
        <v>44</v>
      </c>
      <c r="F4281" s="10" t="s">
        <v>2933</v>
      </c>
      <c r="G4281" s="10" t="s">
        <v>2934</v>
      </c>
      <c r="H4281" s="10" t="s">
        <v>36</v>
      </c>
      <c r="I4281" s="10" t="s">
        <v>23</v>
      </c>
      <c r="J4281" s="10" t="s">
        <v>37</v>
      </c>
      <c r="K4281" s="10" t="s">
        <v>38</v>
      </c>
      <c r="L4281" s="10">
        <v>90036</v>
      </c>
      <c r="M4281" s="10" t="s">
        <v>39</v>
      </c>
      <c r="N4281" s="10" t="str">
        <f>_xlfn.XLOOKUP($M:$M,People!$B:$B,People!A:A)</f>
        <v>Sadie Pawthorne</v>
      </c>
      <c r="O4281" s="10" t="s">
        <v>557</v>
      </c>
      <c r="P4281" s="10" t="str">
        <f>VLOOKUP(O4281,Products!$A:$E,3,FALSE)</f>
        <v>IKEA</v>
      </c>
      <c r="Q4281" s="31">
        <f>INDEX(Products!$E:$E,MATCH(O4281,Products!$A:$A,0))</f>
        <v>0.26</v>
      </c>
      <c r="R4281" s="10" t="s">
        <v>41</v>
      </c>
      <c r="S4281" s="10" t="s">
        <v>82</v>
      </c>
      <c r="T4281" s="10" t="s">
        <v>558</v>
      </c>
      <c r="U4281" s="12">
        <v>105.52</v>
      </c>
      <c r="V4281" s="12">
        <v>4</v>
      </c>
      <c r="W4281" s="12">
        <v>0</v>
      </c>
      <c r="X4281" s="12">
        <v>48.539199999999994</v>
      </c>
    </row>
    <row r="4282" spans="1:24" ht="14" x14ac:dyDescent="0.3">
      <c r="A4282" s="9">
        <v>4278</v>
      </c>
      <c r="B4282" s="14" t="s">
        <v>8109</v>
      </c>
      <c r="C4282" s="15">
        <v>45689</v>
      </c>
      <c r="D4282" s="15">
        <v>45691</v>
      </c>
      <c r="E4282" s="10" t="s">
        <v>168</v>
      </c>
      <c r="F4282" s="10" t="s">
        <v>2238</v>
      </c>
      <c r="G4282" s="10" t="s">
        <v>2239</v>
      </c>
      <c r="H4282" s="10" t="s">
        <v>36</v>
      </c>
      <c r="I4282" s="10" t="s">
        <v>23</v>
      </c>
      <c r="J4282" s="10" t="s">
        <v>985</v>
      </c>
      <c r="K4282" s="10" t="s">
        <v>285</v>
      </c>
      <c r="L4282" s="10">
        <v>22204</v>
      </c>
      <c r="M4282" s="10" t="s">
        <v>26</v>
      </c>
      <c r="N4282" s="10" t="str">
        <f>_xlfn.XLOOKUP($M:$M,People!$B:$B,People!A:A)</f>
        <v>Fred Suzuki</v>
      </c>
      <c r="O4282" s="10" t="s">
        <v>3277</v>
      </c>
      <c r="P4282" s="10" t="str">
        <f>VLOOKUP(O4282,Products!$A:$E,3,FALSE)</f>
        <v>HP</v>
      </c>
      <c r="Q4282" s="31">
        <f>INDEX(Products!$E:$E,MATCH(O4282,Products!$A:$A,0))</f>
        <v>0.35</v>
      </c>
      <c r="R4282" s="10" t="s">
        <v>41</v>
      </c>
      <c r="S4282" s="10" t="s">
        <v>53</v>
      </c>
      <c r="T4282" s="10" t="s">
        <v>3278</v>
      </c>
      <c r="U4282" s="12">
        <v>56.449999999999996</v>
      </c>
      <c r="V4282" s="12">
        <v>5</v>
      </c>
      <c r="W4282" s="12">
        <v>0</v>
      </c>
      <c r="X4282" s="12">
        <v>14.676999999999998</v>
      </c>
    </row>
    <row r="4283" spans="1:24" ht="14" x14ac:dyDescent="0.3">
      <c r="A4283" s="9">
        <v>4279</v>
      </c>
      <c r="B4283" s="14" t="s">
        <v>8110</v>
      </c>
      <c r="C4283" s="15">
        <v>45690</v>
      </c>
      <c r="D4283" s="15">
        <v>45692</v>
      </c>
      <c r="E4283" s="10" t="s">
        <v>19</v>
      </c>
      <c r="F4283" s="10" t="s">
        <v>2377</v>
      </c>
      <c r="G4283" s="10" t="s">
        <v>2378</v>
      </c>
      <c r="H4283" s="10" t="s">
        <v>22</v>
      </c>
      <c r="I4283" s="10" t="s">
        <v>23</v>
      </c>
      <c r="J4283" s="10" t="s">
        <v>985</v>
      </c>
      <c r="K4283" s="10" t="s">
        <v>285</v>
      </c>
      <c r="L4283" s="10">
        <v>22204</v>
      </c>
      <c r="M4283" s="10" t="s">
        <v>26</v>
      </c>
      <c r="N4283" s="10" t="str">
        <f>_xlfn.XLOOKUP($M:$M,People!$B:$B,People!A:A)</f>
        <v>Fred Suzuki</v>
      </c>
      <c r="O4283" s="10" t="s">
        <v>5019</v>
      </c>
      <c r="P4283" s="10" t="str">
        <f>VLOOKUP(O4283,Products!$A:$E,3,FALSE)</f>
        <v>Office Depot</v>
      </c>
      <c r="Q4283" s="31">
        <f>INDEX(Products!$E:$E,MATCH(O4283,Products!$A:$A,0))</f>
        <v>0.32</v>
      </c>
      <c r="R4283" s="10" t="s">
        <v>28</v>
      </c>
      <c r="S4283" s="10" t="s">
        <v>58</v>
      </c>
      <c r="T4283" s="10" t="s">
        <v>5020</v>
      </c>
      <c r="U4283" s="12">
        <v>18.689999999999998</v>
      </c>
      <c r="V4283" s="12">
        <v>7</v>
      </c>
      <c r="W4283" s="12">
        <v>0</v>
      </c>
      <c r="X4283" s="12">
        <v>7.1021999999999998</v>
      </c>
    </row>
    <row r="4284" spans="1:24" ht="14" x14ac:dyDescent="0.3">
      <c r="A4284" s="9">
        <v>4280</v>
      </c>
      <c r="B4284" s="14" t="s">
        <v>8111</v>
      </c>
      <c r="C4284" s="15">
        <v>45690</v>
      </c>
      <c r="D4284" s="15">
        <v>45696</v>
      </c>
      <c r="E4284" s="10" t="s">
        <v>44</v>
      </c>
      <c r="F4284" s="10" t="s">
        <v>2596</v>
      </c>
      <c r="G4284" s="10" t="s">
        <v>2597</v>
      </c>
      <c r="H4284" s="10" t="s">
        <v>36</v>
      </c>
      <c r="I4284" s="10" t="s">
        <v>23</v>
      </c>
      <c r="J4284" s="10" t="s">
        <v>165</v>
      </c>
      <c r="K4284" s="10" t="s">
        <v>94</v>
      </c>
      <c r="L4284" s="10">
        <v>77041</v>
      </c>
      <c r="M4284" s="10" t="s">
        <v>95</v>
      </c>
      <c r="N4284" s="10" t="str">
        <f>_xlfn.XLOOKUP($M:$M,People!$B:$B,People!A:A)</f>
        <v>Roxanne Rodriguez</v>
      </c>
      <c r="O4284" s="10" t="s">
        <v>2429</v>
      </c>
      <c r="P4284" s="10" t="str">
        <f>VLOOKUP(O4284,Products!$A:$E,3,FALSE)</f>
        <v>3M</v>
      </c>
      <c r="Q4284" s="31">
        <f>INDEX(Products!$E:$E,MATCH(O4284,Products!$A:$A,0))</f>
        <v>0.38</v>
      </c>
      <c r="R4284" s="10" t="s">
        <v>28</v>
      </c>
      <c r="S4284" s="10" t="s">
        <v>58</v>
      </c>
      <c r="T4284" s="10" t="s">
        <v>2430</v>
      </c>
      <c r="U4284" s="12">
        <v>73.784000000000006</v>
      </c>
      <c r="V4284" s="12">
        <v>2</v>
      </c>
      <c r="W4284" s="12">
        <v>0.6</v>
      </c>
      <c r="X4284" s="12">
        <v>-77.473200000000006</v>
      </c>
    </row>
    <row r="4285" spans="1:24" ht="14" x14ac:dyDescent="0.3">
      <c r="A4285" s="9">
        <v>4281</v>
      </c>
      <c r="B4285" s="14" t="s">
        <v>8110</v>
      </c>
      <c r="C4285" s="15">
        <v>45690</v>
      </c>
      <c r="D4285" s="15">
        <v>45692</v>
      </c>
      <c r="E4285" s="10" t="s">
        <v>19</v>
      </c>
      <c r="F4285" s="10" t="s">
        <v>2377</v>
      </c>
      <c r="G4285" s="10" t="s">
        <v>2378</v>
      </c>
      <c r="H4285" s="10" t="s">
        <v>22</v>
      </c>
      <c r="I4285" s="10" t="s">
        <v>23</v>
      </c>
      <c r="J4285" s="10" t="s">
        <v>985</v>
      </c>
      <c r="K4285" s="10" t="s">
        <v>285</v>
      </c>
      <c r="L4285" s="10">
        <v>22204</v>
      </c>
      <c r="M4285" s="10" t="s">
        <v>26</v>
      </c>
      <c r="N4285" s="10" t="str">
        <f>_xlfn.XLOOKUP($M:$M,People!$B:$B,People!A:A)</f>
        <v>Fred Suzuki</v>
      </c>
      <c r="O4285" s="10" t="s">
        <v>894</v>
      </c>
      <c r="P4285" s="10" t="str">
        <f>VLOOKUP(O4285,Products!$A:$E,3,FALSE)</f>
        <v>Samsung</v>
      </c>
      <c r="Q4285" s="31">
        <f>INDEX(Products!$E:$E,MATCH(O4285,Products!$A:$A,0))</f>
        <v>0.33</v>
      </c>
      <c r="R4285" s="10" t="s">
        <v>41</v>
      </c>
      <c r="S4285" s="10" t="s">
        <v>68</v>
      </c>
      <c r="T4285" s="10" t="s">
        <v>895</v>
      </c>
      <c r="U4285" s="12">
        <v>36.4</v>
      </c>
      <c r="V4285" s="12">
        <v>8</v>
      </c>
      <c r="W4285" s="12">
        <v>0</v>
      </c>
      <c r="X4285" s="12">
        <v>18.2</v>
      </c>
    </row>
    <row r="4286" spans="1:24" ht="14" x14ac:dyDescent="0.3">
      <c r="A4286" s="9">
        <v>4282</v>
      </c>
      <c r="B4286" s="14" t="s">
        <v>8112</v>
      </c>
      <c r="C4286" s="15">
        <v>45690</v>
      </c>
      <c r="D4286" s="15">
        <v>45695</v>
      </c>
      <c r="E4286" s="10" t="s">
        <v>44</v>
      </c>
      <c r="F4286" s="10" t="s">
        <v>3167</v>
      </c>
      <c r="G4286" s="10" t="s">
        <v>3168</v>
      </c>
      <c r="H4286" s="10" t="s">
        <v>22</v>
      </c>
      <c r="I4286" s="10" t="s">
        <v>23</v>
      </c>
      <c r="J4286" s="10" t="s">
        <v>237</v>
      </c>
      <c r="K4286" s="10" t="s">
        <v>238</v>
      </c>
      <c r="L4286" s="10">
        <v>10011</v>
      </c>
      <c r="M4286" s="10" t="s">
        <v>133</v>
      </c>
      <c r="N4286" s="10" t="str">
        <f>_xlfn.XLOOKUP($M:$M,People!$B:$B,People!A:A)</f>
        <v>Chuck Magee</v>
      </c>
      <c r="O4286" s="10" t="s">
        <v>5579</v>
      </c>
      <c r="P4286" s="10" t="str">
        <f>VLOOKUP(O4286,Products!$A:$E,3,FALSE)</f>
        <v>Staples</v>
      </c>
      <c r="Q4286" s="31">
        <f>INDEX(Products!$E:$E,MATCH(O4286,Products!$A:$A,0))</f>
        <v>0.27</v>
      </c>
      <c r="R4286" s="10" t="s">
        <v>41</v>
      </c>
      <c r="S4286" s="10" t="s">
        <v>53</v>
      </c>
      <c r="T4286" s="10" t="s">
        <v>5580</v>
      </c>
      <c r="U4286" s="12">
        <v>117.96</v>
      </c>
      <c r="V4286" s="12">
        <v>2</v>
      </c>
      <c r="W4286" s="12">
        <v>0</v>
      </c>
      <c r="X4286" s="12">
        <v>5.8979999999999961</v>
      </c>
    </row>
    <row r="4287" spans="1:24" ht="14" x14ac:dyDescent="0.3">
      <c r="A4287" s="9">
        <v>4283</v>
      </c>
      <c r="B4287" s="14" t="s">
        <v>8110</v>
      </c>
      <c r="C4287" s="15">
        <v>45690</v>
      </c>
      <c r="D4287" s="15">
        <v>45692</v>
      </c>
      <c r="E4287" s="10" t="s">
        <v>19</v>
      </c>
      <c r="F4287" s="10" t="s">
        <v>2377</v>
      </c>
      <c r="G4287" s="10" t="s">
        <v>2378</v>
      </c>
      <c r="H4287" s="10" t="s">
        <v>22</v>
      </c>
      <c r="I4287" s="10" t="s">
        <v>23</v>
      </c>
      <c r="J4287" s="10" t="s">
        <v>985</v>
      </c>
      <c r="K4287" s="10" t="s">
        <v>285</v>
      </c>
      <c r="L4287" s="10">
        <v>22204</v>
      </c>
      <c r="M4287" s="10" t="s">
        <v>26</v>
      </c>
      <c r="N4287" s="10" t="str">
        <f>_xlfn.XLOOKUP($M:$M,People!$B:$B,People!A:A)</f>
        <v>Fred Suzuki</v>
      </c>
      <c r="O4287" s="10" t="s">
        <v>5199</v>
      </c>
      <c r="P4287" s="10" t="str">
        <f>VLOOKUP(O4287,Products!$A:$E,3,FALSE)</f>
        <v>Samsung</v>
      </c>
      <c r="Q4287" s="31">
        <f>INDEX(Products!$E:$E,MATCH(O4287,Products!$A:$A,0))</f>
        <v>0.28999999999999998</v>
      </c>
      <c r="R4287" s="10" t="s">
        <v>64</v>
      </c>
      <c r="S4287" s="10" t="s">
        <v>599</v>
      </c>
      <c r="T4287" s="10" t="s">
        <v>5200</v>
      </c>
      <c r="U4287" s="12">
        <v>8749.9500000000007</v>
      </c>
      <c r="V4287" s="12">
        <v>5</v>
      </c>
      <c r="W4287" s="12">
        <v>0</v>
      </c>
      <c r="X4287" s="12">
        <v>2799.9839999999995</v>
      </c>
    </row>
    <row r="4288" spans="1:24" ht="14" x14ac:dyDescent="0.3">
      <c r="A4288" s="9">
        <v>4284</v>
      </c>
      <c r="B4288" s="14" t="s">
        <v>8113</v>
      </c>
      <c r="C4288" s="15">
        <v>45691</v>
      </c>
      <c r="D4288" s="15">
        <v>45698</v>
      </c>
      <c r="E4288" s="10" t="s">
        <v>44</v>
      </c>
      <c r="F4288" s="10" t="s">
        <v>4909</v>
      </c>
      <c r="G4288" s="10" t="s">
        <v>4910</v>
      </c>
      <c r="H4288" s="10" t="s">
        <v>22</v>
      </c>
      <c r="I4288" s="10" t="s">
        <v>23</v>
      </c>
      <c r="J4288" s="10" t="s">
        <v>1275</v>
      </c>
      <c r="K4288" s="10" t="s">
        <v>25</v>
      </c>
      <c r="L4288" s="10">
        <v>40475</v>
      </c>
      <c r="M4288" s="10" t="s">
        <v>26</v>
      </c>
      <c r="N4288" s="10" t="str">
        <f>_xlfn.XLOOKUP($M:$M,People!$B:$B,People!A:A)</f>
        <v>Fred Suzuki</v>
      </c>
      <c r="O4288" s="10" t="s">
        <v>1295</v>
      </c>
      <c r="P4288" s="10" t="str">
        <f>VLOOKUP(O4288,Products!$A:$E,3,FALSE)</f>
        <v>Staples</v>
      </c>
      <c r="Q4288" s="31">
        <f>INDEX(Products!$E:$E,MATCH(O4288,Products!$A:$A,0))</f>
        <v>0.25</v>
      </c>
      <c r="R4288" s="10" t="s">
        <v>28</v>
      </c>
      <c r="S4288" s="10" t="s">
        <v>32</v>
      </c>
      <c r="T4288" s="10" t="s">
        <v>1296</v>
      </c>
      <c r="U4288" s="12">
        <v>866.4</v>
      </c>
      <c r="V4288" s="12">
        <v>4</v>
      </c>
      <c r="W4288" s="12">
        <v>0</v>
      </c>
      <c r="X4288" s="12">
        <v>225.26400000000001</v>
      </c>
    </row>
    <row r="4289" spans="1:24" ht="14" x14ac:dyDescent="0.3">
      <c r="A4289" s="9">
        <v>4285</v>
      </c>
      <c r="B4289" s="14" t="s">
        <v>8114</v>
      </c>
      <c r="C4289" s="15">
        <v>45692</v>
      </c>
      <c r="D4289" s="15">
        <v>45696</v>
      </c>
      <c r="E4289" s="10" t="s">
        <v>44</v>
      </c>
      <c r="F4289" s="10" t="s">
        <v>146</v>
      </c>
      <c r="G4289" s="10" t="s">
        <v>147</v>
      </c>
      <c r="H4289" s="10" t="s">
        <v>22</v>
      </c>
      <c r="I4289" s="10" t="s">
        <v>23</v>
      </c>
      <c r="J4289" s="10" t="s">
        <v>1835</v>
      </c>
      <c r="K4289" s="10" t="s">
        <v>277</v>
      </c>
      <c r="L4289" s="10">
        <v>85635</v>
      </c>
      <c r="M4289" s="10" t="s">
        <v>39</v>
      </c>
      <c r="N4289" s="10" t="str">
        <f>_xlfn.XLOOKUP($M:$M,People!$B:$B,People!A:A)</f>
        <v>Sadie Pawthorne</v>
      </c>
      <c r="O4289" s="10" t="s">
        <v>3583</v>
      </c>
      <c r="P4289" s="10" t="str">
        <f>VLOOKUP(O4289,Products!$A:$E,3,FALSE)</f>
        <v>Logitech</v>
      </c>
      <c r="Q4289" s="31">
        <f>INDEX(Products!$E:$E,MATCH(O4289,Products!$A:$A,0))</f>
        <v>0.31</v>
      </c>
      <c r="R4289" s="10" t="s">
        <v>28</v>
      </c>
      <c r="S4289" s="10" t="s">
        <v>58</v>
      </c>
      <c r="T4289" s="10" t="s">
        <v>3584</v>
      </c>
      <c r="U4289" s="12">
        <v>14.368000000000002</v>
      </c>
      <c r="V4289" s="12">
        <v>2</v>
      </c>
      <c r="W4289" s="12">
        <v>0.2</v>
      </c>
      <c r="X4289" s="12">
        <v>3.9512</v>
      </c>
    </row>
    <row r="4290" spans="1:24" ht="14" x14ac:dyDescent="0.3">
      <c r="A4290" s="9">
        <v>4286</v>
      </c>
      <c r="B4290" s="14" t="s">
        <v>8115</v>
      </c>
      <c r="C4290" s="15">
        <v>45692</v>
      </c>
      <c r="D4290" s="15">
        <v>45697</v>
      </c>
      <c r="E4290" s="10" t="s">
        <v>44</v>
      </c>
      <c r="F4290" s="10" t="s">
        <v>619</v>
      </c>
      <c r="G4290" s="10" t="s">
        <v>620</v>
      </c>
      <c r="H4290" s="10" t="s">
        <v>36</v>
      </c>
      <c r="I4290" s="10" t="s">
        <v>23</v>
      </c>
      <c r="J4290" s="10" t="s">
        <v>37</v>
      </c>
      <c r="K4290" s="10" t="s">
        <v>38</v>
      </c>
      <c r="L4290" s="10">
        <v>90049</v>
      </c>
      <c r="M4290" s="10" t="s">
        <v>39</v>
      </c>
      <c r="N4290" s="10" t="str">
        <f>_xlfn.XLOOKUP($M:$M,People!$B:$B,People!A:A)</f>
        <v>Sadie Pawthorne</v>
      </c>
      <c r="O4290" s="10" t="s">
        <v>882</v>
      </c>
      <c r="P4290" s="10" t="str">
        <f>VLOOKUP(O4290,Products!$A:$E,3,FALSE)</f>
        <v>Logitech</v>
      </c>
      <c r="Q4290" s="31">
        <f>INDEX(Products!$E:$E,MATCH(O4290,Products!$A:$A,0))</f>
        <v>0.27</v>
      </c>
      <c r="R4290" s="10" t="s">
        <v>41</v>
      </c>
      <c r="S4290" s="10" t="s">
        <v>53</v>
      </c>
      <c r="T4290" s="10" t="s">
        <v>883</v>
      </c>
      <c r="U4290" s="12">
        <v>93.02</v>
      </c>
      <c r="V4290" s="12">
        <v>2</v>
      </c>
      <c r="W4290" s="12">
        <v>0</v>
      </c>
      <c r="X4290" s="12">
        <v>3.720799999999997</v>
      </c>
    </row>
    <row r="4291" spans="1:24" ht="14" x14ac:dyDescent="0.3">
      <c r="A4291" s="9">
        <v>4287</v>
      </c>
      <c r="B4291" s="14" t="s">
        <v>8116</v>
      </c>
      <c r="C4291" s="15">
        <v>45692</v>
      </c>
      <c r="D4291" s="15">
        <v>45698</v>
      </c>
      <c r="E4291" s="10" t="s">
        <v>44</v>
      </c>
      <c r="F4291" s="10" t="s">
        <v>2334</v>
      </c>
      <c r="G4291" s="10" t="s">
        <v>2335</v>
      </c>
      <c r="H4291" s="10" t="s">
        <v>22</v>
      </c>
      <c r="I4291" s="10" t="s">
        <v>23</v>
      </c>
      <c r="J4291" s="10" t="s">
        <v>2817</v>
      </c>
      <c r="K4291" s="10" t="s">
        <v>2318</v>
      </c>
      <c r="L4291" s="10">
        <v>20852</v>
      </c>
      <c r="M4291" s="10" t="s">
        <v>133</v>
      </c>
      <c r="N4291" s="10" t="str">
        <f>_xlfn.XLOOKUP($M:$M,People!$B:$B,People!A:A)</f>
        <v>Chuck Magee</v>
      </c>
      <c r="O4291" s="10" t="s">
        <v>4520</v>
      </c>
      <c r="P4291" s="10" t="str">
        <f>VLOOKUP(O4291,Products!$A:$E,3,FALSE)</f>
        <v>Avery</v>
      </c>
      <c r="Q4291" s="31">
        <f>INDEX(Products!$E:$E,MATCH(O4291,Products!$A:$A,0))</f>
        <v>0.31</v>
      </c>
      <c r="R4291" s="10" t="s">
        <v>64</v>
      </c>
      <c r="S4291" s="10" t="s">
        <v>65</v>
      </c>
      <c r="T4291" s="10" t="s">
        <v>4521</v>
      </c>
      <c r="U4291" s="12">
        <v>90.48</v>
      </c>
      <c r="V4291" s="12">
        <v>2</v>
      </c>
      <c r="W4291" s="12">
        <v>0</v>
      </c>
      <c r="X4291" s="12">
        <v>23.524799999999999</v>
      </c>
    </row>
    <row r="4292" spans="1:24" ht="14" x14ac:dyDescent="0.3">
      <c r="A4292" s="9">
        <v>4288</v>
      </c>
      <c r="B4292" s="14" t="s">
        <v>8117</v>
      </c>
      <c r="C4292" s="15">
        <v>45693</v>
      </c>
      <c r="D4292" s="15">
        <v>45693</v>
      </c>
      <c r="E4292" s="10" t="s">
        <v>1124</v>
      </c>
      <c r="F4292" s="10" t="s">
        <v>3138</v>
      </c>
      <c r="G4292" s="10" t="s">
        <v>3139</v>
      </c>
      <c r="H4292" s="10" t="s">
        <v>92</v>
      </c>
      <c r="I4292" s="10" t="s">
        <v>23</v>
      </c>
      <c r="J4292" s="10" t="s">
        <v>3140</v>
      </c>
      <c r="K4292" s="10" t="s">
        <v>1109</v>
      </c>
      <c r="L4292" s="10">
        <v>30080</v>
      </c>
      <c r="M4292" s="10" t="s">
        <v>26</v>
      </c>
      <c r="N4292" s="10" t="str">
        <f>_xlfn.XLOOKUP($M:$M,People!$B:$B,People!A:A)</f>
        <v>Fred Suzuki</v>
      </c>
      <c r="O4292" s="10" t="s">
        <v>1914</v>
      </c>
      <c r="P4292" s="10" t="str">
        <f>VLOOKUP(O4292,Products!$A:$E,3,FALSE)</f>
        <v>Office Depot</v>
      </c>
      <c r="Q4292" s="31">
        <f>INDEX(Products!$E:$E,MATCH(O4292,Products!$A:$A,0))</f>
        <v>0.4</v>
      </c>
      <c r="R4292" s="10" t="s">
        <v>28</v>
      </c>
      <c r="S4292" s="10" t="s">
        <v>29</v>
      </c>
      <c r="T4292" s="10" t="s">
        <v>1915</v>
      </c>
      <c r="U4292" s="12">
        <v>239.98</v>
      </c>
      <c r="V4292" s="12">
        <v>2</v>
      </c>
      <c r="W4292" s="12">
        <v>0</v>
      </c>
      <c r="X4292" s="12">
        <v>52.795599999999979</v>
      </c>
    </row>
    <row r="4293" spans="1:24" ht="14" x14ac:dyDescent="0.3">
      <c r="A4293" s="9">
        <v>4289</v>
      </c>
      <c r="B4293" s="14" t="s">
        <v>8117</v>
      </c>
      <c r="C4293" s="15">
        <v>45693</v>
      </c>
      <c r="D4293" s="15">
        <v>45693</v>
      </c>
      <c r="E4293" s="10" t="s">
        <v>1124</v>
      </c>
      <c r="F4293" s="10" t="s">
        <v>3138</v>
      </c>
      <c r="G4293" s="10" t="s">
        <v>3139</v>
      </c>
      <c r="H4293" s="10" t="s">
        <v>92</v>
      </c>
      <c r="I4293" s="10" t="s">
        <v>23</v>
      </c>
      <c r="J4293" s="10" t="s">
        <v>3140</v>
      </c>
      <c r="K4293" s="10" t="s">
        <v>1109</v>
      </c>
      <c r="L4293" s="10">
        <v>30080</v>
      </c>
      <c r="M4293" s="10" t="s">
        <v>26</v>
      </c>
      <c r="N4293" s="10" t="str">
        <f>_xlfn.XLOOKUP($M:$M,People!$B:$B,People!A:A)</f>
        <v>Fred Suzuki</v>
      </c>
      <c r="O4293" s="10" t="s">
        <v>946</v>
      </c>
      <c r="P4293" s="10" t="str">
        <f>VLOOKUP(O4293,Products!$A:$E,3,FALSE)</f>
        <v>Avery</v>
      </c>
      <c r="Q4293" s="31">
        <f>INDEX(Products!$E:$E,MATCH(O4293,Products!$A:$A,0))</f>
        <v>0.31</v>
      </c>
      <c r="R4293" s="10" t="s">
        <v>28</v>
      </c>
      <c r="S4293" s="10" t="s">
        <v>58</v>
      </c>
      <c r="T4293" s="10" t="s">
        <v>3145</v>
      </c>
      <c r="U4293" s="12">
        <v>18.84</v>
      </c>
      <c r="V4293" s="12">
        <v>3</v>
      </c>
      <c r="W4293" s="12">
        <v>0</v>
      </c>
      <c r="X4293" s="12">
        <v>7.1592000000000002</v>
      </c>
    </row>
    <row r="4294" spans="1:24" ht="14" x14ac:dyDescent="0.3">
      <c r="A4294" s="9">
        <v>4290</v>
      </c>
      <c r="B4294" s="14" t="s">
        <v>8118</v>
      </c>
      <c r="C4294" s="15">
        <v>45693</v>
      </c>
      <c r="D4294" s="15">
        <v>45698</v>
      </c>
      <c r="E4294" s="10" t="s">
        <v>44</v>
      </c>
      <c r="F4294" s="10" t="s">
        <v>4301</v>
      </c>
      <c r="G4294" s="10" t="s">
        <v>4302</v>
      </c>
      <c r="H4294" s="10" t="s">
        <v>22</v>
      </c>
      <c r="I4294" s="10" t="s">
        <v>23</v>
      </c>
      <c r="J4294" s="10" t="s">
        <v>831</v>
      </c>
      <c r="K4294" s="10" t="s">
        <v>38</v>
      </c>
      <c r="L4294" s="10">
        <v>92037</v>
      </c>
      <c r="M4294" s="10" t="s">
        <v>39</v>
      </c>
      <c r="N4294" s="10" t="str">
        <f>_xlfn.XLOOKUP($M:$M,People!$B:$B,People!A:A)</f>
        <v>Sadie Pawthorne</v>
      </c>
      <c r="O4294" s="10" t="s">
        <v>2051</v>
      </c>
      <c r="P4294" s="10" t="str">
        <f>VLOOKUP(O4294,Products!$A:$E,3,FALSE)</f>
        <v>Samsung</v>
      </c>
      <c r="Q4294" s="31">
        <f>INDEX(Products!$E:$E,MATCH(O4294,Products!$A:$A,0))</f>
        <v>0.33</v>
      </c>
      <c r="R4294" s="10" t="s">
        <v>28</v>
      </c>
      <c r="S4294" s="10" t="s">
        <v>50</v>
      </c>
      <c r="T4294" s="10" t="s">
        <v>2052</v>
      </c>
      <c r="U4294" s="12">
        <v>557.72799999999995</v>
      </c>
      <c r="V4294" s="12">
        <v>4</v>
      </c>
      <c r="W4294" s="12">
        <v>0.2</v>
      </c>
      <c r="X4294" s="12">
        <v>6.9715999999999951</v>
      </c>
    </row>
    <row r="4295" spans="1:24" ht="14" x14ac:dyDescent="0.3">
      <c r="A4295" s="9">
        <v>4291</v>
      </c>
      <c r="B4295" s="14" t="s">
        <v>8117</v>
      </c>
      <c r="C4295" s="15">
        <v>45693</v>
      </c>
      <c r="D4295" s="15">
        <v>45693</v>
      </c>
      <c r="E4295" s="10" t="s">
        <v>1124</v>
      </c>
      <c r="F4295" s="10" t="s">
        <v>3138</v>
      </c>
      <c r="G4295" s="10" t="s">
        <v>3139</v>
      </c>
      <c r="H4295" s="10" t="s">
        <v>92</v>
      </c>
      <c r="I4295" s="10" t="s">
        <v>23</v>
      </c>
      <c r="J4295" s="10" t="s">
        <v>3140</v>
      </c>
      <c r="K4295" s="10" t="s">
        <v>1109</v>
      </c>
      <c r="L4295" s="10">
        <v>30080</v>
      </c>
      <c r="M4295" s="10" t="s">
        <v>26</v>
      </c>
      <c r="N4295" s="10" t="str">
        <f>_xlfn.XLOOKUP($M:$M,People!$B:$B,People!A:A)</f>
        <v>Fred Suzuki</v>
      </c>
      <c r="O4295" s="10" t="s">
        <v>3146</v>
      </c>
      <c r="P4295" s="10" t="str">
        <f>VLOOKUP(O4295,Products!$A:$E,3,FALSE)</f>
        <v>Staples</v>
      </c>
      <c r="Q4295" s="31">
        <f>INDEX(Products!$E:$E,MATCH(O4295,Products!$A:$A,0))</f>
        <v>0.39</v>
      </c>
      <c r="R4295" s="10" t="s">
        <v>41</v>
      </c>
      <c r="S4295" s="10" t="s">
        <v>155</v>
      </c>
      <c r="T4295" s="10" t="s">
        <v>3147</v>
      </c>
      <c r="U4295" s="12">
        <v>167.96</v>
      </c>
      <c r="V4295" s="12">
        <v>2</v>
      </c>
      <c r="W4295" s="12">
        <v>0</v>
      </c>
      <c r="X4295" s="12">
        <v>78.941199999999995</v>
      </c>
    </row>
    <row r="4296" spans="1:24" ht="14" x14ac:dyDescent="0.3">
      <c r="A4296" s="9">
        <v>4292</v>
      </c>
      <c r="B4296" s="14" t="s">
        <v>8117</v>
      </c>
      <c r="C4296" s="15">
        <v>45693</v>
      </c>
      <c r="D4296" s="15">
        <v>45693</v>
      </c>
      <c r="E4296" s="10" t="s">
        <v>1124</v>
      </c>
      <c r="F4296" s="10" t="s">
        <v>3138</v>
      </c>
      <c r="G4296" s="10" t="s">
        <v>3139</v>
      </c>
      <c r="H4296" s="10" t="s">
        <v>92</v>
      </c>
      <c r="I4296" s="10" t="s">
        <v>23</v>
      </c>
      <c r="J4296" s="10" t="s">
        <v>3140</v>
      </c>
      <c r="K4296" s="10" t="s">
        <v>1109</v>
      </c>
      <c r="L4296" s="10">
        <v>30080</v>
      </c>
      <c r="M4296" s="10" t="s">
        <v>26</v>
      </c>
      <c r="N4296" s="10" t="str">
        <f>_xlfn.XLOOKUP($M:$M,People!$B:$B,People!A:A)</f>
        <v>Fred Suzuki</v>
      </c>
      <c r="O4296" s="10" t="s">
        <v>3143</v>
      </c>
      <c r="P4296" s="10" t="str">
        <f>VLOOKUP(O4296,Products!$A:$E,3,FALSE)</f>
        <v>Avery</v>
      </c>
      <c r="Q4296" s="31">
        <f>INDEX(Products!$E:$E,MATCH(O4296,Products!$A:$A,0))</f>
        <v>0.39</v>
      </c>
      <c r="R4296" s="10" t="s">
        <v>41</v>
      </c>
      <c r="S4296" s="10" t="s">
        <v>240</v>
      </c>
      <c r="T4296" s="10" t="s">
        <v>3144</v>
      </c>
      <c r="U4296" s="12">
        <v>9.4499999999999993</v>
      </c>
      <c r="V4296" s="12">
        <v>5</v>
      </c>
      <c r="W4296" s="12">
        <v>0</v>
      </c>
      <c r="X4296" s="12">
        <v>0.18900000000000028</v>
      </c>
    </row>
    <row r="4297" spans="1:24" ht="14" x14ac:dyDescent="0.3">
      <c r="A4297" s="9">
        <v>4293</v>
      </c>
      <c r="B4297" s="14" t="s">
        <v>8118</v>
      </c>
      <c r="C4297" s="15">
        <v>45693</v>
      </c>
      <c r="D4297" s="15">
        <v>45698</v>
      </c>
      <c r="E4297" s="10" t="s">
        <v>44</v>
      </c>
      <c r="F4297" s="10" t="s">
        <v>4301</v>
      </c>
      <c r="G4297" s="10" t="s">
        <v>4302</v>
      </c>
      <c r="H4297" s="10" t="s">
        <v>22</v>
      </c>
      <c r="I4297" s="10" t="s">
        <v>23</v>
      </c>
      <c r="J4297" s="10" t="s">
        <v>831</v>
      </c>
      <c r="K4297" s="10" t="s">
        <v>38</v>
      </c>
      <c r="L4297" s="10">
        <v>92037</v>
      </c>
      <c r="M4297" s="10" t="s">
        <v>39</v>
      </c>
      <c r="N4297" s="10" t="str">
        <f>_xlfn.XLOOKUP($M:$M,People!$B:$B,People!A:A)</f>
        <v>Sadie Pawthorne</v>
      </c>
      <c r="O4297" s="10" t="s">
        <v>2023</v>
      </c>
      <c r="P4297" s="10" t="str">
        <f>VLOOKUP(O4297,Products!$A:$E,3,FALSE)</f>
        <v>HP</v>
      </c>
      <c r="Q4297" s="31">
        <f>INDEX(Products!$E:$E,MATCH(O4297,Products!$A:$A,0))</f>
        <v>0.27</v>
      </c>
      <c r="R4297" s="10" t="s">
        <v>41</v>
      </c>
      <c r="S4297" s="10" t="s">
        <v>42</v>
      </c>
      <c r="T4297" s="10" t="s">
        <v>2024</v>
      </c>
      <c r="U4297" s="12">
        <v>14.73</v>
      </c>
      <c r="V4297" s="12">
        <v>3</v>
      </c>
      <c r="W4297" s="12">
        <v>0</v>
      </c>
      <c r="X4297" s="12">
        <v>7.2176999999999998</v>
      </c>
    </row>
    <row r="4298" spans="1:24" ht="14" x14ac:dyDescent="0.3">
      <c r="A4298" s="9">
        <v>4294</v>
      </c>
      <c r="B4298" s="14" t="s">
        <v>8117</v>
      </c>
      <c r="C4298" s="15">
        <v>45693</v>
      </c>
      <c r="D4298" s="15">
        <v>45693</v>
      </c>
      <c r="E4298" s="10" t="s">
        <v>1124</v>
      </c>
      <c r="F4298" s="10" t="s">
        <v>3138</v>
      </c>
      <c r="G4298" s="10" t="s">
        <v>3139</v>
      </c>
      <c r="H4298" s="10" t="s">
        <v>92</v>
      </c>
      <c r="I4298" s="10" t="s">
        <v>23</v>
      </c>
      <c r="J4298" s="10" t="s">
        <v>3140</v>
      </c>
      <c r="K4298" s="10" t="s">
        <v>1109</v>
      </c>
      <c r="L4298" s="10">
        <v>30080</v>
      </c>
      <c r="M4298" s="10" t="s">
        <v>26</v>
      </c>
      <c r="N4298" s="10" t="str">
        <f>_xlfn.XLOOKUP($M:$M,People!$B:$B,People!A:A)</f>
        <v>Fred Suzuki</v>
      </c>
      <c r="O4298" s="10" t="s">
        <v>1500</v>
      </c>
      <c r="P4298" s="10" t="str">
        <f>VLOOKUP(O4298,Products!$A:$E,3,FALSE)</f>
        <v>Dell</v>
      </c>
      <c r="Q4298" s="31">
        <f>INDEX(Products!$E:$E,MATCH(O4298,Products!$A:$A,0))</f>
        <v>0.26</v>
      </c>
      <c r="R4298" s="10" t="s">
        <v>41</v>
      </c>
      <c r="S4298" s="10" t="s">
        <v>82</v>
      </c>
      <c r="T4298" s="10" t="s">
        <v>1501</v>
      </c>
      <c r="U4298" s="12">
        <v>122.97</v>
      </c>
      <c r="V4298" s="12">
        <v>3</v>
      </c>
      <c r="W4298" s="12">
        <v>0</v>
      </c>
      <c r="X4298" s="12">
        <v>60.255300000000005</v>
      </c>
    </row>
    <row r="4299" spans="1:24" ht="14" x14ac:dyDescent="0.3">
      <c r="A4299" s="9">
        <v>4295</v>
      </c>
      <c r="B4299" s="14" t="s">
        <v>8117</v>
      </c>
      <c r="C4299" s="15">
        <v>45693</v>
      </c>
      <c r="D4299" s="15">
        <v>45693</v>
      </c>
      <c r="E4299" s="10" t="s">
        <v>1124</v>
      </c>
      <c r="F4299" s="10" t="s">
        <v>3138</v>
      </c>
      <c r="G4299" s="10" t="s">
        <v>3139</v>
      </c>
      <c r="H4299" s="10" t="s">
        <v>92</v>
      </c>
      <c r="I4299" s="10" t="s">
        <v>23</v>
      </c>
      <c r="J4299" s="10" t="s">
        <v>3140</v>
      </c>
      <c r="K4299" s="10" t="s">
        <v>1109</v>
      </c>
      <c r="L4299" s="10">
        <v>30080</v>
      </c>
      <c r="M4299" s="10" t="s">
        <v>26</v>
      </c>
      <c r="N4299" s="10" t="str">
        <f>_xlfn.XLOOKUP($M:$M,People!$B:$B,People!A:A)</f>
        <v>Fred Suzuki</v>
      </c>
      <c r="O4299" s="10" t="s">
        <v>3141</v>
      </c>
      <c r="P4299" s="10" t="str">
        <f>VLOOKUP(O4299,Products!$A:$E,3,FALSE)</f>
        <v>3M</v>
      </c>
      <c r="Q4299" s="31">
        <f>INDEX(Products!$E:$E,MATCH(O4299,Products!$A:$A,0))</f>
        <v>0.28000000000000003</v>
      </c>
      <c r="R4299" s="10" t="s">
        <v>41</v>
      </c>
      <c r="S4299" s="10" t="s">
        <v>82</v>
      </c>
      <c r="T4299" s="10" t="s">
        <v>3142</v>
      </c>
      <c r="U4299" s="12">
        <v>348.84</v>
      </c>
      <c r="V4299" s="12">
        <v>9</v>
      </c>
      <c r="W4299" s="12">
        <v>0</v>
      </c>
      <c r="X4299" s="12">
        <v>170.9316</v>
      </c>
    </row>
    <row r="4300" spans="1:24" ht="14" x14ac:dyDescent="0.3">
      <c r="A4300" s="9">
        <v>4296</v>
      </c>
      <c r="B4300" s="14" t="s">
        <v>8117</v>
      </c>
      <c r="C4300" s="15">
        <v>45693</v>
      </c>
      <c r="D4300" s="15">
        <v>45693</v>
      </c>
      <c r="E4300" s="10" t="s">
        <v>1124</v>
      </c>
      <c r="F4300" s="10" t="s">
        <v>3138</v>
      </c>
      <c r="G4300" s="10" t="s">
        <v>3139</v>
      </c>
      <c r="H4300" s="10" t="s">
        <v>92</v>
      </c>
      <c r="I4300" s="10" t="s">
        <v>23</v>
      </c>
      <c r="J4300" s="10" t="s">
        <v>3140</v>
      </c>
      <c r="K4300" s="10" t="s">
        <v>1109</v>
      </c>
      <c r="L4300" s="10">
        <v>30080</v>
      </c>
      <c r="M4300" s="10" t="s">
        <v>26</v>
      </c>
      <c r="N4300" s="10" t="str">
        <f>_xlfn.XLOOKUP($M:$M,People!$B:$B,People!A:A)</f>
        <v>Fred Suzuki</v>
      </c>
      <c r="O4300" s="10" t="s">
        <v>265</v>
      </c>
      <c r="P4300" s="10" t="str">
        <f>VLOOKUP(O4300,Products!$A:$E,3,FALSE)</f>
        <v>Canon</v>
      </c>
      <c r="Q4300" s="31">
        <f>INDEX(Products!$E:$E,MATCH(O4300,Products!$A:$A,0))</f>
        <v>0.4</v>
      </c>
      <c r="R4300" s="10" t="s">
        <v>41</v>
      </c>
      <c r="S4300" s="10" t="s">
        <v>82</v>
      </c>
      <c r="T4300" s="10" t="s">
        <v>266</v>
      </c>
      <c r="U4300" s="12">
        <v>342.37</v>
      </c>
      <c r="V4300" s="12">
        <v>7</v>
      </c>
      <c r="W4300" s="12">
        <v>0</v>
      </c>
      <c r="X4300" s="12">
        <v>160.91389999999998</v>
      </c>
    </row>
    <row r="4301" spans="1:24" ht="14" x14ac:dyDescent="0.3">
      <c r="A4301" s="9">
        <v>4297</v>
      </c>
      <c r="B4301" s="14" t="s">
        <v>8117</v>
      </c>
      <c r="C4301" s="15">
        <v>45693</v>
      </c>
      <c r="D4301" s="15">
        <v>45693</v>
      </c>
      <c r="E4301" s="10" t="s">
        <v>1124</v>
      </c>
      <c r="F4301" s="10" t="s">
        <v>3138</v>
      </c>
      <c r="G4301" s="10" t="s">
        <v>3139</v>
      </c>
      <c r="H4301" s="10" t="s">
        <v>92</v>
      </c>
      <c r="I4301" s="10" t="s">
        <v>23</v>
      </c>
      <c r="J4301" s="10" t="s">
        <v>3140</v>
      </c>
      <c r="K4301" s="10" t="s">
        <v>1109</v>
      </c>
      <c r="L4301" s="10">
        <v>30080</v>
      </c>
      <c r="M4301" s="10" t="s">
        <v>26</v>
      </c>
      <c r="N4301" s="10" t="str">
        <f>_xlfn.XLOOKUP($M:$M,People!$B:$B,People!A:A)</f>
        <v>Fred Suzuki</v>
      </c>
      <c r="O4301" s="10" t="s">
        <v>2832</v>
      </c>
      <c r="P4301" s="10" t="str">
        <f>VLOOKUP(O4301,Products!$A:$E,3,FALSE)</f>
        <v>3M</v>
      </c>
      <c r="Q4301" s="31">
        <f>INDEX(Products!$E:$E,MATCH(O4301,Products!$A:$A,0))</f>
        <v>0.36</v>
      </c>
      <c r="R4301" s="10" t="s">
        <v>41</v>
      </c>
      <c r="S4301" s="10" t="s">
        <v>53</v>
      </c>
      <c r="T4301" s="10" t="s">
        <v>2833</v>
      </c>
      <c r="U4301" s="12">
        <v>80.98</v>
      </c>
      <c r="V4301" s="12">
        <v>1</v>
      </c>
      <c r="W4301" s="12">
        <v>0</v>
      </c>
      <c r="X4301" s="12">
        <v>1.6196000000000055</v>
      </c>
    </row>
    <row r="4302" spans="1:24" ht="14" x14ac:dyDescent="0.3">
      <c r="A4302" s="9">
        <v>4298</v>
      </c>
      <c r="B4302" s="14" t="s">
        <v>8118</v>
      </c>
      <c r="C4302" s="15">
        <v>45693</v>
      </c>
      <c r="D4302" s="15">
        <v>45698</v>
      </c>
      <c r="E4302" s="10" t="s">
        <v>44</v>
      </c>
      <c r="F4302" s="10" t="s">
        <v>4301</v>
      </c>
      <c r="G4302" s="10" t="s">
        <v>4302</v>
      </c>
      <c r="H4302" s="10" t="s">
        <v>22</v>
      </c>
      <c r="I4302" s="10" t="s">
        <v>23</v>
      </c>
      <c r="J4302" s="10" t="s">
        <v>831</v>
      </c>
      <c r="K4302" s="10" t="s">
        <v>38</v>
      </c>
      <c r="L4302" s="10">
        <v>92037</v>
      </c>
      <c r="M4302" s="10" t="s">
        <v>39</v>
      </c>
      <c r="N4302" s="10" t="str">
        <f>_xlfn.XLOOKUP($M:$M,People!$B:$B,People!A:A)</f>
        <v>Sadie Pawthorne</v>
      </c>
      <c r="O4302" s="10" t="s">
        <v>2695</v>
      </c>
      <c r="P4302" s="10" t="str">
        <f>VLOOKUP(O4302,Products!$A:$E,3,FALSE)</f>
        <v>Staples</v>
      </c>
      <c r="Q4302" s="31">
        <f>INDEX(Products!$E:$E,MATCH(O4302,Products!$A:$A,0))</f>
        <v>0.33</v>
      </c>
      <c r="R4302" s="10" t="s">
        <v>41</v>
      </c>
      <c r="S4302" s="10" t="s">
        <v>53</v>
      </c>
      <c r="T4302" s="10" t="s">
        <v>2696</v>
      </c>
      <c r="U4302" s="12">
        <v>186.54</v>
      </c>
      <c r="V4302" s="12">
        <v>3</v>
      </c>
      <c r="W4302" s="12">
        <v>0</v>
      </c>
      <c r="X4302" s="12">
        <v>50.365800000000007</v>
      </c>
    </row>
    <row r="4303" spans="1:24" ht="14" x14ac:dyDescent="0.3">
      <c r="A4303" s="9">
        <v>4299</v>
      </c>
      <c r="B4303" s="14" t="s">
        <v>8117</v>
      </c>
      <c r="C4303" s="15">
        <v>45693</v>
      </c>
      <c r="D4303" s="15">
        <v>45693</v>
      </c>
      <c r="E4303" s="10" t="s">
        <v>1124</v>
      </c>
      <c r="F4303" s="10" t="s">
        <v>3138</v>
      </c>
      <c r="G4303" s="10" t="s">
        <v>3139</v>
      </c>
      <c r="H4303" s="10" t="s">
        <v>92</v>
      </c>
      <c r="I4303" s="10" t="s">
        <v>23</v>
      </c>
      <c r="J4303" s="10" t="s">
        <v>3140</v>
      </c>
      <c r="K4303" s="10" t="s">
        <v>1109</v>
      </c>
      <c r="L4303" s="10">
        <v>30080</v>
      </c>
      <c r="M4303" s="10" t="s">
        <v>26</v>
      </c>
      <c r="N4303" s="10" t="str">
        <f>_xlfn.XLOOKUP($M:$M,People!$B:$B,People!A:A)</f>
        <v>Fred Suzuki</v>
      </c>
      <c r="O4303" s="10" t="s">
        <v>842</v>
      </c>
      <c r="P4303" s="10" t="str">
        <f>VLOOKUP(O4303,Products!$A:$E,3,FALSE)</f>
        <v>Avery</v>
      </c>
      <c r="Q4303" s="31">
        <f>INDEX(Products!$E:$E,MATCH(O4303,Products!$A:$A,0))</f>
        <v>0.25</v>
      </c>
      <c r="R4303" s="10" t="s">
        <v>41</v>
      </c>
      <c r="S4303" s="10" t="s">
        <v>53</v>
      </c>
      <c r="T4303" s="10" t="s">
        <v>843</v>
      </c>
      <c r="U4303" s="12">
        <v>154.44</v>
      </c>
      <c r="V4303" s="12">
        <v>3</v>
      </c>
      <c r="W4303" s="12">
        <v>0</v>
      </c>
      <c r="X4303" s="12">
        <v>1.5444000000000031</v>
      </c>
    </row>
    <row r="4304" spans="1:24" ht="14" x14ac:dyDescent="0.3">
      <c r="A4304" s="9">
        <v>4300</v>
      </c>
      <c r="B4304" s="14" t="s">
        <v>8117</v>
      </c>
      <c r="C4304" s="15">
        <v>45693</v>
      </c>
      <c r="D4304" s="15">
        <v>45693</v>
      </c>
      <c r="E4304" s="10" t="s">
        <v>1124</v>
      </c>
      <c r="F4304" s="10" t="s">
        <v>3138</v>
      </c>
      <c r="G4304" s="10" t="s">
        <v>3139</v>
      </c>
      <c r="H4304" s="10" t="s">
        <v>92</v>
      </c>
      <c r="I4304" s="10" t="s">
        <v>23</v>
      </c>
      <c r="J4304" s="10" t="s">
        <v>3140</v>
      </c>
      <c r="K4304" s="10" t="s">
        <v>1109</v>
      </c>
      <c r="L4304" s="10">
        <v>30080</v>
      </c>
      <c r="M4304" s="10" t="s">
        <v>26</v>
      </c>
      <c r="N4304" s="10" t="str">
        <f>_xlfn.XLOOKUP($M:$M,People!$B:$B,People!A:A)</f>
        <v>Fred Suzuki</v>
      </c>
      <c r="O4304" s="10" t="s">
        <v>539</v>
      </c>
      <c r="P4304" s="10" t="str">
        <f>VLOOKUP(O4304,Products!$A:$E,3,FALSE)</f>
        <v>Staples</v>
      </c>
      <c r="Q4304" s="31">
        <f>INDEX(Products!$E:$E,MATCH(O4304,Products!$A:$A,0))</f>
        <v>0.33</v>
      </c>
      <c r="R4304" s="10" t="s">
        <v>64</v>
      </c>
      <c r="S4304" s="10" t="s">
        <v>65</v>
      </c>
      <c r="T4304" s="10" t="s">
        <v>540</v>
      </c>
      <c r="U4304" s="12">
        <v>104.85000000000001</v>
      </c>
      <c r="V4304" s="12">
        <v>3</v>
      </c>
      <c r="W4304" s="12">
        <v>0</v>
      </c>
      <c r="X4304" s="12">
        <v>28.309500000000007</v>
      </c>
    </row>
    <row r="4305" spans="1:24" ht="14" x14ac:dyDescent="0.3">
      <c r="A4305" s="9">
        <v>4301</v>
      </c>
      <c r="B4305" s="14" t="s">
        <v>8118</v>
      </c>
      <c r="C4305" s="15">
        <v>45693</v>
      </c>
      <c r="D4305" s="15">
        <v>45698</v>
      </c>
      <c r="E4305" s="10" t="s">
        <v>44</v>
      </c>
      <c r="F4305" s="10" t="s">
        <v>4301</v>
      </c>
      <c r="G4305" s="10" t="s">
        <v>4302</v>
      </c>
      <c r="H4305" s="10" t="s">
        <v>22</v>
      </c>
      <c r="I4305" s="10" t="s">
        <v>23</v>
      </c>
      <c r="J4305" s="10" t="s">
        <v>831</v>
      </c>
      <c r="K4305" s="10" t="s">
        <v>38</v>
      </c>
      <c r="L4305" s="10">
        <v>92037</v>
      </c>
      <c r="M4305" s="10" t="s">
        <v>39</v>
      </c>
      <c r="N4305" s="10" t="str">
        <f>_xlfn.XLOOKUP($M:$M,People!$B:$B,People!A:A)</f>
        <v>Sadie Pawthorne</v>
      </c>
      <c r="O4305" s="10" t="s">
        <v>541</v>
      </c>
      <c r="P4305" s="10" t="str">
        <f>VLOOKUP(O4305,Products!$A:$E,3,FALSE)</f>
        <v>Avery</v>
      </c>
      <c r="Q4305" s="31">
        <f>INDEX(Products!$E:$E,MATCH(O4305,Products!$A:$A,0))</f>
        <v>0.39</v>
      </c>
      <c r="R4305" s="10" t="s">
        <v>64</v>
      </c>
      <c r="S4305" s="10" t="s">
        <v>65</v>
      </c>
      <c r="T4305" s="10" t="s">
        <v>542</v>
      </c>
      <c r="U4305" s="12">
        <v>159.96800000000002</v>
      </c>
      <c r="V4305" s="12">
        <v>4</v>
      </c>
      <c r="W4305" s="12">
        <v>0.2</v>
      </c>
      <c r="X4305" s="12">
        <v>-31.993600000000029</v>
      </c>
    </row>
    <row r="4306" spans="1:24" ht="14" x14ac:dyDescent="0.3">
      <c r="A4306" s="9">
        <v>4302</v>
      </c>
      <c r="B4306" s="14" t="s">
        <v>8117</v>
      </c>
      <c r="C4306" s="15">
        <v>45693</v>
      </c>
      <c r="D4306" s="15">
        <v>45693</v>
      </c>
      <c r="E4306" s="10" t="s">
        <v>1124</v>
      </c>
      <c r="F4306" s="10" t="s">
        <v>3138</v>
      </c>
      <c r="G4306" s="10" t="s">
        <v>3139</v>
      </c>
      <c r="H4306" s="10" t="s">
        <v>92</v>
      </c>
      <c r="I4306" s="10" t="s">
        <v>23</v>
      </c>
      <c r="J4306" s="10" t="s">
        <v>3140</v>
      </c>
      <c r="K4306" s="10" t="s">
        <v>1109</v>
      </c>
      <c r="L4306" s="10">
        <v>30080</v>
      </c>
      <c r="M4306" s="10" t="s">
        <v>26</v>
      </c>
      <c r="N4306" s="10" t="str">
        <f>_xlfn.XLOOKUP($M:$M,People!$B:$B,People!A:A)</f>
        <v>Fred Suzuki</v>
      </c>
      <c r="O4306" s="10" t="s">
        <v>1040</v>
      </c>
      <c r="P4306" s="10" t="str">
        <f>VLOOKUP(O4306,Products!$A:$E,3,FALSE)</f>
        <v>Logitech</v>
      </c>
      <c r="Q4306" s="31">
        <f>INDEX(Products!$E:$E,MATCH(O4306,Products!$A:$A,0))</f>
        <v>0.39</v>
      </c>
      <c r="R4306" s="10" t="s">
        <v>64</v>
      </c>
      <c r="S4306" s="10" t="s">
        <v>65</v>
      </c>
      <c r="T4306" s="10" t="s">
        <v>1041</v>
      </c>
      <c r="U4306" s="12">
        <v>484.83000000000004</v>
      </c>
      <c r="V4306" s="12">
        <v>3</v>
      </c>
      <c r="W4306" s="12">
        <v>0</v>
      </c>
      <c r="X4306" s="12">
        <v>126.05580000000002</v>
      </c>
    </row>
    <row r="4307" spans="1:24" ht="14" x14ac:dyDescent="0.3">
      <c r="A4307" s="9">
        <v>4303</v>
      </c>
      <c r="B4307" s="14" t="s">
        <v>8119</v>
      </c>
      <c r="C4307" s="15">
        <v>45694</v>
      </c>
      <c r="D4307" s="15">
        <v>45699</v>
      </c>
      <c r="E4307" s="10" t="s">
        <v>44</v>
      </c>
      <c r="F4307" s="10" t="s">
        <v>1562</v>
      </c>
      <c r="G4307" s="10" t="s">
        <v>1563</v>
      </c>
      <c r="H4307" s="10" t="s">
        <v>36</v>
      </c>
      <c r="I4307" s="10" t="s">
        <v>23</v>
      </c>
      <c r="J4307" s="10" t="s">
        <v>4736</v>
      </c>
      <c r="K4307" s="10" t="s">
        <v>298</v>
      </c>
      <c r="L4307" s="10">
        <v>37421</v>
      </c>
      <c r="M4307" s="10" t="s">
        <v>26</v>
      </c>
      <c r="N4307" s="10" t="str">
        <f>_xlfn.XLOOKUP($M:$M,People!$B:$B,People!A:A)</f>
        <v>Fred Suzuki</v>
      </c>
      <c r="O4307" s="10" t="s">
        <v>1605</v>
      </c>
      <c r="P4307" s="10" t="str">
        <f>VLOOKUP(O4307,Products!$A:$E,3,FALSE)</f>
        <v>Office Depot</v>
      </c>
      <c r="Q4307" s="31">
        <f>INDEX(Products!$E:$E,MATCH(O4307,Products!$A:$A,0))</f>
        <v>0.26</v>
      </c>
      <c r="R4307" s="10" t="s">
        <v>28</v>
      </c>
      <c r="S4307" s="10" t="s">
        <v>58</v>
      </c>
      <c r="T4307" s="10" t="s">
        <v>1606</v>
      </c>
      <c r="U4307" s="12">
        <v>132.22400000000002</v>
      </c>
      <c r="V4307" s="12">
        <v>4</v>
      </c>
      <c r="W4307" s="12">
        <v>0.2</v>
      </c>
      <c r="X4307" s="12">
        <v>-18.180799999999998</v>
      </c>
    </row>
    <row r="4308" spans="1:24" ht="14" x14ac:dyDescent="0.3">
      <c r="A4308" s="9">
        <v>4304</v>
      </c>
      <c r="B4308" s="14" t="s">
        <v>8120</v>
      </c>
      <c r="C4308" s="15">
        <v>45695</v>
      </c>
      <c r="D4308" s="15">
        <v>45695</v>
      </c>
      <c r="E4308" s="10" t="s">
        <v>1124</v>
      </c>
      <c r="F4308" s="10" t="s">
        <v>1767</v>
      </c>
      <c r="G4308" s="10" t="s">
        <v>1768</v>
      </c>
      <c r="H4308" s="10" t="s">
        <v>22</v>
      </c>
      <c r="I4308" s="10" t="s">
        <v>23</v>
      </c>
      <c r="J4308" s="10" t="s">
        <v>284</v>
      </c>
      <c r="K4308" s="10" t="s">
        <v>285</v>
      </c>
      <c r="L4308" s="10">
        <v>22153</v>
      </c>
      <c r="M4308" s="10" t="s">
        <v>26</v>
      </c>
      <c r="N4308" s="10" t="str">
        <f>_xlfn.XLOOKUP($M:$M,People!$B:$B,People!A:A)</f>
        <v>Fred Suzuki</v>
      </c>
      <c r="O4308" s="10" t="s">
        <v>2345</v>
      </c>
      <c r="P4308" s="10" t="str">
        <f>VLOOKUP(O4308,Products!$A:$E,3,FALSE)</f>
        <v>Logitech</v>
      </c>
      <c r="Q4308" s="31">
        <f>INDEX(Products!$E:$E,MATCH(O4308,Products!$A:$A,0))</f>
        <v>0.27</v>
      </c>
      <c r="R4308" s="10" t="s">
        <v>41</v>
      </c>
      <c r="S4308" s="10" t="s">
        <v>42</v>
      </c>
      <c r="T4308" s="10" t="s">
        <v>2346</v>
      </c>
      <c r="U4308" s="12">
        <v>7.83</v>
      </c>
      <c r="V4308" s="12">
        <v>3</v>
      </c>
      <c r="W4308" s="12">
        <v>0</v>
      </c>
      <c r="X4308" s="12">
        <v>3.6017999999999999</v>
      </c>
    </row>
    <row r="4309" spans="1:24" ht="14" x14ac:dyDescent="0.3">
      <c r="A4309" s="9">
        <v>4305</v>
      </c>
      <c r="B4309" s="14" t="s">
        <v>8121</v>
      </c>
      <c r="C4309" s="15">
        <v>45695</v>
      </c>
      <c r="D4309" s="15">
        <v>45697</v>
      </c>
      <c r="E4309" s="10" t="s">
        <v>168</v>
      </c>
      <c r="F4309" s="10" t="s">
        <v>4522</v>
      </c>
      <c r="G4309" s="10" t="s">
        <v>4523</v>
      </c>
      <c r="H4309" s="10" t="s">
        <v>22</v>
      </c>
      <c r="I4309" s="10" t="s">
        <v>23</v>
      </c>
      <c r="J4309" s="10" t="s">
        <v>2107</v>
      </c>
      <c r="K4309" s="10" t="s">
        <v>438</v>
      </c>
      <c r="L4309" s="10">
        <v>43130</v>
      </c>
      <c r="M4309" s="10" t="s">
        <v>133</v>
      </c>
      <c r="N4309" s="10" t="str">
        <f>_xlfn.XLOOKUP($M:$M,People!$B:$B,People!A:A)</f>
        <v>Chuck Magee</v>
      </c>
      <c r="O4309" s="10" t="s">
        <v>1423</v>
      </c>
      <c r="P4309" s="10" t="str">
        <f>VLOOKUP(O4309,Products!$A:$E,3,FALSE)</f>
        <v>Dell</v>
      </c>
      <c r="Q4309" s="31">
        <f>INDEX(Products!$E:$E,MATCH(O4309,Products!$A:$A,0))</f>
        <v>0.4</v>
      </c>
      <c r="R4309" s="10" t="s">
        <v>41</v>
      </c>
      <c r="S4309" s="10" t="s">
        <v>82</v>
      </c>
      <c r="T4309" s="10" t="s">
        <v>1424</v>
      </c>
      <c r="U4309" s="12">
        <v>30.352</v>
      </c>
      <c r="V4309" s="12">
        <v>2</v>
      </c>
      <c r="W4309" s="12">
        <v>0.2</v>
      </c>
      <c r="X4309" s="12">
        <v>10.623199999999997</v>
      </c>
    </row>
    <row r="4310" spans="1:24" ht="14" x14ac:dyDescent="0.3">
      <c r="A4310" s="9">
        <v>4306</v>
      </c>
      <c r="B4310" s="14" t="s">
        <v>8120</v>
      </c>
      <c r="C4310" s="15">
        <v>45695</v>
      </c>
      <c r="D4310" s="15">
        <v>45695</v>
      </c>
      <c r="E4310" s="10" t="s">
        <v>1124</v>
      </c>
      <c r="F4310" s="10" t="s">
        <v>1767</v>
      </c>
      <c r="G4310" s="10" t="s">
        <v>1768</v>
      </c>
      <c r="H4310" s="10" t="s">
        <v>22</v>
      </c>
      <c r="I4310" s="10" t="s">
        <v>23</v>
      </c>
      <c r="J4310" s="10" t="s">
        <v>284</v>
      </c>
      <c r="K4310" s="10" t="s">
        <v>285</v>
      </c>
      <c r="L4310" s="10">
        <v>22153</v>
      </c>
      <c r="M4310" s="10" t="s">
        <v>26</v>
      </c>
      <c r="N4310" s="10" t="str">
        <f>_xlfn.XLOOKUP($M:$M,People!$B:$B,People!A:A)</f>
        <v>Fred Suzuki</v>
      </c>
      <c r="O4310" s="10" t="s">
        <v>3476</v>
      </c>
      <c r="P4310" s="10" t="str">
        <f>VLOOKUP(O4310,Products!$A:$E,3,FALSE)</f>
        <v>Avery</v>
      </c>
      <c r="Q4310" s="31">
        <f>INDEX(Products!$E:$E,MATCH(O4310,Products!$A:$A,0))</f>
        <v>0.25</v>
      </c>
      <c r="R4310" s="10" t="s">
        <v>64</v>
      </c>
      <c r="S4310" s="10" t="s">
        <v>144</v>
      </c>
      <c r="T4310" s="10" t="s">
        <v>3477</v>
      </c>
      <c r="U4310" s="12">
        <v>100</v>
      </c>
      <c r="V4310" s="12">
        <v>4</v>
      </c>
      <c r="W4310" s="12">
        <v>0</v>
      </c>
      <c r="X4310" s="12">
        <v>21</v>
      </c>
    </row>
    <row r="4311" spans="1:24" ht="14" x14ac:dyDescent="0.3">
      <c r="A4311" s="9">
        <v>4307</v>
      </c>
      <c r="B4311" s="14" t="s">
        <v>8122</v>
      </c>
      <c r="C4311" s="15">
        <v>45695</v>
      </c>
      <c r="D4311" s="15">
        <v>45698</v>
      </c>
      <c r="E4311" s="10" t="s">
        <v>19</v>
      </c>
      <c r="F4311" s="10" t="s">
        <v>2992</v>
      </c>
      <c r="G4311" s="10" t="s">
        <v>2993</v>
      </c>
      <c r="H4311" s="10" t="s">
        <v>36</v>
      </c>
      <c r="I4311" s="10" t="s">
        <v>23</v>
      </c>
      <c r="J4311" s="10" t="s">
        <v>37</v>
      </c>
      <c r="K4311" s="10" t="s">
        <v>38</v>
      </c>
      <c r="L4311" s="10">
        <v>90049</v>
      </c>
      <c r="M4311" s="10" t="s">
        <v>39</v>
      </c>
      <c r="N4311" s="10" t="str">
        <f>_xlfn.XLOOKUP($M:$M,People!$B:$B,People!A:A)</f>
        <v>Sadie Pawthorne</v>
      </c>
      <c r="O4311" s="10" t="s">
        <v>5751</v>
      </c>
      <c r="P4311" s="10" t="str">
        <f>VLOOKUP(O4311,Products!$A:$E,3,FALSE)</f>
        <v>Avery</v>
      </c>
      <c r="Q4311" s="31">
        <f>INDEX(Products!$E:$E,MATCH(O4311,Products!$A:$A,0))</f>
        <v>0.31</v>
      </c>
      <c r="R4311" s="10" t="s">
        <v>64</v>
      </c>
      <c r="S4311" s="10" t="s">
        <v>65</v>
      </c>
      <c r="T4311" s="10" t="s">
        <v>5752</v>
      </c>
      <c r="U4311" s="12">
        <v>623.96</v>
      </c>
      <c r="V4311" s="12">
        <v>5</v>
      </c>
      <c r="W4311" s="12">
        <v>0.2</v>
      </c>
      <c r="X4311" s="12">
        <v>38.997500000000002</v>
      </c>
    </row>
    <row r="4312" spans="1:24" ht="14" x14ac:dyDescent="0.3">
      <c r="A4312" s="9">
        <v>4308</v>
      </c>
      <c r="B4312" s="14" t="s">
        <v>8123</v>
      </c>
      <c r="C4312" s="15">
        <v>45696</v>
      </c>
      <c r="D4312" s="15">
        <v>45703</v>
      </c>
      <c r="E4312" s="10" t="s">
        <v>44</v>
      </c>
      <c r="F4312" s="10" t="s">
        <v>5656</v>
      </c>
      <c r="G4312" s="10" t="s">
        <v>5657</v>
      </c>
      <c r="H4312" s="10" t="s">
        <v>36</v>
      </c>
      <c r="I4312" s="10" t="s">
        <v>23</v>
      </c>
      <c r="J4312" s="10" t="s">
        <v>165</v>
      </c>
      <c r="K4312" s="10" t="s">
        <v>94</v>
      </c>
      <c r="L4312" s="10">
        <v>77036</v>
      </c>
      <c r="M4312" s="10" t="s">
        <v>95</v>
      </c>
      <c r="N4312" s="10" t="str">
        <f>_xlfn.XLOOKUP($M:$M,People!$B:$B,People!A:A)</f>
        <v>Roxanne Rodriguez</v>
      </c>
      <c r="O4312" s="10" t="s">
        <v>2818</v>
      </c>
      <c r="P4312" s="10" t="str">
        <f>VLOOKUP(O4312,Products!$A:$E,3,FALSE)</f>
        <v>Avery</v>
      </c>
      <c r="Q4312" s="31">
        <f>INDEX(Products!$E:$E,MATCH(O4312,Products!$A:$A,0))</f>
        <v>0.39</v>
      </c>
      <c r="R4312" s="10" t="s">
        <v>28</v>
      </c>
      <c r="S4312" s="10" t="s">
        <v>32</v>
      </c>
      <c r="T4312" s="10" t="s">
        <v>2819</v>
      </c>
      <c r="U4312" s="12">
        <v>241.49999999999997</v>
      </c>
      <c r="V4312" s="12">
        <v>4</v>
      </c>
      <c r="W4312" s="12">
        <v>0.3</v>
      </c>
      <c r="X4312" s="12">
        <v>0</v>
      </c>
    </row>
    <row r="4313" spans="1:24" ht="14" x14ac:dyDescent="0.3">
      <c r="A4313" s="9">
        <v>4309</v>
      </c>
      <c r="B4313" s="14" t="s">
        <v>8124</v>
      </c>
      <c r="C4313" s="15">
        <v>45696</v>
      </c>
      <c r="D4313" s="15">
        <v>45699</v>
      </c>
      <c r="E4313" s="10" t="s">
        <v>19</v>
      </c>
      <c r="F4313" s="10" t="s">
        <v>3705</v>
      </c>
      <c r="G4313" s="10" t="s">
        <v>3706</v>
      </c>
      <c r="H4313" s="10" t="s">
        <v>92</v>
      </c>
      <c r="I4313" s="10" t="s">
        <v>23</v>
      </c>
      <c r="J4313" s="10" t="s">
        <v>3707</v>
      </c>
      <c r="K4313" s="10" t="s">
        <v>80</v>
      </c>
      <c r="L4313" s="10">
        <v>27604</v>
      </c>
      <c r="M4313" s="10" t="s">
        <v>26</v>
      </c>
      <c r="N4313" s="10" t="str">
        <f>_xlfn.XLOOKUP($M:$M,People!$B:$B,People!A:A)</f>
        <v>Fred Suzuki</v>
      </c>
      <c r="O4313" s="10" t="s">
        <v>3708</v>
      </c>
      <c r="P4313" s="10" t="str">
        <f>VLOOKUP(O4313,Products!$A:$E,3,FALSE)</f>
        <v>Canon</v>
      </c>
      <c r="Q4313" s="31">
        <f>INDEX(Products!$E:$E,MATCH(O4313,Products!$A:$A,0))</f>
        <v>0.32</v>
      </c>
      <c r="R4313" s="10" t="s">
        <v>64</v>
      </c>
      <c r="S4313" s="10" t="s">
        <v>65</v>
      </c>
      <c r="T4313" s="10" t="s">
        <v>3709</v>
      </c>
      <c r="U4313" s="12">
        <v>1127.9760000000001</v>
      </c>
      <c r="V4313" s="12">
        <v>3</v>
      </c>
      <c r="W4313" s="12">
        <v>0.2</v>
      </c>
      <c r="X4313" s="12">
        <v>126.8972999999998</v>
      </c>
    </row>
    <row r="4314" spans="1:24" ht="14" x14ac:dyDescent="0.3">
      <c r="A4314" s="9">
        <v>4310</v>
      </c>
      <c r="B4314" s="14" t="s">
        <v>8125</v>
      </c>
      <c r="C4314" s="15">
        <v>45697</v>
      </c>
      <c r="D4314" s="15">
        <v>45701</v>
      </c>
      <c r="E4314" s="10" t="s">
        <v>44</v>
      </c>
      <c r="F4314" s="10" t="s">
        <v>2340</v>
      </c>
      <c r="G4314" s="10" t="s">
        <v>2341</v>
      </c>
      <c r="H4314" s="10" t="s">
        <v>36</v>
      </c>
      <c r="I4314" s="10" t="s">
        <v>23</v>
      </c>
      <c r="J4314" s="10" t="s">
        <v>114</v>
      </c>
      <c r="K4314" s="10" t="s">
        <v>38</v>
      </c>
      <c r="L4314" s="10">
        <v>94110</v>
      </c>
      <c r="M4314" s="10" t="s">
        <v>39</v>
      </c>
      <c r="N4314" s="10" t="str">
        <f>_xlfn.XLOOKUP($M:$M,People!$B:$B,People!A:A)</f>
        <v>Sadie Pawthorne</v>
      </c>
      <c r="O4314" s="10" t="s">
        <v>890</v>
      </c>
      <c r="P4314" s="10" t="str">
        <f>VLOOKUP(O4314,Products!$A:$E,3,FALSE)</f>
        <v>Canon</v>
      </c>
      <c r="Q4314" s="31">
        <f>INDEX(Products!$E:$E,MATCH(O4314,Products!$A:$A,0))</f>
        <v>0.26</v>
      </c>
      <c r="R4314" s="10" t="s">
        <v>64</v>
      </c>
      <c r="S4314" s="10" t="s">
        <v>144</v>
      </c>
      <c r="T4314" s="10" t="s">
        <v>891</v>
      </c>
      <c r="U4314" s="12">
        <v>89.97</v>
      </c>
      <c r="V4314" s="12">
        <v>3</v>
      </c>
      <c r="W4314" s="12">
        <v>0</v>
      </c>
      <c r="X4314" s="12">
        <v>39.586800000000011</v>
      </c>
    </row>
    <row r="4315" spans="1:24" ht="14" x14ac:dyDescent="0.3">
      <c r="A4315" s="9">
        <v>4311</v>
      </c>
      <c r="B4315" s="14" t="s">
        <v>8125</v>
      </c>
      <c r="C4315" s="15">
        <v>45697</v>
      </c>
      <c r="D4315" s="15">
        <v>45701</v>
      </c>
      <c r="E4315" s="10" t="s">
        <v>44</v>
      </c>
      <c r="F4315" s="10" t="s">
        <v>2340</v>
      </c>
      <c r="G4315" s="10" t="s">
        <v>2341</v>
      </c>
      <c r="H4315" s="10" t="s">
        <v>36</v>
      </c>
      <c r="I4315" s="10" t="s">
        <v>23</v>
      </c>
      <c r="J4315" s="10" t="s">
        <v>114</v>
      </c>
      <c r="K4315" s="10" t="s">
        <v>38</v>
      </c>
      <c r="L4315" s="10">
        <v>94110</v>
      </c>
      <c r="M4315" s="10" t="s">
        <v>39</v>
      </c>
      <c r="N4315" s="10" t="str">
        <f>_xlfn.XLOOKUP($M:$M,People!$B:$B,People!A:A)</f>
        <v>Sadie Pawthorne</v>
      </c>
      <c r="O4315" s="10" t="s">
        <v>2592</v>
      </c>
      <c r="P4315" s="10" t="str">
        <f>VLOOKUP(O4315,Products!$A:$E,3,FALSE)</f>
        <v>Staples</v>
      </c>
      <c r="Q4315" s="31">
        <f>INDEX(Products!$E:$E,MATCH(O4315,Products!$A:$A,0))</f>
        <v>0.35</v>
      </c>
      <c r="R4315" s="10" t="s">
        <v>64</v>
      </c>
      <c r="S4315" s="10" t="s">
        <v>144</v>
      </c>
      <c r="T4315" s="10" t="s">
        <v>2593</v>
      </c>
      <c r="U4315" s="12">
        <v>31.86</v>
      </c>
      <c r="V4315" s="12">
        <v>2</v>
      </c>
      <c r="W4315" s="12">
        <v>0</v>
      </c>
      <c r="X4315" s="12">
        <v>11.151</v>
      </c>
    </row>
    <row r="4316" spans="1:24" ht="14" x14ac:dyDescent="0.3">
      <c r="A4316" s="9">
        <v>4312</v>
      </c>
      <c r="B4316" s="14" t="s">
        <v>8126</v>
      </c>
      <c r="C4316" s="15">
        <v>45699</v>
      </c>
      <c r="D4316" s="15">
        <v>45701</v>
      </c>
      <c r="E4316" s="10" t="s">
        <v>168</v>
      </c>
      <c r="F4316" s="10" t="s">
        <v>3675</v>
      </c>
      <c r="G4316" s="10" t="s">
        <v>3676</v>
      </c>
      <c r="H4316" s="10" t="s">
        <v>36</v>
      </c>
      <c r="I4316" s="10" t="s">
        <v>23</v>
      </c>
      <c r="J4316" s="10" t="s">
        <v>3677</v>
      </c>
      <c r="K4316" s="10" t="s">
        <v>570</v>
      </c>
      <c r="L4316" s="10">
        <v>74133</v>
      </c>
      <c r="M4316" s="10" t="s">
        <v>95</v>
      </c>
      <c r="N4316" s="10" t="str">
        <f>_xlfn.XLOOKUP($M:$M,People!$B:$B,People!A:A)</f>
        <v>Roxanne Rodriguez</v>
      </c>
      <c r="O4316" s="10" t="s">
        <v>3678</v>
      </c>
      <c r="P4316" s="10" t="str">
        <f>VLOOKUP(O4316,Products!$A:$E,3,FALSE)</f>
        <v>Samsung</v>
      </c>
      <c r="Q4316" s="31">
        <f>INDEX(Products!$E:$E,MATCH(O4316,Products!$A:$A,0))</f>
        <v>0.37</v>
      </c>
      <c r="R4316" s="10" t="s">
        <v>64</v>
      </c>
      <c r="S4316" s="10" t="s">
        <v>65</v>
      </c>
      <c r="T4316" s="10" t="s">
        <v>3679</v>
      </c>
      <c r="U4316" s="12">
        <v>69.930000000000007</v>
      </c>
      <c r="V4316" s="12">
        <v>7</v>
      </c>
      <c r="W4316" s="12">
        <v>0</v>
      </c>
      <c r="X4316" s="12">
        <v>0.69929999999999914</v>
      </c>
    </row>
    <row r="4317" spans="1:24" ht="14" x14ac:dyDescent="0.3">
      <c r="A4317" s="9">
        <v>4313</v>
      </c>
      <c r="B4317" s="14" t="s">
        <v>8127</v>
      </c>
      <c r="C4317" s="15">
        <v>45700</v>
      </c>
      <c r="D4317" s="15">
        <v>45702</v>
      </c>
      <c r="E4317" s="10" t="s">
        <v>168</v>
      </c>
      <c r="F4317" s="10" t="s">
        <v>2534</v>
      </c>
      <c r="G4317" s="10" t="s">
        <v>2535</v>
      </c>
      <c r="H4317" s="10" t="s">
        <v>22</v>
      </c>
      <c r="I4317" s="10" t="s">
        <v>23</v>
      </c>
      <c r="J4317" s="10" t="s">
        <v>1504</v>
      </c>
      <c r="K4317" s="10" t="s">
        <v>1109</v>
      </c>
      <c r="L4317" s="10">
        <v>30318</v>
      </c>
      <c r="M4317" s="10" t="s">
        <v>26</v>
      </c>
      <c r="N4317" s="10" t="str">
        <f>_xlfn.XLOOKUP($M:$M,People!$B:$B,People!A:A)</f>
        <v>Fred Suzuki</v>
      </c>
      <c r="O4317" s="10" t="s">
        <v>479</v>
      </c>
      <c r="P4317" s="10" t="str">
        <f>VLOOKUP(O4317,Products!$A:$E,3,FALSE)</f>
        <v>Logitech</v>
      </c>
      <c r="Q4317" s="31">
        <f>INDEX(Products!$E:$E,MATCH(O4317,Products!$A:$A,0))</f>
        <v>0.33</v>
      </c>
      <c r="R4317" s="10" t="s">
        <v>41</v>
      </c>
      <c r="S4317" s="10" t="s">
        <v>68</v>
      </c>
      <c r="T4317" s="10" t="s">
        <v>480</v>
      </c>
      <c r="U4317" s="12">
        <v>15.92</v>
      </c>
      <c r="V4317" s="12">
        <v>4</v>
      </c>
      <c r="W4317" s="12">
        <v>0</v>
      </c>
      <c r="X4317" s="12">
        <v>7.4824000000000002</v>
      </c>
    </row>
    <row r="4318" spans="1:24" ht="14" x14ac:dyDescent="0.3">
      <c r="A4318" s="9">
        <v>4314</v>
      </c>
      <c r="B4318" s="14" t="s">
        <v>8127</v>
      </c>
      <c r="C4318" s="15">
        <v>45700</v>
      </c>
      <c r="D4318" s="15">
        <v>45702</v>
      </c>
      <c r="E4318" s="10" t="s">
        <v>168</v>
      </c>
      <c r="F4318" s="10" t="s">
        <v>2534</v>
      </c>
      <c r="G4318" s="10" t="s">
        <v>2535</v>
      </c>
      <c r="H4318" s="10" t="s">
        <v>22</v>
      </c>
      <c r="I4318" s="10" t="s">
        <v>23</v>
      </c>
      <c r="J4318" s="10" t="s">
        <v>1504</v>
      </c>
      <c r="K4318" s="10" t="s">
        <v>1109</v>
      </c>
      <c r="L4318" s="10">
        <v>30318</v>
      </c>
      <c r="M4318" s="10" t="s">
        <v>26</v>
      </c>
      <c r="N4318" s="10" t="str">
        <f>_xlfn.XLOOKUP($M:$M,People!$B:$B,People!A:A)</f>
        <v>Fred Suzuki</v>
      </c>
      <c r="O4318" s="10" t="s">
        <v>2927</v>
      </c>
      <c r="P4318" s="10" t="str">
        <f>VLOOKUP(O4318,Products!$A:$E,3,FALSE)</f>
        <v>Office Depot</v>
      </c>
      <c r="Q4318" s="31">
        <f>INDEX(Products!$E:$E,MATCH(O4318,Products!$A:$A,0))</f>
        <v>0.32</v>
      </c>
      <c r="R4318" s="10" t="s">
        <v>41</v>
      </c>
      <c r="S4318" s="10" t="s">
        <v>53</v>
      </c>
      <c r="T4318" s="10" t="s">
        <v>2928</v>
      </c>
      <c r="U4318" s="12">
        <v>1350.1200000000001</v>
      </c>
      <c r="V4318" s="12">
        <v>6</v>
      </c>
      <c r="W4318" s="12">
        <v>0</v>
      </c>
      <c r="X4318" s="12">
        <v>175.51560000000001</v>
      </c>
    </row>
    <row r="4319" spans="1:24" ht="14" x14ac:dyDescent="0.3">
      <c r="A4319" s="9">
        <v>4315</v>
      </c>
      <c r="B4319" s="14" t="s">
        <v>8128</v>
      </c>
      <c r="C4319" s="15">
        <v>45701</v>
      </c>
      <c r="D4319" s="15">
        <v>45706</v>
      </c>
      <c r="E4319" s="10" t="s">
        <v>44</v>
      </c>
      <c r="F4319" s="10" t="s">
        <v>1979</v>
      </c>
      <c r="G4319" s="10" t="s">
        <v>1980</v>
      </c>
      <c r="H4319" s="10" t="s">
        <v>92</v>
      </c>
      <c r="I4319" s="10" t="s">
        <v>23</v>
      </c>
      <c r="J4319" s="10" t="s">
        <v>37</v>
      </c>
      <c r="K4319" s="10" t="s">
        <v>38</v>
      </c>
      <c r="L4319" s="10">
        <v>90045</v>
      </c>
      <c r="M4319" s="10" t="s">
        <v>39</v>
      </c>
      <c r="N4319" s="10" t="str">
        <f>_xlfn.XLOOKUP($M:$M,People!$B:$B,People!A:A)</f>
        <v>Sadie Pawthorne</v>
      </c>
      <c r="O4319" s="10" t="s">
        <v>1981</v>
      </c>
      <c r="P4319" s="10" t="str">
        <f>VLOOKUP(O4319,Products!$A:$E,3,FALSE)</f>
        <v>Canon</v>
      </c>
      <c r="Q4319" s="31">
        <f>INDEX(Products!$E:$E,MATCH(O4319,Products!$A:$A,0))</f>
        <v>0.36</v>
      </c>
      <c r="R4319" s="10" t="s">
        <v>41</v>
      </c>
      <c r="S4319" s="10" t="s">
        <v>82</v>
      </c>
      <c r="T4319" s="10" t="s">
        <v>1982</v>
      </c>
      <c r="U4319" s="12">
        <v>146.82</v>
      </c>
      <c r="V4319" s="12">
        <v>3</v>
      </c>
      <c r="W4319" s="12">
        <v>0</v>
      </c>
      <c r="X4319" s="12">
        <v>73.41</v>
      </c>
    </row>
    <row r="4320" spans="1:24" ht="14" x14ac:dyDescent="0.3">
      <c r="A4320" s="9">
        <v>4316</v>
      </c>
      <c r="B4320" s="14" t="s">
        <v>8129</v>
      </c>
      <c r="C4320" s="15">
        <v>45702</v>
      </c>
      <c r="D4320" s="15">
        <v>45703</v>
      </c>
      <c r="E4320" s="10" t="s">
        <v>168</v>
      </c>
      <c r="F4320" s="10" t="s">
        <v>447</v>
      </c>
      <c r="G4320" s="10" t="s">
        <v>448</v>
      </c>
      <c r="H4320" s="10" t="s">
        <v>22</v>
      </c>
      <c r="I4320" s="10" t="s">
        <v>23</v>
      </c>
      <c r="J4320" s="10" t="s">
        <v>2690</v>
      </c>
      <c r="K4320" s="10" t="s">
        <v>2318</v>
      </c>
      <c r="L4320" s="10">
        <v>20735</v>
      </c>
      <c r="M4320" s="10" t="s">
        <v>133</v>
      </c>
      <c r="N4320" s="10" t="str">
        <f>_xlfn.XLOOKUP($M:$M,People!$B:$B,People!A:A)</f>
        <v>Chuck Magee</v>
      </c>
      <c r="O4320" s="10" t="s">
        <v>892</v>
      </c>
      <c r="P4320" s="10" t="str">
        <f>VLOOKUP(O4320,Products!$A:$E,3,FALSE)</f>
        <v>Staples</v>
      </c>
      <c r="Q4320" s="31">
        <f>INDEX(Products!$E:$E,MATCH(O4320,Products!$A:$A,0))</f>
        <v>0.28999999999999998</v>
      </c>
      <c r="R4320" s="10" t="s">
        <v>28</v>
      </c>
      <c r="S4320" s="10" t="s">
        <v>58</v>
      </c>
      <c r="T4320" s="10" t="s">
        <v>893</v>
      </c>
      <c r="U4320" s="12">
        <v>10.56</v>
      </c>
      <c r="V4320" s="12">
        <v>6</v>
      </c>
      <c r="W4320" s="12">
        <v>0</v>
      </c>
      <c r="X4320" s="12">
        <v>4.6464000000000008</v>
      </c>
    </row>
    <row r="4321" spans="1:24" ht="14" x14ac:dyDescent="0.3">
      <c r="A4321" s="9">
        <v>4317</v>
      </c>
      <c r="B4321" s="14" t="s">
        <v>8129</v>
      </c>
      <c r="C4321" s="15">
        <v>45702</v>
      </c>
      <c r="D4321" s="15">
        <v>45703</v>
      </c>
      <c r="E4321" s="10" t="s">
        <v>168</v>
      </c>
      <c r="F4321" s="10" t="s">
        <v>447</v>
      </c>
      <c r="G4321" s="10" t="s">
        <v>448</v>
      </c>
      <c r="H4321" s="10" t="s">
        <v>22</v>
      </c>
      <c r="I4321" s="10" t="s">
        <v>23</v>
      </c>
      <c r="J4321" s="10" t="s">
        <v>2690</v>
      </c>
      <c r="K4321" s="10" t="s">
        <v>2318</v>
      </c>
      <c r="L4321" s="10">
        <v>20735</v>
      </c>
      <c r="M4321" s="10" t="s">
        <v>133</v>
      </c>
      <c r="N4321" s="10" t="str">
        <f>_xlfn.XLOOKUP($M:$M,People!$B:$B,People!A:A)</f>
        <v>Chuck Magee</v>
      </c>
      <c r="O4321" s="10" t="s">
        <v>2427</v>
      </c>
      <c r="P4321" s="10" t="str">
        <f>VLOOKUP(O4321,Products!$A:$E,3,FALSE)</f>
        <v>Office Depot</v>
      </c>
      <c r="Q4321" s="31">
        <f>INDEX(Products!$E:$E,MATCH(O4321,Products!$A:$A,0))</f>
        <v>0.3</v>
      </c>
      <c r="R4321" s="10" t="s">
        <v>28</v>
      </c>
      <c r="S4321" s="10" t="s">
        <v>50</v>
      </c>
      <c r="T4321" s="10" t="s">
        <v>2428</v>
      </c>
      <c r="U4321" s="12">
        <v>550.43100000000004</v>
      </c>
      <c r="V4321" s="12">
        <v>3</v>
      </c>
      <c r="W4321" s="12">
        <v>0.3</v>
      </c>
      <c r="X4321" s="12">
        <v>-47.179800000000029</v>
      </c>
    </row>
    <row r="4322" spans="1:24" ht="14" x14ac:dyDescent="0.3">
      <c r="A4322" s="9">
        <v>4318</v>
      </c>
      <c r="B4322" s="14" t="s">
        <v>8129</v>
      </c>
      <c r="C4322" s="15">
        <v>45702</v>
      </c>
      <c r="D4322" s="15">
        <v>45703</v>
      </c>
      <c r="E4322" s="10" t="s">
        <v>168</v>
      </c>
      <c r="F4322" s="10" t="s">
        <v>447</v>
      </c>
      <c r="G4322" s="10" t="s">
        <v>448</v>
      </c>
      <c r="H4322" s="10" t="s">
        <v>22</v>
      </c>
      <c r="I4322" s="10" t="s">
        <v>23</v>
      </c>
      <c r="J4322" s="10" t="s">
        <v>2690</v>
      </c>
      <c r="K4322" s="10" t="s">
        <v>2318</v>
      </c>
      <c r="L4322" s="10">
        <v>20735</v>
      </c>
      <c r="M4322" s="10" t="s">
        <v>133</v>
      </c>
      <c r="N4322" s="10" t="str">
        <f>_xlfn.XLOOKUP($M:$M,People!$B:$B,People!A:A)</f>
        <v>Chuck Magee</v>
      </c>
      <c r="O4322" s="10" t="s">
        <v>5106</v>
      </c>
      <c r="P4322" s="10" t="str">
        <f>VLOOKUP(O4322,Products!$A:$E,3,FALSE)</f>
        <v>Staples</v>
      </c>
      <c r="Q4322" s="31">
        <f>INDEX(Products!$E:$E,MATCH(O4322,Products!$A:$A,0))</f>
        <v>0.25</v>
      </c>
      <c r="R4322" s="10" t="s">
        <v>41</v>
      </c>
      <c r="S4322" s="10" t="s">
        <v>61</v>
      </c>
      <c r="T4322" s="10" t="s">
        <v>5107</v>
      </c>
      <c r="U4322" s="12">
        <v>7.98</v>
      </c>
      <c r="V4322" s="12">
        <v>3</v>
      </c>
      <c r="W4322" s="12">
        <v>0</v>
      </c>
      <c r="X4322" s="12">
        <v>2.0747999999999998</v>
      </c>
    </row>
    <row r="4323" spans="1:24" ht="14" x14ac:dyDescent="0.3">
      <c r="A4323" s="9">
        <v>4319</v>
      </c>
      <c r="B4323" s="14" t="s">
        <v>8130</v>
      </c>
      <c r="C4323" s="15">
        <v>45702</v>
      </c>
      <c r="D4323" s="15">
        <v>45707</v>
      </c>
      <c r="E4323" s="10" t="s">
        <v>44</v>
      </c>
      <c r="F4323" s="10" t="s">
        <v>1790</v>
      </c>
      <c r="G4323" s="10" t="s">
        <v>1791</v>
      </c>
      <c r="H4323" s="10" t="s">
        <v>22</v>
      </c>
      <c r="I4323" s="10" t="s">
        <v>23</v>
      </c>
      <c r="J4323" s="10" t="s">
        <v>292</v>
      </c>
      <c r="K4323" s="10" t="s">
        <v>1294</v>
      </c>
      <c r="L4323" s="10">
        <v>39212</v>
      </c>
      <c r="M4323" s="10" t="s">
        <v>26</v>
      </c>
      <c r="N4323" s="10" t="str">
        <f>_xlfn.XLOOKUP($M:$M,People!$B:$B,People!A:A)</f>
        <v>Fred Suzuki</v>
      </c>
      <c r="O4323" s="10" t="s">
        <v>3165</v>
      </c>
      <c r="P4323" s="10" t="str">
        <f>VLOOKUP(O4323,Products!$A:$E,3,FALSE)</f>
        <v>Canon</v>
      </c>
      <c r="Q4323" s="31">
        <f>INDEX(Products!$E:$E,MATCH(O4323,Products!$A:$A,0))</f>
        <v>0.34</v>
      </c>
      <c r="R4323" s="10" t="s">
        <v>41</v>
      </c>
      <c r="S4323" s="10" t="s">
        <v>61</v>
      </c>
      <c r="T4323" s="10" t="s">
        <v>3166</v>
      </c>
      <c r="U4323" s="12">
        <v>264.18</v>
      </c>
      <c r="V4323" s="12">
        <v>7</v>
      </c>
      <c r="W4323" s="12">
        <v>0</v>
      </c>
      <c r="X4323" s="12">
        <v>68.686800000000005</v>
      </c>
    </row>
    <row r="4324" spans="1:24" ht="14" x14ac:dyDescent="0.3">
      <c r="A4324" s="9">
        <v>4320</v>
      </c>
      <c r="B4324" s="14" t="s">
        <v>8129</v>
      </c>
      <c r="C4324" s="15">
        <v>45702</v>
      </c>
      <c r="D4324" s="15">
        <v>45703</v>
      </c>
      <c r="E4324" s="10" t="s">
        <v>168</v>
      </c>
      <c r="F4324" s="10" t="s">
        <v>447</v>
      </c>
      <c r="G4324" s="10" t="s">
        <v>448</v>
      </c>
      <c r="H4324" s="10" t="s">
        <v>22</v>
      </c>
      <c r="I4324" s="10" t="s">
        <v>23</v>
      </c>
      <c r="J4324" s="10" t="s">
        <v>2690</v>
      </c>
      <c r="K4324" s="10" t="s">
        <v>2318</v>
      </c>
      <c r="L4324" s="10">
        <v>20735</v>
      </c>
      <c r="M4324" s="10" t="s">
        <v>133</v>
      </c>
      <c r="N4324" s="10" t="str">
        <f>_xlfn.XLOOKUP($M:$M,People!$B:$B,People!A:A)</f>
        <v>Chuck Magee</v>
      </c>
      <c r="O4324" s="10" t="s">
        <v>4645</v>
      </c>
      <c r="P4324" s="10" t="str">
        <f>VLOOKUP(O4324,Products!$A:$E,3,FALSE)</f>
        <v>Canon</v>
      </c>
      <c r="Q4324" s="31">
        <f>INDEX(Products!$E:$E,MATCH(O4324,Products!$A:$A,0))</f>
        <v>0.4</v>
      </c>
      <c r="R4324" s="10" t="s">
        <v>41</v>
      </c>
      <c r="S4324" s="10" t="s">
        <v>82</v>
      </c>
      <c r="T4324" s="10" t="s">
        <v>4646</v>
      </c>
      <c r="U4324" s="12">
        <v>4.7699999999999996</v>
      </c>
      <c r="V4324" s="12">
        <v>1</v>
      </c>
      <c r="W4324" s="12">
        <v>0</v>
      </c>
      <c r="X4324" s="12">
        <v>2.1464999999999996</v>
      </c>
    </row>
    <row r="4325" spans="1:24" ht="14" x14ac:dyDescent="0.3">
      <c r="A4325" s="9">
        <v>4321</v>
      </c>
      <c r="B4325" s="14" t="s">
        <v>8131</v>
      </c>
      <c r="C4325" s="15">
        <v>45703</v>
      </c>
      <c r="D4325" s="15">
        <v>45710</v>
      </c>
      <c r="E4325" s="10" t="s">
        <v>44</v>
      </c>
      <c r="F4325" s="10" t="s">
        <v>2184</v>
      </c>
      <c r="G4325" s="10" t="s">
        <v>2185</v>
      </c>
      <c r="H4325" s="10" t="s">
        <v>22</v>
      </c>
      <c r="I4325" s="10" t="s">
        <v>23</v>
      </c>
      <c r="J4325" s="10" t="s">
        <v>237</v>
      </c>
      <c r="K4325" s="10" t="s">
        <v>238</v>
      </c>
      <c r="L4325" s="10">
        <v>10009</v>
      </c>
      <c r="M4325" s="10" t="s">
        <v>133</v>
      </c>
      <c r="N4325" s="10" t="str">
        <f>_xlfn.XLOOKUP($M:$M,People!$B:$B,People!A:A)</f>
        <v>Chuck Magee</v>
      </c>
      <c r="O4325" s="10" t="s">
        <v>2900</v>
      </c>
      <c r="P4325" s="10" t="str">
        <f>VLOOKUP(O4325,Products!$A:$E,3,FALSE)</f>
        <v>Samsung</v>
      </c>
      <c r="Q4325" s="31">
        <f>INDEX(Products!$E:$E,MATCH(O4325,Products!$A:$A,0))</f>
        <v>0.33</v>
      </c>
      <c r="R4325" s="10" t="s">
        <v>41</v>
      </c>
      <c r="S4325" s="10" t="s">
        <v>68</v>
      </c>
      <c r="T4325" s="10" t="s">
        <v>2901</v>
      </c>
      <c r="U4325" s="12">
        <v>398.35199999999998</v>
      </c>
      <c r="V4325" s="12">
        <v>3</v>
      </c>
      <c r="W4325" s="12">
        <v>0.2</v>
      </c>
      <c r="X4325" s="12">
        <v>124.48499999999999</v>
      </c>
    </row>
    <row r="4326" spans="1:24" ht="14" x14ac:dyDescent="0.3">
      <c r="A4326" s="9">
        <v>4322</v>
      </c>
      <c r="B4326" s="14" t="s">
        <v>8131</v>
      </c>
      <c r="C4326" s="15">
        <v>45703</v>
      </c>
      <c r="D4326" s="15">
        <v>45710</v>
      </c>
      <c r="E4326" s="10" t="s">
        <v>44</v>
      </c>
      <c r="F4326" s="10" t="s">
        <v>2184</v>
      </c>
      <c r="G4326" s="10" t="s">
        <v>2185</v>
      </c>
      <c r="H4326" s="10" t="s">
        <v>22</v>
      </c>
      <c r="I4326" s="10" t="s">
        <v>23</v>
      </c>
      <c r="J4326" s="10" t="s">
        <v>237</v>
      </c>
      <c r="K4326" s="10" t="s">
        <v>238</v>
      </c>
      <c r="L4326" s="10">
        <v>10009</v>
      </c>
      <c r="M4326" s="10" t="s">
        <v>133</v>
      </c>
      <c r="N4326" s="10" t="str">
        <f>_xlfn.XLOOKUP($M:$M,People!$B:$B,People!A:A)</f>
        <v>Chuck Magee</v>
      </c>
      <c r="O4326" s="10" t="s">
        <v>239</v>
      </c>
      <c r="P4326" s="10" t="str">
        <f>VLOOKUP(O4326,Products!$A:$E,3,FALSE)</f>
        <v>Dell</v>
      </c>
      <c r="Q4326" s="31">
        <f>INDEX(Products!$E:$E,MATCH(O4326,Products!$A:$A,0))</f>
        <v>0.26</v>
      </c>
      <c r="R4326" s="10" t="s">
        <v>41</v>
      </c>
      <c r="S4326" s="10" t="s">
        <v>240</v>
      </c>
      <c r="T4326" s="10" t="s">
        <v>241</v>
      </c>
      <c r="U4326" s="12">
        <v>8.7200000000000006</v>
      </c>
      <c r="V4326" s="12">
        <v>4</v>
      </c>
      <c r="W4326" s="12">
        <v>0</v>
      </c>
      <c r="X4326" s="12">
        <v>3.5752000000000006</v>
      </c>
    </row>
    <row r="4327" spans="1:24" ht="14" x14ac:dyDescent="0.3">
      <c r="A4327" s="9">
        <v>4323</v>
      </c>
      <c r="B4327" s="14" t="s">
        <v>8132</v>
      </c>
      <c r="C4327" s="15">
        <v>45704</v>
      </c>
      <c r="D4327" s="15">
        <v>45708</v>
      </c>
      <c r="E4327" s="10" t="s">
        <v>44</v>
      </c>
      <c r="F4327" s="10" t="s">
        <v>3300</v>
      </c>
      <c r="G4327" s="10" t="s">
        <v>3301</v>
      </c>
      <c r="H4327" s="10" t="s">
        <v>22</v>
      </c>
      <c r="I4327" s="10" t="s">
        <v>23</v>
      </c>
      <c r="J4327" s="10" t="s">
        <v>956</v>
      </c>
      <c r="K4327" s="10" t="s">
        <v>691</v>
      </c>
      <c r="L4327" s="10">
        <v>7109</v>
      </c>
      <c r="M4327" s="10" t="s">
        <v>133</v>
      </c>
      <c r="N4327" s="10" t="str">
        <f>_xlfn.XLOOKUP($M:$M,People!$B:$B,People!A:A)</f>
        <v>Chuck Magee</v>
      </c>
      <c r="O4327" s="10" t="s">
        <v>5581</v>
      </c>
      <c r="P4327" s="10" t="str">
        <f>VLOOKUP(O4327,Products!$A:$E,3,FALSE)</f>
        <v>Canon</v>
      </c>
      <c r="Q4327" s="31">
        <f>INDEX(Products!$E:$E,MATCH(O4327,Products!$A:$A,0))</f>
        <v>0.34</v>
      </c>
      <c r="R4327" s="10" t="s">
        <v>28</v>
      </c>
      <c r="S4327" s="10" t="s">
        <v>32</v>
      </c>
      <c r="T4327" s="10" t="s">
        <v>5582</v>
      </c>
      <c r="U4327" s="12">
        <v>227.96</v>
      </c>
      <c r="V4327" s="12">
        <v>2</v>
      </c>
      <c r="W4327" s="12">
        <v>0</v>
      </c>
      <c r="X4327" s="12">
        <v>36.473600000000005</v>
      </c>
    </row>
    <row r="4328" spans="1:24" ht="14" x14ac:dyDescent="0.3">
      <c r="A4328" s="9">
        <v>4324</v>
      </c>
      <c r="B4328" s="14" t="s">
        <v>8133</v>
      </c>
      <c r="C4328" s="15">
        <v>45704</v>
      </c>
      <c r="D4328" s="15">
        <v>45708</v>
      </c>
      <c r="E4328" s="10" t="s">
        <v>44</v>
      </c>
      <c r="F4328" s="10" t="s">
        <v>3669</v>
      </c>
      <c r="G4328" s="10" t="s">
        <v>3670</v>
      </c>
      <c r="H4328" s="10" t="s">
        <v>22</v>
      </c>
      <c r="I4328" s="10" t="s">
        <v>23</v>
      </c>
      <c r="J4328" s="10" t="s">
        <v>237</v>
      </c>
      <c r="K4328" s="10" t="s">
        <v>238</v>
      </c>
      <c r="L4328" s="10">
        <v>10024</v>
      </c>
      <c r="M4328" s="10" t="s">
        <v>133</v>
      </c>
      <c r="N4328" s="10" t="str">
        <f>_xlfn.XLOOKUP($M:$M,People!$B:$B,People!A:A)</f>
        <v>Chuck Magee</v>
      </c>
      <c r="O4328" s="10" t="s">
        <v>5433</v>
      </c>
      <c r="P4328" s="10" t="str">
        <f>VLOOKUP(O4328,Products!$A:$E,3,FALSE)</f>
        <v>IKEA</v>
      </c>
      <c r="Q4328" s="31">
        <f>INDEX(Products!$E:$E,MATCH(O4328,Products!$A:$A,0))</f>
        <v>0.4</v>
      </c>
      <c r="R4328" s="10" t="s">
        <v>28</v>
      </c>
      <c r="S4328" s="10" t="s">
        <v>32</v>
      </c>
      <c r="T4328" s="10" t="s">
        <v>5434</v>
      </c>
      <c r="U4328" s="12">
        <v>326.64600000000002</v>
      </c>
      <c r="V4328" s="12">
        <v>3</v>
      </c>
      <c r="W4328" s="12">
        <v>0.1</v>
      </c>
      <c r="X4328" s="12">
        <v>39.923399999999994</v>
      </c>
    </row>
    <row r="4329" spans="1:24" ht="14" x14ac:dyDescent="0.3">
      <c r="A4329" s="9">
        <v>4325</v>
      </c>
      <c r="B4329" s="14" t="s">
        <v>8134</v>
      </c>
      <c r="C4329" s="15">
        <v>45704</v>
      </c>
      <c r="D4329" s="15">
        <v>45708</v>
      </c>
      <c r="E4329" s="10" t="s">
        <v>44</v>
      </c>
      <c r="F4329" s="10" t="s">
        <v>784</v>
      </c>
      <c r="G4329" s="10" t="s">
        <v>785</v>
      </c>
      <c r="H4329" s="10" t="s">
        <v>36</v>
      </c>
      <c r="I4329" s="10" t="s">
        <v>23</v>
      </c>
      <c r="J4329" s="10" t="s">
        <v>271</v>
      </c>
      <c r="K4329" s="10" t="s">
        <v>189</v>
      </c>
      <c r="L4329" s="10">
        <v>60623</v>
      </c>
      <c r="M4329" s="10" t="s">
        <v>95</v>
      </c>
      <c r="N4329" s="10" t="str">
        <f>_xlfn.XLOOKUP($M:$M,People!$B:$B,People!A:A)</f>
        <v>Roxanne Rodriguez</v>
      </c>
      <c r="O4329" s="10" t="s">
        <v>3698</v>
      </c>
      <c r="P4329" s="10" t="str">
        <f>VLOOKUP(O4329,Products!$A:$E,3,FALSE)</f>
        <v>Dell</v>
      </c>
      <c r="Q4329" s="31">
        <f>INDEX(Products!$E:$E,MATCH(O4329,Products!$A:$A,0))</f>
        <v>0.3</v>
      </c>
      <c r="R4329" s="10" t="s">
        <v>28</v>
      </c>
      <c r="S4329" s="10" t="s">
        <v>32</v>
      </c>
      <c r="T4329" s="10" t="s">
        <v>3699</v>
      </c>
      <c r="U4329" s="12">
        <v>62.957999999999998</v>
      </c>
      <c r="V4329" s="12">
        <v>3</v>
      </c>
      <c r="W4329" s="12">
        <v>0.3</v>
      </c>
      <c r="X4329" s="12">
        <v>-2.6981999999999999</v>
      </c>
    </row>
    <row r="4330" spans="1:24" ht="14" x14ac:dyDescent="0.3">
      <c r="A4330" s="9">
        <v>4326</v>
      </c>
      <c r="B4330" s="14" t="s">
        <v>8135</v>
      </c>
      <c r="C4330" s="15">
        <v>45704</v>
      </c>
      <c r="D4330" s="15">
        <v>45711</v>
      </c>
      <c r="E4330" s="10" t="s">
        <v>44</v>
      </c>
      <c r="F4330" s="10" t="s">
        <v>3733</v>
      </c>
      <c r="G4330" s="10" t="s">
        <v>3734</v>
      </c>
      <c r="H4330" s="10" t="s">
        <v>22</v>
      </c>
      <c r="I4330" s="10" t="s">
        <v>23</v>
      </c>
      <c r="J4330" s="10" t="s">
        <v>24</v>
      </c>
      <c r="K4330" s="10" t="s">
        <v>25</v>
      </c>
      <c r="L4330" s="10">
        <v>42420</v>
      </c>
      <c r="M4330" s="10" t="s">
        <v>26</v>
      </c>
      <c r="N4330" s="10" t="str">
        <f>_xlfn.XLOOKUP($M:$M,People!$B:$B,People!A:A)</f>
        <v>Fred Suzuki</v>
      </c>
      <c r="O4330" s="10" t="s">
        <v>486</v>
      </c>
      <c r="P4330" s="10" t="str">
        <f>VLOOKUP(O4330,Products!$A:$E,3,FALSE)</f>
        <v>Avery</v>
      </c>
      <c r="Q4330" s="31">
        <f>INDEX(Products!$E:$E,MATCH(O4330,Products!$A:$A,0))</f>
        <v>0.31</v>
      </c>
      <c r="R4330" s="10" t="s">
        <v>28</v>
      </c>
      <c r="S4330" s="10" t="s">
        <v>58</v>
      </c>
      <c r="T4330" s="10" t="s">
        <v>487</v>
      </c>
      <c r="U4330" s="12">
        <v>318.08</v>
      </c>
      <c r="V4330" s="12">
        <v>4</v>
      </c>
      <c r="W4330" s="12">
        <v>0</v>
      </c>
      <c r="X4330" s="12">
        <v>34.988799999999969</v>
      </c>
    </row>
    <row r="4331" spans="1:24" ht="14" x14ac:dyDescent="0.3">
      <c r="A4331" s="9">
        <v>4327</v>
      </c>
      <c r="B4331" s="14" t="s">
        <v>8134</v>
      </c>
      <c r="C4331" s="15">
        <v>45704</v>
      </c>
      <c r="D4331" s="15">
        <v>45708</v>
      </c>
      <c r="E4331" s="10" t="s">
        <v>44</v>
      </c>
      <c r="F4331" s="10" t="s">
        <v>784</v>
      </c>
      <c r="G4331" s="10" t="s">
        <v>785</v>
      </c>
      <c r="H4331" s="10" t="s">
        <v>36</v>
      </c>
      <c r="I4331" s="10" t="s">
        <v>23</v>
      </c>
      <c r="J4331" s="10" t="s">
        <v>271</v>
      </c>
      <c r="K4331" s="10" t="s">
        <v>189</v>
      </c>
      <c r="L4331" s="10">
        <v>60623</v>
      </c>
      <c r="M4331" s="10" t="s">
        <v>95</v>
      </c>
      <c r="N4331" s="10" t="str">
        <f>_xlfn.XLOOKUP($M:$M,People!$B:$B,People!A:A)</f>
        <v>Roxanne Rodriguez</v>
      </c>
      <c r="O4331" s="10" t="s">
        <v>3696</v>
      </c>
      <c r="P4331" s="10" t="str">
        <f>VLOOKUP(O4331,Products!$A:$E,3,FALSE)</f>
        <v>Samsung</v>
      </c>
      <c r="Q4331" s="31">
        <f>INDEX(Products!$E:$E,MATCH(O4331,Products!$A:$A,0))</f>
        <v>0.25</v>
      </c>
      <c r="R4331" s="10" t="s">
        <v>41</v>
      </c>
      <c r="S4331" s="10" t="s">
        <v>71</v>
      </c>
      <c r="T4331" s="10" t="s">
        <v>3697</v>
      </c>
      <c r="U4331" s="12">
        <v>92.063999999999979</v>
      </c>
      <c r="V4331" s="12">
        <v>6</v>
      </c>
      <c r="W4331" s="12">
        <v>0.8</v>
      </c>
      <c r="X4331" s="12">
        <v>-225.55680000000007</v>
      </c>
    </row>
    <row r="4332" spans="1:24" ht="14" x14ac:dyDescent="0.3">
      <c r="A4332" s="9">
        <v>4328</v>
      </c>
      <c r="B4332" s="14" t="s">
        <v>8135</v>
      </c>
      <c r="C4332" s="15">
        <v>45704</v>
      </c>
      <c r="D4332" s="15">
        <v>45711</v>
      </c>
      <c r="E4332" s="10" t="s">
        <v>44</v>
      </c>
      <c r="F4332" s="10" t="s">
        <v>3733</v>
      </c>
      <c r="G4332" s="10" t="s">
        <v>3734</v>
      </c>
      <c r="H4332" s="10" t="s">
        <v>22</v>
      </c>
      <c r="I4332" s="10" t="s">
        <v>23</v>
      </c>
      <c r="J4332" s="10" t="s">
        <v>24</v>
      </c>
      <c r="K4332" s="10" t="s">
        <v>25</v>
      </c>
      <c r="L4332" s="10">
        <v>42420</v>
      </c>
      <c r="M4332" s="10" t="s">
        <v>26</v>
      </c>
      <c r="N4332" s="10" t="str">
        <f>_xlfn.XLOOKUP($M:$M,People!$B:$B,People!A:A)</f>
        <v>Fred Suzuki</v>
      </c>
      <c r="O4332" s="10" t="s">
        <v>1128</v>
      </c>
      <c r="P4332" s="10" t="str">
        <f>VLOOKUP(O4332,Products!$A:$E,3,FALSE)</f>
        <v>Avery</v>
      </c>
      <c r="Q4332" s="31">
        <f>INDEX(Products!$E:$E,MATCH(O4332,Products!$A:$A,0))</f>
        <v>0.35</v>
      </c>
      <c r="R4332" s="10" t="s">
        <v>41</v>
      </c>
      <c r="S4332" s="10" t="s">
        <v>68</v>
      </c>
      <c r="T4332" s="10" t="s">
        <v>1129</v>
      </c>
      <c r="U4332" s="12">
        <v>5.8</v>
      </c>
      <c r="V4332" s="12">
        <v>1</v>
      </c>
      <c r="W4332" s="12">
        <v>0</v>
      </c>
      <c r="X4332" s="12">
        <v>2.61</v>
      </c>
    </row>
    <row r="4333" spans="1:24" ht="14" x14ac:dyDescent="0.3">
      <c r="A4333" s="9">
        <v>4329</v>
      </c>
      <c r="B4333" s="14" t="s">
        <v>8134</v>
      </c>
      <c r="C4333" s="15">
        <v>45704</v>
      </c>
      <c r="D4333" s="15">
        <v>45708</v>
      </c>
      <c r="E4333" s="10" t="s">
        <v>44</v>
      </c>
      <c r="F4333" s="10" t="s">
        <v>784</v>
      </c>
      <c r="G4333" s="10" t="s">
        <v>785</v>
      </c>
      <c r="H4333" s="10" t="s">
        <v>36</v>
      </c>
      <c r="I4333" s="10" t="s">
        <v>23</v>
      </c>
      <c r="J4333" s="10" t="s">
        <v>271</v>
      </c>
      <c r="K4333" s="10" t="s">
        <v>189</v>
      </c>
      <c r="L4333" s="10">
        <v>60623</v>
      </c>
      <c r="M4333" s="10" t="s">
        <v>95</v>
      </c>
      <c r="N4333" s="10" t="str">
        <f>_xlfn.XLOOKUP($M:$M,People!$B:$B,People!A:A)</f>
        <v>Roxanne Rodriguez</v>
      </c>
      <c r="O4333" s="10" t="s">
        <v>239</v>
      </c>
      <c r="P4333" s="10" t="str">
        <f>VLOOKUP(O4333,Products!$A:$E,3,FALSE)</f>
        <v>Dell</v>
      </c>
      <c r="Q4333" s="31">
        <f>INDEX(Products!$E:$E,MATCH(O4333,Products!$A:$A,0))</f>
        <v>0.26</v>
      </c>
      <c r="R4333" s="10" t="s">
        <v>41</v>
      </c>
      <c r="S4333" s="10" t="s">
        <v>240</v>
      </c>
      <c r="T4333" s="10" t="s">
        <v>241</v>
      </c>
      <c r="U4333" s="12">
        <v>6.9760000000000009</v>
      </c>
      <c r="V4333" s="12">
        <v>4</v>
      </c>
      <c r="W4333" s="12">
        <v>0.2</v>
      </c>
      <c r="X4333" s="12">
        <v>1.8312000000000004</v>
      </c>
    </row>
    <row r="4334" spans="1:24" ht="14" x14ac:dyDescent="0.3">
      <c r="A4334" s="9">
        <v>4330</v>
      </c>
      <c r="B4334" s="14" t="s">
        <v>8134</v>
      </c>
      <c r="C4334" s="15">
        <v>45704</v>
      </c>
      <c r="D4334" s="15">
        <v>45708</v>
      </c>
      <c r="E4334" s="10" t="s">
        <v>44</v>
      </c>
      <c r="F4334" s="10" t="s">
        <v>784</v>
      </c>
      <c r="G4334" s="10" t="s">
        <v>785</v>
      </c>
      <c r="H4334" s="10" t="s">
        <v>36</v>
      </c>
      <c r="I4334" s="10" t="s">
        <v>23</v>
      </c>
      <c r="J4334" s="10" t="s">
        <v>271</v>
      </c>
      <c r="K4334" s="10" t="s">
        <v>189</v>
      </c>
      <c r="L4334" s="10">
        <v>60623</v>
      </c>
      <c r="M4334" s="10" t="s">
        <v>95</v>
      </c>
      <c r="N4334" s="10" t="str">
        <f>_xlfn.XLOOKUP($M:$M,People!$B:$B,People!A:A)</f>
        <v>Roxanne Rodriguez</v>
      </c>
      <c r="O4334" s="10" t="s">
        <v>3700</v>
      </c>
      <c r="P4334" s="10" t="str">
        <f>VLOOKUP(O4334,Products!$A:$E,3,FALSE)</f>
        <v>HP</v>
      </c>
      <c r="Q4334" s="31">
        <f>INDEX(Products!$E:$E,MATCH(O4334,Products!$A:$A,0))</f>
        <v>0.25</v>
      </c>
      <c r="R4334" s="10" t="s">
        <v>41</v>
      </c>
      <c r="S4334" s="10" t="s">
        <v>82</v>
      </c>
      <c r="T4334" s="10" t="s">
        <v>3701</v>
      </c>
      <c r="U4334" s="12">
        <v>5.1840000000000011</v>
      </c>
      <c r="V4334" s="12">
        <v>1</v>
      </c>
      <c r="W4334" s="12">
        <v>0.2</v>
      </c>
      <c r="X4334" s="12">
        <v>1.8144</v>
      </c>
    </row>
    <row r="4335" spans="1:24" ht="14" x14ac:dyDescent="0.3">
      <c r="A4335" s="9">
        <v>4331</v>
      </c>
      <c r="B4335" s="14" t="s">
        <v>8133</v>
      </c>
      <c r="C4335" s="15">
        <v>45704</v>
      </c>
      <c r="D4335" s="15">
        <v>45708</v>
      </c>
      <c r="E4335" s="10" t="s">
        <v>44</v>
      </c>
      <c r="F4335" s="10" t="s">
        <v>3669</v>
      </c>
      <c r="G4335" s="10" t="s">
        <v>3670</v>
      </c>
      <c r="H4335" s="10" t="s">
        <v>22</v>
      </c>
      <c r="I4335" s="10" t="s">
        <v>23</v>
      </c>
      <c r="J4335" s="10" t="s">
        <v>237</v>
      </c>
      <c r="K4335" s="10" t="s">
        <v>238</v>
      </c>
      <c r="L4335" s="10">
        <v>10024</v>
      </c>
      <c r="M4335" s="10" t="s">
        <v>133</v>
      </c>
      <c r="N4335" s="10" t="str">
        <f>_xlfn.XLOOKUP($M:$M,People!$B:$B,People!A:A)</f>
        <v>Chuck Magee</v>
      </c>
      <c r="O4335" s="10" t="s">
        <v>890</v>
      </c>
      <c r="P4335" s="10" t="str">
        <f>VLOOKUP(O4335,Products!$A:$E,3,FALSE)</f>
        <v>Canon</v>
      </c>
      <c r="Q4335" s="31">
        <f>INDEX(Products!$E:$E,MATCH(O4335,Products!$A:$A,0))</f>
        <v>0.26</v>
      </c>
      <c r="R4335" s="10" t="s">
        <v>64</v>
      </c>
      <c r="S4335" s="10" t="s">
        <v>144</v>
      </c>
      <c r="T4335" s="10" t="s">
        <v>891</v>
      </c>
      <c r="U4335" s="12">
        <v>89.97</v>
      </c>
      <c r="V4335" s="12">
        <v>3</v>
      </c>
      <c r="W4335" s="12">
        <v>0</v>
      </c>
      <c r="X4335" s="12">
        <v>39.586800000000011</v>
      </c>
    </row>
    <row r="4336" spans="1:24" ht="14" x14ac:dyDescent="0.3">
      <c r="A4336" s="9">
        <v>4332</v>
      </c>
      <c r="B4336" s="14" t="s">
        <v>8136</v>
      </c>
      <c r="C4336" s="15">
        <v>45707</v>
      </c>
      <c r="D4336" s="15">
        <v>45712</v>
      </c>
      <c r="E4336" s="10" t="s">
        <v>44</v>
      </c>
      <c r="F4336" s="10" t="s">
        <v>1620</v>
      </c>
      <c r="G4336" s="10" t="s">
        <v>1621</v>
      </c>
      <c r="H4336" s="10" t="s">
        <v>22</v>
      </c>
      <c r="I4336" s="10" t="s">
        <v>23</v>
      </c>
      <c r="J4336" s="10" t="s">
        <v>237</v>
      </c>
      <c r="K4336" s="10" t="s">
        <v>238</v>
      </c>
      <c r="L4336" s="10">
        <v>10035</v>
      </c>
      <c r="M4336" s="10" t="s">
        <v>133</v>
      </c>
      <c r="N4336" s="10" t="str">
        <f>_xlfn.XLOOKUP($M:$M,People!$B:$B,People!A:A)</f>
        <v>Chuck Magee</v>
      </c>
      <c r="O4336" s="10" t="s">
        <v>2138</v>
      </c>
      <c r="P4336" s="10" t="str">
        <f>VLOOKUP(O4336,Products!$A:$E,3,FALSE)</f>
        <v>Logitech</v>
      </c>
      <c r="Q4336" s="31">
        <f>INDEX(Products!$E:$E,MATCH(O4336,Products!$A:$A,0))</f>
        <v>0.31</v>
      </c>
      <c r="R4336" s="10" t="s">
        <v>28</v>
      </c>
      <c r="S4336" s="10" t="s">
        <v>58</v>
      </c>
      <c r="T4336" s="10" t="s">
        <v>2139</v>
      </c>
      <c r="U4336" s="12">
        <v>44.46</v>
      </c>
      <c r="V4336" s="12">
        <v>2</v>
      </c>
      <c r="W4336" s="12">
        <v>0</v>
      </c>
      <c r="X4336" s="12">
        <v>14.671799999999998</v>
      </c>
    </row>
    <row r="4337" spans="1:24" ht="14" x14ac:dyDescent="0.3">
      <c r="A4337" s="9">
        <v>4333</v>
      </c>
      <c r="B4337" s="14" t="s">
        <v>8137</v>
      </c>
      <c r="C4337" s="15">
        <v>45707</v>
      </c>
      <c r="D4337" s="15">
        <v>45711</v>
      </c>
      <c r="E4337" s="10" t="s">
        <v>19</v>
      </c>
      <c r="F4337" s="10" t="s">
        <v>2238</v>
      </c>
      <c r="G4337" s="10" t="s">
        <v>2239</v>
      </c>
      <c r="H4337" s="10" t="s">
        <v>36</v>
      </c>
      <c r="I4337" s="10" t="s">
        <v>23</v>
      </c>
      <c r="J4337" s="10" t="s">
        <v>1025</v>
      </c>
      <c r="K4337" s="10" t="s">
        <v>238</v>
      </c>
      <c r="L4337" s="10">
        <v>11561</v>
      </c>
      <c r="M4337" s="10" t="s">
        <v>133</v>
      </c>
      <c r="N4337" s="10" t="str">
        <f>_xlfn.XLOOKUP($M:$M,People!$B:$B,People!A:A)</f>
        <v>Chuck Magee</v>
      </c>
      <c r="O4337" s="10" t="s">
        <v>2815</v>
      </c>
      <c r="P4337" s="10" t="str">
        <f>VLOOKUP(O4337,Products!$A:$E,3,FALSE)</f>
        <v>HP</v>
      </c>
      <c r="Q4337" s="31">
        <f>INDEX(Products!$E:$E,MATCH(O4337,Products!$A:$A,0))</f>
        <v>0.35</v>
      </c>
      <c r="R4337" s="10" t="s">
        <v>41</v>
      </c>
      <c r="S4337" s="10" t="s">
        <v>42</v>
      </c>
      <c r="T4337" s="10" t="s">
        <v>2816</v>
      </c>
      <c r="U4337" s="12">
        <v>8.67</v>
      </c>
      <c r="V4337" s="12">
        <v>3</v>
      </c>
      <c r="W4337" s="12">
        <v>0</v>
      </c>
      <c r="X4337" s="12">
        <v>4.0749000000000004</v>
      </c>
    </row>
    <row r="4338" spans="1:24" ht="14" x14ac:dyDescent="0.3">
      <c r="A4338" s="9">
        <v>4334</v>
      </c>
      <c r="B4338" s="14" t="s">
        <v>8138</v>
      </c>
      <c r="C4338" s="15">
        <v>45707</v>
      </c>
      <c r="D4338" s="15">
        <v>45710</v>
      </c>
      <c r="E4338" s="10" t="s">
        <v>19</v>
      </c>
      <c r="F4338" s="10" t="s">
        <v>1620</v>
      </c>
      <c r="G4338" s="10" t="s">
        <v>1621</v>
      </c>
      <c r="H4338" s="10" t="s">
        <v>22</v>
      </c>
      <c r="I4338" s="10" t="s">
        <v>23</v>
      </c>
      <c r="J4338" s="10" t="s">
        <v>114</v>
      </c>
      <c r="K4338" s="10" t="s">
        <v>38</v>
      </c>
      <c r="L4338" s="10">
        <v>94109</v>
      </c>
      <c r="M4338" s="10" t="s">
        <v>39</v>
      </c>
      <c r="N4338" s="10" t="str">
        <f>_xlfn.XLOOKUP($M:$M,People!$B:$B,People!A:A)</f>
        <v>Sadie Pawthorne</v>
      </c>
      <c r="O4338" s="10" t="s">
        <v>501</v>
      </c>
      <c r="P4338" s="10" t="str">
        <f>VLOOKUP(O4338,Products!$A:$E,3,FALSE)</f>
        <v>Office Depot</v>
      </c>
      <c r="Q4338" s="31">
        <f>INDEX(Products!$E:$E,MATCH(O4338,Products!$A:$A,0))</f>
        <v>0.4</v>
      </c>
      <c r="R4338" s="10" t="s">
        <v>41</v>
      </c>
      <c r="S4338" s="10" t="s">
        <v>82</v>
      </c>
      <c r="T4338" s="10" t="s">
        <v>502</v>
      </c>
      <c r="U4338" s="12">
        <v>70.88</v>
      </c>
      <c r="V4338" s="12">
        <v>2</v>
      </c>
      <c r="W4338" s="12">
        <v>0</v>
      </c>
      <c r="X4338" s="12">
        <v>33.313599999999994</v>
      </c>
    </row>
    <row r="4339" spans="1:24" ht="14" x14ac:dyDescent="0.3">
      <c r="A4339" s="9">
        <v>4335</v>
      </c>
      <c r="B4339" s="14" t="s">
        <v>8136</v>
      </c>
      <c r="C4339" s="15">
        <v>45707</v>
      </c>
      <c r="D4339" s="15">
        <v>45712</v>
      </c>
      <c r="E4339" s="10" t="s">
        <v>44</v>
      </c>
      <c r="F4339" s="10" t="s">
        <v>1620</v>
      </c>
      <c r="G4339" s="10" t="s">
        <v>1621</v>
      </c>
      <c r="H4339" s="10" t="s">
        <v>22</v>
      </c>
      <c r="I4339" s="10" t="s">
        <v>23</v>
      </c>
      <c r="J4339" s="10" t="s">
        <v>237</v>
      </c>
      <c r="K4339" s="10" t="s">
        <v>238</v>
      </c>
      <c r="L4339" s="10">
        <v>10035</v>
      </c>
      <c r="M4339" s="10" t="s">
        <v>133</v>
      </c>
      <c r="N4339" s="10" t="str">
        <f>_xlfn.XLOOKUP($M:$M,People!$B:$B,People!A:A)</f>
        <v>Chuck Magee</v>
      </c>
      <c r="O4339" s="10" t="s">
        <v>1537</v>
      </c>
      <c r="P4339" s="10" t="str">
        <f>VLOOKUP(O4339,Products!$A:$E,3,FALSE)</f>
        <v>Office Depot</v>
      </c>
      <c r="Q4339" s="31">
        <f>INDEX(Products!$E:$E,MATCH(O4339,Products!$A:$A,0))</f>
        <v>0.36</v>
      </c>
      <c r="R4339" s="10" t="s">
        <v>41</v>
      </c>
      <c r="S4339" s="10" t="s">
        <v>53</v>
      </c>
      <c r="T4339" s="10" t="s">
        <v>1538</v>
      </c>
      <c r="U4339" s="12">
        <v>242.94</v>
      </c>
      <c r="V4339" s="12">
        <v>3</v>
      </c>
      <c r="W4339" s="12">
        <v>0</v>
      </c>
      <c r="X4339" s="12">
        <v>9.7175999999999902</v>
      </c>
    </row>
    <row r="4340" spans="1:24" ht="14" x14ac:dyDescent="0.3">
      <c r="A4340" s="9">
        <v>4336</v>
      </c>
      <c r="B4340" s="14" t="s">
        <v>8137</v>
      </c>
      <c r="C4340" s="15">
        <v>45707</v>
      </c>
      <c r="D4340" s="15">
        <v>45711</v>
      </c>
      <c r="E4340" s="10" t="s">
        <v>19</v>
      </c>
      <c r="F4340" s="10" t="s">
        <v>2238</v>
      </c>
      <c r="G4340" s="10" t="s">
        <v>2239</v>
      </c>
      <c r="H4340" s="10" t="s">
        <v>36</v>
      </c>
      <c r="I4340" s="10" t="s">
        <v>23</v>
      </c>
      <c r="J4340" s="10" t="s">
        <v>1025</v>
      </c>
      <c r="K4340" s="10" t="s">
        <v>238</v>
      </c>
      <c r="L4340" s="10">
        <v>11561</v>
      </c>
      <c r="M4340" s="10" t="s">
        <v>133</v>
      </c>
      <c r="N4340" s="10" t="str">
        <f>_xlfn.XLOOKUP($M:$M,People!$B:$B,People!A:A)</f>
        <v>Chuck Magee</v>
      </c>
      <c r="O4340" s="10" t="s">
        <v>4029</v>
      </c>
      <c r="P4340" s="10" t="str">
        <f>VLOOKUP(O4340,Products!$A:$E,3,FALSE)</f>
        <v>Office Depot</v>
      </c>
      <c r="Q4340" s="31">
        <f>INDEX(Products!$E:$E,MATCH(O4340,Products!$A:$A,0))</f>
        <v>0.36</v>
      </c>
      <c r="R4340" s="10" t="s">
        <v>41</v>
      </c>
      <c r="S4340" s="10" t="s">
        <v>510</v>
      </c>
      <c r="T4340" s="10" t="s">
        <v>4030</v>
      </c>
      <c r="U4340" s="12">
        <v>25.71</v>
      </c>
      <c r="V4340" s="12">
        <v>3</v>
      </c>
      <c r="W4340" s="12">
        <v>0</v>
      </c>
      <c r="X4340" s="12">
        <v>6.6846000000000005</v>
      </c>
    </row>
    <row r="4341" spans="1:24" ht="14" x14ac:dyDescent="0.3">
      <c r="A4341" s="9">
        <v>4337</v>
      </c>
      <c r="B4341" s="14" t="s">
        <v>8139</v>
      </c>
      <c r="C4341" s="15">
        <v>45708</v>
      </c>
      <c r="D4341" s="15">
        <v>45715</v>
      </c>
      <c r="E4341" s="10" t="s">
        <v>44</v>
      </c>
      <c r="F4341" s="10" t="s">
        <v>866</v>
      </c>
      <c r="G4341" s="10" t="s">
        <v>867</v>
      </c>
      <c r="H4341" s="10" t="s">
        <v>22</v>
      </c>
      <c r="I4341" s="10" t="s">
        <v>23</v>
      </c>
      <c r="J4341" s="10" t="s">
        <v>4406</v>
      </c>
      <c r="K4341" s="10" t="s">
        <v>298</v>
      </c>
      <c r="L4341" s="10">
        <v>37211</v>
      </c>
      <c r="M4341" s="10" t="s">
        <v>26</v>
      </c>
      <c r="N4341" s="10" t="str">
        <f>_xlfn.XLOOKUP($M:$M,People!$B:$B,People!A:A)</f>
        <v>Fred Suzuki</v>
      </c>
      <c r="O4341" s="10" t="s">
        <v>4941</v>
      </c>
      <c r="P4341" s="10" t="str">
        <f>VLOOKUP(O4341,Products!$A:$E,3,FALSE)</f>
        <v>IKEA</v>
      </c>
      <c r="Q4341" s="31">
        <f>INDEX(Products!$E:$E,MATCH(O4341,Products!$A:$A,0))</f>
        <v>0.4</v>
      </c>
      <c r="R4341" s="10" t="s">
        <v>41</v>
      </c>
      <c r="S4341" s="10" t="s">
        <v>82</v>
      </c>
      <c r="T4341" s="10" t="s">
        <v>4942</v>
      </c>
      <c r="U4341" s="12">
        <v>16.496000000000002</v>
      </c>
      <c r="V4341" s="12">
        <v>2</v>
      </c>
      <c r="W4341" s="12">
        <v>0.2</v>
      </c>
      <c r="X4341" s="12">
        <v>5.5673999999999992</v>
      </c>
    </row>
    <row r="4342" spans="1:24" ht="14" x14ac:dyDescent="0.3">
      <c r="A4342" s="9">
        <v>4338</v>
      </c>
      <c r="B4342" s="14" t="s">
        <v>8140</v>
      </c>
      <c r="C4342" s="15">
        <v>45709</v>
      </c>
      <c r="D4342" s="15">
        <v>45714</v>
      </c>
      <c r="E4342" s="10" t="s">
        <v>44</v>
      </c>
      <c r="F4342" s="10" t="s">
        <v>2081</v>
      </c>
      <c r="G4342" s="10" t="s">
        <v>2082</v>
      </c>
      <c r="H4342" s="10" t="s">
        <v>36</v>
      </c>
      <c r="I4342" s="10" t="s">
        <v>23</v>
      </c>
      <c r="J4342" s="10" t="s">
        <v>2004</v>
      </c>
      <c r="K4342" s="10" t="s">
        <v>238</v>
      </c>
      <c r="L4342" s="10">
        <v>11572</v>
      </c>
      <c r="M4342" s="10" t="s">
        <v>133</v>
      </c>
      <c r="N4342" s="10" t="str">
        <f>_xlfn.XLOOKUP($M:$M,People!$B:$B,People!A:A)</f>
        <v>Chuck Magee</v>
      </c>
      <c r="O4342" s="10" t="s">
        <v>376</v>
      </c>
      <c r="P4342" s="10" t="str">
        <f>VLOOKUP(O4342,Products!$A:$E,3,FALSE)</f>
        <v>IKEA</v>
      </c>
      <c r="Q4342" s="31">
        <f>INDEX(Products!$E:$E,MATCH(O4342,Products!$A:$A,0))</f>
        <v>0.36</v>
      </c>
      <c r="R4342" s="10" t="s">
        <v>28</v>
      </c>
      <c r="S4342" s="10" t="s">
        <v>58</v>
      </c>
      <c r="T4342" s="10" t="s">
        <v>377</v>
      </c>
      <c r="U4342" s="12">
        <v>68.949999999999989</v>
      </c>
      <c r="V4342" s="12">
        <v>5</v>
      </c>
      <c r="W4342" s="12">
        <v>0</v>
      </c>
      <c r="X4342" s="12">
        <v>28.959000000000003</v>
      </c>
    </row>
    <row r="4343" spans="1:24" ht="14" x14ac:dyDescent="0.3">
      <c r="A4343" s="9">
        <v>4339</v>
      </c>
      <c r="B4343" s="14" t="s">
        <v>8141</v>
      </c>
      <c r="C4343" s="15">
        <v>45709</v>
      </c>
      <c r="D4343" s="15">
        <v>45710</v>
      </c>
      <c r="E4343" s="10" t="s">
        <v>168</v>
      </c>
      <c r="F4343" s="10" t="s">
        <v>784</v>
      </c>
      <c r="G4343" s="10" t="s">
        <v>785</v>
      </c>
      <c r="H4343" s="10" t="s">
        <v>36</v>
      </c>
      <c r="I4343" s="10" t="s">
        <v>23</v>
      </c>
      <c r="J4343" s="10" t="s">
        <v>237</v>
      </c>
      <c r="K4343" s="10" t="s">
        <v>238</v>
      </c>
      <c r="L4343" s="10">
        <v>10011</v>
      </c>
      <c r="M4343" s="10" t="s">
        <v>133</v>
      </c>
      <c r="N4343" s="10" t="str">
        <f>_xlfn.XLOOKUP($M:$M,People!$B:$B,People!A:A)</f>
        <v>Chuck Magee</v>
      </c>
      <c r="O4343" s="10" t="s">
        <v>963</v>
      </c>
      <c r="P4343" s="10" t="str">
        <f>VLOOKUP(O4343,Products!$A:$E,3,FALSE)</f>
        <v>Logitech</v>
      </c>
      <c r="Q4343" s="31">
        <f>INDEX(Products!$E:$E,MATCH(O4343,Products!$A:$A,0))</f>
        <v>0.39</v>
      </c>
      <c r="R4343" s="10" t="s">
        <v>28</v>
      </c>
      <c r="S4343" s="10" t="s">
        <v>58</v>
      </c>
      <c r="T4343" s="10" t="s">
        <v>964</v>
      </c>
      <c r="U4343" s="12">
        <v>135.79999999999998</v>
      </c>
      <c r="V4343" s="12">
        <v>7</v>
      </c>
      <c r="W4343" s="12">
        <v>0</v>
      </c>
      <c r="X4343" s="12">
        <v>66.541999999999987</v>
      </c>
    </row>
    <row r="4344" spans="1:24" ht="14" x14ac:dyDescent="0.3">
      <c r="A4344" s="9">
        <v>4340</v>
      </c>
      <c r="B4344" s="14" t="s">
        <v>8142</v>
      </c>
      <c r="C4344" s="15">
        <v>45709</v>
      </c>
      <c r="D4344" s="15">
        <v>45714</v>
      </c>
      <c r="E4344" s="10" t="s">
        <v>19</v>
      </c>
      <c r="F4344" s="10" t="s">
        <v>4453</v>
      </c>
      <c r="G4344" s="10" t="s">
        <v>4454</v>
      </c>
      <c r="H4344" s="10" t="s">
        <v>36</v>
      </c>
      <c r="I4344" s="10" t="s">
        <v>23</v>
      </c>
      <c r="J4344" s="10" t="s">
        <v>37</v>
      </c>
      <c r="K4344" s="10" t="s">
        <v>38</v>
      </c>
      <c r="L4344" s="10">
        <v>90032</v>
      </c>
      <c r="M4344" s="10" t="s">
        <v>39</v>
      </c>
      <c r="N4344" s="10" t="str">
        <f>_xlfn.XLOOKUP($M:$M,People!$B:$B,People!A:A)</f>
        <v>Sadie Pawthorne</v>
      </c>
      <c r="O4344" s="10" t="s">
        <v>4677</v>
      </c>
      <c r="P4344" s="10" t="str">
        <f>VLOOKUP(O4344,Products!$A:$E,3,FALSE)</f>
        <v>Staples</v>
      </c>
      <c r="Q4344" s="31">
        <f>INDEX(Products!$E:$E,MATCH(O4344,Products!$A:$A,0))</f>
        <v>0.25</v>
      </c>
      <c r="R4344" s="10" t="s">
        <v>41</v>
      </c>
      <c r="S4344" s="10" t="s">
        <v>68</v>
      </c>
      <c r="T4344" s="10" t="s">
        <v>4678</v>
      </c>
      <c r="U4344" s="12">
        <v>18.559999999999999</v>
      </c>
      <c r="V4344" s="12">
        <v>4</v>
      </c>
      <c r="W4344" s="12">
        <v>0.2</v>
      </c>
      <c r="X4344" s="12">
        <v>6.4959999999999996</v>
      </c>
    </row>
    <row r="4345" spans="1:24" ht="14" x14ac:dyDescent="0.3">
      <c r="A4345" s="9">
        <v>4341</v>
      </c>
      <c r="B4345" s="14" t="s">
        <v>8143</v>
      </c>
      <c r="C4345" s="15">
        <v>45709</v>
      </c>
      <c r="D4345" s="15">
        <v>45713</v>
      </c>
      <c r="E4345" s="10" t="s">
        <v>44</v>
      </c>
      <c r="F4345" s="10" t="s">
        <v>5821</v>
      </c>
      <c r="G4345" s="10" t="s">
        <v>5822</v>
      </c>
      <c r="H4345" s="10" t="s">
        <v>92</v>
      </c>
      <c r="I4345" s="10" t="s">
        <v>23</v>
      </c>
      <c r="J4345" s="10" t="s">
        <v>788</v>
      </c>
      <c r="K4345" s="10" t="s">
        <v>48</v>
      </c>
      <c r="L4345" s="10">
        <v>33614</v>
      </c>
      <c r="M4345" s="10" t="s">
        <v>26</v>
      </c>
      <c r="N4345" s="10" t="str">
        <f>_xlfn.XLOOKUP($M:$M,People!$B:$B,People!A:A)</f>
        <v>Fred Suzuki</v>
      </c>
      <c r="O4345" s="10" t="s">
        <v>2970</v>
      </c>
      <c r="P4345" s="10" t="str">
        <f>VLOOKUP(O4345,Products!$A:$E,3,FALSE)</f>
        <v>Canon</v>
      </c>
      <c r="Q4345" s="31">
        <f>INDEX(Products!$E:$E,MATCH(O4345,Products!$A:$A,0))</f>
        <v>0.28000000000000003</v>
      </c>
      <c r="R4345" s="10" t="s">
        <v>41</v>
      </c>
      <c r="S4345" s="10" t="s">
        <v>68</v>
      </c>
      <c r="T4345" s="10" t="s">
        <v>2971</v>
      </c>
      <c r="U4345" s="12">
        <v>34.860000000000007</v>
      </c>
      <c r="V4345" s="12">
        <v>2</v>
      </c>
      <c r="W4345" s="12">
        <v>0.7</v>
      </c>
      <c r="X4345" s="12">
        <v>-26.726000000000006</v>
      </c>
    </row>
    <row r="4346" spans="1:24" ht="14" x14ac:dyDescent="0.3">
      <c r="A4346" s="9">
        <v>4342</v>
      </c>
      <c r="B4346" s="14" t="s">
        <v>8142</v>
      </c>
      <c r="C4346" s="15">
        <v>45709</v>
      </c>
      <c r="D4346" s="15">
        <v>45714</v>
      </c>
      <c r="E4346" s="10" t="s">
        <v>19</v>
      </c>
      <c r="F4346" s="10" t="s">
        <v>4453</v>
      </c>
      <c r="G4346" s="10" t="s">
        <v>4454</v>
      </c>
      <c r="H4346" s="10" t="s">
        <v>36</v>
      </c>
      <c r="I4346" s="10" t="s">
        <v>23</v>
      </c>
      <c r="J4346" s="10" t="s">
        <v>37</v>
      </c>
      <c r="K4346" s="10" t="s">
        <v>38</v>
      </c>
      <c r="L4346" s="10">
        <v>90032</v>
      </c>
      <c r="M4346" s="10" t="s">
        <v>39</v>
      </c>
      <c r="N4346" s="10" t="str">
        <f>_xlfn.XLOOKUP($M:$M,People!$B:$B,People!A:A)</f>
        <v>Sadie Pawthorne</v>
      </c>
      <c r="O4346" s="10" t="s">
        <v>321</v>
      </c>
      <c r="P4346" s="10" t="str">
        <f>VLOOKUP(O4346,Products!$A:$E,3,FALSE)</f>
        <v>Avery</v>
      </c>
      <c r="Q4346" s="31">
        <f>INDEX(Products!$E:$E,MATCH(O4346,Products!$A:$A,0))</f>
        <v>0.31</v>
      </c>
      <c r="R4346" s="10" t="s">
        <v>41</v>
      </c>
      <c r="S4346" s="10" t="s">
        <v>68</v>
      </c>
      <c r="T4346" s="10" t="s">
        <v>322</v>
      </c>
      <c r="U4346" s="12">
        <v>31.248000000000005</v>
      </c>
      <c r="V4346" s="12">
        <v>7</v>
      </c>
      <c r="W4346" s="12">
        <v>0.2</v>
      </c>
      <c r="X4346" s="12">
        <v>10.936799999999998</v>
      </c>
    </row>
    <row r="4347" spans="1:24" ht="14" x14ac:dyDescent="0.3">
      <c r="A4347" s="9">
        <v>4343</v>
      </c>
      <c r="B4347" s="14" t="s">
        <v>8143</v>
      </c>
      <c r="C4347" s="15">
        <v>45709</v>
      </c>
      <c r="D4347" s="15">
        <v>45713</v>
      </c>
      <c r="E4347" s="10" t="s">
        <v>44</v>
      </c>
      <c r="F4347" s="10" t="s">
        <v>5821</v>
      </c>
      <c r="G4347" s="10" t="s">
        <v>5822</v>
      </c>
      <c r="H4347" s="10" t="s">
        <v>92</v>
      </c>
      <c r="I4347" s="10" t="s">
        <v>23</v>
      </c>
      <c r="J4347" s="10" t="s">
        <v>788</v>
      </c>
      <c r="K4347" s="10" t="s">
        <v>48</v>
      </c>
      <c r="L4347" s="10">
        <v>33614</v>
      </c>
      <c r="M4347" s="10" t="s">
        <v>26</v>
      </c>
      <c r="N4347" s="10" t="str">
        <f>_xlfn.XLOOKUP($M:$M,People!$B:$B,People!A:A)</f>
        <v>Fred Suzuki</v>
      </c>
      <c r="O4347" s="10" t="s">
        <v>2654</v>
      </c>
      <c r="P4347" s="10" t="str">
        <f>VLOOKUP(O4347,Products!$A:$E,3,FALSE)</f>
        <v>Canon</v>
      </c>
      <c r="Q4347" s="31">
        <f>INDEX(Products!$E:$E,MATCH(O4347,Products!$A:$A,0))</f>
        <v>0.38</v>
      </c>
      <c r="R4347" s="10" t="s">
        <v>41</v>
      </c>
      <c r="S4347" s="10" t="s">
        <v>68</v>
      </c>
      <c r="T4347" s="10" t="s">
        <v>2655</v>
      </c>
      <c r="U4347" s="12">
        <v>3.762</v>
      </c>
      <c r="V4347" s="12">
        <v>3</v>
      </c>
      <c r="W4347" s="12">
        <v>0.7</v>
      </c>
      <c r="X4347" s="12">
        <v>-2.758799999999999</v>
      </c>
    </row>
    <row r="4348" spans="1:24" ht="14" x14ac:dyDescent="0.3">
      <c r="A4348" s="9">
        <v>4344</v>
      </c>
      <c r="B4348" s="14" t="s">
        <v>8140</v>
      </c>
      <c r="C4348" s="15">
        <v>45709</v>
      </c>
      <c r="D4348" s="15">
        <v>45714</v>
      </c>
      <c r="E4348" s="10" t="s">
        <v>44</v>
      </c>
      <c r="F4348" s="10" t="s">
        <v>2081</v>
      </c>
      <c r="G4348" s="10" t="s">
        <v>2082</v>
      </c>
      <c r="H4348" s="10" t="s">
        <v>36</v>
      </c>
      <c r="I4348" s="10" t="s">
        <v>23</v>
      </c>
      <c r="J4348" s="10" t="s">
        <v>2004</v>
      </c>
      <c r="K4348" s="10" t="s">
        <v>238</v>
      </c>
      <c r="L4348" s="10">
        <v>11572</v>
      </c>
      <c r="M4348" s="10" t="s">
        <v>133</v>
      </c>
      <c r="N4348" s="10" t="str">
        <f>_xlfn.XLOOKUP($M:$M,People!$B:$B,People!A:A)</f>
        <v>Chuck Magee</v>
      </c>
      <c r="O4348" s="10" t="s">
        <v>1985</v>
      </c>
      <c r="P4348" s="10" t="str">
        <f>VLOOKUP(O4348,Products!$A:$E,3,FALSE)</f>
        <v>Office Depot</v>
      </c>
      <c r="Q4348" s="31">
        <f>INDEX(Products!$E:$E,MATCH(O4348,Products!$A:$A,0))</f>
        <v>0.32</v>
      </c>
      <c r="R4348" s="10" t="s">
        <v>41</v>
      </c>
      <c r="S4348" s="10" t="s">
        <v>53</v>
      </c>
      <c r="T4348" s="10" t="s">
        <v>1986</v>
      </c>
      <c r="U4348" s="12">
        <v>296.37</v>
      </c>
      <c r="V4348" s="12">
        <v>3</v>
      </c>
      <c r="W4348" s="12">
        <v>0</v>
      </c>
      <c r="X4348" s="12">
        <v>80.019899999999993</v>
      </c>
    </row>
    <row r="4349" spans="1:24" ht="14" x14ac:dyDescent="0.3">
      <c r="A4349" s="9">
        <v>4345</v>
      </c>
      <c r="B4349" s="14" t="s">
        <v>8143</v>
      </c>
      <c r="C4349" s="15">
        <v>45709</v>
      </c>
      <c r="D4349" s="15">
        <v>45713</v>
      </c>
      <c r="E4349" s="10" t="s">
        <v>44</v>
      </c>
      <c r="F4349" s="10" t="s">
        <v>5821</v>
      </c>
      <c r="G4349" s="10" t="s">
        <v>5822</v>
      </c>
      <c r="H4349" s="10" t="s">
        <v>92</v>
      </c>
      <c r="I4349" s="10" t="s">
        <v>23</v>
      </c>
      <c r="J4349" s="10" t="s">
        <v>788</v>
      </c>
      <c r="K4349" s="10" t="s">
        <v>48</v>
      </c>
      <c r="L4349" s="10">
        <v>33614</v>
      </c>
      <c r="M4349" s="10" t="s">
        <v>26</v>
      </c>
      <c r="N4349" s="10" t="str">
        <f>_xlfn.XLOOKUP($M:$M,People!$B:$B,People!A:A)</f>
        <v>Fred Suzuki</v>
      </c>
      <c r="O4349" s="10" t="s">
        <v>2423</v>
      </c>
      <c r="P4349" s="10" t="str">
        <f>VLOOKUP(O4349,Products!$A:$E,3,FALSE)</f>
        <v>Samsung</v>
      </c>
      <c r="Q4349" s="31">
        <f>INDEX(Products!$E:$E,MATCH(O4349,Products!$A:$A,0))</f>
        <v>0.37</v>
      </c>
      <c r="R4349" s="10" t="s">
        <v>41</v>
      </c>
      <c r="S4349" s="10" t="s">
        <v>53</v>
      </c>
      <c r="T4349" s="10" t="s">
        <v>2424</v>
      </c>
      <c r="U4349" s="12">
        <v>432.45600000000002</v>
      </c>
      <c r="V4349" s="12">
        <v>3</v>
      </c>
      <c r="W4349" s="12">
        <v>0.2</v>
      </c>
      <c r="X4349" s="12">
        <v>32.434200000000004</v>
      </c>
    </row>
    <row r="4350" spans="1:24" ht="14" x14ac:dyDescent="0.3">
      <c r="A4350" s="9">
        <v>4346</v>
      </c>
      <c r="B4350" s="14" t="s">
        <v>8142</v>
      </c>
      <c r="C4350" s="15">
        <v>45709</v>
      </c>
      <c r="D4350" s="15">
        <v>45714</v>
      </c>
      <c r="E4350" s="10" t="s">
        <v>19</v>
      </c>
      <c r="F4350" s="10" t="s">
        <v>4453</v>
      </c>
      <c r="G4350" s="10" t="s">
        <v>4454</v>
      </c>
      <c r="H4350" s="10" t="s">
        <v>36</v>
      </c>
      <c r="I4350" s="10" t="s">
        <v>23</v>
      </c>
      <c r="J4350" s="10" t="s">
        <v>37</v>
      </c>
      <c r="K4350" s="10" t="s">
        <v>38</v>
      </c>
      <c r="L4350" s="10">
        <v>90032</v>
      </c>
      <c r="M4350" s="10" t="s">
        <v>39</v>
      </c>
      <c r="N4350" s="10" t="str">
        <f>_xlfn.XLOOKUP($M:$M,People!$B:$B,People!A:A)</f>
        <v>Sadie Pawthorne</v>
      </c>
      <c r="O4350" s="10" t="s">
        <v>1464</v>
      </c>
      <c r="P4350" s="10" t="str">
        <f>VLOOKUP(O4350,Products!$A:$E,3,FALSE)</f>
        <v>HP</v>
      </c>
      <c r="Q4350" s="31">
        <f>INDEX(Products!$E:$E,MATCH(O4350,Products!$A:$A,0))</f>
        <v>0.28999999999999998</v>
      </c>
      <c r="R4350" s="10" t="s">
        <v>41</v>
      </c>
      <c r="S4350" s="10" t="s">
        <v>53</v>
      </c>
      <c r="T4350" s="10" t="s">
        <v>1465</v>
      </c>
      <c r="U4350" s="12">
        <v>449.15</v>
      </c>
      <c r="V4350" s="12">
        <v>5</v>
      </c>
      <c r="W4350" s="12">
        <v>0</v>
      </c>
      <c r="X4350" s="12">
        <v>8.9829999999999899</v>
      </c>
    </row>
    <row r="4351" spans="1:24" ht="14" x14ac:dyDescent="0.3">
      <c r="A4351" s="9">
        <v>4347</v>
      </c>
      <c r="B4351" s="14" t="s">
        <v>8142</v>
      </c>
      <c r="C4351" s="15">
        <v>45709</v>
      </c>
      <c r="D4351" s="15">
        <v>45714</v>
      </c>
      <c r="E4351" s="10" t="s">
        <v>19</v>
      </c>
      <c r="F4351" s="10" t="s">
        <v>4453</v>
      </c>
      <c r="G4351" s="10" t="s">
        <v>4454</v>
      </c>
      <c r="H4351" s="10" t="s">
        <v>36</v>
      </c>
      <c r="I4351" s="10" t="s">
        <v>23</v>
      </c>
      <c r="J4351" s="10" t="s">
        <v>37</v>
      </c>
      <c r="K4351" s="10" t="s">
        <v>38</v>
      </c>
      <c r="L4351" s="10">
        <v>90032</v>
      </c>
      <c r="M4351" s="10" t="s">
        <v>39</v>
      </c>
      <c r="N4351" s="10" t="str">
        <f>_xlfn.XLOOKUP($M:$M,People!$B:$B,People!A:A)</f>
        <v>Sadie Pawthorne</v>
      </c>
      <c r="O4351" s="10" t="s">
        <v>4555</v>
      </c>
      <c r="P4351" s="10" t="str">
        <f>VLOOKUP(O4351,Products!$A:$E,3,FALSE)</f>
        <v>Office Depot</v>
      </c>
      <c r="Q4351" s="31">
        <f>INDEX(Products!$E:$E,MATCH(O4351,Products!$A:$A,0))</f>
        <v>0.3</v>
      </c>
      <c r="R4351" s="10" t="s">
        <v>64</v>
      </c>
      <c r="S4351" s="10" t="s">
        <v>144</v>
      </c>
      <c r="T4351" s="10" t="s">
        <v>4556</v>
      </c>
      <c r="U4351" s="12">
        <v>12.99</v>
      </c>
      <c r="V4351" s="12">
        <v>1</v>
      </c>
      <c r="W4351" s="12">
        <v>0</v>
      </c>
      <c r="X4351" s="12">
        <v>0.77939999999999898</v>
      </c>
    </row>
    <row r="4352" spans="1:24" ht="14" x14ac:dyDescent="0.3">
      <c r="A4352" s="9">
        <v>4348</v>
      </c>
      <c r="B4352" s="14" t="s">
        <v>8140</v>
      </c>
      <c r="C4352" s="15">
        <v>45709</v>
      </c>
      <c r="D4352" s="15">
        <v>45714</v>
      </c>
      <c r="E4352" s="10" t="s">
        <v>44</v>
      </c>
      <c r="F4352" s="10" t="s">
        <v>2081</v>
      </c>
      <c r="G4352" s="10" t="s">
        <v>2082</v>
      </c>
      <c r="H4352" s="10" t="s">
        <v>36</v>
      </c>
      <c r="I4352" s="10" t="s">
        <v>23</v>
      </c>
      <c r="J4352" s="10" t="s">
        <v>2004</v>
      </c>
      <c r="K4352" s="10" t="s">
        <v>238</v>
      </c>
      <c r="L4352" s="10">
        <v>11572</v>
      </c>
      <c r="M4352" s="10" t="s">
        <v>133</v>
      </c>
      <c r="N4352" s="10" t="str">
        <f>_xlfn.XLOOKUP($M:$M,People!$B:$B,People!A:A)</f>
        <v>Chuck Magee</v>
      </c>
      <c r="O4352" s="10" t="s">
        <v>5499</v>
      </c>
      <c r="P4352" s="10" t="str">
        <f>VLOOKUP(O4352,Products!$A:$E,3,FALSE)</f>
        <v>Samsung</v>
      </c>
      <c r="Q4352" s="31">
        <f>INDEX(Products!$E:$E,MATCH(O4352,Products!$A:$A,0))</f>
        <v>0.25</v>
      </c>
      <c r="R4352" s="10" t="s">
        <v>64</v>
      </c>
      <c r="S4352" s="10" t="s">
        <v>65</v>
      </c>
      <c r="T4352" s="10" t="s">
        <v>5500</v>
      </c>
      <c r="U4352" s="12">
        <v>39.979999999999997</v>
      </c>
      <c r="V4352" s="12">
        <v>2</v>
      </c>
      <c r="W4352" s="12">
        <v>0</v>
      </c>
      <c r="X4352" s="12">
        <v>1.9989999999999952</v>
      </c>
    </row>
    <row r="4353" spans="1:24" ht="14" x14ac:dyDescent="0.3">
      <c r="A4353" s="9">
        <v>4349</v>
      </c>
      <c r="B4353" s="14" t="s">
        <v>8144</v>
      </c>
      <c r="C4353" s="15">
        <v>45710</v>
      </c>
      <c r="D4353" s="15">
        <v>45716</v>
      </c>
      <c r="E4353" s="10" t="s">
        <v>44</v>
      </c>
      <c r="F4353" s="10" t="s">
        <v>2701</v>
      </c>
      <c r="G4353" s="10" t="s">
        <v>2702</v>
      </c>
      <c r="H4353" s="10" t="s">
        <v>92</v>
      </c>
      <c r="I4353" s="10" t="s">
        <v>23</v>
      </c>
      <c r="J4353" s="10" t="s">
        <v>2169</v>
      </c>
      <c r="K4353" s="10" t="s">
        <v>103</v>
      </c>
      <c r="L4353" s="10">
        <v>53209</v>
      </c>
      <c r="M4353" s="10" t="s">
        <v>95</v>
      </c>
      <c r="N4353" s="10" t="str">
        <f>_xlfn.XLOOKUP($M:$M,People!$B:$B,People!A:A)</f>
        <v>Roxanne Rodriguez</v>
      </c>
      <c r="O4353" s="10" t="s">
        <v>4217</v>
      </c>
      <c r="P4353" s="10" t="str">
        <f>VLOOKUP(O4353,Products!$A:$E,3,FALSE)</f>
        <v>3M</v>
      </c>
      <c r="Q4353" s="31">
        <f>INDEX(Products!$E:$E,MATCH(O4353,Products!$A:$A,0))</f>
        <v>0.38</v>
      </c>
      <c r="R4353" s="10" t="s">
        <v>41</v>
      </c>
      <c r="S4353" s="10" t="s">
        <v>71</v>
      </c>
      <c r="T4353" s="10" t="s">
        <v>4218</v>
      </c>
      <c r="U4353" s="12">
        <v>490.32</v>
      </c>
      <c r="V4353" s="12">
        <v>9</v>
      </c>
      <c r="W4353" s="12">
        <v>0</v>
      </c>
      <c r="X4353" s="12">
        <v>137.28960000000004</v>
      </c>
    </row>
    <row r="4354" spans="1:24" ht="14" x14ac:dyDescent="0.3">
      <c r="A4354" s="9">
        <v>4350</v>
      </c>
      <c r="B4354" s="14" t="s">
        <v>8145</v>
      </c>
      <c r="C4354" s="15">
        <v>45710</v>
      </c>
      <c r="D4354" s="15">
        <v>45714</v>
      </c>
      <c r="E4354" s="10" t="s">
        <v>44</v>
      </c>
      <c r="F4354" s="10" t="s">
        <v>2480</v>
      </c>
      <c r="G4354" s="10" t="s">
        <v>2481</v>
      </c>
      <c r="H4354" s="10" t="s">
        <v>22</v>
      </c>
      <c r="I4354" s="10" t="s">
        <v>23</v>
      </c>
      <c r="J4354" s="10" t="s">
        <v>37</v>
      </c>
      <c r="K4354" s="10" t="s">
        <v>38</v>
      </c>
      <c r="L4354" s="10">
        <v>90045</v>
      </c>
      <c r="M4354" s="10" t="s">
        <v>39</v>
      </c>
      <c r="N4354" s="10" t="str">
        <f>_xlfn.XLOOKUP($M:$M,People!$B:$B,People!A:A)</f>
        <v>Sadie Pawthorne</v>
      </c>
      <c r="O4354" s="10" t="s">
        <v>3423</v>
      </c>
      <c r="P4354" s="10" t="str">
        <f>VLOOKUP(O4354,Products!$A:$E,3,FALSE)</f>
        <v>IKEA</v>
      </c>
      <c r="Q4354" s="31">
        <f>INDEX(Products!$E:$E,MATCH(O4354,Products!$A:$A,0))</f>
        <v>0.36</v>
      </c>
      <c r="R4354" s="10" t="s">
        <v>41</v>
      </c>
      <c r="S4354" s="10" t="s">
        <v>240</v>
      </c>
      <c r="T4354" s="10" t="s">
        <v>3424</v>
      </c>
      <c r="U4354" s="12">
        <v>10.649999999999999</v>
      </c>
      <c r="V4354" s="12">
        <v>3</v>
      </c>
      <c r="W4354" s="12">
        <v>0</v>
      </c>
      <c r="X4354" s="12">
        <v>5.0054999999999996</v>
      </c>
    </row>
    <row r="4355" spans="1:24" ht="14" x14ac:dyDescent="0.3">
      <c r="A4355" s="9">
        <v>4351</v>
      </c>
      <c r="B4355" s="14" t="s">
        <v>8145</v>
      </c>
      <c r="C4355" s="15">
        <v>45710</v>
      </c>
      <c r="D4355" s="15">
        <v>45714</v>
      </c>
      <c r="E4355" s="10" t="s">
        <v>44</v>
      </c>
      <c r="F4355" s="10" t="s">
        <v>2480</v>
      </c>
      <c r="G4355" s="10" t="s">
        <v>2481</v>
      </c>
      <c r="H4355" s="10" t="s">
        <v>22</v>
      </c>
      <c r="I4355" s="10" t="s">
        <v>23</v>
      </c>
      <c r="J4355" s="10" t="s">
        <v>37</v>
      </c>
      <c r="K4355" s="10" t="s">
        <v>38</v>
      </c>
      <c r="L4355" s="10">
        <v>90045</v>
      </c>
      <c r="M4355" s="10" t="s">
        <v>39</v>
      </c>
      <c r="N4355" s="10" t="str">
        <f>_xlfn.XLOOKUP($M:$M,People!$B:$B,People!A:A)</f>
        <v>Sadie Pawthorne</v>
      </c>
      <c r="O4355" s="10" t="s">
        <v>4879</v>
      </c>
      <c r="P4355" s="10" t="str">
        <f>VLOOKUP(O4355,Products!$A:$E,3,FALSE)</f>
        <v>Canon</v>
      </c>
      <c r="Q4355" s="31">
        <f>INDEX(Products!$E:$E,MATCH(O4355,Products!$A:$A,0))</f>
        <v>0.34</v>
      </c>
      <c r="R4355" s="10" t="s">
        <v>64</v>
      </c>
      <c r="S4355" s="10" t="s">
        <v>144</v>
      </c>
      <c r="T4355" s="10" t="s">
        <v>4880</v>
      </c>
      <c r="U4355" s="12">
        <v>36.24</v>
      </c>
      <c r="V4355" s="12">
        <v>1</v>
      </c>
      <c r="W4355" s="12">
        <v>0</v>
      </c>
      <c r="X4355" s="12">
        <v>15.220800000000001</v>
      </c>
    </row>
    <row r="4356" spans="1:24" ht="14" x14ac:dyDescent="0.3">
      <c r="A4356" s="9">
        <v>4352</v>
      </c>
      <c r="B4356" s="14" t="s">
        <v>8145</v>
      </c>
      <c r="C4356" s="15">
        <v>45710</v>
      </c>
      <c r="D4356" s="15">
        <v>45714</v>
      </c>
      <c r="E4356" s="10" t="s">
        <v>44</v>
      </c>
      <c r="F4356" s="10" t="s">
        <v>2480</v>
      </c>
      <c r="G4356" s="10" t="s">
        <v>2481</v>
      </c>
      <c r="H4356" s="10" t="s">
        <v>22</v>
      </c>
      <c r="I4356" s="10" t="s">
        <v>23</v>
      </c>
      <c r="J4356" s="10" t="s">
        <v>37</v>
      </c>
      <c r="K4356" s="10" t="s">
        <v>38</v>
      </c>
      <c r="L4356" s="10">
        <v>90045</v>
      </c>
      <c r="M4356" s="10" t="s">
        <v>39</v>
      </c>
      <c r="N4356" s="10" t="str">
        <f>_xlfn.XLOOKUP($M:$M,People!$B:$B,People!A:A)</f>
        <v>Sadie Pawthorne</v>
      </c>
      <c r="O4356" s="10" t="s">
        <v>1007</v>
      </c>
      <c r="P4356" s="10" t="str">
        <f>VLOOKUP(O4356,Products!$A:$E,3,FALSE)</f>
        <v>HP</v>
      </c>
      <c r="Q4356" s="31">
        <f>INDEX(Products!$E:$E,MATCH(O4356,Products!$A:$A,0))</f>
        <v>0.39</v>
      </c>
      <c r="R4356" s="10" t="s">
        <v>64</v>
      </c>
      <c r="S4356" s="10" t="s">
        <v>65</v>
      </c>
      <c r="T4356" s="10" t="s">
        <v>1008</v>
      </c>
      <c r="U4356" s="12">
        <v>445.96000000000004</v>
      </c>
      <c r="V4356" s="12">
        <v>5</v>
      </c>
      <c r="W4356" s="12">
        <v>0.2</v>
      </c>
      <c r="X4356" s="12">
        <v>55.744999999999948</v>
      </c>
    </row>
    <row r="4357" spans="1:24" ht="14" x14ac:dyDescent="0.3">
      <c r="A4357" s="9">
        <v>4353</v>
      </c>
      <c r="B4357" s="14" t="s">
        <v>8146</v>
      </c>
      <c r="C4357" s="15">
        <v>45711</v>
      </c>
      <c r="D4357" s="15">
        <v>45715</v>
      </c>
      <c r="E4357" s="10" t="s">
        <v>44</v>
      </c>
      <c r="F4357" s="10" t="s">
        <v>1067</v>
      </c>
      <c r="G4357" s="10" t="s">
        <v>1068</v>
      </c>
      <c r="H4357" s="10" t="s">
        <v>36</v>
      </c>
      <c r="I4357" s="10" t="s">
        <v>23</v>
      </c>
      <c r="J4357" s="10" t="s">
        <v>131</v>
      </c>
      <c r="K4357" s="10" t="s">
        <v>132</v>
      </c>
      <c r="L4357" s="10">
        <v>19120</v>
      </c>
      <c r="M4357" s="10" t="s">
        <v>133</v>
      </c>
      <c r="N4357" s="10" t="str">
        <f>_xlfn.XLOOKUP($M:$M,People!$B:$B,People!A:A)</f>
        <v>Chuck Magee</v>
      </c>
      <c r="O4357" s="10" t="s">
        <v>884</v>
      </c>
      <c r="P4357" s="10" t="str">
        <f>VLOOKUP(O4357,Products!$A:$E,3,FALSE)</f>
        <v>3M</v>
      </c>
      <c r="Q4357" s="31">
        <f>INDEX(Products!$E:$E,MATCH(O4357,Products!$A:$A,0))</f>
        <v>0.4</v>
      </c>
      <c r="R4357" s="10" t="s">
        <v>41</v>
      </c>
      <c r="S4357" s="10" t="s">
        <v>155</v>
      </c>
      <c r="T4357" s="10" t="s">
        <v>885</v>
      </c>
      <c r="U4357" s="12">
        <v>57.576000000000001</v>
      </c>
      <c r="V4357" s="12">
        <v>3</v>
      </c>
      <c r="W4357" s="12">
        <v>0.2</v>
      </c>
      <c r="X4357" s="12">
        <v>21.591000000000001</v>
      </c>
    </row>
    <row r="4358" spans="1:24" ht="14" x14ac:dyDescent="0.3">
      <c r="A4358" s="9">
        <v>4354</v>
      </c>
      <c r="B4358" s="14" t="s">
        <v>8147</v>
      </c>
      <c r="C4358" s="15">
        <v>45713</v>
      </c>
      <c r="D4358" s="15">
        <v>45715</v>
      </c>
      <c r="E4358" s="10" t="s">
        <v>19</v>
      </c>
      <c r="F4358" s="10" t="s">
        <v>1696</v>
      </c>
      <c r="G4358" s="10" t="s">
        <v>1697</v>
      </c>
      <c r="H4358" s="10" t="s">
        <v>22</v>
      </c>
      <c r="I4358" s="10" t="s">
        <v>23</v>
      </c>
      <c r="J4358" s="10" t="s">
        <v>533</v>
      </c>
      <c r="K4358" s="10" t="s">
        <v>438</v>
      </c>
      <c r="L4358" s="10">
        <v>43055</v>
      </c>
      <c r="M4358" s="10" t="s">
        <v>133</v>
      </c>
      <c r="N4358" s="10" t="str">
        <f>_xlfn.XLOOKUP($M:$M,People!$B:$B,People!A:A)</f>
        <v>Chuck Magee</v>
      </c>
      <c r="O4358" s="10" t="s">
        <v>3384</v>
      </c>
      <c r="P4358" s="10" t="str">
        <f>VLOOKUP(O4358,Products!$A:$E,3,FALSE)</f>
        <v>IKEA</v>
      </c>
      <c r="Q4358" s="31">
        <f>INDEX(Products!$E:$E,MATCH(O4358,Products!$A:$A,0))</f>
        <v>0.36</v>
      </c>
      <c r="R4358" s="10" t="s">
        <v>41</v>
      </c>
      <c r="S4358" s="10" t="s">
        <v>155</v>
      </c>
      <c r="T4358" s="10" t="s">
        <v>588</v>
      </c>
      <c r="U4358" s="12">
        <v>46.72</v>
      </c>
      <c r="V4358" s="12">
        <v>5</v>
      </c>
      <c r="W4358" s="12">
        <v>0.2</v>
      </c>
      <c r="X4358" s="12">
        <v>17.52</v>
      </c>
    </row>
    <row r="4359" spans="1:24" ht="14" x14ac:dyDescent="0.3">
      <c r="A4359" s="9">
        <v>4355</v>
      </c>
      <c r="B4359" s="14" t="s">
        <v>8148</v>
      </c>
      <c r="C4359" s="15">
        <v>45715</v>
      </c>
      <c r="D4359" s="15">
        <v>45718</v>
      </c>
      <c r="E4359" s="10" t="s">
        <v>44</v>
      </c>
      <c r="F4359" s="10" t="s">
        <v>2662</v>
      </c>
      <c r="G4359" s="10" t="s">
        <v>2663</v>
      </c>
      <c r="H4359" s="10" t="s">
        <v>22</v>
      </c>
      <c r="I4359" s="10" t="s">
        <v>23</v>
      </c>
      <c r="J4359" s="10" t="s">
        <v>165</v>
      </c>
      <c r="K4359" s="10" t="s">
        <v>94</v>
      </c>
      <c r="L4359" s="10">
        <v>77070</v>
      </c>
      <c r="M4359" s="10" t="s">
        <v>95</v>
      </c>
      <c r="N4359" s="10" t="str">
        <f>_xlfn.XLOOKUP($M:$M,People!$B:$B,People!A:A)</f>
        <v>Roxanne Rodriguez</v>
      </c>
      <c r="O4359" s="10" t="s">
        <v>5278</v>
      </c>
      <c r="P4359" s="10" t="str">
        <f>VLOOKUP(O4359,Products!$A:$E,3,FALSE)</f>
        <v>Dell</v>
      </c>
      <c r="Q4359" s="31">
        <f>INDEX(Products!$E:$E,MATCH(O4359,Products!$A:$A,0))</f>
        <v>0.26</v>
      </c>
      <c r="R4359" s="10" t="s">
        <v>28</v>
      </c>
      <c r="S4359" s="10" t="s">
        <v>58</v>
      </c>
      <c r="T4359" s="10" t="s">
        <v>5279</v>
      </c>
      <c r="U4359" s="12">
        <v>16.192</v>
      </c>
      <c r="V4359" s="12">
        <v>2</v>
      </c>
      <c r="W4359" s="12">
        <v>0.6</v>
      </c>
      <c r="X4359" s="12">
        <v>-6.8815999999999953</v>
      </c>
    </row>
    <row r="4360" spans="1:24" ht="14" x14ac:dyDescent="0.3">
      <c r="A4360" s="9">
        <v>4356</v>
      </c>
      <c r="B4360" s="14" t="s">
        <v>8149</v>
      </c>
      <c r="C4360" s="15">
        <v>45715</v>
      </c>
      <c r="D4360" s="15">
        <v>45717</v>
      </c>
      <c r="E4360" s="10" t="s">
        <v>168</v>
      </c>
      <c r="F4360" s="10" t="s">
        <v>2091</v>
      </c>
      <c r="G4360" s="10" t="s">
        <v>2092</v>
      </c>
      <c r="H4360" s="10" t="s">
        <v>22</v>
      </c>
      <c r="I4360" s="10" t="s">
        <v>23</v>
      </c>
      <c r="J4360" s="10" t="s">
        <v>237</v>
      </c>
      <c r="K4360" s="10" t="s">
        <v>238</v>
      </c>
      <c r="L4360" s="10">
        <v>10011</v>
      </c>
      <c r="M4360" s="10" t="s">
        <v>133</v>
      </c>
      <c r="N4360" s="10" t="str">
        <f>_xlfn.XLOOKUP($M:$M,People!$B:$B,People!A:A)</f>
        <v>Chuck Magee</v>
      </c>
      <c r="O4360" s="10" t="s">
        <v>3419</v>
      </c>
      <c r="P4360" s="10" t="str">
        <f>VLOOKUP(O4360,Products!$A:$E,3,FALSE)</f>
        <v>Canon</v>
      </c>
      <c r="Q4360" s="31">
        <f>INDEX(Products!$E:$E,MATCH(O4360,Products!$A:$A,0))</f>
        <v>0.4</v>
      </c>
      <c r="R4360" s="10" t="s">
        <v>41</v>
      </c>
      <c r="S4360" s="10" t="s">
        <v>71</v>
      </c>
      <c r="T4360" s="10" t="s">
        <v>3420</v>
      </c>
      <c r="U4360" s="12">
        <v>170.88</v>
      </c>
      <c r="V4360" s="12">
        <v>3</v>
      </c>
      <c r="W4360" s="12">
        <v>0</v>
      </c>
      <c r="X4360" s="12">
        <v>49.555199999999978</v>
      </c>
    </row>
    <row r="4361" spans="1:24" ht="14" x14ac:dyDescent="0.3">
      <c r="A4361" s="9">
        <v>4357</v>
      </c>
      <c r="B4361" s="14" t="s">
        <v>8150</v>
      </c>
      <c r="C4361" s="15">
        <v>45715</v>
      </c>
      <c r="D4361" s="15">
        <v>45717</v>
      </c>
      <c r="E4361" s="10" t="s">
        <v>19</v>
      </c>
      <c r="F4361" s="10" t="s">
        <v>3546</v>
      </c>
      <c r="G4361" s="10" t="s">
        <v>3547</v>
      </c>
      <c r="H4361" s="10" t="s">
        <v>22</v>
      </c>
      <c r="I4361" s="10" t="s">
        <v>23</v>
      </c>
      <c r="J4361" s="10" t="s">
        <v>5341</v>
      </c>
      <c r="K4361" s="10" t="s">
        <v>103</v>
      </c>
      <c r="L4361" s="10">
        <v>54601</v>
      </c>
      <c r="M4361" s="10" t="s">
        <v>95</v>
      </c>
      <c r="N4361" s="10" t="str">
        <f>_xlfn.XLOOKUP($M:$M,People!$B:$B,People!A:A)</f>
        <v>Roxanne Rodriguez</v>
      </c>
      <c r="O4361" s="10" t="s">
        <v>372</v>
      </c>
      <c r="P4361" s="10" t="str">
        <f>VLOOKUP(O4361,Products!$A:$E,3,FALSE)</f>
        <v>IKEA</v>
      </c>
      <c r="Q4361" s="31">
        <f>INDEX(Products!$E:$E,MATCH(O4361,Products!$A:$A,0))</f>
        <v>0.38</v>
      </c>
      <c r="R4361" s="10" t="s">
        <v>41</v>
      </c>
      <c r="S4361" s="10" t="s">
        <v>68</v>
      </c>
      <c r="T4361" s="10" t="s">
        <v>373</v>
      </c>
      <c r="U4361" s="12">
        <v>56.820000000000007</v>
      </c>
      <c r="V4361" s="12">
        <v>3</v>
      </c>
      <c r="W4361" s="12">
        <v>0</v>
      </c>
      <c r="X4361" s="12">
        <v>28.410000000000004</v>
      </c>
    </row>
    <row r="4362" spans="1:24" ht="14" x14ac:dyDescent="0.3">
      <c r="A4362" s="9">
        <v>4358</v>
      </c>
      <c r="B4362" s="14" t="s">
        <v>8151</v>
      </c>
      <c r="C4362" s="15">
        <v>45716</v>
      </c>
      <c r="D4362" s="15">
        <v>45720</v>
      </c>
      <c r="E4362" s="10" t="s">
        <v>44</v>
      </c>
      <c r="F4362" s="10" t="s">
        <v>399</v>
      </c>
      <c r="G4362" s="10" t="s">
        <v>400</v>
      </c>
      <c r="H4362" s="10" t="s">
        <v>22</v>
      </c>
      <c r="I4362" s="10" t="s">
        <v>23</v>
      </c>
      <c r="J4362" s="10" t="s">
        <v>533</v>
      </c>
      <c r="K4362" s="10" t="s">
        <v>438</v>
      </c>
      <c r="L4362" s="10">
        <v>43055</v>
      </c>
      <c r="M4362" s="10" t="s">
        <v>133</v>
      </c>
      <c r="N4362" s="10" t="str">
        <f>_xlfn.XLOOKUP($M:$M,People!$B:$B,People!A:A)</f>
        <v>Chuck Magee</v>
      </c>
      <c r="O4362" s="10" t="s">
        <v>4816</v>
      </c>
      <c r="P4362" s="10" t="str">
        <f>VLOOKUP(O4362,Products!$A:$E,3,FALSE)</f>
        <v>Staples</v>
      </c>
      <c r="Q4362" s="31">
        <f>INDEX(Products!$E:$E,MATCH(O4362,Products!$A:$A,0))</f>
        <v>0.25</v>
      </c>
      <c r="R4362" s="10" t="s">
        <v>41</v>
      </c>
      <c r="S4362" s="10" t="s">
        <v>61</v>
      </c>
      <c r="T4362" s="10" t="s">
        <v>4817</v>
      </c>
      <c r="U4362" s="12">
        <v>111.104</v>
      </c>
      <c r="V4362" s="12">
        <v>7</v>
      </c>
      <c r="W4362" s="12">
        <v>0.2</v>
      </c>
      <c r="X4362" s="12">
        <v>8.3328000000000024</v>
      </c>
    </row>
    <row r="4363" spans="1:24" ht="14" x14ac:dyDescent="0.3">
      <c r="A4363" s="9">
        <v>4359</v>
      </c>
      <c r="B4363" s="14" t="s">
        <v>8152</v>
      </c>
      <c r="C4363" s="15">
        <v>45716</v>
      </c>
      <c r="D4363" s="15">
        <v>45722</v>
      </c>
      <c r="E4363" s="10" t="s">
        <v>44</v>
      </c>
      <c r="F4363" s="10" t="s">
        <v>4497</v>
      </c>
      <c r="G4363" s="10" t="s">
        <v>4498</v>
      </c>
      <c r="H4363" s="10" t="s">
        <v>36</v>
      </c>
      <c r="I4363" s="10" t="s">
        <v>23</v>
      </c>
      <c r="J4363" s="10" t="s">
        <v>237</v>
      </c>
      <c r="K4363" s="10" t="s">
        <v>238</v>
      </c>
      <c r="L4363" s="10">
        <v>10035</v>
      </c>
      <c r="M4363" s="10" t="s">
        <v>133</v>
      </c>
      <c r="N4363" s="10" t="str">
        <f>_xlfn.XLOOKUP($M:$M,People!$B:$B,People!A:A)</f>
        <v>Chuck Magee</v>
      </c>
      <c r="O4363" s="10" t="s">
        <v>2715</v>
      </c>
      <c r="P4363" s="10" t="str">
        <f>VLOOKUP(O4363,Products!$A:$E,3,FALSE)</f>
        <v>Avery</v>
      </c>
      <c r="Q4363" s="31">
        <f>INDEX(Products!$E:$E,MATCH(O4363,Products!$A:$A,0))</f>
        <v>0.37</v>
      </c>
      <c r="R4363" s="10" t="s">
        <v>41</v>
      </c>
      <c r="S4363" s="10" t="s">
        <v>240</v>
      </c>
      <c r="T4363" s="10" t="s">
        <v>495</v>
      </c>
      <c r="U4363" s="12">
        <v>36.480000000000004</v>
      </c>
      <c r="V4363" s="12">
        <v>6</v>
      </c>
      <c r="W4363" s="12">
        <v>0</v>
      </c>
      <c r="X4363" s="12">
        <v>18.240000000000002</v>
      </c>
    </row>
    <row r="4364" spans="1:24" ht="14" x14ac:dyDescent="0.3">
      <c r="A4364" s="9">
        <v>4360</v>
      </c>
      <c r="B4364" s="14" t="s">
        <v>8153</v>
      </c>
      <c r="C4364" s="15">
        <v>45717</v>
      </c>
      <c r="D4364" s="15">
        <v>45721</v>
      </c>
      <c r="E4364" s="10" t="s">
        <v>44</v>
      </c>
      <c r="F4364" s="10" t="s">
        <v>282</v>
      </c>
      <c r="G4364" s="10" t="s">
        <v>283</v>
      </c>
      <c r="H4364" s="10" t="s">
        <v>22</v>
      </c>
      <c r="I4364" s="10" t="s">
        <v>23</v>
      </c>
      <c r="J4364" s="10" t="s">
        <v>2671</v>
      </c>
      <c r="K4364" s="10" t="s">
        <v>238</v>
      </c>
      <c r="L4364" s="10">
        <v>10701</v>
      </c>
      <c r="M4364" s="10" t="s">
        <v>133</v>
      </c>
      <c r="N4364" s="10" t="str">
        <f>_xlfn.XLOOKUP($M:$M,People!$B:$B,People!A:A)</f>
        <v>Chuck Magee</v>
      </c>
      <c r="O4364" s="10" t="s">
        <v>2051</v>
      </c>
      <c r="P4364" s="10" t="str">
        <f>VLOOKUP(O4364,Products!$A:$E,3,FALSE)</f>
        <v>Samsung</v>
      </c>
      <c r="Q4364" s="31">
        <f>INDEX(Products!$E:$E,MATCH(O4364,Products!$A:$A,0))</f>
        <v>0.33</v>
      </c>
      <c r="R4364" s="10" t="s">
        <v>28</v>
      </c>
      <c r="S4364" s="10" t="s">
        <v>50</v>
      </c>
      <c r="T4364" s="10" t="s">
        <v>2052</v>
      </c>
      <c r="U4364" s="12">
        <v>836.59199999999998</v>
      </c>
      <c r="V4364" s="12">
        <v>8</v>
      </c>
      <c r="W4364" s="12">
        <v>0.4</v>
      </c>
      <c r="X4364" s="12">
        <v>-264.92079999999999</v>
      </c>
    </row>
    <row r="4365" spans="1:24" ht="14" x14ac:dyDescent="0.3">
      <c r="A4365" s="9">
        <v>4361</v>
      </c>
      <c r="B4365" s="14" t="s">
        <v>8153</v>
      </c>
      <c r="C4365" s="15">
        <v>45717</v>
      </c>
      <c r="D4365" s="15">
        <v>45721</v>
      </c>
      <c r="E4365" s="10" t="s">
        <v>44</v>
      </c>
      <c r="F4365" s="10" t="s">
        <v>282</v>
      </c>
      <c r="G4365" s="10" t="s">
        <v>283</v>
      </c>
      <c r="H4365" s="10" t="s">
        <v>22</v>
      </c>
      <c r="I4365" s="10" t="s">
        <v>23</v>
      </c>
      <c r="J4365" s="10" t="s">
        <v>2671</v>
      </c>
      <c r="K4365" s="10" t="s">
        <v>238</v>
      </c>
      <c r="L4365" s="10">
        <v>10701</v>
      </c>
      <c r="M4365" s="10" t="s">
        <v>133</v>
      </c>
      <c r="N4365" s="10" t="str">
        <f>_xlfn.XLOOKUP($M:$M,People!$B:$B,People!A:A)</f>
        <v>Chuck Magee</v>
      </c>
      <c r="O4365" s="10" t="s">
        <v>2672</v>
      </c>
      <c r="P4365" s="10" t="str">
        <f>VLOOKUP(O4365,Products!$A:$E,3,FALSE)</f>
        <v>Staples</v>
      </c>
      <c r="Q4365" s="31">
        <f>INDEX(Products!$E:$E,MATCH(O4365,Products!$A:$A,0))</f>
        <v>0.28999999999999998</v>
      </c>
      <c r="R4365" s="10" t="s">
        <v>41</v>
      </c>
      <c r="S4365" s="10" t="s">
        <v>82</v>
      </c>
      <c r="T4365" s="10" t="s">
        <v>167</v>
      </c>
      <c r="U4365" s="12">
        <v>26.38</v>
      </c>
      <c r="V4365" s="12">
        <v>1</v>
      </c>
      <c r="W4365" s="12">
        <v>0</v>
      </c>
      <c r="X4365" s="12">
        <v>12.134799999999998</v>
      </c>
    </row>
    <row r="4366" spans="1:24" ht="14" x14ac:dyDescent="0.3">
      <c r="A4366" s="9">
        <v>4362</v>
      </c>
      <c r="B4366" s="14" t="s">
        <v>8153</v>
      </c>
      <c r="C4366" s="15">
        <v>45717</v>
      </c>
      <c r="D4366" s="15">
        <v>45721</v>
      </c>
      <c r="E4366" s="10" t="s">
        <v>44</v>
      </c>
      <c r="F4366" s="10" t="s">
        <v>282</v>
      </c>
      <c r="G4366" s="10" t="s">
        <v>283</v>
      </c>
      <c r="H4366" s="10" t="s">
        <v>22</v>
      </c>
      <c r="I4366" s="10" t="s">
        <v>23</v>
      </c>
      <c r="J4366" s="10" t="s">
        <v>2671</v>
      </c>
      <c r="K4366" s="10" t="s">
        <v>238</v>
      </c>
      <c r="L4366" s="10">
        <v>10701</v>
      </c>
      <c r="M4366" s="10" t="s">
        <v>133</v>
      </c>
      <c r="N4366" s="10" t="str">
        <f>_xlfn.XLOOKUP($M:$M,People!$B:$B,People!A:A)</f>
        <v>Chuck Magee</v>
      </c>
      <c r="O4366" s="10" t="s">
        <v>888</v>
      </c>
      <c r="P4366" s="10" t="str">
        <f>VLOOKUP(O4366,Products!$A:$E,3,FALSE)</f>
        <v>Logitech</v>
      </c>
      <c r="Q4366" s="31">
        <f>INDEX(Products!$E:$E,MATCH(O4366,Products!$A:$A,0))</f>
        <v>0.31</v>
      </c>
      <c r="R4366" s="10" t="s">
        <v>41</v>
      </c>
      <c r="S4366" s="10" t="s">
        <v>53</v>
      </c>
      <c r="T4366" s="10" t="s">
        <v>889</v>
      </c>
      <c r="U4366" s="12">
        <v>362.92</v>
      </c>
      <c r="V4366" s="12">
        <v>2</v>
      </c>
      <c r="W4366" s="12">
        <v>0</v>
      </c>
      <c r="X4366" s="12">
        <v>105.24679999999995</v>
      </c>
    </row>
    <row r="4367" spans="1:24" ht="14" x14ac:dyDescent="0.3">
      <c r="A4367" s="9">
        <v>4363</v>
      </c>
      <c r="B4367" s="14" t="s">
        <v>8153</v>
      </c>
      <c r="C4367" s="15">
        <v>45717</v>
      </c>
      <c r="D4367" s="15">
        <v>45721</v>
      </c>
      <c r="E4367" s="10" t="s">
        <v>44</v>
      </c>
      <c r="F4367" s="10" t="s">
        <v>282</v>
      </c>
      <c r="G4367" s="10" t="s">
        <v>283</v>
      </c>
      <c r="H4367" s="10" t="s">
        <v>22</v>
      </c>
      <c r="I4367" s="10" t="s">
        <v>23</v>
      </c>
      <c r="J4367" s="10" t="s">
        <v>2671</v>
      </c>
      <c r="K4367" s="10" t="s">
        <v>238</v>
      </c>
      <c r="L4367" s="10">
        <v>10701</v>
      </c>
      <c r="M4367" s="10" t="s">
        <v>133</v>
      </c>
      <c r="N4367" s="10" t="str">
        <f>_xlfn.XLOOKUP($M:$M,People!$B:$B,People!A:A)</f>
        <v>Chuck Magee</v>
      </c>
      <c r="O4367" s="10" t="s">
        <v>2673</v>
      </c>
      <c r="P4367" s="10" t="str">
        <f>VLOOKUP(O4367,Products!$A:$E,3,FALSE)</f>
        <v>Dell</v>
      </c>
      <c r="Q4367" s="31">
        <f>INDEX(Products!$E:$E,MATCH(O4367,Products!$A:$A,0))</f>
        <v>0.26</v>
      </c>
      <c r="R4367" s="10" t="s">
        <v>64</v>
      </c>
      <c r="S4367" s="10" t="s">
        <v>599</v>
      </c>
      <c r="T4367" s="10" t="s">
        <v>2674</v>
      </c>
      <c r="U4367" s="12">
        <v>4899.93</v>
      </c>
      <c r="V4367" s="12">
        <v>7</v>
      </c>
      <c r="W4367" s="12">
        <v>0</v>
      </c>
      <c r="X4367" s="12">
        <v>2400.9656999999997</v>
      </c>
    </row>
    <row r="4368" spans="1:24" ht="14" x14ac:dyDescent="0.3">
      <c r="A4368" s="9">
        <v>4364</v>
      </c>
      <c r="B4368" s="14" t="s">
        <v>8154</v>
      </c>
      <c r="C4368" s="15">
        <v>45717</v>
      </c>
      <c r="D4368" s="15">
        <v>45724</v>
      </c>
      <c r="E4368" s="10" t="s">
        <v>44</v>
      </c>
      <c r="F4368" s="10" t="s">
        <v>201</v>
      </c>
      <c r="G4368" s="10" t="s">
        <v>202</v>
      </c>
      <c r="H4368" s="10" t="s">
        <v>36</v>
      </c>
      <c r="I4368" s="10" t="s">
        <v>23</v>
      </c>
      <c r="J4368" s="10" t="s">
        <v>707</v>
      </c>
      <c r="K4368" s="10" t="s">
        <v>402</v>
      </c>
      <c r="L4368" s="10">
        <v>80219</v>
      </c>
      <c r="M4368" s="10" t="s">
        <v>39</v>
      </c>
      <c r="N4368" s="10" t="str">
        <f>_xlfn.XLOOKUP($M:$M,People!$B:$B,People!A:A)</f>
        <v>Sadie Pawthorne</v>
      </c>
      <c r="O4368" s="10" t="s">
        <v>5138</v>
      </c>
      <c r="P4368" s="10" t="str">
        <f>VLOOKUP(O4368,Products!$A:$E,3,FALSE)</f>
        <v>Staples</v>
      </c>
      <c r="Q4368" s="31">
        <f>INDEX(Products!$E:$E,MATCH(O4368,Products!$A:$A,0))</f>
        <v>0.27</v>
      </c>
      <c r="R4368" s="10" t="s">
        <v>64</v>
      </c>
      <c r="S4368" s="10" t="s">
        <v>65</v>
      </c>
      <c r="T4368" s="10" t="s">
        <v>5139</v>
      </c>
      <c r="U4368" s="12">
        <v>159.98400000000001</v>
      </c>
      <c r="V4368" s="12">
        <v>2</v>
      </c>
      <c r="W4368" s="12">
        <v>0.2</v>
      </c>
      <c r="X4368" s="12">
        <v>13.998599999999989</v>
      </c>
    </row>
    <row r="4369" spans="1:24" ht="14" x14ac:dyDescent="0.3">
      <c r="A4369" s="9">
        <v>4365</v>
      </c>
      <c r="B4369" s="14" t="s">
        <v>8155</v>
      </c>
      <c r="C4369" s="15">
        <v>45719</v>
      </c>
      <c r="D4369" s="15">
        <v>45722</v>
      </c>
      <c r="E4369" s="10" t="s">
        <v>168</v>
      </c>
      <c r="F4369" s="10" t="s">
        <v>4774</v>
      </c>
      <c r="G4369" s="10" t="s">
        <v>4775</v>
      </c>
      <c r="H4369" s="10" t="s">
        <v>36</v>
      </c>
      <c r="I4369" s="10" t="s">
        <v>23</v>
      </c>
      <c r="J4369" s="10" t="s">
        <v>5053</v>
      </c>
      <c r="K4369" s="10" t="s">
        <v>94</v>
      </c>
      <c r="L4369" s="10">
        <v>79762</v>
      </c>
      <c r="M4369" s="10" t="s">
        <v>95</v>
      </c>
      <c r="N4369" s="10" t="str">
        <f>_xlfn.XLOOKUP($M:$M,People!$B:$B,People!A:A)</f>
        <v>Roxanne Rodriguez</v>
      </c>
      <c r="O4369" s="10" t="s">
        <v>5054</v>
      </c>
      <c r="P4369" s="10" t="str">
        <f>VLOOKUP(O4369,Products!$A:$E,3,FALSE)</f>
        <v>Samsung</v>
      </c>
      <c r="Q4369" s="31">
        <f>INDEX(Products!$E:$E,MATCH(O4369,Products!$A:$A,0))</f>
        <v>0.33</v>
      </c>
      <c r="R4369" s="10" t="s">
        <v>28</v>
      </c>
      <c r="S4369" s="10" t="s">
        <v>32</v>
      </c>
      <c r="T4369" s="10" t="s">
        <v>5055</v>
      </c>
      <c r="U4369" s="12">
        <v>563.42999999999984</v>
      </c>
      <c r="V4369" s="12">
        <v>5</v>
      </c>
      <c r="W4369" s="12">
        <v>0.3</v>
      </c>
      <c r="X4369" s="12">
        <v>-56.343000000000018</v>
      </c>
    </row>
    <row r="4370" spans="1:24" ht="14" x14ac:dyDescent="0.3">
      <c r="A4370" s="9">
        <v>4366</v>
      </c>
      <c r="B4370" s="14" t="s">
        <v>8156</v>
      </c>
      <c r="C4370" s="15">
        <v>45719</v>
      </c>
      <c r="D4370" s="15">
        <v>45719</v>
      </c>
      <c r="E4370" s="10" t="s">
        <v>1124</v>
      </c>
      <c r="F4370" s="10" t="s">
        <v>2629</v>
      </c>
      <c r="G4370" s="10" t="s">
        <v>2630</v>
      </c>
      <c r="H4370" s="10" t="s">
        <v>36</v>
      </c>
      <c r="I4370" s="10" t="s">
        <v>23</v>
      </c>
      <c r="J4370" s="10" t="s">
        <v>114</v>
      </c>
      <c r="K4370" s="10" t="s">
        <v>38</v>
      </c>
      <c r="L4370" s="10">
        <v>94110</v>
      </c>
      <c r="M4370" s="10" t="s">
        <v>39</v>
      </c>
      <c r="N4370" s="10" t="str">
        <f>_xlfn.XLOOKUP($M:$M,People!$B:$B,People!A:A)</f>
        <v>Sadie Pawthorne</v>
      </c>
      <c r="O4370" s="10" t="s">
        <v>4906</v>
      </c>
      <c r="P4370" s="10" t="str">
        <f>VLOOKUP(O4370,Products!$A:$E,3,FALSE)</f>
        <v>HP</v>
      </c>
      <c r="Q4370" s="31">
        <f>INDEX(Products!$E:$E,MATCH(O4370,Products!$A:$A,0))</f>
        <v>0.31</v>
      </c>
      <c r="R4370" s="10" t="s">
        <v>28</v>
      </c>
      <c r="S4370" s="10" t="s">
        <v>58</v>
      </c>
      <c r="T4370" s="10" t="s">
        <v>4907</v>
      </c>
      <c r="U4370" s="12">
        <v>35.28</v>
      </c>
      <c r="V4370" s="12">
        <v>3</v>
      </c>
      <c r="W4370" s="12">
        <v>0</v>
      </c>
      <c r="X4370" s="12">
        <v>11.995199999999997</v>
      </c>
    </row>
    <row r="4371" spans="1:24" ht="14" x14ac:dyDescent="0.3">
      <c r="A4371" s="9">
        <v>4367</v>
      </c>
      <c r="B4371" s="14" t="s">
        <v>8157</v>
      </c>
      <c r="C4371" s="15">
        <v>45719</v>
      </c>
      <c r="D4371" s="15">
        <v>45724</v>
      </c>
      <c r="E4371" s="10" t="s">
        <v>44</v>
      </c>
      <c r="F4371" s="10" t="s">
        <v>2938</v>
      </c>
      <c r="G4371" s="10" t="s">
        <v>2939</v>
      </c>
      <c r="H4371" s="10" t="s">
        <v>22</v>
      </c>
      <c r="I4371" s="10" t="s">
        <v>23</v>
      </c>
      <c r="J4371" s="10" t="s">
        <v>595</v>
      </c>
      <c r="K4371" s="10" t="s">
        <v>94</v>
      </c>
      <c r="L4371" s="10">
        <v>78207</v>
      </c>
      <c r="M4371" s="10" t="s">
        <v>95</v>
      </c>
      <c r="N4371" s="10" t="str">
        <f>_xlfn.XLOOKUP($M:$M,People!$B:$B,People!A:A)</f>
        <v>Roxanne Rodriguez</v>
      </c>
      <c r="O4371" s="10" t="s">
        <v>1157</v>
      </c>
      <c r="P4371" s="10" t="str">
        <f>VLOOKUP(O4371,Products!$A:$E,3,FALSE)</f>
        <v>Office Depot</v>
      </c>
      <c r="Q4371" s="31">
        <f>INDEX(Products!$E:$E,MATCH(O4371,Products!$A:$A,0))</f>
        <v>0.28000000000000003</v>
      </c>
      <c r="R4371" s="10" t="s">
        <v>28</v>
      </c>
      <c r="S4371" s="10" t="s">
        <v>50</v>
      </c>
      <c r="T4371" s="10" t="s">
        <v>1158</v>
      </c>
      <c r="U4371" s="12">
        <v>637.89599999999996</v>
      </c>
      <c r="V4371" s="12">
        <v>3</v>
      </c>
      <c r="W4371" s="12">
        <v>0.3</v>
      </c>
      <c r="X4371" s="12">
        <v>-127.57919999999996</v>
      </c>
    </row>
    <row r="4372" spans="1:24" ht="14" x14ac:dyDescent="0.3">
      <c r="A4372" s="9">
        <v>4368</v>
      </c>
      <c r="B4372" s="14" t="s">
        <v>8158</v>
      </c>
      <c r="C4372" s="15">
        <v>45719</v>
      </c>
      <c r="D4372" s="15">
        <v>45724</v>
      </c>
      <c r="E4372" s="10" t="s">
        <v>44</v>
      </c>
      <c r="F4372" s="10" t="s">
        <v>55</v>
      </c>
      <c r="G4372" s="10" t="s">
        <v>56</v>
      </c>
      <c r="H4372" s="10" t="s">
        <v>22</v>
      </c>
      <c r="I4372" s="10" t="s">
        <v>23</v>
      </c>
      <c r="J4372" s="10" t="s">
        <v>533</v>
      </c>
      <c r="K4372" s="10" t="s">
        <v>218</v>
      </c>
      <c r="L4372" s="10">
        <v>19711</v>
      </c>
      <c r="M4372" s="10" t="s">
        <v>133</v>
      </c>
      <c r="N4372" s="10" t="str">
        <f>_xlfn.XLOOKUP($M:$M,People!$B:$B,People!A:A)</f>
        <v>Chuck Magee</v>
      </c>
      <c r="O4372" s="10" t="s">
        <v>2209</v>
      </c>
      <c r="P4372" s="10" t="str">
        <f>VLOOKUP(O4372,Products!$A:$E,3,FALSE)</f>
        <v>3M</v>
      </c>
      <c r="Q4372" s="31">
        <f>INDEX(Products!$E:$E,MATCH(O4372,Products!$A:$A,0))</f>
        <v>0.34</v>
      </c>
      <c r="R4372" s="10" t="s">
        <v>41</v>
      </c>
      <c r="S4372" s="10" t="s">
        <v>68</v>
      </c>
      <c r="T4372" s="10" t="s">
        <v>2210</v>
      </c>
      <c r="U4372" s="12">
        <v>447.85999999999996</v>
      </c>
      <c r="V4372" s="12">
        <v>7</v>
      </c>
      <c r="W4372" s="12">
        <v>0</v>
      </c>
      <c r="X4372" s="12">
        <v>219.45140000000001</v>
      </c>
    </row>
    <row r="4373" spans="1:24" ht="14" x14ac:dyDescent="0.3">
      <c r="A4373" s="9">
        <v>4369</v>
      </c>
      <c r="B4373" s="14" t="s">
        <v>8157</v>
      </c>
      <c r="C4373" s="15">
        <v>45719</v>
      </c>
      <c r="D4373" s="15">
        <v>45724</v>
      </c>
      <c r="E4373" s="10" t="s">
        <v>44</v>
      </c>
      <c r="F4373" s="10" t="s">
        <v>2938</v>
      </c>
      <c r="G4373" s="10" t="s">
        <v>2939</v>
      </c>
      <c r="H4373" s="10" t="s">
        <v>22</v>
      </c>
      <c r="I4373" s="10" t="s">
        <v>23</v>
      </c>
      <c r="J4373" s="10" t="s">
        <v>595</v>
      </c>
      <c r="K4373" s="10" t="s">
        <v>94</v>
      </c>
      <c r="L4373" s="10">
        <v>78207</v>
      </c>
      <c r="M4373" s="10" t="s">
        <v>95</v>
      </c>
      <c r="N4373" s="10" t="str">
        <f>_xlfn.XLOOKUP($M:$M,People!$B:$B,People!A:A)</f>
        <v>Roxanne Rodriguez</v>
      </c>
      <c r="O4373" s="10" t="s">
        <v>1280</v>
      </c>
      <c r="P4373" s="10" t="str">
        <f>VLOOKUP(O4373,Products!$A:$E,3,FALSE)</f>
        <v>IKEA</v>
      </c>
      <c r="Q4373" s="31">
        <f>INDEX(Products!$E:$E,MATCH(O4373,Products!$A:$A,0))</f>
        <v>0.38</v>
      </c>
      <c r="R4373" s="10" t="s">
        <v>41</v>
      </c>
      <c r="S4373" s="10" t="s">
        <v>155</v>
      </c>
      <c r="T4373" s="10" t="s">
        <v>1281</v>
      </c>
      <c r="U4373" s="12">
        <v>36.6</v>
      </c>
      <c r="V4373" s="12">
        <v>3</v>
      </c>
      <c r="W4373" s="12">
        <v>0.2</v>
      </c>
      <c r="X4373" s="12">
        <v>11.894999999999994</v>
      </c>
    </row>
    <row r="4374" spans="1:24" ht="14" x14ac:dyDescent="0.3">
      <c r="A4374" s="9">
        <v>4370</v>
      </c>
      <c r="B4374" s="14" t="s">
        <v>8159</v>
      </c>
      <c r="C4374" s="15">
        <v>45719</v>
      </c>
      <c r="D4374" s="15">
        <v>45724</v>
      </c>
      <c r="E4374" s="10" t="s">
        <v>44</v>
      </c>
      <c r="F4374" s="10" t="s">
        <v>2786</v>
      </c>
      <c r="G4374" s="10" t="s">
        <v>2787</v>
      </c>
      <c r="H4374" s="10" t="s">
        <v>22</v>
      </c>
      <c r="I4374" s="10" t="s">
        <v>23</v>
      </c>
      <c r="J4374" s="10" t="s">
        <v>2440</v>
      </c>
      <c r="K4374" s="10" t="s">
        <v>94</v>
      </c>
      <c r="L4374" s="10">
        <v>78664</v>
      </c>
      <c r="M4374" s="10" t="s">
        <v>95</v>
      </c>
      <c r="N4374" s="10" t="str">
        <f>_xlfn.XLOOKUP($M:$M,People!$B:$B,People!A:A)</f>
        <v>Roxanne Rodriguez</v>
      </c>
      <c r="O4374" s="10" t="s">
        <v>5057</v>
      </c>
      <c r="P4374" s="10" t="str">
        <f>VLOOKUP(O4374,Products!$A:$E,3,FALSE)</f>
        <v>Dell</v>
      </c>
      <c r="Q4374" s="31">
        <f>INDEX(Products!$E:$E,MATCH(O4374,Products!$A:$A,0))</f>
        <v>0.3</v>
      </c>
      <c r="R4374" s="10" t="s">
        <v>41</v>
      </c>
      <c r="S4374" s="10" t="s">
        <v>240</v>
      </c>
      <c r="T4374" s="10" t="s">
        <v>5058</v>
      </c>
      <c r="U4374" s="12">
        <v>2.3039999999999998</v>
      </c>
      <c r="V4374" s="12">
        <v>1</v>
      </c>
      <c r="W4374" s="12">
        <v>0.2</v>
      </c>
      <c r="X4374" s="12">
        <v>0.77759999999999996</v>
      </c>
    </row>
    <row r="4375" spans="1:24" ht="14" x14ac:dyDescent="0.3">
      <c r="A4375" s="9">
        <v>4371</v>
      </c>
      <c r="B4375" s="14" t="s">
        <v>8155</v>
      </c>
      <c r="C4375" s="15">
        <v>45719</v>
      </c>
      <c r="D4375" s="15">
        <v>45722</v>
      </c>
      <c r="E4375" s="10" t="s">
        <v>168</v>
      </c>
      <c r="F4375" s="10" t="s">
        <v>4774</v>
      </c>
      <c r="G4375" s="10" t="s">
        <v>4775</v>
      </c>
      <c r="H4375" s="10" t="s">
        <v>36</v>
      </c>
      <c r="I4375" s="10" t="s">
        <v>23</v>
      </c>
      <c r="J4375" s="10" t="s">
        <v>5053</v>
      </c>
      <c r="K4375" s="10" t="s">
        <v>94</v>
      </c>
      <c r="L4375" s="10">
        <v>79762</v>
      </c>
      <c r="M4375" s="10" t="s">
        <v>95</v>
      </c>
      <c r="N4375" s="10" t="str">
        <f>_xlfn.XLOOKUP($M:$M,People!$B:$B,People!A:A)</f>
        <v>Roxanne Rodriguez</v>
      </c>
      <c r="O4375" s="10" t="s">
        <v>2711</v>
      </c>
      <c r="P4375" s="10" t="str">
        <f>VLOOKUP(O4375,Products!$A:$E,3,FALSE)</f>
        <v>HP</v>
      </c>
      <c r="Q4375" s="31">
        <f>INDEX(Products!$E:$E,MATCH(O4375,Products!$A:$A,0))</f>
        <v>0.28999999999999998</v>
      </c>
      <c r="R4375" s="10" t="s">
        <v>41</v>
      </c>
      <c r="S4375" s="10" t="s">
        <v>82</v>
      </c>
      <c r="T4375" s="10" t="s">
        <v>2712</v>
      </c>
      <c r="U4375" s="12">
        <v>42.783999999999999</v>
      </c>
      <c r="V4375" s="12">
        <v>7</v>
      </c>
      <c r="W4375" s="12">
        <v>0.2</v>
      </c>
      <c r="X4375" s="12">
        <v>15.509199999999998</v>
      </c>
    </row>
    <row r="4376" spans="1:24" ht="14" x14ac:dyDescent="0.3">
      <c r="A4376" s="9">
        <v>4372</v>
      </c>
      <c r="B4376" s="14" t="s">
        <v>8158</v>
      </c>
      <c r="C4376" s="15">
        <v>45719</v>
      </c>
      <c r="D4376" s="15">
        <v>45724</v>
      </c>
      <c r="E4376" s="10" t="s">
        <v>44</v>
      </c>
      <c r="F4376" s="10" t="s">
        <v>55</v>
      </c>
      <c r="G4376" s="10" t="s">
        <v>56</v>
      </c>
      <c r="H4376" s="10" t="s">
        <v>22</v>
      </c>
      <c r="I4376" s="10" t="s">
        <v>23</v>
      </c>
      <c r="J4376" s="10" t="s">
        <v>533</v>
      </c>
      <c r="K4376" s="10" t="s">
        <v>218</v>
      </c>
      <c r="L4376" s="10">
        <v>19711</v>
      </c>
      <c r="M4376" s="10" t="s">
        <v>133</v>
      </c>
      <c r="N4376" s="10" t="str">
        <f>_xlfn.XLOOKUP($M:$M,People!$B:$B,People!A:A)</f>
        <v>Chuck Magee</v>
      </c>
      <c r="O4376" s="10" t="s">
        <v>4771</v>
      </c>
      <c r="P4376" s="10" t="str">
        <f>VLOOKUP(O4376,Products!$A:$E,3,FALSE)</f>
        <v>HP</v>
      </c>
      <c r="Q4376" s="31">
        <f>INDEX(Products!$E:$E,MATCH(O4376,Products!$A:$A,0))</f>
        <v>0.28999999999999998</v>
      </c>
      <c r="R4376" s="10" t="s">
        <v>41</v>
      </c>
      <c r="S4376" s="10" t="s">
        <v>82</v>
      </c>
      <c r="T4376" s="10" t="s">
        <v>4772</v>
      </c>
      <c r="U4376" s="12">
        <v>166.44</v>
      </c>
      <c r="V4376" s="12">
        <v>3</v>
      </c>
      <c r="W4376" s="12">
        <v>0</v>
      </c>
      <c r="X4376" s="12">
        <v>79.891199999999998</v>
      </c>
    </row>
    <row r="4377" spans="1:24" ht="14" x14ac:dyDescent="0.3">
      <c r="A4377" s="9">
        <v>4373</v>
      </c>
      <c r="B4377" s="14" t="s">
        <v>8159</v>
      </c>
      <c r="C4377" s="15">
        <v>45719</v>
      </c>
      <c r="D4377" s="15">
        <v>45724</v>
      </c>
      <c r="E4377" s="10" t="s">
        <v>44</v>
      </c>
      <c r="F4377" s="10" t="s">
        <v>2786</v>
      </c>
      <c r="G4377" s="10" t="s">
        <v>2787</v>
      </c>
      <c r="H4377" s="10" t="s">
        <v>22</v>
      </c>
      <c r="I4377" s="10" t="s">
        <v>23</v>
      </c>
      <c r="J4377" s="10" t="s">
        <v>2440</v>
      </c>
      <c r="K4377" s="10" t="s">
        <v>94</v>
      </c>
      <c r="L4377" s="10">
        <v>78664</v>
      </c>
      <c r="M4377" s="10" t="s">
        <v>95</v>
      </c>
      <c r="N4377" s="10" t="str">
        <f>_xlfn.XLOOKUP($M:$M,People!$B:$B,People!A:A)</f>
        <v>Roxanne Rodriguez</v>
      </c>
      <c r="O4377" s="10" t="s">
        <v>4365</v>
      </c>
      <c r="P4377" s="10" t="str">
        <f>VLOOKUP(O4377,Products!$A:$E,3,FALSE)</f>
        <v>Avery</v>
      </c>
      <c r="Q4377" s="31">
        <f>INDEX(Products!$E:$E,MATCH(O4377,Products!$A:$A,0))</f>
        <v>0.31</v>
      </c>
      <c r="R4377" s="10" t="s">
        <v>41</v>
      </c>
      <c r="S4377" s="10" t="s">
        <v>510</v>
      </c>
      <c r="T4377" s="10" t="s">
        <v>4366</v>
      </c>
      <c r="U4377" s="12">
        <v>3930.0720000000001</v>
      </c>
      <c r="V4377" s="12">
        <v>3</v>
      </c>
      <c r="W4377" s="12">
        <v>0.2</v>
      </c>
      <c r="X4377" s="12">
        <v>-786.01440000000025</v>
      </c>
    </row>
    <row r="4378" spans="1:24" ht="14" x14ac:dyDescent="0.3">
      <c r="A4378" s="9">
        <v>4374</v>
      </c>
      <c r="B4378" s="14" t="s">
        <v>8156</v>
      </c>
      <c r="C4378" s="15">
        <v>45719</v>
      </c>
      <c r="D4378" s="15">
        <v>45719</v>
      </c>
      <c r="E4378" s="10" t="s">
        <v>1124</v>
      </c>
      <c r="F4378" s="10" t="s">
        <v>2629</v>
      </c>
      <c r="G4378" s="10" t="s">
        <v>2630</v>
      </c>
      <c r="H4378" s="10" t="s">
        <v>36</v>
      </c>
      <c r="I4378" s="10" t="s">
        <v>23</v>
      </c>
      <c r="J4378" s="10" t="s">
        <v>114</v>
      </c>
      <c r="K4378" s="10" t="s">
        <v>38</v>
      </c>
      <c r="L4378" s="10">
        <v>94110</v>
      </c>
      <c r="M4378" s="10" t="s">
        <v>39</v>
      </c>
      <c r="N4378" s="10" t="str">
        <f>_xlfn.XLOOKUP($M:$M,People!$B:$B,People!A:A)</f>
        <v>Sadie Pawthorne</v>
      </c>
      <c r="O4378" s="10" t="s">
        <v>5021</v>
      </c>
      <c r="P4378" s="10" t="str">
        <f>VLOOKUP(O4378,Products!$A:$E,3,FALSE)</f>
        <v>Logitech</v>
      </c>
      <c r="Q4378" s="31">
        <f>INDEX(Products!$E:$E,MATCH(O4378,Products!$A:$A,0))</f>
        <v>0.25</v>
      </c>
      <c r="R4378" s="10" t="s">
        <v>41</v>
      </c>
      <c r="S4378" s="10" t="s">
        <v>510</v>
      </c>
      <c r="T4378" s="10" t="s">
        <v>5022</v>
      </c>
      <c r="U4378" s="12">
        <v>25.349999999999998</v>
      </c>
      <c r="V4378" s="12">
        <v>3</v>
      </c>
      <c r="W4378" s="12">
        <v>0</v>
      </c>
      <c r="X4378" s="12">
        <v>7.6049999999999978</v>
      </c>
    </row>
    <row r="4379" spans="1:24" ht="14" x14ac:dyDescent="0.3">
      <c r="A4379" s="9">
        <v>4375</v>
      </c>
      <c r="B4379" s="14" t="s">
        <v>8159</v>
      </c>
      <c r="C4379" s="15">
        <v>45719</v>
      </c>
      <c r="D4379" s="15">
        <v>45724</v>
      </c>
      <c r="E4379" s="10" t="s">
        <v>44</v>
      </c>
      <c r="F4379" s="10" t="s">
        <v>2786</v>
      </c>
      <c r="G4379" s="10" t="s">
        <v>2787</v>
      </c>
      <c r="H4379" s="10" t="s">
        <v>22</v>
      </c>
      <c r="I4379" s="10" t="s">
        <v>23</v>
      </c>
      <c r="J4379" s="10" t="s">
        <v>2440</v>
      </c>
      <c r="K4379" s="10" t="s">
        <v>94</v>
      </c>
      <c r="L4379" s="10">
        <v>78664</v>
      </c>
      <c r="M4379" s="10" t="s">
        <v>95</v>
      </c>
      <c r="N4379" s="10" t="str">
        <f>_xlfn.XLOOKUP($M:$M,People!$B:$B,People!A:A)</f>
        <v>Roxanne Rodriguez</v>
      </c>
      <c r="O4379" s="10" t="s">
        <v>1798</v>
      </c>
      <c r="P4379" s="10" t="str">
        <f>VLOOKUP(O4379,Products!$A:$E,3,FALSE)</f>
        <v>Staples</v>
      </c>
      <c r="Q4379" s="31">
        <f>INDEX(Products!$E:$E,MATCH(O4379,Products!$A:$A,0))</f>
        <v>0.33</v>
      </c>
      <c r="R4379" s="10" t="s">
        <v>64</v>
      </c>
      <c r="S4379" s="10" t="s">
        <v>144</v>
      </c>
      <c r="T4379" s="10" t="s">
        <v>1799</v>
      </c>
      <c r="U4379" s="12">
        <v>41.720000000000006</v>
      </c>
      <c r="V4379" s="12">
        <v>7</v>
      </c>
      <c r="W4379" s="12">
        <v>0.2</v>
      </c>
      <c r="X4379" s="12">
        <v>5.7364999999999977</v>
      </c>
    </row>
    <row r="4380" spans="1:24" ht="14" x14ac:dyDescent="0.3">
      <c r="A4380" s="9">
        <v>4376</v>
      </c>
      <c r="B4380" s="14" t="s">
        <v>8157</v>
      </c>
      <c r="C4380" s="15">
        <v>45719</v>
      </c>
      <c r="D4380" s="15">
        <v>45724</v>
      </c>
      <c r="E4380" s="10" t="s">
        <v>44</v>
      </c>
      <c r="F4380" s="10" t="s">
        <v>2938</v>
      </c>
      <c r="G4380" s="10" t="s">
        <v>2939</v>
      </c>
      <c r="H4380" s="10" t="s">
        <v>22</v>
      </c>
      <c r="I4380" s="10" t="s">
        <v>23</v>
      </c>
      <c r="J4380" s="10" t="s">
        <v>595</v>
      </c>
      <c r="K4380" s="10" t="s">
        <v>94</v>
      </c>
      <c r="L4380" s="10">
        <v>78207</v>
      </c>
      <c r="M4380" s="10" t="s">
        <v>95</v>
      </c>
      <c r="N4380" s="10" t="str">
        <f>_xlfn.XLOOKUP($M:$M,People!$B:$B,People!A:A)</f>
        <v>Roxanne Rodriguez</v>
      </c>
      <c r="O4380" s="10" t="s">
        <v>5163</v>
      </c>
      <c r="P4380" s="10" t="str">
        <f>VLOOKUP(O4380,Products!$A:$E,3,FALSE)</f>
        <v>Logitech</v>
      </c>
      <c r="Q4380" s="31">
        <f>INDEX(Products!$E:$E,MATCH(O4380,Products!$A:$A,0))</f>
        <v>0.27</v>
      </c>
      <c r="R4380" s="10" t="s">
        <v>64</v>
      </c>
      <c r="S4380" s="10" t="s">
        <v>599</v>
      </c>
      <c r="T4380" s="10" t="s">
        <v>5164</v>
      </c>
      <c r="U4380" s="12">
        <v>287.90999999999997</v>
      </c>
      <c r="V4380" s="12">
        <v>3</v>
      </c>
      <c r="W4380" s="12">
        <v>0.4</v>
      </c>
      <c r="X4380" s="12">
        <v>33.589499999999987</v>
      </c>
    </row>
    <row r="4381" spans="1:24" ht="14" x14ac:dyDescent="0.3">
      <c r="A4381" s="9">
        <v>4377</v>
      </c>
      <c r="B4381" s="14" t="s">
        <v>8159</v>
      </c>
      <c r="C4381" s="15">
        <v>45719</v>
      </c>
      <c r="D4381" s="15">
        <v>45724</v>
      </c>
      <c r="E4381" s="10" t="s">
        <v>44</v>
      </c>
      <c r="F4381" s="10" t="s">
        <v>2786</v>
      </c>
      <c r="G4381" s="10" t="s">
        <v>2787</v>
      </c>
      <c r="H4381" s="10" t="s">
        <v>22</v>
      </c>
      <c r="I4381" s="10" t="s">
        <v>23</v>
      </c>
      <c r="J4381" s="10" t="s">
        <v>2440</v>
      </c>
      <c r="K4381" s="10" t="s">
        <v>94</v>
      </c>
      <c r="L4381" s="10">
        <v>78664</v>
      </c>
      <c r="M4381" s="10" t="s">
        <v>95</v>
      </c>
      <c r="N4381" s="10" t="str">
        <f>_xlfn.XLOOKUP($M:$M,People!$B:$B,People!A:A)</f>
        <v>Roxanne Rodriguez</v>
      </c>
      <c r="O4381" s="10" t="s">
        <v>3715</v>
      </c>
      <c r="P4381" s="10" t="str">
        <f>VLOOKUP(O4381,Products!$A:$E,3,FALSE)</f>
        <v>HP</v>
      </c>
      <c r="Q4381" s="31">
        <f>INDEX(Products!$E:$E,MATCH(O4381,Products!$A:$A,0))</f>
        <v>0.25</v>
      </c>
      <c r="R4381" s="10" t="s">
        <v>64</v>
      </c>
      <c r="S4381" s="10" t="s">
        <v>65</v>
      </c>
      <c r="T4381" s="10" t="s">
        <v>3716</v>
      </c>
      <c r="U4381" s="12">
        <v>431.97600000000006</v>
      </c>
      <c r="V4381" s="12">
        <v>3</v>
      </c>
      <c r="W4381" s="12">
        <v>0.2</v>
      </c>
      <c r="X4381" s="12">
        <v>32.398200000000017</v>
      </c>
    </row>
    <row r="4382" spans="1:24" ht="14" x14ac:dyDescent="0.3">
      <c r="A4382" s="9">
        <v>4378</v>
      </c>
      <c r="B4382" s="14" t="s">
        <v>8158</v>
      </c>
      <c r="C4382" s="15">
        <v>45719</v>
      </c>
      <c r="D4382" s="15">
        <v>45724</v>
      </c>
      <c r="E4382" s="10" t="s">
        <v>44</v>
      </c>
      <c r="F4382" s="10" t="s">
        <v>55</v>
      </c>
      <c r="G4382" s="10" t="s">
        <v>56</v>
      </c>
      <c r="H4382" s="10" t="s">
        <v>22</v>
      </c>
      <c r="I4382" s="10" t="s">
        <v>23</v>
      </c>
      <c r="J4382" s="10" t="s">
        <v>533</v>
      </c>
      <c r="K4382" s="10" t="s">
        <v>218</v>
      </c>
      <c r="L4382" s="10">
        <v>19711</v>
      </c>
      <c r="M4382" s="10" t="s">
        <v>133</v>
      </c>
      <c r="N4382" s="10" t="str">
        <f>_xlfn.XLOOKUP($M:$M,People!$B:$B,People!A:A)</f>
        <v>Chuck Magee</v>
      </c>
      <c r="O4382" s="10" t="s">
        <v>2199</v>
      </c>
      <c r="P4382" s="10" t="str">
        <f>VLOOKUP(O4382,Products!$A:$E,3,FALSE)</f>
        <v>Staples</v>
      </c>
      <c r="Q4382" s="31">
        <f>INDEX(Products!$E:$E,MATCH(O4382,Products!$A:$A,0))</f>
        <v>0.25</v>
      </c>
      <c r="R4382" s="10" t="s">
        <v>64</v>
      </c>
      <c r="S4382" s="10" t="s">
        <v>65</v>
      </c>
      <c r="T4382" s="10" t="s">
        <v>2200</v>
      </c>
      <c r="U4382" s="12">
        <v>479.95</v>
      </c>
      <c r="V4382" s="12">
        <v>5</v>
      </c>
      <c r="W4382" s="12">
        <v>0</v>
      </c>
      <c r="X4382" s="12">
        <v>129.5865</v>
      </c>
    </row>
    <row r="4383" spans="1:24" ht="14" x14ac:dyDescent="0.3">
      <c r="A4383" s="9">
        <v>4379</v>
      </c>
      <c r="B4383" s="14" t="s">
        <v>8160</v>
      </c>
      <c r="C4383" s="15">
        <v>45719</v>
      </c>
      <c r="D4383" s="15">
        <v>45724</v>
      </c>
      <c r="E4383" s="10" t="s">
        <v>19</v>
      </c>
      <c r="F4383" s="10" t="s">
        <v>846</v>
      </c>
      <c r="G4383" s="10" t="s">
        <v>847</v>
      </c>
      <c r="H4383" s="10" t="s">
        <v>22</v>
      </c>
      <c r="I4383" s="10" t="s">
        <v>23</v>
      </c>
      <c r="J4383" s="10" t="s">
        <v>473</v>
      </c>
      <c r="K4383" s="10" t="s">
        <v>226</v>
      </c>
      <c r="L4383" s="10">
        <v>47401</v>
      </c>
      <c r="M4383" s="10" t="s">
        <v>95</v>
      </c>
      <c r="N4383" s="10" t="str">
        <f>_xlfn.XLOOKUP($M:$M,People!$B:$B,People!A:A)</f>
        <v>Roxanne Rodriguez</v>
      </c>
      <c r="O4383" s="10" t="s">
        <v>4872</v>
      </c>
      <c r="P4383" s="10" t="str">
        <f>VLOOKUP(O4383,Products!$A:$E,3,FALSE)</f>
        <v>HP</v>
      </c>
      <c r="Q4383" s="31">
        <f>INDEX(Products!$E:$E,MATCH(O4383,Products!$A:$A,0))</f>
        <v>0.25</v>
      </c>
      <c r="R4383" s="10" t="s">
        <v>64</v>
      </c>
      <c r="S4383" s="10" t="s">
        <v>65</v>
      </c>
      <c r="T4383" s="10" t="s">
        <v>4873</v>
      </c>
      <c r="U4383" s="12">
        <v>134.85000000000002</v>
      </c>
      <c r="V4383" s="12">
        <v>3</v>
      </c>
      <c r="W4383" s="12">
        <v>0</v>
      </c>
      <c r="X4383" s="12">
        <v>37.757999999999996</v>
      </c>
    </row>
    <row r="4384" spans="1:24" ht="14" x14ac:dyDescent="0.3">
      <c r="A4384" s="9">
        <v>4380</v>
      </c>
      <c r="B4384" s="14" t="s">
        <v>8161</v>
      </c>
      <c r="C4384" s="15">
        <v>45720</v>
      </c>
      <c r="D4384" s="15">
        <v>45726</v>
      </c>
      <c r="E4384" s="10" t="s">
        <v>44</v>
      </c>
      <c r="F4384" s="10" t="s">
        <v>3116</v>
      </c>
      <c r="G4384" s="10" t="s">
        <v>3117</v>
      </c>
      <c r="H4384" s="10" t="s">
        <v>92</v>
      </c>
      <c r="I4384" s="10" t="s">
        <v>23</v>
      </c>
      <c r="J4384" s="10" t="s">
        <v>831</v>
      </c>
      <c r="K4384" s="10" t="s">
        <v>38</v>
      </c>
      <c r="L4384" s="10">
        <v>92024</v>
      </c>
      <c r="M4384" s="10" t="s">
        <v>39</v>
      </c>
      <c r="N4384" s="10" t="str">
        <f>_xlfn.XLOOKUP($M:$M,People!$B:$B,People!A:A)</f>
        <v>Sadie Pawthorne</v>
      </c>
      <c r="O4384" s="10" t="s">
        <v>4443</v>
      </c>
      <c r="P4384" s="10" t="str">
        <f>VLOOKUP(O4384,Products!$A:$E,3,FALSE)</f>
        <v>Canon</v>
      </c>
      <c r="Q4384" s="31">
        <f>INDEX(Products!$E:$E,MATCH(O4384,Products!$A:$A,0))</f>
        <v>0.3</v>
      </c>
      <c r="R4384" s="10" t="s">
        <v>41</v>
      </c>
      <c r="S4384" s="10" t="s">
        <v>61</v>
      </c>
      <c r="T4384" s="10" t="s">
        <v>4444</v>
      </c>
      <c r="U4384" s="12">
        <v>16.989999999999998</v>
      </c>
      <c r="V4384" s="12">
        <v>1</v>
      </c>
      <c r="W4384" s="12">
        <v>0</v>
      </c>
      <c r="X4384" s="12">
        <v>4.9270999999999976</v>
      </c>
    </row>
    <row r="4385" spans="1:24" ht="14" x14ac:dyDescent="0.3">
      <c r="A4385" s="9">
        <v>4381</v>
      </c>
      <c r="B4385" s="14" t="s">
        <v>8162</v>
      </c>
      <c r="C4385" s="15">
        <v>45720</v>
      </c>
      <c r="D4385" s="15">
        <v>45724</v>
      </c>
      <c r="E4385" s="10" t="s">
        <v>44</v>
      </c>
      <c r="F4385" s="10" t="s">
        <v>3432</v>
      </c>
      <c r="G4385" s="10" t="s">
        <v>3433</v>
      </c>
      <c r="H4385" s="10" t="s">
        <v>22</v>
      </c>
      <c r="I4385" s="10" t="s">
        <v>23</v>
      </c>
      <c r="J4385" s="10" t="s">
        <v>4358</v>
      </c>
      <c r="K4385" s="10" t="s">
        <v>226</v>
      </c>
      <c r="L4385" s="10">
        <v>46544</v>
      </c>
      <c r="M4385" s="10" t="s">
        <v>95</v>
      </c>
      <c r="N4385" s="10" t="str">
        <f>_xlfn.XLOOKUP($M:$M,People!$B:$B,People!A:A)</f>
        <v>Roxanne Rodriguez</v>
      </c>
      <c r="O4385" s="10" t="s">
        <v>5232</v>
      </c>
      <c r="P4385" s="10" t="str">
        <f>VLOOKUP(O4385,Products!$A:$E,3,FALSE)</f>
        <v>3M</v>
      </c>
      <c r="Q4385" s="31">
        <f>INDEX(Products!$E:$E,MATCH(O4385,Products!$A:$A,0))</f>
        <v>0.32</v>
      </c>
      <c r="R4385" s="10" t="s">
        <v>41</v>
      </c>
      <c r="S4385" s="10" t="s">
        <v>68</v>
      </c>
      <c r="T4385" s="10" t="s">
        <v>5233</v>
      </c>
      <c r="U4385" s="12">
        <v>128.39999999999998</v>
      </c>
      <c r="V4385" s="12">
        <v>3</v>
      </c>
      <c r="W4385" s="12">
        <v>0</v>
      </c>
      <c r="X4385" s="12">
        <v>64.199999999999989</v>
      </c>
    </row>
    <row r="4386" spans="1:24" ht="14" x14ac:dyDescent="0.3">
      <c r="A4386" s="9">
        <v>4382</v>
      </c>
      <c r="B4386" s="14" t="s">
        <v>8163</v>
      </c>
      <c r="C4386" s="15">
        <v>45720</v>
      </c>
      <c r="D4386" s="15">
        <v>45724</v>
      </c>
      <c r="E4386" s="10" t="s">
        <v>19</v>
      </c>
      <c r="F4386" s="10" t="s">
        <v>4013</v>
      </c>
      <c r="G4386" s="10" t="s">
        <v>4014</v>
      </c>
      <c r="H4386" s="10" t="s">
        <v>36</v>
      </c>
      <c r="I4386" s="10" t="s">
        <v>23</v>
      </c>
      <c r="J4386" s="10" t="s">
        <v>1236</v>
      </c>
      <c r="K4386" s="10" t="s">
        <v>48</v>
      </c>
      <c r="L4386" s="10">
        <v>33180</v>
      </c>
      <c r="M4386" s="10" t="s">
        <v>26</v>
      </c>
      <c r="N4386" s="10" t="str">
        <f>_xlfn.XLOOKUP($M:$M,People!$B:$B,People!A:A)</f>
        <v>Fred Suzuki</v>
      </c>
      <c r="O4386" s="10" t="s">
        <v>3389</v>
      </c>
      <c r="P4386" s="10" t="str">
        <f>VLOOKUP(O4386,Products!$A:$E,3,FALSE)</f>
        <v>HP</v>
      </c>
      <c r="Q4386" s="31">
        <f>INDEX(Products!$E:$E,MATCH(O4386,Products!$A:$A,0))</f>
        <v>0.25</v>
      </c>
      <c r="R4386" s="10" t="s">
        <v>41</v>
      </c>
      <c r="S4386" s="10" t="s">
        <v>42</v>
      </c>
      <c r="T4386" s="10" t="s">
        <v>3390</v>
      </c>
      <c r="U4386" s="12">
        <v>10.08</v>
      </c>
      <c r="V4386" s="12">
        <v>4</v>
      </c>
      <c r="W4386" s="12">
        <v>0.2</v>
      </c>
      <c r="X4386" s="12">
        <v>3.528</v>
      </c>
    </row>
    <row r="4387" spans="1:24" ht="14" x14ac:dyDescent="0.3">
      <c r="A4387" s="9">
        <v>4383</v>
      </c>
      <c r="B4387" s="14" t="s">
        <v>8164</v>
      </c>
      <c r="C4387" s="15">
        <v>45720</v>
      </c>
      <c r="D4387" s="15">
        <v>45724</v>
      </c>
      <c r="E4387" s="10" t="s">
        <v>44</v>
      </c>
      <c r="F4387" s="10" t="s">
        <v>4280</v>
      </c>
      <c r="G4387" s="10" t="s">
        <v>4281</v>
      </c>
      <c r="H4387" s="10" t="s">
        <v>36</v>
      </c>
      <c r="I4387" s="10" t="s">
        <v>23</v>
      </c>
      <c r="J4387" s="10" t="s">
        <v>217</v>
      </c>
      <c r="K4387" s="10" t="s">
        <v>2289</v>
      </c>
      <c r="L4387" s="10">
        <v>3820</v>
      </c>
      <c r="M4387" s="10" t="s">
        <v>133</v>
      </c>
      <c r="N4387" s="10" t="str">
        <f>_xlfn.XLOOKUP($M:$M,People!$B:$B,People!A:A)</f>
        <v>Chuck Magee</v>
      </c>
      <c r="O4387" s="10" t="s">
        <v>1441</v>
      </c>
      <c r="P4387" s="10" t="str">
        <f>VLOOKUP(O4387,Products!$A:$E,3,FALSE)</f>
        <v>Samsung</v>
      </c>
      <c r="Q4387" s="31">
        <f>INDEX(Products!$E:$E,MATCH(O4387,Products!$A:$A,0))</f>
        <v>0.39</v>
      </c>
      <c r="R4387" s="10" t="s">
        <v>64</v>
      </c>
      <c r="S4387" s="10" t="s">
        <v>144</v>
      </c>
      <c r="T4387" s="10" t="s">
        <v>1442</v>
      </c>
      <c r="U4387" s="12">
        <v>159.97999999999999</v>
      </c>
      <c r="V4387" s="12">
        <v>2</v>
      </c>
      <c r="W4387" s="12">
        <v>0</v>
      </c>
      <c r="X4387" s="12">
        <v>57.592799999999997</v>
      </c>
    </row>
    <row r="4388" spans="1:24" ht="14" x14ac:dyDescent="0.3">
      <c r="A4388" s="9">
        <v>4384</v>
      </c>
      <c r="B4388" s="14" t="s">
        <v>8165</v>
      </c>
      <c r="C4388" s="15">
        <v>45721</v>
      </c>
      <c r="D4388" s="15">
        <v>45727</v>
      </c>
      <c r="E4388" s="10" t="s">
        <v>44</v>
      </c>
      <c r="F4388" s="10" t="s">
        <v>2372</v>
      </c>
      <c r="G4388" s="10" t="s">
        <v>2373</v>
      </c>
      <c r="H4388" s="10" t="s">
        <v>36</v>
      </c>
      <c r="I4388" s="10" t="s">
        <v>23</v>
      </c>
      <c r="J4388" s="10" t="s">
        <v>714</v>
      </c>
      <c r="K4388" s="10" t="s">
        <v>94</v>
      </c>
      <c r="L4388" s="10">
        <v>75220</v>
      </c>
      <c r="M4388" s="10" t="s">
        <v>95</v>
      </c>
      <c r="N4388" s="10" t="str">
        <f>_xlfn.XLOOKUP($M:$M,People!$B:$B,People!A:A)</f>
        <v>Roxanne Rodriguez</v>
      </c>
      <c r="O4388" s="10" t="s">
        <v>2105</v>
      </c>
      <c r="P4388" s="10" t="str">
        <f>VLOOKUP(O4388,Products!$A:$E,3,FALSE)</f>
        <v>Office Depot</v>
      </c>
      <c r="Q4388" s="31">
        <f>INDEX(Products!$E:$E,MATCH(O4388,Products!$A:$A,0))</f>
        <v>0.36</v>
      </c>
      <c r="R4388" s="10" t="s">
        <v>41</v>
      </c>
      <c r="S4388" s="10" t="s">
        <v>155</v>
      </c>
      <c r="T4388" s="10" t="s">
        <v>2106</v>
      </c>
      <c r="U4388" s="12">
        <v>149.352</v>
      </c>
      <c r="V4388" s="12">
        <v>3</v>
      </c>
      <c r="W4388" s="12">
        <v>0.2</v>
      </c>
      <c r="X4388" s="12">
        <v>50.40629999999998</v>
      </c>
    </row>
    <row r="4389" spans="1:24" ht="14" x14ac:dyDescent="0.3">
      <c r="A4389" s="9">
        <v>4385</v>
      </c>
      <c r="B4389" s="14" t="s">
        <v>8165</v>
      </c>
      <c r="C4389" s="15">
        <v>45721</v>
      </c>
      <c r="D4389" s="15">
        <v>45727</v>
      </c>
      <c r="E4389" s="10" t="s">
        <v>44</v>
      </c>
      <c r="F4389" s="10" t="s">
        <v>2372</v>
      </c>
      <c r="G4389" s="10" t="s">
        <v>2373</v>
      </c>
      <c r="H4389" s="10" t="s">
        <v>36</v>
      </c>
      <c r="I4389" s="10" t="s">
        <v>23</v>
      </c>
      <c r="J4389" s="10" t="s">
        <v>714</v>
      </c>
      <c r="K4389" s="10" t="s">
        <v>94</v>
      </c>
      <c r="L4389" s="10">
        <v>75220</v>
      </c>
      <c r="M4389" s="10" t="s">
        <v>95</v>
      </c>
      <c r="N4389" s="10" t="str">
        <f>_xlfn.XLOOKUP($M:$M,People!$B:$B,People!A:A)</f>
        <v>Roxanne Rodriguez</v>
      </c>
      <c r="O4389" s="10" t="s">
        <v>2374</v>
      </c>
      <c r="P4389" s="10" t="str">
        <f>VLOOKUP(O4389,Products!$A:$E,3,FALSE)</f>
        <v>3M</v>
      </c>
      <c r="Q4389" s="31">
        <f>INDEX(Products!$E:$E,MATCH(O4389,Products!$A:$A,0))</f>
        <v>0.4</v>
      </c>
      <c r="R4389" s="10" t="s">
        <v>41</v>
      </c>
      <c r="S4389" s="10" t="s">
        <v>53</v>
      </c>
      <c r="T4389" s="10" t="s">
        <v>2375</v>
      </c>
      <c r="U4389" s="12">
        <v>12.991999999999999</v>
      </c>
      <c r="V4389" s="12">
        <v>1</v>
      </c>
      <c r="W4389" s="12">
        <v>0.2</v>
      </c>
      <c r="X4389" s="12">
        <v>-0.81199999999999983</v>
      </c>
    </row>
    <row r="4390" spans="1:24" ht="14" x14ac:dyDescent="0.3">
      <c r="A4390" s="9">
        <v>4386</v>
      </c>
      <c r="B4390" s="14" t="s">
        <v>8166</v>
      </c>
      <c r="C4390" s="15">
        <v>45722</v>
      </c>
      <c r="D4390" s="15">
        <v>45728</v>
      </c>
      <c r="E4390" s="10" t="s">
        <v>44</v>
      </c>
      <c r="F4390" s="10" t="s">
        <v>399</v>
      </c>
      <c r="G4390" s="10" t="s">
        <v>400</v>
      </c>
      <c r="H4390" s="10" t="s">
        <v>22</v>
      </c>
      <c r="I4390" s="10" t="s">
        <v>23</v>
      </c>
      <c r="J4390" s="10" t="s">
        <v>271</v>
      </c>
      <c r="K4390" s="10" t="s">
        <v>189</v>
      </c>
      <c r="L4390" s="10">
        <v>60623</v>
      </c>
      <c r="M4390" s="10" t="s">
        <v>95</v>
      </c>
      <c r="N4390" s="10" t="str">
        <f>_xlfn.XLOOKUP($M:$M,People!$B:$B,People!A:A)</f>
        <v>Roxanne Rodriguez</v>
      </c>
      <c r="O4390" s="10" t="s">
        <v>486</v>
      </c>
      <c r="P4390" s="10" t="str">
        <f>VLOOKUP(O4390,Products!$A:$E,3,FALSE)</f>
        <v>Avery</v>
      </c>
      <c r="Q4390" s="31">
        <f>INDEX(Products!$E:$E,MATCH(O4390,Products!$A:$A,0))</f>
        <v>0.31</v>
      </c>
      <c r="R4390" s="10" t="s">
        <v>28</v>
      </c>
      <c r="S4390" s="10" t="s">
        <v>58</v>
      </c>
      <c r="T4390" s="10" t="s">
        <v>487</v>
      </c>
      <c r="U4390" s="12">
        <v>159.04</v>
      </c>
      <c r="V4390" s="12">
        <v>5</v>
      </c>
      <c r="W4390" s="12">
        <v>0.6</v>
      </c>
      <c r="X4390" s="12">
        <v>-194.82400000000001</v>
      </c>
    </row>
    <row r="4391" spans="1:24" ht="14" x14ac:dyDescent="0.3">
      <c r="A4391" s="9">
        <v>4387</v>
      </c>
      <c r="B4391" s="14" t="s">
        <v>8166</v>
      </c>
      <c r="C4391" s="15">
        <v>45722</v>
      </c>
      <c r="D4391" s="15">
        <v>45728</v>
      </c>
      <c r="E4391" s="10" t="s">
        <v>44</v>
      </c>
      <c r="F4391" s="10" t="s">
        <v>399</v>
      </c>
      <c r="G4391" s="10" t="s">
        <v>400</v>
      </c>
      <c r="H4391" s="10" t="s">
        <v>22</v>
      </c>
      <c r="I4391" s="10" t="s">
        <v>23</v>
      </c>
      <c r="J4391" s="10" t="s">
        <v>271</v>
      </c>
      <c r="K4391" s="10" t="s">
        <v>189</v>
      </c>
      <c r="L4391" s="10">
        <v>60623</v>
      </c>
      <c r="M4391" s="10" t="s">
        <v>95</v>
      </c>
      <c r="N4391" s="10" t="str">
        <f>_xlfn.XLOOKUP($M:$M,People!$B:$B,People!A:A)</f>
        <v>Roxanne Rodriguez</v>
      </c>
      <c r="O4391" s="10" t="s">
        <v>4309</v>
      </c>
      <c r="P4391" s="10" t="str">
        <f>VLOOKUP(O4391,Products!$A:$E,3,FALSE)</f>
        <v>Office Depot</v>
      </c>
      <c r="Q4391" s="31">
        <f>INDEX(Products!$E:$E,MATCH(O4391,Products!$A:$A,0))</f>
        <v>0.34</v>
      </c>
      <c r="R4391" s="10" t="s">
        <v>28</v>
      </c>
      <c r="S4391" s="10" t="s">
        <v>50</v>
      </c>
      <c r="T4391" s="10" t="s">
        <v>4310</v>
      </c>
      <c r="U4391" s="12">
        <v>145.97999999999999</v>
      </c>
      <c r="V4391" s="12">
        <v>2</v>
      </c>
      <c r="W4391" s="12">
        <v>0.5</v>
      </c>
      <c r="X4391" s="12">
        <v>-99.266399999999976</v>
      </c>
    </row>
    <row r="4392" spans="1:24" ht="14" x14ac:dyDescent="0.3">
      <c r="A4392" s="9">
        <v>4388</v>
      </c>
      <c r="B4392" s="14" t="s">
        <v>8166</v>
      </c>
      <c r="C4392" s="15">
        <v>45722</v>
      </c>
      <c r="D4392" s="15">
        <v>45728</v>
      </c>
      <c r="E4392" s="10" t="s">
        <v>44</v>
      </c>
      <c r="F4392" s="10" t="s">
        <v>399</v>
      </c>
      <c r="G4392" s="10" t="s">
        <v>400</v>
      </c>
      <c r="H4392" s="10" t="s">
        <v>22</v>
      </c>
      <c r="I4392" s="10" t="s">
        <v>23</v>
      </c>
      <c r="J4392" s="10" t="s">
        <v>271</v>
      </c>
      <c r="K4392" s="10" t="s">
        <v>189</v>
      </c>
      <c r="L4392" s="10">
        <v>60623</v>
      </c>
      <c r="M4392" s="10" t="s">
        <v>95</v>
      </c>
      <c r="N4392" s="10" t="str">
        <f>_xlfn.XLOOKUP($M:$M,People!$B:$B,People!A:A)</f>
        <v>Roxanne Rodriguez</v>
      </c>
      <c r="O4392" s="10" t="s">
        <v>3357</v>
      </c>
      <c r="P4392" s="10" t="str">
        <f>VLOOKUP(O4392,Products!$A:$E,3,FALSE)</f>
        <v>Logitech</v>
      </c>
      <c r="Q4392" s="31">
        <f>INDEX(Products!$E:$E,MATCH(O4392,Products!$A:$A,0))</f>
        <v>0.28999999999999998</v>
      </c>
      <c r="R4392" s="10" t="s">
        <v>41</v>
      </c>
      <c r="S4392" s="10" t="s">
        <v>71</v>
      </c>
      <c r="T4392" s="10" t="s">
        <v>3358</v>
      </c>
      <c r="U4392" s="12">
        <v>2.3339999999999996</v>
      </c>
      <c r="V4392" s="12">
        <v>3</v>
      </c>
      <c r="W4392" s="12">
        <v>0.8</v>
      </c>
      <c r="X4392" s="12">
        <v>-6.3018000000000001</v>
      </c>
    </row>
    <row r="4393" spans="1:24" ht="14" x14ac:dyDescent="0.3">
      <c r="A4393" s="9">
        <v>4389</v>
      </c>
      <c r="B4393" s="14" t="s">
        <v>8167</v>
      </c>
      <c r="C4393" s="15">
        <v>45722</v>
      </c>
      <c r="D4393" s="15">
        <v>45726</v>
      </c>
      <c r="E4393" s="10" t="s">
        <v>44</v>
      </c>
      <c r="F4393" s="10" t="s">
        <v>4702</v>
      </c>
      <c r="G4393" s="10" t="s">
        <v>4703</v>
      </c>
      <c r="H4393" s="10" t="s">
        <v>92</v>
      </c>
      <c r="I4393" s="10" t="s">
        <v>23</v>
      </c>
      <c r="J4393" s="10" t="s">
        <v>131</v>
      </c>
      <c r="K4393" s="10" t="s">
        <v>132</v>
      </c>
      <c r="L4393" s="10">
        <v>19120</v>
      </c>
      <c r="M4393" s="10" t="s">
        <v>133</v>
      </c>
      <c r="N4393" s="10" t="str">
        <f>_xlfn.XLOOKUP($M:$M,People!$B:$B,People!A:A)</f>
        <v>Chuck Magee</v>
      </c>
      <c r="O4393" s="10" t="s">
        <v>4122</v>
      </c>
      <c r="P4393" s="10" t="str">
        <f>VLOOKUP(O4393,Products!$A:$E,3,FALSE)</f>
        <v>Samsung</v>
      </c>
      <c r="Q4393" s="31">
        <f>INDEX(Products!$E:$E,MATCH(O4393,Products!$A:$A,0))</f>
        <v>0.27</v>
      </c>
      <c r="R4393" s="10" t="s">
        <v>41</v>
      </c>
      <c r="S4393" s="10" t="s">
        <v>68</v>
      </c>
      <c r="T4393" s="10" t="s">
        <v>4123</v>
      </c>
      <c r="U4393" s="12">
        <v>2.0430000000000001</v>
      </c>
      <c r="V4393" s="12">
        <v>1</v>
      </c>
      <c r="W4393" s="12">
        <v>0.7</v>
      </c>
      <c r="X4393" s="12">
        <v>-1.4981999999999998</v>
      </c>
    </row>
    <row r="4394" spans="1:24" ht="14" x14ac:dyDescent="0.3">
      <c r="A4394" s="9">
        <v>4390</v>
      </c>
      <c r="B4394" s="14" t="s">
        <v>8166</v>
      </c>
      <c r="C4394" s="15">
        <v>45722</v>
      </c>
      <c r="D4394" s="15">
        <v>45728</v>
      </c>
      <c r="E4394" s="10" t="s">
        <v>44</v>
      </c>
      <c r="F4394" s="10" t="s">
        <v>399</v>
      </c>
      <c r="G4394" s="10" t="s">
        <v>400</v>
      </c>
      <c r="H4394" s="10" t="s">
        <v>22</v>
      </c>
      <c r="I4394" s="10" t="s">
        <v>23</v>
      </c>
      <c r="J4394" s="10" t="s">
        <v>271</v>
      </c>
      <c r="K4394" s="10" t="s">
        <v>189</v>
      </c>
      <c r="L4394" s="10">
        <v>60623</v>
      </c>
      <c r="M4394" s="10" t="s">
        <v>95</v>
      </c>
      <c r="N4394" s="10" t="str">
        <f>_xlfn.XLOOKUP($M:$M,People!$B:$B,People!A:A)</f>
        <v>Roxanne Rodriguez</v>
      </c>
      <c r="O4394" s="10" t="s">
        <v>2830</v>
      </c>
      <c r="P4394" s="10" t="str">
        <f>VLOOKUP(O4394,Products!$A:$E,3,FALSE)</f>
        <v>3M</v>
      </c>
      <c r="Q4394" s="31">
        <f>INDEX(Products!$E:$E,MATCH(O4394,Products!$A:$A,0))</f>
        <v>0.38</v>
      </c>
      <c r="R4394" s="10" t="s">
        <v>41</v>
      </c>
      <c r="S4394" s="10" t="s">
        <v>68</v>
      </c>
      <c r="T4394" s="10" t="s">
        <v>2831</v>
      </c>
      <c r="U4394" s="12">
        <v>1.7279999999999998</v>
      </c>
      <c r="V4394" s="12">
        <v>4</v>
      </c>
      <c r="W4394" s="12">
        <v>0.8</v>
      </c>
      <c r="X4394" s="12">
        <v>-2.764800000000001</v>
      </c>
    </row>
    <row r="4395" spans="1:24" ht="14" x14ac:dyDescent="0.3">
      <c r="A4395" s="9">
        <v>4391</v>
      </c>
      <c r="B4395" s="14" t="s">
        <v>8167</v>
      </c>
      <c r="C4395" s="15">
        <v>45722</v>
      </c>
      <c r="D4395" s="15">
        <v>45726</v>
      </c>
      <c r="E4395" s="10" t="s">
        <v>44</v>
      </c>
      <c r="F4395" s="10" t="s">
        <v>4702</v>
      </c>
      <c r="G4395" s="10" t="s">
        <v>4703</v>
      </c>
      <c r="H4395" s="10" t="s">
        <v>92</v>
      </c>
      <c r="I4395" s="10" t="s">
        <v>23</v>
      </c>
      <c r="J4395" s="10" t="s">
        <v>131</v>
      </c>
      <c r="K4395" s="10" t="s">
        <v>132</v>
      </c>
      <c r="L4395" s="10">
        <v>19120</v>
      </c>
      <c r="M4395" s="10" t="s">
        <v>133</v>
      </c>
      <c r="N4395" s="10" t="str">
        <f>_xlfn.XLOOKUP($M:$M,People!$B:$B,People!A:A)</f>
        <v>Chuck Magee</v>
      </c>
      <c r="O4395" s="10" t="s">
        <v>1765</v>
      </c>
      <c r="P4395" s="10" t="str">
        <f>VLOOKUP(O4395,Products!$A:$E,3,FALSE)</f>
        <v>Canon</v>
      </c>
      <c r="Q4395" s="31">
        <f>INDEX(Products!$E:$E,MATCH(O4395,Products!$A:$A,0))</f>
        <v>0.4</v>
      </c>
      <c r="R4395" s="10" t="s">
        <v>64</v>
      </c>
      <c r="S4395" s="10" t="s">
        <v>65</v>
      </c>
      <c r="T4395" s="10" t="s">
        <v>1766</v>
      </c>
      <c r="U4395" s="12">
        <v>68.238</v>
      </c>
      <c r="V4395" s="12">
        <v>3</v>
      </c>
      <c r="W4395" s="12">
        <v>0.4</v>
      </c>
      <c r="X4395" s="12">
        <v>-12.510300000000008</v>
      </c>
    </row>
    <row r="4396" spans="1:24" ht="14" x14ac:dyDescent="0.3">
      <c r="A4396" s="9">
        <v>4392</v>
      </c>
      <c r="B4396" s="14" t="s">
        <v>8167</v>
      </c>
      <c r="C4396" s="15">
        <v>45722</v>
      </c>
      <c r="D4396" s="15">
        <v>45726</v>
      </c>
      <c r="E4396" s="10" t="s">
        <v>44</v>
      </c>
      <c r="F4396" s="10" t="s">
        <v>4702</v>
      </c>
      <c r="G4396" s="10" t="s">
        <v>4703</v>
      </c>
      <c r="H4396" s="10" t="s">
        <v>92</v>
      </c>
      <c r="I4396" s="10" t="s">
        <v>23</v>
      </c>
      <c r="J4396" s="10" t="s">
        <v>131</v>
      </c>
      <c r="K4396" s="10" t="s">
        <v>132</v>
      </c>
      <c r="L4396" s="10">
        <v>19120</v>
      </c>
      <c r="M4396" s="10" t="s">
        <v>133</v>
      </c>
      <c r="N4396" s="10" t="str">
        <f>_xlfn.XLOOKUP($M:$M,People!$B:$B,People!A:A)</f>
        <v>Chuck Magee</v>
      </c>
      <c r="O4396" s="10" t="s">
        <v>2931</v>
      </c>
      <c r="P4396" s="10" t="str">
        <f>VLOOKUP(O4396,Products!$A:$E,3,FALSE)</f>
        <v>Samsung</v>
      </c>
      <c r="Q4396" s="31">
        <f>INDEX(Products!$E:$E,MATCH(O4396,Products!$A:$A,0))</f>
        <v>0.33</v>
      </c>
      <c r="R4396" s="10" t="s">
        <v>64</v>
      </c>
      <c r="S4396" s="10" t="s">
        <v>65</v>
      </c>
      <c r="T4396" s="10" t="s">
        <v>2932</v>
      </c>
      <c r="U4396" s="12">
        <v>431.94</v>
      </c>
      <c r="V4396" s="12">
        <v>2</v>
      </c>
      <c r="W4396" s="12">
        <v>0.4</v>
      </c>
      <c r="X4396" s="12">
        <v>-71.990000000000009</v>
      </c>
    </row>
    <row r="4397" spans="1:24" ht="14" x14ac:dyDescent="0.3">
      <c r="A4397" s="9">
        <v>4393</v>
      </c>
      <c r="B4397" s="14" t="s">
        <v>8168</v>
      </c>
      <c r="C4397" s="15">
        <v>45723</v>
      </c>
      <c r="D4397" s="15">
        <v>45728</v>
      </c>
      <c r="E4397" s="10" t="s">
        <v>44</v>
      </c>
      <c r="F4397" s="10" t="s">
        <v>1368</v>
      </c>
      <c r="G4397" s="10" t="s">
        <v>1369</v>
      </c>
      <c r="H4397" s="10" t="s">
        <v>36</v>
      </c>
      <c r="I4397" s="10" t="s">
        <v>23</v>
      </c>
      <c r="J4397" s="10" t="s">
        <v>93</v>
      </c>
      <c r="K4397" s="10" t="s">
        <v>94</v>
      </c>
      <c r="L4397" s="10">
        <v>76106</v>
      </c>
      <c r="M4397" s="10" t="s">
        <v>95</v>
      </c>
      <c r="N4397" s="10" t="str">
        <f>_xlfn.XLOOKUP($M:$M,People!$B:$B,People!A:A)</f>
        <v>Roxanne Rodriguez</v>
      </c>
      <c r="O4397" s="10" t="s">
        <v>1366</v>
      </c>
      <c r="P4397" s="10" t="str">
        <f>VLOOKUP(O4397,Products!$A:$E,3,FALSE)</f>
        <v>Logitech</v>
      </c>
      <c r="Q4397" s="31">
        <f>INDEX(Products!$E:$E,MATCH(O4397,Products!$A:$A,0))</f>
        <v>0.31</v>
      </c>
      <c r="R4397" s="10" t="s">
        <v>64</v>
      </c>
      <c r="S4397" s="10" t="s">
        <v>65</v>
      </c>
      <c r="T4397" s="10" t="s">
        <v>1367</v>
      </c>
      <c r="U4397" s="12">
        <v>21.071999999999999</v>
      </c>
      <c r="V4397" s="12">
        <v>3</v>
      </c>
      <c r="W4397" s="12">
        <v>0.2</v>
      </c>
      <c r="X4397" s="12">
        <v>1.5804</v>
      </c>
    </row>
    <row r="4398" spans="1:24" ht="14" x14ac:dyDescent="0.3">
      <c r="A4398" s="9">
        <v>4394</v>
      </c>
      <c r="B4398" s="14" t="s">
        <v>8169</v>
      </c>
      <c r="C4398" s="15">
        <v>45724</v>
      </c>
      <c r="D4398" s="15">
        <v>45728</v>
      </c>
      <c r="E4398" s="10" t="s">
        <v>44</v>
      </c>
      <c r="F4398" s="10" t="s">
        <v>4698</v>
      </c>
      <c r="G4398" s="10" t="s">
        <v>4699</v>
      </c>
      <c r="H4398" s="10" t="s">
        <v>22</v>
      </c>
      <c r="I4398" s="10" t="s">
        <v>23</v>
      </c>
      <c r="J4398" s="10" t="s">
        <v>237</v>
      </c>
      <c r="K4398" s="10" t="s">
        <v>238</v>
      </c>
      <c r="L4398" s="10">
        <v>10011</v>
      </c>
      <c r="M4398" s="10" t="s">
        <v>133</v>
      </c>
      <c r="N4398" s="10" t="str">
        <f>_xlfn.XLOOKUP($M:$M,People!$B:$B,People!A:A)</f>
        <v>Chuck Magee</v>
      </c>
      <c r="O4398" s="10" t="s">
        <v>1298</v>
      </c>
      <c r="P4398" s="10" t="str">
        <f>VLOOKUP(O4398,Products!$A:$E,3,FALSE)</f>
        <v>Dell</v>
      </c>
      <c r="Q4398" s="31">
        <f>INDEX(Products!$E:$E,MATCH(O4398,Products!$A:$A,0))</f>
        <v>0.36</v>
      </c>
      <c r="R4398" s="10" t="s">
        <v>28</v>
      </c>
      <c r="S4398" s="10" t="s">
        <v>58</v>
      </c>
      <c r="T4398" s="10" t="s">
        <v>1299</v>
      </c>
      <c r="U4398" s="12">
        <v>113.6</v>
      </c>
      <c r="V4398" s="12">
        <v>8</v>
      </c>
      <c r="W4398" s="12">
        <v>0</v>
      </c>
      <c r="X4398" s="12">
        <v>44.304000000000002</v>
      </c>
    </row>
    <row r="4399" spans="1:24" ht="14" x14ac:dyDescent="0.3">
      <c r="A4399" s="9">
        <v>4395</v>
      </c>
      <c r="B4399" s="14" t="s">
        <v>8170</v>
      </c>
      <c r="C4399" s="15">
        <v>45724</v>
      </c>
      <c r="D4399" s="15">
        <v>45729</v>
      </c>
      <c r="E4399" s="10" t="s">
        <v>44</v>
      </c>
      <c r="F4399" s="10" t="s">
        <v>1700</v>
      </c>
      <c r="G4399" s="10" t="s">
        <v>1701</v>
      </c>
      <c r="H4399" s="10" t="s">
        <v>22</v>
      </c>
      <c r="I4399" s="10" t="s">
        <v>23</v>
      </c>
      <c r="J4399" s="10" t="s">
        <v>1236</v>
      </c>
      <c r="K4399" s="10" t="s">
        <v>48</v>
      </c>
      <c r="L4399" s="10">
        <v>33142</v>
      </c>
      <c r="M4399" s="10" t="s">
        <v>26</v>
      </c>
      <c r="N4399" s="10" t="str">
        <f>_xlfn.XLOOKUP($M:$M,People!$B:$B,People!A:A)</f>
        <v>Fred Suzuki</v>
      </c>
      <c r="O4399" s="10" t="s">
        <v>405</v>
      </c>
      <c r="P4399" s="10" t="str">
        <f>VLOOKUP(O4399,Products!$A:$E,3,FALSE)</f>
        <v>Dell</v>
      </c>
      <c r="Q4399" s="31">
        <f>INDEX(Products!$E:$E,MATCH(O4399,Products!$A:$A,0))</f>
        <v>0.38</v>
      </c>
      <c r="R4399" s="10" t="s">
        <v>28</v>
      </c>
      <c r="S4399" s="10" t="s">
        <v>58</v>
      </c>
      <c r="T4399" s="10" t="s">
        <v>406</v>
      </c>
      <c r="U4399" s="12">
        <v>102.35999999999999</v>
      </c>
      <c r="V4399" s="12">
        <v>3</v>
      </c>
      <c r="W4399" s="12">
        <v>0.2</v>
      </c>
      <c r="X4399" s="12">
        <v>-3.8385000000000105</v>
      </c>
    </row>
    <row r="4400" spans="1:24" ht="14" x14ac:dyDescent="0.3">
      <c r="A4400" s="9">
        <v>4396</v>
      </c>
      <c r="B4400" s="14" t="s">
        <v>8171</v>
      </c>
      <c r="C4400" s="15">
        <v>45724</v>
      </c>
      <c r="D4400" s="15">
        <v>45729</v>
      </c>
      <c r="E4400" s="10" t="s">
        <v>44</v>
      </c>
      <c r="F4400" s="10" t="s">
        <v>552</v>
      </c>
      <c r="G4400" s="10" t="s">
        <v>553</v>
      </c>
      <c r="H4400" s="10" t="s">
        <v>36</v>
      </c>
      <c r="I4400" s="10" t="s">
        <v>23</v>
      </c>
      <c r="J4400" s="10" t="s">
        <v>292</v>
      </c>
      <c r="K4400" s="10" t="s">
        <v>212</v>
      </c>
      <c r="L4400" s="10">
        <v>49201</v>
      </c>
      <c r="M4400" s="10" t="s">
        <v>95</v>
      </c>
      <c r="N4400" s="10" t="str">
        <f>_xlfn.XLOOKUP($M:$M,People!$B:$B,People!A:A)</f>
        <v>Roxanne Rodriguez</v>
      </c>
      <c r="O4400" s="10" t="s">
        <v>3696</v>
      </c>
      <c r="P4400" s="10" t="str">
        <f>VLOOKUP(O4400,Products!$A:$E,3,FALSE)</f>
        <v>Samsung</v>
      </c>
      <c r="Q4400" s="31">
        <f>INDEX(Products!$E:$E,MATCH(O4400,Products!$A:$A,0))</f>
        <v>0.25</v>
      </c>
      <c r="R4400" s="10" t="s">
        <v>41</v>
      </c>
      <c r="S4400" s="10" t="s">
        <v>71</v>
      </c>
      <c r="T4400" s="10" t="s">
        <v>3697</v>
      </c>
      <c r="U4400" s="12">
        <v>207.14400000000001</v>
      </c>
      <c r="V4400" s="12">
        <v>3</v>
      </c>
      <c r="W4400" s="12">
        <v>0.1</v>
      </c>
      <c r="X4400" s="12">
        <v>48.333599999999976</v>
      </c>
    </row>
    <row r="4401" spans="1:24" ht="14" x14ac:dyDescent="0.3">
      <c r="A4401" s="9">
        <v>4397</v>
      </c>
      <c r="B4401" s="14" t="s">
        <v>8171</v>
      </c>
      <c r="C4401" s="15">
        <v>45724</v>
      </c>
      <c r="D4401" s="15">
        <v>45729</v>
      </c>
      <c r="E4401" s="10" t="s">
        <v>44</v>
      </c>
      <c r="F4401" s="10" t="s">
        <v>552</v>
      </c>
      <c r="G4401" s="10" t="s">
        <v>553</v>
      </c>
      <c r="H4401" s="10" t="s">
        <v>36</v>
      </c>
      <c r="I4401" s="10" t="s">
        <v>23</v>
      </c>
      <c r="J4401" s="10" t="s">
        <v>292</v>
      </c>
      <c r="K4401" s="10" t="s">
        <v>212</v>
      </c>
      <c r="L4401" s="10">
        <v>49201</v>
      </c>
      <c r="M4401" s="10" t="s">
        <v>95</v>
      </c>
      <c r="N4401" s="10" t="str">
        <f>_xlfn.XLOOKUP($M:$M,People!$B:$B,People!A:A)</f>
        <v>Roxanne Rodriguez</v>
      </c>
      <c r="O4401" s="10" t="s">
        <v>5182</v>
      </c>
      <c r="P4401" s="10" t="str">
        <f>VLOOKUP(O4401,Products!$A:$E,3,FALSE)</f>
        <v>Samsung</v>
      </c>
      <c r="Q4401" s="31">
        <f>INDEX(Products!$E:$E,MATCH(O4401,Products!$A:$A,0))</f>
        <v>0.28999999999999998</v>
      </c>
      <c r="R4401" s="10" t="s">
        <v>41</v>
      </c>
      <c r="S4401" s="10" t="s">
        <v>61</v>
      </c>
      <c r="T4401" s="10" t="s">
        <v>3450</v>
      </c>
      <c r="U4401" s="12">
        <v>13.899999999999999</v>
      </c>
      <c r="V4401" s="12">
        <v>5</v>
      </c>
      <c r="W4401" s="12">
        <v>0</v>
      </c>
      <c r="X4401" s="12">
        <v>3.7529999999999997</v>
      </c>
    </row>
    <row r="4402" spans="1:24" ht="14" x14ac:dyDescent="0.3">
      <c r="A4402" s="9">
        <v>4398</v>
      </c>
      <c r="B4402" s="14" t="s">
        <v>8169</v>
      </c>
      <c r="C4402" s="15">
        <v>45724</v>
      </c>
      <c r="D4402" s="15">
        <v>45728</v>
      </c>
      <c r="E4402" s="10" t="s">
        <v>44</v>
      </c>
      <c r="F4402" s="10" t="s">
        <v>4698</v>
      </c>
      <c r="G4402" s="10" t="s">
        <v>4699</v>
      </c>
      <c r="H4402" s="10" t="s">
        <v>22</v>
      </c>
      <c r="I4402" s="10" t="s">
        <v>23</v>
      </c>
      <c r="J4402" s="10" t="s">
        <v>237</v>
      </c>
      <c r="K4402" s="10" t="s">
        <v>238</v>
      </c>
      <c r="L4402" s="10">
        <v>10011</v>
      </c>
      <c r="M4402" s="10" t="s">
        <v>133</v>
      </c>
      <c r="N4402" s="10" t="str">
        <f>_xlfn.XLOOKUP($M:$M,People!$B:$B,People!A:A)</f>
        <v>Chuck Magee</v>
      </c>
      <c r="O4402" s="10" t="s">
        <v>4222</v>
      </c>
      <c r="P4402" s="10" t="str">
        <f>VLOOKUP(O4402,Products!$A:$E,3,FALSE)</f>
        <v>Canon</v>
      </c>
      <c r="Q4402" s="31">
        <f>INDEX(Products!$E:$E,MATCH(O4402,Products!$A:$A,0))</f>
        <v>0.38</v>
      </c>
      <c r="R4402" s="10" t="s">
        <v>41</v>
      </c>
      <c r="S4402" s="10" t="s">
        <v>68</v>
      </c>
      <c r="T4402" s="10" t="s">
        <v>4223</v>
      </c>
      <c r="U4402" s="12">
        <v>69.456000000000003</v>
      </c>
      <c r="V4402" s="12">
        <v>2</v>
      </c>
      <c r="W4402" s="12">
        <v>0.2</v>
      </c>
      <c r="X4402" s="12">
        <v>22.573199999999996</v>
      </c>
    </row>
    <row r="4403" spans="1:24" ht="14" x14ac:dyDescent="0.3">
      <c r="A4403" s="9">
        <v>4399</v>
      </c>
      <c r="B4403" s="14" t="s">
        <v>8172</v>
      </c>
      <c r="C4403" s="15">
        <v>45724</v>
      </c>
      <c r="D4403" s="15">
        <v>45728</v>
      </c>
      <c r="E4403" s="10" t="s">
        <v>44</v>
      </c>
      <c r="F4403" s="10" t="s">
        <v>2258</v>
      </c>
      <c r="G4403" s="10" t="s">
        <v>2259</v>
      </c>
      <c r="H4403" s="10" t="s">
        <v>92</v>
      </c>
      <c r="I4403" s="10" t="s">
        <v>23</v>
      </c>
      <c r="J4403" s="10" t="s">
        <v>714</v>
      </c>
      <c r="K4403" s="10" t="s">
        <v>94</v>
      </c>
      <c r="L4403" s="10">
        <v>75217</v>
      </c>
      <c r="M4403" s="10" t="s">
        <v>95</v>
      </c>
      <c r="N4403" s="10" t="str">
        <f>_xlfn.XLOOKUP($M:$M,People!$B:$B,People!A:A)</f>
        <v>Roxanne Rodriguez</v>
      </c>
      <c r="O4403" s="10" t="s">
        <v>3807</v>
      </c>
      <c r="P4403" s="10" t="str">
        <f>VLOOKUP(O4403,Products!$A:$E,3,FALSE)</f>
        <v>Logitech</v>
      </c>
      <c r="Q4403" s="31">
        <f>INDEX(Products!$E:$E,MATCH(O4403,Products!$A:$A,0))</f>
        <v>0.37</v>
      </c>
      <c r="R4403" s="10" t="s">
        <v>41</v>
      </c>
      <c r="S4403" s="10" t="s">
        <v>68</v>
      </c>
      <c r="T4403" s="10" t="s">
        <v>3808</v>
      </c>
      <c r="U4403" s="12">
        <v>8.8559999999999981</v>
      </c>
      <c r="V4403" s="12">
        <v>9</v>
      </c>
      <c r="W4403" s="12">
        <v>0.8</v>
      </c>
      <c r="X4403" s="12">
        <v>-14.169600000000003</v>
      </c>
    </row>
    <row r="4404" spans="1:24" ht="14" x14ac:dyDescent="0.3">
      <c r="A4404" s="9">
        <v>4400</v>
      </c>
      <c r="B4404" s="14" t="s">
        <v>8173</v>
      </c>
      <c r="C4404" s="15">
        <v>45724</v>
      </c>
      <c r="D4404" s="15">
        <v>45724</v>
      </c>
      <c r="E4404" s="10" t="s">
        <v>1124</v>
      </c>
      <c r="F4404" s="10" t="s">
        <v>2184</v>
      </c>
      <c r="G4404" s="10" t="s">
        <v>2185</v>
      </c>
      <c r="H4404" s="10" t="s">
        <v>22</v>
      </c>
      <c r="I4404" s="10" t="s">
        <v>23</v>
      </c>
      <c r="J4404" s="10" t="s">
        <v>3251</v>
      </c>
      <c r="K4404" s="10" t="s">
        <v>277</v>
      </c>
      <c r="L4404" s="10">
        <v>85301</v>
      </c>
      <c r="M4404" s="10" t="s">
        <v>39</v>
      </c>
      <c r="N4404" s="10" t="str">
        <f>_xlfn.XLOOKUP($M:$M,People!$B:$B,People!A:A)</f>
        <v>Sadie Pawthorne</v>
      </c>
      <c r="O4404" s="10" t="s">
        <v>2713</v>
      </c>
      <c r="P4404" s="10" t="str">
        <f>VLOOKUP(O4404,Products!$A:$E,3,FALSE)</f>
        <v>Staples</v>
      </c>
      <c r="Q4404" s="31">
        <f>INDEX(Products!$E:$E,MATCH(O4404,Products!$A:$A,0))</f>
        <v>0.33</v>
      </c>
      <c r="R4404" s="10" t="s">
        <v>41</v>
      </c>
      <c r="S4404" s="10" t="s">
        <v>68</v>
      </c>
      <c r="T4404" s="10" t="s">
        <v>2714</v>
      </c>
      <c r="U4404" s="12">
        <v>9.7020000000000017</v>
      </c>
      <c r="V4404" s="12">
        <v>3</v>
      </c>
      <c r="W4404" s="12">
        <v>0.7</v>
      </c>
      <c r="X4404" s="12">
        <v>-7.1147999999999989</v>
      </c>
    </row>
    <row r="4405" spans="1:24" ht="14" x14ac:dyDescent="0.3">
      <c r="A4405" s="9">
        <v>4401</v>
      </c>
      <c r="B4405" s="14" t="s">
        <v>8172</v>
      </c>
      <c r="C4405" s="15">
        <v>45724</v>
      </c>
      <c r="D4405" s="15">
        <v>45728</v>
      </c>
      <c r="E4405" s="10" t="s">
        <v>44</v>
      </c>
      <c r="F4405" s="10" t="s">
        <v>2258</v>
      </c>
      <c r="G4405" s="10" t="s">
        <v>2259</v>
      </c>
      <c r="H4405" s="10" t="s">
        <v>92</v>
      </c>
      <c r="I4405" s="10" t="s">
        <v>23</v>
      </c>
      <c r="J4405" s="10" t="s">
        <v>714</v>
      </c>
      <c r="K4405" s="10" t="s">
        <v>94</v>
      </c>
      <c r="L4405" s="10">
        <v>75217</v>
      </c>
      <c r="M4405" s="10" t="s">
        <v>95</v>
      </c>
      <c r="N4405" s="10" t="str">
        <f>_xlfn.XLOOKUP($M:$M,People!$B:$B,People!A:A)</f>
        <v>Roxanne Rodriguez</v>
      </c>
      <c r="O4405" s="10" t="s">
        <v>5396</v>
      </c>
      <c r="P4405" s="10" t="str">
        <f>VLOOKUP(O4405,Products!$A:$E,3,FALSE)</f>
        <v>IKEA</v>
      </c>
      <c r="Q4405" s="31">
        <f>INDEX(Products!$E:$E,MATCH(O4405,Products!$A:$A,0))</f>
        <v>0.34</v>
      </c>
      <c r="R4405" s="10" t="s">
        <v>41</v>
      </c>
      <c r="S4405" s="10" t="s">
        <v>155</v>
      </c>
      <c r="T4405" s="10" t="s">
        <v>5397</v>
      </c>
      <c r="U4405" s="12">
        <v>146.352</v>
      </c>
      <c r="V4405" s="12">
        <v>3</v>
      </c>
      <c r="W4405" s="12">
        <v>0.2</v>
      </c>
      <c r="X4405" s="12">
        <v>49.393799999999992</v>
      </c>
    </row>
    <row r="4406" spans="1:24" ht="14" x14ac:dyDescent="0.3">
      <c r="A4406" s="9">
        <v>4402</v>
      </c>
      <c r="B4406" s="14" t="s">
        <v>8174</v>
      </c>
      <c r="C4406" s="15">
        <v>45724</v>
      </c>
      <c r="D4406" s="15">
        <v>45728</v>
      </c>
      <c r="E4406" s="10" t="s">
        <v>44</v>
      </c>
      <c r="F4406" s="10" t="s">
        <v>2639</v>
      </c>
      <c r="G4406" s="10" t="s">
        <v>2640</v>
      </c>
      <c r="H4406" s="10" t="s">
        <v>22</v>
      </c>
      <c r="I4406" s="10" t="s">
        <v>23</v>
      </c>
      <c r="J4406" s="10" t="s">
        <v>131</v>
      </c>
      <c r="K4406" s="10" t="s">
        <v>132</v>
      </c>
      <c r="L4406" s="10">
        <v>19120</v>
      </c>
      <c r="M4406" s="10" t="s">
        <v>133</v>
      </c>
      <c r="N4406" s="10" t="str">
        <f>_xlfn.XLOOKUP($M:$M,People!$B:$B,People!A:A)</f>
        <v>Chuck Magee</v>
      </c>
      <c r="O4406" s="10" t="s">
        <v>3338</v>
      </c>
      <c r="P4406" s="10" t="str">
        <f>VLOOKUP(O4406,Products!$A:$E,3,FALSE)</f>
        <v>Office Depot</v>
      </c>
      <c r="Q4406" s="31">
        <f>INDEX(Products!$E:$E,MATCH(O4406,Products!$A:$A,0))</f>
        <v>0.4</v>
      </c>
      <c r="R4406" s="10" t="s">
        <v>41</v>
      </c>
      <c r="S4406" s="10" t="s">
        <v>240</v>
      </c>
      <c r="T4406" s="10" t="s">
        <v>3339</v>
      </c>
      <c r="U4406" s="12">
        <v>5.9840000000000009</v>
      </c>
      <c r="V4406" s="12">
        <v>2</v>
      </c>
      <c r="W4406" s="12">
        <v>0.2</v>
      </c>
      <c r="X4406" s="12">
        <v>-1.3463999999999998</v>
      </c>
    </row>
    <row r="4407" spans="1:24" ht="14" x14ac:dyDescent="0.3">
      <c r="A4407" s="9">
        <v>4403</v>
      </c>
      <c r="B4407" s="14" t="s">
        <v>8169</v>
      </c>
      <c r="C4407" s="15">
        <v>45724</v>
      </c>
      <c r="D4407" s="15">
        <v>45728</v>
      </c>
      <c r="E4407" s="10" t="s">
        <v>44</v>
      </c>
      <c r="F4407" s="10" t="s">
        <v>4698</v>
      </c>
      <c r="G4407" s="10" t="s">
        <v>4699</v>
      </c>
      <c r="H4407" s="10" t="s">
        <v>22</v>
      </c>
      <c r="I4407" s="10" t="s">
        <v>23</v>
      </c>
      <c r="J4407" s="10" t="s">
        <v>237</v>
      </c>
      <c r="K4407" s="10" t="s">
        <v>238</v>
      </c>
      <c r="L4407" s="10">
        <v>10011</v>
      </c>
      <c r="M4407" s="10" t="s">
        <v>133</v>
      </c>
      <c r="N4407" s="10" t="str">
        <f>_xlfn.XLOOKUP($M:$M,People!$B:$B,People!A:A)</f>
        <v>Chuck Magee</v>
      </c>
      <c r="O4407" s="10" t="s">
        <v>1829</v>
      </c>
      <c r="P4407" s="10" t="str">
        <f>VLOOKUP(O4407,Products!$A:$E,3,FALSE)</f>
        <v>Logitech</v>
      </c>
      <c r="Q4407" s="31">
        <f>INDEX(Products!$E:$E,MATCH(O4407,Products!$A:$A,0))</f>
        <v>0.33</v>
      </c>
      <c r="R4407" s="10" t="s">
        <v>41</v>
      </c>
      <c r="S4407" s="10" t="s">
        <v>82</v>
      </c>
      <c r="T4407" s="10" t="s">
        <v>1830</v>
      </c>
      <c r="U4407" s="12">
        <v>12.96</v>
      </c>
      <c r="V4407" s="12">
        <v>2</v>
      </c>
      <c r="W4407" s="12">
        <v>0</v>
      </c>
      <c r="X4407" s="12">
        <v>6.3504000000000005</v>
      </c>
    </row>
    <row r="4408" spans="1:24" ht="14" x14ac:dyDescent="0.3">
      <c r="A4408" s="9">
        <v>4404</v>
      </c>
      <c r="B4408" s="14" t="s">
        <v>8172</v>
      </c>
      <c r="C4408" s="15">
        <v>45724</v>
      </c>
      <c r="D4408" s="15">
        <v>45728</v>
      </c>
      <c r="E4408" s="10" t="s">
        <v>44</v>
      </c>
      <c r="F4408" s="10" t="s">
        <v>2258</v>
      </c>
      <c r="G4408" s="10" t="s">
        <v>2259</v>
      </c>
      <c r="H4408" s="10" t="s">
        <v>92</v>
      </c>
      <c r="I4408" s="10" t="s">
        <v>23</v>
      </c>
      <c r="J4408" s="10" t="s">
        <v>714</v>
      </c>
      <c r="K4408" s="10" t="s">
        <v>94</v>
      </c>
      <c r="L4408" s="10">
        <v>75217</v>
      </c>
      <c r="M4408" s="10" t="s">
        <v>95</v>
      </c>
      <c r="N4408" s="10" t="str">
        <f>_xlfn.XLOOKUP($M:$M,People!$B:$B,People!A:A)</f>
        <v>Roxanne Rodriguez</v>
      </c>
      <c r="O4408" s="10" t="s">
        <v>261</v>
      </c>
      <c r="P4408" s="10" t="str">
        <f>VLOOKUP(O4408,Products!$A:$E,3,FALSE)</f>
        <v>Canon</v>
      </c>
      <c r="Q4408" s="31">
        <f>INDEX(Products!$E:$E,MATCH(O4408,Products!$A:$A,0))</f>
        <v>0.4</v>
      </c>
      <c r="R4408" s="10" t="s">
        <v>64</v>
      </c>
      <c r="S4408" s="10" t="s">
        <v>144</v>
      </c>
      <c r="T4408" s="10" t="s">
        <v>262</v>
      </c>
      <c r="U4408" s="12">
        <v>27.96</v>
      </c>
      <c r="V4408" s="12">
        <v>5</v>
      </c>
      <c r="W4408" s="12">
        <v>0.2</v>
      </c>
      <c r="X4408" s="12">
        <v>8.3880000000000035</v>
      </c>
    </row>
    <row r="4409" spans="1:24" ht="14" x14ac:dyDescent="0.3">
      <c r="A4409" s="9">
        <v>4405</v>
      </c>
      <c r="B4409" s="14" t="s">
        <v>8170</v>
      </c>
      <c r="C4409" s="15">
        <v>45724</v>
      </c>
      <c r="D4409" s="15">
        <v>45729</v>
      </c>
      <c r="E4409" s="10" t="s">
        <v>44</v>
      </c>
      <c r="F4409" s="10" t="s">
        <v>1700</v>
      </c>
      <c r="G4409" s="10" t="s">
        <v>1701</v>
      </c>
      <c r="H4409" s="10" t="s">
        <v>22</v>
      </c>
      <c r="I4409" s="10" t="s">
        <v>23</v>
      </c>
      <c r="J4409" s="10" t="s">
        <v>1236</v>
      </c>
      <c r="K4409" s="10" t="s">
        <v>48</v>
      </c>
      <c r="L4409" s="10">
        <v>33142</v>
      </c>
      <c r="M4409" s="10" t="s">
        <v>26</v>
      </c>
      <c r="N4409" s="10" t="str">
        <f>_xlfn.XLOOKUP($M:$M,People!$B:$B,People!A:A)</f>
        <v>Fred Suzuki</v>
      </c>
      <c r="O4409" s="10" t="s">
        <v>2121</v>
      </c>
      <c r="P4409" s="10" t="str">
        <f>VLOOKUP(O4409,Products!$A:$E,3,FALSE)</f>
        <v>Staples</v>
      </c>
      <c r="Q4409" s="31">
        <f>INDEX(Products!$E:$E,MATCH(O4409,Products!$A:$A,0))</f>
        <v>0.39</v>
      </c>
      <c r="R4409" s="10" t="s">
        <v>64</v>
      </c>
      <c r="S4409" s="10" t="s">
        <v>65</v>
      </c>
      <c r="T4409" s="10" t="s">
        <v>2122</v>
      </c>
      <c r="U4409" s="12">
        <v>1363.96</v>
      </c>
      <c r="V4409" s="12">
        <v>5</v>
      </c>
      <c r="W4409" s="12">
        <v>0.2</v>
      </c>
      <c r="X4409" s="12">
        <v>85.247500000000002</v>
      </c>
    </row>
    <row r="4410" spans="1:24" ht="14" x14ac:dyDescent="0.3">
      <c r="A4410" s="9">
        <v>4406</v>
      </c>
      <c r="B4410" s="14" t="s">
        <v>8174</v>
      </c>
      <c r="C4410" s="15">
        <v>45724</v>
      </c>
      <c r="D4410" s="15">
        <v>45728</v>
      </c>
      <c r="E4410" s="10" t="s">
        <v>44</v>
      </c>
      <c r="F4410" s="10" t="s">
        <v>2639</v>
      </c>
      <c r="G4410" s="10" t="s">
        <v>2640</v>
      </c>
      <c r="H4410" s="10" t="s">
        <v>22</v>
      </c>
      <c r="I4410" s="10" t="s">
        <v>23</v>
      </c>
      <c r="J4410" s="10" t="s">
        <v>131</v>
      </c>
      <c r="K4410" s="10" t="s">
        <v>132</v>
      </c>
      <c r="L4410" s="10">
        <v>19120</v>
      </c>
      <c r="M4410" s="10" t="s">
        <v>133</v>
      </c>
      <c r="N4410" s="10" t="str">
        <f>_xlfn.XLOOKUP($M:$M,People!$B:$B,People!A:A)</f>
        <v>Chuck Magee</v>
      </c>
      <c r="O4410" s="10" t="s">
        <v>4520</v>
      </c>
      <c r="P4410" s="10" t="str">
        <f>VLOOKUP(O4410,Products!$A:$E,3,FALSE)</f>
        <v>Avery</v>
      </c>
      <c r="Q4410" s="31">
        <f>INDEX(Products!$E:$E,MATCH(O4410,Products!$A:$A,0))</f>
        <v>0.31</v>
      </c>
      <c r="R4410" s="10" t="s">
        <v>64</v>
      </c>
      <c r="S4410" s="10" t="s">
        <v>65</v>
      </c>
      <c r="T4410" s="10" t="s">
        <v>4521</v>
      </c>
      <c r="U4410" s="12">
        <v>108.57600000000001</v>
      </c>
      <c r="V4410" s="12">
        <v>4</v>
      </c>
      <c r="W4410" s="12">
        <v>0.4</v>
      </c>
      <c r="X4410" s="12">
        <v>-25.334400000000002</v>
      </c>
    </row>
    <row r="4411" spans="1:24" ht="14" x14ac:dyDescent="0.3">
      <c r="A4411" s="9">
        <v>4407</v>
      </c>
      <c r="B4411" s="14" t="s">
        <v>8175</v>
      </c>
      <c r="C4411" s="15">
        <v>45725</v>
      </c>
      <c r="D4411" s="15">
        <v>45728</v>
      </c>
      <c r="E4411" s="10" t="s">
        <v>168</v>
      </c>
      <c r="F4411" s="10" t="s">
        <v>3552</v>
      </c>
      <c r="G4411" s="10" t="s">
        <v>3553</v>
      </c>
      <c r="H4411" s="10" t="s">
        <v>22</v>
      </c>
      <c r="I4411" s="10" t="s">
        <v>23</v>
      </c>
      <c r="J4411" s="10" t="s">
        <v>5838</v>
      </c>
      <c r="K4411" s="10" t="s">
        <v>1086</v>
      </c>
      <c r="L4411" s="10">
        <v>1810</v>
      </c>
      <c r="M4411" s="10" t="s">
        <v>133</v>
      </c>
      <c r="N4411" s="10" t="str">
        <f>_xlfn.XLOOKUP($M:$M,People!$B:$B,People!A:A)</f>
        <v>Chuck Magee</v>
      </c>
      <c r="O4411" s="10" t="s">
        <v>1590</v>
      </c>
      <c r="P4411" s="10" t="str">
        <f>VLOOKUP(O4411,Products!$A:$E,3,FALSE)</f>
        <v>Canon</v>
      </c>
      <c r="Q4411" s="31">
        <f>INDEX(Products!$E:$E,MATCH(O4411,Products!$A:$A,0))</f>
        <v>0.38</v>
      </c>
      <c r="R4411" s="10" t="s">
        <v>28</v>
      </c>
      <c r="S4411" s="10" t="s">
        <v>32</v>
      </c>
      <c r="T4411" s="10" t="s">
        <v>1591</v>
      </c>
      <c r="U4411" s="12">
        <v>354.90000000000003</v>
      </c>
      <c r="V4411" s="12">
        <v>5</v>
      </c>
      <c r="W4411" s="12">
        <v>0</v>
      </c>
      <c r="X4411" s="12">
        <v>88.725000000000023</v>
      </c>
    </row>
    <row r="4412" spans="1:24" ht="14" x14ac:dyDescent="0.3">
      <c r="A4412" s="9">
        <v>4408</v>
      </c>
      <c r="B4412" s="14" t="s">
        <v>8175</v>
      </c>
      <c r="C4412" s="15">
        <v>45725</v>
      </c>
      <c r="D4412" s="15">
        <v>45728</v>
      </c>
      <c r="E4412" s="10" t="s">
        <v>168</v>
      </c>
      <c r="F4412" s="10" t="s">
        <v>3552</v>
      </c>
      <c r="G4412" s="10" t="s">
        <v>3553</v>
      </c>
      <c r="H4412" s="10" t="s">
        <v>22</v>
      </c>
      <c r="I4412" s="10" t="s">
        <v>23</v>
      </c>
      <c r="J4412" s="10" t="s">
        <v>5838</v>
      </c>
      <c r="K4412" s="10" t="s">
        <v>1086</v>
      </c>
      <c r="L4412" s="10">
        <v>1810</v>
      </c>
      <c r="M4412" s="10" t="s">
        <v>133</v>
      </c>
      <c r="N4412" s="10" t="str">
        <f>_xlfn.XLOOKUP($M:$M,People!$B:$B,People!A:A)</f>
        <v>Chuck Magee</v>
      </c>
      <c r="O4412" s="10" t="s">
        <v>1895</v>
      </c>
      <c r="P4412" s="10" t="str">
        <f>VLOOKUP(O4412,Products!$A:$E,3,FALSE)</f>
        <v>Samsung</v>
      </c>
      <c r="Q4412" s="31">
        <f>INDEX(Products!$E:$E,MATCH(O4412,Products!$A:$A,0))</f>
        <v>0.33</v>
      </c>
      <c r="R4412" s="10" t="s">
        <v>41</v>
      </c>
      <c r="S4412" s="10" t="s">
        <v>68</v>
      </c>
      <c r="T4412" s="10" t="s">
        <v>2994</v>
      </c>
      <c r="U4412" s="12">
        <v>51.8</v>
      </c>
      <c r="V4412" s="12">
        <v>4</v>
      </c>
      <c r="W4412" s="12">
        <v>0</v>
      </c>
      <c r="X4412" s="12">
        <v>23.309999999999995</v>
      </c>
    </row>
    <row r="4413" spans="1:24" ht="14" x14ac:dyDescent="0.3">
      <c r="A4413" s="9">
        <v>4409</v>
      </c>
      <c r="B4413" s="14" t="s">
        <v>8175</v>
      </c>
      <c r="C4413" s="15">
        <v>45725</v>
      </c>
      <c r="D4413" s="15">
        <v>45728</v>
      </c>
      <c r="E4413" s="10" t="s">
        <v>168</v>
      </c>
      <c r="F4413" s="10" t="s">
        <v>3552</v>
      </c>
      <c r="G4413" s="10" t="s">
        <v>3553</v>
      </c>
      <c r="H4413" s="10" t="s">
        <v>22</v>
      </c>
      <c r="I4413" s="10" t="s">
        <v>23</v>
      </c>
      <c r="J4413" s="10" t="s">
        <v>5838</v>
      </c>
      <c r="K4413" s="10" t="s">
        <v>1086</v>
      </c>
      <c r="L4413" s="10">
        <v>1810</v>
      </c>
      <c r="M4413" s="10" t="s">
        <v>133</v>
      </c>
      <c r="N4413" s="10" t="str">
        <f>_xlfn.XLOOKUP($M:$M,People!$B:$B,People!A:A)</f>
        <v>Chuck Magee</v>
      </c>
      <c r="O4413" s="10" t="s">
        <v>5658</v>
      </c>
      <c r="P4413" s="10" t="str">
        <f>VLOOKUP(O4413,Products!$A:$E,3,FALSE)</f>
        <v>Samsung</v>
      </c>
      <c r="Q4413" s="31">
        <f>INDEX(Products!$E:$E,MATCH(O4413,Products!$A:$A,0))</f>
        <v>0.28999999999999998</v>
      </c>
      <c r="R4413" s="10" t="s">
        <v>41</v>
      </c>
      <c r="S4413" s="10" t="s">
        <v>82</v>
      </c>
      <c r="T4413" s="10" t="s">
        <v>5659</v>
      </c>
      <c r="U4413" s="12">
        <v>17.940000000000001</v>
      </c>
      <c r="V4413" s="12">
        <v>3</v>
      </c>
      <c r="W4413" s="12">
        <v>0</v>
      </c>
      <c r="X4413" s="12">
        <v>8.7906000000000013</v>
      </c>
    </row>
    <row r="4414" spans="1:24" ht="14" x14ac:dyDescent="0.3">
      <c r="A4414" s="9">
        <v>4410</v>
      </c>
      <c r="B4414" s="14" t="s">
        <v>8175</v>
      </c>
      <c r="C4414" s="15">
        <v>45725</v>
      </c>
      <c r="D4414" s="15">
        <v>45728</v>
      </c>
      <c r="E4414" s="10" t="s">
        <v>168</v>
      </c>
      <c r="F4414" s="10" t="s">
        <v>3552</v>
      </c>
      <c r="G4414" s="10" t="s">
        <v>3553</v>
      </c>
      <c r="H4414" s="10" t="s">
        <v>22</v>
      </c>
      <c r="I4414" s="10" t="s">
        <v>23</v>
      </c>
      <c r="J4414" s="10" t="s">
        <v>5838</v>
      </c>
      <c r="K4414" s="10" t="s">
        <v>1086</v>
      </c>
      <c r="L4414" s="10">
        <v>1810</v>
      </c>
      <c r="M4414" s="10" t="s">
        <v>133</v>
      </c>
      <c r="N4414" s="10" t="str">
        <f>_xlfn.XLOOKUP($M:$M,People!$B:$B,People!A:A)</f>
        <v>Chuck Magee</v>
      </c>
      <c r="O4414" s="10" t="s">
        <v>2009</v>
      </c>
      <c r="P4414" s="10" t="str">
        <f>VLOOKUP(O4414,Products!$A:$E,3,FALSE)</f>
        <v>Staples</v>
      </c>
      <c r="Q4414" s="31">
        <f>INDEX(Products!$E:$E,MATCH(O4414,Products!$A:$A,0))</f>
        <v>0.28999999999999998</v>
      </c>
      <c r="R4414" s="10" t="s">
        <v>41</v>
      </c>
      <c r="S4414" s="10" t="s">
        <v>53</v>
      </c>
      <c r="T4414" s="10" t="s">
        <v>2010</v>
      </c>
      <c r="U4414" s="12">
        <v>11.21</v>
      </c>
      <c r="V4414" s="12">
        <v>1</v>
      </c>
      <c r="W4414" s="12">
        <v>0</v>
      </c>
      <c r="X4414" s="12">
        <v>3.3629999999999995</v>
      </c>
    </row>
    <row r="4415" spans="1:24" ht="14" x14ac:dyDescent="0.3">
      <c r="A4415" s="9">
        <v>4411</v>
      </c>
      <c r="B4415" s="14" t="s">
        <v>8176</v>
      </c>
      <c r="C4415" s="15">
        <v>45725</v>
      </c>
      <c r="D4415" s="15">
        <v>45729</v>
      </c>
      <c r="E4415" s="10" t="s">
        <v>44</v>
      </c>
      <c r="F4415" s="10" t="s">
        <v>387</v>
      </c>
      <c r="G4415" s="10" t="s">
        <v>388</v>
      </c>
      <c r="H4415" s="10" t="s">
        <v>92</v>
      </c>
      <c r="I4415" s="10" t="s">
        <v>23</v>
      </c>
      <c r="J4415" s="10" t="s">
        <v>5592</v>
      </c>
      <c r="K4415" s="10" t="s">
        <v>656</v>
      </c>
      <c r="L4415" s="10">
        <v>6460</v>
      </c>
      <c r="M4415" s="10" t="s">
        <v>133</v>
      </c>
      <c r="N4415" s="10" t="str">
        <f>_xlfn.XLOOKUP($M:$M,People!$B:$B,People!A:A)</f>
        <v>Chuck Magee</v>
      </c>
      <c r="O4415" s="10" t="s">
        <v>869</v>
      </c>
      <c r="P4415" s="10" t="str">
        <f>VLOOKUP(O4415,Products!$A:$E,3,FALSE)</f>
        <v>Dell</v>
      </c>
      <c r="Q4415" s="31">
        <f>INDEX(Products!$E:$E,MATCH(O4415,Products!$A:$A,0))</f>
        <v>0.4</v>
      </c>
      <c r="R4415" s="10" t="s">
        <v>64</v>
      </c>
      <c r="S4415" s="10" t="s">
        <v>144</v>
      </c>
      <c r="T4415" s="10" t="s">
        <v>870</v>
      </c>
      <c r="U4415" s="12">
        <v>199.75</v>
      </c>
      <c r="V4415" s="12">
        <v>5</v>
      </c>
      <c r="W4415" s="12">
        <v>0</v>
      </c>
      <c r="X4415" s="12">
        <v>87.890000000000015</v>
      </c>
    </row>
    <row r="4416" spans="1:24" ht="14" x14ac:dyDescent="0.3">
      <c r="A4416" s="9">
        <v>4412</v>
      </c>
      <c r="B4416" s="14" t="s">
        <v>8177</v>
      </c>
      <c r="C4416" s="15">
        <v>45726</v>
      </c>
      <c r="D4416" s="15">
        <v>45732</v>
      </c>
      <c r="E4416" s="10" t="s">
        <v>44</v>
      </c>
      <c r="F4416" s="10" t="s">
        <v>1266</v>
      </c>
      <c r="G4416" s="10" t="s">
        <v>1267</v>
      </c>
      <c r="H4416" s="10" t="s">
        <v>22</v>
      </c>
      <c r="I4416" s="10" t="s">
        <v>23</v>
      </c>
      <c r="J4416" s="10" t="s">
        <v>1025</v>
      </c>
      <c r="K4416" s="10" t="s">
        <v>238</v>
      </c>
      <c r="L4416" s="10">
        <v>11561</v>
      </c>
      <c r="M4416" s="10" t="s">
        <v>133</v>
      </c>
      <c r="N4416" s="10" t="str">
        <f>_xlfn.XLOOKUP($M:$M,People!$B:$B,People!A:A)</f>
        <v>Chuck Magee</v>
      </c>
      <c r="O4416" s="10" t="s">
        <v>1955</v>
      </c>
      <c r="P4416" s="10" t="str">
        <f>VLOOKUP(O4416,Products!$A:$E,3,FALSE)</f>
        <v>HP</v>
      </c>
      <c r="Q4416" s="31">
        <f>INDEX(Products!$E:$E,MATCH(O4416,Products!$A:$A,0))</f>
        <v>0.27</v>
      </c>
      <c r="R4416" s="10" t="s">
        <v>28</v>
      </c>
      <c r="S4416" s="10" t="s">
        <v>29</v>
      </c>
      <c r="T4416" s="10" t="s">
        <v>1956</v>
      </c>
      <c r="U4416" s="12">
        <v>176.78399999999999</v>
      </c>
      <c r="V4416" s="12">
        <v>1</v>
      </c>
      <c r="W4416" s="12">
        <v>0.2</v>
      </c>
      <c r="X4416" s="12">
        <v>-22.098000000000013</v>
      </c>
    </row>
    <row r="4417" spans="1:24" ht="14" x14ac:dyDescent="0.3">
      <c r="A4417" s="9">
        <v>4413</v>
      </c>
      <c r="B4417" s="14" t="s">
        <v>8178</v>
      </c>
      <c r="C4417" s="15">
        <v>45726</v>
      </c>
      <c r="D4417" s="15">
        <v>45727</v>
      </c>
      <c r="E4417" s="10" t="s">
        <v>168</v>
      </c>
      <c r="F4417" s="10" t="s">
        <v>4046</v>
      </c>
      <c r="G4417" s="10" t="s">
        <v>4047</v>
      </c>
      <c r="H4417" s="10" t="s">
        <v>92</v>
      </c>
      <c r="I4417" s="10" t="s">
        <v>23</v>
      </c>
      <c r="J4417" s="10" t="s">
        <v>37</v>
      </c>
      <c r="K4417" s="10" t="s">
        <v>38</v>
      </c>
      <c r="L4417" s="10">
        <v>90008</v>
      </c>
      <c r="M4417" s="10" t="s">
        <v>39</v>
      </c>
      <c r="N4417" s="10" t="str">
        <f>_xlfn.XLOOKUP($M:$M,People!$B:$B,People!A:A)</f>
        <v>Sadie Pawthorne</v>
      </c>
      <c r="O4417" s="10" t="s">
        <v>3579</v>
      </c>
      <c r="P4417" s="10" t="str">
        <f>VLOOKUP(O4417,Products!$A:$E,3,FALSE)</f>
        <v>Avery</v>
      </c>
      <c r="Q4417" s="31">
        <f>INDEX(Products!$E:$E,MATCH(O4417,Products!$A:$A,0))</f>
        <v>0.33</v>
      </c>
      <c r="R4417" s="10" t="s">
        <v>41</v>
      </c>
      <c r="S4417" s="10" t="s">
        <v>82</v>
      </c>
      <c r="T4417" s="10" t="s">
        <v>3580</v>
      </c>
      <c r="U4417" s="12">
        <v>14.9</v>
      </c>
      <c r="V4417" s="12">
        <v>5</v>
      </c>
      <c r="W4417" s="12">
        <v>0</v>
      </c>
      <c r="X4417" s="12">
        <v>7.1519999999999992</v>
      </c>
    </row>
    <row r="4418" spans="1:24" ht="14" x14ac:dyDescent="0.3">
      <c r="A4418" s="9">
        <v>4414</v>
      </c>
      <c r="B4418" s="14" t="s">
        <v>8179</v>
      </c>
      <c r="C4418" s="15">
        <v>45726</v>
      </c>
      <c r="D4418" s="15">
        <v>45730</v>
      </c>
      <c r="E4418" s="10" t="s">
        <v>19</v>
      </c>
      <c r="F4418" s="10" t="s">
        <v>1406</v>
      </c>
      <c r="G4418" s="10" t="s">
        <v>1407</v>
      </c>
      <c r="H4418" s="10" t="s">
        <v>36</v>
      </c>
      <c r="I4418" s="10" t="s">
        <v>23</v>
      </c>
      <c r="J4418" s="10" t="s">
        <v>3251</v>
      </c>
      <c r="K4418" s="10" t="s">
        <v>277</v>
      </c>
      <c r="L4418" s="10">
        <v>85301</v>
      </c>
      <c r="M4418" s="10" t="s">
        <v>39</v>
      </c>
      <c r="N4418" s="10" t="str">
        <f>_xlfn.XLOOKUP($M:$M,People!$B:$B,People!A:A)</f>
        <v>Sadie Pawthorne</v>
      </c>
      <c r="O4418" s="10" t="s">
        <v>1778</v>
      </c>
      <c r="P4418" s="10" t="str">
        <f>VLOOKUP(O4418,Products!$A:$E,3,FALSE)</f>
        <v>Office Depot</v>
      </c>
      <c r="Q4418" s="31">
        <f>INDEX(Products!$E:$E,MATCH(O4418,Products!$A:$A,0))</f>
        <v>0.32</v>
      </c>
      <c r="R4418" s="10" t="s">
        <v>41</v>
      </c>
      <c r="S4418" s="10" t="s">
        <v>53</v>
      </c>
      <c r="T4418" s="10" t="s">
        <v>1779</v>
      </c>
      <c r="U4418" s="12">
        <v>104.69600000000001</v>
      </c>
      <c r="V4418" s="12">
        <v>1</v>
      </c>
      <c r="W4418" s="12">
        <v>0.2</v>
      </c>
      <c r="X4418" s="12">
        <v>6.5434999999999981</v>
      </c>
    </row>
    <row r="4419" spans="1:24" ht="14" x14ac:dyDescent="0.3">
      <c r="A4419" s="9">
        <v>4415</v>
      </c>
      <c r="B4419" s="14" t="s">
        <v>8180</v>
      </c>
      <c r="C4419" s="15">
        <v>45726</v>
      </c>
      <c r="D4419" s="15">
        <v>45730</v>
      </c>
      <c r="E4419" s="10" t="s">
        <v>44</v>
      </c>
      <c r="F4419" s="10" t="s">
        <v>2956</v>
      </c>
      <c r="G4419" s="10" t="s">
        <v>2957</v>
      </c>
      <c r="H4419" s="10" t="s">
        <v>22</v>
      </c>
      <c r="I4419" s="10" t="s">
        <v>23</v>
      </c>
      <c r="J4419" s="10" t="s">
        <v>131</v>
      </c>
      <c r="K4419" s="10" t="s">
        <v>132</v>
      </c>
      <c r="L4419" s="10">
        <v>19143</v>
      </c>
      <c r="M4419" s="10" t="s">
        <v>133</v>
      </c>
      <c r="N4419" s="10" t="str">
        <f>_xlfn.XLOOKUP($M:$M,People!$B:$B,People!A:A)</f>
        <v>Chuck Magee</v>
      </c>
      <c r="O4419" s="10" t="s">
        <v>3949</v>
      </c>
      <c r="P4419" s="10" t="str">
        <f>VLOOKUP(O4419,Products!$A:$E,3,FALSE)</f>
        <v>Staples</v>
      </c>
      <c r="Q4419" s="31">
        <f>INDEX(Products!$E:$E,MATCH(O4419,Products!$A:$A,0))</f>
        <v>0.35</v>
      </c>
      <c r="R4419" s="10" t="s">
        <v>64</v>
      </c>
      <c r="S4419" s="10" t="s">
        <v>144</v>
      </c>
      <c r="T4419" s="10" t="s">
        <v>3950</v>
      </c>
      <c r="U4419" s="12">
        <v>39.992000000000004</v>
      </c>
      <c r="V4419" s="12">
        <v>1</v>
      </c>
      <c r="W4419" s="12">
        <v>0.2</v>
      </c>
      <c r="X4419" s="12">
        <v>7.4984999999999964</v>
      </c>
    </row>
    <row r="4420" spans="1:24" ht="14" x14ac:dyDescent="0.3">
      <c r="A4420" s="9">
        <v>4416</v>
      </c>
      <c r="B4420" s="14" t="s">
        <v>8181</v>
      </c>
      <c r="C4420" s="15">
        <v>45726</v>
      </c>
      <c r="D4420" s="15">
        <v>45729</v>
      </c>
      <c r="E4420" s="10" t="s">
        <v>168</v>
      </c>
      <c r="F4420" s="10" t="s">
        <v>3919</v>
      </c>
      <c r="G4420" s="10" t="s">
        <v>3920</v>
      </c>
      <c r="H4420" s="10" t="s">
        <v>92</v>
      </c>
      <c r="I4420" s="10" t="s">
        <v>23</v>
      </c>
      <c r="J4420" s="10" t="s">
        <v>37</v>
      </c>
      <c r="K4420" s="10" t="s">
        <v>38</v>
      </c>
      <c r="L4420" s="10">
        <v>90045</v>
      </c>
      <c r="M4420" s="10" t="s">
        <v>39</v>
      </c>
      <c r="N4420" s="10" t="str">
        <f>_xlfn.XLOOKUP($M:$M,People!$B:$B,People!A:A)</f>
        <v>Sadie Pawthorne</v>
      </c>
      <c r="O4420" s="10" t="s">
        <v>3400</v>
      </c>
      <c r="P4420" s="10" t="str">
        <f>VLOOKUP(O4420,Products!$A:$E,3,FALSE)</f>
        <v>Dell</v>
      </c>
      <c r="Q4420" s="31">
        <f>INDEX(Products!$E:$E,MATCH(O4420,Products!$A:$A,0))</f>
        <v>0.26</v>
      </c>
      <c r="R4420" s="10" t="s">
        <v>64</v>
      </c>
      <c r="S4420" s="10" t="s">
        <v>144</v>
      </c>
      <c r="T4420" s="10" t="s">
        <v>3401</v>
      </c>
      <c r="U4420" s="12">
        <v>26.849999999999998</v>
      </c>
      <c r="V4420" s="12">
        <v>3</v>
      </c>
      <c r="W4420" s="12">
        <v>0</v>
      </c>
      <c r="X4420" s="12">
        <v>5.101499999999997</v>
      </c>
    </row>
    <row r="4421" spans="1:24" ht="14" x14ac:dyDescent="0.3">
      <c r="A4421" s="9">
        <v>4417</v>
      </c>
      <c r="B4421" s="14" t="s">
        <v>8181</v>
      </c>
      <c r="C4421" s="15">
        <v>45726</v>
      </c>
      <c r="D4421" s="15">
        <v>45729</v>
      </c>
      <c r="E4421" s="10" t="s">
        <v>168</v>
      </c>
      <c r="F4421" s="10" t="s">
        <v>3919</v>
      </c>
      <c r="G4421" s="10" t="s">
        <v>3920</v>
      </c>
      <c r="H4421" s="10" t="s">
        <v>92</v>
      </c>
      <c r="I4421" s="10" t="s">
        <v>23</v>
      </c>
      <c r="J4421" s="10" t="s">
        <v>37</v>
      </c>
      <c r="K4421" s="10" t="s">
        <v>38</v>
      </c>
      <c r="L4421" s="10">
        <v>90045</v>
      </c>
      <c r="M4421" s="10" t="s">
        <v>39</v>
      </c>
      <c r="N4421" s="10" t="str">
        <f>_xlfn.XLOOKUP($M:$M,People!$B:$B,People!A:A)</f>
        <v>Sadie Pawthorne</v>
      </c>
      <c r="O4421" s="10" t="s">
        <v>5823</v>
      </c>
      <c r="P4421" s="10" t="str">
        <f>VLOOKUP(O4421,Products!$A:$E,3,FALSE)</f>
        <v>3M</v>
      </c>
      <c r="Q4421" s="31">
        <f>INDEX(Products!$E:$E,MATCH(O4421,Products!$A:$A,0))</f>
        <v>0.32</v>
      </c>
      <c r="R4421" s="10" t="s">
        <v>64</v>
      </c>
      <c r="S4421" s="10" t="s">
        <v>599</v>
      </c>
      <c r="T4421" s="10" t="s">
        <v>5824</v>
      </c>
      <c r="U4421" s="12">
        <v>3357.6000000000004</v>
      </c>
      <c r="V4421" s="12">
        <v>3</v>
      </c>
      <c r="W4421" s="12">
        <v>0.2</v>
      </c>
      <c r="X4421" s="12">
        <v>377.72999999999956</v>
      </c>
    </row>
    <row r="4422" spans="1:24" ht="14" x14ac:dyDescent="0.3">
      <c r="A4422" s="9">
        <v>4418</v>
      </c>
      <c r="B4422" s="14" t="s">
        <v>8178</v>
      </c>
      <c r="C4422" s="15">
        <v>45726</v>
      </c>
      <c r="D4422" s="15">
        <v>45727</v>
      </c>
      <c r="E4422" s="10" t="s">
        <v>168</v>
      </c>
      <c r="F4422" s="10" t="s">
        <v>4046</v>
      </c>
      <c r="G4422" s="10" t="s">
        <v>4047</v>
      </c>
      <c r="H4422" s="10" t="s">
        <v>92</v>
      </c>
      <c r="I4422" s="10" t="s">
        <v>23</v>
      </c>
      <c r="J4422" s="10" t="s">
        <v>37</v>
      </c>
      <c r="K4422" s="10" t="s">
        <v>38</v>
      </c>
      <c r="L4422" s="10">
        <v>90008</v>
      </c>
      <c r="M4422" s="10" t="s">
        <v>39</v>
      </c>
      <c r="N4422" s="10" t="str">
        <f>_xlfn.XLOOKUP($M:$M,People!$B:$B,People!A:A)</f>
        <v>Sadie Pawthorne</v>
      </c>
      <c r="O4422" s="10" t="s">
        <v>3712</v>
      </c>
      <c r="P4422" s="10" t="str">
        <f>VLOOKUP(O4422,Products!$A:$E,3,FALSE)</f>
        <v>3M</v>
      </c>
      <c r="Q4422" s="31">
        <f>INDEX(Products!$E:$E,MATCH(O4422,Products!$A:$A,0))</f>
        <v>0.4</v>
      </c>
      <c r="R4422" s="10" t="s">
        <v>64</v>
      </c>
      <c r="S4422" s="10" t="s">
        <v>65</v>
      </c>
      <c r="T4422" s="10" t="s">
        <v>3713</v>
      </c>
      <c r="U4422" s="12">
        <v>4158.9120000000003</v>
      </c>
      <c r="V4422" s="12">
        <v>8</v>
      </c>
      <c r="W4422" s="12">
        <v>0.2</v>
      </c>
      <c r="X4422" s="12">
        <v>363.90480000000025</v>
      </c>
    </row>
    <row r="4423" spans="1:24" ht="14" x14ac:dyDescent="0.3">
      <c r="A4423" s="9">
        <v>4419</v>
      </c>
      <c r="B4423" s="14" t="s">
        <v>8182</v>
      </c>
      <c r="C4423" s="15">
        <v>45727</v>
      </c>
      <c r="D4423" s="15">
        <v>45727</v>
      </c>
      <c r="E4423" s="10" t="s">
        <v>1124</v>
      </c>
      <c r="F4423" s="10" t="s">
        <v>2688</v>
      </c>
      <c r="G4423" s="10" t="s">
        <v>2689</v>
      </c>
      <c r="H4423" s="10" t="s">
        <v>92</v>
      </c>
      <c r="I4423" s="10" t="s">
        <v>23</v>
      </c>
      <c r="J4423" s="10" t="s">
        <v>131</v>
      </c>
      <c r="K4423" s="10" t="s">
        <v>132</v>
      </c>
      <c r="L4423" s="10">
        <v>19140</v>
      </c>
      <c r="M4423" s="10" t="s">
        <v>133</v>
      </c>
      <c r="N4423" s="10" t="str">
        <f>_xlfn.XLOOKUP($M:$M,People!$B:$B,People!A:A)</f>
        <v>Chuck Magee</v>
      </c>
      <c r="O4423" s="10" t="s">
        <v>3813</v>
      </c>
      <c r="P4423" s="10" t="str">
        <f>VLOOKUP(O4423,Products!$A:$E,3,FALSE)</f>
        <v>Office Depot</v>
      </c>
      <c r="Q4423" s="31">
        <f>INDEX(Products!$E:$E,MATCH(O4423,Products!$A:$A,0))</f>
        <v>0.34</v>
      </c>
      <c r="R4423" s="10" t="s">
        <v>28</v>
      </c>
      <c r="S4423" s="10" t="s">
        <v>58</v>
      </c>
      <c r="T4423" s="10" t="s">
        <v>3814</v>
      </c>
      <c r="U4423" s="12">
        <v>30.336000000000002</v>
      </c>
      <c r="V4423" s="12">
        <v>4</v>
      </c>
      <c r="W4423" s="12">
        <v>0.2</v>
      </c>
      <c r="X4423" s="12">
        <v>9.48</v>
      </c>
    </row>
    <row r="4424" spans="1:24" ht="14" x14ac:dyDescent="0.3">
      <c r="A4424" s="9">
        <v>4420</v>
      </c>
      <c r="B4424" s="14" t="s">
        <v>8183</v>
      </c>
      <c r="C4424" s="15">
        <v>45727</v>
      </c>
      <c r="D4424" s="15">
        <v>45731</v>
      </c>
      <c r="E4424" s="10" t="s">
        <v>44</v>
      </c>
      <c r="F4424" s="10" t="s">
        <v>4571</v>
      </c>
      <c r="G4424" s="10" t="s">
        <v>4572</v>
      </c>
      <c r="H4424" s="10" t="s">
        <v>92</v>
      </c>
      <c r="I4424" s="10" t="s">
        <v>23</v>
      </c>
      <c r="J4424" s="10" t="s">
        <v>437</v>
      </c>
      <c r="K4424" s="10" t="s">
        <v>1109</v>
      </c>
      <c r="L4424" s="10">
        <v>31907</v>
      </c>
      <c r="M4424" s="10" t="s">
        <v>26</v>
      </c>
      <c r="N4424" s="10" t="str">
        <f>_xlfn.XLOOKUP($M:$M,People!$B:$B,People!A:A)</f>
        <v>Fred Suzuki</v>
      </c>
      <c r="O4424" s="10" t="s">
        <v>3260</v>
      </c>
      <c r="P4424" s="10" t="str">
        <f>VLOOKUP(O4424,Products!$A:$E,3,FALSE)</f>
        <v>Dell</v>
      </c>
      <c r="Q4424" s="31">
        <f>INDEX(Products!$E:$E,MATCH(O4424,Products!$A:$A,0))</f>
        <v>0.32</v>
      </c>
      <c r="R4424" s="10" t="s">
        <v>28</v>
      </c>
      <c r="S4424" s="10" t="s">
        <v>58</v>
      </c>
      <c r="T4424" s="10" t="s">
        <v>4478</v>
      </c>
      <c r="U4424" s="12">
        <v>76.92</v>
      </c>
      <c r="V4424" s="12">
        <v>4</v>
      </c>
      <c r="W4424" s="12">
        <v>0</v>
      </c>
      <c r="X4424" s="12">
        <v>31.537200000000006</v>
      </c>
    </row>
    <row r="4425" spans="1:24" ht="14" x14ac:dyDescent="0.3">
      <c r="A4425" s="9">
        <v>4421</v>
      </c>
      <c r="B4425" s="14" t="s">
        <v>8184</v>
      </c>
      <c r="C4425" s="15">
        <v>45727</v>
      </c>
      <c r="D4425" s="15">
        <v>45731</v>
      </c>
      <c r="E4425" s="10" t="s">
        <v>44</v>
      </c>
      <c r="F4425" s="10" t="s">
        <v>3246</v>
      </c>
      <c r="G4425" s="10" t="s">
        <v>3247</v>
      </c>
      <c r="H4425" s="10" t="s">
        <v>22</v>
      </c>
      <c r="I4425" s="10" t="s">
        <v>23</v>
      </c>
      <c r="J4425" s="10" t="s">
        <v>3248</v>
      </c>
      <c r="K4425" s="10" t="s">
        <v>691</v>
      </c>
      <c r="L4425" s="10">
        <v>8360</v>
      </c>
      <c r="M4425" s="10" t="s">
        <v>133</v>
      </c>
      <c r="N4425" s="10" t="str">
        <f>_xlfn.XLOOKUP($M:$M,People!$B:$B,People!A:A)</f>
        <v>Chuck Magee</v>
      </c>
      <c r="O4425" s="10" t="s">
        <v>2051</v>
      </c>
      <c r="P4425" s="10" t="str">
        <f>VLOOKUP(O4425,Products!$A:$E,3,FALSE)</f>
        <v>Samsung</v>
      </c>
      <c r="Q4425" s="31">
        <f>INDEX(Products!$E:$E,MATCH(O4425,Products!$A:$A,0))</f>
        <v>0.33</v>
      </c>
      <c r="R4425" s="10" t="s">
        <v>28</v>
      </c>
      <c r="S4425" s="10" t="s">
        <v>50</v>
      </c>
      <c r="T4425" s="10" t="s">
        <v>2052</v>
      </c>
      <c r="U4425" s="12">
        <v>244.00599999999997</v>
      </c>
      <c r="V4425" s="12">
        <v>2</v>
      </c>
      <c r="W4425" s="12">
        <v>0.3</v>
      </c>
      <c r="X4425" s="12">
        <v>-31.372200000000007</v>
      </c>
    </row>
    <row r="4426" spans="1:24" ht="14" x14ac:dyDescent="0.3">
      <c r="A4426" s="9">
        <v>4422</v>
      </c>
      <c r="B4426" s="14" t="s">
        <v>8185</v>
      </c>
      <c r="C4426" s="15">
        <v>45727</v>
      </c>
      <c r="D4426" s="15">
        <v>45729</v>
      </c>
      <c r="E4426" s="10" t="s">
        <v>168</v>
      </c>
      <c r="F4426" s="10" t="s">
        <v>201</v>
      </c>
      <c r="G4426" s="10" t="s">
        <v>202</v>
      </c>
      <c r="H4426" s="10" t="s">
        <v>36</v>
      </c>
      <c r="I4426" s="10" t="s">
        <v>23</v>
      </c>
      <c r="J4426" s="10" t="s">
        <v>203</v>
      </c>
      <c r="K4426" s="10" t="s">
        <v>204</v>
      </c>
      <c r="L4426" s="10">
        <v>55122</v>
      </c>
      <c r="M4426" s="10" t="s">
        <v>95</v>
      </c>
      <c r="N4426" s="10" t="str">
        <f>_xlfn.XLOOKUP($M:$M,People!$B:$B,People!A:A)</f>
        <v>Roxanne Rodriguez</v>
      </c>
      <c r="O4426" s="10" t="s">
        <v>207</v>
      </c>
      <c r="P4426" s="10" t="str">
        <f>VLOOKUP(O4426,Products!$A:$E,3,FALSE)</f>
        <v>Office Depot</v>
      </c>
      <c r="Q4426" s="31">
        <f>INDEX(Products!$E:$E,MATCH(O4426,Products!$A:$A,0))</f>
        <v>0.3</v>
      </c>
      <c r="R4426" s="10" t="s">
        <v>41</v>
      </c>
      <c r="S4426" s="10" t="s">
        <v>68</v>
      </c>
      <c r="T4426" s="10" t="s">
        <v>208</v>
      </c>
      <c r="U4426" s="12">
        <v>17.46</v>
      </c>
      <c r="V4426" s="12">
        <v>2</v>
      </c>
      <c r="W4426" s="12">
        <v>0</v>
      </c>
      <c r="X4426" s="12">
        <v>8.2061999999999991</v>
      </c>
    </row>
    <row r="4427" spans="1:24" ht="14" x14ac:dyDescent="0.3">
      <c r="A4427" s="9">
        <v>4423</v>
      </c>
      <c r="B4427" s="14" t="s">
        <v>8183</v>
      </c>
      <c r="C4427" s="15">
        <v>45727</v>
      </c>
      <c r="D4427" s="15">
        <v>45731</v>
      </c>
      <c r="E4427" s="10" t="s">
        <v>44</v>
      </c>
      <c r="F4427" s="10" t="s">
        <v>4571</v>
      </c>
      <c r="G4427" s="10" t="s">
        <v>4572</v>
      </c>
      <c r="H4427" s="10" t="s">
        <v>92</v>
      </c>
      <c r="I4427" s="10" t="s">
        <v>23</v>
      </c>
      <c r="J4427" s="10" t="s">
        <v>437</v>
      </c>
      <c r="K4427" s="10" t="s">
        <v>1109</v>
      </c>
      <c r="L4427" s="10">
        <v>31907</v>
      </c>
      <c r="M4427" s="10" t="s">
        <v>26</v>
      </c>
      <c r="N4427" s="10" t="str">
        <f>_xlfn.XLOOKUP($M:$M,People!$B:$B,People!A:A)</f>
        <v>Fred Suzuki</v>
      </c>
      <c r="O4427" s="10" t="s">
        <v>2544</v>
      </c>
      <c r="P4427" s="10" t="str">
        <f>VLOOKUP(O4427,Products!$A:$E,3,FALSE)</f>
        <v>Dell</v>
      </c>
      <c r="Q4427" s="31">
        <f>INDEX(Products!$E:$E,MATCH(O4427,Products!$A:$A,0))</f>
        <v>0.3</v>
      </c>
      <c r="R4427" s="10" t="s">
        <v>41</v>
      </c>
      <c r="S4427" s="10" t="s">
        <v>53</v>
      </c>
      <c r="T4427" s="10" t="s">
        <v>2545</v>
      </c>
      <c r="U4427" s="12">
        <v>481.32</v>
      </c>
      <c r="V4427" s="12">
        <v>4</v>
      </c>
      <c r="W4427" s="12">
        <v>0</v>
      </c>
      <c r="X4427" s="12">
        <v>125.14319999999998</v>
      </c>
    </row>
    <row r="4428" spans="1:24" ht="14" x14ac:dyDescent="0.3">
      <c r="A4428" s="9">
        <v>4424</v>
      </c>
      <c r="B4428" s="14" t="s">
        <v>8185</v>
      </c>
      <c r="C4428" s="15">
        <v>45727</v>
      </c>
      <c r="D4428" s="15">
        <v>45729</v>
      </c>
      <c r="E4428" s="10" t="s">
        <v>168</v>
      </c>
      <c r="F4428" s="10" t="s">
        <v>201</v>
      </c>
      <c r="G4428" s="10" t="s">
        <v>202</v>
      </c>
      <c r="H4428" s="10" t="s">
        <v>36</v>
      </c>
      <c r="I4428" s="10" t="s">
        <v>23</v>
      </c>
      <c r="J4428" s="10" t="s">
        <v>203</v>
      </c>
      <c r="K4428" s="10" t="s">
        <v>204</v>
      </c>
      <c r="L4428" s="10">
        <v>55122</v>
      </c>
      <c r="M4428" s="10" t="s">
        <v>95</v>
      </c>
      <c r="N4428" s="10" t="str">
        <f>_xlfn.XLOOKUP($M:$M,People!$B:$B,People!A:A)</f>
        <v>Roxanne Rodriguez</v>
      </c>
      <c r="O4428" s="10" t="s">
        <v>205</v>
      </c>
      <c r="P4428" s="10" t="str">
        <f>VLOOKUP(O4428,Products!$A:$E,3,FALSE)</f>
        <v>HP</v>
      </c>
      <c r="Q4428" s="31">
        <f>INDEX(Products!$E:$E,MATCH(O4428,Products!$A:$A,0))</f>
        <v>0.31</v>
      </c>
      <c r="R4428" s="10" t="s">
        <v>64</v>
      </c>
      <c r="S4428" s="10" t="s">
        <v>144</v>
      </c>
      <c r="T4428" s="10" t="s">
        <v>206</v>
      </c>
      <c r="U4428" s="12">
        <v>45.98</v>
      </c>
      <c r="V4428" s="12">
        <v>2</v>
      </c>
      <c r="W4428" s="12">
        <v>0</v>
      </c>
      <c r="X4428" s="12">
        <v>19.7714</v>
      </c>
    </row>
    <row r="4429" spans="1:24" ht="14" x14ac:dyDescent="0.3">
      <c r="A4429" s="9">
        <v>4425</v>
      </c>
      <c r="B4429" s="14" t="s">
        <v>8186</v>
      </c>
      <c r="C4429" s="15">
        <v>45728</v>
      </c>
      <c r="D4429" s="15">
        <v>45731</v>
      </c>
      <c r="E4429" s="10" t="s">
        <v>19</v>
      </c>
      <c r="F4429" s="10" t="s">
        <v>1184</v>
      </c>
      <c r="G4429" s="10" t="s">
        <v>1185</v>
      </c>
      <c r="H4429" s="10" t="s">
        <v>36</v>
      </c>
      <c r="I4429" s="10" t="s">
        <v>23</v>
      </c>
      <c r="J4429" s="10" t="s">
        <v>114</v>
      </c>
      <c r="K4429" s="10" t="s">
        <v>38</v>
      </c>
      <c r="L4429" s="10">
        <v>94109</v>
      </c>
      <c r="M4429" s="10" t="s">
        <v>39</v>
      </c>
      <c r="N4429" s="10" t="str">
        <f>_xlfn.XLOOKUP($M:$M,People!$B:$B,People!A:A)</f>
        <v>Sadie Pawthorne</v>
      </c>
      <c r="O4429" s="10" t="s">
        <v>2079</v>
      </c>
      <c r="P4429" s="10" t="str">
        <f>VLOOKUP(O4429,Products!$A:$E,3,FALSE)</f>
        <v>Canon</v>
      </c>
      <c r="Q4429" s="31">
        <f>INDEX(Products!$E:$E,MATCH(O4429,Products!$A:$A,0))</f>
        <v>0.38</v>
      </c>
      <c r="R4429" s="10" t="s">
        <v>28</v>
      </c>
      <c r="S4429" s="10" t="s">
        <v>32</v>
      </c>
      <c r="T4429" s="10" t="s">
        <v>2080</v>
      </c>
      <c r="U4429" s="12">
        <v>770.35200000000009</v>
      </c>
      <c r="V4429" s="12">
        <v>3</v>
      </c>
      <c r="W4429" s="12">
        <v>0.2</v>
      </c>
      <c r="X4429" s="12">
        <v>77.035199999999975</v>
      </c>
    </row>
    <row r="4430" spans="1:24" ht="14" x14ac:dyDescent="0.3">
      <c r="A4430" s="9">
        <v>4426</v>
      </c>
      <c r="B4430" s="14" t="s">
        <v>8186</v>
      </c>
      <c r="C4430" s="15">
        <v>45728</v>
      </c>
      <c r="D4430" s="15">
        <v>45731</v>
      </c>
      <c r="E4430" s="10" t="s">
        <v>19</v>
      </c>
      <c r="F4430" s="10" t="s">
        <v>1184</v>
      </c>
      <c r="G4430" s="10" t="s">
        <v>1185</v>
      </c>
      <c r="H4430" s="10" t="s">
        <v>36</v>
      </c>
      <c r="I4430" s="10" t="s">
        <v>23</v>
      </c>
      <c r="J4430" s="10" t="s">
        <v>114</v>
      </c>
      <c r="K4430" s="10" t="s">
        <v>38</v>
      </c>
      <c r="L4430" s="10">
        <v>94109</v>
      </c>
      <c r="M4430" s="10" t="s">
        <v>39</v>
      </c>
      <c r="N4430" s="10" t="str">
        <f>_xlfn.XLOOKUP($M:$M,People!$B:$B,People!A:A)</f>
        <v>Sadie Pawthorne</v>
      </c>
      <c r="O4430" s="10" t="s">
        <v>4085</v>
      </c>
      <c r="P4430" s="10" t="str">
        <f>VLOOKUP(O4430,Products!$A:$E,3,FALSE)</f>
        <v>Canon</v>
      </c>
      <c r="Q4430" s="31">
        <f>INDEX(Products!$E:$E,MATCH(O4430,Products!$A:$A,0))</f>
        <v>0.32</v>
      </c>
      <c r="R4430" s="10" t="s">
        <v>41</v>
      </c>
      <c r="S4430" s="10" t="s">
        <v>71</v>
      </c>
      <c r="T4430" s="10" t="s">
        <v>4086</v>
      </c>
      <c r="U4430" s="12">
        <v>154.9</v>
      </c>
      <c r="V4430" s="12">
        <v>5</v>
      </c>
      <c r="W4430" s="12">
        <v>0</v>
      </c>
      <c r="X4430" s="12">
        <v>40.274000000000001</v>
      </c>
    </row>
    <row r="4431" spans="1:24" ht="14" x14ac:dyDescent="0.3">
      <c r="A4431" s="9">
        <v>4427</v>
      </c>
      <c r="B4431" s="14" t="s">
        <v>8187</v>
      </c>
      <c r="C4431" s="15">
        <v>45728</v>
      </c>
      <c r="D4431" s="15">
        <v>45732</v>
      </c>
      <c r="E4431" s="10" t="s">
        <v>19</v>
      </c>
      <c r="F4431" s="10" t="s">
        <v>1752</v>
      </c>
      <c r="G4431" s="10" t="s">
        <v>1753</v>
      </c>
      <c r="H4431" s="10" t="s">
        <v>22</v>
      </c>
      <c r="I4431" s="10" t="s">
        <v>23</v>
      </c>
      <c r="J4431" s="10" t="s">
        <v>237</v>
      </c>
      <c r="K4431" s="10" t="s">
        <v>238</v>
      </c>
      <c r="L4431" s="10">
        <v>10024</v>
      </c>
      <c r="M4431" s="10" t="s">
        <v>133</v>
      </c>
      <c r="N4431" s="10" t="str">
        <f>_xlfn.XLOOKUP($M:$M,People!$B:$B,People!A:A)</f>
        <v>Chuck Magee</v>
      </c>
      <c r="O4431" s="10" t="s">
        <v>2333</v>
      </c>
      <c r="P4431" s="10" t="str">
        <f>VLOOKUP(O4431,Products!$A:$E,3,FALSE)</f>
        <v>Logitech</v>
      </c>
      <c r="Q4431" s="31">
        <f>INDEX(Products!$E:$E,MATCH(O4431,Products!$A:$A,0))</f>
        <v>0.37</v>
      </c>
      <c r="R4431" s="10" t="s">
        <v>41</v>
      </c>
      <c r="S4431" s="10" t="s">
        <v>155</v>
      </c>
      <c r="T4431" s="10" t="s">
        <v>588</v>
      </c>
      <c r="U4431" s="12">
        <v>29.339999999999996</v>
      </c>
      <c r="V4431" s="12">
        <v>3</v>
      </c>
      <c r="W4431" s="12">
        <v>0</v>
      </c>
      <c r="X4431" s="12">
        <v>13.496399999999998</v>
      </c>
    </row>
    <row r="4432" spans="1:24" ht="14" x14ac:dyDescent="0.3">
      <c r="A4432" s="9">
        <v>4428</v>
      </c>
      <c r="B4432" s="14" t="s">
        <v>8186</v>
      </c>
      <c r="C4432" s="15">
        <v>45728</v>
      </c>
      <c r="D4432" s="15">
        <v>45731</v>
      </c>
      <c r="E4432" s="10" t="s">
        <v>19</v>
      </c>
      <c r="F4432" s="10" t="s">
        <v>1184</v>
      </c>
      <c r="G4432" s="10" t="s">
        <v>1185</v>
      </c>
      <c r="H4432" s="10" t="s">
        <v>36</v>
      </c>
      <c r="I4432" s="10" t="s">
        <v>23</v>
      </c>
      <c r="J4432" s="10" t="s">
        <v>114</v>
      </c>
      <c r="K4432" s="10" t="s">
        <v>38</v>
      </c>
      <c r="L4432" s="10">
        <v>94109</v>
      </c>
      <c r="M4432" s="10" t="s">
        <v>39</v>
      </c>
      <c r="N4432" s="10" t="str">
        <f>_xlfn.XLOOKUP($M:$M,People!$B:$B,People!A:A)</f>
        <v>Sadie Pawthorne</v>
      </c>
      <c r="O4432" s="10" t="s">
        <v>2192</v>
      </c>
      <c r="P4432" s="10" t="str">
        <f>VLOOKUP(O4432,Products!$A:$E,3,FALSE)</f>
        <v>Staples</v>
      </c>
      <c r="Q4432" s="31">
        <f>INDEX(Products!$E:$E,MATCH(O4432,Products!$A:$A,0))</f>
        <v>0.25</v>
      </c>
      <c r="R4432" s="10" t="s">
        <v>41</v>
      </c>
      <c r="S4432" s="10" t="s">
        <v>155</v>
      </c>
      <c r="T4432" s="10" t="s">
        <v>2193</v>
      </c>
      <c r="U4432" s="12">
        <v>30.56</v>
      </c>
      <c r="V4432" s="12">
        <v>4</v>
      </c>
      <c r="W4432" s="12">
        <v>0</v>
      </c>
      <c r="X4432" s="12">
        <v>14.974399999999999</v>
      </c>
    </row>
    <row r="4433" spans="1:24" ht="14" x14ac:dyDescent="0.3">
      <c r="A4433" s="9">
        <v>4429</v>
      </c>
      <c r="B4433" s="14" t="s">
        <v>8188</v>
      </c>
      <c r="C4433" s="15">
        <v>45728</v>
      </c>
      <c r="D4433" s="15">
        <v>45733</v>
      </c>
      <c r="E4433" s="10" t="s">
        <v>44</v>
      </c>
      <c r="F4433" s="10" t="s">
        <v>2142</v>
      </c>
      <c r="G4433" s="10" t="s">
        <v>2143</v>
      </c>
      <c r="H4433" s="10" t="s">
        <v>36</v>
      </c>
      <c r="I4433" s="10" t="s">
        <v>23</v>
      </c>
      <c r="J4433" s="10" t="s">
        <v>645</v>
      </c>
      <c r="K4433" s="10" t="s">
        <v>646</v>
      </c>
      <c r="L4433" s="10">
        <v>71203</v>
      </c>
      <c r="M4433" s="10" t="s">
        <v>26</v>
      </c>
      <c r="N4433" s="10" t="str">
        <f>_xlfn.XLOOKUP($M:$M,People!$B:$B,People!A:A)</f>
        <v>Fred Suzuki</v>
      </c>
      <c r="O4433" s="10" t="s">
        <v>2144</v>
      </c>
      <c r="P4433" s="10" t="str">
        <f>VLOOKUP(O4433,Products!$A:$E,3,FALSE)</f>
        <v>Canon</v>
      </c>
      <c r="Q4433" s="31">
        <f>INDEX(Products!$E:$E,MATCH(O4433,Products!$A:$A,0))</f>
        <v>0.28000000000000003</v>
      </c>
      <c r="R4433" s="10" t="s">
        <v>41</v>
      </c>
      <c r="S4433" s="10" t="s">
        <v>82</v>
      </c>
      <c r="T4433" s="10" t="s">
        <v>2145</v>
      </c>
      <c r="U4433" s="12">
        <v>12.96</v>
      </c>
      <c r="V4433" s="12">
        <v>2</v>
      </c>
      <c r="W4433" s="12">
        <v>0</v>
      </c>
      <c r="X4433" s="12">
        <v>6.2208000000000006</v>
      </c>
    </row>
    <row r="4434" spans="1:24" ht="14" x14ac:dyDescent="0.3">
      <c r="A4434" s="9">
        <v>4430</v>
      </c>
      <c r="B4434" s="14" t="s">
        <v>8189</v>
      </c>
      <c r="C4434" s="15">
        <v>45728</v>
      </c>
      <c r="D4434" s="15">
        <v>45732</v>
      </c>
      <c r="E4434" s="10" t="s">
        <v>44</v>
      </c>
      <c r="F4434" s="10" t="s">
        <v>4000</v>
      </c>
      <c r="G4434" s="10" t="s">
        <v>4001</v>
      </c>
      <c r="H4434" s="10" t="s">
        <v>22</v>
      </c>
      <c r="I4434" s="10" t="s">
        <v>23</v>
      </c>
      <c r="J4434" s="10" t="s">
        <v>37</v>
      </c>
      <c r="K4434" s="10" t="s">
        <v>38</v>
      </c>
      <c r="L4434" s="10">
        <v>90036</v>
      </c>
      <c r="M4434" s="10" t="s">
        <v>39</v>
      </c>
      <c r="N4434" s="10" t="str">
        <f>_xlfn.XLOOKUP($M:$M,People!$B:$B,People!A:A)</f>
        <v>Sadie Pawthorne</v>
      </c>
      <c r="O4434" s="10" t="s">
        <v>5222</v>
      </c>
      <c r="P4434" s="10" t="str">
        <f>VLOOKUP(O4434,Products!$A:$E,3,FALSE)</f>
        <v>Avery</v>
      </c>
      <c r="Q4434" s="31">
        <f>INDEX(Products!$E:$E,MATCH(O4434,Products!$A:$A,0))</f>
        <v>0.33</v>
      </c>
      <c r="R4434" s="10" t="s">
        <v>41</v>
      </c>
      <c r="S4434" s="10" t="s">
        <v>82</v>
      </c>
      <c r="T4434" s="10" t="s">
        <v>5223</v>
      </c>
      <c r="U4434" s="12">
        <v>19.98</v>
      </c>
      <c r="V4434" s="12">
        <v>2</v>
      </c>
      <c r="W4434" s="12">
        <v>0</v>
      </c>
      <c r="X4434" s="12">
        <v>8.9909999999999997</v>
      </c>
    </row>
    <row r="4435" spans="1:24" ht="14" x14ac:dyDescent="0.3">
      <c r="A4435" s="9">
        <v>4431</v>
      </c>
      <c r="B4435" s="14" t="s">
        <v>8186</v>
      </c>
      <c r="C4435" s="15">
        <v>45728</v>
      </c>
      <c r="D4435" s="15">
        <v>45731</v>
      </c>
      <c r="E4435" s="10" t="s">
        <v>19</v>
      </c>
      <c r="F4435" s="10" t="s">
        <v>1184</v>
      </c>
      <c r="G4435" s="10" t="s">
        <v>1185</v>
      </c>
      <c r="H4435" s="10" t="s">
        <v>36</v>
      </c>
      <c r="I4435" s="10" t="s">
        <v>23</v>
      </c>
      <c r="J4435" s="10" t="s">
        <v>114</v>
      </c>
      <c r="K4435" s="10" t="s">
        <v>38</v>
      </c>
      <c r="L4435" s="10">
        <v>94109</v>
      </c>
      <c r="M4435" s="10" t="s">
        <v>39</v>
      </c>
      <c r="N4435" s="10" t="str">
        <f>_xlfn.XLOOKUP($M:$M,People!$B:$B,People!A:A)</f>
        <v>Sadie Pawthorne</v>
      </c>
      <c r="O4435" s="10" t="s">
        <v>959</v>
      </c>
      <c r="P4435" s="10" t="str">
        <f>VLOOKUP(O4435,Products!$A:$E,3,FALSE)</f>
        <v>Samsung</v>
      </c>
      <c r="Q4435" s="31">
        <f>INDEX(Products!$E:$E,MATCH(O4435,Products!$A:$A,0))</f>
        <v>0.28999999999999998</v>
      </c>
      <c r="R4435" s="10" t="s">
        <v>41</v>
      </c>
      <c r="S4435" s="10" t="s">
        <v>53</v>
      </c>
      <c r="T4435" s="10" t="s">
        <v>960</v>
      </c>
      <c r="U4435" s="12">
        <v>676.55</v>
      </c>
      <c r="V4435" s="12">
        <v>5</v>
      </c>
      <c r="W4435" s="12">
        <v>0</v>
      </c>
      <c r="X4435" s="12">
        <v>6.7655000000000598</v>
      </c>
    </row>
    <row r="4436" spans="1:24" ht="14" x14ac:dyDescent="0.3">
      <c r="A4436" s="9">
        <v>4432</v>
      </c>
      <c r="B4436" s="14" t="s">
        <v>8190</v>
      </c>
      <c r="C4436" s="15">
        <v>45729</v>
      </c>
      <c r="D4436" s="15">
        <v>45731</v>
      </c>
      <c r="E4436" s="10" t="s">
        <v>19</v>
      </c>
      <c r="F4436" s="10" t="s">
        <v>315</v>
      </c>
      <c r="G4436" s="10" t="s">
        <v>316</v>
      </c>
      <c r="H4436" s="10" t="s">
        <v>36</v>
      </c>
      <c r="I4436" s="10" t="s">
        <v>23</v>
      </c>
      <c r="J4436" s="10" t="s">
        <v>131</v>
      </c>
      <c r="K4436" s="10" t="s">
        <v>132</v>
      </c>
      <c r="L4436" s="10">
        <v>19134</v>
      </c>
      <c r="M4436" s="10" t="s">
        <v>133</v>
      </c>
      <c r="N4436" s="10" t="str">
        <f>_xlfn.XLOOKUP($M:$M,People!$B:$B,People!A:A)</f>
        <v>Chuck Magee</v>
      </c>
      <c r="O4436" s="10" t="s">
        <v>603</v>
      </c>
      <c r="P4436" s="10" t="str">
        <f>VLOOKUP(O4436,Products!$A:$E,3,FALSE)</f>
        <v>Staples</v>
      </c>
      <c r="Q4436" s="31">
        <f>INDEX(Products!$E:$E,MATCH(O4436,Products!$A:$A,0))</f>
        <v>0.25</v>
      </c>
      <c r="R4436" s="10" t="s">
        <v>28</v>
      </c>
      <c r="S4436" s="10" t="s">
        <v>32</v>
      </c>
      <c r="T4436" s="10" t="s">
        <v>604</v>
      </c>
      <c r="U4436" s="12">
        <v>386.67999999999995</v>
      </c>
      <c r="V4436" s="12">
        <v>2</v>
      </c>
      <c r="W4436" s="12">
        <v>0.3</v>
      </c>
      <c r="X4436" s="12">
        <v>-5.5240000000000293</v>
      </c>
    </row>
    <row r="4437" spans="1:24" ht="14" x14ac:dyDescent="0.3">
      <c r="A4437" s="9">
        <v>4433</v>
      </c>
      <c r="B4437" s="14" t="s">
        <v>8191</v>
      </c>
      <c r="C4437" s="15">
        <v>45729</v>
      </c>
      <c r="D4437" s="15">
        <v>45731</v>
      </c>
      <c r="E4437" s="10" t="s">
        <v>19</v>
      </c>
      <c r="F4437" s="10" t="s">
        <v>3825</v>
      </c>
      <c r="G4437" s="10" t="s">
        <v>3826</v>
      </c>
      <c r="H4437" s="10" t="s">
        <v>36</v>
      </c>
      <c r="I4437" s="10" t="s">
        <v>23</v>
      </c>
      <c r="J4437" s="10" t="s">
        <v>114</v>
      </c>
      <c r="K4437" s="10" t="s">
        <v>38</v>
      </c>
      <c r="L4437" s="10">
        <v>94109</v>
      </c>
      <c r="M4437" s="10" t="s">
        <v>39</v>
      </c>
      <c r="N4437" s="10" t="str">
        <f>_xlfn.XLOOKUP($M:$M,People!$B:$B,People!A:A)</f>
        <v>Sadie Pawthorne</v>
      </c>
      <c r="O4437" s="10" t="s">
        <v>1288</v>
      </c>
      <c r="P4437" s="10" t="str">
        <f>VLOOKUP(O4437,Products!$A:$E,3,FALSE)</f>
        <v>IKEA</v>
      </c>
      <c r="Q4437" s="31">
        <f>INDEX(Products!$E:$E,MATCH(O4437,Products!$A:$A,0))</f>
        <v>0.26</v>
      </c>
      <c r="R4437" s="10" t="s">
        <v>28</v>
      </c>
      <c r="S4437" s="10" t="s">
        <v>58</v>
      </c>
      <c r="T4437" s="10" t="s">
        <v>1289</v>
      </c>
      <c r="U4437" s="12">
        <v>28.28</v>
      </c>
      <c r="V4437" s="12">
        <v>2</v>
      </c>
      <c r="W4437" s="12">
        <v>0</v>
      </c>
      <c r="X4437" s="12">
        <v>7.352800000000002</v>
      </c>
    </row>
    <row r="4438" spans="1:24" ht="14" x14ac:dyDescent="0.3">
      <c r="A4438" s="9">
        <v>4434</v>
      </c>
      <c r="B4438" s="14" t="s">
        <v>8192</v>
      </c>
      <c r="C4438" s="15">
        <v>45729</v>
      </c>
      <c r="D4438" s="15">
        <v>45734</v>
      </c>
      <c r="E4438" s="10" t="s">
        <v>44</v>
      </c>
      <c r="F4438" s="10" t="s">
        <v>1089</v>
      </c>
      <c r="G4438" s="10" t="s">
        <v>1090</v>
      </c>
      <c r="H4438" s="10" t="s">
        <v>92</v>
      </c>
      <c r="I4438" s="10" t="s">
        <v>23</v>
      </c>
      <c r="J4438" s="10" t="s">
        <v>1918</v>
      </c>
      <c r="K4438" s="10" t="s">
        <v>285</v>
      </c>
      <c r="L4438" s="10">
        <v>22980</v>
      </c>
      <c r="M4438" s="10" t="s">
        <v>26</v>
      </c>
      <c r="N4438" s="10" t="str">
        <f>_xlfn.XLOOKUP($M:$M,People!$B:$B,People!A:A)</f>
        <v>Fred Suzuki</v>
      </c>
      <c r="O4438" s="10" t="s">
        <v>1485</v>
      </c>
      <c r="P4438" s="10" t="str">
        <f>VLOOKUP(O4438,Products!$A:$E,3,FALSE)</f>
        <v>Logitech</v>
      </c>
      <c r="Q4438" s="31">
        <f>INDEX(Products!$E:$E,MATCH(O4438,Products!$A:$A,0))</f>
        <v>0.39</v>
      </c>
      <c r="R4438" s="10" t="s">
        <v>28</v>
      </c>
      <c r="S4438" s="10" t="s">
        <v>58</v>
      </c>
      <c r="T4438" s="10" t="s">
        <v>1486</v>
      </c>
      <c r="U4438" s="12">
        <v>127.88</v>
      </c>
      <c r="V4438" s="12">
        <v>2</v>
      </c>
      <c r="W4438" s="12">
        <v>0</v>
      </c>
      <c r="X4438" s="12">
        <v>40.921599999999998</v>
      </c>
    </row>
    <row r="4439" spans="1:24" ht="14" x14ac:dyDescent="0.3">
      <c r="A4439" s="9">
        <v>4435</v>
      </c>
      <c r="B4439" s="14" t="s">
        <v>8193</v>
      </c>
      <c r="C4439" s="15">
        <v>45729</v>
      </c>
      <c r="D4439" s="15">
        <v>45734</v>
      </c>
      <c r="E4439" s="10" t="s">
        <v>44</v>
      </c>
      <c r="F4439" s="10" t="s">
        <v>2110</v>
      </c>
      <c r="G4439" s="10" t="s">
        <v>2111</v>
      </c>
      <c r="H4439" s="10" t="s">
        <v>22</v>
      </c>
      <c r="I4439" s="10" t="s">
        <v>23</v>
      </c>
      <c r="J4439" s="10" t="s">
        <v>595</v>
      </c>
      <c r="K4439" s="10" t="s">
        <v>94</v>
      </c>
      <c r="L4439" s="10">
        <v>78207</v>
      </c>
      <c r="M4439" s="10" t="s">
        <v>95</v>
      </c>
      <c r="N4439" s="10" t="str">
        <f>_xlfn.XLOOKUP($M:$M,People!$B:$B,People!A:A)</f>
        <v>Roxanne Rodriguez</v>
      </c>
      <c r="O4439" s="10" t="s">
        <v>2910</v>
      </c>
      <c r="P4439" s="10" t="str">
        <f>VLOOKUP(O4439,Products!$A:$E,3,FALSE)</f>
        <v>Logitech</v>
      </c>
      <c r="Q4439" s="31">
        <f>INDEX(Products!$E:$E,MATCH(O4439,Products!$A:$A,0))</f>
        <v>0.37</v>
      </c>
      <c r="R4439" s="10" t="s">
        <v>28</v>
      </c>
      <c r="S4439" s="10" t="s">
        <v>50</v>
      </c>
      <c r="T4439" s="10" t="s">
        <v>2911</v>
      </c>
      <c r="U4439" s="12">
        <v>557.58500000000004</v>
      </c>
      <c r="V4439" s="12">
        <v>5</v>
      </c>
      <c r="W4439" s="12">
        <v>0.3</v>
      </c>
      <c r="X4439" s="12">
        <v>0</v>
      </c>
    </row>
    <row r="4440" spans="1:24" ht="14" x14ac:dyDescent="0.3">
      <c r="A4440" s="9">
        <v>4436</v>
      </c>
      <c r="B4440" s="14" t="s">
        <v>8194</v>
      </c>
      <c r="C4440" s="15">
        <v>45729</v>
      </c>
      <c r="D4440" s="15">
        <v>45732</v>
      </c>
      <c r="E4440" s="10" t="s">
        <v>168</v>
      </c>
      <c r="F4440" s="10" t="s">
        <v>545</v>
      </c>
      <c r="G4440" s="10" t="s">
        <v>546</v>
      </c>
      <c r="H4440" s="10" t="s">
        <v>92</v>
      </c>
      <c r="I4440" s="10" t="s">
        <v>23</v>
      </c>
      <c r="J4440" s="10" t="s">
        <v>547</v>
      </c>
      <c r="K4440" s="10" t="s">
        <v>277</v>
      </c>
      <c r="L4440" s="10">
        <v>85254</v>
      </c>
      <c r="M4440" s="10" t="s">
        <v>39</v>
      </c>
      <c r="N4440" s="10" t="str">
        <f>_xlfn.XLOOKUP($M:$M,People!$B:$B,People!A:A)</f>
        <v>Sadie Pawthorne</v>
      </c>
      <c r="O4440" s="10" t="s">
        <v>548</v>
      </c>
      <c r="P4440" s="10" t="str">
        <f>VLOOKUP(O4440,Products!$A:$E,3,FALSE)</f>
        <v>IKEA</v>
      </c>
      <c r="Q4440" s="31">
        <f>INDEX(Products!$E:$E,MATCH(O4440,Products!$A:$A,0))</f>
        <v>0.34</v>
      </c>
      <c r="R4440" s="10" t="s">
        <v>41</v>
      </c>
      <c r="S4440" s="10" t="s">
        <v>71</v>
      </c>
      <c r="T4440" s="10" t="s">
        <v>549</v>
      </c>
      <c r="U4440" s="12">
        <v>157.91999999999999</v>
      </c>
      <c r="V4440" s="12">
        <v>5</v>
      </c>
      <c r="W4440" s="12">
        <v>0.2</v>
      </c>
      <c r="X4440" s="12">
        <v>17.765999999999991</v>
      </c>
    </row>
    <row r="4441" spans="1:24" ht="14" x14ac:dyDescent="0.3">
      <c r="A4441" s="9">
        <v>4437</v>
      </c>
      <c r="B4441" s="14" t="s">
        <v>8192</v>
      </c>
      <c r="C4441" s="15">
        <v>45729</v>
      </c>
      <c r="D4441" s="15">
        <v>45734</v>
      </c>
      <c r="E4441" s="10" t="s">
        <v>44</v>
      </c>
      <c r="F4441" s="10" t="s">
        <v>1089</v>
      </c>
      <c r="G4441" s="10" t="s">
        <v>1090</v>
      </c>
      <c r="H4441" s="10" t="s">
        <v>92</v>
      </c>
      <c r="I4441" s="10" t="s">
        <v>23</v>
      </c>
      <c r="J4441" s="10" t="s">
        <v>1918</v>
      </c>
      <c r="K4441" s="10" t="s">
        <v>285</v>
      </c>
      <c r="L4441" s="10">
        <v>22980</v>
      </c>
      <c r="M4441" s="10" t="s">
        <v>26</v>
      </c>
      <c r="N4441" s="10" t="str">
        <f>_xlfn.XLOOKUP($M:$M,People!$B:$B,People!A:A)</f>
        <v>Fred Suzuki</v>
      </c>
      <c r="O4441" s="10" t="s">
        <v>4236</v>
      </c>
      <c r="P4441" s="10" t="str">
        <f>VLOOKUP(O4441,Products!$A:$E,3,FALSE)</f>
        <v>IKEA</v>
      </c>
      <c r="Q4441" s="31">
        <f>INDEX(Products!$E:$E,MATCH(O4441,Products!$A:$A,0))</f>
        <v>0.36</v>
      </c>
      <c r="R4441" s="10" t="s">
        <v>41</v>
      </c>
      <c r="S4441" s="10" t="s">
        <v>71</v>
      </c>
      <c r="T4441" s="10" t="s">
        <v>4237</v>
      </c>
      <c r="U4441" s="12">
        <v>160.32</v>
      </c>
      <c r="V4441" s="12">
        <v>2</v>
      </c>
      <c r="W4441" s="12">
        <v>0</v>
      </c>
      <c r="X4441" s="12">
        <v>44.889600000000002</v>
      </c>
    </row>
    <row r="4442" spans="1:24" ht="14" x14ac:dyDescent="0.3">
      <c r="A4442" s="9">
        <v>4438</v>
      </c>
      <c r="B4442" s="14" t="s">
        <v>8195</v>
      </c>
      <c r="C4442" s="15">
        <v>45729</v>
      </c>
      <c r="D4442" s="15">
        <v>45734</v>
      </c>
      <c r="E4442" s="10" t="s">
        <v>44</v>
      </c>
      <c r="F4442" s="10" t="s">
        <v>5373</v>
      </c>
      <c r="G4442" s="10" t="s">
        <v>5374</v>
      </c>
      <c r="H4442" s="10" t="s">
        <v>92</v>
      </c>
      <c r="I4442" s="10" t="s">
        <v>23</v>
      </c>
      <c r="J4442" s="10" t="s">
        <v>2411</v>
      </c>
      <c r="K4442" s="10" t="s">
        <v>38</v>
      </c>
      <c r="L4442" s="10">
        <v>92503</v>
      </c>
      <c r="M4442" s="10" t="s">
        <v>39</v>
      </c>
      <c r="N4442" s="10" t="str">
        <f>_xlfn.XLOOKUP($M:$M,People!$B:$B,People!A:A)</f>
        <v>Sadie Pawthorne</v>
      </c>
      <c r="O4442" s="10" t="s">
        <v>2083</v>
      </c>
      <c r="P4442" s="10" t="str">
        <f>VLOOKUP(O4442,Products!$A:$E,3,FALSE)</f>
        <v>HP</v>
      </c>
      <c r="Q4442" s="31">
        <f>INDEX(Products!$E:$E,MATCH(O4442,Products!$A:$A,0))</f>
        <v>0.39</v>
      </c>
      <c r="R4442" s="10" t="s">
        <v>41</v>
      </c>
      <c r="S4442" s="10" t="s">
        <v>68</v>
      </c>
      <c r="T4442" s="10" t="s">
        <v>2084</v>
      </c>
      <c r="U4442" s="12">
        <v>51.184000000000012</v>
      </c>
      <c r="V4442" s="12">
        <v>7</v>
      </c>
      <c r="W4442" s="12">
        <v>0.2</v>
      </c>
      <c r="X4442" s="12">
        <v>19.193999999999999</v>
      </c>
    </row>
    <row r="4443" spans="1:24" ht="14" x14ac:dyDescent="0.3">
      <c r="A4443" s="9">
        <v>4439</v>
      </c>
      <c r="B4443" s="14" t="s">
        <v>8190</v>
      </c>
      <c r="C4443" s="15">
        <v>45729</v>
      </c>
      <c r="D4443" s="15">
        <v>45731</v>
      </c>
      <c r="E4443" s="10" t="s">
        <v>19</v>
      </c>
      <c r="F4443" s="10" t="s">
        <v>315</v>
      </c>
      <c r="G4443" s="10" t="s">
        <v>316</v>
      </c>
      <c r="H4443" s="10" t="s">
        <v>36</v>
      </c>
      <c r="I4443" s="10" t="s">
        <v>23</v>
      </c>
      <c r="J4443" s="10" t="s">
        <v>131</v>
      </c>
      <c r="K4443" s="10" t="s">
        <v>132</v>
      </c>
      <c r="L4443" s="10">
        <v>19134</v>
      </c>
      <c r="M4443" s="10" t="s">
        <v>133</v>
      </c>
      <c r="N4443" s="10" t="str">
        <f>_xlfn.XLOOKUP($M:$M,People!$B:$B,People!A:A)</f>
        <v>Chuck Magee</v>
      </c>
      <c r="O4443" s="10" t="s">
        <v>3528</v>
      </c>
      <c r="P4443" s="10" t="str">
        <f>VLOOKUP(O4443,Products!$A:$E,3,FALSE)</f>
        <v>IKEA</v>
      </c>
      <c r="Q4443" s="31">
        <f>INDEX(Products!$E:$E,MATCH(O4443,Products!$A:$A,0))</f>
        <v>0.36</v>
      </c>
      <c r="R4443" s="10" t="s">
        <v>41</v>
      </c>
      <c r="S4443" s="10" t="s">
        <v>68</v>
      </c>
      <c r="T4443" s="10" t="s">
        <v>3529</v>
      </c>
      <c r="U4443" s="12">
        <v>23.160000000000004</v>
      </c>
      <c r="V4443" s="12">
        <v>5</v>
      </c>
      <c r="W4443" s="12">
        <v>0.7</v>
      </c>
      <c r="X4443" s="12">
        <v>-15.439999999999998</v>
      </c>
    </row>
    <row r="4444" spans="1:24" ht="14" x14ac:dyDescent="0.3">
      <c r="A4444" s="9">
        <v>4440</v>
      </c>
      <c r="B4444" s="14" t="s">
        <v>8193</v>
      </c>
      <c r="C4444" s="15">
        <v>45729</v>
      </c>
      <c r="D4444" s="15">
        <v>45734</v>
      </c>
      <c r="E4444" s="10" t="s">
        <v>44</v>
      </c>
      <c r="F4444" s="10" t="s">
        <v>2110</v>
      </c>
      <c r="G4444" s="10" t="s">
        <v>2111</v>
      </c>
      <c r="H4444" s="10" t="s">
        <v>22</v>
      </c>
      <c r="I4444" s="10" t="s">
        <v>23</v>
      </c>
      <c r="J4444" s="10" t="s">
        <v>595</v>
      </c>
      <c r="K4444" s="10" t="s">
        <v>94</v>
      </c>
      <c r="L4444" s="10">
        <v>78207</v>
      </c>
      <c r="M4444" s="10" t="s">
        <v>95</v>
      </c>
      <c r="N4444" s="10" t="str">
        <f>_xlfn.XLOOKUP($M:$M,People!$B:$B,People!A:A)</f>
        <v>Roxanne Rodriguez</v>
      </c>
      <c r="O4444" s="10" t="s">
        <v>4220</v>
      </c>
      <c r="P4444" s="10" t="str">
        <f>VLOOKUP(O4444,Products!$A:$E,3,FALSE)</f>
        <v>Logitech</v>
      </c>
      <c r="Q4444" s="31">
        <f>INDEX(Products!$E:$E,MATCH(O4444,Products!$A:$A,0))</f>
        <v>0.27</v>
      </c>
      <c r="R4444" s="10" t="s">
        <v>41</v>
      </c>
      <c r="S4444" s="10" t="s">
        <v>68</v>
      </c>
      <c r="T4444" s="10" t="s">
        <v>4221</v>
      </c>
      <c r="U4444" s="12">
        <v>1.2719999999999998</v>
      </c>
      <c r="V4444" s="12">
        <v>2</v>
      </c>
      <c r="W4444" s="12">
        <v>0.8</v>
      </c>
      <c r="X4444" s="12">
        <v>-2.1624000000000012</v>
      </c>
    </row>
    <row r="4445" spans="1:24" ht="14" x14ac:dyDescent="0.3">
      <c r="A4445" s="9">
        <v>4441</v>
      </c>
      <c r="B4445" s="14" t="s">
        <v>8190</v>
      </c>
      <c r="C4445" s="15">
        <v>45729</v>
      </c>
      <c r="D4445" s="15">
        <v>45731</v>
      </c>
      <c r="E4445" s="10" t="s">
        <v>19</v>
      </c>
      <c r="F4445" s="10" t="s">
        <v>315</v>
      </c>
      <c r="G4445" s="10" t="s">
        <v>316</v>
      </c>
      <c r="H4445" s="10" t="s">
        <v>36</v>
      </c>
      <c r="I4445" s="10" t="s">
        <v>23</v>
      </c>
      <c r="J4445" s="10" t="s">
        <v>131</v>
      </c>
      <c r="K4445" s="10" t="s">
        <v>132</v>
      </c>
      <c r="L4445" s="10">
        <v>19134</v>
      </c>
      <c r="M4445" s="10" t="s">
        <v>133</v>
      </c>
      <c r="N4445" s="10" t="str">
        <f>_xlfn.XLOOKUP($M:$M,People!$B:$B,People!A:A)</f>
        <v>Chuck Magee</v>
      </c>
      <c r="O4445" s="10" t="s">
        <v>5093</v>
      </c>
      <c r="P4445" s="10" t="str">
        <f>VLOOKUP(O4445,Products!$A:$E,3,FALSE)</f>
        <v>Samsung</v>
      </c>
      <c r="Q4445" s="31">
        <f>INDEX(Products!$E:$E,MATCH(O4445,Products!$A:$A,0))</f>
        <v>0.35</v>
      </c>
      <c r="R4445" s="10" t="s">
        <v>41</v>
      </c>
      <c r="S4445" s="10" t="s">
        <v>68</v>
      </c>
      <c r="T4445" s="10" t="s">
        <v>5094</v>
      </c>
      <c r="U4445" s="12">
        <v>51.897000000000013</v>
      </c>
      <c r="V4445" s="12">
        <v>1</v>
      </c>
      <c r="W4445" s="12">
        <v>0.7</v>
      </c>
      <c r="X4445" s="12">
        <v>-41.517600000000002</v>
      </c>
    </row>
    <row r="4446" spans="1:24" ht="14" x14ac:dyDescent="0.3">
      <c r="A4446" s="9">
        <v>4442</v>
      </c>
      <c r="B4446" s="14" t="s">
        <v>8192</v>
      </c>
      <c r="C4446" s="15">
        <v>45729</v>
      </c>
      <c r="D4446" s="15">
        <v>45734</v>
      </c>
      <c r="E4446" s="10" t="s">
        <v>44</v>
      </c>
      <c r="F4446" s="10" t="s">
        <v>1089</v>
      </c>
      <c r="G4446" s="10" t="s">
        <v>1090</v>
      </c>
      <c r="H4446" s="10" t="s">
        <v>92</v>
      </c>
      <c r="I4446" s="10" t="s">
        <v>23</v>
      </c>
      <c r="J4446" s="10" t="s">
        <v>1918</v>
      </c>
      <c r="K4446" s="10" t="s">
        <v>285</v>
      </c>
      <c r="L4446" s="10">
        <v>22980</v>
      </c>
      <c r="M4446" s="10" t="s">
        <v>26</v>
      </c>
      <c r="N4446" s="10" t="str">
        <f>_xlfn.XLOOKUP($M:$M,People!$B:$B,People!A:A)</f>
        <v>Fred Suzuki</v>
      </c>
      <c r="O4446" s="10" t="s">
        <v>3317</v>
      </c>
      <c r="P4446" s="10" t="str">
        <f>VLOOKUP(O4446,Products!$A:$E,3,FALSE)</f>
        <v>Logitech</v>
      </c>
      <c r="Q4446" s="31">
        <f>INDEX(Products!$E:$E,MATCH(O4446,Products!$A:$A,0))</f>
        <v>0.39</v>
      </c>
      <c r="R4446" s="10" t="s">
        <v>41</v>
      </c>
      <c r="S4446" s="10" t="s">
        <v>68</v>
      </c>
      <c r="T4446" s="10" t="s">
        <v>3318</v>
      </c>
      <c r="U4446" s="12">
        <v>46</v>
      </c>
      <c r="V4446" s="12">
        <v>4</v>
      </c>
      <c r="W4446" s="12">
        <v>0</v>
      </c>
      <c r="X4446" s="12">
        <v>20.7</v>
      </c>
    </row>
    <row r="4447" spans="1:24" ht="14" x14ac:dyDescent="0.3">
      <c r="A4447" s="9">
        <v>4443</v>
      </c>
      <c r="B4447" s="14" t="s">
        <v>8193</v>
      </c>
      <c r="C4447" s="15">
        <v>45729</v>
      </c>
      <c r="D4447" s="15">
        <v>45734</v>
      </c>
      <c r="E4447" s="10" t="s">
        <v>44</v>
      </c>
      <c r="F4447" s="10" t="s">
        <v>2110</v>
      </c>
      <c r="G4447" s="10" t="s">
        <v>2111</v>
      </c>
      <c r="H4447" s="10" t="s">
        <v>22</v>
      </c>
      <c r="I4447" s="10" t="s">
        <v>23</v>
      </c>
      <c r="J4447" s="10" t="s">
        <v>595</v>
      </c>
      <c r="K4447" s="10" t="s">
        <v>94</v>
      </c>
      <c r="L4447" s="10">
        <v>78207</v>
      </c>
      <c r="M4447" s="10" t="s">
        <v>95</v>
      </c>
      <c r="N4447" s="10" t="str">
        <f>_xlfn.XLOOKUP($M:$M,People!$B:$B,People!A:A)</f>
        <v>Roxanne Rodriguez</v>
      </c>
      <c r="O4447" s="10" t="s">
        <v>613</v>
      </c>
      <c r="P4447" s="10" t="str">
        <f>VLOOKUP(O4447,Products!$A:$E,3,FALSE)</f>
        <v>HP</v>
      </c>
      <c r="Q4447" s="31">
        <f>INDEX(Products!$E:$E,MATCH(O4447,Products!$A:$A,0))</f>
        <v>0.35</v>
      </c>
      <c r="R4447" s="10" t="s">
        <v>41</v>
      </c>
      <c r="S4447" s="10" t="s">
        <v>82</v>
      </c>
      <c r="T4447" s="10" t="s">
        <v>4219</v>
      </c>
      <c r="U4447" s="12">
        <v>70.08</v>
      </c>
      <c r="V4447" s="12">
        <v>5</v>
      </c>
      <c r="W4447" s="12">
        <v>0.2</v>
      </c>
      <c r="X4447" s="12">
        <v>24.527999999999995</v>
      </c>
    </row>
    <row r="4448" spans="1:24" ht="14" x14ac:dyDescent="0.3">
      <c r="A4448" s="9">
        <v>4444</v>
      </c>
      <c r="B4448" s="14" t="s">
        <v>8190</v>
      </c>
      <c r="C4448" s="15">
        <v>45729</v>
      </c>
      <c r="D4448" s="15">
        <v>45731</v>
      </c>
      <c r="E4448" s="10" t="s">
        <v>19</v>
      </c>
      <c r="F4448" s="10" t="s">
        <v>315</v>
      </c>
      <c r="G4448" s="10" t="s">
        <v>316</v>
      </c>
      <c r="H4448" s="10" t="s">
        <v>36</v>
      </c>
      <c r="I4448" s="10" t="s">
        <v>23</v>
      </c>
      <c r="J4448" s="10" t="s">
        <v>131</v>
      </c>
      <c r="K4448" s="10" t="s">
        <v>132</v>
      </c>
      <c r="L4448" s="10">
        <v>19134</v>
      </c>
      <c r="M4448" s="10" t="s">
        <v>133</v>
      </c>
      <c r="N4448" s="10" t="str">
        <f>_xlfn.XLOOKUP($M:$M,People!$B:$B,People!A:A)</f>
        <v>Chuck Magee</v>
      </c>
      <c r="O4448" s="10" t="s">
        <v>4941</v>
      </c>
      <c r="P4448" s="10" t="str">
        <f>VLOOKUP(O4448,Products!$A:$E,3,FALSE)</f>
        <v>IKEA</v>
      </c>
      <c r="Q4448" s="31">
        <f>INDEX(Products!$E:$E,MATCH(O4448,Products!$A:$A,0))</f>
        <v>0.4</v>
      </c>
      <c r="R4448" s="10" t="s">
        <v>41</v>
      </c>
      <c r="S4448" s="10" t="s">
        <v>82</v>
      </c>
      <c r="T4448" s="10" t="s">
        <v>4942</v>
      </c>
      <c r="U4448" s="12">
        <v>41.240000000000009</v>
      </c>
      <c r="V4448" s="12">
        <v>5</v>
      </c>
      <c r="W4448" s="12">
        <v>0.2</v>
      </c>
      <c r="X4448" s="12">
        <v>13.918499999999998</v>
      </c>
    </row>
    <row r="4449" spans="1:24" ht="14" x14ac:dyDescent="0.3">
      <c r="A4449" s="9">
        <v>4445</v>
      </c>
      <c r="B4449" s="14" t="s">
        <v>8190</v>
      </c>
      <c r="C4449" s="15">
        <v>45729</v>
      </c>
      <c r="D4449" s="15">
        <v>45731</v>
      </c>
      <c r="E4449" s="10" t="s">
        <v>19</v>
      </c>
      <c r="F4449" s="10" t="s">
        <v>315</v>
      </c>
      <c r="G4449" s="10" t="s">
        <v>316</v>
      </c>
      <c r="H4449" s="10" t="s">
        <v>36</v>
      </c>
      <c r="I4449" s="10" t="s">
        <v>23</v>
      </c>
      <c r="J4449" s="10" t="s">
        <v>131</v>
      </c>
      <c r="K4449" s="10" t="s">
        <v>132</v>
      </c>
      <c r="L4449" s="10">
        <v>19134</v>
      </c>
      <c r="M4449" s="10" t="s">
        <v>133</v>
      </c>
      <c r="N4449" s="10" t="str">
        <f>_xlfn.XLOOKUP($M:$M,People!$B:$B,People!A:A)</f>
        <v>Chuck Magee</v>
      </c>
      <c r="O4449" s="10" t="s">
        <v>3058</v>
      </c>
      <c r="P4449" s="10" t="str">
        <f>VLOOKUP(O4449,Products!$A:$E,3,FALSE)</f>
        <v>HP</v>
      </c>
      <c r="Q4449" s="31">
        <f>INDEX(Products!$E:$E,MATCH(O4449,Products!$A:$A,0))</f>
        <v>0.31</v>
      </c>
      <c r="R4449" s="10" t="s">
        <v>41</v>
      </c>
      <c r="S4449" s="10" t="s">
        <v>53</v>
      </c>
      <c r="T4449" s="10" t="s">
        <v>3059</v>
      </c>
      <c r="U4449" s="12">
        <v>552.55999999999995</v>
      </c>
      <c r="V4449" s="12">
        <v>5</v>
      </c>
      <c r="W4449" s="12">
        <v>0.2</v>
      </c>
      <c r="X4449" s="12">
        <v>-138.13999999999999</v>
      </c>
    </row>
    <row r="4450" spans="1:24" ht="14" x14ac:dyDescent="0.3">
      <c r="A4450" s="9">
        <v>4446</v>
      </c>
      <c r="B4450" s="14" t="s">
        <v>8190</v>
      </c>
      <c r="C4450" s="15">
        <v>45729</v>
      </c>
      <c r="D4450" s="15">
        <v>45731</v>
      </c>
      <c r="E4450" s="10" t="s">
        <v>19</v>
      </c>
      <c r="F4450" s="10" t="s">
        <v>315</v>
      </c>
      <c r="G4450" s="10" t="s">
        <v>316</v>
      </c>
      <c r="H4450" s="10" t="s">
        <v>36</v>
      </c>
      <c r="I4450" s="10" t="s">
        <v>23</v>
      </c>
      <c r="J4450" s="10" t="s">
        <v>131</v>
      </c>
      <c r="K4450" s="10" t="s">
        <v>132</v>
      </c>
      <c r="L4450" s="10">
        <v>19134</v>
      </c>
      <c r="M4450" s="10" t="s">
        <v>133</v>
      </c>
      <c r="N4450" s="10" t="str">
        <f>_xlfn.XLOOKUP($M:$M,People!$B:$B,People!A:A)</f>
        <v>Chuck Magee</v>
      </c>
      <c r="O4450" s="10" t="s">
        <v>5784</v>
      </c>
      <c r="P4450" s="10" t="str">
        <f>VLOOKUP(O4450,Products!$A:$E,3,FALSE)</f>
        <v>Dell</v>
      </c>
      <c r="Q4450" s="31">
        <f>INDEX(Products!$E:$E,MATCH(O4450,Products!$A:$A,0))</f>
        <v>0.4</v>
      </c>
      <c r="R4450" s="10" t="s">
        <v>41</v>
      </c>
      <c r="S4450" s="10" t="s">
        <v>53</v>
      </c>
      <c r="T4450" s="10" t="s">
        <v>5785</v>
      </c>
      <c r="U4450" s="12">
        <v>126.08</v>
      </c>
      <c r="V4450" s="12">
        <v>2</v>
      </c>
      <c r="W4450" s="12">
        <v>0.2</v>
      </c>
      <c r="X4450" s="12">
        <v>-28.367999999999984</v>
      </c>
    </row>
    <row r="4451" spans="1:24" ht="14" x14ac:dyDescent="0.3">
      <c r="A4451" s="9">
        <v>4447</v>
      </c>
      <c r="B4451" s="14" t="s">
        <v>8191</v>
      </c>
      <c r="C4451" s="15">
        <v>45729</v>
      </c>
      <c r="D4451" s="15">
        <v>45731</v>
      </c>
      <c r="E4451" s="10" t="s">
        <v>19</v>
      </c>
      <c r="F4451" s="10" t="s">
        <v>3825</v>
      </c>
      <c r="G4451" s="10" t="s">
        <v>3826</v>
      </c>
      <c r="H4451" s="10" t="s">
        <v>36</v>
      </c>
      <c r="I4451" s="10" t="s">
        <v>23</v>
      </c>
      <c r="J4451" s="10" t="s">
        <v>114</v>
      </c>
      <c r="K4451" s="10" t="s">
        <v>38</v>
      </c>
      <c r="L4451" s="10">
        <v>94109</v>
      </c>
      <c r="M4451" s="10" t="s">
        <v>39</v>
      </c>
      <c r="N4451" s="10" t="str">
        <f>_xlfn.XLOOKUP($M:$M,People!$B:$B,People!A:A)</f>
        <v>Sadie Pawthorne</v>
      </c>
      <c r="O4451" s="10" t="s">
        <v>4365</v>
      </c>
      <c r="P4451" s="10" t="str">
        <f>VLOOKUP(O4451,Products!$A:$E,3,FALSE)</f>
        <v>Avery</v>
      </c>
      <c r="Q4451" s="31">
        <f>INDEX(Products!$E:$E,MATCH(O4451,Products!$A:$A,0))</f>
        <v>0.31</v>
      </c>
      <c r="R4451" s="10" t="s">
        <v>41</v>
      </c>
      <c r="S4451" s="10" t="s">
        <v>510</v>
      </c>
      <c r="T4451" s="10" t="s">
        <v>4366</v>
      </c>
      <c r="U4451" s="12">
        <v>4912.59</v>
      </c>
      <c r="V4451" s="12">
        <v>3</v>
      </c>
      <c r="W4451" s="12">
        <v>0</v>
      </c>
      <c r="X4451" s="12">
        <v>196.50359999999978</v>
      </c>
    </row>
    <row r="4452" spans="1:24" ht="14" x14ac:dyDescent="0.3">
      <c r="A4452" s="9">
        <v>4448</v>
      </c>
      <c r="B4452" s="14" t="s">
        <v>8190</v>
      </c>
      <c r="C4452" s="15">
        <v>45729</v>
      </c>
      <c r="D4452" s="15">
        <v>45731</v>
      </c>
      <c r="E4452" s="10" t="s">
        <v>19</v>
      </c>
      <c r="F4452" s="10" t="s">
        <v>315</v>
      </c>
      <c r="G4452" s="10" t="s">
        <v>316</v>
      </c>
      <c r="H4452" s="10" t="s">
        <v>36</v>
      </c>
      <c r="I4452" s="10" t="s">
        <v>23</v>
      </c>
      <c r="J4452" s="10" t="s">
        <v>131</v>
      </c>
      <c r="K4452" s="10" t="s">
        <v>132</v>
      </c>
      <c r="L4452" s="10">
        <v>19134</v>
      </c>
      <c r="M4452" s="10" t="s">
        <v>133</v>
      </c>
      <c r="N4452" s="10" t="str">
        <f>_xlfn.XLOOKUP($M:$M,People!$B:$B,People!A:A)</f>
        <v>Chuck Magee</v>
      </c>
      <c r="O4452" s="10" t="s">
        <v>4889</v>
      </c>
      <c r="P4452" s="10" t="str">
        <f>VLOOKUP(O4452,Products!$A:$E,3,FALSE)</f>
        <v>Canon</v>
      </c>
      <c r="Q4452" s="31">
        <f>INDEX(Products!$E:$E,MATCH(O4452,Products!$A:$A,0))</f>
        <v>0.38</v>
      </c>
      <c r="R4452" s="10" t="s">
        <v>64</v>
      </c>
      <c r="S4452" s="10" t="s">
        <v>144</v>
      </c>
      <c r="T4452" s="10" t="s">
        <v>4890</v>
      </c>
      <c r="U4452" s="12">
        <v>379.96000000000004</v>
      </c>
      <c r="V4452" s="12">
        <v>5</v>
      </c>
      <c r="W4452" s="12">
        <v>0.2</v>
      </c>
      <c r="X4452" s="12">
        <v>47.494999999999919</v>
      </c>
    </row>
    <row r="4453" spans="1:24" ht="14" x14ac:dyDescent="0.3">
      <c r="A4453" s="9">
        <v>4449</v>
      </c>
      <c r="B4453" s="14" t="s">
        <v>8190</v>
      </c>
      <c r="C4453" s="15">
        <v>45729</v>
      </c>
      <c r="D4453" s="15">
        <v>45731</v>
      </c>
      <c r="E4453" s="10" t="s">
        <v>19</v>
      </c>
      <c r="F4453" s="10" t="s">
        <v>315</v>
      </c>
      <c r="G4453" s="10" t="s">
        <v>316</v>
      </c>
      <c r="H4453" s="10" t="s">
        <v>36</v>
      </c>
      <c r="I4453" s="10" t="s">
        <v>23</v>
      </c>
      <c r="J4453" s="10" t="s">
        <v>131</v>
      </c>
      <c r="K4453" s="10" t="s">
        <v>132</v>
      </c>
      <c r="L4453" s="10">
        <v>19134</v>
      </c>
      <c r="M4453" s="10" t="s">
        <v>133</v>
      </c>
      <c r="N4453" s="10" t="str">
        <f>_xlfn.XLOOKUP($M:$M,People!$B:$B,People!A:A)</f>
        <v>Chuck Magee</v>
      </c>
      <c r="O4453" s="10" t="s">
        <v>765</v>
      </c>
      <c r="P4453" s="10" t="str">
        <f>VLOOKUP(O4453,Products!$A:$E,3,FALSE)</f>
        <v>Canon</v>
      </c>
      <c r="Q4453" s="31">
        <f>INDEX(Products!$E:$E,MATCH(O4453,Products!$A:$A,0))</f>
        <v>0.36</v>
      </c>
      <c r="R4453" s="10" t="s">
        <v>64</v>
      </c>
      <c r="S4453" s="10" t="s">
        <v>599</v>
      </c>
      <c r="T4453" s="10" t="s">
        <v>4984</v>
      </c>
      <c r="U4453" s="12">
        <v>449.1</v>
      </c>
      <c r="V4453" s="12">
        <v>3</v>
      </c>
      <c r="W4453" s="12">
        <v>0.7</v>
      </c>
      <c r="X4453" s="12">
        <v>-643.70999999999981</v>
      </c>
    </row>
    <row r="4454" spans="1:24" ht="14" x14ac:dyDescent="0.3">
      <c r="A4454" s="9">
        <v>4450</v>
      </c>
      <c r="B4454" s="14" t="s">
        <v>8194</v>
      </c>
      <c r="C4454" s="15">
        <v>45729</v>
      </c>
      <c r="D4454" s="15">
        <v>45732</v>
      </c>
      <c r="E4454" s="10" t="s">
        <v>168</v>
      </c>
      <c r="F4454" s="10" t="s">
        <v>545</v>
      </c>
      <c r="G4454" s="10" t="s">
        <v>546</v>
      </c>
      <c r="H4454" s="10" t="s">
        <v>92</v>
      </c>
      <c r="I4454" s="10" t="s">
        <v>23</v>
      </c>
      <c r="J4454" s="10" t="s">
        <v>547</v>
      </c>
      <c r="K4454" s="10" t="s">
        <v>277</v>
      </c>
      <c r="L4454" s="10">
        <v>85254</v>
      </c>
      <c r="M4454" s="10" t="s">
        <v>39</v>
      </c>
      <c r="N4454" s="10" t="str">
        <f>_xlfn.XLOOKUP($M:$M,People!$B:$B,People!A:A)</f>
        <v>Sadie Pawthorne</v>
      </c>
      <c r="O4454" s="10" t="s">
        <v>550</v>
      </c>
      <c r="P4454" s="10" t="str">
        <f>VLOOKUP(O4454,Products!$A:$E,3,FALSE)</f>
        <v>Staples</v>
      </c>
      <c r="Q4454" s="31">
        <f>INDEX(Products!$E:$E,MATCH(O4454,Products!$A:$A,0))</f>
        <v>0.27</v>
      </c>
      <c r="R4454" s="10" t="s">
        <v>64</v>
      </c>
      <c r="S4454" s="10" t="s">
        <v>65</v>
      </c>
      <c r="T4454" s="10" t="s">
        <v>551</v>
      </c>
      <c r="U4454" s="12">
        <v>203.184</v>
      </c>
      <c r="V4454" s="12">
        <v>2</v>
      </c>
      <c r="W4454" s="12">
        <v>0.2</v>
      </c>
      <c r="X4454" s="12">
        <v>15.238799999999991</v>
      </c>
    </row>
    <row r="4455" spans="1:24" ht="14" x14ac:dyDescent="0.3">
      <c r="A4455" s="9">
        <v>4451</v>
      </c>
      <c r="B4455" s="14" t="s">
        <v>8190</v>
      </c>
      <c r="C4455" s="15">
        <v>45729</v>
      </c>
      <c r="D4455" s="15">
        <v>45731</v>
      </c>
      <c r="E4455" s="10" t="s">
        <v>19</v>
      </c>
      <c r="F4455" s="10" t="s">
        <v>315</v>
      </c>
      <c r="G4455" s="10" t="s">
        <v>316</v>
      </c>
      <c r="H4455" s="10" t="s">
        <v>36</v>
      </c>
      <c r="I4455" s="10" t="s">
        <v>23</v>
      </c>
      <c r="J4455" s="10" t="s">
        <v>131</v>
      </c>
      <c r="K4455" s="10" t="s">
        <v>132</v>
      </c>
      <c r="L4455" s="10">
        <v>19134</v>
      </c>
      <c r="M4455" s="10" t="s">
        <v>133</v>
      </c>
      <c r="N4455" s="10" t="str">
        <f>_xlfn.XLOOKUP($M:$M,People!$B:$B,People!A:A)</f>
        <v>Chuck Magee</v>
      </c>
      <c r="O4455" s="10" t="s">
        <v>2361</v>
      </c>
      <c r="P4455" s="10" t="str">
        <f>VLOOKUP(O4455,Products!$A:$E,3,FALSE)</f>
        <v>IKEA</v>
      </c>
      <c r="Q4455" s="31">
        <f>INDEX(Products!$E:$E,MATCH(O4455,Products!$A:$A,0))</f>
        <v>0.34</v>
      </c>
      <c r="R4455" s="10" t="s">
        <v>64</v>
      </c>
      <c r="S4455" s="10" t="s">
        <v>65</v>
      </c>
      <c r="T4455" s="10" t="s">
        <v>2362</v>
      </c>
      <c r="U4455" s="12">
        <v>539.91</v>
      </c>
      <c r="V4455" s="12">
        <v>3</v>
      </c>
      <c r="W4455" s="12">
        <v>0.4</v>
      </c>
      <c r="X4455" s="12">
        <v>-116.98049999999998</v>
      </c>
    </row>
    <row r="4456" spans="1:24" ht="14" x14ac:dyDescent="0.3">
      <c r="A4456" s="9">
        <v>4452</v>
      </c>
      <c r="B4456" s="14" t="s">
        <v>6008</v>
      </c>
      <c r="C4456" s="15">
        <v>45729</v>
      </c>
      <c r="D4456" s="15">
        <v>45734</v>
      </c>
      <c r="E4456" s="14" t="s">
        <v>19</v>
      </c>
      <c r="F4456" s="14" t="s">
        <v>2613</v>
      </c>
      <c r="G4456" s="14" t="s">
        <v>2614</v>
      </c>
      <c r="H4456" s="14" t="s">
        <v>92</v>
      </c>
      <c r="I4456" s="14" t="s">
        <v>5934</v>
      </c>
      <c r="J4456" s="14" t="s">
        <v>5939</v>
      </c>
      <c r="K4456" s="14" t="s">
        <v>5940</v>
      </c>
      <c r="L4456" s="14" t="s">
        <v>5973</v>
      </c>
      <c r="M4456" s="14" t="s">
        <v>39</v>
      </c>
      <c r="N4456" s="10" t="str">
        <f>_xlfn.XLOOKUP($M:$M,People!$B:$B,People!A:A)</f>
        <v>Sadie Pawthorne</v>
      </c>
      <c r="O4456" s="14" t="s">
        <v>469</v>
      </c>
      <c r="P4456" s="10" t="str">
        <f>VLOOKUP(O4456,Products!$A:$E,3,FALSE)</f>
        <v>3M</v>
      </c>
      <c r="Q4456" s="31">
        <f>INDEX(Products!$E:$E,MATCH(O4456,Products!$A:$A,0))</f>
        <v>0.3</v>
      </c>
      <c r="R4456" s="14" t="s">
        <v>28</v>
      </c>
      <c r="S4456" s="14" t="s">
        <v>32</v>
      </c>
      <c r="T4456" s="14" t="s">
        <v>470</v>
      </c>
      <c r="U4456" s="17">
        <v>915.14</v>
      </c>
      <c r="V4456" s="17">
        <v>4</v>
      </c>
      <c r="W4456" s="17">
        <v>0.2</v>
      </c>
      <c r="X4456" s="17">
        <v>102.95</v>
      </c>
    </row>
    <row r="4457" spans="1:24" ht="14" x14ac:dyDescent="0.3">
      <c r="A4457" s="9">
        <v>4453</v>
      </c>
      <c r="B4457" s="14" t="s">
        <v>6008</v>
      </c>
      <c r="C4457" s="15">
        <v>45729</v>
      </c>
      <c r="D4457" s="15">
        <v>45734</v>
      </c>
      <c r="E4457" s="14" t="s">
        <v>19</v>
      </c>
      <c r="F4457" s="14" t="s">
        <v>2613</v>
      </c>
      <c r="G4457" s="14" t="s">
        <v>2614</v>
      </c>
      <c r="H4457" s="14" t="s">
        <v>92</v>
      </c>
      <c r="I4457" s="14" t="s">
        <v>5934</v>
      </c>
      <c r="J4457" s="14" t="s">
        <v>5939</v>
      </c>
      <c r="K4457" s="14" t="s">
        <v>5940</v>
      </c>
      <c r="L4457" s="14" t="s">
        <v>5973</v>
      </c>
      <c r="M4457" s="14" t="s">
        <v>39</v>
      </c>
      <c r="N4457" s="10" t="str">
        <f>_xlfn.XLOOKUP($M:$M,People!$B:$B,People!A:A)</f>
        <v>Sadie Pawthorne</v>
      </c>
      <c r="O4457" s="14" t="s">
        <v>1718</v>
      </c>
      <c r="P4457" s="10" t="str">
        <f>VLOOKUP(O4457,Products!$A:$E,3,FALSE)</f>
        <v>3M</v>
      </c>
      <c r="Q4457" s="31">
        <f>INDEX(Products!$E:$E,MATCH(O4457,Products!$A:$A,0))</f>
        <v>0.3</v>
      </c>
      <c r="R4457" s="14" t="s">
        <v>28</v>
      </c>
      <c r="S4457" s="14" t="s">
        <v>58</v>
      </c>
      <c r="T4457" s="14" t="s">
        <v>1719</v>
      </c>
      <c r="U4457" s="17">
        <v>327.76</v>
      </c>
      <c r="V4457" s="17">
        <v>8</v>
      </c>
      <c r="W4457" s="17">
        <v>0</v>
      </c>
      <c r="X4457" s="17">
        <v>91.77</v>
      </c>
    </row>
    <row r="4458" spans="1:24" ht="14" x14ac:dyDescent="0.3">
      <c r="A4458" s="9">
        <v>4454</v>
      </c>
      <c r="B4458" s="14" t="s">
        <v>8196</v>
      </c>
      <c r="C4458" s="15">
        <v>45730</v>
      </c>
      <c r="D4458" s="15">
        <v>45733</v>
      </c>
      <c r="E4458" s="10" t="s">
        <v>168</v>
      </c>
      <c r="F4458" s="10" t="s">
        <v>2534</v>
      </c>
      <c r="G4458" s="10" t="s">
        <v>2535</v>
      </c>
      <c r="H4458" s="10" t="s">
        <v>22</v>
      </c>
      <c r="I4458" s="10" t="s">
        <v>23</v>
      </c>
      <c r="J4458" s="10" t="s">
        <v>1136</v>
      </c>
      <c r="K4458" s="10" t="s">
        <v>94</v>
      </c>
      <c r="L4458" s="10">
        <v>78550</v>
      </c>
      <c r="M4458" s="10" t="s">
        <v>95</v>
      </c>
      <c r="N4458" s="10" t="str">
        <f>_xlfn.XLOOKUP($M:$M,People!$B:$B,People!A:A)</f>
        <v>Roxanne Rodriguez</v>
      </c>
      <c r="O4458" s="10" t="s">
        <v>2101</v>
      </c>
      <c r="P4458" s="10" t="str">
        <f>VLOOKUP(O4458,Products!$A:$E,3,FALSE)</f>
        <v>IKEA</v>
      </c>
      <c r="Q4458" s="31">
        <f>INDEX(Products!$E:$E,MATCH(O4458,Products!$A:$A,0))</f>
        <v>0.28000000000000003</v>
      </c>
      <c r="R4458" s="10" t="s">
        <v>28</v>
      </c>
      <c r="S4458" s="10" t="s">
        <v>29</v>
      </c>
      <c r="T4458" s="10" t="s">
        <v>2102</v>
      </c>
      <c r="U4458" s="12">
        <v>241.33199999999999</v>
      </c>
      <c r="V4458" s="12">
        <v>5</v>
      </c>
      <c r="W4458" s="12">
        <v>0.32</v>
      </c>
      <c r="X4458" s="12">
        <v>-14.195999999999998</v>
      </c>
    </row>
    <row r="4459" spans="1:24" ht="14" x14ac:dyDescent="0.3">
      <c r="A4459" s="9">
        <v>4455</v>
      </c>
      <c r="B4459" s="14" t="s">
        <v>8197</v>
      </c>
      <c r="C4459" s="15">
        <v>45730</v>
      </c>
      <c r="D4459" s="15">
        <v>45732</v>
      </c>
      <c r="E4459" s="10" t="s">
        <v>168</v>
      </c>
      <c r="F4459" s="10" t="s">
        <v>1150</v>
      </c>
      <c r="G4459" s="10" t="s">
        <v>1151</v>
      </c>
      <c r="H4459" s="10" t="s">
        <v>36</v>
      </c>
      <c r="I4459" s="10" t="s">
        <v>23</v>
      </c>
      <c r="J4459" s="10" t="s">
        <v>86</v>
      </c>
      <c r="K4459" s="10" t="s">
        <v>87</v>
      </c>
      <c r="L4459" s="10">
        <v>98103</v>
      </c>
      <c r="M4459" s="10" t="s">
        <v>39</v>
      </c>
      <c r="N4459" s="10" t="str">
        <f>_xlfn.XLOOKUP($M:$M,People!$B:$B,People!A:A)</f>
        <v>Sadie Pawthorne</v>
      </c>
      <c r="O4459" s="10" t="s">
        <v>2669</v>
      </c>
      <c r="P4459" s="10" t="str">
        <f>VLOOKUP(O4459,Products!$A:$E,3,FALSE)</f>
        <v>Staples</v>
      </c>
      <c r="Q4459" s="31">
        <f>INDEX(Products!$E:$E,MATCH(O4459,Products!$A:$A,0))</f>
        <v>0.28999999999999998</v>
      </c>
      <c r="R4459" s="10" t="s">
        <v>28</v>
      </c>
      <c r="S4459" s="10" t="s">
        <v>32</v>
      </c>
      <c r="T4459" s="10" t="s">
        <v>2670</v>
      </c>
      <c r="U4459" s="12">
        <v>196.78399999999999</v>
      </c>
      <c r="V4459" s="12">
        <v>2</v>
      </c>
      <c r="W4459" s="12">
        <v>0.2</v>
      </c>
      <c r="X4459" s="12">
        <v>-22.138200000000012</v>
      </c>
    </row>
    <row r="4460" spans="1:24" ht="14" x14ac:dyDescent="0.3">
      <c r="A4460" s="9">
        <v>4456</v>
      </c>
      <c r="B4460" s="14" t="s">
        <v>8198</v>
      </c>
      <c r="C4460" s="15">
        <v>45730</v>
      </c>
      <c r="D4460" s="15">
        <v>45735</v>
      </c>
      <c r="E4460" s="10" t="s">
        <v>44</v>
      </c>
      <c r="F4460" s="10" t="s">
        <v>1860</v>
      </c>
      <c r="G4460" s="10" t="s">
        <v>1861</v>
      </c>
      <c r="H4460" s="10" t="s">
        <v>36</v>
      </c>
      <c r="I4460" s="10" t="s">
        <v>23</v>
      </c>
      <c r="J4460" s="10" t="s">
        <v>1594</v>
      </c>
      <c r="K4460" s="10" t="s">
        <v>103</v>
      </c>
      <c r="L4460" s="10">
        <v>54302</v>
      </c>
      <c r="M4460" s="10" t="s">
        <v>95</v>
      </c>
      <c r="N4460" s="10" t="str">
        <f>_xlfn.XLOOKUP($M:$M,People!$B:$B,People!A:A)</f>
        <v>Roxanne Rodriguez</v>
      </c>
      <c r="O4460" s="10" t="s">
        <v>2923</v>
      </c>
      <c r="P4460" s="10" t="str">
        <f>VLOOKUP(O4460,Products!$A:$E,3,FALSE)</f>
        <v>Dell</v>
      </c>
      <c r="Q4460" s="31">
        <f>INDEX(Products!$E:$E,MATCH(O4460,Products!$A:$A,0))</f>
        <v>0.36</v>
      </c>
      <c r="R4460" s="10" t="s">
        <v>28</v>
      </c>
      <c r="S4460" s="10" t="s">
        <v>58</v>
      </c>
      <c r="T4460" s="10" t="s">
        <v>2924</v>
      </c>
      <c r="U4460" s="12">
        <v>16.739999999999998</v>
      </c>
      <c r="V4460" s="12">
        <v>2</v>
      </c>
      <c r="W4460" s="12">
        <v>0</v>
      </c>
      <c r="X4460" s="12">
        <v>4.3523999999999994</v>
      </c>
    </row>
    <row r="4461" spans="1:24" ht="14" x14ac:dyDescent="0.3">
      <c r="A4461" s="9">
        <v>4457</v>
      </c>
      <c r="B4461" s="14" t="s">
        <v>8199</v>
      </c>
      <c r="C4461" s="15">
        <v>45730</v>
      </c>
      <c r="D4461" s="15">
        <v>45735</v>
      </c>
      <c r="E4461" s="10" t="s">
        <v>44</v>
      </c>
      <c r="F4461" s="10" t="s">
        <v>3561</v>
      </c>
      <c r="G4461" s="10" t="s">
        <v>3562</v>
      </c>
      <c r="H4461" s="10" t="s">
        <v>22</v>
      </c>
      <c r="I4461" s="10" t="s">
        <v>23</v>
      </c>
      <c r="J4461" s="10" t="s">
        <v>437</v>
      </c>
      <c r="K4461" s="10" t="s">
        <v>438</v>
      </c>
      <c r="L4461" s="10">
        <v>43229</v>
      </c>
      <c r="M4461" s="10" t="s">
        <v>133</v>
      </c>
      <c r="N4461" s="10" t="str">
        <f>_xlfn.XLOOKUP($M:$M,People!$B:$B,People!A:A)</f>
        <v>Chuck Magee</v>
      </c>
      <c r="O4461" s="10" t="s">
        <v>1647</v>
      </c>
      <c r="P4461" s="10" t="str">
        <f>VLOOKUP(O4461,Products!$A:$E,3,FALSE)</f>
        <v>Dell</v>
      </c>
      <c r="Q4461" s="31">
        <f>INDEX(Products!$E:$E,MATCH(O4461,Products!$A:$A,0))</f>
        <v>0.38</v>
      </c>
      <c r="R4461" s="10" t="s">
        <v>28</v>
      </c>
      <c r="S4461" s="10" t="s">
        <v>58</v>
      </c>
      <c r="T4461" s="10" t="s">
        <v>1648</v>
      </c>
      <c r="U4461" s="12">
        <v>21.880000000000003</v>
      </c>
      <c r="V4461" s="12">
        <v>5</v>
      </c>
      <c r="W4461" s="12">
        <v>0.2</v>
      </c>
      <c r="X4461" s="12">
        <v>6.2904999999999998</v>
      </c>
    </row>
    <row r="4462" spans="1:24" ht="14" x14ac:dyDescent="0.3">
      <c r="A4462" s="9">
        <v>4458</v>
      </c>
      <c r="B4462" s="14" t="s">
        <v>8196</v>
      </c>
      <c r="C4462" s="15">
        <v>45730</v>
      </c>
      <c r="D4462" s="15">
        <v>45733</v>
      </c>
      <c r="E4462" s="10" t="s">
        <v>168</v>
      </c>
      <c r="F4462" s="10" t="s">
        <v>2534</v>
      </c>
      <c r="G4462" s="10" t="s">
        <v>2535</v>
      </c>
      <c r="H4462" s="10" t="s">
        <v>22</v>
      </c>
      <c r="I4462" s="10" t="s">
        <v>23</v>
      </c>
      <c r="J4462" s="10" t="s">
        <v>1136</v>
      </c>
      <c r="K4462" s="10" t="s">
        <v>94</v>
      </c>
      <c r="L4462" s="10">
        <v>78550</v>
      </c>
      <c r="M4462" s="10" t="s">
        <v>95</v>
      </c>
      <c r="N4462" s="10" t="str">
        <f>_xlfn.XLOOKUP($M:$M,People!$B:$B,People!A:A)</f>
        <v>Roxanne Rodriguez</v>
      </c>
      <c r="O4462" s="10" t="s">
        <v>3451</v>
      </c>
      <c r="P4462" s="10" t="str">
        <f>VLOOKUP(O4462,Products!$A:$E,3,FALSE)</f>
        <v>Avery</v>
      </c>
      <c r="Q4462" s="31">
        <f>INDEX(Products!$E:$E,MATCH(O4462,Products!$A:$A,0))</f>
        <v>0.37</v>
      </c>
      <c r="R4462" s="10" t="s">
        <v>41</v>
      </c>
      <c r="S4462" s="10" t="s">
        <v>61</v>
      </c>
      <c r="T4462" s="10" t="s">
        <v>3452</v>
      </c>
      <c r="U4462" s="12">
        <v>145.54400000000001</v>
      </c>
      <c r="V4462" s="12">
        <v>7</v>
      </c>
      <c r="W4462" s="12">
        <v>0.2</v>
      </c>
      <c r="X4462" s="12">
        <v>16.373699999999992</v>
      </c>
    </row>
    <row r="4463" spans="1:24" ht="14" x14ac:dyDescent="0.3">
      <c r="A4463" s="9">
        <v>4459</v>
      </c>
      <c r="B4463" s="14" t="s">
        <v>8200</v>
      </c>
      <c r="C4463" s="15">
        <v>45730</v>
      </c>
      <c r="D4463" s="15">
        <v>45736</v>
      </c>
      <c r="E4463" s="10" t="s">
        <v>44</v>
      </c>
      <c r="F4463" s="10" t="s">
        <v>552</v>
      </c>
      <c r="G4463" s="10" t="s">
        <v>553</v>
      </c>
      <c r="H4463" s="10" t="s">
        <v>36</v>
      </c>
      <c r="I4463" s="10" t="s">
        <v>23</v>
      </c>
      <c r="J4463" s="10" t="s">
        <v>5643</v>
      </c>
      <c r="K4463" s="10" t="s">
        <v>38</v>
      </c>
      <c r="L4463" s="10">
        <v>94061</v>
      </c>
      <c r="M4463" s="10" t="s">
        <v>39</v>
      </c>
      <c r="N4463" s="10" t="str">
        <f>_xlfn.XLOOKUP($M:$M,People!$B:$B,People!A:A)</f>
        <v>Sadie Pawthorne</v>
      </c>
      <c r="O4463" s="10" t="s">
        <v>207</v>
      </c>
      <c r="P4463" s="10" t="str">
        <f>VLOOKUP(O4463,Products!$A:$E,3,FALSE)</f>
        <v>Office Depot</v>
      </c>
      <c r="Q4463" s="31">
        <f>INDEX(Products!$E:$E,MATCH(O4463,Products!$A:$A,0))</f>
        <v>0.3</v>
      </c>
      <c r="R4463" s="10" t="s">
        <v>41</v>
      </c>
      <c r="S4463" s="10" t="s">
        <v>68</v>
      </c>
      <c r="T4463" s="10" t="s">
        <v>208</v>
      </c>
      <c r="U4463" s="12">
        <v>41.904000000000003</v>
      </c>
      <c r="V4463" s="12">
        <v>6</v>
      </c>
      <c r="W4463" s="12">
        <v>0.2</v>
      </c>
      <c r="X4463" s="12">
        <v>14.142599999999996</v>
      </c>
    </row>
    <row r="4464" spans="1:24" ht="14" x14ac:dyDescent="0.3">
      <c r="A4464" s="9">
        <v>4460</v>
      </c>
      <c r="B4464" s="14" t="s">
        <v>8196</v>
      </c>
      <c r="C4464" s="15">
        <v>45730</v>
      </c>
      <c r="D4464" s="15">
        <v>45733</v>
      </c>
      <c r="E4464" s="10" t="s">
        <v>168</v>
      </c>
      <c r="F4464" s="10" t="s">
        <v>2534</v>
      </c>
      <c r="G4464" s="10" t="s">
        <v>2535</v>
      </c>
      <c r="H4464" s="10" t="s">
        <v>22</v>
      </c>
      <c r="I4464" s="10" t="s">
        <v>23</v>
      </c>
      <c r="J4464" s="10" t="s">
        <v>1136</v>
      </c>
      <c r="K4464" s="10" t="s">
        <v>94</v>
      </c>
      <c r="L4464" s="10">
        <v>78550</v>
      </c>
      <c r="M4464" s="10" t="s">
        <v>95</v>
      </c>
      <c r="N4464" s="10" t="str">
        <f>_xlfn.XLOOKUP($M:$M,People!$B:$B,People!A:A)</f>
        <v>Roxanne Rodriguez</v>
      </c>
      <c r="O4464" s="10" t="s">
        <v>1829</v>
      </c>
      <c r="P4464" s="10" t="str">
        <f>VLOOKUP(O4464,Products!$A:$E,3,FALSE)</f>
        <v>Logitech</v>
      </c>
      <c r="Q4464" s="31">
        <f>INDEX(Products!$E:$E,MATCH(O4464,Products!$A:$A,0))</f>
        <v>0.33</v>
      </c>
      <c r="R4464" s="10" t="s">
        <v>41</v>
      </c>
      <c r="S4464" s="10" t="s">
        <v>82</v>
      </c>
      <c r="T4464" s="10" t="s">
        <v>1830</v>
      </c>
      <c r="U4464" s="12">
        <v>5.1840000000000011</v>
      </c>
      <c r="V4464" s="12">
        <v>1</v>
      </c>
      <c r="W4464" s="12">
        <v>0.2</v>
      </c>
      <c r="X4464" s="12">
        <v>1.8792</v>
      </c>
    </row>
    <row r="4465" spans="1:24" ht="14" x14ac:dyDescent="0.3">
      <c r="A4465" s="9">
        <v>4461</v>
      </c>
      <c r="B4465" s="14" t="s">
        <v>8201</v>
      </c>
      <c r="C4465" s="15">
        <v>45731</v>
      </c>
      <c r="D4465" s="15">
        <v>45732</v>
      </c>
      <c r="E4465" s="10" t="s">
        <v>168</v>
      </c>
      <c r="F4465" s="10" t="s">
        <v>4985</v>
      </c>
      <c r="G4465" s="10" t="s">
        <v>4986</v>
      </c>
      <c r="H4465" s="10" t="s">
        <v>36</v>
      </c>
      <c r="I4465" s="10" t="s">
        <v>23</v>
      </c>
      <c r="J4465" s="10" t="s">
        <v>114</v>
      </c>
      <c r="K4465" s="10" t="s">
        <v>38</v>
      </c>
      <c r="L4465" s="10">
        <v>94110</v>
      </c>
      <c r="M4465" s="10" t="s">
        <v>39</v>
      </c>
      <c r="N4465" s="10" t="str">
        <f>_xlfn.XLOOKUP($M:$M,People!$B:$B,People!A:A)</f>
        <v>Sadie Pawthorne</v>
      </c>
      <c r="O4465" s="10" t="s">
        <v>2549</v>
      </c>
      <c r="P4465" s="10" t="str">
        <f>VLOOKUP(O4465,Products!$A:$E,3,FALSE)</f>
        <v>Avery</v>
      </c>
      <c r="Q4465" s="31">
        <f>INDEX(Products!$E:$E,MATCH(O4465,Products!$A:$A,0))</f>
        <v>0.37</v>
      </c>
      <c r="R4465" s="10" t="s">
        <v>28</v>
      </c>
      <c r="S4465" s="10" t="s">
        <v>32</v>
      </c>
      <c r="T4465" s="10" t="s">
        <v>2550</v>
      </c>
      <c r="U4465" s="12">
        <v>1352.0320000000002</v>
      </c>
      <c r="V4465" s="12">
        <v>4</v>
      </c>
      <c r="W4465" s="12">
        <v>0.2</v>
      </c>
      <c r="X4465" s="12">
        <v>84.501999999999953</v>
      </c>
    </row>
    <row r="4466" spans="1:24" ht="14" x14ac:dyDescent="0.3">
      <c r="A4466" s="9">
        <v>4462</v>
      </c>
      <c r="B4466" s="14" t="s">
        <v>8202</v>
      </c>
      <c r="C4466" s="15">
        <v>45731</v>
      </c>
      <c r="D4466" s="15">
        <v>45735</v>
      </c>
      <c r="E4466" s="10" t="s">
        <v>44</v>
      </c>
      <c r="F4466" s="10" t="s">
        <v>3427</v>
      </c>
      <c r="G4466" s="10" t="s">
        <v>3428</v>
      </c>
      <c r="H4466" s="10" t="s">
        <v>36</v>
      </c>
      <c r="I4466" s="10" t="s">
        <v>23</v>
      </c>
      <c r="J4466" s="10" t="s">
        <v>5890</v>
      </c>
      <c r="K4466" s="10" t="s">
        <v>94</v>
      </c>
      <c r="L4466" s="10">
        <v>77803</v>
      </c>
      <c r="M4466" s="10" t="s">
        <v>95</v>
      </c>
      <c r="N4466" s="10" t="str">
        <f>_xlfn.XLOOKUP($M:$M,People!$B:$B,People!A:A)</f>
        <v>Roxanne Rodriguez</v>
      </c>
      <c r="O4466" s="10" t="s">
        <v>340</v>
      </c>
      <c r="P4466" s="10" t="str">
        <f>VLOOKUP(O4466,Products!$A:$E,3,FALSE)</f>
        <v>3M</v>
      </c>
      <c r="Q4466" s="31">
        <f>INDEX(Products!$E:$E,MATCH(O4466,Products!$A:$A,0))</f>
        <v>0.38</v>
      </c>
      <c r="R4466" s="10" t="s">
        <v>28</v>
      </c>
      <c r="S4466" s="10" t="s">
        <v>32</v>
      </c>
      <c r="T4466" s="10" t="s">
        <v>341</v>
      </c>
      <c r="U4466" s="12">
        <v>528.42999999999995</v>
      </c>
      <c r="V4466" s="12">
        <v>5</v>
      </c>
      <c r="W4466" s="12">
        <v>0.3</v>
      </c>
      <c r="X4466" s="12">
        <v>-143.43099999999998</v>
      </c>
    </row>
    <row r="4467" spans="1:24" ht="14" x14ac:dyDescent="0.3">
      <c r="A4467" s="9">
        <v>4463</v>
      </c>
      <c r="B4467" s="14" t="s">
        <v>8201</v>
      </c>
      <c r="C4467" s="15">
        <v>45731</v>
      </c>
      <c r="D4467" s="15">
        <v>45732</v>
      </c>
      <c r="E4467" s="10" t="s">
        <v>168</v>
      </c>
      <c r="F4467" s="10" t="s">
        <v>4985</v>
      </c>
      <c r="G4467" s="10" t="s">
        <v>4986</v>
      </c>
      <c r="H4467" s="10" t="s">
        <v>36</v>
      </c>
      <c r="I4467" s="10" t="s">
        <v>23</v>
      </c>
      <c r="J4467" s="10" t="s">
        <v>114</v>
      </c>
      <c r="K4467" s="10" t="s">
        <v>38</v>
      </c>
      <c r="L4467" s="10">
        <v>94110</v>
      </c>
      <c r="M4467" s="10" t="s">
        <v>39</v>
      </c>
      <c r="N4467" s="10" t="str">
        <f>_xlfn.XLOOKUP($M:$M,People!$B:$B,People!A:A)</f>
        <v>Sadie Pawthorne</v>
      </c>
      <c r="O4467" s="10" t="s">
        <v>2619</v>
      </c>
      <c r="P4467" s="10" t="str">
        <f>VLOOKUP(O4467,Products!$A:$E,3,FALSE)</f>
        <v>Avery</v>
      </c>
      <c r="Q4467" s="31">
        <f>INDEX(Products!$E:$E,MATCH(O4467,Products!$A:$A,0))</f>
        <v>0.25</v>
      </c>
      <c r="R4467" s="10" t="s">
        <v>41</v>
      </c>
      <c r="S4467" s="10" t="s">
        <v>68</v>
      </c>
      <c r="T4467" s="10" t="s">
        <v>2620</v>
      </c>
      <c r="U4467" s="12">
        <v>4.5439999999999996</v>
      </c>
      <c r="V4467" s="12">
        <v>2</v>
      </c>
      <c r="W4467" s="12">
        <v>0.2</v>
      </c>
      <c r="X4467" s="12">
        <v>1.6472</v>
      </c>
    </row>
    <row r="4468" spans="1:24" ht="14" x14ac:dyDescent="0.3">
      <c r="A4468" s="9">
        <v>4464</v>
      </c>
      <c r="B4468" s="14" t="s">
        <v>8202</v>
      </c>
      <c r="C4468" s="15">
        <v>45731</v>
      </c>
      <c r="D4468" s="15">
        <v>45735</v>
      </c>
      <c r="E4468" s="10" t="s">
        <v>44</v>
      </c>
      <c r="F4468" s="10" t="s">
        <v>3427</v>
      </c>
      <c r="G4468" s="10" t="s">
        <v>3428</v>
      </c>
      <c r="H4468" s="10" t="s">
        <v>36</v>
      </c>
      <c r="I4468" s="10" t="s">
        <v>23</v>
      </c>
      <c r="J4468" s="10" t="s">
        <v>5890</v>
      </c>
      <c r="K4468" s="10" t="s">
        <v>94</v>
      </c>
      <c r="L4468" s="10">
        <v>77803</v>
      </c>
      <c r="M4468" s="10" t="s">
        <v>95</v>
      </c>
      <c r="N4468" s="10" t="str">
        <f>_xlfn.XLOOKUP($M:$M,People!$B:$B,People!A:A)</f>
        <v>Roxanne Rodriguez</v>
      </c>
      <c r="O4468" s="10" t="s">
        <v>4487</v>
      </c>
      <c r="P4468" s="10" t="str">
        <f>VLOOKUP(O4468,Products!$A:$E,3,FALSE)</f>
        <v>Dell</v>
      </c>
      <c r="Q4468" s="31">
        <f>INDEX(Products!$E:$E,MATCH(O4468,Products!$A:$A,0))</f>
        <v>0.36</v>
      </c>
      <c r="R4468" s="10" t="s">
        <v>41</v>
      </c>
      <c r="S4468" s="10" t="s">
        <v>68</v>
      </c>
      <c r="T4468" s="10" t="s">
        <v>4488</v>
      </c>
      <c r="U4468" s="12">
        <v>22.385999999999996</v>
      </c>
      <c r="V4468" s="12">
        <v>7</v>
      </c>
      <c r="W4468" s="12">
        <v>0.8</v>
      </c>
      <c r="X4468" s="12">
        <v>-35.817600000000013</v>
      </c>
    </row>
    <row r="4469" spans="1:24" ht="14" x14ac:dyDescent="0.3">
      <c r="A4469" s="9">
        <v>4465</v>
      </c>
      <c r="B4469" s="14" t="s">
        <v>8203</v>
      </c>
      <c r="C4469" s="15">
        <v>45731</v>
      </c>
      <c r="D4469" s="15">
        <v>45735</v>
      </c>
      <c r="E4469" s="10" t="s">
        <v>44</v>
      </c>
      <c r="F4469" s="10" t="s">
        <v>2258</v>
      </c>
      <c r="G4469" s="10" t="s">
        <v>2259</v>
      </c>
      <c r="H4469" s="10" t="s">
        <v>92</v>
      </c>
      <c r="I4469" s="10" t="s">
        <v>23</v>
      </c>
      <c r="J4469" s="10" t="s">
        <v>292</v>
      </c>
      <c r="K4469" s="10" t="s">
        <v>1294</v>
      </c>
      <c r="L4469" s="10">
        <v>39212</v>
      </c>
      <c r="M4469" s="10" t="s">
        <v>26</v>
      </c>
      <c r="N4469" s="10" t="str">
        <f>_xlfn.XLOOKUP($M:$M,People!$B:$B,People!A:A)</f>
        <v>Fred Suzuki</v>
      </c>
      <c r="O4469" s="10" t="s">
        <v>2005</v>
      </c>
      <c r="P4469" s="10" t="str">
        <f>VLOOKUP(O4469,Products!$A:$E,3,FALSE)</f>
        <v>Logitech</v>
      </c>
      <c r="Q4469" s="31">
        <f>INDEX(Products!$E:$E,MATCH(O4469,Products!$A:$A,0))</f>
        <v>0.27</v>
      </c>
      <c r="R4469" s="10" t="s">
        <v>41</v>
      </c>
      <c r="S4469" s="10" t="s">
        <v>82</v>
      </c>
      <c r="T4469" s="10" t="s">
        <v>2006</v>
      </c>
      <c r="U4469" s="12">
        <v>319.76</v>
      </c>
      <c r="V4469" s="12">
        <v>14</v>
      </c>
      <c r="W4469" s="12">
        <v>0</v>
      </c>
      <c r="X4469" s="12">
        <v>147.08959999999999</v>
      </c>
    </row>
    <row r="4470" spans="1:24" ht="14" x14ac:dyDescent="0.3">
      <c r="A4470" s="9">
        <v>4466</v>
      </c>
      <c r="B4470" s="14" t="s">
        <v>8203</v>
      </c>
      <c r="C4470" s="15">
        <v>45731</v>
      </c>
      <c r="D4470" s="15">
        <v>45735</v>
      </c>
      <c r="E4470" s="10" t="s">
        <v>44</v>
      </c>
      <c r="F4470" s="10" t="s">
        <v>2258</v>
      </c>
      <c r="G4470" s="10" t="s">
        <v>2259</v>
      </c>
      <c r="H4470" s="10" t="s">
        <v>92</v>
      </c>
      <c r="I4470" s="10" t="s">
        <v>23</v>
      </c>
      <c r="J4470" s="10" t="s">
        <v>292</v>
      </c>
      <c r="K4470" s="10" t="s">
        <v>1294</v>
      </c>
      <c r="L4470" s="10">
        <v>39212</v>
      </c>
      <c r="M4470" s="10" t="s">
        <v>26</v>
      </c>
      <c r="N4470" s="10" t="str">
        <f>_xlfn.XLOOKUP($M:$M,People!$B:$B,People!A:A)</f>
        <v>Fred Suzuki</v>
      </c>
      <c r="O4470" s="10" t="s">
        <v>2005</v>
      </c>
      <c r="P4470" s="10" t="str">
        <f>VLOOKUP(O4470,Products!$A:$E,3,FALSE)</f>
        <v>Logitech</v>
      </c>
      <c r="Q4470" s="31">
        <f>INDEX(Products!$E:$E,MATCH(O4470,Products!$A:$A,0))</f>
        <v>0.27</v>
      </c>
      <c r="R4470" s="10" t="s">
        <v>41</v>
      </c>
      <c r="S4470" s="10" t="s">
        <v>82</v>
      </c>
      <c r="T4470" s="10" t="s">
        <v>2006</v>
      </c>
      <c r="U4470" s="12">
        <v>45.68</v>
      </c>
      <c r="V4470" s="12">
        <v>2</v>
      </c>
      <c r="W4470" s="12">
        <v>0</v>
      </c>
      <c r="X4470" s="12">
        <v>21.012799999999999</v>
      </c>
    </row>
    <row r="4471" spans="1:24" ht="14" x14ac:dyDescent="0.3">
      <c r="A4471" s="9">
        <v>4467</v>
      </c>
      <c r="B4471" s="14" t="s">
        <v>8204</v>
      </c>
      <c r="C4471" s="15">
        <v>45731</v>
      </c>
      <c r="D4471" s="15">
        <v>45735</v>
      </c>
      <c r="E4471" s="10" t="s">
        <v>44</v>
      </c>
      <c r="F4471" s="10" t="s">
        <v>3325</v>
      </c>
      <c r="G4471" s="10" t="s">
        <v>3326</v>
      </c>
      <c r="H4471" s="10" t="s">
        <v>92</v>
      </c>
      <c r="I4471" s="10" t="s">
        <v>23</v>
      </c>
      <c r="J4471" s="10" t="s">
        <v>131</v>
      </c>
      <c r="K4471" s="10" t="s">
        <v>132</v>
      </c>
      <c r="L4471" s="10">
        <v>19143</v>
      </c>
      <c r="M4471" s="10" t="s">
        <v>133</v>
      </c>
      <c r="N4471" s="10" t="str">
        <f>_xlfn.XLOOKUP($M:$M,People!$B:$B,People!A:A)</f>
        <v>Chuck Magee</v>
      </c>
      <c r="O4471" s="10" t="s">
        <v>3463</v>
      </c>
      <c r="P4471" s="10" t="str">
        <f>VLOOKUP(O4471,Products!$A:$E,3,FALSE)</f>
        <v>Dell</v>
      </c>
      <c r="Q4471" s="31">
        <f>INDEX(Products!$E:$E,MATCH(O4471,Products!$A:$A,0))</f>
        <v>0.36</v>
      </c>
      <c r="R4471" s="10" t="s">
        <v>64</v>
      </c>
      <c r="S4471" s="10" t="s">
        <v>144</v>
      </c>
      <c r="T4471" s="10" t="s">
        <v>3464</v>
      </c>
      <c r="U4471" s="12">
        <v>83.976000000000013</v>
      </c>
      <c r="V4471" s="12">
        <v>3</v>
      </c>
      <c r="W4471" s="12">
        <v>0.2</v>
      </c>
      <c r="X4471" s="12">
        <v>-13.646100000000001</v>
      </c>
    </row>
    <row r="4472" spans="1:24" ht="14" x14ac:dyDescent="0.3">
      <c r="A4472" s="9">
        <v>4468</v>
      </c>
      <c r="B4472" s="14" t="s">
        <v>8205</v>
      </c>
      <c r="C4472" s="15">
        <v>45733</v>
      </c>
      <c r="D4472" s="15">
        <v>45733</v>
      </c>
      <c r="E4472" s="10" t="s">
        <v>1124</v>
      </c>
      <c r="F4472" s="10" t="s">
        <v>395</v>
      </c>
      <c r="G4472" s="10" t="s">
        <v>396</v>
      </c>
      <c r="H4472" s="10" t="s">
        <v>22</v>
      </c>
      <c r="I4472" s="10" t="s">
        <v>23</v>
      </c>
      <c r="J4472" s="10" t="s">
        <v>338</v>
      </c>
      <c r="K4472" s="10" t="s">
        <v>2318</v>
      </c>
      <c r="L4472" s="10">
        <v>21044</v>
      </c>
      <c r="M4472" s="10" t="s">
        <v>133</v>
      </c>
      <c r="N4472" s="10" t="str">
        <f>_xlfn.XLOOKUP($M:$M,People!$B:$B,People!A:A)</f>
        <v>Chuck Magee</v>
      </c>
      <c r="O4472" s="10" t="s">
        <v>2077</v>
      </c>
      <c r="P4472" s="10" t="str">
        <f>VLOOKUP(O4472,Products!$A:$E,3,FALSE)</f>
        <v>Office Depot</v>
      </c>
      <c r="Q4472" s="31">
        <f>INDEX(Products!$E:$E,MATCH(O4472,Products!$A:$A,0))</f>
        <v>0.36</v>
      </c>
      <c r="R4472" s="10" t="s">
        <v>28</v>
      </c>
      <c r="S4472" s="10" t="s">
        <v>58</v>
      </c>
      <c r="T4472" s="10" t="s">
        <v>2078</v>
      </c>
      <c r="U4472" s="12">
        <v>971.5</v>
      </c>
      <c r="V4472" s="12">
        <v>5</v>
      </c>
      <c r="W4472" s="12">
        <v>0</v>
      </c>
      <c r="X4472" s="12">
        <v>252.59</v>
      </c>
    </row>
    <row r="4473" spans="1:24" ht="14" x14ac:dyDescent="0.3">
      <c r="A4473" s="9">
        <v>4469</v>
      </c>
      <c r="B4473" s="14" t="s">
        <v>8205</v>
      </c>
      <c r="C4473" s="15">
        <v>45733</v>
      </c>
      <c r="D4473" s="15">
        <v>45733</v>
      </c>
      <c r="E4473" s="10" t="s">
        <v>1124</v>
      </c>
      <c r="F4473" s="10" t="s">
        <v>395</v>
      </c>
      <c r="G4473" s="10" t="s">
        <v>396</v>
      </c>
      <c r="H4473" s="10" t="s">
        <v>22</v>
      </c>
      <c r="I4473" s="10" t="s">
        <v>23</v>
      </c>
      <c r="J4473" s="10" t="s">
        <v>338</v>
      </c>
      <c r="K4473" s="10" t="s">
        <v>2318</v>
      </c>
      <c r="L4473" s="10">
        <v>21044</v>
      </c>
      <c r="M4473" s="10" t="s">
        <v>133</v>
      </c>
      <c r="N4473" s="10" t="str">
        <f>_xlfn.XLOOKUP($M:$M,People!$B:$B,People!A:A)</f>
        <v>Chuck Magee</v>
      </c>
      <c r="O4473" s="10" t="s">
        <v>823</v>
      </c>
      <c r="P4473" s="10" t="str">
        <f>VLOOKUP(O4473,Products!$A:$E,3,FALSE)</f>
        <v>Avery</v>
      </c>
      <c r="Q4473" s="31">
        <f>INDEX(Products!$E:$E,MATCH(O4473,Products!$A:$A,0))</f>
        <v>0.27</v>
      </c>
      <c r="R4473" s="10" t="s">
        <v>41</v>
      </c>
      <c r="S4473" s="10" t="s">
        <v>71</v>
      </c>
      <c r="T4473" s="10" t="s">
        <v>824</v>
      </c>
      <c r="U4473" s="12">
        <v>901.94999999999993</v>
      </c>
      <c r="V4473" s="12">
        <v>3</v>
      </c>
      <c r="W4473" s="12">
        <v>0</v>
      </c>
      <c r="X4473" s="12">
        <v>297.64349999999996</v>
      </c>
    </row>
    <row r="4474" spans="1:24" ht="14" x14ac:dyDescent="0.3">
      <c r="A4474" s="9">
        <v>4470</v>
      </c>
      <c r="B4474" s="14" t="s">
        <v>8206</v>
      </c>
      <c r="C4474" s="15">
        <v>45733</v>
      </c>
      <c r="D4474" s="15">
        <v>45739</v>
      </c>
      <c r="E4474" s="10" t="s">
        <v>44</v>
      </c>
      <c r="F4474" s="10" t="s">
        <v>2727</v>
      </c>
      <c r="G4474" s="10" t="s">
        <v>2728</v>
      </c>
      <c r="H4474" s="10" t="s">
        <v>22</v>
      </c>
      <c r="I4474" s="10" t="s">
        <v>23</v>
      </c>
      <c r="J4474" s="10" t="s">
        <v>4273</v>
      </c>
      <c r="K4474" s="10" t="s">
        <v>1086</v>
      </c>
      <c r="L4474" s="10">
        <v>2148</v>
      </c>
      <c r="M4474" s="10" t="s">
        <v>133</v>
      </c>
      <c r="N4474" s="10" t="str">
        <f>_xlfn.XLOOKUP($M:$M,People!$B:$B,People!A:A)</f>
        <v>Chuck Magee</v>
      </c>
      <c r="O4474" s="10" t="s">
        <v>1356</v>
      </c>
      <c r="P4474" s="10" t="str">
        <f>VLOOKUP(O4474,Products!$A:$E,3,FALSE)</f>
        <v>Canon</v>
      </c>
      <c r="Q4474" s="31">
        <f>INDEX(Products!$E:$E,MATCH(O4474,Products!$A:$A,0))</f>
        <v>0.4</v>
      </c>
      <c r="R4474" s="10" t="s">
        <v>41</v>
      </c>
      <c r="S4474" s="10" t="s">
        <v>61</v>
      </c>
      <c r="T4474" s="10" t="s">
        <v>1357</v>
      </c>
      <c r="U4474" s="12">
        <v>39.68</v>
      </c>
      <c r="V4474" s="12">
        <v>2</v>
      </c>
      <c r="W4474" s="12">
        <v>0</v>
      </c>
      <c r="X4474" s="12">
        <v>10.316800000000001</v>
      </c>
    </row>
    <row r="4475" spans="1:24" ht="14" x14ac:dyDescent="0.3">
      <c r="A4475" s="9">
        <v>4471</v>
      </c>
      <c r="B4475" s="14" t="s">
        <v>8207</v>
      </c>
      <c r="C4475" s="15">
        <v>45733</v>
      </c>
      <c r="D4475" s="15">
        <v>45733</v>
      </c>
      <c r="E4475" s="10" t="s">
        <v>1124</v>
      </c>
      <c r="F4475" s="10" t="s">
        <v>5050</v>
      </c>
      <c r="G4475" s="10" t="s">
        <v>5051</v>
      </c>
      <c r="H4475" s="10" t="s">
        <v>22</v>
      </c>
      <c r="I4475" s="10" t="s">
        <v>23</v>
      </c>
      <c r="J4475" s="10" t="s">
        <v>533</v>
      </c>
      <c r="K4475" s="10" t="s">
        <v>218</v>
      </c>
      <c r="L4475" s="10">
        <v>19711</v>
      </c>
      <c r="M4475" s="10" t="s">
        <v>133</v>
      </c>
      <c r="N4475" s="10" t="str">
        <f>_xlfn.XLOOKUP($M:$M,People!$B:$B,People!A:A)</f>
        <v>Chuck Magee</v>
      </c>
      <c r="O4475" s="10" t="s">
        <v>4897</v>
      </c>
      <c r="P4475" s="10" t="str">
        <f>VLOOKUP(O4475,Products!$A:$E,3,FALSE)</f>
        <v>Office Depot</v>
      </c>
      <c r="Q4475" s="31">
        <f>INDEX(Products!$E:$E,MATCH(O4475,Products!$A:$A,0))</f>
        <v>0.38</v>
      </c>
      <c r="R4475" s="10" t="s">
        <v>41</v>
      </c>
      <c r="S4475" s="10" t="s">
        <v>68</v>
      </c>
      <c r="T4475" s="10" t="s">
        <v>4898</v>
      </c>
      <c r="U4475" s="12">
        <v>32.54</v>
      </c>
      <c r="V4475" s="12">
        <v>2</v>
      </c>
      <c r="W4475" s="12">
        <v>0</v>
      </c>
      <c r="X4475" s="12">
        <v>15.944599999999998</v>
      </c>
    </row>
    <row r="4476" spans="1:24" ht="14" x14ac:dyDescent="0.3">
      <c r="A4476" s="9">
        <v>4472</v>
      </c>
      <c r="B4476" s="14" t="s">
        <v>8205</v>
      </c>
      <c r="C4476" s="15">
        <v>45733</v>
      </c>
      <c r="D4476" s="15">
        <v>45733</v>
      </c>
      <c r="E4476" s="10" t="s">
        <v>1124</v>
      </c>
      <c r="F4476" s="10" t="s">
        <v>395</v>
      </c>
      <c r="G4476" s="10" t="s">
        <v>396</v>
      </c>
      <c r="H4476" s="10" t="s">
        <v>22</v>
      </c>
      <c r="I4476" s="10" t="s">
        <v>23</v>
      </c>
      <c r="J4476" s="10" t="s">
        <v>338</v>
      </c>
      <c r="K4476" s="10" t="s">
        <v>2318</v>
      </c>
      <c r="L4476" s="10">
        <v>21044</v>
      </c>
      <c r="M4476" s="10" t="s">
        <v>133</v>
      </c>
      <c r="N4476" s="10" t="str">
        <f>_xlfn.XLOOKUP($M:$M,People!$B:$B,People!A:A)</f>
        <v>Chuck Magee</v>
      </c>
      <c r="O4476" s="10" t="s">
        <v>2881</v>
      </c>
      <c r="P4476" s="10" t="str">
        <f>VLOOKUP(O4476,Products!$A:$E,3,FALSE)</f>
        <v>Staples</v>
      </c>
      <c r="Q4476" s="31">
        <f>INDEX(Products!$E:$E,MATCH(O4476,Products!$A:$A,0))</f>
        <v>0.31</v>
      </c>
      <c r="R4476" s="10" t="s">
        <v>41</v>
      </c>
      <c r="S4476" s="10" t="s">
        <v>155</v>
      </c>
      <c r="T4476" s="10" t="s">
        <v>2882</v>
      </c>
      <c r="U4476" s="12">
        <v>199.89999999999998</v>
      </c>
      <c r="V4476" s="12">
        <v>5</v>
      </c>
      <c r="W4476" s="12">
        <v>0</v>
      </c>
      <c r="X4476" s="12">
        <v>89.954999999999984</v>
      </c>
    </row>
    <row r="4477" spans="1:24" ht="14" x14ac:dyDescent="0.3">
      <c r="A4477" s="9">
        <v>4473</v>
      </c>
      <c r="B4477" s="14" t="s">
        <v>8207</v>
      </c>
      <c r="C4477" s="15">
        <v>45733</v>
      </c>
      <c r="D4477" s="15">
        <v>45733</v>
      </c>
      <c r="E4477" s="10" t="s">
        <v>1124</v>
      </c>
      <c r="F4477" s="10" t="s">
        <v>5050</v>
      </c>
      <c r="G4477" s="10" t="s">
        <v>5051</v>
      </c>
      <c r="H4477" s="10" t="s">
        <v>22</v>
      </c>
      <c r="I4477" s="10" t="s">
        <v>23</v>
      </c>
      <c r="J4477" s="10" t="s">
        <v>533</v>
      </c>
      <c r="K4477" s="10" t="s">
        <v>218</v>
      </c>
      <c r="L4477" s="10">
        <v>19711</v>
      </c>
      <c r="M4477" s="10" t="s">
        <v>133</v>
      </c>
      <c r="N4477" s="10" t="str">
        <f>_xlfn.XLOOKUP($M:$M,People!$B:$B,People!A:A)</f>
        <v>Chuck Magee</v>
      </c>
      <c r="O4477" s="10" t="s">
        <v>4539</v>
      </c>
      <c r="P4477" s="10" t="str">
        <f>VLOOKUP(O4477,Products!$A:$E,3,FALSE)</f>
        <v>Office Depot</v>
      </c>
      <c r="Q4477" s="31">
        <f>INDEX(Products!$E:$E,MATCH(O4477,Products!$A:$A,0))</f>
        <v>0.28000000000000003</v>
      </c>
      <c r="R4477" s="10" t="s">
        <v>64</v>
      </c>
      <c r="S4477" s="10" t="s">
        <v>65</v>
      </c>
      <c r="T4477" s="10" t="s">
        <v>4540</v>
      </c>
      <c r="U4477" s="12">
        <v>129.97999999999999</v>
      </c>
      <c r="V4477" s="12">
        <v>2</v>
      </c>
      <c r="W4477" s="12">
        <v>0</v>
      </c>
      <c r="X4477" s="12">
        <v>62.3904</v>
      </c>
    </row>
    <row r="4478" spans="1:24" ht="14" x14ac:dyDescent="0.3">
      <c r="A4478" s="9">
        <v>4474</v>
      </c>
      <c r="B4478" s="14" t="s">
        <v>8208</v>
      </c>
      <c r="C4478" s="15">
        <v>45733</v>
      </c>
      <c r="D4478" s="15">
        <v>45735</v>
      </c>
      <c r="E4478" s="10" t="s">
        <v>19</v>
      </c>
      <c r="F4478" s="10" t="s">
        <v>4624</v>
      </c>
      <c r="G4478" s="10" t="s">
        <v>4625</v>
      </c>
      <c r="H4478" s="10" t="s">
        <v>22</v>
      </c>
      <c r="I4478" s="10" t="s">
        <v>23</v>
      </c>
      <c r="J4478" s="10" t="s">
        <v>114</v>
      </c>
      <c r="K4478" s="10" t="s">
        <v>38</v>
      </c>
      <c r="L4478" s="10">
        <v>94109</v>
      </c>
      <c r="M4478" s="10" t="s">
        <v>39</v>
      </c>
      <c r="N4478" s="10" t="str">
        <f>_xlfn.XLOOKUP($M:$M,People!$B:$B,People!A:A)</f>
        <v>Sadie Pawthorne</v>
      </c>
      <c r="O4478" s="10" t="s">
        <v>1703</v>
      </c>
      <c r="P4478" s="10" t="str">
        <f>VLOOKUP(O4478,Products!$A:$E,3,FALSE)</f>
        <v>Dell</v>
      </c>
      <c r="Q4478" s="31">
        <f>INDEX(Products!$E:$E,MATCH(O4478,Products!$A:$A,0))</f>
        <v>0.3</v>
      </c>
      <c r="R4478" s="10" t="s">
        <v>64</v>
      </c>
      <c r="S4478" s="10" t="s">
        <v>65</v>
      </c>
      <c r="T4478" s="10" t="s">
        <v>1704</v>
      </c>
      <c r="U4478" s="12">
        <v>84.784000000000006</v>
      </c>
      <c r="V4478" s="12">
        <v>2</v>
      </c>
      <c r="W4478" s="12">
        <v>0.2</v>
      </c>
      <c r="X4478" s="12">
        <v>-20.136200000000006</v>
      </c>
    </row>
    <row r="4479" spans="1:24" ht="14" x14ac:dyDescent="0.3">
      <c r="A4479" s="9">
        <v>4475</v>
      </c>
      <c r="B4479" s="14" t="s">
        <v>8209</v>
      </c>
      <c r="C4479" s="15">
        <v>45734</v>
      </c>
      <c r="D4479" s="15">
        <v>45737</v>
      </c>
      <c r="E4479" s="10" t="s">
        <v>19</v>
      </c>
      <c r="F4479" s="10" t="s">
        <v>1472</v>
      </c>
      <c r="G4479" s="10" t="s">
        <v>1473</v>
      </c>
      <c r="H4479" s="10" t="s">
        <v>22</v>
      </c>
      <c r="I4479" s="10" t="s">
        <v>23</v>
      </c>
      <c r="J4479" s="10" t="s">
        <v>297</v>
      </c>
      <c r="K4479" s="10" t="s">
        <v>298</v>
      </c>
      <c r="L4479" s="10">
        <v>38109</v>
      </c>
      <c r="M4479" s="10" t="s">
        <v>26</v>
      </c>
      <c r="N4479" s="10" t="str">
        <f>_xlfn.XLOOKUP($M:$M,People!$B:$B,People!A:A)</f>
        <v>Fred Suzuki</v>
      </c>
      <c r="O4479" s="10" t="s">
        <v>1474</v>
      </c>
      <c r="P4479" s="10" t="str">
        <f>VLOOKUP(O4479,Products!$A:$E,3,FALSE)</f>
        <v>Samsung</v>
      </c>
      <c r="Q4479" s="31">
        <f>INDEX(Products!$E:$E,MATCH(O4479,Products!$A:$A,0))</f>
        <v>0.25</v>
      </c>
      <c r="R4479" s="10" t="s">
        <v>28</v>
      </c>
      <c r="S4479" s="10" t="s">
        <v>50</v>
      </c>
      <c r="T4479" s="10" t="s">
        <v>1475</v>
      </c>
      <c r="U4479" s="12">
        <v>189.88200000000001</v>
      </c>
      <c r="V4479" s="12">
        <v>3</v>
      </c>
      <c r="W4479" s="12">
        <v>0.4</v>
      </c>
      <c r="X4479" s="12">
        <v>-94.941000000000017</v>
      </c>
    </row>
    <row r="4480" spans="1:24" ht="14" x14ac:dyDescent="0.3">
      <c r="A4480" s="9">
        <v>4476</v>
      </c>
      <c r="B4480" s="14" t="s">
        <v>8210</v>
      </c>
      <c r="C4480" s="15">
        <v>45734</v>
      </c>
      <c r="D4480" s="15">
        <v>45736</v>
      </c>
      <c r="E4480" s="10" t="s">
        <v>19</v>
      </c>
      <c r="F4480" s="10" t="s">
        <v>565</v>
      </c>
      <c r="G4480" s="10" t="s">
        <v>566</v>
      </c>
      <c r="H4480" s="10" t="s">
        <v>22</v>
      </c>
      <c r="I4480" s="10" t="s">
        <v>23</v>
      </c>
      <c r="J4480" s="10" t="s">
        <v>338</v>
      </c>
      <c r="K4480" s="10" t="s">
        <v>298</v>
      </c>
      <c r="L4480" s="10">
        <v>38401</v>
      </c>
      <c r="M4480" s="10" t="s">
        <v>26</v>
      </c>
      <c r="N4480" s="10" t="str">
        <f>_xlfn.XLOOKUP($M:$M,People!$B:$B,People!A:A)</f>
        <v>Fred Suzuki</v>
      </c>
      <c r="O4480" s="10" t="s">
        <v>3126</v>
      </c>
      <c r="P4480" s="10" t="str">
        <f>VLOOKUP(O4480,Products!$A:$E,3,FALSE)</f>
        <v>Samsung</v>
      </c>
      <c r="Q4480" s="31">
        <f>INDEX(Products!$E:$E,MATCH(O4480,Products!$A:$A,0))</f>
        <v>0.31</v>
      </c>
      <c r="R4480" s="10" t="s">
        <v>41</v>
      </c>
      <c r="S4480" s="10" t="s">
        <v>71</v>
      </c>
      <c r="T4480" s="10" t="s">
        <v>3127</v>
      </c>
      <c r="U4480" s="12">
        <v>871.80000000000007</v>
      </c>
      <c r="V4480" s="12">
        <v>3</v>
      </c>
      <c r="W4480" s="12">
        <v>0.2</v>
      </c>
      <c r="X4480" s="12">
        <v>87.180000000000092</v>
      </c>
    </row>
    <row r="4481" spans="1:24" ht="14" x14ac:dyDescent="0.3">
      <c r="A4481" s="9">
        <v>4477</v>
      </c>
      <c r="B4481" s="14" t="s">
        <v>8211</v>
      </c>
      <c r="C4481" s="15">
        <v>45735</v>
      </c>
      <c r="D4481" s="15">
        <v>45737</v>
      </c>
      <c r="E4481" s="10" t="s">
        <v>19</v>
      </c>
      <c r="F4481" s="10" t="s">
        <v>4100</v>
      </c>
      <c r="G4481" s="10" t="s">
        <v>4101</v>
      </c>
      <c r="H4481" s="10" t="s">
        <v>22</v>
      </c>
      <c r="I4481" s="10" t="s">
        <v>23</v>
      </c>
      <c r="J4481" s="10" t="s">
        <v>4102</v>
      </c>
      <c r="K4481" s="10" t="s">
        <v>402</v>
      </c>
      <c r="L4481" s="10">
        <v>80122</v>
      </c>
      <c r="M4481" s="10" t="s">
        <v>39</v>
      </c>
      <c r="N4481" s="10" t="str">
        <f>_xlfn.XLOOKUP($M:$M,People!$B:$B,People!A:A)</f>
        <v>Sadie Pawthorne</v>
      </c>
      <c r="O4481" s="10" t="s">
        <v>4103</v>
      </c>
      <c r="P4481" s="10" t="str">
        <f>VLOOKUP(O4481,Products!$A:$E,3,FALSE)</f>
        <v>Staples</v>
      </c>
      <c r="Q4481" s="31">
        <f>INDEX(Products!$E:$E,MATCH(O4481,Products!$A:$A,0))</f>
        <v>0.37</v>
      </c>
      <c r="R4481" s="10" t="s">
        <v>28</v>
      </c>
      <c r="S4481" s="10" t="s">
        <v>29</v>
      </c>
      <c r="T4481" s="10" t="s">
        <v>4104</v>
      </c>
      <c r="U4481" s="12">
        <v>72.294000000000011</v>
      </c>
      <c r="V4481" s="12">
        <v>1</v>
      </c>
      <c r="W4481" s="12">
        <v>0.7</v>
      </c>
      <c r="X4481" s="12">
        <v>-98.801799999999986</v>
      </c>
    </row>
    <row r="4482" spans="1:24" ht="14" x14ac:dyDescent="0.3">
      <c r="A4482" s="9">
        <v>4478</v>
      </c>
      <c r="B4482" s="14" t="s">
        <v>8212</v>
      </c>
      <c r="C4482" s="15">
        <v>45735</v>
      </c>
      <c r="D4482" s="15">
        <v>45737</v>
      </c>
      <c r="E4482" s="10" t="s">
        <v>19</v>
      </c>
      <c r="F4482" s="10" t="s">
        <v>4185</v>
      </c>
      <c r="G4482" s="10" t="s">
        <v>4186</v>
      </c>
      <c r="H4482" s="10" t="s">
        <v>22</v>
      </c>
      <c r="I4482" s="10" t="s">
        <v>23</v>
      </c>
      <c r="J4482" s="10" t="s">
        <v>2004</v>
      </c>
      <c r="K4482" s="10" t="s">
        <v>238</v>
      </c>
      <c r="L4482" s="10">
        <v>11572</v>
      </c>
      <c r="M4482" s="10" t="s">
        <v>133</v>
      </c>
      <c r="N4482" s="10" t="str">
        <f>_xlfn.XLOOKUP($M:$M,People!$B:$B,People!A:A)</f>
        <v>Chuck Magee</v>
      </c>
      <c r="O4482" s="10" t="s">
        <v>1782</v>
      </c>
      <c r="P4482" s="10" t="str">
        <f>VLOOKUP(O4482,Products!$A:$E,3,FALSE)</f>
        <v>IKEA</v>
      </c>
      <c r="Q4482" s="31">
        <f>INDEX(Products!$E:$E,MATCH(O4482,Products!$A:$A,0))</f>
        <v>0.3</v>
      </c>
      <c r="R4482" s="10" t="s">
        <v>28</v>
      </c>
      <c r="S4482" s="10" t="s">
        <v>58</v>
      </c>
      <c r="T4482" s="10" t="s">
        <v>1783</v>
      </c>
      <c r="U4482" s="12">
        <v>20.32</v>
      </c>
      <c r="V4482" s="12">
        <v>4</v>
      </c>
      <c r="W4482" s="12">
        <v>0</v>
      </c>
      <c r="X4482" s="12">
        <v>6.9087999999999994</v>
      </c>
    </row>
    <row r="4483" spans="1:24" ht="14" x14ac:dyDescent="0.3">
      <c r="A4483" s="9">
        <v>4479</v>
      </c>
      <c r="B4483" s="14" t="s">
        <v>8212</v>
      </c>
      <c r="C4483" s="15">
        <v>45735</v>
      </c>
      <c r="D4483" s="15">
        <v>45737</v>
      </c>
      <c r="E4483" s="10" t="s">
        <v>19</v>
      </c>
      <c r="F4483" s="10" t="s">
        <v>4185</v>
      </c>
      <c r="G4483" s="10" t="s">
        <v>4186</v>
      </c>
      <c r="H4483" s="10" t="s">
        <v>22</v>
      </c>
      <c r="I4483" s="10" t="s">
        <v>23</v>
      </c>
      <c r="J4483" s="10" t="s">
        <v>2004</v>
      </c>
      <c r="K4483" s="10" t="s">
        <v>238</v>
      </c>
      <c r="L4483" s="10">
        <v>11572</v>
      </c>
      <c r="M4483" s="10" t="s">
        <v>133</v>
      </c>
      <c r="N4483" s="10" t="str">
        <f>_xlfn.XLOOKUP($M:$M,People!$B:$B,People!A:A)</f>
        <v>Chuck Magee</v>
      </c>
      <c r="O4483" s="10" t="s">
        <v>4632</v>
      </c>
      <c r="P4483" s="10" t="str">
        <f>VLOOKUP(O4483,Products!$A:$E,3,FALSE)</f>
        <v>Samsung</v>
      </c>
      <c r="Q4483" s="31">
        <f>INDEX(Products!$E:$E,MATCH(O4483,Products!$A:$A,0))</f>
        <v>0.27</v>
      </c>
      <c r="R4483" s="10" t="s">
        <v>28</v>
      </c>
      <c r="S4483" s="10" t="s">
        <v>58</v>
      </c>
      <c r="T4483" s="10" t="s">
        <v>4633</v>
      </c>
      <c r="U4483" s="12">
        <v>14.98</v>
      </c>
      <c r="V4483" s="12">
        <v>1</v>
      </c>
      <c r="W4483" s="12">
        <v>0</v>
      </c>
      <c r="X4483" s="12">
        <v>6.8908000000000005</v>
      </c>
    </row>
    <row r="4484" spans="1:24" ht="14" x14ac:dyDescent="0.3">
      <c r="A4484" s="9">
        <v>4480</v>
      </c>
      <c r="B4484" s="14" t="s">
        <v>8213</v>
      </c>
      <c r="C4484" s="15">
        <v>45735</v>
      </c>
      <c r="D4484" s="15">
        <v>45740</v>
      </c>
      <c r="E4484" s="10" t="s">
        <v>44</v>
      </c>
      <c r="F4484" s="10" t="s">
        <v>3953</v>
      </c>
      <c r="G4484" s="10" t="s">
        <v>3954</v>
      </c>
      <c r="H4484" s="10" t="s">
        <v>36</v>
      </c>
      <c r="I4484" s="10" t="s">
        <v>23</v>
      </c>
      <c r="J4484" s="10" t="s">
        <v>4406</v>
      </c>
      <c r="K4484" s="10" t="s">
        <v>298</v>
      </c>
      <c r="L4484" s="10">
        <v>37211</v>
      </c>
      <c r="M4484" s="10" t="s">
        <v>26</v>
      </c>
      <c r="N4484" s="10" t="str">
        <f>_xlfn.XLOOKUP($M:$M,People!$B:$B,People!A:A)</f>
        <v>Fred Suzuki</v>
      </c>
      <c r="O4484" s="10" t="s">
        <v>1054</v>
      </c>
      <c r="P4484" s="10" t="str">
        <f>VLOOKUP(O4484,Products!$A:$E,3,FALSE)</f>
        <v>3M</v>
      </c>
      <c r="Q4484" s="31">
        <f>INDEX(Products!$E:$E,MATCH(O4484,Products!$A:$A,0))</f>
        <v>0.4</v>
      </c>
      <c r="R4484" s="10" t="s">
        <v>41</v>
      </c>
      <c r="S4484" s="10" t="s">
        <v>68</v>
      </c>
      <c r="T4484" s="10" t="s">
        <v>1055</v>
      </c>
      <c r="U4484" s="12">
        <v>31.086000000000006</v>
      </c>
      <c r="V4484" s="12">
        <v>3</v>
      </c>
      <c r="W4484" s="12">
        <v>0.7</v>
      </c>
      <c r="X4484" s="12">
        <v>-20.72399999999999</v>
      </c>
    </row>
    <row r="4485" spans="1:24" ht="14" x14ac:dyDescent="0.3">
      <c r="A4485" s="9">
        <v>4481</v>
      </c>
      <c r="B4485" s="14" t="s">
        <v>6009</v>
      </c>
      <c r="C4485" s="15">
        <v>45735</v>
      </c>
      <c r="D4485" s="15">
        <v>45737</v>
      </c>
      <c r="E4485" s="19" t="s">
        <v>19</v>
      </c>
      <c r="F4485" s="19" t="s">
        <v>5955</v>
      </c>
      <c r="G4485" s="19" t="s">
        <v>5954</v>
      </c>
      <c r="H4485" s="19" t="s">
        <v>22</v>
      </c>
      <c r="I4485" s="19" t="s">
        <v>5934</v>
      </c>
      <c r="J4485" s="19" t="s">
        <v>5967</v>
      </c>
      <c r="K4485" s="19" t="s">
        <v>5936</v>
      </c>
      <c r="L4485" s="19" t="s">
        <v>5989</v>
      </c>
      <c r="M4485" s="19" t="s">
        <v>133</v>
      </c>
      <c r="N4485" s="10" t="str">
        <f>_xlfn.XLOOKUP($M:$M,People!$B:$B,People!A:A)</f>
        <v>Chuck Magee</v>
      </c>
      <c r="O4485" s="19" t="s">
        <v>4103</v>
      </c>
      <c r="P4485" s="10" t="str">
        <f>VLOOKUP(O4485,Products!$A:$E,3,FALSE)</f>
        <v>Staples</v>
      </c>
      <c r="Q4485" s="31">
        <f>INDEX(Products!$E:$E,MATCH(O4485,Products!$A:$A,0))</f>
        <v>0.37</v>
      </c>
      <c r="R4485" s="19" t="s">
        <v>28</v>
      </c>
      <c r="S4485" s="19" t="s">
        <v>29</v>
      </c>
      <c r="T4485" s="19" t="s">
        <v>4104</v>
      </c>
      <c r="U4485" s="18">
        <v>72.294000000000011</v>
      </c>
      <c r="V4485" s="18">
        <v>1</v>
      </c>
      <c r="W4485" s="18">
        <v>0.7</v>
      </c>
      <c r="X4485" s="18">
        <v>-98.801799999999986</v>
      </c>
    </row>
    <row r="4486" spans="1:24" ht="14" x14ac:dyDescent="0.3">
      <c r="A4486" s="9">
        <v>4482</v>
      </c>
      <c r="B4486" s="14" t="s">
        <v>8214</v>
      </c>
      <c r="C4486" s="15">
        <v>45736</v>
      </c>
      <c r="D4486" s="15">
        <v>45741</v>
      </c>
      <c r="E4486" s="10" t="s">
        <v>19</v>
      </c>
      <c r="F4486" s="10" t="s">
        <v>4835</v>
      </c>
      <c r="G4486" s="10" t="s">
        <v>4836</v>
      </c>
      <c r="H4486" s="10" t="s">
        <v>36</v>
      </c>
      <c r="I4486" s="10" t="s">
        <v>23</v>
      </c>
      <c r="J4486" s="10" t="s">
        <v>2904</v>
      </c>
      <c r="K4486" s="10" t="s">
        <v>1294</v>
      </c>
      <c r="L4486" s="10">
        <v>39503</v>
      </c>
      <c r="M4486" s="10" t="s">
        <v>26</v>
      </c>
      <c r="N4486" s="10" t="str">
        <f>_xlfn.XLOOKUP($M:$M,People!$B:$B,People!A:A)</f>
        <v>Fred Suzuki</v>
      </c>
      <c r="O4486" s="10" t="s">
        <v>2894</v>
      </c>
      <c r="P4486" s="10" t="str">
        <f>VLOOKUP(O4486,Products!$A:$E,3,FALSE)</f>
        <v>HP</v>
      </c>
      <c r="Q4486" s="31">
        <f>INDEX(Products!$E:$E,MATCH(O4486,Products!$A:$A,0))</f>
        <v>0.33</v>
      </c>
      <c r="R4486" s="10" t="s">
        <v>28</v>
      </c>
      <c r="S4486" s="10" t="s">
        <v>58</v>
      </c>
      <c r="T4486" s="10" t="s">
        <v>2895</v>
      </c>
      <c r="U4486" s="12">
        <v>86.45</v>
      </c>
      <c r="V4486" s="12">
        <v>7</v>
      </c>
      <c r="W4486" s="12">
        <v>0</v>
      </c>
      <c r="X4486" s="12">
        <v>38.038000000000004</v>
      </c>
    </row>
    <row r="4487" spans="1:24" ht="14" x14ac:dyDescent="0.3">
      <c r="A4487" s="9">
        <v>4483</v>
      </c>
      <c r="B4487" s="14" t="s">
        <v>8215</v>
      </c>
      <c r="C4487" s="15">
        <v>45736</v>
      </c>
      <c r="D4487" s="15">
        <v>45740</v>
      </c>
      <c r="E4487" s="10" t="s">
        <v>44</v>
      </c>
      <c r="F4487" s="10" t="s">
        <v>2587</v>
      </c>
      <c r="G4487" s="10" t="s">
        <v>2588</v>
      </c>
      <c r="H4487" s="10" t="s">
        <v>92</v>
      </c>
      <c r="I4487" s="10" t="s">
        <v>23</v>
      </c>
      <c r="J4487" s="10" t="s">
        <v>2589</v>
      </c>
      <c r="K4487" s="10" t="s">
        <v>525</v>
      </c>
      <c r="L4487" s="10">
        <v>63376</v>
      </c>
      <c r="M4487" s="10" t="s">
        <v>95</v>
      </c>
      <c r="N4487" s="10" t="str">
        <f>_xlfn.XLOOKUP($M:$M,People!$B:$B,People!A:A)</f>
        <v>Roxanne Rodriguez</v>
      </c>
      <c r="O4487" s="10" t="s">
        <v>2051</v>
      </c>
      <c r="P4487" s="10" t="str">
        <f>VLOOKUP(O4487,Products!$A:$E,3,FALSE)</f>
        <v>Samsung</v>
      </c>
      <c r="Q4487" s="31">
        <f>INDEX(Products!$E:$E,MATCH(O4487,Products!$A:$A,0))</f>
        <v>0.33</v>
      </c>
      <c r="R4487" s="10" t="s">
        <v>28</v>
      </c>
      <c r="S4487" s="10" t="s">
        <v>50</v>
      </c>
      <c r="T4487" s="10" t="s">
        <v>2052</v>
      </c>
      <c r="U4487" s="12">
        <v>697.16</v>
      </c>
      <c r="V4487" s="12">
        <v>4</v>
      </c>
      <c r="W4487" s="12">
        <v>0</v>
      </c>
      <c r="X4487" s="12">
        <v>146.40359999999998</v>
      </c>
    </row>
    <row r="4488" spans="1:24" ht="14" x14ac:dyDescent="0.3">
      <c r="A4488" s="9">
        <v>4484</v>
      </c>
      <c r="B4488" s="14" t="s">
        <v>8216</v>
      </c>
      <c r="C4488" s="15">
        <v>45736</v>
      </c>
      <c r="D4488" s="15">
        <v>45740</v>
      </c>
      <c r="E4488" s="10" t="s">
        <v>44</v>
      </c>
      <c r="F4488" s="10" t="s">
        <v>1700</v>
      </c>
      <c r="G4488" s="10" t="s">
        <v>1701</v>
      </c>
      <c r="H4488" s="10" t="s">
        <v>22</v>
      </c>
      <c r="I4488" s="10" t="s">
        <v>23</v>
      </c>
      <c r="J4488" s="10" t="s">
        <v>1702</v>
      </c>
      <c r="K4488" s="10" t="s">
        <v>371</v>
      </c>
      <c r="L4488" s="10">
        <v>97301</v>
      </c>
      <c r="M4488" s="10" t="s">
        <v>39</v>
      </c>
      <c r="N4488" s="10" t="str">
        <f>_xlfn.XLOOKUP($M:$M,People!$B:$B,People!A:A)</f>
        <v>Sadie Pawthorne</v>
      </c>
      <c r="O4488" s="10" t="s">
        <v>1483</v>
      </c>
      <c r="P4488" s="10" t="str">
        <f>VLOOKUP(O4488,Products!$A:$E,3,FALSE)</f>
        <v>HP</v>
      </c>
      <c r="Q4488" s="31">
        <f>INDEX(Products!$E:$E,MATCH(O4488,Products!$A:$A,0))</f>
        <v>0.39</v>
      </c>
      <c r="R4488" s="10" t="s">
        <v>41</v>
      </c>
      <c r="S4488" s="10" t="s">
        <v>68</v>
      </c>
      <c r="T4488" s="10" t="s">
        <v>1484</v>
      </c>
      <c r="U4488" s="12">
        <v>16.821000000000005</v>
      </c>
      <c r="V4488" s="12">
        <v>3</v>
      </c>
      <c r="W4488" s="12">
        <v>0.7</v>
      </c>
      <c r="X4488" s="12">
        <v>-12.896100000000004</v>
      </c>
    </row>
    <row r="4489" spans="1:24" ht="14" x14ac:dyDescent="0.3">
      <c r="A4489" s="9">
        <v>4485</v>
      </c>
      <c r="B4489" s="14" t="s">
        <v>8216</v>
      </c>
      <c r="C4489" s="15">
        <v>45736</v>
      </c>
      <c r="D4489" s="15">
        <v>45740</v>
      </c>
      <c r="E4489" s="10" t="s">
        <v>44</v>
      </c>
      <c r="F4489" s="10" t="s">
        <v>1700</v>
      </c>
      <c r="G4489" s="10" t="s">
        <v>1701</v>
      </c>
      <c r="H4489" s="10" t="s">
        <v>22</v>
      </c>
      <c r="I4489" s="10" t="s">
        <v>23</v>
      </c>
      <c r="J4489" s="10" t="s">
        <v>1702</v>
      </c>
      <c r="K4489" s="10" t="s">
        <v>371</v>
      </c>
      <c r="L4489" s="10">
        <v>97301</v>
      </c>
      <c r="M4489" s="10" t="s">
        <v>39</v>
      </c>
      <c r="N4489" s="10" t="str">
        <f>_xlfn.XLOOKUP($M:$M,People!$B:$B,People!A:A)</f>
        <v>Sadie Pawthorne</v>
      </c>
      <c r="O4489" s="10" t="s">
        <v>1705</v>
      </c>
      <c r="P4489" s="10" t="str">
        <f>VLOOKUP(O4489,Products!$A:$E,3,FALSE)</f>
        <v>Office Depot</v>
      </c>
      <c r="Q4489" s="31">
        <f>INDEX(Products!$E:$E,MATCH(O4489,Products!$A:$A,0))</f>
        <v>0.36</v>
      </c>
      <c r="R4489" s="10" t="s">
        <v>41</v>
      </c>
      <c r="S4489" s="10" t="s">
        <v>82</v>
      </c>
      <c r="T4489" s="10" t="s">
        <v>1706</v>
      </c>
      <c r="U4489" s="12">
        <v>20.736000000000004</v>
      </c>
      <c r="V4489" s="12">
        <v>4</v>
      </c>
      <c r="W4489" s="12">
        <v>0.2</v>
      </c>
      <c r="X4489" s="12">
        <v>7.2576000000000001</v>
      </c>
    </row>
    <row r="4490" spans="1:24" ht="14" x14ac:dyDescent="0.3">
      <c r="A4490" s="9">
        <v>4486</v>
      </c>
      <c r="B4490" s="14" t="s">
        <v>8216</v>
      </c>
      <c r="C4490" s="15">
        <v>45736</v>
      </c>
      <c r="D4490" s="15">
        <v>45740</v>
      </c>
      <c r="E4490" s="10" t="s">
        <v>44</v>
      </c>
      <c r="F4490" s="10" t="s">
        <v>1700</v>
      </c>
      <c r="G4490" s="10" t="s">
        <v>1701</v>
      </c>
      <c r="H4490" s="10" t="s">
        <v>22</v>
      </c>
      <c r="I4490" s="10" t="s">
        <v>23</v>
      </c>
      <c r="J4490" s="10" t="s">
        <v>1702</v>
      </c>
      <c r="K4490" s="10" t="s">
        <v>371</v>
      </c>
      <c r="L4490" s="10">
        <v>97301</v>
      </c>
      <c r="M4490" s="10" t="s">
        <v>39</v>
      </c>
      <c r="N4490" s="10" t="str">
        <f>_xlfn.XLOOKUP($M:$M,People!$B:$B,People!A:A)</f>
        <v>Sadie Pawthorne</v>
      </c>
      <c r="O4490" s="10" t="s">
        <v>1707</v>
      </c>
      <c r="P4490" s="10" t="str">
        <f>VLOOKUP(O4490,Products!$A:$E,3,FALSE)</f>
        <v>Avery</v>
      </c>
      <c r="Q4490" s="31">
        <f>INDEX(Products!$E:$E,MATCH(O4490,Products!$A:$A,0))</f>
        <v>0.35</v>
      </c>
      <c r="R4490" s="10" t="s">
        <v>41</v>
      </c>
      <c r="S4490" s="10" t="s">
        <v>82</v>
      </c>
      <c r="T4490" s="10" t="s">
        <v>1708</v>
      </c>
      <c r="U4490" s="12">
        <v>10.368000000000002</v>
      </c>
      <c r="V4490" s="12">
        <v>2</v>
      </c>
      <c r="W4490" s="12">
        <v>0.2</v>
      </c>
      <c r="X4490" s="12">
        <v>3.6288</v>
      </c>
    </row>
    <row r="4491" spans="1:24" ht="14" x14ac:dyDescent="0.3">
      <c r="A4491" s="9">
        <v>4487</v>
      </c>
      <c r="B4491" s="14" t="s">
        <v>8217</v>
      </c>
      <c r="C4491" s="15">
        <v>45736</v>
      </c>
      <c r="D4491" s="15">
        <v>45738</v>
      </c>
      <c r="E4491" s="10" t="s">
        <v>19</v>
      </c>
      <c r="F4491" s="10" t="s">
        <v>2033</v>
      </c>
      <c r="G4491" s="10" t="s">
        <v>2034</v>
      </c>
      <c r="H4491" s="10" t="s">
        <v>22</v>
      </c>
      <c r="I4491" s="10" t="s">
        <v>23</v>
      </c>
      <c r="J4491" s="10" t="s">
        <v>2035</v>
      </c>
      <c r="K4491" s="10" t="s">
        <v>189</v>
      </c>
      <c r="L4491" s="10">
        <v>60201</v>
      </c>
      <c r="M4491" s="10" t="s">
        <v>95</v>
      </c>
      <c r="N4491" s="10" t="str">
        <f>_xlfn.XLOOKUP($M:$M,People!$B:$B,People!A:A)</f>
        <v>Roxanne Rodriguez</v>
      </c>
      <c r="O4491" s="10" t="s">
        <v>2036</v>
      </c>
      <c r="P4491" s="10" t="str">
        <f>VLOOKUP(O4491,Products!$A:$E,3,FALSE)</f>
        <v>Office Depot</v>
      </c>
      <c r="Q4491" s="31">
        <f>INDEX(Products!$E:$E,MATCH(O4491,Products!$A:$A,0))</f>
        <v>0.38</v>
      </c>
      <c r="R4491" s="10" t="s">
        <v>64</v>
      </c>
      <c r="S4491" s="10" t="s">
        <v>65</v>
      </c>
      <c r="T4491" s="10" t="s">
        <v>2037</v>
      </c>
      <c r="U4491" s="12">
        <v>11.992000000000001</v>
      </c>
      <c r="V4491" s="12">
        <v>1</v>
      </c>
      <c r="W4491" s="12">
        <v>0.2</v>
      </c>
      <c r="X4491" s="12">
        <v>0.89939999999999909</v>
      </c>
    </row>
    <row r="4492" spans="1:24" ht="14" x14ac:dyDescent="0.3">
      <c r="A4492" s="9">
        <v>4488</v>
      </c>
      <c r="B4492" s="14" t="s">
        <v>8216</v>
      </c>
      <c r="C4492" s="15">
        <v>45736</v>
      </c>
      <c r="D4492" s="15">
        <v>45740</v>
      </c>
      <c r="E4492" s="10" t="s">
        <v>44</v>
      </c>
      <c r="F4492" s="10" t="s">
        <v>1700</v>
      </c>
      <c r="G4492" s="10" t="s">
        <v>1701</v>
      </c>
      <c r="H4492" s="10" t="s">
        <v>22</v>
      </c>
      <c r="I4492" s="10" t="s">
        <v>23</v>
      </c>
      <c r="J4492" s="10" t="s">
        <v>1702</v>
      </c>
      <c r="K4492" s="10" t="s">
        <v>371</v>
      </c>
      <c r="L4492" s="10">
        <v>97301</v>
      </c>
      <c r="M4492" s="10" t="s">
        <v>39</v>
      </c>
      <c r="N4492" s="10" t="str">
        <f>_xlfn.XLOOKUP($M:$M,People!$B:$B,People!A:A)</f>
        <v>Sadie Pawthorne</v>
      </c>
      <c r="O4492" s="10" t="s">
        <v>1703</v>
      </c>
      <c r="P4492" s="10" t="str">
        <f>VLOOKUP(O4492,Products!$A:$E,3,FALSE)</f>
        <v>Dell</v>
      </c>
      <c r="Q4492" s="31">
        <f>INDEX(Products!$E:$E,MATCH(O4492,Products!$A:$A,0))</f>
        <v>0.3</v>
      </c>
      <c r="R4492" s="10" t="s">
        <v>64</v>
      </c>
      <c r="S4492" s="10" t="s">
        <v>65</v>
      </c>
      <c r="T4492" s="10" t="s">
        <v>1704</v>
      </c>
      <c r="U4492" s="12">
        <v>84.784000000000006</v>
      </c>
      <c r="V4492" s="12">
        <v>2</v>
      </c>
      <c r="W4492" s="12">
        <v>0.2</v>
      </c>
      <c r="X4492" s="12">
        <v>-20.136200000000006</v>
      </c>
    </row>
    <row r="4493" spans="1:24" ht="14" x14ac:dyDescent="0.3">
      <c r="A4493" s="9">
        <v>4489</v>
      </c>
      <c r="B4493" s="14" t="s">
        <v>8218</v>
      </c>
      <c r="C4493" s="15">
        <v>45737</v>
      </c>
      <c r="D4493" s="15">
        <v>45744</v>
      </c>
      <c r="E4493" s="10" t="s">
        <v>44</v>
      </c>
      <c r="F4493" s="10" t="s">
        <v>3097</v>
      </c>
      <c r="G4493" s="10" t="s">
        <v>3098</v>
      </c>
      <c r="H4493" s="10" t="s">
        <v>22</v>
      </c>
      <c r="I4493" s="10" t="s">
        <v>23</v>
      </c>
      <c r="J4493" s="10" t="s">
        <v>271</v>
      </c>
      <c r="K4493" s="10" t="s">
        <v>189</v>
      </c>
      <c r="L4493" s="10">
        <v>60623</v>
      </c>
      <c r="M4493" s="10" t="s">
        <v>95</v>
      </c>
      <c r="N4493" s="10" t="str">
        <f>_xlfn.XLOOKUP($M:$M,People!$B:$B,People!A:A)</f>
        <v>Roxanne Rodriguez</v>
      </c>
      <c r="O4493" s="10" t="s">
        <v>2195</v>
      </c>
      <c r="P4493" s="10" t="str">
        <f>VLOOKUP(O4493,Products!$A:$E,3,FALSE)</f>
        <v>Samsung</v>
      </c>
      <c r="Q4493" s="31">
        <f>INDEX(Products!$E:$E,MATCH(O4493,Products!$A:$A,0))</f>
        <v>0.33</v>
      </c>
      <c r="R4493" s="10" t="s">
        <v>28</v>
      </c>
      <c r="S4493" s="10" t="s">
        <v>32</v>
      </c>
      <c r="T4493" s="10" t="s">
        <v>2196</v>
      </c>
      <c r="U4493" s="12">
        <v>528.42999999999995</v>
      </c>
      <c r="V4493" s="12">
        <v>5</v>
      </c>
      <c r="W4493" s="12">
        <v>0.3</v>
      </c>
      <c r="X4493" s="12">
        <v>0</v>
      </c>
    </row>
    <row r="4494" spans="1:24" ht="14" x14ac:dyDescent="0.3">
      <c r="A4494" s="9">
        <v>4490</v>
      </c>
      <c r="B4494" s="14" t="s">
        <v>8219</v>
      </c>
      <c r="C4494" s="15">
        <v>45737</v>
      </c>
      <c r="D4494" s="15">
        <v>45741</v>
      </c>
      <c r="E4494" s="10" t="s">
        <v>44</v>
      </c>
      <c r="F4494" s="10" t="s">
        <v>4730</v>
      </c>
      <c r="G4494" s="10" t="s">
        <v>4731</v>
      </c>
      <c r="H4494" s="10" t="s">
        <v>36</v>
      </c>
      <c r="I4494" s="10" t="s">
        <v>23</v>
      </c>
      <c r="J4494" s="10" t="s">
        <v>165</v>
      </c>
      <c r="K4494" s="10" t="s">
        <v>94</v>
      </c>
      <c r="L4494" s="10">
        <v>77036</v>
      </c>
      <c r="M4494" s="10" t="s">
        <v>95</v>
      </c>
      <c r="N4494" s="10" t="str">
        <f>_xlfn.XLOOKUP($M:$M,People!$B:$B,People!A:A)</f>
        <v>Roxanne Rodriguez</v>
      </c>
      <c r="O4494" s="10" t="s">
        <v>3770</v>
      </c>
      <c r="P4494" s="10" t="str">
        <f>VLOOKUP(O4494,Products!$A:$E,3,FALSE)</f>
        <v>Logitech</v>
      </c>
      <c r="Q4494" s="31">
        <f>INDEX(Products!$E:$E,MATCH(O4494,Products!$A:$A,0))</f>
        <v>0.35</v>
      </c>
      <c r="R4494" s="10" t="s">
        <v>28</v>
      </c>
      <c r="S4494" s="10" t="s">
        <v>50</v>
      </c>
      <c r="T4494" s="10" t="s">
        <v>3771</v>
      </c>
      <c r="U4494" s="12">
        <v>99.372</v>
      </c>
      <c r="V4494" s="12">
        <v>2</v>
      </c>
      <c r="W4494" s="12">
        <v>0.3</v>
      </c>
      <c r="X4494" s="12">
        <v>-1.4196000000000097</v>
      </c>
    </row>
    <row r="4495" spans="1:24" ht="14" x14ac:dyDescent="0.3">
      <c r="A4495" s="9">
        <v>4491</v>
      </c>
      <c r="B4495" s="14" t="s">
        <v>8219</v>
      </c>
      <c r="C4495" s="15">
        <v>45737</v>
      </c>
      <c r="D4495" s="15">
        <v>45741</v>
      </c>
      <c r="E4495" s="10" t="s">
        <v>44</v>
      </c>
      <c r="F4495" s="10" t="s">
        <v>4730</v>
      </c>
      <c r="G4495" s="10" t="s">
        <v>4731</v>
      </c>
      <c r="H4495" s="10" t="s">
        <v>36</v>
      </c>
      <c r="I4495" s="10" t="s">
        <v>23</v>
      </c>
      <c r="J4495" s="10" t="s">
        <v>165</v>
      </c>
      <c r="K4495" s="10" t="s">
        <v>94</v>
      </c>
      <c r="L4495" s="10">
        <v>77036</v>
      </c>
      <c r="M4495" s="10" t="s">
        <v>95</v>
      </c>
      <c r="N4495" s="10" t="str">
        <f>_xlfn.XLOOKUP($M:$M,People!$B:$B,People!A:A)</f>
        <v>Roxanne Rodriguez</v>
      </c>
      <c r="O4495" s="10" t="s">
        <v>257</v>
      </c>
      <c r="P4495" s="10" t="str">
        <f>VLOOKUP(O4495,Products!$A:$E,3,FALSE)</f>
        <v>Staples</v>
      </c>
      <c r="Q4495" s="31">
        <f>INDEX(Products!$E:$E,MATCH(O4495,Products!$A:$A,0))</f>
        <v>0.35</v>
      </c>
      <c r="R4495" s="10" t="s">
        <v>41</v>
      </c>
      <c r="S4495" s="10" t="s">
        <v>61</v>
      </c>
      <c r="T4495" s="10" t="s">
        <v>258</v>
      </c>
      <c r="U4495" s="12">
        <v>1.3440000000000001</v>
      </c>
      <c r="V4495" s="12">
        <v>1</v>
      </c>
      <c r="W4495" s="12">
        <v>0.2</v>
      </c>
      <c r="X4495" s="12">
        <v>0.504</v>
      </c>
    </row>
    <row r="4496" spans="1:24" ht="14" x14ac:dyDescent="0.3">
      <c r="A4496" s="9">
        <v>4492</v>
      </c>
      <c r="B4496" s="14" t="s">
        <v>8218</v>
      </c>
      <c r="C4496" s="15">
        <v>45737</v>
      </c>
      <c r="D4496" s="15">
        <v>45744</v>
      </c>
      <c r="E4496" s="10" t="s">
        <v>44</v>
      </c>
      <c r="F4496" s="10" t="s">
        <v>3097</v>
      </c>
      <c r="G4496" s="10" t="s">
        <v>3098</v>
      </c>
      <c r="H4496" s="10" t="s">
        <v>22</v>
      </c>
      <c r="I4496" s="10" t="s">
        <v>23</v>
      </c>
      <c r="J4496" s="10" t="s">
        <v>271</v>
      </c>
      <c r="K4496" s="10" t="s">
        <v>189</v>
      </c>
      <c r="L4496" s="10">
        <v>60623</v>
      </c>
      <c r="M4496" s="10" t="s">
        <v>95</v>
      </c>
      <c r="N4496" s="10" t="str">
        <f>_xlfn.XLOOKUP($M:$M,People!$B:$B,People!A:A)</f>
        <v>Roxanne Rodriguez</v>
      </c>
      <c r="O4496" s="10" t="s">
        <v>4042</v>
      </c>
      <c r="P4496" s="10" t="str">
        <f>VLOOKUP(O4496,Products!$A:$E,3,FALSE)</f>
        <v>HP</v>
      </c>
      <c r="Q4496" s="31">
        <f>INDEX(Products!$E:$E,MATCH(O4496,Products!$A:$A,0))</f>
        <v>0.39</v>
      </c>
      <c r="R4496" s="10" t="s">
        <v>41</v>
      </c>
      <c r="S4496" s="10" t="s">
        <v>61</v>
      </c>
      <c r="T4496" s="10" t="s">
        <v>4043</v>
      </c>
      <c r="U4496" s="12">
        <v>13.392000000000001</v>
      </c>
      <c r="V4496" s="12">
        <v>3</v>
      </c>
      <c r="W4496" s="12">
        <v>0.2</v>
      </c>
      <c r="X4496" s="12">
        <v>1.5065999999999975</v>
      </c>
    </row>
    <row r="4497" spans="1:24" ht="14" x14ac:dyDescent="0.3">
      <c r="A4497" s="9">
        <v>4493</v>
      </c>
      <c r="B4497" s="14" t="s">
        <v>8218</v>
      </c>
      <c r="C4497" s="15">
        <v>45737</v>
      </c>
      <c r="D4497" s="15">
        <v>45744</v>
      </c>
      <c r="E4497" s="10" t="s">
        <v>44</v>
      </c>
      <c r="F4497" s="10" t="s">
        <v>3097</v>
      </c>
      <c r="G4497" s="10" t="s">
        <v>3098</v>
      </c>
      <c r="H4497" s="10" t="s">
        <v>22</v>
      </c>
      <c r="I4497" s="10" t="s">
        <v>23</v>
      </c>
      <c r="J4497" s="10" t="s">
        <v>271</v>
      </c>
      <c r="K4497" s="10" t="s">
        <v>189</v>
      </c>
      <c r="L4497" s="10">
        <v>60623</v>
      </c>
      <c r="M4497" s="10" t="s">
        <v>95</v>
      </c>
      <c r="N4497" s="10" t="str">
        <f>_xlfn.XLOOKUP($M:$M,People!$B:$B,People!A:A)</f>
        <v>Roxanne Rodriguez</v>
      </c>
      <c r="O4497" s="10" t="s">
        <v>2445</v>
      </c>
      <c r="P4497" s="10" t="str">
        <f>VLOOKUP(O4497,Products!$A:$E,3,FALSE)</f>
        <v>Canon</v>
      </c>
      <c r="Q4497" s="31">
        <f>INDEX(Products!$E:$E,MATCH(O4497,Products!$A:$A,0))</f>
        <v>0.4</v>
      </c>
      <c r="R4497" s="10" t="s">
        <v>41</v>
      </c>
      <c r="S4497" s="10" t="s">
        <v>68</v>
      </c>
      <c r="T4497" s="10" t="s">
        <v>2446</v>
      </c>
      <c r="U4497" s="12">
        <v>3.1679999999999993</v>
      </c>
      <c r="V4497" s="12">
        <v>2</v>
      </c>
      <c r="W4497" s="12">
        <v>0.8</v>
      </c>
      <c r="X4497" s="12">
        <v>-4.7520000000000007</v>
      </c>
    </row>
    <row r="4498" spans="1:24" ht="14" x14ac:dyDescent="0.3">
      <c r="A4498" s="9">
        <v>4494</v>
      </c>
      <c r="B4498" s="14" t="s">
        <v>8220</v>
      </c>
      <c r="C4498" s="15">
        <v>45738</v>
      </c>
      <c r="D4498" s="15">
        <v>45738</v>
      </c>
      <c r="E4498" s="10" t="s">
        <v>1124</v>
      </c>
      <c r="F4498" s="10" t="s">
        <v>3481</v>
      </c>
      <c r="G4498" s="10" t="s">
        <v>3482</v>
      </c>
      <c r="H4498" s="10" t="s">
        <v>22</v>
      </c>
      <c r="I4498" s="10" t="s">
        <v>23</v>
      </c>
      <c r="J4498" s="10" t="s">
        <v>86</v>
      </c>
      <c r="K4498" s="10" t="s">
        <v>87</v>
      </c>
      <c r="L4498" s="10">
        <v>98103</v>
      </c>
      <c r="M4498" s="10" t="s">
        <v>39</v>
      </c>
      <c r="N4498" s="10" t="str">
        <f>_xlfn.XLOOKUP($M:$M,People!$B:$B,People!A:A)</f>
        <v>Sadie Pawthorne</v>
      </c>
      <c r="O4498" s="10" t="s">
        <v>3698</v>
      </c>
      <c r="P4498" s="10" t="str">
        <f>VLOOKUP(O4498,Products!$A:$E,3,FALSE)</f>
        <v>Dell</v>
      </c>
      <c r="Q4498" s="31">
        <f>INDEX(Products!$E:$E,MATCH(O4498,Products!$A:$A,0))</f>
        <v>0.3</v>
      </c>
      <c r="R4498" s="10" t="s">
        <v>28</v>
      </c>
      <c r="S4498" s="10" t="s">
        <v>32</v>
      </c>
      <c r="T4498" s="10" t="s">
        <v>3699</v>
      </c>
      <c r="U4498" s="12">
        <v>167.88800000000001</v>
      </c>
      <c r="V4498" s="12">
        <v>7</v>
      </c>
      <c r="W4498" s="12">
        <v>0.2</v>
      </c>
      <c r="X4498" s="12">
        <v>14.690199999999997</v>
      </c>
    </row>
    <row r="4499" spans="1:24" ht="14" x14ac:dyDescent="0.3">
      <c r="A4499" s="9">
        <v>4495</v>
      </c>
      <c r="B4499" s="14" t="s">
        <v>8221</v>
      </c>
      <c r="C4499" s="15">
        <v>45738</v>
      </c>
      <c r="D4499" s="15">
        <v>45741</v>
      </c>
      <c r="E4499" s="10" t="s">
        <v>168</v>
      </c>
      <c r="F4499" s="10" t="s">
        <v>3540</v>
      </c>
      <c r="G4499" s="10" t="s">
        <v>3541</v>
      </c>
      <c r="H4499" s="10" t="s">
        <v>36</v>
      </c>
      <c r="I4499" s="10" t="s">
        <v>23</v>
      </c>
      <c r="J4499" s="10" t="s">
        <v>3322</v>
      </c>
      <c r="K4499" s="10" t="s">
        <v>1213</v>
      </c>
      <c r="L4499" s="10">
        <v>89031</v>
      </c>
      <c r="M4499" s="10" t="s">
        <v>39</v>
      </c>
      <c r="N4499" s="10" t="str">
        <f>_xlfn.XLOOKUP($M:$M,People!$B:$B,People!A:A)</f>
        <v>Sadie Pawthorne</v>
      </c>
      <c r="O4499" s="10" t="s">
        <v>2705</v>
      </c>
      <c r="P4499" s="10" t="str">
        <f>VLOOKUP(O4499,Products!$A:$E,3,FALSE)</f>
        <v>Logitech</v>
      </c>
      <c r="Q4499" s="31">
        <f>INDEX(Products!$E:$E,MATCH(O4499,Products!$A:$A,0))</f>
        <v>0.28999999999999998</v>
      </c>
      <c r="R4499" s="10" t="s">
        <v>64</v>
      </c>
      <c r="S4499" s="10" t="s">
        <v>144</v>
      </c>
      <c r="T4499" s="10" t="s">
        <v>2706</v>
      </c>
      <c r="U4499" s="12">
        <v>58.58</v>
      </c>
      <c r="V4499" s="12">
        <v>2</v>
      </c>
      <c r="W4499" s="12">
        <v>0</v>
      </c>
      <c r="X4499" s="12">
        <v>19.331399999999995</v>
      </c>
    </row>
    <row r="4500" spans="1:24" ht="14" x14ac:dyDescent="0.3">
      <c r="A4500" s="9">
        <v>4496</v>
      </c>
      <c r="B4500" s="14" t="s">
        <v>8222</v>
      </c>
      <c r="C4500" s="15">
        <v>45740</v>
      </c>
      <c r="D4500" s="15">
        <v>45742</v>
      </c>
      <c r="E4500" s="10" t="s">
        <v>19</v>
      </c>
      <c r="F4500" s="10" t="s">
        <v>2944</v>
      </c>
      <c r="G4500" s="10" t="s">
        <v>2945</v>
      </c>
      <c r="H4500" s="10" t="s">
        <v>22</v>
      </c>
      <c r="I4500" s="10" t="s">
        <v>23</v>
      </c>
      <c r="J4500" s="10" t="s">
        <v>1870</v>
      </c>
      <c r="K4500" s="10" t="s">
        <v>438</v>
      </c>
      <c r="L4500" s="10">
        <v>44105</v>
      </c>
      <c r="M4500" s="10" t="s">
        <v>133</v>
      </c>
      <c r="N4500" s="10" t="str">
        <f>_xlfn.XLOOKUP($M:$M,People!$B:$B,People!A:A)</f>
        <v>Chuck Magee</v>
      </c>
      <c r="O4500" s="10" t="s">
        <v>4404</v>
      </c>
      <c r="P4500" s="10" t="str">
        <f>VLOOKUP(O4500,Products!$A:$E,3,FALSE)</f>
        <v>Samsung</v>
      </c>
      <c r="Q4500" s="31">
        <f>INDEX(Products!$E:$E,MATCH(O4500,Products!$A:$A,0))</f>
        <v>0.37</v>
      </c>
      <c r="R4500" s="10" t="s">
        <v>28</v>
      </c>
      <c r="S4500" s="10" t="s">
        <v>29</v>
      </c>
      <c r="T4500" s="10" t="s">
        <v>4405</v>
      </c>
      <c r="U4500" s="12">
        <v>301.46999999999997</v>
      </c>
      <c r="V4500" s="12">
        <v>3</v>
      </c>
      <c r="W4500" s="12">
        <v>0.5</v>
      </c>
      <c r="X4500" s="12">
        <v>-241.17600000000002</v>
      </c>
    </row>
    <row r="4501" spans="1:24" ht="14" x14ac:dyDescent="0.3">
      <c r="A4501" s="9">
        <v>4497</v>
      </c>
      <c r="B4501" s="14" t="s">
        <v>8222</v>
      </c>
      <c r="C4501" s="15">
        <v>45740</v>
      </c>
      <c r="D4501" s="15">
        <v>45742</v>
      </c>
      <c r="E4501" s="10" t="s">
        <v>19</v>
      </c>
      <c r="F4501" s="10" t="s">
        <v>2944</v>
      </c>
      <c r="G4501" s="10" t="s">
        <v>2945</v>
      </c>
      <c r="H4501" s="10" t="s">
        <v>22</v>
      </c>
      <c r="I4501" s="10" t="s">
        <v>23</v>
      </c>
      <c r="J4501" s="10" t="s">
        <v>1870</v>
      </c>
      <c r="K4501" s="10" t="s">
        <v>438</v>
      </c>
      <c r="L4501" s="10">
        <v>44105</v>
      </c>
      <c r="M4501" s="10" t="s">
        <v>133</v>
      </c>
      <c r="N4501" s="10" t="str">
        <f>_xlfn.XLOOKUP($M:$M,People!$B:$B,People!A:A)</f>
        <v>Chuck Magee</v>
      </c>
      <c r="O4501" s="10" t="s">
        <v>3659</v>
      </c>
      <c r="P4501" s="10" t="str">
        <f>VLOOKUP(O4501,Products!$A:$E,3,FALSE)</f>
        <v>Canon</v>
      </c>
      <c r="Q4501" s="31">
        <f>INDEX(Products!$E:$E,MATCH(O4501,Products!$A:$A,0))</f>
        <v>0.34</v>
      </c>
      <c r="R4501" s="10" t="s">
        <v>41</v>
      </c>
      <c r="S4501" s="10" t="s">
        <v>61</v>
      </c>
      <c r="T4501" s="10" t="s">
        <v>3660</v>
      </c>
      <c r="U4501" s="12">
        <v>18.656000000000002</v>
      </c>
      <c r="V4501" s="12">
        <v>2</v>
      </c>
      <c r="W4501" s="12">
        <v>0.2</v>
      </c>
      <c r="X4501" s="12">
        <v>1.6324000000000014</v>
      </c>
    </row>
    <row r="4502" spans="1:24" ht="14" x14ac:dyDescent="0.3">
      <c r="A4502" s="9">
        <v>4498</v>
      </c>
      <c r="B4502" s="14" t="s">
        <v>8223</v>
      </c>
      <c r="C4502" s="15">
        <v>45740</v>
      </c>
      <c r="D4502" s="15">
        <v>45742</v>
      </c>
      <c r="E4502" s="10" t="s">
        <v>168</v>
      </c>
      <c r="F4502" s="10" t="s">
        <v>3425</v>
      </c>
      <c r="G4502" s="10" t="s">
        <v>3426</v>
      </c>
      <c r="H4502" s="10" t="s">
        <v>36</v>
      </c>
      <c r="I4502" s="10" t="s">
        <v>23</v>
      </c>
      <c r="J4502" s="10" t="s">
        <v>1275</v>
      </c>
      <c r="K4502" s="10" t="s">
        <v>226</v>
      </c>
      <c r="L4502" s="10">
        <v>47374</v>
      </c>
      <c r="M4502" s="10" t="s">
        <v>95</v>
      </c>
      <c r="N4502" s="10" t="str">
        <f>_xlfn.XLOOKUP($M:$M,People!$B:$B,People!A:A)</f>
        <v>Roxanne Rodriguez</v>
      </c>
      <c r="O4502" s="10" t="s">
        <v>3671</v>
      </c>
      <c r="P4502" s="10" t="str">
        <f>VLOOKUP(O4502,Products!$A:$E,3,FALSE)</f>
        <v>Logitech</v>
      </c>
      <c r="Q4502" s="31">
        <f>INDEX(Products!$E:$E,MATCH(O4502,Products!$A:$A,0))</f>
        <v>0.25</v>
      </c>
      <c r="R4502" s="10" t="s">
        <v>41</v>
      </c>
      <c r="S4502" s="10" t="s">
        <v>82</v>
      </c>
      <c r="T4502" s="10" t="s">
        <v>3672</v>
      </c>
      <c r="U4502" s="12">
        <v>22.48</v>
      </c>
      <c r="V4502" s="12">
        <v>1</v>
      </c>
      <c r="W4502" s="12">
        <v>0</v>
      </c>
      <c r="X4502" s="12">
        <v>10.3408</v>
      </c>
    </row>
    <row r="4503" spans="1:24" ht="14" x14ac:dyDescent="0.3">
      <c r="A4503" s="9">
        <v>4499</v>
      </c>
      <c r="B4503" s="14" t="s">
        <v>8224</v>
      </c>
      <c r="C4503" s="15">
        <v>45740</v>
      </c>
      <c r="D4503" s="15">
        <v>45744</v>
      </c>
      <c r="E4503" s="10" t="s">
        <v>44</v>
      </c>
      <c r="F4503" s="10" t="s">
        <v>840</v>
      </c>
      <c r="G4503" s="10" t="s">
        <v>841</v>
      </c>
      <c r="H4503" s="10" t="s">
        <v>36</v>
      </c>
      <c r="I4503" s="10" t="s">
        <v>23</v>
      </c>
      <c r="J4503" s="10" t="s">
        <v>4729</v>
      </c>
      <c r="K4503" s="10" t="s">
        <v>371</v>
      </c>
      <c r="L4503" s="10">
        <v>97030</v>
      </c>
      <c r="M4503" s="10" t="s">
        <v>39</v>
      </c>
      <c r="N4503" s="10" t="str">
        <f>_xlfn.XLOOKUP($M:$M,People!$B:$B,People!A:A)</f>
        <v>Sadie Pawthorne</v>
      </c>
      <c r="O4503" s="10" t="s">
        <v>4550</v>
      </c>
      <c r="P4503" s="10" t="str">
        <f>VLOOKUP(O4503,Products!$A:$E,3,FALSE)</f>
        <v>HP</v>
      </c>
      <c r="Q4503" s="31">
        <f>INDEX(Products!$E:$E,MATCH(O4503,Products!$A:$A,0))</f>
        <v>0.27</v>
      </c>
      <c r="R4503" s="10" t="s">
        <v>64</v>
      </c>
      <c r="S4503" s="10" t="s">
        <v>65</v>
      </c>
      <c r="T4503" s="10" t="s">
        <v>4551</v>
      </c>
      <c r="U4503" s="12">
        <v>403.16800000000001</v>
      </c>
      <c r="V4503" s="12">
        <v>4</v>
      </c>
      <c r="W4503" s="12">
        <v>0.2</v>
      </c>
      <c r="X4503" s="12">
        <v>25.198000000000008</v>
      </c>
    </row>
    <row r="4504" spans="1:24" ht="14" x14ac:dyDescent="0.3">
      <c r="A4504" s="9">
        <v>4500</v>
      </c>
      <c r="B4504" s="14" t="s">
        <v>8225</v>
      </c>
      <c r="C4504" s="15">
        <v>45741</v>
      </c>
      <c r="D4504" s="15">
        <v>45743</v>
      </c>
      <c r="E4504" s="10" t="s">
        <v>19</v>
      </c>
      <c r="F4504" s="10" t="s">
        <v>3189</v>
      </c>
      <c r="G4504" s="10" t="s">
        <v>3190</v>
      </c>
      <c r="H4504" s="10" t="s">
        <v>36</v>
      </c>
      <c r="I4504" s="10" t="s">
        <v>23</v>
      </c>
      <c r="J4504" s="10" t="s">
        <v>237</v>
      </c>
      <c r="K4504" s="10" t="s">
        <v>238</v>
      </c>
      <c r="L4504" s="10">
        <v>10024</v>
      </c>
      <c r="M4504" s="10" t="s">
        <v>133</v>
      </c>
      <c r="N4504" s="10" t="str">
        <f>_xlfn.XLOOKUP($M:$M,People!$B:$B,People!A:A)</f>
        <v>Chuck Magee</v>
      </c>
      <c r="O4504" s="10" t="s">
        <v>3385</v>
      </c>
      <c r="P4504" s="10" t="str">
        <f>VLOOKUP(O4504,Products!$A:$E,3,FALSE)</f>
        <v>Staples</v>
      </c>
      <c r="Q4504" s="31">
        <f>INDEX(Products!$E:$E,MATCH(O4504,Products!$A:$A,0))</f>
        <v>0.39</v>
      </c>
      <c r="R4504" s="10" t="s">
        <v>41</v>
      </c>
      <c r="S4504" s="10" t="s">
        <v>61</v>
      </c>
      <c r="T4504" s="10" t="s">
        <v>3386</v>
      </c>
      <c r="U4504" s="12">
        <v>59.519999999999996</v>
      </c>
      <c r="V4504" s="12">
        <v>3</v>
      </c>
      <c r="W4504" s="12">
        <v>0</v>
      </c>
      <c r="X4504" s="12">
        <v>17.855999999999995</v>
      </c>
    </row>
    <row r="4505" spans="1:24" ht="14" x14ac:dyDescent="0.3">
      <c r="A4505" s="9">
        <v>4501</v>
      </c>
      <c r="B4505" s="14" t="s">
        <v>8226</v>
      </c>
      <c r="C4505" s="15">
        <v>45741</v>
      </c>
      <c r="D4505" s="15">
        <v>45741</v>
      </c>
      <c r="E4505" s="10" t="s">
        <v>1124</v>
      </c>
      <c r="F4505" s="10" t="s">
        <v>3493</v>
      </c>
      <c r="G4505" s="10" t="s">
        <v>3494</v>
      </c>
      <c r="H4505" s="10" t="s">
        <v>22</v>
      </c>
      <c r="I4505" s="10" t="s">
        <v>23</v>
      </c>
      <c r="J4505" s="10" t="s">
        <v>1372</v>
      </c>
      <c r="K4505" s="10" t="s">
        <v>570</v>
      </c>
      <c r="L4505" s="10">
        <v>73071</v>
      </c>
      <c r="M4505" s="10" t="s">
        <v>95</v>
      </c>
      <c r="N4505" s="10" t="str">
        <f>_xlfn.XLOOKUP($M:$M,People!$B:$B,People!A:A)</f>
        <v>Roxanne Rodriguez</v>
      </c>
      <c r="O4505" s="10" t="s">
        <v>795</v>
      </c>
      <c r="P4505" s="10" t="str">
        <f>VLOOKUP(O4505,Products!$A:$E,3,FALSE)</f>
        <v>Logitech</v>
      </c>
      <c r="Q4505" s="31">
        <f>INDEX(Products!$E:$E,MATCH(O4505,Products!$A:$A,0))</f>
        <v>0.33</v>
      </c>
      <c r="R4505" s="10" t="s">
        <v>64</v>
      </c>
      <c r="S4505" s="10" t="s">
        <v>144</v>
      </c>
      <c r="T4505" s="10" t="s">
        <v>796</v>
      </c>
      <c r="U4505" s="12">
        <v>1287.45</v>
      </c>
      <c r="V4505" s="12">
        <v>5</v>
      </c>
      <c r="W4505" s="12">
        <v>0</v>
      </c>
      <c r="X4505" s="12">
        <v>244.61549999999988</v>
      </c>
    </row>
    <row r="4506" spans="1:24" ht="14" x14ac:dyDescent="0.3">
      <c r="A4506" s="9">
        <v>4502</v>
      </c>
      <c r="B4506" s="14" t="s">
        <v>8227</v>
      </c>
      <c r="C4506" s="15">
        <v>45742</v>
      </c>
      <c r="D4506" s="15">
        <v>45744</v>
      </c>
      <c r="E4506" s="10" t="s">
        <v>19</v>
      </c>
      <c r="F4506" s="10" t="s">
        <v>4143</v>
      </c>
      <c r="G4506" s="10" t="s">
        <v>4144</v>
      </c>
      <c r="H4506" s="10" t="s">
        <v>22</v>
      </c>
      <c r="I4506" s="10" t="s">
        <v>23</v>
      </c>
      <c r="J4506" s="10" t="s">
        <v>5590</v>
      </c>
      <c r="K4506" s="10" t="s">
        <v>4746</v>
      </c>
      <c r="L4506" s="10">
        <v>83201</v>
      </c>
      <c r="M4506" s="10" t="s">
        <v>39</v>
      </c>
      <c r="N4506" s="10" t="str">
        <f>_xlfn.XLOOKUP($M:$M,People!$B:$B,People!A:A)</f>
        <v>Sadie Pawthorne</v>
      </c>
      <c r="O4506" s="10" t="s">
        <v>119</v>
      </c>
      <c r="P4506" s="10" t="str">
        <f>VLOOKUP(O4506,Products!$A:$E,3,FALSE)</f>
        <v>3M</v>
      </c>
      <c r="Q4506" s="31">
        <f>INDEX(Products!$E:$E,MATCH(O4506,Products!$A:$A,0))</f>
        <v>0.38</v>
      </c>
      <c r="R4506" s="10" t="s">
        <v>41</v>
      </c>
      <c r="S4506" s="10" t="s">
        <v>68</v>
      </c>
      <c r="T4506" s="10" t="s">
        <v>120</v>
      </c>
      <c r="U4506" s="12">
        <v>17.04</v>
      </c>
      <c r="V4506" s="12">
        <v>3</v>
      </c>
      <c r="W4506" s="12">
        <v>0.2</v>
      </c>
      <c r="X4506" s="12">
        <v>5.5379999999999985</v>
      </c>
    </row>
    <row r="4507" spans="1:24" ht="14" x14ac:dyDescent="0.3">
      <c r="A4507" s="9">
        <v>4503</v>
      </c>
      <c r="B4507" s="14" t="s">
        <v>8227</v>
      </c>
      <c r="C4507" s="15">
        <v>45742</v>
      </c>
      <c r="D4507" s="15">
        <v>45744</v>
      </c>
      <c r="E4507" s="10" t="s">
        <v>19</v>
      </c>
      <c r="F4507" s="10" t="s">
        <v>4143</v>
      </c>
      <c r="G4507" s="10" t="s">
        <v>4144</v>
      </c>
      <c r="H4507" s="10" t="s">
        <v>22</v>
      </c>
      <c r="I4507" s="10" t="s">
        <v>23</v>
      </c>
      <c r="J4507" s="10" t="s">
        <v>5590</v>
      </c>
      <c r="K4507" s="10" t="s">
        <v>4746</v>
      </c>
      <c r="L4507" s="10">
        <v>83201</v>
      </c>
      <c r="M4507" s="10" t="s">
        <v>39</v>
      </c>
      <c r="N4507" s="10" t="str">
        <f>_xlfn.XLOOKUP($M:$M,People!$B:$B,People!A:A)</f>
        <v>Sadie Pawthorne</v>
      </c>
      <c r="O4507" s="10" t="s">
        <v>3296</v>
      </c>
      <c r="P4507" s="10" t="str">
        <f>VLOOKUP(O4507,Products!$A:$E,3,FALSE)</f>
        <v>IKEA</v>
      </c>
      <c r="Q4507" s="31">
        <f>INDEX(Products!$E:$E,MATCH(O4507,Products!$A:$A,0))</f>
        <v>0.4</v>
      </c>
      <c r="R4507" s="10" t="s">
        <v>41</v>
      </c>
      <c r="S4507" s="10" t="s">
        <v>82</v>
      </c>
      <c r="T4507" s="10" t="s">
        <v>3297</v>
      </c>
      <c r="U4507" s="12">
        <v>17.64</v>
      </c>
      <c r="V4507" s="12">
        <v>3</v>
      </c>
      <c r="W4507" s="12">
        <v>0</v>
      </c>
      <c r="X4507" s="12">
        <v>8.6435999999999993</v>
      </c>
    </row>
    <row r="4508" spans="1:24" ht="14" x14ac:dyDescent="0.3">
      <c r="A4508" s="9">
        <v>4504</v>
      </c>
      <c r="B4508" s="14" t="s">
        <v>8228</v>
      </c>
      <c r="C4508" s="15">
        <v>45742</v>
      </c>
      <c r="D4508" s="15">
        <v>45743</v>
      </c>
      <c r="E4508" s="10" t="s">
        <v>168</v>
      </c>
      <c r="F4508" s="10" t="s">
        <v>1535</v>
      </c>
      <c r="G4508" s="10" t="s">
        <v>1536</v>
      </c>
      <c r="H4508" s="10" t="s">
        <v>22</v>
      </c>
      <c r="I4508" s="10" t="s">
        <v>23</v>
      </c>
      <c r="J4508" s="10" t="s">
        <v>1322</v>
      </c>
      <c r="K4508" s="10" t="s">
        <v>80</v>
      </c>
      <c r="L4508" s="10">
        <v>28540</v>
      </c>
      <c r="M4508" s="10" t="s">
        <v>26</v>
      </c>
      <c r="N4508" s="10" t="str">
        <f>_xlfn.XLOOKUP($M:$M,People!$B:$B,People!A:A)</f>
        <v>Fred Suzuki</v>
      </c>
      <c r="O4508" s="10" t="s">
        <v>3366</v>
      </c>
      <c r="P4508" s="10" t="str">
        <f>VLOOKUP(O4508,Products!$A:$E,3,FALSE)</f>
        <v>Dell</v>
      </c>
      <c r="Q4508" s="31">
        <f>INDEX(Products!$E:$E,MATCH(O4508,Products!$A:$A,0))</f>
        <v>0.34</v>
      </c>
      <c r="R4508" s="10" t="s">
        <v>41</v>
      </c>
      <c r="S4508" s="10" t="s">
        <v>53</v>
      </c>
      <c r="T4508" s="10" t="s">
        <v>3367</v>
      </c>
      <c r="U4508" s="12">
        <v>67.64</v>
      </c>
      <c r="V4508" s="12">
        <v>5</v>
      </c>
      <c r="W4508" s="12">
        <v>0.2</v>
      </c>
      <c r="X4508" s="12">
        <v>5.9184999999999981</v>
      </c>
    </row>
    <row r="4509" spans="1:24" ht="14" x14ac:dyDescent="0.3">
      <c r="A4509" s="9">
        <v>4505</v>
      </c>
      <c r="B4509" s="14" t="s">
        <v>8229</v>
      </c>
      <c r="C4509" s="15">
        <v>45742</v>
      </c>
      <c r="D4509" s="15">
        <v>45746</v>
      </c>
      <c r="E4509" s="10" t="s">
        <v>44</v>
      </c>
      <c r="F4509" s="10" t="s">
        <v>1860</v>
      </c>
      <c r="G4509" s="10" t="s">
        <v>1861</v>
      </c>
      <c r="H4509" s="10" t="s">
        <v>36</v>
      </c>
      <c r="I4509" s="10" t="s">
        <v>23</v>
      </c>
      <c r="J4509" s="10" t="s">
        <v>237</v>
      </c>
      <c r="K4509" s="10" t="s">
        <v>238</v>
      </c>
      <c r="L4509" s="10">
        <v>10011</v>
      </c>
      <c r="M4509" s="10" t="s">
        <v>133</v>
      </c>
      <c r="N4509" s="10" t="str">
        <f>_xlfn.XLOOKUP($M:$M,People!$B:$B,People!A:A)</f>
        <v>Chuck Magee</v>
      </c>
      <c r="O4509" s="10" t="s">
        <v>735</v>
      </c>
      <c r="P4509" s="10" t="str">
        <f>VLOOKUP(O4509,Products!$A:$E,3,FALSE)</f>
        <v>Avery</v>
      </c>
      <c r="Q4509" s="31">
        <f>INDEX(Products!$E:$E,MATCH(O4509,Products!$A:$A,0))</f>
        <v>0.25</v>
      </c>
      <c r="R4509" s="10" t="s">
        <v>41</v>
      </c>
      <c r="S4509" s="10" t="s">
        <v>53</v>
      </c>
      <c r="T4509" s="10" t="s">
        <v>736</v>
      </c>
      <c r="U4509" s="12">
        <v>459.95</v>
      </c>
      <c r="V4509" s="12">
        <v>5</v>
      </c>
      <c r="W4509" s="12">
        <v>0</v>
      </c>
      <c r="X4509" s="12">
        <v>18.397999999999968</v>
      </c>
    </row>
    <row r="4510" spans="1:24" ht="14" x14ac:dyDescent="0.3">
      <c r="A4510" s="9">
        <v>4506</v>
      </c>
      <c r="B4510" s="14" t="s">
        <v>8228</v>
      </c>
      <c r="C4510" s="15">
        <v>45742</v>
      </c>
      <c r="D4510" s="15">
        <v>45743</v>
      </c>
      <c r="E4510" s="10" t="s">
        <v>168</v>
      </c>
      <c r="F4510" s="10" t="s">
        <v>1535</v>
      </c>
      <c r="G4510" s="10" t="s">
        <v>1536</v>
      </c>
      <c r="H4510" s="10" t="s">
        <v>22</v>
      </c>
      <c r="I4510" s="10" t="s">
        <v>23</v>
      </c>
      <c r="J4510" s="10" t="s">
        <v>1322</v>
      </c>
      <c r="K4510" s="10" t="s">
        <v>80</v>
      </c>
      <c r="L4510" s="10">
        <v>28540</v>
      </c>
      <c r="M4510" s="10" t="s">
        <v>26</v>
      </c>
      <c r="N4510" s="10" t="str">
        <f>_xlfn.XLOOKUP($M:$M,People!$B:$B,People!A:A)</f>
        <v>Fred Suzuki</v>
      </c>
      <c r="O4510" s="10" t="s">
        <v>3111</v>
      </c>
      <c r="P4510" s="10" t="str">
        <f>VLOOKUP(O4510,Products!$A:$E,3,FALSE)</f>
        <v>Office Depot</v>
      </c>
      <c r="Q4510" s="31">
        <f>INDEX(Products!$E:$E,MATCH(O4510,Products!$A:$A,0))</f>
        <v>0.26</v>
      </c>
      <c r="R4510" s="10" t="s">
        <v>64</v>
      </c>
      <c r="S4510" s="10" t="s">
        <v>144</v>
      </c>
      <c r="T4510" s="10" t="s">
        <v>3112</v>
      </c>
      <c r="U4510" s="12">
        <v>119.97600000000001</v>
      </c>
      <c r="V4510" s="12">
        <v>3</v>
      </c>
      <c r="W4510" s="12">
        <v>0.2</v>
      </c>
      <c r="X4510" s="12">
        <v>-17.996400000000019</v>
      </c>
    </row>
    <row r="4511" spans="1:24" ht="14" x14ac:dyDescent="0.3">
      <c r="A4511" s="9">
        <v>4507</v>
      </c>
      <c r="B4511" s="14" t="s">
        <v>8230</v>
      </c>
      <c r="C4511" s="15">
        <v>45743</v>
      </c>
      <c r="D4511" s="15">
        <v>45747</v>
      </c>
      <c r="E4511" s="10" t="s">
        <v>44</v>
      </c>
      <c r="F4511" s="10" t="s">
        <v>769</v>
      </c>
      <c r="G4511" s="10" t="s">
        <v>770</v>
      </c>
      <c r="H4511" s="10" t="s">
        <v>36</v>
      </c>
      <c r="I4511" s="10" t="s">
        <v>23</v>
      </c>
      <c r="J4511" s="10" t="s">
        <v>437</v>
      </c>
      <c r="K4511" s="10" t="s">
        <v>1109</v>
      </c>
      <c r="L4511" s="10">
        <v>31907</v>
      </c>
      <c r="M4511" s="10" t="s">
        <v>26</v>
      </c>
      <c r="N4511" s="10" t="str">
        <f>_xlfn.XLOOKUP($M:$M,People!$B:$B,People!A:A)</f>
        <v>Fred Suzuki</v>
      </c>
      <c r="O4511" s="10" t="s">
        <v>5148</v>
      </c>
      <c r="P4511" s="10" t="str">
        <f>VLOOKUP(O4511,Products!$A:$E,3,FALSE)</f>
        <v>3M</v>
      </c>
      <c r="Q4511" s="31">
        <f>INDEX(Products!$E:$E,MATCH(O4511,Products!$A:$A,0))</f>
        <v>0.26</v>
      </c>
      <c r="R4511" s="10" t="s">
        <v>28</v>
      </c>
      <c r="S4511" s="10" t="s">
        <v>58</v>
      </c>
      <c r="T4511" s="10" t="s">
        <v>5149</v>
      </c>
      <c r="U4511" s="12">
        <v>39.92</v>
      </c>
      <c r="V4511" s="12">
        <v>4</v>
      </c>
      <c r="W4511" s="12">
        <v>0</v>
      </c>
      <c r="X4511" s="12">
        <v>11.177600000000002</v>
      </c>
    </row>
    <row r="4512" spans="1:24" ht="14" x14ac:dyDescent="0.3">
      <c r="A4512" s="9">
        <v>4508</v>
      </c>
      <c r="B4512" s="14" t="s">
        <v>8230</v>
      </c>
      <c r="C4512" s="15">
        <v>45743</v>
      </c>
      <c r="D4512" s="15">
        <v>45747</v>
      </c>
      <c r="E4512" s="10" t="s">
        <v>44</v>
      </c>
      <c r="F4512" s="10" t="s">
        <v>769</v>
      </c>
      <c r="G4512" s="10" t="s">
        <v>770</v>
      </c>
      <c r="H4512" s="10" t="s">
        <v>36</v>
      </c>
      <c r="I4512" s="10" t="s">
        <v>23</v>
      </c>
      <c r="J4512" s="10" t="s">
        <v>437</v>
      </c>
      <c r="K4512" s="10" t="s">
        <v>1109</v>
      </c>
      <c r="L4512" s="10">
        <v>31907</v>
      </c>
      <c r="M4512" s="10" t="s">
        <v>26</v>
      </c>
      <c r="N4512" s="10" t="str">
        <f>_xlfn.XLOOKUP($M:$M,People!$B:$B,People!A:A)</f>
        <v>Fred Suzuki</v>
      </c>
      <c r="O4512" s="10" t="s">
        <v>5278</v>
      </c>
      <c r="P4512" s="10" t="str">
        <f>VLOOKUP(O4512,Products!$A:$E,3,FALSE)</f>
        <v>Dell</v>
      </c>
      <c r="Q4512" s="31">
        <f>INDEX(Products!$E:$E,MATCH(O4512,Products!$A:$A,0))</f>
        <v>0.26</v>
      </c>
      <c r="R4512" s="10" t="s">
        <v>28</v>
      </c>
      <c r="S4512" s="10" t="s">
        <v>58</v>
      </c>
      <c r="T4512" s="10" t="s">
        <v>5279</v>
      </c>
      <c r="U4512" s="12">
        <v>20.239999999999998</v>
      </c>
      <c r="V4512" s="12">
        <v>1</v>
      </c>
      <c r="W4512" s="12">
        <v>0</v>
      </c>
      <c r="X4512" s="12">
        <v>8.7032000000000007</v>
      </c>
    </row>
    <row r="4513" spans="1:24" ht="14" x14ac:dyDescent="0.3">
      <c r="A4513" s="9">
        <v>4509</v>
      </c>
      <c r="B4513" s="14" t="s">
        <v>8230</v>
      </c>
      <c r="C4513" s="15">
        <v>45743</v>
      </c>
      <c r="D4513" s="15">
        <v>45747</v>
      </c>
      <c r="E4513" s="10" t="s">
        <v>44</v>
      </c>
      <c r="F4513" s="10" t="s">
        <v>769</v>
      </c>
      <c r="G4513" s="10" t="s">
        <v>770</v>
      </c>
      <c r="H4513" s="10" t="s">
        <v>36</v>
      </c>
      <c r="I4513" s="10" t="s">
        <v>23</v>
      </c>
      <c r="J4513" s="10" t="s">
        <v>437</v>
      </c>
      <c r="K4513" s="10" t="s">
        <v>1109</v>
      </c>
      <c r="L4513" s="10">
        <v>31907</v>
      </c>
      <c r="M4513" s="10" t="s">
        <v>26</v>
      </c>
      <c r="N4513" s="10" t="str">
        <f>_xlfn.XLOOKUP($M:$M,People!$B:$B,People!A:A)</f>
        <v>Fred Suzuki</v>
      </c>
      <c r="O4513" s="10" t="s">
        <v>4897</v>
      </c>
      <c r="P4513" s="10" t="str">
        <f>VLOOKUP(O4513,Products!$A:$E,3,FALSE)</f>
        <v>Office Depot</v>
      </c>
      <c r="Q4513" s="31">
        <f>INDEX(Products!$E:$E,MATCH(O4513,Products!$A:$A,0))</f>
        <v>0.38</v>
      </c>
      <c r="R4513" s="10" t="s">
        <v>41</v>
      </c>
      <c r="S4513" s="10" t="s">
        <v>68</v>
      </c>
      <c r="T4513" s="10" t="s">
        <v>4898</v>
      </c>
      <c r="U4513" s="12">
        <v>32.54</v>
      </c>
      <c r="V4513" s="12">
        <v>2</v>
      </c>
      <c r="W4513" s="12">
        <v>0</v>
      </c>
      <c r="X4513" s="12">
        <v>15.944599999999998</v>
      </c>
    </row>
    <row r="4514" spans="1:24" ht="14" x14ac:dyDescent="0.3">
      <c r="A4514" s="9">
        <v>4510</v>
      </c>
      <c r="B4514" s="14" t="s">
        <v>8231</v>
      </c>
      <c r="C4514" s="15">
        <v>45744</v>
      </c>
      <c r="D4514" s="15">
        <v>45747</v>
      </c>
      <c r="E4514" s="10" t="s">
        <v>19</v>
      </c>
      <c r="F4514" s="10" t="s">
        <v>2938</v>
      </c>
      <c r="G4514" s="10" t="s">
        <v>2939</v>
      </c>
      <c r="H4514" s="10" t="s">
        <v>22</v>
      </c>
      <c r="I4514" s="10" t="s">
        <v>23</v>
      </c>
      <c r="J4514" s="10" t="s">
        <v>37</v>
      </c>
      <c r="K4514" s="10" t="s">
        <v>38</v>
      </c>
      <c r="L4514" s="10">
        <v>90032</v>
      </c>
      <c r="M4514" s="10" t="s">
        <v>39</v>
      </c>
      <c r="N4514" s="10" t="str">
        <f>_xlfn.XLOOKUP($M:$M,People!$B:$B,People!A:A)</f>
        <v>Sadie Pawthorne</v>
      </c>
      <c r="O4514" s="10" t="s">
        <v>5768</v>
      </c>
      <c r="P4514" s="10" t="str">
        <f>VLOOKUP(O4514,Products!$A:$E,3,FALSE)</f>
        <v>Canon</v>
      </c>
      <c r="Q4514" s="31">
        <f>INDEX(Products!$E:$E,MATCH(O4514,Products!$A:$A,0))</f>
        <v>0.38</v>
      </c>
      <c r="R4514" s="10" t="s">
        <v>41</v>
      </c>
      <c r="S4514" s="10" t="s">
        <v>82</v>
      </c>
      <c r="T4514" s="10" t="s">
        <v>5769</v>
      </c>
      <c r="U4514" s="12">
        <v>5.98</v>
      </c>
      <c r="V4514" s="12">
        <v>1</v>
      </c>
      <c r="W4514" s="12">
        <v>0</v>
      </c>
      <c r="X4514" s="12">
        <v>2.9302000000000001</v>
      </c>
    </row>
    <row r="4515" spans="1:24" ht="14" x14ac:dyDescent="0.3">
      <c r="A4515" s="9">
        <v>4511</v>
      </c>
      <c r="B4515" s="14" t="s">
        <v>8232</v>
      </c>
      <c r="C4515" s="15">
        <v>45744</v>
      </c>
      <c r="D4515" s="15">
        <v>45747</v>
      </c>
      <c r="E4515" s="10" t="s">
        <v>168</v>
      </c>
      <c r="F4515" s="10" t="s">
        <v>3070</v>
      </c>
      <c r="G4515" s="10" t="s">
        <v>3071</v>
      </c>
      <c r="H4515" s="10" t="s">
        <v>36</v>
      </c>
      <c r="I4515" s="10" t="s">
        <v>23</v>
      </c>
      <c r="J4515" s="10" t="s">
        <v>985</v>
      </c>
      <c r="K4515" s="10" t="s">
        <v>285</v>
      </c>
      <c r="L4515" s="10">
        <v>22204</v>
      </c>
      <c r="M4515" s="10" t="s">
        <v>26</v>
      </c>
      <c r="N4515" s="10" t="str">
        <f>_xlfn.XLOOKUP($M:$M,People!$B:$B,People!A:A)</f>
        <v>Fred Suzuki</v>
      </c>
      <c r="O4515" s="10" t="s">
        <v>3089</v>
      </c>
      <c r="P4515" s="10" t="str">
        <f>VLOOKUP(O4515,Products!$A:$E,3,FALSE)</f>
        <v>Staples</v>
      </c>
      <c r="Q4515" s="31">
        <f>INDEX(Products!$E:$E,MATCH(O4515,Products!$A:$A,0))</f>
        <v>0.39</v>
      </c>
      <c r="R4515" s="10" t="s">
        <v>41</v>
      </c>
      <c r="S4515" s="10" t="s">
        <v>53</v>
      </c>
      <c r="T4515" s="10" t="s">
        <v>3090</v>
      </c>
      <c r="U4515" s="12">
        <v>31.4</v>
      </c>
      <c r="V4515" s="12">
        <v>2</v>
      </c>
      <c r="W4515" s="12">
        <v>0</v>
      </c>
      <c r="X4515" s="12">
        <v>7.8500000000000014</v>
      </c>
    </row>
    <row r="4516" spans="1:24" ht="14" x14ac:dyDescent="0.3">
      <c r="A4516" s="9">
        <v>4512</v>
      </c>
      <c r="B4516" s="14" t="s">
        <v>8231</v>
      </c>
      <c r="C4516" s="15">
        <v>45744</v>
      </c>
      <c r="D4516" s="15">
        <v>45747</v>
      </c>
      <c r="E4516" s="10" t="s">
        <v>19</v>
      </c>
      <c r="F4516" s="10" t="s">
        <v>2938</v>
      </c>
      <c r="G4516" s="10" t="s">
        <v>2939</v>
      </c>
      <c r="H4516" s="10" t="s">
        <v>22</v>
      </c>
      <c r="I4516" s="10" t="s">
        <v>23</v>
      </c>
      <c r="J4516" s="10" t="s">
        <v>37</v>
      </c>
      <c r="K4516" s="10" t="s">
        <v>38</v>
      </c>
      <c r="L4516" s="10">
        <v>90032</v>
      </c>
      <c r="M4516" s="10" t="s">
        <v>39</v>
      </c>
      <c r="N4516" s="10" t="str">
        <f>_xlfn.XLOOKUP($M:$M,People!$B:$B,People!A:A)</f>
        <v>Sadie Pawthorne</v>
      </c>
      <c r="O4516" s="10" t="s">
        <v>776</v>
      </c>
      <c r="P4516" s="10" t="str">
        <f>VLOOKUP(O4516,Products!$A:$E,3,FALSE)</f>
        <v>Staples</v>
      </c>
      <c r="Q4516" s="31">
        <f>INDEX(Products!$E:$E,MATCH(O4516,Products!$A:$A,0))</f>
        <v>0.39</v>
      </c>
      <c r="R4516" s="10" t="s">
        <v>41</v>
      </c>
      <c r="S4516" s="10" t="s">
        <v>53</v>
      </c>
      <c r="T4516" s="10" t="s">
        <v>777</v>
      </c>
      <c r="U4516" s="12">
        <v>87.92</v>
      </c>
      <c r="V4516" s="12">
        <v>4</v>
      </c>
      <c r="W4516" s="12">
        <v>0</v>
      </c>
      <c r="X4516" s="12">
        <v>0.87919999999999732</v>
      </c>
    </row>
    <row r="4517" spans="1:24" ht="14" x14ac:dyDescent="0.3">
      <c r="A4517" s="9">
        <v>4513</v>
      </c>
      <c r="B4517" s="14" t="s">
        <v>8233</v>
      </c>
      <c r="C4517" s="15">
        <v>45745</v>
      </c>
      <c r="D4517" s="15">
        <v>45749</v>
      </c>
      <c r="E4517" s="10" t="s">
        <v>44</v>
      </c>
      <c r="F4517" s="10" t="s">
        <v>1349</v>
      </c>
      <c r="G4517" s="10" t="s">
        <v>1350</v>
      </c>
      <c r="H4517" s="10" t="s">
        <v>22</v>
      </c>
      <c r="I4517" s="10" t="s">
        <v>23</v>
      </c>
      <c r="J4517" s="10" t="s">
        <v>284</v>
      </c>
      <c r="K4517" s="10" t="s">
        <v>438</v>
      </c>
      <c r="L4517" s="10">
        <v>45503</v>
      </c>
      <c r="M4517" s="10" t="s">
        <v>133</v>
      </c>
      <c r="N4517" s="10" t="str">
        <f>_xlfn.XLOOKUP($M:$M,People!$B:$B,People!A:A)</f>
        <v>Chuck Magee</v>
      </c>
      <c r="O4517" s="10" t="s">
        <v>1914</v>
      </c>
      <c r="P4517" s="10" t="str">
        <f>VLOOKUP(O4517,Products!$A:$E,3,FALSE)</f>
        <v>Office Depot</v>
      </c>
      <c r="Q4517" s="31">
        <f>INDEX(Products!$E:$E,MATCH(O4517,Products!$A:$A,0))</f>
        <v>0.4</v>
      </c>
      <c r="R4517" s="10" t="s">
        <v>28</v>
      </c>
      <c r="S4517" s="10" t="s">
        <v>29</v>
      </c>
      <c r="T4517" s="10" t="s">
        <v>1915</v>
      </c>
      <c r="U4517" s="12">
        <v>299.97499999999997</v>
      </c>
      <c r="V4517" s="12">
        <v>5</v>
      </c>
      <c r="W4517" s="12">
        <v>0.5</v>
      </c>
      <c r="X4517" s="12">
        <v>-167.98600000000002</v>
      </c>
    </row>
    <row r="4518" spans="1:24" ht="14" x14ac:dyDescent="0.3">
      <c r="A4518" s="9">
        <v>4514</v>
      </c>
      <c r="B4518" s="14" t="s">
        <v>8234</v>
      </c>
      <c r="C4518" s="15">
        <v>45745</v>
      </c>
      <c r="D4518" s="15">
        <v>45749</v>
      </c>
      <c r="E4518" s="10" t="s">
        <v>19</v>
      </c>
      <c r="F4518" s="10" t="s">
        <v>3232</v>
      </c>
      <c r="G4518" s="10" t="s">
        <v>3233</v>
      </c>
      <c r="H4518" s="10" t="s">
        <v>92</v>
      </c>
      <c r="I4518" s="10" t="s">
        <v>23</v>
      </c>
      <c r="J4518" s="10" t="s">
        <v>271</v>
      </c>
      <c r="K4518" s="10" t="s">
        <v>189</v>
      </c>
      <c r="L4518" s="10">
        <v>60653</v>
      </c>
      <c r="M4518" s="10" t="s">
        <v>95</v>
      </c>
      <c r="N4518" s="10" t="str">
        <f>_xlfn.XLOOKUP($M:$M,People!$B:$B,People!A:A)</f>
        <v>Roxanne Rodriguez</v>
      </c>
      <c r="O4518" s="10" t="s">
        <v>827</v>
      </c>
      <c r="P4518" s="10" t="str">
        <f>VLOOKUP(O4518,Products!$A:$E,3,FALSE)</f>
        <v>Office Depot</v>
      </c>
      <c r="Q4518" s="31">
        <f>INDEX(Products!$E:$E,MATCH(O4518,Products!$A:$A,0))</f>
        <v>0.36</v>
      </c>
      <c r="R4518" s="10" t="s">
        <v>28</v>
      </c>
      <c r="S4518" s="10" t="s">
        <v>32</v>
      </c>
      <c r="T4518" s="10" t="s">
        <v>828</v>
      </c>
      <c r="U4518" s="12">
        <v>844.11599999999987</v>
      </c>
      <c r="V4518" s="12">
        <v>6</v>
      </c>
      <c r="W4518" s="12">
        <v>0.3</v>
      </c>
      <c r="X4518" s="12">
        <v>-36.176400000000001</v>
      </c>
    </row>
    <row r="4519" spans="1:24" ht="14" x14ac:dyDescent="0.3">
      <c r="A4519" s="9">
        <v>4515</v>
      </c>
      <c r="B4519" s="14" t="s">
        <v>8235</v>
      </c>
      <c r="C4519" s="15">
        <v>45745</v>
      </c>
      <c r="D4519" s="15">
        <v>45749</v>
      </c>
      <c r="E4519" s="10" t="s">
        <v>44</v>
      </c>
      <c r="F4519" s="10" t="s">
        <v>409</v>
      </c>
      <c r="G4519" s="10" t="s">
        <v>410</v>
      </c>
      <c r="H4519" s="10" t="s">
        <v>22</v>
      </c>
      <c r="I4519" s="10" t="s">
        <v>23</v>
      </c>
      <c r="J4519" s="10" t="s">
        <v>237</v>
      </c>
      <c r="K4519" s="10" t="s">
        <v>238</v>
      </c>
      <c r="L4519" s="10">
        <v>10009</v>
      </c>
      <c r="M4519" s="10" t="s">
        <v>133</v>
      </c>
      <c r="N4519" s="10" t="str">
        <f>_xlfn.XLOOKUP($M:$M,People!$B:$B,People!A:A)</f>
        <v>Chuck Magee</v>
      </c>
      <c r="O4519" s="10" t="s">
        <v>152</v>
      </c>
      <c r="P4519" s="10" t="str">
        <f>VLOOKUP(O4519,Products!$A:$E,3,FALSE)</f>
        <v>Canon</v>
      </c>
      <c r="Q4519" s="31">
        <f>INDEX(Products!$E:$E,MATCH(O4519,Products!$A:$A,0))</f>
        <v>0.34</v>
      </c>
      <c r="R4519" s="10" t="s">
        <v>28</v>
      </c>
      <c r="S4519" s="10" t="s">
        <v>58</v>
      </c>
      <c r="T4519" s="10" t="s">
        <v>153</v>
      </c>
      <c r="U4519" s="12">
        <v>414</v>
      </c>
      <c r="V4519" s="12">
        <v>8</v>
      </c>
      <c r="W4519" s="12">
        <v>0</v>
      </c>
      <c r="X4519" s="12">
        <v>124.19999999999999</v>
      </c>
    </row>
    <row r="4520" spans="1:24" ht="14" x14ac:dyDescent="0.3">
      <c r="A4520" s="9">
        <v>4516</v>
      </c>
      <c r="B4520" s="14" t="s">
        <v>8235</v>
      </c>
      <c r="C4520" s="15">
        <v>45745</v>
      </c>
      <c r="D4520" s="15">
        <v>45749</v>
      </c>
      <c r="E4520" s="10" t="s">
        <v>44</v>
      </c>
      <c r="F4520" s="10" t="s">
        <v>409</v>
      </c>
      <c r="G4520" s="10" t="s">
        <v>410</v>
      </c>
      <c r="H4520" s="10" t="s">
        <v>22</v>
      </c>
      <c r="I4520" s="10" t="s">
        <v>23</v>
      </c>
      <c r="J4520" s="10" t="s">
        <v>237</v>
      </c>
      <c r="K4520" s="10" t="s">
        <v>238</v>
      </c>
      <c r="L4520" s="10">
        <v>10009</v>
      </c>
      <c r="M4520" s="10" t="s">
        <v>133</v>
      </c>
      <c r="N4520" s="10" t="str">
        <f>_xlfn.XLOOKUP($M:$M,People!$B:$B,People!A:A)</f>
        <v>Chuck Magee</v>
      </c>
      <c r="O4520" s="10" t="s">
        <v>2557</v>
      </c>
      <c r="P4520" s="10" t="str">
        <f>VLOOKUP(O4520,Products!$A:$E,3,FALSE)</f>
        <v>Office Depot</v>
      </c>
      <c r="Q4520" s="31">
        <f>INDEX(Products!$E:$E,MATCH(O4520,Products!$A:$A,0))</f>
        <v>0.34</v>
      </c>
      <c r="R4520" s="10" t="s">
        <v>41</v>
      </c>
      <c r="S4520" s="10" t="s">
        <v>68</v>
      </c>
      <c r="T4520" s="10" t="s">
        <v>2558</v>
      </c>
      <c r="U4520" s="12">
        <v>41.328000000000003</v>
      </c>
      <c r="V4520" s="12">
        <v>7</v>
      </c>
      <c r="W4520" s="12">
        <v>0.2</v>
      </c>
      <c r="X4520" s="12">
        <v>14.981400000000001</v>
      </c>
    </row>
    <row r="4521" spans="1:24" ht="14" x14ac:dyDescent="0.3">
      <c r="A4521" s="9">
        <v>4517</v>
      </c>
      <c r="B4521" s="14" t="s">
        <v>8235</v>
      </c>
      <c r="C4521" s="15">
        <v>45745</v>
      </c>
      <c r="D4521" s="15">
        <v>45749</v>
      </c>
      <c r="E4521" s="10" t="s">
        <v>44</v>
      </c>
      <c r="F4521" s="10" t="s">
        <v>409</v>
      </c>
      <c r="G4521" s="10" t="s">
        <v>410</v>
      </c>
      <c r="H4521" s="10" t="s">
        <v>22</v>
      </c>
      <c r="I4521" s="10" t="s">
        <v>23</v>
      </c>
      <c r="J4521" s="10" t="s">
        <v>237</v>
      </c>
      <c r="K4521" s="10" t="s">
        <v>238</v>
      </c>
      <c r="L4521" s="10">
        <v>10009</v>
      </c>
      <c r="M4521" s="10" t="s">
        <v>133</v>
      </c>
      <c r="N4521" s="10" t="str">
        <f>_xlfn.XLOOKUP($M:$M,People!$B:$B,People!A:A)</f>
        <v>Chuck Magee</v>
      </c>
      <c r="O4521" s="10" t="s">
        <v>3191</v>
      </c>
      <c r="P4521" s="10" t="str">
        <f>VLOOKUP(O4521,Products!$A:$E,3,FALSE)</f>
        <v>3M</v>
      </c>
      <c r="Q4521" s="31">
        <f>INDEX(Products!$E:$E,MATCH(O4521,Products!$A:$A,0))</f>
        <v>0.4</v>
      </c>
      <c r="R4521" s="10" t="s">
        <v>41</v>
      </c>
      <c r="S4521" s="10" t="s">
        <v>68</v>
      </c>
      <c r="T4521" s="10" t="s">
        <v>3192</v>
      </c>
      <c r="U4521" s="12">
        <v>29.800000000000004</v>
      </c>
      <c r="V4521" s="12">
        <v>5</v>
      </c>
      <c r="W4521" s="12">
        <v>0.2</v>
      </c>
      <c r="X4521" s="12">
        <v>9.3124999999999982</v>
      </c>
    </row>
    <row r="4522" spans="1:24" ht="14" x14ac:dyDescent="0.3">
      <c r="A4522" s="9">
        <v>4518</v>
      </c>
      <c r="B4522" s="14" t="s">
        <v>8235</v>
      </c>
      <c r="C4522" s="15">
        <v>45745</v>
      </c>
      <c r="D4522" s="15">
        <v>45749</v>
      </c>
      <c r="E4522" s="10" t="s">
        <v>44</v>
      </c>
      <c r="F4522" s="10" t="s">
        <v>409</v>
      </c>
      <c r="G4522" s="10" t="s">
        <v>410</v>
      </c>
      <c r="H4522" s="10" t="s">
        <v>22</v>
      </c>
      <c r="I4522" s="10" t="s">
        <v>23</v>
      </c>
      <c r="J4522" s="10" t="s">
        <v>237</v>
      </c>
      <c r="K4522" s="10" t="s">
        <v>238</v>
      </c>
      <c r="L4522" s="10">
        <v>10009</v>
      </c>
      <c r="M4522" s="10" t="s">
        <v>133</v>
      </c>
      <c r="N4522" s="10" t="str">
        <f>_xlfn.XLOOKUP($M:$M,People!$B:$B,People!A:A)</f>
        <v>Chuck Magee</v>
      </c>
      <c r="O4522" s="10" t="s">
        <v>3079</v>
      </c>
      <c r="P4522" s="10" t="str">
        <f>VLOOKUP(O4522,Products!$A:$E,3,FALSE)</f>
        <v>Samsung</v>
      </c>
      <c r="Q4522" s="31">
        <f>INDEX(Products!$E:$E,MATCH(O4522,Products!$A:$A,0))</f>
        <v>0.37</v>
      </c>
      <c r="R4522" s="10" t="s">
        <v>41</v>
      </c>
      <c r="S4522" s="10" t="s">
        <v>82</v>
      </c>
      <c r="T4522" s="10" t="s">
        <v>3080</v>
      </c>
      <c r="U4522" s="12">
        <v>13.48</v>
      </c>
      <c r="V4522" s="12">
        <v>2</v>
      </c>
      <c r="W4522" s="12">
        <v>0</v>
      </c>
      <c r="X4522" s="12">
        <v>6.74</v>
      </c>
    </row>
    <row r="4523" spans="1:24" ht="14" x14ac:dyDescent="0.3">
      <c r="A4523" s="9">
        <v>4519</v>
      </c>
      <c r="B4523" s="14" t="s">
        <v>8234</v>
      </c>
      <c r="C4523" s="15">
        <v>45745</v>
      </c>
      <c r="D4523" s="15">
        <v>45749</v>
      </c>
      <c r="E4523" s="10" t="s">
        <v>19</v>
      </c>
      <c r="F4523" s="10" t="s">
        <v>3232</v>
      </c>
      <c r="G4523" s="10" t="s">
        <v>3233</v>
      </c>
      <c r="H4523" s="10" t="s">
        <v>92</v>
      </c>
      <c r="I4523" s="10" t="s">
        <v>23</v>
      </c>
      <c r="J4523" s="10" t="s">
        <v>271</v>
      </c>
      <c r="K4523" s="10" t="s">
        <v>189</v>
      </c>
      <c r="L4523" s="10">
        <v>60653</v>
      </c>
      <c r="M4523" s="10" t="s">
        <v>95</v>
      </c>
      <c r="N4523" s="10" t="str">
        <f>_xlfn.XLOOKUP($M:$M,People!$B:$B,People!A:A)</f>
        <v>Roxanne Rodriguez</v>
      </c>
      <c r="O4523" s="10" t="s">
        <v>3966</v>
      </c>
      <c r="P4523" s="10" t="str">
        <f>VLOOKUP(O4523,Products!$A:$E,3,FALSE)</f>
        <v>Staples</v>
      </c>
      <c r="Q4523" s="31">
        <f>INDEX(Products!$E:$E,MATCH(O4523,Products!$A:$A,0))</f>
        <v>0.25</v>
      </c>
      <c r="R4523" s="10" t="s">
        <v>41</v>
      </c>
      <c r="S4523" s="10" t="s">
        <v>82</v>
      </c>
      <c r="T4523" s="10" t="s">
        <v>3967</v>
      </c>
      <c r="U4523" s="12">
        <v>45.527999999999999</v>
      </c>
      <c r="V4523" s="12">
        <v>3</v>
      </c>
      <c r="W4523" s="12">
        <v>0.2</v>
      </c>
      <c r="X4523" s="12">
        <v>15.934799999999997</v>
      </c>
    </row>
    <row r="4524" spans="1:24" ht="14" x14ac:dyDescent="0.3">
      <c r="A4524" s="9">
        <v>4520</v>
      </c>
      <c r="B4524" s="14" t="s">
        <v>8233</v>
      </c>
      <c r="C4524" s="15">
        <v>45745</v>
      </c>
      <c r="D4524" s="15">
        <v>45749</v>
      </c>
      <c r="E4524" s="10" t="s">
        <v>44</v>
      </c>
      <c r="F4524" s="10" t="s">
        <v>1349</v>
      </c>
      <c r="G4524" s="10" t="s">
        <v>1350</v>
      </c>
      <c r="H4524" s="10" t="s">
        <v>22</v>
      </c>
      <c r="I4524" s="10" t="s">
        <v>23</v>
      </c>
      <c r="J4524" s="10" t="s">
        <v>284</v>
      </c>
      <c r="K4524" s="10" t="s">
        <v>438</v>
      </c>
      <c r="L4524" s="10">
        <v>45503</v>
      </c>
      <c r="M4524" s="10" t="s">
        <v>133</v>
      </c>
      <c r="N4524" s="10" t="str">
        <f>_xlfn.XLOOKUP($M:$M,People!$B:$B,People!A:A)</f>
        <v>Chuck Magee</v>
      </c>
      <c r="O4524" s="10" t="s">
        <v>4258</v>
      </c>
      <c r="P4524" s="10" t="str">
        <f>VLOOKUP(O4524,Products!$A:$E,3,FALSE)</f>
        <v>Avery</v>
      </c>
      <c r="Q4524" s="31">
        <f>INDEX(Products!$E:$E,MATCH(O4524,Products!$A:$A,0))</f>
        <v>0.27</v>
      </c>
      <c r="R4524" s="10" t="s">
        <v>64</v>
      </c>
      <c r="S4524" s="10" t="s">
        <v>65</v>
      </c>
      <c r="T4524" s="10" t="s">
        <v>4259</v>
      </c>
      <c r="U4524" s="12">
        <v>158.37599999999998</v>
      </c>
      <c r="V4524" s="12">
        <v>4</v>
      </c>
      <c r="W4524" s="12">
        <v>0.4</v>
      </c>
      <c r="X4524" s="12">
        <v>-36.954399999999993</v>
      </c>
    </row>
    <row r="4525" spans="1:24" ht="14" x14ac:dyDescent="0.3">
      <c r="A4525" s="9">
        <v>4521</v>
      </c>
      <c r="B4525" s="14" t="s">
        <v>8234</v>
      </c>
      <c r="C4525" s="15">
        <v>45745</v>
      </c>
      <c r="D4525" s="15">
        <v>45749</v>
      </c>
      <c r="E4525" s="10" t="s">
        <v>19</v>
      </c>
      <c r="F4525" s="10" t="s">
        <v>3232</v>
      </c>
      <c r="G4525" s="10" t="s">
        <v>3233</v>
      </c>
      <c r="H4525" s="10" t="s">
        <v>92</v>
      </c>
      <c r="I4525" s="10" t="s">
        <v>23</v>
      </c>
      <c r="J4525" s="10" t="s">
        <v>271</v>
      </c>
      <c r="K4525" s="10" t="s">
        <v>189</v>
      </c>
      <c r="L4525" s="10">
        <v>60653</v>
      </c>
      <c r="M4525" s="10" t="s">
        <v>95</v>
      </c>
      <c r="N4525" s="10" t="str">
        <f>_xlfn.XLOOKUP($M:$M,People!$B:$B,People!A:A)</f>
        <v>Roxanne Rodriguez</v>
      </c>
      <c r="O4525" s="10" t="s">
        <v>550</v>
      </c>
      <c r="P4525" s="10" t="str">
        <f>VLOOKUP(O4525,Products!$A:$E,3,FALSE)</f>
        <v>Staples</v>
      </c>
      <c r="Q4525" s="31">
        <f>INDEX(Products!$E:$E,MATCH(O4525,Products!$A:$A,0))</f>
        <v>0.27</v>
      </c>
      <c r="R4525" s="10" t="s">
        <v>64</v>
      </c>
      <c r="S4525" s="10" t="s">
        <v>65</v>
      </c>
      <c r="T4525" s="10" t="s">
        <v>551</v>
      </c>
      <c r="U4525" s="12">
        <v>812.73599999999999</v>
      </c>
      <c r="V4525" s="12">
        <v>8</v>
      </c>
      <c r="W4525" s="12">
        <v>0.2</v>
      </c>
      <c r="X4525" s="12">
        <v>60.955199999999962</v>
      </c>
    </row>
    <row r="4526" spans="1:24" ht="14" x14ac:dyDescent="0.3">
      <c r="A4526" s="9">
        <v>4522</v>
      </c>
      <c r="B4526" s="14" t="s">
        <v>8236</v>
      </c>
      <c r="C4526" s="15">
        <v>45746</v>
      </c>
      <c r="D4526" s="15">
        <v>45748</v>
      </c>
      <c r="E4526" s="10" t="s">
        <v>168</v>
      </c>
      <c r="F4526" s="10" t="s">
        <v>3041</v>
      </c>
      <c r="G4526" s="10" t="s">
        <v>3042</v>
      </c>
      <c r="H4526" s="10" t="s">
        <v>36</v>
      </c>
      <c r="I4526" s="10" t="s">
        <v>23</v>
      </c>
      <c r="J4526" s="10" t="s">
        <v>2369</v>
      </c>
      <c r="K4526" s="10" t="s">
        <v>656</v>
      </c>
      <c r="L4526" s="10">
        <v>6360</v>
      </c>
      <c r="M4526" s="10" t="s">
        <v>133</v>
      </c>
      <c r="N4526" s="10" t="str">
        <f>_xlfn.XLOOKUP($M:$M,People!$B:$B,People!A:A)</f>
        <v>Chuck Magee</v>
      </c>
      <c r="O4526" s="10" t="s">
        <v>2478</v>
      </c>
      <c r="P4526" s="10" t="str">
        <f>VLOOKUP(O4526,Products!$A:$E,3,FALSE)</f>
        <v>Canon</v>
      </c>
      <c r="Q4526" s="31">
        <f>INDEX(Products!$E:$E,MATCH(O4526,Products!$A:$A,0))</f>
        <v>0.36</v>
      </c>
      <c r="R4526" s="10" t="s">
        <v>41</v>
      </c>
      <c r="S4526" s="10" t="s">
        <v>82</v>
      </c>
      <c r="T4526" s="10" t="s">
        <v>2479</v>
      </c>
      <c r="U4526" s="12">
        <v>11.34</v>
      </c>
      <c r="V4526" s="12">
        <v>1</v>
      </c>
      <c r="W4526" s="12">
        <v>0</v>
      </c>
      <c r="X4526" s="12">
        <v>5.5565999999999995</v>
      </c>
    </row>
    <row r="4527" spans="1:24" ht="14" x14ac:dyDescent="0.3">
      <c r="A4527" s="9">
        <v>4523</v>
      </c>
      <c r="B4527" s="14" t="s">
        <v>8237</v>
      </c>
      <c r="C4527" s="15">
        <v>45747</v>
      </c>
      <c r="D4527" s="15">
        <v>45753</v>
      </c>
      <c r="E4527" s="10" t="s">
        <v>44</v>
      </c>
      <c r="F4527" s="10" t="s">
        <v>3819</v>
      </c>
      <c r="G4527" s="10" t="s">
        <v>3820</v>
      </c>
      <c r="H4527" s="10" t="s">
        <v>22</v>
      </c>
      <c r="I4527" s="10" t="s">
        <v>23</v>
      </c>
      <c r="J4527" s="10" t="s">
        <v>237</v>
      </c>
      <c r="K4527" s="10" t="s">
        <v>238</v>
      </c>
      <c r="L4527" s="10">
        <v>10009</v>
      </c>
      <c r="M4527" s="10" t="s">
        <v>133</v>
      </c>
      <c r="N4527" s="10" t="str">
        <f>_xlfn.XLOOKUP($M:$M,People!$B:$B,People!A:A)</f>
        <v>Chuck Magee</v>
      </c>
      <c r="O4527" s="10" t="s">
        <v>617</v>
      </c>
      <c r="P4527" s="10" t="str">
        <f>VLOOKUP(O4527,Products!$A:$E,3,FALSE)</f>
        <v>3M</v>
      </c>
      <c r="Q4527" s="31">
        <f>INDEX(Products!$E:$E,MATCH(O4527,Products!$A:$A,0))</f>
        <v>0.38</v>
      </c>
      <c r="R4527" s="10" t="s">
        <v>28</v>
      </c>
      <c r="S4527" s="10" t="s">
        <v>32</v>
      </c>
      <c r="T4527" s="10" t="s">
        <v>618</v>
      </c>
      <c r="U4527" s="12">
        <v>327.99600000000004</v>
      </c>
      <c r="V4527" s="12">
        <v>6</v>
      </c>
      <c r="W4527" s="12">
        <v>0.1</v>
      </c>
      <c r="X4527" s="12">
        <v>54.666000000000011</v>
      </c>
    </row>
    <row r="4528" spans="1:24" ht="14" x14ac:dyDescent="0.3">
      <c r="A4528" s="9">
        <v>4524</v>
      </c>
      <c r="B4528" s="14" t="s">
        <v>8238</v>
      </c>
      <c r="C4528" s="15">
        <v>45747</v>
      </c>
      <c r="D4528" s="15">
        <v>45749</v>
      </c>
      <c r="E4528" s="10" t="s">
        <v>19</v>
      </c>
      <c r="F4528" s="10" t="s">
        <v>1682</v>
      </c>
      <c r="G4528" s="10" t="s">
        <v>1683</v>
      </c>
      <c r="H4528" s="10" t="s">
        <v>22</v>
      </c>
      <c r="I4528" s="10" t="s">
        <v>23</v>
      </c>
      <c r="J4528" s="10" t="s">
        <v>131</v>
      </c>
      <c r="K4528" s="10" t="s">
        <v>132</v>
      </c>
      <c r="L4528" s="10">
        <v>19134</v>
      </c>
      <c r="M4528" s="10" t="s">
        <v>133</v>
      </c>
      <c r="N4528" s="10" t="str">
        <f>_xlfn.XLOOKUP($M:$M,People!$B:$B,People!A:A)</f>
        <v>Chuck Magee</v>
      </c>
      <c r="O4528" s="10" t="s">
        <v>3960</v>
      </c>
      <c r="P4528" s="10" t="str">
        <f>VLOOKUP(O4528,Products!$A:$E,3,FALSE)</f>
        <v>IKEA</v>
      </c>
      <c r="Q4528" s="31">
        <f>INDEX(Products!$E:$E,MATCH(O4528,Products!$A:$A,0))</f>
        <v>0.3</v>
      </c>
      <c r="R4528" s="10" t="s">
        <v>64</v>
      </c>
      <c r="S4528" s="10" t="s">
        <v>144</v>
      </c>
      <c r="T4528" s="10" t="s">
        <v>3961</v>
      </c>
      <c r="U4528" s="12">
        <v>31.983999999999998</v>
      </c>
      <c r="V4528" s="12">
        <v>2</v>
      </c>
      <c r="W4528" s="12">
        <v>0.2</v>
      </c>
      <c r="X4528" s="12">
        <v>1.1993999999999998</v>
      </c>
    </row>
    <row r="4529" spans="1:24" ht="14" x14ac:dyDescent="0.3">
      <c r="A4529" s="9">
        <v>4525</v>
      </c>
      <c r="B4529" s="14" t="s">
        <v>8238</v>
      </c>
      <c r="C4529" s="15">
        <v>45747</v>
      </c>
      <c r="D4529" s="15">
        <v>45749</v>
      </c>
      <c r="E4529" s="10" t="s">
        <v>19</v>
      </c>
      <c r="F4529" s="10" t="s">
        <v>1682</v>
      </c>
      <c r="G4529" s="10" t="s">
        <v>1683</v>
      </c>
      <c r="H4529" s="10" t="s">
        <v>22</v>
      </c>
      <c r="I4529" s="10" t="s">
        <v>23</v>
      </c>
      <c r="J4529" s="10" t="s">
        <v>131</v>
      </c>
      <c r="K4529" s="10" t="s">
        <v>132</v>
      </c>
      <c r="L4529" s="10">
        <v>19134</v>
      </c>
      <c r="M4529" s="10" t="s">
        <v>133</v>
      </c>
      <c r="N4529" s="10" t="str">
        <f>_xlfn.XLOOKUP($M:$M,People!$B:$B,People!A:A)</f>
        <v>Chuck Magee</v>
      </c>
      <c r="O4529" s="10" t="s">
        <v>5102</v>
      </c>
      <c r="P4529" s="10" t="str">
        <f>VLOOKUP(O4529,Products!$A:$E,3,FALSE)</f>
        <v>Dell</v>
      </c>
      <c r="Q4529" s="31">
        <f>INDEX(Products!$E:$E,MATCH(O4529,Products!$A:$A,0))</f>
        <v>0.3</v>
      </c>
      <c r="R4529" s="10" t="s">
        <v>64</v>
      </c>
      <c r="S4529" s="10" t="s">
        <v>65</v>
      </c>
      <c r="T4529" s="10" t="s">
        <v>5103</v>
      </c>
      <c r="U4529" s="12">
        <v>280.78200000000004</v>
      </c>
      <c r="V4529" s="12">
        <v>3</v>
      </c>
      <c r="W4529" s="12">
        <v>0.4</v>
      </c>
      <c r="X4529" s="12">
        <v>-60.836100000000016</v>
      </c>
    </row>
    <row r="4530" spans="1:24" ht="14" x14ac:dyDescent="0.3">
      <c r="A4530" s="9">
        <v>4526</v>
      </c>
      <c r="B4530" s="14" t="s">
        <v>8239</v>
      </c>
      <c r="C4530" s="15">
        <v>45748</v>
      </c>
      <c r="D4530" s="15">
        <v>45752</v>
      </c>
      <c r="E4530" s="10" t="s">
        <v>44</v>
      </c>
      <c r="F4530" s="10" t="s">
        <v>1653</v>
      </c>
      <c r="G4530" s="10" t="s">
        <v>1654</v>
      </c>
      <c r="H4530" s="10" t="s">
        <v>22</v>
      </c>
      <c r="I4530" s="10" t="s">
        <v>23</v>
      </c>
      <c r="J4530" s="10" t="s">
        <v>237</v>
      </c>
      <c r="K4530" s="10" t="s">
        <v>238</v>
      </c>
      <c r="L4530" s="10">
        <v>10009</v>
      </c>
      <c r="M4530" s="10" t="s">
        <v>133</v>
      </c>
      <c r="N4530" s="10" t="str">
        <f>_xlfn.XLOOKUP($M:$M,People!$B:$B,People!A:A)</f>
        <v>Chuck Magee</v>
      </c>
      <c r="O4530" s="10" t="s">
        <v>31</v>
      </c>
      <c r="P4530" s="10" t="str">
        <f>VLOOKUP(O4530,Products!$A:$E,3,FALSE)</f>
        <v>HP</v>
      </c>
      <c r="Q4530" s="31">
        <f>INDEX(Products!$E:$E,MATCH(O4530,Products!$A:$A,0))</f>
        <v>0.39</v>
      </c>
      <c r="R4530" s="10" t="s">
        <v>28</v>
      </c>
      <c r="S4530" s="10" t="s">
        <v>32</v>
      </c>
      <c r="T4530" s="10" t="s">
        <v>33</v>
      </c>
      <c r="U4530" s="12">
        <v>1317.492</v>
      </c>
      <c r="V4530" s="12">
        <v>6</v>
      </c>
      <c r="W4530" s="12">
        <v>0.1</v>
      </c>
      <c r="X4530" s="12">
        <v>292.77599999999995</v>
      </c>
    </row>
    <row r="4531" spans="1:24" ht="14" x14ac:dyDescent="0.3">
      <c r="A4531" s="9">
        <v>4527</v>
      </c>
      <c r="B4531" s="14" t="s">
        <v>8240</v>
      </c>
      <c r="C4531" s="15">
        <v>45748</v>
      </c>
      <c r="D4531" s="15">
        <v>45752</v>
      </c>
      <c r="E4531" s="10" t="s">
        <v>19</v>
      </c>
      <c r="F4531" s="10" t="s">
        <v>4373</v>
      </c>
      <c r="G4531" s="10" t="s">
        <v>4374</v>
      </c>
      <c r="H4531" s="10" t="s">
        <v>92</v>
      </c>
      <c r="I4531" s="10" t="s">
        <v>23</v>
      </c>
      <c r="J4531" s="10" t="s">
        <v>437</v>
      </c>
      <c r="K4531" s="10" t="s">
        <v>1109</v>
      </c>
      <c r="L4531" s="10">
        <v>31907</v>
      </c>
      <c r="M4531" s="10" t="s">
        <v>26</v>
      </c>
      <c r="N4531" s="10" t="str">
        <f>_xlfn.XLOOKUP($M:$M,People!$B:$B,People!A:A)</f>
        <v>Fred Suzuki</v>
      </c>
      <c r="O4531" s="10" t="s">
        <v>892</v>
      </c>
      <c r="P4531" s="10" t="str">
        <f>VLOOKUP(O4531,Products!$A:$E,3,FALSE)</f>
        <v>Staples</v>
      </c>
      <c r="Q4531" s="31">
        <f>INDEX(Products!$E:$E,MATCH(O4531,Products!$A:$A,0))</f>
        <v>0.28999999999999998</v>
      </c>
      <c r="R4531" s="10" t="s">
        <v>28</v>
      </c>
      <c r="S4531" s="10" t="s">
        <v>58</v>
      </c>
      <c r="T4531" s="10" t="s">
        <v>893</v>
      </c>
      <c r="U4531" s="12">
        <v>7.04</v>
      </c>
      <c r="V4531" s="12">
        <v>4</v>
      </c>
      <c r="W4531" s="12">
        <v>0</v>
      </c>
      <c r="X4531" s="12">
        <v>3.0976000000000004</v>
      </c>
    </row>
    <row r="4532" spans="1:24" ht="14" x14ac:dyDescent="0.3">
      <c r="A4532" s="9">
        <v>4528</v>
      </c>
      <c r="B4532" s="14" t="s">
        <v>8241</v>
      </c>
      <c r="C4532" s="15">
        <v>45748</v>
      </c>
      <c r="D4532" s="15">
        <v>45755</v>
      </c>
      <c r="E4532" s="10" t="s">
        <v>44</v>
      </c>
      <c r="F4532" s="10" t="s">
        <v>896</v>
      </c>
      <c r="G4532" s="10" t="s">
        <v>897</v>
      </c>
      <c r="H4532" s="10" t="s">
        <v>36</v>
      </c>
      <c r="I4532" s="10" t="s">
        <v>23</v>
      </c>
      <c r="J4532" s="10" t="s">
        <v>1835</v>
      </c>
      <c r="K4532" s="10" t="s">
        <v>277</v>
      </c>
      <c r="L4532" s="10">
        <v>85635</v>
      </c>
      <c r="M4532" s="10" t="s">
        <v>39</v>
      </c>
      <c r="N4532" s="10" t="str">
        <f>_xlfn.XLOOKUP($M:$M,People!$B:$B,People!A:A)</f>
        <v>Sadie Pawthorne</v>
      </c>
      <c r="O4532" s="10" t="s">
        <v>1837</v>
      </c>
      <c r="P4532" s="10" t="str">
        <f>VLOOKUP(O4532,Products!$A:$E,3,FALSE)</f>
        <v>Dell</v>
      </c>
      <c r="Q4532" s="31">
        <f>INDEX(Products!$E:$E,MATCH(O4532,Products!$A:$A,0))</f>
        <v>0.4</v>
      </c>
      <c r="R4532" s="10" t="s">
        <v>41</v>
      </c>
      <c r="S4532" s="10" t="s">
        <v>71</v>
      </c>
      <c r="T4532" s="10" t="s">
        <v>1838</v>
      </c>
      <c r="U4532" s="12">
        <v>30.144000000000002</v>
      </c>
      <c r="V4532" s="12">
        <v>2</v>
      </c>
      <c r="W4532" s="12">
        <v>0.2</v>
      </c>
      <c r="X4532" s="12">
        <v>3.0143999999999993</v>
      </c>
    </row>
    <row r="4533" spans="1:24" ht="14" x14ac:dyDescent="0.3">
      <c r="A4533" s="9">
        <v>4529</v>
      </c>
      <c r="B4533" s="14" t="s">
        <v>8242</v>
      </c>
      <c r="C4533" s="15">
        <v>45748</v>
      </c>
      <c r="D4533" s="15">
        <v>45750</v>
      </c>
      <c r="E4533" s="10" t="s">
        <v>19</v>
      </c>
      <c r="F4533" s="10" t="s">
        <v>1353</v>
      </c>
      <c r="G4533" s="10" t="s">
        <v>1354</v>
      </c>
      <c r="H4533" s="10" t="s">
        <v>22</v>
      </c>
      <c r="I4533" s="10" t="s">
        <v>23</v>
      </c>
      <c r="J4533" s="10" t="s">
        <v>1355</v>
      </c>
      <c r="K4533" s="10" t="s">
        <v>238</v>
      </c>
      <c r="L4533" s="10">
        <v>13021</v>
      </c>
      <c r="M4533" s="10" t="s">
        <v>133</v>
      </c>
      <c r="N4533" s="10" t="str">
        <f>_xlfn.XLOOKUP($M:$M,People!$B:$B,People!A:A)</f>
        <v>Chuck Magee</v>
      </c>
      <c r="O4533" s="10" t="s">
        <v>1356</v>
      </c>
      <c r="P4533" s="10" t="str">
        <f>VLOOKUP(O4533,Products!$A:$E,3,FALSE)</f>
        <v>Canon</v>
      </c>
      <c r="Q4533" s="31">
        <f>INDEX(Products!$E:$E,MATCH(O4533,Products!$A:$A,0))</f>
        <v>0.4</v>
      </c>
      <c r="R4533" s="10" t="s">
        <v>41</v>
      </c>
      <c r="S4533" s="10" t="s">
        <v>61</v>
      </c>
      <c r="T4533" s="10" t="s">
        <v>1357</v>
      </c>
      <c r="U4533" s="12">
        <v>59.519999999999996</v>
      </c>
      <c r="V4533" s="12">
        <v>3</v>
      </c>
      <c r="W4533" s="12">
        <v>0</v>
      </c>
      <c r="X4533" s="12">
        <v>15.475200000000001</v>
      </c>
    </row>
    <row r="4534" spans="1:24" ht="14" x14ac:dyDescent="0.3">
      <c r="A4534" s="9">
        <v>4530</v>
      </c>
      <c r="B4534" s="14" t="s">
        <v>8242</v>
      </c>
      <c r="C4534" s="15">
        <v>45748</v>
      </c>
      <c r="D4534" s="15">
        <v>45750</v>
      </c>
      <c r="E4534" s="10" t="s">
        <v>19</v>
      </c>
      <c r="F4534" s="10" t="s">
        <v>1353</v>
      </c>
      <c r="G4534" s="10" t="s">
        <v>1354</v>
      </c>
      <c r="H4534" s="10" t="s">
        <v>22</v>
      </c>
      <c r="I4534" s="10" t="s">
        <v>23</v>
      </c>
      <c r="J4534" s="10" t="s">
        <v>1355</v>
      </c>
      <c r="K4534" s="10" t="s">
        <v>238</v>
      </c>
      <c r="L4534" s="10">
        <v>13021</v>
      </c>
      <c r="M4534" s="10" t="s">
        <v>133</v>
      </c>
      <c r="N4534" s="10" t="str">
        <f>_xlfn.XLOOKUP($M:$M,People!$B:$B,People!A:A)</f>
        <v>Chuck Magee</v>
      </c>
      <c r="O4534" s="10" t="s">
        <v>1360</v>
      </c>
      <c r="P4534" s="10" t="str">
        <f>VLOOKUP(O4534,Products!$A:$E,3,FALSE)</f>
        <v>Staples</v>
      </c>
      <c r="Q4534" s="31">
        <f>INDEX(Products!$E:$E,MATCH(O4534,Products!$A:$A,0))</f>
        <v>0.28999999999999998</v>
      </c>
      <c r="R4534" s="10" t="s">
        <v>41</v>
      </c>
      <c r="S4534" s="10" t="s">
        <v>61</v>
      </c>
      <c r="T4534" s="10" t="s">
        <v>1361</v>
      </c>
      <c r="U4534" s="12">
        <v>263.88</v>
      </c>
      <c r="V4534" s="12">
        <v>6</v>
      </c>
      <c r="W4534" s="12">
        <v>0</v>
      </c>
      <c r="X4534" s="12">
        <v>71.247600000000006</v>
      </c>
    </row>
    <row r="4535" spans="1:24" ht="14" x14ac:dyDescent="0.3">
      <c r="A4535" s="9">
        <v>4531</v>
      </c>
      <c r="B4535" s="14" t="s">
        <v>8243</v>
      </c>
      <c r="C4535" s="15">
        <v>45748</v>
      </c>
      <c r="D4535" s="15">
        <v>45753</v>
      </c>
      <c r="E4535" s="10" t="s">
        <v>44</v>
      </c>
      <c r="F4535" s="10" t="s">
        <v>2662</v>
      </c>
      <c r="G4535" s="10" t="s">
        <v>2663</v>
      </c>
      <c r="H4535" s="10" t="s">
        <v>22</v>
      </c>
      <c r="I4535" s="10" t="s">
        <v>23</v>
      </c>
      <c r="J4535" s="10" t="s">
        <v>237</v>
      </c>
      <c r="K4535" s="10" t="s">
        <v>238</v>
      </c>
      <c r="L4535" s="10">
        <v>10024</v>
      </c>
      <c r="M4535" s="10" t="s">
        <v>133</v>
      </c>
      <c r="N4535" s="10" t="str">
        <f>_xlfn.XLOOKUP($M:$M,People!$B:$B,People!A:A)</f>
        <v>Chuck Magee</v>
      </c>
      <c r="O4535" s="10" t="s">
        <v>2203</v>
      </c>
      <c r="P4535" s="10" t="str">
        <f>VLOOKUP(O4535,Products!$A:$E,3,FALSE)</f>
        <v>Office Depot</v>
      </c>
      <c r="Q4535" s="31">
        <f>INDEX(Products!$E:$E,MATCH(O4535,Products!$A:$A,0))</f>
        <v>0.26</v>
      </c>
      <c r="R4535" s="10" t="s">
        <v>41</v>
      </c>
      <c r="S4535" s="10" t="s">
        <v>61</v>
      </c>
      <c r="T4535" s="10" t="s">
        <v>2204</v>
      </c>
      <c r="U4535" s="12">
        <v>88.04</v>
      </c>
      <c r="V4535" s="12">
        <v>4</v>
      </c>
      <c r="W4535" s="12">
        <v>0</v>
      </c>
      <c r="X4535" s="12">
        <v>22.8904</v>
      </c>
    </row>
    <row r="4536" spans="1:24" ht="14" x14ac:dyDescent="0.3">
      <c r="A4536" s="9">
        <v>4532</v>
      </c>
      <c r="B4536" s="14" t="s">
        <v>8242</v>
      </c>
      <c r="C4536" s="15">
        <v>45748</v>
      </c>
      <c r="D4536" s="15">
        <v>45750</v>
      </c>
      <c r="E4536" s="10" t="s">
        <v>19</v>
      </c>
      <c r="F4536" s="10" t="s">
        <v>1353</v>
      </c>
      <c r="G4536" s="10" t="s">
        <v>1354</v>
      </c>
      <c r="H4536" s="10" t="s">
        <v>22</v>
      </c>
      <c r="I4536" s="10" t="s">
        <v>23</v>
      </c>
      <c r="J4536" s="10" t="s">
        <v>1355</v>
      </c>
      <c r="K4536" s="10" t="s">
        <v>238</v>
      </c>
      <c r="L4536" s="10">
        <v>13021</v>
      </c>
      <c r="M4536" s="10" t="s">
        <v>133</v>
      </c>
      <c r="N4536" s="10" t="str">
        <f>_xlfn.XLOOKUP($M:$M,People!$B:$B,People!A:A)</f>
        <v>Chuck Magee</v>
      </c>
      <c r="O4536" s="10" t="s">
        <v>1362</v>
      </c>
      <c r="P4536" s="10" t="str">
        <f>VLOOKUP(O4536,Products!$A:$E,3,FALSE)</f>
        <v>Staples</v>
      </c>
      <c r="Q4536" s="31">
        <f>INDEX(Products!$E:$E,MATCH(O4536,Products!$A:$A,0))</f>
        <v>0.35</v>
      </c>
      <c r="R4536" s="10" t="s">
        <v>41</v>
      </c>
      <c r="S4536" s="10" t="s">
        <v>61</v>
      </c>
      <c r="T4536" s="10" t="s">
        <v>1363</v>
      </c>
      <c r="U4536" s="12">
        <v>30.48</v>
      </c>
      <c r="V4536" s="12">
        <v>3</v>
      </c>
      <c r="W4536" s="12">
        <v>0</v>
      </c>
      <c r="X4536" s="12">
        <v>7.9248000000000012</v>
      </c>
    </row>
    <row r="4537" spans="1:24" ht="14" x14ac:dyDescent="0.3">
      <c r="A4537" s="9">
        <v>4533</v>
      </c>
      <c r="B4537" s="14" t="s">
        <v>8242</v>
      </c>
      <c r="C4537" s="15">
        <v>45748</v>
      </c>
      <c r="D4537" s="15">
        <v>45750</v>
      </c>
      <c r="E4537" s="10" t="s">
        <v>19</v>
      </c>
      <c r="F4537" s="10" t="s">
        <v>1353</v>
      </c>
      <c r="G4537" s="10" t="s">
        <v>1354</v>
      </c>
      <c r="H4537" s="10" t="s">
        <v>22</v>
      </c>
      <c r="I4537" s="10" t="s">
        <v>23</v>
      </c>
      <c r="J4537" s="10" t="s">
        <v>1355</v>
      </c>
      <c r="K4537" s="10" t="s">
        <v>238</v>
      </c>
      <c r="L4537" s="10">
        <v>13021</v>
      </c>
      <c r="M4537" s="10" t="s">
        <v>133</v>
      </c>
      <c r="N4537" s="10" t="str">
        <f>_xlfn.XLOOKUP($M:$M,People!$B:$B,People!A:A)</f>
        <v>Chuck Magee</v>
      </c>
      <c r="O4537" s="10" t="s">
        <v>1364</v>
      </c>
      <c r="P4537" s="10" t="str">
        <f>VLOOKUP(O4537,Products!$A:$E,3,FALSE)</f>
        <v>IKEA</v>
      </c>
      <c r="Q4537" s="31">
        <f>INDEX(Products!$E:$E,MATCH(O4537,Products!$A:$A,0))</f>
        <v>0.28000000000000003</v>
      </c>
      <c r="R4537" s="10" t="s">
        <v>41</v>
      </c>
      <c r="S4537" s="10" t="s">
        <v>61</v>
      </c>
      <c r="T4537" s="10" t="s">
        <v>1365</v>
      </c>
      <c r="U4537" s="12">
        <v>9.84</v>
      </c>
      <c r="V4537" s="12">
        <v>3</v>
      </c>
      <c r="W4537" s="12">
        <v>0</v>
      </c>
      <c r="X4537" s="12">
        <v>2.8535999999999988</v>
      </c>
    </row>
    <row r="4538" spans="1:24" ht="14" x14ac:dyDescent="0.3">
      <c r="A4538" s="9">
        <v>4534</v>
      </c>
      <c r="B4538" s="14" t="s">
        <v>8244</v>
      </c>
      <c r="C4538" s="15">
        <v>45748</v>
      </c>
      <c r="D4538" s="15">
        <v>45752</v>
      </c>
      <c r="E4538" s="10" t="s">
        <v>44</v>
      </c>
      <c r="F4538" s="10" t="s">
        <v>3661</v>
      </c>
      <c r="G4538" s="10" t="s">
        <v>3662</v>
      </c>
      <c r="H4538" s="10" t="s">
        <v>36</v>
      </c>
      <c r="I4538" s="10" t="s">
        <v>23</v>
      </c>
      <c r="J4538" s="10" t="s">
        <v>237</v>
      </c>
      <c r="K4538" s="10" t="s">
        <v>238</v>
      </c>
      <c r="L4538" s="10">
        <v>10035</v>
      </c>
      <c r="M4538" s="10" t="s">
        <v>133</v>
      </c>
      <c r="N4538" s="10" t="str">
        <f>_xlfn.XLOOKUP($M:$M,People!$B:$B,People!A:A)</f>
        <v>Chuck Magee</v>
      </c>
      <c r="O4538" s="10" t="s">
        <v>1899</v>
      </c>
      <c r="P4538" s="10" t="str">
        <f>VLOOKUP(O4538,Products!$A:$E,3,FALSE)</f>
        <v>Canon</v>
      </c>
      <c r="Q4538" s="31">
        <f>INDEX(Products!$E:$E,MATCH(O4538,Products!$A:$A,0))</f>
        <v>0.32</v>
      </c>
      <c r="R4538" s="10" t="s">
        <v>41</v>
      </c>
      <c r="S4538" s="10" t="s">
        <v>68</v>
      </c>
      <c r="T4538" s="10" t="s">
        <v>1900</v>
      </c>
      <c r="U4538" s="12">
        <v>14.352000000000002</v>
      </c>
      <c r="V4538" s="12">
        <v>3</v>
      </c>
      <c r="W4538" s="12">
        <v>0.2</v>
      </c>
      <c r="X4538" s="12">
        <v>4.6643999999999988</v>
      </c>
    </row>
    <row r="4539" spans="1:24" ht="14" x14ac:dyDescent="0.3">
      <c r="A4539" s="9">
        <v>4535</v>
      </c>
      <c r="B4539" s="14" t="s">
        <v>8239</v>
      </c>
      <c r="C4539" s="15">
        <v>45748</v>
      </c>
      <c r="D4539" s="15">
        <v>45752</v>
      </c>
      <c r="E4539" s="10" t="s">
        <v>44</v>
      </c>
      <c r="F4539" s="10" t="s">
        <v>1653</v>
      </c>
      <c r="G4539" s="10" t="s">
        <v>1654</v>
      </c>
      <c r="H4539" s="10" t="s">
        <v>22</v>
      </c>
      <c r="I4539" s="10" t="s">
        <v>23</v>
      </c>
      <c r="J4539" s="10" t="s">
        <v>237</v>
      </c>
      <c r="K4539" s="10" t="s">
        <v>238</v>
      </c>
      <c r="L4539" s="10">
        <v>10009</v>
      </c>
      <c r="M4539" s="10" t="s">
        <v>133</v>
      </c>
      <c r="N4539" s="10" t="str">
        <f>_xlfn.XLOOKUP($M:$M,People!$B:$B,People!A:A)</f>
        <v>Chuck Magee</v>
      </c>
      <c r="O4539" s="10" t="s">
        <v>1065</v>
      </c>
      <c r="P4539" s="10" t="str">
        <f>VLOOKUP(O4539,Products!$A:$E,3,FALSE)</f>
        <v>Office Depot</v>
      </c>
      <c r="Q4539" s="31">
        <f>INDEX(Products!$E:$E,MATCH(O4539,Products!$A:$A,0))</f>
        <v>0.4</v>
      </c>
      <c r="R4539" s="10" t="s">
        <v>41</v>
      </c>
      <c r="S4539" s="10" t="s">
        <v>68</v>
      </c>
      <c r="T4539" s="10" t="s">
        <v>1066</v>
      </c>
      <c r="U4539" s="12">
        <v>3.5920000000000005</v>
      </c>
      <c r="V4539" s="12">
        <v>1</v>
      </c>
      <c r="W4539" s="12">
        <v>0.2</v>
      </c>
      <c r="X4539" s="12">
        <v>1.1224999999999996</v>
      </c>
    </row>
    <row r="4540" spans="1:24" ht="14" x14ac:dyDescent="0.3">
      <c r="A4540" s="9">
        <v>4536</v>
      </c>
      <c r="B4540" s="14" t="s">
        <v>8241</v>
      </c>
      <c r="C4540" s="15">
        <v>45748</v>
      </c>
      <c r="D4540" s="15">
        <v>45755</v>
      </c>
      <c r="E4540" s="10" t="s">
        <v>44</v>
      </c>
      <c r="F4540" s="10" t="s">
        <v>896</v>
      </c>
      <c r="G4540" s="10" t="s">
        <v>897</v>
      </c>
      <c r="H4540" s="10" t="s">
        <v>36</v>
      </c>
      <c r="I4540" s="10" t="s">
        <v>23</v>
      </c>
      <c r="J4540" s="10" t="s">
        <v>1835</v>
      </c>
      <c r="K4540" s="10" t="s">
        <v>277</v>
      </c>
      <c r="L4540" s="10">
        <v>85635</v>
      </c>
      <c r="M4540" s="10" t="s">
        <v>39</v>
      </c>
      <c r="N4540" s="10" t="str">
        <f>_xlfn.XLOOKUP($M:$M,People!$B:$B,People!A:A)</f>
        <v>Sadie Pawthorne</v>
      </c>
      <c r="O4540" s="10" t="s">
        <v>1836</v>
      </c>
      <c r="P4540" s="10" t="str">
        <f>VLOOKUP(O4540,Products!$A:$E,3,FALSE)</f>
        <v>HP</v>
      </c>
      <c r="Q4540" s="31">
        <f>INDEX(Products!$E:$E,MATCH(O4540,Products!$A:$A,0))</f>
        <v>0.35</v>
      </c>
      <c r="R4540" s="10" t="s">
        <v>41</v>
      </c>
      <c r="S4540" s="10" t="s">
        <v>240</v>
      </c>
      <c r="T4540" s="10" t="s">
        <v>495</v>
      </c>
      <c r="U4540" s="12">
        <v>31.560000000000002</v>
      </c>
      <c r="V4540" s="12">
        <v>5</v>
      </c>
      <c r="W4540" s="12">
        <v>0.2</v>
      </c>
      <c r="X4540" s="12">
        <v>9.8624999999999972</v>
      </c>
    </row>
    <row r="4541" spans="1:24" ht="14" x14ac:dyDescent="0.3">
      <c r="A4541" s="9">
        <v>4537</v>
      </c>
      <c r="B4541" s="14" t="s">
        <v>8244</v>
      </c>
      <c r="C4541" s="15">
        <v>45748</v>
      </c>
      <c r="D4541" s="15">
        <v>45752</v>
      </c>
      <c r="E4541" s="10" t="s">
        <v>44</v>
      </c>
      <c r="F4541" s="10" t="s">
        <v>3661</v>
      </c>
      <c r="G4541" s="10" t="s">
        <v>3662</v>
      </c>
      <c r="H4541" s="10" t="s">
        <v>36</v>
      </c>
      <c r="I4541" s="10" t="s">
        <v>23</v>
      </c>
      <c r="J4541" s="10" t="s">
        <v>237</v>
      </c>
      <c r="K4541" s="10" t="s">
        <v>238</v>
      </c>
      <c r="L4541" s="10">
        <v>10035</v>
      </c>
      <c r="M4541" s="10" t="s">
        <v>133</v>
      </c>
      <c r="N4541" s="10" t="str">
        <f>_xlfn.XLOOKUP($M:$M,People!$B:$B,People!A:A)</f>
        <v>Chuck Magee</v>
      </c>
      <c r="O4541" s="10" t="s">
        <v>1633</v>
      </c>
      <c r="P4541" s="10" t="str">
        <f>VLOOKUP(O4541,Products!$A:$E,3,FALSE)</f>
        <v>Samsung</v>
      </c>
      <c r="Q4541" s="31">
        <f>INDEX(Products!$E:$E,MATCH(O4541,Products!$A:$A,0))</f>
        <v>0.28999999999999998</v>
      </c>
      <c r="R4541" s="10" t="s">
        <v>41</v>
      </c>
      <c r="S4541" s="10" t="s">
        <v>42</v>
      </c>
      <c r="T4541" s="10" t="s">
        <v>1634</v>
      </c>
      <c r="U4541" s="12">
        <v>20.7</v>
      </c>
      <c r="V4541" s="12">
        <v>2</v>
      </c>
      <c r="W4541" s="12">
        <v>0</v>
      </c>
      <c r="X4541" s="12">
        <v>9.9359999999999999</v>
      </c>
    </row>
    <row r="4542" spans="1:24" ht="14" x14ac:dyDescent="0.3">
      <c r="A4542" s="9">
        <v>4538</v>
      </c>
      <c r="B4542" s="14" t="s">
        <v>8242</v>
      </c>
      <c r="C4542" s="15">
        <v>45748</v>
      </c>
      <c r="D4542" s="15">
        <v>45750</v>
      </c>
      <c r="E4542" s="10" t="s">
        <v>19</v>
      </c>
      <c r="F4542" s="10" t="s">
        <v>1353</v>
      </c>
      <c r="G4542" s="10" t="s">
        <v>1354</v>
      </c>
      <c r="H4542" s="10" t="s">
        <v>22</v>
      </c>
      <c r="I4542" s="10" t="s">
        <v>23</v>
      </c>
      <c r="J4542" s="10" t="s">
        <v>1355</v>
      </c>
      <c r="K4542" s="10" t="s">
        <v>238</v>
      </c>
      <c r="L4542" s="10">
        <v>13021</v>
      </c>
      <c r="M4542" s="10" t="s">
        <v>133</v>
      </c>
      <c r="N4542" s="10" t="str">
        <f>_xlfn.XLOOKUP($M:$M,People!$B:$B,People!A:A)</f>
        <v>Chuck Magee</v>
      </c>
      <c r="O4542" s="10" t="s">
        <v>1358</v>
      </c>
      <c r="P4542" s="10" t="str">
        <f>VLOOKUP(O4542,Products!$A:$E,3,FALSE)</f>
        <v>Staples</v>
      </c>
      <c r="Q4542" s="31">
        <f>INDEX(Products!$E:$E,MATCH(O4542,Products!$A:$A,0))</f>
        <v>0.27</v>
      </c>
      <c r="R4542" s="10" t="s">
        <v>41</v>
      </c>
      <c r="S4542" s="10" t="s">
        <v>53</v>
      </c>
      <c r="T4542" s="10" t="s">
        <v>1359</v>
      </c>
      <c r="U4542" s="12">
        <v>161.94</v>
      </c>
      <c r="V4542" s="12">
        <v>3</v>
      </c>
      <c r="W4542" s="12">
        <v>0</v>
      </c>
      <c r="X4542" s="12">
        <v>9.716399999999993</v>
      </c>
    </row>
    <row r="4543" spans="1:24" ht="14" x14ac:dyDescent="0.3">
      <c r="A4543" s="9">
        <v>4539</v>
      </c>
      <c r="B4543" s="14" t="s">
        <v>8239</v>
      </c>
      <c r="C4543" s="15">
        <v>45748</v>
      </c>
      <c r="D4543" s="15">
        <v>45752</v>
      </c>
      <c r="E4543" s="10" t="s">
        <v>44</v>
      </c>
      <c r="F4543" s="10" t="s">
        <v>1653</v>
      </c>
      <c r="G4543" s="10" t="s">
        <v>1654</v>
      </c>
      <c r="H4543" s="10" t="s">
        <v>22</v>
      </c>
      <c r="I4543" s="10" t="s">
        <v>23</v>
      </c>
      <c r="J4543" s="10" t="s">
        <v>237</v>
      </c>
      <c r="K4543" s="10" t="s">
        <v>238</v>
      </c>
      <c r="L4543" s="10">
        <v>10009</v>
      </c>
      <c r="M4543" s="10" t="s">
        <v>133</v>
      </c>
      <c r="N4543" s="10" t="str">
        <f>_xlfn.XLOOKUP($M:$M,People!$B:$B,People!A:A)</f>
        <v>Chuck Magee</v>
      </c>
      <c r="O4543" s="10" t="s">
        <v>4639</v>
      </c>
      <c r="P4543" s="10" t="str">
        <f>VLOOKUP(O4543,Products!$A:$E,3,FALSE)</f>
        <v>Dell</v>
      </c>
      <c r="Q4543" s="31">
        <f>INDEX(Products!$E:$E,MATCH(O4543,Products!$A:$A,0))</f>
        <v>0.3</v>
      </c>
      <c r="R4543" s="10" t="s">
        <v>41</v>
      </c>
      <c r="S4543" s="10" t="s">
        <v>510</v>
      </c>
      <c r="T4543" s="10" t="s">
        <v>1131</v>
      </c>
      <c r="U4543" s="12">
        <v>63.84</v>
      </c>
      <c r="V4543" s="12">
        <v>8</v>
      </c>
      <c r="W4543" s="12">
        <v>0</v>
      </c>
      <c r="X4543" s="12">
        <v>18.513599999999997</v>
      </c>
    </row>
    <row r="4544" spans="1:24" ht="14" x14ac:dyDescent="0.3">
      <c r="A4544" s="9">
        <v>4540</v>
      </c>
      <c r="B4544" s="14" t="s">
        <v>8244</v>
      </c>
      <c r="C4544" s="15">
        <v>45748</v>
      </c>
      <c r="D4544" s="15">
        <v>45752</v>
      </c>
      <c r="E4544" s="10" t="s">
        <v>44</v>
      </c>
      <c r="F4544" s="10" t="s">
        <v>3661</v>
      </c>
      <c r="G4544" s="10" t="s">
        <v>3662</v>
      </c>
      <c r="H4544" s="10" t="s">
        <v>36</v>
      </c>
      <c r="I4544" s="10" t="s">
        <v>23</v>
      </c>
      <c r="J4544" s="10" t="s">
        <v>237</v>
      </c>
      <c r="K4544" s="10" t="s">
        <v>238</v>
      </c>
      <c r="L4544" s="10">
        <v>10035</v>
      </c>
      <c r="M4544" s="10" t="s">
        <v>133</v>
      </c>
      <c r="N4544" s="10" t="str">
        <f>_xlfn.XLOOKUP($M:$M,People!$B:$B,People!A:A)</f>
        <v>Chuck Magee</v>
      </c>
      <c r="O4544" s="10" t="s">
        <v>1680</v>
      </c>
      <c r="P4544" s="10" t="str">
        <f>VLOOKUP(O4544,Products!$A:$E,3,FALSE)</f>
        <v>Samsung</v>
      </c>
      <c r="Q4544" s="31">
        <f>INDEX(Products!$E:$E,MATCH(O4544,Products!$A:$A,0))</f>
        <v>0.31</v>
      </c>
      <c r="R4544" s="10" t="s">
        <v>41</v>
      </c>
      <c r="S4544" s="10" t="s">
        <v>510</v>
      </c>
      <c r="T4544" s="10" t="s">
        <v>1681</v>
      </c>
      <c r="U4544" s="12">
        <v>10.95</v>
      </c>
      <c r="V4544" s="12">
        <v>3</v>
      </c>
      <c r="W4544" s="12">
        <v>0</v>
      </c>
      <c r="X4544" s="12">
        <v>3.2849999999999993</v>
      </c>
    </row>
    <row r="4545" spans="1:24" ht="14" x14ac:dyDescent="0.3">
      <c r="A4545" s="9">
        <v>4541</v>
      </c>
      <c r="B4545" s="14" t="s">
        <v>8245</v>
      </c>
      <c r="C4545" s="15">
        <v>45748</v>
      </c>
      <c r="D4545" s="15">
        <v>45754</v>
      </c>
      <c r="E4545" s="10" t="s">
        <v>44</v>
      </c>
      <c r="F4545" s="10" t="s">
        <v>3427</v>
      </c>
      <c r="G4545" s="10" t="s">
        <v>3428</v>
      </c>
      <c r="H4545" s="10" t="s">
        <v>36</v>
      </c>
      <c r="I4545" s="10" t="s">
        <v>23</v>
      </c>
      <c r="J4545" s="10" t="s">
        <v>2169</v>
      </c>
      <c r="K4545" s="10" t="s">
        <v>103</v>
      </c>
      <c r="L4545" s="10">
        <v>53209</v>
      </c>
      <c r="M4545" s="10" t="s">
        <v>95</v>
      </c>
      <c r="N4545" s="10" t="str">
        <f>_xlfn.XLOOKUP($M:$M,People!$B:$B,People!A:A)</f>
        <v>Roxanne Rodriguez</v>
      </c>
      <c r="O4545" s="10" t="s">
        <v>2565</v>
      </c>
      <c r="P4545" s="10" t="str">
        <f>VLOOKUP(O4545,Products!$A:$E,3,FALSE)</f>
        <v>Avery</v>
      </c>
      <c r="Q4545" s="31">
        <f>INDEX(Products!$E:$E,MATCH(O4545,Products!$A:$A,0))</f>
        <v>0.28999999999999998</v>
      </c>
      <c r="R4545" s="10" t="s">
        <v>64</v>
      </c>
      <c r="S4545" s="10" t="s">
        <v>65</v>
      </c>
      <c r="T4545" s="10" t="s">
        <v>2566</v>
      </c>
      <c r="U4545" s="12">
        <v>12.99</v>
      </c>
      <c r="V4545" s="12">
        <v>1</v>
      </c>
      <c r="W4545" s="12">
        <v>0</v>
      </c>
      <c r="X4545" s="12">
        <v>0.25980000000000025</v>
      </c>
    </row>
    <row r="4546" spans="1:24" ht="14" x14ac:dyDescent="0.3">
      <c r="A4546" s="9">
        <v>4542</v>
      </c>
      <c r="B4546" s="14" t="s">
        <v>8242</v>
      </c>
      <c r="C4546" s="15">
        <v>45748</v>
      </c>
      <c r="D4546" s="15">
        <v>45750</v>
      </c>
      <c r="E4546" s="10" t="s">
        <v>19</v>
      </c>
      <c r="F4546" s="10" t="s">
        <v>1353</v>
      </c>
      <c r="G4546" s="10" t="s">
        <v>1354</v>
      </c>
      <c r="H4546" s="10" t="s">
        <v>22</v>
      </c>
      <c r="I4546" s="10" t="s">
        <v>23</v>
      </c>
      <c r="J4546" s="10" t="s">
        <v>1355</v>
      </c>
      <c r="K4546" s="10" t="s">
        <v>238</v>
      </c>
      <c r="L4546" s="10">
        <v>13021</v>
      </c>
      <c r="M4546" s="10" t="s">
        <v>133</v>
      </c>
      <c r="N4546" s="10" t="str">
        <f>_xlfn.XLOOKUP($M:$M,People!$B:$B,People!A:A)</f>
        <v>Chuck Magee</v>
      </c>
      <c r="O4546" s="10" t="s">
        <v>1366</v>
      </c>
      <c r="P4546" s="10" t="str">
        <f>VLOOKUP(O4546,Products!$A:$E,3,FALSE)</f>
        <v>Logitech</v>
      </c>
      <c r="Q4546" s="31">
        <f>INDEX(Products!$E:$E,MATCH(O4546,Products!$A:$A,0))</f>
        <v>0.31</v>
      </c>
      <c r="R4546" s="10" t="s">
        <v>64</v>
      </c>
      <c r="S4546" s="10" t="s">
        <v>65</v>
      </c>
      <c r="T4546" s="10" t="s">
        <v>1367</v>
      </c>
      <c r="U4546" s="12">
        <v>35.119999999999997</v>
      </c>
      <c r="V4546" s="12">
        <v>4</v>
      </c>
      <c r="W4546" s="12">
        <v>0</v>
      </c>
      <c r="X4546" s="12">
        <v>9.1311999999999998</v>
      </c>
    </row>
    <row r="4547" spans="1:24" ht="14" x14ac:dyDescent="0.3">
      <c r="A4547" s="9">
        <v>4543</v>
      </c>
      <c r="B4547" s="14" t="s">
        <v>8246</v>
      </c>
      <c r="C4547" s="15">
        <v>45749</v>
      </c>
      <c r="D4547" s="15">
        <v>45753</v>
      </c>
      <c r="E4547" s="10" t="s">
        <v>19</v>
      </c>
      <c r="F4547" s="10" t="s">
        <v>1800</v>
      </c>
      <c r="G4547" s="10" t="s">
        <v>1801</v>
      </c>
      <c r="H4547" s="10" t="s">
        <v>36</v>
      </c>
      <c r="I4547" s="10" t="s">
        <v>23</v>
      </c>
      <c r="J4547" s="10" t="s">
        <v>2169</v>
      </c>
      <c r="K4547" s="10" t="s">
        <v>103</v>
      </c>
      <c r="L4547" s="10">
        <v>53209</v>
      </c>
      <c r="M4547" s="10" t="s">
        <v>95</v>
      </c>
      <c r="N4547" s="10" t="str">
        <f>_xlfn.XLOOKUP($M:$M,People!$B:$B,People!A:A)</f>
        <v>Roxanne Rodriguez</v>
      </c>
      <c r="O4547" s="10" t="s">
        <v>3252</v>
      </c>
      <c r="P4547" s="10" t="str">
        <f>VLOOKUP(O4547,Products!$A:$E,3,FALSE)</f>
        <v>Avery</v>
      </c>
      <c r="Q4547" s="31">
        <f>INDEX(Products!$E:$E,MATCH(O4547,Products!$A:$A,0))</f>
        <v>0.27</v>
      </c>
      <c r="R4547" s="10" t="s">
        <v>28</v>
      </c>
      <c r="S4547" s="10" t="s">
        <v>32</v>
      </c>
      <c r="T4547" s="10" t="s">
        <v>3253</v>
      </c>
      <c r="U4547" s="12">
        <v>1454.9</v>
      </c>
      <c r="V4547" s="12">
        <v>5</v>
      </c>
      <c r="W4547" s="12">
        <v>0</v>
      </c>
      <c r="X4547" s="12">
        <v>378.274</v>
      </c>
    </row>
    <row r="4548" spans="1:24" ht="14" x14ac:dyDescent="0.3">
      <c r="A4548" s="9">
        <v>4544</v>
      </c>
      <c r="B4548" s="14" t="s">
        <v>8247</v>
      </c>
      <c r="C4548" s="15">
        <v>45750</v>
      </c>
      <c r="D4548" s="15">
        <v>45756</v>
      </c>
      <c r="E4548" s="10" t="s">
        <v>44</v>
      </c>
      <c r="F4548" s="10" t="s">
        <v>112</v>
      </c>
      <c r="G4548" s="10" t="s">
        <v>113</v>
      </c>
      <c r="H4548" s="10" t="s">
        <v>22</v>
      </c>
      <c r="I4548" s="10" t="s">
        <v>23</v>
      </c>
      <c r="J4548" s="10" t="s">
        <v>1275</v>
      </c>
      <c r="K4548" s="10" t="s">
        <v>226</v>
      </c>
      <c r="L4548" s="10">
        <v>47374</v>
      </c>
      <c r="M4548" s="10" t="s">
        <v>95</v>
      </c>
      <c r="N4548" s="10" t="str">
        <f>_xlfn.XLOOKUP($M:$M,People!$B:$B,People!A:A)</f>
        <v>Roxanne Rodriguez</v>
      </c>
      <c r="O4548" s="10" t="s">
        <v>364</v>
      </c>
      <c r="P4548" s="10" t="str">
        <f>VLOOKUP(O4548,Products!$A:$E,3,FALSE)</f>
        <v>Samsung</v>
      </c>
      <c r="Q4548" s="31">
        <f>INDEX(Products!$E:$E,MATCH(O4548,Products!$A:$A,0))</f>
        <v>0.35</v>
      </c>
      <c r="R4548" s="10" t="s">
        <v>28</v>
      </c>
      <c r="S4548" s="10" t="s">
        <v>58</v>
      </c>
      <c r="T4548" s="10" t="s">
        <v>365</v>
      </c>
      <c r="U4548" s="12">
        <v>71.12</v>
      </c>
      <c r="V4548" s="12">
        <v>4</v>
      </c>
      <c r="W4548" s="12">
        <v>0</v>
      </c>
      <c r="X4548" s="12">
        <v>22.047199999999997</v>
      </c>
    </row>
    <row r="4549" spans="1:24" ht="14" x14ac:dyDescent="0.3">
      <c r="A4549" s="9">
        <v>4545</v>
      </c>
      <c r="B4549" s="14" t="s">
        <v>8248</v>
      </c>
      <c r="C4549" s="15">
        <v>45750</v>
      </c>
      <c r="D4549" s="15">
        <v>45754</v>
      </c>
      <c r="E4549" s="10" t="s">
        <v>44</v>
      </c>
      <c r="F4549" s="10" t="s">
        <v>1682</v>
      </c>
      <c r="G4549" s="10" t="s">
        <v>1683</v>
      </c>
      <c r="H4549" s="10" t="s">
        <v>22</v>
      </c>
      <c r="I4549" s="10" t="s">
        <v>23</v>
      </c>
      <c r="J4549" s="10" t="s">
        <v>131</v>
      </c>
      <c r="K4549" s="10" t="s">
        <v>132</v>
      </c>
      <c r="L4549" s="10">
        <v>19140</v>
      </c>
      <c r="M4549" s="10" t="s">
        <v>133</v>
      </c>
      <c r="N4549" s="10" t="str">
        <f>_xlfn.XLOOKUP($M:$M,People!$B:$B,People!A:A)</f>
        <v>Chuck Magee</v>
      </c>
      <c r="O4549" s="10" t="s">
        <v>2637</v>
      </c>
      <c r="P4549" s="10" t="str">
        <f>VLOOKUP(O4549,Products!$A:$E,3,FALSE)</f>
        <v>Staples</v>
      </c>
      <c r="Q4549" s="31">
        <f>INDEX(Products!$E:$E,MATCH(O4549,Products!$A:$A,0))</f>
        <v>0.37</v>
      </c>
      <c r="R4549" s="10" t="s">
        <v>41</v>
      </c>
      <c r="S4549" s="10" t="s">
        <v>68</v>
      </c>
      <c r="T4549" s="10" t="s">
        <v>2638</v>
      </c>
      <c r="U4549" s="12">
        <v>99.846000000000004</v>
      </c>
      <c r="V4549" s="12">
        <v>9</v>
      </c>
      <c r="W4549" s="12">
        <v>0.7</v>
      </c>
      <c r="X4549" s="12">
        <v>-83.204999999999984</v>
      </c>
    </row>
    <row r="4550" spans="1:24" ht="14" x14ac:dyDescent="0.3">
      <c r="A4550" s="9">
        <v>4546</v>
      </c>
      <c r="B4550" s="14" t="s">
        <v>8249</v>
      </c>
      <c r="C4550" s="15">
        <v>45750</v>
      </c>
      <c r="D4550" s="15">
        <v>45750</v>
      </c>
      <c r="E4550" s="10" t="s">
        <v>1124</v>
      </c>
      <c r="F4550" s="10" t="s">
        <v>1844</v>
      </c>
      <c r="G4550" s="10" t="s">
        <v>1845</v>
      </c>
      <c r="H4550" s="10" t="s">
        <v>92</v>
      </c>
      <c r="I4550" s="10" t="s">
        <v>23</v>
      </c>
      <c r="J4550" s="10" t="s">
        <v>714</v>
      </c>
      <c r="K4550" s="10" t="s">
        <v>94</v>
      </c>
      <c r="L4550" s="10">
        <v>75081</v>
      </c>
      <c r="M4550" s="10" t="s">
        <v>95</v>
      </c>
      <c r="N4550" s="10" t="str">
        <f>_xlfn.XLOOKUP($M:$M,People!$B:$B,People!A:A)</f>
        <v>Roxanne Rodriguez</v>
      </c>
      <c r="O4550" s="10" t="s">
        <v>3616</v>
      </c>
      <c r="P4550" s="10" t="str">
        <f>VLOOKUP(O4550,Products!$A:$E,3,FALSE)</f>
        <v>Office Depot</v>
      </c>
      <c r="Q4550" s="31">
        <f>INDEX(Products!$E:$E,MATCH(O4550,Products!$A:$A,0))</f>
        <v>0.36</v>
      </c>
      <c r="R4550" s="10" t="s">
        <v>41</v>
      </c>
      <c r="S4550" s="10" t="s">
        <v>82</v>
      </c>
      <c r="T4550" s="10" t="s">
        <v>3617</v>
      </c>
      <c r="U4550" s="12">
        <v>10.272000000000002</v>
      </c>
      <c r="V4550" s="12">
        <v>3</v>
      </c>
      <c r="W4550" s="12">
        <v>0.2</v>
      </c>
      <c r="X4550" s="12">
        <v>3.2099999999999982</v>
      </c>
    </row>
    <row r="4551" spans="1:24" ht="14" x14ac:dyDescent="0.3">
      <c r="A4551" s="9">
        <v>4547</v>
      </c>
      <c r="B4551" s="14" t="s">
        <v>8247</v>
      </c>
      <c r="C4551" s="15">
        <v>45750</v>
      </c>
      <c r="D4551" s="15">
        <v>45756</v>
      </c>
      <c r="E4551" s="10" t="s">
        <v>44</v>
      </c>
      <c r="F4551" s="10" t="s">
        <v>112</v>
      </c>
      <c r="G4551" s="10" t="s">
        <v>113</v>
      </c>
      <c r="H4551" s="10" t="s">
        <v>22</v>
      </c>
      <c r="I4551" s="10" t="s">
        <v>23</v>
      </c>
      <c r="J4551" s="10" t="s">
        <v>1275</v>
      </c>
      <c r="K4551" s="10" t="s">
        <v>226</v>
      </c>
      <c r="L4551" s="10">
        <v>47374</v>
      </c>
      <c r="M4551" s="10" t="s">
        <v>95</v>
      </c>
      <c r="N4551" s="10" t="str">
        <f>_xlfn.XLOOKUP($M:$M,People!$B:$B,People!A:A)</f>
        <v>Roxanne Rodriguez</v>
      </c>
      <c r="O4551" s="10" t="s">
        <v>4539</v>
      </c>
      <c r="P4551" s="10" t="str">
        <f>VLOOKUP(O4551,Products!$A:$E,3,FALSE)</f>
        <v>Office Depot</v>
      </c>
      <c r="Q4551" s="31">
        <f>INDEX(Products!$E:$E,MATCH(O4551,Products!$A:$A,0))</f>
        <v>0.28000000000000003</v>
      </c>
      <c r="R4551" s="10" t="s">
        <v>64</v>
      </c>
      <c r="S4551" s="10" t="s">
        <v>65</v>
      </c>
      <c r="T4551" s="10" t="s">
        <v>4540</v>
      </c>
      <c r="U4551" s="12">
        <v>259.95999999999998</v>
      </c>
      <c r="V4551" s="12">
        <v>4</v>
      </c>
      <c r="W4551" s="12">
        <v>0</v>
      </c>
      <c r="X4551" s="12">
        <v>124.7808</v>
      </c>
    </row>
    <row r="4552" spans="1:24" ht="14" x14ac:dyDescent="0.3">
      <c r="A4552" s="9">
        <v>4548</v>
      </c>
      <c r="B4552" s="14" t="s">
        <v>8250</v>
      </c>
      <c r="C4552" s="15">
        <v>45751</v>
      </c>
      <c r="D4552" s="15">
        <v>45755</v>
      </c>
      <c r="E4552" s="10" t="s">
        <v>19</v>
      </c>
      <c r="F4552" s="10" t="s">
        <v>4187</v>
      </c>
      <c r="G4552" s="10" t="s">
        <v>4188</v>
      </c>
      <c r="H4552" s="10" t="s">
        <v>92</v>
      </c>
      <c r="I4552" s="10" t="s">
        <v>23</v>
      </c>
      <c r="J4552" s="10" t="s">
        <v>246</v>
      </c>
      <c r="K4552" s="10" t="s">
        <v>238</v>
      </c>
      <c r="L4552" s="10">
        <v>12180</v>
      </c>
      <c r="M4552" s="10" t="s">
        <v>133</v>
      </c>
      <c r="N4552" s="10" t="str">
        <f>_xlfn.XLOOKUP($M:$M,People!$B:$B,People!A:A)</f>
        <v>Chuck Magee</v>
      </c>
      <c r="O4552" s="10" t="s">
        <v>1605</v>
      </c>
      <c r="P4552" s="10" t="str">
        <f>VLOOKUP(O4552,Products!$A:$E,3,FALSE)</f>
        <v>Office Depot</v>
      </c>
      <c r="Q4552" s="31">
        <f>INDEX(Products!$E:$E,MATCH(O4552,Products!$A:$A,0))</f>
        <v>0.26</v>
      </c>
      <c r="R4552" s="10" t="s">
        <v>28</v>
      </c>
      <c r="S4552" s="10" t="s">
        <v>58</v>
      </c>
      <c r="T4552" s="10" t="s">
        <v>1606</v>
      </c>
      <c r="U4552" s="12">
        <v>82.64</v>
      </c>
      <c r="V4552" s="12">
        <v>2</v>
      </c>
      <c r="W4552" s="12">
        <v>0</v>
      </c>
      <c r="X4552" s="12">
        <v>7.4376000000000033</v>
      </c>
    </row>
    <row r="4553" spans="1:24" ht="14" x14ac:dyDescent="0.3">
      <c r="A4553" s="9">
        <v>4549</v>
      </c>
      <c r="B4553" s="14" t="s">
        <v>8251</v>
      </c>
      <c r="C4553" s="15">
        <v>45751</v>
      </c>
      <c r="D4553" s="15">
        <v>45756</v>
      </c>
      <c r="E4553" s="10" t="s">
        <v>44</v>
      </c>
      <c r="F4553" s="10" t="s">
        <v>4870</v>
      </c>
      <c r="G4553" s="10" t="s">
        <v>4871</v>
      </c>
      <c r="H4553" s="10" t="s">
        <v>22</v>
      </c>
      <c r="I4553" s="10" t="s">
        <v>23</v>
      </c>
      <c r="J4553" s="10" t="s">
        <v>237</v>
      </c>
      <c r="K4553" s="10" t="s">
        <v>238</v>
      </c>
      <c r="L4553" s="10">
        <v>10035</v>
      </c>
      <c r="M4553" s="10" t="s">
        <v>133</v>
      </c>
      <c r="N4553" s="10" t="str">
        <f>_xlfn.XLOOKUP($M:$M,People!$B:$B,People!A:A)</f>
        <v>Chuck Magee</v>
      </c>
      <c r="O4553" s="10" t="s">
        <v>4808</v>
      </c>
      <c r="P4553" s="10" t="str">
        <f>VLOOKUP(O4553,Products!$A:$E,3,FALSE)</f>
        <v>Avery</v>
      </c>
      <c r="Q4553" s="31">
        <f>INDEX(Products!$E:$E,MATCH(O4553,Products!$A:$A,0))</f>
        <v>0.27</v>
      </c>
      <c r="R4553" s="10" t="s">
        <v>41</v>
      </c>
      <c r="S4553" s="10" t="s">
        <v>68</v>
      </c>
      <c r="T4553" s="10" t="s">
        <v>4809</v>
      </c>
      <c r="U4553" s="12">
        <v>588.78399999999999</v>
      </c>
      <c r="V4553" s="12">
        <v>2</v>
      </c>
      <c r="W4553" s="12">
        <v>0.2</v>
      </c>
      <c r="X4553" s="12">
        <v>183.99499999999998</v>
      </c>
    </row>
    <row r="4554" spans="1:24" ht="14" x14ac:dyDescent="0.3">
      <c r="A4554" s="9">
        <v>4550</v>
      </c>
      <c r="B4554" s="14" t="s">
        <v>8252</v>
      </c>
      <c r="C4554" s="15">
        <v>45751</v>
      </c>
      <c r="D4554" s="15">
        <v>45752</v>
      </c>
      <c r="E4554" s="10" t="s">
        <v>168</v>
      </c>
      <c r="F4554" s="10" t="s">
        <v>3232</v>
      </c>
      <c r="G4554" s="10" t="s">
        <v>3233</v>
      </c>
      <c r="H4554" s="10" t="s">
        <v>92</v>
      </c>
      <c r="I4554" s="10" t="s">
        <v>23</v>
      </c>
      <c r="J4554" s="10" t="s">
        <v>284</v>
      </c>
      <c r="K4554" s="10" t="s">
        <v>285</v>
      </c>
      <c r="L4554" s="10">
        <v>22153</v>
      </c>
      <c r="M4554" s="10" t="s">
        <v>26</v>
      </c>
      <c r="N4554" s="10" t="str">
        <f>_xlfn.XLOOKUP($M:$M,People!$B:$B,People!A:A)</f>
        <v>Fred Suzuki</v>
      </c>
      <c r="O4554" s="10" t="s">
        <v>4137</v>
      </c>
      <c r="P4554" s="10" t="str">
        <f>VLOOKUP(O4554,Products!$A:$E,3,FALSE)</f>
        <v>3M</v>
      </c>
      <c r="Q4554" s="31">
        <f>INDEX(Products!$E:$E,MATCH(O4554,Products!$A:$A,0))</f>
        <v>0.4</v>
      </c>
      <c r="R4554" s="10" t="s">
        <v>41</v>
      </c>
      <c r="S4554" s="10" t="s">
        <v>82</v>
      </c>
      <c r="T4554" s="10" t="s">
        <v>4138</v>
      </c>
      <c r="U4554" s="12">
        <v>27.81</v>
      </c>
      <c r="V4554" s="12">
        <v>3</v>
      </c>
      <c r="W4554" s="12">
        <v>0</v>
      </c>
      <c r="X4554" s="12">
        <v>13.070699999999999</v>
      </c>
    </row>
    <row r="4555" spans="1:24" ht="14" x14ac:dyDescent="0.3">
      <c r="A4555" s="9">
        <v>4551</v>
      </c>
      <c r="B4555" s="14" t="s">
        <v>8250</v>
      </c>
      <c r="C4555" s="15">
        <v>45751</v>
      </c>
      <c r="D4555" s="15">
        <v>45755</v>
      </c>
      <c r="E4555" s="10" t="s">
        <v>19</v>
      </c>
      <c r="F4555" s="10" t="s">
        <v>4187</v>
      </c>
      <c r="G4555" s="10" t="s">
        <v>4188</v>
      </c>
      <c r="H4555" s="10" t="s">
        <v>92</v>
      </c>
      <c r="I4555" s="10" t="s">
        <v>23</v>
      </c>
      <c r="J4555" s="10" t="s">
        <v>246</v>
      </c>
      <c r="K4555" s="10" t="s">
        <v>238</v>
      </c>
      <c r="L4555" s="10">
        <v>12180</v>
      </c>
      <c r="M4555" s="10" t="s">
        <v>133</v>
      </c>
      <c r="N4555" s="10" t="str">
        <f>_xlfn.XLOOKUP($M:$M,People!$B:$B,People!A:A)</f>
        <v>Chuck Magee</v>
      </c>
      <c r="O4555" s="10" t="s">
        <v>639</v>
      </c>
      <c r="P4555" s="10" t="str">
        <f>VLOOKUP(O4555,Products!$A:$E,3,FALSE)</f>
        <v>Canon</v>
      </c>
      <c r="Q4555" s="31">
        <f>INDEX(Products!$E:$E,MATCH(O4555,Products!$A:$A,0))</f>
        <v>0.36</v>
      </c>
      <c r="R4555" s="10" t="s">
        <v>41</v>
      </c>
      <c r="S4555" s="10" t="s">
        <v>53</v>
      </c>
      <c r="T4555" s="10" t="s">
        <v>640</v>
      </c>
      <c r="U4555" s="12">
        <v>31.02</v>
      </c>
      <c r="V4555" s="12">
        <v>2</v>
      </c>
      <c r="W4555" s="12">
        <v>0</v>
      </c>
      <c r="X4555" s="12">
        <v>8.0652000000000008</v>
      </c>
    </row>
    <row r="4556" spans="1:24" ht="14" x14ac:dyDescent="0.3">
      <c r="A4556" s="9">
        <v>4552</v>
      </c>
      <c r="B4556" s="14" t="s">
        <v>8250</v>
      </c>
      <c r="C4556" s="15">
        <v>45751</v>
      </c>
      <c r="D4556" s="15">
        <v>45755</v>
      </c>
      <c r="E4556" s="10" t="s">
        <v>19</v>
      </c>
      <c r="F4556" s="10" t="s">
        <v>4187</v>
      </c>
      <c r="G4556" s="10" t="s">
        <v>4188</v>
      </c>
      <c r="H4556" s="10" t="s">
        <v>92</v>
      </c>
      <c r="I4556" s="10" t="s">
        <v>23</v>
      </c>
      <c r="J4556" s="10" t="s">
        <v>246</v>
      </c>
      <c r="K4556" s="10" t="s">
        <v>238</v>
      </c>
      <c r="L4556" s="10">
        <v>12180</v>
      </c>
      <c r="M4556" s="10" t="s">
        <v>133</v>
      </c>
      <c r="N4556" s="10" t="str">
        <f>_xlfn.XLOOKUP($M:$M,People!$B:$B,People!A:A)</f>
        <v>Chuck Magee</v>
      </c>
      <c r="O4556" s="10" t="s">
        <v>3290</v>
      </c>
      <c r="P4556" s="10" t="str">
        <f>VLOOKUP(O4556,Products!$A:$E,3,FALSE)</f>
        <v>HP</v>
      </c>
      <c r="Q4556" s="31">
        <f>INDEX(Products!$E:$E,MATCH(O4556,Products!$A:$A,0))</f>
        <v>0.39</v>
      </c>
      <c r="R4556" s="10" t="s">
        <v>64</v>
      </c>
      <c r="S4556" s="10" t="s">
        <v>144</v>
      </c>
      <c r="T4556" s="10" t="s">
        <v>3291</v>
      </c>
      <c r="U4556" s="12">
        <v>89.97</v>
      </c>
      <c r="V4556" s="12">
        <v>3</v>
      </c>
      <c r="W4556" s="12">
        <v>0</v>
      </c>
      <c r="X4556" s="12">
        <v>37.787400000000005</v>
      </c>
    </row>
    <row r="4557" spans="1:24" ht="14" x14ac:dyDescent="0.3">
      <c r="A4557" s="9">
        <v>4553</v>
      </c>
      <c r="B4557" s="14" t="s">
        <v>8252</v>
      </c>
      <c r="C4557" s="15">
        <v>45751</v>
      </c>
      <c r="D4557" s="15">
        <v>45752</v>
      </c>
      <c r="E4557" s="10" t="s">
        <v>168</v>
      </c>
      <c r="F4557" s="10" t="s">
        <v>3232</v>
      </c>
      <c r="G4557" s="10" t="s">
        <v>3233</v>
      </c>
      <c r="H4557" s="10" t="s">
        <v>92</v>
      </c>
      <c r="I4557" s="10" t="s">
        <v>23</v>
      </c>
      <c r="J4557" s="10" t="s">
        <v>284</v>
      </c>
      <c r="K4557" s="10" t="s">
        <v>285</v>
      </c>
      <c r="L4557" s="10">
        <v>22153</v>
      </c>
      <c r="M4557" s="10" t="s">
        <v>26</v>
      </c>
      <c r="N4557" s="10" t="str">
        <f>_xlfn.XLOOKUP($M:$M,People!$B:$B,People!A:A)</f>
        <v>Fred Suzuki</v>
      </c>
      <c r="O4557" s="10" t="s">
        <v>541</v>
      </c>
      <c r="P4557" s="10" t="str">
        <f>VLOOKUP(O4557,Products!$A:$E,3,FALSE)</f>
        <v>Avery</v>
      </c>
      <c r="Q4557" s="31">
        <f>INDEX(Products!$E:$E,MATCH(O4557,Products!$A:$A,0))</f>
        <v>0.39</v>
      </c>
      <c r="R4557" s="10" t="s">
        <v>64</v>
      </c>
      <c r="S4557" s="10" t="s">
        <v>65</v>
      </c>
      <c r="T4557" s="10" t="s">
        <v>542</v>
      </c>
      <c r="U4557" s="12">
        <v>149.97</v>
      </c>
      <c r="V4557" s="12">
        <v>3</v>
      </c>
      <c r="W4557" s="12">
        <v>0</v>
      </c>
      <c r="X4557" s="12">
        <v>5.9987999999999815</v>
      </c>
    </row>
    <row r="4558" spans="1:24" ht="14" x14ac:dyDescent="0.3">
      <c r="A4558" s="9">
        <v>4554</v>
      </c>
      <c r="B4558" s="14" t="s">
        <v>8253</v>
      </c>
      <c r="C4558" s="15">
        <v>45752</v>
      </c>
      <c r="D4558" s="15">
        <v>45757</v>
      </c>
      <c r="E4558" s="10" t="s">
        <v>19</v>
      </c>
      <c r="F4558" s="10" t="s">
        <v>349</v>
      </c>
      <c r="G4558" s="10" t="s">
        <v>350</v>
      </c>
      <c r="H4558" s="10" t="s">
        <v>92</v>
      </c>
      <c r="I4558" s="10" t="s">
        <v>23</v>
      </c>
      <c r="J4558" s="10" t="s">
        <v>165</v>
      </c>
      <c r="K4558" s="10" t="s">
        <v>94</v>
      </c>
      <c r="L4558" s="10">
        <v>77095</v>
      </c>
      <c r="M4558" s="10" t="s">
        <v>95</v>
      </c>
      <c r="N4558" s="10" t="str">
        <f>_xlfn.XLOOKUP($M:$M,People!$B:$B,People!A:A)</f>
        <v>Roxanne Rodriguez</v>
      </c>
      <c r="O4558" s="10" t="s">
        <v>351</v>
      </c>
      <c r="P4558" s="10" t="str">
        <f>VLOOKUP(O4558,Products!$A:$E,3,FALSE)</f>
        <v>HP</v>
      </c>
      <c r="Q4558" s="31">
        <f>INDEX(Products!$E:$E,MATCH(O4558,Products!$A:$A,0))</f>
        <v>0.39</v>
      </c>
      <c r="R4558" s="10" t="s">
        <v>41</v>
      </c>
      <c r="S4558" s="10" t="s">
        <v>53</v>
      </c>
      <c r="T4558" s="10" t="s">
        <v>352</v>
      </c>
      <c r="U4558" s="12">
        <v>158.36800000000002</v>
      </c>
      <c r="V4558" s="12">
        <v>7</v>
      </c>
      <c r="W4558" s="12">
        <v>0.2</v>
      </c>
      <c r="X4558" s="12">
        <v>13.857199999999999</v>
      </c>
    </row>
    <row r="4559" spans="1:24" ht="14" x14ac:dyDescent="0.3">
      <c r="A4559" s="9">
        <v>4555</v>
      </c>
      <c r="B4559" s="14" t="s">
        <v>8254</v>
      </c>
      <c r="C4559" s="15">
        <v>45752</v>
      </c>
      <c r="D4559" s="15">
        <v>45756</v>
      </c>
      <c r="E4559" s="10" t="s">
        <v>44</v>
      </c>
      <c r="F4559" s="10" t="s">
        <v>2989</v>
      </c>
      <c r="G4559" s="10" t="s">
        <v>2990</v>
      </c>
      <c r="H4559" s="10" t="s">
        <v>22</v>
      </c>
      <c r="I4559" s="10" t="s">
        <v>23</v>
      </c>
      <c r="J4559" s="10" t="s">
        <v>131</v>
      </c>
      <c r="K4559" s="10" t="s">
        <v>132</v>
      </c>
      <c r="L4559" s="10">
        <v>19140</v>
      </c>
      <c r="M4559" s="10" t="s">
        <v>133</v>
      </c>
      <c r="N4559" s="10" t="str">
        <f>_xlfn.XLOOKUP($M:$M,People!$B:$B,People!A:A)</f>
        <v>Chuck Magee</v>
      </c>
      <c r="O4559" s="10" t="s">
        <v>931</v>
      </c>
      <c r="P4559" s="10" t="str">
        <f>VLOOKUP(O4559,Products!$A:$E,3,FALSE)</f>
        <v>Staples</v>
      </c>
      <c r="Q4559" s="31">
        <f>INDEX(Products!$E:$E,MATCH(O4559,Products!$A:$A,0))</f>
        <v>0.39</v>
      </c>
      <c r="R4559" s="10" t="s">
        <v>41</v>
      </c>
      <c r="S4559" s="10" t="s">
        <v>510</v>
      </c>
      <c r="T4559" s="10" t="s">
        <v>932</v>
      </c>
      <c r="U4559" s="12">
        <v>769.18400000000008</v>
      </c>
      <c r="V4559" s="12">
        <v>4</v>
      </c>
      <c r="W4559" s="12">
        <v>0.2</v>
      </c>
      <c r="X4559" s="12">
        <v>-163.45159999999996</v>
      </c>
    </row>
    <row r="4560" spans="1:24" ht="14" x14ac:dyDescent="0.3">
      <c r="A4560" s="9">
        <v>4556</v>
      </c>
      <c r="B4560" s="14" t="s">
        <v>8254</v>
      </c>
      <c r="C4560" s="15">
        <v>45752</v>
      </c>
      <c r="D4560" s="15">
        <v>45756</v>
      </c>
      <c r="E4560" s="10" t="s">
        <v>44</v>
      </c>
      <c r="F4560" s="10" t="s">
        <v>2989</v>
      </c>
      <c r="G4560" s="10" t="s">
        <v>2990</v>
      </c>
      <c r="H4560" s="10" t="s">
        <v>22</v>
      </c>
      <c r="I4560" s="10" t="s">
        <v>23</v>
      </c>
      <c r="J4560" s="10" t="s">
        <v>131</v>
      </c>
      <c r="K4560" s="10" t="s">
        <v>132</v>
      </c>
      <c r="L4560" s="10">
        <v>19140</v>
      </c>
      <c r="M4560" s="10" t="s">
        <v>133</v>
      </c>
      <c r="N4560" s="10" t="str">
        <f>_xlfn.XLOOKUP($M:$M,People!$B:$B,People!A:A)</f>
        <v>Chuck Magee</v>
      </c>
      <c r="O4560" s="10" t="s">
        <v>4258</v>
      </c>
      <c r="P4560" s="10" t="str">
        <f>VLOOKUP(O4560,Products!$A:$E,3,FALSE)</f>
        <v>Avery</v>
      </c>
      <c r="Q4560" s="31">
        <f>INDEX(Products!$E:$E,MATCH(O4560,Products!$A:$A,0))</f>
        <v>0.27</v>
      </c>
      <c r="R4560" s="10" t="s">
        <v>64</v>
      </c>
      <c r="S4560" s="10" t="s">
        <v>65</v>
      </c>
      <c r="T4560" s="10" t="s">
        <v>4259</v>
      </c>
      <c r="U4560" s="12">
        <v>118.78199999999998</v>
      </c>
      <c r="V4560" s="12">
        <v>3</v>
      </c>
      <c r="W4560" s="12">
        <v>0.4</v>
      </c>
      <c r="X4560" s="12">
        <v>-27.715799999999994</v>
      </c>
    </row>
    <row r="4561" spans="1:24" ht="14" x14ac:dyDescent="0.3">
      <c r="A4561" s="9">
        <v>4557</v>
      </c>
      <c r="B4561" s="14" t="s">
        <v>8255</v>
      </c>
      <c r="C4561" s="15">
        <v>45753</v>
      </c>
      <c r="D4561" s="15">
        <v>45757</v>
      </c>
      <c r="E4561" s="10" t="s">
        <v>44</v>
      </c>
      <c r="F4561" s="10" t="s">
        <v>688</v>
      </c>
      <c r="G4561" s="10" t="s">
        <v>689</v>
      </c>
      <c r="H4561" s="10" t="s">
        <v>92</v>
      </c>
      <c r="I4561" s="10" t="s">
        <v>23</v>
      </c>
      <c r="J4561" s="10" t="s">
        <v>1905</v>
      </c>
      <c r="K4561" s="10" t="s">
        <v>4113</v>
      </c>
      <c r="L4561" s="21" t="s">
        <v>5996</v>
      </c>
      <c r="M4561" s="10" t="s">
        <v>133</v>
      </c>
      <c r="N4561" s="10" t="str">
        <f>_xlfn.XLOOKUP($M:$M,People!$B:$B,People!A:A)</f>
        <v>Chuck Magee</v>
      </c>
      <c r="O4561" s="10" t="s">
        <v>4387</v>
      </c>
      <c r="P4561" s="10" t="str">
        <f>VLOOKUP(O4561,Products!$A:$E,3,FALSE)</f>
        <v>3M</v>
      </c>
      <c r="Q4561" s="31">
        <f>INDEX(Products!$E:$E,MATCH(O4561,Products!$A:$A,0))</f>
        <v>0.32</v>
      </c>
      <c r="R4561" s="10" t="s">
        <v>64</v>
      </c>
      <c r="S4561" s="10" t="s">
        <v>65</v>
      </c>
      <c r="T4561" s="10" t="s">
        <v>4388</v>
      </c>
      <c r="U4561" s="12">
        <v>1294.75</v>
      </c>
      <c r="V4561" s="12">
        <v>5</v>
      </c>
      <c r="W4561" s="12">
        <v>0</v>
      </c>
      <c r="X4561" s="12">
        <v>336.63499999999999</v>
      </c>
    </row>
    <row r="4562" spans="1:24" ht="14" x14ac:dyDescent="0.3">
      <c r="A4562" s="9">
        <v>4558</v>
      </c>
      <c r="B4562" s="14" t="s">
        <v>8256</v>
      </c>
      <c r="C4562" s="15">
        <v>45754</v>
      </c>
      <c r="D4562" s="15">
        <v>45759</v>
      </c>
      <c r="E4562" s="10" t="s">
        <v>44</v>
      </c>
      <c r="F4562" s="10" t="s">
        <v>854</v>
      </c>
      <c r="G4562" s="10" t="s">
        <v>855</v>
      </c>
      <c r="H4562" s="10" t="s">
        <v>36</v>
      </c>
      <c r="I4562" s="10" t="s">
        <v>23</v>
      </c>
      <c r="J4562" s="10" t="s">
        <v>237</v>
      </c>
      <c r="K4562" s="10" t="s">
        <v>238</v>
      </c>
      <c r="L4562" s="10">
        <v>10035</v>
      </c>
      <c r="M4562" s="10" t="s">
        <v>133</v>
      </c>
      <c r="N4562" s="10" t="str">
        <f>_xlfn.XLOOKUP($M:$M,People!$B:$B,People!A:A)</f>
        <v>Chuck Magee</v>
      </c>
      <c r="O4562" s="10" t="s">
        <v>31</v>
      </c>
      <c r="P4562" s="10" t="str">
        <f>VLOOKUP(O4562,Products!$A:$E,3,FALSE)</f>
        <v>HP</v>
      </c>
      <c r="Q4562" s="31">
        <f>INDEX(Products!$E:$E,MATCH(O4562,Products!$A:$A,0))</f>
        <v>0.39</v>
      </c>
      <c r="R4562" s="10" t="s">
        <v>28</v>
      </c>
      <c r="S4562" s="10" t="s">
        <v>32</v>
      </c>
      <c r="T4562" s="10" t="s">
        <v>33</v>
      </c>
      <c r="U4562" s="12">
        <v>658.74599999999998</v>
      </c>
      <c r="V4562" s="12">
        <v>3</v>
      </c>
      <c r="W4562" s="12">
        <v>0.1</v>
      </c>
      <c r="X4562" s="12">
        <v>146.38799999999998</v>
      </c>
    </row>
    <row r="4563" spans="1:24" ht="14" x14ac:dyDescent="0.3">
      <c r="A4563" s="9">
        <v>4559</v>
      </c>
      <c r="B4563" s="14" t="s">
        <v>8257</v>
      </c>
      <c r="C4563" s="15">
        <v>45754</v>
      </c>
      <c r="D4563" s="15">
        <v>45759</v>
      </c>
      <c r="E4563" s="10" t="s">
        <v>44</v>
      </c>
      <c r="F4563" s="10" t="s">
        <v>1730</v>
      </c>
      <c r="G4563" s="10" t="s">
        <v>1731</v>
      </c>
      <c r="H4563" s="10" t="s">
        <v>22</v>
      </c>
      <c r="I4563" s="10" t="s">
        <v>23</v>
      </c>
      <c r="J4563" s="10" t="s">
        <v>131</v>
      </c>
      <c r="K4563" s="10" t="s">
        <v>132</v>
      </c>
      <c r="L4563" s="10">
        <v>19120</v>
      </c>
      <c r="M4563" s="10" t="s">
        <v>133</v>
      </c>
      <c r="N4563" s="10" t="str">
        <f>_xlfn.XLOOKUP($M:$M,People!$B:$B,People!A:A)</f>
        <v>Chuck Magee</v>
      </c>
      <c r="O4563" s="10" t="s">
        <v>5742</v>
      </c>
      <c r="P4563" s="10" t="str">
        <f>VLOOKUP(O4563,Products!$A:$E,3,FALSE)</f>
        <v>Logitech</v>
      </c>
      <c r="Q4563" s="31">
        <f>INDEX(Products!$E:$E,MATCH(O4563,Products!$A:$A,0))</f>
        <v>0.28999999999999998</v>
      </c>
      <c r="R4563" s="10" t="s">
        <v>41</v>
      </c>
      <c r="S4563" s="10" t="s">
        <v>71</v>
      </c>
      <c r="T4563" s="10" t="s">
        <v>5743</v>
      </c>
      <c r="U4563" s="12">
        <v>33.528000000000006</v>
      </c>
      <c r="V4563" s="12">
        <v>3</v>
      </c>
      <c r="W4563" s="12">
        <v>0.2</v>
      </c>
      <c r="X4563" s="12">
        <v>2.5146000000000015</v>
      </c>
    </row>
    <row r="4564" spans="1:24" ht="14" x14ac:dyDescent="0.3">
      <c r="A4564" s="9">
        <v>4560</v>
      </c>
      <c r="B4564" s="14" t="s">
        <v>8258</v>
      </c>
      <c r="C4564" s="15">
        <v>45754</v>
      </c>
      <c r="D4564" s="15">
        <v>45758</v>
      </c>
      <c r="E4564" s="10" t="s">
        <v>44</v>
      </c>
      <c r="F4564" s="10" t="s">
        <v>1671</v>
      </c>
      <c r="G4564" s="10" t="s">
        <v>1672</v>
      </c>
      <c r="H4564" s="10" t="s">
        <v>22</v>
      </c>
      <c r="I4564" s="10" t="s">
        <v>23</v>
      </c>
      <c r="J4564" s="10" t="s">
        <v>237</v>
      </c>
      <c r="K4564" s="10" t="s">
        <v>238</v>
      </c>
      <c r="L4564" s="10">
        <v>10009</v>
      </c>
      <c r="M4564" s="10" t="s">
        <v>133</v>
      </c>
      <c r="N4564" s="10" t="str">
        <f>_xlfn.XLOOKUP($M:$M,People!$B:$B,People!A:A)</f>
        <v>Chuck Magee</v>
      </c>
      <c r="O4564" s="10" t="s">
        <v>60</v>
      </c>
      <c r="P4564" s="10" t="str">
        <f>VLOOKUP(O4564,Products!$A:$E,3,FALSE)</f>
        <v>HP</v>
      </c>
      <c r="Q4564" s="31">
        <f>INDEX(Products!$E:$E,MATCH(O4564,Products!$A:$A,0))</f>
        <v>0.31</v>
      </c>
      <c r="R4564" s="10" t="s">
        <v>41</v>
      </c>
      <c r="S4564" s="10" t="s">
        <v>61</v>
      </c>
      <c r="T4564" s="10" t="s">
        <v>62</v>
      </c>
      <c r="U4564" s="12">
        <v>3.64</v>
      </c>
      <c r="V4564" s="12">
        <v>2</v>
      </c>
      <c r="W4564" s="12">
        <v>0</v>
      </c>
      <c r="X4564" s="12">
        <v>0.98280000000000012</v>
      </c>
    </row>
    <row r="4565" spans="1:24" ht="14" x14ac:dyDescent="0.3">
      <c r="A4565" s="9">
        <v>4561</v>
      </c>
      <c r="B4565" s="14" t="s">
        <v>8259</v>
      </c>
      <c r="C4565" s="15">
        <v>45754</v>
      </c>
      <c r="D4565" s="15">
        <v>45756</v>
      </c>
      <c r="E4565" s="10" t="s">
        <v>168</v>
      </c>
      <c r="F4565" s="10" t="s">
        <v>196</v>
      </c>
      <c r="G4565" s="10" t="s">
        <v>197</v>
      </c>
      <c r="H4565" s="10" t="s">
        <v>36</v>
      </c>
      <c r="I4565" s="10" t="s">
        <v>23</v>
      </c>
      <c r="J4565" s="10" t="s">
        <v>978</v>
      </c>
      <c r="K4565" s="10" t="s">
        <v>691</v>
      </c>
      <c r="L4565" s="10">
        <v>8701</v>
      </c>
      <c r="M4565" s="10" t="s">
        <v>133</v>
      </c>
      <c r="N4565" s="10" t="str">
        <f>_xlfn.XLOOKUP($M:$M,People!$B:$B,People!A:A)</f>
        <v>Chuck Magee</v>
      </c>
      <c r="O4565" s="10" t="s">
        <v>961</v>
      </c>
      <c r="P4565" s="10" t="str">
        <f>VLOOKUP(O4565,Products!$A:$E,3,FALSE)</f>
        <v>Staples</v>
      </c>
      <c r="Q4565" s="31">
        <f>INDEX(Products!$E:$E,MATCH(O4565,Products!$A:$A,0))</f>
        <v>0.31</v>
      </c>
      <c r="R4565" s="10" t="s">
        <v>41</v>
      </c>
      <c r="S4565" s="10" t="s">
        <v>82</v>
      </c>
      <c r="T4565" s="10" t="s">
        <v>962</v>
      </c>
      <c r="U4565" s="12">
        <v>37.94</v>
      </c>
      <c r="V4565" s="12">
        <v>2</v>
      </c>
      <c r="W4565" s="12">
        <v>0</v>
      </c>
      <c r="X4565" s="12">
        <v>18.211199999999998</v>
      </c>
    </row>
    <row r="4566" spans="1:24" ht="14" x14ac:dyDescent="0.3">
      <c r="A4566" s="9">
        <v>4562</v>
      </c>
      <c r="B4566" s="14" t="s">
        <v>8257</v>
      </c>
      <c r="C4566" s="15">
        <v>45754</v>
      </c>
      <c r="D4566" s="15">
        <v>45759</v>
      </c>
      <c r="E4566" s="10" t="s">
        <v>44</v>
      </c>
      <c r="F4566" s="10" t="s">
        <v>1730</v>
      </c>
      <c r="G4566" s="10" t="s">
        <v>1731</v>
      </c>
      <c r="H4566" s="10" t="s">
        <v>22</v>
      </c>
      <c r="I4566" s="10" t="s">
        <v>23</v>
      </c>
      <c r="J4566" s="10" t="s">
        <v>131</v>
      </c>
      <c r="K4566" s="10" t="s">
        <v>132</v>
      </c>
      <c r="L4566" s="10">
        <v>19120</v>
      </c>
      <c r="M4566" s="10" t="s">
        <v>133</v>
      </c>
      <c r="N4566" s="10" t="str">
        <f>_xlfn.XLOOKUP($M:$M,People!$B:$B,People!A:A)</f>
        <v>Chuck Magee</v>
      </c>
      <c r="O4566" s="10" t="s">
        <v>5925</v>
      </c>
      <c r="P4566" s="10" t="str">
        <f>VLOOKUP(O4566,Products!$A:$E,3,FALSE)</f>
        <v>Office Depot</v>
      </c>
      <c r="Q4566" s="31">
        <f>INDEX(Products!$E:$E,MATCH(O4566,Products!$A:$A,0))</f>
        <v>0.32</v>
      </c>
      <c r="R4566" s="10" t="s">
        <v>41</v>
      </c>
      <c r="S4566" s="10" t="s">
        <v>53</v>
      </c>
      <c r="T4566" s="10" t="s">
        <v>5926</v>
      </c>
      <c r="U4566" s="12">
        <v>36.744</v>
      </c>
      <c r="V4566" s="12">
        <v>3</v>
      </c>
      <c r="W4566" s="12">
        <v>0.2</v>
      </c>
      <c r="X4566" s="12">
        <v>3.6744000000000039</v>
      </c>
    </row>
    <row r="4567" spans="1:24" ht="14" x14ac:dyDescent="0.3">
      <c r="A4567" s="9">
        <v>4563</v>
      </c>
      <c r="B4567" s="14" t="s">
        <v>8260</v>
      </c>
      <c r="C4567" s="15">
        <v>45754</v>
      </c>
      <c r="D4567" s="15">
        <v>45756</v>
      </c>
      <c r="E4567" s="10" t="s">
        <v>168</v>
      </c>
      <c r="F4567" s="10" t="s">
        <v>2047</v>
      </c>
      <c r="G4567" s="10" t="s">
        <v>2048</v>
      </c>
      <c r="H4567" s="10" t="s">
        <v>36</v>
      </c>
      <c r="I4567" s="10" t="s">
        <v>23</v>
      </c>
      <c r="J4567" s="10" t="s">
        <v>114</v>
      </c>
      <c r="K4567" s="10" t="s">
        <v>38</v>
      </c>
      <c r="L4567" s="10">
        <v>94110</v>
      </c>
      <c r="M4567" s="10" t="s">
        <v>39</v>
      </c>
      <c r="N4567" s="10" t="str">
        <f>_xlfn.XLOOKUP($M:$M,People!$B:$B,People!A:A)</f>
        <v>Sadie Pawthorne</v>
      </c>
      <c r="O4567" s="10" t="s">
        <v>2049</v>
      </c>
      <c r="P4567" s="10" t="str">
        <f>VLOOKUP(O4567,Products!$A:$E,3,FALSE)</f>
        <v>Logitech</v>
      </c>
      <c r="Q4567" s="31">
        <f>INDEX(Products!$E:$E,MATCH(O4567,Products!$A:$A,0))</f>
        <v>0.28999999999999998</v>
      </c>
      <c r="R4567" s="10" t="s">
        <v>64</v>
      </c>
      <c r="S4567" s="10" t="s">
        <v>1063</v>
      </c>
      <c r="T4567" s="10" t="s">
        <v>2050</v>
      </c>
      <c r="U4567" s="12">
        <v>1199.9760000000001</v>
      </c>
      <c r="V4567" s="12">
        <v>3</v>
      </c>
      <c r="W4567" s="12">
        <v>0.2</v>
      </c>
      <c r="X4567" s="12">
        <v>374.99249999999995</v>
      </c>
    </row>
    <row r="4568" spans="1:24" ht="14" x14ac:dyDescent="0.3">
      <c r="A4568" s="9">
        <v>4564</v>
      </c>
      <c r="B4568" s="14" t="s">
        <v>8261</v>
      </c>
      <c r="C4568" s="15">
        <v>45755</v>
      </c>
      <c r="D4568" s="15">
        <v>45758</v>
      </c>
      <c r="E4568" s="10" t="s">
        <v>168</v>
      </c>
      <c r="F4568" s="10" t="s">
        <v>3620</v>
      </c>
      <c r="G4568" s="10" t="s">
        <v>3621</v>
      </c>
      <c r="H4568" s="10" t="s">
        <v>22</v>
      </c>
      <c r="I4568" s="10" t="s">
        <v>23</v>
      </c>
      <c r="J4568" s="10" t="s">
        <v>437</v>
      </c>
      <c r="K4568" s="10" t="s">
        <v>1109</v>
      </c>
      <c r="L4568" s="10">
        <v>31907</v>
      </c>
      <c r="M4568" s="10" t="s">
        <v>26</v>
      </c>
      <c r="N4568" s="10" t="str">
        <f>_xlfn.XLOOKUP($M:$M,People!$B:$B,People!A:A)</f>
        <v>Fred Suzuki</v>
      </c>
      <c r="O4568" s="10" t="s">
        <v>4962</v>
      </c>
      <c r="P4568" s="10" t="str">
        <f>VLOOKUP(O4568,Products!$A:$E,3,FALSE)</f>
        <v>HP</v>
      </c>
      <c r="Q4568" s="31">
        <f>INDEX(Products!$E:$E,MATCH(O4568,Products!$A:$A,0))</f>
        <v>0.35</v>
      </c>
      <c r="R4568" s="10" t="s">
        <v>28</v>
      </c>
      <c r="S4568" s="10" t="s">
        <v>29</v>
      </c>
      <c r="T4568" s="10" t="s">
        <v>4963</v>
      </c>
      <c r="U4568" s="12">
        <v>354.90000000000003</v>
      </c>
      <c r="V4568" s="12">
        <v>5</v>
      </c>
      <c r="W4568" s="12">
        <v>0</v>
      </c>
      <c r="X4568" s="12">
        <v>88.725000000000023</v>
      </c>
    </row>
    <row r="4569" spans="1:24" ht="14" x14ac:dyDescent="0.3">
      <c r="A4569" s="9">
        <v>4565</v>
      </c>
      <c r="B4569" s="14" t="s">
        <v>8262</v>
      </c>
      <c r="C4569" s="15">
        <v>45755</v>
      </c>
      <c r="D4569" s="15">
        <v>45760</v>
      </c>
      <c r="E4569" s="10" t="s">
        <v>44</v>
      </c>
      <c r="F4569" s="10" t="s">
        <v>1097</v>
      </c>
      <c r="G4569" s="10" t="s">
        <v>1098</v>
      </c>
      <c r="H4569" s="10" t="s">
        <v>22</v>
      </c>
      <c r="I4569" s="10" t="s">
        <v>23</v>
      </c>
      <c r="J4569" s="10" t="s">
        <v>237</v>
      </c>
      <c r="K4569" s="10" t="s">
        <v>238</v>
      </c>
      <c r="L4569" s="10">
        <v>10035</v>
      </c>
      <c r="M4569" s="10" t="s">
        <v>133</v>
      </c>
      <c r="N4569" s="10" t="str">
        <f>_xlfn.XLOOKUP($M:$M,People!$B:$B,People!A:A)</f>
        <v>Chuck Magee</v>
      </c>
      <c r="O4569" s="10" t="s">
        <v>1099</v>
      </c>
      <c r="P4569" s="10" t="str">
        <f>VLOOKUP(O4569,Products!$A:$E,3,FALSE)</f>
        <v>HP</v>
      </c>
      <c r="Q4569" s="31">
        <f>INDEX(Products!$E:$E,MATCH(O4569,Products!$A:$A,0))</f>
        <v>0.28999999999999998</v>
      </c>
      <c r="R4569" s="10" t="s">
        <v>28</v>
      </c>
      <c r="S4569" s="10" t="s">
        <v>29</v>
      </c>
      <c r="T4569" s="10" t="s">
        <v>1100</v>
      </c>
      <c r="U4569" s="12">
        <v>388.70400000000006</v>
      </c>
      <c r="V4569" s="12">
        <v>6</v>
      </c>
      <c r="W4569" s="12">
        <v>0.2</v>
      </c>
      <c r="X4569" s="12">
        <v>-4.8588000000000022</v>
      </c>
    </row>
    <row r="4570" spans="1:24" ht="14" x14ac:dyDescent="0.3">
      <c r="A4570" s="9">
        <v>4566</v>
      </c>
      <c r="B4570" s="14" t="s">
        <v>8263</v>
      </c>
      <c r="C4570" s="15">
        <v>45755</v>
      </c>
      <c r="D4570" s="15">
        <v>45759</v>
      </c>
      <c r="E4570" s="10" t="s">
        <v>44</v>
      </c>
      <c r="F4570" s="10" t="s">
        <v>1700</v>
      </c>
      <c r="G4570" s="10" t="s">
        <v>1701</v>
      </c>
      <c r="H4570" s="10" t="s">
        <v>22</v>
      </c>
      <c r="I4570" s="10" t="s">
        <v>23</v>
      </c>
      <c r="J4570" s="10" t="s">
        <v>165</v>
      </c>
      <c r="K4570" s="10" t="s">
        <v>94</v>
      </c>
      <c r="L4570" s="10">
        <v>77041</v>
      </c>
      <c r="M4570" s="10" t="s">
        <v>95</v>
      </c>
      <c r="N4570" s="10" t="str">
        <f>_xlfn.XLOOKUP($M:$M,People!$B:$B,People!A:A)</f>
        <v>Roxanne Rodriguez</v>
      </c>
      <c r="O4570" s="10" t="s">
        <v>2847</v>
      </c>
      <c r="P4570" s="10" t="str">
        <f>VLOOKUP(O4570,Products!$A:$E,3,FALSE)</f>
        <v>Staples</v>
      </c>
      <c r="Q4570" s="31">
        <f>INDEX(Products!$E:$E,MATCH(O4570,Products!$A:$A,0))</f>
        <v>0.35</v>
      </c>
      <c r="R4570" s="10" t="s">
        <v>28</v>
      </c>
      <c r="S4570" s="10" t="s">
        <v>32</v>
      </c>
      <c r="T4570" s="10" t="s">
        <v>2848</v>
      </c>
      <c r="U4570" s="12">
        <v>95.983999999999995</v>
      </c>
      <c r="V4570" s="12">
        <v>4</v>
      </c>
      <c r="W4570" s="12">
        <v>0.3</v>
      </c>
      <c r="X4570" s="12">
        <v>-4.1135999999999981</v>
      </c>
    </row>
    <row r="4571" spans="1:24" ht="14" x14ac:dyDescent="0.3">
      <c r="A4571" s="9">
        <v>4567</v>
      </c>
      <c r="B4571" s="14" t="s">
        <v>8264</v>
      </c>
      <c r="C4571" s="15">
        <v>45755</v>
      </c>
      <c r="D4571" s="15">
        <v>45761</v>
      </c>
      <c r="E4571" s="10" t="s">
        <v>44</v>
      </c>
      <c r="F4571" s="10" t="s">
        <v>1752</v>
      </c>
      <c r="G4571" s="10" t="s">
        <v>1753</v>
      </c>
      <c r="H4571" s="10" t="s">
        <v>22</v>
      </c>
      <c r="I4571" s="10" t="s">
        <v>23</v>
      </c>
      <c r="J4571" s="10" t="s">
        <v>37</v>
      </c>
      <c r="K4571" s="10" t="s">
        <v>38</v>
      </c>
      <c r="L4571" s="10">
        <v>90032</v>
      </c>
      <c r="M4571" s="10" t="s">
        <v>39</v>
      </c>
      <c r="N4571" s="10" t="str">
        <f>_xlfn.XLOOKUP($M:$M,People!$B:$B,People!A:A)</f>
        <v>Sadie Pawthorne</v>
      </c>
      <c r="O4571" s="10" t="s">
        <v>2089</v>
      </c>
      <c r="P4571" s="10" t="str">
        <f>VLOOKUP(O4571,Products!$A:$E,3,FALSE)</f>
        <v>HP</v>
      </c>
      <c r="Q4571" s="31">
        <f>INDEX(Products!$E:$E,MATCH(O4571,Products!$A:$A,0))</f>
        <v>0.33</v>
      </c>
      <c r="R4571" s="10" t="s">
        <v>28</v>
      </c>
      <c r="S4571" s="10" t="s">
        <v>58</v>
      </c>
      <c r="T4571" s="10" t="s">
        <v>2090</v>
      </c>
      <c r="U4571" s="12">
        <v>24.700000000000003</v>
      </c>
      <c r="V4571" s="12">
        <v>5</v>
      </c>
      <c r="W4571" s="12">
        <v>0</v>
      </c>
      <c r="X4571" s="12">
        <v>10.374000000000001</v>
      </c>
    </row>
    <row r="4572" spans="1:24" ht="14" x14ac:dyDescent="0.3">
      <c r="A4572" s="9">
        <v>4568</v>
      </c>
      <c r="B4572" s="14" t="s">
        <v>8265</v>
      </c>
      <c r="C4572" s="15">
        <v>45755</v>
      </c>
      <c r="D4572" s="15">
        <v>45762</v>
      </c>
      <c r="E4572" s="10" t="s">
        <v>44</v>
      </c>
      <c r="F4572" s="10" t="s">
        <v>1977</v>
      </c>
      <c r="G4572" s="10" t="s">
        <v>1978</v>
      </c>
      <c r="H4572" s="10" t="s">
        <v>92</v>
      </c>
      <c r="I4572" s="10" t="s">
        <v>23</v>
      </c>
      <c r="J4572" s="10" t="s">
        <v>4477</v>
      </c>
      <c r="K4572" s="10" t="s">
        <v>1479</v>
      </c>
      <c r="L4572" s="10">
        <v>71901</v>
      </c>
      <c r="M4572" s="10" t="s">
        <v>26</v>
      </c>
      <c r="N4572" s="10" t="str">
        <f>_xlfn.XLOOKUP($M:$M,People!$B:$B,People!A:A)</f>
        <v>Fred Suzuki</v>
      </c>
      <c r="O4572" s="10" t="s">
        <v>2890</v>
      </c>
      <c r="P4572" s="10" t="str">
        <f>VLOOKUP(O4572,Products!$A:$E,3,FALSE)</f>
        <v>Logitech</v>
      </c>
      <c r="Q4572" s="31">
        <f>INDEX(Products!$E:$E,MATCH(O4572,Products!$A:$A,0))</f>
        <v>0.28999999999999998</v>
      </c>
      <c r="R4572" s="10" t="s">
        <v>28</v>
      </c>
      <c r="S4572" s="10" t="s">
        <v>58</v>
      </c>
      <c r="T4572" s="10" t="s">
        <v>2891</v>
      </c>
      <c r="U4572" s="12">
        <v>159.91999999999999</v>
      </c>
      <c r="V4572" s="12">
        <v>4</v>
      </c>
      <c r="W4572" s="12">
        <v>0</v>
      </c>
      <c r="X4572" s="12">
        <v>31.983999999999995</v>
      </c>
    </row>
    <row r="4573" spans="1:24" ht="14" x14ac:dyDescent="0.3">
      <c r="A4573" s="9">
        <v>4569</v>
      </c>
      <c r="B4573" s="14" t="s">
        <v>8262</v>
      </c>
      <c r="C4573" s="15">
        <v>45755</v>
      </c>
      <c r="D4573" s="15">
        <v>45760</v>
      </c>
      <c r="E4573" s="10" t="s">
        <v>44</v>
      </c>
      <c r="F4573" s="10" t="s">
        <v>1097</v>
      </c>
      <c r="G4573" s="10" t="s">
        <v>1098</v>
      </c>
      <c r="H4573" s="10" t="s">
        <v>22</v>
      </c>
      <c r="I4573" s="10" t="s">
        <v>23</v>
      </c>
      <c r="J4573" s="10" t="s">
        <v>237</v>
      </c>
      <c r="K4573" s="10" t="s">
        <v>238</v>
      </c>
      <c r="L4573" s="10">
        <v>10035</v>
      </c>
      <c r="M4573" s="10" t="s">
        <v>133</v>
      </c>
      <c r="N4573" s="10" t="str">
        <f>_xlfn.XLOOKUP($M:$M,People!$B:$B,People!A:A)</f>
        <v>Chuck Magee</v>
      </c>
      <c r="O4573" s="10" t="s">
        <v>1103</v>
      </c>
      <c r="P4573" s="10" t="str">
        <f>VLOOKUP(O4573,Products!$A:$E,3,FALSE)</f>
        <v>IKEA</v>
      </c>
      <c r="Q4573" s="31">
        <f>INDEX(Products!$E:$E,MATCH(O4573,Products!$A:$A,0))</f>
        <v>0.32</v>
      </c>
      <c r="R4573" s="10" t="s">
        <v>41</v>
      </c>
      <c r="S4573" s="10" t="s">
        <v>61</v>
      </c>
      <c r="T4573" s="10" t="s">
        <v>1104</v>
      </c>
      <c r="U4573" s="12">
        <v>17.04</v>
      </c>
      <c r="V4573" s="12">
        <v>4</v>
      </c>
      <c r="W4573" s="12">
        <v>0</v>
      </c>
      <c r="X4573" s="12">
        <v>6.9863999999999997</v>
      </c>
    </row>
    <row r="4574" spans="1:24" ht="14" x14ac:dyDescent="0.3">
      <c r="A4574" s="9">
        <v>4570</v>
      </c>
      <c r="B4574" s="14" t="s">
        <v>8266</v>
      </c>
      <c r="C4574" s="15">
        <v>45755</v>
      </c>
      <c r="D4574" s="15">
        <v>45761</v>
      </c>
      <c r="E4574" s="10" t="s">
        <v>44</v>
      </c>
      <c r="F4574" s="10" t="s">
        <v>1856</v>
      </c>
      <c r="G4574" s="10" t="s">
        <v>1857</v>
      </c>
      <c r="H4574" s="10" t="s">
        <v>92</v>
      </c>
      <c r="I4574" s="10" t="s">
        <v>23</v>
      </c>
      <c r="J4574" s="10" t="s">
        <v>246</v>
      </c>
      <c r="K4574" s="10" t="s">
        <v>438</v>
      </c>
      <c r="L4574" s="10">
        <v>45373</v>
      </c>
      <c r="M4574" s="10" t="s">
        <v>133</v>
      </c>
      <c r="N4574" s="10" t="str">
        <f>_xlfn.XLOOKUP($M:$M,People!$B:$B,People!A:A)</f>
        <v>Chuck Magee</v>
      </c>
      <c r="O4574" s="10" t="s">
        <v>3506</v>
      </c>
      <c r="P4574" s="10" t="str">
        <f>VLOOKUP(O4574,Products!$A:$E,3,FALSE)</f>
        <v>Canon</v>
      </c>
      <c r="Q4574" s="31">
        <f>INDEX(Products!$E:$E,MATCH(O4574,Products!$A:$A,0))</f>
        <v>0.34</v>
      </c>
      <c r="R4574" s="10" t="s">
        <v>41</v>
      </c>
      <c r="S4574" s="10" t="s">
        <v>68</v>
      </c>
      <c r="T4574" s="10" t="s">
        <v>3507</v>
      </c>
      <c r="U4574" s="12">
        <v>121.10400000000003</v>
      </c>
      <c r="V4574" s="12">
        <v>6</v>
      </c>
      <c r="W4574" s="12">
        <v>0.7</v>
      </c>
      <c r="X4574" s="12">
        <v>-100.91999999999999</v>
      </c>
    </row>
    <row r="4575" spans="1:24" ht="14" x14ac:dyDescent="0.3">
      <c r="A4575" s="9">
        <v>4571</v>
      </c>
      <c r="B4575" s="14" t="s">
        <v>8263</v>
      </c>
      <c r="C4575" s="15">
        <v>45755</v>
      </c>
      <c r="D4575" s="15">
        <v>45759</v>
      </c>
      <c r="E4575" s="10" t="s">
        <v>44</v>
      </c>
      <c r="F4575" s="10" t="s">
        <v>1700</v>
      </c>
      <c r="G4575" s="10" t="s">
        <v>1701</v>
      </c>
      <c r="H4575" s="10" t="s">
        <v>22</v>
      </c>
      <c r="I4575" s="10" t="s">
        <v>23</v>
      </c>
      <c r="J4575" s="10" t="s">
        <v>165</v>
      </c>
      <c r="K4575" s="10" t="s">
        <v>94</v>
      </c>
      <c r="L4575" s="10">
        <v>77041</v>
      </c>
      <c r="M4575" s="10" t="s">
        <v>95</v>
      </c>
      <c r="N4575" s="10" t="str">
        <f>_xlfn.XLOOKUP($M:$M,People!$B:$B,People!A:A)</f>
        <v>Roxanne Rodriguez</v>
      </c>
      <c r="O4575" s="10" t="s">
        <v>1095</v>
      </c>
      <c r="P4575" s="10" t="str">
        <f>VLOOKUP(O4575,Products!$A:$E,3,FALSE)</f>
        <v>Avery</v>
      </c>
      <c r="Q4575" s="31">
        <f>INDEX(Products!$E:$E,MATCH(O4575,Products!$A:$A,0))</f>
        <v>0.28999999999999998</v>
      </c>
      <c r="R4575" s="10" t="s">
        <v>41</v>
      </c>
      <c r="S4575" s="10" t="s">
        <v>68</v>
      </c>
      <c r="T4575" s="10" t="s">
        <v>1096</v>
      </c>
      <c r="U4575" s="12">
        <v>1088.7919999999997</v>
      </c>
      <c r="V4575" s="12">
        <v>4</v>
      </c>
      <c r="W4575" s="12">
        <v>0.8</v>
      </c>
      <c r="X4575" s="12">
        <v>-1850.9464000000007</v>
      </c>
    </row>
    <row r="4576" spans="1:24" ht="14" x14ac:dyDescent="0.3">
      <c r="A4576" s="9">
        <v>4572</v>
      </c>
      <c r="B4576" s="14" t="s">
        <v>8262</v>
      </c>
      <c r="C4576" s="15">
        <v>45755</v>
      </c>
      <c r="D4576" s="15">
        <v>45760</v>
      </c>
      <c r="E4576" s="10" t="s">
        <v>44</v>
      </c>
      <c r="F4576" s="10" t="s">
        <v>1097</v>
      </c>
      <c r="G4576" s="10" t="s">
        <v>1098</v>
      </c>
      <c r="H4576" s="10" t="s">
        <v>22</v>
      </c>
      <c r="I4576" s="10" t="s">
        <v>23</v>
      </c>
      <c r="J4576" s="10" t="s">
        <v>237</v>
      </c>
      <c r="K4576" s="10" t="s">
        <v>238</v>
      </c>
      <c r="L4576" s="10">
        <v>10035</v>
      </c>
      <c r="M4576" s="10" t="s">
        <v>133</v>
      </c>
      <c r="N4576" s="10" t="str">
        <f>_xlfn.XLOOKUP($M:$M,People!$B:$B,People!A:A)</f>
        <v>Chuck Magee</v>
      </c>
      <c r="O4576" s="10" t="s">
        <v>1101</v>
      </c>
      <c r="P4576" s="10" t="str">
        <f>VLOOKUP(O4576,Products!$A:$E,3,FALSE)</f>
        <v>Dell</v>
      </c>
      <c r="Q4576" s="31">
        <f>INDEX(Products!$E:$E,MATCH(O4576,Products!$A:$A,0))</f>
        <v>0.38</v>
      </c>
      <c r="R4576" s="10" t="s">
        <v>41</v>
      </c>
      <c r="S4576" s="10" t="s">
        <v>155</v>
      </c>
      <c r="T4576" s="10" t="s">
        <v>1102</v>
      </c>
      <c r="U4576" s="12">
        <v>8.26</v>
      </c>
      <c r="V4576" s="12">
        <v>2</v>
      </c>
      <c r="W4576" s="12">
        <v>0</v>
      </c>
      <c r="X4576" s="12">
        <v>3.7995999999999999</v>
      </c>
    </row>
    <row r="4577" spans="1:24" ht="14" x14ac:dyDescent="0.3">
      <c r="A4577" s="9">
        <v>4573</v>
      </c>
      <c r="B4577" s="14" t="s">
        <v>8266</v>
      </c>
      <c r="C4577" s="15">
        <v>45755</v>
      </c>
      <c r="D4577" s="15">
        <v>45761</v>
      </c>
      <c r="E4577" s="10" t="s">
        <v>44</v>
      </c>
      <c r="F4577" s="10" t="s">
        <v>1856</v>
      </c>
      <c r="G4577" s="10" t="s">
        <v>1857</v>
      </c>
      <c r="H4577" s="10" t="s">
        <v>92</v>
      </c>
      <c r="I4577" s="10" t="s">
        <v>23</v>
      </c>
      <c r="J4577" s="10" t="s">
        <v>246</v>
      </c>
      <c r="K4577" s="10" t="s">
        <v>438</v>
      </c>
      <c r="L4577" s="10">
        <v>45373</v>
      </c>
      <c r="M4577" s="10" t="s">
        <v>133</v>
      </c>
      <c r="N4577" s="10" t="str">
        <f>_xlfn.XLOOKUP($M:$M,People!$B:$B,People!A:A)</f>
        <v>Chuck Magee</v>
      </c>
      <c r="O4577" s="10" t="s">
        <v>4737</v>
      </c>
      <c r="P4577" s="10" t="str">
        <f>VLOOKUP(O4577,Products!$A:$E,3,FALSE)</f>
        <v>Canon</v>
      </c>
      <c r="Q4577" s="31">
        <f>INDEX(Products!$E:$E,MATCH(O4577,Products!$A:$A,0))</f>
        <v>0.34</v>
      </c>
      <c r="R4577" s="10" t="s">
        <v>41</v>
      </c>
      <c r="S4577" s="10" t="s">
        <v>155</v>
      </c>
      <c r="T4577" s="10" t="s">
        <v>4738</v>
      </c>
      <c r="U4577" s="12">
        <v>8.8719999999999999</v>
      </c>
      <c r="V4577" s="12">
        <v>1</v>
      </c>
      <c r="W4577" s="12">
        <v>0.2</v>
      </c>
      <c r="X4577" s="12">
        <v>3.2161</v>
      </c>
    </row>
    <row r="4578" spans="1:24" ht="14" x14ac:dyDescent="0.3">
      <c r="A4578" s="9">
        <v>4574</v>
      </c>
      <c r="B4578" s="14" t="s">
        <v>8267</v>
      </c>
      <c r="C4578" s="15">
        <v>45755</v>
      </c>
      <c r="D4578" s="15">
        <v>45761</v>
      </c>
      <c r="E4578" s="10" t="s">
        <v>44</v>
      </c>
      <c r="F4578" s="10" t="s">
        <v>2184</v>
      </c>
      <c r="G4578" s="10" t="s">
        <v>2185</v>
      </c>
      <c r="H4578" s="10" t="s">
        <v>22</v>
      </c>
      <c r="I4578" s="10" t="s">
        <v>23</v>
      </c>
      <c r="J4578" s="10" t="s">
        <v>3140</v>
      </c>
      <c r="K4578" s="10" t="s">
        <v>1109</v>
      </c>
      <c r="L4578" s="10">
        <v>30080</v>
      </c>
      <c r="M4578" s="10" t="s">
        <v>26</v>
      </c>
      <c r="N4578" s="10" t="str">
        <f>_xlfn.XLOOKUP($M:$M,People!$B:$B,People!A:A)</f>
        <v>Fred Suzuki</v>
      </c>
      <c r="O4578" s="10" t="s">
        <v>4312</v>
      </c>
      <c r="P4578" s="10" t="str">
        <f>VLOOKUP(O4578,Products!$A:$E,3,FALSE)</f>
        <v>Logitech</v>
      </c>
      <c r="Q4578" s="31">
        <f>INDEX(Products!$E:$E,MATCH(O4578,Products!$A:$A,0))</f>
        <v>0.35</v>
      </c>
      <c r="R4578" s="10" t="s">
        <v>41</v>
      </c>
      <c r="S4578" s="10" t="s">
        <v>155</v>
      </c>
      <c r="T4578" s="10" t="s">
        <v>4313</v>
      </c>
      <c r="U4578" s="12">
        <v>17.920000000000002</v>
      </c>
      <c r="V4578" s="12">
        <v>4</v>
      </c>
      <c r="W4578" s="12">
        <v>0</v>
      </c>
      <c r="X4578" s="12">
        <v>8.6016000000000012</v>
      </c>
    </row>
    <row r="4579" spans="1:24" ht="14" x14ac:dyDescent="0.3">
      <c r="A4579" s="9">
        <v>4575</v>
      </c>
      <c r="B4579" s="14" t="s">
        <v>8265</v>
      </c>
      <c r="C4579" s="15">
        <v>45755</v>
      </c>
      <c r="D4579" s="15">
        <v>45762</v>
      </c>
      <c r="E4579" s="10" t="s">
        <v>44</v>
      </c>
      <c r="F4579" s="10" t="s">
        <v>1977</v>
      </c>
      <c r="G4579" s="10" t="s">
        <v>1978</v>
      </c>
      <c r="H4579" s="10" t="s">
        <v>92</v>
      </c>
      <c r="I4579" s="10" t="s">
        <v>23</v>
      </c>
      <c r="J4579" s="10" t="s">
        <v>4477</v>
      </c>
      <c r="K4579" s="10" t="s">
        <v>1479</v>
      </c>
      <c r="L4579" s="10">
        <v>71901</v>
      </c>
      <c r="M4579" s="10" t="s">
        <v>26</v>
      </c>
      <c r="N4579" s="10" t="str">
        <f>_xlfn.XLOOKUP($M:$M,People!$B:$B,People!A:A)</f>
        <v>Fred Suzuki</v>
      </c>
      <c r="O4579" s="10" t="s">
        <v>2188</v>
      </c>
      <c r="P4579" s="10" t="str">
        <f>VLOOKUP(O4579,Products!$A:$E,3,FALSE)</f>
        <v>Dell</v>
      </c>
      <c r="Q4579" s="31">
        <f>INDEX(Products!$E:$E,MATCH(O4579,Products!$A:$A,0))</f>
        <v>0.34</v>
      </c>
      <c r="R4579" s="10" t="s">
        <v>41</v>
      </c>
      <c r="S4579" s="10" t="s">
        <v>240</v>
      </c>
      <c r="T4579" s="10" t="s">
        <v>2189</v>
      </c>
      <c r="U4579" s="12">
        <v>30</v>
      </c>
      <c r="V4579" s="12">
        <v>6</v>
      </c>
      <c r="W4579" s="12">
        <v>0</v>
      </c>
      <c r="X4579" s="12">
        <v>14.399999999999999</v>
      </c>
    </row>
    <row r="4580" spans="1:24" ht="14" x14ac:dyDescent="0.3">
      <c r="A4580" s="9">
        <v>4576</v>
      </c>
      <c r="B4580" s="14" t="s">
        <v>8268</v>
      </c>
      <c r="C4580" s="15">
        <v>45755</v>
      </c>
      <c r="D4580" s="15">
        <v>45759</v>
      </c>
      <c r="E4580" s="10" t="s">
        <v>44</v>
      </c>
      <c r="F4580" s="10" t="s">
        <v>712</v>
      </c>
      <c r="G4580" s="10" t="s">
        <v>713</v>
      </c>
      <c r="H4580" s="10" t="s">
        <v>22</v>
      </c>
      <c r="I4580" s="10" t="s">
        <v>23</v>
      </c>
      <c r="J4580" s="10" t="s">
        <v>37</v>
      </c>
      <c r="K4580" s="10" t="s">
        <v>38</v>
      </c>
      <c r="L4580" s="10">
        <v>90032</v>
      </c>
      <c r="M4580" s="10" t="s">
        <v>39</v>
      </c>
      <c r="N4580" s="10" t="str">
        <f>_xlfn.XLOOKUP($M:$M,People!$B:$B,People!A:A)</f>
        <v>Sadie Pawthorne</v>
      </c>
      <c r="O4580" s="10" t="s">
        <v>2351</v>
      </c>
      <c r="P4580" s="10" t="str">
        <f>VLOOKUP(O4580,Products!$A:$E,3,FALSE)</f>
        <v>Office Depot</v>
      </c>
      <c r="Q4580" s="31">
        <f>INDEX(Products!$E:$E,MATCH(O4580,Products!$A:$A,0))</f>
        <v>0.3</v>
      </c>
      <c r="R4580" s="10" t="s">
        <v>41</v>
      </c>
      <c r="S4580" s="10" t="s">
        <v>82</v>
      </c>
      <c r="T4580" s="10" t="s">
        <v>2352</v>
      </c>
      <c r="U4580" s="12">
        <v>12.96</v>
      </c>
      <c r="V4580" s="12">
        <v>2</v>
      </c>
      <c r="W4580" s="12">
        <v>0</v>
      </c>
      <c r="X4580" s="12">
        <v>6.2208000000000006</v>
      </c>
    </row>
    <row r="4581" spans="1:24" ht="14" x14ac:dyDescent="0.3">
      <c r="A4581" s="9">
        <v>4577</v>
      </c>
      <c r="B4581" s="14" t="s">
        <v>8265</v>
      </c>
      <c r="C4581" s="15">
        <v>45755</v>
      </c>
      <c r="D4581" s="15">
        <v>45762</v>
      </c>
      <c r="E4581" s="10" t="s">
        <v>44</v>
      </c>
      <c r="F4581" s="10" t="s">
        <v>1977</v>
      </c>
      <c r="G4581" s="10" t="s">
        <v>1978</v>
      </c>
      <c r="H4581" s="10" t="s">
        <v>92</v>
      </c>
      <c r="I4581" s="10" t="s">
        <v>23</v>
      </c>
      <c r="J4581" s="10" t="s">
        <v>4477</v>
      </c>
      <c r="K4581" s="10" t="s">
        <v>1479</v>
      </c>
      <c r="L4581" s="10">
        <v>71901</v>
      </c>
      <c r="M4581" s="10" t="s">
        <v>26</v>
      </c>
      <c r="N4581" s="10" t="str">
        <f>_xlfn.XLOOKUP($M:$M,People!$B:$B,People!A:A)</f>
        <v>Fred Suzuki</v>
      </c>
      <c r="O4581" s="10" t="s">
        <v>1829</v>
      </c>
      <c r="P4581" s="10" t="str">
        <f>VLOOKUP(O4581,Products!$A:$E,3,FALSE)</f>
        <v>Logitech</v>
      </c>
      <c r="Q4581" s="31">
        <f>INDEX(Products!$E:$E,MATCH(O4581,Products!$A:$A,0))</f>
        <v>0.33</v>
      </c>
      <c r="R4581" s="10" t="s">
        <v>41</v>
      </c>
      <c r="S4581" s="10" t="s">
        <v>82</v>
      </c>
      <c r="T4581" s="10" t="s">
        <v>1830</v>
      </c>
      <c r="U4581" s="12">
        <v>25.92</v>
      </c>
      <c r="V4581" s="12">
        <v>4</v>
      </c>
      <c r="W4581" s="12">
        <v>0</v>
      </c>
      <c r="X4581" s="12">
        <v>12.700800000000001</v>
      </c>
    </row>
    <row r="4582" spans="1:24" ht="14" x14ac:dyDescent="0.3">
      <c r="A4582" s="9">
        <v>4578</v>
      </c>
      <c r="B4582" s="14" t="s">
        <v>8262</v>
      </c>
      <c r="C4582" s="15">
        <v>45755</v>
      </c>
      <c r="D4582" s="15">
        <v>45760</v>
      </c>
      <c r="E4582" s="10" t="s">
        <v>44</v>
      </c>
      <c r="F4582" s="10" t="s">
        <v>1097</v>
      </c>
      <c r="G4582" s="10" t="s">
        <v>1098</v>
      </c>
      <c r="H4582" s="10" t="s">
        <v>22</v>
      </c>
      <c r="I4582" s="10" t="s">
        <v>23</v>
      </c>
      <c r="J4582" s="10" t="s">
        <v>237</v>
      </c>
      <c r="K4582" s="10" t="s">
        <v>238</v>
      </c>
      <c r="L4582" s="10">
        <v>10035</v>
      </c>
      <c r="M4582" s="10" t="s">
        <v>133</v>
      </c>
      <c r="N4582" s="10" t="str">
        <f>_xlfn.XLOOKUP($M:$M,People!$B:$B,People!A:A)</f>
        <v>Chuck Magee</v>
      </c>
      <c r="O4582" s="10" t="s">
        <v>1105</v>
      </c>
      <c r="P4582" s="10" t="str">
        <f>VLOOKUP(O4582,Products!$A:$E,3,FALSE)</f>
        <v>Avery</v>
      </c>
      <c r="Q4582" s="31">
        <f>INDEX(Products!$E:$E,MATCH(O4582,Products!$A:$A,0))</f>
        <v>0.31</v>
      </c>
      <c r="R4582" s="10" t="s">
        <v>41</v>
      </c>
      <c r="S4582" s="10" t="s">
        <v>82</v>
      </c>
      <c r="T4582" s="10" t="s">
        <v>1106</v>
      </c>
      <c r="U4582" s="12">
        <v>34.4</v>
      </c>
      <c r="V4582" s="12">
        <v>5</v>
      </c>
      <c r="W4582" s="12">
        <v>0</v>
      </c>
      <c r="X4582" s="12">
        <v>15.823999999999998</v>
      </c>
    </row>
    <row r="4583" spans="1:24" ht="14" x14ac:dyDescent="0.3">
      <c r="A4583" s="9">
        <v>4579</v>
      </c>
      <c r="B4583" s="14" t="s">
        <v>8268</v>
      </c>
      <c r="C4583" s="15">
        <v>45755</v>
      </c>
      <c r="D4583" s="15">
        <v>45759</v>
      </c>
      <c r="E4583" s="10" t="s">
        <v>44</v>
      </c>
      <c r="F4583" s="10" t="s">
        <v>712</v>
      </c>
      <c r="G4583" s="10" t="s">
        <v>713</v>
      </c>
      <c r="H4583" s="10" t="s">
        <v>22</v>
      </c>
      <c r="I4583" s="10" t="s">
        <v>23</v>
      </c>
      <c r="J4583" s="10" t="s">
        <v>37</v>
      </c>
      <c r="K4583" s="10" t="s">
        <v>38</v>
      </c>
      <c r="L4583" s="10">
        <v>90032</v>
      </c>
      <c r="M4583" s="10" t="s">
        <v>39</v>
      </c>
      <c r="N4583" s="10" t="str">
        <f>_xlfn.XLOOKUP($M:$M,People!$B:$B,People!A:A)</f>
        <v>Sadie Pawthorne</v>
      </c>
      <c r="O4583" s="10" t="s">
        <v>2349</v>
      </c>
      <c r="P4583" s="10" t="str">
        <f>VLOOKUP(O4583,Products!$A:$E,3,FALSE)</f>
        <v>Samsung</v>
      </c>
      <c r="Q4583" s="31">
        <f>INDEX(Products!$E:$E,MATCH(O4583,Products!$A:$A,0))</f>
        <v>0.37</v>
      </c>
      <c r="R4583" s="10" t="s">
        <v>41</v>
      </c>
      <c r="S4583" s="10" t="s">
        <v>82</v>
      </c>
      <c r="T4583" s="10" t="s">
        <v>2350</v>
      </c>
      <c r="U4583" s="12">
        <v>20.04</v>
      </c>
      <c r="V4583" s="12">
        <v>3</v>
      </c>
      <c r="W4583" s="12">
        <v>0</v>
      </c>
      <c r="X4583" s="12">
        <v>9.6191999999999993</v>
      </c>
    </row>
    <row r="4584" spans="1:24" ht="14" x14ac:dyDescent="0.3">
      <c r="A4584" s="9">
        <v>4580</v>
      </c>
      <c r="B4584" s="14" t="s">
        <v>8268</v>
      </c>
      <c r="C4584" s="15">
        <v>45755</v>
      </c>
      <c r="D4584" s="15">
        <v>45759</v>
      </c>
      <c r="E4584" s="10" t="s">
        <v>44</v>
      </c>
      <c r="F4584" s="10" t="s">
        <v>712</v>
      </c>
      <c r="G4584" s="10" t="s">
        <v>713</v>
      </c>
      <c r="H4584" s="10" t="s">
        <v>22</v>
      </c>
      <c r="I4584" s="10" t="s">
        <v>23</v>
      </c>
      <c r="J4584" s="10" t="s">
        <v>37</v>
      </c>
      <c r="K4584" s="10" t="s">
        <v>38</v>
      </c>
      <c r="L4584" s="10">
        <v>90032</v>
      </c>
      <c r="M4584" s="10" t="s">
        <v>39</v>
      </c>
      <c r="N4584" s="10" t="str">
        <f>_xlfn.XLOOKUP($M:$M,People!$B:$B,People!A:A)</f>
        <v>Sadie Pawthorne</v>
      </c>
      <c r="O4584" s="10" t="s">
        <v>1901</v>
      </c>
      <c r="P4584" s="10" t="str">
        <f>VLOOKUP(O4584,Products!$A:$E,3,FALSE)</f>
        <v>3M</v>
      </c>
      <c r="Q4584" s="31">
        <f>INDEX(Products!$E:$E,MATCH(O4584,Products!$A:$A,0))</f>
        <v>0.34</v>
      </c>
      <c r="R4584" s="10" t="s">
        <v>41</v>
      </c>
      <c r="S4584" s="10" t="s">
        <v>53</v>
      </c>
      <c r="T4584" s="10" t="s">
        <v>1902</v>
      </c>
      <c r="U4584" s="12">
        <v>64.959999999999994</v>
      </c>
      <c r="V4584" s="12">
        <v>2</v>
      </c>
      <c r="W4584" s="12">
        <v>0</v>
      </c>
      <c r="X4584" s="12">
        <v>2.598399999999998</v>
      </c>
    </row>
    <row r="4585" spans="1:24" ht="14" x14ac:dyDescent="0.3">
      <c r="A4585" s="9">
        <v>4581</v>
      </c>
      <c r="B4585" s="14" t="s">
        <v>8263</v>
      </c>
      <c r="C4585" s="15">
        <v>45755</v>
      </c>
      <c r="D4585" s="15">
        <v>45759</v>
      </c>
      <c r="E4585" s="10" t="s">
        <v>44</v>
      </c>
      <c r="F4585" s="10" t="s">
        <v>1700</v>
      </c>
      <c r="G4585" s="10" t="s">
        <v>1701</v>
      </c>
      <c r="H4585" s="10" t="s">
        <v>22</v>
      </c>
      <c r="I4585" s="10" t="s">
        <v>23</v>
      </c>
      <c r="J4585" s="10" t="s">
        <v>165</v>
      </c>
      <c r="K4585" s="10" t="s">
        <v>94</v>
      </c>
      <c r="L4585" s="10">
        <v>77041</v>
      </c>
      <c r="M4585" s="10" t="s">
        <v>95</v>
      </c>
      <c r="N4585" s="10" t="str">
        <f>_xlfn.XLOOKUP($M:$M,People!$B:$B,People!A:A)</f>
        <v>Roxanne Rodriguez</v>
      </c>
      <c r="O4585" s="10" t="s">
        <v>2845</v>
      </c>
      <c r="P4585" s="10" t="str">
        <f>VLOOKUP(O4585,Products!$A:$E,3,FALSE)</f>
        <v>Dell</v>
      </c>
      <c r="Q4585" s="31">
        <f>INDEX(Products!$E:$E,MATCH(O4585,Products!$A:$A,0))</f>
        <v>0.4</v>
      </c>
      <c r="R4585" s="10" t="s">
        <v>64</v>
      </c>
      <c r="S4585" s="10" t="s">
        <v>144</v>
      </c>
      <c r="T4585" s="10" t="s">
        <v>2846</v>
      </c>
      <c r="U4585" s="12">
        <v>431.92800000000005</v>
      </c>
      <c r="V4585" s="12">
        <v>9</v>
      </c>
      <c r="W4585" s="12">
        <v>0.2</v>
      </c>
      <c r="X4585" s="12">
        <v>64.789199999999951</v>
      </c>
    </row>
    <row r="4586" spans="1:24" ht="14" x14ac:dyDescent="0.3">
      <c r="A4586" s="9">
        <v>4582</v>
      </c>
      <c r="B4586" s="14" t="s">
        <v>8269</v>
      </c>
      <c r="C4586" s="15">
        <v>45756</v>
      </c>
      <c r="D4586" s="15">
        <v>45761</v>
      </c>
      <c r="E4586" s="10" t="s">
        <v>44</v>
      </c>
      <c r="F4586" s="10" t="s">
        <v>3558</v>
      </c>
      <c r="G4586" s="10" t="s">
        <v>3559</v>
      </c>
      <c r="H4586" s="10" t="s">
        <v>22</v>
      </c>
      <c r="I4586" s="10" t="s">
        <v>23</v>
      </c>
      <c r="J4586" s="10" t="s">
        <v>37</v>
      </c>
      <c r="K4586" s="10" t="s">
        <v>38</v>
      </c>
      <c r="L4586" s="10">
        <v>90004</v>
      </c>
      <c r="M4586" s="10" t="s">
        <v>39</v>
      </c>
      <c r="N4586" s="10" t="str">
        <f>_xlfn.XLOOKUP($M:$M,People!$B:$B,People!A:A)</f>
        <v>Sadie Pawthorne</v>
      </c>
      <c r="O4586" s="10" t="s">
        <v>27</v>
      </c>
      <c r="P4586" s="10" t="str">
        <f>VLOOKUP(O4586,Products!$A:$E,3,FALSE)</f>
        <v>3M</v>
      </c>
      <c r="Q4586" s="31">
        <f>INDEX(Products!$E:$E,MATCH(O4586,Products!$A:$A,0))</f>
        <v>0.36</v>
      </c>
      <c r="R4586" s="10" t="s">
        <v>28</v>
      </c>
      <c r="S4586" s="10" t="s">
        <v>29</v>
      </c>
      <c r="T4586" s="10" t="s">
        <v>30</v>
      </c>
      <c r="U4586" s="12">
        <v>556.66499999999996</v>
      </c>
      <c r="V4586" s="12">
        <v>5</v>
      </c>
      <c r="W4586" s="12">
        <v>0.15</v>
      </c>
      <c r="X4586" s="12">
        <v>6.5490000000000208</v>
      </c>
    </row>
    <row r="4587" spans="1:24" ht="14" x14ac:dyDescent="0.3">
      <c r="A4587" s="9">
        <v>4583</v>
      </c>
      <c r="B4587" s="14" t="s">
        <v>8270</v>
      </c>
      <c r="C4587" s="15">
        <v>45756</v>
      </c>
      <c r="D4587" s="15">
        <v>45761</v>
      </c>
      <c r="E4587" s="10" t="s">
        <v>19</v>
      </c>
      <c r="F4587" s="10" t="s">
        <v>4749</v>
      </c>
      <c r="G4587" s="10" t="s">
        <v>4750</v>
      </c>
      <c r="H4587" s="10" t="s">
        <v>92</v>
      </c>
      <c r="I4587" s="10" t="s">
        <v>23</v>
      </c>
      <c r="J4587" s="10" t="s">
        <v>771</v>
      </c>
      <c r="K4587" s="10" t="s">
        <v>212</v>
      </c>
      <c r="L4587" s="10">
        <v>48227</v>
      </c>
      <c r="M4587" s="10" t="s">
        <v>95</v>
      </c>
      <c r="N4587" s="10" t="str">
        <f>_xlfn.XLOOKUP($M:$M,People!$B:$B,People!A:A)</f>
        <v>Roxanne Rodriguez</v>
      </c>
      <c r="O4587" s="10" t="s">
        <v>1498</v>
      </c>
      <c r="P4587" s="10" t="str">
        <f>VLOOKUP(O4587,Products!$A:$E,3,FALSE)</f>
        <v>Avery</v>
      </c>
      <c r="Q4587" s="31">
        <f>INDEX(Products!$E:$E,MATCH(O4587,Products!$A:$A,0))</f>
        <v>0.37</v>
      </c>
      <c r="R4587" s="10" t="s">
        <v>41</v>
      </c>
      <c r="S4587" s="10" t="s">
        <v>68</v>
      </c>
      <c r="T4587" s="10" t="s">
        <v>1499</v>
      </c>
      <c r="U4587" s="12">
        <v>5.28</v>
      </c>
      <c r="V4587" s="12">
        <v>2</v>
      </c>
      <c r="W4587" s="12">
        <v>0</v>
      </c>
      <c r="X4587" s="12">
        <v>2.4287999999999998</v>
      </c>
    </row>
    <row r="4588" spans="1:24" ht="14" x14ac:dyDescent="0.3">
      <c r="A4588" s="9">
        <v>4584</v>
      </c>
      <c r="B4588" s="14" t="s">
        <v>8271</v>
      </c>
      <c r="C4588" s="15">
        <v>45756</v>
      </c>
      <c r="D4588" s="15">
        <v>45760</v>
      </c>
      <c r="E4588" s="10" t="s">
        <v>44</v>
      </c>
      <c r="F4588" s="10" t="s">
        <v>3387</v>
      </c>
      <c r="G4588" s="10" t="s">
        <v>3388</v>
      </c>
      <c r="H4588" s="10" t="s">
        <v>36</v>
      </c>
      <c r="I4588" s="10" t="s">
        <v>23</v>
      </c>
      <c r="J4588" s="10" t="s">
        <v>86</v>
      </c>
      <c r="K4588" s="10" t="s">
        <v>87</v>
      </c>
      <c r="L4588" s="10">
        <v>98103</v>
      </c>
      <c r="M4588" s="10" t="s">
        <v>39</v>
      </c>
      <c r="N4588" s="10" t="str">
        <f>_xlfn.XLOOKUP($M:$M,People!$B:$B,People!A:A)</f>
        <v>Sadie Pawthorne</v>
      </c>
      <c r="O4588" s="10" t="s">
        <v>2300</v>
      </c>
      <c r="P4588" s="10" t="str">
        <f>VLOOKUP(O4588,Products!$A:$E,3,FALSE)</f>
        <v>Avery</v>
      </c>
      <c r="Q4588" s="31">
        <f>INDEX(Products!$E:$E,MATCH(O4588,Products!$A:$A,0))</f>
        <v>0.33</v>
      </c>
      <c r="R4588" s="10" t="s">
        <v>41</v>
      </c>
      <c r="S4588" s="10" t="s">
        <v>68</v>
      </c>
      <c r="T4588" s="10" t="s">
        <v>2301</v>
      </c>
      <c r="U4588" s="12">
        <v>35.352000000000004</v>
      </c>
      <c r="V4588" s="12">
        <v>9</v>
      </c>
      <c r="W4588" s="12">
        <v>0.2</v>
      </c>
      <c r="X4588" s="12">
        <v>12.815099999999997</v>
      </c>
    </row>
    <row r="4589" spans="1:24" ht="14" x14ac:dyDescent="0.3">
      <c r="A4589" s="9">
        <v>4585</v>
      </c>
      <c r="B4589" s="14" t="s">
        <v>8270</v>
      </c>
      <c r="C4589" s="15">
        <v>45756</v>
      </c>
      <c r="D4589" s="15">
        <v>45761</v>
      </c>
      <c r="E4589" s="10" t="s">
        <v>19</v>
      </c>
      <c r="F4589" s="10" t="s">
        <v>4749</v>
      </c>
      <c r="G4589" s="10" t="s">
        <v>4750</v>
      </c>
      <c r="H4589" s="10" t="s">
        <v>92</v>
      </c>
      <c r="I4589" s="10" t="s">
        <v>23</v>
      </c>
      <c r="J4589" s="10" t="s">
        <v>771</v>
      </c>
      <c r="K4589" s="10" t="s">
        <v>212</v>
      </c>
      <c r="L4589" s="10">
        <v>48227</v>
      </c>
      <c r="M4589" s="10" t="s">
        <v>95</v>
      </c>
      <c r="N4589" s="10" t="str">
        <f>_xlfn.XLOOKUP($M:$M,People!$B:$B,People!A:A)</f>
        <v>Roxanne Rodriguez</v>
      </c>
      <c r="O4589" s="10" t="s">
        <v>4387</v>
      </c>
      <c r="P4589" s="10" t="str">
        <f>VLOOKUP(O4589,Products!$A:$E,3,FALSE)</f>
        <v>3M</v>
      </c>
      <c r="Q4589" s="31">
        <f>INDEX(Products!$E:$E,MATCH(O4589,Products!$A:$A,0))</f>
        <v>0.32</v>
      </c>
      <c r="R4589" s="10" t="s">
        <v>64</v>
      </c>
      <c r="S4589" s="10" t="s">
        <v>65</v>
      </c>
      <c r="T4589" s="10" t="s">
        <v>4388</v>
      </c>
      <c r="U4589" s="12">
        <v>517.9</v>
      </c>
      <c r="V4589" s="12">
        <v>2</v>
      </c>
      <c r="W4589" s="12">
        <v>0</v>
      </c>
      <c r="X4589" s="12">
        <v>134.654</v>
      </c>
    </row>
    <row r="4590" spans="1:24" ht="14" x14ac:dyDescent="0.3">
      <c r="A4590" s="9">
        <v>4586</v>
      </c>
      <c r="B4590" s="14" t="s">
        <v>8272</v>
      </c>
      <c r="C4590" s="15">
        <v>45757</v>
      </c>
      <c r="D4590" s="15">
        <v>45764</v>
      </c>
      <c r="E4590" s="10" t="s">
        <v>44</v>
      </c>
      <c r="F4590" s="10" t="s">
        <v>3684</v>
      </c>
      <c r="G4590" s="10" t="s">
        <v>3685</v>
      </c>
      <c r="H4590" s="10" t="s">
        <v>22</v>
      </c>
      <c r="I4590" s="10" t="s">
        <v>23</v>
      </c>
      <c r="J4590" s="10" t="s">
        <v>114</v>
      </c>
      <c r="K4590" s="10" t="s">
        <v>38</v>
      </c>
      <c r="L4590" s="10">
        <v>94122</v>
      </c>
      <c r="M4590" s="10" t="s">
        <v>39</v>
      </c>
      <c r="N4590" s="10" t="str">
        <f>_xlfn.XLOOKUP($M:$M,People!$B:$B,People!A:A)</f>
        <v>Sadie Pawthorne</v>
      </c>
      <c r="O4590" s="10" t="s">
        <v>3185</v>
      </c>
      <c r="P4590" s="10" t="str">
        <f>VLOOKUP(O4590,Products!$A:$E,3,FALSE)</f>
        <v>Logitech</v>
      </c>
      <c r="Q4590" s="31">
        <f>INDEX(Products!$E:$E,MATCH(O4590,Products!$A:$A,0))</f>
        <v>0.31</v>
      </c>
      <c r="R4590" s="10" t="s">
        <v>41</v>
      </c>
      <c r="S4590" s="10" t="s">
        <v>71</v>
      </c>
      <c r="T4590" s="10" t="s">
        <v>3186</v>
      </c>
      <c r="U4590" s="12">
        <v>113.76</v>
      </c>
      <c r="V4590" s="12">
        <v>3</v>
      </c>
      <c r="W4590" s="12">
        <v>0</v>
      </c>
      <c r="X4590" s="12">
        <v>44.366400000000006</v>
      </c>
    </row>
    <row r="4591" spans="1:24" ht="14" x14ac:dyDescent="0.3">
      <c r="A4591" s="9">
        <v>4587</v>
      </c>
      <c r="B4591" s="14" t="s">
        <v>8273</v>
      </c>
      <c r="C4591" s="15">
        <v>45757</v>
      </c>
      <c r="D4591" s="15">
        <v>45762</v>
      </c>
      <c r="E4591" s="10" t="s">
        <v>44</v>
      </c>
      <c r="F4591" s="10" t="s">
        <v>2995</v>
      </c>
      <c r="G4591" s="10" t="s">
        <v>2996</v>
      </c>
      <c r="H4591" s="10" t="s">
        <v>36</v>
      </c>
      <c r="I4591" s="10" t="s">
        <v>23</v>
      </c>
      <c r="J4591" s="10" t="s">
        <v>271</v>
      </c>
      <c r="K4591" s="10" t="s">
        <v>189</v>
      </c>
      <c r="L4591" s="10">
        <v>60653</v>
      </c>
      <c r="M4591" s="10" t="s">
        <v>95</v>
      </c>
      <c r="N4591" s="10" t="str">
        <f>_xlfn.XLOOKUP($M:$M,People!$B:$B,People!A:A)</f>
        <v>Roxanne Rodriguez</v>
      </c>
      <c r="O4591" s="10" t="s">
        <v>2482</v>
      </c>
      <c r="P4591" s="10" t="str">
        <f>VLOOKUP(O4591,Products!$A:$E,3,FALSE)</f>
        <v>Staples</v>
      </c>
      <c r="Q4591" s="31">
        <f>INDEX(Products!$E:$E,MATCH(O4591,Products!$A:$A,0))</f>
        <v>0.31</v>
      </c>
      <c r="R4591" s="10" t="s">
        <v>41</v>
      </c>
      <c r="S4591" s="10" t="s">
        <v>61</v>
      </c>
      <c r="T4591" s="10" t="s">
        <v>2483</v>
      </c>
      <c r="U4591" s="12">
        <v>13.568000000000001</v>
      </c>
      <c r="V4591" s="12">
        <v>4</v>
      </c>
      <c r="W4591" s="12">
        <v>0.2</v>
      </c>
      <c r="X4591" s="12">
        <v>3.2223999999999995</v>
      </c>
    </row>
    <row r="4592" spans="1:24" ht="14" x14ac:dyDescent="0.3">
      <c r="A4592" s="9">
        <v>4588</v>
      </c>
      <c r="B4592" s="14" t="s">
        <v>8272</v>
      </c>
      <c r="C4592" s="15">
        <v>45757</v>
      </c>
      <c r="D4592" s="15">
        <v>45764</v>
      </c>
      <c r="E4592" s="10" t="s">
        <v>44</v>
      </c>
      <c r="F4592" s="10" t="s">
        <v>3684</v>
      </c>
      <c r="G4592" s="10" t="s">
        <v>3685</v>
      </c>
      <c r="H4592" s="10" t="s">
        <v>22</v>
      </c>
      <c r="I4592" s="10" t="s">
        <v>23</v>
      </c>
      <c r="J4592" s="10" t="s">
        <v>114</v>
      </c>
      <c r="K4592" s="10" t="s">
        <v>38</v>
      </c>
      <c r="L4592" s="10">
        <v>94122</v>
      </c>
      <c r="M4592" s="10" t="s">
        <v>39</v>
      </c>
      <c r="N4592" s="10" t="str">
        <f>_xlfn.XLOOKUP($M:$M,People!$B:$B,People!A:A)</f>
        <v>Sadie Pawthorne</v>
      </c>
      <c r="O4592" s="10" t="s">
        <v>1641</v>
      </c>
      <c r="P4592" s="10" t="str">
        <f>VLOOKUP(O4592,Products!$A:$E,3,FALSE)</f>
        <v>Logitech</v>
      </c>
      <c r="Q4592" s="31">
        <f>INDEX(Products!$E:$E,MATCH(O4592,Products!$A:$A,0))</f>
        <v>0.31</v>
      </c>
      <c r="R4592" s="10" t="s">
        <v>41</v>
      </c>
      <c r="S4592" s="10" t="s">
        <v>68</v>
      </c>
      <c r="T4592" s="10" t="s">
        <v>1642</v>
      </c>
      <c r="U4592" s="12">
        <v>48.032000000000004</v>
      </c>
      <c r="V4592" s="12">
        <v>4</v>
      </c>
      <c r="W4592" s="12">
        <v>0.2</v>
      </c>
      <c r="X4592" s="12">
        <v>15.610399999999993</v>
      </c>
    </row>
    <row r="4593" spans="1:24" ht="14" x14ac:dyDescent="0.3">
      <c r="A4593" s="9">
        <v>4589</v>
      </c>
      <c r="B4593" s="14" t="s">
        <v>8274</v>
      </c>
      <c r="C4593" s="15">
        <v>45757</v>
      </c>
      <c r="D4593" s="15">
        <v>45763</v>
      </c>
      <c r="E4593" s="10" t="s">
        <v>44</v>
      </c>
      <c r="F4593" s="10" t="s">
        <v>3595</v>
      </c>
      <c r="G4593" s="10" t="s">
        <v>3596</v>
      </c>
      <c r="H4593" s="10" t="s">
        <v>36</v>
      </c>
      <c r="I4593" s="10" t="s">
        <v>23</v>
      </c>
      <c r="J4593" s="10" t="s">
        <v>4588</v>
      </c>
      <c r="K4593" s="10" t="s">
        <v>38</v>
      </c>
      <c r="L4593" s="10">
        <v>93309</v>
      </c>
      <c r="M4593" s="10" t="s">
        <v>39</v>
      </c>
      <c r="N4593" s="10" t="str">
        <f>_xlfn.XLOOKUP($M:$M,People!$B:$B,People!A:A)</f>
        <v>Sadie Pawthorne</v>
      </c>
      <c r="O4593" s="10" t="s">
        <v>4677</v>
      </c>
      <c r="P4593" s="10" t="str">
        <f>VLOOKUP(O4593,Products!$A:$E,3,FALSE)</f>
        <v>Staples</v>
      </c>
      <c r="Q4593" s="31">
        <f>INDEX(Products!$E:$E,MATCH(O4593,Products!$A:$A,0))</f>
        <v>0.25</v>
      </c>
      <c r="R4593" s="10" t="s">
        <v>41</v>
      </c>
      <c r="S4593" s="10" t="s">
        <v>68</v>
      </c>
      <c r="T4593" s="10" t="s">
        <v>4678</v>
      </c>
      <c r="U4593" s="12">
        <v>23.2</v>
      </c>
      <c r="V4593" s="12">
        <v>5</v>
      </c>
      <c r="W4593" s="12">
        <v>0.2</v>
      </c>
      <c r="X4593" s="12">
        <v>8.1199999999999974</v>
      </c>
    </row>
    <row r="4594" spans="1:24" ht="14" x14ac:dyDescent="0.3">
      <c r="A4594" s="9">
        <v>4590</v>
      </c>
      <c r="B4594" s="14" t="s">
        <v>8275</v>
      </c>
      <c r="C4594" s="15">
        <v>45757</v>
      </c>
      <c r="D4594" s="15">
        <v>45759</v>
      </c>
      <c r="E4594" s="10" t="s">
        <v>168</v>
      </c>
      <c r="F4594" s="10" t="s">
        <v>2340</v>
      </c>
      <c r="G4594" s="10" t="s">
        <v>2341</v>
      </c>
      <c r="H4594" s="10" t="s">
        <v>36</v>
      </c>
      <c r="I4594" s="10" t="s">
        <v>23</v>
      </c>
      <c r="J4594" s="10" t="s">
        <v>284</v>
      </c>
      <c r="K4594" s="10" t="s">
        <v>438</v>
      </c>
      <c r="L4594" s="10">
        <v>45503</v>
      </c>
      <c r="M4594" s="10" t="s">
        <v>133</v>
      </c>
      <c r="N4594" s="10" t="str">
        <f>_xlfn.XLOOKUP($M:$M,People!$B:$B,People!A:A)</f>
        <v>Chuck Magee</v>
      </c>
      <c r="O4594" s="10" t="s">
        <v>2342</v>
      </c>
      <c r="P4594" s="10" t="str">
        <f>VLOOKUP(O4594,Products!$A:$E,3,FALSE)</f>
        <v>Avery</v>
      </c>
      <c r="Q4594" s="31">
        <f>INDEX(Products!$E:$E,MATCH(O4594,Products!$A:$A,0))</f>
        <v>0.33</v>
      </c>
      <c r="R4594" s="10" t="s">
        <v>41</v>
      </c>
      <c r="S4594" s="10" t="s">
        <v>68</v>
      </c>
      <c r="T4594" s="10" t="s">
        <v>2343</v>
      </c>
      <c r="U4594" s="12">
        <v>8.9040000000000017</v>
      </c>
      <c r="V4594" s="12">
        <v>2</v>
      </c>
      <c r="W4594" s="12">
        <v>0.7</v>
      </c>
      <c r="X4594" s="12">
        <v>-6.5296000000000003</v>
      </c>
    </row>
    <row r="4595" spans="1:24" ht="14" x14ac:dyDescent="0.3">
      <c r="A4595" s="9">
        <v>4591</v>
      </c>
      <c r="B4595" s="14" t="s">
        <v>8274</v>
      </c>
      <c r="C4595" s="15">
        <v>45757</v>
      </c>
      <c r="D4595" s="15">
        <v>45763</v>
      </c>
      <c r="E4595" s="10" t="s">
        <v>44</v>
      </c>
      <c r="F4595" s="10" t="s">
        <v>3595</v>
      </c>
      <c r="G4595" s="10" t="s">
        <v>3596</v>
      </c>
      <c r="H4595" s="10" t="s">
        <v>36</v>
      </c>
      <c r="I4595" s="10" t="s">
        <v>23</v>
      </c>
      <c r="J4595" s="10" t="s">
        <v>4588</v>
      </c>
      <c r="K4595" s="10" t="s">
        <v>38</v>
      </c>
      <c r="L4595" s="10">
        <v>93309</v>
      </c>
      <c r="M4595" s="10" t="s">
        <v>39</v>
      </c>
      <c r="N4595" s="10" t="str">
        <f>_xlfn.XLOOKUP($M:$M,People!$B:$B,People!A:A)</f>
        <v>Sadie Pawthorne</v>
      </c>
      <c r="O4595" s="10" t="s">
        <v>4155</v>
      </c>
      <c r="P4595" s="10" t="str">
        <f>VLOOKUP(O4595,Products!$A:$E,3,FALSE)</f>
        <v>HP</v>
      </c>
      <c r="Q4595" s="31">
        <f>INDEX(Products!$E:$E,MATCH(O4595,Products!$A:$A,0))</f>
        <v>0.31</v>
      </c>
      <c r="R4595" s="10" t="s">
        <v>41</v>
      </c>
      <c r="S4595" s="10" t="s">
        <v>82</v>
      </c>
      <c r="T4595" s="10" t="s">
        <v>4156</v>
      </c>
      <c r="U4595" s="12">
        <v>12.96</v>
      </c>
      <c r="V4595" s="12">
        <v>2</v>
      </c>
      <c r="W4595" s="12">
        <v>0</v>
      </c>
      <c r="X4595" s="12">
        <v>6.2208000000000006</v>
      </c>
    </row>
    <row r="4596" spans="1:24" ht="14" x14ac:dyDescent="0.3">
      <c r="A4596" s="9">
        <v>4592</v>
      </c>
      <c r="B4596" s="14" t="s">
        <v>8272</v>
      </c>
      <c r="C4596" s="15">
        <v>45757</v>
      </c>
      <c r="D4596" s="15">
        <v>45764</v>
      </c>
      <c r="E4596" s="10" t="s">
        <v>44</v>
      </c>
      <c r="F4596" s="10" t="s">
        <v>3684</v>
      </c>
      <c r="G4596" s="10" t="s">
        <v>3685</v>
      </c>
      <c r="H4596" s="10" t="s">
        <v>22</v>
      </c>
      <c r="I4596" s="10" t="s">
        <v>23</v>
      </c>
      <c r="J4596" s="10" t="s">
        <v>114</v>
      </c>
      <c r="K4596" s="10" t="s">
        <v>38</v>
      </c>
      <c r="L4596" s="10">
        <v>94122</v>
      </c>
      <c r="M4596" s="10" t="s">
        <v>39</v>
      </c>
      <c r="N4596" s="10" t="str">
        <f>_xlfn.XLOOKUP($M:$M,People!$B:$B,People!A:A)</f>
        <v>Sadie Pawthorne</v>
      </c>
      <c r="O4596" s="10" t="s">
        <v>5612</v>
      </c>
      <c r="P4596" s="10" t="str">
        <f>VLOOKUP(O4596,Products!$A:$E,3,FALSE)</f>
        <v>Office Depot</v>
      </c>
      <c r="Q4596" s="31">
        <f>INDEX(Products!$E:$E,MATCH(O4596,Products!$A:$A,0))</f>
        <v>0.3</v>
      </c>
      <c r="R4596" s="10" t="s">
        <v>41</v>
      </c>
      <c r="S4596" s="10" t="s">
        <v>53</v>
      </c>
      <c r="T4596" s="10" t="s">
        <v>5613</v>
      </c>
      <c r="U4596" s="12">
        <v>150.66</v>
      </c>
      <c r="V4596" s="12">
        <v>9</v>
      </c>
      <c r="W4596" s="12">
        <v>0</v>
      </c>
      <c r="X4596" s="12">
        <v>6.0263999999999918</v>
      </c>
    </row>
    <row r="4597" spans="1:24" ht="14" x14ac:dyDescent="0.3">
      <c r="A4597" s="9">
        <v>4593</v>
      </c>
      <c r="B4597" s="14" t="s">
        <v>8272</v>
      </c>
      <c r="C4597" s="15">
        <v>45757</v>
      </c>
      <c r="D4597" s="15">
        <v>45764</v>
      </c>
      <c r="E4597" s="10" t="s">
        <v>44</v>
      </c>
      <c r="F4597" s="10" t="s">
        <v>3684</v>
      </c>
      <c r="G4597" s="10" t="s">
        <v>3685</v>
      </c>
      <c r="H4597" s="10" t="s">
        <v>22</v>
      </c>
      <c r="I4597" s="10" t="s">
        <v>23</v>
      </c>
      <c r="J4597" s="10" t="s">
        <v>114</v>
      </c>
      <c r="K4597" s="10" t="s">
        <v>38</v>
      </c>
      <c r="L4597" s="10">
        <v>94122</v>
      </c>
      <c r="M4597" s="10" t="s">
        <v>39</v>
      </c>
      <c r="N4597" s="10" t="str">
        <f>_xlfn.XLOOKUP($M:$M,People!$B:$B,People!A:A)</f>
        <v>Sadie Pawthorne</v>
      </c>
      <c r="O4597" s="10" t="s">
        <v>5303</v>
      </c>
      <c r="P4597" s="10" t="str">
        <f>VLOOKUP(O4597,Products!$A:$E,3,FALSE)</f>
        <v>Office Depot</v>
      </c>
      <c r="Q4597" s="31">
        <f>INDEX(Products!$E:$E,MATCH(O4597,Products!$A:$A,0))</f>
        <v>0.38</v>
      </c>
      <c r="R4597" s="10" t="s">
        <v>41</v>
      </c>
      <c r="S4597" s="10" t="s">
        <v>53</v>
      </c>
      <c r="T4597" s="10" t="s">
        <v>5304</v>
      </c>
      <c r="U4597" s="12">
        <v>579.51</v>
      </c>
      <c r="V4597" s="12">
        <v>3</v>
      </c>
      <c r="W4597" s="12">
        <v>0</v>
      </c>
      <c r="X4597" s="12">
        <v>81.131400000000014</v>
      </c>
    </row>
    <row r="4598" spans="1:24" ht="14" x14ac:dyDescent="0.3">
      <c r="A4598" s="9">
        <v>4594</v>
      </c>
      <c r="B4598" s="14" t="s">
        <v>8276</v>
      </c>
      <c r="C4598" s="15">
        <v>45759</v>
      </c>
      <c r="D4598" s="15">
        <v>45761</v>
      </c>
      <c r="E4598" s="10" t="s">
        <v>168</v>
      </c>
      <c r="F4598" s="10" t="s">
        <v>4463</v>
      </c>
      <c r="G4598" s="10" t="s">
        <v>4464</v>
      </c>
      <c r="H4598" s="10" t="s">
        <v>22</v>
      </c>
      <c r="I4598" s="10" t="s">
        <v>23</v>
      </c>
      <c r="J4598" s="10" t="s">
        <v>37</v>
      </c>
      <c r="K4598" s="10" t="s">
        <v>38</v>
      </c>
      <c r="L4598" s="10">
        <v>90036</v>
      </c>
      <c r="M4598" s="10" t="s">
        <v>39</v>
      </c>
      <c r="N4598" s="10" t="str">
        <f>_xlfn.XLOOKUP($M:$M,People!$B:$B,People!A:A)</f>
        <v>Sadie Pawthorne</v>
      </c>
      <c r="O4598" s="10" t="s">
        <v>1377</v>
      </c>
      <c r="P4598" s="10" t="str">
        <f>VLOOKUP(O4598,Products!$A:$E,3,FALSE)</f>
        <v>Avery</v>
      </c>
      <c r="Q4598" s="31">
        <f>INDEX(Products!$E:$E,MATCH(O4598,Products!$A:$A,0))</f>
        <v>0.35</v>
      </c>
      <c r="R4598" s="10" t="s">
        <v>28</v>
      </c>
      <c r="S4598" s="10" t="s">
        <v>32</v>
      </c>
      <c r="T4598" s="10" t="s">
        <v>1378</v>
      </c>
      <c r="U4598" s="12">
        <v>194.35200000000003</v>
      </c>
      <c r="V4598" s="12">
        <v>3</v>
      </c>
      <c r="W4598" s="12">
        <v>0.2</v>
      </c>
      <c r="X4598" s="12">
        <v>-36.441000000000031</v>
      </c>
    </row>
    <row r="4599" spans="1:24" ht="14" x14ac:dyDescent="0.3">
      <c r="A4599" s="9">
        <v>4595</v>
      </c>
      <c r="B4599" s="14" t="s">
        <v>8277</v>
      </c>
      <c r="C4599" s="15">
        <v>45759</v>
      </c>
      <c r="D4599" s="15">
        <v>45763</v>
      </c>
      <c r="E4599" s="10" t="s">
        <v>44</v>
      </c>
      <c r="F4599" s="10" t="s">
        <v>3087</v>
      </c>
      <c r="G4599" s="10" t="s">
        <v>3088</v>
      </c>
      <c r="H4599" s="10" t="s">
        <v>22</v>
      </c>
      <c r="I4599" s="10" t="s">
        <v>23</v>
      </c>
      <c r="J4599" s="10" t="s">
        <v>37</v>
      </c>
      <c r="K4599" s="10" t="s">
        <v>38</v>
      </c>
      <c r="L4599" s="10">
        <v>90036</v>
      </c>
      <c r="M4599" s="10" t="s">
        <v>39</v>
      </c>
      <c r="N4599" s="10" t="str">
        <f>_xlfn.XLOOKUP($M:$M,People!$B:$B,People!A:A)</f>
        <v>Sadie Pawthorne</v>
      </c>
      <c r="O4599" s="10" t="s">
        <v>5581</v>
      </c>
      <c r="P4599" s="10" t="str">
        <f>VLOOKUP(O4599,Products!$A:$E,3,FALSE)</f>
        <v>Canon</v>
      </c>
      <c r="Q4599" s="31">
        <f>INDEX(Products!$E:$E,MATCH(O4599,Products!$A:$A,0))</f>
        <v>0.34</v>
      </c>
      <c r="R4599" s="10" t="s">
        <v>28</v>
      </c>
      <c r="S4599" s="10" t="s">
        <v>32</v>
      </c>
      <c r="T4599" s="10" t="s">
        <v>5582</v>
      </c>
      <c r="U4599" s="12">
        <v>638.28800000000012</v>
      </c>
      <c r="V4599" s="12">
        <v>7</v>
      </c>
      <c r="W4599" s="12">
        <v>0.2</v>
      </c>
      <c r="X4599" s="12">
        <v>-31.914400000000015</v>
      </c>
    </row>
    <row r="4600" spans="1:24" ht="14" x14ac:dyDescent="0.3">
      <c r="A4600" s="9">
        <v>4596</v>
      </c>
      <c r="B4600" s="14" t="s">
        <v>8278</v>
      </c>
      <c r="C4600" s="15">
        <v>45759</v>
      </c>
      <c r="D4600" s="15">
        <v>45763</v>
      </c>
      <c r="E4600" s="10" t="s">
        <v>44</v>
      </c>
      <c r="F4600" s="10" t="s">
        <v>1546</v>
      </c>
      <c r="G4600" s="10" t="s">
        <v>1547</v>
      </c>
      <c r="H4600" s="10" t="s">
        <v>22</v>
      </c>
      <c r="I4600" s="10" t="s">
        <v>23</v>
      </c>
      <c r="J4600" s="10" t="s">
        <v>284</v>
      </c>
      <c r="K4600" s="10" t="s">
        <v>285</v>
      </c>
      <c r="L4600" s="10">
        <v>22153</v>
      </c>
      <c r="M4600" s="10" t="s">
        <v>26</v>
      </c>
      <c r="N4600" s="10" t="str">
        <f>_xlfn.XLOOKUP($M:$M,People!$B:$B,People!A:A)</f>
        <v>Fred Suzuki</v>
      </c>
      <c r="O4600" s="10" t="s">
        <v>2738</v>
      </c>
      <c r="P4600" s="10" t="str">
        <f>VLOOKUP(O4600,Products!$A:$E,3,FALSE)</f>
        <v>Dell</v>
      </c>
      <c r="Q4600" s="31">
        <f>INDEX(Products!$E:$E,MATCH(O4600,Products!$A:$A,0))</f>
        <v>0.4</v>
      </c>
      <c r="R4600" s="10" t="s">
        <v>28</v>
      </c>
      <c r="S4600" s="10" t="s">
        <v>50</v>
      </c>
      <c r="T4600" s="10" t="s">
        <v>2739</v>
      </c>
      <c r="U4600" s="12">
        <v>343.92</v>
      </c>
      <c r="V4600" s="12">
        <v>4</v>
      </c>
      <c r="W4600" s="12">
        <v>0</v>
      </c>
      <c r="X4600" s="12">
        <v>75.662399999999991</v>
      </c>
    </row>
    <row r="4601" spans="1:24" ht="14" x14ac:dyDescent="0.3">
      <c r="A4601" s="9">
        <v>4597</v>
      </c>
      <c r="B4601" s="14" t="s">
        <v>8276</v>
      </c>
      <c r="C4601" s="15">
        <v>45759</v>
      </c>
      <c r="D4601" s="15">
        <v>45761</v>
      </c>
      <c r="E4601" s="10" t="s">
        <v>168</v>
      </c>
      <c r="F4601" s="10" t="s">
        <v>4463</v>
      </c>
      <c r="G4601" s="10" t="s">
        <v>4464</v>
      </c>
      <c r="H4601" s="10" t="s">
        <v>22</v>
      </c>
      <c r="I4601" s="10" t="s">
        <v>23</v>
      </c>
      <c r="J4601" s="10" t="s">
        <v>37</v>
      </c>
      <c r="K4601" s="10" t="s">
        <v>38</v>
      </c>
      <c r="L4601" s="10">
        <v>90036</v>
      </c>
      <c r="M4601" s="10" t="s">
        <v>39</v>
      </c>
      <c r="N4601" s="10" t="str">
        <f>_xlfn.XLOOKUP($M:$M,People!$B:$B,People!A:A)</f>
        <v>Sadie Pawthorne</v>
      </c>
      <c r="O4601" s="10" t="s">
        <v>2580</v>
      </c>
      <c r="P4601" s="10" t="str">
        <f>VLOOKUP(O4601,Products!$A:$E,3,FALSE)</f>
        <v>Avery</v>
      </c>
      <c r="Q4601" s="31">
        <f>INDEX(Products!$E:$E,MATCH(O4601,Products!$A:$A,0))</f>
        <v>0.28999999999999998</v>
      </c>
      <c r="R4601" s="10" t="s">
        <v>41</v>
      </c>
      <c r="S4601" s="10" t="s">
        <v>68</v>
      </c>
      <c r="T4601" s="10" t="s">
        <v>2581</v>
      </c>
      <c r="U4601" s="12">
        <v>36.624000000000002</v>
      </c>
      <c r="V4601" s="12">
        <v>3</v>
      </c>
      <c r="W4601" s="12">
        <v>0.2</v>
      </c>
      <c r="X4601" s="12">
        <v>13.734</v>
      </c>
    </row>
    <row r="4602" spans="1:24" ht="14" x14ac:dyDescent="0.3">
      <c r="A4602" s="9">
        <v>4598</v>
      </c>
      <c r="B4602" s="14" t="s">
        <v>8277</v>
      </c>
      <c r="C4602" s="15">
        <v>45759</v>
      </c>
      <c r="D4602" s="15">
        <v>45763</v>
      </c>
      <c r="E4602" s="10" t="s">
        <v>44</v>
      </c>
      <c r="F4602" s="10" t="s">
        <v>3087</v>
      </c>
      <c r="G4602" s="10" t="s">
        <v>3088</v>
      </c>
      <c r="H4602" s="10" t="s">
        <v>22</v>
      </c>
      <c r="I4602" s="10" t="s">
        <v>23</v>
      </c>
      <c r="J4602" s="10" t="s">
        <v>37</v>
      </c>
      <c r="K4602" s="10" t="s">
        <v>38</v>
      </c>
      <c r="L4602" s="10">
        <v>90036</v>
      </c>
      <c r="M4602" s="10" t="s">
        <v>39</v>
      </c>
      <c r="N4602" s="10" t="str">
        <f>_xlfn.XLOOKUP($M:$M,People!$B:$B,People!A:A)</f>
        <v>Sadie Pawthorne</v>
      </c>
      <c r="O4602" s="10" t="s">
        <v>2406</v>
      </c>
      <c r="P4602" s="10" t="str">
        <f>VLOOKUP(O4602,Products!$A:$E,3,FALSE)</f>
        <v>3M</v>
      </c>
      <c r="Q4602" s="31">
        <f>INDEX(Products!$E:$E,MATCH(O4602,Products!$A:$A,0))</f>
        <v>0.38</v>
      </c>
      <c r="R4602" s="10" t="s">
        <v>41</v>
      </c>
      <c r="S4602" s="10" t="s">
        <v>68</v>
      </c>
      <c r="T4602" s="10" t="s">
        <v>2407</v>
      </c>
      <c r="U4602" s="12">
        <v>13.208000000000002</v>
      </c>
      <c r="V4602" s="12">
        <v>1</v>
      </c>
      <c r="W4602" s="12">
        <v>0.2</v>
      </c>
      <c r="X4602" s="12">
        <v>4.6228000000000007</v>
      </c>
    </row>
    <row r="4603" spans="1:24" ht="14" x14ac:dyDescent="0.3">
      <c r="A4603" s="9">
        <v>4599</v>
      </c>
      <c r="B4603" s="14" t="s">
        <v>8278</v>
      </c>
      <c r="C4603" s="15">
        <v>45759</v>
      </c>
      <c r="D4603" s="15">
        <v>45763</v>
      </c>
      <c r="E4603" s="10" t="s">
        <v>44</v>
      </c>
      <c r="F4603" s="10" t="s">
        <v>1546</v>
      </c>
      <c r="G4603" s="10" t="s">
        <v>1547</v>
      </c>
      <c r="H4603" s="10" t="s">
        <v>22</v>
      </c>
      <c r="I4603" s="10" t="s">
        <v>23</v>
      </c>
      <c r="J4603" s="10" t="s">
        <v>284</v>
      </c>
      <c r="K4603" s="10" t="s">
        <v>285</v>
      </c>
      <c r="L4603" s="10">
        <v>22153</v>
      </c>
      <c r="M4603" s="10" t="s">
        <v>26</v>
      </c>
      <c r="N4603" s="10" t="str">
        <f>_xlfn.XLOOKUP($M:$M,People!$B:$B,People!A:A)</f>
        <v>Fred Suzuki</v>
      </c>
      <c r="O4603" s="10" t="s">
        <v>463</v>
      </c>
      <c r="P4603" s="10" t="str">
        <f>VLOOKUP(O4603,Products!$A:$E,3,FALSE)</f>
        <v>IKEA</v>
      </c>
      <c r="Q4603" s="31">
        <f>INDEX(Products!$E:$E,MATCH(O4603,Products!$A:$A,0))</f>
        <v>0.34</v>
      </c>
      <c r="R4603" s="10" t="s">
        <v>41</v>
      </c>
      <c r="S4603" s="10" t="s">
        <v>155</v>
      </c>
      <c r="T4603" s="10" t="s">
        <v>464</v>
      </c>
      <c r="U4603" s="12">
        <v>63.9</v>
      </c>
      <c r="V4603" s="12">
        <v>5</v>
      </c>
      <c r="W4603" s="12">
        <v>0</v>
      </c>
      <c r="X4603" s="12">
        <v>28.754999999999995</v>
      </c>
    </row>
    <row r="4604" spans="1:24" ht="14" x14ac:dyDescent="0.3">
      <c r="A4604" s="9">
        <v>4600</v>
      </c>
      <c r="B4604" s="14" t="s">
        <v>8278</v>
      </c>
      <c r="C4604" s="15">
        <v>45759</v>
      </c>
      <c r="D4604" s="15">
        <v>45763</v>
      </c>
      <c r="E4604" s="10" t="s">
        <v>44</v>
      </c>
      <c r="F4604" s="10" t="s">
        <v>1546</v>
      </c>
      <c r="G4604" s="10" t="s">
        <v>1547</v>
      </c>
      <c r="H4604" s="10" t="s">
        <v>22</v>
      </c>
      <c r="I4604" s="10" t="s">
        <v>23</v>
      </c>
      <c r="J4604" s="10" t="s">
        <v>284</v>
      </c>
      <c r="K4604" s="10" t="s">
        <v>285</v>
      </c>
      <c r="L4604" s="10">
        <v>22153</v>
      </c>
      <c r="M4604" s="10" t="s">
        <v>26</v>
      </c>
      <c r="N4604" s="10" t="str">
        <f>_xlfn.XLOOKUP($M:$M,People!$B:$B,People!A:A)</f>
        <v>Fred Suzuki</v>
      </c>
      <c r="O4604" s="10" t="s">
        <v>2740</v>
      </c>
      <c r="P4604" s="10" t="str">
        <f>VLOOKUP(O4604,Products!$A:$E,3,FALSE)</f>
        <v>Dell</v>
      </c>
      <c r="Q4604" s="31">
        <f>INDEX(Products!$E:$E,MATCH(O4604,Products!$A:$A,0))</f>
        <v>0.36</v>
      </c>
      <c r="R4604" s="10" t="s">
        <v>41</v>
      </c>
      <c r="S4604" s="10" t="s">
        <v>82</v>
      </c>
      <c r="T4604" s="10" t="s">
        <v>2741</v>
      </c>
      <c r="U4604" s="12">
        <v>40.99</v>
      </c>
      <c r="V4604" s="12">
        <v>1</v>
      </c>
      <c r="W4604" s="12">
        <v>0</v>
      </c>
      <c r="X4604" s="12">
        <v>20.085100000000001</v>
      </c>
    </row>
    <row r="4605" spans="1:24" ht="14" x14ac:dyDescent="0.3">
      <c r="A4605" s="9">
        <v>4601</v>
      </c>
      <c r="B4605" s="14" t="s">
        <v>8279</v>
      </c>
      <c r="C4605" s="15">
        <v>45759</v>
      </c>
      <c r="D4605" s="15">
        <v>45764</v>
      </c>
      <c r="E4605" s="10" t="s">
        <v>44</v>
      </c>
      <c r="F4605" s="10" t="s">
        <v>3661</v>
      </c>
      <c r="G4605" s="10" t="s">
        <v>3662</v>
      </c>
      <c r="H4605" s="10" t="s">
        <v>36</v>
      </c>
      <c r="I4605" s="10" t="s">
        <v>23</v>
      </c>
      <c r="J4605" s="10" t="s">
        <v>5712</v>
      </c>
      <c r="K4605" s="10" t="s">
        <v>80</v>
      </c>
      <c r="L4605" s="10">
        <v>27893</v>
      </c>
      <c r="M4605" s="10" t="s">
        <v>26</v>
      </c>
      <c r="N4605" s="10" t="str">
        <f>_xlfn.XLOOKUP($M:$M,People!$B:$B,People!A:A)</f>
        <v>Fred Suzuki</v>
      </c>
      <c r="O4605" s="10" t="s">
        <v>5328</v>
      </c>
      <c r="P4605" s="10" t="str">
        <f>VLOOKUP(O4605,Products!$A:$E,3,FALSE)</f>
        <v>IKEA</v>
      </c>
      <c r="Q4605" s="31">
        <f>INDEX(Products!$E:$E,MATCH(O4605,Products!$A:$A,0))</f>
        <v>0.38</v>
      </c>
      <c r="R4605" s="10" t="s">
        <v>41</v>
      </c>
      <c r="S4605" s="10" t="s">
        <v>82</v>
      </c>
      <c r="T4605" s="10" t="s">
        <v>5329</v>
      </c>
      <c r="U4605" s="12">
        <v>10.272000000000002</v>
      </c>
      <c r="V4605" s="12">
        <v>3</v>
      </c>
      <c r="W4605" s="12">
        <v>0.2</v>
      </c>
      <c r="X4605" s="12">
        <v>3.4668000000000001</v>
      </c>
    </row>
    <row r="4606" spans="1:24" ht="14" x14ac:dyDescent="0.3">
      <c r="A4606" s="9">
        <v>4602</v>
      </c>
      <c r="B4606" s="14" t="s">
        <v>8276</v>
      </c>
      <c r="C4606" s="15">
        <v>45759</v>
      </c>
      <c r="D4606" s="15">
        <v>45761</v>
      </c>
      <c r="E4606" s="10" t="s">
        <v>168</v>
      </c>
      <c r="F4606" s="10" t="s">
        <v>4463</v>
      </c>
      <c r="G4606" s="10" t="s">
        <v>4464</v>
      </c>
      <c r="H4606" s="10" t="s">
        <v>22</v>
      </c>
      <c r="I4606" s="10" t="s">
        <v>23</v>
      </c>
      <c r="J4606" s="10" t="s">
        <v>37</v>
      </c>
      <c r="K4606" s="10" t="s">
        <v>38</v>
      </c>
      <c r="L4606" s="10">
        <v>90036</v>
      </c>
      <c r="M4606" s="10" t="s">
        <v>39</v>
      </c>
      <c r="N4606" s="10" t="str">
        <f>_xlfn.XLOOKUP($M:$M,People!$B:$B,People!A:A)</f>
        <v>Sadie Pawthorne</v>
      </c>
      <c r="O4606" s="10" t="s">
        <v>3700</v>
      </c>
      <c r="P4606" s="10" t="str">
        <f>VLOOKUP(O4606,Products!$A:$E,3,FALSE)</f>
        <v>HP</v>
      </c>
      <c r="Q4606" s="31">
        <f>INDEX(Products!$E:$E,MATCH(O4606,Products!$A:$A,0))</f>
        <v>0.25</v>
      </c>
      <c r="R4606" s="10" t="s">
        <v>41</v>
      </c>
      <c r="S4606" s="10" t="s">
        <v>82</v>
      </c>
      <c r="T4606" s="10" t="s">
        <v>3701</v>
      </c>
      <c r="U4606" s="12">
        <v>19.440000000000001</v>
      </c>
      <c r="V4606" s="12">
        <v>3</v>
      </c>
      <c r="W4606" s="12">
        <v>0</v>
      </c>
      <c r="X4606" s="12">
        <v>9.3312000000000008</v>
      </c>
    </row>
    <row r="4607" spans="1:24" ht="14" x14ac:dyDescent="0.3">
      <c r="A4607" s="9">
        <v>4603</v>
      </c>
      <c r="B4607" s="14" t="s">
        <v>8279</v>
      </c>
      <c r="C4607" s="15">
        <v>45759</v>
      </c>
      <c r="D4607" s="15">
        <v>45764</v>
      </c>
      <c r="E4607" s="10" t="s">
        <v>44</v>
      </c>
      <c r="F4607" s="10" t="s">
        <v>3661</v>
      </c>
      <c r="G4607" s="10" t="s">
        <v>3662</v>
      </c>
      <c r="H4607" s="10" t="s">
        <v>36</v>
      </c>
      <c r="I4607" s="10" t="s">
        <v>23</v>
      </c>
      <c r="J4607" s="10" t="s">
        <v>5712</v>
      </c>
      <c r="K4607" s="10" t="s">
        <v>80</v>
      </c>
      <c r="L4607" s="10">
        <v>27893</v>
      </c>
      <c r="M4607" s="10" t="s">
        <v>26</v>
      </c>
      <c r="N4607" s="10" t="str">
        <f>_xlfn.XLOOKUP($M:$M,People!$B:$B,People!A:A)</f>
        <v>Fred Suzuki</v>
      </c>
      <c r="O4607" s="10" t="s">
        <v>1339</v>
      </c>
      <c r="P4607" s="10" t="str">
        <f>VLOOKUP(O4607,Products!$A:$E,3,FALSE)</f>
        <v>Logitech</v>
      </c>
      <c r="Q4607" s="31">
        <f>INDEX(Products!$E:$E,MATCH(O4607,Products!$A:$A,0))</f>
        <v>0.25</v>
      </c>
      <c r="R4607" s="10" t="s">
        <v>41</v>
      </c>
      <c r="S4607" s="10" t="s">
        <v>53</v>
      </c>
      <c r="T4607" s="10" t="s">
        <v>1340</v>
      </c>
      <c r="U4607" s="12">
        <v>51.984000000000009</v>
      </c>
      <c r="V4607" s="12">
        <v>1</v>
      </c>
      <c r="W4607" s="12">
        <v>0.2</v>
      </c>
      <c r="X4607" s="12">
        <v>-5.1983999999999995</v>
      </c>
    </row>
    <row r="4608" spans="1:24" ht="14" x14ac:dyDescent="0.3">
      <c r="A4608" s="9">
        <v>4604</v>
      </c>
      <c r="B4608" s="14" t="s">
        <v>8279</v>
      </c>
      <c r="C4608" s="15">
        <v>45759</v>
      </c>
      <c r="D4608" s="15">
        <v>45764</v>
      </c>
      <c r="E4608" s="10" t="s">
        <v>44</v>
      </c>
      <c r="F4608" s="10" t="s">
        <v>3661</v>
      </c>
      <c r="G4608" s="10" t="s">
        <v>3662</v>
      </c>
      <c r="H4608" s="10" t="s">
        <v>36</v>
      </c>
      <c r="I4608" s="10" t="s">
        <v>23</v>
      </c>
      <c r="J4608" s="10" t="s">
        <v>5712</v>
      </c>
      <c r="K4608" s="10" t="s">
        <v>80</v>
      </c>
      <c r="L4608" s="10">
        <v>27893</v>
      </c>
      <c r="M4608" s="10" t="s">
        <v>26</v>
      </c>
      <c r="N4608" s="10" t="str">
        <f>_xlfn.XLOOKUP($M:$M,People!$B:$B,People!A:A)</f>
        <v>Fred Suzuki</v>
      </c>
      <c r="O4608" s="10" t="s">
        <v>1358</v>
      </c>
      <c r="P4608" s="10" t="str">
        <f>VLOOKUP(O4608,Products!$A:$E,3,FALSE)</f>
        <v>Staples</v>
      </c>
      <c r="Q4608" s="31">
        <f>INDEX(Products!$E:$E,MATCH(O4608,Products!$A:$A,0))</f>
        <v>0.27</v>
      </c>
      <c r="R4608" s="10" t="s">
        <v>41</v>
      </c>
      <c r="S4608" s="10" t="s">
        <v>53</v>
      </c>
      <c r="T4608" s="10" t="s">
        <v>1359</v>
      </c>
      <c r="U4608" s="12">
        <v>129.55199999999999</v>
      </c>
      <c r="V4608" s="12">
        <v>3</v>
      </c>
      <c r="W4608" s="12">
        <v>0.2</v>
      </c>
      <c r="X4608" s="12">
        <v>-22.671600000000005</v>
      </c>
    </row>
    <row r="4609" spans="1:24" ht="14" x14ac:dyDescent="0.3">
      <c r="A4609" s="9">
        <v>4605</v>
      </c>
      <c r="B4609" s="14" t="s">
        <v>8280</v>
      </c>
      <c r="C4609" s="15">
        <v>45760</v>
      </c>
      <c r="D4609" s="15">
        <v>45762</v>
      </c>
      <c r="E4609" s="10" t="s">
        <v>168</v>
      </c>
      <c r="F4609" s="10" t="s">
        <v>5146</v>
      </c>
      <c r="G4609" s="10" t="s">
        <v>5147</v>
      </c>
      <c r="H4609" s="10" t="s">
        <v>22</v>
      </c>
      <c r="I4609" s="10" t="s">
        <v>23</v>
      </c>
      <c r="J4609" s="10" t="s">
        <v>114</v>
      </c>
      <c r="K4609" s="10" t="s">
        <v>38</v>
      </c>
      <c r="L4609" s="10">
        <v>94109</v>
      </c>
      <c r="M4609" s="10" t="s">
        <v>39</v>
      </c>
      <c r="N4609" s="10" t="str">
        <f>_xlfn.XLOOKUP($M:$M,People!$B:$B,People!A:A)</f>
        <v>Sadie Pawthorne</v>
      </c>
      <c r="O4609" s="10" t="s">
        <v>154</v>
      </c>
      <c r="P4609" s="10" t="str">
        <f>VLOOKUP(O4609,Products!$A:$E,3,FALSE)</f>
        <v>Dell</v>
      </c>
      <c r="Q4609" s="31">
        <f>INDEX(Products!$E:$E,MATCH(O4609,Products!$A:$A,0))</f>
        <v>0.4</v>
      </c>
      <c r="R4609" s="10" t="s">
        <v>41</v>
      </c>
      <c r="S4609" s="10" t="s">
        <v>155</v>
      </c>
      <c r="T4609" s="10" t="s">
        <v>156</v>
      </c>
      <c r="U4609" s="12">
        <v>6.12</v>
      </c>
      <c r="V4609" s="12">
        <v>3</v>
      </c>
      <c r="W4609" s="12">
        <v>0</v>
      </c>
      <c r="X4609" s="12">
        <v>2.8763999999999994</v>
      </c>
    </row>
    <row r="4610" spans="1:24" ht="14" x14ac:dyDescent="0.3">
      <c r="A4610" s="9">
        <v>4606</v>
      </c>
      <c r="B4610" s="14" t="s">
        <v>8281</v>
      </c>
      <c r="C4610" s="15">
        <v>45761</v>
      </c>
      <c r="D4610" s="15">
        <v>45761</v>
      </c>
      <c r="E4610" s="10" t="s">
        <v>1124</v>
      </c>
      <c r="F4610" s="10" t="s">
        <v>3097</v>
      </c>
      <c r="G4610" s="10" t="s">
        <v>3098</v>
      </c>
      <c r="H4610" s="10" t="s">
        <v>22</v>
      </c>
      <c r="I4610" s="10" t="s">
        <v>23</v>
      </c>
      <c r="J4610" s="10" t="s">
        <v>3251</v>
      </c>
      <c r="K4610" s="10" t="s">
        <v>277</v>
      </c>
      <c r="L4610" s="10">
        <v>85301</v>
      </c>
      <c r="M4610" s="10" t="s">
        <v>39</v>
      </c>
      <c r="N4610" s="10" t="str">
        <f>_xlfn.XLOOKUP($M:$M,People!$B:$B,People!A:A)</f>
        <v>Sadie Pawthorne</v>
      </c>
      <c r="O4610" s="10" t="s">
        <v>993</v>
      </c>
      <c r="P4610" s="10" t="str">
        <f>VLOOKUP(O4610,Products!$A:$E,3,FALSE)</f>
        <v>Dell</v>
      </c>
      <c r="Q4610" s="31">
        <f>INDEX(Products!$E:$E,MATCH(O4610,Products!$A:$A,0))</f>
        <v>0.38</v>
      </c>
      <c r="R4610" s="10" t="s">
        <v>28</v>
      </c>
      <c r="S4610" s="10" t="s">
        <v>32</v>
      </c>
      <c r="T4610" s="10" t="s">
        <v>994</v>
      </c>
      <c r="U4610" s="12">
        <v>933.53600000000006</v>
      </c>
      <c r="V4610" s="12">
        <v>4</v>
      </c>
      <c r="W4610" s="12">
        <v>0.2</v>
      </c>
      <c r="X4610" s="12">
        <v>105.02279999999996</v>
      </c>
    </row>
    <row r="4611" spans="1:24" ht="14" x14ac:dyDescent="0.3">
      <c r="A4611" s="9">
        <v>4607</v>
      </c>
      <c r="B4611" s="14" t="s">
        <v>8282</v>
      </c>
      <c r="C4611" s="15">
        <v>45761</v>
      </c>
      <c r="D4611" s="15">
        <v>45765</v>
      </c>
      <c r="E4611" s="10" t="s">
        <v>44</v>
      </c>
      <c r="F4611" s="10" t="s">
        <v>1271</v>
      </c>
      <c r="G4611" s="10" t="s">
        <v>1272</v>
      </c>
      <c r="H4611" s="10" t="s">
        <v>22</v>
      </c>
      <c r="I4611" s="10" t="s">
        <v>23</v>
      </c>
      <c r="J4611" s="10" t="s">
        <v>37</v>
      </c>
      <c r="K4611" s="10" t="s">
        <v>38</v>
      </c>
      <c r="L4611" s="10">
        <v>90004</v>
      </c>
      <c r="M4611" s="10" t="s">
        <v>39</v>
      </c>
      <c r="N4611" s="10" t="str">
        <f>_xlfn.XLOOKUP($M:$M,People!$B:$B,People!A:A)</f>
        <v>Sadie Pawthorne</v>
      </c>
      <c r="O4611" s="10" t="s">
        <v>1273</v>
      </c>
      <c r="P4611" s="10" t="str">
        <f>VLOOKUP(O4611,Products!$A:$E,3,FALSE)</f>
        <v>Canon</v>
      </c>
      <c r="Q4611" s="31">
        <f>INDEX(Products!$E:$E,MATCH(O4611,Products!$A:$A,0))</f>
        <v>0.26</v>
      </c>
      <c r="R4611" s="10" t="s">
        <v>28</v>
      </c>
      <c r="S4611" s="10" t="s">
        <v>32</v>
      </c>
      <c r="T4611" s="10" t="s">
        <v>1274</v>
      </c>
      <c r="U4611" s="12">
        <v>383.8</v>
      </c>
      <c r="V4611" s="12">
        <v>5</v>
      </c>
      <c r="W4611" s="12">
        <v>0.2</v>
      </c>
      <c r="X4611" s="12">
        <v>38.379999999999981</v>
      </c>
    </row>
    <row r="4612" spans="1:24" ht="14" x14ac:dyDescent="0.3">
      <c r="A4612" s="9">
        <v>4608</v>
      </c>
      <c r="B4612" s="14" t="s">
        <v>8283</v>
      </c>
      <c r="C4612" s="15">
        <v>45761</v>
      </c>
      <c r="D4612" s="15">
        <v>45764</v>
      </c>
      <c r="E4612" s="10" t="s">
        <v>168</v>
      </c>
      <c r="F4612" s="10" t="s">
        <v>5470</v>
      </c>
      <c r="G4612" s="10" t="s">
        <v>5471</v>
      </c>
      <c r="H4612" s="10" t="s">
        <v>22</v>
      </c>
      <c r="I4612" s="10" t="s">
        <v>23</v>
      </c>
      <c r="J4612" s="10" t="s">
        <v>3637</v>
      </c>
      <c r="K4612" s="10" t="s">
        <v>2318</v>
      </c>
      <c r="L4612" s="10">
        <v>21215</v>
      </c>
      <c r="M4612" s="10" t="s">
        <v>133</v>
      </c>
      <c r="N4612" s="10" t="str">
        <f>_xlfn.XLOOKUP($M:$M,People!$B:$B,People!A:A)</f>
        <v>Chuck Magee</v>
      </c>
      <c r="O4612" s="10" t="s">
        <v>3556</v>
      </c>
      <c r="P4612" s="10" t="str">
        <f>VLOOKUP(O4612,Products!$A:$E,3,FALSE)</f>
        <v>Samsung</v>
      </c>
      <c r="Q4612" s="31">
        <f>INDEX(Products!$E:$E,MATCH(O4612,Products!$A:$A,0))</f>
        <v>0.39</v>
      </c>
      <c r="R4612" s="10" t="s">
        <v>41</v>
      </c>
      <c r="S4612" s="10" t="s">
        <v>68</v>
      </c>
      <c r="T4612" s="10" t="s">
        <v>3557</v>
      </c>
      <c r="U4612" s="12">
        <v>25.06</v>
      </c>
      <c r="V4612" s="12">
        <v>2</v>
      </c>
      <c r="W4612" s="12">
        <v>0</v>
      </c>
      <c r="X4612" s="12">
        <v>11.778199999999998</v>
      </c>
    </row>
    <row r="4613" spans="1:24" ht="14" x14ac:dyDescent="0.3">
      <c r="A4613" s="9">
        <v>4609</v>
      </c>
      <c r="B4613" s="14" t="s">
        <v>8281</v>
      </c>
      <c r="C4613" s="15">
        <v>45761</v>
      </c>
      <c r="D4613" s="15">
        <v>45761</v>
      </c>
      <c r="E4613" s="10" t="s">
        <v>1124</v>
      </c>
      <c r="F4613" s="10" t="s">
        <v>3097</v>
      </c>
      <c r="G4613" s="10" t="s">
        <v>3098</v>
      </c>
      <c r="H4613" s="10" t="s">
        <v>22</v>
      </c>
      <c r="I4613" s="10" t="s">
        <v>23</v>
      </c>
      <c r="J4613" s="10" t="s">
        <v>3251</v>
      </c>
      <c r="K4613" s="10" t="s">
        <v>277</v>
      </c>
      <c r="L4613" s="10">
        <v>85301</v>
      </c>
      <c r="M4613" s="10" t="s">
        <v>39</v>
      </c>
      <c r="N4613" s="10" t="str">
        <f>_xlfn.XLOOKUP($M:$M,People!$B:$B,People!A:A)</f>
        <v>Sadie Pawthorne</v>
      </c>
      <c r="O4613" s="10" t="s">
        <v>836</v>
      </c>
      <c r="P4613" s="10" t="str">
        <f>VLOOKUP(O4613,Products!$A:$E,3,FALSE)</f>
        <v>3M</v>
      </c>
      <c r="Q4613" s="31">
        <f>INDEX(Products!$E:$E,MATCH(O4613,Products!$A:$A,0))</f>
        <v>0.3</v>
      </c>
      <c r="R4613" s="10" t="s">
        <v>41</v>
      </c>
      <c r="S4613" s="10" t="s">
        <v>53</v>
      </c>
      <c r="T4613" s="10" t="s">
        <v>837</v>
      </c>
      <c r="U4613" s="12">
        <v>42.975999999999999</v>
      </c>
      <c r="V4613" s="12">
        <v>4</v>
      </c>
      <c r="W4613" s="12">
        <v>0.2</v>
      </c>
      <c r="X4613" s="12">
        <v>4.2976000000000028</v>
      </c>
    </row>
    <row r="4614" spans="1:24" ht="14" x14ac:dyDescent="0.3">
      <c r="A4614" s="9">
        <v>4610</v>
      </c>
      <c r="B4614" s="14" t="s">
        <v>8284</v>
      </c>
      <c r="C4614" s="15">
        <v>45761</v>
      </c>
      <c r="D4614" s="15">
        <v>45766</v>
      </c>
      <c r="E4614" s="10" t="s">
        <v>19</v>
      </c>
      <c r="F4614" s="10" t="s">
        <v>3323</v>
      </c>
      <c r="G4614" s="10" t="s">
        <v>3324</v>
      </c>
      <c r="H4614" s="10" t="s">
        <v>22</v>
      </c>
      <c r="I4614" s="10" t="s">
        <v>23</v>
      </c>
      <c r="J4614" s="10" t="s">
        <v>2376</v>
      </c>
      <c r="K4614" s="10" t="s">
        <v>285</v>
      </c>
      <c r="L4614" s="10">
        <v>22304</v>
      </c>
      <c r="M4614" s="10" t="s">
        <v>26</v>
      </c>
      <c r="N4614" s="10" t="str">
        <f>_xlfn.XLOOKUP($M:$M,People!$B:$B,People!A:A)</f>
        <v>Fred Suzuki</v>
      </c>
      <c r="O4614" s="10" t="s">
        <v>2374</v>
      </c>
      <c r="P4614" s="10" t="str">
        <f>VLOOKUP(O4614,Products!$A:$E,3,FALSE)</f>
        <v>3M</v>
      </c>
      <c r="Q4614" s="31">
        <f>INDEX(Products!$E:$E,MATCH(O4614,Products!$A:$A,0))</f>
        <v>0.4</v>
      </c>
      <c r="R4614" s="10" t="s">
        <v>41</v>
      </c>
      <c r="S4614" s="10" t="s">
        <v>53</v>
      </c>
      <c r="T4614" s="10" t="s">
        <v>2375</v>
      </c>
      <c r="U4614" s="12">
        <v>81.199999999999989</v>
      </c>
      <c r="V4614" s="12">
        <v>5</v>
      </c>
      <c r="W4614" s="12">
        <v>0</v>
      </c>
      <c r="X4614" s="12">
        <v>12.18</v>
      </c>
    </row>
    <row r="4615" spans="1:24" ht="14" x14ac:dyDescent="0.3">
      <c r="A4615" s="9">
        <v>4611</v>
      </c>
      <c r="B4615" s="14" t="s">
        <v>8285</v>
      </c>
      <c r="C4615" s="15">
        <v>45762</v>
      </c>
      <c r="D4615" s="15">
        <v>45764</v>
      </c>
      <c r="E4615" s="10" t="s">
        <v>19</v>
      </c>
      <c r="F4615" s="10" t="s">
        <v>1614</v>
      </c>
      <c r="G4615" s="10" t="s">
        <v>1615</v>
      </c>
      <c r="H4615" s="10" t="s">
        <v>22</v>
      </c>
      <c r="I4615" s="10" t="s">
        <v>23</v>
      </c>
      <c r="J4615" s="10" t="s">
        <v>114</v>
      </c>
      <c r="K4615" s="10" t="s">
        <v>38</v>
      </c>
      <c r="L4615" s="10">
        <v>94110</v>
      </c>
      <c r="M4615" s="10" t="s">
        <v>39</v>
      </c>
      <c r="N4615" s="10" t="str">
        <f>_xlfn.XLOOKUP($M:$M,People!$B:$B,People!A:A)</f>
        <v>Sadie Pawthorne</v>
      </c>
      <c r="O4615" s="10" t="s">
        <v>1616</v>
      </c>
      <c r="P4615" s="10" t="str">
        <f>VLOOKUP(O4615,Products!$A:$E,3,FALSE)</f>
        <v>IKEA</v>
      </c>
      <c r="Q4615" s="31">
        <f>INDEX(Products!$E:$E,MATCH(O4615,Products!$A:$A,0))</f>
        <v>0.34</v>
      </c>
      <c r="R4615" s="10" t="s">
        <v>28</v>
      </c>
      <c r="S4615" s="10" t="s">
        <v>32</v>
      </c>
      <c r="T4615" s="10" t="s">
        <v>1617</v>
      </c>
      <c r="U4615" s="12">
        <v>1121.568</v>
      </c>
      <c r="V4615" s="12">
        <v>2</v>
      </c>
      <c r="W4615" s="12">
        <v>0.2</v>
      </c>
      <c r="X4615" s="12">
        <v>0</v>
      </c>
    </row>
    <row r="4616" spans="1:24" ht="14" x14ac:dyDescent="0.3">
      <c r="A4616" s="9">
        <v>4612</v>
      </c>
      <c r="B4616" s="14" t="s">
        <v>8286</v>
      </c>
      <c r="C4616" s="15">
        <v>45762</v>
      </c>
      <c r="D4616" s="15">
        <v>45766</v>
      </c>
      <c r="E4616" s="10" t="s">
        <v>44</v>
      </c>
      <c r="F4616" s="10" t="s">
        <v>3427</v>
      </c>
      <c r="G4616" s="10" t="s">
        <v>3428</v>
      </c>
      <c r="H4616" s="10" t="s">
        <v>36</v>
      </c>
      <c r="I4616" s="10" t="s">
        <v>23</v>
      </c>
      <c r="J4616" s="10" t="s">
        <v>3429</v>
      </c>
      <c r="K4616" s="10" t="s">
        <v>94</v>
      </c>
      <c r="L4616" s="10">
        <v>76051</v>
      </c>
      <c r="M4616" s="10" t="s">
        <v>95</v>
      </c>
      <c r="N4616" s="10" t="str">
        <f>_xlfn.XLOOKUP($M:$M,People!$B:$B,People!A:A)</f>
        <v>Roxanne Rodriguez</v>
      </c>
      <c r="O4616" s="10" t="s">
        <v>3430</v>
      </c>
      <c r="P4616" s="10" t="str">
        <f>VLOOKUP(O4616,Products!$A:$E,3,FALSE)</f>
        <v>Dell</v>
      </c>
      <c r="Q4616" s="31">
        <f>INDEX(Products!$E:$E,MATCH(O4616,Products!$A:$A,0))</f>
        <v>0.4</v>
      </c>
      <c r="R4616" s="10" t="s">
        <v>41</v>
      </c>
      <c r="S4616" s="10" t="s">
        <v>61</v>
      </c>
      <c r="T4616" s="10" t="s">
        <v>3431</v>
      </c>
      <c r="U4616" s="12">
        <v>33.488000000000007</v>
      </c>
      <c r="V4616" s="12">
        <v>7</v>
      </c>
      <c r="W4616" s="12">
        <v>0.2</v>
      </c>
      <c r="X4616" s="12">
        <v>5.8603999999999967</v>
      </c>
    </row>
    <row r="4617" spans="1:24" ht="14" x14ac:dyDescent="0.3">
      <c r="A4617" s="9">
        <v>4613</v>
      </c>
      <c r="B4617" s="14" t="s">
        <v>8287</v>
      </c>
      <c r="C4617" s="15">
        <v>45762</v>
      </c>
      <c r="D4617" s="15">
        <v>45768</v>
      </c>
      <c r="E4617" s="10" t="s">
        <v>44</v>
      </c>
      <c r="F4617" s="10" t="s">
        <v>1311</v>
      </c>
      <c r="G4617" s="10" t="s">
        <v>1312</v>
      </c>
      <c r="H4617" s="10" t="s">
        <v>92</v>
      </c>
      <c r="I4617" s="10" t="s">
        <v>23</v>
      </c>
      <c r="J4617" s="10" t="s">
        <v>1313</v>
      </c>
      <c r="K4617" s="10" t="s">
        <v>80</v>
      </c>
      <c r="L4617" s="10">
        <v>28052</v>
      </c>
      <c r="M4617" s="10" t="s">
        <v>26</v>
      </c>
      <c r="N4617" s="10" t="str">
        <f>_xlfn.XLOOKUP($M:$M,People!$B:$B,People!A:A)</f>
        <v>Fred Suzuki</v>
      </c>
      <c r="O4617" s="10" t="s">
        <v>1314</v>
      </c>
      <c r="P4617" s="10" t="str">
        <f>VLOOKUP(O4617,Products!$A:$E,3,FALSE)</f>
        <v>Staples</v>
      </c>
      <c r="Q4617" s="31">
        <f>INDEX(Products!$E:$E,MATCH(O4617,Products!$A:$A,0))</f>
        <v>0.25</v>
      </c>
      <c r="R4617" s="10" t="s">
        <v>41</v>
      </c>
      <c r="S4617" s="10" t="s">
        <v>68</v>
      </c>
      <c r="T4617" s="10" t="s">
        <v>1315</v>
      </c>
      <c r="U4617" s="12">
        <v>189.58800000000005</v>
      </c>
      <c r="V4617" s="12">
        <v>2</v>
      </c>
      <c r="W4617" s="12">
        <v>0.7</v>
      </c>
      <c r="X4617" s="12">
        <v>-145.35079999999999</v>
      </c>
    </row>
    <row r="4618" spans="1:24" ht="14" x14ac:dyDescent="0.3">
      <c r="A4618" s="9">
        <v>4614</v>
      </c>
      <c r="B4618" s="14" t="s">
        <v>8286</v>
      </c>
      <c r="C4618" s="15">
        <v>45762</v>
      </c>
      <c r="D4618" s="15">
        <v>45766</v>
      </c>
      <c r="E4618" s="10" t="s">
        <v>44</v>
      </c>
      <c r="F4618" s="10" t="s">
        <v>3427</v>
      </c>
      <c r="G4618" s="10" t="s">
        <v>3428</v>
      </c>
      <c r="H4618" s="10" t="s">
        <v>36</v>
      </c>
      <c r="I4618" s="10" t="s">
        <v>23</v>
      </c>
      <c r="J4618" s="10" t="s">
        <v>3429</v>
      </c>
      <c r="K4618" s="10" t="s">
        <v>94</v>
      </c>
      <c r="L4618" s="10">
        <v>76051</v>
      </c>
      <c r="M4618" s="10" t="s">
        <v>95</v>
      </c>
      <c r="N4618" s="10" t="str">
        <f>_xlfn.XLOOKUP($M:$M,People!$B:$B,People!A:A)</f>
        <v>Roxanne Rodriguez</v>
      </c>
      <c r="O4618" s="10" t="s">
        <v>505</v>
      </c>
      <c r="P4618" s="10" t="str">
        <f>VLOOKUP(O4618,Products!$A:$E,3,FALSE)</f>
        <v>Staples</v>
      </c>
      <c r="Q4618" s="31">
        <f>INDEX(Products!$E:$E,MATCH(O4618,Products!$A:$A,0))</f>
        <v>0.35</v>
      </c>
      <c r="R4618" s="10" t="s">
        <v>41</v>
      </c>
      <c r="S4618" s="10" t="s">
        <v>240</v>
      </c>
      <c r="T4618" s="10" t="s">
        <v>506</v>
      </c>
      <c r="U4618" s="12">
        <v>8.0399999999999991</v>
      </c>
      <c r="V4618" s="12">
        <v>5</v>
      </c>
      <c r="W4618" s="12">
        <v>0.2</v>
      </c>
      <c r="X4618" s="12">
        <v>2.9144999999999994</v>
      </c>
    </row>
    <row r="4619" spans="1:24" ht="14" x14ac:dyDescent="0.3">
      <c r="A4619" s="9">
        <v>4615</v>
      </c>
      <c r="B4619" s="14" t="s">
        <v>8288</v>
      </c>
      <c r="C4619" s="15">
        <v>45762</v>
      </c>
      <c r="D4619" s="15">
        <v>45764</v>
      </c>
      <c r="E4619" s="10" t="s">
        <v>19</v>
      </c>
      <c r="F4619" s="10" t="s">
        <v>3136</v>
      </c>
      <c r="G4619" s="10" t="s">
        <v>3137</v>
      </c>
      <c r="H4619" s="10" t="s">
        <v>92</v>
      </c>
      <c r="I4619" s="10" t="s">
        <v>23</v>
      </c>
      <c r="J4619" s="10" t="s">
        <v>831</v>
      </c>
      <c r="K4619" s="10" t="s">
        <v>38</v>
      </c>
      <c r="L4619" s="10">
        <v>92105</v>
      </c>
      <c r="M4619" s="10" t="s">
        <v>39</v>
      </c>
      <c r="N4619" s="10" t="str">
        <f>_xlfn.XLOOKUP($M:$M,People!$B:$B,People!A:A)</f>
        <v>Sadie Pawthorne</v>
      </c>
      <c r="O4619" s="10" t="s">
        <v>520</v>
      </c>
      <c r="P4619" s="10" t="str">
        <f>VLOOKUP(O4619,Products!$A:$E,3,FALSE)</f>
        <v>Office Depot</v>
      </c>
      <c r="Q4619" s="31">
        <f>INDEX(Products!$E:$E,MATCH(O4619,Products!$A:$A,0))</f>
        <v>0.26</v>
      </c>
      <c r="R4619" s="10" t="s">
        <v>41</v>
      </c>
      <c r="S4619" s="10" t="s">
        <v>82</v>
      </c>
      <c r="T4619" s="10" t="s">
        <v>521</v>
      </c>
      <c r="U4619" s="12">
        <v>143.69999999999999</v>
      </c>
      <c r="V4619" s="12">
        <v>3</v>
      </c>
      <c r="W4619" s="12">
        <v>0</v>
      </c>
      <c r="X4619" s="12">
        <v>68.975999999999999</v>
      </c>
    </row>
    <row r="4620" spans="1:24" ht="14" x14ac:dyDescent="0.3">
      <c r="A4620" s="9">
        <v>4616</v>
      </c>
      <c r="B4620" s="14" t="s">
        <v>8287</v>
      </c>
      <c r="C4620" s="15">
        <v>45762</v>
      </c>
      <c r="D4620" s="15">
        <v>45768</v>
      </c>
      <c r="E4620" s="10" t="s">
        <v>44</v>
      </c>
      <c r="F4620" s="10" t="s">
        <v>1311</v>
      </c>
      <c r="G4620" s="10" t="s">
        <v>1312</v>
      </c>
      <c r="H4620" s="10" t="s">
        <v>92</v>
      </c>
      <c r="I4620" s="10" t="s">
        <v>23</v>
      </c>
      <c r="J4620" s="10" t="s">
        <v>1313</v>
      </c>
      <c r="K4620" s="10" t="s">
        <v>80</v>
      </c>
      <c r="L4620" s="10">
        <v>28052</v>
      </c>
      <c r="M4620" s="10" t="s">
        <v>26</v>
      </c>
      <c r="N4620" s="10" t="str">
        <f>_xlfn.XLOOKUP($M:$M,People!$B:$B,People!A:A)</f>
        <v>Fred Suzuki</v>
      </c>
      <c r="O4620" s="10" t="s">
        <v>1316</v>
      </c>
      <c r="P4620" s="10" t="str">
        <f>VLOOKUP(O4620,Products!$A:$E,3,FALSE)</f>
        <v>Avery</v>
      </c>
      <c r="Q4620" s="31">
        <f>INDEX(Products!$E:$E,MATCH(O4620,Products!$A:$A,0))</f>
        <v>0.39</v>
      </c>
      <c r="R4620" s="10" t="s">
        <v>41</v>
      </c>
      <c r="S4620" s="10" t="s">
        <v>53</v>
      </c>
      <c r="T4620" s="10" t="s">
        <v>1317</v>
      </c>
      <c r="U4620" s="12">
        <v>4.7679999999999998</v>
      </c>
      <c r="V4620" s="12">
        <v>2</v>
      </c>
      <c r="W4620" s="12">
        <v>0.2</v>
      </c>
      <c r="X4620" s="12">
        <v>-0.7748000000000006</v>
      </c>
    </row>
    <row r="4621" spans="1:24" ht="14" x14ac:dyDescent="0.3">
      <c r="A4621" s="9">
        <v>4617</v>
      </c>
      <c r="B4621" s="14" t="s">
        <v>8287</v>
      </c>
      <c r="C4621" s="15">
        <v>45762</v>
      </c>
      <c r="D4621" s="15">
        <v>45768</v>
      </c>
      <c r="E4621" s="10" t="s">
        <v>44</v>
      </c>
      <c r="F4621" s="10" t="s">
        <v>1311</v>
      </c>
      <c r="G4621" s="10" t="s">
        <v>1312</v>
      </c>
      <c r="H4621" s="10" t="s">
        <v>92</v>
      </c>
      <c r="I4621" s="10" t="s">
        <v>23</v>
      </c>
      <c r="J4621" s="10" t="s">
        <v>1313</v>
      </c>
      <c r="K4621" s="10" t="s">
        <v>80</v>
      </c>
      <c r="L4621" s="10">
        <v>28052</v>
      </c>
      <c r="M4621" s="10" t="s">
        <v>26</v>
      </c>
      <c r="N4621" s="10" t="str">
        <f>_xlfn.XLOOKUP($M:$M,People!$B:$B,People!A:A)</f>
        <v>Fred Suzuki</v>
      </c>
      <c r="O4621" s="10" t="s">
        <v>641</v>
      </c>
      <c r="P4621" s="10" t="str">
        <f>VLOOKUP(O4621,Products!$A:$E,3,FALSE)</f>
        <v>IKEA</v>
      </c>
      <c r="Q4621" s="31">
        <f>INDEX(Products!$E:$E,MATCH(O4621,Products!$A:$A,0))</f>
        <v>0.34</v>
      </c>
      <c r="R4621" s="10" t="s">
        <v>64</v>
      </c>
      <c r="S4621" s="10" t="s">
        <v>144</v>
      </c>
      <c r="T4621" s="10" t="s">
        <v>642</v>
      </c>
      <c r="U4621" s="12">
        <v>408.74399999999997</v>
      </c>
      <c r="V4621" s="12">
        <v>7</v>
      </c>
      <c r="W4621" s="12">
        <v>0.2</v>
      </c>
      <c r="X4621" s="12">
        <v>76.639499999999984</v>
      </c>
    </row>
    <row r="4622" spans="1:24" ht="14" x14ac:dyDescent="0.3">
      <c r="A4622" s="9">
        <v>4618</v>
      </c>
      <c r="B4622" s="14" t="s">
        <v>8287</v>
      </c>
      <c r="C4622" s="15">
        <v>45762</v>
      </c>
      <c r="D4622" s="15">
        <v>45768</v>
      </c>
      <c r="E4622" s="10" t="s">
        <v>44</v>
      </c>
      <c r="F4622" s="10" t="s">
        <v>1311</v>
      </c>
      <c r="G4622" s="10" t="s">
        <v>1312</v>
      </c>
      <c r="H4622" s="10" t="s">
        <v>92</v>
      </c>
      <c r="I4622" s="10" t="s">
        <v>23</v>
      </c>
      <c r="J4622" s="10" t="s">
        <v>1313</v>
      </c>
      <c r="K4622" s="10" t="s">
        <v>80</v>
      </c>
      <c r="L4622" s="10">
        <v>28052</v>
      </c>
      <c r="M4622" s="10" t="s">
        <v>26</v>
      </c>
      <c r="N4622" s="10" t="str">
        <f>_xlfn.XLOOKUP($M:$M,People!$B:$B,People!A:A)</f>
        <v>Fred Suzuki</v>
      </c>
      <c r="O4622" s="10" t="s">
        <v>641</v>
      </c>
      <c r="P4622" s="10" t="str">
        <f>VLOOKUP(O4622,Products!$A:$E,3,FALSE)</f>
        <v>IKEA</v>
      </c>
      <c r="Q4622" s="31">
        <f>INDEX(Products!$E:$E,MATCH(O4622,Products!$A:$A,0))</f>
        <v>0.34</v>
      </c>
      <c r="R4622" s="10" t="s">
        <v>64</v>
      </c>
      <c r="S4622" s="10" t="s">
        <v>144</v>
      </c>
      <c r="T4622" s="10" t="s">
        <v>642</v>
      </c>
      <c r="U4622" s="12">
        <v>291.95999999999998</v>
      </c>
      <c r="V4622" s="12">
        <v>5</v>
      </c>
      <c r="W4622" s="12">
        <v>0.2</v>
      </c>
      <c r="X4622" s="12">
        <v>54.742499999999978</v>
      </c>
    </row>
    <row r="4623" spans="1:24" ht="14" x14ac:dyDescent="0.3">
      <c r="A4623" s="9">
        <v>4619</v>
      </c>
      <c r="B4623" s="14" t="s">
        <v>8289</v>
      </c>
      <c r="C4623" s="15">
        <v>45763</v>
      </c>
      <c r="D4623" s="15">
        <v>45767</v>
      </c>
      <c r="E4623" s="10" t="s">
        <v>44</v>
      </c>
      <c r="F4623" s="10" t="s">
        <v>5251</v>
      </c>
      <c r="G4623" s="10" t="s">
        <v>5252</v>
      </c>
      <c r="H4623" s="10" t="s">
        <v>36</v>
      </c>
      <c r="I4623" s="10" t="s">
        <v>23</v>
      </c>
      <c r="J4623" s="10" t="s">
        <v>978</v>
      </c>
      <c r="K4623" s="10" t="s">
        <v>691</v>
      </c>
      <c r="L4623" s="10">
        <v>8701</v>
      </c>
      <c r="M4623" s="10" t="s">
        <v>133</v>
      </c>
      <c r="N4623" s="10" t="str">
        <f>_xlfn.XLOOKUP($M:$M,People!$B:$B,People!A:A)</f>
        <v>Chuck Magee</v>
      </c>
      <c r="O4623" s="10" t="s">
        <v>4707</v>
      </c>
      <c r="P4623" s="10" t="str">
        <f>VLOOKUP(O4623,Products!$A:$E,3,FALSE)</f>
        <v>Dell</v>
      </c>
      <c r="Q4623" s="31">
        <f>INDEX(Products!$E:$E,MATCH(O4623,Products!$A:$A,0))</f>
        <v>0.26</v>
      </c>
      <c r="R4623" s="10" t="s">
        <v>28</v>
      </c>
      <c r="S4623" s="10" t="s">
        <v>58</v>
      </c>
      <c r="T4623" s="10" t="s">
        <v>4708</v>
      </c>
      <c r="U4623" s="12">
        <v>9.9600000000000009</v>
      </c>
      <c r="V4623" s="12">
        <v>2</v>
      </c>
      <c r="W4623" s="12">
        <v>0</v>
      </c>
      <c r="X4623" s="12">
        <v>3.2867999999999995</v>
      </c>
    </row>
    <row r="4624" spans="1:24" ht="14" x14ac:dyDescent="0.3">
      <c r="A4624" s="9">
        <v>4620</v>
      </c>
      <c r="B4624" s="14" t="s">
        <v>8290</v>
      </c>
      <c r="C4624" s="15">
        <v>45763</v>
      </c>
      <c r="D4624" s="15">
        <v>45770</v>
      </c>
      <c r="E4624" s="10" t="s">
        <v>44</v>
      </c>
      <c r="F4624" s="10" t="s">
        <v>1959</v>
      </c>
      <c r="G4624" s="10" t="s">
        <v>1960</v>
      </c>
      <c r="H4624" s="10" t="s">
        <v>22</v>
      </c>
      <c r="I4624" s="10" t="s">
        <v>23</v>
      </c>
      <c r="J4624" s="10" t="s">
        <v>437</v>
      </c>
      <c r="K4624" s="10" t="s">
        <v>1109</v>
      </c>
      <c r="L4624" s="10">
        <v>31907</v>
      </c>
      <c r="M4624" s="10" t="s">
        <v>26</v>
      </c>
      <c r="N4624" s="10" t="str">
        <f>_xlfn.XLOOKUP($M:$M,People!$B:$B,People!A:A)</f>
        <v>Fred Suzuki</v>
      </c>
      <c r="O4624" s="10" t="s">
        <v>115</v>
      </c>
      <c r="P4624" s="10" t="str">
        <f>VLOOKUP(O4624,Products!$A:$E,3,FALSE)</f>
        <v>Canon</v>
      </c>
      <c r="Q4624" s="31">
        <f>INDEX(Products!$E:$E,MATCH(O4624,Products!$A:$A,0))</f>
        <v>0.3</v>
      </c>
      <c r="R4624" s="10" t="s">
        <v>41</v>
      </c>
      <c r="S4624" s="10" t="s">
        <v>61</v>
      </c>
      <c r="T4624" s="10" t="s">
        <v>116</v>
      </c>
      <c r="U4624" s="12">
        <v>12.84</v>
      </c>
      <c r="V4624" s="12">
        <v>3</v>
      </c>
      <c r="W4624" s="12">
        <v>0</v>
      </c>
      <c r="X4624" s="12">
        <v>3.7235999999999989</v>
      </c>
    </row>
    <row r="4625" spans="1:24" ht="14" x14ac:dyDescent="0.3">
      <c r="A4625" s="9">
        <v>4621</v>
      </c>
      <c r="B4625" s="14" t="s">
        <v>8289</v>
      </c>
      <c r="C4625" s="15">
        <v>45763</v>
      </c>
      <c r="D4625" s="15">
        <v>45767</v>
      </c>
      <c r="E4625" s="10" t="s">
        <v>44</v>
      </c>
      <c r="F4625" s="10" t="s">
        <v>5251</v>
      </c>
      <c r="G4625" s="10" t="s">
        <v>5252</v>
      </c>
      <c r="H4625" s="10" t="s">
        <v>36</v>
      </c>
      <c r="I4625" s="10" t="s">
        <v>23</v>
      </c>
      <c r="J4625" s="10" t="s">
        <v>978</v>
      </c>
      <c r="K4625" s="10" t="s">
        <v>691</v>
      </c>
      <c r="L4625" s="10">
        <v>8701</v>
      </c>
      <c r="M4625" s="10" t="s">
        <v>133</v>
      </c>
      <c r="N4625" s="10" t="str">
        <f>_xlfn.XLOOKUP($M:$M,People!$B:$B,People!A:A)</f>
        <v>Chuck Magee</v>
      </c>
      <c r="O4625" s="10" t="s">
        <v>2861</v>
      </c>
      <c r="P4625" s="10" t="str">
        <f>VLOOKUP(O4625,Products!$A:$E,3,FALSE)</f>
        <v>HP</v>
      </c>
      <c r="Q4625" s="31">
        <f>INDEX(Products!$E:$E,MATCH(O4625,Products!$A:$A,0))</f>
        <v>0.28999999999999998</v>
      </c>
      <c r="R4625" s="10" t="s">
        <v>41</v>
      </c>
      <c r="S4625" s="10" t="s">
        <v>68</v>
      </c>
      <c r="T4625" s="10" t="s">
        <v>2862</v>
      </c>
      <c r="U4625" s="12">
        <v>25.299999999999997</v>
      </c>
      <c r="V4625" s="12">
        <v>5</v>
      </c>
      <c r="W4625" s="12">
        <v>0</v>
      </c>
      <c r="X4625" s="12">
        <v>11.890999999999998</v>
      </c>
    </row>
    <row r="4626" spans="1:24" ht="14" x14ac:dyDescent="0.3">
      <c r="A4626" s="9">
        <v>4622</v>
      </c>
      <c r="B4626" s="14" t="s">
        <v>8291</v>
      </c>
      <c r="C4626" s="15">
        <v>45763</v>
      </c>
      <c r="D4626" s="15">
        <v>45769</v>
      </c>
      <c r="E4626" s="10" t="s">
        <v>44</v>
      </c>
      <c r="F4626" s="10" t="s">
        <v>100</v>
      </c>
      <c r="G4626" s="10" t="s">
        <v>101</v>
      </c>
      <c r="H4626" s="10" t="s">
        <v>22</v>
      </c>
      <c r="I4626" s="10" t="s">
        <v>23</v>
      </c>
      <c r="J4626" s="10" t="s">
        <v>4406</v>
      </c>
      <c r="K4626" s="10" t="s">
        <v>298</v>
      </c>
      <c r="L4626" s="10">
        <v>37211</v>
      </c>
      <c r="M4626" s="10" t="s">
        <v>26</v>
      </c>
      <c r="N4626" s="10" t="str">
        <f>_xlfn.XLOOKUP($M:$M,People!$B:$B,People!A:A)</f>
        <v>Fred Suzuki</v>
      </c>
      <c r="O4626" s="10" t="s">
        <v>5309</v>
      </c>
      <c r="P4626" s="10" t="str">
        <f>VLOOKUP(O4626,Products!$A:$E,3,FALSE)</f>
        <v>Dell</v>
      </c>
      <c r="Q4626" s="31">
        <f>INDEX(Products!$E:$E,MATCH(O4626,Products!$A:$A,0))</f>
        <v>0.38</v>
      </c>
      <c r="R4626" s="10" t="s">
        <v>41</v>
      </c>
      <c r="S4626" s="10" t="s">
        <v>82</v>
      </c>
      <c r="T4626" s="10" t="s">
        <v>5519</v>
      </c>
      <c r="U4626" s="12">
        <v>123.08799999999999</v>
      </c>
      <c r="V4626" s="12">
        <v>7</v>
      </c>
      <c r="W4626" s="12">
        <v>0.2</v>
      </c>
      <c r="X4626" s="12">
        <v>40.003599999999999</v>
      </c>
    </row>
    <row r="4627" spans="1:24" ht="14" x14ac:dyDescent="0.3">
      <c r="A4627" s="9">
        <v>4623</v>
      </c>
      <c r="B4627" s="14" t="s">
        <v>8292</v>
      </c>
      <c r="C4627" s="15">
        <v>45763</v>
      </c>
      <c r="D4627" s="15">
        <v>45765</v>
      </c>
      <c r="E4627" s="10" t="s">
        <v>19</v>
      </c>
      <c r="F4627" s="10" t="s">
        <v>2099</v>
      </c>
      <c r="G4627" s="10" t="s">
        <v>2100</v>
      </c>
      <c r="H4627" s="10" t="s">
        <v>22</v>
      </c>
      <c r="I4627" s="10" t="s">
        <v>23</v>
      </c>
      <c r="J4627" s="10" t="s">
        <v>86</v>
      </c>
      <c r="K4627" s="10" t="s">
        <v>87</v>
      </c>
      <c r="L4627" s="10">
        <v>98115</v>
      </c>
      <c r="M4627" s="10" t="s">
        <v>39</v>
      </c>
      <c r="N4627" s="10" t="str">
        <f>_xlfn.XLOOKUP($M:$M,People!$B:$B,People!A:A)</f>
        <v>Sadie Pawthorne</v>
      </c>
      <c r="O4627" s="10" t="s">
        <v>4845</v>
      </c>
      <c r="P4627" s="10" t="str">
        <f>VLOOKUP(O4627,Products!$A:$E,3,FALSE)</f>
        <v>Samsung</v>
      </c>
      <c r="Q4627" s="31">
        <f>INDEX(Products!$E:$E,MATCH(O4627,Products!$A:$A,0))</f>
        <v>0.25</v>
      </c>
      <c r="R4627" s="10" t="s">
        <v>41</v>
      </c>
      <c r="S4627" s="10" t="s">
        <v>510</v>
      </c>
      <c r="T4627" s="10" t="s">
        <v>4846</v>
      </c>
      <c r="U4627" s="12">
        <v>28.799999999999997</v>
      </c>
      <c r="V4627" s="12">
        <v>3</v>
      </c>
      <c r="W4627" s="12">
        <v>0</v>
      </c>
      <c r="X4627" s="12">
        <v>0.86400000000000077</v>
      </c>
    </row>
    <row r="4628" spans="1:24" ht="14" x14ac:dyDescent="0.3">
      <c r="A4628" s="9">
        <v>4624</v>
      </c>
      <c r="B4628" s="14" t="s">
        <v>8291</v>
      </c>
      <c r="C4628" s="15">
        <v>45763</v>
      </c>
      <c r="D4628" s="15">
        <v>45769</v>
      </c>
      <c r="E4628" s="10" t="s">
        <v>44</v>
      </c>
      <c r="F4628" s="10" t="s">
        <v>100</v>
      </c>
      <c r="G4628" s="10" t="s">
        <v>101</v>
      </c>
      <c r="H4628" s="10" t="s">
        <v>22</v>
      </c>
      <c r="I4628" s="10" t="s">
        <v>23</v>
      </c>
      <c r="J4628" s="10" t="s">
        <v>4406</v>
      </c>
      <c r="K4628" s="10" t="s">
        <v>298</v>
      </c>
      <c r="L4628" s="10">
        <v>37211</v>
      </c>
      <c r="M4628" s="10" t="s">
        <v>26</v>
      </c>
      <c r="N4628" s="10" t="str">
        <f>_xlfn.XLOOKUP($M:$M,People!$B:$B,People!A:A)</f>
        <v>Fred Suzuki</v>
      </c>
      <c r="O4628" s="10" t="s">
        <v>2961</v>
      </c>
      <c r="P4628" s="10" t="str">
        <f>VLOOKUP(O4628,Products!$A:$E,3,FALSE)</f>
        <v>Logitech</v>
      </c>
      <c r="Q4628" s="31">
        <f>INDEX(Products!$E:$E,MATCH(O4628,Products!$A:$A,0))</f>
        <v>0.39</v>
      </c>
      <c r="R4628" s="10" t="s">
        <v>64</v>
      </c>
      <c r="S4628" s="10" t="s">
        <v>144</v>
      </c>
      <c r="T4628" s="10" t="s">
        <v>2962</v>
      </c>
      <c r="U4628" s="12">
        <v>35.167999999999999</v>
      </c>
      <c r="V4628" s="12">
        <v>4</v>
      </c>
      <c r="W4628" s="12">
        <v>0.2</v>
      </c>
      <c r="X4628" s="12">
        <v>8.3524000000000012</v>
      </c>
    </row>
    <row r="4629" spans="1:24" ht="14" x14ac:dyDescent="0.3">
      <c r="A4629" s="9">
        <v>4625</v>
      </c>
      <c r="B4629" s="14" t="s">
        <v>8289</v>
      </c>
      <c r="C4629" s="15">
        <v>45763</v>
      </c>
      <c r="D4629" s="15">
        <v>45767</v>
      </c>
      <c r="E4629" s="10" t="s">
        <v>44</v>
      </c>
      <c r="F4629" s="10" t="s">
        <v>5251</v>
      </c>
      <c r="G4629" s="10" t="s">
        <v>5252</v>
      </c>
      <c r="H4629" s="10" t="s">
        <v>36</v>
      </c>
      <c r="I4629" s="10" t="s">
        <v>23</v>
      </c>
      <c r="J4629" s="10" t="s">
        <v>978</v>
      </c>
      <c r="K4629" s="10" t="s">
        <v>691</v>
      </c>
      <c r="L4629" s="10">
        <v>8701</v>
      </c>
      <c r="M4629" s="10" t="s">
        <v>133</v>
      </c>
      <c r="N4629" s="10" t="str">
        <f>_xlfn.XLOOKUP($M:$M,People!$B:$B,People!A:A)</f>
        <v>Chuck Magee</v>
      </c>
      <c r="O4629" s="10" t="s">
        <v>5257</v>
      </c>
      <c r="P4629" s="10" t="str">
        <f>VLOOKUP(O4629,Products!$A:$E,3,FALSE)</f>
        <v>HP</v>
      </c>
      <c r="Q4629" s="31">
        <f>INDEX(Products!$E:$E,MATCH(O4629,Products!$A:$A,0))</f>
        <v>0.27</v>
      </c>
      <c r="R4629" s="10" t="s">
        <v>64</v>
      </c>
      <c r="S4629" s="10" t="s">
        <v>599</v>
      </c>
      <c r="T4629" s="10" t="s">
        <v>5258</v>
      </c>
      <c r="U4629" s="12">
        <v>9099.93</v>
      </c>
      <c r="V4629" s="12">
        <v>7</v>
      </c>
      <c r="W4629" s="12">
        <v>0</v>
      </c>
      <c r="X4629" s="12">
        <v>2365.9817999999996</v>
      </c>
    </row>
    <row r="4630" spans="1:24" ht="14" x14ac:dyDescent="0.3">
      <c r="A4630" s="9">
        <v>4626</v>
      </c>
      <c r="B4630" s="14" t="s">
        <v>8293</v>
      </c>
      <c r="C4630" s="15">
        <v>45764</v>
      </c>
      <c r="D4630" s="15">
        <v>45768</v>
      </c>
      <c r="E4630" s="10" t="s">
        <v>44</v>
      </c>
      <c r="F4630" s="10" t="s">
        <v>2387</v>
      </c>
      <c r="G4630" s="10" t="s">
        <v>2388</v>
      </c>
      <c r="H4630" s="10" t="s">
        <v>22</v>
      </c>
      <c r="I4630" s="10" t="s">
        <v>23</v>
      </c>
      <c r="J4630" s="10" t="s">
        <v>978</v>
      </c>
      <c r="K4630" s="10" t="s">
        <v>38</v>
      </c>
      <c r="L4630" s="10">
        <v>90712</v>
      </c>
      <c r="M4630" s="10" t="s">
        <v>39</v>
      </c>
      <c r="N4630" s="10" t="str">
        <f>_xlfn.XLOOKUP($M:$M,People!$B:$B,People!A:A)</f>
        <v>Sadie Pawthorne</v>
      </c>
      <c r="O4630" s="10" t="s">
        <v>2353</v>
      </c>
      <c r="P4630" s="10" t="str">
        <f>VLOOKUP(O4630,Products!$A:$E,3,FALSE)</f>
        <v>Canon</v>
      </c>
      <c r="Q4630" s="31">
        <f>INDEX(Products!$E:$E,MATCH(O4630,Products!$A:$A,0))</f>
        <v>0.28000000000000003</v>
      </c>
      <c r="R4630" s="10" t="s">
        <v>28</v>
      </c>
      <c r="S4630" s="10" t="s">
        <v>29</v>
      </c>
      <c r="T4630" s="10" t="s">
        <v>2354</v>
      </c>
      <c r="U4630" s="12">
        <v>257.49900000000002</v>
      </c>
      <c r="V4630" s="12">
        <v>3</v>
      </c>
      <c r="W4630" s="12">
        <v>0.15</v>
      </c>
      <c r="X4630" s="12">
        <v>24.235199999999978</v>
      </c>
    </row>
    <row r="4631" spans="1:24" ht="14" x14ac:dyDescent="0.3">
      <c r="A4631" s="9">
        <v>4627</v>
      </c>
      <c r="B4631" s="14" t="s">
        <v>8294</v>
      </c>
      <c r="C4631" s="15">
        <v>45764</v>
      </c>
      <c r="D4631" s="15">
        <v>45768</v>
      </c>
      <c r="E4631" s="10" t="s">
        <v>19</v>
      </c>
      <c r="F4631" s="10" t="s">
        <v>2867</v>
      </c>
      <c r="G4631" s="10" t="s">
        <v>2868</v>
      </c>
      <c r="H4631" s="10" t="s">
        <v>92</v>
      </c>
      <c r="I4631" s="10" t="s">
        <v>23</v>
      </c>
      <c r="J4631" s="10" t="s">
        <v>3707</v>
      </c>
      <c r="K4631" s="10" t="s">
        <v>80</v>
      </c>
      <c r="L4631" s="10">
        <v>27604</v>
      </c>
      <c r="M4631" s="10" t="s">
        <v>26</v>
      </c>
      <c r="N4631" s="10" t="str">
        <f>_xlfn.XLOOKUP($M:$M,People!$B:$B,People!A:A)</f>
        <v>Fred Suzuki</v>
      </c>
      <c r="O4631" s="10" t="s">
        <v>1351</v>
      </c>
      <c r="P4631" s="10" t="str">
        <f>VLOOKUP(O4631,Products!$A:$E,3,FALSE)</f>
        <v>Logitech</v>
      </c>
      <c r="Q4631" s="31">
        <f>INDEX(Products!$E:$E,MATCH(O4631,Products!$A:$A,0))</f>
        <v>0.28999999999999998</v>
      </c>
      <c r="R4631" s="10" t="s">
        <v>28</v>
      </c>
      <c r="S4631" s="10" t="s">
        <v>58</v>
      </c>
      <c r="T4631" s="10" t="s">
        <v>1352</v>
      </c>
      <c r="U4631" s="12">
        <v>18.624000000000002</v>
      </c>
      <c r="V4631" s="12">
        <v>8</v>
      </c>
      <c r="W4631" s="12">
        <v>0.2</v>
      </c>
      <c r="X4631" s="12">
        <v>6.2855999999999987</v>
      </c>
    </row>
    <row r="4632" spans="1:24" ht="14" x14ac:dyDescent="0.3">
      <c r="A4632" s="9">
        <v>4628</v>
      </c>
      <c r="B4632" s="14" t="s">
        <v>8295</v>
      </c>
      <c r="C4632" s="15">
        <v>45764</v>
      </c>
      <c r="D4632" s="15">
        <v>45769</v>
      </c>
      <c r="E4632" s="10" t="s">
        <v>44</v>
      </c>
      <c r="F4632" s="10" t="s">
        <v>5152</v>
      </c>
      <c r="G4632" s="10" t="s">
        <v>5153</v>
      </c>
      <c r="H4632" s="10" t="s">
        <v>36</v>
      </c>
      <c r="I4632" s="10" t="s">
        <v>23</v>
      </c>
      <c r="J4632" s="10" t="s">
        <v>338</v>
      </c>
      <c r="K4632" s="10" t="s">
        <v>298</v>
      </c>
      <c r="L4632" s="10">
        <v>38401</v>
      </c>
      <c r="M4632" s="10" t="s">
        <v>26</v>
      </c>
      <c r="N4632" s="10" t="str">
        <f>_xlfn.XLOOKUP($M:$M,People!$B:$B,People!A:A)</f>
        <v>Fred Suzuki</v>
      </c>
      <c r="O4632" s="10" t="s">
        <v>5154</v>
      </c>
      <c r="P4632" s="10" t="str">
        <f>VLOOKUP(O4632,Products!$A:$E,3,FALSE)</f>
        <v>3M</v>
      </c>
      <c r="Q4632" s="31">
        <f>INDEX(Products!$E:$E,MATCH(O4632,Products!$A:$A,0))</f>
        <v>0.3</v>
      </c>
      <c r="R4632" s="10" t="s">
        <v>28</v>
      </c>
      <c r="S4632" s="10" t="s">
        <v>58</v>
      </c>
      <c r="T4632" s="10" t="s">
        <v>5155</v>
      </c>
      <c r="U4632" s="12">
        <v>79.12</v>
      </c>
      <c r="V4632" s="12">
        <v>5</v>
      </c>
      <c r="W4632" s="12">
        <v>0.2</v>
      </c>
      <c r="X4632" s="12">
        <v>13.845999999999997</v>
      </c>
    </row>
    <row r="4633" spans="1:24" ht="14" x14ac:dyDescent="0.3">
      <c r="A4633" s="9">
        <v>4629</v>
      </c>
      <c r="B4633" s="14" t="s">
        <v>8296</v>
      </c>
      <c r="C4633" s="15">
        <v>45764</v>
      </c>
      <c r="D4633" s="15">
        <v>45768</v>
      </c>
      <c r="E4633" s="10" t="s">
        <v>44</v>
      </c>
      <c r="F4633" s="10" t="s">
        <v>4749</v>
      </c>
      <c r="G4633" s="10" t="s">
        <v>4750</v>
      </c>
      <c r="H4633" s="10" t="s">
        <v>92</v>
      </c>
      <c r="I4633" s="10" t="s">
        <v>23</v>
      </c>
      <c r="J4633" s="10" t="s">
        <v>2154</v>
      </c>
      <c r="K4633" s="10" t="s">
        <v>124</v>
      </c>
      <c r="L4633" s="10">
        <v>68104</v>
      </c>
      <c r="M4633" s="10" t="s">
        <v>95</v>
      </c>
      <c r="N4633" s="10" t="str">
        <f>_xlfn.XLOOKUP($M:$M,People!$B:$B,People!A:A)</f>
        <v>Roxanne Rodriguez</v>
      </c>
      <c r="O4633" s="10" t="s">
        <v>733</v>
      </c>
      <c r="P4633" s="10" t="str">
        <f>VLOOKUP(O4633,Products!$A:$E,3,FALSE)</f>
        <v>HP</v>
      </c>
      <c r="Q4633" s="31">
        <f>INDEX(Products!$E:$E,MATCH(O4633,Products!$A:$A,0))</f>
        <v>0.37</v>
      </c>
      <c r="R4633" s="10" t="s">
        <v>41</v>
      </c>
      <c r="S4633" s="10" t="s">
        <v>240</v>
      </c>
      <c r="T4633" s="10" t="s">
        <v>734</v>
      </c>
      <c r="U4633" s="12">
        <v>29.049999999999997</v>
      </c>
      <c r="V4633" s="12">
        <v>5</v>
      </c>
      <c r="W4633" s="12">
        <v>0</v>
      </c>
      <c r="X4633" s="12">
        <v>9.0054999999999996</v>
      </c>
    </row>
    <row r="4634" spans="1:24" ht="14" x14ac:dyDescent="0.3">
      <c r="A4634" s="9">
        <v>4630</v>
      </c>
      <c r="B4634" s="14" t="s">
        <v>8294</v>
      </c>
      <c r="C4634" s="15">
        <v>45764</v>
      </c>
      <c r="D4634" s="15">
        <v>45768</v>
      </c>
      <c r="E4634" s="10" t="s">
        <v>19</v>
      </c>
      <c r="F4634" s="10" t="s">
        <v>2867</v>
      </c>
      <c r="G4634" s="10" t="s">
        <v>2868</v>
      </c>
      <c r="H4634" s="10" t="s">
        <v>92</v>
      </c>
      <c r="I4634" s="10" t="s">
        <v>23</v>
      </c>
      <c r="J4634" s="10" t="s">
        <v>3707</v>
      </c>
      <c r="K4634" s="10" t="s">
        <v>80</v>
      </c>
      <c r="L4634" s="10">
        <v>27604</v>
      </c>
      <c r="M4634" s="10" t="s">
        <v>26</v>
      </c>
      <c r="N4634" s="10" t="str">
        <f>_xlfn.XLOOKUP($M:$M,People!$B:$B,People!A:A)</f>
        <v>Fred Suzuki</v>
      </c>
      <c r="O4634" s="10" t="s">
        <v>1740</v>
      </c>
      <c r="P4634" s="10" t="str">
        <f>VLOOKUP(O4634,Products!$A:$E,3,FALSE)</f>
        <v>Dell</v>
      </c>
      <c r="Q4634" s="31">
        <f>INDEX(Products!$E:$E,MATCH(O4634,Products!$A:$A,0))</f>
        <v>0.32</v>
      </c>
      <c r="R4634" s="10" t="s">
        <v>64</v>
      </c>
      <c r="S4634" s="10" t="s">
        <v>65</v>
      </c>
      <c r="T4634" s="10" t="s">
        <v>1741</v>
      </c>
      <c r="U4634" s="12">
        <v>36.792000000000002</v>
      </c>
      <c r="V4634" s="12">
        <v>1</v>
      </c>
      <c r="W4634" s="12">
        <v>0.2</v>
      </c>
      <c r="X4634" s="12">
        <v>4.1390999999999991</v>
      </c>
    </row>
    <row r="4635" spans="1:24" ht="14" x14ac:dyDescent="0.3">
      <c r="A4635" s="9">
        <v>4631</v>
      </c>
      <c r="B4635" s="14" t="s">
        <v>6010</v>
      </c>
      <c r="C4635" s="15">
        <v>45764</v>
      </c>
      <c r="D4635" s="15">
        <v>45768</v>
      </c>
      <c r="E4635" s="14" t="s">
        <v>44</v>
      </c>
      <c r="F4635" s="14" t="s">
        <v>2387</v>
      </c>
      <c r="G4635" s="14" t="s">
        <v>2388</v>
      </c>
      <c r="H4635" s="14" t="s">
        <v>22</v>
      </c>
      <c r="I4635" s="14" t="s">
        <v>5934</v>
      </c>
      <c r="J4635" s="14" t="s">
        <v>1841</v>
      </c>
      <c r="K4635" s="14" t="s">
        <v>5938</v>
      </c>
      <c r="L4635" s="14" t="s">
        <v>5984</v>
      </c>
      <c r="M4635" s="14" t="s">
        <v>39</v>
      </c>
      <c r="N4635" s="10" t="str">
        <f>_xlfn.XLOOKUP($M:$M,People!$B:$B,People!A:A)</f>
        <v>Sadie Pawthorne</v>
      </c>
      <c r="O4635" s="14" t="s">
        <v>2353</v>
      </c>
      <c r="P4635" s="10" t="str">
        <f>VLOOKUP(O4635,Products!$A:$E,3,FALSE)</f>
        <v>Canon</v>
      </c>
      <c r="Q4635" s="31">
        <f>INDEX(Products!$E:$E,MATCH(O4635,Products!$A:$A,0))</f>
        <v>0.28000000000000003</v>
      </c>
      <c r="R4635" s="14" t="s">
        <v>28</v>
      </c>
      <c r="S4635" s="14" t="s">
        <v>29</v>
      </c>
      <c r="T4635" s="14" t="s">
        <v>2354</v>
      </c>
      <c r="U4635" s="18">
        <v>79.12</v>
      </c>
      <c r="V4635" s="18">
        <v>5</v>
      </c>
      <c r="W4635" s="18">
        <v>0.2</v>
      </c>
      <c r="X4635" s="18">
        <v>13.845999999999997</v>
      </c>
    </row>
    <row r="4636" spans="1:24" ht="14" x14ac:dyDescent="0.3">
      <c r="A4636" s="9">
        <v>4632</v>
      </c>
      <c r="B4636" s="14" t="s">
        <v>8297</v>
      </c>
      <c r="C4636" s="15">
        <v>45765</v>
      </c>
      <c r="D4636" s="15">
        <v>45770</v>
      </c>
      <c r="E4636" s="10" t="s">
        <v>44</v>
      </c>
      <c r="F4636" s="10" t="s">
        <v>5548</v>
      </c>
      <c r="G4636" s="10" t="s">
        <v>5549</v>
      </c>
      <c r="H4636" s="10" t="s">
        <v>36</v>
      </c>
      <c r="I4636" s="10" t="s">
        <v>23</v>
      </c>
      <c r="J4636" s="10" t="s">
        <v>165</v>
      </c>
      <c r="K4636" s="10" t="s">
        <v>94</v>
      </c>
      <c r="L4636" s="10">
        <v>77070</v>
      </c>
      <c r="M4636" s="10" t="s">
        <v>95</v>
      </c>
      <c r="N4636" s="10" t="str">
        <f>_xlfn.XLOOKUP($M:$M,People!$B:$B,People!A:A)</f>
        <v>Roxanne Rodriguez</v>
      </c>
      <c r="O4636" s="10" t="s">
        <v>2669</v>
      </c>
      <c r="P4636" s="10" t="str">
        <f>VLOOKUP(O4636,Products!$A:$E,3,FALSE)</f>
        <v>Staples</v>
      </c>
      <c r="Q4636" s="31">
        <f>INDEX(Products!$E:$E,MATCH(O4636,Products!$A:$A,0))</f>
        <v>0.28999999999999998</v>
      </c>
      <c r="R4636" s="10" t="s">
        <v>28</v>
      </c>
      <c r="S4636" s="10" t="s">
        <v>32</v>
      </c>
      <c r="T4636" s="10" t="s">
        <v>2670</v>
      </c>
      <c r="U4636" s="12">
        <v>344.37199999999996</v>
      </c>
      <c r="V4636" s="12">
        <v>4</v>
      </c>
      <c r="W4636" s="12">
        <v>0.3</v>
      </c>
      <c r="X4636" s="12">
        <v>-93.472400000000022</v>
      </c>
    </row>
    <row r="4637" spans="1:24" ht="14" x14ac:dyDescent="0.3">
      <c r="A4637" s="9">
        <v>4633</v>
      </c>
      <c r="B4637" s="14" t="s">
        <v>8297</v>
      </c>
      <c r="C4637" s="15">
        <v>45765</v>
      </c>
      <c r="D4637" s="15">
        <v>45770</v>
      </c>
      <c r="E4637" s="10" t="s">
        <v>44</v>
      </c>
      <c r="F4637" s="10" t="s">
        <v>5548</v>
      </c>
      <c r="G4637" s="10" t="s">
        <v>5549</v>
      </c>
      <c r="H4637" s="10" t="s">
        <v>36</v>
      </c>
      <c r="I4637" s="10" t="s">
        <v>23</v>
      </c>
      <c r="J4637" s="10" t="s">
        <v>165</v>
      </c>
      <c r="K4637" s="10" t="s">
        <v>94</v>
      </c>
      <c r="L4637" s="10">
        <v>77070</v>
      </c>
      <c r="M4637" s="10" t="s">
        <v>95</v>
      </c>
      <c r="N4637" s="10" t="str">
        <f>_xlfn.XLOOKUP($M:$M,People!$B:$B,People!A:A)</f>
        <v>Roxanne Rodriguez</v>
      </c>
      <c r="O4637" s="10" t="s">
        <v>4073</v>
      </c>
      <c r="P4637" s="10" t="str">
        <f>VLOOKUP(O4637,Products!$A:$E,3,FALSE)</f>
        <v>Logitech</v>
      </c>
      <c r="Q4637" s="31">
        <f>INDEX(Products!$E:$E,MATCH(O4637,Products!$A:$A,0))</f>
        <v>0.37</v>
      </c>
      <c r="R4637" s="10" t="s">
        <v>28</v>
      </c>
      <c r="S4637" s="10" t="s">
        <v>58</v>
      </c>
      <c r="T4637" s="10" t="s">
        <v>4074</v>
      </c>
      <c r="U4637" s="12">
        <v>127.88</v>
      </c>
      <c r="V4637" s="12">
        <v>5</v>
      </c>
      <c r="W4637" s="12">
        <v>0.6</v>
      </c>
      <c r="X4637" s="12">
        <v>-67.137</v>
      </c>
    </row>
    <row r="4638" spans="1:24" ht="14" x14ac:dyDescent="0.3">
      <c r="A4638" s="9">
        <v>4634</v>
      </c>
      <c r="B4638" s="14" t="s">
        <v>8298</v>
      </c>
      <c r="C4638" s="15">
        <v>45765</v>
      </c>
      <c r="D4638" s="15">
        <v>45769</v>
      </c>
      <c r="E4638" s="10" t="s">
        <v>44</v>
      </c>
      <c r="F4638" s="10" t="s">
        <v>1241</v>
      </c>
      <c r="G4638" s="10" t="s">
        <v>1242</v>
      </c>
      <c r="H4638" s="10" t="s">
        <v>22</v>
      </c>
      <c r="I4638" s="10" t="s">
        <v>23</v>
      </c>
      <c r="J4638" s="10" t="s">
        <v>3903</v>
      </c>
      <c r="K4638" s="10" t="s">
        <v>285</v>
      </c>
      <c r="L4638" s="10">
        <v>23320</v>
      </c>
      <c r="M4638" s="10" t="s">
        <v>26</v>
      </c>
      <c r="N4638" s="10" t="str">
        <f>_xlfn.XLOOKUP($M:$M,People!$B:$B,People!A:A)</f>
        <v>Fred Suzuki</v>
      </c>
      <c r="O4638" s="10" t="s">
        <v>1588</v>
      </c>
      <c r="P4638" s="10" t="str">
        <f>VLOOKUP(O4638,Products!$A:$E,3,FALSE)</f>
        <v>IKEA</v>
      </c>
      <c r="Q4638" s="31">
        <f>INDEX(Products!$E:$E,MATCH(O4638,Products!$A:$A,0))</f>
        <v>0.3</v>
      </c>
      <c r="R4638" s="10" t="s">
        <v>41</v>
      </c>
      <c r="S4638" s="10" t="s">
        <v>71</v>
      </c>
      <c r="T4638" s="10" t="s">
        <v>1589</v>
      </c>
      <c r="U4638" s="12">
        <v>203.92</v>
      </c>
      <c r="V4638" s="12">
        <v>4</v>
      </c>
      <c r="W4638" s="12">
        <v>0</v>
      </c>
      <c r="X4638" s="12">
        <v>55.058400000000006</v>
      </c>
    </row>
    <row r="4639" spans="1:24" ht="14" x14ac:dyDescent="0.3">
      <c r="A4639" s="9">
        <v>4635</v>
      </c>
      <c r="B4639" s="14" t="s">
        <v>8299</v>
      </c>
      <c r="C4639" s="15">
        <v>45765</v>
      </c>
      <c r="D4639" s="15">
        <v>45770</v>
      </c>
      <c r="E4639" s="10" t="s">
        <v>44</v>
      </c>
      <c r="F4639" s="10" t="s">
        <v>4913</v>
      </c>
      <c r="G4639" s="10" t="s">
        <v>4914</v>
      </c>
      <c r="H4639" s="10" t="s">
        <v>36</v>
      </c>
      <c r="I4639" s="10" t="s">
        <v>23</v>
      </c>
      <c r="J4639" s="10" t="s">
        <v>237</v>
      </c>
      <c r="K4639" s="10" t="s">
        <v>238</v>
      </c>
      <c r="L4639" s="10">
        <v>10009</v>
      </c>
      <c r="M4639" s="10" t="s">
        <v>133</v>
      </c>
      <c r="N4639" s="10" t="str">
        <f>_xlfn.XLOOKUP($M:$M,People!$B:$B,People!A:A)</f>
        <v>Chuck Magee</v>
      </c>
      <c r="O4639" s="10" t="s">
        <v>1278</v>
      </c>
      <c r="P4639" s="10" t="str">
        <f>VLOOKUP(O4639,Products!$A:$E,3,FALSE)</f>
        <v>Office Depot</v>
      </c>
      <c r="Q4639" s="31">
        <f>INDEX(Products!$E:$E,MATCH(O4639,Products!$A:$A,0))</f>
        <v>0.28000000000000003</v>
      </c>
      <c r="R4639" s="10" t="s">
        <v>41</v>
      </c>
      <c r="S4639" s="10" t="s">
        <v>61</v>
      </c>
      <c r="T4639" s="10" t="s">
        <v>1279</v>
      </c>
      <c r="U4639" s="12">
        <v>6.99</v>
      </c>
      <c r="V4639" s="12">
        <v>3</v>
      </c>
      <c r="W4639" s="12">
        <v>0</v>
      </c>
      <c r="X4639" s="12">
        <v>2.027099999999999</v>
      </c>
    </row>
    <row r="4640" spans="1:24" ht="14" x14ac:dyDescent="0.3">
      <c r="A4640" s="9">
        <v>4636</v>
      </c>
      <c r="B4640" s="14" t="s">
        <v>8300</v>
      </c>
      <c r="C4640" s="15">
        <v>45765</v>
      </c>
      <c r="D4640" s="15">
        <v>45770</v>
      </c>
      <c r="E4640" s="10" t="s">
        <v>44</v>
      </c>
      <c r="F4640" s="10" t="s">
        <v>4292</v>
      </c>
      <c r="G4640" s="10" t="s">
        <v>4293</v>
      </c>
      <c r="H4640" s="10" t="s">
        <v>92</v>
      </c>
      <c r="I4640" s="10" t="s">
        <v>23</v>
      </c>
      <c r="J4640" s="10" t="s">
        <v>4294</v>
      </c>
      <c r="K4640" s="10" t="s">
        <v>189</v>
      </c>
      <c r="L4640" s="10">
        <v>60126</v>
      </c>
      <c r="M4640" s="10" t="s">
        <v>95</v>
      </c>
      <c r="N4640" s="10" t="str">
        <f>_xlfn.XLOOKUP($M:$M,People!$B:$B,People!A:A)</f>
        <v>Roxanne Rodriguez</v>
      </c>
      <c r="O4640" s="10" t="s">
        <v>2213</v>
      </c>
      <c r="P4640" s="10" t="str">
        <f>VLOOKUP(O4640,Products!$A:$E,3,FALSE)</f>
        <v>Samsung</v>
      </c>
      <c r="Q4640" s="31">
        <f>INDEX(Products!$E:$E,MATCH(O4640,Products!$A:$A,0))</f>
        <v>0.37</v>
      </c>
      <c r="R4640" s="10" t="s">
        <v>41</v>
      </c>
      <c r="S4640" s="10" t="s">
        <v>82</v>
      </c>
      <c r="T4640" s="10" t="s">
        <v>2214</v>
      </c>
      <c r="U4640" s="12">
        <v>9.6640000000000015</v>
      </c>
      <c r="V4640" s="12">
        <v>2</v>
      </c>
      <c r="W4640" s="12">
        <v>0.2</v>
      </c>
      <c r="X4640" s="12">
        <v>3.2615999999999996</v>
      </c>
    </row>
    <row r="4641" spans="1:24" ht="14" x14ac:dyDescent="0.3">
      <c r="A4641" s="9">
        <v>4637</v>
      </c>
      <c r="B4641" s="14" t="s">
        <v>8297</v>
      </c>
      <c r="C4641" s="15">
        <v>45765</v>
      </c>
      <c r="D4641" s="15">
        <v>45770</v>
      </c>
      <c r="E4641" s="10" t="s">
        <v>44</v>
      </c>
      <c r="F4641" s="10" t="s">
        <v>5548</v>
      </c>
      <c r="G4641" s="10" t="s">
        <v>5549</v>
      </c>
      <c r="H4641" s="10" t="s">
        <v>36</v>
      </c>
      <c r="I4641" s="10" t="s">
        <v>23</v>
      </c>
      <c r="J4641" s="10" t="s">
        <v>165</v>
      </c>
      <c r="K4641" s="10" t="s">
        <v>94</v>
      </c>
      <c r="L4641" s="10">
        <v>77070</v>
      </c>
      <c r="M4641" s="10" t="s">
        <v>95</v>
      </c>
      <c r="N4641" s="10" t="str">
        <f>_xlfn.XLOOKUP($M:$M,People!$B:$B,People!A:A)</f>
        <v>Roxanne Rodriguez</v>
      </c>
      <c r="O4641" s="10" t="s">
        <v>1625</v>
      </c>
      <c r="P4641" s="10" t="str">
        <f>VLOOKUP(O4641,Products!$A:$E,3,FALSE)</f>
        <v>Samsung</v>
      </c>
      <c r="Q4641" s="31">
        <f>INDEX(Products!$E:$E,MATCH(O4641,Products!$A:$A,0))</f>
        <v>0.31</v>
      </c>
      <c r="R4641" s="10" t="s">
        <v>41</v>
      </c>
      <c r="S4641" s="10" t="s">
        <v>53</v>
      </c>
      <c r="T4641" s="10" t="s">
        <v>1626</v>
      </c>
      <c r="U4641" s="12">
        <v>1554.9360000000001</v>
      </c>
      <c r="V4641" s="12">
        <v>3</v>
      </c>
      <c r="W4641" s="12">
        <v>0.2</v>
      </c>
      <c r="X4641" s="12">
        <v>77.746800000000007</v>
      </c>
    </row>
    <row r="4642" spans="1:24" ht="14" x14ac:dyDescent="0.3">
      <c r="A4642" s="9">
        <v>4638</v>
      </c>
      <c r="B4642" s="14" t="s">
        <v>8300</v>
      </c>
      <c r="C4642" s="15">
        <v>45765</v>
      </c>
      <c r="D4642" s="15">
        <v>45770</v>
      </c>
      <c r="E4642" s="10" t="s">
        <v>44</v>
      </c>
      <c r="F4642" s="10" t="s">
        <v>4292</v>
      </c>
      <c r="G4642" s="10" t="s">
        <v>4293</v>
      </c>
      <c r="H4642" s="10" t="s">
        <v>92</v>
      </c>
      <c r="I4642" s="10" t="s">
        <v>23</v>
      </c>
      <c r="J4642" s="10" t="s">
        <v>4294</v>
      </c>
      <c r="K4642" s="10" t="s">
        <v>189</v>
      </c>
      <c r="L4642" s="10">
        <v>60126</v>
      </c>
      <c r="M4642" s="10" t="s">
        <v>95</v>
      </c>
      <c r="N4642" s="10" t="str">
        <f>_xlfn.XLOOKUP($M:$M,People!$B:$B,People!A:A)</f>
        <v>Roxanne Rodriguez</v>
      </c>
      <c r="O4642" s="10" t="s">
        <v>336</v>
      </c>
      <c r="P4642" s="10" t="str">
        <f>VLOOKUP(O4642,Products!$A:$E,3,FALSE)</f>
        <v>IKEA</v>
      </c>
      <c r="Q4642" s="31">
        <f>INDEX(Products!$E:$E,MATCH(O4642,Products!$A:$A,0))</f>
        <v>0.4</v>
      </c>
      <c r="R4642" s="10" t="s">
        <v>41</v>
      </c>
      <c r="S4642" s="10" t="s">
        <v>53</v>
      </c>
      <c r="T4642" s="10" t="s">
        <v>337</v>
      </c>
      <c r="U4642" s="12">
        <v>230.376</v>
      </c>
      <c r="V4642" s="12">
        <v>3</v>
      </c>
      <c r="W4642" s="12">
        <v>0.2</v>
      </c>
      <c r="X4642" s="12">
        <v>-48.954900000000002</v>
      </c>
    </row>
    <row r="4643" spans="1:24" ht="14" x14ac:dyDescent="0.3">
      <c r="A4643" s="9">
        <v>4639</v>
      </c>
      <c r="B4643" s="14" t="s">
        <v>8299</v>
      </c>
      <c r="C4643" s="15">
        <v>45765</v>
      </c>
      <c r="D4643" s="15">
        <v>45770</v>
      </c>
      <c r="E4643" s="10" t="s">
        <v>44</v>
      </c>
      <c r="F4643" s="10" t="s">
        <v>4913</v>
      </c>
      <c r="G4643" s="10" t="s">
        <v>4914</v>
      </c>
      <c r="H4643" s="10" t="s">
        <v>36</v>
      </c>
      <c r="I4643" s="10" t="s">
        <v>23</v>
      </c>
      <c r="J4643" s="10" t="s">
        <v>237</v>
      </c>
      <c r="K4643" s="10" t="s">
        <v>238</v>
      </c>
      <c r="L4643" s="10">
        <v>10009</v>
      </c>
      <c r="M4643" s="10" t="s">
        <v>133</v>
      </c>
      <c r="N4643" s="10" t="str">
        <f>_xlfn.XLOOKUP($M:$M,People!$B:$B,People!A:A)</f>
        <v>Chuck Magee</v>
      </c>
      <c r="O4643" s="10" t="s">
        <v>5842</v>
      </c>
      <c r="P4643" s="10" t="str">
        <f>VLOOKUP(O4643,Products!$A:$E,3,FALSE)</f>
        <v>Logitech</v>
      </c>
      <c r="Q4643" s="31">
        <f>INDEX(Products!$E:$E,MATCH(O4643,Products!$A:$A,0))</f>
        <v>0.35</v>
      </c>
      <c r="R4643" s="10" t="s">
        <v>41</v>
      </c>
      <c r="S4643" s="10" t="s">
        <v>510</v>
      </c>
      <c r="T4643" s="10" t="s">
        <v>5843</v>
      </c>
      <c r="U4643" s="12">
        <v>6.84</v>
      </c>
      <c r="V4643" s="12">
        <v>1</v>
      </c>
      <c r="W4643" s="12">
        <v>0</v>
      </c>
      <c r="X4643" s="12">
        <v>1.8468</v>
      </c>
    </row>
    <row r="4644" spans="1:24" ht="14" x14ac:dyDescent="0.3">
      <c r="A4644" s="9">
        <v>4640</v>
      </c>
      <c r="B4644" s="14" t="s">
        <v>8298</v>
      </c>
      <c r="C4644" s="15">
        <v>45765</v>
      </c>
      <c r="D4644" s="15">
        <v>45769</v>
      </c>
      <c r="E4644" s="10" t="s">
        <v>44</v>
      </c>
      <c r="F4644" s="10" t="s">
        <v>1241</v>
      </c>
      <c r="G4644" s="10" t="s">
        <v>1242</v>
      </c>
      <c r="H4644" s="10" t="s">
        <v>22</v>
      </c>
      <c r="I4644" s="10" t="s">
        <v>23</v>
      </c>
      <c r="J4644" s="10" t="s">
        <v>3903</v>
      </c>
      <c r="K4644" s="10" t="s">
        <v>285</v>
      </c>
      <c r="L4644" s="10">
        <v>23320</v>
      </c>
      <c r="M4644" s="10" t="s">
        <v>26</v>
      </c>
      <c r="N4644" s="10" t="str">
        <f>_xlfn.XLOOKUP($M:$M,People!$B:$B,People!A:A)</f>
        <v>Fred Suzuki</v>
      </c>
      <c r="O4644" s="10" t="s">
        <v>3800</v>
      </c>
      <c r="P4644" s="10" t="str">
        <f>VLOOKUP(O4644,Products!$A:$E,3,FALSE)</f>
        <v>Logitech</v>
      </c>
      <c r="Q4644" s="31">
        <f>INDEX(Products!$E:$E,MATCH(O4644,Products!$A:$A,0))</f>
        <v>0.39</v>
      </c>
      <c r="R4644" s="10" t="s">
        <v>64</v>
      </c>
      <c r="S4644" s="10" t="s">
        <v>65</v>
      </c>
      <c r="T4644" s="10" t="s">
        <v>3801</v>
      </c>
      <c r="U4644" s="12">
        <v>29.56</v>
      </c>
      <c r="V4644" s="12">
        <v>4</v>
      </c>
      <c r="W4644" s="12">
        <v>0</v>
      </c>
      <c r="X4644" s="12">
        <v>7.9812000000000012</v>
      </c>
    </row>
    <row r="4645" spans="1:24" ht="14" x14ac:dyDescent="0.3">
      <c r="A4645" s="9">
        <v>4641</v>
      </c>
      <c r="B4645" s="14" t="s">
        <v>8301</v>
      </c>
      <c r="C4645" s="15">
        <v>45766</v>
      </c>
      <c r="D4645" s="15">
        <v>45772</v>
      </c>
      <c r="E4645" s="10" t="s">
        <v>44</v>
      </c>
      <c r="F4645" s="10" t="s">
        <v>349</v>
      </c>
      <c r="G4645" s="10" t="s">
        <v>350</v>
      </c>
      <c r="H4645" s="10" t="s">
        <v>92</v>
      </c>
      <c r="I4645" s="10" t="s">
        <v>23</v>
      </c>
      <c r="J4645" s="10" t="s">
        <v>437</v>
      </c>
      <c r="K4645" s="10" t="s">
        <v>438</v>
      </c>
      <c r="L4645" s="10">
        <v>43229</v>
      </c>
      <c r="M4645" s="10" t="s">
        <v>133</v>
      </c>
      <c r="N4645" s="10" t="str">
        <f>_xlfn.XLOOKUP($M:$M,People!$B:$B,People!A:A)</f>
        <v>Chuck Magee</v>
      </c>
      <c r="O4645" s="10" t="s">
        <v>3160</v>
      </c>
      <c r="P4645" s="10" t="str">
        <f>VLOOKUP(O4645,Products!$A:$E,3,FALSE)</f>
        <v>Logitech</v>
      </c>
      <c r="Q4645" s="31">
        <f>INDEX(Products!$E:$E,MATCH(O4645,Products!$A:$A,0))</f>
        <v>0.39</v>
      </c>
      <c r="R4645" s="10" t="s">
        <v>28</v>
      </c>
      <c r="S4645" s="10" t="s">
        <v>50</v>
      </c>
      <c r="T4645" s="10" t="s">
        <v>3161</v>
      </c>
      <c r="U4645" s="12">
        <v>205.17599999999999</v>
      </c>
      <c r="V4645" s="12">
        <v>2</v>
      </c>
      <c r="W4645" s="12">
        <v>0.4</v>
      </c>
      <c r="X4645" s="12">
        <v>-58.133199999999988</v>
      </c>
    </row>
    <row r="4646" spans="1:24" ht="14" x14ac:dyDescent="0.3">
      <c r="A4646" s="9">
        <v>4642</v>
      </c>
      <c r="B4646" s="14" t="s">
        <v>8302</v>
      </c>
      <c r="C4646" s="15">
        <v>45766</v>
      </c>
      <c r="D4646" s="15">
        <v>45771</v>
      </c>
      <c r="E4646" s="10" t="s">
        <v>19</v>
      </c>
      <c r="F4646" s="10" t="s">
        <v>917</v>
      </c>
      <c r="G4646" s="10" t="s">
        <v>918</v>
      </c>
      <c r="H4646" s="10" t="s">
        <v>22</v>
      </c>
      <c r="I4646" s="10" t="s">
        <v>23</v>
      </c>
      <c r="J4646" s="10" t="s">
        <v>37</v>
      </c>
      <c r="K4646" s="10" t="s">
        <v>38</v>
      </c>
      <c r="L4646" s="10">
        <v>90049</v>
      </c>
      <c r="M4646" s="10" t="s">
        <v>39</v>
      </c>
      <c r="N4646" s="10" t="str">
        <f>_xlfn.XLOOKUP($M:$M,People!$B:$B,People!A:A)</f>
        <v>Sadie Pawthorne</v>
      </c>
      <c r="O4646" s="10" t="s">
        <v>3453</v>
      </c>
      <c r="P4646" s="10" t="str">
        <f>VLOOKUP(O4646,Products!$A:$E,3,FALSE)</f>
        <v>Avery</v>
      </c>
      <c r="Q4646" s="31">
        <f>INDEX(Products!$E:$E,MATCH(O4646,Products!$A:$A,0))</f>
        <v>0.37</v>
      </c>
      <c r="R4646" s="10" t="s">
        <v>41</v>
      </c>
      <c r="S4646" s="10" t="s">
        <v>61</v>
      </c>
      <c r="T4646" s="10" t="s">
        <v>3454</v>
      </c>
      <c r="U4646" s="12">
        <v>5.46</v>
      </c>
      <c r="V4646" s="12">
        <v>3</v>
      </c>
      <c r="W4646" s="12">
        <v>0</v>
      </c>
      <c r="X4646" s="12">
        <v>1.5288000000000002</v>
      </c>
    </row>
    <row r="4647" spans="1:24" ht="14" x14ac:dyDescent="0.3">
      <c r="A4647" s="9">
        <v>4643</v>
      </c>
      <c r="B4647" s="14" t="s">
        <v>8303</v>
      </c>
      <c r="C4647" s="15">
        <v>45766</v>
      </c>
      <c r="D4647" s="15">
        <v>45773</v>
      </c>
      <c r="E4647" s="10" t="s">
        <v>44</v>
      </c>
      <c r="F4647" s="10" t="s">
        <v>259</v>
      </c>
      <c r="G4647" s="10" t="s">
        <v>260</v>
      </c>
      <c r="H4647" s="10" t="s">
        <v>22</v>
      </c>
      <c r="I4647" s="10" t="s">
        <v>23</v>
      </c>
      <c r="J4647" s="10" t="s">
        <v>237</v>
      </c>
      <c r="K4647" s="10" t="s">
        <v>238</v>
      </c>
      <c r="L4647" s="10">
        <v>10035</v>
      </c>
      <c r="M4647" s="10" t="s">
        <v>133</v>
      </c>
      <c r="N4647" s="10" t="str">
        <f>_xlfn.XLOOKUP($M:$M,People!$B:$B,People!A:A)</f>
        <v>Chuck Magee</v>
      </c>
      <c r="O4647" s="10" t="s">
        <v>2958</v>
      </c>
      <c r="P4647" s="10" t="str">
        <f>VLOOKUP(O4647,Products!$A:$E,3,FALSE)</f>
        <v>Staples</v>
      </c>
      <c r="Q4647" s="31">
        <f>INDEX(Products!$E:$E,MATCH(O4647,Products!$A:$A,0))</f>
        <v>0.25</v>
      </c>
      <c r="R4647" s="10" t="s">
        <v>41</v>
      </c>
      <c r="S4647" s="10" t="s">
        <v>61</v>
      </c>
      <c r="T4647" s="10" t="s">
        <v>2959</v>
      </c>
      <c r="U4647" s="12">
        <v>71.959999999999994</v>
      </c>
      <c r="V4647" s="12">
        <v>2</v>
      </c>
      <c r="W4647" s="12">
        <v>0</v>
      </c>
      <c r="X4647" s="12">
        <v>17.989999999999995</v>
      </c>
    </row>
    <row r="4648" spans="1:24" ht="14" x14ac:dyDescent="0.3">
      <c r="A4648" s="9">
        <v>4644</v>
      </c>
      <c r="B4648" s="14" t="s">
        <v>8302</v>
      </c>
      <c r="C4648" s="15">
        <v>45766</v>
      </c>
      <c r="D4648" s="15">
        <v>45771</v>
      </c>
      <c r="E4648" s="10" t="s">
        <v>19</v>
      </c>
      <c r="F4648" s="10" t="s">
        <v>917</v>
      </c>
      <c r="G4648" s="10" t="s">
        <v>918</v>
      </c>
      <c r="H4648" s="10" t="s">
        <v>22</v>
      </c>
      <c r="I4648" s="10" t="s">
        <v>23</v>
      </c>
      <c r="J4648" s="10" t="s">
        <v>37</v>
      </c>
      <c r="K4648" s="10" t="s">
        <v>38</v>
      </c>
      <c r="L4648" s="10">
        <v>90049</v>
      </c>
      <c r="M4648" s="10" t="s">
        <v>39</v>
      </c>
      <c r="N4648" s="10" t="str">
        <f>_xlfn.XLOOKUP($M:$M,People!$B:$B,People!A:A)</f>
        <v>Sadie Pawthorne</v>
      </c>
      <c r="O4648" s="10" t="s">
        <v>3455</v>
      </c>
      <c r="P4648" s="10" t="str">
        <f>VLOOKUP(O4648,Products!$A:$E,3,FALSE)</f>
        <v>Staples</v>
      </c>
      <c r="Q4648" s="31">
        <f>INDEX(Products!$E:$E,MATCH(O4648,Products!$A:$A,0))</f>
        <v>0.27</v>
      </c>
      <c r="R4648" s="10" t="s">
        <v>41</v>
      </c>
      <c r="S4648" s="10" t="s">
        <v>61</v>
      </c>
      <c r="T4648" s="10" t="s">
        <v>3456</v>
      </c>
      <c r="U4648" s="12">
        <v>73.2</v>
      </c>
      <c r="V4648" s="12">
        <v>5</v>
      </c>
      <c r="W4648" s="12">
        <v>0</v>
      </c>
      <c r="X4648" s="12">
        <v>21.227999999999998</v>
      </c>
    </row>
    <row r="4649" spans="1:24" ht="14" x14ac:dyDescent="0.3">
      <c r="A4649" s="9">
        <v>4645</v>
      </c>
      <c r="B4649" s="14" t="s">
        <v>8303</v>
      </c>
      <c r="C4649" s="15">
        <v>45766</v>
      </c>
      <c r="D4649" s="15">
        <v>45773</v>
      </c>
      <c r="E4649" s="10" t="s">
        <v>44</v>
      </c>
      <c r="F4649" s="10" t="s">
        <v>259</v>
      </c>
      <c r="G4649" s="10" t="s">
        <v>260</v>
      </c>
      <c r="H4649" s="10" t="s">
        <v>22</v>
      </c>
      <c r="I4649" s="10" t="s">
        <v>23</v>
      </c>
      <c r="J4649" s="10" t="s">
        <v>237</v>
      </c>
      <c r="K4649" s="10" t="s">
        <v>238</v>
      </c>
      <c r="L4649" s="10">
        <v>10035</v>
      </c>
      <c r="M4649" s="10" t="s">
        <v>133</v>
      </c>
      <c r="N4649" s="10" t="str">
        <f>_xlfn.XLOOKUP($M:$M,People!$B:$B,People!A:A)</f>
        <v>Chuck Magee</v>
      </c>
      <c r="O4649" s="10" t="s">
        <v>3856</v>
      </c>
      <c r="P4649" s="10" t="str">
        <f>VLOOKUP(O4649,Products!$A:$E,3,FALSE)</f>
        <v>HP</v>
      </c>
      <c r="Q4649" s="31">
        <f>INDEX(Products!$E:$E,MATCH(O4649,Products!$A:$A,0))</f>
        <v>0.27</v>
      </c>
      <c r="R4649" s="10" t="s">
        <v>41</v>
      </c>
      <c r="S4649" s="10" t="s">
        <v>61</v>
      </c>
      <c r="T4649" s="10" t="s">
        <v>3857</v>
      </c>
      <c r="U4649" s="12">
        <v>3.28</v>
      </c>
      <c r="V4649" s="12">
        <v>2</v>
      </c>
      <c r="W4649" s="12">
        <v>0</v>
      </c>
      <c r="X4649" s="12">
        <v>1.4759999999999998</v>
      </c>
    </row>
    <row r="4650" spans="1:24" ht="14" x14ac:dyDescent="0.3">
      <c r="A4650" s="9">
        <v>4646</v>
      </c>
      <c r="B4650" s="14" t="s">
        <v>8302</v>
      </c>
      <c r="C4650" s="15">
        <v>45766</v>
      </c>
      <c r="D4650" s="15">
        <v>45771</v>
      </c>
      <c r="E4650" s="10" t="s">
        <v>19</v>
      </c>
      <c r="F4650" s="10" t="s">
        <v>917</v>
      </c>
      <c r="G4650" s="10" t="s">
        <v>918</v>
      </c>
      <c r="H4650" s="10" t="s">
        <v>22</v>
      </c>
      <c r="I4650" s="10" t="s">
        <v>23</v>
      </c>
      <c r="J4650" s="10" t="s">
        <v>37</v>
      </c>
      <c r="K4650" s="10" t="s">
        <v>38</v>
      </c>
      <c r="L4650" s="10">
        <v>90049</v>
      </c>
      <c r="M4650" s="10" t="s">
        <v>39</v>
      </c>
      <c r="N4650" s="10" t="str">
        <f>_xlfn.XLOOKUP($M:$M,People!$B:$B,People!A:A)</f>
        <v>Sadie Pawthorne</v>
      </c>
      <c r="O4650" s="10" t="s">
        <v>1196</v>
      </c>
      <c r="P4650" s="10" t="str">
        <f>VLOOKUP(O4650,Products!$A:$E,3,FALSE)</f>
        <v>IKEA</v>
      </c>
      <c r="Q4650" s="31">
        <f>INDEX(Products!$E:$E,MATCH(O4650,Products!$A:$A,0))</f>
        <v>0.28000000000000003</v>
      </c>
      <c r="R4650" s="10" t="s">
        <v>41</v>
      </c>
      <c r="S4650" s="10" t="s">
        <v>68</v>
      </c>
      <c r="T4650" s="10" t="s">
        <v>1197</v>
      </c>
      <c r="U4650" s="12">
        <v>5.84</v>
      </c>
      <c r="V4650" s="12">
        <v>1</v>
      </c>
      <c r="W4650" s="12">
        <v>0.2</v>
      </c>
      <c r="X4650" s="12">
        <v>1.9709999999999996</v>
      </c>
    </row>
    <row r="4651" spans="1:24" ht="14" x14ac:dyDescent="0.3">
      <c r="A4651" s="9">
        <v>4647</v>
      </c>
      <c r="B4651" s="14" t="s">
        <v>8303</v>
      </c>
      <c r="C4651" s="15">
        <v>45766</v>
      </c>
      <c r="D4651" s="15">
        <v>45773</v>
      </c>
      <c r="E4651" s="10" t="s">
        <v>44</v>
      </c>
      <c r="F4651" s="10" t="s">
        <v>259</v>
      </c>
      <c r="G4651" s="10" t="s">
        <v>260</v>
      </c>
      <c r="H4651" s="10" t="s">
        <v>22</v>
      </c>
      <c r="I4651" s="10" t="s">
        <v>23</v>
      </c>
      <c r="J4651" s="10" t="s">
        <v>237</v>
      </c>
      <c r="K4651" s="10" t="s">
        <v>238</v>
      </c>
      <c r="L4651" s="10">
        <v>10035</v>
      </c>
      <c r="M4651" s="10" t="s">
        <v>133</v>
      </c>
      <c r="N4651" s="10" t="str">
        <f>_xlfn.XLOOKUP($M:$M,People!$B:$B,People!A:A)</f>
        <v>Chuck Magee</v>
      </c>
      <c r="O4651" s="10" t="s">
        <v>4677</v>
      </c>
      <c r="P4651" s="10" t="str">
        <f>VLOOKUP(O4651,Products!$A:$E,3,FALSE)</f>
        <v>Staples</v>
      </c>
      <c r="Q4651" s="31">
        <f>INDEX(Products!$E:$E,MATCH(O4651,Products!$A:$A,0))</f>
        <v>0.25</v>
      </c>
      <c r="R4651" s="10" t="s">
        <v>41</v>
      </c>
      <c r="S4651" s="10" t="s">
        <v>68</v>
      </c>
      <c r="T4651" s="10" t="s">
        <v>4678</v>
      </c>
      <c r="U4651" s="12">
        <v>9.2799999999999994</v>
      </c>
      <c r="V4651" s="12">
        <v>2</v>
      </c>
      <c r="W4651" s="12">
        <v>0.2</v>
      </c>
      <c r="X4651" s="12">
        <v>3.2479999999999998</v>
      </c>
    </row>
    <row r="4652" spans="1:24" ht="14" x14ac:dyDescent="0.3">
      <c r="A4652" s="9">
        <v>4648</v>
      </c>
      <c r="B4652" s="14" t="s">
        <v>8302</v>
      </c>
      <c r="C4652" s="15">
        <v>45766</v>
      </c>
      <c r="D4652" s="15">
        <v>45771</v>
      </c>
      <c r="E4652" s="10" t="s">
        <v>19</v>
      </c>
      <c r="F4652" s="10" t="s">
        <v>917</v>
      </c>
      <c r="G4652" s="10" t="s">
        <v>918</v>
      </c>
      <c r="H4652" s="10" t="s">
        <v>22</v>
      </c>
      <c r="I4652" s="10" t="s">
        <v>23</v>
      </c>
      <c r="J4652" s="10" t="s">
        <v>37</v>
      </c>
      <c r="K4652" s="10" t="s">
        <v>38</v>
      </c>
      <c r="L4652" s="10">
        <v>90049</v>
      </c>
      <c r="M4652" s="10" t="s">
        <v>39</v>
      </c>
      <c r="N4652" s="10" t="str">
        <f>_xlfn.XLOOKUP($M:$M,People!$B:$B,People!A:A)</f>
        <v>Sadie Pawthorne</v>
      </c>
      <c r="O4652" s="10" t="s">
        <v>3457</v>
      </c>
      <c r="P4652" s="10" t="str">
        <f>VLOOKUP(O4652,Products!$A:$E,3,FALSE)</f>
        <v>3M</v>
      </c>
      <c r="Q4652" s="31">
        <f>INDEX(Products!$E:$E,MATCH(O4652,Products!$A:$A,0))</f>
        <v>0.32</v>
      </c>
      <c r="R4652" s="10" t="s">
        <v>41</v>
      </c>
      <c r="S4652" s="10" t="s">
        <v>68</v>
      </c>
      <c r="T4652" s="10" t="s">
        <v>3458</v>
      </c>
      <c r="U4652" s="12">
        <v>9.3360000000000003</v>
      </c>
      <c r="V4652" s="12">
        <v>3</v>
      </c>
      <c r="W4652" s="12">
        <v>0.2</v>
      </c>
      <c r="X4652" s="12">
        <v>3.2675999999999994</v>
      </c>
    </row>
    <row r="4653" spans="1:24" ht="14" x14ac:dyDescent="0.3">
      <c r="A4653" s="9">
        <v>4649</v>
      </c>
      <c r="B4653" s="14" t="s">
        <v>8301</v>
      </c>
      <c r="C4653" s="15">
        <v>45766</v>
      </c>
      <c r="D4653" s="15">
        <v>45772</v>
      </c>
      <c r="E4653" s="10" t="s">
        <v>44</v>
      </c>
      <c r="F4653" s="10" t="s">
        <v>349</v>
      </c>
      <c r="G4653" s="10" t="s">
        <v>350</v>
      </c>
      <c r="H4653" s="10" t="s">
        <v>92</v>
      </c>
      <c r="I4653" s="10" t="s">
        <v>23</v>
      </c>
      <c r="J4653" s="10" t="s">
        <v>437</v>
      </c>
      <c r="K4653" s="10" t="s">
        <v>438</v>
      </c>
      <c r="L4653" s="10">
        <v>43229</v>
      </c>
      <c r="M4653" s="10" t="s">
        <v>133</v>
      </c>
      <c r="N4653" s="10" t="str">
        <f>_xlfn.XLOOKUP($M:$M,People!$B:$B,People!A:A)</f>
        <v>Chuck Magee</v>
      </c>
      <c r="O4653" s="10" t="s">
        <v>3162</v>
      </c>
      <c r="P4653" s="10" t="str">
        <f>VLOOKUP(O4653,Products!$A:$E,3,FALSE)</f>
        <v>Canon</v>
      </c>
      <c r="Q4653" s="31">
        <f>INDEX(Products!$E:$E,MATCH(O4653,Products!$A:$A,0))</f>
        <v>0.4</v>
      </c>
      <c r="R4653" s="10" t="s">
        <v>41</v>
      </c>
      <c r="S4653" s="10" t="s">
        <v>82</v>
      </c>
      <c r="T4653" s="10" t="s">
        <v>3163</v>
      </c>
      <c r="U4653" s="12">
        <v>419.4</v>
      </c>
      <c r="V4653" s="12">
        <v>5</v>
      </c>
      <c r="W4653" s="12">
        <v>0.2</v>
      </c>
      <c r="X4653" s="12">
        <v>146.79</v>
      </c>
    </row>
    <row r="4654" spans="1:24" ht="14" x14ac:dyDescent="0.3">
      <c r="A4654" s="9">
        <v>4650</v>
      </c>
      <c r="B4654" s="14" t="s">
        <v>8302</v>
      </c>
      <c r="C4654" s="15">
        <v>45766</v>
      </c>
      <c r="D4654" s="15">
        <v>45771</v>
      </c>
      <c r="E4654" s="10" t="s">
        <v>19</v>
      </c>
      <c r="F4654" s="10" t="s">
        <v>917</v>
      </c>
      <c r="G4654" s="10" t="s">
        <v>918</v>
      </c>
      <c r="H4654" s="10" t="s">
        <v>22</v>
      </c>
      <c r="I4654" s="10" t="s">
        <v>23</v>
      </c>
      <c r="J4654" s="10" t="s">
        <v>37</v>
      </c>
      <c r="K4654" s="10" t="s">
        <v>38</v>
      </c>
      <c r="L4654" s="10">
        <v>90049</v>
      </c>
      <c r="M4654" s="10" t="s">
        <v>39</v>
      </c>
      <c r="N4654" s="10" t="str">
        <f>_xlfn.XLOOKUP($M:$M,People!$B:$B,People!A:A)</f>
        <v>Sadie Pawthorne</v>
      </c>
      <c r="O4654" s="10" t="s">
        <v>492</v>
      </c>
      <c r="P4654" s="10" t="str">
        <f>VLOOKUP(O4654,Products!$A:$E,3,FALSE)</f>
        <v>Dell</v>
      </c>
      <c r="Q4654" s="31">
        <f>INDEX(Products!$E:$E,MATCH(O4654,Products!$A:$A,0))</f>
        <v>0.38</v>
      </c>
      <c r="R4654" s="10" t="s">
        <v>41</v>
      </c>
      <c r="S4654" s="10" t="s">
        <v>82</v>
      </c>
      <c r="T4654" s="10" t="s">
        <v>1877</v>
      </c>
      <c r="U4654" s="12">
        <v>22.72</v>
      </c>
      <c r="V4654" s="12">
        <v>4</v>
      </c>
      <c r="W4654" s="12">
        <v>0</v>
      </c>
      <c r="X4654" s="12">
        <v>10.223999999999998</v>
      </c>
    </row>
    <row r="4655" spans="1:24" ht="14" x14ac:dyDescent="0.3">
      <c r="A4655" s="9">
        <v>4651</v>
      </c>
      <c r="B4655" s="14" t="s">
        <v>8303</v>
      </c>
      <c r="C4655" s="15">
        <v>45766</v>
      </c>
      <c r="D4655" s="15">
        <v>45773</v>
      </c>
      <c r="E4655" s="10" t="s">
        <v>44</v>
      </c>
      <c r="F4655" s="10" t="s">
        <v>259</v>
      </c>
      <c r="G4655" s="10" t="s">
        <v>260</v>
      </c>
      <c r="H4655" s="10" t="s">
        <v>22</v>
      </c>
      <c r="I4655" s="10" t="s">
        <v>23</v>
      </c>
      <c r="J4655" s="10" t="s">
        <v>237</v>
      </c>
      <c r="K4655" s="10" t="s">
        <v>238</v>
      </c>
      <c r="L4655" s="10">
        <v>10035</v>
      </c>
      <c r="M4655" s="10" t="s">
        <v>133</v>
      </c>
      <c r="N4655" s="10" t="str">
        <f>_xlfn.XLOOKUP($M:$M,People!$B:$B,People!A:A)</f>
        <v>Chuck Magee</v>
      </c>
      <c r="O4655" s="10" t="s">
        <v>601</v>
      </c>
      <c r="P4655" s="10" t="str">
        <f>VLOOKUP(O4655,Products!$A:$E,3,FALSE)</f>
        <v>Office Depot</v>
      </c>
      <c r="Q4655" s="31">
        <f>INDEX(Products!$E:$E,MATCH(O4655,Products!$A:$A,0))</f>
        <v>0.26</v>
      </c>
      <c r="R4655" s="10" t="s">
        <v>41</v>
      </c>
      <c r="S4655" s="10" t="s">
        <v>53</v>
      </c>
      <c r="T4655" s="10" t="s">
        <v>602</v>
      </c>
      <c r="U4655" s="12">
        <v>459.88</v>
      </c>
      <c r="V4655" s="12">
        <v>4</v>
      </c>
      <c r="W4655" s="12">
        <v>0</v>
      </c>
      <c r="X4655" s="12">
        <v>13.796400000000006</v>
      </c>
    </row>
    <row r="4656" spans="1:24" ht="14" x14ac:dyDescent="0.3">
      <c r="A4656" s="9">
        <v>4652</v>
      </c>
      <c r="B4656" s="14" t="s">
        <v>8303</v>
      </c>
      <c r="C4656" s="15">
        <v>45766</v>
      </c>
      <c r="D4656" s="15">
        <v>45773</v>
      </c>
      <c r="E4656" s="10" t="s">
        <v>44</v>
      </c>
      <c r="F4656" s="10" t="s">
        <v>259</v>
      </c>
      <c r="G4656" s="10" t="s">
        <v>260</v>
      </c>
      <c r="H4656" s="10" t="s">
        <v>22</v>
      </c>
      <c r="I4656" s="10" t="s">
        <v>23</v>
      </c>
      <c r="J4656" s="10" t="s">
        <v>237</v>
      </c>
      <c r="K4656" s="10" t="s">
        <v>238</v>
      </c>
      <c r="L4656" s="10">
        <v>10035</v>
      </c>
      <c r="M4656" s="10" t="s">
        <v>133</v>
      </c>
      <c r="N4656" s="10" t="str">
        <f>_xlfn.XLOOKUP($M:$M,People!$B:$B,People!A:A)</f>
        <v>Chuck Magee</v>
      </c>
      <c r="O4656" s="10" t="s">
        <v>509</v>
      </c>
      <c r="P4656" s="10" t="str">
        <f>VLOOKUP(O4656,Products!$A:$E,3,FALSE)</f>
        <v>Samsung</v>
      </c>
      <c r="Q4656" s="31">
        <f>INDEX(Products!$E:$E,MATCH(O4656,Products!$A:$A,0))</f>
        <v>0.31</v>
      </c>
      <c r="R4656" s="10" t="s">
        <v>41</v>
      </c>
      <c r="S4656" s="10" t="s">
        <v>510</v>
      </c>
      <c r="T4656" s="10" t="s">
        <v>511</v>
      </c>
      <c r="U4656" s="12">
        <v>54.900000000000006</v>
      </c>
      <c r="V4656" s="12">
        <v>5</v>
      </c>
      <c r="W4656" s="12">
        <v>0</v>
      </c>
      <c r="X4656" s="12">
        <v>15.372000000000003</v>
      </c>
    </row>
    <row r="4657" spans="1:24" ht="14" x14ac:dyDescent="0.3">
      <c r="A4657" s="9">
        <v>4653</v>
      </c>
      <c r="B4657" s="14" t="s">
        <v>8303</v>
      </c>
      <c r="C4657" s="15">
        <v>45766</v>
      </c>
      <c r="D4657" s="15">
        <v>45773</v>
      </c>
      <c r="E4657" s="10" t="s">
        <v>44</v>
      </c>
      <c r="F4657" s="10" t="s">
        <v>259</v>
      </c>
      <c r="G4657" s="10" t="s">
        <v>260</v>
      </c>
      <c r="H4657" s="10" t="s">
        <v>22</v>
      </c>
      <c r="I4657" s="10" t="s">
        <v>23</v>
      </c>
      <c r="J4657" s="10" t="s">
        <v>237</v>
      </c>
      <c r="K4657" s="10" t="s">
        <v>238</v>
      </c>
      <c r="L4657" s="10">
        <v>10035</v>
      </c>
      <c r="M4657" s="10" t="s">
        <v>133</v>
      </c>
      <c r="N4657" s="10" t="str">
        <f>_xlfn.XLOOKUP($M:$M,People!$B:$B,People!A:A)</f>
        <v>Chuck Magee</v>
      </c>
      <c r="O4657" s="10" t="s">
        <v>5012</v>
      </c>
      <c r="P4657" s="10" t="str">
        <f>VLOOKUP(O4657,Products!$A:$E,3,FALSE)</f>
        <v>Dell</v>
      </c>
      <c r="Q4657" s="31">
        <f>INDEX(Products!$E:$E,MATCH(O4657,Products!$A:$A,0))</f>
        <v>0.3</v>
      </c>
      <c r="R4657" s="10" t="s">
        <v>41</v>
      </c>
      <c r="S4657" s="10" t="s">
        <v>510</v>
      </c>
      <c r="T4657" s="10" t="s">
        <v>5013</v>
      </c>
      <c r="U4657" s="12">
        <v>7.76</v>
      </c>
      <c r="V4657" s="12">
        <v>2</v>
      </c>
      <c r="W4657" s="12">
        <v>0</v>
      </c>
      <c r="X4657" s="12">
        <v>2.2503999999999991</v>
      </c>
    </row>
    <row r="4658" spans="1:24" ht="14" x14ac:dyDescent="0.3">
      <c r="A4658" s="9">
        <v>4654</v>
      </c>
      <c r="B4658" s="14" t="s">
        <v>8302</v>
      </c>
      <c r="C4658" s="15">
        <v>45766</v>
      </c>
      <c r="D4658" s="15">
        <v>45771</v>
      </c>
      <c r="E4658" s="10" t="s">
        <v>19</v>
      </c>
      <c r="F4658" s="10" t="s">
        <v>917</v>
      </c>
      <c r="G4658" s="10" t="s">
        <v>918</v>
      </c>
      <c r="H4658" s="10" t="s">
        <v>22</v>
      </c>
      <c r="I4658" s="10" t="s">
        <v>23</v>
      </c>
      <c r="J4658" s="10" t="s">
        <v>37</v>
      </c>
      <c r="K4658" s="10" t="s">
        <v>38</v>
      </c>
      <c r="L4658" s="10">
        <v>90049</v>
      </c>
      <c r="M4658" s="10" t="s">
        <v>39</v>
      </c>
      <c r="N4658" s="10" t="str">
        <f>_xlfn.XLOOKUP($M:$M,People!$B:$B,People!A:A)</f>
        <v>Sadie Pawthorne</v>
      </c>
      <c r="O4658" s="10" t="s">
        <v>2794</v>
      </c>
      <c r="P4658" s="10" t="str">
        <f>VLOOKUP(O4658,Products!$A:$E,3,FALSE)</f>
        <v>Staples</v>
      </c>
      <c r="Q4658" s="31">
        <f>INDEX(Products!$E:$E,MATCH(O4658,Products!$A:$A,0))</f>
        <v>0.37</v>
      </c>
      <c r="R4658" s="10" t="s">
        <v>64</v>
      </c>
      <c r="S4658" s="10" t="s">
        <v>65</v>
      </c>
      <c r="T4658" s="10" t="s">
        <v>2795</v>
      </c>
      <c r="U4658" s="12">
        <v>39.960000000000008</v>
      </c>
      <c r="V4658" s="12">
        <v>5</v>
      </c>
      <c r="W4658" s="12">
        <v>0.2</v>
      </c>
      <c r="X4658" s="12">
        <v>12.986999999999995</v>
      </c>
    </row>
    <row r="4659" spans="1:24" ht="14" x14ac:dyDescent="0.3">
      <c r="A4659" s="9">
        <v>4655</v>
      </c>
      <c r="B4659" s="14" t="s">
        <v>8303</v>
      </c>
      <c r="C4659" s="15">
        <v>45766</v>
      </c>
      <c r="D4659" s="15">
        <v>45773</v>
      </c>
      <c r="E4659" s="10" t="s">
        <v>44</v>
      </c>
      <c r="F4659" s="10" t="s">
        <v>259</v>
      </c>
      <c r="G4659" s="10" t="s">
        <v>260</v>
      </c>
      <c r="H4659" s="10" t="s">
        <v>22</v>
      </c>
      <c r="I4659" s="10" t="s">
        <v>23</v>
      </c>
      <c r="J4659" s="10" t="s">
        <v>237</v>
      </c>
      <c r="K4659" s="10" t="s">
        <v>238</v>
      </c>
      <c r="L4659" s="10">
        <v>10035</v>
      </c>
      <c r="M4659" s="10" t="s">
        <v>133</v>
      </c>
      <c r="N4659" s="10" t="str">
        <f>_xlfn.XLOOKUP($M:$M,People!$B:$B,People!A:A)</f>
        <v>Chuck Magee</v>
      </c>
      <c r="O4659" s="10" t="s">
        <v>2355</v>
      </c>
      <c r="P4659" s="10" t="str">
        <f>VLOOKUP(O4659,Products!$A:$E,3,FALSE)</f>
        <v>3M</v>
      </c>
      <c r="Q4659" s="31">
        <f>INDEX(Products!$E:$E,MATCH(O4659,Products!$A:$A,0))</f>
        <v>0.32</v>
      </c>
      <c r="R4659" s="10" t="s">
        <v>64</v>
      </c>
      <c r="S4659" s="10" t="s">
        <v>65</v>
      </c>
      <c r="T4659" s="10" t="s">
        <v>2356</v>
      </c>
      <c r="U4659" s="12">
        <v>25.98</v>
      </c>
      <c r="V4659" s="12">
        <v>2</v>
      </c>
      <c r="W4659" s="12">
        <v>0</v>
      </c>
      <c r="X4659" s="12">
        <v>0.77939999999999898</v>
      </c>
    </row>
    <row r="4660" spans="1:24" ht="14" x14ac:dyDescent="0.3">
      <c r="A4660" s="9">
        <v>4656</v>
      </c>
      <c r="B4660" s="14" t="s">
        <v>8304</v>
      </c>
      <c r="C4660" s="15">
        <v>45768</v>
      </c>
      <c r="D4660" s="15">
        <v>45773</v>
      </c>
      <c r="E4660" s="10" t="s">
        <v>44</v>
      </c>
      <c r="F4660" s="10" t="s">
        <v>1860</v>
      </c>
      <c r="G4660" s="10" t="s">
        <v>1861</v>
      </c>
      <c r="H4660" s="10" t="s">
        <v>36</v>
      </c>
      <c r="I4660" s="10" t="s">
        <v>23</v>
      </c>
      <c r="J4660" s="10" t="s">
        <v>271</v>
      </c>
      <c r="K4660" s="10" t="s">
        <v>189</v>
      </c>
      <c r="L4660" s="10">
        <v>60623</v>
      </c>
      <c r="M4660" s="10" t="s">
        <v>95</v>
      </c>
      <c r="N4660" s="10" t="str">
        <f>_xlfn.XLOOKUP($M:$M,People!$B:$B,People!A:A)</f>
        <v>Roxanne Rodriguez</v>
      </c>
      <c r="O4660" s="10" t="s">
        <v>2383</v>
      </c>
      <c r="P4660" s="10" t="str">
        <f>VLOOKUP(O4660,Products!$A:$E,3,FALSE)</f>
        <v>Office Depot</v>
      </c>
      <c r="Q4660" s="31">
        <f>INDEX(Products!$E:$E,MATCH(O4660,Products!$A:$A,0))</f>
        <v>0.28000000000000003</v>
      </c>
      <c r="R4660" s="10" t="s">
        <v>41</v>
      </c>
      <c r="S4660" s="10" t="s">
        <v>71</v>
      </c>
      <c r="T4660" s="10" t="s">
        <v>2384</v>
      </c>
      <c r="U4660" s="12">
        <v>48.791999999999987</v>
      </c>
      <c r="V4660" s="12">
        <v>3</v>
      </c>
      <c r="W4660" s="12">
        <v>0.8</v>
      </c>
      <c r="X4660" s="12">
        <v>-126.85920000000002</v>
      </c>
    </row>
    <row r="4661" spans="1:24" ht="14" x14ac:dyDescent="0.3">
      <c r="A4661" s="9">
        <v>4657</v>
      </c>
      <c r="B4661" s="14" t="s">
        <v>8305</v>
      </c>
      <c r="C4661" s="15">
        <v>45768</v>
      </c>
      <c r="D4661" s="15">
        <v>45768</v>
      </c>
      <c r="E4661" s="10" t="s">
        <v>1124</v>
      </c>
      <c r="F4661" s="10" t="s">
        <v>3684</v>
      </c>
      <c r="G4661" s="10" t="s">
        <v>3685</v>
      </c>
      <c r="H4661" s="10" t="s">
        <v>22</v>
      </c>
      <c r="I4661" s="10" t="s">
        <v>23</v>
      </c>
      <c r="J4661" s="10" t="s">
        <v>5592</v>
      </c>
      <c r="K4661" s="10" t="s">
        <v>656</v>
      </c>
      <c r="L4661" s="10">
        <v>6460</v>
      </c>
      <c r="M4661" s="10" t="s">
        <v>133</v>
      </c>
      <c r="N4661" s="10" t="str">
        <f>_xlfn.XLOOKUP($M:$M,People!$B:$B,People!A:A)</f>
        <v>Chuck Magee</v>
      </c>
      <c r="O4661" s="10" t="s">
        <v>2979</v>
      </c>
      <c r="P4661" s="10" t="str">
        <f>VLOOKUP(O4661,Products!$A:$E,3,FALSE)</f>
        <v>3M</v>
      </c>
      <c r="Q4661" s="31">
        <f>INDEX(Products!$E:$E,MATCH(O4661,Products!$A:$A,0))</f>
        <v>0.26</v>
      </c>
      <c r="R4661" s="10" t="s">
        <v>41</v>
      </c>
      <c r="S4661" s="10" t="s">
        <v>61</v>
      </c>
      <c r="T4661" s="10" t="s">
        <v>2980</v>
      </c>
      <c r="U4661" s="12">
        <v>15.48</v>
      </c>
      <c r="V4661" s="12">
        <v>3</v>
      </c>
      <c r="W4661" s="12">
        <v>0</v>
      </c>
      <c r="X4661" s="12">
        <v>4.4891999999999985</v>
      </c>
    </row>
    <row r="4662" spans="1:24" ht="14" x14ac:dyDescent="0.3">
      <c r="A4662" s="9">
        <v>4658</v>
      </c>
      <c r="B4662" s="14" t="s">
        <v>8304</v>
      </c>
      <c r="C4662" s="15">
        <v>45768</v>
      </c>
      <c r="D4662" s="15">
        <v>45773</v>
      </c>
      <c r="E4662" s="10" t="s">
        <v>44</v>
      </c>
      <c r="F4662" s="10" t="s">
        <v>1860</v>
      </c>
      <c r="G4662" s="10" t="s">
        <v>1861</v>
      </c>
      <c r="H4662" s="10" t="s">
        <v>36</v>
      </c>
      <c r="I4662" s="10" t="s">
        <v>23</v>
      </c>
      <c r="J4662" s="10" t="s">
        <v>271</v>
      </c>
      <c r="K4662" s="10" t="s">
        <v>189</v>
      </c>
      <c r="L4662" s="10">
        <v>60623</v>
      </c>
      <c r="M4662" s="10" t="s">
        <v>95</v>
      </c>
      <c r="N4662" s="10" t="str">
        <f>_xlfn.XLOOKUP($M:$M,People!$B:$B,People!A:A)</f>
        <v>Roxanne Rodriguez</v>
      </c>
      <c r="O4662" s="10" t="s">
        <v>2950</v>
      </c>
      <c r="P4662" s="10" t="str">
        <f>VLOOKUP(O4662,Products!$A:$E,3,FALSE)</f>
        <v>Dell</v>
      </c>
      <c r="Q4662" s="31">
        <f>INDEX(Products!$E:$E,MATCH(O4662,Products!$A:$A,0))</f>
        <v>0.4</v>
      </c>
      <c r="R4662" s="10" t="s">
        <v>41</v>
      </c>
      <c r="S4662" s="10" t="s">
        <v>68</v>
      </c>
      <c r="T4662" s="10" t="s">
        <v>2951</v>
      </c>
      <c r="U4662" s="12">
        <v>44.847999999999992</v>
      </c>
      <c r="V4662" s="12">
        <v>8</v>
      </c>
      <c r="W4662" s="12">
        <v>0.8</v>
      </c>
      <c r="X4662" s="12">
        <v>-67.27200000000002</v>
      </c>
    </row>
    <row r="4663" spans="1:24" ht="14" x14ac:dyDescent="0.3">
      <c r="A4663" s="9">
        <v>4659</v>
      </c>
      <c r="B4663" s="14" t="s">
        <v>8306</v>
      </c>
      <c r="C4663" s="15">
        <v>45768</v>
      </c>
      <c r="D4663" s="15">
        <v>45771</v>
      </c>
      <c r="E4663" s="10" t="s">
        <v>168</v>
      </c>
      <c r="F4663" s="10" t="s">
        <v>323</v>
      </c>
      <c r="G4663" s="10" t="s">
        <v>324</v>
      </c>
      <c r="H4663" s="10" t="s">
        <v>22</v>
      </c>
      <c r="I4663" s="10" t="s">
        <v>23</v>
      </c>
      <c r="J4663" s="10" t="s">
        <v>86</v>
      </c>
      <c r="K4663" s="10" t="s">
        <v>87</v>
      </c>
      <c r="L4663" s="10">
        <v>98115</v>
      </c>
      <c r="M4663" s="10" t="s">
        <v>39</v>
      </c>
      <c r="N4663" s="10" t="str">
        <f>_xlfn.XLOOKUP($M:$M,People!$B:$B,People!A:A)</f>
        <v>Sadie Pawthorne</v>
      </c>
      <c r="O4663" s="10" t="s">
        <v>913</v>
      </c>
      <c r="P4663" s="10" t="str">
        <f>VLOOKUP(O4663,Products!$A:$E,3,FALSE)</f>
        <v>3M</v>
      </c>
      <c r="Q4663" s="31">
        <f>INDEX(Products!$E:$E,MATCH(O4663,Products!$A:$A,0))</f>
        <v>0.36</v>
      </c>
      <c r="R4663" s="10" t="s">
        <v>41</v>
      </c>
      <c r="S4663" s="10" t="s">
        <v>68</v>
      </c>
      <c r="T4663" s="10" t="s">
        <v>914</v>
      </c>
      <c r="U4663" s="12">
        <v>8.32</v>
      </c>
      <c r="V4663" s="12">
        <v>5</v>
      </c>
      <c r="W4663" s="12">
        <v>0.2</v>
      </c>
      <c r="X4663" s="12">
        <v>2.8079999999999998</v>
      </c>
    </row>
    <row r="4664" spans="1:24" ht="14" x14ac:dyDescent="0.3">
      <c r="A4664" s="9">
        <v>4660</v>
      </c>
      <c r="B4664" s="14" t="s">
        <v>8305</v>
      </c>
      <c r="C4664" s="15">
        <v>45768</v>
      </c>
      <c r="D4664" s="15">
        <v>45768</v>
      </c>
      <c r="E4664" s="10" t="s">
        <v>1124</v>
      </c>
      <c r="F4664" s="10" t="s">
        <v>3684</v>
      </c>
      <c r="G4664" s="10" t="s">
        <v>3685</v>
      </c>
      <c r="H4664" s="10" t="s">
        <v>22</v>
      </c>
      <c r="I4664" s="10" t="s">
        <v>23</v>
      </c>
      <c r="J4664" s="10" t="s">
        <v>5592</v>
      </c>
      <c r="K4664" s="10" t="s">
        <v>656</v>
      </c>
      <c r="L4664" s="10">
        <v>6460</v>
      </c>
      <c r="M4664" s="10" t="s">
        <v>133</v>
      </c>
      <c r="N4664" s="10" t="str">
        <f>_xlfn.XLOOKUP($M:$M,People!$B:$B,People!A:A)</f>
        <v>Chuck Magee</v>
      </c>
      <c r="O4664" s="10" t="s">
        <v>5479</v>
      </c>
      <c r="P4664" s="10" t="str">
        <f>VLOOKUP(O4664,Products!$A:$E,3,FALSE)</f>
        <v>Canon</v>
      </c>
      <c r="Q4664" s="31">
        <f>INDEX(Products!$E:$E,MATCH(O4664,Products!$A:$A,0))</f>
        <v>0.26</v>
      </c>
      <c r="R4664" s="10" t="s">
        <v>41</v>
      </c>
      <c r="S4664" s="10" t="s">
        <v>82</v>
      </c>
      <c r="T4664" s="10" t="s">
        <v>5480</v>
      </c>
      <c r="U4664" s="12">
        <v>51.84</v>
      </c>
      <c r="V4664" s="12">
        <v>8</v>
      </c>
      <c r="W4664" s="12">
        <v>0</v>
      </c>
      <c r="X4664" s="12">
        <v>24.883200000000002</v>
      </c>
    </row>
    <row r="4665" spans="1:24" ht="14" x14ac:dyDescent="0.3">
      <c r="A4665" s="9">
        <v>4661</v>
      </c>
      <c r="B4665" s="14" t="s">
        <v>8304</v>
      </c>
      <c r="C4665" s="15">
        <v>45768</v>
      </c>
      <c r="D4665" s="15">
        <v>45773</v>
      </c>
      <c r="E4665" s="10" t="s">
        <v>44</v>
      </c>
      <c r="F4665" s="10" t="s">
        <v>1860</v>
      </c>
      <c r="G4665" s="10" t="s">
        <v>1861</v>
      </c>
      <c r="H4665" s="10" t="s">
        <v>36</v>
      </c>
      <c r="I4665" s="10" t="s">
        <v>23</v>
      </c>
      <c r="J4665" s="10" t="s">
        <v>271</v>
      </c>
      <c r="K4665" s="10" t="s">
        <v>189</v>
      </c>
      <c r="L4665" s="10">
        <v>60623</v>
      </c>
      <c r="M4665" s="10" t="s">
        <v>95</v>
      </c>
      <c r="N4665" s="10" t="str">
        <f>_xlfn.XLOOKUP($M:$M,People!$B:$B,People!A:A)</f>
        <v>Roxanne Rodriguez</v>
      </c>
      <c r="O4665" s="10" t="s">
        <v>2948</v>
      </c>
      <c r="P4665" s="10" t="str">
        <f>VLOOKUP(O4665,Products!$A:$E,3,FALSE)</f>
        <v>3M</v>
      </c>
      <c r="Q4665" s="31">
        <f>INDEX(Products!$E:$E,MATCH(O4665,Products!$A:$A,0))</f>
        <v>0.4</v>
      </c>
      <c r="R4665" s="10" t="s">
        <v>41</v>
      </c>
      <c r="S4665" s="10" t="s">
        <v>53</v>
      </c>
      <c r="T4665" s="10" t="s">
        <v>2949</v>
      </c>
      <c r="U4665" s="12">
        <v>102.33600000000001</v>
      </c>
      <c r="V4665" s="12">
        <v>4</v>
      </c>
      <c r="W4665" s="12">
        <v>0.2</v>
      </c>
      <c r="X4665" s="12">
        <v>-12.792000000000002</v>
      </c>
    </row>
    <row r="4666" spans="1:24" ht="14" x14ac:dyDescent="0.3">
      <c r="A4666" s="9">
        <v>4662</v>
      </c>
      <c r="B4666" s="14" t="s">
        <v>8307</v>
      </c>
      <c r="C4666" s="15">
        <v>45769</v>
      </c>
      <c r="D4666" s="15">
        <v>45776</v>
      </c>
      <c r="E4666" s="10" t="s">
        <v>44</v>
      </c>
      <c r="F4666" s="10" t="s">
        <v>1388</v>
      </c>
      <c r="G4666" s="10" t="s">
        <v>1389</v>
      </c>
      <c r="H4666" s="10" t="s">
        <v>92</v>
      </c>
      <c r="I4666" s="10" t="s">
        <v>23</v>
      </c>
      <c r="J4666" s="10" t="s">
        <v>478</v>
      </c>
      <c r="K4666" s="10" t="s">
        <v>277</v>
      </c>
      <c r="L4666" s="10">
        <v>85023</v>
      </c>
      <c r="M4666" s="10" t="s">
        <v>39</v>
      </c>
      <c r="N4666" s="10" t="str">
        <f>_xlfn.XLOOKUP($M:$M,People!$B:$B,People!A:A)</f>
        <v>Sadie Pawthorne</v>
      </c>
      <c r="O4666" s="10" t="s">
        <v>1120</v>
      </c>
      <c r="P4666" s="10" t="str">
        <f>VLOOKUP(O4666,Products!$A:$E,3,FALSE)</f>
        <v>Logitech</v>
      </c>
      <c r="Q4666" s="31">
        <f>INDEX(Products!$E:$E,MATCH(O4666,Products!$A:$A,0))</f>
        <v>0.27</v>
      </c>
      <c r="R4666" s="10" t="s">
        <v>28</v>
      </c>
      <c r="S4666" s="10" t="s">
        <v>58</v>
      </c>
      <c r="T4666" s="10" t="s">
        <v>1121</v>
      </c>
      <c r="U4666" s="12">
        <v>23.56</v>
      </c>
      <c r="V4666" s="12">
        <v>5</v>
      </c>
      <c r="W4666" s="12">
        <v>0.2</v>
      </c>
      <c r="X4666" s="12">
        <v>7.0680000000000005</v>
      </c>
    </row>
    <row r="4667" spans="1:24" ht="14" x14ac:dyDescent="0.3">
      <c r="A4667" s="9">
        <v>4663</v>
      </c>
      <c r="B4667" s="14" t="s">
        <v>8308</v>
      </c>
      <c r="C4667" s="15">
        <v>45769</v>
      </c>
      <c r="D4667" s="15">
        <v>45773</v>
      </c>
      <c r="E4667" s="10" t="s">
        <v>19</v>
      </c>
      <c r="F4667" s="10" t="s">
        <v>342</v>
      </c>
      <c r="G4667" s="10" t="s">
        <v>343</v>
      </c>
      <c r="H4667" s="10" t="s">
        <v>22</v>
      </c>
      <c r="I4667" s="10" t="s">
        <v>23</v>
      </c>
      <c r="J4667" s="10" t="s">
        <v>114</v>
      </c>
      <c r="K4667" s="10" t="s">
        <v>38</v>
      </c>
      <c r="L4667" s="10">
        <v>94122</v>
      </c>
      <c r="M4667" s="10" t="s">
        <v>39</v>
      </c>
      <c r="N4667" s="10" t="str">
        <f>_xlfn.XLOOKUP($M:$M,People!$B:$B,People!A:A)</f>
        <v>Sadie Pawthorne</v>
      </c>
      <c r="O4667" s="10" t="s">
        <v>3778</v>
      </c>
      <c r="P4667" s="10" t="str">
        <f>VLOOKUP(O4667,Products!$A:$E,3,FALSE)</f>
        <v>Dell</v>
      </c>
      <c r="Q4667" s="31">
        <f>INDEX(Products!$E:$E,MATCH(O4667,Products!$A:$A,0))</f>
        <v>0.36</v>
      </c>
      <c r="R4667" s="10" t="s">
        <v>28</v>
      </c>
      <c r="S4667" s="10" t="s">
        <v>58</v>
      </c>
      <c r="T4667" s="10" t="s">
        <v>3779</v>
      </c>
      <c r="U4667" s="12">
        <v>31.56</v>
      </c>
      <c r="V4667" s="12">
        <v>3</v>
      </c>
      <c r="W4667" s="12">
        <v>0</v>
      </c>
      <c r="X4667" s="12">
        <v>10.4148</v>
      </c>
    </row>
    <row r="4668" spans="1:24" ht="14" x14ac:dyDescent="0.3">
      <c r="A4668" s="9">
        <v>4664</v>
      </c>
      <c r="B4668" s="14" t="s">
        <v>8309</v>
      </c>
      <c r="C4668" s="15">
        <v>45769</v>
      </c>
      <c r="D4668" s="15">
        <v>45773</v>
      </c>
      <c r="E4668" s="10" t="s">
        <v>44</v>
      </c>
      <c r="F4668" s="10" t="s">
        <v>2316</v>
      </c>
      <c r="G4668" s="10" t="s">
        <v>2317</v>
      </c>
      <c r="H4668" s="10" t="s">
        <v>92</v>
      </c>
      <c r="I4668" s="10" t="s">
        <v>23</v>
      </c>
      <c r="J4668" s="10" t="s">
        <v>2575</v>
      </c>
      <c r="K4668" s="10" t="s">
        <v>525</v>
      </c>
      <c r="L4668" s="10">
        <v>65109</v>
      </c>
      <c r="M4668" s="10" t="s">
        <v>95</v>
      </c>
      <c r="N4668" s="10" t="str">
        <f>_xlfn.XLOOKUP($M:$M,People!$B:$B,People!A:A)</f>
        <v>Roxanne Rodriguez</v>
      </c>
      <c r="O4668" s="10" t="s">
        <v>2576</v>
      </c>
      <c r="P4668" s="10" t="str">
        <f>VLOOKUP(O4668,Products!$A:$E,3,FALSE)</f>
        <v>Canon</v>
      </c>
      <c r="Q4668" s="31">
        <f>INDEX(Products!$E:$E,MATCH(O4668,Products!$A:$A,0))</f>
        <v>0.36</v>
      </c>
      <c r="R4668" s="10" t="s">
        <v>28</v>
      </c>
      <c r="S4668" s="10" t="s">
        <v>58</v>
      </c>
      <c r="T4668" s="10" t="s">
        <v>2577</v>
      </c>
      <c r="U4668" s="12">
        <v>86.62</v>
      </c>
      <c r="V4668" s="12">
        <v>2</v>
      </c>
      <c r="W4668" s="12">
        <v>0</v>
      </c>
      <c r="X4668" s="12">
        <v>8.6619999999999919</v>
      </c>
    </row>
    <row r="4669" spans="1:24" ht="14" x14ac:dyDescent="0.3">
      <c r="A4669" s="9">
        <v>4665</v>
      </c>
      <c r="B4669" s="14" t="s">
        <v>8307</v>
      </c>
      <c r="C4669" s="15">
        <v>45769</v>
      </c>
      <c r="D4669" s="15">
        <v>45776</v>
      </c>
      <c r="E4669" s="10" t="s">
        <v>44</v>
      </c>
      <c r="F4669" s="10" t="s">
        <v>1388</v>
      </c>
      <c r="G4669" s="10" t="s">
        <v>1389</v>
      </c>
      <c r="H4669" s="10" t="s">
        <v>92</v>
      </c>
      <c r="I4669" s="10" t="s">
        <v>23</v>
      </c>
      <c r="J4669" s="10" t="s">
        <v>478</v>
      </c>
      <c r="K4669" s="10" t="s">
        <v>277</v>
      </c>
      <c r="L4669" s="10">
        <v>85023</v>
      </c>
      <c r="M4669" s="10" t="s">
        <v>39</v>
      </c>
      <c r="N4669" s="10" t="str">
        <f>_xlfn.XLOOKUP($M:$M,People!$B:$B,People!A:A)</f>
        <v>Sadie Pawthorne</v>
      </c>
      <c r="O4669" s="10" t="s">
        <v>1390</v>
      </c>
      <c r="P4669" s="10" t="str">
        <f>VLOOKUP(O4669,Products!$A:$E,3,FALSE)</f>
        <v>Office Depot</v>
      </c>
      <c r="Q4669" s="31">
        <f>INDEX(Products!$E:$E,MATCH(O4669,Products!$A:$A,0))</f>
        <v>0.26</v>
      </c>
      <c r="R4669" s="10" t="s">
        <v>28</v>
      </c>
      <c r="S4669" s="10" t="s">
        <v>50</v>
      </c>
      <c r="T4669" s="10" t="s">
        <v>1391</v>
      </c>
      <c r="U4669" s="12">
        <v>1272.6299999999999</v>
      </c>
      <c r="V4669" s="12">
        <v>6</v>
      </c>
      <c r="W4669" s="12">
        <v>0.5</v>
      </c>
      <c r="X4669" s="12">
        <v>-814.4831999999999</v>
      </c>
    </row>
    <row r="4670" spans="1:24" ht="14" x14ac:dyDescent="0.3">
      <c r="A4670" s="9">
        <v>4666</v>
      </c>
      <c r="B4670" s="14" t="s">
        <v>8307</v>
      </c>
      <c r="C4670" s="15">
        <v>45769</v>
      </c>
      <c r="D4670" s="15">
        <v>45776</v>
      </c>
      <c r="E4670" s="10" t="s">
        <v>44</v>
      </c>
      <c r="F4670" s="10" t="s">
        <v>1388</v>
      </c>
      <c r="G4670" s="10" t="s">
        <v>1389</v>
      </c>
      <c r="H4670" s="10" t="s">
        <v>92</v>
      </c>
      <c r="I4670" s="10" t="s">
        <v>23</v>
      </c>
      <c r="J4670" s="10" t="s">
        <v>478</v>
      </c>
      <c r="K4670" s="10" t="s">
        <v>277</v>
      </c>
      <c r="L4670" s="10">
        <v>85023</v>
      </c>
      <c r="M4670" s="10" t="s">
        <v>39</v>
      </c>
      <c r="N4670" s="10" t="str">
        <f>_xlfn.XLOOKUP($M:$M,People!$B:$B,People!A:A)</f>
        <v>Sadie Pawthorne</v>
      </c>
      <c r="O4670" s="10" t="s">
        <v>1396</v>
      </c>
      <c r="P4670" s="10" t="str">
        <f>VLOOKUP(O4670,Products!$A:$E,3,FALSE)</f>
        <v>Dell</v>
      </c>
      <c r="Q4670" s="31">
        <f>INDEX(Products!$E:$E,MATCH(O4670,Products!$A:$A,0))</f>
        <v>0.4</v>
      </c>
      <c r="R4670" s="10" t="s">
        <v>41</v>
      </c>
      <c r="S4670" s="10" t="s">
        <v>71</v>
      </c>
      <c r="T4670" s="10" t="s">
        <v>1397</v>
      </c>
      <c r="U4670" s="12">
        <v>78.272000000000006</v>
      </c>
      <c r="V4670" s="12">
        <v>2</v>
      </c>
      <c r="W4670" s="12">
        <v>0.2</v>
      </c>
      <c r="X4670" s="12">
        <v>5.8704000000000001</v>
      </c>
    </row>
    <row r="4671" spans="1:24" ht="14" x14ac:dyDescent="0.3">
      <c r="A4671" s="9">
        <v>4667</v>
      </c>
      <c r="B4671" s="14" t="s">
        <v>8310</v>
      </c>
      <c r="C4671" s="15">
        <v>45769</v>
      </c>
      <c r="D4671" s="15">
        <v>45776</v>
      </c>
      <c r="E4671" s="10" t="s">
        <v>44</v>
      </c>
      <c r="F4671" s="10" t="s">
        <v>3207</v>
      </c>
      <c r="G4671" s="10" t="s">
        <v>3208</v>
      </c>
      <c r="H4671" s="10" t="s">
        <v>22</v>
      </c>
      <c r="I4671" s="10" t="s">
        <v>23</v>
      </c>
      <c r="J4671" s="10" t="s">
        <v>5332</v>
      </c>
      <c r="K4671" s="10" t="s">
        <v>238</v>
      </c>
      <c r="L4671" s="10">
        <v>13440</v>
      </c>
      <c r="M4671" s="10" t="s">
        <v>133</v>
      </c>
      <c r="N4671" s="10" t="str">
        <f>_xlfn.XLOOKUP($M:$M,People!$B:$B,People!A:A)</f>
        <v>Chuck Magee</v>
      </c>
      <c r="O4671" s="10" t="s">
        <v>5540</v>
      </c>
      <c r="P4671" s="10" t="str">
        <f>VLOOKUP(O4671,Products!$A:$E,3,FALSE)</f>
        <v>Canon</v>
      </c>
      <c r="Q4671" s="31">
        <f>INDEX(Products!$E:$E,MATCH(O4671,Products!$A:$A,0))</f>
        <v>0.4</v>
      </c>
      <c r="R4671" s="10" t="s">
        <v>41</v>
      </c>
      <c r="S4671" s="10" t="s">
        <v>61</v>
      </c>
      <c r="T4671" s="10" t="s">
        <v>5541</v>
      </c>
      <c r="U4671" s="12">
        <v>32.129999999999995</v>
      </c>
      <c r="V4671" s="12">
        <v>9</v>
      </c>
      <c r="W4671" s="12">
        <v>0</v>
      </c>
      <c r="X4671" s="12">
        <v>8.3537999999999997</v>
      </c>
    </row>
    <row r="4672" spans="1:24" ht="14" x14ac:dyDescent="0.3">
      <c r="A4672" s="9">
        <v>4668</v>
      </c>
      <c r="B4672" s="14" t="s">
        <v>8310</v>
      </c>
      <c r="C4672" s="15">
        <v>45769</v>
      </c>
      <c r="D4672" s="15">
        <v>45776</v>
      </c>
      <c r="E4672" s="10" t="s">
        <v>44</v>
      </c>
      <c r="F4672" s="10" t="s">
        <v>3207</v>
      </c>
      <c r="G4672" s="10" t="s">
        <v>3208</v>
      </c>
      <c r="H4672" s="10" t="s">
        <v>22</v>
      </c>
      <c r="I4672" s="10" t="s">
        <v>23</v>
      </c>
      <c r="J4672" s="10" t="s">
        <v>5332</v>
      </c>
      <c r="K4672" s="10" t="s">
        <v>238</v>
      </c>
      <c r="L4672" s="10">
        <v>13440</v>
      </c>
      <c r="M4672" s="10" t="s">
        <v>133</v>
      </c>
      <c r="N4672" s="10" t="str">
        <f>_xlfn.XLOOKUP($M:$M,People!$B:$B,People!A:A)</f>
        <v>Chuck Magee</v>
      </c>
      <c r="O4672" s="10" t="s">
        <v>2158</v>
      </c>
      <c r="P4672" s="10" t="str">
        <f>VLOOKUP(O4672,Products!$A:$E,3,FALSE)</f>
        <v>Avery</v>
      </c>
      <c r="Q4672" s="31">
        <f>INDEX(Products!$E:$E,MATCH(O4672,Products!$A:$A,0))</f>
        <v>0.37</v>
      </c>
      <c r="R4672" s="10" t="s">
        <v>41</v>
      </c>
      <c r="S4672" s="10" t="s">
        <v>61</v>
      </c>
      <c r="T4672" s="10" t="s">
        <v>2159</v>
      </c>
      <c r="U4672" s="12">
        <v>2.88</v>
      </c>
      <c r="V4672" s="12">
        <v>1</v>
      </c>
      <c r="W4672" s="12">
        <v>0</v>
      </c>
      <c r="X4672" s="12">
        <v>0.80640000000000001</v>
      </c>
    </row>
    <row r="4673" spans="1:24" ht="14" x14ac:dyDescent="0.3">
      <c r="A4673" s="9">
        <v>4669</v>
      </c>
      <c r="B4673" s="14" t="s">
        <v>8307</v>
      </c>
      <c r="C4673" s="15">
        <v>45769</v>
      </c>
      <c r="D4673" s="15">
        <v>45776</v>
      </c>
      <c r="E4673" s="10" t="s">
        <v>44</v>
      </c>
      <c r="F4673" s="10" t="s">
        <v>1388</v>
      </c>
      <c r="G4673" s="10" t="s">
        <v>1389</v>
      </c>
      <c r="H4673" s="10" t="s">
        <v>92</v>
      </c>
      <c r="I4673" s="10" t="s">
        <v>23</v>
      </c>
      <c r="J4673" s="10" t="s">
        <v>478</v>
      </c>
      <c r="K4673" s="10" t="s">
        <v>277</v>
      </c>
      <c r="L4673" s="10">
        <v>85023</v>
      </c>
      <c r="M4673" s="10" t="s">
        <v>39</v>
      </c>
      <c r="N4673" s="10" t="str">
        <f>_xlfn.XLOOKUP($M:$M,People!$B:$B,People!A:A)</f>
        <v>Sadie Pawthorne</v>
      </c>
      <c r="O4673" s="10" t="s">
        <v>1392</v>
      </c>
      <c r="P4673" s="10" t="str">
        <f>VLOOKUP(O4673,Products!$A:$E,3,FALSE)</f>
        <v>Office Depot</v>
      </c>
      <c r="Q4673" s="31">
        <f>INDEX(Products!$E:$E,MATCH(O4673,Products!$A:$A,0))</f>
        <v>0.34</v>
      </c>
      <c r="R4673" s="10" t="s">
        <v>41</v>
      </c>
      <c r="S4673" s="10" t="s">
        <v>68</v>
      </c>
      <c r="T4673" s="10" t="s">
        <v>1393</v>
      </c>
      <c r="U4673" s="12">
        <v>28.484999999999999</v>
      </c>
      <c r="V4673" s="12">
        <v>5</v>
      </c>
      <c r="W4673" s="12">
        <v>0.7</v>
      </c>
      <c r="X4673" s="12">
        <v>-20.888999999999989</v>
      </c>
    </row>
    <row r="4674" spans="1:24" ht="14" x14ac:dyDescent="0.3">
      <c r="A4674" s="9">
        <v>4670</v>
      </c>
      <c r="B4674" s="14" t="s">
        <v>8311</v>
      </c>
      <c r="C4674" s="15">
        <v>45769</v>
      </c>
      <c r="D4674" s="15">
        <v>45774</v>
      </c>
      <c r="E4674" s="10" t="s">
        <v>44</v>
      </c>
      <c r="F4674" s="10" t="s">
        <v>3415</v>
      </c>
      <c r="G4674" s="10" t="s">
        <v>3416</v>
      </c>
      <c r="H4674" s="10" t="s">
        <v>92</v>
      </c>
      <c r="I4674" s="10" t="s">
        <v>23</v>
      </c>
      <c r="J4674" s="10" t="s">
        <v>401</v>
      </c>
      <c r="K4674" s="10" t="s">
        <v>189</v>
      </c>
      <c r="L4674" s="10">
        <v>60505</v>
      </c>
      <c r="M4674" s="10" t="s">
        <v>95</v>
      </c>
      <c r="N4674" s="10" t="str">
        <f>_xlfn.XLOOKUP($M:$M,People!$B:$B,People!A:A)</f>
        <v>Roxanne Rodriguez</v>
      </c>
      <c r="O4674" s="10" t="s">
        <v>1132</v>
      </c>
      <c r="P4674" s="10" t="str">
        <f>VLOOKUP(O4674,Products!$A:$E,3,FALSE)</f>
        <v>HP</v>
      </c>
      <c r="Q4674" s="31">
        <f>INDEX(Products!$E:$E,MATCH(O4674,Products!$A:$A,0))</f>
        <v>0.37</v>
      </c>
      <c r="R4674" s="10" t="s">
        <v>41</v>
      </c>
      <c r="S4674" s="10" t="s">
        <v>53</v>
      </c>
      <c r="T4674" s="10" t="s">
        <v>1133</v>
      </c>
      <c r="U4674" s="12">
        <v>23.952000000000002</v>
      </c>
      <c r="V4674" s="12">
        <v>2</v>
      </c>
      <c r="W4674" s="12">
        <v>0.2</v>
      </c>
      <c r="X4674" s="12">
        <v>2.3952000000000018</v>
      </c>
    </row>
    <row r="4675" spans="1:24" ht="14" x14ac:dyDescent="0.3">
      <c r="A4675" s="9">
        <v>4671</v>
      </c>
      <c r="B4675" s="14" t="s">
        <v>8307</v>
      </c>
      <c r="C4675" s="15">
        <v>45769</v>
      </c>
      <c r="D4675" s="15">
        <v>45776</v>
      </c>
      <c r="E4675" s="10" t="s">
        <v>44</v>
      </c>
      <c r="F4675" s="10" t="s">
        <v>1388</v>
      </c>
      <c r="G4675" s="10" t="s">
        <v>1389</v>
      </c>
      <c r="H4675" s="10" t="s">
        <v>92</v>
      </c>
      <c r="I4675" s="10" t="s">
        <v>23</v>
      </c>
      <c r="J4675" s="10" t="s">
        <v>478</v>
      </c>
      <c r="K4675" s="10" t="s">
        <v>277</v>
      </c>
      <c r="L4675" s="10">
        <v>85023</v>
      </c>
      <c r="M4675" s="10" t="s">
        <v>39</v>
      </c>
      <c r="N4675" s="10" t="str">
        <f>_xlfn.XLOOKUP($M:$M,People!$B:$B,People!A:A)</f>
        <v>Sadie Pawthorne</v>
      </c>
      <c r="O4675" s="10" t="s">
        <v>1394</v>
      </c>
      <c r="P4675" s="10" t="str">
        <f>VLOOKUP(O4675,Products!$A:$E,3,FALSE)</f>
        <v>Avery</v>
      </c>
      <c r="Q4675" s="31">
        <f>INDEX(Products!$E:$E,MATCH(O4675,Products!$A:$A,0))</f>
        <v>0.31</v>
      </c>
      <c r="R4675" s="10" t="s">
        <v>41</v>
      </c>
      <c r="S4675" s="10" t="s">
        <v>510</v>
      </c>
      <c r="T4675" s="10" t="s">
        <v>1395</v>
      </c>
      <c r="U4675" s="12">
        <v>185.376</v>
      </c>
      <c r="V4675" s="12">
        <v>2</v>
      </c>
      <c r="W4675" s="12">
        <v>0.2</v>
      </c>
      <c r="X4675" s="12">
        <v>-34.758000000000017</v>
      </c>
    </row>
    <row r="4676" spans="1:24" ht="14" x14ac:dyDescent="0.3">
      <c r="A4676" s="9">
        <v>4672</v>
      </c>
      <c r="B4676" s="14" t="s">
        <v>8312</v>
      </c>
      <c r="C4676" s="15">
        <v>45770</v>
      </c>
      <c r="D4676" s="15">
        <v>45774</v>
      </c>
      <c r="E4676" s="10" t="s">
        <v>44</v>
      </c>
      <c r="F4676" s="10" t="s">
        <v>4036</v>
      </c>
      <c r="G4676" s="10" t="s">
        <v>4037</v>
      </c>
      <c r="H4676" s="10" t="s">
        <v>22</v>
      </c>
      <c r="I4676" s="10" t="s">
        <v>23</v>
      </c>
      <c r="J4676" s="10" t="s">
        <v>5918</v>
      </c>
      <c r="K4676" s="10" t="s">
        <v>38</v>
      </c>
      <c r="L4676" s="10">
        <v>92672</v>
      </c>
      <c r="M4676" s="10" t="s">
        <v>39</v>
      </c>
      <c r="N4676" s="10" t="str">
        <f>_xlfn.XLOOKUP($M:$M,People!$B:$B,People!A:A)</f>
        <v>Sadie Pawthorne</v>
      </c>
      <c r="O4676" s="10" t="s">
        <v>1694</v>
      </c>
      <c r="P4676" s="10" t="str">
        <f>VLOOKUP(O4676,Products!$A:$E,3,FALSE)</f>
        <v>IKEA</v>
      </c>
      <c r="Q4676" s="31">
        <f>INDEX(Products!$E:$E,MATCH(O4676,Products!$A:$A,0))</f>
        <v>0.38</v>
      </c>
      <c r="R4676" s="10" t="s">
        <v>41</v>
      </c>
      <c r="S4676" s="10" t="s">
        <v>68</v>
      </c>
      <c r="T4676" s="10" t="s">
        <v>1695</v>
      </c>
      <c r="U4676" s="12">
        <v>18.088000000000001</v>
      </c>
      <c r="V4676" s="12">
        <v>7</v>
      </c>
      <c r="W4676" s="12">
        <v>0.2</v>
      </c>
      <c r="X4676" s="12">
        <v>6.5569000000000006</v>
      </c>
    </row>
    <row r="4677" spans="1:24" ht="14" x14ac:dyDescent="0.3">
      <c r="A4677" s="9">
        <v>4673</v>
      </c>
      <c r="B4677" s="14" t="s">
        <v>8313</v>
      </c>
      <c r="C4677" s="15">
        <v>45770</v>
      </c>
      <c r="D4677" s="15">
        <v>45774</v>
      </c>
      <c r="E4677" s="10" t="s">
        <v>44</v>
      </c>
      <c r="F4677" s="10" t="s">
        <v>1028</v>
      </c>
      <c r="G4677" s="10" t="s">
        <v>1029</v>
      </c>
      <c r="H4677" s="10" t="s">
        <v>36</v>
      </c>
      <c r="I4677" s="10" t="s">
        <v>23</v>
      </c>
      <c r="J4677" s="10" t="s">
        <v>1030</v>
      </c>
      <c r="K4677" s="10" t="s">
        <v>38</v>
      </c>
      <c r="L4677" s="10">
        <v>92345</v>
      </c>
      <c r="M4677" s="10" t="s">
        <v>39</v>
      </c>
      <c r="N4677" s="10" t="str">
        <f>_xlfn.XLOOKUP($M:$M,People!$B:$B,People!A:A)</f>
        <v>Sadie Pawthorne</v>
      </c>
      <c r="O4677" s="10" t="s">
        <v>952</v>
      </c>
      <c r="P4677" s="10" t="str">
        <f>VLOOKUP(O4677,Products!$A:$E,3,FALSE)</f>
        <v>Samsung</v>
      </c>
      <c r="Q4677" s="31">
        <f>INDEX(Products!$E:$E,MATCH(O4677,Products!$A:$A,0))</f>
        <v>0.33</v>
      </c>
      <c r="R4677" s="10" t="s">
        <v>41</v>
      </c>
      <c r="S4677" s="10" t="s">
        <v>68</v>
      </c>
      <c r="T4677" s="10" t="s">
        <v>953</v>
      </c>
      <c r="U4677" s="12">
        <v>251.52</v>
      </c>
      <c r="V4677" s="12">
        <v>6</v>
      </c>
      <c r="W4677" s="12">
        <v>0.2</v>
      </c>
      <c r="X4677" s="12">
        <v>81.744</v>
      </c>
    </row>
    <row r="4678" spans="1:24" ht="14" x14ac:dyDescent="0.3">
      <c r="A4678" s="9">
        <v>4674</v>
      </c>
      <c r="B4678" s="14" t="s">
        <v>8312</v>
      </c>
      <c r="C4678" s="15">
        <v>45770</v>
      </c>
      <c r="D4678" s="15">
        <v>45774</v>
      </c>
      <c r="E4678" s="10" t="s">
        <v>44</v>
      </c>
      <c r="F4678" s="10" t="s">
        <v>4036</v>
      </c>
      <c r="G4678" s="10" t="s">
        <v>4037</v>
      </c>
      <c r="H4678" s="10" t="s">
        <v>22</v>
      </c>
      <c r="I4678" s="10" t="s">
        <v>23</v>
      </c>
      <c r="J4678" s="10" t="s">
        <v>5918</v>
      </c>
      <c r="K4678" s="10" t="s">
        <v>38</v>
      </c>
      <c r="L4678" s="10">
        <v>92672</v>
      </c>
      <c r="M4678" s="10" t="s">
        <v>39</v>
      </c>
      <c r="N4678" s="10" t="str">
        <f>_xlfn.XLOOKUP($M:$M,People!$B:$B,People!A:A)</f>
        <v>Sadie Pawthorne</v>
      </c>
      <c r="O4678" s="10" t="s">
        <v>884</v>
      </c>
      <c r="P4678" s="10" t="str">
        <f>VLOOKUP(O4678,Products!$A:$E,3,FALSE)</f>
        <v>3M</v>
      </c>
      <c r="Q4678" s="31">
        <f>INDEX(Products!$E:$E,MATCH(O4678,Products!$A:$A,0))</f>
        <v>0.4</v>
      </c>
      <c r="R4678" s="10" t="s">
        <v>41</v>
      </c>
      <c r="S4678" s="10" t="s">
        <v>155</v>
      </c>
      <c r="T4678" s="10" t="s">
        <v>885</v>
      </c>
      <c r="U4678" s="12">
        <v>71.97</v>
      </c>
      <c r="V4678" s="12">
        <v>3</v>
      </c>
      <c r="W4678" s="12">
        <v>0</v>
      </c>
      <c r="X4678" s="12">
        <v>35.984999999999999</v>
      </c>
    </row>
    <row r="4679" spans="1:24" ht="14" x14ac:dyDescent="0.3">
      <c r="A4679" s="9">
        <v>4675</v>
      </c>
      <c r="B4679" s="14" t="s">
        <v>8314</v>
      </c>
      <c r="C4679" s="15">
        <v>45770</v>
      </c>
      <c r="D4679" s="15">
        <v>45773</v>
      </c>
      <c r="E4679" s="10" t="s">
        <v>168</v>
      </c>
      <c r="F4679" s="10" t="s">
        <v>589</v>
      </c>
      <c r="G4679" s="10" t="s">
        <v>590</v>
      </c>
      <c r="H4679" s="10" t="s">
        <v>22</v>
      </c>
      <c r="I4679" s="10" t="s">
        <v>23</v>
      </c>
      <c r="J4679" s="10" t="s">
        <v>2107</v>
      </c>
      <c r="K4679" s="10" t="s">
        <v>438</v>
      </c>
      <c r="L4679" s="10">
        <v>43130</v>
      </c>
      <c r="M4679" s="10" t="s">
        <v>133</v>
      </c>
      <c r="N4679" s="10" t="str">
        <f>_xlfn.XLOOKUP($M:$M,People!$B:$B,People!A:A)</f>
        <v>Chuck Magee</v>
      </c>
      <c r="O4679" s="10" t="s">
        <v>4614</v>
      </c>
      <c r="P4679" s="10" t="str">
        <f>VLOOKUP(O4679,Products!$A:$E,3,FALSE)</f>
        <v>IKEA</v>
      </c>
      <c r="Q4679" s="31">
        <f>INDEX(Products!$E:$E,MATCH(O4679,Products!$A:$A,0))</f>
        <v>0.32</v>
      </c>
      <c r="R4679" s="10" t="s">
        <v>41</v>
      </c>
      <c r="S4679" s="10" t="s">
        <v>82</v>
      </c>
      <c r="T4679" s="10" t="s">
        <v>4615</v>
      </c>
      <c r="U4679" s="12">
        <v>108.33600000000001</v>
      </c>
      <c r="V4679" s="12">
        <v>6</v>
      </c>
      <c r="W4679" s="12">
        <v>0.2</v>
      </c>
      <c r="X4679" s="12">
        <v>37.917599999999993</v>
      </c>
    </row>
    <row r="4680" spans="1:24" ht="14" x14ac:dyDescent="0.3">
      <c r="A4680" s="9">
        <v>4676</v>
      </c>
      <c r="B4680" s="14" t="s">
        <v>8315</v>
      </c>
      <c r="C4680" s="15">
        <v>45770</v>
      </c>
      <c r="D4680" s="15">
        <v>45775</v>
      </c>
      <c r="E4680" s="10" t="s">
        <v>44</v>
      </c>
      <c r="F4680" s="10" t="s">
        <v>717</v>
      </c>
      <c r="G4680" s="10" t="s">
        <v>718</v>
      </c>
      <c r="H4680" s="10" t="s">
        <v>36</v>
      </c>
      <c r="I4680" s="10" t="s">
        <v>23</v>
      </c>
      <c r="J4680" s="10" t="s">
        <v>411</v>
      </c>
      <c r="K4680" s="10" t="s">
        <v>80</v>
      </c>
      <c r="L4680" s="10">
        <v>28205</v>
      </c>
      <c r="M4680" s="10" t="s">
        <v>26</v>
      </c>
      <c r="N4680" s="10" t="str">
        <f>_xlfn.XLOOKUP($M:$M,People!$B:$B,People!A:A)</f>
        <v>Fred Suzuki</v>
      </c>
      <c r="O4680" s="10" t="s">
        <v>703</v>
      </c>
      <c r="P4680" s="10" t="str">
        <f>VLOOKUP(O4680,Products!$A:$E,3,FALSE)</f>
        <v>Samsung</v>
      </c>
      <c r="Q4680" s="31">
        <f>INDEX(Products!$E:$E,MATCH(O4680,Products!$A:$A,0))</f>
        <v>0.33</v>
      </c>
      <c r="R4680" s="10" t="s">
        <v>41</v>
      </c>
      <c r="S4680" s="10" t="s">
        <v>82</v>
      </c>
      <c r="T4680" s="10" t="s">
        <v>704</v>
      </c>
      <c r="U4680" s="12">
        <v>36.240000000000009</v>
      </c>
      <c r="V4680" s="12">
        <v>5</v>
      </c>
      <c r="W4680" s="12">
        <v>0.2</v>
      </c>
      <c r="X4680" s="12">
        <v>11.324999999999996</v>
      </c>
    </row>
    <row r="4681" spans="1:24" ht="14" x14ac:dyDescent="0.3">
      <c r="A4681" s="9">
        <v>4677</v>
      </c>
      <c r="B4681" s="14" t="s">
        <v>8314</v>
      </c>
      <c r="C4681" s="15">
        <v>45770</v>
      </c>
      <c r="D4681" s="15">
        <v>45773</v>
      </c>
      <c r="E4681" s="10" t="s">
        <v>168</v>
      </c>
      <c r="F4681" s="10" t="s">
        <v>589</v>
      </c>
      <c r="G4681" s="10" t="s">
        <v>590</v>
      </c>
      <c r="H4681" s="10" t="s">
        <v>22</v>
      </c>
      <c r="I4681" s="10" t="s">
        <v>23</v>
      </c>
      <c r="J4681" s="10" t="s">
        <v>2107</v>
      </c>
      <c r="K4681" s="10" t="s">
        <v>438</v>
      </c>
      <c r="L4681" s="10">
        <v>43130</v>
      </c>
      <c r="M4681" s="10" t="s">
        <v>133</v>
      </c>
      <c r="N4681" s="10" t="str">
        <f>_xlfn.XLOOKUP($M:$M,People!$B:$B,People!A:A)</f>
        <v>Chuck Magee</v>
      </c>
      <c r="O4681" s="10" t="s">
        <v>4616</v>
      </c>
      <c r="P4681" s="10" t="str">
        <f>VLOOKUP(O4681,Products!$A:$E,3,FALSE)</f>
        <v>Avery</v>
      </c>
      <c r="Q4681" s="31">
        <f>INDEX(Products!$E:$E,MATCH(O4681,Products!$A:$A,0))</f>
        <v>0.28999999999999998</v>
      </c>
      <c r="R4681" s="10" t="s">
        <v>41</v>
      </c>
      <c r="S4681" s="10" t="s">
        <v>82</v>
      </c>
      <c r="T4681" s="10" t="s">
        <v>4617</v>
      </c>
      <c r="U4681" s="12">
        <v>78.304000000000002</v>
      </c>
      <c r="V4681" s="12">
        <v>2</v>
      </c>
      <c r="W4681" s="12">
        <v>0.2</v>
      </c>
      <c r="X4681" s="12">
        <v>29.363999999999997</v>
      </c>
    </row>
    <row r="4682" spans="1:24" ht="14" x14ac:dyDescent="0.3">
      <c r="A4682" s="9">
        <v>4678</v>
      </c>
      <c r="B4682" s="14" t="s">
        <v>8314</v>
      </c>
      <c r="C4682" s="15">
        <v>45770</v>
      </c>
      <c r="D4682" s="15">
        <v>45773</v>
      </c>
      <c r="E4682" s="10" t="s">
        <v>168</v>
      </c>
      <c r="F4682" s="10" t="s">
        <v>589</v>
      </c>
      <c r="G4682" s="10" t="s">
        <v>590</v>
      </c>
      <c r="H4682" s="10" t="s">
        <v>22</v>
      </c>
      <c r="I4682" s="10" t="s">
        <v>23</v>
      </c>
      <c r="J4682" s="10" t="s">
        <v>2107</v>
      </c>
      <c r="K4682" s="10" t="s">
        <v>438</v>
      </c>
      <c r="L4682" s="10">
        <v>43130</v>
      </c>
      <c r="M4682" s="10" t="s">
        <v>133</v>
      </c>
      <c r="N4682" s="10" t="str">
        <f>_xlfn.XLOOKUP($M:$M,People!$B:$B,People!A:A)</f>
        <v>Chuck Magee</v>
      </c>
      <c r="O4682" s="10" t="s">
        <v>52</v>
      </c>
      <c r="P4682" s="10" t="str">
        <f>VLOOKUP(O4682,Products!$A:$E,3,FALSE)</f>
        <v>Avery</v>
      </c>
      <c r="Q4682" s="31">
        <f>INDEX(Products!$E:$E,MATCH(O4682,Products!$A:$A,0))</f>
        <v>0.33</v>
      </c>
      <c r="R4682" s="10" t="s">
        <v>41</v>
      </c>
      <c r="S4682" s="10" t="s">
        <v>53</v>
      </c>
      <c r="T4682" s="10" t="s">
        <v>54</v>
      </c>
      <c r="U4682" s="12">
        <v>55.92</v>
      </c>
      <c r="V4682" s="12">
        <v>5</v>
      </c>
      <c r="W4682" s="12">
        <v>0.2</v>
      </c>
      <c r="X4682" s="12">
        <v>6.2910000000000004</v>
      </c>
    </row>
    <row r="4683" spans="1:24" ht="14" x14ac:dyDescent="0.3">
      <c r="A4683" s="9">
        <v>4679</v>
      </c>
      <c r="B4683" s="14" t="s">
        <v>8313</v>
      </c>
      <c r="C4683" s="15">
        <v>45770</v>
      </c>
      <c r="D4683" s="15">
        <v>45774</v>
      </c>
      <c r="E4683" s="10" t="s">
        <v>44</v>
      </c>
      <c r="F4683" s="10" t="s">
        <v>1028</v>
      </c>
      <c r="G4683" s="10" t="s">
        <v>1029</v>
      </c>
      <c r="H4683" s="10" t="s">
        <v>36</v>
      </c>
      <c r="I4683" s="10" t="s">
        <v>23</v>
      </c>
      <c r="J4683" s="10" t="s">
        <v>1030</v>
      </c>
      <c r="K4683" s="10" t="s">
        <v>38</v>
      </c>
      <c r="L4683" s="10">
        <v>92345</v>
      </c>
      <c r="M4683" s="10" t="s">
        <v>39</v>
      </c>
      <c r="N4683" s="10" t="str">
        <f>_xlfn.XLOOKUP($M:$M,People!$B:$B,People!A:A)</f>
        <v>Sadie Pawthorne</v>
      </c>
      <c r="O4683" s="10" t="s">
        <v>1031</v>
      </c>
      <c r="P4683" s="10" t="str">
        <f>VLOOKUP(O4683,Products!$A:$E,3,FALSE)</f>
        <v>IKEA</v>
      </c>
      <c r="Q4683" s="31">
        <f>INDEX(Products!$E:$E,MATCH(O4683,Products!$A:$A,0))</f>
        <v>0.28000000000000003</v>
      </c>
      <c r="R4683" s="10" t="s">
        <v>64</v>
      </c>
      <c r="S4683" s="10" t="s">
        <v>144</v>
      </c>
      <c r="T4683" s="10" t="s">
        <v>1032</v>
      </c>
      <c r="U4683" s="12">
        <v>99.99</v>
      </c>
      <c r="V4683" s="12">
        <v>1</v>
      </c>
      <c r="W4683" s="12">
        <v>0</v>
      </c>
      <c r="X4683" s="12">
        <v>34.996499999999997</v>
      </c>
    </row>
    <row r="4684" spans="1:24" ht="14" x14ac:dyDescent="0.3">
      <c r="A4684" s="9">
        <v>4680</v>
      </c>
      <c r="B4684" s="14" t="s">
        <v>8316</v>
      </c>
      <c r="C4684" s="15">
        <v>45771</v>
      </c>
      <c r="D4684" s="15">
        <v>45775</v>
      </c>
      <c r="E4684" s="10" t="s">
        <v>44</v>
      </c>
      <c r="F4684" s="10" t="s">
        <v>4491</v>
      </c>
      <c r="G4684" s="10" t="s">
        <v>4492</v>
      </c>
      <c r="H4684" s="10" t="s">
        <v>92</v>
      </c>
      <c r="I4684" s="10" t="s">
        <v>23</v>
      </c>
      <c r="J4684" s="10" t="s">
        <v>945</v>
      </c>
      <c r="K4684" s="10" t="s">
        <v>402</v>
      </c>
      <c r="L4684" s="10">
        <v>80906</v>
      </c>
      <c r="M4684" s="10" t="s">
        <v>39</v>
      </c>
      <c r="N4684" s="10" t="str">
        <f>_xlfn.XLOOKUP($M:$M,People!$B:$B,People!A:A)</f>
        <v>Sadie Pawthorne</v>
      </c>
      <c r="O4684" s="10" t="s">
        <v>603</v>
      </c>
      <c r="P4684" s="10" t="str">
        <f>VLOOKUP(O4684,Products!$A:$E,3,FALSE)</f>
        <v>Staples</v>
      </c>
      <c r="Q4684" s="31">
        <f>INDEX(Products!$E:$E,MATCH(O4684,Products!$A:$A,0))</f>
        <v>0.25</v>
      </c>
      <c r="R4684" s="10" t="s">
        <v>28</v>
      </c>
      <c r="S4684" s="10" t="s">
        <v>32</v>
      </c>
      <c r="T4684" s="10" t="s">
        <v>604</v>
      </c>
      <c r="U4684" s="12">
        <v>1325.76</v>
      </c>
      <c r="V4684" s="12">
        <v>6</v>
      </c>
      <c r="W4684" s="12">
        <v>0.2</v>
      </c>
      <c r="X4684" s="12">
        <v>149.14799999999991</v>
      </c>
    </row>
    <row r="4685" spans="1:24" ht="14" x14ac:dyDescent="0.3">
      <c r="A4685" s="9">
        <v>4681</v>
      </c>
      <c r="B4685" s="14" t="s">
        <v>8317</v>
      </c>
      <c r="C4685" s="15">
        <v>45771</v>
      </c>
      <c r="D4685" s="15">
        <v>45774</v>
      </c>
      <c r="E4685" s="10" t="s">
        <v>168</v>
      </c>
      <c r="F4685" s="10" t="s">
        <v>4829</v>
      </c>
      <c r="G4685" s="10" t="s">
        <v>4830</v>
      </c>
      <c r="H4685" s="10" t="s">
        <v>22</v>
      </c>
      <c r="I4685" s="10" t="s">
        <v>23</v>
      </c>
      <c r="J4685" s="10" t="s">
        <v>2411</v>
      </c>
      <c r="K4685" s="10" t="s">
        <v>38</v>
      </c>
      <c r="L4685" s="10">
        <v>92503</v>
      </c>
      <c r="M4685" s="10" t="s">
        <v>39</v>
      </c>
      <c r="N4685" s="10" t="str">
        <f>_xlfn.XLOOKUP($M:$M,People!$B:$B,People!A:A)</f>
        <v>Sadie Pawthorne</v>
      </c>
      <c r="O4685" s="10" t="s">
        <v>1971</v>
      </c>
      <c r="P4685" s="10" t="str">
        <f>VLOOKUP(O4685,Products!$A:$E,3,FALSE)</f>
        <v>IKEA</v>
      </c>
      <c r="Q4685" s="31">
        <f>INDEX(Products!$E:$E,MATCH(O4685,Products!$A:$A,0))</f>
        <v>0.32</v>
      </c>
      <c r="R4685" s="10" t="s">
        <v>41</v>
      </c>
      <c r="S4685" s="10" t="s">
        <v>68</v>
      </c>
      <c r="T4685" s="10" t="s">
        <v>1972</v>
      </c>
      <c r="U4685" s="12">
        <v>3.9840000000000004</v>
      </c>
      <c r="V4685" s="12">
        <v>1</v>
      </c>
      <c r="W4685" s="12">
        <v>0.2</v>
      </c>
      <c r="X4685" s="12">
        <v>1.3944000000000001</v>
      </c>
    </row>
    <row r="4686" spans="1:24" ht="14" x14ac:dyDescent="0.3">
      <c r="A4686" s="9">
        <v>4682</v>
      </c>
      <c r="B4686" s="14" t="s">
        <v>8316</v>
      </c>
      <c r="C4686" s="15">
        <v>45771</v>
      </c>
      <c r="D4686" s="15">
        <v>45775</v>
      </c>
      <c r="E4686" s="10" t="s">
        <v>44</v>
      </c>
      <c r="F4686" s="10" t="s">
        <v>4491</v>
      </c>
      <c r="G4686" s="10" t="s">
        <v>4492</v>
      </c>
      <c r="H4686" s="10" t="s">
        <v>92</v>
      </c>
      <c r="I4686" s="10" t="s">
        <v>23</v>
      </c>
      <c r="J4686" s="10" t="s">
        <v>945</v>
      </c>
      <c r="K4686" s="10" t="s">
        <v>402</v>
      </c>
      <c r="L4686" s="10">
        <v>80906</v>
      </c>
      <c r="M4686" s="10" t="s">
        <v>39</v>
      </c>
      <c r="N4686" s="10" t="str">
        <f>_xlfn.XLOOKUP($M:$M,People!$B:$B,People!A:A)</f>
        <v>Sadie Pawthorne</v>
      </c>
      <c r="O4686" s="10" t="s">
        <v>4814</v>
      </c>
      <c r="P4686" s="10" t="str">
        <f>VLOOKUP(O4686,Products!$A:$E,3,FALSE)</f>
        <v>Canon</v>
      </c>
      <c r="Q4686" s="31">
        <f>INDEX(Products!$E:$E,MATCH(O4686,Products!$A:$A,0))</f>
        <v>0.26</v>
      </c>
      <c r="R4686" s="10" t="s">
        <v>41</v>
      </c>
      <c r="S4686" s="10" t="s">
        <v>68</v>
      </c>
      <c r="T4686" s="10" t="s">
        <v>4815</v>
      </c>
      <c r="U4686" s="12">
        <v>3.1080000000000001</v>
      </c>
      <c r="V4686" s="12">
        <v>2</v>
      </c>
      <c r="W4686" s="12">
        <v>0.7</v>
      </c>
      <c r="X4686" s="12">
        <v>-2.1755999999999993</v>
      </c>
    </row>
    <row r="4687" spans="1:24" ht="14" x14ac:dyDescent="0.3">
      <c r="A4687" s="9">
        <v>4683</v>
      </c>
      <c r="B4687" s="14" t="s">
        <v>8316</v>
      </c>
      <c r="C4687" s="15">
        <v>45771</v>
      </c>
      <c r="D4687" s="15">
        <v>45775</v>
      </c>
      <c r="E4687" s="10" t="s">
        <v>44</v>
      </c>
      <c r="F4687" s="10" t="s">
        <v>4491</v>
      </c>
      <c r="G4687" s="10" t="s">
        <v>4492</v>
      </c>
      <c r="H4687" s="10" t="s">
        <v>92</v>
      </c>
      <c r="I4687" s="10" t="s">
        <v>23</v>
      </c>
      <c r="J4687" s="10" t="s">
        <v>945</v>
      </c>
      <c r="K4687" s="10" t="s">
        <v>402</v>
      </c>
      <c r="L4687" s="10">
        <v>80906</v>
      </c>
      <c r="M4687" s="10" t="s">
        <v>39</v>
      </c>
      <c r="N4687" s="10" t="str">
        <f>_xlfn.XLOOKUP($M:$M,People!$B:$B,People!A:A)</f>
        <v>Sadie Pawthorne</v>
      </c>
      <c r="O4687" s="10" t="s">
        <v>1637</v>
      </c>
      <c r="P4687" s="10" t="str">
        <f>VLOOKUP(O4687,Products!$A:$E,3,FALSE)</f>
        <v>Staples</v>
      </c>
      <c r="Q4687" s="31">
        <f>INDEX(Products!$E:$E,MATCH(O4687,Products!$A:$A,0))</f>
        <v>0.37</v>
      </c>
      <c r="R4687" s="10" t="s">
        <v>41</v>
      </c>
      <c r="S4687" s="10" t="s">
        <v>82</v>
      </c>
      <c r="T4687" s="10" t="s">
        <v>1638</v>
      </c>
      <c r="U4687" s="12">
        <v>15.552000000000003</v>
      </c>
      <c r="V4687" s="12">
        <v>3</v>
      </c>
      <c r="W4687" s="12">
        <v>0.2</v>
      </c>
      <c r="X4687" s="12">
        <v>5.4432</v>
      </c>
    </row>
    <row r="4688" spans="1:24" ht="14" x14ac:dyDescent="0.3">
      <c r="A4688" s="9">
        <v>4684</v>
      </c>
      <c r="B4688" s="14" t="s">
        <v>8318</v>
      </c>
      <c r="C4688" s="15">
        <v>45771</v>
      </c>
      <c r="D4688" s="15">
        <v>45774</v>
      </c>
      <c r="E4688" s="10" t="s">
        <v>19</v>
      </c>
      <c r="F4688" s="10" t="s">
        <v>2820</v>
      </c>
      <c r="G4688" s="10" t="s">
        <v>2821</v>
      </c>
      <c r="H4688" s="10" t="s">
        <v>92</v>
      </c>
      <c r="I4688" s="10" t="s">
        <v>23</v>
      </c>
      <c r="J4688" s="10" t="s">
        <v>165</v>
      </c>
      <c r="K4688" s="10" t="s">
        <v>94</v>
      </c>
      <c r="L4688" s="10">
        <v>77070</v>
      </c>
      <c r="M4688" s="10" t="s">
        <v>95</v>
      </c>
      <c r="N4688" s="10" t="str">
        <f>_xlfn.XLOOKUP($M:$M,People!$B:$B,People!A:A)</f>
        <v>Roxanne Rodriguez</v>
      </c>
      <c r="O4688" s="10" t="s">
        <v>2069</v>
      </c>
      <c r="P4688" s="10" t="str">
        <f>VLOOKUP(O4688,Products!$A:$E,3,FALSE)</f>
        <v>Office Depot</v>
      </c>
      <c r="Q4688" s="31">
        <f>INDEX(Products!$E:$E,MATCH(O4688,Products!$A:$A,0))</f>
        <v>0.4</v>
      </c>
      <c r="R4688" s="10" t="s">
        <v>64</v>
      </c>
      <c r="S4688" s="10" t="s">
        <v>144</v>
      </c>
      <c r="T4688" s="10" t="s">
        <v>2070</v>
      </c>
      <c r="U4688" s="12">
        <v>258.69600000000003</v>
      </c>
      <c r="V4688" s="12">
        <v>3</v>
      </c>
      <c r="W4688" s="12">
        <v>0.2</v>
      </c>
      <c r="X4688" s="12">
        <v>64.674000000000007</v>
      </c>
    </row>
    <row r="4689" spans="1:24" ht="14" x14ac:dyDescent="0.3">
      <c r="A4689" s="9">
        <v>4685</v>
      </c>
      <c r="B4689" s="14" t="s">
        <v>8319</v>
      </c>
      <c r="C4689" s="15">
        <v>45772</v>
      </c>
      <c r="D4689" s="15">
        <v>45776</v>
      </c>
      <c r="E4689" s="10" t="s">
        <v>19</v>
      </c>
      <c r="F4689" s="10" t="s">
        <v>1050</v>
      </c>
      <c r="G4689" s="10" t="s">
        <v>1051</v>
      </c>
      <c r="H4689" s="10" t="s">
        <v>22</v>
      </c>
      <c r="I4689" s="10" t="s">
        <v>23</v>
      </c>
      <c r="J4689" s="10" t="s">
        <v>131</v>
      </c>
      <c r="K4689" s="10" t="s">
        <v>132</v>
      </c>
      <c r="L4689" s="10">
        <v>19134</v>
      </c>
      <c r="M4689" s="10" t="s">
        <v>133</v>
      </c>
      <c r="N4689" s="10" t="str">
        <f>_xlfn.XLOOKUP($M:$M,People!$B:$B,People!A:A)</f>
        <v>Chuck Magee</v>
      </c>
      <c r="O4689" s="10" t="s">
        <v>1054</v>
      </c>
      <c r="P4689" s="10" t="str">
        <f>VLOOKUP(O4689,Products!$A:$E,3,FALSE)</f>
        <v>3M</v>
      </c>
      <c r="Q4689" s="31">
        <f>INDEX(Products!$E:$E,MATCH(O4689,Products!$A:$A,0))</f>
        <v>0.4</v>
      </c>
      <c r="R4689" s="10" t="s">
        <v>41</v>
      </c>
      <c r="S4689" s="10" t="s">
        <v>68</v>
      </c>
      <c r="T4689" s="10" t="s">
        <v>1055</v>
      </c>
      <c r="U4689" s="12">
        <v>20.724000000000004</v>
      </c>
      <c r="V4689" s="12">
        <v>2</v>
      </c>
      <c r="W4689" s="12">
        <v>0.7</v>
      </c>
      <c r="X4689" s="12">
        <v>-13.815999999999995</v>
      </c>
    </row>
    <row r="4690" spans="1:24" ht="14" x14ac:dyDescent="0.3">
      <c r="A4690" s="9">
        <v>4686</v>
      </c>
      <c r="B4690" s="14" t="s">
        <v>8319</v>
      </c>
      <c r="C4690" s="15">
        <v>45772</v>
      </c>
      <c r="D4690" s="15">
        <v>45776</v>
      </c>
      <c r="E4690" s="10" t="s">
        <v>19</v>
      </c>
      <c r="F4690" s="10" t="s">
        <v>1050</v>
      </c>
      <c r="G4690" s="10" t="s">
        <v>1051</v>
      </c>
      <c r="H4690" s="10" t="s">
        <v>22</v>
      </c>
      <c r="I4690" s="10" t="s">
        <v>23</v>
      </c>
      <c r="J4690" s="10" t="s">
        <v>131</v>
      </c>
      <c r="K4690" s="10" t="s">
        <v>132</v>
      </c>
      <c r="L4690" s="10">
        <v>19134</v>
      </c>
      <c r="M4690" s="10" t="s">
        <v>133</v>
      </c>
      <c r="N4690" s="10" t="str">
        <f>_xlfn.XLOOKUP($M:$M,People!$B:$B,People!A:A)</f>
        <v>Chuck Magee</v>
      </c>
      <c r="O4690" s="10" t="s">
        <v>1056</v>
      </c>
      <c r="P4690" s="10" t="str">
        <f>VLOOKUP(O4690,Products!$A:$E,3,FALSE)</f>
        <v>Office Depot</v>
      </c>
      <c r="Q4690" s="31">
        <f>INDEX(Products!$E:$E,MATCH(O4690,Products!$A:$A,0))</f>
        <v>0.38</v>
      </c>
      <c r="R4690" s="10" t="s">
        <v>41</v>
      </c>
      <c r="S4690" s="10" t="s">
        <v>68</v>
      </c>
      <c r="T4690" s="10" t="s">
        <v>1057</v>
      </c>
      <c r="U4690" s="12">
        <v>4.8960000000000008</v>
      </c>
      <c r="V4690" s="12">
        <v>3</v>
      </c>
      <c r="W4690" s="12">
        <v>0.7</v>
      </c>
      <c r="X4690" s="12">
        <v>-3.4271999999999991</v>
      </c>
    </row>
    <row r="4691" spans="1:24" ht="14" x14ac:dyDescent="0.3">
      <c r="A4691" s="9">
        <v>4687</v>
      </c>
      <c r="B4691" s="14" t="s">
        <v>8319</v>
      </c>
      <c r="C4691" s="15">
        <v>45772</v>
      </c>
      <c r="D4691" s="15">
        <v>45776</v>
      </c>
      <c r="E4691" s="10" t="s">
        <v>19</v>
      </c>
      <c r="F4691" s="10" t="s">
        <v>1050</v>
      </c>
      <c r="G4691" s="10" t="s">
        <v>1051</v>
      </c>
      <c r="H4691" s="10" t="s">
        <v>22</v>
      </c>
      <c r="I4691" s="10" t="s">
        <v>23</v>
      </c>
      <c r="J4691" s="10" t="s">
        <v>131</v>
      </c>
      <c r="K4691" s="10" t="s">
        <v>132</v>
      </c>
      <c r="L4691" s="10">
        <v>19134</v>
      </c>
      <c r="M4691" s="10" t="s">
        <v>133</v>
      </c>
      <c r="N4691" s="10" t="str">
        <f>_xlfn.XLOOKUP($M:$M,People!$B:$B,People!A:A)</f>
        <v>Chuck Magee</v>
      </c>
      <c r="O4691" s="10" t="s">
        <v>1052</v>
      </c>
      <c r="P4691" s="10" t="str">
        <f>VLOOKUP(O4691,Products!$A:$E,3,FALSE)</f>
        <v>IKEA</v>
      </c>
      <c r="Q4691" s="31">
        <f>INDEX(Products!$E:$E,MATCH(O4691,Products!$A:$A,0))</f>
        <v>0.3</v>
      </c>
      <c r="R4691" s="10" t="s">
        <v>64</v>
      </c>
      <c r="S4691" s="10" t="s">
        <v>65</v>
      </c>
      <c r="T4691" s="10" t="s">
        <v>1053</v>
      </c>
      <c r="U4691" s="12">
        <v>82.8</v>
      </c>
      <c r="V4691" s="12">
        <v>2</v>
      </c>
      <c r="W4691" s="12">
        <v>0.4</v>
      </c>
      <c r="X4691" s="12">
        <v>-20.700000000000003</v>
      </c>
    </row>
    <row r="4692" spans="1:24" ht="14" x14ac:dyDescent="0.3">
      <c r="A4692" s="9">
        <v>4688</v>
      </c>
      <c r="B4692" s="14" t="s">
        <v>8320</v>
      </c>
      <c r="C4692" s="15">
        <v>45773</v>
      </c>
      <c r="D4692" s="15">
        <v>45778</v>
      </c>
      <c r="E4692" s="10" t="s">
        <v>44</v>
      </c>
      <c r="F4692" s="10" t="s">
        <v>5373</v>
      </c>
      <c r="G4692" s="10" t="s">
        <v>5374</v>
      </c>
      <c r="H4692" s="10" t="s">
        <v>92</v>
      </c>
      <c r="I4692" s="10" t="s">
        <v>23</v>
      </c>
      <c r="J4692" s="10" t="s">
        <v>237</v>
      </c>
      <c r="K4692" s="10" t="s">
        <v>238</v>
      </c>
      <c r="L4692" s="10">
        <v>10009</v>
      </c>
      <c r="M4692" s="10" t="s">
        <v>133</v>
      </c>
      <c r="N4692" s="10" t="str">
        <f>_xlfn.XLOOKUP($M:$M,People!$B:$B,People!A:A)</f>
        <v>Chuck Magee</v>
      </c>
      <c r="O4692" s="10" t="s">
        <v>5054</v>
      </c>
      <c r="P4692" s="10" t="str">
        <f>VLOOKUP(O4692,Products!$A:$E,3,FALSE)</f>
        <v>Samsung</v>
      </c>
      <c r="Q4692" s="31">
        <f>INDEX(Products!$E:$E,MATCH(O4692,Products!$A:$A,0))</f>
        <v>0.33</v>
      </c>
      <c r="R4692" s="10" t="s">
        <v>28</v>
      </c>
      <c r="S4692" s="10" t="s">
        <v>32</v>
      </c>
      <c r="T4692" s="10" t="s">
        <v>5055</v>
      </c>
      <c r="U4692" s="12">
        <v>434.64600000000002</v>
      </c>
      <c r="V4692" s="12">
        <v>3</v>
      </c>
      <c r="W4692" s="12">
        <v>0.1</v>
      </c>
      <c r="X4692" s="12">
        <v>62.782199999999975</v>
      </c>
    </row>
    <row r="4693" spans="1:24" ht="14" x14ac:dyDescent="0.3">
      <c r="A4693" s="9">
        <v>4689</v>
      </c>
      <c r="B4693" s="14" t="s">
        <v>8321</v>
      </c>
      <c r="C4693" s="15">
        <v>45775</v>
      </c>
      <c r="D4693" s="15">
        <v>45782</v>
      </c>
      <c r="E4693" s="10" t="s">
        <v>44</v>
      </c>
      <c r="F4693" s="10" t="s">
        <v>4447</v>
      </c>
      <c r="G4693" s="10" t="s">
        <v>4448</v>
      </c>
      <c r="H4693" s="10" t="s">
        <v>36</v>
      </c>
      <c r="I4693" s="10" t="s">
        <v>23</v>
      </c>
      <c r="J4693" s="10" t="s">
        <v>37</v>
      </c>
      <c r="K4693" s="10" t="s">
        <v>38</v>
      </c>
      <c r="L4693" s="10">
        <v>90045</v>
      </c>
      <c r="M4693" s="10" t="s">
        <v>39</v>
      </c>
      <c r="N4693" s="10" t="str">
        <f>_xlfn.XLOOKUP($M:$M,People!$B:$B,People!A:A)</f>
        <v>Sadie Pawthorne</v>
      </c>
      <c r="O4693" s="10" t="s">
        <v>2603</v>
      </c>
      <c r="P4693" s="10" t="str">
        <f>VLOOKUP(O4693,Products!$A:$E,3,FALSE)</f>
        <v>Canon</v>
      </c>
      <c r="Q4693" s="31">
        <f>INDEX(Products!$E:$E,MATCH(O4693,Products!$A:$A,0))</f>
        <v>0.28000000000000003</v>
      </c>
      <c r="R4693" s="10" t="s">
        <v>28</v>
      </c>
      <c r="S4693" s="10" t="s">
        <v>32</v>
      </c>
      <c r="T4693" s="10" t="s">
        <v>2604</v>
      </c>
      <c r="U4693" s="12">
        <v>41.568000000000005</v>
      </c>
      <c r="V4693" s="12">
        <v>2</v>
      </c>
      <c r="W4693" s="12">
        <v>0.2</v>
      </c>
      <c r="X4693" s="12">
        <v>2.5980000000000008</v>
      </c>
    </row>
    <row r="4694" spans="1:24" ht="14" x14ac:dyDescent="0.3">
      <c r="A4694" s="9">
        <v>4690</v>
      </c>
      <c r="B4694" s="14" t="s">
        <v>8322</v>
      </c>
      <c r="C4694" s="15">
        <v>45775</v>
      </c>
      <c r="D4694" s="15">
        <v>45777</v>
      </c>
      <c r="E4694" s="10" t="s">
        <v>19</v>
      </c>
      <c r="F4694" s="10" t="s">
        <v>1880</v>
      </c>
      <c r="G4694" s="10" t="s">
        <v>1881</v>
      </c>
      <c r="H4694" s="10" t="s">
        <v>22</v>
      </c>
      <c r="I4694" s="10" t="s">
        <v>23</v>
      </c>
      <c r="J4694" s="10" t="s">
        <v>5767</v>
      </c>
      <c r="K4694" s="10" t="s">
        <v>189</v>
      </c>
      <c r="L4694" s="10">
        <v>60174</v>
      </c>
      <c r="M4694" s="10" t="s">
        <v>95</v>
      </c>
      <c r="N4694" s="10" t="str">
        <f>_xlfn.XLOOKUP($M:$M,People!$B:$B,People!A:A)</f>
        <v>Roxanne Rodriguez</v>
      </c>
      <c r="O4694" s="10" t="s">
        <v>2529</v>
      </c>
      <c r="P4694" s="10" t="str">
        <f>VLOOKUP(O4694,Products!$A:$E,3,FALSE)</f>
        <v>Canon</v>
      </c>
      <c r="Q4694" s="31">
        <f>INDEX(Products!$E:$E,MATCH(O4694,Products!$A:$A,0))</f>
        <v>0.3</v>
      </c>
      <c r="R4694" s="10" t="s">
        <v>28</v>
      </c>
      <c r="S4694" s="10" t="s">
        <v>58</v>
      </c>
      <c r="T4694" s="10" t="s">
        <v>2530</v>
      </c>
      <c r="U4694" s="12">
        <v>30.344000000000001</v>
      </c>
      <c r="V4694" s="12">
        <v>2</v>
      </c>
      <c r="W4694" s="12">
        <v>0.6</v>
      </c>
      <c r="X4694" s="12">
        <v>-31.861200000000004</v>
      </c>
    </row>
    <row r="4695" spans="1:24" ht="14" x14ac:dyDescent="0.3">
      <c r="A4695" s="9">
        <v>4691</v>
      </c>
      <c r="B4695" s="14" t="s">
        <v>8323</v>
      </c>
      <c r="C4695" s="15">
        <v>45775</v>
      </c>
      <c r="D4695" s="15">
        <v>45778</v>
      </c>
      <c r="E4695" s="10" t="s">
        <v>168</v>
      </c>
      <c r="F4695" s="10" t="s">
        <v>1742</v>
      </c>
      <c r="G4695" s="10" t="s">
        <v>1743</v>
      </c>
      <c r="H4695" s="10" t="s">
        <v>36</v>
      </c>
      <c r="I4695" s="10" t="s">
        <v>23</v>
      </c>
      <c r="J4695" s="10" t="s">
        <v>714</v>
      </c>
      <c r="K4695" s="10" t="s">
        <v>94</v>
      </c>
      <c r="L4695" s="10">
        <v>75217</v>
      </c>
      <c r="M4695" s="10" t="s">
        <v>95</v>
      </c>
      <c r="N4695" s="10" t="str">
        <f>_xlfn.XLOOKUP($M:$M,People!$B:$B,People!A:A)</f>
        <v>Roxanne Rodriguez</v>
      </c>
      <c r="O4695" s="10" t="s">
        <v>1744</v>
      </c>
      <c r="P4695" s="10" t="str">
        <f>VLOOKUP(O4695,Products!$A:$E,3,FALSE)</f>
        <v>Dell</v>
      </c>
      <c r="Q4695" s="31">
        <f>INDEX(Products!$E:$E,MATCH(O4695,Products!$A:$A,0))</f>
        <v>0.34</v>
      </c>
      <c r="R4695" s="10" t="s">
        <v>41</v>
      </c>
      <c r="S4695" s="10" t="s">
        <v>42</v>
      </c>
      <c r="T4695" s="10" t="s">
        <v>1745</v>
      </c>
      <c r="U4695" s="12">
        <v>15.712000000000002</v>
      </c>
      <c r="V4695" s="12">
        <v>4</v>
      </c>
      <c r="W4695" s="12">
        <v>0.2</v>
      </c>
      <c r="X4695" s="12">
        <v>5.6955999999999989</v>
      </c>
    </row>
    <row r="4696" spans="1:24" ht="14" x14ac:dyDescent="0.3">
      <c r="A4696" s="9">
        <v>4692</v>
      </c>
      <c r="B4696" s="14" t="s">
        <v>8324</v>
      </c>
      <c r="C4696" s="15">
        <v>45775</v>
      </c>
      <c r="D4696" s="15">
        <v>45779</v>
      </c>
      <c r="E4696" s="10" t="s">
        <v>44</v>
      </c>
      <c r="F4696" s="10" t="s">
        <v>2646</v>
      </c>
      <c r="G4696" s="10" t="s">
        <v>2647</v>
      </c>
      <c r="H4696" s="10" t="s">
        <v>92</v>
      </c>
      <c r="I4696" s="10" t="s">
        <v>23</v>
      </c>
      <c r="J4696" s="10" t="s">
        <v>707</v>
      </c>
      <c r="K4696" s="10" t="s">
        <v>402</v>
      </c>
      <c r="L4696" s="10">
        <v>80219</v>
      </c>
      <c r="M4696" s="10" t="s">
        <v>39</v>
      </c>
      <c r="N4696" s="10" t="str">
        <f>_xlfn.XLOOKUP($M:$M,People!$B:$B,People!A:A)</f>
        <v>Sadie Pawthorne</v>
      </c>
      <c r="O4696" s="10" t="s">
        <v>1091</v>
      </c>
      <c r="P4696" s="10" t="str">
        <f>VLOOKUP(O4696,Products!$A:$E,3,FALSE)</f>
        <v>Office Depot</v>
      </c>
      <c r="Q4696" s="31">
        <f>INDEX(Products!$E:$E,MATCH(O4696,Products!$A:$A,0))</f>
        <v>0.4</v>
      </c>
      <c r="R4696" s="10" t="s">
        <v>41</v>
      </c>
      <c r="S4696" s="10" t="s">
        <v>82</v>
      </c>
      <c r="T4696" s="10" t="s">
        <v>1092</v>
      </c>
      <c r="U4696" s="12">
        <v>29.472000000000001</v>
      </c>
      <c r="V4696" s="12">
        <v>3</v>
      </c>
      <c r="W4696" s="12">
        <v>0.2</v>
      </c>
      <c r="X4696" s="12">
        <v>9.9467999999999979</v>
      </c>
    </row>
    <row r="4697" spans="1:24" ht="14" x14ac:dyDescent="0.3">
      <c r="A4697" s="9">
        <v>4693</v>
      </c>
      <c r="B4697" s="14" t="s">
        <v>8323</v>
      </c>
      <c r="C4697" s="15">
        <v>45775</v>
      </c>
      <c r="D4697" s="15">
        <v>45778</v>
      </c>
      <c r="E4697" s="10" t="s">
        <v>168</v>
      </c>
      <c r="F4697" s="10" t="s">
        <v>1742</v>
      </c>
      <c r="G4697" s="10" t="s">
        <v>1743</v>
      </c>
      <c r="H4697" s="10" t="s">
        <v>36</v>
      </c>
      <c r="I4697" s="10" t="s">
        <v>23</v>
      </c>
      <c r="J4697" s="10" t="s">
        <v>714</v>
      </c>
      <c r="K4697" s="10" t="s">
        <v>94</v>
      </c>
      <c r="L4697" s="10">
        <v>75217</v>
      </c>
      <c r="M4697" s="10" t="s">
        <v>95</v>
      </c>
      <c r="N4697" s="10" t="str">
        <f>_xlfn.XLOOKUP($M:$M,People!$B:$B,People!A:A)</f>
        <v>Roxanne Rodriguez</v>
      </c>
      <c r="O4697" s="10" t="s">
        <v>1201</v>
      </c>
      <c r="P4697" s="10" t="str">
        <f>VLOOKUP(O4697,Products!$A:$E,3,FALSE)</f>
        <v>IKEA</v>
      </c>
      <c r="Q4697" s="31">
        <f>INDEX(Products!$E:$E,MATCH(O4697,Products!$A:$A,0))</f>
        <v>0.32</v>
      </c>
      <c r="R4697" s="10" t="s">
        <v>64</v>
      </c>
      <c r="S4697" s="10" t="s">
        <v>65</v>
      </c>
      <c r="T4697" s="10" t="s">
        <v>1202</v>
      </c>
      <c r="U4697" s="12">
        <v>369.57600000000002</v>
      </c>
      <c r="V4697" s="12">
        <v>3</v>
      </c>
      <c r="W4697" s="12">
        <v>0.2</v>
      </c>
      <c r="X4697" s="12">
        <v>41.577299999999951</v>
      </c>
    </row>
    <row r="4698" spans="1:24" ht="14" x14ac:dyDescent="0.3">
      <c r="A4698" s="9">
        <v>4694</v>
      </c>
      <c r="B4698" s="14" t="s">
        <v>8325</v>
      </c>
      <c r="C4698" s="15">
        <v>45777</v>
      </c>
      <c r="D4698" s="15">
        <v>45781</v>
      </c>
      <c r="E4698" s="10" t="s">
        <v>44</v>
      </c>
      <c r="F4698" s="10" t="s">
        <v>4389</v>
      </c>
      <c r="G4698" s="10" t="s">
        <v>4390</v>
      </c>
      <c r="H4698" s="10" t="s">
        <v>36</v>
      </c>
      <c r="I4698" s="10" t="s">
        <v>23</v>
      </c>
      <c r="J4698" s="10" t="s">
        <v>547</v>
      </c>
      <c r="K4698" s="10" t="s">
        <v>277</v>
      </c>
      <c r="L4698" s="10">
        <v>85254</v>
      </c>
      <c r="M4698" s="10" t="s">
        <v>39</v>
      </c>
      <c r="N4698" s="10" t="str">
        <f>_xlfn.XLOOKUP($M:$M,People!$B:$B,People!A:A)</f>
        <v>Sadie Pawthorne</v>
      </c>
      <c r="O4698" s="10" t="s">
        <v>1873</v>
      </c>
      <c r="P4698" s="10" t="str">
        <f>VLOOKUP(O4698,Products!$A:$E,3,FALSE)</f>
        <v>Samsung</v>
      </c>
      <c r="Q4698" s="31">
        <f>INDEX(Products!$E:$E,MATCH(O4698,Products!$A:$A,0))</f>
        <v>0.27</v>
      </c>
      <c r="R4698" s="10" t="s">
        <v>28</v>
      </c>
      <c r="S4698" s="10" t="s">
        <v>58</v>
      </c>
      <c r="T4698" s="10" t="s">
        <v>1874</v>
      </c>
      <c r="U4698" s="12">
        <v>111.88800000000001</v>
      </c>
      <c r="V4698" s="12">
        <v>7</v>
      </c>
      <c r="W4698" s="12">
        <v>0.2</v>
      </c>
      <c r="X4698" s="12">
        <v>22.377600000000001</v>
      </c>
    </row>
    <row r="4699" spans="1:24" ht="14" x14ac:dyDescent="0.3">
      <c r="A4699" s="9">
        <v>4695</v>
      </c>
      <c r="B4699" s="14" t="s">
        <v>8326</v>
      </c>
      <c r="C4699" s="15">
        <v>45777</v>
      </c>
      <c r="D4699" s="15">
        <v>45782</v>
      </c>
      <c r="E4699" s="10" t="s">
        <v>44</v>
      </c>
      <c r="F4699" s="10" t="s">
        <v>2867</v>
      </c>
      <c r="G4699" s="10" t="s">
        <v>2868</v>
      </c>
      <c r="H4699" s="10" t="s">
        <v>92</v>
      </c>
      <c r="I4699" s="10" t="s">
        <v>23</v>
      </c>
      <c r="J4699" s="10" t="s">
        <v>714</v>
      </c>
      <c r="K4699" s="10" t="s">
        <v>94</v>
      </c>
      <c r="L4699" s="10">
        <v>75081</v>
      </c>
      <c r="M4699" s="10" t="s">
        <v>95</v>
      </c>
      <c r="N4699" s="10" t="str">
        <f>_xlfn.XLOOKUP($M:$M,People!$B:$B,People!A:A)</f>
        <v>Roxanne Rodriguez</v>
      </c>
      <c r="O4699" s="10" t="s">
        <v>3735</v>
      </c>
      <c r="P4699" s="10" t="str">
        <f>VLOOKUP(O4699,Products!$A:$E,3,FALSE)</f>
        <v>Canon</v>
      </c>
      <c r="Q4699" s="31">
        <f>INDEX(Products!$E:$E,MATCH(O4699,Products!$A:$A,0))</f>
        <v>0.34</v>
      </c>
      <c r="R4699" s="10" t="s">
        <v>28</v>
      </c>
      <c r="S4699" s="10" t="s">
        <v>58</v>
      </c>
      <c r="T4699" s="10" t="s">
        <v>3736</v>
      </c>
      <c r="U4699" s="12">
        <v>22.608000000000001</v>
      </c>
      <c r="V4699" s="12">
        <v>3</v>
      </c>
      <c r="W4699" s="12">
        <v>0.6</v>
      </c>
      <c r="X4699" s="12">
        <v>-10.173599999999997</v>
      </c>
    </row>
    <row r="4700" spans="1:24" ht="14" x14ac:dyDescent="0.3">
      <c r="A4700" s="9">
        <v>4696</v>
      </c>
      <c r="B4700" s="14" t="s">
        <v>8327</v>
      </c>
      <c r="C4700" s="15">
        <v>45777</v>
      </c>
      <c r="D4700" s="15">
        <v>45781</v>
      </c>
      <c r="E4700" s="10" t="s">
        <v>44</v>
      </c>
      <c r="F4700" s="10" t="s">
        <v>1818</v>
      </c>
      <c r="G4700" s="10" t="s">
        <v>1819</v>
      </c>
      <c r="H4700" s="10" t="s">
        <v>22</v>
      </c>
      <c r="I4700" s="10" t="s">
        <v>23</v>
      </c>
      <c r="J4700" s="10" t="s">
        <v>237</v>
      </c>
      <c r="K4700" s="10" t="s">
        <v>238</v>
      </c>
      <c r="L4700" s="10">
        <v>10011</v>
      </c>
      <c r="M4700" s="10" t="s">
        <v>133</v>
      </c>
      <c r="N4700" s="10" t="str">
        <f>_xlfn.XLOOKUP($M:$M,People!$B:$B,People!A:A)</f>
        <v>Chuck Magee</v>
      </c>
      <c r="O4700" s="10" t="s">
        <v>1069</v>
      </c>
      <c r="P4700" s="10" t="str">
        <f>VLOOKUP(O4700,Products!$A:$E,3,FALSE)</f>
        <v>Dell</v>
      </c>
      <c r="Q4700" s="31">
        <f>INDEX(Products!$E:$E,MATCH(O4700,Products!$A:$A,0))</f>
        <v>0.32</v>
      </c>
      <c r="R4700" s="10" t="s">
        <v>41</v>
      </c>
      <c r="S4700" s="10" t="s">
        <v>68</v>
      </c>
      <c r="T4700" s="10" t="s">
        <v>1070</v>
      </c>
      <c r="U4700" s="12">
        <v>7.7120000000000006</v>
      </c>
      <c r="V4700" s="12">
        <v>2</v>
      </c>
      <c r="W4700" s="12">
        <v>0.2</v>
      </c>
      <c r="X4700" s="12">
        <v>2.7956000000000003</v>
      </c>
    </row>
    <row r="4701" spans="1:24" ht="14" x14ac:dyDescent="0.3">
      <c r="A4701" s="9">
        <v>4697</v>
      </c>
      <c r="B4701" s="14" t="s">
        <v>8328</v>
      </c>
      <c r="C4701" s="15">
        <v>45778</v>
      </c>
      <c r="D4701" s="15">
        <v>45781</v>
      </c>
      <c r="E4701" s="10" t="s">
        <v>168</v>
      </c>
      <c r="F4701" s="10" t="s">
        <v>3558</v>
      </c>
      <c r="G4701" s="10" t="s">
        <v>3559</v>
      </c>
      <c r="H4701" s="10" t="s">
        <v>22</v>
      </c>
      <c r="I4701" s="10" t="s">
        <v>23</v>
      </c>
      <c r="J4701" s="10" t="s">
        <v>297</v>
      </c>
      <c r="K4701" s="10" t="s">
        <v>298</v>
      </c>
      <c r="L4701" s="10">
        <v>38109</v>
      </c>
      <c r="M4701" s="10" t="s">
        <v>26</v>
      </c>
      <c r="N4701" s="10" t="str">
        <f>_xlfn.XLOOKUP($M:$M,People!$B:$B,People!A:A)</f>
        <v>Fred Suzuki</v>
      </c>
      <c r="O4701" s="10" t="s">
        <v>474</v>
      </c>
      <c r="P4701" s="10" t="str">
        <f>VLOOKUP(O4701,Products!$A:$E,3,FALSE)</f>
        <v>Samsung</v>
      </c>
      <c r="Q4701" s="31">
        <f>INDEX(Products!$E:$E,MATCH(O4701,Products!$A:$A,0))</f>
        <v>0.27</v>
      </c>
      <c r="R4701" s="10" t="s">
        <v>28</v>
      </c>
      <c r="S4701" s="10" t="s">
        <v>50</v>
      </c>
      <c r="T4701" s="10" t="s">
        <v>475</v>
      </c>
      <c r="U4701" s="12">
        <v>370.62</v>
      </c>
      <c r="V4701" s="12">
        <v>3</v>
      </c>
      <c r="W4701" s="12">
        <v>0.4</v>
      </c>
      <c r="X4701" s="12">
        <v>-142.07100000000008</v>
      </c>
    </row>
    <row r="4702" spans="1:24" ht="14" x14ac:dyDescent="0.3">
      <c r="A4702" s="9">
        <v>4698</v>
      </c>
      <c r="B4702" s="14" t="s">
        <v>8329</v>
      </c>
      <c r="C4702" s="15">
        <v>45778</v>
      </c>
      <c r="D4702" s="15">
        <v>45781</v>
      </c>
      <c r="E4702" s="10" t="s">
        <v>19</v>
      </c>
      <c r="F4702" s="10" t="s">
        <v>4415</v>
      </c>
      <c r="G4702" s="10" t="s">
        <v>4416</v>
      </c>
      <c r="H4702" s="10" t="s">
        <v>22</v>
      </c>
      <c r="I4702" s="10" t="s">
        <v>23</v>
      </c>
      <c r="J4702" s="10" t="s">
        <v>4072</v>
      </c>
      <c r="K4702" s="10" t="s">
        <v>1479</v>
      </c>
      <c r="L4702" s="10">
        <v>72209</v>
      </c>
      <c r="M4702" s="10" t="s">
        <v>26</v>
      </c>
      <c r="N4702" s="10" t="str">
        <f>_xlfn.XLOOKUP($M:$M,People!$B:$B,People!A:A)</f>
        <v>Fred Suzuki</v>
      </c>
      <c r="O4702" s="10" t="s">
        <v>2615</v>
      </c>
      <c r="P4702" s="10" t="str">
        <f>VLOOKUP(O4702,Products!$A:$E,3,FALSE)</f>
        <v>Logitech</v>
      </c>
      <c r="Q4702" s="31">
        <f>INDEX(Products!$E:$E,MATCH(O4702,Products!$A:$A,0))</f>
        <v>0.35</v>
      </c>
      <c r="R4702" s="10" t="s">
        <v>41</v>
      </c>
      <c r="S4702" s="10" t="s">
        <v>61</v>
      </c>
      <c r="T4702" s="10" t="s">
        <v>2616</v>
      </c>
      <c r="U4702" s="12">
        <v>11.16</v>
      </c>
      <c r="V4702" s="12">
        <v>2</v>
      </c>
      <c r="W4702" s="12">
        <v>0</v>
      </c>
      <c r="X4702" s="12">
        <v>4.3524000000000003</v>
      </c>
    </row>
    <row r="4703" spans="1:24" ht="14" x14ac:dyDescent="0.3">
      <c r="A4703" s="9">
        <v>4699</v>
      </c>
      <c r="B4703" s="14" t="s">
        <v>8328</v>
      </c>
      <c r="C4703" s="15">
        <v>45778</v>
      </c>
      <c r="D4703" s="15">
        <v>45781</v>
      </c>
      <c r="E4703" s="10" t="s">
        <v>168</v>
      </c>
      <c r="F4703" s="10" t="s">
        <v>3558</v>
      </c>
      <c r="G4703" s="10" t="s">
        <v>3559</v>
      </c>
      <c r="H4703" s="10" t="s">
        <v>22</v>
      </c>
      <c r="I4703" s="10" t="s">
        <v>23</v>
      </c>
      <c r="J4703" s="10" t="s">
        <v>297</v>
      </c>
      <c r="K4703" s="10" t="s">
        <v>298</v>
      </c>
      <c r="L4703" s="10">
        <v>38109</v>
      </c>
      <c r="M4703" s="10" t="s">
        <v>26</v>
      </c>
      <c r="N4703" s="10" t="str">
        <f>_xlfn.XLOOKUP($M:$M,People!$B:$B,People!A:A)</f>
        <v>Fred Suzuki</v>
      </c>
      <c r="O4703" s="10" t="s">
        <v>3864</v>
      </c>
      <c r="P4703" s="10" t="str">
        <f>VLOOKUP(O4703,Products!$A:$E,3,FALSE)</f>
        <v>Samsung</v>
      </c>
      <c r="Q4703" s="31">
        <f>INDEX(Products!$E:$E,MATCH(O4703,Products!$A:$A,0))</f>
        <v>0.37</v>
      </c>
      <c r="R4703" s="10" t="s">
        <v>41</v>
      </c>
      <c r="S4703" s="10" t="s">
        <v>68</v>
      </c>
      <c r="T4703" s="10" t="s">
        <v>3865</v>
      </c>
      <c r="U4703" s="12">
        <v>2.7420000000000004</v>
      </c>
      <c r="V4703" s="12">
        <v>2</v>
      </c>
      <c r="W4703" s="12">
        <v>0.7</v>
      </c>
      <c r="X4703" s="12">
        <v>-2.0107999999999997</v>
      </c>
    </row>
    <row r="4704" spans="1:24" ht="14" x14ac:dyDescent="0.3">
      <c r="A4704" s="9">
        <v>4700</v>
      </c>
      <c r="B4704" s="14" t="s">
        <v>8328</v>
      </c>
      <c r="C4704" s="15">
        <v>45778</v>
      </c>
      <c r="D4704" s="15">
        <v>45781</v>
      </c>
      <c r="E4704" s="10" t="s">
        <v>168</v>
      </c>
      <c r="F4704" s="10" t="s">
        <v>3558</v>
      </c>
      <c r="G4704" s="10" t="s">
        <v>3559</v>
      </c>
      <c r="H4704" s="10" t="s">
        <v>22</v>
      </c>
      <c r="I4704" s="10" t="s">
        <v>23</v>
      </c>
      <c r="J4704" s="10" t="s">
        <v>297</v>
      </c>
      <c r="K4704" s="10" t="s">
        <v>298</v>
      </c>
      <c r="L4704" s="10">
        <v>38109</v>
      </c>
      <c r="M4704" s="10" t="s">
        <v>26</v>
      </c>
      <c r="N4704" s="10" t="str">
        <f>_xlfn.XLOOKUP($M:$M,People!$B:$B,People!A:A)</f>
        <v>Fred Suzuki</v>
      </c>
      <c r="O4704" s="10" t="s">
        <v>2125</v>
      </c>
      <c r="P4704" s="10" t="str">
        <f>VLOOKUP(O4704,Products!$A:$E,3,FALSE)</f>
        <v>Canon</v>
      </c>
      <c r="Q4704" s="31">
        <f>INDEX(Products!$E:$E,MATCH(O4704,Products!$A:$A,0))</f>
        <v>0.34</v>
      </c>
      <c r="R4704" s="10" t="s">
        <v>41</v>
      </c>
      <c r="S4704" s="10" t="s">
        <v>42</v>
      </c>
      <c r="T4704" s="10" t="s">
        <v>2126</v>
      </c>
      <c r="U4704" s="12">
        <v>3.9840000000000004</v>
      </c>
      <c r="V4704" s="12">
        <v>1</v>
      </c>
      <c r="W4704" s="12">
        <v>0.2</v>
      </c>
      <c r="X4704" s="12">
        <v>1.2948</v>
      </c>
    </row>
    <row r="4705" spans="1:24" ht="14" x14ac:dyDescent="0.3">
      <c r="A4705" s="9">
        <v>4701</v>
      </c>
      <c r="B4705" s="14" t="s">
        <v>8329</v>
      </c>
      <c r="C4705" s="15">
        <v>45778</v>
      </c>
      <c r="D4705" s="15">
        <v>45781</v>
      </c>
      <c r="E4705" s="10" t="s">
        <v>19</v>
      </c>
      <c r="F4705" s="10" t="s">
        <v>4415</v>
      </c>
      <c r="G4705" s="10" t="s">
        <v>4416</v>
      </c>
      <c r="H4705" s="10" t="s">
        <v>22</v>
      </c>
      <c r="I4705" s="10" t="s">
        <v>23</v>
      </c>
      <c r="J4705" s="10" t="s">
        <v>4072</v>
      </c>
      <c r="K4705" s="10" t="s">
        <v>1479</v>
      </c>
      <c r="L4705" s="10">
        <v>72209</v>
      </c>
      <c r="M4705" s="10" t="s">
        <v>26</v>
      </c>
      <c r="N4705" s="10" t="str">
        <f>_xlfn.XLOOKUP($M:$M,People!$B:$B,People!A:A)</f>
        <v>Fred Suzuki</v>
      </c>
      <c r="O4705" s="10" t="s">
        <v>5617</v>
      </c>
      <c r="P4705" s="10" t="str">
        <f>VLOOKUP(O4705,Products!$A:$E,3,FALSE)</f>
        <v>IKEA</v>
      </c>
      <c r="Q4705" s="31">
        <f>INDEX(Products!$E:$E,MATCH(O4705,Products!$A:$A,0))</f>
        <v>0.26</v>
      </c>
      <c r="R4705" s="10" t="s">
        <v>41</v>
      </c>
      <c r="S4705" s="10" t="s">
        <v>82</v>
      </c>
      <c r="T4705" s="10" t="s">
        <v>5618</v>
      </c>
      <c r="U4705" s="12">
        <v>109.92</v>
      </c>
      <c r="V4705" s="12">
        <v>2</v>
      </c>
      <c r="W4705" s="12">
        <v>0</v>
      </c>
      <c r="X4705" s="12">
        <v>53.860799999999998</v>
      </c>
    </row>
    <row r="4706" spans="1:24" ht="14" x14ac:dyDescent="0.3">
      <c r="A4706" s="9">
        <v>4702</v>
      </c>
      <c r="B4706" s="14" t="s">
        <v>8329</v>
      </c>
      <c r="C4706" s="15">
        <v>45778</v>
      </c>
      <c r="D4706" s="15">
        <v>45781</v>
      </c>
      <c r="E4706" s="10" t="s">
        <v>19</v>
      </c>
      <c r="F4706" s="10" t="s">
        <v>4415</v>
      </c>
      <c r="G4706" s="10" t="s">
        <v>4416</v>
      </c>
      <c r="H4706" s="10" t="s">
        <v>22</v>
      </c>
      <c r="I4706" s="10" t="s">
        <v>23</v>
      </c>
      <c r="J4706" s="10" t="s">
        <v>4072</v>
      </c>
      <c r="K4706" s="10" t="s">
        <v>1479</v>
      </c>
      <c r="L4706" s="10">
        <v>72209</v>
      </c>
      <c r="M4706" s="10" t="s">
        <v>26</v>
      </c>
      <c r="N4706" s="10" t="str">
        <f>_xlfn.XLOOKUP($M:$M,People!$B:$B,People!A:A)</f>
        <v>Fred Suzuki</v>
      </c>
      <c r="O4706" s="10" t="s">
        <v>4213</v>
      </c>
      <c r="P4706" s="10" t="str">
        <f>VLOOKUP(O4706,Products!$A:$E,3,FALSE)</f>
        <v>3M</v>
      </c>
      <c r="Q4706" s="31">
        <f>INDEX(Products!$E:$E,MATCH(O4706,Products!$A:$A,0))</f>
        <v>0.34</v>
      </c>
      <c r="R4706" s="10" t="s">
        <v>41</v>
      </c>
      <c r="S4706" s="10" t="s">
        <v>82</v>
      </c>
      <c r="T4706" s="10" t="s">
        <v>4214</v>
      </c>
      <c r="U4706" s="12">
        <v>19.440000000000001</v>
      </c>
      <c r="V4706" s="12">
        <v>3</v>
      </c>
      <c r="W4706" s="12">
        <v>0</v>
      </c>
      <c r="X4706" s="12">
        <v>9.3312000000000008</v>
      </c>
    </row>
    <row r="4707" spans="1:24" ht="14" x14ac:dyDescent="0.3">
      <c r="A4707" s="9">
        <v>4703</v>
      </c>
      <c r="B4707" s="14" t="s">
        <v>8330</v>
      </c>
      <c r="C4707" s="15">
        <v>45779</v>
      </c>
      <c r="D4707" s="15">
        <v>45785</v>
      </c>
      <c r="E4707" s="10" t="s">
        <v>44</v>
      </c>
      <c r="F4707" s="10" t="s">
        <v>2091</v>
      </c>
      <c r="G4707" s="10" t="s">
        <v>2092</v>
      </c>
      <c r="H4707" s="10" t="s">
        <v>22</v>
      </c>
      <c r="I4707" s="10" t="s">
        <v>23</v>
      </c>
      <c r="J4707" s="10" t="s">
        <v>3636</v>
      </c>
      <c r="K4707" s="10" t="s">
        <v>80</v>
      </c>
      <c r="L4707" s="10">
        <v>27405</v>
      </c>
      <c r="M4707" s="10" t="s">
        <v>26</v>
      </c>
      <c r="N4707" s="10" t="str">
        <f>_xlfn.XLOOKUP($M:$M,People!$B:$B,People!A:A)</f>
        <v>Fred Suzuki</v>
      </c>
      <c r="O4707" s="10" t="s">
        <v>2603</v>
      </c>
      <c r="P4707" s="10" t="str">
        <f>VLOOKUP(O4707,Products!$A:$E,3,FALSE)</f>
        <v>Canon</v>
      </c>
      <c r="Q4707" s="31">
        <f>INDEX(Products!$E:$E,MATCH(O4707,Products!$A:$A,0))</f>
        <v>0.28000000000000003</v>
      </c>
      <c r="R4707" s="10" t="s">
        <v>28</v>
      </c>
      <c r="S4707" s="10" t="s">
        <v>32</v>
      </c>
      <c r="T4707" s="10" t="s">
        <v>2604</v>
      </c>
      <c r="U4707" s="12">
        <v>187.05600000000001</v>
      </c>
      <c r="V4707" s="12">
        <v>9</v>
      </c>
      <c r="W4707" s="12">
        <v>0.2</v>
      </c>
      <c r="X4707" s="12">
        <v>11.69100000000001</v>
      </c>
    </row>
    <row r="4708" spans="1:24" ht="14" x14ac:dyDescent="0.3">
      <c r="A4708" s="9">
        <v>4704</v>
      </c>
      <c r="B4708" s="14" t="s">
        <v>8331</v>
      </c>
      <c r="C4708" s="15">
        <v>45779</v>
      </c>
      <c r="D4708" s="15">
        <v>45783</v>
      </c>
      <c r="E4708" s="10" t="s">
        <v>44</v>
      </c>
      <c r="F4708" s="10" t="s">
        <v>5387</v>
      </c>
      <c r="G4708" s="10" t="s">
        <v>5388</v>
      </c>
      <c r="H4708" s="10" t="s">
        <v>22</v>
      </c>
      <c r="I4708" s="10" t="s">
        <v>23</v>
      </c>
      <c r="J4708" s="10" t="s">
        <v>1401</v>
      </c>
      <c r="K4708" s="10" t="s">
        <v>94</v>
      </c>
      <c r="L4708" s="10">
        <v>79109</v>
      </c>
      <c r="M4708" s="10" t="s">
        <v>95</v>
      </c>
      <c r="N4708" s="10" t="str">
        <f>_xlfn.XLOOKUP($M:$M,People!$B:$B,People!A:A)</f>
        <v>Roxanne Rodriguez</v>
      </c>
      <c r="O4708" s="10" t="s">
        <v>5076</v>
      </c>
      <c r="P4708" s="10" t="str">
        <f>VLOOKUP(O4708,Products!$A:$E,3,FALSE)</f>
        <v>3M</v>
      </c>
      <c r="Q4708" s="31">
        <f>INDEX(Products!$E:$E,MATCH(O4708,Products!$A:$A,0))</f>
        <v>0.32</v>
      </c>
      <c r="R4708" s="10" t="s">
        <v>28</v>
      </c>
      <c r="S4708" s="10" t="s">
        <v>32</v>
      </c>
      <c r="T4708" s="10" t="s">
        <v>5077</v>
      </c>
      <c r="U4708" s="12">
        <v>366.74399999999997</v>
      </c>
      <c r="V4708" s="12">
        <v>4</v>
      </c>
      <c r="W4708" s="12">
        <v>0.3</v>
      </c>
      <c r="X4708" s="12">
        <v>-110.02320000000003</v>
      </c>
    </row>
    <row r="4709" spans="1:24" ht="14" x14ac:dyDescent="0.3">
      <c r="A4709" s="9">
        <v>4705</v>
      </c>
      <c r="B4709" s="14" t="s">
        <v>8332</v>
      </c>
      <c r="C4709" s="15">
        <v>45779</v>
      </c>
      <c r="D4709" s="15">
        <v>45783</v>
      </c>
      <c r="E4709" s="10" t="s">
        <v>44</v>
      </c>
      <c r="F4709" s="10" t="s">
        <v>3825</v>
      </c>
      <c r="G4709" s="10" t="s">
        <v>3826</v>
      </c>
      <c r="H4709" s="10" t="s">
        <v>36</v>
      </c>
      <c r="I4709" s="10" t="s">
        <v>23</v>
      </c>
      <c r="J4709" s="10" t="s">
        <v>237</v>
      </c>
      <c r="K4709" s="10" t="s">
        <v>238</v>
      </c>
      <c r="L4709" s="10">
        <v>10009</v>
      </c>
      <c r="M4709" s="10" t="s">
        <v>133</v>
      </c>
      <c r="N4709" s="10" t="str">
        <f>_xlfn.XLOOKUP($M:$M,People!$B:$B,People!A:A)</f>
        <v>Chuck Magee</v>
      </c>
      <c r="O4709" s="10" t="s">
        <v>1816</v>
      </c>
      <c r="P4709" s="10" t="str">
        <f>VLOOKUP(O4709,Products!$A:$E,3,FALSE)</f>
        <v>IKEA</v>
      </c>
      <c r="Q4709" s="31">
        <f>INDEX(Products!$E:$E,MATCH(O4709,Products!$A:$A,0))</f>
        <v>0.4</v>
      </c>
      <c r="R4709" s="10" t="s">
        <v>28</v>
      </c>
      <c r="S4709" s="10" t="s">
        <v>58</v>
      </c>
      <c r="T4709" s="10" t="s">
        <v>1817</v>
      </c>
      <c r="U4709" s="12">
        <v>12.56</v>
      </c>
      <c r="V4709" s="12">
        <v>2</v>
      </c>
      <c r="W4709" s="12">
        <v>0</v>
      </c>
      <c r="X4709" s="12">
        <v>4.0191999999999997</v>
      </c>
    </row>
    <row r="4710" spans="1:24" ht="14" x14ac:dyDescent="0.3">
      <c r="A4710" s="9">
        <v>4706</v>
      </c>
      <c r="B4710" s="14" t="s">
        <v>8332</v>
      </c>
      <c r="C4710" s="15">
        <v>45779</v>
      </c>
      <c r="D4710" s="15">
        <v>45783</v>
      </c>
      <c r="E4710" s="10" t="s">
        <v>44</v>
      </c>
      <c r="F4710" s="10" t="s">
        <v>3825</v>
      </c>
      <c r="G4710" s="10" t="s">
        <v>3826</v>
      </c>
      <c r="H4710" s="10" t="s">
        <v>36</v>
      </c>
      <c r="I4710" s="10" t="s">
        <v>23</v>
      </c>
      <c r="J4710" s="10" t="s">
        <v>237</v>
      </c>
      <c r="K4710" s="10" t="s">
        <v>238</v>
      </c>
      <c r="L4710" s="10">
        <v>10009</v>
      </c>
      <c r="M4710" s="10" t="s">
        <v>133</v>
      </c>
      <c r="N4710" s="10" t="str">
        <f>_xlfn.XLOOKUP($M:$M,People!$B:$B,People!A:A)</f>
        <v>Chuck Magee</v>
      </c>
      <c r="O4710" s="10" t="s">
        <v>1975</v>
      </c>
      <c r="P4710" s="10" t="str">
        <f>VLOOKUP(O4710,Products!$A:$E,3,FALSE)</f>
        <v>3M</v>
      </c>
      <c r="Q4710" s="31">
        <f>INDEX(Products!$E:$E,MATCH(O4710,Products!$A:$A,0))</f>
        <v>0.38</v>
      </c>
      <c r="R4710" s="10" t="s">
        <v>28</v>
      </c>
      <c r="S4710" s="10" t="s">
        <v>58</v>
      </c>
      <c r="T4710" s="10" t="s">
        <v>1976</v>
      </c>
      <c r="U4710" s="12">
        <v>214.7</v>
      </c>
      <c r="V4710" s="12">
        <v>5</v>
      </c>
      <c r="W4710" s="12">
        <v>0</v>
      </c>
      <c r="X4710" s="12">
        <v>83.733000000000004</v>
      </c>
    </row>
    <row r="4711" spans="1:24" ht="14" x14ac:dyDescent="0.3">
      <c r="A4711" s="9">
        <v>4707</v>
      </c>
      <c r="B4711" s="14" t="s">
        <v>8333</v>
      </c>
      <c r="C4711" s="15">
        <v>45779</v>
      </c>
      <c r="D4711" s="15">
        <v>45784</v>
      </c>
      <c r="E4711" s="10" t="s">
        <v>44</v>
      </c>
      <c r="F4711" s="10" t="s">
        <v>2956</v>
      </c>
      <c r="G4711" s="10" t="s">
        <v>2957</v>
      </c>
      <c r="H4711" s="10" t="s">
        <v>22</v>
      </c>
      <c r="I4711" s="10" t="s">
        <v>23</v>
      </c>
      <c r="J4711" s="10" t="s">
        <v>165</v>
      </c>
      <c r="K4711" s="10" t="s">
        <v>94</v>
      </c>
      <c r="L4711" s="10">
        <v>77070</v>
      </c>
      <c r="M4711" s="10" t="s">
        <v>95</v>
      </c>
      <c r="N4711" s="10" t="str">
        <f>_xlfn.XLOOKUP($M:$M,People!$B:$B,People!A:A)</f>
        <v>Roxanne Rodriguez</v>
      </c>
      <c r="O4711" s="10" t="s">
        <v>2958</v>
      </c>
      <c r="P4711" s="10" t="str">
        <f>VLOOKUP(O4711,Products!$A:$E,3,FALSE)</f>
        <v>Staples</v>
      </c>
      <c r="Q4711" s="31">
        <f>INDEX(Products!$E:$E,MATCH(O4711,Products!$A:$A,0))</f>
        <v>0.25</v>
      </c>
      <c r="R4711" s="10" t="s">
        <v>41</v>
      </c>
      <c r="S4711" s="10" t="s">
        <v>61</v>
      </c>
      <c r="T4711" s="10" t="s">
        <v>2959</v>
      </c>
      <c r="U4711" s="12">
        <v>86.352000000000004</v>
      </c>
      <c r="V4711" s="12">
        <v>3</v>
      </c>
      <c r="W4711" s="12">
        <v>0.2</v>
      </c>
      <c r="X4711" s="12">
        <v>5.3969999999999914</v>
      </c>
    </row>
    <row r="4712" spans="1:24" ht="14" x14ac:dyDescent="0.3">
      <c r="A4712" s="9">
        <v>4708</v>
      </c>
      <c r="B4712" s="14" t="s">
        <v>8334</v>
      </c>
      <c r="C4712" s="15">
        <v>45779</v>
      </c>
      <c r="D4712" s="15">
        <v>45779</v>
      </c>
      <c r="E4712" s="10" t="s">
        <v>1124</v>
      </c>
      <c r="F4712" s="10" t="s">
        <v>4849</v>
      </c>
      <c r="G4712" s="10" t="s">
        <v>4850</v>
      </c>
      <c r="H4712" s="10" t="s">
        <v>22</v>
      </c>
      <c r="I4712" s="10" t="s">
        <v>23</v>
      </c>
      <c r="J4712" s="10" t="s">
        <v>237</v>
      </c>
      <c r="K4712" s="10" t="s">
        <v>238</v>
      </c>
      <c r="L4712" s="10">
        <v>10024</v>
      </c>
      <c r="M4712" s="10" t="s">
        <v>133</v>
      </c>
      <c r="N4712" s="10" t="str">
        <f>_xlfn.XLOOKUP($M:$M,People!$B:$B,People!A:A)</f>
        <v>Chuck Magee</v>
      </c>
      <c r="O4712" s="10" t="s">
        <v>1392</v>
      </c>
      <c r="P4712" s="10" t="str">
        <f>VLOOKUP(O4712,Products!$A:$E,3,FALSE)</f>
        <v>Office Depot</v>
      </c>
      <c r="Q4712" s="31">
        <f>INDEX(Products!$E:$E,MATCH(O4712,Products!$A:$A,0))</f>
        <v>0.34</v>
      </c>
      <c r="R4712" s="10" t="s">
        <v>41</v>
      </c>
      <c r="S4712" s="10" t="s">
        <v>68</v>
      </c>
      <c r="T4712" s="10" t="s">
        <v>1393</v>
      </c>
      <c r="U4712" s="12">
        <v>45.576000000000001</v>
      </c>
      <c r="V4712" s="12">
        <v>3</v>
      </c>
      <c r="W4712" s="12">
        <v>0.2</v>
      </c>
      <c r="X4712" s="12">
        <v>15.951599999999997</v>
      </c>
    </row>
    <row r="4713" spans="1:24" ht="14" x14ac:dyDescent="0.3">
      <c r="A4713" s="9">
        <v>4709</v>
      </c>
      <c r="B4713" s="14" t="s">
        <v>8332</v>
      </c>
      <c r="C4713" s="15">
        <v>45779</v>
      </c>
      <c r="D4713" s="15">
        <v>45783</v>
      </c>
      <c r="E4713" s="10" t="s">
        <v>44</v>
      </c>
      <c r="F4713" s="10" t="s">
        <v>3825</v>
      </c>
      <c r="G4713" s="10" t="s">
        <v>3826</v>
      </c>
      <c r="H4713" s="10" t="s">
        <v>36</v>
      </c>
      <c r="I4713" s="10" t="s">
        <v>23</v>
      </c>
      <c r="J4713" s="10" t="s">
        <v>237</v>
      </c>
      <c r="K4713" s="10" t="s">
        <v>238</v>
      </c>
      <c r="L4713" s="10">
        <v>10009</v>
      </c>
      <c r="M4713" s="10" t="s">
        <v>133</v>
      </c>
      <c r="N4713" s="10" t="str">
        <f>_xlfn.XLOOKUP($M:$M,People!$B:$B,People!A:A)</f>
        <v>Chuck Magee</v>
      </c>
      <c r="O4713" s="10" t="s">
        <v>1492</v>
      </c>
      <c r="P4713" s="10" t="str">
        <f>VLOOKUP(O4713,Products!$A:$E,3,FALSE)</f>
        <v>HP</v>
      </c>
      <c r="Q4713" s="31">
        <f>INDEX(Products!$E:$E,MATCH(O4713,Products!$A:$A,0))</f>
        <v>0.37</v>
      </c>
      <c r="R4713" s="10" t="s">
        <v>41</v>
      </c>
      <c r="S4713" s="10" t="s">
        <v>68</v>
      </c>
      <c r="T4713" s="10" t="s">
        <v>1493</v>
      </c>
      <c r="U4713" s="12">
        <v>90.480000000000018</v>
      </c>
      <c r="V4713" s="12">
        <v>3</v>
      </c>
      <c r="W4713" s="12">
        <v>0.2</v>
      </c>
      <c r="X4713" s="12">
        <v>33.93</v>
      </c>
    </row>
    <row r="4714" spans="1:24" ht="14" x14ac:dyDescent="0.3">
      <c r="A4714" s="9">
        <v>4710</v>
      </c>
      <c r="B4714" s="14" t="s">
        <v>8335</v>
      </c>
      <c r="C4714" s="15">
        <v>45779</v>
      </c>
      <c r="D4714" s="15">
        <v>45783</v>
      </c>
      <c r="E4714" s="10" t="s">
        <v>44</v>
      </c>
      <c r="F4714" s="10" t="s">
        <v>3786</v>
      </c>
      <c r="G4714" s="10" t="s">
        <v>3787</v>
      </c>
      <c r="H4714" s="10" t="s">
        <v>22</v>
      </c>
      <c r="I4714" s="10" t="s">
        <v>23</v>
      </c>
      <c r="J4714" s="10" t="s">
        <v>3241</v>
      </c>
      <c r="K4714" s="10" t="s">
        <v>94</v>
      </c>
      <c r="L4714" s="10">
        <v>75061</v>
      </c>
      <c r="M4714" s="10" t="s">
        <v>95</v>
      </c>
      <c r="N4714" s="10" t="str">
        <f>_xlfn.XLOOKUP($M:$M,People!$B:$B,People!A:A)</f>
        <v>Roxanne Rodriguez</v>
      </c>
      <c r="O4714" s="10" t="s">
        <v>2743</v>
      </c>
      <c r="P4714" s="10" t="str">
        <f>VLOOKUP(O4714,Products!$A:$E,3,FALSE)</f>
        <v>Staples</v>
      </c>
      <c r="Q4714" s="31">
        <f>INDEX(Products!$E:$E,MATCH(O4714,Products!$A:$A,0))</f>
        <v>0.35</v>
      </c>
      <c r="R4714" s="10" t="s">
        <v>41</v>
      </c>
      <c r="S4714" s="10" t="s">
        <v>42</v>
      </c>
      <c r="T4714" s="10" t="s">
        <v>2744</v>
      </c>
      <c r="U4714" s="12">
        <v>5.04</v>
      </c>
      <c r="V4714" s="12">
        <v>2</v>
      </c>
      <c r="W4714" s="12">
        <v>0.2</v>
      </c>
      <c r="X4714" s="12">
        <v>1.764</v>
      </c>
    </row>
    <row r="4715" spans="1:24" ht="14" x14ac:dyDescent="0.3">
      <c r="A4715" s="9">
        <v>4711</v>
      </c>
      <c r="B4715" s="14" t="s">
        <v>8332</v>
      </c>
      <c r="C4715" s="15">
        <v>45779</v>
      </c>
      <c r="D4715" s="15">
        <v>45783</v>
      </c>
      <c r="E4715" s="10" t="s">
        <v>44</v>
      </c>
      <c r="F4715" s="10" t="s">
        <v>3825</v>
      </c>
      <c r="G4715" s="10" t="s">
        <v>3826</v>
      </c>
      <c r="H4715" s="10" t="s">
        <v>36</v>
      </c>
      <c r="I4715" s="10" t="s">
        <v>23</v>
      </c>
      <c r="J4715" s="10" t="s">
        <v>237</v>
      </c>
      <c r="K4715" s="10" t="s">
        <v>238</v>
      </c>
      <c r="L4715" s="10">
        <v>10009</v>
      </c>
      <c r="M4715" s="10" t="s">
        <v>133</v>
      </c>
      <c r="N4715" s="10" t="str">
        <f>_xlfn.XLOOKUP($M:$M,People!$B:$B,People!A:A)</f>
        <v>Chuck Magee</v>
      </c>
      <c r="O4715" s="10" t="s">
        <v>3916</v>
      </c>
      <c r="P4715" s="10" t="str">
        <f>VLOOKUP(O4715,Products!$A:$E,3,FALSE)</f>
        <v>IKEA</v>
      </c>
      <c r="Q4715" s="31">
        <f>INDEX(Products!$E:$E,MATCH(O4715,Products!$A:$A,0))</f>
        <v>0.3</v>
      </c>
      <c r="R4715" s="10" t="s">
        <v>41</v>
      </c>
      <c r="S4715" s="10" t="s">
        <v>82</v>
      </c>
      <c r="T4715" s="10" t="s">
        <v>3917</v>
      </c>
      <c r="U4715" s="12">
        <v>13.08</v>
      </c>
      <c r="V4715" s="12">
        <v>2</v>
      </c>
      <c r="W4715" s="12">
        <v>0</v>
      </c>
      <c r="X4715" s="12">
        <v>6.0167999999999999</v>
      </c>
    </row>
    <row r="4716" spans="1:24" ht="14" x14ac:dyDescent="0.3">
      <c r="A4716" s="9">
        <v>4712</v>
      </c>
      <c r="B4716" s="14" t="s">
        <v>8335</v>
      </c>
      <c r="C4716" s="15">
        <v>45779</v>
      </c>
      <c r="D4716" s="15">
        <v>45783</v>
      </c>
      <c r="E4716" s="10" t="s">
        <v>44</v>
      </c>
      <c r="F4716" s="10" t="s">
        <v>3786</v>
      </c>
      <c r="G4716" s="10" t="s">
        <v>3787</v>
      </c>
      <c r="H4716" s="10" t="s">
        <v>22</v>
      </c>
      <c r="I4716" s="10" t="s">
        <v>23</v>
      </c>
      <c r="J4716" s="10" t="s">
        <v>3241</v>
      </c>
      <c r="K4716" s="10" t="s">
        <v>94</v>
      </c>
      <c r="L4716" s="10">
        <v>75061</v>
      </c>
      <c r="M4716" s="10" t="s">
        <v>95</v>
      </c>
      <c r="N4716" s="10" t="str">
        <f>_xlfn.XLOOKUP($M:$M,People!$B:$B,People!A:A)</f>
        <v>Roxanne Rodriguez</v>
      </c>
      <c r="O4716" s="10" t="s">
        <v>4989</v>
      </c>
      <c r="P4716" s="10" t="str">
        <f>VLOOKUP(O4716,Products!$A:$E,3,FALSE)</f>
        <v>Avery</v>
      </c>
      <c r="Q4716" s="31">
        <f>INDEX(Products!$E:$E,MATCH(O4716,Products!$A:$A,0))</f>
        <v>0.28999999999999998</v>
      </c>
      <c r="R4716" s="10" t="s">
        <v>41</v>
      </c>
      <c r="S4716" s="10" t="s">
        <v>53</v>
      </c>
      <c r="T4716" s="10" t="s">
        <v>4990</v>
      </c>
      <c r="U4716" s="12">
        <v>18.936</v>
      </c>
      <c r="V4716" s="12">
        <v>3</v>
      </c>
      <c r="W4716" s="12">
        <v>0.2</v>
      </c>
      <c r="X4716" s="12">
        <v>-3.787200000000003</v>
      </c>
    </row>
    <row r="4717" spans="1:24" ht="14" x14ac:dyDescent="0.3">
      <c r="A4717" s="9">
        <v>4713</v>
      </c>
      <c r="B4717" s="14" t="s">
        <v>8334</v>
      </c>
      <c r="C4717" s="15">
        <v>45779</v>
      </c>
      <c r="D4717" s="15">
        <v>45779</v>
      </c>
      <c r="E4717" s="10" t="s">
        <v>1124</v>
      </c>
      <c r="F4717" s="10" t="s">
        <v>4849</v>
      </c>
      <c r="G4717" s="10" t="s">
        <v>4850</v>
      </c>
      <c r="H4717" s="10" t="s">
        <v>22</v>
      </c>
      <c r="I4717" s="10" t="s">
        <v>23</v>
      </c>
      <c r="J4717" s="10" t="s">
        <v>237</v>
      </c>
      <c r="K4717" s="10" t="s">
        <v>238</v>
      </c>
      <c r="L4717" s="10">
        <v>10024</v>
      </c>
      <c r="M4717" s="10" t="s">
        <v>133</v>
      </c>
      <c r="N4717" s="10" t="str">
        <f>_xlfn.XLOOKUP($M:$M,People!$B:$B,People!A:A)</f>
        <v>Chuck Magee</v>
      </c>
      <c r="O4717" s="10" t="s">
        <v>1228</v>
      </c>
      <c r="P4717" s="10" t="str">
        <f>VLOOKUP(O4717,Products!$A:$E,3,FALSE)</f>
        <v>Office Depot</v>
      </c>
      <c r="Q4717" s="31">
        <f>INDEX(Products!$E:$E,MATCH(O4717,Products!$A:$A,0))</f>
        <v>0.36</v>
      </c>
      <c r="R4717" s="10" t="s">
        <v>41</v>
      </c>
      <c r="S4717" s="10" t="s">
        <v>53</v>
      </c>
      <c r="T4717" s="10" t="s">
        <v>1229</v>
      </c>
      <c r="U4717" s="12">
        <v>44.94</v>
      </c>
      <c r="V4717" s="12">
        <v>3</v>
      </c>
      <c r="W4717" s="12">
        <v>0</v>
      </c>
      <c r="X4717" s="12">
        <v>12.5832</v>
      </c>
    </row>
    <row r="4718" spans="1:24" ht="14" x14ac:dyDescent="0.3">
      <c r="A4718" s="9">
        <v>4714</v>
      </c>
      <c r="B4718" s="14" t="s">
        <v>8335</v>
      </c>
      <c r="C4718" s="15">
        <v>45779</v>
      </c>
      <c r="D4718" s="15">
        <v>45783</v>
      </c>
      <c r="E4718" s="10" t="s">
        <v>44</v>
      </c>
      <c r="F4718" s="10" t="s">
        <v>3786</v>
      </c>
      <c r="G4718" s="10" t="s">
        <v>3787</v>
      </c>
      <c r="H4718" s="10" t="s">
        <v>22</v>
      </c>
      <c r="I4718" s="10" t="s">
        <v>23</v>
      </c>
      <c r="J4718" s="10" t="s">
        <v>3241</v>
      </c>
      <c r="K4718" s="10" t="s">
        <v>94</v>
      </c>
      <c r="L4718" s="10">
        <v>75061</v>
      </c>
      <c r="M4718" s="10" t="s">
        <v>95</v>
      </c>
      <c r="N4718" s="10" t="str">
        <f>_xlfn.XLOOKUP($M:$M,People!$B:$B,People!A:A)</f>
        <v>Roxanne Rodriguez</v>
      </c>
      <c r="O4718" s="10" t="s">
        <v>4826</v>
      </c>
      <c r="P4718" s="10" t="str">
        <f>VLOOKUP(O4718,Products!$A:$E,3,FALSE)</f>
        <v>Dell</v>
      </c>
      <c r="Q4718" s="31">
        <f>INDEX(Products!$E:$E,MATCH(O4718,Products!$A:$A,0))</f>
        <v>0.34</v>
      </c>
      <c r="R4718" s="10" t="s">
        <v>41</v>
      </c>
      <c r="S4718" s="10" t="s">
        <v>53</v>
      </c>
      <c r="T4718" s="10" t="s">
        <v>4827</v>
      </c>
      <c r="U4718" s="12">
        <v>12.672000000000001</v>
      </c>
      <c r="V4718" s="12">
        <v>3</v>
      </c>
      <c r="W4718" s="12">
        <v>0.2</v>
      </c>
      <c r="X4718" s="12">
        <v>-3.1680000000000001</v>
      </c>
    </row>
    <row r="4719" spans="1:24" ht="14" x14ac:dyDescent="0.3">
      <c r="A4719" s="9">
        <v>4715</v>
      </c>
      <c r="B4719" s="14" t="s">
        <v>8336</v>
      </c>
      <c r="C4719" s="15">
        <v>45780</v>
      </c>
      <c r="D4719" s="15">
        <v>45782</v>
      </c>
      <c r="E4719" s="10" t="s">
        <v>168</v>
      </c>
      <c r="F4719" s="10" t="s">
        <v>5911</v>
      </c>
      <c r="G4719" s="10" t="s">
        <v>5912</v>
      </c>
      <c r="H4719" s="10" t="s">
        <v>22</v>
      </c>
      <c r="I4719" s="10" t="s">
        <v>23</v>
      </c>
      <c r="J4719" s="10" t="s">
        <v>533</v>
      </c>
      <c r="K4719" s="10" t="s">
        <v>438</v>
      </c>
      <c r="L4719" s="10">
        <v>43055</v>
      </c>
      <c r="M4719" s="10" t="s">
        <v>133</v>
      </c>
      <c r="N4719" s="10" t="str">
        <f>_xlfn.XLOOKUP($M:$M,People!$B:$B,People!A:A)</f>
        <v>Chuck Magee</v>
      </c>
      <c r="O4719" s="10" t="s">
        <v>4536</v>
      </c>
      <c r="P4719" s="10" t="str">
        <f>VLOOKUP(O4719,Products!$A:$E,3,FALSE)</f>
        <v>Dell</v>
      </c>
      <c r="Q4719" s="31">
        <f>INDEX(Products!$E:$E,MATCH(O4719,Products!$A:$A,0))</f>
        <v>0.34</v>
      </c>
      <c r="R4719" s="10" t="s">
        <v>28</v>
      </c>
      <c r="S4719" s="10" t="s">
        <v>58</v>
      </c>
      <c r="T4719" s="10" t="s">
        <v>4537</v>
      </c>
      <c r="U4719" s="12">
        <v>51.967999999999996</v>
      </c>
      <c r="V4719" s="12">
        <v>2</v>
      </c>
      <c r="W4719" s="12">
        <v>0.2</v>
      </c>
      <c r="X4719" s="12">
        <v>10.393599999999998</v>
      </c>
    </row>
    <row r="4720" spans="1:24" ht="14" x14ac:dyDescent="0.3">
      <c r="A4720" s="9">
        <v>4716</v>
      </c>
      <c r="B4720" s="14" t="s">
        <v>8337</v>
      </c>
      <c r="C4720" s="15">
        <v>45780</v>
      </c>
      <c r="D4720" s="15">
        <v>45785</v>
      </c>
      <c r="E4720" s="10" t="s">
        <v>44</v>
      </c>
      <c r="F4720" s="10" t="s">
        <v>3886</v>
      </c>
      <c r="G4720" s="10" t="s">
        <v>3887</v>
      </c>
      <c r="H4720" s="10" t="s">
        <v>22</v>
      </c>
      <c r="I4720" s="10" t="s">
        <v>23</v>
      </c>
      <c r="J4720" s="10" t="s">
        <v>271</v>
      </c>
      <c r="K4720" s="10" t="s">
        <v>189</v>
      </c>
      <c r="L4720" s="10">
        <v>60653</v>
      </c>
      <c r="M4720" s="10" t="s">
        <v>95</v>
      </c>
      <c r="N4720" s="10" t="str">
        <f>_xlfn.XLOOKUP($M:$M,People!$B:$B,People!A:A)</f>
        <v>Roxanne Rodriguez</v>
      </c>
      <c r="O4720" s="10" t="s">
        <v>4255</v>
      </c>
      <c r="P4720" s="10" t="str">
        <f>VLOOKUP(O4720,Products!$A:$E,3,FALSE)</f>
        <v>Avery</v>
      </c>
      <c r="Q4720" s="31">
        <f>INDEX(Products!$E:$E,MATCH(O4720,Products!$A:$A,0))</f>
        <v>0.37</v>
      </c>
      <c r="R4720" s="10" t="s">
        <v>41</v>
      </c>
      <c r="S4720" s="10" t="s">
        <v>71</v>
      </c>
      <c r="T4720" s="10" t="s">
        <v>4256</v>
      </c>
      <c r="U4720" s="12">
        <v>26.405999999999992</v>
      </c>
      <c r="V4720" s="12">
        <v>3</v>
      </c>
      <c r="W4720" s="12">
        <v>0.8</v>
      </c>
      <c r="X4720" s="12">
        <v>-71.296199999999999</v>
      </c>
    </row>
    <row r="4721" spans="1:24" ht="14" x14ac:dyDescent="0.3">
      <c r="A4721" s="9">
        <v>4717</v>
      </c>
      <c r="B4721" s="14" t="s">
        <v>8337</v>
      </c>
      <c r="C4721" s="15">
        <v>45780</v>
      </c>
      <c r="D4721" s="15">
        <v>45785</v>
      </c>
      <c r="E4721" s="10" t="s">
        <v>44</v>
      </c>
      <c r="F4721" s="10" t="s">
        <v>3886</v>
      </c>
      <c r="G4721" s="10" t="s">
        <v>3887</v>
      </c>
      <c r="H4721" s="10" t="s">
        <v>22</v>
      </c>
      <c r="I4721" s="10" t="s">
        <v>23</v>
      </c>
      <c r="J4721" s="10" t="s">
        <v>271</v>
      </c>
      <c r="K4721" s="10" t="s">
        <v>189</v>
      </c>
      <c r="L4721" s="10">
        <v>60653</v>
      </c>
      <c r="M4721" s="10" t="s">
        <v>95</v>
      </c>
      <c r="N4721" s="10" t="str">
        <f>_xlfn.XLOOKUP($M:$M,People!$B:$B,People!A:A)</f>
        <v>Roxanne Rodriguez</v>
      </c>
      <c r="O4721" s="10" t="s">
        <v>5301</v>
      </c>
      <c r="P4721" s="10" t="str">
        <f>VLOOKUP(O4721,Products!$A:$E,3,FALSE)</f>
        <v>Samsung</v>
      </c>
      <c r="Q4721" s="31">
        <f>INDEX(Products!$E:$E,MATCH(O4721,Products!$A:$A,0))</f>
        <v>0.27</v>
      </c>
      <c r="R4721" s="10" t="s">
        <v>41</v>
      </c>
      <c r="S4721" s="10" t="s">
        <v>61</v>
      </c>
      <c r="T4721" s="10" t="s">
        <v>5302</v>
      </c>
      <c r="U4721" s="12">
        <v>27.384</v>
      </c>
      <c r="V4721" s="12">
        <v>7</v>
      </c>
      <c r="W4721" s="12">
        <v>0.2</v>
      </c>
      <c r="X4721" s="12">
        <v>2.7384000000000022</v>
      </c>
    </row>
    <row r="4722" spans="1:24" ht="14" x14ac:dyDescent="0.3">
      <c r="A4722" s="9">
        <v>4718</v>
      </c>
      <c r="B4722" s="14" t="s">
        <v>8337</v>
      </c>
      <c r="C4722" s="15">
        <v>45780</v>
      </c>
      <c r="D4722" s="15">
        <v>45785</v>
      </c>
      <c r="E4722" s="10" t="s">
        <v>44</v>
      </c>
      <c r="F4722" s="10" t="s">
        <v>3886</v>
      </c>
      <c r="G4722" s="10" t="s">
        <v>3887</v>
      </c>
      <c r="H4722" s="10" t="s">
        <v>22</v>
      </c>
      <c r="I4722" s="10" t="s">
        <v>23</v>
      </c>
      <c r="J4722" s="10" t="s">
        <v>271</v>
      </c>
      <c r="K4722" s="10" t="s">
        <v>189</v>
      </c>
      <c r="L4722" s="10">
        <v>60653</v>
      </c>
      <c r="M4722" s="10" t="s">
        <v>95</v>
      </c>
      <c r="N4722" s="10" t="str">
        <f>_xlfn.XLOOKUP($M:$M,People!$B:$B,People!A:A)</f>
        <v>Roxanne Rodriguez</v>
      </c>
      <c r="O4722" s="10" t="s">
        <v>2108</v>
      </c>
      <c r="P4722" s="10" t="str">
        <f>VLOOKUP(O4722,Products!$A:$E,3,FALSE)</f>
        <v>Samsung</v>
      </c>
      <c r="Q4722" s="31">
        <f>INDEX(Products!$E:$E,MATCH(O4722,Products!$A:$A,0))</f>
        <v>0.35</v>
      </c>
      <c r="R4722" s="10" t="s">
        <v>41</v>
      </c>
      <c r="S4722" s="10" t="s">
        <v>68</v>
      </c>
      <c r="T4722" s="10" t="s">
        <v>2109</v>
      </c>
      <c r="U4722" s="12">
        <v>2.1819999999999995</v>
      </c>
      <c r="V4722" s="12">
        <v>1</v>
      </c>
      <c r="W4722" s="12">
        <v>0.8</v>
      </c>
      <c r="X4722" s="12">
        <v>-3.6002999999999998</v>
      </c>
    </row>
    <row r="4723" spans="1:24" ht="14" x14ac:dyDescent="0.3">
      <c r="A4723" s="9">
        <v>4719</v>
      </c>
      <c r="B4723" s="14" t="s">
        <v>8336</v>
      </c>
      <c r="C4723" s="15">
        <v>45780</v>
      </c>
      <c r="D4723" s="15">
        <v>45782</v>
      </c>
      <c r="E4723" s="10" t="s">
        <v>168</v>
      </c>
      <c r="F4723" s="10" t="s">
        <v>5911</v>
      </c>
      <c r="G4723" s="10" t="s">
        <v>5912</v>
      </c>
      <c r="H4723" s="10" t="s">
        <v>22</v>
      </c>
      <c r="I4723" s="10" t="s">
        <v>23</v>
      </c>
      <c r="J4723" s="10" t="s">
        <v>533</v>
      </c>
      <c r="K4723" s="10" t="s">
        <v>438</v>
      </c>
      <c r="L4723" s="10">
        <v>43055</v>
      </c>
      <c r="M4723" s="10" t="s">
        <v>133</v>
      </c>
      <c r="N4723" s="10" t="str">
        <f>_xlfn.XLOOKUP($M:$M,People!$B:$B,People!A:A)</f>
        <v>Chuck Magee</v>
      </c>
      <c r="O4723" s="10" t="s">
        <v>4317</v>
      </c>
      <c r="P4723" s="10" t="str">
        <f>VLOOKUP(O4723,Products!$A:$E,3,FALSE)</f>
        <v>HP</v>
      </c>
      <c r="Q4723" s="31">
        <f>INDEX(Products!$E:$E,MATCH(O4723,Products!$A:$A,0))</f>
        <v>0.37</v>
      </c>
      <c r="R4723" s="10" t="s">
        <v>41</v>
      </c>
      <c r="S4723" s="10" t="s">
        <v>42</v>
      </c>
      <c r="T4723" s="10" t="s">
        <v>4318</v>
      </c>
      <c r="U4723" s="12">
        <v>6</v>
      </c>
      <c r="V4723" s="12">
        <v>2</v>
      </c>
      <c r="W4723" s="12">
        <v>0.2</v>
      </c>
      <c r="X4723" s="12">
        <v>2.0999999999999996</v>
      </c>
    </row>
    <row r="4724" spans="1:24" ht="14" x14ac:dyDescent="0.3">
      <c r="A4724" s="9">
        <v>4720</v>
      </c>
      <c r="B4724" s="14" t="s">
        <v>8336</v>
      </c>
      <c r="C4724" s="15">
        <v>45780</v>
      </c>
      <c r="D4724" s="15">
        <v>45782</v>
      </c>
      <c r="E4724" s="10" t="s">
        <v>168</v>
      </c>
      <c r="F4724" s="10" t="s">
        <v>5911</v>
      </c>
      <c r="G4724" s="10" t="s">
        <v>5912</v>
      </c>
      <c r="H4724" s="10" t="s">
        <v>22</v>
      </c>
      <c r="I4724" s="10" t="s">
        <v>23</v>
      </c>
      <c r="J4724" s="10" t="s">
        <v>533</v>
      </c>
      <c r="K4724" s="10" t="s">
        <v>438</v>
      </c>
      <c r="L4724" s="10">
        <v>43055</v>
      </c>
      <c r="M4724" s="10" t="s">
        <v>133</v>
      </c>
      <c r="N4724" s="10" t="str">
        <f>_xlfn.XLOOKUP($M:$M,People!$B:$B,People!A:A)</f>
        <v>Chuck Magee</v>
      </c>
      <c r="O4724" s="10" t="s">
        <v>3759</v>
      </c>
      <c r="P4724" s="10" t="str">
        <f>VLOOKUP(O4724,Products!$A:$E,3,FALSE)</f>
        <v>HP</v>
      </c>
      <c r="Q4724" s="31">
        <f>INDEX(Products!$E:$E,MATCH(O4724,Products!$A:$A,0))</f>
        <v>0.25</v>
      </c>
      <c r="R4724" s="10" t="s">
        <v>41</v>
      </c>
      <c r="S4724" s="10" t="s">
        <v>53</v>
      </c>
      <c r="T4724" s="10" t="s">
        <v>3760</v>
      </c>
      <c r="U4724" s="12">
        <v>195.64</v>
      </c>
      <c r="V4724" s="12">
        <v>5</v>
      </c>
      <c r="W4724" s="12">
        <v>0.2</v>
      </c>
      <c r="X4724" s="12">
        <v>-44.018999999999991</v>
      </c>
    </row>
    <row r="4725" spans="1:24" ht="14" x14ac:dyDescent="0.3">
      <c r="A4725" s="9">
        <v>4721</v>
      </c>
      <c r="B4725" s="14" t="s">
        <v>8336</v>
      </c>
      <c r="C4725" s="15">
        <v>45780</v>
      </c>
      <c r="D4725" s="15">
        <v>45782</v>
      </c>
      <c r="E4725" s="10" t="s">
        <v>168</v>
      </c>
      <c r="F4725" s="10" t="s">
        <v>5911</v>
      </c>
      <c r="G4725" s="10" t="s">
        <v>5912</v>
      </c>
      <c r="H4725" s="10" t="s">
        <v>22</v>
      </c>
      <c r="I4725" s="10" t="s">
        <v>23</v>
      </c>
      <c r="J4725" s="10" t="s">
        <v>533</v>
      </c>
      <c r="K4725" s="10" t="s">
        <v>438</v>
      </c>
      <c r="L4725" s="10">
        <v>43055</v>
      </c>
      <c r="M4725" s="10" t="s">
        <v>133</v>
      </c>
      <c r="N4725" s="10" t="str">
        <f>_xlfn.XLOOKUP($M:$M,People!$B:$B,People!A:A)</f>
        <v>Chuck Magee</v>
      </c>
      <c r="O4725" s="10" t="s">
        <v>4271</v>
      </c>
      <c r="P4725" s="10" t="str">
        <f>VLOOKUP(O4725,Products!$A:$E,3,FALSE)</f>
        <v>Dell</v>
      </c>
      <c r="Q4725" s="31">
        <f>INDEX(Products!$E:$E,MATCH(O4725,Products!$A:$A,0))</f>
        <v>0.32</v>
      </c>
      <c r="R4725" s="10" t="s">
        <v>64</v>
      </c>
      <c r="S4725" s="10" t="s">
        <v>144</v>
      </c>
      <c r="T4725" s="10" t="s">
        <v>4272</v>
      </c>
      <c r="U4725" s="12">
        <v>431.97600000000006</v>
      </c>
      <c r="V4725" s="12">
        <v>3</v>
      </c>
      <c r="W4725" s="12">
        <v>0.2</v>
      </c>
      <c r="X4725" s="12">
        <v>-75.59580000000004</v>
      </c>
    </row>
    <row r="4726" spans="1:24" ht="14" x14ac:dyDescent="0.3">
      <c r="A4726" s="9">
        <v>4722</v>
      </c>
      <c r="B4726" s="14" t="s">
        <v>8336</v>
      </c>
      <c r="C4726" s="15">
        <v>45780</v>
      </c>
      <c r="D4726" s="15">
        <v>45782</v>
      </c>
      <c r="E4726" s="10" t="s">
        <v>168</v>
      </c>
      <c r="F4726" s="10" t="s">
        <v>5911</v>
      </c>
      <c r="G4726" s="10" t="s">
        <v>5912</v>
      </c>
      <c r="H4726" s="10" t="s">
        <v>22</v>
      </c>
      <c r="I4726" s="10" t="s">
        <v>23</v>
      </c>
      <c r="J4726" s="10" t="s">
        <v>533</v>
      </c>
      <c r="K4726" s="10" t="s">
        <v>438</v>
      </c>
      <c r="L4726" s="10">
        <v>43055</v>
      </c>
      <c r="M4726" s="10" t="s">
        <v>133</v>
      </c>
      <c r="N4726" s="10" t="str">
        <f>_xlfn.XLOOKUP($M:$M,People!$B:$B,People!A:A)</f>
        <v>Chuck Magee</v>
      </c>
      <c r="O4726" s="10" t="s">
        <v>795</v>
      </c>
      <c r="P4726" s="10" t="str">
        <f>VLOOKUP(O4726,Products!$A:$E,3,FALSE)</f>
        <v>Logitech</v>
      </c>
      <c r="Q4726" s="31">
        <f>INDEX(Products!$E:$E,MATCH(O4726,Products!$A:$A,0))</f>
        <v>0.33</v>
      </c>
      <c r="R4726" s="10" t="s">
        <v>64</v>
      </c>
      <c r="S4726" s="10" t="s">
        <v>144</v>
      </c>
      <c r="T4726" s="10" t="s">
        <v>1545</v>
      </c>
      <c r="U4726" s="12">
        <v>132.52000000000004</v>
      </c>
      <c r="V4726" s="12">
        <v>5</v>
      </c>
      <c r="W4726" s="12">
        <v>0.2</v>
      </c>
      <c r="X4726" s="12">
        <v>34.786500000000004</v>
      </c>
    </row>
    <row r="4727" spans="1:24" ht="14" x14ac:dyDescent="0.3">
      <c r="A4727" s="9">
        <v>4723</v>
      </c>
      <c r="B4727" s="14" t="s">
        <v>8336</v>
      </c>
      <c r="C4727" s="15">
        <v>45780</v>
      </c>
      <c r="D4727" s="15">
        <v>45782</v>
      </c>
      <c r="E4727" s="10" t="s">
        <v>168</v>
      </c>
      <c r="F4727" s="10" t="s">
        <v>5911</v>
      </c>
      <c r="G4727" s="10" t="s">
        <v>5912</v>
      </c>
      <c r="H4727" s="10" t="s">
        <v>22</v>
      </c>
      <c r="I4727" s="10" t="s">
        <v>23</v>
      </c>
      <c r="J4727" s="10" t="s">
        <v>533</v>
      </c>
      <c r="K4727" s="10" t="s">
        <v>438</v>
      </c>
      <c r="L4727" s="10">
        <v>43055</v>
      </c>
      <c r="M4727" s="10" t="s">
        <v>133</v>
      </c>
      <c r="N4727" s="10" t="str">
        <f>_xlfn.XLOOKUP($M:$M,People!$B:$B,People!A:A)</f>
        <v>Chuck Magee</v>
      </c>
      <c r="O4727" s="10" t="s">
        <v>5913</v>
      </c>
      <c r="P4727" s="10" t="str">
        <f>VLOOKUP(O4727,Products!$A:$E,3,FALSE)</f>
        <v>Canon</v>
      </c>
      <c r="Q4727" s="31">
        <f>INDEX(Products!$E:$E,MATCH(O4727,Products!$A:$A,0))</f>
        <v>0.38</v>
      </c>
      <c r="R4727" s="10" t="s">
        <v>64</v>
      </c>
      <c r="S4727" s="10" t="s">
        <v>599</v>
      </c>
      <c r="T4727" s="10" t="s">
        <v>5914</v>
      </c>
      <c r="U4727" s="12">
        <v>224.93700000000004</v>
      </c>
      <c r="V4727" s="12">
        <v>3</v>
      </c>
      <c r="W4727" s="12">
        <v>0.7</v>
      </c>
      <c r="X4727" s="12">
        <v>-164.9538</v>
      </c>
    </row>
    <row r="4728" spans="1:24" ht="14" x14ac:dyDescent="0.3">
      <c r="A4728" s="9">
        <v>4724</v>
      </c>
      <c r="B4728" s="14" t="s">
        <v>8338</v>
      </c>
      <c r="C4728" s="15">
        <v>45782</v>
      </c>
      <c r="D4728" s="15">
        <v>45786</v>
      </c>
      <c r="E4728" s="10" t="s">
        <v>44</v>
      </c>
      <c r="F4728" s="10" t="s">
        <v>112</v>
      </c>
      <c r="G4728" s="10" t="s">
        <v>113</v>
      </c>
      <c r="H4728" s="10" t="s">
        <v>22</v>
      </c>
      <c r="I4728" s="10" t="s">
        <v>23</v>
      </c>
      <c r="J4728" s="10" t="s">
        <v>4736</v>
      </c>
      <c r="K4728" s="10" t="s">
        <v>298</v>
      </c>
      <c r="L4728" s="10">
        <v>37421</v>
      </c>
      <c r="M4728" s="10" t="s">
        <v>26</v>
      </c>
      <c r="N4728" s="10" t="str">
        <f>_xlfn.XLOOKUP($M:$M,People!$B:$B,People!A:A)</f>
        <v>Fred Suzuki</v>
      </c>
      <c r="O4728" s="10" t="s">
        <v>3260</v>
      </c>
      <c r="P4728" s="10" t="str">
        <f>VLOOKUP(O4728,Products!$A:$E,3,FALSE)</f>
        <v>Dell</v>
      </c>
      <c r="Q4728" s="31">
        <f>INDEX(Products!$E:$E,MATCH(O4728,Products!$A:$A,0))</f>
        <v>0.32</v>
      </c>
      <c r="R4728" s="10" t="s">
        <v>28</v>
      </c>
      <c r="S4728" s="10" t="s">
        <v>58</v>
      </c>
      <c r="T4728" s="10" t="s">
        <v>3261</v>
      </c>
      <c r="U4728" s="12">
        <v>16.72</v>
      </c>
      <c r="V4728" s="12">
        <v>5</v>
      </c>
      <c r="W4728" s="12">
        <v>0.2</v>
      </c>
      <c r="X4728" s="12">
        <v>3.3439999999999994</v>
      </c>
    </row>
    <row r="4729" spans="1:24" ht="14" x14ac:dyDescent="0.3">
      <c r="A4729" s="9">
        <v>4725</v>
      </c>
      <c r="B4729" s="14" t="s">
        <v>8339</v>
      </c>
      <c r="C4729" s="15">
        <v>45782</v>
      </c>
      <c r="D4729" s="15">
        <v>45784</v>
      </c>
      <c r="E4729" s="10" t="s">
        <v>19</v>
      </c>
      <c r="F4729" s="10" t="s">
        <v>5206</v>
      </c>
      <c r="G4729" s="10" t="s">
        <v>5207</v>
      </c>
      <c r="H4729" s="10" t="s">
        <v>22</v>
      </c>
      <c r="I4729" s="10" t="s">
        <v>23</v>
      </c>
      <c r="J4729" s="10" t="s">
        <v>114</v>
      </c>
      <c r="K4729" s="10" t="s">
        <v>38</v>
      </c>
      <c r="L4729" s="10">
        <v>94109</v>
      </c>
      <c r="M4729" s="10" t="s">
        <v>39</v>
      </c>
      <c r="N4729" s="10" t="str">
        <f>_xlfn.XLOOKUP($M:$M,People!$B:$B,People!A:A)</f>
        <v>Sadie Pawthorne</v>
      </c>
      <c r="O4729" s="10" t="s">
        <v>3152</v>
      </c>
      <c r="P4729" s="10" t="str">
        <f>VLOOKUP(O4729,Products!$A:$E,3,FALSE)</f>
        <v>Samsung</v>
      </c>
      <c r="Q4729" s="31">
        <f>INDEX(Products!$E:$E,MATCH(O4729,Products!$A:$A,0))</f>
        <v>0.39</v>
      </c>
      <c r="R4729" s="10" t="s">
        <v>28</v>
      </c>
      <c r="S4729" s="10" t="s">
        <v>50</v>
      </c>
      <c r="T4729" s="10" t="s">
        <v>3153</v>
      </c>
      <c r="U4729" s="12">
        <v>71.088000000000008</v>
      </c>
      <c r="V4729" s="12">
        <v>2</v>
      </c>
      <c r="W4729" s="12">
        <v>0.2</v>
      </c>
      <c r="X4729" s="12">
        <v>-1.7772000000000041</v>
      </c>
    </row>
    <row r="4730" spans="1:24" ht="14" x14ac:dyDescent="0.3">
      <c r="A4730" s="9">
        <v>4726</v>
      </c>
      <c r="B4730" s="14" t="s">
        <v>8340</v>
      </c>
      <c r="C4730" s="15">
        <v>45782</v>
      </c>
      <c r="D4730" s="15">
        <v>45783</v>
      </c>
      <c r="E4730" s="10" t="s">
        <v>168</v>
      </c>
      <c r="F4730" s="10" t="s">
        <v>2453</v>
      </c>
      <c r="G4730" s="10" t="s">
        <v>2454</v>
      </c>
      <c r="H4730" s="10" t="s">
        <v>36</v>
      </c>
      <c r="I4730" s="10" t="s">
        <v>23</v>
      </c>
      <c r="J4730" s="10" t="s">
        <v>24</v>
      </c>
      <c r="K4730" s="10" t="s">
        <v>1213</v>
      </c>
      <c r="L4730" s="10">
        <v>89015</v>
      </c>
      <c r="M4730" s="10" t="s">
        <v>39</v>
      </c>
      <c r="N4730" s="10" t="str">
        <f>_xlfn.XLOOKUP($M:$M,People!$B:$B,People!A:A)</f>
        <v>Sadie Pawthorne</v>
      </c>
      <c r="O4730" s="10" t="s">
        <v>5299</v>
      </c>
      <c r="P4730" s="10" t="str">
        <f>VLOOKUP(O4730,Products!$A:$E,3,FALSE)</f>
        <v>Logitech</v>
      </c>
      <c r="Q4730" s="31">
        <f>INDEX(Products!$E:$E,MATCH(O4730,Products!$A:$A,0))</f>
        <v>0.39</v>
      </c>
      <c r="R4730" s="10" t="s">
        <v>28</v>
      </c>
      <c r="S4730" s="10" t="s">
        <v>50</v>
      </c>
      <c r="T4730" s="10" t="s">
        <v>5300</v>
      </c>
      <c r="U4730" s="12">
        <v>1685.88</v>
      </c>
      <c r="V4730" s="12">
        <v>6</v>
      </c>
      <c r="W4730" s="12">
        <v>0</v>
      </c>
      <c r="X4730" s="12">
        <v>320.31720000000001</v>
      </c>
    </row>
    <row r="4731" spans="1:24" ht="14" x14ac:dyDescent="0.3">
      <c r="A4731" s="9">
        <v>4727</v>
      </c>
      <c r="B4731" s="14" t="s">
        <v>8341</v>
      </c>
      <c r="C4731" s="15">
        <v>45782</v>
      </c>
      <c r="D4731" s="15">
        <v>45785</v>
      </c>
      <c r="E4731" s="10" t="s">
        <v>168</v>
      </c>
      <c r="F4731" s="10" t="s">
        <v>4610</v>
      </c>
      <c r="G4731" s="10" t="s">
        <v>4611</v>
      </c>
      <c r="H4731" s="10" t="s">
        <v>22</v>
      </c>
      <c r="I4731" s="10" t="s">
        <v>23</v>
      </c>
      <c r="J4731" s="10" t="s">
        <v>2722</v>
      </c>
      <c r="K4731" s="10" t="s">
        <v>38</v>
      </c>
      <c r="L4731" s="10">
        <v>92024</v>
      </c>
      <c r="M4731" s="10" t="s">
        <v>39</v>
      </c>
      <c r="N4731" s="10" t="str">
        <f>_xlfn.XLOOKUP($M:$M,People!$B:$B,People!A:A)</f>
        <v>Sadie Pawthorne</v>
      </c>
      <c r="O4731" s="10" t="s">
        <v>774</v>
      </c>
      <c r="P4731" s="10" t="str">
        <f>VLOOKUP(O4731,Products!$A:$E,3,FALSE)</f>
        <v>Canon</v>
      </c>
      <c r="Q4731" s="31">
        <f>INDEX(Products!$E:$E,MATCH(O4731,Products!$A:$A,0))</f>
        <v>0.4</v>
      </c>
      <c r="R4731" s="10" t="s">
        <v>28</v>
      </c>
      <c r="S4731" s="10" t="s">
        <v>50</v>
      </c>
      <c r="T4731" s="10" t="s">
        <v>775</v>
      </c>
      <c r="U4731" s="12">
        <v>298.77600000000001</v>
      </c>
      <c r="V4731" s="12">
        <v>3</v>
      </c>
      <c r="W4731" s="12">
        <v>0.2</v>
      </c>
      <c r="X4731" s="12">
        <v>7.4693999999999932</v>
      </c>
    </row>
    <row r="4732" spans="1:24" ht="14" x14ac:dyDescent="0.3">
      <c r="A4732" s="9">
        <v>4728</v>
      </c>
      <c r="B4732" s="14" t="s">
        <v>8340</v>
      </c>
      <c r="C4732" s="15">
        <v>45782</v>
      </c>
      <c r="D4732" s="15">
        <v>45783</v>
      </c>
      <c r="E4732" s="10" t="s">
        <v>168</v>
      </c>
      <c r="F4732" s="10" t="s">
        <v>2453</v>
      </c>
      <c r="G4732" s="10" t="s">
        <v>2454</v>
      </c>
      <c r="H4732" s="10" t="s">
        <v>36</v>
      </c>
      <c r="I4732" s="10" t="s">
        <v>23</v>
      </c>
      <c r="J4732" s="10" t="s">
        <v>24</v>
      </c>
      <c r="K4732" s="10" t="s">
        <v>1213</v>
      </c>
      <c r="L4732" s="10">
        <v>89015</v>
      </c>
      <c r="M4732" s="10" t="s">
        <v>39</v>
      </c>
      <c r="N4732" s="10" t="str">
        <f>_xlfn.XLOOKUP($M:$M,People!$B:$B,People!A:A)</f>
        <v>Sadie Pawthorne</v>
      </c>
      <c r="O4732" s="10" t="s">
        <v>657</v>
      </c>
      <c r="P4732" s="10" t="str">
        <f>VLOOKUP(O4732,Products!$A:$E,3,FALSE)</f>
        <v>Canon</v>
      </c>
      <c r="Q4732" s="31">
        <f>INDEX(Products!$E:$E,MATCH(O4732,Products!$A:$A,0))</f>
        <v>0.36</v>
      </c>
      <c r="R4732" s="10" t="s">
        <v>41</v>
      </c>
      <c r="S4732" s="10" t="s">
        <v>68</v>
      </c>
      <c r="T4732" s="10" t="s">
        <v>658</v>
      </c>
      <c r="U4732" s="12">
        <v>5.7280000000000006</v>
      </c>
      <c r="V4732" s="12">
        <v>2</v>
      </c>
      <c r="W4732" s="12">
        <v>0.2</v>
      </c>
      <c r="X4732" s="12">
        <v>2.0047999999999995</v>
      </c>
    </row>
    <row r="4733" spans="1:24" ht="14" x14ac:dyDescent="0.3">
      <c r="A4733" s="9">
        <v>4729</v>
      </c>
      <c r="B4733" s="14" t="s">
        <v>8341</v>
      </c>
      <c r="C4733" s="15">
        <v>45782</v>
      </c>
      <c r="D4733" s="15">
        <v>45785</v>
      </c>
      <c r="E4733" s="10" t="s">
        <v>168</v>
      </c>
      <c r="F4733" s="10" t="s">
        <v>4610</v>
      </c>
      <c r="G4733" s="10" t="s">
        <v>4611</v>
      </c>
      <c r="H4733" s="10" t="s">
        <v>22</v>
      </c>
      <c r="I4733" s="10" t="s">
        <v>23</v>
      </c>
      <c r="J4733" s="10" t="s">
        <v>2722</v>
      </c>
      <c r="K4733" s="10" t="s">
        <v>38</v>
      </c>
      <c r="L4733" s="10">
        <v>92024</v>
      </c>
      <c r="M4733" s="10" t="s">
        <v>39</v>
      </c>
      <c r="N4733" s="10" t="str">
        <f>_xlfn.XLOOKUP($M:$M,People!$B:$B,People!A:A)</f>
        <v>Sadie Pawthorne</v>
      </c>
      <c r="O4733" s="10" t="s">
        <v>4297</v>
      </c>
      <c r="P4733" s="10" t="str">
        <f>VLOOKUP(O4733,Products!$A:$E,3,FALSE)</f>
        <v>Samsung</v>
      </c>
      <c r="Q4733" s="31">
        <f>INDEX(Products!$E:$E,MATCH(O4733,Products!$A:$A,0))</f>
        <v>0.33</v>
      </c>
      <c r="R4733" s="10" t="s">
        <v>41</v>
      </c>
      <c r="S4733" s="10" t="s">
        <v>68</v>
      </c>
      <c r="T4733" s="10" t="s">
        <v>4298</v>
      </c>
      <c r="U4733" s="12">
        <v>6.7200000000000006</v>
      </c>
      <c r="V4733" s="12">
        <v>5</v>
      </c>
      <c r="W4733" s="12">
        <v>0.2</v>
      </c>
      <c r="X4733" s="12">
        <v>2.351999999999999</v>
      </c>
    </row>
    <row r="4734" spans="1:24" ht="14" x14ac:dyDescent="0.3">
      <c r="A4734" s="9">
        <v>4730</v>
      </c>
      <c r="B4734" s="14" t="s">
        <v>8342</v>
      </c>
      <c r="C4734" s="15">
        <v>45782</v>
      </c>
      <c r="D4734" s="15">
        <v>45786</v>
      </c>
      <c r="E4734" s="10" t="s">
        <v>44</v>
      </c>
      <c r="F4734" s="10" t="s">
        <v>387</v>
      </c>
      <c r="G4734" s="10" t="s">
        <v>388</v>
      </c>
      <c r="H4734" s="10" t="s">
        <v>92</v>
      </c>
      <c r="I4734" s="10" t="s">
        <v>23</v>
      </c>
      <c r="J4734" s="10" t="s">
        <v>4397</v>
      </c>
      <c r="K4734" s="10" t="s">
        <v>48</v>
      </c>
      <c r="L4734" s="10">
        <v>32303</v>
      </c>
      <c r="M4734" s="10" t="s">
        <v>26</v>
      </c>
      <c r="N4734" s="10" t="str">
        <f>_xlfn.XLOOKUP($M:$M,People!$B:$B,People!A:A)</f>
        <v>Fred Suzuki</v>
      </c>
      <c r="O4734" s="10" t="s">
        <v>5861</v>
      </c>
      <c r="P4734" s="10" t="str">
        <f>VLOOKUP(O4734,Products!$A:$E,3,FALSE)</f>
        <v>3M</v>
      </c>
      <c r="Q4734" s="31">
        <f>INDEX(Products!$E:$E,MATCH(O4734,Products!$A:$A,0))</f>
        <v>0.4</v>
      </c>
      <c r="R4734" s="10" t="s">
        <v>41</v>
      </c>
      <c r="S4734" s="10" t="s">
        <v>82</v>
      </c>
      <c r="T4734" s="10" t="s">
        <v>5862</v>
      </c>
      <c r="U4734" s="12">
        <v>93.248000000000005</v>
      </c>
      <c r="V4734" s="12">
        <v>4</v>
      </c>
      <c r="W4734" s="12">
        <v>0.2</v>
      </c>
      <c r="X4734" s="12">
        <v>31.4712</v>
      </c>
    </row>
    <row r="4735" spans="1:24" ht="14" x14ac:dyDescent="0.3">
      <c r="A4735" s="9">
        <v>4731</v>
      </c>
      <c r="B4735" s="14" t="s">
        <v>8343</v>
      </c>
      <c r="C4735" s="15">
        <v>45782</v>
      </c>
      <c r="D4735" s="15">
        <v>45784</v>
      </c>
      <c r="E4735" s="10" t="s">
        <v>168</v>
      </c>
      <c r="F4735" s="10" t="s">
        <v>3091</v>
      </c>
      <c r="G4735" s="10" t="s">
        <v>3092</v>
      </c>
      <c r="H4735" s="10" t="s">
        <v>22</v>
      </c>
      <c r="I4735" s="10" t="s">
        <v>23</v>
      </c>
      <c r="J4735" s="10" t="s">
        <v>1282</v>
      </c>
      <c r="K4735" s="10" t="s">
        <v>25</v>
      </c>
      <c r="L4735" s="10">
        <v>40214</v>
      </c>
      <c r="M4735" s="10" t="s">
        <v>26</v>
      </c>
      <c r="N4735" s="10" t="str">
        <f>_xlfn.XLOOKUP($M:$M,People!$B:$B,People!A:A)</f>
        <v>Fred Suzuki</v>
      </c>
      <c r="O4735" s="10" t="s">
        <v>3093</v>
      </c>
      <c r="P4735" s="10" t="str">
        <f>VLOOKUP(O4735,Products!$A:$E,3,FALSE)</f>
        <v>Avery</v>
      </c>
      <c r="Q4735" s="31">
        <f>INDEX(Products!$E:$E,MATCH(O4735,Products!$A:$A,0))</f>
        <v>0.28999999999999998</v>
      </c>
      <c r="R4735" s="10" t="s">
        <v>41</v>
      </c>
      <c r="S4735" s="10" t="s">
        <v>82</v>
      </c>
      <c r="T4735" s="10" t="s">
        <v>3094</v>
      </c>
      <c r="U4735" s="12">
        <v>79.14</v>
      </c>
      <c r="V4735" s="12">
        <v>3</v>
      </c>
      <c r="W4735" s="12">
        <v>0</v>
      </c>
      <c r="X4735" s="12">
        <v>36.404399999999995</v>
      </c>
    </row>
    <row r="4736" spans="1:24" ht="14" x14ac:dyDescent="0.3">
      <c r="A4736" s="9">
        <v>4732</v>
      </c>
      <c r="B4736" s="14" t="s">
        <v>8344</v>
      </c>
      <c r="C4736" s="15">
        <v>45782</v>
      </c>
      <c r="D4736" s="15">
        <v>45785</v>
      </c>
      <c r="E4736" s="10" t="s">
        <v>168</v>
      </c>
      <c r="F4736" s="10" t="s">
        <v>4170</v>
      </c>
      <c r="G4736" s="10" t="s">
        <v>4171</v>
      </c>
      <c r="H4736" s="10" t="s">
        <v>36</v>
      </c>
      <c r="I4736" s="10" t="s">
        <v>23</v>
      </c>
      <c r="J4736" s="10" t="s">
        <v>1035</v>
      </c>
      <c r="K4736" s="10" t="s">
        <v>298</v>
      </c>
      <c r="L4736" s="10">
        <v>37130</v>
      </c>
      <c r="M4736" s="10" t="s">
        <v>26</v>
      </c>
      <c r="N4736" s="10" t="str">
        <f>_xlfn.XLOOKUP($M:$M,People!$B:$B,People!A:A)</f>
        <v>Fred Suzuki</v>
      </c>
      <c r="O4736" s="10" t="s">
        <v>4172</v>
      </c>
      <c r="P4736" s="10" t="str">
        <f>VLOOKUP(O4736,Products!$A:$E,3,FALSE)</f>
        <v>3M</v>
      </c>
      <c r="Q4736" s="31">
        <f>INDEX(Products!$E:$E,MATCH(O4736,Products!$A:$A,0))</f>
        <v>0.26</v>
      </c>
      <c r="R4736" s="10" t="s">
        <v>41</v>
      </c>
      <c r="S4736" s="10" t="s">
        <v>82</v>
      </c>
      <c r="T4736" s="10" t="s">
        <v>4173</v>
      </c>
      <c r="U4736" s="12">
        <v>14.352000000000002</v>
      </c>
      <c r="V4736" s="12">
        <v>3</v>
      </c>
      <c r="W4736" s="12">
        <v>0.2</v>
      </c>
      <c r="X4736" s="12">
        <v>5.2026000000000003</v>
      </c>
    </row>
    <row r="4737" spans="1:24" ht="14" x14ac:dyDescent="0.3">
      <c r="A4737" s="9">
        <v>4733</v>
      </c>
      <c r="B4737" s="14" t="s">
        <v>8345</v>
      </c>
      <c r="C4737" s="15">
        <v>45782</v>
      </c>
      <c r="D4737" s="15">
        <v>45786</v>
      </c>
      <c r="E4737" s="10" t="s">
        <v>44</v>
      </c>
      <c r="F4737" s="10" t="s">
        <v>4124</v>
      </c>
      <c r="G4737" s="10" t="s">
        <v>4125</v>
      </c>
      <c r="H4737" s="10" t="s">
        <v>92</v>
      </c>
      <c r="I4737" s="10" t="s">
        <v>23</v>
      </c>
      <c r="J4737" s="10" t="s">
        <v>37</v>
      </c>
      <c r="K4737" s="10" t="s">
        <v>38</v>
      </c>
      <c r="L4737" s="10">
        <v>90004</v>
      </c>
      <c r="M4737" s="10" t="s">
        <v>39</v>
      </c>
      <c r="N4737" s="10" t="str">
        <f>_xlfn.XLOOKUP($M:$M,People!$B:$B,People!A:A)</f>
        <v>Sadie Pawthorne</v>
      </c>
      <c r="O4737" s="10" t="s">
        <v>3852</v>
      </c>
      <c r="P4737" s="10" t="str">
        <f>VLOOKUP(O4737,Products!$A:$E,3,FALSE)</f>
        <v>Avery</v>
      </c>
      <c r="Q4737" s="31">
        <f>INDEX(Products!$E:$E,MATCH(O4737,Products!$A:$A,0))</f>
        <v>0.35</v>
      </c>
      <c r="R4737" s="10" t="s">
        <v>41</v>
      </c>
      <c r="S4737" s="10" t="s">
        <v>53</v>
      </c>
      <c r="T4737" s="10" t="s">
        <v>3853</v>
      </c>
      <c r="U4737" s="12">
        <v>5.98</v>
      </c>
      <c r="V4737" s="12">
        <v>1</v>
      </c>
      <c r="W4737" s="12">
        <v>0</v>
      </c>
      <c r="X4737" s="12">
        <v>1.0165999999999995</v>
      </c>
    </row>
    <row r="4738" spans="1:24" ht="14" x14ac:dyDescent="0.3">
      <c r="A4738" s="9">
        <v>4734</v>
      </c>
      <c r="B4738" s="14" t="s">
        <v>8342</v>
      </c>
      <c r="C4738" s="15">
        <v>45782</v>
      </c>
      <c r="D4738" s="15">
        <v>45786</v>
      </c>
      <c r="E4738" s="10" t="s">
        <v>44</v>
      </c>
      <c r="F4738" s="10" t="s">
        <v>387</v>
      </c>
      <c r="G4738" s="10" t="s">
        <v>388</v>
      </c>
      <c r="H4738" s="10" t="s">
        <v>92</v>
      </c>
      <c r="I4738" s="10" t="s">
        <v>23</v>
      </c>
      <c r="J4738" s="10" t="s">
        <v>4397</v>
      </c>
      <c r="K4738" s="10" t="s">
        <v>48</v>
      </c>
      <c r="L4738" s="10">
        <v>32303</v>
      </c>
      <c r="M4738" s="10" t="s">
        <v>26</v>
      </c>
      <c r="N4738" s="10" t="str">
        <f>_xlfn.XLOOKUP($M:$M,People!$B:$B,People!A:A)</f>
        <v>Fred Suzuki</v>
      </c>
      <c r="O4738" s="10" t="s">
        <v>3837</v>
      </c>
      <c r="P4738" s="10" t="str">
        <f>VLOOKUP(O4738,Products!$A:$E,3,FALSE)</f>
        <v>Logitech</v>
      </c>
      <c r="Q4738" s="31">
        <f>INDEX(Products!$E:$E,MATCH(O4738,Products!$A:$A,0))</f>
        <v>0.35</v>
      </c>
      <c r="R4738" s="10" t="s">
        <v>64</v>
      </c>
      <c r="S4738" s="10" t="s">
        <v>65</v>
      </c>
      <c r="T4738" s="10" t="s">
        <v>3838</v>
      </c>
      <c r="U4738" s="12">
        <v>177.48000000000002</v>
      </c>
      <c r="V4738" s="12">
        <v>3</v>
      </c>
      <c r="W4738" s="12">
        <v>0.2</v>
      </c>
      <c r="X4738" s="12">
        <v>19.966499999999982</v>
      </c>
    </row>
    <row r="4739" spans="1:24" ht="14" x14ac:dyDescent="0.3">
      <c r="A4739" s="9">
        <v>4735</v>
      </c>
      <c r="B4739" s="14" t="s">
        <v>8345</v>
      </c>
      <c r="C4739" s="15">
        <v>45782</v>
      </c>
      <c r="D4739" s="15">
        <v>45786</v>
      </c>
      <c r="E4739" s="10" t="s">
        <v>44</v>
      </c>
      <c r="F4739" s="10" t="s">
        <v>4124</v>
      </c>
      <c r="G4739" s="10" t="s">
        <v>4125</v>
      </c>
      <c r="H4739" s="10" t="s">
        <v>92</v>
      </c>
      <c r="I4739" s="10" t="s">
        <v>23</v>
      </c>
      <c r="J4739" s="10" t="s">
        <v>37</v>
      </c>
      <c r="K4739" s="10" t="s">
        <v>38</v>
      </c>
      <c r="L4739" s="10">
        <v>90004</v>
      </c>
      <c r="M4739" s="10" t="s">
        <v>39</v>
      </c>
      <c r="N4739" s="10" t="str">
        <f>_xlfn.XLOOKUP($M:$M,People!$B:$B,People!A:A)</f>
        <v>Sadie Pawthorne</v>
      </c>
      <c r="O4739" s="10" t="s">
        <v>864</v>
      </c>
      <c r="P4739" s="10" t="str">
        <f>VLOOKUP(O4739,Products!$A:$E,3,FALSE)</f>
        <v>Dell</v>
      </c>
      <c r="Q4739" s="31">
        <f>INDEX(Products!$E:$E,MATCH(O4739,Products!$A:$A,0))</f>
        <v>0.28000000000000003</v>
      </c>
      <c r="R4739" s="10" t="s">
        <v>64</v>
      </c>
      <c r="S4739" s="10" t="s">
        <v>65</v>
      </c>
      <c r="T4739" s="10" t="s">
        <v>865</v>
      </c>
      <c r="U4739" s="12">
        <v>246.16800000000001</v>
      </c>
      <c r="V4739" s="12">
        <v>3</v>
      </c>
      <c r="W4739" s="12">
        <v>0.2</v>
      </c>
      <c r="X4739" s="12">
        <v>21.539699999999996</v>
      </c>
    </row>
    <row r="4740" spans="1:24" ht="14" x14ac:dyDescent="0.3">
      <c r="A4740" s="9">
        <v>4736</v>
      </c>
      <c r="B4740" s="14" t="s">
        <v>8346</v>
      </c>
      <c r="C4740" s="15">
        <v>45783</v>
      </c>
      <c r="D4740" s="15">
        <v>45787</v>
      </c>
      <c r="E4740" s="10" t="s">
        <v>44</v>
      </c>
      <c r="F4740" s="10" t="s">
        <v>2976</v>
      </c>
      <c r="G4740" s="10" t="s">
        <v>2977</v>
      </c>
      <c r="H4740" s="10" t="s">
        <v>22</v>
      </c>
      <c r="I4740" s="10" t="s">
        <v>23</v>
      </c>
      <c r="J4740" s="10" t="s">
        <v>4588</v>
      </c>
      <c r="K4740" s="10" t="s">
        <v>38</v>
      </c>
      <c r="L4740" s="10">
        <v>93309</v>
      </c>
      <c r="M4740" s="10" t="s">
        <v>39</v>
      </c>
      <c r="N4740" s="10" t="str">
        <f>_xlfn.XLOOKUP($M:$M,People!$B:$B,People!A:A)</f>
        <v>Sadie Pawthorne</v>
      </c>
      <c r="O4740" s="10" t="s">
        <v>3753</v>
      </c>
      <c r="P4740" s="10" t="str">
        <f>VLOOKUP(O4740,Products!$A:$E,3,FALSE)</f>
        <v>Avery</v>
      </c>
      <c r="Q4740" s="31">
        <f>INDEX(Products!$E:$E,MATCH(O4740,Products!$A:$A,0))</f>
        <v>0.25</v>
      </c>
      <c r="R4740" s="10" t="s">
        <v>28</v>
      </c>
      <c r="S4740" s="10" t="s">
        <v>58</v>
      </c>
      <c r="T4740" s="10" t="s">
        <v>3754</v>
      </c>
      <c r="U4740" s="12">
        <v>41.6</v>
      </c>
      <c r="V4740" s="12">
        <v>4</v>
      </c>
      <c r="W4740" s="12">
        <v>0</v>
      </c>
      <c r="X4740" s="12">
        <v>14.143999999999998</v>
      </c>
    </row>
    <row r="4741" spans="1:24" ht="14" x14ac:dyDescent="0.3">
      <c r="A4741" s="9">
        <v>4737</v>
      </c>
      <c r="B4741" s="14" t="s">
        <v>8347</v>
      </c>
      <c r="C4741" s="15">
        <v>45783</v>
      </c>
      <c r="D4741" s="15">
        <v>45787</v>
      </c>
      <c r="E4741" s="10" t="s">
        <v>44</v>
      </c>
      <c r="F4741" s="10" t="s">
        <v>3663</v>
      </c>
      <c r="G4741" s="10" t="s">
        <v>3664</v>
      </c>
      <c r="H4741" s="10" t="s">
        <v>92</v>
      </c>
      <c r="I4741" s="10" t="s">
        <v>23</v>
      </c>
      <c r="J4741" s="10" t="s">
        <v>2235</v>
      </c>
      <c r="K4741" s="10" t="s">
        <v>438</v>
      </c>
      <c r="L4741" s="10">
        <v>44052</v>
      </c>
      <c r="M4741" s="10" t="s">
        <v>133</v>
      </c>
      <c r="N4741" s="10" t="str">
        <f>_xlfn.XLOOKUP($M:$M,People!$B:$B,People!A:A)</f>
        <v>Chuck Magee</v>
      </c>
      <c r="O4741" s="10" t="s">
        <v>152</v>
      </c>
      <c r="P4741" s="10" t="str">
        <f>VLOOKUP(O4741,Products!$A:$E,3,FALSE)</f>
        <v>Canon</v>
      </c>
      <c r="Q4741" s="31">
        <f>INDEX(Products!$E:$E,MATCH(O4741,Products!$A:$A,0))</f>
        <v>0.34</v>
      </c>
      <c r="R4741" s="10" t="s">
        <v>28</v>
      </c>
      <c r="S4741" s="10" t="s">
        <v>58</v>
      </c>
      <c r="T4741" s="10" t="s">
        <v>4252</v>
      </c>
      <c r="U4741" s="12">
        <v>54.711999999999996</v>
      </c>
      <c r="V4741" s="12">
        <v>7</v>
      </c>
      <c r="W4741" s="12">
        <v>0.2</v>
      </c>
      <c r="X4741" s="12">
        <v>11.626299999999999</v>
      </c>
    </row>
    <row r="4742" spans="1:24" ht="14" x14ac:dyDescent="0.3">
      <c r="A4742" s="9">
        <v>4738</v>
      </c>
      <c r="B4742" s="14" t="s">
        <v>8348</v>
      </c>
      <c r="C4742" s="15">
        <v>45783</v>
      </c>
      <c r="D4742" s="15">
        <v>45785</v>
      </c>
      <c r="E4742" s="10" t="s">
        <v>19</v>
      </c>
      <c r="F4742" s="10" t="s">
        <v>3663</v>
      </c>
      <c r="G4742" s="10" t="s">
        <v>3664</v>
      </c>
      <c r="H4742" s="10" t="s">
        <v>92</v>
      </c>
      <c r="I4742" s="10" t="s">
        <v>23</v>
      </c>
      <c r="J4742" s="10" t="s">
        <v>284</v>
      </c>
      <c r="K4742" s="10" t="s">
        <v>525</v>
      </c>
      <c r="L4742" s="10">
        <v>65807</v>
      </c>
      <c r="M4742" s="10" t="s">
        <v>95</v>
      </c>
      <c r="N4742" s="10" t="str">
        <f>_xlfn.XLOOKUP($M:$M,People!$B:$B,People!A:A)</f>
        <v>Roxanne Rodriguez</v>
      </c>
      <c r="O4742" s="10" t="s">
        <v>4217</v>
      </c>
      <c r="P4742" s="10" t="str">
        <f>VLOOKUP(O4742,Products!$A:$E,3,FALSE)</f>
        <v>3M</v>
      </c>
      <c r="Q4742" s="31">
        <f>INDEX(Products!$E:$E,MATCH(O4742,Products!$A:$A,0))</f>
        <v>0.38</v>
      </c>
      <c r="R4742" s="10" t="s">
        <v>41</v>
      </c>
      <c r="S4742" s="10" t="s">
        <v>71</v>
      </c>
      <c r="T4742" s="10" t="s">
        <v>4218</v>
      </c>
      <c r="U4742" s="12">
        <v>54.48</v>
      </c>
      <c r="V4742" s="12">
        <v>1</v>
      </c>
      <c r="W4742" s="12">
        <v>0</v>
      </c>
      <c r="X4742" s="12">
        <v>15.254400000000004</v>
      </c>
    </row>
    <row r="4743" spans="1:24" ht="14" x14ac:dyDescent="0.3">
      <c r="A4743" s="9">
        <v>4739</v>
      </c>
      <c r="B4743" s="14" t="s">
        <v>8349</v>
      </c>
      <c r="C4743" s="15">
        <v>45783</v>
      </c>
      <c r="D4743" s="15">
        <v>45787</v>
      </c>
      <c r="E4743" s="10" t="s">
        <v>44</v>
      </c>
      <c r="F4743" s="10" t="s">
        <v>4036</v>
      </c>
      <c r="G4743" s="10" t="s">
        <v>4037</v>
      </c>
      <c r="H4743" s="10" t="s">
        <v>22</v>
      </c>
      <c r="I4743" s="10" t="s">
        <v>23</v>
      </c>
      <c r="J4743" s="10" t="s">
        <v>271</v>
      </c>
      <c r="K4743" s="10" t="s">
        <v>189</v>
      </c>
      <c r="L4743" s="10">
        <v>60610</v>
      </c>
      <c r="M4743" s="10" t="s">
        <v>95</v>
      </c>
      <c r="N4743" s="10" t="str">
        <f>_xlfn.XLOOKUP($M:$M,People!$B:$B,People!A:A)</f>
        <v>Roxanne Rodriguez</v>
      </c>
      <c r="O4743" s="10" t="s">
        <v>1323</v>
      </c>
      <c r="P4743" s="10" t="str">
        <f>VLOOKUP(O4743,Products!$A:$E,3,FALSE)</f>
        <v>Avery</v>
      </c>
      <c r="Q4743" s="31">
        <f>INDEX(Products!$E:$E,MATCH(O4743,Products!$A:$A,0))</f>
        <v>0.25</v>
      </c>
      <c r="R4743" s="10" t="s">
        <v>41</v>
      </c>
      <c r="S4743" s="10" t="s">
        <v>68</v>
      </c>
      <c r="T4743" s="10" t="s">
        <v>1324</v>
      </c>
      <c r="U4743" s="12">
        <v>3.2079999999999993</v>
      </c>
      <c r="V4743" s="12">
        <v>2</v>
      </c>
      <c r="W4743" s="12">
        <v>0.8</v>
      </c>
      <c r="X4743" s="12">
        <v>-5.2932000000000023</v>
      </c>
    </row>
    <row r="4744" spans="1:24" ht="14" x14ac:dyDescent="0.3">
      <c r="A4744" s="9">
        <v>4740</v>
      </c>
      <c r="B4744" s="14" t="s">
        <v>8347</v>
      </c>
      <c r="C4744" s="15">
        <v>45783</v>
      </c>
      <c r="D4744" s="15">
        <v>45787</v>
      </c>
      <c r="E4744" s="10" t="s">
        <v>44</v>
      </c>
      <c r="F4744" s="10" t="s">
        <v>3663</v>
      </c>
      <c r="G4744" s="10" t="s">
        <v>3664</v>
      </c>
      <c r="H4744" s="10" t="s">
        <v>92</v>
      </c>
      <c r="I4744" s="10" t="s">
        <v>23</v>
      </c>
      <c r="J4744" s="10" t="s">
        <v>2235</v>
      </c>
      <c r="K4744" s="10" t="s">
        <v>438</v>
      </c>
      <c r="L4744" s="10">
        <v>44052</v>
      </c>
      <c r="M4744" s="10" t="s">
        <v>133</v>
      </c>
      <c r="N4744" s="10" t="str">
        <f>_xlfn.XLOOKUP($M:$M,People!$B:$B,People!A:A)</f>
        <v>Chuck Magee</v>
      </c>
      <c r="O4744" s="10" t="s">
        <v>1622</v>
      </c>
      <c r="P4744" s="10" t="str">
        <f>VLOOKUP(O4744,Products!$A:$E,3,FALSE)</f>
        <v>Staples</v>
      </c>
      <c r="Q4744" s="31">
        <f>INDEX(Products!$E:$E,MATCH(O4744,Products!$A:$A,0))</f>
        <v>0.37</v>
      </c>
      <c r="R4744" s="10" t="s">
        <v>41</v>
      </c>
      <c r="S4744" s="10" t="s">
        <v>240</v>
      </c>
      <c r="T4744" s="10" t="s">
        <v>1623</v>
      </c>
      <c r="U4744" s="12">
        <v>7.2160000000000002</v>
      </c>
      <c r="V4744" s="12">
        <v>2</v>
      </c>
      <c r="W4744" s="12">
        <v>0.2</v>
      </c>
      <c r="X4744" s="12">
        <v>1.7138000000000002</v>
      </c>
    </row>
    <row r="4745" spans="1:24" ht="14" x14ac:dyDescent="0.3">
      <c r="A4745" s="9">
        <v>4741</v>
      </c>
      <c r="B4745" s="14" t="s">
        <v>8347</v>
      </c>
      <c r="C4745" s="15">
        <v>45783</v>
      </c>
      <c r="D4745" s="15">
        <v>45787</v>
      </c>
      <c r="E4745" s="10" t="s">
        <v>44</v>
      </c>
      <c r="F4745" s="10" t="s">
        <v>3663</v>
      </c>
      <c r="G4745" s="10" t="s">
        <v>3664</v>
      </c>
      <c r="H4745" s="10" t="s">
        <v>92</v>
      </c>
      <c r="I4745" s="10" t="s">
        <v>23</v>
      </c>
      <c r="J4745" s="10" t="s">
        <v>2235</v>
      </c>
      <c r="K4745" s="10" t="s">
        <v>438</v>
      </c>
      <c r="L4745" s="10">
        <v>44052</v>
      </c>
      <c r="M4745" s="10" t="s">
        <v>133</v>
      </c>
      <c r="N4745" s="10" t="str">
        <f>_xlfn.XLOOKUP($M:$M,People!$B:$B,People!A:A)</f>
        <v>Chuck Magee</v>
      </c>
      <c r="O4745" s="10" t="s">
        <v>4250</v>
      </c>
      <c r="P4745" s="10" t="str">
        <f>VLOOKUP(O4745,Products!$A:$E,3,FALSE)</f>
        <v>Canon</v>
      </c>
      <c r="Q4745" s="31">
        <f>INDEX(Products!$E:$E,MATCH(O4745,Products!$A:$A,0))</f>
        <v>0.4</v>
      </c>
      <c r="R4745" s="10" t="s">
        <v>41</v>
      </c>
      <c r="S4745" s="10" t="s">
        <v>82</v>
      </c>
      <c r="T4745" s="10" t="s">
        <v>4251</v>
      </c>
      <c r="U4745" s="12">
        <v>49.568000000000005</v>
      </c>
      <c r="V4745" s="12">
        <v>2</v>
      </c>
      <c r="W4745" s="12">
        <v>0.2</v>
      </c>
      <c r="X4745" s="12">
        <v>15.489999999999997</v>
      </c>
    </row>
    <row r="4746" spans="1:24" ht="14" x14ac:dyDescent="0.3">
      <c r="A4746" s="9">
        <v>4742</v>
      </c>
      <c r="B4746" s="14" t="s">
        <v>8349</v>
      </c>
      <c r="C4746" s="15">
        <v>45783</v>
      </c>
      <c r="D4746" s="15">
        <v>45787</v>
      </c>
      <c r="E4746" s="10" t="s">
        <v>44</v>
      </c>
      <c r="F4746" s="10" t="s">
        <v>4036</v>
      </c>
      <c r="G4746" s="10" t="s">
        <v>4037</v>
      </c>
      <c r="H4746" s="10" t="s">
        <v>22</v>
      </c>
      <c r="I4746" s="10" t="s">
        <v>23</v>
      </c>
      <c r="J4746" s="10" t="s">
        <v>271</v>
      </c>
      <c r="K4746" s="10" t="s">
        <v>189</v>
      </c>
      <c r="L4746" s="10">
        <v>60610</v>
      </c>
      <c r="M4746" s="10" t="s">
        <v>95</v>
      </c>
      <c r="N4746" s="10" t="str">
        <f>_xlfn.XLOOKUP($M:$M,People!$B:$B,People!A:A)</f>
        <v>Roxanne Rodriguez</v>
      </c>
      <c r="O4746" s="10" t="s">
        <v>3118</v>
      </c>
      <c r="P4746" s="10" t="str">
        <f>VLOOKUP(O4746,Products!$A:$E,3,FALSE)</f>
        <v>Dell</v>
      </c>
      <c r="Q4746" s="31">
        <f>INDEX(Products!$E:$E,MATCH(O4746,Products!$A:$A,0))</f>
        <v>0.26</v>
      </c>
      <c r="R4746" s="10" t="s">
        <v>64</v>
      </c>
      <c r="S4746" s="10" t="s">
        <v>144</v>
      </c>
      <c r="T4746" s="10" t="s">
        <v>3119</v>
      </c>
      <c r="U4746" s="12">
        <v>26.176000000000002</v>
      </c>
      <c r="V4746" s="12">
        <v>2</v>
      </c>
      <c r="W4746" s="12">
        <v>0.2</v>
      </c>
      <c r="X4746" s="12">
        <v>-3.272000000000002</v>
      </c>
    </row>
    <row r="4747" spans="1:24" ht="14" x14ac:dyDescent="0.3">
      <c r="A4747" s="9">
        <v>4743</v>
      </c>
      <c r="B4747" s="14" t="s">
        <v>8350</v>
      </c>
      <c r="C4747" s="15">
        <v>45784</v>
      </c>
      <c r="D4747" s="15">
        <v>45788</v>
      </c>
      <c r="E4747" s="10" t="s">
        <v>44</v>
      </c>
      <c r="F4747" s="10" t="s">
        <v>1266</v>
      </c>
      <c r="G4747" s="10" t="s">
        <v>1267</v>
      </c>
      <c r="H4747" s="10" t="s">
        <v>22</v>
      </c>
      <c r="I4747" s="10" t="s">
        <v>23</v>
      </c>
      <c r="J4747" s="10" t="s">
        <v>237</v>
      </c>
      <c r="K4747" s="10" t="s">
        <v>238</v>
      </c>
      <c r="L4747" s="10">
        <v>10009</v>
      </c>
      <c r="M4747" s="10" t="s">
        <v>133</v>
      </c>
      <c r="N4747" s="10" t="str">
        <f>_xlfn.XLOOKUP($M:$M,People!$B:$B,People!A:A)</f>
        <v>Chuck Magee</v>
      </c>
      <c r="O4747" s="10" t="s">
        <v>4063</v>
      </c>
      <c r="P4747" s="10" t="str">
        <f>VLOOKUP(O4747,Products!$A:$E,3,FALSE)</f>
        <v>Office Depot</v>
      </c>
      <c r="Q4747" s="31">
        <f>INDEX(Products!$E:$E,MATCH(O4747,Products!$A:$A,0))</f>
        <v>0.26</v>
      </c>
      <c r="R4747" s="10" t="s">
        <v>28</v>
      </c>
      <c r="S4747" s="10" t="s">
        <v>32</v>
      </c>
      <c r="T4747" s="10" t="s">
        <v>4064</v>
      </c>
      <c r="U4747" s="12">
        <v>442.76400000000001</v>
      </c>
      <c r="V4747" s="12">
        <v>4</v>
      </c>
      <c r="W4747" s="12">
        <v>0.1</v>
      </c>
      <c r="X4747" s="12">
        <v>59.035200000000003</v>
      </c>
    </row>
    <row r="4748" spans="1:24" ht="14" x14ac:dyDescent="0.3">
      <c r="A4748" s="9">
        <v>4744</v>
      </c>
      <c r="B4748" s="14" t="s">
        <v>8350</v>
      </c>
      <c r="C4748" s="15">
        <v>45784</v>
      </c>
      <c r="D4748" s="15">
        <v>45788</v>
      </c>
      <c r="E4748" s="10" t="s">
        <v>44</v>
      </c>
      <c r="F4748" s="10" t="s">
        <v>1266</v>
      </c>
      <c r="G4748" s="10" t="s">
        <v>1267</v>
      </c>
      <c r="H4748" s="10" t="s">
        <v>22</v>
      </c>
      <c r="I4748" s="10" t="s">
        <v>23</v>
      </c>
      <c r="J4748" s="10" t="s">
        <v>237</v>
      </c>
      <c r="K4748" s="10" t="s">
        <v>238</v>
      </c>
      <c r="L4748" s="10">
        <v>10009</v>
      </c>
      <c r="M4748" s="10" t="s">
        <v>133</v>
      </c>
      <c r="N4748" s="10" t="str">
        <f>_xlfn.XLOOKUP($M:$M,People!$B:$B,People!A:A)</f>
        <v>Chuck Magee</v>
      </c>
      <c r="O4748" s="10" t="s">
        <v>2437</v>
      </c>
      <c r="P4748" s="10" t="str">
        <f>VLOOKUP(O4748,Products!$A:$E,3,FALSE)</f>
        <v>HP</v>
      </c>
      <c r="Q4748" s="31">
        <f>INDEX(Products!$E:$E,MATCH(O4748,Products!$A:$A,0))</f>
        <v>0.39</v>
      </c>
      <c r="R4748" s="10" t="s">
        <v>28</v>
      </c>
      <c r="S4748" s="10" t="s">
        <v>58</v>
      </c>
      <c r="T4748" s="10" t="s">
        <v>809</v>
      </c>
      <c r="U4748" s="12">
        <v>63.68</v>
      </c>
      <c r="V4748" s="12">
        <v>8</v>
      </c>
      <c r="W4748" s="12">
        <v>0</v>
      </c>
      <c r="X4748" s="12">
        <v>28.019200000000005</v>
      </c>
    </row>
    <row r="4749" spans="1:24" ht="14" x14ac:dyDescent="0.3">
      <c r="A4749" s="9">
        <v>4745</v>
      </c>
      <c r="B4749" s="14" t="s">
        <v>8350</v>
      </c>
      <c r="C4749" s="15">
        <v>45784</v>
      </c>
      <c r="D4749" s="15">
        <v>45788</v>
      </c>
      <c r="E4749" s="10" t="s">
        <v>44</v>
      </c>
      <c r="F4749" s="10" t="s">
        <v>1266</v>
      </c>
      <c r="G4749" s="10" t="s">
        <v>1267</v>
      </c>
      <c r="H4749" s="10" t="s">
        <v>22</v>
      </c>
      <c r="I4749" s="10" t="s">
        <v>23</v>
      </c>
      <c r="J4749" s="10" t="s">
        <v>237</v>
      </c>
      <c r="K4749" s="10" t="s">
        <v>238</v>
      </c>
      <c r="L4749" s="10">
        <v>10009</v>
      </c>
      <c r="M4749" s="10" t="s">
        <v>133</v>
      </c>
      <c r="N4749" s="10" t="str">
        <f>_xlfn.XLOOKUP($M:$M,People!$B:$B,People!A:A)</f>
        <v>Chuck Magee</v>
      </c>
      <c r="O4749" s="10" t="s">
        <v>1165</v>
      </c>
      <c r="P4749" s="10" t="str">
        <f>VLOOKUP(O4749,Products!$A:$E,3,FALSE)</f>
        <v>Dell</v>
      </c>
      <c r="Q4749" s="31">
        <f>INDEX(Products!$E:$E,MATCH(O4749,Products!$A:$A,0))</f>
        <v>0.38</v>
      </c>
      <c r="R4749" s="10" t="s">
        <v>41</v>
      </c>
      <c r="S4749" s="10" t="s">
        <v>68</v>
      </c>
      <c r="T4749" s="10" t="s">
        <v>1166</v>
      </c>
      <c r="U4749" s="12">
        <v>85.232000000000014</v>
      </c>
      <c r="V4749" s="12">
        <v>7</v>
      </c>
      <c r="W4749" s="12">
        <v>0.2</v>
      </c>
      <c r="X4749" s="12">
        <v>30.896599999999996</v>
      </c>
    </row>
    <row r="4750" spans="1:24" ht="14" x14ac:dyDescent="0.3">
      <c r="A4750" s="9">
        <v>4746</v>
      </c>
      <c r="B4750" s="14" t="s">
        <v>8350</v>
      </c>
      <c r="C4750" s="15">
        <v>45784</v>
      </c>
      <c r="D4750" s="15">
        <v>45788</v>
      </c>
      <c r="E4750" s="10" t="s">
        <v>44</v>
      </c>
      <c r="F4750" s="10" t="s">
        <v>1266</v>
      </c>
      <c r="G4750" s="10" t="s">
        <v>1267</v>
      </c>
      <c r="H4750" s="10" t="s">
        <v>22</v>
      </c>
      <c r="I4750" s="10" t="s">
        <v>23</v>
      </c>
      <c r="J4750" s="10" t="s">
        <v>237</v>
      </c>
      <c r="K4750" s="10" t="s">
        <v>238</v>
      </c>
      <c r="L4750" s="10">
        <v>10009</v>
      </c>
      <c r="M4750" s="10" t="s">
        <v>133</v>
      </c>
      <c r="N4750" s="10" t="str">
        <f>_xlfn.XLOOKUP($M:$M,People!$B:$B,People!A:A)</f>
        <v>Chuck Magee</v>
      </c>
      <c r="O4750" s="10" t="s">
        <v>1445</v>
      </c>
      <c r="P4750" s="10" t="str">
        <f>VLOOKUP(O4750,Products!$A:$E,3,FALSE)</f>
        <v>Office Depot</v>
      </c>
      <c r="Q4750" s="31">
        <f>INDEX(Products!$E:$E,MATCH(O4750,Products!$A:$A,0))</f>
        <v>0.3</v>
      </c>
      <c r="R4750" s="10" t="s">
        <v>41</v>
      </c>
      <c r="S4750" s="10" t="s">
        <v>42</v>
      </c>
      <c r="T4750" s="10" t="s">
        <v>1446</v>
      </c>
      <c r="U4750" s="12">
        <v>44.400000000000006</v>
      </c>
      <c r="V4750" s="12">
        <v>3</v>
      </c>
      <c r="W4750" s="12">
        <v>0</v>
      </c>
      <c r="X4750" s="12">
        <v>22.200000000000003</v>
      </c>
    </row>
    <row r="4751" spans="1:24" ht="14" x14ac:dyDescent="0.3">
      <c r="A4751" s="9">
        <v>4747</v>
      </c>
      <c r="B4751" s="14" t="s">
        <v>8350</v>
      </c>
      <c r="C4751" s="15">
        <v>45784</v>
      </c>
      <c r="D4751" s="15">
        <v>45788</v>
      </c>
      <c r="E4751" s="10" t="s">
        <v>44</v>
      </c>
      <c r="F4751" s="10" t="s">
        <v>1266</v>
      </c>
      <c r="G4751" s="10" t="s">
        <v>1267</v>
      </c>
      <c r="H4751" s="10" t="s">
        <v>22</v>
      </c>
      <c r="I4751" s="10" t="s">
        <v>23</v>
      </c>
      <c r="J4751" s="10" t="s">
        <v>237</v>
      </c>
      <c r="K4751" s="10" t="s">
        <v>238</v>
      </c>
      <c r="L4751" s="10">
        <v>10009</v>
      </c>
      <c r="M4751" s="10" t="s">
        <v>133</v>
      </c>
      <c r="N4751" s="10" t="str">
        <f>_xlfn.XLOOKUP($M:$M,People!$B:$B,People!A:A)</f>
        <v>Chuck Magee</v>
      </c>
      <c r="O4751" s="10" t="s">
        <v>391</v>
      </c>
      <c r="P4751" s="10" t="str">
        <f>VLOOKUP(O4751,Products!$A:$E,3,FALSE)</f>
        <v>Dell</v>
      </c>
      <c r="Q4751" s="31">
        <f>INDEX(Products!$E:$E,MATCH(O4751,Products!$A:$A,0))</f>
        <v>0.36</v>
      </c>
      <c r="R4751" s="10" t="s">
        <v>64</v>
      </c>
      <c r="S4751" s="10" t="s">
        <v>144</v>
      </c>
      <c r="T4751" s="10" t="s">
        <v>392</v>
      </c>
      <c r="U4751" s="12">
        <v>199.95000000000002</v>
      </c>
      <c r="V4751" s="12">
        <v>5</v>
      </c>
      <c r="W4751" s="12">
        <v>0</v>
      </c>
      <c r="X4751" s="12">
        <v>21.994499999999988</v>
      </c>
    </row>
    <row r="4752" spans="1:24" ht="14" x14ac:dyDescent="0.3">
      <c r="A4752" s="9">
        <v>4748</v>
      </c>
      <c r="B4752" s="14" t="s">
        <v>8350</v>
      </c>
      <c r="C4752" s="15">
        <v>45784</v>
      </c>
      <c r="D4752" s="15">
        <v>45788</v>
      </c>
      <c r="E4752" s="10" t="s">
        <v>44</v>
      </c>
      <c r="F4752" s="10" t="s">
        <v>1266</v>
      </c>
      <c r="G4752" s="10" t="s">
        <v>1267</v>
      </c>
      <c r="H4752" s="10" t="s">
        <v>22</v>
      </c>
      <c r="I4752" s="10" t="s">
        <v>23</v>
      </c>
      <c r="J4752" s="10" t="s">
        <v>237</v>
      </c>
      <c r="K4752" s="10" t="s">
        <v>238</v>
      </c>
      <c r="L4752" s="10">
        <v>10009</v>
      </c>
      <c r="M4752" s="10" t="s">
        <v>133</v>
      </c>
      <c r="N4752" s="10" t="str">
        <f>_xlfn.XLOOKUP($M:$M,People!$B:$B,People!A:A)</f>
        <v>Chuck Magee</v>
      </c>
      <c r="O4752" s="10" t="s">
        <v>3717</v>
      </c>
      <c r="P4752" s="10" t="str">
        <f>VLOOKUP(O4752,Products!$A:$E,3,FALSE)</f>
        <v>IKEA</v>
      </c>
      <c r="Q4752" s="31">
        <f>INDEX(Products!$E:$E,MATCH(O4752,Products!$A:$A,0))</f>
        <v>0.34</v>
      </c>
      <c r="R4752" s="10" t="s">
        <v>64</v>
      </c>
      <c r="S4752" s="10" t="s">
        <v>599</v>
      </c>
      <c r="T4752" s="10" t="s">
        <v>3718</v>
      </c>
      <c r="U4752" s="12">
        <v>3999.95</v>
      </c>
      <c r="V4752" s="12">
        <v>5</v>
      </c>
      <c r="W4752" s="12">
        <v>0</v>
      </c>
      <c r="X4752" s="12">
        <v>1159.9854999999998</v>
      </c>
    </row>
    <row r="4753" spans="1:24" ht="14" x14ac:dyDescent="0.3">
      <c r="A4753" s="9">
        <v>4749</v>
      </c>
      <c r="B4753" s="14" t="s">
        <v>8351</v>
      </c>
      <c r="C4753" s="15">
        <v>45784</v>
      </c>
      <c r="D4753" s="15">
        <v>45789</v>
      </c>
      <c r="E4753" s="14" t="s">
        <v>44</v>
      </c>
      <c r="F4753" s="14" t="s">
        <v>3924</v>
      </c>
      <c r="G4753" s="14" t="s">
        <v>3925</v>
      </c>
      <c r="H4753" s="14" t="s">
        <v>22</v>
      </c>
      <c r="I4753" s="14" t="s">
        <v>5934</v>
      </c>
      <c r="J4753" s="14" t="s">
        <v>5937</v>
      </c>
      <c r="K4753" s="14" t="s">
        <v>3957</v>
      </c>
      <c r="L4753" s="14" t="s">
        <v>5974</v>
      </c>
      <c r="M4753" s="14" t="s">
        <v>133</v>
      </c>
      <c r="N4753" s="10" t="str">
        <f>_xlfn.XLOOKUP($M:$M,People!$B:$B,People!A:A)</f>
        <v>Chuck Magee</v>
      </c>
      <c r="O4753" s="14" t="s">
        <v>2112</v>
      </c>
      <c r="P4753" s="10" t="str">
        <f>VLOOKUP(O4753,Products!$A:$E,3,FALSE)</f>
        <v>3M</v>
      </c>
      <c r="Q4753" s="31">
        <f>INDEX(Products!$E:$E,MATCH(O4753,Products!$A:$A,0))</f>
        <v>0.26</v>
      </c>
      <c r="R4753" s="14" t="s">
        <v>28</v>
      </c>
      <c r="S4753" s="14" t="s">
        <v>32</v>
      </c>
      <c r="T4753" s="14" t="s">
        <v>2113</v>
      </c>
      <c r="U4753" s="17">
        <v>37.68</v>
      </c>
      <c r="V4753" s="17">
        <v>6</v>
      </c>
      <c r="W4753" s="17">
        <v>0</v>
      </c>
      <c r="X4753" s="17">
        <v>16.96</v>
      </c>
    </row>
    <row r="4754" spans="1:24" ht="14" x14ac:dyDescent="0.3">
      <c r="A4754" s="9">
        <v>4750</v>
      </c>
      <c r="B4754" s="14" t="s">
        <v>8351</v>
      </c>
      <c r="C4754" s="15">
        <v>45784</v>
      </c>
      <c r="D4754" s="15">
        <v>45789</v>
      </c>
      <c r="E4754" s="14" t="s">
        <v>44</v>
      </c>
      <c r="F4754" s="14" t="s">
        <v>3924</v>
      </c>
      <c r="G4754" s="14" t="s">
        <v>3925</v>
      </c>
      <c r="H4754" s="14" t="s">
        <v>22</v>
      </c>
      <c r="I4754" s="14" t="s">
        <v>5934</v>
      </c>
      <c r="J4754" s="14" t="s">
        <v>5937</v>
      </c>
      <c r="K4754" s="14" t="s">
        <v>3957</v>
      </c>
      <c r="L4754" s="14" t="s">
        <v>5974</v>
      </c>
      <c r="M4754" s="14" t="s">
        <v>133</v>
      </c>
      <c r="N4754" s="10" t="str">
        <f>_xlfn.XLOOKUP($M:$M,People!$B:$B,People!A:A)</f>
        <v>Chuck Magee</v>
      </c>
      <c r="O4754" s="14" t="s">
        <v>5068</v>
      </c>
      <c r="P4754" s="10" t="str">
        <f>VLOOKUP(O4754,Products!$A:$E,3,FALSE)</f>
        <v>Avery</v>
      </c>
      <c r="Q4754" s="31">
        <f>INDEX(Products!$E:$E,MATCH(O4754,Products!$A:$A,0))</f>
        <v>0.37</v>
      </c>
      <c r="R4754" s="14" t="s">
        <v>28</v>
      </c>
      <c r="S4754" s="14" t="s">
        <v>50</v>
      </c>
      <c r="T4754" s="14" t="s">
        <v>5069</v>
      </c>
      <c r="U4754" s="17">
        <v>2.21</v>
      </c>
      <c r="V4754" s="17">
        <v>1</v>
      </c>
      <c r="W4754" s="17">
        <v>0</v>
      </c>
      <c r="X4754" s="17">
        <v>0.6</v>
      </c>
    </row>
    <row r="4755" spans="1:24" ht="14" x14ac:dyDescent="0.3">
      <c r="A4755" s="9">
        <v>4751</v>
      </c>
      <c r="B4755" s="14" t="s">
        <v>8351</v>
      </c>
      <c r="C4755" s="15">
        <v>45784</v>
      </c>
      <c r="D4755" s="15">
        <v>45789</v>
      </c>
      <c r="E4755" s="14" t="s">
        <v>44</v>
      </c>
      <c r="F4755" s="14" t="s">
        <v>3924</v>
      </c>
      <c r="G4755" s="14" t="s">
        <v>3925</v>
      </c>
      <c r="H4755" s="14" t="s">
        <v>22</v>
      </c>
      <c r="I4755" s="14" t="s">
        <v>5934</v>
      </c>
      <c r="J4755" s="14" t="s">
        <v>5937</v>
      </c>
      <c r="K4755" s="14" t="s">
        <v>3957</v>
      </c>
      <c r="L4755" s="14" t="s">
        <v>5974</v>
      </c>
      <c r="M4755" s="14" t="s">
        <v>133</v>
      </c>
      <c r="N4755" s="10" t="str">
        <f>_xlfn.XLOOKUP($M:$M,People!$B:$B,People!A:A)</f>
        <v>Chuck Magee</v>
      </c>
      <c r="O4755" s="14" t="s">
        <v>2217</v>
      </c>
      <c r="P4755" s="10" t="str">
        <f>VLOOKUP(O4755,Products!$A:$E,3,FALSE)</f>
        <v>Avery</v>
      </c>
      <c r="Q4755" s="31">
        <f>INDEX(Products!$E:$E,MATCH(O4755,Products!$A:$A,0))</f>
        <v>0.27</v>
      </c>
      <c r="R4755" s="14" t="s">
        <v>41</v>
      </c>
      <c r="S4755" s="14" t="s">
        <v>61</v>
      </c>
      <c r="T4755" s="14" t="s">
        <v>2218</v>
      </c>
      <c r="U4755" s="17">
        <v>6.48</v>
      </c>
      <c r="V4755" s="17">
        <v>1</v>
      </c>
      <c r="W4755" s="17">
        <v>0</v>
      </c>
      <c r="X4755" s="17">
        <v>3.11</v>
      </c>
    </row>
    <row r="4756" spans="1:24" ht="14" x14ac:dyDescent="0.3">
      <c r="A4756" s="9">
        <v>4752</v>
      </c>
      <c r="B4756" s="14" t="s">
        <v>8351</v>
      </c>
      <c r="C4756" s="15">
        <v>45784</v>
      </c>
      <c r="D4756" s="15">
        <v>45789</v>
      </c>
      <c r="E4756" s="14" t="s">
        <v>44</v>
      </c>
      <c r="F4756" s="14" t="s">
        <v>3924</v>
      </c>
      <c r="G4756" s="14" t="s">
        <v>3925</v>
      </c>
      <c r="H4756" s="14" t="s">
        <v>22</v>
      </c>
      <c r="I4756" s="14" t="s">
        <v>5934</v>
      </c>
      <c r="J4756" s="14" t="s">
        <v>5937</v>
      </c>
      <c r="K4756" s="14" t="s">
        <v>3957</v>
      </c>
      <c r="L4756" s="14" t="s">
        <v>5974</v>
      </c>
      <c r="M4756" s="14" t="s">
        <v>133</v>
      </c>
      <c r="N4756" s="10" t="str">
        <f>_xlfn.XLOOKUP($M:$M,People!$B:$B,People!A:A)</f>
        <v>Chuck Magee</v>
      </c>
      <c r="O4756" s="14" t="s">
        <v>263</v>
      </c>
      <c r="P4756" s="10" t="str">
        <f>VLOOKUP(O4756,Products!$A:$E,3,FALSE)</f>
        <v>IKEA</v>
      </c>
      <c r="Q4756" s="31">
        <f>INDEX(Products!$E:$E,MATCH(O4756,Products!$A:$A,0))</f>
        <v>0.28000000000000003</v>
      </c>
      <c r="R4756" s="14" t="s">
        <v>41</v>
      </c>
      <c r="S4756" s="14" t="s">
        <v>68</v>
      </c>
      <c r="T4756" s="14" t="s">
        <v>264</v>
      </c>
      <c r="U4756" s="17">
        <v>8.74</v>
      </c>
      <c r="V4756" s="17">
        <v>4</v>
      </c>
      <c r="W4756" s="17">
        <v>0.7</v>
      </c>
      <c r="X4756" s="17">
        <v>-6.12</v>
      </c>
    </row>
    <row r="4757" spans="1:24" ht="14" x14ac:dyDescent="0.3">
      <c r="A4757" s="9">
        <v>4753</v>
      </c>
      <c r="B4757" s="14" t="s">
        <v>8352</v>
      </c>
      <c r="C4757" s="15">
        <v>45785</v>
      </c>
      <c r="D4757" s="15">
        <v>45790</v>
      </c>
      <c r="E4757" s="10" t="s">
        <v>19</v>
      </c>
      <c r="F4757" s="10" t="s">
        <v>2336</v>
      </c>
      <c r="G4757" s="10" t="s">
        <v>2337</v>
      </c>
      <c r="H4757" s="10" t="s">
        <v>36</v>
      </c>
      <c r="I4757" s="10" t="s">
        <v>23</v>
      </c>
      <c r="J4757" s="10" t="s">
        <v>217</v>
      </c>
      <c r="K4757" s="10" t="s">
        <v>218</v>
      </c>
      <c r="L4757" s="10">
        <v>19901</v>
      </c>
      <c r="M4757" s="10" t="s">
        <v>133</v>
      </c>
      <c r="N4757" s="10" t="str">
        <f>_xlfn.XLOOKUP($M:$M,People!$B:$B,People!A:A)</f>
        <v>Chuck Magee</v>
      </c>
      <c r="O4757" s="10" t="s">
        <v>3447</v>
      </c>
      <c r="P4757" s="10" t="str">
        <f>VLOOKUP(O4757,Products!$A:$E,3,FALSE)</f>
        <v>Staples</v>
      </c>
      <c r="Q4757" s="31">
        <f>INDEX(Products!$E:$E,MATCH(O4757,Products!$A:$A,0))</f>
        <v>0.28999999999999998</v>
      </c>
      <c r="R4757" s="10" t="s">
        <v>28</v>
      </c>
      <c r="S4757" s="10" t="s">
        <v>58</v>
      </c>
      <c r="T4757" s="10" t="s">
        <v>3448</v>
      </c>
      <c r="U4757" s="12">
        <v>211.96</v>
      </c>
      <c r="V4757" s="12">
        <v>2</v>
      </c>
      <c r="W4757" s="12">
        <v>0</v>
      </c>
      <c r="X4757" s="12">
        <v>42.391999999999996</v>
      </c>
    </row>
    <row r="4758" spans="1:24" ht="14" x14ac:dyDescent="0.3">
      <c r="A4758" s="9">
        <v>4754</v>
      </c>
      <c r="B4758" s="14" t="s">
        <v>8353</v>
      </c>
      <c r="C4758" s="15">
        <v>45785</v>
      </c>
      <c r="D4758" s="15">
        <v>45787</v>
      </c>
      <c r="E4758" s="10" t="s">
        <v>168</v>
      </c>
      <c r="F4758" s="10" t="s">
        <v>4025</v>
      </c>
      <c r="G4758" s="10" t="s">
        <v>4026</v>
      </c>
      <c r="H4758" s="10" t="s">
        <v>22</v>
      </c>
      <c r="I4758" s="10" t="s">
        <v>23</v>
      </c>
      <c r="J4758" s="10" t="s">
        <v>37</v>
      </c>
      <c r="K4758" s="10" t="s">
        <v>38</v>
      </c>
      <c r="L4758" s="10">
        <v>90004</v>
      </c>
      <c r="M4758" s="10" t="s">
        <v>39</v>
      </c>
      <c r="N4758" s="10" t="str">
        <f>_xlfn.XLOOKUP($M:$M,People!$B:$B,People!A:A)</f>
        <v>Sadie Pawthorne</v>
      </c>
      <c r="O4758" s="10" t="s">
        <v>577</v>
      </c>
      <c r="P4758" s="10" t="str">
        <f>VLOOKUP(O4758,Products!$A:$E,3,FALSE)</f>
        <v>Office Depot</v>
      </c>
      <c r="Q4758" s="31">
        <f>INDEX(Products!$E:$E,MATCH(O4758,Products!$A:$A,0))</f>
        <v>0.38</v>
      </c>
      <c r="R4758" s="10" t="s">
        <v>41</v>
      </c>
      <c r="S4758" s="10" t="s">
        <v>82</v>
      </c>
      <c r="T4758" s="10" t="s">
        <v>578</v>
      </c>
      <c r="U4758" s="12">
        <v>17.940000000000001</v>
      </c>
      <c r="V4758" s="12">
        <v>3</v>
      </c>
      <c r="W4758" s="12">
        <v>0</v>
      </c>
      <c r="X4758" s="12">
        <v>8.0730000000000004</v>
      </c>
    </row>
    <row r="4759" spans="1:24" ht="14" x14ac:dyDescent="0.3">
      <c r="A4759" s="9">
        <v>4755</v>
      </c>
      <c r="B4759" s="14" t="s">
        <v>8354</v>
      </c>
      <c r="C4759" s="15">
        <v>45785</v>
      </c>
      <c r="D4759" s="15">
        <v>45785</v>
      </c>
      <c r="E4759" s="10" t="s">
        <v>1124</v>
      </c>
      <c r="F4759" s="10" t="s">
        <v>427</v>
      </c>
      <c r="G4759" s="10" t="s">
        <v>428</v>
      </c>
      <c r="H4759" s="10" t="s">
        <v>22</v>
      </c>
      <c r="I4759" s="10" t="s">
        <v>23</v>
      </c>
      <c r="J4759" s="10" t="s">
        <v>1870</v>
      </c>
      <c r="K4759" s="10" t="s">
        <v>438</v>
      </c>
      <c r="L4759" s="10">
        <v>44105</v>
      </c>
      <c r="M4759" s="10" t="s">
        <v>133</v>
      </c>
      <c r="N4759" s="10" t="str">
        <f>_xlfn.XLOOKUP($M:$M,People!$B:$B,People!A:A)</f>
        <v>Chuck Magee</v>
      </c>
      <c r="O4759" s="10" t="s">
        <v>1611</v>
      </c>
      <c r="P4759" s="10" t="str">
        <f>VLOOKUP(O4759,Products!$A:$E,3,FALSE)</f>
        <v>3M</v>
      </c>
      <c r="Q4759" s="31">
        <f>INDEX(Products!$E:$E,MATCH(O4759,Products!$A:$A,0))</f>
        <v>0.34</v>
      </c>
      <c r="R4759" s="10" t="s">
        <v>41</v>
      </c>
      <c r="S4759" s="10" t="s">
        <v>82</v>
      </c>
      <c r="T4759" s="10" t="s">
        <v>1612</v>
      </c>
      <c r="U4759" s="12">
        <v>10.688000000000001</v>
      </c>
      <c r="V4759" s="12">
        <v>2</v>
      </c>
      <c r="W4759" s="12">
        <v>0.2</v>
      </c>
      <c r="X4759" s="12">
        <v>3.7407999999999997</v>
      </c>
    </row>
    <row r="4760" spans="1:24" ht="14" x14ac:dyDescent="0.3">
      <c r="A4760" s="9">
        <v>4756</v>
      </c>
      <c r="B4760" s="14" t="s">
        <v>8354</v>
      </c>
      <c r="C4760" s="15">
        <v>45785</v>
      </c>
      <c r="D4760" s="15">
        <v>45785</v>
      </c>
      <c r="E4760" s="10" t="s">
        <v>1124</v>
      </c>
      <c r="F4760" s="10" t="s">
        <v>427</v>
      </c>
      <c r="G4760" s="10" t="s">
        <v>428</v>
      </c>
      <c r="H4760" s="10" t="s">
        <v>22</v>
      </c>
      <c r="I4760" s="10" t="s">
        <v>23</v>
      </c>
      <c r="J4760" s="10" t="s">
        <v>1870</v>
      </c>
      <c r="K4760" s="10" t="s">
        <v>438</v>
      </c>
      <c r="L4760" s="10">
        <v>44105</v>
      </c>
      <c r="M4760" s="10" t="s">
        <v>133</v>
      </c>
      <c r="N4760" s="10" t="str">
        <f>_xlfn.XLOOKUP($M:$M,People!$B:$B,People!A:A)</f>
        <v>Chuck Magee</v>
      </c>
      <c r="O4760" s="10" t="s">
        <v>1663</v>
      </c>
      <c r="P4760" s="10" t="str">
        <f>VLOOKUP(O4760,Products!$A:$E,3,FALSE)</f>
        <v>IKEA</v>
      </c>
      <c r="Q4760" s="31">
        <f>INDEX(Products!$E:$E,MATCH(O4760,Products!$A:$A,0))</f>
        <v>0.3</v>
      </c>
      <c r="R4760" s="10" t="s">
        <v>41</v>
      </c>
      <c r="S4760" s="10" t="s">
        <v>82</v>
      </c>
      <c r="T4760" s="10" t="s">
        <v>1664</v>
      </c>
      <c r="U4760" s="12">
        <v>10.368000000000002</v>
      </c>
      <c r="V4760" s="12">
        <v>2</v>
      </c>
      <c r="W4760" s="12">
        <v>0.2</v>
      </c>
      <c r="X4760" s="12">
        <v>3.6288</v>
      </c>
    </row>
    <row r="4761" spans="1:24" ht="14" x14ac:dyDescent="0.3">
      <c r="A4761" s="9">
        <v>4757</v>
      </c>
      <c r="B4761" s="14" t="s">
        <v>8354</v>
      </c>
      <c r="C4761" s="15">
        <v>45785</v>
      </c>
      <c r="D4761" s="15">
        <v>45785</v>
      </c>
      <c r="E4761" s="10" t="s">
        <v>1124</v>
      </c>
      <c r="F4761" s="10" t="s">
        <v>427</v>
      </c>
      <c r="G4761" s="10" t="s">
        <v>428</v>
      </c>
      <c r="H4761" s="10" t="s">
        <v>22</v>
      </c>
      <c r="I4761" s="10" t="s">
        <v>23</v>
      </c>
      <c r="J4761" s="10" t="s">
        <v>1870</v>
      </c>
      <c r="K4761" s="10" t="s">
        <v>438</v>
      </c>
      <c r="L4761" s="10">
        <v>44105</v>
      </c>
      <c r="M4761" s="10" t="s">
        <v>133</v>
      </c>
      <c r="N4761" s="10" t="str">
        <f>_xlfn.XLOOKUP($M:$M,People!$B:$B,People!A:A)</f>
        <v>Chuck Magee</v>
      </c>
      <c r="O4761" s="10" t="s">
        <v>3089</v>
      </c>
      <c r="P4761" s="10" t="str">
        <f>VLOOKUP(O4761,Products!$A:$E,3,FALSE)</f>
        <v>Staples</v>
      </c>
      <c r="Q4761" s="31">
        <f>INDEX(Products!$E:$E,MATCH(O4761,Products!$A:$A,0))</f>
        <v>0.39</v>
      </c>
      <c r="R4761" s="10" t="s">
        <v>41</v>
      </c>
      <c r="S4761" s="10" t="s">
        <v>53</v>
      </c>
      <c r="T4761" s="10" t="s">
        <v>3090</v>
      </c>
      <c r="U4761" s="12">
        <v>25.12</v>
      </c>
      <c r="V4761" s="12">
        <v>2</v>
      </c>
      <c r="W4761" s="12">
        <v>0.2</v>
      </c>
      <c r="X4761" s="12">
        <v>1.5700000000000012</v>
      </c>
    </row>
    <row r="4762" spans="1:24" ht="14" x14ac:dyDescent="0.3">
      <c r="A4762" s="9">
        <v>4758</v>
      </c>
      <c r="B4762" s="14" t="s">
        <v>8354</v>
      </c>
      <c r="C4762" s="15">
        <v>45785</v>
      </c>
      <c r="D4762" s="15">
        <v>45785</v>
      </c>
      <c r="E4762" s="10" t="s">
        <v>1124</v>
      </c>
      <c r="F4762" s="10" t="s">
        <v>427</v>
      </c>
      <c r="G4762" s="10" t="s">
        <v>428</v>
      </c>
      <c r="H4762" s="10" t="s">
        <v>22</v>
      </c>
      <c r="I4762" s="10" t="s">
        <v>23</v>
      </c>
      <c r="J4762" s="10" t="s">
        <v>1870</v>
      </c>
      <c r="K4762" s="10" t="s">
        <v>438</v>
      </c>
      <c r="L4762" s="10">
        <v>44105</v>
      </c>
      <c r="M4762" s="10" t="s">
        <v>133</v>
      </c>
      <c r="N4762" s="10" t="str">
        <f>_xlfn.XLOOKUP($M:$M,People!$B:$B,People!A:A)</f>
        <v>Chuck Magee</v>
      </c>
      <c r="O4762" s="10" t="s">
        <v>3486</v>
      </c>
      <c r="P4762" s="10" t="str">
        <f>VLOOKUP(O4762,Products!$A:$E,3,FALSE)</f>
        <v>Staples</v>
      </c>
      <c r="Q4762" s="31">
        <f>INDEX(Products!$E:$E,MATCH(O4762,Products!$A:$A,0))</f>
        <v>0.39</v>
      </c>
      <c r="R4762" s="10" t="s">
        <v>41</v>
      </c>
      <c r="S4762" s="10" t="s">
        <v>53</v>
      </c>
      <c r="T4762" s="10" t="s">
        <v>3487</v>
      </c>
      <c r="U4762" s="12">
        <v>1006.056</v>
      </c>
      <c r="V4762" s="12">
        <v>3</v>
      </c>
      <c r="W4762" s="12">
        <v>0.2</v>
      </c>
      <c r="X4762" s="12">
        <v>88.029900000000055</v>
      </c>
    </row>
    <row r="4763" spans="1:24" ht="14" x14ac:dyDescent="0.3">
      <c r="A4763" s="9">
        <v>4759</v>
      </c>
      <c r="B4763" s="14" t="s">
        <v>8354</v>
      </c>
      <c r="C4763" s="15">
        <v>45785</v>
      </c>
      <c r="D4763" s="15">
        <v>45785</v>
      </c>
      <c r="E4763" s="10" t="s">
        <v>1124</v>
      </c>
      <c r="F4763" s="10" t="s">
        <v>427</v>
      </c>
      <c r="G4763" s="10" t="s">
        <v>428</v>
      </c>
      <c r="H4763" s="10" t="s">
        <v>22</v>
      </c>
      <c r="I4763" s="10" t="s">
        <v>23</v>
      </c>
      <c r="J4763" s="10" t="s">
        <v>1870</v>
      </c>
      <c r="K4763" s="10" t="s">
        <v>438</v>
      </c>
      <c r="L4763" s="10">
        <v>44105</v>
      </c>
      <c r="M4763" s="10" t="s">
        <v>133</v>
      </c>
      <c r="N4763" s="10" t="str">
        <f>_xlfn.XLOOKUP($M:$M,People!$B:$B,People!A:A)</f>
        <v>Chuck Magee</v>
      </c>
      <c r="O4763" s="10" t="s">
        <v>1601</v>
      </c>
      <c r="P4763" s="10" t="str">
        <f>VLOOKUP(O4763,Products!$A:$E,3,FALSE)</f>
        <v>3M</v>
      </c>
      <c r="Q4763" s="31">
        <f>INDEX(Products!$E:$E,MATCH(O4763,Products!$A:$A,0))</f>
        <v>0.3</v>
      </c>
      <c r="R4763" s="10" t="s">
        <v>64</v>
      </c>
      <c r="S4763" s="10" t="s">
        <v>144</v>
      </c>
      <c r="T4763" s="10" t="s">
        <v>1602</v>
      </c>
      <c r="U4763" s="12">
        <v>58.112000000000002</v>
      </c>
      <c r="V4763" s="12">
        <v>2</v>
      </c>
      <c r="W4763" s="12">
        <v>0.2</v>
      </c>
      <c r="X4763" s="12">
        <v>7.263999999999994</v>
      </c>
    </row>
    <row r="4764" spans="1:24" ht="14" x14ac:dyDescent="0.3">
      <c r="A4764" s="9">
        <v>4760</v>
      </c>
      <c r="B4764" s="14" t="s">
        <v>8355</v>
      </c>
      <c r="C4764" s="15">
        <v>45786</v>
      </c>
      <c r="D4764" s="15">
        <v>45790</v>
      </c>
      <c r="E4764" s="10" t="s">
        <v>44</v>
      </c>
      <c r="F4764" s="10" t="s">
        <v>423</v>
      </c>
      <c r="G4764" s="10" t="s">
        <v>424</v>
      </c>
      <c r="H4764" s="10" t="s">
        <v>36</v>
      </c>
      <c r="I4764" s="10" t="s">
        <v>23</v>
      </c>
      <c r="J4764" s="10" t="s">
        <v>1080</v>
      </c>
      <c r="K4764" s="10" t="s">
        <v>94</v>
      </c>
      <c r="L4764" s="10">
        <v>78745</v>
      </c>
      <c r="M4764" s="10" t="s">
        <v>95</v>
      </c>
      <c r="N4764" s="10" t="str">
        <f>_xlfn.XLOOKUP($M:$M,People!$B:$B,People!A:A)</f>
        <v>Roxanne Rodriguez</v>
      </c>
      <c r="O4764" s="10" t="s">
        <v>5449</v>
      </c>
      <c r="P4764" s="10" t="str">
        <f>VLOOKUP(O4764,Products!$A:$E,3,FALSE)</f>
        <v>IKEA</v>
      </c>
      <c r="Q4764" s="31">
        <f>INDEX(Products!$E:$E,MATCH(O4764,Products!$A:$A,0))</f>
        <v>0.26</v>
      </c>
      <c r="R4764" s="10" t="s">
        <v>41</v>
      </c>
      <c r="S4764" s="10" t="s">
        <v>71</v>
      </c>
      <c r="T4764" s="10" t="s">
        <v>5450</v>
      </c>
      <c r="U4764" s="12">
        <v>48.783999999999985</v>
      </c>
      <c r="V4764" s="12">
        <v>4</v>
      </c>
      <c r="W4764" s="12">
        <v>0.8</v>
      </c>
      <c r="X4764" s="12">
        <v>-131.71680000000001</v>
      </c>
    </row>
    <row r="4765" spans="1:24" ht="14" x14ac:dyDescent="0.3">
      <c r="A4765" s="9">
        <v>4761</v>
      </c>
      <c r="B4765" s="14" t="s">
        <v>8356</v>
      </c>
      <c r="C4765" s="15">
        <v>45786</v>
      </c>
      <c r="D4765" s="15">
        <v>45790</v>
      </c>
      <c r="E4765" s="10" t="s">
        <v>44</v>
      </c>
      <c r="F4765" s="10" t="s">
        <v>269</v>
      </c>
      <c r="G4765" s="10" t="s">
        <v>270</v>
      </c>
      <c r="H4765" s="10" t="s">
        <v>92</v>
      </c>
      <c r="I4765" s="10" t="s">
        <v>23</v>
      </c>
      <c r="J4765" s="10" t="s">
        <v>237</v>
      </c>
      <c r="K4765" s="10" t="s">
        <v>238</v>
      </c>
      <c r="L4765" s="10">
        <v>10024</v>
      </c>
      <c r="M4765" s="10" t="s">
        <v>133</v>
      </c>
      <c r="N4765" s="10" t="str">
        <f>_xlfn.XLOOKUP($M:$M,People!$B:$B,People!A:A)</f>
        <v>Chuck Magee</v>
      </c>
      <c r="O4765" s="10" t="s">
        <v>2917</v>
      </c>
      <c r="P4765" s="10" t="str">
        <f>VLOOKUP(O4765,Products!$A:$E,3,FALSE)</f>
        <v>Samsung</v>
      </c>
      <c r="Q4765" s="31">
        <f>INDEX(Products!$E:$E,MATCH(O4765,Products!$A:$A,0))</f>
        <v>0.27</v>
      </c>
      <c r="R4765" s="10" t="s">
        <v>41</v>
      </c>
      <c r="S4765" s="10" t="s">
        <v>61</v>
      </c>
      <c r="T4765" s="10" t="s">
        <v>2918</v>
      </c>
      <c r="U4765" s="12">
        <v>8</v>
      </c>
      <c r="V4765" s="12">
        <v>5</v>
      </c>
      <c r="W4765" s="12">
        <v>0</v>
      </c>
      <c r="X4765" s="12">
        <v>3.4400000000000008</v>
      </c>
    </row>
    <row r="4766" spans="1:24" ht="14" x14ac:dyDescent="0.3">
      <c r="A4766" s="9">
        <v>4762</v>
      </c>
      <c r="B4766" s="14" t="s">
        <v>8357</v>
      </c>
      <c r="C4766" s="15">
        <v>45786</v>
      </c>
      <c r="D4766" s="15">
        <v>45792</v>
      </c>
      <c r="E4766" s="10" t="s">
        <v>44</v>
      </c>
      <c r="F4766" s="10" t="s">
        <v>3382</v>
      </c>
      <c r="G4766" s="10" t="s">
        <v>3383</v>
      </c>
      <c r="H4766" s="10" t="s">
        <v>22</v>
      </c>
      <c r="I4766" s="10" t="s">
        <v>23</v>
      </c>
      <c r="J4766" s="10" t="s">
        <v>131</v>
      </c>
      <c r="K4766" s="10" t="s">
        <v>132</v>
      </c>
      <c r="L4766" s="10">
        <v>19140</v>
      </c>
      <c r="M4766" s="10" t="s">
        <v>133</v>
      </c>
      <c r="N4766" s="10" t="str">
        <f>_xlfn.XLOOKUP($M:$M,People!$B:$B,People!A:A)</f>
        <v>Chuck Magee</v>
      </c>
      <c r="O4766" s="10" t="s">
        <v>3385</v>
      </c>
      <c r="P4766" s="10" t="str">
        <f>VLOOKUP(O4766,Products!$A:$E,3,FALSE)</f>
        <v>Staples</v>
      </c>
      <c r="Q4766" s="31">
        <f>INDEX(Products!$E:$E,MATCH(O4766,Products!$A:$A,0))</f>
        <v>0.39</v>
      </c>
      <c r="R4766" s="10" t="s">
        <v>41</v>
      </c>
      <c r="S4766" s="10" t="s">
        <v>61</v>
      </c>
      <c r="T4766" s="10" t="s">
        <v>3386</v>
      </c>
      <c r="U4766" s="12">
        <v>79.36</v>
      </c>
      <c r="V4766" s="12">
        <v>5</v>
      </c>
      <c r="W4766" s="12">
        <v>0.2</v>
      </c>
      <c r="X4766" s="12">
        <v>9.919999999999991</v>
      </c>
    </row>
    <row r="4767" spans="1:24" ht="14" x14ac:dyDescent="0.3">
      <c r="A4767" s="9">
        <v>4763</v>
      </c>
      <c r="B4767" s="14" t="s">
        <v>8358</v>
      </c>
      <c r="C4767" s="15">
        <v>45786</v>
      </c>
      <c r="D4767" s="15">
        <v>45789</v>
      </c>
      <c r="E4767" s="10" t="s">
        <v>19</v>
      </c>
      <c r="F4767" s="10" t="s">
        <v>3522</v>
      </c>
      <c r="G4767" s="10" t="s">
        <v>3523</v>
      </c>
      <c r="H4767" s="10" t="s">
        <v>22</v>
      </c>
      <c r="I4767" s="10" t="s">
        <v>23</v>
      </c>
      <c r="J4767" s="10" t="s">
        <v>1702</v>
      </c>
      <c r="K4767" s="10" t="s">
        <v>285</v>
      </c>
      <c r="L4767" s="10">
        <v>24153</v>
      </c>
      <c r="M4767" s="10" t="s">
        <v>26</v>
      </c>
      <c r="N4767" s="10" t="str">
        <f>_xlfn.XLOOKUP($M:$M,People!$B:$B,People!A:A)</f>
        <v>Fred Suzuki</v>
      </c>
      <c r="O4767" s="10" t="s">
        <v>676</v>
      </c>
      <c r="P4767" s="10" t="str">
        <f>VLOOKUP(O4767,Products!$A:$E,3,FALSE)</f>
        <v>Canon</v>
      </c>
      <c r="Q4767" s="31">
        <f>INDEX(Products!$E:$E,MATCH(O4767,Products!$A:$A,0))</f>
        <v>0.32</v>
      </c>
      <c r="R4767" s="10" t="s">
        <v>41</v>
      </c>
      <c r="S4767" s="10" t="s">
        <v>61</v>
      </c>
      <c r="T4767" s="10" t="s">
        <v>677</v>
      </c>
      <c r="U4767" s="12">
        <v>27.86</v>
      </c>
      <c r="V4767" s="12">
        <v>7</v>
      </c>
      <c r="W4767" s="12">
        <v>0</v>
      </c>
      <c r="X4767" s="12">
        <v>9.1937999999999978</v>
      </c>
    </row>
    <row r="4768" spans="1:24" ht="14" x14ac:dyDescent="0.3">
      <c r="A4768" s="9">
        <v>4764</v>
      </c>
      <c r="B4768" s="14" t="s">
        <v>8355</v>
      </c>
      <c r="C4768" s="15">
        <v>45786</v>
      </c>
      <c r="D4768" s="15">
        <v>45790</v>
      </c>
      <c r="E4768" s="10" t="s">
        <v>44</v>
      </c>
      <c r="F4768" s="10" t="s">
        <v>423</v>
      </c>
      <c r="G4768" s="10" t="s">
        <v>424</v>
      </c>
      <c r="H4768" s="10" t="s">
        <v>36</v>
      </c>
      <c r="I4768" s="10" t="s">
        <v>23</v>
      </c>
      <c r="J4768" s="10" t="s">
        <v>1080</v>
      </c>
      <c r="K4768" s="10" t="s">
        <v>94</v>
      </c>
      <c r="L4768" s="10">
        <v>78745</v>
      </c>
      <c r="M4768" s="10" t="s">
        <v>95</v>
      </c>
      <c r="N4768" s="10" t="str">
        <f>_xlfn.XLOOKUP($M:$M,People!$B:$B,People!A:A)</f>
        <v>Roxanne Rodriguez</v>
      </c>
      <c r="O4768" s="10" t="s">
        <v>3528</v>
      </c>
      <c r="P4768" s="10" t="str">
        <f>VLOOKUP(O4768,Products!$A:$E,3,FALSE)</f>
        <v>IKEA</v>
      </c>
      <c r="Q4768" s="31">
        <f>INDEX(Products!$E:$E,MATCH(O4768,Products!$A:$A,0))</f>
        <v>0.36</v>
      </c>
      <c r="R4768" s="10" t="s">
        <v>41</v>
      </c>
      <c r="S4768" s="10" t="s">
        <v>68</v>
      </c>
      <c r="T4768" s="10" t="s">
        <v>3529</v>
      </c>
      <c r="U4768" s="12">
        <v>18.527999999999995</v>
      </c>
      <c r="V4768" s="12">
        <v>6</v>
      </c>
      <c r="W4768" s="12">
        <v>0.8</v>
      </c>
      <c r="X4768" s="12">
        <v>-27.791999999999994</v>
      </c>
    </row>
    <row r="4769" spans="1:24" ht="14" x14ac:dyDescent="0.3">
      <c r="A4769" s="9">
        <v>4765</v>
      </c>
      <c r="B4769" s="14" t="s">
        <v>8355</v>
      </c>
      <c r="C4769" s="15">
        <v>45786</v>
      </c>
      <c r="D4769" s="15">
        <v>45790</v>
      </c>
      <c r="E4769" s="10" t="s">
        <v>44</v>
      </c>
      <c r="F4769" s="10" t="s">
        <v>423</v>
      </c>
      <c r="G4769" s="10" t="s">
        <v>424</v>
      </c>
      <c r="H4769" s="10" t="s">
        <v>36</v>
      </c>
      <c r="I4769" s="10" t="s">
        <v>23</v>
      </c>
      <c r="J4769" s="10" t="s">
        <v>1080</v>
      </c>
      <c r="K4769" s="10" t="s">
        <v>94</v>
      </c>
      <c r="L4769" s="10">
        <v>78745</v>
      </c>
      <c r="M4769" s="10" t="s">
        <v>95</v>
      </c>
      <c r="N4769" s="10" t="str">
        <f>_xlfn.XLOOKUP($M:$M,People!$B:$B,People!A:A)</f>
        <v>Roxanne Rodriguez</v>
      </c>
      <c r="O4769" s="10" t="s">
        <v>366</v>
      </c>
      <c r="P4769" s="10" t="str">
        <f>VLOOKUP(O4769,Products!$A:$E,3,FALSE)</f>
        <v>Dell</v>
      </c>
      <c r="Q4769" s="31">
        <f>INDEX(Products!$E:$E,MATCH(O4769,Products!$A:$A,0))</f>
        <v>0.32</v>
      </c>
      <c r="R4769" s="10" t="s">
        <v>41</v>
      </c>
      <c r="S4769" s="10" t="s">
        <v>68</v>
      </c>
      <c r="T4769" s="10" t="s">
        <v>367</v>
      </c>
      <c r="U4769" s="12">
        <v>13.183999999999997</v>
      </c>
      <c r="V4769" s="12">
        <v>4</v>
      </c>
      <c r="W4769" s="12">
        <v>0.8</v>
      </c>
      <c r="X4769" s="12">
        <v>-20.435200000000002</v>
      </c>
    </row>
    <row r="4770" spans="1:24" ht="14" x14ac:dyDescent="0.3">
      <c r="A4770" s="9">
        <v>4766</v>
      </c>
      <c r="B4770" s="14" t="s">
        <v>8357</v>
      </c>
      <c r="C4770" s="15">
        <v>45786</v>
      </c>
      <c r="D4770" s="15">
        <v>45792</v>
      </c>
      <c r="E4770" s="10" t="s">
        <v>44</v>
      </c>
      <c r="F4770" s="10" t="s">
        <v>3382</v>
      </c>
      <c r="G4770" s="10" t="s">
        <v>3383</v>
      </c>
      <c r="H4770" s="10" t="s">
        <v>22</v>
      </c>
      <c r="I4770" s="10" t="s">
        <v>23</v>
      </c>
      <c r="J4770" s="10" t="s">
        <v>131</v>
      </c>
      <c r="K4770" s="10" t="s">
        <v>132</v>
      </c>
      <c r="L4770" s="10">
        <v>19140</v>
      </c>
      <c r="M4770" s="10" t="s">
        <v>133</v>
      </c>
      <c r="N4770" s="10" t="str">
        <f>_xlfn.XLOOKUP($M:$M,People!$B:$B,People!A:A)</f>
        <v>Chuck Magee</v>
      </c>
      <c r="O4770" s="10" t="s">
        <v>3384</v>
      </c>
      <c r="P4770" s="10" t="str">
        <f>VLOOKUP(O4770,Products!$A:$E,3,FALSE)</f>
        <v>IKEA</v>
      </c>
      <c r="Q4770" s="31">
        <f>INDEX(Products!$E:$E,MATCH(O4770,Products!$A:$A,0))</f>
        <v>0.36</v>
      </c>
      <c r="R4770" s="10" t="s">
        <v>41</v>
      </c>
      <c r="S4770" s="10" t="s">
        <v>155</v>
      </c>
      <c r="T4770" s="10" t="s">
        <v>588</v>
      </c>
      <c r="U4770" s="12">
        <v>9.3439999999999994</v>
      </c>
      <c r="V4770" s="12">
        <v>1</v>
      </c>
      <c r="W4770" s="12">
        <v>0.2</v>
      </c>
      <c r="X4770" s="12">
        <v>3.504</v>
      </c>
    </row>
    <row r="4771" spans="1:24" ht="14" x14ac:dyDescent="0.3">
      <c r="A4771" s="9">
        <v>4767</v>
      </c>
      <c r="B4771" s="14" t="s">
        <v>8359</v>
      </c>
      <c r="C4771" s="15">
        <v>45786</v>
      </c>
      <c r="D4771" s="15">
        <v>45791</v>
      </c>
      <c r="E4771" s="10" t="s">
        <v>44</v>
      </c>
      <c r="F4771" s="10" t="s">
        <v>4178</v>
      </c>
      <c r="G4771" s="10" t="s">
        <v>4179</v>
      </c>
      <c r="H4771" s="10" t="s">
        <v>36</v>
      </c>
      <c r="I4771" s="10" t="s">
        <v>23</v>
      </c>
      <c r="J4771" s="10" t="s">
        <v>37</v>
      </c>
      <c r="K4771" s="10" t="s">
        <v>38</v>
      </c>
      <c r="L4771" s="10">
        <v>90036</v>
      </c>
      <c r="M4771" s="10" t="s">
        <v>39</v>
      </c>
      <c r="N4771" s="10" t="str">
        <f>_xlfn.XLOOKUP($M:$M,People!$B:$B,People!A:A)</f>
        <v>Sadie Pawthorne</v>
      </c>
      <c r="O4771" s="10" t="s">
        <v>5697</v>
      </c>
      <c r="P4771" s="10" t="str">
        <f>VLOOKUP(O4771,Products!$A:$E,3,FALSE)</f>
        <v>Dell</v>
      </c>
      <c r="Q4771" s="31">
        <f>INDEX(Products!$E:$E,MATCH(O4771,Products!$A:$A,0))</f>
        <v>0.28000000000000003</v>
      </c>
      <c r="R4771" s="10" t="s">
        <v>41</v>
      </c>
      <c r="S4771" s="10" t="s">
        <v>82</v>
      </c>
      <c r="T4771" s="10" t="s">
        <v>5698</v>
      </c>
      <c r="U4771" s="12">
        <v>32.04</v>
      </c>
      <c r="V4771" s="12">
        <v>4</v>
      </c>
      <c r="W4771" s="12">
        <v>0</v>
      </c>
      <c r="X4771" s="12">
        <v>14.417999999999999</v>
      </c>
    </row>
    <row r="4772" spans="1:24" ht="14" x14ac:dyDescent="0.3">
      <c r="A4772" s="9">
        <v>4768</v>
      </c>
      <c r="B4772" s="14" t="s">
        <v>8355</v>
      </c>
      <c r="C4772" s="15">
        <v>45786</v>
      </c>
      <c r="D4772" s="15">
        <v>45790</v>
      </c>
      <c r="E4772" s="10" t="s">
        <v>44</v>
      </c>
      <c r="F4772" s="10" t="s">
        <v>423</v>
      </c>
      <c r="G4772" s="10" t="s">
        <v>424</v>
      </c>
      <c r="H4772" s="10" t="s">
        <v>36</v>
      </c>
      <c r="I4772" s="10" t="s">
        <v>23</v>
      </c>
      <c r="J4772" s="10" t="s">
        <v>1080</v>
      </c>
      <c r="K4772" s="10" t="s">
        <v>94</v>
      </c>
      <c r="L4772" s="10">
        <v>78745</v>
      </c>
      <c r="M4772" s="10" t="s">
        <v>95</v>
      </c>
      <c r="N4772" s="10" t="str">
        <f>_xlfn.XLOOKUP($M:$M,People!$B:$B,People!A:A)</f>
        <v>Roxanne Rodriguez</v>
      </c>
      <c r="O4772" s="10" t="s">
        <v>520</v>
      </c>
      <c r="P4772" s="10" t="str">
        <f>VLOOKUP(O4772,Products!$A:$E,3,FALSE)</f>
        <v>Office Depot</v>
      </c>
      <c r="Q4772" s="31">
        <f>INDEX(Products!$E:$E,MATCH(O4772,Products!$A:$A,0))</f>
        <v>0.26</v>
      </c>
      <c r="R4772" s="10" t="s">
        <v>41</v>
      </c>
      <c r="S4772" s="10" t="s">
        <v>82</v>
      </c>
      <c r="T4772" s="10" t="s">
        <v>521</v>
      </c>
      <c r="U4772" s="12">
        <v>76.64</v>
      </c>
      <c r="V4772" s="12">
        <v>2</v>
      </c>
      <c r="W4772" s="12">
        <v>0.2</v>
      </c>
      <c r="X4772" s="12">
        <v>26.823999999999995</v>
      </c>
    </row>
    <row r="4773" spans="1:24" ht="14" x14ac:dyDescent="0.3">
      <c r="A4773" s="9">
        <v>4769</v>
      </c>
      <c r="B4773" s="14" t="s">
        <v>8355</v>
      </c>
      <c r="C4773" s="15">
        <v>45786</v>
      </c>
      <c r="D4773" s="15">
        <v>45790</v>
      </c>
      <c r="E4773" s="10" t="s">
        <v>44</v>
      </c>
      <c r="F4773" s="10" t="s">
        <v>423</v>
      </c>
      <c r="G4773" s="10" t="s">
        <v>424</v>
      </c>
      <c r="H4773" s="10" t="s">
        <v>36</v>
      </c>
      <c r="I4773" s="10" t="s">
        <v>23</v>
      </c>
      <c r="J4773" s="10" t="s">
        <v>1080</v>
      </c>
      <c r="K4773" s="10" t="s">
        <v>94</v>
      </c>
      <c r="L4773" s="10">
        <v>78745</v>
      </c>
      <c r="M4773" s="10" t="s">
        <v>95</v>
      </c>
      <c r="N4773" s="10" t="str">
        <f>_xlfn.XLOOKUP($M:$M,People!$B:$B,People!A:A)</f>
        <v>Roxanne Rodriguez</v>
      </c>
      <c r="O4773" s="10" t="s">
        <v>1732</v>
      </c>
      <c r="P4773" s="10" t="str">
        <f>VLOOKUP(O4773,Products!$A:$E,3,FALSE)</f>
        <v>Dell</v>
      </c>
      <c r="Q4773" s="31">
        <f>INDEX(Products!$E:$E,MATCH(O4773,Products!$A:$A,0))</f>
        <v>0.28000000000000003</v>
      </c>
      <c r="R4773" s="10" t="s">
        <v>41</v>
      </c>
      <c r="S4773" s="10" t="s">
        <v>53</v>
      </c>
      <c r="T4773" s="10" t="s">
        <v>1733</v>
      </c>
      <c r="U4773" s="12">
        <v>856.65600000000006</v>
      </c>
      <c r="V4773" s="12">
        <v>6</v>
      </c>
      <c r="W4773" s="12">
        <v>0.2</v>
      </c>
      <c r="X4773" s="12">
        <v>107.08199999999985</v>
      </c>
    </row>
    <row r="4774" spans="1:24" ht="14" x14ac:dyDescent="0.3">
      <c r="A4774" s="9">
        <v>4770</v>
      </c>
      <c r="B4774" s="14" t="s">
        <v>8360</v>
      </c>
      <c r="C4774" s="15">
        <v>45786</v>
      </c>
      <c r="D4774" s="15">
        <v>45791</v>
      </c>
      <c r="E4774" s="10" t="s">
        <v>44</v>
      </c>
      <c r="F4774" s="10" t="s">
        <v>1468</v>
      </c>
      <c r="G4774" s="10" t="s">
        <v>1469</v>
      </c>
      <c r="H4774" s="10" t="s">
        <v>22</v>
      </c>
      <c r="I4774" s="10" t="s">
        <v>23</v>
      </c>
      <c r="J4774" s="10" t="s">
        <v>86</v>
      </c>
      <c r="K4774" s="10" t="s">
        <v>87</v>
      </c>
      <c r="L4774" s="10">
        <v>98115</v>
      </c>
      <c r="M4774" s="10" t="s">
        <v>39</v>
      </c>
      <c r="N4774" s="10" t="str">
        <f>_xlfn.XLOOKUP($M:$M,People!$B:$B,People!A:A)</f>
        <v>Sadie Pawthorne</v>
      </c>
      <c r="O4774" s="10" t="s">
        <v>1470</v>
      </c>
      <c r="P4774" s="10" t="str">
        <f>VLOOKUP(O4774,Products!$A:$E,3,FALSE)</f>
        <v>Staples</v>
      </c>
      <c r="Q4774" s="31">
        <f>INDEX(Products!$E:$E,MATCH(O4774,Products!$A:$A,0))</f>
        <v>0.28999999999999998</v>
      </c>
      <c r="R4774" s="10" t="s">
        <v>64</v>
      </c>
      <c r="S4774" s="10" t="s">
        <v>144</v>
      </c>
      <c r="T4774" s="10" t="s">
        <v>1471</v>
      </c>
      <c r="U4774" s="12">
        <v>93.98</v>
      </c>
      <c r="V4774" s="12">
        <v>2</v>
      </c>
      <c r="W4774" s="12">
        <v>0</v>
      </c>
      <c r="X4774" s="12">
        <v>13.157200000000003</v>
      </c>
    </row>
    <row r="4775" spans="1:24" ht="14" x14ac:dyDescent="0.3">
      <c r="A4775" s="9">
        <v>4771</v>
      </c>
      <c r="B4775" s="14" t="s">
        <v>8361</v>
      </c>
      <c r="C4775" s="15">
        <v>45786</v>
      </c>
      <c r="D4775" s="15">
        <v>45790</v>
      </c>
      <c r="E4775" s="10" t="s">
        <v>44</v>
      </c>
      <c r="F4775" s="10" t="s">
        <v>3246</v>
      </c>
      <c r="G4775" s="10" t="s">
        <v>3247</v>
      </c>
      <c r="H4775" s="10" t="s">
        <v>22</v>
      </c>
      <c r="I4775" s="10" t="s">
        <v>23</v>
      </c>
      <c r="J4775" s="10" t="s">
        <v>165</v>
      </c>
      <c r="K4775" s="10" t="s">
        <v>94</v>
      </c>
      <c r="L4775" s="10">
        <v>77036</v>
      </c>
      <c r="M4775" s="10" t="s">
        <v>95</v>
      </c>
      <c r="N4775" s="10" t="str">
        <f>_xlfn.XLOOKUP($M:$M,People!$B:$B,People!A:A)</f>
        <v>Roxanne Rodriguez</v>
      </c>
      <c r="O4775" s="10" t="s">
        <v>672</v>
      </c>
      <c r="P4775" s="10" t="str">
        <f>VLOOKUP(O4775,Products!$A:$E,3,FALSE)</f>
        <v>Avery</v>
      </c>
      <c r="Q4775" s="31">
        <f>INDEX(Products!$E:$E,MATCH(O4775,Products!$A:$A,0))</f>
        <v>0.33</v>
      </c>
      <c r="R4775" s="10" t="s">
        <v>64</v>
      </c>
      <c r="S4775" s="10" t="s">
        <v>65</v>
      </c>
      <c r="T4775" s="10" t="s">
        <v>673</v>
      </c>
      <c r="U4775" s="12">
        <v>19.136000000000003</v>
      </c>
      <c r="V4775" s="12">
        <v>2</v>
      </c>
      <c r="W4775" s="12">
        <v>0.2</v>
      </c>
      <c r="X4775" s="12">
        <v>1.9136000000000006</v>
      </c>
    </row>
    <row r="4776" spans="1:24" ht="14" x14ac:dyDescent="0.3">
      <c r="A4776" s="9">
        <v>4772</v>
      </c>
      <c r="B4776" s="14" t="s">
        <v>8362</v>
      </c>
      <c r="C4776" s="15">
        <v>45787</v>
      </c>
      <c r="D4776" s="15">
        <v>45792</v>
      </c>
      <c r="E4776" s="10" t="s">
        <v>44</v>
      </c>
      <c r="F4776" s="10" t="s">
        <v>2976</v>
      </c>
      <c r="G4776" s="10" t="s">
        <v>2977</v>
      </c>
      <c r="H4776" s="10" t="s">
        <v>22</v>
      </c>
      <c r="I4776" s="10" t="s">
        <v>23</v>
      </c>
      <c r="J4776" s="10" t="s">
        <v>271</v>
      </c>
      <c r="K4776" s="10" t="s">
        <v>189</v>
      </c>
      <c r="L4776" s="10">
        <v>60610</v>
      </c>
      <c r="M4776" s="10" t="s">
        <v>95</v>
      </c>
      <c r="N4776" s="10" t="str">
        <f>_xlfn.XLOOKUP($M:$M,People!$B:$B,People!A:A)</f>
        <v>Roxanne Rodriguez</v>
      </c>
      <c r="O4776" s="10" t="s">
        <v>5897</v>
      </c>
      <c r="P4776" s="10" t="str">
        <f>VLOOKUP(O4776,Products!$A:$E,3,FALSE)</f>
        <v>Office Depot</v>
      </c>
      <c r="Q4776" s="31">
        <f>INDEX(Products!$E:$E,MATCH(O4776,Products!$A:$A,0))</f>
        <v>0.3</v>
      </c>
      <c r="R4776" s="10" t="s">
        <v>41</v>
      </c>
      <c r="S4776" s="10" t="s">
        <v>155</v>
      </c>
      <c r="T4776" s="10" t="s">
        <v>5898</v>
      </c>
      <c r="U4776" s="12">
        <v>7.0720000000000001</v>
      </c>
      <c r="V4776" s="12">
        <v>2</v>
      </c>
      <c r="W4776" s="12">
        <v>0.2</v>
      </c>
      <c r="X4776" s="12">
        <v>2.3868</v>
      </c>
    </row>
    <row r="4777" spans="1:24" ht="14" x14ac:dyDescent="0.3">
      <c r="A4777" s="9">
        <v>4773</v>
      </c>
      <c r="B4777" s="14" t="s">
        <v>8363</v>
      </c>
      <c r="C4777" s="15">
        <v>45787</v>
      </c>
      <c r="D4777" s="15">
        <v>45793</v>
      </c>
      <c r="E4777" s="10" t="s">
        <v>44</v>
      </c>
      <c r="F4777" s="10" t="s">
        <v>5269</v>
      </c>
      <c r="G4777" s="10" t="s">
        <v>5270</v>
      </c>
      <c r="H4777" s="10" t="s">
        <v>22</v>
      </c>
      <c r="I4777" s="10" t="s">
        <v>23</v>
      </c>
      <c r="J4777" s="10" t="s">
        <v>86</v>
      </c>
      <c r="K4777" s="10" t="s">
        <v>87</v>
      </c>
      <c r="L4777" s="10">
        <v>98105</v>
      </c>
      <c r="M4777" s="10" t="s">
        <v>39</v>
      </c>
      <c r="N4777" s="10" t="str">
        <f>_xlfn.XLOOKUP($M:$M,People!$B:$B,People!A:A)</f>
        <v>Sadie Pawthorne</v>
      </c>
      <c r="O4777" s="10" t="s">
        <v>4172</v>
      </c>
      <c r="P4777" s="10" t="str">
        <f>VLOOKUP(O4777,Products!$A:$E,3,FALSE)</f>
        <v>3M</v>
      </c>
      <c r="Q4777" s="31">
        <f>INDEX(Products!$E:$E,MATCH(O4777,Products!$A:$A,0))</f>
        <v>0.26</v>
      </c>
      <c r="R4777" s="10" t="s">
        <v>41</v>
      </c>
      <c r="S4777" s="10" t="s">
        <v>82</v>
      </c>
      <c r="T4777" s="10" t="s">
        <v>4173</v>
      </c>
      <c r="U4777" s="12">
        <v>11.96</v>
      </c>
      <c r="V4777" s="12">
        <v>2</v>
      </c>
      <c r="W4777" s="12">
        <v>0</v>
      </c>
      <c r="X4777" s="12">
        <v>5.8604000000000003</v>
      </c>
    </row>
    <row r="4778" spans="1:24" ht="14" x14ac:dyDescent="0.3">
      <c r="A4778" s="9">
        <v>4774</v>
      </c>
      <c r="B4778" s="14" t="s">
        <v>8364</v>
      </c>
      <c r="C4778" s="15">
        <v>45787</v>
      </c>
      <c r="D4778" s="15">
        <v>45790</v>
      </c>
      <c r="E4778" s="10" t="s">
        <v>19</v>
      </c>
      <c r="F4778" s="10" t="s">
        <v>334</v>
      </c>
      <c r="G4778" s="10" t="s">
        <v>335</v>
      </c>
      <c r="H4778" s="10" t="s">
        <v>92</v>
      </c>
      <c r="I4778" s="10" t="s">
        <v>23</v>
      </c>
      <c r="J4778" s="10" t="s">
        <v>131</v>
      </c>
      <c r="K4778" s="10" t="s">
        <v>132</v>
      </c>
      <c r="L4778" s="10">
        <v>19134</v>
      </c>
      <c r="M4778" s="10" t="s">
        <v>133</v>
      </c>
      <c r="N4778" s="10" t="str">
        <f>_xlfn.XLOOKUP($M:$M,People!$B:$B,People!A:A)</f>
        <v>Chuck Magee</v>
      </c>
      <c r="O4778" s="10" t="s">
        <v>2152</v>
      </c>
      <c r="P4778" s="10" t="str">
        <f>VLOOKUP(O4778,Products!$A:$E,3,FALSE)</f>
        <v>HP</v>
      </c>
      <c r="Q4778" s="31">
        <f>INDEX(Products!$E:$E,MATCH(O4778,Products!$A:$A,0))</f>
        <v>0.28999999999999998</v>
      </c>
      <c r="R4778" s="10" t="s">
        <v>64</v>
      </c>
      <c r="S4778" s="10" t="s">
        <v>65</v>
      </c>
      <c r="T4778" s="10" t="s">
        <v>2153</v>
      </c>
      <c r="U4778" s="12">
        <v>743.98799999999994</v>
      </c>
      <c r="V4778" s="12">
        <v>2</v>
      </c>
      <c r="W4778" s="12">
        <v>0.4</v>
      </c>
      <c r="X4778" s="12">
        <v>-123.9980000000001</v>
      </c>
    </row>
    <row r="4779" spans="1:24" ht="14" x14ac:dyDescent="0.3">
      <c r="A4779" s="9">
        <v>4775</v>
      </c>
      <c r="B4779" s="14" t="s">
        <v>8365</v>
      </c>
      <c r="C4779" s="15">
        <v>45788</v>
      </c>
      <c r="D4779" s="15">
        <v>45789</v>
      </c>
      <c r="E4779" s="10" t="s">
        <v>168</v>
      </c>
      <c r="F4779" s="10" t="s">
        <v>575</v>
      </c>
      <c r="G4779" s="10" t="s">
        <v>576</v>
      </c>
      <c r="H4779" s="10" t="s">
        <v>22</v>
      </c>
      <c r="I4779" s="10" t="s">
        <v>23</v>
      </c>
      <c r="J4779" s="10" t="s">
        <v>37</v>
      </c>
      <c r="K4779" s="10" t="s">
        <v>38</v>
      </c>
      <c r="L4779" s="10">
        <v>90045</v>
      </c>
      <c r="M4779" s="10" t="s">
        <v>39</v>
      </c>
      <c r="N4779" s="10" t="str">
        <f>_xlfn.XLOOKUP($M:$M,People!$B:$B,People!A:A)</f>
        <v>Sadie Pawthorne</v>
      </c>
      <c r="O4779" s="10" t="s">
        <v>577</v>
      </c>
      <c r="P4779" s="10" t="str">
        <f>VLOOKUP(O4779,Products!$A:$E,3,FALSE)</f>
        <v>Office Depot</v>
      </c>
      <c r="Q4779" s="31">
        <f>INDEX(Products!$E:$E,MATCH(O4779,Products!$A:$A,0))</f>
        <v>0.38</v>
      </c>
      <c r="R4779" s="10" t="s">
        <v>41</v>
      </c>
      <c r="S4779" s="10" t="s">
        <v>82</v>
      </c>
      <c r="T4779" s="10" t="s">
        <v>578</v>
      </c>
      <c r="U4779" s="12">
        <v>5.98</v>
      </c>
      <c r="V4779" s="12">
        <v>1</v>
      </c>
      <c r="W4779" s="12">
        <v>0</v>
      </c>
      <c r="X4779" s="12">
        <v>2.6909999999999998</v>
      </c>
    </row>
    <row r="4780" spans="1:24" ht="14" x14ac:dyDescent="0.3">
      <c r="A4780" s="9">
        <v>4776</v>
      </c>
      <c r="B4780" s="14" t="s">
        <v>8366</v>
      </c>
      <c r="C4780" s="15">
        <v>45789</v>
      </c>
      <c r="D4780" s="15">
        <v>45794</v>
      </c>
      <c r="E4780" s="10" t="s">
        <v>44</v>
      </c>
      <c r="F4780" s="10" t="s">
        <v>3101</v>
      </c>
      <c r="G4780" s="10" t="s">
        <v>3102</v>
      </c>
      <c r="H4780" s="10" t="s">
        <v>36</v>
      </c>
      <c r="I4780" s="10" t="s">
        <v>23</v>
      </c>
      <c r="J4780" s="10" t="s">
        <v>237</v>
      </c>
      <c r="K4780" s="10" t="s">
        <v>238</v>
      </c>
      <c r="L4780" s="10">
        <v>10024</v>
      </c>
      <c r="M4780" s="10" t="s">
        <v>133</v>
      </c>
      <c r="N4780" s="10" t="str">
        <f>_xlfn.XLOOKUP($M:$M,People!$B:$B,People!A:A)</f>
        <v>Chuck Magee</v>
      </c>
      <c r="O4780" s="10" t="s">
        <v>4919</v>
      </c>
      <c r="P4780" s="10" t="str">
        <f>VLOOKUP(O4780,Products!$A:$E,3,FALSE)</f>
        <v>Staples</v>
      </c>
      <c r="Q4780" s="31">
        <f>INDEX(Products!$E:$E,MATCH(O4780,Products!$A:$A,0))</f>
        <v>0.31</v>
      </c>
      <c r="R4780" s="10" t="s">
        <v>28</v>
      </c>
      <c r="S4780" s="10" t="s">
        <v>58</v>
      </c>
      <c r="T4780" s="10" t="s">
        <v>4920</v>
      </c>
      <c r="U4780" s="12">
        <v>10.02</v>
      </c>
      <c r="V4780" s="12">
        <v>3</v>
      </c>
      <c r="W4780" s="12">
        <v>0</v>
      </c>
      <c r="X4780" s="12">
        <v>4.4088000000000012</v>
      </c>
    </row>
    <row r="4781" spans="1:24" ht="14" x14ac:dyDescent="0.3">
      <c r="A4781" s="9">
        <v>4777</v>
      </c>
      <c r="B4781" s="14" t="s">
        <v>8367</v>
      </c>
      <c r="C4781" s="15">
        <v>45789</v>
      </c>
      <c r="D4781" s="15">
        <v>45793</v>
      </c>
      <c r="E4781" s="10" t="s">
        <v>44</v>
      </c>
      <c r="F4781" s="10" t="s">
        <v>5050</v>
      </c>
      <c r="G4781" s="10" t="s">
        <v>5051</v>
      </c>
      <c r="H4781" s="10" t="s">
        <v>22</v>
      </c>
      <c r="I4781" s="10" t="s">
        <v>23</v>
      </c>
      <c r="J4781" s="10" t="s">
        <v>1820</v>
      </c>
      <c r="K4781" s="10" t="s">
        <v>38</v>
      </c>
      <c r="L4781" s="10">
        <v>92691</v>
      </c>
      <c r="M4781" s="10" t="s">
        <v>39</v>
      </c>
      <c r="N4781" s="10" t="str">
        <f>_xlfn.XLOOKUP($M:$M,People!$B:$B,People!A:A)</f>
        <v>Sadie Pawthorne</v>
      </c>
      <c r="O4781" s="10" t="s">
        <v>4169</v>
      </c>
      <c r="P4781" s="10" t="str">
        <f>VLOOKUP(O4781,Products!$A:$E,3,FALSE)</f>
        <v>Avery</v>
      </c>
      <c r="Q4781" s="31">
        <f>INDEX(Products!$E:$E,MATCH(O4781,Products!$A:$A,0))</f>
        <v>0.37</v>
      </c>
      <c r="R4781" s="10" t="s">
        <v>41</v>
      </c>
      <c r="S4781" s="10" t="s">
        <v>71</v>
      </c>
      <c r="T4781" s="10" t="s">
        <v>1244</v>
      </c>
      <c r="U4781" s="12">
        <v>8.67</v>
      </c>
      <c r="V4781" s="12">
        <v>1</v>
      </c>
      <c r="W4781" s="12">
        <v>0</v>
      </c>
      <c r="X4781" s="12">
        <v>2.3409000000000004</v>
      </c>
    </row>
    <row r="4782" spans="1:24" ht="14" x14ac:dyDescent="0.3">
      <c r="A4782" s="9">
        <v>4778</v>
      </c>
      <c r="B4782" s="14" t="s">
        <v>8368</v>
      </c>
      <c r="C4782" s="15">
        <v>45789</v>
      </c>
      <c r="D4782" s="15">
        <v>45793</v>
      </c>
      <c r="E4782" s="10" t="s">
        <v>44</v>
      </c>
      <c r="F4782" s="10" t="s">
        <v>3425</v>
      </c>
      <c r="G4782" s="10" t="s">
        <v>3426</v>
      </c>
      <c r="H4782" s="10" t="s">
        <v>36</v>
      </c>
      <c r="I4782" s="10" t="s">
        <v>23</v>
      </c>
      <c r="J4782" s="10" t="s">
        <v>2504</v>
      </c>
      <c r="K4782" s="10" t="s">
        <v>285</v>
      </c>
      <c r="L4782" s="10">
        <v>23464</v>
      </c>
      <c r="M4782" s="10" t="s">
        <v>26</v>
      </c>
      <c r="N4782" s="10" t="str">
        <f>_xlfn.XLOOKUP($M:$M,People!$B:$B,People!A:A)</f>
        <v>Fred Suzuki</v>
      </c>
      <c r="O4782" s="10" t="s">
        <v>1505</v>
      </c>
      <c r="P4782" s="10" t="str">
        <f>VLOOKUP(O4782,Products!$A:$E,3,FALSE)</f>
        <v>Avery</v>
      </c>
      <c r="Q4782" s="31">
        <f>INDEX(Products!$E:$E,MATCH(O4782,Products!$A:$A,0))</f>
        <v>0.31</v>
      </c>
      <c r="R4782" s="10" t="s">
        <v>41</v>
      </c>
      <c r="S4782" s="10" t="s">
        <v>61</v>
      </c>
      <c r="T4782" s="10" t="s">
        <v>1506</v>
      </c>
      <c r="U4782" s="12">
        <v>10.96</v>
      </c>
      <c r="V4782" s="12">
        <v>4</v>
      </c>
      <c r="W4782" s="12">
        <v>0</v>
      </c>
      <c r="X4782" s="12">
        <v>2.9592000000000009</v>
      </c>
    </row>
    <row r="4783" spans="1:24" ht="14" x14ac:dyDescent="0.3">
      <c r="A4783" s="9">
        <v>4779</v>
      </c>
      <c r="B4783" s="14" t="s">
        <v>8369</v>
      </c>
      <c r="C4783" s="15">
        <v>45789</v>
      </c>
      <c r="D4783" s="15">
        <v>45794</v>
      </c>
      <c r="E4783" s="10" t="s">
        <v>44</v>
      </c>
      <c r="F4783" s="10" t="s">
        <v>5470</v>
      </c>
      <c r="G4783" s="10" t="s">
        <v>5471</v>
      </c>
      <c r="H4783" s="10" t="s">
        <v>22</v>
      </c>
      <c r="I4783" s="10" t="s">
        <v>23</v>
      </c>
      <c r="J4783" s="10" t="s">
        <v>86</v>
      </c>
      <c r="K4783" s="10" t="s">
        <v>87</v>
      </c>
      <c r="L4783" s="10">
        <v>98105</v>
      </c>
      <c r="M4783" s="10" t="s">
        <v>39</v>
      </c>
      <c r="N4783" s="10" t="str">
        <f>_xlfn.XLOOKUP($M:$M,People!$B:$B,People!A:A)</f>
        <v>Sadie Pawthorne</v>
      </c>
      <c r="O4783" s="10" t="s">
        <v>1998</v>
      </c>
      <c r="P4783" s="10" t="str">
        <f>VLOOKUP(O4783,Products!$A:$E,3,FALSE)</f>
        <v>HP</v>
      </c>
      <c r="Q4783" s="31">
        <f>INDEX(Products!$E:$E,MATCH(O4783,Products!$A:$A,0))</f>
        <v>0.31</v>
      </c>
      <c r="R4783" s="10" t="s">
        <v>41</v>
      </c>
      <c r="S4783" s="10" t="s">
        <v>155</v>
      </c>
      <c r="T4783" s="10" t="s">
        <v>1999</v>
      </c>
      <c r="U4783" s="12">
        <v>54.900000000000006</v>
      </c>
      <c r="V4783" s="12">
        <v>5</v>
      </c>
      <c r="W4783" s="12">
        <v>0</v>
      </c>
      <c r="X4783" s="12">
        <v>26.901000000000003</v>
      </c>
    </row>
    <row r="4784" spans="1:24" ht="14" x14ac:dyDescent="0.3">
      <c r="A4784" s="9">
        <v>4780</v>
      </c>
      <c r="B4784" s="14" t="s">
        <v>8370</v>
      </c>
      <c r="C4784" s="15">
        <v>45789</v>
      </c>
      <c r="D4784" s="15">
        <v>45794</v>
      </c>
      <c r="E4784" s="10" t="s">
        <v>44</v>
      </c>
      <c r="F4784" s="10" t="s">
        <v>3595</v>
      </c>
      <c r="G4784" s="10" t="s">
        <v>3596</v>
      </c>
      <c r="H4784" s="10" t="s">
        <v>36</v>
      </c>
      <c r="I4784" s="10" t="s">
        <v>23</v>
      </c>
      <c r="J4784" s="10" t="s">
        <v>131</v>
      </c>
      <c r="K4784" s="10" t="s">
        <v>132</v>
      </c>
      <c r="L4784" s="10">
        <v>19140</v>
      </c>
      <c r="M4784" s="10" t="s">
        <v>133</v>
      </c>
      <c r="N4784" s="10" t="str">
        <f>_xlfn.XLOOKUP($M:$M,People!$B:$B,People!A:A)</f>
        <v>Chuck Magee</v>
      </c>
      <c r="O4784" s="10" t="s">
        <v>842</v>
      </c>
      <c r="P4784" s="10" t="str">
        <f>VLOOKUP(O4784,Products!$A:$E,3,FALSE)</f>
        <v>Avery</v>
      </c>
      <c r="Q4784" s="31">
        <f>INDEX(Products!$E:$E,MATCH(O4784,Products!$A:$A,0))</f>
        <v>0.25</v>
      </c>
      <c r="R4784" s="10" t="s">
        <v>41</v>
      </c>
      <c r="S4784" s="10" t="s">
        <v>53</v>
      </c>
      <c r="T4784" s="10" t="s">
        <v>843</v>
      </c>
      <c r="U4784" s="12">
        <v>82.367999999999995</v>
      </c>
      <c r="V4784" s="12">
        <v>2</v>
      </c>
      <c r="W4784" s="12">
        <v>0.2</v>
      </c>
      <c r="X4784" s="12">
        <v>-19.562399999999997</v>
      </c>
    </row>
    <row r="4785" spans="1:24" ht="14" x14ac:dyDescent="0.3">
      <c r="A4785" s="9">
        <v>4781</v>
      </c>
      <c r="B4785" s="14" t="s">
        <v>8367</v>
      </c>
      <c r="C4785" s="15">
        <v>45789</v>
      </c>
      <c r="D4785" s="15">
        <v>45793</v>
      </c>
      <c r="E4785" s="10" t="s">
        <v>44</v>
      </c>
      <c r="F4785" s="10" t="s">
        <v>5050</v>
      </c>
      <c r="G4785" s="10" t="s">
        <v>5051</v>
      </c>
      <c r="H4785" s="10" t="s">
        <v>22</v>
      </c>
      <c r="I4785" s="10" t="s">
        <v>23</v>
      </c>
      <c r="J4785" s="10" t="s">
        <v>1820</v>
      </c>
      <c r="K4785" s="10" t="s">
        <v>38</v>
      </c>
      <c r="L4785" s="10">
        <v>92691</v>
      </c>
      <c r="M4785" s="10" t="s">
        <v>39</v>
      </c>
      <c r="N4785" s="10" t="str">
        <f>_xlfn.XLOOKUP($M:$M,People!$B:$B,People!A:A)</f>
        <v>Sadie Pawthorne</v>
      </c>
      <c r="O4785" s="10" t="s">
        <v>5799</v>
      </c>
      <c r="P4785" s="10" t="str">
        <f>VLOOKUP(O4785,Products!$A:$E,3,FALSE)</f>
        <v>Canon</v>
      </c>
      <c r="Q4785" s="31">
        <f>INDEX(Products!$E:$E,MATCH(O4785,Products!$A:$A,0))</f>
        <v>0.32</v>
      </c>
      <c r="R4785" s="10" t="s">
        <v>64</v>
      </c>
      <c r="S4785" s="10" t="s">
        <v>144</v>
      </c>
      <c r="T4785" s="10" t="s">
        <v>5800</v>
      </c>
      <c r="U4785" s="12">
        <v>120</v>
      </c>
      <c r="V4785" s="12">
        <v>6</v>
      </c>
      <c r="W4785" s="12">
        <v>0</v>
      </c>
      <c r="X4785" s="12">
        <v>46.800000000000004</v>
      </c>
    </row>
    <row r="4786" spans="1:24" ht="14" x14ac:dyDescent="0.3">
      <c r="A4786" s="9">
        <v>4782</v>
      </c>
      <c r="B4786" s="14" t="s">
        <v>8366</v>
      </c>
      <c r="C4786" s="15">
        <v>45789</v>
      </c>
      <c r="D4786" s="15">
        <v>45794</v>
      </c>
      <c r="E4786" s="10" t="s">
        <v>44</v>
      </c>
      <c r="F4786" s="10" t="s">
        <v>3101</v>
      </c>
      <c r="G4786" s="10" t="s">
        <v>3102</v>
      </c>
      <c r="H4786" s="10" t="s">
        <v>36</v>
      </c>
      <c r="I4786" s="10" t="s">
        <v>23</v>
      </c>
      <c r="J4786" s="10" t="s">
        <v>237</v>
      </c>
      <c r="K4786" s="10" t="s">
        <v>238</v>
      </c>
      <c r="L4786" s="10">
        <v>10024</v>
      </c>
      <c r="M4786" s="10" t="s">
        <v>133</v>
      </c>
      <c r="N4786" s="10" t="str">
        <f>_xlfn.XLOOKUP($M:$M,People!$B:$B,People!A:A)</f>
        <v>Chuck Magee</v>
      </c>
      <c r="O4786" s="10" t="s">
        <v>4349</v>
      </c>
      <c r="P4786" s="10" t="str">
        <f>VLOOKUP(O4786,Products!$A:$E,3,FALSE)</f>
        <v>3M</v>
      </c>
      <c r="Q4786" s="31">
        <f>INDEX(Products!$E:$E,MATCH(O4786,Products!$A:$A,0))</f>
        <v>0.36</v>
      </c>
      <c r="R4786" s="10" t="s">
        <v>64</v>
      </c>
      <c r="S4786" s="10" t="s">
        <v>65</v>
      </c>
      <c r="T4786" s="10" t="s">
        <v>4350</v>
      </c>
      <c r="U4786" s="12">
        <v>631.96</v>
      </c>
      <c r="V4786" s="12">
        <v>4</v>
      </c>
      <c r="W4786" s="12">
        <v>0</v>
      </c>
      <c r="X4786" s="12">
        <v>303.3408</v>
      </c>
    </row>
    <row r="4787" spans="1:24" ht="14" x14ac:dyDescent="0.3">
      <c r="A4787" s="9">
        <v>4783</v>
      </c>
      <c r="B4787" s="14" t="s">
        <v>8371</v>
      </c>
      <c r="C4787" s="15">
        <v>45791</v>
      </c>
      <c r="D4787" s="15">
        <v>45796</v>
      </c>
      <c r="E4787" s="10" t="s">
        <v>44</v>
      </c>
      <c r="F4787" s="10" t="s">
        <v>1125</v>
      </c>
      <c r="G4787" s="10" t="s">
        <v>1126</v>
      </c>
      <c r="H4787" s="10" t="s">
        <v>36</v>
      </c>
      <c r="I4787" s="10" t="s">
        <v>23</v>
      </c>
      <c r="J4787" s="10" t="s">
        <v>1322</v>
      </c>
      <c r="K4787" s="10" t="s">
        <v>48</v>
      </c>
      <c r="L4787" s="10">
        <v>32216</v>
      </c>
      <c r="M4787" s="10" t="s">
        <v>26</v>
      </c>
      <c r="N4787" s="10" t="str">
        <f>_xlfn.XLOOKUP($M:$M,People!$B:$B,People!A:A)</f>
        <v>Fred Suzuki</v>
      </c>
      <c r="O4787" s="10" t="s">
        <v>5113</v>
      </c>
      <c r="P4787" s="10" t="str">
        <f>VLOOKUP(O4787,Products!$A:$E,3,FALSE)</f>
        <v>3M</v>
      </c>
      <c r="Q4787" s="31">
        <f>INDEX(Products!$E:$E,MATCH(O4787,Products!$A:$A,0))</f>
        <v>0.28000000000000003</v>
      </c>
      <c r="R4787" s="10" t="s">
        <v>28</v>
      </c>
      <c r="S4787" s="10" t="s">
        <v>58</v>
      </c>
      <c r="T4787" s="10" t="s">
        <v>5114</v>
      </c>
      <c r="U4787" s="12">
        <v>30.192</v>
      </c>
      <c r="V4787" s="12">
        <v>3</v>
      </c>
      <c r="W4787" s="12">
        <v>0.2</v>
      </c>
      <c r="X4787" s="12">
        <v>8.3028000000000031</v>
      </c>
    </row>
    <row r="4788" spans="1:24" ht="14" x14ac:dyDescent="0.3">
      <c r="A4788" s="9">
        <v>4784</v>
      </c>
      <c r="B4788" s="14" t="s">
        <v>8372</v>
      </c>
      <c r="C4788" s="15">
        <v>45791</v>
      </c>
      <c r="D4788" s="15">
        <v>45791</v>
      </c>
      <c r="E4788" s="10" t="s">
        <v>1124</v>
      </c>
      <c r="F4788" s="10" t="s">
        <v>825</v>
      </c>
      <c r="G4788" s="10" t="s">
        <v>826</v>
      </c>
      <c r="H4788" s="10" t="s">
        <v>22</v>
      </c>
      <c r="I4788" s="10" t="s">
        <v>23</v>
      </c>
      <c r="J4788" s="10" t="s">
        <v>881</v>
      </c>
      <c r="K4788" s="10" t="s">
        <v>438</v>
      </c>
      <c r="L4788" s="10">
        <v>45231</v>
      </c>
      <c r="M4788" s="10" t="s">
        <v>133</v>
      </c>
      <c r="N4788" s="10" t="str">
        <f>_xlfn.XLOOKUP($M:$M,People!$B:$B,People!A:A)</f>
        <v>Chuck Magee</v>
      </c>
      <c r="O4788" s="10" t="s">
        <v>3474</v>
      </c>
      <c r="P4788" s="10" t="str">
        <f>VLOOKUP(O4788,Products!$A:$E,3,FALSE)</f>
        <v>Office Depot</v>
      </c>
      <c r="Q4788" s="31">
        <f>INDEX(Products!$E:$E,MATCH(O4788,Products!$A:$A,0))</f>
        <v>0.32</v>
      </c>
      <c r="R4788" s="10" t="s">
        <v>28</v>
      </c>
      <c r="S4788" s="10" t="s">
        <v>58</v>
      </c>
      <c r="T4788" s="10" t="s">
        <v>3475</v>
      </c>
      <c r="U4788" s="12">
        <v>79.384000000000015</v>
      </c>
      <c r="V4788" s="12">
        <v>1</v>
      </c>
      <c r="W4788" s="12">
        <v>0.2</v>
      </c>
      <c r="X4788" s="12">
        <v>29.768999999999998</v>
      </c>
    </row>
    <row r="4789" spans="1:24" ht="14" x14ac:dyDescent="0.3">
      <c r="A4789" s="9">
        <v>4785</v>
      </c>
      <c r="B4789" s="14" t="s">
        <v>8371</v>
      </c>
      <c r="C4789" s="15">
        <v>45791</v>
      </c>
      <c r="D4789" s="15">
        <v>45796</v>
      </c>
      <c r="E4789" s="10" t="s">
        <v>44</v>
      </c>
      <c r="F4789" s="10" t="s">
        <v>1125</v>
      </c>
      <c r="G4789" s="10" t="s">
        <v>1126</v>
      </c>
      <c r="H4789" s="10" t="s">
        <v>36</v>
      </c>
      <c r="I4789" s="10" t="s">
        <v>23</v>
      </c>
      <c r="J4789" s="10" t="s">
        <v>1322</v>
      </c>
      <c r="K4789" s="10" t="s">
        <v>48</v>
      </c>
      <c r="L4789" s="10">
        <v>32216</v>
      </c>
      <c r="M4789" s="10" t="s">
        <v>26</v>
      </c>
      <c r="N4789" s="10" t="str">
        <f>_xlfn.XLOOKUP($M:$M,People!$B:$B,People!A:A)</f>
        <v>Fred Suzuki</v>
      </c>
      <c r="O4789" s="10" t="s">
        <v>5411</v>
      </c>
      <c r="P4789" s="10" t="str">
        <f>VLOOKUP(O4789,Products!$A:$E,3,FALSE)</f>
        <v>HP</v>
      </c>
      <c r="Q4789" s="31">
        <f>INDEX(Products!$E:$E,MATCH(O4789,Products!$A:$A,0))</f>
        <v>0.35</v>
      </c>
      <c r="R4789" s="10" t="s">
        <v>41</v>
      </c>
      <c r="S4789" s="10" t="s">
        <v>61</v>
      </c>
      <c r="T4789" s="10" t="s">
        <v>5412</v>
      </c>
      <c r="U4789" s="12">
        <v>4.7679999999999998</v>
      </c>
      <c r="V4789" s="12">
        <v>2</v>
      </c>
      <c r="W4789" s="12">
        <v>0.2</v>
      </c>
      <c r="X4789" s="12">
        <v>0.41720000000000046</v>
      </c>
    </row>
    <row r="4790" spans="1:24" ht="14" x14ac:dyDescent="0.3">
      <c r="A4790" s="9">
        <v>4786</v>
      </c>
      <c r="B4790" s="14" t="s">
        <v>8371</v>
      </c>
      <c r="C4790" s="15">
        <v>45791</v>
      </c>
      <c r="D4790" s="15">
        <v>45796</v>
      </c>
      <c r="E4790" s="10" t="s">
        <v>44</v>
      </c>
      <c r="F4790" s="10" t="s">
        <v>1125</v>
      </c>
      <c r="G4790" s="10" t="s">
        <v>1126</v>
      </c>
      <c r="H4790" s="10" t="s">
        <v>36</v>
      </c>
      <c r="I4790" s="10" t="s">
        <v>23</v>
      </c>
      <c r="J4790" s="10" t="s">
        <v>1322</v>
      </c>
      <c r="K4790" s="10" t="s">
        <v>48</v>
      </c>
      <c r="L4790" s="10">
        <v>32216</v>
      </c>
      <c r="M4790" s="10" t="s">
        <v>26</v>
      </c>
      <c r="N4790" s="10" t="str">
        <f>_xlfn.XLOOKUP($M:$M,People!$B:$B,People!A:A)</f>
        <v>Fred Suzuki</v>
      </c>
      <c r="O4790" s="10" t="s">
        <v>3980</v>
      </c>
      <c r="P4790" s="10" t="str">
        <f>VLOOKUP(O4790,Products!$A:$E,3,FALSE)</f>
        <v>3M</v>
      </c>
      <c r="Q4790" s="31">
        <f>INDEX(Products!$E:$E,MATCH(O4790,Products!$A:$A,0))</f>
        <v>0.26</v>
      </c>
      <c r="R4790" s="10" t="s">
        <v>41</v>
      </c>
      <c r="S4790" s="10" t="s">
        <v>68</v>
      </c>
      <c r="T4790" s="10" t="s">
        <v>3981</v>
      </c>
      <c r="U4790" s="12">
        <v>57.582000000000008</v>
      </c>
      <c r="V4790" s="12">
        <v>3</v>
      </c>
      <c r="W4790" s="12">
        <v>0.7</v>
      </c>
      <c r="X4790" s="12">
        <v>-44.146199999999979</v>
      </c>
    </row>
    <row r="4791" spans="1:24" ht="14" x14ac:dyDescent="0.3">
      <c r="A4791" s="9">
        <v>4787</v>
      </c>
      <c r="B4791" s="14" t="s">
        <v>8371</v>
      </c>
      <c r="C4791" s="15">
        <v>45791</v>
      </c>
      <c r="D4791" s="15">
        <v>45796</v>
      </c>
      <c r="E4791" s="10" t="s">
        <v>44</v>
      </c>
      <c r="F4791" s="10" t="s">
        <v>1125</v>
      </c>
      <c r="G4791" s="10" t="s">
        <v>1126</v>
      </c>
      <c r="H4791" s="10" t="s">
        <v>36</v>
      </c>
      <c r="I4791" s="10" t="s">
        <v>23</v>
      </c>
      <c r="J4791" s="10" t="s">
        <v>1322</v>
      </c>
      <c r="K4791" s="10" t="s">
        <v>48</v>
      </c>
      <c r="L4791" s="10">
        <v>32216</v>
      </c>
      <c r="M4791" s="10" t="s">
        <v>26</v>
      </c>
      <c r="N4791" s="10" t="str">
        <f>_xlfn.XLOOKUP($M:$M,People!$B:$B,People!A:A)</f>
        <v>Fred Suzuki</v>
      </c>
      <c r="O4791" s="10" t="s">
        <v>321</v>
      </c>
      <c r="P4791" s="10" t="str">
        <f>VLOOKUP(O4791,Products!$A:$E,3,FALSE)</f>
        <v>Avery</v>
      </c>
      <c r="Q4791" s="31">
        <f>INDEX(Products!$E:$E,MATCH(O4791,Products!$A:$A,0))</f>
        <v>0.31</v>
      </c>
      <c r="R4791" s="10" t="s">
        <v>41</v>
      </c>
      <c r="S4791" s="10" t="s">
        <v>68</v>
      </c>
      <c r="T4791" s="10" t="s">
        <v>322</v>
      </c>
      <c r="U4791" s="12">
        <v>13.392000000000003</v>
      </c>
      <c r="V4791" s="12">
        <v>8</v>
      </c>
      <c r="W4791" s="12">
        <v>0.7</v>
      </c>
      <c r="X4791" s="12">
        <v>-9.8207999999999984</v>
      </c>
    </row>
    <row r="4792" spans="1:24" ht="14" x14ac:dyDescent="0.3">
      <c r="A4792" s="9">
        <v>4788</v>
      </c>
      <c r="B4792" s="14" t="s">
        <v>8371</v>
      </c>
      <c r="C4792" s="15">
        <v>45791</v>
      </c>
      <c r="D4792" s="15">
        <v>45796</v>
      </c>
      <c r="E4792" s="10" t="s">
        <v>44</v>
      </c>
      <c r="F4792" s="10" t="s">
        <v>1125</v>
      </c>
      <c r="G4792" s="10" t="s">
        <v>1126</v>
      </c>
      <c r="H4792" s="10" t="s">
        <v>36</v>
      </c>
      <c r="I4792" s="10" t="s">
        <v>23</v>
      </c>
      <c r="J4792" s="10" t="s">
        <v>1322</v>
      </c>
      <c r="K4792" s="10" t="s">
        <v>48</v>
      </c>
      <c r="L4792" s="10">
        <v>32216</v>
      </c>
      <c r="M4792" s="10" t="s">
        <v>26</v>
      </c>
      <c r="N4792" s="10" t="str">
        <f>_xlfn.XLOOKUP($M:$M,People!$B:$B,People!A:A)</f>
        <v>Fred Suzuki</v>
      </c>
      <c r="O4792" s="10" t="s">
        <v>591</v>
      </c>
      <c r="P4792" s="10" t="str">
        <f>VLOOKUP(O4792,Products!$A:$E,3,FALSE)</f>
        <v>Logitech</v>
      </c>
      <c r="Q4792" s="31">
        <f>INDEX(Products!$E:$E,MATCH(O4792,Products!$A:$A,0))</f>
        <v>0.37</v>
      </c>
      <c r="R4792" s="10" t="s">
        <v>41</v>
      </c>
      <c r="S4792" s="10" t="s">
        <v>68</v>
      </c>
      <c r="T4792" s="10" t="s">
        <v>592</v>
      </c>
      <c r="U4792" s="12">
        <v>10.380000000000003</v>
      </c>
      <c r="V4792" s="12">
        <v>2</v>
      </c>
      <c r="W4792" s="12">
        <v>0.7</v>
      </c>
      <c r="X4792" s="12">
        <v>-7.6119999999999983</v>
      </c>
    </row>
    <row r="4793" spans="1:24" ht="14" x14ac:dyDescent="0.3">
      <c r="A4793" s="9">
        <v>4789</v>
      </c>
      <c r="B4793" s="14" t="s">
        <v>8371</v>
      </c>
      <c r="C4793" s="15">
        <v>45791</v>
      </c>
      <c r="D4793" s="15">
        <v>45796</v>
      </c>
      <c r="E4793" s="10" t="s">
        <v>44</v>
      </c>
      <c r="F4793" s="10" t="s">
        <v>1125</v>
      </c>
      <c r="G4793" s="10" t="s">
        <v>1126</v>
      </c>
      <c r="H4793" s="10" t="s">
        <v>36</v>
      </c>
      <c r="I4793" s="10" t="s">
        <v>23</v>
      </c>
      <c r="J4793" s="10" t="s">
        <v>1322</v>
      </c>
      <c r="K4793" s="10" t="s">
        <v>48</v>
      </c>
      <c r="L4793" s="10">
        <v>32216</v>
      </c>
      <c r="M4793" s="10" t="s">
        <v>26</v>
      </c>
      <c r="N4793" s="10" t="str">
        <f>_xlfn.XLOOKUP($M:$M,People!$B:$B,People!A:A)</f>
        <v>Fred Suzuki</v>
      </c>
      <c r="O4793" s="10" t="s">
        <v>4324</v>
      </c>
      <c r="P4793" s="10" t="str">
        <f>VLOOKUP(O4793,Products!$A:$E,3,FALSE)</f>
        <v>IKEA</v>
      </c>
      <c r="Q4793" s="31">
        <f>INDEX(Products!$E:$E,MATCH(O4793,Products!$A:$A,0))</f>
        <v>0.3</v>
      </c>
      <c r="R4793" s="10" t="s">
        <v>41</v>
      </c>
      <c r="S4793" s="10" t="s">
        <v>82</v>
      </c>
      <c r="T4793" s="10" t="s">
        <v>4325</v>
      </c>
      <c r="U4793" s="12">
        <v>31.104000000000006</v>
      </c>
      <c r="V4793" s="12">
        <v>6</v>
      </c>
      <c r="W4793" s="12">
        <v>0.2</v>
      </c>
      <c r="X4793" s="12">
        <v>10.8864</v>
      </c>
    </row>
    <row r="4794" spans="1:24" ht="14" x14ac:dyDescent="0.3">
      <c r="A4794" s="9">
        <v>4790</v>
      </c>
      <c r="B4794" s="14" t="s">
        <v>8373</v>
      </c>
      <c r="C4794" s="15">
        <v>45791</v>
      </c>
      <c r="D4794" s="15">
        <v>45791</v>
      </c>
      <c r="E4794" s="10" t="s">
        <v>1124</v>
      </c>
      <c r="F4794" s="10" t="s">
        <v>1862</v>
      </c>
      <c r="G4794" s="10" t="s">
        <v>1863</v>
      </c>
      <c r="H4794" s="10" t="s">
        <v>36</v>
      </c>
      <c r="I4794" s="10" t="s">
        <v>23</v>
      </c>
      <c r="J4794" s="10" t="s">
        <v>5417</v>
      </c>
      <c r="K4794" s="10" t="s">
        <v>277</v>
      </c>
      <c r="L4794" s="10">
        <v>85364</v>
      </c>
      <c r="M4794" s="10" t="s">
        <v>39</v>
      </c>
      <c r="N4794" s="10" t="str">
        <f>_xlfn.XLOOKUP($M:$M,People!$B:$B,People!A:A)</f>
        <v>Sadie Pawthorne</v>
      </c>
      <c r="O4794" s="10" t="s">
        <v>795</v>
      </c>
      <c r="P4794" s="10" t="str">
        <f>VLOOKUP(O4794,Products!$A:$E,3,FALSE)</f>
        <v>Logitech</v>
      </c>
      <c r="Q4794" s="31">
        <f>INDEX(Products!$E:$E,MATCH(O4794,Products!$A:$A,0))</f>
        <v>0.33</v>
      </c>
      <c r="R4794" s="10" t="s">
        <v>64</v>
      </c>
      <c r="S4794" s="10" t="s">
        <v>144</v>
      </c>
      <c r="T4794" s="10" t="s">
        <v>1545</v>
      </c>
      <c r="U4794" s="12">
        <v>185.52800000000002</v>
      </c>
      <c r="V4794" s="12">
        <v>7</v>
      </c>
      <c r="W4794" s="12">
        <v>0.2</v>
      </c>
      <c r="X4794" s="12">
        <v>48.701099999999997</v>
      </c>
    </row>
    <row r="4795" spans="1:24" ht="14" x14ac:dyDescent="0.3">
      <c r="A4795" s="9">
        <v>4791</v>
      </c>
      <c r="B4795" s="14" t="s">
        <v>8371</v>
      </c>
      <c r="C4795" s="15">
        <v>45791</v>
      </c>
      <c r="D4795" s="15">
        <v>45796</v>
      </c>
      <c r="E4795" s="10" t="s">
        <v>44</v>
      </c>
      <c r="F4795" s="10" t="s">
        <v>1125</v>
      </c>
      <c r="G4795" s="10" t="s">
        <v>1126</v>
      </c>
      <c r="H4795" s="10" t="s">
        <v>36</v>
      </c>
      <c r="I4795" s="10" t="s">
        <v>23</v>
      </c>
      <c r="J4795" s="10" t="s">
        <v>1322</v>
      </c>
      <c r="K4795" s="10" t="s">
        <v>48</v>
      </c>
      <c r="L4795" s="10">
        <v>32216</v>
      </c>
      <c r="M4795" s="10" t="s">
        <v>26</v>
      </c>
      <c r="N4795" s="10" t="str">
        <f>_xlfn.XLOOKUP($M:$M,People!$B:$B,People!A:A)</f>
        <v>Fred Suzuki</v>
      </c>
      <c r="O4795" s="10" t="s">
        <v>221</v>
      </c>
      <c r="P4795" s="10" t="str">
        <f>VLOOKUP(O4795,Products!$A:$E,3,FALSE)</f>
        <v>Dell</v>
      </c>
      <c r="Q4795" s="31">
        <f>INDEX(Products!$E:$E,MATCH(O4795,Products!$A:$A,0))</f>
        <v>0.4</v>
      </c>
      <c r="R4795" s="10" t="s">
        <v>64</v>
      </c>
      <c r="S4795" s="10" t="s">
        <v>65</v>
      </c>
      <c r="T4795" s="10" t="s">
        <v>222</v>
      </c>
      <c r="U4795" s="12">
        <v>43.6</v>
      </c>
      <c r="V4795" s="12">
        <v>5</v>
      </c>
      <c r="W4795" s="12">
        <v>0.2</v>
      </c>
      <c r="X4795" s="12">
        <v>4.3600000000000012</v>
      </c>
    </row>
    <row r="4796" spans="1:24" ht="14" x14ac:dyDescent="0.3">
      <c r="A4796" s="9">
        <v>4792</v>
      </c>
      <c r="B4796" s="14" t="s">
        <v>8374</v>
      </c>
      <c r="C4796" s="15">
        <v>45792</v>
      </c>
      <c r="D4796" s="15">
        <v>45797</v>
      </c>
      <c r="E4796" s="10" t="s">
        <v>44</v>
      </c>
      <c r="F4796" s="10" t="s">
        <v>176</v>
      </c>
      <c r="G4796" s="10" t="s">
        <v>177</v>
      </c>
      <c r="H4796" s="10" t="s">
        <v>92</v>
      </c>
      <c r="I4796" s="10" t="s">
        <v>23</v>
      </c>
      <c r="J4796" s="10" t="s">
        <v>292</v>
      </c>
      <c r="K4796" s="10" t="s">
        <v>1294</v>
      </c>
      <c r="L4796" s="10">
        <v>39212</v>
      </c>
      <c r="M4796" s="10" t="s">
        <v>26</v>
      </c>
      <c r="N4796" s="10" t="str">
        <f>_xlfn.XLOOKUP($M:$M,People!$B:$B,People!A:A)</f>
        <v>Fred Suzuki</v>
      </c>
      <c r="O4796" s="10" t="s">
        <v>1507</v>
      </c>
      <c r="P4796" s="10" t="str">
        <f>VLOOKUP(O4796,Products!$A:$E,3,FALSE)</f>
        <v>IKEA</v>
      </c>
      <c r="Q4796" s="31">
        <f>INDEX(Products!$E:$E,MATCH(O4796,Products!$A:$A,0))</f>
        <v>0.32</v>
      </c>
      <c r="R4796" s="10" t="s">
        <v>41</v>
      </c>
      <c r="S4796" s="10" t="s">
        <v>61</v>
      </c>
      <c r="T4796" s="10" t="s">
        <v>1508</v>
      </c>
      <c r="U4796" s="12">
        <v>8.34</v>
      </c>
      <c r="V4796" s="12">
        <v>3</v>
      </c>
      <c r="W4796" s="12">
        <v>0</v>
      </c>
      <c r="X4796" s="12">
        <v>2.1683999999999997</v>
      </c>
    </row>
    <row r="4797" spans="1:24" ht="14" x14ac:dyDescent="0.3">
      <c r="A4797" s="9">
        <v>4793</v>
      </c>
      <c r="B4797" s="14" t="s">
        <v>8374</v>
      </c>
      <c r="C4797" s="15">
        <v>45792</v>
      </c>
      <c r="D4797" s="15">
        <v>45797</v>
      </c>
      <c r="E4797" s="10" t="s">
        <v>44</v>
      </c>
      <c r="F4797" s="10" t="s">
        <v>176</v>
      </c>
      <c r="G4797" s="10" t="s">
        <v>177</v>
      </c>
      <c r="H4797" s="10" t="s">
        <v>92</v>
      </c>
      <c r="I4797" s="10" t="s">
        <v>23</v>
      </c>
      <c r="J4797" s="10" t="s">
        <v>292</v>
      </c>
      <c r="K4797" s="10" t="s">
        <v>1294</v>
      </c>
      <c r="L4797" s="10">
        <v>39212</v>
      </c>
      <c r="M4797" s="10" t="s">
        <v>26</v>
      </c>
      <c r="N4797" s="10" t="str">
        <f>_xlfn.XLOOKUP($M:$M,People!$B:$B,People!A:A)</f>
        <v>Fred Suzuki</v>
      </c>
      <c r="O4797" s="10" t="s">
        <v>3982</v>
      </c>
      <c r="P4797" s="10" t="str">
        <f>VLOOKUP(O4797,Products!$A:$E,3,FALSE)</f>
        <v>Samsung</v>
      </c>
      <c r="Q4797" s="31">
        <f>INDEX(Products!$E:$E,MATCH(O4797,Products!$A:$A,0))</f>
        <v>0.25</v>
      </c>
      <c r="R4797" s="10" t="s">
        <v>41</v>
      </c>
      <c r="S4797" s="10" t="s">
        <v>61</v>
      </c>
      <c r="T4797" s="10" t="s">
        <v>3983</v>
      </c>
      <c r="U4797" s="12">
        <v>91.96</v>
      </c>
      <c r="V4797" s="12">
        <v>4</v>
      </c>
      <c r="W4797" s="12">
        <v>0</v>
      </c>
      <c r="X4797" s="12">
        <v>25.748800000000003</v>
      </c>
    </row>
    <row r="4798" spans="1:24" ht="14" x14ac:dyDescent="0.3">
      <c r="A4798" s="9">
        <v>4794</v>
      </c>
      <c r="B4798" s="14" t="s">
        <v>8375</v>
      </c>
      <c r="C4798" s="15">
        <v>45792</v>
      </c>
      <c r="D4798" s="15">
        <v>45796</v>
      </c>
      <c r="E4798" s="10" t="s">
        <v>19</v>
      </c>
      <c r="F4798" s="10" t="s">
        <v>223</v>
      </c>
      <c r="G4798" s="10" t="s">
        <v>224</v>
      </c>
      <c r="H4798" s="10" t="s">
        <v>22</v>
      </c>
      <c r="I4798" s="10" t="s">
        <v>23</v>
      </c>
      <c r="J4798" s="10" t="s">
        <v>47</v>
      </c>
      <c r="K4798" s="10" t="s">
        <v>48</v>
      </c>
      <c r="L4798" s="10">
        <v>33311</v>
      </c>
      <c r="M4798" s="10" t="s">
        <v>26</v>
      </c>
      <c r="N4798" s="10" t="str">
        <f>_xlfn.XLOOKUP($M:$M,People!$B:$B,People!A:A)</f>
        <v>Fred Suzuki</v>
      </c>
      <c r="O4798" s="10" t="s">
        <v>2085</v>
      </c>
      <c r="P4798" s="10" t="str">
        <f>VLOOKUP(O4798,Products!$A:$E,3,FALSE)</f>
        <v>HP</v>
      </c>
      <c r="Q4798" s="31">
        <f>INDEX(Products!$E:$E,MATCH(O4798,Products!$A:$A,0))</f>
        <v>0.37</v>
      </c>
      <c r="R4798" s="10" t="s">
        <v>41</v>
      </c>
      <c r="S4798" s="10" t="s">
        <v>68</v>
      </c>
      <c r="T4798" s="10" t="s">
        <v>2086</v>
      </c>
      <c r="U4798" s="12">
        <v>7.7640000000000011</v>
      </c>
      <c r="V4798" s="12">
        <v>4</v>
      </c>
      <c r="W4798" s="12">
        <v>0.7</v>
      </c>
      <c r="X4798" s="12">
        <v>-5.1760000000000002</v>
      </c>
    </row>
    <row r="4799" spans="1:24" ht="14" x14ac:dyDescent="0.3">
      <c r="A4799" s="9">
        <v>4795</v>
      </c>
      <c r="B4799" s="14" t="s">
        <v>8374</v>
      </c>
      <c r="C4799" s="15">
        <v>45792</v>
      </c>
      <c r="D4799" s="15">
        <v>45797</v>
      </c>
      <c r="E4799" s="10" t="s">
        <v>44</v>
      </c>
      <c r="F4799" s="10" t="s">
        <v>176</v>
      </c>
      <c r="G4799" s="10" t="s">
        <v>177</v>
      </c>
      <c r="H4799" s="10" t="s">
        <v>92</v>
      </c>
      <c r="I4799" s="10" t="s">
        <v>23</v>
      </c>
      <c r="J4799" s="10" t="s">
        <v>292</v>
      </c>
      <c r="K4799" s="10" t="s">
        <v>1294</v>
      </c>
      <c r="L4799" s="10">
        <v>39212</v>
      </c>
      <c r="M4799" s="10" t="s">
        <v>26</v>
      </c>
      <c r="N4799" s="10" t="str">
        <f>_xlfn.XLOOKUP($M:$M,People!$B:$B,People!A:A)</f>
        <v>Fred Suzuki</v>
      </c>
      <c r="O4799" s="10" t="s">
        <v>3980</v>
      </c>
      <c r="P4799" s="10" t="str">
        <f>VLOOKUP(O4799,Products!$A:$E,3,FALSE)</f>
        <v>3M</v>
      </c>
      <c r="Q4799" s="31">
        <f>INDEX(Products!$E:$E,MATCH(O4799,Products!$A:$A,0))</f>
        <v>0.26</v>
      </c>
      <c r="R4799" s="10" t="s">
        <v>41</v>
      </c>
      <c r="S4799" s="10" t="s">
        <v>68</v>
      </c>
      <c r="T4799" s="10" t="s">
        <v>3981</v>
      </c>
      <c r="U4799" s="12">
        <v>511.84</v>
      </c>
      <c r="V4799" s="12">
        <v>8</v>
      </c>
      <c r="W4799" s="12">
        <v>0</v>
      </c>
      <c r="X4799" s="12">
        <v>240.56479999999999</v>
      </c>
    </row>
    <row r="4800" spans="1:24" ht="14" x14ac:dyDescent="0.3">
      <c r="A4800" s="9">
        <v>4796</v>
      </c>
      <c r="B4800" s="14" t="s">
        <v>8376</v>
      </c>
      <c r="C4800" s="15">
        <v>45792</v>
      </c>
      <c r="D4800" s="15">
        <v>45798</v>
      </c>
      <c r="E4800" s="10" t="s">
        <v>44</v>
      </c>
      <c r="F4800" s="10" t="s">
        <v>4379</v>
      </c>
      <c r="G4800" s="10" t="s">
        <v>4380</v>
      </c>
      <c r="H4800" s="10" t="s">
        <v>22</v>
      </c>
      <c r="I4800" s="10" t="s">
        <v>23</v>
      </c>
      <c r="J4800" s="10" t="s">
        <v>237</v>
      </c>
      <c r="K4800" s="10" t="s">
        <v>238</v>
      </c>
      <c r="L4800" s="10">
        <v>10035</v>
      </c>
      <c r="M4800" s="10" t="s">
        <v>133</v>
      </c>
      <c r="N4800" s="10" t="str">
        <f>_xlfn.XLOOKUP($M:$M,People!$B:$B,People!A:A)</f>
        <v>Chuck Magee</v>
      </c>
      <c r="O4800" s="10" t="s">
        <v>3888</v>
      </c>
      <c r="P4800" s="10" t="str">
        <f>VLOOKUP(O4800,Products!$A:$E,3,FALSE)</f>
        <v>IKEA</v>
      </c>
      <c r="Q4800" s="31">
        <f>INDEX(Products!$E:$E,MATCH(O4800,Products!$A:$A,0))</f>
        <v>0.3</v>
      </c>
      <c r="R4800" s="10" t="s">
        <v>41</v>
      </c>
      <c r="S4800" s="10" t="s">
        <v>68</v>
      </c>
      <c r="T4800" s="10" t="s">
        <v>3889</v>
      </c>
      <c r="U4800" s="12">
        <v>13.776000000000002</v>
      </c>
      <c r="V4800" s="12">
        <v>3</v>
      </c>
      <c r="W4800" s="12">
        <v>0.2</v>
      </c>
      <c r="X4800" s="12">
        <v>4.4771999999999998</v>
      </c>
    </row>
    <row r="4801" spans="1:24" ht="14" x14ac:dyDescent="0.3">
      <c r="A4801" s="9">
        <v>4797</v>
      </c>
      <c r="B4801" s="14" t="s">
        <v>8377</v>
      </c>
      <c r="C4801" s="15">
        <v>45792</v>
      </c>
      <c r="D4801" s="15">
        <v>45796</v>
      </c>
      <c r="E4801" s="10" t="s">
        <v>19</v>
      </c>
      <c r="F4801" s="10" t="s">
        <v>3051</v>
      </c>
      <c r="G4801" s="10" t="s">
        <v>3052</v>
      </c>
      <c r="H4801" s="10" t="s">
        <v>22</v>
      </c>
      <c r="I4801" s="10" t="s">
        <v>23</v>
      </c>
      <c r="J4801" s="10" t="s">
        <v>284</v>
      </c>
      <c r="K4801" s="10" t="s">
        <v>438</v>
      </c>
      <c r="L4801" s="10">
        <v>45503</v>
      </c>
      <c r="M4801" s="10" t="s">
        <v>133</v>
      </c>
      <c r="N4801" s="10" t="str">
        <f>_xlfn.XLOOKUP($M:$M,People!$B:$B,People!A:A)</f>
        <v>Chuck Magee</v>
      </c>
      <c r="O4801" s="10" t="s">
        <v>4473</v>
      </c>
      <c r="P4801" s="10" t="str">
        <f>VLOOKUP(O4801,Products!$A:$E,3,FALSE)</f>
        <v>Logitech</v>
      </c>
      <c r="Q4801" s="31">
        <f>INDEX(Products!$E:$E,MATCH(O4801,Products!$A:$A,0))</f>
        <v>0.33</v>
      </c>
      <c r="R4801" s="10" t="s">
        <v>41</v>
      </c>
      <c r="S4801" s="10" t="s">
        <v>82</v>
      </c>
      <c r="T4801" s="10" t="s">
        <v>4474</v>
      </c>
      <c r="U4801" s="12">
        <v>15.231999999999999</v>
      </c>
      <c r="V4801" s="12">
        <v>4</v>
      </c>
      <c r="W4801" s="12">
        <v>0.2</v>
      </c>
      <c r="X4801" s="12">
        <v>5.5215999999999994</v>
      </c>
    </row>
    <row r="4802" spans="1:24" ht="14" x14ac:dyDescent="0.3">
      <c r="A4802" s="9">
        <v>4798</v>
      </c>
      <c r="B4802" s="14" t="s">
        <v>8378</v>
      </c>
      <c r="C4802" s="15">
        <v>45793</v>
      </c>
      <c r="D4802" s="15">
        <v>45796</v>
      </c>
      <c r="E4802" s="10" t="s">
        <v>19</v>
      </c>
      <c r="F4802" s="10" t="s">
        <v>1375</v>
      </c>
      <c r="G4802" s="10" t="s">
        <v>1376</v>
      </c>
      <c r="H4802" s="10" t="s">
        <v>22</v>
      </c>
      <c r="I4802" s="10" t="s">
        <v>23</v>
      </c>
      <c r="J4802" s="10" t="s">
        <v>37</v>
      </c>
      <c r="K4802" s="10" t="s">
        <v>38</v>
      </c>
      <c r="L4802" s="10">
        <v>90045</v>
      </c>
      <c r="M4802" s="10" t="s">
        <v>39</v>
      </c>
      <c r="N4802" s="10" t="str">
        <f>_xlfn.XLOOKUP($M:$M,People!$B:$B,People!A:A)</f>
        <v>Sadie Pawthorne</v>
      </c>
      <c r="O4802" s="10" t="s">
        <v>4666</v>
      </c>
      <c r="P4802" s="10" t="str">
        <f>VLOOKUP(O4802,Products!$A:$E,3,FALSE)</f>
        <v>Samsung</v>
      </c>
      <c r="Q4802" s="31">
        <f>INDEX(Products!$E:$E,MATCH(O4802,Products!$A:$A,0))</f>
        <v>0.35</v>
      </c>
      <c r="R4802" s="10" t="s">
        <v>28</v>
      </c>
      <c r="S4802" s="10" t="s">
        <v>58</v>
      </c>
      <c r="T4802" s="10" t="s">
        <v>4667</v>
      </c>
      <c r="U4802" s="12">
        <v>282.83999999999997</v>
      </c>
      <c r="V4802" s="12">
        <v>4</v>
      </c>
      <c r="W4802" s="12">
        <v>0</v>
      </c>
      <c r="X4802" s="12">
        <v>19.798799999999972</v>
      </c>
    </row>
    <row r="4803" spans="1:24" ht="14" x14ac:dyDescent="0.3">
      <c r="A4803" s="9">
        <v>4799</v>
      </c>
      <c r="B4803" s="14" t="s">
        <v>8378</v>
      </c>
      <c r="C4803" s="15">
        <v>45793</v>
      </c>
      <c r="D4803" s="15">
        <v>45796</v>
      </c>
      <c r="E4803" s="10" t="s">
        <v>19</v>
      </c>
      <c r="F4803" s="10" t="s">
        <v>1375</v>
      </c>
      <c r="G4803" s="10" t="s">
        <v>1376</v>
      </c>
      <c r="H4803" s="10" t="s">
        <v>22</v>
      </c>
      <c r="I4803" s="10" t="s">
        <v>23</v>
      </c>
      <c r="J4803" s="10" t="s">
        <v>37</v>
      </c>
      <c r="K4803" s="10" t="s">
        <v>38</v>
      </c>
      <c r="L4803" s="10">
        <v>90045</v>
      </c>
      <c r="M4803" s="10" t="s">
        <v>39</v>
      </c>
      <c r="N4803" s="10" t="str">
        <f>_xlfn.XLOOKUP($M:$M,People!$B:$B,People!A:A)</f>
        <v>Sadie Pawthorne</v>
      </c>
      <c r="O4803" s="10" t="s">
        <v>3373</v>
      </c>
      <c r="P4803" s="10" t="str">
        <f>VLOOKUP(O4803,Products!$A:$E,3,FALSE)</f>
        <v>Canon</v>
      </c>
      <c r="Q4803" s="31">
        <f>INDEX(Products!$E:$E,MATCH(O4803,Products!$A:$A,0))</f>
        <v>0.3</v>
      </c>
      <c r="R4803" s="10" t="s">
        <v>41</v>
      </c>
      <c r="S4803" s="10" t="s">
        <v>42</v>
      </c>
      <c r="T4803" s="10" t="s">
        <v>3374</v>
      </c>
      <c r="U4803" s="12">
        <v>27.72</v>
      </c>
      <c r="V4803" s="12">
        <v>9</v>
      </c>
      <c r="W4803" s="12">
        <v>0</v>
      </c>
      <c r="X4803" s="12">
        <v>13.3056</v>
      </c>
    </row>
    <row r="4804" spans="1:24" ht="14" x14ac:dyDescent="0.3">
      <c r="A4804" s="9">
        <v>4800</v>
      </c>
      <c r="B4804" s="14" t="s">
        <v>8379</v>
      </c>
      <c r="C4804" s="15">
        <v>45793</v>
      </c>
      <c r="D4804" s="15">
        <v>45798</v>
      </c>
      <c r="E4804" s="10" t="s">
        <v>19</v>
      </c>
      <c r="F4804" s="10" t="s">
        <v>1177</v>
      </c>
      <c r="G4804" s="10" t="s">
        <v>1178</v>
      </c>
      <c r="H4804" s="10" t="s">
        <v>22</v>
      </c>
      <c r="I4804" s="10" t="s">
        <v>23</v>
      </c>
      <c r="J4804" s="10" t="s">
        <v>37</v>
      </c>
      <c r="K4804" s="10" t="s">
        <v>38</v>
      </c>
      <c r="L4804" s="10">
        <v>90036</v>
      </c>
      <c r="M4804" s="10" t="s">
        <v>39</v>
      </c>
      <c r="N4804" s="10" t="str">
        <f>_xlfn.XLOOKUP($M:$M,People!$B:$B,People!A:A)</f>
        <v>Sadie Pawthorne</v>
      </c>
      <c r="O4804" s="10" t="s">
        <v>2029</v>
      </c>
      <c r="P4804" s="10" t="str">
        <f>VLOOKUP(O4804,Products!$A:$E,3,FALSE)</f>
        <v>Canon</v>
      </c>
      <c r="Q4804" s="31">
        <f>INDEX(Products!$E:$E,MATCH(O4804,Products!$A:$A,0))</f>
        <v>0.38</v>
      </c>
      <c r="R4804" s="10" t="s">
        <v>41</v>
      </c>
      <c r="S4804" s="10" t="s">
        <v>82</v>
      </c>
      <c r="T4804" s="10" t="s">
        <v>2030</v>
      </c>
      <c r="U4804" s="12">
        <v>17.34</v>
      </c>
      <c r="V4804" s="12">
        <v>3</v>
      </c>
      <c r="W4804" s="12">
        <v>0</v>
      </c>
      <c r="X4804" s="12">
        <v>8.4966000000000008</v>
      </c>
    </row>
    <row r="4805" spans="1:24" ht="14" x14ac:dyDescent="0.3">
      <c r="A4805" s="9">
        <v>4801</v>
      </c>
      <c r="B4805" s="14" t="s">
        <v>8380</v>
      </c>
      <c r="C4805" s="15">
        <v>45793</v>
      </c>
      <c r="D4805" s="15">
        <v>45800</v>
      </c>
      <c r="E4805" s="10" t="s">
        <v>44</v>
      </c>
      <c r="F4805" s="10" t="s">
        <v>3055</v>
      </c>
      <c r="G4805" s="10" t="s">
        <v>3056</v>
      </c>
      <c r="H4805" s="10" t="s">
        <v>22</v>
      </c>
      <c r="I4805" s="10" t="s">
        <v>23</v>
      </c>
      <c r="J4805" s="10" t="s">
        <v>3057</v>
      </c>
      <c r="K4805" s="10" t="s">
        <v>656</v>
      </c>
      <c r="L4805" s="10">
        <v>6457</v>
      </c>
      <c r="M4805" s="10" t="s">
        <v>133</v>
      </c>
      <c r="N4805" s="10" t="str">
        <f>_xlfn.XLOOKUP($M:$M,People!$B:$B,People!A:A)</f>
        <v>Chuck Magee</v>
      </c>
      <c r="O4805" s="10" t="s">
        <v>3058</v>
      </c>
      <c r="P4805" s="10" t="str">
        <f>VLOOKUP(O4805,Products!$A:$E,3,FALSE)</f>
        <v>HP</v>
      </c>
      <c r="Q4805" s="31">
        <f>INDEX(Products!$E:$E,MATCH(O4805,Products!$A:$A,0))</f>
        <v>0.31</v>
      </c>
      <c r="R4805" s="10" t="s">
        <v>41</v>
      </c>
      <c r="S4805" s="10" t="s">
        <v>53</v>
      </c>
      <c r="T4805" s="10" t="s">
        <v>3059</v>
      </c>
      <c r="U4805" s="12">
        <v>552.55999999999995</v>
      </c>
      <c r="V4805" s="12">
        <v>4</v>
      </c>
      <c r="W4805" s="12">
        <v>0</v>
      </c>
      <c r="X4805" s="12">
        <v>0</v>
      </c>
    </row>
    <row r="4806" spans="1:24" ht="14" x14ac:dyDescent="0.3">
      <c r="A4806" s="9">
        <v>4802</v>
      </c>
      <c r="B4806" s="14" t="s">
        <v>8381</v>
      </c>
      <c r="C4806" s="15">
        <v>45794</v>
      </c>
      <c r="D4806" s="15">
        <v>45795</v>
      </c>
      <c r="E4806" s="10" t="s">
        <v>168</v>
      </c>
      <c r="F4806" s="10" t="s">
        <v>1141</v>
      </c>
      <c r="G4806" s="10" t="s">
        <v>1142</v>
      </c>
      <c r="H4806" s="10" t="s">
        <v>22</v>
      </c>
      <c r="I4806" s="10" t="s">
        <v>23</v>
      </c>
      <c r="J4806" s="10" t="s">
        <v>5384</v>
      </c>
      <c r="K4806" s="10" t="s">
        <v>656</v>
      </c>
      <c r="L4806" s="10">
        <v>6708</v>
      </c>
      <c r="M4806" s="10" t="s">
        <v>133</v>
      </c>
      <c r="N4806" s="10" t="str">
        <f>_xlfn.XLOOKUP($M:$M,People!$B:$B,People!A:A)</f>
        <v>Chuck Magee</v>
      </c>
      <c r="O4806" s="10" t="s">
        <v>2576</v>
      </c>
      <c r="P4806" s="10" t="str">
        <f>VLOOKUP(O4806,Products!$A:$E,3,FALSE)</f>
        <v>Canon</v>
      </c>
      <c r="Q4806" s="31">
        <f>INDEX(Products!$E:$E,MATCH(O4806,Products!$A:$A,0))</f>
        <v>0.36</v>
      </c>
      <c r="R4806" s="10" t="s">
        <v>28</v>
      </c>
      <c r="S4806" s="10" t="s">
        <v>58</v>
      </c>
      <c r="T4806" s="10" t="s">
        <v>2577</v>
      </c>
      <c r="U4806" s="12">
        <v>173.24</v>
      </c>
      <c r="V4806" s="12">
        <v>4</v>
      </c>
      <c r="W4806" s="12">
        <v>0</v>
      </c>
      <c r="X4806" s="12">
        <v>17.323999999999984</v>
      </c>
    </row>
    <row r="4807" spans="1:24" ht="14" x14ac:dyDescent="0.3">
      <c r="A4807" s="9">
        <v>4803</v>
      </c>
      <c r="B4807" s="14" t="s">
        <v>8382</v>
      </c>
      <c r="C4807" s="15">
        <v>45794</v>
      </c>
      <c r="D4807" s="15">
        <v>45797</v>
      </c>
      <c r="E4807" s="10" t="s">
        <v>168</v>
      </c>
      <c r="F4807" s="10" t="s">
        <v>3904</v>
      </c>
      <c r="G4807" s="10" t="s">
        <v>3905</v>
      </c>
      <c r="H4807" s="10" t="s">
        <v>22</v>
      </c>
      <c r="I4807" s="10" t="s">
        <v>23</v>
      </c>
      <c r="J4807" s="10" t="s">
        <v>271</v>
      </c>
      <c r="K4807" s="10" t="s">
        <v>189</v>
      </c>
      <c r="L4807" s="10">
        <v>60653</v>
      </c>
      <c r="M4807" s="10" t="s">
        <v>95</v>
      </c>
      <c r="N4807" s="10" t="str">
        <f>_xlfn.XLOOKUP($M:$M,People!$B:$B,People!A:A)</f>
        <v>Roxanne Rodriguez</v>
      </c>
      <c r="O4807" s="10" t="s">
        <v>3735</v>
      </c>
      <c r="P4807" s="10" t="str">
        <f>VLOOKUP(O4807,Products!$A:$E,3,FALSE)</f>
        <v>Canon</v>
      </c>
      <c r="Q4807" s="31">
        <f>INDEX(Products!$E:$E,MATCH(O4807,Products!$A:$A,0))</f>
        <v>0.34</v>
      </c>
      <c r="R4807" s="10" t="s">
        <v>28</v>
      </c>
      <c r="S4807" s="10" t="s">
        <v>58</v>
      </c>
      <c r="T4807" s="10" t="s">
        <v>3736</v>
      </c>
      <c r="U4807" s="12">
        <v>22.608000000000001</v>
      </c>
      <c r="V4807" s="12">
        <v>3</v>
      </c>
      <c r="W4807" s="12">
        <v>0.6</v>
      </c>
      <c r="X4807" s="12">
        <v>-10.173599999999997</v>
      </c>
    </row>
    <row r="4808" spans="1:24" ht="14" x14ac:dyDescent="0.3">
      <c r="A4808" s="9">
        <v>4804</v>
      </c>
      <c r="B4808" s="14" t="s">
        <v>8383</v>
      </c>
      <c r="C4808" s="15">
        <v>45794</v>
      </c>
      <c r="D4808" s="15">
        <v>45798</v>
      </c>
      <c r="E4808" s="10" t="s">
        <v>44</v>
      </c>
      <c r="F4808" s="10" t="s">
        <v>3652</v>
      </c>
      <c r="G4808" s="10" t="s">
        <v>3653</v>
      </c>
      <c r="H4808" s="10" t="s">
        <v>36</v>
      </c>
      <c r="I4808" s="10" t="s">
        <v>23</v>
      </c>
      <c r="J4808" s="10" t="s">
        <v>3806</v>
      </c>
      <c r="K4808" s="10" t="s">
        <v>48</v>
      </c>
      <c r="L4808" s="10">
        <v>32712</v>
      </c>
      <c r="M4808" s="10" t="s">
        <v>26</v>
      </c>
      <c r="N4808" s="10" t="str">
        <f>_xlfn.XLOOKUP($M:$M,People!$B:$B,People!A:A)</f>
        <v>Fred Suzuki</v>
      </c>
      <c r="O4808" s="10" t="s">
        <v>1641</v>
      </c>
      <c r="P4808" s="10" t="str">
        <f>VLOOKUP(O4808,Products!$A:$E,3,FALSE)</f>
        <v>Logitech</v>
      </c>
      <c r="Q4808" s="31">
        <f>INDEX(Products!$E:$E,MATCH(O4808,Products!$A:$A,0))</f>
        <v>0.31</v>
      </c>
      <c r="R4808" s="10" t="s">
        <v>41</v>
      </c>
      <c r="S4808" s="10" t="s">
        <v>68</v>
      </c>
      <c r="T4808" s="10" t="s">
        <v>1642</v>
      </c>
      <c r="U4808" s="12">
        <v>27.018000000000008</v>
      </c>
      <c r="V4808" s="12">
        <v>6</v>
      </c>
      <c r="W4808" s="12">
        <v>0.7</v>
      </c>
      <c r="X4808" s="12">
        <v>-21.61440000000001</v>
      </c>
    </row>
    <row r="4809" spans="1:24" ht="14" x14ac:dyDescent="0.3">
      <c r="A4809" s="9">
        <v>4805</v>
      </c>
      <c r="B4809" s="14" t="s">
        <v>8382</v>
      </c>
      <c r="C4809" s="15">
        <v>45794</v>
      </c>
      <c r="D4809" s="15">
        <v>45797</v>
      </c>
      <c r="E4809" s="10" t="s">
        <v>168</v>
      </c>
      <c r="F4809" s="10" t="s">
        <v>3904</v>
      </c>
      <c r="G4809" s="10" t="s">
        <v>3905</v>
      </c>
      <c r="H4809" s="10" t="s">
        <v>22</v>
      </c>
      <c r="I4809" s="10" t="s">
        <v>23</v>
      </c>
      <c r="J4809" s="10" t="s">
        <v>271</v>
      </c>
      <c r="K4809" s="10" t="s">
        <v>189</v>
      </c>
      <c r="L4809" s="10">
        <v>60653</v>
      </c>
      <c r="M4809" s="10" t="s">
        <v>95</v>
      </c>
      <c r="N4809" s="10" t="str">
        <f>_xlfn.XLOOKUP($M:$M,People!$B:$B,People!A:A)</f>
        <v>Roxanne Rodriguez</v>
      </c>
      <c r="O4809" s="10" t="s">
        <v>5684</v>
      </c>
      <c r="P4809" s="10" t="str">
        <f>VLOOKUP(O4809,Products!$A:$E,3,FALSE)</f>
        <v>3M</v>
      </c>
      <c r="Q4809" s="31">
        <f>INDEX(Products!$E:$E,MATCH(O4809,Products!$A:$A,0))</f>
        <v>0.34</v>
      </c>
      <c r="R4809" s="10" t="s">
        <v>41</v>
      </c>
      <c r="S4809" s="10" t="s">
        <v>68</v>
      </c>
      <c r="T4809" s="10" t="s">
        <v>5685</v>
      </c>
      <c r="U4809" s="12">
        <v>2.8899999999999992</v>
      </c>
      <c r="V4809" s="12">
        <v>1</v>
      </c>
      <c r="W4809" s="12">
        <v>0.8</v>
      </c>
      <c r="X4809" s="12">
        <v>-4.7685000000000013</v>
      </c>
    </row>
    <row r="4810" spans="1:24" ht="14" x14ac:dyDescent="0.3">
      <c r="A4810" s="9">
        <v>4806</v>
      </c>
      <c r="B4810" s="14" t="s">
        <v>8383</v>
      </c>
      <c r="C4810" s="15">
        <v>45794</v>
      </c>
      <c r="D4810" s="15">
        <v>45798</v>
      </c>
      <c r="E4810" s="10" t="s">
        <v>44</v>
      </c>
      <c r="F4810" s="10" t="s">
        <v>3652</v>
      </c>
      <c r="G4810" s="10" t="s">
        <v>3653</v>
      </c>
      <c r="H4810" s="10" t="s">
        <v>36</v>
      </c>
      <c r="I4810" s="10" t="s">
        <v>23</v>
      </c>
      <c r="J4810" s="10" t="s">
        <v>3806</v>
      </c>
      <c r="K4810" s="10" t="s">
        <v>48</v>
      </c>
      <c r="L4810" s="10">
        <v>32712</v>
      </c>
      <c r="M4810" s="10" t="s">
        <v>26</v>
      </c>
      <c r="N4810" s="10" t="str">
        <f>_xlfn.XLOOKUP($M:$M,People!$B:$B,People!A:A)</f>
        <v>Fred Suzuki</v>
      </c>
      <c r="O4810" s="10" t="s">
        <v>3807</v>
      </c>
      <c r="P4810" s="10" t="str">
        <f>VLOOKUP(O4810,Products!$A:$E,3,FALSE)</f>
        <v>Logitech</v>
      </c>
      <c r="Q4810" s="31">
        <f>INDEX(Products!$E:$E,MATCH(O4810,Products!$A:$A,0))</f>
        <v>0.37</v>
      </c>
      <c r="R4810" s="10" t="s">
        <v>41</v>
      </c>
      <c r="S4810" s="10" t="s">
        <v>68</v>
      </c>
      <c r="T4810" s="10" t="s">
        <v>3808</v>
      </c>
      <c r="U4810" s="12">
        <v>2.9520000000000004</v>
      </c>
      <c r="V4810" s="12">
        <v>2</v>
      </c>
      <c r="W4810" s="12">
        <v>0.7</v>
      </c>
      <c r="X4810" s="12">
        <v>-2.1648000000000005</v>
      </c>
    </row>
    <row r="4811" spans="1:24" ht="14" x14ac:dyDescent="0.3">
      <c r="A4811" s="9">
        <v>4807</v>
      </c>
      <c r="B4811" s="14" t="s">
        <v>8382</v>
      </c>
      <c r="C4811" s="15">
        <v>45794</v>
      </c>
      <c r="D4811" s="15">
        <v>45797</v>
      </c>
      <c r="E4811" s="10" t="s">
        <v>168</v>
      </c>
      <c r="F4811" s="10" t="s">
        <v>3904</v>
      </c>
      <c r="G4811" s="10" t="s">
        <v>3905</v>
      </c>
      <c r="H4811" s="10" t="s">
        <v>22</v>
      </c>
      <c r="I4811" s="10" t="s">
        <v>23</v>
      </c>
      <c r="J4811" s="10" t="s">
        <v>271</v>
      </c>
      <c r="K4811" s="10" t="s">
        <v>189</v>
      </c>
      <c r="L4811" s="10">
        <v>60653</v>
      </c>
      <c r="M4811" s="10" t="s">
        <v>95</v>
      </c>
      <c r="N4811" s="10" t="str">
        <f>_xlfn.XLOOKUP($M:$M,People!$B:$B,People!A:A)</f>
        <v>Roxanne Rodriguez</v>
      </c>
      <c r="O4811" s="10" t="s">
        <v>4245</v>
      </c>
      <c r="P4811" s="10" t="str">
        <f>VLOOKUP(O4811,Products!$A:$E,3,FALSE)</f>
        <v>Office Depot</v>
      </c>
      <c r="Q4811" s="31">
        <f>INDEX(Products!$E:$E,MATCH(O4811,Products!$A:$A,0))</f>
        <v>0.32</v>
      </c>
      <c r="R4811" s="10" t="s">
        <v>41</v>
      </c>
      <c r="S4811" s="10" t="s">
        <v>240</v>
      </c>
      <c r="T4811" s="10" t="s">
        <v>4246</v>
      </c>
      <c r="U4811" s="12">
        <v>7.8960000000000008</v>
      </c>
      <c r="V4811" s="12">
        <v>3</v>
      </c>
      <c r="W4811" s="12">
        <v>0.2</v>
      </c>
      <c r="X4811" s="12">
        <v>2.4674999999999994</v>
      </c>
    </row>
    <row r="4812" spans="1:24" ht="14" x14ac:dyDescent="0.3">
      <c r="A4812" s="9">
        <v>4808</v>
      </c>
      <c r="B4812" s="14" t="s">
        <v>8381</v>
      </c>
      <c r="C4812" s="15">
        <v>45794</v>
      </c>
      <c r="D4812" s="15">
        <v>45795</v>
      </c>
      <c r="E4812" s="10" t="s">
        <v>168</v>
      </c>
      <c r="F4812" s="10" t="s">
        <v>1141</v>
      </c>
      <c r="G4812" s="10" t="s">
        <v>1142</v>
      </c>
      <c r="H4812" s="10" t="s">
        <v>22</v>
      </c>
      <c r="I4812" s="10" t="s">
        <v>23</v>
      </c>
      <c r="J4812" s="10" t="s">
        <v>5384</v>
      </c>
      <c r="K4812" s="10" t="s">
        <v>656</v>
      </c>
      <c r="L4812" s="10">
        <v>6708</v>
      </c>
      <c r="M4812" s="10" t="s">
        <v>133</v>
      </c>
      <c r="N4812" s="10" t="str">
        <f>_xlfn.XLOOKUP($M:$M,People!$B:$B,People!A:A)</f>
        <v>Chuck Magee</v>
      </c>
      <c r="O4812" s="10" t="s">
        <v>571</v>
      </c>
      <c r="P4812" s="10" t="str">
        <f>VLOOKUP(O4812,Products!$A:$E,3,FALSE)</f>
        <v>Avery</v>
      </c>
      <c r="Q4812" s="31">
        <f>INDEX(Products!$E:$E,MATCH(O4812,Products!$A:$A,0))</f>
        <v>0.33</v>
      </c>
      <c r="R4812" s="10" t="s">
        <v>41</v>
      </c>
      <c r="S4812" s="10" t="s">
        <v>42</v>
      </c>
      <c r="T4812" s="10" t="s">
        <v>572</v>
      </c>
      <c r="U4812" s="12">
        <v>14.62</v>
      </c>
      <c r="V4812" s="12">
        <v>2</v>
      </c>
      <c r="W4812" s="12">
        <v>0</v>
      </c>
      <c r="X4812" s="12">
        <v>6.8713999999999995</v>
      </c>
    </row>
    <row r="4813" spans="1:24" ht="14" x14ac:dyDescent="0.3">
      <c r="A4813" s="9">
        <v>4809</v>
      </c>
      <c r="B4813" s="14" t="s">
        <v>8382</v>
      </c>
      <c r="C4813" s="15">
        <v>45794</v>
      </c>
      <c r="D4813" s="15">
        <v>45797</v>
      </c>
      <c r="E4813" s="10" t="s">
        <v>168</v>
      </c>
      <c r="F4813" s="10" t="s">
        <v>3904</v>
      </c>
      <c r="G4813" s="10" t="s">
        <v>3905</v>
      </c>
      <c r="H4813" s="10" t="s">
        <v>22</v>
      </c>
      <c r="I4813" s="10" t="s">
        <v>23</v>
      </c>
      <c r="J4813" s="10" t="s">
        <v>271</v>
      </c>
      <c r="K4813" s="10" t="s">
        <v>189</v>
      </c>
      <c r="L4813" s="10">
        <v>60653</v>
      </c>
      <c r="M4813" s="10" t="s">
        <v>95</v>
      </c>
      <c r="N4813" s="10" t="str">
        <f>_xlfn.XLOOKUP($M:$M,People!$B:$B,People!A:A)</f>
        <v>Roxanne Rodriguez</v>
      </c>
      <c r="O4813" s="10" t="s">
        <v>4645</v>
      </c>
      <c r="P4813" s="10" t="str">
        <f>VLOOKUP(O4813,Products!$A:$E,3,FALSE)</f>
        <v>Canon</v>
      </c>
      <c r="Q4813" s="31">
        <f>INDEX(Products!$E:$E,MATCH(O4813,Products!$A:$A,0))</f>
        <v>0.4</v>
      </c>
      <c r="R4813" s="10" t="s">
        <v>41</v>
      </c>
      <c r="S4813" s="10" t="s">
        <v>82</v>
      </c>
      <c r="T4813" s="10" t="s">
        <v>4646</v>
      </c>
      <c r="U4813" s="12">
        <v>30.527999999999999</v>
      </c>
      <c r="V4813" s="12">
        <v>8</v>
      </c>
      <c r="W4813" s="12">
        <v>0.2</v>
      </c>
      <c r="X4813" s="12">
        <v>9.5399999999999974</v>
      </c>
    </row>
    <row r="4814" spans="1:24" ht="14" x14ac:dyDescent="0.3">
      <c r="A4814" s="9">
        <v>4810</v>
      </c>
      <c r="B4814" s="14" t="s">
        <v>8381</v>
      </c>
      <c r="C4814" s="15">
        <v>45794</v>
      </c>
      <c r="D4814" s="15">
        <v>45795</v>
      </c>
      <c r="E4814" s="10" t="s">
        <v>168</v>
      </c>
      <c r="F4814" s="10" t="s">
        <v>1141</v>
      </c>
      <c r="G4814" s="10" t="s">
        <v>1142</v>
      </c>
      <c r="H4814" s="10" t="s">
        <v>22</v>
      </c>
      <c r="I4814" s="10" t="s">
        <v>23</v>
      </c>
      <c r="J4814" s="10" t="s">
        <v>5384</v>
      </c>
      <c r="K4814" s="10" t="s">
        <v>656</v>
      </c>
      <c r="L4814" s="10">
        <v>6708</v>
      </c>
      <c r="M4814" s="10" t="s">
        <v>133</v>
      </c>
      <c r="N4814" s="10" t="str">
        <f>_xlfn.XLOOKUP($M:$M,People!$B:$B,People!A:A)</f>
        <v>Chuck Magee</v>
      </c>
      <c r="O4814" s="10" t="s">
        <v>2190</v>
      </c>
      <c r="P4814" s="10" t="str">
        <f>VLOOKUP(O4814,Products!$A:$E,3,FALSE)</f>
        <v>Avery</v>
      </c>
      <c r="Q4814" s="31">
        <f>INDEX(Products!$E:$E,MATCH(O4814,Products!$A:$A,0))</f>
        <v>0.27</v>
      </c>
      <c r="R4814" s="10" t="s">
        <v>41</v>
      </c>
      <c r="S4814" s="10" t="s">
        <v>510</v>
      </c>
      <c r="T4814" s="10" t="s">
        <v>2191</v>
      </c>
      <c r="U4814" s="12">
        <v>65.17</v>
      </c>
      <c r="V4814" s="12">
        <v>7</v>
      </c>
      <c r="W4814" s="12">
        <v>0</v>
      </c>
      <c r="X4814" s="12">
        <v>18.899299999999997</v>
      </c>
    </row>
    <row r="4815" spans="1:24" ht="14" x14ac:dyDescent="0.3">
      <c r="A4815" s="9">
        <v>4811</v>
      </c>
      <c r="B4815" s="14" t="s">
        <v>8384</v>
      </c>
      <c r="C4815" s="15">
        <v>45795</v>
      </c>
      <c r="D4815" s="15">
        <v>45801</v>
      </c>
      <c r="E4815" s="10" t="s">
        <v>44</v>
      </c>
      <c r="F4815" s="10" t="s">
        <v>3546</v>
      </c>
      <c r="G4815" s="10" t="s">
        <v>3547</v>
      </c>
      <c r="H4815" s="10" t="s">
        <v>22</v>
      </c>
      <c r="I4815" s="10" t="s">
        <v>23</v>
      </c>
      <c r="J4815" s="10" t="s">
        <v>114</v>
      </c>
      <c r="K4815" s="10" t="s">
        <v>38</v>
      </c>
      <c r="L4815" s="10">
        <v>94110</v>
      </c>
      <c r="M4815" s="10" t="s">
        <v>39</v>
      </c>
      <c r="N4815" s="10" t="str">
        <f>_xlfn.XLOOKUP($M:$M,People!$B:$B,People!A:A)</f>
        <v>Sadie Pawthorne</v>
      </c>
      <c r="O4815" s="10" t="s">
        <v>397</v>
      </c>
      <c r="P4815" s="10" t="str">
        <f>VLOOKUP(O4815,Products!$A:$E,3,FALSE)</f>
        <v>IKEA</v>
      </c>
      <c r="Q4815" s="31">
        <f>INDEX(Products!$E:$E,MATCH(O4815,Products!$A:$A,0))</f>
        <v>0.34</v>
      </c>
      <c r="R4815" s="10" t="s">
        <v>41</v>
      </c>
      <c r="S4815" s="10" t="s">
        <v>82</v>
      </c>
      <c r="T4815" s="10" t="s">
        <v>398</v>
      </c>
      <c r="U4815" s="12">
        <v>17.940000000000001</v>
      </c>
      <c r="V4815" s="12">
        <v>3</v>
      </c>
      <c r="W4815" s="12">
        <v>0</v>
      </c>
      <c r="X4815" s="12">
        <v>8.7906000000000013</v>
      </c>
    </row>
    <row r="4816" spans="1:24" ht="14" x14ac:dyDescent="0.3">
      <c r="A4816" s="9">
        <v>4812</v>
      </c>
      <c r="B4816" s="14" t="s">
        <v>8384</v>
      </c>
      <c r="C4816" s="15">
        <v>45795</v>
      </c>
      <c r="D4816" s="15">
        <v>45801</v>
      </c>
      <c r="E4816" s="10" t="s">
        <v>44</v>
      </c>
      <c r="F4816" s="10" t="s">
        <v>3546</v>
      </c>
      <c r="G4816" s="10" t="s">
        <v>3547</v>
      </c>
      <c r="H4816" s="10" t="s">
        <v>22</v>
      </c>
      <c r="I4816" s="10" t="s">
        <v>23</v>
      </c>
      <c r="J4816" s="10" t="s">
        <v>114</v>
      </c>
      <c r="K4816" s="10" t="s">
        <v>38</v>
      </c>
      <c r="L4816" s="10">
        <v>94110</v>
      </c>
      <c r="M4816" s="10" t="s">
        <v>39</v>
      </c>
      <c r="N4816" s="10" t="str">
        <f>_xlfn.XLOOKUP($M:$M,People!$B:$B,People!A:A)</f>
        <v>Sadie Pawthorne</v>
      </c>
      <c r="O4816" s="10" t="s">
        <v>247</v>
      </c>
      <c r="P4816" s="10" t="str">
        <f>VLOOKUP(O4816,Products!$A:$E,3,FALSE)</f>
        <v>IKEA</v>
      </c>
      <c r="Q4816" s="31">
        <f>INDEX(Products!$E:$E,MATCH(O4816,Products!$A:$A,0))</f>
        <v>0.4</v>
      </c>
      <c r="R4816" s="10" t="s">
        <v>41</v>
      </c>
      <c r="S4816" s="10" t="s">
        <v>53</v>
      </c>
      <c r="T4816" s="10" t="s">
        <v>248</v>
      </c>
      <c r="U4816" s="12">
        <v>104.28</v>
      </c>
      <c r="V4816" s="12">
        <v>3</v>
      </c>
      <c r="W4816" s="12">
        <v>0</v>
      </c>
      <c r="X4816" s="12">
        <v>26.069999999999993</v>
      </c>
    </row>
    <row r="4817" spans="1:24" ht="14" x14ac:dyDescent="0.3">
      <c r="A4817" s="9">
        <v>4813</v>
      </c>
      <c r="B4817" s="14" t="s">
        <v>8385</v>
      </c>
      <c r="C4817" s="15">
        <v>45796</v>
      </c>
      <c r="D4817" s="15">
        <v>45801</v>
      </c>
      <c r="E4817" s="10" t="s">
        <v>44</v>
      </c>
      <c r="F4817" s="10" t="s">
        <v>721</v>
      </c>
      <c r="G4817" s="10" t="s">
        <v>722</v>
      </c>
      <c r="H4817" s="10" t="s">
        <v>22</v>
      </c>
      <c r="I4817" s="10" t="s">
        <v>23</v>
      </c>
      <c r="J4817" s="10" t="s">
        <v>985</v>
      </c>
      <c r="K4817" s="10" t="s">
        <v>285</v>
      </c>
      <c r="L4817" s="10">
        <v>22204</v>
      </c>
      <c r="M4817" s="10" t="s">
        <v>26</v>
      </c>
      <c r="N4817" s="10" t="str">
        <f>_xlfn.XLOOKUP($M:$M,People!$B:$B,People!A:A)</f>
        <v>Fred Suzuki</v>
      </c>
      <c r="O4817" s="10" t="s">
        <v>2079</v>
      </c>
      <c r="P4817" s="10" t="str">
        <f>VLOOKUP(O4817,Products!$A:$E,3,FALSE)</f>
        <v>Canon</v>
      </c>
      <c r="Q4817" s="31">
        <f>INDEX(Products!$E:$E,MATCH(O4817,Products!$A:$A,0))</f>
        <v>0.38</v>
      </c>
      <c r="R4817" s="10" t="s">
        <v>28</v>
      </c>
      <c r="S4817" s="10" t="s">
        <v>32</v>
      </c>
      <c r="T4817" s="10" t="s">
        <v>2080</v>
      </c>
      <c r="U4817" s="12">
        <v>641.96</v>
      </c>
      <c r="V4817" s="12">
        <v>2</v>
      </c>
      <c r="W4817" s="12">
        <v>0</v>
      </c>
      <c r="X4817" s="12">
        <v>179.74880000000002</v>
      </c>
    </row>
    <row r="4818" spans="1:24" ht="14" x14ac:dyDescent="0.3">
      <c r="A4818" s="9">
        <v>4814</v>
      </c>
      <c r="B4818" s="14" t="s">
        <v>8386</v>
      </c>
      <c r="C4818" s="15">
        <v>45796</v>
      </c>
      <c r="D4818" s="15">
        <v>45801</v>
      </c>
      <c r="E4818" s="10" t="s">
        <v>44</v>
      </c>
      <c r="F4818" s="10" t="s">
        <v>1519</v>
      </c>
      <c r="G4818" s="10" t="s">
        <v>1520</v>
      </c>
      <c r="H4818" s="10" t="s">
        <v>22</v>
      </c>
      <c r="I4818" s="10" t="s">
        <v>23</v>
      </c>
      <c r="J4818" s="10" t="s">
        <v>237</v>
      </c>
      <c r="K4818" s="10" t="s">
        <v>238</v>
      </c>
      <c r="L4818" s="10">
        <v>10011</v>
      </c>
      <c r="M4818" s="10" t="s">
        <v>133</v>
      </c>
      <c r="N4818" s="10" t="str">
        <f>_xlfn.XLOOKUP($M:$M,People!$B:$B,People!A:A)</f>
        <v>Chuck Magee</v>
      </c>
      <c r="O4818" s="10" t="s">
        <v>1761</v>
      </c>
      <c r="P4818" s="10" t="str">
        <f>VLOOKUP(O4818,Products!$A:$E,3,FALSE)</f>
        <v>Staples</v>
      </c>
      <c r="Q4818" s="31">
        <f>INDEX(Products!$E:$E,MATCH(O4818,Products!$A:$A,0))</f>
        <v>0.28999999999999998</v>
      </c>
      <c r="R4818" s="10" t="s">
        <v>28</v>
      </c>
      <c r="S4818" s="10" t="s">
        <v>58</v>
      </c>
      <c r="T4818" s="10" t="s">
        <v>1762</v>
      </c>
      <c r="U4818" s="12">
        <v>39.76</v>
      </c>
      <c r="V4818" s="12">
        <v>8</v>
      </c>
      <c r="W4818" s="12">
        <v>0</v>
      </c>
      <c r="X4818" s="12">
        <v>12.325599999999998</v>
      </c>
    </row>
    <row r="4819" spans="1:24" ht="14" x14ac:dyDescent="0.3">
      <c r="A4819" s="9">
        <v>4815</v>
      </c>
      <c r="B4819" s="14" t="s">
        <v>8386</v>
      </c>
      <c r="C4819" s="15">
        <v>45796</v>
      </c>
      <c r="D4819" s="15">
        <v>45801</v>
      </c>
      <c r="E4819" s="10" t="s">
        <v>44</v>
      </c>
      <c r="F4819" s="10" t="s">
        <v>1519</v>
      </c>
      <c r="G4819" s="10" t="s">
        <v>1520</v>
      </c>
      <c r="H4819" s="10" t="s">
        <v>22</v>
      </c>
      <c r="I4819" s="10" t="s">
        <v>23</v>
      </c>
      <c r="J4819" s="10" t="s">
        <v>237</v>
      </c>
      <c r="K4819" s="10" t="s">
        <v>238</v>
      </c>
      <c r="L4819" s="10">
        <v>10011</v>
      </c>
      <c r="M4819" s="10" t="s">
        <v>133</v>
      </c>
      <c r="N4819" s="10" t="str">
        <f>_xlfn.XLOOKUP($M:$M,People!$B:$B,People!A:A)</f>
        <v>Chuck Magee</v>
      </c>
      <c r="O4819" s="10" t="s">
        <v>3583</v>
      </c>
      <c r="P4819" s="10" t="str">
        <f>VLOOKUP(O4819,Products!$A:$E,3,FALSE)</f>
        <v>Logitech</v>
      </c>
      <c r="Q4819" s="31">
        <f>INDEX(Products!$E:$E,MATCH(O4819,Products!$A:$A,0))</f>
        <v>0.31</v>
      </c>
      <c r="R4819" s="10" t="s">
        <v>28</v>
      </c>
      <c r="S4819" s="10" t="s">
        <v>58</v>
      </c>
      <c r="T4819" s="10" t="s">
        <v>3584</v>
      </c>
      <c r="U4819" s="12">
        <v>35.92</v>
      </c>
      <c r="V4819" s="12">
        <v>4</v>
      </c>
      <c r="W4819" s="12">
        <v>0</v>
      </c>
      <c r="X4819" s="12">
        <v>15.086400000000001</v>
      </c>
    </row>
    <row r="4820" spans="1:24" ht="14" x14ac:dyDescent="0.3">
      <c r="A4820" s="9">
        <v>4816</v>
      </c>
      <c r="B4820" s="14" t="s">
        <v>8387</v>
      </c>
      <c r="C4820" s="15">
        <v>45796</v>
      </c>
      <c r="D4820" s="15">
        <v>45800</v>
      </c>
      <c r="E4820" s="10" t="s">
        <v>44</v>
      </c>
      <c r="F4820" s="10" t="s">
        <v>4935</v>
      </c>
      <c r="G4820" s="10" t="s">
        <v>4936</v>
      </c>
      <c r="H4820" s="10" t="s">
        <v>36</v>
      </c>
      <c r="I4820" s="10" t="s">
        <v>23</v>
      </c>
      <c r="J4820" s="10" t="s">
        <v>37</v>
      </c>
      <c r="K4820" s="10" t="s">
        <v>38</v>
      </c>
      <c r="L4820" s="10">
        <v>90008</v>
      </c>
      <c r="M4820" s="10" t="s">
        <v>39</v>
      </c>
      <c r="N4820" s="10" t="str">
        <f>_xlfn.XLOOKUP($M:$M,People!$B:$B,People!A:A)</f>
        <v>Sadie Pawthorne</v>
      </c>
      <c r="O4820" s="10" t="s">
        <v>5250</v>
      </c>
      <c r="P4820" s="10" t="str">
        <f>VLOOKUP(O4820,Products!$A:$E,3,FALSE)</f>
        <v>HP</v>
      </c>
      <c r="Q4820" s="31">
        <f>INDEX(Products!$E:$E,MATCH(O4820,Products!$A:$A,0))</f>
        <v>0.33</v>
      </c>
      <c r="R4820" s="10" t="s">
        <v>41</v>
      </c>
      <c r="S4820" s="10" t="s">
        <v>71</v>
      </c>
      <c r="T4820" s="10" t="s">
        <v>1244</v>
      </c>
      <c r="U4820" s="12">
        <v>87.84</v>
      </c>
      <c r="V4820" s="12">
        <v>8</v>
      </c>
      <c r="W4820" s="12">
        <v>0</v>
      </c>
      <c r="X4820" s="12">
        <v>23.716800000000006</v>
      </c>
    </row>
    <row r="4821" spans="1:24" ht="14" x14ac:dyDescent="0.3">
      <c r="A4821" s="9">
        <v>4817</v>
      </c>
      <c r="B4821" s="14" t="s">
        <v>8386</v>
      </c>
      <c r="C4821" s="15">
        <v>45796</v>
      </c>
      <c r="D4821" s="15">
        <v>45801</v>
      </c>
      <c r="E4821" s="10" t="s">
        <v>44</v>
      </c>
      <c r="F4821" s="10" t="s">
        <v>1519</v>
      </c>
      <c r="G4821" s="10" t="s">
        <v>1520</v>
      </c>
      <c r="H4821" s="10" t="s">
        <v>22</v>
      </c>
      <c r="I4821" s="10" t="s">
        <v>23</v>
      </c>
      <c r="J4821" s="10" t="s">
        <v>237</v>
      </c>
      <c r="K4821" s="10" t="s">
        <v>238</v>
      </c>
      <c r="L4821" s="10">
        <v>10011</v>
      </c>
      <c r="M4821" s="10" t="s">
        <v>133</v>
      </c>
      <c r="N4821" s="10" t="str">
        <f>_xlfn.XLOOKUP($M:$M,People!$B:$B,People!A:A)</f>
        <v>Chuck Magee</v>
      </c>
      <c r="O4821" s="10" t="s">
        <v>1786</v>
      </c>
      <c r="P4821" s="10" t="str">
        <f>VLOOKUP(O4821,Products!$A:$E,3,FALSE)</f>
        <v>Samsung</v>
      </c>
      <c r="Q4821" s="31">
        <f>INDEX(Products!$E:$E,MATCH(O4821,Products!$A:$A,0))</f>
        <v>0.28999999999999998</v>
      </c>
      <c r="R4821" s="10" t="s">
        <v>41</v>
      </c>
      <c r="S4821" s="10" t="s">
        <v>71</v>
      </c>
      <c r="T4821" s="10" t="s">
        <v>1787</v>
      </c>
      <c r="U4821" s="12">
        <v>242.89999999999998</v>
      </c>
      <c r="V4821" s="12">
        <v>5</v>
      </c>
      <c r="W4821" s="12">
        <v>0</v>
      </c>
      <c r="X4821" s="12">
        <v>70.440999999999974</v>
      </c>
    </row>
    <row r="4822" spans="1:24" ht="14" x14ac:dyDescent="0.3">
      <c r="A4822" s="9">
        <v>4818</v>
      </c>
      <c r="B4822" s="14" t="s">
        <v>8388</v>
      </c>
      <c r="C4822" s="15">
        <v>45796</v>
      </c>
      <c r="D4822" s="15">
        <v>45800</v>
      </c>
      <c r="E4822" s="10" t="s">
        <v>44</v>
      </c>
      <c r="F4822" s="10" t="s">
        <v>3652</v>
      </c>
      <c r="G4822" s="10" t="s">
        <v>3653</v>
      </c>
      <c r="H4822" s="10" t="s">
        <v>36</v>
      </c>
      <c r="I4822" s="10" t="s">
        <v>23</v>
      </c>
      <c r="J4822" s="10" t="s">
        <v>3483</v>
      </c>
      <c r="K4822" s="10" t="s">
        <v>226</v>
      </c>
      <c r="L4822" s="10">
        <v>47905</v>
      </c>
      <c r="M4822" s="10" t="s">
        <v>95</v>
      </c>
      <c r="N4822" s="10" t="str">
        <f>_xlfn.XLOOKUP($M:$M,People!$B:$B,People!A:A)</f>
        <v>Roxanne Rodriguez</v>
      </c>
      <c r="O4822" s="10" t="s">
        <v>115</v>
      </c>
      <c r="P4822" s="10" t="str">
        <f>VLOOKUP(O4822,Products!$A:$E,3,FALSE)</f>
        <v>Canon</v>
      </c>
      <c r="Q4822" s="31">
        <f>INDEX(Products!$E:$E,MATCH(O4822,Products!$A:$A,0))</f>
        <v>0.3</v>
      </c>
      <c r="R4822" s="10" t="s">
        <v>41</v>
      </c>
      <c r="S4822" s="10" t="s">
        <v>61</v>
      </c>
      <c r="T4822" s="10" t="s">
        <v>116</v>
      </c>
      <c r="U4822" s="12">
        <v>21.400000000000002</v>
      </c>
      <c r="V4822" s="12">
        <v>5</v>
      </c>
      <c r="W4822" s="12">
        <v>0</v>
      </c>
      <c r="X4822" s="12">
        <v>6.2059999999999977</v>
      </c>
    </row>
    <row r="4823" spans="1:24" ht="14" x14ac:dyDescent="0.3">
      <c r="A4823" s="9">
        <v>4819</v>
      </c>
      <c r="B4823" s="14" t="s">
        <v>8386</v>
      </c>
      <c r="C4823" s="15">
        <v>45796</v>
      </c>
      <c r="D4823" s="15">
        <v>45801</v>
      </c>
      <c r="E4823" s="10" t="s">
        <v>44</v>
      </c>
      <c r="F4823" s="10" t="s">
        <v>1519</v>
      </c>
      <c r="G4823" s="10" t="s">
        <v>1520</v>
      </c>
      <c r="H4823" s="10" t="s">
        <v>22</v>
      </c>
      <c r="I4823" s="10" t="s">
        <v>23</v>
      </c>
      <c r="J4823" s="10" t="s">
        <v>237</v>
      </c>
      <c r="K4823" s="10" t="s">
        <v>238</v>
      </c>
      <c r="L4823" s="10">
        <v>10011</v>
      </c>
      <c r="M4823" s="10" t="s">
        <v>133</v>
      </c>
      <c r="N4823" s="10" t="str">
        <f>_xlfn.XLOOKUP($M:$M,People!$B:$B,People!A:A)</f>
        <v>Chuck Magee</v>
      </c>
      <c r="O4823" s="10" t="s">
        <v>1763</v>
      </c>
      <c r="P4823" s="10" t="str">
        <f>VLOOKUP(O4823,Products!$A:$E,3,FALSE)</f>
        <v>3M</v>
      </c>
      <c r="Q4823" s="31">
        <f>INDEX(Products!$E:$E,MATCH(O4823,Products!$A:$A,0))</f>
        <v>0.36</v>
      </c>
      <c r="R4823" s="10" t="s">
        <v>41</v>
      </c>
      <c r="S4823" s="10" t="s">
        <v>68</v>
      </c>
      <c r="T4823" s="10" t="s">
        <v>1764</v>
      </c>
      <c r="U4823" s="12">
        <v>47.744</v>
      </c>
      <c r="V4823" s="12">
        <v>4</v>
      </c>
      <c r="W4823" s="12">
        <v>0.2</v>
      </c>
      <c r="X4823" s="12">
        <v>14.919999999999995</v>
      </c>
    </row>
    <row r="4824" spans="1:24" ht="14" x14ac:dyDescent="0.3">
      <c r="A4824" s="9">
        <v>4820</v>
      </c>
      <c r="B4824" s="14" t="s">
        <v>8389</v>
      </c>
      <c r="C4824" s="15">
        <v>45796</v>
      </c>
      <c r="D4824" s="15">
        <v>45801</v>
      </c>
      <c r="E4824" s="10" t="s">
        <v>44</v>
      </c>
      <c r="F4824" s="10" t="s">
        <v>2666</v>
      </c>
      <c r="G4824" s="10" t="s">
        <v>2667</v>
      </c>
      <c r="H4824" s="10" t="s">
        <v>36</v>
      </c>
      <c r="I4824" s="10" t="s">
        <v>23</v>
      </c>
      <c r="J4824" s="10" t="s">
        <v>114</v>
      </c>
      <c r="K4824" s="10" t="s">
        <v>38</v>
      </c>
      <c r="L4824" s="10">
        <v>94109</v>
      </c>
      <c r="M4824" s="10" t="s">
        <v>39</v>
      </c>
      <c r="N4824" s="10" t="str">
        <f>_xlfn.XLOOKUP($M:$M,People!$B:$B,People!A:A)</f>
        <v>Sadie Pawthorne</v>
      </c>
      <c r="O4824" s="10" t="s">
        <v>3929</v>
      </c>
      <c r="P4824" s="10" t="str">
        <f>VLOOKUP(O4824,Products!$A:$E,3,FALSE)</f>
        <v>Samsung</v>
      </c>
      <c r="Q4824" s="31">
        <f>INDEX(Products!$E:$E,MATCH(O4824,Products!$A:$A,0))</f>
        <v>0.28999999999999998</v>
      </c>
      <c r="R4824" s="10" t="s">
        <v>41</v>
      </c>
      <c r="S4824" s="10" t="s">
        <v>68</v>
      </c>
      <c r="T4824" s="10" t="s">
        <v>3930</v>
      </c>
      <c r="U4824" s="12">
        <v>9.5840000000000014</v>
      </c>
      <c r="V4824" s="12">
        <v>1</v>
      </c>
      <c r="W4824" s="12">
        <v>0.2</v>
      </c>
      <c r="X4824" s="12">
        <v>3.3543999999999996</v>
      </c>
    </row>
    <row r="4825" spans="1:24" ht="14" x14ac:dyDescent="0.3">
      <c r="A4825" s="9">
        <v>4821</v>
      </c>
      <c r="B4825" s="14" t="s">
        <v>8386</v>
      </c>
      <c r="C4825" s="15">
        <v>45796</v>
      </c>
      <c r="D4825" s="15">
        <v>45801</v>
      </c>
      <c r="E4825" s="10" t="s">
        <v>44</v>
      </c>
      <c r="F4825" s="10" t="s">
        <v>1519</v>
      </c>
      <c r="G4825" s="10" t="s">
        <v>1520</v>
      </c>
      <c r="H4825" s="10" t="s">
        <v>22</v>
      </c>
      <c r="I4825" s="10" t="s">
        <v>23</v>
      </c>
      <c r="J4825" s="10" t="s">
        <v>237</v>
      </c>
      <c r="K4825" s="10" t="s">
        <v>238</v>
      </c>
      <c r="L4825" s="10">
        <v>10011</v>
      </c>
      <c r="M4825" s="10" t="s">
        <v>133</v>
      </c>
      <c r="N4825" s="10" t="str">
        <f>_xlfn.XLOOKUP($M:$M,People!$B:$B,People!A:A)</f>
        <v>Chuck Magee</v>
      </c>
      <c r="O4825" s="10" t="s">
        <v>303</v>
      </c>
      <c r="P4825" s="10" t="str">
        <f>VLOOKUP(O4825,Products!$A:$E,3,FALSE)</f>
        <v>Avery</v>
      </c>
      <c r="Q4825" s="31">
        <f>INDEX(Products!$E:$E,MATCH(O4825,Products!$A:$A,0))</f>
        <v>0.39</v>
      </c>
      <c r="R4825" s="10" t="s">
        <v>41</v>
      </c>
      <c r="S4825" s="10" t="s">
        <v>53</v>
      </c>
      <c r="T4825" s="10" t="s">
        <v>304</v>
      </c>
      <c r="U4825" s="12">
        <v>454.90000000000003</v>
      </c>
      <c r="V4825" s="12">
        <v>5</v>
      </c>
      <c r="W4825" s="12">
        <v>0</v>
      </c>
      <c r="X4825" s="12">
        <v>0</v>
      </c>
    </row>
    <row r="4826" spans="1:24" ht="14" x14ac:dyDescent="0.3">
      <c r="A4826" s="9">
        <v>4822</v>
      </c>
      <c r="B4826" s="14" t="s">
        <v>8390</v>
      </c>
      <c r="C4826" s="15">
        <v>45797</v>
      </c>
      <c r="D4826" s="15">
        <v>45802</v>
      </c>
      <c r="E4826" s="10" t="s">
        <v>44</v>
      </c>
      <c r="F4826" s="10" t="s">
        <v>387</v>
      </c>
      <c r="G4826" s="10" t="s">
        <v>388</v>
      </c>
      <c r="H4826" s="10" t="s">
        <v>92</v>
      </c>
      <c r="I4826" s="10" t="s">
        <v>23</v>
      </c>
      <c r="J4826" s="10" t="s">
        <v>1811</v>
      </c>
      <c r="K4826" s="10" t="s">
        <v>38</v>
      </c>
      <c r="L4826" s="10">
        <v>94591</v>
      </c>
      <c r="M4826" s="10" t="s">
        <v>39</v>
      </c>
      <c r="N4826" s="10" t="str">
        <f>_xlfn.XLOOKUP($M:$M,People!$B:$B,People!A:A)</f>
        <v>Sadie Pawthorne</v>
      </c>
      <c r="O4826" s="10" t="s">
        <v>806</v>
      </c>
      <c r="P4826" s="10" t="str">
        <f>VLOOKUP(O4826,Products!$A:$E,3,FALSE)</f>
        <v>HP</v>
      </c>
      <c r="Q4826" s="31">
        <f>INDEX(Products!$E:$E,MATCH(O4826,Products!$A:$A,0))</f>
        <v>0.33</v>
      </c>
      <c r="R4826" s="10" t="s">
        <v>28</v>
      </c>
      <c r="S4826" s="10" t="s">
        <v>58</v>
      </c>
      <c r="T4826" s="10" t="s">
        <v>807</v>
      </c>
      <c r="U4826" s="12">
        <v>1049.2</v>
      </c>
      <c r="V4826" s="12">
        <v>5</v>
      </c>
      <c r="W4826" s="12">
        <v>0</v>
      </c>
      <c r="X4826" s="12">
        <v>272.79200000000003</v>
      </c>
    </row>
    <row r="4827" spans="1:24" ht="14" x14ac:dyDescent="0.3">
      <c r="A4827" s="9">
        <v>4823</v>
      </c>
      <c r="B4827" s="14" t="s">
        <v>8391</v>
      </c>
      <c r="C4827" s="15">
        <v>45797</v>
      </c>
      <c r="D4827" s="15">
        <v>45800</v>
      </c>
      <c r="E4827" s="10" t="s">
        <v>168</v>
      </c>
      <c r="F4827" s="10" t="s">
        <v>1856</v>
      </c>
      <c r="G4827" s="10" t="s">
        <v>1857</v>
      </c>
      <c r="H4827" s="10" t="s">
        <v>92</v>
      </c>
      <c r="I4827" s="10" t="s">
        <v>23</v>
      </c>
      <c r="J4827" s="10" t="s">
        <v>945</v>
      </c>
      <c r="K4827" s="10" t="s">
        <v>402</v>
      </c>
      <c r="L4827" s="10">
        <v>80906</v>
      </c>
      <c r="M4827" s="10" t="s">
        <v>39</v>
      </c>
      <c r="N4827" s="10" t="str">
        <f>_xlfn.XLOOKUP($M:$M,People!$B:$B,People!A:A)</f>
        <v>Sadie Pawthorne</v>
      </c>
      <c r="O4827" s="10" t="s">
        <v>2041</v>
      </c>
      <c r="P4827" s="10" t="str">
        <f>VLOOKUP(O4827,Products!$A:$E,3,FALSE)</f>
        <v>Avery</v>
      </c>
      <c r="Q4827" s="31">
        <f>INDEX(Products!$E:$E,MATCH(O4827,Products!$A:$A,0))</f>
        <v>0.25</v>
      </c>
      <c r="R4827" s="10" t="s">
        <v>41</v>
      </c>
      <c r="S4827" s="10" t="s">
        <v>68</v>
      </c>
      <c r="T4827" s="10" t="s">
        <v>2042</v>
      </c>
      <c r="U4827" s="12">
        <v>40.635000000000012</v>
      </c>
      <c r="V4827" s="12">
        <v>7</v>
      </c>
      <c r="W4827" s="12">
        <v>0.7</v>
      </c>
      <c r="X4827" s="12">
        <v>-32.507999999999996</v>
      </c>
    </row>
    <row r="4828" spans="1:24" ht="14" x14ac:dyDescent="0.3">
      <c r="A4828" s="9">
        <v>4824</v>
      </c>
      <c r="B4828" s="14" t="s">
        <v>8392</v>
      </c>
      <c r="C4828" s="15">
        <v>45797</v>
      </c>
      <c r="D4828" s="15">
        <v>45801</v>
      </c>
      <c r="E4828" s="10" t="s">
        <v>44</v>
      </c>
      <c r="F4828" s="10" t="s">
        <v>1535</v>
      </c>
      <c r="G4828" s="10" t="s">
        <v>1536</v>
      </c>
      <c r="H4828" s="10" t="s">
        <v>22</v>
      </c>
      <c r="I4828" s="10" t="s">
        <v>23</v>
      </c>
      <c r="J4828" s="10" t="s">
        <v>5033</v>
      </c>
      <c r="K4828" s="10" t="s">
        <v>48</v>
      </c>
      <c r="L4828" s="10">
        <v>34952</v>
      </c>
      <c r="M4828" s="10" t="s">
        <v>26</v>
      </c>
      <c r="N4828" s="10" t="str">
        <f>_xlfn.XLOOKUP($M:$M,People!$B:$B,People!A:A)</f>
        <v>Fred Suzuki</v>
      </c>
      <c r="O4828" s="10" t="s">
        <v>1065</v>
      </c>
      <c r="P4828" s="10" t="str">
        <f>VLOOKUP(O4828,Products!$A:$E,3,FALSE)</f>
        <v>Office Depot</v>
      </c>
      <c r="Q4828" s="31">
        <f>INDEX(Products!$E:$E,MATCH(O4828,Products!$A:$A,0))</f>
        <v>0.4</v>
      </c>
      <c r="R4828" s="10" t="s">
        <v>41</v>
      </c>
      <c r="S4828" s="10" t="s">
        <v>68</v>
      </c>
      <c r="T4828" s="10" t="s">
        <v>1066</v>
      </c>
      <c r="U4828" s="12">
        <v>2.6940000000000004</v>
      </c>
      <c r="V4828" s="12">
        <v>2</v>
      </c>
      <c r="W4828" s="12">
        <v>0.7</v>
      </c>
      <c r="X4828" s="12">
        <v>-2.2450000000000001</v>
      </c>
    </row>
    <row r="4829" spans="1:24" ht="14" x14ac:dyDescent="0.3">
      <c r="A4829" s="9">
        <v>4825</v>
      </c>
      <c r="B4829" s="14" t="s">
        <v>8390</v>
      </c>
      <c r="C4829" s="15">
        <v>45797</v>
      </c>
      <c r="D4829" s="15">
        <v>45802</v>
      </c>
      <c r="E4829" s="10" t="s">
        <v>44</v>
      </c>
      <c r="F4829" s="10" t="s">
        <v>387</v>
      </c>
      <c r="G4829" s="10" t="s">
        <v>388</v>
      </c>
      <c r="H4829" s="10" t="s">
        <v>92</v>
      </c>
      <c r="I4829" s="10" t="s">
        <v>23</v>
      </c>
      <c r="J4829" s="10" t="s">
        <v>1811</v>
      </c>
      <c r="K4829" s="10" t="s">
        <v>38</v>
      </c>
      <c r="L4829" s="10">
        <v>94591</v>
      </c>
      <c r="M4829" s="10" t="s">
        <v>39</v>
      </c>
      <c r="N4829" s="10" t="str">
        <f>_xlfn.XLOOKUP($M:$M,People!$B:$B,People!A:A)</f>
        <v>Sadie Pawthorne</v>
      </c>
      <c r="O4829" s="10" t="s">
        <v>1812</v>
      </c>
      <c r="P4829" s="10" t="str">
        <f>VLOOKUP(O4829,Products!$A:$E,3,FALSE)</f>
        <v>Canon</v>
      </c>
      <c r="Q4829" s="31">
        <f>INDEX(Products!$E:$E,MATCH(O4829,Products!$A:$A,0))</f>
        <v>0.32</v>
      </c>
      <c r="R4829" s="10" t="s">
        <v>41</v>
      </c>
      <c r="S4829" s="10" t="s">
        <v>68</v>
      </c>
      <c r="T4829" s="10" t="s">
        <v>1813</v>
      </c>
      <c r="U4829" s="12">
        <v>15.424000000000001</v>
      </c>
      <c r="V4829" s="12">
        <v>4</v>
      </c>
      <c r="W4829" s="12">
        <v>0.2</v>
      </c>
      <c r="X4829" s="12">
        <v>5.0128000000000004</v>
      </c>
    </row>
    <row r="4830" spans="1:24" ht="14" x14ac:dyDescent="0.3">
      <c r="A4830" s="9">
        <v>4826</v>
      </c>
      <c r="B4830" s="14" t="s">
        <v>8393</v>
      </c>
      <c r="C4830" s="15">
        <v>45797</v>
      </c>
      <c r="D4830" s="15">
        <v>45797</v>
      </c>
      <c r="E4830" s="10" t="s">
        <v>1124</v>
      </c>
      <c r="F4830" s="10" t="s">
        <v>2118</v>
      </c>
      <c r="G4830" s="10" t="s">
        <v>2119</v>
      </c>
      <c r="H4830" s="10" t="s">
        <v>22</v>
      </c>
      <c r="I4830" s="10" t="s">
        <v>23</v>
      </c>
      <c r="J4830" s="10" t="s">
        <v>2120</v>
      </c>
      <c r="K4830" s="10" t="s">
        <v>80</v>
      </c>
      <c r="L4830" s="10">
        <v>28806</v>
      </c>
      <c r="M4830" s="10" t="s">
        <v>26</v>
      </c>
      <c r="N4830" s="10" t="str">
        <f>_xlfn.XLOOKUP($M:$M,People!$B:$B,People!A:A)</f>
        <v>Fred Suzuki</v>
      </c>
      <c r="O4830" s="10" t="s">
        <v>2121</v>
      </c>
      <c r="P4830" s="10" t="str">
        <f>VLOOKUP(O4830,Products!$A:$E,3,FALSE)</f>
        <v>Staples</v>
      </c>
      <c r="Q4830" s="31">
        <f>INDEX(Products!$E:$E,MATCH(O4830,Products!$A:$A,0))</f>
        <v>0.39</v>
      </c>
      <c r="R4830" s="10" t="s">
        <v>64</v>
      </c>
      <c r="S4830" s="10" t="s">
        <v>65</v>
      </c>
      <c r="T4830" s="10" t="s">
        <v>2122</v>
      </c>
      <c r="U4830" s="12">
        <v>1363.96</v>
      </c>
      <c r="V4830" s="12">
        <v>5</v>
      </c>
      <c r="W4830" s="12">
        <v>0.2</v>
      </c>
      <c r="X4830" s="12">
        <v>85.247500000000002</v>
      </c>
    </row>
    <row r="4831" spans="1:24" ht="14" x14ac:dyDescent="0.3">
      <c r="A4831" s="9">
        <v>4827</v>
      </c>
      <c r="B4831" s="14" t="s">
        <v>8394</v>
      </c>
      <c r="C4831" s="15">
        <v>45798</v>
      </c>
      <c r="D4831" s="15">
        <v>45803</v>
      </c>
      <c r="E4831" s="10" t="s">
        <v>44</v>
      </c>
      <c r="F4831" s="10" t="s">
        <v>1167</v>
      </c>
      <c r="G4831" s="10" t="s">
        <v>1168</v>
      </c>
      <c r="H4831" s="10" t="s">
        <v>36</v>
      </c>
      <c r="I4831" s="10" t="s">
        <v>23</v>
      </c>
      <c r="J4831" s="10" t="s">
        <v>714</v>
      </c>
      <c r="K4831" s="10" t="s">
        <v>94</v>
      </c>
      <c r="L4831" s="10">
        <v>75081</v>
      </c>
      <c r="M4831" s="10" t="s">
        <v>95</v>
      </c>
      <c r="N4831" s="10" t="str">
        <f>_xlfn.XLOOKUP($M:$M,People!$B:$B,People!A:A)</f>
        <v>Roxanne Rodriguez</v>
      </c>
      <c r="O4831" s="10" t="s">
        <v>696</v>
      </c>
      <c r="P4831" s="10" t="str">
        <f>VLOOKUP(O4831,Products!$A:$E,3,FALSE)</f>
        <v>Dell</v>
      </c>
      <c r="Q4831" s="31">
        <f>INDEX(Products!$E:$E,MATCH(O4831,Products!$A:$A,0))</f>
        <v>0.4</v>
      </c>
      <c r="R4831" s="10" t="s">
        <v>41</v>
      </c>
      <c r="S4831" s="10" t="s">
        <v>68</v>
      </c>
      <c r="T4831" s="10" t="s">
        <v>697</v>
      </c>
      <c r="U4831" s="12">
        <v>1.9639999999999995</v>
      </c>
      <c r="V4831" s="12">
        <v>2</v>
      </c>
      <c r="W4831" s="12">
        <v>0.8</v>
      </c>
      <c r="X4831" s="12">
        <v>-3.2406000000000006</v>
      </c>
    </row>
    <row r="4832" spans="1:24" ht="14" x14ac:dyDescent="0.3">
      <c r="A4832" s="9">
        <v>4828</v>
      </c>
      <c r="B4832" s="14" t="s">
        <v>8395</v>
      </c>
      <c r="C4832" s="15">
        <v>45798</v>
      </c>
      <c r="D4832" s="15">
        <v>45805</v>
      </c>
      <c r="E4832" s="10" t="s">
        <v>44</v>
      </c>
      <c r="F4832" s="10" t="s">
        <v>514</v>
      </c>
      <c r="G4832" s="10" t="s">
        <v>515</v>
      </c>
      <c r="H4832" s="10" t="s">
        <v>36</v>
      </c>
      <c r="I4832" s="10" t="s">
        <v>23</v>
      </c>
      <c r="J4832" s="10" t="s">
        <v>271</v>
      </c>
      <c r="K4832" s="10" t="s">
        <v>189</v>
      </c>
      <c r="L4832" s="10">
        <v>60610</v>
      </c>
      <c r="M4832" s="10" t="s">
        <v>95</v>
      </c>
      <c r="N4832" s="10" t="str">
        <f>_xlfn.XLOOKUP($M:$M,People!$B:$B,People!A:A)</f>
        <v>Roxanne Rodriguez</v>
      </c>
      <c r="O4832" s="10" t="s">
        <v>2796</v>
      </c>
      <c r="P4832" s="10" t="str">
        <f>VLOOKUP(O4832,Products!$A:$E,3,FALSE)</f>
        <v>IKEA</v>
      </c>
      <c r="Q4832" s="31">
        <f>INDEX(Products!$E:$E,MATCH(O4832,Products!$A:$A,0))</f>
        <v>0.34</v>
      </c>
      <c r="R4832" s="10" t="s">
        <v>41</v>
      </c>
      <c r="S4832" s="10" t="s">
        <v>68</v>
      </c>
      <c r="T4832" s="10" t="s">
        <v>2797</v>
      </c>
      <c r="U4832" s="12">
        <v>3.7979999999999992</v>
      </c>
      <c r="V4832" s="12">
        <v>3</v>
      </c>
      <c r="W4832" s="12">
        <v>0.8</v>
      </c>
      <c r="X4832" s="12">
        <v>-5.8869000000000007</v>
      </c>
    </row>
    <row r="4833" spans="1:24" ht="14" x14ac:dyDescent="0.3">
      <c r="A4833" s="9">
        <v>4829</v>
      </c>
      <c r="B4833" s="14" t="s">
        <v>8396</v>
      </c>
      <c r="C4833" s="15">
        <v>45798</v>
      </c>
      <c r="D4833" s="15">
        <v>45800</v>
      </c>
      <c r="E4833" s="10" t="s">
        <v>168</v>
      </c>
      <c r="F4833" s="10" t="s">
        <v>2056</v>
      </c>
      <c r="G4833" s="10" t="s">
        <v>2057</v>
      </c>
      <c r="H4833" s="10" t="s">
        <v>36</v>
      </c>
      <c r="I4833" s="10" t="s">
        <v>23</v>
      </c>
      <c r="J4833" s="10" t="s">
        <v>1218</v>
      </c>
      <c r="K4833" s="10" t="s">
        <v>1219</v>
      </c>
      <c r="L4833" s="10">
        <v>2886</v>
      </c>
      <c r="M4833" s="10" t="s">
        <v>133</v>
      </c>
      <c r="N4833" s="10" t="str">
        <f>_xlfn.XLOOKUP($M:$M,People!$B:$B,People!A:A)</f>
        <v>Chuck Magee</v>
      </c>
      <c r="O4833" s="10" t="s">
        <v>5282</v>
      </c>
      <c r="P4833" s="10" t="str">
        <f>VLOOKUP(O4833,Products!$A:$E,3,FALSE)</f>
        <v>Avery</v>
      </c>
      <c r="Q4833" s="31">
        <f>INDEX(Products!$E:$E,MATCH(O4833,Products!$A:$A,0))</f>
        <v>0.35</v>
      </c>
      <c r="R4833" s="10" t="s">
        <v>41</v>
      </c>
      <c r="S4833" s="10" t="s">
        <v>82</v>
      </c>
      <c r="T4833" s="10" t="s">
        <v>167</v>
      </c>
      <c r="U4833" s="12">
        <v>111.96</v>
      </c>
      <c r="V4833" s="12">
        <v>2</v>
      </c>
      <c r="W4833" s="12">
        <v>0</v>
      </c>
      <c r="X4833" s="12">
        <v>54.860399999999998</v>
      </c>
    </row>
    <row r="4834" spans="1:24" ht="14" x14ac:dyDescent="0.3">
      <c r="A4834" s="9">
        <v>4830</v>
      </c>
      <c r="B4834" s="14" t="s">
        <v>8394</v>
      </c>
      <c r="C4834" s="15">
        <v>45798</v>
      </c>
      <c r="D4834" s="15">
        <v>45803</v>
      </c>
      <c r="E4834" s="10" t="s">
        <v>44</v>
      </c>
      <c r="F4834" s="10" t="s">
        <v>1167</v>
      </c>
      <c r="G4834" s="10" t="s">
        <v>1168</v>
      </c>
      <c r="H4834" s="10" t="s">
        <v>36</v>
      </c>
      <c r="I4834" s="10" t="s">
        <v>23</v>
      </c>
      <c r="J4834" s="10" t="s">
        <v>714</v>
      </c>
      <c r="K4834" s="10" t="s">
        <v>94</v>
      </c>
      <c r="L4834" s="10">
        <v>75081</v>
      </c>
      <c r="M4834" s="10" t="s">
        <v>95</v>
      </c>
      <c r="N4834" s="10" t="str">
        <f>_xlfn.XLOOKUP($M:$M,People!$B:$B,People!A:A)</f>
        <v>Roxanne Rodriguez</v>
      </c>
      <c r="O4834" s="10" t="s">
        <v>2290</v>
      </c>
      <c r="P4834" s="10" t="str">
        <f>VLOOKUP(O4834,Products!$A:$E,3,FALSE)</f>
        <v>Samsung</v>
      </c>
      <c r="Q4834" s="31">
        <f>INDEX(Products!$E:$E,MATCH(O4834,Products!$A:$A,0))</f>
        <v>0.31</v>
      </c>
      <c r="R4834" s="10" t="s">
        <v>41</v>
      </c>
      <c r="S4834" s="10" t="s">
        <v>82</v>
      </c>
      <c r="T4834" s="10" t="s">
        <v>2291</v>
      </c>
      <c r="U4834" s="12">
        <v>82.656000000000006</v>
      </c>
      <c r="V4834" s="12">
        <v>9</v>
      </c>
      <c r="W4834" s="12">
        <v>0.2</v>
      </c>
      <c r="X4834" s="12">
        <v>30.996000000000002</v>
      </c>
    </row>
    <row r="4835" spans="1:24" ht="14" x14ac:dyDescent="0.3">
      <c r="A4835" s="9">
        <v>4831</v>
      </c>
      <c r="B4835" s="14" t="s">
        <v>8397</v>
      </c>
      <c r="C4835" s="15">
        <v>45798</v>
      </c>
      <c r="D4835" s="15">
        <v>45800</v>
      </c>
      <c r="E4835" s="10" t="s">
        <v>168</v>
      </c>
      <c r="F4835" s="10" t="s">
        <v>825</v>
      </c>
      <c r="G4835" s="10" t="s">
        <v>826</v>
      </c>
      <c r="H4835" s="10" t="s">
        <v>22</v>
      </c>
      <c r="I4835" s="10" t="s">
        <v>23</v>
      </c>
      <c r="J4835" s="10" t="s">
        <v>37</v>
      </c>
      <c r="K4835" s="10" t="s">
        <v>38</v>
      </c>
      <c r="L4835" s="10">
        <v>90032</v>
      </c>
      <c r="M4835" s="10" t="s">
        <v>39</v>
      </c>
      <c r="N4835" s="10" t="str">
        <f>_xlfn.XLOOKUP($M:$M,People!$B:$B,People!A:A)</f>
        <v>Sadie Pawthorne</v>
      </c>
      <c r="O4835" s="10" t="s">
        <v>795</v>
      </c>
      <c r="P4835" s="10" t="str">
        <f>VLOOKUP(O4835,Products!$A:$E,3,FALSE)</f>
        <v>Logitech</v>
      </c>
      <c r="Q4835" s="31">
        <f>INDEX(Products!$E:$E,MATCH(O4835,Products!$A:$A,0))</f>
        <v>0.33</v>
      </c>
      <c r="R4835" s="10" t="s">
        <v>64</v>
      </c>
      <c r="S4835" s="10" t="s">
        <v>144</v>
      </c>
      <c r="T4835" s="10" t="s">
        <v>1545</v>
      </c>
      <c r="U4835" s="12">
        <v>66.260000000000005</v>
      </c>
      <c r="V4835" s="12">
        <v>2</v>
      </c>
      <c r="W4835" s="12">
        <v>0</v>
      </c>
      <c r="X4835" s="12">
        <v>27.166600000000003</v>
      </c>
    </row>
    <row r="4836" spans="1:24" ht="14" x14ac:dyDescent="0.3">
      <c r="A4836" s="9">
        <v>4832</v>
      </c>
      <c r="B4836" s="14" t="s">
        <v>8398</v>
      </c>
      <c r="C4836" s="15">
        <v>45798</v>
      </c>
      <c r="D4836" s="15">
        <v>45805</v>
      </c>
      <c r="E4836" s="10" t="s">
        <v>44</v>
      </c>
      <c r="F4836" s="10" t="s">
        <v>186</v>
      </c>
      <c r="G4836" s="10" t="s">
        <v>187</v>
      </c>
      <c r="H4836" s="10" t="s">
        <v>36</v>
      </c>
      <c r="I4836" s="10" t="s">
        <v>23</v>
      </c>
      <c r="J4836" s="10" t="s">
        <v>4286</v>
      </c>
      <c r="K4836" s="10" t="s">
        <v>1213</v>
      </c>
      <c r="L4836" s="10">
        <v>89431</v>
      </c>
      <c r="M4836" s="10" t="s">
        <v>39</v>
      </c>
      <c r="N4836" s="10" t="str">
        <f>_xlfn.XLOOKUP($M:$M,People!$B:$B,People!A:A)</f>
        <v>Sadie Pawthorne</v>
      </c>
      <c r="O4836" s="10" t="s">
        <v>4287</v>
      </c>
      <c r="P4836" s="10" t="str">
        <f>VLOOKUP(O4836,Products!$A:$E,3,FALSE)</f>
        <v>IKEA</v>
      </c>
      <c r="Q4836" s="31">
        <f>INDEX(Products!$E:$E,MATCH(O4836,Products!$A:$A,0))</f>
        <v>0.36</v>
      </c>
      <c r="R4836" s="10" t="s">
        <v>64</v>
      </c>
      <c r="S4836" s="10" t="s">
        <v>599</v>
      </c>
      <c r="T4836" s="10" t="s">
        <v>4288</v>
      </c>
      <c r="U4836" s="12">
        <v>2396.4</v>
      </c>
      <c r="V4836" s="12">
        <v>10</v>
      </c>
      <c r="W4836" s="12">
        <v>0.2</v>
      </c>
      <c r="X4836" s="12">
        <v>179.73000000000013</v>
      </c>
    </row>
    <row r="4837" spans="1:24" ht="14" x14ac:dyDescent="0.3">
      <c r="A4837" s="9">
        <v>4833</v>
      </c>
      <c r="B4837" s="14" t="s">
        <v>8397</v>
      </c>
      <c r="C4837" s="15">
        <v>45798</v>
      </c>
      <c r="D4837" s="15">
        <v>45800</v>
      </c>
      <c r="E4837" s="10" t="s">
        <v>168</v>
      </c>
      <c r="F4837" s="10" t="s">
        <v>825</v>
      </c>
      <c r="G4837" s="10" t="s">
        <v>826</v>
      </c>
      <c r="H4837" s="10" t="s">
        <v>22</v>
      </c>
      <c r="I4837" s="10" t="s">
        <v>23</v>
      </c>
      <c r="J4837" s="10" t="s">
        <v>37</v>
      </c>
      <c r="K4837" s="10" t="s">
        <v>38</v>
      </c>
      <c r="L4837" s="10">
        <v>90032</v>
      </c>
      <c r="M4837" s="10" t="s">
        <v>39</v>
      </c>
      <c r="N4837" s="10" t="str">
        <f>_xlfn.XLOOKUP($M:$M,People!$B:$B,People!A:A)</f>
        <v>Sadie Pawthorne</v>
      </c>
      <c r="O4837" s="10" t="s">
        <v>1543</v>
      </c>
      <c r="P4837" s="10" t="str">
        <f>VLOOKUP(O4837,Products!$A:$E,3,FALSE)</f>
        <v>Staples</v>
      </c>
      <c r="Q4837" s="31">
        <f>INDEX(Products!$E:$E,MATCH(O4837,Products!$A:$A,0))</f>
        <v>0.25</v>
      </c>
      <c r="R4837" s="10" t="s">
        <v>64</v>
      </c>
      <c r="S4837" s="10" t="s">
        <v>65</v>
      </c>
      <c r="T4837" s="10" t="s">
        <v>1544</v>
      </c>
      <c r="U4837" s="12">
        <v>55.176000000000002</v>
      </c>
      <c r="V4837" s="12">
        <v>3</v>
      </c>
      <c r="W4837" s="12">
        <v>0.2</v>
      </c>
      <c r="X4837" s="12">
        <v>-12.414599999999997</v>
      </c>
    </row>
    <row r="4838" spans="1:24" ht="14" x14ac:dyDescent="0.3">
      <c r="A4838" s="9">
        <v>4834</v>
      </c>
      <c r="B4838" s="14" t="s">
        <v>8399</v>
      </c>
      <c r="C4838" s="15">
        <v>45799</v>
      </c>
      <c r="D4838" s="15">
        <v>45804</v>
      </c>
      <c r="E4838" s="10" t="s">
        <v>44</v>
      </c>
      <c r="F4838" s="10" t="s">
        <v>4036</v>
      </c>
      <c r="G4838" s="10" t="s">
        <v>4037</v>
      </c>
      <c r="H4838" s="10" t="s">
        <v>22</v>
      </c>
      <c r="I4838" s="10" t="s">
        <v>23</v>
      </c>
      <c r="J4838" s="10" t="s">
        <v>4311</v>
      </c>
      <c r="K4838" s="10" t="s">
        <v>691</v>
      </c>
      <c r="L4838" s="10">
        <v>7055</v>
      </c>
      <c r="M4838" s="10" t="s">
        <v>133</v>
      </c>
      <c r="N4838" s="10" t="str">
        <f>_xlfn.XLOOKUP($M:$M,People!$B:$B,People!A:A)</f>
        <v>Chuck Magee</v>
      </c>
      <c r="O4838" s="10" t="s">
        <v>774</v>
      </c>
      <c r="P4838" s="10" t="str">
        <f>VLOOKUP(O4838,Products!$A:$E,3,FALSE)</f>
        <v>Canon</v>
      </c>
      <c r="Q4838" s="31">
        <f>INDEX(Products!$E:$E,MATCH(O4838,Products!$A:$A,0))</f>
        <v>0.4</v>
      </c>
      <c r="R4838" s="10" t="s">
        <v>28</v>
      </c>
      <c r="S4838" s="10" t="s">
        <v>50</v>
      </c>
      <c r="T4838" s="10" t="s">
        <v>775</v>
      </c>
      <c r="U4838" s="12">
        <v>174.28599999999997</v>
      </c>
      <c r="V4838" s="12">
        <v>2</v>
      </c>
      <c r="W4838" s="12">
        <v>0.3</v>
      </c>
      <c r="X4838" s="12">
        <v>-19.918399999999991</v>
      </c>
    </row>
    <row r="4839" spans="1:24" ht="14" x14ac:dyDescent="0.3">
      <c r="A4839" s="9">
        <v>4835</v>
      </c>
      <c r="B4839" s="14" t="s">
        <v>8399</v>
      </c>
      <c r="C4839" s="15">
        <v>45799</v>
      </c>
      <c r="D4839" s="15">
        <v>45804</v>
      </c>
      <c r="E4839" s="10" t="s">
        <v>44</v>
      </c>
      <c r="F4839" s="10" t="s">
        <v>4036</v>
      </c>
      <c r="G4839" s="10" t="s">
        <v>4037</v>
      </c>
      <c r="H4839" s="10" t="s">
        <v>22</v>
      </c>
      <c r="I4839" s="10" t="s">
        <v>23</v>
      </c>
      <c r="J4839" s="10" t="s">
        <v>4311</v>
      </c>
      <c r="K4839" s="10" t="s">
        <v>691</v>
      </c>
      <c r="L4839" s="10">
        <v>7055</v>
      </c>
      <c r="M4839" s="10" t="s">
        <v>133</v>
      </c>
      <c r="N4839" s="10" t="str">
        <f>_xlfn.XLOOKUP($M:$M,People!$B:$B,People!A:A)</f>
        <v>Chuck Magee</v>
      </c>
      <c r="O4839" s="10" t="s">
        <v>715</v>
      </c>
      <c r="P4839" s="10" t="str">
        <f>VLOOKUP(O4839,Products!$A:$E,3,FALSE)</f>
        <v>HP</v>
      </c>
      <c r="Q4839" s="31">
        <f>INDEX(Products!$E:$E,MATCH(O4839,Products!$A:$A,0))</f>
        <v>0.35</v>
      </c>
      <c r="R4839" s="10" t="s">
        <v>41</v>
      </c>
      <c r="S4839" s="10" t="s">
        <v>71</v>
      </c>
      <c r="T4839" s="10" t="s">
        <v>716</v>
      </c>
      <c r="U4839" s="12">
        <v>662.84</v>
      </c>
      <c r="V4839" s="12">
        <v>4</v>
      </c>
      <c r="W4839" s="12">
        <v>0</v>
      </c>
      <c r="X4839" s="12">
        <v>172.33840000000004</v>
      </c>
    </row>
    <row r="4840" spans="1:24" ht="14" x14ac:dyDescent="0.3">
      <c r="A4840" s="9">
        <v>4836</v>
      </c>
      <c r="B4840" s="14" t="s">
        <v>8399</v>
      </c>
      <c r="C4840" s="15">
        <v>45799</v>
      </c>
      <c r="D4840" s="15">
        <v>45804</v>
      </c>
      <c r="E4840" s="10" t="s">
        <v>44</v>
      </c>
      <c r="F4840" s="10" t="s">
        <v>4036</v>
      </c>
      <c r="G4840" s="10" t="s">
        <v>4037</v>
      </c>
      <c r="H4840" s="10" t="s">
        <v>22</v>
      </c>
      <c r="I4840" s="10" t="s">
        <v>23</v>
      </c>
      <c r="J4840" s="10" t="s">
        <v>4311</v>
      </c>
      <c r="K4840" s="10" t="s">
        <v>691</v>
      </c>
      <c r="L4840" s="10">
        <v>7055</v>
      </c>
      <c r="M4840" s="10" t="s">
        <v>133</v>
      </c>
      <c r="N4840" s="10" t="str">
        <f>_xlfn.XLOOKUP($M:$M,People!$B:$B,People!A:A)</f>
        <v>Chuck Magee</v>
      </c>
      <c r="O4840" s="10" t="s">
        <v>4312</v>
      </c>
      <c r="P4840" s="10" t="str">
        <f>VLOOKUP(O4840,Products!$A:$E,3,FALSE)</f>
        <v>Logitech</v>
      </c>
      <c r="Q4840" s="31">
        <f>INDEX(Products!$E:$E,MATCH(O4840,Products!$A:$A,0))</f>
        <v>0.35</v>
      </c>
      <c r="R4840" s="10" t="s">
        <v>41</v>
      </c>
      <c r="S4840" s="10" t="s">
        <v>155</v>
      </c>
      <c r="T4840" s="10" t="s">
        <v>4313</v>
      </c>
      <c r="U4840" s="12">
        <v>26.880000000000003</v>
      </c>
      <c r="V4840" s="12">
        <v>6</v>
      </c>
      <c r="W4840" s="12">
        <v>0</v>
      </c>
      <c r="X4840" s="12">
        <v>12.902400000000002</v>
      </c>
    </row>
    <row r="4841" spans="1:24" ht="14" x14ac:dyDescent="0.3">
      <c r="A4841" s="9">
        <v>4837</v>
      </c>
      <c r="B4841" s="14" t="s">
        <v>8400</v>
      </c>
      <c r="C4841" s="15">
        <v>45799</v>
      </c>
      <c r="D4841" s="15">
        <v>45799</v>
      </c>
      <c r="E4841" s="10" t="s">
        <v>1124</v>
      </c>
      <c r="F4841" s="10" t="s">
        <v>1649</v>
      </c>
      <c r="G4841" s="10" t="s">
        <v>1650</v>
      </c>
      <c r="H4841" s="10" t="s">
        <v>22</v>
      </c>
      <c r="I4841" s="10" t="s">
        <v>23</v>
      </c>
      <c r="J4841" s="10" t="s">
        <v>5389</v>
      </c>
      <c r="K4841" s="10" t="s">
        <v>1109</v>
      </c>
      <c r="L4841" s="10">
        <v>30605</v>
      </c>
      <c r="M4841" s="10" t="s">
        <v>26</v>
      </c>
      <c r="N4841" s="10" t="str">
        <f>_xlfn.XLOOKUP($M:$M,People!$B:$B,People!A:A)</f>
        <v>Fred Suzuki</v>
      </c>
      <c r="O4841" s="10" t="s">
        <v>1744</v>
      </c>
      <c r="P4841" s="10" t="str">
        <f>VLOOKUP(O4841,Products!$A:$E,3,FALSE)</f>
        <v>Dell</v>
      </c>
      <c r="Q4841" s="31">
        <f>INDEX(Products!$E:$E,MATCH(O4841,Products!$A:$A,0))</f>
        <v>0.34</v>
      </c>
      <c r="R4841" s="10" t="s">
        <v>41</v>
      </c>
      <c r="S4841" s="10" t="s">
        <v>42</v>
      </c>
      <c r="T4841" s="10" t="s">
        <v>1745</v>
      </c>
      <c r="U4841" s="12">
        <v>14.73</v>
      </c>
      <c r="V4841" s="12">
        <v>3</v>
      </c>
      <c r="W4841" s="12">
        <v>0</v>
      </c>
      <c r="X4841" s="12">
        <v>7.2176999999999998</v>
      </c>
    </row>
    <row r="4842" spans="1:24" ht="14" x14ac:dyDescent="0.3">
      <c r="A4842" s="9">
        <v>4838</v>
      </c>
      <c r="B4842" s="14" t="s">
        <v>8399</v>
      </c>
      <c r="C4842" s="15">
        <v>45799</v>
      </c>
      <c r="D4842" s="15">
        <v>45804</v>
      </c>
      <c r="E4842" s="10" t="s">
        <v>44</v>
      </c>
      <c r="F4842" s="10" t="s">
        <v>4036</v>
      </c>
      <c r="G4842" s="10" t="s">
        <v>4037</v>
      </c>
      <c r="H4842" s="10" t="s">
        <v>22</v>
      </c>
      <c r="I4842" s="10" t="s">
        <v>23</v>
      </c>
      <c r="J4842" s="10" t="s">
        <v>4311</v>
      </c>
      <c r="K4842" s="10" t="s">
        <v>691</v>
      </c>
      <c r="L4842" s="10">
        <v>7055</v>
      </c>
      <c r="M4842" s="10" t="s">
        <v>133</v>
      </c>
      <c r="N4842" s="10" t="str">
        <f>_xlfn.XLOOKUP($M:$M,People!$B:$B,People!A:A)</f>
        <v>Chuck Magee</v>
      </c>
      <c r="O4842" s="10" t="s">
        <v>1517</v>
      </c>
      <c r="P4842" s="10" t="str">
        <f>VLOOKUP(O4842,Products!$A:$E,3,FALSE)</f>
        <v>Dell</v>
      </c>
      <c r="Q4842" s="31">
        <f>INDEX(Products!$E:$E,MATCH(O4842,Products!$A:$A,0))</f>
        <v>0.32</v>
      </c>
      <c r="R4842" s="10" t="s">
        <v>64</v>
      </c>
      <c r="S4842" s="10" t="s">
        <v>144</v>
      </c>
      <c r="T4842" s="10" t="s">
        <v>1518</v>
      </c>
      <c r="U4842" s="12">
        <v>95.1</v>
      </c>
      <c r="V4842" s="12">
        <v>5</v>
      </c>
      <c r="W4842" s="12">
        <v>0</v>
      </c>
      <c r="X4842" s="12">
        <v>30.431999999999995</v>
      </c>
    </row>
    <row r="4843" spans="1:24" ht="14" x14ac:dyDescent="0.3">
      <c r="A4843" s="9">
        <v>4839</v>
      </c>
      <c r="B4843" s="14" t="s">
        <v>8399</v>
      </c>
      <c r="C4843" s="15">
        <v>45799</v>
      </c>
      <c r="D4843" s="15">
        <v>45804</v>
      </c>
      <c r="E4843" s="10" t="s">
        <v>44</v>
      </c>
      <c r="F4843" s="10" t="s">
        <v>4036</v>
      </c>
      <c r="G4843" s="10" t="s">
        <v>4037</v>
      </c>
      <c r="H4843" s="10" t="s">
        <v>22</v>
      </c>
      <c r="I4843" s="10" t="s">
        <v>23</v>
      </c>
      <c r="J4843" s="10" t="s">
        <v>4311</v>
      </c>
      <c r="K4843" s="10" t="s">
        <v>691</v>
      </c>
      <c r="L4843" s="10">
        <v>7055</v>
      </c>
      <c r="M4843" s="10" t="s">
        <v>133</v>
      </c>
      <c r="N4843" s="10" t="str">
        <f>_xlfn.XLOOKUP($M:$M,People!$B:$B,People!A:A)</f>
        <v>Chuck Magee</v>
      </c>
      <c r="O4843" s="10" t="s">
        <v>3105</v>
      </c>
      <c r="P4843" s="10" t="str">
        <f>VLOOKUP(O4843,Products!$A:$E,3,FALSE)</f>
        <v>HP</v>
      </c>
      <c r="Q4843" s="31">
        <f>INDEX(Products!$E:$E,MATCH(O4843,Products!$A:$A,0))</f>
        <v>0.25</v>
      </c>
      <c r="R4843" s="10" t="s">
        <v>64</v>
      </c>
      <c r="S4843" s="10" t="s">
        <v>65</v>
      </c>
      <c r="T4843" s="10" t="s">
        <v>3106</v>
      </c>
      <c r="U4843" s="12">
        <v>257.98</v>
      </c>
      <c r="V4843" s="12">
        <v>2</v>
      </c>
      <c r="W4843" s="12">
        <v>0</v>
      </c>
      <c r="X4843" s="12">
        <v>74.8142</v>
      </c>
    </row>
    <row r="4844" spans="1:24" ht="14" x14ac:dyDescent="0.3">
      <c r="A4844" s="9">
        <v>4840</v>
      </c>
      <c r="B4844" s="14" t="s">
        <v>8401</v>
      </c>
      <c r="C4844" s="15">
        <v>45799</v>
      </c>
      <c r="D4844" s="15">
        <v>45806</v>
      </c>
      <c r="E4844" s="10" t="s">
        <v>44</v>
      </c>
      <c r="F4844" s="10" t="s">
        <v>3648</v>
      </c>
      <c r="G4844" s="10" t="s">
        <v>3649</v>
      </c>
      <c r="H4844" s="10" t="s">
        <v>36</v>
      </c>
      <c r="I4844" s="10" t="s">
        <v>23</v>
      </c>
      <c r="J4844" s="10" t="s">
        <v>37</v>
      </c>
      <c r="K4844" s="10" t="s">
        <v>38</v>
      </c>
      <c r="L4844" s="10">
        <v>90049</v>
      </c>
      <c r="M4844" s="10" t="s">
        <v>39</v>
      </c>
      <c r="N4844" s="10" t="str">
        <f>_xlfn.XLOOKUP($M:$M,People!$B:$B,People!A:A)</f>
        <v>Sadie Pawthorne</v>
      </c>
      <c r="O4844" s="10" t="s">
        <v>724</v>
      </c>
      <c r="P4844" s="10" t="str">
        <f>VLOOKUP(O4844,Products!$A:$E,3,FALSE)</f>
        <v>Samsung</v>
      </c>
      <c r="Q4844" s="31">
        <f>INDEX(Products!$E:$E,MATCH(O4844,Products!$A:$A,0))</f>
        <v>0.37</v>
      </c>
      <c r="R4844" s="10" t="s">
        <v>64</v>
      </c>
      <c r="S4844" s="10" t="s">
        <v>65</v>
      </c>
      <c r="T4844" s="10" t="s">
        <v>725</v>
      </c>
      <c r="U4844" s="12">
        <v>222.38400000000001</v>
      </c>
      <c r="V4844" s="12">
        <v>2</v>
      </c>
      <c r="W4844" s="12">
        <v>0.2</v>
      </c>
      <c r="X4844" s="12">
        <v>22.238400000000013</v>
      </c>
    </row>
    <row r="4845" spans="1:24" ht="14" x14ac:dyDescent="0.3">
      <c r="A4845" s="9">
        <v>4841</v>
      </c>
      <c r="B4845" s="14" t="s">
        <v>8399</v>
      </c>
      <c r="C4845" s="15">
        <v>45799</v>
      </c>
      <c r="D4845" s="15">
        <v>45804</v>
      </c>
      <c r="E4845" s="10" t="s">
        <v>44</v>
      </c>
      <c r="F4845" s="10" t="s">
        <v>4036</v>
      </c>
      <c r="G4845" s="10" t="s">
        <v>4037</v>
      </c>
      <c r="H4845" s="10" t="s">
        <v>22</v>
      </c>
      <c r="I4845" s="10" t="s">
        <v>23</v>
      </c>
      <c r="J4845" s="10" t="s">
        <v>4311</v>
      </c>
      <c r="K4845" s="10" t="s">
        <v>691</v>
      </c>
      <c r="L4845" s="10">
        <v>7055</v>
      </c>
      <c r="M4845" s="10" t="s">
        <v>133</v>
      </c>
      <c r="N4845" s="10" t="str">
        <f>_xlfn.XLOOKUP($M:$M,People!$B:$B,People!A:A)</f>
        <v>Chuck Magee</v>
      </c>
      <c r="O4845" s="10" t="s">
        <v>1052</v>
      </c>
      <c r="P4845" s="10" t="str">
        <f>VLOOKUP(O4845,Products!$A:$E,3,FALSE)</f>
        <v>IKEA</v>
      </c>
      <c r="Q4845" s="31">
        <f>INDEX(Products!$E:$E,MATCH(O4845,Products!$A:$A,0))</f>
        <v>0.3</v>
      </c>
      <c r="R4845" s="10" t="s">
        <v>64</v>
      </c>
      <c r="S4845" s="10" t="s">
        <v>65</v>
      </c>
      <c r="T4845" s="10" t="s">
        <v>1053</v>
      </c>
      <c r="U4845" s="12">
        <v>345</v>
      </c>
      <c r="V4845" s="12">
        <v>5</v>
      </c>
      <c r="W4845" s="12">
        <v>0</v>
      </c>
      <c r="X4845" s="12">
        <v>86.25</v>
      </c>
    </row>
    <row r="4846" spans="1:24" ht="14" x14ac:dyDescent="0.3">
      <c r="A4846" s="9">
        <v>4842</v>
      </c>
      <c r="B4846" s="14" t="s">
        <v>8402</v>
      </c>
      <c r="C4846" s="15">
        <v>45800</v>
      </c>
      <c r="D4846" s="15">
        <v>45804</v>
      </c>
      <c r="E4846" s="10" t="s">
        <v>44</v>
      </c>
      <c r="F4846" s="10" t="s">
        <v>3047</v>
      </c>
      <c r="G4846" s="10" t="s">
        <v>3048</v>
      </c>
      <c r="H4846" s="10" t="s">
        <v>22</v>
      </c>
      <c r="I4846" s="10" t="s">
        <v>23</v>
      </c>
      <c r="J4846" s="10" t="s">
        <v>114</v>
      </c>
      <c r="K4846" s="10" t="s">
        <v>38</v>
      </c>
      <c r="L4846" s="10">
        <v>94109</v>
      </c>
      <c r="M4846" s="10" t="s">
        <v>39</v>
      </c>
      <c r="N4846" s="10" t="str">
        <f>_xlfn.XLOOKUP($M:$M,People!$B:$B,People!A:A)</f>
        <v>Sadie Pawthorne</v>
      </c>
      <c r="O4846" s="10" t="s">
        <v>2894</v>
      </c>
      <c r="P4846" s="10" t="str">
        <f>VLOOKUP(O4846,Products!$A:$E,3,FALSE)</f>
        <v>HP</v>
      </c>
      <c r="Q4846" s="31">
        <f>INDEX(Products!$E:$E,MATCH(O4846,Products!$A:$A,0))</f>
        <v>0.33</v>
      </c>
      <c r="R4846" s="10" t="s">
        <v>28</v>
      </c>
      <c r="S4846" s="10" t="s">
        <v>58</v>
      </c>
      <c r="T4846" s="10" t="s">
        <v>2895</v>
      </c>
      <c r="U4846" s="12">
        <v>37.049999999999997</v>
      </c>
      <c r="V4846" s="12">
        <v>3</v>
      </c>
      <c r="W4846" s="12">
        <v>0</v>
      </c>
      <c r="X4846" s="12">
        <v>16.302</v>
      </c>
    </row>
    <row r="4847" spans="1:24" ht="14" x14ac:dyDescent="0.3">
      <c r="A4847" s="9">
        <v>4843</v>
      </c>
      <c r="B4847" s="14" t="s">
        <v>8403</v>
      </c>
      <c r="C4847" s="15">
        <v>45800</v>
      </c>
      <c r="D4847" s="15">
        <v>45804</v>
      </c>
      <c r="E4847" s="10" t="s">
        <v>44</v>
      </c>
      <c r="F4847" s="10" t="s">
        <v>4634</v>
      </c>
      <c r="G4847" s="10" t="s">
        <v>4635</v>
      </c>
      <c r="H4847" s="10" t="s">
        <v>22</v>
      </c>
      <c r="I4847" s="10" t="s">
        <v>23</v>
      </c>
      <c r="J4847" s="10" t="s">
        <v>131</v>
      </c>
      <c r="K4847" s="10" t="s">
        <v>132</v>
      </c>
      <c r="L4847" s="10">
        <v>19120</v>
      </c>
      <c r="M4847" s="10" t="s">
        <v>133</v>
      </c>
      <c r="N4847" s="10" t="str">
        <f>_xlfn.XLOOKUP($M:$M,People!$B:$B,People!A:A)</f>
        <v>Chuck Magee</v>
      </c>
      <c r="O4847" s="10" t="s">
        <v>5688</v>
      </c>
      <c r="P4847" s="10" t="str">
        <f>VLOOKUP(O4847,Products!$A:$E,3,FALSE)</f>
        <v>Staples</v>
      </c>
      <c r="Q4847" s="31">
        <f>INDEX(Products!$E:$E,MATCH(O4847,Products!$A:$A,0))</f>
        <v>0.31</v>
      </c>
      <c r="R4847" s="10" t="s">
        <v>41</v>
      </c>
      <c r="S4847" s="10" t="s">
        <v>68</v>
      </c>
      <c r="T4847" s="10" t="s">
        <v>5689</v>
      </c>
      <c r="U4847" s="12">
        <v>6.2940000000000014</v>
      </c>
      <c r="V4847" s="12">
        <v>1</v>
      </c>
      <c r="W4847" s="12">
        <v>0.7</v>
      </c>
      <c r="X4847" s="12">
        <v>-4.1959999999999997</v>
      </c>
    </row>
    <row r="4848" spans="1:24" ht="14" x14ac:dyDescent="0.3">
      <c r="A4848" s="9">
        <v>4844</v>
      </c>
      <c r="B4848" s="14" t="s">
        <v>8403</v>
      </c>
      <c r="C4848" s="15">
        <v>45800</v>
      </c>
      <c r="D4848" s="15">
        <v>45804</v>
      </c>
      <c r="E4848" s="10" t="s">
        <v>44</v>
      </c>
      <c r="F4848" s="10" t="s">
        <v>4634</v>
      </c>
      <c r="G4848" s="10" t="s">
        <v>4635</v>
      </c>
      <c r="H4848" s="10" t="s">
        <v>22</v>
      </c>
      <c r="I4848" s="10" t="s">
        <v>23</v>
      </c>
      <c r="J4848" s="10" t="s">
        <v>131</v>
      </c>
      <c r="K4848" s="10" t="s">
        <v>132</v>
      </c>
      <c r="L4848" s="10">
        <v>19120</v>
      </c>
      <c r="M4848" s="10" t="s">
        <v>133</v>
      </c>
      <c r="N4848" s="10" t="str">
        <f>_xlfn.XLOOKUP($M:$M,People!$B:$B,People!A:A)</f>
        <v>Chuck Magee</v>
      </c>
      <c r="O4848" s="10" t="s">
        <v>2675</v>
      </c>
      <c r="P4848" s="10" t="str">
        <f>VLOOKUP(O4848,Products!$A:$E,3,FALSE)</f>
        <v>Staples</v>
      </c>
      <c r="Q4848" s="31">
        <f>INDEX(Products!$E:$E,MATCH(O4848,Products!$A:$A,0))</f>
        <v>0.31</v>
      </c>
      <c r="R4848" s="10" t="s">
        <v>41</v>
      </c>
      <c r="S4848" s="10" t="s">
        <v>82</v>
      </c>
      <c r="T4848" s="10" t="s">
        <v>2676</v>
      </c>
      <c r="U4848" s="12">
        <v>10.368000000000002</v>
      </c>
      <c r="V4848" s="12">
        <v>2</v>
      </c>
      <c r="W4848" s="12">
        <v>0.2</v>
      </c>
      <c r="X4848" s="12">
        <v>3.6288</v>
      </c>
    </row>
    <row r="4849" spans="1:24" ht="14" x14ac:dyDescent="0.3">
      <c r="A4849" s="9">
        <v>4845</v>
      </c>
      <c r="B4849" s="14" t="s">
        <v>8404</v>
      </c>
      <c r="C4849" s="15">
        <v>45800</v>
      </c>
      <c r="D4849" s="15">
        <v>45804</v>
      </c>
      <c r="E4849" s="10" t="s">
        <v>44</v>
      </c>
      <c r="F4849" s="10" t="s">
        <v>2792</v>
      </c>
      <c r="G4849" s="10" t="s">
        <v>2793</v>
      </c>
      <c r="H4849" s="10" t="s">
        <v>92</v>
      </c>
      <c r="I4849" s="10" t="s">
        <v>23</v>
      </c>
      <c r="J4849" s="10" t="s">
        <v>2194</v>
      </c>
      <c r="K4849" s="10" t="s">
        <v>318</v>
      </c>
      <c r="L4849" s="10">
        <v>35630</v>
      </c>
      <c r="M4849" s="10" t="s">
        <v>26</v>
      </c>
      <c r="N4849" s="10" t="str">
        <f>_xlfn.XLOOKUP($M:$M,People!$B:$B,People!A:A)</f>
        <v>Fred Suzuki</v>
      </c>
      <c r="O4849" s="10" t="s">
        <v>3417</v>
      </c>
      <c r="P4849" s="10" t="str">
        <f>VLOOKUP(O4849,Products!$A:$E,3,FALSE)</f>
        <v>Logitech</v>
      </c>
      <c r="Q4849" s="31">
        <f>INDEX(Products!$E:$E,MATCH(O4849,Products!$A:$A,0))</f>
        <v>0.39</v>
      </c>
      <c r="R4849" s="10" t="s">
        <v>41</v>
      </c>
      <c r="S4849" s="10" t="s">
        <v>82</v>
      </c>
      <c r="T4849" s="10" t="s">
        <v>3418</v>
      </c>
      <c r="U4849" s="12">
        <v>4.9800000000000004</v>
      </c>
      <c r="V4849" s="12">
        <v>1</v>
      </c>
      <c r="W4849" s="12">
        <v>0</v>
      </c>
      <c r="X4849" s="12">
        <v>2.4402000000000004</v>
      </c>
    </row>
    <row r="4850" spans="1:24" ht="14" x14ac:dyDescent="0.3">
      <c r="A4850" s="9">
        <v>4846</v>
      </c>
      <c r="B4850" s="14" t="s">
        <v>8403</v>
      </c>
      <c r="C4850" s="15">
        <v>45800</v>
      </c>
      <c r="D4850" s="15">
        <v>45804</v>
      </c>
      <c r="E4850" s="10" t="s">
        <v>44</v>
      </c>
      <c r="F4850" s="10" t="s">
        <v>4634</v>
      </c>
      <c r="G4850" s="10" t="s">
        <v>4635</v>
      </c>
      <c r="H4850" s="10" t="s">
        <v>22</v>
      </c>
      <c r="I4850" s="10" t="s">
        <v>23</v>
      </c>
      <c r="J4850" s="10" t="s">
        <v>131</v>
      </c>
      <c r="K4850" s="10" t="s">
        <v>132</v>
      </c>
      <c r="L4850" s="10">
        <v>19120</v>
      </c>
      <c r="M4850" s="10" t="s">
        <v>133</v>
      </c>
      <c r="N4850" s="10" t="str">
        <f>_xlfn.XLOOKUP($M:$M,People!$B:$B,People!A:A)</f>
        <v>Chuck Magee</v>
      </c>
      <c r="O4850" s="10" t="s">
        <v>4457</v>
      </c>
      <c r="P4850" s="10" t="str">
        <f>VLOOKUP(O4850,Products!$A:$E,3,FALSE)</f>
        <v>Dell</v>
      </c>
      <c r="Q4850" s="31">
        <f>INDEX(Products!$E:$E,MATCH(O4850,Products!$A:$A,0))</f>
        <v>0.38</v>
      </c>
      <c r="R4850" s="10" t="s">
        <v>64</v>
      </c>
      <c r="S4850" s="10" t="s">
        <v>1063</v>
      </c>
      <c r="T4850" s="10" t="s">
        <v>4458</v>
      </c>
      <c r="U4850" s="12">
        <v>8399.9759999999987</v>
      </c>
      <c r="V4850" s="12">
        <v>4</v>
      </c>
      <c r="W4850" s="12">
        <v>0.4</v>
      </c>
      <c r="X4850" s="12">
        <v>1119.996799999999</v>
      </c>
    </row>
    <row r="4851" spans="1:24" ht="14" x14ac:dyDescent="0.3">
      <c r="A4851" s="9">
        <v>4847</v>
      </c>
      <c r="B4851" s="14" t="s">
        <v>8403</v>
      </c>
      <c r="C4851" s="15">
        <v>45800</v>
      </c>
      <c r="D4851" s="15">
        <v>45804</v>
      </c>
      <c r="E4851" s="10" t="s">
        <v>44</v>
      </c>
      <c r="F4851" s="10" t="s">
        <v>4634</v>
      </c>
      <c r="G4851" s="10" t="s">
        <v>4635</v>
      </c>
      <c r="H4851" s="10" t="s">
        <v>22</v>
      </c>
      <c r="I4851" s="10" t="s">
        <v>23</v>
      </c>
      <c r="J4851" s="10" t="s">
        <v>131</v>
      </c>
      <c r="K4851" s="10" t="s">
        <v>132</v>
      </c>
      <c r="L4851" s="10">
        <v>19120</v>
      </c>
      <c r="M4851" s="10" t="s">
        <v>133</v>
      </c>
      <c r="N4851" s="10" t="str">
        <f>_xlfn.XLOOKUP($M:$M,People!$B:$B,People!A:A)</f>
        <v>Chuck Magee</v>
      </c>
      <c r="O4851" s="10" t="s">
        <v>5690</v>
      </c>
      <c r="P4851" s="10" t="str">
        <f>VLOOKUP(O4851,Products!$A:$E,3,FALSE)</f>
        <v>Logitech</v>
      </c>
      <c r="Q4851" s="31">
        <f>INDEX(Products!$E:$E,MATCH(O4851,Products!$A:$A,0))</f>
        <v>0.27</v>
      </c>
      <c r="R4851" s="10" t="s">
        <v>64</v>
      </c>
      <c r="S4851" s="10" t="s">
        <v>65</v>
      </c>
      <c r="T4851" s="10" t="s">
        <v>5691</v>
      </c>
      <c r="U4851" s="12">
        <v>122.38199999999999</v>
      </c>
      <c r="V4851" s="12">
        <v>3</v>
      </c>
      <c r="W4851" s="12">
        <v>0.4</v>
      </c>
      <c r="X4851" s="12">
        <v>-24.476399999999998</v>
      </c>
    </row>
    <row r="4852" spans="1:24" ht="14" x14ac:dyDescent="0.3">
      <c r="A4852" s="9">
        <v>4848</v>
      </c>
      <c r="B4852" s="14" t="s">
        <v>8405</v>
      </c>
      <c r="C4852" s="15">
        <v>45800</v>
      </c>
      <c r="D4852" s="15">
        <v>45805</v>
      </c>
      <c r="E4852" s="10" t="s">
        <v>44</v>
      </c>
      <c r="F4852" s="10" t="s">
        <v>802</v>
      </c>
      <c r="G4852" s="10" t="s">
        <v>803</v>
      </c>
      <c r="H4852" s="10" t="s">
        <v>22</v>
      </c>
      <c r="I4852" s="10" t="s">
        <v>23</v>
      </c>
      <c r="J4852" s="10" t="s">
        <v>271</v>
      </c>
      <c r="K4852" s="10" t="s">
        <v>189</v>
      </c>
      <c r="L4852" s="10">
        <v>60623</v>
      </c>
      <c r="M4852" s="10" t="s">
        <v>95</v>
      </c>
      <c r="N4852" s="10" t="str">
        <f>_xlfn.XLOOKUP($M:$M,People!$B:$B,People!A:A)</f>
        <v>Roxanne Rodriguez</v>
      </c>
      <c r="O4852" s="10" t="s">
        <v>2919</v>
      </c>
      <c r="P4852" s="10" t="str">
        <f>VLOOKUP(O4852,Products!$A:$E,3,FALSE)</f>
        <v>Avery</v>
      </c>
      <c r="Q4852" s="31">
        <f>INDEX(Products!$E:$E,MATCH(O4852,Products!$A:$A,0))</f>
        <v>0.27</v>
      </c>
      <c r="R4852" s="10" t="s">
        <v>64</v>
      </c>
      <c r="S4852" s="10" t="s">
        <v>65</v>
      </c>
      <c r="T4852" s="10" t="s">
        <v>2920</v>
      </c>
      <c r="U4852" s="12">
        <v>1979.9280000000001</v>
      </c>
      <c r="V4852" s="12">
        <v>9</v>
      </c>
      <c r="W4852" s="12">
        <v>0.2</v>
      </c>
      <c r="X4852" s="12">
        <v>148.49459999999993</v>
      </c>
    </row>
    <row r="4853" spans="1:24" ht="14" x14ac:dyDescent="0.3">
      <c r="A4853" s="9">
        <v>4849</v>
      </c>
      <c r="B4853" s="14" t="s">
        <v>8406</v>
      </c>
      <c r="C4853" s="15">
        <v>45801</v>
      </c>
      <c r="D4853" s="15">
        <v>45805</v>
      </c>
      <c r="E4853" s="10" t="s">
        <v>44</v>
      </c>
      <c r="F4853" s="10" t="s">
        <v>3438</v>
      </c>
      <c r="G4853" s="10" t="s">
        <v>3439</v>
      </c>
      <c r="H4853" s="10" t="s">
        <v>92</v>
      </c>
      <c r="I4853" s="10" t="s">
        <v>23</v>
      </c>
      <c r="J4853" s="10" t="s">
        <v>131</v>
      </c>
      <c r="K4853" s="10" t="s">
        <v>132</v>
      </c>
      <c r="L4853" s="10">
        <v>19120</v>
      </c>
      <c r="M4853" s="10" t="s">
        <v>133</v>
      </c>
      <c r="N4853" s="10" t="str">
        <f>_xlfn.XLOOKUP($M:$M,People!$B:$B,People!A:A)</f>
        <v>Chuck Magee</v>
      </c>
      <c r="O4853" s="10" t="s">
        <v>2983</v>
      </c>
      <c r="P4853" s="10" t="str">
        <f>VLOOKUP(O4853,Products!$A:$E,3,FALSE)</f>
        <v>Staples</v>
      </c>
      <c r="Q4853" s="31">
        <f>INDEX(Products!$E:$E,MATCH(O4853,Products!$A:$A,0))</f>
        <v>0.39</v>
      </c>
      <c r="R4853" s="10" t="s">
        <v>41</v>
      </c>
      <c r="S4853" s="10" t="s">
        <v>61</v>
      </c>
      <c r="T4853" s="10" t="s">
        <v>2984</v>
      </c>
      <c r="U4853" s="12">
        <v>16.656000000000002</v>
      </c>
      <c r="V4853" s="12">
        <v>3</v>
      </c>
      <c r="W4853" s="12">
        <v>0.2</v>
      </c>
      <c r="X4853" s="12">
        <v>3.3311999999999999</v>
      </c>
    </row>
    <row r="4854" spans="1:24" ht="14" x14ac:dyDescent="0.3">
      <c r="A4854" s="9">
        <v>4850</v>
      </c>
      <c r="B4854" s="14" t="s">
        <v>8407</v>
      </c>
      <c r="C4854" s="15">
        <v>45801</v>
      </c>
      <c r="D4854" s="15">
        <v>45801</v>
      </c>
      <c r="E4854" s="10" t="s">
        <v>1124</v>
      </c>
      <c r="F4854" s="10" t="s">
        <v>1856</v>
      </c>
      <c r="G4854" s="10" t="s">
        <v>1857</v>
      </c>
      <c r="H4854" s="10" t="s">
        <v>92</v>
      </c>
      <c r="I4854" s="10" t="s">
        <v>23</v>
      </c>
      <c r="J4854" s="10" t="s">
        <v>4321</v>
      </c>
      <c r="K4854" s="10" t="s">
        <v>285</v>
      </c>
      <c r="L4854" s="10">
        <v>23602</v>
      </c>
      <c r="M4854" s="10" t="s">
        <v>26</v>
      </c>
      <c r="N4854" s="10" t="str">
        <f>_xlfn.XLOOKUP($M:$M,People!$B:$B,People!A:A)</f>
        <v>Fred Suzuki</v>
      </c>
      <c r="O4854" s="10" t="s">
        <v>520</v>
      </c>
      <c r="P4854" s="10" t="str">
        <f>VLOOKUP(O4854,Products!$A:$E,3,FALSE)</f>
        <v>Office Depot</v>
      </c>
      <c r="Q4854" s="31">
        <f>INDEX(Products!$E:$E,MATCH(O4854,Products!$A:$A,0))</f>
        <v>0.26</v>
      </c>
      <c r="R4854" s="10" t="s">
        <v>41</v>
      </c>
      <c r="S4854" s="10" t="s">
        <v>82</v>
      </c>
      <c r="T4854" s="10" t="s">
        <v>521</v>
      </c>
      <c r="U4854" s="12">
        <v>191.6</v>
      </c>
      <c r="V4854" s="12">
        <v>4</v>
      </c>
      <c r="W4854" s="12">
        <v>0</v>
      </c>
      <c r="X4854" s="12">
        <v>91.967999999999989</v>
      </c>
    </row>
    <row r="4855" spans="1:24" ht="14" x14ac:dyDescent="0.3">
      <c r="A4855" s="9">
        <v>4851</v>
      </c>
      <c r="B4855" s="14" t="s">
        <v>8407</v>
      </c>
      <c r="C4855" s="15">
        <v>45801</v>
      </c>
      <c r="D4855" s="15">
        <v>45801</v>
      </c>
      <c r="E4855" s="10" t="s">
        <v>1124</v>
      </c>
      <c r="F4855" s="10" t="s">
        <v>1856</v>
      </c>
      <c r="G4855" s="10" t="s">
        <v>1857</v>
      </c>
      <c r="H4855" s="10" t="s">
        <v>92</v>
      </c>
      <c r="I4855" s="10" t="s">
        <v>23</v>
      </c>
      <c r="J4855" s="10" t="s">
        <v>4321</v>
      </c>
      <c r="K4855" s="10" t="s">
        <v>285</v>
      </c>
      <c r="L4855" s="10">
        <v>23602</v>
      </c>
      <c r="M4855" s="10" t="s">
        <v>26</v>
      </c>
      <c r="N4855" s="10" t="str">
        <f>_xlfn.XLOOKUP($M:$M,People!$B:$B,People!A:A)</f>
        <v>Fred Suzuki</v>
      </c>
      <c r="O4855" s="10" t="s">
        <v>3869</v>
      </c>
      <c r="P4855" s="10" t="str">
        <f>VLOOKUP(O4855,Products!$A:$E,3,FALSE)</f>
        <v>3M</v>
      </c>
      <c r="Q4855" s="31">
        <f>INDEX(Products!$E:$E,MATCH(O4855,Products!$A:$A,0))</f>
        <v>0.36</v>
      </c>
      <c r="R4855" s="10" t="s">
        <v>41</v>
      </c>
      <c r="S4855" s="10" t="s">
        <v>510</v>
      </c>
      <c r="T4855" s="10" t="s">
        <v>3870</v>
      </c>
      <c r="U4855" s="12">
        <v>69.5</v>
      </c>
      <c r="V4855" s="12">
        <v>5</v>
      </c>
      <c r="W4855" s="12">
        <v>0</v>
      </c>
      <c r="X4855" s="12">
        <v>20.154999999999994</v>
      </c>
    </row>
    <row r="4856" spans="1:24" ht="14" x14ac:dyDescent="0.3">
      <c r="A4856" s="9">
        <v>4852</v>
      </c>
      <c r="B4856" s="14" t="s">
        <v>8408</v>
      </c>
      <c r="C4856" s="15">
        <v>45802</v>
      </c>
      <c r="D4856" s="15">
        <v>45807</v>
      </c>
      <c r="E4856" s="10" t="s">
        <v>44</v>
      </c>
      <c r="F4856" s="10" t="s">
        <v>4702</v>
      </c>
      <c r="G4856" s="10" t="s">
        <v>4703</v>
      </c>
      <c r="H4856" s="10" t="s">
        <v>92</v>
      </c>
      <c r="I4856" s="10" t="s">
        <v>23</v>
      </c>
      <c r="J4856" s="10" t="s">
        <v>437</v>
      </c>
      <c r="K4856" s="10" t="s">
        <v>1109</v>
      </c>
      <c r="L4856" s="10">
        <v>31907</v>
      </c>
      <c r="M4856" s="10" t="s">
        <v>26</v>
      </c>
      <c r="N4856" s="10" t="str">
        <f>_xlfn.XLOOKUP($M:$M,People!$B:$B,People!A:A)</f>
        <v>Fred Suzuki</v>
      </c>
      <c r="O4856" s="10" t="s">
        <v>4704</v>
      </c>
      <c r="P4856" s="10" t="str">
        <f>VLOOKUP(O4856,Products!$A:$E,3,FALSE)</f>
        <v>Office Depot</v>
      </c>
      <c r="Q4856" s="31">
        <f>INDEX(Products!$E:$E,MATCH(O4856,Products!$A:$A,0))</f>
        <v>0.4</v>
      </c>
      <c r="R4856" s="10" t="s">
        <v>28</v>
      </c>
      <c r="S4856" s="10" t="s">
        <v>58</v>
      </c>
      <c r="T4856" s="10" t="s">
        <v>4705</v>
      </c>
      <c r="U4856" s="12">
        <v>24.96</v>
      </c>
      <c r="V4856" s="12">
        <v>4</v>
      </c>
      <c r="W4856" s="12">
        <v>0</v>
      </c>
      <c r="X4856" s="12">
        <v>6.240000000000002</v>
      </c>
    </row>
    <row r="4857" spans="1:24" ht="14" x14ac:dyDescent="0.3">
      <c r="A4857" s="9">
        <v>4853</v>
      </c>
      <c r="B4857" s="14" t="s">
        <v>8408</v>
      </c>
      <c r="C4857" s="15">
        <v>45802</v>
      </c>
      <c r="D4857" s="15">
        <v>45807</v>
      </c>
      <c r="E4857" s="10" t="s">
        <v>44</v>
      </c>
      <c r="F4857" s="10" t="s">
        <v>4702</v>
      </c>
      <c r="G4857" s="10" t="s">
        <v>4703</v>
      </c>
      <c r="H4857" s="10" t="s">
        <v>92</v>
      </c>
      <c r="I4857" s="10" t="s">
        <v>23</v>
      </c>
      <c r="J4857" s="10" t="s">
        <v>437</v>
      </c>
      <c r="K4857" s="10" t="s">
        <v>1109</v>
      </c>
      <c r="L4857" s="10">
        <v>31907</v>
      </c>
      <c r="M4857" s="10" t="s">
        <v>26</v>
      </c>
      <c r="N4857" s="10" t="str">
        <f>_xlfn.XLOOKUP($M:$M,People!$B:$B,People!A:A)</f>
        <v>Fred Suzuki</v>
      </c>
      <c r="O4857" s="10" t="s">
        <v>1253</v>
      </c>
      <c r="P4857" s="10" t="str">
        <f>VLOOKUP(O4857,Products!$A:$E,3,FALSE)</f>
        <v>3M</v>
      </c>
      <c r="Q4857" s="31">
        <f>INDEX(Products!$E:$E,MATCH(O4857,Products!$A:$A,0))</f>
        <v>0.32</v>
      </c>
      <c r="R4857" s="10" t="s">
        <v>41</v>
      </c>
      <c r="S4857" s="10" t="s">
        <v>82</v>
      </c>
      <c r="T4857" s="10" t="s">
        <v>1254</v>
      </c>
      <c r="U4857" s="12">
        <v>19.36</v>
      </c>
      <c r="V4857" s="12">
        <v>2</v>
      </c>
      <c r="W4857" s="12">
        <v>0</v>
      </c>
      <c r="X4857" s="12">
        <v>9.2927999999999997</v>
      </c>
    </row>
    <row r="4858" spans="1:24" ht="14" x14ac:dyDescent="0.3">
      <c r="A4858" s="9">
        <v>4854</v>
      </c>
      <c r="B4858" s="14" t="s">
        <v>8408</v>
      </c>
      <c r="C4858" s="15">
        <v>45802</v>
      </c>
      <c r="D4858" s="15">
        <v>45807</v>
      </c>
      <c r="E4858" s="10" t="s">
        <v>44</v>
      </c>
      <c r="F4858" s="10" t="s">
        <v>4702</v>
      </c>
      <c r="G4858" s="10" t="s">
        <v>4703</v>
      </c>
      <c r="H4858" s="10" t="s">
        <v>92</v>
      </c>
      <c r="I4858" s="10" t="s">
        <v>23</v>
      </c>
      <c r="J4858" s="10" t="s">
        <v>437</v>
      </c>
      <c r="K4858" s="10" t="s">
        <v>1109</v>
      </c>
      <c r="L4858" s="10">
        <v>31907</v>
      </c>
      <c r="M4858" s="10" t="s">
        <v>26</v>
      </c>
      <c r="N4858" s="10" t="str">
        <f>_xlfn.XLOOKUP($M:$M,People!$B:$B,People!A:A)</f>
        <v>Fred Suzuki</v>
      </c>
      <c r="O4858" s="10" t="s">
        <v>1433</v>
      </c>
      <c r="P4858" s="10" t="str">
        <f>VLOOKUP(O4858,Products!$A:$E,3,FALSE)</f>
        <v>Office Depot</v>
      </c>
      <c r="Q4858" s="31">
        <f>INDEX(Products!$E:$E,MATCH(O4858,Products!$A:$A,0))</f>
        <v>0.3</v>
      </c>
      <c r="R4858" s="10" t="s">
        <v>41</v>
      </c>
      <c r="S4858" s="10" t="s">
        <v>53</v>
      </c>
      <c r="T4858" s="10" t="s">
        <v>1434</v>
      </c>
      <c r="U4858" s="12">
        <v>1267.6499999999999</v>
      </c>
      <c r="V4858" s="12">
        <v>9</v>
      </c>
      <c r="W4858" s="12">
        <v>0</v>
      </c>
      <c r="X4858" s="12">
        <v>152.11799999999999</v>
      </c>
    </row>
    <row r="4859" spans="1:24" ht="14" x14ac:dyDescent="0.3">
      <c r="A4859" s="9">
        <v>4855</v>
      </c>
      <c r="B4859" s="14" t="s">
        <v>8409</v>
      </c>
      <c r="C4859" s="15">
        <v>45803</v>
      </c>
      <c r="D4859" s="15">
        <v>45803</v>
      </c>
      <c r="E4859" s="10" t="s">
        <v>1124</v>
      </c>
      <c r="F4859" s="10" t="s">
        <v>2652</v>
      </c>
      <c r="G4859" s="10" t="s">
        <v>2653</v>
      </c>
      <c r="H4859" s="10" t="s">
        <v>22</v>
      </c>
      <c r="I4859" s="10" t="s">
        <v>23</v>
      </c>
      <c r="J4859" s="10" t="s">
        <v>93</v>
      </c>
      <c r="K4859" s="10" t="s">
        <v>94</v>
      </c>
      <c r="L4859" s="10">
        <v>76106</v>
      </c>
      <c r="M4859" s="10" t="s">
        <v>95</v>
      </c>
      <c r="N4859" s="10" t="str">
        <f>_xlfn.XLOOKUP($M:$M,People!$B:$B,People!A:A)</f>
        <v>Roxanne Rodriguez</v>
      </c>
      <c r="O4859" s="10" t="s">
        <v>2952</v>
      </c>
      <c r="P4859" s="10" t="str">
        <f>VLOOKUP(O4859,Products!$A:$E,3,FALSE)</f>
        <v>Office Depot</v>
      </c>
      <c r="Q4859" s="31">
        <f>INDEX(Products!$E:$E,MATCH(O4859,Products!$A:$A,0))</f>
        <v>0.38</v>
      </c>
      <c r="R4859" s="10" t="s">
        <v>28</v>
      </c>
      <c r="S4859" s="10" t="s">
        <v>32</v>
      </c>
      <c r="T4859" s="10" t="s">
        <v>2953</v>
      </c>
      <c r="U4859" s="12">
        <v>388.42999999999995</v>
      </c>
      <c r="V4859" s="12">
        <v>5</v>
      </c>
      <c r="W4859" s="12">
        <v>0.3</v>
      </c>
      <c r="X4859" s="12">
        <v>-88.783999999999978</v>
      </c>
    </row>
    <row r="4860" spans="1:24" ht="14" x14ac:dyDescent="0.3">
      <c r="A4860" s="9">
        <v>4856</v>
      </c>
      <c r="B4860" s="14" t="s">
        <v>8410</v>
      </c>
      <c r="C4860" s="15">
        <v>45803</v>
      </c>
      <c r="D4860" s="15">
        <v>45808</v>
      </c>
      <c r="E4860" s="10" t="s">
        <v>44</v>
      </c>
      <c r="F4860" s="10" t="s">
        <v>4505</v>
      </c>
      <c r="G4860" s="10" t="s">
        <v>4506</v>
      </c>
      <c r="H4860" s="10" t="s">
        <v>22</v>
      </c>
      <c r="I4860" s="10" t="s">
        <v>23</v>
      </c>
      <c r="J4860" s="10" t="s">
        <v>2164</v>
      </c>
      <c r="K4860" s="10" t="s">
        <v>38</v>
      </c>
      <c r="L4860" s="10">
        <v>92704</v>
      </c>
      <c r="M4860" s="10" t="s">
        <v>39</v>
      </c>
      <c r="N4860" s="10" t="str">
        <f>_xlfn.XLOOKUP($M:$M,People!$B:$B,People!A:A)</f>
        <v>Sadie Pawthorne</v>
      </c>
      <c r="O4860" s="10" t="s">
        <v>780</v>
      </c>
      <c r="P4860" s="10" t="str">
        <f>VLOOKUP(O4860,Products!$A:$E,3,FALSE)</f>
        <v>3M</v>
      </c>
      <c r="Q4860" s="31">
        <f>INDEX(Products!$E:$E,MATCH(O4860,Products!$A:$A,0))</f>
        <v>0.26</v>
      </c>
      <c r="R4860" s="10" t="s">
        <v>28</v>
      </c>
      <c r="S4860" s="10" t="s">
        <v>32</v>
      </c>
      <c r="T4860" s="10" t="s">
        <v>781</v>
      </c>
      <c r="U4860" s="12">
        <v>484.70400000000006</v>
      </c>
      <c r="V4860" s="12">
        <v>6</v>
      </c>
      <c r="W4860" s="12">
        <v>0.2</v>
      </c>
      <c r="X4860" s="12">
        <v>-84.823200000000071</v>
      </c>
    </row>
    <row r="4861" spans="1:24" ht="14" x14ac:dyDescent="0.3">
      <c r="A4861" s="9">
        <v>4857</v>
      </c>
      <c r="B4861" s="14" t="s">
        <v>8411</v>
      </c>
      <c r="C4861" s="15">
        <v>45803</v>
      </c>
      <c r="D4861" s="15">
        <v>45809</v>
      </c>
      <c r="E4861" s="10" t="s">
        <v>44</v>
      </c>
      <c r="F4861" s="10" t="s">
        <v>3493</v>
      </c>
      <c r="G4861" s="10" t="s">
        <v>3494</v>
      </c>
      <c r="H4861" s="10" t="s">
        <v>22</v>
      </c>
      <c r="I4861" s="10" t="s">
        <v>23</v>
      </c>
      <c r="J4861" s="10" t="s">
        <v>87</v>
      </c>
      <c r="K4861" s="10" t="s">
        <v>2546</v>
      </c>
      <c r="L4861" s="10">
        <v>20016</v>
      </c>
      <c r="M4861" s="10" t="s">
        <v>133</v>
      </c>
      <c r="N4861" s="10" t="str">
        <f>_xlfn.XLOOKUP($M:$M,People!$B:$B,People!A:A)</f>
        <v>Chuck Magee</v>
      </c>
      <c r="O4861" s="10" t="s">
        <v>376</v>
      </c>
      <c r="P4861" s="10" t="str">
        <f>VLOOKUP(O4861,Products!$A:$E,3,FALSE)</f>
        <v>IKEA</v>
      </c>
      <c r="Q4861" s="31">
        <f>INDEX(Products!$E:$E,MATCH(O4861,Products!$A:$A,0))</f>
        <v>0.36</v>
      </c>
      <c r="R4861" s="10" t="s">
        <v>28</v>
      </c>
      <c r="S4861" s="10" t="s">
        <v>58</v>
      </c>
      <c r="T4861" s="10" t="s">
        <v>377</v>
      </c>
      <c r="U4861" s="12">
        <v>41.37</v>
      </c>
      <c r="V4861" s="12">
        <v>3</v>
      </c>
      <c r="W4861" s="12">
        <v>0</v>
      </c>
      <c r="X4861" s="12">
        <v>17.375399999999999</v>
      </c>
    </row>
    <row r="4862" spans="1:24" ht="14" x14ac:dyDescent="0.3">
      <c r="A4862" s="9">
        <v>4858</v>
      </c>
      <c r="B4862" s="14" t="s">
        <v>8412</v>
      </c>
      <c r="C4862" s="15">
        <v>45803</v>
      </c>
      <c r="D4862" s="15">
        <v>45807</v>
      </c>
      <c r="E4862" s="10" t="s">
        <v>44</v>
      </c>
      <c r="F4862" s="10" t="s">
        <v>4415</v>
      </c>
      <c r="G4862" s="10" t="s">
        <v>4416</v>
      </c>
      <c r="H4862" s="10" t="s">
        <v>22</v>
      </c>
      <c r="I4862" s="10" t="s">
        <v>23</v>
      </c>
      <c r="J4862" s="10" t="s">
        <v>2169</v>
      </c>
      <c r="K4862" s="10" t="s">
        <v>103</v>
      </c>
      <c r="L4862" s="10">
        <v>53209</v>
      </c>
      <c r="M4862" s="10" t="s">
        <v>95</v>
      </c>
      <c r="N4862" s="10" t="str">
        <f>_xlfn.XLOOKUP($M:$M,People!$B:$B,People!A:A)</f>
        <v>Roxanne Rodriguez</v>
      </c>
      <c r="O4862" s="10" t="s">
        <v>3583</v>
      </c>
      <c r="P4862" s="10" t="str">
        <f>VLOOKUP(O4862,Products!$A:$E,3,FALSE)</f>
        <v>Logitech</v>
      </c>
      <c r="Q4862" s="31">
        <f>INDEX(Products!$E:$E,MATCH(O4862,Products!$A:$A,0))</f>
        <v>0.31</v>
      </c>
      <c r="R4862" s="10" t="s">
        <v>28</v>
      </c>
      <c r="S4862" s="10" t="s">
        <v>58</v>
      </c>
      <c r="T4862" s="10" t="s">
        <v>3584</v>
      </c>
      <c r="U4862" s="12">
        <v>26.94</v>
      </c>
      <c r="V4862" s="12">
        <v>3</v>
      </c>
      <c r="W4862" s="12">
        <v>0</v>
      </c>
      <c r="X4862" s="12">
        <v>11.314800000000002</v>
      </c>
    </row>
    <row r="4863" spans="1:24" ht="14" x14ac:dyDescent="0.3">
      <c r="A4863" s="9">
        <v>4859</v>
      </c>
      <c r="B4863" s="14" t="s">
        <v>8413</v>
      </c>
      <c r="C4863" s="15">
        <v>45803</v>
      </c>
      <c r="D4863" s="15">
        <v>45809</v>
      </c>
      <c r="E4863" s="10" t="s">
        <v>44</v>
      </c>
      <c r="F4863" s="10" t="s">
        <v>1862</v>
      </c>
      <c r="G4863" s="10" t="s">
        <v>1863</v>
      </c>
      <c r="H4863" s="10" t="s">
        <v>36</v>
      </c>
      <c r="I4863" s="10" t="s">
        <v>23</v>
      </c>
      <c r="J4863" s="10" t="s">
        <v>131</v>
      </c>
      <c r="K4863" s="10" t="s">
        <v>132</v>
      </c>
      <c r="L4863" s="10">
        <v>19134</v>
      </c>
      <c r="M4863" s="10" t="s">
        <v>133</v>
      </c>
      <c r="N4863" s="10" t="str">
        <f>_xlfn.XLOOKUP($M:$M,People!$B:$B,People!A:A)</f>
        <v>Chuck Magee</v>
      </c>
      <c r="O4863" s="10" t="s">
        <v>3601</v>
      </c>
      <c r="P4863" s="10" t="str">
        <f>VLOOKUP(O4863,Products!$A:$E,3,FALSE)</f>
        <v>Samsung</v>
      </c>
      <c r="Q4863" s="31">
        <f>INDEX(Products!$E:$E,MATCH(O4863,Products!$A:$A,0))</f>
        <v>0.39</v>
      </c>
      <c r="R4863" s="10" t="s">
        <v>41</v>
      </c>
      <c r="S4863" s="10" t="s">
        <v>71</v>
      </c>
      <c r="T4863" s="10" t="s">
        <v>3602</v>
      </c>
      <c r="U4863" s="12">
        <v>34.848000000000006</v>
      </c>
      <c r="V4863" s="12">
        <v>2</v>
      </c>
      <c r="W4863" s="12">
        <v>0.2</v>
      </c>
      <c r="X4863" s="12">
        <v>6.5339999999999971</v>
      </c>
    </row>
    <row r="4864" spans="1:24" ht="14" x14ac:dyDescent="0.3">
      <c r="A4864" s="9">
        <v>4860</v>
      </c>
      <c r="B4864" s="14" t="s">
        <v>8413</v>
      </c>
      <c r="C4864" s="15">
        <v>45803</v>
      </c>
      <c r="D4864" s="15">
        <v>45809</v>
      </c>
      <c r="E4864" s="10" t="s">
        <v>44</v>
      </c>
      <c r="F4864" s="10" t="s">
        <v>1862</v>
      </c>
      <c r="G4864" s="10" t="s">
        <v>1863</v>
      </c>
      <c r="H4864" s="10" t="s">
        <v>36</v>
      </c>
      <c r="I4864" s="10" t="s">
        <v>23</v>
      </c>
      <c r="J4864" s="10" t="s">
        <v>131</v>
      </c>
      <c r="K4864" s="10" t="s">
        <v>132</v>
      </c>
      <c r="L4864" s="10">
        <v>19134</v>
      </c>
      <c r="M4864" s="10" t="s">
        <v>133</v>
      </c>
      <c r="N4864" s="10" t="str">
        <f>_xlfn.XLOOKUP($M:$M,People!$B:$B,People!A:A)</f>
        <v>Chuck Magee</v>
      </c>
      <c r="O4864" s="10" t="s">
        <v>2824</v>
      </c>
      <c r="P4864" s="10" t="str">
        <f>VLOOKUP(O4864,Products!$A:$E,3,FALSE)</f>
        <v>HP</v>
      </c>
      <c r="Q4864" s="31">
        <f>INDEX(Products!$E:$E,MATCH(O4864,Products!$A:$A,0))</f>
        <v>0.28999999999999998</v>
      </c>
      <c r="R4864" s="10" t="s">
        <v>41</v>
      </c>
      <c r="S4864" s="10" t="s">
        <v>61</v>
      </c>
      <c r="T4864" s="10" t="s">
        <v>2825</v>
      </c>
      <c r="U4864" s="12">
        <v>1.504</v>
      </c>
      <c r="V4864" s="12">
        <v>1</v>
      </c>
      <c r="W4864" s="12">
        <v>0.2</v>
      </c>
      <c r="X4864" s="12">
        <v>0.16919999999999991</v>
      </c>
    </row>
    <row r="4865" spans="1:24" ht="14" x14ac:dyDescent="0.3">
      <c r="A4865" s="9">
        <v>4861</v>
      </c>
      <c r="B4865" s="14" t="s">
        <v>8411</v>
      </c>
      <c r="C4865" s="15">
        <v>45803</v>
      </c>
      <c r="D4865" s="15">
        <v>45809</v>
      </c>
      <c r="E4865" s="10" t="s">
        <v>44</v>
      </c>
      <c r="F4865" s="10" t="s">
        <v>3493</v>
      </c>
      <c r="G4865" s="10" t="s">
        <v>3494</v>
      </c>
      <c r="H4865" s="10" t="s">
        <v>22</v>
      </c>
      <c r="I4865" s="10" t="s">
        <v>23</v>
      </c>
      <c r="J4865" s="10" t="s">
        <v>87</v>
      </c>
      <c r="K4865" s="10" t="s">
        <v>2546</v>
      </c>
      <c r="L4865" s="10">
        <v>20016</v>
      </c>
      <c r="M4865" s="10" t="s">
        <v>133</v>
      </c>
      <c r="N4865" s="10" t="str">
        <f>_xlfn.XLOOKUP($M:$M,People!$B:$B,People!A:A)</f>
        <v>Chuck Magee</v>
      </c>
      <c r="O4865" s="10" t="s">
        <v>1812</v>
      </c>
      <c r="P4865" s="10" t="str">
        <f>VLOOKUP(O4865,Products!$A:$E,3,FALSE)</f>
        <v>Canon</v>
      </c>
      <c r="Q4865" s="31">
        <f>INDEX(Products!$E:$E,MATCH(O4865,Products!$A:$A,0))</f>
        <v>0.32</v>
      </c>
      <c r="R4865" s="10" t="s">
        <v>41</v>
      </c>
      <c r="S4865" s="10" t="s">
        <v>68</v>
      </c>
      <c r="T4865" s="10" t="s">
        <v>1813</v>
      </c>
      <c r="U4865" s="12">
        <v>9.64</v>
      </c>
      <c r="V4865" s="12">
        <v>2</v>
      </c>
      <c r="W4865" s="12">
        <v>0</v>
      </c>
      <c r="X4865" s="12">
        <v>4.4344000000000001</v>
      </c>
    </row>
    <row r="4866" spans="1:24" ht="14" x14ac:dyDescent="0.3">
      <c r="A4866" s="9">
        <v>4862</v>
      </c>
      <c r="B4866" s="14" t="s">
        <v>8410</v>
      </c>
      <c r="C4866" s="15">
        <v>45803</v>
      </c>
      <c r="D4866" s="15">
        <v>45808</v>
      </c>
      <c r="E4866" s="10" t="s">
        <v>44</v>
      </c>
      <c r="F4866" s="10" t="s">
        <v>4505</v>
      </c>
      <c r="G4866" s="10" t="s">
        <v>4506</v>
      </c>
      <c r="H4866" s="10" t="s">
        <v>22</v>
      </c>
      <c r="I4866" s="10" t="s">
        <v>23</v>
      </c>
      <c r="J4866" s="10" t="s">
        <v>2164</v>
      </c>
      <c r="K4866" s="10" t="s">
        <v>38</v>
      </c>
      <c r="L4866" s="10">
        <v>92704</v>
      </c>
      <c r="M4866" s="10" t="s">
        <v>39</v>
      </c>
      <c r="N4866" s="10" t="str">
        <f>_xlfn.XLOOKUP($M:$M,People!$B:$B,People!A:A)</f>
        <v>Sadie Pawthorne</v>
      </c>
      <c r="O4866" s="10" t="s">
        <v>1651</v>
      </c>
      <c r="P4866" s="10" t="str">
        <f>VLOOKUP(O4866,Products!$A:$E,3,FALSE)</f>
        <v>3M</v>
      </c>
      <c r="Q4866" s="31">
        <f>INDEX(Products!$E:$E,MATCH(O4866,Products!$A:$A,0))</f>
        <v>0.26</v>
      </c>
      <c r="R4866" s="10" t="s">
        <v>41</v>
      </c>
      <c r="S4866" s="10" t="s">
        <v>240</v>
      </c>
      <c r="T4866" s="10" t="s">
        <v>1652</v>
      </c>
      <c r="U4866" s="12">
        <v>5.9399999999999995</v>
      </c>
      <c r="V4866" s="12">
        <v>3</v>
      </c>
      <c r="W4866" s="12">
        <v>0</v>
      </c>
      <c r="X4866" s="12">
        <v>0</v>
      </c>
    </row>
    <row r="4867" spans="1:24" ht="14" x14ac:dyDescent="0.3">
      <c r="A4867" s="9">
        <v>4863</v>
      </c>
      <c r="B4867" s="14" t="s">
        <v>8410</v>
      </c>
      <c r="C4867" s="15">
        <v>45803</v>
      </c>
      <c r="D4867" s="15">
        <v>45808</v>
      </c>
      <c r="E4867" s="10" t="s">
        <v>44</v>
      </c>
      <c r="F4867" s="10" t="s">
        <v>4505</v>
      </c>
      <c r="G4867" s="10" t="s">
        <v>4506</v>
      </c>
      <c r="H4867" s="10" t="s">
        <v>22</v>
      </c>
      <c r="I4867" s="10" t="s">
        <v>23</v>
      </c>
      <c r="J4867" s="10" t="s">
        <v>2164</v>
      </c>
      <c r="K4867" s="10" t="s">
        <v>38</v>
      </c>
      <c r="L4867" s="10">
        <v>92704</v>
      </c>
      <c r="M4867" s="10" t="s">
        <v>39</v>
      </c>
      <c r="N4867" s="10" t="str">
        <f>_xlfn.XLOOKUP($M:$M,People!$B:$B,People!A:A)</f>
        <v>Sadie Pawthorne</v>
      </c>
      <c r="O4867" s="10" t="s">
        <v>3254</v>
      </c>
      <c r="P4867" s="10" t="str">
        <f>VLOOKUP(O4867,Products!$A:$E,3,FALSE)</f>
        <v>HP</v>
      </c>
      <c r="Q4867" s="31">
        <f>INDEX(Products!$E:$E,MATCH(O4867,Products!$A:$A,0))</f>
        <v>0.27</v>
      </c>
      <c r="R4867" s="10" t="s">
        <v>41</v>
      </c>
      <c r="S4867" s="10" t="s">
        <v>82</v>
      </c>
      <c r="T4867" s="10" t="s">
        <v>3255</v>
      </c>
      <c r="U4867" s="12">
        <v>45.36</v>
      </c>
      <c r="V4867" s="12">
        <v>7</v>
      </c>
      <c r="W4867" s="12">
        <v>0</v>
      </c>
      <c r="X4867" s="12">
        <v>21.772800000000004</v>
      </c>
    </row>
    <row r="4868" spans="1:24" ht="14" x14ac:dyDescent="0.3">
      <c r="A4868" s="9">
        <v>4864</v>
      </c>
      <c r="B4868" s="14" t="s">
        <v>8411</v>
      </c>
      <c r="C4868" s="15">
        <v>45803</v>
      </c>
      <c r="D4868" s="15">
        <v>45809</v>
      </c>
      <c r="E4868" s="10" t="s">
        <v>44</v>
      </c>
      <c r="F4868" s="10" t="s">
        <v>3493</v>
      </c>
      <c r="G4868" s="10" t="s">
        <v>3494</v>
      </c>
      <c r="H4868" s="10" t="s">
        <v>22</v>
      </c>
      <c r="I4868" s="10" t="s">
        <v>23</v>
      </c>
      <c r="J4868" s="10" t="s">
        <v>87</v>
      </c>
      <c r="K4868" s="10" t="s">
        <v>2546</v>
      </c>
      <c r="L4868" s="10">
        <v>20016</v>
      </c>
      <c r="M4868" s="10" t="s">
        <v>133</v>
      </c>
      <c r="N4868" s="10" t="str">
        <f>_xlfn.XLOOKUP($M:$M,People!$B:$B,People!A:A)</f>
        <v>Chuck Magee</v>
      </c>
      <c r="O4868" s="10" t="s">
        <v>3495</v>
      </c>
      <c r="P4868" s="10" t="str">
        <f>VLOOKUP(O4868,Products!$A:$E,3,FALSE)</f>
        <v>Canon</v>
      </c>
      <c r="Q4868" s="31">
        <f>INDEX(Products!$E:$E,MATCH(O4868,Products!$A:$A,0))</f>
        <v>0.4</v>
      </c>
      <c r="R4868" s="10" t="s">
        <v>41</v>
      </c>
      <c r="S4868" s="10" t="s">
        <v>82</v>
      </c>
      <c r="T4868" s="10" t="s">
        <v>3496</v>
      </c>
      <c r="U4868" s="12">
        <v>19.440000000000001</v>
      </c>
      <c r="V4868" s="12">
        <v>3</v>
      </c>
      <c r="W4868" s="12">
        <v>0</v>
      </c>
      <c r="X4868" s="12">
        <v>9.3312000000000008</v>
      </c>
    </row>
    <row r="4869" spans="1:24" ht="14" x14ac:dyDescent="0.3">
      <c r="A4869" s="9">
        <v>4865</v>
      </c>
      <c r="B4869" s="14" t="s">
        <v>8409</v>
      </c>
      <c r="C4869" s="15">
        <v>45803</v>
      </c>
      <c r="D4869" s="15">
        <v>45803</v>
      </c>
      <c r="E4869" s="10" t="s">
        <v>1124</v>
      </c>
      <c r="F4869" s="10" t="s">
        <v>2652</v>
      </c>
      <c r="G4869" s="10" t="s">
        <v>2653</v>
      </c>
      <c r="H4869" s="10" t="s">
        <v>22</v>
      </c>
      <c r="I4869" s="10" t="s">
        <v>23</v>
      </c>
      <c r="J4869" s="10" t="s">
        <v>93</v>
      </c>
      <c r="K4869" s="10" t="s">
        <v>94</v>
      </c>
      <c r="L4869" s="10">
        <v>76106</v>
      </c>
      <c r="M4869" s="10" t="s">
        <v>95</v>
      </c>
      <c r="N4869" s="10" t="str">
        <f>_xlfn.XLOOKUP($M:$M,People!$B:$B,People!A:A)</f>
        <v>Roxanne Rodriguez</v>
      </c>
      <c r="O4869" s="10" t="s">
        <v>397</v>
      </c>
      <c r="P4869" s="10" t="str">
        <f>VLOOKUP(O4869,Products!$A:$E,3,FALSE)</f>
        <v>IKEA</v>
      </c>
      <c r="Q4869" s="31">
        <f>INDEX(Products!$E:$E,MATCH(O4869,Products!$A:$A,0))</f>
        <v>0.34</v>
      </c>
      <c r="R4869" s="10" t="s">
        <v>41</v>
      </c>
      <c r="S4869" s="10" t="s">
        <v>82</v>
      </c>
      <c r="T4869" s="10" t="s">
        <v>398</v>
      </c>
      <c r="U4869" s="12">
        <v>14.352000000000002</v>
      </c>
      <c r="V4869" s="12">
        <v>3</v>
      </c>
      <c r="W4869" s="12">
        <v>0.2</v>
      </c>
      <c r="X4869" s="12">
        <v>5.2026000000000003</v>
      </c>
    </row>
    <row r="4870" spans="1:24" ht="14" x14ac:dyDescent="0.3">
      <c r="A4870" s="9">
        <v>4866</v>
      </c>
      <c r="B4870" s="14" t="s">
        <v>8409</v>
      </c>
      <c r="C4870" s="15">
        <v>45803</v>
      </c>
      <c r="D4870" s="15">
        <v>45803</v>
      </c>
      <c r="E4870" s="10" t="s">
        <v>1124</v>
      </c>
      <c r="F4870" s="10" t="s">
        <v>2652</v>
      </c>
      <c r="G4870" s="10" t="s">
        <v>2653</v>
      </c>
      <c r="H4870" s="10" t="s">
        <v>22</v>
      </c>
      <c r="I4870" s="10" t="s">
        <v>23</v>
      </c>
      <c r="J4870" s="10" t="s">
        <v>93</v>
      </c>
      <c r="K4870" s="10" t="s">
        <v>94</v>
      </c>
      <c r="L4870" s="10">
        <v>76106</v>
      </c>
      <c r="M4870" s="10" t="s">
        <v>95</v>
      </c>
      <c r="N4870" s="10" t="str">
        <f>_xlfn.XLOOKUP($M:$M,People!$B:$B,People!A:A)</f>
        <v>Roxanne Rodriguez</v>
      </c>
      <c r="O4870" s="10" t="s">
        <v>2466</v>
      </c>
      <c r="P4870" s="10" t="str">
        <f>VLOOKUP(O4870,Products!$A:$E,3,FALSE)</f>
        <v>IKEA</v>
      </c>
      <c r="Q4870" s="31">
        <f>INDEX(Products!$E:$E,MATCH(O4870,Products!$A:$A,0))</f>
        <v>0.32</v>
      </c>
      <c r="R4870" s="10" t="s">
        <v>41</v>
      </c>
      <c r="S4870" s="10" t="s">
        <v>82</v>
      </c>
      <c r="T4870" s="10" t="s">
        <v>2467</v>
      </c>
      <c r="U4870" s="12">
        <v>10.368000000000002</v>
      </c>
      <c r="V4870" s="12">
        <v>2</v>
      </c>
      <c r="W4870" s="12">
        <v>0.2</v>
      </c>
      <c r="X4870" s="12">
        <v>3.6288</v>
      </c>
    </row>
    <row r="4871" spans="1:24" ht="14" x14ac:dyDescent="0.3">
      <c r="A4871" s="9">
        <v>4867</v>
      </c>
      <c r="B4871" s="14" t="s">
        <v>8411</v>
      </c>
      <c r="C4871" s="15">
        <v>45803</v>
      </c>
      <c r="D4871" s="15">
        <v>45809</v>
      </c>
      <c r="E4871" s="10" t="s">
        <v>44</v>
      </c>
      <c r="F4871" s="10" t="s">
        <v>3493</v>
      </c>
      <c r="G4871" s="10" t="s">
        <v>3494</v>
      </c>
      <c r="H4871" s="10" t="s">
        <v>22</v>
      </c>
      <c r="I4871" s="10" t="s">
        <v>23</v>
      </c>
      <c r="J4871" s="10" t="s">
        <v>87</v>
      </c>
      <c r="K4871" s="10" t="s">
        <v>2546</v>
      </c>
      <c r="L4871" s="10">
        <v>20016</v>
      </c>
      <c r="M4871" s="10" t="s">
        <v>133</v>
      </c>
      <c r="N4871" s="10" t="str">
        <f>_xlfn.XLOOKUP($M:$M,People!$B:$B,People!A:A)</f>
        <v>Chuck Magee</v>
      </c>
      <c r="O4871" s="10" t="s">
        <v>293</v>
      </c>
      <c r="P4871" s="10" t="str">
        <f>VLOOKUP(O4871,Products!$A:$E,3,FALSE)</f>
        <v>HP</v>
      </c>
      <c r="Q4871" s="31">
        <f>INDEX(Products!$E:$E,MATCH(O4871,Products!$A:$A,0))</f>
        <v>0.25</v>
      </c>
      <c r="R4871" s="10" t="s">
        <v>41</v>
      </c>
      <c r="S4871" s="10" t="s">
        <v>82</v>
      </c>
      <c r="T4871" s="10" t="s">
        <v>294</v>
      </c>
      <c r="U4871" s="12">
        <v>12.7</v>
      </c>
      <c r="V4871" s="12">
        <v>2</v>
      </c>
      <c r="W4871" s="12">
        <v>0</v>
      </c>
      <c r="X4871" s="12">
        <v>5.8419999999999996</v>
      </c>
    </row>
    <row r="4872" spans="1:24" ht="14" x14ac:dyDescent="0.3">
      <c r="A4872" s="9">
        <v>4868</v>
      </c>
      <c r="B4872" s="14" t="s">
        <v>8414</v>
      </c>
      <c r="C4872" s="15">
        <v>45803</v>
      </c>
      <c r="D4872" s="15">
        <v>45806</v>
      </c>
      <c r="E4872" s="10" t="s">
        <v>19</v>
      </c>
      <c r="F4872" s="10" t="s">
        <v>3041</v>
      </c>
      <c r="G4872" s="10" t="s">
        <v>3042</v>
      </c>
      <c r="H4872" s="10" t="s">
        <v>36</v>
      </c>
      <c r="I4872" s="10" t="s">
        <v>23</v>
      </c>
      <c r="J4872" s="10" t="s">
        <v>5707</v>
      </c>
      <c r="K4872" s="10" t="s">
        <v>48</v>
      </c>
      <c r="L4872" s="10">
        <v>33445</v>
      </c>
      <c r="M4872" s="10" t="s">
        <v>26</v>
      </c>
      <c r="N4872" s="10" t="str">
        <f>_xlfn.XLOOKUP($M:$M,People!$B:$B,People!A:A)</f>
        <v>Fred Suzuki</v>
      </c>
      <c r="O4872" s="10" t="s">
        <v>4567</v>
      </c>
      <c r="P4872" s="10" t="str">
        <f>VLOOKUP(O4872,Products!$A:$E,3,FALSE)</f>
        <v>Samsung</v>
      </c>
      <c r="Q4872" s="31">
        <f>INDEX(Products!$E:$E,MATCH(O4872,Products!$A:$A,0))</f>
        <v>0.35</v>
      </c>
      <c r="R4872" s="10" t="s">
        <v>41</v>
      </c>
      <c r="S4872" s="10" t="s">
        <v>53</v>
      </c>
      <c r="T4872" s="10" t="s">
        <v>4568</v>
      </c>
      <c r="U4872" s="12">
        <v>184.70400000000001</v>
      </c>
      <c r="V4872" s="12">
        <v>6</v>
      </c>
      <c r="W4872" s="12">
        <v>0.2</v>
      </c>
      <c r="X4872" s="12">
        <v>13.852799999999995</v>
      </c>
    </row>
    <row r="4873" spans="1:24" ht="14" x14ac:dyDescent="0.3">
      <c r="A4873" s="9">
        <v>4869</v>
      </c>
      <c r="B4873" s="14" t="s">
        <v>8409</v>
      </c>
      <c r="C4873" s="15">
        <v>45803</v>
      </c>
      <c r="D4873" s="15">
        <v>45803</v>
      </c>
      <c r="E4873" s="10" t="s">
        <v>1124</v>
      </c>
      <c r="F4873" s="10" t="s">
        <v>2652</v>
      </c>
      <c r="G4873" s="10" t="s">
        <v>2653</v>
      </c>
      <c r="H4873" s="10" t="s">
        <v>22</v>
      </c>
      <c r="I4873" s="10" t="s">
        <v>23</v>
      </c>
      <c r="J4873" s="10" t="s">
        <v>93</v>
      </c>
      <c r="K4873" s="10" t="s">
        <v>94</v>
      </c>
      <c r="L4873" s="10">
        <v>76106</v>
      </c>
      <c r="M4873" s="10" t="s">
        <v>95</v>
      </c>
      <c r="N4873" s="10" t="str">
        <f>_xlfn.XLOOKUP($M:$M,People!$B:$B,People!A:A)</f>
        <v>Roxanne Rodriguez</v>
      </c>
      <c r="O4873" s="10" t="s">
        <v>2954</v>
      </c>
      <c r="P4873" s="10" t="str">
        <f>VLOOKUP(O4873,Products!$A:$E,3,FALSE)</f>
        <v>Canon</v>
      </c>
      <c r="Q4873" s="31">
        <f>INDEX(Products!$E:$E,MATCH(O4873,Products!$A:$A,0))</f>
        <v>0.26</v>
      </c>
      <c r="R4873" s="10" t="s">
        <v>64</v>
      </c>
      <c r="S4873" s="10" t="s">
        <v>144</v>
      </c>
      <c r="T4873" s="10" t="s">
        <v>2955</v>
      </c>
      <c r="U4873" s="12">
        <v>63.991999999999997</v>
      </c>
      <c r="V4873" s="12">
        <v>1</v>
      </c>
      <c r="W4873" s="12">
        <v>0.2</v>
      </c>
      <c r="X4873" s="12">
        <v>-7.1990999999999961</v>
      </c>
    </row>
    <row r="4874" spans="1:24" ht="14" x14ac:dyDescent="0.3">
      <c r="A4874" s="9">
        <v>4870</v>
      </c>
      <c r="B4874" s="14" t="s">
        <v>8414</v>
      </c>
      <c r="C4874" s="15">
        <v>45803</v>
      </c>
      <c r="D4874" s="15">
        <v>45806</v>
      </c>
      <c r="E4874" s="10" t="s">
        <v>19</v>
      </c>
      <c r="F4874" s="10" t="s">
        <v>3041</v>
      </c>
      <c r="G4874" s="10" t="s">
        <v>3042</v>
      </c>
      <c r="H4874" s="10" t="s">
        <v>36</v>
      </c>
      <c r="I4874" s="10" t="s">
        <v>23</v>
      </c>
      <c r="J4874" s="10" t="s">
        <v>5707</v>
      </c>
      <c r="K4874" s="10" t="s">
        <v>48</v>
      </c>
      <c r="L4874" s="10">
        <v>33445</v>
      </c>
      <c r="M4874" s="10" t="s">
        <v>26</v>
      </c>
      <c r="N4874" s="10" t="str">
        <f>_xlfn.XLOOKUP($M:$M,People!$B:$B,People!A:A)</f>
        <v>Fred Suzuki</v>
      </c>
      <c r="O4874" s="10" t="s">
        <v>1794</v>
      </c>
      <c r="P4874" s="10" t="str">
        <f>VLOOKUP(O4874,Products!$A:$E,3,FALSE)</f>
        <v>HP</v>
      </c>
      <c r="Q4874" s="31">
        <f>INDEX(Products!$E:$E,MATCH(O4874,Products!$A:$A,0))</f>
        <v>0.31</v>
      </c>
      <c r="R4874" s="10" t="s">
        <v>64</v>
      </c>
      <c r="S4874" s="10" t="s">
        <v>144</v>
      </c>
      <c r="T4874" s="10" t="s">
        <v>1795</v>
      </c>
      <c r="U4874" s="12">
        <v>47.92</v>
      </c>
      <c r="V4874" s="12">
        <v>2</v>
      </c>
      <c r="W4874" s="12">
        <v>0.2</v>
      </c>
      <c r="X4874" s="12">
        <v>11.98</v>
      </c>
    </row>
    <row r="4875" spans="1:24" ht="14" x14ac:dyDescent="0.3">
      <c r="A4875" s="9">
        <v>4871</v>
      </c>
      <c r="B4875" s="14" t="s">
        <v>8410</v>
      </c>
      <c r="C4875" s="15">
        <v>45803</v>
      </c>
      <c r="D4875" s="15">
        <v>45808</v>
      </c>
      <c r="E4875" s="10" t="s">
        <v>44</v>
      </c>
      <c r="F4875" s="10" t="s">
        <v>4505</v>
      </c>
      <c r="G4875" s="10" t="s">
        <v>4506</v>
      </c>
      <c r="H4875" s="10" t="s">
        <v>22</v>
      </c>
      <c r="I4875" s="10" t="s">
        <v>23</v>
      </c>
      <c r="J4875" s="10" t="s">
        <v>2164</v>
      </c>
      <c r="K4875" s="10" t="s">
        <v>38</v>
      </c>
      <c r="L4875" s="10">
        <v>92704</v>
      </c>
      <c r="M4875" s="10" t="s">
        <v>39</v>
      </c>
      <c r="N4875" s="10" t="str">
        <f>_xlfn.XLOOKUP($M:$M,People!$B:$B,People!A:A)</f>
        <v>Sadie Pawthorne</v>
      </c>
      <c r="O4875" s="10" t="s">
        <v>4881</v>
      </c>
      <c r="P4875" s="10" t="str">
        <f>VLOOKUP(O4875,Products!$A:$E,3,FALSE)</f>
        <v>HP</v>
      </c>
      <c r="Q4875" s="31">
        <f>INDEX(Products!$E:$E,MATCH(O4875,Products!$A:$A,0))</f>
        <v>0.33</v>
      </c>
      <c r="R4875" s="10" t="s">
        <v>64</v>
      </c>
      <c r="S4875" s="10" t="s">
        <v>599</v>
      </c>
      <c r="T4875" s="10" t="s">
        <v>4882</v>
      </c>
      <c r="U4875" s="12">
        <v>371.97600000000006</v>
      </c>
      <c r="V4875" s="12">
        <v>3</v>
      </c>
      <c r="W4875" s="12">
        <v>0.2</v>
      </c>
      <c r="X4875" s="12">
        <v>116.24249999999996</v>
      </c>
    </row>
    <row r="4876" spans="1:24" ht="14" x14ac:dyDescent="0.3">
      <c r="A4876" s="9">
        <v>4872</v>
      </c>
      <c r="B4876" s="14" t="s">
        <v>8410</v>
      </c>
      <c r="C4876" s="15">
        <v>45803</v>
      </c>
      <c r="D4876" s="15">
        <v>45808</v>
      </c>
      <c r="E4876" s="10" t="s">
        <v>44</v>
      </c>
      <c r="F4876" s="10" t="s">
        <v>4505</v>
      </c>
      <c r="G4876" s="10" t="s">
        <v>4506</v>
      </c>
      <c r="H4876" s="10" t="s">
        <v>22</v>
      </c>
      <c r="I4876" s="10" t="s">
        <v>23</v>
      </c>
      <c r="J4876" s="10" t="s">
        <v>2164</v>
      </c>
      <c r="K4876" s="10" t="s">
        <v>38</v>
      </c>
      <c r="L4876" s="10">
        <v>92704</v>
      </c>
      <c r="M4876" s="10" t="s">
        <v>39</v>
      </c>
      <c r="N4876" s="10" t="str">
        <f>_xlfn.XLOOKUP($M:$M,People!$B:$B,People!A:A)</f>
        <v>Sadie Pawthorne</v>
      </c>
      <c r="O4876" s="10" t="s">
        <v>2567</v>
      </c>
      <c r="P4876" s="10" t="str">
        <f>VLOOKUP(O4876,Products!$A:$E,3,FALSE)</f>
        <v>Canon</v>
      </c>
      <c r="Q4876" s="31">
        <f>INDEX(Products!$E:$E,MATCH(O4876,Products!$A:$A,0))</f>
        <v>0.26</v>
      </c>
      <c r="R4876" s="10" t="s">
        <v>64</v>
      </c>
      <c r="S4876" s="10" t="s">
        <v>65</v>
      </c>
      <c r="T4876" s="10" t="s">
        <v>2568</v>
      </c>
      <c r="U4876" s="12">
        <v>211.16800000000001</v>
      </c>
      <c r="V4876" s="12">
        <v>4</v>
      </c>
      <c r="W4876" s="12">
        <v>0.2</v>
      </c>
      <c r="X4876" s="12">
        <v>23.756399999999985</v>
      </c>
    </row>
    <row r="4877" spans="1:24" ht="14" x14ac:dyDescent="0.3">
      <c r="A4877" s="9">
        <v>4873</v>
      </c>
      <c r="B4877" s="14" t="s">
        <v>8415</v>
      </c>
      <c r="C4877" s="15">
        <v>45804</v>
      </c>
      <c r="D4877" s="15">
        <v>45806</v>
      </c>
      <c r="E4877" s="10" t="s">
        <v>19</v>
      </c>
      <c r="F4877" s="10" t="s">
        <v>1173</v>
      </c>
      <c r="G4877" s="10" t="s">
        <v>1174</v>
      </c>
      <c r="H4877" s="10" t="s">
        <v>36</v>
      </c>
      <c r="I4877" s="10" t="s">
        <v>23</v>
      </c>
      <c r="J4877" s="10" t="s">
        <v>771</v>
      </c>
      <c r="K4877" s="10" t="s">
        <v>212</v>
      </c>
      <c r="L4877" s="10">
        <v>48205</v>
      </c>
      <c r="M4877" s="10" t="s">
        <v>95</v>
      </c>
      <c r="N4877" s="10" t="str">
        <f>_xlfn.XLOOKUP($M:$M,People!$B:$B,People!A:A)</f>
        <v>Roxanne Rodriguez</v>
      </c>
      <c r="O4877" s="10" t="s">
        <v>1616</v>
      </c>
      <c r="P4877" s="10" t="str">
        <f>VLOOKUP(O4877,Products!$A:$E,3,FALSE)</f>
        <v>IKEA</v>
      </c>
      <c r="Q4877" s="31">
        <f>INDEX(Products!$E:$E,MATCH(O4877,Products!$A:$A,0))</f>
        <v>0.34</v>
      </c>
      <c r="R4877" s="10" t="s">
        <v>28</v>
      </c>
      <c r="S4877" s="10" t="s">
        <v>32</v>
      </c>
      <c r="T4877" s="10" t="s">
        <v>1617</v>
      </c>
      <c r="U4877" s="12">
        <v>3504.9</v>
      </c>
      <c r="V4877" s="12">
        <v>5</v>
      </c>
      <c r="W4877" s="12">
        <v>0</v>
      </c>
      <c r="X4877" s="12">
        <v>700.98000000000013</v>
      </c>
    </row>
    <row r="4878" spans="1:24" ht="14" x14ac:dyDescent="0.3">
      <c r="A4878" s="9">
        <v>4874</v>
      </c>
      <c r="B4878" s="14" t="s">
        <v>8416</v>
      </c>
      <c r="C4878" s="15">
        <v>45804</v>
      </c>
      <c r="D4878" s="15">
        <v>45808</v>
      </c>
      <c r="E4878" s="10" t="s">
        <v>44</v>
      </c>
      <c r="F4878" s="10" t="s">
        <v>4009</v>
      </c>
      <c r="G4878" s="10" t="s">
        <v>4010</v>
      </c>
      <c r="H4878" s="10" t="s">
        <v>22</v>
      </c>
      <c r="I4878" s="10" t="s">
        <v>23</v>
      </c>
      <c r="J4878" s="10" t="s">
        <v>271</v>
      </c>
      <c r="K4878" s="10" t="s">
        <v>189</v>
      </c>
      <c r="L4878" s="10">
        <v>60623</v>
      </c>
      <c r="M4878" s="10" t="s">
        <v>95</v>
      </c>
      <c r="N4878" s="10" t="str">
        <f>_xlfn.XLOOKUP($M:$M,People!$B:$B,People!A:A)</f>
        <v>Roxanne Rodriguez</v>
      </c>
      <c r="O4878" s="10" t="s">
        <v>2540</v>
      </c>
      <c r="P4878" s="10" t="str">
        <f>VLOOKUP(O4878,Products!$A:$E,3,FALSE)</f>
        <v>3M</v>
      </c>
      <c r="Q4878" s="31">
        <f>INDEX(Products!$E:$E,MATCH(O4878,Products!$A:$A,0))</f>
        <v>0.34</v>
      </c>
      <c r="R4878" s="10" t="s">
        <v>28</v>
      </c>
      <c r="S4878" s="10" t="s">
        <v>58</v>
      </c>
      <c r="T4878" s="10" t="s">
        <v>2541</v>
      </c>
      <c r="U4878" s="12">
        <v>5.5840000000000005</v>
      </c>
      <c r="V4878" s="12">
        <v>2</v>
      </c>
      <c r="W4878" s="12">
        <v>0.6</v>
      </c>
      <c r="X4878" s="12">
        <v>-1.6751999999999994</v>
      </c>
    </row>
    <row r="4879" spans="1:24" ht="14" x14ac:dyDescent="0.3">
      <c r="A4879" s="9">
        <v>4875</v>
      </c>
      <c r="B4879" s="14" t="s">
        <v>8416</v>
      </c>
      <c r="C4879" s="15">
        <v>45804</v>
      </c>
      <c r="D4879" s="15">
        <v>45808</v>
      </c>
      <c r="E4879" s="10" t="s">
        <v>44</v>
      </c>
      <c r="F4879" s="10" t="s">
        <v>4009</v>
      </c>
      <c r="G4879" s="10" t="s">
        <v>4010</v>
      </c>
      <c r="H4879" s="10" t="s">
        <v>22</v>
      </c>
      <c r="I4879" s="10" t="s">
        <v>23</v>
      </c>
      <c r="J4879" s="10" t="s">
        <v>271</v>
      </c>
      <c r="K4879" s="10" t="s">
        <v>189</v>
      </c>
      <c r="L4879" s="10">
        <v>60623</v>
      </c>
      <c r="M4879" s="10" t="s">
        <v>95</v>
      </c>
      <c r="N4879" s="10" t="str">
        <f>_xlfn.XLOOKUP($M:$M,People!$B:$B,People!A:A)</f>
        <v>Roxanne Rodriguez</v>
      </c>
      <c r="O4879" s="10" t="s">
        <v>4747</v>
      </c>
      <c r="P4879" s="10" t="str">
        <f>VLOOKUP(O4879,Products!$A:$E,3,FALSE)</f>
        <v>3M</v>
      </c>
      <c r="Q4879" s="31">
        <f>INDEX(Products!$E:$E,MATCH(O4879,Products!$A:$A,0))</f>
        <v>0.36</v>
      </c>
      <c r="R4879" s="10" t="s">
        <v>28</v>
      </c>
      <c r="S4879" s="10" t="s">
        <v>58</v>
      </c>
      <c r="T4879" s="10" t="s">
        <v>4748</v>
      </c>
      <c r="U4879" s="12">
        <v>25.176000000000002</v>
      </c>
      <c r="V4879" s="12">
        <v>3</v>
      </c>
      <c r="W4879" s="12">
        <v>0.6</v>
      </c>
      <c r="X4879" s="12">
        <v>-33.358199999999997</v>
      </c>
    </row>
    <row r="4880" spans="1:24" ht="14" x14ac:dyDescent="0.3">
      <c r="A4880" s="9">
        <v>4876</v>
      </c>
      <c r="B4880" s="14" t="s">
        <v>8417</v>
      </c>
      <c r="C4880" s="15">
        <v>45804</v>
      </c>
      <c r="D4880" s="15">
        <v>45810</v>
      </c>
      <c r="E4880" s="10" t="s">
        <v>44</v>
      </c>
      <c r="F4880" s="10" t="s">
        <v>1512</v>
      </c>
      <c r="G4880" s="10" t="s">
        <v>1513</v>
      </c>
      <c r="H4880" s="10" t="s">
        <v>22</v>
      </c>
      <c r="I4880" s="10" t="s">
        <v>23</v>
      </c>
      <c r="J4880" s="10" t="s">
        <v>37</v>
      </c>
      <c r="K4880" s="10" t="s">
        <v>38</v>
      </c>
      <c r="L4880" s="10">
        <v>90045</v>
      </c>
      <c r="M4880" s="10" t="s">
        <v>39</v>
      </c>
      <c r="N4880" s="10" t="str">
        <f>_xlfn.XLOOKUP($M:$M,People!$B:$B,People!A:A)</f>
        <v>Sadie Pawthorne</v>
      </c>
      <c r="O4880" s="10" t="s">
        <v>3469</v>
      </c>
      <c r="P4880" s="10" t="str">
        <f>VLOOKUP(O4880,Products!$A:$E,3,FALSE)</f>
        <v>Dell</v>
      </c>
      <c r="Q4880" s="31">
        <f>INDEX(Products!$E:$E,MATCH(O4880,Products!$A:$A,0))</f>
        <v>0.4</v>
      </c>
      <c r="R4880" s="10" t="s">
        <v>41</v>
      </c>
      <c r="S4880" s="10" t="s">
        <v>82</v>
      </c>
      <c r="T4880" s="10" t="s">
        <v>3470</v>
      </c>
      <c r="U4880" s="12">
        <v>13.38</v>
      </c>
      <c r="V4880" s="12">
        <v>2</v>
      </c>
      <c r="W4880" s="12">
        <v>0</v>
      </c>
      <c r="X4880" s="12">
        <v>6.1547999999999998</v>
      </c>
    </row>
    <row r="4881" spans="1:24" ht="14" x14ac:dyDescent="0.3">
      <c r="A4881" s="9">
        <v>4877</v>
      </c>
      <c r="B4881" s="14" t="s">
        <v>8415</v>
      </c>
      <c r="C4881" s="15">
        <v>45804</v>
      </c>
      <c r="D4881" s="15">
        <v>45806</v>
      </c>
      <c r="E4881" s="10" t="s">
        <v>19</v>
      </c>
      <c r="F4881" s="10" t="s">
        <v>1173</v>
      </c>
      <c r="G4881" s="10" t="s">
        <v>1174</v>
      </c>
      <c r="H4881" s="10" t="s">
        <v>36</v>
      </c>
      <c r="I4881" s="10" t="s">
        <v>23</v>
      </c>
      <c r="J4881" s="10" t="s">
        <v>771</v>
      </c>
      <c r="K4881" s="10" t="s">
        <v>212</v>
      </c>
      <c r="L4881" s="10">
        <v>48205</v>
      </c>
      <c r="M4881" s="10" t="s">
        <v>95</v>
      </c>
      <c r="N4881" s="10" t="str">
        <f>_xlfn.XLOOKUP($M:$M,People!$B:$B,People!A:A)</f>
        <v>Roxanne Rodriguez</v>
      </c>
      <c r="O4881" s="10" t="s">
        <v>2972</v>
      </c>
      <c r="P4881" s="10" t="str">
        <f>VLOOKUP(O4881,Products!$A:$E,3,FALSE)</f>
        <v>Dell</v>
      </c>
      <c r="Q4881" s="31">
        <f>INDEX(Products!$E:$E,MATCH(O4881,Products!$A:$A,0))</f>
        <v>0.36</v>
      </c>
      <c r="R4881" s="10" t="s">
        <v>41</v>
      </c>
      <c r="S4881" s="10" t="s">
        <v>82</v>
      </c>
      <c r="T4881" s="10" t="s">
        <v>2973</v>
      </c>
      <c r="U4881" s="12">
        <v>314.54999999999995</v>
      </c>
      <c r="V4881" s="12">
        <v>3</v>
      </c>
      <c r="W4881" s="12">
        <v>0</v>
      </c>
      <c r="X4881" s="12">
        <v>150.98399999999998</v>
      </c>
    </row>
    <row r="4882" spans="1:24" ht="14" x14ac:dyDescent="0.3">
      <c r="A4882" s="9">
        <v>4878</v>
      </c>
      <c r="B4882" s="14" t="s">
        <v>8415</v>
      </c>
      <c r="C4882" s="15">
        <v>45804</v>
      </c>
      <c r="D4882" s="15">
        <v>45806</v>
      </c>
      <c r="E4882" s="10" t="s">
        <v>19</v>
      </c>
      <c r="F4882" s="10" t="s">
        <v>1173</v>
      </c>
      <c r="G4882" s="10" t="s">
        <v>1174</v>
      </c>
      <c r="H4882" s="10" t="s">
        <v>36</v>
      </c>
      <c r="I4882" s="10" t="s">
        <v>23</v>
      </c>
      <c r="J4882" s="10" t="s">
        <v>771</v>
      </c>
      <c r="K4882" s="10" t="s">
        <v>212</v>
      </c>
      <c r="L4882" s="10">
        <v>48205</v>
      </c>
      <c r="M4882" s="10" t="s">
        <v>95</v>
      </c>
      <c r="N4882" s="10" t="str">
        <f>_xlfn.XLOOKUP($M:$M,People!$B:$B,People!A:A)</f>
        <v>Roxanne Rodriguez</v>
      </c>
      <c r="O4882" s="10" t="s">
        <v>2294</v>
      </c>
      <c r="P4882" s="10" t="str">
        <f>VLOOKUP(O4882,Products!$A:$E,3,FALSE)</f>
        <v>HP</v>
      </c>
      <c r="Q4882" s="31">
        <f>INDEX(Products!$E:$E,MATCH(O4882,Products!$A:$A,0))</f>
        <v>0.35</v>
      </c>
      <c r="R4882" s="10" t="s">
        <v>41</v>
      </c>
      <c r="S4882" s="10" t="s">
        <v>82</v>
      </c>
      <c r="T4882" s="10" t="s">
        <v>2295</v>
      </c>
      <c r="U4882" s="12">
        <v>144.12</v>
      </c>
      <c r="V4882" s="12">
        <v>3</v>
      </c>
      <c r="W4882" s="12">
        <v>0</v>
      </c>
      <c r="X4882" s="12">
        <v>69.177599999999984</v>
      </c>
    </row>
    <row r="4883" spans="1:24" ht="14" x14ac:dyDescent="0.3">
      <c r="A4883" s="9">
        <v>4879</v>
      </c>
      <c r="B4883" s="14" t="s">
        <v>8416</v>
      </c>
      <c r="C4883" s="15">
        <v>45804</v>
      </c>
      <c r="D4883" s="15">
        <v>45808</v>
      </c>
      <c r="E4883" s="10" t="s">
        <v>44</v>
      </c>
      <c r="F4883" s="10" t="s">
        <v>4009</v>
      </c>
      <c r="G4883" s="10" t="s">
        <v>4010</v>
      </c>
      <c r="H4883" s="10" t="s">
        <v>22</v>
      </c>
      <c r="I4883" s="10" t="s">
        <v>23</v>
      </c>
      <c r="J4883" s="10" t="s">
        <v>271</v>
      </c>
      <c r="K4883" s="10" t="s">
        <v>189</v>
      </c>
      <c r="L4883" s="10">
        <v>60623</v>
      </c>
      <c r="M4883" s="10" t="s">
        <v>95</v>
      </c>
      <c r="N4883" s="10" t="str">
        <f>_xlfn.XLOOKUP($M:$M,People!$B:$B,People!A:A)</f>
        <v>Roxanne Rodriguez</v>
      </c>
      <c r="O4883" s="10" t="s">
        <v>2423</v>
      </c>
      <c r="P4883" s="10" t="str">
        <f>VLOOKUP(O4883,Products!$A:$E,3,FALSE)</f>
        <v>Samsung</v>
      </c>
      <c r="Q4883" s="31">
        <f>INDEX(Products!$E:$E,MATCH(O4883,Products!$A:$A,0))</f>
        <v>0.37</v>
      </c>
      <c r="R4883" s="10" t="s">
        <v>41</v>
      </c>
      <c r="S4883" s="10" t="s">
        <v>53</v>
      </c>
      <c r="T4883" s="10" t="s">
        <v>2424</v>
      </c>
      <c r="U4883" s="12">
        <v>1297.3680000000002</v>
      </c>
      <c r="V4883" s="12">
        <v>9</v>
      </c>
      <c r="W4883" s="12">
        <v>0.2</v>
      </c>
      <c r="X4883" s="12">
        <v>97.302599999999984</v>
      </c>
    </row>
    <row r="4884" spans="1:24" ht="14" x14ac:dyDescent="0.3">
      <c r="A4884" s="9">
        <v>4880</v>
      </c>
      <c r="B4884" s="14" t="s">
        <v>8418</v>
      </c>
      <c r="C4884" s="15">
        <v>45805</v>
      </c>
      <c r="D4884" s="15">
        <v>45811</v>
      </c>
      <c r="E4884" s="10" t="s">
        <v>44</v>
      </c>
      <c r="F4884" s="10" t="s">
        <v>1262</v>
      </c>
      <c r="G4884" s="10" t="s">
        <v>1263</v>
      </c>
      <c r="H4884" s="10" t="s">
        <v>36</v>
      </c>
      <c r="I4884" s="10" t="s">
        <v>23</v>
      </c>
      <c r="J4884" s="10" t="s">
        <v>4397</v>
      </c>
      <c r="K4884" s="10" t="s">
        <v>48</v>
      </c>
      <c r="L4884" s="10">
        <v>32303</v>
      </c>
      <c r="M4884" s="10" t="s">
        <v>26</v>
      </c>
      <c r="N4884" s="10" t="str">
        <f>_xlfn.XLOOKUP($M:$M,People!$B:$B,People!A:A)</f>
        <v>Fred Suzuki</v>
      </c>
      <c r="O4884" s="10" t="s">
        <v>3934</v>
      </c>
      <c r="P4884" s="10" t="str">
        <f>VLOOKUP(O4884,Products!$A:$E,3,FALSE)</f>
        <v>Canon</v>
      </c>
      <c r="Q4884" s="31">
        <f>INDEX(Products!$E:$E,MATCH(O4884,Products!$A:$A,0))</f>
        <v>0.28000000000000003</v>
      </c>
      <c r="R4884" s="10" t="s">
        <v>28</v>
      </c>
      <c r="S4884" s="10" t="s">
        <v>32</v>
      </c>
      <c r="T4884" s="10" t="s">
        <v>3935</v>
      </c>
      <c r="U4884" s="12">
        <v>390.27199999999999</v>
      </c>
      <c r="V4884" s="12">
        <v>8</v>
      </c>
      <c r="W4884" s="12">
        <v>0.2</v>
      </c>
      <c r="X4884" s="12">
        <v>-24.39200000000001</v>
      </c>
    </row>
    <row r="4885" spans="1:24" ht="14" x14ac:dyDescent="0.3">
      <c r="A4885" s="9">
        <v>4881</v>
      </c>
      <c r="B4885" s="14" t="s">
        <v>8419</v>
      </c>
      <c r="C4885" s="15">
        <v>45805</v>
      </c>
      <c r="D4885" s="15">
        <v>45811</v>
      </c>
      <c r="E4885" s="10" t="s">
        <v>44</v>
      </c>
      <c r="F4885" s="10" t="s">
        <v>427</v>
      </c>
      <c r="G4885" s="10" t="s">
        <v>428</v>
      </c>
      <c r="H4885" s="10" t="s">
        <v>22</v>
      </c>
      <c r="I4885" s="10" t="s">
        <v>23</v>
      </c>
      <c r="J4885" s="10" t="s">
        <v>37</v>
      </c>
      <c r="K4885" s="10" t="s">
        <v>38</v>
      </c>
      <c r="L4885" s="10">
        <v>90004</v>
      </c>
      <c r="M4885" s="10" t="s">
        <v>39</v>
      </c>
      <c r="N4885" s="10" t="str">
        <f>_xlfn.XLOOKUP($M:$M,People!$B:$B,People!A:A)</f>
        <v>Sadie Pawthorne</v>
      </c>
      <c r="O4885" s="10" t="s">
        <v>621</v>
      </c>
      <c r="P4885" s="10" t="str">
        <f>VLOOKUP(O4885,Products!$A:$E,3,FALSE)</f>
        <v>Staples</v>
      </c>
      <c r="Q4885" s="31">
        <f>INDEX(Products!$E:$E,MATCH(O4885,Products!$A:$A,0))</f>
        <v>0.33</v>
      </c>
      <c r="R4885" s="10" t="s">
        <v>41</v>
      </c>
      <c r="S4885" s="10" t="s">
        <v>71</v>
      </c>
      <c r="T4885" s="10" t="s">
        <v>622</v>
      </c>
      <c r="U4885" s="12">
        <v>262.24</v>
      </c>
      <c r="V4885" s="12">
        <v>2</v>
      </c>
      <c r="W4885" s="12">
        <v>0</v>
      </c>
      <c r="X4885" s="12">
        <v>78.671999999999997</v>
      </c>
    </row>
    <row r="4886" spans="1:24" ht="14" x14ac:dyDescent="0.3">
      <c r="A4886" s="9">
        <v>4882</v>
      </c>
      <c r="B4886" s="14" t="s">
        <v>8420</v>
      </c>
      <c r="C4886" s="15">
        <v>45805</v>
      </c>
      <c r="D4886" s="15">
        <v>45812</v>
      </c>
      <c r="E4886" s="10" t="s">
        <v>44</v>
      </c>
      <c r="F4886" s="10" t="s">
        <v>778</v>
      </c>
      <c r="G4886" s="10" t="s">
        <v>779</v>
      </c>
      <c r="H4886" s="10" t="s">
        <v>22</v>
      </c>
      <c r="I4886" s="10" t="s">
        <v>23</v>
      </c>
      <c r="J4886" s="10" t="s">
        <v>292</v>
      </c>
      <c r="K4886" s="10" t="s">
        <v>1294</v>
      </c>
      <c r="L4886" s="10">
        <v>39212</v>
      </c>
      <c r="M4886" s="10" t="s">
        <v>26</v>
      </c>
      <c r="N4886" s="10" t="str">
        <f>_xlfn.XLOOKUP($M:$M,People!$B:$B,People!A:A)</f>
        <v>Fred Suzuki</v>
      </c>
      <c r="O4886" s="10" t="s">
        <v>1013</v>
      </c>
      <c r="P4886" s="10" t="str">
        <f>VLOOKUP(O4886,Products!$A:$E,3,FALSE)</f>
        <v>Dell</v>
      </c>
      <c r="Q4886" s="31">
        <f>INDEX(Products!$E:$E,MATCH(O4886,Products!$A:$A,0))</f>
        <v>0.28000000000000003</v>
      </c>
      <c r="R4886" s="10" t="s">
        <v>41</v>
      </c>
      <c r="S4886" s="10" t="s">
        <v>61</v>
      </c>
      <c r="T4886" s="10" t="s">
        <v>1014</v>
      </c>
      <c r="U4886" s="12">
        <v>185.88</v>
      </c>
      <c r="V4886" s="12">
        <v>6</v>
      </c>
      <c r="W4886" s="12">
        <v>0</v>
      </c>
      <c r="X4886" s="12">
        <v>50.187599999999996</v>
      </c>
    </row>
    <row r="4887" spans="1:24" ht="14" x14ac:dyDescent="0.3">
      <c r="A4887" s="9">
        <v>4883</v>
      </c>
      <c r="B4887" s="14" t="s">
        <v>8419</v>
      </c>
      <c r="C4887" s="15">
        <v>45805</v>
      </c>
      <c r="D4887" s="15">
        <v>45811</v>
      </c>
      <c r="E4887" s="10" t="s">
        <v>44</v>
      </c>
      <c r="F4887" s="10" t="s">
        <v>427</v>
      </c>
      <c r="G4887" s="10" t="s">
        <v>428</v>
      </c>
      <c r="H4887" s="10" t="s">
        <v>22</v>
      </c>
      <c r="I4887" s="10" t="s">
        <v>23</v>
      </c>
      <c r="J4887" s="10" t="s">
        <v>37</v>
      </c>
      <c r="K4887" s="10" t="s">
        <v>38</v>
      </c>
      <c r="L4887" s="10">
        <v>90004</v>
      </c>
      <c r="M4887" s="10" t="s">
        <v>39</v>
      </c>
      <c r="N4887" s="10" t="str">
        <f>_xlfn.XLOOKUP($M:$M,People!$B:$B,People!A:A)</f>
        <v>Sadie Pawthorne</v>
      </c>
      <c r="O4887" s="10" t="s">
        <v>119</v>
      </c>
      <c r="P4887" s="10" t="str">
        <f>VLOOKUP(O4887,Products!$A:$E,3,FALSE)</f>
        <v>3M</v>
      </c>
      <c r="Q4887" s="31">
        <f>INDEX(Products!$E:$E,MATCH(O4887,Products!$A:$A,0))</f>
        <v>0.38</v>
      </c>
      <c r="R4887" s="10" t="s">
        <v>41</v>
      </c>
      <c r="S4887" s="10" t="s">
        <v>68</v>
      </c>
      <c r="T4887" s="10" t="s">
        <v>120</v>
      </c>
      <c r="U4887" s="12">
        <v>22.72</v>
      </c>
      <c r="V4887" s="12">
        <v>4</v>
      </c>
      <c r="W4887" s="12">
        <v>0.2</v>
      </c>
      <c r="X4887" s="12">
        <v>7.3839999999999986</v>
      </c>
    </row>
    <row r="4888" spans="1:24" ht="14" x14ac:dyDescent="0.3">
      <c r="A4888" s="9">
        <v>4884</v>
      </c>
      <c r="B4888" s="14" t="s">
        <v>8418</v>
      </c>
      <c r="C4888" s="15">
        <v>45805</v>
      </c>
      <c r="D4888" s="15">
        <v>45811</v>
      </c>
      <c r="E4888" s="10" t="s">
        <v>44</v>
      </c>
      <c r="F4888" s="10" t="s">
        <v>1262</v>
      </c>
      <c r="G4888" s="10" t="s">
        <v>1263</v>
      </c>
      <c r="H4888" s="10" t="s">
        <v>36</v>
      </c>
      <c r="I4888" s="10" t="s">
        <v>23</v>
      </c>
      <c r="J4888" s="10" t="s">
        <v>4397</v>
      </c>
      <c r="K4888" s="10" t="s">
        <v>48</v>
      </c>
      <c r="L4888" s="10">
        <v>32303</v>
      </c>
      <c r="M4888" s="10" t="s">
        <v>26</v>
      </c>
      <c r="N4888" s="10" t="str">
        <f>_xlfn.XLOOKUP($M:$M,People!$B:$B,People!A:A)</f>
        <v>Fred Suzuki</v>
      </c>
      <c r="O4888" s="10" t="s">
        <v>1531</v>
      </c>
      <c r="P4888" s="10" t="str">
        <f>VLOOKUP(O4888,Products!$A:$E,3,FALSE)</f>
        <v>Dell</v>
      </c>
      <c r="Q4888" s="31">
        <f>INDEX(Products!$E:$E,MATCH(O4888,Products!$A:$A,0))</f>
        <v>0.3</v>
      </c>
      <c r="R4888" s="10" t="s">
        <v>41</v>
      </c>
      <c r="S4888" s="10" t="s">
        <v>82</v>
      </c>
      <c r="T4888" s="10" t="s">
        <v>1532</v>
      </c>
      <c r="U4888" s="12">
        <v>62.192000000000007</v>
      </c>
      <c r="V4888" s="12">
        <v>13</v>
      </c>
      <c r="W4888" s="12">
        <v>0.2</v>
      </c>
      <c r="X4888" s="12">
        <v>19.434999999999995</v>
      </c>
    </row>
    <row r="4889" spans="1:24" ht="14" x14ac:dyDescent="0.3">
      <c r="A4889" s="9">
        <v>4885</v>
      </c>
      <c r="B4889" s="14" t="s">
        <v>8419</v>
      </c>
      <c r="C4889" s="15">
        <v>45805</v>
      </c>
      <c r="D4889" s="15">
        <v>45811</v>
      </c>
      <c r="E4889" s="10" t="s">
        <v>44</v>
      </c>
      <c r="F4889" s="10" t="s">
        <v>427</v>
      </c>
      <c r="G4889" s="10" t="s">
        <v>428</v>
      </c>
      <c r="H4889" s="10" t="s">
        <v>22</v>
      </c>
      <c r="I4889" s="10" t="s">
        <v>23</v>
      </c>
      <c r="J4889" s="10" t="s">
        <v>37</v>
      </c>
      <c r="K4889" s="10" t="s">
        <v>38</v>
      </c>
      <c r="L4889" s="10">
        <v>90004</v>
      </c>
      <c r="M4889" s="10" t="s">
        <v>39</v>
      </c>
      <c r="N4889" s="10" t="str">
        <f>_xlfn.XLOOKUP($M:$M,People!$B:$B,People!A:A)</f>
        <v>Sadie Pawthorne</v>
      </c>
      <c r="O4889" s="10" t="s">
        <v>4098</v>
      </c>
      <c r="P4889" s="10" t="str">
        <f>VLOOKUP(O4889,Products!$A:$E,3,FALSE)</f>
        <v>Logitech</v>
      </c>
      <c r="Q4889" s="31">
        <f>INDEX(Products!$E:$E,MATCH(O4889,Products!$A:$A,0))</f>
        <v>0.31</v>
      </c>
      <c r="R4889" s="10" t="s">
        <v>41</v>
      </c>
      <c r="S4889" s="10" t="s">
        <v>82</v>
      </c>
      <c r="T4889" s="10" t="s">
        <v>4099</v>
      </c>
      <c r="U4889" s="12">
        <v>182.72</v>
      </c>
      <c r="V4889" s="12">
        <v>8</v>
      </c>
      <c r="W4889" s="12">
        <v>0</v>
      </c>
      <c r="X4889" s="12">
        <v>84.051199999999994</v>
      </c>
    </row>
    <row r="4890" spans="1:24" ht="14" x14ac:dyDescent="0.3">
      <c r="A4890" s="9">
        <v>4886</v>
      </c>
      <c r="B4890" s="14" t="s">
        <v>8421</v>
      </c>
      <c r="C4890" s="15">
        <v>45805</v>
      </c>
      <c r="D4890" s="15">
        <v>45805</v>
      </c>
      <c r="E4890" s="10" t="s">
        <v>1124</v>
      </c>
      <c r="F4890" s="10" t="s">
        <v>3825</v>
      </c>
      <c r="G4890" s="10" t="s">
        <v>3826</v>
      </c>
      <c r="H4890" s="10" t="s">
        <v>36</v>
      </c>
      <c r="I4890" s="10" t="s">
        <v>23</v>
      </c>
      <c r="J4890" s="10" t="s">
        <v>237</v>
      </c>
      <c r="K4890" s="10" t="s">
        <v>238</v>
      </c>
      <c r="L4890" s="10">
        <v>10035</v>
      </c>
      <c r="M4890" s="10" t="s">
        <v>133</v>
      </c>
      <c r="N4890" s="10" t="str">
        <f>_xlfn.XLOOKUP($M:$M,People!$B:$B,People!A:A)</f>
        <v>Chuck Magee</v>
      </c>
      <c r="O4890" s="10" t="s">
        <v>509</v>
      </c>
      <c r="P4890" s="10" t="str">
        <f>VLOOKUP(O4890,Products!$A:$E,3,FALSE)</f>
        <v>Samsung</v>
      </c>
      <c r="Q4890" s="31">
        <f>INDEX(Products!$E:$E,MATCH(O4890,Products!$A:$A,0))</f>
        <v>0.31</v>
      </c>
      <c r="R4890" s="10" t="s">
        <v>41</v>
      </c>
      <c r="S4890" s="10" t="s">
        <v>510</v>
      </c>
      <c r="T4890" s="10" t="s">
        <v>511</v>
      </c>
      <c r="U4890" s="12">
        <v>54.900000000000006</v>
      </c>
      <c r="V4890" s="12">
        <v>5</v>
      </c>
      <c r="W4890" s="12">
        <v>0</v>
      </c>
      <c r="X4890" s="12">
        <v>15.372000000000003</v>
      </c>
    </row>
    <row r="4891" spans="1:24" ht="14" x14ac:dyDescent="0.3">
      <c r="A4891" s="9">
        <v>4887</v>
      </c>
      <c r="B4891" s="14" t="s">
        <v>8419</v>
      </c>
      <c r="C4891" s="15">
        <v>45805</v>
      </c>
      <c r="D4891" s="15">
        <v>45811</v>
      </c>
      <c r="E4891" s="10" t="s">
        <v>44</v>
      </c>
      <c r="F4891" s="10" t="s">
        <v>427</v>
      </c>
      <c r="G4891" s="10" t="s">
        <v>428</v>
      </c>
      <c r="H4891" s="10" t="s">
        <v>22</v>
      </c>
      <c r="I4891" s="10" t="s">
        <v>23</v>
      </c>
      <c r="J4891" s="10" t="s">
        <v>37</v>
      </c>
      <c r="K4891" s="10" t="s">
        <v>38</v>
      </c>
      <c r="L4891" s="10">
        <v>90004</v>
      </c>
      <c r="M4891" s="10" t="s">
        <v>39</v>
      </c>
      <c r="N4891" s="10" t="str">
        <f>_xlfn.XLOOKUP($M:$M,People!$B:$B,People!A:A)</f>
        <v>Sadie Pawthorne</v>
      </c>
      <c r="O4891" s="10" t="s">
        <v>3862</v>
      </c>
      <c r="P4891" s="10" t="str">
        <f>VLOOKUP(O4891,Products!$A:$E,3,FALSE)</f>
        <v>HP</v>
      </c>
      <c r="Q4891" s="31">
        <f>INDEX(Products!$E:$E,MATCH(O4891,Products!$A:$A,0))</f>
        <v>0.37</v>
      </c>
      <c r="R4891" s="10" t="s">
        <v>64</v>
      </c>
      <c r="S4891" s="10" t="s">
        <v>144</v>
      </c>
      <c r="T4891" s="10" t="s">
        <v>3863</v>
      </c>
      <c r="U4891" s="12">
        <v>131.6</v>
      </c>
      <c r="V4891" s="12">
        <v>7</v>
      </c>
      <c r="W4891" s="12">
        <v>0</v>
      </c>
      <c r="X4891" s="12">
        <v>7.8960000000000008</v>
      </c>
    </row>
    <row r="4892" spans="1:24" ht="14" x14ac:dyDescent="0.3">
      <c r="A4892" s="9">
        <v>4888</v>
      </c>
      <c r="B4892" s="14" t="s">
        <v>8419</v>
      </c>
      <c r="C4892" s="15">
        <v>45805</v>
      </c>
      <c r="D4892" s="15">
        <v>45811</v>
      </c>
      <c r="E4892" s="10" t="s">
        <v>44</v>
      </c>
      <c r="F4892" s="10" t="s">
        <v>427</v>
      </c>
      <c r="G4892" s="10" t="s">
        <v>428</v>
      </c>
      <c r="H4892" s="10" t="s">
        <v>22</v>
      </c>
      <c r="I4892" s="10" t="s">
        <v>23</v>
      </c>
      <c r="J4892" s="10" t="s">
        <v>37</v>
      </c>
      <c r="K4892" s="10" t="s">
        <v>38</v>
      </c>
      <c r="L4892" s="10">
        <v>90004</v>
      </c>
      <c r="M4892" s="10" t="s">
        <v>39</v>
      </c>
      <c r="N4892" s="10" t="str">
        <f>_xlfn.XLOOKUP($M:$M,People!$B:$B,People!A:A)</f>
        <v>Sadie Pawthorne</v>
      </c>
      <c r="O4892" s="10" t="s">
        <v>4786</v>
      </c>
      <c r="P4892" s="10" t="str">
        <f>VLOOKUP(O4892,Products!$A:$E,3,FALSE)</f>
        <v>IKEA</v>
      </c>
      <c r="Q4892" s="31">
        <f>INDEX(Products!$E:$E,MATCH(O4892,Products!$A:$A,0))</f>
        <v>0.4</v>
      </c>
      <c r="R4892" s="10" t="s">
        <v>64</v>
      </c>
      <c r="S4892" s="10" t="s">
        <v>599</v>
      </c>
      <c r="T4892" s="10" t="s">
        <v>4787</v>
      </c>
      <c r="U4892" s="12">
        <v>558.4</v>
      </c>
      <c r="V4892" s="12">
        <v>2</v>
      </c>
      <c r="W4892" s="12">
        <v>0.2</v>
      </c>
      <c r="X4892" s="12">
        <v>41.880000000000024</v>
      </c>
    </row>
    <row r="4893" spans="1:24" ht="14" x14ac:dyDescent="0.3">
      <c r="A4893" s="9">
        <v>4889</v>
      </c>
      <c r="B4893" s="14" t="s">
        <v>8422</v>
      </c>
      <c r="C4893" s="15">
        <v>45805</v>
      </c>
      <c r="D4893" s="15">
        <v>45810</v>
      </c>
      <c r="E4893" s="10" t="s">
        <v>44</v>
      </c>
      <c r="F4893" s="10" t="s">
        <v>1388</v>
      </c>
      <c r="G4893" s="10" t="s">
        <v>1389</v>
      </c>
      <c r="H4893" s="10" t="s">
        <v>92</v>
      </c>
      <c r="I4893" s="10" t="s">
        <v>23</v>
      </c>
      <c r="J4893" s="10" t="s">
        <v>1400</v>
      </c>
      <c r="K4893" s="10" t="s">
        <v>189</v>
      </c>
      <c r="L4893" s="10">
        <v>60068</v>
      </c>
      <c r="M4893" s="10" t="s">
        <v>95</v>
      </c>
      <c r="N4893" s="10" t="str">
        <f>_xlfn.XLOOKUP($M:$M,People!$B:$B,People!A:A)</f>
        <v>Roxanne Rodriguez</v>
      </c>
      <c r="O4893" s="10" t="s">
        <v>3618</v>
      </c>
      <c r="P4893" s="10" t="str">
        <f>VLOOKUP(O4893,Products!$A:$E,3,FALSE)</f>
        <v>Samsung</v>
      </c>
      <c r="Q4893" s="31">
        <f>INDEX(Products!$E:$E,MATCH(O4893,Products!$A:$A,0))</f>
        <v>0.39</v>
      </c>
      <c r="R4893" s="10" t="s">
        <v>64</v>
      </c>
      <c r="S4893" s="10" t="s">
        <v>65</v>
      </c>
      <c r="T4893" s="10" t="s">
        <v>3619</v>
      </c>
      <c r="U4893" s="12">
        <v>286.40000000000003</v>
      </c>
      <c r="V4893" s="12">
        <v>1</v>
      </c>
      <c r="W4893" s="12">
        <v>0.2</v>
      </c>
      <c r="X4893" s="12">
        <v>25.060000000000016</v>
      </c>
    </row>
    <row r="4894" spans="1:24" ht="14" x14ac:dyDescent="0.3">
      <c r="A4894" s="9">
        <v>4890</v>
      </c>
      <c r="B4894" s="14" t="s">
        <v>8423</v>
      </c>
      <c r="C4894" s="15">
        <v>45806</v>
      </c>
      <c r="D4894" s="15">
        <v>45810</v>
      </c>
      <c r="E4894" s="10" t="s">
        <v>44</v>
      </c>
      <c r="F4894" s="10" t="s">
        <v>1353</v>
      </c>
      <c r="G4894" s="10" t="s">
        <v>1354</v>
      </c>
      <c r="H4894" s="10" t="s">
        <v>22</v>
      </c>
      <c r="I4894" s="10" t="s">
        <v>23</v>
      </c>
      <c r="J4894" s="10" t="s">
        <v>4406</v>
      </c>
      <c r="K4894" s="10" t="s">
        <v>298</v>
      </c>
      <c r="L4894" s="10">
        <v>37211</v>
      </c>
      <c r="M4894" s="10" t="s">
        <v>26</v>
      </c>
      <c r="N4894" s="10" t="str">
        <f>_xlfn.XLOOKUP($M:$M,People!$B:$B,People!A:A)</f>
        <v>Fred Suzuki</v>
      </c>
      <c r="O4894" s="10" t="s">
        <v>5140</v>
      </c>
      <c r="P4894" s="10" t="str">
        <f>VLOOKUP(O4894,Products!$A:$E,3,FALSE)</f>
        <v>Logitech</v>
      </c>
      <c r="Q4894" s="31">
        <f>INDEX(Products!$E:$E,MATCH(O4894,Products!$A:$A,0))</f>
        <v>0.27</v>
      </c>
      <c r="R4894" s="10" t="s">
        <v>28</v>
      </c>
      <c r="S4894" s="10" t="s">
        <v>58</v>
      </c>
      <c r="T4894" s="10" t="s">
        <v>5141</v>
      </c>
      <c r="U4894" s="12">
        <v>44.76</v>
      </c>
      <c r="V4894" s="12">
        <v>3</v>
      </c>
      <c r="W4894" s="12">
        <v>0.2</v>
      </c>
      <c r="X4894" s="12">
        <v>14.546999999999995</v>
      </c>
    </row>
    <row r="4895" spans="1:24" ht="14" x14ac:dyDescent="0.3">
      <c r="A4895" s="9">
        <v>4891</v>
      </c>
      <c r="B4895" s="14" t="s">
        <v>8423</v>
      </c>
      <c r="C4895" s="15">
        <v>45806</v>
      </c>
      <c r="D4895" s="15">
        <v>45810</v>
      </c>
      <c r="E4895" s="10" t="s">
        <v>44</v>
      </c>
      <c r="F4895" s="10" t="s">
        <v>1353</v>
      </c>
      <c r="G4895" s="10" t="s">
        <v>1354</v>
      </c>
      <c r="H4895" s="10" t="s">
        <v>22</v>
      </c>
      <c r="I4895" s="10" t="s">
        <v>23</v>
      </c>
      <c r="J4895" s="10" t="s">
        <v>4406</v>
      </c>
      <c r="K4895" s="10" t="s">
        <v>298</v>
      </c>
      <c r="L4895" s="10">
        <v>37211</v>
      </c>
      <c r="M4895" s="10" t="s">
        <v>26</v>
      </c>
      <c r="N4895" s="10" t="str">
        <f>_xlfn.XLOOKUP($M:$M,People!$B:$B,People!A:A)</f>
        <v>Fred Suzuki</v>
      </c>
      <c r="O4895" s="10" t="s">
        <v>1118</v>
      </c>
      <c r="P4895" s="10" t="str">
        <f>VLOOKUP(O4895,Products!$A:$E,3,FALSE)</f>
        <v>Avery</v>
      </c>
      <c r="Q4895" s="31">
        <f>INDEX(Products!$E:$E,MATCH(O4895,Products!$A:$A,0))</f>
        <v>0.35</v>
      </c>
      <c r="R4895" s="10" t="s">
        <v>41</v>
      </c>
      <c r="S4895" s="10" t="s">
        <v>61</v>
      </c>
      <c r="T4895" s="10" t="s">
        <v>1119</v>
      </c>
      <c r="U4895" s="12">
        <v>4.4479999999999995</v>
      </c>
      <c r="V4895" s="12">
        <v>2</v>
      </c>
      <c r="W4895" s="12">
        <v>0.2</v>
      </c>
      <c r="X4895" s="12">
        <v>0.3335999999999999</v>
      </c>
    </row>
    <row r="4896" spans="1:24" ht="14" x14ac:dyDescent="0.3">
      <c r="A4896" s="9">
        <v>4892</v>
      </c>
      <c r="B4896" s="14" t="s">
        <v>8423</v>
      </c>
      <c r="C4896" s="15">
        <v>45806</v>
      </c>
      <c r="D4896" s="15">
        <v>45810</v>
      </c>
      <c r="E4896" s="10" t="s">
        <v>44</v>
      </c>
      <c r="F4896" s="10" t="s">
        <v>1353</v>
      </c>
      <c r="G4896" s="10" t="s">
        <v>1354</v>
      </c>
      <c r="H4896" s="10" t="s">
        <v>22</v>
      </c>
      <c r="I4896" s="10" t="s">
        <v>23</v>
      </c>
      <c r="J4896" s="10" t="s">
        <v>4406</v>
      </c>
      <c r="K4896" s="10" t="s">
        <v>298</v>
      </c>
      <c r="L4896" s="10">
        <v>37211</v>
      </c>
      <c r="M4896" s="10" t="s">
        <v>26</v>
      </c>
      <c r="N4896" s="10" t="str">
        <f>_xlfn.XLOOKUP($M:$M,People!$B:$B,People!A:A)</f>
        <v>Fred Suzuki</v>
      </c>
      <c r="O4896" s="10" t="s">
        <v>3556</v>
      </c>
      <c r="P4896" s="10" t="str">
        <f>VLOOKUP(O4896,Products!$A:$E,3,FALSE)</f>
        <v>Samsung</v>
      </c>
      <c r="Q4896" s="31">
        <f>INDEX(Products!$E:$E,MATCH(O4896,Products!$A:$A,0))</f>
        <v>0.39</v>
      </c>
      <c r="R4896" s="10" t="s">
        <v>41</v>
      </c>
      <c r="S4896" s="10" t="s">
        <v>68</v>
      </c>
      <c r="T4896" s="10" t="s">
        <v>3557</v>
      </c>
      <c r="U4896" s="12">
        <v>11.277000000000001</v>
      </c>
      <c r="V4896" s="12">
        <v>3</v>
      </c>
      <c r="W4896" s="12">
        <v>0.7</v>
      </c>
      <c r="X4896" s="12">
        <v>-8.6456999999999979</v>
      </c>
    </row>
    <row r="4897" spans="1:24" ht="14" x14ac:dyDescent="0.3">
      <c r="A4897" s="9">
        <v>4893</v>
      </c>
      <c r="B4897" s="14" t="s">
        <v>8424</v>
      </c>
      <c r="C4897" s="15">
        <v>45806</v>
      </c>
      <c r="D4897" s="15">
        <v>45809</v>
      </c>
      <c r="E4897" s="10" t="s">
        <v>19</v>
      </c>
      <c r="F4897" s="10" t="s">
        <v>1570</v>
      </c>
      <c r="G4897" s="10" t="s">
        <v>1571</v>
      </c>
      <c r="H4897" s="10" t="s">
        <v>22</v>
      </c>
      <c r="I4897" s="10" t="s">
        <v>23</v>
      </c>
      <c r="J4897" s="10" t="s">
        <v>1572</v>
      </c>
      <c r="K4897" s="10" t="s">
        <v>318</v>
      </c>
      <c r="L4897" s="10">
        <v>36116</v>
      </c>
      <c r="M4897" s="10" t="s">
        <v>26</v>
      </c>
      <c r="N4897" s="10" t="str">
        <f>_xlfn.XLOOKUP($M:$M,People!$B:$B,People!A:A)</f>
        <v>Fred Suzuki</v>
      </c>
      <c r="O4897" s="10" t="s">
        <v>894</v>
      </c>
      <c r="P4897" s="10" t="str">
        <f>VLOOKUP(O4897,Products!$A:$E,3,FALSE)</f>
        <v>Samsung</v>
      </c>
      <c r="Q4897" s="31">
        <f>INDEX(Products!$E:$E,MATCH(O4897,Products!$A:$A,0))</f>
        <v>0.33</v>
      </c>
      <c r="R4897" s="10" t="s">
        <v>41</v>
      </c>
      <c r="S4897" s="10" t="s">
        <v>68</v>
      </c>
      <c r="T4897" s="10" t="s">
        <v>895</v>
      </c>
      <c r="U4897" s="12">
        <v>22.75</v>
      </c>
      <c r="V4897" s="12">
        <v>5</v>
      </c>
      <c r="W4897" s="12">
        <v>0</v>
      </c>
      <c r="X4897" s="12">
        <v>11.375</v>
      </c>
    </row>
    <row r="4898" spans="1:24" ht="14" x14ac:dyDescent="0.3">
      <c r="A4898" s="9">
        <v>4894</v>
      </c>
      <c r="B4898" s="14" t="s">
        <v>8424</v>
      </c>
      <c r="C4898" s="15">
        <v>45806</v>
      </c>
      <c r="D4898" s="15">
        <v>45809</v>
      </c>
      <c r="E4898" s="10" t="s">
        <v>19</v>
      </c>
      <c r="F4898" s="10" t="s">
        <v>1570</v>
      </c>
      <c r="G4898" s="10" t="s">
        <v>1571</v>
      </c>
      <c r="H4898" s="10" t="s">
        <v>22</v>
      </c>
      <c r="I4898" s="10" t="s">
        <v>23</v>
      </c>
      <c r="J4898" s="10" t="s">
        <v>1572</v>
      </c>
      <c r="K4898" s="10" t="s">
        <v>318</v>
      </c>
      <c r="L4898" s="10">
        <v>36116</v>
      </c>
      <c r="M4898" s="10" t="s">
        <v>26</v>
      </c>
      <c r="N4898" s="10" t="str">
        <f>_xlfn.XLOOKUP($M:$M,People!$B:$B,People!A:A)</f>
        <v>Fred Suzuki</v>
      </c>
      <c r="O4898" s="10" t="s">
        <v>1573</v>
      </c>
      <c r="P4898" s="10" t="str">
        <f>VLOOKUP(O4898,Products!$A:$E,3,FALSE)</f>
        <v>Logitech</v>
      </c>
      <c r="Q4898" s="31">
        <f>INDEX(Products!$E:$E,MATCH(O4898,Products!$A:$A,0))</f>
        <v>0.28999999999999998</v>
      </c>
      <c r="R4898" s="10" t="s">
        <v>64</v>
      </c>
      <c r="S4898" s="10" t="s">
        <v>65</v>
      </c>
      <c r="T4898" s="10" t="s">
        <v>1574</v>
      </c>
      <c r="U4898" s="12">
        <v>979.95</v>
      </c>
      <c r="V4898" s="12">
        <v>5</v>
      </c>
      <c r="W4898" s="12">
        <v>0</v>
      </c>
      <c r="X4898" s="12">
        <v>274.38600000000008</v>
      </c>
    </row>
    <row r="4899" spans="1:24" ht="14" x14ac:dyDescent="0.3">
      <c r="A4899" s="9">
        <v>4895</v>
      </c>
      <c r="B4899" s="14" t="s">
        <v>8425</v>
      </c>
      <c r="C4899" s="15">
        <v>45807</v>
      </c>
      <c r="D4899" s="15">
        <v>45812</v>
      </c>
      <c r="E4899" s="10" t="s">
        <v>44</v>
      </c>
      <c r="F4899" s="10" t="s">
        <v>1489</v>
      </c>
      <c r="G4899" s="10" t="s">
        <v>1490</v>
      </c>
      <c r="H4899" s="10" t="s">
        <v>36</v>
      </c>
      <c r="I4899" s="10" t="s">
        <v>23</v>
      </c>
      <c r="J4899" s="10" t="s">
        <v>1491</v>
      </c>
      <c r="K4899" s="10" t="s">
        <v>402</v>
      </c>
      <c r="L4899" s="10">
        <v>80134</v>
      </c>
      <c r="M4899" s="10" t="s">
        <v>39</v>
      </c>
      <c r="N4899" s="10" t="str">
        <f>_xlfn.XLOOKUP($M:$M,People!$B:$B,People!A:A)</f>
        <v>Sadie Pawthorne</v>
      </c>
      <c r="O4899" s="10" t="s">
        <v>1496</v>
      </c>
      <c r="P4899" s="10" t="str">
        <f>VLOOKUP(O4899,Products!$A:$E,3,FALSE)</f>
        <v>Dell</v>
      </c>
      <c r="Q4899" s="31">
        <f>INDEX(Products!$E:$E,MATCH(O4899,Products!$A:$A,0))</f>
        <v>0.3</v>
      </c>
      <c r="R4899" s="10" t="s">
        <v>28</v>
      </c>
      <c r="S4899" s="10" t="s">
        <v>32</v>
      </c>
      <c r="T4899" s="10" t="s">
        <v>1497</v>
      </c>
      <c r="U4899" s="12">
        <v>801.5680000000001</v>
      </c>
      <c r="V4899" s="12">
        <v>2</v>
      </c>
      <c r="W4899" s="12">
        <v>0.2</v>
      </c>
      <c r="X4899" s="12">
        <v>50.097999999999985</v>
      </c>
    </row>
    <row r="4900" spans="1:24" ht="14" x14ac:dyDescent="0.3">
      <c r="A4900" s="9">
        <v>4896</v>
      </c>
      <c r="B4900" s="14" t="s">
        <v>8426</v>
      </c>
      <c r="C4900" s="15">
        <v>45807</v>
      </c>
      <c r="D4900" s="15">
        <v>45812</v>
      </c>
      <c r="E4900" s="10" t="s">
        <v>44</v>
      </c>
      <c r="F4900" s="10" t="s">
        <v>4679</v>
      </c>
      <c r="G4900" s="10" t="s">
        <v>4680</v>
      </c>
      <c r="H4900" s="10" t="s">
        <v>92</v>
      </c>
      <c r="I4900" s="10" t="s">
        <v>23</v>
      </c>
      <c r="J4900" s="10" t="s">
        <v>5171</v>
      </c>
      <c r="K4900" s="10" t="s">
        <v>103</v>
      </c>
      <c r="L4900" s="10">
        <v>54880</v>
      </c>
      <c r="M4900" s="10" t="s">
        <v>95</v>
      </c>
      <c r="N4900" s="10" t="str">
        <f>_xlfn.XLOOKUP($M:$M,People!$B:$B,People!A:A)</f>
        <v>Roxanne Rodriguez</v>
      </c>
      <c r="O4900" s="10" t="s">
        <v>3813</v>
      </c>
      <c r="P4900" s="10" t="str">
        <f>VLOOKUP(O4900,Products!$A:$E,3,FALSE)</f>
        <v>Office Depot</v>
      </c>
      <c r="Q4900" s="31">
        <f>INDEX(Products!$E:$E,MATCH(O4900,Products!$A:$A,0))</f>
        <v>0.34</v>
      </c>
      <c r="R4900" s="10" t="s">
        <v>28</v>
      </c>
      <c r="S4900" s="10" t="s">
        <v>58</v>
      </c>
      <c r="T4900" s="10" t="s">
        <v>3814</v>
      </c>
      <c r="U4900" s="12">
        <v>47.400000000000006</v>
      </c>
      <c r="V4900" s="12">
        <v>5</v>
      </c>
      <c r="W4900" s="12">
        <v>0</v>
      </c>
      <c r="X4900" s="12">
        <v>21.33</v>
      </c>
    </row>
    <row r="4901" spans="1:24" ht="14" x14ac:dyDescent="0.3">
      <c r="A4901" s="9">
        <v>4897</v>
      </c>
      <c r="B4901" s="14" t="s">
        <v>8427</v>
      </c>
      <c r="C4901" s="15">
        <v>45807</v>
      </c>
      <c r="D4901" s="15">
        <v>45814</v>
      </c>
      <c r="E4901" s="10" t="s">
        <v>44</v>
      </c>
      <c r="F4901" s="10" t="s">
        <v>4774</v>
      </c>
      <c r="G4901" s="10" t="s">
        <v>4775</v>
      </c>
      <c r="H4901" s="10" t="s">
        <v>36</v>
      </c>
      <c r="I4901" s="10" t="s">
        <v>23</v>
      </c>
      <c r="J4901" s="10" t="s">
        <v>37</v>
      </c>
      <c r="K4901" s="10" t="s">
        <v>38</v>
      </c>
      <c r="L4901" s="10">
        <v>90032</v>
      </c>
      <c r="M4901" s="10" t="s">
        <v>39</v>
      </c>
      <c r="N4901" s="10" t="str">
        <f>_xlfn.XLOOKUP($M:$M,People!$B:$B,People!A:A)</f>
        <v>Sadie Pawthorne</v>
      </c>
      <c r="O4901" s="10" t="s">
        <v>4747</v>
      </c>
      <c r="P4901" s="10" t="str">
        <f>VLOOKUP(O4901,Products!$A:$E,3,FALSE)</f>
        <v>3M</v>
      </c>
      <c r="Q4901" s="31">
        <f>INDEX(Products!$E:$E,MATCH(O4901,Products!$A:$A,0))</f>
        <v>0.36</v>
      </c>
      <c r="R4901" s="10" t="s">
        <v>28</v>
      </c>
      <c r="S4901" s="10" t="s">
        <v>58</v>
      </c>
      <c r="T4901" s="10" t="s">
        <v>4748</v>
      </c>
      <c r="U4901" s="12">
        <v>167.84</v>
      </c>
      <c r="V4901" s="12">
        <v>8</v>
      </c>
      <c r="W4901" s="12">
        <v>0</v>
      </c>
      <c r="X4901" s="12">
        <v>11.748799999999989</v>
      </c>
    </row>
    <row r="4902" spans="1:24" ht="14" x14ac:dyDescent="0.3">
      <c r="A4902" s="9">
        <v>4898</v>
      </c>
      <c r="B4902" s="14" t="s">
        <v>8428</v>
      </c>
      <c r="C4902" s="15">
        <v>45807</v>
      </c>
      <c r="D4902" s="15">
        <v>45811</v>
      </c>
      <c r="E4902" s="10" t="s">
        <v>44</v>
      </c>
      <c r="F4902" s="10" t="s">
        <v>4935</v>
      </c>
      <c r="G4902" s="10" t="s">
        <v>4936</v>
      </c>
      <c r="H4902" s="10" t="s">
        <v>36</v>
      </c>
      <c r="I4902" s="10" t="s">
        <v>23</v>
      </c>
      <c r="J4902" s="10" t="s">
        <v>284</v>
      </c>
      <c r="K4902" s="10" t="s">
        <v>285</v>
      </c>
      <c r="L4902" s="10">
        <v>22153</v>
      </c>
      <c r="M4902" s="10" t="s">
        <v>26</v>
      </c>
      <c r="N4902" s="10" t="str">
        <f>_xlfn.XLOOKUP($M:$M,People!$B:$B,People!A:A)</f>
        <v>Fred Suzuki</v>
      </c>
      <c r="O4902" s="10" t="s">
        <v>4295</v>
      </c>
      <c r="P4902" s="10" t="str">
        <f>VLOOKUP(O4902,Products!$A:$E,3,FALSE)</f>
        <v>Samsung</v>
      </c>
      <c r="Q4902" s="31">
        <f>INDEX(Products!$E:$E,MATCH(O4902,Products!$A:$A,0))</f>
        <v>0.25</v>
      </c>
      <c r="R4902" s="10" t="s">
        <v>28</v>
      </c>
      <c r="S4902" s="10" t="s">
        <v>50</v>
      </c>
      <c r="T4902" s="10" t="s">
        <v>4296</v>
      </c>
      <c r="U4902" s="12">
        <v>2275.5</v>
      </c>
      <c r="V4902" s="12">
        <v>10</v>
      </c>
      <c r="W4902" s="12">
        <v>0</v>
      </c>
      <c r="X4902" s="12">
        <v>386.83499999999981</v>
      </c>
    </row>
    <row r="4903" spans="1:24" ht="14" x14ac:dyDescent="0.3">
      <c r="A4903" s="9">
        <v>4899</v>
      </c>
      <c r="B4903" s="14" t="s">
        <v>8426</v>
      </c>
      <c r="C4903" s="15">
        <v>45807</v>
      </c>
      <c r="D4903" s="15">
        <v>45812</v>
      </c>
      <c r="E4903" s="10" t="s">
        <v>44</v>
      </c>
      <c r="F4903" s="10" t="s">
        <v>4679</v>
      </c>
      <c r="G4903" s="10" t="s">
        <v>4680</v>
      </c>
      <c r="H4903" s="10" t="s">
        <v>92</v>
      </c>
      <c r="I4903" s="10" t="s">
        <v>23</v>
      </c>
      <c r="J4903" s="10" t="s">
        <v>5171</v>
      </c>
      <c r="K4903" s="10" t="s">
        <v>103</v>
      </c>
      <c r="L4903" s="10">
        <v>54880</v>
      </c>
      <c r="M4903" s="10" t="s">
        <v>95</v>
      </c>
      <c r="N4903" s="10" t="str">
        <f>_xlfn.XLOOKUP($M:$M,People!$B:$B,People!A:A)</f>
        <v>Roxanne Rodriguez</v>
      </c>
      <c r="O4903" s="10" t="s">
        <v>627</v>
      </c>
      <c r="P4903" s="10" t="str">
        <f>VLOOKUP(O4903,Products!$A:$E,3,FALSE)</f>
        <v>Staples</v>
      </c>
      <c r="Q4903" s="31">
        <f>INDEX(Products!$E:$E,MATCH(O4903,Products!$A:$A,0))</f>
        <v>0.31</v>
      </c>
      <c r="R4903" s="10" t="s">
        <v>41</v>
      </c>
      <c r="S4903" s="10" t="s">
        <v>71</v>
      </c>
      <c r="T4903" s="10" t="s">
        <v>628</v>
      </c>
      <c r="U4903" s="12">
        <v>364.74</v>
      </c>
      <c r="V4903" s="12">
        <v>3</v>
      </c>
      <c r="W4903" s="12">
        <v>0</v>
      </c>
      <c r="X4903" s="12">
        <v>109.42199999999997</v>
      </c>
    </row>
    <row r="4904" spans="1:24" ht="14" x14ac:dyDescent="0.3">
      <c r="A4904" s="9">
        <v>4900</v>
      </c>
      <c r="B4904" s="14" t="s">
        <v>8429</v>
      </c>
      <c r="C4904" s="15">
        <v>45807</v>
      </c>
      <c r="D4904" s="15">
        <v>45812</v>
      </c>
      <c r="E4904" s="10" t="s">
        <v>44</v>
      </c>
      <c r="F4904" s="10" t="s">
        <v>4126</v>
      </c>
      <c r="G4904" s="10" t="s">
        <v>4127</v>
      </c>
      <c r="H4904" s="10" t="s">
        <v>22</v>
      </c>
      <c r="I4904" s="10" t="s">
        <v>23</v>
      </c>
      <c r="J4904" s="10" t="s">
        <v>683</v>
      </c>
      <c r="K4904" s="10" t="s">
        <v>438</v>
      </c>
      <c r="L4904" s="10">
        <v>45011</v>
      </c>
      <c r="M4904" s="10" t="s">
        <v>133</v>
      </c>
      <c r="N4904" s="10" t="str">
        <f>_xlfn.XLOOKUP($M:$M,People!$B:$B,People!A:A)</f>
        <v>Chuck Magee</v>
      </c>
      <c r="O4904" s="10" t="s">
        <v>4085</v>
      </c>
      <c r="P4904" s="10" t="str">
        <f>VLOOKUP(O4904,Products!$A:$E,3,FALSE)</f>
        <v>Canon</v>
      </c>
      <c r="Q4904" s="31">
        <f>INDEX(Products!$E:$E,MATCH(O4904,Products!$A:$A,0))</f>
        <v>0.32</v>
      </c>
      <c r="R4904" s="10" t="s">
        <v>41</v>
      </c>
      <c r="S4904" s="10" t="s">
        <v>71</v>
      </c>
      <c r="T4904" s="10" t="s">
        <v>4086</v>
      </c>
      <c r="U4904" s="12">
        <v>123.92000000000002</v>
      </c>
      <c r="V4904" s="12">
        <v>5</v>
      </c>
      <c r="W4904" s="12">
        <v>0.2</v>
      </c>
      <c r="X4904" s="12">
        <v>9.2939999999999969</v>
      </c>
    </row>
    <row r="4905" spans="1:24" ht="14" x14ac:dyDescent="0.3">
      <c r="A4905" s="9">
        <v>4901</v>
      </c>
      <c r="B4905" s="14" t="s">
        <v>8426</v>
      </c>
      <c r="C4905" s="15">
        <v>45807</v>
      </c>
      <c r="D4905" s="15">
        <v>45812</v>
      </c>
      <c r="E4905" s="10" t="s">
        <v>44</v>
      </c>
      <c r="F4905" s="10" t="s">
        <v>4679</v>
      </c>
      <c r="G4905" s="10" t="s">
        <v>4680</v>
      </c>
      <c r="H4905" s="10" t="s">
        <v>92</v>
      </c>
      <c r="I4905" s="10" t="s">
        <v>23</v>
      </c>
      <c r="J4905" s="10" t="s">
        <v>5171</v>
      </c>
      <c r="K4905" s="10" t="s">
        <v>103</v>
      </c>
      <c r="L4905" s="10">
        <v>54880</v>
      </c>
      <c r="M4905" s="10" t="s">
        <v>95</v>
      </c>
      <c r="N4905" s="10" t="str">
        <f>_xlfn.XLOOKUP($M:$M,People!$B:$B,People!A:A)</f>
        <v>Roxanne Rodriguez</v>
      </c>
      <c r="O4905" s="10" t="s">
        <v>516</v>
      </c>
      <c r="P4905" s="10" t="str">
        <f>VLOOKUP(O4905,Products!$A:$E,3,FALSE)</f>
        <v>Staples</v>
      </c>
      <c r="Q4905" s="31">
        <f>INDEX(Products!$E:$E,MATCH(O4905,Products!$A:$A,0))</f>
        <v>0.37</v>
      </c>
      <c r="R4905" s="10" t="s">
        <v>41</v>
      </c>
      <c r="S4905" s="10" t="s">
        <v>61</v>
      </c>
      <c r="T4905" s="10" t="s">
        <v>517</v>
      </c>
      <c r="U4905" s="12">
        <v>14.7</v>
      </c>
      <c r="V4905" s="12">
        <v>5</v>
      </c>
      <c r="W4905" s="12">
        <v>0</v>
      </c>
      <c r="X4905" s="12">
        <v>3.9690000000000003</v>
      </c>
    </row>
    <row r="4906" spans="1:24" ht="14" x14ac:dyDescent="0.3">
      <c r="A4906" s="9">
        <v>4902</v>
      </c>
      <c r="B4906" s="14" t="s">
        <v>8426</v>
      </c>
      <c r="C4906" s="15">
        <v>45807</v>
      </c>
      <c r="D4906" s="15">
        <v>45812</v>
      </c>
      <c r="E4906" s="10" t="s">
        <v>44</v>
      </c>
      <c r="F4906" s="10" t="s">
        <v>4679</v>
      </c>
      <c r="G4906" s="10" t="s">
        <v>4680</v>
      </c>
      <c r="H4906" s="10" t="s">
        <v>92</v>
      </c>
      <c r="I4906" s="10" t="s">
        <v>23</v>
      </c>
      <c r="J4906" s="10" t="s">
        <v>5171</v>
      </c>
      <c r="K4906" s="10" t="s">
        <v>103</v>
      </c>
      <c r="L4906" s="10">
        <v>54880</v>
      </c>
      <c r="M4906" s="10" t="s">
        <v>95</v>
      </c>
      <c r="N4906" s="10" t="str">
        <f>_xlfn.XLOOKUP($M:$M,People!$B:$B,People!A:A)</f>
        <v>Roxanne Rodriguez</v>
      </c>
      <c r="O4906" s="10" t="s">
        <v>1118</v>
      </c>
      <c r="P4906" s="10" t="str">
        <f>VLOOKUP(O4906,Products!$A:$E,3,FALSE)</f>
        <v>Avery</v>
      </c>
      <c r="Q4906" s="31">
        <f>INDEX(Products!$E:$E,MATCH(O4906,Products!$A:$A,0))</f>
        <v>0.35</v>
      </c>
      <c r="R4906" s="10" t="s">
        <v>41</v>
      </c>
      <c r="S4906" s="10" t="s">
        <v>61</v>
      </c>
      <c r="T4906" s="10" t="s">
        <v>1119</v>
      </c>
      <c r="U4906" s="12">
        <v>5.56</v>
      </c>
      <c r="V4906" s="12">
        <v>2</v>
      </c>
      <c r="W4906" s="12">
        <v>0</v>
      </c>
      <c r="X4906" s="12">
        <v>1.4455999999999998</v>
      </c>
    </row>
    <row r="4907" spans="1:24" ht="14" x14ac:dyDescent="0.3">
      <c r="A4907" s="9">
        <v>4903</v>
      </c>
      <c r="B4907" s="14" t="s">
        <v>8425</v>
      </c>
      <c r="C4907" s="15">
        <v>45807</v>
      </c>
      <c r="D4907" s="15">
        <v>45812</v>
      </c>
      <c r="E4907" s="10" t="s">
        <v>44</v>
      </c>
      <c r="F4907" s="10" t="s">
        <v>1489</v>
      </c>
      <c r="G4907" s="10" t="s">
        <v>1490</v>
      </c>
      <c r="H4907" s="10" t="s">
        <v>36</v>
      </c>
      <c r="I4907" s="10" t="s">
        <v>23</v>
      </c>
      <c r="J4907" s="10" t="s">
        <v>1491</v>
      </c>
      <c r="K4907" s="10" t="s">
        <v>402</v>
      </c>
      <c r="L4907" s="10">
        <v>80134</v>
      </c>
      <c r="M4907" s="10" t="s">
        <v>39</v>
      </c>
      <c r="N4907" s="10" t="str">
        <f>_xlfn.XLOOKUP($M:$M,People!$B:$B,People!A:A)</f>
        <v>Sadie Pawthorne</v>
      </c>
      <c r="O4907" s="10" t="s">
        <v>1498</v>
      </c>
      <c r="P4907" s="10" t="str">
        <f>VLOOKUP(O4907,Products!$A:$E,3,FALSE)</f>
        <v>Avery</v>
      </c>
      <c r="Q4907" s="31">
        <f>INDEX(Products!$E:$E,MATCH(O4907,Products!$A:$A,0))</f>
        <v>0.37</v>
      </c>
      <c r="R4907" s="10" t="s">
        <v>41</v>
      </c>
      <c r="S4907" s="10" t="s">
        <v>68</v>
      </c>
      <c r="T4907" s="10" t="s">
        <v>1499</v>
      </c>
      <c r="U4907" s="12">
        <v>2.3760000000000003</v>
      </c>
      <c r="V4907" s="12">
        <v>3</v>
      </c>
      <c r="W4907" s="12">
        <v>0.7</v>
      </c>
      <c r="X4907" s="12">
        <v>-1.9007999999999998</v>
      </c>
    </row>
    <row r="4908" spans="1:24" ht="14" x14ac:dyDescent="0.3">
      <c r="A4908" s="9">
        <v>4904</v>
      </c>
      <c r="B4908" s="14" t="s">
        <v>8430</v>
      </c>
      <c r="C4908" s="15">
        <v>45807</v>
      </c>
      <c r="D4908" s="15">
        <v>45808</v>
      </c>
      <c r="E4908" s="10" t="s">
        <v>168</v>
      </c>
      <c r="F4908" s="10" t="s">
        <v>2476</v>
      </c>
      <c r="G4908" s="10" t="s">
        <v>2477</v>
      </c>
      <c r="H4908" s="10" t="s">
        <v>22</v>
      </c>
      <c r="I4908" s="10" t="s">
        <v>23</v>
      </c>
      <c r="J4908" s="10" t="s">
        <v>458</v>
      </c>
      <c r="K4908" s="10" t="s">
        <v>80</v>
      </c>
      <c r="L4908" s="10">
        <v>28403</v>
      </c>
      <c r="M4908" s="10" t="s">
        <v>26</v>
      </c>
      <c r="N4908" s="10" t="str">
        <f>_xlfn.XLOOKUP($M:$M,People!$B:$B,People!A:A)</f>
        <v>Fred Suzuki</v>
      </c>
      <c r="O4908" s="10" t="s">
        <v>1738</v>
      </c>
      <c r="P4908" s="10" t="str">
        <f>VLOOKUP(O4908,Products!$A:$E,3,FALSE)</f>
        <v>Avery</v>
      </c>
      <c r="Q4908" s="31">
        <f>INDEX(Products!$E:$E,MATCH(O4908,Products!$A:$A,0))</f>
        <v>0.28999999999999998</v>
      </c>
      <c r="R4908" s="10" t="s">
        <v>41</v>
      </c>
      <c r="S4908" s="10" t="s">
        <v>68</v>
      </c>
      <c r="T4908" s="10" t="s">
        <v>1739</v>
      </c>
      <c r="U4908" s="12">
        <v>3.2820000000000005</v>
      </c>
      <c r="V4908" s="12">
        <v>2</v>
      </c>
      <c r="W4908" s="12">
        <v>0.7</v>
      </c>
      <c r="X4908" s="12">
        <v>-2.6256000000000004</v>
      </c>
    </row>
    <row r="4909" spans="1:24" ht="14" x14ac:dyDescent="0.3">
      <c r="A4909" s="9">
        <v>4905</v>
      </c>
      <c r="B4909" s="14" t="s">
        <v>8425</v>
      </c>
      <c r="C4909" s="15">
        <v>45807</v>
      </c>
      <c r="D4909" s="15">
        <v>45812</v>
      </c>
      <c r="E4909" s="10" t="s">
        <v>44</v>
      </c>
      <c r="F4909" s="10" t="s">
        <v>1489</v>
      </c>
      <c r="G4909" s="10" t="s">
        <v>1490</v>
      </c>
      <c r="H4909" s="10" t="s">
        <v>36</v>
      </c>
      <c r="I4909" s="10" t="s">
        <v>23</v>
      </c>
      <c r="J4909" s="10" t="s">
        <v>1491</v>
      </c>
      <c r="K4909" s="10" t="s">
        <v>402</v>
      </c>
      <c r="L4909" s="10">
        <v>80134</v>
      </c>
      <c r="M4909" s="10" t="s">
        <v>39</v>
      </c>
      <c r="N4909" s="10" t="str">
        <f>_xlfn.XLOOKUP($M:$M,People!$B:$B,People!A:A)</f>
        <v>Sadie Pawthorne</v>
      </c>
      <c r="O4909" s="10" t="s">
        <v>1494</v>
      </c>
      <c r="P4909" s="10" t="str">
        <f>VLOOKUP(O4909,Products!$A:$E,3,FALSE)</f>
        <v>Avery</v>
      </c>
      <c r="Q4909" s="31">
        <f>INDEX(Products!$E:$E,MATCH(O4909,Products!$A:$A,0))</f>
        <v>0.37</v>
      </c>
      <c r="R4909" s="10" t="s">
        <v>41</v>
      </c>
      <c r="S4909" s="10" t="s">
        <v>68</v>
      </c>
      <c r="T4909" s="10" t="s">
        <v>1495</v>
      </c>
      <c r="U4909" s="12">
        <v>14.952000000000004</v>
      </c>
      <c r="V4909" s="12">
        <v>2</v>
      </c>
      <c r="W4909" s="12">
        <v>0.7</v>
      </c>
      <c r="X4909" s="12">
        <v>-11.961599999999997</v>
      </c>
    </row>
    <row r="4910" spans="1:24" ht="14" x14ac:dyDescent="0.3">
      <c r="A4910" s="9">
        <v>4906</v>
      </c>
      <c r="B4910" s="14" t="s">
        <v>8425</v>
      </c>
      <c r="C4910" s="15">
        <v>45807</v>
      </c>
      <c r="D4910" s="15">
        <v>45812</v>
      </c>
      <c r="E4910" s="10" t="s">
        <v>44</v>
      </c>
      <c r="F4910" s="10" t="s">
        <v>1489</v>
      </c>
      <c r="G4910" s="10" t="s">
        <v>1490</v>
      </c>
      <c r="H4910" s="10" t="s">
        <v>36</v>
      </c>
      <c r="I4910" s="10" t="s">
        <v>23</v>
      </c>
      <c r="J4910" s="10" t="s">
        <v>1491</v>
      </c>
      <c r="K4910" s="10" t="s">
        <v>402</v>
      </c>
      <c r="L4910" s="10">
        <v>80134</v>
      </c>
      <c r="M4910" s="10" t="s">
        <v>39</v>
      </c>
      <c r="N4910" s="10" t="str">
        <f>_xlfn.XLOOKUP($M:$M,People!$B:$B,People!A:A)</f>
        <v>Sadie Pawthorne</v>
      </c>
      <c r="O4910" s="10" t="s">
        <v>1492</v>
      </c>
      <c r="P4910" s="10" t="str">
        <f>VLOOKUP(O4910,Products!$A:$E,3,FALSE)</f>
        <v>HP</v>
      </c>
      <c r="Q4910" s="31">
        <f>INDEX(Products!$E:$E,MATCH(O4910,Products!$A:$A,0))</f>
        <v>0.37</v>
      </c>
      <c r="R4910" s="10" t="s">
        <v>41</v>
      </c>
      <c r="S4910" s="10" t="s">
        <v>68</v>
      </c>
      <c r="T4910" s="10" t="s">
        <v>1493</v>
      </c>
      <c r="U4910" s="12">
        <v>22.620000000000005</v>
      </c>
      <c r="V4910" s="12">
        <v>2</v>
      </c>
      <c r="W4910" s="12">
        <v>0.7</v>
      </c>
      <c r="X4910" s="12">
        <v>-15.079999999999998</v>
      </c>
    </row>
    <row r="4911" spans="1:24" ht="14" x14ac:dyDescent="0.3">
      <c r="A4911" s="9">
        <v>4907</v>
      </c>
      <c r="B4911" s="14" t="s">
        <v>8431</v>
      </c>
      <c r="C4911" s="15">
        <v>45807</v>
      </c>
      <c r="D4911" s="15">
        <v>45811</v>
      </c>
      <c r="E4911" s="10" t="s">
        <v>44</v>
      </c>
      <c r="F4911" s="10" t="s">
        <v>3387</v>
      </c>
      <c r="G4911" s="10" t="s">
        <v>3388</v>
      </c>
      <c r="H4911" s="10" t="s">
        <v>36</v>
      </c>
      <c r="I4911" s="10" t="s">
        <v>23</v>
      </c>
      <c r="J4911" s="10" t="s">
        <v>985</v>
      </c>
      <c r="K4911" s="10" t="s">
        <v>285</v>
      </c>
      <c r="L4911" s="10">
        <v>22204</v>
      </c>
      <c r="M4911" s="10" t="s">
        <v>26</v>
      </c>
      <c r="N4911" s="10" t="str">
        <f>_xlfn.XLOOKUP($M:$M,People!$B:$B,People!A:A)</f>
        <v>Fred Suzuki</v>
      </c>
      <c r="O4911" s="10" t="s">
        <v>441</v>
      </c>
      <c r="P4911" s="10" t="str">
        <f>VLOOKUP(O4911,Products!$A:$E,3,FALSE)</f>
        <v>3M</v>
      </c>
      <c r="Q4911" s="31">
        <f>INDEX(Products!$E:$E,MATCH(O4911,Products!$A:$A,0))</f>
        <v>0.28000000000000003</v>
      </c>
      <c r="R4911" s="10" t="s">
        <v>41</v>
      </c>
      <c r="S4911" s="10" t="s">
        <v>155</v>
      </c>
      <c r="T4911" s="10" t="s">
        <v>442</v>
      </c>
      <c r="U4911" s="12">
        <v>26.55</v>
      </c>
      <c r="V4911" s="12">
        <v>9</v>
      </c>
      <c r="W4911" s="12">
        <v>0</v>
      </c>
      <c r="X4911" s="12">
        <v>12.744</v>
      </c>
    </row>
    <row r="4912" spans="1:24" ht="14" x14ac:dyDescent="0.3">
      <c r="A4912" s="9">
        <v>4908</v>
      </c>
      <c r="B4912" s="14" t="s">
        <v>8428</v>
      </c>
      <c r="C4912" s="15">
        <v>45807</v>
      </c>
      <c r="D4912" s="15">
        <v>45811</v>
      </c>
      <c r="E4912" s="10" t="s">
        <v>44</v>
      </c>
      <c r="F4912" s="10" t="s">
        <v>4935</v>
      </c>
      <c r="G4912" s="10" t="s">
        <v>4936</v>
      </c>
      <c r="H4912" s="10" t="s">
        <v>36</v>
      </c>
      <c r="I4912" s="10" t="s">
        <v>23</v>
      </c>
      <c r="J4912" s="10" t="s">
        <v>284</v>
      </c>
      <c r="K4912" s="10" t="s">
        <v>285</v>
      </c>
      <c r="L4912" s="10">
        <v>22153</v>
      </c>
      <c r="M4912" s="10" t="s">
        <v>26</v>
      </c>
      <c r="N4912" s="10" t="str">
        <f>_xlfn.XLOOKUP($M:$M,People!$B:$B,People!A:A)</f>
        <v>Fred Suzuki</v>
      </c>
      <c r="O4912" s="10" t="s">
        <v>1633</v>
      </c>
      <c r="P4912" s="10" t="str">
        <f>VLOOKUP(O4912,Products!$A:$E,3,FALSE)</f>
        <v>Samsung</v>
      </c>
      <c r="Q4912" s="31">
        <f>INDEX(Products!$E:$E,MATCH(O4912,Products!$A:$A,0))</f>
        <v>0.28999999999999998</v>
      </c>
      <c r="R4912" s="10" t="s">
        <v>41</v>
      </c>
      <c r="S4912" s="10" t="s">
        <v>42</v>
      </c>
      <c r="T4912" s="10" t="s">
        <v>1634</v>
      </c>
      <c r="U4912" s="12">
        <v>62.099999999999994</v>
      </c>
      <c r="V4912" s="12">
        <v>6</v>
      </c>
      <c r="W4912" s="12">
        <v>0</v>
      </c>
      <c r="X4912" s="12">
        <v>29.808</v>
      </c>
    </row>
    <row r="4913" spans="1:24" ht="14" x14ac:dyDescent="0.3">
      <c r="A4913" s="9">
        <v>4909</v>
      </c>
      <c r="B4913" s="14" t="s">
        <v>8425</v>
      </c>
      <c r="C4913" s="15">
        <v>45807</v>
      </c>
      <c r="D4913" s="15">
        <v>45812</v>
      </c>
      <c r="E4913" s="10" t="s">
        <v>44</v>
      </c>
      <c r="F4913" s="10" t="s">
        <v>1489</v>
      </c>
      <c r="G4913" s="10" t="s">
        <v>1490</v>
      </c>
      <c r="H4913" s="10" t="s">
        <v>36</v>
      </c>
      <c r="I4913" s="10" t="s">
        <v>23</v>
      </c>
      <c r="J4913" s="10" t="s">
        <v>1491</v>
      </c>
      <c r="K4913" s="10" t="s">
        <v>402</v>
      </c>
      <c r="L4913" s="10">
        <v>80134</v>
      </c>
      <c r="M4913" s="10" t="s">
        <v>39</v>
      </c>
      <c r="N4913" s="10" t="str">
        <f>_xlfn.XLOOKUP($M:$M,People!$B:$B,People!A:A)</f>
        <v>Sadie Pawthorne</v>
      </c>
      <c r="O4913" s="10" t="s">
        <v>1500</v>
      </c>
      <c r="P4913" s="10" t="str">
        <f>VLOOKUP(O4913,Products!$A:$E,3,FALSE)</f>
        <v>Dell</v>
      </c>
      <c r="Q4913" s="31">
        <f>INDEX(Products!$E:$E,MATCH(O4913,Products!$A:$A,0))</f>
        <v>0.26</v>
      </c>
      <c r="R4913" s="10" t="s">
        <v>41</v>
      </c>
      <c r="S4913" s="10" t="s">
        <v>82</v>
      </c>
      <c r="T4913" s="10" t="s">
        <v>1501</v>
      </c>
      <c r="U4913" s="12">
        <v>32.792000000000002</v>
      </c>
      <c r="V4913" s="12">
        <v>1</v>
      </c>
      <c r="W4913" s="12">
        <v>0.2</v>
      </c>
      <c r="X4913" s="12">
        <v>11.8871</v>
      </c>
    </row>
    <row r="4914" spans="1:24" ht="14" x14ac:dyDescent="0.3">
      <c r="A4914" s="9">
        <v>4910</v>
      </c>
      <c r="B4914" s="14" t="s">
        <v>8426</v>
      </c>
      <c r="C4914" s="15">
        <v>45807</v>
      </c>
      <c r="D4914" s="15">
        <v>45812</v>
      </c>
      <c r="E4914" s="10" t="s">
        <v>44</v>
      </c>
      <c r="F4914" s="10" t="s">
        <v>4679</v>
      </c>
      <c r="G4914" s="10" t="s">
        <v>4680</v>
      </c>
      <c r="H4914" s="10" t="s">
        <v>92</v>
      </c>
      <c r="I4914" s="10" t="s">
        <v>23</v>
      </c>
      <c r="J4914" s="10" t="s">
        <v>5171</v>
      </c>
      <c r="K4914" s="10" t="s">
        <v>103</v>
      </c>
      <c r="L4914" s="10">
        <v>54880</v>
      </c>
      <c r="M4914" s="10" t="s">
        <v>95</v>
      </c>
      <c r="N4914" s="10" t="str">
        <f>_xlfn.XLOOKUP($M:$M,People!$B:$B,People!A:A)</f>
        <v>Roxanne Rodriguez</v>
      </c>
      <c r="O4914" s="10" t="s">
        <v>2972</v>
      </c>
      <c r="P4914" s="10" t="str">
        <f>VLOOKUP(O4914,Products!$A:$E,3,FALSE)</f>
        <v>Dell</v>
      </c>
      <c r="Q4914" s="31">
        <f>INDEX(Products!$E:$E,MATCH(O4914,Products!$A:$A,0))</f>
        <v>0.36</v>
      </c>
      <c r="R4914" s="10" t="s">
        <v>41</v>
      </c>
      <c r="S4914" s="10" t="s">
        <v>82</v>
      </c>
      <c r="T4914" s="10" t="s">
        <v>2973</v>
      </c>
      <c r="U4914" s="12">
        <v>629.09999999999991</v>
      </c>
      <c r="V4914" s="12">
        <v>6</v>
      </c>
      <c r="W4914" s="12">
        <v>0</v>
      </c>
      <c r="X4914" s="12">
        <v>301.96799999999996</v>
      </c>
    </row>
    <row r="4915" spans="1:24" ht="14" x14ac:dyDescent="0.3">
      <c r="A4915" s="9">
        <v>4911</v>
      </c>
      <c r="B4915" s="14" t="s">
        <v>8432</v>
      </c>
      <c r="C4915" s="15">
        <v>45807</v>
      </c>
      <c r="D4915" s="15">
        <v>45811</v>
      </c>
      <c r="E4915" s="10" t="s">
        <v>44</v>
      </c>
      <c r="F4915" s="10" t="s">
        <v>4495</v>
      </c>
      <c r="G4915" s="10" t="s">
        <v>4496</v>
      </c>
      <c r="H4915" s="10" t="s">
        <v>92</v>
      </c>
      <c r="I4915" s="10" t="s">
        <v>23</v>
      </c>
      <c r="J4915" s="10" t="s">
        <v>37</v>
      </c>
      <c r="K4915" s="10" t="s">
        <v>38</v>
      </c>
      <c r="L4915" s="10">
        <v>90049</v>
      </c>
      <c r="M4915" s="10" t="s">
        <v>39</v>
      </c>
      <c r="N4915" s="10" t="str">
        <f>_xlfn.XLOOKUP($M:$M,People!$B:$B,People!A:A)</f>
        <v>Sadie Pawthorne</v>
      </c>
      <c r="O4915" s="10" t="s">
        <v>4604</v>
      </c>
      <c r="P4915" s="10" t="str">
        <f>VLOOKUP(O4915,Products!$A:$E,3,FALSE)</f>
        <v>3M</v>
      </c>
      <c r="Q4915" s="31">
        <f>INDEX(Products!$E:$E,MATCH(O4915,Products!$A:$A,0))</f>
        <v>0.3</v>
      </c>
      <c r="R4915" s="10" t="s">
        <v>41</v>
      </c>
      <c r="S4915" s="10" t="s">
        <v>82</v>
      </c>
      <c r="T4915" s="10" t="s">
        <v>4605</v>
      </c>
      <c r="U4915" s="12">
        <v>38.880000000000003</v>
      </c>
      <c r="V4915" s="12">
        <v>6</v>
      </c>
      <c r="W4915" s="12">
        <v>0</v>
      </c>
      <c r="X4915" s="12">
        <v>18.662400000000002</v>
      </c>
    </row>
    <row r="4916" spans="1:24" ht="14" x14ac:dyDescent="0.3">
      <c r="A4916" s="9">
        <v>4912</v>
      </c>
      <c r="B4916" s="14" t="s">
        <v>8426</v>
      </c>
      <c r="C4916" s="15">
        <v>45807</v>
      </c>
      <c r="D4916" s="15">
        <v>45812</v>
      </c>
      <c r="E4916" s="10" t="s">
        <v>44</v>
      </c>
      <c r="F4916" s="10" t="s">
        <v>4679</v>
      </c>
      <c r="G4916" s="10" t="s">
        <v>4680</v>
      </c>
      <c r="H4916" s="10" t="s">
        <v>92</v>
      </c>
      <c r="I4916" s="10" t="s">
        <v>23</v>
      </c>
      <c r="J4916" s="10" t="s">
        <v>5171</v>
      </c>
      <c r="K4916" s="10" t="s">
        <v>103</v>
      </c>
      <c r="L4916" s="10">
        <v>54880</v>
      </c>
      <c r="M4916" s="10" t="s">
        <v>95</v>
      </c>
      <c r="N4916" s="10" t="str">
        <f>_xlfn.XLOOKUP($M:$M,People!$B:$B,People!A:A)</f>
        <v>Roxanne Rodriguez</v>
      </c>
      <c r="O4916" s="10" t="s">
        <v>3156</v>
      </c>
      <c r="P4916" s="10" t="str">
        <f>VLOOKUP(O4916,Products!$A:$E,3,FALSE)</f>
        <v>3M</v>
      </c>
      <c r="Q4916" s="31">
        <f>INDEX(Products!$E:$E,MATCH(O4916,Products!$A:$A,0))</f>
        <v>0.4</v>
      </c>
      <c r="R4916" s="10" t="s">
        <v>41</v>
      </c>
      <c r="S4916" s="10" t="s">
        <v>82</v>
      </c>
      <c r="T4916" s="10" t="s">
        <v>3157</v>
      </c>
      <c r="U4916" s="12">
        <v>45.36</v>
      </c>
      <c r="V4916" s="12">
        <v>7</v>
      </c>
      <c r="W4916" s="12">
        <v>0</v>
      </c>
      <c r="X4916" s="12">
        <v>21.772800000000004</v>
      </c>
    </row>
    <row r="4917" spans="1:24" ht="14" x14ac:dyDescent="0.3">
      <c r="A4917" s="9">
        <v>4913</v>
      </c>
      <c r="B4917" s="14" t="s">
        <v>8426</v>
      </c>
      <c r="C4917" s="15">
        <v>45807</v>
      </c>
      <c r="D4917" s="15">
        <v>45812</v>
      </c>
      <c r="E4917" s="10" t="s">
        <v>44</v>
      </c>
      <c r="F4917" s="10" t="s">
        <v>4679</v>
      </c>
      <c r="G4917" s="10" t="s">
        <v>4680</v>
      </c>
      <c r="H4917" s="10" t="s">
        <v>92</v>
      </c>
      <c r="I4917" s="10" t="s">
        <v>23</v>
      </c>
      <c r="J4917" s="10" t="s">
        <v>5171</v>
      </c>
      <c r="K4917" s="10" t="s">
        <v>103</v>
      </c>
      <c r="L4917" s="10">
        <v>54880</v>
      </c>
      <c r="M4917" s="10" t="s">
        <v>95</v>
      </c>
      <c r="N4917" s="10" t="str">
        <f>_xlfn.XLOOKUP($M:$M,People!$B:$B,People!A:A)</f>
        <v>Roxanne Rodriguez</v>
      </c>
      <c r="O4917" s="10" t="s">
        <v>909</v>
      </c>
      <c r="P4917" s="10" t="str">
        <f>VLOOKUP(O4917,Products!$A:$E,3,FALSE)</f>
        <v>Office Depot</v>
      </c>
      <c r="Q4917" s="31">
        <f>INDEX(Products!$E:$E,MATCH(O4917,Products!$A:$A,0))</f>
        <v>0.32</v>
      </c>
      <c r="R4917" s="10" t="s">
        <v>41</v>
      </c>
      <c r="S4917" s="10" t="s">
        <v>53</v>
      </c>
      <c r="T4917" s="10" t="s">
        <v>910</v>
      </c>
      <c r="U4917" s="12">
        <v>49.76</v>
      </c>
      <c r="V4917" s="12">
        <v>4</v>
      </c>
      <c r="W4917" s="12">
        <v>0</v>
      </c>
      <c r="X4917" s="12">
        <v>13.9328</v>
      </c>
    </row>
    <row r="4918" spans="1:24" ht="14" x14ac:dyDescent="0.3">
      <c r="A4918" s="9">
        <v>4914</v>
      </c>
      <c r="B4918" s="14" t="s">
        <v>8431</v>
      </c>
      <c r="C4918" s="15">
        <v>45807</v>
      </c>
      <c r="D4918" s="15">
        <v>45811</v>
      </c>
      <c r="E4918" s="10" t="s">
        <v>44</v>
      </c>
      <c r="F4918" s="10" t="s">
        <v>3387</v>
      </c>
      <c r="G4918" s="10" t="s">
        <v>3388</v>
      </c>
      <c r="H4918" s="10" t="s">
        <v>36</v>
      </c>
      <c r="I4918" s="10" t="s">
        <v>23</v>
      </c>
      <c r="J4918" s="10" t="s">
        <v>985</v>
      </c>
      <c r="K4918" s="10" t="s">
        <v>285</v>
      </c>
      <c r="L4918" s="10">
        <v>22204</v>
      </c>
      <c r="M4918" s="10" t="s">
        <v>26</v>
      </c>
      <c r="N4918" s="10" t="str">
        <f>_xlfn.XLOOKUP($M:$M,People!$B:$B,People!A:A)</f>
        <v>Fred Suzuki</v>
      </c>
      <c r="O4918" s="10" t="s">
        <v>750</v>
      </c>
      <c r="P4918" s="10" t="str">
        <f>VLOOKUP(O4918,Products!$A:$E,3,FALSE)</f>
        <v>Office Depot</v>
      </c>
      <c r="Q4918" s="31">
        <f>INDEX(Products!$E:$E,MATCH(O4918,Products!$A:$A,0))</f>
        <v>0.32</v>
      </c>
      <c r="R4918" s="10" t="s">
        <v>64</v>
      </c>
      <c r="S4918" s="10" t="s">
        <v>144</v>
      </c>
      <c r="T4918" s="10" t="s">
        <v>751</v>
      </c>
      <c r="U4918" s="12">
        <v>111.98</v>
      </c>
      <c r="V4918" s="12">
        <v>2</v>
      </c>
      <c r="W4918" s="12">
        <v>0</v>
      </c>
      <c r="X4918" s="12">
        <v>26.875200000000007</v>
      </c>
    </row>
    <row r="4919" spans="1:24" ht="14" x14ac:dyDescent="0.3">
      <c r="A4919" s="9">
        <v>4915</v>
      </c>
      <c r="B4919" s="14" t="s">
        <v>8433</v>
      </c>
      <c r="C4919" s="15">
        <v>45807</v>
      </c>
      <c r="D4919" s="15">
        <v>45808</v>
      </c>
      <c r="E4919" s="10" t="s">
        <v>1124</v>
      </c>
      <c r="F4919" s="10" t="s">
        <v>1784</v>
      </c>
      <c r="G4919" s="10" t="s">
        <v>1785</v>
      </c>
      <c r="H4919" s="10" t="s">
        <v>22</v>
      </c>
      <c r="I4919" s="10" t="s">
        <v>23</v>
      </c>
      <c r="J4919" s="10" t="s">
        <v>165</v>
      </c>
      <c r="K4919" s="10" t="s">
        <v>94</v>
      </c>
      <c r="L4919" s="10">
        <v>77041</v>
      </c>
      <c r="M4919" s="10" t="s">
        <v>95</v>
      </c>
      <c r="N4919" s="10" t="str">
        <f>_xlfn.XLOOKUP($M:$M,People!$B:$B,People!A:A)</f>
        <v>Roxanne Rodriguez</v>
      </c>
      <c r="O4919" s="10" t="s">
        <v>750</v>
      </c>
      <c r="P4919" s="10" t="str">
        <f>VLOOKUP(O4919,Products!$A:$E,3,FALSE)</f>
        <v>Office Depot</v>
      </c>
      <c r="Q4919" s="31">
        <f>INDEX(Products!$E:$E,MATCH(O4919,Products!$A:$A,0))</f>
        <v>0.32</v>
      </c>
      <c r="R4919" s="10" t="s">
        <v>64</v>
      </c>
      <c r="S4919" s="10" t="s">
        <v>144</v>
      </c>
      <c r="T4919" s="10" t="s">
        <v>751</v>
      </c>
      <c r="U4919" s="12">
        <v>223.96</v>
      </c>
      <c r="V4919" s="12">
        <v>5</v>
      </c>
      <c r="W4919" s="12">
        <v>0.2</v>
      </c>
      <c r="X4919" s="12">
        <v>11.198000000000015</v>
      </c>
    </row>
    <row r="4920" spans="1:24" ht="14" x14ac:dyDescent="0.3">
      <c r="A4920" s="9">
        <v>4916</v>
      </c>
      <c r="B4920" s="14" t="s">
        <v>8428</v>
      </c>
      <c r="C4920" s="15">
        <v>45807</v>
      </c>
      <c r="D4920" s="15">
        <v>45811</v>
      </c>
      <c r="E4920" s="10" t="s">
        <v>44</v>
      </c>
      <c r="F4920" s="10" t="s">
        <v>4935</v>
      </c>
      <c r="G4920" s="10" t="s">
        <v>4936</v>
      </c>
      <c r="H4920" s="10" t="s">
        <v>36</v>
      </c>
      <c r="I4920" s="10" t="s">
        <v>23</v>
      </c>
      <c r="J4920" s="10" t="s">
        <v>284</v>
      </c>
      <c r="K4920" s="10" t="s">
        <v>285</v>
      </c>
      <c r="L4920" s="10">
        <v>22153</v>
      </c>
      <c r="M4920" s="10" t="s">
        <v>26</v>
      </c>
      <c r="N4920" s="10" t="str">
        <f>_xlfn.XLOOKUP($M:$M,People!$B:$B,People!A:A)</f>
        <v>Fred Suzuki</v>
      </c>
      <c r="O4920" s="10" t="s">
        <v>2516</v>
      </c>
      <c r="P4920" s="10" t="str">
        <f>VLOOKUP(O4920,Products!$A:$E,3,FALSE)</f>
        <v>Staples</v>
      </c>
      <c r="Q4920" s="31">
        <f>INDEX(Products!$E:$E,MATCH(O4920,Products!$A:$A,0))</f>
        <v>0.27</v>
      </c>
      <c r="R4920" s="10" t="s">
        <v>64</v>
      </c>
      <c r="S4920" s="10" t="s">
        <v>144</v>
      </c>
      <c r="T4920" s="10" t="s">
        <v>2517</v>
      </c>
      <c r="U4920" s="12">
        <v>1979.6999999999998</v>
      </c>
      <c r="V4920" s="12">
        <v>6</v>
      </c>
      <c r="W4920" s="12">
        <v>0</v>
      </c>
      <c r="X4920" s="12">
        <v>653.30099999999982</v>
      </c>
    </row>
    <row r="4921" spans="1:24" ht="14" x14ac:dyDescent="0.3">
      <c r="A4921" s="9">
        <v>4917</v>
      </c>
      <c r="B4921" s="14" t="s">
        <v>8434</v>
      </c>
      <c r="C4921" s="15">
        <v>45807</v>
      </c>
      <c r="D4921" s="15">
        <v>45809</v>
      </c>
      <c r="E4921" s="10" t="s">
        <v>168</v>
      </c>
      <c r="F4921" s="10" t="s">
        <v>2883</v>
      </c>
      <c r="G4921" s="10" t="s">
        <v>2884</v>
      </c>
      <c r="H4921" s="10" t="s">
        <v>36</v>
      </c>
      <c r="I4921" s="10" t="s">
        <v>23</v>
      </c>
      <c r="J4921" s="10" t="s">
        <v>881</v>
      </c>
      <c r="K4921" s="10" t="s">
        <v>438</v>
      </c>
      <c r="L4921" s="10">
        <v>45231</v>
      </c>
      <c r="M4921" s="10" t="s">
        <v>133</v>
      </c>
      <c r="N4921" s="10" t="str">
        <f>_xlfn.XLOOKUP($M:$M,People!$B:$B,People!A:A)</f>
        <v>Chuck Magee</v>
      </c>
      <c r="O4921" s="10" t="s">
        <v>2885</v>
      </c>
      <c r="P4921" s="10" t="str">
        <f>VLOOKUP(O4921,Products!$A:$E,3,FALSE)</f>
        <v>Dell</v>
      </c>
      <c r="Q4921" s="31">
        <f>INDEX(Products!$E:$E,MATCH(O4921,Products!$A:$A,0))</f>
        <v>0.28000000000000003</v>
      </c>
      <c r="R4921" s="10" t="s">
        <v>64</v>
      </c>
      <c r="S4921" s="10" t="s">
        <v>1063</v>
      </c>
      <c r="T4921" s="10" t="s">
        <v>2886</v>
      </c>
      <c r="U4921" s="12">
        <v>839.98799999999994</v>
      </c>
      <c r="V4921" s="12">
        <v>2</v>
      </c>
      <c r="W4921" s="12">
        <v>0.4</v>
      </c>
      <c r="X4921" s="12">
        <v>69.99899999999991</v>
      </c>
    </row>
    <row r="4922" spans="1:24" ht="14" x14ac:dyDescent="0.3">
      <c r="A4922" s="9">
        <v>4918</v>
      </c>
      <c r="B4922" s="14" t="s">
        <v>8426</v>
      </c>
      <c r="C4922" s="15">
        <v>45807</v>
      </c>
      <c r="D4922" s="15">
        <v>45812</v>
      </c>
      <c r="E4922" s="10" t="s">
        <v>44</v>
      </c>
      <c r="F4922" s="10" t="s">
        <v>4679</v>
      </c>
      <c r="G4922" s="10" t="s">
        <v>4680</v>
      </c>
      <c r="H4922" s="10" t="s">
        <v>92</v>
      </c>
      <c r="I4922" s="10" t="s">
        <v>23</v>
      </c>
      <c r="J4922" s="10" t="s">
        <v>5171</v>
      </c>
      <c r="K4922" s="10" t="s">
        <v>103</v>
      </c>
      <c r="L4922" s="10">
        <v>54880</v>
      </c>
      <c r="M4922" s="10" t="s">
        <v>95</v>
      </c>
      <c r="N4922" s="10" t="str">
        <f>_xlfn.XLOOKUP($M:$M,People!$B:$B,People!A:A)</f>
        <v>Roxanne Rodriguez</v>
      </c>
      <c r="O4922" s="10" t="s">
        <v>3461</v>
      </c>
      <c r="P4922" s="10" t="str">
        <f>VLOOKUP(O4922,Products!$A:$E,3,FALSE)</f>
        <v>Samsung</v>
      </c>
      <c r="Q4922" s="31">
        <f>INDEX(Products!$E:$E,MATCH(O4922,Products!$A:$A,0))</f>
        <v>0.25</v>
      </c>
      <c r="R4922" s="10" t="s">
        <v>64</v>
      </c>
      <c r="S4922" s="10" t="s">
        <v>65</v>
      </c>
      <c r="T4922" s="10" t="s">
        <v>3462</v>
      </c>
      <c r="U4922" s="12">
        <v>125.99</v>
      </c>
      <c r="V4922" s="12">
        <v>1</v>
      </c>
      <c r="W4922" s="12">
        <v>0</v>
      </c>
      <c r="X4922" s="12">
        <v>35.277200000000008</v>
      </c>
    </row>
    <row r="4923" spans="1:24" ht="14" x14ac:dyDescent="0.3">
      <c r="A4923" s="9">
        <v>4919</v>
      </c>
      <c r="B4923" s="14" t="s">
        <v>8433</v>
      </c>
      <c r="C4923" s="15">
        <v>45807</v>
      </c>
      <c r="D4923" s="15">
        <v>45808</v>
      </c>
      <c r="E4923" s="10" t="s">
        <v>1124</v>
      </c>
      <c r="F4923" s="10" t="s">
        <v>1784</v>
      </c>
      <c r="G4923" s="10" t="s">
        <v>1785</v>
      </c>
      <c r="H4923" s="10" t="s">
        <v>22</v>
      </c>
      <c r="I4923" s="10" t="s">
        <v>23</v>
      </c>
      <c r="J4923" s="10" t="s">
        <v>165</v>
      </c>
      <c r="K4923" s="10" t="s">
        <v>94</v>
      </c>
      <c r="L4923" s="10">
        <v>77041</v>
      </c>
      <c r="M4923" s="10" t="s">
        <v>95</v>
      </c>
      <c r="N4923" s="10" t="str">
        <f>_xlfn.XLOOKUP($M:$M,People!$B:$B,People!A:A)</f>
        <v>Roxanne Rodriguez</v>
      </c>
      <c r="O4923" s="10" t="s">
        <v>490</v>
      </c>
      <c r="P4923" s="10" t="str">
        <f>VLOOKUP(O4923,Products!$A:$E,3,FALSE)</f>
        <v>HP</v>
      </c>
      <c r="Q4923" s="31">
        <f>INDEX(Products!$E:$E,MATCH(O4923,Products!$A:$A,0))</f>
        <v>0.31</v>
      </c>
      <c r="R4923" s="10" t="s">
        <v>64</v>
      </c>
      <c r="S4923" s="10" t="s">
        <v>65</v>
      </c>
      <c r="T4923" s="10" t="s">
        <v>491</v>
      </c>
      <c r="U4923" s="12">
        <v>79.959999999999994</v>
      </c>
      <c r="V4923" s="12">
        <v>5</v>
      </c>
      <c r="W4923" s="12">
        <v>0.2</v>
      </c>
      <c r="X4923" s="12">
        <v>7.9960000000000058</v>
      </c>
    </row>
    <row r="4924" spans="1:24" ht="14" x14ac:dyDescent="0.3">
      <c r="A4924" s="9">
        <v>4920</v>
      </c>
      <c r="B4924" s="14" t="s">
        <v>8435</v>
      </c>
      <c r="C4924" s="15">
        <v>45808</v>
      </c>
      <c r="D4924" s="15">
        <v>45812</v>
      </c>
      <c r="E4924" s="10" t="s">
        <v>44</v>
      </c>
      <c r="F4924" s="10" t="s">
        <v>3087</v>
      </c>
      <c r="G4924" s="10" t="s">
        <v>3088</v>
      </c>
      <c r="H4924" s="10" t="s">
        <v>22</v>
      </c>
      <c r="I4924" s="10" t="s">
        <v>23</v>
      </c>
      <c r="J4924" s="10" t="s">
        <v>317</v>
      </c>
      <c r="K4924" s="10" t="s">
        <v>189</v>
      </c>
      <c r="L4924" s="10">
        <v>62521</v>
      </c>
      <c r="M4924" s="10" t="s">
        <v>95</v>
      </c>
      <c r="N4924" s="10" t="str">
        <f>_xlfn.XLOOKUP($M:$M,People!$B:$B,People!A:A)</f>
        <v>Roxanne Rodriguez</v>
      </c>
      <c r="O4924" s="10" t="s">
        <v>4671</v>
      </c>
      <c r="P4924" s="10" t="str">
        <f>VLOOKUP(O4924,Products!$A:$E,3,FALSE)</f>
        <v>HP</v>
      </c>
      <c r="Q4924" s="31">
        <f>INDEX(Products!$E:$E,MATCH(O4924,Products!$A:$A,0))</f>
        <v>0.31</v>
      </c>
      <c r="R4924" s="10" t="s">
        <v>28</v>
      </c>
      <c r="S4924" s="10" t="s">
        <v>32</v>
      </c>
      <c r="T4924" s="10" t="s">
        <v>4672</v>
      </c>
      <c r="U4924" s="12">
        <v>191.07899999999998</v>
      </c>
      <c r="V4924" s="12">
        <v>3</v>
      </c>
      <c r="W4924" s="12">
        <v>0.3</v>
      </c>
      <c r="X4924" s="12">
        <v>-38.215799999999973</v>
      </c>
    </row>
    <row r="4925" spans="1:24" ht="14" x14ac:dyDescent="0.3">
      <c r="A4925" s="9">
        <v>4921</v>
      </c>
      <c r="B4925" s="14" t="s">
        <v>8435</v>
      </c>
      <c r="C4925" s="15">
        <v>45808</v>
      </c>
      <c r="D4925" s="15">
        <v>45812</v>
      </c>
      <c r="E4925" s="10" t="s">
        <v>44</v>
      </c>
      <c r="F4925" s="10" t="s">
        <v>3087</v>
      </c>
      <c r="G4925" s="10" t="s">
        <v>3088</v>
      </c>
      <c r="H4925" s="10" t="s">
        <v>22</v>
      </c>
      <c r="I4925" s="10" t="s">
        <v>23</v>
      </c>
      <c r="J4925" s="10" t="s">
        <v>317</v>
      </c>
      <c r="K4925" s="10" t="s">
        <v>189</v>
      </c>
      <c r="L4925" s="10">
        <v>62521</v>
      </c>
      <c r="M4925" s="10" t="s">
        <v>95</v>
      </c>
      <c r="N4925" s="10" t="str">
        <f>_xlfn.XLOOKUP($M:$M,People!$B:$B,People!A:A)</f>
        <v>Roxanne Rodriguez</v>
      </c>
      <c r="O4925" s="10" t="s">
        <v>5818</v>
      </c>
      <c r="P4925" s="10" t="str">
        <f>VLOOKUP(O4925,Products!$A:$E,3,FALSE)</f>
        <v>Logitech</v>
      </c>
      <c r="Q4925" s="31">
        <f>INDEX(Products!$E:$E,MATCH(O4925,Products!$A:$A,0))</f>
        <v>0.27</v>
      </c>
      <c r="R4925" s="10" t="s">
        <v>28</v>
      </c>
      <c r="S4925" s="10" t="s">
        <v>58</v>
      </c>
      <c r="T4925" s="10" t="s">
        <v>5819</v>
      </c>
      <c r="U4925" s="12">
        <v>32.064</v>
      </c>
      <c r="V4925" s="12">
        <v>3</v>
      </c>
      <c r="W4925" s="12">
        <v>0.6</v>
      </c>
      <c r="X4925" s="12">
        <v>-12.825599999999994</v>
      </c>
    </row>
    <row r="4926" spans="1:24" ht="14" x14ac:dyDescent="0.3">
      <c r="A4926" s="9">
        <v>4922</v>
      </c>
      <c r="B4926" s="14" t="s">
        <v>8436</v>
      </c>
      <c r="C4926" s="15">
        <v>45808</v>
      </c>
      <c r="D4926" s="15">
        <v>45814</v>
      </c>
      <c r="E4926" s="10" t="s">
        <v>44</v>
      </c>
      <c r="F4926" s="10" t="s">
        <v>2709</v>
      </c>
      <c r="G4926" s="10" t="s">
        <v>2710</v>
      </c>
      <c r="H4926" s="10" t="s">
        <v>22</v>
      </c>
      <c r="I4926" s="10" t="s">
        <v>23</v>
      </c>
      <c r="J4926" s="10" t="s">
        <v>237</v>
      </c>
      <c r="K4926" s="10" t="s">
        <v>238</v>
      </c>
      <c r="L4926" s="10">
        <v>10011</v>
      </c>
      <c r="M4926" s="10" t="s">
        <v>133</v>
      </c>
      <c r="N4926" s="10" t="str">
        <f>_xlfn.XLOOKUP($M:$M,People!$B:$B,People!A:A)</f>
        <v>Chuck Magee</v>
      </c>
      <c r="O4926" s="10" t="s">
        <v>393</v>
      </c>
      <c r="P4926" s="10" t="str">
        <f>VLOOKUP(O4926,Products!$A:$E,3,FALSE)</f>
        <v>Canon</v>
      </c>
      <c r="Q4926" s="31">
        <f>INDEX(Products!$E:$E,MATCH(O4926,Products!$A:$A,0))</f>
        <v>0.32</v>
      </c>
      <c r="R4926" s="10" t="s">
        <v>41</v>
      </c>
      <c r="S4926" s="10" t="s">
        <v>68</v>
      </c>
      <c r="T4926" s="10" t="s">
        <v>394</v>
      </c>
      <c r="U4926" s="12">
        <v>7.1519999999999992</v>
      </c>
      <c r="V4926" s="12">
        <v>3</v>
      </c>
      <c r="W4926" s="12">
        <v>0.2</v>
      </c>
      <c r="X4926" s="12">
        <v>2.3243999999999994</v>
      </c>
    </row>
    <row r="4927" spans="1:24" ht="14" x14ac:dyDescent="0.3">
      <c r="A4927" s="9">
        <v>4923</v>
      </c>
      <c r="B4927" s="14" t="s">
        <v>8435</v>
      </c>
      <c r="C4927" s="15">
        <v>45808</v>
      </c>
      <c r="D4927" s="15">
        <v>45812</v>
      </c>
      <c r="E4927" s="10" t="s">
        <v>44</v>
      </c>
      <c r="F4927" s="10" t="s">
        <v>3087</v>
      </c>
      <c r="G4927" s="10" t="s">
        <v>3088</v>
      </c>
      <c r="H4927" s="10" t="s">
        <v>22</v>
      </c>
      <c r="I4927" s="10" t="s">
        <v>23</v>
      </c>
      <c r="J4927" s="10" t="s">
        <v>317</v>
      </c>
      <c r="K4927" s="10" t="s">
        <v>189</v>
      </c>
      <c r="L4927" s="10">
        <v>62521</v>
      </c>
      <c r="M4927" s="10" t="s">
        <v>95</v>
      </c>
      <c r="N4927" s="10" t="str">
        <f>_xlfn.XLOOKUP($M:$M,People!$B:$B,People!A:A)</f>
        <v>Roxanne Rodriguez</v>
      </c>
      <c r="O4927" s="10" t="s">
        <v>5807</v>
      </c>
      <c r="P4927" s="10" t="str">
        <f>VLOOKUP(O4927,Products!$A:$E,3,FALSE)</f>
        <v>Samsung</v>
      </c>
      <c r="Q4927" s="31">
        <f>INDEX(Products!$E:$E,MATCH(O4927,Products!$A:$A,0))</f>
        <v>0.27</v>
      </c>
      <c r="R4927" s="10" t="s">
        <v>41</v>
      </c>
      <c r="S4927" s="10" t="s">
        <v>82</v>
      </c>
      <c r="T4927" s="10" t="s">
        <v>5808</v>
      </c>
      <c r="U4927" s="12">
        <v>18.496000000000002</v>
      </c>
      <c r="V4927" s="12">
        <v>4</v>
      </c>
      <c r="W4927" s="12">
        <v>0.2</v>
      </c>
      <c r="X4927" s="12">
        <v>6.7048000000000005</v>
      </c>
    </row>
    <row r="4928" spans="1:24" ht="14" x14ac:dyDescent="0.3">
      <c r="A4928" s="9">
        <v>4924</v>
      </c>
      <c r="B4928" s="14" t="s">
        <v>8435</v>
      </c>
      <c r="C4928" s="15">
        <v>45808</v>
      </c>
      <c r="D4928" s="15">
        <v>45812</v>
      </c>
      <c r="E4928" s="10" t="s">
        <v>44</v>
      </c>
      <c r="F4928" s="10" t="s">
        <v>3087</v>
      </c>
      <c r="G4928" s="10" t="s">
        <v>3088</v>
      </c>
      <c r="H4928" s="10" t="s">
        <v>22</v>
      </c>
      <c r="I4928" s="10" t="s">
        <v>23</v>
      </c>
      <c r="J4928" s="10" t="s">
        <v>317</v>
      </c>
      <c r="K4928" s="10" t="s">
        <v>189</v>
      </c>
      <c r="L4928" s="10">
        <v>62521</v>
      </c>
      <c r="M4928" s="10" t="s">
        <v>95</v>
      </c>
      <c r="N4928" s="10" t="str">
        <f>_xlfn.XLOOKUP($M:$M,People!$B:$B,People!A:A)</f>
        <v>Roxanne Rodriguez</v>
      </c>
      <c r="O4928" s="10" t="s">
        <v>2466</v>
      </c>
      <c r="P4928" s="10" t="str">
        <f>VLOOKUP(O4928,Products!$A:$E,3,FALSE)</f>
        <v>IKEA</v>
      </c>
      <c r="Q4928" s="31">
        <f>INDEX(Products!$E:$E,MATCH(O4928,Products!$A:$A,0))</f>
        <v>0.32</v>
      </c>
      <c r="R4928" s="10" t="s">
        <v>41</v>
      </c>
      <c r="S4928" s="10" t="s">
        <v>82</v>
      </c>
      <c r="T4928" s="10" t="s">
        <v>2467</v>
      </c>
      <c r="U4928" s="12">
        <v>10.368000000000002</v>
      </c>
      <c r="V4928" s="12">
        <v>2</v>
      </c>
      <c r="W4928" s="12">
        <v>0.2</v>
      </c>
      <c r="X4928" s="12">
        <v>3.6288</v>
      </c>
    </row>
    <row r="4929" spans="1:24" ht="14" x14ac:dyDescent="0.3">
      <c r="A4929" s="9">
        <v>4925</v>
      </c>
      <c r="B4929" s="14" t="s">
        <v>8436</v>
      </c>
      <c r="C4929" s="15">
        <v>45808</v>
      </c>
      <c r="D4929" s="15">
        <v>45814</v>
      </c>
      <c r="E4929" s="10" t="s">
        <v>44</v>
      </c>
      <c r="F4929" s="10" t="s">
        <v>2709</v>
      </c>
      <c r="G4929" s="10" t="s">
        <v>2710</v>
      </c>
      <c r="H4929" s="10" t="s">
        <v>22</v>
      </c>
      <c r="I4929" s="10" t="s">
        <v>23</v>
      </c>
      <c r="J4929" s="10" t="s">
        <v>237</v>
      </c>
      <c r="K4929" s="10" t="s">
        <v>238</v>
      </c>
      <c r="L4929" s="10">
        <v>10011</v>
      </c>
      <c r="M4929" s="10" t="s">
        <v>133</v>
      </c>
      <c r="N4929" s="10" t="str">
        <f>_xlfn.XLOOKUP($M:$M,People!$B:$B,People!A:A)</f>
        <v>Chuck Magee</v>
      </c>
      <c r="O4929" s="10" t="s">
        <v>5176</v>
      </c>
      <c r="P4929" s="10" t="str">
        <f>VLOOKUP(O4929,Products!$A:$E,3,FALSE)</f>
        <v>Logitech</v>
      </c>
      <c r="Q4929" s="31">
        <f>INDEX(Products!$E:$E,MATCH(O4929,Products!$A:$A,0))</f>
        <v>0.35</v>
      </c>
      <c r="R4929" s="10" t="s">
        <v>64</v>
      </c>
      <c r="S4929" s="10" t="s">
        <v>65</v>
      </c>
      <c r="T4929" s="10" t="s">
        <v>5177</v>
      </c>
      <c r="U4929" s="12">
        <v>179.7</v>
      </c>
      <c r="V4929" s="12">
        <v>6</v>
      </c>
      <c r="W4929" s="12">
        <v>0</v>
      </c>
      <c r="X4929" s="12">
        <v>88.052999999999997</v>
      </c>
    </row>
    <row r="4930" spans="1:24" ht="14" x14ac:dyDescent="0.3">
      <c r="A4930" s="9">
        <v>4926</v>
      </c>
      <c r="B4930" s="14" t="s">
        <v>8437</v>
      </c>
      <c r="C4930" s="15">
        <v>45810</v>
      </c>
      <c r="D4930" s="15">
        <v>45814</v>
      </c>
      <c r="E4930" s="10" t="s">
        <v>44</v>
      </c>
      <c r="F4930" s="10" t="s">
        <v>3825</v>
      </c>
      <c r="G4930" s="10" t="s">
        <v>3826</v>
      </c>
      <c r="H4930" s="10" t="s">
        <v>36</v>
      </c>
      <c r="I4930" s="10" t="s">
        <v>23</v>
      </c>
      <c r="J4930" s="10" t="s">
        <v>86</v>
      </c>
      <c r="K4930" s="10" t="s">
        <v>87</v>
      </c>
      <c r="L4930" s="10">
        <v>98115</v>
      </c>
      <c r="M4930" s="10" t="s">
        <v>39</v>
      </c>
      <c r="N4930" s="10" t="str">
        <f>_xlfn.XLOOKUP($M:$M,People!$B:$B,People!A:A)</f>
        <v>Sadie Pawthorne</v>
      </c>
      <c r="O4930" s="10" t="s">
        <v>2017</v>
      </c>
      <c r="P4930" s="10" t="str">
        <f>VLOOKUP(O4930,Products!$A:$E,3,FALSE)</f>
        <v>Samsung</v>
      </c>
      <c r="Q4930" s="31">
        <f>INDEX(Products!$E:$E,MATCH(O4930,Products!$A:$A,0))</f>
        <v>0.39</v>
      </c>
      <c r="R4930" s="10" t="s">
        <v>41</v>
      </c>
      <c r="S4930" s="10" t="s">
        <v>68</v>
      </c>
      <c r="T4930" s="10" t="s">
        <v>2018</v>
      </c>
      <c r="U4930" s="12">
        <v>11.231999999999999</v>
      </c>
      <c r="V4930" s="12">
        <v>3</v>
      </c>
      <c r="W4930" s="12">
        <v>0.2</v>
      </c>
      <c r="X4930" s="12">
        <v>3.9312000000000005</v>
      </c>
    </row>
    <row r="4931" spans="1:24" ht="14" x14ac:dyDescent="0.3">
      <c r="A4931" s="9">
        <v>4927</v>
      </c>
      <c r="B4931" s="14" t="s">
        <v>8437</v>
      </c>
      <c r="C4931" s="15">
        <v>45810</v>
      </c>
      <c r="D4931" s="15">
        <v>45814</v>
      </c>
      <c r="E4931" s="10" t="s">
        <v>44</v>
      </c>
      <c r="F4931" s="10" t="s">
        <v>3825</v>
      </c>
      <c r="G4931" s="10" t="s">
        <v>3826</v>
      </c>
      <c r="H4931" s="10" t="s">
        <v>36</v>
      </c>
      <c r="I4931" s="10" t="s">
        <v>23</v>
      </c>
      <c r="J4931" s="10" t="s">
        <v>86</v>
      </c>
      <c r="K4931" s="10" t="s">
        <v>87</v>
      </c>
      <c r="L4931" s="10">
        <v>98115</v>
      </c>
      <c r="M4931" s="10" t="s">
        <v>39</v>
      </c>
      <c r="N4931" s="10" t="str">
        <f>_xlfn.XLOOKUP($M:$M,People!$B:$B,People!A:A)</f>
        <v>Sadie Pawthorne</v>
      </c>
      <c r="O4931" s="10" t="s">
        <v>263</v>
      </c>
      <c r="P4931" s="10" t="str">
        <f>VLOOKUP(O4931,Products!$A:$E,3,FALSE)</f>
        <v>IKEA</v>
      </c>
      <c r="Q4931" s="31">
        <f>INDEX(Products!$E:$E,MATCH(O4931,Products!$A:$A,0))</f>
        <v>0.28000000000000003</v>
      </c>
      <c r="R4931" s="10" t="s">
        <v>41</v>
      </c>
      <c r="S4931" s="10" t="s">
        <v>68</v>
      </c>
      <c r="T4931" s="10" t="s">
        <v>264</v>
      </c>
      <c r="U4931" s="12">
        <v>51.648000000000003</v>
      </c>
      <c r="V4931" s="12">
        <v>12</v>
      </c>
      <c r="W4931" s="12">
        <v>0.2</v>
      </c>
      <c r="X4931" s="12">
        <v>18.7224</v>
      </c>
    </row>
    <row r="4932" spans="1:24" ht="14" x14ac:dyDescent="0.3">
      <c r="A4932" s="9">
        <v>4928</v>
      </c>
      <c r="B4932" s="14" t="s">
        <v>8437</v>
      </c>
      <c r="C4932" s="15">
        <v>45810</v>
      </c>
      <c r="D4932" s="15">
        <v>45814</v>
      </c>
      <c r="E4932" s="10" t="s">
        <v>44</v>
      </c>
      <c r="F4932" s="10" t="s">
        <v>3825</v>
      </c>
      <c r="G4932" s="10" t="s">
        <v>3826</v>
      </c>
      <c r="H4932" s="10" t="s">
        <v>36</v>
      </c>
      <c r="I4932" s="10" t="s">
        <v>23</v>
      </c>
      <c r="J4932" s="10" t="s">
        <v>86</v>
      </c>
      <c r="K4932" s="10" t="s">
        <v>87</v>
      </c>
      <c r="L4932" s="10">
        <v>98115</v>
      </c>
      <c r="M4932" s="10" t="s">
        <v>39</v>
      </c>
      <c r="N4932" s="10" t="str">
        <f>_xlfn.XLOOKUP($M:$M,People!$B:$B,People!A:A)</f>
        <v>Sadie Pawthorne</v>
      </c>
      <c r="O4932" s="10" t="s">
        <v>5128</v>
      </c>
      <c r="P4932" s="10" t="str">
        <f>VLOOKUP(O4932,Products!$A:$E,3,FALSE)</f>
        <v>Avery</v>
      </c>
      <c r="Q4932" s="31">
        <f>INDEX(Products!$E:$E,MATCH(O4932,Products!$A:$A,0))</f>
        <v>0.25</v>
      </c>
      <c r="R4932" s="10" t="s">
        <v>41</v>
      </c>
      <c r="S4932" s="10" t="s">
        <v>82</v>
      </c>
      <c r="T4932" s="10" t="s">
        <v>5129</v>
      </c>
      <c r="U4932" s="12">
        <v>30.18</v>
      </c>
      <c r="V4932" s="12">
        <v>3</v>
      </c>
      <c r="W4932" s="12">
        <v>0</v>
      </c>
      <c r="X4932" s="12">
        <v>13.8828</v>
      </c>
    </row>
    <row r="4933" spans="1:24" ht="14" x14ac:dyDescent="0.3">
      <c r="A4933" s="9">
        <v>4929</v>
      </c>
      <c r="B4933" s="14" t="s">
        <v>8438</v>
      </c>
      <c r="C4933" s="15">
        <v>45810</v>
      </c>
      <c r="D4933" s="15">
        <v>45813</v>
      </c>
      <c r="E4933" s="10" t="s">
        <v>168</v>
      </c>
      <c r="F4933" s="10" t="s">
        <v>2416</v>
      </c>
      <c r="G4933" s="10" t="s">
        <v>2417</v>
      </c>
      <c r="H4933" s="10" t="s">
        <v>36</v>
      </c>
      <c r="I4933" s="10" t="s">
        <v>23</v>
      </c>
      <c r="J4933" s="10" t="s">
        <v>131</v>
      </c>
      <c r="K4933" s="10" t="s">
        <v>132</v>
      </c>
      <c r="L4933" s="10">
        <v>19120</v>
      </c>
      <c r="M4933" s="10" t="s">
        <v>133</v>
      </c>
      <c r="N4933" s="10" t="str">
        <f>_xlfn.XLOOKUP($M:$M,People!$B:$B,People!A:A)</f>
        <v>Chuck Magee</v>
      </c>
      <c r="O4933" s="10" t="s">
        <v>1537</v>
      </c>
      <c r="P4933" s="10" t="str">
        <f>VLOOKUP(O4933,Products!$A:$E,3,FALSE)</f>
        <v>Office Depot</v>
      </c>
      <c r="Q4933" s="31">
        <f>INDEX(Products!$E:$E,MATCH(O4933,Products!$A:$A,0))</f>
        <v>0.36</v>
      </c>
      <c r="R4933" s="10" t="s">
        <v>41</v>
      </c>
      <c r="S4933" s="10" t="s">
        <v>53</v>
      </c>
      <c r="T4933" s="10" t="s">
        <v>1538</v>
      </c>
      <c r="U4933" s="12">
        <v>64.784000000000006</v>
      </c>
      <c r="V4933" s="12">
        <v>1</v>
      </c>
      <c r="W4933" s="12">
        <v>0.2</v>
      </c>
      <c r="X4933" s="12">
        <v>-12.956800000000005</v>
      </c>
    </row>
    <row r="4934" spans="1:24" ht="14" x14ac:dyDescent="0.3">
      <c r="A4934" s="9">
        <v>4930</v>
      </c>
      <c r="B4934" s="14" t="s">
        <v>8439</v>
      </c>
      <c r="C4934" s="15">
        <v>45811</v>
      </c>
      <c r="D4934" s="15">
        <v>45814</v>
      </c>
      <c r="E4934" s="10" t="s">
        <v>19</v>
      </c>
      <c r="F4934" s="10" t="s">
        <v>2056</v>
      </c>
      <c r="G4934" s="10" t="s">
        <v>2057</v>
      </c>
      <c r="H4934" s="10" t="s">
        <v>36</v>
      </c>
      <c r="I4934" s="10" t="s">
        <v>23</v>
      </c>
      <c r="J4934" s="10" t="s">
        <v>37</v>
      </c>
      <c r="K4934" s="10" t="s">
        <v>38</v>
      </c>
      <c r="L4934" s="10">
        <v>90049</v>
      </c>
      <c r="M4934" s="10" t="s">
        <v>39</v>
      </c>
      <c r="N4934" s="10" t="str">
        <f>_xlfn.XLOOKUP($M:$M,People!$B:$B,People!A:A)</f>
        <v>Sadie Pawthorne</v>
      </c>
      <c r="O4934" s="10" t="s">
        <v>3152</v>
      </c>
      <c r="P4934" s="10" t="str">
        <f>VLOOKUP(O4934,Products!$A:$E,3,FALSE)</f>
        <v>Samsung</v>
      </c>
      <c r="Q4934" s="31">
        <f>INDEX(Products!$E:$E,MATCH(O4934,Products!$A:$A,0))</f>
        <v>0.39</v>
      </c>
      <c r="R4934" s="10" t="s">
        <v>28</v>
      </c>
      <c r="S4934" s="10" t="s">
        <v>50</v>
      </c>
      <c r="T4934" s="10" t="s">
        <v>3153</v>
      </c>
      <c r="U4934" s="12">
        <v>71.088000000000008</v>
      </c>
      <c r="V4934" s="12">
        <v>2</v>
      </c>
      <c r="W4934" s="12">
        <v>0.2</v>
      </c>
      <c r="X4934" s="12">
        <v>-1.7772000000000041</v>
      </c>
    </row>
    <row r="4935" spans="1:24" ht="14" x14ac:dyDescent="0.3">
      <c r="A4935" s="9">
        <v>4931</v>
      </c>
      <c r="B4935" s="14" t="s">
        <v>8440</v>
      </c>
      <c r="C4935" s="15">
        <v>45812</v>
      </c>
      <c r="D4935" s="15">
        <v>45812</v>
      </c>
      <c r="E4935" s="10" t="s">
        <v>1124</v>
      </c>
      <c r="F4935" s="10" t="s">
        <v>4437</v>
      </c>
      <c r="G4935" s="10" t="s">
        <v>4438</v>
      </c>
      <c r="H4935" s="10" t="s">
        <v>22</v>
      </c>
      <c r="I4935" s="10" t="s">
        <v>23</v>
      </c>
      <c r="J4935" s="10" t="s">
        <v>237</v>
      </c>
      <c r="K4935" s="10" t="s">
        <v>238</v>
      </c>
      <c r="L4935" s="10">
        <v>10035</v>
      </c>
      <c r="M4935" s="10" t="s">
        <v>133</v>
      </c>
      <c r="N4935" s="10" t="str">
        <f>_xlfn.XLOOKUP($M:$M,People!$B:$B,People!A:A)</f>
        <v>Chuck Magee</v>
      </c>
      <c r="O4935" s="10" t="s">
        <v>3440</v>
      </c>
      <c r="P4935" s="10" t="str">
        <f>VLOOKUP(O4935,Products!$A:$E,3,FALSE)</f>
        <v>Logitech</v>
      </c>
      <c r="Q4935" s="31">
        <f>INDEX(Products!$E:$E,MATCH(O4935,Products!$A:$A,0))</f>
        <v>0.37</v>
      </c>
      <c r="R4935" s="10" t="s">
        <v>28</v>
      </c>
      <c r="S4935" s="10" t="s">
        <v>29</v>
      </c>
      <c r="T4935" s="10" t="s">
        <v>3441</v>
      </c>
      <c r="U4935" s="12">
        <v>136.78399999999999</v>
      </c>
      <c r="V4935" s="12">
        <v>1</v>
      </c>
      <c r="W4935" s="12">
        <v>0.2</v>
      </c>
      <c r="X4935" s="12">
        <v>5.129400000000004</v>
      </c>
    </row>
    <row r="4936" spans="1:24" ht="14" x14ac:dyDescent="0.3">
      <c r="A4936" s="9">
        <v>4932</v>
      </c>
      <c r="B4936" s="14" t="s">
        <v>8441</v>
      </c>
      <c r="C4936" s="15">
        <v>45812</v>
      </c>
      <c r="D4936" s="15">
        <v>45817</v>
      </c>
      <c r="E4936" s="10" t="s">
        <v>19</v>
      </c>
      <c r="F4936" s="10" t="s">
        <v>802</v>
      </c>
      <c r="G4936" s="10" t="s">
        <v>803</v>
      </c>
      <c r="H4936" s="10" t="s">
        <v>22</v>
      </c>
      <c r="I4936" s="10" t="s">
        <v>23</v>
      </c>
      <c r="J4936" s="10" t="s">
        <v>271</v>
      </c>
      <c r="K4936" s="10" t="s">
        <v>189</v>
      </c>
      <c r="L4936" s="10">
        <v>60610</v>
      </c>
      <c r="M4936" s="10" t="s">
        <v>95</v>
      </c>
      <c r="N4936" s="10" t="str">
        <f>_xlfn.XLOOKUP($M:$M,People!$B:$B,People!A:A)</f>
        <v>Roxanne Rodriguez</v>
      </c>
      <c r="O4936" s="10" t="s">
        <v>806</v>
      </c>
      <c r="P4936" s="10" t="str">
        <f>VLOOKUP(O4936,Products!$A:$E,3,FALSE)</f>
        <v>HP</v>
      </c>
      <c r="Q4936" s="31">
        <f>INDEX(Products!$E:$E,MATCH(O4936,Products!$A:$A,0))</f>
        <v>0.33</v>
      </c>
      <c r="R4936" s="10" t="s">
        <v>28</v>
      </c>
      <c r="S4936" s="10" t="s">
        <v>58</v>
      </c>
      <c r="T4936" s="10" t="s">
        <v>807</v>
      </c>
      <c r="U4936" s="12">
        <v>419.68000000000006</v>
      </c>
      <c r="V4936" s="12">
        <v>5</v>
      </c>
      <c r="W4936" s="12">
        <v>0.6</v>
      </c>
      <c r="X4936" s="12">
        <v>-356.72799999999995</v>
      </c>
    </row>
    <row r="4937" spans="1:24" ht="14" x14ac:dyDescent="0.3">
      <c r="A4937" s="9">
        <v>4933</v>
      </c>
      <c r="B4937" s="14" t="s">
        <v>8441</v>
      </c>
      <c r="C4937" s="15">
        <v>45812</v>
      </c>
      <c r="D4937" s="15">
        <v>45817</v>
      </c>
      <c r="E4937" s="10" t="s">
        <v>19</v>
      </c>
      <c r="F4937" s="10" t="s">
        <v>802</v>
      </c>
      <c r="G4937" s="10" t="s">
        <v>803</v>
      </c>
      <c r="H4937" s="10" t="s">
        <v>22</v>
      </c>
      <c r="I4937" s="10" t="s">
        <v>23</v>
      </c>
      <c r="J4937" s="10" t="s">
        <v>271</v>
      </c>
      <c r="K4937" s="10" t="s">
        <v>189</v>
      </c>
      <c r="L4937" s="10">
        <v>60610</v>
      </c>
      <c r="M4937" s="10" t="s">
        <v>95</v>
      </c>
      <c r="N4937" s="10" t="str">
        <f>_xlfn.XLOOKUP($M:$M,People!$B:$B,People!A:A)</f>
        <v>Roxanne Rodriguez</v>
      </c>
      <c r="O4937" s="10" t="s">
        <v>814</v>
      </c>
      <c r="P4937" s="10" t="str">
        <f>VLOOKUP(O4937,Products!$A:$E,3,FALSE)</f>
        <v>Samsung</v>
      </c>
      <c r="Q4937" s="31">
        <f>INDEX(Products!$E:$E,MATCH(O4937,Products!$A:$A,0))</f>
        <v>0.37</v>
      </c>
      <c r="R4937" s="10" t="s">
        <v>28</v>
      </c>
      <c r="S4937" s="10" t="s">
        <v>58</v>
      </c>
      <c r="T4937" s="10" t="s">
        <v>815</v>
      </c>
      <c r="U4937" s="12">
        <v>4.0440000000000005</v>
      </c>
      <c r="V4937" s="12">
        <v>3</v>
      </c>
      <c r="W4937" s="12">
        <v>0.6</v>
      </c>
      <c r="X4937" s="12">
        <v>-2.8307999999999995</v>
      </c>
    </row>
    <row r="4938" spans="1:24" ht="14" x14ac:dyDescent="0.3">
      <c r="A4938" s="9">
        <v>4934</v>
      </c>
      <c r="B4938" s="14" t="s">
        <v>8440</v>
      </c>
      <c r="C4938" s="15">
        <v>45812</v>
      </c>
      <c r="D4938" s="15">
        <v>45812</v>
      </c>
      <c r="E4938" s="10" t="s">
        <v>1124</v>
      </c>
      <c r="F4938" s="10" t="s">
        <v>4437</v>
      </c>
      <c r="G4938" s="10" t="s">
        <v>4438</v>
      </c>
      <c r="H4938" s="10" t="s">
        <v>22</v>
      </c>
      <c r="I4938" s="10" t="s">
        <v>23</v>
      </c>
      <c r="J4938" s="10" t="s">
        <v>237</v>
      </c>
      <c r="K4938" s="10" t="s">
        <v>238</v>
      </c>
      <c r="L4938" s="10">
        <v>10035</v>
      </c>
      <c r="M4938" s="10" t="s">
        <v>133</v>
      </c>
      <c r="N4938" s="10" t="str">
        <f>_xlfn.XLOOKUP($M:$M,People!$B:$B,People!A:A)</f>
        <v>Chuck Magee</v>
      </c>
      <c r="O4938" s="10" t="s">
        <v>2236</v>
      </c>
      <c r="P4938" s="10" t="str">
        <f>VLOOKUP(O4938,Products!$A:$E,3,FALSE)</f>
        <v>3M</v>
      </c>
      <c r="Q4938" s="31">
        <f>INDEX(Products!$E:$E,MATCH(O4938,Products!$A:$A,0))</f>
        <v>0.4</v>
      </c>
      <c r="R4938" s="10" t="s">
        <v>28</v>
      </c>
      <c r="S4938" s="10" t="s">
        <v>58</v>
      </c>
      <c r="T4938" s="10" t="s">
        <v>2237</v>
      </c>
      <c r="U4938" s="12">
        <v>61.12</v>
      </c>
      <c r="V4938" s="12">
        <v>4</v>
      </c>
      <c r="W4938" s="12">
        <v>0</v>
      </c>
      <c r="X4938" s="12">
        <v>20.780799999999999</v>
      </c>
    </row>
    <row r="4939" spans="1:24" ht="14" x14ac:dyDescent="0.3">
      <c r="A4939" s="9">
        <v>4935</v>
      </c>
      <c r="B4939" s="14" t="s">
        <v>8441</v>
      </c>
      <c r="C4939" s="15">
        <v>45812</v>
      </c>
      <c r="D4939" s="15">
        <v>45817</v>
      </c>
      <c r="E4939" s="10" t="s">
        <v>19</v>
      </c>
      <c r="F4939" s="10" t="s">
        <v>802</v>
      </c>
      <c r="G4939" s="10" t="s">
        <v>803</v>
      </c>
      <c r="H4939" s="10" t="s">
        <v>22</v>
      </c>
      <c r="I4939" s="10" t="s">
        <v>23</v>
      </c>
      <c r="J4939" s="10" t="s">
        <v>271</v>
      </c>
      <c r="K4939" s="10" t="s">
        <v>189</v>
      </c>
      <c r="L4939" s="10">
        <v>60610</v>
      </c>
      <c r="M4939" s="10" t="s">
        <v>95</v>
      </c>
      <c r="N4939" s="10" t="str">
        <f>_xlfn.XLOOKUP($M:$M,People!$B:$B,People!A:A)</f>
        <v>Roxanne Rodriguez</v>
      </c>
      <c r="O4939" s="10" t="s">
        <v>808</v>
      </c>
      <c r="P4939" s="10" t="str">
        <f>VLOOKUP(O4939,Products!$A:$E,3,FALSE)</f>
        <v>Logitech</v>
      </c>
      <c r="Q4939" s="31">
        <f>INDEX(Products!$E:$E,MATCH(O4939,Products!$A:$A,0))</f>
        <v>0.28999999999999998</v>
      </c>
      <c r="R4939" s="10" t="s">
        <v>28</v>
      </c>
      <c r="S4939" s="10" t="s">
        <v>58</v>
      </c>
      <c r="T4939" s="10" t="s">
        <v>809</v>
      </c>
      <c r="U4939" s="12">
        <v>11.688000000000001</v>
      </c>
      <c r="V4939" s="12">
        <v>3</v>
      </c>
      <c r="W4939" s="12">
        <v>0.6</v>
      </c>
      <c r="X4939" s="12">
        <v>-4.6751999999999985</v>
      </c>
    </row>
    <row r="4940" spans="1:24" ht="14" x14ac:dyDescent="0.3">
      <c r="A4940" s="9">
        <v>4936</v>
      </c>
      <c r="B4940" s="14" t="s">
        <v>8441</v>
      </c>
      <c r="C4940" s="15">
        <v>45812</v>
      </c>
      <c r="D4940" s="15">
        <v>45817</v>
      </c>
      <c r="E4940" s="10" t="s">
        <v>19</v>
      </c>
      <c r="F4940" s="10" t="s">
        <v>802</v>
      </c>
      <c r="G4940" s="10" t="s">
        <v>803</v>
      </c>
      <c r="H4940" s="10" t="s">
        <v>22</v>
      </c>
      <c r="I4940" s="10" t="s">
        <v>23</v>
      </c>
      <c r="J4940" s="10" t="s">
        <v>271</v>
      </c>
      <c r="K4940" s="10" t="s">
        <v>189</v>
      </c>
      <c r="L4940" s="10">
        <v>60610</v>
      </c>
      <c r="M4940" s="10" t="s">
        <v>95</v>
      </c>
      <c r="N4940" s="10" t="str">
        <f>_xlfn.XLOOKUP($M:$M,People!$B:$B,People!A:A)</f>
        <v>Roxanne Rodriguez</v>
      </c>
      <c r="O4940" s="10" t="s">
        <v>812</v>
      </c>
      <c r="P4940" s="10" t="str">
        <f>VLOOKUP(O4940,Products!$A:$E,3,FALSE)</f>
        <v>Staples</v>
      </c>
      <c r="Q4940" s="31">
        <f>INDEX(Products!$E:$E,MATCH(O4940,Products!$A:$A,0))</f>
        <v>0.27</v>
      </c>
      <c r="R4940" s="10" t="s">
        <v>28</v>
      </c>
      <c r="S4940" s="10" t="s">
        <v>50</v>
      </c>
      <c r="T4940" s="10" t="s">
        <v>813</v>
      </c>
      <c r="U4940" s="12">
        <v>177.22499999999999</v>
      </c>
      <c r="V4940" s="12">
        <v>5</v>
      </c>
      <c r="W4940" s="12">
        <v>0.5</v>
      </c>
      <c r="X4940" s="12">
        <v>-120.51299999999998</v>
      </c>
    </row>
    <row r="4941" spans="1:24" ht="14" x14ac:dyDescent="0.3">
      <c r="A4941" s="9">
        <v>4937</v>
      </c>
      <c r="B4941" s="14" t="s">
        <v>8441</v>
      </c>
      <c r="C4941" s="15">
        <v>45812</v>
      </c>
      <c r="D4941" s="15">
        <v>45817</v>
      </c>
      <c r="E4941" s="10" t="s">
        <v>19</v>
      </c>
      <c r="F4941" s="10" t="s">
        <v>802</v>
      </c>
      <c r="G4941" s="10" t="s">
        <v>803</v>
      </c>
      <c r="H4941" s="10" t="s">
        <v>22</v>
      </c>
      <c r="I4941" s="10" t="s">
        <v>23</v>
      </c>
      <c r="J4941" s="10" t="s">
        <v>271</v>
      </c>
      <c r="K4941" s="10" t="s">
        <v>189</v>
      </c>
      <c r="L4941" s="10">
        <v>60610</v>
      </c>
      <c r="M4941" s="10" t="s">
        <v>95</v>
      </c>
      <c r="N4941" s="10" t="str">
        <f>_xlfn.XLOOKUP($M:$M,People!$B:$B,People!A:A)</f>
        <v>Roxanne Rodriguez</v>
      </c>
      <c r="O4941" s="10" t="s">
        <v>684</v>
      </c>
      <c r="P4941" s="10" t="str">
        <f>VLOOKUP(O4941,Products!$A:$E,3,FALSE)</f>
        <v>Canon</v>
      </c>
      <c r="Q4941" s="31">
        <f>INDEX(Products!$E:$E,MATCH(O4941,Products!$A:$A,0))</f>
        <v>0.3</v>
      </c>
      <c r="R4941" s="10" t="s">
        <v>41</v>
      </c>
      <c r="S4941" s="10" t="s">
        <v>61</v>
      </c>
      <c r="T4941" s="10" t="s">
        <v>685</v>
      </c>
      <c r="U4941" s="12">
        <v>7.4080000000000004</v>
      </c>
      <c r="V4941" s="12">
        <v>2</v>
      </c>
      <c r="W4941" s="12">
        <v>0.2</v>
      </c>
      <c r="X4941" s="12">
        <v>1.2037999999999995</v>
      </c>
    </row>
    <row r="4942" spans="1:24" ht="14" x14ac:dyDescent="0.3">
      <c r="A4942" s="9">
        <v>4938</v>
      </c>
      <c r="B4942" s="14" t="s">
        <v>8440</v>
      </c>
      <c r="C4942" s="15">
        <v>45812</v>
      </c>
      <c r="D4942" s="15">
        <v>45812</v>
      </c>
      <c r="E4942" s="10" t="s">
        <v>1124</v>
      </c>
      <c r="F4942" s="10" t="s">
        <v>4437</v>
      </c>
      <c r="G4942" s="10" t="s">
        <v>4438</v>
      </c>
      <c r="H4942" s="10" t="s">
        <v>22</v>
      </c>
      <c r="I4942" s="10" t="s">
        <v>23</v>
      </c>
      <c r="J4942" s="10" t="s">
        <v>237</v>
      </c>
      <c r="K4942" s="10" t="s">
        <v>238</v>
      </c>
      <c r="L4942" s="10">
        <v>10035</v>
      </c>
      <c r="M4942" s="10" t="s">
        <v>133</v>
      </c>
      <c r="N4942" s="10" t="str">
        <f>_xlfn.XLOOKUP($M:$M,People!$B:$B,People!A:A)</f>
        <v>Chuck Magee</v>
      </c>
      <c r="O4942" s="10" t="s">
        <v>2668</v>
      </c>
      <c r="P4942" s="10" t="str">
        <f>VLOOKUP(O4942,Products!$A:$E,3,FALSE)</f>
        <v>Staples</v>
      </c>
      <c r="Q4942" s="31">
        <f>INDEX(Products!$E:$E,MATCH(O4942,Products!$A:$A,0))</f>
        <v>0.37</v>
      </c>
      <c r="R4942" s="10" t="s">
        <v>41</v>
      </c>
      <c r="S4942" s="10" t="s">
        <v>82</v>
      </c>
      <c r="T4942" s="10" t="s">
        <v>167</v>
      </c>
      <c r="U4942" s="12">
        <v>14.940000000000001</v>
      </c>
      <c r="V4942" s="12">
        <v>3</v>
      </c>
      <c r="W4942" s="12">
        <v>0</v>
      </c>
      <c r="X4942" s="12">
        <v>7.0218000000000007</v>
      </c>
    </row>
    <row r="4943" spans="1:24" ht="14" x14ac:dyDescent="0.3">
      <c r="A4943" s="9">
        <v>4939</v>
      </c>
      <c r="B4943" s="14" t="s">
        <v>8442</v>
      </c>
      <c r="C4943" s="15">
        <v>45812</v>
      </c>
      <c r="D4943" s="15">
        <v>45814</v>
      </c>
      <c r="E4943" s="10" t="s">
        <v>168</v>
      </c>
      <c r="F4943" s="10" t="s">
        <v>282</v>
      </c>
      <c r="G4943" s="10" t="s">
        <v>283</v>
      </c>
      <c r="H4943" s="10" t="s">
        <v>22</v>
      </c>
      <c r="I4943" s="10" t="s">
        <v>23</v>
      </c>
      <c r="J4943" s="10" t="s">
        <v>284</v>
      </c>
      <c r="K4943" s="10" t="s">
        <v>285</v>
      </c>
      <c r="L4943" s="10">
        <v>22153</v>
      </c>
      <c r="M4943" s="10" t="s">
        <v>26</v>
      </c>
      <c r="N4943" s="10" t="str">
        <f>_xlfn.XLOOKUP($M:$M,People!$B:$B,People!A:A)</f>
        <v>Fred Suzuki</v>
      </c>
      <c r="O4943" s="10" t="s">
        <v>286</v>
      </c>
      <c r="P4943" s="10" t="str">
        <f>VLOOKUP(O4943,Products!$A:$E,3,FALSE)</f>
        <v>Office Depot</v>
      </c>
      <c r="Q4943" s="31">
        <f>INDEX(Products!$E:$E,MATCH(O4943,Products!$A:$A,0))</f>
        <v>0.36</v>
      </c>
      <c r="R4943" s="10" t="s">
        <v>41</v>
      </c>
      <c r="S4943" s="10" t="s">
        <v>82</v>
      </c>
      <c r="T4943" s="10" t="s">
        <v>287</v>
      </c>
      <c r="U4943" s="12">
        <v>75.88</v>
      </c>
      <c r="V4943" s="12">
        <v>2</v>
      </c>
      <c r="W4943" s="12">
        <v>0</v>
      </c>
      <c r="X4943" s="12">
        <v>35.663599999999995</v>
      </c>
    </row>
    <row r="4944" spans="1:24" ht="14" x14ac:dyDescent="0.3">
      <c r="A4944" s="9">
        <v>4940</v>
      </c>
      <c r="B4944" s="14" t="s">
        <v>8441</v>
      </c>
      <c r="C4944" s="15">
        <v>45812</v>
      </c>
      <c r="D4944" s="15">
        <v>45817</v>
      </c>
      <c r="E4944" s="10" t="s">
        <v>19</v>
      </c>
      <c r="F4944" s="10" t="s">
        <v>802</v>
      </c>
      <c r="G4944" s="10" t="s">
        <v>803</v>
      </c>
      <c r="H4944" s="10" t="s">
        <v>22</v>
      </c>
      <c r="I4944" s="10" t="s">
        <v>23</v>
      </c>
      <c r="J4944" s="10" t="s">
        <v>271</v>
      </c>
      <c r="K4944" s="10" t="s">
        <v>189</v>
      </c>
      <c r="L4944" s="10">
        <v>60610</v>
      </c>
      <c r="M4944" s="10" t="s">
        <v>95</v>
      </c>
      <c r="N4944" s="10" t="str">
        <f>_xlfn.XLOOKUP($M:$M,People!$B:$B,People!A:A)</f>
        <v>Roxanne Rodriguez</v>
      </c>
      <c r="O4944" s="10" t="s">
        <v>804</v>
      </c>
      <c r="P4944" s="10" t="str">
        <f>VLOOKUP(O4944,Products!$A:$E,3,FALSE)</f>
        <v>3M</v>
      </c>
      <c r="Q4944" s="31">
        <f>INDEX(Products!$E:$E,MATCH(O4944,Products!$A:$A,0))</f>
        <v>0.28000000000000003</v>
      </c>
      <c r="R4944" s="10" t="s">
        <v>41</v>
      </c>
      <c r="S4944" s="10" t="s">
        <v>82</v>
      </c>
      <c r="T4944" s="10" t="s">
        <v>805</v>
      </c>
      <c r="U4944" s="12">
        <v>25.920000000000005</v>
      </c>
      <c r="V4944" s="12">
        <v>5</v>
      </c>
      <c r="W4944" s="12">
        <v>0.2</v>
      </c>
      <c r="X4944" s="12">
        <v>9.3960000000000008</v>
      </c>
    </row>
    <row r="4945" spans="1:24" ht="14" x14ac:dyDescent="0.3">
      <c r="A4945" s="9">
        <v>4941</v>
      </c>
      <c r="B4945" s="14" t="s">
        <v>8440</v>
      </c>
      <c r="C4945" s="15">
        <v>45812</v>
      </c>
      <c r="D4945" s="15">
        <v>45812</v>
      </c>
      <c r="E4945" s="10" t="s">
        <v>1124</v>
      </c>
      <c r="F4945" s="10" t="s">
        <v>4437</v>
      </c>
      <c r="G4945" s="10" t="s">
        <v>4438</v>
      </c>
      <c r="H4945" s="10" t="s">
        <v>22</v>
      </c>
      <c r="I4945" s="10" t="s">
        <v>23</v>
      </c>
      <c r="J4945" s="10" t="s">
        <v>237</v>
      </c>
      <c r="K4945" s="10" t="s">
        <v>238</v>
      </c>
      <c r="L4945" s="10">
        <v>10035</v>
      </c>
      <c r="M4945" s="10" t="s">
        <v>133</v>
      </c>
      <c r="N4945" s="10" t="str">
        <f>_xlfn.XLOOKUP($M:$M,People!$B:$B,People!A:A)</f>
        <v>Chuck Magee</v>
      </c>
      <c r="O4945" s="10" t="s">
        <v>4439</v>
      </c>
      <c r="P4945" s="10" t="str">
        <f>VLOOKUP(O4945,Products!$A:$E,3,FALSE)</f>
        <v>3M</v>
      </c>
      <c r="Q4945" s="31">
        <f>INDEX(Products!$E:$E,MATCH(O4945,Products!$A:$A,0))</f>
        <v>0.28000000000000003</v>
      </c>
      <c r="R4945" s="10" t="s">
        <v>64</v>
      </c>
      <c r="S4945" s="10" t="s">
        <v>599</v>
      </c>
      <c r="T4945" s="10" t="s">
        <v>4440</v>
      </c>
      <c r="U4945" s="12">
        <v>1349.85</v>
      </c>
      <c r="V4945" s="12">
        <v>3</v>
      </c>
      <c r="W4945" s="12">
        <v>0</v>
      </c>
      <c r="X4945" s="12">
        <v>364.45949999999993</v>
      </c>
    </row>
    <row r="4946" spans="1:24" ht="14" x14ac:dyDescent="0.3">
      <c r="A4946" s="9">
        <v>4942</v>
      </c>
      <c r="B4946" s="14" t="s">
        <v>8441</v>
      </c>
      <c r="C4946" s="15">
        <v>45812</v>
      </c>
      <c r="D4946" s="15">
        <v>45817</v>
      </c>
      <c r="E4946" s="10" t="s">
        <v>19</v>
      </c>
      <c r="F4946" s="10" t="s">
        <v>802</v>
      </c>
      <c r="G4946" s="10" t="s">
        <v>803</v>
      </c>
      <c r="H4946" s="10" t="s">
        <v>22</v>
      </c>
      <c r="I4946" s="10" t="s">
        <v>23</v>
      </c>
      <c r="J4946" s="10" t="s">
        <v>271</v>
      </c>
      <c r="K4946" s="10" t="s">
        <v>189</v>
      </c>
      <c r="L4946" s="10">
        <v>60610</v>
      </c>
      <c r="M4946" s="10" t="s">
        <v>95</v>
      </c>
      <c r="N4946" s="10" t="str">
        <f>_xlfn.XLOOKUP($M:$M,People!$B:$B,People!A:A)</f>
        <v>Roxanne Rodriguez</v>
      </c>
      <c r="O4946" s="10" t="s">
        <v>810</v>
      </c>
      <c r="P4946" s="10" t="str">
        <f>VLOOKUP(O4946,Products!$A:$E,3,FALSE)</f>
        <v>3M</v>
      </c>
      <c r="Q4946" s="31">
        <f>INDEX(Products!$E:$E,MATCH(O4946,Products!$A:$A,0))</f>
        <v>0.28000000000000003</v>
      </c>
      <c r="R4946" s="10" t="s">
        <v>64</v>
      </c>
      <c r="S4946" s="10" t="s">
        <v>65</v>
      </c>
      <c r="T4946" s="10" t="s">
        <v>811</v>
      </c>
      <c r="U4946" s="12">
        <v>31.983999999999998</v>
      </c>
      <c r="V4946" s="12">
        <v>2</v>
      </c>
      <c r="W4946" s="12">
        <v>0.2</v>
      </c>
      <c r="X4946" s="12">
        <v>11.194399999999998</v>
      </c>
    </row>
    <row r="4947" spans="1:24" ht="14" x14ac:dyDescent="0.3">
      <c r="A4947" s="9">
        <v>4943</v>
      </c>
      <c r="B4947" s="14" t="s">
        <v>8443</v>
      </c>
      <c r="C4947" s="15">
        <v>45813</v>
      </c>
      <c r="D4947" s="15">
        <v>45815</v>
      </c>
      <c r="E4947" s="10" t="s">
        <v>168</v>
      </c>
      <c r="F4947" s="10" t="s">
        <v>1724</v>
      </c>
      <c r="G4947" s="10" t="s">
        <v>1725</v>
      </c>
      <c r="H4947" s="10" t="s">
        <v>22</v>
      </c>
      <c r="I4947" s="10" t="s">
        <v>23</v>
      </c>
      <c r="J4947" s="10" t="s">
        <v>799</v>
      </c>
      <c r="K4947" s="10" t="s">
        <v>38</v>
      </c>
      <c r="L4947" s="10">
        <v>95051</v>
      </c>
      <c r="M4947" s="10" t="s">
        <v>39</v>
      </c>
      <c r="N4947" s="10" t="str">
        <f>_xlfn.XLOOKUP($M:$M,People!$B:$B,People!A:A)</f>
        <v>Sadie Pawthorne</v>
      </c>
      <c r="O4947" s="10" t="s">
        <v>3031</v>
      </c>
      <c r="P4947" s="10" t="str">
        <f>VLOOKUP(O4947,Products!$A:$E,3,FALSE)</f>
        <v>IKEA</v>
      </c>
      <c r="Q4947" s="31">
        <f>INDEX(Products!$E:$E,MATCH(O4947,Products!$A:$A,0))</f>
        <v>0.28000000000000003</v>
      </c>
      <c r="R4947" s="10" t="s">
        <v>41</v>
      </c>
      <c r="S4947" s="10" t="s">
        <v>71</v>
      </c>
      <c r="T4947" s="10" t="s">
        <v>3032</v>
      </c>
      <c r="U4947" s="12">
        <v>58.24</v>
      </c>
      <c r="V4947" s="12">
        <v>4</v>
      </c>
      <c r="W4947" s="12">
        <v>0</v>
      </c>
      <c r="X4947" s="12">
        <v>15.724800000000002</v>
      </c>
    </row>
    <row r="4948" spans="1:24" ht="14" x14ac:dyDescent="0.3">
      <c r="A4948" s="9">
        <v>4944</v>
      </c>
      <c r="B4948" s="14" t="s">
        <v>8444</v>
      </c>
      <c r="C4948" s="15">
        <v>45813</v>
      </c>
      <c r="D4948" s="15">
        <v>45819</v>
      </c>
      <c r="E4948" s="10" t="s">
        <v>44</v>
      </c>
      <c r="F4948" s="10" t="s">
        <v>3690</v>
      </c>
      <c r="G4948" s="10" t="s">
        <v>3691</v>
      </c>
      <c r="H4948" s="10" t="s">
        <v>22</v>
      </c>
      <c r="I4948" s="10" t="s">
        <v>23</v>
      </c>
      <c r="J4948" s="10" t="s">
        <v>533</v>
      </c>
      <c r="K4948" s="10" t="s">
        <v>218</v>
      </c>
      <c r="L4948" s="10">
        <v>19711</v>
      </c>
      <c r="M4948" s="10" t="s">
        <v>133</v>
      </c>
      <c r="N4948" s="10" t="str">
        <f>_xlfn.XLOOKUP($M:$M,People!$B:$B,People!A:A)</f>
        <v>Chuck Magee</v>
      </c>
      <c r="O4948" s="10" t="s">
        <v>1076</v>
      </c>
      <c r="P4948" s="10" t="str">
        <f>VLOOKUP(O4948,Products!$A:$E,3,FALSE)</f>
        <v>Office Depot</v>
      </c>
      <c r="Q4948" s="31">
        <f>INDEX(Products!$E:$E,MATCH(O4948,Products!$A:$A,0))</f>
        <v>0.26</v>
      </c>
      <c r="R4948" s="10" t="s">
        <v>41</v>
      </c>
      <c r="S4948" s="10" t="s">
        <v>61</v>
      </c>
      <c r="T4948" s="10" t="s">
        <v>1077</v>
      </c>
      <c r="U4948" s="12">
        <v>11.16</v>
      </c>
      <c r="V4948" s="12">
        <v>2</v>
      </c>
      <c r="W4948" s="12">
        <v>0</v>
      </c>
      <c r="X4948" s="12">
        <v>2.7899999999999991</v>
      </c>
    </row>
    <row r="4949" spans="1:24" ht="14" x14ac:dyDescent="0.3">
      <c r="A4949" s="9">
        <v>4945</v>
      </c>
      <c r="B4949" s="14" t="s">
        <v>8443</v>
      </c>
      <c r="C4949" s="15">
        <v>45813</v>
      </c>
      <c r="D4949" s="15">
        <v>45815</v>
      </c>
      <c r="E4949" s="10" t="s">
        <v>168</v>
      </c>
      <c r="F4949" s="10" t="s">
        <v>1724</v>
      </c>
      <c r="G4949" s="10" t="s">
        <v>1725</v>
      </c>
      <c r="H4949" s="10" t="s">
        <v>22</v>
      </c>
      <c r="I4949" s="10" t="s">
        <v>23</v>
      </c>
      <c r="J4949" s="10" t="s">
        <v>799</v>
      </c>
      <c r="K4949" s="10" t="s">
        <v>38</v>
      </c>
      <c r="L4949" s="10">
        <v>95051</v>
      </c>
      <c r="M4949" s="10" t="s">
        <v>39</v>
      </c>
      <c r="N4949" s="10" t="str">
        <f>_xlfn.XLOOKUP($M:$M,People!$B:$B,People!A:A)</f>
        <v>Sadie Pawthorne</v>
      </c>
      <c r="O4949" s="10" t="s">
        <v>4383</v>
      </c>
      <c r="P4949" s="10" t="str">
        <f>VLOOKUP(O4949,Products!$A:$E,3,FALSE)</f>
        <v>3M</v>
      </c>
      <c r="Q4949" s="31">
        <f>INDEX(Products!$E:$E,MATCH(O4949,Products!$A:$A,0))</f>
        <v>0.28000000000000003</v>
      </c>
      <c r="R4949" s="10" t="s">
        <v>41</v>
      </c>
      <c r="S4949" s="10" t="s">
        <v>68</v>
      </c>
      <c r="T4949" s="10" t="s">
        <v>1066</v>
      </c>
      <c r="U4949" s="12">
        <v>21.552000000000003</v>
      </c>
      <c r="V4949" s="12">
        <v>6</v>
      </c>
      <c r="W4949" s="12">
        <v>0.2</v>
      </c>
      <c r="X4949" s="12">
        <v>7.0043999999999977</v>
      </c>
    </row>
    <row r="4950" spans="1:24" ht="14" x14ac:dyDescent="0.3">
      <c r="A4950" s="9">
        <v>4946</v>
      </c>
      <c r="B4950" s="14" t="s">
        <v>8444</v>
      </c>
      <c r="C4950" s="15">
        <v>45813</v>
      </c>
      <c r="D4950" s="15">
        <v>45819</v>
      </c>
      <c r="E4950" s="10" t="s">
        <v>44</v>
      </c>
      <c r="F4950" s="10" t="s">
        <v>3690</v>
      </c>
      <c r="G4950" s="10" t="s">
        <v>3691</v>
      </c>
      <c r="H4950" s="10" t="s">
        <v>22</v>
      </c>
      <c r="I4950" s="10" t="s">
        <v>23</v>
      </c>
      <c r="J4950" s="10" t="s">
        <v>533</v>
      </c>
      <c r="K4950" s="10" t="s">
        <v>218</v>
      </c>
      <c r="L4950" s="10">
        <v>19711</v>
      </c>
      <c r="M4950" s="10" t="s">
        <v>133</v>
      </c>
      <c r="N4950" s="10" t="str">
        <f>_xlfn.XLOOKUP($M:$M,People!$B:$B,People!A:A)</f>
        <v>Chuck Magee</v>
      </c>
      <c r="O4950" s="10" t="s">
        <v>4837</v>
      </c>
      <c r="P4950" s="10" t="str">
        <f>VLOOKUP(O4950,Products!$A:$E,3,FALSE)</f>
        <v>Canon</v>
      </c>
      <c r="Q4950" s="31">
        <f>INDEX(Products!$E:$E,MATCH(O4950,Products!$A:$A,0))</f>
        <v>0.28000000000000003</v>
      </c>
      <c r="R4950" s="10" t="s">
        <v>41</v>
      </c>
      <c r="S4950" s="10" t="s">
        <v>42</v>
      </c>
      <c r="T4950" s="10" t="s">
        <v>4838</v>
      </c>
      <c r="U4950" s="12">
        <v>14.940000000000001</v>
      </c>
      <c r="V4950" s="12">
        <v>3</v>
      </c>
      <c r="W4950" s="12">
        <v>0</v>
      </c>
      <c r="X4950" s="12">
        <v>6.8723999999999998</v>
      </c>
    </row>
    <row r="4951" spans="1:24" ht="14" x14ac:dyDescent="0.3">
      <c r="A4951" s="9">
        <v>4947</v>
      </c>
      <c r="B4951" s="14" t="s">
        <v>8445</v>
      </c>
      <c r="C4951" s="15">
        <v>45813</v>
      </c>
      <c r="D4951" s="15">
        <v>45817</v>
      </c>
      <c r="E4951" s="10" t="s">
        <v>44</v>
      </c>
      <c r="F4951" s="10" t="s">
        <v>1398</v>
      </c>
      <c r="G4951" s="10" t="s">
        <v>1399</v>
      </c>
      <c r="H4951" s="10" t="s">
        <v>92</v>
      </c>
      <c r="I4951" s="10" t="s">
        <v>23</v>
      </c>
      <c r="J4951" s="10" t="s">
        <v>131</v>
      </c>
      <c r="K4951" s="10" t="s">
        <v>132</v>
      </c>
      <c r="L4951" s="10">
        <v>19134</v>
      </c>
      <c r="M4951" s="10" t="s">
        <v>133</v>
      </c>
      <c r="N4951" s="10" t="str">
        <f>_xlfn.XLOOKUP($M:$M,People!$B:$B,People!A:A)</f>
        <v>Chuck Magee</v>
      </c>
      <c r="O4951" s="10" t="s">
        <v>2743</v>
      </c>
      <c r="P4951" s="10" t="str">
        <f>VLOOKUP(O4951,Products!$A:$E,3,FALSE)</f>
        <v>Staples</v>
      </c>
      <c r="Q4951" s="31">
        <f>INDEX(Products!$E:$E,MATCH(O4951,Products!$A:$A,0))</f>
        <v>0.35</v>
      </c>
      <c r="R4951" s="10" t="s">
        <v>41</v>
      </c>
      <c r="S4951" s="10" t="s">
        <v>42</v>
      </c>
      <c r="T4951" s="10" t="s">
        <v>2744</v>
      </c>
      <c r="U4951" s="12">
        <v>7.5600000000000005</v>
      </c>
      <c r="V4951" s="12">
        <v>3</v>
      </c>
      <c r="W4951" s="12">
        <v>0.2</v>
      </c>
      <c r="X4951" s="12">
        <v>2.6459999999999995</v>
      </c>
    </row>
    <row r="4952" spans="1:24" ht="14" x14ac:dyDescent="0.3">
      <c r="A4952" s="9">
        <v>4948</v>
      </c>
      <c r="B4952" s="14" t="s">
        <v>8444</v>
      </c>
      <c r="C4952" s="15">
        <v>45813</v>
      </c>
      <c r="D4952" s="15">
        <v>45819</v>
      </c>
      <c r="E4952" s="10" t="s">
        <v>44</v>
      </c>
      <c r="F4952" s="10" t="s">
        <v>3690</v>
      </c>
      <c r="G4952" s="10" t="s">
        <v>3691</v>
      </c>
      <c r="H4952" s="10" t="s">
        <v>22</v>
      </c>
      <c r="I4952" s="10" t="s">
        <v>23</v>
      </c>
      <c r="J4952" s="10" t="s">
        <v>533</v>
      </c>
      <c r="K4952" s="10" t="s">
        <v>218</v>
      </c>
      <c r="L4952" s="10">
        <v>19711</v>
      </c>
      <c r="M4952" s="10" t="s">
        <v>133</v>
      </c>
      <c r="N4952" s="10" t="str">
        <f>_xlfn.XLOOKUP($M:$M,People!$B:$B,People!A:A)</f>
        <v>Chuck Magee</v>
      </c>
      <c r="O4952" s="10" t="s">
        <v>2423</v>
      </c>
      <c r="P4952" s="10" t="str">
        <f>VLOOKUP(O4952,Products!$A:$E,3,FALSE)</f>
        <v>Samsung</v>
      </c>
      <c r="Q4952" s="31">
        <f>INDEX(Products!$E:$E,MATCH(O4952,Products!$A:$A,0))</f>
        <v>0.37</v>
      </c>
      <c r="R4952" s="10" t="s">
        <v>41</v>
      </c>
      <c r="S4952" s="10" t="s">
        <v>53</v>
      </c>
      <c r="T4952" s="10" t="s">
        <v>2424</v>
      </c>
      <c r="U4952" s="12">
        <v>360.38</v>
      </c>
      <c r="V4952" s="12">
        <v>2</v>
      </c>
      <c r="W4952" s="12">
        <v>0</v>
      </c>
      <c r="X4952" s="12">
        <v>93.698800000000006</v>
      </c>
    </row>
    <row r="4953" spans="1:24" ht="14" x14ac:dyDescent="0.3">
      <c r="A4953" s="9">
        <v>4949</v>
      </c>
      <c r="B4953" s="14" t="s">
        <v>8445</v>
      </c>
      <c r="C4953" s="15">
        <v>45813</v>
      </c>
      <c r="D4953" s="15">
        <v>45817</v>
      </c>
      <c r="E4953" s="10" t="s">
        <v>44</v>
      </c>
      <c r="F4953" s="10" t="s">
        <v>1398</v>
      </c>
      <c r="G4953" s="10" t="s">
        <v>1399</v>
      </c>
      <c r="H4953" s="10" t="s">
        <v>92</v>
      </c>
      <c r="I4953" s="10" t="s">
        <v>23</v>
      </c>
      <c r="J4953" s="10" t="s">
        <v>131</v>
      </c>
      <c r="K4953" s="10" t="s">
        <v>132</v>
      </c>
      <c r="L4953" s="10">
        <v>19134</v>
      </c>
      <c r="M4953" s="10" t="s">
        <v>133</v>
      </c>
      <c r="N4953" s="10" t="str">
        <f>_xlfn.XLOOKUP($M:$M,People!$B:$B,People!A:A)</f>
        <v>Chuck Magee</v>
      </c>
      <c r="O4953" s="10" t="s">
        <v>194</v>
      </c>
      <c r="P4953" s="10" t="str">
        <f>VLOOKUP(O4953,Products!$A:$E,3,FALSE)</f>
        <v>Staples</v>
      </c>
      <c r="Q4953" s="31">
        <f>INDEX(Products!$E:$E,MATCH(O4953,Products!$A:$A,0))</f>
        <v>0.35</v>
      </c>
      <c r="R4953" s="10" t="s">
        <v>41</v>
      </c>
      <c r="S4953" s="10" t="s">
        <v>53</v>
      </c>
      <c r="T4953" s="10" t="s">
        <v>195</v>
      </c>
      <c r="U4953" s="12">
        <v>124.608</v>
      </c>
      <c r="V4953" s="12">
        <v>4</v>
      </c>
      <c r="W4953" s="12">
        <v>0.2</v>
      </c>
      <c r="X4953" s="12">
        <v>-23.364000000000019</v>
      </c>
    </row>
    <row r="4954" spans="1:24" ht="14" x14ac:dyDescent="0.3">
      <c r="A4954" s="9">
        <v>4950</v>
      </c>
      <c r="B4954" s="14" t="s">
        <v>8446</v>
      </c>
      <c r="C4954" s="15">
        <v>45813</v>
      </c>
      <c r="D4954" s="15">
        <v>45817</v>
      </c>
      <c r="E4954" s="10" t="s">
        <v>44</v>
      </c>
      <c r="F4954" s="10" t="s">
        <v>305</v>
      </c>
      <c r="G4954" s="10" t="s">
        <v>306</v>
      </c>
      <c r="H4954" s="10" t="s">
        <v>36</v>
      </c>
      <c r="I4954" s="10" t="s">
        <v>23</v>
      </c>
      <c r="J4954" s="10" t="s">
        <v>86</v>
      </c>
      <c r="K4954" s="10" t="s">
        <v>87</v>
      </c>
      <c r="L4954" s="10">
        <v>98105</v>
      </c>
      <c r="M4954" s="10" t="s">
        <v>39</v>
      </c>
      <c r="N4954" s="10" t="str">
        <f>_xlfn.XLOOKUP($M:$M,People!$B:$B,People!A:A)</f>
        <v>Sadie Pawthorne</v>
      </c>
      <c r="O4954" s="10" t="s">
        <v>2254</v>
      </c>
      <c r="P4954" s="10" t="str">
        <f>VLOOKUP(O4954,Products!$A:$E,3,FALSE)</f>
        <v>Avery</v>
      </c>
      <c r="Q4954" s="31">
        <f>INDEX(Products!$E:$E,MATCH(O4954,Products!$A:$A,0))</f>
        <v>0.28999999999999998</v>
      </c>
      <c r="R4954" s="10" t="s">
        <v>41</v>
      </c>
      <c r="S4954" s="10" t="s">
        <v>510</v>
      </c>
      <c r="T4954" s="10" t="s">
        <v>2255</v>
      </c>
      <c r="U4954" s="12">
        <v>61.38</v>
      </c>
      <c r="V4954" s="12">
        <v>6</v>
      </c>
      <c r="W4954" s="12">
        <v>0</v>
      </c>
      <c r="X4954" s="12">
        <v>15.958800000000004</v>
      </c>
    </row>
    <row r="4955" spans="1:24" ht="14" x14ac:dyDescent="0.3">
      <c r="A4955" s="9">
        <v>4951</v>
      </c>
      <c r="B4955" s="14" t="s">
        <v>8447</v>
      </c>
      <c r="C4955" s="15">
        <v>45814</v>
      </c>
      <c r="D4955" s="15">
        <v>45818</v>
      </c>
      <c r="E4955" s="10" t="s">
        <v>44</v>
      </c>
      <c r="F4955" s="10" t="s">
        <v>3028</v>
      </c>
      <c r="G4955" s="10" t="s">
        <v>3029</v>
      </c>
      <c r="H4955" s="10" t="s">
        <v>22</v>
      </c>
      <c r="I4955" s="10" t="s">
        <v>23</v>
      </c>
      <c r="J4955" s="10" t="s">
        <v>655</v>
      </c>
      <c r="K4955" s="10" t="s">
        <v>438</v>
      </c>
      <c r="L4955" s="10">
        <v>45014</v>
      </c>
      <c r="M4955" s="10" t="s">
        <v>133</v>
      </c>
      <c r="N4955" s="10" t="str">
        <f>_xlfn.XLOOKUP($M:$M,People!$B:$B,People!A:A)</f>
        <v>Chuck Magee</v>
      </c>
      <c r="O4955" s="10" t="s">
        <v>2077</v>
      </c>
      <c r="P4955" s="10" t="str">
        <f>VLOOKUP(O4955,Products!$A:$E,3,FALSE)</f>
        <v>Office Depot</v>
      </c>
      <c r="Q4955" s="31">
        <f>INDEX(Products!$E:$E,MATCH(O4955,Products!$A:$A,0))</f>
        <v>0.36</v>
      </c>
      <c r="R4955" s="10" t="s">
        <v>28</v>
      </c>
      <c r="S4955" s="10" t="s">
        <v>58</v>
      </c>
      <c r="T4955" s="10" t="s">
        <v>2078</v>
      </c>
      <c r="U4955" s="12">
        <v>466.32000000000005</v>
      </c>
      <c r="V4955" s="12">
        <v>3</v>
      </c>
      <c r="W4955" s="12">
        <v>0.2</v>
      </c>
      <c r="X4955" s="12">
        <v>34.97399999999999</v>
      </c>
    </row>
    <row r="4956" spans="1:24" ht="14" x14ac:dyDescent="0.3">
      <c r="A4956" s="9">
        <v>4952</v>
      </c>
      <c r="B4956" s="14" t="s">
        <v>8447</v>
      </c>
      <c r="C4956" s="15">
        <v>45814</v>
      </c>
      <c r="D4956" s="15">
        <v>45818</v>
      </c>
      <c r="E4956" s="10" t="s">
        <v>44</v>
      </c>
      <c r="F4956" s="10" t="s">
        <v>3028</v>
      </c>
      <c r="G4956" s="10" t="s">
        <v>3029</v>
      </c>
      <c r="H4956" s="10" t="s">
        <v>22</v>
      </c>
      <c r="I4956" s="10" t="s">
        <v>23</v>
      </c>
      <c r="J4956" s="10" t="s">
        <v>655</v>
      </c>
      <c r="K4956" s="10" t="s">
        <v>438</v>
      </c>
      <c r="L4956" s="10">
        <v>45014</v>
      </c>
      <c r="M4956" s="10" t="s">
        <v>133</v>
      </c>
      <c r="N4956" s="10" t="str">
        <f>_xlfn.XLOOKUP($M:$M,People!$B:$B,People!A:A)</f>
        <v>Chuck Magee</v>
      </c>
      <c r="O4956" s="10" t="s">
        <v>5422</v>
      </c>
      <c r="P4956" s="10" t="str">
        <f>VLOOKUP(O4956,Products!$A:$E,3,FALSE)</f>
        <v>Office Depot</v>
      </c>
      <c r="Q4956" s="31">
        <f>INDEX(Products!$E:$E,MATCH(O4956,Products!$A:$A,0))</f>
        <v>0.28000000000000003</v>
      </c>
      <c r="R4956" s="10" t="s">
        <v>28</v>
      </c>
      <c r="S4956" s="10" t="s">
        <v>58</v>
      </c>
      <c r="T4956" s="10" t="s">
        <v>5423</v>
      </c>
      <c r="U4956" s="12">
        <v>82.64</v>
      </c>
      <c r="V4956" s="12">
        <v>2</v>
      </c>
      <c r="W4956" s="12">
        <v>0.2</v>
      </c>
      <c r="X4956" s="12">
        <v>0</v>
      </c>
    </row>
    <row r="4957" spans="1:24" ht="14" x14ac:dyDescent="0.3">
      <c r="A4957" s="9">
        <v>4953</v>
      </c>
      <c r="B4957" s="14" t="s">
        <v>8448</v>
      </c>
      <c r="C4957" s="15">
        <v>45814</v>
      </c>
      <c r="D4957" s="15">
        <v>45815</v>
      </c>
      <c r="E4957" s="10" t="s">
        <v>168</v>
      </c>
      <c r="F4957" s="10" t="s">
        <v>1752</v>
      </c>
      <c r="G4957" s="10" t="s">
        <v>1753</v>
      </c>
      <c r="H4957" s="10" t="s">
        <v>22</v>
      </c>
      <c r="I4957" s="10" t="s">
        <v>23</v>
      </c>
      <c r="J4957" s="10" t="s">
        <v>4072</v>
      </c>
      <c r="K4957" s="10" t="s">
        <v>1479</v>
      </c>
      <c r="L4957" s="10">
        <v>72209</v>
      </c>
      <c r="M4957" s="10" t="s">
        <v>26</v>
      </c>
      <c r="N4957" s="10" t="str">
        <f>_xlfn.XLOOKUP($M:$M,People!$B:$B,People!A:A)</f>
        <v>Fred Suzuki</v>
      </c>
      <c r="O4957" s="10" t="s">
        <v>3457</v>
      </c>
      <c r="P4957" s="10" t="str">
        <f>VLOOKUP(O4957,Products!$A:$E,3,FALSE)</f>
        <v>3M</v>
      </c>
      <c r="Q4957" s="31">
        <f>INDEX(Products!$E:$E,MATCH(O4957,Products!$A:$A,0))</f>
        <v>0.32</v>
      </c>
      <c r="R4957" s="10" t="s">
        <v>41</v>
      </c>
      <c r="S4957" s="10" t="s">
        <v>68</v>
      </c>
      <c r="T4957" s="10" t="s">
        <v>3458</v>
      </c>
      <c r="U4957" s="12">
        <v>11.67</v>
      </c>
      <c r="V4957" s="12">
        <v>3</v>
      </c>
      <c r="W4957" s="12">
        <v>0</v>
      </c>
      <c r="X4957" s="12">
        <v>5.6015999999999995</v>
      </c>
    </row>
    <row r="4958" spans="1:24" ht="14" x14ac:dyDescent="0.3">
      <c r="A4958" s="9">
        <v>4954</v>
      </c>
      <c r="B4958" s="14" t="s">
        <v>8448</v>
      </c>
      <c r="C4958" s="15">
        <v>45814</v>
      </c>
      <c r="D4958" s="15">
        <v>45815</v>
      </c>
      <c r="E4958" s="10" t="s">
        <v>168</v>
      </c>
      <c r="F4958" s="10" t="s">
        <v>1752</v>
      </c>
      <c r="G4958" s="10" t="s">
        <v>1753</v>
      </c>
      <c r="H4958" s="10" t="s">
        <v>22</v>
      </c>
      <c r="I4958" s="10" t="s">
        <v>23</v>
      </c>
      <c r="J4958" s="10" t="s">
        <v>4072</v>
      </c>
      <c r="K4958" s="10" t="s">
        <v>1479</v>
      </c>
      <c r="L4958" s="10">
        <v>72209</v>
      </c>
      <c r="M4958" s="10" t="s">
        <v>26</v>
      </c>
      <c r="N4958" s="10" t="str">
        <f>_xlfn.XLOOKUP($M:$M,People!$B:$B,People!A:A)</f>
        <v>Fred Suzuki</v>
      </c>
      <c r="O4958" s="10" t="s">
        <v>380</v>
      </c>
      <c r="P4958" s="10" t="str">
        <f>VLOOKUP(O4958,Products!$A:$E,3,FALSE)</f>
        <v>HP</v>
      </c>
      <c r="Q4958" s="31">
        <f>INDEX(Products!$E:$E,MATCH(O4958,Products!$A:$A,0))</f>
        <v>0.35</v>
      </c>
      <c r="R4958" s="10" t="s">
        <v>41</v>
      </c>
      <c r="S4958" s="10" t="s">
        <v>68</v>
      </c>
      <c r="T4958" s="10" t="s">
        <v>381</v>
      </c>
      <c r="U4958" s="12">
        <v>64.14</v>
      </c>
      <c r="V4958" s="12">
        <v>3</v>
      </c>
      <c r="W4958" s="12">
        <v>0</v>
      </c>
      <c r="X4958" s="12">
        <v>30.787199999999999</v>
      </c>
    </row>
    <row r="4959" spans="1:24" ht="14" x14ac:dyDescent="0.3">
      <c r="A4959" s="9">
        <v>4955</v>
      </c>
      <c r="B4959" s="14" t="s">
        <v>8449</v>
      </c>
      <c r="C4959" s="15">
        <v>45814</v>
      </c>
      <c r="D4959" s="15">
        <v>45820</v>
      </c>
      <c r="E4959" s="10" t="s">
        <v>44</v>
      </c>
      <c r="F4959" s="10" t="s">
        <v>1311</v>
      </c>
      <c r="G4959" s="10" t="s">
        <v>1312</v>
      </c>
      <c r="H4959" s="10" t="s">
        <v>92</v>
      </c>
      <c r="I4959" s="10" t="s">
        <v>23</v>
      </c>
      <c r="J4959" s="10" t="s">
        <v>37</v>
      </c>
      <c r="K4959" s="10" t="s">
        <v>38</v>
      </c>
      <c r="L4959" s="10">
        <v>90036</v>
      </c>
      <c r="M4959" s="10" t="s">
        <v>39</v>
      </c>
      <c r="N4959" s="10" t="str">
        <f>_xlfn.XLOOKUP($M:$M,People!$B:$B,People!A:A)</f>
        <v>Sadie Pawthorne</v>
      </c>
      <c r="O4959" s="10" t="s">
        <v>2680</v>
      </c>
      <c r="P4959" s="10" t="str">
        <f>VLOOKUP(O4959,Products!$A:$E,3,FALSE)</f>
        <v>Samsung</v>
      </c>
      <c r="Q4959" s="31">
        <f>INDEX(Products!$E:$E,MATCH(O4959,Products!$A:$A,0))</f>
        <v>0.31</v>
      </c>
      <c r="R4959" s="10" t="s">
        <v>41</v>
      </c>
      <c r="S4959" s="10" t="s">
        <v>42</v>
      </c>
      <c r="T4959" s="10" t="s">
        <v>2681</v>
      </c>
      <c r="U4959" s="12">
        <v>22.05</v>
      </c>
      <c r="V4959" s="12">
        <v>7</v>
      </c>
      <c r="W4959" s="12">
        <v>0</v>
      </c>
      <c r="X4959" s="12">
        <v>10.584</v>
      </c>
    </row>
    <row r="4960" spans="1:24" ht="14" x14ac:dyDescent="0.3">
      <c r="A4960" s="9">
        <v>4956</v>
      </c>
      <c r="B4960" s="14" t="s">
        <v>8448</v>
      </c>
      <c r="C4960" s="15">
        <v>45814</v>
      </c>
      <c r="D4960" s="15">
        <v>45815</v>
      </c>
      <c r="E4960" s="10" t="s">
        <v>168</v>
      </c>
      <c r="F4960" s="10" t="s">
        <v>1752</v>
      </c>
      <c r="G4960" s="10" t="s">
        <v>1753</v>
      </c>
      <c r="H4960" s="10" t="s">
        <v>22</v>
      </c>
      <c r="I4960" s="10" t="s">
        <v>23</v>
      </c>
      <c r="J4960" s="10" t="s">
        <v>4072</v>
      </c>
      <c r="K4960" s="10" t="s">
        <v>1479</v>
      </c>
      <c r="L4960" s="10">
        <v>72209</v>
      </c>
      <c r="M4960" s="10" t="s">
        <v>26</v>
      </c>
      <c r="N4960" s="10" t="str">
        <f>_xlfn.XLOOKUP($M:$M,People!$B:$B,People!A:A)</f>
        <v>Fred Suzuki</v>
      </c>
      <c r="O4960" s="10" t="s">
        <v>1264</v>
      </c>
      <c r="P4960" s="10" t="str">
        <f>VLOOKUP(O4960,Products!$A:$E,3,FALSE)</f>
        <v>Dell</v>
      </c>
      <c r="Q4960" s="31">
        <f>INDEX(Products!$E:$E,MATCH(O4960,Products!$A:$A,0))</f>
        <v>0.38</v>
      </c>
      <c r="R4960" s="10" t="s">
        <v>41</v>
      </c>
      <c r="S4960" s="10" t="s">
        <v>82</v>
      </c>
      <c r="T4960" s="10" t="s">
        <v>1265</v>
      </c>
      <c r="U4960" s="12">
        <v>59.94</v>
      </c>
      <c r="V4960" s="12">
        <v>3</v>
      </c>
      <c r="W4960" s="12">
        <v>0</v>
      </c>
      <c r="X4960" s="12">
        <v>28.171799999999998</v>
      </c>
    </row>
    <row r="4961" spans="1:24" ht="14" x14ac:dyDescent="0.3">
      <c r="A4961" s="9">
        <v>4957</v>
      </c>
      <c r="B4961" s="14" t="s">
        <v>8449</v>
      </c>
      <c r="C4961" s="15">
        <v>45814</v>
      </c>
      <c r="D4961" s="15">
        <v>45820</v>
      </c>
      <c r="E4961" s="10" t="s">
        <v>44</v>
      </c>
      <c r="F4961" s="10" t="s">
        <v>1311</v>
      </c>
      <c r="G4961" s="10" t="s">
        <v>1312</v>
      </c>
      <c r="H4961" s="10" t="s">
        <v>92</v>
      </c>
      <c r="I4961" s="10" t="s">
        <v>23</v>
      </c>
      <c r="J4961" s="10" t="s">
        <v>37</v>
      </c>
      <c r="K4961" s="10" t="s">
        <v>38</v>
      </c>
      <c r="L4961" s="10">
        <v>90036</v>
      </c>
      <c r="M4961" s="10" t="s">
        <v>39</v>
      </c>
      <c r="N4961" s="10" t="str">
        <f>_xlfn.XLOOKUP($M:$M,People!$B:$B,People!A:A)</f>
        <v>Sadie Pawthorne</v>
      </c>
      <c r="O4961" s="10" t="s">
        <v>5879</v>
      </c>
      <c r="P4961" s="10" t="str">
        <f>VLOOKUP(O4961,Products!$A:$E,3,FALSE)</f>
        <v>Avery</v>
      </c>
      <c r="Q4961" s="31">
        <f>INDEX(Products!$E:$E,MATCH(O4961,Products!$A:$A,0))</f>
        <v>0.28999999999999998</v>
      </c>
      <c r="R4961" s="10" t="s">
        <v>41</v>
      </c>
      <c r="S4961" s="10" t="s">
        <v>82</v>
      </c>
      <c r="T4961" s="10" t="s">
        <v>5880</v>
      </c>
      <c r="U4961" s="12">
        <v>99.9</v>
      </c>
      <c r="V4961" s="12">
        <v>5</v>
      </c>
      <c r="W4961" s="12">
        <v>0</v>
      </c>
      <c r="X4961" s="12">
        <v>46.952999999999996</v>
      </c>
    </row>
    <row r="4962" spans="1:24" ht="14" x14ac:dyDescent="0.3">
      <c r="A4962" s="9">
        <v>4958</v>
      </c>
      <c r="B4962" s="14" t="s">
        <v>8448</v>
      </c>
      <c r="C4962" s="15">
        <v>45814</v>
      </c>
      <c r="D4962" s="15">
        <v>45815</v>
      </c>
      <c r="E4962" s="10" t="s">
        <v>168</v>
      </c>
      <c r="F4962" s="10" t="s">
        <v>1752</v>
      </c>
      <c r="G4962" s="10" t="s">
        <v>1753</v>
      </c>
      <c r="H4962" s="10" t="s">
        <v>22</v>
      </c>
      <c r="I4962" s="10" t="s">
        <v>23</v>
      </c>
      <c r="J4962" s="10" t="s">
        <v>4072</v>
      </c>
      <c r="K4962" s="10" t="s">
        <v>1479</v>
      </c>
      <c r="L4962" s="10">
        <v>72209</v>
      </c>
      <c r="M4962" s="10" t="s">
        <v>26</v>
      </c>
      <c r="N4962" s="10" t="str">
        <f>_xlfn.XLOOKUP($M:$M,People!$B:$B,People!A:A)</f>
        <v>Fred Suzuki</v>
      </c>
      <c r="O4962" s="10" t="s">
        <v>4763</v>
      </c>
      <c r="P4962" s="10" t="str">
        <f>VLOOKUP(O4962,Products!$A:$E,3,FALSE)</f>
        <v>IKEA</v>
      </c>
      <c r="Q4962" s="31">
        <f>INDEX(Products!$E:$E,MATCH(O4962,Products!$A:$A,0))</f>
        <v>0.3</v>
      </c>
      <c r="R4962" s="10" t="s">
        <v>41</v>
      </c>
      <c r="S4962" s="10" t="s">
        <v>82</v>
      </c>
      <c r="T4962" s="10" t="s">
        <v>4764</v>
      </c>
      <c r="U4962" s="12">
        <v>12.96</v>
      </c>
      <c r="V4962" s="12">
        <v>2</v>
      </c>
      <c r="W4962" s="12">
        <v>0</v>
      </c>
      <c r="X4962" s="12">
        <v>6.2208000000000006</v>
      </c>
    </row>
    <row r="4963" spans="1:24" ht="14" x14ac:dyDescent="0.3">
      <c r="A4963" s="9">
        <v>4959</v>
      </c>
      <c r="B4963" s="14" t="s">
        <v>8450</v>
      </c>
      <c r="C4963" s="15">
        <v>45814</v>
      </c>
      <c r="D4963" s="15">
        <v>45817</v>
      </c>
      <c r="E4963" s="10" t="s">
        <v>19</v>
      </c>
      <c r="F4963" s="10" t="s">
        <v>3833</v>
      </c>
      <c r="G4963" s="10" t="s">
        <v>3834</v>
      </c>
      <c r="H4963" s="10" t="s">
        <v>36</v>
      </c>
      <c r="I4963" s="10" t="s">
        <v>23</v>
      </c>
      <c r="J4963" s="10" t="s">
        <v>1085</v>
      </c>
      <c r="K4963" s="10" t="s">
        <v>1086</v>
      </c>
      <c r="L4963" s="10">
        <v>1852</v>
      </c>
      <c r="M4963" s="10" t="s">
        <v>133</v>
      </c>
      <c r="N4963" s="10" t="str">
        <f>_xlfn.XLOOKUP($M:$M,People!$B:$B,People!A:A)</f>
        <v>Chuck Magee</v>
      </c>
      <c r="O4963" s="10" t="s">
        <v>2563</v>
      </c>
      <c r="P4963" s="10" t="str">
        <f>VLOOKUP(O4963,Products!$A:$E,3,FALSE)</f>
        <v>Dell</v>
      </c>
      <c r="Q4963" s="31">
        <f>INDEX(Products!$E:$E,MATCH(O4963,Products!$A:$A,0))</f>
        <v>0.4</v>
      </c>
      <c r="R4963" s="10" t="s">
        <v>41</v>
      </c>
      <c r="S4963" s="10" t="s">
        <v>82</v>
      </c>
      <c r="T4963" s="10" t="s">
        <v>2564</v>
      </c>
      <c r="U4963" s="12">
        <v>105.52</v>
      </c>
      <c r="V4963" s="12">
        <v>4</v>
      </c>
      <c r="W4963" s="12">
        <v>0</v>
      </c>
      <c r="X4963" s="12">
        <v>48.539199999999994</v>
      </c>
    </row>
    <row r="4964" spans="1:24" ht="14" x14ac:dyDescent="0.3">
      <c r="A4964" s="9">
        <v>4960</v>
      </c>
      <c r="B4964" s="14" t="s">
        <v>8451</v>
      </c>
      <c r="C4964" s="15">
        <v>45814</v>
      </c>
      <c r="D4964" s="15">
        <v>45815</v>
      </c>
      <c r="E4964" s="10" t="s">
        <v>168</v>
      </c>
      <c r="F4964" s="10" t="s">
        <v>565</v>
      </c>
      <c r="G4964" s="10" t="s">
        <v>566</v>
      </c>
      <c r="H4964" s="10" t="s">
        <v>22</v>
      </c>
      <c r="I4964" s="10" t="s">
        <v>23</v>
      </c>
      <c r="J4964" s="10" t="s">
        <v>1085</v>
      </c>
      <c r="K4964" s="10" t="s">
        <v>1086</v>
      </c>
      <c r="L4964" s="10">
        <v>1852</v>
      </c>
      <c r="M4964" s="10" t="s">
        <v>133</v>
      </c>
      <c r="N4964" s="10" t="str">
        <f>_xlfn.XLOOKUP($M:$M,People!$B:$B,People!A:A)</f>
        <v>Chuck Magee</v>
      </c>
      <c r="O4964" s="10" t="s">
        <v>1318</v>
      </c>
      <c r="P4964" s="10" t="str">
        <f>VLOOKUP(O4964,Products!$A:$E,3,FALSE)</f>
        <v>IKEA</v>
      </c>
      <c r="Q4964" s="31">
        <f>INDEX(Products!$E:$E,MATCH(O4964,Products!$A:$A,0))</f>
        <v>0.28000000000000003</v>
      </c>
      <c r="R4964" s="10" t="s">
        <v>41</v>
      </c>
      <c r="S4964" s="10" t="s">
        <v>53</v>
      </c>
      <c r="T4964" s="10" t="s">
        <v>1319</v>
      </c>
      <c r="U4964" s="12">
        <v>714.30000000000007</v>
      </c>
      <c r="V4964" s="12">
        <v>5</v>
      </c>
      <c r="W4964" s="12">
        <v>0</v>
      </c>
      <c r="X4964" s="12">
        <v>207.14699999999993</v>
      </c>
    </row>
    <row r="4965" spans="1:24" ht="14" x14ac:dyDescent="0.3">
      <c r="A4965" s="9">
        <v>4961</v>
      </c>
      <c r="B4965" s="14" t="s">
        <v>8448</v>
      </c>
      <c r="C4965" s="15">
        <v>45814</v>
      </c>
      <c r="D4965" s="15">
        <v>45815</v>
      </c>
      <c r="E4965" s="10" t="s">
        <v>168</v>
      </c>
      <c r="F4965" s="10" t="s">
        <v>1752</v>
      </c>
      <c r="G4965" s="10" t="s">
        <v>1753</v>
      </c>
      <c r="H4965" s="10" t="s">
        <v>22</v>
      </c>
      <c r="I4965" s="10" t="s">
        <v>23</v>
      </c>
      <c r="J4965" s="10" t="s">
        <v>4072</v>
      </c>
      <c r="K4965" s="10" t="s">
        <v>1479</v>
      </c>
      <c r="L4965" s="10">
        <v>72209</v>
      </c>
      <c r="M4965" s="10" t="s">
        <v>26</v>
      </c>
      <c r="N4965" s="10" t="str">
        <f>_xlfn.XLOOKUP($M:$M,People!$B:$B,People!A:A)</f>
        <v>Fred Suzuki</v>
      </c>
      <c r="O4965" s="10" t="s">
        <v>3290</v>
      </c>
      <c r="P4965" s="10" t="str">
        <f>VLOOKUP(O4965,Products!$A:$E,3,FALSE)</f>
        <v>HP</v>
      </c>
      <c r="Q4965" s="31">
        <f>INDEX(Products!$E:$E,MATCH(O4965,Products!$A:$A,0))</f>
        <v>0.39</v>
      </c>
      <c r="R4965" s="10" t="s">
        <v>64</v>
      </c>
      <c r="S4965" s="10" t="s">
        <v>144</v>
      </c>
      <c r="T4965" s="10" t="s">
        <v>3291</v>
      </c>
      <c r="U4965" s="12">
        <v>179.94</v>
      </c>
      <c r="V4965" s="12">
        <v>6</v>
      </c>
      <c r="W4965" s="12">
        <v>0</v>
      </c>
      <c r="X4965" s="12">
        <v>75.57480000000001</v>
      </c>
    </row>
    <row r="4966" spans="1:24" ht="14" x14ac:dyDescent="0.3">
      <c r="A4966" s="9">
        <v>4962</v>
      </c>
      <c r="B4966" s="14" t="s">
        <v>8452</v>
      </c>
      <c r="C4966" s="15">
        <v>45814</v>
      </c>
      <c r="D4966" s="15">
        <v>45819</v>
      </c>
      <c r="E4966" s="10" t="s">
        <v>44</v>
      </c>
      <c r="F4966" s="10" t="s">
        <v>3232</v>
      </c>
      <c r="G4966" s="10" t="s">
        <v>3233</v>
      </c>
      <c r="H4966" s="10" t="s">
        <v>92</v>
      </c>
      <c r="I4966" s="10" t="s">
        <v>23</v>
      </c>
      <c r="J4966" s="10" t="s">
        <v>5551</v>
      </c>
      <c r="K4966" s="10" t="s">
        <v>38</v>
      </c>
      <c r="L4966" s="10">
        <v>93101</v>
      </c>
      <c r="M4966" s="10" t="s">
        <v>39</v>
      </c>
      <c r="N4966" s="10" t="str">
        <f>_xlfn.XLOOKUP($M:$M,People!$B:$B,People!A:A)</f>
        <v>Sadie Pawthorne</v>
      </c>
      <c r="O4966" s="10" t="s">
        <v>4992</v>
      </c>
      <c r="P4966" s="10" t="str">
        <f>VLOOKUP(O4966,Products!$A:$E,3,FALSE)</f>
        <v>Logitech</v>
      </c>
      <c r="Q4966" s="31">
        <f>INDEX(Products!$E:$E,MATCH(O4966,Products!$A:$A,0))</f>
        <v>0.33</v>
      </c>
      <c r="R4966" s="10" t="s">
        <v>64</v>
      </c>
      <c r="S4966" s="10" t="s">
        <v>144</v>
      </c>
      <c r="T4966" s="10" t="s">
        <v>4993</v>
      </c>
      <c r="U4966" s="12">
        <v>26.96</v>
      </c>
      <c r="V4966" s="12">
        <v>2</v>
      </c>
      <c r="W4966" s="12">
        <v>0</v>
      </c>
      <c r="X4966" s="12">
        <v>3.7744</v>
      </c>
    </row>
    <row r="4967" spans="1:24" ht="14" x14ac:dyDescent="0.3">
      <c r="A4967" s="9">
        <v>4963</v>
      </c>
      <c r="B4967" s="14" t="s">
        <v>8448</v>
      </c>
      <c r="C4967" s="15">
        <v>45814</v>
      </c>
      <c r="D4967" s="15">
        <v>45815</v>
      </c>
      <c r="E4967" s="10" t="s">
        <v>168</v>
      </c>
      <c r="F4967" s="10" t="s">
        <v>1752</v>
      </c>
      <c r="G4967" s="10" t="s">
        <v>1753</v>
      </c>
      <c r="H4967" s="10" t="s">
        <v>22</v>
      </c>
      <c r="I4967" s="10" t="s">
        <v>23</v>
      </c>
      <c r="J4967" s="10" t="s">
        <v>4072</v>
      </c>
      <c r="K4967" s="10" t="s">
        <v>1479</v>
      </c>
      <c r="L4967" s="10">
        <v>72209</v>
      </c>
      <c r="M4967" s="10" t="s">
        <v>26</v>
      </c>
      <c r="N4967" s="10" t="str">
        <f>_xlfn.XLOOKUP($M:$M,People!$B:$B,People!A:A)</f>
        <v>Fred Suzuki</v>
      </c>
      <c r="O4967" s="10" t="s">
        <v>3400</v>
      </c>
      <c r="P4967" s="10" t="str">
        <f>VLOOKUP(O4967,Products!$A:$E,3,FALSE)</f>
        <v>Dell</v>
      </c>
      <c r="Q4967" s="31">
        <f>INDEX(Products!$E:$E,MATCH(O4967,Products!$A:$A,0))</f>
        <v>0.26</v>
      </c>
      <c r="R4967" s="10" t="s">
        <v>64</v>
      </c>
      <c r="S4967" s="10" t="s">
        <v>144</v>
      </c>
      <c r="T4967" s="10" t="s">
        <v>3401</v>
      </c>
      <c r="U4967" s="12">
        <v>26.849999999999998</v>
      </c>
      <c r="V4967" s="12">
        <v>3</v>
      </c>
      <c r="W4967" s="12">
        <v>0</v>
      </c>
      <c r="X4967" s="12">
        <v>5.101499999999997</v>
      </c>
    </row>
    <row r="4968" spans="1:24" ht="14" x14ac:dyDescent="0.3">
      <c r="A4968" s="9">
        <v>4964</v>
      </c>
      <c r="B4968" s="14" t="s">
        <v>8448</v>
      </c>
      <c r="C4968" s="15">
        <v>45814</v>
      </c>
      <c r="D4968" s="15">
        <v>45815</v>
      </c>
      <c r="E4968" s="10" t="s">
        <v>168</v>
      </c>
      <c r="F4968" s="10" t="s">
        <v>1752</v>
      </c>
      <c r="G4968" s="10" t="s">
        <v>1753</v>
      </c>
      <c r="H4968" s="10" t="s">
        <v>22</v>
      </c>
      <c r="I4968" s="10" t="s">
        <v>23</v>
      </c>
      <c r="J4968" s="10" t="s">
        <v>4072</v>
      </c>
      <c r="K4968" s="10" t="s">
        <v>1479</v>
      </c>
      <c r="L4968" s="10">
        <v>72209</v>
      </c>
      <c r="M4968" s="10" t="s">
        <v>26</v>
      </c>
      <c r="N4968" s="10" t="str">
        <f>_xlfn.XLOOKUP($M:$M,People!$B:$B,People!A:A)</f>
        <v>Fred Suzuki</v>
      </c>
      <c r="O4968" s="10" t="s">
        <v>2069</v>
      </c>
      <c r="P4968" s="10" t="str">
        <f>VLOOKUP(O4968,Products!$A:$E,3,FALSE)</f>
        <v>Office Depot</v>
      </c>
      <c r="Q4968" s="31">
        <f>INDEX(Products!$E:$E,MATCH(O4968,Products!$A:$A,0))</f>
        <v>0.4</v>
      </c>
      <c r="R4968" s="10" t="s">
        <v>64</v>
      </c>
      <c r="S4968" s="10" t="s">
        <v>144</v>
      </c>
      <c r="T4968" s="10" t="s">
        <v>2070</v>
      </c>
      <c r="U4968" s="12">
        <v>323.37</v>
      </c>
      <c r="V4968" s="12">
        <v>3</v>
      </c>
      <c r="W4968" s="12">
        <v>0</v>
      </c>
      <c r="X4968" s="12">
        <v>129.34800000000001</v>
      </c>
    </row>
    <row r="4969" spans="1:24" ht="14" x14ac:dyDescent="0.3">
      <c r="A4969" s="9">
        <v>4965</v>
      </c>
      <c r="B4969" s="14" t="s">
        <v>8453</v>
      </c>
      <c r="C4969" s="15">
        <v>45814</v>
      </c>
      <c r="D4969" s="15">
        <v>45821</v>
      </c>
      <c r="E4969" s="10" t="s">
        <v>44</v>
      </c>
      <c r="F4969" s="10" t="s">
        <v>862</v>
      </c>
      <c r="G4969" s="10" t="s">
        <v>863</v>
      </c>
      <c r="H4969" s="10" t="s">
        <v>22</v>
      </c>
      <c r="I4969" s="10" t="s">
        <v>23</v>
      </c>
      <c r="J4969" s="10" t="s">
        <v>271</v>
      </c>
      <c r="K4969" s="10" t="s">
        <v>189</v>
      </c>
      <c r="L4969" s="10">
        <v>60610</v>
      </c>
      <c r="M4969" s="10" t="s">
        <v>95</v>
      </c>
      <c r="N4969" s="10" t="str">
        <f>_xlfn.XLOOKUP($M:$M,People!$B:$B,People!A:A)</f>
        <v>Roxanne Rodriguez</v>
      </c>
      <c r="O4969" s="10" t="s">
        <v>864</v>
      </c>
      <c r="P4969" s="10" t="str">
        <f>VLOOKUP(O4969,Products!$A:$E,3,FALSE)</f>
        <v>Dell</v>
      </c>
      <c r="Q4969" s="31">
        <f>INDEX(Products!$E:$E,MATCH(O4969,Products!$A:$A,0))</f>
        <v>0.28000000000000003</v>
      </c>
      <c r="R4969" s="10" t="s">
        <v>64</v>
      </c>
      <c r="S4969" s="10" t="s">
        <v>65</v>
      </c>
      <c r="T4969" s="10" t="s">
        <v>865</v>
      </c>
      <c r="U4969" s="12">
        <v>328.22399999999999</v>
      </c>
      <c r="V4969" s="12">
        <v>4</v>
      </c>
      <c r="W4969" s="12">
        <v>0.2</v>
      </c>
      <c r="X4969" s="12">
        <v>28.7196</v>
      </c>
    </row>
    <row r="4970" spans="1:24" ht="14" x14ac:dyDescent="0.3">
      <c r="A4970" s="9">
        <v>4966</v>
      </c>
      <c r="B4970" s="14" t="s">
        <v>8452</v>
      </c>
      <c r="C4970" s="15">
        <v>45814</v>
      </c>
      <c r="D4970" s="15">
        <v>45819</v>
      </c>
      <c r="E4970" s="10" t="s">
        <v>44</v>
      </c>
      <c r="F4970" s="10" t="s">
        <v>3232</v>
      </c>
      <c r="G4970" s="10" t="s">
        <v>3233</v>
      </c>
      <c r="H4970" s="10" t="s">
        <v>92</v>
      </c>
      <c r="I4970" s="10" t="s">
        <v>23</v>
      </c>
      <c r="J4970" s="10" t="s">
        <v>5551</v>
      </c>
      <c r="K4970" s="10" t="s">
        <v>38</v>
      </c>
      <c r="L4970" s="10">
        <v>93101</v>
      </c>
      <c r="M4970" s="10" t="s">
        <v>39</v>
      </c>
      <c r="N4970" s="10" t="str">
        <f>_xlfn.XLOOKUP($M:$M,People!$B:$B,People!A:A)</f>
        <v>Sadie Pawthorne</v>
      </c>
      <c r="O4970" s="10" t="s">
        <v>4685</v>
      </c>
      <c r="P4970" s="10" t="str">
        <f>VLOOKUP(O4970,Products!$A:$E,3,FALSE)</f>
        <v>Canon</v>
      </c>
      <c r="Q4970" s="31">
        <f>INDEX(Products!$E:$E,MATCH(O4970,Products!$A:$A,0))</f>
        <v>0.36</v>
      </c>
      <c r="R4970" s="10" t="s">
        <v>64</v>
      </c>
      <c r="S4970" s="10" t="s">
        <v>65</v>
      </c>
      <c r="T4970" s="10" t="s">
        <v>4686</v>
      </c>
      <c r="U4970" s="12">
        <v>3023.9280000000003</v>
      </c>
      <c r="V4970" s="12">
        <v>9</v>
      </c>
      <c r="W4970" s="12">
        <v>0.2</v>
      </c>
      <c r="X4970" s="12">
        <v>226.79460000000006</v>
      </c>
    </row>
    <row r="4971" spans="1:24" ht="14" x14ac:dyDescent="0.3">
      <c r="A4971" s="9">
        <v>4967</v>
      </c>
      <c r="B4971" s="14" t="s">
        <v>8452</v>
      </c>
      <c r="C4971" s="15">
        <v>45814</v>
      </c>
      <c r="D4971" s="15">
        <v>45819</v>
      </c>
      <c r="E4971" s="10" t="s">
        <v>44</v>
      </c>
      <c r="F4971" s="10" t="s">
        <v>3232</v>
      </c>
      <c r="G4971" s="10" t="s">
        <v>3233</v>
      </c>
      <c r="H4971" s="10" t="s">
        <v>92</v>
      </c>
      <c r="I4971" s="10" t="s">
        <v>23</v>
      </c>
      <c r="J4971" s="10" t="s">
        <v>5551</v>
      </c>
      <c r="K4971" s="10" t="s">
        <v>38</v>
      </c>
      <c r="L4971" s="10">
        <v>93101</v>
      </c>
      <c r="M4971" s="10" t="s">
        <v>39</v>
      </c>
      <c r="N4971" s="10" t="str">
        <f>_xlfn.XLOOKUP($M:$M,People!$B:$B,People!A:A)</f>
        <v>Sadie Pawthorne</v>
      </c>
      <c r="O4971" s="10" t="s">
        <v>915</v>
      </c>
      <c r="P4971" s="10" t="str">
        <f>VLOOKUP(O4971,Products!$A:$E,3,FALSE)</f>
        <v>Staples</v>
      </c>
      <c r="Q4971" s="31">
        <f>INDEX(Products!$E:$E,MATCH(O4971,Products!$A:$A,0))</f>
        <v>0.27</v>
      </c>
      <c r="R4971" s="10" t="s">
        <v>64</v>
      </c>
      <c r="S4971" s="10" t="s">
        <v>65</v>
      </c>
      <c r="T4971" s="10" t="s">
        <v>916</v>
      </c>
      <c r="U4971" s="12">
        <v>477.6</v>
      </c>
      <c r="V4971" s="12">
        <v>3</v>
      </c>
      <c r="W4971" s="12">
        <v>0.2</v>
      </c>
      <c r="X4971" s="12">
        <v>161.19000000000003</v>
      </c>
    </row>
    <row r="4972" spans="1:24" ht="14" x14ac:dyDescent="0.3">
      <c r="A4972" s="9">
        <v>4968</v>
      </c>
      <c r="B4972" s="14" t="s">
        <v>8454</v>
      </c>
      <c r="C4972" s="15">
        <v>45815</v>
      </c>
      <c r="D4972" s="15">
        <v>45819</v>
      </c>
      <c r="E4972" s="10" t="s">
        <v>44</v>
      </c>
      <c r="F4972" s="10" t="s">
        <v>659</v>
      </c>
      <c r="G4972" s="10" t="s">
        <v>660</v>
      </c>
      <c r="H4972" s="10" t="s">
        <v>92</v>
      </c>
      <c r="I4972" s="10" t="s">
        <v>23</v>
      </c>
      <c r="J4972" s="10" t="s">
        <v>4588</v>
      </c>
      <c r="K4972" s="10" t="s">
        <v>38</v>
      </c>
      <c r="L4972" s="10">
        <v>93309</v>
      </c>
      <c r="M4972" s="10" t="s">
        <v>39</v>
      </c>
      <c r="N4972" s="10" t="str">
        <f>_xlfn.XLOOKUP($M:$M,People!$B:$B,People!A:A)</f>
        <v>Sadie Pawthorne</v>
      </c>
      <c r="O4972" s="10" t="s">
        <v>1899</v>
      </c>
      <c r="P4972" s="10" t="str">
        <f>VLOOKUP(O4972,Products!$A:$E,3,FALSE)</f>
        <v>Canon</v>
      </c>
      <c r="Q4972" s="31">
        <f>INDEX(Products!$E:$E,MATCH(O4972,Products!$A:$A,0))</f>
        <v>0.32</v>
      </c>
      <c r="R4972" s="10" t="s">
        <v>41</v>
      </c>
      <c r="S4972" s="10" t="s">
        <v>68</v>
      </c>
      <c r="T4972" s="10" t="s">
        <v>1900</v>
      </c>
      <c r="U4972" s="12">
        <v>4.7840000000000007</v>
      </c>
      <c r="V4972" s="12">
        <v>1</v>
      </c>
      <c r="W4972" s="12">
        <v>0.2</v>
      </c>
      <c r="X4972" s="12">
        <v>1.5547999999999997</v>
      </c>
    </row>
    <row r="4973" spans="1:24" ht="14" x14ac:dyDescent="0.3">
      <c r="A4973" s="9">
        <v>4969</v>
      </c>
      <c r="B4973" s="14" t="s">
        <v>8455</v>
      </c>
      <c r="C4973" s="15">
        <v>45815</v>
      </c>
      <c r="D4973" s="15">
        <v>45819</v>
      </c>
      <c r="E4973" s="10" t="s">
        <v>44</v>
      </c>
      <c r="F4973" s="10" t="s">
        <v>5886</v>
      </c>
      <c r="G4973" s="10" t="s">
        <v>5887</v>
      </c>
      <c r="H4973" s="10" t="s">
        <v>92</v>
      </c>
      <c r="I4973" s="10" t="s">
        <v>23</v>
      </c>
      <c r="J4973" s="10" t="s">
        <v>131</v>
      </c>
      <c r="K4973" s="10" t="s">
        <v>132</v>
      </c>
      <c r="L4973" s="10">
        <v>19120</v>
      </c>
      <c r="M4973" s="10" t="s">
        <v>133</v>
      </c>
      <c r="N4973" s="10" t="str">
        <f>_xlfn.XLOOKUP($M:$M,People!$B:$B,People!A:A)</f>
        <v>Chuck Magee</v>
      </c>
      <c r="O4973" s="10" t="s">
        <v>505</v>
      </c>
      <c r="P4973" s="10" t="str">
        <f>VLOOKUP(O4973,Products!$A:$E,3,FALSE)</f>
        <v>Staples</v>
      </c>
      <c r="Q4973" s="31">
        <f>INDEX(Products!$E:$E,MATCH(O4973,Products!$A:$A,0))</f>
        <v>0.35</v>
      </c>
      <c r="R4973" s="10" t="s">
        <v>41</v>
      </c>
      <c r="S4973" s="10" t="s">
        <v>240</v>
      </c>
      <c r="T4973" s="10" t="s">
        <v>506</v>
      </c>
      <c r="U4973" s="12">
        <v>9.6479999999999997</v>
      </c>
      <c r="V4973" s="12">
        <v>6</v>
      </c>
      <c r="W4973" s="12">
        <v>0.2</v>
      </c>
      <c r="X4973" s="12">
        <v>3.4973999999999998</v>
      </c>
    </row>
    <row r="4974" spans="1:24" ht="14" x14ac:dyDescent="0.3">
      <c r="A4974" s="9">
        <v>4970</v>
      </c>
      <c r="B4974" s="14" t="s">
        <v>8456</v>
      </c>
      <c r="C4974" s="15">
        <v>45815</v>
      </c>
      <c r="D4974" s="15">
        <v>45818</v>
      </c>
      <c r="E4974" s="10" t="s">
        <v>168</v>
      </c>
      <c r="F4974" s="10" t="s">
        <v>1979</v>
      </c>
      <c r="G4974" s="10" t="s">
        <v>1980</v>
      </c>
      <c r="H4974" s="10" t="s">
        <v>92</v>
      </c>
      <c r="I4974" s="10" t="s">
        <v>23</v>
      </c>
      <c r="J4974" s="10" t="s">
        <v>237</v>
      </c>
      <c r="K4974" s="10" t="s">
        <v>238</v>
      </c>
      <c r="L4974" s="10">
        <v>10035</v>
      </c>
      <c r="M4974" s="10" t="s">
        <v>133</v>
      </c>
      <c r="N4974" s="10" t="str">
        <f>_xlfn.XLOOKUP($M:$M,People!$B:$B,People!A:A)</f>
        <v>Chuck Magee</v>
      </c>
      <c r="O4974" s="10" t="s">
        <v>1637</v>
      </c>
      <c r="P4974" s="10" t="str">
        <f>VLOOKUP(O4974,Products!$A:$E,3,FALSE)</f>
        <v>Staples</v>
      </c>
      <c r="Q4974" s="31">
        <f>INDEX(Products!$E:$E,MATCH(O4974,Products!$A:$A,0))</f>
        <v>0.37</v>
      </c>
      <c r="R4974" s="10" t="s">
        <v>41</v>
      </c>
      <c r="S4974" s="10" t="s">
        <v>82</v>
      </c>
      <c r="T4974" s="10" t="s">
        <v>1638</v>
      </c>
      <c r="U4974" s="12">
        <v>32.400000000000006</v>
      </c>
      <c r="V4974" s="12">
        <v>5</v>
      </c>
      <c r="W4974" s="12">
        <v>0</v>
      </c>
      <c r="X4974" s="12">
        <v>15.552000000000001</v>
      </c>
    </row>
    <row r="4975" spans="1:24" ht="14" x14ac:dyDescent="0.3">
      <c r="A4975" s="9">
        <v>4971</v>
      </c>
      <c r="B4975" s="14" t="s">
        <v>8454</v>
      </c>
      <c r="C4975" s="15">
        <v>45815</v>
      </c>
      <c r="D4975" s="15">
        <v>45819</v>
      </c>
      <c r="E4975" s="10" t="s">
        <v>44</v>
      </c>
      <c r="F4975" s="10" t="s">
        <v>659</v>
      </c>
      <c r="G4975" s="10" t="s">
        <v>660</v>
      </c>
      <c r="H4975" s="10" t="s">
        <v>92</v>
      </c>
      <c r="I4975" s="10" t="s">
        <v>23</v>
      </c>
      <c r="J4975" s="10" t="s">
        <v>4588</v>
      </c>
      <c r="K4975" s="10" t="s">
        <v>38</v>
      </c>
      <c r="L4975" s="10">
        <v>93309</v>
      </c>
      <c r="M4975" s="10" t="s">
        <v>39</v>
      </c>
      <c r="N4975" s="10" t="str">
        <f>_xlfn.XLOOKUP($M:$M,People!$B:$B,People!A:A)</f>
        <v>Sadie Pawthorne</v>
      </c>
      <c r="O4975" s="10" t="s">
        <v>761</v>
      </c>
      <c r="P4975" s="10" t="str">
        <f>VLOOKUP(O4975,Products!$A:$E,3,FALSE)</f>
        <v>Logitech</v>
      </c>
      <c r="Q4975" s="31">
        <f>INDEX(Products!$E:$E,MATCH(O4975,Products!$A:$A,0))</f>
        <v>0.28999999999999998</v>
      </c>
      <c r="R4975" s="10" t="s">
        <v>41</v>
      </c>
      <c r="S4975" s="10" t="s">
        <v>82</v>
      </c>
      <c r="T4975" s="10" t="s">
        <v>762</v>
      </c>
      <c r="U4975" s="12">
        <v>4.7300000000000004</v>
      </c>
      <c r="V4975" s="12">
        <v>1</v>
      </c>
      <c r="W4975" s="12">
        <v>0</v>
      </c>
      <c r="X4975" s="12">
        <v>2.3177000000000003</v>
      </c>
    </row>
    <row r="4976" spans="1:24" ht="14" x14ac:dyDescent="0.3">
      <c r="A4976" s="9">
        <v>4972</v>
      </c>
      <c r="B4976" s="14" t="s">
        <v>8457</v>
      </c>
      <c r="C4976" s="15">
        <v>45817</v>
      </c>
      <c r="D4976" s="15">
        <v>45822</v>
      </c>
      <c r="E4976" s="10" t="s">
        <v>44</v>
      </c>
      <c r="F4976" s="10" t="s">
        <v>1535</v>
      </c>
      <c r="G4976" s="10" t="s">
        <v>1536</v>
      </c>
      <c r="H4976" s="10" t="s">
        <v>22</v>
      </c>
      <c r="I4976" s="10" t="s">
        <v>23</v>
      </c>
      <c r="J4976" s="10" t="s">
        <v>114</v>
      </c>
      <c r="K4976" s="10" t="s">
        <v>38</v>
      </c>
      <c r="L4976" s="10">
        <v>94109</v>
      </c>
      <c r="M4976" s="10" t="s">
        <v>39</v>
      </c>
      <c r="N4976" s="10" t="str">
        <f>_xlfn.XLOOKUP($M:$M,People!$B:$B,People!A:A)</f>
        <v>Sadie Pawthorne</v>
      </c>
      <c r="O4976" s="10" t="s">
        <v>134</v>
      </c>
      <c r="P4976" s="10" t="str">
        <f>VLOOKUP(O4976,Products!$A:$E,3,FALSE)</f>
        <v>Office Depot</v>
      </c>
      <c r="Q4976" s="31">
        <f>INDEX(Products!$E:$E,MATCH(O4976,Products!$A:$A,0))</f>
        <v>0.28000000000000003</v>
      </c>
      <c r="R4976" s="10" t="s">
        <v>28</v>
      </c>
      <c r="S4976" s="10" t="s">
        <v>32</v>
      </c>
      <c r="T4976" s="10" t="s">
        <v>135</v>
      </c>
      <c r="U4976" s="12">
        <v>122.352</v>
      </c>
      <c r="V4976" s="12">
        <v>3</v>
      </c>
      <c r="W4976" s="12">
        <v>0.2</v>
      </c>
      <c r="X4976" s="12">
        <v>13.764599999999994</v>
      </c>
    </row>
    <row r="4977" spans="1:24" ht="14" x14ac:dyDescent="0.3">
      <c r="A4977" s="9">
        <v>4973</v>
      </c>
      <c r="B4977" s="14" t="s">
        <v>8458</v>
      </c>
      <c r="C4977" s="15">
        <v>45817</v>
      </c>
      <c r="D4977" s="15">
        <v>45824</v>
      </c>
      <c r="E4977" s="10" t="s">
        <v>44</v>
      </c>
      <c r="F4977" s="10" t="s">
        <v>4759</v>
      </c>
      <c r="G4977" s="10" t="s">
        <v>4760</v>
      </c>
      <c r="H4977" s="10" t="s">
        <v>92</v>
      </c>
      <c r="I4977" s="10" t="s">
        <v>23</v>
      </c>
      <c r="J4977" s="10" t="s">
        <v>361</v>
      </c>
      <c r="K4977" s="10" t="s">
        <v>204</v>
      </c>
      <c r="L4977" s="10">
        <v>55407</v>
      </c>
      <c r="M4977" s="10" t="s">
        <v>95</v>
      </c>
      <c r="N4977" s="10" t="str">
        <f>_xlfn.XLOOKUP($M:$M,People!$B:$B,People!A:A)</f>
        <v>Roxanne Rodriguez</v>
      </c>
      <c r="O4977" s="10" t="s">
        <v>5544</v>
      </c>
      <c r="P4977" s="10" t="str">
        <f>VLOOKUP(O4977,Products!$A:$E,3,FALSE)</f>
        <v>Samsung</v>
      </c>
      <c r="Q4977" s="31">
        <f>INDEX(Products!$E:$E,MATCH(O4977,Products!$A:$A,0))</f>
        <v>0.31</v>
      </c>
      <c r="R4977" s="10" t="s">
        <v>28</v>
      </c>
      <c r="S4977" s="10" t="s">
        <v>50</v>
      </c>
      <c r="T4977" s="10" t="s">
        <v>5545</v>
      </c>
      <c r="U4977" s="12">
        <v>692.93999999999994</v>
      </c>
      <c r="V4977" s="12">
        <v>3</v>
      </c>
      <c r="W4977" s="12">
        <v>0</v>
      </c>
      <c r="X4977" s="12">
        <v>173.23500000000001</v>
      </c>
    </row>
    <row r="4978" spans="1:24" ht="14" x14ac:dyDescent="0.3">
      <c r="A4978" s="9">
        <v>4974</v>
      </c>
      <c r="B4978" s="14" t="s">
        <v>8459</v>
      </c>
      <c r="C4978" s="15">
        <v>45817</v>
      </c>
      <c r="D4978" s="15">
        <v>45820</v>
      </c>
      <c r="E4978" s="10" t="s">
        <v>168</v>
      </c>
      <c r="F4978" s="10" t="s">
        <v>4503</v>
      </c>
      <c r="G4978" s="10" t="s">
        <v>4504</v>
      </c>
      <c r="H4978" s="10" t="s">
        <v>22</v>
      </c>
      <c r="I4978" s="10" t="s">
        <v>23</v>
      </c>
      <c r="J4978" s="10" t="s">
        <v>4397</v>
      </c>
      <c r="K4978" s="10" t="s">
        <v>48</v>
      </c>
      <c r="L4978" s="10">
        <v>32303</v>
      </c>
      <c r="M4978" s="10" t="s">
        <v>26</v>
      </c>
      <c r="N4978" s="10" t="str">
        <f>_xlfn.XLOOKUP($M:$M,People!$B:$B,People!A:A)</f>
        <v>Fred Suzuki</v>
      </c>
      <c r="O4978" s="10" t="s">
        <v>3072</v>
      </c>
      <c r="P4978" s="10" t="str">
        <f>VLOOKUP(O4978,Products!$A:$E,3,FALSE)</f>
        <v>Dell</v>
      </c>
      <c r="Q4978" s="31">
        <f>INDEX(Products!$E:$E,MATCH(O4978,Products!$A:$A,0))</f>
        <v>0.32</v>
      </c>
      <c r="R4978" s="10" t="s">
        <v>64</v>
      </c>
      <c r="S4978" s="10" t="s">
        <v>599</v>
      </c>
      <c r="T4978" s="10" t="s">
        <v>3073</v>
      </c>
      <c r="U4978" s="12">
        <v>695.7</v>
      </c>
      <c r="V4978" s="12">
        <v>2</v>
      </c>
      <c r="W4978" s="12">
        <v>0.5</v>
      </c>
      <c r="X4978" s="12">
        <v>-27.827999999999975</v>
      </c>
    </row>
    <row r="4979" spans="1:24" ht="14" x14ac:dyDescent="0.3">
      <c r="A4979" s="9">
        <v>4975</v>
      </c>
      <c r="B4979" s="14" t="s">
        <v>8460</v>
      </c>
      <c r="C4979" s="15">
        <v>45817</v>
      </c>
      <c r="D4979" s="15">
        <v>45823</v>
      </c>
      <c r="E4979" s="10" t="s">
        <v>44</v>
      </c>
      <c r="F4979" s="10" t="s">
        <v>2892</v>
      </c>
      <c r="G4979" s="10" t="s">
        <v>2893</v>
      </c>
      <c r="H4979" s="10" t="s">
        <v>22</v>
      </c>
      <c r="I4979" s="10" t="s">
        <v>23</v>
      </c>
      <c r="J4979" s="10" t="s">
        <v>37</v>
      </c>
      <c r="K4979" s="10" t="s">
        <v>38</v>
      </c>
      <c r="L4979" s="10">
        <v>90045</v>
      </c>
      <c r="M4979" s="10" t="s">
        <v>39</v>
      </c>
      <c r="N4979" s="10" t="str">
        <f>_xlfn.XLOOKUP($M:$M,People!$B:$B,People!A:A)</f>
        <v>Sadie Pawthorne</v>
      </c>
      <c r="O4979" s="10" t="s">
        <v>3837</v>
      </c>
      <c r="P4979" s="10" t="str">
        <f>VLOOKUP(O4979,Products!$A:$E,3,FALSE)</f>
        <v>Logitech</v>
      </c>
      <c r="Q4979" s="31">
        <f>INDEX(Products!$E:$E,MATCH(O4979,Products!$A:$A,0))</f>
        <v>0.35</v>
      </c>
      <c r="R4979" s="10" t="s">
        <v>64</v>
      </c>
      <c r="S4979" s="10" t="s">
        <v>65</v>
      </c>
      <c r="T4979" s="10" t="s">
        <v>3838</v>
      </c>
      <c r="U4979" s="12">
        <v>177.48000000000002</v>
      </c>
      <c r="V4979" s="12">
        <v>3</v>
      </c>
      <c r="W4979" s="12">
        <v>0.2</v>
      </c>
      <c r="X4979" s="12">
        <v>19.966499999999982</v>
      </c>
    </row>
    <row r="4980" spans="1:24" ht="14" x14ac:dyDescent="0.3">
      <c r="A4980" s="9">
        <v>4976</v>
      </c>
      <c r="B4980" s="14" t="s">
        <v>8461</v>
      </c>
      <c r="C4980" s="15">
        <v>45818</v>
      </c>
      <c r="D4980" s="15">
        <v>45823</v>
      </c>
      <c r="E4980" s="10" t="s">
        <v>44</v>
      </c>
      <c r="F4980" s="10" t="s">
        <v>1631</v>
      </c>
      <c r="G4980" s="10" t="s">
        <v>1632</v>
      </c>
      <c r="H4980" s="10" t="s">
        <v>22</v>
      </c>
      <c r="I4980" s="10" t="s">
        <v>23</v>
      </c>
      <c r="J4980" s="10" t="s">
        <v>37</v>
      </c>
      <c r="K4980" s="10" t="s">
        <v>38</v>
      </c>
      <c r="L4980" s="10">
        <v>90045</v>
      </c>
      <c r="M4980" s="10" t="s">
        <v>39</v>
      </c>
      <c r="N4980" s="10" t="str">
        <f>_xlfn.XLOOKUP($M:$M,People!$B:$B,People!A:A)</f>
        <v>Sadie Pawthorne</v>
      </c>
      <c r="O4980" s="10" t="s">
        <v>1635</v>
      </c>
      <c r="P4980" s="10" t="str">
        <f>VLOOKUP(O4980,Products!$A:$E,3,FALSE)</f>
        <v>HP</v>
      </c>
      <c r="Q4980" s="31">
        <f>INDEX(Products!$E:$E,MATCH(O4980,Products!$A:$A,0))</f>
        <v>0.35</v>
      </c>
      <c r="R4980" s="10" t="s">
        <v>28</v>
      </c>
      <c r="S4980" s="10" t="s">
        <v>50</v>
      </c>
      <c r="T4980" s="10" t="s">
        <v>1636</v>
      </c>
      <c r="U4980" s="12">
        <v>1335.68</v>
      </c>
      <c r="V4980" s="12">
        <v>4</v>
      </c>
      <c r="W4980" s="12">
        <v>0.2</v>
      </c>
      <c r="X4980" s="12">
        <v>-217.04800000000017</v>
      </c>
    </row>
    <row r="4981" spans="1:24" ht="14" x14ac:dyDescent="0.3">
      <c r="A4981" s="9">
        <v>4977</v>
      </c>
      <c r="B4981" s="14" t="s">
        <v>8461</v>
      </c>
      <c r="C4981" s="15">
        <v>45818</v>
      </c>
      <c r="D4981" s="15">
        <v>45823</v>
      </c>
      <c r="E4981" s="10" t="s">
        <v>44</v>
      </c>
      <c r="F4981" s="10" t="s">
        <v>1631</v>
      </c>
      <c r="G4981" s="10" t="s">
        <v>1632</v>
      </c>
      <c r="H4981" s="10" t="s">
        <v>22</v>
      </c>
      <c r="I4981" s="10" t="s">
        <v>23</v>
      </c>
      <c r="J4981" s="10" t="s">
        <v>37</v>
      </c>
      <c r="K4981" s="10" t="s">
        <v>38</v>
      </c>
      <c r="L4981" s="10">
        <v>90045</v>
      </c>
      <c r="M4981" s="10" t="s">
        <v>39</v>
      </c>
      <c r="N4981" s="10" t="str">
        <f>_xlfn.XLOOKUP($M:$M,People!$B:$B,People!A:A)</f>
        <v>Sadie Pawthorne</v>
      </c>
      <c r="O4981" s="10" t="s">
        <v>1633</v>
      </c>
      <c r="P4981" s="10" t="str">
        <f>VLOOKUP(O4981,Products!$A:$E,3,FALSE)</f>
        <v>Samsung</v>
      </c>
      <c r="Q4981" s="31">
        <f>INDEX(Products!$E:$E,MATCH(O4981,Products!$A:$A,0))</f>
        <v>0.28999999999999998</v>
      </c>
      <c r="R4981" s="10" t="s">
        <v>41</v>
      </c>
      <c r="S4981" s="10" t="s">
        <v>42</v>
      </c>
      <c r="T4981" s="10" t="s">
        <v>1634</v>
      </c>
      <c r="U4981" s="12">
        <v>20.7</v>
      </c>
      <c r="V4981" s="12">
        <v>2</v>
      </c>
      <c r="W4981" s="12">
        <v>0</v>
      </c>
      <c r="X4981" s="12">
        <v>9.9359999999999999</v>
      </c>
    </row>
    <row r="4982" spans="1:24" ht="14" x14ac:dyDescent="0.3">
      <c r="A4982" s="9">
        <v>4978</v>
      </c>
      <c r="B4982" s="14" t="s">
        <v>8462</v>
      </c>
      <c r="C4982" s="15">
        <v>45818</v>
      </c>
      <c r="D4982" s="15">
        <v>45820</v>
      </c>
      <c r="E4982" s="10" t="s">
        <v>168</v>
      </c>
      <c r="F4982" s="10" t="s">
        <v>4724</v>
      </c>
      <c r="G4982" s="10" t="s">
        <v>4725</v>
      </c>
      <c r="H4982" s="10" t="s">
        <v>22</v>
      </c>
      <c r="I4982" s="10" t="s">
        <v>23</v>
      </c>
      <c r="J4982" s="10" t="s">
        <v>131</v>
      </c>
      <c r="K4982" s="10" t="s">
        <v>132</v>
      </c>
      <c r="L4982" s="10">
        <v>19140</v>
      </c>
      <c r="M4982" s="10" t="s">
        <v>133</v>
      </c>
      <c r="N4982" s="10" t="str">
        <f>_xlfn.XLOOKUP($M:$M,People!$B:$B,People!A:A)</f>
        <v>Chuck Magee</v>
      </c>
      <c r="O4982" s="10" t="s">
        <v>5259</v>
      </c>
      <c r="P4982" s="10" t="str">
        <f>VLOOKUP(O4982,Products!$A:$E,3,FALSE)</f>
        <v>Office Depot</v>
      </c>
      <c r="Q4982" s="31">
        <f>INDEX(Products!$E:$E,MATCH(O4982,Products!$A:$A,0))</f>
        <v>0.32</v>
      </c>
      <c r="R4982" s="10" t="s">
        <v>41</v>
      </c>
      <c r="S4982" s="10" t="s">
        <v>42</v>
      </c>
      <c r="T4982" s="10" t="s">
        <v>5260</v>
      </c>
      <c r="U4982" s="12">
        <v>23.616</v>
      </c>
      <c r="V4982" s="12">
        <v>8</v>
      </c>
      <c r="W4982" s="12">
        <v>0.2</v>
      </c>
      <c r="X4982" s="12">
        <v>7.9703999999999997</v>
      </c>
    </row>
    <row r="4983" spans="1:24" ht="14" x14ac:dyDescent="0.3">
      <c r="A4983" s="9">
        <v>4979</v>
      </c>
      <c r="B4983" s="14" t="s">
        <v>8461</v>
      </c>
      <c r="C4983" s="15">
        <v>45818</v>
      </c>
      <c r="D4983" s="15">
        <v>45823</v>
      </c>
      <c r="E4983" s="10" t="s">
        <v>44</v>
      </c>
      <c r="F4983" s="10" t="s">
        <v>1631</v>
      </c>
      <c r="G4983" s="10" t="s">
        <v>1632</v>
      </c>
      <c r="H4983" s="10" t="s">
        <v>22</v>
      </c>
      <c r="I4983" s="10" t="s">
        <v>23</v>
      </c>
      <c r="J4983" s="10" t="s">
        <v>37</v>
      </c>
      <c r="K4983" s="10" t="s">
        <v>38</v>
      </c>
      <c r="L4983" s="10">
        <v>90045</v>
      </c>
      <c r="M4983" s="10" t="s">
        <v>39</v>
      </c>
      <c r="N4983" s="10" t="str">
        <f>_xlfn.XLOOKUP($M:$M,People!$B:$B,People!A:A)</f>
        <v>Sadie Pawthorne</v>
      </c>
      <c r="O4983" s="10" t="s">
        <v>1637</v>
      </c>
      <c r="P4983" s="10" t="str">
        <f>VLOOKUP(O4983,Products!$A:$E,3,FALSE)</f>
        <v>Staples</v>
      </c>
      <c r="Q4983" s="31">
        <f>INDEX(Products!$E:$E,MATCH(O4983,Products!$A:$A,0))</f>
        <v>0.37</v>
      </c>
      <c r="R4983" s="10" t="s">
        <v>41</v>
      </c>
      <c r="S4983" s="10" t="s">
        <v>82</v>
      </c>
      <c r="T4983" s="10" t="s">
        <v>1638</v>
      </c>
      <c r="U4983" s="12">
        <v>32.400000000000006</v>
      </c>
      <c r="V4983" s="12">
        <v>5</v>
      </c>
      <c r="W4983" s="12">
        <v>0</v>
      </c>
      <c r="X4983" s="12">
        <v>15.552000000000001</v>
      </c>
    </row>
    <row r="4984" spans="1:24" ht="14" x14ac:dyDescent="0.3">
      <c r="A4984" s="9">
        <v>4980</v>
      </c>
      <c r="B4984" s="14" t="s">
        <v>8463</v>
      </c>
      <c r="C4984" s="15">
        <v>45819</v>
      </c>
      <c r="D4984" s="15">
        <v>45825</v>
      </c>
      <c r="E4984" s="10" t="s">
        <v>44</v>
      </c>
      <c r="F4984" s="10" t="s">
        <v>678</v>
      </c>
      <c r="G4984" s="10" t="s">
        <v>679</v>
      </c>
      <c r="H4984" s="10" t="s">
        <v>36</v>
      </c>
      <c r="I4984" s="10" t="s">
        <v>23</v>
      </c>
      <c r="J4984" s="10" t="s">
        <v>985</v>
      </c>
      <c r="K4984" s="10" t="s">
        <v>94</v>
      </c>
      <c r="L4984" s="10">
        <v>76017</v>
      </c>
      <c r="M4984" s="10" t="s">
        <v>95</v>
      </c>
      <c r="N4984" s="10" t="str">
        <f>_xlfn.XLOOKUP($M:$M,People!$B:$B,People!A:A)</f>
        <v>Roxanne Rodriguez</v>
      </c>
      <c r="O4984" s="10" t="s">
        <v>3484</v>
      </c>
      <c r="P4984" s="10" t="str">
        <f>VLOOKUP(O4984,Products!$A:$E,3,FALSE)</f>
        <v>Samsung</v>
      </c>
      <c r="Q4984" s="31">
        <f>INDEX(Products!$E:$E,MATCH(O4984,Products!$A:$A,0))</f>
        <v>0.35</v>
      </c>
      <c r="R4984" s="10" t="s">
        <v>28</v>
      </c>
      <c r="S4984" s="10" t="s">
        <v>58</v>
      </c>
      <c r="T4984" s="10" t="s">
        <v>3485</v>
      </c>
      <c r="U4984" s="12">
        <v>12.544000000000002</v>
      </c>
      <c r="V4984" s="12">
        <v>7</v>
      </c>
      <c r="W4984" s="12">
        <v>0.6</v>
      </c>
      <c r="X4984" s="12">
        <v>-9.0944000000000038</v>
      </c>
    </row>
    <row r="4985" spans="1:24" ht="14" x14ac:dyDescent="0.3">
      <c r="A4985" s="9">
        <v>4981</v>
      </c>
      <c r="B4985" s="14" t="s">
        <v>8464</v>
      </c>
      <c r="C4985" s="15">
        <v>45819</v>
      </c>
      <c r="D4985" s="15">
        <v>45824</v>
      </c>
      <c r="E4985" s="10" t="s">
        <v>44</v>
      </c>
      <c r="F4985" s="10" t="s">
        <v>1973</v>
      </c>
      <c r="G4985" s="10" t="s">
        <v>1974</v>
      </c>
      <c r="H4985" s="10" t="s">
        <v>22</v>
      </c>
      <c r="I4985" s="10" t="s">
        <v>23</v>
      </c>
      <c r="J4985" s="10" t="s">
        <v>37</v>
      </c>
      <c r="K4985" s="10" t="s">
        <v>38</v>
      </c>
      <c r="L4985" s="10">
        <v>90049</v>
      </c>
      <c r="M4985" s="10" t="s">
        <v>39</v>
      </c>
      <c r="N4985" s="10" t="str">
        <f>_xlfn.XLOOKUP($M:$M,People!$B:$B,People!A:A)</f>
        <v>Sadie Pawthorne</v>
      </c>
      <c r="O4985" s="10" t="s">
        <v>791</v>
      </c>
      <c r="P4985" s="10" t="str">
        <f>VLOOKUP(O4985,Products!$A:$E,3,FALSE)</f>
        <v>HP</v>
      </c>
      <c r="Q4985" s="31">
        <f>INDEX(Products!$E:$E,MATCH(O4985,Products!$A:$A,0))</f>
        <v>0.31</v>
      </c>
      <c r="R4985" s="10" t="s">
        <v>28</v>
      </c>
      <c r="S4985" s="10" t="s">
        <v>50</v>
      </c>
      <c r="T4985" s="10" t="s">
        <v>792</v>
      </c>
      <c r="U4985" s="12">
        <v>902.71199999999999</v>
      </c>
      <c r="V4985" s="12">
        <v>3</v>
      </c>
      <c r="W4985" s="12">
        <v>0.2</v>
      </c>
      <c r="X4985" s="12">
        <v>33.851700000000051</v>
      </c>
    </row>
    <row r="4986" spans="1:24" ht="14" x14ac:dyDescent="0.3">
      <c r="A4986" s="9">
        <v>4982</v>
      </c>
      <c r="B4986" s="14" t="s">
        <v>8463</v>
      </c>
      <c r="C4986" s="15">
        <v>45819</v>
      </c>
      <c r="D4986" s="15">
        <v>45825</v>
      </c>
      <c r="E4986" s="10" t="s">
        <v>44</v>
      </c>
      <c r="F4986" s="10" t="s">
        <v>678</v>
      </c>
      <c r="G4986" s="10" t="s">
        <v>679</v>
      </c>
      <c r="H4986" s="10" t="s">
        <v>36</v>
      </c>
      <c r="I4986" s="10" t="s">
        <v>23</v>
      </c>
      <c r="J4986" s="10" t="s">
        <v>985</v>
      </c>
      <c r="K4986" s="10" t="s">
        <v>94</v>
      </c>
      <c r="L4986" s="10">
        <v>76017</v>
      </c>
      <c r="M4986" s="10" t="s">
        <v>95</v>
      </c>
      <c r="N4986" s="10" t="str">
        <f>_xlfn.XLOOKUP($M:$M,People!$B:$B,People!A:A)</f>
        <v>Roxanne Rodriguez</v>
      </c>
      <c r="O4986" s="10" t="s">
        <v>4299</v>
      </c>
      <c r="P4986" s="10" t="str">
        <f>VLOOKUP(O4986,Products!$A:$E,3,FALSE)</f>
        <v>Logitech</v>
      </c>
      <c r="Q4986" s="31">
        <f>INDEX(Products!$E:$E,MATCH(O4986,Products!$A:$A,0))</f>
        <v>0.25</v>
      </c>
      <c r="R4986" s="10" t="s">
        <v>41</v>
      </c>
      <c r="S4986" s="10" t="s">
        <v>68</v>
      </c>
      <c r="T4986" s="10" t="s">
        <v>4300</v>
      </c>
      <c r="U4986" s="12">
        <v>8.2719999999999985</v>
      </c>
      <c r="V4986" s="12">
        <v>4</v>
      </c>
      <c r="W4986" s="12">
        <v>0.8</v>
      </c>
      <c r="X4986" s="12">
        <v>-13.648800000000001</v>
      </c>
    </row>
    <row r="4987" spans="1:24" ht="14" x14ac:dyDescent="0.3">
      <c r="A4987" s="9">
        <v>4983</v>
      </c>
      <c r="B4987" s="14" t="s">
        <v>8463</v>
      </c>
      <c r="C4987" s="15">
        <v>45819</v>
      </c>
      <c r="D4987" s="15">
        <v>45825</v>
      </c>
      <c r="E4987" s="10" t="s">
        <v>44</v>
      </c>
      <c r="F4987" s="10" t="s">
        <v>678</v>
      </c>
      <c r="G4987" s="10" t="s">
        <v>679</v>
      </c>
      <c r="H4987" s="10" t="s">
        <v>36</v>
      </c>
      <c r="I4987" s="10" t="s">
        <v>23</v>
      </c>
      <c r="J4987" s="10" t="s">
        <v>985</v>
      </c>
      <c r="K4987" s="10" t="s">
        <v>94</v>
      </c>
      <c r="L4987" s="10">
        <v>76017</v>
      </c>
      <c r="M4987" s="10" t="s">
        <v>95</v>
      </c>
      <c r="N4987" s="10" t="str">
        <f>_xlfn.XLOOKUP($M:$M,People!$B:$B,People!A:A)</f>
        <v>Roxanne Rodriguez</v>
      </c>
      <c r="O4987" s="10" t="s">
        <v>4297</v>
      </c>
      <c r="P4987" s="10" t="str">
        <f>VLOOKUP(O4987,Products!$A:$E,3,FALSE)</f>
        <v>Samsung</v>
      </c>
      <c r="Q4987" s="31">
        <f>INDEX(Products!$E:$E,MATCH(O4987,Products!$A:$A,0))</f>
        <v>0.33</v>
      </c>
      <c r="R4987" s="10" t="s">
        <v>41</v>
      </c>
      <c r="S4987" s="10" t="s">
        <v>68</v>
      </c>
      <c r="T4987" s="10" t="s">
        <v>4298</v>
      </c>
      <c r="U4987" s="12">
        <v>1.3439999999999996</v>
      </c>
      <c r="V4987" s="12">
        <v>4</v>
      </c>
      <c r="W4987" s="12">
        <v>0.8</v>
      </c>
      <c r="X4987" s="12">
        <v>-2.1504000000000008</v>
      </c>
    </row>
    <row r="4988" spans="1:24" ht="14" x14ac:dyDescent="0.3">
      <c r="A4988" s="9">
        <v>4984</v>
      </c>
      <c r="B4988" s="14" t="s">
        <v>8465</v>
      </c>
      <c r="C4988" s="15">
        <v>45819</v>
      </c>
      <c r="D4988" s="15">
        <v>45823</v>
      </c>
      <c r="E4988" s="10" t="s">
        <v>44</v>
      </c>
      <c r="F4988" s="10" t="s">
        <v>2377</v>
      </c>
      <c r="G4988" s="10" t="s">
        <v>2378</v>
      </c>
      <c r="H4988" s="10" t="s">
        <v>22</v>
      </c>
      <c r="I4988" s="10" t="s">
        <v>23</v>
      </c>
      <c r="J4988" s="10" t="s">
        <v>86</v>
      </c>
      <c r="K4988" s="10" t="s">
        <v>87</v>
      </c>
      <c r="L4988" s="10">
        <v>98103</v>
      </c>
      <c r="M4988" s="10" t="s">
        <v>39</v>
      </c>
      <c r="N4988" s="10" t="str">
        <f>_xlfn.XLOOKUP($M:$M,People!$B:$B,People!A:A)</f>
        <v>Sadie Pawthorne</v>
      </c>
      <c r="O4988" s="10" t="s">
        <v>1812</v>
      </c>
      <c r="P4988" s="10" t="str">
        <f>VLOOKUP(O4988,Products!$A:$E,3,FALSE)</f>
        <v>Canon</v>
      </c>
      <c r="Q4988" s="31">
        <f>INDEX(Products!$E:$E,MATCH(O4988,Products!$A:$A,0))</f>
        <v>0.32</v>
      </c>
      <c r="R4988" s="10" t="s">
        <v>41</v>
      </c>
      <c r="S4988" s="10" t="s">
        <v>68</v>
      </c>
      <c r="T4988" s="10" t="s">
        <v>1813</v>
      </c>
      <c r="U4988" s="12">
        <v>53.984000000000002</v>
      </c>
      <c r="V4988" s="12">
        <v>14</v>
      </c>
      <c r="W4988" s="12">
        <v>0.2</v>
      </c>
      <c r="X4988" s="12">
        <v>17.544800000000002</v>
      </c>
    </row>
    <row r="4989" spans="1:24" ht="14" x14ac:dyDescent="0.3">
      <c r="A4989" s="9">
        <v>4985</v>
      </c>
      <c r="B4989" s="14" t="s">
        <v>8465</v>
      </c>
      <c r="C4989" s="15">
        <v>45819</v>
      </c>
      <c r="D4989" s="15">
        <v>45823</v>
      </c>
      <c r="E4989" s="10" t="s">
        <v>44</v>
      </c>
      <c r="F4989" s="10" t="s">
        <v>2377</v>
      </c>
      <c r="G4989" s="10" t="s">
        <v>2378</v>
      </c>
      <c r="H4989" s="10" t="s">
        <v>22</v>
      </c>
      <c r="I4989" s="10" t="s">
        <v>23</v>
      </c>
      <c r="J4989" s="10" t="s">
        <v>86</v>
      </c>
      <c r="K4989" s="10" t="s">
        <v>87</v>
      </c>
      <c r="L4989" s="10">
        <v>98103</v>
      </c>
      <c r="M4989" s="10" t="s">
        <v>39</v>
      </c>
      <c r="N4989" s="10" t="str">
        <f>_xlfn.XLOOKUP($M:$M,People!$B:$B,People!A:A)</f>
        <v>Sadie Pawthorne</v>
      </c>
      <c r="O4989" s="10" t="s">
        <v>2229</v>
      </c>
      <c r="P4989" s="10" t="str">
        <f>VLOOKUP(O4989,Products!$A:$E,3,FALSE)</f>
        <v>Avery</v>
      </c>
      <c r="Q4989" s="31">
        <f>INDEX(Products!$E:$E,MATCH(O4989,Products!$A:$A,0))</f>
        <v>0.27</v>
      </c>
      <c r="R4989" s="10" t="s">
        <v>41</v>
      </c>
      <c r="S4989" s="10" t="s">
        <v>42</v>
      </c>
      <c r="T4989" s="10" t="s">
        <v>2230</v>
      </c>
      <c r="U4989" s="12">
        <v>14.62</v>
      </c>
      <c r="V4989" s="12">
        <v>2</v>
      </c>
      <c r="W4989" s="12">
        <v>0</v>
      </c>
      <c r="X4989" s="12">
        <v>6.8713999999999995</v>
      </c>
    </row>
    <row r="4990" spans="1:24" ht="14" x14ac:dyDescent="0.3">
      <c r="A4990" s="9">
        <v>4986</v>
      </c>
      <c r="B4990" s="14" t="s">
        <v>8466</v>
      </c>
      <c r="C4990" s="15">
        <v>45819</v>
      </c>
      <c r="D4990" s="15">
        <v>45821</v>
      </c>
      <c r="E4990" s="10" t="s">
        <v>19</v>
      </c>
      <c r="F4990" s="10" t="s">
        <v>2123</v>
      </c>
      <c r="G4990" s="10" t="s">
        <v>2124</v>
      </c>
      <c r="H4990" s="10" t="s">
        <v>22</v>
      </c>
      <c r="I4990" s="10" t="s">
        <v>23</v>
      </c>
      <c r="J4990" s="10" t="s">
        <v>237</v>
      </c>
      <c r="K4990" s="10" t="s">
        <v>238</v>
      </c>
      <c r="L4990" s="10">
        <v>10035</v>
      </c>
      <c r="M4990" s="10" t="s">
        <v>133</v>
      </c>
      <c r="N4990" s="10" t="str">
        <f>_xlfn.XLOOKUP($M:$M,People!$B:$B,People!A:A)</f>
        <v>Chuck Magee</v>
      </c>
      <c r="O4990" s="10" t="s">
        <v>2182</v>
      </c>
      <c r="P4990" s="10" t="str">
        <f>VLOOKUP(O4990,Products!$A:$E,3,FALSE)</f>
        <v>3M</v>
      </c>
      <c r="Q4990" s="31">
        <f>INDEX(Products!$E:$E,MATCH(O4990,Products!$A:$A,0))</f>
        <v>0.38</v>
      </c>
      <c r="R4990" s="10" t="s">
        <v>64</v>
      </c>
      <c r="S4990" s="10" t="s">
        <v>144</v>
      </c>
      <c r="T4990" s="10" t="s">
        <v>2183</v>
      </c>
      <c r="U4990" s="12">
        <v>239.96999999999997</v>
      </c>
      <c r="V4990" s="12">
        <v>3</v>
      </c>
      <c r="W4990" s="12">
        <v>0</v>
      </c>
      <c r="X4990" s="12">
        <v>71.990999999999985</v>
      </c>
    </row>
    <row r="4991" spans="1:24" ht="14" x14ac:dyDescent="0.3">
      <c r="A4991" s="9">
        <v>4987</v>
      </c>
      <c r="B4991" s="14" t="s">
        <v>8465</v>
      </c>
      <c r="C4991" s="15">
        <v>45819</v>
      </c>
      <c r="D4991" s="15">
        <v>45823</v>
      </c>
      <c r="E4991" s="10" t="s">
        <v>44</v>
      </c>
      <c r="F4991" s="10" t="s">
        <v>2377</v>
      </c>
      <c r="G4991" s="10" t="s">
        <v>2378</v>
      </c>
      <c r="H4991" s="10" t="s">
        <v>22</v>
      </c>
      <c r="I4991" s="10" t="s">
        <v>23</v>
      </c>
      <c r="J4991" s="10" t="s">
        <v>86</v>
      </c>
      <c r="K4991" s="10" t="s">
        <v>87</v>
      </c>
      <c r="L4991" s="10">
        <v>98103</v>
      </c>
      <c r="M4991" s="10" t="s">
        <v>39</v>
      </c>
      <c r="N4991" s="10" t="str">
        <f>_xlfn.XLOOKUP($M:$M,People!$B:$B,People!A:A)</f>
        <v>Sadie Pawthorne</v>
      </c>
      <c r="O4991" s="10" t="s">
        <v>4193</v>
      </c>
      <c r="P4991" s="10" t="str">
        <f>VLOOKUP(O4991,Products!$A:$E,3,FALSE)</f>
        <v>Office Depot</v>
      </c>
      <c r="Q4991" s="31">
        <f>INDEX(Products!$E:$E,MATCH(O4991,Products!$A:$A,0))</f>
        <v>0.3</v>
      </c>
      <c r="R4991" s="10" t="s">
        <v>64</v>
      </c>
      <c r="S4991" s="10" t="s">
        <v>144</v>
      </c>
      <c r="T4991" s="10" t="s">
        <v>4194</v>
      </c>
      <c r="U4991" s="12">
        <v>389.97</v>
      </c>
      <c r="V4991" s="12">
        <v>3</v>
      </c>
      <c r="W4991" s="12">
        <v>0</v>
      </c>
      <c r="X4991" s="12">
        <v>132.58980000000003</v>
      </c>
    </row>
    <row r="4992" spans="1:24" ht="14" x14ac:dyDescent="0.3">
      <c r="A4992" s="9">
        <v>4988</v>
      </c>
      <c r="B4992" s="14" t="s">
        <v>8467</v>
      </c>
      <c r="C4992" s="15">
        <v>45820</v>
      </c>
      <c r="D4992" s="15">
        <v>45824</v>
      </c>
      <c r="E4992" s="10" t="s">
        <v>19</v>
      </c>
      <c r="F4992" s="10" t="s">
        <v>4078</v>
      </c>
      <c r="G4992" s="10" t="s">
        <v>4079</v>
      </c>
      <c r="H4992" s="10" t="s">
        <v>92</v>
      </c>
      <c r="I4992" s="10" t="s">
        <v>23</v>
      </c>
      <c r="J4992" s="10" t="s">
        <v>165</v>
      </c>
      <c r="K4992" s="10" t="s">
        <v>94</v>
      </c>
      <c r="L4992" s="10">
        <v>77070</v>
      </c>
      <c r="M4992" s="10" t="s">
        <v>95</v>
      </c>
      <c r="N4992" s="10" t="str">
        <f>_xlfn.XLOOKUP($M:$M,People!$B:$B,People!A:A)</f>
        <v>Roxanne Rodriguez</v>
      </c>
      <c r="O4992" s="10" t="s">
        <v>5210</v>
      </c>
      <c r="P4992" s="10" t="str">
        <f>VLOOKUP(O4992,Products!$A:$E,3,FALSE)</f>
        <v>Samsung</v>
      </c>
      <c r="Q4992" s="31">
        <f>INDEX(Products!$E:$E,MATCH(O4992,Products!$A:$A,0))</f>
        <v>0.28999999999999998</v>
      </c>
      <c r="R4992" s="10" t="s">
        <v>28</v>
      </c>
      <c r="S4992" s="10" t="s">
        <v>32</v>
      </c>
      <c r="T4992" s="10" t="s">
        <v>5211</v>
      </c>
      <c r="U4992" s="12">
        <v>379.37200000000001</v>
      </c>
      <c r="V4992" s="12">
        <v>2</v>
      </c>
      <c r="W4992" s="12">
        <v>0.3</v>
      </c>
      <c r="X4992" s="12">
        <v>-119.23120000000003</v>
      </c>
    </row>
    <row r="4993" spans="1:24" ht="14" x14ac:dyDescent="0.3">
      <c r="A4993" s="9">
        <v>4989</v>
      </c>
      <c r="B4993" s="14" t="s">
        <v>8467</v>
      </c>
      <c r="C4993" s="15">
        <v>45820</v>
      </c>
      <c r="D4993" s="15">
        <v>45824</v>
      </c>
      <c r="E4993" s="10" t="s">
        <v>19</v>
      </c>
      <c r="F4993" s="10" t="s">
        <v>4078</v>
      </c>
      <c r="G4993" s="10" t="s">
        <v>4079</v>
      </c>
      <c r="H4993" s="10" t="s">
        <v>92</v>
      </c>
      <c r="I4993" s="10" t="s">
        <v>23</v>
      </c>
      <c r="J4993" s="10" t="s">
        <v>165</v>
      </c>
      <c r="K4993" s="10" t="s">
        <v>94</v>
      </c>
      <c r="L4993" s="10">
        <v>77070</v>
      </c>
      <c r="M4993" s="10" t="s">
        <v>95</v>
      </c>
      <c r="N4993" s="10" t="str">
        <f>_xlfn.XLOOKUP($M:$M,People!$B:$B,People!A:A)</f>
        <v>Roxanne Rodriguez</v>
      </c>
      <c r="O4993" s="10" t="s">
        <v>2308</v>
      </c>
      <c r="P4993" s="10" t="str">
        <f>VLOOKUP(O4993,Products!$A:$E,3,FALSE)</f>
        <v>3M</v>
      </c>
      <c r="Q4993" s="31">
        <f>INDEX(Products!$E:$E,MATCH(O4993,Products!$A:$A,0))</f>
        <v>0.38</v>
      </c>
      <c r="R4993" s="10" t="s">
        <v>28</v>
      </c>
      <c r="S4993" s="10" t="s">
        <v>58</v>
      </c>
      <c r="T4993" s="10" t="s">
        <v>2309</v>
      </c>
      <c r="U4993" s="12">
        <v>6.9840000000000009</v>
      </c>
      <c r="V4993" s="12">
        <v>2</v>
      </c>
      <c r="W4993" s="12">
        <v>0.6</v>
      </c>
      <c r="X4993" s="12">
        <v>-4.5396000000000019</v>
      </c>
    </row>
    <row r="4994" spans="1:24" ht="14" x14ac:dyDescent="0.3">
      <c r="A4994" s="9">
        <v>4990</v>
      </c>
      <c r="B4994" s="14" t="s">
        <v>8468</v>
      </c>
      <c r="C4994" s="15">
        <v>45820</v>
      </c>
      <c r="D4994" s="15">
        <v>45823</v>
      </c>
      <c r="E4994" s="10" t="s">
        <v>168</v>
      </c>
      <c r="F4994" s="10" t="s">
        <v>456</v>
      </c>
      <c r="G4994" s="10" t="s">
        <v>457</v>
      </c>
      <c r="H4994" s="10" t="s">
        <v>22</v>
      </c>
      <c r="I4994" s="10" t="s">
        <v>23</v>
      </c>
      <c r="J4994" s="10" t="s">
        <v>458</v>
      </c>
      <c r="K4994" s="10" t="s">
        <v>218</v>
      </c>
      <c r="L4994" s="10">
        <v>19805</v>
      </c>
      <c r="M4994" s="10" t="s">
        <v>133</v>
      </c>
      <c r="N4994" s="10" t="str">
        <f>_xlfn.XLOOKUP($M:$M,People!$B:$B,People!A:A)</f>
        <v>Chuck Magee</v>
      </c>
      <c r="O4994" s="10" t="s">
        <v>459</v>
      </c>
      <c r="P4994" s="10" t="str">
        <f>VLOOKUP(O4994,Products!$A:$E,3,FALSE)</f>
        <v>3M</v>
      </c>
      <c r="Q4994" s="31">
        <f>INDEX(Products!$E:$E,MATCH(O4994,Products!$A:$A,0))</f>
        <v>0.4</v>
      </c>
      <c r="R4994" s="10" t="s">
        <v>28</v>
      </c>
      <c r="S4994" s="10" t="s">
        <v>58</v>
      </c>
      <c r="T4994" s="10" t="s">
        <v>460</v>
      </c>
      <c r="U4994" s="12">
        <v>47.04</v>
      </c>
      <c r="V4994" s="12">
        <v>3</v>
      </c>
      <c r="W4994" s="12">
        <v>0</v>
      </c>
      <c r="X4994" s="12">
        <v>18.345599999999997</v>
      </c>
    </row>
    <row r="4995" spans="1:24" ht="14" x14ac:dyDescent="0.3">
      <c r="A4995" s="9">
        <v>4991</v>
      </c>
      <c r="B4995" s="14" t="s">
        <v>8467</v>
      </c>
      <c r="C4995" s="15">
        <v>45820</v>
      </c>
      <c r="D4995" s="15">
        <v>45824</v>
      </c>
      <c r="E4995" s="10" t="s">
        <v>19</v>
      </c>
      <c r="F4995" s="10" t="s">
        <v>4078</v>
      </c>
      <c r="G4995" s="10" t="s">
        <v>4079</v>
      </c>
      <c r="H4995" s="10" t="s">
        <v>92</v>
      </c>
      <c r="I4995" s="10" t="s">
        <v>23</v>
      </c>
      <c r="J4995" s="10" t="s">
        <v>165</v>
      </c>
      <c r="K4995" s="10" t="s">
        <v>94</v>
      </c>
      <c r="L4995" s="10">
        <v>77070</v>
      </c>
      <c r="M4995" s="10" t="s">
        <v>95</v>
      </c>
      <c r="N4995" s="10" t="str">
        <f>_xlfn.XLOOKUP($M:$M,People!$B:$B,People!A:A)</f>
        <v>Roxanne Rodriguez</v>
      </c>
      <c r="O4995" s="10" t="s">
        <v>4585</v>
      </c>
      <c r="P4995" s="10" t="str">
        <f>VLOOKUP(O4995,Products!$A:$E,3,FALSE)</f>
        <v>IKEA</v>
      </c>
      <c r="Q4995" s="31">
        <f>INDEX(Products!$E:$E,MATCH(O4995,Products!$A:$A,0))</f>
        <v>0.3</v>
      </c>
      <c r="R4995" s="10" t="s">
        <v>41</v>
      </c>
      <c r="S4995" s="10" t="s">
        <v>71</v>
      </c>
      <c r="T4995" s="10" t="s">
        <v>4586</v>
      </c>
      <c r="U4995" s="12">
        <v>64.383999999999986</v>
      </c>
      <c r="V4995" s="12">
        <v>4</v>
      </c>
      <c r="W4995" s="12">
        <v>0.8</v>
      </c>
      <c r="X4995" s="12">
        <v>-160.96</v>
      </c>
    </row>
    <row r="4996" spans="1:24" ht="14" x14ac:dyDescent="0.3">
      <c r="A4996" s="9">
        <v>4992</v>
      </c>
      <c r="B4996" s="14" t="s">
        <v>8469</v>
      </c>
      <c r="C4996" s="15">
        <v>45820</v>
      </c>
      <c r="D4996" s="15">
        <v>45823</v>
      </c>
      <c r="E4996" s="10" t="s">
        <v>168</v>
      </c>
      <c r="F4996" s="10" t="s">
        <v>315</v>
      </c>
      <c r="G4996" s="10" t="s">
        <v>316</v>
      </c>
      <c r="H4996" s="10" t="s">
        <v>36</v>
      </c>
      <c r="I4996" s="10" t="s">
        <v>23</v>
      </c>
      <c r="J4996" s="10" t="s">
        <v>317</v>
      </c>
      <c r="K4996" s="10" t="s">
        <v>318</v>
      </c>
      <c r="L4996" s="10">
        <v>35601</v>
      </c>
      <c r="M4996" s="10" t="s">
        <v>26</v>
      </c>
      <c r="N4996" s="10" t="str">
        <f>_xlfn.XLOOKUP($M:$M,People!$B:$B,People!A:A)</f>
        <v>Fred Suzuki</v>
      </c>
      <c r="O4996" s="10" t="s">
        <v>319</v>
      </c>
      <c r="P4996" s="10" t="str">
        <f>VLOOKUP(O4996,Products!$A:$E,3,FALSE)</f>
        <v>Canon</v>
      </c>
      <c r="Q4996" s="31">
        <f>INDEX(Products!$E:$E,MATCH(O4996,Products!$A:$A,0))</f>
        <v>0.26</v>
      </c>
      <c r="R4996" s="10" t="s">
        <v>41</v>
      </c>
      <c r="S4996" s="10" t="s">
        <v>71</v>
      </c>
      <c r="T4996" s="10" t="s">
        <v>320</v>
      </c>
      <c r="U4996" s="12">
        <v>208.16</v>
      </c>
      <c r="V4996" s="12">
        <v>1</v>
      </c>
      <c r="W4996" s="12">
        <v>0</v>
      </c>
      <c r="X4996" s="12">
        <v>56.20320000000001</v>
      </c>
    </row>
    <row r="4997" spans="1:24" ht="14" x14ac:dyDescent="0.3">
      <c r="A4997" s="9">
        <v>4993</v>
      </c>
      <c r="B4997" s="14" t="s">
        <v>8470</v>
      </c>
      <c r="C4997" s="15">
        <v>45820</v>
      </c>
      <c r="D4997" s="15">
        <v>45825</v>
      </c>
      <c r="E4997" s="10" t="s">
        <v>44</v>
      </c>
      <c r="F4997" s="10" t="s">
        <v>3886</v>
      </c>
      <c r="G4997" s="10" t="s">
        <v>3887</v>
      </c>
      <c r="H4997" s="10" t="s">
        <v>22</v>
      </c>
      <c r="I4997" s="10" t="s">
        <v>23</v>
      </c>
      <c r="J4997" s="10" t="s">
        <v>1025</v>
      </c>
      <c r="K4997" s="10" t="s">
        <v>238</v>
      </c>
      <c r="L4997" s="10">
        <v>11561</v>
      </c>
      <c r="M4997" s="10" t="s">
        <v>133</v>
      </c>
      <c r="N4997" s="10" t="str">
        <f>_xlfn.XLOOKUP($M:$M,People!$B:$B,People!A:A)</f>
        <v>Chuck Magee</v>
      </c>
      <c r="O4997" s="10" t="s">
        <v>4174</v>
      </c>
      <c r="P4997" s="10" t="str">
        <f>VLOOKUP(O4997,Products!$A:$E,3,FALSE)</f>
        <v>IKEA</v>
      </c>
      <c r="Q4997" s="31">
        <f>INDEX(Products!$E:$E,MATCH(O4997,Products!$A:$A,0))</f>
        <v>0.36</v>
      </c>
      <c r="R4997" s="10" t="s">
        <v>41</v>
      </c>
      <c r="S4997" s="10" t="s">
        <v>71</v>
      </c>
      <c r="T4997" s="10" t="s">
        <v>4175</v>
      </c>
      <c r="U4997" s="12">
        <v>52.56</v>
      </c>
      <c r="V4997" s="12">
        <v>3</v>
      </c>
      <c r="W4997" s="12">
        <v>0</v>
      </c>
      <c r="X4997" s="12">
        <v>18.396000000000001</v>
      </c>
    </row>
    <row r="4998" spans="1:24" ht="14" x14ac:dyDescent="0.3">
      <c r="A4998" s="9">
        <v>4994</v>
      </c>
      <c r="B4998" s="14" t="s">
        <v>8467</v>
      </c>
      <c r="C4998" s="15">
        <v>45820</v>
      </c>
      <c r="D4998" s="15">
        <v>45824</v>
      </c>
      <c r="E4998" s="10" t="s">
        <v>19</v>
      </c>
      <c r="F4998" s="10" t="s">
        <v>4078</v>
      </c>
      <c r="G4998" s="10" t="s">
        <v>4079</v>
      </c>
      <c r="H4998" s="10" t="s">
        <v>92</v>
      </c>
      <c r="I4998" s="10" t="s">
        <v>23</v>
      </c>
      <c r="J4998" s="10" t="s">
        <v>165</v>
      </c>
      <c r="K4998" s="10" t="s">
        <v>94</v>
      </c>
      <c r="L4998" s="10">
        <v>77070</v>
      </c>
      <c r="M4998" s="10" t="s">
        <v>95</v>
      </c>
      <c r="N4998" s="10" t="str">
        <f>_xlfn.XLOOKUP($M:$M,People!$B:$B,People!A:A)</f>
        <v>Roxanne Rodriguez</v>
      </c>
      <c r="O4998" s="10" t="s">
        <v>4091</v>
      </c>
      <c r="P4998" s="10" t="str">
        <f>VLOOKUP(O4998,Products!$A:$E,3,FALSE)</f>
        <v>Canon</v>
      </c>
      <c r="Q4998" s="31">
        <f>INDEX(Products!$E:$E,MATCH(O4998,Products!$A:$A,0))</f>
        <v>0.36</v>
      </c>
      <c r="R4998" s="10" t="s">
        <v>41</v>
      </c>
      <c r="S4998" s="10" t="s">
        <v>61</v>
      </c>
      <c r="T4998" s="10" t="s">
        <v>4092</v>
      </c>
      <c r="U4998" s="12">
        <v>11.264000000000001</v>
      </c>
      <c r="V4998" s="12">
        <v>8</v>
      </c>
      <c r="W4998" s="12">
        <v>0.2</v>
      </c>
      <c r="X4998" s="12">
        <v>3.9423999999999997</v>
      </c>
    </row>
    <row r="4999" spans="1:24" ht="14" x14ac:dyDescent="0.3">
      <c r="A4999" s="9">
        <v>4995</v>
      </c>
      <c r="B4999" s="14" t="s">
        <v>8467</v>
      </c>
      <c r="C4999" s="15">
        <v>45820</v>
      </c>
      <c r="D4999" s="15">
        <v>45824</v>
      </c>
      <c r="E4999" s="10" t="s">
        <v>19</v>
      </c>
      <c r="F4999" s="10" t="s">
        <v>4078</v>
      </c>
      <c r="G4999" s="10" t="s">
        <v>4079</v>
      </c>
      <c r="H4999" s="10" t="s">
        <v>92</v>
      </c>
      <c r="I4999" s="10" t="s">
        <v>23</v>
      </c>
      <c r="J4999" s="10" t="s">
        <v>165</v>
      </c>
      <c r="K4999" s="10" t="s">
        <v>94</v>
      </c>
      <c r="L4999" s="10">
        <v>77070</v>
      </c>
      <c r="M4999" s="10" t="s">
        <v>95</v>
      </c>
      <c r="N4999" s="10" t="str">
        <f>_xlfn.XLOOKUP($M:$M,People!$B:$B,People!A:A)</f>
        <v>Roxanne Rodriguez</v>
      </c>
      <c r="O4999" s="10" t="s">
        <v>159</v>
      </c>
      <c r="P4999" s="10" t="str">
        <f>VLOOKUP(O4999,Products!$A:$E,3,FALSE)</f>
        <v>3M</v>
      </c>
      <c r="Q4999" s="31">
        <f>INDEX(Products!$E:$E,MATCH(O4999,Products!$A:$A,0))</f>
        <v>0.28000000000000003</v>
      </c>
      <c r="R4999" s="10" t="s">
        <v>41</v>
      </c>
      <c r="S4999" s="10" t="s">
        <v>68</v>
      </c>
      <c r="T4999" s="10" t="s">
        <v>160</v>
      </c>
      <c r="U4999" s="12">
        <v>1.5239999999999996</v>
      </c>
      <c r="V4999" s="12">
        <v>2</v>
      </c>
      <c r="W4999" s="12">
        <v>0.8</v>
      </c>
      <c r="X4999" s="12">
        <v>-2.6670000000000007</v>
      </c>
    </row>
    <row r="5000" spans="1:24" ht="14" x14ac:dyDescent="0.3">
      <c r="A5000" s="9">
        <v>4996</v>
      </c>
      <c r="B5000" s="14" t="s">
        <v>8469</v>
      </c>
      <c r="C5000" s="15">
        <v>45820</v>
      </c>
      <c r="D5000" s="15">
        <v>45823</v>
      </c>
      <c r="E5000" s="10" t="s">
        <v>168</v>
      </c>
      <c r="F5000" s="10" t="s">
        <v>315</v>
      </c>
      <c r="G5000" s="10" t="s">
        <v>316</v>
      </c>
      <c r="H5000" s="10" t="s">
        <v>36</v>
      </c>
      <c r="I5000" s="10" t="s">
        <v>23</v>
      </c>
      <c r="J5000" s="10" t="s">
        <v>317</v>
      </c>
      <c r="K5000" s="10" t="s">
        <v>318</v>
      </c>
      <c r="L5000" s="10">
        <v>35601</v>
      </c>
      <c r="M5000" s="10" t="s">
        <v>26</v>
      </c>
      <c r="N5000" s="10" t="str">
        <f>_xlfn.XLOOKUP($M:$M,People!$B:$B,People!A:A)</f>
        <v>Fred Suzuki</v>
      </c>
      <c r="O5000" s="10" t="s">
        <v>321</v>
      </c>
      <c r="P5000" s="10" t="str">
        <f>VLOOKUP(O5000,Products!$A:$E,3,FALSE)</f>
        <v>Avery</v>
      </c>
      <c r="Q5000" s="31">
        <f>INDEX(Products!$E:$E,MATCH(O5000,Products!$A:$A,0))</f>
        <v>0.31</v>
      </c>
      <c r="R5000" s="10" t="s">
        <v>41</v>
      </c>
      <c r="S5000" s="10" t="s">
        <v>68</v>
      </c>
      <c r="T5000" s="10" t="s">
        <v>322</v>
      </c>
      <c r="U5000" s="12">
        <v>16.740000000000002</v>
      </c>
      <c r="V5000" s="12">
        <v>3</v>
      </c>
      <c r="W5000" s="12">
        <v>0</v>
      </c>
      <c r="X5000" s="12">
        <v>8.0351999999999997</v>
      </c>
    </row>
    <row r="5001" spans="1:24" ht="14" x14ac:dyDescent="0.3">
      <c r="A5001" s="9">
        <v>4997</v>
      </c>
      <c r="B5001" s="14" t="s">
        <v>8468</v>
      </c>
      <c r="C5001" s="15">
        <v>45820</v>
      </c>
      <c r="D5001" s="15">
        <v>45823</v>
      </c>
      <c r="E5001" s="10" t="s">
        <v>168</v>
      </c>
      <c r="F5001" s="10" t="s">
        <v>456</v>
      </c>
      <c r="G5001" s="10" t="s">
        <v>457</v>
      </c>
      <c r="H5001" s="10" t="s">
        <v>22</v>
      </c>
      <c r="I5001" s="10" t="s">
        <v>23</v>
      </c>
      <c r="J5001" s="10" t="s">
        <v>458</v>
      </c>
      <c r="K5001" s="10" t="s">
        <v>218</v>
      </c>
      <c r="L5001" s="10">
        <v>19805</v>
      </c>
      <c r="M5001" s="10" t="s">
        <v>133</v>
      </c>
      <c r="N5001" s="10" t="str">
        <f>_xlfn.XLOOKUP($M:$M,People!$B:$B,People!A:A)</f>
        <v>Chuck Magee</v>
      </c>
      <c r="O5001" s="10" t="s">
        <v>67</v>
      </c>
      <c r="P5001" s="10" t="str">
        <f>VLOOKUP(O5001,Products!$A:$E,3,FALSE)</f>
        <v>Logitech</v>
      </c>
      <c r="Q5001" s="31">
        <f>INDEX(Products!$E:$E,MATCH(O5001,Products!$A:$A,0))</f>
        <v>0.33</v>
      </c>
      <c r="R5001" s="10" t="s">
        <v>41</v>
      </c>
      <c r="S5001" s="10" t="s">
        <v>68</v>
      </c>
      <c r="T5001" s="10" t="s">
        <v>69</v>
      </c>
      <c r="U5001" s="12">
        <v>30.84</v>
      </c>
      <c r="V5001" s="12">
        <v>4</v>
      </c>
      <c r="W5001" s="12">
        <v>0</v>
      </c>
      <c r="X5001" s="12">
        <v>13.878</v>
      </c>
    </row>
    <row r="5002" spans="1:24" ht="14" x14ac:dyDescent="0.3">
      <c r="A5002" s="9">
        <v>4998</v>
      </c>
      <c r="B5002" s="14" t="s">
        <v>8468</v>
      </c>
      <c r="C5002" s="15">
        <v>45820</v>
      </c>
      <c r="D5002" s="15">
        <v>45823</v>
      </c>
      <c r="E5002" s="10" t="s">
        <v>168</v>
      </c>
      <c r="F5002" s="10" t="s">
        <v>456</v>
      </c>
      <c r="G5002" s="10" t="s">
        <v>457</v>
      </c>
      <c r="H5002" s="10" t="s">
        <v>22</v>
      </c>
      <c r="I5002" s="10" t="s">
        <v>23</v>
      </c>
      <c r="J5002" s="10" t="s">
        <v>458</v>
      </c>
      <c r="K5002" s="10" t="s">
        <v>218</v>
      </c>
      <c r="L5002" s="10">
        <v>19805</v>
      </c>
      <c r="M5002" s="10" t="s">
        <v>133</v>
      </c>
      <c r="N5002" s="10" t="str">
        <f>_xlfn.XLOOKUP($M:$M,People!$B:$B,People!A:A)</f>
        <v>Chuck Magee</v>
      </c>
      <c r="O5002" s="10" t="s">
        <v>463</v>
      </c>
      <c r="P5002" s="10" t="str">
        <f>VLOOKUP(O5002,Products!$A:$E,3,FALSE)</f>
        <v>IKEA</v>
      </c>
      <c r="Q5002" s="31">
        <f>INDEX(Products!$E:$E,MATCH(O5002,Products!$A:$A,0))</f>
        <v>0.34</v>
      </c>
      <c r="R5002" s="10" t="s">
        <v>41</v>
      </c>
      <c r="S5002" s="10" t="s">
        <v>155</v>
      </c>
      <c r="T5002" s="10" t="s">
        <v>464</v>
      </c>
      <c r="U5002" s="12">
        <v>115.02</v>
      </c>
      <c r="V5002" s="12">
        <v>9</v>
      </c>
      <c r="W5002" s="12">
        <v>0</v>
      </c>
      <c r="X5002" s="12">
        <v>51.758999999999993</v>
      </c>
    </row>
    <row r="5003" spans="1:24" ht="14" x14ac:dyDescent="0.3">
      <c r="A5003" s="9">
        <v>4999</v>
      </c>
      <c r="B5003" s="14" t="s">
        <v>8471</v>
      </c>
      <c r="C5003" s="15">
        <v>45820</v>
      </c>
      <c r="D5003" s="15">
        <v>45824</v>
      </c>
      <c r="E5003" s="10" t="s">
        <v>19</v>
      </c>
      <c r="F5003" s="10" t="s">
        <v>34</v>
      </c>
      <c r="G5003" s="10" t="s">
        <v>35</v>
      </c>
      <c r="H5003" s="10" t="s">
        <v>36</v>
      </c>
      <c r="I5003" s="10" t="s">
        <v>23</v>
      </c>
      <c r="J5003" s="10" t="s">
        <v>37</v>
      </c>
      <c r="K5003" s="10" t="s">
        <v>38</v>
      </c>
      <c r="L5003" s="10">
        <v>90036</v>
      </c>
      <c r="M5003" s="10" t="s">
        <v>39</v>
      </c>
      <c r="N5003" s="10" t="str">
        <f>_xlfn.XLOOKUP($M:$M,People!$B:$B,People!A:A)</f>
        <v>Sadie Pawthorne</v>
      </c>
      <c r="O5003" s="10" t="s">
        <v>40</v>
      </c>
      <c r="P5003" s="10" t="str">
        <f>VLOOKUP(O5003,Products!$A:$E,3,FALSE)</f>
        <v>Samsung</v>
      </c>
      <c r="Q5003" s="31">
        <f>INDEX(Products!$E:$E,MATCH(O5003,Products!$A:$A,0))</f>
        <v>0.37</v>
      </c>
      <c r="R5003" s="10" t="s">
        <v>41</v>
      </c>
      <c r="S5003" s="10" t="s">
        <v>42</v>
      </c>
      <c r="T5003" s="10" t="s">
        <v>43</v>
      </c>
      <c r="U5003" s="12">
        <v>14.62</v>
      </c>
      <c r="V5003" s="12">
        <v>2</v>
      </c>
      <c r="W5003" s="12">
        <v>0</v>
      </c>
      <c r="X5003" s="12">
        <v>6.8713999999999995</v>
      </c>
    </row>
    <row r="5004" spans="1:24" ht="14" x14ac:dyDescent="0.3">
      <c r="A5004" s="9">
        <v>5000</v>
      </c>
      <c r="B5004" s="14" t="s">
        <v>8467</v>
      </c>
      <c r="C5004" s="15">
        <v>45820</v>
      </c>
      <c r="D5004" s="15">
        <v>45824</v>
      </c>
      <c r="E5004" s="10" t="s">
        <v>19</v>
      </c>
      <c r="F5004" s="10" t="s">
        <v>4078</v>
      </c>
      <c r="G5004" s="10" t="s">
        <v>4079</v>
      </c>
      <c r="H5004" s="10" t="s">
        <v>92</v>
      </c>
      <c r="I5004" s="10" t="s">
        <v>23</v>
      </c>
      <c r="J5004" s="10" t="s">
        <v>165</v>
      </c>
      <c r="K5004" s="10" t="s">
        <v>94</v>
      </c>
      <c r="L5004" s="10">
        <v>77070</v>
      </c>
      <c r="M5004" s="10" t="s">
        <v>95</v>
      </c>
      <c r="N5004" s="10" t="str">
        <f>_xlfn.XLOOKUP($M:$M,People!$B:$B,People!A:A)</f>
        <v>Roxanne Rodriguez</v>
      </c>
      <c r="O5004" s="10" t="s">
        <v>5242</v>
      </c>
      <c r="P5004" s="10" t="str">
        <f>VLOOKUP(O5004,Products!$A:$E,3,FALSE)</f>
        <v>Staples</v>
      </c>
      <c r="Q5004" s="31">
        <f>INDEX(Products!$E:$E,MATCH(O5004,Products!$A:$A,0))</f>
        <v>0.33</v>
      </c>
      <c r="R5004" s="10" t="s">
        <v>41</v>
      </c>
      <c r="S5004" s="10" t="s">
        <v>82</v>
      </c>
      <c r="T5004" s="10" t="s">
        <v>5243</v>
      </c>
      <c r="U5004" s="12">
        <v>15.552000000000003</v>
      </c>
      <c r="V5004" s="12">
        <v>3</v>
      </c>
      <c r="W5004" s="12">
        <v>0.2</v>
      </c>
      <c r="X5004" s="12">
        <v>5.6375999999999999</v>
      </c>
    </row>
    <row r="5005" spans="1:24" ht="14" x14ac:dyDescent="0.3">
      <c r="A5005" s="9">
        <v>5001</v>
      </c>
      <c r="B5005" s="14" t="s">
        <v>8470</v>
      </c>
      <c r="C5005" s="15">
        <v>45820</v>
      </c>
      <c r="D5005" s="15">
        <v>45825</v>
      </c>
      <c r="E5005" s="10" t="s">
        <v>44</v>
      </c>
      <c r="F5005" s="10" t="s">
        <v>3886</v>
      </c>
      <c r="G5005" s="10" t="s">
        <v>3887</v>
      </c>
      <c r="H5005" s="10" t="s">
        <v>22</v>
      </c>
      <c r="I5005" s="10" t="s">
        <v>23</v>
      </c>
      <c r="J5005" s="10" t="s">
        <v>1025</v>
      </c>
      <c r="K5005" s="10" t="s">
        <v>238</v>
      </c>
      <c r="L5005" s="10">
        <v>11561</v>
      </c>
      <c r="M5005" s="10" t="s">
        <v>133</v>
      </c>
      <c r="N5005" s="10" t="str">
        <f>_xlfn.XLOOKUP($M:$M,People!$B:$B,People!A:A)</f>
        <v>Chuck Magee</v>
      </c>
      <c r="O5005" s="10" t="s">
        <v>3784</v>
      </c>
      <c r="P5005" s="10" t="str">
        <f>VLOOKUP(O5005,Products!$A:$E,3,FALSE)</f>
        <v>Office Depot</v>
      </c>
      <c r="Q5005" s="31">
        <f>INDEX(Products!$E:$E,MATCH(O5005,Products!$A:$A,0))</f>
        <v>0.34</v>
      </c>
      <c r="R5005" s="10" t="s">
        <v>41</v>
      </c>
      <c r="S5005" s="10" t="s">
        <v>82</v>
      </c>
      <c r="T5005" s="10" t="s">
        <v>3785</v>
      </c>
      <c r="U5005" s="12">
        <v>92.94</v>
      </c>
      <c r="V5005" s="12">
        <v>3</v>
      </c>
      <c r="W5005" s="12">
        <v>0</v>
      </c>
      <c r="X5005" s="12">
        <v>41.822999999999993</v>
      </c>
    </row>
    <row r="5006" spans="1:24" ht="14" x14ac:dyDescent="0.3">
      <c r="A5006" s="9">
        <v>5002</v>
      </c>
      <c r="B5006" s="14" t="s">
        <v>8472</v>
      </c>
      <c r="C5006" s="15">
        <v>45820</v>
      </c>
      <c r="D5006" s="15">
        <v>45824</v>
      </c>
      <c r="E5006" s="10" t="s">
        <v>44</v>
      </c>
      <c r="F5006" s="10" t="s">
        <v>784</v>
      </c>
      <c r="G5006" s="10" t="s">
        <v>785</v>
      </c>
      <c r="H5006" s="10" t="s">
        <v>36</v>
      </c>
      <c r="I5006" s="10" t="s">
        <v>23</v>
      </c>
      <c r="J5006" s="10" t="s">
        <v>530</v>
      </c>
      <c r="K5006" s="10" t="s">
        <v>38</v>
      </c>
      <c r="L5006" s="10">
        <v>91104</v>
      </c>
      <c r="M5006" s="10" t="s">
        <v>39</v>
      </c>
      <c r="N5006" s="10" t="str">
        <f>_xlfn.XLOOKUP($M:$M,People!$B:$B,People!A:A)</f>
        <v>Sadie Pawthorne</v>
      </c>
      <c r="O5006" s="10" t="s">
        <v>3784</v>
      </c>
      <c r="P5006" s="10" t="str">
        <f>VLOOKUP(O5006,Products!$A:$E,3,FALSE)</f>
        <v>Office Depot</v>
      </c>
      <c r="Q5006" s="31">
        <f>INDEX(Products!$E:$E,MATCH(O5006,Products!$A:$A,0))</f>
        <v>0.34</v>
      </c>
      <c r="R5006" s="10" t="s">
        <v>41</v>
      </c>
      <c r="S5006" s="10" t="s">
        <v>82</v>
      </c>
      <c r="T5006" s="10" t="s">
        <v>3785</v>
      </c>
      <c r="U5006" s="12">
        <v>185.88</v>
      </c>
      <c r="V5006" s="12">
        <v>6</v>
      </c>
      <c r="W5006" s="12">
        <v>0</v>
      </c>
      <c r="X5006" s="12">
        <v>83.645999999999987</v>
      </c>
    </row>
    <row r="5007" spans="1:24" ht="14" x14ac:dyDescent="0.3">
      <c r="A5007" s="9">
        <v>5003</v>
      </c>
      <c r="B5007" s="14" t="s">
        <v>8473</v>
      </c>
      <c r="C5007" s="15">
        <v>45820</v>
      </c>
      <c r="D5007" s="15">
        <v>45822</v>
      </c>
      <c r="E5007" s="10" t="s">
        <v>19</v>
      </c>
      <c r="F5007" s="10" t="s">
        <v>1327</v>
      </c>
      <c r="G5007" s="10" t="s">
        <v>1328</v>
      </c>
      <c r="H5007" s="10" t="s">
        <v>92</v>
      </c>
      <c r="I5007" s="10" t="s">
        <v>23</v>
      </c>
      <c r="J5007" s="10" t="s">
        <v>271</v>
      </c>
      <c r="K5007" s="10" t="s">
        <v>189</v>
      </c>
      <c r="L5007" s="10">
        <v>60623</v>
      </c>
      <c r="M5007" s="10" t="s">
        <v>95</v>
      </c>
      <c r="N5007" s="10" t="str">
        <f>_xlfn.XLOOKUP($M:$M,People!$B:$B,People!A:A)</f>
        <v>Roxanne Rodriguez</v>
      </c>
      <c r="O5007" s="10" t="s">
        <v>1091</v>
      </c>
      <c r="P5007" s="10" t="str">
        <f>VLOOKUP(O5007,Products!$A:$E,3,FALSE)</f>
        <v>Office Depot</v>
      </c>
      <c r="Q5007" s="31">
        <f>INDEX(Products!$E:$E,MATCH(O5007,Products!$A:$A,0))</f>
        <v>0.4</v>
      </c>
      <c r="R5007" s="10" t="s">
        <v>41</v>
      </c>
      <c r="S5007" s="10" t="s">
        <v>82</v>
      </c>
      <c r="T5007" s="10" t="s">
        <v>1257</v>
      </c>
      <c r="U5007" s="12">
        <v>313.488</v>
      </c>
      <c r="V5007" s="12">
        <v>7</v>
      </c>
      <c r="W5007" s="12">
        <v>0.2</v>
      </c>
      <c r="X5007" s="12">
        <v>113.63939999999998</v>
      </c>
    </row>
    <row r="5008" spans="1:24" ht="14" x14ac:dyDescent="0.3">
      <c r="A5008" s="9">
        <v>5004</v>
      </c>
      <c r="B5008" s="14" t="s">
        <v>8474</v>
      </c>
      <c r="C5008" s="15">
        <v>45820</v>
      </c>
      <c r="D5008" s="15">
        <v>45825</v>
      </c>
      <c r="E5008" s="10" t="s">
        <v>44</v>
      </c>
      <c r="F5008" s="10" t="s">
        <v>1848</v>
      </c>
      <c r="G5008" s="10" t="s">
        <v>1849</v>
      </c>
      <c r="H5008" s="10" t="s">
        <v>22</v>
      </c>
      <c r="I5008" s="10" t="s">
        <v>23</v>
      </c>
      <c r="J5008" s="10" t="s">
        <v>271</v>
      </c>
      <c r="K5008" s="10" t="s">
        <v>189</v>
      </c>
      <c r="L5008" s="10">
        <v>60610</v>
      </c>
      <c r="M5008" s="10" t="s">
        <v>95</v>
      </c>
      <c r="N5008" s="10" t="str">
        <f>_xlfn.XLOOKUP($M:$M,People!$B:$B,People!A:A)</f>
        <v>Roxanne Rodriguez</v>
      </c>
      <c r="O5008" s="10" t="s">
        <v>3893</v>
      </c>
      <c r="P5008" s="10" t="str">
        <f>VLOOKUP(O5008,Products!$A:$E,3,FALSE)</f>
        <v>Office Depot</v>
      </c>
      <c r="Q5008" s="31">
        <f>INDEX(Products!$E:$E,MATCH(O5008,Products!$A:$A,0))</f>
        <v>0.34</v>
      </c>
      <c r="R5008" s="10" t="s">
        <v>41</v>
      </c>
      <c r="S5008" s="10" t="s">
        <v>82</v>
      </c>
      <c r="T5008" s="10" t="s">
        <v>3894</v>
      </c>
      <c r="U5008" s="12">
        <v>23.120000000000005</v>
      </c>
      <c r="V5008" s="12">
        <v>5</v>
      </c>
      <c r="W5008" s="12">
        <v>0.2</v>
      </c>
      <c r="X5008" s="12">
        <v>8.3810000000000002</v>
      </c>
    </row>
    <row r="5009" spans="1:24" ht="14" x14ac:dyDescent="0.3">
      <c r="A5009" s="9">
        <v>5005</v>
      </c>
      <c r="B5009" s="14" t="s">
        <v>8472</v>
      </c>
      <c r="C5009" s="15">
        <v>45820</v>
      </c>
      <c r="D5009" s="15">
        <v>45824</v>
      </c>
      <c r="E5009" s="10" t="s">
        <v>44</v>
      </c>
      <c r="F5009" s="10" t="s">
        <v>784</v>
      </c>
      <c r="G5009" s="10" t="s">
        <v>785</v>
      </c>
      <c r="H5009" s="10" t="s">
        <v>36</v>
      </c>
      <c r="I5009" s="10" t="s">
        <v>23</v>
      </c>
      <c r="J5009" s="10" t="s">
        <v>530</v>
      </c>
      <c r="K5009" s="10" t="s">
        <v>38</v>
      </c>
      <c r="L5009" s="10">
        <v>91104</v>
      </c>
      <c r="M5009" s="10" t="s">
        <v>39</v>
      </c>
      <c r="N5009" s="10" t="str">
        <f>_xlfn.XLOOKUP($M:$M,People!$B:$B,People!A:A)</f>
        <v>Sadie Pawthorne</v>
      </c>
      <c r="O5009" s="10" t="s">
        <v>4604</v>
      </c>
      <c r="P5009" s="10" t="str">
        <f>VLOOKUP(O5009,Products!$A:$E,3,FALSE)</f>
        <v>3M</v>
      </c>
      <c r="Q5009" s="31">
        <f>INDEX(Products!$E:$E,MATCH(O5009,Products!$A:$A,0))</f>
        <v>0.3</v>
      </c>
      <c r="R5009" s="10" t="s">
        <v>41</v>
      </c>
      <c r="S5009" s="10" t="s">
        <v>82</v>
      </c>
      <c r="T5009" s="10" t="s">
        <v>4605</v>
      </c>
      <c r="U5009" s="12">
        <v>12.96</v>
      </c>
      <c r="V5009" s="12">
        <v>2</v>
      </c>
      <c r="W5009" s="12">
        <v>0</v>
      </c>
      <c r="X5009" s="12">
        <v>6.2208000000000006</v>
      </c>
    </row>
    <row r="5010" spans="1:24" ht="14" x14ac:dyDescent="0.3">
      <c r="A5010" s="9">
        <v>5006</v>
      </c>
      <c r="B5010" s="14" t="s">
        <v>8468</v>
      </c>
      <c r="C5010" s="15">
        <v>45820</v>
      </c>
      <c r="D5010" s="15">
        <v>45823</v>
      </c>
      <c r="E5010" s="10" t="s">
        <v>168</v>
      </c>
      <c r="F5010" s="10" t="s">
        <v>456</v>
      </c>
      <c r="G5010" s="10" t="s">
        <v>457</v>
      </c>
      <c r="H5010" s="10" t="s">
        <v>22</v>
      </c>
      <c r="I5010" s="10" t="s">
        <v>23</v>
      </c>
      <c r="J5010" s="10" t="s">
        <v>458</v>
      </c>
      <c r="K5010" s="10" t="s">
        <v>218</v>
      </c>
      <c r="L5010" s="10">
        <v>19805</v>
      </c>
      <c r="M5010" s="10" t="s">
        <v>133</v>
      </c>
      <c r="N5010" s="10" t="str">
        <f>_xlfn.XLOOKUP($M:$M,People!$B:$B,People!A:A)</f>
        <v>Chuck Magee</v>
      </c>
      <c r="O5010" s="10" t="s">
        <v>461</v>
      </c>
      <c r="P5010" s="10" t="str">
        <f>VLOOKUP(O5010,Products!$A:$E,3,FALSE)</f>
        <v>3M</v>
      </c>
      <c r="Q5010" s="31">
        <f>INDEX(Products!$E:$E,MATCH(O5010,Products!$A:$A,0))</f>
        <v>0.28000000000000003</v>
      </c>
      <c r="R5010" s="10" t="s">
        <v>41</v>
      </c>
      <c r="S5010" s="10" t="s">
        <v>53</v>
      </c>
      <c r="T5010" s="10" t="s">
        <v>462</v>
      </c>
      <c r="U5010" s="12">
        <v>226.56</v>
      </c>
      <c r="V5010" s="12">
        <v>6</v>
      </c>
      <c r="W5010" s="12">
        <v>0</v>
      </c>
      <c r="X5010" s="12">
        <v>63.436800000000005</v>
      </c>
    </row>
    <row r="5011" spans="1:24" ht="14" x14ac:dyDescent="0.3">
      <c r="A5011" s="9">
        <v>5007</v>
      </c>
      <c r="B5011" s="14" t="s">
        <v>8467</v>
      </c>
      <c r="C5011" s="15">
        <v>45820</v>
      </c>
      <c r="D5011" s="15">
        <v>45824</v>
      </c>
      <c r="E5011" s="10" t="s">
        <v>19</v>
      </c>
      <c r="F5011" s="10" t="s">
        <v>4078</v>
      </c>
      <c r="G5011" s="10" t="s">
        <v>4079</v>
      </c>
      <c r="H5011" s="10" t="s">
        <v>92</v>
      </c>
      <c r="I5011" s="10" t="s">
        <v>23</v>
      </c>
      <c r="J5011" s="10" t="s">
        <v>165</v>
      </c>
      <c r="K5011" s="10" t="s">
        <v>94</v>
      </c>
      <c r="L5011" s="10">
        <v>77070</v>
      </c>
      <c r="M5011" s="10" t="s">
        <v>95</v>
      </c>
      <c r="N5011" s="10" t="str">
        <f>_xlfn.XLOOKUP($M:$M,People!$B:$B,People!A:A)</f>
        <v>Roxanne Rodriguez</v>
      </c>
      <c r="O5011" s="10" t="s">
        <v>3832</v>
      </c>
      <c r="P5011" s="10" t="str">
        <f>VLOOKUP(O5011,Products!$A:$E,3,FALSE)</f>
        <v>3M</v>
      </c>
      <c r="Q5011" s="31">
        <f>INDEX(Products!$E:$E,MATCH(O5011,Products!$A:$A,0))</f>
        <v>0.4</v>
      </c>
      <c r="R5011" s="10" t="s">
        <v>41</v>
      </c>
      <c r="S5011" s="10" t="s">
        <v>53</v>
      </c>
      <c r="T5011" s="10" t="s">
        <v>2257</v>
      </c>
      <c r="U5011" s="12">
        <v>67.536000000000016</v>
      </c>
      <c r="V5011" s="12">
        <v>9</v>
      </c>
      <c r="W5011" s="12">
        <v>0.2</v>
      </c>
      <c r="X5011" s="12">
        <v>6.7535999999999987</v>
      </c>
    </row>
    <row r="5012" spans="1:24" ht="14" x14ac:dyDescent="0.3">
      <c r="A5012" s="9">
        <v>5008</v>
      </c>
      <c r="B5012" s="14" t="s">
        <v>8473</v>
      </c>
      <c r="C5012" s="15">
        <v>45820</v>
      </c>
      <c r="D5012" s="15">
        <v>45822</v>
      </c>
      <c r="E5012" s="10" t="s">
        <v>19</v>
      </c>
      <c r="F5012" s="10" t="s">
        <v>1327</v>
      </c>
      <c r="G5012" s="10" t="s">
        <v>1328</v>
      </c>
      <c r="H5012" s="10" t="s">
        <v>92</v>
      </c>
      <c r="I5012" s="10" t="s">
        <v>23</v>
      </c>
      <c r="J5012" s="10" t="s">
        <v>271</v>
      </c>
      <c r="K5012" s="10" t="s">
        <v>189</v>
      </c>
      <c r="L5012" s="10">
        <v>60623</v>
      </c>
      <c r="M5012" s="10" t="s">
        <v>95</v>
      </c>
      <c r="N5012" s="10" t="str">
        <f>_xlfn.XLOOKUP($M:$M,People!$B:$B,People!A:A)</f>
        <v>Roxanne Rodriguez</v>
      </c>
      <c r="O5012" s="10" t="s">
        <v>1329</v>
      </c>
      <c r="P5012" s="10" t="str">
        <f>VLOOKUP(O5012,Products!$A:$E,3,FALSE)</f>
        <v>HP</v>
      </c>
      <c r="Q5012" s="31">
        <f>INDEX(Products!$E:$E,MATCH(O5012,Products!$A:$A,0))</f>
        <v>0.35</v>
      </c>
      <c r="R5012" s="10" t="s">
        <v>64</v>
      </c>
      <c r="S5012" s="10" t="s">
        <v>599</v>
      </c>
      <c r="T5012" s="10" t="s">
        <v>1330</v>
      </c>
      <c r="U5012" s="12">
        <v>1007.979</v>
      </c>
      <c r="V5012" s="12">
        <v>3</v>
      </c>
      <c r="W5012" s="12">
        <v>0.3</v>
      </c>
      <c r="X5012" s="12">
        <v>43.199100000000044</v>
      </c>
    </row>
    <row r="5013" spans="1:24" ht="14" x14ac:dyDescent="0.3">
      <c r="A5013" s="9">
        <v>5009</v>
      </c>
      <c r="B5013" s="14" t="s">
        <v>8468</v>
      </c>
      <c r="C5013" s="15">
        <v>45820</v>
      </c>
      <c r="D5013" s="15">
        <v>45823</v>
      </c>
      <c r="E5013" s="10" t="s">
        <v>168</v>
      </c>
      <c r="F5013" s="10" t="s">
        <v>456</v>
      </c>
      <c r="G5013" s="10" t="s">
        <v>457</v>
      </c>
      <c r="H5013" s="10" t="s">
        <v>22</v>
      </c>
      <c r="I5013" s="10" t="s">
        <v>23</v>
      </c>
      <c r="J5013" s="10" t="s">
        <v>458</v>
      </c>
      <c r="K5013" s="10" t="s">
        <v>218</v>
      </c>
      <c r="L5013" s="10">
        <v>19805</v>
      </c>
      <c r="M5013" s="10" t="s">
        <v>133</v>
      </c>
      <c r="N5013" s="10" t="str">
        <f>_xlfn.XLOOKUP($M:$M,People!$B:$B,People!A:A)</f>
        <v>Chuck Magee</v>
      </c>
      <c r="O5013" s="10" t="s">
        <v>465</v>
      </c>
      <c r="P5013" s="10" t="str">
        <f>VLOOKUP(O5013,Products!$A:$E,3,FALSE)</f>
        <v>Logitech</v>
      </c>
      <c r="Q5013" s="31">
        <f>INDEX(Products!$E:$E,MATCH(O5013,Products!$A:$A,0))</f>
        <v>0.28999999999999998</v>
      </c>
      <c r="R5013" s="10" t="s">
        <v>64</v>
      </c>
      <c r="S5013" s="10" t="s">
        <v>65</v>
      </c>
      <c r="T5013" s="10" t="s">
        <v>466</v>
      </c>
      <c r="U5013" s="12">
        <v>68.040000000000006</v>
      </c>
      <c r="V5013" s="12">
        <v>7</v>
      </c>
      <c r="W5013" s="12">
        <v>0</v>
      </c>
      <c r="X5013" s="12">
        <v>19.731599999999997</v>
      </c>
    </row>
    <row r="5014" spans="1:24" ht="14" x14ac:dyDescent="0.3">
      <c r="A5014" s="9">
        <v>5010</v>
      </c>
      <c r="B5014" s="14" t="s">
        <v>8475</v>
      </c>
      <c r="C5014" s="15">
        <v>45820</v>
      </c>
      <c r="D5014" s="15">
        <v>45825</v>
      </c>
      <c r="E5014" s="19" t="s">
        <v>44</v>
      </c>
      <c r="F5014" s="19" t="s">
        <v>5971</v>
      </c>
      <c r="G5014" s="19" t="s">
        <v>5964</v>
      </c>
      <c r="H5014" s="19" t="s">
        <v>22</v>
      </c>
      <c r="I5014" s="19" t="s">
        <v>5934</v>
      </c>
      <c r="J5014" s="19" t="s">
        <v>5965</v>
      </c>
      <c r="K5014" s="19" t="s">
        <v>5966</v>
      </c>
      <c r="L5014" s="19" t="s">
        <v>5987</v>
      </c>
      <c r="M5014" s="19" t="s">
        <v>133</v>
      </c>
      <c r="N5014" s="10" t="str">
        <f>_xlfn.XLOOKUP($M:$M,People!$B:$B,People!A:A)</f>
        <v>Chuck Magee</v>
      </c>
      <c r="O5014" s="19" t="s">
        <v>2818</v>
      </c>
      <c r="P5014" s="10" t="str">
        <f>VLOOKUP(O5014,Products!$A:$E,3,FALSE)</f>
        <v>Avery</v>
      </c>
      <c r="Q5014" s="31">
        <f>INDEX(Products!$E:$E,MATCH(O5014,Products!$A:$A,0))</f>
        <v>0.39</v>
      </c>
      <c r="R5014" s="19" t="s">
        <v>28</v>
      </c>
      <c r="S5014" s="19" t="s">
        <v>32</v>
      </c>
      <c r="T5014" s="19" t="s">
        <v>2819</v>
      </c>
      <c r="U5014" s="18">
        <v>140.67000000000002</v>
      </c>
      <c r="V5014" s="18">
        <v>3</v>
      </c>
      <c r="W5014" s="18">
        <v>0</v>
      </c>
      <c r="X5014" s="18">
        <v>54.861300000000007</v>
      </c>
    </row>
    <row r="5015" spans="1:24" ht="14" x14ac:dyDescent="0.3">
      <c r="A5015" s="9">
        <v>5011</v>
      </c>
      <c r="B5015" s="14" t="s">
        <v>8475</v>
      </c>
      <c r="C5015" s="15">
        <v>45820</v>
      </c>
      <c r="D5015" s="15">
        <v>45825</v>
      </c>
      <c r="E5015" s="19" t="s">
        <v>44</v>
      </c>
      <c r="F5015" s="19" t="s">
        <v>5970</v>
      </c>
      <c r="G5015" s="19" t="s">
        <v>5964</v>
      </c>
      <c r="H5015" s="19" t="s">
        <v>22</v>
      </c>
      <c r="I5015" s="19" t="s">
        <v>5934</v>
      </c>
      <c r="J5015" s="19" t="s">
        <v>5965</v>
      </c>
      <c r="K5015" s="19" t="s">
        <v>5966</v>
      </c>
      <c r="L5015" s="19" t="s">
        <v>5987</v>
      </c>
      <c r="M5015" s="19" t="s">
        <v>133</v>
      </c>
      <c r="N5015" s="10" t="str">
        <f>_xlfn.XLOOKUP($M:$M,People!$B:$B,People!A:A)</f>
        <v>Chuck Magee</v>
      </c>
      <c r="O5015" s="19" t="s">
        <v>4803</v>
      </c>
      <c r="P5015" s="10" t="str">
        <f>VLOOKUP(O5015,Products!$A:$E,3,FALSE)</f>
        <v>Staples</v>
      </c>
      <c r="Q5015" s="31">
        <f>INDEX(Products!$E:$E,MATCH(O5015,Products!$A:$A,0))</f>
        <v>0.31</v>
      </c>
      <c r="R5015" s="19" t="s">
        <v>28</v>
      </c>
      <c r="S5015" s="19" t="s">
        <v>32</v>
      </c>
      <c r="T5015" s="19" t="s">
        <v>4804</v>
      </c>
      <c r="U5015" s="18">
        <v>19.68</v>
      </c>
      <c r="V5015" s="18">
        <v>5</v>
      </c>
      <c r="W5015" s="18">
        <v>0.2</v>
      </c>
      <c r="X5015" s="18">
        <v>6.8879999999999981</v>
      </c>
    </row>
    <row r="5016" spans="1:24" ht="14" x14ac:dyDescent="0.3">
      <c r="A5016" s="9">
        <v>5012</v>
      </c>
      <c r="B5016" s="14" t="s">
        <v>8475</v>
      </c>
      <c r="C5016" s="15">
        <v>45820</v>
      </c>
      <c r="D5016" s="15">
        <v>45825</v>
      </c>
      <c r="E5016" s="19" t="s">
        <v>44</v>
      </c>
      <c r="F5016" s="19" t="s">
        <v>5969</v>
      </c>
      <c r="G5016" s="19" t="s">
        <v>5964</v>
      </c>
      <c r="H5016" s="19" t="s">
        <v>22</v>
      </c>
      <c r="I5016" s="19" t="s">
        <v>5934</v>
      </c>
      <c r="J5016" s="19" t="s">
        <v>5965</v>
      </c>
      <c r="K5016" s="19" t="s">
        <v>5966</v>
      </c>
      <c r="L5016" s="19" t="s">
        <v>5987</v>
      </c>
      <c r="M5016" s="19" t="s">
        <v>133</v>
      </c>
      <c r="N5016" s="10" t="str">
        <f>_xlfn.XLOOKUP($M:$M,People!$B:$B,People!A:A)</f>
        <v>Chuck Magee</v>
      </c>
      <c r="O5016" s="19" t="s">
        <v>4044</v>
      </c>
      <c r="P5016" s="10" t="str">
        <f>VLOOKUP(O5016,Products!$A:$E,3,FALSE)</f>
        <v>HP</v>
      </c>
      <c r="Q5016" s="31">
        <f>INDEX(Products!$E:$E,MATCH(O5016,Products!$A:$A,0))</f>
        <v>0.33</v>
      </c>
      <c r="R5016" s="19" t="s">
        <v>41</v>
      </c>
      <c r="S5016" s="19" t="s">
        <v>61</v>
      </c>
      <c r="T5016" s="19" t="s">
        <v>4045</v>
      </c>
      <c r="U5016" s="18">
        <v>70.463999999999999</v>
      </c>
      <c r="V5016" s="18">
        <v>6</v>
      </c>
      <c r="W5016" s="18">
        <v>0.2</v>
      </c>
      <c r="X5016" s="18">
        <v>22.900799999999997</v>
      </c>
    </row>
    <row r="5017" spans="1:24" ht="14" x14ac:dyDescent="0.3">
      <c r="A5017" s="9">
        <v>5013</v>
      </c>
      <c r="B5017" s="14" t="s">
        <v>8475</v>
      </c>
      <c r="C5017" s="15">
        <v>45820</v>
      </c>
      <c r="D5017" s="15">
        <v>45825</v>
      </c>
      <c r="E5017" s="19" t="s">
        <v>44</v>
      </c>
      <c r="F5017" s="19" t="s">
        <v>5968</v>
      </c>
      <c r="G5017" s="19" t="s">
        <v>5964</v>
      </c>
      <c r="H5017" s="19" t="s">
        <v>22</v>
      </c>
      <c r="I5017" s="19" t="s">
        <v>5934</v>
      </c>
      <c r="J5017" s="19" t="s">
        <v>5965</v>
      </c>
      <c r="K5017" s="19" t="s">
        <v>5966</v>
      </c>
      <c r="L5017" s="19" t="s">
        <v>5987</v>
      </c>
      <c r="M5017" s="19" t="s">
        <v>133</v>
      </c>
      <c r="N5017" s="10" t="str">
        <f>_xlfn.XLOOKUP($M:$M,People!$B:$B,People!A:A)</f>
        <v>Chuck Magee</v>
      </c>
      <c r="O5017" s="19" t="s">
        <v>3556</v>
      </c>
      <c r="P5017" s="10" t="str">
        <f>VLOOKUP(O5017,Products!$A:$E,3,FALSE)</f>
        <v>Samsung</v>
      </c>
      <c r="Q5017" s="31">
        <f>INDEX(Products!$E:$E,MATCH(O5017,Products!$A:$A,0))</f>
        <v>0.39</v>
      </c>
      <c r="R5017" s="19" t="s">
        <v>41</v>
      </c>
      <c r="S5017" s="19" t="s">
        <v>68</v>
      </c>
      <c r="T5017" s="19" t="s">
        <v>3557</v>
      </c>
      <c r="U5017" s="18">
        <v>310.12</v>
      </c>
      <c r="V5017" s="18">
        <v>2</v>
      </c>
      <c r="W5017" s="18">
        <v>0</v>
      </c>
      <c r="X5017" s="18">
        <v>80.631200000000007</v>
      </c>
    </row>
    <row r="5018" spans="1:24" ht="14" x14ac:dyDescent="0.3">
      <c r="A5018" s="9">
        <v>5014</v>
      </c>
      <c r="B5018" s="14" t="s">
        <v>8476</v>
      </c>
      <c r="C5018" s="15">
        <v>45821</v>
      </c>
      <c r="D5018" s="15">
        <v>45824</v>
      </c>
      <c r="E5018" s="10" t="s">
        <v>19</v>
      </c>
      <c r="F5018" s="10" t="s">
        <v>1620</v>
      </c>
      <c r="G5018" s="10" t="s">
        <v>1621</v>
      </c>
      <c r="H5018" s="10" t="s">
        <v>22</v>
      </c>
      <c r="I5018" s="10" t="s">
        <v>23</v>
      </c>
      <c r="J5018" s="10" t="s">
        <v>237</v>
      </c>
      <c r="K5018" s="10" t="s">
        <v>238</v>
      </c>
      <c r="L5018" s="10">
        <v>10024</v>
      </c>
      <c r="M5018" s="10" t="s">
        <v>133</v>
      </c>
      <c r="N5018" s="10" t="str">
        <f>_xlfn.XLOOKUP($M:$M,People!$B:$B,People!A:A)</f>
        <v>Chuck Magee</v>
      </c>
      <c r="O5018" s="10" t="s">
        <v>1807</v>
      </c>
      <c r="P5018" s="10" t="str">
        <f>VLOOKUP(O5018,Products!$A:$E,3,FALSE)</f>
        <v>3M</v>
      </c>
      <c r="Q5018" s="31">
        <f>INDEX(Products!$E:$E,MATCH(O5018,Products!$A:$A,0))</f>
        <v>0.3</v>
      </c>
      <c r="R5018" s="10" t="s">
        <v>41</v>
      </c>
      <c r="S5018" s="10" t="s">
        <v>68</v>
      </c>
      <c r="T5018" s="10" t="s">
        <v>1808</v>
      </c>
      <c r="U5018" s="12">
        <v>33.568000000000005</v>
      </c>
      <c r="V5018" s="12">
        <v>2</v>
      </c>
      <c r="W5018" s="12">
        <v>0.2</v>
      </c>
      <c r="X5018" s="12">
        <v>11.748799999999997</v>
      </c>
    </row>
    <row r="5019" spans="1:24" ht="14" x14ac:dyDescent="0.3">
      <c r="A5019" s="9">
        <v>5015</v>
      </c>
      <c r="B5019" s="14" t="s">
        <v>8477</v>
      </c>
      <c r="C5019" s="15">
        <v>45821</v>
      </c>
      <c r="D5019" s="15">
        <v>45825</v>
      </c>
      <c r="E5019" s="10" t="s">
        <v>44</v>
      </c>
      <c r="F5019" s="10" t="s">
        <v>1468</v>
      </c>
      <c r="G5019" s="10" t="s">
        <v>1469</v>
      </c>
      <c r="H5019" s="10" t="s">
        <v>22</v>
      </c>
      <c r="I5019" s="10" t="s">
        <v>23</v>
      </c>
      <c r="J5019" s="10" t="s">
        <v>5203</v>
      </c>
      <c r="K5019" s="10" t="s">
        <v>3666</v>
      </c>
      <c r="L5019" s="10">
        <v>67212</v>
      </c>
      <c r="M5019" s="10" t="s">
        <v>95</v>
      </c>
      <c r="N5019" s="10" t="str">
        <f>_xlfn.XLOOKUP($M:$M,People!$B:$B,People!A:A)</f>
        <v>Roxanne Rodriguez</v>
      </c>
      <c r="O5019" s="10" t="s">
        <v>623</v>
      </c>
      <c r="P5019" s="10" t="str">
        <f>VLOOKUP(O5019,Products!$A:$E,3,FALSE)</f>
        <v>IKEA</v>
      </c>
      <c r="Q5019" s="31">
        <f>INDEX(Products!$E:$E,MATCH(O5019,Products!$A:$A,0))</f>
        <v>0.4</v>
      </c>
      <c r="R5019" s="10" t="s">
        <v>41</v>
      </c>
      <c r="S5019" s="10" t="s">
        <v>42</v>
      </c>
      <c r="T5019" s="10" t="s">
        <v>624</v>
      </c>
      <c r="U5019" s="12">
        <v>18.899999999999999</v>
      </c>
      <c r="V5019" s="12">
        <v>3</v>
      </c>
      <c r="W5019" s="12">
        <v>0</v>
      </c>
      <c r="X5019" s="12">
        <v>8.6939999999999991</v>
      </c>
    </row>
    <row r="5020" spans="1:24" ht="14" x14ac:dyDescent="0.3">
      <c r="A5020" s="9">
        <v>5016</v>
      </c>
      <c r="B5020" s="14" t="s">
        <v>8478</v>
      </c>
      <c r="C5020" s="15">
        <v>45821</v>
      </c>
      <c r="D5020" s="15">
        <v>45823</v>
      </c>
      <c r="E5020" s="10" t="s">
        <v>19</v>
      </c>
      <c r="F5020" s="10" t="s">
        <v>2367</v>
      </c>
      <c r="G5020" s="10" t="s">
        <v>2368</v>
      </c>
      <c r="H5020" s="10" t="s">
        <v>92</v>
      </c>
      <c r="I5020" s="10" t="s">
        <v>23</v>
      </c>
      <c r="J5020" s="10" t="s">
        <v>292</v>
      </c>
      <c r="K5020" s="10" t="s">
        <v>212</v>
      </c>
      <c r="L5020" s="10">
        <v>49201</v>
      </c>
      <c r="M5020" s="10" t="s">
        <v>95</v>
      </c>
      <c r="N5020" s="10" t="str">
        <f>_xlfn.XLOOKUP($M:$M,People!$B:$B,People!A:A)</f>
        <v>Roxanne Rodriguez</v>
      </c>
      <c r="O5020" s="10" t="s">
        <v>4978</v>
      </c>
      <c r="P5020" s="10" t="str">
        <f>VLOOKUP(O5020,Products!$A:$E,3,FALSE)</f>
        <v>Avery</v>
      </c>
      <c r="Q5020" s="31">
        <f>INDEX(Products!$E:$E,MATCH(O5020,Products!$A:$A,0))</f>
        <v>0.27</v>
      </c>
      <c r="R5020" s="10" t="s">
        <v>64</v>
      </c>
      <c r="S5020" s="10" t="s">
        <v>65</v>
      </c>
      <c r="T5020" s="10" t="s">
        <v>4979</v>
      </c>
      <c r="U5020" s="12">
        <v>377.96999999999997</v>
      </c>
      <c r="V5020" s="12">
        <v>3</v>
      </c>
      <c r="W5020" s="12">
        <v>0</v>
      </c>
      <c r="X5020" s="12">
        <v>94.492500000000007</v>
      </c>
    </row>
    <row r="5021" spans="1:24" ht="14" x14ac:dyDescent="0.3">
      <c r="A5021" s="9">
        <v>5017</v>
      </c>
      <c r="B5021" s="14" t="s">
        <v>8479</v>
      </c>
      <c r="C5021" s="15">
        <v>45822</v>
      </c>
      <c r="D5021" s="15">
        <v>45822</v>
      </c>
      <c r="E5021" s="10" t="s">
        <v>1124</v>
      </c>
      <c r="F5021" s="10" t="s">
        <v>5529</v>
      </c>
      <c r="G5021" s="10" t="s">
        <v>5530</v>
      </c>
      <c r="H5021" s="10" t="s">
        <v>92</v>
      </c>
      <c r="I5021" s="10" t="s">
        <v>23</v>
      </c>
      <c r="J5021" s="10" t="s">
        <v>37</v>
      </c>
      <c r="K5021" s="10" t="s">
        <v>38</v>
      </c>
      <c r="L5021" s="10">
        <v>90036</v>
      </c>
      <c r="M5021" s="10" t="s">
        <v>39</v>
      </c>
      <c r="N5021" s="10" t="str">
        <f>_xlfn.XLOOKUP($M:$M,People!$B:$B,People!A:A)</f>
        <v>Sadie Pawthorne</v>
      </c>
      <c r="O5021" s="10" t="s">
        <v>5124</v>
      </c>
      <c r="P5021" s="10" t="str">
        <f>VLOOKUP(O5021,Products!$A:$E,3,FALSE)</f>
        <v>IKEA</v>
      </c>
      <c r="Q5021" s="31">
        <f>INDEX(Products!$E:$E,MATCH(O5021,Products!$A:$A,0))</f>
        <v>0.3</v>
      </c>
      <c r="R5021" s="10" t="s">
        <v>28</v>
      </c>
      <c r="S5021" s="10" t="s">
        <v>29</v>
      </c>
      <c r="T5021" s="10" t="s">
        <v>5125</v>
      </c>
      <c r="U5021" s="12">
        <v>599.16499999999996</v>
      </c>
      <c r="V5021" s="12">
        <v>5</v>
      </c>
      <c r="W5021" s="12">
        <v>0.15</v>
      </c>
      <c r="X5021" s="12">
        <v>35.245000000000005</v>
      </c>
    </row>
    <row r="5022" spans="1:24" ht="14" x14ac:dyDescent="0.3">
      <c r="A5022" s="9">
        <v>5018</v>
      </c>
      <c r="B5022" s="14" t="s">
        <v>8480</v>
      </c>
      <c r="C5022" s="15">
        <v>45822</v>
      </c>
      <c r="D5022" s="15">
        <v>45825</v>
      </c>
      <c r="E5022" s="10" t="s">
        <v>168</v>
      </c>
      <c r="F5022" s="10" t="s">
        <v>2701</v>
      </c>
      <c r="G5022" s="10" t="s">
        <v>2702</v>
      </c>
      <c r="H5022" s="10" t="s">
        <v>92</v>
      </c>
      <c r="I5022" s="10" t="s">
        <v>23</v>
      </c>
      <c r="J5022" s="10" t="s">
        <v>114</v>
      </c>
      <c r="K5022" s="10" t="s">
        <v>38</v>
      </c>
      <c r="L5022" s="10">
        <v>94122</v>
      </c>
      <c r="M5022" s="10" t="s">
        <v>39</v>
      </c>
      <c r="N5022" s="10" t="str">
        <f>_xlfn.XLOOKUP($M:$M,People!$B:$B,People!A:A)</f>
        <v>Sadie Pawthorne</v>
      </c>
      <c r="O5022" s="10" t="s">
        <v>1351</v>
      </c>
      <c r="P5022" s="10" t="str">
        <f>VLOOKUP(O5022,Products!$A:$E,3,FALSE)</f>
        <v>Logitech</v>
      </c>
      <c r="Q5022" s="31">
        <f>INDEX(Products!$E:$E,MATCH(O5022,Products!$A:$A,0))</f>
        <v>0.28999999999999998</v>
      </c>
      <c r="R5022" s="10" t="s">
        <v>28</v>
      </c>
      <c r="S5022" s="10" t="s">
        <v>58</v>
      </c>
      <c r="T5022" s="10" t="s">
        <v>1352</v>
      </c>
      <c r="U5022" s="12">
        <v>8.73</v>
      </c>
      <c r="V5022" s="12">
        <v>3</v>
      </c>
      <c r="W5022" s="12">
        <v>0</v>
      </c>
      <c r="X5022" s="12">
        <v>4.1030999999999995</v>
      </c>
    </row>
    <row r="5023" spans="1:24" ht="14" x14ac:dyDescent="0.3">
      <c r="A5023" s="9">
        <v>5019</v>
      </c>
      <c r="B5023" s="14" t="s">
        <v>8481</v>
      </c>
      <c r="C5023" s="15">
        <v>45822</v>
      </c>
      <c r="D5023" s="15">
        <v>45822</v>
      </c>
      <c r="E5023" s="10" t="s">
        <v>1124</v>
      </c>
      <c r="F5023" s="10" t="s">
        <v>1368</v>
      </c>
      <c r="G5023" s="10" t="s">
        <v>1369</v>
      </c>
      <c r="H5023" s="10" t="s">
        <v>36</v>
      </c>
      <c r="I5023" s="10" t="s">
        <v>23</v>
      </c>
      <c r="J5023" s="10" t="s">
        <v>1624</v>
      </c>
      <c r="K5023" s="10" t="s">
        <v>38</v>
      </c>
      <c r="L5023" s="10">
        <v>92804</v>
      </c>
      <c r="M5023" s="10" t="s">
        <v>39</v>
      </c>
      <c r="N5023" s="10" t="str">
        <f>_xlfn.XLOOKUP($M:$M,People!$B:$B,People!A:A)</f>
        <v>Sadie Pawthorne</v>
      </c>
      <c r="O5023" s="10" t="s">
        <v>5544</v>
      </c>
      <c r="P5023" s="10" t="str">
        <f>VLOOKUP(O5023,Products!$A:$E,3,FALSE)</f>
        <v>Samsung</v>
      </c>
      <c r="Q5023" s="31">
        <f>INDEX(Products!$E:$E,MATCH(O5023,Products!$A:$A,0))</f>
        <v>0.31</v>
      </c>
      <c r="R5023" s="10" t="s">
        <v>28</v>
      </c>
      <c r="S5023" s="10" t="s">
        <v>50</v>
      </c>
      <c r="T5023" s="10" t="s">
        <v>5545</v>
      </c>
      <c r="U5023" s="12">
        <v>1293.4879999999998</v>
      </c>
      <c r="V5023" s="12">
        <v>7</v>
      </c>
      <c r="W5023" s="12">
        <v>0.2</v>
      </c>
      <c r="X5023" s="12">
        <v>80.843000000000075</v>
      </c>
    </row>
    <row r="5024" spans="1:24" ht="14" x14ac:dyDescent="0.3">
      <c r="A5024" s="9">
        <v>5020</v>
      </c>
      <c r="B5024" s="14" t="s">
        <v>8482</v>
      </c>
      <c r="C5024" s="15">
        <v>45822</v>
      </c>
      <c r="D5024" s="15">
        <v>45829</v>
      </c>
      <c r="E5024" s="10" t="s">
        <v>44</v>
      </c>
      <c r="F5024" s="10" t="s">
        <v>353</v>
      </c>
      <c r="G5024" s="10" t="s">
        <v>354</v>
      </c>
      <c r="H5024" s="10" t="s">
        <v>36</v>
      </c>
      <c r="I5024" s="10" t="s">
        <v>23</v>
      </c>
      <c r="J5024" s="10" t="s">
        <v>131</v>
      </c>
      <c r="K5024" s="10" t="s">
        <v>132</v>
      </c>
      <c r="L5024" s="10">
        <v>19140</v>
      </c>
      <c r="M5024" s="10" t="s">
        <v>133</v>
      </c>
      <c r="N5024" s="10" t="str">
        <f>_xlfn.XLOOKUP($M:$M,People!$B:$B,People!A:A)</f>
        <v>Chuck Magee</v>
      </c>
      <c r="O5024" s="10" t="s">
        <v>5299</v>
      </c>
      <c r="P5024" s="10" t="str">
        <f>VLOOKUP(O5024,Products!$A:$E,3,FALSE)</f>
        <v>Logitech</v>
      </c>
      <c r="Q5024" s="31">
        <f>INDEX(Products!$E:$E,MATCH(O5024,Products!$A:$A,0))</f>
        <v>0.39</v>
      </c>
      <c r="R5024" s="10" t="s">
        <v>28</v>
      </c>
      <c r="S5024" s="10" t="s">
        <v>50</v>
      </c>
      <c r="T5024" s="10" t="s">
        <v>5300</v>
      </c>
      <c r="U5024" s="12">
        <v>337.17599999999999</v>
      </c>
      <c r="V5024" s="12">
        <v>2</v>
      </c>
      <c r="W5024" s="12">
        <v>0.4</v>
      </c>
      <c r="X5024" s="12">
        <v>-118.01160000000002</v>
      </c>
    </row>
    <row r="5025" spans="1:24" ht="14" x14ac:dyDescent="0.3">
      <c r="A5025" s="9">
        <v>5021</v>
      </c>
      <c r="B5025" s="14" t="s">
        <v>8483</v>
      </c>
      <c r="C5025" s="15">
        <v>45822</v>
      </c>
      <c r="D5025" s="15">
        <v>45826</v>
      </c>
      <c r="E5025" s="10" t="s">
        <v>44</v>
      </c>
      <c r="F5025" s="10" t="s">
        <v>1839</v>
      </c>
      <c r="G5025" s="10" t="s">
        <v>1840</v>
      </c>
      <c r="H5025" s="10" t="s">
        <v>36</v>
      </c>
      <c r="I5025" s="10" t="s">
        <v>23</v>
      </c>
      <c r="J5025" s="10" t="s">
        <v>86</v>
      </c>
      <c r="K5025" s="10" t="s">
        <v>87</v>
      </c>
      <c r="L5025" s="10">
        <v>98103</v>
      </c>
      <c r="M5025" s="10" t="s">
        <v>39</v>
      </c>
      <c r="N5025" s="10" t="str">
        <f>_xlfn.XLOOKUP($M:$M,People!$B:$B,People!A:A)</f>
        <v>Sadie Pawthorne</v>
      </c>
      <c r="O5025" s="10" t="s">
        <v>2910</v>
      </c>
      <c r="P5025" s="10" t="str">
        <f>VLOOKUP(O5025,Products!$A:$E,3,FALSE)</f>
        <v>Logitech</v>
      </c>
      <c r="Q5025" s="31">
        <f>INDEX(Products!$E:$E,MATCH(O5025,Products!$A:$A,0))</f>
        <v>0.37</v>
      </c>
      <c r="R5025" s="10" t="s">
        <v>28</v>
      </c>
      <c r="S5025" s="10" t="s">
        <v>50</v>
      </c>
      <c r="T5025" s="10" t="s">
        <v>2911</v>
      </c>
      <c r="U5025" s="12">
        <v>1115.17</v>
      </c>
      <c r="V5025" s="12">
        <v>7</v>
      </c>
      <c r="W5025" s="12">
        <v>0</v>
      </c>
      <c r="X5025" s="12">
        <v>334.55099999999993</v>
      </c>
    </row>
    <row r="5026" spans="1:24" ht="14" x14ac:dyDescent="0.3">
      <c r="A5026" s="9">
        <v>5022</v>
      </c>
      <c r="B5026" s="14" t="s">
        <v>8480</v>
      </c>
      <c r="C5026" s="15">
        <v>45822</v>
      </c>
      <c r="D5026" s="15">
        <v>45825</v>
      </c>
      <c r="E5026" s="10" t="s">
        <v>168</v>
      </c>
      <c r="F5026" s="10" t="s">
        <v>2701</v>
      </c>
      <c r="G5026" s="10" t="s">
        <v>2702</v>
      </c>
      <c r="H5026" s="10" t="s">
        <v>92</v>
      </c>
      <c r="I5026" s="10" t="s">
        <v>23</v>
      </c>
      <c r="J5026" s="10" t="s">
        <v>114</v>
      </c>
      <c r="K5026" s="10" t="s">
        <v>38</v>
      </c>
      <c r="L5026" s="10">
        <v>94122</v>
      </c>
      <c r="M5026" s="10" t="s">
        <v>39</v>
      </c>
      <c r="N5026" s="10" t="str">
        <f>_xlfn.XLOOKUP($M:$M,People!$B:$B,People!A:A)</f>
        <v>Sadie Pawthorne</v>
      </c>
      <c r="O5026" s="10" t="s">
        <v>2703</v>
      </c>
      <c r="P5026" s="10" t="str">
        <f>VLOOKUP(O5026,Products!$A:$E,3,FALSE)</f>
        <v>Samsung</v>
      </c>
      <c r="Q5026" s="31">
        <f>INDEX(Products!$E:$E,MATCH(O5026,Products!$A:$A,0))</f>
        <v>0.33</v>
      </c>
      <c r="R5026" s="10" t="s">
        <v>41</v>
      </c>
      <c r="S5026" s="10" t="s">
        <v>61</v>
      </c>
      <c r="T5026" s="10" t="s">
        <v>2704</v>
      </c>
      <c r="U5026" s="12">
        <v>7.04</v>
      </c>
      <c r="V5026" s="12">
        <v>4</v>
      </c>
      <c r="W5026" s="12">
        <v>0</v>
      </c>
      <c r="X5026" s="12">
        <v>2.0415999999999999</v>
      </c>
    </row>
    <row r="5027" spans="1:24" ht="14" x14ac:dyDescent="0.3">
      <c r="A5027" s="9">
        <v>5023</v>
      </c>
      <c r="B5027" s="14" t="s">
        <v>8480</v>
      </c>
      <c r="C5027" s="15">
        <v>45822</v>
      </c>
      <c r="D5027" s="15">
        <v>45825</v>
      </c>
      <c r="E5027" s="10" t="s">
        <v>168</v>
      </c>
      <c r="F5027" s="10" t="s">
        <v>2701</v>
      </c>
      <c r="G5027" s="10" t="s">
        <v>2702</v>
      </c>
      <c r="H5027" s="10" t="s">
        <v>92</v>
      </c>
      <c r="I5027" s="10" t="s">
        <v>23</v>
      </c>
      <c r="J5027" s="10" t="s">
        <v>114</v>
      </c>
      <c r="K5027" s="10" t="s">
        <v>38</v>
      </c>
      <c r="L5027" s="10">
        <v>94122</v>
      </c>
      <c r="M5027" s="10" t="s">
        <v>39</v>
      </c>
      <c r="N5027" s="10" t="str">
        <f>_xlfn.XLOOKUP($M:$M,People!$B:$B,People!A:A)</f>
        <v>Sadie Pawthorne</v>
      </c>
      <c r="O5027" s="10" t="s">
        <v>2707</v>
      </c>
      <c r="P5027" s="10" t="str">
        <f>VLOOKUP(O5027,Products!$A:$E,3,FALSE)</f>
        <v>Office Depot</v>
      </c>
      <c r="Q5027" s="31">
        <f>INDEX(Products!$E:$E,MATCH(O5027,Products!$A:$A,0))</f>
        <v>0.3</v>
      </c>
      <c r="R5027" s="10" t="s">
        <v>41</v>
      </c>
      <c r="S5027" s="10" t="s">
        <v>61</v>
      </c>
      <c r="T5027" s="10" t="s">
        <v>2708</v>
      </c>
      <c r="U5027" s="12">
        <v>8.64</v>
      </c>
      <c r="V5027" s="12">
        <v>3</v>
      </c>
      <c r="W5027" s="12">
        <v>0</v>
      </c>
      <c r="X5027" s="12">
        <v>2.5055999999999998</v>
      </c>
    </row>
    <row r="5028" spans="1:24" ht="14" x14ac:dyDescent="0.3">
      <c r="A5028" s="9">
        <v>5024</v>
      </c>
      <c r="B5028" s="14" t="s">
        <v>8484</v>
      </c>
      <c r="C5028" s="15">
        <v>45822</v>
      </c>
      <c r="D5028" s="15">
        <v>45825</v>
      </c>
      <c r="E5028" s="10" t="s">
        <v>168</v>
      </c>
      <c r="F5028" s="10" t="s">
        <v>5050</v>
      </c>
      <c r="G5028" s="10" t="s">
        <v>5051</v>
      </c>
      <c r="H5028" s="10" t="s">
        <v>22</v>
      </c>
      <c r="I5028" s="10" t="s">
        <v>23</v>
      </c>
      <c r="J5028" s="10" t="s">
        <v>2459</v>
      </c>
      <c r="K5028" s="10" t="s">
        <v>48</v>
      </c>
      <c r="L5028" s="10">
        <v>33433</v>
      </c>
      <c r="M5028" s="10" t="s">
        <v>26</v>
      </c>
      <c r="N5028" s="10" t="str">
        <f>_xlfn.XLOOKUP($M:$M,People!$B:$B,People!A:A)</f>
        <v>Fred Suzuki</v>
      </c>
      <c r="O5028" s="10" t="s">
        <v>3850</v>
      </c>
      <c r="P5028" s="10" t="str">
        <f>VLOOKUP(O5028,Products!$A:$E,3,FALSE)</f>
        <v>Avery</v>
      </c>
      <c r="Q5028" s="31">
        <f>INDEX(Products!$E:$E,MATCH(O5028,Products!$A:$A,0))</f>
        <v>0.25</v>
      </c>
      <c r="R5028" s="10" t="s">
        <v>41</v>
      </c>
      <c r="S5028" s="10" t="s">
        <v>68</v>
      </c>
      <c r="T5028" s="10" t="s">
        <v>3851</v>
      </c>
      <c r="U5028" s="12">
        <v>39.936000000000007</v>
      </c>
      <c r="V5028" s="12">
        <v>4</v>
      </c>
      <c r="W5028" s="12">
        <v>0.7</v>
      </c>
      <c r="X5028" s="12">
        <v>-26.623999999999995</v>
      </c>
    </row>
    <row r="5029" spans="1:24" ht="14" x14ac:dyDescent="0.3">
      <c r="A5029" s="9">
        <v>5025</v>
      </c>
      <c r="B5029" s="14" t="s">
        <v>8484</v>
      </c>
      <c r="C5029" s="15">
        <v>45822</v>
      </c>
      <c r="D5029" s="15">
        <v>45825</v>
      </c>
      <c r="E5029" s="10" t="s">
        <v>168</v>
      </c>
      <c r="F5029" s="10" t="s">
        <v>5050</v>
      </c>
      <c r="G5029" s="10" t="s">
        <v>5051</v>
      </c>
      <c r="H5029" s="10" t="s">
        <v>22</v>
      </c>
      <c r="I5029" s="10" t="s">
        <v>23</v>
      </c>
      <c r="J5029" s="10" t="s">
        <v>2459</v>
      </c>
      <c r="K5029" s="10" t="s">
        <v>48</v>
      </c>
      <c r="L5029" s="10">
        <v>33433</v>
      </c>
      <c r="M5029" s="10" t="s">
        <v>26</v>
      </c>
      <c r="N5029" s="10" t="str">
        <f>_xlfn.XLOOKUP($M:$M,People!$B:$B,People!A:A)</f>
        <v>Fred Suzuki</v>
      </c>
      <c r="O5029" s="10" t="s">
        <v>5042</v>
      </c>
      <c r="P5029" s="10" t="str">
        <f>VLOOKUP(O5029,Products!$A:$E,3,FALSE)</f>
        <v>Samsung</v>
      </c>
      <c r="Q5029" s="31">
        <f>INDEX(Products!$E:$E,MATCH(O5029,Products!$A:$A,0))</f>
        <v>0.33</v>
      </c>
      <c r="R5029" s="10" t="s">
        <v>64</v>
      </c>
      <c r="S5029" s="10" t="s">
        <v>144</v>
      </c>
      <c r="T5029" s="10" t="s">
        <v>5043</v>
      </c>
      <c r="U5029" s="12">
        <v>18.463999999999999</v>
      </c>
      <c r="V5029" s="12">
        <v>2</v>
      </c>
      <c r="W5029" s="12">
        <v>0.2</v>
      </c>
      <c r="X5029" s="12">
        <v>2.3079999999999998</v>
      </c>
    </row>
    <row r="5030" spans="1:24" ht="14" x14ac:dyDescent="0.3">
      <c r="A5030" s="9">
        <v>5026</v>
      </c>
      <c r="B5030" s="14" t="s">
        <v>8480</v>
      </c>
      <c r="C5030" s="15">
        <v>45822</v>
      </c>
      <c r="D5030" s="15">
        <v>45825</v>
      </c>
      <c r="E5030" s="10" t="s">
        <v>168</v>
      </c>
      <c r="F5030" s="10" t="s">
        <v>2701</v>
      </c>
      <c r="G5030" s="10" t="s">
        <v>2702</v>
      </c>
      <c r="H5030" s="10" t="s">
        <v>92</v>
      </c>
      <c r="I5030" s="10" t="s">
        <v>23</v>
      </c>
      <c r="J5030" s="10" t="s">
        <v>114</v>
      </c>
      <c r="K5030" s="10" t="s">
        <v>38</v>
      </c>
      <c r="L5030" s="10">
        <v>94122</v>
      </c>
      <c r="M5030" s="10" t="s">
        <v>39</v>
      </c>
      <c r="N5030" s="10" t="str">
        <f>_xlfn.XLOOKUP($M:$M,People!$B:$B,People!A:A)</f>
        <v>Sadie Pawthorne</v>
      </c>
      <c r="O5030" s="10" t="s">
        <v>2705</v>
      </c>
      <c r="P5030" s="10" t="str">
        <f>VLOOKUP(O5030,Products!$A:$E,3,FALSE)</f>
        <v>Logitech</v>
      </c>
      <c r="Q5030" s="31">
        <f>INDEX(Products!$E:$E,MATCH(O5030,Products!$A:$A,0))</f>
        <v>0.28999999999999998</v>
      </c>
      <c r="R5030" s="10" t="s">
        <v>64</v>
      </c>
      <c r="S5030" s="10" t="s">
        <v>144</v>
      </c>
      <c r="T5030" s="10" t="s">
        <v>2706</v>
      </c>
      <c r="U5030" s="12">
        <v>29.29</v>
      </c>
      <c r="V5030" s="12">
        <v>1</v>
      </c>
      <c r="W5030" s="12">
        <v>0</v>
      </c>
      <c r="X5030" s="12">
        <v>9.6656999999999975</v>
      </c>
    </row>
    <row r="5031" spans="1:24" ht="14" x14ac:dyDescent="0.3">
      <c r="A5031" s="9">
        <v>5027</v>
      </c>
      <c r="B5031" s="14" t="s">
        <v>8485</v>
      </c>
      <c r="C5031" s="15">
        <v>45823</v>
      </c>
      <c r="D5031" s="15">
        <v>45826</v>
      </c>
      <c r="E5031" s="10" t="s">
        <v>168</v>
      </c>
      <c r="F5031" s="10" t="s">
        <v>1512</v>
      </c>
      <c r="G5031" s="10" t="s">
        <v>1513</v>
      </c>
      <c r="H5031" s="10" t="s">
        <v>22</v>
      </c>
      <c r="I5031" s="10" t="s">
        <v>23</v>
      </c>
      <c r="J5031" s="10" t="s">
        <v>165</v>
      </c>
      <c r="K5031" s="10" t="s">
        <v>94</v>
      </c>
      <c r="L5031" s="10">
        <v>77036</v>
      </c>
      <c r="M5031" s="10" t="s">
        <v>95</v>
      </c>
      <c r="N5031" s="10" t="str">
        <f>_xlfn.XLOOKUP($M:$M,People!$B:$B,People!A:A)</f>
        <v>Roxanne Rodriguez</v>
      </c>
      <c r="O5031" s="10" t="s">
        <v>5385</v>
      </c>
      <c r="P5031" s="10" t="str">
        <f>VLOOKUP(O5031,Products!$A:$E,3,FALSE)</f>
        <v>IKEA</v>
      </c>
      <c r="Q5031" s="31">
        <f>INDEX(Products!$E:$E,MATCH(O5031,Products!$A:$A,0))</f>
        <v>0.28000000000000003</v>
      </c>
      <c r="R5031" s="10" t="s">
        <v>41</v>
      </c>
      <c r="S5031" s="10" t="s">
        <v>82</v>
      </c>
      <c r="T5031" s="10" t="s">
        <v>5386</v>
      </c>
      <c r="U5031" s="12">
        <v>173.48800000000003</v>
      </c>
      <c r="V5031" s="12">
        <v>7</v>
      </c>
      <c r="W5031" s="12">
        <v>0.2</v>
      </c>
      <c r="X5031" s="12">
        <v>54.214999999999982</v>
      </c>
    </row>
    <row r="5032" spans="1:24" ht="14" x14ac:dyDescent="0.3">
      <c r="A5032" s="9">
        <v>5028</v>
      </c>
      <c r="B5032" s="14" t="s">
        <v>8486</v>
      </c>
      <c r="C5032" s="15">
        <v>45824</v>
      </c>
      <c r="D5032" s="15">
        <v>45830</v>
      </c>
      <c r="E5032" s="10" t="s">
        <v>44</v>
      </c>
      <c r="F5032" s="10" t="s">
        <v>2578</v>
      </c>
      <c r="G5032" s="10" t="s">
        <v>2579</v>
      </c>
      <c r="H5032" s="10" t="s">
        <v>22</v>
      </c>
      <c r="I5032" s="10" t="s">
        <v>23</v>
      </c>
      <c r="J5032" s="10" t="s">
        <v>533</v>
      </c>
      <c r="K5032" s="10" t="s">
        <v>218</v>
      </c>
      <c r="L5032" s="10">
        <v>19711</v>
      </c>
      <c r="M5032" s="10" t="s">
        <v>133</v>
      </c>
      <c r="N5032" s="10" t="str">
        <f>_xlfn.XLOOKUP($M:$M,People!$B:$B,People!A:A)</f>
        <v>Chuck Magee</v>
      </c>
      <c r="O5032" s="10" t="s">
        <v>3389</v>
      </c>
      <c r="P5032" s="10" t="str">
        <f>VLOOKUP(O5032,Products!$A:$E,3,FALSE)</f>
        <v>HP</v>
      </c>
      <c r="Q5032" s="31">
        <f>INDEX(Products!$E:$E,MATCH(O5032,Products!$A:$A,0))</f>
        <v>0.25</v>
      </c>
      <c r="R5032" s="10" t="s">
        <v>41</v>
      </c>
      <c r="S5032" s="10" t="s">
        <v>42</v>
      </c>
      <c r="T5032" s="10" t="s">
        <v>3390</v>
      </c>
      <c r="U5032" s="12">
        <v>9.4499999999999993</v>
      </c>
      <c r="V5032" s="12">
        <v>3</v>
      </c>
      <c r="W5032" s="12">
        <v>0</v>
      </c>
      <c r="X5032" s="12">
        <v>4.5359999999999996</v>
      </c>
    </row>
    <row r="5033" spans="1:24" ht="14" x14ac:dyDescent="0.3">
      <c r="A5033" s="9">
        <v>5029</v>
      </c>
      <c r="B5033" s="14" t="s">
        <v>8487</v>
      </c>
      <c r="C5033" s="15">
        <v>45824</v>
      </c>
      <c r="D5033" s="15">
        <v>45826</v>
      </c>
      <c r="E5033" s="10" t="s">
        <v>19</v>
      </c>
      <c r="F5033" s="10" t="s">
        <v>1614</v>
      </c>
      <c r="G5033" s="10" t="s">
        <v>1615</v>
      </c>
      <c r="H5033" s="10" t="s">
        <v>22</v>
      </c>
      <c r="I5033" s="10" t="s">
        <v>23</v>
      </c>
      <c r="J5033" s="10" t="s">
        <v>37</v>
      </c>
      <c r="K5033" s="10" t="s">
        <v>38</v>
      </c>
      <c r="L5033" s="10">
        <v>90045</v>
      </c>
      <c r="M5033" s="10" t="s">
        <v>39</v>
      </c>
      <c r="N5033" s="10" t="str">
        <f>_xlfn.XLOOKUP($M:$M,People!$B:$B,People!A:A)</f>
        <v>Sadie Pawthorne</v>
      </c>
      <c r="O5033" s="10" t="s">
        <v>4137</v>
      </c>
      <c r="P5033" s="10" t="str">
        <f>VLOOKUP(O5033,Products!$A:$E,3,FALSE)</f>
        <v>3M</v>
      </c>
      <c r="Q5033" s="31">
        <f>INDEX(Products!$E:$E,MATCH(O5033,Products!$A:$A,0))</f>
        <v>0.4</v>
      </c>
      <c r="R5033" s="10" t="s">
        <v>41</v>
      </c>
      <c r="S5033" s="10" t="s">
        <v>82</v>
      </c>
      <c r="T5033" s="10" t="s">
        <v>4138</v>
      </c>
      <c r="U5033" s="12">
        <v>46.349999999999994</v>
      </c>
      <c r="V5033" s="12">
        <v>5</v>
      </c>
      <c r="W5033" s="12">
        <v>0</v>
      </c>
      <c r="X5033" s="12">
        <v>21.784499999999998</v>
      </c>
    </row>
    <row r="5034" spans="1:24" ht="14" x14ac:dyDescent="0.3">
      <c r="A5034" s="9">
        <v>5030</v>
      </c>
      <c r="B5034" s="14" t="s">
        <v>8488</v>
      </c>
      <c r="C5034" s="15">
        <v>45824</v>
      </c>
      <c r="D5034" s="15">
        <v>45827</v>
      </c>
      <c r="E5034" s="10" t="s">
        <v>19</v>
      </c>
      <c r="F5034" s="10" t="s">
        <v>2211</v>
      </c>
      <c r="G5034" s="10" t="s">
        <v>2212</v>
      </c>
      <c r="H5034" s="10" t="s">
        <v>92</v>
      </c>
      <c r="I5034" s="10" t="s">
        <v>23</v>
      </c>
      <c r="J5034" s="10" t="s">
        <v>4736</v>
      </c>
      <c r="K5034" s="10" t="s">
        <v>298</v>
      </c>
      <c r="L5034" s="10">
        <v>37421</v>
      </c>
      <c r="M5034" s="10" t="s">
        <v>26</v>
      </c>
      <c r="N5034" s="10" t="str">
        <f>_xlfn.XLOOKUP($M:$M,People!$B:$B,People!A:A)</f>
        <v>Fred Suzuki</v>
      </c>
      <c r="O5034" s="10" t="s">
        <v>5904</v>
      </c>
      <c r="P5034" s="10" t="str">
        <f>VLOOKUP(O5034,Products!$A:$E,3,FALSE)</f>
        <v>Canon</v>
      </c>
      <c r="Q5034" s="31">
        <f>INDEX(Products!$E:$E,MATCH(O5034,Products!$A:$A,0))</f>
        <v>0.36</v>
      </c>
      <c r="R5034" s="10" t="s">
        <v>64</v>
      </c>
      <c r="S5034" s="10" t="s">
        <v>599</v>
      </c>
      <c r="T5034" s="10" t="s">
        <v>5905</v>
      </c>
      <c r="U5034" s="12">
        <v>91.474999999999994</v>
      </c>
      <c r="V5034" s="12">
        <v>1</v>
      </c>
      <c r="W5034" s="12">
        <v>0.5</v>
      </c>
      <c r="X5034" s="12">
        <v>-1.8294999999999959</v>
      </c>
    </row>
    <row r="5035" spans="1:24" ht="14" x14ac:dyDescent="0.3">
      <c r="A5035" s="9">
        <v>5031</v>
      </c>
      <c r="B5035" s="14" t="s">
        <v>8489</v>
      </c>
      <c r="C5035" s="15">
        <v>45825</v>
      </c>
      <c r="D5035" s="15">
        <v>45827</v>
      </c>
      <c r="E5035" s="10" t="s">
        <v>168</v>
      </c>
      <c r="F5035" s="10" t="s">
        <v>1194</v>
      </c>
      <c r="G5035" s="10" t="s">
        <v>1195</v>
      </c>
      <c r="H5035" s="10" t="s">
        <v>22</v>
      </c>
      <c r="I5035" s="10" t="s">
        <v>23</v>
      </c>
      <c r="J5035" s="10" t="s">
        <v>37</v>
      </c>
      <c r="K5035" s="10" t="s">
        <v>38</v>
      </c>
      <c r="L5035" s="10">
        <v>90045</v>
      </c>
      <c r="M5035" s="10" t="s">
        <v>39</v>
      </c>
      <c r="N5035" s="10" t="str">
        <f>_xlfn.XLOOKUP($M:$M,People!$B:$B,People!A:A)</f>
        <v>Sadie Pawthorne</v>
      </c>
      <c r="O5035" s="10" t="s">
        <v>5124</v>
      </c>
      <c r="P5035" s="10" t="str">
        <f>VLOOKUP(O5035,Products!$A:$E,3,FALSE)</f>
        <v>IKEA</v>
      </c>
      <c r="Q5035" s="31">
        <f>INDEX(Products!$E:$E,MATCH(O5035,Products!$A:$A,0))</f>
        <v>0.3</v>
      </c>
      <c r="R5035" s="10" t="s">
        <v>28</v>
      </c>
      <c r="S5035" s="10" t="s">
        <v>29</v>
      </c>
      <c r="T5035" s="10" t="s">
        <v>5125</v>
      </c>
      <c r="U5035" s="12">
        <v>239.66599999999997</v>
      </c>
      <c r="V5035" s="12">
        <v>2</v>
      </c>
      <c r="W5035" s="12">
        <v>0.15</v>
      </c>
      <c r="X5035" s="12">
        <v>14.097999999999999</v>
      </c>
    </row>
    <row r="5036" spans="1:24" ht="14" x14ac:dyDescent="0.3">
      <c r="A5036" s="9">
        <v>5032</v>
      </c>
      <c r="B5036" s="14" t="s">
        <v>8490</v>
      </c>
      <c r="C5036" s="15">
        <v>45825</v>
      </c>
      <c r="D5036" s="15">
        <v>45826</v>
      </c>
      <c r="E5036" s="10" t="s">
        <v>168</v>
      </c>
      <c r="F5036" s="10" t="s">
        <v>244</v>
      </c>
      <c r="G5036" s="10" t="s">
        <v>245</v>
      </c>
      <c r="H5036" s="10" t="s">
        <v>22</v>
      </c>
      <c r="I5036" s="10" t="s">
        <v>23</v>
      </c>
      <c r="J5036" s="10" t="s">
        <v>246</v>
      </c>
      <c r="K5036" s="10" t="s">
        <v>238</v>
      </c>
      <c r="L5036" s="10">
        <v>12180</v>
      </c>
      <c r="M5036" s="10" t="s">
        <v>133</v>
      </c>
      <c r="N5036" s="10" t="str">
        <f>_xlfn.XLOOKUP($M:$M,People!$B:$B,People!A:A)</f>
        <v>Chuck Magee</v>
      </c>
      <c r="O5036" s="10" t="s">
        <v>251</v>
      </c>
      <c r="P5036" s="10" t="str">
        <f>VLOOKUP(O5036,Products!$A:$E,3,FALSE)</f>
        <v>Dell</v>
      </c>
      <c r="Q5036" s="31">
        <f>INDEX(Products!$E:$E,MATCH(O5036,Products!$A:$A,0))</f>
        <v>0.36</v>
      </c>
      <c r="R5036" s="10" t="s">
        <v>28</v>
      </c>
      <c r="S5036" s="10" t="s">
        <v>32</v>
      </c>
      <c r="T5036" s="10" t="s">
        <v>252</v>
      </c>
      <c r="U5036" s="12">
        <v>319.41000000000003</v>
      </c>
      <c r="V5036" s="12">
        <v>5</v>
      </c>
      <c r="W5036" s="12">
        <v>0.1</v>
      </c>
      <c r="X5036" s="12">
        <v>7.0980000000000061</v>
      </c>
    </row>
    <row r="5037" spans="1:24" ht="14" x14ac:dyDescent="0.3">
      <c r="A5037" s="9">
        <v>5033</v>
      </c>
      <c r="B5037" s="14" t="s">
        <v>8491</v>
      </c>
      <c r="C5037" s="15">
        <v>45825</v>
      </c>
      <c r="D5037" s="15">
        <v>45827</v>
      </c>
      <c r="E5037" s="10" t="s">
        <v>168</v>
      </c>
      <c r="F5037" s="10" t="s">
        <v>496</v>
      </c>
      <c r="G5037" s="10" t="s">
        <v>497</v>
      </c>
      <c r="H5037" s="10" t="s">
        <v>22</v>
      </c>
      <c r="I5037" s="10" t="s">
        <v>23</v>
      </c>
      <c r="J5037" s="10" t="s">
        <v>5788</v>
      </c>
      <c r="K5037" s="10" t="s">
        <v>402</v>
      </c>
      <c r="L5037" s="10">
        <v>80501</v>
      </c>
      <c r="M5037" s="10" t="s">
        <v>39</v>
      </c>
      <c r="N5037" s="10" t="str">
        <f>_xlfn.XLOOKUP($M:$M,People!$B:$B,People!A:A)</f>
        <v>Sadie Pawthorne</v>
      </c>
      <c r="O5037" s="10" t="s">
        <v>1774</v>
      </c>
      <c r="P5037" s="10" t="str">
        <f>VLOOKUP(O5037,Products!$A:$E,3,FALSE)</f>
        <v>Avery</v>
      </c>
      <c r="Q5037" s="31">
        <f>INDEX(Products!$E:$E,MATCH(O5037,Products!$A:$A,0))</f>
        <v>0.37</v>
      </c>
      <c r="R5037" s="10" t="s">
        <v>28</v>
      </c>
      <c r="S5037" s="10" t="s">
        <v>32</v>
      </c>
      <c r="T5037" s="10" t="s">
        <v>1775</v>
      </c>
      <c r="U5037" s="12">
        <v>483.13599999999997</v>
      </c>
      <c r="V5037" s="12">
        <v>4</v>
      </c>
      <c r="W5037" s="12">
        <v>0.2</v>
      </c>
      <c r="X5037" s="12">
        <v>54.352799999999945</v>
      </c>
    </row>
    <row r="5038" spans="1:24" ht="14" x14ac:dyDescent="0.3">
      <c r="A5038" s="9">
        <v>5034</v>
      </c>
      <c r="B5038" s="14" t="s">
        <v>8491</v>
      </c>
      <c r="C5038" s="15">
        <v>45825</v>
      </c>
      <c r="D5038" s="15">
        <v>45827</v>
      </c>
      <c r="E5038" s="10" t="s">
        <v>168</v>
      </c>
      <c r="F5038" s="10" t="s">
        <v>496</v>
      </c>
      <c r="G5038" s="10" t="s">
        <v>497</v>
      </c>
      <c r="H5038" s="10" t="s">
        <v>22</v>
      </c>
      <c r="I5038" s="10" t="s">
        <v>23</v>
      </c>
      <c r="J5038" s="10" t="s">
        <v>5788</v>
      </c>
      <c r="K5038" s="10" t="s">
        <v>402</v>
      </c>
      <c r="L5038" s="10">
        <v>80501</v>
      </c>
      <c r="M5038" s="10" t="s">
        <v>39</v>
      </c>
      <c r="N5038" s="10" t="str">
        <f>_xlfn.XLOOKUP($M:$M,People!$B:$B,People!A:A)</f>
        <v>Sadie Pawthorne</v>
      </c>
      <c r="O5038" s="10" t="s">
        <v>4241</v>
      </c>
      <c r="P5038" s="10" t="str">
        <f>VLOOKUP(O5038,Products!$A:$E,3,FALSE)</f>
        <v>Dell</v>
      </c>
      <c r="Q5038" s="31">
        <f>INDEX(Products!$E:$E,MATCH(O5038,Products!$A:$A,0))</f>
        <v>0.28000000000000003</v>
      </c>
      <c r="R5038" s="10" t="s">
        <v>28</v>
      </c>
      <c r="S5038" s="10" t="s">
        <v>58</v>
      </c>
      <c r="T5038" s="10" t="s">
        <v>4242</v>
      </c>
      <c r="U5038" s="12">
        <v>266.35200000000003</v>
      </c>
      <c r="V5038" s="12">
        <v>3</v>
      </c>
      <c r="W5038" s="12">
        <v>0.2</v>
      </c>
      <c r="X5038" s="12">
        <v>-13.317600000000013</v>
      </c>
    </row>
    <row r="5039" spans="1:24" ht="14" x14ac:dyDescent="0.3">
      <c r="A5039" s="9">
        <v>5035</v>
      </c>
      <c r="B5039" s="14" t="s">
        <v>8492</v>
      </c>
      <c r="C5039" s="15">
        <v>45825</v>
      </c>
      <c r="D5039" s="15">
        <v>45831</v>
      </c>
      <c r="E5039" s="10" t="s">
        <v>44</v>
      </c>
      <c r="F5039" s="10" t="s">
        <v>4626</v>
      </c>
      <c r="G5039" s="10" t="s">
        <v>4627</v>
      </c>
      <c r="H5039" s="10" t="s">
        <v>36</v>
      </c>
      <c r="I5039" s="10" t="s">
        <v>23</v>
      </c>
      <c r="J5039" s="10" t="s">
        <v>344</v>
      </c>
      <c r="K5039" s="10" t="s">
        <v>238</v>
      </c>
      <c r="L5039" s="10">
        <v>14609</v>
      </c>
      <c r="M5039" s="10" t="s">
        <v>133</v>
      </c>
      <c r="N5039" s="10" t="str">
        <f>_xlfn.XLOOKUP($M:$M,People!$B:$B,People!A:A)</f>
        <v>Chuck Magee</v>
      </c>
      <c r="O5039" s="10" t="s">
        <v>3311</v>
      </c>
      <c r="P5039" s="10" t="str">
        <f>VLOOKUP(O5039,Products!$A:$E,3,FALSE)</f>
        <v>Staples</v>
      </c>
      <c r="Q5039" s="31">
        <f>INDEX(Products!$E:$E,MATCH(O5039,Products!$A:$A,0))</f>
        <v>0.28999999999999998</v>
      </c>
      <c r="R5039" s="10" t="s">
        <v>28</v>
      </c>
      <c r="S5039" s="10" t="s">
        <v>50</v>
      </c>
      <c r="T5039" s="10" t="s">
        <v>3312</v>
      </c>
      <c r="U5039" s="12">
        <v>376.86599999999999</v>
      </c>
      <c r="V5039" s="12">
        <v>3</v>
      </c>
      <c r="W5039" s="12">
        <v>0.4</v>
      </c>
      <c r="X5039" s="12">
        <v>-213.55740000000006</v>
      </c>
    </row>
    <row r="5040" spans="1:24" ht="14" x14ac:dyDescent="0.3">
      <c r="A5040" s="9">
        <v>5036</v>
      </c>
      <c r="B5040" s="14" t="s">
        <v>8490</v>
      </c>
      <c r="C5040" s="15">
        <v>45825</v>
      </c>
      <c r="D5040" s="15">
        <v>45826</v>
      </c>
      <c r="E5040" s="10" t="s">
        <v>168</v>
      </c>
      <c r="F5040" s="10" t="s">
        <v>244</v>
      </c>
      <c r="G5040" s="10" t="s">
        <v>245</v>
      </c>
      <c r="H5040" s="10" t="s">
        <v>22</v>
      </c>
      <c r="I5040" s="10" t="s">
        <v>23</v>
      </c>
      <c r="J5040" s="10" t="s">
        <v>246</v>
      </c>
      <c r="K5040" s="10" t="s">
        <v>238</v>
      </c>
      <c r="L5040" s="10">
        <v>12180</v>
      </c>
      <c r="M5040" s="10" t="s">
        <v>133</v>
      </c>
      <c r="N5040" s="10" t="str">
        <f>_xlfn.XLOOKUP($M:$M,People!$B:$B,People!A:A)</f>
        <v>Chuck Magee</v>
      </c>
      <c r="O5040" s="10" t="s">
        <v>257</v>
      </c>
      <c r="P5040" s="10" t="str">
        <f>VLOOKUP(O5040,Products!$A:$E,3,FALSE)</f>
        <v>Staples</v>
      </c>
      <c r="Q5040" s="31">
        <f>INDEX(Products!$E:$E,MATCH(O5040,Products!$A:$A,0))</f>
        <v>0.35</v>
      </c>
      <c r="R5040" s="10" t="s">
        <v>41</v>
      </c>
      <c r="S5040" s="10" t="s">
        <v>61</v>
      </c>
      <c r="T5040" s="10" t="s">
        <v>258</v>
      </c>
      <c r="U5040" s="12">
        <v>1.68</v>
      </c>
      <c r="V5040" s="12">
        <v>1</v>
      </c>
      <c r="W5040" s="12">
        <v>0</v>
      </c>
      <c r="X5040" s="12">
        <v>0.84</v>
      </c>
    </row>
    <row r="5041" spans="1:24" ht="14" x14ac:dyDescent="0.3">
      <c r="A5041" s="9">
        <v>5037</v>
      </c>
      <c r="B5041" s="14" t="s">
        <v>8493</v>
      </c>
      <c r="C5041" s="15">
        <v>45825</v>
      </c>
      <c r="D5041" s="15">
        <v>45830</v>
      </c>
      <c r="E5041" s="10" t="s">
        <v>44</v>
      </c>
      <c r="F5041" s="10" t="s">
        <v>2056</v>
      </c>
      <c r="G5041" s="10" t="s">
        <v>2057</v>
      </c>
      <c r="H5041" s="10" t="s">
        <v>36</v>
      </c>
      <c r="I5041" s="10" t="s">
        <v>23</v>
      </c>
      <c r="J5041" s="10" t="s">
        <v>5384</v>
      </c>
      <c r="K5041" s="10" t="s">
        <v>656</v>
      </c>
      <c r="L5041" s="10">
        <v>6708</v>
      </c>
      <c r="M5041" s="10" t="s">
        <v>133</v>
      </c>
      <c r="N5041" s="10" t="str">
        <f>_xlfn.XLOOKUP($M:$M,People!$B:$B,People!A:A)</f>
        <v>Chuck Magee</v>
      </c>
      <c r="O5041" s="10" t="s">
        <v>3081</v>
      </c>
      <c r="P5041" s="10" t="str">
        <f>VLOOKUP(O5041,Products!$A:$E,3,FALSE)</f>
        <v>IKEA</v>
      </c>
      <c r="Q5041" s="31">
        <f>INDEX(Products!$E:$E,MATCH(O5041,Products!$A:$A,0))</f>
        <v>0.36</v>
      </c>
      <c r="R5041" s="10" t="s">
        <v>41</v>
      </c>
      <c r="S5041" s="10" t="s">
        <v>61</v>
      </c>
      <c r="T5041" s="10" t="s">
        <v>3082</v>
      </c>
      <c r="U5041" s="12">
        <v>9.84</v>
      </c>
      <c r="V5041" s="12">
        <v>3</v>
      </c>
      <c r="W5041" s="12">
        <v>0</v>
      </c>
      <c r="X5041" s="12">
        <v>2.8535999999999988</v>
      </c>
    </row>
    <row r="5042" spans="1:24" ht="14" x14ac:dyDescent="0.3">
      <c r="A5042" s="9">
        <v>5038</v>
      </c>
      <c r="B5042" s="14" t="s">
        <v>8490</v>
      </c>
      <c r="C5042" s="15">
        <v>45825</v>
      </c>
      <c r="D5042" s="15">
        <v>45826</v>
      </c>
      <c r="E5042" s="10" t="s">
        <v>168</v>
      </c>
      <c r="F5042" s="10" t="s">
        <v>244</v>
      </c>
      <c r="G5042" s="10" t="s">
        <v>245</v>
      </c>
      <c r="H5042" s="10" t="s">
        <v>22</v>
      </c>
      <c r="I5042" s="10" t="s">
        <v>23</v>
      </c>
      <c r="J5042" s="10" t="s">
        <v>246</v>
      </c>
      <c r="K5042" s="10" t="s">
        <v>238</v>
      </c>
      <c r="L5042" s="10">
        <v>12180</v>
      </c>
      <c r="M5042" s="10" t="s">
        <v>133</v>
      </c>
      <c r="N5042" s="10" t="str">
        <f>_xlfn.XLOOKUP($M:$M,People!$B:$B,People!A:A)</f>
        <v>Chuck Magee</v>
      </c>
      <c r="O5042" s="10" t="s">
        <v>255</v>
      </c>
      <c r="P5042" s="10" t="str">
        <f>VLOOKUP(O5042,Products!$A:$E,3,FALSE)</f>
        <v>Logitech</v>
      </c>
      <c r="Q5042" s="31">
        <f>INDEX(Products!$E:$E,MATCH(O5042,Products!$A:$A,0))</f>
        <v>0.33</v>
      </c>
      <c r="R5042" s="10" t="s">
        <v>41</v>
      </c>
      <c r="S5042" s="10" t="s">
        <v>68</v>
      </c>
      <c r="T5042" s="10" t="s">
        <v>256</v>
      </c>
      <c r="U5042" s="12">
        <v>48.480000000000004</v>
      </c>
      <c r="V5042" s="12">
        <v>4</v>
      </c>
      <c r="W5042" s="12">
        <v>0.2</v>
      </c>
      <c r="X5042" s="12">
        <v>16.361999999999998</v>
      </c>
    </row>
    <row r="5043" spans="1:24" ht="14" x14ac:dyDescent="0.3">
      <c r="A5043" s="9">
        <v>5039</v>
      </c>
      <c r="B5043" s="14" t="s">
        <v>8493</v>
      </c>
      <c r="C5043" s="15">
        <v>45825</v>
      </c>
      <c r="D5043" s="15">
        <v>45830</v>
      </c>
      <c r="E5043" s="10" t="s">
        <v>44</v>
      </c>
      <c r="F5043" s="10" t="s">
        <v>2056</v>
      </c>
      <c r="G5043" s="10" t="s">
        <v>2057</v>
      </c>
      <c r="H5043" s="10" t="s">
        <v>36</v>
      </c>
      <c r="I5043" s="10" t="s">
        <v>23</v>
      </c>
      <c r="J5043" s="10" t="s">
        <v>5384</v>
      </c>
      <c r="K5043" s="10" t="s">
        <v>656</v>
      </c>
      <c r="L5043" s="10">
        <v>6708</v>
      </c>
      <c r="M5043" s="10" t="s">
        <v>133</v>
      </c>
      <c r="N5043" s="10" t="str">
        <f>_xlfn.XLOOKUP($M:$M,People!$B:$B,People!A:A)</f>
        <v>Chuck Magee</v>
      </c>
      <c r="O5043" s="10" t="s">
        <v>4513</v>
      </c>
      <c r="P5043" s="10" t="str">
        <f>VLOOKUP(O5043,Products!$A:$E,3,FALSE)</f>
        <v>Samsung</v>
      </c>
      <c r="Q5043" s="31">
        <f>INDEX(Products!$E:$E,MATCH(O5043,Products!$A:$A,0))</f>
        <v>0.33</v>
      </c>
      <c r="R5043" s="10" t="s">
        <v>41</v>
      </c>
      <c r="S5043" s="10" t="s">
        <v>68</v>
      </c>
      <c r="T5043" s="10" t="s">
        <v>4514</v>
      </c>
      <c r="U5043" s="12">
        <v>7.96</v>
      </c>
      <c r="V5043" s="12">
        <v>2</v>
      </c>
      <c r="W5043" s="12">
        <v>0</v>
      </c>
      <c r="X5043" s="12">
        <v>3.7412000000000001</v>
      </c>
    </row>
    <row r="5044" spans="1:24" ht="14" x14ac:dyDescent="0.3">
      <c r="A5044" s="9">
        <v>5040</v>
      </c>
      <c r="B5044" s="14" t="s">
        <v>8489</v>
      </c>
      <c r="C5044" s="15">
        <v>45825</v>
      </c>
      <c r="D5044" s="15">
        <v>45827</v>
      </c>
      <c r="E5044" s="10" t="s">
        <v>168</v>
      </c>
      <c r="F5044" s="10" t="s">
        <v>1194</v>
      </c>
      <c r="G5044" s="10" t="s">
        <v>1195</v>
      </c>
      <c r="H5044" s="10" t="s">
        <v>22</v>
      </c>
      <c r="I5044" s="10" t="s">
        <v>23</v>
      </c>
      <c r="J5044" s="10" t="s">
        <v>37</v>
      </c>
      <c r="K5044" s="10" t="s">
        <v>38</v>
      </c>
      <c r="L5044" s="10">
        <v>90045</v>
      </c>
      <c r="M5044" s="10" t="s">
        <v>39</v>
      </c>
      <c r="N5044" s="10" t="str">
        <f>_xlfn.XLOOKUP($M:$M,People!$B:$B,People!A:A)</f>
        <v>Sadie Pawthorne</v>
      </c>
      <c r="O5044" s="10" t="s">
        <v>4317</v>
      </c>
      <c r="P5044" s="10" t="str">
        <f>VLOOKUP(O5044,Products!$A:$E,3,FALSE)</f>
        <v>HP</v>
      </c>
      <c r="Q5044" s="31">
        <f>INDEX(Products!$E:$E,MATCH(O5044,Products!$A:$A,0))</f>
        <v>0.37</v>
      </c>
      <c r="R5044" s="10" t="s">
        <v>41</v>
      </c>
      <c r="S5044" s="10" t="s">
        <v>42</v>
      </c>
      <c r="T5044" s="10" t="s">
        <v>4318</v>
      </c>
      <c r="U5044" s="12">
        <v>22.5</v>
      </c>
      <c r="V5044" s="12">
        <v>6</v>
      </c>
      <c r="W5044" s="12">
        <v>0</v>
      </c>
      <c r="X5044" s="12">
        <v>10.799999999999999</v>
      </c>
    </row>
    <row r="5045" spans="1:24" ht="14" x14ac:dyDescent="0.3">
      <c r="A5045" s="9">
        <v>5041</v>
      </c>
      <c r="B5045" s="14" t="s">
        <v>8490</v>
      </c>
      <c r="C5045" s="15">
        <v>45825</v>
      </c>
      <c r="D5045" s="15">
        <v>45826</v>
      </c>
      <c r="E5045" s="10" t="s">
        <v>168</v>
      </c>
      <c r="F5045" s="10" t="s">
        <v>244</v>
      </c>
      <c r="G5045" s="10" t="s">
        <v>245</v>
      </c>
      <c r="H5045" s="10" t="s">
        <v>22</v>
      </c>
      <c r="I5045" s="10" t="s">
        <v>23</v>
      </c>
      <c r="J5045" s="10" t="s">
        <v>246</v>
      </c>
      <c r="K5045" s="10" t="s">
        <v>238</v>
      </c>
      <c r="L5045" s="10">
        <v>12180</v>
      </c>
      <c r="M5045" s="10" t="s">
        <v>133</v>
      </c>
      <c r="N5045" s="10" t="str">
        <f>_xlfn.XLOOKUP($M:$M,People!$B:$B,People!A:A)</f>
        <v>Chuck Magee</v>
      </c>
      <c r="O5045" s="10" t="s">
        <v>253</v>
      </c>
      <c r="P5045" s="10" t="str">
        <f>VLOOKUP(O5045,Products!$A:$E,3,FALSE)</f>
        <v>Canon</v>
      </c>
      <c r="Q5045" s="31">
        <f>INDEX(Products!$E:$E,MATCH(O5045,Products!$A:$A,0))</f>
        <v>0.3</v>
      </c>
      <c r="R5045" s="10" t="s">
        <v>41</v>
      </c>
      <c r="S5045" s="10" t="s">
        <v>82</v>
      </c>
      <c r="T5045" s="10" t="s">
        <v>254</v>
      </c>
      <c r="U5045" s="12">
        <v>14.56</v>
      </c>
      <c r="V5045" s="12">
        <v>2</v>
      </c>
      <c r="W5045" s="12">
        <v>0</v>
      </c>
      <c r="X5045" s="12">
        <v>6.9888000000000003</v>
      </c>
    </row>
    <row r="5046" spans="1:24" ht="14" x14ac:dyDescent="0.3">
      <c r="A5046" s="9">
        <v>5042</v>
      </c>
      <c r="B5046" s="14" t="s">
        <v>8494</v>
      </c>
      <c r="C5046" s="15">
        <v>45825</v>
      </c>
      <c r="D5046" s="15">
        <v>45830</v>
      </c>
      <c r="E5046" s="10" t="s">
        <v>44</v>
      </c>
      <c r="F5046" s="10" t="s">
        <v>3370</v>
      </c>
      <c r="G5046" s="10" t="s">
        <v>3371</v>
      </c>
      <c r="H5046" s="10" t="s">
        <v>22</v>
      </c>
      <c r="I5046" s="10" t="s">
        <v>23</v>
      </c>
      <c r="J5046" s="10" t="s">
        <v>831</v>
      </c>
      <c r="K5046" s="10" t="s">
        <v>38</v>
      </c>
      <c r="L5046" s="10">
        <v>92024</v>
      </c>
      <c r="M5046" s="10" t="s">
        <v>39</v>
      </c>
      <c r="N5046" s="10" t="str">
        <f>_xlfn.XLOOKUP($M:$M,People!$B:$B,People!A:A)</f>
        <v>Sadie Pawthorne</v>
      </c>
      <c r="O5046" s="10" t="s">
        <v>3128</v>
      </c>
      <c r="P5046" s="10" t="str">
        <f>VLOOKUP(O5046,Products!$A:$E,3,FALSE)</f>
        <v>Staples</v>
      </c>
      <c r="Q5046" s="31">
        <f>INDEX(Products!$E:$E,MATCH(O5046,Products!$A:$A,0))</f>
        <v>0.33</v>
      </c>
      <c r="R5046" s="10" t="s">
        <v>41</v>
      </c>
      <c r="S5046" s="10" t="s">
        <v>82</v>
      </c>
      <c r="T5046" s="10" t="s">
        <v>3129</v>
      </c>
      <c r="U5046" s="12">
        <v>111.96</v>
      </c>
      <c r="V5046" s="12">
        <v>2</v>
      </c>
      <c r="W5046" s="12">
        <v>0</v>
      </c>
      <c r="X5046" s="12">
        <v>54.860399999999998</v>
      </c>
    </row>
    <row r="5047" spans="1:24" ht="14" x14ac:dyDescent="0.3">
      <c r="A5047" s="9">
        <v>5043</v>
      </c>
      <c r="B5047" s="14" t="s">
        <v>8489</v>
      </c>
      <c r="C5047" s="15">
        <v>45825</v>
      </c>
      <c r="D5047" s="15">
        <v>45827</v>
      </c>
      <c r="E5047" s="10" t="s">
        <v>168</v>
      </c>
      <c r="F5047" s="10" t="s">
        <v>1194</v>
      </c>
      <c r="G5047" s="10" t="s">
        <v>1195</v>
      </c>
      <c r="H5047" s="10" t="s">
        <v>22</v>
      </c>
      <c r="I5047" s="10" t="s">
        <v>23</v>
      </c>
      <c r="J5047" s="10" t="s">
        <v>37</v>
      </c>
      <c r="K5047" s="10" t="s">
        <v>38</v>
      </c>
      <c r="L5047" s="10">
        <v>90045</v>
      </c>
      <c r="M5047" s="10" t="s">
        <v>39</v>
      </c>
      <c r="N5047" s="10" t="str">
        <f>_xlfn.XLOOKUP($M:$M,People!$B:$B,People!A:A)</f>
        <v>Sadie Pawthorne</v>
      </c>
      <c r="O5047" s="10" t="s">
        <v>5617</v>
      </c>
      <c r="P5047" s="10" t="str">
        <f>VLOOKUP(O5047,Products!$A:$E,3,FALSE)</f>
        <v>IKEA</v>
      </c>
      <c r="Q5047" s="31">
        <f>INDEX(Products!$E:$E,MATCH(O5047,Products!$A:$A,0))</f>
        <v>0.26</v>
      </c>
      <c r="R5047" s="10" t="s">
        <v>41</v>
      </c>
      <c r="S5047" s="10" t="s">
        <v>82</v>
      </c>
      <c r="T5047" s="10" t="s">
        <v>5618</v>
      </c>
      <c r="U5047" s="12">
        <v>219.84</v>
      </c>
      <c r="V5047" s="12">
        <v>4</v>
      </c>
      <c r="W5047" s="12">
        <v>0</v>
      </c>
      <c r="X5047" s="12">
        <v>107.7216</v>
      </c>
    </row>
    <row r="5048" spans="1:24" ht="14" x14ac:dyDescent="0.3">
      <c r="A5048" s="9">
        <v>5044</v>
      </c>
      <c r="B5048" s="14" t="s">
        <v>8490</v>
      </c>
      <c r="C5048" s="15">
        <v>45825</v>
      </c>
      <c r="D5048" s="15">
        <v>45826</v>
      </c>
      <c r="E5048" s="10" t="s">
        <v>168</v>
      </c>
      <c r="F5048" s="10" t="s">
        <v>244</v>
      </c>
      <c r="G5048" s="10" t="s">
        <v>245</v>
      </c>
      <c r="H5048" s="10" t="s">
        <v>22</v>
      </c>
      <c r="I5048" s="10" t="s">
        <v>23</v>
      </c>
      <c r="J5048" s="10" t="s">
        <v>246</v>
      </c>
      <c r="K5048" s="10" t="s">
        <v>238</v>
      </c>
      <c r="L5048" s="10">
        <v>12180</v>
      </c>
      <c r="M5048" s="10" t="s">
        <v>133</v>
      </c>
      <c r="N5048" s="10" t="str">
        <f>_xlfn.XLOOKUP($M:$M,People!$B:$B,People!A:A)</f>
        <v>Chuck Magee</v>
      </c>
      <c r="O5048" s="10" t="s">
        <v>249</v>
      </c>
      <c r="P5048" s="10" t="str">
        <f>VLOOKUP(O5048,Products!$A:$E,3,FALSE)</f>
        <v>IKEA</v>
      </c>
      <c r="Q5048" s="31">
        <f>INDEX(Products!$E:$E,MATCH(O5048,Products!$A:$A,0))</f>
        <v>0.26</v>
      </c>
      <c r="R5048" s="10" t="s">
        <v>41</v>
      </c>
      <c r="S5048" s="10" t="s">
        <v>82</v>
      </c>
      <c r="T5048" s="10" t="s">
        <v>250</v>
      </c>
      <c r="U5048" s="12">
        <v>32.400000000000006</v>
      </c>
      <c r="V5048" s="12">
        <v>5</v>
      </c>
      <c r="W5048" s="12">
        <v>0</v>
      </c>
      <c r="X5048" s="12">
        <v>15.552000000000001</v>
      </c>
    </row>
    <row r="5049" spans="1:24" ht="14" x14ac:dyDescent="0.3">
      <c r="A5049" s="9">
        <v>5045</v>
      </c>
      <c r="B5049" s="14" t="s">
        <v>8495</v>
      </c>
      <c r="C5049" s="15">
        <v>45825</v>
      </c>
      <c r="D5049" s="15">
        <v>45828</v>
      </c>
      <c r="E5049" s="10" t="s">
        <v>19</v>
      </c>
      <c r="F5049" s="10" t="s">
        <v>1790</v>
      </c>
      <c r="G5049" s="10" t="s">
        <v>1791</v>
      </c>
      <c r="H5049" s="10" t="s">
        <v>22</v>
      </c>
      <c r="I5049" s="10" t="s">
        <v>23</v>
      </c>
      <c r="J5049" s="10" t="s">
        <v>237</v>
      </c>
      <c r="K5049" s="10" t="s">
        <v>238</v>
      </c>
      <c r="L5049" s="10">
        <v>10024</v>
      </c>
      <c r="M5049" s="10" t="s">
        <v>133</v>
      </c>
      <c r="N5049" s="10" t="str">
        <f>_xlfn.XLOOKUP($M:$M,People!$B:$B,People!A:A)</f>
        <v>Chuck Magee</v>
      </c>
      <c r="O5049" s="10" t="s">
        <v>3355</v>
      </c>
      <c r="P5049" s="10" t="str">
        <f>VLOOKUP(O5049,Products!$A:$E,3,FALSE)</f>
        <v>Office Depot</v>
      </c>
      <c r="Q5049" s="31">
        <f>INDEX(Products!$E:$E,MATCH(O5049,Products!$A:$A,0))</f>
        <v>0.38</v>
      </c>
      <c r="R5049" s="10" t="s">
        <v>41</v>
      </c>
      <c r="S5049" s="10" t="s">
        <v>53</v>
      </c>
      <c r="T5049" s="10" t="s">
        <v>3356</v>
      </c>
      <c r="U5049" s="12">
        <v>40.74</v>
      </c>
      <c r="V5049" s="12">
        <v>3</v>
      </c>
      <c r="W5049" s="12">
        <v>0</v>
      </c>
      <c r="X5049" s="12">
        <v>0.4073999999999991</v>
      </c>
    </row>
    <row r="5050" spans="1:24" ht="14" x14ac:dyDescent="0.3">
      <c r="A5050" s="9">
        <v>5046</v>
      </c>
      <c r="B5050" s="14" t="s">
        <v>8490</v>
      </c>
      <c r="C5050" s="15">
        <v>45825</v>
      </c>
      <c r="D5050" s="15">
        <v>45826</v>
      </c>
      <c r="E5050" s="10" t="s">
        <v>168</v>
      </c>
      <c r="F5050" s="10" t="s">
        <v>244</v>
      </c>
      <c r="G5050" s="10" t="s">
        <v>245</v>
      </c>
      <c r="H5050" s="10" t="s">
        <v>22</v>
      </c>
      <c r="I5050" s="10" t="s">
        <v>23</v>
      </c>
      <c r="J5050" s="10" t="s">
        <v>246</v>
      </c>
      <c r="K5050" s="10" t="s">
        <v>238</v>
      </c>
      <c r="L5050" s="10">
        <v>12180</v>
      </c>
      <c r="M5050" s="10" t="s">
        <v>133</v>
      </c>
      <c r="N5050" s="10" t="str">
        <f>_xlfn.XLOOKUP($M:$M,People!$B:$B,People!A:A)</f>
        <v>Chuck Magee</v>
      </c>
      <c r="O5050" s="10" t="s">
        <v>247</v>
      </c>
      <c r="P5050" s="10" t="str">
        <f>VLOOKUP(O5050,Products!$A:$E,3,FALSE)</f>
        <v>IKEA</v>
      </c>
      <c r="Q5050" s="31">
        <f>INDEX(Products!$E:$E,MATCH(O5050,Products!$A:$A,0))</f>
        <v>0.4</v>
      </c>
      <c r="R5050" s="10" t="s">
        <v>41</v>
      </c>
      <c r="S5050" s="10" t="s">
        <v>53</v>
      </c>
      <c r="T5050" s="10" t="s">
        <v>248</v>
      </c>
      <c r="U5050" s="12">
        <v>208.56</v>
      </c>
      <c r="V5050" s="12">
        <v>6</v>
      </c>
      <c r="W5050" s="12">
        <v>0</v>
      </c>
      <c r="X5050" s="12">
        <v>52.139999999999986</v>
      </c>
    </row>
    <row r="5051" spans="1:24" ht="14" x14ac:dyDescent="0.3">
      <c r="A5051" s="9">
        <v>5047</v>
      </c>
      <c r="B5051" s="14" t="s">
        <v>8490</v>
      </c>
      <c r="C5051" s="15">
        <v>45825</v>
      </c>
      <c r="D5051" s="15">
        <v>45826</v>
      </c>
      <c r="E5051" s="10" t="s">
        <v>168</v>
      </c>
      <c r="F5051" s="10" t="s">
        <v>244</v>
      </c>
      <c r="G5051" s="10" t="s">
        <v>245</v>
      </c>
      <c r="H5051" s="10" t="s">
        <v>22</v>
      </c>
      <c r="I5051" s="10" t="s">
        <v>23</v>
      </c>
      <c r="J5051" s="10" t="s">
        <v>246</v>
      </c>
      <c r="K5051" s="10" t="s">
        <v>238</v>
      </c>
      <c r="L5051" s="10">
        <v>12180</v>
      </c>
      <c r="M5051" s="10" t="s">
        <v>133</v>
      </c>
      <c r="N5051" s="10" t="str">
        <f>_xlfn.XLOOKUP($M:$M,People!$B:$B,People!A:A)</f>
        <v>Chuck Magee</v>
      </c>
      <c r="O5051" s="10" t="s">
        <v>219</v>
      </c>
      <c r="P5051" s="10" t="str">
        <f>VLOOKUP(O5051,Products!$A:$E,3,FALSE)</f>
        <v>Canon</v>
      </c>
      <c r="Q5051" s="31">
        <f>INDEX(Products!$E:$E,MATCH(O5051,Products!$A:$A,0))</f>
        <v>0.28000000000000003</v>
      </c>
      <c r="R5051" s="10" t="s">
        <v>64</v>
      </c>
      <c r="S5051" s="10" t="s">
        <v>144</v>
      </c>
      <c r="T5051" s="10" t="s">
        <v>220</v>
      </c>
      <c r="U5051" s="12">
        <v>30</v>
      </c>
      <c r="V5051" s="12">
        <v>2</v>
      </c>
      <c r="W5051" s="12">
        <v>0</v>
      </c>
      <c r="X5051" s="12">
        <v>3.3000000000000007</v>
      </c>
    </row>
    <row r="5052" spans="1:24" ht="14" x14ac:dyDescent="0.3">
      <c r="A5052" s="9">
        <v>5048</v>
      </c>
      <c r="B5052" s="14" t="s">
        <v>8493</v>
      </c>
      <c r="C5052" s="15">
        <v>45825</v>
      </c>
      <c r="D5052" s="15">
        <v>45830</v>
      </c>
      <c r="E5052" s="10" t="s">
        <v>44</v>
      </c>
      <c r="F5052" s="10" t="s">
        <v>2056</v>
      </c>
      <c r="G5052" s="10" t="s">
        <v>2057</v>
      </c>
      <c r="H5052" s="10" t="s">
        <v>36</v>
      </c>
      <c r="I5052" s="10" t="s">
        <v>23</v>
      </c>
      <c r="J5052" s="10" t="s">
        <v>5384</v>
      </c>
      <c r="K5052" s="10" t="s">
        <v>656</v>
      </c>
      <c r="L5052" s="10">
        <v>6708</v>
      </c>
      <c r="M5052" s="10" t="s">
        <v>133</v>
      </c>
      <c r="N5052" s="10" t="str">
        <f>_xlfn.XLOOKUP($M:$M,People!$B:$B,People!A:A)</f>
        <v>Chuck Magee</v>
      </c>
      <c r="O5052" s="10" t="s">
        <v>2822</v>
      </c>
      <c r="P5052" s="10" t="str">
        <f>VLOOKUP(O5052,Products!$A:$E,3,FALSE)</f>
        <v>HP</v>
      </c>
      <c r="Q5052" s="31">
        <f>INDEX(Products!$E:$E,MATCH(O5052,Products!$A:$A,0))</f>
        <v>0.37</v>
      </c>
      <c r="R5052" s="10" t="s">
        <v>64</v>
      </c>
      <c r="S5052" s="10" t="s">
        <v>65</v>
      </c>
      <c r="T5052" s="10" t="s">
        <v>2823</v>
      </c>
      <c r="U5052" s="12">
        <v>566.97</v>
      </c>
      <c r="V5052" s="12">
        <v>3</v>
      </c>
      <c r="W5052" s="12">
        <v>0</v>
      </c>
      <c r="X5052" s="12">
        <v>153.08189999999999</v>
      </c>
    </row>
    <row r="5053" spans="1:24" ht="14" x14ac:dyDescent="0.3">
      <c r="A5053" s="9">
        <v>5049</v>
      </c>
      <c r="B5053" s="14" t="s">
        <v>8496</v>
      </c>
      <c r="C5053" s="15">
        <v>45826</v>
      </c>
      <c r="D5053" s="15">
        <v>45828</v>
      </c>
      <c r="E5053" s="10" t="s">
        <v>19</v>
      </c>
      <c r="F5053" s="10" t="s">
        <v>315</v>
      </c>
      <c r="G5053" s="10" t="s">
        <v>316</v>
      </c>
      <c r="H5053" s="10" t="s">
        <v>36</v>
      </c>
      <c r="I5053" s="10" t="s">
        <v>23</v>
      </c>
      <c r="J5053" s="10" t="s">
        <v>131</v>
      </c>
      <c r="K5053" s="10" t="s">
        <v>132</v>
      </c>
      <c r="L5053" s="10">
        <v>19134</v>
      </c>
      <c r="M5053" s="10" t="s">
        <v>133</v>
      </c>
      <c r="N5053" s="10" t="str">
        <f>_xlfn.XLOOKUP($M:$M,People!$B:$B,People!A:A)</f>
        <v>Chuck Magee</v>
      </c>
      <c r="O5053" s="10" t="s">
        <v>3692</v>
      </c>
      <c r="P5053" s="10" t="str">
        <f>VLOOKUP(O5053,Products!$A:$E,3,FALSE)</f>
        <v>HP</v>
      </c>
      <c r="Q5053" s="31">
        <f>INDEX(Products!$E:$E,MATCH(O5053,Products!$A:$A,0))</f>
        <v>0.35</v>
      </c>
      <c r="R5053" s="10" t="s">
        <v>41</v>
      </c>
      <c r="S5053" s="10" t="s">
        <v>71</v>
      </c>
      <c r="T5053" s="10" t="s">
        <v>3693</v>
      </c>
      <c r="U5053" s="12">
        <v>453.6</v>
      </c>
      <c r="V5053" s="12">
        <v>3</v>
      </c>
      <c r="W5053" s="12">
        <v>0.2</v>
      </c>
      <c r="X5053" s="12">
        <v>90.71999999999997</v>
      </c>
    </row>
    <row r="5054" spans="1:24" ht="14" x14ac:dyDescent="0.3">
      <c r="A5054" s="9">
        <v>5050</v>
      </c>
      <c r="B5054" s="14" t="s">
        <v>8496</v>
      </c>
      <c r="C5054" s="15">
        <v>45826</v>
      </c>
      <c r="D5054" s="15">
        <v>45828</v>
      </c>
      <c r="E5054" s="10" t="s">
        <v>19</v>
      </c>
      <c r="F5054" s="10" t="s">
        <v>315</v>
      </c>
      <c r="G5054" s="10" t="s">
        <v>316</v>
      </c>
      <c r="H5054" s="10" t="s">
        <v>36</v>
      </c>
      <c r="I5054" s="10" t="s">
        <v>23</v>
      </c>
      <c r="J5054" s="10" t="s">
        <v>131</v>
      </c>
      <c r="K5054" s="10" t="s">
        <v>132</v>
      </c>
      <c r="L5054" s="10">
        <v>19134</v>
      </c>
      <c r="M5054" s="10" t="s">
        <v>133</v>
      </c>
      <c r="N5054" s="10" t="str">
        <f>_xlfn.XLOOKUP($M:$M,People!$B:$B,People!A:A)</f>
        <v>Chuck Magee</v>
      </c>
      <c r="O5054" s="10" t="s">
        <v>67</v>
      </c>
      <c r="P5054" s="10" t="str">
        <f>VLOOKUP(O5054,Products!$A:$E,3,FALSE)</f>
        <v>Logitech</v>
      </c>
      <c r="Q5054" s="31">
        <f>INDEX(Products!$E:$E,MATCH(O5054,Products!$A:$A,0))</f>
        <v>0.33</v>
      </c>
      <c r="R5054" s="10" t="s">
        <v>41</v>
      </c>
      <c r="S5054" s="10" t="s">
        <v>68</v>
      </c>
      <c r="T5054" s="10" t="s">
        <v>69</v>
      </c>
      <c r="U5054" s="12">
        <v>4.6260000000000003</v>
      </c>
      <c r="V5054" s="12">
        <v>2</v>
      </c>
      <c r="W5054" s="12">
        <v>0.7</v>
      </c>
      <c r="X5054" s="12">
        <v>-3.8549999999999986</v>
      </c>
    </row>
    <row r="5055" spans="1:24" ht="14" x14ac:dyDescent="0.3">
      <c r="A5055" s="9">
        <v>5051</v>
      </c>
      <c r="B5055" s="14" t="s">
        <v>8497</v>
      </c>
      <c r="C5055" s="15">
        <v>45826</v>
      </c>
      <c r="D5055" s="15">
        <v>45829</v>
      </c>
      <c r="E5055" s="10" t="s">
        <v>168</v>
      </c>
      <c r="F5055" s="10" t="s">
        <v>4100</v>
      </c>
      <c r="G5055" s="10" t="s">
        <v>4101</v>
      </c>
      <c r="H5055" s="10" t="s">
        <v>22</v>
      </c>
      <c r="I5055" s="10" t="s">
        <v>23</v>
      </c>
      <c r="J5055" s="10" t="s">
        <v>5493</v>
      </c>
      <c r="K5055" s="10" t="s">
        <v>189</v>
      </c>
      <c r="L5055" s="10">
        <v>60423</v>
      </c>
      <c r="M5055" s="10" t="s">
        <v>95</v>
      </c>
      <c r="N5055" s="10" t="str">
        <f>_xlfn.XLOOKUP($M:$M,People!$B:$B,People!A:A)</f>
        <v>Roxanne Rodriguez</v>
      </c>
      <c r="O5055" s="10" t="s">
        <v>5363</v>
      </c>
      <c r="P5055" s="10" t="str">
        <f>VLOOKUP(O5055,Products!$A:$E,3,FALSE)</f>
        <v>HP</v>
      </c>
      <c r="Q5055" s="31">
        <f>INDEX(Products!$E:$E,MATCH(O5055,Products!$A:$A,0))</f>
        <v>0.31</v>
      </c>
      <c r="R5055" s="10" t="s">
        <v>41</v>
      </c>
      <c r="S5055" s="10" t="s">
        <v>82</v>
      </c>
      <c r="T5055" s="10" t="s">
        <v>5364</v>
      </c>
      <c r="U5055" s="12">
        <v>76.864000000000004</v>
      </c>
      <c r="V5055" s="12">
        <v>2</v>
      </c>
      <c r="W5055" s="12">
        <v>0.2</v>
      </c>
      <c r="X5055" s="12">
        <v>26.902399999999993</v>
      </c>
    </row>
    <row r="5056" spans="1:24" ht="14" x14ac:dyDescent="0.3">
      <c r="A5056" s="9">
        <v>5052</v>
      </c>
      <c r="B5056" s="14" t="s">
        <v>8496</v>
      </c>
      <c r="C5056" s="15">
        <v>45826</v>
      </c>
      <c r="D5056" s="15">
        <v>45828</v>
      </c>
      <c r="E5056" s="10" t="s">
        <v>19</v>
      </c>
      <c r="F5056" s="10" t="s">
        <v>315</v>
      </c>
      <c r="G5056" s="10" t="s">
        <v>316</v>
      </c>
      <c r="H5056" s="10" t="s">
        <v>36</v>
      </c>
      <c r="I5056" s="10" t="s">
        <v>23</v>
      </c>
      <c r="J5056" s="10" t="s">
        <v>131</v>
      </c>
      <c r="K5056" s="10" t="s">
        <v>132</v>
      </c>
      <c r="L5056" s="10">
        <v>19134</v>
      </c>
      <c r="M5056" s="10" t="s">
        <v>133</v>
      </c>
      <c r="N5056" s="10" t="str">
        <f>_xlfn.XLOOKUP($M:$M,People!$B:$B,People!A:A)</f>
        <v>Chuck Magee</v>
      </c>
      <c r="O5056" s="10" t="s">
        <v>4917</v>
      </c>
      <c r="P5056" s="10" t="str">
        <f>VLOOKUP(O5056,Products!$A:$E,3,FALSE)</f>
        <v>Samsung</v>
      </c>
      <c r="Q5056" s="31">
        <f>INDEX(Products!$E:$E,MATCH(O5056,Products!$A:$A,0))</f>
        <v>0.25</v>
      </c>
      <c r="R5056" s="10" t="s">
        <v>41</v>
      </c>
      <c r="S5056" s="10" t="s">
        <v>82</v>
      </c>
      <c r="T5056" s="10" t="s">
        <v>4918</v>
      </c>
      <c r="U5056" s="12">
        <v>6.8480000000000008</v>
      </c>
      <c r="V5056" s="12">
        <v>2</v>
      </c>
      <c r="W5056" s="12">
        <v>0.2</v>
      </c>
      <c r="X5056" s="12">
        <v>2.1399999999999992</v>
      </c>
    </row>
    <row r="5057" spans="1:24" ht="14" x14ac:dyDescent="0.3">
      <c r="A5057" s="9">
        <v>5053</v>
      </c>
      <c r="B5057" s="14" t="s">
        <v>8498</v>
      </c>
      <c r="C5057" s="15">
        <v>45826</v>
      </c>
      <c r="D5057" s="15">
        <v>45830</v>
      </c>
      <c r="E5057" s="14" t="s">
        <v>44</v>
      </c>
      <c r="F5057" s="14" t="s">
        <v>3043</v>
      </c>
      <c r="G5057" s="14" t="s">
        <v>3044</v>
      </c>
      <c r="H5057" s="14" t="s">
        <v>92</v>
      </c>
      <c r="I5057" s="14" t="s">
        <v>5934</v>
      </c>
      <c r="J5057" s="14" t="s">
        <v>5935</v>
      </c>
      <c r="K5057" s="14" t="s">
        <v>5936</v>
      </c>
      <c r="L5057" s="14" t="s">
        <v>5976</v>
      </c>
      <c r="M5057" s="14" t="s">
        <v>133</v>
      </c>
      <c r="N5057" s="10" t="str">
        <f>_xlfn.XLOOKUP($M:$M,People!$B:$B,People!A:A)</f>
        <v>Chuck Magee</v>
      </c>
      <c r="O5057" s="14" t="s">
        <v>5309</v>
      </c>
      <c r="P5057" s="10" t="str">
        <f>VLOOKUP(O5057,Products!$A:$E,3,FALSE)</f>
        <v>Dell</v>
      </c>
      <c r="Q5057" s="31">
        <f>INDEX(Products!$E:$E,MATCH(O5057,Products!$A:$A,0))</f>
        <v>0.38</v>
      </c>
      <c r="R5057" s="14" t="s">
        <v>41</v>
      </c>
      <c r="S5057" s="14" t="s">
        <v>82</v>
      </c>
      <c r="T5057" s="14" t="s">
        <v>5310</v>
      </c>
      <c r="U5057" s="17">
        <v>14</v>
      </c>
      <c r="V5057" s="17">
        <v>4</v>
      </c>
      <c r="W5057" s="17">
        <v>0.6</v>
      </c>
      <c r="X5057" s="17">
        <v>-6.3</v>
      </c>
    </row>
    <row r="5058" spans="1:24" ht="14" x14ac:dyDescent="0.3">
      <c r="A5058" s="9">
        <v>5054</v>
      </c>
      <c r="B5058" s="14" t="s">
        <v>8499</v>
      </c>
      <c r="C5058" s="15">
        <v>45827</v>
      </c>
      <c r="D5058" s="15">
        <v>45828</v>
      </c>
      <c r="E5058" s="10" t="s">
        <v>168</v>
      </c>
      <c r="F5058" s="10" t="s">
        <v>2416</v>
      </c>
      <c r="G5058" s="10" t="s">
        <v>2417</v>
      </c>
      <c r="H5058" s="10" t="s">
        <v>36</v>
      </c>
      <c r="I5058" s="10" t="s">
        <v>23</v>
      </c>
      <c r="J5058" s="10" t="s">
        <v>114</v>
      </c>
      <c r="K5058" s="10" t="s">
        <v>38</v>
      </c>
      <c r="L5058" s="10">
        <v>94110</v>
      </c>
      <c r="M5058" s="10" t="s">
        <v>39</v>
      </c>
      <c r="N5058" s="10" t="str">
        <f>_xlfn.XLOOKUP($M:$M,People!$B:$B,People!A:A)</f>
        <v>Sadie Pawthorne</v>
      </c>
      <c r="O5058" s="10" t="s">
        <v>2418</v>
      </c>
      <c r="P5058" s="10" t="str">
        <f>VLOOKUP(O5058,Products!$A:$E,3,FALSE)</f>
        <v>Staples</v>
      </c>
      <c r="Q5058" s="31">
        <f>INDEX(Products!$E:$E,MATCH(O5058,Products!$A:$A,0))</f>
        <v>0.35</v>
      </c>
      <c r="R5058" s="10" t="s">
        <v>41</v>
      </c>
      <c r="S5058" s="10" t="s">
        <v>82</v>
      </c>
      <c r="T5058" s="10" t="s">
        <v>2419</v>
      </c>
      <c r="U5058" s="12">
        <v>17.12</v>
      </c>
      <c r="V5058" s="12">
        <v>2</v>
      </c>
      <c r="W5058" s="12">
        <v>0</v>
      </c>
      <c r="X5058" s="12">
        <v>8.0464000000000002</v>
      </c>
    </row>
    <row r="5059" spans="1:24" ht="14" x14ac:dyDescent="0.3">
      <c r="A5059" s="9">
        <v>5055</v>
      </c>
      <c r="B5059" s="14" t="s">
        <v>8500</v>
      </c>
      <c r="C5059" s="15">
        <v>45828</v>
      </c>
      <c r="D5059" s="15">
        <v>45829</v>
      </c>
      <c r="E5059" s="10" t="s">
        <v>168</v>
      </c>
      <c r="F5059" s="10" t="s">
        <v>862</v>
      </c>
      <c r="G5059" s="10" t="s">
        <v>863</v>
      </c>
      <c r="H5059" s="10" t="s">
        <v>22</v>
      </c>
      <c r="I5059" s="10" t="s">
        <v>23</v>
      </c>
      <c r="J5059" s="10" t="s">
        <v>530</v>
      </c>
      <c r="K5059" s="10" t="s">
        <v>38</v>
      </c>
      <c r="L5059" s="10">
        <v>91104</v>
      </c>
      <c r="M5059" s="10" t="s">
        <v>39</v>
      </c>
      <c r="N5059" s="10" t="str">
        <f>_xlfn.XLOOKUP($M:$M,People!$B:$B,People!A:A)</f>
        <v>Sadie Pawthorne</v>
      </c>
      <c r="O5059" s="10" t="s">
        <v>3009</v>
      </c>
      <c r="P5059" s="10" t="str">
        <f>VLOOKUP(O5059,Products!$A:$E,3,FALSE)</f>
        <v>Staples</v>
      </c>
      <c r="Q5059" s="31">
        <f>INDEX(Products!$E:$E,MATCH(O5059,Products!$A:$A,0))</f>
        <v>0.28999999999999998</v>
      </c>
      <c r="R5059" s="10" t="s">
        <v>28</v>
      </c>
      <c r="S5059" s="10" t="s">
        <v>32</v>
      </c>
      <c r="T5059" s="10" t="s">
        <v>3010</v>
      </c>
      <c r="U5059" s="12">
        <v>161.56800000000001</v>
      </c>
      <c r="V5059" s="12">
        <v>2</v>
      </c>
      <c r="W5059" s="12">
        <v>0.2</v>
      </c>
      <c r="X5059" s="12">
        <v>-8.0783999999999949</v>
      </c>
    </row>
    <row r="5060" spans="1:24" ht="14" x14ac:dyDescent="0.3">
      <c r="A5060" s="9">
        <v>5056</v>
      </c>
      <c r="B5060" s="14" t="s">
        <v>8501</v>
      </c>
      <c r="C5060" s="15">
        <v>45828</v>
      </c>
      <c r="D5060" s="15">
        <v>45833</v>
      </c>
      <c r="E5060" s="10" t="s">
        <v>44</v>
      </c>
      <c r="F5060" s="10" t="s">
        <v>5251</v>
      </c>
      <c r="G5060" s="10" t="s">
        <v>5252</v>
      </c>
      <c r="H5060" s="10" t="s">
        <v>36</v>
      </c>
      <c r="I5060" s="10" t="s">
        <v>23</v>
      </c>
      <c r="J5060" s="10" t="s">
        <v>3883</v>
      </c>
      <c r="K5060" s="10" t="s">
        <v>570</v>
      </c>
      <c r="L5060" s="10">
        <v>73120</v>
      </c>
      <c r="M5060" s="10" t="s">
        <v>95</v>
      </c>
      <c r="N5060" s="10" t="str">
        <f>_xlfn.XLOOKUP($M:$M,People!$B:$B,People!A:A)</f>
        <v>Roxanne Rodriguez</v>
      </c>
      <c r="O5060" s="10" t="s">
        <v>3260</v>
      </c>
      <c r="P5060" s="10" t="str">
        <f>VLOOKUP(O5060,Products!$A:$E,3,FALSE)</f>
        <v>Dell</v>
      </c>
      <c r="Q5060" s="31">
        <f>INDEX(Products!$E:$E,MATCH(O5060,Products!$A:$A,0))</f>
        <v>0.32</v>
      </c>
      <c r="R5060" s="10" t="s">
        <v>28</v>
      </c>
      <c r="S5060" s="10" t="s">
        <v>58</v>
      </c>
      <c r="T5060" s="10" t="s">
        <v>4478</v>
      </c>
      <c r="U5060" s="12">
        <v>57.69</v>
      </c>
      <c r="V5060" s="12">
        <v>3</v>
      </c>
      <c r="W5060" s="12">
        <v>0</v>
      </c>
      <c r="X5060" s="12">
        <v>23.652900000000002</v>
      </c>
    </row>
    <row r="5061" spans="1:24" ht="14" x14ac:dyDescent="0.3">
      <c r="A5061" s="9">
        <v>5057</v>
      </c>
      <c r="B5061" s="14" t="s">
        <v>8502</v>
      </c>
      <c r="C5061" s="15">
        <v>45828</v>
      </c>
      <c r="D5061" s="15">
        <v>45832</v>
      </c>
      <c r="E5061" s="10" t="s">
        <v>44</v>
      </c>
      <c r="F5061" s="10" t="s">
        <v>2402</v>
      </c>
      <c r="G5061" s="10" t="s">
        <v>2403</v>
      </c>
      <c r="H5061" s="10" t="s">
        <v>92</v>
      </c>
      <c r="I5061" s="10" t="s">
        <v>23</v>
      </c>
      <c r="J5061" s="10" t="s">
        <v>131</v>
      </c>
      <c r="K5061" s="10" t="s">
        <v>132</v>
      </c>
      <c r="L5061" s="10">
        <v>19120</v>
      </c>
      <c r="M5061" s="10" t="s">
        <v>133</v>
      </c>
      <c r="N5061" s="10" t="str">
        <f>_xlfn.XLOOKUP($M:$M,People!$B:$B,People!A:A)</f>
        <v>Chuck Magee</v>
      </c>
      <c r="O5061" s="10" t="s">
        <v>526</v>
      </c>
      <c r="P5061" s="10" t="str">
        <f>VLOOKUP(O5061,Products!$A:$E,3,FALSE)</f>
        <v>Logitech</v>
      </c>
      <c r="Q5061" s="31">
        <f>INDEX(Products!$E:$E,MATCH(O5061,Products!$A:$A,0))</f>
        <v>0.37</v>
      </c>
      <c r="R5061" s="10" t="s">
        <v>41</v>
      </c>
      <c r="S5061" s="10" t="s">
        <v>71</v>
      </c>
      <c r="T5061" s="10" t="s">
        <v>527</v>
      </c>
      <c r="U5061" s="12">
        <v>447.69600000000003</v>
      </c>
      <c r="V5061" s="12">
        <v>2</v>
      </c>
      <c r="W5061" s="12">
        <v>0.2</v>
      </c>
      <c r="X5061" s="12">
        <v>33.577199999999976</v>
      </c>
    </row>
    <row r="5062" spans="1:24" ht="14" x14ac:dyDescent="0.3">
      <c r="A5062" s="9">
        <v>5058</v>
      </c>
      <c r="B5062" s="14" t="s">
        <v>8500</v>
      </c>
      <c r="C5062" s="15">
        <v>45828</v>
      </c>
      <c r="D5062" s="15">
        <v>45829</v>
      </c>
      <c r="E5062" s="10" t="s">
        <v>168</v>
      </c>
      <c r="F5062" s="10" t="s">
        <v>862</v>
      </c>
      <c r="G5062" s="10" t="s">
        <v>863</v>
      </c>
      <c r="H5062" s="10" t="s">
        <v>22</v>
      </c>
      <c r="I5062" s="10" t="s">
        <v>23</v>
      </c>
      <c r="J5062" s="10" t="s">
        <v>530</v>
      </c>
      <c r="K5062" s="10" t="s">
        <v>38</v>
      </c>
      <c r="L5062" s="10">
        <v>91104</v>
      </c>
      <c r="M5062" s="10" t="s">
        <v>39</v>
      </c>
      <c r="N5062" s="10" t="str">
        <f>_xlfn.XLOOKUP($M:$M,People!$B:$B,People!A:A)</f>
        <v>Sadie Pawthorne</v>
      </c>
      <c r="O5062" s="10" t="s">
        <v>3007</v>
      </c>
      <c r="P5062" s="10" t="str">
        <f>VLOOKUP(O5062,Products!$A:$E,3,FALSE)</f>
        <v>3M</v>
      </c>
      <c r="Q5062" s="31">
        <f>INDEX(Products!$E:$E,MATCH(O5062,Products!$A:$A,0))</f>
        <v>0.34</v>
      </c>
      <c r="R5062" s="10" t="s">
        <v>41</v>
      </c>
      <c r="S5062" s="10" t="s">
        <v>71</v>
      </c>
      <c r="T5062" s="10" t="s">
        <v>3008</v>
      </c>
      <c r="U5062" s="12">
        <v>21.78</v>
      </c>
      <c r="V5062" s="12">
        <v>2</v>
      </c>
      <c r="W5062" s="12">
        <v>0</v>
      </c>
      <c r="X5062" s="12">
        <v>5.6628000000000007</v>
      </c>
    </row>
    <row r="5063" spans="1:24" ht="14" x14ac:dyDescent="0.3">
      <c r="A5063" s="9">
        <v>5059</v>
      </c>
      <c r="B5063" s="14" t="s">
        <v>8503</v>
      </c>
      <c r="C5063" s="15">
        <v>45828</v>
      </c>
      <c r="D5063" s="15">
        <v>45833</v>
      </c>
      <c r="E5063" s="10" t="s">
        <v>19</v>
      </c>
      <c r="F5063" s="10" t="s">
        <v>2243</v>
      </c>
      <c r="G5063" s="10" t="s">
        <v>2244</v>
      </c>
      <c r="H5063" s="10" t="s">
        <v>36</v>
      </c>
      <c r="I5063" s="10" t="s">
        <v>23</v>
      </c>
      <c r="J5063" s="10" t="s">
        <v>2245</v>
      </c>
      <c r="K5063" s="10" t="s">
        <v>38</v>
      </c>
      <c r="L5063" s="10">
        <v>93905</v>
      </c>
      <c r="M5063" s="10" t="s">
        <v>39</v>
      </c>
      <c r="N5063" s="10" t="str">
        <f>_xlfn.XLOOKUP($M:$M,People!$B:$B,People!A:A)</f>
        <v>Sadie Pawthorne</v>
      </c>
      <c r="O5063" s="10" t="s">
        <v>2246</v>
      </c>
      <c r="P5063" s="10" t="str">
        <f>VLOOKUP(O5063,Products!$A:$E,3,FALSE)</f>
        <v>Office Depot</v>
      </c>
      <c r="Q5063" s="31">
        <f>INDEX(Products!$E:$E,MATCH(O5063,Products!$A:$A,0))</f>
        <v>0.3</v>
      </c>
      <c r="R5063" s="10" t="s">
        <v>41</v>
      </c>
      <c r="S5063" s="10" t="s">
        <v>61</v>
      </c>
      <c r="T5063" s="10" t="s">
        <v>2247</v>
      </c>
      <c r="U5063" s="12">
        <v>5.16</v>
      </c>
      <c r="V5063" s="12">
        <v>2</v>
      </c>
      <c r="W5063" s="12">
        <v>0</v>
      </c>
      <c r="X5063" s="12">
        <v>1.3416000000000001</v>
      </c>
    </row>
    <row r="5064" spans="1:24" ht="14" x14ac:dyDescent="0.3">
      <c r="A5064" s="9">
        <v>5060</v>
      </c>
      <c r="B5064" s="14" t="s">
        <v>8500</v>
      </c>
      <c r="C5064" s="15">
        <v>45828</v>
      </c>
      <c r="D5064" s="15">
        <v>45829</v>
      </c>
      <c r="E5064" s="10" t="s">
        <v>168</v>
      </c>
      <c r="F5064" s="10" t="s">
        <v>862</v>
      </c>
      <c r="G5064" s="10" t="s">
        <v>863</v>
      </c>
      <c r="H5064" s="10" t="s">
        <v>22</v>
      </c>
      <c r="I5064" s="10" t="s">
        <v>23</v>
      </c>
      <c r="J5064" s="10" t="s">
        <v>530</v>
      </c>
      <c r="K5064" s="10" t="s">
        <v>38</v>
      </c>
      <c r="L5064" s="10">
        <v>91104</v>
      </c>
      <c r="M5064" s="10" t="s">
        <v>39</v>
      </c>
      <c r="N5064" s="10" t="str">
        <f>_xlfn.XLOOKUP($M:$M,People!$B:$B,People!A:A)</f>
        <v>Sadie Pawthorne</v>
      </c>
      <c r="O5064" s="10" t="s">
        <v>2557</v>
      </c>
      <c r="P5064" s="10" t="str">
        <f>VLOOKUP(O5064,Products!$A:$E,3,FALSE)</f>
        <v>Office Depot</v>
      </c>
      <c r="Q5064" s="31">
        <f>INDEX(Products!$E:$E,MATCH(O5064,Products!$A:$A,0))</f>
        <v>0.34</v>
      </c>
      <c r="R5064" s="10" t="s">
        <v>41</v>
      </c>
      <c r="S5064" s="10" t="s">
        <v>68</v>
      </c>
      <c r="T5064" s="10" t="s">
        <v>2558</v>
      </c>
      <c r="U5064" s="12">
        <v>17.712</v>
      </c>
      <c r="V5064" s="12">
        <v>3</v>
      </c>
      <c r="W5064" s="12">
        <v>0.2</v>
      </c>
      <c r="X5064" s="12">
        <v>6.4206000000000012</v>
      </c>
    </row>
    <row r="5065" spans="1:24" ht="14" x14ac:dyDescent="0.3">
      <c r="A5065" s="9">
        <v>5061</v>
      </c>
      <c r="B5065" s="14" t="s">
        <v>8502</v>
      </c>
      <c r="C5065" s="15">
        <v>45828</v>
      </c>
      <c r="D5065" s="15">
        <v>45832</v>
      </c>
      <c r="E5065" s="10" t="s">
        <v>44</v>
      </c>
      <c r="F5065" s="10" t="s">
        <v>2402</v>
      </c>
      <c r="G5065" s="10" t="s">
        <v>2403</v>
      </c>
      <c r="H5065" s="10" t="s">
        <v>92</v>
      </c>
      <c r="I5065" s="10" t="s">
        <v>23</v>
      </c>
      <c r="J5065" s="10" t="s">
        <v>131</v>
      </c>
      <c r="K5065" s="10" t="s">
        <v>132</v>
      </c>
      <c r="L5065" s="10">
        <v>19120</v>
      </c>
      <c r="M5065" s="10" t="s">
        <v>133</v>
      </c>
      <c r="N5065" s="10" t="str">
        <f>_xlfn.XLOOKUP($M:$M,People!$B:$B,People!A:A)</f>
        <v>Chuck Magee</v>
      </c>
      <c r="O5065" s="10" t="s">
        <v>2406</v>
      </c>
      <c r="P5065" s="10" t="str">
        <f>VLOOKUP(O5065,Products!$A:$E,3,FALSE)</f>
        <v>3M</v>
      </c>
      <c r="Q5065" s="31">
        <f>INDEX(Products!$E:$E,MATCH(O5065,Products!$A:$A,0))</f>
        <v>0.38</v>
      </c>
      <c r="R5065" s="10" t="s">
        <v>41</v>
      </c>
      <c r="S5065" s="10" t="s">
        <v>68</v>
      </c>
      <c r="T5065" s="10" t="s">
        <v>2407</v>
      </c>
      <c r="U5065" s="12">
        <v>29.718000000000007</v>
      </c>
      <c r="V5065" s="12">
        <v>6</v>
      </c>
      <c r="W5065" s="12">
        <v>0.7</v>
      </c>
      <c r="X5065" s="12">
        <v>-21.793199999999992</v>
      </c>
    </row>
    <row r="5066" spans="1:24" ht="14" x14ac:dyDescent="0.3">
      <c r="A5066" s="9">
        <v>5062</v>
      </c>
      <c r="B5066" s="14" t="s">
        <v>8504</v>
      </c>
      <c r="C5066" s="15">
        <v>45828</v>
      </c>
      <c r="D5066" s="15">
        <v>45834</v>
      </c>
      <c r="E5066" s="10" t="s">
        <v>44</v>
      </c>
      <c r="F5066" s="10" t="s">
        <v>784</v>
      </c>
      <c r="G5066" s="10" t="s">
        <v>785</v>
      </c>
      <c r="H5066" s="10" t="s">
        <v>36</v>
      </c>
      <c r="I5066" s="10" t="s">
        <v>23</v>
      </c>
      <c r="J5066" s="10" t="s">
        <v>3442</v>
      </c>
      <c r="K5066" s="10" t="s">
        <v>94</v>
      </c>
      <c r="L5066" s="10">
        <v>75007</v>
      </c>
      <c r="M5066" s="10" t="s">
        <v>95</v>
      </c>
      <c r="N5066" s="10" t="str">
        <f>_xlfn.XLOOKUP($M:$M,People!$B:$B,People!A:A)</f>
        <v>Roxanne Rodriguez</v>
      </c>
      <c r="O5066" s="10" t="s">
        <v>3700</v>
      </c>
      <c r="P5066" s="10" t="str">
        <f>VLOOKUP(O5066,Products!$A:$E,3,FALSE)</f>
        <v>HP</v>
      </c>
      <c r="Q5066" s="31">
        <f>INDEX(Products!$E:$E,MATCH(O5066,Products!$A:$A,0))</f>
        <v>0.25</v>
      </c>
      <c r="R5066" s="10" t="s">
        <v>41</v>
      </c>
      <c r="S5066" s="10" t="s">
        <v>82</v>
      </c>
      <c r="T5066" s="10" t="s">
        <v>3701</v>
      </c>
      <c r="U5066" s="12">
        <v>10.368000000000002</v>
      </c>
      <c r="V5066" s="12">
        <v>2</v>
      </c>
      <c r="W5066" s="12">
        <v>0.2</v>
      </c>
      <c r="X5066" s="12">
        <v>3.6288</v>
      </c>
    </row>
    <row r="5067" spans="1:24" ht="14" x14ac:dyDescent="0.3">
      <c r="A5067" s="9">
        <v>5063</v>
      </c>
      <c r="B5067" s="14" t="s">
        <v>8502</v>
      </c>
      <c r="C5067" s="15">
        <v>45828</v>
      </c>
      <c r="D5067" s="15">
        <v>45832</v>
      </c>
      <c r="E5067" s="10" t="s">
        <v>44</v>
      </c>
      <c r="F5067" s="10" t="s">
        <v>2402</v>
      </c>
      <c r="G5067" s="10" t="s">
        <v>2403</v>
      </c>
      <c r="H5067" s="10" t="s">
        <v>92</v>
      </c>
      <c r="I5067" s="10" t="s">
        <v>23</v>
      </c>
      <c r="J5067" s="10" t="s">
        <v>131</v>
      </c>
      <c r="K5067" s="10" t="s">
        <v>132</v>
      </c>
      <c r="L5067" s="10">
        <v>19120</v>
      </c>
      <c r="M5067" s="10" t="s">
        <v>133</v>
      </c>
      <c r="N5067" s="10" t="str">
        <f>_xlfn.XLOOKUP($M:$M,People!$B:$B,People!A:A)</f>
        <v>Chuck Magee</v>
      </c>
      <c r="O5067" s="10" t="s">
        <v>2404</v>
      </c>
      <c r="P5067" s="10" t="str">
        <f>VLOOKUP(O5067,Products!$A:$E,3,FALSE)</f>
        <v>3M</v>
      </c>
      <c r="Q5067" s="31">
        <f>INDEX(Products!$E:$E,MATCH(O5067,Products!$A:$A,0))</f>
        <v>0.38</v>
      </c>
      <c r="R5067" s="10" t="s">
        <v>41</v>
      </c>
      <c r="S5067" s="10" t="s">
        <v>82</v>
      </c>
      <c r="T5067" s="10" t="s">
        <v>2405</v>
      </c>
      <c r="U5067" s="12">
        <v>45.056000000000004</v>
      </c>
      <c r="V5067" s="12">
        <v>8</v>
      </c>
      <c r="W5067" s="12">
        <v>0.2</v>
      </c>
      <c r="X5067" s="12">
        <v>15.206399999999997</v>
      </c>
    </row>
    <row r="5068" spans="1:24" ht="14" x14ac:dyDescent="0.3">
      <c r="A5068" s="9">
        <v>5064</v>
      </c>
      <c r="B5068" s="14" t="s">
        <v>8503</v>
      </c>
      <c r="C5068" s="15">
        <v>45828</v>
      </c>
      <c r="D5068" s="15">
        <v>45833</v>
      </c>
      <c r="E5068" s="10" t="s">
        <v>19</v>
      </c>
      <c r="F5068" s="10" t="s">
        <v>2243</v>
      </c>
      <c r="G5068" s="10" t="s">
        <v>2244</v>
      </c>
      <c r="H5068" s="10" t="s">
        <v>36</v>
      </c>
      <c r="I5068" s="10" t="s">
        <v>23</v>
      </c>
      <c r="J5068" s="10" t="s">
        <v>2245</v>
      </c>
      <c r="K5068" s="10" t="s">
        <v>38</v>
      </c>
      <c r="L5068" s="10">
        <v>93905</v>
      </c>
      <c r="M5068" s="10" t="s">
        <v>39</v>
      </c>
      <c r="N5068" s="10" t="str">
        <f>_xlfn.XLOOKUP($M:$M,People!$B:$B,People!A:A)</f>
        <v>Sadie Pawthorne</v>
      </c>
      <c r="O5068" s="10" t="s">
        <v>2248</v>
      </c>
      <c r="P5068" s="10" t="str">
        <f>VLOOKUP(O5068,Products!$A:$E,3,FALSE)</f>
        <v>Staples</v>
      </c>
      <c r="Q5068" s="31">
        <f>INDEX(Products!$E:$E,MATCH(O5068,Products!$A:$A,0))</f>
        <v>0.33</v>
      </c>
      <c r="R5068" s="10" t="s">
        <v>41</v>
      </c>
      <c r="S5068" s="10" t="s">
        <v>82</v>
      </c>
      <c r="T5068" s="10" t="s">
        <v>2249</v>
      </c>
      <c r="U5068" s="12">
        <v>38.880000000000003</v>
      </c>
      <c r="V5068" s="12">
        <v>6</v>
      </c>
      <c r="W5068" s="12">
        <v>0</v>
      </c>
      <c r="X5068" s="12">
        <v>18.662400000000002</v>
      </c>
    </row>
    <row r="5069" spans="1:24" ht="14" x14ac:dyDescent="0.3">
      <c r="A5069" s="9">
        <v>5065</v>
      </c>
      <c r="B5069" s="14" t="s">
        <v>8502</v>
      </c>
      <c r="C5069" s="15">
        <v>45828</v>
      </c>
      <c r="D5069" s="15">
        <v>45832</v>
      </c>
      <c r="E5069" s="10" t="s">
        <v>44</v>
      </c>
      <c r="F5069" s="10" t="s">
        <v>2402</v>
      </c>
      <c r="G5069" s="10" t="s">
        <v>2403</v>
      </c>
      <c r="H5069" s="10" t="s">
        <v>92</v>
      </c>
      <c r="I5069" s="10" t="s">
        <v>23</v>
      </c>
      <c r="J5069" s="10" t="s">
        <v>131</v>
      </c>
      <c r="K5069" s="10" t="s">
        <v>132</v>
      </c>
      <c r="L5069" s="10">
        <v>19120</v>
      </c>
      <c r="M5069" s="10" t="s">
        <v>133</v>
      </c>
      <c r="N5069" s="10" t="str">
        <f>_xlfn.XLOOKUP($M:$M,People!$B:$B,People!A:A)</f>
        <v>Chuck Magee</v>
      </c>
      <c r="O5069" s="10" t="s">
        <v>2248</v>
      </c>
      <c r="P5069" s="10" t="str">
        <f>VLOOKUP(O5069,Products!$A:$E,3,FALSE)</f>
        <v>Staples</v>
      </c>
      <c r="Q5069" s="31">
        <f>INDEX(Products!$E:$E,MATCH(O5069,Products!$A:$A,0))</f>
        <v>0.33</v>
      </c>
      <c r="R5069" s="10" t="s">
        <v>41</v>
      </c>
      <c r="S5069" s="10" t="s">
        <v>82</v>
      </c>
      <c r="T5069" s="10" t="s">
        <v>2249</v>
      </c>
      <c r="U5069" s="12">
        <v>15.552000000000003</v>
      </c>
      <c r="V5069" s="12">
        <v>3</v>
      </c>
      <c r="W5069" s="12">
        <v>0.2</v>
      </c>
      <c r="X5069" s="12">
        <v>5.4432</v>
      </c>
    </row>
    <row r="5070" spans="1:24" ht="14" x14ac:dyDescent="0.3">
      <c r="A5070" s="9">
        <v>5066</v>
      </c>
      <c r="B5070" s="14" t="s">
        <v>8500</v>
      </c>
      <c r="C5070" s="15">
        <v>45828</v>
      </c>
      <c r="D5070" s="15">
        <v>45829</v>
      </c>
      <c r="E5070" s="10" t="s">
        <v>168</v>
      </c>
      <c r="F5070" s="10" t="s">
        <v>862</v>
      </c>
      <c r="G5070" s="10" t="s">
        <v>863</v>
      </c>
      <c r="H5070" s="10" t="s">
        <v>22</v>
      </c>
      <c r="I5070" s="10" t="s">
        <v>23</v>
      </c>
      <c r="J5070" s="10" t="s">
        <v>530</v>
      </c>
      <c r="K5070" s="10" t="s">
        <v>38</v>
      </c>
      <c r="L5070" s="10">
        <v>91104</v>
      </c>
      <c r="M5070" s="10" t="s">
        <v>39</v>
      </c>
      <c r="N5070" s="10" t="str">
        <f>_xlfn.XLOOKUP($M:$M,People!$B:$B,People!A:A)</f>
        <v>Sadie Pawthorne</v>
      </c>
      <c r="O5070" s="10" t="s">
        <v>1611</v>
      </c>
      <c r="P5070" s="10" t="str">
        <f>VLOOKUP(O5070,Products!$A:$E,3,FALSE)</f>
        <v>3M</v>
      </c>
      <c r="Q5070" s="31">
        <f>INDEX(Products!$E:$E,MATCH(O5070,Products!$A:$A,0))</f>
        <v>0.34</v>
      </c>
      <c r="R5070" s="10" t="s">
        <v>41</v>
      </c>
      <c r="S5070" s="10" t="s">
        <v>82</v>
      </c>
      <c r="T5070" s="10" t="s">
        <v>1612</v>
      </c>
      <c r="U5070" s="12">
        <v>46.76</v>
      </c>
      <c r="V5070" s="12">
        <v>7</v>
      </c>
      <c r="W5070" s="12">
        <v>0</v>
      </c>
      <c r="X5070" s="12">
        <v>22.444800000000001</v>
      </c>
    </row>
    <row r="5071" spans="1:24" ht="14" x14ac:dyDescent="0.3">
      <c r="A5071" s="9">
        <v>5067</v>
      </c>
      <c r="B5071" s="14" t="s">
        <v>8500</v>
      </c>
      <c r="C5071" s="15">
        <v>45828</v>
      </c>
      <c r="D5071" s="15">
        <v>45829</v>
      </c>
      <c r="E5071" s="10" t="s">
        <v>168</v>
      </c>
      <c r="F5071" s="10" t="s">
        <v>862</v>
      </c>
      <c r="G5071" s="10" t="s">
        <v>863</v>
      </c>
      <c r="H5071" s="10" t="s">
        <v>22</v>
      </c>
      <c r="I5071" s="10" t="s">
        <v>23</v>
      </c>
      <c r="J5071" s="10" t="s">
        <v>530</v>
      </c>
      <c r="K5071" s="10" t="s">
        <v>38</v>
      </c>
      <c r="L5071" s="10">
        <v>91104</v>
      </c>
      <c r="M5071" s="10" t="s">
        <v>39</v>
      </c>
      <c r="N5071" s="10" t="str">
        <f>_xlfn.XLOOKUP($M:$M,People!$B:$B,People!A:A)</f>
        <v>Sadie Pawthorne</v>
      </c>
      <c r="O5071" s="10" t="s">
        <v>1358</v>
      </c>
      <c r="P5071" s="10" t="str">
        <f>VLOOKUP(O5071,Products!$A:$E,3,FALSE)</f>
        <v>Staples</v>
      </c>
      <c r="Q5071" s="31">
        <f>INDEX(Products!$E:$E,MATCH(O5071,Products!$A:$A,0))</f>
        <v>0.27</v>
      </c>
      <c r="R5071" s="10" t="s">
        <v>41</v>
      </c>
      <c r="S5071" s="10" t="s">
        <v>53</v>
      </c>
      <c r="T5071" s="10" t="s">
        <v>1359</v>
      </c>
      <c r="U5071" s="12">
        <v>161.94</v>
      </c>
      <c r="V5071" s="12">
        <v>3</v>
      </c>
      <c r="W5071" s="12">
        <v>0</v>
      </c>
      <c r="X5071" s="12">
        <v>9.716399999999993</v>
      </c>
    </row>
    <row r="5072" spans="1:24" ht="14" x14ac:dyDescent="0.3">
      <c r="A5072" s="9">
        <v>5068</v>
      </c>
      <c r="B5072" s="14" t="s">
        <v>8504</v>
      </c>
      <c r="C5072" s="15">
        <v>45828</v>
      </c>
      <c r="D5072" s="15">
        <v>45834</v>
      </c>
      <c r="E5072" s="10" t="s">
        <v>44</v>
      </c>
      <c r="F5072" s="10" t="s">
        <v>784</v>
      </c>
      <c r="G5072" s="10" t="s">
        <v>785</v>
      </c>
      <c r="H5072" s="10" t="s">
        <v>36</v>
      </c>
      <c r="I5072" s="10" t="s">
        <v>23</v>
      </c>
      <c r="J5072" s="10" t="s">
        <v>3442</v>
      </c>
      <c r="K5072" s="10" t="s">
        <v>94</v>
      </c>
      <c r="L5072" s="10">
        <v>75007</v>
      </c>
      <c r="M5072" s="10" t="s">
        <v>95</v>
      </c>
      <c r="N5072" s="10" t="str">
        <f>_xlfn.XLOOKUP($M:$M,People!$B:$B,People!A:A)</f>
        <v>Roxanne Rodriguez</v>
      </c>
      <c r="O5072" s="10" t="s">
        <v>3290</v>
      </c>
      <c r="P5072" s="10" t="str">
        <f>VLOOKUP(O5072,Products!$A:$E,3,FALSE)</f>
        <v>HP</v>
      </c>
      <c r="Q5072" s="31">
        <f>INDEX(Products!$E:$E,MATCH(O5072,Products!$A:$A,0))</f>
        <v>0.39</v>
      </c>
      <c r="R5072" s="10" t="s">
        <v>64</v>
      </c>
      <c r="S5072" s="10" t="s">
        <v>144</v>
      </c>
      <c r="T5072" s="10" t="s">
        <v>3291</v>
      </c>
      <c r="U5072" s="12">
        <v>95.968000000000004</v>
      </c>
      <c r="V5072" s="12">
        <v>4</v>
      </c>
      <c r="W5072" s="12">
        <v>0.2</v>
      </c>
      <c r="X5072" s="12">
        <v>26.391200000000001</v>
      </c>
    </row>
    <row r="5073" spans="1:24" ht="14" x14ac:dyDescent="0.3">
      <c r="A5073" s="9">
        <v>5069</v>
      </c>
      <c r="B5073" s="14" t="s">
        <v>8505</v>
      </c>
      <c r="C5073" s="15">
        <v>45828</v>
      </c>
      <c r="D5073" s="15">
        <v>45833</v>
      </c>
      <c r="E5073" s="10" t="s">
        <v>44</v>
      </c>
      <c r="F5073" s="10" t="s">
        <v>215</v>
      </c>
      <c r="G5073" s="10" t="s">
        <v>216</v>
      </c>
      <c r="H5073" s="10" t="s">
        <v>22</v>
      </c>
      <c r="I5073" s="10" t="s">
        <v>23</v>
      </c>
      <c r="J5073" s="10" t="s">
        <v>217</v>
      </c>
      <c r="K5073" s="10" t="s">
        <v>218</v>
      </c>
      <c r="L5073" s="10">
        <v>19901</v>
      </c>
      <c r="M5073" s="10" t="s">
        <v>133</v>
      </c>
      <c r="N5073" s="10" t="str">
        <f>_xlfn.XLOOKUP($M:$M,People!$B:$B,People!A:A)</f>
        <v>Chuck Magee</v>
      </c>
      <c r="O5073" s="10" t="s">
        <v>219</v>
      </c>
      <c r="P5073" s="10" t="str">
        <f>VLOOKUP(O5073,Products!$A:$E,3,FALSE)</f>
        <v>Canon</v>
      </c>
      <c r="Q5073" s="31">
        <f>INDEX(Products!$E:$E,MATCH(O5073,Products!$A:$A,0))</f>
        <v>0.28000000000000003</v>
      </c>
      <c r="R5073" s="10" t="s">
        <v>64</v>
      </c>
      <c r="S5073" s="10" t="s">
        <v>144</v>
      </c>
      <c r="T5073" s="10" t="s">
        <v>220</v>
      </c>
      <c r="U5073" s="12">
        <v>45</v>
      </c>
      <c r="V5073" s="12">
        <v>3</v>
      </c>
      <c r="W5073" s="12">
        <v>0</v>
      </c>
      <c r="X5073" s="12">
        <v>4.9500000000000011</v>
      </c>
    </row>
    <row r="5074" spans="1:24" ht="14" x14ac:dyDescent="0.3">
      <c r="A5074" s="9">
        <v>5070</v>
      </c>
      <c r="B5074" s="14" t="s">
        <v>8501</v>
      </c>
      <c r="C5074" s="15">
        <v>45828</v>
      </c>
      <c r="D5074" s="15">
        <v>45833</v>
      </c>
      <c r="E5074" s="10" t="s">
        <v>44</v>
      </c>
      <c r="F5074" s="10" t="s">
        <v>5251</v>
      </c>
      <c r="G5074" s="10" t="s">
        <v>5252</v>
      </c>
      <c r="H5074" s="10" t="s">
        <v>36</v>
      </c>
      <c r="I5074" s="10" t="s">
        <v>23</v>
      </c>
      <c r="J5074" s="10" t="s">
        <v>3883</v>
      </c>
      <c r="K5074" s="10" t="s">
        <v>570</v>
      </c>
      <c r="L5074" s="10">
        <v>73120</v>
      </c>
      <c r="M5074" s="10" t="s">
        <v>95</v>
      </c>
      <c r="N5074" s="10" t="str">
        <f>_xlfn.XLOOKUP($M:$M,People!$B:$B,People!A:A)</f>
        <v>Roxanne Rodriguez</v>
      </c>
      <c r="O5074" s="10" t="s">
        <v>5380</v>
      </c>
      <c r="P5074" s="10" t="str">
        <f>VLOOKUP(O5074,Products!$A:$E,3,FALSE)</f>
        <v>Canon</v>
      </c>
      <c r="Q5074" s="31">
        <f>INDEX(Products!$E:$E,MATCH(O5074,Products!$A:$A,0))</f>
        <v>0.38</v>
      </c>
      <c r="R5074" s="10" t="s">
        <v>64</v>
      </c>
      <c r="S5074" s="10" t="s">
        <v>144</v>
      </c>
      <c r="T5074" s="10" t="s">
        <v>5381</v>
      </c>
      <c r="U5074" s="12">
        <v>6.9</v>
      </c>
      <c r="V5074" s="12">
        <v>1</v>
      </c>
      <c r="W5074" s="12">
        <v>0</v>
      </c>
      <c r="X5074" s="12">
        <v>0.5519999999999996</v>
      </c>
    </row>
    <row r="5075" spans="1:24" ht="14" x14ac:dyDescent="0.3">
      <c r="A5075" s="9">
        <v>5071</v>
      </c>
      <c r="B5075" s="14" t="s">
        <v>8505</v>
      </c>
      <c r="C5075" s="15">
        <v>45828</v>
      </c>
      <c r="D5075" s="15">
        <v>45833</v>
      </c>
      <c r="E5075" s="10" t="s">
        <v>44</v>
      </c>
      <c r="F5075" s="10" t="s">
        <v>215</v>
      </c>
      <c r="G5075" s="10" t="s">
        <v>216</v>
      </c>
      <c r="H5075" s="10" t="s">
        <v>22</v>
      </c>
      <c r="I5075" s="10" t="s">
        <v>23</v>
      </c>
      <c r="J5075" s="10" t="s">
        <v>217</v>
      </c>
      <c r="K5075" s="10" t="s">
        <v>218</v>
      </c>
      <c r="L5075" s="10">
        <v>19901</v>
      </c>
      <c r="M5075" s="10" t="s">
        <v>133</v>
      </c>
      <c r="N5075" s="10" t="str">
        <f>_xlfn.XLOOKUP($M:$M,People!$B:$B,People!A:A)</f>
        <v>Chuck Magee</v>
      </c>
      <c r="O5075" s="10" t="s">
        <v>221</v>
      </c>
      <c r="P5075" s="10" t="str">
        <f>VLOOKUP(O5075,Products!$A:$E,3,FALSE)</f>
        <v>Dell</v>
      </c>
      <c r="Q5075" s="31">
        <f>INDEX(Products!$E:$E,MATCH(O5075,Products!$A:$A,0))</f>
        <v>0.4</v>
      </c>
      <c r="R5075" s="10" t="s">
        <v>64</v>
      </c>
      <c r="S5075" s="10" t="s">
        <v>65</v>
      </c>
      <c r="T5075" s="10" t="s">
        <v>222</v>
      </c>
      <c r="U5075" s="12">
        <v>21.8</v>
      </c>
      <c r="V5075" s="12">
        <v>2</v>
      </c>
      <c r="W5075" s="12">
        <v>0</v>
      </c>
      <c r="X5075" s="12">
        <v>6.104000000000001</v>
      </c>
    </row>
    <row r="5076" spans="1:24" ht="14" x14ac:dyDescent="0.3">
      <c r="A5076" s="9">
        <v>5072</v>
      </c>
      <c r="B5076" s="14" t="s">
        <v>8506</v>
      </c>
      <c r="C5076" s="15">
        <v>45829</v>
      </c>
      <c r="D5076" s="15">
        <v>45834</v>
      </c>
      <c r="E5076" s="10" t="s">
        <v>44</v>
      </c>
      <c r="F5076" s="10" t="s">
        <v>3786</v>
      </c>
      <c r="G5076" s="10" t="s">
        <v>3787</v>
      </c>
      <c r="H5076" s="10" t="s">
        <v>22</v>
      </c>
      <c r="I5076" s="10" t="s">
        <v>23</v>
      </c>
      <c r="J5076" s="10" t="s">
        <v>237</v>
      </c>
      <c r="K5076" s="10" t="s">
        <v>238</v>
      </c>
      <c r="L5076" s="10">
        <v>10011</v>
      </c>
      <c r="M5076" s="10" t="s">
        <v>133</v>
      </c>
      <c r="N5076" s="10" t="str">
        <f>_xlfn.XLOOKUP($M:$M,People!$B:$B,People!A:A)</f>
        <v>Chuck Magee</v>
      </c>
      <c r="O5076" s="10" t="s">
        <v>1955</v>
      </c>
      <c r="P5076" s="10" t="str">
        <f>VLOOKUP(O5076,Products!$A:$E,3,FALSE)</f>
        <v>HP</v>
      </c>
      <c r="Q5076" s="31">
        <f>INDEX(Products!$E:$E,MATCH(O5076,Products!$A:$A,0))</f>
        <v>0.27</v>
      </c>
      <c r="R5076" s="10" t="s">
        <v>28</v>
      </c>
      <c r="S5076" s="10" t="s">
        <v>29</v>
      </c>
      <c r="T5076" s="10" t="s">
        <v>1956</v>
      </c>
      <c r="U5076" s="12">
        <v>353.56799999999998</v>
      </c>
      <c r="V5076" s="12">
        <v>2</v>
      </c>
      <c r="W5076" s="12">
        <v>0.2</v>
      </c>
      <c r="X5076" s="12">
        <v>-44.196000000000026</v>
      </c>
    </row>
    <row r="5077" spans="1:24" ht="14" x14ac:dyDescent="0.3">
      <c r="A5077" s="9">
        <v>5073</v>
      </c>
      <c r="B5077" s="14" t="s">
        <v>8506</v>
      </c>
      <c r="C5077" s="15">
        <v>45829</v>
      </c>
      <c r="D5077" s="15">
        <v>45834</v>
      </c>
      <c r="E5077" s="10" t="s">
        <v>44</v>
      </c>
      <c r="F5077" s="10" t="s">
        <v>3786</v>
      </c>
      <c r="G5077" s="10" t="s">
        <v>3787</v>
      </c>
      <c r="H5077" s="10" t="s">
        <v>22</v>
      </c>
      <c r="I5077" s="10" t="s">
        <v>23</v>
      </c>
      <c r="J5077" s="10" t="s">
        <v>237</v>
      </c>
      <c r="K5077" s="10" t="s">
        <v>238</v>
      </c>
      <c r="L5077" s="10">
        <v>10011</v>
      </c>
      <c r="M5077" s="10" t="s">
        <v>133</v>
      </c>
      <c r="N5077" s="10" t="str">
        <f>_xlfn.XLOOKUP($M:$M,People!$B:$B,People!A:A)</f>
        <v>Chuck Magee</v>
      </c>
      <c r="O5077" s="10" t="s">
        <v>4234</v>
      </c>
      <c r="P5077" s="10" t="str">
        <f>VLOOKUP(O5077,Products!$A:$E,3,FALSE)</f>
        <v>Logitech</v>
      </c>
      <c r="Q5077" s="31">
        <f>INDEX(Products!$E:$E,MATCH(O5077,Products!$A:$A,0))</f>
        <v>0.25</v>
      </c>
      <c r="R5077" s="10" t="s">
        <v>41</v>
      </c>
      <c r="S5077" s="10" t="s">
        <v>68</v>
      </c>
      <c r="T5077" s="10" t="s">
        <v>4235</v>
      </c>
      <c r="U5077" s="12">
        <v>36.56</v>
      </c>
      <c r="V5077" s="12">
        <v>5</v>
      </c>
      <c r="W5077" s="12">
        <v>0.2</v>
      </c>
      <c r="X5077" s="12">
        <v>12.795999999999999</v>
      </c>
    </row>
    <row r="5078" spans="1:24" ht="14" x14ac:dyDescent="0.3">
      <c r="A5078" s="9">
        <v>5074</v>
      </c>
      <c r="B5078" s="14" t="s">
        <v>8506</v>
      </c>
      <c r="C5078" s="15">
        <v>45829</v>
      </c>
      <c r="D5078" s="15">
        <v>45834</v>
      </c>
      <c r="E5078" s="10" t="s">
        <v>44</v>
      </c>
      <c r="F5078" s="10" t="s">
        <v>3786</v>
      </c>
      <c r="G5078" s="10" t="s">
        <v>3787</v>
      </c>
      <c r="H5078" s="10" t="s">
        <v>22</v>
      </c>
      <c r="I5078" s="10" t="s">
        <v>23</v>
      </c>
      <c r="J5078" s="10" t="s">
        <v>237</v>
      </c>
      <c r="K5078" s="10" t="s">
        <v>238</v>
      </c>
      <c r="L5078" s="10">
        <v>10011</v>
      </c>
      <c r="M5078" s="10" t="s">
        <v>133</v>
      </c>
      <c r="N5078" s="10" t="str">
        <f>_xlfn.XLOOKUP($M:$M,People!$B:$B,People!A:A)</f>
        <v>Chuck Magee</v>
      </c>
      <c r="O5078" s="10" t="s">
        <v>5009</v>
      </c>
      <c r="P5078" s="10" t="str">
        <f>VLOOKUP(O5078,Products!$A:$E,3,FALSE)</f>
        <v>Samsung</v>
      </c>
      <c r="Q5078" s="31">
        <f>INDEX(Products!$E:$E,MATCH(O5078,Products!$A:$A,0))</f>
        <v>0.33</v>
      </c>
      <c r="R5078" s="10" t="s">
        <v>41</v>
      </c>
      <c r="S5078" s="10" t="s">
        <v>68</v>
      </c>
      <c r="T5078" s="10" t="s">
        <v>5010</v>
      </c>
      <c r="U5078" s="12">
        <v>186.14400000000001</v>
      </c>
      <c r="V5078" s="12">
        <v>6</v>
      </c>
      <c r="W5078" s="12">
        <v>0.2</v>
      </c>
      <c r="X5078" s="12">
        <v>60.496799999999993</v>
      </c>
    </row>
    <row r="5079" spans="1:24" ht="14" x14ac:dyDescent="0.3">
      <c r="A5079" s="9">
        <v>5075</v>
      </c>
      <c r="B5079" s="14" t="s">
        <v>8507</v>
      </c>
      <c r="C5079" s="15">
        <v>45829</v>
      </c>
      <c r="D5079" s="15">
        <v>45833</v>
      </c>
      <c r="E5079" s="10" t="s">
        <v>44</v>
      </c>
      <c r="F5079" s="10" t="s">
        <v>305</v>
      </c>
      <c r="G5079" s="10" t="s">
        <v>306</v>
      </c>
      <c r="H5079" s="10" t="s">
        <v>36</v>
      </c>
      <c r="I5079" s="10" t="s">
        <v>23</v>
      </c>
      <c r="J5079" s="10" t="s">
        <v>271</v>
      </c>
      <c r="K5079" s="10" t="s">
        <v>189</v>
      </c>
      <c r="L5079" s="10">
        <v>60623</v>
      </c>
      <c r="M5079" s="10" t="s">
        <v>95</v>
      </c>
      <c r="N5079" s="10" t="str">
        <f>_xlfn.XLOOKUP($M:$M,People!$B:$B,People!A:A)</f>
        <v>Roxanne Rodriguez</v>
      </c>
      <c r="O5079" s="10" t="s">
        <v>2654</v>
      </c>
      <c r="P5079" s="10" t="str">
        <f>VLOOKUP(O5079,Products!$A:$E,3,FALSE)</f>
        <v>Canon</v>
      </c>
      <c r="Q5079" s="31">
        <f>INDEX(Products!$E:$E,MATCH(O5079,Products!$A:$A,0))</f>
        <v>0.38</v>
      </c>
      <c r="R5079" s="10" t="s">
        <v>41</v>
      </c>
      <c r="S5079" s="10" t="s">
        <v>68</v>
      </c>
      <c r="T5079" s="10" t="s">
        <v>2655</v>
      </c>
      <c r="U5079" s="12">
        <v>0.83599999999999974</v>
      </c>
      <c r="V5079" s="12">
        <v>1</v>
      </c>
      <c r="W5079" s="12">
        <v>0.8</v>
      </c>
      <c r="X5079" s="12">
        <v>-1.3376000000000001</v>
      </c>
    </row>
    <row r="5080" spans="1:24" ht="14" x14ac:dyDescent="0.3">
      <c r="A5080" s="9">
        <v>5076</v>
      </c>
      <c r="B5080" s="14" t="s">
        <v>8508</v>
      </c>
      <c r="C5080" s="15">
        <v>45831</v>
      </c>
      <c r="D5080" s="15">
        <v>45836</v>
      </c>
      <c r="E5080" s="10" t="s">
        <v>44</v>
      </c>
      <c r="F5080" s="10" t="s">
        <v>84</v>
      </c>
      <c r="G5080" s="10" t="s">
        <v>85</v>
      </c>
      <c r="H5080" s="10" t="s">
        <v>22</v>
      </c>
      <c r="I5080" s="10" t="s">
        <v>23</v>
      </c>
      <c r="J5080" s="10" t="s">
        <v>237</v>
      </c>
      <c r="K5080" s="10" t="s">
        <v>238</v>
      </c>
      <c r="L5080" s="10">
        <v>10009</v>
      </c>
      <c r="M5080" s="10" t="s">
        <v>133</v>
      </c>
      <c r="N5080" s="10" t="str">
        <f>_xlfn.XLOOKUP($M:$M,People!$B:$B,People!A:A)</f>
        <v>Chuck Magee</v>
      </c>
      <c r="O5080" s="10" t="s">
        <v>3970</v>
      </c>
      <c r="P5080" s="10" t="str">
        <f>VLOOKUP(O5080,Products!$A:$E,3,FALSE)</f>
        <v>Avery</v>
      </c>
      <c r="Q5080" s="31">
        <f>INDEX(Products!$E:$E,MATCH(O5080,Products!$A:$A,0))</f>
        <v>0.39</v>
      </c>
      <c r="R5080" s="10" t="s">
        <v>41</v>
      </c>
      <c r="S5080" s="10" t="s">
        <v>240</v>
      </c>
      <c r="T5080" s="10" t="s">
        <v>3971</v>
      </c>
      <c r="U5080" s="12">
        <v>3.96</v>
      </c>
      <c r="V5080" s="12">
        <v>2</v>
      </c>
      <c r="W5080" s="12">
        <v>0</v>
      </c>
      <c r="X5080" s="12">
        <v>1.4651999999999998</v>
      </c>
    </row>
    <row r="5081" spans="1:24" ht="14" x14ac:dyDescent="0.3">
      <c r="A5081" s="9">
        <v>5077</v>
      </c>
      <c r="B5081" s="14" t="s">
        <v>8508</v>
      </c>
      <c r="C5081" s="15">
        <v>45831</v>
      </c>
      <c r="D5081" s="15">
        <v>45836</v>
      </c>
      <c r="E5081" s="10" t="s">
        <v>44</v>
      </c>
      <c r="F5081" s="10" t="s">
        <v>84</v>
      </c>
      <c r="G5081" s="10" t="s">
        <v>85</v>
      </c>
      <c r="H5081" s="10" t="s">
        <v>22</v>
      </c>
      <c r="I5081" s="10" t="s">
        <v>23</v>
      </c>
      <c r="J5081" s="10" t="s">
        <v>237</v>
      </c>
      <c r="K5081" s="10" t="s">
        <v>238</v>
      </c>
      <c r="L5081" s="10">
        <v>10009</v>
      </c>
      <c r="M5081" s="10" t="s">
        <v>133</v>
      </c>
      <c r="N5081" s="10" t="str">
        <f>_xlfn.XLOOKUP($M:$M,People!$B:$B,People!A:A)</f>
        <v>Chuck Magee</v>
      </c>
      <c r="O5081" s="10" t="s">
        <v>3968</v>
      </c>
      <c r="P5081" s="10" t="str">
        <f>VLOOKUP(O5081,Products!$A:$E,3,FALSE)</f>
        <v>IKEA</v>
      </c>
      <c r="Q5081" s="31">
        <f>INDEX(Products!$E:$E,MATCH(O5081,Products!$A:$A,0))</f>
        <v>0.38</v>
      </c>
      <c r="R5081" s="10" t="s">
        <v>41</v>
      </c>
      <c r="S5081" s="10" t="s">
        <v>42</v>
      </c>
      <c r="T5081" s="10" t="s">
        <v>3969</v>
      </c>
      <c r="U5081" s="12">
        <v>18.45</v>
      </c>
      <c r="V5081" s="12">
        <v>5</v>
      </c>
      <c r="W5081" s="12">
        <v>0</v>
      </c>
      <c r="X5081" s="12">
        <v>8.6715</v>
      </c>
    </row>
    <row r="5082" spans="1:24" ht="14" x14ac:dyDescent="0.3">
      <c r="A5082" s="9">
        <v>5078</v>
      </c>
      <c r="B5082" s="14" t="s">
        <v>8509</v>
      </c>
      <c r="C5082" s="15">
        <v>45831</v>
      </c>
      <c r="D5082" s="15">
        <v>45833</v>
      </c>
      <c r="E5082" s="10" t="s">
        <v>19</v>
      </c>
      <c r="F5082" s="10" t="s">
        <v>583</v>
      </c>
      <c r="G5082" s="10" t="s">
        <v>584</v>
      </c>
      <c r="H5082" s="10" t="s">
        <v>22</v>
      </c>
      <c r="I5082" s="10" t="s">
        <v>23</v>
      </c>
      <c r="J5082" s="10" t="s">
        <v>114</v>
      </c>
      <c r="K5082" s="10" t="s">
        <v>38</v>
      </c>
      <c r="L5082" s="10">
        <v>94109</v>
      </c>
      <c r="M5082" s="10" t="s">
        <v>39</v>
      </c>
      <c r="N5082" s="10" t="str">
        <f>_xlfn.XLOOKUP($M:$M,People!$B:$B,People!A:A)</f>
        <v>Sadie Pawthorne</v>
      </c>
      <c r="O5082" s="10" t="s">
        <v>1910</v>
      </c>
      <c r="P5082" s="10" t="str">
        <f>VLOOKUP(O5082,Products!$A:$E,3,FALSE)</f>
        <v>Logitech</v>
      </c>
      <c r="Q5082" s="31">
        <f>INDEX(Products!$E:$E,MATCH(O5082,Products!$A:$A,0))</f>
        <v>0.39</v>
      </c>
      <c r="R5082" s="10" t="s">
        <v>41</v>
      </c>
      <c r="S5082" s="10" t="s">
        <v>42</v>
      </c>
      <c r="T5082" s="10" t="s">
        <v>1911</v>
      </c>
      <c r="U5082" s="12">
        <v>21.93</v>
      </c>
      <c r="V5082" s="12">
        <v>3</v>
      </c>
      <c r="W5082" s="12">
        <v>0</v>
      </c>
      <c r="X5082" s="12">
        <v>10.307099999999998</v>
      </c>
    </row>
    <row r="5083" spans="1:24" ht="14" x14ac:dyDescent="0.3">
      <c r="A5083" s="9">
        <v>5079</v>
      </c>
      <c r="B5083" s="14" t="s">
        <v>8508</v>
      </c>
      <c r="C5083" s="15">
        <v>45831</v>
      </c>
      <c r="D5083" s="15">
        <v>45836</v>
      </c>
      <c r="E5083" s="10" t="s">
        <v>44</v>
      </c>
      <c r="F5083" s="10" t="s">
        <v>84</v>
      </c>
      <c r="G5083" s="10" t="s">
        <v>85</v>
      </c>
      <c r="H5083" s="10" t="s">
        <v>22</v>
      </c>
      <c r="I5083" s="10" t="s">
        <v>23</v>
      </c>
      <c r="J5083" s="10" t="s">
        <v>237</v>
      </c>
      <c r="K5083" s="10" t="s">
        <v>238</v>
      </c>
      <c r="L5083" s="10">
        <v>10009</v>
      </c>
      <c r="M5083" s="10" t="s">
        <v>133</v>
      </c>
      <c r="N5083" s="10" t="str">
        <f>_xlfn.XLOOKUP($M:$M,People!$B:$B,People!A:A)</f>
        <v>Chuck Magee</v>
      </c>
      <c r="O5083" s="10" t="s">
        <v>1934</v>
      </c>
      <c r="P5083" s="10" t="str">
        <f>VLOOKUP(O5083,Products!$A:$E,3,FALSE)</f>
        <v>Dell</v>
      </c>
      <c r="Q5083" s="31">
        <f>INDEX(Products!$E:$E,MATCH(O5083,Products!$A:$A,0))</f>
        <v>0.28000000000000003</v>
      </c>
      <c r="R5083" s="10" t="s">
        <v>41</v>
      </c>
      <c r="S5083" s="10" t="s">
        <v>42</v>
      </c>
      <c r="T5083" s="10" t="s">
        <v>1935</v>
      </c>
      <c r="U5083" s="12">
        <v>122.12</v>
      </c>
      <c r="V5083" s="12">
        <v>4</v>
      </c>
      <c r="W5083" s="12">
        <v>0</v>
      </c>
      <c r="X5083" s="12">
        <v>56.175200000000004</v>
      </c>
    </row>
    <row r="5084" spans="1:24" ht="14" x14ac:dyDescent="0.3">
      <c r="A5084" s="9">
        <v>5080</v>
      </c>
      <c r="B5084" s="14" t="s">
        <v>8510</v>
      </c>
      <c r="C5084" s="15">
        <v>45831</v>
      </c>
      <c r="D5084" s="15">
        <v>45835</v>
      </c>
      <c r="E5084" s="10" t="s">
        <v>19</v>
      </c>
      <c r="F5084" s="10" t="s">
        <v>2292</v>
      </c>
      <c r="G5084" s="10" t="s">
        <v>2293</v>
      </c>
      <c r="H5084" s="10" t="s">
        <v>22</v>
      </c>
      <c r="I5084" s="10" t="s">
        <v>23</v>
      </c>
      <c r="J5084" s="10" t="s">
        <v>237</v>
      </c>
      <c r="K5084" s="10" t="s">
        <v>238</v>
      </c>
      <c r="L5084" s="10">
        <v>10035</v>
      </c>
      <c r="M5084" s="10" t="s">
        <v>133</v>
      </c>
      <c r="N5084" s="10" t="str">
        <f>_xlfn.XLOOKUP($M:$M,People!$B:$B,People!A:A)</f>
        <v>Chuck Magee</v>
      </c>
      <c r="O5084" s="10" t="s">
        <v>5259</v>
      </c>
      <c r="P5084" s="10" t="str">
        <f>VLOOKUP(O5084,Products!$A:$E,3,FALSE)</f>
        <v>Office Depot</v>
      </c>
      <c r="Q5084" s="31">
        <f>INDEX(Products!$E:$E,MATCH(O5084,Products!$A:$A,0))</f>
        <v>0.32</v>
      </c>
      <c r="R5084" s="10" t="s">
        <v>41</v>
      </c>
      <c r="S5084" s="10" t="s">
        <v>42</v>
      </c>
      <c r="T5084" s="10" t="s">
        <v>5260</v>
      </c>
      <c r="U5084" s="12">
        <v>25.83</v>
      </c>
      <c r="V5084" s="12">
        <v>7</v>
      </c>
      <c r="W5084" s="12">
        <v>0</v>
      </c>
      <c r="X5084" s="12">
        <v>12.1401</v>
      </c>
    </row>
    <row r="5085" spans="1:24" ht="14" x14ac:dyDescent="0.3">
      <c r="A5085" s="9">
        <v>5081</v>
      </c>
      <c r="B5085" s="14" t="s">
        <v>8509</v>
      </c>
      <c r="C5085" s="15">
        <v>45831</v>
      </c>
      <c r="D5085" s="15">
        <v>45833</v>
      </c>
      <c r="E5085" s="10" t="s">
        <v>19</v>
      </c>
      <c r="F5085" s="10" t="s">
        <v>583</v>
      </c>
      <c r="G5085" s="10" t="s">
        <v>584</v>
      </c>
      <c r="H5085" s="10" t="s">
        <v>22</v>
      </c>
      <c r="I5085" s="10" t="s">
        <v>23</v>
      </c>
      <c r="J5085" s="10" t="s">
        <v>114</v>
      </c>
      <c r="K5085" s="10" t="s">
        <v>38</v>
      </c>
      <c r="L5085" s="10">
        <v>94109</v>
      </c>
      <c r="M5085" s="10" t="s">
        <v>39</v>
      </c>
      <c r="N5085" s="10" t="str">
        <f>_xlfn.XLOOKUP($M:$M,People!$B:$B,People!A:A)</f>
        <v>Sadie Pawthorne</v>
      </c>
      <c r="O5085" s="10" t="s">
        <v>2252</v>
      </c>
      <c r="P5085" s="10" t="str">
        <f>VLOOKUP(O5085,Products!$A:$E,3,FALSE)</f>
        <v>Logitech</v>
      </c>
      <c r="Q5085" s="31">
        <f>INDEX(Products!$E:$E,MATCH(O5085,Products!$A:$A,0))</f>
        <v>0.27</v>
      </c>
      <c r="R5085" s="10" t="s">
        <v>41</v>
      </c>
      <c r="S5085" s="10" t="s">
        <v>82</v>
      </c>
      <c r="T5085" s="10" t="s">
        <v>2253</v>
      </c>
      <c r="U5085" s="12">
        <v>19.98</v>
      </c>
      <c r="V5085" s="12">
        <v>1</v>
      </c>
      <c r="W5085" s="12">
        <v>0</v>
      </c>
      <c r="X5085" s="12">
        <v>9.3905999999999992</v>
      </c>
    </row>
    <row r="5086" spans="1:24" ht="14" x14ac:dyDescent="0.3">
      <c r="A5086" s="9">
        <v>5082</v>
      </c>
      <c r="B5086" s="14" t="s">
        <v>8508</v>
      </c>
      <c r="C5086" s="15">
        <v>45831</v>
      </c>
      <c r="D5086" s="15">
        <v>45836</v>
      </c>
      <c r="E5086" s="10" t="s">
        <v>44</v>
      </c>
      <c r="F5086" s="10" t="s">
        <v>84</v>
      </c>
      <c r="G5086" s="10" t="s">
        <v>85</v>
      </c>
      <c r="H5086" s="10" t="s">
        <v>22</v>
      </c>
      <c r="I5086" s="10" t="s">
        <v>23</v>
      </c>
      <c r="J5086" s="10" t="s">
        <v>237</v>
      </c>
      <c r="K5086" s="10" t="s">
        <v>238</v>
      </c>
      <c r="L5086" s="10">
        <v>10009</v>
      </c>
      <c r="M5086" s="10" t="s">
        <v>133</v>
      </c>
      <c r="N5086" s="10" t="str">
        <f>_xlfn.XLOOKUP($M:$M,People!$B:$B,People!A:A)</f>
        <v>Chuck Magee</v>
      </c>
      <c r="O5086" s="10" t="s">
        <v>3742</v>
      </c>
      <c r="P5086" s="10" t="str">
        <f>VLOOKUP(O5086,Products!$A:$E,3,FALSE)</f>
        <v>Logitech</v>
      </c>
      <c r="Q5086" s="31">
        <f>INDEX(Products!$E:$E,MATCH(O5086,Products!$A:$A,0))</f>
        <v>0.28999999999999998</v>
      </c>
      <c r="R5086" s="10" t="s">
        <v>41</v>
      </c>
      <c r="S5086" s="10" t="s">
        <v>82</v>
      </c>
      <c r="T5086" s="10" t="s">
        <v>3743</v>
      </c>
      <c r="U5086" s="12">
        <v>146.72999999999999</v>
      </c>
      <c r="V5086" s="12">
        <v>3</v>
      </c>
      <c r="W5086" s="12">
        <v>0</v>
      </c>
      <c r="X5086" s="12">
        <v>68.963099999999997</v>
      </c>
    </row>
    <row r="5087" spans="1:24" ht="14" x14ac:dyDescent="0.3">
      <c r="A5087" s="9">
        <v>5083</v>
      </c>
      <c r="B5087" s="14" t="s">
        <v>8508</v>
      </c>
      <c r="C5087" s="15">
        <v>45831</v>
      </c>
      <c r="D5087" s="15">
        <v>45836</v>
      </c>
      <c r="E5087" s="10" t="s">
        <v>44</v>
      </c>
      <c r="F5087" s="10" t="s">
        <v>84</v>
      </c>
      <c r="G5087" s="10" t="s">
        <v>85</v>
      </c>
      <c r="H5087" s="10" t="s">
        <v>22</v>
      </c>
      <c r="I5087" s="10" t="s">
        <v>23</v>
      </c>
      <c r="J5087" s="10" t="s">
        <v>237</v>
      </c>
      <c r="K5087" s="10" t="s">
        <v>238</v>
      </c>
      <c r="L5087" s="10">
        <v>10009</v>
      </c>
      <c r="M5087" s="10" t="s">
        <v>133</v>
      </c>
      <c r="N5087" s="10" t="str">
        <f>_xlfn.XLOOKUP($M:$M,People!$B:$B,People!A:A)</f>
        <v>Chuck Magee</v>
      </c>
      <c r="O5087" s="10" t="s">
        <v>1339</v>
      </c>
      <c r="P5087" s="10" t="str">
        <f>VLOOKUP(O5087,Products!$A:$E,3,FALSE)</f>
        <v>Logitech</v>
      </c>
      <c r="Q5087" s="31">
        <f>INDEX(Products!$E:$E,MATCH(O5087,Products!$A:$A,0))</f>
        <v>0.25</v>
      </c>
      <c r="R5087" s="10" t="s">
        <v>41</v>
      </c>
      <c r="S5087" s="10" t="s">
        <v>53</v>
      </c>
      <c r="T5087" s="10" t="s">
        <v>1340</v>
      </c>
      <c r="U5087" s="12">
        <v>324.90000000000003</v>
      </c>
      <c r="V5087" s="12">
        <v>5</v>
      </c>
      <c r="W5087" s="12">
        <v>0</v>
      </c>
      <c r="X5087" s="12">
        <v>38.988000000000014</v>
      </c>
    </row>
    <row r="5088" spans="1:24" ht="14" x14ac:dyDescent="0.3">
      <c r="A5088" s="9">
        <v>5084</v>
      </c>
      <c r="B5088" s="14" t="s">
        <v>8509</v>
      </c>
      <c r="C5088" s="15">
        <v>45831</v>
      </c>
      <c r="D5088" s="15">
        <v>45833</v>
      </c>
      <c r="E5088" s="10" t="s">
        <v>19</v>
      </c>
      <c r="F5088" s="10" t="s">
        <v>583</v>
      </c>
      <c r="G5088" s="10" t="s">
        <v>584</v>
      </c>
      <c r="H5088" s="10" t="s">
        <v>22</v>
      </c>
      <c r="I5088" s="10" t="s">
        <v>23</v>
      </c>
      <c r="J5088" s="10" t="s">
        <v>114</v>
      </c>
      <c r="K5088" s="10" t="s">
        <v>38</v>
      </c>
      <c r="L5088" s="10">
        <v>94109</v>
      </c>
      <c r="M5088" s="10" t="s">
        <v>39</v>
      </c>
      <c r="N5088" s="10" t="str">
        <f>_xlfn.XLOOKUP($M:$M,People!$B:$B,People!A:A)</f>
        <v>Sadie Pawthorne</v>
      </c>
      <c r="O5088" s="10" t="s">
        <v>3996</v>
      </c>
      <c r="P5088" s="10" t="str">
        <f>VLOOKUP(O5088,Products!$A:$E,3,FALSE)</f>
        <v>Samsung</v>
      </c>
      <c r="Q5088" s="31">
        <f>INDEX(Products!$E:$E,MATCH(O5088,Products!$A:$A,0))</f>
        <v>0.27</v>
      </c>
      <c r="R5088" s="10" t="s">
        <v>41</v>
      </c>
      <c r="S5088" s="10" t="s">
        <v>53</v>
      </c>
      <c r="T5088" s="10" t="s">
        <v>3997</v>
      </c>
      <c r="U5088" s="12">
        <v>93.68</v>
      </c>
      <c r="V5088" s="12">
        <v>4</v>
      </c>
      <c r="W5088" s="12">
        <v>0</v>
      </c>
      <c r="X5088" s="12">
        <v>25.293599999999998</v>
      </c>
    </row>
    <row r="5089" spans="1:24" ht="14" x14ac:dyDescent="0.3">
      <c r="A5089" s="9">
        <v>5085</v>
      </c>
      <c r="B5089" s="14" t="s">
        <v>8511</v>
      </c>
      <c r="C5089" s="15">
        <v>45831</v>
      </c>
      <c r="D5089" s="15">
        <v>45838</v>
      </c>
      <c r="E5089" s="10" t="s">
        <v>44</v>
      </c>
      <c r="F5089" s="10" t="s">
        <v>5136</v>
      </c>
      <c r="G5089" s="10" t="s">
        <v>5137</v>
      </c>
      <c r="H5089" s="10" t="s">
        <v>22</v>
      </c>
      <c r="I5089" s="10" t="s">
        <v>23</v>
      </c>
      <c r="J5089" s="10" t="s">
        <v>2880</v>
      </c>
      <c r="K5089" s="10" t="s">
        <v>238</v>
      </c>
      <c r="L5089" s="10">
        <v>14215</v>
      </c>
      <c r="M5089" s="10" t="s">
        <v>133</v>
      </c>
      <c r="N5089" s="10" t="str">
        <f>_xlfn.XLOOKUP($M:$M,People!$B:$B,People!A:A)</f>
        <v>Chuck Magee</v>
      </c>
      <c r="O5089" s="10" t="s">
        <v>4553</v>
      </c>
      <c r="P5089" s="10" t="str">
        <f>VLOOKUP(O5089,Products!$A:$E,3,FALSE)</f>
        <v>Dell</v>
      </c>
      <c r="Q5089" s="31">
        <f>INDEX(Products!$E:$E,MATCH(O5089,Products!$A:$A,0))</f>
        <v>0.38</v>
      </c>
      <c r="R5089" s="10" t="s">
        <v>41</v>
      </c>
      <c r="S5089" s="10" t="s">
        <v>510</v>
      </c>
      <c r="T5089" s="10" t="s">
        <v>4554</v>
      </c>
      <c r="U5089" s="12">
        <v>835.17000000000007</v>
      </c>
      <c r="V5089" s="12">
        <v>7</v>
      </c>
      <c r="W5089" s="12">
        <v>0</v>
      </c>
      <c r="X5089" s="12">
        <v>16.703400000000016</v>
      </c>
    </row>
    <row r="5090" spans="1:24" ht="14" x14ac:dyDescent="0.3">
      <c r="A5090" s="9">
        <v>5086</v>
      </c>
      <c r="B5090" s="14" t="s">
        <v>8509</v>
      </c>
      <c r="C5090" s="15">
        <v>45831</v>
      </c>
      <c r="D5090" s="15">
        <v>45833</v>
      </c>
      <c r="E5090" s="10" t="s">
        <v>19</v>
      </c>
      <c r="F5090" s="10" t="s">
        <v>583</v>
      </c>
      <c r="G5090" s="10" t="s">
        <v>584</v>
      </c>
      <c r="H5090" s="10" t="s">
        <v>22</v>
      </c>
      <c r="I5090" s="10" t="s">
        <v>23</v>
      </c>
      <c r="J5090" s="10" t="s">
        <v>114</v>
      </c>
      <c r="K5090" s="10" t="s">
        <v>38</v>
      </c>
      <c r="L5090" s="10">
        <v>94109</v>
      </c>
      <c r="M5090" s="10" t="s">
        <v>39</v>
      </c>
      <c r="N5090" s="10" t="str">
        <f>_xlfn.XLOOKUP($M:$M,People!$B:$B,People!A:A)</f>
        <v>Sadie Pawthorne</v>
      </c>
      <c r="O5090" s="10" t="s">
        <v>1201</v>
      </c>
      <c r="P5090" s="10" t="str">
        <f>VLOOKUP(O5090,Products!$A:$E,3,FALSE)</f>
        <v>IKEA</v>
      </c>
      <c r="Q5090" s="31">
        <f>INDEX(Products!$E:$E,MATCH(O5090,Products!$A:$A,0))</f>
        <v>0.32</v>
      </c>
      <c r="R5090" s="10" t="s">
        <v>64</v>
      </c>
      <c r="S5090" s="10" t="s">
        <v>65</v>
      </c>
      <c r="T5090" s="10" t="s">
        <v>1202</v>
      </c>
      <c r="U5090" s="12">
        <v>862.34400000000005</v>
      </c>
      <c r="V5090" s="12">
        <v>7</v>
      </c>
      <c r="W5090" s="12">
        <v>0.2</v>
      </c>
      <c r="X5090" s="12">
        <v>97.013699999999858</v>
      </c>
    </row>
    <row r="5091" spans="1:24" ht="14" x14ac:dyDescent="0.3">
      <c r="A5091" s="9">
        <v>5087</v>
      </c>
      <c r="B5091" s="14" t="s">
        <v>8512</v>
      </c>
      <c r="C5091" s="15">
        <v>45832</v>
      </c>
      <c r="D5091" s="15">
        <v>45834</v>
      </c>
      <c r="E5091" s="10" t="s">
        <v>19</v>
      </c>
      <c r="F5091" s="10" t="s">
        <v>589</v>
      </c>
      <c r="G5091" s="10" t="s">
        <v>590</v>
      </c>
      <c r="H5091" s="10" t="s">
        <v>22</v>
      </c>
      <c r="I5091" s="10" t="s">
        <v>23</v>
      </c>
      <c r="J5091" s="10" t="s">
        <v>831</v>
      </c>
      <c r="K5091" s="10" t="s">
        <v>38</v>
      </c>
      <c r="L5091" s="10">
        <v>92037</v>
      </c>
      <c r="M5091" s="10" t="s">
        <v>39</v>
      </c>
      <c r="N5091" s="10" t="str">
        <f>_xlfn.XLOOKUP($M:$M,People!$B:$B,People!A:A)</f>
        <v>Sadie Pawthorne</v>
      </c>
      <c r="O5091" s="10" t="s">
        <v>4585</v>
      </c>
      <c r="P5091" s="10" t="str">
        <f>VLOOKUP(O5091,Products!$A:$E,3,FALSE)</f>
        <v>IKEA</v>
      </c>
      <c r="Q5091" s="31">
        <f>INDEX(Products!$E:$E,MATCH(O5091,Products!$A:$A,0))</f>
        <v>0.3</v>
      </c>
      <c r="R5091" s="10" t="s">
        <v>41</v>
      </c>
      <c r="S5091" s="10" t="s">
        <v>71</v>
      </c>
      <c r="T5091" s="10" t="s">
        <v>4586</v>
      </c>
      <c r="U5091" s="12">
        <v>241.44</v>
      </c>
      <c r="V5091" s="12">
        <v>3</v>
      </c>
      <c r="W5091" s="12">
        <v>0</v>
      </c>
      <c r="X5091" s="12">
        <v>72.431999999999988</v>
      </c>
    </row>
    <row r="5092" spans="1:24" ht="14" x14ac:dyDescent="0.3">
      <c r="A5092" s="9">
        <v>5088</v>
      </c>
      <c r="B5092" s="14" t="s">
        <v>8513</v>
      </c>
      <c r="C5092" s="15">
        <v>45832</v>
      </c>
      <c r="D5092" s="15">
        <v>45836</v>
      </c>
      <c r="E5092" s="10" t="s">
        <v>44</v>
      </c>
      <c r="F5092" s="10" t="s">
        <v>4923</v>
      </c>
      <c r="G5092" s="10" t="s">
        <v>4924</v>
      </c>
      <c r="H5092" s="10" t="s">
        <v>36</v>
      </c>
      <c r="I5092" s="10" t="s">
        <v>23</v>
      </c>
      <c r="J5092" s="10" t="s">
        <v>165</v>
      </c>
      <c r="K5092" s="10" t="s">
        <v>94</v>
      </c>
      <c r="L5092" s="10">
        <v>77095</v>
      </c>
      <c r="M5092" s="10" t="s">
        <v>95</v>
      </c>
      <c r="N5092" s="10" t="str">
        <f>_xlfn.XLOOKUP($M:$M,People!$B:$B,People!A:A)</f>
        <v>Roxanne Rodriguez</v>
      </c>
      <c r="O5092" s="10" t="s">
        <v>3601</v>
      </c>
      <c r="P5092" s="10" t="str">
        <f>VLOOKUP(O5092,Products!$A:$E,3,FALSE)</f>
        <v>Samsung</v>
      </c>
      <c r="Q5092" s="31">
        <f>INDEX(Products!$E:$E,MATCH(O5092,Products!$A:$A,0))</f>
        <v>0.39</v>
      </c>
      <c r="R5092" s="10" t="s">
        <v>41</v>
      </c>
      <c r="S5092" s="10" t="s">
        <v>71</v>
      </c>
      <c r="T5092" s="10" t="s">
        <v>3602</v>
      </c>
      <c r="U5092" s="12">
        <v>8.711999999999998</v>
      </c>
      <c r="V5092" s="12">
        <v>2</v>
      </c>
      <c r="W5092" s="12">
        <v>0.8</v>
      </c>
      <c r="X5092" s="12">
        <v>-19.602000000000007</v>
      </c>
    </row>
    <row r="5093" spans="1:24" ht="14" x14ac:dyDescent="0.3">
      <c r="A5093" s="9">
        <v>5089</v>
      </c>
      <c r="B5093" s="14" t="s">
        <v>8512</v>
      </c>
      <c r="C5093" s="15">
        <v>45832</v>
      </c>
      <c r="D5093" s="15">
        <v>45834</v>
      </c>
      <c r="E5093" s="10" t="s">
        <v>19</v>
      </c>
      <c r="F5093" s="10" t="s">
        <v>589</v>
      </c>
      <c r="G5093" s="10" t="s">
        <v>590</v>
      </c>
      <c r="H5093" s="10" t="s">
        <v>22</v>
      </c>
      <c r="I5093" s="10" t="s">
        <v>23</v>
      </c>
      <c r="J5093" s="10" t="s">
        <v>831</v>
      </c>
      <c r="K5093" s="10" t="s">
        <v>38</v>
      </c>
      <c r="L5093" s="10">
        <v>92037</v>
      </c>
      <c r="M5093" s="10" t="s">
        <v>39</v>
      </c>
      <c r="N5093" s="10" t="str">
        <f>_xlfn.XLOOKUP($M:$M,People!$B:$B,People!A:A)</f>
        <v>Sadie Pawthorne</v>
      </c>
      <c r="O5093" s="10" t="s">
        <v>3162</v>
      </c>
      <c r="P5093" s="10" t="str">
        <f>VLOOKUP(O5093,Products!$A:$E,3,FALSE)</f>
        <v>Canon</v>
      </c>
      <c r="Q5093" s="31">
        <f>INDEX(Products!$E:$E,MATCH(O5093,Products!$A:$A,0))</f>
        <v>0.4</v>
      </c>
      <c r="R5093" s="10" t="s">
        <v>41</v>
      </c>
      <c r="S5093" s="10" t="s">
        <v>82</v>
      </c>
      <c r="T5093" s="10" t="s">
        <v>3163</v>
      </c>
      <c r="U5093" s="12">
        <v>104.85</v>
      </c>
      <c r="V5093" s="12">
        <v>1</v>
      </c>
      <c r="W5093" s="12">
        <v>0</v>
      </c>
      <c r="X5093" s="12">
        <v>50.327999999999996</v>
      </c>
    </row>
    <row r="5094" spans="1:24" ht="14" x14ac:dyDescent="0.3">
      <c r="A5094" s="9">
        <v>5090</v>
      </c>
      <c r="B5094" s="14" t="s">
        <v>8512</v>
      </c>
      <c r="C5094" s="15">
        <v>45832</v>
      </c>
      <c r="D5094" s="15">
        <v>45834</v>
      </c>
      <c r="E5094" s="10" t="s">
        <v>19</v>
      </c>
      <c r="F5094" s="10" t="s">
        <v>589</v>
      </c>
      <c r="G5094" s="10" t="s">
        <v>590</v>
      </c>
      <c r="H5094" s="10" t="s">
        <v>22</v>
      </c>
      <c r="I5094" s="10" t="s">
        <v>23</v>
      </c>
      <c r="J5094" s="10" t="s">
        <v>831</v>
      </c>
      <c r="K5094" s="10" t="s">
        <v>38</v>
      </c>
      <c r="L5094" s="10">
        <v>92037</v>
      </c>
      <c r="M5094" s="10" t="s">
        <v>39</v>
      </c>
      <c r="N5094" s="10" t="str">
        <f>_xlfn.XLOOKUP($M:$M,People!$B:$B,People!A:A)</f>
        <v>Sadie Pawthorne</v>
      </c>
      <c r="O5094" s="10" t="s">
        <v>5823</v>
      </c>
      <c r="P5094" s="10" t="str">
        <f>VLOOKUP(O5094,Products!$A:$E,3,FALSE)</f>
        <v>3M</v>
      </c>
      <c r="Q5094" s="31">
        <f>INDEX(Products!$E:$E,MATCH(O5094,Products!$A:$A,0))</f>
        <v>0.32</v>
      </c>
      <c r="R5094" s="10" t="s">
        <v>64</v>
      </c>
      <c r="S5094" s="10" t="s">
        <v>599</v>
      </c>
      <c r="T5094" s="10" t="s">
        <v>5824</v>
      </c>
      <c r="U5094" s="12">
        <v>4476.8</v>
      </c>
      <c r="V5094" s="12">
        <v>4</v>
      </c>
      <c r="W5094" s="12">
        <v>0.2</v>
      </c>
      <c r="X5094" s="12">
        <v>503.63999999999965</v>
      </c>
    </row>
    <row r="5095" spans="1:24" ht="14" x14ac:dyDescent="0.3">
      <c r="A5095" s="9">
        <v>5091</v>
      </c>
      <c r="B5095" s="14" t="s">
        <v>8514</v>
      </c>
      <c r="C5095" s="15">
        <v>45832</v>
      </c>
      <c r="D5095" s="15">
        <v>45838</v>
      </c>
      <c r="E5095" s="10" t="s">
        <v>44</v>
      </c>
      <c r="F5095" s="10" t="s">
        <v>2331</v>
      </c>
      <c r="G5095" s="10" t="s">
        <v>2332</v>
      </c>
      <c r="H5095" s="10" t="s">
        <v>22</v>
      </c>
      <c r="I5095" s="10" t="s">
        <v>23</v>
      </c>
      <c r="J5095" s="10" t="s">
        <v>1275</v>
      </c>
      <c r="K5095" s="10" t="s">
        <v>226</v>
      </c>
      <c r="L5095" s="10">
        <v>47374</v>
      </c>
      <c r="M5095" s="10" t="s">
        <v>95</v>
      </c>
      <c r="N5095" s="10" t="str">
        <f>_xlfn.XLOOKUP($M:$M,People!$B:$B,People!A:A)</f>
        <v>Roxanne Rodriguez</v>
      </c>
      <c r="O5095" s="10" t="s">
        <v>5382</v>
      </c>
      <c r="P5095" s="10" t="str">
        <f>VLOOKUP(O5095,Products!$A:$E,3,FALSE)</f>
        <v>Avery</v>
      </c>
      <c r="Q5095" s="31">
        <f>INDEX(Products!$E:$E,MATCH(O5095,Products!$A:$A,0))</f>
        <v>0.25</v>
      </c>
      <c r="R5095" s="10" t="s">
        <v>64</v>
      </c>
      <c r="S5095" s="10" t="s">
        <v>65</v>
      </c>
      <c r="T5095" s="10" t="s">
        <v>5383</v>
      </c>
      <c r="U5095" s="12">
        <v>440.91</v>
      </c>
      <c r="V5095" s="12">
        <v>9</v>
      </c>
      <c r="W5095" s="12">
        <v>0</v>
      </c>
      <c r="X5095" s="12">
        <v>123.45480000000005</v>
      </c>
    </row>
    <row r="5096" spans="1:24" ht="14" x14ac:dyDescent="0.3">
      <c r="A5096" s="9">
        <v>5092</v>
      </c>
      <c r="B5096" s="14" t="s">
        <v>8515</v>
      </c>
      <c r="C5096" s="15">
        <v>45832</v>
      </c>
      <c r="D5096" s="15">
        <v>45837</v>
      </c>
      <c r="E5096" s="10" t="s">
        <v>44</v>
      </c>
      <c r="F5096" s="10" t="s">
        <v>1614</v>
      </c>
      <c r="G5096" s="10" t="s">
        <v>1615</v>
      </c>
      <c r="H5096" s="10" t="s">
        <v>22</v>
      </c>
      <c r="I5096" s="10" t="s">
        <v>23</v>
      </c>
      <c r="J5096" s="10" t="s">
        <v>831</v>
      </c>
      <c r="K5096" s="10" t="s">
        <v>38</v>
      </c>
      <c r="L5096" s="10">
        <v>92024</v>
      </c>
      <c r="M5096" s="10" t="s">
        <v>39</v>
      </c>
      <c r="N5096" s="10" t="str">
        <f>_xlfn.XLOOKUP($M:$M,People!$B:$B,People!A:A)</f>
        <v>Sadie Pawthorne</v>
      </c>
      <c r="O5096" s="10" t="s">
        <v>4421</v>
      </c>
      <c r="P5096" s="10" t="str">
        <f>VLOOKUP(O5096,Products!$A:$E,3,FALSE)</f>
        <v>3M</v>
      </c>
      <c r="Q5096" s="31">
        <f>INDEX(Products!$E:$E,MATCH(O5096,Products!$A:$A,0))</f>
        <v>0.36</v>
      </c>
      <c r="R5096" s="10" t="s">
        <v>64</v>
      </c>
      <c r="S5096" s="10" t="s">
        <v>65</v>
      </c>
      <c r="T5096" s="10" t="s">
        <v>4422</v>
      </c>
      <c r="U5096" s="12">
        <v>38.24</v>
      </c>
      <c r="V5096" s="12">
        <v>4</v>
      </c>
      <c r="W5096" s="12">
        <v>0.2</v>
      </c>
      <c r="X5096" s="12">
        <v>-9.56</v>
      </c>
    </row>
    <row r="5097" spans="1:24" ht="14" x14ac:dyDescent="0.3">
      <c r="A5097" s="9">
        <v>5093</v>
      </c>
      <c r="B5097" s="14" t="s">
        <v>8516</v>
      </c>
      <c r="C5097" s="15">
        <v>45833</v>
      </c>
      <c r="D5097" s="15">
        <v>45835</v>
      </c>
      <c r="E5097" s="10" t="s">
        <v>19</v>
      </c>
      <c r="F5097" s="10" t="s">
        <v>712</v>
      </c>
      <c r="G5097" s="10" t="s">
        <v>713</v>
      </c>
      <c r="H5097" s="10" t="s">
        <v>22</v>
      </c>
      <c r="I5097" s="10" t="s">
        <v>23</v>
      </c>
      <c r="J5097" s="10" t="s">
        <v>165</v>
      </c>
      <c r="K5097" s="10" t="s">
        <v>94</v>
      </c>
      <c r="L5097" s="10">
        <v>77070</v>
      </c>
      <c r="M5097" s="10" t="s">
        <v>95</v>
      </c>
      <c r="N5097" s="10" t="str">
        <f>_xlfn.XLOOKUP($M:$M,People!$B:$B,People!A:A)</f>
        <v>Roxanne Rodriguez</v>
      </c>
      <c r="O5097" s="10" t="s">
        <v>272</v>
      </c>
      <c r="P5097" s="10" t="str">
        <f>VLOOKUP(O5097,Products!$A:$E,3,FALSE)</f>
        <v>Samsung</v>
      </c>
      <c r="Q5097" s="31">
        <f>INDEX(Products!$E:$E,MATCH(O5097,Products!$A:$A,0))</f>
        <v>0.27</v>
      </c>
      <c r="R5097" s="10" t="s">
        <v>28</v>
      </c>
      <c r="S5097" s="10" t="s">
        <v>32</v>
      </c>
      <c r="T5097" s="10" t="s">
        <v>273</v>
      </c>
      <c r="U5097" s="12">
        <v>85.245999999999995</v>
      </c>
      <c r="V5097" s="12">
        <v>2</v>
      </c>
      <c r="W5097" s="12">
        <v>0.3</v>
      </c>
      <c r="X5097" s="12">
        <v>-6.0890000000000057</v>
      </c>
    </row>
    <row r="5098" spans="1:24" ht="14" x14ac:dyDescent="0.3">
      <c r="A5098" s="9">
        <v>5094</v>
      </c>
      <c r="B5098" s="14" t="s">
        <v>8517</v>
      </c>
      <c r="C5098" s="15">
        <v>45833</v>
      </c>
      <c r="D5098" s="15">
        <v>45837</v>
      </c>
      <c r="E5098" s="10" t="s">
        <v>44</v>
      </c>
      <c r="F5098" s="10" t="s">
        <v>2629</v>
      </c>
      <c r="G5098" s="10" t="s">
        <v>2630</v>
      </c>
      <c r="H5098" s="10" t="s">
        <v>36</v>
      </c>
      <c r="I5098" s="10" t="s">
        <v>23</v>
      </c>
      <c r="J5098" s="10" t="s">
        <v>4033</v>
      </c>
      <c r="K5098" s="10" t="s">
        <v>132</v>
      </c>
      <c r="L5098" s="10">
        <v>17403</v>
      </c>
      <c r="M5098" s="10" t="s">
        <v>133</v>
      </c>
      <c r="N5098" s="10" t="str">
        <f>_xlfn.XLOOKUP($M:$M,People!$B:$B,People!A:A)</f>
        <v>Chuck Magee</v>
      </c>
      <c r="O5098" s="10" t="s">
        <v>827</v>
      </c>
      <c r="P5098" s="10" t="str">
        <f>VLOOKUP(O5098,Products!$A:$E,3,FALSE)</f>
        <v>Office Depot</v>
      </c>
      <c r="Q5098" s="31">
        <f>INDEX(Products!$E:$E,MATCH(O5098,Products!$A:$A,0))</f>
        <v>0.36</v>
      </c>
      <c r="R5098" s="10" t="s">
        <v>28</v>
      </c>
      <c r="S5098" s="10" t="s">
        <v>32</v>
      </c>
      <c r="T5098" s="10" t="s">
        <v>828</v>
      </c>
      <c r="U5098" s="12">
        <v>422.05799999999994</v>
      </c>
      <c r="V5098" s="12">
        <v>3</v>
      </c>
      <c r="W5098" s="12">
        <v>0.3</v>
      </c>
      <c r="X5098" s="12">
        <v>-18.088200000000001</v>
      </c>
    </row>
    <row r="5099" spans="1:24" ht="14" x14ac:dyDescent="0.3">
      <c r="A5099" s="9">
        <v>5095</v>
      </c>
      <c r="B5099" s="14" t="s">
        <v>8516</v>
      </c>
      <c r="C5099" s="15">
        <v>45833</v>
      </c>
      <c r="D5099" s="15">
        <v>45835</v>
      </c>
      <c r="E5099" s="10" t="s">
        <v>19</v>
      </c>
      <c r="F5099" s="10" t="s">
        <v>712</v>
      </c>
      <c r="G5099" s="10" t="s">
        <v>713</v>
      </c>
      <c r="H5099" s="10" t="s">
        <v>22</v>
      </c>
      <c r="I5099" s="10" t="s">
        <v>23</v>
      </c>
      <c r="J5099" s="10" t="s">
        <v>165</v>
      </c>
      <c r="K5099" s="10" t="s">
        <v>94</v>
      </c>
      <c r="L5099" s="10">
        <v>77070</v>
      </c>
      <c r="M5099" s="10" t="s">
        <v>95</v>
      </c>
      <c r="N5099" s="10" t="str">
        <f>_xlfn.XLOOKUP($M:$M,People!$B:$B,People!A:A)</f>
        <v>Roxanne Rodriguez</v>
      </c>
      <c r="O5099" s="10" t="s">
        <v>4926</v>
      </c>
      <c r="P5099" s="10" t="str">
        <f>VLOOKUP(O5099,Products!$A:$E,3,FALSE)</f>
        <v>IKEA</v>
      </c>
      <c r="Q5099" s="31">
        <f>INDEX(Products!$E:$E,MATCH(O5099,Products!$A:$A,0))</f>
        <v>0.4</v>
      </c>
      <c r="R5099" s="10" t="s">
        <v>28</v>
      </c>
      <c r="S5099" s="10" t="s">
        <v>58</v>
      </c>
      <c r="T5099" s="10" t="s">
        <v>4927</v>
      </c>
      <c r="U5099" s="12">
        <v>32.712000000000003</v>
      </c>
      <c r="V5099" s="12">
        <v>2</v>
      </c>
      <c r="W5099" s="12">
        <v>0.6</v>
      </c>
      <c r="X5099" s="12">
        <v>-26.169599999999996</v>
      </c>
    </row>
    <row r="5100" spans="1:24" ht="14" x14ac:dyDescent="0.3">
      <c r="A5100" s="9">
        <v>5096</v>
      </c>
      <c r="B5100" s="14" t="s">
        <v>8518</v>
      </c>
      <c r="C5100" s="15">
        <v>45833</v>
      </c>
      <c r="D5100" s="15">
        <v>45837</v>
      </c>
      <c r="E5100" s="10" t="s">
        <v>44</v>
      </c>
      <c r="F5100" s="10" t="s">
        <v>1730</v>
      </c>
      <c r="G5100" s="10" t="s">
        <v>1731</v>
      </c>
      <c r="H5100" s="10" t="s">
        <v>22</v>
      </c>
      <c r="I5100" s="10" t="s">
        <v>23</v>
      </c>
      <c r="J5100" s="10" t="s">
        <v>37</v>
      </c>
      <c r="K5100" s="10" t="s">
        <v>38</v>
      </c>
      <c r="L5100" s="10">
        <v>90049</v>
      </c>
      <c r="M5100" s="10" t="s">
        <v>39</v>
      </c>
      <c r="N5100" s="10" t="str">
        <f>_xlfn.XLOOKUP($M:$M,People!$B:$B,People!A:A)</f>
        <v>Sadie Pawthorne</v>
      </c>
      <c r="O5100" s="10" t="s">
        <v>4067</v>
      </c>
      <c r="P5100" s="10" t="str">
        <f>VLOOKUP(O5100,Products!$A:$E,3,FALSE)</f>
        <v>Samsung</v>
      </c>
      <c r="Q5100" s="31">
        <f>INDEX(Products!$E:$E,MATCH(O5100,Products!$A:$A,0))</f>
        <v>0.31</v>
      </c>
      <c r="R5100" s="10" t="s">
        <v>41</v>
      </c>
      <c r="S5100" s="10" t="s">
        <v>71</v>
      </c>
      <c r="T5100" s="10" t="s">
        <v>4068</v>
      </c>
      <c r="U5100" s="12">
        <v>60.81</v>
      </c>
      <c r="V5100" s="12">
        <v>3</v>
      </c>
      <c r="W5100" s="12">
        <v>0</v>
      </c>
      <c r="X5100" s="12">
        <v>17.026800000000001</v>
      </c>
    </row>
    <row r="5101" spans="1:24" ht="14" x14ac:dyDescent="0.3">
      <c r="A5101" s="9">
        <v>5097</v>
      </c>
      <c r="B5101" s="14" t="s">
        <v>8517</v>
      </c>
      <c r="C5101" s="15">
        <v>45833</v>
      </c>
      <c r="D5101" s="15">
        <v>45837</v>
      </c>
      <c r="E5101" s="10" t="s">
        <v>44</v>
      </c>
      <c r="F5101" s="10" t="s">
        <v>2629</v>
      </c>
      <c r="G5101" s="10" t="s">
        <v>2630</v>
      </c>
      <c r="H5101" s="10" t="s">
        <v>36</v>
      </c>
      <c r="I5101" s="10" t="s">
        <v>23</v>
      </c>
      <c r="J5101" s="10" t="s">
        <v>4033</v>
      </c>
      <c r="K5101" s="10" t="s">
        <v>132</v>
      </c>
      <c r="L5101" s="10">
        <v>17403</v>
      </c>
      <c r="M5101" s="10" t="s">
        <v>133</v>
      </c>
      <c r="N5101" s="10" t="str">
        <f>_xlfn.XLOOKUP($M:$M,People!$B:$B,People!A:A)</f>
        <v>Chuck Magee</v>
      </c>
      <c r="O5101" s="10" t="s">
        <v>507</v>
      </c>
      <c r="P5101" s="10" t="str">
        <f>VLOOKUP(O5101,Products!$A:$E,3,FALSE)</f>
        <v>IKEA</v>
      </c>
      <c r="Q5101" s="31">
        <f>INDEX(Products!$E:$E,MATCH(O5101,Products!$A:$A,0))</f>
        <v>0.4</v>
      </c>
      <c r="R5101" s="10" t="s">
        <v>41</v>
      </c>
      <c r="S5101" s="10" t="s">
        <v>68</v>
      </c>
      <c r="T5101" s="10" t="s">
        <v>508</v>
      </c>
      <c r="U5101" s="12">
        <v>38.088000000000001</v>
      </c>
      <c r="V5101" s="12">
        <v>4</v>
      </c>
      <c r="W5101" s="12">
        <v>0.7</v>
      </c>
      <c r="X5101" s="12">
        <v>-27.93119999999999</v>
      </c>
    </row>
    <row r="5102" spans="1:24" ht="14" x14ac:dyDescent="0.3">
      <c r="A5102" s="9">
        <v>5098</v>
      </c>
      <c r="B5102" s="14" t="s">
        <v>8517</v>
      </c>
      <c r="C5102" s="15">
        <v>45833</v>
      </c>
      <c r="D5102" s="15">
        <v>45837</v>
      </c>
      <c r="E5102" s="10" t="s">
        <v>44</v>
      </c>
      <c r="F5102" s="10" t="s">
        <v>2629</v>
      </c>
      <c r="G5102" s="10" t="s">
        <v>2630</v>
      </c>
      <c r="H5102" s="10" t="s">
        <v>36</v>
      </c>
      <c r="I5102" s="10" t="s">
        <v>23</v>
      </c>
      <c r="J5102" s="10" t="s">
        <v>4033</v>
      </c>
      <c r="K5102" s="10" t="s">
        <v>132</v>
      </c>
      <c r="L5102" s="10">
        <v>17403</v>
      </c>
      <c r="M5102" s="10" t="s">
        <v>133</v>
      </c>
      <c r="N5102" s="10" t="str">
        <f>_xlfn.XLOOKUP($M:$M,People!$B:$B,People!A:A)</f>
        <v>Chuck Magee</v>
      </c>
      <c r="O5102" s="10" t="s">
        <v>213</v>
      </c>
      <c r="P5102" s="10" t="str">
        <f>VLOOKUP(O5102,Products!$A:$E,3,FALSE)</f>
        <v>Avery</v>
      </c>
      <c r="Q5102" s="31">
        <f>INDEX(Products!$E:$E,MATCH(O5102,Products!$A:$A,0))</f>
        <v>0.25</v>
      </c>
      <c r="R5102" s="10" t="s">
        <v>41</v>
      </c>
      <c r="S5102" s="10" t="s">
        <v>53</v>
      </c>
      <c r="T5102" s="10" t="s">
        <v>214</v>
      </c>
      <c r="U5102" s="12">
        <v>254.35200000000003</v>
      </c>
      <c r="V5102" s="12">
        <v>6</v>
      </c>
      <c r="W5102" s="12">
        <v>0.2</v>
      </c>
      <c r="X5102" s="12">
        <v>-50.870400000000018</v>
      </c>
    </row>
    <row r="5103" spans="1:24" ht="14" x14ac:dyDescent="0.3">
      <c r="A5103" s="9">
        <v>5099</v>
      </c>
      <c r="B5103" s="14" t="s">
        <v>8519</v>
      </c>
      <c r="C5103" s="15">
        <v>45834</v>
      </c>
      <c r="D5103" s="15">
        <v>45841</v>
      </c>
      <c r="E5103" s="10" t="s">
        <v>44</v>
      </c>
      <c r="F5103" s="10" t="s">
        <v>323</v>
      </c>
      <c r="G5103" s="10" t="s">
        <v>324</v>
      </c>
      <c r="H5103" s="10" t="s">
        <v>22</v>
      </c>
      <c r="I5103" s="10" t="s">
        <v>23</v>
      </c>
      <c r="J5103" s="10" t="s">
        <v>114</v>
      </c>
      <c r="K5103" s="10" t="s">
        <v>38</v>
      </c>
      <c r="L5103" s="10">
        <v>94109</v>
      </c>
      <c r="M5103" s="10" t="s">
        <v>39</v>
      </c>
      <c r="N5103" s="10" t="str">
        <f>_xlfn.XLOOKUP($M:$M,People!$B:$B,People!A:A)</f>
        <v>Sadie Pawthorne</v>
      </c>
      <c r="O5103" s="10" t="s">
        <v>4027</v>
      </c>
      <c r="P5103" s="10" t="str">
        <f>VLOOKUP(O5103,Products!$A:$E,3,FALSE)</f>
        <v>3M</v>
      </c>
      <c r="Q5103" s="31">
        <f>INDEX(Products!$E:$E,MATCH(O5103,Products!$A:$A,0))</f>
        <v>0.28000000000000003</v>
      </c>
      <c r="R5103" s="10" t="s">
        <v>28</v>
      </c>
      <c r="S5103" s="10" t="s">
        <v>58</v>
      </c>
      <c r="T5103" s="10" t="s">
        <v>4028</v>
      </c>
      <c r="U5103" s="12">
        <v>22.14</v>
      </c>
      <c r="V5103" s="12">
        <v>3</v>
      </c>
      <c r="W5103" s="12">
        <v>0</v>
      </c>
      <c r="X5103" s="12">
        <v>6.4205999999999976</v>
      </c>
    </row>
    <row r="5104" spans="1:24" ht="14" x14ac:dyDescent="0.3">
      <c r="A5104" s="9">
        <v>5100</v>
      </c>
      <c r="B5104" s="14" t="s">
        <v>8520</v>
      </c>
      <c r="C5104" s="15">
        <v>45834</v>
      </c>
      <c r="D5104" s="15">
        <v>45840</v>
      </c>
      <c r="E5104" s="10" t="s">
        <v>44</v>
      </c>
      <c r="F5104" s="10" t="s">
        <v>5709</v>
      </c>
      <c r="G5104" s="10" t="s">
        <v>5710</v>
      </c>
      <c r="H5104" s="10" t="s">
        <v>36</v>
      </c>
      <c r="I5104" s="10" t="s">
        <v>23</v>
      </c>
      <c r="J5104" s="10" t="s">
        <v>237</v>
      </c>
      <c r="K5104" s="10" t="s">
        <v>238</v>
      </c>
      <c r="L5104" s="10">
        <v>10035</v>
      </c>
      <c r="M5104" s="10" t="s">
        <v>133</v>
      </c>
      <c r="N5104" s="10" t="str">
        <f>_xlfn.XLOOKUP($M:$M,People!$B:$B,People!A:A)</f>
        <v>Chuck Magee</v>
      </c>
      <c r="O5104" s="10" t="s">
        <v>3175</v>
      </c>
      <c r="P5104" s="10" t="str">
        <f>VLOOKUP(O5104,Products!$A:$E,3,FALSE)</f>
        <v>Samsung</v>
      </c>
      <c r="Q5104" s="31">
        <f>INDEX(Products!$E:$E,MATCH(O5104,Products!$A:$A,0))</f>
        <v>0.25</v>
      </c>
      <c r="R5104" s="10" t="s">
        <v>28</v>
      </c>
      <c r="S5104" s="10" t="s">
        <v>58</v>
      </c>
      <c r="T5104" s="10" t="s">
        <v>3176</v>
      </c>
      <c r="U5104" s="12">
        <v>37.74</v>
      </c>
      <c r="V5104" s="12">
        <v>3</v>
      </c>
      <c r="W5104" s="12">
        <v>0</v>
      </c>
      <c r="X5104" s="12">
        <v>12.831599999999996</v>
      </c>
    </row>
    <row r="5105" spans="1:24" ht="14" x14ac:dyDescent="0.3">
      <c r="A5105" s="9">
        <v>5101</v>
      </c>
      <c r="B5105" s="14" t="s">
        <v>8521</v>
      </c>
      <c r="C5105" s="15">
        <v>45834</v>
      </c>
      <c r="D5105" s="15">
        <v>45838</v>
      </c>
      <c r="E5105" s="10" t="s">
        <v>44</v>
      </c>
      <c r="F5105" s="10" t="s">
        <v>5695</v>
      </c>
      <c r="G5105" s="10" t="s">
        <v>5696</v>
      </c>
      <c r="H5105" s="10" t="s">
        <v>36</v>
      </c>
      <c r="I5105" s="10" t="s">
        <v>23</v>
      </c>
      <c r="J5105" s="10" t="s">
        <v>271</v>
      </c>
      <c r="K5105" s="10" t="s">
        <v>189</v>
      </c>
      <c r="L5105" s="10">
        <v>60653</v>
      </c>
      <c r="M5105" s="10" t="s">
        <v>95</v>
      </c>
      <c r="N5105" s="10" t="str">
        <f>_xlfn.XLOOKUP($M:$M,People!$B:$B,People!A:A)</f>
        <v>Roxanne Rodriguez</v>
      </c>
      <c r="O5105" s="10" t="s">
        <v>563</v>
      </c>
      <c r="P5105" s="10" t="str">
        <f>VLOOKUP(O5105,Products!$A:$E,3,FALSE)</f>
        <v>Canon</v>
      </c>
      <c r="Q5105" s="31">
        <f>INDEX(Products!$E:$E,MATCH(O5105,Products!$A:$A,0))</f>
        <v>0.32</v>
      </c>
      <c r="R5105" s="10" t="s">
        <v>41</v>
      </c>
      <c r="S5105" s="10" t="s">
        <v>61</v>
      </c>
      <c r="T5105" s="10" t="s">
        <v>564</v>
      </c>
      <c r="U5105" s="12">
        <v>5.3040000000000003</v>
      </c>
      <c r="V5105" s="12">
        <v>3</v>
      </c>
      <c r="W5105" s="12">
        <v>0.2</v>
      </c>
      <c r="X5105" s="12">
        <v>0.46409999999999996</v>
      </c>
    </row>
    <row r="5106" spans="1:24" ht="14" x14ac:dyDescent="0.3">
      <c r="A5106" s="9">
        <v>5102</v>
      </c>
      <c r="B5106" s="14" t="s">
        <v>8522</v>
      </c>
      <c r="C5106" s="15">
        <v>45834</v>
      </c>
      <c r="D5106" s="15">
        <v>45840</v>
      </c>
      <c r="E5106" s="10" t="s">
        <v>44</v>
      </c>
      <c r="F5106" s="10" t="s">
        <v>1429</v>
      </c>
      <c r="G5106" s="10" t="s">
        <v>1430</v>
      </c>
      <c r="H5106" s="10" t="s">
        <v>36</v>
      </c>
      <c r="I5106" s="10" t="s">
        <v>23</v>
      </c>
      <c r="J5106" s="10" t="s">
        <v>237</v>
      </c>
      <c r="K5106" s="10" t="s">
        <v>238</v>
      </c>
      <c r="L5106" s="10">
        <v>10024</v>
      </c>
      <c r="M5106" s="10" t="s">
        <v>133</v>
      </c>
      <c r="N5106" s="10" t="str">
        <f>_xlfn.XLOOKUP($M:$M,People!$B:$B,People!A:A)</f>
        <v>Chuck Magee</v>
      </c>
      <c r="O5106" s="10" t="s">
        <v>1431</v>
      </c>
      <c r="P5106" s="10" t="str">
        <f>VLOOKUP(O5106,Products!$A:$E,3,FALSE)</f>
        <v>Avery</v>
      </c>
      <c r="Q5106" s="31">
        <f>INDEX(Products!$E:$E,MATCH(O5106,Products!$A:$A,0))</f>
        <v>0.31</v>
      </c>
      <c r="R5106" s="10" t="s">
        <v>41</v>
      </c>
      <c r="S5106" s="10" t="s">
        <v>61</v>
      </c>
      <c r="T5106" s="10" t="s">
        <v>1432</v>
      </c>
      <c r="U5106" s="12">
        <v>14.7</v>
      </c>
      <c r="V5106" s="12">
        <v>5</v>
      </c>
      <c r="W5106" s="12">
        <v>0</v>
      </c>
      <c r="X5106" s="12">
        <v>6.6150000000000002</v>
      </c>
    </row>
    <row r="5107" spans="1:24" ht="14" x14ac:dyDescent="0.3">
      <c r="A5107" s="9">
        <v>5103</v>
      </c>
      <c r="B5107" s="14" t="s">
        <v>8523</v>
      </c>
      <c r="C5107" s="15">
        <v>45834</v>
      </c>
      <c r="D5107" s="15">
        <v>45834</v>
      </c>
      <c r="E5107" s="10" t="s">
        <v>1124</v>
      </c>
      <c r="F5107" s="10" t="s">
        <v>2644</v>
      </c>
      <c r="G5107" s="10" t="s">
        <v>2645</v>
      </c>
      <c r="H5107" s="10" t="s">
        <v>92</v>
      </c>
      <c r="I5107" s="10" t="s">
        <v>23</v>
      </c>
      <c r="J5107" s="10" t="s">
        <v>498</v>
      </c>
      <c r="K5107" s="10" t="s">
        <v>212</v>
      </c>
      <c r="L5107" s="10">
        <v>48066</v>
      </c>
      <c r="M5107" s="10" t="s">
        <v>95</v>
      </c>
      <c r="N5107" s="10" t="str">
        <f>_xlfn.XLOOKUP($M:$M,People!$B:$B,People!A:A)</f>
        <v>Roxanne Rodriguez</v>
      </c>
      <c r="O5107" s="10" t="s">
        <v>1323</v>
      </c>
      <c r="P5107" s="10" t="str">
        <f>VLOOKUP(O5107,Products!$A:$E,3,FALSE)</f>
        <v>Avery</v>
      </c>
      <c r="Q5107" s="31">
        <f>INDEX(Products!$E:$E,MATCH(O5107,Products!$A:$A,0))</f>
        <v>0.25</v>
      </c>
      <c r="R5107" s="10" t="s">
        <v>41</v>
      </c>
      <c r="S5107" s="10" t="s">
        <v>68</v>
      </c>
      <c r="T5107" s="10" t="s">
        <v>1324</v>
      </c>
      <c r="U5107" s="12">
        <v>8.02</v>
      </c>
      <c r="V5107" s="12">
        <v>1</v>
      </c>
      <c r="W5107" s="12">
        <v>0</v>
      </c>
      <c r="X5107" s="12">
        <v>3.7693999999999992</v>
      </c>
    </row>
    <row r="5108" spans="1:24" ht="14" x14ac:dyDescent="0.3">
      <c r="A5108" s="9">
        <v>5104</v>
      </c>
      <c r="B5108" s="14" t="s">
        <v>8524</v>
      </c>
      <c r="C5108" s="15">
        <v>45834</v>
      </c>
      <c r="D5108" s="15">
        <v>45834</v>
      </c>
      <c r="E5108" s="10" t="s">
        <v>1124</v>
      </c>
      <c r="F5108" s="10" t="s">
        <v>2385</v>
      </c>
      <c r="G5108" s="10" t="s">
        <v>2386</v>
      </c>
      <c r="H5108" s="10" t="s">
        <v>36</v>
      </c>
      <c r="I5108" s="10" t="s">
        <v>23</v>
      </c>
      <c r="J5108" s="10" t="s">
        <v>37</v>
      </c>
      <c r="K5108" s="10" t="s">
        <v>38</v>
      </c>
      <c r="L5108" s="10">
        <v>90036</v>
      </c>
      <c r="M5108" s="10" t="s">
        <v>39</v>
      </c>
      <c r="N5108" s="10" t="str">
        <f>_xlfn.XLOOKUP($M:$M,People!$B:$B,People!A:A)</f>
        <v>Sadie Pawthorne</v>
      </c>
      <c r="O5108" s="10" t="s">
        <v>1026</v>
      </c>
      <c r="P5108" s="10" t="str">
        <f>VLOOKUP(O5108,Products!$A:$E,3,FALSE)</f>
        <v>IKEA</v>
      </c>
      <c r="Q5108" s="31">
        <f>INDEX(Products!$E:$E,MATCH(O5108,Products!$A:$A,0))</f>
        <v>0.3</v>
      </c>
      <c r="R5108" s="10" t="s">
        <v>41</v>
      </c>
      <c r="S5108" s="10" t="s">
        <v>240</v>
      </c>
      <c r="T5108" s="10" t="s">
        <v>1027</v>
      </c>
      <c r="U5108" s="12">
        <v>17.899999999999999</v>
      </c>
      <c r="V5108" s="12">
        <v>5</v>
      </c>
      <c r="W5108" s="12">
        <v>0</v>
      </c>
      <c r="X5108" s="12">
        <v>8.9499999999999993</v>
      </c>
    </row>
    <row r="5109" spans="1:24" ht="14" x14ac:dyDescent="0.3">
      <c r="A5109" s="9">
        <v>5105</v>
      </c>
      <c r="B5109" s="14" t="s">
        <v>8523</v>
      </c>
      <c r="C5109" s="15">
        <v>45834</v>
      </c>
      <c r="D5109" s="15">
        <v>45834</v>
      </c>
      <c r="E5109" s="10" t="s">
        <v>1124</v>
      </c>
      <c r="F5109" s="10" t="s">
        <v>2644</v>
      </c>
      <c r="G5109" s="10" t="s">
        <v>2645</v>
      </c>
      <c r="H5109" s="10" t="s">
        <v>92</v>
      </c>
      <c r="I5109" s="10" t="s">
        <v>23</v>
      </c>
      <c r="J5109" s="10" t="s">
        <v>498</v>
      </c>
      <c r="K5109" s="10" t="s">
        <v>212</v>
      </c>
      <c r="L5109" s="10">
        <v>48066</v>
      </c>
      <c r="M5109" s="10" t="s">
        <v>95</v>
      </c>
      <c r="N5109" s="10" t="str">
        <f>_xlfn.XLOOKUP($M:$M,People!$B:$B,People!A:A)</f>
        <v>Roxanne Rodriguez</v>
      </c>
      <c r="O5109" s="10" t="s">
        <v>1500</v>
      </c>
      <c r="P5109" s="10" t="str">
        <f>VLOOKUP(O5109,Products!$A:$E,3,FALSE)</f>
        <v>Dell</v>
      </c>
      <c r="Q5109" s="31">
        <f>INDEX(Products!$E:$E,MATCH(O5109,Products!$A:$A,0))</f>
        <v>0.26</v>
      </c>
      <c r="R5109" s="10" t="s">
        <v>41</v>
      </c>
      <c r="S5109" s="10" t="s">
        <v>82</v>
      </c>
      <c r="T5109" s="10" t="s">
        <v>1501</v>
      </c>
      <c r="U5109" s="12">
        <v>368.91</v>
      </c>
      <c r="V5109" s="12">
        <v>9</v>
      </c>
      <c r="W5109" s="12">
        <v>0</v>
      </c>
      <c r="X5109" s="12">
        <v>180.76590000000002</v>
      </c>
    </row>
    <row r="5110" spans="1:24" ht="14" x14ac:dyDescent="0.3">
      <c r="A5110" s="9">
        <v>5106</v>
      </c>
      <c r="B5110" s="14" t="s">
        <v>8524</v>
      </c>
      <c r="C5110" s="15">
        <v>45834</v>
      </c>
      <c r="D5110" s="15">
        <v>45834</v>
      </c>
      <c r="E5110" s="10" t="s">
        <v>1124</v>
      </c>
      <c r="F5110" s="10" t="s">
        <v>2385</v>
      </c>
      <c r="G5110" s="10" t="s">
        <v>2386</v>
      </c>
      <c r="H5110" s="10" t="s">
        <v>36</v>
      </c>
      <c r="I5110" s="10" t="s">
        <v>23</v>
      </c>
      <c r="J5110" s="10" t="s">
        <v>37</v>
      </c>
      <c r="K5110" s="10" t="s">
        <v>38</v>
      </c>
      <c r="L5110" s="10">
        <v>90036</v>
      </c>
      <c r="M5110" s="10" t="s">
        <v>39</v>
      </c>
      <c r="N5110" s="10" t="str">
        <f>_xlfn.XLOOKUP($M:$M,People!$B:$B,People!A:A)</f>
        <v>Sadie Pawthorne</v>
      </c>
      <c r="O5110" s="10" t="s">
        <v>2946</v>
      </c>
      <c r="P5110" s="10" t="str">
        <f>VLOOKUP(O5110,Products!$A:$E,3,FALSE)</f>
        <v>Staples</v>
      </c>
      <c r="Q5110" s="31">
        <f>INDEX(Products!$E:$E,MATCH(O5110,Products!$A:$A,0))</f>
        <v>0.37</v>
      </c>
      <c r="R5110" s="10" t="s">
        <v>41</v>
      </c>
      <c r="S5110" s="10" t="s">
        <v>82</v>
      </c>
      <c r="T5110" s="10" t="s">
        <v>2947</v>
      </c>
      <c r="U5110" s="12">
        <v>12.48</v>
      </c>
      <c r="V5110" s="12">
        <v>2</v>
      </c>
      <c r="W5110" s="12">
        <v>0</v>
      </c>
      <c r="X5110" s="12">
        <v>5.6159999999999997</v>
      </c>
    </row>
    <row r="5111" spans="1:24" ht="14" x14ac:dyDescent="0.3">
      <c r="A5111" s="9">
        <v>5107</v>
      </c>
      <c r="B5111" s="14" t="s">
        <v>8525</v>
      </c>
      <c r="C5111" s="15">
        <v>45834</v>
      </c>
      <c r="D5111" s="15">
        <v>45841</v>
      </c>
      <c r="E5111" s="10" t="s">
        <v>44</v>
      </c>
      <c r="F5111" s="10" t="s">
        <v>2976</v>
      </c>
      <c r="G5111" s="10" t="s">
        <v>2977</v>
      </c>
      <c r="H5111" s="10" t="s">
        <v>22</v>
      </c>
      <c r="I5111" s="10" t="s">
        <v>23</v>
      </c>
      <c r="J5111" s="10" t="s">
        <v>2978</v>
      </c>
      <c r="K5111" s="10" t="s">
        <v>1219</v>
      </c>
      <c r="L5111" s="10">
        <v>2908</v>
      </c>
      <c r="M5111" s="10" t="s">
        <v>133</v>
      </c>
      <c r="N5111" s="10" t="str">
        <f>_xlfn.XLOOKUP($M:$M,People!$B:$B,People!A:A)</f>
        <v>Chuck Magee</v>
      </c>
      <c r="O5111" s="10" t="s">
        <v>1316</v>
      </c>
      <c r="P5111" s="10" t="str">
        <f>VLOOKUP(O5111,Products!$A:$E,3,FALSE)</f>
        <v>Avery</v>
      </c>
      <c r="Q5111" s="31">
        <f>INDEX(Products!$E:$E,MATCH(O5111,Products!$A:$A,0))</f>
        <v>0.39</v>
      </c>
      <c r="R5111" s="10" t="s">
        <v>41</v>
      </c>
      <c r="S5111" s="10" t="s">
        <v>53</v>
      </c>
      <c r="T5111" s="10" t="s">
        <v>1317</v>
      </c>
      <c r="U5111" s="12">
        <v>14.9</v>
      </c>
      <c r="V5111" s="12">
        <v>5</v>
      </c>
      <c r="W5111" s="12">
        <v>0</v>
      </c>
      <c r="X5111" s="12">
        <v>1.0429999999999984</v>
      </c>
    </row>
    <row r="5112" spans="1:24" ht="14" x14ac:dyDescent="0.3">
      <c r="A5112" s="9">
        <v>5108</v>
      </c>
      <c r="B5112" s="14" t="s">
        <v>8522</v>
      </c>
      <c r="C5112" s="15">
        <v>45834</v>
      </c>
      <c r="D5112" s="15">
        <v>45840</v>
      </c>
      <c r="E5112" s="10" t="s">
        <v>44</v>
      </c>
      <c r="F5112" s="10" t="s">
        <v>1429</v>
      </c>
      <c r="G5112" s="10" t="s">
        <v>1430</v>
      </c>
      <c r="H5112" s="10" t="s">
        <v>36</v>
      </c>
      <c r="I5112" s="10" t="s">
        <v>23</v>
      </c>
      <c r="J5112" s="10" t="s">
        <v>237</v>
      </c>
      <c r="K5112" s="10" t="s">
        <v>238</v>
      </c>
      <c r="L5112" s="10">
        <v>10024</v>
      </c>
      <c r="M5112" s="10" t="s">
        <v>133</v>
      </c>
      <c r="N5112" s="10" t="str">
        <f>_xlfn.XLOOKUP($M:$M,People!$B:$B,People!A:A)</f>
        <v>Chuck Magee</v>
      </c>
      <c r="O5112" s="10" t="s">
        <v>1433</v>
      </c>
      <c r="P5112" s="10" t="str">
        <f>VLOOKUP(O5112,Products!$A:$E,3,FALSE)</f>
        <v>Office Depot</v>
      </c>
      <c r="Q5112" s="31">
        <f>INDEX(Products!$E:$E,MATCH(O5112,Products!$A:$A,0))</f>
        <v>0.3</v>
      </c>
      <c r="R5112" s="10" t="s">
        <v>41</v>
      </c>
      <c r="S5112" s="10" t="s">
        <v>53</v>
      </c>
      <c r="T5112" s="10" t="s">
        <v>1434</v>
      </c>
      <c r="U5112" s="12">
        <v>704.25</v>
      </c>
      <c r="V5112" s="12">
        <v>5</v>
      </c>
      <c r="W5112" s="12">
        <v>0</v>
      </c>
      <c r="X5112" s="12">
        <v>84.51</v>
      </c>
    </row>
    <row r="5113" spans="1:24" ht="14" x14ac:dyDescent="0.3">
      <c r="A5113" s="9">
        <v>5109</v>
      </c>
      <c r="B5113" s="14" t="s">
        <v>8523</v>
      </c>
      <c r="C5113" s="15">
        <v>45834</v>
      </c>
      <c r="D5113" s="15">
        <v>45834</v>
      </c>
      <c r="E5113" s="10" t="s">
        <v>1124</v>
      </c>
      <c r="F5113" s="10" t="s">
        <v>2644</v>
      </c>
      <c r="G5113" s="10" t="s">
        <v>2645</v>
      </c>
      <c r="H5113" s="10" t="s">
        <v>92</v>
      </c>
      <c r="I5113" s="10" t="s">
        <v>23</v>
      </c>
      <c r="J5113" s="10" t="s">
        <v>498</v>
      </c>
      <c r="K5113" s="10" t="s">
        <v>212</v>
      </c>
      <c r="L5113" s="10">
        <v>48066</v>
      </c>
      <c r="M5113" s="10" t="s">
        <v>95</v>
      </c>
      <c r="N5113" s="10" t="str">
        <f>_xlfn.XLOOKUP($M:$M,People!$B:$B,People!A:A)</f>
        <v>Roxanne Rodriguez</v>
      </c>
      <c r="O5113" s="10" t="s">
        <v>4343</v>
      </c>
      <c r="P5113" s="10" t="str">
        <f>VLOOKUP(O5113,Products!$A:$E,3,FALSE)</f>
        <v>IKEA</v>
      </c>
      <c r="Q5113" s="31">
        <f>INDEX(Products!$E:$E,MATCH(O5113,Products!$A:$A,0))</f>
        <v>0.4</v>
      </c>
      <c r="R5113" s="10" t="s">
        <v>41</v>
      </c>
      <c r="S5113" s="10" t="s">
        <v>53</v>
      </c>
      <c r="T5113" s="10" t="s">
        <v>4344</v>
      </c>
      <c r="U5113" s="12">
        <v>171.04</v>
      </c>
      <c r="V5113" s="12">
        <v>4</v>
      </c>
      <c r="W5113" s="12">
        <v>0</v>
      </c>
      <c r="X5113" s="12">
        <v>44.470399999999998</v>
      </c>
    </row>
    <row r="5114" spans="1:24" ht="14" x14ac:dyDescent="0.3">
      <c r="A5114" s="9">
        <v>5110</v>
      </c>
      <c r="B5114" s="14" t="s">
        <v>8524</v>
      </c>
      <c r="C5114" s="15">
        <v>45834</v>
      </c>
      <c r="D5114" s="15">
        <v>45834</v>
      </c>
      <c r="E5114" s="10" t="s">
        <v>1124</v>
      </c>
      <c r="F5114" s="10" t="s">
        <v>2385</v>
      </c>
      <c r="G5114" s="10" t="s">
        <v>2386</v>
      </c>
      <c r="H5114" s="10" t="s">
        <v>36</v>
      </c>
      <c r="I5114" s="10" t="s">
        <v>23</v>
      </c>
      <c r="J5114" s="10" t="s">
        <v>37</v>
      </c>
      <c r="K5114" s="10" t="s">
        <v>38</v>
      </c>
      <c r="L5114" s="10">
        <v>90036</v>
      </c>
      <c r="M5114" s="10" t="s">
        <v>39</v>
      </c>
      <c r="N5114" s="10" t="str">
        <f>_xlfn.XLOOKUP($M:$M,People!$B:$B,People!A:A)</f>
        <v>Sadie Pawthorne</v>
      </c>
      <c r="O5114" s="10" t="s">
        <v>1394</v>
      </c>
      <c r="P5114" s="10" t="str">
        <f>VLOOKUP(O5114,Products!$A:$E,3,FALSE)</f>
        <v>Avery</v>
      </c>
      <c r="Q5114" s="31">
        <f>INDEX(Products!$E:$E,MATCH(O5114,Products!$A:$A,0))</f>
        <v>0.31</v>
      </c>
      <c r="R5114" s="10" t="s">
        <v>41</v>
      </c>
      <c r="S5114" s="10" t="s">
        <v>510</v>
      </c>
      <c r="T5114" s="10" t="s">
        <v>1395</v>
      </c>
      <c r="U5114" s="12">
        <v>231.72</v>
      </c>
      <c r="V5114" s="12">
        <v>2</v>
      </c>
      <c r="W5114" s="12">
        <v>0</v>
      </c>
      <c r="X5114" s="12">
        <v>11.585999999999984</v>
      </c>
    </row>
    <row r="5115" spans="1:24" ht="14" x14ac:dyDescent="0.3">
      <c r="A5115" s="9">
        <v>5111</v>
      </c>
      <c r="B5115" s="14" t="s">
        <v>8520</v>
      </c>
      <c r="C5115" s="15">
        <v>45834</v>
      </c>
      <c r="D5115" s="15">
        <v>45840</v>
      </c>
      <c r="E5115" s="10" t="s">
        <v>44</v>
      </c>
      <c r="F5115" s="10" t="s">
        <v>5709</v>
      </c>
      <c r="G5115" s="10" t="s">
        <v>5710</v>
      </c>
      <c r="H5115" s="10" t="s">
        <v>36</v>
      </c>
      <c r="I5115" s="10" t="s">
        <v>23</v>
      </c>
      <c r="J5115" s="10" t="s">
        <v>237</v>
      </c>
      <c r="K5115" s="10" t="s">
        <v>238</v>
      </c>
      <c r="L5115" s="10">
        <v>10035</v>
      </c>
      <c r="M5115" s="10" t="s">
        <v>133</v>
      </c>
      <c r="N5115" s="10" t="str">
        <f>_xlfn.XLOOKUP($M:$M,People!$B:$B,People!A:A)</f>
        <v>Chuck Magee</v>
      </c>
      <c r="O5115" s="10" t="s">
        <v>4757</v>
      </c>
      <c r="P5115" s="10" t="str">
        <f>VLOOKUP(O5115,Products!$A:$E,3,FALSE)</f>
        <v>Avery</v>
      </c>
      <c r="Q5115" s="31">
        <f>INDEX(Products!$E:$E,MATCH(O5115,Products!$A:$A,0))</f>
        <v>0.27</v>
      </c>
      <c r="R5115" s="10" t="s">
        <v>64</v>
      </c>
      <c r="S5115" s="10" t="s">
        <v>144</v>
      </c>
      <c r="T5115" s="10" t="s">
        <v>4758</v>
      </c>
      <c r="U5115" s="12">
        <v>139.96</v>
      </c>
      <c r="V5115" s="12">
        <v>4</v>
      </c>
      <c r="W5115" s="12">
        <v>0</v>
      </c>
      <c r="X5115" s="12">
        <v>9.7972000000000037</v>
      </c>
    </row>
    <row r="5116" spans="1:24" ht="14" x14ac:dyDescent="0.3">
      <c r="A5116" s="9">
        <v>5112</v>
      </c>
      <c r="B5116" s="14" t="s">
        <v>8520</v>
      </c>
      <c r="C5116" s="15">
        <v>45834</v>
      </c>
      <c r="D5116" s="15">
        <v>45840</v>
      </c>
      <c r="E5116" s="10" t="s">
        <v>44</v>
      </c>
      <c r="F5116" s="10" t="s">
        <v>5709</v>
      </c>
      <c r="G5116" s="10" t="s">
        <v>5710</v>
      </c>
      <c r="H5116" s="10" t="s">
        <v>36</v>
      </c>
      <c r="I5116" s="10" t="s">
        <v>23</v>
      </c>
      <c r="J5116" s="10" t="s">
        <v>237</v>
      </c>
      <c r="K5116" s="10" t="s">
        <v>238</v>
      </c>
      <c r="L5116" s="10">
        <v>10035</v>
      </c>
      <c r="M5116" s="10" t="s">
        <v>133</v>
      </c>
      <c r="N5116" s="10" t="str">
        <f>_xlfn.XLOOKUP($M:$M,People!$B:$B,People!A:A)</f>
        <v>Chuck Magee</v>
      </c>
      <c r="O5116" s="10" t="s">
        <v>5392</v>
      </c>
      <c r="P5116" s="10" t="str">
        <f>VLOOKUP(O5116,Products!$A:$E,3,FALSE)</f>
        <v>Samsung</v>
      </c>
      <c r="Q5116" s="31">
        <f>INDEX(Products!$E:$E,MATCH(O5116,Products!$A:$A,0))</f>
        <v>0.31</v>
      </c>
      <c r="R5116" s="10" t="s">
        <v>64</v>
      </c>
      <c r="S5116" s="10" t="s">
        <v>144</v>
      </c>
      <c r="T5116" s="10" t="s">
        <v>5393</v>
      </c>
      <c r="U5116" s="12">
        <v>20.97</v>
      </c>
      <c r="V5116" s="12">
        <v>3</v>
      </c>
      <c r="W5116" s="12">
        <v>0</v>
      </c>
      <c r="X5116" s="12">
        <v>9.017100000000001</v>
      </c>
    </row>
    <row r="5117" spans="1:24" ht="14" x14ac:dyDescent="0.3">
      <c r="A5117" s="9">
        <v>5113</v>
      </c>
      <c r="B5117" s="14" t="s">
        <v>8526</v>
      </c>
      <c r="C5117" s="15">
        <v>45834</v>
      </c>
      <c r="D5117" s="15">
        <v>45837</v>
      </c>
      <c r="E5117" s="10" t="s">
        <v>19</v>
      </c>
      <c r="F5117" s="10" t="s">
        <v>3049</v>
      </c>
      <c r="G5117" s="10" t="s">
        <v>3050</v>
      </c>
      <c r="H5117" s="10" t="s">
        <v>92</v>
      </c>
      <c r="I5117" s="10" t="s">
        <v>23</v>
      </c>
      <c r="J5117" s="10" t="s">
        <v>3542</v>
      </c>
      <c r="K5117" s="10" t="s">
        <v>94</v>
      </c>
      <c r="L5117" s="10">
        <v>75023</v>
      </c>
      <c r="M5117" s="10" t="s">
        <v>95</v>
      </c>
      <c r="N5117" s="10" t="str">
        <f>_xlfn.XLOOKUP($M:$M,People!$B:$B,People!A:A)</f>
        <v>Roxanne Rodriguez</v>
      </c>
      <c r="O5117" s="10" t="s">
        <v>3563</v>
      </c>
      <c r="P5117" s="10" t="str">
        <f>VLOOKUP(O5117,Products!$A:$E,3,FALSE)</f>
        <v>Dell</v>
      </c>
      <c r="Q5117" s="31">
        <f>INDEX(Products!$E:$E,MATCH(O5117,Products!$A:$A,0))</f>
        <v>0.26</v>
      </c>
      <c r="R5117" s="10" t="s">
        <v>64</v>
      </c>
      <c r="S5117" s="10" t="s">
        <v>144</v>
      </c>
      <c r="T5117" s="10" t="s">
        <v>3564</v>
      </c>
      <c r="U5117" s="12">
        <v>13.616</v>
      </c>
      <c r="V5117" s="12">
        <v>2</v>
      </c>
      <c r="W5117" s="12">
        <v>0.2</v>
      </c>
      <c r="X5117" s="12">
        <v>3.5742000000000012</v>
      </c>
    </row>
    <row r="5118" spans="1:24" ht="14" x14ac:dyDescent="0.3">
      <c r="A5118" s="9">
        <v>5114</v>
      </c>
      <c r="B5118" s="14" t="s">
        <v>8527</v>
      </c>
      <c r="C5118" s="15">
        <v>45834</v>
      </c>
      <c r="D5118" s="15">
        <v>45841</v>
      </c>
      <c r="E5118" s="10" t="s">
        <v>44</v>
      </c>
      <c r="F5118" s="10" t="s">
        <v>2940</v>
      </c>
      <c r="G5118" s="10" t="s">
        <v>2941</v>
      </c>
      <c r="H5118" s="10" t="s">
        <v>22</v>
      </c>
      <c r="I5118" s="10" t="s">
        <v>23</v>
      </c>
      <c r="J5118" s="10" t="s">
        <v>1504</v>
      </c>
      <c r="K5118" s="10" t="s">
        <v>1109</v>
      </c>
      <c r="L5118" s="10">
        <v>30318</v>
      </c>
      <c r="M5118" s="10" t="s">
        <v>26</v>
      </c>
      <c r="N5118" s="10" t="str">
        <f>_xlfn.XLOOKUP($M:$M,People!$B:$B,People!A:A)</f>
        <v>Fred Suzuki</v>
      </c>
      <c r="O5118" s="10" t="s">
        <v>5183</v>
      </c>
      <c r="P5118" s="10" t="str">
        <f>VLOOKUP(O5118,Products!$A:$E,3,FALSE)</f>
        <v>Canon</v>
      </c>
      <c r="Q5118" s="31">
        <f>INDEX(Products!$E:$E,MATCH(O5118,Products!$A:$A,0))</f>
        <v>0.3</v>
      </c>
      <c r="R5118" s="10" t="s">
        <v>64</v>
      </c>
      <c r="S5118" s="10" t="s">
        <v>65</v>
      </c>
      <c r="T5118" s="10" t="s">
        <v>5184</v>
      </c>
      <c r="U5118" s="12">
        <v>135.94999999999999</v>
      </c>
      <c r="V5118" s="12">
        <v>1</v>
      </c>
      <c r="W5118" s="12">
        <v>0</v>
      </c>
      <c r="X5118" s="12">
        <v>39.425499999999985</v>
      </c>
    </row>
    <row r="5119" spans="1:24" ht="14" x14ac:dyDescent="0.3">
      <c r="A5119" s="9">
        <v>5115</v>
      </c>
      <c r="B5119" s="14" t="s">
        <v>8528</v>
      </c>
      <c r="C5119" s="15">
        <v>45835</v>
      </c>
      <c r="D5119" s="15">
        <v>45839</v>
      </c>
      <c r="E5119" s="10" t="s">
        <v>44</v>
      </c>
      <c r="F5119" s="10" t="s">
        <v>3726</v>
      </c>
      <c r="G5119" s="10" t="s">
        <v>3727</v>
      </c>
      <c r="H5119" s="10" t="s">
        <v>36</v>
      </c>
      <c r="I5119" s="10" t="s">
        <v>23</v>
      </c>
      <c r="J5119" s="10" t="s">
        <v>4654</v>
      </c>
      <c r="K5119" s="10" t="s">
        <v>189</v>
      </c>
      <c r="L5119" s="10">
        <v>60035</v>
      </c>
      <c r="M5119" s="10" t="s">
        <v>95</v>
      </c>
      <c r="N5119" s="10" t="str">
        <f>_xlfn.XLOOKUP($M:$M,People!$B:$B,People!A:A)</f>
        <v>Roxanne Rodriguez</v>
      </c>
      <c r="O5119" s="10" t="s">
        <v>3829</v>
      </c>
      <c r="P5119" s="10" t="str">
        <f>VLOOKUP(O5119,Products!$A:$E,3,FALSE)</f>
        <v>Avery</v>
      </c>
      <c r="Q5119" s="31">
        <f>INDEX(Products!$E:$E,MATCH(O5119,Products!$A:$A,0))</f>
        <v>0.39</v>
      </c>
      <c r="R5119" s="10" t="s">
        <v>28</v>
      </c>
      <c r="S5119" s="10" t="s">
        <v>32</v>
      </c>
      <c r="T5119" s="10" t="s">
        <v>3830</v>
      </c>
      <c r="U5119" s="12">
        <v>539.65800000000002</v>
      </c>
      <c r="V5119" s="12">
        <v>3</v>
      </c>
      <c r="W5119" s="12">
        <v>0.3</v>
      </c>
      <c r="X5119" s="12">
        <v>-7.7094000000001017</v>
      </c>
    </row>
    <row r="5120" spans="1:24" ht="14" x14ac:dyDescent="0.3">
      <c r="A5120" s="9">
        <v>5116</v>
      </c>
      <c r="B5120" s="14" t="s">
        <v>8528</v>
      </c>
      <c r="C5120" s="15">
        <v>45835</v>
      </c>
      <c r="D5120" s="15">
        <v>45839</v>
      </c>
      <c r="E5120" s="10" t="s">
        <v>44</v>
      </c>
      <c r="F5120" s="10" t="s">
        <v>3726</v>
      </c>
      <c r="G5120" s="10" t="s">
        <v>3727</v>
      </c>
      <c r="H5120" s="10" t="s">
        <v>36</v>
      </c>
      <c r="I5120" s="10" t="s">
        <v>23</v>
      </c>
      <c r="J5120" s="10" t="s">
        <v>4654</v>
      </c>
      <c r="K5120" s="10" t="s">
        <v>189</v>
      </c>
      <c r="L5120" s="10">
        <v>60035</v>
      </c>
      <c r="M5120" s="10" t="s">
        <v>95</v>
      </c>
      <c r="N5120" s="10" t="str">
        <f>_xlfn.XLOOKUP($M:$M,People!$B:$B,People!A:A)</f>
        <v>Roxanne Rodriguez</v>
      </c>
      <c r="O5120" s="10" t="s">
        <v>3469</v>
      </c>
      <c r="P5120" s="10" t="str">
        <f>VLOOKUP(O5120,Products!$A:$E,3,FALSE)</f>
        <v>Dell</v>
      </c>
      <c r="Q5120" s="31">
        <f>INDEX(Products!$E:$E,MATCH(O5120,Products!$A:$A,0))</f>
        <v>0.4</v>
      </c>
      <c r="R5120" s="10" t="s">
        <v>41</v>
      </c>
      <c r="S5120" s="10" t="s">
        <v>82</v>
      </c>
      <c r="T5120" s="10" t="s">
        <v>3470</v>
      </c>
      <c r="U5120" s="12">
        <v>37.463999999999999</v>
      </c>
      <c r="V5120" s="12">
        <v>7</v>
      </c>
      <c r="W5120" s="12">
        <v>0.2</v>
      </c>
      <c r="X5120" s="12">
        <v>12.175799999999999</v>
      </c>
    </row>
    <row r="5121" spans="1:24" ht="14" x14ac:dyDescent="0.3">
      <c r="A5121" s="9">
        <v>5117</v>
      </c>
      <c r="B5121" s="14" t="s">
        <v>8529</v>
      </c>
      <c r="C5121" s="15">
        <v>45835</v>
      </c>
      <c r="D5121" s="15">
        <v>45837</v>
      </c>
      <c r="E5121" s="10" t="s">
        <v>19</v>
      </c>
      <c r="F5121" s="10" t="s">
        <v>4624</v>
      </c>
      <c r="G5121" s="10" t="s">
        <v>4625</v>
      </c>
      <c r="H5121" s="10" t="s">
        <v>22</v>
      </c>
      <c r="I5121" s="10" t="s">
        <v>23</v>
      </c>
      <c r="J5121" s="10" t="s">
        <v>114</v>
      </c>
      <c r="K5121" s="10" t="s">
        <v>38</v>
      </c>
      <c r="L5121" s="10">
        <v>94109</v>
      </c>
      <c r="M5121" s="10" t="s">
        <v>39</v>
      </c>
      <c r="N5121" s="10" t="str">
        <f>_xlfn.XLOOKUP($M:$M,People!$B:$B,People!A:A)</f>
        <v>Sadie Pawthorne</v>
      </c>
      <c r="O5121" s="10" t="s">
        <v>4978</v>
      </c>
      <c r="P5121" s="10" t="str">
        <f>VLOOKUP(O5121,Products!$A:$E,3,FALSE)</f>
        <v>Avery</v>
      </c>
      <c r="Q5121" s="31">
        <f>INDEX(Products!$E:$E,MATCH(O5121,Products!$A:$A,0))</f>
        <v>0.27</v>
      </c>
      <c r="R5121" s="10" t="s">
        <v>64</v>
      </c>
      <c r="S5121" s="10" t="s">
        <v>65</v>
      </c>
      <c r="T5121" s="10" t="s">
        <v>4979</v>
      </c>
      <c r="U5121" s="12">
        <v>201.584</v>
      </c>
      <c r="V5121" s="12">
        <v>2</v>
      </c>
      <c r="W5121" s="12">
        <v>0.2</v>
      </c>
      <c r="X5121" s="12">
        <v>12.599000000000004</v>
      </c>
    </row>
    <row r="5122" spans="1:24" ht="14" x14ac:dyDescent="0.3">
      <c r="A5122" s="9">
        <v>5118</v>
      </c>
      <c r="B5122" s="14" t="s">
        <v>8530</v>
      </c>
      <c r="C5122" s="15">
        <v>45836</v>
      </c>
      <c r="D5122" s="15">
        <v>45838</v>
      </c>
      <c r="E5122" s="10" t="s">
        <v>19</v>
      </c>
      <c r="F5122" s="10" t="s">
        <v>4668</v>
      </c>
      <c r="G5122" s="10" t="s">
        <v>4669</v>
      </c>
      <c r="H5122" s="10" t="s">
        <v>22</v>
      </c>
      <c r="I5122" s="10" t="s">
        <v>23</v>
      </c>
      <c r="J5122" s="10" t="s">
        <v>3868</v>
      </c>
      <c r="K5122" s="10" t="s">
        <v>691</v>
      </c>
      <c r="L5122" s="10">
        <v>7501</v>
      </c>
      <c r="M5122" s="10" t="s">
        <v>133</v>
      </c>
      <c r="N5122" s="10" t="str">
        <f>_xlfn.XLOOKUP($M:$M,People!$B:$B,People!A:A)</f>
        <v>Chuck Magee</v>
      </c>
      <c r="O5122" s="10" t="s">
        <v>4921</v>
      </c>
      <c r="P5122" s="10" t="str">
        <f>VLOOKUP(O5122,Products!$A:$E,3,FALSE)</f>
        <v>Logitech</v>
      </c>
      <c r="Q5122" s="31">
        <f>INDEX(Products!$E:$E,MATCH(O5122,Products!$A:$A,0))</f>
        <v>0.35</v>
      </c>
      <c r="R5122" s="10" t="s">
        <v>28</v>
      </c>
      <c r="S5122" s="10" t="s">
        <v>32</v>
      </c>
      <c r="T5122" s="10" t="s">
        <v>4922</v>
      </c>
      <c r="U5122" s="12">
        <v>121.96</v>
      </c>
      <c r="V5122" s="12">
        <v>2</v>
      </c>
      <c r="W5122" s="12">
        <v>0</v>
      </c>
      <c r="X5122" s="12">
        <v>20.733199999999997</v>
      </c>
    </row>
    <row r="5123" spans="1:24" ht="14" x14ac:dyDescent="0.3">
      <c r="A5123" s="9">
        <v>5119</v>
      </c>
      <c r="B5123" s="14" t="s">
        <v>8530</v>
      </c>
      <c r="C5123" s="15">
        <v>45836</v>
      </c>
      <c r="D5123" s="15">
        <v>45838</v>
      </c>
      <c r="E5123" s="10" t="s">
        <v>19</v>
      </c>
      <c r="F5123" s="10" t="s">
        <v>4668</v>
      </c>
      <c r="G5123" s="10" t="s">
        <v>4669</v>
      </c>
      <c r="H5123" s="10" t="s">
        <v>22</v>
      </c>
      <c r="I5123" s="10" t="s">
        <v>23</v>
      </c>
      <c r="J5123" s="10" t="s">
        <v>3868</v>
      </c>
      <c r="K5123" s="10" t="s">
        <v>691</v>
      </c>
      <c r="L5123" s="10">
        <v>7501</v>
      </c>
      <c r="M5123" s="10" t="s">
        <v>133</v>
      </c>
      <c r="N5123" s="10" t="str">
        <f>_xlfn.XLOOKUP($M:$M,People!$B:$B,People!A:A)</f>
        <v>Chuck Magee</v>
      </c>
      <c r="O5123" s="10" t="s">
        <v>4876</v>
      </c>
      <c r="P5123" s="10" t="str">
        <f>VLOOKUP(O5123,Products!$A:$E,3,FALSE)</f>
        <v>3M</v>
      </c>
      <c r="Q5123" s="31">
        <f>INDEX(Products!$E:$E,MATCH(O5123,Products!$A:$A,0))</f>
        <v>0.34</v>
      </c>
      <c r="R5123" s="10" t="s">
        <v>41</v>
      </c>
      <c r="S5123" s="10" t="s">
        <v>71</v>
      </c>
      <c r="T5123" s="10" t="s">
        <v>4877</v>
      </c>
      <c r="U5123" s="12">
        <v>8.74</v>
      </c>
      <c r="V5123" s="12">
        <v>2</v>
      </c>
      <c r="W5123" s="12">
        <v>0</v>
      </c>
      <c r="X5123" s="12">
        <v>2.2724000000000002</v>
      </c>
    </row>
    <row r="5124" spans="1:24" ht="14" x14ac:dyDescent="0.3">
      <c r="A5124" s="9">
        <v>5120</v>
      </c>
      <c r="B5124" s="14" t="s">
        <v>8530</v>
      </c>
      <c r="C5124" s="15">
        <v>45836</v>
      </c>
      <c r="D5124" s="15">
        <v>45838</v>
      </c>
      <c r="E5124" s="10" t="s">
        <v>19</v>
      </c>
      <c r="F5124" s="10" t="s">
        <v>4668</v>
      </c>
      <c r="G5124" s="10" t="s">
        <v>4669</v>
      </c>
      <c r="H5124" s="10" t="s">
        <v>22</v>
      </c>
      <c r="I5124" s="10" t="s">
        <v>23</v>
      </c>
      <c r="J5124" s="10" t="s">
        <v>3868</v>
      </c>
      <c r="K5124" s="10" t="s">
        <v>691</v>
      </c>
      <c r="L5124" s="10">
        <v>7501</v>
      </c>
      <c r="M5124" s="10" t="s">
        <v>133</v>
      </c>
      <c r="N5124" s="10" t="str">
        <f>_xlfn.XLOOKUP($M:$M,People!$B:$B,People!A:A)</f>
        <v>Chuck Magee</v>
      </c>
      <c r="O5124" s="10" t="s">
        <v>96</v>
      </c>
      <c r="P5124" s="10" t="str">
        <f>VLOOKUP(O5124,Products!$A:$E,3,FALSE)</f>
        <v>IKEA</v>
      </c>
      <c r="Q5124" s="31">
        <f>INDEX(Products!$E:$E,MATCH(O5124,Products!$A:$A,0))</f>
        <v>0.4</v>
      </c>
      <c r="R5124" s="10" t="s">
        <v>41</v>
      </c>
      <c r="S5124" s="10" t="s">
        <v>71</v>
      </c>
      <c r="T5124" s="10" t="s">
        <v>97</v>
      </c>
      <c r="U5124" s="12">
        <v>275.24</v>
      </c>
      <c r="V5124" s="12">
        <v>4</v>
      </c>
      <c r="W5124" s="12">
        <v>0</v>
      </c>
      <c r="X5124" s="12">
        <v>121.10560000000001</v>
      </c>
    </row>
    <row r="5125" spans="1:24" ht="14" x14ac:dyDescent="0.3">
      <c r="A5125" s="9">
        <v>5121</v>
      </c>
      <c r="B5125" s="14" t="s">
        <v>8531</v>
      </c>
      <c r="C5125" s="15">
        <v>45836</v>
      </c>
      <c r="D5125" s="15">
        <v>45836</v>
      </c>
      <c r="E5125" s="10" t="s">
        <v>1124</v>
      </c>
      <c r="F5125" s="10" t="s">
        <v>2064</v>
      </c>
      <c r="G5125" s="10" t="s">
        <v>2065</v>
      </c>
      <c r="H5125" s="10" t="s">
        <v>36</v>
      </c>
      <c r="I5125" s="10" t="s">
        <v>23</v>
      </c>
      <c r="J5125" s="10" t="s">
        <v>37</v>
      </c>
      <c r="K5125" s="10" t="s">
        <v>38</v>
      </c>
      <c r="L5125" s="10">
        <v>90032</v>
      </c>
      <c r="M5125" s="10" t="s">
        <v>39</v>
      </c>
      <c r="N5125" s="10" t="str">
        <f>_xlfn.XLOOKUP($M:$M,People!$B:$B,People!A:A)</f>
        <v>Sadie Pawthorne</v>
      </c>
      <c r="O5125" s="10" t="s">
        <v>1048</v>
      </c>
      <c r="P5125" s="10" t="str">
        <f>VLOOKUP(O5125,Products!$A:$E,3,FALSE)</f>
        <v>Canon</v>
      </c>
      <c r="Q5125" s="31">
        <f>INDEX(Products!$E:$E,MATCH(O5125,Products!$A:$A,0))</f>
        <v>0.38</v>
      </c>
      <c r="R5125" s="10" t="s">
        <v>41</v>
      </c>
      <c r="S5125" s="10" t="s">
        <v>68</v>
      </c>
      <c r="T5125" s="10" t="s">
        <v>1049</v>
      </c>
      <c r="U5125" s="12">
        <v>33.568000000000005</v>
      </c>
      <c r="V5125" s="12">
        <v>2</v>
      </c>
      <c r="W5125" s="12">
        <v>0.2</v>
      </c>
      <c r="X5125" s="12">
        <v>11.748799999999997</v>
      </c>
    </row>
    <row r="5126" spans="1:24" ht="14" x14ac:dyDescent="0.3">
      <c r="A5126" s="9">
        <v>5122</v>
      </c>
      <c r="B5126" s="14" t="s">
        <v>8530</v>
      </c>
      <c r="C5126" s="15">
        <v>45836</v>
      </c>
      <c r="D5126" s="15">
        <v>45838</v>
      </c>
      <c r="E5126" s="10" t="s">
        <v>19</v>
      </c>
      <c r="F5126" s="10" t="s">
        <v>4668</v>
      </c>
      <c r="G5126" s="10" t="s">
        <v>4669</v>
      </c>
      <c r="H5126" s="10" t="s">
        <v>22</v>
      </c>
      <c r="I5126" s="10" t="s">
        <v>23</v>
      </c>
      <c r="J5126" s="10" t="s">
        <v>3868</v>
      </c>
      <c r="K5126" s="10" t="s">
        <v>691</v>
      </c>
      <c r="L5126" s="10">
        <v>7501</v>
      </c>
      <c r="M5126" s="10" t="s">
        <v>133</v>
      </c>
      <c r="N5126" s="10" t="str">
        <f>_xlfn.XLOOKUP($M:$M,People!$B:$B,People!A:A)</f>
        <v>Chuck Magee</v>
      </c>
      <c r="O5126" s="10" t="s">
        <v>4513</v>
      </c>
      <c r="P5126" s="10" t="str">
        <f>VLOOKUP(O5126,Products!$A:$E,3,FALSE)</f>
        <v>Samsung</v>
      </c>
      <c r="Q5126" s="31">
        <f>INDEX(Products!$E:$E,MATCH(O5126,Products!$A:$A,0))</f>
        <v>0.33</v>
      </c>
      <c r="R5126" s="10" t="s">
        <v>41</v>
      </c>
      <c r="S5126" s="10" t="s">
        <v>68</v>
      </c>
      <c r="T5126" s="10" t="s">
        <v>4514</v>
      </c>
      <c r="U5126" s="12">
        <v>7.96</v>
      </c>
      <c r="V5126" s="12">
        <v>2</v>
      </c>
      <c r="W5126" s="12">
        <v>0</v>
      </c>
      <c r="X5126" s="12">
        <v>3.7412000000000001</v>
      </c>
    </row>
    <row r="5127" spans="1:24" ht="14" x14ac:dyDescent="0.3">
      <c r="A5127" s="9">
        <v>5123</v>
      </c>
      <c r="B5127" s="14" t="s">
        <v>8531</v>
      </c>
      <c r="C5127" s="15">
        <v>45836</v>
      </c>
      <c r="D5127" s="15">
        <v>45836</v>
      </c>
      <c r="E5127" s="10" t="s">
        <v>1124</v>
      </c>
      <c r="F5127" s="10" t="s">
        <v>2064</v>
      </c>
      <c r="G5127" s="10" t="s">
        <v>2065</v>
      </c>
      <c r="H5127" s="10" t="s">
        <v>36</v>
      </c>
      <c r="I5127" s="10" t="s">
        <v>23</v>
      </c>
      <c r="J5127" s="10" t="s">
        <v>37</v>
      </c>
      <c r="K5127" s="10" t="s">
        <v>38</v>
      </c>
      <c r="L5127" s="10">
        <v>90032</v>
      </c>
      <c r="M5127" s="10" t="s">
        <v>39</v>
      </c>
      <c r="N5127" s="10" t="str">
        <f>_xlfn.XLOOKUP($M:$M,People!$B:$B,People!A:A)</f>
        <v>Sadie Pawthorne</v>
      </c>
      <c r="O5127" s="10" t="s">
        <v>1694</v>
      </c>
      <c r="P5127" s="10" t="str">
        <f>VLOOKUP(O5127,Products!$A:$E,3,FALSE)</f>
        <v>IKEA</v>
      </c>
      <c r="Q5127" s="31">
        <f>INDEX(Products!$E:$E,MATCH(O5127,Products!$A:$A,0))</f>
        <v>0.38</v>
      </c>
      <c r="R5127" s="10" t="s">
        <v>41</v>
      </c>
      <c r="S5127" s="10" t="s">
        <v>68</v>
      </c>
      <c r="T5127" s="10" t="s">
        <v>1695</v>
      </c>
      <c r="U5127" s="12">
        <v>7.7520000000000007</v>
      </c>
      <c r="V5127" s="12">
        <v>3</v>
      </c>
      <c r="W5127" s="12">
        <v>0.2</v>
      </c>
      <c r="X5127" s="12">
        <v>2.8100999999999998</v>
      </c>
    </row>
    <row r="5128" spans="1:24" ht="14" x14ac:dyDescent="0.3">
      <c r="A5128" s="9">
        <v>5124</v>
      </c>
      <c r="B5128" s="14" t="s">
        <v>8530</v>
      </c>
      <c r="C5128" s="15">
        <v>45836</v>
      </c>
      <c r="D5128" s="15">
        <v>45838</v>
      </c>
      <c r="E5128" s="10" t="s">
        <v>19</v>
      </c>
      <c r="F5128" s="10" t="s">
        <v>4668</v>
      </c>
      <c r="G5128" s="10" t="s">
        <v>4669</v>
      </c>
      <c r="H5128" s="10" t="s">
        <v>22</v>
      </c>
      <c r="I5128" s="10" t="s">
        <v>23</v>
      </c>
      <c r="J5128" s="10" t="s">
        <v>3868</v>
      </c>
      <c r="K5128" s="10" t="s">
        <v>691</v>
      </c>
      <c r="L5128" s="10">
        <v>7501</v>
      </c>
      <c r="M5128" s="10" t="s">
        <v>133</v>
      </c>
      <c r="N5128" s="10" t="str">
        <f>_xlfn.XLOOKUP($M:$M,People!$B:$B,People!A:A)</f>
        <v>Chuck Magee</v>
      </c>
      <c r="O5128" s="10" t="s">
        <v>1153</v>
      </c>
      <c r="P5128" s="10" t="str">
        <f>VLOOKUP(O5128,Products!$A:$E,3,FALSE)</f>
        <v>Dell</v>
      </c>
      <c r="Q5128" s="31">
        <f>INDEX(Products!$E:$E,MATCH(O5128,Products!$A:$A,0))</f>
        <v>0.36</v>
      </c>
      <c r="R5128" s="10" t="s">
        <v>41</v>
      </c>
      <c r="S5128" s="10" t="s">
        <v>82</v>
      </c>
      <c r="T5128" s="10" t="s">
        <v>1154</v>
      </c>
      <c r="U5128" s="12">
        <v>61.96</v>
      </c>
      <c r="V5128" s="12">
        <v>2</v>
      </c>
      <c r="W5128" s="12">
        <v>0</v>
      </c>
      <c r="X5128" s="12">
        <v>27.881999999999998</v>
      </c>
    </row>
    <row r="5129" spans="1:24" ht="14" x14ac:dyDescent="0.3">
      <c r="A5129" s="9">
        <v>5125</v>
      </c>
      <c r="B5129" s="14" t="s">
        <v>8532</v>
      </c>
      <c r="C5129" s="15">
        <v>45836</v>
      </c>
      <c r="D5129" s="15">
        <v>45840</v>
      </c>
      <c r="E5129" s="10" t="s">
        <v>19</v>
      </c>
      <c r="F5129" s="10" t="s">
        <v>2038</v>
      </c>
      <c r="G5129" s="10" t="s">
        <v>2039</v>
      </c>
      <c r="H5129" s="10" t="s">
        <v>22</v>
      </c>
      <c r="I5129" s="10" t="s">
        <v>23</v>
      </c>
      <c r="J5129" s="10" t="s">
        <v>271</v>
      </c>
      <c r="K5129" s="10" t="s">
        <v>189</v>
      </c>
      <c r="L5129" s="10">
        <v>60610</v>
      </c>
      <c r="M5129" s="10" t="s">
        <v>95</v>
      </c>
      <c r="N5129" s="10" t="str">
        <f>_xlfn.XLOOKUP($M:$M,People!$B:$B,People!A:A)</f>
        <v>Roxanne Rodriguez</v>
      </c>
      <c r="O5129" s="10" t="s">
        <v>4818</v>
      </c>
      <c r="P5129" s="10" t="str">
        <f>VLOOKUP(O5129,Products!$A:$E,3,FALSE)</f>
        <v>Avery</v>
      </c>
      <c r="Q5129" s="31">
        <f>INDEX(Products!$E:$E,MATCH(O5129,Products!$A:$A,0))</f>
        <v>0.31</v>
      </c>
      <c r="R5129" s="10" t="s">
        <v>64</v>
      </c>
      <c r="S5129" s="10" t="s">
        <v>65</v>
      </c>
      <c r="T5129" s="10" t="s">
        <v>4819</v>
      </c>
      <c r="U5129" s="12">
        <v>359.97600000000006</v>
      </c>
      <c r="V5129" s="12">
        <v>3</v>
      </c>
      <c r="W5129" s="12">
        <v>0.2</v>
      </c>
      <c r="X5129" s="12">
        <v>35.997600000000006</v>
      </c>
    </row>
    <row r="5130" spans="1:24" ht="14" x14ac:dyDescent="0.3">
      <c r="A5130" s="9">
        <v>5126</v>
      </c>
      <c r="B5130" s="14" t="s">
        <v>8533</v>
      </c>
      <c r="C5130" s="15">
        <v>45836</v>
      </c>
      <c r="D5130" s="15">
        <v>45841</v>
      </c>
      <c r="E5130" s="14" t="s">
        <v>44</v>
      </c>
      <c r="F5130" s="14" t="s">
        <v>3037</v>
      </c>
      <c r="G5130" s="14" t="s">
        <v>3038</v>
      </c>
      <c r="H5130" s="14" t="s">
        <v>36</v>
      </c>
      <c r="I5130" s="14" t="s">
        <v>5934</v>
      </c>
      <c r="J5130" s="14" t="s">
        <v>5935</v>
      </c>
      <c r="K5130" s="14" t="s">
        <v>5936</v>
      </c>
      <c r="L5130" s="14" t="s">
        <v>5976</v>
      </c>
      <c r="M5130" s="14" t="s">
        <v>133</v>
      </c>
      <c r="N5130" s="10" t="str">
        <f>_xlfn.XLOOKUP($M:$M,People!$B:$B,People!A:A)</f>
        <v>Chuck Magee</v>
      </c>
      <c r="O5130" s="14" t="s">
        <v>1419</v>
      </c>
      <c r="P5130" s="10" t="str">
        <f>VLOOKUP(O5130,Products!$A:$E,3,FALSE)</f>
        <v>Avery</v>
      </c>
      <c r="Q5130" s="31">
        <f>INDEX(Products!$E:$E,MATCH(O5130,Products!$A:$A,0))</f>
        <v>0.27</v>
      </c>
      <c r="R5130" s="14" t="s">
        <v>41</v>
      </c>
      <c r="S5130" s="14" t="s">
        <v>53</v>
      </c>
      <c r="T5130" s="14" t="s">
        <v>1420</v>
      </c>
      <c r="U5130" s="17">
        <v>37.68</v>
      </c>
      <c r="V5130" s="17">
        <v>6</v>
      </c>
      <c r="W5130" s="17">
        <v>0</v>
      </c>
      <c r="X5130" s="17">
        <v>16.96</v>
      </c>
    </row>
    <row r="5131" spans="1:24" ht="14" x14ac:dyDescent="0.3">
      <c r="A5131" s="9">
        <v>5127</v>
      </c>
      <c r="B5131" s="14" t="s">
        <v>8534</v>
      </c>
      <c r="C5131" s="15">
        <v>45837</v>
      </c>
      <c r="D5131" s="15">
        <v>45841</v>
      </c>
      <c r="E5131" s="10" t="s">
        <v>19</v>
      </c>
      <c r="F5131" s="10" t="s">
        <v>3292</v>
      </c>
      <c r="G5131" s="10" t="s">
        <v>3293</v>
      </c>
      <c r="H5131" s="10" t="s">
        <v>22</v>
      </c>
      <c r="I5131" s="10" t="s">
        <v>23</v>
      </c>
      <c r="J5131" s="10" t="s">
        <v>2194</v>
      </c>
      <c r="K5131" s="10" t="s">
        <v>339</v>
      </c>
      <c r="L5131" s="10">
        <v>29501</v>
      </c>
      <c r="M5131" s="10" t="s">
        <v>26</v>
      </c>
      <c r="N5131" s="10" t="str">
        <f>_xlfn.XLOOKUP($M:$M,People!$B:$B,People!A:A)</f>
        <v>Fred Suzuki</v>
      </c>
      <c r="O5131" s="10" t="s">
        <v>2948</v>
      </c>
      <c r="P5131" s="10" t="str">
        <f>VLOOKUP(O5131,Products!$A:$E,3,FALSE)</f>
        <v>3M</v>
      </c>
      <c r="Q5131" s="31">
        <f>INDEX(Products!$E:$E,MATCH(O5131,Products!$A:$A,0))</f>
        <v>0.4</v>
      </c>
      <c r="R5131" s="10" t="s">
        <v>41</v>
      </c>
      <c r="S5131" s="10" t="s">
        <v>53</v>
      </c>
      <c r="T5131" s="10" t="s">
        <v>2949</v>
      </c>
      <c r="U5131" s="12">
        <v>191.88</v>
      </c>
      <c r="V5131" s="12">
        <v>6</v>
      </c>
      <c r="W5131" s="12">
        <v>0</v>
      </c>
      <c r="X5131" s="12">
        <v>19.188000000000002</v>
      </c>
    </row>
    <row r="5132" spans="1:24" ht="14" x14ac:dyDescent="0.3">
      <c r="A5132" s="9">
        <v>5128</v>
      </c>
      <c r="B5132" s="14" t="s">
        <v>8535</v>
      </c>
      <c r="C5132" s="15">
        <v>45838</v>
      </c>
      <c r="D5132" s="15">
        <v>45840</v>
      </c>
      <c r="E5132" s="10" t="s">
        <v>19</v>
      </c>
      <c r="F5132" s="10" t="s">
        <v>471</v>
      </c>
      <c r="G5132" s="10" t="s">
        <v>472</v>
      </c>
      <c r="H5132" s="10" t="s">
        <v>22</v>
      </c>
      <c r="I5132" s="10" t="s">
        <v>23</v>
      </c>
      <c r="J5132" s="10" t="s">
        <v>5296</v>
      </c>
      <c r="K5132" s="10" t="s">
        <v>1109</v>
      </c>
      <c r="L5132" s="10">
        <v>30328</v>
      </c>
      <c r="M5132" s="10" t="s">
        <v>26</v>
      </c>
      <c r="N5132" s="10" t="str">
        <f>_xlfn.XLOOKUP($M:$M,People!$B:$B,People!A:A)</f>
        <v>Fred Suzuki</v>
      </c>
      <c r="O5132" s="10" t="s">
        <v>746</v>
      </c>
      <c r="P5132" s="10" t="str">
        <f>VLOOKUP(O5132,Products!$A:$E,3,FALSE)</f>
        <v>Staples</v>
      </c>
      <c r="Q5132" s="31">
        <f>INDEX(Products!$E:$E,MATCH(O5132,Products!$A:$A,0))</f>
        <v>0.33</v>
      </c>
      <c r="R5132" s="10" t="s">
        <v>28</v>
      </c>
      <c r="S5132" s="10" t="s">
        <v>29</v>
      </c>
      <c r="T5132" s="10" t="s">
        <v>747</v>
      </c>
      <c r="U5132" s="12">
        <v>1266.8599999999999</v>
      </c>
      <c r="V5132" s="12">
        <v>7</v>
      </c>
      <c r="W5132" s="12">
        <v>0</v>
      </c>
      <c r="X5132" s="12">
        <v>291.37779999999987</v>
      </c>
    </row>
    <row r="5133" spans="1:24" ht="14" x14ac:dyDescent="0.3">
      <c r="A5133" s="9">
        <v>5129</v>
      </c>
      <c r="B5133" s="14" t="s">
        <v>8535</v>
      </c>
      <c r="C5133" s="15">
        <v>45838</v>
      </c>
      <c r="D5133" s="15">
        <v>45840</v>
      </c>
      <c r="E5133" s="10" t="s">
        <v>19</v>
      </c>
      <c r="F5133" s="10" t="s">
        <v>471</v>
      </c>
      <c r="G5133" s="10" t="s">
        <v>472</v>
      </c>
      <c r="H5133" s="10" t="s">
        <v>22</v>
      </c>
      <c r="I5133" s="10" t="s">
        <v>23</v>
      </c>
      <c r="J5133" s="10" t="s">
        <v>5296</v>
      </c>
      <c r="K5133" s="10" t="s">
        <v>1109</v>
      </c>
      <c r="L5133" s="10">
        <v>30328</v>
      </c>
      <c r="M5133" s="10" t="s">
        <v>26</v>
      </c>
      <c r="N5133" s="10" t="str">
        <f>_xlfn.XLOOKUP($M:$M,People!$B:$B,People!A:A)</f>
        <v>Fred Suzuki</v>
      </c>
      <c r="O5133" s="10" t="s">
        <v>1269</v>
      </c>
      <c r="P5133" s="10" t="str">
        <f>VLOOKUP(O5133,Products!$A:$E,3,FALSE)</f>
        <v>IKEA</v>
      </c>
      <c r="Q5133" s="31">
        <f>INDEX(Products!$E:$E,MATCH(O5133,Products!$A:$A,0))</f>
        <v>0.38</v>
      </c>
      <c r="R5133" s="10" t="s">
        <v>41</v>
      </c>
      <c r="S5133" s="10" t="s">
        <v>61</v>
      </c>
      <c r="T5133" s="10" t="s">
        <v>1270</v>
      </c>
      <c r="U5133" s="12">
        <v>35.97</v>
      </c>
      <c r="V5133" s="12">
        <v>3</v>
      </c>
      <c r="W5133" s="12">
        <v>0</v>
      </c>
      <c r="X5133" s="12">
        <v>9.7118999999999982</v>
      </c>
    </row>
    <row r="5134" spans="1:24" ht="14" x14ac:dyDescent="0.3">
      <c r="A5134" s="9">
        <v>5130</v>
      </c>
      <c r="B5134" s="14" t="s">
        <v>8536</v>
      </c>
      <c r="C5134" s="15">
        <v>45838</v>
      </c>
      <c r="D5134" s="15">
        <v>45841</v>
      </c>
      <c r="E5134" s="10" t="s">
        <v>19</v>
      </c>
      <c r="F5134" s="10" t="s">
        <v>3986</v>
      </c>
      <c r="G5134" s="10" t="s">
        <v>3987</v>
      </c>
      <c r="H5134" s="10" t="s">
        <v>92</v>
      </c>
      <c r="I5134" s="10" t="s">
        <v>23</v>
      </c>
      <c r="J5134" s="10" t="s">
        <v>401</v>
      </c>
      <c r="K5134" s="10" t="s">
        <v>189</v>
      </c>
      <c r="L5134" s="10">
        <v>60505</v>
      </c>
      <c r="M5134" s="10" t="s">
        <v>95</v>
      </c>
      <c r="N5134" s="10" t="str">
        <f>_xlfn.XLOOKUP($M:$M,People!$B:$B,People!A:A)</f>
        <v>Roxanne Rodriguez</v>
      </c>
      <c r="O5134" s="10" t="s">
        <v>3400</v>
      </c>
      <c r="P5134" s="10" t="str">
        <f>VLOOKUP(O5134,Products!$A:$E,3,FALSE)</f>
        <v>Dell</v>
      </c>
      <c r="Q5134" s="31">
        <f>INDEX(Products!$E:$E,MATCH(O5134,Products!$A:$A,0))</f>
        <v>0.26</v>
      </c>
      <c r="R5134" s="10" t="s">
        <v>64</v>
      </c>
      <c r="S5134" s="10" t="s">
        <v>144</v>
      </c>
      <c r="T5134" s="10" t="s">
        <v>3401</v>
      </c>
      <c r="U5134" s="12">
        <v>50.120000000000005</v>
      </c>
      <c r="V5134" s="12">
        <v>7</v>
      </c>
      <c r="W5134" s="12">
        <v>0.2</v>
      </c>
      <c r="X5134" s="12">
        <v>-0.62650000000000716</v>
      </c>
    </row>
    <row r="5135" spans="1:24" ht="14" x14ac:dyDescent="0.3">
      <c r="A5135" s="9">
        <v>5131</v>
      </c>
      <c r="B5135" s="14" t="s">
        <v>8537</v>
      </c>
      <c r="C5135" s="15">
        <v>45839</v>
      </c>
      <c r="D5135" s="15">
        <v>45840</v>
      </c>
      <c r="E5135" s="10" t="s">
        <v>168</v>
      </c>
      <c r="F5135" s="10" t="s">
        <v>933</v>
      </c>
      <c r="G5135" s="10" t="s">
        <v>934</v>
      </c>
      <c r="H5135" s="10" t="s">
        <v>92</v>
      </c>
      <c r="I5135" s="10" t="s">
        <v>23</v>
      </c>
      <c r="J5135" s="10" t="s">
        <v>86</v>
      </c>
      <c r="K5135" s="10" t="s">
        <v>87</v>
      </c>
      <c r="L5135" s="10">
        <v>98115</v>
      </c>
      <c r="M5135" s="10" t="s">
        <v>39</v>
      </c>
      <c r="N5135" s="10" t="str">
        <f>_xlfn.XLOOKUP($M:$M,People!$B:$B,People!A:A)</f>
        <v>Sadie Pawthorne</v>
      </c>
      <c r="O5135" s="10" t="s">
        <v>2457</v>
      </c>
      <c r="P5135" s="10" t="str">
        <f>VLOOKUP(O5135,Products!$A:$E,3,FALSE)</f>
        <v>Staples</v>
      </c>
      <c r="Q5135" s="31">
        <f>INDEX(Products!$E:$E,MATCH(O5135,Products!$A:$A,0))</f>
        <v>0.28999999999999998</v>
      </c>
      <c r="R5135" s="10" t="s">
        <v>41</v>
      </c>
      <c r="S5135" s="10" t="s">
        <v>68</v>
      </c>
      <c r="T5135" s="10" t="s">
        <v>2458</v>
      </c>
      <c r="U5135" s="12">
        <v>2.4960000000000004</v>
      </c>
      <c r="V5135" s="12">
        <v>1</v>
      </c>
      <c r="W5135" s="12">
        <v>0.2</v>
      </c>
      <c r="X5135" s="12">
        <v>0.90479999999999983</v>
      </c>
    </row>
    <row r="5136" spans="1:24" ht="14" x14ac:dyDescent="0.3">
      <c r="A5136" s="9">
        <v>5132</v>
      </c>
      <c r="B5136" s="14" t="s">
        <v>8538</v>
      </c>
      <c r="C5136" s="15">
        <v>45839</v>
      </c>
      <c r="D5136" s="15">
        <v>45839</v>
      </c>
      <c r="E5136" s="10" t="s">
        <v>1124</v>
      </c>
      <c r="F5136" s="10" t="s">
        <v>1996</v>
      </c>
      <c r="G5136" s="10" t="s">
        <v>1997</v>
      </c>
      <c r="H5136" s="10" t="s">
        <v>22</v>
      </c>
      <c r="I5136" s="10" t="s">
        <v>23</v>
      </c>
      <c r="J5136" s="10" t="s">
        <v>338</v>
      </c>
      <c r="K5136" s="10" t="s">
        <v>339</v>
      </c>
      <c r="L5136" s="10">
        <v>29203</v>
      </c>
      <c r="M5136" s="10" t="s">
        <v>26</v>
      </c>
      <c r="N5136" s="10" t="str">
        <f>_xlfn.XLOOKUP($M:$M,People!$B:$B,People!A:A)</f>
        <v>Fred Suzuki</v>
      </c>
      <c r="O5136" s="10" t="s">
        <v>119</v>
      </c>
      <c r="P5136" s="10" t="str">
        <f>VLOOKUP(O5136,Products!$A:$E,3,FALSE)</f>
        <v>3M</v>
      </c>
      <c r="Q5136" s="31">
        <f>INDEX(Products!$E:$E,MATCH(O5136,Products!$A:$A,0))</f>
        <v>0.38</v>
      </c>
      <c r="R5136" s="10" t="s">
        <v>41</v>
      </c>
      <c r="S5136" s="10" t="s">
        <v>68</v>
      </c>
      <c r="T5136" s="10" t="s">
        <v>120</v>
      </c>
      <c r="U5136" s="12">
        <v>14.2</v>
      </c>
      <c r="V5136" s="12">
        <v>2</v>
      </c>
      <c r="W5136" s="12">
        <v>0</v>
      </c>
      <c r="X5136" s="12">
        <v>6.5319999999999991</v>
      </c>
    </row>
    <row r="5137" spans="1:24" ht="14" x14ac:dyDescent="0.3">
      <c r="A5137" s="9">
        <v>5133</v>
      </c>
      <c r="B5137" s="14" t="s">
        <v>8538</v>
      </c>
      <c r="C5137" s="15">
        <v>45839</v>
      </c>
      <c r="D5137" s="15">
        <v>45839</v>
      </c>
      <c r="E5137" s="10" t="s">
        <v>1124</v>
      </c>
      <c r="F5137" s="10" t="s">
        <v>1996</v>
      </c>
      <c r="G5137" s="10" t="s">
        <v>1997</v>
      </c>
      <c r="H5137" s="10" t="s">
        <v>22</v>
      </c>
      <c r="I5137" s="10" t="s">
        <v>23</v>
      </c>
      <c r="J5137" s="10" t="s">
        <v>338</v>
      </c>
      <c r="K5137" s="10" t="s">
        <v>339</v>
      </c>
      <c r="L5137" s="10">
        <v>29203</v>
      </c>
      <c r="M5137" s="10" t="s">
        <v>26</v>
      </c>
      <c r="N5137" s="10" t="str">
        <f>_xlfn.XLOOKUP($M:$M,People!$B:$B,People!A:A)</f>
        <v>Fred Suzuki</v>
      </c>
      <c r="O5137" s="10" t="s">
        <v>2329</v>
      </c>
      <c r="P5137" s="10" t="str">
        <f>VLOOKUP(O5137,Products!$A:$E,3,FALSE)</f>
        <v>HP</v>
      </c>
      <c r="Q5137" s="31">
        <f>INDEX(Products!$E:$E,MATCH(O5137,Products!$A:$A,0))</f>
        <v>0.28999999999999998</v>
      </c>
      <c r="R5137" s="10" t="s">
        <v>41</v>
      </c>
      <c r="S5137" s="10" t="s">
        <v>68</v>
      </c>
      <c r="T5137" s="10" t="s">
        <v>2330</v>
      </c>
      <c r="U5137" s="12">
        <v>58.34</v>
      </c>
      <c r="V5137" s="12">
        <v>2</v>
      </c>
      <c r="W5137" s="12">
        <v>0</v>
      </c>
      <c r="X5137" s="12">
        <v>28.0032</v>
      </c>
    </row>
    <row r="5138" spans="1:24" ht="14" x14ac:dyDescent="0.3">
      <c r="A5138" s="9">
        <v>5134</v>
      </c>
      <c r="B5138" s="14" t="s">
        <v>8539</v>
      </c>
      <c r="C5138" s="15">
        <v>45839</v>
      </c>
      <c r="D5138" s="15">
        <v>45839</v>
      </c>
      <c r="E5138" s="10" t="s">
        <v>1124</v>
      </c>
      <c r="F5138" s="10" t="s">
        <v>4968</v>
      </c>
      <c r="G5138" s="10" t="s">
        <v>4969</v>
      </c>
      <c r="H5138" s="10" t="s">
        <v>92</v>
      </c>
      <c r="I5138" s="10" t="s">
        <v>23</v>
      </c>
      <c r="J5138" s="10" t="s">
        <v>237</v>
      </c>
      <c r="K5138" s="10" t="s">
        <v>238</v>
      </c>
      <c r="L5138" s="10">
        <v>10009</v>
      </c>
      <c r="M5138" s="10" t="s">
        <v>133</v>
      </c>
      <c r="N5138" s="10" t="str">
        <f>_xlfn.XLOOKUP($M:$M,People!$B:$B,People!A:A)</f>
        <v>Chuck Magee</v>
      </c>
      <c r="O5138" s="10" t="s">
        <v>3013</v>
      </c>
      <c r="P5138" s="10" t="str">
        <f>VLOOKUP(O5138,Products!$A:$E,3,FALSE)</f>
        <v>Logitech</v>
      </c>
      <c r="Q5138" s="31">
        <f>INDEX(Products!$E:$E,MATCH(O5138,Products!$A:$A,0))</f>
        <v>0.33</v>
      </c>
      <c r="R5138" s="10" t="s">
        <v>41</v>
      </c>
      <c r="S5138" s="10" t="s">
        <v>42</v>
      </c>
      <c r="T5138" s="10" t="s">
        <v>3014</v>
      </c>
      <c r="U5138" s="12">
        <v>30.53</v>
      </c>
      <c r="V5138" s="12">
        <v>1</v>
      </c>
      <c r="W5138" s="12">
        <v>0</v>
      </c>
      <c r="X5138" s="12">
        <v>14.043800000000001</v>
      </c>
    </row>
    <row r="5139" spans="1:24" ht="14" x14ac:dyDescent="0.3">
      <c r="A5139" s="9">
        <v>5135</v>
      </c>
      <c r="B5139" s="14" t="s">
        <v>8538</v>
      </c>
      <c r="C5139" s="15">
        <v>45839</v>
      </c>
      <c r="D5139" s="15">
        <v>45839</v>
      </c>
      <c r="E5139" s="10" t="s">
        <v>1124</v>
      </c>
      <c r="F5139" s="10" t="s">
        <v>1996</v>
      </c>
      <c r="G5139" s="10" t="s">
        <v>1997</v>
      </c>
      <c r="H5139" s="10" t="s">
        <v>22</v>
      </c>
      <c r="I5139" s="10" t="s">
        <v>23</v>
      </c>
      <c r="J5139" s="10" t="s">
        <v>338</v>
      </c>
      <c r="K5139" s="10" t="s">
        <v>339</v>
      </c>
      <c r="L5139" s="10">
        <v>29203</v>
      </c>
      <c r="M5139" s="10" t="s">
        <v>26</v>
      </c>
      <c r="N5139" s="10" t="str">
        <f>_xlfn.XLOOKUP($M:$M,People!$B:$B,People!A:A)</f>
        <v>Fred Suzuki</v>
      </c>
      <c r="O5139" s="10" t="s">
        <v>2433</v>
      </c>
      <c r="P5139" s="10" t="str">
        <f>VLOOKUP(O5139,Products!$A:$E,3,FALSE)</f>
        <v>HP</v>
      </c>
      <c r="Q5139" s="31">
        <f>INDEX(Products!$E:$E,MATCH(O5139,Products!$A:$A,0))</f>
        <v>0.31</v>
      </c>
      <c r="R5139" s="10" t="s">
        <v>41</v>
      </c>
      <c r="S5139" s="10" t="s">
        <v>82</v>
      </c>
      <c r="T5139" s="10" t="s">
        <v>2434</v>
      </c>
      <c r="U5139" s="12">
        <v>12.96</v>
      </c>
      <c r="V5139" s="12">
        <v>2</v>
      </c>
      <c r="W5139" s="12">
        <v>0</v>
      </c>
      <c r="X5139" s="12">
        <v>6.2208000000000006</v>
      </c>
    </row>
    <row r="5140" spans="1:24" ht="14" x14ac:dyDescent="0.3">
      <c r="A5140" s="9">
        <v>5136</v>
      </c>
      <c r="B5140" s="14" t="s">
        <v>8539</v>
      </c>
      <c r="C5140" s="15">
        <v>45839</v>
      </c>
      <c r="D5140" s="15">
        <v>45839</v>
      </c>
      <c r="E5140" s="10" t="s">
        <v>1124</v>
      </c>
      <c r="F5140" s="10" t="s">
        <v>4968</v>
      </c>
      <c r="G5140" s="10" t="s">
        <v>4969</v>
      </c>
      <c r="H5140" s="10" t="s">
        <v>92</v>
      </c>
      <c r="I5140" s="10" t="s">
        <v>23</v>
      </c>
      <c r="J5140" s="10" t="s">
        <v>237</v>
      </c>
      <c r="K5140" s="10" t="s">
        <v>238</v>
      </c>
      <c r="L5140" s="10">
        <v>10009</v>
      </c>
      <c r="M5140" s="10" t="s">
        <v>133</v>
      </c>
      <c r="N5140" s="10" t="str">
        <f>_xlfn.XLOOKUP($M:$M,People!$B:$B,People!A:A)</f>
        <v>Chuck Magee</v>
      </c>
      <c r="O5140" s="10" t="s">
        <v>555</v>
      </c>
      <c r="P5140" s="10" t="str">
        <f>VLOOKUP(O5140,Products!$A:$E,3,FALSE)</f>
        <v>Avery</v>
      </c>
      <c r="Q5140" s="31">
        <f>INDEX(Products!$E:$E,MATCH(O5140,Products!$A:$A,0))</f>
        <v>0.35</v>
      </c>
      <c r="R5140" s="10" t="s">
        <v>41</v>
      </c>
      <c r="S5140" s="10" t="s">
        <v>82</v>
      </c>
      <c r="T5140" s="10" t="s">
        <v>556</v>
      </c>
      <c r="U5140" s="12">
        <v>75.06</v>
      </c>
      <c r="V5140" s="12">
        <v>9</v>
      </c>
      <c r="W5140" s="12">
        <v>0</v>
      </c>
      <c r="X5140" s="12">
        <v>33.776999999999994</v>
      </c>
    </row>
    <row r="5141" spans="1:24" ht="14" x14ac:dyDescent="0.3">
      <c r="A5141" s="9">
        <v>5137</v>
      </c>
      <c r="B5141" s="14" t="s">
        <v>8539</v>
      </c>
      <c r="C5141" s="15">
        <v>45839</v>
      </c>
      <c r="D5141" s="15">
        <v>45839</v>
      </c>
      <c r="E5141" s="10" t="s">
        <v>1124</v>
      </c>
      <c r="F5141" s="10" t="s">
        <v>4968</v>
      </c>
      <c r="G5141" s="10" t="s">
        <v>4969</v>
      </c>
      <c r="H5141" s="10" t="s">
        <v>92</v>
      </c>
      <c r="I5141" s="10" t="s">
        <v>23</v>
      </c>
      <c r="J5141" s="10" t="s">
        <v>237</v>
      </c>
      <c r="K5141" s="10" t="s">
        <v>238</v>
      </c>
      <c r="L5141" s="10">
        <v>10009</v>
      </c>
      <c r="M5141" s="10" t="s">
        <v>133</v>
      </c>
      <c r="N5141" s="10" t="str">
        <f>_xlfn.XLOOKUP($M:$M,People!$B:$B,People!A:A)</f>
        <v>Chuck Magee</v>
      </c>
      <c r="O5141" s="10" t="s">
        <v>4445</v>
      </c>
      <c r="P5141" s="10" t="str">
        <f>VLOOKUP(O5141,Products!$A:$E,3,FALSE)</f>
        <v>Canon</v>
      </c>
      <c r="Q5141" s="31">
        <f>INDEX(Products!$E:$E,MATCH(O5141,Products!$A:$A,0))</f>
        <v>0.3</v>
      </c>
      <c r="R5141" s="10" t="s">
        <v>64</v>
      </c>
      <c r="S5141" s="10" t="s">
        <v>144</v>
      </c>
      <c r="T5141" s="10" t="s">
        <v>4446</v>
      </c>
      <c r="U5141" s="12">
        <v>30.839999999999996</v>
      </c>
      <c r="V5141" s="12">
        <v>3</v>
      </c>
      <c r="W5141" s="12">
        <v>0</v>
      </c>
      <c r="X5141" s="12">
        <v>6.1679999999999975</v>
      </c>
    </row>
    <row r="5142" spans="1:24" ht="14" x14ac:dyDescent="0.3">
      <c r="A5142" s="9">
        <v>5138</v>
      </c>
      <c r="B5142" s="14" t="s">
        <v>8540</v>
      </c>
      <c r="C5142" s="15">
        <v>45839</v>
      </c>
      <c r="D5142" s="15">
        <v>45841</v>
      </c>
      <c r="E5142" s="10" t="s">
        <v>168</v>
      </c>
      <c r="F5142" s="10" t="s">
        <v>4679</v>
      </c>
      <c r="G5142" s="10" t="s">
        <v>4680</v>
      </c>
      <c r="H5142" s="10" t="s">
        <v>92</v>
      </c>
      <c r="I5142" s="10" t="s">
        <v>23</v>
      </c>
      <c r="J5142" s="10" t="s">
        <v>5440</v>
      </c>
      <c r="K5142" s="10" t="s">
        <v>109</v>
      </c>
      <c r="L5142" s="10">
        <v>84043</v>
      </c>
      <c r="M5142" s="10" t="s">
        <v>39</v>
      </c>
      <c r="N5142" s="10" t="str">
        <f>_xlfn.XLOOKUP($M:$M,People!$B:$B,People!A:A)</f>
        <v>Sadie Pawthorne</v>
      </c>
      <c r="O5142" s="10" t="s">
        <v>4260</v>
      </c>
      <c r="P5142" s="10" t="str">
        <f>VLOOKUP(O5142,Products!$A:$E,3,FALSE)</f>
        <v>IKEA</v>
      </c>
      <c r="Q5142" s="31">
        <f>INDEX(Products!$E:$E,MATCH(O5142,Products!$A:$A,0))</f>
        <v>0.34</v>
      </c>
      <c r="R5142" s="10" t="s">
        <v>64</v>
      </c>
      <c r="S5142" s="10" t="s">
        <v>1063</v>
      </c>
      <c r="T5142" s="10" t="s">
        <v>4261</v>
      </c>
      <c r="U5142" s="12">
        <v>1499.95</v>
      </c>
      <c r="V5142" s="12">
        <v>5</v>
      </c>
      <c r="W5142" s="12">
        <v>0</v>
      </c>
      <c r="X5142" s="12">
        <v>449.9849999999999</v>
      </c>
    </row>
    <row r="5143" spans="1:24" ht="14" x14ac:dyDescent="0.3">
      <c r="A5143" s="9">
        <v>5139</v>
      </c>
      <c r="B5143" s="14" t="s">
        <v>8541</v>
      </c>
      <c r="C5143" s="15">
        <v>45840</v>
      </c>
      <c r="D5143" s="15">
        <v>45841</v>
      </c>
      <c r="E5143" s="10" t="s">
        <v>168</v>
      </c>
      <c r="F5143" s="10" t="s">
        <v>784</v>
      </c>
      <c r="G5143" s="10" t="s">
        <v>785</v>
      </c>
      <c r="H5143" s="10" t="s">
        <v>36</v>
      </c>
      <c r="I5143" s="10" t="s">
        <v>23</v>
      </c>
      <c r="J5143" s="10" t="s">
        <v>1457</v>
      </c>
      <c r="K5143" s="10" t="s">
        <v>94</v>
      </c>
      <c r="L5143" s="10">
        <v>77340</v>
      </c>
      <c r="M5143" s="10" t="s">
        <v>95</v>
      </c>
      <c r="N5143" s="10" t="str">
        <f>_xlfn.XLOOKUP($M:$M,People!$B:$B,People!A:A)</f>
        <v>Roxanne Rodriguez</v>
      </c>
      <c r="O5143" s="10" t="s">
        <v>2195</v>
      </c>
      <c r="P5143" s="10" t="str">
        <f>VLOOKUP(O5143,Products!$A:$E,3,FALSE)</f>
        <v>Samsung</v>
      </c>
      <c r="Q5143" s="31">
        <f>INDEX(Products!$E:$E,MATCH(O5143,Products!$A:$A,0))</f>
        <v>0.33</v>
      </c>
      <c r="R5143" s="10" t="s">
        <v>28</v>
      </c>
      <c r="S5143" s="10" t="s">
        <v>32</v>
      </c>
      <c r="T5143" s="10" t="s">
        <v>2196</v>
      </c>
      <c r="U5143" s="12">
        <v>528.42999999999995</v>
      </c>
      <c r="V5143" s="12">
        <v>5</v>
      </c>
      <c r="W5143" s="12">
        <v>0.3</v>
      </c>
      <c r="X5143" s="12">
        <v>0</v>
      </c>
    </row>
    <row r="5144" spans="1:24" ht="14" x14ac:dyDescent="0.3">
      <c r="A5144" s="9">
        <v>5140</v>
      </c>
      <c r="B5144" s="14" t="s">
        <v>8542</v>
      </c>
      <c r="C5144" s="15">
        <v>45840</v>
      </c>
      <c r="D5144" s="15">
        <v>45845</v>
      </c>
      <c r="E5144" s="10" t="s">
        <v>19</v>
      </c>
      <c r="F5144" s="10" t="s">
        <v>2336</v>
      </c>
      <c r="G5144" s="10" t="s">
        <v>2337</v>
      </c>
      <c r="H5144" s="10" t="s">
        <v>36</v>
      </c>
      <c r="I5144" s="10" t="s">
        <v>23</v>
      </c>
      <c r="J5144" s="10" t="s">
        <v>37</v>
      </c>
      <c r="K5144" s="10" t="s">
        <v>38</v>
      </c>
      <c r="L5144" s="10">
        <v>90004</v>
      </c>
      <c r="M5144" s="10" t="s">
        <v>39</v>
      </c>
      <c r="N5144" s="10" t="str">
        <f>_xlfn.XLOOKUP($M:$M,People!$B:$B,People!A:A)</f>
        <v>Sadie Pawthorne</v>
      </c>
      <c r="O5144" s="10" t="s">
        <v>2784</v>
      </c>
      <c r="P5144" s="10" t="str">
        <f>VLOOKUP(O5144,Products!$A:$E,3,FALSE)</f>
        <v>Avery</v>
      </c>
      <c r="Q5144" s="31">
        <f>INDEX(Products!$E:$E,MATCH(O5144,Products!$A:$A,0))</f>
        <v>0.28999999999999998</v>
      </c>
      <c r="R5144" s="10" t="s">
        <v>28</v>
      </c>
      <c r="S5144" s="10" t="s">
        <v>32</v>
      </c>
      <c r="T5144" s="10" t="s">
        <v>2785</v>
      </c>
      <c r="U5144" s="12">
        <v>195.184</v>
      </c>
      <c r="V5144" s="12">
        <v>1</v>
      </c>
      <c r="W5144" s="12">
        <v>0.2</v>
      </c>
      <c r="X5144" s="12">
        <v>19.518400000000007</v>
      </c>
    </row>
    <row r="5145" spans="1:24" ht="14" x14ac:dyDescent="0.3">
      <c r="A5145" s="9">
        <v>5141</v>
      </c>
      <c r="B5145" s="14" t="s">
        <v>8543</v>
      </c>
      <c r="C5145" s="15">
        <v>45840</v>
      </c>
      <c r="D5145" s="15">
        <v>45846</v>
      </c>
      <c r="E5145" s="10" t="s">
        <v>44</v>
      </c>
      <c r="F5145" s="10" t="s">
        <v>2435</v>
      </c>
      <c r="G5145" s="10" t="s">
        <v>2436</v>
      </c>
      <c r="H5145" s="10" t="s">
        <v>22</v>
      </c>
      <c r="I5145" s="10" t="s">
        <v>23</v>
      </c>
      <c r="J5145" s="10" t="s">
        <v>985</v>
      </c>
      <c r="K5145" s="10" t="s">
        <v>285</v>
      </c>
      <c r="L5145" s="10">
        <v>22204</v>
      </c>
      <c r="M5145" s="10" t="s">
        <v>26</v>
      </c>
      <c r="N5145" s="10" t="str">
        <f>_xlfn.XLOOKUP($M:$M,People!$B:$B,People!A:A)</f>
        <v>Fred Suzuki</v>
      </c>
      <c r="O5145" s="10" t="s">
        <v>5839</v>
      </c>
      <c r="P5145" s="10" t="str">
        <f>VLOOKUP(O5145,Products!$A:$E,3,FALSE)</f>
        <v>Staples</v>
      </c>
      <c r="Q5145" s="31">
        <f>INDEX(Products!$E:$E,MATCH(O5145,Products!$A:$A,0))</f>
        <v>0.27</v>
      </c>
      <c r="R5145" s="10" t="s">
        <v>41</v>
      </c>
      <c r="S5145" s="10" t="s">
        <v>61</v>
      </c>
      <c r="T5145" s="10" t="s">
        <v>5840</v>
      </c>
      <c r="U5145" s="12">
        <v>7.7</v>
      </c>
      <c r="V5145" s="12">
        <v>2</v>
      </c>
      <c r="W5145" s="12">
        <v>0</v>
      </c>
      <c r="X5145" s="12">
        <v>3.157</v>
      </c>
    </row>
    <row r="5146" spans="1:24" ht="14" x14ac:dyDescent="0.3">
      <c r="A5146" s="9">
        <v>5142</v>
      </c>
      <c r="B5146" s="14" t="s">
        <v>8541</v>
      </c>
      <c r="C5146" s="15">
        <v>45840</v>
      </c>
      <c r="D5146" s="15">
        <v>45841</v>
      </c>
      <c r="E5146" s="10" t="s">
        <v>168</v>
      </c>
      <c r="F5146" s="10" t="s">
        <v>784</v>
      </c>
      <c r="G5146" s="10" t="s">
        <v>785</v>
      </c>
      <c r="H5146" s="10" t="s">
        <v>36</v>
      </c>
      <c r="I5146" s="10" t="s">
        <v>23</v>
      </c>
      <c r="J5146" s="10" t="s">
        <v>1457</v>
      </c>
      <c r="K5146" s="10" t="s">
        <v>94</v>
      </c>
      <c r="L5146" s="10">
        <v>77340</v>
      </c>
      <c r="M5146" s="10" t="s">
        <v>95</v>
      </c>
      <c r="N5146" s="10" t="str">
        <f>_xlfn.XLOOKUP($M:$M,People!$B:$B,People!A:A)</f>
        <v>Roxanne Rodriguez</v>
      </c>
      <c r="O5146" s="10" t="s">
        <v>4622</v>
      </c>
      <c r="P5146" s="10" t="str">
        <f>VLOOKUP(O5146,Products!$A:$E,3,FALSE)</f>
        <v>3M</v>
      </c>
      <c r="Q5146" s="31">
        <f>INDEX(Products!$E:$E,MATCH(O5146,Products!$A:$A,0))</f>
        <v>0.3</v>
      </c>
      <c r="R5146" s="10" t="s">
        <v>41</v>
      </c>
      <c r="S5146" s="10" t="s">
        <v>82</v>
      </c>
      <c r="T5146" s="10" t="s">
        <v>4623</v>
      </c>
      <c r="U5146" s="12">
        <v>41.472000000000008</v>
      </c>
      <c r="V5146" s="12">
        <v>8</v>
      </c>
      <c r="W5146" s="12">
        <v>0.2</v>
      </c>
      <c r="X5146" s="12">
        <v>14.5152</v>
      </c>
    </row>
    <row r="5147" spans="1:24" ht="14" x14ac:dyDescent="0.3">
      <c r="A5147" s="9">
        <v>5143</v>
      </c>
      <c r="B5147" s="14" t="s">
        <v>8544</v>
      </c>
      <c r="C5147" s="15">
        <v>45841</v>
      </c>
      <c r="D5147" s="15">
        <v>45845</v>
      </c>
      <c r="E5147" s="10" t="s">
        <v>44</v>
      </c>
      <c r="F5147" s="10" t="s">
        <v>1184</v>
      </c>
      <c r="G5147" s="10" t="s">
        <v>1185</v>
      </c>
      <c r="H5147" s="10" t="s">
        <v>36</v>
      </c>
      <c r="I5147" s="10" t="s">
        <v>23</v>
      </c>
      <c r="J5147" s="10" t="s">
        <v>237</v>
      </c>
      <c r="K5147" s="10" t="s">
        <v>238</v>
      </c>
      <c r="L5147" s="10">
        <v>10035</v>
      </c>
      <c r="M5147" s="10" t="s">
        <v>133</v>
      </c>
      <c r="N5147" s="10" t="str">
        <f>_xlfn.XLOOKUP($M:$M,People!$B:$B,People!A:A)</f>
        <v>Chuck Magee</v>
      </c>
      <c r="O5147" s="10" t="s">
        <v>5487</v>
      </c>
      <c r="P5147" s="10" t="str">
        <f>VLOOKUP(O5147,Products!$A:$E,3,FALSE)</f>
        <v>Office Depot</v>
      </c>
      <c r="Q5147" s="31">
        <f>INDEX(Products!$E:$E,MATCH(O5147,Products!$A:$A,0))</f>
        <v>0.28000000000000003</v>
      </c>
      <c r="R5147" s="10" t="s">
        <v>41</v>
      </c>
      <c r="S5147" s="10" t="s">
        <v>71</v>
      </c>
      <c r="T5147" s="10" t="s">
        <v>5488</v>
      </c>
      <c r="U5147" s="12">
        <v>706.86</v>
      </c>
      <c r="V5147" s="12">
        <v>7</v>
      </c>
      <c r="W5147" s="12">
        <v>0</v>
      </c>
      <c r="X5147" s="12">
        <v>197.92079999999999</v>
      </c>
    </row>
    <row r="5148" spans="1:24" ht="14" x14ac:dyDescent="0.3">
      <c r="A5148" s="9">
        <v>5144</v>
      </c>
      <c r="B5148" s="14" t="s">
        <v>8545</v>
      </c>
      <c r="C5148" s="15">
        <v>45841</v>
      </c>
      <c r="D5148" s="15">
        <v>45844</v>
      </c>
      <c r="E5148" s="10" t="s">
        <v>168</v>
      </c>
      <c r="F5148" s="10" t="s">
        <v>1134</v>
      </c>
      <c r="G5148" s="10" t="s">
        <v>1135</v>
      </c>
      <c r="H5148" s="10" t="s">
        <v>22</v>
      </c>
      <c r="I5148" s="10" t="s">
        <v>23</v>
      </c>
      <c r="J5148" s="10" t="s">
        <v>37</v>
      </c>
      <c r="K5148" s="10" t="s">
        <v>38</v>
      </c>
      <c r="L5148" s="10">
        <v>90049</v>
      </c>
      <c r="M5148" s="10" t="s">
        <v>39</v>
      </c>
      <c r="N5148" s="10" t="str">
        <f>_xlfn.XLOOKUP($M:$M,People!$B:$B,People!A:A)</f>
        <v>Sadie Pawthorne</v>
      </c>
      <c r="O5148" s="10" t="s">
        <v>3504</v>
      </c>
      <c r="P5148" s="10" t="str">
        <f>VLOOKUP(O5148,Products!$A:$E,3,FALSE)</f>
        <v>Canon</v>
      </c>
      <c r="Q5148" s="31">
        <f>INDEX(Products!$E:$E,MATCH(O5148,Products!$A:$A,0))</f>
        <v>0.32</v>
      </c>
      <c r="R5148" s="10" t="s">
        <v>41</v>
      </c>
      <c r="S5148" s="10" t="s">
        <v>240</v>
      </c>
      <c r="T5148" s="10" t="s">
        <v>3505</v>
      </c>
      <c r="U5148" s="12">
        <v>3.96</v>
      </c>
      <c r="V5148" s="12">
        <v>2</v>
      </c>
      <c r="W5148" s="12">
        <v>0</v>
      </c>
      <c r="X5148" s="12">
        <v>7.9200000000000159E-2</v>
      </c>
    </row>
    <row r="5149" spans="1:24" ht="14" x14ac:dyDescent="0.3">
      <c r="A5149" s="9">
        <v>5145</v>
      </c>
      <c r="B5149" s="14" t="s">
        <v>8546</v>
      </c>
      <c r="C5149" s="15">
        <v>45841</v>
      </c>
      <c r="D5149" s="15">
        <v>45841</v>
      </c>
      <c r="E5149" s="10" t="s">
        <v>1124</v>
      </c>
      <c r="F5149" s="10" t="s">
        <v>3595</v>
      </c>
      <c r="G5149" s="10" t="s">
        <v>3596</v>
      </c>
      <c r="H5149" s="10" t="s">
        <v>36</v>
      </c>
      <c r="I5149" s="10" t="s">
        <v>23</v>
      </c>
      <c r="J5149" s="10" t="s">
        <v>131</v>
      </c>
      <c r="K5149" s="10" t="s">
        <v>132</v>
      </c>
      <c r="L5149" s="10">
        <v>19143</v>
      </c>
      <c r="M5149" s="10" t="s">
        <v>133</v>
      </c>
      <c r="N5149" s="10" t="str">
        <f>_xlfn.XLOOKUP($M:$M,People!$B:$B,People!A:A)</f>
        <v>Chuck Magee</v>
      </c>
      <c r="O5149" s="10" t="s">
        <v>3536</v>
      </c>
      <c r="P5149" s="10" t="str">
        <f>VLOOKUP(O5149,Products!$A:$E,3,FALSE)</f>
        <v>Office Depot</v>
      </c>
      <c r="Q5149" s="31">
        <f>INDEX(Products!$E:$E,MATCH(O5149,Products!$A:$A,0))</f>
        <v>0.34</v>
      </c>
      <c r="R5149" s="10" t="s">
        <v>41</v>
      </c>
      <c r="S5149" s="10" t="s">
        <v>82</v>
      </c>
      <c r="T5149" s="10" t="s">
        <v>3537</v>
      </c>
      <c r="U5149" s="12">
        <v>123.92000000000002</v>
      </c>
      <c r="V5149" s="12">
        <v>5</v>
      </c>
      <c r="W5149" s="12">
        <v>0.2</v>
      </c>
      <c r="X5149" s="12">
        <v>38.724999999999994</v>
      </c>
    </row>
    <row r="5150" spans="1:24" ht="14" x14ac:dyDescent="0.3">
      <c r="A5150" s="9">
        <v>5146</v>
      </c>
      <c r="B5150" s="14" t="s">
        <v>8545</v>
      </c>
      <c r="C5150" s="15">
        <v>45841</v>
      </c>
      <c r="D5150" s="15">
        <v>45844</v>
      </c>
      <c r="E5150" s="10" t="s">
        <v>168</v>
      </c>
      <c r="F5150" s="10" t="s">
        <v>1134</v>
      </c>
      <c r="G5150" s="10" t="s">
        <v>1135</v>
      </c>
      <c r="H5150" s="10" t="s">
        <v>22</v>
      </c>
      <c r="I5150" s="10" t="s">
        <v>23</v>
      </c>
      <c r="J5150" s="10" t="s">
        <v>37</v>
      </c>
      <c r="K5150" s="10" t="s">
        <v>38</v>
      </c>
      <c r="L5150" s="10">
        <v>90049</v>
      </c>
      <c r="M5150" s="10" t="s">
        <v>39</v>
      </c>
      <c r="N5150" s="10" t="str">
        <f>_xlfn.XLOOKUP($M:$M,People!$B:$B,People!A:A)</f>
        <v>Sadie Pawthorne</v>
      </c>
      <c r="O5150" s="10" t="s">
        <v>4982</v>
      </c>
      <c r="P5150" s="10" t="str">
        <f>VLOOKUP(O5150,Products!$A:$E,3,FALSE)</f>
        <v>Staples</v>
      </c>
      <c r="Q5150" s="31">
        <f>INDEX(Products!$E:$E,MATCH(O5150,Products!$A:$A,0))</f>
        <v>0.39</v>
      </c>
      <c r="R5150" s="10" t="s">
        <v>41</v>
      </c>
      <c r="S5150" s="10" t="s">
        <v>82</v>
      </c>
      <c r="T5150" s="10" t="s">
        <v>4983</v>
      </c>
      <c r="U5150" s="12">
        <v>12.96</v>
      </c>
      <c r="V5150" s="12">
        <v>2</v>
      </c>
      <c r="W5150" s="12">
        <v>0</v>
      </c>
      <c r="X5150" s="12">
        <v>6.2208000000000006</v>
      </c>
    </row>
    <row r="5151" spans="1:24" ht="14" x14ac:dyDescent="0.3">
      <c r="A5151" s="9">
        <v>5147</v>
      </c>
      <c r="B5151" s="14" t="s">
        <v>8547</v>
      </c>
      <c r="C5151" s="15">
        <v>45842</v>
      </c>
      <c r="D5151" s="15">
        <v>45844</v>
      </c>
      <c r="E5151" s="10" t="s">
        <v>168</v>
      </c>
      <c r="F5151" s="10" t="s">
        <v>5174</v>
      </c>
      <c r="G5151" s="10" t="s">
        <v>5175</v>
      </c>
      <c r="H5151" s="10" t="s">
        <v>22</v>
      </c>
      <c r="I5151" s="10" t="s">
        <v>23</v>
      </c>
      <c r="J5151" s="10" t="s">
        <v>114</v>
      </c>
      <c r="K5151" s="10" t="s">
        <v>38</v>
      </c>
      <c r="L5151" s="10">
        <v>94109</v>
      </c>
      <c r="M5151" s="10" t="s">
        <v>39</v>
      </c>
      <c r="N5151" s="10" t="str">
        <f>_xlfn.XLOOKUP($M:$M,People!$B:$B,People!A:A)</f>
        <v>Sadie Pawthorne</v>
      </c>
      <c r="O5151" s="10" t="s">
        <v>2594</v>
      </c>
      <c r="P5151" s="10" t="str">
        <f>VLOOKUP(O5151,Products!$A:$E,3,FALSE)</f>
        <v>Staples</v>
      </c>
      <c r="Q5151" s="31">
        <f>INDEX(Products!$E:$E,MATCH(O5151,Products!$A:$A,0))</f>
        <v>0.31</v>
      </c>
      <c r="R5151" s="10" t="s">
        <v>28</v>
      </c>
      <c r="S5151" s="10" t="s">
        <v>29</v>
      </c>
      <c r="T5151" s="10" t="s">
        <v>2595</v>
      </c>
      <c r="U5151" s="12">
        <v>1279.165</v>
      </c>
      <c r="V5151" s="12">
        <v>5</v>
      </c>
      <c r="W5151" s="12">
        <v>0.15</v>
      </c>
      <c r="X5151" s="12">
        <v>225.73499999999993</v>
      </c>
    </row>
    <row r="5152" spans="1:24" ht="14" x14ac:dyDescent="0.3">
      <c r="A5152" s="9">
        <v>5148</v>
      </c>
      <c r="B5152" s="14" t="s">
        <v>8547</v>
      </c>
      <c r="C5152" s="15">
        <v>45842</v>
      </c>
      <c r="D5152" s="15">
        <v>45844</v>
      </c>
      <c r="E5152" s="10" t="s">
        <v>168</v>
      </c>
      <c r="F5152" s="10" t="s">
        <v>5174</v>
      </c>
      <c r="G5152" s="10" t="s">
        <v>5175</v>
      </c>
      <c r="H5152" s="10" t="s">
        <v>22</v>
      </c>
      <c r="I5152" s="10" t="s">
        <v>23</v>
      </c>
      <c r="J5152" s="10" t="s">
        <v>114</v>
      </c>
      <c r="K5152" s="10" t="s">
        <v>38</v>
      </c>
      <c r="L5152" s="10">
        <v>94109</v>
      </c>
      <c r="M5152" s="10" t="s">
        <v>39</v>
      </c>
      <c r="N5152" s="10" t="str">
        <f>_xlfn.XLOOKUP($M:$M,People!$B:$B,People!A:A)</f>
        <v>Sadie Pawthorne</v>
      </c>
      <c r="O5152" s="10" t="s">
        <v>1782</v>
      </c>
      <c r="P5152" s="10" t="str">
        <f>VLOOKUP(O5152,Products!$A:$E,3,FALSE)</f>
        <v>IKEA</v>
      </c>
      <c r="Q5152" s="31">
        <f>INDEX(Products!$E:$E,MATCH(O5152,Products!$A:$A,0))</f>
        <v>0.3</v>
      </c>
      <c r="R5152" s="10" t="s">
        <v>28</v>
      </c>
      <c r="S5152" s="10" t="s">
        <v>58</v>
      </c>
      <c r="T5152" s="10" t="s">
        <v>1783</v>
      </c>
      <c r="U5152" s="12">
        <v>25.4</v>
      </c>
      <c r="V5152" s="12">
        <v>5</v>
      </c>
      <c r="W5152" s="12">
        <v>0</v>
      </c>
      <c r="X5152" s="12">
        <v>8.6359999999999992</v>
      </c>
    </row>
    <row r="5153" spans="1:24" ht="14" x14ac:dyDescent="0.3">
      <c r="A5153" s="9">
        <v>5149</v>
      </c>
      <c r="B5153" s="14" t="s">
        <v>8548</v>
      </c>
      <c r="C5153" s="15">
        <v>45842</v>
      </c>
      <c r="D5153" s="15">
        <v>45842</v>
      </c>
      <c r="E5153" s="10" t="s">
        <v>1124</v>
      </c>
      <c r="F5153" s="10" t="s">
        <v>387</v>
      </c>
      <c r="G5153" s="10" t="s">
        <v>388</v>
      </c>
      <c r="H5153" s="10" t="s">
        <v>92</v>
      </c>
      <c r="I5153" s="10" t="s">
        <v>23</v>
      </c>
      <c r="J5153" s="10" t="s">
        <v>86</v>
      </c>
      <c r="K5153" s="10" t="s">
        <v>87</v>
      </c>
      <c r="L5153" s="10">
        <v>98103</v>
      </c>
      <c r="M5153" s="10" t="s">
        <v>39</v>
      </c>
      <c r="N5153" s="10" t="str">
        <f>_xlfn.XLOOKUP($M:$M,People!$B:$B,People!A:A)</f>
        <v>Sadie Pawthorne</v>
      </c>
      <c r="O5153" s="10" t="s">
        <v>1782</v>
      </c>
      <c r="P5153" s="10" t="str">
        <f>VLOOKUP(O5153,Products!$A:$E,3,FALSE)</f>
        <v>IKEA</v>
      </c>
      <c r="Q5153" s="31">
        <f>INDEX(Products!$E:$E,MATCH(O5153,Products!$A:$A,0))</f>
        <v>0.3</v>
      </c>
      <c r="R5153" s="10" t="s">
        <v>28</v>
      </c>
      <c r="S5153" s="10" t="s">
        <v>58</v>
      </c>
      <c r="T5153" s="10" t="s">
        <v>1783</v>
      </c>
      <c r="U5153" s="12">
        <v>25.4</v>
      </c>
      <c r="V5153" s="12">
        <v>5</v>
      </c>
      <c r="W5153" s="12">
        <v>0</v>
      </c>
      <c r="X5153" s="12">
        <v>8.6359999999999992</v>
      </c>
    </row>
    <row r="5154" spans="1:24" ht="14" x14ac:dyDescent="0.3">
      <c r="A5154" s="9">
        <v>5150</v>
      </c>
      <c r="B5154" s="14" t="s">
        <v>8547</v>
      </c>
      <c r="C5154" s="15">
        <v>45842</v>
      </c>
      <c r="D5154" s="15">
        <v>45844</v>
      </c>
      <c r="E5154" s="10" t="s">
        <v>168</v>
      </c>
      <c r="F5154" s="10" t="s">
        <v>5174</v>
      </c>
      <c r="G5154" s="10" t="s">
        <v>5175</v>
      </c>
      <c r="H5154" s="10" t="s">
        <v>22</v>
      </c>
      <c r="I5154" s="10" t="s">
        <v>23</v>
      </c>
      <c r="J5154" s="10" t="s">
        <v>114</v>
      </c>
      <c r="K5154" s="10" t="s">
        <v>38</v>
      </c>
      <c r="L5154" s="10">
        <v>94109</v>
      </c>
      <c r="M5154" s="10" t="s">
        <v>39</v>
      </c>
      <c r="N5154" s="10" t="str">
        <f>_xlfn.XLOOKUP($M:$M,People!$B:$B,People!A:A)</f>
        <v>Sadie Pawthorne</v>
      </c>
      <c r="O5154" s="10" t="s">
        <v>5307</v>
      </c>
      <c r="P5154" s="10" t="str">
        <f>VLOOKUP(O5154,Products!$A:$E,3,FALSE)</f>
        <v>Canon</v>
      </c>
      <c r="Q5154" s="31">
        <f>INDEX(Products!$E:$E,MATCH(O5154,Products!$A:$A,0))</f>
        <v>0.34</v>
      </c>
      <c r="R5154" s="10" t="s">
        <v>41</v>
      </c>
      <c r="S5154" s="10" t="s">
        <v>155</v>
      </c>
      <c r="T5154" s="10" t="s">
        <v>5308</v>
      </c>
      <c r="U5154" s="12">
        <v>43.96</v>
      </c>
      <c r="V5154" s="12">
        <v>2</v>
      </c>
      <c r="W5154" s="12">
        <v>0</v>
      </c>
      <c r="X5154" s="12">
        <v>20.661200000000001</v>
      </c>
    </row>
    <row r="5155" spans="1:24" ht="14" x14ac:dyDescent="0.3">
      <c r="A5155" s="9">
        <v>5151</v>
      </c>
      <c r="B5155" s="14" t="s">
        <v>8547</v>
      </c>
      <c r="C5155" s="15">
        <v>45842</v>
      </c>
      <c r="D5155" s="15">
        <v>45844</v>
      </c>
      <c r="E5155" s="10" t="s">
        <v>168</v>
      </c>
      <c r="F5155" s="10" t="s">
        <v>5174</v>
      </c>
      <c r="G5155" s="10" t="s">
        <v>5175</v>
      </c>
      <c r="H5155" s="10" t="s">
        <v>22</v>
      </c>
      <c r="I5155" s="10" t="s">
        <v>23</v>
      </c>
      <c r="J5155" s="10" t="s">
        <v>114</v>
      </c>
      <c r="K5155" s="10" t="s">
        <v>38</v>
      </c>
      <c r="L5155" s="10">
        <v>94109</v>
      </c>
      <c r="M5155" s="10" t="s">
        <v>39</v>
      </c>
      <c r="N5155" s="10" t="str">
        <f>_xlfn.XLOOKUP($M:$M,People!$B:$B,People!A:A)</f>
        <v>Sadie Pawthorne</v>
      </c>
      <c r="O5155" s="10" t="s">
        <v>2314</v>
      </c>
      <c r="P5155" s="10" t="str">
        <f>VLOOKUP(O5155,Products!$A:$E,3,FALSE)</f>
        <v>Dell</v>
      </c>
      <c r="Q5155" s="31">
        <f>INDEX(Products!$E:$E,MATCH(O5155,Products!$A:$A,0))</f>
        <v>0.36</v>
      </c>
      <c r="R5155" s="10" t="s">
        <v>41</v>
      </c>
      <c r="S5155" s="10" t="s">
        <v>53</v>
      </c>
      <c r="T5155" s="10" t="s">
        <v>2315</v>
      </c>
      <c r="U5155" s="12">
        <v>27.92</v>
      </c>
      <c r="V5155" s="12">
        <v>4</v>
      </c>
      <c r="W5155" s="12">
        <v>0</v>
      </c>
      <c r="X5155" s="12">
        <v>0.5583999999999989</v>
      </c>
    </row>
    <row r="5156" spans="1:24" ht="14" x14ac:dyDescent="0.3">
      <c r="A5156" s="9">
        <v>5152</v>
      </c>
      <c r="B5156" s="14" t="s">
        <v>8548</v>
      </c>
      <c r="C5156" s="15">
        <v>45842</v>
      </c>
      <c r="D5156" s="15">
        <v>45842</v>
      </c>
      <c r="E5156" s="10" t="s">
        <v>1124</v>
      </c>
      <c r="F5156" s="10" t="s">
        <v>387</v>
      </c>
      <c r="G5156" s="10" t="s">
        <v>388</v>
      </c>
      <c r="H5156" s="10" t="s">
        <v>92</v>
      </c>
      <c r="I5156" s="10" t="s">
        <v>23</v>
      </c>
      <c r="J5156" s="10" t="s">
        <v>86</v>
      </c>
      <c r="K5156" s="10" t="s">
        <v>87</v>
      </c>
      <c r="L5156" s="10">
        <v>98103</v>
      </c>
      <c r="M5156" s="10" t="s">
        <v>39</v>
      </c>
      <c r="N5156" s="10" t="str">
        <f>_xlfn.XLOOKUP($M:$M,People!$B:$B,People!A:A)</f>
        <v>Sadie Pawthorne</v>
      </c>
      <c r="O5156" s="10" t="s">
        <v>3837</v>
      </c>
      <c r="P5156" s="10" t="str">
        <f>VLOOKUP(O5156,Products!$A:$E,3,FALSE)</f>
        <v>Logitech</v>
      </c>
      <c r="Q5156" s="31">
        <f>INDEX(Products!$E:$E,MATCH(O5156,Products!$A:$A,0))</f>
        <v>0.35</v>
      </c>
      <c r="R5156" s="10" t="s">
        <v>64</v>
      </c>
      <c r="S5156" s="10" t="s">
        <v>65</v>
      </c>
      <c r="T5156" s="10" t="s">
        <v>3838</v>
      </c>
      <c r="U5156" s="12">
        <v>177.48000000000002</v>
      </c>
      <c r="V5156" s="12">
        <v>3</v>
      </c>
      <c r="W5156" s="12">
        <v>0.2</v>
      </c>
      <c r="X5156" s="12">
        <v>19.966499999999982</v>
      </c>
    </row>
    <row r="5157" spans="1:24" ht="14" x14ac:dyDescent="0.3">
      <c r="A5157" s="9">
        <v>5153</v>
      </c>
      <c r="B5157" s="14" t="s">
        <v>8548</v>
      </c>
      <c r="C5157" s="15">
        <v>45842</v>
      </c>
      <c r="D5157" s="15">
        <v>45842</v>
      </c>
      <c r="E5157" s="10" t="s">
        <v>1124</v>
      </c>
      <c r="F5157" s="10" t="s">
        <v>387</v>
      </c>
      <c r="G5157" s="10" t="s">
        <v>388</v>
      </c>
      <c r="H5157" s="10" t="s">
        <v>92</v>
      </c>
      <c r="I5157" s="10" t="s">
        <v>23</v>
      </c>
      <c r="J5157" s="10" t="s">
        <v>86</v>
      </c>
      <c r="K5157" s="10" t="s">
        <v>87</v>
      </c>
      <c r="L5157" s="10">
        <v>98103</v>
      </c>
      <c r="M5157" s="10" t="s">
        <v>39</v>
      </c>
      <c r="N5157" s="10" t="str">
        <f>_xlfn.XLOOKUP($M:$M,People!$B:$B,People!A:A)</f>
        <v>Sadie Pawthorne</v>
      </c>
      <c r="O5157" s="10" t="s">
        <v>3215</v>
      </c>
      <c r="P5157" s="10" t="str">
        <f>VLOOKUP(O5157,Products!$A:$E,3,FALSE)</f>
        <v>Office Depot</v>
      </c>
      <c r="Q5157" s="31">
        <f>INDEX(Products!$E:$E,MATCH(O5157,Products!$A:$A,0))</f>
        <v>0.36</v>
      </c>
      <c r="R5157" s="10" t="s">
        <v>64</v>
      </c>
      <c r="S5157" s="10" t="s">
        <v>65</v>
      </c>
      <c r="T5157" s="10" t="s">
        <v>3216</v>
      </c>
      <c r="U5157" s="12">
        <v>71.975999999999999</v>
      </c>
      <c r="V5157" s="12">
        <v>3</v>
      </c>
      <c r="W5157" s="12">
        <v>0.2</v>
      </c>
      <c r="X5157" s="12">
        <v>8.9969999999999892</v>
      </c>
    </row>
    <row r="5158" spans="1:24" ht="14" x14ac:dyDescent="0.3">
      <c r="A5158" s="9">
        <v>5154</v>
      </c>
      <c r="B5158" s="14" t="s">
        <v>8549</v>
      </c>
      <c r="C5158" s="15">
        <v>45845</v>
      </c>
      <c r="D5158" s="15">
        <v>45849</v>
      </c>
      <c r="E5158" s="10" t="s">
        <v>19</v>
      </c>
      <c r="F5158" s="10" t="s">
        <v>2058</v>
      </c>
      <c r="G5158" s="10" t="s">
        <v>2059</v>
      </c>
      <c r="H5158" s="10" t="s">
        <v>36</v>
      </c>
      <c r="I5158" s="10" t="s">
        <v>23</v>
      </c>
      <c r="J5158" s="10" t="s">
        <v>401</v>
      </c>
      <c r="K5158" s="10" t="s">
        <v>189</v>
      </c>
      <c r="L5158" s="10">
        <v>60505</v>
      </c>
      <c r="M5158" s="10" t="s">
        <v>95</v>
      </c>
      <c r="N5158" s="10" t="str">
        <f>_xlfn.XLOOKUP($M:$M,People!$B:$B,People!A:A)</f>
        <v>Roxanne Rodriguez</v>
      </c>
      <c r="O5158" s="10" t="s">
        <v>1116</v>
      </c>
      <c r="P5158" s="10" t="str">
        <f>VLOOKUP(O5158,Products!$A:$E,3,FALSE)</f>
        <v>Logitech</v>
      </c>
      <c r="Q5158" s="31">
        <f>INDEX(Products!$E:$E,MATCH(O5158,Products!$A:$A,0))</f>
        <v>0.39</v>
      </c>
      <c r="R5158" s="10" t="s">
        <v>28</v>
      </c>
      <c r="S5158" s="10" t="s">
        <v>32</v>
      </c>
      <c r="T5158" s="10" t="s">
        <v>1117</v>
      </c>
      <c r="U5158" s="12">
        <v>253.37199999999996</v>
      </c>
      <c r="V5158" s="12">
        <v>2</v>
      </c>
      <c r="W5158" s="12">
        <v>0.3</v>
      </c>
      <c r="X5158" s="12">
        <v>-14.478399999999993</v>
      </c>
    </row>
    <row r="5159" spans="1:24" ht="14" x14ac:dyDescent="0.3">
      <c r="A5159" s="9">
        <v>5155</v>
      </c>
      <c r="B5159" s="14" t="s">
        <v>8550</v>
      </c>
      <c r="C5159" s="15">
        <v>45845</v>
      </c>
      <c r="D5159" s="15">
        <v>45847</v>
      </c>
      <c r="E5159" s="10" t="s">
        <v>19</v>
      </c>
      <c r="F5159" s="10" t="s">
        <v>4634</v>
      </c>
      <c r="G5159" s="10" t="s">
        <v>4635</v>
      </c>
      <c r="H5159" s="10" t="s">
        <v>22</v>
      </c>
      <c r="I5159" s="10" t="s">
        <v>23</v>
      </c>
      <c r="J5159" s="10" t="s">
        <v>37</v>
      </c>
      <c r="K5159" s="10" t="s">
        <v>38</v>
      </c>
      <c r="L5159" s="10">
        <v>90045</v>
      </c>
      <c r="M5159" s="10" t="s">
        <v>39</v>
      </c>
      <c r="N5159" s="10" t="str">
        <f>_xlfn.XLOOKUP($M:$M,People!$B:$B,People!A:A)</f>
        <v>Sadie Pawthorne</v>
      </c>
      <c r="O5159" s="10" t="s">
        <v>233</v>
      </c>
      <c r="P5159" s="10" t="str">
        <f>VLOOKUP(O5159,Products!$A:$E,3,FALSE)</f>
        <v>3M</v>
      </c>
      <c r="Q5159" s="31">
        <f>INDEX(Products!$E:$E,MATCH(O5159,Products!$A:$A,0))</f>
        <v>0.26</v>
      </c>
      <c r="R5159" s="10" t="s">
        <v>28</v>
      </c>
      <c r="S5159" s="10" t="s">
        <v>32</v>
      </c>
      <c r="T5159" s="10" t="s">
        <v>234</v>
      </c>
      <c r="U5159" s="12">
        <v>287.96800000000002</v>
      </c>
      <c r="V5159" s="12">
        <v>4</v>
      </c>
      <c r="W5159" s="12">
        <v>0.2</v>
      </c>
      <c r="X5159" s="12">
        <v>-3.5996000000000521</v>
      </c>
    </row>
    <row r="5160" spans="1:24" ht="14" x14ac:dyDescent="0.3">
      <c r="A5160" s="9">
        <v>5156</v>
      </c>
      <c r="B5160" s="14" t="s">
        <v>8551</v>
      </c>
      <c r="C5160" s="15">
        <v>45845</v>
      </c>
      <c r="D5160" s="15">
        <v>45849</v>
      </c>
      <c r="E5160" s="10" t="s">
        <v>44</v>
      </c>
      <c r="F5160" s="10" t="s">
        <v>3620</v>
      </c>
      <c r="G5160" s="10" t="s">
        <v>3621</v>
      </c>
      <c r="H5160" s="10" t="s">
        <v>22</v>
      </c>
      <c r="I5160" s="10" t="s">
        <v>23</v>
      </c>
      <c r="J5160" s="10" t="s">
        <v>554</v>
      </c>
      <c r="K5160" s="10" t="s">
        <v>38</v>
      </c>
      <c r="L5160" s="10">
        <v>95123</v>
      </c>
      <c r="M5160" s="10" t="s">
        <v>39</v>
      </c>
      <c r="N5160" s="10" t="str">
        <f>_xlfn.XLOOKUP($M:$M,People!$B:$B,People!A:A)</f>
        <v>Sadie Pawthorne</v>
      </c>
      <c r="O5160" s="10" t="s">
        <v>1618</v>
      </c>
      <c r="P5160" s="10" t="str">
        <f>VLOOKUP(O5160,Products!$A:$E,3,FALSE)</f>
        <v>Office Depot</v>
      </c>
      <c r="Q5160" s="31">
        <f>INDEX(Products!$E:$E,MATCH(O5160,Products!$A:$A,0))</f>
        <v>0.3</v>
      </c>
      <c r="R5160" s="10" t="s">
        <v>28</v>
      </c>
      <c r="S5160" s="10" t="s">
        <v>58</v>
      </c>
      <c r="T5160" s="10" t="s">
        <v>1619</v>
      </c>
      <c r="U5160" s="12">
        <v>215.65</v>
      </c>
      <c r="V5160" s="12">
        <v>5</v>
      </c>
      <c r="W5160" s="12">
        <v>0</v>
      </c>
      <c r="X5160" s="12">
        <v>73.320999999999998</v>
      </c>
    </row>
    <row r="5161" spans="1:24" ht="14" x14ac:dyDescent="0.3">
      <c r="A5161" s="9">
        <v>5157</v>
      </c>
      <c r="B5161" s="14" t="s">
        <v>8549</v>
      </c>
      <c r="C5161" s="15">
        <v>45845</v>
      </c>
      <c r="D5161" s="15">
        <v>45849</v>
      </c>
      <c r="E5161" s="10" t="s">
        <v>19</v>
      </c>
      <c r="F5161" s="10" t="s">
        <v>2058</v>
      </c>
      <c r="G5161" s="10" t="s">
        <v>2059</v>
      </c>
      <c r="H5161" s="10" t="s">
        <v>36</v>
      </c>
      <c r="I5161" s="10" t="s">
        <v>23</v>
      </c>
      <c r="J5161" s="10" t="s">
        <v>401</v>
      </c>
      <c r="K5161" s="10" t="s">
        <v>189</v>
      </c>
      <c r="L5161" s="10">
        <v>60505</v>
      </c>
      <c r="M5161" s="10" t="s">
        <v>95</v>
      </c>
      <c r="N5161" s="10" t="str">
        <f>_xlfn.XLOOKUP($M:$M,People!$B:$B,People!A:A)</f>
        <v>Roxanne Rodriguez</v>
      </c>
      <c r="O5161" s="10" t="s">
        <v>3735</v>
      </c>
      <c r="P5161" s="10" t="str">
        <f>VLOOKUP(O5161,Products!$A:$E,3,FALSE)</f>
        <v>Canon</v>
      </c>
      <c r="Q5161" s="31">
        <f>INDEX(Products!$E:$E,MATCH(O5161,Products!$A:$A,0))</f>
        <v>0.34</v>
      </c>
      <c r="R5161" s="10" t="s">
        <v>28</v>
      </c>
      <c r="S5161" s="10" t="s">
        <v>58</v>
      </c>
      <c r="T5161" s="10" t="s">
        <v>3736</v>
      </c>
      <c r="U5161" s="12">
        <v>60.288000000000004</v>
      </c>
      <c r="V5161" s="12">
        <v>8</v>
      </c>
      <c r="W5161" s="12">
        <v>0.6</v>
      </c>
      <c r="X5161" s="12">
        <v>-27.129599999999996</v>
      </c>
    </row>
    <row r="5162" spans="1:24" ht="14" x14ac:dyDescent="0.3">
      <c r="A5162" s="9">
        <v>5158</v>
      </c>
      <c r="B5162" s="14" t="s">
        <v>8552</v>
      </c>
      <c r="C5162" s="15">
        <v>45845</v>
      </c>
      <c r="D5162" s="15">
        <v>45851</v>
      </c>
      <c r="E5162" s="10" t="s">
        <v>44</v>
      </c>
      <c r="F5162" s="10" t="s">
        <v>589</v>
      </c>
      <c r="G5162" s="10" t="s">
        <v>590</v>
      </c>
      <c r="H5162" s="10" t="s">
        <v>22</v>
      </c>
      <c r="I5162" s="10" t="s">
        <v>23</v>
      </c>
      <c r="J5162" s="10" t="s">
        <v>138</v>
      </c>
      <c r="K5162" s="10" t="s">
        <v>109</v>
      </c>
      <c r="L5162" s="10">
        <v>84057</v>
      </c>
      <c r="M5162" s="10" t="s">
        <v>39</v>
      </c>
      <c r="N5162" s="10" t="str">
        <f>_xlfn.XLOOKUP($M:$M,People!$B:$B,People!A:A)</f>
        <v>Sadie Pawthorne</v>
      </c>
      <c r="O5162" s="10" t="s">
        <v>3982</v>
      </c>
      <c r="P5162" s="10" t="str">
        <f>VLOOKUP(O5162,Products!$A:$E,3,FALSE)</f>
        <v>Samsung</v>
      </c>
      <c r="Q5162" s="31">
        <f>INDEX(Products!$E:$E,MATCH(O5162,Products!$A:$A,0))</f>
        <v>0.25</v>
      </c>
      <c r="R5162" s="10" t="s">
        <v>41</v>
      </c>
      <c r="S5162" s="10" t="s">
        <v>61</v>
      </c>
      <c r="T5162" s="10" t="s">
        <v>3983</v>
      </c>
      <c r="U5162" s="12">
        <v>45.98</v>
      </c>
      <c r="V5162" s="12">
        <v>2</v>
      </c>
      <c r="W5162" s="12">
        <v>0</v>
      </c>
      <c r="X5162" s="12">
        <v>12.874400000000001</v>
      </c>
    </row>
    <row r="5163" spans="1:24" ht="14" x14ac:dyDescent="0.3">
      <c r="A5163" s="9">
        <v>5159</v>
      </c>
      <c r="B5163" s="14" t="s">
        <v>8553</v>
      </c>
      <c r="C5163" s="15">
        <v>45845</v>
      </c>
      <c r="D5163" s="15">
        <v>45851</v>
      </c>
      <c r="E5163" s="10" t="s">
        <v>44</v>
      </c>
      <c r="F5163" s="10" t="s">
        <v>2658</v>
      </c>
      <c r="G5163" s="10" t="s">
        <v>2659</v>
      </c>
      <c r="H5163" s="10" t="s">
        <v>92</v>
      </c>
      <c r="I5163" s="10" t="s">
        <v>23</v>
      </c>
      <c r="J5163" s="10" t="s">
        <v>131</v>
      </c>
      <c r="K5163" s="10" t="s">
        <v>132</v>
      </c>
      <c r="L5163" s="10">
        <v>19120</v>
      </c>
      <c r="M5163" s="10" t="s">
        <v>133</v>
      </c>
      <c r="N5163" s="10" t="str">
        <f>_xlfn.XLOOKUP($M:$M,People!$B:$B,People!A:A)</f>
        <v>Chuck Magee</v>
      </c>
      <c r="O5163" s="10" t="s">
        <v>4412</v>
      </c>
      <c r="P5163" s="10" t="str">
        <f>VLOOKUP(O5163,Products!$A:$E,3,FALSE)</f>
        <v>IKEA</v>
      </c>
      <c r="Q5163" s="31">
        <f>INDEX(Products!$E:$E,MATCH(O5163,Products!$A:$A,0))</f>
        <v>0.38</v>
      </c>
      <c r="R5163" s="10" t="s">
        <v>41</v>
      </c>
      <c r="S5163" s="10" t="s">
        <v>68</v>
      </c>
      <c r="T5163" s="10" t="s">
        <v>4413</v>
      </c>
      <c r="U5163" s="12">
        <v>9.4200000000000017</v>
      </c>
      <c r="V5163" s="12">
        <v>5</v>
      </c>
      <c r="W5163" s="12">
        <v>0.7</v>
      </c>
      <c r="X5163" s="12">
        <v>-7.8500000000000014</v>
      </c>
    </row>
    <row r="5164" spans="1:24" ht="14" x14ac:dyDescent="0.3">
      <c r="A5164" s="9">
        <v>5160</v>
      </c>
      <c r="B5164" s="14" t="s">
        <v>8553</v>
      </c>
      <c r="C5164" s="15">
        <v>45845</v>
      </c>
      <c r="D5164" s="15">
        <v>45851</v>
      </c>
      <c r="E5164" s="10" t="s">
        <v>44</v>
      </c>
      <c r="F5164" s="10" t="s">
        <v>2658</v>
      </c>
      <c r="G5164" s="10" t="s">
        <v>2659</v>
      </c>
      <c r="H5164" s="10" t="s">
        <v>92</v>
      </c>
      <c r="I5164" s="10" t="s">
        <v>23</v>
      </c>
      <c r="J5164" s="10" t="s">
        <v>131</v>
      </c>
      <c r="K5164" s="10" t="s">
        <v>132</v>
      </c>
      <c r="L5164" s="10">
        <v>19120</v>
      </c>
      <c r="M5164" s="10" t="s">
        <v>133</v>
      </c>
      <c r="N5164" s="10" t="str">
        <f>_xlfn.XLOOKUP($M:$M,People!$B:$B,People!A:A)</f>
        <v>Chuck Magee</v>
      </c>
      <c r="O5164" s="10" t="s">
        <v>159</v>
      </c>
      <c r="P5164" s="10" t="str">
        <f>VLOOKUP(O5164,Products!$A:$E,3,FALSE)</f>
        <v>3M</v>
      </c>
      <c r="Q5164" s="31">
        <f>INDEX(Products!$E:$E,MATCH(O5164,Products!$A:$A,0))</f>
        <v>0.28000000000000003</v>
      </c>
      <c r="R5164" s="10" t="s">
        <v>41</v>
      </c>
      <c r="S5164" s="10" t="s">
        <v>68</v>
      </c>
      <c r="T5164" s="10" t="s">
        <v>160</v>
      </c>
      <c r="U5164" s="12">
        <v>5.7150000000000016</v>
      </c>
      <c r="V5164" s="12">
        <v>5</v>
      </c>
      <c r="W5164" s="12">
        <v>0.7</v>
      </c>
      <c r="X5164" s="12">
        <v>-4.7625000000000011</v>
      </c>
    </row>
    <row r="5165" spans="1:24" ht="14" x14ac:dyDescent="0.3">
      <c r="A5165" s="9">
        <v>5161</v>
      </c>
      <c r="B5165" s="14" t="s">
        <v>8549</v>
      </c>
      <c r="C5165" s="15">
        <v>45845</v>
      </c>
      <c r="D5165" s="15">
        <v>45849</v>
      </c>
      <c r="E5165" s="10" t="s">
        <v>19</v>
      </c>
      <c r="F5165" s="10" t="s">
        <v>2058</v>
      </c>
      <c r="G5165" s="10" t="s">
        <v>2059</v>
      </c>
      <c r="H5165" s="10" t="s">
        <v>36</v>
      </c>
      <c r="I5165" s="10" t="s">
        <v>23</v>
      </c>
      <c r="J5165" s="10" t="s">
        <v>401</v>
      </c>
      <c r="K5165" s="10" t="s">
        <v>189</v>
      </c>
      <c r="L5165" s="10">
        <v>60505</v>
      </c>
      <c r="M5165" s="10" t="s">
        <v>95</v>
      </c>
      <c r="N5165" s="10" t="str">
        <f>_xlfn.XLOOKUP($M:$M,People!$B:$B,People!A:A)</f>
        <v>Roxanne Rodriguez</v>
      </c>
      <c r="O5165" s="10" t="s">
        <v>4245</v>
      </c>
      <c r="P5165" s="10" t="str">
        <f>VLOOKUP(O5165,Products!$A:$E,3,FALSE)</f>
        <v>Office Depot</v>
      </c>
      <c r="Q5165" s="31">
        <f>INDEX(Products!$E:$E,MATCH(O5165,Products!$A:$A,0))</f>
        <v>0.32</v>
      </c>
      <c r="R5165" s="10" t="s">
        <v>41</v>
      </c>
      <c r="S5165" s="10" t="s">
        <v>240</v>
      </c>
      <c r="T5165" s="10" t="s">
        <v>4246</v>
      </c>
      <c r="U5165" s="12">
        <v>2.6320000000000001</v>
      </c>
      <c r="V5165" s="12">
        <v>1</v>
      </c>
      <c r="W5165" s="12">
        <v>0.2</v>
      </c>
      <c r="X5165" s="12">
        <v>0.8224999999999999</v>
      </c>
    </row>
    <row r="5166" spans="1:24" ht="14" x14ac:dyDescent="0.3">
      <c r="A5166" s="9">
        <v>5162</v>
      </c>
      <c r="B5166" s="14" t="s">
        <v>8553</v>
      </c>
      <c r="C5166" s="15">
        <v>45845</v>
      </c>
      <c r="D5166" s="15">
        <v>45851</v>
      </c>
      <c r="E5166" s="10" t="s">
        <v>44</v>
      </c>
      <c r="F5166" s="10" t="s">
        <v>2658</v>
      </c>
      <c r="G5166" s="10" t="s">
        <v>2659</v>
      </c>
      <c r="H5166" s="10" t="s">
        <v>92</v>
      </c>
      <c r="I5166" s="10" t="s">
        <v>23</v>
      </c>
      <c r="J5166" s="10" t="s">
        <v>131</v>
      </c>
      <c r="K5166" s="10" t="s">
        <v>132</v>
      </c>
      <c r="L5166" s="10">
        <v>19120</v>
      </c>
      <c r="M5166" s="10" t="s">
        <v>133</v>
      </c>
      <c r="N5166" s="10" t="str">
        <f>_xlfn.XLOOKUP($M:$M,People!$B:$B,People!A:A)</f>
        <v>Chuck Magee</v>
      </c>
      <c r="O5166" s="10" t="s">
        <v>5180</v>
      </c>
      <c r="P5166" s="10" t="str">
        <f>VLOOKUP(O5166,Products!$A:$E,3,FALSE)</f>
        <v>Avery</v>
      </c>
      <c r="Q5166" s="31">
        <f>INDEX(Products!$E:$E,MATCH(O5166,Products!$A:$A,0))</f>
        <v>0.28999999999999998</v>
      </c>
      <c r="R5166" s="10" t="s">
        <v>41</v>
      </c>
      <c r="S5166" s="10" t="s">
        <v>42</v>
      </c>
      <c r="T5166" s="10" t="s">
        <v>5181</v>
      </c>
      <c r="U5166" s="12">
        <v>10.08</v>
      </c>
      <c r="V5166" s="12">
        <v>2</v>
      </c>
      <c r="W5166" s="12">
        <v>0.2</v>
      </c>
      <c r="X5166" s="12">
        <v>3.2759999999999994</v>
      </c>
    </row>
    <row r="5167" spans="1:24" ht="14" x14ac:dyDescent="0.3">
      <c r="A5167" s="9">
        <v>5163</v>
      </c>
      <c r="B5167" s="14" t="s">
        <v>8549</v>
      </c>
      <c r="C5167" s="15">
        <v>45845</v>
      </c>
      <c r="D5167" s="15">
        <v>45849</v>
      </c>
      <c r="E5167" s="10" t="s">
        <v>19</v>
      </c>
      <c r="F5167" s="10" t="s">
        <v>2058</v>
      </c>
      <c r="G5167" s="10" t="s">
        <v>2059</v>
      </c>
      <c r="H5167" s="10" t="s">
        <v>36</v>
      </c>
      <c r="I5167" s="10" t="s">
        <v>23</v>
      </c>
      <c r="J5167" s="10" t="s">
        <v>401</v>
      </c>
      <c r="K5167" s="10" t="s">
        <v>189</v>
      </c>
      <c r="L5167" s="10">
        <v>60505</v>
      </c>
      <c r="M5167" s="10" t="s">
        <v>95</v>
      </c>
      <c r="N5167" s="10" t="str">
        <f>_xlfn.XLOOKUP($M:$M,People!$B:$B,People!A:A)</f>
        <v>Roxanne Rodriguez</v>
      </c>
      <c r="O5167" s="10" t="s">
        <v>3646</v>
      </c>
      <c r="P5167" s="10" t="str">
        <f>VLOOKUP(O5167,Products!$A:$E,3,FALSE)</f>
        <v>3M</v>
      </c>
      <c r="Q5167" s="31">
        <f>INDEX(Products!$E:$E,MATCH(O5167,Products!$A:$A,0))</f>
        <v>0.32</v>
      </c>
      <c r="R5167" s="10" t="s">
        <v>41</v>
      </c>
      <c r="S5167" s="10" t="s">
        <v>82</v>
      </c>
      <c r="T5167" s="10" t="s">
        <v>3647</v>
      </c>
      <c r="U5167" s="12">
        <v>23.688000000000002</v>
      </c>
      <c r="V5167" s="12">
        <v>9</v>
      </c>
      <c r="W5167" s="12">
        <v>0.2</v>
      </c>
      <c r="X5167" s="12">
        <v>7.698599999999999</v>
      </c>
    </row>
    <row r="5168" spans="1:24" ht="14" x14ac:dyDescent="0.3">
      <c r="A5168" s="9">
        <v>5164</v>
      </c>
      <c r="B5168" s="14" t="s">
        <v>8550</v>
      </c>
      <c r="C5168" s="15">
        <v>45845</v>
      </c>
      <c r="D5168" s="15">
        <v>45847</v>
      </c>
      <c r="E5168" s="10" t="s">
        <v>19</v>
      </c>
      <c r="F5168" s="10" t="s">
        <v>4634</v>
      </c>
      <c r="G5168" s="10" t="s">
        <v>4635</v>
      </c>
      <c r="H5168" s="10" t="s">
        <v>22</v>
      </c>
      <c r="I5168" s="10" t="s">
        <v>23</v>
      </c>
      <c r="J5168" s="10" t="s">
        <v>37</v>
      </c>
      <c r="K5168" s="10" t="s">
        <v>38</v>
      </c>
      <c r="L5168" s="10">
        <v>90045</v>
      </c>
      <c r="M5168" s="10" t="s">
        <v>39</v>
      </c>
      <c r="N5168" s="10" t="str">
        <f>_xlfn.XLOOKUP($M:$M,People!$B:$B,People!A:A)</f>
        <v>Sadie Pawthorne</v>
      </c>
      <c r="O5168" s="10" t="s">
        <v>4616</v>
      </c>
      <c r="P5168" s="10" t="str">
        <f>VLOOKUP(O5168,Products!$A:$E,3,FALSE)</f>
        <v>Avery</v>
      </c>
      <c r="Q5168" s="31">
        <f>INDEX(Products!$E:$E,MATCH(O5168,Products!$A:$A,0))</f>
        <v>0.28999999999999998</v>
      </c>
      <c r="R5168" s="10" t="s">
        <v>41</v>
      </c>
      <c r="S5168" s="10" t="s">
        <v>82</v>
      </c>
      <c r="T5168" s="10" t="s">
        <v>4617</v>
      </c>
      <c r="U5168" s="12">
        <v>48.94</v>
      </c>
      <c r="V5168" s="12">
        <v>1</v>
      </c>
      <c r="W5168" s="12">
        <v>0</v>
      </c>
      <c r="X5168" s="12">
        <v>24.47</v>
      </c>
    </row>
    <row r="5169" spans="1:24" ht="14" x14ac:dyDescent="0.3">
      <c r="A5169" s="9">
        <v>5165</v>
      </c>
      <c r="B5169" s="14" t="s">
        <v>8552</v>
      </c>
      <c r="C5169" s="15">
        <v>45845</v>
      </c>
      <c r="D5169" s="15">
        <v>45851</v>
      </c>
      <c r="E5169" s="10" t="s">
        <v>44</v>
      </c>
      <c r="F5169" s="10" t="s">
        <v>589</v>
      </c>
      <c r="G5169" s="10" t="s">
        <v>590</v>
      </c>
      <c r="H5169" s="10" t="s">
        <v>22</v>
      </c>
      <c r="I5169" s="10" t="s">
        <v>23</v>
      </c>
      <c r="J5169" s="10" t="s">
        <v>138</v>
      </c>
      <c r="K5169" s="10" t="s">
        <v>109</v>
      </c>
      <c r="L5169" s="10">
        <v>84057</v>
      </c>
      <c r="M5169" s="10" t="s">
        <v>39</v>
      </c>
      <c r="N5169" s="10" t="str">
        <f>_xlfn.XLOOKUP($M:$M,People!$B:$B,People!A:A)</f>
        <v>Sadie Pawthorne</v>
      </c>
      <c r="O5169" s="10" t="s">
        <v>1637</v>
      </c>
      <c r="P5169" s="10" t="str">
        <f>VLOOKUP(O5169,Products!$A:$E,3,FALSE)</f>
        <v>Staples</v>
      </c>
      <c r="Q5169" s="31">
        <f>INDEX(Products!$E:$E,MATCH(O5169,Products!$A:$A,0))</f>
        <v>0.37</v>
      </c>
      <c r="R5169" s="10" t="s">
        <v>41</v>
      </c>
      <c r="S5169" s="10" t="s">
        <v>82</v>
      </c>
      <c r="T5169" s="10" t="s">
        <v>1638</v>
      </c>
      <c r="U5169" s="12">
        <v>12.96</v>
      </c>
      <c r="V5169" s="12">
        <v>2</v>
      </c>
      <c r="W5169" s="12">
        <v>0</v>
      </c>
      <c r="X5169" s="12">
        <v>6.2208000000000006</v>
      </c>
    </row>
    <row r="5170" spans="1:24" ht="14" x14ac:dyDescent="0.3">
      <c r="A5170" s="9">
        <v>5166</v>
      </c>
      <c r="B5170" s="14" t="s">
        <v>8554</v>
      </c>
      <c r="C5170" s="15">
        <v>45845</v>
      </c>
      <c r="D5170" s="15">
        <v>45850</v>
      </c>
      <c r="E5170" s="10" t="s">
        <v>44</v>
      </c>
      <c r="F5170" s="10" t="s">
        <v>1991</v>
      </c>
      <c r="G5170" s="10" t="s">
        <v>1992</v>
      </c>
      <c r="H5170" s="10" t="s">
        <v>36</v>
      </c>
      <c r="I5170" s="10" t="s">
        <v>23</v>
      </c>
      <c r="J5170" s="10" t="s">
        <v>1993</v>
      </c>
      <c r="K5170" s="10" t="s">
        <v>48</v>
      </c>
      <c r="L5170" s="10">
        <v>33012</v>
      </c>
      <c r="M5170" s="10" t="s">
        <v>26</v>
      </c>
      <c r="N5170" s="10" t="str">
        <f>_xlfn.XLOOKUP($M:$M,People!$B:$B,People!A:A)</f>
        <v>Fred Suzuki</v>
      </c>
      <c r="O5170" s="10" t="s">
        <v>1994</v>
      </c>
      <c r="P5170" s="10" t="str">
        <f>VLOOKUP(O5170,Products!$A:$E,3,FALSE)</f>
        <v>Staples</v>
      </c>
      <c r="Q5170" s="31">
        <f>INDEX(Products!$E:$E,MATCH(O5170,Products!$A:$A,0))</f>
        <v>0.25</v>
      </c>
      <c r="R5170" s="10" t="s">
        <v>41</v>
      </c>
      <c r="S5170" s="10" t="s">
        <v>510</v>
      </c>
      <c r="T5170" s="10" t="s">
        <v>1995</v>
      </c>
      <c r="U5170" s="12">
        <v>45.584000000000003</v>
      </c>
      <c r="V5170" s="12">
        <v>7</v>
      </c>
      <c r="W5170" s="12">
        <v>0.2</v>
      </c>
      <c r="X5170" s="12">
        <v>5.1281999999999996</v>
      </c>
    </row>
    <row r="5171" spans="1:24" ht="14" x14ac:dyDescent="0.3">
      <c r="A5171" s="9">
        <v>5167</v>
      </c>
      <c r="B5171" s="14" t="s">
        <v>8550</v>
      </c>
      <c r="C5171" s="15">
        <v>45845</v>
      </c>
      <c r="D5171" s="15">
        <v>45847</v>
      </c>
      <c r="E5171" s="10" t="s">
        <v>19</v>
      </c>
      <c r="F5171" s="10" t="s">
        <v>4634</v>
      </c>
      <c r="G5171" s="10" t="s">
        <v>4635</v>
      </c>
      <c r="H5171" s="10" t="s">
        <v>22</v>
      </c>
      <c r="I5171" s="10" t="s">
        <v>23</v>
      </c>
      <c r="J5171" s="10" t="s">
        <v>37</v>
      </c>
      <c r="K5171" s="10" t="s">
        <v>38</v>
      </c>
      <c r="L5171" s="10">
        <v>90045</v>
      </c>
      <c r="M5171" s="10" t="s">
        <v>39</v>
      </c>
      <c r="N5171" s="10" t="str">
        <f>_xlfn.XLOOKUP($M:$M,People!$B:$B,People!A:A)</f>
        <v>Sadie Pawthorne</v>
      </c>
      <c r="O5171" s="10" t="s">
        <v>4161</v>
      </c>
      <c r="P5171" s="10" t="str">
        <f>VLOOKUP(O5171,Products!$A:$E,3,FALSE)</f>
        <v>Samsung</v>
      </c>
      <c r="Q5171" s="31">
        <f>INDEX(Products!$E:$E,MATCH(O5171,Products!$A:$A,0))</f>
        <v>0.39</v>
      </c>
      <c r="R5171" s="10" t="s">
        <v>64</v>
      </c>
      <c r="S5171" s="10" t="s">
        <v>1063</v>
      </c>
      <c r="T5171" s="10" t="s">
        <v>4162</v>
      </c>
      <c r="U5171" s="12">
        <v>2799.9600000000005</v>
      </c>
      <c r="V5171" s="12">
        <v>5</v>
      </c>
      <c r="W5171" s="12">
        <v>0.2</v>
      </c>
      <c r="X5171" s="12">
        <v>944.98649999999986</v>
      </c>
    </row>
    <row r="5172" spans="1:24" ht="14" x14ac:dyDescent="0.3">
      <c r="A5172" s="9">
        <v>5168</v>
      </c>
      <c r="B5172" s="14" t="s">
        <v>8553</v>
      </c>
      <c r="C5172" s="15">
        <v>45845</v>
      </c>
      <c r="D5172" s="15">
        <v>45851</v>
      </c>
      <c r="E5172" s="10" t="s">
        <v>44</v>
      </c>
      <c r="F5172" s="10" t="s">
        <v>2658</v>
      </c>
      <c r="G5172" s="10" t="s">
        <v>2659</v>
      </c>
      <c r="H5172" s="10" t="s">
        <v>92</v>
      </c>
      <c r="I5172" s="10" t="s">
        <v>23</v>
      </c>
      <c r="J5172" s="10" t="s">
        <v>131</v>
      </c>
      <c r="K5172" s="10" t="s">
        <v>132</v>
      </c>
      <c r="L5172" s="10">
        <v>19120</v>
      </c>
      <c r="M5172" s="10" t="s">
        <v>133</v>
      </c>
      <c r="N5172" s="10" t="str">
        <f>_xlfn.XLOOKUP($M:$M,People!$B:$B,People!A:A)</f>
        <v>Chuck Magee</v>
      </c>
      <c r="O5172" s="10" t="s">
        <v>3132</v>
      </c>
      <c r="P5172" s="10" t="str">
        <f>VLOOKUP(O5172,Products!$A:$E,3,FALSE)</f>
        <v>Canon</v>
      </c>
      <c r="Q5172" s="31">
        <f>INDEX(Products!$E:$E,MATCH(O5172,Products!$A:$A,0))</f>
        <v>0.36</v>
      </c>
      <c r="R5172" s="10" t="s">
        <v>64</v>
      </c>
      <c r="S5172" s="10" t="s">
        <v>65</v>
      </c>
      <c r="T5172" s="10" t="s">
        <v>3133</v>
      </c>
      <c r="U5172" s="12">
        <v>59.993999999999993</v>
      </c>
      <c r="V5172" s="12">
        <v>1</v>
      </c>
      <c r="W5172" s="12">
        <v>0.4</v>
      </c>
      <c r="X5172" s="12">
        <v>-12.998700000000007</v>
      </c>
    </row>
    <row r="5173" spans="1:24" ht="14" x14ac:dyDescent="0.3">
      <c r="A5173" s="9">
        <v>5169</v>
      </c>
      <c r="B5173" s="14" t="s">
        <v>8555</v>
      </c>
      <c r="C5173" s="15">
        <v>45846</v>
      </c>
      <c r="D5173" s="15">
        <v>45850</v>
      </c>
      <c r="E5173" s="10" t="s">
        <v>44</v>
      </c>
      <c r="F5173" s="10" t="s">
        <v>3847</v>
      </c>
      <c r="G5173" s="10" t="s">
        <v>3848</v>
      </c>
      <c r="H5173" s="10" t="s">
        <v>22</v>
      </c>
      <c r="I5173" s="10" t="s">
        <v>23</v>
      </c>
      <c r="J5173" s="10" t="s">
        <v>3849</v>
      </c>
      <c r="K5173" s="10" t="s">
        <v>402</v>
      </c>
      <c r="L5173" s="10">
        <v>80020</v>
      </c>
      <c r="M5173" s="10" t="s">
        <v>39</v>
      </c>
      <c r="N5173" s="10" t="str">
        <f>_xlfn.XLOOKUP($M:$M,People!$B:$B,People!A:A)</f>
        <v>Sadie Pawthorne</v>
      </c>
      <c r="O5173" s="10" t="s">
        <v>603</v>
      </c>
      <c r="P5173" s="10" t="str">
        <f>VLOOKUP(O5173,Products!$A:$E,3,FALSE)</f>
        <v>Staples</v>
      </c>
      <c r="Q5173" s="31">
        <f>INDEX(Products!$E:$E,MATCH(O5173,Products!$A:$A,0))</f>
        <v>0.25</v>
      </c>
      <c r="R5173" s="10" t="s">
        <v>28</v>
      </c>
      <c r="S5173" s="10" t="s">
        <v>32</v>
      </c>
      <c r="T5173" s="10" t="s">
        <v>604</v>
      </c>
      <c r="U5173" s="12">
        <v>662.88</v>
      </c>
      <c r="V5173" s="12">
        <v>3</v>
      </c>
      <c r="W5173" s="12">
        <v>0.2</v>
      </c>
      <c r="X5173" s="12">
        <v>74.573999999999955</v>
      </c>
    </row>
    <row r="5174" spans="1:24" ht="14" x14ac:dyDescent="0.3">
      <c r="A5174" s="9">
        <v>5170</v>
      </c>
      <c r="B5174" s="14" t="s">
        <v>8556</v>
      </c>
      <c r="C5174" s="15">
        <v>45846</v>
      </c>
      <c r="D5174" s="15">
        <v>45848</v>
      </c>
      <c r="E5174" s="10" t="s">
        <v>19</v>
      </c>
      <c r="F5174" s="10" t="s">
        <v>3833</v>
      </c>
      <c r="G5174" s="10" t="s">
        <v>3834</v>
      </c>
      <c r="H5174" s="10" t="s">
        <v>36</v>
      </c>
      <c r="I5174" s="10" t="s">
        <v>23</v>
      </c>
      <c r="J5174" s="10" t="s">
        <v>985</v>
      </c>
      <c r="K5174" s="10" t="s">
        <v>94</v>
      </c>
      <c r="L5174" s="10">
        <v>76017</v>
      </c>
      <c r="M5174" s="10" t="s">
        <v>95</v>
      </c>
      <c r="N5174" s="10" t="str">
        <f>_xlfn.XLOOKUP($M:$M,People!$B:$B,People!A:A)</f>
        <v>Roxanne Rodriguez</v>
      </c>
      <c r="O5174" s="10" t="s">
        <v>1356</v>
      </c>
      <c r="P5174" s="10" t="str">
        <f>VLOOKUP(O5174,Products!$A:$E,3,FALSE)</f>
        <v>Canon</v>
      </c>
      <c r="Q5174" s="31">
        <f>INDEX(Products!$E:$E,MATCH(O5174,Products!$A:$A,0))</f>
        <v>0.4</v>
      </c>
      <c r="R5174" s="10" t="s">
        <v>41</v>
      </c>
      <c r="S5174" s="10" t="s">
        <v>61</v>
      </c>
      <c r="T5174" s="10" t="s">
        <v>1357</v>
      </c>
      <c r="U5174" s="12">
        <v>47.616</v>
      </c>
      <c r="V5174" s="12">
        <v>3</v>
      </c>
      <c r="W5174" s="12">
        <v>0.2</v>
      </c>
      <c r="X5174" s="12">
        <v>3.571200000000001</v>
      </c>
    </row>
    <row r="5175" spans="1:24" ht="14" x14ac:dyDescent="0.3">
      <c r="A5175" s="9">
        <v>5171</v>
      </c>
      <c r="B5175" s="14" t="s">
        <v>8555</v>
      </c>
      <c r="C5175" s="15">
        <v>45846</v>
      </c>
      <c r="D5175" s="15">
        <v>45850</v>
      </c>
      <c r="E5175" s="10" t="s">
        <v>44</v>
      </c>
      <c r="F5175" s="10" t="s">
        <v>3847</v>
      </c>
      <c r="G5175" s="10" t="s">
        <v>3848</v>
      </c>
      <c r="H5175" s="10" t="s">
        <v>22</v>
      </c>
      <c r="I5175" s="10" t="s">
        <v>23</v>
      </c>
      <c r="J5175" s="10" t="s">
        <v>3849</v>
      </c>
      <c r="K5175" s="10" t="s">
        <v>402</v>
      </c>
      <c r="L5175" s="10">
        <v>80020</v>
      </c>
      <c r="M5175" s="10" t="s">
        <v>39</v>
      </c>
      <c r="N5175" s="10" t="str">
        <f>_xlfn.XLOOKUP($M:$M,People!$B:$B,People!A:A)</f>
        <v>Sadie Pawthorne</v>
      </c>
      <c r="O5175" s="10" t="s">
        <v>141</v>
      </c>
      <c r="P5175" s="10" t="str">
        <f>VLOOKUP(O5175,Products!$A:$E,3,FALSE)</f>
        <v>Canon</v>
      </c>
      <c r="Q5175" s="31">
        <f>INDEX(Products!$E:$E,MATCH(O5175,Products!$A:$A,0))</f>
        <v>0.26</v>
      </c>
      <c r="R5175" s="10" t="s">
        <v>41</v>
      </c>
      <c r="S5175" s="10" t="s">
        <v>68</v>
      </c>
      <c r="T5175" s="10" t="s">
        <v>142</v>
      </c>
      <c r="U5175" s="12">
        <v>8.7360000000000024</v>
      </c>
      <c r="V5175" s="12">
        <v>4</v>
      </c>
      <c r="W5175" s="12">
        <v>0.7</v>
      </c>
      <c r="X5175" s="12">
        <v>-6.1151999999999997</v>
      </c>
    </row>
    <row r="5176" spans="1:24" ht="14" x14ac:dyDescent="0.3">
      <c r="A5176" s="9">
        <v>5172</v>
      </c>
      <c r="B5176" s="14" t="s">
        <v>8555</v>
      </c>
      <c r="C5176" s="15">
        <v>45846</v>
      </c>
      <c r="D5176" s="15">
        <v>45850</v>
      </c>
      <c r="E5176" s="10" t="s">
        <v>44</v>
      </c>
      <c r="F5176" s="10" t="s">
        <v>3847</v>
      </c>
      <c r="G5176" s="10" t="s">
        <v>3848</v>
      </c>
      <c r="H5176" s="10" t="s">
        <v>22</v>
      </c>
      <c r="I5176" s="10" t="s">
        <v>23</v>
      </c>
      <c r="J5176" s="10" t="s">
        <v>3849</v>
      </c>
      <c r="K5176" s="10" t="s">
        <v>402</v>
      </c>
      <c r="L5176" s="10">
        <v>80020</v>
      </c>
      <c r="M5176" s="10" t="s">
        <v>39</v>
      </c>
      <c r="N5176" s="10" t="str">
        <f>_xlfn.XLOOKUP($M:$M,People!$B:$B,People!A:A)</f>
        <v>Sadie Pawthorne</v>
      </c>
      <c r="O5176" s="10" t="s">
        <v>3850</v>
      </c>
      <c r="P5176" s="10" t="str">
        <f>VLOOKUP(O5176,Products!$A:$E,3,FALSE)</f>
        <v>Avery</v>
      </c>
      <c r="Q5176" s="31">
        <f>INDEX(Products!$E:$E,MATCH(O5176,Products!$A:$A,0))</f>
        <v>0.25</v>
      </c>
      <c r="R5176" s="10" t="s">
        <v>41</v>
      </c>
      <c r="S5176" s="10" t="s">
        <v>68</v>
      </c>
      <c r="T5176" s="10" t="s">
        <v>3851</v>
      </c>
      <c r="U5176" s="12">
        <v>19.968000000000004</v>
      </c>
      <c r="V5176" s="12">
        <v>2</v>
      </c>
      <c r="W5176" s="12">
        <v>0.7</v>
      </c>
      <c r="X5176" s="12">
        <v>-13.311999999999998</v>
      </c>
    </row>
    <row r="5177" spans="1:24" ht="14" x14ac:dyDescent="0.3">
      <c r="A5177" s="9">
        <v>5173</v>
      </c>
      <c r="B5177" s="14" t="s">
        <v>8557</v>
      </c>
      <c r="C5177" s="15">
        <v>45846</v>
      </c>
      <c r="D5177" s="15">
        <v>45852</v>
      </c>
      <c r="E5177" s="10" t="s">
        <v>44</v>
      </c>
      <c r="F5177" s="10" t="s">
        <v>2938</v>
      </c>
      <c r="G5177" s="10" t="s">
        <v>2939</v>
      </c>
      <c r="H5177" s="10" t="s">
        <v>22</v>
      </c>
      <c r="I5177" s="10" t="s">
        <v>23</v>
      </c>
      <c r="J5177" s="10" t="s">
        <v>86</v>
      </c>
      <c r="K5177" s="10" t="s">
        <v>87</v>
      </c>
      <c r="L5177" s="10">
        <v>98105</v>
      </c>
      <c r="M5177" s="10" t="s">
        <v>39</v>
      </c>
      <c r="N5177" s="10" t="str">
        <f>_xlfn.XLOOKUP($M:$M,People!$B:$B,People!A:A)</f>
        <v>Sadie Pawthorne</v>
      </c>
      <c r="O5177" s="10" t="s">
        <v>3947</v>
      </c>
      <c r="P5177" s="10" t="str">
        <f>VLOOKUP(O5177,Products!$A:$E,3,FALSE)</f>
        <v>Staples</v>
      </c>
      <c r="Q5177" s="31">
        <f>INDEX(Products!$E:$E,MATCH(O5177,Products!$A:$A,0))</f>
        <v>0.33</v>
      </c>
      <c r="R5177" s="10" t="s">
        <v>41</v>
      </c>
      <c r="S5177" s="10" t="s">
        <v>68</v>
      </c>
      <c r="T5177" s="10" t="s">
        <v>3948</v>
      </c>
      <c r="U5177" s="12">
        <v>19.295999999999999</v>
      </c>
      <c r="V5177" s="12">
        <v>3</v>
      </c>
      <c r="W5177" s="12">
        <v>0.2</v>
      </c>
      <c r="X5177" s="12">
        <v>6.0299999999999994</v>
      </c>
    </row>
    <row r="5178" spans="1:24" ht="14" x14ac:dyDescent="0.3">
      <c r="A5178" s="9">
        <v>5174</v>
      </c>
      <c r="B5178" s="14" t="s">
        <v>8558</v>
      </c>
      <c r="C5178" s="15">
        <v>45846</v>
      </c>
      <c r="D5178" s="15">
        <v>45850</v>
      </c>
      <c r="E5178" s="10" t="s">
        <v>44</v>
      </c>
      <c r="F5178" s="10" t="s">
        <v>5548</v>
      </c>
      <c r="G5178" s="10" t="s">
        <v>5549</v>
      </c>
      <c r="H5178" s="10" t="s">
        <v>36</v>
      </c>
      <c r="I5178" s="10" t="s">
        <v>23</v>
      </c>
      <c r="J5178" s="10" t="s">
        <v>2978</v>
      </c>
      <c r="K5178" s="10" t="s">
        <v>1219</v>
      </c>
      <c r="L5178" s="10">
        <v>2908</v>
      </c>
      <c r="M5178" s="10" t="s">
        <v>133</v>
      </c>
      <c r="N5178" s="10" t="str">
        <f>_xlfn.XLOOKUP($M:$M,People!$B:$B,People!A:A)</f>
        <v>Chuck Magee</v>
      </c>
      <c r="O5178" s="10" t="s">
        <v>2412</v>
      </c>
      <c r="P5178" s="10" t="str">
        <f>VLOOKUP(O5178,Products!$A:$E,3,FALSE)</f>
        <v>Samsung</v>
      </c>
      <c r="Q5178" s="31">
        <f>INDEX(Products!$E:$E,MATCH(O5178,Products!$A:$A,0))</f>
        <v>0.39</v>
      </c>
      <c r="R5178" s="10" t="s">
        <v>41</v>
      </c>
      <c r="S5178" s="10" t="s">
        <v>82</v>
      </c>
      <c r="T5178" s="10" t="s">
        <v>2413</v>
      </c>
      <c r="U5178" s="12">
        <v>12.96</v>
      </c>
      <c r="V5178" s="12">
        <v>2</v>
      </c>
      <c r="W5178" s="12">
        <v>0</v>
      </c>
      <c r="X5178" s="12">
        <v>6.2208000000000006</v>
      </c>
    </row>
    <row r="5179" spans="1:24" ht="14" x14ac:dyDescent="0.3">
      <c r="A5179" s="9">
        <v>5175</v>
      </c>
      <c r="B5179" s="14" t="s">
        <v>8559</v>
      </c>
      <c r="C5179" s="15">
        <v>45846</v>
      </c>
      <c r="D5179" s="15">
        <v>45846</v>
      </c>
      <c r="E5179" s="10" t="s">
        <v>1124</v>
      </c>
      <c r="F5179" s="10" t="s">
        <v>112</v>
      </c>
      <c r="G5179" s="10" t="s">
        <v>113</v>
      </c>
      <c r="H5179" s="10" t="s">
        <v>22</v>
      </c>
      <c r="I5179" s="10" t="s">
        <v>23</v>
      </c>
      <c r="J5179" s="10" t="s">
        <v>1322</v>
      </c>
      <c r="K5179" s="10" t="s">
        <v>48</v>
      </c>
      <c r="L5179" s="10">
        <v>32216</v>
      </c>
      <c r="M5179" s="10" t="s">
        <v>26</v>
      </c>
      <c r="N5179" s="10" t="str">
        <f>_xlfn.XLOOKUP($M:$M,People!$B:$B,People!A:A)</f>
        <v>Fred Suzuki</v>
      </c>
      <c r="O5179" s="10" t="s">
        <v>443</v>
      </c>
      <c r="P5179" s="10" t="str">
        <f>VLOOKUP(O5179,Products!$A:$E,3,FALSE)</f>
        <v>Avery</v>
      </c>
      <c r="Q5179" s="31">
        <f>INDEX(Products!$E:$E,MATCH(O5179,Products!$A:$A,0))</f>
        <v>0.28999999999999998</v>
      </c>
      <c r="R5179" s="10" t="s">
        <v>41</v>
      </c>
      <c r="S5179" s="10" t="s">
        <v>82</v>
      </c>
      <c r="T5179" s="10" t="s">
        <v>444</v>
      </c>
      <c r="U5179" s="12">
        <v>15.984000000000002</v>
      </c>
      <c r="V5179" s="12">
        <v>2</v>
      </c>
      <c r="W5179" s="12">
        <v>0.2</v>
      </c>
      <c r="X5179" s="12">
        <v>4.9949999999999992</v>
      </c>
    </row>
    <row r="5180" spans="1:24" ht="14" x14ac:dyDescent="0.3">
      <c r="A5180" s="9">
        <v>5176</v>
      </c>
      <c r="B5180" s="14" t="s">
        <v>8555</v>
      </c>
      <c r="C5180" s="15">
        <v>45846</v>
      </c>
      <c r="D5180" s="15">
        <v>45850</v>
      </c>
      <c r="E5180" s="10" t="s">
        <v>44</v>
      </c>
      <c r="F5180" s="10" t="s">
        <v>3847</v>
      </c>
      <c r="G5180" s="10" t="s">
        <v>3848</v>
      </c>
      <c r="H5180" s="10" t="s">
        <v>22</v>
      </c>
      <c r="I5180" s="10" t="s">
        <v>23</v>
      </c>
      <c r="J5180" s="10" t="s">
        <v>3849</v>
      </c>
      <c r="K5180" s="10" t="s">
        <v>402</v>
      </c>
      <c r="L5180" s="10">
        <v>80020</v>
      </c>
      <c r="M5180" s="10" t="s">
        <v>39</v>
      </c>
      <c r="N5180" s="10" t="str">
        <f>_xlfn.XLOOKUP($M:$M,People!$B:$B,People!A:A)</f>
        <v>Sadie Pawthorne</v>
      </c>
      <c r="O5180" s="10" t="s">
        <v>3852</v>
      </c>
      <c r="P5180" s="10" t="str">
        <f>VLOOKUP(O5180,Products!$A:$E,3,FALSE)</f>
        <v>Avery</v>
      </c>
      <c r="Q5180" s="31">
        <f>INDEX(Products!$E:$E,MATCH(O5180,Products!$A:$A,0))</f>
        <v>0.35</v>
      </c>
      <c r="R5180" s="10" t="s">
        <v>41</v>
      </c>
      <c r="S5180" s="10" t="s">
        <v>53</v>
      </c>
      <c r="T5180" s="10" t="s">
        <v>3853</v>
      </c>
      <c r="U5180" s="12">
        <v>33.488000000000007</v>
      </c>
      <c r="V5180" s="12">
        <v>7</v>
      </c>
      <c r="W5180" s="12">
        <v>0.2</v>
      </c>
      <c r="X5180" s="12">
        <v>-1.2558000000000051</v>
      </c>
    </row>
    <row r="5181" spans="1:24" ht="14" x14ac:dyDescent="0.3">
      <c r="A5181" s="9">
        <v>5177</v>
      </c>
      <c r="B5181" s="14" t="s">
        <v>8557</v>
      </c>
      <c r="C5181" s="15">
        <v>45846</v>
      </c>
      <c r="D5181" s="15">
        <v>45852</v>
      </c>
      <c r="E5181" s="10" t="s">
        <v>44</v>
      </c>
      <c r="F5181" s="10" t="s">
        <v>2938</v>
      </c>
      <c r="G5181" s="10" t="s">
        <v>2939</v>
      </c>
      <c r="H5181" s="10" t="s">
        <v>22</v>
      </c>
      <c r="I5181" s="10" t="s">
        <v>23</v>
      </c>
      <c r="J5181" s="10" t="s">
        <v>86</v>
      </c>
      <c r="K5181" s="10" t="s">
        <v>87</v>
      </c>
      <c r="L5181" s="10">
        <v>98105</v>
      </c>
      <c r="M5181" s="10" t="s">
        <v>39</v>
      </c>
      <c r="N5181" s="10" t="str">
        <f>_xlfn.XLOOKUP($M:$M,People!$B:$B,People!A:A)</f>
        <v>Sadie Pawthorne</v>
      </c>
      <c r="O5181" s="10" t="s">
        <v>844</v>
      </c>
      <c r="P5181" s="10" t="str">
        <f>VLOOKUP(O5181,Products!$A:$E,3,FALSE)</f>
        <v>Staples</v>
      </c>
      <c r="Q5181" s="31">
        <f>INDEX(Products!$E:$E,MATCH(O5181,Products!$A:$A,0))</f>
        <v>0.25</v>
      </c>
      <c r="R5181" s="10" t="s">
        <v>64</v>
      </c>
      <c r="S5181" s="10" t="s">
        <v>65</v>
      </c>
      <c r="T5181" s="10" t="s">
        <v>845</v>
      </c>
      <c r="U5181" s="12">
        <v>107.98399999999999</v>
      </c>
      <c r="V5181" s="12">
        <v>1</v>
      </c>
      <c r="W5181" s="12">
        <v>0.2</v>
      </c>
      <c r="X5181" s="12">
        <v>9.4485999999999954</v>
      </c>
    </row>
    <row r="5182" spans="1:24" ht="14" x14ac:dyDescent="0.3">
      <c r="A5182" s="9">
        <v>5178</v>
      </c>
      <c r="B5182" s="14" t="s">
        <v>8559</v>
      </c>
      <c r="C5182" s="15">
        <v>45846</v>
      </c>
      <c r="D5182" s="15">
        <v>45846</v>
      </c>
      <c r="E5182" s="10" t="s">
        <v>1124</v>
      </c>
      <c r="F5182" s="10" t="s">
        <v>112</v>
      </c>
      <c r="G5182" s="10" t="s">
        <v>113</v>
      </c>
      <c r="H5182" s="10" t="s">
        <v>22</v>
      </c>
      <c r="I5182" s="10" t="s">
        <v>23</v>
      </c>
      <c r="J5182" s="10" t="s">
        <v>1322</v>
      </c>
      <c r="K5182" s="10" t="s">
        <v>48</v>
      </c>
      <c r="L5182" s="10">
        <v>32216</v>
      </c>
      <c r="M5182" s="10" t="s">
        <v>26</v>
      </c>
      <c r="N5182" s="10" t="str">
        <f>_xlfn.XLOOKUP($M:$M,People!$B:$B,People!A:A)</f>
        <v>Fred Suzuki</v>
      </c>
      <c r="O5182" s="10" t="s">
        <v>3755</v>
      </c>
      <c r="P5182" s="10" t="str">
        <f>VLOOKUP(O5182,Products!$A:$E,3,FALSE)</f>
        <v>HP</v>
      </c>
      <c r="Q5182" s="31">
        <f>INDEX(Products!$E:$E,MATCH(O5182,Products!$A:$A,0))</f>
        <v>0.28999999999999998</v>
      </c>
      <c r="R5182" s="10" t="s">
        <v>64</v>
      </c>
      <c r="S5182" s="10" t="s">
        <v>65</v>
      </c>
      <c r="T5182" s="10" t="s">
        <v>3756</v>
      </c>
      <c r="U5182" s="12">
        <v>823.96000000000015</v>
      </c>
      <c r="V5182" s="12">
        <v>5</v>
      </c>
      <c r="W5182" s="12">
        <v>0.2</v>
      </c>
      <c r="X5182" s="12">
        <v>51.497499999999974</v>
      </c>
    </row>
    <row r="5183" spans="1:24" ht="14" x14ac:dyDescent="0.3">
      <c r="A5183" s="9">
        <v>5179</v>
      </c>
      <c r="B5183" s="14" t="s">
        <v>8556</v>
      </c>
      <c r="C5183" s="15">
        <v>45846</v>
      </c>
      <c r="D5183" s="15">
        <v>45848</v>
      </c>
      <c r="E5183" s="10" t="s">
        <v>19</v>
      </c>
      <c r="F5183" s="10" t="s">
        <v>3833</v>
      </c>
      <c r="G5183" s="10" t="s">
        <v>3834</v>
      </c>
      <c r="H5183" s="10" t="s">
        <v>36</v>
      </c>
      <c r="I5183" s="10" t="s">
        <v>23</v>
      </c>
      <c r="J5183" s="10" t="s">
        <v>985</v>
      </c>
      <c r="K5183" s="10" t="s">
        <v>94</v>
      </c>
      <c r="L5183" s="10">
        <v>76017</v>
      </c>
      <c r="M5183" s="10" t="s">
        <v>95</v>
      </c>
      <c r="N5183" s="10" t="str">
        <f>_xlfn.XLOOKUP($M:$M,People!$B:$B,People!A:A)</f>
        <v>Roxanne Rodriguez</v>
      </c>
      <c r="O5183" s="10" t="s">
        <v>3835</v>
      </c>
      <c r="P5183" s="10" t="str">
        <f>VLOOKUP(O5183,Products!$A:$E,3,FALSE)</f>
        <v>Office Depot</v>
      </c>
      <c r="Q5183" s="31">
        <f>INDEX(Products!$E:$E,MATCH(O5183,Products!$A:$A,0))</f>
        <v>0.4</v>
      </c>
      <c r="R5183" s="10" t="s">
        <v>64</v>
      </c>
      <c r="S5183" s="10" t="s">
        <v>65</v>
      </c>
      <c r="T5183" s="10" t="s">
        <v>3836</v>
      </c>
      <c r="U5183" s="12">
        <v>863.6400000000001</v>
      </c>
      <c r="V5183" s="12">
        <v>9</v>
      </c>
      <c r="W5183" s="12">
        <v>0.2</v>
      </c>
      <c r="X5183" s="12">
        <v>107.95499999999998</v>
      </c>
    </row>
    <row r="5184" spans="1:24" ht="14" x14ac:dyDescent="0.3">
      <c r="A5184" s="9">
        <v>5180</v>
      </c>
      <c r="B5184" s="14" t="s">
        <v>6011</v>
      </c>
      <c r="C5184" s="15">
        <v>45846</v>
      </c>
      <c r="D5184" s="15">
        <v>45850</v>
      </c>
      <c r="E5184" s="14" t="s">
        <v>44</v>
      </c>
      <c r="F5184" s="14" t="s">
        <v>3847</v>
      </c>
      <c r="G5184" s="14" t="s">
        <v>3848</v>
      </c>
      <c r="H5184" s="14" t="s">
        <v>22</v>
      </c>
      <c r="I5184" s="14" t="s">
        <v>5934</v>
      </c>
      <c r="J5184" s="14" t="s">
        <v>5941</v>
      </c>
      <c r="K5184" s="14" t="s">
        <v>5942</v>
      </c>
      <c r="L5184" s="14" t="s">
        <v>5985</v>
      </c>
      <c r="M5184" s="14" t="s">
        <v>95</v>
      </c>
      <c r="N5184" s="10" t="str">
        <f>_xlfn.XLOOKUP($M:$M,People!$B:$B,People!A:A)</f>
        <v>Roxanne Rodriguez</v>
      </c>
      <c r="O5184" s="14" t="s">
        <v>603</v>
      </c>
      <c r="P5184" s="10" t="str">
        <f>VLOOKUP(O5184,Products!$A:$E,3,FALSE)</f>
        <v>Staples</v>
      </c>
      <c r="Q5184" s="31">
        <f>INDEX(Products!$E:$E,MATCH(O5184,Products!$A:$A,0))</f>
        <v>0.25</v>
      </c>
      <c r="R5184" s="14" t="s">
        <v>28</v>
      </c>
      <c r="S5184" s="14" t="s">
        <v>32</v>
      </c>
      <c r="T5184" s="14" t="s">
        <v>604</v>
      </c>
      <c r="U5184" s="18">
        <v>47.616</v>
      </c>
      <c r="V5184" s="18">
        <v>3</v>
      </c>
      <c r="W5184" s="18">
        <v>0.2</v>
      </c>
      <c r="X5184" s="18">
        <v>3.571200000000001</v>
      </c>
    </row>
    <row r="5185" spans="1:24" ht="14" x14ac:dyDescent="0.3">
      <c r="A5185" s="9">
        <v>5181</v>
      </c>
      <c r="B5185" s="14" t="s">
        <v>6011</v>
      </c>
      <c r="C5185" s="15">
        <v>45846</v>
      </c>
      <c r="D5185" s="15">
        <v>45850</v>
      </c>
      <c r="E5185" s="14" t="s">
        <v>44</v>
      </c>
      <c r="F5185" s="14" t="s">
        <v>3847</v>
      </c>
      <c r="G5185" s="14" t="s">
        <v>3848</v>
      </c>
      <c r="H5185" s="14" t="s">
        <v>22</v>
      </c>
      <c r="I5185" s="14" t="s">
        <v>5934</v>
      </c>
      <c r="J5185" s="14" t="s">
        <v>5941</v>
      </c>
      <c r="K5185" s="14" t="s">
        <v>5942</v>
      </c>
      <c r="L5185" s="14" t="s">
        <v>5985</v>
      </c>
      <c r="M5185" s="14" t="s">
        <v>95</v>
      </c>
      <c r="N5185" s="10" t="str">
        <f>_xlfn.XLOOKUP($M:$M,People!$B:$B,People!A:A)</f>
        <v>Roxanne Rodriguez</v>
      </c>
      <c r="O5185" s="14" t="s">
        <v>141</v>
      </c>
      <c r="P5185" s="10" t="str">
        <f>VLOOKUP(O5185,Products!$A:$E,3,FALSE)</f>
        <v>Canon</v>
      </c>
      <c r="Q5185" s="31">
        <f>INDEX(Products!$E:$E,MATCH(O5185,Products!$A:$A,0))</f>
        <v>0.26</v>
      </c>
      <c r="R5185" s="14" t="s">
        <v>41</v>
      </c>
      <c r="S5185" s="14" t="s">
        <v>68</v>
      </c>
      <c r="T5185" s="14" t="s">
        <v>142</v>
      </c>
      <c r="U5185" s="18">
        <v>863.6400000000001</v>
      </c>
      <c r="V5185" s="18">
        <v>9</v>
      </c>
      <c r="W5185" s="18">
        <v>0.2</v>
      </c>
      <c r="X5185" s="18">
        <v>107.95499999999998</v>
      </c>
    </row>
    <row r="5186" spans="1:24" ht="14" x14ac:dyDescent="0.3">
      <c r="A5186" s="9">
        <v>5182</v>
      </c>
      <c r="B5186" s="14" t="s">
        <v>6011</v>
      </c>
      <c r="C5186" s="15">
        <v>45846</v>
      </c>
      <c r="D5186" s="15">
        <v>45850</v>
      </c>
      <c r="E5186" s="14" t="s">
        <v>44</v>
      </c>
      <c r="F5186" s="14" t="s">
        <v>3847</v>
      </c>
      <c r="G5186" s="14" t="s">
        <v>3848</v>
      </c>
      <c r="H5186" s="14" t="s">
        <v>22</v>
      </c>
      <c r="I5186" s="14" t="s">
        <v>5934</v>
      </c>
      <c r="J5186" s="14" t="s">
        <v>5941</v>
      </c>
      <c r="K5186" s="14" t="s">
        <v>5942</v>
      </c>
      <c r="L5186" s="14" t="s">
        <v>5985</v>
      </c>
      <c r="M5186" s="14" t="s">
        <v>95</v>
      </c>
      <c r="N5186" s="10" t="str">
        <f>_xlfn.XLOOKUP($M:$M,People!$B:$B,People!A:A)</f>
        <v>Roxanne Rodriguez</v>
      </c>
      <c r="O5186" s="14" t="s">
        <v>3850</v>
      </c>
      <c r="P5186" s="10" t="str">
        <f>VLOOKUP(O5186,Products!$A:$E,3,FALSE)</f>
        <v>Avery</v>
      </c>
      <c r="Q5186" s="31">
        <f>INDEX(Products!$E:$E,MATCH(O5186,Products!$A:$A,0))</f>
        <v>0.25</v>
      </c>
      <c r="R5186" s="14" t="s">
        <v>41</v>
      </c>
      <c r="S5186" s="14" t="s">
        <v>68</v>
      </c>
      <c r="T5186" s="14" t="s">
        <v>3851</v>
      </c>
      <c r="U5186" s="18">
        <v>107.98399999999999</v>
      </c>
      <c r="V5186" s="18">
        <v>1</v>
      </c>
      <c r="W5186" s="18">
        <v>0.2</v>
      </c>
      <c r="X5186" s="18">
        <v>9.4485999999999954</v>
      </c>
    </row>
    <row r="5187" spans="1:24" ht="14" x14ac:dyDescent="0.3">
      <c r="A5187" s="9">
        <v>5183</v>
      </c>
      <c r="B5187" s="14" t="s">
        <v>6011</v>
      </c>
      <c r="C5187" s="15">
        <v>45846</v>
      </c>
      <c r="D5187" s="15">
        <v>45850</v>
      </c>
      <c r="E5187" s="14" t="s">
        <v>44</v>
      </c>
      <c r="F5187" s="14" t="s">
        <v>3847</v>
      </c>
      <c r="G5187" s="14" t="s">
        <v>3848</v>
      </c>
      <c r="H5187" s="14" t="s">
        <v>22</v>
      </c>
      <c r="I5187" s="14" t="s">
        <v>5934</v>
      </c>
      <c r="J5187" s="14" t="s">
        <v>5941</v>
      </c>
      <c r="K5187" s="14" t="s">
        <v>5942</v>
      </c>
      <c r="L5187" s="14" t="s">
        <v>5985</v>
      </c>
      <c r="M5187" s="14" t="s">
        <v>95</v>
      </c>
      <c r="N5187" s="10" t="str">
        <f>_xlfn.XLOOKUP($M:$M,People!$B:$B,People!A:A)</f>
        <v>Roxanne Rodriguez</v>
      </c>
      <c r="O5187" s="14" t="s">
        <v>3852</v>
      </c>
      <c r="P5187" s="10" t="str">
        <f>VLOOKUP(O5187,Products!$A:$E,3,FALSE)</f>
        <v>Avery</v>
      </c>
      <c r="Q5187" s="31">
        <f>INDEX(Products!$E:$E,MATCH(O5187,Products!$A:$A,0))</f>
        <v>0.35</v>
      </c>
      <c r="R5187" s="14" t="s">
        <v>41</v>
      </c>
      <c r="S5187" s="14" t="s">
        <v>53</v>
      </c>
      <c r="T5187" s="14" t="s">
        <v>3853</v>
      </c>
      <c r="U5187" s="18">
        <v>19.295999999999999</v>
      </c>
      <c r="V5187" s="18">
        <v>3</v>
      </c>
      <c r="W5187" s="18">
        <v>0.2</v>
      </c>
      <c r="X5187" s="18">
        <v>6.0299999999999994</v>
      </c>
    </row>
    <row r="5188" spans="1:24" ht="14" x14ac:dyDescent="0.3">
      <c r="A5188" s="9">
        <v>5184</v>
      </c>
      <c r="B5188" s="14" t="s">
        <v>8560</v>
      </c>
      <c r="C5188" s="15">
        <v>45847</v>
      </c>
      <c r="D5188" s="15">
        <v>45851</v>
      </c>
      <c r="E5188" s="10" t="s">
        <v>44</v>
      </c>
      <c r="F5188" s="10" t="s">
        <v>512</v>
      </c>
      <c r="G5188" s="10" t="s">
        <v>513</v>
      </c>
      <c r="H5188" s="10" t="s">
        <v>36</v>
      </c>
      <c r="I5188" s="10" t="s">
        <v>23</v>
      </c>
      <c r="J5188" s="10" t="s">
        <v>237</v>
      </c>
      <c r="K5188" s="10" t="s">
        <v>238</v>
      </c>
      <c r="L5188" s="10">
        <v>10035</v>
      </c>
      <c r="M5188" s="10" t="s">
        <v>133</v>
      </c>
      <c r="N5188" s="10" t="str">
        <f>_xlfn.XLOOKUP($M:$M,People!$B:$B,People!A:A)</f>
        <v>Chuck Magee</v>
      </c>
      <c r="O5188" s="10" t="s">
        <v>2095</v>
      </c>
      <c r="P5188" s="10" t="str">
        <f>VLOOKUP(O5188,Products!$A:$E,3,FALSE)</f>
        <v>Logitech</v>
      </c>
      <c r="Q5188" s="31">
        <f>INDEX(Products!$E:$E,MATCH(O5188,Products!$A:$A,0))</f>
        <v>0.37</v>
      </c>
      <c r="R5188" s="10" t="s">
        <v>28</v>
      </c>
      <c r="S5188" s="10" t="s">
        <v>32</v>
      </c>
      <c r="T5188" s="10" t="s">
        <v>2096</v>
      </c>
      <c r="U5188" s="12">
        <v>408.00599999999997</v>
      </c>
      <c r="V5188" s="12">
        <v>2</v>
      </c>
      <c r="W5188" s="12">
        <v>0.1</v>
      </c>
      <c r="X5188" s="12">
        <v>72.534400000000005</v>
      </c>
    </row>
    <row r="5189" spans="1:24" ht="14" x14ac:dyDescent="0.3">
      <c r="A5189" s="9">
        <v>5185</v>
      </c>
      <c r="B5189" s="14" t="s">
        <v>8560</v>
      </c>
      <c r="C5189" s="15">
        <v>45847</v>
      </c>
      <c r="D5189" s="15">
        <v>45851</v>
      </c>
      <c r="E5189" s="10" t="s">
        <v>44</v>
      </c>
      <c r="F5189" s="10" t="s">
        <v>512</v>
      </c>
      <c r="G5189" s="10" t="s">
        <v>513</v>
      </c>
      <c r="H5189" s="10" t="s">
        <v>36</v>
      </c>
      <c r="I5189" s="10" t="s">
        <v>23</v>
      </c>
      <c r="J5189" s="10" t="s">
        <v>237</v>
      </c>
      <c r="K5189" s="10" t="s">
        <v>238</v>
      </c>
      <c r="L5189" s="10">
        <v>10035</v>
      </c>
      <c r="M5189" s="10" t="s">
        <v>133</v>
      </c>
      <c r="N5189" s="10" t="str">
        <f>_xlfn.XLOOKUP($M:$M,People!$B:$B,People!A:A)</f>
        <v>Chuck Magee</v>
      </c>
      <c r="O5189" s="10" t="s">
        <v>1605</v>
      </c>
      <c r="P5189" s="10" t="str">
        <f>VLOOKUP(O5189,Products!$A:$E,3,FALSE)</f>
        <v>Office Depot</v>
      </c>
      <c r="Q5189" s="31">
        <f>INDEX(Products!$E:$E,MATCH(O5189,Products!$A:$A,0))</f>
        <v>0.26</v>
      </c>
      <c r="R5189" s="10" t="s">
        <v>28</v>
      </c>
      <c r="S5189" s="10" t="s">
        <v>58</v>
      </c>
      <c r="T5189" s="10" t="s">
        <v>1606</v>
      </c>
      <c r="U5189" s="12">
        <v>165.28</v>
      </c>
      <c r="V5189" s="12">
        <v>4</v>
      </c>
      <c r="W5189" s="12">
        <v>0</v>
      </c>
      <c r="X5189" s="12">
        <v>14.875200000000007</v>
      </c>
    </row>
    <row r="5190" spans="1:24" ht="14" x14ac:dyDescent="0.3">
      <c r="A5190" s="9">
        <v>5186</v>
      </c>
      <c r="B5190" s="14" t="s">
        <v>8561</v>
      </c>
      <c r="C5190" s="15">
        <v>45848</v>
      </c>
      <c r="D5190" s="15">
        <v>45852</v>
      </c>
      <c r="E5190" s="10" t="s">
        <v>44</v>
      </c>
      <c r="F5190" s="10" t="s">
        <v>825</v>
      </c>
      <c r="G5190" s="10" t="s">
        <v>826</v>
      </c>
      <c r="H5190" s="10" t="s">
        <v>22</v>
      </c>
      <c r="I5190" s="10" t="s">
        <v>23</v>
      </c>
      <c r="J5190" s="10" t="s">
        <v>714</v>
      </c>
      <c r="K5190" s="10" t="s">
        <v>94</v>
      </c>
      <c r="L5190" s="10">
        <v>75081</v>
      </c>
      <c r="M5190" s="10" t="s">
        <v>95</v>
      </c>
      <c r="N5190" s="10" t="str">
        <f>_xlfn.XLOOKUP($M:$M,People!$B:$B,People!A:A)</f>
        <v>Roxanne Rodriguez</v>
      </c>
      <c r="O5190" s="10" t="s">
        <v>981</v>
      </c>
      <c r="P5190" s="10" t="str">
        <f>VLOOKUP(O5190,Products!$A:$E,3,FALSE)</f>
        <v>Samsung</v>
      </c>
      <c r="Q5190" s="31">
        <f>INDEX(Products!$E:$E,MATCH(O5190,Products!$A:$A,0))</f>
        <v>0.28999999999999998</v>
      </c>
      <c r="R5190" s="10" t="s">
        <v>41</v>
      </c>
      <c r="S5190" s="10" t="s">
        <v>61</v>
      </c>
      <c r="T5190" s="10" t="s">
        <v>982</v>
      </c>
      <c r="U5190" s="12">
        <v>154.24</v>
      </c>
      <c r="V5190" s="12">
        <v>4</v>
      </c>
      <c r="W5190" s="12">
        <v>0.2</v>
      </c>
      <c r="X5190" s="12">
        <v>17.351999999999975</v>
      </c>
    </row>
    <row r="5191" spans="1:24" ht="14" x14ac:dyDescent="0.3">
      <c r="A5191" s="9">
        <v>5187</v>
      </c>
      <c r="B5191" s="14" t="s">
        <v>8562</v>
      </c>
      <c r="C5191" s="15">
        <v>45848</v>
      </c>
      <c r="D5191" s="15">
        <v>45849</v>
      </c>
      <c r="E5191" s="10" t="s">
        <v>1124</v>
      </c>
      <c r="F5191" s="10" t="s">
        <v>933</v>
      </c>
      <c r="G5191" s="10" t="s">
        <v>934</v>
      </c>
      <c r="H5191" s="10" t="s">
        <v>92</v>
      </c>
      <c r="I5191" s="10" t="s">
        <v>23</v>
      </c>
      <c r="J5191" s="10" t="s">
        <v>5417</v>
      </c>
      <c r="K5191" s="10" t="s">
        <v>277</v>
      </c>
      <c r="L5191" s="10">
        <v>85364</v>
      </c>
      <c r="M5191" s="10" t="s">
        <v>39</v>
      </c>
      <c r="N5191" s="10" t="str">
        <f>_xlfn.XLOOKUP($M:$M,People!$B:$B,People!A:A)</f>
        <v>Sadie Pawthorne</v>
      </c>
      <c r="O5191" s="10" t="s">
        <v>1494</v>
      </c>
      <c r="P5191" s="10" t="str">
        <f>VLOOKUP(O5191,Products!$A:$E,3,FALSE)</f>
        <v>Avery</v>
      </c>
      <c r="Q5191" s="31">
        <f>INDEX(Products!$E:$E,MATCH(O5191,Products!$A:$A,0))</f>
        <v>0.37</v>
      </c>
      <c r="R5191" s="10" t="s">
        <v>41</v>
      </c>
      <c r="S5191" s="10" t="s">
        <v>68</v>
      </c>
      <c r="T5191" s="10" t="s">
        <v>1495</v>
      </c>
      <c r="U5191" s="12">
        <v>44.856000000000009</v>
      </c>
      <c r="V5191" s="12">
        <v>6</v>
      </c>
      <c r="W5191" s="12">
        <v>0.7</v>
      </c>
      <c r="X5191" s="12">
        <v>-35.884799999999984</v>
      </c>
    </row>
    <row r="5192" spans="1:24" ht="14" x14ac:dyDescent="0.3">
      <c r="A5192" s="9">
        <v>5188</v>
      </c>
      <c r="B5192" s="14" t="s">
        <v>8561</v>
      </c>
      <c r="C5192" s="15">
        <v>45848</v>
      </c>
      <c r="D5192" s="15">
        <v>45852</v>
      </c>
      <c r="E5192" s="10" t="s">
        <v>44</v>
      </c>
      <c r="F5192" s="10" t="s">
        <v>825</v>
      </c>
      <c r="G5192" s="10" t="s">
        <v>826</v>
      </c>
      <c r="H5192" s="10" t="s">
        <v>22</v>
      </c>
      <c r="I5192" s="10" t="s">
        <v>23</v>
      </c>
      <c r="J5192" s="10" t="s">
        <v>714</v>
      </c>
      <c r="K5192" s="10" t="s">
        <v>94</v>
      </c>
      <c r="L5192" s="10">
        <v>75081</v>
      </c>
      <c r="M5192" s="10" t="s">
        <v>95</v>
      </c>
      <c r="N5192" s="10" t="str">
        <f>_xlfn.XLOOKUP($M:$M,People!$B:$B,People!A:A)</f>
        <v>Roxanne Rodriguez</v>
      </c>
      <c r="O5192" s="10" t="s">
        <v>1433</v>
      </c>
      <c r="P5192" s="10" t="str">
        <f>VLOOKUP(O5192,Products!$A:$E,3,FALSE)</f>
        <v>Office Depot</v>
      </c>
      <c r="Q5192" s="31">
        <f>INDEX(Products!$E:$E,MATCH(O5192,Products!$A:$A,0))</f>
        <v>0.3</v>
      </c>
      <c r="R5192" s="10" t="s">
        <v>41</v>
      </c>
      <c r="S5192" s="10" t="s">
        <v>53</v>
      </c>
      <c r="T5192" s="10" t="s">
        <v>1434</v>
      </c>
      <c r="U5192" s="12">
        <v>338.04</v>
      </c>
      <c r="V5192" s="12">
        <v>3</v>
      </c>
      <c r="W5192" s="12">
        <v>0.2</v>
      </c>
      <c r="X5192" s="12">
        <v>-33.804000000000002</v>
      </c>
    </row>
    <row r="5193" spans="1:24" ht="14" x14ac:dyDescent="0.3">
      <c r="A5193" s="9">
        <v>5189</v>
      </c>
      <c r="B5193" s="14" t="s">
        <v>8563</v>
      </c>
      <c r="C5193" s="15">
        <v>45848</v>
      </c>
      <c r="D5193" s="15">
        <v>45854</v>
      </c>
      <c r="E5193" s="10" t="s">
        <v>44</v>
      </c>
      <c r="F5193" s="10" t="s">
        <v>1575</v>
      </c>
      <c r="G5193" s="10" t="s">
        <v>1576</v>
      </c>
      <c r="H5193" s="10" t="s">
        <v>22</v>
      </c>
      <c r="I5193" s="10" t="s">
        <v>23</v>
      </c>
      <c r="J5193" s="10" t="s">
        <v>1577</v>
      </c>
      <c r="K5193" s="10" t="s">
        <v>277</v>
      </c>
      <c r="L5193" s="10">
        <v>85204</v>
      </c>
      <c r="M5193" s="10" t="s">
        <v>39</v>
      </c>
      <c r="N5193" s="10" t="str">
        <f>_xlfn.XLOOKUP($M:$M,People!$B:$B,People!A:A)</f>
        <v>Sadie Pawthorne</v>
      </c>
      <c r="O5193" s="10" t="s">
        <v>1578</v>
      </c>
      <c r="P5193" s="10" t="str">
        <f>VLOOKUP(O5193,Products!$A:$E,3,FALSE)</f>
        <v>HP</v>
      </c>
      <c r="Q5193" s="31">
        <f>INDEX(Products!$E:$E,MATCH(O5193,Products!$A:$A,0))</f>
        <v>0.35</v>
      </c>
      <c r="R5193" s="10" t="s">
        <v>41</v>
      </c>
      <c r="S5193" s="10" t="s">
        <v>53</v>
      </c>
      <c r="T5193" s="10" t="s">
        <v>1579</v>
      </c>
      <c r="U5193" s="12">
        <v>16.768000000000001</v>
      </c>
      <c r="V5193" s="12">
        <v>2</v>
      </c>
      <c r="W5193" s="12">
        <v>0.2</v>
      </c>
      <c r="X5193" s="12">
        <v>1.4672000000000001</v>
      </c>
    </row>
    <row r="5194" spans="1:24" ht="14" x14ac:dyDescent="0.3">
      <c r="A5194" s="9">
        <v>5190</v>
      </c>
      <c r="B5194" s="14" t="s">
        <v>8564</v>
      </c>
      <c r="C5194" s="15">
        <v>45848</v>
      </c>
      <c r="D5194" s="15">
        <v>45848</v>
      </c>
      <c r="E5194" s="10" t="s">
        <v>1124</v>
      </c>
      <c r="F5194" s="10" t="s">
        <v>784</v>
      </c>
      <c r="G5194" s="10" t="s">
        <v>785</v>
      </c>
      <c r="H5194" s="10" t="s">
        <v>36</v>
      </c>
      <c r="I5194" s="10" t="s">
        <v>23</v>
      </c>
      <c r="J5194" s="10" t="s">
        <v>131</v>
      </c>
      <c r="K5194" s="10" t="s">
        <v>132</v>
      </c>
      <c r="L5194" s="10">
        <v>19143</v>
      </c>
      <c r="M5194" s="10" t="s">
        <v>133</v>
      </c>
      <c r="N5194" s="10" t="str">
        <f>_xlfn.XLOOKUP($M:$M,People!$B:$B,People!A:A)</f>
        <v>Chuck Magee</v>
      </c>
      <c r="O5194" s="10" t="s">
        <v>5773</v>
      </c>
      <c r="P5194" s="10" t="str">
        <f>VLOOKUP(O5194,Products!$A:$E,3,FALSE)</f>
        <v>Canon</v>
      </c>
      <c r="Q5194" s="31">
        <f>INDEX(Products!$E:$E,MATCH(O5194,Products!$A:$A,0))</f>
        <v>0.3</v>
      </c>
      <c r="R5194" s="10" t="s">
        <v>64</v>
      </c>
      <c r="S5194" s="10" t="s">
        <v>599</v>
      </c>
      <c r="T5194" s="10" t="s">
        <v>5774</v>
      </c>
      <c r="U5194" s="12">
        <v>341.99100000000004</v>
      </c>
      <c r="V5194" s="12">
        <v>3</v>
      </c>
      <c r="W5194" s="12">
        <v>0.7</v>
      </c>
      <c r="X5194" s="12">
        <v>-319.19159999999999</v>
      </c>
    </row>
    <row r="5195" spans="1:24" ht="14" x14ac:dyDescent="0.3">
      <c r="A5195" s="9">
        <v>5191</v>
      </c>
      <c r="B5195" s="14" t="s">
        <v>8565</v>
      </c>
      <c r="C5195" s="15">
        <v>45850</v>
      </c>
      <c r="D5195" s="15">
        <v>45857</v>
      </c>
      <c r="E5195" s="10" t="s">
        <v>44</v>
      </c>
      <c r="F5195" s="10" t="s">
        <v>886</v>
      </c>
      <c r="G5195" s="10" t="s">
        <v>887</v>
      </c>
      <c r="H5195" s="10" t="s">
        <v>36</v>
      </c>
      <c r="I5195" s="10" t="s">
        <v>23</v>
      </c>
      <c r="J5195" s="10" t="s">
        <v>37</v>
      </c>
      <c r="K5195" s="10" t="s">
        <v>38</v>
      </c>
      <c r="L5195" s="10">
        <v>90008</v>
      </c>
      <c r="M5195" s="10" t="s">
        <v>39</v>
      </c>
      <c r="N5195" s="10" t="str">
        <f>_xlfn.XLOOKUP($M:$M,People!$B:$B,People!A:A)</f>
        <v>Sadie Pawthorne</v>
      </c>
      <c r="O5195" s="10" t="s">
        <v>1425</v>
      </c>
      <c r="P5195" s="10" t="str">
        <f>VLOOKUP(O5195,Products!$A:$E,3,FALSE)</f>
        <v>Samsung</v>
      </c>
      <c r="Q5195" s="31">
        <f>INDEX(Products!$E:$E,MATCH(O5195,Products!$A:$A,0))</f>
        <v>0.37</v>
      </c>
      <c r="R5195" s="10" t="s">
        <v>64</v>
      </c>
      <c r="S5195" s="10" t="s">
        <v>65</v>
      </c>
      <c r="T5195" s="10" t="s">
        <v>1426</v>
      </c>
      <c r="U5195" s="12">
        <v>95.76</v>
      </c>
      <c r="V5195" s="12">
        <v>6</v>
      </c>
      <c r="W5195" s="12">
        <v>0.2</v>
      </c>
      <c r="X5195" s="12">
        <v>7.1819999999999951</v>
      </c>
    </row>
    <row r="5196" spans="1:24" ht="14" x14ac:dyDescent="0.3">
      <c r="A5196" s="9">
        <v>5192</v>
      </c>
      <c r="B5196" s="14" t="s">
        <v>8566</v>
      </c>
      <c r="C5196" s="15">
        <v>45852</v>
      </c>
      <c r="D5196" s="15">
        <v>45856</v>
      </c>
      <c r="E5196" s="10" t="s">
        <v>19</v>
      </c>
      <c r="F5196" s="10" t="s">
        <v>2853</v>
      </c>
      <c r="G5196" s="10" t="s">
        <v>2854</v>
      </c>
      <c r="H5196" s="10" t="s">
        <v>36</v>
      </c>
      <c r="I5196" s="10" t="s">
        <v>23</v>
      </c>
      <c r="J5196" s="10" t="s">
        <v>237</v>
      </c>
      <c r="K5196" s="10" t="s">
        <v>238</v>
      </c>
      <c r="L5196" s="10">
        <v>10009</v>
      </c>
      <c r="M5196" s="10" t="s">
        <v>133</v>
      </c>
      <c r="N5196" s="10" t="str">
        <f>_xlfn.XLOOKUP($M:$M,People!$B:$B,People!A:A)</f>
        <v>Chuck Magee</v>
      </c>
      <c r="O5196" s="10" t="s">
        <v>746</v>
      </c>
      <c r="P5196" s="10" t="str">
        <f>VLOOKUP(O5196,Products!$A:$E,3,FALSE)</f>
        <v>Staples</v>
      </c>
      <c r="Q5196" s="31">
        <f>INDEX(Products!$E:$E,MATCH(O5196,Products!$A:$A,0))</f>
        <v>0.33</v>
      </c>
      <c r="R5196" s="10" t="s">
        <v>28</v>
      </c>
      <c r="S5196" s="10" t="s">
        <v>29</v>
      </c>
      <c r="T5196" s="10" t="s">
        <v>747</v>
      </c>
      <c r="U5196" s="12">
        <v>579.13599999999997</v>
      </c>
      <c r="V5196" s="12">
        <v>4</v>
      </c>
      <c r="W5196" s="12">
        <v>0.2</v>
      </c>
      <c r="X5196" s="12">
        <v>21.717599999999948</v>
      </c>
    </row>
    <row r="5197" spans="1:24" ht="14" x14ac:dyDescent="0.3">
      <c r="A5197" s="9">
        <v>5193</v>
      </c>
      <c r="B5197" s="14" t="s">
        <v>8567</v>
      </c>
      <c r="C5197" s="15">
        <v>45852</v>
      </c>
      <c r="D5197" s="15">
        <v>45856</v>
      </c>
      <c r="E5197" s="10" t="s">
        <v>44</v>
      </c>
      <c r="F5197" s="10" t="s">
        <v>1353</v>
      </c>
      <c r="G5197" s="10" t="s">
        <v>1354</v>
      </c>
      <c r="H5197" s="10" t="s">
        <v>22</v>
      </c>
      <c r="I5197" s="10" t="s">
        <v>23</v>
      </c>
      <c r="J5197" s="10" t="s">
        <v>114</v>
      </c>
      <c r="K5197" s="10" t="s">
        <v>38</v>
      </c>
      <c r="L5197" s="10">
        <v>94122</v>
      </c>
      <c r="M5197" s="10" t="s">
        <v>39</v>
      </c>
      <c r="N5197" s="10" t="str">
        <f>_xlfn.XLOOKUP($M:$M,People!$B:$B,People!A:A)</f>
        <v>Sadie Pawthorne</v>
      </c>
      <c r="O5197" s="10" t="s">
        <v>1487</v>
      </c>
      <c r="P5197" s="10" t="str">
        <f>VLOOKUP(O5197,Products!$A:$E,3,FALSE)</f>
        <v>Office Depot</v>
      </c>
      <c r="Q5197" s="31">
        <f>INDEX(Products!$E:$E,MATCH(O5197,Products!$A:$A,0))</f>
        <v>0.28000000000000003</v>
      </c>
      <c r="R5197" s="10" t="s">
        <v>28</v>
      </c>
      <c r="S5197" s="10" t="s">
        <v>58</v>
      </c>
      <c r="T5197" s="10" t="s">
        <v>1488</v>
      </c>
      <c r="U5197" s="12">
        <v>30.8</v>
      </c>
      <c r="V5197" s="12">
        <v>4</v>
      </c>
      <c r="W5197" s="12">
        <v>0</v>
      </c>
      <c r="X5197" s="12">
        <v>10.163999999999998</v>
      </c>
    </row>
    <row r="5198" spans="1:24" ht="14" x14ac:dyDescent="0.3">
      <c r="A5198" s="9">
        <v>5194</v>
      </c>
      <c r="B5198" s="14" t="s">
        <v>8568</v>
      </c>
      <c r="C5198" s="15">
        <v>45852</v>
      </c>
      <c r="D5198" s="15">
        <v>45857</v>
      </c>
      <c r="E5198" s="10" t="s">
        <v>44</v>
      </c>
      <c r="F5198" s="10" t="s">
        <v>5755</v>
      </c>
      <c r="G5198" s="10" t="s">
        <v>5756</v>
      </c>
      <c r="H5198" s="10" t="s">
        <v>22</v>
      </c>
      <c r="I5198" s="10" t="s">
        <v>23</v>
      </c>
      <c r="J5198" s="10" t="s">
        <v>437</v>
      </c>
      <c r="K5198" s="10" t="s">
        <v>1109</v>
      </c>
      <c r="L5198" s="10">
        <v>31907</v>
      </c>
      <c r="M5198" s="10" t="s">
        <v>26</v>
      </c>
      <c r="N5198" s="10" t="str">
        <f>_xlfn.XLOOKUP($M:$M,People!$B:$B,People!A:A)</f>
        <v>Fred Suzuki</v>
      </c>
      <c r="O5198" s="10" t="s">
        <v>152</v>
      </c>
      <c r="P5198" s="10" t="str">
        <f>VLOOKUP(O5198,Products!$A:$E,3,FALSE)</f>
        <v>Canon</v>
      </c>
      <c r="Q5198" s="31">
        <f>INDEX(Products!$E:$E,MATCH(O5198,Products!$A:$A,0))</f>
        <v>0.34</v>
      </c>
      <c r="R5198" s="10" t="s">
        <v>28</v>
      </c>
      <c r="S5198" s="10" t="s">
        <v>58</v>
      </c>
      <c r="T5198" s="10" t="s">
        <v>153</v>
      </c>
      <c r="U5198" s="12">
        <v>51.75</v>
      </c>
      <c r="V5198" s="12">
        <v>1</v>
      </c>
      <c r="W5198" s="12">
        <v>0</v>
      </c>
      <c r="X5198" s="12">
        <v>15.524999999999999</v>
      </c>
    </row>
    <row r="5199" spans="1:24" ht="14" x14ac:dyDescent="0.3">
      <c r="A5199" s="9">
        <v>5195</v>
      </c>
      <c r="B5199" s="14" t="s">
        <v>8567</v>
      </c>
      <c r="C5199" s="15">
        <v>45852</v>
      </c>
      <c r="D5199" s="15">
        <v>45856</v>
      </c>
      <c r="E5199" s="10" t="s">
        <v>44</v>
      </c>
      <c r="F5199" s="10" t="s">
        <v>1353</v>
      </c>
      <c r="G5199" s="10" t="s">
        <v>1354</v>
      </c>
      <c r="H5199" s="10" t="s">
        <v>22</v>
      </c>
      <c r="I5199" s="10" t="s">
        <v>23</v>
      </c>
      <c r="J5199" s="10" t="s">
        <v>114</v>
      </c>
      <c r="K5199" s="10" t="s">
        <v>38</v>
      </c>
      <c r="L5199" s="10">
        <v>94122</v>
      </c>
      <c r="M5199" s="10" t="s">
        <v>39</v>
      </c>
      <c r="N5199" s="10" t="str">
        <f>_xlfn.XLOOKUP($M:$M,People!$B:$B,People!A:A)</f>
        <v>Sadie Pawthorne</v>
      </c>
      <c r="O5199" s="10" t="s">
        <v>5288</v>
      </c>
      <c r="P5199" s="10" t="str">
        <f>VLOOKUP(O5199,Products!$A:$E,3,FALSE)</f>
        <v>Samsung</v>
      </c>
      <c r="Q5199" s="31">
        <f>INDEX(Products!$E:$E,MATCH(O5199,Products!$A:$A,0))</f>
        <v>0.33</v>
      </c>
      <c r="R5199" s="10" t="s">
        <v>41</v>
      </c>
      <c r="S5199" s="10" t="s">
        <v>71</v>
      </c>
      <c r="T5199" s="10" t="s">
        <v>5289</v>
      </c>
      <c r="U5199" s="12">
        <v>151.62</v>
      </c>
      <c r="V5199" s="12">
        <v>7</v>
      </c>
      <c r="W5199" s="12">
        <v>0</v>
      </c>
      <c r="X5199" s="12">
        <v>50.03459999999999</v>
      </c>
    </row>
    <row r="5200" spans="1:24" ht="14" x14ac:dyDescent="0.3">
      <c r="A5200" s="9">
        <v>5196</v>
      </c>
      <c r="B5200" s="14" t="s">
        <v>8566</v>
      </c>
      <c r="C5200" s="15">
        <v>45852</v>
      </c>
      <c r="D5200" s="15">
        <v>45856</v>
      </c>
      <c r="E5200" s="10" t="s">
        <v>19</v>
      </c>
      <c r="F5200" s="10" t="s">
        <v>2853</v>
      </c>
      <c r="G5200" s="10" t="s">
        <v>2854</v>
      </c>
      <c r="H5200" s="10" t="s">
        <v>36</v>
      </c>
      <c r="I5200" s="10" t="s">
        <v>23</v>
      </c>
      <c r="J5200" s="10" t="s">
        <v>237</v>
      </c>
      <c r="K5200" s="10" t="s">
        <v>238</v>
      </c>
      <c r="L5200" s="10">
        <v>10009</v>
      </c>
      <c r="M5200" s="10" t="s">
        <v>133</v>
      </c>
      <c r="N5200" s="10" t="str">
        <f>_xlfn.XLOOKUP($M:$M,People!$B:$B,People!A:A)</f>
        <v>Chuck Magee</v>
      </c>
      <c r="O5200" s="10" t="s">
        <v>2855</v>
      </c>
      <c r="P5200" s="10" t="str">
        <f>VLOOKUP(O5200,Products!$A:$E,3,FALSE)</f>
        <v>3M</v>
      </c>
      <c r="Q5200" s="31">
        <f>INDEX(Products!$E:$E,MATCH(O5200,Products!$A:$A,0))</f>
        <v>0.38</v>
      </c>
      <c r="R5200" s="10" t="s">
        <v>41</v>
      </c>
      <c r="S5200" s="10" t="s">
        <v>61</v>
      </c>
      <c r="T5200" s="10" t="s">
        <v>2856</v>
      </c>
      <c r="U5200" s="12">
        <v>41.86</v>
      </c>
      <c r="V5200" s="12">
        <v>7</v>
      </c>
      <c r="W5200" s="12">
        <v>0</v>
      </c>
      <c r="X5200" s="12">
        <v>10.465</v>
      </c>
    </row>
    <row r="5201" spans="1:24" ht="14" x14ac:dyDescent="0.3">
      <c r="A5201" s="9">
        <v>5197</v>
      </c>
      <c r="B5201" s="14" t="s">
        <v>8566</v>
      </c>
      <c r="C5201" s="15">
        <v>45852</v>
      </c>
      <c r="D5201" s="15">
        <v>45856</v>
      </c>
      <c r="E5201" s="10" t="s">
        <v>19</v>
      </c>
      <c r="F5201" s="10" t="s">
        <v>2853</v>
      </c>
      <c r="G5201" s="10" t="s">
        <v>2854</v>
      </c>
      <c r="H5201" s="10" t="s">
        <v>36</v>
      </c>
      <c r="I5201" s="10" t="s">
        <v>23</v>
      </c>
      <c r="J5201" s="10" t="s">
        <v>237</v>
      </c>
      <c r="K5201" s="10" t="s">
        <v>238</v>
      </c>
      <c r="L5201" s="10">
        <v>10009</v>
      </c>
      <c r="M5201" s="10" t="s">
        <v>133</v>
      </c>
      <c r="N5201" s="10" t="str">
        <f>_xlfn.XLOOKUP($M:$M,People!$B:$B,People!A:A)</f>
        <v>Chuck Magee</v>
      </c>
      <c r="O5201" s="10" t="s">
        <v>2857</v>
      </c>
      <c r="P5201" s="10" t="str">
        <f>VLOOKUP(O5201,Products!$A:$E,3,FALSE)</f>
        <v>Office Depot</v>
      </c>
      <c r="Q5201" s="31">
        <f>INDEX(Products!$E:$E,MATCH(O5201,Products!$A:$A,0))</f>
        <v>0.4</v>
      </c>
      <c r="R5201" s="10" t="s">
        <v>41</v>
      </c>
      <c r="S5201" s="10" t="s">
        <v>68</v>
      </c>
      <c r="T5201" s="10" t="s">
        <v>2858</v>
      </c>
      <c r="U5201" s="12">
        <v>8.5440000000000005</v>
      </c>
      <c r="V5201" s="12">
        <v>2</v>
      </c>
      <c r="W5201" s="12">
        <v>0.2</v>
      </c>
      <c r="X5201" s="12">
        <v>2.8835999999999995</v>
      </c>
    </row>
    <row r="5202" spans="1:24" ht="14" x14ac:dyDescent="0.3">
      <c r="A5202" s="9">
        <v>5198</v>
      </c>
      <c r="B5202" s="14" t="s">
        <v>8566</v>
      </c>
      <c r="C5202" s="15">
        <v>45852</v>
      </c>
      <c r="D5202" s="15">
        <v>45856</v>
      </c>
      <c r="E5202" s="10" t="s">
        <v>19</v>
      </c>
      <c r="F5202" s="10" t="s">
        <v>2853</v>
      </c>
      <c r="G5202" s="10" t="s">
        <v>2854</v>
      </c>
      <c r="H5202" s="10" t="s">
        <v>36</v>
      </c>
      <c r="I5202" s="10" t="s">
        <v>23</v>
      </c>
      <c r="J5202" s="10" t="s">
        <v>237</v>
      </c>
      <c r="K5202" s="10" t="s">
        <v>238</v>
      </c>
      <c r="L5202" s="10">
        <v>10009</v>
      </c>
      <c r="M5202" s="10" t="s">
        <v>133</v>
      </c>
      <c r="N5202" s="10" t="str">
        <f>_xlfn.XLOOKUP($M:$M,People!$B:$B,People!A:A)</f>
        <v>Chuck Magee</v>
      </c>
      <c r="O5202" s="10" t="s">
        <v>1093</v>
      </c>
      <c r="P5202" s="10" t="str">
        <f>VLOOKUP(O5202,Products!$A:$E,3,FALSE)</f>
        <v>3M</v>
      </c>
      <c r="Q5202" s="31">
        <f>INDEX(Products!$E:$E,MATCH(O5202,Products!$A:$A,0))</f>
        <v>0.32</v>
      </c>
      <c r="R5202" s="10" t="s">
        <v>41</v>
      </c>
      <c r="S5202" s="10" t="s">
        <v>68</v>
      </c>
      <c r="T5202" s="10" t="s">
        <v>1094</v>
      </c>
      <c r="U5202" s="12">
        <v>9.1440000000000001</v>
      </c>
      <c r="V5202" s="12">
        <v>3</v>
      </c>
      <c r="W5202" s="12">
        <v>0.2</v>
      </c>
      <c r="X5202" s="12">
        <v>3.2003999999999997</v>
      </c>
    </row>
    <row r="5203" spans="1:24" ht="14" x14ac:dyDescent="0.3">
      <c r="A5203" s="9">
        <v>5199</v>
      </c>
      <c r="B5203" s="14" t="s">
        <v>8568</v>
      </c>
      <c r="C5203" s="15">
        <v>45852</v>
      </c>
      <c r="D5203" s="15">
        <v>45857</v>
      </c>
      <c r="E5203" s="10" t="s">
        <v>44</v>
      </c>
      <c r="F5203" s="10" t="s">
        <v>5755</v>
      </c>
      <c r="G5203" s="10" t="s">
        <v>5756</v>
      </c>
      <c r="H5203" s="10" t="s">
        <v>22</v>
      </c>
      <c r="I5203" s="10" t="s">
        <v>23</v>
      </c>
      <c r="J5203" s="10" t="s">
        <v>437</v>
      </c>
      <c r="K5203" s="10" t="s">
        <v>1109</v>
      </c>
      <c r="L5203" s="10">
        <v>31907</v>
      </c>
      <c r="M5203" s="10" t="s">
        <v>26</v>
      </c>
      <c r="N5203" s="10" t="str">
        <f>_xlfn.XLOOKUP($M:$M,People!$B:$B,People!A:A)</f>
        <v>Fred Suzuki</v>
      </c>
      <c r="O5203" s="10" t="s">
        <v>4315</v>
      </c>
      <c r="P5203" s="10" t="str">
        <f>VLOOKUP(O5203,Products!$A:$E,3,FALSE)</f>
        <v>Avery</v>
      </c>
      <c r="Q5203" s="31">
        <f>INDEX(Products!$E:$E,MATCH(O5203,Products!$A:$A,0))</f>
        <v>0.39</v>
      </c>
      <c r="R5203" s="10" t="s">
        <v>41</v>
      </c>
      <c r="S5203" s="10" t="s">
        <v>68</v>
      </c>
      <c r="T5203" s="10" t="s">
        <v>4316</v>
      </c>
      <c r="U5203" s="12">
        <v>36.4</v>
      </c>
      <c r="V5203" s="12">
        <v>5</v>
      </c>
      <c r="W5203" s="12">
        <v>0</v>
      </c>
      <c r="X5203" s="12">
        <v>17.107999999999997</v>
      </c>
    </row>
    <row r="5204" spans="1:24" ht="14" x14ac:dyDescent="0.3">
      <c r="A5204" s="9">
        <v>5200</v>
      </c>
      <c r="B5204" s="14" t="s">
        <v>8569</v>
      </c>
      <c r="C5204" s="15">
        <v>45852</v>
      </c>
      <c r="D5204" s="15">
        <v>45856</v>
      </c>
      <c r="E5204" s="10" t="s">
        <v>44</v>
      </c>
      <c r="F5204" s="10" t="s">
        <v>840</v>
      </c>
      <c r="G5204" s="10" t="s">
        <v>841</v>
      </c>
      <c r="H5204" s="10" t="s">
        <v>36</v>
      </c>
      <c r="I5204" s="10" t="s">
        <v>23</v>
      </c>
      <c r="J5204" s="10" t="s">
        <v>237</v>
      </c>
      <c r="K5204" s="10" t="s">
        <v>238</v>
      </c>
      <c r="L5204" s="10">
        <v>10009</v>
      </c>
      <c r="M5204" s="10" t="s">
        <v>133</v>
      </c>
      <c r="N5204" s="10" t="str">
        <f>_xlfn.XLOOKUP($M:$M,People!$B:$B,People!A:A)</f>
        <v>Chuck Magee</v>
      </c>
      <c r="O5204" s="10" t="s">
        <v>2025</v>
      </c>
      <c r="P5204" s="10" t="str">
        <f>VLOOKUP(O5204,Products!$A:$E,3,FALSE)</f>
        <v>Office Depot</v>
      </c>
      <c r="Q5204" s="31">
        <f>INDEX(Products!$E:$E,MATCH(O5204,Products!$A:$A,0))</f>
        <v>0.26</v>
      </c>
      <c r="R5204" s="10" t="s">
        <v>41</v>
      </c>
      <c r="S5204" s="10" t="s">
        <v>68</v>
      </c>
      <c r="T5204" s="10" t="s">
        <v>2026</v>
      </c>
      <c r="U5204" s="12">
        <v>14.16</v>
      </c>
      <c r="V5204" s="12">
        <v>2</v>
      </c>
      <c r="W5204" s="12">
        <v>0.2</v>
      </c>
      <c r="X5204" s="12">
        <v>5.133</v>
      </c>
    </row>
    <row r="5205" spans="1:24" ht="14" x14ac:dyDescent="0.3">
      <c r="A5205" s="9">
        <v>5201</v>
      </c>
      <c r="B5205" s="14" t="s">
        <v>8570</v>
      </c>
      <c r="C5205" s="15">
        <v>45852</v>
      </c>
      <c r="D5205" s="15">
        <v>45856</v>
      </c>
      <c r="E5205" s="10" t="s">
        <v>19</v>
      </c>
      <c r="F5205" s="10" t="s">
        <v>4753</v>
      </c>
      <c r="G5205" s="10" t="s">
        <v>4754</v>
      </c>
      <c r="H5205" s="10" t="s">
        <v>22</v>
      </c>
      <c r="I5205" s="10" t="s">
        <v>23</v>
      </c>
      <c r="J5205" s="10" t="s">
        <v>1355</v>
      </c>
      <c r="K5205" s="10" t="s">
        <v>238</v>
      </c>
      <c r="L5205" s="10">
        <v>13021</v>
      </c>
      <c r="M5205" s="10" t="s">
        <v>133</v>
      </c>
      <c r="N5205" s="10" t="str">
        <f>_xlfn.XLOOKUP($M:$M,People!$B:$B,People!A:A)</f>
        <v>Chuck Magee</v>
      </c>
      <c r="O5205" s="10" t="s">
        <v>4245</v>
      </c>
      <c r="P5205" s="10" t="str">
        <f>VLOOKUP(O5205,Products!$A:$E,3,FALSE)</f>
        <v>Office Depot</v>
      </c>
      <c r="Q5205" s="31">
        <f>INDEX(Products!$E:$E,MATCH(O5205,Products!$A:$A,0))</f>
        <v>0.32</v>
      </c>
      <c r="R5205" s="10" t="s">
        <v>41</v>
      </c>
      <c r="S5205" s="10" t="s">
        <v>240</v>
      </c>
      <c r="T5205" s="10" t="s">
        <v>4246</v>
      </c>
      <c r="U5205" s="12">
        <v>29.61</v>
      </c>
      <c r="V5205" s="12">
        <v>9</v>
      </c>
      <c r="W5205" s="12">
        <v>0</v>
      </c>
      <c r="X5205" s="12">
        <v>13.324499999999999</v>
      </c>
    </row>
    <row r="5206" spans="1:24" ht="14" x14ac:dyDescent="0.3">
      <c r="A5206" s="9">
        <v>5202</v>
      </c>
      <c r="B5206" s="14" t="s">
        <v>8566</v>
      </c>
      <c r="C5206" s="15">
        <v>45852</v>
      </c>
      <c r="D5206" s="15">
        <v>45856</v>
      </c>
      <c r="E5206" s="10" t="s">
        <v>19</v>
      </c>
      <c r="F5206" s="10" t="s">
        <v>2853</v>
      </c>
      <c r="G5206" s="10" t="s">
        <v>2854</v>
      </c>
      <c r="H5206" s="10" t="s">
        <v>36</v>
      </c>
      <c r="I5206" s="10" t="s">
        <v>23</v>
      </c>
      <c r="J5206" s="10" t="s">
        <v>237</v>
      </c>
      <c r="K5206" s="10" t="s">
        <v>238</v>
      </c>
      <c r="L5206" s="10">
        <v>10009</v>
      </c>
      <c r="M5206" s="10" t="s">
        <v>133</v>
      </c>
      <c r="N5206" s="10" t="str">
        <f>_xlfn.XLOOKUP($M:$M,People!$B:$B,People!A:A)</f>
        <v>Chuck Magee</v>
      </c>
      <c r="O5206" s="10" t="s">
        <v>505</v>
      </c>
      <c r="P5206" s="10" t="str">
        <f>VLOOKUP(O5206,Products!$A:$E,3,FALSE)</f>
        <v>Staples</v>
      </c>
      <c r="Q5206" s="31">
        <f>INDEX(Products!$E:$E,MATCH(O5206,Products!$A:$A,0))</f>
        <v>0.35</v>
      </c>
      <c r="R5206" s="10" t="s">
        <v>41</v>
      </c>
      <c r="S5206" s="10" t="s">
        <v>240</v>
      </c>
      <c r="T5206" s="10" t="s">
        <v>506</v>
      </c>
      <c r="U5206" s="12">
        <v>14.069999999999999</v>
      </c>
      <c r="V5206" s="12">
        <v>7</v>
      </c>
      <c r="W5206" s="12">
        <v>0</v>
      </c>
      <c r="X5206" s="12">
        <v>6.8942999999999994</v>
      </c>
    </row>
    <row r="5207" spans="1:24" ht="14" x14ac:dyDescent="0.3">
      <c r="A5207" s="9">
        <v>5203</v>
      </c>
      <c r="B5207" s="14" t="s">
        <v>8571</v>
      </c>
      <c r="C5207" s="15">
        <v>45852</v>
      </c>
      <c r="D5207" s="15">
        <v>45856</v>
      </c>
      <c r="E5207" s="10" t="s">
        <v>19</v>
      </c>
      <c r="F5207" s="10" t="s">
        <v>2534</v>
      </c>
      <c r="G5207" s="10" t="s">
        <v>2535</v>
      </c>
      <c r="H5207" s="10" t="s">
        <v>22</v>
      </c>
      <c r="I5207" s="10" t="s">
        <v>23</v>
      </c>
      <c r="J5207" s="10" t="s">
        <v>3241</v>
      </c>
      <c r="K5207" s="10" t="s">
        <v>94</v>
      </c>
      <c r="L5207" s="10">
        <v>75061</v>
      </c>
      <c r="M5207" s="10" t="s">
        <v>95</v>
      </c>
      <c r="N5207" s="10" t="str">
        <f>_xlfn.XLOOKUP($M:$M,People!$B:$B,People!A:A)</f>
        <v>Roxanne Rodriguez</v>
      </c>
      <c r="O5207" s="10" t="s">
        <v>5617</v>
      </c>
      <c r="P5207" s="10" t="str">
        <f>VLOOKUP(O5207,Products!$A:$E,3,FALSE)</f>
        <v>IKEA</v>
      </c>
      <c r="Q5207" s="31">
        <f>INDEX(Products!$E:$E,MATCH(O5207,Products!$A:$A,0))</f>
        <v>0.26</v>
      </c>
      <c r="R5207" s="10" t="s">
        <v>41</v>
      </c>
      <c r="S5207" s="10" t="s">
        <v>82</v>
      </c>
      <c r="T5207" s="10" t="s">
        <v>5618</v>
      </c>
      <c r="U5207" s="12">
        <v>219.84000000000003</v>
      </c>
      <c r="V5207" s="12">
        <v>5</v>
      </c>
      <c r="W5207" s="12">
        <v>0.2</v>
      </c>
      <c r="X5207" s="12">
        <v>79.691999999999979</v>
      </c>
    </row>
    <row r="5208" spans="1:24" ht="14" x14ac:dyDescent="0.3">
      <c r="A5208" s="9">
        <v>5204</v>
      </c>
      <c r="B5208" s="14" t="s">
        <v>8566</v>
      </c>
      <c r="C5208" s="15">
        <v>45852</v>
      </c>
      <c r="D5208" s="15">
        <v>45856</v>
      </c>
      <c r="E5208" s="10" t="s">
        <v>19</v>
      </c>
      <c r="F5208" s="10" t="s">
        <v>2853</v>
      </c>
      <c r="G5208" s="10" t="s">
        <v>2854</v>
      </c>
      <c r="H5208" s="10" t="s">
        <v>36</v>
      </c>
      <c r="I5208" s="10" t="s">
        <v>23</v>
      </c>
      <c r="J5208" s="10" t="s">
        <v>237</v>
      </c>
      <c r="K5208" s="10" t="s">
        <v>238</v>
      </c>
      <c r="L5208" s="10">
        <v>10009</v>
      </c>
      <c r="M5208" s="10" t="s">
        <v>133</v>
      </c>
      <c r="N5208" s="10" t="str">
        <f>_xlfn.XLOOKUP($M:$M,People!$B:$B,People!A:A)</f>
        <v>Chuck Magee</v>
      </c>
      <c r="O5208" s="10" t="s">
        <v>2009</v>
      </c>
      <c r="P5208" s="10" t="str">
        <f>VLOOKUP(O5208,Products!$A:$E,3,FALSE)</f>
        <v>Staples</v>
      </c>
      <c r="Q5208" s="31">
        <f>INDEX(Products!$E:$E,MATCH(O5208,Products!$A:$A,0))</f>
        <v>0.28999999999999998</v>
      </c>
      <c r="R5208" s="10" t="s">
        <v>41</v>
      </c>
      <c r="S5208" s="10" t="s">
        <v>53</v>
      </c>
      <c r="T5208" s="10" t="s">
        <v>2010</v>
      </c>
      <c r="U5208" s="12">
        <v>11.21</v>
      </c>
      <c r="V5208" s="12">
        <v>1</v>
      </c>
      <c r="W5208" s="12">
        <v>0</v>
      </c>
      <c r="X5208" s="12">
        <v>3.3629999999999995</v>
      </c>
    </row>
    <row r="5209" spans="1:24" ht="14" x14ac:dyDescent="0.3">
      <c r="A5209" s="9">
        <v>5205</v>
      </c>
      <c r="B5209" s="14" t="s">
        <v>8572</v>
      </c>
      <c r="C5209" s="15">
        <v>45852</v>
      </c>
      <c r="D5209" s="15">
        <v>45854</v>
      </c>
      <c r="E5209" s="10" t="s">
        <v>168</v>
      </c>
      <c r="F5209" s="10" t="s">
        <v>1720</v>
      </c>
      <c r="G5209" s="10" t="s">
        <v>1721</v>
      </c>
      <c r="H5209" s="10" t="s">
        <v>22</v>
      </c>
      <c r="I5209" s="10" t="s">
        <v>23</v>
      </c>
      <c r="J5209" s="10" t="s">
        <v>131</v>
      </c>
      <c r="K5209" s="10" t="s">
        <v>132</v>
      </c>
      <c r="L5209" s="10">
        <v>19134</v>
      </c>
      <c r="M5209" s="10" t="s">
        <v>133</v>
      </c>
      <c r="N5209" s="10" t="str">
        <f>_xlfn.XLOOKUP($M:$M,People!$B:$B,People!A:A)</f>
        <v>Chuck Magee</v>
      </c>
      <c r="O5209" s="10" t="s">
        <v>1722</v>
      </c>
      <c r="P5209" s="10" t="str">
        <f>VLOOKUP(O5209,Products!$A:$E,3,FALSE)</f>
        <v>3M</v>
      </c>
      <c r="Q5209" s="31">
        <f>INDEX(Products!$E:$E,MATCH(O5209,Products!$A:$A,0))</f>
        <v>0.36</v>
      </c>
      <c r="R5209" s="10" t="s">
        <v>41</v>
      </c>
      <c r="S5209" s="10" t="s">
        <v>510</v>
      </c>
      <c r="T5209" s="10" t="s">
        <v>1723</v>
      </c>
      <c r="U5209" s="12">
        <v>11.632</v>
      </c>
      <c r="V5209" s="12">
        <v>2</v>
      </c>
      <c r="W5209" s="12">
        <v>0.2</v>
      </c>
      <c r="X5209" s="12">
        <v>1.0178000000000007</v>
      </c>
    </row>
    <row r="5210" spans="1:24" ht="14" x14ac:dyDescent="0.3">
      <c r="A5210" s="9">
        <v>5206</v>
      </c>
      <c r="B5210" s="14" t="s">
        <v>8573</v>
      </c>
      <c r="C5210" s="15">
        <v>45852</v>
      </c>
      <c r="D5210" s="15">
        <v>45852</v>
      </c>
      <c r="E5210" s="10" t="s">
        <v>1124</v>
      </c>
      <c r="F5210" s="10" t="s">
        <v>4065</v>
      </c>
      <c r="G5210" s="10" t="s">
        <v>4066</v>
      </c>
      <c r="H5210" s="10" t="s">
        <v>22</v>
      </c>
      <c r="I5210" s="10" t="s">
        <v>23</v>
      </c>
      <c r="J5210" s="10" t="s">
        <v>1457</v>
      </c>
      <c r="K5210" s="10" t="s">
        <v>318</v>
      </c>
      <c r="L5210" s="10">
        <v>35810</v>
      </c>
      <c r="M5210" s="10" t="s">
        <v>26</v>
      </c>
      <c r="N5210" s="10" t="str">
        <f>_xlfn.XLOOKUP($M:$M,People!$B:$B,People!A:A)</f>
        <v>Fred Suzuki</v>
      </c>
      <c r="O5210" s="10" t="s">
        <v>651</v>
      </c>
      <c r="P5210" s="10" t="str">
        <f>VLOOKUP(O5210,Products!$A:$E,3,FALSE)</f>
        <v>Office Depot</v>
      </c>
      <c r="Q5210" s="31">
        <f>INDEX(Products!$E:$E,MATCH(O5210,Products!$A:$A,0))</f>
        <v>0.28000000000000003</v>
      </c>
      <c r="R5210" s="10" t="s">
        <v>64</v>
      </c>
      <c r="S5210" s="10" t="s">
        <v>144</v>
      </c>
      <c r="T5210" s="10" t="s">
        <v>652</v>
      </c>
      <c r="U5210" s="12">
        <v>29</v>
      </c>
      <c r="V5210" s="12">
        <v>2</v>
      </c>
      <c r="W5210" s="12">
        <v>0</v>
      </c>
      <c r="X5210" s="12">
        <v>7.25</v>
      </c>
    </row>
    <row r="5211" spans="1:24" ht="14" x14ac:dyDescent="0.3">
      <c r="A5211" s="9">
        <v>5207</v>
      </c>
      <c r="B5211" s="14" t="s">
        <v>8574</v>
      </c>
      <c r="C5211" s="15">
        <v>45852</v>
      </c>
      <c r="D5211" s="15">
        <v>45855</v>
      </c>
      <c r="E5211" s="10" t="s">
        <v>168</v>
      </c>
      <c r="F5211" s="10" t="s">
        <v>196</v>
      </c>
      <c r="G5211" s="10" t="s">
        <v>197</v>
      </c>
      <c r="H5211" s="10" t="s">
        <v>36</v>
      </c>
      <c r="I5211" s="10" t="s">
        <v>23</v>
      </c>
      <c r="J5211" s="10" t="s">
        <v>1143</v>
      </c>
      <c r="K5211" s="10" t="s">
        <v>277</v>
      </c>
      <c r="L5211" s="10">
        <v>85705</v>
      </c>
      <c r="M5211" s="10" t="s">
        <v>39</v>
      </c>
      <c r="N5211" s="10" t="str">
        <f>_xlfn.XLOOKUP($M:$M,People!$B:$B,People!A:A)</f>
        <v>Sadie Pawthorne</v>
      </c>
      <c r="O5211" s="10" t="s">
        <v>1597</v>
      </c>
      <c r="P5211" s="10" t="str">
        <f>VLOOKUP(O5211,Products!$A:$E,3,FALSE)</f>
        <v>Staples</v>
      </c>
      <c r="Q5211" s="31">
        <f>INDEX(Products!$E:$E,MATCH(O5211,Products!$A:$A,0))</f>
        <v>0.27</v>
      </c>
      <c r="R5211" s="10" t="s">
        <v>64</v>
      </c>
      <c r="S5211" s="10" t="s">
        <v>65</v>
      </c>
      <c r="T5211" s="10" t="s">
        <v>1598</v>
      </c>
      <c r="U5211" s="12">
        <v>380.86400000000003</v>
      </c>
      <c r="V5211" s="12">
        <v>8</v>
      </c>
      <c r="W5211" s="12">
        <v>0.2</v>
      </c>
      <c r="X5211" s="12">
        <v>38.086400000000026</v>
      </c>
    </row>
    <row r="5212" spans="1:24" ht="14" x14ac:dyDescent="0.3">
      <c r="A5212" s="9">
        <v>5208</v>
      </c>
      <c r="B5212" s="14" t="s">
        <v>8575</v>
      </c>
      <c r="C5212" s="15">
        <v>45852</v>
      </c>
      <c r="D5212" s="15">
        <v>45854</v>
      </c>
      <c r="E5212" s="10" t="s">
        <v>19</v>
      </c>
      <c r="F5212" s="10" t="s">
        <v>2099</v>
      </c>
      <c r="G5212" s="10" t="s">
        <v>2100</v>
      </c>
      <c r="H5212" s="10" t="s">
        <v>22</v>
      </c>
      <c r="I5212" s="10" t="s">
        <v>23</v>
      </c>
      <c r="J5212" s="10" t="s">
        <v>165</v>
      </c>
      <c r="K5212" s="10" t="s">
        <v>94</v>
      </c>
      <c r="L5212" s="10">
        <v>77036</v>
      </c>
      <c r="M5212" s="10" t="s">
        <v>95</v>
      </c>
      <c r="N5212" s="10" t="str">
        <f>_xlfn.XLOOKUP($M:$M,People!$B:$B,People!A:A)</f>
        <v>Roxanne Rodriguez</v>
      </c>
      <c r="O5212" s="10" t="s">
        <v>3005</v>
      </c>
      <c r="P5212" s="10" t="str">
        <f>VLOOKUP(O5212,Products!$A:$E,3,FALSE)</f>
        <v>Logitech</v>
      </c>
      <c r="Q5212" s="31">
        <f>INDEX(Products!$E:$E,MATCH(O5212,Products!$A:$A,0))</f>
        <v>0.31</v>
      </c>
      <c r="R5212" s="10" t="s">
        <v>64</v>
      </c>
      <c r="S5212" s="10" t="s">
        <v>65</v>
      </c>
      <c r="T5212" s="10" t="s">
        <v>3006</v>
      </c>
      <c r="U5212" s="12">
        <v>419.94399999999996</v>
      </c>
      <c r="V5212" s="12">
        <v>7</v>
      </c>
      <c r="W5212" s="12">
        <v>0.2</v>
      </c>
      <c r="X5212" s="12">
        <v>52.492999999999967</v>
      </c>
    </row>
    <row r="5213" spans="1:24" ht="14" x14ac:dyDescent="0.3">
      <c r="A5213" s="9">
        <v>5209</v>
      </c>
      <c r="B5213" s="14" t="s">
        <v>8567</v>
      </c>
      <c r="C5213" s="15">
        <v>45852</v>
      </c>
      <c r="D5213" s="15">
        <v>45856</v>
      </c>
      <c r="E5213" s="10" t="s">
        <v>44</v>
      </c>
      <c r="F5213" s="10" t="s">
        <v>1353</v>
      </c>
      <c r="G5213" s="10" t="s">
        <v>1354</v>
      </c>
      <c r="H5213" s="10" t="s">
        <v>22</v>
      </c>
      <c r="I5213" s="10" t="s">
        <v>23</v>
      </c>
      <c r="J5213" s="10" t="s">
        <v>114</v>
      </c>
      <c r="K5213" s="10" t="s">
        <v>38</v>
      </c>
      <c r="L5213" s="10">
        <v>94122</v>
      </c>
      <c r="M5213" s="10" t="s">
        <v>39</v>
      </c>
      <c r="N5213" s="10" t="str">
        <f>_xlfn.XLOOKUP($M:$M,People!$B:$B,People!A:A)</f>
        <v>Sadie Pawthorne</v>
      </c>
      <c r="O5213" s="10" t="s">
        <v>190</v>
      </c>
      <c r="P5213" s="10" t="str">
        <f>VLOOKUP(O5213,Products!$A:$E,3,FALSE)</f>
        <v>IKEA</v>
      </c>
      <c r="Q5213" s="31">
        <f>INDEX(Products!$E:$E,MATCH(O5213,Products!$A:$A,0))</f>
        <v>0.28000000000000003</v>
      </c>
      <c r="R5213" s="10" t="s">
        <v>64</v>
      </c>
      <c r="S5213" s="10" t="s">
        <v>65</v>
      </c>
      <c r="T5213" s="10" t="s">
        <v>191</v>
      </c>
      <c r="U5213" s="12">
        <v>110.376</v>
      </c>
      <c r="V5213" s="12">
        <v>3</v>
      </c>
      <c r="W5213" s="12">
        <v>0.2</v>
      </c>
      <c r="X5213" s="12">
        <v>12.417299999999997</v>
      </c>
    </row>
    <row r="5214" spans="1:24" ht="14" x14ac:dyDescent="0.3">
      <c r="A5214" s="9">
        <v>5210</v>
      </c>
      <c r="B5214" s="14" t="s">
        <v>8576</v>
      </c>
      <c r="C5214" s="15">
        <v>45853</v>
      </c>
      <c r="D5214" s="15">
        <v>45858</v>
      </c>
      <c r="E5214" s="10" t="s">
        <v>44</v>
      </c>
      <c r="F5214" s="10" t="s">
        <v>3225</v>
      </c>
      <c r="G5214" s="10" t="s">
        <v>3226</v>
      </c>
      <c r="H5214" s="10" t="s">
        <v>36</v>
      </c>
      <c r="I5214" s="10" t="s">
        <v>23</v>
      </c>
      <c r="J5214" s="10" t="s">
        <v>370</v>
      </c>
      <c r="K5214" s="10" t="s">
        <v>371</v>
      </c>
      <c r="L5214" s="10">
        <v>97206</v>
      </c>
      <c r="M5214" s="10" t="s">
        <v>39</v>
      </c>
      <c r="N5214" s="10" t="str">
        <f>_xlfn.XLOOKUP($M:$M,People!$B:$B,People!A:A)</f>
        <v>Sadie Pawthorne</v>
      </c>
      <c r="O5214" s="10" t="s">
        <v>1273</v>
      </c>
      <c r="P5214" s="10" t="str">
        <f>VLOOKUP(O5214,Products!$A:$E,3,FALSE)</f>
        <v>Canon</v>
      </c>
      <c r="Q5214" s="31">
        <f>INDEX(Products!$E:$E,MATCH(O5214,Products!$A:$A,0))</f>
        <v>0.26</v>
      </c>
      <c r="R5214" s="10" t="s">
        <v>28</v>
      </c>
      <c r="S5214" s="10" t="s">
        <v>32</v>
      </c>
      <c r="T5214" s="10" t="s">
        <v>1274</v>
      </c>
      <c r="U5214" s="12">
        <v>230.28000000000003</v>
      </c>
      <c r="V5214" s="12">
        <v>3</v>
      </c>
      <c r="W5214" s="12">
        <v>0.2</v>
      </c>
      <c r="X5214" s="12">
        <v>23.027999999999992</v>
      </c>
    </row>
    <row r="5215" spans="1:24" ht="14" x14ac:dyDescent="0.3">
      <c r="A5215" s="9">
        <v>5211</v>
      </c>
      <c r="B5215" s="14" t="s">
        <v>8576</v>
      </c>
      <c r="C5215" s="15">
        <v>45853</v>
      </c>
      <c r="D5215" s="15">
        <v>45858</v>
      </c>
      <c r="E5215" s="10" t="s">
        <v>44</v>
      </c>
      <c r="F5215" s="10" t="s">
        <v>3225</v>
      </c>
      <c r="G5215" s="10" t="s">
        <v>3226</v>
      </c>
      <c r="H5215" s="10" t="s">
        <v>36</v>
      </c>
      <c r="I5215" s="10" t="s">
        <v>23</v>
      </c>
      <c r="J5215" s="10" t="s">
        <v>370</v>
      </c>
      <c r="K5215" s="10" t="s">
        <v>371</v>
      </c>
      <c r="L5215" s="10">
        <v>97206</v>
      </c>
      <c r="M5215" s="10" t="s">
        <v>39</v>
      </c>
      <c r="N5215" s="10" t="str">
        <f>_xlfn.XLOOKUP($M:$M,People!$B:$B,People!A:A)</f>
        <v>Sadie Pawthorne</v>
      </c>
      <c r="O5215" s="10" t="s">
        <v>3093</v>
      </c>
      <c r="P5215" s="10" t="str">
        <f>VLOOKUP(O5215,Products!$A:$E,3,FALSE)</f>
        <v>Avery</v>
      </c>
      <c r="Q5215" s="31">
        <f>INDEX(Products!$E:$E,MATCH(O5215,Products!$A:$A,0))</f>
        <v>0.28999999999999998</v>
      </c>
      <c r="R5215" s="10" t="s">
        <v>41</v>
      </c>
      <c r="S5215" s="10" t="s">
        <v>82</v>
      </c>
      <c r="T5215" s="10" t="s">
        <v>3094</v>
      </c>
      <c r="U5215" s="12">
        <v>105.52</v>
      </c>
      <c r="V5215" s="12">
        <v>5</v>
      </c>
      <c r="W5215" s="12">
        <v>0.2</v>
      </c>
      <c r="X5215" s="12">
        <v>34.293999999999997</v>
      </c>
    </row>
    <row r="5216" spans="1:24" ht="14" x14ac:dyDescent="0.3">
      <c r="A5216" s="9">
        <v>5212</v>
      </c>
      <c r="B5216" s="14" t="s">
        <v>8577</v>
      </c>
      <c r="C5216" s="15">
        <v>45853</v>
      </c>
      <c r="D5216" s="15">
        <v>45859</v>
      </c>
      <c r="E5216" s="10" t="s">
        <v>44</v>
      </c>
      <c r="F5216" s="10" t="s">
        <v>3919</v>
      </c>
      <c r="G5216" s="10" t="s">
        <v>3920</v>
      </c>
      <c r="H5216" s="10" t="s">
        <v>92</v>
      </c>
      <c r="I5216" s="10" t="s">
        <v>23</v>
      </c>
      <c r="J5216" s="10" t="s">
        <v>3122</v>
      </c>
      <c r="K5216" s="10" t="s">
        <v>109</v>
      </c>
      <c r="L5216" s="10">
        <v>84604</v>
      </c>
      <c r="M5216" s="10" t="s">
        <v>39</v>
      </c>
      <c r="N5216" s="10" t="str">
        <f>_xlfn.XLOOKUP($M:$M,People!$B:$B,People!A:A)</f>
        <v>Sadie Pawthorne</v>
      </c>
      <c r="O5216" s="10" t="s">
        <v>4116</v>
      </c>
      <c r="P5216" s="10" t="str">
        <f>VLOOKUP(O5216,Products!$A:$E,3,FALSE)</f>
        <v>3M</v>
      </c>
      <c r="Q5216" s="31">
        <f>INDEX(Products!$E:$E,MATCH(O5216,Products!$A:$A,0))</f>
        <v>0.32</v>
      </c>
      <c r="R5216" s="10" t="s">
        <v>41</v>
      </c>
      <c r="S5216" s="10" t="s">
        <v>510</v>
      </c>
      <c r="T5216" s="10" t="s">
        <v>4117</v>
      </c>
      <c r="U5216" s="12">
        <v>44.400000000000006</v>
      </c>
      <c r="V5216" s="12">
        <v>5</v>
      </c>
      <c r="W5216" s="12">
        <v>0</v>
      </c>
      <c r="X5216" s="12">
        <v>12.432000000000002</v>
      </c>
    </row>
    <row r="5217" spans="1:24" ht="14" x14ac:dyDescent="0.3">
      <c r="A5217" s="9">
        <v>5213</v>
      </c>
      <c r="B5217" s="14" t="s">
        <v>8578</v>
      </c>
      <c r="C5217" s="15">
        <v>45854</v>
      </c>
      <c r="D5217" s="15">
        <v>45856</v>
      </c>
      <c r="E5217" s="10" t="s">
        <v>19</v>
      </c>
      <c r="F5217" s="10" t="s">
        <v>3225</v>
      </c>
      <c r="G5217" s="10" t="s">
        <v>3226</v>
      </c>
      <c r="H5217" s="10" t="s">
        <v>36</v>
      </c>
      <c r="I5217" s="10" t="s">
        <v>23</v>
      </c>
      <c r="J5217" s="10" t="s">
        <v>165</v>
      </c>
      <c r="K5217" s="10" t="s">
        <v>94</v>
      </c>
      <c r="L5217" s="10">
        <v>77036</v>
      </c>
      <c r="M5217" s="10" t="s">
        <v>95</v>
      </c>
      <c r="N5217" s="10" t="str">
        <f>_xlfn.XLOOKUP($M:$M,People!$B:$B,People!A:A)</f>
        <v>Roxanne Rodriguez</v>
      </c>
      <c r="O5217" s="10" t="s">
        <v>2437</v>
      </c>
      <c r="P5217" s="10" t="str">
        <f>VLOOKUP(O5217,Products!$A:$E,3,FALSE)</f>
        <v>HP</v>
      </c>
      <c r="Q5217" s="31">
        <f>INDEX(Products!$E:$E,MATCH(O5217,Products!$A:$A,0))</f>
        <v>0.39</v>
      </c>
      <c r="R5217" s="10" t="s">
        <v>28</v>
      </c>
      <c r="S5217" s="10" t="s">
        <v>58</v>
      </c>
      <c r="T5217" s="10" t="s">
        <v>809</v>
      </c>
      <c r="U5217" s="12">
        <v>9.5519999999999996</v>
      </c>
      <c r="V5217" s="12">
        <v>3</v>
      </c>
      <c r="W5217" s="12">
        <v>0.6</v>
      </c>
      <c r="X5217" s="12">
        <v>-3.8207999999999984</v>
      </c>
    </row>
    <row r="5218" spans="1:24" ht="14" x14ac:dyDescent="0.3">
      <c r="A5218" s="9">
        <v>5214</v>
      </c>
      <c r="B5218" s="14" t="s">
        <v>8579</v>
      </c>
      <c r="C5218" s="15">
        <v>45854</v>
      </c>
      <c r="D5218" s="15">
        <v>45858</v>
      </c>
      <c r="E5218" s="10" t="s">
        <v>19</v>
      </c>
      <c r="F5218" s="10" t="s">
        <v>512</v>
      </c>
      <c r="G5218" s="10" t="s">
        <v>513</v>
      </c>
      <c r="H5218" s="10" t="s">
        <v>36</v>
      </c>
      <c r="I5218" s="10" t="s">
        <v>23</v>
      </c>
      <c r="J5218" s="10" t="s">
        <v>338</v>
      </c>
      <c r="K5218" s="10" t="s">
        <v>339</v>
      </c>
      <c r="L5218" s="10">
        <v>29203</v>
      </c>
      <c r="M5218" s="10" t="s">
        <v>26</v>
      </c>
      <c r="N5218" s="10" t="str">
        <f>_xlfn.XLOOKUP($M:$M,People!$B:$B,People!A:A)</f>
        <v>Fred Suzuki</v>
      </c>
      <c r="O5218" s="10" t="s">
        <v>4664</v>
      </c>
      <c r="P5218" s="10" t="str">
        <f>VLOOKUP(O5218,Products!$A:$E,3,FALSE)</f>
        <v>Office Depot</v>
      </c>
      <c r="Q5218" s="31">
        <f>INDEX(Products!$E:$E,MATCH(O5218,Products!$A:$A,0))</f>
        <v>0.32</v>
      </c>
      <c r="R5218" s="10" t="s">
        <v>41</v>
      </c>
      <c r="S5218" s="10" t="s">
        <v>61</v>
      </c>
      <c r="T5218" s="10" t="s">
        <v>4665</v>
      </c>
      <c r="U5218" s="12">
        <v>22.32</v>
      </c>
      <c r="V5218" s="12">
        <v>3</v>
      </c>
      <c r="W5218" s="12">
        <v>0</v>
      </c>
      <c r="X5218" s="12">
        <v>5.580000000000001</v>
      </c>
    </row>
    <row r="5219" spans="1:24" ht="14" x14ac:dyDescent="0.3">
      <c r="A5219" s="9">
        <v>5215</v>
      </c>
      <c r="B5219" s="14" t="s">
        <v>8579</v>
      </c>
      <c r="C5219" s="15">
        <v>45854</v>
      </c>
      <c r="D5219" s="15">
        <v>45858</v>
      </c>
      <c r="E5219" s="10" t="s">
        <v>19</v>
      </c>
      <c r="F5219" s="10" t="s">
        <v>512</v>
      </c>
      <c r="G5219" s="10" t="s">
        <v>513</v>
      </c>
      <c r="H5219" s="10" t="s">
        <v>36</v>
      </c>
      <c r="I5219" s="10" t="s">
        <v>23</v>
      </c>
      <c r="J5219" s="10" t="s">
        <v>338</v>
      </c>
      <c r="K5219" s="10" t="s">
        <v>339</v>
      </c>
      <c r="L5219" s="10">
        <v>29203</v>
      </c>
      <c r="M5219" s="10" t="s">
        <v>26</v>
      </c>
      <c r="N5219" s="10" t="str">
        <f>_xlfn.XLOOKUP($M:$M,People!$B:$B,People!A:A)</f>
        <v>Fred Suzuki</v>
      </c>
      <c r="O5219" s="10" t="s">
        <v>1694</v>
      </c>
      <c r="P5219" s="10" t="str">
        <f>VLOOKUP(O5219,Products!$A:$E,3,FALSE)</f>
        <v>IKEA</v>
      </c>
      <c r="Q5219" s="31">
        <f>INDEX(Products!$E:$E,MATCH(O5219,Products!$A:$A,0))</f>
        <v>0.38</v>
      </c>
      <c r="R5219" s="10" t="s">
        <v>41</v>
      </c>
      <c r="S5219" s="10" t="s">
        <v>68</v>
      </c>
      <c r="T5219" s="10" t="s">
        <v>1695</v>
      </c>
      <c r="U5219" s="12">
        <v>6.46</v>
      </c>
      <c r="V5219" s="12">
        <v>2</v>
      </c>
      <c r="W5219" s="12">
        <v>0</v>
      </c>
      <c r="X5219" s="12">
        <v>3.1654</v>
      </c>
    </row>
    <row r="5220" spans="1:24" ht="14" x14ac:dyDescent="0.3">
      <c r="A5220" s="9">
        <v>5216</v>
      </c>
      <c r="B5220" s="14" t="s">
        <v>8579</v>
      </c>
      <c r="C5220" s="15">
        <v>45854</v>
      </c>
      <c r="D5220" s="15">
        <v>45858</v>
      </c>
      <c r="E5220" s="10" t="s">
        <v>19</v>
      </c>
      <c r="F5220" s="10" t="s">
        <v>512</v>
      </c>
      <c r="G5220" s="10" t="s">
        <v>513</v>
      </c>
      <c r="H5220" s="10" t="s">
        <v>36</v>
      </c>
      <c r="I5220" s="10" t="s">
        <v>23</v>
      </c>
      <c r="J5220" s="10" t="s">
        <v>338</v>
      </c>
      <c r="K5220" s="10" t="s">
        <v>339</v>
      </c>
      <c r="L5220" s="10">
        <v>29203</v>
      </c>
      <c r="M5220" s="10" t="s">
        <v>26</v>
      </c>
      <c r="N5220" s="10" t="str">
        <f>_xlfn.XLOOKUP($M:$M,People!$B:$B,People!A:A)</f>
        <v>Fred Suzuki</v>
      </c>
      <c r="O5220" s="10" t="s">
        <v>1812</v>
      </c>
      <c r="P5220" s="10" t="str">
        <f>VLOOKUP(O5220,Products!$A:$E,3,FALSE)</f>
        <v>Canon</v>
      </c>
      <c r="Q5220" s="31">
        <f>INDEX(Products!$E:$E,MATCH(O5220,Products!$A:$A,0))</f>
        <v>0.32</v>
      </c>
      <c r="R5220" s="10" t="s">
        <v>41</v>
      </c>
      <c r="S5220" s="10" t="s">
        <v>68</v>
      </c>
      <c r="T5220" s="10" t="s">
        <v>1813</v>
      </c>
      <c r="U5220" s="12">
        <v>24.1</v>
      </c>
      <c r="V5220" s="12">
        <v>5</v>
      </c>
      <c r="W5220" s="12">
        <v>0</v>
      </c>
      <c r="X5220" s="12">
        <v>11.086</v>
      </c>
    </row>
    <row r="5221" spans="1:24" ht="14" x14ac:dyDescent="0.3">
      <c r="A5221" s="9">
        <v>5217</v>
      </c>
      <c r="B5221" s="14" t="s">
        <v>8579</v>
      </c>
      <c r="C5221" s="15">
        <v>45854</v>
      </c>
      <c r="D5221" s="15">
        <v>45858</v>
      </c>
      <c r="E5221" s="10" t="s">
        <v>19</v>
      </c>
      <c r="F5221" s="10" t="s">
        <v>512</v>
      </c>
      <c r="G5221" s="10" t="s">
        <v>513</v>
      </c>
      <c r="H5221" s="10" t="s">
        <v>36</v>
      </c>
      <c r="I5221" s="10" t="s">
        <v>23</v>
      </c>
      <c r="J5221" s="10" t="s">
        <v>338</v>
      </c>
      <c r="K5221" s="10" t="s">
        <v>339</v>
      </c>
      <c r="L5221" s="10">
        <v>29203</v>
      </c>
      <c r="M5221" s="10" t="s">
        <v>26</v>
      </c>
      <c r="N5221" s="10" t="str">
        <f>_xlfn.XLOOKUP($M:$M,People!$B:$B,People!A:A)</f>
        <v>Fred Suzuki</v>
      </c>
      <c r="O5221" s="10" t="s">
        <v>154</v>
      </c>
      <c r="P5221" s="10" t="str">
        <f>VLOOKUP(O5221,Products!$A:$E,3,FALSE)</f>
        <v>Dell</v>
      </c>
      <c r="Q5221" s="31">
        <f>INDEX(Products!$E:$E,MATCH(O5221,Products!$A:$A,0))</f>
        <v>0.4</v>
      </c>
      <c r="R5221" s="10" t="s">
        <v>41</v>
      </c>
      <c r="S5221" s="10" t="s">
        <v>155</v>
      </c>
      <c r="T5221" s="10" t="s">
        <v>156</v>
      </c>
      <c r="U5221" s="12">
        <v>10.199999999999999</v>
      </c>
      <c r="V5221" s="12">
        <v>5</v>
      </c>
      <c r="W5221" s="12">
        <v>0</v>
      </c>
      <c r="X5221" s="12">
        <v>4.7939999999999996</v>
      </c>
    </row>
    <row r="5222" spans="1:24" ht="14" x14ac:dyDescent="0.3">
      <c r="A5222" s="9">
        <v>5218</v>
      </c>
      <c r="B5222" s="14" t="s">
        <v>8579</v>
      </c>
      <c r="C5222" s="15">
        <v>45854</v>
      </c>
      <c r="D5222" s="15">
        <v>45858</v>
      </c>
      <c r="E5222" s="10" t="s">
        <v>19</v>
      </c>
      <c r="F5222" s="10" t="s">
        <v>512</v>
      </c>
      <c r="G5222" s="10" t="s">
        <v>513</v>
      </c>
      <c r="H5222" s="10" t="s">
        <v>36</v>
      </c>
      <c r="I5222" s="10" t="s">
        <v>23</v>
      </c>
      <c r="J5222" s="10" t="s">
        <v>338</v>
      </c>
      <c r="K5222" s="10" t="s">
        <v>339</v>
      </c>
      <c r="L5222" s="10">
        <v>29203</v>
      </c>
      <c r="M5222" s="10" t="s">
        <v>26</v>
      </c>
      <c r="N5222" s="10" t="str">
        <f>_xlfn.XLOOKUP($M:$M,People!$B:$B,People!A:A)</f>
        <v>Fred Suzuki</v>
      </c>
      <c r="O5222" s="10" t="s">
        <v>5130</v>
      </c>
      <c r="P5222" s="10" t="str">
        <f>VLOOKUP(O5222,Products!$A:$E,3,FALSE)</f>
        <v>Avery</v>
      </c>
      <c r="Q5222" s="31">
        <f>INDEX(Products!$E:$E,MATCH(O5222,Products!$A:$A,0))</f>
        <v>0.33</v>
      </c>
      <c r="R5222" s="10" t="s">
        <v>41</v>
      </c>
      <c r="S5222" s="10" t="s">
        <v>82</v>
      </c>
      <c r="T5222" s="10" t="s">
        <v>5131</v>
      </c>
      <c r="U5222" s="12">
        <v>60.12</v>
      </c>
      <c r="V5222" s="12">
        <v>9</v>
      </c>
      <c r="W5222" s="12">
        <v>0</v>
      </c>
      <c r="X5222" s="12">
        <v>28.857599999999998</v>
      </c>
    </row>
    <row r="5223" spans="1:24" ht="14" x14ac:dyDescent="0.3">
      <c r="A5223" s="9">
        <v>5219</v>
      </c>
      <c r="B5223" s="14" t="s">
        <v>8580</v>
      </c>
      <c r="C5223" s="15">
        <v>45854</v>
      </c>
      <c r="D5223" s="15">
        <v>45860</v>
      </c>
      <c r="E5223" s="10" t="s">
        <v>44</v>
      </c>
      <c r="F5223" s="10" t="s">
        <v>663</v>
      </c>
      <c r="G5223" s="10" t="s">
        <v>664</v>
      </c>
      <c r="H5223" s="10" t="s">
        <v>36</v>
      </c>
      <c r="I5223" s="10" t="s">
        <v>23</v>
      </c>
      <c r="J5223" s="10" t="s">
        <v>665</v>
      </c>
      <c r="K5223" s="10" t="s">
        <v>94</v>
      </c>
      <c r="L5223" s="10">
        <v>75051</v>
      </c>
      <c r="M5223" s="10" t="s">
        <v>95</v>
      </c>
      <c r="N5223" s="10" t="str">
        <f>_xlfn.XLOOKUP($M:$M,People!$B:$B,People!A:A)</f>
        <v>Roxanne Rodriguez</v>
      </c>
      <c r="O5223" s="10" t="s">
        <v>555</v>
      </c>
      <c r="P5223" s="10" t="str">
        <f>VLOOKUP(O5223,Products!$A:$E,3,FALSE)</f>
        <v>Avery</v>
      </c>
      <c r="Q5223" s="31">
        <f>INDEX(Products!$E:$E,MATCH(O5223,Products!$A:$A,0))</f>
        <v>0.35</v>
      </c>
      <c r="R5223" s="10" t="s">
        <v>41</v>
      </c>
      <c r="S5223" s="10" t="s">
        <v>82</v>
      </c>
      <c r="T5223" s="10" t="s">
        <v>556</v>
      </c>
      <c r="U5223" s="12">
        <v>20.016000000000002</v>
      </c>
      <c r="V5223" s="12">
        <v>3</v>
      </c>
      <c r="W5223" s="12">
        <v>0.2</v>
      </c>
      <c r="X5223" s="12">
        <v>6.2549999999999963</v>
      </c>
    </row>
    <row r="5224" spans="1:24" ht="14" x14ac:dyDescent="0.3">
      <c r="A5224" s="9">
        <v>5220</v>
      </c>
      <c r="B5224" s="14" t="s">
        <v>8580</v>
      </c>
      <c r="C5224" s="15">
        <v>45854</v>
      </c>
      <c r="D5224" s="15">
        <v>45860</v>
      </c>
      <c r="E5224" s="10" t="s">
        <v>44</v>
      </c>
      <c r="F5224" s="10" t="s">
        <v>663</v>
      </c>
      <c r="G5224" s="10" t="s">
        <v>664</v>
      </c>
      <c r="H5224" s="10" t="s">
        <v>36</v>
      </c>
      <c r="I5224" s="10" t="s">
        <v>23</v>
      </c>
      <c r="J5224" s="10" t="s">
        <v>665</v>
      </c>
      <c r="K5224" s="10" t="s">
        <v>94</v>
      </c>
      <c r="L5224" s="10">
        <v>75051</v>
      </c>
      <c r="M5224" s="10" t="s">
        <v>95</v>
      </c>
      <c r="N5224" s="10" t="str">
        <f>_xlfn.XLOOKUP($M:$M,People!$B:$B,People!A:A)</f>
        <v>Roxanne Rodriguez</v>
      </c>
      <c r="O5224" s="10" t="s">
        <v>666</v>
      </c>
      <c r="P5224" s="10" t="str">
        <f>VLOOKUP(O5224,Products!$A:$E,3,FALSE)</f>
        <v>Canon</v>
      </c>
      <c r="Q5224" s="31">
        <f>INDEX(Products!$E:$E,MATCH(O5224,Products!$A:$A,0))</f>
        <v>0.32</v>
      </c>
      <c r="R5224" s="10" t="s">
        <v>41</v>
      </c>
      <c r="S5224" s="10" t="s">
        <v>53</v>
      </c>
      <c r="T5224" s="10" t="s">
        <v>667</v>
      </c>
      <c r="U5224" s="12">
        <v>37.224000000000004</v>
      </c>
      <c r="V5224" s="12">
        <v>3</v>
      </c>
      <c r="W5224" s="12">
        <v>0.2</v>
      </c>
      <c r="X5224" s="12">
        <v>3.7224000000000004</v>
      </c>
    </row>
    <row r="5225" spans="1:24" ht="14" x14ac:dyDescent="0.3">
      <c r="A5225" s="9">
        <v>5221</v>
      </c>
      <c r="B5225" s="14" t="s">
        <v>8581</v>
      </c>
      <c r="C5225" s="15">
        <v>45854</v>
      </c>
      <c r="D5225" s="15">
        <v>45859</v>
      </c>
      <c r="E5225" s="10" t="s">
        <v>44</v>
      </c>
      <c r="F5225" s="10" t="s">
        <v>1724</v>
      </c>
      <c r="G5225" s="10" t="s">
        <v>1725</v>
      </c>
      <c r="H5225" s="10" t="s">
        <v>22</v>
      </c>
      <c r="I5225" s="10" t="s">
        <v>23</v>
      </c>
      <c r="J5225" s="10" t="s">
        <v>131</v>
      </c>
      <c r="K5225" s="10" t="s">
        <v>132</v>
      </c>
      <c r="L5225" s="10">
        <v>19120</v>
      </c>
      <c r="M5225" s="10" t="s">
        <v>133</v>
      </c>
      <c r="N5225" s="10" t="str">
        <f>_xlfn.XLOOKUP($M:$M,People!$B:$B,People!A:A)</f>
        <v>Chuck Magee</v>
      </c>
      <c r="O5225" s="10" t="s">
        <v>1680</v>
      </c>
      <c r="P5225" s="10" t="str">
        <f>VLOOKUP(O5225,Products!$A:$E,3,FALSE)</f>
        <v>Samsung</v>
      </c>
      <c r="Q5225" s="31">
        <f>INDEX(Products!$E:$E,MATCH(O5225,Products!$A:$A,0))</f>
        <v>0.31</v>
      </c>
      <c r="R5225" s="10" t="s">
        <v>41</v>
      </c>
      <c r="S5225" s="10" t="s">
        <v>510</v>
      </c>
      <c r="T5225" s="10" t="s">
        <v>1681</v>
      </c>
      <c r="U5225" s="12">
        <v>5.84</v>
      </c>
      <c r="V5225" s="12">
        <v>2</v>
      </c>
      <c r="W5225" s="12">
        <v>0.2</v>
      </c>
      <c r="X5225" s="12">
        <v>0.72999999999999954</v>
      </c>
    </row>
    <row r="5226" spans="1:24" ht="14" x14ac:dyDescent="0.3">
      <c r="A5226" s="9">
        <v>5222</v>
      </c>
      <c r="B5226" s="14" t="s">
        <v>8579</v>
      </c>
      <c r="C5226" s="15">
        <v>45854</v>
      </c>
      <c r="D5226" s="15">
        <v>45858</v>
      </c>
      <c r="E5226" s="10" t="s">
        <v>19</v>
      </c>
      <c r="F5226" s="10" t="s">
        <v>512</v>
      </c>
      <c r="G5226" s="10" t="s">
        <v>513</v>
      </c>
      <c r="H5226" s="10" t="s">
        <v>36</v>
      </c>
      <c r="I5226" s="10" t="s">
        <v>23</v>
      </c>
      <c r="J5226" s="10" t="s">
        <v>338</v>
      </c>
      <c r="K5226" s="10" t="s">
        <v>339</v>
      </c>
      <c r="L5226" s="10">
        <v>29203</v>
      </c>
      <c r="M5226" s="10" t="s">
        <v>26</v>
      </c>
      <c r="N5226" s="10" t="str">
        <f>_xlfn.XLOOKUP($M:$M,People!$B:$B,People!A:A)</f>
        <v>Fred Suzuki</v>
      </c>
      <c r="O5226" s="10" t="s">
        <v>4195</v>
      </c>
      <c r="P5226" s="10" t="str">
        <f>VLOOKUP(O5226,Products!$A:$E,3,FALSE)</f>
        <v>Avery</v>
      </c>
      <c r="Q5226" s="31">
        <f>INDEX(Products!$E:$E,MATCH(O5226,Products!$A:$A,0))</f>
        <v>0.28999999999999998</v>
      </c>
      <c r="R5226" s="10" t="s">
        <v>64</v>
      </c>
      <c r="S5226" s="10" t="s">
        <v>144</v>
      </c>
      <c r="T5226" s="10" t="s">
        <v>4196</v>
      </c>
      <c r="U5226" s="12">
        <v>75.98</v>
      </c>
      <c r="V5226" s="12">
        <v>2</v>
      </c>
      <c r="W5226" s="12">
        <v>0</v>
      </c>
      <c r="X5226" s="12">
        <v>18.235199999999999</v>
      </c>
    </row>
    <row r="5227" spans="1:24" ht="14" x14ac:dyDescent="0.3">
      <c r="A5227" s="9">
        <v>5223</v>
      </c>
      <c r="B5227" s="14" t="s">
        <v>8581</v>
      </c>
      <c r="C5227" s="15">
        <v>45854</v>
      </c>
      <c r="D5227" s="15">
        <v>45859</v>
      </c>
      <c r="E5227" s="10" t="s">
        <v>44</v>
      </c>
      <c r="F5227" s="10" t="s">
        <v>1724</v>
      </c>
      <c r="G5227" s="10" t="s">
        <v>1725</v>
      </c>
      <c r="H5227" s="10" t="s">
        <v>22</v>
      </c>
      <c r="I5227" s="10" t="s">
        <v>23</v>
      </c>
      <c r="J5227" s="10" t="s">
        <v>131</v>
      </c>
      <c r="K5227" s="10" t="s">
        <v>132</v>
      </c>
      <c r="L5227" s="10">
        <v>19120</v>
      </c>
      <c r="M5227" s="10" t="s">
        <v>133</v>
      </c>
      <c r="N5227" s="10" t="str">
        <f>_xlfn.XLOOKUP($M:$M,People!$B:$B,People!A:A)</f>
        <v>Chuck Magee</v>
      </c>
      <c r="O5227" s="10" t="s">
        <v>1726</v>
      </c>
      <c r="P5227" s="10" t="str">
        <f>VLOOKUP(O5227,Products!$A:$E,3,FALSE)</f>
        <v>IKEA</v>
      </c>
      <c r="Q5227" s="31">
        <f>INDEX(Products!$E:$E,MATCH(O5227,Products!$A:$A,0))</f>
        <v>0.38</v>
      </c>
      <c r="R5227" s="10" t="s">
        <v>64</v>
      </c>
      <c r="S5227" s="10" t="s">
        <v>65</v>
      </c>
      <c r="T5227" s="10" t="s">
        <v>1727</v>
      </c>
      <c r="U5227" s="12">
        <v>143.98199999999997</v>
      </c>
      <c r="V5227" s="12">
        <v>3</v>
      </c>
      <c r="W5227" s="12">
        <v>0.4</v>
      </c>
      <c r="X5227" s="12">
        <v>-28.796400000000006</v>
      </c>
    </row>
    <row r="5228" spans="1:24" ht="14" x14ac:dyDescent="0.3">
      <c r="A5228" s="9">
        <v>5224</v>
      </c>
      <c r="B5228" s="14" t="s">
        <v>8581</v>
      </c>
      <c r="C5228" s="15">
        <v>45854</v>
      </c>
      <c r="D5228" s="15">
        <v>45859</v>
      </c>
      <c r="E5228" s="10" t="s">
        <v>44</v>
      </c>
      <c r="F5228" s="10" t="s">
        <v>1724</v>
      </c>
      <c r="G5228" s="10" t="s">
        <v>1725</v>
      </c>
      <c r="H5228" s="10" t="s">
        <v>22</v>
      </c>
      <c r="I5228" s="10" t="s">
        <v>23</v>
      </c>
      <c r="J5228" s="10" t="s">
        <v>131</v>
      </c>
      <c r="K5228" s="10" t="s">
        <v>132</v>
      </c>
      <c r="L5228" s="10">
        <v>19120</v>
      </c>
      <c r="M5228" s="10" t="s">
        <v>133</v>
      </c>
      <c r="N5228" s="10" t="str">
        <f>_xlfn.XLOOKUP($M:$M,People!$B:$B,People!A:A)</f>
        <v>Chuck Magee</v>
      </c>
      <c r="O5228" s="10" t="s">
        <v>1728</v>
      </c>
      <c r="P5228" s="10" t="str">
        <f>VLOOKUP(O5228,Products!$A:$E,3,FALSE)</f>
        <v>Office Depot</v>
      </c>
      <c r="Q5228" s="31">
        <f>INDEX(Products!$E:$E,MATCH(O5228,Products!$A:$A,0))</f>
        <v>0.38</v>
      </c>
      <c r="R5228" s="10" t="s">
        <v>64</v>
      </c>
      <c r="S5228" s="10" t="s">
        <v>65</v>
      </c>
      <c r="T5228" s="10" t="s">
        <v>1729</v>
      </c>
      <c r="U5228" s="12">
        <v>494.37599999999998</v>
      </c>
      <c r="V5228" s="12">
        <v>4</v>
      </c>
      <c r="W5228" s="12">
        <v>0.4</v>
      </c>
      <c r="X5228" s="12">
        <v>-115.35440000000006</v>
      </c>
    </row>
    <row r="5229" spans="1:24" ht="14" x14ac:dyDescent="0.3">
      <c r="A5229" s="9">
        <v>5225</v>
      </c>
      <c r="B5229" s="14" t="s">
        <v>8582</v>
      </c>
      <c r="C5229" s="15">
        <v>45855</v>
      </c>
      <c r="D5229" s="15">
        <v>45860</v>
      </c>
      <c r="E5229" s="10" t="s">
        <v>19</v>
      </c>
      <c r="F5229" s="10" t="s">
        <v>4095</v>
      </c>
      <c r="G5229" s="10" t="s">
        <v>4096</v>
      </c>
      <c r="H5229" s="10" t="s">
        <v>22</v>
      </c>
      <c r="I5229" s="10" t="s">
        <v>23</v>
      </c>
      <c r="J5229" s="10" t="s">
        <v>86</v>
      </c>
      <c r="K5229" s="10" t="s">
        <v>87</v>
      </c>
      <c r="L5229" s="10">
        <v>98105</v>
      </c>
      <c r="M5229" s="10" t="s">
        <v>39</v>
      </c>
      <c r="N5229" s="10" t="str">
        <f>_xlfn.XLOOKUP($M:$M,People!$B:$B,People!A:A)</f>
        <v>Sadie Pawthorne</v>
      </c>
      <c r="O5229" s="10" t="s">
        <v>4423</v>
      </c>
      <c r="P5229" s="10" t="str">
        <f>VLOOKUP(O5229,Products!$A:$E,3,FALSE)</f>
        <v>Samsung</v>
      </c>
      <c r="Q5229" s="31">
        <f>INDEX(Products!$E:$E,MATCH(O5229,Products!$A:$A,0))</f>
        <v>0.28999999999999998</v>
      </c>
      <c r="R5229" s="10" t="s">
        <v>28</v>
      </c>
      <c r="S5229" s="10" t="s">
        <v>58</v>
      </c>
      <c r="T5229" s="10" t="s">
        <v>4424</v>
      </c>
      <c r="U5229" s="12">
        <v>12.419999999999998</v>
      </c>
      <c r="V5229" s="12">
        <v>3</v>
      </c>
      <c r="W5229" s="12">
        <v>0</v>
      </c>
      <c r="X5229" s="12">
        <v>4.4711999999999996</v>
      </c>
    </row>
    <row r="5230" spans="1:24" ht="14" x14ac:dyDescent="0.3">
      <c r="A5230" s="9">
        <v>5226</v>
      </c>
      <c r="B5230" s="14" t="s">
        <v>8582</v>
      </c>
      <c r="C5230" s="15">
        <v>45855</v>
      </c>
      <c r="D5230" s="15">
        <v>45860</v>
      </c>
      <c r="E5230" s="10" t="s">
        <v>19</v>
      </c>
      <c r="F5230" s="10" t="s">
        <v>4095</v>
      </c>
      <c r="G5230" s="10" t="s">
        <v>4096</v>
      </c>
      <c r="H5230" s="10" t="s">
        <v>22</v>
      </c>
      <c r="I5230" s="10" t="s">
        <v>23</v>
      </c>
      <c r="J5230" s="10" t="s">
        <v>86</v>
      </c>
      <c r="K5230" s="10" t="s">
        <v>87</v>
      </c>
      <c r="L5230" s="10">
        <v>98105</v>
      </c>
      <c r="M5230" s="10" t="s">
        <v>39</v>
      </c>
      <c r="N5230" s="10" t="str">
        <f>_xlfn.XLOOKUP($M:$M,People!$B:$B,People!A:A)</f>
        <v>Sadie Pawthorne</v>
      </c>
      <c r="O5230" s="10" t="s">
        <v>5097</v>
      </c>
      <c r="P5230" s="10" t="str">
        <f>VLOOKUP(O5230,Products!$A:$E,3,FALSE)</f>
        <v>IKEA</v>
      </c>
      <c r="Q5230" s="31">
        <f>INDEX(Products!$E:$E,MATCH(O5230,Products!$A:$A,0))</f>
        <v>0.34</v>
      </c>
      <c r="R5230" s="10" t="s">
        <v>28</v>
      </c>
      <c r="S5230" s="10" t="s">
        <v>58</v>
      </c>
      <c r="T5230" s="10" t="s">
        <v>5098</v>
      </c>
      <c r="U5230" s="12">
        <v>24.75</v>
      </c>
      <c r="V5230" s="12">
        <v>5</v>
      </c>
      <c r="W5230" s="12">
        <v>0</v>
      </c>
      <c r="X5230" s="12">
        <v>10.890000000000002</v>
      </c>
    </row>
    <row r="5231" spans="1:24" ht="14" x14ac:dyDescent="0.3">
      <c r="A5231" s="9">
        <v>5227</v>
      </c>
      <c r="B5231" s="14" t="s">
        <v>8583</v>
      </c>
      <c r="C5231" s="15">
        <v>45855</v>
      </c>
      <c r="D5231" s="15">
        <v>45860</v>
      </c>
      <c r="E5231" s="10" t="s">
        <v>44</v>
      </c>
      <c r="F5231" s="10" t="s">
        <v>1784</v>
      </c>
      <c r="G5231" s="10" t="s">
        <v>1785</v>
      </c>
      <c r="H5231" s="10" t="s">
        <v>22</v>
      </c>
      <c r="I5231" s="10" t="s">
        <v>23</v>
      </c>
      <c r="J5231" s="10" t="s">
        <v>237</v>
      </c>
      <c r="K5231" s="10" t="s">
        <v>238</v>
      </c>
      <c r="L5231" s="10">
        <v>10024</v>
      </c>
      <c r="M5231" s="10" t="s">
        <v>133</v>
      </c>
      <c r="N5231" s="10" t="str">
        <f>_xlfn.XLOOKUP($M:$M,People!$B:$B,People!A:A)</f>
        <v>Chuck Magee</v>
      </c>
      <c r="O5231" s="10" t="s">
        <v>70</v>
      </c>
      <c r="P5231" s="10" t="str">
        <f>VLOOKUP(O5231,Products!$A:$E,3,FALSE)</f>
        <v>Dell</v>
      </c>
      <c r="Q5231" s="31">
        <f>INDEX(Products!$E:$E,MATCH(O5231,Products!$A:$A,0))</f>
        <v>0.28000000000000003</v>
      </c>
      <c r="R5231" s="10" t="s">
        <v>41</v>
      </c>
      <c r="S5231" s="10" t="s">
        <v>71</v>
      </c>
      <c r="T5231" s="10" t="s">
        <v>72</v>
      </c>
      <c r="U5231" s="12">
        <v>45.96</v>
      </c>
      <c r="V5231" s="12">
        <v>2</v>
      </c>
      <c r="W5231" s="12">
        <v>0</v>
      </c>
      <c r="X5231" s="12">
        <v>13.787999999999997</v>
      </c>
    </row>
    <row r="5232" spans="1:24" ht="14" x14ac:dyDescent="0.3">
      <c r="A5232" s="9">
        <v>5228</v>
      </c>
      <c r="B5232" s="14" t="s">
        <v>8584</v>
      </c>
      <c r="C5232" s="15">
        <v>45855</v>
      </c>
      <c r="D5232" s="15">
        <v>45859</v>
      </c>
      <c r="E5232" s="10" t="s">
        <v>44</v>
      </c>
      <c r="F5232" s="10" t="s">
        <v>3931</v>
      </c>
      <c r="G5232" s="10" t="s">
        <v>3932</v>
      </c>
      <c r="H5232" s="10" t="s">
        <v>36</v>
      </c>
      <c r="I5232" s="10" t="s">
        <v>23</v>
      </c>
      <c r="J5232" s="10" t="s">
        <v>3933</v>
      </c>
      <c r="K5232" s="10" t="s">
        <v>691</v>
      </c>
      <c r="L5232" s="10">
        <v>8861</v>
      </c>
      <c r="M5232" s="10" t="s">
        <v>133</v>
      </c>
      <c r="N5232" s="10" t="str">
        <f>_xlfn.XLOOKUP($M:$M,People!$B:$B,People!A:A)</f>
        <v>Chuck Magee</v>
      </c>
      <c r="O5232" s="10" t="s">
        <v>2383</v>
      </c>
      <c r="P5232" s="10" t="str">
        <f>VLOOKUP(O5232,Products!$A:$E,3,FALSE)</f>
        <v>Office Depot</v>
      </c>
      <c r="Q5232" s="31">
        <f>INDEX(Products!$E:$E,MATCH(O5232,Products!$A:$A,0))</f>
        <v>0.28000000000000003</v>
      </c>
      <c r="R5232" s="10" t="s">
        <v>41</v>
      </c>
      <c r="S5232" s="10" t="s">
        <v>71</v>
      </c>
      <c r="T5232" s="10" t="s">
        <v>2384</v>
      </c>
      <c r="U5232" s="12">
        <v>162.63999999999999</v>
      </c>
      <c r="V5232" s="12">
        <v>2</v>
      </c>
      <c r="W5232" s="12">
        <v>0</v>
      </c>
      <c r="X5232" s="12">
        <v>45.539199999999994</v>
      </c>
    </row>
    <row r="5233" spans="1:24" ht="14" x14ac:dyDescent="0.3">
      <c r="A5233" s="9">
        <v>5229</v>
      </c>
      <c r="B5233" s="14" t="s">
        <v>8582</v>
      </c>
      <c r="C5233" s="15">
        <v>45855</v>
      </c>
      <c r="D5233" s="15">
        <v>45860</v>
      </c>
      <c r="E5233" s="10" t="s">
        <v>19</v>
      </c>
      <c r="F5233" s="10" t="s">
        <v>4095</v>
      </c>
      <c r="G5233" s="10" t="s">
        <v>4096</v>
      </c>
      <c r="H5233" s="10" t="s">
        <v>22</v>
      </c>
      <c r="I5233" s="10" t="s">
        <v>23</v>
      </c>
      <c r="J5233" s="10" t="s">
        <v>86</v>
      </c>
      <c r="K5233" s="10" t="s">
        <v>87</v>
      </c>
      <c r="L5233" s="10">
        <v>98105</v>
      </c>
      <c r="M5233" s="10" t="s">
        <v>39</v>
      </c>
      <c r="N5233" s="10" t="str">
        <f>_xlfn.XLOOKUP($M:$M,People!$B:$B,People!A:A)</f>
        <v>Sadie Pawthorne</v>
      </c>
      <c r="O5233" s="10" t="s">
        <v>3120</v>
      </c>
      <c r="P5233" s="10" t="str">
        <f>VLOOKUP(O5233,Products!$A:$E,3,FALSE)</f>
        <v>Dell</v>
      </c>
      <c r="Q5233" s="31">
        <f>INDEX(Products!$E:$E,MATCH(O5233,Products!$A:$A,0))</f>
        <v>0.28000000000000003</v>
      </c>
      <c r="R5233" s="10" t="s">
        <v>41</v>
      </c>
      <c r="S5233" s="10" t="s">
        <v>68</v>
      </c>
      <c r="T5233" s="10" t="s">
        <v>3121</v>
      </c>
      <c r="U5233" s="12">
        <v>12.816000000000001</v>
      </c>
      <c r="V5233" s="12">
        <v>3</v>
      </c>
      <c r="W5233" s="12">
        <v>0.2</v>
      </c>
      <c r="X5233" s="12">
        <v>4.1651999999999987</v>
      </c>
    </row>
    <row r="5234" spans="1:24" ht="14" x14ac:dyDescent="0.3">
      <c r="A5234" s="9">
        <v>5230</v>
      </c>
      <c r="B5234" s="14" t="s">
        <v>8582</v>
      </c>
      <c r="C5234" s="15">
        <v>45855</v>
      </c>
      <c r="D5234" s="15">
        <v>45860</v>
      </c>
      <c r="E5234" s="10" t="s">
        <v>19</v>
      </c>
      <c r="F5234" s="10" t="s">
        <v>4095</v>
      </c>
      <c r="G5234" s="10" t="s">
        <v>4096</v>
      </c>
      <c r="H5234" s="10" t="s">
        <v>22</v>
      </c>
      <c r="I5234" s="10" t="s">
        <v>23</v>
      </c>
      <c r="J5234" s="10" t="s">
        <v>86</v>
      </c>
      <c r="K5234" s="10" t="s">
        <v>87</v>
      </c>
      <c r="L5234" s="10">
        <v>98105</v>
      </c>
      <c r="M5234" s="10" t="s">
        <v>39</v>
      </c>
      <c r="N5234" s="10" t="str">
        <f>_xlfn.XLOOKUP($M:$M,People!$B:$B,People!A:A)</f>
        <v>Sadie Pawthorne</v>
      </c>
      <c r="O5234" s="10" t="s">
        <v>1046</v>
      </c>
      <c r="P5234" s="10" t="str">
        <f>VLOOKUP(O5234,Products!$A:$E,3,FALSE)</f>
        <v>Avery</v>
      </c>
      <c r="Q5234" s="31">
        <f>INDEX(Products!$E:$E,MATCH(O5234,Products!$A:$A,0))</f>
        <v>0.28999999999999998</v>
      </c>
      <c r="R5234" s="10" t="s">
        <v>41</v>
      </c>
      <c r="S5234" s="10" t="s">
        <v>42</v>
      </c>
      <c r="T5234" s="10" t="s">
        <v>1047</v>
      </c>
      <c r="U5234" s="12">
        <v>87.71</v>
      </c>
      <c r="V5234" s="12">
        <v>7</v>
      </c>
      <c r="W5234" s="12">
        <v>0</v>
      </c>
      <c r="X5234" s="12">
        <v>41.223699999999994</v>
      </c>
    </row>
    <row r="5235" spans="1:24" ht="14" x14ac:dyDescent="0.3">
      <c r="A5235" s="9">
        <v>5231</v>
      </c>
      <c r="B5235" s="14" t="s">
        <v>8585</v>
      </c>
      <c r="C5235" s="15">
        <v>45855</v>
      </c>
      <c r="D5235" s="15">
        <v>45860</v>
      </c>
      <c r="E5235" s="10" t="s">
        <v>44</v>
      </c>
      <c r="F5235" s="10" t="s">
        <v>77</v>
      </c>
      <c r="G5235" s="10" t="s">
        <v>78</v>
      </c>
      <c r="H5235" s="10" t="s">
        <v>22</v>
      </c>
      <c r="I5235" s="10" t="s">
        <v>23</v>
      </c>
      <c r="J5235" s="10" t="s">
        <v>284</v>
      </c>
      <c r="K5235" s="10" t="s">
        <v>525</v>
      </c>
      <c r="L5235" s="10">
        <v>65807</v>
      </c>
      <c r="M5235" s="10" t="s">
        <v>95</v>
      </c>
      <c r="N5235" s="10" t="str">
        <f>_xlfn.XLOOKUP($M:$M,People!$B:$B,People!A:A)</f>
        <v>Roxanne Rodriguez</v>
      </c>
      <c r="O5235" s="10" t="s">
        <v>4784</v>
      </c>
      <c r="P5235" s="10" t="str">
        <f>VLOOKUP(O5235,Products!$A:$E,3,FALSE)</f>
        <v>Canon</v>
      </c>
      <c r="Q5235" s="31">
        <f>INDEX(Products!$E:$E,MATCH(O5235,Products!$A:$A,0))</f>
        <v>0.36</v>
      </c>
      <c r="R5235" s="10" t="s">
        <v>41</v>
      </c>
      <c r="S5235" s="10" t="s">
        <v>82</v>
      </c>
      <c r="T5235" s="10" t="s">
        <v>4785</v>
      </c>
      <c r="U5235" s="12">
        <v>21.93</v>
      </c>
      <c r="V5235" s="12">
        <v>3</v>
      </c>
      <c r="W5235" s="12">
        <v>0</v>
      </c>
      <c r="X5235" s="12">
        <v>10.087799999999998</v>
      </c>
    </row>
    <row r="5236" spans="1:24" ht="14" x14ac:dyDescent="0.3">
      <c r="A5236" s="9">
        <v>5232</v>
      </c>
      <c r="B5236" s="14" t="s">
        <v>8585</v>
      </c>
      <c r="C5236" s="15">
        <v>45855</v>
      </c>
      <c r="D5236" s="15">
        <v>45860</v>
      </c>
      <c r="E5236" s="10" t="s">
        <v>44</v>
      </c>
      <c r="F5236" s="10" t="s">
        <v>77</v>
      </c>
      <c r="G5236" s="10" t="s">
        <v>78</v>
      </c>
      <c r="H5236" s="10" t="s">
        <v>22</v>
      </c>
      <c r="I5236" s="10" t="s">
        <v>23</v>
      </c>
      <c r="J5236" s="10" t="s">
        <v>284</v>
      </c>
      <c r="K5236" s="10" t="s">
        <v>525</v>
      </c>
      <c r="L5236" s="10">
        <v>65807</v>
      </c>
      <c r="M5236" s="10" t="s">
        <v>95</v>
      </c>
      <c r="N5236" s="10" t="str">
        <f>_xlfn.XLOOKUP($M:$M,People!$B:$B,People!A:A)</f>
        <v>Roxanne Rodriguez</v>
      </c>
      <c r="O5236" s="10" t="s">
        <v>2711</v>
      </c>
      <c r="P5236" s="10" t="str">
        <f>VLOOKUP(O5236,Products!$A:$E,3,FALSE)</f>
        <v>HP</v>
      </c>
      <c r="Q5236" s="31">
        <f>INDEX(Products!$E:$E,MATCH(O5236,Products!$A:$A,0))</f>
        <v>0.28999999999999998</v>
      </c>
      <c r="R5236" s="10" t="s">
        <v>41</v>
      </c>
      <c r="S5236" s="10" t="s">
        <v>82</v>
      </c>
      <c r="T5236" s="10" t="s">
        <v>2712</v>
      </c>
      <c r="U5236" s="12">
        <v>7.64</v>
      </c>
      <c r="V5236" s="12">
        <v>1</v>
      </c>
      <c r="W5236" s="12">
        <v>0</v>
      </c>
      <c r="X5236" s="12">
        <v>3.7435999999999998</v>
      </c>
    </row>
    <row r="5237" spans="1:24" ht="14" x14ac:dyDescent="0.3">
      <c r="A5237" s="9">
        <v>5233</v>
      </c>
      <c r="B5237" s="14" t="s">
        <v>8585</v>
      </c>
      <c r="C5237" s="15">
        <v>45855</v>
      </c>
      <c r="D5237" s="15">
        <v>45860</v>
      </c>
      <c r="E5237" s="10" t="s">
        <v>44</v>
      </c>
      <c r="F5237" s="10" t="s">
        <v>77</v>
      </c>
      <c r="G5237" s="10" t="s">
        <v>78</v>
      </c>
      <c r="H5237" s="10" t="s">
        <v>22</v>
      </c>
      <c r="I5237" s="10" t="s">
        <v>23</v>
      </c>
      <c r="J5237" s="10" t="s">
        <v>284</v>
      </c>
      <c r="K5237" s="10" t="s">
        <v>525</v>
      </c>
      <c r="L5237" s="10">
        <v>65807</v>
      </c>
      <c r="M5237" s="10" t="s">
        <v>95</v>
      </c>
      <c r="N5237" s="10" t="str">
        <f>_xlfn.XLOOKUP($M:$M,People!$B:$B,People!A:A)</f>
        <v>Roxanne Rodriguez</v>
      </c>
      <c r="O5237" s="10" t="s">
        <v>1829</v>
      </c>
      <c r="P5237" s="10" t="str">
        <f>VLOOKUP(O5237,Products!$A:$E,3,FALSE)</f>
        <v>Logitech</v>
      </c>
      <c r="Q5237" s="31">
        <f>INDEX(Products!$E:$E,MATCH(O5237,Products!$A:$A,0))</f>
        <v>0.33</v>
      </c>
      <c r="R5237" s="10" t="s">
        <v>41</v>
      </c>
      <c r="S5237" s="10" t="s">
        <v>82</v>
      </c>
      <c r="T5237" s="10" t="s">
        <v>1830</v>
      </c>
      <c r="U5237" s="12">
        <v>51.84</v>
      </c>
      <c r="V5237" s="12">
        <v>8</v>
      </c>
      <c r="W5237" s="12">
        <v>0</v>
      </c>
      <c r="X5237" s="12">
        <v>25.401600000000002</v>
      </c>
    </row>
    <row r="5238" spans="1:24" ht="14" x14ac:dyDescent="0.3">
      <c r="A5238" s="9">
        <v>5234</v>
      </c>
      <c r="B5238" s="14" t="s">
        <v>8584</v>
      </c>
      <c r="C5238" s="15">
        <v>45855</v>
      </c>
      <c r="D5238" s="15">
        <v>45859</v>
      </c>
      <c r="E5238" s="10" t="s">
        <v>44</v>
      </c>
      <c r="F5238" s="10" t="s">
        <v>3931</v>
      </c>
      <c r="G5238" s="10" t="s">
        <v>3932</v>
      </c>
      <c r="H5238" s="10" t="s">
        <v>36</v>
      </c>
      <c r="I5238" s="10" t="s">
        <v>23</v>
      </c>
      <c r="J5238" s="10" t="s">
        <v>3933</v>
      </c>
      <c r="K5238" s="10" t="s">
        <v>691</v>
      </c>
      <c r="L5238" s="10">
        <v>8861</v>
      </c>
      <c r="M5238" s="10" t="s">
        <v>133</v>
      </c>
      <c r="N5238" s="10" t="str">
        <f>_xlfn.XLOOKUP($M:$M,People!$B:$B,People!A:A)</f>
        <v>Chuck Magee</v>
      </c>
      <c r="O5238" s="10" t="s">
        <v>1409</v>
      </c>
      <c r="P5238" s="10" t="str">
        <f>VLOOKUP(O5238,Products!$A:$E,3,FALSE)</f>
        <v>Office Depot</v>
      </c>
      <c r="Q5238" s="31">
        <f>INDEX(Products!$E:$E,MATCH(O5238,Products!$A:$A,0))</f>
        <v>0.34</v>
      </c>
      <c r="R5238" s="10" t="s">
        <v>41</v>
      </c>
      <c r="S5238" s="10" t="s">
        <v>82</v>
      </c>
      <c r="T5238" s="10" t="s">
        <v>1410</v>
      </c>
      <c r="U5238" s="12">
        <v>55.48</v>
      </c>
      <c r="V5238" s="12">
        <v>1</v>
      </c>
      <c r="W5238" s="12">
        <v>0</v>
      </c>
      <c r="X5238" s="12">
        <v>26.630399999999998</v>
      </c>
    </row>
    <row r="5239" spans="1:24" ht="14" x14ac:dyDescent="0.3">
      <c r="A5239" s="9">
        <v>5235</v>
      </c>
      <c r="B5239" s="14" t="s">
        <v>8585</v>
      </c>
      <c r="C5239" s="15">
        <v>45855</v>
      </c>
      <c r="D5239" s="15">
        <v>45860</v>
      </c>
      <c r="E5239" s="10" t="s">
        <v>44</v>
      </c>
      <c r="F5239" s="10" t="s">
        <v>77</v>
      </c>
      <c r="G5239" s="10" t="s">
        <v>78</v>
      </c>
      <c r="H5239" s="10" t="s">
        <v>22</v>
      </c>
      <c r="I5239" s="10" t="s">
        <v>23</v>
      </c>
      <c r="J5239" s="10" t="s">
        <v>284</v>
      </c>
      <c r="K5239" s="10" t="s">
        <v>525</v>
      </c>
      <c r="L5239" s="10">
        <v>65807</v>
      </c>
      <c r="M5239" s="10" t="s">
        <v>95</v>
      </c>
      <c r="N5239" s="10" t="str">
        <f>_xlfn.XLOOKUP($M:$M,People!$B:$B,People!A:A)</f>
        <v>Roxanne Rodriguez</v>
      </c>
      <c r="O5239" s="10" t="s">
        <v>3984</v>
      </c>
      <c r="P5239" s="10" t="str">
        <f>VLOOKUP(O5239,Products!$A:$E,3,FALSE)</f>
        <v>Staples</v>
      </c>
      <c r="Q5239" s="31">
        <f>INDEX(Products!$E:$E,MATCH(O5239,Products!$A:$A,0))</f>
        <v>0.39</v>
      </c>
      <c r="R5239" s="10" t="s">
        <v>41</v>
      </c>
      <c r="S5239" s="10" t="s">
        <v>53</v>
      </c>
      <c r="T5239" s="10" t="s">
        <v>3985</v>
      </c>
      <c r="U5239" s="12">
        <v>265.17</v>
      </c>
      <c r="V5239" s="12">
        <v>1</v>
      </c>
      <c r="W5239" s="12">
        <v>0</v>
      </c>
      <c r="X5239" s="12">
        <v>47.730599999999981</v>
      </c>
    </row>
    <row r="5240" spans="1:24" ht="14" x14ac:dyDescent="0.3">
      <c r="A5240" s="9">
        <v>5236</v>
      </c>
      <c r="B5240" s="14" t="s">
        <v>8582</v>
      </c>
      <c r="C5240" s="15">
        <v>45855</v>
      </c>
      <c r="D5240" s="15">
        <v>45860</v>
      </c>
      <c r="E5240" s="10" t="s">
        <v>19</v>
      </c>
      <c r="F5240" s="10" t="s">
        <v>4095</v>
      </c>
      <c r="G5240" s="10" t="s">
        <v>4096</v>
      </c>
      <c r="H5240" s="10" t="s">
        <v>22</v>
      </c>
      <c r="I5240" s="10" t="s">
        <v>23</v>
      </c>
      <c r="J5240" s="10" t="s">
        <v>86</v>
      </c>
      <c r="K5240" s="10" t="s">
        <v>87</v>
      </c>
      <c r="L5240" s="10">
        <v>98105</v>
      </c>
      <c r="M5240" s="10" t="s">
        <v>39</v>
      </c>
      <c r="N5240" s="10" t="str">
        <f>_xlfn.XLOOKUP($M:$M,People!$B:$B,People!A:A)</f>
        <v>Sadie Pawthorne</v>
      </c>
      <c r="O5240" s="10" t="s">
        <v>247</v>
      </c>
      <c r="P5240" s="10" t="str">
        <f>VLOOKUP(O5240,Products!$A:$E,3,FALSE)</f>
        <v>IKEA</v>
      </c>
      <c r="Q5240" s="31">
        <f>INDEX(Products!$E:$E,MATCH(O5240,Products!$A:$A,0))</f>
        <v>0.4</v>
      </c>
      <c r="R5240" s="10" t="s">
        <v>41</v>
      </c>
      <c r="S5240" s="10" t="s">
        <v>53</v>
      </c>
      <c r="T5240" s="10" t="s">
        <v>248</v>
      </c>
      <c r="U5240" s="12">
        <v>69.52</v>
      </c>
      <c r="V5240" s="12">
        <v>2</v>
      </c>
      <c r="W5240" s="12">
        <v>0</v>
      </c>
      <c r="X5240" s="12">
        <v>17.379999999999995</v>
      </c>
    </row>
    <row r="5241" spans="1:24" ht="14" x14ac:dyDescent="0.3">
      <c r="A5241" s="9">
        <v>5237</v>
      </c>
      <c r="B5241" s="14" t="s">
        <v>8585</v>
      </c>
      <c r="C5241" s="15">
        <v>45855</v>
      </c>
      <c r="D5241" s="15">
        <v>45860</v>
      </c>
      <c r="E5241" s="10" t="s">
        <v>44</v>
      </c>
      <c r="F5241" s="10" t="s">
        <v>77</v>
      </c>
      <c r="G5241" s="10" t="s">
        <v>78</v>
      </c>
      <c r="H5241" s="10" t="s">
        <v>22</v>
      </c>
      <c r="I5241" s="10" t="s">
        <v>23</v>
      </c>
      <c r="J5241" s="10" t="s">
        <v>284</v>
      </c>
      <c r="K5241" s="10" t="s">
        <v>525</v>
      </c>
      <c r="L5241" s="10">
        <v>65807</v>
      </c>
      <c r="M5241" s="10" t="s">
        <v>95</v>
      </c>
      <c r="N5241" s="10" t="str">
        <f>_xlfn.XLOOKUP($M:$M,People!$B:$B,People!A:A)</f>
        <v>Roxanne Rodriguez</v>
      </c>
      <c r="O5241" s="10" t="s">
        <v>2832</v>
      </c>
      <c r="P5241" s="10" t="str">
        <f>VLOOKUP(O5241,Products!$A:$E,3,FALSE)</f>
        <v>3M</v>
      </c>
      <c r="Q5241" s="31">
        <f>INDEX(Products!$E:$E,MATCH(O5241,Products!$A:$A,0))</f>
        <v>0.36</v>
      </c>
      <c r="R5241" s="10" t="s">
        <v>41</v>
      </c>
      <c r="S5241" s="10" t="s">
        <v>53</v>
      </c>
      <c r="T5241" s="10" t="s">
        <v>2833</v>
      </c>
      <c r="U5241" s="12">
        <v>242.94</v>
      </c>
      <c r="V5241" s="12">
        <v>3</v>
      </c>
      <c r="W5241" s="12">
        <v>0</v>
      </c>
      <c r="X5241" s="12">
        <v>4.8588000000000164</v>
      </c>
    </row>
    <row r="5242" spans="1:24" ht="14" x14ac:dyDescent="0.3">
      <c r="A5242" s="9">
        <v>5238</v>
      </c>
      <c r="B5242" s="14" t="s">
        <v>8586</v>
      </c>
      <c r="C5242" s="15">
        <v>45855</v>
      </c>
      <c r="D5242" s="15">
        <v>45860</v>
      </c>
      <c r="E5242" s="10" t="s">
        <v>44</v>
      </c>
      <c r="F5242" s="10" t="s">
        <v>192</v>
      </c>
      <c r="G5242" s="10" t="s">
        <v>193</v>
      </c>
      <c r="H5242" s="10" t="s">
        <v>36</v>
      </c>
      <c r="I5242" s="10" t="s">
        <v>23</v>
      </c>
      <c r="J5242" s="10" t="s">
        <v>37</v>
      </c>
      <c r="K5242" s="10" t="s">
        <v>38</v>
      </c>
      <c r="L5242" s="10">
        <v>90049</v>
      </c>
      <c r="M5242" s="10" t="s">
        <v>39</v>
      </c>
      <c r="N5242" s="10" t="str">
        <f>_xlfn.XLOOKUP($M:$M,People!$B:$B,People!A:A)</f>
        <v>Sadie Pawthorne</v>
      </c>
      <c r="O5242" s="10" t="s">
        <v>194</v>
      </c>
      <c r="P5242" s="10" t="str">
        <f>VLOOKUP(O5242,Products!$A:$E,3,FALSE)</f>
        <v>Staples</v>
      </c>
      <c r="Q5242" s="31">
        <f>INDEX(Products!$E:$E,MATCH(O5242,Products!$A:$A,0))</f>
        <v>0.35</v>
      </c>
      <c r="R5242" s="10" t="s">
        <v>41</v>
      </c>
      <c r="S5242" s="10" t="s">
        <v>53</v>
      </c>
      <c r="T5242" s="10" t="s">
        <v>195</v>
      </c>
      <c r="U5242" s="12">
        <v>77.88</v>
      </c>
      <c r="V5242" s="12">
        <v>2</v>
      </c>
      <c r="W5242" s="12">
        <v>0</v>
      </c>
      <c r="X5242" s="12">
        <v>3.8939999999999912</v>
      </c>
    </row>
    <row r="5243" spans="1:24" ht="14" x14ac:dyDescent="0.3">
      <c r="A5243" s="9">
        <v>5239</v>
      </c>
      <c r="B5243" s="14" t="s">
        <v>8582</v>
      </c>
      <c r="C5243" s="15">
        <v>45855</v>
      </c>
      <c r="D5243" s="15">
        <v>45860</v>
      </c>
      <c r="E5243" s="10" t="s">
        <v>19</v>
      </c>
      <c r="F5243" s="10" t="s">
        <v>4095</v>
      </c>
      <c r="G5243" s="10" t="s">
        <v>4096</v>
      </c>
      <c r="H5243" s="10" t="s">
        <v>22</v>
      </c>
      <c r="I5243" s="10" t="s">
        <v>23</v>
      </c>
      <c r="J5243" s="10" t="s">
        <v>86</v>
      </c>
      <c r="K5243" s="10" t="s">
        <v>87</v>
      </c>
      <c r="L5243" s="10">
        <v>98105</v>
      </c>
      <c r="M5243" s="10" t="s">
        <v>39</v>
      </c>
      <c r="N5243" s="10" t="str">
        <f>_xlfn.XLOOKUP($M:$M,People!$B:$B,People!A:A)</f>
        <v>Sadie Pawthorne</v>
      </c>
      <c r="O5243" s="10" t="s">
        <v>5670</v>
      </c>
      <c r="P5243" s="10" t="str">
        <f>VLOOKUP(O5243,Products!$A:$E,3,FALSE)</f>
        <v>Samsung</v>
      </c>
      <c r="Q5243" s="31">
        <f>INDEX(Products!$E:$E,MATCH(O5243,Products!$A:$A,0))</f>
        <v>0.35</v>
      </c>
      <c r="R5243" s="10" t="s">
        <v>64</v>
      </c>
      <c r="S5243" s="10" t="s">
        <v>144</v>
      </c>
      <c r="T5243" s="10" t="s">
        <v>5671</v>
      </c>
      <c r="U5243" s="12">
        <v>428.40000000000003</v>
      </c>
      <c r="V5243" s="12">
        <v>3</v>
      </c>
      <c r="W5243" s="12">
        <v>0</v>
      </c>
      <c r="X5243" s="12">
        <v>89.963999999999999</v>
      </c>
    </row>
    <row r="5244" spans="1:24" ht="14" x14ac:dyDescent="0.3">
      <c r="A5244" s="9">
        <v>5240</v>
      </c>
      <c r="B5244" s="14" t="s">
        <v>8582</v>
      </c>
      <c r="C5244" s="15">
        <v>45855</v>
      </c>
      <c r="D5244" s="15">
        <v>45860</v>
      </c>
      <c r="E5244" s="10" t="s">
        <v>19</v>
      </c>
      <c r="F5244" s="10" t="s">
        <v>4095</v>
      </c>
      <c r="G5244" s="10" t="s">
        <v>4096</v>
      </c>
      <c r="H5244" s="10" t="s">
        <v>22</v>
      </c>
      <c r="I5244" s="10" t="s">
        <v>23</v>
      </c>
      <c r="J5244" s="10" t="s">
        <v>86</v>
      </c>
      <c r="K5244" s="10" t="s">
        <v>87</v>
      </c>
      <c r="L5244" s="10">
        <v>98105</v>
      </c>
      <c r="M5244" s="10" t="s">
        <v>39</v>
      </c>
      <c r="N5244" s="10" t="str">
        <f>_xlfn.XLOOKUP($M:$M,People!$B:$B,People!A:A)</f>
        <v>Sadie Pawthorne</v>
      </c>
      <c r="O5244" s="10" t="s">
        <v>2565</v>
      </c>
      <c r="P5244" s="10" t="str">
        <f>VLOOKUP(O5244,Products!$A:$E,3,FALSE)</f>
        <v>Avery</v>
      </c>
      <c r="Q5244" s="31">
        <f>INDEX(Products!$E:$E,MATCH(O5244,Products!$A:$A,0))</f>
        <v>0.28999999999999998</v>
      </c>
      <c r="R5244" s="10" t="s">
        <v>64</v>
      </c>
      <c r="S5244" s="10" t="s">
        <v>65</v>
      </c>
      <c r="T5244" s="10" t="s">
        <v>2566</v>
      </c>
      <c r="U5244" s="12">
        <v>20.784000000000002</v>
      </c>
      <c r="V5244" s="12">
        <v>2</v>
      </c>
      <c r="W5244" s="12">
        <v>0.2</v>
      </c>
      <c r="X5244" s="12">
        <v>-4.6764000000000001</v>
      </c>
    </row>
    <row r="5245" spans="1:24" ht="14" x14ac:dyDescent="0.3">
      <c r="A5245" s="9">
        <v>5241</v>
      </c>
      <c r="B5245" s="14" t="s">
        <v>8584</v>
      </c>
      <c r="C5245" s="15">
        <v>45855</v>
      </c>
      <c r="D5245" s="15">
        <v>45859</v>
      </c>
      <c r="E5245" s="10" t="s">
        <v>44</v>
      </c>
      <c r="F5245" s="10" t="s">
        <v>3931</v>
      </c>
      <c r="G5245" s="10" t="s">
        <v>3932</v>
      </c>
      <c r="H5245" s="10" t="s">
        <v>36</v>
      </c>
      <c r="I5245" s="10" t="s">
        <v>23</v>
      </c>
      <c r="J5245" s="10" t="s">
        <v>3933</v>
      </c>
      <c r="K5245" s="10" t="s">
        <v>691</v>
      </c>
      <c r="L5245" s="10">
        <v>8861</v>
      </c>
      <c r="M5245" s="10" t="s">
        <v>133</v>
      </c>
      <c r="N5245" s="10" t="str">
        <f>_xlfn.XLOOKUP($M:$M,People!$B:$B,People!A:A)</f>
        <v>Chuck Magee</v>
      </c>
      <c r="O5245" s="10" t="s">
        <v>915</v>
      </c>
      <c r="P5245" s="10" t="str">
        <f>VLOOKUP(O5245,Products!$A:$E,3,FALSE)</f>
        <v>Staples</v>
      </c>
      <c r="Q5245" s="31">
        <f>INDEX(Products!$E:$E,MATCH(O5245,Products!$A:$A,0))</f>
        <v>0.27</v>
      </c>
      <c r="R5245" s="10" t="s">
        <v>64</v>
      </c>
      <c r="S5245" s="10" t="s">
        <v>65</v>
      </c>
      <c r="T5245" s="10" t="s">
        <v>916</v>
      </c>
      <c r="U5245" s="12">
        <v>597</v>
      </c>
      <c r="V5245" s="12">
        <v>3</v>
      </c>
      <c r="W5245" s="12">
        <v>0</v>
      </c>
      <c r="X5245" s="12">
        <v>280.59000000000003</v>
      </c>
    </row>
    <row r="5246" spans="1:24" ht="14" x14ac:dyDescent="0.3">
      <c r="A5246" s="9">
        <v>5242</v>
      </c>
      <c r="B5246" s="14" t="s">
        <v>8587</v>
      </c>
      <c r="C5246" s="15">
        <v>45856</v>
      </c>
      <c r="D5246" s="15">
        <v>45861</v>
      </c>
      <c r="E5246" s="10" t="s">
        <v>44</v>
      </c>
      <c r="F5246" s="10" t="s">
        <v>3726</v>
      </c>
      <c r="G5246" s="10" t="s">
        <v>3727</v>
      </c>
      <c r="H5246" s="10" t="s">
        <v>36</v>
      </c>
      <c r="I5246" s="10" t="s">
        <v>23</v>
      </c>
      <c r="J5246" s="10" t="s">
        <v>3728</v>
      </c>
      <c r="K5246" s="10" t="s">
        <v>25</v>
      </c>
      <c r="L5246" s="10">
        <v>42104</v>
      </c>
      <c r="M5246" s="10" t="s">
        <v>26</v>
      </c>
      <c r="N5246" s="10" t="str">
        <f>_xlfn.XLOOKUP($M:$M,People!$B:$B,People!A:A)</f>
        <v>Fred Suzuki</v>
      </c>
      <c r="O5246" s="10" t="s">
        <v>3729</v>
      </c>
      <c r="P5246" s="10" t="str">
        <f>VLOOKUP(O5246,Products!$A:$E,3,FALSE)</f>
        <v>3M</v>
      </c>
      <c r="Q5246" s="31">
        <f>INDEX(Products!$E:$E,MATCH(O5246,Products!$A:$A,0))</f>
        <v>0.38</v>
      </c>
      <c r="R5246" s="10" t="s">
        <v>28</v>
      </c>
      <c r="S5246" s="10" t="s">
        <v>32</v>
      </c>
      <c r="T5246" s="10" t="s">
        <v>3730</v>
      </c>
      <c r="U5246" s="12">
        <v>140.81</v>
      </c>
      <c r="V5246" s="12">
        <v>1</v>
      </c>
      <c r="W5246" s="12">
        <v>0</v>
      </c>
      <c r="X5246" s="12">
        <v>39.4268</v>
      </c>
    </row>
    <row r="5247" spans="1:24" ht="14" x14ac:dyDescent="0.3">
      <c r="A5247" s="9">
        <v>5243</v>
      </c>
      <c r="B5247" s="14" t="s">
        <v>8588</v>
      </c>
      <c r="C5247" s="15">
        <v>45856</v>
      </c>
      <c r="D5247" s="15">
        <v>45862</v>
      </c>
      <c r="E5247" s="10" t="s">
        <v>44</v>
      </c>
      <c r="F5247" s="10" t="s">
        <v>2277</v>
      </c>
      <c r="G5247" s="10" t="s">
        <v>2278</v>
      </c>
      <c r="H5247" s="10" t="s">
        <v>36</v>
      </c>
      <c r="I5247" s="10" t="s">
        <v>23</v>
      </c>
      <c r="J5247" s="10" t="s">
        <v>707</v>
      </c>
      <c r="K5247" s="10" t="s">
        <v>402</v>
      </c>
      <c r="L5247" s="10">
        <v>80219</v>
      </c>
      <c r="M5247" s="10" t="s">
        <v>39</v>
      </c>
      <c r="N5247" s="10" t="str">
        <f>_xlfn.XLOOKUP($M:$M,People!$B:$B,People!A:A)</f>
        <v>Sadie Pawthorne</v>
      </c>
      <c r="O5247" s="10" t="s">
        <v>1379</v>
      </c>
      <c r="P5247" s="10" t="str">
        <f>VLOOKUP(O5247,Products!$A:$E,3,FALSE)</f>
        <v>Canon</v>
      </c>
      <c r="Q5247" s="31">
        <f>INDEX(Products!$E:$E,MATCH(O5247,Products!$A:$A,0))</f>
        <v>0.36</v>
      </c>
      <c r="R5247" s="10" t="s">
        <v>28</v>
      </c>
      <c r="S5247" s="10" t="s">
        <v>32</v>
      </c>
      <c r="T5247" s="10" t="s">
        <v>1380</v>
      </c>
      <c r="U5247" s="12">
        <v>854.35200000000009</v>
      </c>
      <c r="V5247" s="12">
        <v>3</v>
      </c>
      <c r="W5247" s="12">
        <v>0.2</v>
      </c>
      <c r="X5247" s="12">
        <v>10.679399999999873</v>
      </c>
    </row>
    <row r="5248" spans="1:24" ht="14" x14ac:dyDescent="0.3">
      <c r="A5248" s="9">
        <v>5244</v>
      </c>
      <c r="B5248" s="14" t="s">
        <v>8588</v>
      </c>
      <c r="C5248" s="15">
        <v>45856</v>
      </c>
      <c r="D5248" s="15">
        <v>45862</v>
      </c>
      <c r="E5248" s="10" t="s">
        <v>44</v>
      </c>
      <c r="F5248" s="10" t="s">
        <v>2277</v>
      </c>
      <c r="G5248" s="10" t="s">
        <v>2278</v>
      </c>
      <c r="H5248" s="10" t="s">
        <v>36</v>
      </c>
      <c r="I5248" s="10" t="s">
        <v>23</v>
      </c>
      <c r="J5248" s="10" t="s">
        <v>707</v>
      </c>
      <c r="K5248" s="10" t="s">
        <v>402</v>
      </c>
      <c r="L5248" s="10">
        <v>80219</v>
      </c>
      <c r="M5248" s="10" t="s">
        <v>39</v>
      </c>
      <c r="N5248" s="10" t="str">
        <f>_xlfn.XLOOKUP($M:$M,People!$B:$B,People!A:A)</f>
        <v>Sadie Pawthorne</v>
      </c>
      <c r="O5248" s="10" t="s">
        <v>2095</v>
      </c>
      <c r="P5248" s="10" t="str">
        <f>VLOOKUP(O5248,Products!$A:$E,3,FALSE)</f>
        <v>Logitech</v>
      </c>
      <c r="Q5248" s="31">
        <f>INDEX(Products!$E:$E,MATCH(O5248,Products!$A:$A,0))</f>
        <v>0.37</v>
      </c>
      <c r="R5248" s="10" t="s">
        <v>28</v>
      </c>
      <c r="S5248" s="10" t="s">
        <v>32</v>
      </c>
      <c r="T5248" s="10" t="s">
        <v>2096</v>
      </c>
      <c r="U5248" s="12">
        <v>544.00800000000004</v>
      </c>
      <c r="V5248" s="12">
        <v>3</v>
      </c>
      <c r="W5248" s="12">
        <v>0.2</v>
      </c>
      <c r="X5248" s="12">
        <v>40.800600000000003</v>
      </c>
    </row>
    <row r="5249" spans="1:24" ht="14" x14ac:dyDescent="0.3">
      <c r="A5249" s="9">
        <v>5245</v>
      </c>
      <c r="B5249" s="14" t="s">
        <v>8589</v>
      </c>
      <c r="C5249" s="15">
        <v>45856</v>
      </c>
      <c r="D5249" s="15">
        <v>45860</v>
      </c>
      <c r="E5249" s="10" t="s">
        <v>44</v>
      </c>
      <c r="F5249" s="10" t="s">
        <v>561</v>
      </c>
      <c r="G5249" s="10" t="s">
        <v>562</v>
      </c>
      <c r="H5249" s="10" t="s">
        <v>92</v>
      </c>
      <c r="I5249" s="10" t="s">
        <v>23</v>
      </c>
      <c r="J5249" s="10" t="s">
        <v>131</v>
      </c>
      <c r="K5249" s="10" t="s">
        <v>132</v>
      </c>
      <c r="L5249" s="10">
        <v>19140</v>
      </c>
      <c r="M5249" s="10" t="s">
        <v>133</v>
      </c>
      <c r="N5249" s="10" t="str">
        <f>_xlfn.XLOOKUP($M:$M,People!$B:$B,People!A:A)</f>
        <v>Chuck Magee</v>
      </c>
      <c r="O5249" s="10" t="s">
        <v>2703</v>
      </c>
      <c r="P5249" s="10" t="str">
        <f>VLOOKUP(O5249,Products!$A:$E,3,FALSE)</f>
        <v>Samsung</v>
      </c>
      <c r="Q5249" s="31">
        <f>INDEX(Products!$E:$E,MATCH(O5249,Products!$A:$A,0))</f>
        <v>0.33</v>
      </c>
      <c r="R5249" s="10" t="s">
        <v>41</v>
      </c>
      <c r="S5249" s="10" t="s">
        <v>61</v>
      </c>
      <c r="T5249" s="10" t="s">
        <v>2704</v>
      </c>
      <c r="U5249" s="12">
        <v>11.264000000000001</v>
      </c>
      <c r="V5249" s="12">
        <v>8</v>
      </c>
      <c r="W5249" s="12">
        <v>0.2</v>
      </c>
      <c r="X5249" s="12">
        <v>1.2671999999999994</v>
      </c>
    </row>
    <row r="5250" spans="1:24" ht="14" x14ac:dyDescent="0.3">
      <c r="A5250" s="9">
        <v>5246</v>
      </c>
      <c r="B5250" s="14" t="s">
        <v>8588</v>
      </c>
      <c r="C5250" s="15">
        <v>45856</v>
      </c>
      <c r="D5250" s="15">
        <v>45862</v>
      </c>
      <c r="E5250" s="10" t="s">
        <v>44</v>
      </c>
      <c r="F5250" s="10" t="s">
        <v>2277</v>
      </c>
      <c r="G5250" s="10" t="s">
        <v>2278</v>
      </c>
      <c r="H5250" s="10" t="s">
        <v>36</v>
      </c>
      <c r="I5250" s="10" t="s">
        <v>23</v>
      </c>
      <c r="J5250" s="10" t="s">
        <v>707</v>
      </c>
      <c r="K5250" s="10" t="s">
        <v>402</v>
      </c>
      <c r="L5250" s="10">
        <v>80219</v>
      </c>
      <c r="M5250" s="10" t="s">
        <v>39</v>
      </c>
      <c r="N5250" s="10" t="str">
        <f>_xlfn.XLOOKUP($M:$M,People!$B:$B,People!A:A)</f>
        <v>Sadie Pawthorne</v>
      </c>
      <c r="O5250" s="10" t="s">
        <v>913</v>
      </c>
      <c r="P5250" s="10" t="str">
        <f>VLOOKUP(O5250,Products!$A:$E,3,FALSE)</f>
        <v>3M</v>
      </c>
      <c r="Q5250" s="31">
        <f>INDEX(Products!$E:$E,MATCH(O5250,Products!$A:$A,0))</f>
        <v>0.36</v>
      </c>
      <c r="R5250" s="10" t="s">
        <v>41</v>
      </c>
      <c r="S5250" s="10" t="s">
        <v>68</v>
      </c>
      <c r="T5250" s="10" t="s">
        <v>914</v>
      </c>
      <c r="U5250" s="12">
        <v>1.8720000000000003</v>
      </c>
      <c r="V5250" s="12">
        <v>3</v>
      </c>
      <c r="W5250" s="12">
        <v>0.7</v>
      </c>
      <c r="X5250" s="12">
        <v>-1.4352</v>
      </c>
    </row>
    <row r="5251" spans="1:24" ht="14" x14ac:dyDescent="0.3">
      <c r="A5251" s="9">
        <v>5247</v>
      </c>
      <c r="B5251" s="14" t="s">
        <v>8589</v>
      </c>
      <c r="C5251" s="15">
        <v>45856</v>
      </c>
      <c r="D5251" s="15">
        <v>45860</v>
      </c>
      <c r="E5251" s="10" t="s">
        <v>44</v>
      </c>
      <c r="F5251" s="10" t="s">
        <v>561</v>
      </c>
      <c r="G5251" s="10" t="s">
        <v>562</v>
      </c>
      <c r="H5251" s="10" t="s">
        <v>92</v>
      </c>
      <c r="I5251" s="10" t="s">
        <v>23</v>
      </c>
      <c r="J5251" s="10" t="s">
        <v>131</v>
      </c>
      <c r="K5251" s="10" t="s">
        <v>132</v>
      </c>
      <c r="L5251" s="10">
        <v>19140</v>
      </c>
      <c r="M5251" s="10" t="s">
        <v>133</v>
      </c>
      <c r="N5251" s="10" t="str">
        <f>_xlfn.XLOOKUP($M:$M,People!$B:$B,People!A:A)</f>
        <v>Chuck Magee</v>
      </c>
      <c r="O5251" s="10" t="s">
        <v>2029</v>
      </c>
      <c r="P5251" s="10" t="str">
        <f>VLOOKUP(O5251,Products!$A:$E,3,FALSE)</f>
        <v>Canon</v>
      </c>
      <c r="Q5251" s="31">
        <f>INDEX(Products!$E:$E,MATCH(O5251,Products!$A:$A,0))</f>
        <v>0.38</v>
      </c>
      <c r="R5251" s="10" t="s">
        <v>41</v>
      </c>
      <c r="S5251" s="10" t="s">
        <v>82</v>
      </c>
      <c r="T5251" s="10" t="s">
        <v>2030</v>
      </c>
      <c r="U5251" s="12">
        <v>18.496000000000002</v>
      </c>
      <c r="V5251" s="12">
        <v>4</v>
      </c>
      <c r="W5251" s="12">
        <v>0.2</v>
      </c>
      <c r="X5251" s="12">
        <v>6.7048000000000005</v>
      </c>
    </row>
    <row r="5252" spans="1:24" ht="14" x14ac:dyDescent="0.3">
      <c r="A5252" s="9">
        <v>5248</v>
      </c>
      <c r="B5252" s="14" t="s">
        <v>8588</v>
      </c>
      <c r="C5252" s="15">
        <v>45856</v>
      </c>
      <c r="D5252" s="15">
        <v>45862</v>
      </c>
      <c r="E5252" s="10" t="s">
        <v>44</v>
      </c>
      <c r="F5252" s="10" t="s">
        <v>2277</v>
      </c>
      <c r="G5252" s="10" t="s">
        <v>2278</v>
      </c>
      <c r="H5252" s="10" t="s">
        <v>36</v>
      </c>
      <c r="I5252" s="10" t="s">
        <v>23</v>
      </c>
      <c r="J5252" s="10" t="s">
        <v>707</v>
      </c>
      <c r="K5252" s="10" t="s">
        <v>402</v>
      </c>
      <c r="L5252" s="10">
        <v>80219</v>
      </c>
      <c r="M5252" s="10" t="s">
        <v>39</v>
      </c>
      <c r="N5252" s="10" t="str">
        <f>_xlfn.XLOOKUP($M:$M,People!$B:$B,People!A:A)</f>
        <v>Sadie Pawthorne</v>
      </c>
      <c r="O5252" s="10" t="s">
        <v>1433</v>
      </c>
      <c r="P5252" s="10" t="str">
        <f>VLOOKUP(O5252,Products!$A:$E,3,FALSE)</f>
        <v>Office Depot</v>
      </c>
      <c r="Q5252" s="31">
        <f>INDEX(Products!$E:$E,MATCH(O5252,Products!$A:$A,0))</f>
        <v>0.3</v>
      </c>
      <c r="R5252" s="10" t="s">
        <v>41</v>
      </c>
      <c r="S5252" s="10" t="s">
        <v>53</v>
      </c>
      <c r="T5252" s="10" t="s">
        <v>1434</v>
      </c>
      <c r="U5252" s="12">
        <v>338.04</v>
      </c>
      <c r="V5252" s="12">
        <v>3</v>
      </c>
      <c r="W5252" s="12">
        <v>0.2</v>
      </c>
      <c r="X5252" s="12">
        <v>-33.804000000000002</v>
      </c>
    </row>
    <row r="5253" spans="1:24" ht="14" x14ac:dyDescent="0.3">
      <c r="A5253" s="9">
        <v>5249</v>
      </c>
      <c r="B5253" s="14" t="s">
        <v>8589</v>
      </c>
      <c r="C5253" s="15">
        <v>45856</v>
      </c>
      <c r="D5253" s="15">
        <v>45860</v>
      </c>
      <c r="E5253" s="10" t="s">
        <v>44</v>
      </c>
      <c r="F5253" s="10" t="s">
        <v>561</v>
      </c>
      <c r="G5253" s="10" t="s">
        <v>562</v>
      </c>
      <c r="H5253" s="10" t="s">
        <v>92</v>
      </c>
      <c r="I5253" s="10" t="s">
        <v>23</v>
      </c>
      <c r="J5253" s="10" t="s">
        <v>131</v>
      </c>
      <c r="K5253" s="10" t="s">
        <v>132</v>
      </c>
      <c r="L5253" s="10">
        <v>19140</v>
      </c>
      <c r="M5253" s="10" t="s">
        <v>133</v>
      </c>
      <c r="N5253" s="10" t="str">
        <f>_xlfn.XLOOKUP($M:$M,People!$B:$B,People!A:A)</f>
        <v>Chuck Magee</v>
      </c>
      <c r="O5253" s="10" t="s">
        <v>2746</v>
      </c>
      <c r="P5253" s="10" t="str">
        <f>VLOOKUP(O5253,Products!$A:$E,3,FALSE)</f>
        <v>Samsung</v>
      </c>
      <c r="Q5253" s="31">
        <f>INDEX(Products!$E:$E,MATCH(O5253,Products!$A:$A,0))</f>
        <v>0.25</v>
      </c>
      <c r="R5253" s="10" t="s">
        <v>41</v>
      </c>
      <c r="S5253" s="10" t="s">
        <v>53</v>
      </c>
      <c r="T5253" s="10" t="s">
        <v>2747</v>
      </c>
      <c r="U5253" s="12">
        <v>284.08000000000004</v>
      </c>
      <c r="V5253" s="12">
        <v>10</v>
      </c>
      <c r="W5253" s="12">
        <v>0.2</v>
      </c>
      <c r="X5253" s="12">
        <v>24.856999999999999</v>
      </c>
    </row>
    <row r="5254" spans="1:24" ht="14" x14ac:dyDescent="0.3">
      <c r="A5254" s="9">
        <v>5250</v>
      </c>
      <c r="B5254" s="14" t="s">
        <v>8588</v>
      </c>
      <c r="C5254" s="15">
        <v>45856</v>
      </c>
      <c r="D5254" s="15">
        <v>45862</v>
      </c>
      <c r="E5254" s="10" t="s">
        <v>44</v>
      </c>
      <c r="F5254" s="10" t="s">
        <v>2277</v>
      </c>
      <c r="G5254" s="10" t="s">
        <v>2278</v>
      </c>
      <c r="H5254" s="10" t="s">
        <v>36</v>
      </c>
      <c r="I5254" s="10" t="s">
        <v>23</v>
      </c>
      <c r="J5254" s="10" t="s">
        <v>707</v>
      </c>
      <c r="K5254" s="10" t="s">
        <v>402</v>
      </c>
      <c r="L5254" s="10">
        <v>80219</v>
      </c>
      <c r="M5254" s="10" t="s">
        <v>39</v>
      </c>
      <c r="N5254" s="10" t="str">
        <f>_xlfn.XLOOKUP($M:$M,People!$B:$B,People!A:A)</f>
        <v>Sadie Pawthorne</v>
      </c>
      <c r="O5254" s="10" t="s">
        <v>2849</v>
      </c>
      <c r="P5254" s="10" t="str">
        <f>VLOOKUP(O5254,Products!$A:$E,3,FALSE)</f>
        <v>Dell</v>
      </c>
      <c r="Q5254" s="31">
        <f>INDEX(Products!$E:$E,MATCH(O5254,Products!$A:$A,0))</f>
        <v>0.36</v>
      </c>
      <c r="R5254" s="10" t="s">
        <v>41</v>
      </c>
      <c r="S5254" s="10" t="s">
        <v>53</v>
      </c>
      <c r="T5254" s="10" t="s">
        <v>2850</v>
      </c>
      <c r="U5254" s="12">
        <v>593.5680000000001</v>
      </c>
      <c r="V5254" s="12">
        <v>2</v>
      </c>
      <c r="W5254" s="12">
        <v>0.2</v>
      </c>
      <c r="X5254" s="12">
        <v>0</v>
      </c>
    </row>
    <row r="5255" spans="1:24" ht="14" x14ac:dyDescent="0.3">
      <c r="A5255" s="9">
        <v>5251</v>
      </c>
      <c r="B5255" s="14" t="s">
        <v>8590</v>
      </c>
      <c r="C5255" s="15">
        <v>45856</v>
      </c>
      <c r="D5255" s="15">
        <v>45861</v>
      </c>
      <c r="E5255" s="10" t="s">
        <v>44</v>
      </c>
      <c r="F5255" s="10" t="s">
        <v>4795</v>
      </c>
      <c r="G5255" s="10" t="s">
        <v>4796</v>
      </c>
      <c r="H5255" s="10" t="s">
        <v>36</v>
      </c>
      <c r="I5255" s="10" t="s">
        <v>23</v>
      </c>
      <c r="J5255" s="10" t="s">
        <v>3251</v>
      </c>
      <c r="K5255" s="10" t="s">
        <v>277</v>
      </c>
      <c r="L5255" s="10">
        <v>85301</v>
      </c>
      <c r="M5255" s="10" t="s">
        <v>39</v>
      </c>
      <c r="N5255" s="10" t="str">
        <f>_xlfn.XLOOKUP($M:$M,People!$B:$B,People!A:A)</f>
        <v>Sadie Pawthorne</v>
      </c>
      <c r="O5255" s="10" t="s">
        <v>5021</v>
      </c>
      <c r="P5255" s="10" t="str">
        <f>VLOOKUP(O5255,Products!$A:$E,3,FALSE)</f>
        <v>Logitech</v>
      </c>
      <c r="Q5255" s="31">
        <f>INDEX(Products!$E:$E,MATCH(O5255,Products!$A:$A,0))</f>
        <v>0.25</v>
      </c>
      <c r="R5255" s="10" t="s">
        <v>41</v>
      </c>
      <c r="S5255" s="10" t="s">
        <v>510</v>
      </c>
      <c r="T5255" s="10" t="s">
        <v>5022</v>
      </c>
      <c r="U5255" s="12">
        <v>33.799999999999997</v>
      </c>
      <c r="V5255" s="12">
        <v>5</v>
      </c>
      <c r="W5255" s="12">
        <v>0.2</v>
      </c>
      <c r="X5255" s="12">
        <v>4.2249999999999979</v>
      </c>
    </row>
    <row r="5256" spans="1:24" ht="14" x14ac:dyDescent="0.3">
      <c r="A5256" s="9">
        <v>5252</v>
      </c>
      <c r="B5256" s="14" t="s">
        <v>8591</v>
      </c>
      <c r="C5256" s="15">
        <v>45856</v>
      </c>
      <c r="D5256" s="15">
        <v>45861</v>
      </c>
      <c r="E5256" s="10" t="s">
        <v>19</v>
      </c>
      <c r="F5256" s="10" t="s">
        <v>4185</v>
      </c>
      <c r="G5256" s="10" t="s">
        <v>4186</v>
      </c>
      <c r="H5256" s="10" t="s">
        <v>22</v>
      </c>
      <c r="I5256" s="10" t="s">
        <v>23</v>
      </c>
      <c r="J5256" s="10" t="s">
        <v>714</v>
      </c>
      <c r="K5256" s="10" t="s">
        <v>94</v>
      </c>
      <c r="L5256" s="10">
        <v>75217</v>
      </c>
      <c r="M5256" s="10" t="s">
        <v>95</v>
      </c>
      <c r="N5256" s="10" t="str">
        <f>_xlfn.XLOOKUP($M:$M,People!$B:$B,People!A:A)</f>
        <v>Roxanne Rodriguez</v>
      </c>
      <c r="O5256" s="10" t="s">
        <v>5390</v>
      </c>
      <c r="P5256" s="10" t="str">
        <f>VLOOKUP(O5256,Products!$A:$E,3,FALSE)</f>
        <v>Samsung</v>
      </c>
      <c r="Q5256" s="31">
        <f>INDEX(Products!$E:$E,MATCH(O5256,Products!$A:$A,0))</f>
        <v>0.25</v>
      </c>
      <c r="R5256" s="10" t="s">
        <v>64</v>
      </c>
      <c r="S5256" s="10" t="s">
        <v>144</v>
      </c>
      <c r="T5256" s="10" t="s">
        <v>5391</v>
      </c>
      <c r="U5256" s="12">
        <v>15.576000000000001</v>
      </c>
      <c r="V5256" s="12">
        <v>3</v>
      </c>
      <c r="W5256" s="12">
        <v>0.2</v>
      </c>
      <c r="X5256" s="12">
        <v>3.3098999999999998</v>
      </c>
    </row>
    <row r="5257" spans="1:24" ht="14" x14ac:dyDescent="0.3">
      <c r="A5257" s="9">
        <v>5253</v>
      </c>
      <c r="B5257" s="14" t="s">
        <v>8592</v>
      </c>
      <c r="C5257" s="15">
        <v>45856</v>
      </c>
      <c r="D5257" s="15">
        <v>45860</v>
      </c>
      <c r="E5257" s="10" t="s">
        <v>44</v>
      </c>
      <c r="F5257" s="10" t="s">
        <v>567</v>
      </c>
      <c r="G5257" s="10" t="s">
        <v>568</v>
      </c>
      <c r="H5257" s="10" t="s">
        <v>22</v>
      </c>
      <c r="I5257" s="10" t="s">
        <v>23</v>
      </c>
      <c r="J5257" s="10" t="s">
        <v>478</v>
      </c>
      <c r="K5257" s="10" t="s">
        <v>277</v>
      </c>
      <c r="L5257" s="10">
        <v>85023</v>
      </c>
      <c r="M5257" s="10" t="s">
        <v>39</v>
      </c>
      <c r="N5257" s="10" t="str">
        <f>_xlfn.XLOOKUP($M:$M,People!$B:$B,People!A:A)</f>
        <v>Sadie Pawthorne</v>
      </c>
      <c r="O5257" s="10" t="s">
        <v>1449</v>
      </c>
      <c r="P5257" s="10" t="str">
        <f>VLOOKUP(O5257,Products!$A:$E,3,FALSE)</f>
        <v>Staples</v>
      </c>
      <c r="Q5257" s="31">
        <f>INDEX(Products!$E:$E,MATCH(O5257,Products!$A:$A,0))</f>
        <v>0.37</v>
      </c>
      <c r="R5257" s="10" t="s">
        <v>64</v>
      </c>
      <c r="S5257" s="10" t="s">
        <v>65</v>
      </c>
      <c r="T5257" s="10" t="s">
        <v>1450</v>
      </c>
      <c r="U5257" s="12">
        <v>55.991999999999997</v>
      </c>
      <c r="V5257" s="12">
        <v>1</v>
      </c>
      <c r="W5257" s="12">
        <v>0.2</v>
      </c>
      <c r="X5257" s="12">
        <v>3.4995000000000029</v>
      </c>
    </row>
    <row r="5258" spans="1:24" ht="14" x14ac:dyDescent="0.3">
      <c r="A5258" s="9">
        <v>5254</v>
      </c>
      <c r="B5258" s="14" t="s">
        <v>8593</v>
      </c>
      <c r="C5258" s="15">
        <v>45857</v>
      </c>
      <c r="D5258" s="15">
        <v>45863</v>
      </c>
      <c r="E5258" s="10" t="s">
        <v>44</v>
      </c>
      <c r="F5258" s="10" t="s">
        <v>3899</v>
      </c>
      <c r="G5258" s="10" t="s">
        <v>3900</v>
      </c>
      <c r="H5258" s="10" t="s">
        <v>22</v>
      </c>
      <c r="I5258" s="10" t="s">
        <v>23</v>
      </c>
      <c r="J5258" s="10" t="s">
        <v>5351</v>
      </c>
      <c r="K5258" s="10" t="s">
        <v>1294</v>
      </c>
      <c r="L5258" s="10">
        <v>39401</v>
      </c>
      <c r="M5258" s="10" t="s">
        <v>26</v>
      </c>
      <c r="N5258" s="10" t="str">
        <f>_xlfn.XLOOKUP($M:$M,People!$B:$B,People!A:A)</f>
        <v>Fred Suzuki</v>
      </c>
      <c r="O5258" s="10" t="s">
        <v>5297</v>
      </c>
      <c r="P5258" s="10" t="str">
        <f>VLOOKUP(O5258,Products!$A:$E,3,FALSE)</f>
        <v>Dell</v>
      </c>
      <c r="Q5258" s="31">
        <f>INDEX(Products!$E:$E,MATCH(O5258,Products!$A:$A,0))</f>
        <v>0.32</v>
      </c>
      <c r="R5258" s="10" t="s">
        <v>28</v>
      </c>
      <c r="S5258" s="10" t="s">
        <v>29</v>
      </c>
      <c r="T5258" s="10" t="s">
        <v>5298</v>
      </c>
      <c r="U5258" s="12">
        <v>504.90000000000003</v>
      </c>
      <c r="V5258" s="12">
        <v>5</v>
      </c>
      <c r="W5258" s="12">
        <v>0</v>
      </c>
      <c r="X5258" s="12">
        <v>126.22500000000002</v>
      </c>
    </row>
    <row r="5259" spans="1:24" ht="14" x14ac:dyDescent="0.3">
      <c r="A5259" s="9">
        <v>5255</v>
      </c>
      <c r="B5259" s="14" t="s">
        <v>8593</v>
      </c>
      <c r="C5259" s="15">
        <v>45857</v>
      </c>
      <c r="D5259" s="15">
        <v>45863</v>
      </c>
      <c r="E5259" s="10" t="s">
        <v>44</v>
      </c>
      <c r="F5259" s="10" t="s">
        <v>3899</v>
      </c>
      <c r="G5259" s="10" t="s">
        <v>3900</v>
      </c>
      <c r="H5259" s="10" t="s">
        <v>22</v>
      </c>
      <c r="I5259" s="10" t="s">
        <v>23</v>
      </c>
      <c r="J5259" s="10" t="s">
        <v>5351</v>
      </c>
      <c r="K5259" s="10" t="s">
        <v>1294</v>
      </c>
      <c r="L5259" s="10">
        <v>39401</v>
      </c>
      <c r="M5259" s="10" t="s">
        <v>26</v>
      </c>
      <c r="N5259" s="10" t="str">
        <f>_xlfn.XLOOKUP($M:$M,People!$B:$B,People!A:A)</f>
        <v>Fred Suzuki</v>
      </c>
      <c r="O5259" s="10" t="s">
        <v>4606</v>
      </c>
      <c r="P5259" s="10" t="str">
        <f>VLOOKUP(O5259,Products!$A:$E,3,FALSE)</f>
        <v>3M</v>
      </c>
      <c r="Q5259" s="31">
        <f>INDEX(Products!$E:$E,MATCH(O5259,Products!$A:$A,0))</f>
        <v>0.28000000000000003</v>
      </c>
      <c r="R5259" s="10" t="s">
        <v>28</v>
      </c>
      <c r="S5259" s="10" t="s">
        <v>58</v>
      </c>
      <c r="T5259" s="10" t="s">
        <v>4607</v>
      </c>
      <c r="U5259" s="12">
        <v>185.57999999999998</v>
      </c>
      <c r="V5259" s="12">
        <v>6</v>
      </c>
      <c r="W5259" s="12">
        <v>0</v>
      </c>
      <c r="X5259" s="12">
        <v>76.087800000000001</v>
      </c>
    </row>
    <row r="5260" spans="1:24" ht="14" x14ac:dyDescent="0.3">
      <c r="A5260" s="9">
        <v>5256</v>
      </c>
      <c r="B5260" s="14" t="s">
        <v>8593</v>
      </c>
      <c r="C5260" s="15">
        <v>45857</v>
      </c>
      <c r="D5260" s="15">
        <v>45863</v>
      </c>
      <c r="E5260" s="10" t="s">
        <v>44</v>
      </c>
      <c r="F5260" s="10" t="s">
        <v>3899</v>
      </c>
      <c r="G5260" s="10" t="s">
        <v>3900</v>
      </c>
      <c r="H5260" s="10" t="s">
        <v>22</v>
      </c>
      <c r="I5260" s="10" t="s">
        <v>23</v>
      </c>
      <c r="J5260" s="10" t="s">
        <v>5351</v>
      </c>
      <c r="K5260" s="10" t="s">
        <v>1294</v>
      </c>
      <c r="L5260" s="10">
        <v>39401</v>
      </c>
      <c r="M5260" s="10" t="s">
        <v>26</v>
      </c>
      <c r="N5260" s="10" t="str">
        <f>_xlfn.XLOOKUP($M:$M,People!$B:$B,People!A:A)</f>
        <v>Fred Suzuki</v>
      </c>
      <c r="O5260" s="10" t="s">
        <v>1609</v>
      </c>
      <c r="P5260" s="10" t="str">
        <f>VLOOKUP(O5260,Products!$A:$E,3,FALSE)</f>
        <v>Staples</v>
      </c>
      <c r="Q5260" s="31">
        <f>INDEX(Products!$E:$E,MATCH(O5260,Products!$A:$A,0))</f>
        <v>0.35</v>
      </c>
      <c r="R5260" s="10" t="s">
        <v>41</v>
      </c>
      <c r="S5260" s="10" t="s">
        <v>68</v>
      </c>
      <c r="T5260" s="10" t="s">
        <v>1610</v>
      </c>
      <c r="U5260" s="12">
        <v>8.6</v>
      </c>
      <c r="V5260" s="12">
        <v>1</v>
      </c>
      <c r="W5260" s="12">
        <v>0</v>
      </c>
      <c r="X5260" s="12">
        <v>4.0419999999999998</v>
      </c>
    </row>
    <row r="5261" spans="1:24" ht="14" x14ac:dyDescent="0.3">
      <c r="A5261" s="9">
        <v>5257</v>
      </c>
      <c r="B5261" s="14" t="s">
        <v>8593</v>
      </c>
      <c r="C5261" s="15">
        <v>45857</v>
      </c>
      <c r="D5261" s="15">
        <v>45863</v>
      </c>
      <c r="E5261" s="10" t="s">
        <v>44</v>
      </c>
      <c r="F5261" s="10" t="s">
        <v>3899</v>
      </c>
      <c r="G5261" s="10" t="s">
        <v>3900</v>
      </c>
      <c r="H5261" s="10" t="s">
        <v>22</v>
      </c>
      <c r="I5261" s="10" t="s">
        <v>23</v>
      </c>
      <c r="J5261" s="10" t="s">
        <v>5351</v>
      </c>
      <c r="K5261" s="10" t="s">
        <v>1294</v>
      </c>
      <c r="L5261" s="10">
        <v>39401</v>
      </c>
      <c r="M5261" s="10" t="s">
        <v>26</v>
      </c>
      <c r="N5261" s="10" t="str">
        <f>_xlfn.XLOOKUP($M:$M,People!$B:$B,People!A:A)</f>
        <v>Fred Suzuki</v>
      </c>
      <c r="O5261" s="10" t="s">
        <v>5009</v>
      </c>
      <c r="P5261" s="10" t="str">
        <f>VLOOKUP(O5261,Products!$A:$E,3,FALSE)</f>
        <v>Samsung</v>
      </c>
      <c r="Q5261" s="31">
        <f>INDEX(Products!$E:$E,MATCH(O5261,Products!$A:$A,0))</f>
        <v>0.33</v>
      </c>
      <c r="R5261" s="10" t="s">
        <v>41</v>
      </c>
      <c r="S5261" s="10" t="s">
        <v>68</v>
      </c>
      <c r="T5261" s="10" t="s">
        <v>5010</v>
      </c>
      <c r="U5261" s="12">
        <v>77.56</v>
      </c>
      <c r="V5261" s="12">
        <v>2</v>
      </c>
      <c r="W5261" s="12">
        <v>0</v>
      </c>
      <c r="X5261" s="12">
        <v>35.677599999999998</v>
      </c>
    </row>
    <row r="5262" spans="1:24" ht="14" x14ac:dyDescent="0.3">
      <c r="A5262" s="9">
        <v>5258</v>
      </c>
      <c r="B5262" s="14" t="s">
        <v>8593</v>
      </c>
      <c r="C5262" s="15">
        <v>45857</v>
      </c>
      <c r="D5262" s="15">
        <v>45863</v>
      </c>
      <c r="E5262" s="10" t="s">
        <v>44</v>
      </c>
      <c r="F5262" s="10" t="s">
        <v>3899</v>
      </c>
      <c r="G5262" s="10" t="s">
        <v>3900</v>
      </c>
      <c r="H5262" s="10" t="s">
        <v>22</v>
      </c>
      <c r="I5262" s="10" t="s">
        <v>23</v>
      </c>
      <c r="J5262" s="10" t="s">
        <v>5351</v>
      </c>
      <c r="K5262" s="10" t="s">
        <v>1294</v>
      </c>
      <c r="L5262" s="10">
        <v>39401</v>
      </c>
      <c r="M5262" s="10" t="s">
        <v>26</v>
      </c>
      <c r="N5262" s="10" t="str">
        <f>_xlfn.XLOOKUP($M:$M,People!$B:$B,People!A:A)</f>
        <v>Fred Suzuki</v>
      </c>
      <c r="O5262" s="10" t="s">
        <v>4887</v>
      </c>
      <c r="P5262" s="10" t="str">
        <f>VLOOKUP(O5262,Products!$A:$E,3,FALSE)</f>
        <v>Logitech</v>
      </c>
      <c r="Q5262" s="31">
        <f>INDEX(Products!$E:$E,MATCH(O5262,Products!$A:$A,0))</f>
        <v>0.39</v>
      </c>
      <c r="R5262" s="10" t="s">
        <v>41</v>
      </c>
      <c r="S5262" s="10" t="s">
        <v>82</v>
      </c>
      <c r="T5262" s="10" t="s">
        <v>4888</v>
      </c>
      <c r="U5262" s="12">
        <v>245.94</v>
      </c>
      <c r="V5262" s="12">
        <v>6</v>
      </c>
      <c r="W5262" s="12">
        <v>0</v>
      </c>
      <c r="X5262" s="12">
        <v>120.51060000000001</v>
      </c>
    </row>
    <row r="5263" spans="1:24" ht="14" x14ac:dyDescent="0.3">
      <c r="A5263" s="9">
        <v>5259</v>
      </c>
      <c r="B5263" s="14" t="s">
        <v>8593</v>
      </c>
      <c r="C5263" s="15">
        <v>45857</v>
      </c>
      <c r="D5263" s="15">
        <v>45863</v>
      </c>
      <c r="E5263" s="10" t="s">
        <v>44</v>
      </c>
      <c r="F5263" s="10" t="s">
        <v>3899</v>
      </c>
      <c r="G5263" s="10" t="s">
        <v>3900</v>
      </c>
      <c r="H5263" s="10" t="s">
        <v>22</v>
      </c>
      <c r="I5263" s="10" t="s">
        <v>23</v>
      </c>
      <c r="J5263" s="10" t="s">
        <v>5351</v>
      </c>
      <c r="K5263" s="10" t="s">
        <v>1294</v>
      </c>
      <c r="L5263" s="10">
        <v>39401</v>
      </c>
      <c r="M5263" s="10" t="s">
        <v>26</v>
      </c>
      <c r="N5263" s="10" t="str">
        <f>_xlfn.XLOOKUP($M:$M,People!$B:$B,People!A:A)</f>
        <v>Fred Suzuki</v>
      </c>
      <c r="O5263" s="10" t="s">
        <v>776</v>
      </c>
      <c r="P5263" s="10" t="str">
        <f>VLOOKUP(O5263,Products!$A:$E,3,FALSE)</f>
        <v>Staples</v>
      </c>
      <c r="Q5263" s="31">
        <f>INDEX(Products!$E:$E,MATCH(O5263,Products!$A:$A,0))</f>
        <v>0.39</v>
      </c>
      <c r="R5263" s="10" t="s">
        <v>41</v>
      </c>
      <c r="S5263" s="10" t="s">
        <v>53</v>
      </c>
      <c r="T5263" s="10" t="s">
        <v>777</v>
      </c>
      <c r="U5263" s="12">
        <v>87.92</v>
      </c>
      <c r="V5263" s="12">
        <v>4</v>
      </c>
      <c r="W5263" s="12">
        <v>0</v>
      </c>
      <c r="X5263" s="12">
        <v>0.87919999999999732</v>
      </c>
    </row>
    <row r="5264" spans="1:24" ht="14" x14ac:dyDescent="0.3">
      <c r="A5264" s="9">
        <v>5260</v>
      </c>
      <c r="B5264" s="14" t="s">
        <v>8594</v>
      </c>
      <c r="C5264" s="15">
        <v>45857</v>
      </c>
      <c r="D5264" s="15">
        <v>45859</v>
      </c>
      <c r="E5264" s="10" t="s">
        <v>168</v>
      </c>
      <c r="F5264" s="10" t="s">
        <v>2997</v>
      </c>
      <c r="G5264" s="10" t="s">
        <v>2998</v>
      </c>
      <c r="H5264" s="10" t="s">
        <v>92</v>
      </c>
      <c r="I5264" s="10" t="s">
        <v>23</v>
      </c>
      <c r="J5264" s="10" t="s">
        <v>114</v>
      </c>
      <c r="K5264" s="10" t="s">
        <v>38</v>
      </c>
      <c r="L5264" s="10">
        <v>94110</v>
      </c>
      <c r="M5264" s="10" t="s">
        <v>39</v>
      </c>
      <c r="N5264" s="10" t="str">
        <f>_xlfn.XLOOKUP($M:$M,People!$B:$B,People!A:A)</f>
        <v>Sadie Pawthorne</v>
      </c>
      <c r="O5264" s="10" t="s">
        <v>4193</v>
      </c>
      <c r="P5264" s="10" t="str">
        <f>VLOOKUP(O5264,Products!$A:$E,3,FALSE)</f>
        <v>Office Depot</v>
      </c>
      <c r="Q5264" s="31">
        <f>INDEX(Products!$E:$E,MATCH(O5264,Products!$A:$A,0))</f>
        <v>0.3</v>
      </c>
      <c r="R5264" s="10" t="s">
        <v>64</v>
      </c>
      <c r="S5264" s="10" t="s">
        <v>144</v>
      </c>
      <c r="T5264" s="10" t="s">
        <v>4194</v>
      </c>
      <c r="U5264" s="12">
        <v>389.97</v>
      </c>
      <c r="V5264" s="12">
        <v>3</v>
      </c>
      <c r="W5264" s="12">
        <v>0</v>
      </c>
      <c r="X5264" s="12">
        <v>132.58980000000003</v>
      </c>
    </row>
    <row r="5265" spans="1:24" ht="14" x14ac:dyDescent="0.3">
      <c r="A5265" s="9">
        <v>5261</v>
      </c>
      <c r="B5265" s="14" t="s">
        <v>8594</v>
      </c>
      <c r="C5265" s="15">
        <v>45857</v>
      </c>
      <c r="D5265" s="15">
        <v>45859</v>
      </c>
      <c r="E5265" s="10" t="s">
        <v>168</v>
      </c>
      <c r="F5265" s="10" t="s">
        <v>2997</v>
      </c>
      <c r="G5265" s="10" t="s">
        <v>2998</v>
      </c>
      <c r="H5265" s="10" t="s">
        <v>92</v>
      </c>
      <c r="I5265" s="10" t="s">
        <v>23</v>
      </c>
      <c r="J5265" s="10" t="s">
        <v>114</v>
      </c>
      <c r="K5265" s="10" t="s">
        <v>38</v>
      </c>
      <c r="L5265" s="10">
        <v>94110</v>
      </c>
      <c r="M5265" s="10" t="s">
        <v>39</v>
      </c>
      <c r="N5265" s="10" t="str">
        <f>_xlfn.XLOOKUP($M:$M,People!$B:$B,People!A:A)</f>
        <v>Sadie Pawthorne</v>
      </c>
      <c r="O5265" s="10" t="s">
        <v>5745</v>
      </c>
      <c r="P5265" s="10" t="str">
        <f>VLOOKUP(O5265,Products!$A:$E,3,FALSE)</f>
        <v>IKEA</v>
      </c>
      <c r="Q5265" s="31">
        <f>INDEX(Products!$E:$E,MATCH(O5265,Products!$A:$A,0))</f>
        <v>0.4</v>
      </c>
      <c r="R5265" s="10" t="s">
        <v>64</v>
      </c>
      <c r="S5265" s="10" t="s">
        <v>65</v>
      </c>
      <c r="T5265" s="10" t="s">
        <v>5746</v>
      </c>
      <c r="U5265" s="12">
        <v>35.984000000000002</v>
      </c>
      <c r="V5265" s="12">
        <v>2</v>
      </c>
      <c r="W5265" s="12">
        <v>0.2</v>
      </c>
      <c r="X5265" s="12">
        <v>4.4979999999999958</v>
      </c>
    </row>
    <row r="5266" spans="1:24" ht="14" x14ac:dyDescent="0.3">
      <c r="A5266" s="9">
        <v>5262</v>
      </c>
      <c r="B5266" s="14" t="s">
        <v>8595</v>
      </c>
      <c r="C5266" s="15">
        <v>45858</v>
      </c>
      <c r="D5266" s="15">
        <v>45861</v>
      </c>
      <c r="E5266" s="10" t="s">
        <v>19</v>
      </c>
      <c r="F5266" s="10" t="s">
        <v>2162</v>
      </c>
      <c r="G5266" s="10" t="s">
        <v>2163</v>
      </c>
      <c r="H5266" s="10" t="s">
        <v>22</v>
      </c>
      <c r="I5266" s="10" t="s">
        <v>23</v>
      </c>
      <c r="J5266" s="10" t="s">
        <v>1025</v>
      </c>
      <c r="K5266" s="10" t="s">
        <v>238</v>
      </c>
      <c r="L5266" s="10">
        <v>11561</v>
      </c>
      <c r="M5266" s="10" t="s">
        <v>133</v>
      </c>
      <c r="N5266" s="10" t="str">
        <f>_xlfn.XLOOKUP($M:$M,People!$B:$B,People!A:A)</f>
        <v>Chuck Magee</v>
      </c>
      <c r="O5266" s="10" t="s">
        <v>2718</v>
      </c>
      <c r="P5266" s="10" t="str">
        <f>VLOOKUP(O5266,Products!$A:$E,3,FALSE)</f>
        <v>Dell</v>
      </c>
      <c r="Q5266" s="31">
        <f>INDEX(Products!$E:$E,MATCH(O5266,Products!$A:$A,0))</f>
        <v>0.4</v>
      </c>
      <c r="R5266" s="10" t="s">
        <v>64</v>
      </c>
      <c r="S5266" s="10" t="s">
        <v>65</v>
      </c>
      <c r="T5266" s="10" t="s">
        <v>2719</v>
      </c>
      <c r="U5266" s="12">
        <v>89.949999999999989</v>
      </c>
      <c r="V5266" s="12">
        <v>5</v>
      </c>
      <c r="W5266" s="12">
        <v>0</v>
      </c>
      <c r="X5266" s="12">
        <v>43.175999999999995</v>
      </c>
    </row>
    <row r="5267" spans="1:24" ht="14" x14ac:dyDescent="0.3">
      <c r="A5267" s="9">
        <v>5263</v>
      </c>
      <c r="B5267" s="14" t="s">
        <v>8596</v>
      </c>
      <c r="C5267" s="15">
        <v>45859</v>
      </c>
      <c r="D5267" s="15">
        <v>45864</v>
      </c>
      <c r="E5267" s="10" t="s">
        <v>44</v>
      </c>
      <c r="F5267" s="10" t="s">
        <v>3087</v>
      </c>
      <c r="G5267" s="10" t="s">
        <v>3088</v>
      </c>
      <c r="H5267" s="10" t="s">
        <v>22</v>
      </c>
      <c r="I5267" s="10" t="s">
        <v>23</v>
      </c>
      <c r="J5267" s="10" t="s">
        <v>79</v>
      </c>
      <c r="K5267" s="10" t="s">
        <v>80</v>
      </c>
      <c r="L5267" s="10">
        <v>28027</v>
      </c>
      <c r="M5267" s="10" t="s">
        <v>26</v>
      </c>
      <c r="N5267" s="10" t="str">
        <f>_xlfn.XLOOKUP($M:$M,People!$B:$B,People!A:A)</f>
        <v>Fred Suzuki</v>
      </c>
      <c r="O5267" s="10" t="s">
        <v>3099</v>
      </c>
      <c r="P5267" s="10" t="str">
        <f>VLOOKUP(O5267,Products!$A:$E,3,FALSE)</f>
        <v>Staples</v>
      </c>
      <c r="Q5267" s="31">
        <f>INDEX(Products!$E:$E,MATCH(O5267,Products!$A:$A,0))</f>
        <v>0.28999999999999998</v>
      </c>
      <c r="R5267" s="10" t="s">
        <v>28</v>
      </c>
      <c r="S5267" s="10" t="s">
        <v>32</v>
      </c>
      <c r="T5267" s="10" t="s">
        <v>3100</v>
      </c>
      <c r="U5267" s="12">
        <v>363.92</v>
      </c>
      <c r="V5267" s="12">
        <v>5</v>
      </c>
      <c r="W5267" s="12">
        <v>0.2</v>
      </c>
      <c r="X5267" s="12">
        <v>0</v>
      </c>
    </row>
    <row r="5268" spans="1:24" ht="14" x14ac:dyDescent="0.3">
      <c r="A5268" s="9">
        <v>5264</v>
      </c>
      <c r="B5268" s="14" t="s">
        <v>8597</v>
      </c>
      <c r="C5268" s="15">
        <v>45859</v>
      </c>
      <c r="D5268" s="15">
        <v>45859</v>
      </c>
      <c r="E5268" s="10" t="s">
        <v>1124</v>
      </c>
      <c r="F5268" s="10" t="s">
        <v>4774</v>
      </c>
      <c r="G5268" s="10" t="s">
        <v>4775</v>
      </c>
      <c r="H5268" s="10" t="s">
        <v>36</v>
      </c>
      <c r="I5268" s="10" t="s">
        <v>23</v>
      </c>
      <c r="J5268" s="10" t="s">
        <v>533</v>
      </c>
      <c r="K5268" s="10" t="s">
        <v>438</v>
      </c>
      <c r="L5268" s="10">
        <v>43055</v>
      </c>
      <c r="M5268" s="10" t="s">
        <v>133</v>
      </c>
      <c r="N5268" s="10" t="str">
        <f>_xlfn.XLOOKUP($M:$M,People!$B:$B,People!A:A)</f>
        <v>Chuck Magee</v>
      </c>
      <c r="O5268" s="10" t="s">
        <v>5588</v>
      </c>
      <c r="P5268" s="10" t="str">
        <f>VLOOKUP(O5268,Products!$A:$E,3,FALSE)</f>
        <v>Office Depot</v>
      </c>
      <c r="Q5268" s="31">
        <f>INDEX(Products!$E:$E,MATCH(O5268,Products!$A:$A,0))</f>
        <v>0.38</v>
      </c>
      <c r="R5268" s="10" t="s">
        <v>41</v>
      </c>
      <c r="S5268" s="10" t="s">
        <v>61</v>
      </c>
      <c r="T5268" s="10" t="s">
        <v>5589</v>
      </c>
      <c r="U5268" s="12">
        <v>18.656000000000002</v>
      </c>
      <c r="V5268" s="12">
        <v>2</v>
      </c>
      <c r="W5268" s="12">
        <v>0.2</v>
      </c>
      <c r="X5268" s="12">
        <v>1.3992000000000013</v>
      </c>
    </row>
    <row r="5269" spans="1:24" ht="14" x14ac:dyDescent="0.3">
      <c r="A5269" s="9">
        <v>5265</v>
      </c>
      <c r="B5269" s="14" t="s">
        <v>8598</v>
      </c>
      <c r="C5269" s="15">
        <v>45859</v>
      </c>
      <c r="D5269" s="15">
        <v>45861</v>
      </c>
      <c r="E5269" s="10" t="s">
        <v>19</v>
      </c>
      <c r="F5269" s="10" t="s">
        <v>3953</v>
      </c>
      <c r="G5269" s="10" t="s">
        <v>3954</v>
      </c>
      <c r="H5269" s="10" t="s">
        <v>36</v>
      </c>
      <c r="I5269" s="10" t="s">
        <v>23</v>
      </c>
      <c r="J5269" s="10" t="s">
        <v>131</v>
      </c>
      <c r="K5269" s="10" t="s">
        <v>132</v>
      </c>
      <c r="L5269" s="10">
        <v>19134</v>
      </c>
      <c r="M5269" s="10" t="s">
        <v>133</v>
      </c>
      <c r="N5269" s="10" t="str">
        <f>_xlfn.XLOOKUP($M:$M,People!$B:$B,People!A:A)</f>
        <v>Chuck Magee</v>
      </c>
      <c r="O5269" s="10" t="s">
        <v>2085</v>
      </c>
      <c r="P5269" s="10" t="str">
        <f>VLOOKUP(O5269,Products!$A:$E,3,FALSE)</f>
        <v>HP</v>
      </c>
      <c r="Q5269" s="31">
        <f>INDEX(Products!$E:$E,MATCH(O5269,Products!$A:$A,0))</f>
        <v>0.37</v>
      </c>
      <c r="R5269" s="10" t="s">
        <v>41</v>
      </c>
      <c r="S5269" s="10" t="s">
        <v>68</v>
      </c>
      <c r="T5269" s="10" t="s">
        <v>2086</v>
      </c>
      <c r="U5269" s="12">
        <v>1.9410000000000003</v>
      </c>
      <c r="V5269" s="12">
        <v>1</v>
      </c>
      <c r="W5269" s="12">
        <v>0.7</v>
      </c>
      <c r="X5269" s="12">
        <v>-1.294</v>
      </c>
    </row>
    <row r="5270" spans="1:24" ht="14" x14ac:dyDescent="0.3">
      <c r="A5270" s="9">
        <v>5266</v>
      </c>
      <c r="B5270" s="14" t="s">
        <v>8597</v>
      </c>
      <c r="C5270" s="15">
        <v>45859</v>
      </c>
      <c r="D5270" s="15">
        <v>45859</v>
      </c>
      <c r="E5270" s="10" t="s">
        <v>1124</v>
      </c>
      <c r="F5270" s="10" t="s">
        <v>4774</v>
      </c>
      <c r="G5270" s="10" t="s">
        <v>4775</v>
      </c>
      <c r="H5270" s="10" t="s">
        <v>36</v>
      </c>
      <c r="I5270" s="10" t="s">
        <v>23</v>
      </c>
      <c r="J5270" s="10" t="s">
        <v>533</v>
      </c>
      <c r="K5270" s="10" t="s">
        <v>438</v>
      </c>
      <c r="L5270" s="10">
        <v>43055</v>
      </c>
      <c r="M5270" s="10" t="s">
        <v>133</v>
      </c>
      <c r="N5270" s="10" t="str">
        <f>_xlfn.XLOOKUP($M:$M,People!$B:$B,People!A:A)</f>
        <v>Chuck Magee</v>
      </c>
      <c r="O5270" s="10" t="s">
        <v>3520</v>
      </c>
      <c r="P5270" s="10" t="str">
        <f>VLOOKUP(O5270,Products!$A:$E,3,FALSE)</f>
        <v>3M</v>
      </c>
      <c r="Q5270" s="31">
        <f>INDEX(Products!$E:$E,MATCH(O5270,Products!$A:$A,0))</f>
        <v>0.32</v>
      </c>
      <c r="R5270" s="10" t="s">
        <v>41</v>
      </c>
      <c r="S5270" s="10" t="s">
        <v>68</v>
      </c>
      <c r="T5270" s="10" t="s">
        <v>3521</v>
      </c>
      <c r="U5270" s="12">
        <v>11.088000000000003</v>
      </c>
      <c r="V5270" s="12">
        <v>7</v>
      </c>
      <c r="W5270" s="12">
        <v>0.7</v>
      </c>
      <c r="X5270" s="12">
        <v>-8.1311999999999998</v>
      </c>
    </row>
    <row r="5271" spans="1:24" ht="14" x14ac:dyDescent="0.3">
      <c r="A5271" s="9">
        <v>5267</v>
      </c>
      <c r="B5271" s="14" t="s">
        <v>8599</v>
      </c>
      <c r="C5271" s="15">
        <v>45859</v>
      </c>
      <c r="D5271" s="15">
        <v>45864</v>
      </c>
      <c r="E5271" s="10" t="s">
        <v>44</v>
      </c>
      <c r="F5271" s="10" t="s">
        <v>3189</v>
      </c>
      <c r="G5271" s="10" t="s">
        <v>3190</v>
      </c>
      <c r="H5271" s="10" t="s">
        <v>36</v>
      </c>
      <c r="I5271" s="10" t="s">
        <v>23</v>
      </c>
      <c r="J5271" s="10" t="s">
        <v>498</v>
      </c>
      <c r="K5271" s="10" t="s">
        <v>38</v>
      </c>
      <c r="L5271" s="10">
        <v>95661</v>
      </c>
      <c r="M5271" s="10" t="s">
        <v>39</v>
      </c>
      <c r="N5271" s="10" t="str">
        <f>_xlfn.XLOOKUP($M:$M,People!$B:$B,People!A:A)</f>
        <v>Sadie Pawthorne</v>
      </c>
      <c r="O5271" s="10" t="s">
        <v>3146</v>
      </c>
      <c r="P5271" s="10" t="str">
        <f>VLOOKUP(O5271,Products!$A:$E,3,FALSE)</f>
        <v>Staples</v>
      </c>
      <c r="Q5271" s="31">
        <f>INDEX(Products!$E:$E,MATCH(O5271,Products!$A:$A,0))</f>
        <v>0.39</v>
      </c>
      <c r="R5271" s="10" t="s">
        <v>41</v>
      </c>
      <c r="S5271" s="10" t="s">
        <v>155</v>
      </c>
      <c r="T5271" s="10" t="s">
        <v>3147</v>
      </c>
      <c r="U5271" s="12">
        <v>419.90000000000003</v>
      </c>
      <c r="V5271" s="12">
        <v>5</v>
      </c>
      <c r="W5271" s="12">
        <v>0</v>
      </c>
      <c r="X5271" s="12">
        <v>197.35299999999998</v>
      </c>
    </row>
    <row r="5272" spans="1:24" ht="14" x14ac:dyDescent="0.3">
      <c r="A5272" s="9">
        <v>5268</v>
      </c>
      <c r="B5272" s="14" t="s">
        <v>8596</v>
      </c>
      <c r="C5272" s="15">
        <v>45859</v>
      </c>
      <c r="D5272" s="15">
        <v>45864</v>
      </c>
      <c r="E5272" s="10" t="s">
        <v>44</v>
      </c>
      <c r="F5272" s="10" t="s">
        <v>3087</v>
      </c>
      <c r="G5272" s="10" t="s">
        <v>3088</v>
      </c>
      <c r="H5272" s="10" t="s">
        <v>22</v>
      </c>
      <c r="I5272" s="10" t="s">
        <v>23</v>
      </c>
      <c r="J5272" s="10" t="s">
        <v>79</v>
      </c>
      <c r="K5272" s="10" t="s">
        <v>80</v>
      </c>
      <c r="L5272" s="10">
        <v>28027</v>
      </c>
      <c r="M5272" s="10" t="s">
        <v>26</v>
      </c>
      <c r="N5272" s="10" t="str">
        <f>_xlfn.XLOOKUP($M:$M,People!$B:$B,People!A:A)</f>
        <v>Fred Suzuki</v>
      </c>
      <c r="O5272" s="10" t="s">
        <v>3077</v>
      </c>
      <c r="P5272" s="10" t="str">
        <f>VLOOKUP(O5272,Products!$A:$E,3,FALSE)</f>
        <v>Samsung</v>
      </c>
      <c r="Q5272" s="31">
        <f>INDEX(Products!$E:$E,MATCH(O5272,Products!$A:$A,0))</f>
        <v>0.28999999999999998</v>
      </c>
      <c r="R5272" s="10" t="s">
        <v>41</v>
      </c>
      <c r="S5272" s="10" t="s">
        <v>42</v>
      </c>
      <c r="T5272" s="10" t="s">
        <v>3078</v>
      </c>
      <c r="U5272" s="12">
        <v>6.2640000000000002</v>
      </c>
      <c r="V5272" s="12">
        <v>3</v>
      </c>
      <c r="W5272" s="12">
        <v>0.2</v>
      </c>
      <c r="X5272" s="12">
        <v>2.0358000000000001</v>
      </c>
    </row>
    <row r="5273" spans="1:24" ht="14" x14ac:dyDescent="0.3">
      <c r="A5273" s="9">
        <v>5269</v>
      </c>
      <c r="B5273" s="14" t="s">
        <v>8599</v>
      </c>
      <c r="C5273" s="15">
        <v>45859</v>
      </c>
      <c r="D5273" s="15">
        <v>45864</v>
      </c>
      <c r="E5273" s="10" t="s">
        <v>44</v>
      </c>
      <c r="F5273" s="10" t="s">
        <v>3189</v>
      </c>
      <c r="G5273" s="10" t="s">
        <v>3190</v>
      </c>
      <c r="H5273" s="10" t="s">
        <v>36</v>
      </c>
      <c r="I5273" s="10" t="s">
        <v>23</v>
      </c>
      <c r="J5273" s="10" t="s">
        <v>498</v>
      </c>
      <c r="K5273" s="10" t="s">
        <v>38</v>
      </c>
      <c r="L5273" s="10">
        <v>95661</v>
      </c>
      <c r="M5273" s="10" t="s">
        <v>39</v>
      </c>
      <c r="N5273" s="10" t="str">
        <f>_xlfn.XLOOKUP($M:$M,People!$B:$B,People!A:A)</f>
        <v>Sadie Pawthorne</v>
      </c>
      <c r="O5273" s="10" t="s">
        <v>1255</v>
      </c>
      <c r="P5273" s="10" t="str">
        <f>VLOOKUP(O5273,Products!$A:$E,3,FALSE)</f>
        <v>IKEA</v>
      </c>
      <c r="Q5273" s="31">
        <f>INDEX(Products!$E:$E,MATCH(O5273,Products!$A:$A,0))</f>
        <v>0.26</v>
      </c>
      <c r="R5273" s="10" t="s">
        <v>41</v>
      </c>
      <c r="S5273" s="10" t="s">
        <v>42</v>
      </c>
      <c r="T5273" s="10" t="s">
        <v>1256</v>
      </c>
      <c r="U5273" s="12">
        <v>3.15</v>
      </c>
      <c r="V5273" s="12">
        <v>1</v>
      </c>
      <c r="W5273" s="12">
        <v>0</v>
      </c>
      <c r="X5273" s="12">
        <v>1.512</v>
      </c>
    </row>
    <row r="5274" spans="1:24" ht="14" x14ac:dyDescent="0.3">
      <c r="A5274" s="9">
        <v>5270</v>
      </c>
      <c r="B5274" s="14" t="s">
        <v>8597</v>
      </c>
      <c r="C5274" s="15">
        <v>45859</v>
      </c>
      <c r="D5274" s="15">
        <v>45859</v>
      </c>
      <c r="E5274" s="10" t="s">
        <v>1124</v>
      </c>
      <c r="F5274" s="10" t="s">
        <v>4774</v>
      </c>
      <c r="G5274" s="10" t="s">
        <v>4775</v>
      </c>
      <c r="H5274" s="10" t="s">
        <v>36</v>
      </c>
      <c r="I5274" s="10" t="s">
        <v>23</v>
      </c>
      <c r="J5274" s="10" t="s">
        <v>533</v>
      </c>
      <c r="K5274" s="10" t="s">
        <v>438</v>
      </c>
      <c r="L5274" s="10">
        <v>43055</v>
      </c>
      <c r="M5274" s="10" t="s">
        <v>133</v>
      </c>
      <c r="N5274" s="10" t="str">
        <f>_xlfn.XLOOKUP($M:$M,People!$B:$B,People!A:A)</f>
        <v>Chuck Magee</v>
      </c>
      <c r="O5274" s="10" t="s">
        <v>819</v>
      </c>
      <c r="P5274" s="10" t="str">
        <f>VLOOKUP(O5274,Products!$A:$E,3,FALSE)</f>
        <v>Canon</v>
      </c>
      <c r="Q5274" s="31">
        <f>INDEX(Products!$E:$E,MATCH(O5274,Products!$A:$A,0))</f>
        <v>0.34</v>
      </c>
      <c r="R5274" s="10" t="s">
        <v>41</v>
      </c>
      <c r="S5274" s="10" t="s">
        <v>53</v>
      </c>
      <c r="T5274" s="10" t="s">
        <v>820</v>
      </c>
      <c r="U5274" s="12">
        <v>66.688000000000002</v>
      </c>
      <c r="V5274" s="12">
        <v>1</v>
      </c>
      <c r="W5274" s="12">
        <v>0.2</v>
      </c>
      <c r="X5274" s="12">
        <v>4.1680000000000028</v>
      </c>
    </row>
    <row r="5275" spans="1:24" ht="14" x14ac:dyDescent="0.3">
      <c r="A5275" s="9">
        <v>5271</v>
      </c>
      <c r="B5275" s="14" t="s">
        <v>8597</v>
      </c>
      <c r="C5275" s="15">
        <v>45859</v>
      </c>
      <c r="D5275" s="15">
        <v>45859</v>
      </c>
      <c r="E5275" s="10" t="s">
        <v>1124</v>
      </c>
      <c r="F5275" s="10" t="s">
        <v>4774</v>
      </c>
      <c r="G5275" s="10" t="s">
        <v>4775</v>
      </c>
      <c r="H5275" s="10" t="s">
        <v>36</v>
      </c>
      <c r="I5275" s="10" t="s">
        <v>23</v>
      </c>
      <c r="J5275" s="10" t="s">
        <v>533</v>
      </c>
      <c r="K5275" s="10" t="s">
        <v>438</v>
      </c>
      <c r="L5275" s="10">
        <v>43055</v>
      </c>
      <c r="M5275" s="10" t="s">
        <v>133</v>
      </c>
      <c r="N5275" s="10" t="str">
        <f>_xlfn.XLOOKUP($M:$M,People!$B:$B,People!A:A)</f>
        <v>Chuck Magee</v>
      </c>
      <c r="O5275" s="10" t="s">
        <v>2695</v>
      </c>
      <c r="P5275" s="10" t="str">
        <f>VLOOKUP(O5275,Products!$A:$E,3,FALSE)</f>
        <v>Staples</v>
      </c>
      <c r="Q5275" s="31">
        <f>INDEX(Products!$E:$E,MATCH(O5275,Products!$A:$A,0))</f>
        <v>0.33</v>
      </c>
      <c r="R5275" s="10" t="s">
        <v>41</v>
      </c>
      <c r="S5275" s="10" t="s">
        <v>53</v>
      </c>
      <c r="T5275" s="10" t="s">
        <v>2696</v>
      </c>
      <c r="U5275" s="12">
        <v>99.488</v>
      </c>
      <c r="V5275" s="12">
        <v>2</v>
      </c>
      <c r="W5275" s="12">
        <v>0.2</v>
      </c>
      <c r="X5275" s="12">
        <v>8.7052000000000049</v>
      </c>
    </row>
    <row r="5276" spans="1:24" ht="14" x14ac:dyDescent="0.3">
      <c r="A5276" s="9">
        <v>5272</v>
      </c>
      <c r="B5276" s="14" t="s">
        <v>8600</v>
      </c>
      <c r="C5276" s="15">
        <v>45860</v>
      </c>
      <c r="D5276" s="15">
        <v>45864</v>
      </c>
      <c r="E5276" s="10" t="s">
        <v>44</v>
      </c>
      <c r="F5276" s="10" t="s">
        <v>5040</v>
      </c>
      <c r="G5276" s="10" t="s">
        <v>5041</v>
      </c>
      <c r="H5276" s="10" t="s">
        <v>36</v>
      </c>
      <c r="I5276" s="10" t="s">
        <v>23</v>
      </c>
      <c r="J5276" s="10" t="s">
        <v>338</v>
      </c>
      <c r="K5276" s="10" t="s">
        <v>2318</v>
      </c>
      <c r="L5276" s="10">
        <v>21044</v>
      </c>
      <c r="M5276" s="10" t="s">
        <v>133</v>
      </c>
      <c r="N5276" s="10" t="str">
        <f>_xlfn.XLOOKUP($M:$M,People!$B:$B,People!A:A)</f>
        <v>Chuck Magee</v>
      </c>
      <c r="O5276" s="10" t="s">
        <v>2148</v>
      </c>
      <c r="P5276" s="10" t="str">
        <f>VLOOKUP(O5276,Products!$A:$E,3,FALSE)</f>
        <v>HP</v>
      </c>
      <c r="Q5276" s="31">
        <f>INDEX(Products!$E:$E,MATCH(O5276,Products!$A:$A,0))</f>
        <v>0.28999999999999998</v>
      </c>
      <c r="R5276" s="10" t="s">
        <v>28</v>
      </c>
      <c r="S5276" s="10" t="s">
        <v>58</v>
      </c>
      <c r="T5276" s="10" t="s">
        <v>2149</v>
      </c>
      <c r="U5276" s="12">
        <v>27.42</v>
      </c>
      <c r="V5276" s="12">
        <v>3</v>
      </c>
      <c r="W5276" s="12">
        <v>0</v>
      </c>
      <c r="X5276" s="12">
        <v>9.3227999999999991</v>
      </c>
    </row>
    <row r="5277" spans="1:24" ht="14" x14ac:dyDescent="0.3">
      <c r="A5277" s="9">
        <v>5273</v>
      </c>
      <c r="B5277" s="14" t="s">
        <v>8601</v>
      </c>
      <c r="C5277" s="15">
        <v>45860</v>
      </c>
      <c r="D5277" s="15">
        <v>45865</v>
      </c>
      <c r="E5277" s="10" t="s">
        <v>44</v>
      </c>
      <c r="F5277" s="10" t="s">
        <v>1266</v>
      </c>
      <c r="G5277" s="10" t="s">
        <v>1267</v>
      </c>
      <c r="H5277" s="10" t="s">
        <v>22</v>
      </c>
      <c r="I5277" s="10" t="s">
        <v>23</v>
      </c>
      <c r="J5277" s="10" t="s">
        <v>3333</v>
      </c>
      <c r="K5277" s="10" t="s">
        <v>132</v>
      </c>
      <c r="L5277" s="10">
        <v>18103</v>
      </c>
      <c r="M5277" s="10" t="s">
        <v>133</v>
      </c>
      <c r="N5277" s="10" t="str">
        <f>_xlfn.XLOOKUP($M:$M,People!$B:$B,People!A:A)</f>
        <v>Chuck Magee</v>
      </c>
      <c r="O5277" s="10" t="s">
        <v>3336</v>
      </c>
      <c r="P5277" s="10" t="str">
        <f>VLOOKUP(O5277,Products!$A:$E,3,FALSE)</f>
        <v>Canon</v>
      </c>
      <c r="Q5277" s="31">
        <f>INDEX(Products!$E:$E,MATCH(O5277,Products!$A:$A,0))</f>
        <v>0.36</v>
      </c>
      <c r="R5277" s="10" t="s">
        <v>28</v>
      </c>
      <c r="S5277" s="10" t="s">
        <v>58</v>
      </c>
      <c r="T5277" s="10" t="s">
        <v>3337</v>
      </c>
      <c r="U5277" s="12">
        <v>11.648000000000001</v>
      </c>
      <c r="V5277" s="12">
        <v>2</v>
      </c>
      <c r="W5277" s="12">
        <v>0.2</v>
      </c>
      <c r="X5277" s="12">
        <v>3.3488000000000011</v>
      </c>
    </row>
    <row r="5278" spans="1:24" ht="14" x14ac:dyDescent="0.3">
      <c r="A5278" s="9">
        <v>5274</v>
      </c>
      <c r="B5278" s="14" t="s">
        <v>8600</v>
      </c>
      <c r="C5278" s="15">
        <v>45860</v>
      </c>
      <c r="D5278" s="15">
        <v>45864</v>
      </c>
      <c r="E5278" s="10" t="s">
        <v>44</v>
      </c>
      <c r="F5278" s="10" t="s">
        <v>5040</v>
      </c>
      <c r="G5278" s="10" t="s">
        <v>5041</v>
      </c>
      <c r="H5278" s="10" t="s">
        <v>36</v>
      </c>
      <c r="I5278" s="10" t="s">
        <v>23</v>
      </c>
      <c r="J5278" s="10" t="s">
        <v>338</v>
      </c>
      <c r="K5278" s="10" t="s">
        <v>2318</v>
      </c>
      <c r="L5278" s="10">
        <v>21044</v>
      </c>
      <c r="M5278" s="10" t="s">
        <v>133</v>
      </c>
      <c r="N5278" s="10" t="str">
        <f>_xlfn.XLOOKUP($M:$M,People!$B:$B,People!A:A)</f>
        <v>Chuck Magee</v>
      </c>
      <c r="O5278" s="10" t="s">
        <v>1837</v>
      </c>
      <c r="P5278" s="10" t="str">
        <f>VLOOKUP(O5278,Products!$A:$E,3,FALSE)</f>
        <v>Dell</v>
      </c>
      <c r="Q5278" s="31">
        <f>INDEX(Products!$E:$E,MATCH(O5278,Products!$A:$A,0))</f>
        <v>0.4</v>
      </c>
      <c r="R5278" s="10" t="s">
        <v>41</v>
      </c>
      <c r="S5278" s="10" t="s">
        <v>71</v>
      </c>
      <c r="T5278" s="10" t="s">
        <v>1838</v>
      </c>
      <c r="U5278" s="12">
        <v>37.68</v>
      </c>
      <c r="V5278" s="12">
        <v>2</v>
      </c>
      <c r="W5278" s="12">
        <v>0</v>
      </c>
      <c r="X5278" s="12">
        <v>10.5504</v>
      </c>
    </row>
    <row r="5279" spans="1:24" ht="14" x14ac:dyDescent="0.3">
      <c r="A5279" s="9">
        <v>5275</v>
      </c>
      <c r="B5279" s="14" t="s">
        <v>8602</v>
      </c>
      <c r="C5279" s="15">
        <v>45860</v>
      </c>
      <c r="D5279" s="15">
        <v>45864</v>
      </c>
      <c r="E5279" s="10" t="s">
        <v>44</v>
      </c>
      <c r="F5279" s="10" t="s">
        <v>4095</v>
      </c>
      <c r="G5279" s="10" t="s">
        <v>4096</v>
      </c>
      <c r="H5279" s="10" t="s">
        <v>22</v>
      </c>
      <c r="I5279" s="10" t="s">
        <v>23</v>
      </c>
      <c r="J5279" s="10" t="s">
        <v>211</v>
      </c>
      <c r="K5279" s="10" t="s">
        <v>212</v>
      </c>
      <c r="L5279" s="10">
        <v>48185</v>
      </c>
      <c r="M5279" s="10" t="s">
        <v>95</v>
      </c>
      <c r="N5279" s="10" t="str">
        <f>_xlfn.XLOOKUP($M:$M,People!$B:$B,People!A:A)</f>
        <v>Roxanne Rodriguez</v>
      </c>
      <c r="O5279" s="10" t="s">
        <v>5305</v>
      </c>
      <c r="P5279" s="10" t="str">
        <f>VLOOKUP(O5279,Products!$A:$E,3,FALSE)</f>
        <v>Avery</v>
      </c>
      <c r="Q5279" s="31">
        <f>INDEX(Products!$E:$E,MATCH(O5279,Products!$A:$A,0))</f>
        <v>0.31</v>
      </c>
      <c r="R5279" s="10" t="s">
        <v>41</v>
      </c>
      <c r="S5279" s="10" t="s">
        <v>61</v>
      </c>
      <c r="T5279" s="10" t="s">
        <v>5306</v>
      </c>
      <c r="U5279" s="12">
        <v>29.2</v>
      </c>
      <c r="V5279" s="12">
        <v>5</v>
      </c>
      <c r="W5279" s="12">
        <v>0</v>
      </c>
      <c r="X5279" s="12">
        <v>10.511999999999999</v>
      </c>
    </row>
    <row r="5280" spans="1:24" ht="14" x14ac:dyDescent="0.3">
      <c r="A5280" s="9">
        <v>5276</v>
      </c>
      <c r="B5280" s="14" t="s">
        <v>8601</v>
      </c>
      <c r="C5280" s="15">
        <v>45860</v>
      </c>
      <c r="D5280" s="15">
        <v>45865</v>
      </c>
      <c r="E5280" s="10" t="s">
        <v>44</v>
      </c>
      <c r="F5280" s="10" t="s">
        <v>1266</v>
      </c>
      <c r="G5280" s="10" t="s">
        <v>1267</v>
      </c>
      <c r="H5280" s="10" t="s">
        <v>22</v>
      </c>
      <c r="I5280" s="10" t="s">
        <v>23</v>
      </c>
      <c r="J5280" s="10" t="s">
        <v>3333</v>
      </c>
      <c r="K5280" s="10" t="s">
        <v>132</v>
      </c>
      <c r="L5280" s="10">
        <v>18103</v>
      </c>
      <c r="M5280" s="10" t="s">
        <v>133</v>
      </c>
      <c r="N5280" s="10" t="str">
        <f>_xlfn.XLOOKUP($M:$M,People!$B:$B,People!A:A)</f>
        <v>Chuck Magee</v>
      </c>
      <c r="O5280" s="10" t="s">
        <v>3334</v>
      </c>
      <c r="P5280" s="10" t="str">
        <f>VLOOKUP(O5280,Products!$A:$E,3,FALSE)</f>
        <v>Staples</v>
      </c>
      <c r="Q5280" s="31">
        <f>INDEX(Products!$E:$E,MATCH(O5280,Products!$A:$A,0))</f>
        <v>0.39</v>
      </c>
      <c r="R5280" s="10" t="s">
        <v>41</v>
      </c>
      <c r="S5280" s="10" t="s">
        <v>61</v>
      </c>
      <c r="T5280" s="10" t="s">
        <v>3335</v>
      </c>
      <c r="U5280" s="12">
        <v>4.16</v>
      </c>
      <c r="V5280" s="12">
        <v>2</v>
      </c>
      <c r="W5280" s="12">
        <v>0.2</v>
      </c>
      <c r="X5280" s="12">
        <v>0.36400000000000032</v>
      </c>
    </row>
    <row r="5281" spans="1:24" ht="14" x14ac:dyDescent="0.3">
      <c r="A5281" s="9">
        <v>5277</v>
      </c>
      <c r="B5281" s="14" t="s">
        <v>8600</v>
      </c>
      <c r="C5281" s="15">
        <v>45860</v>
      </c>
      <c r="D5281" s="15">
        <v>45864</v>
      </c>
      <c r="E5281" s="10" t="s">
        <v>44</v>
      </c>
      <c r="F5281" s="10" t="s">
        <v>5040</v>
      </c>
      <c r="G5281" s="10" t="s">
        <v>5041</v>
      </c>
      <c r="H5281" s="10" t="s">
        <v>36</v>
      </c>
      <c r="I5281" s="10" t="s">
        <v>23</v>
      </c>
      <c r="J5281" s="10" t="s">
        <v>338</v>
      </c>
      <c r="K5281" s="10" t="s">
        <v>2318</v>
      </c>
      <c r="L5281" s="10">
        <v>21044</v>
      </c>
      <c r="M5281" s="10" t="s">
        <v>133</v>
      </c>
      <c r="N5281" s="10" t="str">
        <f>_xlfn.XLOOKUP($M:$M,People!$B:$B,People!A:A)</f>
        <v>Chuck Magee</v>
      </c>
      <c r="O5281" s="10" t="s">
        <v>2474</v>
      </c>
      <c r="P5281" s="10" t="str">
        <f>VLOOKUP(O5281,Products!$A:$E,3,FALSE)</f>
        <v>Canon</v>
      </c>
      <c r="Q5281" s="31">
        <f>INDEX(Products!$E:$E,MATCH(O5281,Products!$A:$A,0))</f>
        <v>0.26</v>
      </c>
      <c r="R5281" s="10" t="s">
        <v>41</v>
      </c>
      <c r="S5281" s="10" t="s">
        <v>68</v>
      </c>
      <c r="T5281" s="10" t="s">
        <v>2475</v>
      </c>
      <c r="U5281" s="12">
        <v>5.4</v>
      </c>
      <c r="V5281" s="12">
        <v>3</v>
      </c>
      <c r="W5281" s="12">
        <v>0</v>
      </c>
      <c r="X5281" s="12">
        <v>2.5920000000000001</v>
      </c>
    </row>
    <row r="5282" spans="1:24" ht="14" x14ac:dyDescent="0.3">
      <c r="A5282" s="9">
        <v>5278</v>
      </c>
      <c r="B5282" s="14" t="s">
        <v>8603</v>
      </c>
      <c r="C5282" s="15">
        <v>45860</v>
      </c>
      <c r="D5282" s="15">
        <v>45862</v>
      </c>
      <c r="E5282" s="10" t="s">
        <v>19</v>
      </c>
      <c r="F5282" s="10" t="s">
        <v>2725</v>
      </c>
      <c r="G5282" s="10" t="s">
        <v>2726</v>
      </c>
      <c r="H5282" s="10" t="s">
        <v>36</v>
      </c>
      <c r="I5282" s="10" t="s">
        <v>23</v>
      </c>
      <c r="J5282" s="10" t="s">
        <v>114</v>
      </c>
      <c r="K5282" s="10" t="s">
        <v>38</v>
      </c>
      <c r="L5282" s="10">
        <v>94110</v>
      </c>
      <c r="M5282" s="10" t="s">
        <v>39</v>
      </c>
      <c r="N5282" s="10" t="str">
        <f>_xlfn.XLOOKUP($M:$M,People!$B:$B,People!A:A)</f>
        <v>Sadie Pawthorne</v>
      </c>
      <c r="O5282" s="10" t="s">
        <v>1255</v>
      </c>
      <c r="P5282" s="10" t="str">
        <f>VLOOKUP(O5282,Products!$A:$E,3,FALSE)</f>
        <v>IKEA</v>
      </c>
      <c r="Q5282" s="31">
        <f>INDEX(Products!$E:$E,MATCH(O5282,Products!$A:$A,0))</f>
        <v>0.26</v>
      </c>
      <c r="R5282" s="10" t="s">
        <v>41</v>
      </c>
      <c r="S5282" s="10" t="s">
        <v>42</v>
      </c>
      <c r="T5282" s="10" t="s">
        <v>1256</v>
      </c>
      <c r="U5282" s="12">
        <v>6.3</v>
      </c>
      <c r="V5282" s="12">
        <v>2</v>
      </c>
      <c r="W5282" s="12">
        <v>0</v>
      </c>
      <c r="X5282" s="12">
        <v>3.024</v>
      </c>
    </row>
    <row r="5283" spans="1:24" ht="14" x14ac:dyDescent="0.3">
      <c r="A5283" s="9">
        <v>5279</v>
      </c>
      <c r="B5283" s="14" t="s">
        <v>8602</v>
      </c>
      <c r="C5283" s="15">
        <v>45860</v>
      </c>
      <c r="D5283" s="15">
        <v>45864</v>
      </c>
      <c r="E5283" s="10" t="s">
        <v>44</v>
      </c>
      <c r="F5283" s="10" t="s">
        <v>4095</v>
      </c>
      <c r="G5283" s="10" t="s">
        <v>4096</v>
      </c>
      <c r="H5283" s="10" t="s">
        <v>22</v>
      </c>
      <c r="I5283" s="10" t="s">
        <v>23</v>
      </c>
      <c r="J5283" s="10" t="s">
        <v>211</v>
      </c>
      <c r="K5283" s="10" t="s">
        <v>212</v>
      </c>
      <c r="L5283" s="10">
        <v>48185</v>
      </c>
      <c r="M5283" s="10" t="s">
        <v>95</v>
      </c>
      <c r="N5283" s="10" t="str">
        <f>_xlfn.XLOOKUP($M:$M,People!$B:$B,People!A:A)</f>
        <v>Roxanne Rodriguez</v>
      </c>
      <c r="O5283" s="10" t="s">
        <v>3273</v>
      </c>
      <c r="P5283" s="10" t="str">
        <f>VLOOKUP(O5283,Products!$A:$E,3,FALSE)</f>
        <v>3M</v>
      </c>
      <c r="Q5283" s="31">
        <f>INDEX(Products!$E:$E,MATCH(O5283,Products!$A:$A,0))</f>
        <v>0.34</v>
      </c>
      <c r="R5283" s="10" t="s">
        <v>41</v>
      </c>
      <c r="S5283" s="10" t="s">
        <v>82</v>
      </c>
      <c r="T5283" s="10" t="s">
        <v>3274</v>
      </c>
      <c r="U5283" s="12">
        <v>32.400000000000006</v>
      </c>
      <c r="V5283" s="12">
        <v>5</v>
      </c>
      <c r="W5283" s="12">
        <v>0</v>
      </c>
      <c r="X5283" s="12">
        <v>15.552000000000001</v>
      </c>
    </row>
    <row r="5284" spans="1:24" ht="14" x14ac:dyDescent="0.3">
      <c r="A5284" s="9">
        <v>5280</v>
      </c>
      <c r="B5284" s="14" t="s">
        <v>8600</v>
      </c>
      <c r="C5284" s="15">
        <v>45860</v>
      </c>
      <c r="D5284" s="15">
        <v>45864</v>
      </c>
      <c r="E5284" s="10" t="s">
        <v>44</v>
      </c>
      <c r="F5284" s="10" t="s">
        <v>5040</v>
      </c>
      <c r="G5284" s="10" t="s">
        <v>5041</v>
      </c>
      <c r="H5284" s="10" t="s">
        <v>36</v>
      </c>
      <c r="I5284" s="10" t="s">
        <v>23</v>
      </c>
      <c r="J5284" s="10" t="s">
        <v>338</v>
      </c>
      <c r="K5284" s="10" t="s">
        <v>2318</v>
      </c>
      <c r="L5284" s="10">
        <v>21044</v>
      </c>
      <c r="M5284" s="10" t="s">
        <v>133</v>
      </c>
      <c r="N5284" s="10" t="str">
        <f>_xlfn.XLOOKUP($M:$M,People!$B:$B,People!A:A)</f>
        <v>Chuck Magee</v>
      </c>
      <c r="O5284" s="10" t="s">
        <v>924</v>
      </c>
      <c r="P5284" s="10" t="str">
        <f>VLOOKUP(O5284,Products!$A:$E,3,FALSE)</f>
        <v>IKEA</v>
      </c>
      <c r="Q5284" s="31">
        <f>INDEX(Products!$E:$E,MATCH(O5284,Products!$A:$A,0))</f>
        <v>0.34</v>
      </c>
      <c r="R5284" s="10" t="s">
        <v>41</v>
      </c>
      <c r="S5284" s="10" t="s">
        <v>82</v>
      </c>
      <c r="T5284" s="10" t="s">
        <v>925</v>
      </c>
      <c r="U5284" s="12">
        <v>51.84</v>
      </c>
      <c r="V5284" s="12">
        <v>8</v>
      </c>
      <c r="W5284" s="12">
        <v>0</v>
      </c>
      <c r="X5284" s="12">
        <v>24.883200000000002</v>
      </c>
    </row>
    <row r="5285" spans="1:24" ht="14" x14ac:dyDescent="0.3">
      <c r="A5285" s="9">
        <v>5281</v>
      </c>
      <c r="B5285" s="14" t="s">
        <v>8602</v>
      </c>
      <c r="C5285" s="15">
        <v>45860</v>
      </c>
      <c r="D5285" s="15">
        <v>45864</v>
      </c>
      <c r="E5285" s="10" t="s">
        <v>44</v>
      </c>
      <c r="F5285" s="10" t="s">
        <v>4095</v>
      </c>
      <c r="G5285" s="10" t="s">
        <v>4096</v>
      </c>
      <c r="H5285" s="10" t="s">
        <v>22</v>
      </c>
      <c r="I5285" s="10" t="s">
        <v>23</v>
      </c>
      <c r="J5285" s="10" t="s">
        <v>211</v>
      </c>
      <c r="K5285" s="10" t="s">
        <v>212</v>
      </c>
      <c r="L5285" s="10">
        <v>48185</v>
      </c>
      <c r="M5285" s="10" t="s">
        <v>95</v>
      </c>
      <c r="N5285" s="10" t="str">
        <f>_xlfn.XLOOKUP($M:$M,People!$B:$B,People!A:A)</f>
        <v>Roxanne Rodriguez</v>
      </c>
      <c r="O5285" s="10" t="s">
        <v>5303</v>
      </c>
      <c r="P5285" s="10" t="str">
        <f>VLOOKUP(O5285,Products!$A:$E,3,FALSE)</f>
        <v>Office Depot</v>
      </c>
      <c r="Q5285" s="31">
        <f>INDEX(Products!$E:$E,MATCH(O5285,Products!$A:$A,0))</f>
        <v>0.38</v>
      </c>
      <c r="R5285" s="10" t="s">
        <v>41</v>
      </c>
      <c r="S5285" s="10" t="s">
        <v>53</v>
      </c>
      <c r="T5285" s="10" t="s">
        <v>5304</v>
      </c>
      <c r="U5285" s="12">
        <v>965.84999999999991</v>
      </c>
      <c r="V5285" s="12">
        <v>5</v>
      </c>
      <c r="W5285" s="12">
        <v>0</v>
      </c>
      <c r="X5285" s="12">
        <v>135.21900000000002</v>
      </c>
    </row>
    <row r="5286" spans="1:24" ht="14" x14ac:dyDescent="0.3">
      <c r="A5286" s="9">
        <v>5282</v>
      </c>
      <c r="B5286" s="14" t="s">
        <v>8604</v>
      </c>
      <c r="C5286" s="15">
        <v>45860</v>
      </c>
      <c r="D5286" s="15">
        <v>45867</v>
      </c>
      <c r="E5286" s="10" t="s">
        <v>44</v>
      </c>
      <c r="F5286" s="10" t="s">
        <v>4199</v>
      </c>
      <c r="G5286" s="10" t="s">
        <v>4200</v>
      </c>
      <c r="H5286" s="10" t="s">
        <v>92</v>
      </c>
      <c r="I5286" s="10" t="s">
        <v>23</v>
      </c>
      <c r="J5286" s="10" t="s">
        <v>4286</v>
      </c>
      <c r="K5286" s="10" t="s">
        <v>1213</v>
      </c>
      <c r="L5286" s="10">
        <v>89431</v>
      </c>
      <c r="M5286" s="10" t="s">
        <v>39</v>
      </c>
      <c r="N5286" s="10" t="str">
        <f>_xlfn.XLOOKUP($M:$M,People!$B:$B,People!A:A)</f>
        <v>Sadie Pawthorne</v>
      </c>
      <c r="O5286" s="10" t="s">
        <v>2031</v>
      </c>
      <c r="P5286" s="10" t="str">
        <f>VLOOKUP(O5286,Products!$A:$E,3,FALSE)</f>
        <v>HP</v>
      </c>
      <c r="Q5286" s="31">
        <f>INDEX(Products!$E:$E,MATCH(O5286,Products!$A:$A,0))</f>
        <v>0.27</v>
      </c>
      <c r="R5286" s="10" t="s">
        <v>41</v>
      </c>
      <c r="S5286" s="10" t="s">
        <v>510</v>
      </c>
      <c r="T5286" s="10" t="s">
        <v>2032</v>
      </c>
      <c r="U5286" s="12">
        <v>86.199999999999989</v>
      </c>
      <c r="V5286" s="12">
        <v>5</v>
      </c>
      <c r="W5286" s="12">
        <v>0</v>
      </c>
      <c r="X5286" s="12">
        <v>24.997999999999987</v>
      </c>
    </row>
    <row r="5287" spans="1:24" ht="14" x14ac:dyDescent="0.3">
      <c r="A5287" s="9">
        <v>5283</v>
      </c>
      <c r="B5287" s="14" t="s">
        <v>8602</v>
      </c>
      <c r="C5287" s="15">
        <v>45860</v>
      </c>
      <c r="D5287" s="15">
        <v>45864</v>
      </c>
      <c r="E5287" s="10" t="s">
        <v>44</v>
      </c>
      <c r="F5287" s="10" t="s">
        <v>4095</v>
      </c>
      <c r="G5287" s="10" t="s">
        <v>4096</v>
      </c>
      <c r="H5287" s="10" t="s">
        <v>22</v>
      </c>
      <c r="I5287" s="10" t="s">
        <v>23</v>
      </c>
      <c r="J5287" s="10" t="s">
        <v>211</v>
      </c>
      <c r="K5287" s="10" t="s">
        <v>212</v>
      </c>
      <c r="L5287" s="10">
        <v>48185</v>
      </c>
      <c r="M5287" s="10" t="s">
        <v>95</v>
      </c>
      <c r="N5287" s="10" t="str">
        <f>_xlfn.XLOOKUP($M:$M,People!$B:$B,People!A:A)</f>
        <v>Roxanne Rodriguez</v>
      </c>
      <c r="O5287" s="10" t="s">
        <v>3202</v>
      </c>
      <c r="P5287" s="10" t="str">
        <f>VLOOKUP(O5287,Products!$A:$E,3,FALSE)</f>
        <v>Avery</v>
      </c>
      <c r="Q5287" s="31">
        <f>INDEX(Products!$E:$E,MATCH(O5287,Products!$A:$A,0))</f>
        <v>0.31</v>
      </c>
      <c r="R5287" s="10" t="s">
        <v>64</v>
      </c>
      <c r="S5287" s="10" t="s">
        <v>144</v>
      </c>
      <c r="T5287" s="10" t="s">
        <v>3203</v>
      </c>
      <c r="U5287" s="12">
        <v>109.95</v>
      </c>
      <c r="V5287" s="12">
        <v>1</v>
      </c>
      <c r="W5287" s="12">
        <v>0</v>
      </c>
      <c r="X5287" s="12">
        <v>36.283500000000004</v>
      </c>
    </row>
    <row r="5288" spans="1:24" ht="14" x14ac:dyDescent="0.3">
      <c r="A5288" s="9">
        <v>5284</v>
      </c>
      <c r="B5288" s="14" t="s">
        <v>8605</v>
      </c>
      <c r="C5288" s="15">
        <v>45861</v>
      </c>
      <c r="D5288" s="15">
        <v>45865</v>
      </c>
      <c r="E5288" s="10" t="s">
        <v>44</v>
      </c>
      <c r="F5288" s="10" t="s">
        <v>619</v>
      </c>
      <c r="G5288" s="10" t="s">
        <v>620</v>
      </c>
      <c r="H5288" s="10" t="s">
        <v>36</v>
      </c>
      <c r="I5288" s="10" t="s">
        <v>23</v>
      </c>
      <c r="J5288" s="10" t="s">
        <v>788</v>
      </c>
      <c r="K5288" s="10" t="s">
        <v>48</v>
      </c>
      <c r="L5288" s="10">
        <v>33614</v>
      </c>
      <c r="M5288" s="10" t="s">
        <v>26</v>
      </c>
      <c r="N5288" s="10" t="str">
        <f>_xlfn.XLOOKUP($M:$M,People!$B:$B,People!A:A)</f>
        <v>Fred Suzuki</v>
      </c>
      <c r="O5288" s="10" t="s">
        <v>2205</v>
      </c>
      <c r="P5288" s="10" t="str">
        <f>VLOOKUP(O5288,Products!$A:$E,3,FALSE)</f>
        <v>Logitech</v>
      </c>
      <c r="Q5288" s="31">
        <f>INDEX(Products!$E:$E,MATCH(O5288,Products!$A:$A,0))</f>
        <v>0.28999999999999998</v>
      </c>
      <c r="R5288" s="10" t="s">
        <v>41</v>
      </c>
      <c r="S5288" s="10" t="s">
        <v>71</v>
      </c>
      <c r="T5288" s="10" t="s">
        <v>2206</v>
      </c>
      <c r="U5288" s="12">
        <v>23.696000000000002</v>
      </c>
      <c r="V5288" s="12">
        <v>2</v>
      </c>
      <c r="W5288" s="12">
        <v>0.2</v>
      </c>
      <c r="X5288" s="12">
        <v>6.5164</v>
      </c>
    </row>
    <row r="5289" spans="1:24" ht="14" x14ac:dyDescent="0.3">
      <c r="A5289" s="9">
        <v>5285</v>
      </c>
      <c r="B5289" s="14" t="s">
        <v>8606</v>
      </c>
      <c r="C5289" s="15">
        <v>45861</v>
      </c>
      <c r="D5289" s="15">
        <v>45866</v>
      </c>
      <c r="E5289" s="10" t="s">
        <v>44</v>
      </c>
      <c r="F5289" s="10" t="s">
        <v>1724</v>
      </c>
      <c r="G5289" s="10" t="s">
        <v>1725</v>
      </c>
      <c r="H5289" s="10" t="s">
        <v>22</v>
      </c>
      <c r="I5289" s="10" t="s">
        <v>23</v>
      </c>
      <c r="J5289" s="10" t="s">
        <v>5220</v>
      </c>
      <c r="K5289" s="10" t="s">
        <v>94</v>
      </c>
      <c r="L5289" s="10">
        <v>78501</v>
      </c>
      <c r="M5289" s="10" t="s">
        <v>95</v>
      </c>
      <c r="N5289" s="10" t="str">
        <f>_xlfn.XLOOKUP($M:$M,People!$B:$B,People!A:A)</f>
        <v>Roxanne Rodriguez</v>
      </c>
      <c r="O5289" s="10" t="s">
        <v>4741</v>
      </c>
      <c r="P5289" s="10" t="str">
        <f>VLOOKUP(O5289,Products!$A:$E,3,FALSE)</f>
        <v>HP</v>
      </c>
      <c r="Q5289" s="31">
        <f>INDEX(Products!$E:$E,MATCH(O5289,Products!$A:$A,0))</f>
        <v>0.39</v>
      </c>
      <c r="R5289" s="10" t="s">
        <v>41</v>
      </c>
      <c r="S5289" s="10" t="s">
        <v>61</v>
      </c>
      <c r="T5289" s="10" t="s">
        <v>4742</v>
      </c>
      <c r="U5289" s="12">
        <v>4.4479999999999995</v>
      </c>
      <c r="V5289" s="12">
        <v>2</v>
      </c>
      <c r="W5289" s="12">
        <v>0.2</v>
      </c>
      <c r="X5289" s="12">
        <v>0.3335999999999999</v>
      </c>
    </row>
    <row r="5290" spans="1:24" ht="14" x14ac:dyDescent="0.3">
      <c r="A5290" s="9">
        <v>5286</v>
      </c>
      <c r="B5290" s="14" t="s">
        <v>8606</v>
      </c>
      <c r="C5290" s="15">
        <v>45861</v>
      </c>
      <c r="D5290" s="15">
        <v>45866</v>
      </c>
      <c r="E5290" s="10" t="s">
        <v>44</v>
      </c>
      <c r="F5290" s="10" t="s">
        <v>1724</v>
      </c>
      <c r="G5290" s="10" t="s">
        <v>1725</v>
      </c>
      <c r="H5290" s="10" t="s">
        <v>22</v>
      </c>
      <c r="I5290" s="10" t="s">
        <v>23</v>
      </c>
      <c r="J5290" s="10" t="s">
        <v>5220</v>
      </c>
      <c r="K5290" s="10" t="s">
        <v>94</v>
      </c>
      <c r="L5290" s="10">
        <v>78501</v>
      </c>
      <c r="M5290" s="10" t="s">
        <v>95</v>
      </c>
      <c r="N5290" s="10" t="str">
        <f>_xlfn.XLOOKUP($M:$M,People!$B:$B,People!A:A)</f>
        <v>Roxanne Rodriguez</v>
      </c>
      <c r="O5290" s="10" t="s">
        <v>1360</v>
      </c>
      <c r="P5290" s="10" t="str">
        <f>VLOOKUP(O5290,Products!$A:$E,3,FALSE)</f>
        <v>Staples</v>
      </c>
      <c r="Q5290" s="31">
        <f>INDEX(Products!$E:$E,MATCH(O5290,Products!$A:$A,0))</f>
        <v>0.28999999999999998</v>
      </c>
      <c r="R5290" s="10" t="s">
        <v>41</v>
      </c>
      <c r="S5290" s="10" t="s">
        <v>61</v>
      </c>
      <c r="T5290" s="10" t="s">
        <v>1361</v>
      </c>
      <c r="U5290" s="12">
        <v>175.92</v>
      </c>
      <c r="V5290" s="12">
        <v>5</v>
      </c>
      <c r="W5290" s="12">
        <v>0.2</v>
      </c>
      <c r="X5290" s="12">
        <v>15.393000000000008</v>
      </c>
    </row>
    <row r="5291" spans="1:24" ht="14" x14ac:dyDescent="0.3">
      <c r="A5291" s="9">
        <v>5287</v>
      </c>
      <c r="B5291" s="14" t="s">
        <v>8605</v>
      </c>
      <c r="C5291" s="15">
        <v>45861</v>
      </c>
      <c r="D5291" s="15">
        <v>45865</v>
      </c>
      <c r="E5291" s="10" t="s">
        <v>44</v>
      </c>
      <c r="F5291" s="10" t="s">
        <v>619</v>
      </c>
      <c r="G5291" s="10" t="s">
        <v>620</v>
      </c>
      <c r="H5291" s="10" t="s">
        <v>36</v>
      </c>
      <c r="I5291" s="10" t="s">
        <v>23</v>
      </c>
      <c r="J5291" s="10" t="s">
        <v>788</v>
      </c>
      <c r="K5291" s="10" t="s">
        <v>48</v>
      </c>
      <c r="L5291" s="10">
        <v>33614</v>
      </c>
      <c r="M5291" s="10" t="s">
        <v>26</v>
      </c>
      <c r="N5291" s="10" t="str">
        <f>_xlfn.XLOOKUP($M:$M,People!$B:$B,People!A:A)</f>
        <v>Fred Suzuki</v>
      </c>
      <c r="O5291" s="10" t="s">
        <v>2203</v>
      </c>
      <c r="P5291" s="10" t="str">
        <f>VLOOKUP(O5291,Products!$A:$E,3,FALSE)</f>
        <v>Office Depot</v>
      </c>
      <c r="Q5291" s="31">
        <f>INDEX(Products!$E:$E,MATCH(O5291,Products!$A:$A,0))</f>
        <v>0.26</v>
      </c>
      <c r="R5291" s="10" t="s">
        <v>41</v>
      </c>
      <c r="S5291" s="10" t="s">
        <v>61</v>
      </c>
      <c r="T5291" s="10" t="s">
        <v>2204</v>
      </c>
      <c r="U5291" s="12">
        <v>35.216000000000001</v>
      </c>
      <c r="V5291" s="12">
        <v>2</v>
      </c>
      <c r="W5291" s="12">
        <v>0.2</v>
      </c>
      <c r="X5291" s="12">
        <v>2.6411999999999995</v>
      </c>
    </row>
    <row r="5292" spans="1:24" ht="14" x14ac:dyDescent="0.3">
      <c r="A5292" s="9">
        <v>5288</v>
      </c>
      <c r="B5292" s="14" t="s">
        <v>8607</v>
      </c>
      <c r="C5292" s="15">
        <v>45861</v>
      </c>
      <c r="D5292" s="15">
        <v>45865</v>
      </c>
      <c r="E5292" s="10" t="s">
        <v>44</v>
      </c>
      <c r="F5292" s="10" t="s">
        <v>5244</v>
      </c>
      <c r="G5292" s="10" t="s">
        <v>5245</v>
      </c>
      <c r="H5292" s="10" t="s">
        <v>92</v>
      </c>
      <c r="I5292" s="10" t="s">
        <v>23</v>
      </c>
      <c r="J5292" s="10" t="s">
        <v>2602</v>
      </c>
      <c r="K5292" s="10" t="s">
        <v>189</v>
      </c>
      <c r="L5292" s="10">
        <v>61107</v>
      </c>
      <c r="M5292" s="10" t="s">
        <v>95</v>
      </c>
      <c r="N5292" s="10" t="str">
        <f>_xlfn.XLOOKUP($M:$M,People!$B:$B,People!A:A)</f>
        <v>Roxanne Rodriguez</v>
      </c>
      <c r="O5292" s="10" t="s">
        <v>4479</v>
      </c>
      <c r="P5292" s="10" t="str">
        <f>VLOOKUP(O5292,Products!$A:$E,3,FALSE)</f>
        <v>Dell</v>
      </c>
      <c r="Q5292" s="31">
        <f>INDEX(Products!$E:$E,MATCH(O5292,Products!$A:$A,0))</f>
        <v>0.3</v>
      </c>
      <c r="R5292" s="10" t="s">
        <v>41</v>
      </c>
      <c r="S5292" s="10" t="s">
        <v>68</v>
      </c>
      <c r="T5292" s="10" t="s">
        <v>4480</v>
      </c>
      <c r="U5292" s="12">
        <v>11.415999999999997</v>
      </c>
      <c r="V5292" s="12">
        <v>4</v>
      </c>
      <c r="W5292" s="12">
        <v>0.8</v>
      </c>
      <c r="X5292" s="12">
        <v>-18.836400000000005</v>
      </c>
    </row>
    <row r="5293" spans="1:24" ht="14" x14ac:dyDescent="0.3">
      <c r="A5293" s="9">
        <v>5289</v>
      </c>
      <c r="B5293" s="14" t="s">
        <v>8606</v>
      </c>
      <c r="C5293" s="15">
        <v>45861</v>
      </c>
      <c r="D5293" s="15">
        <v>45866</v>
      </c>
      <c r="E5293" s="10" t="s">
        <v>44</v>
      </c>
      <c r="F5293" s="10" t="s">
        <v>1724</v>
      </c>
      <c r="G5293" s="10" t="s">
        <v>1725</v>
      </c>
      <c r="H5293" s="10" t="s">
        <v>22</v>
      </c>
      <c r="I5293" s="10" t="s">
        <v>23</v>
      </c>
      <c r="J5293" s="10" t="s">
        <v>5220</v>
      </c>
      <c r="K5293" s="10" t="s">
        <v>94</v>
      </c>
      <c r="L5293" s="10">
        <v>78501</v>
      </c>
      <c r="M5293" s="10" t="s">
        <v>95</v>
      </c>
      <c r="N5293" s="10" t="str">
        <f>_xlfn.XLOOKUP($M:$M,People!$B:$B,People!A:A)</f>
        <v>Roxanne Rodriguez</v>
      </c>
      <c r="O5293" s="10" t="s">
        <v>3204</v>
      </c>
      <c r="P5293" s="10" t="str">
        <f>VLOOKUP(O5293,Products!$A:$E,3,FALSE)</f>
        <v>Canon</v>
      </c>
      <c r="Q5293" s="31">
        <f>INDEX(Products!$E:$E,MATCH(O5293,Products!$A:$A,0))</f>
        <v>0.3</v>
      </c>
      <c r="R5293" s="10" t="s">
        <v>41</v>
      </c>
      <c r="S5293" s="10" t="s">
        <v>68</v>
      </c>
      <c r="T5293" s="10" t="s">
        <v>1061</v>
      </c>
      <c r="U5293" s="12">
        <v>4.7519999999999989</v>
      </c>
      <c r="V5293" s="12">
        <v>4</v>
      </c>
      <c r="W5293" s="12">
        <v>0.8</v>
      </c>
      <c r="X5293" s="12">
        <v>-8.3160000000000025</v>
      </c>
    </row>
    <row r="5294" spans="1:24" ht="14" x14ac:dyDescent="0.3">
      <c r="A5294" s="9">
        <v>5290</v>
      </c>
      <c r="B5294" s="14" t="s">
        <v>8606</v>
      </c>
      <c r="C5294" s="15">
        <v>45861</v>
      </c>
      <c r="D5294" s="15">
        <v>45866</v>
      </c>
      <c r="E5294" s="10" t="s">
        <v>44</v>
      </c>
      <c r="F5294" s="10" t="s">
        <v>1724</v>
      </c>
      <c r="G5294" s="10" t="s">
        <v>1725</v>
      </c>
      <c r="H5294" s="10" t="s">
        <v>22</v>
      </c>
      <c r="I5294" s="10" t="s">
        <v>23</v>
      </c>
      <c r="J5294" s="10" t="s">
        <v>5220</v>
      </c>
      <c r="K5294" s="10" t="s">
        <v>94</v>
      </c>
      <c r="L5294" s="10">
        <v>78501</v>
      </c>
      <c r="M5294" s="10" t="s">
        <v>95</v>
      </c>
      <c r="N5294" s="10" t="str">
        <f>_xlfn.XLOOKUP($M:$M,People!$B:$B,People!A:A)</f>
        <v>Roxanne Rodriguez</v>
      </c>
      <c r="O5294" s="10" t="s">
        <v>3607</v>
      </c>
      <c r="P5294" s="10" t="str">
        <f>VLOOKUP(O5294,Products!$A:$E,3,FALSE)</f>
        <v>Dell</v>
      </c>
      <c r="Q5294" s="31">
        <f>INDEX(Products!$E:$E,MATCH(O5294,Products!$A:$A,0))</f>
        <v>0.26</v>
      </c>
      <c r="R5294" s="10" t="s">
        <v>41</v>
      </c>
      <c r="S5294" s="10" t="s">
        <v>82</v>
      </c>
      <c r="T5294" s="10" t="s">
        <v>3608</v>
      </c>
      <c r="U5294" s="12">
        <v>5.1840000000000011</v>
      </c>
      <c r="V5294" s="12">
        <v>1</v>
      </c>
      <c r="W5294" s="12">
        <v>0.2</v>
      </c>
      <c r="X5294" s="12">
        <v>1.8144</v>
      </c>
    </row>
    <row r="5295" spans="1:24" ht="14" x14ac:dyDescent="0.3">
      <c r="A5295" s="9">
        <v>5291</v>
      </c>
      <c r="B5295" s="14" t="s">
        <v>8606</v>
      </c>
      <c r="C5295" s="15">
        <v>45861</v>
      </c>
      <c r="D5295" s="15">
        <v>45866</v>
      </c>
      <c r="E5295" s="10" t="s">
        <v>44</v>
      </c>
      <c r="F5295" s="10" t="s">
        <v>1724</v>
      </c>
      <c r="G5295" s="10" t="s">
        <v>1725</v>
      </c>
      <c r="H5295" s="10" t="s">
        <v>22</v>
      </c>
      <c r="I5295" s="10" t="s">
        <v>23</v>
      </c>
      <c r="J5295" s="10" t="s">
        <v>5220</v>
      </c>
      <c r="K5295" s="10" t="s">
        <v>94</v>
      </c>
      <c r="L5295" s="10">
        <v>78501</v>
      </c>
      <c r="M5295" s="10" t="s">
        <v>95</v>
      </c>
      <c r="N5295" s="10" t="str">
        <f>_xlfn.XLOOKUP($M:$M,People!$B:$B,People!A:A)</f>
        <v>Roxanne Rodriguez</v>
      </c>
      <c r="O5295" s="10" t="s">
        <v>3445</v>
      </c>
      <c r="P5295" s="10" t="str">
        <f>VLOOKUP(O5295,Products!$A:$E,3,FALSE)</f>
        <v>Logitech</v>
      </c>
      <c r="Q5295" s="31">
        <f>INDEX(Products!$E:$E,MATCH(O5295,Products!$A:$A,0))</f>
        <v>0.39</v>
      </c>
      <c r="R5295" s="10" t="s">
        <v>41</v>
      </c>
      <c r="S5295" s="10" t="s">
        <v>510</v>
      </c>
      <c r="T5295" s="10" t="s">
        <v>3446</v>
      </c>
      <c r="U5295" s="12">
        <v>13.344000000000001</v>
      </c>
      <c r="V5295" s="12">
        <v>2</v>
      </c>
      <c r="W5295" s="12">
        <v>0.2</v>
      </c>
      <c r="X5295" s="12">
        <v>1.0007999999999999</v>
      </c>
    </row>
    <row r="5296" spans="1:24" ht="14" x14ac:dyDescent="0.3">
      <c r="A5296" s="9">
        <v>5292</v>
      </c>
      <c r="B5296" s="14" t="s">
        <v>8605</v>
      </c>
      <c r="C5296" s="15">
        <v>45861</v>
      </c>
      <c r="D5296" s="15">
        <v>45865</v>
      </c>
      <c r="E5296" s="10" t="s">
        <v>44</v>
      </c>
      <c r="F5296" s="10" t="s">
        <v>619</v>
      </c>
      <c r="G5296" s="10" t="s">
        <v>620</v>
      </c>
      <c r="H5296" s="10" t="s">
        <v>36</v>
      </c>
      <c r="I5296" s="10" t="s">
        <v>23</v>
      </c>
      <c r="J5296" s="10" t="s">
        <v>788</v>
      </c>
      <c r="K5296" s="10" t="s">
        <v>48</v>
      </c>
      <c r="L5296" s="10">
        <v>33614</v>
      </c>
      <c r="M5296" s="10" t="s">
        <v>26</v>
      </c>
      <c r="N5296" s="10" t="str">
        <f>_xlfn.XLOOKUP($M:$M,People!$B:$B,People!A:A)</f>
        <v>Fred Suzuki</v>
      </c>
      <c r="O5296" s="10" t="s">
        <v>2207</v>
      </c>
      <c r="P5296" s="10" t="str">
        <f>VLOOKUP(O5296,Products!$A:$E,3,FALSE)</f>
        <v>Dell</v>
      </c>
      <c r="Q5296" s="31">
        <f>INDEX(Products!$E:$E,MATCH(O5296,Products!$A:$A,0))</f>
        <v>0.28000000000000003</v>
      </c>
      <c r="R5296" s="10" t="s">
        <v>64</v>
      </c>
      <c r="S5296" s="10" t="s">
        <v>599</v>
      </c>
      <c r="T5296" s="10" t="s">
        <v>2208</v>
      </c>
      <c r="U5296" s="12">
        <v>265.47500000000002</v>
      </c>
      <c r="V5296" s="12">
        <v>1</v>
      </c>
      <c r="W5296" s="12">
        <v>0.5</v>
      </c>
      <c r="X5296" s="12">
        <v>-111.49950000000007</v>
      </c>
    </row>
    <row r="5297" spans="1:24" ht="14" x14ac:dyDescent="0.3">
      <c r="A5297" s="9">
        <v>5293</v>
      </c>
      <c r="B5297" s="14" t="s">
        <v>8608</v>
      </c>
      <c r="C5297" s="15">
        <v>45861</v>
      </c>
      <c r="D5297" s="15">
        <v>45864</v>
      </c>
      <c r="E5297" s="10" t="s">
        <v>168</v>
      </c>
      <c r="F5297" s="10" t="s">
        <v>4054</v>
      </c>
      <c r="G5297" s="10" t="s">
        <v>4055</v>
      </c>
      <c r="H5297" s="10" t="s">
        <v>22</v>
      </c>
      <c r="I5297" s="10" t="s">
        <v>23</v>
      </c>
      <c r="J5297" s="10" t="s">
        <v>165</v>
      </c>
      <c r="K5297" s="10" t="s">
        <v>94</v>
      </c>
      <c r="L5297" s="10">
        <v>77041</v>
      </c>
      <c r="M5297" s="10" t="s">
        <v>95</v>
      </c>
      <c r="N5297" s="10" t="str">
        <f>_xlfn.XLOOKUP($M:$M,People!$B:$B,People!A:A)</f>
        <v>Roxanne Rodriguez</v>
      </c>
      <c r="O5297" s="10" t="s">
        <v>5610</v>
      </c>
      <c r="P5297" s="10" t="str">
        <f>VLOOKUP(O5297,Products!$A:$E,3,FALSE)</f>
        <v>Avery</v>
      </c>
      <c r="Q5297" s="31">
        <f>INDEX(Products!$E:$E,MATCH(O5297,Products!$A:$A,0))</f>
        <v>0.37</v>
      </c>
      <c r="R5297" s="10" t="s">
        <v>64</v>
      </c>
      <c r="S5297" s="10" t="s">
        <v>65</v>
      </c>
      <c r="T5297" s="10" t="s">
        <v>5611</v>
      </c>
      <c r="U5297" s="12">
        <v>115.136</v>
      </c>
      <c r="V5297" s="12">
        <v>8</v>
      </c>
      <c r="W5297" s="12">
        <v>0.2</v>
      </c>
      <c r="X5297" s="12">
        <v>11.513600000000004</v>
      </c>
    </row>
    <row r="5298" spans="1:24" ht="14" x14ac:dyDescent="0.3">
      <c r="A5298" s="9">
        <v>5294</v>
      </c>
      <c r="B5298" s="14" t="s">
        <v>8609</v>
      </c>
      <c r="C5298" s="15">
        <v>45862</v>
      </c>
      <c r="D5298" s="15">
        <v>45864</v>
      </c>
      <c r="E5298" s="10" t="s">
        <v>19</v>
      </c>
      <c r="F5298" s="10" t="s">
        <v>5000</v>
      </c>
      <c r="G5298" s="10" t="s">
        <v>5001</v>
      </c>
      <c r="H5298" s="10" t="s">
        <v>36</v>
      </c>
      <c r="I5298" s="10" t="s">
        <v>23</v>
      </c>
      <c r="J5298" s="10" t="s">
        <v>237</v>
      </c>
      <c r="K5298" s="10" t="s">
        <v>238</v>
      </c>
      <c r="L5298" s="10">
        <v>10035</v>
      </c>
      <c r="M5298" s="10" t="s">
        <v>133</v>
      </c>
      <c r="N5298" s="10" t="str">
        <f>_xlfn.XLOOKUP($M:$M,People!$B:$B,People!A:A)</f>
        <v>Chuck Magee</v>
      </c>
      <c r="O5298" s="10" t="s">
        <v>2915</v>
      </c>
      <c r="P5298" s="10" t="str">
        <f>VLOOKUP(O5298,Products!$A:$E,3,FALSE)</f>
        <v>Staples</v>
      </c>
      <c r="Q5298" s="31">
        <f>INDEX(Products!$E:$E,MATCH(O5298,Products!$A:$A,0))</f>
        <v>0.33</v>
      </c>
      <c r="R5298" s="10" t="s">
        <v>28</v>
      </c>
      <c r="S5298" s="10" t="s">
        <v>32</v>
      </c>
      <c r="T5298" s="10" t="s">
        <v>2916</v>
      </c>
      <c r="U5298" s="12">
        <v>253.76399999999998</v>
      </c>
      <c r="V5298" s="12">
        <v>2</v>
      </c>
      <c r="W5298" s="12">
        <v>0.1</v>
      </c>
      <c r="X5298" s="12">
        <v>31.015599999999978</v>
      </c>
    </row>
    <row r="5299" spans="1:24" ht="14" x14ac:dyDescent="0.3">
      <c r="A5299" s="9">
        <v>5295</v>
      </c>
      <c r="B5299" s="14" t="s">
        <v>8610</v>
      </c>
      <c r="C5299" s="15">
        <v>45862</v>
      </c>
      <c r="D5299" s="15">
        <v>45863</v>
      </c>
      <c r="E5299" s="10" t="s">
        <v>168</v>
      </c>
      <c r="F5299" s="10" t="s">
        <v>3478</v>
      </c>
      <c r="G5299" s="10" t="s">
        <v>3479</v>
      </c>
      <c r="H5299" s="10" t="s">
        <v>22</v>
      </c>
      <c r="I5299" s="10" t="s">
        <v>23</v>
      </c>
      <c r="J5299" s="10" t="s">
        <v>3483</v>
      </c>
      <c r="K5299" s="10" t="s">
        <v>646</v>
      </c>
      <c r="L5299" s="10">
        <v>70506</v>
      </c>
      <c r="M5299" s="10" t="s">
        <v>26</v>
      </c>
      <c r="N5299" s="10" t="str">
        <f>_xlfn.XLOOKUP($M:$M,People!$B:$B,People!A:A)</f>
        <v>Fred Suzuki</v>
      </c>
      <c r="O5299" s="10" t="s">
        <v>3455</v>
      </c>
      <c r="P5299" s="10" t="str">
        <f>VLOOKUP(O5299,Products!$A:$E,3,FALSE)</f>
        <v>Staples</v>
      </c>
      <c r="Q5299" s="31">
        <f>INDEX(Products!$E:$E,MATCH(O5299,Products!$A:$A,0))</f>
        <v>0.27</v>
      </c>
      <c r="R5299" s="10" t="s">
        <v>41</v>
      </c>
      <c r="S5299" s="10" t="s">
        <v>61</v>
      </c>
      <c r="T5299" s="10" t="s">
        <v>3456</v>
      </c>
      <c r="U5299" s="12">
        <v>73.2</v>
      </c>
      <c r="V5299" s="12">
        <v>5</v>
      </c>
      <c r="W5299" s="12">
        <v>0</v>
      </c>
      <c r="X5299" s="12">
        <v>21.227999999999998</v>
      </c>
    </row>
    <row r="5300" spans="1:24" ht="14" x14ac:dyDescent="0.3">
      <c r="A5300" s="9">
        <v>5296</v>
      </c>
      <c r="B5300" s="14" t="s">
        <v>8611</v>
      </c>
      <c r="C5300" s="15">
        <v>45863</v>
      </c>
      <c r="D5300" s="15">
        <v>45869</v>
      </c>
      <c r="E5300" s="10" t="s">
        <v>44</v>
      </c>
      <c r="F5300" s="10" t="s">
        <v>1375</v>
      </c>
      <c r="G5300" s="10" t="s">
        <v>1376</v>
      </c>
      <c r="H5300" s="10" t="s">
        <v>22</v>
      </c>
      <c r="I5300" s="10" t="s">
        <v>23</v>
      </c>
      <c r="J5300" s="10" t="s">
        <v>1482</v>
      </c>
      <c r="K5300" s="10" t="s">
        <v>38</v>
      </c>
      <c r="L5300" s="10">
        <v>92627</v>
      </c>
      <c r="M5300" s="10" t="s">
        <v>39</v>
      </c>
      <c r="N5300" s="10" t="str">
        <f>_xlfn.XLOOKUP($M:$M,People!$B:$B,People!A:A)</f>
        <v>Sadie Pawthorne</v>
      </c>
      <c r="O5300" s="10" t="s">
        <v>1017</v>
      </c>
      <c r="P5300" s="10" t="str">
        <f>VLOOKUP(O5300,Products!$A:$E,3,FALSE)</f>
        <v>Samsung</v>
      </c>
      <c r="Q5300" s="31">
        <f>INDEX(Products!$E:$E,MATCH(O5300,Products!$A:$A,0))</f>
        <v>0.33</v>
      </c>
      <c r="R5300" s="10" t="s">
        <v>28</v>
      </c>
      <c r="S5300" s="10" t="s">
        <v>32</v>
      </c>
      <c r="T5300" s="10" t="s">
        <v>1018</v>
      </c>
      <c r="U5300" s="12">
        <v>241.56799999999998</v>
      </c>
      <c r="V5300" s="12">
        <v>2</v>
      </c>
      <c r="W5300" s="12">
        <v>0.2</v>
      </c>
      <c r="X5300" s="12">
        <v>18.11760000000001</v>
      </c>
    </row>
    <row r="5301" spans="1:24" ht="14" x14ac:dyDescent="0.3">
      <c r="A5301" s="9">
        <v>5297</v>
      </c>
      <c r="B5301" s="14" t="s">
        <v>8612</v>
      </c>
      <c r="C5301" s="15">
        <v>45863</v>
      </c>
      <c r="D5301" s="15">
        <v>45866</v>
      </c>
      <c r="E5301" s="10" t="s">
        <v>19</v>
      </c>
      <c r="F5301" s="10" t="s">
        <v>514</v>
      </c>
      <c r="G5301" s="10" t="s">
        <v>515</v>
      </c>
      <c r="H5301" s="10" t="s">
        <v>36</v>
      </c>
      <c r="I5301" s="10" t="s">
        <v>23</v>
      </c>
      <c r="J5301" s="10" t="s">
        <v>2169</v>
      </c>
      <c r="K5301" s="10" t="s">
        <v>103</v>
      </c>
      <c r="L5301" s="10">
        <v>53209</v>
      </c>
      <c r="M5301" s="10" t="s">
        <v>95</v>
      </c>
      <c r="N5301" s="10" t="str">
        <f>_xlfn.XLOOKUP($M:$M,People!$B:$B,People!A:A)</f>
        <v>Roxanne Rodriguez</v>
      </c>
      <c r="O5301" s="10" t="s">
        <v>5466</v>
      </c>
      <c r="P5301" s="10" t="str">
        <f>VLOOKUP(O5301,Products!$A:$E,3,FALSE)</f>
        <v>IKEA</v>
      </c>
      <c r="Q5301" s="31">
        <f>INDEX(Products!$E:$E,MATCH(O5301,Products!$A:$A,0))</f>
        <v>0.32</v>
      </c>
      <c r="R5301" s="10" t="s">
        <v>28</v>
      </c>
      <c r="S5301" s="10" t="s">
        <v>32</v>
      </c>
      <c r="T5301" s="10" t="s">
        <v>5467</v>
      </c>
      <c r="U5301" s="12">
        <v>403.56</v>
      </c>
      <c r="V5301" s="12">
        <v>4</v>
      </c>
      <c r="W5301" s="12">
        <v>0</v>
      </c>
      <c r="X5301" s="12">
        <v>96.854399999999998</v>
      </c>
    </row>
    <row r="5302" spans="1:24" ht="14" x14ac:dyDescent="0.3">
      <c r="A5302" s="9">
        <v>5298</v>
      </c>
      <c r="B5302" s="14" t="s">
        <v>8611</v>
      </c>
      <c r="C5302" s="15">
        <v>45863</v>
      </c>
      <c r="D5302" s="15">
        <v>45869</v>
      </c>
      <c r="E5302" s="10" t="s">
        <v>44</v>
      </c>
      <c r="F5302" s="10" t="s">
        <v>1375</v>
      </c>
      <c r="G5302" s="10" t="s">
        <v>1376</v>
      </c>
      <c r="H5302" s="10" t="s">
        <v>22</v>
      </c>
      <c r="I5302" s="10" t="s">
        <v>23</v>
      </c>
      <c r="J5302" s="10" t="s">
        <v>1482</v>
      </c>
      <c r="K5302" s="10" t="s">
        <v>38</v>
      </c>
      <c r="L5302" s="10">
        <v>92627</v>
      </c>
      <c r="M5302" s="10" t="s">
        <v>39</v>
      </c>
      <c r="N5302" s="10" t="str">
        <f>_xlfn.XLOOKUP($M:$M,People!$B:$B,People!A:A)</f>
        <v>Sadie Pawthorne</v>
      </c>
      <c r="O5302" s="10" t="s">
        <v>1487</v>
      </c>
      <c r="P5302" s="10" t="str">
        <f>VLOOKUP(O5302,Products!$A:$E,3,FALSE)</f>
        <v>Office Depot</v>
      </c>
      <c r="Q5302" s="31">
        <f>INDEX(Products!$E:$E,MATCH(O5302,Products!$A:$A,0))</f>
        <v>0.28000000000000003</v>
      </c>
      <c r="R5302" s="10" t="s">
        <v>28</v>
      </c>
      <c r="S5302" s="10" t="s">
        <v>58</v>
      </c>
      <c r="T5302" s="10" t="s">
        <v>1488</v>
      </c>
      <c r="U5302" s="12">
        <v>69.3</v>
      </c>
      <c r="V5302" s="12">
        <v>9</v>
      </c>
      <c r="W5302" s="12">
        <v>0</v>
      </c>
      <c r="X5302" s="12">
        <v>22.868999999999996</v>
      </c>
    </row>
    <row r="5303" spans="1:24" ht="14" x14ac:dyDescent="0.3">
      <c r="A5303" s="9">
        <v>5299</v>
      </c>
      <c r="B5303" s="14" t="s">
        <v>8612</v>
      </c>
      <c r="C5303" s="15">
        <v>45863</v>
      </c>
      <c r="D5303" s="15">
        <v>45866</v>
      </c>
      <c r="E5303" s="10" t="s">
        <v>19</v>
      </c>
      <c r="F5303" s="10" t="s">
        <v>514</v>
      </c>
      <c r="G5303" s="10" t="s">
        <v>515</v>
      </c>
      <c r="H5303" s="10" t="s">
        <v>36</v>
      </c>
      <c r="I5303" s="10" t="s">
        <v>23</v>
      </c>
      <c r="J5303" s="10" t="s">
        <v>2169</v>
      </c>
      <c r="K5303" s="10" t="s">
        <v>103</v>
      </c>
      <c r="L5303" s="10">
        <v>53209</v>
      </c>
      <c r="M5303" s="10" t="s">
        <v>95</v>
      </c>
      <c r="N5303" s="10" t="str">
        <f>_xlfn.XLOOKUP($M:$M,People!$B:$B,People!A:A)</f>
        <v>Roxanne Rodriguez</v>
      </c>
      <c r="O5303" s="10" t="s">
        <v>995</v>
      </c>
      <c r="P5303" s="10" t="str">
        <f>VLOOKUP(O5303,Products!$A:$E,3,FALSE)</f>
        <v>3M</v>
      </c>
      <c r="Q5303" s="31">
        <f>INDEX(Products!$E:$E,MATCH(O5303,Products!$A:$A,0))</f>
        <v>0.4</v>
      </c>
      <c r="R5303" s="10" t="s">
        <v>28</v>
      </c>
      <c r="S5303" s="10" t="s">
        <v>58</v>
      </c>
      <c r="T5303" s="10" t="s">
        <v>996</v>
      </c>
      <c r="U5303" s="12">
        <v>95.199999999999989</v>
      </c>
      <c r="V5303" s="12">
        <v>5</v>
      </c>
      <c r="W5303" s="12">
        <v>0</v>
      </c>
      <c r="X5303" s="12">
        <v>27.60799999999999</v>
      </c>
    </row>
    <row r="5304" spans="1:24" ht="14" x14ac:dyDescent="0.3">
      <c r="A5304" s="9">
        <v>5300</v>
      </c>
      <c r="B5304" s="14" t="s">
        <v>8611</v>
      </c>
      <c r="C5304" s="15">
        <v>45863</v>
      </c>
      <c r="D5304" s="15">
        <v>45869</v>
      </c>
      <c r="E5304" s="10" t="s">
        <v>44</v>
      </c>
      <c r="F5304" s="10" t="s">
        <v>1375</v>
      </c>
      <c r="G5304" s="10" t="s">
        <v>1376</v>
      </c>
      <c r="H5304" s="10" t="s">
        <v>22</v>
      </c>
      <c r="I5304" s="10" t="s">
        <v>23</v>
      </c>
      <c r="J5304" s="10" t="s">
        <v>1482</v>
      </c>
      <c r="K5304" s="10" t="s">
        <v>38</v>
      </c>
      <c r="L5304" s="10">
        <v>92627</v>
      </c>
      <c r="M5304" s="10" t="s">
        <v>39</v>
      </c>
      <c r="N5304" s="10" t="str">
        <f>_xlfn.XLOOKUP($M:$M,People!$B:$B,People!A:A)</f>
        <v>Sadie Pawthorne</v>
      </c>
      <c r="O5304" s="10" t="s">
        <v>1485</v>
      </c>
      <c r="P5304" s="10" t="str">
        <f>VLOOKUP(O5304,Products!$A:$E,3,FALSE)</f>
        <v>Logitech</v>
      </c>
      <c r="Q5304" s="31">
        <f>INDEX(Products!$E:$E,MATCH(O5304,Products!$A:$A,0))</f>
        <v>0.39</v>
      </c>
      <c r="R5304" s="10" t="s">
        <v>28</v>
      </c>
      <c r="S5304" s="10" t="s">
        <v>58</v>
      </c>
      <c r="T5304" s="10" t="s">
        <v>1486</v>
      </c>
      <c r="U5304" s="12">
        <v>255.76</v>
      </c>
      <c r="V5304" s="12">
        <v>4</v>
      </c>
      <c r="W5304" s="12">
        <v>0</v>
      </c>
      <c r="X5304" s="12">
        <v>81.843199999999996</v>
      </c>
    </row>
    <row r="5305" spans="1:24" ht="14" x14ac:dyDescent="0.3">
      <c r="A5305" s="9">
        <v>5301</v>
      </c>
      <c r="B5305" s="14" t="s">
        <v>8613</v>
      </c>
      <c r="C5305" s="15">
        <v>45863</v>
      </c>
      <c r="D5305" s="15">
        <v>45867</v>
      </c>
      <c r="E5305" s="10" t="s">
        <v>44</v>
      </c>
      <c r="F5305" s="10" t="s">
        <v>2523</v>
      </c>
      <c r="G5305" s="10" t="s">
        <v>2524</v>
      </c>
      <c r="H5305" s="10" t="s">
        <v>22</v>
      </c>
      <c r="I5305" s="10" t="s">
        <v>23</v>
      </c>
      <c r="J5305" s="10" t="s">
        <v>292</v>
      </c>
      <c r="K5305" s="10" t="s">
        <v>1294</v>
      </c>
      <c r="L5305" s="10">
        <v>39212</v>
      </c>
      <c r="M5305" s="10" t="s">
        <v>26</v>
      </c>
      <c r="N5305" s="10" t="str">
        <f>_xlfn.XLOOKUP($M:$M,People!$B:$B,People!A:A)</f>
        <v>Fred Suzuki</v>
      </c>
      <c r="O5305" s="10" t="s">
        <v>1157</v>
      </c>
      <c r="P5305" s="10" t="str">
        <f>VLOOKUP(O5305,Products!$A:$E,3,FALSE)</f>
        <v>Office Depot</v>
      </c>
      <c r="Q5305" s="31">
        <f>INDEX(Products!$E:$E,MATCH(O5305,Products!$A:$A,0))</f>
        <v>0.28000000000000003</v>
      </c>
      <c r="R5305" s="10" t="s">
        <v>28</v>
      </c>
      <c r="S5305" s="10" t="s">
        <v>50</v>
      </c>
      <c r="T5305" s="10" t="s">
        <v>1158</v>
      </c>
      <c r="U5305" s="12">
        <v>2430.08</v>
      </c>
      <c r="V5305" s="12">
        <v>8</v>
      </c>
      <c r="W5305" s="12">
        <v>0</v>
      </c>
      <c r="X5305" s="12">
        <v>388.81280000000015</v>
      </c>
    </row>
    <row r="5306" spans="1:24" ht="14" x14ac:dyDescent="0.3">
      <c r="A5306" s="9">
        <v>5302</v>
      </c>
      <c r="B5306" s="14" t="s">
        <v>8614</v>
      </c>
      <c r="C5306" s="15">
        <v>45863</v>
      </c>
      <c r="D5306" s="15">
        <v>45867</v>
      </c>
      <c r="E5306" s="10" t="s">
        <v>44</v>
      </c>
      <c r="F5306" s="10" t="s">
        <v>4497</v>
      </c>
      <c r="G5306" s="10" t="s">
        <v>4498</v>
      </c>
      <c r="H5306" s="10" t="s">
        <v>36</v>
      </c>
      <c r="I5306" s="10" t="s">
        <v>23</v>
      </c>
      <c r="J5306" s="10" t="s">
        <v>2395</v>
      </c>
      <c r="K5306" s="10" t="s">
        <v>438</v>
      </c>
      <c r="L5306" s="10">
        <v>43615</v>
      </c>
      <c r="M5306" s="10" t="s">
        <v>133</v>
      </c>
      <c r="N5306" s="10" t="str">
        <f>_xlfn.XLOOKUP($M:$M,People!$B:$B,People!A:A)</f>
        <v>Chuck Magee</v>
      </c>
      <c r="O5306" s="10" t="s">
        <v>4211</v>
      </c>
      <c r="P5306" s="10" t="str">
        <f>VLOOKUP(O5306,Products!$A:$E,3,FALSE)</f>
        <v>IKEA</v>
      </c>
      <c r="Q5306" s="31">
        <f>INDEX(Products!$E:$E,MATCH(O5306,Products!$A:$A,0))</f>
        <v>0.32</v>
      </c>
      <c r="R5306" s="10" t="s">
        <v>41</v>
      </c>
      <c r="S5306" s="10" t="s">
        <v>71</v>
      </c>
      <c r="T5306" s="10" t="s">
        <v>4212</v>
      </c>
      <c r="U5306" s="12">
        <v>243.88000000000002</v>
      </c>
      <c r="V5306" s="12">
        <v>5</v>
      </c>
      <c r="W5306" s="12">
        <v>0.2</v>
      </c>
      <c r="X5306" s="12">
        <v>27.43649999999996</v>
      </c>
    </row>
    <row r="5307" spans="1:24" ht="14" x14ac:dyDescent="0.3">
      <c r="A5307" s="9">
        <v>5303</v>
      </c>
      <c r="B5307" s="14" t="s">
        <v>8615</v>
      </c>
      <c r="C5307" s="15">
        <v>45863</v>
      </c>
      <c r="D5307" s="15">
        <v>45863</v>
      </c>
      <c r="E5307" s="10" t="s">
        <v>1124</v>
      </c>
      <c r="F5307" s="10" t="s">
        <v>4187</v>
      </c>
      <c r="G5307" s="10" t="s">
        <v>4188</v>
      </c>
      <c r="H5307" s="10" t="s">
        <v>92</v>
      </c>
      <c r="I5307" s="10" t="s">
        <v>23</v>
      </c>
      <c r="J5307" s="10" t="s">
        <v>114</v>
      </c>
      <c r="K5307" s="10" t="s">
        <v>38</v>
      </c>
      <c r="L5307" s="10">
        <v>94122</v>
      </c>
      <c r="M5307" s="10" t="s">
        <v>39</v>
      </c>
      <c r="N5307" s="10" t="str">
        <f>_xlfn.XLOOKUP($M:$M,People!$B:$B,People!A:A)</f>
        <v>Sadie Pawthorne</v>
      </c>
      <c r="O5307" s="10" t="s">
        <v>3327</v>
      </c>
      <c r="P5307" s="10" t="str">
        <f>VLOOKUP(O5307,Products!$A:$E,3,FALSE)</f>
        <v>Avery</v>
      </c>
      <c r="Q5307" s="31">
        <f>INDEX(Products!$E:$E,MATCH(O5307,Products!$A:$A,0))</f>
        <v>0.28999999999999998</v>
      </c>
      <c r="R5307" s="10" t="s">
        <v>41</v>
      </c>
      <c r="S5307" s="10" t="s">
        <v>61</v>
      </c>
      <c r="T5307" s="10" t="s">
        <v>3328</v>
      </c>
      <c r="U5307" s="12">
        <v>37.17</v>
      </c>
      <c r="V5307" s="12">
        <v>9</v>
      </c>
      <c r="W5307" s="12">
        <v>0</v>
      </c>
      <c r="X5307" s="12">
        <v>11.151</v>
      </c>
    </row>
    <row r="5308" spans="1:24" ht="14" x14ac:dyDescent="0.3">
      <c r="A5308" s="9">
        <v>5304</v>
      </c>
      <c r="B5308" s="14" t="s">
        <v>8611</v>
      </c>
      <c r="C5308" s="15">
        <v>45863</v>
      </c>
      <c r="D5308" s="15">
        <v>45869</v>
      </c>
      <c r="E5308" s="10" t="s">
        <v>44</v>
      </c>
      <c r="F5308" s="10" t="s">
        <v>1375</v>
      </c>
      <c r="G5308" s="10" t="s">
        <v>1376</v>
      </c>
      <c r="H5308" s="10" t="s">
        <v>22</v>
      </c>
      <c r="I5308" s="10" t="s">
        <v>23</v>
      </c>
      <c r="J5308" s="10" t="s">
        <v>1482</v>
      </c>
      <c r="K5308" s="10" t="s">
        <v>38</v>
      </c>
      <c r="L5308" s="10">
        <v>92627</v>
      </c>
      <c r="M5308" s="10" t="s">
        <v>39</v>
      </c>
      <c r="N5308" s="10" t="str">
        <f>_xlfn.XLOOKUP($M:$M,People!$B:$B,People!A:A)</f>
        <v>Sadie Pawthorne</v>
      </c>
      <c r="O5308" s="10" t="s">
        <v>1483</v>
      </c>
      <c r="P5308" s="10" t="str">
        <f>VLOOKUP(O5308,Products!$A:$E,3,FALSE)</f>
        <v>HP</v>
      </c>
      <c r="Q5308" s="31">
        <f>INDEX(Products!$E:$E,MATCH(O5308,Products!$A:$A,0))</f>
        <v>0.39</v>
      </c>
      <c r="R5308" s="10" t="s">
        <v>41</v>
      </c>
      <c r="S5308" s="10" t="s">
        <v>68</v>
      </c>
      <c r="T5308" s="10" t="s">
        <v>1484</v>
      </c>
      <c r="U5308" s="12">
        <v>119.61600000000001</v>
      </c>
      <c r="V5308" s="12">
        <v>8</v>
      </c>
      <c r="W5308" s="12">
        <v>0.2</v>
      </c>
      <c r="X5308" s="12">
        <v>40.370399999999997</v>
      </c>
    </row>
    <row r="5309" spans="1:24" ht="14" x14ac:dyDescent="0.3">
      <c r="A5309" s="9">
        <v>5305</v>
      </c>
      <c r="B5309" s="14" t="s">
        <v>8616</v>
      </c>
      <c r="C5309" s="15">
        <v>45863</v>
      </c>
      <c r="D5309" s="15">
        <v>45864</v>
      </c>
      <c r="E5309" s="10" t="s">
        <v>168</v>
      </c>
      <c r="F5309" s="10" t="s">
        <v>3158</v>
      </c>
      <c r="G5309" s="10" t="s">
        <v>3159</v>
      </c>
      <c r="H5309" s="10" t="s">
        <v>92</v>
      </c>
      <c r="I5309" s="10" t="s">
        <v>23</v>
      </c>
      <c r="J5309" s="10" t="s">
        <v>985</v>
      </c>
      <c r="K5309" s="10" t="s">
        <v>285</v>
      </c>
      <c r="L5309" s="10">
        <v>22204</v>
      </c>
      <c r="M5309" s="10" t="s">
        <v>26</v>
      </c>
      <c r="N5309" s="10" t="str">
        <f>_xlfn.XLOOKUP($M:$M,People!$B:$B,People!A:A)</f>
        <v>Fred Suzuki</v>
      </c>
      <c r="O5309" s="10" t="s">
        <v>2811</v>
      </c>
      <c r="P5309" s="10" t="str">
        <f>VLOOKUP(O5309,Products!$A:$E,3,FALSE)</f>
        <v>Avery</v>
      </c>
      <c r="Q5309" s="31">
        <f>INDEX(Products!$E:$E,MATCH(O5309,Products!$A:$A,0))</f>
        <v>0.33</v>
      </c>
      <c r="R5309" s="10" t="s">
        <v>41</v>
      </c>
      <c r="S5309" s="10" t="s">
        <v>68</v>
      </c>
      <c r="T5309" s="10" t="s">
        <v>2812</v>
      </c>
      <c r="U5309" s="12">
        <v>10.44</v>
      </c>
      <c r="V5309" s="12">
        <v>1</v>
      </c>
      <c r="W5309" s="12">
        <v>0</v>
      </c>
      <c r="X5309" s="12">
        <v>4.8023999999999996</v>
      </c>
    </row>
    <row r="5310" spans="1:24" ht="14" x14ac:dyDescent="0.3">
      <c r="A5310" s="9">
        <v>5306</v>
      </c>
      <c r="B5310" s="14" t="s">
        <v>8617</v>
      </c>
      <c r="C5310" s="15">
        <v>45863</v>
      </c>
      <c r="D5310" s="15">
        <v>45867</v>
      </c>
      <c r="E5310" s="10" t="s">
        <v>44</v>
      </c>
      <c r="F5310" s="10" t="s">
        <v>2359</v>
      </c>
      <c r="G5310" s="10" t="s">
        <v>2360</v>
      </c>
      <c r="H5310" s="10" t="s">
        <v>92</v>
      </c>
      <c r="I5310" s="10" t="s">
        <v>23</v>
      </c>
      <c r="J5310" s="10" t="s">
        <v>165</v>
      </c>
      <c r="K5310" s="10" t="s">
        <v>94</v>
      </c>
      <c r="L5310" s="10">
        <v>77041</v>
      </c>
      <c r="M5310" s="10" t="s">
        <v>95</v>
      </c>
      <c r="N5310" s="10" t="str">
        <f>_xlfn.XLOOKUP($M:$M,People!$B:$B,People!A:A)</f>
        <v>Roxanne Rodriguez</v>
      </c>
      <c r="O5310" s="10" t="s">
        <v>4005</v>
      </c>
      <c r="P5310" s="10" t="str">
        <f>VLOOKUP(O5310,Products!$A:$E,3,FALSE)</f>
        <v>3M</v>
      </c>
      <c r="Q5310" s="31">
        <f>INDEX(Products!$E:$E,MATCH(O5310,Products!$A:$A,0))</f>
        <v>0.26</v>
      </c>
      <c r="R5310" s="10" t="s">
        <v>41</v>
      </c>
      <c r="S5310" s="10" t="s">
        <v>155</v>
      </c>
      <c r="T5310" s="10" t="s">
        <v>4006</v>
      </c>
      <c r="U5310" s="12">
        <v>20.936000000000003</v>
      </c>
      <c r="V5310" s="12">
        <v>1</v>
      </c>
      <c r="W5310" s="12">
        <v>0.2</v>
      </c>
      <c r="X5310" s="12">
        <v>7.0659000000000001</v>
      </c>
    </row>
    <row r="5311" spans="1:24" ht="14" x14ac:dyDescent="0.3">
      <c r="A5311" s="9">
        <v>5307</v>
      </c>
      <c r="B5311" s="14" t="s">
        <v>8618</v>
      </c>
      <c r="C5311" s="15">
        <v>45863</v>
      </c>
      <c r="D5311" s="15">
        <v>45865</v>
      </c>
      <c r="E5311" s="10" t="s">
        <v>19</v>
      </c>
      <c r="F5311" s="10" t="s">
        <v>3095</v>
      </c>
      <c r="G5311" s="10" t="s">
        <v>3096</v>
      </c>
      <c r="H5311" s="10" t="s">
        <v>22</v>
      </c>
      <c r="I5311" s="10" t="s">
        <v>23</v>
      </c>
      <c r="J5311" s="10" t="s">
        <v>37</v>
      </c>
      <c r="K5311" s="10" t="s">
        <v>38</v>
      </c>
      <c r="L5311" s="10">
        <v>90032</v>
      </c>
      <c r="M5311" s="10" t="s">
        <v>39</v>
      </c>
      <c r="N5311" s="10" t="str">
        <f>_xlfn.XLOOKUP($M:$M,People!$B:$B,People!A:A)</f>
        <v>Sadie Pawthorne</v>
      </c>
      <c r="O5311" s="10" t="s">
        <v>1026</v>
      </c>
      <c r="P5311" s="10" t="str">
        <f>VLOOKUP(O5311,Products!$A:$E,3,FALSE)</f>
        <v>IKEA</v>
      </c>
      <c r="Q5311" s="31">
        <f>INDEX(Products!$E:$E,MATCH(O5311,Products!$A:$A,0))</f>
        <v>0.3</v>
      </c>
      <c r="R5311" s="10" t="s">
        <v>41</v>
      </c>
      <c r="S5311" s="10" t="s">
        <v>240</v>
      </c>
      <c r="T5311" s="10" t="s">
        <v>1027</v>
      </c>
      <c r="U5311" s="12">
        <v>21.48</v>
      </c>
      <c r="V5311" s="12">
        <v>6</v>
      </c>
      <c r="W5311" s="12">
        <v>0</v>
      </c>
      <c r="X5311" s="12">
        <v>10.74</v>
      </c>
    </row>
    <row r="5312" spans="1:24" ht="14" x14ac:dyDescent="0.3">
      <c r="A5312" s="9">
        <v>5308</v>
      </c>
      <c r="B5312" s="14" t="s">
        <v>8619</v>
      </c>
      <c r="C5312" s="15">
        <v>45863</v>
      </c>
      <c r="D5312" s="15">
        <v>45867</v>
      </c>
      <c r="E5312" s="10" t="s">
        <v>44</v>
      </c>
      <c r="F5312" s="10" t="s">
        <v>1307</v>
      </c>
      <c r="G5312" s="10" t="s">
        <v>1308</v>
      </c>
      <c r="H5312" s="10" t="s">
        <v>36</v>
      </c>
      <c r="I5312" s="10" t="s">
        <v>23</v>
      </c>
      <c r="J5312" s="10" t="s">
        <v>165</v>
      </c>
      <c r="K5312" s="10" t="s">
        <v>94</v>
      </c>
      <c r="L5312" s="10">
        <v>77070</v>
      </c>
      <c r="M5312" s="10" t="s">
        <v>95</v>
      </c>
      <c r="N5312" s="10" t="str">
        <f>_xlfn.XLOOKUP($M:$M,People!$B:$B,People!A:A)</f>
        <v>Roxanne Rodriguez</v>
      </c>
      <c r="O5312" s="10" t="s">
        <v>1744</v>
      </c>
      <c r="P5312" s="10" t="str">
        <f>VLOOKUP(O5312,Products!$A:$E,3,FALSE)</f>
        <v>Dell</v>
      </c>
      <c r="Q5312" s="31">
        <f>INDEX(Products!$E:$E,MATCH(O5312,Products!$A:$A,0))</f>
        <v>0.34</v>
      </c>
      <c r="R5312" s="10" t="s">
        <v>41</v>
      </c>
      <c r="S5312" s="10" t="s">
        <v>42</v>
      </c>
      <c r="T5312" s="10" t="s">
        <v>1745</v>
      </c>
      <c r="U5312" s="12">
        <v>15.712000000000002</v>
      </c>
      <c r="V5312" s="12">
        <v>4</v>
      </c>
      <c r="W5312" s="12">
        <v>0.2</v>
      </c>
      <c r="X5312" s="12">
        <v>5.6955999999999989</v>
      </c>
    </row>
    <row r="5313" spans="1:24" ht="14" x14ac:dyDescent="0.3">
      <c r="A5313" s="9">
        <v>5309</v>
      </c>
      <c r="B5313" s="14" t="s">
        <v>8613</v>
      </c>
      <c r="C5313" s="15">
        <v>45863</v>
      </c>
      <c r="D5313" s="15">
        <v>45867</v>
      </c>
      <c r="E5313" s="10" t="s">
        <v>44</v>
      </c>
      <c r="F5313" s="10" t="s">
        <v>2523</v>
      </c>
      <c r="G5313" s="10" t="s">
        <v>2524</v>
      </c>
      <c r="H5313" s="10" t="s">
        <v>22</v>
      </c>
      <c r="I5313" s="10" t="s">
        <v>23</v>
      </c>
      <c r="J5313" s="10" t="s">
        <v>292</v>
      </c>
      <c r="K5313" s="10" t="s">
        <v>1294</v>
      </c>
      <c r="L5313" s="10">
        <v>39212</v>
      </c>
      <c r="M5313" s="10" t="s">
        <v>26</v>
      </c>
      <c r="N5313" s="10" t="str">
        <f>_xlfn.XLOOKUP($M:$M,People!$B:$B,People!A:A)</f>
        <v>Fred Suzuki</v>
      </c>
      <c r="O5313" s="10" t="s">
        <v>4501</v>
      </c>
      <c r="P5313" s="10" t="str">
        <f>VLOOKUP(O5313,Products!$A:$E,3,FALSE)</f>
        <v>Canon</v>
      </c>
      <c r="Q5313" s="31">
        <f>INDEX(Products!$E:$E,MATCH(O5313,Products!$A:$A,0))</f>
        <v>0.32</v>
      </c>
      <c r="R5313" s="10" t="s">
        <v>41</v>
      </c>
      <c r="S5313" s="10" t="s">
        <v>82</v>
      </c>
      <c r="T5313" s="10" t="s">
        <v>4502</v>
      </c>
      <c r="U5313" s="12">
        <v>65.5</v>
      </c>
      <c r="V5313" s="12">
        <v>5</v>
      </c>
      <c r="W5313" s="12">
        <v>0</v>
      </c>
      <c r="X5313" s="12">
        <v>32.094999999999999</v>
      </c>
    </row>
    <row r="5314" spans="1:24" ht="14" x14ac:dyDescent="0.3">
      <c r="A5314" s="9">
        <v>5310</v>
      </c>
      <c r="B5314" s="14" t="s">
        <v>8612</v>
      </c>
      <c r="C5314" s="15">
        <v>45863</v>
      </c>
      <c r="D5314" s="15">
        <v>45866</v>
      </c>
      <c r="E5314" s="10" t="s">
        <v>19</v>
      </c>
      <c r="F5314" s="10" t="s">
        <v>514</v>
      </c>
      <c r="G5314" s="10" t="s">
        <v>515</v>
      </c>
      <c r="H5314" s="10" t="s">
        <v>36</v>
      </c>
      <c r="I5314" s="10" t="s">
        <v>23</v>
      </c>
      <c r="J5314" s="10" t="s">
        <v>2169</v>
      </c>
      <c r="K5314" s="10" t="s">
        <v>103</v>
      </c>
      <c r="L5314" s="10">
        <v>53209</v>
      </c>
      <c r="M5314" s="10" t="s">
        <v>95</v>
      </c>
      <c r="N5314" s="10" t="str">
        <f>_xlfn.XLOOKUP($M:$M,People!$B:$B,People!A:A)</f>
        <v>Roxanne Rodriguez</v>
      </c>
      <c r="O5314" s="10" t="s">
        <v>4941</v>
      </c>
      <c r="P5314" s="10" t="str">
        <f>VLOOKUP(O5314,Products!$A:$E,3,FALSE)</f>
        <v>IKEA</v>
      </c>
      <c r="Q5314" s="31">
        <f>INDEX(Products!$E:$E,MATCH(O5314,Products!$A:$A,0))</f>
        <v>0.4</v>
      </c>
      <c r="R5314" s="10" t="s">
        <v>41</v>
      </c>
      <c r="S5314" s="10" t="s">
        <v>82</v>
      </c>
      <c r="T5314" s="10" t="s">
        <v>4942</v>
      </c>
      <c r="U5314" s="12">
        <v>20.62</v>
      </c>
      <c r="V5314" s="12">
        <v>2</v>
      </c>
      <c r="W5314" s="12">
        <v>0</v>
      </c>
      <c r="X5314" s="12">
        <v>9.6913999999999998</v>
      </c>
    </row>
    <row r="5315" spans="1:24" ht="14" x14ac:dyDescent="0.3">
      <c r="A5315" s="9">
        <v>5311</v>
      </c>
      <c r="B5315" s="14" t="s">
        <v>8613</v>
      </c>
      <c r="C5315" s="15">
        <v>45863</v>
      </c>
      <c r="D5315" s="15">
        <v>45867</v>
      </c>
      <c r="E5315" s="10" t="s">
        <v>44</v>
      </c>
      <c r="F5315" s="10" t="s">
        <v>2523</v>
      </c>
      <c r="G5315" s="10" t="s">
        <v>2524</v>
      </c>
      <c r="H5315" s="10" t="s">
        <v>22</v>
      </c>
      <c r="I5315" s="10" t="s">
        <v>23</v>
      </c>
      <c r="J5315" s="10" t="s">
        <v>292</v>
      </c>
      <c r="K5315" s="10" t="s">
        <v>1294</v>
      </c>
      <c r="L5315" s="10">
        <v>39212</v>
      </c>
      <c r="M5315" s="10" t="s">
        <v>26</v>
      </c>
      <c r="N5315" s="10" t="str">
        <f>_xlfn.XLOOKUP($M:$M,People!$B:$B,People!A:A)</f>
        <v>Fred Suzuki</v>
      </c>
      <c r="O5315" s="10" t="s">
        <v>4989</v>
      </c>
      <c r="P5315" s="10" t="str">
        <f>VLOOKUP(O5315,Products!$A:$E,3,FALSE)</f>
        <v>Avery</v>
      </c>
      <c r="Q5315" s="31">
        <f>INDEX(Products!$E:$E,MATCH(O5315,Products!$A:$A,0))</f>
        <v>0.28999999999999998</v>
      </c>
      <c r="R5315" s="10" t="s">
        <v>41</v>
      </c>
      <c r="S5315" s="10" t="s">
        <v>53</v>
      </c>
      <c r="T5315" s="10" t="s">
        <v>4990</v>
      </c>
      <c r="U5315" s="12">
        <v>7.89</v>
      </c>
      <c r="V5315" s="12">
        <v>1</v>
      </c>
      <c r="W5315" s="12">
        <v>0</v>
      </c>
      <c r="X5315" s="12">
        <v>0.31559999999999899</v>
      </c>
    </row>
    <row r="5316" spans="1:24" ht="14" x14ac:dyDescent="0.3">
      <c r="A5316" s="9">
        <v>5312</v>
      </c>
      <c r="B5316" s="14" t="s">
        <v>8612</v>
      </c>
      <c r="C5316" s="15">
        <v>45863</v>
      </c>
      <c r="D5316" s="15">
        <v>45866</v>
      </c>
      <c r="E5316" s="10" t="s">
        <v>19</v>
      </c>
      <c r="F5316" s="10" t="s">
        <v>514</v>
      </c>
      <c r="G5316" s="10" t="s">
        <v>515</v>
      </c>
      <c r="H5316" s="10" t="s">
        <v>36</v>
      </c>
      <c r="I5316" s="10" t="s">
        <v>23</v>
      </c>
      <c r="J5316" s="10" t="s">
        <v>2169</v>
      </c>
      <c r="K5316" s="10" t="s">
        <v>103</v>
      </c>
      <c r="L5316" s="10">
        <v>53209</v>
      </c>
      <c r="M5316" s="10" t="s">
        <v>95</v>
      </c>
      <c r="N5316" s="10" t="str">
        <f>_xlfn.XLOOKUP($M:$M,People!$B:$B,People!A:A)</f>
        <v>Roxanne Rodriguez</v>
      </c>
      <c r="O5316" s="10" t="s">
        <v>3021</v>
      </c>
      <c r="P5316" s="10" t="str">
        <f>VLOOKUP(O5316,Products!$A:$E,3,FALSE)</f>
        <v>Canon</v>
      </c>
      <c r="Q5316" s="31">
        <f>INDEX(Products!$E:$E,MATCH(O5316,Products!$A:$A,0))</f>
        <v>0.26</v>
      </c>
      <c r="R5316" s="10" t="s">
        <v>64</v>
      </c>
      <c r="S5316" s="10" t="s">
        <v>144</v>
      </c>
      <c r="T5316" s="10" t="s">
        <v>3022</v>
      </c>
      <c r="U5316" s="12">
        <v>124.25</v>
      </c>
      <c r="V5316" s="12">
        <v>7</v>
      </c>
      <c r="W5316" s="12">
        <v>0</v>
      </c>
      <c r="X5316" s="12">
        <v>48.457499999999996</v>
      </c>
    </row>
    <row r="5317" spans="1:24" ht="14" x14ac:dyDescent="0.3">
      <c r="A5317" s="9">
        <v>5313</v>
      </c>
      <c r="B5317" s="14" t="s">
        <v>8620</v>
      </c>
      <c r="C5317" s="15">
        <v>45863</v>
      </c>
      <c r="D5317" s="15">
        <v>45865</v>
      </c>
      <c r="E5317" s="10" t="s">
        <v>168</v>
      </c>
      <c r="F5317" s="10" t="s">
        <v>3886</v>
      </c>
      <c r="G5317" s="10" t="s">
        <v>3887</v>
      </c>
      <c r="H5317" s="10" t="s">
        <v>22</v>
      </c>
      <c r="I5317" s="10" t="s">
        <v>23</v>
      </c>
      <c r="J5317" s="10" t="s">
        <v>437</v>
      </c>
      <c r="K5317" s="10" t="s">
        <v>438</v>
      </c>
      <c r="L5317" s="10">
        <v>43229</v>
      </c>
      <c r="M5317" s="10" t="s">
        <v>133</v>
      </c>
      <c r="N5317" s="10" t="str">
        <f>_xlfn.XLOOKUP($M:$M,People!$B:$B,People!A:A)</f>
        <v>Chuck Magee</v>
      </c>
      <c r="O5317" s="10" t="s">
        <v>1062</v>
      </c>
      <c r="P5317" s="10" t="str">
        <f>VLOOKUP(O5317,Products!$A:$E,3,FALSE)</f>
        <v>Samsung</v>
      </c>
      <c r="Q5317" s="31">
        <f>INDEX(Products!$E:$E,MATCH(O5317,Products!$A:$A,0))</f>
        <v>0.28999999999999998</v>
      </c>
      <c r="R5317" s="10" t="s">
        <v>64</v>
      </c>
      <c r="S5317" s="10" t="s">
        <v>1063</v>
      </c>
      <c r="T5317" s="10" t="s">
        <v>1064</v>
      </c>
      <c r="U5317" s="12">
        <v>1439.9759999999999</v>
      </c>
      <c r="V5317" s="12">
        <v>4</v>
      </c>
      <c r="W5317" s="12">
        <v>0.4</v>
      </c>
      <c r="X5317" s="12">
        <v>191.99680000000001</v>
      </c>
    </row>
    <row r="5318" spans="1:24" ht="14" x14ac:dyDescent="0.3">
      <c r="A5318" s="9">
        <v>5314</v>
      </c>
      <c r="B5318" s="14" t="s">
        <v>8612</v>
      </c>
      <c r="C5318" s="15">
        <v>45863</v>
      </c>
      <c r="D5318" s="15">
        <v>45866</v>
      </c>
      <c r="E5318" s="10" t="s">
        <v>19</v>
      </c>
      <c r="F5318" s="10" t="s">
        <v>514</v>
      </c>
      <c r="G5318" s="10" t="s">
        <v>515</v>
      </c>
      <c r="H5318" s="10" t="s">
        <v>36</v>
      </c>
      <c r="I5318" s="10" t="s">
        <v>23</v>
      </c>
      <c r="J5318" s="10" t="s">
        <v>2169</v>
      </c>
      <c r="K5318" s="10" t="s">
        <v>103</v>
      </c>
      <c r="L5318" s="10">
        <v>53209</v>
      </c>
      <c r="M5318" s="10" t="s">
        <v>95</v>
      </c>
      <c r="N5318" s="10" t="str">
        <f>_xlfn.XLOOKUP($M:$M,People!$B:$B,People!A:A)</f>
        <v>Roxanne Rodriguez</v>
      </c>
      <c r="O5318" s="10" t="s">
        <v>1597</v>
      </c>
      <c r="P5318" s="10" t="str">
        <f>VLOOKUP(O5318,Products!$A:$E,3,FALSE)</f>
        <v>Staples</v>
      </c>
      <c r="Q5318" s="31">
        <f>INDEX(Products!$E:$E,MATCH(O5318,Products!$A:$A,0))</f>
        <v>0.27</v>
      </c>
      <c r="R5318" s="10" t="s">
        <v>64</v>
      </c>
      <c r="S5318" s="10" t="s">
        <v>65</v>
      </c>
      <c r="T5318" s="10" t="s">
        <v>1598</v>
      </c>
      <c r="U5318" s="12">
        <v>297.55</v>
      </c>
      <c r="V5318" s="12">
        <v>5</v>
      </c>
      <c r="W5318" s="12">
        <v>0</v>
      </c>
      <c r="X5318" s="12">
        <v>83.314000000000021</v>
      </c>
    </row>
    <row r="5319" spans="1:24" ht="14" x14ac:dyDescent="0.3">
      <c r="A5319" s="9">
        <v>5315</v>
      </c>
      <c r="B5319" s="14" t="s">
        <v>8621</v>
      </c>
      <c r="C5319" s="15">
        <v>45866</v>
      </c>
      <c r="D5319" s="15">
        <v>45867</v>
      </c>
      <c r="E5319" s="10" t="s">
        <v>168</v>
      </c>
      <c r="F5319" s="10" t="s">
        <v>1631</v>
      </c>
      <c r="G5319" s="10" t="s">
        <v>1632</v>
      </c>
      <c r="H5319" s="10" t="s">
        <v>22</v>
      </c>
      <c r="I5319" s="10" t="s">
        <v>23</v>
      </c>
      <c r="J5319" s="10" t="s">
        <v>5494</v>
      </c>
      <c r="K5319" s="10" t="s">
        <v>132</v>
      </c>
      <c r="L5319" s="10">
        <v>18018</v>
      </c>
      <c r="M5319" s="10" t="s">
        <v>133</v>
      </c>
      <c r="N5319" s="10" t="str">
        <f>_xlfn.XLOOKUP($M:$M,People!$B:$B,People!A:A)</f>
        <v>Chuck Magee</v>
      </c>
      <c r="O5319" s="10" t="s">
        <v>2101</v>
      </c>
      <c r="P5319" s="10" t="str">
        <f>VLOOKUP(O5319,Products!$A:$E,3,FALSE)</f>
        <v>IKEA</v>
      </c>
      <c r="Q5319" s="31">
        <f>INDEX(Products!$E:$E,MATCH(O5319,Products!$A:$A,0))</f>
        <v>0.28000000000000003</v>
      </c>
      <c r="R5319" s="10" t="s">
        <v>28</v>
      </c>
      <c r="S5319" s="10" t="s">
        <v>29</v>
      </c>
      <c r="T5319" s="10" t="s">
        <v>2102</v>
      </c>
      <c r="U5319" s="12">
        <v>177.45000000000002</v>
      </c>
      <c r="V5319" s="12">
        <v>5</v>
      </c>
      <c r="W5319" s="12">
        <v>0.5</v>
      </c>
      <c r="X5319" s="12">
        <v>-78.078000000000003</v>
      </c>
    </row>
    <row r="5320" spans="1:24" ht="14" x14ac:dyDescent="0.3">
      <c r="A5320" s="9">
        <v>5316</v>
      </c>
      <c r="B5320" s="14" t="s">
        <v>8622</v>
      </c>
      <c r="C5320" s="15">
        <v>45866</v>
      </c>
      <c r="D5320" s="15">
        <v>45870</v>
      </c>
      <c r="E5320" s="10" t="s">
        <v>44</v>
      </c>
      <c r="F5320" s="10" t="s">
        <v>4124</v>
      </c>
      <c r="G5320" s="10" t="s">
        <v>4125</v>
      </c>
      <c r="H5320" s="10" t="s">
        <v>92</v>
      </c>
      <c r="I5320" s="10" t="s">
        <v>23</v>
      </c>
      <c r="J5320" s="10" t="s">
        <v>530</v>
      </c>
      <c r="K5320" s="10" t="s">
        <v>94</v>
      </c>
      <c r="L5320" s="10">
        <v>77506</v>
      </c>
      <c r="M5320" s="10" t="s">
        <v>95</v>
      </c>
      <c r="N5320" s="10" t="str">
        <f>_xlfn.XLOOKUP($M:$M,People!$B:$B,People!A:A)</f>
        <v>Roxanne Rodriguez</v>
      </c>
      <c r="O5320" s="10" t="s">
        <v>2894</v>
      </c>
      <c r="P5320" s="10" t="str">
        <f>VLOOKUP(O5320,Products!$A:$E,3,FALSE)</f>
        <v>HP</v>
      </c>
      <c r="Q5320" s="31">
        <f>INDEX(Products!$E:$E,MATCH(O5320,Products!$A:$A,0))</f>
        <v>0.33</v>
      </c>
      <c r="R5320" s="10" t="s">
        <v>28</v>
      </c>
      <c r="S5320" s="10" t="s">
        <v>58</v>
      </c>
      <c r="T5320" s="10" t="s">
        <v>2895</v>
      </c>
      <c r="U5320" s="12">
        <v>24.700000000000003</v>
      </c>
      <c r="V5320" s="12">
        <v>5</v>
      </c>
      <c r="W5320" s="12">
        <v>0.6</v>
      </c>
      <c r="X5320" s="12">
        <v>-9.8799999999999955</v>
      </c>
    </row>
    <row r="5321" spans="1:24" ht="14" x14ac:dyDescent="0.3">
      <c r="A5321" s="9">
        <v>5317</v>
      </c>
      <c r="B5321" s="14" t="s">
        <v>8622</v>
      </c>
      <c r="C5321" s="15">
        <v>45866</v>
      </c>
      <c r="D5321" s="15">
        <v>45870</v>
      </c>
      <c r="E5321" s="10" t="s">
        <v>44</v>
      </c>
      <c r="F5321" s="10" t="s">
        <v>4124</v>
      </c>
      <c r="G5321" s="10" t="s">
        <v>4125</v>
      </c>
      <c r="H5321" s="10" t="s">
        <v>92</v>
      </c>
      <c r="I5321" s="10" t="s">
        <v>23</v>
      </c>
      <c r="J5321" s="10" t="s">
        <v>530</v>
      </c>
      <c r="K5321" s="10" t="s">
        <v>94</v>
      </c>
      <c r="L5321" s="10">
        <v>77506</v>
      </c>
      <c r="M5321" s="10" t="s">
        <v>95</v>
      </c>
      <c r="N5321" s="10" t="str">
        <f>_xlfn.XLOOKUP($M:$M,People!$B:$B,People!A:A)</f>
        <v>Roxanne Rodriguez</v>
      </c>
      <c r="O5321" s="10" t="s">
        <v>5770</v>
      </c>
      <c r="P5321" s="10" t="str">
        <f>VLOOKUP(O5321,Products!$A:$E,3,FALSE)</f>
        <v>Canon</v>
      </c>
      <c r="Q5321" s="31">
        <f>INDEX(Products!$E:$E,MATCH(O5321,Products!$A:$A,0))</f>
        <v>0.4</v>
      </c>
      <c r="R5321" s="10" t="s">
        <v>28</v>
      </c>
      <c r="S5321" s="10" t="s">
        <v>58</v>
      </c>
      <c r="T5321" s="10" t="s">
        <v>5771</v>
      </c>
      <c r="U5321" s="12">
        <v>302.72000000000003</v>
      </c>
      <c r="V5321" s="12">
        <v>5</v>
      </c>
      <c r="W5321" s="12">
        <v>0.6</v>
      </c>
      <c r="X5321" s="12">
        <v>-378.40000000000009</v>
      </c>
    </row>
    <row r="5322" spans="1:24" ht="14" x14ac:dyDescent="0.3">
      <c r="A5322" s="9">
        <v>5318</v>
      </c>
      <c r="B5322" s="14" t="s">
        <v>8621</v>
      </c>
      <c r="C5322" s="15">
        <v>45866</v>
      </c>
      <c r="D5322" s="15">
        <v>45867</v>
      </c>
      <c r="E5322" s="10" t="s">
        <v>168</v>
      </c>
      <c r="F5322" s="10" t="s">
        <v>1631</v>
      </c>
      <c r="G5322" s="10" t="s">
        <v>1632</v>
      </c>
      <c r="H5322" s="10" t="s">
        <v>22</v>
      </c>
      <c r="I5322" s="10" t="s">
        <v>23</v>
      </c>
      <c r="J5322" s="10" t="s">
        <v>5494</v>
      </c>
      <c r="K5322" s="10" t="s">
        <v>132</v>
      </c>
      <c r="L5322" s="10">
        <v>18018</v>
      </c>
      <c r="M5322" s="10" t="s">
        <v>133</v>
      </c>
      <c r="N5322" s="10" t="str">
        <f>_xlfn.XLOOKUP($M:$M,People!$B:$B,People!A:A)</f>
        <v>Chuck Magee</v>
      </c>
      <c r="O5322" s="10" t="s">
        <v>5361</v>
      </c>
      <c r="P5322" s="10" t="str">
        <f>VLOOKUP(O5322,Products!$A:$E,3,FALSE)</f>
        <v>Dell</v>
      </c>
      <c r="Q5322" s="31">
        <f>INDEX(Products!$E:$E,MATCH(O5322,Products!$A:$A,0))</f>
        <v>0.36</v>
      </c>
      <c r="R5322" s="10" t="s">
        <v>41</v>
      </c>
      <c r="S5322" s="10" t="s">
        <v>71</v>
      </c>
      <c r="T5322" s="10" t="s">
        <v>5362</v>
      </c>
      <c r="U5322" s="12">
        <v>9.48</v>
      </c>
      <c r="V5322" s="12">
        <v>3</v>
      </c>
      <c r="W5322" s="12">
        <v>0.2</v>
      </c>
      <c r="X5322" s="12">
        <v>0.7110000000000003</v>
      </c>
    </row>
    <row r="5323" spans="1:24" ht="14" x14ac:dyDescent="0.3">
      <c r="A5323" s="9">
        <v>5319</v>
      </c>
      <c r="B5323" s="14" t="s">
        <v>8621</v>
      </c>
      <c r="C5323" s="15">
        <v>45866</v>
      </c>
      <c r="D5323" s="15">
        <v>45867</v>
      </c>
      <c r="E5323" s="10" t="s">
        <v>168</v>
      </c>
      <c r="F5323" s="10" t="s">
        <v>1631</v>
      </c>
      <c r="G5323" s="10" t="s">
        <v>1632</v>
      </c>
      <c r="H5323" s="10" t="s">
        <v>22</v>
      </c>
      <c r="I5323" s="10" t="s">
        <v>23</v>
      </c>
      <c r="J5323" s="10" t="s">
        <v>5494</v>
      </c>
      <c r="K5323" s="10" t="s">
        <v>132</v>
      </c>
      <c r="L5323" s="10">
        <v>18018</v>
      </c>
      <c r="M5323" s="10" t="s">
        <v>133</v>
      </c>
      <c r="N5323" s="10" t="str">
        <f>_xlfn.XLOOKUP($M:$M,People!$B:$B,People!A:A)</f>
        <v>Chuck Magee</v>
      </c>
      <c r="O5323" s="10" t="s">
        <v>2287</v>
      </c>
      <c r="P5323" s="10" t="str">
        <f>VLOOKUP(O5323,Products!$A:$E,3,FALSE)</f>
        <v>Office Depot</v>
      </c>
      <c r="Q5323" s="31">
        <f>INDEX(Products!$E:$E,MATCH(O5323,Products!$A:$A,0))</f>
        <v>0.28000000000000003</v>
      </c>
      <c r="R5323" s="10" t="s">
        <v>41</v>
      </c>
      <c r="S5323" s="10" t="s">
        <v>68</v>
      </c>
      <c r="T5323" s="10" t="s">
        <v>2288</v>
      </c>
      <c r="U5323" s="12">
        <v>1369.7640000000001</v>
      </c>
      <c r="V5323" s="12">
        <v>6</v>
      </c>
      <c r="W5323" s="12">
        <v>0.7</v>
      </c>
      <c r="X5323" s="12">
        <v>-913.17599999999993</v>
      </c>
    </row>
    <row r="5324" spans="1:24" ht="14" x14ac:dyDescent="0.3">
      <c r="A5324" s="9">
        <v>5320</v>
      </c>
      <c r="B5324" s="14" t="s">
        <v>8623</v>
      </c>
      <c r="C5324" s="15">
        <v>45866</v>
      </c>
      <c r="D5324" s="15">
        <v>45872</v>
      </c>
      <c r="E5324" s="10" t="s">
        <v>44</v>
      </c>
      <c r="F5324" s="10" t="s">
        <v>4541</v>
      </c>
      <c r="G5324" s="10" t="s">
        <v>4542</v>
      </c>
      <c r="H5324" s="10" t="s">
        <v>92</v>
      </c>
      <c r="I5324" s="10" t="s">
        <v>23</v>
      </c>
      <c r="J5324" s="10" t="s">
        <v>5591</v>
      </c>
      <c r="K5324" s="10" t="s">
        <v>212</v>
      </c>
      <c r="L5324" s="10">
        <v>49423</v>
      </c>
      <c r="M5324" s="10" t="s">
        <v>95</v>
      </c>
      <c r="N5324" s="10" t="str">
        <f>_xlfn.XLOOKUP($M:$M,People!$B:$B,People!A:A)</f>
        <v>Roxanne Rodriguez</v>
      </c>
      <c r="O5324" s="10" t="s">
        <v>2766</v>
      </c>
      <c r="P5324" s="10" t="str">
        <f>VLOOKUP(O5324,Products!$A:$E,3,FALSE)</f>
        <v>Avery</v>
      </c>
      <c r="Q5324" s="31">
        <f>INDEX(Products!$E:$E,MATCH(O5324,Products!$A:$A,0))</f>
        <v>0.39</v>
      </c>
      <c r="R5324" s="10" t="s">
        <v>41</v>
      </c>
      <c r="S5324" s="10" t="s">
        <v>240</v>
      </c>
      <c r="T5324" s="10" t="s">
        <v>495</v>
      </c>
      <c r="U5324" s="12">
        <v>20.439999999999998</v>
      </c>
      <c r="V5324" s="12">
        <v>7</v>
      </c>
      <c r="W5324" s="12">
        <v>0</v>
      </c>
      <c r="X5324" s="12">
        <v>9.1979999999999986</v>
      </c>
    </row>
    <row r="5325" spans="1:24" ht="14" x14ac:dyDescent="0.3">
      <c r="A5325" s="9">
        <v>5321</v>
      </c>
      <c r="B5325" s="14" t="s">
        <v>8624</v>
      </c>
      <c r="C5325" s="15">
        <v>45866</v>
      </c>
      <c r="D5325" s="15">
        <v>45872</v>
      </c>
      <c r="E5325" s="10" t="s">
        <v>44</v>
      </c>
      <c r="F5325" s="10" t="s">
        <v>5165</v>
      </c>
      <c r="G5325" s="10" t="s">
        <v>5166</v>
      </c>
      <c r="H5325" s="10" t="s">
        <v>22</v>
      </c>
      <c r="I5325" s="10" t="s">
        <v>23</v>
      </c>
      <c r="J5325" s="10" t="s">
        <v>37</v>
      </c>
      <c r="K5325" s="10" t="s">
        <v>38</v>
      </c>
      <c r="L5325" s="10">
        <v>90032</v>
      </c>
      <c r="M5325" s="10" t="s">
        <v>39</v>
      </c>
      <c r="N5325" s="10" t="str">
        <f>_xlfn.XLOOKUP($M:$M,People!$B:$B,People!A:A)</f>
        <v>Sadie Pawthorne</v>
      </c>
      <c r="O5325" s="10" t="s">
        <v>5497</v>
      </c>
      <c r="P5325" s="10" t="str">
        <f>VLOOKUP(O5325,Products!$A:$E,3,FALSE)</f>
        <v>Samsung</v>
      </c>
      <c r="Q5325" s="31">
        <f>INDEX(Products!$E:$E,MATCH(O5325,Products!$A:$A,0))</f>
        <v>0.35</v>
      </c>
      <c r="R5325" s="10" t="s">
        <v>41</v>
      </c>
      <c r="S5325" s="10" t="s">
        <v>42</v>
      </c>
      <c r="T5325" s="10" t="s">
        <v>5498</v>
      </c>
      <c r="U5325" s="12">
        <v>18.899999999999999</v>
      </c>
      <c r="V5325" s="12">
        <v>3</v>
      </c>
      <c r="W5325" s="12">
        <v>0</v>
      </c>
      <c r="X5325" s="12">
        <v>8.6939999999999991</v>
      </c>
    </row>
    <row r="5326" spans="1:24" ht="14" x14ac:dyDescent="0.3">
      <c r="A5326" s="9">
        <v>5322</v>
      </c>
      <c r="B5326" s="14" t="s">
        <v>8623</v>
      </c>
      <c r="C5326" s="15">
        <v>45866</v>
      </c>
      <c r="D5326" s="15">
        <v>45872</v>
      </c>
      <c r="E5326" s="10" t="s">
        <v>44</v>
      </c>
      <c r="F5326" s="10" t="s">
        <v>4541</v>
      </c>
      <c r="G5326" s="10" t="s">
        <v>4542</v>
      </c>
      <c r="H5326" s="10" t="s">
        <v>92</v>
      </c>
      <c r="I5326" s="10" t="s">
        <v>23</v>
      </c>
      <c r="J5326" s="10" t="s">
        <v>5591</v>
      </c>
      <c r="K5326" s="10" t="s">
        <v>212</v>
      </c>
      <c r="L5326" s="10">
        <v>49423</v>
      </c>
      <c r="M5326" s="10" t="s">
        <v>95</v>
      </c>
      <c r="N5326" s="10" t="str">
        <f>_xlfn.XLOOKUP($M:$M,People!$B:$B,People!A:A)</f>
        <v>Roxanne Rodriguez</v>
      </c>
      <c r="O5326" s="10" t="s">
        <v>1734</v>
      </c>
      <c r="P5326" s="10" t="str">
        <f>VLOOKUP(O5326,Products!$A:$E,3,FALSE)</f>
        <v>Samsung</v>
      </c>
      <c r="Q5326" s="31">
        <f>INDEX(Products!$E:$E,MATCH(O5326,Products!$A:$A,0))</f>
        <v>0.27</v>
      </c>
      <c r="R5326" s="10" t="s">
        <v>41</v>
      </c>
      <c r="S5326" s="10" t="s">
        <v>82</v>
      </c>
      <c r="T5326" s="10" t="s">
        <v>1735</v>
      </c>
      <c r="U5326" s="12">
        <v>109.92</v>
      </c>
      <c r="V5326" s="12">
        <v>2</v>
      </c>
      <c r="W5326" s="12">
        <v>0</v>
      </c>
      <c r="X5326" s="12">
        <v>53.860799999999998</v>
      </c>
    </row>
    <row r="5327" spans="1:24" ht="14" x14ac:dyDescent="0.3">
      <c r="A5327" s="9">
        <v>5323</v>
      </c>
      <c r="B5327" s="14" t="s">
        <v>8625</v>
      </c>
      <c r="C5327" s="15">
        <v>45867</v>
      </c>
      <c r="D5327" s="15">
        <v>45869</v>
      </c>
      <c r="E5327" s="10" t="s">
        <v>168</v>
      </c>
      <c r="F5327" s="10" t="s">
        <v>4307</v>
      </c>
      <c r="G5327" s="10" t="s">
        <v>4308</v>
      </c>
      <c r="H5327" s="10" t="s">
        <v>22</v>
      </c>
      <c r="I5327" s="10" t="s">
        <v>23</v>
      </c>
      <c r="J5327" s="10" t="s">
        <v>5427</v>
      </c>
      <c r="K5327" s="10" t="s">
        <v>48</v>
      </c>
      <c r="L5327" s="10">
        <v>32503</v>
      </c>
      <c r="M5327" s="10" t="s">
        <v>26</v>
      </c>
      <c r="N5327" s="10" t="str">
        <f>_xlfn.XLOOKUP($M:$M,People!$B:$B,People!A:A)</f>
        <v>Fred Suzuki</v>
      </c>
      <c r="O5327" s="10" t="s">
        <v>5403</v>
      </c>
      <c r="P5327" s="10" t="str">
        <f>VLOOKUP(O5327,Products!$A:$E,3,FALSE)</f>
        <v>Logitech</v>
      </c>
      <c r="Q5327" s="31">
        <f>INDEX(Products!$E:$E,MATCH(O5327,Products!$A:$A,0))</f>
        <v>0.35</v>
      </c>
      <c r="R5327" s="10" t="s">
        <v>41</v>
      </c>
      <c r="S5327" s="10" t="s">
        <v>68</v>
      </c>
      <c r="T5327" s="10" t="s">
        <v>5404</v>
      </c>
      <c r="U5327" s="12">
        <v>2.2140000000000004</v>
      </c>
      <c r="V5327" s="12">
        <v>3</v>
      </c>
      <c r="W5327" s="12">
        <v>0.7</v>
      </c>
      <c r="X5327" s="12">
        <v>-1.4760000000000004</v>
      </c>
    </row>
    <row r="5328" spans="1:24" ht="14" x14ac:dyDescent="0.3">
      <c r="A5328" s="9">
        <v>5324</v>
      </c>
      <c r="B5328" s="14" t="s">
        <v>8626</v>
      </c>
      <c r="C5328" s="15">
        <v>45867</v>
      </c>
      <c r="D5328" s="15">
        <v>45872</v>
      </c>
      <c r="E5328" s="10" t="s">
        <v>44</v>
      </c>
      <c r="F5328" s="10" t="s">
        <v>4562</v>
      </c>
      <c r="G5328" s="10" t="s">
        <v>4563</v>
      </c>
      <c r="H5328" s="10" t="s">
        <v>22</v>
      </c>
      <c r="I5328" s="10" t="s">
        <v>23</v>
      </c>
      <c r="J5328" s="10" t="s">
        <v>411</v>
      </c>
      <c r="K5328" s="10" t="s">
        <v>80</v>
      </c>
      <c r="L5328" s="10">
        <v>28205</v>
      </c>
      <c r="M5328" s="10" t="s">
        <v>26</v>
      </c>
      <c r="N5328" s="10" t="str">
        <f>_xlfn.XLOOKUP($M:$M,People!$B:$B,People!A:A)</f>
        <v>Fred Suzuki</v>
      </c>
      <c r="O5328" s="10" t="s">
        <v>1582</v>
      </c>
      <c r="P5328" s="10" t="str">
        <f>VLOOKUP(O5328,Products!$A:$E,3,FALSE)</f>
        <v>HP</v>
      </c>
      <c r="Q5328" s="31">
        <f>INDEX(Products!$E:$E,MATCH(O5328,Products!$A:$A,0))</f>
        <v>0.25</v>
      </c>
      <c r="R5328" s="10" t="s">
        <v>41</v>
      </c>
      <c r="S5328" s="10" t="s">
        <v>68</v>
      </c>
      <c r="T5328" s="10" t="s">
        <v>1583</v>
      </c>
      <c r="U5328" s="12">
        <v>27.396000000000004</v>
      </c>
      <c r="V5328" s="12">
        <v>3</v>
      </c>
      <c r="W5328" s="12">
        <v>0.7</v>
      </c>
      <c r="X5328" s="12">
        <v>-20.090399999999995</v>
      </c>
    </row>
    <row r="5329" spans="1:24" ht="14" x14ac:dyDescent="0.3">
      <c r="A5329" s="9">
        <v>5325</v>
      </c>
      <c r="B5329" s="14" t="s">
        <v>8627</v>
      </c>
      <c r="C5329" s="15">
        <v>45867</v>
      </c>
      <c r="D5329" s="15">
        <v>45871</v>
      </c>
      <c r="E5329" s="10" t="s">
        <v>44</v>
      </c>
      <c r="F5329" s="10" t="s">
        <v>4933</v>
      </c>
      <c r="G5329" s="10" t="s">
        <v>4934</v>
      </c>
      <c r="H5329" s="10" t="s">
        <v>36</v>
      </c>
      <c r="I5329" s="10" t="s">
        <v>23</v>
      </c>
      <c r="J5329" s="10" t="s">
        <v>131</v>
      </c>
      <c r="K5329" s="10" t="s">
        <v>132</v>
      </c>
      <c r="L5329" s="10">
        <v>19140</v>
      </c>
      <c r="M5329" s="10" t="s">
        <v>133</v>
      </c>
      <c r="N5329" s="10" t="str">
        <f>_xlfn.XLOOKUP($M:$M,People!$B:$B,People!A:A)</f>
        <v>Chuck Magee</v>
      </c>
      <c r="O5329" s="10" t="s">
        <v>213</v>
      </c>
      <c r="P5329" s="10" t="str">
        <f>VLOOKUP(O5329,Products!$A:$E,3,FALSE)</f>
        <v>Avery</v>
      </c>
      <c r="Q5329" s="31">
        <f>INDEX(Products!$E:$E,MATCH(O5329,Products!$A:$A,0))</f>
        <v>0.25</v>
      </c>
      <c r="R5329" s="10" t="s">
        <v>41</v>
      </c>
      <c r="S5329" s="10" t="s">
        <v>53</v>
      </c>
      <c r="T5329" s="10" t="s">
        <v>214</v>
      </c>
      <c r="U5329" s="12">
        <v>84.784000000000006</v>
      </c>
      <c r="V5329" s="12">
        <v>2</v>
      </c>
      <c r="W5329" s="12">
        <v>0.2</v>
      </c>
      <c r="X5329" s="12">
        <v>-16.956800000000005</v>
      </c>
    </row>
    <row r="5330" spans="1:24" ht="14" x14ac:dyDescent="0.3">
      <c r="A5330" s="9">
        <v>5326</v>
      </c>
      <c r="B5330" s="14" t="s">
        <v>8626</v>
      </c>
      <c r="C5330" s="15">
        <v>45867</v>
      </c>
      <c r="D5330" s="15">
        <v>45872</v>
      </c>
      <c r="E5330" s="10" t="s">
        <v>44</v>
      </c>
      <c r="F5330" s="10" t="s">
        <v>4562</v>
      </c>
      <c r="G5330" s="10" t="s">
        <v>4563</v>
      </c>
      <c r="H5330" s="10" t="s">
        <v>22</v>
      </c>
      <c r="I5330" s="10" t="s">
        <v>23</v>
      </c>
      <c r="J5330" s="10" t="s">
        <v>411</v>
      </c>
      <c r="K5330" s="10" t="s">
        <v>80</v>
      </c>
      <c r="L5330" s="10">
        <v>28205</v>
      </c>
      <c r="M5330" s="10" t="s">
        <v>26</v>
      </c>
      <c r="N5330" s="10" t="str">
        <f>_xlfn.XLOOKUP($M:$M,People!$B:$B,People!A:A)</f>
        <v>Fred Suzuki</v>
      </c>
      <c r="O5330" s="10" t="s">
        <v>2365</v>
      </c>
      <c r="P5330" s="10" t="str">
        <f>VLOOKUP(O5330,Products!$A:$E,3,FALSE)</f>
        <v>HP</v>
      </c>
      <c r="Q5330" s="31">
        <f>INDEX(Products!$E:$E,MATCH(O5330,Products!$A:$A,0))</f>
        <v>0.33</v>
      </c>
      <c r="R5330" s="10" t="s">
        <v>41</v>
      </c>
      <c r="S5330" s="10" t="s">
        <v>53</v>
      </c>
      <c r="T5330" s="10" t="s">
        <v>2366</v>
      </c>
      <c r="U5330" s="12">
        <v>704.76</v>
      </c>
      <c r="V5330" s="12">
        <v>5</v>
      </c>
      <c r="W5330" s="12">
        <v>0.2</v>
      </c>
      <c r="X5330" s="12">
        <v>26.428499999999957</v>
      </c>
    </row>
    <row r="5331" spans="1:24" ht="14" x14ac:dyDescent="0.3">
      <c r="A5331" s="9">
        <v>5327</v>
      </c>
      <c r="B5331" s="14" t="s">
        <v>8628</v>
      </c>
      <c r="C5331" s="15">
        <v>45868</v>
      </c>
      <c r="D5331" s="15">
        <v>45871</v>
      </c>
      <c r="E5331" s="10" t="s">
        <v>168</v>
      </c>
      <c r="F5331" s="10" t="s">
        <v>2372</v>
      </c>
      <c r="G5331" s="10" t="s">
        <v>2373</v>
      </c>
      <c r="H5331" s="10" t="s">
        <v>36</v>
      </c>
      <c r="I5331" s="10" t="s">
        <v>23</v>
      </c>
      <c r="J5331" s="10" t="s">
        <v>114</v>
      </c>
      <c r="K5331" s="10" t="s">
        <v>38</v>
      </c>
      <c r="L5331" s="10">
        <v>94122</v>
      </c>
      <c r="M5331" s="10" t="s">
        <v>39</v>
      </c>
      <c r="N5331" s="10" t="str">
        <f>_xlfn.XLOOKUP($M:$M,People!$B:$B,People!A:A)</f>
        <v>Sadie Pawthorne</v>
      </c>
      <c r="O5331" s="10" t="s">
        <v>2764</v>
      </c>
      <c r="P5331" s="10" t="str">
        <f>VLOOKUP(O5331,Products!$A:$E,3,FALSE)</f>
        <v>Staples</v>
      </c>
      <c r="Q5331" s="31">
        <f>INDEX(Products!$E:$E,MATCH(O5331,Products!$A:$A,0))</f>
        <v>0.33</v>
      </c>
      <c r="R5331" s="10" t="s">
        <v>41</v>
      </c>
      <c r="S5331" s="10" t="s">
        <v>71</v>
      </c>
      <c r="T5331" s="10" t="s">
        <v>2765</v>
      </c>
      <c r="U5331" s="12">
        <v>715.64</v>
      </c>
      <c r="V5331" s="12">
        <v>2</v>
      </c>
      <c r="W5331" s="12">
        <v>0</v>
      </c>
      <c r="X5331" s="12">
        <v>178.90999999999997</v>
      </c>
    </row>
    <row r="5332" spans="1:24" ht="14" x14ac:dyDescent="0.3">
      <c r="A5332" s="9">
        <v>5328</v>
      </c>
      <c r="B5332" s="14" t="s">
        <v>8629</v>
      </c>
      <c r="C5332" s="15">
        <v>45868</v>
      </c>
      <c r="D5332" s="15">
        <v>45873</v>
      </c>
      <c r="E5332" s="10" t="s">
        <v>44</v>
      </c>
      <c r="F5332" s="10" t="s">
        <v>483</v>
      </c>
      <c r="G5332" s="10" t="s">
        <v>484</v>
      </c>
      <c r="H5332" s="10" t="s">
        <v>92</v>
      </c>
      <c r="I5332" s="10" t="s">
        <v>23</v>
      </c>
      <c r="J5332" s="10" t="s">
        <v>165</v>
      </c>
      <c r="K5332" s="10" t="s">
        <v>94</v>
      </c>
      <c r="L5332" s="10">
        <v>77070</v>
      </c>
      <c r="M5332" s="10" t="s">
        <v>95</v>
      </c>
      <c r="N5332" s="10" t="str">
        <f>_xlfn.XLOOKUP($M:$M,People!$B:$B,People!A:A)</f>
        <v>Roxanne Rodriguez</v>
      </c>
      <c r="O5332" s="10" t="s">
        <v>3528</v>
      </c>
      <c r="P5332" s="10" t="str">
        <f>VLOOKUP(O5332,Products!$A:$E,3,FALSE)</f>
        <v>IKEA</v>
      </c>
      <c r="Q5332" s="31">
        <f>INDEX(Products!$E:$E,MATCH(O5332,Products!$A:$A,0))</f>
        <v>0.36</v>
      </c>
      <c r="R5332" s="10" t="s">
        <v>41</v>
      </c>
      <c r="S5332" s="10" t="s">
        <v>68</v>
      </c>
      <c r="T5332" s="10" t="s">
        <v>3529</v>
      </c>
      <c r="U5332" s="12">
        <v>9.2639999999999976</v>
      </c>
      <c r="V5332" s="12">
        <v>3</v>
      </c>
      <c r="W5332" s="12">
        <v>0.8</v>
      </c>
      <c r="X5332" s="12">
        <v>-13.895999999999997</v>
      </c>
    </row>
    <row r="5333" spans="1:24" ht="14" x14ac:dyDescent="0.3">
      <c r="A5333" s="9">
        <v>5329</v>
      </c>
      <c r="B5333" s="14" t="s">
        <v>8630</v>
      </c>
      <c r="C5333" s="15">
        <v>45868</v>
      </c>
      <c r="D5333" s="15">
        <v>45873</v>
      </c>
      <c r="E5333" s="10" t="s">
        <v>44</v>
      </c>
      <c r="F5333" s="10" t="s">
        <v>2435</v>
      </c>
      <c r="G5333" s="10" t="s">
        <v>2436</v>
      </c>
      <c r="H5333" s="10" t="s">
        <v>22</v>
      </c>
      <c r="I5333" s="10" t="s">
        <v>23</v>
      </c>
      <c r="J5333" s="10" t="s">
        <v>271</v>
      </c>
      <c r="K5333" s="10" t="s">
        <v>189</v>
      </c>
      <c r="L5333" s="10">
        <v>60623</v>
      </c>
      <c r="M5333" s="10" t="s">
        <v>95</v>
      </c>
      <c r="N5333" s="10" t="str">
        <f>_xlfn.XLOOKUP($M:$M,People!$B:$B,People!A:A)</f>
        <v>Roxanne Rodriguez</v>
      </c>
      <c r="O5333" s="10" t="s">
        <v>4451</v>
      </c>
      <c r="P5333" s="10" t="str">
        <f>VLOOKUP(O5333,Products!$A:$E,3,FALSE)</f>
        <v>Logitech</v>
      </c>
      <c r="Q5333" s="31">
        <f>INDEX(Products!$E:$E,MATCH(O5333,Products!$A:$A,0))</f>
        <v>0.25</v>
      </c>
      <c r="R5333" s="10" t="s">
        <v>41</v>
      </c>
      <c r="S5333" s="10" t="s">
        <v>42</v>
      </c>
      <c r="T5333" s="10" t="s">
        <v>4452</v>
      </c>
      <c r="U5333" s="12">
        <v>9.2480000000000011</v>
      </c>
      <c r="V5333" s="12">
        <v>4</v>
      </c>
      <c r="W5333" s="12">
        <v>0.2</v>
      </c>
      <c r="X5333" s="12">
        <v>3.1212</v>
      </c>
    </row>
    <row r="5334" spans="1:24" ht="14" x14ac:dyDescent="0.3">
      <c r="A5334" s="9">
        <v>5330</v>
      </c>
      <c r="B5334" s="14" t="s">
        <v>8630</v>
      </c>
      <c r="C5334" s="15">
        <v>45868</v>
      </c>
      <c r="D5334" s="15">
        <v>45873</v>
      </c>
      <c r="E5334" s="10" t="s">
        <v>44</v>
      </c>
      <c r="F5334" s="10" t="s">
        <v>2435</v>
      </c>
      <c r="G5334" s="10" t="s">
        <v>2436</v>
      </c>
      <c r="H5334" s="10" t="s">
        <v>22</v>
      </c>
      <c r="I5334" s="10" t="s">
        <v>23</v>
      </c>
      <c r="J5334" s="10" t="s">
        <v>271</v>
      </c>
      <c r="K5334" s="10" t="s">
        <v>189</v>
      </c>
      <c r="L5334" s="10">
        <v>60623</v>
      </c>
      <c r="M5334" s="10" t="s">
        <v>95</v>
      </c>
      <c r="N5334" s="10" t="str">
        <f>_xlfn.XLOOKUP($M:$M,People!$B:$B,People!A:A)</f>
        <v>Roxanne Rodriguez</v>
      </c>
      <c r="O5334" s="10" t="s">
        <v>1625</v>
      </c>
      <c r="P5334" s="10" t="str">
        <f>VLOOKUP(O5334,Products!$A:$E,3,FALSE)</f>
        <v>Samsung</v>
      </c>
      <c r="Q5334" s="31">
        <f>INDEX(Products!$E:$E,MATCH(O5334,Products!$A:$A,0))</f>
        <v>0.31</v>
      </c>
      <c r="R5334" s="10" t="s">
        <v>41</v>
      </c>
      <c r="S5334" s="10" t="s">
        <v>53</v>
      </c>
      <c r="T5334" s="10" t="s">
        <v>1626</v>
      </c>
      <c r="U5334" s="12">
        <v>1036.624</v>
      </c>
      <c r="V5334" s="12">
        <v>2</v>
      </c>
      <c r="W5334" s="12">
        <v>0.2</v>
      </c>
      <c r="X5334" s="12">
        <v>51.831200000000024</v>
      </c>
    </row>
    <row r="5335" spans="1:24" ht="14" x14ac:dyDescent="0.3">
      <c r="A5335" s="9">
        <v>5331</v>
      </c>
      <c r="B5335" s="14" t="s">
        <v>8631</v>
      </c>
      <c r="C5335" s="15">
        <v>45869</v>
      </c>
      <c r="D5335" s="15">
        <v>45875</v>
      </c>
      <c r="E5335" s="10" t="s">
        <v>44</v>
      </c>
      <c r="F5335" s="10" t="s">
        <v>802</v>
      </c>
      <c r="G5335" s="10" t="s">
        <v>803</v>
      </c>
      <c r="H5335" s="10" t="s">
        <v>22</v>
      </c>
      <c r="I5335" s="10" t="s">
        <v>23</v>
      </c>
      <c r="J5335" s="10" t="s">
        <v>771</v>
      </c>
      <c r="K5335" s="10" t="s">
        <v>212</v>
      </c>
      <c r="L5335" s="10">
        <v>48205</v>
      </c>
      <c r="M5335" s="10" t="s">
        <v>95</v>
      </c>
      <c r="N5335" s="10" t="str">
        <f>_xlfn.XLOOKUP($M:$M,People!$B:$B,People!A:A)</f>
        <v>Roxanne Rodriguez</v>
      </c>
      <c r="O5335" s="10" t="s">
        <v>950</v>
      </c>
      <c r="P5335" s="10" t="str">
        <f>VLOOKUP(O5335,Products!$A:$E,3,FALSE)</f>
        <v>3M</v>
      </c>
      <c r="Q5335" s="31">
        <f>INDEX(Products!$E:$E,MATCH(O5335,Products!$A:$A,0))</f>
        <v>0.38</v>
      </c>
      <c r="R5335" s="10" t="s">
        <v>28</v>
      </c>
      <c r="S5335" s="10" t="s">
        <v>58</v>
      </c>
      <c r="T5335" s="10" t="s">
        <v>951</v>
      </c>
      <c r="U5335" s="12">
        <v>272.94</v>
      </c>
      <c r="V5335" s="12">
        <v>3</v>
      </c>
      <c r="W5335" s="12">
        <v>0</v>
      </c>
      <c r="X5335" s="12">
        <v>30.023400000000009</v>
      </c>
    </row>
    <row r="5336" spans="1:24" ht="14" x14ac:dyDescent="0.3">
      <c r="A5336" s="9">
        <v>5332</v>
      </c>
      <c r="B5336" s="14" t="s">
        <v>8632</v>
      </c>
      <c r="C5336" s="15">
        <v>45869</v>
      </c>
      <c r="D5336" s="15">
        <v>45874</v>
      </c>
      <c r="E5336" s="10" t="s">
        <v>44</v>
      </c>
      <c r="F5336" s="10" t="s">
        <v>4935</v>
      </c>
      <c r="G5336" s="10" t="s">
        <v>4936</v>
      </c>
      <c r="H5336" s="10" t="s">
        <v>36</v>
      </c>
      <c r="I5336" s="10" t="s">
        <v>23</v>
      </c>
      <c r="J5336" s="10" t="s">
        <v>114</v>
      </c>
      <c r="K5336" s="10" t="s">
        <v>38</v>
      </c>
      <c r="L5336" s="10">
        <v>94122</v>
      </c>
      <c r="M5336" s="10" t="s">
        <v>39</v>
      </c>
      <c r="N5336" s="10" t="str">
        <f>_xlfn.XLOOKUP($M:$M,People!$B:$B,People!A:A)</f>
        <v>Sadie Pawthorne</v>
      </c>
      <c r="O5336" s="10" t="s">
        <v>1944</v>
      </c>
      <c r="P5336" s="10" t="str">
        <f>VLOOKUP(O5336,Products!$A:$E,3,FALSE)</f>
        <v>Avery</v>
      </c>
      <c r="Q5336" s="31">
        <f>INDEX(Products!$E:$E,MATCH(O5336,Products!$A:$A,0))</f>
        <v>0.39</v>
      </c>
      <c r="R5336" s="10" t="s">
        <v>28</v>
      </c>
      <c r="S5336" s="10" t="s">
        <v>50</v>
      </c>
      <c r="T5336" s="10" t="s">
        <v>1945</v>
      </c>
      <c r="U5336" s="12">
        <v>863.12800000000004</v>
      </c>
      <c r="V5336" s="12">
        <v>7</v>
      </c>
      <c r="W5336" s="12">
        <v>0.2</v>
      </c>
      <c r="X5336" s="12">
        <v>-32.367300000000085</v>
      </c>
    </row>
    <row r="5337" spans="1:24" ht="14" x14ac:dyDescent="0.3">
      <c r="A5337" s="9">
        <v>5333</v>
      </c>
      <c r="B5337" s="14" t="s">
        <v>8631</v>
      </c>
      <c r="C5337" s="15">
        <v>45869</v>
      </c>
      <c r="D5337" s="15">
        <v>45875</v>
      </c>
      <c r="E5337" s="10" t="s">
        <v>44</v>
      </c>
      <c r="F5337" s="10" t="s">
        <v>802</v>
      </c>
      <c r="G5337" s="10" t="s">
        <v>803</v>
      </c>
      <c r="H5337" s="10" t="s">
        <v>22</v>
      </c>
      <c r="I5337" s="10" t="s">
        <v>23</v>
      </c>
      <c r="J5337" s="10" t="s">
        <v>771</v>
      </c>
      <c r="K5337" s="10" t="s">
        <v>212</v>
      </c>
      <c r="L5337" s="10">
        <v>48205</v>
      </c>
      <c r="M5337" s="10" t="s">
        <v>95</v>
      </c>
      <c r="N5337" s="10" t="str">
        <f>_xlfn.XLOOKUP($M:$M,People!$B:$B,People!A:A)</f>
        <v>Roxanne Rodriguez</v>
      </c>
      <c r="O5337" s="10" t="s">
        <v>3724</v>
      </c>
      <c r="P5337" s="10" t="str">
        <f>VLOOKUP(O5337,Products!$A:$E,3,FALSE)</f>
        <v>Samsung</v>
      </c>
      <c r="Q5337" s="31">
        <f>INDEX(Products!$E:$E,MATCH(O5337,Products!$A:$A,0))</f>
        <v>0.35</v>
      </c>
      <c r="R5337" s="10" t="s">
        <v>41</v>
      </c>
      <c r="S5337" s="10" t="s">
        <v>71</v>
      </c>
      <c r="T5337" s="10" t="s">
        <v>3725</v>
      </c>
      <c r="U5337" s="12">
        <v>283.14000000000004</v>
      </c>
      <c r="V5337" s="12">
        <v>4</v>
      </c>
      <c r="W5337" s="12">
        <v>0.1</v>
      </c>
      <c r="X5337" s="12">
        <v>72.357999999999976</v>
      </c>
    </row>
    <row r="5338" spans="1:24" ht="14" x14ac:dyDescent="0.3">
      <c r="A5338" s="9">
        <v>5334</v>
      </c>
      <c r="B5338" s="14" t="s">
        <v>8631</v>
      </c>
      <c r="C5338" s="15">
        <v>45869</v>
      </c>
      <c r="D5338" s="15">
        <v>45875</v>
      </c>
      <c r="E5338" s="10" t="s">
        <v>44</v>
      </c>
      <c r="F5338" s="10" t="s">
        <v>802</v>
      </c>
      <c r="G5338" s="10" t="s">
        <v>803</v>
      </c>
      <c r="H5338" s="10" t="s">
        <v>22</v>
      </c>
      <c r="I5338" s="10" t="s">
        <v>23</v>
      </c>
      <c r="J5338" s="10" t="s">
        <v>771</v>
      </c>
      <c r="K5338" s="10" t="s">
        <v>212</v>
      </c>
      <c r="L5338" s="10">
        <v>48205</v>
      </c>
      <c r="M5338" s="10" t="s">
        <v>95</v>
      </c>
      <c r="N5338" s="10" t="str">
        <f>_xlfn.XLOOKUP($M:$M,People!$B:$B,People!A:A)</f>
        <v>Roxanne Rodriguez</v>
      </c>
      <c r="O5338" s="10" t="s">
        <v>4082</v>
      </c>
      <c r="P5338" s="10" t="str">
        <f>VLOOKUP(O5338,Products!$A:$E,3,FALSE)</f>
        <v>Samsung</v>
      </c>
      <c r="Q5338" s="31">
        <f>INDEX(Products!$E:$E,MATCH(O5338,Products!$A:$A,0))</f>
        <v>0.28999999999999998</v>
      </c>
      <c r="R5338" s="10" t="s">
        <v>64</v>
      </c>
      <c r="S5338" s="10" t="s">
        <v>65</v>
      </c>
      <c r="T5338" s="10" t="s">
        <v>4083</v>
      </c>
      <c r="U5338" s="12">
        <v>118.99</v>
      </c>
      <c r="V5338" s="12">
        <v>1</v>
      </c>
      <c r="W5338" s="12">
        <v>0</v>
      </c>
      <c r="X5338" s="12">
        <v>33.3172</v>
      </c>
    </row>
    <row r="5339" spans="1:24" ht="14" x14ac:dyDescent="0.3">
      <c r="A5339" s="9">
        <v>5335</v>
      </c>
      <c r="B5339" s="14" t="s">
        <v>8631</v>
      </c>
      <c r="C5339" s="15">
        <v>45869</v>
      </c>
      <c r="D5339" s="15">
        <v>45875</v>
      </c>
      <c r="E5339" s="10" t="s">
        <v>44</v>
      </c>
      <c r="F5339" s="10" t="s">
        <v>802</v>
      </c>
      <c r="G5339" s="10" t="s">
        <v>803</v>
      </c>
      <c r="H5339" s="10" t="s">
        <v>22</v>
      </c>
      <c r="I5339" s="10" t="s">
        <v>23</v>
      </c>
      <c r="J5339" s="10" t="s">
        <v>771</v>
      </c>
      <c r="K5339" s="10" t="s">
        <v>212</v>
      </c>
      <c r="L5339" s="10">
        <v>48205</v>
      </c>
      <c r="M5339" s="10" t="s">
        <v>95</v>
      </c>
      <c r="N5339" s="10" t="str">
        <f>_xlfn.XLOOKUP($M:$M,People!$B:$B,People!A:A)</f>
        <v>Roxanne Rodriguez</v>
      </c>
      <c r="O5339" s="10" t="s">
        <v>1866</v>
      </c>
      <c r="P5339" s="10" t="str">
        <f>VLOOKUP(O5339,Products!$A:$E,3,FALSE)</f>
        <v>3M</v>
      </c>
      <c r="Q5339" s="31">
        <f>INDEX(Products!$E:$E,MATCH(O5339,Products!$A:$A,0))</f>
        <v>0.4</v>
      </c>
      <c r="R5339" s="10" t="s">
        <v>64</v>
      </c>
      <c r="S5339" s="10" t="s">
        <v>65</v>
      </c>
      <c r="T5339" s="10" t="s">
        <v>1867</v>
      </c>
      <c r="U5339" s="12">
        <v>635.96</v>
      </c>
      <c r="V5339" s="12">
        <v>4</v>
      </c>
      <c r="W5339" s="12">
        <v>0</v>
      </c>
      <c r="X5339" s="12">
        <v>165.34960000000001</v>
      </c>
    </row>
    <row r="5340" spans="1:24" ht="14" x14ac:dyDescent="0.3">
      <c r="A5340" s="9">
        <v>5336</v>
      </c>
      <c r="B5340" s="14" t="s">
        <v>8633</v>
      </c>
      <c r="C5340" s="15">
        <v>45870</v>
      </c>
      <c r="D5340" s="15">
        <v>45872</v>
      </c>
      <c r="E5340" s="10" t="s">
        <v>19</v>
      </c>
      <c r="F5340" s="10" t="s">
        <v>5165</v>
      </c>
      <c r="G5340" s="10" t="s">
        <v>5166</v>
      </c>
      <c r="H5340" s="10" t="s">
        <v>22</v>
      </c>
      <c r="I5340" s="10" t="s">
        <v>23</v>
      </c>
      <c r="J5340" s="10" t="s">
        <v>131</v>
      </c>
      <c r="K5340" s="10" t="s">
        <v>132</v>
      </c>
      <c r="L5340" s="10">
        <v>19140</v>
      </c>
      <c r="M5340" s="10" t="s">
        <v>133</v>
      </c>
      <c r="N5340" s="10" t="str">
        <f>_xlfn.XLOOKUP($M:$M,People!$B:$B,People!A:A)</f>
        <v>Chuck Magee</v>
      </c>
      <c r="O5340" s="10" t="s">
        <v>1485</v>
      </c>
      <c r="P5340" s="10" t="str">
        <f>VLOOKUP(O5340,Products!$A:$E,3,FALSE)</f>
        <v>Logitech</v>
      </c>
      <c r="Q5340" s="31">
        <f>INDEX(Products!$E:$E,MATCH(O5340,Products!$A:$A,0))</f>
        <v>0.39</v>
      </c>
      <c r="R5340" s="10" t="s">
        <v>28</v>
      </c>
      <c r="S5340" s="10" t="s">
        <v>58</v>
      </c>
      <c r="T5340" s="10" t="s">
        <v>5503</v>
      </c>
      <c r="U5340" s="12">
        <v>19.312000000000001</v>
      </c>
      <c r="V5340" s="12">
        <v>2</v>
      </c>
      <c r="W5340" s="12">
        <v>0.2</v>
      </c>
      <c r="X5340" s="12">
        <v>3.1382000000000003</v>
      </c>
    </row>
    <row r="5341" spans="1:24" ht="14" x14ac:dyDescent="0.3">
      <c r="A5341" s="9">
        <v>5337</v>
      </c>
      <c r="B5341" s="14" t="s">
        <v>8634</v>
      </c>
      <c r="C5341" s="15">
        <v>45870</v>
      </c>
      <c r="D5341" s="15">
        <v>45870</v>
      </c>
      <c r="E5341" s="10" t="s">
        <v>1124</v>
      </c>
      <c r="F5341" s="10" t="s">
        <v>999</v>
      </c>
      <c r="G5341" s="10" t="s">
        <v>1000</v>
      </c>
      <c r="H5341" s="10" t="s">
        <v>36</v>
      </c>
      <c r="I5341" s="10" t="s">
        <v>23</v>
      </c>
      <c r="J5341" s="10" t="s">
        <v>2411</v>
      </c>
      <c r="K5341" s="10" t="s">
        <v>38</v>
      </c>
      <c r="L5341" s="10">
        <v>92503</v>
      </c>
      <c r="M5341" s="10" t="s">
        <v>39</v>
      </c>
      <c r="N5341" s="10" t="str">
        <f>_xlfn.XLOOKUP($M:$M,People!$B:$B,People!A:A)</f>
        <v>Sadie Pawthorne</v>
      </c>
      <c r="O5341" s="10" t="s">
        <v>70</v>
      </c>
      <c r="P5341" s="10" t="str">
        <f>VLOOKUP(O5341,Products!$A:$E,3,FALSE)</f>
        <v>Dell</v>
      </c>
      <c r="Q5341" s="31">
        <f>INDEX(Products!$E:$E,MATCH(O5341,Products!$A:$A,0))</f>
        <v>0.28000000000000003</v>
      </c>
      <c r="R5341" s="10" t="s">
        <v>41</v>
      </c>
      <c r="S5341" s="10" t="s">
        <v>71</v>
      </c>
      <c r="T5341" s="10" t="s">
        <v>72</v>
      </c>
      <c r="U5341" s="12">
        <v>45.96</v>
      </c>
      <c r="V5341" s="12">
        <v>2</v>
      </c>
      <c r="W5341" s="12">
        <v>0</v>
      </c>
      <c r="X5341" s="12">
        <v>13.787999999999997</v>
      </c>
    </row>
    <row r="5342" spans="1:24" ht="14" x14ac:dyDescent="0.3">
      <c r="A5342" s="9">
        <v>5338</v>
      </c>
      <c r="B5342" s="14" t="s">
        <v>8635</v>
      </c>
      <c r="C5342" s="15">
        <v>45870</v>
      </c>
      <c r="D5342" s="15">
        <v>45874</v>
      </c>
      <c r="E5342" s="10" t="s">
        <v>19</v>
      </c>
      <c r="F5342" s="10" t="s">
        <v>5218</v>
      </c>
      <c r="G5342" s="10" t="s">
        <v>5219</v>
      </c>
      <c r="H5342" s="10" t="s">
        <v>36</v>
      </c>
      <c r="I5342" s="10" t="s">
        <v>23</v>
      </c>
      <c r="J5342" s="10" t="s">
        <v>1401</v>
      </c>
      <c r="K5342" s="10" t="s">
        <v>94</v>
      </c>
      <c r="L5342" s="10">
        <v>79109</v>
      </c>
      <c r="M5342" s="10" t="s">
        <v>95</v>
      </c>
      <c r="N5342" s="10" t="str">
        <f>_xlfn.XLOOKUP($M:$M,People!$B:$B,People!A:A)</f>
        <v>Roxanne Rodriguez</v>
      </c>
      <c r="O5342" s="10" t="s">
        <v>166</v>
      </c>
      <c r="P5342" s="10" t="str">
        <f>VLOOKUP(O5342,Products!$A:$E,3,FALSE)</f>
        <v>IKEA</v>
      </c>
      <c r="Q5342" s="31">
        <f>INDEX(Products!$E:$E,MATCH(O5342,Products!$A:$A,0))</f>
        <v>0.28000000000000003</v>
      </c>
      <c r="R5342" s="10" t="s">
        <v>41</v>
      </c>
      <c r="S5342" s="10" t="s">
        <v>82</v>
      </c>
      <c r="T5342" s="10" t="s">
        <v>167</v>
      </c>
      <c r="U5342" s="12">
        <v>19.648</v>
      </c>
      <c r="V5342" s="12">
        <v>2</v>
      </c>
      <c r="W5342" s="12">
        <v>0.2</v>
      </c>
      <c r="X5342" s="12">
        <v>6.6311999999999989</v>
      </c>
    </row>
    <row r="5343" spans="1:24" ht="14" x14ac:dyDescent="0.3">
      <c r="A5343" s="9">
        <v>5339</v>
      </c>
      <c r="B5343" s="14" t="s">
        <v>8634</v>
      </c>
      <c r="C5343" s="15">
        <v>45870</v>
      </c>
      <c r="D5343" s="15">
        <v>45870</v>
      </c>
      <c r="E5343" s="10" t="s">
        <v>1124</v>
      </c>
      <c r="F5343" s="10" t="s">
        <v>999</v>
      </c>
      <c r="G5343" s="10" t="s">
        <v>1000</v>
      </c>
      <c r="H5343" s="10" t="s">
        <v>36</v>
      </c>
      <c r="I5343" s="10" t="s">
        <v>23</v>
      </c>
      <c r="J5343" s="10" t="s">
        <v>2411</v>
      </c>
      <c r="K5343" s="10" t="s">
        <v>38</v>
      </c>
      <c r="L5343" s="10">
        <v>92503</v>
      </c>
      <c r="M5343" s="10" t="s">
        <v>39</v>
      </c>
      <c r="N5343" s="10" t="str">
        <f>_xlfn.XLOOKUP($M:$M,People!$B:$B,People!A:A)</f>
        <v>Sadie Pawthorne</v>
      </c>
      <c r="O5343" s="10" t="s">
        <v>3712</v>
      </c>
      <c r="P5343" s="10" t="str">
        <f>VLOOKUP(O5343,Products!$A:$E,3,FALSE)</f>
        <v>3M</v>
      </c>
      <c r="Q5343" s="31">
        <f>INDEX(Products!$E:$E,MATCH(O5343,Products!$A:$A,0))</f>
        <v>0.4</v>
      </c>
      <c r="R5343" s="10" t="s">
        <v>64</v>
      </c>
      <c r="S5343" s="10" t="s">
        <v>65</v>
      </c>
      <c r="T5343" s="10" t="s">
        <v>3713</v>
      </c>
      <c r="U5343" s="12">
        <v>1039.7280000000001</v>
      </c>
      <c r="V5343" s="12">
        <v>2</v>
      </c>
      <c r="W5343" s="12">
        <v>0.2</v>
      </c>
      <c r="X5343" s="12">
        <v>90.976200000000063</v>
      </c>
    </row>
    <row r="5344" spans="1:24" ht="14" x14ac:dyDescent="0.3">
      <c r="A5344" s="9">
        <v>5340</v>
      </c>
      <c r="B5344" s="14" t="s">
        <v>8636</v>
      </c>
      <c r="C5344" s="15">
        <v>45871</v>
      </c>
      <c r="D5344" s="15">
        <v>45873</v>
      </c>
      <c r="E5344" s="10" t="s">
        <v>19</v>
      </c>
      <c r="F5344" s="10" t="s">
        <v>2058</v>
      </c>
      <c r="G5344" s="10" t="s">
        <v>2059</v>
      </c>
      <c r="H5344" s="10" t="s">
        <v>36</v>
      </c>
      <c r="I5344" s="10" t="s">
        <v>23</v>
      </c>
      <c r="J5344" s="10" t="s">
        <v>37</v>
      </c>
      <c r="K5344" s="10" t="s">
        <v>38</v>
      </c>
      <c r="L5344" s="10">
        <v>90032</v>
      </c>
      <c r="M5344" s="10" t="s">
        <v>39</v>
      </c>
      <c r="N5344" s="10" t="str">
        <f>_xlfn.XLOOKUP($M:$M,People!$B:$B,People!A:A)</f>
        <v>Sadie Pawthorne</v>
      </c>
      <c r="O5344" s="10" t="s">
        <v>5491</v>
      </c>
      <c r="P5344" s="10" t="str">
        <f>VLOOKUP(O5344,Products!$A:$E,3,FALSE)</f>
        <v>3M</v>
      </c>
      <c r="Q5344" s="31">
        <f>INDEX(Products!$E:$E,MATCH(O5344,Products!$A:$A,0))</f>
        <v>0.26</v>
      </c>
      <c r="R5344" s="10" t="s">
        <v>28</v>
      </c>
      <c r="S5344" s="10" t="s">
        <v>50</v>
      </c>
      <c r="T5344" s="10" t="s">
        <v>5492</v>
      </c>
      <c r="U5344" s="12">
        <v>136.46400000000003</v>
      </c>
      <c r="V5344" s="12">
        <v>2</v>
      </c>
      <c r="W5344" s="12">
        <v>0.2</v>
      </c>
      <c r="X5344" s="12">
        <v>15.352199999999989</v>
      </c>
    </row>
    <row r="5345" spans="1:24" ht="14" x14ac:dyDescent="0.3">
      <c r="A5345" s="9">
        <v>5341</v>
      </c>
      <c r="B5345" s="14" t="s">
        <v>8636</v>
      </c>
      <c r="C5345" s="15">
        <v>45871</v>
      </c>
      <c r="D5345" s="15">
        <v>45873</v>
      </c>
      <c r="E5345" s="10" t="s">
        <v>19</v>
      </c>
      <c r="F5345" s="10" t="s">
        <v>2058</v>
      </c>
      <c r="G5345" s="10" t="s">
        <v>2059</v>
      </c>
      <c r="H5345" s="10" t="s">
        <v>36</v>
      </c>
      <c r="I5345" s="10" t="s">
        <v>23</v>
      </c>
      <c r="J5345" s="10" t="s">
        <v>37</v>
      </c>
      <c r="K5345" s="10" t="s">
        <v>38</v>
      </c>
      <c r="L5345" s="10">
        <v>90032</v>
      </c>
      <c r="M5345" s="10" t="s">
        <v>39</v>
      </c>
      <c r="N5345" s="10" t="str">
        <f>_xlfn.XLOOKUP($M:$M,People!$B:$B,People!A:A)</f>
        <v>Sadie Pawthorne</v>
      </c>
      <c r="O5345" s="10" t="s">
        <v>1539</v>
      </c>
      <c r="P5345" s="10" t="str">
        <f>VLOOKUP(O5345,Products!$A:$E,3,FALSE)</f>
        <v>Dell</v>
      </c>
      <c r="Q5345" s="31">
        <f>INDEX(Products!$E:$E,MATCH(O5345,Products!$A:$A,0))</f>
        <v>0.28000000000000003</v>
      </c>
      <c r="R5345" s="10" t="s">
        <v>41</v>
      </c>
      <c r="S5345" s="10" t="s">
        <v>68</v>
      </c>
      <c r="T5345" s="10" t="s">
        <v>1540</v>
      </c>
      <c r="U5345" s="12">
        <v>12.544</v>
      </c>
      <c r="V5345" s="12">
        <v>2</v>
      </c>
      <c r="W5345" s="12">
        <v>0.2</v>
      </c>
      <c r="X5345" s="12">
        <v>4.7039999999999997</v>
      </c>
    </row>
    <row r="5346" spans="1:24" ht="14" x14ac:dyDescent="0.3">
      <c r="A5346" s="9">
        <v>5342</v>
      </c>
      <c r="B5346" s="14" t="s">
        <v>8636</v>
      </c>
      <c r="C5346" s="15">
        <v>45871</v>
      </c>
      <c r="D5346" s="15">
        <v>45873</v>
      </c>
      <c r="E5346" s="10" t="s">
        <v>19</v>
      </c>
      <c r="F5346" s="10" t="s">
        <v>2058</v>
      </c>
      <c r="G5346" s="10" t="s">
        <v>2059</v>
      </c>
      <c r="H5346" s="10" t="s">
        <v>36</v>
      </c>
      <c r="I5346" s="10" t="s">
        <v>23</v>
      </c>
      <c r="J5346" s="10" t="s">
        <v>37</v>
      </c>
      <c r="K5346" s="10" t="s">
        <v>38</v>
      </c>
      <c r="L5346" s="10">
        <v>90032</v>
      </c>
      <c r="M5346" s="10" t="s">
        <v>39</v>
      </c>
      <c r="N5346" s="10" t="str">
        <f>_xlfn.XLOOKUP($M:$M,People!$B:$B,People!A:A)</f>
        <v>Sadie Pawthorne</v>
      </c>
      <c r="O5346" s="10" t="s">
        <v>724</v>
      </c>
      <c r="P5346" s="10" t="str">
        <f>VLOOKUP(O5346,Products!$A:$E,3,FALSE)</f>
        <v>Samsung</v>
      </c>
      <c r="Q5346" s="31">
        <f>INDEX(Products!$E:$E,MATCH(O5346,Products!$A:$A,0))</f>
        <v>0.37</v>
      </c>
      <c r="R5346" s="10" t="s">
        <v>64</v>
      </c>
      <c r="S5346" s="10" t="s">
        <v>65</v>
      </c>
      <c r="T5346" s="10" t="s">
        <v>725</v>
      </c>
      <c r="U5346" s="12">
        <v>333.57600000000002</v>
      </c>
      <c r="V5346" s="12">
        <v>3</v>
      </c>
      <c r="W5346" s="12">
        <v>0.2</v>
      </c>
      <c r="X5346" s="12">
        <v>33.357600000000019</v>
      </c>
    </row>
    <row r="5347" spans="1:24" ht="14" x14ac:dyDescent="0.3">
      <c r="A5347" s="9">
        <v>5343</v>
      </c>
      <c r="B5347" s="14" t="s">
        <v>8637</v>
      </c>
      <c r="C5347" s="15">
        <v>45872</v>
      </c>
      <c r="D5347" s="15">
        <v>45874</v>
      </c>
      <c r="E5347" s="10" t="s">
        <v>19</v>
      </c>
      <c r="F5347" s="10" t="s">
        <v>5280</v>
      </c>
      <c r="G5347" s="10" t="s">
        <v>5281</v>
      </c>
      <c r="H5347" s="10" t="s">
        <v>22</v>
      </c>
      <c r="I5347" s="10" t="s">
        <v>23</v>
      </c>
      <c r="J5347" s="10" t="s">
        <v>3677</v>
      </c>
      <c r="K5347" s="10" t="s">
        <v>570</v>
      </c>
      <c r="L5347" s="10">
        <v>74133</v>
      </c>
      <c r="M5347" s="10" t="s">
        <v>95</v>
      </c>
      <c r="N5347" s="10" t="str">
        <f>_xlfn.XLOOKUP($M:$M,People!$B:$B,People!A:A)</f>
        <v>Roxanne Rodriguez</v>
      </c>
      <c r="O5347" s="10" t="s">
        <v>445</v>
      </c>
      <c r="P5347" s="10" t="str">
        <f>VLOOKUP(O5347,Products!$A:$E,3,FALSE)</f>
        <v>Office Depot</v>
      </c>
      <c r="Q5347" s="31">
        <f>INDEX(Products!$E:$E,MATCH(O5347,Products!$A:$A,0))</f>
        <v>0.34</v>
      </c>
      <c r="R5347" s="10" t="s">
        <v>41</v>
      </c>
      <c r="S5347" s="10" t="s">
        <v>155</v>
      </c>
      <c r="T5347" s="10" t="s">
        <v>446</v>
      </c>
      <c r="U5347" s="12">
        <v>81.539999999999992</v>
      </c>
      <c r="V5347" s="12">
        <v>3</v>
      </c>
      <c r="W5347" s="12">
        <v>0</v>
      </c>
      <c r="X5347" s="12">
        <v>38.323799999999999</v>
      </c>
    </row>
    <row r="5348" spans="1:24" ht="14" x14ac:dyDescent="0.3">
      <c r="A5348" s="9">
        <v>5344</v>
      </c>
      <c r="B5348" s="14" t="s">
        <v>8637</v>
      </c>
      <c r="C5348" s="15">
        <v>45872</v>
      </c>
      <c r="D5348" s="15">
        <v>45874</v>
      </c>
      <c r="E5348" s="10" t="s">
        <v>19</v>
      </c>
      <c r="F5348" s="10" t="s">
        <v>5280</v>
      </c>
      <c r="G5348" s="10" t="s">
        <v>5281</v>
      </c>
      <c r="H5348" s="10" t="s">
        <v>22</v>
      </c>
      <c r="I5348" s="10" t="s">
        <v>23</v>
      </c>
      <c r="J5348" s="10" t="s">
        <v>3677</v>
      </c>
      <c r="K5348" s="10" t="s">
        <v>570</v>
      </c>
      <c r="L5348" s="10">
        <v>74133</v>
      </c>
      <c r="M5348" s="10" t="s">
        <v>95</v>
      </c>
      <c r="N5348" s="10" t="str">
        <f>_xlfn.XLOOKUP($M:$M,People!$B:$B,People!A:A)</f>
        <v>Roxanne Rodriguez</v>
      </c>
      <c r="O5348" s="10" t="s">
        <v>5654</v>
      </c>
      <c r="P5348" s="10" t="str">
        <f>VLOOKUP(O5348,Products!$A:$E,3,FALSE)</f>
        <v>Avery</v>
      </c>
      <c r="Q5348" s="31">
        <f>INDEX(Products!$E:$E,MATCH(O5348,Products!$A:$A,0))</f>
        <v>0.27</v>
      </c>
      <c r="R5348" s="10" t="s">
        <v>64</v>
      </c>
      <c r="S5348" s="10" t="s">
        <v>144</v>
      </c>
      <c r="T5348" s="10" t="s">
        <v>5655</v>
      </c>
      <c r="U5348" s="12">
        <v>167.28</v>
      </c>
      <c r="V5348" s="12">
        <v>12</v>
      </c>
      <c r="W5348" s="12">
        <v>0</v>
      </c>
      <c r="X5348" s="12">
        <v>23.419200000000011</v>
      </c>
    </row>
    <row r="5349" spans="1:24" ht="14" x14ac:dyDescent="0.3">
      <c r="A5349" s="9">
        <v>5345</v>
      </c>
      <c r="B5349" s="14" t="s">
        <v>8638</v>
      </c>
      <c r="C5349" s="15">
        <v>45873</v>
      </c>
      <c r="D5349" s="15">
        <v>45877</v>
      </c>
      <c r="E5349" s="10" t="s">
        <v>44</v>
      </c>
      <c r="F5349" s="10" t="s">
        <v>3628</v>
      </c>
      <c r="G5349" s="10" t="s">
        <v>3629</v>
      </c>
      <c r="H5349" s="10" t="s">
        <v>92</v>
      </c>
      <c r="I5349" s="10" t="s">
        <v>23</v>
      </c>
      <c r="J5349" s="10" t="s">
        <v>3545</v>
      </c>
      <c r="K5349" s="10" t="s">
        <v>285</v>
      </c>
      <c r="L5349" s="10">
        <v>23434</v>
      </c>
      <c r="M5349" s="10" t="s">
        <v>26</v>
      </c>
      <c r="N5349" s="10" t="str">
        <f>_xlfn.XLOOKUP($M:$M,People!$B:$B,People!A:A)</f>
        <v>Fred Suzuki</v>
      </c>
      <c r="O5349" s="10" t="s">
        <v>3630</v>
      </c>
      <c r="P5349" s="10" t="str">
        <f>VLOOKUP(O5349,Products!$A:$E,3,FALSE)</f>
        <v>Office Depot</v>
      </c>
      <c r="Q5349" s="31">
        <f>INDEX(Products!$E:$E,MATCH(O5349,Products!$A:$A,0))</f>
        <v>0.36</v>
      </c>
      <c r="R5349" s="10" t="s">
        <v>28</v>
      </c>
      <c r="S5349" s="10" t="s">
        <v>58</v>
      </c>
      <c r="T5349" s="10" t="s">
        <v>3631</v>
      </c>
      <c r="U5349" s="12">
        <v>109.8</v>
      </c>
      <c r="V5349" s="12">
        <v>9</v>
      </c>
      <c r="W5349" s="12">
        <v>0</v>
      </c>
      <c r="X5349" s="12">
        <v>46.116000000000007</v>
      </c>
    </row>
    <row r="5350" spans="1:24" ht="14" x14ac:dyDescent="0.3">
      <c r="A5350" s="9">
        <v>5346</v>
      </c>
      <c r="B5350" s="14" t="s">
        <v>8639</v>
      </c>
      <c r="C5350" s="15">
        <v>45873</v>
      </c>
      <c r="D5350" s="15">
        <v>45875</v>
      </c>
      <c r="E5350" s="10" t="s">
        <v>19</v>
      </c>
      <c r="F5350" s="10" t="s">
        <v>186</v>
      </c>
      <c r="G5350" s="10" t="s">
        <v>187</v>
      </c>
      <c r="H5350" s="10" t="s">
        <v>36</v>
      </c>
      <c r="I5350" s="10" t="s">
        <v>23</v>
      </c>
      <c r="J5350" s="10" t="s">
        <v>4238</v>
      </c>
      <c r="K5350" s="10" t="s">
        <v>38</v>
      </c>
      <c r="L5350" s="10">
        <v>95823</v>
      </c>
      <c r="M5350" s="10" t="s">
        <v>39</v>
      </c>
      <c r="N5350" s="10" t="str">
        <f>_xlfn.XLOOKUP($M:$M,People!$B:$B,People!A:A)</f>
        <v>Sadie Pawthorne</v>
      </c>
      <c r="O5350" s="10" t="s">
        <v>696</v>
      </c>
      <c r="P5350" s="10" t="str">
        <f>VLOOKUP(O5350,Products!$A:$E,3,FALSE)</f>
        <v>Dell</v>
      </c>
      <c r="Q5350" s="31">
        <f>INDEX(Products!$E:$E,MATCH(O5350,Products!$A:$A,0))</f>
        <v>0.4</v>
      </c>
      <c r="R5350" s="10" t="s">
        <v>41</v>
      </c>
      <c r="S5350" s="10" t="s">
        <v>68</v>
      </c>
      <c r="T5350" s="10" t="s">
        <v>697</v>
      </c>
      <c r="U5350" s="12">
        <v>11.784000000000001</v>
      </c>
      <c r="V5350" s="12">
        <v>3</v>
      </c>
      <c r="W5350" s="12">
        <v>0.2</v>
      </c>
      <c r="X5350" s="12">
        <v>3.9770999999999996</v>
      </c>
    </row>
    <row r="5351" spans="1:24" ht="14" x14ac:dyDescent="0.3">
      <c r="A5351" s="9">
        <v>5347</v>
      </c>
      <c r="B5351" s="14" t="s">
        <v>8640</v>
      </c>
      <c r="C5351" s="15">
        <v>45873</v>
      </c>
      <c r="D5351" s="15">
        <v>45874</v>
      </c>
      <c r="E5351" s="10" t="s">
        <v>168</v>
      </c>
      <c r="F5351" s="10" t="s">
        <v>1912</v>
      </c>
      <c r="G5351" s="10" t="s">
        <v>1913</v>
      </c>
      <c r="H5351" s="10" t="s">
        <v>22</v>
      </c>
      <c r="I5351" s="10" t="s">
        <v>23</v>
      </c>
      <c r="J5351" s="10" t="s">
        <v>1207</v>
      </c>
      <c r="K5351" s="10" t="s">
        <v>189</v>
      </c>
      <c r="L5351" s="10">
        <v>61604</v>
      </c>
      <c r="M5351" s="10" t="s">
        <v>95</v>
      </c>
      <c r="N5351" s="10" t="str">
        <f>_xlfn.XLOOKUP($M:$M,People!$B:$B,People!A:A)</f>
        <v>Roxanne Rodriguez</v>
      </c>
      <c r="O5351" s="10" t="s">
        <v>4513</v>
      </c>
      <c r="P5351" s="10" t="str">
        <f>VLOOKUP(O5351,Products!$A:$E,3,FALSE)</f>
        <v>Samsung</v>
      </c>
      <c r="Q5351" s="31">
        <f>INDEX(Products!$E:$E,MATCH(O5351,Products!$A:$A,0))</f>
        <v>0.33</v>
      </c>
      <c r="R5351" s="10" t="s">
        <v>41</v>
      </c>
      <c r="S5351" s="10" t="s">
        <v>68</v>
      </c>
      <c r="T5351" s="10" t="s">
        <v>4514</v>
      </c>
      <c r="U5351" s="12">
        <v>3.9799999999999991</v>
      </c>
      <c r="V5351" s="12">
        <v>5</v>
      </c>
      <c r="W5351" s="12">
        <v>0.8</v>
      </c>
      <c r="X5351" s="12">
        <v>-6.5670000000000019</v>
      </c>
    </row>
    <row r="5352" spans="1:24" ht="14" x14ac:dyDescent="0.3">
      <c r="A5352" s="9">
        <v>5348</v>
      </c>
      <c r="B5352" s="14" t="s">
        <v>8639</v>
      </c>
      <c r="C5352" s="15">
        <v>45873</v>
      </c>
      <c r="D5352" s="15">
        <v>45875</v>
      </c>
      <c r="E5352" s="10" t="s">
        <v>19</v>
      </c>
      <c r="F5352" s="10" t="s">
        <v>186</v>
      </c>
      <c r="G5352" s="10" t="s">
        <v>187</v>
      </c>
      <c r="H5352" s="10" t="s">
        <v>36</v>
      </c>
      <c r="I5352" s="10" t="s">
        <v>23</v>
      </c>
      <c r="J5352" s="10" t="s">
        <v>4238</v>
      </c>
      <c r="K5352" s="10" t="s">
        <v>38</v>
      </c>
      <c r="L5352" s="10">
        <v>95823</v>
      </c>
      <c r="M5352" s="10" t="s">
        <v>39</v>
      </c>
      <c r="N5352" s="10" t="str">
        <f>_xlfn.XLOOKUP($M:$M,People!$B:$B,People!A:A)</f>
        <v>Sadie Pawthorne</v>
      </c>
      <c r="O5352" s="10" t="s">
        <v>207</v>
      </c>
      <c r="P5352" s="10" t="str">
        <f>VLOOKUP(O5352,Products!$A:$E,3,FALSE)</f>
        <v>Office Depot</v>
      </c>
      <c r="Q5352" s="31">
        <f>INDEX(Products!$E:$E,MATCH(O5352,Products!$A:$A,0))</f>
        <v>0.3</v>
      </c>
      <c r="R5352" s="10" t="s">
        <v>41</v>
      </c>
      <c r="S5352" s="10" t="s">
        <v>68</v>
      </c>
      <c r="T5352" s="10" t="s">
        <v>208</v>
      </c>
      <c r="U5352" s="12">
        <v>20.952000000000002</v>
      </c>
      <c r="V5352" s="12">
        <v>3</v>
      </c>
      <c r="W5352" s="12">
        <v>0.2</v>
      </c>
      <c r="X5352" s="12">
        <v>7.0712999999999981</v>
      </c>
    </row>
    <row r="5353" spans="1:24" ht="14" x14ac:dyDescent="0.3">
      <c r="A5353" s="9">
        <v>5349</v>
      </c>
      <c r="B5353" s="14" t="s">
        <v>8638</v>
      </c>
      <c r="C5353" s="15">
        <v>45873</v>
      </c>
      <c r="D5353" s="15">
        <v>45877</v>
      </c>
      <c r="E5353" s="10" t="s">
        <v>44</v>
      </c>
      <c r="F5353" s="10" t="s">
        <v>3628</v>
      </c>
      <c r="G5353" s="10" t="s">
        <v>3629</v>
      </c>
      <c r="H5353" s="10" t="s">
        <v>92</v>
      </c>
      <c r="I5353" s="10" t="s">
        <v>23</v>
      </c>
      <c r="J5353" s="10" t="s">
        <v>3545</v>
      </c>
      <c r="K5353" s="10" t="s">
        <v>285</v>
      </c>
      <c r="L5353" s="10">
        <v>23434</v>
      </c>
      <c r="M5353" s="10" t="s">
        <v>26</v>
      </c>
      <c r="N5353" s="10" t="str">
        <f>_xlfn.XLOOKUP($M:$M,People!$B:$B,People!A:A)</f>
        <v>Fred Suzuki</v>
      </c>
      <c r="O5353" s="10" t="s">
        <v>3632</v>
      </c>
      <c r="P5353" s="10" t="str">
        <f>VLOOKUP(O5353,Products!$A:$E,3,FALSE)</f>
        <v>IKEA</v>
      </c>
      <c r="Q5353" s="31">
        <f>INDEX(Products!$E:$E,MATCH(O5353,Products!$A:$A,0))</f>
        <v>0.28000000000000003</v>
      </c>
      <c r="R5353" s="10" t="s">
        <v>41</v>
      </c>
      <c r="S5353" s="10" t="s">
        <v>42</v>
      </c>
      <c r="T5353" s="10" t="s">
        <v>3633</v>
      </c>
      <c r="U5353" s="12">
        <v>9.82</v>
      </c>
      <c r="V5353" s="12">
        <v>2</v>
      </c>
      <c r="W5353" s="12">
        <v>0</v>
      </c>
      <c r="X5353" s="12">
        <v>4.8117999999999999</v>
      </c>
    </row>
    <row r="5354" spans="1:24" ht="14" x14ac:dyDescent="0.3">
      <c r="A5354" s="9">
        <v>5350</v>
      </c>
      <c r="B5354" s="14" t="s">
        <v>8638</v>
      </c>
      <c r="C5354" s="15">
        <v>45873</v>
      </c>
      <c r="D5354" s="15">
        <v>45877</v>
      </c>
      <c r="E5354" s="10" t="s">
        <v>44</v>
      </c>
      <c r="F5354" s="10" t="s">
        <v>3628</v>
      </c>
      <c r="G5354" s="10" t="s">
        <v>3629</v>
      </c>
      <c r="H5354" s="10" t="s">
        <v>92</v>
      </c>
      <c r="I5354" s="10" t="s">
        <v>23</v>
      </c>
      <c r="J5354" s="10" t="s">
        <v>3545</v>
      </c>
      <c r="K5354" s="10" t="s">
        <v>285</v>
      </c>
      <c r="L5354" s="10">
        <v>23434</v>
      </c>
      <c r="M5354" s="10" t="s">
        <v>26</v>
      </c>
      <c r="N5354" s="10" t="str">
        <f>_xlfn.XLOOKUP($M:$M,People!$B:$B,People!A:A)</f>
        <v>Fred Suzuki</v>
      </c>
      <c r="O5354" s="10" t="s">
        <v>2060</v>
      </c>
      <c r="P5354" s="10" t="str">
        <f>VLOOKUP(O5354,Products!$A:$E,3,FALSE)</f>
        <v>Logitech</v>
      </c>
      <c r="Q5354" s="31">
        <f>INDEX(Products!$E:$E,MATCH(O5354,Products!$A:$A,0))</f>
        <v>0.25</v>
      </c>
      <c r="R5354" s="10" t="s">
        <v>41</v>
      </c>
      <c r="S5354" s="10" t="s">
        <v>42</v>
      </c>
      <c r="T5354" s="10" t="s">
        <v>2061</v>
      </c>
      <c r="U5354" s="12">
        <v>4.13</v>
      </c>
      <c r="V5354" s="12">
        <v>1</v>
      </c>
      <c r="W5354" s="12">
        <v>0</v>
      </c>
      <c r="X5354" s="12">
        <v>1.8997999999999999</v>
      </c>
    </row>
    <row r="5355" spans="1:24" ht="14" x14ac:dyDescent="0.3">
      <c r="A5355" s="9">
        <v>5351</v>
      </c>
      <c r="B5355" s="14" t="s">
        <v>8638</v>
      </c>
      <c r="C5355" s="15">
        <v>45873</v>
      </c>
      <c r="D5355" s="15">
        <v>45877</v>
      </c>
      <c r="E5355" s="10" t="s">
        <v>44</v>
      </c>
      <c r="F5355" s="10" t="s">
        <v>3628</v>
      </c>
      <c r="G5355" s="10" t="s">
        <v>3629</v>
      </c>
      <c r="H5355" s="10" t="s">
        <v>92</v>
      </c>
      <c r="I5355" s="10" t="s">
        <v>23</v>
      </c>
      <c r="J5355" s="10" t="s">
        <v>3545</v>
      </c>
      <c r="K5355" s="10" t="s">
        <v>285</v>
      </c>
      <c r="L5355" s="10">
        <v>23434</v>
      </c>
      <c r="M5355" s="10" t="s">
        <v>26</v>
      </c>
      <c r="N5355" s="10" t="str">
        <f>_xlfn.XLOOKUP($M:$M,People!$B:$B,People!A:A)</f>
        <v>Fred Suzuki</v>
      </c>
      <c r="O5355" s="10" t="s">
        <v>1224</v>
      </c>
      <c r="P5355" s="10" t="str">
        <f>VLOOKUP(O5355,Products!$A:$E,3,FALSE)</f>
        <v>Office Depot</v>
      </c>
      <c r="Q5355" s="31">
        <f>INDEX(Products!$E:$E,MATCH(O5355,Products!$A:$A,0))</f>
        <v>0.26</v>
      </c>
      <c r="R5355" s="10" t="s">
        <v>41</v>
      </c>
      <c r="S5355" s="10" t="s">
        <v>510</v>
      </c>
      <c r="T5355" s="10" t="s">
        <v>1225</v>
      </c>
      <c r="U5355" s="12">
        <v>35.06</v>
      </c>
      <c r="V5355" s="12">
        <v>2</v>
      </c>
      <c r="W5355" s="12">
        <v>0</v>
      </c>
      <c r="X5355" s="12">
        <v>10.517999999999997</v>
      </c>
    </row>
    <row r="5356" spans="1:24" ht="14" x14ac:dyDescent="0.3">
      <c r="A5356" s="9">
        <v>5352</v>
      </c>
      <c r="B5356" s="14" t="s">
        <v>8639</v>
      </c>
      <c r="C5356" s="15">
        <v>45873</v>
      </c>
      <c r="D5356" s="15">
        <v>45875</v>
      </c>
      <c r="E5356" s="10" t="s">
        <v>19</v>
      </c>
      <c r="F5356" s="10" t="s">
        <v>186</v>
      </c>
      <c r="G5356" s="10" t="s">
        <v>187</v>
      </c>
      <c r="H5356" s="10" t="s">
        <v>36</v>
      </c>
      <c r="I5356" s="10" t="s">
        <v>23</v>
      </c>
      <c r="J5356" s="10" t="s">
        <v>4238</v>
      </c>
      <c r="K5356" s="10" t="s">
        <v>38</v>
      </c>
      <c r="L5356" s="10">
        <v>95823</v>
      </c>
      <c r="M5356" s="10" t="s">
        <v>39</v>
      </c>
      <c r="N5356" s="10" t="str">
        <f>_xlfn.XLOOKUP($M:$M,People!$B:$B,People!A:A)</f>
        <v>Sadie Pawthorne</v>
      </c>
      <c r="O5356" s="10" t="s">
        <v>63</v>
      </c>
      <c r="P5356" s="10" t="str">
        <f>VLOOKUP(O5356,Products!$A:$E,3,FALSE)</f>
        <v>Samsung</v>
      </c>
      <c r="Q5356" s="31">
        <f>INDEX(Products!$E:$E,MATCH(O5356,Products!$A:$A,0))</f>
        <v>0.37</v>
      </c>
      <c r="R5356" s="10" t="s">
        <v>64</v>
      </c>
      <c r="S5356" s="10" t="s">
        <v>65</v>
      </c>
      <c r="T5356" s="10" t="s">
        <v>66</v>
      </c>
      <c r="U5356" s="12">
        <v>302.38400000000001</v>
      </c>
      <c r="V5356" s="12">
        <v>2</v>
      </c>
      <c r="W5356" s="12">
        <v>0.2</v>
      </c>
      <c r="X5356" s="12">
        <v>30.238400000000013</v>
      </c>
    </row>
    <row r="5357" spans="1:24" ht="14" x14ac:dyDescent="0.3">
      <c r="A5357" s="9">
        <v>5353</v>
      </c>
      <c r="B5357" s="14" t="s">
        <v>8641</v>
      </c>
      <c r="C5357" s="15">
        <v>45874</v>
      </c>
      <c r="D5357" s="15">
        <v>45880</v>
      </c>
      <c r="E5357" s="10" t="s">
        <v>44</v>
      </c>
      <c r="F5357" s="10" t="s">
        <v>5040</v>
      </c>
      <c r="G5357" s="10" t="s">
        <v>5041</v>
      </c>
      <c r="H5357" s="10" t="s">
        <v>36</v>
      </c>
      <c r="I5357" s="10" t="s">
        <v>23</v>
      </c>
      <c r="J5357" s="10" t="s">
        <v>1457</v>
      </c>
      <c r="K5357" s="10" t="s">
        <v>318</v>
      </c>
      <c r="L5357" s="10">
        <v>35810</v>
      </c>
      <c r="M5357" s="10" t="s">
        <v>26</v>
      </c>
      <c r="N5357" s="10" t="str">
        <f>_xlfn.XLOOKUP($M:$M,People!$B:$B,People!A:A)</f>
        <v>Fred Suzuki</v>
      </c>
      <c r="O5357" s="10" t="s">
        <v>4076</v>
      </c>
      <c r="P5357" s="10" t="str">
        <f>VLOOKUP(O5357,Products!$A:$E,3,FALSE)</f>
        <v>Dell</v>
      </c>
      <c r="Q5357" s="31">
        <f>INDEX(Products!$E:$E,MATCH(O5357,Products!$A:$A,0))</f>
        <v>0.36</v>
      </c>
      <c r="R5357" s="10" t="s">
        <v>41</v>
      </c>
      <c r="S5357" s="10" t="s">
        <v>61</v>
      </c>
      <c r="T5357" s="10" t="s">
        <v>4077</v>
      </c>
      <c r="U5357" s="12">
        <v>197.04999999999998</v>
      </c>
      <c r="V5357" s="12">
        <v>7</v>
      </c>
      <c r="W5357" s="12">
        <v>0</v>
      </c>
      <c r="X5357" s="12">
        <v>59.114999999999981</v>
      </c>
    </row>
    <row r="5358" spans="1:24" ht="14" x14ac:dyDescent="0.3">
      <c r="A5358" s="9">
        <v>5354</v>
      </c>
      <c r="B5358" s="14" t="s">
        <v>8642</v>
      </c>
      <c r="C5358" s="15">
        <v>45875</v>
      </c>
      <c r="D5358" s="15">
        <v>45880</v>
      </c>
      <c r="E5358" s="10" t="s">
        <v>44</v>
      </c>
      <c r="F5358" s="10" t="s">
        <v>1599</v>
      </c>
      <c r="G5358" s="10" t="s">
        <v>1600</v>
      </c>
      <c r="H5358" s="10" t="s">
        <v>22</v>
      </c>
      <c r="I5358" s="10" t="s">
        <v>23</v>
      </c>
      <c r="J5358" s="10" t="s">
        <v>237</v>
      </c>
      <c r="K5358" s="10" t="s">
        <v>238</v>
      </c>
      <c r="L5358" s="10">
        <v>10024</v>
      </c>
      <c r="M5358" s="10" t="s">
        <v>133</v>
      </c>
      <c r="N5358" s="10" t="str">
        <f>_xlfn.XLOOKUP($M:$M,People!$B:$B,People!A:A)</f>
        <v>Chuck Magee</v>
      </c>
      <c r="O5358" s="10" t="s">
        <v>1103</v>
      </c>
      <c r="P5358" s="10" t="str">
        <f>VLOOKUP(O5358,Products!$A:$E,3,FALSE)</f>
        <v>IKEA</v>
      </c>
      <c r="Q5358" s="31">
        <f>INDEX(Products!$E:$E,MATCH(O5358,Products!$A:$A,0))</f>
        <v>0.32</v>
      </c>
      <c r="R5358" s="10" t="s">
        <v>41</v>
      </c>
      <c r="S5358" s="10" t="s">
        <v>61</v>
      </c>
      <c r="T5358" s="10" t="s">
        <v>1104</v>
      </c>
      <c r="U5358" s="12">
        <v>38.339999999999996</v>
      </c>
      <c r="V5358" s="12">
        <v>9</v>
      </c>
      <c r="W5358" s="12">
        <v>0</v>
      </c>
      <c r="X5358" s="12">
        <v>15.7194</v>
      </c>
    </row>
    <row r="5359" spans="1:24" ht="14" x14ac:dyDescent="0.3">
      <c r="A5359" s="9">
        <v>5355</v>
      </c>
      <c r="B5359" s="14" t="s">
        <v>8643</v>
      </c>
      <c r="C5359" s="15">
        <v>45875</v>
      </c>
      <c r="D5359" s="15">
        <v>45876</v>
      </c>
      <c r="E5359" s="10" t="s">
        <v>168</v>
      </c>
      <c r="F5359" s="10" t="s">
        <v>4935</v>
      </c>
      <c r="G5359" s="10" t="s">
        <v>4936</v>
      </c>
      <c r="H5359" s="10" t="s">
        <v>36</v>
      </c>
      <c r="I5359" s="10" t="s">
        <v>23</v>
      </c>
      <c r="J5359" s="10" t="s">
        <v>237</v>
      </c>
      <c r="K5359" s="10" t="s">
        <v>238</v>
      </c>
      <c r="L5359" s="10">
        <v>10024</v>
      </c>
      <c r="M5359" s="10" t="s">
        <v>133</v>
      </c>
      <c r="N5359" s="10" t="str">
        <f>_xlfn.XLOOKUP($M:$M,People!$B:$B,People!A:A)</f>
        <v>Chuck Magee</v>
      </c>
      <c r="O5359" s="10" t="s">
        <v>921</v>
      </c>
      <c r="P5359" s="10" t="str">
        <f>VLOOKUP(O5359,Products!$A:$E,3,FALSE)</f>
        <v>Dell</v>
      </c>
      <c r="Q5359" s="31">
        <f>INDEX(Products!$E:$E,MATCH(O5359,Products!$A:$A,0))</f>
        <v>0.36</v>
      </c>
      <c r="R5359" s="10" t="s">
        <v>41</v>
      </c>
      <c r="S5359" s="10" t="s">
        <v>82</v>
      </c>
      <c r="T5359" s="10" t="s">
        <v>167</v>
      </c>
      <c r="U5359" s="12">
        <v>70.88</v>
      </c>
      <c r="V5359" s="12">
        <v>2</v>
      </c>
      <c r="W5359" s="12">
        <v>0</v>
      </c>
      <c r="X5359" s="12">
        <v>33.313599999999994</v>
      </c>
    </row>
    <row r="5360" spans="1:24" ht="14" x14ac:dyDescent="0.3">
      <c r="A5360" s="9">
        <v>5356</v>
      </c>
      <c r="B5360" s="14" t="s">
        <v>8644</v>
      </c>
      <c r="C5360" s="15">
        <v>45875</v>
      </c>
      <c r="D5360" s="15">
        <v>45882</v>
      </c>
      <c r="E5360" s="10" t="s">
        <v>44</v>
      </c>
      <c r="F5360" s="10" t="s">
        <v>2527</v>
      </c>
      <c r="G5360" s="10" t="s">
        <v>2528</v>
      </c>
      <c r="H5360" s="10" t="s">
        <v>22</v>
      </c>
      <c r="I5360" s="10" t="s">
        <v>23</v>
      </c>
      <c r="J5360" s="10" t="s">
        <v>37</v>
      </c>
      <c r="K5360" s="10" t="s">
        <v>38</v>
      </c>
      <c r="L5360" s="10">
        <v>90032</v>
      </c>
      <c r="M5360" s="10" t="s">
        <v>39</v>
      </c>
      <c r="N5360" s="10" t="str">
        <f>_xlfn.XLOOKUP($M:$M,People!$B:$B,People!A:A)</f>
        <v>Sadie Pawthorne</v>
      </c>
      <c r="O5360" s="10" t="s">
        <v>731</v>
      </c>
      <c r="P5360" s="10" t="str">
        <f>VLOOKUP(O5360,Products!$A:$E,3,FALSE)</f>
        <v>Samsung</v>
      </c>
      <c r="Q5360" s="31">
        <f>INDEX(Products!$E:$E,MATCH(O5360,Products!$A:$A,0))</f>
        <v>0.27</v>
      </c>
      <c r="R5360" s="10" t="s">
        <v>64</v>
      </c>
      <c r="S5360" s="10" t="s">
        <v>65</v>
      </c>
      <c r="T5360" s="10" t="s">
        <v>732</v>
      </c>
      <c r="U5360" s="12">
        <v>211.16800000000001</v>
      </c>
      <c r="V5360" s="12">
        <v>4</v>
      </c>
      <c r="W5360" s="12">
        <v>0.2</v>
      </c>
      <c r="X5360" s="12">
        <v>18.477200000000011</v>
      </c>
    </row>
    <row r="5361" spans="1:24" ht="14" x14ac:dyDescent="0.3">
      <c r="A5361" s="9">
        <v>5357</v>
      </c>
      <c r="B5361" s="14" t="s">
        <v>8645</v>
      </c>
      <c r="C5361" s="15">
        <v>45876</v>
      </c>
      <c r="D5361" s="15">
        <v>45880</v>
      </c>
      <c r="E5361" s="10" t="s">
        <v>44</v>
      </c>
      <c r="F5361" s="10" t="s">
        <v>488</v>
      </c>
      <c r="G5361" s="10" t="s">
        <v>489</v>
      </c>
      <c r="H5361" s="10" t="s">
        <v>36</v>
      </c>
      <c r="I5361" s="10" t="s">
        <v>23</v>
      </c>
      <c r="J5361" s="10" t="s">
        <v>2157</v>
      </c>
      <c r="K5361" s="10" t="s">
        <v>87</v>
      </c>
      <c r="L5361" s="10">
        <v>98026</v>
      </c>
      <c r="M5361" s="10" t="s">
        <v>39</v>
      </c>
      <c r="N5361" s="10" t="str">
        <f>_xlfn.XLOOKUP($M:$M,People!$B:$B,People!A:A)</f>
        <v>Sadie Pawthorne</v>
      </c>
      <c r="O5361" s="10" t="s">
        <v>2013</v>
      </c>
      <c r="P5361" s="10" t="str">
        <f>VLOOKUP(O5361,Products!$A:$E,3,FALSE)</f>
        <v>3M</v>
      </c>
      <c r="Q5361" s="31">
        <f>INDEX(Products!$E:$E,MATCH(O5361,Products!$A:$A,0))</f>
        <v>0.3</v>
      </c>
      <c r="R5361" s="10" t="s">
        <v>64</v>
      </c>
      <c r="S5361" s="10" t="s">
        <v>144</v>
      </c>
      <c r="T5361" s="10" t="s">
        <v>2014</v>
      </c>
      <c r="U5361" s="12">
        <v>179.97</v>
      </c>
      <c r="V5361" s="12">
        <v>3</v>
      </c>
      <c r="W5361" s="12">
        <v>0</v>
      </c>
      <c r="X5361" s="12">
        <v>86.385600000000011</v>
      </c>
    </row>
    <row r="5362" spans="1:24" ht="14" x14ac:dyDescent="0.3">
      <c r="A5362" s="9">
        <v>5358</v>
      </c>
      <c r="B5362" s="14" t="s">
        <v>8646</v>
      </c>
      <c r="C5362" s="15">
        <v>45877</v>
      </c>
      <c r="D5362" s="15">
        <v>45884</v>
      </c>
      <c r="E5362" s="10" t="s">
        <v>44</v>
      </c>
      <c r="F5362" s="10" t="s">
        <v>2820</v>
      </c>
      <c r="G5362" s="10" t="s">
        <v>2821</v>
      </c>
      <c r="H5362" s="10" t="s">
        <v>92</v>
      </c>
      <c r="I5362" s="10" t="s">
        <v>23</v>
      </c>
      <c r="J5362" s="10" t="s">
        <v>37</v>
      </c>
      <c r="K5362" s="10" t="s">
        <v>38</v>
      </c>
      <c r="L5362" s="10">
        <v>90036</v>
      </c>
      <c r="M5362" s="10" t="s">
        <v>39</v>
      </c>
      <c r="N5362" s="10" t="str">
        <f>_xlfn.XLOOKUP($M:$M,People!$B:$B,People!A:A)</f>
        <v>Sadie Pawthorne</v>
      </c>
      <c r="O5362" s="10" t="s">
        <v>2782</v>
      </c>
      <c r="P5362" s="10" t="str">
        <f>VLOOKUP(O5362,Products!$A:$E,3,FALSE)</f>
        <v>IKEA</v>
      </c>
      <c r="Q5362" s="31">
        <f>INDEX(Products!$E:$E,MATCH(O5362,Products!$A:$A,0))</f>
        <v>0.28000000000000003</v>
      </c>
      <c r="R5362" s="10" t="s">
        <v>28</v>
      </c>
      <c r="S5362" s="10" t="s">
        <v>50</v>
      </c>
      <c r="T5362" s="10" t="s">
        <v>2783</v>
      </c>
      <c r="U5362" s="12">
        <v>513.024</v>
      </c>
      <c r="V5362" s="12">
        <v>2</v>
      </c>
      <c r="W5362" s="12">
        <v>0.2</v>
      </c>
      <c r="X5362" s="12">
        <v>12.82559999999998</v>
      </c>
    </row>
    <row r="5363" spans="1:24" ht="14" x14ac:dyDescent="0.3">
      <c r="A5363" s="9">
        <v>5359</v>
      </c>
      <c r="B5363" s="14" t="s">
        <v>8646</v>
      </c>
      <c r="C5363" s="15">
        <v>45877</v>
      </c>
      <c r="D5363" s="15">
        <v>45884</v>
      </c>
      <c r="E5363" s="10" t="s">
        <v>44</v>
      </c>
      <c r="F5363" s="10" t="s">
        <v>2820</v>
      </c>
      <c r="G5363" s="10" t="s">
        <v>2821</v>
      </c>
      <c r="H5363" s="10" t="s">
        <v>92</v>
      </c>
      <c r="I5363" s="10" t="s">
        <v>23</v>
      </c>
      <c r="J5363" s="10" t="s">
        <v>37</v>
      </c>
      <c r="K5363" s="10" t="s">
        <v>38</v>
      </c>
      <c r="L5363" s="10">
        <v>90036</v>
      </c>
      <c r="M5363" s="10" t="s">
        <v>39</v>
      </c>
      <c r="N5363" s="10" t="str">
        <f>_xlfn.XLOOKUP($M:$M,People!$B:$B,People!A:A)</f>
        <v>Sadie Pawthorne</v>
      </c>
      <c r="O5363" s="10" t="s">
        <v>2383</v>
      </c>
      <c r="P5363" s="10" t="str">
        <f>VLOOKUP(O5363,Products!$A:$E,3,FALSE)</f>
        <v>Office Depot</v>
      </c>
      <c r="Q5363" s="31">
        <f>INDEX(Products!$E:$E,MATCH(O5363,Products!$A:$A,0))</f>
        <v>0.28000000000000003</v>
      </c>
      <c r="R5363" s="10" t="s">
        <v>41</v>
      </c>
      <c r="S5363" s="10" t="s">
        <v>71</v>
      </c>
      <c r="T5363" s="10" t="s">
        <v>2384</v>
      </c>
      <c r="U5363" s="12">
        <v>487.91999999999996</v>
      </c>
      <c r="V5363" s="12">
        <v>6</v>
      </c>
      <c r="W5363" s="12">
        <v>0</v>
      </c>
      <c r="X5363" s="12">
        <v>136.61759999999998</v>
      </c>
    </row>
    <row r="5364" spans="1:24" ht="14" x14ac:dyDescent="0.3">
      <c r="A5364" s="9">
        <v>5360</v>
      </c>
      <c r="B5364" s="14" t="s">
        <v>8646</v>
      </c>
      <c r="C5364" s="15">
        <v>45877</v>
      </c>
      <c r="D5364" s="15">
        <v>45884</v>
      </c>
      <c r="E5364" s="10" t="s">
        <v>44</v>
      </c>
      <c r="F5364" s="10" t="s">
        <v>2820</v>
      </c>
      <c r="G5364" s="10" t="s">
        <v>2821</v>
      </c>
      <c r="H5364" s="10" t="s">
        <v>92</v>
      </c>
      <c r="I5364" s="10" t="s">
        <v>23</v>
      </c>
      <c r="J5364" s="10" t="s">
        <v>37</v>
      </c>
      <c r="K5364" s="10" t="s">
        <v>38</v>
      </c>
      <c r="L5364" s="10">
        <v>90036</v>
      </c>
      <c r="M5364" s="10" t="s">
        <v>39</v>
      </c>
      <c r="N5364" s="10" t="str">
        <f>_xlfn.XLOOKUP($M:$M,People!$B:$B,People!A:A)</f>
        <v>Sadie Pawthorne</v>
      </c>
      <c r="O5364" s="10" t="s">
        <v>1093</v>
      </c>
      <c r="P5364" s="10" t="str">
        <f>VLOOKUP(O5364,Products!$A:$E,3,FALSE)</f>
        <v>3M</v>
      </c>
      <c r="Q5364" s="31">
        <f>INDEX(Products!$E:$E,MATCH(O5364,Products!$A:$A,0))</f>
        <v>0.32</v>
      </c>
      <c r="R5364" s="10" t="s">
        <v>41</v>
      </c>
      <c r="S5364" s="10" t="s">
        <v>68</v>
      </c>
      <c r="T5364" s="10" t="s">
        <v>1094</v>
      </c>
      <c r="U5364" s="12">
        <v>15.24</v>
      </c>
      <c r="V5364" s="12">
        <v>5</v>
      </c>
      <c r="W5364" s="12">
        <v>0.2</v>
      </c>
      <c r="X5364" s="12">
        <v>5.3339999999999996</v>
      </c>
    </row>
    <row r="5365" spans="1:24" ht="14" x14ac:dyDescent="0.3">
      <c r="A5365" s="9">
        <v>5361</v>
      </c>
      <c r="B5365" s="14" t="s">
        <v>8647</v>
      </c>
      <c r="C5365" s="15">
        <v>45877</v>
      </c>
      <c r="D5365" s="15">
        <v>45879</v>
      </c>
      <c r="E5365" s="10" t="s">
        <v>19</v>
      </c>
      <c r="F5365" s="10" t="s">
        <v>3669</v>
      </c>
      <c r="G5365" s="10" t="s">
        <v>3670</v>
      </c>
      <c r="H5365" s="10" t="s">
        <v>22</v>
      </c>
      <c r="I5365" s="10" t="s">
        <v>23</v>
      </c>
      <c r="J5365" s="10" t="s">
        <v>714</v>
      </c>
      <c r="K5365" s="10" t="s">
        <v>94</v>
      </c>
      <c r="L5365" s="10">
        <v>75081</v>
      </c>
      <c r="M5365" s="10" t="s">
        <v>95</v>
      </c>
      <c r="N5365" s="10" t="str">
        <f>_xlfn.XLOOKUP($M:$M,People!$B:$B,People!A:A)</f>
        <v>Roxanne Rodriguez</v>
      </c>
      <c r="O5365" s="10" t="s">
        <v>759</v>
      </c>
      <c r="P5365" s="10" t="str">
        <f>VLOOKUP(O5365,Products!$A:$E,3,FALSE)</f>
        <v>Canon</v>
      </c>
      <c r="Q5365" s="31">
        <f>INDEX(Products!$E:$E,MATCH(O5365,Products!$A:$A,0))</f>
        <v>0.4</v>
      </c>
      <c r="R5365" s="10" t="s">
        <v>41</v>
      </c>
      <c r="S5365" s="10" t="s">
        <v>240</v>
      </c>
      <c r="T5365" s="10" t="s">
        <v>760</v>
      </c>
      <c r="U5365" s="12">
        <v>11.168000000000001</v>
      </c>
      <c r="V5365" s="12">
        <v>4</v>
      </c>
      <c r="W5365" s="12">
        <v>0.2</v>
      </c>
      <c r="X5365" s="12">
        <v>3.6295999999999995</v>
      </c>
    </row>
    <row r="5366" spans="1:24" ht="14" x14ac:dyDescent="0.3">
      <c r="A5366" s="9">
        <v>5362</v>
      </c>
      <c r="B5366" s="14" t="s">
        <v>8648</v>
      </c>
      <c r="C5366" s="15">
        <v>45877</v>
      </c>
      <c r="D5366" s="15">
        <v>45882</v>
      </c>
      <c r="E5366" s="10" t="s">
        <v>44</v>
      </c>
      <c r="F5366" s="10" t="s">
        <v>3286</v>
      </c>
      <c r="G5366" s="10" t="s">
        <v>3287</v>
      </c>
      <c r="H5366" s="10" t="s">
        <v>92</v>
      </c>
      <c r="I5366" s="10" t="s">
        <v>23</v>
      </c>
      <c r="J5366" s="10" t="s">
        <v>292</v>
      </c>
      <c r="K5366" s="10" t="s">
        <v>1294</v>
      </c>
      <c r="L5366" s="10">
        <v>39212</v>
      </c>
      <c r="M5366" s="10" t="s">
        <v>26</v>
      </c>
      <c r="N5366" s="10" t="str">
        <f>_xlfn.XLOOKUP($M:$M,People!$B:$B,People!A:A)</f>
        <v>Fred Suzuki</v>
      </c>
      <c r="O5366" s="10" t="s">
        <v>4831</v>
      </c>
      <c r="P5366" s="10" t="str">
        <f>VLOOKUP(O5366,Products!$A:$E,3,FALSE)</f>
        <v>Dell</v>
      </c>
      <c r="Q5366" s="31">
        <f>INDEX(Products!$E:$E,MATCH(O5366,Products!$A:$A,0))</f>
        <v>0.34</v>
      </c>
      <c r="R5366" s="10" t="s">
        <v>41</v>
      </c>
      <c r="S5366" s="10" t="s">
        <v>240</v>
      </c>
      <c r="T5366" s="10" t="s">
        <v>4832</v>
      </c>
      <c r="U5366" s="12">
        <v>23.34</v>
      </c>
      <c r="V5366" s="12">
        <v>3</v>
      </c>
      <c r="W5366" s="12">
        <v>0</v>
      </c>
      <c r="X5366" s="12">
        <v>0.23339999999999961</v>
      </c>
    </row>
    <row r="5367" spans="1:24" ht="14" x14ac:dyDescent="0.3">
      <c r="A5367" s="9">
        <v>5363</v>
      </c>
      <c r="B5367" s="14" t="s">
        <v>8647</v>
      </c>
      <c r="C5367" s="15">
        <v>45877</v>
      </c>
      <c r="D5367" s="15">
        <v>45879</v>
      </c>
      <c r="E5367" s="10" t="s">
        <v>19</v>
      </c>
      <c r="F5367" s="10" t="s">
        <v>3669</v>
      </c>
      <c r="G5367" s="10" t="s">
        <v>3670</v>
      </c>
      <c r="H5367" s="10" t="s">
        <v>22</v>
      </c>
      <c r="I5367" s="10" t="s">
        <v>23</v>
      </c>
      <c r="J5367" s="10" t="s">
        <v>714</v>
      </c>
      <c r="K5367" s="10" t="s">
        <v>94</v>
      </c>
      <c r="L5367" s="10">
        <v>75081</v>
      </c>
      <c r="M5367" s="10" t="s">
        <v>95</v>
      </c>
      <c r="N5367" s="10" t="str">
        <f>_xlfn.XLOOKUP($M:$M,People!$B:$B,People!A:A)</f>
        <v>Roxanne Rodriguez</v>
      </c>
      <c r="O5367" s="10" t="s">
        <v>3671</v>
      </c>
      <c r="P5367" s="10" t="str">
        <f>VLOOKUP(O5367,Products!$A:$E,3,FALSE)</f>
        <v>Logitech</v>
      </c>
      <c r="Q5367" s="31">
        <f>INDEX(Products!$E:$E,MATCH(O5367,Products!$A:$A,0))</f>
        <v>0.25</v>
      </c>
      <c r="R5367" s="10" t="s">
        <v>41</v>
      </c>
      <c r="S5367" s="10" t="s">
        <v>82</v>
      </c>
      <c r="T5367" s="10" t="s">
        <v>3672</v>
      </c>
      <c r="U5367" s="12">
        <v>53.952000000000005</v>
      </c>
      <c r="V5367" s="12">
        <v>3</v>
      </c>
      <c r="W5367" s="12">
        <v>0.2</v>
      </c>
      <c r="X5367" s="12">
        <v>17.534399999999998</v>
      </c>
    </row>
    <row r="5368" spans="1:24" ht="14" x14ac:dyDescent="0.3">
      <c r="A5368" s="9">
        <v>5364</v>
      </c>
      <c r="B5368" s="14" t="s">
        <v>8649</v>
      </c>
      <c r="C5368" s="15">
        <v>45877</v>
      </c>
      <c r="D5368" s="15">
        <v>45883</v>
      </c>
      <c r="E5368" s="10" t="s">
        <v>44</v>
      </c>
      <c r="F5368" s="10" t="s">
        <v>1686</v>
      </c>
      <c r="G5368" s="10" t="s">
        <v>1687</v>
      </c>
      <c r="H5368" s="10" t="s">
        <v>22</v>
      </c>
      <c r="I5368" s="10" t="s">
        <v>23</v>
      </c>
      <c r="J5368" s="10" t="s">
        <v>3883</v>
      </c>
      <c r="K5368" s="10" t="s">
        <v>570</v>
      </c>
      <c r="L5368" s="10">
        <v>73120</v>
      </c>
      <c r="M5368" s="10" t="s">
        <v>95</v>
      </c>
      <c r="N5368" s="10" t="str">
        <f>_xlfn.XLOOKUP($M:$M,People!$B:$B,People!A:A)</f>
        <v>Roxanne Rodriguez</v>
      </c>
      <c r="O5368" s="10" t="s">
        <v>4612</v>
      </c>
      <c r="P5368" s="10" t="str">
        <f>VLOOKUP(O5368,Products!$A:$E,3,FALSE)</f>
        <v>Dell</v>
      </c>
      <c r="Q5368" s="31">
        <f>INDEX(Products!$E:$E,MATCH(O5368,Products!$A:$A,0))</f>
        <v>0.28000000000000003</v>
      </c>
      <c r="R5368" s="10" t="s">
        <v>41</v>
      </c>
      <c r="S5368" s="10" t="s">
        <v>82</v>
      </c>
      <c r="T5368" s="10" t="s">
        <v>4613</v>
      </c>
      <c r="U5368" s="12">
        <v>10.56</v>
      </c>
      <c r="V5368" s="12">
        <v>2</v>
      </c>
      <c r="W5368" s="12">
        <v>0</v>
      </c>
      <c r="X5368" s="12">
        <v>4.7519999999999998</v>
      </c>
    </row>
    <row r="5369" spans="1:24" ht="14" x14ac:dyDescent="0.3">
      <c r="A5369" s="9">
        <v>5365</v>
      </c>
      <c r="B5369" s="14" t="s">
        <v>6012</v>
      </c>
      <c r="C5369" s="15">
        <v>45877</v>
      </c>
      <c r="D5369" s="15">
        <v>45879</v>
      </c>
      <c r="E5369" s="14" t="s">
        <v>19</v>
      </c>
      <c r="F5369" s="14" t="s">
        <v>4107</v>
      </c>
      <c r="G5369" s="14" t="s">
        <v>4108</v>
      </c>
      <c r="H5369" s="14" t="s">
        <v>22</v>
      </c>
      <c r="I5369" s="14" t="s">
        <v>5934</v>
      </c>
      <c r="J5369" s="14" t="s">
        <v>5937</v>
      </c>
      <c r="K5369" s="14" t="s">
        <v>3957</v>
      </c>
      <c r="L5369" s="14" t="s">
        <v>5978</v>
      </c>
      <c r="M5369" s="14" t="s">
        <v>133</v>
      </c>
      <c r="N5369" s="10" t="str">
        <f>_xlfn.XLOOKUP($M:$M,People!$B:$B,People!A:A)</f>
        <v>Chuck Magee</v>
      </c>
      <c r="O5369" s="14" t="s">
        <v>3419</v>
      </c>
      <c r="P5369" s="10" t="str">
        <f>VLOOKUP(O5369,Products!$A:$E,3,FALSE)</f>
        <v>Canon</v>
      </c>
      <c r="Q5369" s="31">
        <f>INDEX(Products!$E:$E,MATCH(O5369,Products!$A:$A,0))</f>
        <v>0.4</v>
      </c>
      <c r="R5369" s="14" t="s">
        <v>41</v>
      </c>
      <c r="S5369" s="14" t="s">
        <v>71</v>
      </c>
      <c r="T5369" s="14" t="s">
        <v>3420</v>
      </c>
      <c r="U5369" s="17">
        <v>113.92</v>
      </c>
      <c r="V5369" s="17">
        <v>2</v>
      </c>
      <c r="W5369" s="17">
        <v>0</v>
      </c>
      <c r="X5369" s="17">
        <v>33.04</v>
      </c>
    </row>
    <row r="5370" spans="1:24" ht="14" x14ac:dyDescent="0.3">
      <c r="A5370" s="9">
        <v>5366</v>
      </c>
      <c r="B5370" s="14" t="s">
        <v>6012</v>
      </c>
      <c r="C5370" s="15">
        <v>45877</v>
      </c>
      <c r="D5370" s="15">
        <v>45879</v>
      </c>
      <c r="E5370" s="14" t="s">
        <v>19</v>
      </c>
      <c r="F5370" s="14" t="s">
        <v>4107</v>
      </c>
      <c r="G5370" s="14" t="s">
        <v>4108</v>
      </c>
      <c r="H5370" s="14" t="s">
        <v>22</v>
      </c>
      <c r="I5370" s="14" t="s">
        <v>5934</v>
      </c>
      <c r="J5370" s="14" t="s">
        <v>5937</v>
      </c>
      <c r="K5370" s="14" t="s">
        <v>3957</v>
      </c>
      <c r="L5370" s="14" t="s">
        <v>5978</v>
      </c>
      <c r="M5370" s="14" t="s">
        <v>133</v>
      </c>
      <c r="N5370" s="10" t="str">
        <f>_xlfn.XLOOKUP($M:$M,People!$B:$B,People!A:A)</f>
        <v>Chuck Magee</v>
      </c>
      <c r="O5370" s="14" t="s">
        <v>5248</v>
      </c>
      <c r="P5370" s="10" t="str">
        <f>VLOOKUP(O5370,Products!$A:$E,3,FALSE)</f>
        <v>Logitech</v>
      </c>
      <c r="Q5370" s="31">
        <f>INDEX(Products!$E:$E,MATCH(O5370,Products!$A:$A,0))</f>
        <v>0.25</v>
      </c>
      <c r="R5370" s="14" t="s">
        <v>41</v>
      </c>
      <c r="S5370" s="14" t="s">
        <v>61</v>
      </c>
      <c r="T5370" s="14" t="s">
        <v>5249</v>
      </c>
      <c r="U5370" s="17">
        <v>39.659999999999997</v>
      </c>
      <c r="V5370" s="17">
        <v>2</v>
      </c>
      <c r="W5370" s="17">
        <v>0</v>
      </c>
      <c r="X5370" s="17">
        <v>11.9</v>
      </c>
    </row>
    <row r="5371" spans="1:24" ht="14" x14ac:dyDescent="0.3">
      <c r="A5371" s="9">
        <v>5367</v>
      </c>
      <c r="B5371" s="14" t="s">
        <v>6012</v>
      </c>
      <c r="C5371" s="15">
        <v>45877</v>
      </c>
      <c r="D5371" s="15">
        <v>45879</v>
      </c>
      <c r="E5371" s="14" t="s">
        <v>19</v>
      </c>
      <c r="F5371" s="14" t="s">
        <v>4107</v>
      </c>
      <c r="G5371" s="14" t="s">
        <v>4108</v>
      </c>
      <c r="H5371" s="14" t="s">
        <v>22</v>
      </c>
      <c r="I5371" s="14" t="s">
        <v>5934</v>
      </c>
      <c r="J5371" s="14" t="s">
        <v>5937</v>
      </c>
      <c r="K5371" s="14" t="s">
        <v>3957</v>
      </c>
      <c r="L5371" s="14" t="s">
        <v>5978</v>
      </c>
      <c r="M5371" s="14" t="s">
        <v>133</v>
      </c>
      <c r="N5371" s="10" t="str">
        <f>_xlfn.XLOOKUP($M:$M,People!$B:$B,People!A:A)</f>
        <v>Chuck Magee</v>
      </c>
      <c r="O5371" s="14" t="s">
        <v>3980</v>
      </c>
      <c r="P5371" s="10" t="str">
        <f>VLOOKUP(O5371,Products!$A:$E,3,FALSE)</f>
        <v>3M</v>
      </c>
      <c r="Q5371" s="31">
        <f>INDEX(Products!$E:$E,MATCH(O5371,Products!$A:$A,0))</f>
        <v>0.26</v>
      </c>
      <c r="R5371" s="14" t="s">
        <v>41</v>
      </c>
      <c r="S5371" s="14" t="s">
        <v>68</v>
      </c>
      <c r="T5371" s="14" t="s">
        <v>3981</v>
      </c>
      <c r="U5371" s="17">
        <v>447.86</v>
      </c>
      <c r="V5371" s="17">
        <v>7</v>
      </c>
      <c r="W5371" s="17">
        <v>0</v>
      </c>
      <c r="X5371" s="17">
        <v>210.49</v>
      </c>
    </row>
    <row r="5372" spans="1:24" ht="14" x14ac:dyDescent="0.3">
      <c r="A5372" s="9">
        <v>5368</v>
      </c>
      <c r="B5372" s="14" t="s">
        <v>8650</v>
      </c>
      <c r="C5372" s="15">
        <v>45878</v>
      </c>
      <c r="D5372" s="15">
        <v>45881</v>
      </c>
      <c r="E5372" s="10" t="s">
        <v>168</v>
      </c>
      <c r="F5372" s="10" t="s">
        <v>528</v>
      </c>
      <c r="G5372" s="10" t="s">
        <v>529</v>
      </c>
      <c r="H5372" s="10" t="s">
        <v>22</v>
      </c>
      <c r="I5372" s="10" t="s">
        <v>23</v>
      </c>
      <c r="J5372" s="10" t="s">
        <v>1478</v>
      </c>
      <c r="K5372" s="10" t="s">
        <v>80</v>
      </c>
      <c r="L5372" s="10">
        <v>28314</v>
      </c>
      <c r="M5372" s="10" t="s">
        <v>26</v>
      </c>
      <c r="N5372" s="10" t="str">
        <f>_xlfn.XLOOKUP($M:$M,People!$B:$B,People!A:A)</f>
        <v>Fred Suzuki</v>
      </c>
      <c r="O5372" s="10" t="s">
        <v>607</v>
      </c>
      <c r="P5372" s="10" t="str">
        <f>VLOOKUP(O5372,Products!$A:$E,3,FALSE)</f>
        <v>Canon</v>
      </c>
      <c r="Q5372" s="31">
        <f>INDEX(Products!$E:$E,MATCH(O5372,Products!$A:$A,0))</f>
        <v>0.28000000000000003</v>
      </c>
      <c r="R5372" s="10" t="s">
        <v>41</v>
      </c>
      <c r="S5372" s="10" t="s">
        <v>71</v>
      </c>
      <c r="T5372" s="10" t="s">
        <v>608</v>
      </c>
      <c r="U5372" s="12">
        <v>569.53599999999994</v>
      </c>
      <c r="V5372" s="12">
        <v>4</v>
      </c>
      <c r="W5372" s="12">
        <v>0.2</v>
      </c>
      <c r="X5372" s="12">
        <v>64.072799999999944</v>
      </c>
    </row>
    <row r="5373" spans="1:24" ht="14" x14ac:dyDescent="0.3">
      <c r="A5373" s="9">
        <v>5369</v>
      </c>
      <c r="B5373" s="14" t="s">
        <v>8651</v>
      </c>
      <c r="C5373" s="15">
        <v>45878</v>
      </c>
      <c r="D5373" s="15">
        <v>45883</v>
      </c>
      <c r="E5373" s="10" t="s">
        <v>44</v>
      </c>
      <c r="F5373" s="10" t="s">
        <v>4810</v>
      </c>
      <c r="G5373" s="10" t="s">
        <v>4811</v>
      </c>
      <c r="H5373" s="10" t="s">
        <v>92</v>
      </c>
      <c r="I5373" s="10" t="s">
        <v>23</v>
      </c>
      <c r="J5373" s="10" t="s">
        <v>5662</v>
      </c>
      <c r="K5373" s="10" t="s">
        <v>298</v>
      </c>
      <c r="L5373" s="10">
        <v>37075</v>
      </c>
      <c r="M5373" s="10" t="s">
        <v>26</v>
      </c>
      <c r="N5373" s="10" t="str">
        <f>_xlfn.XLOOKUP($M:$M,People!$B:$B,People!A:A)</f>
        <v>Fred Suzuki</v>
      </c>
      <c r="O5373" s="10" t="s">
        <v>1069</v>
      </c>
      <c r="P5373" s="10" t="str">
        <f>VLOOKUP(O5373,Products!$A:$E,3,FALSE)</f>
        <v>Dell</v>
      </c>
      <c r="Q5373" s="31">
        <f>INDEX(Products!$E:$E,MATCH(O5373,Products!$A:$A,0))</f>
        <v>0.32</v>
      </c>
      <c r="R5373" s="10" t="s">
        <v>41</v>
      </c>
      <c r="S5373" s="10" t="s">
        <v>68</v>
      </c>
      <c r="T5373" s="10" t="s">
        <v>1070</v>
      </c>
      <c r="U5373" s="12">
        <v>4.338000000000001</v>
      </c>
      <c r="V5373" s="12">
        <v>3</v>
      </c>
      <c r="W5373" s="12">
        <v>0.7</v>
      </c>
      <c r="X5373" s="12">
        <v>-3.0366</v>
      </c>
    </row>
    <row r="5374" spans="1:24" ht="14" x14ac:dyDescent="0.3">
      <c r="A5374" s="9">
        <v>5370</v>
      </c>
      <c r="B5374" s="14" t="s">
        <v>8651</v>
      </c>
      <c r="C5374" s="15">
        <v>45878</v>
      </c>
      <c r="D5374" s="15">
        <v>45883</v>
      </c>
      <c r="E5374" s="10" t="s">
        <v>44</v>
      </c>
      <c r="F5374" s="10" t="s">
        <v>4810</v>
      </c>
      <c r="G5374" s="10" t="s">
        <v>4811</v>
      </c>
      <c r="H5374" s="10" t="s">
        <v>92</v>
      </c>
      <c r="I5374" s="10" t="s">
        <v>23</v>
      </c>
      <c r="J5374" s="10" t="s">
        <v>5662</v>
      </c>
      <c r="K5374" s="10" t="s">
        <v>298</v>
      </c>
      <c r="L5374" s="10">
        <v>37075</v>
      </c>
      <c r="M5374" s="10" t="s">
        <v>26</v>
      </c>
      <c r="N5374" s="10" t="str">
        <f>_xlfn.XLOOKUP($M:$M,People!$B:$B,People!A:A)</f>
        <v>Fred Suzuki</v>
      </c>
      <c r="O5374" s="10" t="s">
        <v>2445</v>
      </c>
      <c r="P5374" s="10" t="str">
        <f>VLOOKUP(O5374,Products!$A:$E,3,FALSE)</f>
        <v>Canon</v>
      </c>
      <c r="Q5374" s="31">
        <f>INDEX(Products!$E:$E,MATCH(O5374,Products!$A:$A,0))</f>
        <v>0.4</v>
      </c>
      <c r="R5374" s="10" t="s">
        <v>41</v>
      </c>
      <c r="S5374" s="10" t="s">
        <v>68</v>
      </c>
      <c r="T5374" s="10" t="s">
        <v>2446</v>
      </c>
      <c r="U5374" s="12">
        <v>11.880000000000003</v>
      </c>
      <c r="V5374" s="12">
        <v>5</v>
      </c>
      <c r="W5374" s="12">
        <v>0.7</v>
      </c>
      <c r="X5374" s="12">
        <v>-7.9199999999999982</v>
      </c>
    </row>
    <row r="5375" spans="1:24" ht="14" x14ac:dyDescent="0.3">
      <c r="A5375" s="9">
        <v>5371</v>
      </c>
      <c r="B5375" s="14" t="s">
        <v>8650</v>
      </c>
      <c r="C5375" s="15">
        <v>45878</v>
      </c>
      <c r="D5375" s="15">
        <v>45881</v>
      </c>
      <c r="E5375" s="10" t="s">
        <v>168</v>
      </c>
      <c r="F5375" s="10" t="s">
        <v>528</v>
      </c>
      <c r="G5375" s="10" t="s">
        <v>529</v>
      </c>
      <c r="H5375" s="10" t="s">
        <v>22</v>
      </c>
      <c r="I5375" s="10" t="s">
        <v>23</v>
      </c>
      <c r="J5375" s="10" t="s">
        <v>1478</v>
      </c>
      <c r="K5375" s="10" t="s">
        <v>80</v>
      </c>
      <c r="L5375" s="10">
        <v>28314</v>
      </c>
      <c r="M5375" s="10" t="s">
        <v>26</v>
      </c>
      <c r="N5375" s="10" t="str">
        <f>_xlfn.XLOOKUP($M:$M,People!$B:$B,People!A:A)</f>
        <v>Fred Suzuki</v>
      </c>
      <c r="O5375" s="10" t="s">
        <v>3279</v>
      </c>
      <c r="P5375" s="10" t="str">
        <f>VLOOKUP(O5375,Products!$A:$E,3,FALSE)</f>
        <v>Logitech</v>
      </c>
      <c r="Q5375" s="31">
        <f>INDEX(Products!$E:$E,MATCH(O5375,Products!$A:$A,0))</f>
        <v>0.28999999999999998</v>
      </c>
      <c r="R5375" s="10" t="s">
        <v>41</v>
      </c>
      <c r="S5375" s="10" t="s">
        <v>82</v>
      </c>
      <c r="T5375" s="10" t="s">
        <v>3280</v>
      </c>
      <c r="U5375" s="12">
        <v>30.816000000000003</v>
      </c>
      <c r="V5375" s="12">
        <v>9</v>
      </c>
      <c r="W5375" s="12">
        <v>0.2</v>
      </c>
      <c r="X5375" s="12">
        <v>9.6299999999999955</v>
      </c>
    </row>
    <row r="5376" spans="1:24" ht="14" x14ac:dyDescent="0.3">
      <c r="A5376" s="9">
        <v>5372</v>
      </c>
      <c r="B5376" s="14" t="s">
        <v>8650</v>
      </c>
      <c r="C5376" s="15">
        <v>45878</v>
      </c>
      <c r="D5376" s="15">
        <v>45881</v>
      </c>
      <c r="E5376" s="10" t="s">
        <v>168</v>
      </c>
      <c r="F5376" s="10" t="s">
        <v>528</v>
      </c>
      <c r="G5376" s="10" t="s">
        <v>529</v>
      </c>
      <c r="H5376" s="10" t="s">
        <v>22</v>
      </c>
      <c r="I5376" s="10" t="s">
        <v>23</v>
      </c>
      <c r="J5376" s="10" t="s">
        <v>1478</v>
      </c>
      <c r="K5376" s="10" t="s">
        <v>80</v>
      </c>
      <c r="L5376" s="10">
        <v>28314</v>
      </c>
      <c r="M5376" s="10" t="s">
        <v>26</v>
      </c>
      <c r="N5376" s="10" t="str">
        <f>_xlfn.XLOOKUP($M:$M,People!$B:$B,People!A:A)</f>
        <v>Fred Suzuki</v>
      </c>
      <c r="O5376" s="10" t="s">
        <v>4755</v>
      </c>
      <c r="P5376" s="10" t="str">
        <f>VLOOKUP(O5376,Products!$A:$E,3,FALSE)</f>
        <v>Samsung</v>
      </c>
      <c r="Q5376" s="31">
        <f>INDEX(Products!$E:$E,MATCH(O5376,Products!$A:$A,0))</f>
        <v>0.28999999999999998</v>
      </c>
      <c r="R5376" s="10" t="s">
        <v>64</v>
      </c>
      <c r="S5376" s="10" t="s">
        <v>65</v>
      </c>
      <c r="T5376" s="10" t="s">
        <v>4756</v>
      </c>
      <c r="U5376" s="12">
        <v>44.783999999999999</v>
      </c>
      <c r="V5376" s="12">
        <v>2</v>
      </c>
      <c r="W5376" s="12">
        <v>0.2</v>
      </c>
      <c r="X5376" s="12">
        <v>4.4783999999999988</v>
      </c>
    </row>
    <row r="5377" spans="1:24" ht="14" x14ac:dyDescent="0.3">
      <c r="A5377" s="9">
        <v>5373</v>
      </c>
      <c r="B5377" s="14" t="s">
        <v>8652</v>
      </c>
      <c r="C5377" s="15">
        <v>45880</v>
      </c>
      <c r="D5377" s="15">
        <v>45885</v>
      </c>
      <c r="E5377" s="10" t="s">
        <v>44</v>
      </c>
      <c r="F5377" s="10" t="s">
        <v>1443</v>
      </c>
      <c r="G5377" s="10" t="s">
        <v>1444</v>
      </c>
      <c r="H5377" s="10" t="s">
        <v>92</v>
      </c>
      <c r="I5377" s="10" t="s">
        <v>23</v>
      </c>
      <c r="J5377" s="10" t="s">
        <v>3677</v>
      </c>
      <c r="K5377" s="10" t="s">
        <v>570</v>
      </c>
      <c r="L5377" s="10">
        <v>74133</v>
      </c>
      <c r="M5377" s="10" t="s">
        <v>95</v>
      </c>
      <c r="N5377" s="10" t="str">
        <f>_xlfn.XLOOKUP($M:$M,People!$B:$B,People!A:A)</f>
        <v>Roxanne Rodriguez</v>
      </c>
      <c r="O5377" s="10" t="s">
        <v>5009</v>
      </c>
      <c r="P5377" s="10" t="str">
        <f>VLOOKUP(O5377,Products!$A:$E,3,FALSE)</f>
        <v>Samsung</v>
      </c>
      <c r="Q5377" s="31">
        <f>INDEX(Products!$E:$E,MATCH(O5377,Products!$A:$A,0))</f>
        <v>0.33</v>
      </c>
      <c r="R5377" s="10" t="s">
        <v>41</v>
      </c>
      <c r="S5377" s="10" t="s">
        <v>68</v>
      </c>
      <c r="T5377" s="10" t="s">
        <v>5010</v>
      </c>
      <c r="U5377" s="12">
        <v>77.56</v>
      </c>
      <c r="V5377" s="12">
        <v>2</v>
      </c>
      <c r="W5377" s="12">
        <v>0</v>
      </c>
      <c r="X5377" s="12">
        <v>35.677599999999998</v>
      </c>
    </row>
    <row r="5378" spans="1:24" ht="14" x14ac:dyDescent="0.3">
      <c r="A5378" s="9">
        <v>5374</v>
      </c>
      <c r="B5378" s="14" t="s">
        <v>8652</v>
      </c>
      <c r="C5378" s="15">
        <v>45880</v>
      </c>
      <c r="D5378" s="15">
        <v>45885</v>
      </c>
      <c r="E5378" s="10" t="s">
        <v>44</v>
      </c>
      <c r="F5378" s="10" t="s">
        <v>1443</v>
      </c>
      <c r="G5378" s="10" t="s">
        <v>1444</v>
      </c>
      <c r="H5378" s="10" t="s">
        <v>92</v>
      </c>
      <c r="I5378" s="10" t="s">
        <v>23</v>
      </c>
      <c r="J5378" s="10" t="s">
        <v>3677</v>
      </c>
      <c r="K5378" s="10" t="s">
        <v>570</v>
      </c>
      <c r="L5378" s="10">
        <v>74133</v>
      </c>
      <c r="M5378" s="10" t="s">
        <v>95</v>
      </c>
      <c r="N5378" s="10" t="str">
        <f>_xlfn.XLOOKUP($M:$M,People!$B:$B,People!A:A)</f>
        <v>Roxanne Rodriguez</v>
      </c>
      <c r="O5378" s="10" t="s">
        <v>1899</v>
      </c>
      <c r="P5378" s="10" t="str">
        <f>VLOOKUP(O5378,Products!$A:$E,3,FALSE)</f>
        <v>Canon</v>
      </c>
      <c r="Q5378" s="31">
        <f>INDEX(Products!$E:$E,MATCH(O5378,Products!$A:$A,0))</f>
        <v>0.32</v>
      </c>
      <c r="R5378" s="10" t="s">
        <v>41</v>
      </c>
      <c r="S5378" s="10" t="s">
        <v>68</v>
      </c>
      <c r="T5378" s="10" t="s">
        <v>1900</v>
      </c>
      <c r="U5378" s="12">
        <v>41.86</v>
      </c>
      <c r="V5378" s="12">
        <v>7</v>
      </c>
      <c r="W5378" s="12">
        <v>0</v>
      </c>
      <c r="X5378" s="12">
        <v>19.255600000000001</v>
      </c>
    </row>
    <row r="5379" spans="1:24" ht="14" x14ac:dyDescent="0.3">
      <c r="A5379" s="9">
        <v>5375</v>
      </c>
      <c r="B5379" s="14" t="s">
        <v>8652</v>
      </c>
      <c r="C5379" s="15">
        <v>45880</v>
      </c>
      <c r="D5379" s="15">
        <v>45885</v>
      </c>
      <c r="E5379" s="10" t="s">
        <v>44</v>
      </c>
      <c r="F5379" s="10" t="s">
        <v>1443</v>
      </c>
      <c r="G5379" s="10" t="s">
        <v>1444</v>
      </c>
      <c r="H5379" s="10" t="s">
        <v>92</v>
      </c>
      <c r="I5379" s="10" t="s">
        <v>23</v>
      </c>
      <c r="J5379" s="10" t="s">
        <v>3677</v>
      </c>
      <c r="K5379" s="10" t="s">
        <v>570</v>
      </c>
      <c r="L5379" s="10">
        <v>74133</v>
      </c>
      <c r="M5379" s="10" t="s">
        <v>95</v>
      </c>
      <c r="N5379" s="10" t="str">
        <f>_xlfn.XLOOKUP($M:$M,People!$B:$B,People!A:A)</f>
        <v>Roxanne Rodriguez</v>
      </c>
      <c r="O5379" s="10" t="s">
        <v>2248</v>
      </c>
      <c r="P5379" s="10" t="str">
        <f>VLOOKUP(O5379,Products!$A:$E,3,FALSE)</f>
        <v>Staples</v>
      </c>
      <c r="Q5379" s="31">
        <f>INDEX(Products!$E:$E,MATCH(O5379,Products!$A:$A,0))</f>
        <v>0.33</v>
      </c>
      <c r="R5379" s="10" t="s">
        <v>41</v>
      </c>
      <c r="S5379" s="10" t="s">
        <v>82</v>
      </c>
      <c r="T5379" s="10" t="s">
        <v>2249</v>
      </c>
      <c r="U5379" s="12">
        <v>32.400000000000006</v>
      </c>
      <c r="V5379" s="12">
        <v>5</v>
      </c>
      <c r="W5379" s="12">
        <v>0</v>
      </c>
      <c r="X5379" s="12">
        <v>15.552000000000001</v>
      </c>
    </row>
    <row r="5380" spans="1:24" ht="14" x14ac:dyDescent="0.3">
      <c r="A5380" s="9">
        <v>5376</v>
      </c>
      <c r="B5380" s="14" t="s">
        <v>8653</v>
      </c>
      <c r="C5380" s="15">
        <v>45881</v>
      </c>
      <c r="D5380" s="15">
        <v>45885</v>
      </c>
      <c r="E5380" s="10" t="s">
        <v>44</v>
      </c>
      <c r="F5380" s="10" t="s">
        <v>4187</v>
      </c>
      <c r="G5380" s="10" t="s">
        <v>4188</v>
      </c>
      <c r="H5380" s="10" t="s">
        <v>92</v>
      </c>
      <c r="I5380" s="10" t="s">
        <v>23</v>
      </c>
      <c r="J5380" s="10" t="s">
        <v>237</v>
      </c>
      <c r="K5380" s="10" t="s">
        <v>238</v>
      </c>
      <c r="L5380" s="10">
        <v>10011</v>
      </c>
      <c r="M5380" s="10" t="s">
        <v>133</v>
      </c>
      <c r="N5380" s="10" t="str">
        <f>_xlfn.XLOOKUP($M:$M,People!$B:$B,People!A:A)</f>
        <v>Chuck Magee</v>
      </c>
      <c r="O5380" s="10" t="s">
        <v>1377</v>
      </c>
      <c r="P5380" s="10" t="str">
        <f>VLOOKUP(O5380,Products!$A:$E,3,FALSE)</f>
        <v>Avery</v>
      </c>
      <c r="Q5380" s="31">
        <f>INDEX(Products!$E:$E,MATCH(O5380,Products!$A:$A,0))</f>
        <v>0.35</v>
      </c>
      <c r="R5380" s="10" t="s">
        <v>28</v>
      </c>
      <c r="S5380" s="10" t="s">
        <v>32</v>
      </c>
      <c r="T5380" s="10" t="s">
        <v>1378</v>
      </c>
      <c r="U5380" s="12">
        <v>145.76400000000001</v>
      </c>
      <c r="V5380" s="12">
        <v>2</v>
      </c>
      <c r="W5380" s="12">
        <v>0.1</v>
      </c>
      <c r="X5380" s="12">
        <v>-8.0980000000000167</v>
      </c>
    </row>
    <row r="5381" spans="1:24" ht="14" x14ac:dyDescent="0.3">
      <c r="A5381" s="9">
        <v>5377</v>
      </c>
      <c r="B5381" s="14" t="s">
        <v>8654</v>
      </c>
      <c r="C5381" s="15">
        <v>45881</v>
      </c>
      <c r="D5381" s="15">
        <v>45886</v>
      </c>
      <c r="E5381" s="10" t="s">
        <v>19</v>
      </c>
      <c r="F5381" s="10" t="s">
        <v>2907</v>
      </c>
      <c r="G5381" s="10" t="s">
        <v>2908</v>
      </c>
      <c r="H5381" s="10" t="s">
        <v>22</v>
      </c>
      <c r="I5381" s="10" t="s">
        <v>23</v>
      </c>
      <c r="J5381" s="10" t="s">
        <v>237</v>
      </c>
      <c r="K5381" s="10" t="s">
        <v>238</v>
      </c>
      <c r="L5381" s="10">
        <v>10024</v>
      </c>
      <c r="M5381" s="10" t="s">
        <v>133</v>
      </c>
      <c r="N5381" s="10" t="str">
        <f>_xlfn.XLOOKUP($M:$M,People!$B:$B,People!A:A)</f>
        <v>Chuck Magee</v>
      </c>
      <c r="O5381" s="10" t="s">
        <v>2051</v>
      </c>
      <c r="P5381" s="10" t="str">
        <f>VLOOKUP(O5381,Products!$A:$E,3,FALSE)</f>
        <v>Samsung</v>
      </c>
      <c r="Q5381" s="31">
        <f>INDEX(Products!$E:$E,MATCH(O5381,Products!$A:$A,0))</f>
        <v>0.33</v>
      </c>
      <c r="R5381" s="10" t="s">
        <v>28</v>
      </c>
      <c r="S5381" s="10" t="s">
        <v>50</v>
      </c>
      <c r="T5381" s="10" t="s">
        <v>2052</v>
      </c>
      <c r="U5381" s="12">
        <v>209.148</v>
      </c>
      <c r="V5381" s="12">
        <v>2</v>
      </c>
      <c r="W5381" s="12">
        <v>0.4</v>
      </c>
      <c r="X5381" s="12">
        <v>-66.230199999999996</v>
      </c>
    </row>
    <row r="5382" spans="1:24" ht="14" x14ac:dyDescent="0.3">
      <c r="A5382" s="9">
        <v>5378</v>
      </c>
      <c r="B5382" s="14" t="s">
        <v>8655</v>
      </c>
      <c r="C5382" s="15">
        <v>45881</v>
      </c>
      <c r="D5382" s="15">
        <v>45885</v>
      </c>
      <c r="E5382" s="10" t="s">
        <v>44</v>
      </c>
      <c r="F5382" s="10" t="s">
        <v>4913</v>
      </c>
      <c r="G5382" s="10" t="s">
        <v>4914</v>
      </c>
      <c r="H5382" s="10" t="s">
        <v>36</v>
      </c>
      <c r="I5382" s="10" t="s">
        <v>23</v>
      </c>
      <c r="J5382" s="10" t="s">
        <v>1551</v>
      </c>
      <c r="K5382" s="10" t="s">
        <v>48</v>
      </c>
      <c r="L5382" s="10">
        <v>33801</v>
      </c>
      <c r="M5382" s="10" t="s">
        <v>26</v>
      </c>
      <c r="N5382" s="10" t="str">
        <f>_xlfn.XLOOKUP($M:$M,People!$B:$B,People!A:A)</f>
        <v>Fred Suzuki</v>
      </c>
      <c r="O5382" s="10" t="s">
        <v>967</v>
      </c>
      <c r="P5382" s="10" t="str">
        <f>VLOOKUP(O5382,Products!$A:$E,3,FALSE)</f>
        <v>HP</v>
      </c>
      <c r="Q5382" s="31">
        <f>INDEX(Products!$E:$E,MATCH(O5382,Products!$A:$A,0))</f>
        <v>0.35</v>
      </c>
      <c r="R5382" s="10" t="s">
        <v>28</v>
      </c>
      <c r="S5382" s="10" t="s">
        <v>50</v>
      </c>
      <c r="T5382" s="10" t="s">
        <v>968</v>
      </c>
      <c r="U5382" s="12">
        <v>562.29250000000013</v>
      </c>
      <c r="V5382" s="12">
        <v>7</v>
      </c>
      <c r="W5382" s="12">
        <v>0.45</v>
      </c>
      <c r="X5382" s="12">
        <v>-255.58750000000009</v>
      </c>
    </row>
    <row r="5383" spans="1:24" ht="14" x14ac:dyDescent="0.3">
      <c r="A5383" s="9">
        <v>5379</v>
      </c>
      <c r="B5383" s="14" t="s">
        <v>8656</v>
      </c>
      <c r="C5383" s="15">
        <v>45881</v>
      </c>
      <c r="D5383" s="15">
        <v>45883</v>
      </c>
      <c r="E5383" s="10" t="s">
        <v>19</v>
      </c>
      <c r="F5383" s="10" t="s">
        <v>3363</v>
      </c>
      <c r="G5383" s="10" t="s">
        <v>3364</v>
      </c>
      <c r="H5383" s="10" t="s">
        <v>92</v>
      </c>
      <c r="I5383" s="10" t="s">
        <v>23</v>
      </c>
      <c r="J5383" s="10" t="s">
        <v>131</v>
      </c>
      <c r="K5383" s="10" t="s">
        <v>132</v>
      </c>
      <c r="L5383" s="10">
        <v>19134</v>
      </c>
      <c r="M5383" s="10" t="s">
        <v>133</v>
      </c>
      <c r="N5383" s="10" t="str">
        <f>_xlfn.XLOOKUP($M:$M,People!$B:$B,People!A:A)</f>
        <v>Chuck Magee</v>
      </c>
      <c r="O5383" s="10" t="s">
        <v>5588</v>
      </c>
      <c r="P5383" s="10" t="str">
        <f>VLOOKUP(O5383,Products!$A:$E,3,FALSE)</f>
        <v>Office Depot</v>
      </c>
      <c r="Q5383" s="31">
        <f>INDEX(Products!$E:$E,MATCH(O5383,Products!$A:$A,0))</f>
        <v>0.38</v>
      </c>
      <c r="R5383" s="10" t="s">
        <v>41</v>
      </c>
      <c r="S5383" s="10" t="s">
        <v>61</v>
      </c>
      <c r="T5383" s="10" t="s">
        <v>5589</v>
      </c>
      <c r="U5383" s="12">
        <v>37.312000000000005</v>
      </c>
      <c r="V5383" s="12">
        <v>4</v>
      </c>
      <c r="W5383" s="12">
        <v>0.2</v>
      </c>
      <c r="X5383" s="12">
        <v>2.7984000000000027</v>
      </c>
    </row>
    <row r="5384" spans="1:24" ht="14" x14ac:dyDescent="0.3">
      <c r="A5384" s="9">
        <v>5380</v>
      </c>
      <c r="B5384" s="14" t="s">
        <v>8657</v>
      </c>
      <c r="C5384" s="15">
        <v>45881</v>
      </c>
      <c r="D5384" s="15">
        <v>45881</v>
      </c>
      <c r="E5384" s="10" t="s">
        <v>1124</v>
      </c>
      <c r="F5384" s="10" t="s">
        <v>399</v>
      </c>
      <c r="G5384" s="10" t="s">
        <v>400</v>
      </c>
      <c r="H5384" s="10" t="s">
        <v>22</v>
      </c>
      <c r="I5384" s="10" t="s">
        <v>23</v>
      </c>
      <c r="J5384" s="10" t="s">
        <v>1200</v>
      </c>
      <c r="K5384" s="10" t="s">
        <v>430</v>
      </c>
      <c r="L5384" s="10">
        <v>50315</v>
      </c>
      <c r="M5384" s="10" t="s">
        <v>95</v>
      </c>
      <c r="N5384" s="10" t="str">
        <f>_xlfn.XLOOKUP($M:$M,People!$B:$B,People!A:A)</f>
        <v>Roxanne Rodriguez</v>
      </c>
      <c r="O5384" s="10" t="s">
        <v>2675</v>
      </c>
      <c r="P5384" s="10" t="str">
        <f>VLOOKUP(O5384,Products!$A:$E,3,FALSE)</f>
        <v>Staples</v>
      </c>
      <c r="Q5384" s="31">
        <f>INDEX(Products!$E:$E,MATCH(O5384,Products!$A:$A,0))</f>
        <v>0.31</v>
      </c>
      <c r="R5384" s="10" t="s">
        <v>41</v>
      </c>
      <c r="S5384" s="10" t="s">
        <v>82</v>
      </c>
      <c r="T5384" s="10" t="s">
        <v>2676</v>
      </c>
      <c r="U5384" s="12">
        <v>6.48</v>
      </c>
      <c r="V5384" s="12">
        <v>1</v>
      </c>
      <c r="W5384" s="12">
        <v>0</v>
      </c>
      <c r="X5384" s="12">
        <v>3.1104000000000003</v>
      </c>
    </row>
    <row r="5385" spans="1:24" ht="14" x14ac:dyDescent="0.3">
      <c r="A5385" s="9">
        <v>5381</v>
      </c>
      <c r="B5385" s="14" t="s">
        <v>8654</v>
      </c>
      <c r="C5385" s="15">
        <v>45881</v>
      </c>
      <c r="D5385" s="15">
        <v>45886</v>
      </c>
      <c r="E5385" s="10" t="s">
        <v>19</v>
      </c>
      <c r="F5385" s="10" t="s">
        <v>2907</v>
      </c>
      <c r="G5385" s="10" t="s">
        <v>2908</v>
      </c>
      <c r="H5385" s="10" t="s">
        <v>22</v>
      </c>
      <c r="I5385" s="10" t="s">
        <v>23</v>
      </c>
      <c r="J5385" s="10" t="s">
        <v>237</v>
      </c>
      <c r="K5385" s="10" t="s">
        <v>238</v>
      </c>
      <c r="L5385" s="10">
        <v>10024</v>
      </c>
      <c r="M5385" s="10" t="s">
        <v>133</v>
      </c>
      <c r="N5385" s="10" t="str">
        <f>_xlfn.XLOOKUP($M:$M,People!$B:$B,People!A:A)</f>
        <v>Chuck Magee</v>
      </c>
      <c r="O5385" s="10" t="s">
        <v>3984</v>
      </c>
      <c r="P5385" s="10" t="str">
        <f>VLOOKUP(O5385,Products!$A:$E,3,FALSE)</f>
        <v>Staples</v>
      </c>
      <c r="Q5385" s="31">
        <f>INDEX(Products!$E:$E,MATCH(O5385,Products!$A:$A,0))</f>
        <v>0.39</v>
      </c>
      <c r="R5385" s="10" t="s">
        <v>41</v>
      </c>
      <c r="S5385" s="10" t="s">
        <v>53</v>
      </c>
      <c r="T5385" s="10" t="s">
        <v>3985</v>
      </c>
      <c r="U5385" s="12">
        <v>1591.02</v>
      </c>
      <c r="V5385" s="12">
        <v>6</v>
      </c>
      <c r="W5385" s="12">
        <v>0</v>
      </c>
      <c r="X5385" s="12">
        <v>286.38359999999989</v>
      </c>
    </row>
    <row r="5386" spans="1:24" ht="14" x14ac:dyDescent="0.3">
      <c r="A5386" s="9">
        <v>5382</v>
      </c>
      <c r="B5386" s="14" t="s">
        <v>8658</v>
      </c>
      <c r="C5386" s="15">
        <v>45881</v>
      </c>
      <c r="D5386" s="15">
        <v>45884</v>
      </c>
      <c r="E5386" s="10" t="s">
        <v>19</v>
      </c>
      <c r="F5386" s="10" t="s">
        <v>4415</v>
      </c>
      <c r="G5386" s="10" t="s">
        <v>4416</v>
      </c>
      <c r="H5386" s="10" t="s">
        <v>22</v>
      </c>
      <c r="I5386" s="10" t="s">
        <v>23</v>
      </c>
      <c r="J5386" s="10" t="s">
        <v>3442</v>
      </c>
      <c r="K5386" s="10" t="s">
        <v>94</v>
      </c>
      <c r="L5386" s="10">
        <v>75007</v>
      </c>
      <c r="M5386" s="10" t="s">
        <v>95</v>
      </c>
      <c r="N5386" s="10" t="str">
        <f>_xlfn.XLOOKUP($M:$M,People!$B:$B,People!A:A)</f>
        <v>Roxanne Rodriguez</v>
      </c>
      <c r="O5386" s="10" t="s">
        <v>4145</v>
      </c>
      <c r="P5386" s="10" t="str">
        <f>VLOOKUP(O5386,Products!$A:$E,3,FALSE)</f>
        <v>Dell</v>
      </c>
      <c r="Q5386" s="31">
        <f>INDEX(Products!$E:$E,MATCH(O5386,Products!$A:$A,0))</f>
        <v>0.26</v>
      </c>
      <c r="R5386" s="10" t="s">
        <v>64</v>
      </c>
      <c r="S5386" s="10" t="s">
        <v>144</v>
      </c>
      <c r="T5386" s="10" t="s">
        <v>4146</v>
      </c>
      <c r="U5386" s="12">
        <v>1399.9440000000002</v>
      </c>
      <c r="V5386" s="12">
        <v>7</v>
      </c>
      <c r="W5386" s="12">
        <v>0.2</v>
      </c>
      <c r="X5386" s="12">
        <v>52.497900000000016</v>
      </c>
    </row>
    <row r="5387" spans="1:24" ht="14" x14ac:dyDescent="0.3">
      <c r="A5387" s="9">
        <v>5383</v>
      </c>
      <c r="B5387" s="14" t="s">
        <v>8659</v>
      </c>
      <c r="C5387" s="15">
        <v>45882</v>
      </c>
      <c r="D5387" s="15">
        <v>45887</v>
      </c>
      <c r="E5387" s="10" t="s">
        <v>19</v>
      </c>
      <c r="F5387" s="10" t="s">
        <v>2629</v>
      </c>
      <c r="G5387" s="10" t="s">
        <v>2630</v>
      </c>
      <c r="H5387" s="10" t="s">
        <v>36</v>
      </c>
      <c r="I5387" s="10" t="s">
        <v>23</v>
      </c>
      <c r="J5387" s="10" t="s">
        <v>5056</v>
      </c>
      <c r="K5387" s="10" t="s">
        <v>103</v>
      </c>
      <c r="L5387" s="10">
        <v>53214</v>
      </c>
      <c r="M5387" s="10" t="s">
        <v>95</v>
      </c>
      <c r="N5387" s="10" t="str">
        <f>_xlfn.XLOOKUP($M:$M,People!$B:$B,People!A:A)</f>
        <v>Roxanne Rodriguez</v>
      </c>
      <c r="O5387" s="10" t="s">
        <v>1447</v>
      </c>
      <c r="P5387" s="10" t="str">
        <f>VLOOKUP(O5387,Products!$A:$E,3,FALSE)</f>
        <v>HP</v>
      </c>
      <c r="Q5387" s="31">
        <f>INDEX(Products!$E:$E,MATCH(O5387,Products!$A:$A,0))</f>
        <v>0.27</v>
      </c>
      <c r="R5387" s="10" t="s">
        <v>28</v>
      </c>
      <c r="S5387" s="10" t="s">
        <v>29</v>
      </c>
      <c r="T5387" s="10" t="s">
        <v>1448</v>
      </c>
      <c r="U5387" s="12">
        <v>241.96</v>
      </c>
      <c r="V5387" s="12">
        <v>2</v>
      </c>
      <c r="W5387" s="12">
        <v>0</v>
      </c>
      <c r="X5387" s="12">
        <v>24.195999999999998</v>
      </c>
    </row>
    <row r="5388" spans="1:24" ht="14" x14ac:dyDescent="0.3">
      <c r="A5388" s="9">
        <v>5384</v>
      </c>
      <c r="B5388" s="14" t="s">
        <v>8660</v>
      </c>
      <c r="C5388" s="15">
        <v>45882</v>
      </c>
      <c r="D5388" s="15">
        <v>45882</v>
      </c>
      <c r="E5388" s="10" t="s">
        <v>1124</v>
      </c>
      <c r="F5388" s="10" t="s">
        <v>4493</v>
      </c>
      <c r="G5388" s="10" t="s">
        <v>4494</v>
      </c>
      <c r="H5388" s="10" t="s">
        <v>22</v>
      </c>
      <c r="I5388" s="10" t="s">
        <v>23</v>
      </c>
      <c r="J5388" s="10" t="s">
        <v>5632</v>
      </c>
      <c r="K5388" s="10" t="s">
        <v>646</v>
      </c>
      <c r="L5388" s="10">
        <v>70065</v>
      </c>
      <c r="M5388" s="10" t="s">
        <v>26</v>
      </c>
      <c r="N5388" s="10" t="str">
        <f>_xlfn.XLOOKUP($M:$M,People!$B:$B,People!A:A)</f>
        <v>Fred Suzuki</v>
      </c>
      <c r="O5388" s="10" t="s">
        <v>4169</v>
      </c>
      <c r="P5388" s="10" t="str">
        <f>VLOOKUP(O5388,Products!$A:$E,3,FALSE)</f>
        <v>Avery</v>
      </c>
      <c r="Q5388" s="31">
        <f>INDEX(Products!$E:$E,MATCH(O5388,Products!$A:$A,0))</f>
        <v>0.37</v>
      </c>
      <c r="R5388" s="10" t="s">
        <v>41</v>
      </c>
      <c r="S5388" s="10" t="s">
        <v>71</v>
      </c>
      <c r="T5388" s="10" t="s">
        <v>1244</v>
      </c>
      <c r="U5388" s="12">
        <v>17.34</v>
      </c>
      <c r="V5388" s="12">
        <v>2</v>
      </c>
      <c r="W5388" s="12">
        <v>0</v>
      </c>
      <c r="X5388" s="12">
        <v>4.6818000000000008</v>
      </c>
    </row>
    <row r="5389" spans="1:24" ht="14" x14ac:dyDescent="0.3">
      <c r="A5389" s="9">
        <v>5385</v>
      </c>
      <c r="B5389" s="14" t="s">
        <v>8661</v>
      </c>
      <c r="C5389" s="15">
        <v>45882</v>
      </c>
      <c r="D5389" s="15">
        <v>45888</v>
      </c>
      <c r="E5389" s="10" t="s">
        <v>44</v>
      </c>
      <c r="F5389" s="10" t="s">
        <v>3924</v>
      </c>
      <c r="G5389" s="10" t="s">
        <v>3925</v>
      </c>
      <c r="H5389" s="10" t="s">
        <v>22</v>
      </c>
      <c r="I5389" s="10" t="s">
        <v>23</v>
      </c>
      <c r="J5389" s="10" t="s">
        <v>3241</v>
      </c>
      <c r="K5389" s="10" t="s">
        <v>94</v>
      </c>
      <c r="L5389" s="10">
        <v>75061</v>
      </c>
      <c r="M5389" s="10" t="s">
        <v>95</v>
      </c>
      <c r="N5389" s="10" t="str">
        <f>_xlfn.XLOOKUP($M:$M,People!$B:$B,People!A:A)</f>
        <v>Roxanne Rodriguez</v>
      </c>
      <c r="O5389" s="10" t="s">
        <v>3901</v>
      </c>
      <c r="P5389" s="10" t="str">
        <f>VLOOKUP(O5389,Products!$A:$E,3,FALSE)</f>
        <v>Avery</v>
      </c>
      <c r="Q5389" s="31">
        <f>INDEX(Products!$E:$E,MATCH(O5389,Products!$A:$A,0))</f>
        <v>0.33</v>
      </c>
      <c r="R5389" s="10" t="s">
        <v>41</v>
      </c>
      <c r="S5389" s="10" t="s">
        <v>71</v>
      </c>
      <c r="T5389" s="10" t="s">
        <v>3902</v>
      </c>
      <c r="U5389" s="12">
        <v>58.923999999999985</v>
      </c>
      <c r="V5389" s="12">
        <v>1</v>
      </c>
      <c r="W5389" s="12">
        <v>0.8</v>
      </c>
      <c r="X5389" s="12">
        <v>-153.20240000000001</v>
      </c>
    </row>
    <row r="5390" spans="1:24" ht="14" x14ac:dyDescent="0.3">
      <c r="A5390" s="9">
        <v>5386</v>
      </c>
      <c r="B5390" s="14" t="s">
        <v>8662</v>
      </c>
      <c r="C5390" s="15">
        <v>45882</v>
      </c>
      <c r="D5390" s="15">
        <v>45886</v>
      </c>
      <c r="E5390" s="10" t="s">
        <v>19</v>
      </c>
      <c r="F5390" s="10" t="s">
        <v>1439</v>
      </c>
      <c r="G5390" s="10" t="s">
        <v>1440</v>
      </c>
      <c r="H5390" s="10" t="s">
        <v>22</v>
      </c>
      <c r="I5390" s="10" t="s">
        <v>23</v>
      </c>
      <c r="J5390" s="10" t="s">
        <v>1322</v>
      </c>
      <c r="K5390" s="10" t="s">
        <v>80</v>
      </c>
      <c r="L5390" s="10">
        <v>28540</v>
      </c>
      <c r="M5390" s="10" t="s">
        <v>26</v>
      </c>
      <c r="N5390" s="10" t="str">
        <f>_xlfn.XLOOKUP($M:$M,People!$B:$B,People!A:A)</f>
        <v>Fred Suzuki</v>
      </c>
      <c r="O5390" s="10" t="s">
        <v>2017</v>
      </c>
      <c r="P5390" s="10" t="str">
        <f>VLOOKUP(O5390,Products!$A:$E,3,FALSE)</f>
        <v>Samsung</v>
      </c>
      <c r="Q5390" s="31">
        <f>INDEX(Products!$E:$E,MATCH(O5390,Products!$A:$A,0))</f>
        <v>0.39</v>
      </c>
      <c r="R5390" s="10" t="s">
        <v>41</v>
      </c>
      <c r="S5390" s="10" t="s">
        <v>68</v>
      </c>
      <c r="T5390" s="10" t="s">
        <v>2018</v>
      </c>
      <c r="U5390" s="12">
        <v>11.232000000000001</v>
      </c>
      <c r="V5390" s="12">
        <v>8</v>
      </c>
      <c r="W5390" s="12">
        <v>0.7</v>
      </c>
      <c r="X5390" s="12">
        <v>-8.2367999999999988</v>
      </c>
    </row>
    <row r="5391" spans="1:24" ht="14" x14ac:dyDescent="0.3">
      <c r="A5391" s="9">
        <v>5387</v>
      </c>
      <c r="B5391" s="14" t="s">
        <v>8663</v>
      </c>
      <c r="C5391" s="15">
        <v>45882</v>
      </c>
      <c r="D5391" s="15">
        <v>45885</v>
      </c>
      <c r="E5391" s="10" t="s">
        <v>168</v>
      </c>
      <c r="F5391" s="10" t="s">
        <v>1241</v>
      </c>
      <c r="G5391" s="10" t="s">
        <v>1242</v>
      </c>
      <c r="H5391" s="10" t="s">
        <v>22</v>
      </c>
      <c r="I5391" s="10" t="s">
        <v>23</v>
      </c>
      <c r="J5391" s="10" t="s">
        <v>284</v>
      </c>
      <c r="K5391" s="10" t="s">
        <v>285</v>
      </c>
      <c r="L5391" s="10">
        <v>22153</v>
      </c>
      <c r="M5391" s="10" t="s">
        <v>26</v>
      </c>
      <c r="N5391" s="10" t="str">
        <f>_xlfn.XLOOKUP($M:$M,People!$B:$B,People!A:A)</f>
        <v>Fred Suzuki</v>
      </c>
      <c r="O5391" s="10" t="s">
        <v>321</v>
      </c>
      <c r="P5391" s="10" t="str">
        <f>VLOOKUP(O5391,Products!$A:$E,3,FALSE)</f>
        <v>Avery</v>
      </c>
      <c r="Q5391" s="31">
        <f>INDEX(Products!$E:$E,MATCH(O5391,Products!$A:$A,0))</f>
        <v>0.31</v>
      </c>
      <c r="R5391" s="10" t="s">
        <v>41</v>
      </c>
      <c r="S5391" s="10" t="s">
        <v>68</v>
      </c>
      <c r="T5391" s="10" t="s">
        <v>322</v>
      </c>
      <c r="U5391" s="12">
        <v>22.32</v>
      </c>
      <c r="V5391" s="12">
        <v>4</v>
      </c>
      <c r="W5391" s="12">
        <v>0</v>
      </c>
      <c r="X5391" s="12">
        <v>10.7136</v>
      </c>
    </row>
    <row r="5392" spans="1:24" ht="14" x14ac:dyDescent="0.3">
      <c r="A5392" s="9">
        <v>5388</v>
      </c>
      <c r="B5392" s="14" t="s">
        <v>8659</v>
      </c>
      <c r="C5392" s="15">
        <v>45882</v>
      </c>
      <c r="D5392" s="15">
        <v>45887</v>
      </c>
      <c r="E5392" s="10" t="s">
        <v>19</v>
      </c>
      <c r="F5392" s="10" t="s">
        <v>2629</v>
      </c>
      <c r="G5392" s="10" t="s">
        <v>2630</v>
      </c>
      <c r="H5392" s="10" t="s">
        <v>36</v>
      </c>
      <c r="I5392" s="10" t="s">
        <v>23</v>
      </c>
      <c r="J5392" s="10" t="s">
        <v>5056</v>
      </c>
      <c r="K5392" s="10" t="s">
        <v>103</v>
      </c>
      <c r="L5392" s="10">
        <v>53214</v>
      </c>
      <c r="M5392" s="10" t="s">
        <v>95</v>
      </c>
      <c r="N5392" s="10" t="str">
        <f>_xlfn.XLOOKUP($M:$M,People!$B:$B,People!A:A)</f>
        <v>Roxanne Rodriguez</v>
      </c>
      <c r="O5392" s="10" t="s">
        <v>2619</v>
      </c>
      <c r="P5392" s="10" t="str">
        <f>VLOOKUP(O5392,Products!$A:$E,3,FALSE)</f>
        <v>Avery</v>
      </c>
      <c r="Q5392" s="31">
        <f>INDEX(Products!$E:$E,MATCH(O5392,Products!$A:$A,0))</f>
        <v>0.25</v>
      </c>
      <c r="R5392" s="10" t="s">
        <v>41</v>
      </c>
      <c r="S5392" s="10" t="s">
        <v>68</v>
      </c>
      <c r="T5392" s="10" t="s">
        <v>2620</v>
      </c>
      <c r="U5392" s="12">
        <v>8.52</v>
      </c>
      <c r="V5392" s="12">
        <v>3</v>
      </c>
      <c r="W5392" s="12">
        <v>0</v>
      </c>
      <c r="X5392" s="12">
        <v>4.1747999999999994</v>
      </c>
    </row>
    <row r="5393" spans="1:24" ht="14" x14ac:dyDescent="0.3">
      <c r="A5393" s="9">
        <v>5389</v>
      </c>
      <c r="B5393" s="14" t="s">
        <v>8663</v>
      </c>
      <c r="C5393" s="15">
        <v>45882</v>
      </c>
      <c r="D5393" s="15">
        <v>45885</v>
      </c>
      <c r="E5393" s="10" t="s">
        <v>168</v>
      </c>
      <c r="F5393" s="10" t="s">
        <v>1241</v>
      </c>
      <c r="G5393" s="10" t="s">
        <v>1242</v>
      </c>
      <c r="H5393" s="10" t="s">
        <v>22</v>
      </c>
      <c r="I5393" s="10" t="s">
        <v>23</v>
      </c>
      <c r="J5393" s="10" t="s">
        <v>284</v>
      </c>
      <c r="K5393" s="10" t="s">
        <v>285</v>
      </c>
      <c r="L5393" s="10">
        <v>22153</v>
      </c>
      <c r="M5393" s="10" t="s">
        <v>26</v>
      </c>
      <c r="N5393" s="10" t="str">
        <f>_xlfn.XLOOKUP($M:$M,People!$B:$B,People!A:A)</f>
        <v>Fred Suzuki</v>
      </c>
      <c r="O5393" s="10" t="s">
        <v>1445</v>
      </c>
      <c r="P5393" s="10" t="str">
        <f>VLOOKUP(O5393,Products!$A:$E,3,FALSE)</f>
        <v>Office Depot</v>
      </c>
      <c r="Q5393" s="31">
        <f>INDEX(Products!$E:$E,MATCH(O5393,Products!$A:$A,0))</f>
        <v>0.3</v>
      </c>
      <c r="R5393" s="10" t="s">
        <v>41</v>
      </c>
      <c r="S5393" s="10" t="s">
        <v>42</v>
      </c>
      <c r="T5393" s="10" t="s">
        <v>1446</v>
      </c>
      <c r="U5393" s="12">
        <v>103.60000000000001</v>
      </c>
      <c r="V5393" s="12">
        <v>7</v>
      </c>
      <c r="W5393" s="12">
        <v>0</v>
      </c>
      <c r="X5393" s="12">
        <v>51.800000000000004</v>
      </c>
    </row>
    <row r="5394" spans="1:24" ht="14" x14ac:dyDescent="0.3">
      <c r="A5394" s="9">
        <v>5390</v>
      </c>
      <c r="B5394" s="14" t="s">
        <v>8662</v>
      </c>
      <c r="C5394" s="15">
        <v>45882</v>
      </c>
      <c r="D5394" s="15">
        <v>45886</v>
      </c>
      <c r="E5394" s="10" t="s">
        <v>19</v>
      </c>
      <c r="F5394" s="10" t="s">
        <v>1439</v>
      </c>
      <c r="G5394" s="10" t="s">
        <v>1440</v>
      </c>
      <c r="H5394" s="10" t="s">
        <v>22</v>
      </c>
      <c r="I5394" s="10" t="s">
        <v>23</v>
      </c>
      <c r="J5394" s="10" t="s">
        <v>1322</v>
      </c>
      <c r="K5394" s="10" t="s">
        <v>80</v>
      </c>
      <c r="L5394" s="10">
        <v>28540</v>
      </c>
      <c r="M5394" s="10" t="s">
        <v>26</v>
      </c>
      <c r="N5394" s="10" t="str">
        <f>_xlfn.XLOOKUP($M:$M,People!$B:$B,People!A:A)</f>
        <v>Fred Suzuki</v>
      </c>
      <c r="O5394" s="10" t="s">
        <v>3609</v>
      </c>
      <c r="P5394" s="10" t="str">
        <f>VLOOKUP(O5394,Products!$A:$E,3,FALSE)</f>
        <v>Dell</v>
      </c>
      <c r="Q5394" s="31">
        <f>INDEX(Products!$E:$E,MATCH(O5394,Products!$A:$A,0))</f>
        <v>0.26</v>
      </c>
      <c r="R5394" s="10" t="s">
        <v>41</v>
      </c>
      <c r="S5394" s="10" t="s">
        <v>82</v>
      </c>
      <c r="T5394" s="10" t="s">
        <v>167</v>
      </c>
      <c r="U5394" s="12">
        <v>10.272000000000002</v>
      </c>
      <c r="V5394" s="12">
        <v>3</v>
      </c>
      <c r="W5394" s="12">
        <v>0.2</v>
      </c>
      <c r="X5394" s="12">
        <v>3.2099999999999982</v>
      </c>
    </row>
    <row r="5395" spans="1:24" ht="14" x14ac:dyDescent="0.3">
      <c r="A5395" s="9">
        <v>5391</v>
      </c>
      <c r="B5395" s="14" t="s">
        <v>8661</v>
      </c>
      <c r="C5395" s="15">
        <v>45882</v>
      </c>
      <c r="D5395" s="15">
        <v>45888</v>
      </c>
      <c r="E5395" s="10" t="s">
        <v>44</v>
      </c>
      <c r="F5395" s="10" t="s">
        <v>3924</v>
      </c>
      <c r="G5395" s="10" t="s">
        <v>3925</v>
      </c>
      <c r="H5395" s="10" t="s">
        <v>22</v>
      </c>
      <c r="I5395" s="10" t="s">
        <v>23</v>
      </c>
      <c r="J5395" s="10" t="s">
        <v>3241</v>
      </c>
      <c r="K5395" s="10" t="s">
        <v>94</v>
      </c>
      <c r="L5395" s="10">
        <v>75061</v>
      </c>
      <c r="M5395" s="10" t="s">
        <v>95</v>
      </c>
      <c r="N5395" s="10" t="str">
        <f>_xlfn.XLOOKUP($M:$M,People!$B:$B,People!A:A)</f>
        <v>Roxanne Rodriguez</v>
      </c>
      <c r="O5395" s="10" t="s">
        <v>1394</v>
      </c>
      <c r="P5395" s="10" t="str">
        <f>VLOOKUP(O5395,Products!$A:$E,3,FALSE)</f>
        <v>Avery</v>
      </c>
      <c r="Q5395" s="31">
        <f>INDEX(Products!$E:$E,MATCH(O5395,Products!$A:$A,0))</f>
        <v>0.31</v>
      </c>
      <c r="R5395" s="10" t="s">
        <v>41</v>
      </c>
      <c r="S5395" s="10" t="s">
        <v>510</v>
      </c>
      <c r="T5395" s="10" t="s">
        <v>1395</v>
      </c>
      <c r="U5395" s="12">
        <v>185.376</v>
      </c>
      <c r="V5395" s="12">
        <v>2</v>
      </c>
      <c r="W5395" s="12">
        <v>0.2</v>
      </c>
      <c r="X5395" s="12">
        <v>-34.758000000000017</v>
      </c>
    </row>
    <row r="5396" spans="1:24" ht="14" x14ac:dyDescent="0.3">
      <c r="A5396" s="9">
        <v>5392</v>
      </c>
      <c r="B5396" s="14" t="s">
        <v>8660</v>
      </c>
      <c r="C5396" s="15">
        <v>45882</v>
      </c>
      <c r="D5396" s="15">
        <v>45882</v>
      </c>
      <c r="E5396" s="10" t="s">
        <v>1124</v>
      </c>
      <c r="F5396" s="10" t="s">
        <v>4493</v>
      </c>
      <c r="G5396" s="10" t="s">
        <v>4494</v>
      </c>
      <c r="H5396" s="10" t="s">
        <v>22</v>
      </c>
      <c r="I5396" s="10" t="s">
        <v>23</v>
      </c>
      <c r="J5396" s="10" t="s">
        <v>5632</v>
      </c>
      <c r="K5396" s="10" t="s">
        <v>646</v>
      </c>
      <c r="L5396" s="10">
        <v>70065</v>
      </c>
      <c r="M5396" s="10" t="s">
        <v>26</v>
      </c>
      <c r="N5396" s="10" t="str">
        <f>_xlfn.XLOOKUP($M:$M,People!$B:$B,People!A:A)</f>
        <v>Fred Suzuki</v>
      </c>
      <c r="O5396" s="10" t="s">
        <v>1232</v>
      </c>
      <c r="P5396" s="10" t="str">
        <f>VLOOKUP(O5396,Products!$A:$E,3,FALSE)</f>
        <v>Staples</v>
      </c>
      <c r="Q5396" s="31">
        <f>INDEX(Products!$E:$E,MATCH(O5396,Products!$A:$A,0))</f>
        <v>0.31</v>
      </c>
      <c r="R5396" s="10" t="s">
        <v>64</v>
      </c>
      <c r="S5396" s="10" t="s">
        <v>144</v>
      </c>
      <c r="T5396" s="10" t="s">
        <v>1233</v>
      </c>
      <c r="U5396" s="12">
        <v>71.98</v>
      </c>
      <c r="V5396" s="12">
        <v>2</v>
      </c>
      <c r="W5396" s="12">
        <v>0</v>
      </c>
      <c r="X5396" s="12">
        <v>15.1158</v>
      </c>
    </row>
    <row r="5397" spans="1:24" ht="14" x14ac:dyDescent="0.3">
      <c r="A5397" s="9">
        <v>5393</v>
      </c>
      <c r="B5397" s="14" t="s">
        <v>8664</v>
      </c>
      <c r="C5397" s="15">
        <v>45883</v>
      </c>
      <c r="D5397" s="15">
        <v>45887</v>
      </c>
      <c r="E5397" s="10" t="s">
        <v>44</v>
      </c>
      <c r="F5397" s="10" t="s">
        <v>5470</v>
      </c>
      <c r="G5397" s="10" t="s">
        <v>5471</v>
      </c>
      <c r="H5397" s="10" t="s">
        <v>22</v>
      </c>
      <c r="I5397" s="10" t="s">
        <v>23</v>
      </c>
      <c r="J5397" s="10" t="s">
        <v>37</v>
      </c>
      <c r="K5397" s="10" t="s">
        <v>38</v>
      </c>
      <c r="L5397" s="10">
        <v>90045</v>
      </c>
      <c r="M5397" s="10" t="s">
        <v>39</v>
      </c>
      <c r="N5397" s="10" t="str">
        <f>_xlfn.XLOOKUP($M:$M,People!$B:$B,People!A:A)</f>
        <v>Sadie Pawthorne</v>
      </c>
      <c r="O5397" s="10" t="s">
        <v>4049</v>
      </c>
      <c r="P5397" s="10" t="str">
        <f>VLOOKUP(O5397,Products!$A:$E,3,FALSE)</f>
        <v>Samsung</v>
      </c>
      <c r="Q5397" s="31">
        <f>INDEX(Products!$E:$E,MATCH(O5397,Products!$A:$A,0))</f>
        <v>0.28999999999999998</v>
      </c>
      <c r="R5397" s="10" t="s">
        <v>41</v>
      </c>
      <c r="S5397" s="10" t="s">
        <v>82</v>
      </c>
      <c r="T5397" s="10" t="s">
        <v>4050</v>
      </c>
      <c r="U5397" s="12">
        <v>15.54</v>
      </c>
      <c r="V5397" s="12">
        <v>3</v>
      </c>
      <c r="W5397" s="12">
        <v>0</v>
      </c>
      <c r="X5397" s="12">
        <v>7.6145999999999994</v>
      </c>
    </row>
    <row r="5398" spans="1:24" ht="14" x14ac:dyDescent="0.3">
      <c r="A5398" s="9">
        <v>5394</v>
      </c>
      <c r="B5398" s="14" t="s">
        <v>8665</v>
      </c>
      <c r="C5398" s="15">
        <v>45883</v>
      </c>
      <c r="D5398" s="15">
        <v>45885</v>
      </c>
      <c r="E5398" s="10" t="s">
        <v>168</v>
      </c>
      <c r="F5398" s="10" t="s">
        <v>2180</v>
      </c>
      <c r="G5398" s="10" t="s">
        <v>2181</v>
      </c>
      <c r="H5398" s="10" t="s">
        <v>22</v>
      </c>
      <c r="I5398" s="10" t="s">
        <v>23</v>
      </c>
      <c r="J5398" s="10" t="s">
        <v>4406</v>
      </c>
      <c r="K5398" s="10" t="s">
        <v>298</v>
      </c>
      <c r="L5398" s="10">
        <v>37211</v>
      </c>
      <c r="M5398" s="10" t="s">
        <v>26</v>
      </c>
      <c r="N5398" s="10" t="str">
        <f>_xlfn.XLOOKUP($M:$M,People!$B:$B,People!A:A)</f>
        <v>Fred Suzuki</v>
      </c>
      <c r="O5398" s="10" t="s">
        <v>4982</v>
      </c>
      <c r="P5398" s="10" t="str">
        <f>VLOOKUP(O5398,Products!$A:$E,3,FALSE)</f>
        <v>Staples</v>
      </c>
      <c r="Q5398" s="31">
        <f>INDEX(Products!$E:$E,MATCH(O5398,Products!$A:$A,0))</f>
        <v>0.39</v>
      </c>
      <c r="R5398" s="10" t="s">
        <v>41</v>
      </c>
      <c r="S5398" s="10" t="s">
        <v>82</v>
      </c>
      <c r="T5398" s="10" t="s">
        <v>4983</v>
      </c>
      <c r="U5398" s="12">
        <v>15.552000000000003</v>
      </c>
      <c r="V5398" s="12">
        <v>3</v>
      </c>
      <c r="W5398" s="12">
        <v>0.2</v>
      </c>
      <c r="X5398" s="12">
        <v>5.4432</v>
      </c>
    </row>
    <row r="5399" spans="1:24" ht="14" x14ac:dyDescent="0.3">
      <c r="A5399" s="9">
        <v>5395</v>
      </c>
      <c r="B5399" s="14" t="s">
        <v>8666</v>
      </c>
      <c r="C5399" s="15">
        <v>45883</v>
      </c>
      <c r="D5399" s="15">
        <v>45887</v>
      </c>
      <c r="E5399" s="10" t="s">
        <v>44</v>
      </c>
      <c r="F5399" s="10" t="s">
        <v>552</v>
      </c>
      <c r="G5399" s="10" t="s">
        <v>553</v>
      </c>
      <c r="H5399" s="10" t="s">
        <v>36</v>
      </c>
      <c r="I5399" s="10" t="s">
        <v>23</v>
      </c>
      <c r="J5399" s="10" t="s">
        <v>702</v>
      </c>
      <c r="K5399" s="10" t="s">
        <v>438</v>
      </c>
      <c r="L5399" s="10">
        <v>44312</v>
      </c>
      <c r="M5399" s="10" t="s">
        <v>133</v>
      </c>
      <c r="N5399" s="10" t="str">
        <f>_xlfn.XLOOKUP($M:$M,People!$B:$B,People!A:A)</f>
        <v>Chuck Magee</v>
      </c>
      <c r="O5399" s="10" t="s">
        <v>4839</v>
      </c>
      <c r="P5399" s="10" t="str">
        <f>VLOOKUP(O5399,Products!$A:$E,3,FALSE)</f>
        <v>3M</v>
      </c>
      <c r="Q5399" s="31">
        <f>INDEX(Products!$E:$E,MATCH(O5399,Products!$A:$A,0))</f>
        <v>0.28000000000000003</v>
      </c>
      <c r="R5399" s="10" t="s">
        <v>64</v>
      </c>
      <c r="S5399" s="10" t="s">
        <v>144</v>
      </c>
      <c r="T5399" s="10" t="s">
        <v>4840</v>
      </c>
      <c r="U5399" s="12">
        <v>279.95999999999998</v>
      </c>
      <c r="V5399" s="12">
        <v>5</v>
      </c>
      <c r="W5399" s="12">
        <v>0.2</v>
      </c>
      <c r="X5399" s="12">
        <v>48.992999999999995</v>
      </c>
    </row>
    <row r="5400" spans="1:24" ht="14" x14ac:dyDescent="0.3">
      <c r="A5400" s="9">
        <v>5396</v>
      </c>
      <c r="B5400" s="14" t="s">
        <v>8664</v>
      </c>
      <c r="C5400" s="15">
        <v>45883</v>
      </c>
      <c r="D5400" s="15">
        <v>45887</v>
      </c>
      <c r="E5400" s="10" t="s">
        <v>44</v>
      </c>
      <c r="F5400" s="10" t="s">
        <v>5470</v>
      </c>
      <c r="G5400" s="10" t="s">
        <v>5471</v>
      </c>
      <c r="H5400" s="10" t="s">
        <v>22</v>
      </c>
      <c r="I5400" s="10" t="s">
        <v>23</v>
      </c>
      <c r="J5400" s="10" t="s">
        <v>37</v>
      </c>
      <c r="K5400" s="10" t="s">
        <v>38</v>
      </c>
      <c r="L5400" s="10">
        <v>90045</v>
      </c>
      <c r="M5400" s="10" t="s">
        <v>39</v>
      </c>
      <c r="N5400" s="10" t="str">
        <f>_xlfn.XLOOKUP($M:$M,People!$B:$B,People!A:A)</f>
        <v>Sadie Pawthorne</v>
      </c>
      <c r="O5400" s="10" t="s">
        <v>5512</v>
      </c>
      <c r="P5400" s="10" t="str">
        <f>VLOOKUP(O5400,Products!$A:$E,3,FALSE)</f>
        <v>Dell</v>
      </c>
      <c r="Q5400" s="31">
        <f>INDEX(Products!$E:$E,MATCH(O5400,Products!$A:$A,0))</f>
        <v>0.32</v>
      </c>
      <c r="R5400" s="10" t="s">
        <v>64</v>
      </c>
      <c r="S5400" s="10" t="s">
        <v>599</v>
      </c>
      <c r="T5400" s="10" t="s">
        <v>5513</v>
      </c>
      <c r="U5400" s="12">
        <v>105.55199999999999</v>
      </c>
      <c r="V5400" s="12">
        <v>6</v>
      </c>
      <c r="W5400" s="12">
        <v>0.2</v>
      </c>
      <c r="X5400" s="12">
        <v>35.623799999999996</v>
      </c>
    </row>
    <row r="5401" spans="1:24" ht="14" x14ac:dyDescent="0.3">
      <c r="A5401" s="9">
        <v>5397</v>
      </c>
      <c r="B5401" s="14" t="s">
        <v>8666</v>
      </c>
      <c r="C5401" s="15">
        <v>45883</v>
      </c>
      <c r="D5401" s="15">
        <v>45887</v>
      </c>
      <c r="E5401" s="10" t="s">
        <v>44</v>
      </c>
      <c r="F5401" s="10" t="s">
        <v>552</v>
      </c>
      <c r="G5401" s="10" t="s">
        <v>553</v>
      </c>
      <c r="H5401" s="10" t="s">
        <v>36</v>
      </c>
      <c r="I5401" s="10" t="s">
        <v>23</v>
      </c>
      <c r="J5401" s="10" t="s">
        <v>702</v>
      </c>
      <c r="K5401" s="10" t="s">
        <v>438</v>
      </c>
      <c r="L5401" s="10">
        <v>44312</v>
      </c>
      <c r="M5401" s="10" t="s">
        <v>133</v>
      </c>
      <c r="N5401" s="10" t="str">
        <f>_xlfn.XLOOKUP($M:$M,People!$B:$B,People!A:A)</f>
        <v>Chuck Magee</v>
      </c>
      <c r="O5401" s="10" t="s">
        <v>2121</v>
      </c>
      <c r="P5401" s="10" t="str">
        <f>VLOOKUP(O5401,Products!$A:$E,3,FALSE)</f>
        <v>Staples</v>
      </c>
      <c r="Q5401" s="31">
        <f>INDEX(Products!$E:$E,MATCH(O5401,Products!$A:$A,0))</f>
        <v>0.39</v>
      </c>
      <c r="R5401" s="10" t="s">
        <v>64</v>
      </c>
      <c r="S5401" s="10" t="s">
        <v>65</v>
      </c>
      <c r="T5401" s="10" t="s">
        <v>2507</v>
      </c>
      <c r="U5401" s="12">
        <v>247.18799999999999</v>
      </c>
      <c r="V5401" s="12">
        <v>2</v>
      </c>
      <c r="W5401" s="12">
        <v>0.4</v>
      </c>
      <c r="X5401" s="12">
        <v>-49.437600000000032</v>
      </c>
    </row>
    <row r="5402" spans="1:24" ht="14" x14ac:dyDescent="0.3">
      <c r="A5402" s="9">
        <v>5398</v>
      </c>
      <c r="B5402" s="14" t="s">
        <v>8666</v>
      </c>
      <c r="C5402" s="15">
        <v>45883</v>
      </c>
      <c r="D5402" s="15">
        <v>45887</v>
      </c>
      <c r="E5402" s="10" t="s">
        <v>44</v>
      </c>
      <c r="F5402" s="10" t="s">
        <v>552</v>
      </c>
      <c r="G5402" s="10" t="s">
        <v>553</v>
      </c>
      <c r="H5402" s="10" t="s">
        <v>36</v>
      </c>
      <c r="I5402" s="10" t="s">
        <v>23</v>
      </c>
      <c r="J5402" s="10" t="s">
        <v>702</v>
      </c>
      <c r="K5402" s="10" t="s">
        <v>438</v>
      </c>
      <c r="L5402" s="10">
        <v>44312</v>
      </c>
      <c r="M5402" s="10" t="s">
        <v>133</v>
      </c>
      <c r="N5402" s="10" t="str">
        <f>_xlfn.XLOOKUP($M:$M,People!$B:$B,People!A:A)</f>
        <v>Chuck Magee</v>
      </c>
      <c r="O5402" s="10" t="s">
        <v>3288</v>
      </c>
      <c r="P5402" s="10" t="str">
        <f>VLOOKUP(O5402,Products!$A:$E,3,FALSE)</f>
        <v>Logitech</v>
      </c>
      <c r="Q5402" s="31">
        <f>INDEX(Products!$E:$E,MATCH(O5402,Products!$A:$A,0))</f>
        <v>0.33</v>
      </c>
      <c r="R5402" s="10" t="s">
        <v>64</v>
      </c>
      <c r="S5402" s="10" t="s">
        <v>65</v>
      </c>
      <c r="T5402" s="10" t="s">
        <v>3289</v>
      </c>
      <c r="U5402" s="12">
        <v>259.89600000000002</v>
      </c>
      <c r="V5402" s="12">
        <v>2</v>
      </c>
      <c r="W5402" s="12">
        <v>0.4</v>
      </c>
      <c r="X5402" s="12">
        <v>-56.310799999999972</v>
      </c>
    </row>
    <row r="5403" spans="1:24" ht="14" x14ac:dyDescent="0.3">
      <c r="A5403" s="9">
        <v>5399</v>
      </c>
      <c r="B5403" s="14" t="s">
        <v>8667</v>
      </c>
      <c r="C5403" s="15">
        <v>45884</v>
      </c>
      <c r="D5403" s="15">
        <v>45886</v>
      </c>
      <c r="E5403" s="10" t="s">
        <v>19</v>
      </c>
      <c r="F5403" s="10" t="s">
        <v>4634</v>
      </c>
      <c r="G5403" s="10" t="s">
        <v>4635</v>
      </c>
      <c r="H5403" s="10" t="s">
        <v>22</v>
      </c>
      <c r="I5403" s="10" t="s">
        <v>23</v>
      </c>
      <c r="J5403" s="10" t="s">
        <v>1478</v>
      </c>
      <c r="K5403" s="10" t="s">
        <v>80</v>
      </c>
      <c r="L5403" s="10">
        <v>28314</v>
      </c>
      <c r="M5403" s="10" t="s">
        <v>26</v>
      </c>
      <c r="N5403" s="10" t="str">
        <f>_xlfn.XLOOKUP($M:$M,People!$B:$B,People!A:A)</f>
        <v>Fred Suzuki</v>
      </c>
      <c r="O5403" s="10" t="s">
        <v>3729</v>
      </c>
      <c r="P5403" s="10" t="str">
        <f>VLOOKUP(O5403,Products!$A:$E,3,FALSE)</f>
        <v>3M</v>
      </c>
      <c r="Q5403" s="31">
        <f>INDEX(Products!$E:$E,MATCH(O5403,Products!$A:$A,0))</f>
        <v>0.38</v>
      </c>
      <c r="R5403" s="10" t="s">
        <v>28</v>
      </c>
      <c r="S5403" s="10" t="s">
        <v>32</v>
      </c>
      <c r="T5403" s="10" t="s">
        <v>3730</v>
      </c>
      <c r="U5403" s="12">
        <v>225.29600000000002</v>
      </c>
      <c r="V5403" s="12">
        <v>2</v>
      </c>
      <c r="W5403" s="12">
        <v>0.2</v>
      </c>
      <c r="X5403" s="12">
        <v>22.529599999999995</v>
      </c>
    </row>
    <row r="5404" spans="1:24" ht="14" x14ac:dyDescent="0.3">
      <c r="A5404" s="9">
        <v>5400</v>
      </c>
      <c r="B5404" s="14" t="s">
        <v>8668</v>
      </c>
      <c r="C5404" s="15">
        <v>45884</v>
      </c>
      <c r="D5404" s="15">
        <v>45891</v>
      </c>
      <c r="E5404" s="10" t="s">
        <v>44</v>
      </c>
      <c r="F5404" s="10" t="s">
        <v>1614</v>
      </c>
      <c r="G5404" s="10" t="s">
        <v>1615</v>
      </c>
      <c r="H5404" s="10" t="s">
        <v>22</v>
      </c>
      <c r="I5404" s="10" t="s">
        <v>23</v>
      </c>
      <c r="J5404" s="10" t="s">
        <v>37</v>
      </c>
      <c r="K5404" s="10" t="s">
        <v>38</v>
      </c>
      <c r="L5404" s="10">
        <v>90004</v>
      </c>
      <c r="M5404" s="10" t="s">
        <v>39</v>
      </c>
      <c r="N5404" s="10" t="str">
        <f>_xlfn.XLOOKUP($M:$M,People!$B:$B,People!A:A)</f>
        <v>Sadie Pawthorne</v>
      </c>
      <c r="O5404" s="10" t="s">
        <v>1919</v>
      </c>
      <c r="P5404" s="10" t="str">
        <f>VLOOKUP(O5404,Products!$A:$E,3,FALSE)</f>
        <v>Staples</v>
      </c>
      <c r="Q5404" s="31">
        <f>INDEX(Products!$E:$E,MATCH(O5404,Products!$A:$A,0))</f>
        <v>0.27</v>
      </c>
      <c r="R5404" s="10" t="s">
        <v>28</v>
      </c>
      <c r="S5404" s="10" t="s">
        <v>58</v>
      </c>
      <c r="T5404" s="10" t="s">
        <v>1920</v>
      </c>
      <c r="U5404" s="12">
        <v>312.03000000000003</v>
      </c>
      <c r="V5404" s="12">
        <v>3</v>
      </c>
      <c r="W5404" s="12">
        <v>0</v>
      </c>
      <c r="X5404" s="12">
        <v>43.684200000000018</v>
      </c>
    </row>
    <row r="5405" spans="1:24" ht="14" x14ac:dyDescent="0.3">
      <c r="A5405" s="9">
        <v>5401</v>
      </c>
      <c r="B5405" s="14" t="s">
        <v>8669</v>
      </c>
      <c r="C5405" s="15">
        <v>45884</v>
      </c>
      <c r="D5405" s="15">
        <v>45890</v>
      </c>
      <c r="E5405" s="10" t="s">
        <v>44</v>
      </c>
      <c r="F5405" s="10" t="s">
        <v>1805</v>
      </c>
      <c r="G5405" s="10" t="s">
        <v>1806</v>
      </c>
      <c r="H5405" s="10" t="s">
        <v>22</v>
      </c>
      <c r="I5405" s="10" t="s">
        <v>23</v>
      </c>
      <c r="J5405" s="10" t="s">
        <v>401</v>
      </c>
      <c r="K5405" s="10" t="s">
        <v>402</v>
      </c>
      <c r="L5405" s="10">
        <v>80013</v>
      </c>
      <c r="M5405" s="10" t="s">
        <v>39</v>
      </c>
      <c r="N5405" s="10" t="str">
        <f>_xlfn.XLOOKUP($M:$M,People!$B:$B,People!A:A)</f>
        <v>Sadie Pawthorne</v>
      </c>
      <c r="O5405" s="10" t="s">
        <v>1809</v>
      </c>
      <c r="P5405" s="10" t="str">
        <f>VLOOKUP(O5405,Products!$A:$E,3,FALSE)</f>
        <v>Logitech</v>
      </c>
      <c r="Q5405" s="31">
        <f>INDEX(Products!$E:$E,MATCH(O5405,Products!$A:$A,0))</f>
        <v>0.28999999999999998</v>
      </c>
      <c r="R5405" s="10" t="s">
        <v>41</v>
      </c>
      <c r="S5405" s="10" t="s">
        <v>71</v>
      </c>
      <c r="T5405" s="10" t="s">
        <v>1810</v>
      </c>
      <c r="U5405" s="12">
        <v>122.328</v>
      </c>
      <c r="V5405" s="12">
        <v>3</v>
      </c>
      <c r="W5405" s="12">
        <v>0.2</v>
      </c>
      <c r="X5405" s="12">
        <v>12.232799999999997</v>
      </c>
    </row>
    <row r="5406" spans="1:24" ht="14" x14ac:dyDescent="0.3">
      <c r="A5406" s="9">
        <v>5402</v>
      </c>
      <c r="B5406" s="14" t="s">
        <v>8669</v>
      </c>
      <c r="C5406" s="15">
        <v>45884</v>
      </c>
      <c r="D5406" s="15">
        <v>45890</v>
      </c>
      <c r="E5406" s="10" t="s">
        <v>44</v>
      </c>
      <c r="F5406" s="10" t="s">
        <v>1805</v>
      </c>
      <c r="G5406" s="10" t="s">
        <v>1806</v>
      </c>
      <c r="H5406" s="10" t="s">
        <v>22</v>
      </c>
      <c r="I5406" s="10" t="s">
        <v>23</v>
      </c>
      <c r="J5406" s="10" t="s">
        <v>401</v>
      </c>
      <c r="K5406" s="10" t="s">
        <v>402</v>
      </c>
      <c r="L5406" s="10">
        <v>80013</v>
      </c>
      <c r="M5406" s="10" t="s">
        <v>39</v>
      </c>
      <c r="N5406" s="10" t="str">
        <f>_xlfn.XLOOKUP($M:$M,People!$B:$B,People!A:A)</f>
        <v>Sadie Pawthorne</v>
      </c>
      <c r="O5406" s="10" t="s">
        <v>1807</v>
      </c>
      <c r="P5406" s="10" t="str">
        <f>VLOOKUP(O5406,Products!$A:$E,3,FALSE)</f>
        <v>3M</v>
      </c>
      <c r="Q5406" s="31">
        <f>INDEX(Products!$E:$E,MATCH(O5406,Products!$A:$A,0))</f>
        <v>0.3</v>
      </c>
      <c r="R5406" s="10" t="s">
        <v>41</v>
      </c>
      <c r="S5406" s="10" t="s">
        <v>68</v>
      </c>
      <c r="T5406" s="10" t="s">
        <v>1808</v>
      </c>
      <c r="U5406" s="12">
        <v>18.882000000000005</v>
      </c>
      <c r="V5406" s="12">
        <v>3</v>
      </c>
      <c r="W5406" s="12">
        <v>0.7</v>
      </c>
      <c r="X5406" s="12">
        <v>-13.846800000000002</v>
      </c>
    </row>
    <row r="5407" spans="1:24" ht="14" x14ac:dyDescent="0.3">
      <c r="A5407" s="9">
        <v>5403</v>
      </c>
      <c r="B5407" s="14" t="s">
        <v>8670</v>
      </c>
      <c r="C5407" s="15">
        <v>45884</v>
      </c>
      <c r="D5407" s="15">
        <v>45889</v>
      </c>
      <c r="E5407" s="10" t="s">
        <v>19</v>
      </c>
      <c r="F5407" s="10" t="s">
        <v>2677</v>
      </c>
      <c r="G5407" s="10" t="s">
        <v>2678</v>
      </c>
      <c r="H5407" s="10" t="s">
        <v>36</v>
      </c>
      <c r="I5407" s="10" t="s">
        <v>23</v>
      </c>
      <c r="J5407" s="10" t="s">
        <v>2679</v>
      </c>
      <c r="K5407" s="10" t="s">
        <v>38</v>
      </c>
      <c r="L5407" s="10">
        <v>94601</v>
      </c>
      <c r="M5407" s="10" t="s">
        <v>39</v>
      </c>
      <c r="N5407" s="10" t="str">
        <f>_xlfn.XLOOKUP($M:$M,People!$B:$B,People!A:A)</f>
        <v>Sadie Pawthorne</v>
      </c>
      <c r="O5407" s="10" t="s">
        <v>2680</v>
      </c>
      <c r="P5407" s="10" t="str">
        <f>VLOOKUP(O5407,Products!$A:$E,3,FALSE)</f>
        <v>Samsung</v>
      </c>
      <c r="Q5407" s="31">
        <f>INDEX(Products!$E:$E,MATCH(O5407,Products!$A:$A,0))</f>
        <v>0.31</v>
      </c>
      <c r="R5407" s="10" t="s">
        <v>41</v>
      </c>
      <c r="S5407" s="10" t="s">
        <v>42</v>
      </c>
      <c r="T5407" s="10" t="s">
        <v>2681</v>
      </c>
      <c r="U5407" s="12">
        <v>3.15</v>
      </c>
      <c r="V5407" s="12">
        <v>1</v>
      </c>
      <c r="W5407" s="12">
        <v>0</v>
      </c>
      <c r="X5407" s="12">
        <v>1.512</v>
      </c>
    </row>
    <row r="5408" spans="1:24" ht="14" x14ac:dyDescent="0.3">
      <c r="A5408" s="9">
        <v>5404</v>
      </c>
      <c r="B5408" s="14" t="s">
        <v>8668</v>
      </c>
      <c r="C5408" s="15">
        <v>45884</v>
      </c>
      <c r="D5408" s="15">
        <v>45891</v>
      </c>
      <c r="E5408" s="10" t="s">
        <v>44</v>
      </c>
      <c r="F5408" s="10" t="s">
        <v>1614</v>
      </c>
      <c r="G5408" s="10" t="s">
        <v>1615</v>
      </c>
      <c r="H5408" s="10" t="s">
        <v>22</v>
      </c>
      <c r="I5408" s="10" t="s">
        <v>23</v>
      </c>
      <c r="J5408" s="10" t="s">
        <v>37</v>
      </c>
      <c r="K5408" s="10" t="s">
        <v>38</v>
      </c>
      <c r="L5408" s="10">
        <v>90004</v>
      </c>
      <c r="M5408" s="10" t="s">
        <v>39</v>
      </c>
      <c r="N5408" s="10" t="str">
        <f>_xlfn.XLOOKUP($M:$M,People!$B:$B,People!A:A)</f>
        <v>Sadie Pawthorne</v>
      </c>
      <c r="O5408" s="10" t="s">
        <v>3068</v>
      </c>
      <c r="P5408" s="10" t="str">
        <f>VLOOKUP(O5408,Products!$A:$E,3,FALSE)</f>
        <v>Dell</v>
      </c>
      <c r="Q5408" s="31">
        <f>INDEX(Products!$E:$E,MATCH(O5408,Products!$A:$A,0))</f>
        <v>0.3</v>
      </c>
      <c r="R5408" s="10" t="s">
        <v>41</v>
      </c>
      <c r="S5408" s="10" t="s">
        <v>82</v>
      </c>
      <c r="T5408" s="10" t="s">
        <v>3069</v>
      </c>
      <c r="U5408" s="12">
        <v>37.520000000000003</v>
      </c>
      <c r="V5408" s="12">
        <v>4</v>
      </c>
      <c r="W5408" s="12">
        <v>0</v>
      </c>
      <c r="X5408" s="12">
        <v>18.009600000000002</v>
      </c>
    </row>
    <row r="5409" spans="1:24" ht="14" x14ac:dyDescent="0.3">
      <c r="A5409" s="9">
        <v>5405</v>
      </c>
      <c r="B5409" s="14" t="s">
        <v>8668</v>
      </c>
      <c r="C5409" s="15">
        <v>45884</v>
      </c>
      <c r="D5409" s="15">
        <v>45891</v>
      </c>
      <c r="E5409" s="10" t="s">
        <v>44</v>
      </c>
      <c r="F5409" s="10" t="s">
        <v>1614</v>
      </c>
      <c r="G5409" s="10" t="s">
        <v>1615</v>
      </c>
      <c r="H5409" s="10" t="s">
        <v>22</v>
      </c>
      <c r="I5409" s="10" t="s">
        <v>23</v>
      </c>
      <c r="J5409" s="10" t="s">
        <v>37</v>
      </c>
      <c r="K5409" s="10" t="s">
        <v>38</v>
      </c>
      <c r="L5409" s="10">
        <v>90004</v>
      </c>
      <c r="M5409" s="10" t="s">
        <v>39</v>
      </c>
      <c r="N5409" s="10" t="str">
        <f>_xlfn.XLOOKUP($M:$M,People!$B:$B,People!A:A)</f>
        <v>Sadie Pawthorne</v>
      </c>
      <c r="O5409" s="10" t="s">
        <v>3852</v>
      </c>
      <c r="P5409" s="10" t="str">
        <f>VLOOKUP(O5409,Products!$A:$E,3,FALSE)</f>
        <v>Avery</v>
      </c>
      <c r="Q5409" s="31">
        <f>INDEX(Products!$E:$E,MATCH(O5409,Products!$A:$A,0))</f>
        <v>0.35</v>
      </c>
      <c r="R5409" s="10" t="s">
        <v>41</v>
      </c>
      <c r="S5409" s="10" t="s">
        <v>53</v>
      </c>
      <c r="T5409" s="10" t="s">
        <v>3853</v>
      </c>
      <c r="U5409" s="12">
        <v>17.940000000000001</v>
      </c>
      <c r="V5409" s="12">
        <v>3</v>
      </c>
      <c r="W5409" s="12">
        <v>0</v>
      </c>
      <c r="X5409" s="12">
        <v>3.0497999999999985</v>
      </c>
    </row>
    <row r="5410" spans="1:24" ht="14" x14ac:dyDescent="0.3">
      <c r="A5410" s="9">
        <v>5406</v>
      </c>
      <c r="B5410" s="14" t="s">
        <v>8671</v>
      </c>
      <c r="C5410" s="15">
        <v>45884</v>
      </c>
      <c r="D5410" s="15">
        <v>45889</v>
      </c>
      <c r="E5410" s="10" t="s">
        <v>44</v>
      </c>
      <c r="F5410" s="10" t="s">
        <v>3772</v>
      </c>
      <c r="G5410" s="10" t="s">
        <v>3773</v>
      </c>
      <c r="H5410" s="10" t="s">
        <v>22</v>
      </c>
      <c r="I5410" s="10" t="s">
        <v>23</v>
      </c>
      <c r="J5410" s="10" t="s">
        <v>4397</v>
      </c>
      <c r="K5410" s="10" t="s">
        <v>48</v>
      </c>
      <c r="L5410" s="10">
        <v>32303</v>
      </c>
      <c r="M5410" s="10" t="s">
        <v>26</v>
      </c>
      <c r="N5410" s="10" t="str">
        <f>_xlfn.XLOOKUP($M:$M,People!$B:$B,People!A:A)</f>
        <v>Fred Suzuki</v>
      </c>
      <c r="O5410" s="10" t="s">
        <v>4398</v>
      </c>
      <c r="P5410" s="10" t="str">
        <f>VLOOKUP(O5410,Products!$A:$E,3,FALSE)</f>
        <v>Samsung</v>
      </c>
      <c r="Q5410" s="31">
        <f>INDEX(Products!$E:$E,MATCH(O5410,Products!$A:$A,0))</f>
        <v>0.25</v>
      </c>
      <c r="R5410" s="10" t="s">
        <v>64</v>
      </c>
      <c r="S5410" s="10" t="s">
        <v>65</v>
      </c>
      <c r="T5410" s="10" t="s">
        <v>4399</v>
      </c>
      <c r="U5410" s="12">
        <v>705.54399999999998</v>
      </c>
      <c r="V5410" s="12">
        <v>7</v>
      </c>
      <c r="W5410" s="12">
        <v>0.2</v>
      </c>
      <c r="X5410" s="12">
        <v>70.554400000000072</v>
      </c>
    </row>
    <row r="5411" spans="1:24" ht="14" x14ac:dyDescent="0.3">
      <c r="A5411" s="9">
        <v>5407</v>
      </c>
      <c r="B5411" s="14" t="s">
        <v>8668</v>
      </c>
      <c r="C5411" s="15">
        <v>45884</v>
      </c>
      <c r="D5411" s="15">
        <v>45891</v>
      </c>
      <c r="E5411" s="10" t="s">
        <v>44</v>
      </c>
      <c r="F5411" s="10" t="s">
        <v>1614</v>
      </c>
      <c r="G5411" s="10" t="s">
        <v>1615</v>
      </c>
      <c r="H5411" s="10" t="s">
        <v>22</v>
      </c>
      <c r="I5411" s="10" t="s">
        <v>23</v>
      </c>
      <c r="J5411" s="10" t="s">
        <v>37</v>
      </c>
      <c r="K5411" s="10" t="s">
        <v>38</v>
      </c>
      <c r="L5411" s="10">
        <v>90004</v>
      </c>
      <c r="M5411" s="10" t="s">
        <v>39</v>
      </c>
      <c r="N5411" s="10" t="str">
        <f>_xlfn.XLOOKUP($M:$M,People!$B:$B,People!A:A)</f>
        <v>Sadie Pawthorne</v>
      </c>
      <c r="O5411" s="10" t="s">
        <v>1052</v>
      </c>
      <c r="P5411" s="10" t="str">
        <f>VLOOKUP(O5411,Products!$A:$E,3,FALSE)</f>
        <v>IKEA</v>
      </c>
      <c r="Q5411" s="31">
        <f>INDEX(Products!$E:$E,MATCH(O5411,Products!$A:$A,0))</f>
        <v>0.3</v>
      </c>
      <c r="R5411" s="10" t="s">
        <v>64</v>
      </c>
      <c r="S5411" s="10" t="s">
        <v>65</v>
      </c>
      <c r="T5411" s="10" t="s">
        <v>1053</v>
      </c>
      <c r="U5411" s="12">
        <v>165.60000000000002</v>
      </c>
      <c r="V5411" s="12">
        <v>3</v>
      </c>
      <c r="W5411" s="12">
        <v>0.2</v>
      </c>
      <c r="X5411" s="12">
        <v>10.349999999999994</v>
      </c>
    </row>
    <row r="5412" spans="1:24" ht="14" x14ac:dyDescent="0.3">
      <c r="A5412" s="9">
        <v>5408</v>
      </c>
      <c r="B5412" s="14" t="s">
        <v>8670</v>
      </c>
      <c r="C5412" s="15">
        <v>45884</v>
      </c>
      <c r="D5412" s="15">
        <v>45889</v>
      </c>
      <c r="E5412" s="10" t="s">
        <v>19</v>
      </c>
      <c r="F5412" s="10" t="s">
        <v>2677</v>
      </c>
      <c r="G5412" s="10" t="s">
        <v>2678</v>
      </c>
      <c r="H5412" s="10" t="s">
        <v>36</v>
      </c>
      <c r="I5412" s="10" t="s">
        <v>23</v>
      </c>
      <c r="J5412" s="10" t="s">
        <v>2679</v>
      </c>
      <c r="K5412" s="10" t="s">
        <v>38</v>
      </c>
      <c r="L5412" s="10">
        <v>94601</v>
      </c>
      <c r="M5412" s="10" t="s">
        <v>39</v>
      </c>
      <c r="N5412" s="10" t="str">
        <f>_xlfn.XLOOKUP($M:$M,People!$B:$B,People!A:A)</f>
        <v>Sadie Pawthorne</v>
      </c>
      <c r="O5412" s="10" t="s">
        <v>649</v>
      </c>
      <c r="P5412" s="10" t="str">
        <f>VLOOKUP(O5412,Products!$A:$E,3,FALSE)</f>
        <v>HP</v>
      </c>
      <c r="Q5412" s="31">
        <f>INDEX(Products!$E:$E,MATCH(O5412,Products!$A:$A,0))</f>
        <v>0.28999999999999998</v>
      </c>
      <c r="R5412" s="10" t="s">
        <v>64</v>
      </c>
      <c r="S5412" s="10" t="s">
        <v>65</v>
      </c>
      <c r="T5412" s="10" t="s">
        <v>650</v>
      </c>
      <c r="U5412" s="12">
        <v>71.975999999999999</v>
      </c>
      <c r="V5412" s="12">
        <v>3</v>
      </c>
      <c r="W5412" s="12">
        <v>0.2</v>
      </c>
      <c r="X5412" s="12">
        <v>7.1976000000000049</v>
      </c>
    </row>
    <row r="5413" spans="1:24" ht="14" x14ac:dyDescent="0.3">
      <c r="A5413" s="9">
        <v>5409</v>
      </c>
      <c r="B5413" s="14" t="s">
        <v>8672</v>
      </c>
      <c r="C5413" s="15">
        <v>45885</v>
      </c>
      <c r="D5413" s="15">
        <v>45888</v>
      </c>
      <c r="E5413" s="10" t="s">
        <v>168</v>
      </c>
      <c r="F5413" s="10" t="s">
        <v>5651</v>
      </c>
      <c r="G5413" s="10" t="s">
        <v>5652</v>
      </c>
      <c r="H5413" s="10" t="s">
        <v>36</v>
      </c>
      <c r="I5413" s="10" t="s">
        <v>23</v>
      </c>
      <c r="J5413" s="10" t="s">
        <v>37</v>
      </c>
      <c r="K5413" s="10" t="s">
        <v>38</v>
      </c>
      <c r="L5413" s="10">
        <v>90045</v>
      </c>
      <c r="M5413" s="10" t="s">
        <v>39</v>
      </c>
      <c r="N5413" s="10" t="str">
        <f>_xlfn.XLOOKUP($M:$M,People!$B:$B,People!A:A)</f>
        <v>Sadie Pawthorne</v>
      </c>
      <c r="O5413" s="10" t="s">
        <v>4904</v>
      </c>
      <c r="P5413" s="10" t="str">
        <f>VLOOKUP(O5413,Products!$A:$E,3,FALSE)</f>
        <v>Canon</v>
      </c>
      <c r="Q5413" s="31">
        <f>INDEX(Products!$E:$E,MATCH(O5413,Products!$A:$A,0))</f>
        <v>0.3</v>
      </c>
      <c r="R5413" s="10" t="s">
        <v>28</v>
      </c>
      <c r="S5413" s="10" t="s">
        <v>50</v>
      </c>
      <c r="T5413" s="10" t="s">
        <v>4905</v>
      </c>
      <c r="U5413" s="12">
        <v>161.28</v>
      </c>
      <c r="V5413" s="12">
        <v>2</v>
      </c>
      <c r="W5413" s="12">
        <v>0.2</v>
      </c>
      <c r="X5413" s="12">
        <v>12.095999999999997</v>
      </c>
    </row>
    <row r="5414" spans="1:24" ht="14" x14ac:dyDescent="0.3">
      <c r="A5414" s="9">
        <v>5410</v>
      </c>
      <c r="B5414" s="14" t="s">
        <v>8673</v>
      </c>
      <c r="C5414" s="15">
        <v>45885</v>
      </c>
      <c r="D5414" s="15">
        <v>45889</v>
      </c>
      <c r="E5414" s="10" t="s">
        <v>44</v>
      </c>
      <c r="F5414" s="10" t="s">
        <v>100</v>
      </c>
      <c r="G5414" s="10" t="s">
        <v>101</v>
      </c>
      <c r="H5414" s="10" t="s">
        <v>22</v>
      </c>
      <c r="I5414" s="10" t="s">
        <v>23</v>
      </c>
      <c r="J5414" s="10" t="s">
        <v>114</v>
      </c>
      <c r="K5414" s="10" t="s">
        <v>38</v>
      </c>
      <c r="L5414" s="10">
        <v>94110</v>
      </c>
      <c r="M5414" s="10" t="s">
        <v>39</v>
      </c>
      <c r="N5414" s="10" t="str">
        <f>_xlfn.XLOOKUP($M:$M,People!$B:$B,People!A:A)</f>
        <v>Sadie Pawthorne</v>
      </c>
      <c r="O5414" s="10" t="s">
        <v>518</v>
      </c>
      <c r="P5414" s="10" t="str">
        <f>VLOOKUP(O5414,Products!$A:$E,3,FALSE)</f>
        <v>HP</v>
      </c>
      <c r="Q5414" s="31">
        <f>INDEX(Products!$E:$E,MATCH(O5414,Products!$A:$A,0))</f>
        <v>0.28999999999999998</v>
      </c>
      <c r="R5414" s="10" t="s">
        <v>41</v>
      </c>
      <c r="S5414" s="10" t="s">
        <v>155</v>
      </c>
      <c r="T5414" s="10" t="s">
        <v>519</v>
      </c>
      <c r="U5414" s="12">
        <v>10.86</v>
      </c>
      <c r="V5414" s="12">
        <v>3</v>
      </c>
      <c r="W5414" s="12">
        <v>0</v>
      </c>
      <c r="X5414" s="12">
        <v>5.1042000000000005</v>
      </c>
    </row>
    <row r="5415" spans="1:24" ht="14" x14ac:dyDescent="0.3">
      <c r="A5415" s="9">
        <v>5411</v>
      </c>
      <c r="B5415" s="14" t="s">
        <v>8674</v>
      </c>
      <c r="C5415" s="15">
        <v>45885</v>
      </c>
      <c r="D5415" s="15">
        <v>45891</v>
      </c>
      <c r="E5415" s="10" t="s">
        <v>44</v>
      </c>
      <c r="F5415" s="10" t="s">
        <v>1411</v>
      </c>
      <c r="G5415" s="10" t="s">
        <v>1412</v>
      </c>
      <c r="H5415" s="10" t="s">
        <v>22</v>
      </c>
      <c r="I5415" s="10" t="s">
        <v>23</v>
      </c>
      <c r="J5415" s="10" t="s">
        <v>5809</v>
      </c>
      <c r="K5415" s="10" t="s">
        <v>38</v>
      </c>
      <c r="L5415" s="10">
        <v>95616</v>
      </c>
      <c r="M5415" s="10" t="s">
        <v>39</v>
      </c>
      <c r="N5415" s="10" t="str">
        <f>_xlfn.XLOOKUP($M:$M,People!$B:$B,People!A:A)</f>
        <v>Sadie Pawthorne</v>
      </c>
      <c r="O5415" s="10" t="s">
        <v>2351</v>
      </c>
      <c r="P5415" s="10" t="str">
        <f>VLOOKUP(O5415,Products!$A:$E,3,FALSE)</f>
        <v>Office Depot</v>
      </c>
      <c r="Q5415" s="31">
        <f>INDEX(Products!$E:$E,MATCH(O5415,Products!$A:$A,0))</f>
        <v>0.3</v>
      </c>
      <c r="R5415" s="10" t="s">
        <v>41</v>
      </c>
      <c r="S5415" s="10" t="s">
        <v>82</v>
      </c>
      <c r="T5415" s="10" t="s">
        <v>2352</v>
      </c>
      <c r="U5415" s="12">
        <v>32.400000000000006</v>
      </c>
      <c r="V5415" s="12">
        <v>5</v>
      </c>
      <c r="W5415" s="12">
        <v>0</v>
      </c>
      <c r="X5415" s="12">
        <v>15.552000000000001</v>
      </c>
    </row>
    <row r="5416" spans="1:24" ht="14" x14ac:dyDescent="0.3">
      <c r="A5416" s="9">
        <v>5412</v>
      </c>
      <c r="B5416" s="14" t="s">
        <v>8675</v>
      </c>
      <c r="C5416" s="15">
        <v>45886</v>
      </c>
      <c r="D5416" s="15">
        <v>45890</v>
      </c>
      <c r="E5416" s="10" t="s">
        <v>44</v>
      </c>
      <c r="F5416" s="10" t="s">
        <v>2709</v>
      </c>
      <c r="G5416" s="10" t="s">
        <v>2710</v>
      </c>
      <c r="H5416" s="10" t="s">
        <v>22</v>
      </c>
      <c r="I5416" s="10" t="s">
        <v>23</v>
      </c>
      <c r="J5416" s="10" t="s">
        <v>86</v>
      </c>
      <c r="K5416" s="10" t="s">
        <v>87</v>
      </c>
      <c r="L5416" s="10">
        <v>98105</v>
      </c>
      <c r="M5416" s="10" t="s">
        <v>39</v>
      </c>
      <c r="N5416" s="10" t="str">
        <f>_xlfn.XLOOKUP($M:$M,People!$B:$B,People!A:A)</f>
        <v>Sadie Pawthorne</v>
      </c>
      <c r="O5416" s="10" t="s">
        <v>2300</v>
      </c>
      <c r="P5416" s="10" t="str">
        <f>VLOOKUP(O5416,Products!$A:$E,3,FALSE)</f>
        <v>Avery</v>
      </c>
      <c r="Q5416" s="31">
        <f>INDEX(Products!$E:$E,MATCH(O5416,Products!$A:$A,0))</f>
        <v>0.33</v>
      </c>
      <c r="R5416" s="10" t="s">
        <v>41</v>
      </c>
      <c r="S5416" s="10" t="s">
        <v>68</v>
      </c>
      <c r="T5416" s="10" t="s">
        <v>2301</v>
      </c>
      <c r="U5416" s="12">
        <v>15.712000000000002</v>
      </c>
      <c r="V5416" s="12">
        <v>4</v>
      </c>
      <c r="W5416" s="12">
        <v>0.2</v>
      </c>
      <c r="X5416" s="12">
        <v>5.6955999999999989</v>
      </c>
    </row>
    <row r="5417" spans="1:24" ht="14" x14ac:dyDescent="0.3">
      <c r="A5417" s="9">
        <v>5413</v>
      </c>
      <c r="B5417" s="14" t="s">
        <v>8676</v>
      </c>
      <c r="C5417" s="15">
        <v>45887</v>
      </c>
      <c r="D5417" s="15">
        <v>45889</v>
      </c>
      <c r="E5417" s="10" t="s">
        <v>19</v>
      </c>
      <c r="F5417" s="10" t="s">
        <v>163</v>
      </c>
      <c r="G5417" s="10" t="s">
        <v>164</v>
      </c>
      <c r="H5417" s="10" t="s">
        <v>92</v>
      </c>
      <c r="I5417" s="10" t="s">
        <v>23</v>
      </c>
      <c r="J5417" s="10" t="s">
        <v>165</v>
      </c>
      <c r="K5417" s="10" t="s">
        <v>94</v>
      </c>
      <c r="L5417" s="10">
        <v>77070</v>
      </c>
      <c r="M5417" s="10" t="s">
        <v>95</v>
      </c>
      <c r="N5417" s="10" t="str">
        <f>_xlfn.XLOOKUP($M:$M,People!$B:$B,People!A:A)</f>
        <v>Roxanne Rodriguez</v>
      </c>
      <c r="O5417" s="10" t="s">
        <v>4919</v>
      </c>
      <c r="P5417" s="10" t="str">
        <f>VLOOKUP(O5417,Products!$A:$E,3,FALSE)</f>
        <v>Staples</v>
      </c>
      <c r="Q5417" s="31">
        <f>INDEX(Products!$E:$E,MATCH(O5417,Products!$A:$A,0))</f>
        <v>0.31</v>
      </c>
      <c r="R5417" s="10" t="s">
        <v>28</v>
      </c>
      <c r="S5417" s="10" t="s">
        <v>58</v>
      </c>
      <c r="T5417" s="10" t="s">
        <v>4920</v>
      </c>
      <c r="U5417" s="12">
        <v>5.3440000000000003</v>
      </c>
      <c r="V5417" s="12">
        <v>4</v>
      </c>
      <c r="W5417" s="12">
        <v>0.6</v>
      </c>
      <c r="X5417" s="12">
        <v>-2.1375999999999991</v>
      </c>
    </row>
    <row r="5418" spans="1:24" ht="14" x14ac:dyDescent="0.3">
      <c r="A5418" s="9">
        <v>5414</v>
      </c>
      <c r="B5418" s="14" t="s">
        <v>8676</v>
      </c>
      <c r="C5418" s="15">
        <v>45887</v>
      </c>
      <c r="D5418" s="15">
        <v>45889</v>
      </c>
      <c r="E5418" s="10" t="s">
        <v>19</v>
      </c>
      <c r="F5418" s="10" t="s">
        <v>163</v>
      </c>
      <c r="G5418" s="10" t="s">
        <v>164</v>
      </c>
      <c r="H5418" s="10" t="s">
        <v>92</v>
      </c>
      <c r="I5418" s="10" t="s">
        <v>23</v>
      </c>
      <c r="J5418" s="10" t="s">
        <v>165</v>
      </c>
      <c r="K5418" s="10" t="s">
        <v>94</v>
      </c>
      <c r="L5418" s="10">
        <v>77070</v>
      </c>
      <c r="M5418" s="10" t="s">
        <v>95</v>
      </c>
      <c r="N5418" s="10" t="str">
        <f>_xlfn.XLOOKUP($M:$M,People!$B:$B,People!A:A)</f>
        <v>Roxanne Rodriguez</v>
      </c>
      <c r="O5418" s="10" t="s">
        <v>2437</v>
      </c>
      <c r="P5418" s="10" t="str">
        <f>VLOOKUP(O5418,Products!$A:$E,3,FALSE)</f>
        <v>HP</v>
      </c>
      <c r="Q5418" s="31">
        <f>INDEX(Products!$E:$E,MATCH(O5418,Products!$A:$A,0))</f>
        <v>0.39</v>
      </c>
      <c r="R5418" s="10" t="s">
        <v>28</v>
      </c>
      <c r="S5418" s="10" t="s">
        <v>58</v>
      </c>
      <c r="T5418" s="10" t="s">
        <v>809</v>
      </c>
      <c r="U5418" s="12">
        <v>9.5519999999999996</v>
      </c>
      <c r="V5418" s="12">
        <v>3</v>
      </c>
      <c r="W5418" s="12">
        <v>0.6</v>
      </c>
      <c r="X5418" s="12">
        <v>-3.8207999999999984</v>
      </c>
    </row>
    <row r="5419" spans="1:24" ht="14" x14ac:dyDescent="0.3">
      <c r="A5419" s="9">
        <v>5415</v>
      </c>
      <c r="B5419" s="14" t="s">
        <v>8677</v>
      </c>
      <c r="C5419" s="15">
        <v>45887</v>
      </c>
      <c r="D5419" s="15">
        <v>45892</v>
      </c>
      <c r="E5419" s="10" t="s">
        <v>19</v>
      </c>
      <c r="F5419" s="10" t="s">
        <v>2136</v>
      </c>
      <c r="G5419" s="10" t="s">
        <v>2137</v>
      </c>
      <c r="H5419" s="10" t="s">
        <v>36</v>
      </c>
      <c r="I5419" s="10" t="s">
        <v>23</v>
      </c>
      <c r="J5419" s="10" t="s">
        <v>237</v>
      </c>
      <c r="K5419" s="10" t="s">
        <v>238</v>
      </c>
      <c r="L5419" s="10">
        <v>10024</v>
      </c>
      <c r="M5419" s="10" t="s">
        <v>133</v>
      </c>
      <c r="N5419" s="10" t="str">
        <f>_xlfn.XLOOKUP($M:$M,People!$B:$B,People!A:A)</f>
        <v>Chuck Magee</v>
      </c>
      <c r="O5419" s="10" t="s">
        <v>2140</v>
      </c>
      <c r="P5419" s="10" t="str">
        <f>VLOOKUP(O5419,Products!$A:$E,3,FALSE)</f>
        <v>Logitech</v>
      </c>
      <c r="Q5419" s="31">
        <f>INDEX(Products!$E:$E,MATCH(O5419,Products!$A:$A,0))</f>
        <v>0.37</v>
      </c>
      <c r="R5419" s="10" t="s">
        <v>41</v>
      </c>
      <c r="S5419" s="10" t="s">
        <v>71</v>
      </c>
      <c r="T5419" s="10" t="s">
        <v>2141</v>
      </c>
      <c r="U5419" s="12">
        <v>355.32</v>
      </c>
      <c r="V5419" s="12">
        <v>9</v>
      </c>
      <c r="W5419" s="12">
        <v>0</v>
      </c>
      <c r="X5419" s="12">
        <v>99.48960000000001</v>
      </c>
    </row>
    <row r="5420" spans="1:24" ht="14" x14ac:dyDescent="0.3">
      <c r="A5420" s="9">
        <v>5416</v>
      </c>
      <c r="B5420" s="14" t="s">
        <v>8678</v>
      </c>
      <c r="C5420" s="15">
        <v>45887</v>
      </c>
      <c r="D5420" s="15">
        <v>45889</v>
      </c>
      <c r="E5420" s="10" t="s">
        <v>168</v>
      </c>
      <c r="F5420" s="10" t="s">
        <v>1292</v>
      </c>
      <c r="G5420" s="10" t="s">
        <v>1293</v>
      </c>
      <c r="H5420" s="10" t="s">
        <v>22</v>
      </c>
      <c r="I5420" s="10" t="s">
        <v>23</v>
      </c>
      <c r="J5420" s="10" t="s">
        <v>5118</v>
      </c>
      <c r="K5420" s="10" t="s">
        <v>94</v>
      </c>
      <c r="L5420" s="10">
        <v>78539</v>
      </c>
      <c r="M5420" s="10" t="s">
        <v>95</v>
      </c>
      <c r="N5420" s="10" t="str">
        <f>_xlfn.XLOOKUP($M:$M,People!$B:$B,People!A:A)</f>
        <v>Roxanne Rodriguez</v>
      </c>
      <c r="O5420" s="10" t="s">
        <v>4299</v>
      </c>
      <c r="P5420" s="10" t="str">
        <f>VLOOKUP(O5420,Products!$A:$E,3,FALSE)</f>
        <v>Logitech</v>
      </c>
      <c r="Q5420" s="31">
        <f>INDEX(Products!$E:$E,MATCH(O5420,Products!$A:$A,0))</f>
        <v>0.25</v>
      </c>
      <c r="R5420" s="10" t="s">
        <v>41</v>
      </c>
      <c r="S5420" s="10" t="s">
        <v>68</v>
      </c>
      <c r="T5420" s="10" t="s">
        <v>4300</v>
      </c>
      <c r="U5420" s="12">
        <v>2.0679999999999996</v>
      </c>
      <c r="V5420" s="12">
        <v>1</v>
      </c>
      <c r="W5420" s="12">
        <v>0.8</v>
      </c>
      <c r="X5420" s="12">
        <v>-3.4122000000000003</v>
      </c>
    </row>
    <row r="5421" spans="1:24" ht="14" x14ac:dyDescent="0.3">
      <c r="A5421" s="9">
        <v>5417</v>
      </c>
      <c r="B5421" s="14" t="s">
        <v>8678</v>
      </c>
      <c r="C5421" s="15">
        <v>45887</v>
      </c>
      <c r="D5421" s="15">
        <v>45889</v>
      </c>
      <c r="E5421" s="10" t="s">
        <v>168</v>
      </c>
      <c r="F5421" s="10" t="s">
        <v>1292</v>
      </c>
      <c r="G5421" s="10" t="s">
        <v>1293</v>
      </c>
      <c r="H5421" s="10" t="s">
        <v>22</v>
      </c>
      <c r="I5421" s="10" t="s">
        <v>23</v>
      </c>
      <c r="J5421" s="10" t="s">
        <v>5118</v>
      </c>
      <c r="K5421" s="10" t="s">
        <v>94</v>
      </c>
      <c r="L5421" s="10">
        <v>78539</v>
      </c>
      <c r="M5421" s="10" t="s">
        <v>95</v>
      </c>
      <c r="N5421" s="10" t="str">
        <f>_xlfn.XLOOKUP($M:$M,People!$B:$B,People!A:A)</f>
        <v>Roxanne Rodriguez</v>
      </c>
      <c r="O5421" s="10" t="s">
        <v>4501</v>
      </c>
      <c r="P5421" s="10" t="str">
        <f>VLOOKUP(O5421,Products!$A:$E,3,FALSE)</f>
        <v>Canon</v>
      </c>
      <c r="Q5421" s="31">
        <f>INDEX(Products!$E:$E,MATCH(O5421,Products!$A:$A,0))</f>
        <v>0.32</v>
      </c>
      <c r="R5421" s="10" t="s">
        <v>41</v>
      </c>
      <c r="S5421" s="10" t="s">
        <v>82</v>
      </c>
      <c r="T5421" s="10" t="s">
        <v>4502</v>
      </c>
      <c r="U5421" s="12">
        <v>83.84</v>
      </c>
      <c r="V5421" s="12">
        <v>8</v>
      </c>
      <c r="W5421" s="12">
        <v>0.2</v>
      </c>
      <c r="X5421" s="12">
        <v>30.391999999999996</v>
      </c>
    </row>
    <row r="5422" spans="1:24" ht="14" x14ac:dyDescent="0.3">
      <c r="A5422" s="9">
        <v>5418</v>
      </c>
      <c r="B5422" s="14" t="s">
        <v>8679</v>
      </c>
      <c r="C5422" s="15">
        <v>45887</v>
      </c>
      <c r="D5422" s="15">
        <v>45893</v>
      </c>
      <c r="E5422" s="10" t="s">
        <v>44</v>
      </c>
      <c r="F5422" s="10" t="s">
        <v>451</v>
      </c>
      <c r="G5422" s="10" t="s">
        <v>452</v>
      </c>
      <c r="H5422" s="10" t="s">
        <v>36</v>
      </c>
      <c r="I5422" s="10" t="s">
        <v>23</v>
      </c>
      <c r="J5422" s="10" t="s">
        <v>237</v>
      </c>
      <c r="K5422" s="10" t="s">
        <v>238</v>
      </c>
      <c r="L5422" s="10">
        <v>10035</v>
      </c>
      <c r="M5422" s="10" t="s">
        <v>133</v>
      </c>
      <c r="N5422" s="10" t="str">
        <f>_xlfn.XLOOKUP($M:$M,People!$B:$B,People!A:A)</f>
        <v>Chuck Magee</v>
      </c>
      <c r="O5422" s="10" t="s">
        <v>2869</v>
      </c>
      <c r="P5422" s="10" t="str">
        <f>VLOOKUP(O5422,Products!$A:$E,3,FALSE)</f>
        <v>Office Depot</v>
      </c>
      <c r="Q5422" s="31">
        <f>INDEX(Products!$E:$E,MATCH(O5422,Products!$A:$A,0))</f>
        <v>0.34</v>
      </c>
      <c r="R5422" s="10" t="s">
        <v>64</v>
      </c>
      <c r="S5422" s="10" t="s">
        <v>65</v>
      </c>
      <c r="T5422" s="10" t="s">
        <v>2870</v>
      </c>
      <c r="U5422" s="12">
        <v>39.99</v>
      </c>
      <c r="V5422" s="12">
        <v>1</v>
      </c>
      <c r="W5422" s="12">
        <v>0</v>
      </c>
      <c r="X5422" s="12">
        <v>11.597099999999998</v>
      </c>
    </row>
    <row r="5423" spans="1:24" ht="14" x14ac:dyDescent="0.3">
      <c r="A5423" s="9">
        <v>5419</v>
      </c>
      <c r="B5423" s="14" t="s">
        <v>8680</v>
      </c>
      <c r="C5423" s="15">
        <v>45888</v>
      </c>
      <c r="D5423" s="15">
        <v>45889</v>
      </c>
      <c r="E5423" s="10" t="s">
        <v>168</v>
      </c>
      <c r="F5423" s="10" t="s">
        <v>1868</v>
      </c>
      <c r="G5423" s="10" t="s">
        <v>1869</v>
      </c>
      <c r="H5423" s="10" t="s">
        <v>22</v>
      </c>
      <c r="I5423" s="10" t="s">
        <v>23</v>
      </c>
      <c r="J5423" s="10" t="s">
        <v>237</v>
      </c>
      <c r="K5423" s="10" t="s">
        <v>238</v>
      </c>
      <c r="L5423" s="10">
        <v>10009</v>
      </c>
      <c r="M5423" s="10" t="s">
        <v>133</v>
      </c>
      <c r="N5423" s="10" t="str">
        <f>_xlfn.XLOOKUP($M:$M,People!$B:$B,People!A:A)</f>
        <v>Chuck Magee</v>
      </c>
      <c r="O5423" s="10" t="s">
        <v>3228</v>
      </c>
      <c r="P5423" s="10" t="str">
        <f>VLOOKUP(O5423,Products!$A:$E,3,FALSE)</f>
        <v>Logitech</v>
      </c>
      <c r="Q5423" s="31">
        <f>INDEX(Products!$E:$E,MATCH(O5423,Products!$A:$A,0))</f>
        <v>0.28999999999999998</v>
      </c>
      <c r="R5423" s="10" t="s">
        <v>41</v>
      </c>
      <c r="S5423" s="10" t="s">
        <v>68</v>
      </c>
      <c r="T5423" s="10" t="s">
        <v>3229</v>
      </c>
      <c r="U5423" s="12">
        <v>146.68799999999999</v>
      </c>
      <c r="V5423" s="12">
        <v>6</v>
      </c>
      <c r="W5423" s="12">
        <v>0.2</v>
      </c>
      <c r="X5423" s="12">
        <v>55.007999999999996</v>
      </c>
    </row>
    <row r="5424" spans="1:24" ht="14" x14ac:dyDescent="0.3">
      <c r="A5424" s="9">
        <v>5420</v>
      </c>
      <c r="B5424" s="14" t="s">
        <v>8680</v>
      </c>
      <c r="C5424" s="15">
        <v>45888</v>
      </c>
      <c r="D5424" s="15">
        <v>45889</v>
      </c>
      <c r="E5424" s="10" t="s">
        <v>168</v>
      </c>
      <c r="F5424" s="10" t="s">
        <v>1868</v>
      </c>
      <c r="G5424" s="10" t="s">
        <v>1869</v>
      </c>
      <c r="H5424" s="10" t="s">
        <v>22</v>
      </c>
      <c r="I5424" s="10" t="s">
        <v>23</v>
      </c>
      <c r="J5424" s="10" t="s">
        <v>237</v>
      </c>
      <c r="K5424" s="10" t="s">
        <v>238</v>
      </c>
      <c r="L5424" s="10">
        <v>10009</v>
      </c>
      <c r="M5424" s="10" t="s">
        <v>133</v>
      </c>
      <c r="N5424" s="10" t="str">
        <f>_xlfn.XLOOKUP($M:$M,People!$B:$B,People!A:A)</f>
        <v>Chuck Magee</v>
      </c>
      <c r="O5424" s="10" t="s">
        <v>2796</v>
      </c>
      <c r="P5424" s="10" t="str">
        <f>VLOOKUP(O5424,Products!$A:$E,3,FALSE)</f>
        <v>IKEA</v>
      </c>
      <c r="Q5424" s="31">
        <f>INDEX(Products!$E:$E,MATCH(O5424,Products!$A:$A,0))</f>
        <v>0.34</v>
      </c>
      <c r="R5424" s="10" t="s">
        <v>41</v>
      </c>
      <c r="S5424" s="10" t="s">
        <v>68</v>
      </c>
      <c r="T5424" s="10" t="s">
        <v>2797</v>
      </c>
      <c r="U5424" s="12">
        <v>25.32</v>
      </c>
      <c r="V5424" s="12">
        <v>5</v>
      </c>
      <c r="W5424" s="12">
        <v>0.2</v>
      </c>
      <c r="X5424" s="12">
        <v>9.1785000000000014</v>
      </c>
    </row>
    <row r="5425" spans="1:24" ht="14" x14ac:dyDescent="0.3">
      <c r="A5425" s="9">
        <v>5421</v>
      </c>
      <c r="B5425" s="14" t="s">
        <v>8680</v>
      </c>
      <c r="C5425" s="15">
        <v>45888</v>
      </c>
      <c r="D5425" s="15">
        <v>45889</v>
      </c>
      <c r="E5425" s="10" t="s">
        <v>168</v>
      </c>
      <c r="F5425" s="10" t="s">
        <v>1868</v>
      </c>
      <c r="G5425" s="10" t="s">
        <v>1869</v>
      </c>
      <c r="H5425" s="10" t="s">
        <v>22</v>
      </c>
      <c r="I5425" s="10" t="s">
        <v>23</v>
      </c>
      <c r="J5425" s="10" t="s">
        <v>237</v>
      </c>
      <c r="K5425" s="10" t="s">
        <v>238</v>
      </c>
      <c r="L5425" s="10">
        <v>10009</v>
      </c>
      <c r="M5425" s="10" t="s">
        <v>133</v>
      </c>
      <c r="N5425" s="10" t="str">
        <f>_xlfn.XLOOKUP($M:$M,People!$B:$B,People!A:A)</f>
        <v>Chuck Magee</v>
      </c>
      <c r="O5425" s="10" t="s">
        <v>5093</v>
      </c>
      <c r="P5425" s="10" t="str">
        <f>VLOOKUP(O5425,Products!$A:$E,3,FALSE)</f>
        <v>Samsung</v>
      </c>
      <c r="Q5425" s="31">
        <f>INDEX(Products!$E:$E,MATCH(O5425,Products!$A:$A,0))</f>
        <v>0.35</v>
      </c>
      <c r="R5425" s="10" t="s">
        <v>41</v>
      </c>
      <c r="S5425" s="10" t="s">
        <v>68</v>
      </c>
      <c r="T5425" s="10" t="s">
        <v>5094</v>
      </c>
      <c r="U5425" s="12">
        <v>276.78400000000005</v>
      </c>
      <c r="V5425" s="12">
        <v>2</v>
      </c>
      <c r="W5425" s="12">
        <v>0.2</v>
      </c>
      <c r="X5425" s="12">
        <v>89.954799999999992</v>
      </c>
    </row>
    <row r="5426" spans="1:24" ht="14" x14ac:dyDescent="0.3">
      <c r="A5426" s="9">
        <v>5422</v>
      </c>
      <c r="B5426" s="14" t="s">
        <v>8681</v>
      </c>
      <c r="C5426" s="15">
        <v>45889</v>
      </c>
      <c r="D5426" s="15">
        <v>45892</v>
      </c>
      <c r="E5426" s="10" t="s">
        <v>168</v>
      </c>
      <c r="F5426" s="10" t="s">
        <v>816</v>
      </c>
      <c r="G5426" s="10" t="s">
        <v>817</v>
      </c>
      <c r="H5426" s="10" t="s">
        <v>92</v>
      </c>
      <c r="I5426" s="10" t="s">
        <v>23</v>
      </c>
      <c r="J5426" s="10" t="s">
        <v>771</v>
      </c>
      <c r="K5426" s="10" t="s">
        <v>212</v>
      </c>
      <c r="L5426" s="10">
        <v>48205</v>
      </c>
      <c r="M5426" s="10" t="s">
        <v>95</v>
      </c>
      <c r="N5426" s="10" t="str">
        <f>_xlfn.XLOOKUP($M:$M,People!$B:$B,People!A:A)</f>
        <v>Roxanne Rodriguez</v>
      </c>
      <c r="O5426" s="10" t="s">
        <v>3800</v>
      </c>
      <c r="P5426" s="10" t="str">
        <f>VLOOKUP(O5426,Products!$A:$E,3,FALSE)</f>
        <v>Logitech</v>
      </c>
      <c r="Q5426" s="31">
        <f>INDEX(Products!$E:$E,MATCH(O5426,Products!$A:$A,0))</f>
        <v>0.39</v>
      </c>
      <c r="R5426" s="10" t="s">
        <v>64</v>
      </c>
      <c r="S5426" s="10" t="s">
        <v>65</v>
      </c>
      <c r="T5426" s="10" t="s">
        <v>3801</v>
      </c>
      <c r="U5426" s="12">
        <v>14.78</v>
      </c>
      <c r="V5426" s="12">
        <v>2</v>
      </c>
      <c r="W5426" s="12">
        <v>0</v>
      </c>
      <c r="X5426" s="12">
        <v>3.9906000000000006</v>
      </c>
    </row>
    <row r="5427" spans="1:24" ht="14" x14ac:dyDescent="0.3">
      <c r="A5427" s="9">
        <v>5423</v>
      </c>
      <c r="B5427" s="14" t="s">
        <v>8682</v>
      </c>
      <c r="C5427" s="15">
        <v>45890</v>
      </c>
      <c r="D5427" s="15">
        <v>45894</v>
      </c>
      <c r="E5427" s="10" t="s">
        <v>44</v>
      </c>
      <c r="F5427" s="10" t="s">
        <v>1942</v>
      </c>
      <c r="G5427" s="10" t="s">
        <v>1943</v>
      </c>
      <c r="H5427" s="10" t="s">
        <v>22</v>
      </c>
      <c r="I5427" s="10" t="s">
        <v>23</v>
      </c>
      <c r="J5427" s="10" t="s">
        <v>237</v>
      </c>
      <c r="K5427" s="10" t="s">
        <v>238</v>
      </c>
      <c r="L5427" s="10">
        <v>10035</v>
      </c>
      <c r="M5427" s="10" t="s">
        <v>133</v>
      </c>
      <c r="N5427" s="10" t="str">
        <f>_xlfn.XLOOKUP($M:$M,People!$B:$B,People!A:A)</f>
        <v>Chuck Magee</v>
      </c>
      <c r="O5427" s="10" t="s">
        <v>3099</v>
      </c>
      <c r="P5427" s="10" t="str">
        <f>VLOOKUP(O5427,Products!$A:$E,3,FALSE)</f>
        <v>Staples</v>
      </c>
      <c r="Q5427" s="31">
        <f>INDEX(Products!$E:$E,MATCH(O5427,Products!$A:$A,0))</f>
        <v>0.28999999999999998</v>
      </c>
      <c r="R5427" s="10" t="s">
        <v>28</v>
      </c>
      <c r="S5427" s="10" t="s">
        <v>32</v>
      </c>
      <c r="T5427" s="10" t="s">
        <v>3100</v>
      </c>
      <c r="U5427" s="12">
        <v>573.17399999999998</v>
      </c>
      <c r="V5427" s="12">
        <v>7</v>
      </c>
      <c r="W5427" s="12">
        <v>0.1</v>
      </c>
      <c r="X5427" s="12">
        <v>63.685999999999979</v>
      </c>
    </row>
    <row r="5428" spans="1:24" ht="14" x14ac:dyDescent="0.3">
      <c r="A5428" s="9">
        <v>5424</v>
      </c>
      <c r="B5428" s="14" t="s">
        <v>8683</v>
      </c>
      <c r="C5428" s="15">
        <v>45890</v>
      </c>
      <c r="D5428" s="15">
        <v>45892</v>
      </c>
      <c r="E5428" s="10" t="s">
        <v>19</v>
      </c>
      <c r="F5428" s="10" t="s">
        <v>387</v>
      </c>
      <c r="G5428" s="10" t="s">
        <v>388</v>
      </c>
      <c r="H5428" s="10" t="s">
        <v>92</v>
      </c>
      <c r="I5428" s="10" t="s">
        <v>23</v>
      </c>
      <c r="J5428" s="10" t="s">
        <v>131</v>
      </c>
      <c r="K5428" s="10" t="s">
        <v>132</v>
      </c>
      <c r="L5428" s="10">
        <v>19143</v>
      </c>
      <c r="M5428" s="10" t="s">
        <v>133</v>
      </c>
      <c r="N5428" s="10" t="str">
        <f>_xlfn.XLOOKUP($M:$M,People!$B:$B,People!A:A)</f>
        <v>Chuck Magee</v>
      </c>
      <c r="O5428" s="10" t="s">
        <v>3236</v>
      </c>
      <c r="P5428" s="10" t="str">
        <f>VLOOKUP(O5428,Products!$A:$E,3,FALSE)</f>
        <v>Canon</v>
      </c>
      <c r="Q5428" s="31">
        <f>INDEX(Products!$E:$E,MATCH(O5428,Products!$A:$A,0))</f>
        <v>0.3</v>
      </c>
      <c r="R5428" s="10" t="s">
        <v>28</v>
      </c>
      <c r="S5428" s="10" t="s">
        <v>50</v>
      </c>
      <c r="T5428" s="10" t="s">
        <v>3237</v>
      </c>
      <c r="U5428" s="12">
        <v>815.29199999999992</v>
      </c>
      <c r="V5428" s="12">
        <v>9</v>
      </c>
      <c r="W5428" s="12">
        <v>0.4</v>
      </c>
      <c r="X5428" s="12">
        <v>-339.7050000000001</v>
      </c>
    </row>
    <row r="5429" spans="1:24" ht="14" x14ac:dyDescent="0.3">
      <c r="A5429" s="9">
        <v>5425</v>
      </c>
      <c r="B5429" s="14" t="s">
        <v>8684</v>
      </c>
      <c r="C5429" s="15">
        <v>45890</v>
      </c>
      <c r="D5429" s="15">
        <v>45897</v>
      </c>
      <c r="E5429" s="10" t="s">
        <v>44</v>
      </c>
      <c r="F5429" s="10" t="s">
        <v>3833</v>
      </c>
      <c r="G5429" s="10" t="s">
        <v>3834</v>
      </c>
      <c r="H5429" s="10" t="s">
        <v>36</v>
      </c>
      <c r="I5429" s="10" t="s">
        <v>23</v>
      </c>
      <c r="J5429" s="10" t="s">
        <v>37</v>
      </c>
      <c r="K5429" s="10" t="s">
        <v>38</v>
      </c>
      <c r="L5429" s="10">
        <v>90004</v>
      </c>
      <c r="M5429" s="10" t="s">
        <v>39</v>
      </c>
      <c r="N5429" s="10" t="str">
        <f>_xlfn.XLOOKUP($M:$M,People!$B:$B,People!A:A)</f>
        <v>Sadie Pawthorne</v>
      </c>
      <c r="O5429" s="10" t="s">
        <v>4431</v>
      </c>
      <c r="P5429" s="10" t="str">
        <f>VLOOKUP(O5429,Products!$A:$E,3,FALSE)</f>
        <v>Logitech</v>
      </c>
      <c r="Q5429" s="31">
        <f>INDEX(Products!$E:$E,MATCH(O5429,Products!$A:$A,0))</f>
        <v>0.37</v>
      </c>
      <c r="R5429" s="10" t="s">
        <v>28</v>
      </c>
      <c r="S5429" s="10" t="s">
        <v>50</v>
      </c>
      <c r="T5429" s="10" t="s">
        <v>4432</v>
      </c>
      <c r="U5429" s="12">
        <v>2887.0560000000005</v>
      </c>
      <c r="V5429" s="12">
        <v>9</v>
      </c>
      <c r="W5429" s="12">
        <v>0.2</v>
      </c>
      <c r="X5429" s="12">
        <v>180.44099999999992</v>
      </c>
    </row>
    <row r="5430" spans="1:24" ht="14" x14ac:dyDescent="0.3">
      <c r="A5430" s="9">
        <v>5426</v>
      </c>
      <c r="B5430" s="14" t="s">
        <v>8685</v>
      </c>
      <c r="C5430" s="15">
        <v>45890</v>
      </c>
      <c r="D5430" s="15">
        <v>45893</v>
      </c>
      <c r="E5430" s="10" t="s">
        <v>19</v>
      </c>
      <c r="F5430" s="10" t="s">
        <v>2409</v>
      </c>
      <c r="G5430" s="10" t="s">
        <v>2410</v>
      </c>
      <c r="H5430" s="10" t="s">
        <v>36</v>
      </c>
      <c r="I5430" s="10" t="s">
        <v>23</v>
      </c>
      <c r="J5430" s="10" t="s">
        <v>86</v>
      </c>
      <c r="K5430" s="10" t="s">
        <v>87</v>
      </c>
      <c r="L5430" s="10">
        <v>98115</v>
      </c>
      <c r="M5430" s="10" t="s">
        <v>39</v>
      </c>
      <c r="N5430" s="10" t="str">
        <f>_xlfn.XLOOKUP($M:$M,People!$B:$B,People!A:A)</f>
        <v>Sadie Pawthorne</v>
      </c>
      <c r="O5430" s="10" t="s">
        <v>2654</v>
      </c>
      <c r="P5430" s="10" t="str">
        <f>VLOOKUP(O5430,Products!$A:$E,3,FALSE)</f>
        <v>Canon</v>
      </c>
      <c r="Q5430" s="31">
        <f>INDEX(Products!$E:$E,MATCH(O5430,Products!$A:$A,0))</f>
        <v>0.38</v>
      </c>
      <c r="R5430" s="10" t="s">
        <v>41</v>
      </c>
      <c r="S5430" s="10" t="s">
        <v>68</v>
      </c>
      <c r="T5430" s="10" t="s">
        <v>2655</v>
      </c>
      <c r="U5430" s="12">
        <v>33.44</v>
      </c>
      <c r="V5430" s="12">
        <v>10</v>
      </c>
      <c r="W5430" s="12">
        <v>0.2</v>
      </c>
      <c r="X5430" s="12">
        <v>11.703999999999997</v>
      </c>
    </row>
    <row r="5431" spans="1:24" ht="14" x14ac:dyDescent="0.3">
      <c r="A5431" s="9">
        <v>5427</v>
      </c>
      <c r="B5431" s="14" t="s">
        <v>8684</v>
      </c>
      <c r="C5431" s="15">
        <v>45890</v>
      </c>
      <c r="D5431" s="15">
        <v>45897</v>
      </c>
      <c r="E5431" s="10" t="s">
        <v>44</v>
      </c>
      <c r="F5431" s="10" t="s">
        <v>3833</v>
      </c>
      <c r="G5431" s="10" t="s">
        <v>3834</v>
      </c>
      <c r="H5431" s="10" t="s">
        <v>36</v>
      </c>
      <c r="I5431" s="10" t="s">
        <v>23</v>
      </c>
      <c r="J5431" s="10" t="s">
        <v>37</v>
      </c>
      <c r="K5431" s="10" t="s">
        <v>38</v>
      </c>
      <c r="L5431" s="10">
        <v>90004</v>
      </c>
      <c r="M5431" s="10" t="s">
        <v>39</v>
      </c>
      <c r="N5431" s="10" t="str">
        <f>_xlfn.XLOOKUP($M:$M,People!$B:$B,People!A:A)</f>
        <v>Sadie Pawthorne</v>
      </c>
      <c r="O5431" s="10" t="s">
        <v>2445</v>
      </c>
      <c r="P5431" s="10" t="str">
        <f>VLOOKUP(O5431,Products!$A:$E,3,FALSE)</f>
        <v>Canon</v>
      </c>
      <c r="Q5431" s="31">
        <f>INDEX(Products!$E:$E,MATCH(O5431,Products!$A:$A,0))</f>
        <v>0.4</v>
      </c>
      <c r="R5431" s="10" t="s">
        <v>41</v>
      </c>
      <c r="S5431" s="10" t="s">
        <v>68</v>
      </c>
      <c r="T5431" s="10" t="s">
        <v>2446</v>
      </c>
      <c r="U5431" s="12">
        <v>12.672000000000001</v>
      </c>
      <c r="V5431" s="12">
        <v>2</v>
      </c>
      <c r="W5431" s="12">
        <v>0.2</v>
      </c>
      <c r="X5431" s="12">
        <v>4.7519999999999998</v>
      </c>
    </row>
    <row r="5432" spans="1:24" ht="14" x14ac:dyDescent="0.3">
      <c r="A5432" s="9">
        <v>5428</v>
      </c>
      <c r="B5432" s="14" t="s">
        <v>8686</v>
      </c>
      <c r="C5432" s="15">
        <v>45890</v>
      </c>
      <c r="D5432" s="15">
        <v>45896</v>
      </c>
      <c r="E5432" s="10" t="s">
        <v>44</v>
      </c>
      <c r="F5432" s="10" t="s">
        <v>4968</v>
      </c>
      <c r="G5432" s="10" t="s">
        <v>4969</v>
      </c>
      <c r="H5432" s="10" t="s">
        <v>92</v>
      </c>
      <c r="I5432" s="10" t="s">
        <v>23</v>
      </c>
      <c r="J5432" s="10" t="s">
        <v>2935</v>
      </c>
      <c r="K5432" s="10" t="s">
        <v>80</v>
      </c>
      <c r="L5432" s="10">
        <v>27834</v>
      </c>
      <c r="M5432" s="10" t="s">
        <v>26</v>
      </c>
      <c r="N5432" s="10" t="str">
        <f>_xlfn.XLOOKUP($M:$M,People!$B:$B,People!A:A)</f>
        <v>Fred Suzuki</v>
      </c>
      <c r="O5432" s="10" t="s">
        <v>4375</v>
      </c>
      <c r="P5432" s="10" t="str">
        <f>VLOOKUP(O5432,Products!$A:$E,3,FALSE)</f>
        <v>Logitech</v>
      </c>
      <c r="Q5432" s="31">
        <f>INDEX(Products!$E:$E,MATCH(O5432,Products!$A:$A,0))</f>
        <v>0.33</v>
      </c>
      <c r="R5432" s="10" t="s">
        <v>41</v>
      </c>
      <c r="S5432" s="10" t="s">
        <v>42</v>
      </c>
      <c r="T5432" s="10" t="s">
        <v>4376</v>
      </c>
      <c r="U5432" s="12">
        <v>9.2159999999999993</v>
      </c>
      <c r="V5432" s="12">
        <v>4</v>
      </c>
      <c r="W5432" s="12">
        <v>0.2</v>
      </c>
      <c r="X5432" s="12">
        <v>3.3408000000000002</v>
      </c>
    </row>
    <row r="5433" spans="1:24" ht="14" x14ac:dyDescent="0.3">
      <c r="A5433" s="9">
        <v>5429</v>
      </c>
      <c r="B5433" s="14" t="s">
        <v>8684</v>
      </c>
      <c r="C5433" s="15">
        <v>45890</v>
      </c>
      <c r="D5433" s="15">
        <v>45897</v>
      </c>
      <c r="E5433" s="10" t="s">
        <v>44</v>
      </c>
      <c r="F5433" s="10" t="s">
        <v>3833</v>
      </c>
      <c r="G5433" s="10" t="s">
        <v>3834</v>
      </c>
      <c r="H5433" s="10" t="s">
        <v>36</v>
      </c>
      <c r="I5433" s="10" t="s">
        <v>23</v>
      </c>
      <c r="J5433" s="10" t="s">
        <v>37</v>
      </c>
      <c r="K5433" s="10" t="s">
        <v>38</v>
      </c>
      <c r="L5433" s="10">
        <v>90004</v>
      </c>
      <c r="M5433" s="10" t="s">
        <v>39</v>
      </c>
      <c r="N5433" s="10" t="str">
        <f>_xlfn.XLOOKUP($M:$M,People!$B:$B,People!A:A)</f>
        <v>Sadie Pawthorne</v>
      </c>
      <c r="O5433" s="10" t="s">
        <v>5144</v>
      </c>
      <c r="P5433" s="10" t="str">
        <f>VLOOKUP(O5433,Products!$A:$E,3,FALSE)</f>
        <v>Canon</v>
      </c>
      <c r="Q5433" s="31">
        <f>INDEX(Products!$E:$E,MATCH(O5433,Products!$A:$A,0))</f>
        <v>0.26</v>
      </c>
      <c r="R5433" s="10" t="s">
        <v>41</v>
      </c>
      <c r="S5433" s="10" t="s">
        <v>82</v>
      </c>
      <c r="T5433" s="10" t="s">
        <v>5145</v>
      </c>
      <c r="U5433" s="12">
        <v>47.52</v>
      </c>
      <c r="V5433" s="12">
        <v>9</v>
      </c>
      <c r="W5433" s="12">
        <v>0</v>
      </c>
      <c r="X5433" s="12">
        <v>21.384</v>
      </c>
    </row>
    <row r="5434" spans="1:24" ht="14" x14ac:dyDescent="0.3">
      <c r="A5434" s="9">
        <v>5430</v>
      </c>
      <c r="B5434" s="14" t="s">
        <v>8684</v>
      </c>
      <c r="C5434" s="15">
        <v>45890</v>
      </c>
      <c r="D5434" s="15">
        <v>45897</v>
      </c>
      <c r="E5434" s="10" t="s">
        <v>44</v>
      </c>
      <c r="F5434" s="10" t="s">
        <v>3833</v>
      </c>
      <c r="G5434" s="10" t="s">
        <v>3834</v>
      </c>
      <c r="H5434" s="10" t="s">
        <v>36</v>
      </c>
      <c r="I5434" s="10" t="s">
        <v>23</v>
      </c>
      <c r="J5434" s="10" t="s">
        <v>37</v>
      </c>
      <c r="K5434" s="10" t="s">
        <v>38</v>
      </c>
      <c r="L5434" s="10">
        <v>90004</v>
      </c>
      <c r="M5434" s="10" t="s">
        <v>39</v>
      </c>
      <c r="N5434" s="10" t="str">
        <f>_xlfn.XLOOKUP($M:$M,People!$B:$B,People!A:A)</f>
        <v>Sadie Pawthorne</v>
      </c>
      <c r="O5434" s="10" t="s">
        <v>4700</v>
      </c>
      <c r="P5434" s="10" t="str">
        <f>VLOOKUP(O5434,Products!$A:$E,3,FALSE)</f>
        <v>Canon</v>
      </c>
      <c r="Q5434" s="31">
        <f>INDEX(Products!$E:$E,MATCH(O5434,Products!$A:$A,0))</f>
        <v>0.28000000000000003</v>
      </c>
      <c r="R5434" s="10" t="s">
        <v>41</v>
      </c>
      <c r="S5434" s="10" t="s">
        <v>82</v>
      </c>
      <c r="T5434" s="10" t="s">
        <v>4701</v>
      </c>
      <c r="U5434" s="12">
        <v>12.96</v>
      </c>
      <c r="V5434" s="12">
        <v>2</v>
      </c>
      <c r="W5434" s="12">
        <v>0</v>
      </c>
      <c r="X5434" s="12">
        <v>6.2208000000000006</v>
      </c>
    </row>
    <row r="5435" spans="1:24" ht="14" x14ac:dyDescent="0.3">
      <c r="A5435" s="9">
        <v>5431</v>
      </c>
      <c r="B5435" s="14" t="s">
        <v>8686</v>
      </c>
      <c r="C5435" s="15">
        <v>45890</v>
      </c>
      <c r="D5435" s="15">
        <v>45896</v>
      </c>
      <c r="E5435" s="10" t="s">
        <v>44</v>
      </c>
      <c r="F5435" s="10" t="s">
        <v>4968</v>
      </c>
      <c r="G5435" s="10" t="s">
        <v>4969</v>
      </c>
      <c r="H5435" s="10" t="s">
        <v>92</v>
      </c>
      <c r="I5435" s="10" t="s">
        <v>23</v>
      </c>
      <c r="J5435" s="10" t="s">
        <v>2935</v>
      </c>
      <c r="K5435" s="10" t="s">
        <v>80</v>
      </c>
      <c r="L5435" s="10">
        <v>27834</v>
      </c>
      <c r="M5435" s="10" t="s">
        <v>26</v>
      </c>
      <c r="N5435" s="10" t="str">
        <f>_xlfn.XLOOKUP($M:$M,People!$B:$B,People!A:A)</f>
        <v>Fred Suzuki</v>
      </c>
      <c r="O5435" s="10" t="s">
        <v>1224</v>
      </c>
      <c r="P5435" s="10" t="str">
        <f>VLOOKUP(O5435,Products!$A:$E,3,FALSE)</f>
        <v>Office Depot</v>
      </c>
      <c r="Q5435" s="31">
        <f>INDEX(Products!$E:$E,MATCH(O5435,Products!$A:$A,0))</f>
        <v>0.26</v>
      </c>
      <c r="R5435" s="10" t="s">
        <v>41</v>
      </c>
      <c r="S5435" s="10" t="s">
        <v>510</v>
      </c>
      <c r="T5435" s="10" t="s">
        <v>1225</v>
      </c>
      <c r="U5435" s="12">
        <v>28.048000000000002</v>
      </c>
      <c r="V5435" s="12">
        <v>2</v>
      </c>
      <c r="W5435" s="12">
        <v>0.2</v>
      </c>
      <c r="X5435" s="12">
        <v>3.5059999999999967</v>
      </c>
    </row>
    <row r="5436" spans="1:24" ht="14" x14ac:dyDescent="0.3">
      <c r="A5436" s="9">
        <v>5432</v>
      </c>
      <c r="B5436" s="14" t="s">
        <v>8684</v>
      </c>
      <c r="C5436" s="15">
        <v>45890</v>
      </c>
      <c r="D5436" s="15">
        <v>45897</v>
      </c>
      <c r="E5436" s="10" t="s">
        <v>44</v>
      </c>
      <c r="F5436" s="10" t="s">
        <v>3833</v>
      </c>
      <c r="G5436" s="10" t="s">
        <v>3834</v>
      </c>
      <c r="H5436" s="10" t="s">
        <v>36</v>
      </c>
      <c r="I5436" s="10" t="s">
        <v>23</v>
      </c>
      <c r="J5436" s="10" t="s">
        <v>37</v>
      </c>
      <c r="K5436" s="10" t="s">
        <v>38</v>
      </c>
      <c r="L5436" s="10">
        <v>90004</v>
      </c>
      <c r="M5436" s="10" t="s">
        <v>39</v>
      </c>
      <c r="N5436" s="10" t="str">
        <f>_xlfn.XLOOKUP($M:$M,People!$B:$B,People!A:A)</f>
        <v>Sadie Pawthorne</v>
      </c>
      <c r="O5436" s="10" t="s">
        <v>421</v>
      </c>
      <c r="P5436" s="10" t="str">
        <f>VLOOKUP(O5436,Products!$A:$E,3,FALSE)</f>
        <v>Office Depot</v>
      </c>
      <c r="Q5436" s="31">
        <f>INDEX(Products!$E:$E,MATCH(O5436,Products!$A:$A,0))</f>
        <v>0.36</v>
      </c>
      <c r="R5436" s="10" t="s">
        <v>64</v>
      </c>
      <c r="S5436" s="10" t="s">
        <v>144</v>
      </c>
      <c r="T5436" s="10" t="s">
        <v>422</v>
      </c>
      <c r="U5436" s="12">
        <v>254.96999999999997</v>
      </c>
      <c r="V5436" s="12">
        <v>3</v>
      </c>
      <c r="W5436" s="12">
        <v>0</v>
      </c>
      <c r="X5436" s="12">
        <v>91.789199999999994</v>
      </c>
    </row>
    <row r="5437" spans="1:24" ht="14" x14ac:dyDescent="0.3">
      <c r="A5437" s="9">
        <v>5433</v>
      </c>
      <c r="B5437" s="14" t="s">
        <v>8684</v>
      </c>
      <c r="C5437" s="15">
        <v>45890</v>
      </c>
      <c r="D5437" s="15">
        <v>45897</v>
      </c>
      <c r="E5437" s="10" t="s">
        <v>44</v>
      </c>
      <c r="F5437" s="10" t="s">
        <v>3833</v>
      </c>
      <c r="G5437" s="10" t="s">
        <v>3834</v>
      </c>
      <c r="H5437" s="10" t="s">
        <v>36</v>
      </c>
      <c r="I5437" s="10" t="s">
        <v>23</v>
      </c>
      <c r="J5437" s="10" t="s">
        <v>37</v>
      </c>
      <c r="K5437" s="10" t="s">
        <v>38</v>
      </c>
      <c r="L5437" s="10">
        <v>90004</v>
      </c>
      <c r="M5437" s="10" t="s">
        <v>39</v>
      </c>
      <c r="N5437" s="10" t="str">
        <f>_xlfn.XLOOKUP($M:$M,People!$B:$B,People!A:A)</f>
        <v>Sadie Pawthorne</v>
      </c>
      <c r="O5437" s="10" t="s">
        <v>4592</v>
      </c>
      <c r="P5437" s="10" t="str">
        <f>VLOOKUP(O5437,Products!$A:$E,3,FALSE)</f>
        <v>Staples</v>
      </c>
      <c r="Q5437" s="31">
        <f>INDEX(Products!$E:$E,MATCH(O5437,Products!$A:$A,0))</f>
        <v>0.37</v>
      </c>
      <c r="R5437" s="10" t="s">
        <v>64</v>
      </c>
      <c r="S5437" s="10" t="s">
        <v>65</v>
      </c>
      <c r="T5437" s="10" t="s">
        <v>4593</v>
      </c>
      <c r="U5437" s="12">
        <v>31.983999999999998</v>
      </c>
      <c r="V5437" s="12">
        <v>2</v>
      </c>
      <c r="W5437" s="12">
        <v>0.2</v>
      </c>
      <c r="X5437" s="12">
        <v>-7.9959999999999996</v>
      </c>
    </row>
    <row r="5438" spans="1:24" ht="14" x14ac:dyDescent="0.3">
      <c r="A5438" s="9">
        <v>5434</v>
      </c>
      <c r="B5438" s="14" t="s">
        <v>8684</v>
      </c>
      <c r="C5438" s="15">
        <v>45890</v>
      </c>
      <c r="D5438" s="15">
        <v>45897</v>
      </c>
      <c r="E5438" s="10" t="s">
        <v>44</v>
      </c>
      <c r="F5438" s="10" t="s">
        <v>3833</v>
      </c>
      <c r="G5438" s="10" t="s">
        <v>3834</v>
      </c>
      <c r="H5438" s="10" t="s">
        <v>36</v>
      </c>
      <c r="I5438" s="10" t="s">
        <v>23</v>
      </c>
      <c r="J5438" s="10" t="s">
        <v>37</v>
      </c>
      <c r="K5438" s="10" t="s">
        <v>38</v>
      </c>
      <c r="L5438" s="10">
        <v>90004</v>
      </c>
      <c r="M5438" s="10" t="s">
        <v>39</v>
      </c>
      <c r="N5438" s="10" t="str">
        <f>_xlfn.XLOOKUP($M:$M,People!$B:$B,People!A:A)</f>
        <v>Sadie Pawthorne</v>
      </c>
      <c r="O5438" s="10" t="s">
        <v>1543</v>
      </c>
      <c r="P5438" s="10" t="str">
        <f>VLOOKUP(O5438,Products!$A:$E,3,FALSE)</f>
        <v>Staples</v>
      </c>
      <c r="Q5438" s="31">
        <f>INDEX(Products!$E:$E,MATCH(O5438,Products!$A:$A,0))</f>
        <v>0.25</v>
      </c>
      <c r="R5438" s="10" t="s">
        <v>64</v>
      </c>
      <c r="S5438" s="10" t="s">
        <v>65</v>
      </c>
      <c r="T5438" s="10" t="s">
        <v>1544</v>
      </c>
      <c r="U5438" s="12">
        <v>91.96</v>
      </c>
      <c r="V5438" s="12">
        <v>5</v>
      </c>
      <c r="W5438" s="12">
        <v>0.2</v>
      </c>
      <c r="X5438" s="12">
        <v>-20.690999999999992</v>
      </c>
    </row>
    <row r="5439" spans="1:24" ht="14" x14ac:dyDescent="0.3">
      <c r="A5439" s="9">
        <v>5435</v>
      </c>
      <c r="B5439" s="14" t="s">
        <v>8687</v>
      </c>
      <c r="C5439" s="15">
        <v>45891</v>
      </c>
      <c r="D5439" s="15">
        <v>45892</v>
      </c>
      <c r="E5439" s="10" t="s">
        <v>168</v>
      </c>
      <c r="F5439" s="10" t="s">
        <v>4743</v>
      </c>
      <c r="G5439" s="10" t="s">
        <v>4744</v>
      </c>
      <c r="H5439" s="10" t="s">
        <v>92</v>
      </c>
      <c r="I5439" s="10" t="s">
        <v>23</v>
      </c>
      <c r="J5439" s="10" t="s">
        <v>4201</v>
      </c>
      <c r="K5439" s="10" t="s">
        <v>402</v>
      </c>
      <c r="L5439" s="10">
        <v>80525</v>
      </c>
      <c r="M5439" s="10" t="s">
        <v>39</v>
      </c>
      <c r="N5439" s="10" t="str">
        <f>_xlfn.XLOOKUP($M:$M,People!$B:$B,People!A:A)</f>
        <v>Sadie Pawthorne</v>
      </c>
      <c r="O5439" s="10" t="s">
        <v>1718</v>
      </c>
      <c r="P5439" s="10" t="str">
        <f>VLOOKUP(O5439,Products!$A:$E,3,FALSE)</f>
        <v>3M</v>
      </c>
      <c r="Q5439" s="31">
        <f>INDEX(Products!$E:$E,MATCH(O5439,Products!$A:$A,0))</f>
        <v>0.3</v>
      </c>
      <c r="R5439" s="10" t="s">
        <v>28</v>
      </c>
      <c r="S5439" s="10" t="s">
        <v>58</v>
      </c>
      <c r="T5439" s="10" t="s">
        <v>1719</v>
      </c>
      <c r="U5439" s="12">
        <v>98.328000000000003</v>
      </c>
      <c r="V5439" s="12">
        <v>3</v>
      </c>
      <c r="W5439" s="12">
        <v>0.2</v>
      </c>
      <c r="X5439" s="12">
        <v>9.832800000000006</v>
      </c>
    </row>
    <row r="5440" spans="1:24" ht="14" x14ac:dyDescent="0.3">
      <c r="A5440" s="9">
        <v>5436</v>
      </c>
      <c r="B5440" s="14" t="s">
        <v>8688</v>
      </c>
      <c r="C5440" s="15">
        <v>45891</v>
      </c>
      <c r="D5440" s="15">
        <v>45897</v>
      </c>
      <c r="E5440" s="10" t="s">
        <v>44</v>
      </c>
      <c r="F5440" s="10" t="s">
        <v>1848</v>
      </c>
      <c r="G5440" s="10" t="s">
        <v>1849</v>
      </c>
      <c r="H5440" s="10" t="s">
        <v>22</v>
      </c>
      <c r="I5440" s="10" t="s">
        <v>23</v>
      </c>
      <c r="J5440" s="10" t="s">
        <v>437</v>
      </c>
      <c r="K5440" s="10" t="s">
        <v>438</v>
      </c>
      <c r="L5440" s="10">
        <v>43229</v>
      </c>
      <c r="M5440" s="10" t="s">
        <v>133</v>
      </c>
      <c r="N5440" s="10" t="str">
        <f>_xlfn.XLOOKUP($M:$M,People!$B:$B,People!A:A)</f>
        <v>Chuck Magee</v>
      </c>
      <c r="O5440" s="10" t="s">
        <v>1850</v>
      </c>
      <c r="P5440" s="10" t="str">
        <f>VLOOKUP(O5440,Products!$A:$E,3,FALSE)</f>
        <v>Dell</v>
      </c>
      <c r="Q5440" s="31">
        <f>INDEX(Products!$E:$E,MATCH(O5440,Products!$A:$A,0))</f>
        <v>0.34</v>
      </c>
      <c r="R5440" s="10" t="s">
        <v>41</v>
      </c>
      <c r="S5440" s="10" t="s">
        <v>71</v>
      </c>
      <c r="T5440" s="10" t="s">
        <v>1851</v>
      </c>
      <c r="U5440" s="12">
        <v>113.55200000000001</v>
      </c>
      <c r="V5440" s="12">
        <v>2</v>
      </c>
      <c r="W5440" s="12">
        <v>0.2</v>
      </c>
      <c r="X5440" s="12">
        <v>8.5163999999999938</v>
      </c>
    </row>
    <row r="5441" spans="1:24" ht="14" x14ac:dyDescent="0.3">
      <c r="A5441" s="9">
        <v>5437</v>
      </c>
      <c r="B5441" s="14" t="s">
        <v>8689</v>
      </c>
      <c r="C5441" s="15">
        <v>45891</v>
      </c>
      <c r="D5441" s="15">
        <v>45898</v>
      </c>
      <c r="E5441" s="10" t="s">
        <v>44</v>
      </c>
      <c r="F5441" s="10" t="s">
        <v>3209</v>
      </c>
      <c r="G5441" s="10" t="s">
        <v>3210</v>
      </c>
      <c r="H5441" s="10" t="s">
        <v>36</v>
      </c>
      <c r="I5441" s="10" t="s">
        <v>23</v>
      </c>
      <c r="J5441" s="10" t="s">
        <v>37</v>
      </c>
      <c r="K5441" s="10" t="s">
        <v>38</v>
      </c>
      <c r="L5441" s="10">
        <v>90049</v>
      </c>
      <c r="M5441" s="10" t="s">
        <v>39</v>
      </c>
      <c r="N5441" s="10" t="str">
        <f>_xlfn.XLOOKUP($M:$M,People!$B:$B,People!A:A)</f>
        <v>Sadie Pawthorne</v>
      </c>
      <c r="O5441" s="10" t="s">
        <v>2707</v>
      </c>
      <c r="P5441" s="10" t="str">
        <f>VLOOKUP(O5441,Products!$A:$E,3,FALSE)</f>
        <v>Office Depot</v>
      </c>
      <c r="Q5441" s="31">
        <f>INDEX(Products!$E:$E,MATCH(O5441,Products!$A:$A,0))</f>
        <v>0.3</v>
      </c>
      <c r="R5441" s="10" t="s">
        <v>41</v>
      </c>
      <c r="S5441" s="10" t="s">
        <v>61</v>
      </c>
      <c r="T5441" s="10" t="s">
        <v>2708</v>
      </c>
      <c r="U5441" s="12">
        <v>5.76</v>
      </c>
      <c r="V5441" s="12">
        <v>2</v>
      </c>
      <c r="W5441" s="12">
        <v>0</v>
      </c>
      <c r="X5441" s="12">
        <v>1.6703999999999999</v>
      </c>
    </row>
    <row r="5442" spans="1:24" ht="14" x14ac:dyDescent="0.3">
      <c r="A5442" s="9">
        <v>5438</v>
      </c>
      <c r="B5442" s="14" t="s">
        <v>8690</v>
      </c>
      <c r="C5442" s="15">
        <v>45891</v>
      </c>
      <c r="D5442" s="15">
        <v>45896</v>
      </c>
      <c r="E5442" s="10" t="s">
        <v>44</v>
      </c>
      <c r="F5442" s="10" t="s">
        <v>3391</v>
      </c>
      <c r="G5442" s="10" t="s">
        <v>3392</v>
      </c>
      <c r="H5442" s="10" t="s">
        <v>22</v>
      </c>
      <c r="I5442" s="10" t="s">
        <v>23</v>
      </c>
      <c r="J5442" s="10" t="s">
        <v>4729</v>
      </c>
      <c r="K5442" s="10" t="s">
        <v>371</v>
      </c>
      <c r="L5442" s="10">
        <v>97030</v>
      </c>
      <c r="M5442" s="10" t="s">
        <v>39</v>
      </c>
      <c r="N5442" s="10" t="str">
        <f>_xlfn.XLOOKUP($M:$M,People!$B:$B,People!A:A)</f>
        <v>Sadie Pawthorne</v>
      </c>
      <c r="O5442" s="10" t="s">
        <v>3402</v>
      </c>
      <c r="P5442" s="10" t="str">
        <f>VLOOKUP(O5442,Products!$A:$E,3,FALSE)</f>
        <v>Office Depot</v>
      </c>
      <c r="Q5442" s="31">
        <f>INDEX(Products!$E:$E,MATCH(O5442,Products!$A:$A,0))</f>
        <v>0.36</v>
      </c>
      <c r="R5442" s="10" t="s">
        <v>41</v>
      </c>
      <c r="S5442" s="10" t="s">
        <v>68</v>
      </c>
      <c r="T5442" s="10" t="s">
        <v>3403</v>
      </c>
      <c r="U5442" s="12">
        <v>26.352000000000004</v>
      </c>
      <c r="V5442" s="12">
        <v>8</v>
      </c>
      <c r="W5442" s="12">
        <v>0.7</v>
      </c>
      <c r="X5442" s="12">
        <v>-18.446399999999997</v>
      </c>
    </row>
    <row r="5443" spans="1:24" ht="14" x14ac:dyDescent="0.3">
      <c r="A5443" s="9">
        <v>5439</v>
      </c>
      <c r="B5443" s="14" t="s">
        <v>8688</v>
      </c>
      <c r="C5443" s="15">
        <v>45891</v>
      </c>
      <c r="D5443" s="15">
        <v>45897</v>
      </c>
      <c r="E5443" s="10" t="s">
        <v>44</v>
      </c>
      <c r="F5443" s="10" t="s">
        <v>1848</v>
      </c>
      <c r="G5443" s="10" t="s">
        <v>1849</v>
      </c>
      <c r="H5443" s="10" t="s">
        <v>22</v>
      </c>
      <c r="I5443" s="10" t="s">
        <v>23</v>
      </c>
      <c r="J5443" s="10" t="s">
        <v>437</v>
      </c>
      <c r="K5443" s="10" t="s">
        <v>438</v>
      </c>
      <c r="L5443" s="10">
        <v>43229</v>
      </c>
      <c r="M5443" s="10" t="s">
        <v>133</v>
      </c>
      <c r="N5443" s="10" t="str">
        <f>_xlfn.XLOOKUP($M:$M,People!$B:$B,People!A:A)</f>
        <v>Chuck Magee</v>
      </c>
      <c r="O5443" s="10" t="s">
        <v>1852</v>
      </c>
      <c r="P5443" s="10" t="str">
        <f>VLOOKUP(O5443,Products!$A:$E,3,FALSE)</f>
        <v>IKEA</v>
      </c>
      <c r="Q5443" s="31">
        <f>INDEX(Products!$E:$E,MATCH(O5443,Products!$A:$A,0))</f>
        <v>0.32</v>
      </c>
      <c r="R5443" s="10" t="s">
        <v>41</v>
      </c>
      <c r="S5443" s="10" t="s">
        <v>68</v>
      </c>
      <c r="T5443" s="10" t="s">
        <v>1853</v>
      </c>
      <c r="U5443" s="12">
        <v>3.3180000000000005</v>
      </c>
      <c r="V5443" s="12">
        <v>2</v>
      </c>
      <c r="W5443" s="12">
        <v>0.7</v>
      </c>
      <c r="X5443" s="12">
        <v>-2.6543999999999999</v>
      </c>
    </row>
    <row r="5444" spans="1:24" ht="14" x14ac:dyDescent="0.3">
      <c r="A5444" s="9">
        <v>5440</v>
      </c>
      <c r="B5444" s="14" t="s">
        <v>8691</v>
      </c>
      <c r="C5444" s="15">
        <v>45891</v>
      </c>
      <c r="D5444" s="15">
        <v>45895</v>
      </c>
      <c r="E5444" s="10" t="s">
        <v>44</v>
      </c>
      <c r="F5444" s="10" t="s">
        <v>5193</v>
      </c>
      <c r="G5444" s="10" t="s">
        <v>5194</v>
      </c>
      <c r="H5444" s="10" t="s">
        <v>22</v>
      </c>
      <c r="I5444" s="10" t="s">
        <v>23</v>
      </c>
      <c r="J5444" s="10" t="s">
        <v>165</v>
      </c>
      <c r="K5444" s="10" t="s">
        <v>94</v>
      </c>
      <c r="L5444" s="10">
        <v>77041</v>
      </c>
      <c r="M5444" s="10" t="s">
        <v>95</v>
      </c>
      <c r="N5444" s="10" t="str">
        <f>_xlfn.XLOOKUP($M:$M,People!$B:$B,People!A:A)</f>
        <v>Roxanne Rodriguez</v>
      </c>
      <c r="O5444" s="10" t="s">
        <v>2713</v>
      </c>
      <c r="P5444" s="10" t="str">
        <f>VLOOKUP(O5444,Products!$A:$E,3,FALSE)</f>
        <v>Staples</v>
      </c>
      <c r="Q5444" s="31">
        <f>INDEX(Products!$E:$E,MATCH(O5444,Products!$A:$A,0))</f>
        <v>0.33</v>
      </c>
      <c r="R5444" s="10" t="s">
        <v>41</v>
      </c>
      <c r="S5444" s="10" t="s">
        <v>68</v>
      </c>
      <c r="T5444" s="10" t="s">
        <v>2714</v>
      </c>
      <c r="U5444" s="12">
        <v>4.3119999999999985</v>
      </c>
      <c r="V5444" s="12">
        <v>2</v>
      </c>
      <c r="W5444" s="12">
        <v>0.8</v>
      </c>
      <c r="X5444" s="12">
        <v>-6.8992000000000022</v>
      </c>
    </row>
    <row r="5445" spans="1:24" ht="14" x14ac:dyDescent="0.3">
      <c r="A5445" s="9">
        <v>5441</v>
      </c>
      <c r="B5445" s="14" t="s">
        <v>8688</v>
      </c>
      <c r="C5445" s="15">
        <v>45891</v>
      </c>
      <c r="D5445" s="15">
        <v>45897</v>
      </c>
      <c r="E5445" s="10" t="s">
        <v>44</v>
      </c>
      <c r="F5445" s="10" t="s">
        <v>1848</v>
      </c>
      <c r="G5445" s="10" t="s">
        <v>1849</v>
      </c>
      <c r="H5445" s="10" t="s">
        <v>22</v>
      </c>
      <c r="I5445" s="10" t="s">
        <v>23</v>
      </c>
      <c r="J5445" s="10" t="s">
        <v>437</v>
      </c>
      <c r="K5445" s="10" t="s">
        <v>438</v>
      </c>
      <c r="L5445" s="10">
        <v>43229</v>
      </c>
      <c r="M5445" s="10" t="s">
        <v>133</v>
      </c>
      <c r="N5445" s="10" t="str">
        <f>_xlfn.XLOOKUP($M:$M,People!$B:$B,People!A:A)</f>
        <v>Chuck Magee</v>
      </c>
      <c r="O5445" s="10" t="s">
        <v>1854</v>
      </c>
      <c r="P5445" s="10" t="str">
        <f>VLOOKUP(O5445,Products!$A:$E,3,FALSE)</f>
        <v>Avery</v>
      </c>
      <c r="Q5445" s="31">
        <f>INDEX(Products!$E:$E,MATCH(O5445,Products!$A:$A,0))</f>
        <v>0.31</v>
      </c>
      <c r="R5445" s="10" t="s">
        <v>41</v>
      </c>
      <c r="S5445" s="10" t="s">
        <v>155</v>
      </c>
      <c r="T5445" s="10" t="s">
        <v>1855</v>
      </c>
      <c r="U5445" s="12">
        <v>134.28800000000001</v>
      </c>
      <c r="V5445" s="12">
        <v>2</v>
      </c>
      <c r="W5445" s="12">
        <v>0.2</v>
      </c>
      <c r="X5445" s="12">
        <v>45.322199999999995</v>
      </c>
    </row>
    <row r="5446" spans="1:24" ht="14" x14ac:dyDescent="0.3">
      <c r="A5446" s="9">
        <v>5442</v>
      </c>
      <c r="B5446" s="14" t="s">
        <v>8692</v>
      </c>
      <c r="C5446" s="15">
        <v>45891</v>
      </c>
      <c r="D5446" s="15">
        <v>45895</v>
      </c>
      <c r="E5446" s="10" t="s">
        <v>44</v>
      </c>
      <c r="F5446" s="10" t="s">
        <v>2605</v>
      </c>
      <c r="G5446" s="10" t="s">
        <v>2606</v>
      </c>
      <c r="H5446" s="10" t="s">
        <v>36</v>
      </c>
      <c r="I5446" s="10" t="s">
        <v>23</v>
      </c>
      <c r="J5446" s="10" t="s">
        <v>86</v>
      </c>
      <c r="K5446" s="10" t="s">
        <v>87</v>
      </c>
      <c r="L5446" s="10">
        <v>98105</v>
      </c>
      <c r="M5446" s="10" t="s">
        <v>39</v>
      </c>
      <c r="N5446" s="10" t="str">
        <f>_xlfn.XLOOKUP($M:$M,People!$B:$B,People!A:A)</f>
        <v>Sadie Pawthorne</v>
      </c>
      <c r="O5446" s="10" t="s">
        <v>2248</v>
      </c>
      <c r="P5446" s="10" t="str">
        <f>VLOOKUP(O5446,Products!$A:$E,3,FALSE)</f>
        <v>Staples</v>
      </c>
      <c r="Q5446" s="31">
        <f>INDEX(Products!$E:$E,MATCH(O5446,Products!$A:$A,0))</f>
        <v>0.33</v>
      </c>
      <c r="R5446" s="10" t="s">
        <v>41</v>
      </c>
      <c r="S5446" s="10" t="s">
        <v>82</v>
      </c>
      <c r="T5446" s="10" t="s">
        <v>2249</v>
      </c>
      <c r="U5446" s="12">
        <v>19.440000000000001</v>
      </c>
      <c r="V5446" s="12">
        <v>3</v>
      </c>
      <c r="W5446" s="12">
        <v>0</v>
      </c>
      <c r="X5446" s="12">
        <v>9.3312000000000008</v>
      </c>
    </row>
    <row r="5447" spans="1:24" ht="14" x14ac:dyDescent="0.3">
      <c r="A5447" s="9">
        <v>5443</v>
      </c>
      <c r="B5447" s="14" t="s">
        <v>8693</v>
      </c>
      <c r="C5447" s="15">
        <v>45892</v>
      </c>
      <c r="D5447" s="15">
        <v>45899</v>
      </c>
      <c r="E5447" s="10" t="s">
        <v>44</v>
      </c>
      <c r="F5447" s="10" t="s">
        <v>3283</v>
      </c>
      <c r="G5447" s="10" t="s">
        <v>3284</v>
      </c>
      <c r="H5447" s="10" t="s">
        <v>22</v>
      </c>
      <c r="I5447" s="10" t="s">
        <v>23</v>
      </c>
      <c r="J5447" s="10" t="s">
        <v>86</v>
      </c>
      <c r="K5447" s="10" t="s">
        <v>87</v>
      </c>
      <c r="L5447" s="10">
        <v>98105</v>
      </c>
      <c r="M5447" s="10" t="s">
        <v>39</v>
      </c>
      <c r="N5447" s="10" t="str">
        <f>_xlfn.XLOOKUP($M:$M,People!$B:$B,People!A:A)</f>
        <v>Sadie Pawthorne</v>
      </c>
      <c r="O5447" s="10" t="s">
        <v>2952</v>
      </c>
      <c r="P5447" s="10" t="str">
        <f>VLOOKUP(O5447,Products!$A:$E,3,FALSE)</f>
        <v>Office Depot</v>
      </c>
      <c r="Q5447" s="31">
        <f>INDEX(Products!$E:$E,MATCH(O5447,Products!$A:$A,0))</f>
        <v>0.38</v>
      </c>
      <c r="R5447" s="10" t="s">
        <v>28</v>
      </c>
      <c r="S5447" s="10" t="s">
        <v>32</v>
      </c>
      <c r="T5447" s="10" t="s">
        <v>2953</v>
      </c>
      <c r="U5447" s="12">
        <v>532.70400000000006</v>
      </c>
      <c r="V5447" s="12">
        <v>6</v>
      </c>
      <c r="W5447" s="12">
        <v>0.2</v>
      </c>
      <c r="X5447" s="12">
        <v>-39.952800000000025</v>
      </c>
    </row>
    <row r="5448" spans="1:24" ht="14" x14ac:dyDescent="0.3">
      <c r="A5448" s="9">
        <v>5444</v>
      </c>
      <c r="B5448" s="14" t="s">
        <v>8694</v>
      </c>
      <c r="C5448" s="15">
        <v>45892</v>
      </c>
      <c r="D5448" s="15">
        <v>45899</v>
      </c>
      <c r="E5448" s="10" t="s">
        <v>44</v>
      </c>
      <c r="F5448" s="10" t="s">
        <v>2921</v>
      </c>
      <c r="G5448" s="10" t="s">
        <v>2922</v>
      </c>
      <c r="H5448" s="10" t="s">
        <v>92</v>
      </c>
      <c r="I5448" s="10" t="s">
        <v>23</v>
      </c>
      <c r="J5448" s="10" t="s">
        <v>4721</v>
      </c>
      <c r="K5448" s="10" t="s">
        <v>94</v>
      </c>
      <c r="L5448" s="10">
        <v>78577</v>
      </c>
      <c r="M5448" s="10" t="s">
        <v>95</v>
      </c>
      <c r="N5448" s="10" t="str">
        <f>_xlfn.XLOOKUP($M:$M,People!$B:$B,People!A:A)</f>
        <v>Roxanne Rodriguez</v>
      </c>
      <c r="O5448" s="10" t="s">
        <v>3735</v>
      </c>
      <c r="P5448" s="10" t="str">
        <f>VLOOKUP(O5448,Products!$A:$E,3,FALSE)</f>
        <v>Canon</v>
      </c>
      <c r="Q5448" s="31">
        <f>INDEX(Products!$E:$E,MATCH(O5448,Products!$A:$A,0))</f>
        <v>0.34</v>
      </c>
      <c r="R5448" s="10" t="s">
        <v>28</v>
      </c>
      <c r="S5448" s="10" t="s">
        <v>58</v>
      </c>
      <c r="T5448" s="10" t="s">
        <v>3736</v>
      </c>
      <c r="U5448" s="12">
        <v>22.608000000000001</v>
      </c>
      <c r="V5448" s="12">
        <v>3</v>
      </c>
      <c r="W5448" s="12">
        <v>0.6</v>
      </c>
      <c r="X5448" s="12">
        <v>-10.173599999999997</v>
      </c>
    </row>
    <row r="5449" spans="1:24" ht="14" x14ac:dyDescent="0.3">
      <c r="A5449" s="9">
        <v>5445</v>
      </c>
      <c r="B5449" s="14" t="s">
        <v>8693</v>
      </c>
      <c r="C5449" s="15">
        <v>45892</v>
      </c>
      <c r="D5449" s="15">
        <v>45899</v>
      </c>
      <c r="E5449" s="10" t="s">
        <v>44</v>
      </c>
      <c r="F5449" s="10" t="s">
        <v>3283</v>
      </c>
      <c r="G5449" s="10" t="s">
        <v>3284</v>
      </c>
      <c r="H5449" s="10" t="s">
        <v>22</v>
      </c>
      <c r="I5449" s="10" t="s">
        <v>23</v>
      </c>
      <c r="J5449" s="10" t="s">
        <v>86</v>
      </c>
      <c r="K5449" s="10" t="s">
        <v>87</v>
      </c>
      <c r="L5449" s="10">
        <v>98105</v>
      </c>
      <c r="M5449" s="10" t="s">
        <v>39</v>
      </c>
      <c r="N5449" s="10" t="str">
        <f>_xlfn.XLOOKUP($M:$M,People!$B:$B,People!A:A)</f>
        <v>Sadie Pawthorne</v>
      </c>
      <c r="O5449" s="10" t="s">
        <v>127</v>
      </c>
      <c r="P5449" s="10" t="str">
        <f>VLOOKUP(O5449,Products!$A:$E,3,FALSE)</f>
        <v>Office Depot</v>
      </c>
      <c r="Q5449" s="31">
        <f>INDEX(Products!$E:$E,MATCH(O5449,Products!$A:$A,0))</f>
        <v>0.3</v>
      </c>
      <c r="R5449" s="10" t="s">
        <v>41</v>
      </c>
      <c r="S5449" s="10" t="s">
        <v>71</v>
      </c>
      <c r="T5449" s="10" t="s">
        <v>128</v>
      </c>
      <c r="U5449" s="12">
        <v>43.099999999999994</v>
      </c>
      <c r="V5449" s="12">
        <v>5</v>
      </c>
      <c r="W5449" s="12">
        <v>0</v>
      </c>
      <c r="X5449" s="12">
        <v>11.206</v>
      </c>
    </row>
    <row r="5450" spans="1:24" ht="14" x14ac:dyDescent="0.3">
      <c r="A5450" s="9">
        <v>5446</v>
      </c>
      <c r="B5450" s="14" t="s">
        <v>8695</v>
      </c>
      <c r="C5450" s="15">
        <v>45892</v>
      </c>
      <c r="D5450" s="15">
        <v>45896</v>
      </c>
      <c r="E5450" s="10" t="s">
        <v>44</v>
      </c>
      <c r="F5450" s="10" t="s">
        <v>4795</v>
      </c>
      <c r="G5450" s="10" t="s">
        <v>4796</v>
      </c>
      <c r="H5450" s="10" t="s">
        <v>36</v>
      </c>
      <c r="I5450" s="10" t="s">
        <v>23</v>
      </c>
      <c r="J5450" s="10" t="s">
        <v>237</v>
      </c>
      <c r="K5450" s="10" t="s">
        <v>238</v>
      </c>
      <c r="L5450" s="10">
        <v>10035</v>
      </c>
      <c r="M5450" s="10" t="s">
        <v>133</v>
      </c>
      <c r="N5450" s="10" t="str">
        <f>_xlfn.XLOOKUP($M:$M,People!$B:$B,People!A:A)</f>
        <v>Chuck Magee</v>
      </c>
      <c r="O5450" s="10" t="s">
        <v>319</v>
      </c>
      <c r="P5450" s="10" t="str">
        <f>VLOOKUP(O5450,Products!$A:$E,3,FALSE)</f>
        <v>Canon</v>
      </c>
      <c r="Q5450" s="31">
        <f>INDEX(Products!$E:$E,MATCH(O5450,Products!$A:$A,0))</f>
        <v>0.26</v>
      </c>
      <c r="R5450" s="10" t="s">
        <v>41</v>
      </c>
      <c r="S5450" s="10" t="s">
        <v>71</v>
      </c>
      <c r="T5450" s="10" t="s">
        <v>320</v>
      </c>
      <c r="U5450" s="12">
        <v>1040.8</v>
      </c>
      <c r="V5450" s="12">
        <v>5</v>
      </c>
      <c r="W5450" s="12">
        <v>0</v>
      </c>
      <c r="X5450" s="12">
        <v>281.01600000000008</v>
      </c>
    </row>
    <row r="5451" spans="1:24" ht="14" x14ac:dyDescent="0.3">
      <c r="A5451" s="9">
        <v>5447</v>
      </c>
      <c r="B5451" s="14" t="s">
        <v>8695</v>
      </c>
      <c r="C5451" s="15">
        <v>45892</v>
      </c>
      <c r="D5451" s="15">
        <v>45896</v>
      </c>
      <c r="E5451" s="10" t="s">
        <v>44</v>
      </c>
      <c r="F5451" s="10" t="s">
        <v>4795</v>
      </c>
      <c r="G5451" s="10" t="s">
        <v>4796</v>
      </c>
      <c r="H5451" s="10" t="s">
        <v>36</v>
      </c>
      <c r="I5451" s="10" t="s">
        <v>23</v>
      </c>
      <c r="J5451" s="10" t="s">
        <v>237</v>
      </c>
      <c r="K5451" s="10" t="s">
        <v>238</v>
      </c>
      <c r="L5451" s="10">
        <v>10035</v>
      </c>
      <c r="M5451" s="10" t="s">
        <v>133</v>
      </c>
      <c r="N5451" s="10" t="str">
        <f>_xlfn.XLOOKUP($M:$M,People!$B:$B,People!A:A)</f>
        <v>Chuck Magee</v>
      </c>
      <c r="O5451" s="10" t="s">
        <v>1878</v>
      </c>
      <c r="P5451" s="10" t="str">
        <f>VLOOKUP(O5451,Products!$A:$E,3,FALSE)</f>
        <v>IKEA</v>
      </c>
      <c r="Q5451" s="31">
        <f>INDEX(Products!$E:$E,MATCH(O5451,Products!$A:$A,0))</f>
        <v>0.32</v>
      </c>
      <c r="R5451" s="10" t="s">
        <v>41</v>
      </c>
      <c r="S5451" s="10" t="s">
        <v>61</v>
      </c>
      <c r="T5451" s="10" t="s">
        <v>1879</v>
      </c>
      <c r="U5451" s="12">
        <v>29.339999999999996</v>
      </c>
      <c r="V5451" s="12">
        <v>6</v>
      </c>
      <c r="W5451" s="12">
        <v>0</v>
      </c>
      <c r="X5451" s="12">
        <v>7.9218000000000002</v>
      </c>
    </row>
    <row r="5452" spans="1:24" ht="14" x14ac:dyDescent="0.3">
      <c r="A5452" s="9">
        <v>5448</v>
      </c>
      <c r="B5452" s="14" t="s">
        <v>8695</v>
      </c>
      <c r="C5452" s="15">
        <v>45892</v>
      </c>
      <c r="D5452" s="15">
        <v>45896</v>
      </c>
      <c r="E5452" s="10" t="s">
        <v>44</v>
      </c>
      <c r="F5452" s="10" t="s">
        <v>4795</v>
      </c>
      <c r="G5452" s="10" t="s">
        <v>4796</v>
      </c>
      <c r="H5452" s="10" t="s">
        <v>36</v>
      </c>
      <c r="I5452" s="10" t="s">
        <v>23</v>
      </c>
      <c r="J5452" s="10" t="s">
        <v>237</v>
      </c>
      <c r="K5452" s="10" t="s">
        <v>238</v>
      </c>
      <c r="L5452" s="10">
        <v>10035</v>
      </c>
      <c r="M5452" s="10" t="s">
        <v>133</v>
      </c>
      <c r="N5452" s="10" t="str">
        <f>_xlfn.XLOOKUP($M:$M,People!$B:$B,People!A:A)</f>
        <v>Chuck Magee</v>
      </c>
      <c r="O5452" s="10" t="s">
        <v>1103</v>
      </c>
      <c r="P5452" s="10" t="str">
        <f>VLOOKUP(O5452,Products!$A:$E,3,FALSE)</f>
        <v>IKEA</v>
      </c>
      <c r="Q5452" s="31">
        <f>INDEX(Products!$E:$E,MATCH(O5452,Products!$A:$A,0))</f>
        <v>0.32</v>
      </c>
      <c r="R5452" s="10" t="s">
        <v>41</v>
      </c>
      <c r="S5452" s="10" t="s">
        <v>61</v>
      </c>
      <c r="T5452" s="10" t="s">
        <v>1104</v>
      </c>
      <c r="U5452" s="12">
        <v>21.299999999999997</v>
      </c>
      <c r="V5452" s="12">
        <v>5</v>
      </c>
      <c r="W5452" s="12">
        <v>0</v>
      </c>
      <c r="X5452" s="12">
        <v>8.7330000000000005</v>
      </c>
    </row>
    <row r="5453" spans="1:24" ht="14" x14ac:dyDescent="0.3">
      <c r="A5453" s="9">
        <v>5449</v>
      </c>
      <c r="B5453" s="14" t="s">
        <v>8693</v>
      </c>
      <c r="C5453" s="15">
        <v>45892</v>
      </c>
      <c r="D5453" s="15">
        <v>45899</v>
      </c>
      <c r="E5453" s="10" t="s">
        <v>44</v>
      </c>
      <c r="F5453" s="10" t="s">
        <v>3283</v>
      </c>
      <c r="G5453" s="10" t="s">
        <v>3284</v>
      </c>
      <c r="H5453" s="10" t="s">
        <v>22</v>
      </c>
      <c r="I5453" s="10" t="s">
        <v>23</v>
      </c>
      <c r="J5453" s="10" t="s">
        <v>86</v>
      </c>
      <c r="K5453" s="10" t="s">
        <v>87</v>
      </c>
      <c r="L5453" s="10">
        <v>98105</v>
      </c>
      <c r="M5453" s="10" t="s">
        <v>39</v>
      </c>
      <c r="N5453" s="10" t="str">
        <f>_xlfn.XLOOKUP($M:$M,People!$B:$B,People!A:A)</f>
        <v>Sadie Pawthorne</v>
      </c>
      <c r="O5453" s="10" t="s">
        <v>445</v>
      </c>
      <c r="P5453" s="10" t="str">
        <f>VLOOKUP(O5453,Products!$A:$E,3,FALSE)</f>
        <v>Office Depot</v>
      </c>
      <c r="Q5453" s="31">
        <f>INDEX(Products!$E:$E,MATCH(O5453,Products!$A:$A,0))</f>
        <v>0.34</v>
      </c>
      <c r="R5453" s="10" t="s">
        <v>41</v>
      </c>
      <c r="S5453" s="10" t="s">
        <v>155</v>
      </c>
      <c r="T5453" s="10" t="s">
        <v>446</v>
      </c>
      <c r="U5453" s="12">
        <v>135.9</v>
      </c>
      <c r="V5453" s="12">
        <v>5</v>
      </c>
      <c r="W5453" s="12">
        <v>0</v>
      </c>
      <c r="X5453" s="12">
        <v>63.872999999999998</v>
      </c>
    </row>
    <row r="5454" spans="1:24" ht="14" x14ac:dyDescent="0.3">
      <c r="A5454" s="9">
        <v>5450</v>
      </c>
      <c r="B5454" s="14" t="s">
        <v>8696</v>
      </c>
      <c r="C5454" s="15">
        <v>45892</v>
      </c>
      <c r="D5454" s="15">
        <v>45898</v>
      </c>
      <c r="E5454" s="10" t="s">
        <v>44</v>
      </c>
      <c r="F5454" s="10" t="s">
        <v>163</v>
      </c>
      <c r="G5454" s="10" t="s">
        <v>164</v>
      </c>
      <c r="H5454" s="10" t="s">
        <v>92</v>
      </c>
      <c r="I5454" s="10" t="s">
        <v>23</v>
      </c>
      <c r="J5454" s="10" t="s">
        <v>5817</v>
      </c>
      <c r="K5454" s="10" t="s">
        <v>103</v>
      </c>
      <c r="L5454" s="10">
        <v>53081</v>
      </c>
      <c r="M5454" s="10" t="s">
        <v>95</v>
      </c>
      <c r="N5454" s="10" t="str">
        <f>_xlfn.XLOOKUP($M:$M,People!$B:$B,People!A:A)</f>
        <v>Roxanne Rodriguez</v>
      </c>
      <c r="O5454" s="10" t="s">
        <v>5180</v>
      </c>
      <c r="P5454" s="10" t="str">
        <f>VLOOKUP(O5454,Products!$A:$E,3,FALSE)</f>
        <v>Avery</v>
      </c>
      <c r="Q5454" s="31">
        <f>INDEX(Products!$E:$E,MATCH(O5454,Products!$A:$A,0))</f>
        <v>0.28999999999999998</v>
      </c>
      <c r="R5454" s="10" t="s">
        <v>41</v>
      </c>
      <c r="S5454" s="10" t="s">
        <v>42</v>
      </c>
      <c r="T5454" s="10" t="s">
        <v>5181</v>
      </c>
      <c r="U5454" s="12">
        <v>25.2</v>
      </c>
      <c r="V5454" s="12">
        <v>4</v>
      </c>
      <c r="W5454" s="12">
        <v>0</v>
      </c>
      <c r="X5454" s="12">
        <v>11.591999999999999</v>
      </c>
    </row>
    <row r="5455" spans="1:24" ht="14" x14ac:dyDescent="0.3">
      <c r="A5455" s="9">
        <v>5451</v>
      </c>
      <c r="B5455" s="14" t="s">
        <v>8696</v>
      </c>
      <c r="C5455" s="15">
        <v>45892</v>
      </c>
      <c r="D5455" s="15">
        <v>45898</v>
      </c>
      <c r="E5455" s="10" t="s">
        <v>44</v>
      </c>
      <c r="F5455" s="10" t="s">
        <v>163</v>
      </c>
      <c r="G5455" s="10" t="s">
        <v>164</v>
      </c>
      <c r="H5455" s="10" t="s">
        <v>92</v>
      </c>
      <c r="I5455" s="10" t="s">
        <v>23</v>
      </c>
      <c r="J5455" s="10" t="s">
        <v>5817</v>
      </c>
      <c r="K5455" s="10" t="s">
        <v>103</v>
      </c>
      <c r="L5455" s="10">
        <v>53081</v>
      </c>
      <c r="M5455" s="10" t="s">
        <v>95</v>
      </c>
      <c r="N5455" s="10" t="str">
        <f>_xlfn.XLOOKUP($M:$M,People!$B:$B,People!A:A)</f>
        <v>Roxanne Rodriguez</v>
      </c>
      <c r="O5455" s="10" t="s">
        <v>5078</v>
      </c>
      <c r="P5455" s="10" t="str">
        <f>VLOOKUP(O5455,Products!$A:$E,3,FALSE)</f>
        <v>Staples</v>
      </c>
      <c r="Q5455" s="31">
        <f>INDEX(Products!$E:$E,MATCH(O5455,Products!$A:$A,0))</f>
        <v>0.31</v>
      </c>
      <c r="R5455" s="10" t="s">
        <v>41</v>
      </c>
      <c r="S5455" s="10" t="s">
        <v>42</v>
      </c>
      <c r="T5455" s="10" t="s">
        <v>5079</v>
      </c>
      <c r="U5455" s="12">
        <v>37.589999999999996</v>
      </c>
      <c r="V5455" s="12">
        <v>3</v>
      </c>
      <c r="W5455" s="12">
        <v>0</v>
      </c>
      <c r="X5455" s="12">
        <v>17.667299999999997</v>
      </c>
    </row>
    <row r="5456" spans="1:24" ht="14" x14ac:dyDescent="0.3">
      <c r="A5456" s="9">
        <v>5452</v>
      </c>
      <c r="B5456" s="14" t="s">
        <v>8693</v>
      </c>
      <c r="C5456" s="15">
        <v>45892</v>
      </c>
      <c r="D5456" s="15">
        <v>45899</v>
      </c>
      <c r="E5456" s="10" t="s">
        <v>44</v>
      </c>
      <c r="F5456" s="10" t="s">
        <v>3283</v>
      </c>
      <c r="G5456" s="10" t="s">
        <v>3284</v>
      </c>
      <c r="H5456" s="10" t="s">
        <v>22</v>
      </c>
      <c r="I5456" s="10" t="s">
        <v>23</v>
      </c>
      <c r="J5456" s="10" t="s">
        <v>86</v>
      </c>
      <c r="K5456" s="10" t="s">
        <v>87</v>
      </c>
      <c r="L5456" s="10">
        <v>98105</v>
      </c>
      <c r="M5456" s="10" t="s">
        <v>39</v>
      </c>
      <c r="N5456" s="10" t="str">
        <f>_xlfn.XLOOKUP($M:$M,People!$B:$B,People!A:A)</f>
        <v>Sadie Pawthorne</v>
      </c>
      <c r="O5456" s="10" t="s">
        <v>3893</v>
      </c>
      <c r="P5456" s="10" t="str">
        <f>VLOOKUP(O5456,Products!$A:$E,3,FALSE)</f>
        <v>Office Depot</v>
      </c>
      <c r="Q5456" s="31">
        <f>INDEX(Products!$E:$E,MATCH(O5456,Products!$A:$A,0))</f>
        <v>0.34</v>
      </c>
      <c r="R5456" s="10" t="s">
        <v>41</v>
      </c>
      <c r="S5456" s="10" t="s">
        <v>82</v>
      </c>
      <c r="T5456" s="10" t="s">
        <v>3894</v>
      </c>
      <c r="U5456" s="12">
        <v>34.68</v>
      </c>
      <c r="V5456" s="12">
        <v>6</v>
      </c>
      <c r="W5456" s="12">
        <v>0</v>
      </c>
      <c r="X5456" s="12">
        <v>16.993200000000002</v>
      </c>
    </row>
    <row r="5457" spans="1:24" ht="14" x14ac:dyDescent="0.3">
      <c r="A5457" s="9">
        <v>5453</v>
      </c>
      <c r="B5457" s="14" t="s">
        <v>8696</v>
      </c>
      <c r="C5457" s="15">
        <v>45892</v>
      </c>
      <c r="D5457" s="15">
        <v>45898</v>
      </c>
      <c r="E5457" s="10" t="s">
        <v>44</v>
      </c>
      <c r="F5457" s="10" t="s">
        <v>163</v>
      </c>
      <c r="G5457" s="10" t="s">
        <v>164</v>
      </c>
      <c r="H5457" s="10" t="s">
        <v>92</v>
      </c>
      <c r="I5457" s="10" t="s">
        <v>23</v>
      </c>
      <c r="J5457" s="10" t="s">
        <v>5817</v>
      </c>
      <c r="K5457" s="10" t="s">
        <v>103</v>
      </c>
      <c r="L5457" s="10">
        <v>53081</v>
      </c>
      <c r="M5457" s="10" t="s">
        <v>95</v>
      </c>
      <c r="N5457" s="10" t="str">
        <f>_xlfn.XLOOKUP($M:$M,People!$B:$B,People!A:A)</f>
        <v>Roxanne Rodriguez</v>
      </c>
      <c r="O5457" s="10" t="s">
        <v>1132</v>
      </c>
      <c r="P5457" s="10" t="str">
        <f>VLOOKUP(O5457,Products!$A:$E,3,FALSE)</f>
        <v>HP</v>
      </c>
      <c r="Q5457" s="31">
        <f>INDEX(Products!$E:$E,MATCH(O5457,Products!$A:$A,0))</f>
        <v>0.37</v>
      </c>
      <c r="R5457" s="10" t="s">
        <v>41</v>
      </c>
      <c r="S5457" s="10" t="s">
        <v>53</v>
      </c>
      <c r="T5457" s="10" t="s">
        <v>1133</v>
      </c>
      <c r="U5457" s="12">
        <v>14.97</v>
      </c>
      <c r="V5457" s="12">
        <v>1</v>
      </c>
      <c r="W5457" s="12">
        <v>0</v>
      </c>
      <c r="X5457" s="12">
        <v>4.1916000000000011</v>
      </c>
    </row>
    <row r="5458" spans="1:24" ht="14" x14ac:dyDescent="0.3">
      <c r="A5458" s="9">
        <v>5454</v>
      </c>
      <c r="B5458" s="14" t="s">
        <v>8694</v>
      </c>
      <c r="C5458" s="15">
        <v>45892</v>
      </c>
      <c r="D5458" s="15">
        <v>45899</v>
      </c>
      <c r="E5458" s="10" t="s">
        <v>44</v>
      </c>
      <c r="F5458" s="10" t="s">
        <v>2921</v>
      </c>
      <c r="G5458" s="10" t="s">
        <v>2922</v>
      </c>
      <c r="H5458" s="10" t="s">
        <v>92</v>
      </c>
      <c r="I5458" s="10" t="s">
        <v>23</v>
      </c>
      <c r="J5458" s="10" t="s">
        <v>4721</v>
      </c>
      <c r="K5458" s="10" t="s">
        <v>94</v>
      </c>
      <c r="L5458" s="10">
        <v>78577</v>
      </c>
      <c r="M5458" s="10" t="s">
        <v>95</v>
      </c>
      <c r="N5458" s="10" t="str">
        <f>_xlfn.XLOOKUP($M:$M,People!$B:$B,People!A:A)</f>
        <v>Roxanne Rodriguez</v>
      </c>
      <c r="O5458" s="10" t="s">
        <v>1413</v>
      </c>
      <c r="P5458" s="10" t="str">
        <f>VLOOKUP(O5458,Products!$A:$E,3,FALSE)</f>
        <v>Canon</v>
      </c>
      <c r="Q5458" s="31">
        <f>INDEX(Products!$E:$E,MATCH(O5458,Products!$A:$A,0))</f>
        <v>0.28000000000000003</v>
      </c>
      <c r="R5458" s="10" t="s">
        <v>41</v>
      </c>
      <c r="S5458" s="10" t="s">
        <v>53</v>
      </c>
      <c r="T5458" s="10" t="s">
        <v>1414</v>
      </c>
      <c r="U5458" s="12">
        <v>727.29600000000005</v>
      </c>
      <c r="V5458" s="12">
        <v>8</v>
      </c>
      <c r="W5458" s="12">
        <v>0.2</v>
      </c>
      <c r="X5458" s="12">
        <v>-172.73280000000005</v>
      </c>
    </row>
    <row r="5459" spans="1:24" ht="14" x14ac:dyDescent="0.3">
      <c r="A5459" s="9">
        <v>5455</v>
      </c>
      <c r="B5459" s="14" t="s">
        <v>8693</v>
      </c>
      <c r="C5459" s="15">
        <v>45892</v>
      </c>
      <c r="D5459" s="15">
        <v>45899</v>
      </c>
      <c r="E5459" s="10" t="s">
        <v>44</v>
      </c>
      <c r="F5459" s="10" t="s">
        <v>3283</v>
      </c>
      <c r="G5459" s="10" t="s">
        <v>3284</v>
      </c>
      <c r="H5459" s="10" t="s">
        <v>22</v>
      </c>
      <c r="I5459" s="10" t="s">
        <v>23</v>
      </c>
      <c r="J5459" s="10" t="s">
        <v>86</v>
      </c>
      <c r="K5459" s="10" t="s">
        <v>87</v>
      </c>
      <c r="L5459" s="10">
        <v>98105</v>
      </c>
      <c r="M5459" s="10" t="s">
        <v>39</v>
      </c>
      <c r="N5459" s="10" t="str">
        <f>_xlfn.XLOOKUP($M:$M,People!$B:$B,People!A:A)</f>
        <v>Sadie Pawthorne</v>
      </c>
      <c r="O5459" s="10" t="s">
        <v>631</v>
      </c>
      <c r="P5459" s="10" t="str">
        <f>VLOOKUP(O5459,Products!$A:$E,3,FALSE)</f>
        <v>Staples</v>
      </c>
      <c r="Q5459" s="31">
        <f>INDEX(Products!$E:$E,MATCH(O5459,Products!$A:$A,0))</f>
        <v>0.35</v>
      </c>
      <c r="R5459" s="10" t="s">
        <v>41</v>
      </c>
      <c r="S5459" s="10" t="s">
        <v>510</v>
      </c>
      <c r="T5459" s="10" t="s">
        <v>632</v>
      </c>
      <c r="U5459" s="12">
        <v>15.88</v>
      </c>
      <c r="V5459" s="12">
        <v>4</v>
      </c>
      <c r="W5459" s="12">
        <v>0</v>
      </c>
      <c r="X5459" s="12">
        <v>0.15879999999999939</v>
      </c>
    </row>
    <row r="5460" spans="1:24" ht="14" x14ac:dyDescent="0.3">
      <c r="A5460" s="9">
        <v>5456</v>
      </c>
      <c r="B5460" s="14" t="s">
        <v>8694</v>
      </c>
      <c r="C5460" s="15">
        <v>45892</v>
      </c>
      <c r="D5460" s="15">
        <v>45899</v>
      </c>
      <c r="E5460" s="10" t="s">
        <v>44</v>
      </c>
      <c r="F5460" s="10" t="s">
        <v>2921</v>
      </c>
      <c r="G5460" s="10" t="s">
        <v>2922</v>
      </c>
      <c r="H5460" s="10" t="s">
        <v>92</v>
      </c>
      <c r="I5460" s="10" t="s">
        <v>23</v>
      </c>
      <c r="J5460" s="10" t="s">
        <v>4721</v>
      </c>
      <c r="K5460" s="10" t="s">
        <v>94</v>
      </c>
      <c r="L5460" s="10">
        <v>78577</v>
      </c>
      <c r="M5460" s="10" t="s">
        <v>95</v>
      </c>
      <c r="N5460" s="10" t="str">
        <f>_xlfn.XLOOKUP($M:$M,People!$B:$B,People!A:A)</f>
        <v>Roxanne Rodriguez</v>
      </c>
      <c r="O5460" s="10" t="s">
        <v>3858</v>
      </c>
      <c r="P5460" s="10" t="str">
        <f>VLOOKUP(O5460,Products!$A:$E,3,FALSE)</f>
        <v>Office Depot</v>
      </c>
      <c r="Q5460" s="31">
        <f>INDEX(Products!$E:$E,MATCH(O5460,Products!$A:$A,0))</f>
        <v>0.3</v>
      </c>
      <c r="R5460" s="10" t="s">
        <v>64</v>
      </c>
      <c r="S5460" s="10" t="s">
        <v>144</v>
      </c>
      <c r="T5460" s="10" t="s">
        <v>3859</v>
      </c>
      <c r="U5460" s="12">
        <v>666.4</v>
      </c>
      <c r="V5460" s="12">
        <v>7</v>
      </c>
      <c r="W5460" s="12">
        <v>0.2</v>
      </c>
      <c r="X5460" s="12">
        <v>-33.319999999999965</v>
      </c>
    </row>
    <row r="5461" spans="1:24" ht="14" x14ac:dyDescent="0.3">
      <c r="A5461" s="9">
        <v>5457</v>
      </c>
      <c r="B5461" s="14" t="s">
        <v>8696</v>
      </c>
      <c r="C5461" s="15">
        <v>45892</v>
      </c>
      <c r="D5461" s="15">
        <v>45898</v>
      </c>
      <c r="E5461" s="10" t="s">
        <v>44</v>
      </c>
      <c r="F5461" s="10" t="s">
        <v>163</v>
      </c>
      <c r="G5461" s="10" t="s">
        <v>164</v>
      </c>
      <c r="H5461" s="10" t="s">
        <v>92</v>
      </c>
      <c r="I5461" s="10" t="s">
        <v>23</v>
      </c>
      <c r="J5461" s="10" t="s">
        <v>5817</v>
      </c>
      <c r="K5461" s="10" t="s">
        <v>103</v>
      </c>
      <c r="L5461" s="10">
        <v>53081</v>
      </c>
      <c r="M5461" s="10" t="s">
        <v>95</v>
      </c>
      <c r="N5461" s="10" t="str">
        <f>_xlfn.XLOOKUP($M:$M,People!$B:$B,People!A:A)</f>
        <v>Roxanne Rodriguez</v>
      </c>
      <c r="O5461" s="10" t="s">
        <v>4590</v>
      </c>
      <c r="P5461" s="10" t="str">
        <f>VLOOKUP(O5461,Products!$A:$E,3,FALSE)</f>
        <v>Canon</v>
      </c>
      <c r="Q5461" s="31">
        <f>INDEX(Products!$E:$E,MATCH(O5461,Products!$A:$A,0))</f>
        <v>0.26</v>
      </c>
      <c r="R5461" s="10" t="s">
        <v>64</v>
      </c>
      <c r="S5461" s="10" t="s">
        <v>144</v>
      </c>
      <c r="T5461" s="10" t="s">
        <v>4591</v>
      </c>
      <c r="U5461" s="12">
        <v>1.98</v>
      </c>
      <c r="V5461" s="12">
        <v>2</v>
      </c>
      <c r="W5461" s="12">
        <v>0</v>
      </c>
      <c r="X5461" s="12">
        <v>0.89100000000000001</v>
      </c>
    </row>
    <row r="5462" spans="1:24" ht="14" x14ac:dyDescent="0.3">
      <c r="A5462" s="9">
        <v>5458</v>
      </c>
      <c r="B5462" s="14" t="s">
        <v>8693</v>
      </c>
      <c r="C5462" s="15">
        <v>45892</v>
      </c>
      <c r="D5462" s="15">
        <v>45899</v>
      </c>
      <c r="E5462" s="10" t="s">
        <v>44</v>
      </c>
      <c r="F5462" s="10" t="s">
        <v>3283</v>
      </c>
      <c r="G5462" s="10" t="s">
        <v>3284</v>
      </c>
      <c r="H5462" s="10" t="s">
        <v>22</v>
      </c>
      <c r="I5462" s="10" t="s">
        <v>23</v>
      </c>
      <c r="J5462" s="10" t="s">
        <v>86</v>
      </c>
      <c r="K5462" s="10" t="s">
        <v>87</v>
      </c>
      <c r="L5462" s="10">
        <v>98105</v>
      </c>
      <c r="M5462" s="10" t="s">
        <v>39</v>
      </c>
      <c r="N5462" s="10" t="str">
        <f>_xlfn.XLOOKUP($M:$M,People!$B:$B,People!A:A)</f>
        <v>Sadie Pawthorne</v>
      </c>
      <c r="O5462" s="10" t="s">
        <v>4786</v>
      </c>
      <c r="P5462" s="10" t="str">
        <f>VLOOKUP(O5462,Products!$A:$E,3,FALSE)</f>
        <v>IKEA</v>
      </c>
      <c r="Q5462" s="31">
        <f>INDEX(Products!$E:$E,MATCH(O5462,Products!$A:$A,0))</f>
        <v>0.4</v>
      </c>
      <c r="R5462" s="10" t="s">
        <v>64</v>
      </c>
      <c r="S5462" s="10" t="s">
        <v>599</v>
      </c>
      <c r="T5462" s="10" t="s">
        <v>4787</v>
      </c>
      <c r="U5462" s="12">
        <v>837.59999999999991</v>
      </c>
      <c r="V5462" s="12">
        <v>3</v>
      </c>
      <c r="W5462" s="12">
        <v>0.2</v>
      </c>
      <c r="X5462" s="12">
        <v>62.82000000000005</v>
      </c>
    </row>
    <row r="5463" spans="1:24" ht="14" x14ac:dyDescent="0.3">
      <c r="A5463" s="9">
        <v>5459</v>
      </c>
      <c r="B5463" s="14" t="s">
        <v>8697</v>
      </c>
      <c r="C5463" s="15">
        <v>45895</v>
      </c>
      <c r="D5463" s="15">
        <v>45898</v>
      </c>
      <c r="E5463" s="10" t="s">
        <v>168</v>
      </c>
      <c r="F5463" s="10" t="s">
        <v>1033</v>
      </c>
      <c r="G5463" s="10" t="s">
        <v>1034</v>
      </c>
      <c r="H5463" s="10" t="s">
        <v>36</v>
      </c>
      <c r="I5463" s="10" t="s">
        <v>23</v>
      </c>
      <c r="J5463" s="10" t="s">
        <v>831</v>
      </c>
      <c r="K5463" s="10" t="s">
        <v>38</v>
      </c>
      <c r="L5463" s="10">
        <v>92037</v>
      </c>
      <c r="M5463" s="10" t="s">
        <v>39</v>
      </c>
      <c r="N5463" s="10" t="str">
        <f>_xlfn.XLOOKUP($M:$M,People!$B:$B,People!A:A)</f>
        <v>Sadie Pawthorne</v>
      </c>
      <c r="O5463" s="10" t="s">
        <v>1496</v>
      </c>
      <c r="P5463" s="10" t="str">
        <f>VLOOKUP(O5463,Products!$A:$E,3,FALSE)</f>
        <v>Dell</v>
      </c>
      <c r="Q5463" s="31">
        <f>INDEX(Products!$E:$E,MATCH(O5463,Products!$A:$A,0))</f>
        <v>0.3</v>
      </c>
      <c r="R5463" s="10" t="s">
        <v>28</v>
      </c>
      <c r="S5463" s="10" t="s">
        <v>32</v>
      </c>
      <c r="T5463" s="10" t="s">
        <v>1497</v>
      </c>
      <c r="U5463" s="12">
        <v>1603.1360000000002</v>
      </c>
      <c r="V5463" s="12">
        <v>4</v>
      </c>
      <c r="W5463" s="12">
        <v>0.2</v>
      </c>
      <c r="X5463" s="12">
        <v>100.19599999999997</v>
      </c>
    </row>
    <row r="5464" spans="1:24" ht="14" x14ac:dyDescent="0.3">
      <c r="A5464" s="9">
        <v>5460</v>
      </c>
      <c r="B5464" s="14" t="s">
        <v>8698</v>
      </c>
      <c r="C5464" s="15">
        <v>45895</v>
      </c>
      <c r="D5464" s="15">
        <v>45897</v>
      </c>
      <c r="E5464" s="10" t="s">
        <v>168</v>
      </c>
      <c r="F5464" s="10" t="s">
        <v>186</v>
      </c>
      <c r="G5464" s="10" t="s">
        <v>187</v>
      </c>
      <c r="H5464" s="10" t="s">
        <v>36</v>
      </c>
      <c r="I5464" s="10" t="s">
        <v>23</v>
      </c>
      <c r="J5464" s="10" t="s">
        <v>530</v>
      </c>
      <c r="K5464" s="10" t="s">
        <v>94</v>
      </c>
      <c r="L5464" s="10">
        <v>77506</v>
      </c>
      <c r="M5464" s="10" t="s">
        <v>95</v>
      </c>
      <c r="N5464" s="10" t="str">
        <f>_xlfn.XLOOKUP($M:$M,People!$B:$B,People!A:A)</f>
        <v>Roxanne Rodriguez</v>
      </c>
      <c r="O5464" s="10" t="s">
        <v>2784</v>
      </c>
      <c r="P5464" s="10" t="str">
        <f>VLOOKUP(O5464,Products!$A:$E,3,FALSE)</f>
        <v>Avery</v>
      </c>
      <c r="Q5464" s="31">
        <f>INDEX(Products!$E:$E,MATCH(O5464,Products!$A:$A,0))</f>
        <v>0.28999999999999998</v>
      </c>
      <c r="R5464" s="10" t="s">
        <v>28</v>
      </c>
      <c r="S5464" s="10" t="s">
        <v>32</v>
      </c>
      <c r="T5464" s="10" t="s">
        <v>2785</v>
      </c>
      <c r="U5464" s="12">
        <v>1024.7159999999999</v>
      </c>
      <c r="V5464" s="12">
        <v>6</v>
      </c>
      <c r="W5464" s="12">
        <v>0.3</v>
      </c>
      <c r="X5464" s="12">
        <v>-29.277599999999893</v>
      </c>
    </row>
    <row r="5465" spans="1:24" ht="14" x14ac:dyDescent="0.3">
      <c r="A5465" s="9">
        <v>5461</v>
      </c>
      <c r="B5465" s="14" t="s">
        <v>8699</v>
      </c>
      <c r="C5465" s="15">
        <v>45895</v>
      </c>
      <c r="D5465" s="15">
        <v>45899</v>
      </c>
      <c r="E5465" s="10" t="s">
        <v>44</v>
      </c>
      <c r="F5465" s="10" t="s">
        <v>1435</v>
      </c>
      <c r="G5465" s="10" t="s">
        <v>1436</v>
      </c>
      <c r="H5465" s="10" t="s">
        <v>22</v>
      </c>
      <c r="I5465" s="10" t="s">
        <v>23</v>
      </c>
      <c r="J5465" s="10" t="s">
        <v>5389</v>
      </c>
      <c r="K5465" s="10" t="s">
        <v>1109</v>
      </c>
      <c r="L5465" s="10">
        <v>30605</v>
      </c>
      <c r="M5465" s="10" t="s">
        <v>26</v>
      </c>
      <c r="N5465" s="10" t="str">
        <f>_xlfn.XLOOKUP($M:$M,People!$B:$B,People!A:A)</f>
        <v>Fred Suzuki</v>
      </c>
      <c r="O5465" s="10" t="s">
        <v>4159</v>
      </c>
      <c r="P5465" s="10" t="str">
        <f>VLOOKUP(O5465,Products!$A:$E,3,FALSE)</f>
        <v>Canon</v>
      </c>
      <c r="Q5465" s="31">
        <f>INDEX(Products!$E:$E,MATCH(O5465,Products!$A:$A,0))</f>
        <v>0.38</v>
      </c>
      <c r="R5465" s="10" t="s">
        <v>28</v>
      </c>
      <c r="S5465" s="10" t="s">
        <v>58</v>
      </c>
      <c r="T5465" s="10" t="s">
        <v>4160</v>
      </c>
      <c r="U5465" s="12">
        <v>186.54</v>
      </c>
      <c r="V5465" s="12">
        <v>3</v>
      </c>
      <c r="W5465" s="12">
        <v>0</v>
      </c>
      <c r="X5465" s="12">
        <v>41.038800000000002</v>
      </c>
    </row>
    <row r="5466" spans="1:24" ht="14" x14ac:dyDescent="0.3">
      <c r="A5466" s="9">
        <v>5462</v>
      </c>
      <c r="B5466" s="14" t="s">
        <v>8700</v>
      </c>
      <c r="C5466" s="15">
        <v>45895</v>
      </c>
      <c r="D5466" s="15">
        <v>45902</v>
      </c>
      <c r="E5466" s="10" t="s">
        <v>44</v>
      </c>
      <c r="F5466" s="10" t="s">
        <v>77</v>
      </c>
      <c r="G5466" s="10" t="s">
        <v>78</v>
      </c>
      <c r="H5466" s="10" t="s">
        <v>22</v>
      </c>
      <c r="I5466" s="10" t="s">
        <v>23</v>
      </c>
      <c r="J5466" s="10" t="s">
        <v>771</v>
      </c>
      <c r="K5466" s="10" t="s">
        <v>212</v>
      </c>
      <c r="L5466" s="10">
        <v>48234</v>
      </c>
      <c r="M5466" s="10" t="s">
        <v>95</v>
      </c>
      <c r="N5466" s="10" t="str">
        <f>_xlfn.XLOOKUP($M:$M,People!$B:$B,People!A:A)</f>
        <v>Roxanne Rodriguez</v>
      </c>
      <c r="O5466" s="10" t="s">
        <v>2699</v>
      </c>
      <c r="P5466" s="10" t="str">
        <f>VLOOKUP(O5466,Products!$A:$E,3,FALSE)</f>
        <v>HP</v>
      </c>
      <c r="Q5466" s="31">
        <f>INDEX(Products!$E:$E,MATCH(O5466,Products!$A:$A,0))</f>
        <v>0.33</v>
      </c>
      <c r="R5466" s="10" t="s">
        <v>28</v>
      </c>
      <c r="S5466" s="10" t="s">
        <v>50</v>
      </c>
      <c r="T5466" s="10" t="s">
        <v>2700</v>
      </c>
      <c r="U5466" s="12">
        <v>447.84</v>
      </c>
      <c r="V5466" s="12">
        <v>4</v>
      </c>
      <c r="W5466" s="12">
        <v>0</v>
      </c>
      <c r="X5466" s="12">
        <v>98.524799999999971</v>
      </c>
    </row>
    <row r="5467" spans="1:24" ht="14" x14ac:dyDescent="0.3">
      <c r="A5467" s="9">
        <v>5463</v>
      </c>
      <c r="B5467" s="14" t="s">
        <v>8701</v>
      </c>
      <c r="C5467" s="15">
        <v>45895</v>
      </c>
      <c r="D5467" s="15">
        <v>45897</v>
      </c>
      <c r="E5467" s="10" t="s">
        <v>19</v>
      </c>
      <c r="F5467" s="10" t="s">
        <v>5354</v>
      </c>
      <c r="G5467" s="10" t="s">
        <v>5355</v>
      </c>
      <c r="H5467" s="10" t="s">
        <v>36</v>
      </c>
      <c r="I5467" s="10" t="s">
        <v>23</v>
      </c>
      <c r="J5467" s="10" t="s">
        <v>37</v>
      </c>
      <c r="K5467" s="10" t="s">
        <v>38</v>
      </c>
      <c r="L5467" s="10">
        <v>90045</v>
      </c>
      <c r="M5467" s="10" t="s">
        <v>39</v>
      </c>
      <c r="N5467" s="10" t="str">
        <f>_xlfn.XLOOKUP($M:$M,People!$B:$B,People!A:A)</f>
        <v>Sadie Pawthorne</v>
      </c>
      <c r="O5467" s="10" t="s">
        <v>416</v>
      </c>
      <c r="P5467" s="10" t="str">
        <f>VLOOKUP(O5467,Products!$A:$E,3,FALSE)</f>
        <v>Office Depot</v>
      </c>
      <c r="Q5467" s="31">
        <f>INDEX(Products!$E:$E,MATCH(O5467,Products!$A:$A,0))</f>
        <v>0.32</v>
      </c>
      <c r="R5467" s="10" t="s">
        <v>41</v>
      </c>
      <c r="S5467" s="10" t="s">
        <v>61</v>
      </c>
      <c r="T5467" s="10" t="s">
        <v>417</v>
      </c>
      <c r="U5467" s="12">
        <v>8.26</v>
      </c>
      <c r="V5467" s="12">
        <v>2</v>
      </c>
      <c r="W5467" s="12">
        <v>0</v>
      </c>
      <c r="X5467" s="12">
        <v>3.7995999999999999</v>
      </c>
    </row>
    <row r="5468" spans="1:24" ht="14" x14ac:dyDescent="0.3">
      <c r="A5468" s="9">
        <v>5464</v>
      </c>
      <c r="B5468" s="14" t="s">
        <v>8700</v>
      </c>
      <c r="C5468" s="15">
        <v>45895</v>
      </c>
      <c r="D5468" s="15">
        <v>45902</v>
      </c>
      <c r="E5468" s="10" t="s">
        <v>44</v>
      </c>
      <c r="F5468" s="10" t="s">
        <v>77</v>
      </c>
      <c r="G5468" s="10" t="s">
        <v>78</v>
      </c>
      <c r="H5468" s="10" t="s">
        <v>22</v>
      </c>
      <c r="I5468" s="10" t="s">
        <v>23</v>
      </c>
      <c r="J5468" s="10" t="s">
        <v>771</v>
      </c>
      <c r="K5468" s="10" t="s">
        <v>212</v>
      </c>
      <c r="L5468" s="10">
        <v>48234</v>
      </c>
      <c r="M5468" s="10" t="s">
        <v>95</v>
      </c>
      <c r="N5468" s="10" t="str">
        <f>_xlfn.XLOOKUP($M:$M,People!$B:$B,People!A:A)</f>
        <v>Roxanne Rodriguez</v>
      </c>
      <c r="O5468" s="10" t="s">
        <v>2217</v>
      </c>
      <c r="P5468" s="10" t="str">
        <f>VLOOKUP(O5468,Products!$A:$E,3,FALSE)</f>
        <v>Avery</v>
      </c>
      <c r="Q5468" s="31">
        <f>INDEX(Products!$E:$E,MATCH(O5468,Products!$A:$A,0))</f>
        <v>0.27</v>
      </c>
      <c r="R5468" s="10" t="s">
        <v>41</v>
      </c>
      <c r="S5468" s="10" t="s">
        <v>61</v>
      </c>
      <c r="T5468" s="10" t="s">
        <v>2218</v>
      </c>
      <c r="U5468" s="12">
        <v>8.64</v>
      </c>
      <c r="V5468" s="12">
        <v>3</v>
      </c>
      <c r="W5468" s="12">
        <v>0</v>
      </c>
      <c r="X5468" s="12">
        <v>2.5055999999999998</v>
      </c>
    </row>
    <row r="5469" spans="1:24" ht="14" x14ac:dyDescent="0.3">
      <c r="A5469" s="9">
        <v>5465</v>
      </c>
      <c r="B5469" s="14" t="s">
        <v>8702</v>
      </c>
      <c r="C5469" s="15">
        <v>45895</v>
      </c>
      <c r="D5469" s="15">
        <v>45902</v>
      </c>
      <c r="E5469" s="10" t="s">
        <v>44</v>
      </c>
      <c r="F5469" s="10" t="s">
        <v>3425</v>
      </c>
      <c r="G5469" s="10" t="s">
        <v>3426</v>
      </c>
      <c r="H5469" s="10" t="s">
        <v>36</v>
      </c>
      <c r="I5469" s="10" t="s">
        <v>23</v>
      </c>
      <c r="J5469" s="10" t="s">
        <v>131</v>
      </c>
      <c r="K5469" s="10" t="s">
        <v>132</v>
      </c>
      <c r="L5469" s="10">
        <v>19140</v>
      </c>
      <c r="M5469" s="10" t="s">
        <v>133</v>
      </c>
      <c r="N5469" s="10" t="str">
        <f>_xlfn.XLOOKUP($M:$M,People!$B:$B,People!A:A)</f>
        <v>Chuck Magee</v>
      </c>
      <c r="O5469" s="10" t="s">
        <v>5132</v>
      </c>
      <c r="P5469" s="10" t="str">
        <f>VLOOKUP(O5469,Products!$A:$E,3,FALSE)</f>
        <v>IKEA</v>
      </c>
      <c r="Q5469" s="31">
        <f>INDEX(Products!$E:$E,MATCH(O5469,Products!$A:$A,0))</f>
        <v>0.4</v>
      </c>
      <c r="R5469" s="10" t="s">
        <v>41</v>
      </c>
      <c r="S5469" s="10" t="s">
        <v>61</v>
      </c>
      <c r="T5469" s="10" t="s">
        <v>5133</v>
      </c>
      <c r="U5469" s="12">
        <v>5.4719999999999995</v>
      </c>
      <c r="V5469" s="12">
        <v>3</v>
      </c>
      <c r="W5469" s="12">
        <v>0.2</v>
      </c>
      <c r="X5469" s="12">
        <v>1.6416000000000004</v>
      </c>
    </row>
    <row r="5470" spans="1:24" ht="14" x14ac:dyDescent="0.3">
      <c r="A5470" s="9">
        <v>5466</v>
      </c>
      <c r="B5470" s="14" t="s">
        <v>8703</v>
      </c>
      <c r="C5470" s="15">
        <v>45895</v>
      </c>
      <c r="D5470" s="15">
        <v>45900</v>
      </c>
      <c r="E5470" s="10" t="s">
        <v>44</v>
      </c>
      <c r="F5470" s="10" t="s">
        <v>4389</v>
      </c>
      <c r="G5470" s="10" t="s">
        <v>4390</v>
      </c>
      <c r="H5470" s="10" t="s">
        <v>36</v>
      </c>
      <c r="I5470" s="10" t="s">
        <v>23</v>
      </c>
      <c r="J5470" s="10" t="s">
        <v>237</v>
      </c>
      <c r="K5470" s="10" t="s">
        <v>238</v>
      </c>
      <c r="L5470" s="10">
        <v>10024</v>
      </c>
      <c r="M5470" s="10" t="s">
        <v>133</v>
      </c>
      <c r="N5470" s="10" t="str">
        <f>_xlfn.XLOOKUP($M:$M,People!$B:$B,People!A:A)</f>
        <v>Chuck Magee</v>
      </c>
      <c r="O5470" s="10" t="s">
        <v>2347</v>
      </c>
      <c r="P5470" s="10" t="str">
        <f>VLOOKUP(O5470,Products!$A:$E,3,FALSE)</f>
        <v>Staples</v>
      </c>
      <c r="Q5470" s="31">
        <f>INDEX(Products!$E:$E,MATCH(O5470,Products!$A:$A,0))</f>
        <v>0.33</v>
      </c>
      <c r="R5470" s="10" t="s">
        <v>41</v>
      </c>
      <c r="S5470" s="10" t="s">
        <v>68</v>
      </c>
      <c r="T5470" s="10" t="s">
        <v>2348</v>
      </c>
      <c r="U5470" s="12">
        <v>146.68800000000002</v>
      </c>
      <c r="V5470" s="12">
        <v>8</v>
      </c>
      <c r="W5470" s="12">
        <v>0.2</v>
      </c>
      <c r="X5470" s="12">
        <v>45.839999999999996</v>
      </c>
    </row>
    <row r="5471" spans="1:24" ht="14" x14ac:dyDescent="0.3">
      <c r="A5471" s="9">
        <v>5467</v>
      </c>
      <c r="B5471" s="14" t="s">
        <v>8704</v>
      </c>
      <c r="C5471" s="15">
        <v>45895</v>
      </c>
      <c r="D5471" s="15">
        <v>45896</v>
      </c>
      <c r="E5471" s="10" t="s">
        <v>168</v>
      </c>
      <c r="F5471" s="10" t="s">
        <v>2038</v>
      </c>
      <c r="G5471" s="10" t="s">
        <v>2039</v>
      </c>
      <c r="H5471" s="10" t="s">
        <v>22</v>
      </c>
      <c r="I5471" s="10" t="s">
        <v>23</v>
      </c>
      <c r="J5471" s="10" t="s">
        <v>554</v>
      </c>
      <c r="K5471" s="10" t="s">
        <v>38</v>
      </c>
      <c r="L5471" s="10">
        <v>95123</v>
      </c>
      <c r="M5471" s="10" t="s">
        <v>39</v>
      </c>
      <c r="N5471" s="10" t="str">
        <f>_xlfn.XLOOKUP($M:$M,People!$B:$B,People!A:A)</f>
        <v>Sadie Pawthorne</v>
      </c>
      <c r="O5471" s="10" t="s">
        <v>935</v>
      </c>
      <c r="P5471" s="10" t="str">
        <f>VLOOKUP(O5471,Products!$A:$E,3,FALSE)</f>
        <v>Office Depot</v>
      </c>
      <c r="Q5471" s="31">
        <f>INDEX(Products!$E:$E,MATCH(O5471,Products!$A:$A,0))</f>
        <v>0.32</v>
      </c>
      <c r="R5471" s="10" t="s">
        <v>41</v>
      </c>
      <c r="S5471" s="10" t="s">
        <v>240</v>
      </c>
      <c r="T5471" s="10" t="s">
        <v>936</v>
      </c>
      <c r="U5471" s="12">
        <v>10.23</v>
      </c>
      <c r="V5471" s="12">
        <v>3</v>
      </c>
      <c r="W5471" s="12">
        <v>0</v>
      </c>
      <c r="X5471" s="12">
        <v>4.9104000000000001</v>
      </c>
    </row>
    <row r="5472" spans="1:24" ht="14" x14ac:dyDescent="0.3">
      <c r="A5472" s="9">
        <v>5468</v>
      </c>
      <c r="B5472" s="14" t="s">
        <v>8705</v>
      </c>
      <c r="C5472" s="15">
        <v>45895</v>
      </c>
      <c r="D5472" s="15">
        <v>45898</v>
      </c>
      <c r="E5472" s="10" t="s">
        <v>19</v>
      </c>
      <c r="F5472" s="10" t="s">
        <v>1686</v>
      </c>
      <c r="G5472" s="10" t="s">
        <v>1687</v>
      </c>
      <c r="H5472" s="10" t="s">
        <v>22</v>
      </c>
      <c r="I5472" s="10" t="s">
        <v>23</v>
      </c>
      <c r="J5472" s="10" t="s">
        <v>86</v>
      </c>
      <c r="K5472" s="10" t="s">
        <v>87</v>
      </c>
      <c r="L5472" s="10">
        <v>98103</v>
      </c>
      <c r="M5472" s="10" t="s">
        <v>39</v>
      </c>
      <c r="N5472" s="10" t="str">
        <f>_xlfn.XLOOKUP($M:$M,People!$B:$B,People!A:A)</f>
        <v>Sadie Pawthorne</v>
      </c>
      <c r="O5472" s="10" t="s">
        <v>2351</v>
      </c>
      <c r="P5472" s="10" t="str">
        <f>VLOOKUP(O5472,Products!$A:$E,3,FALSE)</f>
        <v>Office Depot</v>
      </c>
      <c r="Q5472" s="31">
        <f>INDEX(Products!$E:$E,MATCH(O5472,Products!$A:$A,0))</f>
        <v>0.3</v>
      </c>
      <c r="R5472" s="10" t="s">
        <v>41</v>
      </c>
      <c r="S5472" s="10" t="s">
        <v>82</v>
      </c>
      <c r="T5472" s="10" t="s">
        <v>2352</v>
      </c>
      <c r="U5472" s="12">
        <v>6.48</v>
      </c>
      <c r="V5472" s="12">
        <v>1</v>
      </c>
      <c r="W5472" s="12">
        <v>0</v>
      </c>
      <c r="X5472" s="12">
        <v>3.1104000000000003</v>
      </c>
    </row>
    <row r="5473" spans="1:24" ht="14" x14ac:dyDescent="0.3">
      <c r="A5473" s="9">
        <v>5469</v>
      </c>
      <c r="B5473" s="14" t="s">
        <v>8700</v>
      </c>
      <c r="C5473" s="15">
        <v>45895</v>
      </c>
      <c r="D5473" s="15">
        <v>45902</v>
      </c>
      <c r="E5473" s="10" t="s">
        <v>44</v>
      </c>
      <c r="F5473" s="10" t="s">
        <v>77</v>
      </c>
      <c r="G5473" s="10" t="s">
        <v>78</v>
      </c>
      <c r="H5473" s="10" t="s">
        <v>22</v>
      </c>
      <c r="I5473" s="10" t="s">
        <v>23</v>
      </c>
      <c r="J5473" s="10" t="s">
        <v>771</v>
      </c>
      <c r="K5473" s="10" t="s">
        <v>212</v>
      </c>
      <c r="L5473" s="10">
        <v>48234</v>
      </c>
      <c r="M5473" s="10" t="s">
        <v>95</v>
      </c>
      <c r="N5473" s="10" t="str">
        <f>_xlfn.XLOOKUP($M:$M,People!$B:$B,People!A:A)</f>
        <v>Roxanne Rodriguez</v>
      </c>
      <c r="O5473" s="10" t="s">
        <v>2691</v>
      </c>
      <c r="P5473" s="10" t="str">
        <f>VLOOKUP(O5473,Products!$A:$E,3,FALSE)</f>
        <v>Staples</v>
      </c>
      <c r="Q5473" s="31">
        <f>INDEX(Products!$E:$E,MATCH(O5473,Products!$A:$A,0))</f>
        <v>0.39</v>
      </c>
      <c r="R5473" s="10" t="s">
        <v>41</v>
      </c>
      <c r="S5473" s="10" t="s">
        <v>82</v>
      </c>
      <c r="T5473" s="10" t="s">
        <v>2692</v>
      </c>
      <c r="U5473" s="12">
        <v>11.56</v>
      </c>
      <c r="V5473" s="12">
        <v>2</v>
      </c>
      <c r="W5473" s="12">
        <v>0</v>
      </c>
      <c r="X5473" s="12">
        <v>5.6644000000000005</v>
      </c>
    </row>
    <row r="5474" spans="1:24" ht="14" x14ac:dyDescent="0.3">
      <c r="A5474" s="9">
        <v>5470</v>
      </c>
      <c r="B5474" s="14" t="s">
        <v>8706</v>
      </c>
      <c r="C5474" s="15">
        <v>45895</v>
      </c>
      <c r="D5474" s="15">
        <v>45897</v>
      </c>
      <c r="E5474" s="10" t="s">
        <v>168</v>
      </c>
      <c r="F5474" s="10" t="s">
        <v>3177</v>
      </c>
      <c r="G5474" s="10" t="s">
        <v>3178</v>
      </c>
      <c r="H5474" s="10" t="s">
        <v>36</v>
      </c>
      <c r="I5474" s="10" t="s">
        <v>23</v>
      </c>
      <c r="J5474" s="10" t="s">
        <v>1236</v>
      </c>
      <c r="K5474" s="10" t="s">
        <v>48</v>
      </c>
      <c r="L5474" s="10">
        <v>33142</v>
      </c>
      <c r="M5474" s="10" t="s">
        <v>26</v>
      </c>
      <c r="N5474" s="10" t="str">
        <f>_xlfn.XLOOKUP($M:$M,People!$B:$B,People!A:A)</f>
        <v>Fred Suzuki</v>
      </c>
      <c r="O5474" s="10" t="s">
        <v>4530</v>
      </c>
      <c r="P5474" s="10" t="str">
        <f>VLOOKUP(O5474,Products!$A:$E,3,FALSE)</f>
        <v>Staples</v>
      </c>
      <c r="Q5474" s="31">
        <f>INDEX(Products!$E:$E,MATCH(O5474,Products!$A:$A,0))</f>
        <v>0.33</v>
      </c>
      <c r="R5474" s="10" t="s">
        <v>41</v>
      </c>
      <c r="S5474" s="10" t="s">
        <v>82</v>
      </c>
      <c r="T5474" s="10" t="s">
        <v>4531</v>
      </c>
      <c r="U5474" s="12">
        <v>31.007999999999999</v>
      </c>
      <c r="V5474" s="12">
        <v>1</v>
      </c>
      <c r="W5474" s="12">
        <v>0.2</v>
      </c>
      <c r="X5474" s="12">
        <v>11.240400000000001</v>
      </c>
    </row>
    <row r="5475" spans="1:24" ht="14" x14ac:dyDescent="0.3">
      <c r="A5475" s="9">
        <v>5471</v>
      </c>
      <c r="B5475" s="14" t="s">
        <v>8704</v>
      </c>
      <c r="C5475" s="15">
        <v>45895</v>
      </c>
      <c r="D5475" s="15">
        <v>45896</v>
      </c>
      <c r="E5475" s="10" t="s">
        <v>168</v>
      </c>
      <c r="F5475" s="10" t="s">
        <v>2038</v>
      </c>
      <c r="G5475" s="10" t="s">
        <v>2039</v>
      </c>
      <c r="H5475" s="10" t="s">
        <v>22</v>
      </c>
      <c r="I5475" s="10" t="s">
        <v>23</v>
      </c>
      <c r="J5475" s="10" t="s">
        <v>554</v>
      </c>
      <c r="K5475" s="10" t="s">
        <v>38</v>
      </c>
      <c r="L5475" s="10">
        <v>95123</v>
      </c>
      <c r="M5475" s="10" t="s">
        <v>39</v>
      </c>
      <c r="N5475" s="10" t="str">
        <f>_xlfn.XLOOKUP($M:$M,People!$B:$B,People!A:A)</f>
        <v>Sadie Pawthorne</v>
      </c>
      <c r="O5475" s="10" t="s">
        <v>2500</v>
      </c>
      <c r="P5475" s="10" t="str">
        <f>VLOOKUP(O5475,Products!$A:$E,3,FALSE)</f>
        <v>Avery</v>
      </c>
      <c r="Q5475" s="31">
        <f>INDEX(Products!$E:$E,MATCH(O5475,Products!$A:$A,0))</f>
        <v>0.25</v>
      </c>
      <c r="R5475" s="10" t="s">
        <v>41</v>
      </c>
      <c r="S5475" s="10" t="s">
        <v>82</v>
      </c>
      <c r="T5475" s="10" t="s">
        <v>2501</v>
      </c>
      <c r="U5475" s="12">
        <v>154.9</v>
      </c>
      <c r="V5475" s="12">
        <v>5</v>
      </c>
      <c r="W5475" s="12">
        <v>0</v>
      </c>
      <c r="X5475" s="12">
        <v>69.704999999999998</v>
      </c>
    </row>
    <row r="5476" spans="1:24" ht="14" x14ac:dyDescent="0.3">
      <c r="A5476" s="9">
        <v>5472</v>
      </c>
      <c r="B5476" s="14" t="s">
        <v>8702</v>
      </c>
      <c r="C5476" s="15">
        <v>45895</v>
      </c>
      <c r="D5476" s="15">
        <v>45902</v>
      </c>
      <c r="E5476" s="10" t="s">
        <v>44</v>
      </c>
      <c r="F5476" s="10" t="s">
        <v>3425</v>
      </c>
      <c r="G5476" s="10" t="s">
        <v>3426</v>
      </c>
      <c r="H5476" s="10" t="s">
        <v>36</v>
      </c>
      <c r="I5476" s="10" t="s">
        <v>23</v>
      </c>
      <c r="J5476" s="10" t="s">
        <v>131</v>
      </c>
      <c r="K5476" s="10" t="s">
        <v>132</v>
      </c>
      <c r="L5476" s="10">
        <v>19140</v>
      </c>
      <c r="M5476" s="10" t="s">
        <v>133</v>
      </c>
      <c r="N5476" s="10" t="str">
        <f>_xlfn.XLOOKUP($M:$M,People!$B:$B,People!A:A)</f>
        <v>Chuck Magee</v>
      </c>
      <c r="O5476" s="10" t="s">
        <v>3290</v>
      </c>
      <c r="P5476" s="10" t="str">
        <f>VLOOKUP(O5476,Products!$A:$E,3,FALSE)</f>
        <v>HP</v>
      </c>
      <c r="Q5476" s="31">
        <f>INDEX(Products!$E:$E,MATCH(O5476,Products!$A:$A,0))</f>
        <v>0.39</v>
      </c>
      <c r="R5476" s="10" t="s">
        <v>64</v>
      </c>
      <c r="S5476" s="10" t="s">
        <v>144</v>
      </c>
      <c r="T5476" s="10" t="s">
        <v>3291</v>
      </c>
      <c r="U5476" s="12">
        <v>47.984000000000002</v>
      </c>
      <c r="V5476" s="12">
        <v>2</v>
      </c>
      <c r="W5476" s="12">
        <v>0.2</v>
      </c>
      <c r="X5476" s="12">
        <v>13.195600000000001</v>
      </c>
    </row>
    <row r="5477" spans="1:24" ht="14" x14ac:dyDescent="0.3">
      <c r="A5477" s="9">
        <v>5473</v>
      </c>
      <c r="B5477" s="14" t="s">
        <v>8707</v>
      </c>
      <c r="C5477" s="15">
        <v>45895</v>
      </c>
      <c r="D5477" s="15">
        <v>45899</v>
      </c>
      <c r="E5477" s="10" t="s">
        <v>44</v>
      </c>
      <c r="F5477" s="10" t="s">
        <v>5693</v>
      </c>
      <c r="G5477" s="10" t="s">
        <v>5694</v>
      </c>
      <c r="H5477" s="10" t="s">
        <v>92</v>
      </c>
      <c r="I5477" s="10" t="s">
        <v>23</v>
      </c>
      <c r="J5477" s="10" t="s">
        <v>538</v>
      </c>
      <c r="K5477" s="10" t="s">
        <v>103</v>
      </c>
      <c r="L5477" s="10">
        <v>53132</v>
      </c>
      <c r="M5477" s="10" t="s">
        <v>95</v>
      </c>
      <c r="N5477" s="10" t="str">
        <f>_xlfn.XLOOKUP($M:$M,People!$B:$B,People!A:A)</f>
        <v>Roxanne Rodriguez</v>
      </c>
      <c r="O5477" s="10" t="s">
        <v>3566</v>
      </c>
      <c r="P5477" s="10" t="str">
        <f>VLOOKUP(O5477,Products!$A:$E,3,FALSE)</f>
        <v>IKEA</v>
      </c>
      <c r="Q5477" s="31">
        <f>INDEX(Products!$E:$E,MATCH(O5477,Products!$A:$A,0))</f>
        <v>0.26</v>
      </c>
      <c r="R5477" s="10" t="s">
        <v>64</v>
      </c>
      <c r="S5477" s="10" t="s">
        <v>144</v>
      </c>
      <c r="T5477" s="10" t="s">
        <v>3567</v>
      </c>
      <c r="U5477" s="12">
        <v>47.97</v>
      </c>
      <c r="V5477" s="12">
        <v>3</v>
      </c>
      <c r="W5477" s="12">
        <v>0</v>
      </c>
      <c r="X5477" s="12">
        <v>14.870699999999998</v>
      </c>
    </row>
    <row r="5478" spans="1:24" ht="14" x14ac:dyDescent="0.3">
      <c r="A5478" s="9">
        <v>5474</v>
      </c>
      <c r="B5478" s="14" t="s">
        <v>8708</v>
      </c>
      <c r="C5478" s="15">
        <v>45895</v>
      </c>
      <c r="D5478" s="15">
        <v>45900</v>
      </c>
      <c r="E5478" s="10" t="s">
        <v>44</v>
      </c>
      <c r="F5478" s="10" t="s">
        <v>840</v>
      </c>
      <c r="G5478" s="10" t="s">
        <v>841</v>
      </c>
      <c r="H5478" s="10" t="s">
        <v>36</v>
      </c>
      <c r="I5478" s="10" t="s">
        <v>23</v>
      </c>
      <c r="J5478" s="10" t="s">
        <v>237</v>
      </c>
      <c r="K5478" s="10" t="s">
        <v>238</v>
      </c>
      <c r="L5478" s="10">
        <v>10035</v>
      </c>
      <c r="M5478" s="10" t="s">
        <v>133</v>
      </c>
      <c r="N5478" s="10" t="str">
        <f>_xlfn.XLOOKUP($M:$M,People!$B:$B,People!A:A)</f>
        <v>Chuck Magee</v>
      </c>
      <c r="O5478" s="10" t="s">
        <v>3949</v>
      </c>
      <c r="P5478" s="10" t="str">
        <f>VLOOKUP(O5478,Products!$A:$E,3,FALSE)</f>
        <v>Staples</v>
      </c>
      <c r="Q5478" s="31">
        <f>INDEX(Products!$E:$E,MATCH(O5478,Products!$A:$A,0))</f>
        <v>0.35</v>
      </c>
      <c r="R5478" s="10" t="s">
        <v>64</v>
      </c>
      <c r="S5478" s="10" t="s">
        <v>144</v>
      </c>
      <c r="T5478" s="10" t="s">
        <v>3950</v>
      </c>
      <c r="U5478" s="12">
        <v>249.95000000000002</v>
      </c>
      <c r="V5478" s="12">
        <v>5</v>
      </c>
      <c r="W5478" s="12">
        <v>0</v>
      </c>
      <c r="X5478" s="12">
        <v>87.482499999999987</v>
      </c>
    </row>
    <row r="5479" spans="1:24" ht="14" x14ac:dyDescent="0.3">
      <c r="A5479" s="9">
        <v>5475</v>
      </c>
      <c r="B5479" s="14" t="s">
        <v>8700</v>
      </c>
      <c r="C5479" s="15">
        <v>45895</v>
      </c>
      <c r="D5479" s="15">
        <v>45902</v>
      </c>
      <c r="E5479" s="10" t="s">
        <v>44</v>
      </c>
      <c r="F5479" s="10" t="s">
        <v>77</v>
      </c>
      <c r="G5479" s="10" t="s">
        <v>78</v>
      </c>
      <c r="H5479" s="10" t="s">
        <v>22</v>
      </c>
      <c r="I5479" s="10" t="s">
        <v>23</v>
      </c>
      <c r="J5479" s="10" t="s">
        <v>771</v>
      </c>
      <c r="K5479" s="10" t="s">
        <v>212</v>
      </c>
      <c r="L5479" s="10">
        <v>48234</v>
      </c>
      <c r="M5479" s="10" t="s">
        <v>95</v>
      </c>
      <c r="N5479" s="10" t="str">
        <f>_xlfn.XLOOKUP($M:$M,People!$B:$B,People!A:A)</f>
        <v>Roxanne Rodriguez</v>
      </c>
      <c r="O5479" s="10" t="s">
        <v>1144</v>
      </c>
      <c r="P5479" s="10" t="str">
        <f>VLOOKUP(O5479,Products!$A:$E,3,FALSE)</f>
        <v>IKEA</v>
      </c>
      <c r="Q5479" s="31">
        <f>INDEX(Products!$E:$E,MATCH(O5479,Products!$A:$A,0))</f>
        <v>0.26</v>
      </c>
      <c r="R5479" s="10" t="s">
        <v>64</v>
      </c>
      <c r="S5479" s="10" t="s">
        <v>144</v>
      </c>
      <c r="T5479" s="10" t="s">
        <v>1145</v>
      </c>
      <c r="U5479" s="12">
        <v>479.97</v>
      </c>
      <c r="V5479" s="12">
        <v>3</v>
      </c>
      <c r="W5479" s="12">
        <v>0</v>
      </c>
      <c r="X5479" s="12">
        <v>163.18979999999999</v>
      </c>
    </row>
    <row r="5480" spans="1:24" ht="14" x14ac:dyDescent="0.3">
      <c r="A5480" s="9">
        <v>5476</v>
      </c>
      <c r="B5480" s="14" t="s">
        <v>8698</v>
      </c>
      <c r="C5480" s="15">
        <v>45895</v>
      </c>
      <c r="D5480" s="15">
        <v>45897</v>
      </c>
      <c r="E5480" s="10" t="s">
        <v>168</v>
      </c>
      <c r="F5480" s="10" t="s">
        <v>186</v>
      </c>
      <c r="G5480" s="10" t="s">
        <v>187</v>
      </c>
      <c r="H5480" s="10" t="s">
        <v>36</v>
      </c>
      <c r="I5480" s="10" t="s">
        <v>23</v>
      </c>
      <c r="J5480" s="10" t="s">
        <v>530</v>
      </c>
      <c r="K5480" s="10" t="s">
        <v>94</v>
      </c>
      <c r="L5480" s="10">
        <v>77506</v>
      </c>
      <c r="M5480" s="10" t="s">
        <v>95</v>
      </c>
      <c r="N5480" s="10" t="str">
        <f>_xlfn.XLOOKUP($M:$M,People!$B:$B,People!A:A)</f>
        <v>Roxanne Rodriguez</v>
      </c>
      <c r="O5480" s="10" t="s">
        <v>1384</v>
      </c>
      <c r="P5480" s="10" t="str">
        <f>VLOOKUP(O5480,Products!$A:$E,3,FALSE)</f>
        <v>Office Depot</v>
      </c>
      <c r="Q5480" s="31">
        <f>INDEX(Products!$E:$E,MATCH(O5480,Products!$A:$A,0))</f>
        <v>0.28000000000000003</v>
      </c>
      <c r="R5480" s="10" t="s">
        <v>64</v>
      </c>
      <c r="S5480" s="10" t="s">
        <v>144</v>
      </c>
      <c r="T5480" s="10" t="s">
        <v>1385</v>
      </c>
      <c r="U5480" s="12">
        <v>159.98400000000001</v>
      </c>
      <c r="V5480" s="12">
        <v>2</v>
      </c>
      <c r="W5480" s="12">
        <v>0.2</v>
      </c>
      <c r="X5480" s="12">
        <v>43.995600000000003</v>
      </c>
    </row>
    <row r="5481" spans="1:24" ht="14" x14ac:dyDescent="0.3">
      <c r="A5481" s="9">
        <v>5477</v>
      </c>
      <c r="B5481" s="14" t="s">
        <v>8700</v>
      </c>
      <c r="C5481" s="15">
        <v>45895</v>
      </c>
      <c r="D5481" s="15">
        <v>45902</v>
      </c>
      <c r="E5481" s="10" t="s">
        <v>44</v>
      </c>
      <c r="F5481" s="10" t="s">
        <v>77</v>
      </c>
      <c r="G5481" s="10" t="s">
        <v>78</v>
      </c>
      <c r="H5481" s="10" t="s">
        <v>22</v>
      </c>
      <c r="I5481" s="10" t="s">
        <v>23</v>
      </c>
      <c r="J5481" s="10" t="s">
        <v>771</v>
      </c>
      <c r="K5481" s="10" t="s">
        <v>212</v>
      </c>
      <c r="L5481" s="10">
        <v>48234</v>
      </c>
      <c r="M5481" s="10" t="s">
        <v>95</v>
      </c>
      <c r="N5481" s="10" t="str">
        <f>_xlfn.XLOOKUP($M:$M,People!$B:$B,People!A:A)</f>
        <v>Roxanne Rodriguez</v>
      </c>
      <c r="O5481" s="10" t="s">
        <v>2000</v>
      </c>
      <c r="P5481" s="10" t="str">
        <f>VLOOKUP(O5481,Products!$A:$E,3,FALSE)</f>
        <v>Canon</v>
      </c>
      <c r="Q5481" s="31">
        <f>INDEX(Products!$E:$E,MATCH(O5481,Products!$A:$A,0))</f>
        <v>0.28000000000000003</v>
      </c>
      <c r="R5481" s="10" t="s">
        <v>64</v>
      </c>
      <c r="S5481" s="10" t="s">
        <v>65</v>
      </c>
      <c r="T5481" s="10" t="s">
        <v>2001</v>
      </c>
      <c r="U5481" s="12">
        <v>209.96999999999997</v>
      </c>
      <c r="V5481" s="12">
        <v>3</v>
      </c>
      <c r="W5481" s="12">
        <v>0</v>
      </c>
      <c r="X5481" s="12">
        <v>58.791600000000003</v>
      </c>
    </row>
    <row r="5482" spans="1:24" ht="14" x14ac:dyDescent="0.3">
      <c r="A5482" s="9">
        <v>5478</v>
      </c>
      <c r="B5482" s="14" t="s">
        <v>8708</v>
      </c>
      <c r="C5482" s="15">
        <v>45895</v>
      </c>
      <c r="D5482" s="15">
        <v>45900</v>
      </c>
      <c r="E5482" s="10" t="s">
        <v>44</v>
      </c>
      <c r="F5482" s="10" t="s">
        <v>840</v>
      </c>
      <c r="G5482" s="10" t="s">
        <v>841</v>
      </c>
      <c r="H5482" s="10" t="s">
        <v>36</v>
      </c>
      <c r="I5482" s="10" t="s">
        <v>23</v>
      </c>
      <c r="J5482" s="10" t="s">
        <v>237</v>
      </c>
      <c r="K5482" s="10" t="s">
        <v>238</v>
      </c>
      <c r="L5482" s="10">
        <v>10035</v>
      </c>
      <c r="M5482" s="10" t="s">
        <v>133</v>
      </c>
      <c r="N5482" s="10" t="str">
        <f>_xlfn.XLOOKUP($M:$M,People!$B:$B,People!A:A)</f>
        <v>Chuck Magee</v>
      </c>
      <c r="O5482" s="10" t="s">
        <v>2898</v>
      </c>
      <c r="P5482" s="10" t="str">
        <f>VLOOKUP(O5482,Products!$A:$E,3,FALSE)</f>
        <v>HP</v>
      </c>
      <c r="Q5482" s="31">
        <f>INDEX(Products!$E:$E,MATCH(O5482,Products!$A:$A,0))</f>
        <v>0.33</v>
      </c>
      <c r="R5482" s="10" t="s">
        <v>64</v>
      </c>
      <c r="S5482" s="10" t="s">
        <v>65</v>
      </c>
      <c r="T5482" s="10" t="s">
        <v>2899</v>
      </c>
      <c r="U5482" s="12">
        <v>33</v>
      </c>
      <c r="V5482" s="12">
        <v>6</v>
      </c>
      <c r="W5482" s="12">
        <v>0</v>
      </c>
      <c r="X5482" s="12">
        <v>8.25</v>
      </c>
    </row>
    <row r="5483" spans="1:24" ht="14" x14ac:dyDescent="0.3">
      <c r="A5483" s="9">
        <v>5479</v>
      </c>
      <c r="B5483" s="14" t="s">
        <v>8709</v>
      </c>
      <c r="C5483" s="15">
        <v>45896</v>
      </c>
      <c r="D5483" s="15">
        <v>45901</v>
      </c>
      <c r="E5483" s="10" t="s">
        <v>19</v>
      </c>
      <c r="F5483" s="10" t="s">
        <v>244</v>
      </c>
      <c r="G5483" s="10" t="s">
        <v>245</v>
      </c>
      <c r="H5483" s="10" t="s">
        <v>22</v>
      </c>
      <c r="I5483" s="10" t="s">
        <v>23</v>
      </c>
      <c r="J5483" s="10" t="s">
        <v>1152</v>
      </c>
      <c r="K5483" s="10" t="s">
        <v>1086</v>
      </c>
      <c r="L5483" s="10">
        <v>2169</v>
      </c>
      <c r="M5483" s="10" t="s">
        <v>133</v>
      </c>
      <c r="N5483" s="10" t="str">
        <f>_xlfn.XLOOKUP($M:$M,People!$B:$B,People!A:A)</f>
        <v>Chuck Magee</v>
      </c>
      <c r="O5483" s="10" t="s">
        <v>3597</v>
      </c>
      <c r="P5483" s="10" t="str">
        <f>VLOOKUP(O5483,Products!$A:$E,3,FALSE)</f>
        <v>Avery</v>
      </c>
      <c r="Q5483" s="31">
        <f>INDEX(Products!$E:$E,MATCH(O5483,Products!$A:$A,0))</f>
        <v>0.39</v>
      </c>
      <c r="R5483" s="10" t="s">
        <v>28</v>
      </c>
      <c r="S5483" s="10" t="s">
        <v>50</v>
      </c>
      <c r="T5483" s="10" t="s">
        <v>3598</v>
      </c>
      <c r="U5483" s="12">
        <v>244.61499999999998</v>
      </c>
      <c r="V5483" s="12">
        <v>1</v>
      </c>
      <c r="W5483" s="12">
        <v>0.3</v>
      </c>
      <c r="X5483" s="12">
        <v>20.966999999999999</v>
      </c>
    </row>
    <row r="5484" spans="1:24" ht="14" x14ac:dyDescent="0.3">
      <c r="A5484" s="9">
        <v>5480</v>
      </c>
      <c r="B5484" s="14" t="s">
        <v>8709</v>
      </c>
      <c r="C5484" s="15">
        <v>45896</v>
      </c>
      <c r="D5484" s="15">
        <v>45901</v>
      </c>
      <c r="E5484" s="10" t="s">
        <v>19</v>
      </c>
      <c r="F5484" s="10" t="s">
        <v>244</v>
      </c>
      <c r="G5484" s="10" t="s">
        <v>245</v>
      </c>
      <c r="H5484" s="10" t="s">
        <v>22</v>
      </c>
      <c r="I5484" s="10" t="s">
        <v>23</v>
      </c>
      <c r="J5484" s="10" t="s">
        <v>1152</v>
      </c>
      <c r="K5484" s="10" t="s">
        <v>1086</v>
      </c>
      <c r="L5484" s="10">
        <v>2169</v>
      </c>
      <c r="M5484" s="10" t="s">
        <v>133</v>
      </c>
      <c r="N5484" s="10" t="str">
        <f>_xlfn.XLOOKUP($M:$M,People!$B:$B,People!A:A)</f>
        <v>Chuck Magee</v>
      </c>
      <c r="O5484" s="10" t="s">
        <v>4677</v>
      </c>
      <c r="P5484" s="10" t="str">
        <f>VLOOKUP(O5484,Products!$A:$E,3,FALSE)</f>
        <v>Staples</v>
      </c>
      <c r="Q5484" s="31">
        <f>INDEX(Products!$E:$E,MATCH(O5484,Products!$A:$A,0))</f>
        <v>0.25</v>
      </c>
      <c r="R5484" s="10" t="s">
        <v>41</v>
      </c>
      <c r="S5484" s="10" t="s">
        <v>68</v>
      </c>
      <c r="T5484" s="10" t="s">
        <v>4678</v>
      </c>
      <c r="U5484" s="12">
        <v>29</v>
      </c>
      <c r="V5484" s="12">
        <v>5</v>
      </c>
      <c r="W5484" s="12">
        <v>0</v>
      </c>
      <c r="X5484" s="12">
        <v>13.919999999999998</v>
      </c>
    </row>
    <row r="5485" spans="1:24" ht="14" x14ac:dyDescent="0.3">
      <c r="A5485" s="9">
        <v>5481</v>
      </c>
      <c r="B5485" s="14" t="s">
        <v>8709</v>
      </c>
      <c r="C5485" s="15">
        <v>45896</v>
      </c>
      <c r="D5485" s="15">
        <v>45901</v>
      </c>
      <c r="E5485" s="10" t="s">
        <v>19</v>
      </c>
      <c r="F5485" s="10" t="s">
        <v>244</v>
      </c>
      <c r="G5485" s="10" t="s">
        <v>245</v>
      </c>
      <c r="H5485" s="10" t="s">
        <v>22</v>
      </c>
      <c r="I5485" s="10" t="s">
        <v>23</v>
      </c>
      <c r="J5485" s="10" t="s">
        <v>1152</v>
      </c>
      <c r="K5485" s="10" t="s">
        <v>1086</v>
      </c>
      <c r="L5485" s="10">
        <v>2169</v>
      </c>
      <c r="M5485" s="10" t="s">
        <v>133</v>
      </c>
      <c r="N5485" s="10" t="str">
        <f>_xlfn.XLOOKUP($M:$M,People!$B:$B,People!A:A)</f>
        <v>Chuck Magee</v>
      </c>
      <c r="O5485" s="10" t="s">
        <v>2766</v>
      </c>
      <c r="P5485" s="10" t="str">
        <f>VLOOKUP(O5485,Products!$A:$E,3,FALSE)</f>
        <v>Avery</v>
      </c>
      <c r="Q5485" s="31">
        <f>INDEX(Products!$E:$E,MATCH(O5485,Products!$A:$A,0))</f>
        <v>0.39</v>
      </c>
      <c r="R5485" s="10" t="s">
        <v>41</v>
      </c>
      <c r="S5485" s="10" t="s">
        <v>240</v>
      </c>
      <c r="T5485" s="10" t="s">
        <v>495</v>
      </c>
      <c r="U5485" s="12">
        <v>11.68</v>
      </c>
      <c r="V5485" s="12">
        <v>4</v>
      </c>
      <c r="W5485" s="12">
        <v>0</v>
      </c>
      <c r="X5485" s="12">
        <v>5.2559999999999993</v>
      </c>
    </row>
    <row r="5486" spans="1:24" ht="14" x14ac:dyDescent="0.3">
      <c r="A5486" s="9">
        <v>5482</v>
      </c>
      <c r="B5486" s="14" t="s">
        <v>8710</v>
      </c>
      <c r="C5486" s="15">
        <v>45896</v>
      </c>
      <c r="D5486" s="15">
        <v>45902</v>
      </c>
      <c r="E5486" s="10" t="s">
        <v>44</v>
      </c>
      <c r="F5486" s="10" t="s">
        <v>4189</v>
      </c>
      <c r="G5486" s="10" t="s">
        <v>4190</v>
      </c>
      <c r="H5486" s="10" t="s">
        <v>36</v>
      </c>
      <c r="I5486" s="10" t="s">
        <v>23</v>
      </c>
      <c r="J5486" s="10" t="s">
        <v>5201</v>
      </c>
      <c r="K5486" s="10" t="s">
        <v>48</v>
      </c>
      <c r="L5486" s="10">
        <v>33021</v>
      </c>
      <c r="M5486" s="10" t="s">
        <v>26</v>
      </c>
      <c r="N5486" s="10" t="str">
        <f>_xlfn.XLOOKUP($M:$M,People!$B:$B,People!A:A)</f>
        <v>Fred Suzuki</v>
      </c>
      <c r="O5486" s="10" t="s">
        <v>5775</v>
      </c>
      <c r="P5486" s="10" t="str">
        <f>VLOOKUP(O5486,Products!$A:$E,3,FALSE)</f>
        <v>Canon</v>
      </c>
      <c r="Q5486" s="31">
        <f>INDEX(Products!$E:$E,MATCH(O5486,Products!$A:$A,0))</f>
        <v>0.34</v>
      </c>
      <c r="R5486" s="10" t="s">
        <v>41</v>
      </c>
      <c r="S5486" s="10" t="s">
        <v>42</v>
      </c>
      <c r="T5486" s="10" t="s">
        <v>5776</v>
      </c>
      <c r="U5486" s="12">
        <v>9.2159999999999993</v>
      </c>
      <c r="V5486" s="12">
        <v>4</v>
      </c>
      <c r="W5486" s="12">
        <v>0.2</v>
      </c>
      <c r="X5486" s="12">
        <v>3.3408000000000002</v>
      </c>
    </row>
    <row r="5487" spans="1:24" ht="14" x14ac:dyDescent="0.3">
      <c r="A5487" s="9">
        <v>5483</v>
      </c>
      <c r="B5487" s="14" t="s">
        <v>8709</v>
      </c>
      <c r="C5487" s="15">
        <v>45896</v>
      </c>
      <c r="D5487" s="15">
        <v>45901</v>
      </c>
      <c r="E5487" s="10" t="s">
        <v>19</v>
      </c>
      <c r="F5487" s="10" t="s">
        <v>244</v>
      </c>
      <c r="G5487" s="10" t="s">
        <v>245</v>
      </c>
      <c r="H5487" s="10" t="s">
        <v>22</v>
      </c>
      <c r="I5487" s="10" t="s">
        <v>23</v>
      </c>
      <c r="J5487" s="10" t="s">
        <v>1152</v>
      </c>
      <c r="K5487" s="10" t="s">
        <v>1086</v>
      </c>
      <c r="L5487" s="10">
        <v>2169</v>
      </c>
      <c r="M5487" s="10" t="s">
        <v>133</v>
      </c>
      <c r="N5487" s="10" t="str">
        <f>_xlfn.XLOOKUP($M:$M,People!$B:$B,People!A:A)</f>
        <v>Chuck Magee</v>
      </c>
      <c r="O5487" s="10" t="s">
        <v>3644</v>
      </c>
      <c r="P5487" s="10" t="str">
        <f>VLOOKUP(O5487,Products!$A:$E,3,FALSE)</f>
        <v>IKEA</v>
      </c>
      <c r="Q5487" s="31">
        <f>INDEX(Products!$E:$E,MATCH(O5487,Products!$A:$A,0))</f>
        <v>0.34</v>
      </c>
      <c r="R5487" s="10" t="s">
        <v>41</v>
      </c>
      <c r="S5487" s="10" t="s">
        <v>82</v>
      </c>
      <c r="T5487" s="10" t="s">
        <v>3645</v>
      </c>
      <c r="U5487" s="12">
        <v>122.97</v>
      </c>
      <c r="V5487" s="12">
        <v>3</v>
      </c>
      <c r="W5487" s="12">
        <v>0</v>
      </c>
      <c r="X5487" s="12">
        <v>60.255300000000005</v>
      </c>
    </row>
    <row r="5488" spans="1:24" ht="14" x14ac:dyDescent="0.3">
      <c r="A5488" s="9">
        <v>5484</v>
      </c>
      <c r="B5488" s="14" t="s">
        <v>8711</v>
      </c>
      <c r="C5488" s="15">
        <v>45896</v>
      </c>
      <c r="D5488" s="15">
        <v>45901</v>
      </c>
      <c r="E5488" s="10" t="s">
        <v>44</v>
      </c>
      <c r="F5488" s="10" t="s">
        <v>2027</v>
      </c>
      <c r="G5488" s="10" t="s">
        <v>2028</v>
      </c>
      <c r="H5488" s="10" t="s">
        <v>22</v>
      </c>
      <c r="I5488" s="10" t="s">
        <v>23</v>
      </c>
      <c r="J5488" s="10" t="s">
        <v>714</v>
      </c>
      <c r="K5488" s="10" t="s">
        <v>94</v>
      </c>
      <c r="L5488" s="10">
        <v>75220</v>
      </c>
      <c r="M5488" s="10" t="s">
        <v>95</v>
      </c>
      <c r="N5488" s="10" t="str">
        <f>_xlfn.XLOOKUP($M:$M,People!$B:$B,People!A:A)</f>
        <v>Roxanne Rodriguez</v>
      </c>
      <c r="O5488" s="10" t="s">
        <v>899</v>
      </c>
      <c r="P5488" s="10" t="str">
        <f>VLOOKUP(O5488,Products!$A:$E,3,FALSE)</f>
        <v>HP</v>
      </c>
      <c r="Q5488" s="31">
        <f>INDEX(Products!$E:$E,MATCH(O5488,Products!$A:$A,0))</f>
        <v>0.25</v>
      </c>
      <c r="R5488" s="10" t="s">
        <v>41</v>
      </c>
      <c r="S5488" s="10" t="s">
        <v>82</v>
      </c>
      <c r="T5488" s="10" t="s">
        <v>900</v>
      </c>
      <c r="U5488" s="12">
        <v>3.5280000000000005</v>
      </c>
      <c r="V5488" s="12">
        <v>1</v>
      </c>
      <c r="W5488" s="12">
        <v>0.2</v>
      </c>
      <c r="X5488" s="12">
        <v>1.1465999999999998</v>
      </c>
    </row>
    <row r="5489" spans="1:24" ht="14" x14ac:dyDescent="0.3">
      <c r="A5489" s="9">
        <v>5485</v>
      </c>
      <c r="B5489" s="14" t="s">
        <v>8709</v>
      </c>
      <c r="C5489" s="15">
        <v>45896</v>
      </c>
      <c r="D5489" s="15">
        <v>45901</v>
      </c>
      <c r="E5489" s="10" t="s">
        <v>19</v>
      </c>
      <c r="F5489" s="10" t="s">
        <v>244</v>
      </c>
      <c r="G5489" s="10" t="s">
        <v>245</v>
      </c>
      <c r="H5489" s="10" t="s">
        <v>22</v>
      </c>
      <c r="I5489" s="10" t="s">
        <v>23</v>
      </c>
      <c r="J5489" s="10" t="s">
        <v>1152</v>
      </c>
      <c r="K5489" s="10" t="s">
        <v>1086</v>
      </c>
      <c r="L5489" s="10">
        <v>2169</v>
      </c>
      <c r="M5489" s="10" t="s">
        <v>133</v>
      </c>
      <c r="N5489" s="10" t="str">
        <f>_xlfn.XLOOKUP($M:$M,People!$B:$B,People!A:A)</f>
        <v>Chuck Magee</v>
      </c>
      <c r="O5489" s="10" t="s">
        <v>703</v>
      </c>
      <c r="P5489" s="10" t="str">
        <f>VLOOKUP(O5489,Products!$A:$E,3,FALSE)</f>
        <v>Samsung</v>
      </c>
      <c r="Q5489" s="31">
        <f>INDEX(Products!$E:$E,MATCH(O5489,Products!$A:$A,0))</f>
        <v>0.33</v>
      </c>
      <c r="R5489" s="10" t="s">
        <v>41</v>
      </c>
      <c r="S5489" s="10" t="s">
        <v>82</v>
      </c>
      <c r="T5489" s="10" t="s">
        <v>704</v>
      </c>
      <c r="U5489" s="12">
        <v>81.540000000000006</v>
      </c>
      <c r="V5489" s="12">
        <v>9</v>
      </c>
      <c r="W5489" s="12">
        <v>0</v>
      </c>
      <c r="X5489" s="12">
        <v>36.692999999999998</v>
      </c>
    </row>
    <row r="5490" spans="1:24" ht="14" x14ac:dyDescent="0.3">
      <c r="A5490" s="9">
        <v>5486</v>
      </c>
      <c r="B5490" s="14" t="s">
        <v>8712</v>
      </c>
      <c r="C5490" s="15">
        <v>45896</v>
      </c>
      <c r="D5490" s="15">
        <v>45898</v>
      </c>
      <c r="E5490" s="10" t="s">
        <v>19</v>
      </c>
      <c r="F5490" s="10" t="s">
        <v>2981</v>
      </c>
      <c r="G5490" s="10" t="s">
        <v>2982</v>
      </c>
      <c r="H5490" s="10" t="s">
        <v>36</v>
      </c>
      <c r="I5490" s="10" t="s">
        <v>23</v>
      </c>
      <c r="J5490" s="10" t="s">
        <v>165</v>
      </c>
      <c r="K5490" s="10" t="s">
        <v>94</v>
      </c>
      <c r="L5490" s="10">
        <v>77041</v>
      </c>
      <c r="M5490" s="10" t="s">
        <v>95</v>
      </c>
      <c r="N5490" s="10" t="str">
        <f>_xlfn.XLOOKUP($M:$M,People!$B:$B,People!A:A)</f>
        <v>Roxanne Rodriguez</v>
      </c>
      <c r="O5490" s="10" t="s">
        <v>5333</v>
      </c>
      <c r="P5490" s="10" t="str">
        <f>VLOOKUP(O5490,Products!$A:$E,3,FALSE)</f>
        <v>Avery</v>
      </c>
      <c r="Q5490" s="31">
        <f>INDEX(Products!$E:$E,MATCH(O5490,Products!$A:$A,0))</f>
        <v>0.37</v>
      </c>
      <c r="R5490" s="10" t="s">
        <v>41</v>
      </c>
      <c r="S5490" s="10" t="s">
        <v>82</v>
      </c>
      <c r="T5490" s="10" t="s">
        <v>5334</v>
      </c>
      <c r="U5490" s="12">
        <v>79.920000000000016</v>
      </c>
      <c r="V5490" s="12">
        <v>5</v>
      </c>
      <c r="W5490" s="12">
        <v>0.2</v>
      </c>
      <c r="X5490" s="12">
        <v>27.972000000000001</v>
      </c>
    </row>
    <row r="5491" spans="1:24" ht="14" x14ac:dyDescent="0.3">
      <c r="A5491" s="9">
        <v>5487</v>
      </c>
      <c r="B5491" s="14" t="s">
        <v>8711</v>
      </c>
      <c r="C5491" s="15">
        <v>45896</v>
      </c>
      <c r="D5491" s="15">
        <v>45901</v>
      </c>
      <c r="E5491" s="10" t="s">
        <v>44</v>
      </c>
      <c r="F5491" s="10" t="s">
        <v>2027</v>
      </c>
      <c r="G5491" s="10" t="s">
        <v>2028</v>
      </c>
      <c r="H5491" s="10" t="s">
        <v>22</v>
      </c>
      <c r="I5491" s="10" t="s">
        <v>23</v>
      </c>
      <c r="J5491" s="10" t="s">
        <v>714</v>
      </c>
      <c r="K5491" s="10" t="s">
        <v>94</v>
      </c>
      <c r="L5491" s="10">
        <v>75220</v>
      </c>
      <c r="M5491" s="10" t="s">
        <v>95</v>
      </c>
      <c r="N5491" s="10" t="str">
        <f>_xlfn.XLOOKUP($M:$M,People!$B:$B,People!A:A)</f>
        <v>Roxanne Rodriguez</v>
      </c>
      <c r="O5491" s="10" t="s">
        <v>2029</v>
      </c>
      <c r="P5491" s="10" t="str">
        <f>VLOOKUP(O5491,Products!$A:$E,3,FALSE)</f>
        <v>Canon</v>
      </c>
      <c r="Q5491" s="31">
        <f>INDEX(Products!$E:$E,MATCH(O5491,Products!$A:$A,0))</f>
        <v>0.38</v>
      </c>
      <c r="R5491" s="10" t="s">
        <v>41</v>
      </c>
      <c r="S5491" s="10" t="s">
        <v>82</v>
      </c>
      <c r="T5491" s="10" t="s">
        <v>2030</v>
      </c>
      <c r="U5491" s="12">
        <v>4.6240000000000006</v>
      </c>
      <c r="V5491" s="12">
        <v>1</v>
      </c>
      <c r="W5491" s="12">
        <v>0.2</v>
      </c>
      <c r="X5491" s="12">
        <v>1.6762000000000001</v>
      </c>
    </row>
    <row r="5492" spans="1:24" ht="14" x14ac:dyDescent="0.3">
      <c r="A5492" s="9">
        <v>5488</v>
      </c>
      <c r="B5492" s="14" t="s">
        <v>8712</v>
      </c>
      <c r="C5492" s="15">
        <v>45896</v>
      </c>
      <c r="D5492" s="15">
        <v>45898</v>
      </c>
      <c r="E5492" s="10" t="s">
        <v>19</v>
      </c>
      <c r="F5492" s="10" t="s">
        <v>2981</v>
      </c>
      <c r="G5492" s="10" t="s">
        <v>2982</v>
      </c>
      <c r="H5492" s="10" t="s">
        <v>36</v>
      </c>
      <c r="I5492" s="10" t="s">
        <v>23</v>
      </c>
      <c r="J5492" s="10" t="s">
        <v>165</v>
      </c>
      <c r="K5492" s="10" t="s">
        <v>94</v>
      </c>
      <c r="L5492" s="10">
        <v>77041</v>
      </c>
      <c r="M5492" s="10" t="s">
        <v>95</v>
      </c>
      <c r="N5492" s="10" t="str">
        <f>_xlfn.XLOOKUP($M:$M,People!$B:$B,People!A:A)</f>
        <v>Roxanne Rodriguez</v>
      </c>
      <c r="O5492" s="10" t="s">
        <v>5575</v>
      </c>
      <c r="P5492" s="10" t="str">
        <f>VLOOKUP(O5492,Products!$A:$E,3,FALSE)</f>
        <v>Canon</v>
      </c>
      <c r="Q5492" s="31">
        <f>INDEX(Products!$E:$E,MATCH(O5492,Products!$A:$A,0))</f>
        <v>0.36</v>
      </c>
      <c r="R5492" s="10" t="s">
        <v>41</v>
      </c>
      <c r="S5492" s="10" t="s">
        <v>53</v>
      </c>
      <c r="T5492" s="10" t="s">
        <v>5576</v>
      </c>
      <c r="U5492" s="12">
        <v>14.16</v>
      </c>
      <c r="V5492" s="12">
        <v>1</v>
      </c>
      <c r="W5492" s="12">
        <v>0.2</v>
      </c>
      <c r="X5492" s="12">
        <v>1.0620000000000003</v>
      </c>
    </row>
    <row r="5493" spans="1:24" ht="14" x14ac:dyDescent="0.3">
      <c r="A5493" s="9">
        <v>5489</v>
      </c>
      <c r="B5493" s="14" t="s">
        <v>8711</v>
      </c>
      <c r="C5493" s="15">
        <v>45896</v>
      </c>
      <c r="D5493" s="15">
        <v>45901</v>
      </c>
      <c r="E5493" s="10" t="s">
        <v>44</v>
      </c>
      <c r="F5493" s="10" t="s">
        <v>2027</v>
      </c>
      <c r="G5493" s="10" t="s">
        <v>2028</v>
      </c>
      <c r="H5493" s="10" t="s">
        <v>22</v>
      </c>
      <c r="I5493" s="10" t="s">
        <v>23</v>
      </c>
      <c r="J5493" s="10" t="s">
        <v>714</v>
      </c>
      <c r="K5493" s="10" t="s">
        <v>94</v>
      </c>
      <c r="L5493" s="10">
        <v>75220</v>
      </c>
      <c r="M5493" s="10" t="s">
        <v>95</v>
      </c>
      <c r="N5493" s="10" t="str">
        <f>_xlfn.XLOOKUP($M:$M,People!$B:$B,People!A:A)</f>
        <v>Roxanne Rodriguez</v>
      </c>
      <c r="O5493" s="10" t="s">
        <v>2031</v>
      </c>
      <c r="P5493" s="10" t="str">
        <f>VLOOKUP(O5493,Products!$A:$E,3,FALSE)</f>
        <v>HP</v>
      </c>
      <c r="Q5493" s="31">
        <f>INDEX(Products!$E:$E,MATCH(O5493,Products!$A:$A,0))</f>
        <v>0.27</v>
      </c>
      <c r="R5493" s="10" t="s">
        <v>41</v>
      </c>
      <c r="S5493" s="10" t="s">
        <v>510</v>
      </c>
      <c r="T5493" s="10" t="s">
        <v>2032</v>
      </c>
      <c r="U5493" s="12">
        <v>55.167999999999999</v>
      </c>
      <c r="V5493" s="12">
        <v>4</v>
      </c>
      <c r="W5493" s="12">
        <v>0.2</v>
      </c>
      <c r="X5493" s="12">
        <v>6.2063999999999897</v>
      </c>
    </row>
    <row r="5494" spans="1:24" ht="14" x14ac:dyDescent="0.3">
      <c r="A5494" s="9">
        <v>5490</v>
      </c>
      <c r="B5494" s="14" t="s">
        <v>8711</v>
      </c>
      <c r="C5494" s="15">
        <v>45896</v>
      </c>
      <c r="D5494" s="15">
        <v>45901</v>
      </c>
      <c r="E5494" s="10" t="s">
        <v>44</v>
      </c>
      <c r="F5494" s="10" t="s">
        <v>2027</v>
      </c>
      <c r="G5494" s="10" t="s">
        <v>2028</v>
      </c>
      <c r="H5494" s="10" t="s">
        <v>22</v>
      </c>
      <c r="I5494" s="10" t="s">
        <v>23</v>
      </c>
      <c r="J5494" s="10" t="s">
        <v>714</v>
      </c>
      <c r="K5494" s="10" t="s">
        <v>94</v>
      </c>
      <c r="L5494" s="10">
        <v>75220</v>
      </c>
      <c r="M5494" s="10" t="s">
        <v>95</v>
      </c>
      <c r="N5494" s="10" t="str">
        <f>_xlfn.XLOOKUP($M:$M,People!$B:$B,People!A:A)</f>
        <v>Roxanne Rodriguez</v>
      </c>
      <c r="O5494" s="10" t="s">
        <v>1688</v>
      </c>
      <c r="P5494" s="10" t="str">
        <f>VLOOKUP(O5494,Products!$A:$E,3,FALSE)</f>
        <v>Logitech</v>
      </c>
      <c r="Q5494" s="31">
        <f>INDEX(Products!$E:$E,MATCH(O5494,Products!$A:$A,0))</f>
        <v>0.31</v>
      </c>
      <c r="R5494" s="10" t="s">
        <v>41</v>
      </c>
      <c r="S5494" s="10" t="s">
        <v>510</v>
      </c>
      <c r="T5494" s="10" t="s">
        <v>1689</v>
      </c>
      <c r="U5494" s="12">
        <v>51.52000000000001</v>
      </c>
      <c r="V5494" s="12">
        <v>5</v>
      </c>
      <c r="W5494" s="12">
        <v>0.2</v>
      </c>
      <c r="X5494" s="12">
        <v>-10.948000000000002</v>
      </c>
    </row>
    <row r="5495" spans="1:24" ht="14" x14ac:dyDescent="0.3">
      <c r="A5495" s="9">
        <v>5491</v>
      </c>
      <c r="B5495" s="14" t="s">
        <v>8709</v>
      </c>
      <c r="C5495" s="15">
        <v>45896</v>
      </c>
      <c r="D5495" s="15">
        <v>45901</v>
      </c>
      <c r="E5495" s="10" t="s">
        <v>19</v>
      </c>
      <c r="F5495" s="10" t="s">
        <v>244</v>
      </c>
      <c r="G5495" s="10" t="s">
        <v>245</v>
      </c>
      <c r="H5495" s="10" t="s">
        <v>22</v>
      </c>
      <c r="I5495" s="10" t="s">
        <v>23</v>
      </c>
      <c r="J5495" s="10" t="s">
        <v>1152</v>
      </c>
      <c r="K5495" s="10" t="s">
        <v>1086</v>
      </c>
      <c r="L5495" s="10">
        <v>2169</v>
      </c>
      <c r="M5495" s="10" t="s">
        <v>133</v>
      </c>
      <c r="N5495" s="10" t="str">
        <f>_xlfn.XLOOKUP($M:$M,People!$B:$B,People!A:A)</f>
        <v>Chuck Magee</v>
      </c>
      <c r="O5495" s="10" t="s">
        <v>810</v>
      </c>
      <c r="P5495" s="10" t="str">
        <f>VLOOKUP(O5495,Products!$A:$E,3,FALSE)</f>
        <v>3M</v>
      </c>
      <c r="Q5495" s="31">
        <f>INDEX(Products!$E:$E,MATCH(O5495,Products!$A:$A,0))</f>
        <v>0.28000000000000003</v>
      </c>
      <c r="R5495" s="10" t="s">
        <v>64</v>
      </c>
      <c r="S5495" s="10" t="s">
        <v>65</v>
      </c>
      <c r="T5495" s="10" t="s">
        <v>811</v>
      </c>
      <c r="U5495" s="12">
        <v>59.97</v>
      </c>
      <c r="V5495" s="12">
        <v>3</v>
      </c>
      <c r="W5495" s="12">
        <v>0</v>
      </c>
      <c r="X5495" s="12">
        <v>28.785599999999995</v>
      </c>
    </row>
    <row r="5496" spans="1:24" ht="14" x14ac:dyDescent="0.3">
      <c r="A5496" s="9">
        <v>5492</v>
      </c>
      <c r="B5496" s="14" t="s">
        <v>8713</v>
      </c>
      <c r="C5496" s="15">
        <v>45897</v>
      </c>
      <c r="D5496" s="15">
        <v>45900</v>
      </c>
      <c r="E5496" s="10" t="s">
        <v>168</v>
      </c>
      <c r="F5496" s="10" t="s">
        <v>4151</v>
      </c>
      <c r="G5496" s="10" t="s">
        <v>4152</v>
      </c>
      <c r="H5496" s="10" t="s">
        <v>22</v>
      </c>
      <c r="I5496" s="10" t="s">
        <v>23</v>
      </c>
      <c r="J5496" s="10" t="s">
        <v>714</v>
      </c>
      <c r="K5496" s="10" t="s">
        <v>94</v>
      </c>
      <c r="L5496" s="10">
        <v>75081</v>
      </c>
      <c r="M5496" s="10" t="s">
        <v>95</v>
      </c>
      <c r="N5496" s="10" t="str">
        <f>_xlfn.XLOOKUP($M:$M,People!$B:$B,People!A:A)</f>
        <v>Roxanne Rodriguez</v>
      </c>
      <c r="O5496" s="10" t="s">
        <v>3626</v>
      </c>
      <c r="P5496" s="10" t="str">
        <f>VLOOKUP(O5496,Products!$A:$E,3,FALSE)</f>
        <v>Logitech</v>
      </c>
      <c r="Q5496" s="31">
        <f>INDEX(Products!$E:$E,MATCH(O5496,Products!$A:$A,0))</f>
        <v>0.35</v>
      </c>
      <c r="R5496" s="10" t="s">
        <v>28</v>
      </c>
      <c r="S5496" s="10" t="s">
        <v>29</v>
      </c>
      <c r="T5496" s="10" t="s">
        <v>3627</v>
      </c>
      <c r="U5496" s="12">
        <v>156.37279999999998</v>
      </c>
      <c r="V5496" s="12">
        <v>2</v>
      </c>
      <c r="W5496" s="12">
        <v>0.32</v>
      </c>
      <c r="X5496" s="12">
        <v>-52.890800000000027</v>
      </c>
    </row>
    <row r="5497" spans="1:24" ht="14" x14ac:dyDescent="0.3">
      <c r="A5497" s="9">
        <v>5493</v>
      </c>
      <c r="B5497" s="14" t="s">
        <v>8713</v>
      </c>
      <c r="C5497" s="15">
        <v>45897</v>
      </c>
      <c r="D5497" s="15">
        <v>45900</v>
      </c>
      <c r="E5497" s="10" t="s">
        <v>168</v>
      </c>
      <c r="F5497" s="10" t="s">
        <v>4151</v>
      </c>
      <c r="G5497" s="10" t="s">
        <v>4152</v>
      </c>
      <c r="H5497" s="10" t="s">
        <v>22</v>
      </c>
      <c r="I5497" s="10" t="s">
        <v>23</v>
      </c>
      <c r="J5497" s="10" t="s">
        <v>714</v>
      </c>
      <c r="K5497" s="10" t="s">
        <v>94</v>
      </c>
      <c r="L5497" s="10">
        <v>75081</v>
      </c>
      <c r="M5497" s="10" t="s">
        <v>95</v>
      </c>
      <c r="N5497" s="10" t="str">
        <f>_xlfn.XLOOKUP($M:$M,People!$B:$B,People!A:A)</f>
        <v>Roxanne Rodriguez</v>
      </c>
      <c r="O5497" s="10" t="s">
        <v>1196</v>
      </c>
      <c r="P5497" s="10" t="str">
        <f>VLOOKUP(O5497,Products!$A:$E,3,FALSE)</f>
        <v>IKEA</v>
      </c>
      <c r="Q5497" s="31">
        <f>INDEX(Products!$E:$E,MATCH(O5497,Products!$A:$A,0))</f>
        <v>0.28000000000000003</v>
      </c>
      <c r="R5497" s="10" t="s">
        <v>41</v>
      </c>
      <c r="S5497" s="10" t="s">
        <v>68</v>
      </c>
      <c r="T5497" s="10" t="s">
        <v>1197</v>
      </c>
      <c r="U5497" s="12">
        <v>13.139999999999997</v>
      </c>
      <c r="V5497" s="12">
        <v>9</v>
      </c>
      <c r="W5497" s="12">
        <v>0.8</v>
      </c>
      <c r="X5497" s="12">
        <v>-21.681000000000004</v>
      </c>
    </row>
    <row r="5498" spans="1:24" ht="14" x14ac:dyDescent="0.3">
      <c r="A5498" s="9">
        <v>5494</v>
      </c>
      <c r="B5498" s="14" t="s">
        <v>8713</v>
      </c>
      <c r="C5498" s="15">
        <v>45897</v>
      </c>
      <c r="D5498" s="15">
        <v>45900</v>
      </c>
      <c r="E5498" s="10" t="s">
        <v>168</v>
      </c>
      <c r="F5498" s="10" t="s">
        <v>4151</v>
      </c>
      <c r="G5498" s="10" t="s">
        <v>4152</v>
      </c>
      <c r="H5498" s="10" t="s">
        <v>22</v>
      </c>
      <c r="I5498" s="10" t="s">
        <v>23</v>
      </c>
      <c r="J5498" s="10" t="s">
        <v>714</v>
      </c>
      <c r="K5498" s="10" t="s">
        <v>94</v>
      </c>
      <c r="L5498" s="10">
        <v>75081</v>
      </c>
      <c r="M5498" s="10" t="s">
        <v>95</v>
      </c>
      <c r="N5498" s="10" t="str">
        <f>_xlfn.XLOOKUP($M:$M,People!$B:$B,People!A:A)</f>
        <v>Roxanne Rodriguez</v>
      </c>
      <c r="O5498" s="10" t="s">
        <v>3556</v>
      </c>
      <c r="P5498" s="10" t="str">
        <f>VLOOKUP(O5498,Products!$A:$E,3,FALSE)</f>
        <v>Samsung</v>
      </c>
      <c r="Q5498" s="31">
        <f>INDEX(Products!$E:$E,MATCH(O5498,Products!$A:$A,0))</f>
        <v>0.39</v>
      </c>
      <c r="R5498" s="10" t="s">
        <v>41</v>
      </c>
      <c r="S5498" s="10" t="s">
        <v>68</v>
      </c>
      <c r="T5498" s="10" t="s">
        <v>3557</v>
      </c>
      <c r="U5498" s="12">
        <v>10.023999999999997</v>
      </c>
      <c r="V5498" s="12">
        <v>4</v>
      </c>
      <c r="W5498" s="12">
        <v>0.8</v>
      </c>
      <c r="X5498" s="12">
        <v>-16.539600000000007</v>
      </c>
    </row>
    <row r="5499" spans="1:24" ht="14" x14ac:dyDescent="0.3">
      <c r="A5499" s="9">
        <v>5495</v>
      </c>
      <c r="B5499" s="14" t="s">
        <v>8714</v>
      </c>
      <c r="C5499" s="15">
        <v>45897</v>
      </c>
      <c r="D5499" s="15">
        <v>45899</v>
      </c>
      <c r="E5499" s="10" t="s">
        <v>168</v>
      </c>
      <c r="F5499" s="10" t="s">
        <v>3387</v>
      </c>
      <c r="G5499" s="10" t="s">
        <v>3388</v>
      </c>
      <c r="H5499" s="10" t="s">
        <v>36</v>
      </c>
      <c r="I5499" s="10" t="s">
        <v>23</v>
      </c>
      <c r="J5499" s="10" t="s">
        <v>881</v>
      </c>
      <c r="K5499" s="10" t="s">
        <v>438</v>
      </c>
      <c r="L5499" s="10">
        <v>45231</v>
      </c>
      <c r="M5499" s="10" t="s">
        <v>133</v>
      </c>
      <c r="N5499" s="10" t="str">
        <f>_xlfn.XLOOKUP($M:$M,People!$B:$B,People!A:A)</f>
        <v>Chuck Magee</v>
      </c>
      <c r="O5499" s="10" t="s">
        <v>5523</v>
      </c>
      <c r="P5499" s="10" t="str">
        <f>VLOOKUP(O5499,Products!$A:$E,3,FALSE)</f>
        <v>HP</v>
      </c>
      <c r="Q5499" s="31">
        <f>INDEX(Products!$E:$E,MATCH(O5499,Products!$A:$A,0))</f>
        <v>0.39</v>
      </c>
      <c r="R5499" s="10" t="s">
        <v>41</v>
      </c>
      <c r="S5499" s="10" t="s">
        <v>68</v>
      </c>
      <c r="T5499" s="10" t="s">
        <v>5524</v>
      </c>
      <c r="U5499" s="12">
        <v>18.432000000000002</v>
      </c>
      <c r="V5499" s="12">
        <v>8</v>
      </c>
      <c r="W5499" s="12">
        <v>0.7</v>
      </c>
      <c r="X5499" s="12">
        <v>-12.287999999999997</v>
      </c>
    </row>
    <row r="5500" spans="1:24" ht="14" x14ac:dyDescent="0.3">
      <c r="A5500" s="9">
        <v>5496</v>
      </c>
      <c r="B5500" s="14" t="s">
        <v>8715</v>
      </c>
      <c r="C5500" s="15">
        <v>45897</v>
      </c>
      <c r="D5500" s="15">
        <v>45902</v>
      </c>
      <c r="E5500" s="10" t="s">
        <v>44</v>
      </c>
      <c r="F5500" s="10" t="s">
        <v>611</v>
      </c>
      <c r="G5500" s="10" t="s">
        <v>612</v>
      </c>
      <c r="H5500" s="10" t="s">
        <v>22</v>
      </c>
      <c r="I5500" s="10" t="s">
        <v>23</v>
      </c>
      <c r="J5500" s="10" t="s">
        <v>4517</v>
      </c>
      <c r="K5500" s="10" t="s">
        <v>402</v>
      </c>
      <c r="L5500" s="10">
        <v>80112</v>
      </c>
      <c r="M5500" s="10" t="s">
        <v>39</v>
      </c>
      <c r="N5500" s="10" t="str">
        <f>_xlfn.XLOOKUP($M:$M,People!$B:$B,People!A:A)</f>
        <v>Sadie Pawthorne</v>
      </c>
      <c r="O5500" s="10" t="s">
        <v>4518</v>
      </c>
      <c r="P5500" s="10" t="str">
        <f>VLOOKUP(O5500,Products!$A:$E,3,FALSE)</f>
        <v>Canon</v>
      </c>
      <c r="Q5500" s="31">
        <f>INDEX(Products!$E:$E,MATCH(O5500,Products!$A:$A,0))</f>
        <v>0.28000000000000003</v>
      </c>
      <c r="R5500" s="10" t="s">
        <v>41</v>
      </c>
      <c r="S5500" s="10" t="s">
        <v>82</v>
      </c>
      <c r="T5500" s="10" t="s">
        <v>4519</v>
      </c>
      <c r="U5500" s="12">
        <v>15.48</v>
      </c>
      <c r="V5500" s="12">
        <v>3</v>
      </c>
      <c r="W5500" s="12">
        <v>0.2</v>
      </c>
      <c r="X5500" s="12">
        <v>5.6115000000000004</v>
      </c>
    </row>
    <row r="5501" spans="1:24" ht="14" x14ac:dyDescent="0.3">
      <c r="A5501" s="9">
        <v>5497</v>
      </c>
      <c r="B5501" s="14" t="s">
        <v>8715</v>
      </c>
      <c r="C5501" s="15">
        <v>45897</v>
      </c>
      <c r="D5501" s="15">
        <v>45902</v>
      </c>
      <c r="E5501" s="10" t="s">
        <v>44</v>
      </c>
      <c r="F5501" s="10" t="s">
        <v>611</v>
      </c>
      <c r="G5501" s="10" t="s">
        <v>612</v>
      </c>
      <c r="H5501" s="10" t="s">
        <v>22</v>
      </c>
      <c r="I5501" s="10" t="s">
        <v>23</v>
      </c>
      <c r="J5501" s="10" t="s">
        <v>4517</v>
      </c>
      <c r="K5501" s="10" t="s">
        <v>402</v>
      </c>
      <c r="L5501" s="10">
        <v>80112</v>
      </c>
      <c r="M5501" s="10" t="s">
        <v>39</v>
      </c>
      <c r="N5501" s="10" t="str">
        <f>_xlfn.XLOOKUP($M:$M,People!$B:$B,People!A:A)</f>
        <v>Sadie Pawthorne</v>
      </c>
      <c r="O5501" s="10" t="s">
        <v>4520</v>
      </c>
      <c r="P5501" s="10" t="str">
        <f>VLOOKUP(O5501,Products!$A:$E,3,FALSE)</f>
        <v>Avery</v>
      </c>
      <c r="Q5501" s="31">
        <f>INDEX(Products!$E:$E,MATCH(O5501,Products!$A:$A,0))</f>
        <v>0.31</v>
      </c>
      <c r="R5501" s="10" t="s">
        <v>64</v>
      </c>
      <c r="S5501" s="10" t="s">
        <v>65</v>
      </c>
      <c r="T5501" s="10" t="s">
        <v>4521</v>
      </c>
      <c r="U5501" s="12">
        <v>108.57599999999999</v>
      </c>
      <c r="V5501" s="12">
        <v>3</v>
      </c>
      <c r="W5501" s="12">
        <v>0.2</v>
      </c>
      <c r="X5501" s="12">
        <v>8.1432000000000002</v>
      </c>
    </row>
    <row r="5502" spans="1:24" ht="14" x14ac:dyDescent="0.3">
      <c r="A5502" s="9">
        <v>5498</v>
      </c>
      <c r="B5502" s="14" t="s">
        <v>8716</v>
      </c>
      <c r="C5502" s="15">
        <v>45898</v>
      </c>
      <c r="D5502" s="15">
        <v>45903</v>
      </c>
      <c r="E5502" s="10" t="s">
        <v>44</v>
      </c>
      <c r="F5502" s="10" t="s">
        <v>2336</v>
      </c>
      <c r="G5502" s="10" t="s">
        <v>2337</v>
      </c>
      <c r="H5502" s="10" t="s">
        <v>36</v>
      </c>
      <c r="I5502" s="10" t="s">
        <v>23</v>
      </c>
      <c r="J5502" s="10" t="s">
        <v>131</v>
      </c>
      <c r="K5502" s="10" t="s">
        <v>132</v>
      </c>
      <c r="L5502" s="10">
        <v>19120</v>
      </c>
      <c r="M5502" s="10" t="s">
        <v>133</v>
      </c>
      <c r="N5502" s="10" t="str">
        <f>_xlfn.XLOOKUP($M:$M,People!$B:$B,People!A:A)</f>
        <v>Chuck Magee</v>
      </c>
      <c r="O5502" s="10" t="s">
        <v>5216</v>
      </c>
      <c r="P5502" s="10" t="str">
        <f>VLOOKUP(O5502,Products!$A:$E,3,FALSE)</f>
        <v>Avery</v>
      </c>
      <c r="Q5502" s="31">
        <f>INDEX(Products!$E:$E,MATCH(O5502,Products!$A:$A,0))</f>
        <v>0.35</v>
      </c>
      <c r="R5502" s="10" t="s">
        <v>28</v>
      </c>
      <c r="S5502" s="10" t="s">
        <v>29</v>
      </c>
      <c r="T5502" s="10" t="s">
        <v>5217</v>
      </c>
      <c r="U5502" s="12">
        <v>163.88</v>
      </c>
      <c r="V5502" s="12">
        <v>4</v>
      </c>
      <c r="W5502" s="12">
        <v>0.5</v>
      </c>
      <c r="X5502" s="12">
        <v>-81.94</v>
      </c>
    </row>
    <row r="5503" spans="1:24" ht="14" x14ac:dyDescent="0.3">
      <c r="A5503" s="9">
        <v>5499</v>
      </c>
      <c r="B5503" s="14" t="s">
        <v>8716</v>
      </c>
      <c r="C5503" s="15">
        <v>45898</v>
      </c>
      <c r="D5503" s="15">
        <v>45903</v>
      </c>
      <c r="E5503" s="10" t="s">
        <v>44</v>
      </c>
      <c r="F5503" s="10" t="s">
        <v>2336</v>
      </c>
      <c r="G5503" s="10" t="s">
        <v>2337</v>
      </c>
      <c r="H5503" s="10" t="s">
        <v>36</v>
      </c>
      <c r="I5503" s="10" t="s">
        <v>23</v>
      </c>
      <c r="J5503" s="10" t="s">
        <v>131</v>
      </c>
      <c r="K5503" s="10" t="s">
        <v>132</v>
      </c>
      <c r="L5503" s="10">
        <v>19120</v>
      </c>
      <c r="M5503" s="10" t="s">
        <v>133</v>
      </c>
      <c r="N5503" s="10" t="str">
        <f>_xlfn.XLOOKUP($M:$M,People!$B:$B,People!A:A)</f>
        <v>Chuck Magee</v>
      </c>
      <c r="O5503" s="10" t="s">
        <v>4904</v>
      </c>
      <c r="P5503" s="10" t="str">
        <f>VLOOKUP(O5503,Products!$A:$E,3,FALSE)</f>
        <v>Canon</v>
      </c>
      <c r="Q5503" s="31">
        <f>INDEX(Products!$E:$E,MATCH(O5503,Products!$A:$A,0))</f>
        <v>0.3</v>
      </c>
      <c r="R5503" s="10" t="s">
        <v>28</v>
      </c>
      <c r="S5503" s="10" t="s">
        <v>50</v>
      </c>
      <c r="T5503" s="10" t="s">
        <v>4905</v>
      </c>
      <c r="U5503" s="12">
        <v>241.92</v>
      </c>
      <c r="V5503" s="12">
        <v>4</v>
      </c>
      <c r="W5503" s="12">
        <v>0.4</v>
      </c>
      <c r="X5503" s="12">
        <v>-56.448000000000008</v>
      </c>
    </row>
    <row r="5504" spans="1:24" ht="14" x14ac:dyDescent="0.3">
      <c r="A5504" s="9">
        <v>5500</v>
      </c>
      <c r="B5504" s="14" t="s">
        <v>8716</v>
      </c>
      <c r="C5504" s="15">
        <v>45898</v>
      </c>
      <c r="D5504" s="15">
        <v>45903</v>
      </c>
      <c r="E5504" s="10" t="s">
        <v>44</v>
      </c>
      <c r="F5504" s="10" t="s">
        <v>2336</v>
      </c>
      <c r="G5504" s="10" t="s">
        <v>2337</v>
      </c>
      <c r="H5504" s="10" t="s">
        <v>36</v>
      </c>
      <c r="I5504" s="10" t="s">
        <v>23</v>
      </c>
      <c r="J5504" s="10" t="s">
        <v>131</v>
      </c>
      <c r="K5504" s="10" t="s">
        <v>132</v>
      </c>
      <c r="L5504" s="10">
        <v>19120</v>
      </c>
      <c r="M5504" s="10" t="s">
        <v>133</v>
      </c>
      <c r="N5504" s="10" t="str">
        <f>_xlfn.XLOOKUP($M:$M,People!$B:$B,People!A:A)</f>
        <v>Chuck Magee</v>
      </c>
      <c r="O5504" s="10" t="s">
        <v>2312</v>
      </c>
      <c r="P5504" s="10" t="str">
        <f>VLOOKUP(O5504,Products!$A:$E,3,FALSE)</f>
        <v>3M</v>
      </c>
      <c r="Q5504" s="31">
        <f>INDEX(Products!$E:$E,MATCH(O5504,Products!$A:$A,0))</f>
        <v>0.4</v>
      </c>
      <c r="R5504" s="10" t="s">
        <v>41</v>
      </c>
      <c r="S5504" s="10" t="s">
        <v>68</v>
      </c>
      <c r="T5504" s="10" t="s">
        <v>2313</v>
      </c>
      <c r="U5504" s="12">
        <v>3.4860000000000002</v>
      </c>
      <c r="V5504" s="12">
        <v>2</v>
      </c>
      <c r="W5504" s="12">
        <v>0.7</v>
      </c>
      <c r="X5504" s="12">
        <v>-2.7887999999999993</v>
      </c>
    </row>
    <row r="5505" spans="1:24" ht="14" x14ac:dyDescent="0.3">
      <c r="A5505" s="9">
        <v>5501</v>
      </c>
      <c r="B5505" s="14" t="s">
        <v>8717</v>
      </c>
      <c r="C5505" s="15">
        <v>45898</v>
      </c>
      <c r="D5505" s="15">
        <v>45902</v>
      </c>
      <c r="E5505" s="10" t="s">
        <v>44</v>
      </c>
      <c r="F5505" s="10" t="s">
        <v>387</v>
      </c>
      <c r="G5505" s="10" t="s">
        <v>388</v>
      </c>
      <c r="H5505" s="10" t="s">
        <v>92</v>
      </c>
      <c r="I5505" s="10" t="s">
        <v>23</v>
      </c>
      <c r="J5505" s="10" t="s">
        <v>271</v>
      </c>
      <c r="K5505" s="10" t="s">
        <v>189</v>
      </c>
      <c r="L5505" s="10">
        <v>60610</v>
      </c>
      <c r="M5505" s="10" t="s">
        <v>95</v>
      </c>
      <c r="N5505" s="10" t="str">
        <f>_xlfn.XLOOKUP($M:$M,People!$B:$B,People!A:A)</f>
        <v>Roxanne Rodriguez</v>
      </c>
      <c r="O5505" s="10" t="s">
        <v>393</v>
      </c>
      <c r="P5505" s="10" t="str">
        <f>VLOOKUP(O5505,Products!$A:$E,3,FALSE)</f>
        <v>Canon</v>
      </c>
      <c r="Q5505" s="31">
        <f>INDEX(Products!$E:$E,MATCH(O5505,Products!$A:$A,0))</f>
        <v>0.32</v>
      </c>
      <c r="R5505" s="10" t="s">
        <v>41</v>
      </c>
      <c r="S5505" s="10" t="s">
        <v>68</v>
      </c>
      <c r="T5505" s="10" t="s">
        <v>394</v>
      </c>
      <c r="U5505" s="12">
        <v>1.7879999999999996</v>
      </c>
      <c r="V5505" s="12">
        <v>3</v>
      </c>
      <c r="W5505" s="12">
        <v>0.8</v>
      </c>
      <c r="X5505" s="12">
        <v>-3.0396000000000001</v>
      </c>
    </row>
    <row r="5506" spans="1:24" ht="14" x14ac:dyDescent="0.3">
      <c r="A5506" s="9">
        <v>5502</v>
      </c>
      <c r="B5506" s="14" t="s">
        <v>8716</v>
      </c>
      <c r="C5506" s="15">
        <v>45898</v>
      </c>
      <c r="D5506" s="15">
        <v>45903</v>
      </c>
      <c r="E5506" s="10" t="s">
        <v>44</v>
      </c>
      <c r="F5506" s="10" t="s">
        <v>2336</v>
      </c>
      <c r="G5506" s="10" t="s">
        <v>2337</v>
      </c>
      <c r="H5506" s="10" t="s">
        <v>36</v>
      </c>
      <c r="I5506" s="10" t="s">
        <v>23</v>
      </c>
      <c r="J5506" s="10" t="s">
        <v>131</v>
      </c>
      <c r="K5506" s="10" t="s">
        <v>132</v>
      </c>
      <c r="L5506" s="10">
        <v>19120</v>
      </c>
      <c r="M5506" s="10" t="s">
        <v>133</v>
      </c>
      <c r="N5506" s="10" t="str">
        <f>_xlfn.XLOOKUP($M:$M,People!$B:$B,People!A:A)</f>
        <v>Chuck Magee</v>
      </c>
      <c r="O5506" s="10" t="s">
        <v>3143</v>
      </c>
      <c r="P5506" s="10" t="str">
        <f>VLOOKUP(O5506,Products!$A:$E,3,FALSE)</f>
        <v>Avery</v>
      </c>
      <c r="Q5506" s="31">
        <f>INDEX(Products!$E:$E,MATCH(O5506,Products!$A:$A,0))</f>
        <v>0.39</v>
      </c>
      <c r="R5506" s="10" t="s">
        <v>41</v>
      </c>
      <c r="S5506" s="10" t="s">
        <v>240</v>
      </c>
      <c r="T5506" s="10" t="s">
        <v>3144</v>
      </c>
      <c r="U5506" s="12">
        <v>10.584</v>
      </c>
      <c r="V5506" s="12">
        <v>7</v>
      </c>
      <c r="W5506" s="12">
        <v>0.2</v>
      </c>
      <c r="X5506" s="12">
        <v>-2.3813999999999993</v>
      </c>
    </row>
    <row r="5507" spans="1:24" ht="14" x14ac:dyDescent="0.3">
      <c r="A5507" s="9">
        <v>5503</v>
      </c>
      <c r="B5507" s="14" t="s">
        <v>8717</v>
      </c>
      <c r="C5507" s="15">
        <v>45898</v>
      </c>
      <c r="D5507" s="15">
        <v>45902</v>
      </c>
      <c r="E5507" s="10" t="s">
        <v>44</v>
      </c>
      <c r="F5507" s="10" t="s">
        <v>387</v>
      </c>
      <c r="G5507" s="10" t="s">
        <v>388</v>
      </c>
      <c r="H5507" s="10" t="s">
        <v>92</v>
      </c>
      <c r="I5507" s="10" t="s">
        <v>23</v>
      </c>
      <c r="J5507" s="10" t="s">
        <v>271</v>
      </c>
      <c r="K5507" s="10" t="s">
        <v>189</v>
      </c>
      <c r="L5507" s="10">
        <v>60610</v>
      </c>
      <c r="M5507" s="10" t="s">
        <v>95</v>
      </c>
      <c r="N5507" s="10" t="str">
        <f>_xlfn.XLOOKUP($M:$M,People!$B:$B,People!A:A)</f>
        <v>Roxanne Rodriguez</v>
      </c>
      <c r="O5507" s="10" t="s">
        <v>389</v>
      </c>
      <c r="P5507" s="10" t="str">
        <f>VLOOKUP(O5507,Products!$A:$E,3,FALSE)</f>
        <v>Dell</v>
      </c>
      <c r="Q5507" s="31">
        <f>INDEX(Products!$E:$E,MATCH(O5507,Products!$A:$A,0))</f>
        <v>0.34</v>
      </c>
      <c r="R5507" s="10" t="s">
        <v>41</v>
      </c>
      <c r="S5507" s="10" t="s">
        <v>82</v>
      </c>
      <c r="T5507" s="10" t="s">
        <v>390</v>
      </c>
      <c r="U5507" s="12">
        <v>64.623999999999995</v>
      </c>
      <c r="V5507" s="12">
        <v>7</v>
      </c>
      <c r="W5507" s="12">
        <v>0.2</v>
      </c>
      <c r="X5507" s="12">
        <v>22.618399999999994</v>
      </c>
    </row>
    <row r="5508" spans="1:24" ht="14" x14ac:dyDescent="0.3">
      <c r="A5508" s="9">
        <v>5504</v>
      </c>
      <c r="B5508" s="14" t="s">
        <v>8718</v>
      </c>
      <c r="C5508" s="15">
        <v>45898</v>
      </c>
      <c r="D5508" s="15">
        <v>45903</v>
      </c>
      <c r="E5508" s="10" t="s">
        <v>44</v>
      </c>
      <c r="F5508" s="10" t="s">
        <v>1089</v>
      </c>
      <c r="G5508" s="10" t="s">
        <v>1090</v>
      </c>
      <c r="H5508" s="10" t="s">
        <v>92</v>
      </c>
      <c r="I5508" s="10" t="s">
        <v>23</v>
      </c>
      <c r="J5508" s="10" t="s">
        <v>79</v>
      </c>
      <c r="K5508" s="10" t="s">
        <v>2289</v>
      </c>
      <c r="L5508" s="10">
        <v>3301</v>
      </c>
      <c r="M5508" s="10" t="s">
        <v>133</v>
      </c>
      <c r="N5508" s="10" t="str">
        <f>_xlfn.XLOOKUP($M:$M,People!$B:$B,People!A:A)</f>
        <v>Chuck Magee</v>
      </c>
      <c r="O5508" s="10" t="s">
        <v>2190</v>
      </c>
      <c r="P5508" s="10" t="str">
        <f>VLOOKUP(O5508,Products!$A:$E,3,FALSE)</f>
        <v>Avery</v>
      </c>
      <c r="Q5508" s="31">
        <f>INDEX(Products!$E:$E,MATCH(O5508,Products!$A:$A,0))</f>
        <v>0.27</v>
      </c>
      <c r="R5508" s="10" t="s">
        <v>41</v>
      </c>
      <c r="S5508" s="10" t="s">
        <v>510</v>
      </c>
      <c r="T5508" s="10" t="s">
        <v>2191</v>
      </c>
      <c r="U5508" s="12">
        <v>27.93</v>
      </c>
      <c r="V5508" s="12">
        <v>3</v>
      </c>
      <c r="W5508" s="12">
        <v>0</v>
      </c>
      <c r="X5508" s="12">
        <v>8.0996999999999986</v>
      </c>
    </row>
    <row r="5509" spans="1:24" ht="14" x14ac:dyDescent="0.3">
      <c r="A5509" s="9">
        <v>5505</v>
      </c>
      <c r="B5509" s="14" t="s">
        <v>8717</v>
      </c>
      <c r="C5509" s="15">
        <v>45898</v>
      </c>
      <c r="D5509" s="15">
        <v>45902</v>
      </c>
      <c r="E5509" s="10" t="s">
        <v>44</v>
      </c>
      <c r="F5509" s="10" t="s">
        <v>387</v>
      </c>
      <c r="G5509" s="10" t="s">
        <v>388</v>
      </c>
      <c r="H5509" s="10" t="s">
        <v>92</v>
      </c>
      <c r="I5509" s="10" t="s">
        <v>23</v>
      </c>
      <c r="J5509" s="10" t="s">
        <v>271</v>
      </c>
      <c r="K5509" s="10" t="s">
        <v>189</v>
      </c>
      <c r="L5509" s="10">
        <v>60610</v>
      </c>
      <c r="M5509" s="10" t="s">
        <v>95</v>
      </c>
      <c r="N5509" s="10" t="str">
        <f>_xlfn.XLOOKUP($M:$M,People!$B:$B,People!A:A)</f>
        <v>Roxanne Rodriguez</v>
      </c>
      <c r="O5509" s="10" t="s">
        <v>391</v>
      </c>
      <c r="P5509" s="10" t="str">
        <f>VLOOKUP(O5509,Products!$A:$E,3,FALSE)</f>
        <v>Dell</v>
      </c>
      <c r="Q5509" s="31">
        <f>INDEX(Products!$E:$E,MATCH(O5509,Products!$A:$A,0))</f>
        <v>0.36</v>
      </c>
      <c r="R5509" s="10" t="s">
        <v>64</v>
      </c>
      <c r="S5509" s="10" t="s">
        <v>144</v>
      </c>
      <c r="T5509" s="10" t="s">
        <v>392</v>
      </c>
      <c r="U5509" s="12">
        <v>95.976000000000013</v>
      </c>
      <c r="V5509" s="12">
        <v>3</v>
      </c>
      <c r="W5509" s="12">
        <v>0.2</v>
      </c>
      <c r="X5509" s="12">
        <v>-10.797300000000011</v>
      </c>
    </row>
    <row r="5510" spans="1:24" ht="14" x14ac:dyDescent="0.3">
      <c r="A5510" s="9">
        <v>5506</v>
      </c>
      <c r="B5510" s="14" t="s">
        <v>8719</v>
      </c>
      <c r="C5510" s="15">
        <v>45898</v>
      </c>
      <c r="D5510" s="15">
        <v>45904</v>
      </c>
      <c r="E5510" s="10" t="s">
        <v>44</v>
      </c>
      <c r="F5510" s="10" t="s">
        <v>1780</v>
      </c>
      <c r="G5510" s="10" t="s">
        <v>1781</v>
      </c>
      <c r="H5510" s="10" t="s">
        <v>92</v>
      </c>
      <c r="I5510" s="10" t="s">
        <v>23</v>
      </c>
      <c r="J5510" s="10" t="s">
        <v>237</v>
      </c>
      <c r="K5510" s="10" t="s">
        <v>238</v>
      </c>
      <c r="L5510" s="10">
        <v>10024</v>
      </c>
      <c r="M5510" s="10" t="s">
        <v>133</v>
      </c>
      <c r="N5510" s="10" t="str">
        <f>_xlfn.XLOOKUP($M:$M,People!$B:$B,People!A:A)</f>
        <v>Chuck Magee</v>
      </c>
      <c r="O5510" s="10" t="s">
        <v>2898</v>
      </c>
      <c r="P5510" s="10" t="str">
        <f>VLOOKUP(O5510,Products!$A:$E,3,FALSE)</f>
        <v>HP</v>
      </c>
      <c r="Q5510" s="31">
        <f>INDEX(Products!$E:$E,MATCH(O5510,Products!$A:$A,0))</f>
        <v>0.33</v>
      </c>
      <c r="R5510" s="10" t="s">
        <v>64</v>
      </c>
      <c r="S5510" s="10" t="s">
        <v>65</v>
      </c>
      <c r="T5510" s="10" t="s">
        <v>2899</v>
      </c>
      <c r="U5510" s="12">
        <v>22</v>
      </c>
      <c r="V5510" s="12">
        <v>4</v>
      </c>
      <c r="W5510" s="12">
        <v>0</v>
      </c>
      <c r="X5510" s="12">
        <v>5.5</v>
      </c>
    </row>
    <row r="5511" spans="1:24" ht="14" x14ac:dyDescent="0.3">
      <c r="A5511" s="9">
        <v>5507</v>
      </c>
      <c r="B5511" s="14" t="s">
        <v>8720</v>
      </c>
      <c r="C5511" s="15">
        <v>45899</v>
      </c>
      <c r="D5511" s="15">
        <v>45901</v>
      </c>
      <c r="E5511" s="10" t="s">
        <v>168</v>
      </c>
      <c r="F5511" s="10" t="s">
        <v>1038</v>
      </c>
      <c r="G5511" s="10" t="s">
        <v>1039</v>
      </c>
      <c r="H5511" s="10" t="s">
        <v>22</v>
      </c>
      <c r="I5511" s="10" t="s">
        <v>23</v>
      </c>
      <c r="J5511" s="10" t="s">
        <v>131</v>
      </c>
      <c r="K5511" s="10" t="s">
        <v>132</v>
      </c>
      <c r="L5511" s="10">
        <v>19143</v>
      </c>
      <c r="M5511" s="10" t="s">
        <v>133</v>
      </c>
      <c r="N5511" s="10" t="str">
        <f>_xlfn.XLOOKUP($M:$M,People!$B:$B,People!A:A)</f>
        <v>Chuck Magee</v>
      </c>
      <c r="O5511" s="10" t="s">
        <v>1044</v>
      </c>
      <c r="P5511" s="10" t="str">
        <f>VLOOKUP(O5511,Products!$A:$E,3,FALSE)</f>
        <v>Samsung</v>
      </c>
      <c r="Q5511" s="31">
        <f>INDEX(Products!$E:$E,MATCH(O5511,Products!$A:$A,0))</f>
        <v>0.33</v>
      </c>
      <c r="R5511" s="10" t="s">
        <v>28</v>
      </c>
      <c r="S5511" s="10" t="s">
        <v>32</v>
      </c>
      <c r="T5511" s="10" t="s">
        <v>1045</v>
      </c>
      <c r="U5511" s="12">
        <v>786.74400000000003</v>
      </c>
      <c r="V5511" s="12">
        <v>4</v>
      </c>
      <c r="W5511" s="12">
        <v>0.3</v>
      </c>
      <c r="X5511" s="12">
        <v>-258.50160000000011</v>
      </c>
    </row>
    <row r="5512" spans="1:24" ht="14" x14ac:dyDescent="0.3">
      <c r="A5512" s="9">
        <v>5508</v>
      </c>
      <c r="B5512" s="14" t="s">
        <v>8721</v>
      </c>
      <c r="C5512" s="15">
        <v>45899</v>
      </c>
      <c r="D5512" s="15">
        <v>45906</v>
      </c>
      <c r="E5512" s="10" t="s">
        <v>44</v>
      </c>
      <c r="F5512" s="10" t="s">
        <v>4862</v>
      </c>
      <c r="G5512" s="10" t="s">
        <v>4863</v>
      </c>
      <c r="H5512" s="10" t="s">
        <v>22</v>
      </c>
      <c r="I5512" s="10" t="s">
        <v>23</v>
      </c>
      <c r="J5512" s="10" t="s">
        <v>37</v>
      </c>
      <c r="K5512" s="10" t="s">
        <v>38</v>
      </c>
      <c r="L5512" s="10">
        <v>90008</v>
      </c>
      <c r="M5512" s="10" t="s">
        <v>39</v>
      </c>
      <c r="N5512" s="10" t="str">
        <f>_xlfn.XLOOKUP($M:$M,People!$B:$B,People!A:A)</f>
        <v>Sadie Pawthorne</v>
      </c>
      <c r="O5512" s="10" t="s">
        <v>4906</v>
      </c>
      <c r="P5512" s="10" t="str">
        <f>VLOOKUP(O5512,Products!$A:$E,3,FALSE)</f>
        <v>HP</v>
      </c>
      <c r="Q5512" s="31">
        <f>INDEX(Products!$E:$E,MATCH(O5512,Products!$A:$A,0))</f>
        <v>0.31</v>
      </c>
      <c r="R5512" s="10" t="s">
        <v>28</v>
      </c>
      <c r="S5512" s="10" t="s">
        <v>58</v>
      </c>
      <c r="T5512" s="10" t="s">
        <v>4907</v>
      </c>
      <c r="U5512" s="12">
        <v>47.04</v>
      </c>
      <c r="V5512" s="12">
        <v>4</v>
      </c>
      <c r="W5512" s="12">
        <v>0</v>
      </c>
      <c r="X5512" s="12">
        <v>15.993599999999997</v>
      </c>
    </row>
    <row r="5513" spans="1:24" ht="14" x14ac:dyDescent="0.3">
      <c r="A5513" s="9">
        <v>5509</v>
      </c>
      <c r="B5513" s="14" t="s">
        <v>8720</v>
      </c>
      <c r="C5513" s="15">
        <v>45899</v>
      </c>
      <c r="D5513" s="15">
        <v>45901</v>
      </c>
      <c r="E5513" s="10" t="s">
        <v>168</v>
      </c>
      <c r="F5513" s="10" t="s">
        <v>1038</v>
      </c>
      <c r="G5513" s="10" t="s">
        <v>1039</v>
      </c>
      <c r="H5513" s="10" t="s">
        <v>22</v>
      </c>
      <c r="I5513" s="10" t="s">
        <v>23</v>
      </c>
      <c r="J5513" s="10" t="s">
        <v>131</v>
      </c>
      <c r="K5513" s="10" t="s">
        <v>132</v>
      </c>
      <c r="L5513" s="10">
        <v>19143</v>
      </c>
      <c r="M5513" s="10" t="s">
        <v>133</v>
      </c>
      <c r="N5513" s="10" t="str">
        <f>_xlfn.XLOOKUP($M:$M,People!$B:$B,People!A:A)</f>
        <v>Chuck Magee</v>
      </c>
      <c r="O5513" s="10" t="s">
        <v>1048</v>
      </c>
      <c r="P5513" s="10" t="str">
        <f>VLOOKUP(O5513,Products!$A:$E,3,FALSE)</f>
        <v>Canon</v>
      </c>
      <c r="Q5513" s="31">
        <f>INDEX(Products!$E:$E,MATCH(O5513,Products!$A:$A,0))</f>
        <v>0.38</v>
      </c>
      <c r="R5513" s="10" t="s">
        <v>41</v>
      </c>
      <c r="S5513" s="10" t="s">
        <v>68</v>
      </c>
      <c r="T5513" s="10" t="s">
        <v>1049</v>
      </c>
      <c r="U5513" s="12">
        <v>37.76400000000001</v>
      </c>
      <c r="V5513" s="12">
        <v>6</v>
      </c>
      <c r="W5513" s="12">
        <v>0.7</v>
      </c>
      <c r="X5513" s="12">
        <v>-27.693600000000004</v>
      </c>
    </row>
    <row r="5514" spans="1:24" ht="14" x14ac:dyDescent="0.3">
      <c r="A5514" s="9">
        <v>5510</v>
      </c>
      <c r="B5514" s="14" t="s">
        <v>8720</v>
      </c>
      <c r="C5514" s="15">
        <v>45899</v>
      </c>
      <c r="D5514" s="15">
        <v>45901</v>
      </c>
      <c r="E5514" s="10" t="s">
        <v>168</v>
      </c>
      <c r="F5514" s="10" t="s">
        <v>1038</v>
      </c>
      <c r="G5514" s="10" t="s">
        <v>1039</v>
      </c>
      <c r="H5514" s="10" t="s">
        <v>22</v>
      </c>
      <c r="I5514" s="10" t="s">
        <v>23</v>
      </c>
      <c r="J5514" s="10" t="s">
        <v>131</v>
      </c>
      <c r="K5514" s="10" t="s">
        <v>132</v>
      </c>
      <c r="L5514" s="10">
        <v>19143</v>
      </c>
      <c r="M5514" s="10" t="s">
        <v>133</v>
      </c>
      <c r="N5514" s="10" t="str">
        <f>_xlfn.XLOOKUP($M:$M,People!$B:$B,People!A:A)</f>
        <v>Chuck Magee</v>
      </c>
      <c r="O5514" s="10" t="s">
        <v>1046</v>
      </c>
      <c r="P5514" s="10" t="str">
        <f>VLOOKUP(O5514,Products!$A:$E,3,FALSE)</f>
        <v>Avery</v>
      </c>
      <c r="Q5514" s="31">
        <f>INDEX(Products!$E:$E,MATCH(O5514,Products!$A:$A,0))</f>
        <v>0.28999999999999998</v>
      </c>
      <c r="R5514" s="10" t="s">
        <v>41</v>
      </c>
      <c r="S5514" s="10" t="s">
        <v>42</v>
      </c>
      <c r="T5514" s="10" t="s">
        <v>1047</v>
      </c>
      <c r="U5514" s="12">
        <v>100.24000000000001</v>
      </c>
      <c r="V5514" s="12">
        <v>10</v>
      </c>
      <c r="W5514" s="12">
        <v>0.2</v>
      </c>
      <c r="X5514" s="12">
        <v>33.830999999999989</v>
      </c>
    </row>
    <row r="5515" spans="1:24" ht="14" x14ac:dyDescent="0.3">
      <c r="A5515" s="9">
        <v>5511</v>
      </c>
      <c r="B5515" s="14" t="s">
        <v>8720</v>
      </c>
      <c r="C5515" s="15">
        <v>45899</v>
      </c>
      <c r="D5515" s="15">
        <v>45901</v>
      </c>
      <c r="E5515" s="10" t="s">
        <v>168</v>
      </c>
      <c r="F5515" s="10" t="s">
        <v>1038</v>
      </c>
      <c r="G5515" s="10" t="s">
        <v>1039</v>
      </c>
      <c r="H5515" s="10" t="s">
        <v>22</v>
      </c>
      <c r="I5515" s="10" t="s">
        <v>23</v>
      </c>
      <c r="J5515" s="10" t="s">
        <v>131</v>
      </c>
      <c r="K5515" s="10" t="s">
        <v>132</v>
      </c>
      <c r="L5515" s="10">
        <v>19143</v>
      </c>
      <c r="M5515" s="10" t="s">
        <v>133</v>
      </c>
      <c r="N5515" s="10" t="str">
        <f>_xlfn.XLOOKUP($M:$M,People!$B:$B,People!A:A)</f>
        <v>Chuck Magee</v>
      </c>
      <c r="O5515" s="10" t="s">
        <v>1042</v>
      </c>
      <c r="P5515" s="10" t="str">
        <f>VLOOKUP(O5515,Products!$A:$E,3,FALSE)</f>
        <v>Office Depot</v>
      </c>
      <c r="Q5515" s="31">
        <f>INDEX(Products!$E:$E,MATCH(O5515,Products!$A:$A,0))</f>
        <v>0.36</v>
      </c>
      <c r="R5515" s="10" t="s">
        <v>41</v>
      </c>
      <c r="S5515" s="10" t="s">
        <v>53</v>
      </c>
      <c r="T5515" s="10" t="s">
        <v>1043</v>
      </c>
      <c r="U5515" s="12">
        <v>54.224000000000004</v>
      </c>
      <c r="V5515" s="12">
        <v>2</v>
      </c>
      <c r="W5515" s="12">
        <v>0.2</v>
      </c>
      <c r="X5515" s="12">
        <v>3.3889999999999993</v>
      </c>
    </row>
    <row r="5516" spans="1:24" ht="14" x14ac:dyDescent="0.3">
      <c r="A5516" s="9">
        <v>5512</v>
      </c>
      <c r="B5516" s="14" t="s">
        <v>8720</v>
      </c>
      <c r="C5516" s="15">
        <v>45899</v>
      </c>
      <c r="D5516" s="15">
        <v>45901</v>
      </c>
      <c r="E5516" s="10" t="s">
        <v>168</v>
      </c>
      <c r="F5516" s="10" t="s">
        <v>1038</v>
      </c>
      <c r="G5516" s="10" t="s">
        <v>1039</v>
      </c>
      <c r="H5516" s="10" t="s">
        <v>22</v>
      </c>
      <c r="I5516" s="10" t="s">
        <v>23</v>
      </c>
      <c r="J5516" s="10" t="s">
        <v>131</v>
      </c>
      <c r="K5516" s="10" t="s">
        <v>132</v>
      </c>
      <c r="L5516" s="10">
        <v>19143</v>
      </c>
      <c r="M5516" s="10" t="s">
        <v>133</v>
      </c>
      <c r="N5516" s="10" t="str">
        <f>_xlfn.XLOOKUP($M:$M,People!$B:$B,People!A:A)</f>
        <v>Chuck Magee</v>
      </c>
      <c r="O5516" s="10" t="s">
        <v>1040</v>
      </c>
      <c r="P5516" s="10" t="str">
        <f>VLOOKUP(O5516,Products!$A:$E,3,FALSE)</f>
        <v>Logitech</v>
      </c>
      <c r="Q5516" s="31">
        <f>INDEX(Products!$E:$E,MATCH(O5516,Products!$A:$A,0))</f>
        <v>0.39</v>
      </c>
      <c r="R5516" s="10" t="s">
        <v>64</v>
      </c>
      <c r="S5516" s="10" t="s">
        <v>65</v>
      </c>
      <c r="T5516" s="10" t="s">
        <v>1041</v>
      </c>
      <c r="U5516" s="12">
        <v>290.89800000000002</v>
      </c>
      <c r="V5516" s="12">
        <v>3</v>
      </c>
      <c r="W5516" s="12">
        <v>0.4</v>
      </c>
      <c r="X5516" s="12">
        <v>-67.876199999999997</v>
      </c>
    </row>
    <row r="5517" spans="1:24" ht="14" x14ac:dyDescent="0.3">
      <c r="A5517" s="9">
        <v>5513</v>
      </c>
      <c r="B5517" s="14" t="s">
        <v>8721</v>
      </c>
      <c r="C5517" s="15">
        <v>45899</v>
      </c>
      <c r="D5517" s="15">
        <v>45906</v>
      </c>
      <c r="E5517" s="10" t="s">
        <v>44</v>
      </c>
      <c r="F5517" s="10" t="s">
        <v>4862</v>
      </c>
      <c r="G5517" s="10" t="s">
        <v>4863</v>
      </c>
      <c r="H5517" s="10" t="s">
        <v>22</v>
      </c>
      <c r="I5517" s="10" t="s">
        <v>23</v>
      </c>
      <c r="J5517" s="10" t="s">
        <v>37</v>
      </c>
      <c r="K5517" s="10" t="s">
        <v>38</v>
      </c>
      <c r="L5517" s="10">
        <v>90008</v>
      </c>
      <c r="M5517" s="10" t="s">
        <v>39</v>
      </c>
      <c r="N5517" s="10" t="str">
        <f>_xlfn.XLOOKUP($M:$M,People!$B:$B,People!A:A)</f>
        <v>Sadie Pawthorne</v>
      </c>
      <c r="O5517" s="10" t="s">
        <v>4799</v>
      </c>
      <c r="P5517" s="10" t="str">
        <f>VLOOKUP(O5517,Products!$A:$E,3,FALSE)</f>
        <v>Dell</v>
      </c>
      <c r="Q5517" s="31">
        <f>INDEX(Products!$E:$E,MATCH(O5517,Products!$A:$A,0))</f>
        <v>0.32</v>
      </c>
      <c r="R5517" s="10" t="s">
        <v>64</v>
      </c>
      <c r="S5517" s="10" t="s">
        <v>65</v>
      </c>
      <c r="T5517" s="10" t="s">
        <v>4800</v>
      </c>
      <c r="U5517" s="12">
        <v>339.96000000000004</v>
      </c>
      <c r="V5517" s="12">
        <v>5</v>
      </c>
      <c r="W5517" s="12">
        <v>0.2</v>
      </c>
      <c r="X5517" s="12">
        <v>42.494999999999948</v>
      </c>
    </row>
    <row r="5518" spans="1:24" ht="14" x14ac:dyDescent="0.3">
      <c r="A5518" s="9">
        <v>5514</v>
      </c>
      <c r="B5518" s="14" t="s">
        <v>8722</v>
      </c>
      <c r="C5518" s="15">
        <v>45900</v>
      </c>
      <c r="D5518" s="15">
        <v>45906</v>
      </c>
      <c r="E5518" s="10" t="s">
        <v>44</v>
      </c>
      <c r="F5518" s="10" t="s">
        <v>1720</v>
      </c>
      <c r="G5518" s="10" t="s">
        <v>1721</v>
      </c>
      <c r="H5518" s="10" t="s">
        <v>22</v>
      </c>
      <c r="I5518" s="10" t="s">
        <v>23</v>
      </c>
      <c r="J5518" s="10" t="s">
        <v>5484</v>
      </c>
      <c r="K5518" s="10" t="s">
        <v>94</v>
      </c>
      <c r="L5518" s="10">
        <v>76706</v>
      </c>
      <c r="M5518" s="10" t="s">
        <v>95</v>
      </c>
      <c r="N5518" s="10" t="str">
        <f>_xlfn.XLOOKUP($M:$M,People!$B:$B,People!A:A)</f>
        <v>Roxanne Rodriguez</v>
      </c>
      <c r="O5518" s="10" t="s">
        <v>1228</v>
      </c>
      <c r="P5518" s="10" t="str">
        <f>VLOOKUP(O5518,Products!$A:$E,3,FALSE)</f>
        <v>Office Depot</v>
      </c>
      <c r="Q5518" s="31">
        <f>INDEX(Products!$E:$E,MATCH(O5518,Products!$A:$A,0))</f>
        <v>0.36</v>
      </c>
      <c r="R5518" s="10" t="s">
        <v>41</v>
      </c>
      <c r="S5518" s="10" t="s">
        <v>53</v>
      </c>
      <c r="T5518" s="10" t="s">
        <v>1229</v>
      </c>
      <c r="U5518" s="12">
        <v>23.968000000000004</v>
      </c>
      <c r="V5518" s="12">
        <v>2</v>
      </c>
      <c r="W5518" s="12">
        <v>0.2</v>
      </c>
      <c r="X5518" s="12">
        <v>2.3967999999999989</v>
      </c>
    </row>
    <row r="5519" spans="1:24" ht="14" x14ac:dyDescent="0.3">
      <c r="A5519" s="9">
        <v>5515</v>
      </c>
      <c r="B5519" s="14" t="s">
        <v>8723</v>
      </c>
      <c r="C5519" s="15">
        <v>45901</v>
      </c>
      <c r="D5519" s="15">
        <v>45907</v>
      </c>
      <c r="E5519" s="10" t="s">
        <v>44</v>
      </c>
      <c r="F5519" s="10" t="s">
        <v>2184</v>
      </c>
      <c r="G5519" s="10" t="s">
        <v>2185</v>
      </c>
      <c r="H5519" s="10" t="s">
        <v>22</v>
      </c>
      <c r="I5519" s="10" t="s">
        <v>23</v>
      </c>
      <c r="J5519" s="10" t="s">
        <v>237</v>
      </c>
      <c r="K5519" s="10" t="s">
        <v>238</v>
      </c>
      <c r="L5519" s="10">
        <v>10011</v>
      </c>
      <c r="M5519" s="10" t="s">
        <v>133</v>
      </c>
      <c r="N5519" s="10" t="str">
        <f>_xlfn.XLOOKUP($M:$M,People!$B:$B,People!A:A)</f>
        <v>Chuck Magee</v>
      </c>
      <c r="O5519" s="10" t="s">
        <v>1485</v>
      </c>
      <c r="P5519" s="10" t="str">
        <f>VLOOKUP(O5519,Products!$A:$E,3,FALSE)</f>
        <v>Logitech</v>
      </c>
      <c r="Q5519" s="31">
        <f>INDEX(Products!$E:$E,MATCH(O5519,Products!$A:$A,0))</f>
        <v>0.39</v>
      </c>
      <c r="R5519" s="10" t="s">
        <v>28</v>
      </c>
      <c r="S5519" s="10" t="s">
        <v>58</v>
      </c>
      <c r="T5519" s="10" t="s">
        <v>1486</v>
      </c>
      <c r="U5519" s="12">
        <v>191.82</v>
      </c>
      <c r="V5519" s="12">
        <v>3</v>
      </c>
      <c r="W5519" s="12">
        <v>0</v>
      </c>
      <c r="X5519" s="12">
        <v>61.382399999999997</v>
      </c>
    </row>
    <row r="5520" spans="1:24" ht="14" x14ac:dyDescent="0.3">
      <c r="A5520" s="9">
        <v>5516</v>
      </c>
      <c r="B5520" s="14" t="s">
        <v>8724</v>
      </c>
      <c r="C5520" s="15">
        <v>45901</v>
      </c>
      <c r="D5520" s="15">
        <v>45905</v>
      </c>
      <c r="E5520" s="10" t="s">
        <v>44</v>
      </c>
      <c r="F5520" s="10" t="s">
        <v>2443</v>
      </c>
      <c r="G5520" s="10" t="s">
        <v>2444</v>
      </c>
      <c r="H5520" s="10" t="s">
        <v>22</v>
      </c>
      <c r="I5520" s="10" t="s">
        <v>23</v>
      </c>
      <c r="J5520" s="10" t="s">
        <v>771</v>
      </c>
      <c r="K5520" s="10" t="s">
        <v>212</v>
      </c>
      <c r="L5520" s="10">
        <v>48227</v>
      </c>
      <c r="M5520" s="10" t="s">
        <v>95</v>
      </c>
      <c r="N5520" s="10" t="str">
        <f>_xlfn.XLOOKUP($M:$M,People!$B:$B,People!A:A)</f>
        <v>Roxanne Rodriguez</v>
      </c>
      <c r="O5520" s="10" t="s">
        <v>1833</v>
      </c>
      <c r="P5520" s="10" t="str">
        <f>VLOOKUP(O5520,Products!$A:$E,3,FALSE)</f>
        <v>Samsung</v>
      </c>
      <c r="Q5520" s="31">
        <f>INDEX(Products!$E:$E,MATCH(O5520,Products!$A:$A,0))</f>
        <v>0.25</v>
      </c>
      <c r="R5520" s="10" t="s">
        <v>41</v>
      </c>
      <c r="S5520" s="10" t="s">
        <v>71</v>
      </c>
      <c r="T5520" s="10" t="s">
        <v>1834</v>
      </c>
      <c r="U5520" s="12">
        <v>376.74</v>
      </c>
      <c r="V5520" s="12">
        <v>4</v>
      </c>
      <c r="W5520" s="12">
        <v>0.1</v>
      </c>
      <c r="X5520" s="12">
        <v>71.161999999999978</v>
      </c>
    </row>
    <row r="5521" spans="1:24" ht="14" x14ac:dyDescent="0.3">
      <c r="A5521" s="9">
        <v>5517</v>
      </c>
      <c r="B5521" s="14" t="s">
        <v>8724</v>
      </c>
      <c r="C5521" s="15">
        <v>45901</v>
      </c>
      <c r="D5521" s="15">
        <v>45905</v>
      </c>
      <c r="E5521" s="10" t="s">
        <v>44</v>
      </c>
      <c r="F5521" s="10" t="s">
        <v>2443</v>
      </c>
      <c r="G5521" s="10" t="s">
        <v>2444</v>
      </c>
      <c r="H5521" s="10" t="s">
        <v>22</v>
      </c>
      <c r="I5521" s="10" t="s">
        <v>23</v>
      </c>
      <c r="J5521" s="10" t="s">
        <v>771</v>
      </c>
      <c r="K5521" s="10" t="s">
        <v>212</v>
      </c>
      <c r="L5521" s="10">
        <v>48227</v>
      </c>
      <c r="M5521" s="10" t="s">
        <v>95</v>
      </c>
      <c r="N5521" s="10" t="str">
        <f>_xlfn.XLOOKUP($M:$M,People!$B:$B,People!A:A)</f>
        <v>Roxanne Rodriguez</v>
      </c>
      <c r="O5521" s="10" t="s">
        <v>2855</v>
      </c>
      <c r="P5521" s="10" t="str">
        <f>VLOOKUP(O5521,Products!$A:$E,3,FALSE)</f>
        <v>3M</v>
      </c>
      <c r="Q5521" s="31">
        <f>INDEX(Products!$E:$E,MATCH(O5521,Products!$A:$A,0))</f>
        <v>0.38</v>
      </c>
      <c r="R5521" s="10" t="s">
        <v>41</v>
      </c>
      <c r="S5521" s="10" t="s">
        <v>61</v>
      </c>
      <c r="T5521" s="10" t="s">
        <v>2856</v>
      </c>
      <c r="U5521" s="12">
        <v>11.96</v>
      </c>
      <c r="V5521" s="12">
        <v>2</v>
      </c>
      <c r="W5521" s="12">
        <v>0</v>
      </c>
      <c r="X5521" s="12">
        <v>2.99</v>
      </c>
    </row>
    <row r="5522" spans="1:24" ht="14" x14ac:dyDescent="0.3">
      <c r="A5522" s="9">
        <v>5518</v>
      </c>
      <c r="B5522" s="14" t="s">
        <v>8724</v>
      </c>
      <c r="C5522" s="15">
        <v>45901</v>
      </c>
      <c r="D5522" s="15">
        <v>45905</v>
      </c>
      <c r="E5522" s="10" t="s">
        <v>44</v>
      </c>
      <c r="F5522" s="10" t="s">
        <v>2443</v>
      </c>
      <c r="G5522" s="10" t="s">
        <v>2444</v>
      </c>
      <c r="H5522" s="10" t="s">
        <v>22</v>
      </c>
      <c r="I5522" s="10" t="s">
        <v>23</v>
      </c>
      <c r="J5522" s="10" t="s">
        <v>771</v>
      </c>
      <c r="K5522" s="10" t="s">
        <v>212</v>
      </c>
      <c r="L5522" s="10">
        <v>48227</v>
      </c>
      <c r="M5522" s="10" t="s">
        <v>95</v>
      </c>
      <c r="N5522" s="10" t="str">
        <f>_xlfn.XLOOKUP($M:$M,People!$B:$B,People!A:A)</f>
        <v>Roxanne Rodriguez</v>
      </c>
      <c r="O5522" s="10" t="s">
        <v>2557</v>
      </c>
      <c r="P5522" s="10" t="str">
        <f>VLOOKUP(O5522,Products!$A:$E,3,FALSE)</f>
        <v>Office Depot</v>
      </c>
      <c r="Q5522" s="31">
        <f>INDEX(Products!$E:$E,MATCH(O5522,Products!$A:$A,0))</f>
        <v>0.34</v>
      </c>
      <c r="R5522" s="10" t="s">
        <v>41</v>
      </c>
      <c r="S5522" s="10" t="s">
        <v>68</v>
      </c>
      <c r="T5522" s="10" t="s">
        <v>2558</v>
      </c>
      <c r="U5522" s="12">
        <v>29.52</v>
      </c>
      <c r="V5522" s="12">
        <v>4</v>
      </c>
      <c r="W5522" s="12">
        <v>0</v>
      </c>
      <c r="X5522" s="12">
        <v>14.4648</v>
      </c>
    </row>
    <row r="5523" spans="1:24" ht="14" x14ac:dyDescent="0.3">
      <c r="A5523" s="9">
        <v>5519</v>
      </c>
      <c r="B5523" s="14" t="s">
        <v>8724</v>
      </c>
      <c r="C5523" s="15">
        <v>45901</v>
      </c>
      <c r="D5523" s="15">
        <v>45905</v>
      </c>
      <c r="E5523" s="10" t="s">
        <v>44</v>
      </c>
      <c r="F5523" s="10" t="s">
        <v>2443</v>
      </c>
      <c r="G5523" s="10" t="s">
        <v>2444</v>
      </c>
      <c r="H5523" s="10" t="s">
        <v>22</v>
      </c>
      <c r="I5523" s="10" t="s">
        <v>23</v>
      </c>
      <c r="J5523" s="10" t="s">
        <v>771</v>
      </c>
      <c r="K5523" s="10" t="s">
        <v>212</v>
      </c>
      <c r="L5523" s="10">
        <v>48227</v>
      </c>
      <c r="M5523" s="10" t="s">
        <v>95</v>
      </c>
      <c r="N5523" s="10" t="str">
        <f>_xlfn.XLOOKUP($M:$M,People!$B:$B,People!A:A)</f>
        <v>Roxanne Rodriguez</v>
      </c>
      <c r="O5523" s="10" t="s">
        <v>3520</v>
      </c>
      <c r="P5523" s="10" t="str">
        <f>VLOOKUP(O5523,Products!$A:$E,3,FALSE)</f>
        <v>3M</v>
      </c>
      <c r="Q5523" s="31">
        <f>INDEX(Products!$E:$E,MATCH(O5523,Products!$A:$A,0))</f>
        <v>0.32</v>
      </c>
      <c r="R5523" s="10" t="s">
        <v>41</v>
      </c>
      <c r="S5523" s="10" t="s">
        <v>68</v>
      </c>
      <c r="T5523" s="10" t="s">
        <v>3521</v>
      </c>
      <c r="U5523" s="12">
        <v>26.400000000000002</v>
      </c>
      <c r="V5523" s="12">
        <v>5</v>
      </c>
      <c r="W5523" s="12">
        <v>0</v>
      </c>
      <c r="X5523" s="12">
        <v>12.672000000000001</v>
      </c>
    </row>
    <row r="5524" spans="1:24" ht="14" x14ac:dyDescent="0.3">
      <c r="A5524" s="9">
        <v>5520</v>
      </c>
      <c r="B5524" s="14" t="s">
        <v>8725</v>
      </c>
      <c r="C5524" s="15">
        <v>45901</v>
      </c>
      <c r="D5524" s="15">
        <v>45903</v>
      </c>
      <c r="E5524" s="10" t="s">
        <v>168</v>
      </c>
      <c r="F5524" s="10" t="s">
        <v>1089</v>
      </c>
      <c r="G5524" s="10" t="s">
        <v>1090</v>
      </c>
      <c r="H5524" s="10" t="s">
        <v>92</v>
      </c>
      <c r="I5524" s="10" t="s">
        <v>23</v>
      </c>
      <c r="J5524" s="10" t="s">
        <v>237</v>
      </c>
      <c r="K5524" s="10" t="s">
        <v>238</v>
      </c>
      <c r="L5524" s="10">
        <v>10009</v>
      </c>
      <c r="M5524" s="10" t="s">
        <v>133</v>
      </c>
      <c r="N5524" s="10" t="str">
        <f>_xlfn.XLOOKUP($M:$M,People!$B:$B,People!A:A)</f>
        <v>Chuck Magee</v>
      </c>
      <c r="O5524" s="10" t="s">
        <v>1093</v>
      </c>
      <c r="P5524" s="10" t="str">
        <f>VLOOKUP(O5524,Products!$A:$E,3,FALSE)</f>
        <v>3M</v>
      </c>
      <c r="Q5524" s="31">
        <f>INDEX(Products!$E:$E,MATCH(O5524,Products!$A:$A,0))</f>
        <v>0.32</v>
      </c>
      <c r="R5524" s="10" t="s">
        <v>41</v>
      </c>
      <c r="S5524" s="10" t="s">
        <v>68</v>
      </c>
      <c r="T5524" s="10" t="s">
        <v>1094</v>
      </c>
      <c r="U5524" s="12">
        <v>3.048</v>
      </c>
      <c r="V5524" s="12">
        <v>1</v>
      </c>
      <c r="W5524" s="12">
        <v>0.2</v>
      </c>
      <c r="X5524" s="12">
        <v>1.0668</v>
      </c>
    </row>
    <row r="5525" spans="1:24" ht="14" x14ac:dyDescent="0.3">
      <c r="A5525" s="9">
        <v>5521</v>
      </c>
      <c r="B5525" s="14" t="s">
        <v>8724</v>
      </c>
      <c r="C5525" s="15">
        <v>45901</v>
      </c>
      <c r="D5525" s="15">
        <v>45905</v>
      </c>
      <c r="E5525" s="10" t="s">
        <v>44</v>
      </c>
      <c r="F5525" s="10" t="s">
        <v>2443</v>
      </c>
      <c r="G5525" s="10" t="s">
        <v>2444</v>
      </c>
      <c r="H5525" s="10" t="s">
        <v>22</v>
      </c>
      <c r="I5525" s="10" t="s">
        <v>23</v>
      </c>
      <c r="J5525" s="10" t="s">
        <v>771</v>
      </c>
      <c r="K5525" s="10" t="s">
        <v>212</v>
      </c>
      <c r="L5525" s="10">
        <v>48227</v>
      </c>
      <c r="M5525" s="10" t="s">
        <v>95</v>
      </c>
      <c r="N5525" s="10" t="str">
        <f>_xlfn.XLOOKUP($M:$M,People!$B:$B,People!A:A)</f>
        <v>Roxanne Rodriguez</v>
      </c>
      <c r="O5525" s="10" t="s">
        <v>1812</v>
      </c>
      <c r="P5525" s="10" t="str">
        <f>VLOOKUP(O5525,Products!$A:$E,3,FALSE)</f>
        <v>Canon</v>
      </c>
      <c r="Q5525" s="31">
        <f>INDEX(Products!$E:$E,MATCH(O5525,Products!$A:$A,0))</f>
        <v>0.32</v>
      </c>
      <c r="R5525" s="10" t="s">
        <v>41</v>
      </c>
      <c r="S5525" s="10" t="s">
        <v>68</v>
      </c>
      <c r="T5525" s="10" t="s">
        <v>1813</v>
      </c>
      <c r="U5525" s="12">
        <v>24.1</v>
      </c>
      <c r="V5525" s="12">
        <v>5</v>
      </c>
      <c r="W5525" s="12">
        <v>0</v>
      </c>
      <c r="X5525" s="12">
        <v>11.086</v>
      </c>
    </row>
    <row r="5526" spans="1:24" ht="14" x14ac:dyDescent="0.3">
      <c r="A5526" s="9">
        <v>5522</v>
      </c>
      <c r="B5526" s="14" t="s">
        <v>8725</v>
      </c>
      <c r="C5526" s="15">
        <v>45901</v>
      </c>
      <c r="D5526" s="15">
        <v>45903</v>
      </c>
      <c r="E5526" s="10" t="s">
        <v>168</v>
      </c>
      <c r="F5526" s="10" t="s">
        <v>1089</v>
      </c>
      <c r="G5526" s="10" t="s">
        <v>1090</v>
      </c>
      <c r="H5526" s="10" t="s">
        <v>92</v>
      </c>
      <c r="I5526" s="10" t="s">
        <v>23</v>
      </c>
      <c r="J5526" s="10" t="s">
        <v>237</v>
      </c>
      <c r="K5526" s="10" t="s">
        <v>238</v>
      </c>
      <c r="L5526" s="10">
        <v>10009</v>
      </c>
      <c r="M5526" s="10" t="s">
        <v>133</v>
      </c>
      <c r="N5526" s="10" t="str">
        <f>_xlfn.XLOOKUP($M:$M,People!$B:$B,People!A:A)</f>
        <v>Chuck Magee</v>
      </c>
      <c r="O5526" s="10" t="s">
        <v>1095</v>
      </c>
      <c r="P5526" s="10" t="str">
        <f>VLOOKUP(O5526,Products!$A:$E,3,FALSE)</f>
        <v>Avery</v>
      </c>
      <c r="Q5526" s="31">
        <f>INDEX(Products!$E:$E,MATCH(O5526,Products!$A:$A,0))</f>
        <v>0.28999999999999998</v>
      </c>
      <c r="R5526" s="10" t="s">
        <v>41</v>
      </c>
      <c r="S5526" s="10" t="s">
        <v>68</v>
      </c>
      <c r="T5526" s="10" t="s">
        <v>1096</v>
      </c>
      <c r="U5526" s="12">
        <v>4355.1680000000006</v>
      </c>
      <c r="V5526" s="12">
        <v>4</v>
      </c>
      <c r="W5526" s="12">
        <v>0.2</v>
      </c>
      <c r="X5526" s="12">
        <v>1415.4295999999997</v>
      </c>
    </row>
    <row r="5527" spans="1:24" ht="14" x14ac:dyDescent="0.3">
      <c r="A5527" s="9">
        <v>5523</v>
      </c>
      <c r="B5527" s="14" t="s">
        <v>8726</v>
      </c>
      <c r="C5527" s="15">
        <v>45901</v>
      </c>
      <c r="D5527" s="15">
        <v>45904</v>
      </c>
      <c r="E5527" s="10" t="s">
        <v>168</v>
      </c>
      <c r="F5527" s="10" t="s">
        <v>423</v>
      </c>
      <c r="G5527" s="10" t="s">
        <v>424</v>
      </c>
      <c r="H5527" s="10" t="s">
        <v>36</v>
      </c>
      <c r="I5527" s="10" t="s">
        <v>23</v>
      </c>
      <c r="J5527" s="10" t="s">
        <v>114</v>
      </c>
      <c r="K5527" s="10" t="s">
        <v>38</v>
      </c>
      <c r="L5527" s="10">
        <v>94110</v>
      </c>
      <c r="M5527" s="10" t="s">
        <v>39</v>
      </c>
      <c r="N5527" s="10" t="str">
        <f>_xlfn.XLOOKUP($M:$M,People!$B:$B,People!A:A)</f>
        <v>Sadie Pawthorne</v>
      </c>
      <c r="O5527" s="10" t="s">
        <v>1560</v>
      </c>
      <c r="P5527" s="10" t="str">
        <f>VLOOKUP(O5527,Products!$A:$E,3,FALSE)</f>
        <v>Dell</v>
      </c>
      <c r="Q5527" s="31">
        <f>INDEX(Products!$E:$E,MATCH(O5527,Products!$A:$A,0))</f>
        <v>0.34</v>
      </c>
      <c r="R5527" s="10" t="s">
        <v>41</v>
      </c>
      <c r="S5527" s="10" t="s">
        <v>155</v>
      </c>
      <c r="T5527" s="10" t="s">
        <v>1561</v>
      </c>
      <c r="U5527" s="12">
        <v>21.88</v>
      </c>
      <c r="V5527" s="12">
        <v>2</v>
      </c>
      <c r="W5527" s="12">
        <v>0</v>
      </c>
      <c r="X5527" s="12">
        <v>10.94</v>
      </c>
    </row>
    <row r="5528" spans="1:24" ht="14" x14ac:dyDescent="0.3">
      <c r="A5528" s="9">
        <v>5524</v>
      </c>
      <c r="B5528" s="14" t="s">
        <v>8727</v>
      </c>
      <c r="C5528" s="15">
        <v>45901</v>
      </c>
      <c r="D5528" s="15">
        <v>45903</v>
      </c>
      <c r="E5528" s="10" t="s">
        <v>19</v>
      </c>
      <c r="F5528" s="10" t="s">
        <v>4864</v>
      </c>
      <c r="G5528" s="10" t="s">
        <v>4865</v>
      </c>
      <c r="H5528" s="10" t="s">
        <v>92</v>
      </c>
      <c r="I5528" s="10" t="s">
        <v>23</v>
      </c>
      <c r="J5528" s="10" t="s">
        <v>1268</v>
      </c>
      <c r="K5528" s="10" t="s">
        <v>38</v>
      </c>
      <c r="L5528" s="10">
        <v>92646</v>
      </c>
      <c r="M5528" s="10" t="s">
        <v>39</v>
      </c>
      <c r="N5528" s="10" t="str">
        <f>_xlfn.XLOOKUP($M:$M,People!$B:$B,People!A:A)</f>
        <v>Sadie Pawthorne</v>
      </c>
      <c r="O5528" s="10" t="s">
        <v>463</v>
      </c>
      <c r="P5528" s="10" t="str">
        <f>VLOOKUP(O5528,Products!$A:$E,3,FALSE)</f>
        <v>IKEA</v>
      </c>
      <c r="Q5528" s="31">
        <f>INDEX(Products!$E:$E,MATCH(O5528,Products!$A:$A,0))</f>
        <v>0.34</v>
      </c>
      <c r="R5528" s="10" t="s">
        <v>41</v>
      </c>
      <c r="S5528" s="10" t="s">
        <v>155</v>
      </c>
      <c r="T5528" s="10" t="s">
        <v>464</v>
      </c>
      <c r="U5528" s="12">
        <v>12.78</v>
      </c>
      <c r="V5528" s="12">
        <v>1</v>
      </c>
      <c r="W5528" s="12">
        <v>0</v>
      </c>
      <c r="X5528" s="12">
        <v>5.7509999999999994</v>
      </c>
    </row>
    <row r="5529" spans="1:24" ht="14" x14ac:dyDescent="0.3">
      <c r="A5529" s="9">
        <v>5525</v>
      </c>
      <c r="B5529" s="14" t="s">
        <v>8728</v>
      </c>
      <c r="C5529" s="15">
        <v>45901</v>
      </c>
      <c r="D5529" s="15">
        <v>45905</v>
      </c>
      <c r="E5529" s="10" t="s">
        <v>44</v>
      </c>
      <c r="F5529" s="10" t="s">
        <v>1184</v>
      </c>
      <c r="G5529" s="10" t="s">
        <v>1185</v>
      </c>
      <c r="H5529" s="10" t="s">
        <v>36</v>
      </c>
      <c r="I5529" s="10" t="s">
        <v>23</v>
      </c>
      <c r="J5529" s="10" t="s">
        <v>131</v>
      </c>
      <c r="K5529" s="10" t="s">
        <v>132</v>
      </c>
      <c r="L5529" s="10">
        <v>19140</v>
      </c>
      <c r="M5529" s="10" t="s">
        <v>133</v>
      </c>
      <c r="N5529" s="10" t="str">
        <f>_xlfn.XLOOKUP($M:$M,People!$B:$B,People!A:A)</f>
        <v>Chuck Magee</v>
      </c>
      <c r="O5529" s="10" t="s">
        <v>494</v>
      </c>
      <c r="P5529" s="10" t="str">
        <f>VLOOKUP(O5529,Products!$A:$E,3,FALSE)</f>
        <v>Canon</v>
      </c>
      <c r="Q5529" s="31">
        <f>INDEX(Products!$E:$E,MATCH(O5529,Products!$A:$A,0))</f>
        <v>0.28000000000000003</v>
      </c>
      <c r="R5529" s="10" t="s">
        <v>41</v>
      </c>
      <c r="S5529" s="10" t="s">
        <v>240</v>
      </c>
      <c r="T5529" s="10" t="s">
        <v>495</v>
      </c>
      <c r="U5529" s="12">
        <v>16.687999999999999</v>
      </c>
      <c r="V5529" s="12">
        <v>7</v>
      </c>
      <c r="W5529" s="12">
        <v>0.2</v>
      </c>
      <c r="X5529" s="12">
        <v>5.4235999999999995</v>
      </c>
    </row>
    <row r="5530" spans="1:24" ht="14" x14ac:dyDescent="0.3">
      <c r="A5530" s="9">
        <v>5526</v>
      </c>
      <c r="B5530" s="14" t="s">
        <v>8725</v>
      </c>
      <c r="C5530" s="15">
        <v>45901</v>
      </c>
      <c r="D5530" s="15">
        <v>45903</v>
      </c>
      <c r="E5530" s="10" t="s">
        <v>168</v>
      </c>
      <c r="F5530" s="10" t="s">
        <v>1089</v>
      </c>
      <c r="G5530" s="10" t="s">
        <v>1090</v>
      </c>
      <c r="H5530" s="10" t="s">
        <v>92</v>
      </c>
      <c r="I5530" s="10" t="s">
        <v>23</v>
      </c>
      <c r="J5530" s="10" t="s">
        <v>237</v>
      </c>
      <c r="K5530" s="10" t="s">
        <v>238</v>
      </c>
      <c r="L5530" s="10">
        <v>10009</v>
      </c>
      <c r="M5530" s="10" t="s">
        <v>133</v>
      </c>
      <c r="N5530" s="10" t="str">
        <f>_xlfn.XLOOKUP($M:$M,People!$B:$B,People!A:A)</f>
        <v>Chuck Magee</v>
      </c>
      <c r="O5530" s="10" t="s">
        <v>1091</v>
      </c>
      <c r="P5530" s="10" t="str">
        <f>VLOOKUP(O5530,Products!$A:$E,3,FALSE)</f>
        <v>Office Depot</v>
      </c>
      <c r="Q5530" s="31">
        <f>INDEX(Products!$E:$E,MATCH(O5530,Products!$A:$A,0))</f>
        <v>0.4</v>
      </c>
      <c r="R5530" s="10" t="s">
        <v>41</v>
      </c>
      <c r="S5530" s="10" t="s">
        <v>82</v>
      </c>
      <c r="T5530" s="10" t="s">
        <v>1092</v>
      </c>
      <c r="U5530" s="12">
        <v>24.56</v>
      </c>
      <c r="V5530" s="12">
        <v>2</v>
      </c>
      <c r="W5530" s="12">
        <v>0</v>
      </c>
      <c r="X5530" s="12">
        <v>11.543199999999999</v>
      </c>
    </row>
    <row r="5531" spans="1:24" ht="14" x14ac:dyDescent="0.3">
      <c r="A5531" s="9">
        <v>5527</v>
      </c>
      <c r="B5531" s="14" t="s">
        <v>8725</v>
      </c>
      <c r="C5531" s="15">
        <v>45901</v>
      </c>
      <c r="D5531" s="15">
        <v>45903</v>
      </c>
      <c r="E5531" s="10" t="s">
        <v>168</v>
      </c>
      <c r="F5531" s="10" t="s">
        <v>1089</v>
      </c>
      <c r="G5531" s="10" t="s">
        <v>1090</v>
      </c>
      <c r="H5531" s="10" t="s">
        <v>92</v>
      </c>
      <c r="I5531" s="10" t="s">
        <v>23</v>
      </c>
      <c r="J5531" s="10" t="s">
        <v>237</v>
      </c>
      <c r="K5531" s="10" t="s">
        <v>238</v>
      </c>
      <c r="L5531" s="10">
        <v>10009</v>
      </c>
      <c r="M5531" s="10" t="s">
        <v>133</v>
      </c>
      <c r="N5531" s="10" t="str">
        <f>_xlfn.XLOOKUP($M:$M,People!$B:$B,People!A:A)</f>
        <v>Chuck Magee</v>
      </c>
      <c r="O5531" s="10" t="s">
        <v>1091</v>
      </c>
      <c r="P5531" s="10" t="str">
        <f>VLOOKUP(O5531,Products!$A:$E,3,FALSE)</f>
        <v>Office Depot</v>
      </c>
      <c r="Q5531" s="31">
        <f>INDEX(Products!$E:$E,MATCH(O5531,Products!$A:$A,0))</f>
        <v>0.4</v>
      </c>
      <c r="R5531" s="10" t="s">
        <v>41</v>
      </c>
      <c r="S5531" s="10" t="s">
        <v>82</v>
      </c>
      <c r="T5531" s="10" t="s">
        <v>1092</v>
      </c>
      <c r="U5531" s="12">
        <v>49.12</v>
      </c>
      <c r="V5531" s="12">
        <v>4</v>
      </c>
      <c r="W5531" s="12">
        <v>0</v>
      </c>
      <c r="X5531" s="12">
        <v>23.086399999999998</v>
      </c>
    </row>
    <row r="5532" spans="1:24" ht="14" x14ac:dyDescent="0.3">
      <c r="A5532" s="9">
        <v>5528</v>
      </c>
      <c r="B5532" s="14" t="s">
        <v>8728</v>
      </c>
      <c r="C5532" s="15">
        <v>45901</v>
      </c>
      <c r="D5532" s="15">
        <v>45905</v>
      </c>
      <c r="E5532" s="10" t="s">
        <v>44</v>
      </c>
      <c r="F5532" s="10" t="s">
        <v>1184</v>
      </c>
      <c r="G5532" s="10" t="s">
        <v>1185</v>
      </c>
      <c r="H5532" s="10" t="s">
        <v>36</v>
      </c>
      <c r="I5532" s="10" t="s">
        <v>23</v>
      </c>
      <c r="J5532" s="10" t="s">
        <v>131</v>
      </c>
      <c r="K5532" s="10" t="s">
        <v>132</v>
      </c>
      <c r="L5532" s="10">
        <v>19140</v>
      </c>
      <c r="M5532" s="10" t="s">
        <v>133</v>
      </c>
      <c r="N5532" s="10" t="str">
        <f>_xlfn.XLOOKUP($M:$M,People!$B:$B,People!A:A)</f>
        <v>Chuck Magee</v>
      </c>
      <c r="O5532" s="10" t="s">
        <v>293</v>
      </c>
      <c r="P5532" s="10" t="str">
        <f>VLOOKUP(O5532,Products!$A:$E,3,FALSE)</f>
        <v>HP</v>
      </c>
      <c r="Q5532" s="31">
        <f>INDEX(Products!$E:$E,MATCH(O5532,Products!$A:$A,0))</f>
        <v>0.25</v>
      </c>
      <c r="R5532" s="10" t="s">
        <v>41</v>
      </c>
      <c r="S5532" s="10" t="s">
        <v>82</v>
      </c>
      <c r="T5532" s="10" t="s">
        <v>294</v>
      </c>
      <c r="U5532" s="12">
        <v>30.48</v>
      </c>
      <c r="V5532" s="12">
        <v>6</v>
      </c>
      <c r="W5532" s="12">
        <v>0.2</v>
      </c>
      <c r="X5532" s="12">
        <v>9.9059999999999988</v>
      </c>
    </row>
    <row r="5533" spans="1:24" ht="14" x14ac:dyDescent="0.3">
      <c r="A5533" s="9">
        <v>5529</v>
      </c>
      <c r="B5533" s="14" t="s">
        <v>8723</v>
      </c>
      <c r="C5533" s="15">
        <v>45901</v>
      </c>
      <c r="D5533" s="15">
        <v>45907</v>
      </c>
      <c r="E5533" s="10" t="s">
        <v>44</v>
      </c>
      <c r="F5533" s="10" t="s">
        <v>2184</v>
      </c>
      <c r="G5533" s="10" t="s">
        <v>2185</v>
      </c>
      <c r="H5533" s="10" t="s">
        <v>22</v>
      </c>
      <c r="I5533" s="10" t="s">
        <v>23</v>
      </c>
      <c r="J5533" s="10" t="s">
        <v>237</v>
      </c>
      <c r="K5533" s="10" t="s">
        <v>238</v>
      </c>
      <c r="L5533" s="10">
        <v>10011</v>
      </c>
      <c r="M5533" s="10" t="s">
        <v>133</v>
      </c>
      <c r="N5533" s="10" t="str">
        <f>_xlfn.XLOOKUP($M:$M,People!$B:$B,People!A:A)</f>
        <v>Chuck Magee</v>
      </c>
      <c r="O5533" s="10" t="s">
        <v>1680</v>
      </c>
      <c r="P5533" s="10" t="str">
        <f>VLOOKUP(O5533,Products!$A:$E,3,FALSE)</f>
        <v>Samsung</v>
      </c>
      <c r="Q5533" s="31">
        <f>INDEX(Products!$E:$E,MATCH(O5533,Products!$A:$A,0))</f>
        <v>0.31</v>
      </c>
      <c r="R5533" s="10" t="s">
        <v>41</v>
      </c>
      <c r="S5533" s="10" t="s">
        <v>510</v>
      </c>
      <c r="T5533" s="10" t="s">
        <v>1681</v>
      </c>
      <c r="U5533" s="12">
        <v>10.95</v>
      </c>
      <c r="V5533" s="12">
        <v>3</v>
      </c>
      <c r="W5533" s="12">
        <v>0</v>
      </c>
      <c r="X5533" s="12">
        <v>3.2849999999999993</v>
      </c>
    </row>
    <row r="5534" spans="1:24" ht="14" x14ac:dyDescent="0.3">
      <c r="A5534" s="9">
        <v>5530</v>
      </c>
      <c r="B5534" s="14" t="s">
        <v>8725</v>
      </c>
      <c r="C5534" s="15">
        <v>45901</v>
      </c>
      <c r="D5534" s="15">
        <v>45903</v>
      </c>
      <c r="E5534" s="10" t="s">
        <v>168</v>
      </c>
      <c r="F5534" s="10" t="s">
        <v>1089</v>
      </c>
      <c r="G5534" s="10" t="s">
        <v>1090</v>
      </c>
      <c r="H5534" s="10" t="s">
        <v>92</v>
      </c>
      <c r="I5534" s="10" t="s">
        <v>23</v>
      </c>
      <c r="J5534" s="10" t="s">
        <v>237</v>
      </c>
      <c r="K5534" s="10" t="s">
        <v>238</v>
      </c>
      <c r="L5534" s="10">
        <v>10009</v>
      </c>
      <c r="M5534" s="10" t="s">
        <v>133</v>
      </c>
      <c r="N5534" s="10" t="str">
        <f>_xlfn.XLOOKUP($M:$M,People!$B:$B,People!A:A)</f>
        <v>Chuck Magee</v>
      </c>
      <c r="O5534" s="10" t="s">
        <v>848</v>
      </c>
      <c r="P5534" s="10" t="str">
        <f>VLOOKUP(O5534,Products!$A:$E,3,FALSE)</f>
        <v>3M</v>
      </c>
      <c r="Q5534" s="31">
        <f>INDEX(Products!$E:$E,MATCH(O5534,Products!$A:$A,0))</f>
        <v>0.28000000000000003</v>
      </c>
      <c r="R5534" s="10" t="s">
        <v>64</v>
      </c>
      <c r="S5534" s="10" t="s">
        <v>144</v>
      </c>
      <c r="T5534" s="10" t="s">
        <v>849</v>
      </c>
      <c r="U5534" s="12">
        <v>6.79</v>
      </c>
      <c r="V5534" s="12">
        <v>1</v>
      </c>
      <c r="W5534" s="12">
        <v>0</v>
      </c>
      <c r="X5534" s="12">
        <v>2.3086000000000002</v>
      </c>
    </row>
    <row r="5535" spans="1:24" ht="14" x14ac:dyDescent="0.3">
      <c r="A5535" s="9">
        <v>5531</v>
      </c>
      <c r="B5535" s="14" t="s">
        <v>8723</v>
      </c>
      <c r="C5535" s="15">
        <v>45901</v>
      </c>
      <c r="D5535" s="15">
        <v>45907</v>
      </c>
      <c r="E5535" s="10" t="s">
        <v>44</v>
      </c>
      <c r="F5535" s="10" t="s">
        <v>2184</v>
      </c>
      <c r="G5535" s="10" t="s">
        <v>2185</v>
      </c>
      <c r="H5535" s="10" t="s">
        <v>22</v>
      </c>
      <c r="I5535" s="10" t="s">
        <v>23</v>
      </c>
      <c r="J5535" s="10" t="s">
        <v>237</v>
      </c>
      <c r="K5535" s="10" t="s">
        <v>238</v>
      </c>
      <c r="L5535" s="10">
        <v>10011</v>
      </c>
      <c r="M5535" s="10" t="s">
        <v>133</v>
      </c>
      <c r="N5535" s="10" t="str">
        <f>_xlfn.XLOOKUP($M:$M,People!$B:$B,People!A:A)</f>
        <v>Chuck Magee</v>
      </c>
      <c r="O5535" s="10" t="s">
        <v>1595</v>
      </c>
      <c r="P5535" s="10" t="str">
        <f>VLOOKUP(O5535,Products!$A:$E,3,FALSE)</f>
        <v>Canon</v>
      </c>
      <c r="Q5535" s="31">
        <f>INDEX(Products!$E:$E,MATCH(O5535,Products!$A:$A,0))</f>
        <v>0.28000000000000003</v>
      </c>
      <c r="R5535" s="10" t="s">
        <v>64</v>
      </c>
      <c r="S5535" s="10" t="s">
        <v>144</v>
      </c>
      <c r="T5535" s="10" t="s">
        <v>1596</v>
      </c>
      <c r="U5535" s="12">
        <v>468.90000000000003</v>
      </c>
      <c r="V5535" s="12">
        <v>6</v>
      </c>
      <c r="W5535" s="12">
        <v>0</v>
      </c>
      <c r="X5535" s="12">
        <v>206.31600000000006</v>
      </c>
    </row>
    <row r="5536" spans="1:24" ht="14" x14ac:dyDescent="0.3">
      <c r="A5536" s="9">
        <v>5532</v>
      </c>
      <c r="B5536" s="14" t="s">
        <v>8723</v>
      </c>
      <c r="C5536" s="15">
        <v>45901</v>
      </c>
      <c r="D5536" s="15">
        <v>45907</v>
      </c>
      <c r="E5536" s="10" t="s">
        <v>44</v>
      </c>
      <c r="F5536" s="10" t="s">
        <v>2184</v>
      </c>
      <c r="G5536" s="10" t="s">
        <v>2185</v>
      </c>
      <c r="H5536" s="10" t="s">
        <v>22</v>
      </c>
      <c r="I5536" s="10" t="s">
        <v>23</v>
      </c>
      <c r="J5536" s="10" t="s">
        <v>237</v>
      </c>
      <c r="K5536" s="10" t="s">
        <v>238</v>
      </c>
      <c r="L5536" s="10">
        <v>10011</v>
      </c>
      <c r="M5536" s="10" t="s">
        <v>133</v>
      </c>
      <c r="N5536" s="10" t="str">
        <f>_xlfn.XLOOKUP($M:$M,People!$B:$B,People!A:A)</f>
        <v>Chuck Magee</v>
      </c>
      <c r="O5536" s="10" t="s">
        <v>4879</v>
      </c>
      <c r="P5536" s="10" t="str">
        <f>VLOOKUP(O5536,Products!$A:$E,3,FALSE)</f>
        <v>Canon</v>
      </c>
      <c r="Q5536" s="31">
        <f>INDEX(Products!$E:$E,MATCH(O5536,Products!$A:$A,0))</f>
        <v>0.34</v>
      </c>
      <c r="R5536" s="10" t="s">
        <v>64</v>
      </c>
      <c r="S5536" s="10" t="s">
        <v>144</v>
      </c>
      <c r="T5536" s="10" t="s">
        <v>4880</v>
      </c>
      <c r="U5536" s="12">
        <v>72.48</v>
      </c>
      <c r="V5536" s="12">
        <v>2</v>
      </c>
      <c r="W5536" s="12">
        <v>0</v>
      </c>
      <c r="X5536" s="12">
        <v>30.441600000000001</v>
      </c>
    </row>
    <row r="5537" spans="1:24" ht="14" x14ac:dyDescent="0.3">
      <c r="A5537" s="9">
        <v>5533</v>
      </c>
      <c r="B5537" s="14" t="s">
        <v>8728</v>
      </c>
      <c r="C5537" s="15">
        <v>45901</v>
      </c>
      <c r="D5537" s="15">
        <v>45905</v>
      </c>
      <c r="E5537" s="10" t="s">
        <v>44</v>
      </c>
      <c r="F5537" s="10" t="s">
        <v>1184</v>
      </c>
      <c r="G5537" s="10" t="s">
        <v>1185</v>
      </c>
      <c r="H5537" s="10" t="s">
        <v>36</v>
      </c>
      <c r="I5537" s="10" t="s">
        <v>23</v>
      </c>
      <c r="J5537" s="10" t="s">
        <v>131</v>
      </c>
      <c r="K5537" s="10" t="s">
        <v>132</v>
      </c>
      <c r="L5537" s="10">
        <v>19140</v>
      </c>
      <c r="M5537" s="10" t="s">
        <v>133</v>
      </c>
      <c r="N5537" s="10" t="str">
        <f>_xlfn.XLOOKUP($M:$M,People!$B:$B,People!A:A)</f>
        <v>Chuck Magee</v>
      </c>
      <c r="O5537" s="10" t="s">
        <v>490</v>
      </c>
      <c r="P5537" s="10" t="str">
        <f>VLOOKUP(O5537,Products!$A:$E,3,FALSE)</f>
        <v>HP</v>
      </c>
      <c r="Q5537" s="31">
        <f>INDEX(Products!$E:$E,MATCH(O5537,Products!$A:$A,0))</f>
        <v>0.31</v>
      </c>
      <c r="R5537" s="10" t="s">
        <v>64</v>
      </c>
      <c r="S5537" s="10" t="s">
        <v>65</v>
      </c>
      <c r="T5537" s="10" t="s">
        <v>491</v>
      </c>
      <c r="U5537" s="12">
        <v>23.987999999999996</v>
      </c>
      <c r="V5537" s="12">
        <v>2</v>
      </c>
      <c r="W5537" s="12">
        <v>0.4</v>
      </c>
      <c r="X5537" s="12">
        <v>-4.7975999999999974</v>
      </c>
    </row>
    <row r="5538" spans="1:24" ht="14" x14ac:dyDescent="0.3">
      <c r="A5538" s="9">
        <v>5534</v>
      </c>
      <c r="B5538" s="14" t="s">
        <v>8724</v>
      </c>
      <c r="C5538" s="15">
        <v>45901</v>
      </c>
      <c r="D5538" s="15">
        <v>45905</v>
      </c>
      <c r="E5538" s="10" t="s">
        <v>44</v>
      </c>
      <c r="F5538" s="10" t="s">
        <v>2443</v>
      </c>
      <c r="G5538" s="10" t="s">
        <v>2444</v>
      </c>
      <c r="H5538" s="10" t="s">
        <v>22</v>
      </c>
      <c r="I5538" s="10" t="s">
        <v>23</v>
      </c>
      <c r="J5538" s="10" t="s">
        <v>771</v>
      </c>
      <c r="K5538" s="10" t="s">
        <v>212</v>
      </c>
      <c r="L5538" s="10">
        <v>48227</v>
      </c>
      <c r="M5538" s="10" t="s">
        <v>95</v>
      </c>
      <c r="N5538" s="10" t="str">
        <f>_xlfn.XLOOKUP($M:$M,People!$B:$B,People!A:A)</f>
        <v>Roxanne Rodriguez</v>
      </c>
      <c r="O5538" s="10" t="s">
        <v>1366</v>
      </c>
      <c r="P5538" s="10" t="str">
        <f>VLOOKUP(O5538,Products!$A:$E,3,FALSE)</f>
        <v>Logitech</v>
      </c>
      <c r="Q5538" s="31">
        <f>INDEX(Products!$E:$E,MATCH(O5538,Products!$A:$A,0))</f>
        <v>0.31</v>
      </c>
      <c r="R5538" s="10" t="s">
        <v>64</v>
      </c>
      <c r="S5538" s="10" t="s">
        <v>65</v>
      </c>
      <c r="T5538" s="10" t="s">
        <v>1367</v>
      </c>
      <c r="U5538" s="12">
        <v>8.7799999999999994</v>
      </c>
      <c r="V5538" s="12">
        <v>1</v>
      </c>
      <c r="W5538" s="12">
        <v>0</v>
      </c>
      <c r="X5538" s="12">
        <v>2.2827999999999999</v>
      </c>
    </row>
    <row r="5539" spans="1:24" ht="14" x14ac:dyDescent="0.3">
      <c r="A5539" s="9">
        <v>5535</v>
      </c>
      <c r="B5539" s="14" t="s">
        <v>8729</v>
      </c>
      <c r="C5539" s="15">
        <v>45902</v>
      </c>
      <c r="D5539" s="15">
        <v>45905</v>
      </c>
      <c r="E5539" s="10" t="s">
        <v>19</v>
      </c>
      <c r="F5539" s="10" t="s">
        <v>593</v>
      </c>
      <c r="G5539" s="10" t="s">
        <v>594</v>
      </c>
      <c r="H5539" s="10" t="s">
        <v>22</v>
      </c>
      <c r="I5539" s="10" t="s">
        <v>23</v>
      </c>
      <c r="J5539" s="10" t="s">
        <v>1200</v>
      </c>
      <c r="K5539" s="10" t="s">
        <v>87</v>
      </c>
      <c r="L5539" s="10">
        <v>98198</v>
      </c>
      <c r="M5539" s="10" t="s">
        <v>39</v>
      </c>
      <c r="N5539" s="10" t="str">
        <f>_xlfn.XLOOKUP($M:$M,People!$B:$B,People!A:A)</f>
        <v>Sadie Pawthorne</v>
      </c>
      <c r="O5539" s="10" t="s">
        <v>233</v>
      </c>
      <c r="P5539" s="10" t="str">
        <f>VLOOKUP(O5539,Products!$A:$E,3,FALSE)</f>
        <v>3M</v>
      </c>
      <c r="Q5539" s="31">
        <f>INDEX(Products!$E:$E,MATCH(O5539,Products!$A:$A,0))</f>
        <v>0.26</v>
      </c>
      <c r="R5539" s="10" t="s">
        <v>28</v>
      </c>
      <c r="S5539" s="10" t="s">
        <v>32</v>
      </c>
      <c r="T5539" s="10" t="s">
        <v>234</v>
      </c>
      <c r="U5539" s="12">
        <v>215.976</v>
      </c>
      <c r="V5539" s="12">
        <v>3</v>
      </c>
      <c r="W5539" s="12">
        <v>0.2</v>
      </c>
      <c r="X5539" s="12">
        <v>-2.6997000000000355</v>
      </c>
    </row>
    <row r="5540" spans="1:24" ht="14" x14ac:dyDescent="0.3">
      <c r="A5540" s="9">
        <v>5536</v>
      </c>
      <c r="B5540" s="14" t="s">
        <v>8730</v>
      </c>
      <c r="C5540" s="15">
        <v>45902</v>
      </c>
      <c r="D5540" s="15">
        <v>45904</v>
      </c>
      <c r="E5540" s="10" t="s">
        <v>168</v>
      </c>
      <c r="F5540" s="10" t="s">
        <v>4455</v>
      </c>
      <c r="G5540" s="10" t="s">
        <v>4456</v>
      </c>
      <c r="H5540" s="10" t="s">
        <v>92</v>
      </c>
      <c r="I5540" s="10" t="s">
        <v>23</v>
      </c>
      <c r="J5540" s="10" t="s">
        <v>271</v>
      </c>
      <c r="K5540" s="10" t="s">
        <v>189</v>
      </c>
      <c r="L5540" s="10">
        <v>60653</v>
      </c>
      <c r="M5540" s="10" t="s">
        <v>95</v>
      </c>
      <c r="N5540" s="10" t="str">
        <f>_xlfn.XLOOKUP($M:$M,People!$B:$B,People!A:A)</f>
        <v>Roxanne Rodriguez</v>
      </c>
      <c r="O5540" s="10" t="s">
        <v>5747</v>
      </c>
      <c r="P5540" s="10" t="str">
        <f>VLOOKUP(O5540,Products!$A:$E,3,FALSE)</f>
        <v>Staples</v>
      </c>
      <c r="Q5540" s="31">
        <f>INDEX(Products!$E:$E,MATCH(O5540,Products!$A:$A,0))</f>
        <v>0.39</v>
      </c>
      <c r="R5540" s="10" t="s">
        <v>28</v>
      </c>
      <c r="S5540" s="10" t="s">
        <v>58</v>
      </c>
      <c r="T5540" s="10" t="s">
        <v>5748</v>
      </c>
      <c r="U5540" s="12">
        <v>84.272000000000006</v>
      </c>
      <c r="V5540" s="12">
        <v>2</v>
      </c>
      <c r="W5540" s="12">
        <v>0.6</v>
      </c>
      <c r="X5540" s="12">
        <v>-75.844800000000006</v>
      </c>
    </row>
    <row r="5541" spans="1:24" ht="14" x14ac:dyDescent="0.3">
      <c r="A5541" s="9">
        <v>5537</v>
      </c>
      <c r="B5541" s="14" t="s">
        <v>8731</v>
      </c>
      <c r="C5541" s="15">
        <v>45902</v>
      </c>
      <c r="D5541" s="15">
        <v>45906</v>
      </c>
      <c r="E5541" s="10" t="s">
        <v>44</v>
      </c>
      <c r="F5541" s="10" t="s">
        <v>1714</v>
      </c>
      <c r="G5541" s="10" t="s">
        <v>1715</v>
      </c>
      <c r="H5541" s="10" t="s">
        <v>22</v>
      </c>
      <c r="I5541" s="10" t="s">
        <v>23</v>
      </c>
      <c r="J5541" s="10" t="s">
        <v>37</v>
      </c>
      <c r="K5541" s="10" t="s">
        <v>38</v>
      </c>
      <c r="L5541" s="10">
        <v>90036</v>
      </c>
      <c r="M5541" s="10" t="s">
        <v>39</v>
      </c>
      <c r="N5541" s="10" t="str">
        <f>_xlfn.XLOOKUP($M:$M,People!$B:$B,People!A:A)</f>
        <v>Sadie Pawthorne</v>
      </c>
      <c r="O5541" s="10" t="s">
        <v>3778</v>
      </c>
      <c r="P5541" s="10" t="str">
        <f>VLOOKUP(O5541,Products!$A:$E,3,FALSE)</f>
        <v>Dell</v>
      </c>
      <c r="Q5541" s="31">
        <f>INDEX(Products!$E:$E,MATCH(O5541,Products!$A:$A,0))</f>
        <v>0.36</v>
      </c>
      <c r="R5541" s="10" t="s">
        <v>28</v>
      </c>
      <c r="S5541" s="10" t="s">
        <v>58</v>
      </c>
      <c r="T5541" s="10" t="s">
        <v>3779</v>
      </c>
      <c r="U5541" s="12">
        <v>94.679999999999993</v>
      </c>
      <c r="V5541" s="12">
        <v>9</v>
      </c>
      <c r="W5541" s="12">
        <v>0</v>
      </c>
      <c r="X5541" s="12">
        <v>31.244399999999995</v>
      </c>
    </row>
    <row r="5542" spans="1:24" ht="14" x14ac:dyDescent="0.3">
      <c r="A5542" s="9">
        <v>5538</v>
      </c>
      <c r="B5542" s="14" t="s">
        <v>8732</v>
      </c>
      <c r="C5542" s="15">
        <v>45902</v>
      </c>
      <c r="D5542" s="15">
        <v>45906</v>
      </c>
      <c r="E5542" s="10" t="s">
        <v>44</v>
      </c>
      <c r="F5542" s="10" t="s">
        <v>282</v>
      </c>
      <c r="G5542" s="10" t="s">
        <v>283</v>
      </c>
      <c r="H5542" s="10" t="s">
        <v>22</v>
      </c>
      <c r="I5542" s="10" t="s">
        <v>23</v>
      </c>
      <c r="J5542" s="10" t="s">
        <v>237</v>
      </c>
      <c r="K5542" s="10" t="s">
        <v>238</v>
      </c>
      <c r="L5542" s="10">
        <v>10024</v>
      </c>
      <c r="M5542" s="10" t="s">
        <v>133</v>
      </c>
      <c r="N5542" s="10" t="str">
        <f>_xlfn.XLOOKUP($M:$M,People!$B:$B,People!A:A)</f>
        <v>Chuck Magee</v>
      </c>
      <c r="O5542" s="10" t="s">
        <v>1036</v>
      </c>
      <c r="P5542" s="10" t="str">
        <f>VLOOKUP(O5542,Products!$A:$E,3,FALSE)</f>
        <v>Canon</v>
      </c>
      <c r="Q5542" s="31">
        <f>INDEX(Products!$E:$E,MATCH(O5542,Products!$A:$A,0))</f>
        <v>0.4</v>
      </c>
      <c r="R5542" s="10" t="s">
        <v>28</v>
      </c>
      <c r="S5542" s="10" t="s">
        <v>58</v>
      </c>
      <c r="T5542" s="10" t="s">
        <v>1037</v>
      </c>
      <c r="U5542" s="12">
        <v>39.979999999999997</v>
      </c>
      <c r="V5542" s="12">
        <v>2</v>
      </c>
      <c r="W5542" s="12">
        <v>0</v>
      </c>
      <c r="X5542" s="12">
        <v>9.9949999999999974</v>
      </c>
    </row>
    <row r="5543" spans="1:24" ht="14" x14ac:dyDescent="0.3">
      <c r="A5543" s="9">
        <v>5539</v>
      </c>
      <c r="B5543" s="14" t="s">
        <v>8731</v>
      </c>
      <c r="C5543" s="15">
        <v>45902</v>
      </c>
      <c r="D5543" s="15">
        <v>45906</v>
      </c>
      <c r="E5543" s="10" t="s">
        <v>44</v>
      </c>
      <c r="F5543" s="10" t="s">
        <v>1714</v>
      </c>
      <c r="G5543" s="10" t="s">
        <v>1715</v>
      </c>
      <c r="H5543" s="10" t="s">
        <v>22</v>
      </c>
      <c r="I5543" s="10" t="s">
        <v>23</v>
      </c>
      <c r="J5543" s="10" t="s">
        <v>37</v>
      </c>
      <c r="K5543" s="10" t="s">
        <v>38</v>
      </c>
      <c r="L5543" s="10">
        <v>90036</v>
      </c>
      <c r="M5543" s="10" t="s">
        <v>39</v>
      </c>
      <c r="N5543" s="10" t="str">
        <f>_xlfn.XLOOKUP($M:$M,People!$B:$B,People!A:A)</f>
        <v>Sadie Pawthorne</v>
      </c>
      <c r="O5543" s="10" t="s">
        <v>73</v>
      </c>
      <c r="P5543" s="10" t="str">
        <f>VLOOKUP(O5543,Products!$A:$E,3,FALSE)</f>
        <v>IKEA</v>
      </c>
      <c r="Q5543" s="31">
        <f>INDEX(Products!$E:$E,MATCH(O5543,Products!$A:$A,0))</f>
        <v>0.34</v>
      </c>
      <c r="R5543" s="10" t="s">
        <v>28</v>
      </c>
      <c r="S5543" s="10" t="s">
        <v>50</v>
      </c>
      <c r="T5543" s="10" t="s">
        <v>74</v>
      </c>
      <c r="U5543" s="12">
        <v>568.72800000000007</v>
      </c>
      <c r="V5543" s="12">
        <v>3</v>
      </c>
      <c r="W5543" s="12">
        <v>0.2</v>
      </c>
      <c r="X5543" s="12">
        <v>28.436399999999935</v>
      </c>
    </row>
    <row r="5544" spans="1:24" ht="14" x14ac:dyDescent="0.3">
      <c r="A5544" s="9">
        <v>5540</v>
      </c>
      <c r="B5544" s="14" t="s">
        <v>8733</v>
      </c>
      <c r="C5544" s="15">
        <v>45902</v>
      </c>
      <c r="D5544" s="15">
        <v>45906</v>
      </c>
      <c r="E5544" s="10" t="s">
        <v>44</v>
      </c>
      <c r="F5544" s="10" t="s">
        <v>3847</v>
      </c>
      <c r="G5544" s="10" t="s">
        <v>3848</v>
      </c>
      <c r="H5544" s="10" t="s">
        <v>22</v>
      </c>
      <c r="I5544" s="10" t="s">
        <v>23</v>
      </c>
      <c r="J5544" s="10" t="s">
        <v>411</v>
      </c>
      <c r="K5544" s="10" t="s">
        <v>80</v>
      </c>
      <c r="L5544" s="10">
        <v>28205</v>
      </c>
      <c r="M5544" s="10" t="s">
        <v>26</v>
      </c>
      <c r="N5544" s="10" t="str">
        <f>_xlfn.XLOOKUP($M:$M,People!$B:$B,People!A:A)</f>
        <v>Fred Suzuki</v>
      </c>
      <c r="O5544" s="10" t="s">
        <v>449</v>
      </c>
      <c r="P5544" s="10" t="str">
        <f>VLOOKUP(O5544,Products!$A:$E,3,FALSE)</f>
        <v>IKEA</v>
      </c>
      <c r="Q5544" s="31">
        <f>INDEX(Products!$E:$E,MATCH(O5544,Products!$A:$A,0))</f>
        <v>0.34</v>
      </c>
      <c r="R5544" s="10" t="s">
        <v>28</v>
      </c>
      <c r="S5544" s="10" t="s">
        <v>50</v>
      </c>
      <c r="T5544" s="10" t="s">
        <v>450</v>
      </c>
      <c r="U5544" s="12">
        <v>472.51800000000003</v>
      </c>
      <c r="V5544" s="12">
        <v>3</v>
      </c>
      <c r="W5544" s="12">
        <v>0.4</v>
      </c>
      <c r="X5544" s="12">
        <v>-149.63070000000005</v>
      </c>
    </row>
    <row r="5545" spans="1:24" ht="14" x14ac:dyDescent="0.3">
      <c r="A5545" s="9">
        <v>5541</v>
      </c>
      <c r="B5545" s="14" t="s">
        <v>8733</v>
      </c>
      <c r="C5545" s="15">
        <v>45902</v>
      </c>
      <c r="D5545" s="15">
        <v>45906</v>
      </c>
      <c r="E5545" s="10" t="s">
        <v>44</v>
      </c>
      <c r="F5545" s="10" t="s">
        <v>3847</v>
      </c>
      <c r="G5545" s="10" t="s">
        <v>3848</v>
      </c>
      <c r="H5545" s="10" t="s">
        <v>22</v>
      </c>
      <c r="I5545" s="10" t="s">
        <v>23</v>
      </c>
      <c r="J5545" s="10" t="s">
        <v>411</v>
      </c>
      <c r="K5545" s="10" t="s">
        <v>80</v>
      </c>
      <c r="L5545" s="10">
        <v>28205</v>
      </c>
      <c r="M5545" s="10" t="s">
        <v>26</v>
      </c>
      <c r="N5545" s="10" t="str">
        <f>_xlfn.XLOOKUP($M:$M,People!$B:$B,People!A:A)</f>
        <v>Fred Suzuki</v>
      </c>
      <c r="O5545" s="10" t="s">
        <v>4581</v>
      </c>
      <c r="P5545" s="10" t="str">
        <f>VLOOKUP(O5545,Products!$A:$E,3,FALSE)</f>
        <v>Logitech</v>
      </c>
      <c r="Q5545" s="31">
        <f>INDEX(Products!$E:$E,MATCH(O5545,Products!$A:$A,0))</f>
        <v>0.35</v>
      </c>
      <c r="R5545" s="10" t="s">
        <v>41</v>
      </c>
      <c r="S5545" s="10" t="s">
        <v>71</v>
      </c>
      <c r="T5545" s="10" t="s">
        <v>4582</v>
      </c>
      <c r="U5545" s="12">
        <v>309.45600000000002</v>
      </c>
      <c r="V5545" s="12">
        <v>9</v>
      </c>
      <c r="W5545" s="12">
        <v>0.2</v>
      </c>
      <c r="X5545" s="12">
        <v>34.813799999999944</v>
      </c>
    </row>
    <row r="5546" spans="1:24" ht="14" x14ac:dyDescent="0.3">
      <c r="A5546" s="9">
        <v>5542</v>
      </c>
      <c r="B5546" s="14" t="s">
        <v>8732</v>
      </c>
      <c r="C5546" s="15">
        <v>45902</v>
      </c>
      <c r="D5546" s="15">
        <v>45906</v>
      </c>
      <c r="E5546" s="10" t="s">
        <v>44</v>
      </c>
      <c r="F5546" s="10" t="s">
        <v>282</v>
      </c>
      <c r="G5546" s="10" t="s">
        <v>283</v>
      </c>
      <c r="H5546" s="10" t="s">
        <v>22</v>
      </c>
      <c r="I5546" s="10" t="s">
        <v>23</v>
      </c>
      <c r="J5546" s="10" t="s">
        <v>237</v>
      </c>
      <c r="K5546" s="10" t="s">
        <v>238</v>
      </c>
      <c r="L5546" s="10">
        <v>10024</v>
      </c>
      <c r="M5546" s="10" t="s">
        <v>133</v>
      </c>
      <c r="N5546" s="10" t="str">
        <f>_xlfn.XLOOKUP($M:$M,People!$B:$B,People!A:A)</f>
        <v>Chuck Magee</v>
      </c>
      <c r="O5546" s="10" t="s">
        <v>3165</v>
      </c>
      <c r="P5546" s="10" t="str">
        <f>VLOOKUP(O5546,Products!$A:$E,3,FALSE)</f>
        <v>Canon</v>
      </c>
      <c r="Q5546" s="31">
        <f>INDEX(Products!$E:$E,MATCH(O5546,Products!$A:$A,0))</f>
        <v>0.34</v>
      </c>
      <c r="R5546" s="10" t="s">
        <v>41</v>
      </c>
      <c r="S5546" s="10" t="s">
        <v>61</v>
      </c>
      <c r="T5546" s="10" t="s">
        <v>3166</v>
      </c>
      <c r="U5546" s="12">
        <v>75.48</v>
      </c>
      <c r="V5546" s="12">
        <v>2</v>
      </c>
      <c r="W5546" s="12">
        <v>0</v>
      </c>
      <c r="X5546" s="12">
        <v>19.6248</v>
      </c>
    </row>
    <row r="5547" spans="1:24" ht="14" x14ac:dyDescent="0.3">
      <c r="A5547" s="9">
        <v>5543</v>
      </c>
      <c r="B5547" s="14" t="s">
        <v>8733</v>
      </c>
      <c r="C5547" s="15">
        <v>45902</v>
      </c>
      <c r="D5547" s="15">
        <v>45906</v>
      </c>
      <c r="E5547" s="10" t="s">
        <v>44</v>
      </c>
      <c r="F5547" s="10" t="s">
        <v>3847</v>
      </c>
      <c r="G5547" s="10" t="s">
        <v>3848</v>
      </c>
      <c r="H5547" s="10" t="s">
        <v>22</v>
      </c>
      <c r="I5547" s="10" t="s">
        <v>23</v>
      </c>
      <c r="J5547" s="10" t="s">
        <v>411</v>
      </c>
      <c r="K5547" s="10" t="s">
        <v>80</v>
      </c>
      <c r="L5547" s="10">
        <v>28205</v>
      </c>
      <c r="M5547" s="10" t="s">
        <v>26</v>
      </c>
      <c r="N5547" s="10" t="str">
        <f>_xlfn.XLOOKUP($M:$M,People!$B:$B,People!A:A)</f>
        <v>Fred Suzuki</v>
      </c>
      <c r="O5547" s="10" t="s">
        <v>1629</v>
      </c>
      <c r="P5547" s="10" t="str">
        <f>VLOOKUP(O5547,Products!$A:$E,3,FALSE)</f>
        <v>Logitech</v>
      </c>
      <c r="Q5547" s="31">
        <f>INDEX(Products!$E:$E,MATCH(O5547,Products!$A:$A,0))</f>
        <v>0.37</v>
      </c>
      <c r="R5547" s="10" t="s">
        <v>41</v>
      </c>
      <c r="S5547" s="10" t="s">
        <v>61</v>
      </c>
      <c r="T5547" s="10" t="s">
        <v>1630</v>
      </c>
      <c r="U5547" s="12">
        <v>19.456000000000003</v>
      </c>
      <c r="V5547" s="12">
        <v>4</v>
      </c>
      <c r="W5547" s="12">
        <v>0.2</v>
      </c>
      <c r="X5547" s="12">
        <v>3.4047999999999981</v>
      </c>
    </row>
    <row r="5548" spans="1:24" ht="14" x14ac:dyDescent="0.3">
      <c r="A5548" s="9">
        <v>5544</v>
      </c>
      <c r="B5548" s="14" t="s">
        <v>8731</v>
      </c>
      <c r="C5548" s="15">
        <v>45902</v>
      </c>
      <c r="D5548" s="15">
        <v>45906</v>
      </c>
      <c r="E5548" s="10" t="s">
        <v>44</v>
      </c>
      <c r="F5548" s="10" t="s">
        <v>1714</v>
      </c>
      <c r="G5548" s="10" t="s">
        <v>1715</v>
      </c>
      <c r="H5548" s="10" t="s">
        <v>22</v>
      </c>
      <c r="I5548" s="10" t="s">
        <v>23</v>
      </c>
      <c r="J5548" s="10" t="s">
        <v>37</v>
      </c>
      <c r="K5548" s="10" t="s">
        <v>38</v>
      </c>
      <c r="L5548" s="10">
        <v>90036</v>
      </c>
      <c r="M5548" s="10" t="s">
        <v>39</v>
      </c>
      <c r="N5548" s="10" t="str">
        <f>_xlfn.XLOOKUP($M:$M,People!$B:$B,People!A:A)</f>
        <v>Sadie Pawthorne</v>
      </c>
      <c r="O5548" s="10" t="s">
        <v>3642</v>
      </c>
      <c r="P5548" s="10" t="str">
        <f>VLOOKUP(O5548,Products!$A:$E,3,FALSE)</f>
        <v>Avery</v>
      </c>
      <c r="Q5548" s="31">
        <f>INDEX(Products!$E:$E,MATCH(O5548,Products!$A:$A,0))</f>
        <v>0.28999999999999998</v>
      </c>
      <c r="R5548" s="10" t="s">
        <v>41</v>
      </c>
      <c r="S5548" s="10" t="s">
        <v>61</v>
      </c>
      <c r="T5548" s="10" t="s">
        <v>3643</v>
      </c>
      <c r="U5548" s="12">
        <v>18.689999999999998</v>
      </c>
      <c r="V5548" s="12">
        <v>7</v>
      </c>
      <c r="W5548" s="12">
        <v>0</v>
      </c>
      <c r="X5548" s="12">
        <v>5.2332000000000001</v>
      </c>
    </row>
    <row r="5549" spans="1:24" ht="14" x14ac:dyDescent="0.3">
      <c r="A5549" s="9">
        <v>5545</v>
      </c>
      <c r="B5549" s="14" t="s">
        <v>8733</v>
      </c>
      <c r="C5549" s="15">
        <v>45902</v>
      </c>
      <c r="D5549" s="15">
        <v>45906</v>
      </c>
      <c r="E5549" s="10" t="s">
        <v>44</v>
      </c>
      <c r="F5549" s="10" t="s">
        <v>3847</v>
      </c>
      <c r="G5549" s="10" t="s">
        <v>3848</v>
      </c>
      <c r="H5549" s="10" t="s">
        <v>22</v>
      </c>
      <c r="I5549" s="10" t="s">
        <v>23</v>
      </c>
      <c r="J5549" s="10" t="s">
        <v>411</v>
      </c>
      <c r="K5549" s="10" t="s">
        <v>80</v>
      </c>
      <c r="L5549" s="10">
        <v>28205</v>
      </c>
      <c r="M5549" s="10" t="s">
        <v>26</v>
      </c>
      <c r="N5549" s="10" t="str">
        <f>_xlfn.XLOOKUP($M:$M,People!$B:$B,People!A:A)</f>
        <v>Fred Suzuki</v>
      </c>
      <c r="O5549" s="10" t="s">
        <v>2108</v>
      </c>
      <c r="P5549" s="10" t="str">
        <f>VLOOKUP(O5549,Products!$A:$E,3,FALSE)</f>
        <v>Samsung</v>
      </c>
      <c r="Q5549" s="31">
        <f>INDEX(Products!$E:$E,MATCH(O5549,Products!$A:$A,0))</f>
        <v>0.35</v>
      </c>
      <c r="R5549" s="10" t="s">
        <v>41</v>
      </c>
      <c r="S5549" s="10" t="s">
        <v>68</v>
      </c>
      <c r="T5549" s="10" t="s">
        <v>2109</v>
      </c>
      <c r="U5549" s="12">
        <v>22.911000000000005</v>
      </c>
      <c r="V5549" s="12">
        <v>7</v>
      </c>
      <c r="W5549" s="12">
        <v>0.7</v>
      </c>
      <c r="X5549" s="12">
        <v>-17.565099999999994</v>
      </c>
    </row>
    <row r="5550" spans="1:24" ht="14" x14ac:dyDescent="0.3">
      <c r="A5550" s="9">
        <v>5546</v>
      </c>
      <c r="B5550" s="14" t="s">
        <v>8734</v>
      </c>
      <c r="C5550" s="15">
        <v>45902</v>
      </c>
      <c r="D5550" s="15">
        <v>45907</v>
      </c>
      <c r="E5550" s="10" t="s">
        <v>19</v>
      </c>
      <c r="F5550" s="10" t="s">
        <v>1979</v>
      </c>
      <c r="G5550" s="10" t="s">
        <v>1980</v>
      </c>
      <c r="H5550" s="10" t="s">
        <v>92</v>
      </c>
      <c r="I5550" s="10" t="s">
        <v>23</v>
      </c>
      <c r="J5550" s="10" t="s">
        <v>165</v>
      </c>
      <c r="K5550" s="10" t="s">
        <v>94</v>
      </c>
      <c r="L5550" s="10">
        <v>77070</v>
      </c>
      <c r="M5550" s="10" t="s">
        <v>95</v>
      </c>
      <c r="N5550" s="10" t="str">
        <f>_xlfn.XLOOKUP($M:$M,People!$B:$B,People!A:A)</f>
        <v>Roxanne Rodriguez</v>
      </c>
      <c r="O5550" s="10" t="s">
        <v>2114</v>
      </c>
      <c r="P5550" s="10" t="str">
        <f>VLOOKUP(O5550,Products!$A:$E,3,FALSE)</f>
        <v>Canon</v>
      </c>
      <c r="Q5550" s="31">
        <f>INDEX(Products!$E:$E,MATCH(O5550,Products!$A:$A,0))</f>
        <v>0.26</v>
      </c>
      <c r="R5550" s="10" t="s">
        <v>41</v>
      </c>
      <c r="S5550" s="10" t="s">
        <v>68</v>
      </c>
      <c r="T5550" s="10" t="s">
        <v>2115</v>
      </c>
      <c r="U5550" s="12">
        <v>8.6079999999999988</v>
      </c>
      <c r="V5550" s="12">
        <v>8</v>
      </c>
      <c r="W5550" s="12">
        <v>0.8</v>
      </c>
      <c r="X5550" s="12">
        <v>-13.342400000000001</v>
      </c>
    </row>
    <row r="5551" spans="1:24" ht="14" x14ac:dyDescent="0.3">
      <c r="A5551" s="9">
        <v>5547</v>
      </c>
      <c r="B5551" s="14" t="s">
        <v>8731</v>
      </c>
      <c r="C5551" s="15">
        <v>45902</v>
      </c>
      <c r="D5551" s="15">
        <v>45906</v>
      </c>
      <c r="E5551" s="10" t="s">
        <v>44</v>
      </c>
      <c r="F5551" s="10" t="s">
        <v>1714</v>
      </c>
      <c r="G5551" s="10" t="s">
        <v>1715</v>
      </c>
      <c r="H5551" s="10" t="s">
        <v>22</v>
      </c>
      <c r="I5551" s="10" t="s">
        <v>23</v>
      </c>
      <c r="J5551" s="10" t="s">
        <v>37</v>
      </c>
      <c r="K5551" s="10" t="s">
        <v>38</v>
      </c>
      <c r="L5551" s="10">
        <v>90036</v>
      </c>
      <c r="M5551" s="10" t="s">
        <v>39</v>
      </c>
      <c r="N5551" s="10" t="str">
        <f>_xlfn.XLOOKUP($M:$M,People!$B:$B,People!A:A)</f>
        <v>Sadie Pawthorne</v>
      </c>
      <c r="O5551" s="10" t="s">
        <v>4234</v>
      </c>
      <c r="P5551" s="10" t="str">
        <f>VLOOKUP(O5551,Products!$A:$E,3,FALSE)</f>
        <v>Logitech</v>
      </c>
      <c r="Q5551" s="31">
        <f>INDEX(Products!$E:$E,MATCH(O5551,Products!$A:$A,0))</f>
        <v>0.25</v>
      </c>
      <c r="R5551" s="10" t="s">
        <v>41</v>
      </c>
      <c r="S5551" s="10" t="s">
        <v>68</v>
      </c>
      <c r="T5551" s="10" t="s">
        <v>4235</v>
      </c>
      <c r="U5551" s="12">
        <v>7.3120000000000012</v>
      </c>
      <c r="V5551" s="12">
        <v>1</v>
      </c>
      <c r="W5551" s="12">
        <v>0.2</v>
      </c>
      <c r="X5551" s="12">
        <v>2.5591999999999997</v>
      </c>
    </row>
    <row r="5552" spans="1:24" ht="14" x14ac:dyDescent="0.3">
      <c r="A5552" s="9">
        <v>5548</v>
      </c>
      <c r="B5552" s="14" t="s">
        <v>8733</v>
      </c>
      <c r="C5552" s="15">
        <v>45902</v>
      </c>
      <c r="D5552" s="15">
        <v>45906</v>
      </c>
      <c r="E5552" s="10" t="s">
        <v>44</v>
      </c>
      <c r="F5552" s="10" t="s">
        <v>3847</v>
      </c>
      <c r="G5552" s="10" t="s">
        <v>3848</v>
      </c>
      <c r="H5552" s="10" t="s">
        <v>22</v>
      </c>
      <c r="I5552" s="10" t="s">
        <v>23</v>
      </c>
      <c r="J5552" s="10" t="s">
        <v>411</v>
      </c>
      <c r="K5552" s="10" t="s">
        <v>80</v>
      </c>
      <c r="L5552" s="10">
        <v>28205</v>
      </c>
      <c r="M5552" s="10" t="s">
        <v>26</v>
      </c>
      <c r="N5552" s="10" t="str">
        <f>_xlfn.XLOOKUP($M:$M,People!$B:$B,People!A:A)</f>
        <v>Fred Suzuki</v>
      </c>
      <c r="O5552" s="10" t="s">
        <v>4577</v>
      </c>
      <c r="P5552" s="10" t="str">
        <f>VLOOKUP(O5552,Products!$A:$E,3,FALSE)</f>
        <v>3M</v>
      </c>
      <c r="Q5552" s="31">
        <f>INDEX(Products!$E:$E,MATCH(O5552,Products!$A:$A,0))</f>
        <v>0.38</v>
      </c>
      <c r="R5552" s="10" t="s">
        <v>41</v>
      </c>
      <c r="S5552" s="10" t="s">
        <v>68</v>
      </c>
      <c r="T5552" s="10" t="s">
        <v>4578</v>
      </c>
      <c r="U5552" s="12">
        <v>17.220000000000006</v>
      </c>
      <c r="V5552" s="12">
        <v>5</v>
      </c>
      <c r="W5552" s="12">
        <v>0.7</v>
      </c>
      <c r="X5552" s="12">
        <v>-12.628</v>
      </c>
    </row>
    <row r="5553" spans="1:24" ht="14" x14ac:dyDescent="0.3">
      <c r="A5553" s="9">
        <v>5549</v>
      </c>
      <c r="B5553" s="14" t="s">
        <v>8735</v>
      </c>
      <c r="C5553" s="15">
        <v>45902</v>
      </c>
      <c r="D5553" s="15">
        <v>45902</v>
      </c>
      <c r="E5553" s="10" t="s">
        <v>1124</v>
      </c>
      <c r="F5553" s="10" t="s">
        <v>1468</v>
      </c>
      <c r="G5553" s="10" t="s">
        <v>1469</v>
      </c>
      <c r="H5553" s="10" t="s">
        <v>22</v>
      </c>
      <c r="I5553" s="10" t="s">
        <v>23</v>
      </c>
      <c r="J5553" s="10" t="s">
        <v>102</v>
      </c>
      <c r="K5553" s="10" t="s">
        <v>103</v>
      </c>
      <c r="L5553" s="10">
        <v>53711</v>
      </c>
      <c r="M5553" s="10" t="s">
        <v>95</v>
      </c>
      <c r="N5553" s="10" t="str">
        <f>_xlfn.XLOOKUP($M:$M,People!$B:$B,People!A:A)</f>
        <v>Roxanne Rodriguez</v>
      </c>
      <c r="O5553" s="10" t="s">
        <v>2985</v>
      </c>
      <c r="P5553" s="10" t="str">
        <f>VLOOKUP(O5553,Products!$A:$E,3,FALSE)</f>
        <v>Canon</v>
      </c>
      <c r="Q5553" s="31">
        <f>INDEX(Products!$E:$E,MATCH(O5553,Products!$A:$A,0))</f>
        <v>0.32</v>
      </c>
      <c r="R5553" s="10" t="s">
        <v>41</v>
      </c>
      <c r="S5553" s="10" t="s">
        <v>68</v>
      </c>
      <c r="T5553" s="10" t="s">
        <v>2986</v>
      </c>
      <c r="U5553" s="12">
        <v>8.26</v>
      </c>
      <c r="V5553" s="12">
        <v>2</v>
      </c>
      <c r="W5553" s="12">
        <v>0</v>
      </c>
      <c r="X5553" s="12">
        <v>3.8822000000000001</v>
      </c>
    </row>
    <row r="5554" spans="1:24" ht="14" x14ac:dyDescent="0.3">
      <c r="A5554" s="9">
        <v>5550</v>
      </c>
      <c r="B5554" s="14" t="s">
        <v>8729</v>
      </c>
      <c r="C5554" s="15">
        <v>45902</v>
      </c>
      <c r="D5554" s="15">
        <v>45905</v>
      </c>
      <c r="E5554" s="10" t="s">
        <v>19</v>
      </c>
      <c r="F5554" s="10" t="s">
        <v>593</v>
      </c>
      <c r="G5554" s="10" t="s">
        <v>594</v>
      </c>
      <c r="H5554" s="10" t="s">
        <v>22</v>
      </c>
      <c r="I5554" s="10" t="s">
        <v>23</v>
      </c>
      <c r="J5554" s="10" t="s">
        <v>1200</v>
      </c>
      <c r="K5554" s="10" t="s">
        <v>87</v>
      </c>
      <c r="L5554" s="10">
        <v>98198</v>
      </c>
      <c r="M5554" s="10" t="s">
        <v>39</v>
      </c>
      <c r="N5554" s="10" t="str">
        <f>_xlfn.XLOOKUP($M:$M,People!$B:$B,People!A:A)</f>
        <v>Sadie Pawthorne</v>
      </c>
      <c r="O5554" s="10" t="s">
        <v>5307</v>
      </c>
      <c r="P5554" s="10" t="str">
        <f>VLOOKUP(O5554,Products!$A:$E,3,FALSE)</f>
        <v>Canon</v>
      </c>
      <c r="Q5554" s="31">
        <f>INDEX(Products!$E:$E,MATCH(O5554,Products!$A:$A,0))</f>
        <v>0.34</v>
      </c>
      <c r="R5554" s="10" t="s">
        <v>41</v>
      </c>
      <c r="S5554" s="10" t="s">
        <v>155</v>
      </c>
      <c r="T5554" s="10" t="s">
        <v>5308</v>
      </c>
      <c r="U5554" s="12">
        <v>65.94</v>
      </c>
      <c r="V5554" s="12">
        <v>3</v>
      </c>
      <c r="W5554" s="12">
        <v>0</v>
      </c>
      <c r="X5554" s="12">
        <v>30.991800000000001</v>
      </c>
    </row>
    <row r="5555" spans="1:24" ht="14" x14ac:dyDescent="0.3">
      <c r="A5555" s="9">
        <v>5551</v>
      </c>
      <c r="B5555" s="14" t="s">
        <v>8735</v>
      </c>
      <c r="C5555" s="15">
        <v>45902</v>
      </c>
      <c r="D5555" s="15">
        <v>45902</v>
      </c>
      <c r="E5555" s="10" t="s">
        <v>1124</v>
      </c>
      <c r="F5555" s="10" t="s">
        <v>1468</v>
      </c>
      <c r="G5555" s="10" t="s">
        <v>1469</v>
      </c>
      <c r="H5555" s="10" t="s">
        <v>22</v>
      </c>
      <c r="I5555" s="10" t="s">
        <v>23</v>
      </c>
      <c r="J5555" s="10" t="s">
        <v>102</v>
      </c>
      <c r="K5555" s="10" t="s">
        <v>103</v>
      </c>
      <c r="L5555" s="10">
        <v>53711</v>
      </c>
      <c r="M5555" s="10" t="s">
        <v>95</v>
      </c>
      <c r="N5555" s="10" t="str">
        <f>_xlfn.XLOOKUP($M:$M,People!$B:$B,People!A:A)</f>
        <v>Roxanne Rodriguez</v>
      </c>
      <c r="O5555" s="10" t="s">
        <v>3532</v>
      </c>
      <c r="P5555" s="10" t="str">
        <f>VLOOKUP(O5555,Products!$A:$E,3,FALSE)</f>
        <v>Samsung</v>
      </c>
      <c r="Q5555" s="31">
        <f>INDEX(Products!$E:$E,MATCH(O5555,Products!$A:$A,0))</f>
        <v>0.33</v>
      </c>
      <c r="R5555" s="10" t="s">
        <v>41</v>
      </c>
      <c r="S5555" s="10" t="s">
        <v>240</v>
      </c>
      <c r="T5555" s="10" t="s">
        <v>3533</v>
      </c>
      <c r="U5555" s="12">
        <v>1.81</v>
      </c>
      <c r="V5555" s="12">
        <v>1</v>
      </c>
      <c r="W5555" s="12">
        <v>0</v>
      </c>
      <c r="X5555" s="12">
        <v>0.65159999999999996</v>
      </c>
    </row>
    <row r="5556" spans="1:24" ht="14" x14ac:dyDescent="0.3">
      <c r="A5556" s="9">
        <v>5552</v>
      </c>
      <c r="B5556" s="14" t="s">
        <v>8736</v>
      </c>
      <c r="C5556" s="15">
        <v>45902</v>
      </c>
      <c r="D5556" s="15">
        <v>45908</v>
      </c>
      <c r="E5556" s="10" t="s">
        <v>44</v>
      </c>
      <c r="F5556" s="10" t="s">
        <v>1570</v>
      </c>
      <c r="G5556" s="10" t="s">
        <v>1571</v>
      </c>
      <c r="H5556" s="10" t="s">
        <v>22</v>
      </c>
      <c r="I5556" s="10" t="s">
        <v>23</v>
      </c>
      <c r="J5556" s="10" t="s">
        <v>271</v>
      </c>
      <c r="K5556" s="10" t="s">
        <v>189</v>
      </c>
      <c r="L5556" s="10">
        <v>60623</v>
      </c>
      <c r="M5556" s="10" t="s">
        <v>95</v>
      </c>
      <c r="N5556" s="10" t="str">
        <f>_xlfn.XLOOKUP($M:$M,People!$B:$B,People!A:A)</f>
        <v>Roxanne Rodriguez</v>
      </c>
      <c r="O5556" s="10" t="s">
        <v>40</v>
      </c>
      <c r="P5556" s="10" t="str">
        <f>VLOOKUP(O5556,Products!$A:$E,3,FALSE)</f>
        <v>Samsung</v>
      </c>
      <c r="Q5556" s="31">
        <f>INDEX(Products!$E:$E,MATCH(O5556,Products!$A:$A,0))</f>
        <v>0.37</v>
      </c>
      <c r="R5556" s="10" t="s">
        <v>41</v>
      </c>
      <c r="S5556" s="10" t="s">
        <v>42</v>
      </c>
      <c r="T5556" s="10" t="s">
        <v>43</v>
      </c>
      <c r="U5556" s="12">
        <v>29.24</v>
      </c>
      <c r="V5556" s="12">
        <v>5</v>
      </c>
      <c r="W5556" s="12">
        <v>0.2</v>
      </c>
      <c r="X5556" s="12">
        <v>9.8685000000000009</v>
      </c>
    </row>
    <row r="5557" spans="1:24" ht="14" x14ac:dyDescent="0.3">
      <c r="A5557" s="9">
        <v>5553</v>
      </c>
      <c r="B5557" s="14" t="s">
        <v>8731</v>
      </c>
      <c r="C5557" s="15">
        <v>45902</v>
      </c>
      <c r="D5557" s="15">
        <v>45906</v>
      </c>
      <c r="E5557" s="10" t="s">
        <v>44</v>
      </c>
      <c r="F5557" s="10" t="s">
        <v>1714</v>
      </c>
      <c r="G5557" s="10" t="s">
        <v>1715</v>
      </c>
      <c r="H5557" s="10" t="s">
        <v>22</v>
      </c>
      <c r="I5557" s="10" t="s">
        <v>23</v>
      </c>
      <c r="J5557" s="10" t="s">
        <v>37</v>
      </c>
      <c r="K5557" s="10" t="s">
        <v>38</v>
      </c>
      <c r="L5557" s="10">
        <v>90036</v>
      </c>
      <c r="M5557" s="10" t="s">
        <v>39</v>
      </c>
      <c r="N5557" s="10" t="str">
        <f>_xlfn.XLOOKUP($M:$M,People!$B:$B,People!A:A)</f>
        <v>Sadie Pawthorne</v>
      </c>
      <c r="O5557" s="10" t="s">
        <v>4989</v>
      </c>
      <c r="P5557" s="10" t="str">
        <f>VLOOKUP(O5557,Products!$A:$E,3,FALSE)</f>
        <v>Avery</v>
      </c>
      <c r="Q5557" s="31">
        <f>INDEX(Products!$E:$E,MATCH(O5557,Products!$A:$A,0))</f>
        <v>0.28999999999999998</v>
      </c>
      <c r="R5557" s="10" t="s">
        <v>41</v>
      </c>
      <c r="S5557" s="10" t="s">
        <v>53</v>
      </c>
      <c r="T5557" s="10" t="s">
        <v>4990</v>
      </c>
      <c r="U5557" s="12">
        <v>23.669999999999998</v>
      </c>
      <c r="V5557" s="12">
        <v>3</v>
      </c>
      <c r="W5557" s="12">
        <v>0</v>
      </c>
      <c r="X5557" s="12">
        <v>0.94679999999999698</v>
      </c>
    </row>
    <row r="5558" spans="1:24" ht="14" x14ac:dyDescent="0.3">
      <c r="A5558" s="9">
        <v>5554</v>
      </c>
      <c r="B5558" s="14" t="s">
        <v>8736</v>
      </c>
      <c r="C5558" s="15">
        <v>45902</v>
      </c>
      <c r="D5558" s="15">
        <v>45908</v>
      </c>
      <c r="E5558" s="10" t="s">
        <v>44</v>
      </c>
      <c r="F5558" s="10" t="s">
        <v>1570</v>
      </c>
      <c r="G5558" s="10" t="s">
        <v>1571</v>
      </c>
      <c r="H5558" s="10" t="s">
        <v>22</v>
      </c>
      <c r="I5558" s="10" t="s">
        <v>23</v>
      </c>
      <c r="J5558" s="10" t="s">
        <v>271</v>
      </c>
      <c r="K5558" s="10" t="s">
        <v>189</v>
      </c>
      <c r="L5558" s="10">
        <v>60623</v>
      </c>
      <c r="M5558" s="10" t="s">
        <v>95</v>
      </c>
      <c r="N5558" s="10" t="str">
        <f>_xlfn.XLOOKUP($M:$M,People!$B:$B,People!A:A)</f>
        <v>Roxanne Rodriguez</v>
      </c>
      <c r="O5558" s="10" t="s">
        <v>776</v>
      </c>
      <c r="P5558" s="10" t="str">
        <f>VLOOKUP(O5558,Products!$A:$E,3,FALSE)</f>
        <v>Staples</v>
      </c>
      <c r="Q5558" s="31">
        <f>INDEX(Products!$E:$E,MATCH(O5558,Products!$A:$A,0))</f>
        <v>0.39</v>
      </c>
      <c r="R5558" s="10" t="s">
        <v>41</v>
      </c>
      <c r="S5558" s="10" t="s">
        <v>53</v>
      </c>
      <c r="T5558" s="10" t="s">
        <v>777</v>
      </c>
      <c r="U5558" s="12">
        <v>35.167999999999999</v>
      </c>
      <c r="V5558" s="12">
        <v>2</v>
      </c>
      <c r="W5558" s="12">
        <v>0.2</v>
      </c>
      <c r="X5558" s="12">
        <v>-8.3524000000000012</v>
      </c>
    </row>
    <row r="5559" spans="1:24" ht="14" x14ac:dyDescent="0.3">
      <c r="A5559" s="9">
        <v>5555</v>
      </c>
      <c r="B5559" s="14" t="s">
        <v>8737</v>
      </c>
      <c r="C5559" s="15">
        <v>45902</v>
      </c>
      <c r="D5559" s="15">
        <v>45904</v>
      </c>
      <c r="E5559" s="10" t="s">
        <v>168</v>
      </c>
      <c r="F5559" s="10" t="s">
        <v>3113</v>
      </c>
      <c r="G5559" s="10" t="s">
        <v>3114</v>
      </c>
      <c r="H5559" s="10" t="s">
        <v>92</v>
      </c>
      <c r="I5559" s="10" t="s">
        <v>23</v>
      </c>
      <c r="J5559" s="10" t="s">
        <v>114</v>
      </c>
      <c r="K5559" s="10" t="s">
        <v>38</v>
      </c>
      <c r="L5559" s="10">
        <v>94122</v>
      </c>
      <c r="M5559" s="10" t="s">
        <v>39</v>
      </c>
      <c r="N5559" s="10" t="str">
        <f>_xlfn.XLOOKUP($M:$M,People!$B:$B,People!A:A)</f>
        <v>Sadie Pawthorne</v>
      </c>
      <c r="O5559" s="10" t="s">
        <v>639</v>
      </c>
      <c r="P5559" s="10" t="str">
        <f>VLOOKUP(O5559,Products!$A:$E,3,FALSE)</f>
        <v>Canon</v>
      </c>
      <c r="Q5559" s="31">
        <f>INDEX(Products!$E:$E,MATCH(O5559,Products!$A:$A,0))</f>
        <v>0.36</v>
      </c>
      <c r="R5559" s="10" t="s">
        <v>41</v>
      </c>
      <c r="S5559" s="10" t="s">
        <v>53</v>
      </c>
      <c r="T5559" s="10" t="s">
        <v>640</v>
      </c>
      <c r="U5559" s="12">
        <v>46.53</v>
      </c>
      <c r="V5559" s="12">
        <v>3</v>
      </c>
      <c r="W5559" s="12">
        <v>0</v>
      </c>
      <c r="X5559" s="12">
        <v>12.097800000000001</v>
      </c>
    </row>
    <row r="5560" spans="1:24" ht="14" x14ac:dyDescent="0.3">
      <c r="A5560" s="9">
        <v>5556</v>
      </c>
      <c r="B5560" s="14" t="s">
        <v>8734</v>
      </c>
      <c r="C5560" s="15">
        <v>45902</v>
      </c>
      <c r="D5560" s="15">
        <v>45907</v>
      </c>
      <c r="E5560" s="10" t="s">
        <v>19</v>
      </c>
      <c r="F5560" s="10" t="s">
        <v>1979</v>
      </c>
      <c r="G5560" s="10" t="s">
        <v>1980</v>
      </c>
      <c r="H5560" s="10" t="s">
        <v>92</v>
      </c>
      <c r="I5560" s="10" t="s">
        <v>23</v>
      </c>
      <c r="J5560" s="10" t="s">
        <v>165</v>
      </c>
      <c r="K5560" s="10" t="s">
        <v>94</v>
      </c>
      <c r="L5560" s="10">
        <v>77070</v>
      </c>
      <c r="M5560" s="10" t="s">
        <v>95</v>
      </c>
      <c r="N5560" s="10" t="str">
        <f>_xlfn.XLOOKUP($M:$M,People!$B:$B,People!A:A)</f>
        <v>Roxanne Rodriguez</v>
      </c>
      <c r="O5560" s="10" t="s">
        <v>2265</v>
      </c>
      <c r="P5560" s="10" t="str">
        <f>VLOOKUP(O5560,Products!$A:$E,3,FALSE)</f>
        <v>Canon</v>
      </c>
      <c r="Q5560" s="31">
        <f>INDEX(Products!$E:$E,MATCH(O5560,Products!$A:$A,0))</f>
        <v>0.26</v>
      </c>
      <c r="R5560" s="10" t="s">
        <v>64</v>
      </c>
      <c r="S5560" s="10" t="s">
        <v>144</v>
      </c>
      <c r="T5560" s="10" t="s">
        <v>2266</v>
      </c>
      <c r="U5560" s="12">
        <v>159.56</v>
      </c>
      <c r="V5560" s="12">
        <v>5</v>
      </c>
      <c r="W5560" s="12">
        <v>0.2</v>
      </c>
      <c r="X5560" s="12">
        <v>33.906499999999994</v>
      </c>
    </row>
    <row r="5561" spans="1:24" ht="14" x14ac:dyDescent="0.3">
      <c r="A5561" s="9">
        <v>5557</v>
      </c>
      <c r="B5561" s="14" t="s">
        <v>8733</v>
      </c>
      <c r="C5561" s="15">
        <v>45902</v>
      </c>
      <c r="D5561" s="15">
        <v>45906</v>
      </c>
      <c r="E5561" s="10" t="s">
        <v>44</v>
      </c>
      <c r="F5561" s="10" t="s">
        <v>3847</v>
      </c>
      <c r="G5561" s="10" t="s">
        <v>3848</v>
      </c>
      <c r="H5561" s="10" t="s">
        <v>22</v>
      </c>
      <c r="I5561" s="10" t="s">
        <v>23</v>
      </c>
      <c r="J5561" s="10" t="s">
        <v>411</v>
      </c>
      <c r="K5561" s="10" t="s">
        <v>80</v>
      </c>
      <c r="L5561" s="10">
        <v>28205</v>
      </c>
      <c r="M5561" s="10" t="s">
        <v>26</v>
      </c>
      <c r="N5561" s="10" t="str">
        <f>_xlfn.XLOOKUP($M:$M,People!$B:$B,People!A:A)</f>
        <v>Fred Suzuki</v>
      </c>
      <c r="O5561" s="10" t="s">
        <v>2296</v>
      </c>
      <c r="P5561" s="10" t="str">
        <f>VLOOKUP(O5561,Products!$A:$E,3,FALSE)</f>
        <v>IKEA</v>
      </c>
      <c r="Q5561" s="31">
        <f>INDEX(Products!$E:$E,MATCH(O5561,Products!$A:$A,0))</f>
        <v>0.3</v>
      </c>
      <c r="R5561" s="10" t="s">
        <v>64</v>
      </c>
      <c r="S5561" s="10" t="s">
        <v>144</v>
      </c>
      <c r="T5561" s="10" t="s">
        <v>3480</v>
      </c>
      <c r="U5561" s="12">
        <v>1012.6800000000001</v>
      </c>
      <c r="V5561" s="12">
        <v>3</v>
      </c>
      <c r="W5561" s="12">
        <v>0.2</v>
      </c>
      <c r="X5561" s="12">
        <v>303.80400000000003</v>
      </c>
    </row>
    <row r="5562" spans="1:24" ht="14" x14ac:dyDescent="0.3">
      <c r="A5562" s="9">
        <v>5558</v>
      </c>
      <c r="B5562" s="14" t="s">
        <v>8738</v>
      </c>
      <c r="C5562" s="15">
        <v>45902</v>
      </c>
      <c r="D5562" s="15">
        <v>45908</v>
      </c>
      <c r="E5562" s="10" t="s">
        <v>44</v>
      </c>
      <c r="F5562" s="10" t="s">
        <v>4120</v>
      </c>
      <c r="G5562" s="10" t="s">
        <v>4121</v>
      </c>
      <c r="H5562" s="10" t="s">
        <v>22</v>
      </c>
      <c r="I5562" s="10" t="s">
        <v>23</v>
      </c>
      <c r="J5562" s="10" t="s">
        <v>1200</v>
      </c>
      <c r="K5562" s="10" t="s">
        <v>87</v>
      </c>
      <c r="L5562" s="10">
        <v>98198</v>
      </c>
      <c r="M5562" s="10" t="s">
        <v>39</v>
      </c>
      <c r="N5562" s="10" t="str">
        <f>_xlfn.XLOOKUP($M:$M,People!$B:$B,People!A:A)</f>
        <v>Sadie Pawthorne</v>
      </c>
      <c r="O5562" s="10" t="s">
        <v>2049</v>
      </c>
      <c r="P5562" s="10" t="str">
        <f>VLOOKUP(O5562,Products!$A:$E,3,FALSE)</f>
        <v>Logitech</v>
      </c>
      <c r="Q5562" s="31">
        <f>INDEX(Products!$E:$E,MATCH(O5562,Products!$A:$A,0))</f>
        <v>0.28999999999999998</v>
      </c>
      <c r="R5562" s="10" t="s">
        <v>64</v>
      </c>
      <c r="S5562" s="10" t="s">
        <v>1063</v>
      </c>
      <c r="T5562" s="10" t="s">
        <v>2050</v>
      </c>
      <c r="U5562" s="12">
        <v>999.98</v>
      </c>
      <c r="V5562" s="12">
        <v>2</v>
      </c>
      <c r="W5562" s="12">
        <v>0</v>
      </c>
      <c r="X5562" s="12">
        <v>449.99099999999999</v>
      </c>
    </row>
    <row r="5563" spans="1:24" ht="14" x14ac:dyDescent="0.3">
      <c r="A5563" s="9">
        <v>5559</v>
      </c>
      <c r="B5563" s="14" t="s">
        <v>8736</v>
      </c>
      <c r="C5563" s="15">
        <v>45902</v>
      </c>
      <c r="D5563" s="15">
        <v>45908</v>
      </c>
      <c r="E5563" s="10" t="s">
        <v>44</v>
      </c>
      <c r="F5563" s="10" t="s">
        <v>1570</v>
      </c>
      <c r="G5563" s="10" t="s">
        <v>1571</v>
      </c>
      <c r="H5563" s="10" t="s">
        <v>22</v>
      </c>
      <c r="I5563" s="10" t="s">
        <v>23</v>
      </c>
      <c r="J5563" s="10" t="s">
        <v>271</v>
      </c>
      <c r="K5563" s="10" t="s">
        <v>189</v>
      </c>
      <c r="L5563" s="10">
        <v>60623</v>
      </c>
      <c r="M5563" s="10" t="s">
        <v>95</v>
      </c>
      <c r="N5563" s="10" t="str">
        <f>_xlfn.XLOOKUP($M:$M,People!$B:$B,People!A:A)</f>
        <v>Roxanne Rodriguez</v>
      </c>
      <c r="O5563" s="10" t="s">
        <v>5725</v>
      </c>
      <c r="P5563" s="10" t="str">
        <f>VLOOKUP(O5563,Products!$A:$E,3,FALSE)</f>
        <v>3M</v>
      </c>
      <c r="Q5563" s="31">
        <f>INDEX(Products!$E:$E,MATCH(O5563,Products!$A:$A,0))</f>
        <v>0.36</v>
      </c>
      <c r="R5563" s="10" t="s">
        <v>64</v>
      </c>
      <c r="S5563" s="10" t="s">
        <v>599</v>
      </c>
      <c r="T5563" s="10" t="s">
        <v>5726</v>
      </c>
      <c r="U5563" s="12">
        <v>1362.8999999999999</v>
      </c>
      <c r="V5563" s="12">
        <v>3</v>
      </c>
      <c r="W5563" s="12">
        <v>0.3</v>
      </c>
      <c r="X5563" s="12">
        <v>-19.470000000000141</v>
      </c>
    </row>
    <row r="5564" spans="1:24" ht="14" x14ac:dyDescent="0.3">
      <c r="A5564" s="9">
        <v>5560</v>
      </c>
      <c r="B5564" s="14" t="s">
        <v>8731</v>
      </c>
      <c r="C5564" s="15">
        <v>45902</v>
      </c>
      <c r="D5564" s="15">
        <v>45906</v>
      </c>
      <c r="E5564" s="10" t="s">
        <v>44</v>
      </c>
      <c r="F5564" s="10" t="s">
        <v>1714</v>
      </c>
      <c r="G5564" s="10" t="s">
        <v>1715</v>
      </c>
      <c r="H5564" s="10" t="s">
        <v>22</v>
      </c>
      <c r="I5564" s="10" t="s">
        <v>23</v>
      </c>
      <c r="J5564" s="10" t="s">
        <v>37</v>
      </c>
      <c r="K5564" s="10" t="s">
        <v>38</v>
      </c>
      <c r="L5564" s="10">
        <v>90036</v>
      </c>
      <c r="M5564" s="10" t="s">
        <v>39</v>
      </c>
      <c r="N5564" s="10" t="str">
        <f>_xlfn.XLOOKUP($M:$M,People!$B:$B,People!A:A)</f>
        <v>Sadie Pawthorne</v>
      </c>
      <c r="O5564" s="10" t="s">
        <v>2121</v>
      </c>
      <c r="P5564" s="10" t="str">
        <f>VLOOKUP(O5564,Products!$A:$E,3,FALSE)</f>
        <v>Staples</v>
      </c>
      <c r="Q5564" s="31">
        <f>INDEX(Products!$E:$E,MATCH(O5564,Products!$A:$A,0))</f>
        <v>0.39</v>
      </c>
      <c r="R5564" s="10" t="s">
        <v>64</v>
      </c>
      <c r="S5564" s="10" t="s">
        <v>65</v>
      </c>
      <c r="T5564" s="10" t="s">
        <v>2122</v>
      </c>
      <c r="U5564" s="12">
        <v>1091.1680000000001</v>
      </c>
      <c r="V5564" s="12">
        <v>4</v>
      </c>
      <c r="W5564" s="12">
        <v>0.2</v>
      </c>
      <c r="X5564" s="12">
        <v>68.197999999999979</v>
      </c>
    </row>
    <row r="5565" spans="1:24" ht="14" x14ac:dyDescent="0.3">
      <c r="A5565" s="9">
        <v>5561</v>
      </c>
      <c r="B5565" s="14" t="s">
        <v>8739</v>
      </c>
      <c r="C5565" s="15">
        <v>45903</v>
      </c>
      <c r="D5565" s="15">
        <v>45908</v>
      </c>
      <c r="E5565" s="10" t="s">
        <v>19</v>
      </c>
      <c r="F5565" s="10" t="s">
        <v>3558</v>
      </c>
      <c r="G5565" s="10" t="s">
        <v>3559</v>
      </c>
      <c r="H5565" s="10" t="s">
        <v>22</v>
      </c>
      <c r="I5565" s="10" t="s">
        <v>23</v>
      </c>
      <c r="J5565" s="10" t="s">
        <v>3637</v>
      </c>
      <c r="K5565" s="10" t="s">
        <v>2318</v>
      </c>
      <c r="L5565" s="10">
        <v>21215</v>
      </c>
      <c r="M5565" s="10" t="s">
        <v>133</v>
      </c>
      <c r="N5565" s="10" t="str">
        <f>_xlfn.XLOOKUP($M:$M,People!$B:$B,People!A:A)</f>
        <v>Chuck Magee</v>
      </c>
      <c r="O5565" s="10" t="s">
        <v>3626</v>
      </c>
      <c r="P5565" s="10" t="str">
        <f>VLOOKUP(O5565,Products!$A:$E,3,FALSE)</f>
        <v>Logitech</v>
      </c>
      <c r="Q5565" s="31">
        <f>INDEX(Products!$E:$E,MATCH(O5565,Products!$A:$A,0))</f>
        <v>0.35</v>
      </c>
      <c r="R5565" s="10" t="s">
        <v>28</v>
      </c>
      <c r="S5565" s="10" t="s">
        <v>29</v>
      </c>
      <c r="T5565" s="10" t="s">
        <v>3627</v>
      </c>
      <c r="U5565" s="12">
        <v>344.94</v>
      </c>
      <c r="V5565" s="12">
        <v>3</v>
      </c>
      <c r="W5565" s="12">
        <v>0</v>
      </c>
      <c r="X5565" s="12">
        <v>31.044599999999974</v>
      </c>
    </row>
    <row r="5566" spans="1:24" ht="14" x14ac:dyDescent="0.3">
      <c r="A5566" s="9">
        <v>5562</v>
      </c>
      <c r="B5566" s="14" t="s">
        <v>8740</v>
      </c>
      <c r="C5566" s="15">
        <v>45903</v>
      </c>
      <c r="D5566" s="15">
        <v>45907</v>
      </c>
      <c r="E5566" s="10" t="s">
        <v>44</v>
      </c>
      <c r="F5566" s="10" t="s">
        <v>1880</v>
      </c>
      <c r="G5566" s="10" t="s">
        <v>1881</v>
      </c>
      <c r="H5566" s="10" t="s">
        <v>22</v>
      </c>
      <c r="I5566" s="10" t="s">
        <v>23</v>
      </c>
      <c r="J5566" s="10" t="s">
        <v>271</v>
      </c>
      <c r="K5566" s="10" t="s">
        <v>189</v>
      </c>
      <c r="L5566" s="10">
        <v>60610</v>
      </c>
      <c r="M5566" s="10" t="s">
        <v>95</v>
      </c>
      <c r="N5566" s="10" t="str">
        <f>_xlfn.XLOOKUP($M:$M,People!$B:$B,People!A:A)</f>
        <v>Roxanne Rodriguez</v>
      </c>
      <c r="O5566" s="10" t="s">
        <v>5236</v>
      </c>
      <c r="P5566" s="10" t="str">
        <f>VLOOKUP(O5566,Products!$A:$E,3,FALSE)</f>
        <v>Avery</v>
      </c>
      <c r="Q5566" s="31">
        <f>INDEX(Products!$E:$E,MATCH(O5566,Products!$A:$A,0))</f>
        <v>0.37</v>
      </c>
      <c r="R5566" s="10" t="s">
        <v>28</v>
      </c>
      <c r="S5566" s="10" t="s">
        <v>29</v>
      </c>
      <c r="T5566" s="10" t="s">
        <v>5237</v>
      </c>
      <c r="U5566" s="12">
        <v>198.744</v>
      </c>
      <c r="V5566" s="12">
        <v>4</v>
      </c>
      <c r="W5566" s="12">
        <v>0.3</v>
      </c>
      <c r="X5566" s="12">
        <v>0</v>
      </c>
    </row>
    <row r="5567" spans="1:24" ht="14" x14ac:dyDescent="0.3">
      <c r="A5567" s="9">
        <v>5563</v>
      </c>
      <c r="B5567" s="14" t="s">
        <v>8739</v>
      </c>
      <c r="C5567" s="15">
        <v>45903</v>
      </c>
      <c r="D5567" s="15">
        <v>45908</v>
      </c>
      <c r="E5567" s="10" t="s">
        <v>19</v>
      </c>
      <c r="F5567" s="10" t="s">
        <v>3558</v>
      </c>
      <c r="G5567" s="10" t="s">
        <v>3559</v>
      </c>
      <c r="H5567" s="10" t="s">
        <v>22</v>
      </c>
      <c r="I5567" s="10" t="s">
        <v>23</v>
      </c>
      <c r="J5567" s="10" t="s">
        <v>3637</v>
      </c>
      <c r="K5567" s="10" t="s">
        <v>2318</v>
      </c>
      <c r="L5567" s="10">
        <v>21215</v>
      </c>
      <c r="M5567" s="10" t="s">
        <v>133</v>
      </c>
      <c r="N5567" s="10" t="str">
        <f>_xlfn.XLOOKUP($M:$M,People!$B:$B,People!A:A)</f>
        <v>Chuck Magee</v>
      </c>
      <c r="O5567" s="10" t="s">
        <v>4027</v>
      </c>
      <c r="P5567" s="10" t="str">
        <f>VLOOKUP(O5567,Products!$A:$E,3,FALSE)</f>
        <v>3M</v>
      </c>
      <c r="Q5567" s="31">
        <f>INDEX(Products!$E:$E,MATCH(O5567,Products!$A:$A,0))</f>
        <v>0.28000000000000003</v>
      </c>
      <c r="R5567" s="10" t="s">
        <v>28</v>
      </c>
      <c r="S5567" s="10" t="s">
        <v>58</v>
      </c>
      <c r="T5567" s="10" t="s">
        <v>4028</v>
      </c>
      <c r="U5567" s="12">
        <v>14.76</v>
      </c>
      <c r="V5567" s="12">
        <v>2</v>
      </c>
      <c r="W5567" s="12">
        <v>0</v>
      </c>
      <c r="X5567" s="12">
        <v>4.2803999999999984</v>
      </c>
    </row>
    <row r="5568" spans="1:24" ht="14" x14ac:dyDescent="0.3">
      <c r="A5568" s="9">
        <v>5564</v>
      </c>
      <c r="B5568" s="14" t="s">
        <v>8741</v>
      </c>
      <c r="C5568" s="15">
        <v>45903</v>
      </c>
      <c r="D5568" s="15">
        <v>45909</v>
      </c>
      <c r="E5568" s="10" t="s">
        <v>44</v>
      </c>
      <c r="F5568" s="10" t="s">
        <v>3136</v>
      </c>
      <c r="G5568" s="10" t="s">
        <v>3137</v>
      </c>
      <c r="H5568" s="10" t="s">
        <v>92</v>
      </c>
      <c r="I5568" s="10" t="s">
        <v>23</v>
      </c>
      <c r="J5568" s="10" t="s">
        <v>401</v>
      </c>
      <c r="K5568" s="10" t="s">
        <v>189</v>
      </c>
      <c r="L5568" s="10">
        <v>60505</v>
      </c>
      <c r="M5568" s="10" t="s">
        <v>95</v>
      </c>
      <c r="N5568" s="10" t="str">
        <f>_xlfn.XLOOKUP($M:$M,People!$B:$B,People!A:A)</f>
        <v>Roxanne Rodriguez</v>
      </c>
      <c r="O5568" s="10" t="s">
        <v>1940</v>
      </c>
      <c r="P5568" s="10" t="str">
        <f>VLOOKUP(O5568,Products!$A:$E,3,FALSE)</f>
        <v>Canon</v>
      </c>
      <c r="Q5568" s="31">
        <f>INDEX(Products!$E:$E,MATCH(O5568,Products!$A:$A,0))</f>
        <v>0.34</v>
      </c>
      <c r="R5568" s="10" t="s">
        <v>28</v>
      </c>
      <c r="S5568" s="10" t="s">
        <v>58</v>
      </c>
      <c r="T5568" s="10" t="s">
        <v>1941</v>
      </c>
      <c r="U5568" s="12">
        <v>83.951999999999998</v>
      </c>
      <c r="V5568" s="12">
        <v>3</v>
      </c>
      <c r="W5568" s="12">
        <v>0.6</v>
      </c>
      <c r="X5568" s="12">
        <v>-90.24839999999999</v>
      </c>
    </row>
    <row r="5569" spans="1:24" ht="14" x14ac:dyDescent="0.3">
      <c r="A5569" s="9">
        <v>5565</v>
      </c>
      <c r="B5569" s="14" t="s">
        <v>8742</v>
      </c>
      <c r="C5569" s="15">
        <v>45903</v>
      </c>
      <c r="D5569" s="15">
        <v>45906</v>
      </c>
      <c r="E5569" s="10" t="s">
        <v>168</v>
      </c>
      <c r="F5569" s="10" t="s">
        <v>2677</v>
      </c>
      <c r="G5569" s="10" t="s">
        <v>2678</v>
      </c>
      <c r="H5569" s="10" t="s">
        <v>36</v>
      </c>
      <c r="I5569" s="10" t="s">
        <v>23</v>
      </c>
      <c r="J5569" s="10" t="s">
        <v>645</v>
      </c>
      <c r="K5569" s="10" t="s">
        <v>646</v>
      </c>
      <c r="L5569" s="10">
        <v>71203</v>
      </c>
      <c r="M5569" s="10" t="s">
        <v>26</v>
      </c>
      <c r="N5569" s="10" t="str">
        <f>_xlfn.XLOOKUP($M:$M,People!$B:$B,People!A:A)</f>
        <v>Fred Suzuki</v>
      </c>
      <c r="O5569" s="10" t="s">
        <v>2108</v>
      </c>
      <c r="P5569" s="10" t="str">
        <f>VLOOKUP(O5569,Products!$A:$E,3,FALSE)</f>
        <v>Samsung</v>
      </c>
      <c r="Q5569" s="31">
        <f>INDEX(Products!$E:$E,MATCH(O5569,Products!$A:$A,0))</f>
        <v>0.35</v>
      </c>
      <c r="R5569" s="10" t="s">
        <v>41</v>
      </c>
      <c r="S5569" s="10" t="s">
        <v>68</v>
      </c>
      <c r="T5569" s="10" t="s">
        <v>2109</v>
      </c>
      <c r="U5569" s="12">
        <v>87.28</v>
      </c>
      <c r="V5569" s="12">
        <v>8</v>
      </c>
      <c r="W5569" s="12">
        <v>0</v>
      </c>
      <c r="X5569" s="12">
        <v>41.021599999999999</v>
      </c>
    </row>
    <row r="5570" spans="1:24" ht="14" x14ac:dyDescent="0.3">
      <c r="A5570" s="9">
        <v>5566</v>
      </c>
      <c r="B5570" s="14" t="s">
        <v>8743</v>
      </c>
      <c r="C5570" s="15">
        <v>45903</v>
      </c>
      <c r="D5570" s="15">
        <v>45905</v>
      </c>
      <c r="E5570" s="10" t="s">
        <v>168</v>
      </c>
      <c r="F5570" s="10" t="s">
        <v>2285</v>
      </c>
      <c r="G5570" s="10" t="s">
        <v>2286</v>
      </c>
      <c r="H5570" s="10" t="s">
        <v>92</v>
      </c>
      <c r="I5570" s="10" t="s">
        <v>23</v>
      </c>
      <c r="J5570" s="10" t="s">
        <v>131</v>
      </c>
      <c r="K5570" s="10" t="s">
        <v>132</v>
      </c>
      <c r="L5570" s="10">
        <v>19143</v>
      </c>
      <c r="M5570" s="10" t="s">
        <v>133</v>
      </c>
      <c r="N5570" s="10" t="str">
        <f>_xlfn.XLOOKUP($M:$M,People!$B:$B,People!A:A)</f>
        <v>Chuck Magee</v>
      </c>
      <c r="O5570" s="10" t="s">
        <v>2287</v>
      </c>
      <c r="P5570" s="10" t="str">
        <f>VLOOKUP(O5570,Products!$A:$E,3,FALSE)</f>
        <v>Office Depot</v>
      </c>
      <c r="Q5570" s="31">
        <f>INDEX(Products!$E:$E,MATCH(O5570,Products!$A:$A,0))</f>
        <v>0.28000000000000003</v>
      </c>
      <c r="R5570" s="10" t="s">
        <v>41</v>
      </c>
      <c r="S5570" s="10" t="s">
        <v>68</v>
      </c>
      <c r="T5570" s="10" t="s">
        <v>2288</v>
      </c>
      <c r="U5570" s="12">
        <v>1141.4700000000003</v>
      </c>
      <c r="V5570" s="12">
        <v>5</v>
      </c>
      <c r="W5570" s="12">
        <v>0.7</v>
      </c>
      <c r="X5570" s="12">
        <v>-760.98000000000025</v>
      </c>
    </row>
    <row r="5571" spans="1:24" ht="14" x14ac:dyDescent="0.3">
      <c r="A5571" s="9">
        <v>5567</v>
      </c>
      <c r="B5571" s="14" t="s">
        <v>8739</v>
      </c>
      <c r="C5571" s="15">
        <v>45903</v>
      </c>
      <c r="D5571" s="15">
        <v>45908</v>
      </c>
      <c r="E5571" s="10" t="s">
        <v>19</v>
      </c>
      <c r="F5571" s="10" t="s">
        <v>3558</v>
      </c>
      <c r="G5571" s="10" t="s">
        <v>3559</v>
      </c>
      <c r="H5571" s="10" t="s">
        <v>22</v>
      </c>
      <c r="I5571" s="10" t="s">
        <v>23</v>
      </c>
      <c r="J5571" s="10" t="s">
        <v>3637</v>
      </c>
      <c r="K5571" s="10" t="s">
        <v>2318</v>
      </c>
      <c r="L5571" s="10">
        <v>21215</v>
      </c>
      <c r="M5571" s="10" t="s">
        <v>133</v>
      </c>
      <c r="N5571" s="10" t="str">
        <f>_xlfn.XLOOKUP($M:$M,People!$B:$B,People!A:A)</f>
        <v>Chuck Magee</v>
      </c>
      <c r="O5571" s="10" t="s">
        <v>2767</v>
      </c>
      <c r="P5571" s="10" t="str">
        <f>VLOOKUP(O5571,Products!$A:$E,3,FALSE)</f>
        <v>Dell</v>
      </c>
      <c r="Q5571" s="31">
        <f>INDEX(Products!$E:$E,MATCH(O5571,Products!$A:$A,0))</f>
        <v>0.3</v>
      </c>
      <c r="R5571" s="10" t="s">
        <v>41</v>
      </c>
      <c r="S5571" s="10" t="s">
        <v>68</v>
      </c>
      <c r="T5571" s="10" t="s">
        <v>2768</v>
      </c>
      <c r="U5571" s="12">
        <v>12.76</v>
      </c>
      <c r="V5571" s="12">
        <v>2</v>
      </c>
      <c r="W5571" s="12">
        <v>0</v>
      </c>
      <c r="X5571" s="12">
        <v>5.8695999999999993</v>
      </c>
    </row>
    <row r="5572" spans="1:24" ht="14" x14ac:dyDescent="0.3">
      <c r="A5572" s="9">
        <v>5568</v>
      </c>
      <c r="B5572" s="14" t="s">
        <v>8744</v>
      </c>
      <c r="C5572" s="15">
        <v>45903</v>
      </c>
      <c r="D5572" s="15">
        <v>45909</v>
      </c>
      <c r="E5572" s="10" t="s">
        <v>44</v>
      </c>
      <c r="F5572" s="10" t="s">
        <v>1682</v>
      </c>
      <c r="G5572" s="10" t="s">
        <v>1683</v>
      </c>
      <c r="H5572" s="10" t="s">
        <v>22</v>
      </c>
      <c r="I5572" s="10" t="s">
        <v>23</v>
      </c>
      <c r="J5572" s="10" t="s">
        <v>271</v>
      </c>
      <c r="K5572" s="10" t="s">
        <v>189</v>
      </c>
      <c r="L5572" s="10">
        <v>60610</v>
      </c>
      <c r="M5572" s="10" t="s">
        <v>95</v>
      </c>
      <c r="N5572" s="10" t="str">
        <f>_xlfn.XLOOKUP($M:$M,People!$B:$B,People!A:A)</f>
        <v>Roxanne Rodriguez</v>
      </c>
      <c r="O5572" s="10" t="s">
        <v>2936</v>
      </c>
      <c r="P5572" s="10" t="str">
        <f>VLOOKUP(O5572,Products!$A:$E,3,FALSE)</f>
        <v>Canon</v>
      </c>
      <c r="Q5572" s="31">
        <f>INDEX(Products!$E:$E,MATCH(O5572,Products!$A:$A,0))</f>
        <v>0.34</v>
      </c>
      <c r="R5572" s="10" t="s">
        <v>41</v>
      </c>
      <c r="S5572" s="10" t="s">
        <v>68</v>
      </c>
      <c r="T5572" s="10" t="s">
        <v>2937</v>
      </c>
      <c r="U5572" s="12">
        <v>8.8079999999999981</v>
      </c>
      <c r="V5572" s="12">
        <v>3</v>
      </c>
      <c r="W5572" s="12">
        <v>0.8</v>
      </c>
      <c r="X5572" s="12">
        <v>-14.973600000000001</v>
      </c>
    </row>
    <row r="5573" spans="1:24" ht="14" x14ac:dyDescent="0.3">
      <c r="A5573" s="9">
        <v>5569</v>
      </c>
      <c r="B5573" s="14" t="s">
        <v>8739</v>
      </c>
      <c r="C5573" s="15">
        <v>45903</v>
      </c>
      <c r="D5573" s="15">
        <v>45908</v>
      </c>
      <c r="E5573" s="10" t="s">
        <v>19</v>
      </c>
      <c r="F5573" s="10" t="s">
        <v>3558</v>
      </c>
      <c r="G5573" s="10" t="s">
        <v>3559</v>
      </c>
      <c r="H5573" s="10" t="s">
        <v>22</v>
      </c>
      <c r="I5573" s="10" t="s">
        <v>23</v>
      </c>
      <c r="J5573" s="10" t="s">
        <v>3637</v>
      </c>
      <c r="K5573" s="10" t="s">
        <v>2318</v>
      </c>
      <c r="L5573" s="10">
        <v>21215</v>
      </c>
      <c r="M5573" s="10" t="s">
        <v>133</v>
      </c>
      <c r="N5573" s="10" t="str">
        <f>_xlfn.XLOOKUP($M:$M,People!$B:$B,People!A:A)</f>
        <v>Chuck Magee</v>
      </c>
      <c r="O5573" s="10" t="s">
        <v>2229</v>
      </c>
      <c r="P5573" s="10" t="str">
        <f>VLOOKUP(O5573,Products!$A:$E,3,FALSE)</f>
        <v>Avery</v>
      </c>
      <c r="Q5573" s="31">
        <f>INDEX(Products!$E:$E,MATCH(O5573,Products!$A:$A,0))</f>
        <v>0.27</v>
      </c>
      <c r="R5573" s="10" t="s">
        <v>41</v>
      </c>
      <c r="S5573" s="10" t="s">
        <v>42</v>
      </c>
      <c r="T5573" s="10" t="s">
        <v>2230</v>
      </c>
      <c r="U5573" s="12">
        <v>58.48</v>
      </c>
      <c r="V5573" s="12">
        <v>8</v>
      </c>
      <c r="W5573" s="12">
        <v>0</v>
      </c>
      <c r="X5573" s="12">
        <v>27.485599999999998</v>
      </c>
    </row>
    <row r="5574" spans="1:24" ht="14" x14ac:dyDescent="0.3">
      <c r="A5574" s="9">
        <v>5570</v>
      </c>
      <c r="B5574" s="14" t="s">
        <v>8745</v>
      </c>
      <c r="C5574" s="15">
        <v>45903</v>
      </c>
      <c r="D5574" s="15">
        <v>45908</v>
      </c>
      <c r="E5574" s="10" t="s">
        <v>44</v>
      </c>
      <c r="F5574" s="10" t="s">
        <v>4093</v>
      </c>
      <c r="G5574" s="10" t="s">
        <v>4094</v>
      </c>
      <c r="H5574" s="10" t="s">
        <v>36</v>
      </c>
      <c r="I5574" s="10" t="s">
        <v>23</v>
      </c>
      <c r="J5574" s="10" t="s">
        <v>881</v>
      </c>
      <c r="K5574" s="10" t="s">
        <v>438</v>
      </c>
      <c r="L5574" s="10">
        <v>45231</v>
      </c>
      <c r="M5574" s="10" t="s">
        <v>133</v>
      </c>
      <c r="N5574" s="10" t="str">
        <f>_xlfn.XLOOKUP($M:$M,People!$B:$B,People!A:A)</f>
        <v>Chuck Magee</v>
      </c>
      <c r="O5574" s="10" t="s">
        <v>4518</v>
      </c>
      <c r="P5574" s="10" t="str">
        <f>VLOOKUP(O5574,Products!$A:$E,3,FALSE)</f>
        <v>Canon</v>
      </c>
      <c r="Q5574" s="31">
        <f>INDEX(Products!$E:$E,MATCH(O5574,Products!$A:$A,0))</f>
        <v>0.28000000000000003</v>
      </c>
      <c r="R5574" s="10" t="s">
        <v>41</v>
      </c>
      <c r="S5574" s="10" t="s">
        <v>82</v>
      </c>
      <c r="T5574" s="10" t="s">
        <v>4519</v>
      </c>
      <c r="U5574" s="12">
        <v>30.96</v>
      </c>
      <c r="V5574" s="12">
        <v>6</v>
      </c>
      <c r="W5574" s="12">
        <v>0.2</v>
      </c>
      <c r="X5574" s="12">
        <v>11.223000000000001</v>
      </c>
    </row>
    <row r="5575" spans="1:24" ht="14" x14ac:dyDescent="0.3">
      <c r="A5575" s="9">
        <v>5571</v>
      </c>
      <c r="B5575" s="14" t="s">
        <v>8746</v>
      </c>
      <c r="C5575" s="15">
        <v>45903</v>
      </c>
      <c r="D5575" s="15">
        <v>45905</v>
      </c>
      <c r="E5575" s="10" t="s">
        <v>168</v>
      </c>
      <c r="F5575" s="10" t="s">
        <v>3595</v>
      </c>
      <c r="G5575" s="10" t="s">
        <v>3596</v>
      </c>
      <c r="H5575" s="10" t="s">
        <v>36</v>
      </c>
      <c r="I5575" s="10" t="s">
        <v>23</v>
      </c>
      <c r="J5575" s="10" t="s">
        <v>3057</v>
      </c>
      <c r="K5575" s="10" t="s">
        <v>656</v>
      </c>
      <c r="L5575" s="10">
        <v>6457</v>
      </c>
      <c r="M5575" s="10" t="s">
        <v>133</v>
      </c>
      <c r="N5575" s="10" t="str">
        <f>_xlfn.XLOOKUP($M:$M,People!$B:$B,People!A:A)</f>
        <v>Chuck Magee</v>
      </c>
      <c r="O5575" s="10" t="s">
        <v>1105</v>
      </c>
      <c r="P5575" s="10" t="str">
        <f>VLOOKUP(O5575,Products!$A:$E,3,FALSE)</f>
        <v>Avery</v>
      </c>
      <c r="Q5575" s="31">
        <f>INDEX(Products!$E:$E,MATCH(O5575,Products!$A:$A,0))</f>
        <v>0.31</v>
      </c>
      <c r="R5575" s="10" t="s">
        <v>41</v>
      </c>
      <c r="S5575" s="10" t="s">
        <v>82</v>
      </c>
      <c r="T5575" s="10" t="s">
        <v>1106</v>
      </c>
      <c r="U5575" s="12">
        <v>48.16</v>
      </c>
      <c r="V5575" s="12">
        <v>7</v>
      </c>
      <c r="W5575" s="12">
        <v>0</v>
      </c>
      <c r="X5575" s="12">
        <v>22.153599999999997</v>
      </c>
    </row>
    <row r="5576" spans="1:24" ht="14" x14ac:dyDescent="0.3">
      <c r="A5576" s="9">
        <v>5572</v>
      </c>
      <c r="B5576" s="14" t="s">
        <v>8747</v>
      </c>
      <c r="C5576" s="15">
        <v>45903</v>
      </c>
      <c r="D5576" s="15">
        <v>45910</v>
      </c>
      <c r="E5576" s="10" t="s">
        <v>44</v>
      </c>
      <c r="F5576" s="10" t="s">
        <v>2578</v>
      </c>
      <c r="G5576" s="10" t="s">
        <v>2579</v>
      </c>
      <c r="H5576" s="10" t="s">
        <v>22</v>
      </c>
      <c r="I5576" s="10" t="s">
        <v>23</v>
      </c>
      <c r="J5576" s="10" t="s">
        <v>4587</v>
      </c>
      <c r="K5576" s="10" t="s">
        <v>103</v>
      </c>
      <c r="L5576" s="10">
        <v>53186</v>
      </c>
      <c r="M5576" s="10" t="s">
        <v>95</v>
      </c>
      <c r="N5576" s="10" t="str">
        <f>_xlfn.XLOOKUP($M:$M,People!$B:$B,People!A:A)</f>
        <v>Roxanne Rodriguez</v>
      </c>
      <c r="O5576" s="10" t="s">
        <v>1290</v>
      </c>
      <c r="P5576" s="10" t="str">
        <f>VLOOKUP(O5576,Products!$A:$E,3,FALSE)</f>
        <v>IKEA</v>
      </c>
      <c r="Q5576" s="31">
        <f>INDEX(Products!$E:$E,MATCH(O5576,Products!$A:$A,0))</f>
        <v>0.4</v>
      </c>
      <c r="R5576" s="10" t="s">
        <v>41</v>
      </c>
      <c r="S5576" s="10" t="s">
        <v>53</v>
      </c>
      <c r="T5576" s="10" t="s">
        <v>1291</v>
      </c>
      <c r="U5576" s="12">
        <v>54.5</v>
      </c>
      <c r="V5576" s="12">
        <v>5</v>
      </c>
      <c r="W5576" s="12">
        <v>0</v>
      </c>
      <c r="X5576" s="12">
        <v>14.169999999999998</v>
      </c>
    </row>
    <row r="5577" spans="1:24" ht="14" x14ac:dyDescent="0.3">
      <c r="A5577" s="9">
        <v>5573</v>
      </c>
      <c r="B5577" s="14" t="s">
        <v>8743</v>
      </c>
      <c r="C5577" s="15">
        <v>45903</v>
      </c>
      <c r="D5577" s="15">
        <v>45905</v>
      </c>
      <c r="E5577" s="10" t="s">
        <v>168</v>
      </c>
      <c r="F5577" s="10" t="s">
        <v>2285</v>
      </c>
      <c r="G5577" s="10" t="s">
        <v>2286</v>
      </c>
      <c r="H5577" s="10" t="s">
        <v>92</v>
      </c>
      <c r="I5577" s="10" t="s">
        <v>23</v>
      </c>
      <c r="J5577" s="10" t="s">
        <v>131</v>
      </c>
      <c r="K5577" s="10" t="s">
        <v>132</v>
      </c>
      <c r="L5577" s="10">
        <v>19143</v>
      </c>
      <c r="M5577" s="10" t="s">
        <v>133</v>
      </c>
      <c r="N5577" s="10" t="str">
        <f>_xlfn.XLOOKUP($M:$M,People!$B:$B,People!A:A)</f>
        <v>Chuck Magee</v>
      </c>
      <c r="O5577" s="10" t="s">
        <v>1655</v>
      </c>
      <c r="P5577" s="10" t="str">
        <f>VLOOKUP(O5577,Products!$A:$E,3,FALSE)</f>
        <v>Dell</v>
      </c>
      <c r="Q5577" s="31">
        <f>INDEX(Products!$E:$E,MATCH(O5577,Products!$A:$A,0))</f>
        <v>0.32</v>
      </c>
      <c r="R5577" s="10" t="s">
        <v>64</v>
      </c>
      <c r="S5577" s="10" t="s">
        <v>65</v>
      </c>
      <c r="T5577" s="10" t="s">
        <v>1656</v>
      </c>
      <c r="U5577" s="12">
        <v>280.78200000000004</v>
      </c>
      <c r="V5577" s="12">
        <v>3</v>
      </c>
      <c r="W5577" s="12">
        <v>0.4</v>
      </c>
      <c r="X5577" s="12">
        <v>-46.797000000000025</v>
      </c>
    </row>
    <row r="5578" spans="1:24" ht="14" x14ac:dyDescent="0.3">
      <c r="A5578" s="9">
        <v>5574</v>
      </c>
      <c r="B5578" s="14" t="s">
        <v>8748</v>
      </c>
      <c r="C5578" s="15">
        <v>45904</v>
      </c>
      <c r="D5578" s="15">
        <v>45904</v>
      </c>
      <c r="E5578" s="10" t="s">
        <v>1124</v>
      </c>
      <c r="F5578" s="10" t="s">
        <v>5731</v>
      </c>
      <c r="G5578" s="10" t="s">
        <v>5732</v>
      </c>
      <c r="H5578" s="10" t="s">
        <v>22</v>
      </c>
      <c r="I5578" s="10" t="s">
        <v>23</v>
      </c>
      <c r="J5578" s="10" t="s">
        <v>114</v>
      </c>
      <c r="K5578" s="10" t="s">
        <v>38</v>
      </c>
      <c r="L5578" s="10">
        <v>94122</v>
      </c>
      <c r="M5578" s="10" t="s">
        <v>39</v>
      </c>
      <c r="N5578" s="10" t="str">
        <f>_xlfn.XLOOKUP($M:$M,People!$B:$B,People!A:A)</f>
        <v>Sadie Pawthorne</v>
      </c>
      <c r="O5578" s="10" t="s">
        <v>309</v>
      </c>
      <c r="P5578" s="10" t="str">
        <f>VLOOKUP(O5578,Products!$A:$E,3,FALSE)</f>
        <v>IKEA</v>
      </c>
      <c r="Q5578" s="31">
        <f>INDEX(Products!$E:$E,MATCH(O5578,Products!$A:$A,0))</f>
        <v>0.38</v>
      </c>
      <c r="R5578" s="10" t="s">
        <v>28</v>
      </c>
      <c r="S5578" s="10" t="s">
        <v>58</v>
      </c>
      <c r="T5578" s="10" t="s">
        <v>310</v>
      </c>
      <c r="U5578" s="12">
        <v>24.27</v>
      </c>
      <c r="V5578" s="12">
        <v>3</v>
      </c>
      <c r="W5578" s="12">
        <v>0</v>
      </c>
      <c r="X5578" s="12">
        <v>8.7371999999999996</v>
      </c>
    </row>
    <row r="5579" spans="1:24" ht="14" x14ac:dyDescent="0.3">
      <c r="A5579" s="9">
        <v>5575</v>
      </c>
      <c r="B5579" s="14" t="s">
        <v>8749</v>
      </c>
      <c r="C5579" s="15">
        <v>45904</v>
      </c>
      <c r="D5579" s="15">
        <v>45908</v>
      </c>
      <c r="E5579" s="10" t="s">
        <v>44</v>
      </c>
      <c r="F5579" s="10" t="s">
        <v>5174</v>
      </c>
      <c r="G5579" s="10" t="s">
        <v>5175</v>
      </c>
      <c r="H5579" s="10" t="s">
        <v>22</v>
      </c>
      <c r="I5579" s="10" t="s">
        <v>23</v>
      </c>
      <c r="J5579" s="10" t="s">
        <v>5469</v>
      </c>
      <c r="K5579" s="10" t="s">
        <v>25</v>
      </c>
      <c r="L5579" s="10">
        <v>40324</v>
      </c>
      <c r="M5579" s="10" t="s">
        <v>26</v>
      </c>
      <c r="N5579" s="10" t="str">
        <f>_xlfn.XLOOKUP($M:$M,People!$B:$B,People!A:A)</f>
        <v>Fred Suzuki</v>
      </c>
      <c r="O5579" s="10" t="s">
        <v>1298</v>
      </c>
      <c r="P5579" s="10" t="str">
        <f>VLOOKUP(O5579,Products!$A:$E,3,FALSE)</f>
        <v>Dell</v>
      </c>
      <c r="Q5579" s="31">
        <f>INDEX(Products!$E:$E,MATCH(O5579,Products!$A:$A,0))</f>
        <v>0.36</v>
      </c>
      <c r="R5579" s="10" t="s">
        <v>28</v>
      </c>
      <c r="S5579" s="10" t="s">
        <v>58</v>
      </c>
      <c r="T5579" s="10" t="s">
        <v>1299</v>
      </c>
      <c r="U5579" s="12">
        <v>42.599999999999994</v>
      </c>
      <c r="V5579" s="12">
        <v>3</v>
      </c>
      <c r="W5579" s="12">
        <v>0</v>
      </c>
      <c r="X5579" s="12">
        <v>16.614000000000001</v>
      </c>
    </row>
    <row r="5580" spans="1:24" ht="14" x14ac:dyDescent="0.3">
      <c r="A5580" s="9">
        <v>5576</v>
      </c>
      <c r="B5580" s="14" t="s">
        <v>8750</v>
      </c>
      <c r="C5580" s="15">
        <v>45904</v>
      </c>
      <c r="D5580" s="15">
        <v>45908</v>
      </c>
      <c r="E5580" s="10" t="s">
        <v>44</v>
      </c>
      <c r="F5580" s="10" t="s">
        <v>4253</v>
      </c>
      <c r="G5580" s="10" t="s">
        <v>4254</v>
      </c>
      <c r="H5580" s="10" t="s">
        <v>22</v>
      </c>
      <c r="I5580" s="10" t="s">
        <v>23</v>
      </c>
      <c r="J5580" s="10" t="s">
        <v>237</v>
      </c>
      <c r="K5580" s="10" t="s">
        <v>238</v>
      </c>
      <c r="L5580" s="10">
        <v>10011</v>
      </c>
      <c r="M5580" s="10" t="s">
        <v>133</v>
      </c>
      <c r="N5580" s="10" t="str">
        <f>_xlfn.XLOOKUP($M:$M,People!$B:$B,People!A:A)</f>
        <v>Chuck Magee</v>
      </c>
      <c r="O5580" s="10" t="s">
        <v>4073</v>
      </c>
      <c r="P5580" s="10" t="str">
        <f>VLOOKUP(O5580,Products!$A:$E,3,FALSE)</f>
        <v>Logitech</v>
      </c>
      <c r="Q5580" s="31">
        <f>INDEX(Products!$E:$E,MATCH(O5580,Products!$A:$A,0))</f>
        <v>0.37</v>
      </c>
      <c r="R5580" s="10" t="s">
        <v>28</v>
      </c>
      <c r="S5580" s="10" t="s">
        <v>58</v>
      </c>
      <c r="T5580" s="10" t="s">
        <v>4074</v>
      </c>
      <c r="U5580" s="12">
        <v>63.94</v>
      </c>
      <c r="V5580" s="12">
        <v>1</v>
      </c>
      <c r="W5580" s="12">
        <v>0</v>
      </c>
      <c r="X5580" s="12">
        <v>24.936599999999999</v>
      </c>
    </row>
    <row r="5581" spans="1:24" ht="14" x14ac:dyDescent="0.3">
      <c r="A5581" s="9">
        <v>5577</v>
      </c>
      <c r="B5581" s="14" t="s">
        <v>8751</v>
      </c>
      <c r="C5581" s="15">
        <v>45904</v>
      </c>
      <c r="D5581" s="15">
        <v>45907</v>
      </c>
      <c r="E5581" s="10" t="s">
        <v>19</v>
      </c>
      <c r="F5581" s="10" t="s">
        <v>834</v>
      </c>
      <c r="G5581" s="10" t="s">
        <v>835</v>
      </c>
      <c r="H5581" s="10" t="s">
        <v>22</v>
      </c>
      <c r="I5581" s="10" t="s">
        <v>23</v>
      </c>
      <c r="J5581" s="10" t="s">
        <v>4071</v>
      </c>
      <c r="K5581" s="10" t="s">
        <v>298</v>
      </c>
      <c r="L5581" s="10">
        <v>37918</v>
      </c>
      <c r="M5581" s="10" t="s">
        <v>26</v>
      </c>
      <c r="N5581" s="10" t="str">
        <f>_xlfn.XLOOKUP($M:$M,People!$B:$B,People!A:A)</f>
        <v>Fred Suzuki</v>
      </c>
      <c r="O5581" s="10" t="s">
        <v>4217</v>
      </c>
      <c r="P5581" s="10" t="str">
        <f>VLOOKUP(O5581,Products!$A:$E,3,FALSE)</f>
        <v>3M</v>
      </c>
      <c r="Q5581" s="31">
        <f>INDEX(Products!$E:$E,MATCH(O5581,Products!$A:$A,0))</f>
        <v>0.38</v>
      </c>
      <c r="R5581" s="10" t="s">
        <v>41</v>
      </c>
      <c r="S5581" s="10" t="s">
        <v>71</v>
      </c>
      <c r="T5581" s="10" t="s">
        <v>4218</v>
      </c>
      <c r="U5581" s="12">
        <v>87.168000000000006</v>
      </c>
      <c r="V5581" s="12">
        <v>2</v>
      </c>
      <c r="W5581" s="12">
        <v>0.2</v>
      </c>
      <c r="X5581" s="12">
        <v>8.7168000000000063</v>
      </c>
    </row>
    <row r="5582" spans="1:24" ht="14" x14ac:dyDescent="0.3">
      <c r="A5582" s="9">
        <v>5578</v>
      </c>
      <c r="B5582" s="14" t="s">
        <v>8752</v>
      </c>
      <c r="C5582" s="15">
        <v>45904</v>
      </c>
      <c r="D5582" s="15">
        <v>45909</v>
      </c>
      <c r="E5582" s="10" t="s">
        <v>44</v>
      </c>
      <c r="F5582" s="10" t="s">
        <v>4054</v>
      </c>
      <c r="G5582" s="10" t="s">
        <v>4055</v>
      </c>
      <c r="H5582" s="10" t="s">
        <v>22</v>
      </c>
      <c r="I5582" s="10" t="s">
        <v>23</v>
      </c>
      <c r="J5582" s="10" t="s">
        <v>165</v>
      </c>
      <c r="K5582" s="10" t="s">
        <v>94</v>
      </c>
      <c r="L5582" s="10">
        <v>77041</v>
      </c>
      <c r="M5582" s="10" t="s">
        <v>95</v>
      </c>
      <c r="N5582" s="10" t="str">
        <f>_xlfn.XLOOKUP($M:$M,People!$B:$B,People!A:A)</f>
        <v>Roxanne Rodriguez</v>
      </c>
      <c r="O5582" s="10" t="s">
        <v>3451</v>
      </c>
      <c r="P5582" s="10" t="str">
        <f>VLOOKUP(O5582,Products!$A:$E,3,FALSE)</f>
        <v>Avery</v>
      </c>
      <c r="Q5582" s="31">
        <f>INDEX(Products!$E:$E,MATCH(O5582,Products!$A:$A,0))</f>
        <v>0.37</v>
      </c>
      <c r="R5582" s="10" t="s">
        <v>41</v>
      </c>
      <c r="S5582" s="10" t="s">
        <v>61</v>
      </c>
      <c r="T5582" s="10" t="s">
        <v>3452</v>
      </c>
      <c r="U5582" s="12">
        <v>62.376000000000005</v>
      </c>
      <c r="V5582" s="12">
        <v>3</v>
      </c>
      <c r="W5582" s="12">
        <v>0.2</v>
      </c>
      <c r="X5582" s="12">
        <v>7.0172999999999952</v>
      </c>
    </row>
    <row r="5583" spans="1:24" ht="14" x14ac:dyDescent="0.3">
      <c r="A5583" s="9">
        <v>5579</v>
      </c>
      <c r="B5583" s="14" t="s">
        <v>8752</v>
      </c>
      <c r="C5583" s="15">
        <v>45904</v>
      </c>
      <c r="D5583" s="15">
        <v>45909</v>
      </c>
      <c r="E5583" s="10" t="s">
        <v>44</v>
      </c>
      <c r="F5583" s="10" t="s">
        <v>4054</v>
      </c>
      <c r="G5583" s="10" t="s">
        <v>4055</v>
      </c>
      <c r="H5583" s="10" t="s">
        <v>22</v>
      </c>
      <c r="I5583" s="10" t="s">
        <v>23</v>
      </c>
      <c r="J5583" s="10" t="s">
        <v>165</v>
      </c>
      <c r="K5583" s="10" t="s">
        <v>94</v>
      </c>
      <c r="L5583" s="10">
        <v>77041</v>
      </c>
      <c r="M5583" s="10" t="s">
        <v>95</v>
      </c>
      <c r="N5583" s="10" t="str">
        <f>_xlfn.XLOOKUP($M:$M,People!$B:$B,People!A:A)</f>
        <v>Roxanne Rodriguez</v>
      </c>
      <c r="O5583" s="10" t="s">
        <v>986</v>
      </c>
      <c r="P5583" s="10" t="str">
        <f>VLOOKUP(O5583,Products!$A:$E,3,FALSE)</f>
        <v>IKEA</v>
      </c>
      <c r="Q5583" s="31">
        <f>INDEX(Products!$E:$E,MATCH(O5583,Products!$A:$A,0))</f>
        <v>0.26</v>
      </c>
      <c r="R5583" s="10" t="s">
        <v>41</v>
      </c>
      <c r="S5583" s="10" t="s">
        <v>61</v>
      </c>
      <c r="T5583" s="10" t="s">
        <v>987</v>
      </c>
      <c r="U5583" s="12">
        <v>3.9119999999999999</v>
      </c>
      <c r="V5583" s="12">
        <v>1</v>
      </c>
      <c r="W5583" s="12">
        <v>0.2</v>
      </c>
      <c r="X5583" s="12">
        <v>1.0269000000000001</v>
      </c>
    </row>
    <row r="5584" spans="1:24" ht="14" x14ac:dyDescent="0.3">
      <c r="A5584" s="9">
        <v>5580</v>
      </c>
      <c r="B5584" s="14" t="s">
        <v>8751</v>
      </c>
      <c r="C5584" s="15">
        <v>45904</v>
      </c>
      <c r="D5584" s="15">
        <v>45907</v>
      </c>
      <c r="E5584" s="10" t="s">
        <v>19</v>
      </c>
      <c r="F5584" s="10" t="s">
        <v>834</v>
      </c>
      <c r="G5584" s="10" t="s">
        <v>835</v>
      </c>
      <c r="H5584" s="10" t="s">
        <v>22</v>
      </c>
      <c r="I5584" s="10" t="s">
        <v>23</v>
      </c>
      <c r="J5584" s="10" t="s">
        <v>4071</v>
      </c>
      <c r="K5584" s="10" t="s">
        <v>298</v>
      </c>
      <c r="L5584" s="10">
        <v>37918</v>
      </c>
      <c r="M5584" s="10" t="s">
        <v>26</v>
      </c>
      <c r="N5584" s="10" t="str">
        <f>_xlfn.XLOOKUP($M:$M,People!$B:$B,People!A:A)</f>
        <v>Fred Suzuki</v>
      </c>
      <c r="O5584" s="10" t="s">
        <v>5031</v>
      </c>
      <c r="P5584" s="10" t="str">
        <f>VLOOKUP(O5584,Products!$A:$E,3,FALSE)</f>
        <v>Avery</v>
      </c>
      <c r="Q5584" s="31">
        <f>INDEX(Products!$E:$E,MATCH(O5584,Products!$A:$A,0))</f>
        <v>0.37</v>
      </c>
      <c r="R5584" s="10" t="s">
        <v>41</v>
      </c>
      <c r="S5584" s="10" t="s">
        <v>61</v>
      </c>
      <c r="T5584" s="10" t="s">
        <v>5032</v>
      </c>
      <c r="U5584" s="12">
        <v>31.744</v>
      </c>
      <c r="V5584" s="12">
        <v>2</v>
      </c>
      <c r="W5584" s="12">
        <v>0.2</v>
      </c>
      <c r="X5584" s="12">
        <v>8.3328000000000024</v>
      </c>
    </row>
    <row r="5585" spans="1:24" ht="14" x14ac:dyDescent="0.3">
      <c r="A5585" s="9">
        <v>5581</v>
      </c>
      <c r="B5585" s="14" t="s">
        <v>8749</v>
      </c>
      <c r="C5585" s="15">
        <v>45904</v>
      </c>
      <c r="D5585" s="15">
        <v>45908</v>
      </c>
      <c r="E5585" s="10" t="s">
        <v>44</v>
      </c>
      <c r="F5585" s="10" t="s">
        <v>5174</v>
      </c>
      <c r="G5585" s="10" t="s">
        <v>5175</v>
      </c>
      <c r="H5585" s="10" t="s">
        <v>22</v>
      </c>
      <c r="I5585" s="10" t="s">
        <v>23</v>
      </c>
      <c r="J5585" s="10" t="s">
        <v>5469</v>
      </c>
      <c r="K5585" s="10" t="s">
        <v>25</v>
      </c>
      <c r="L5585" s="10">
        <v>40324</v>
      </c>
      <c r="M5585" s="10" t="s">
        <v>26</v>
      </c>
      <c r="N5585" s="10" t="str">
        <f>_xlfn.XLOOKUP($M:$M,People!$B:$B,People!A:A)</f>
        <v>Fred Suzuki</v>
      </c>
      <c r="O5585" s="10" t="s">
        <v>4091</v>
      </c>
      <c r="P5585" s="10" t="str">
        <f>VLOOKUP(O5585,Products!$A:$E,3,FALSE)</f>
        <v>Canon</v>
      </c>
      <c r="Q5585" s="31">
        <f>INDEX(Products!$E:$E,MATCH(O5585,Products!$A:$A,0))</f>
        <v>0.36</v>
      </c>
      <c r="R5585" s="10" t="s">
        <v>41</v>
      </c>
      <c r="S5585" s="10" t="s">
        <v>61</v>
      </c>
      <c r="T5585" s="10" t="s">
        <v>4092</v>
      </c>
      <c r="U5585" s="12">
        <v>5.28</v>
      </c>
      <c r="V5585" s="12">
        <v>3</v>
      </c>
      <c r="W5585" s="12">
        <v>0</v>
      </c>
      <c r="X5585" s="12">
        <v>2.5343999999999998</v>
      </c>
    </row>
    <row r="5586" spans="1:24" ht="14" x14ac:dyDescent="0.3">
      <c r="A5586" s="9">
        <v>5582</v>
      </c>
      <c r="B5586" s="14" t="s">
        <v>8749</v>
      </c>
      <c r="C5586" s="15">
        <v>45904</v>
      </c>
      <c r="D5586" s="15">
        <v>45908</v>
      </c>
      <c r="E5586" s="10" t="s">
        <v>44</v>
      </c>
      <c r="F5586" s="10" t="s">
        <v>5174</v>
      </c>
      <c r="G5586" s="10" t="s">
        <v>5175</v>
      </c>
      <c r="H5586" s="10" t="s">
        <v>22</v>
      </c>
      <c r="I5586" s="10" t="s">
        <v>23</v>
      </c>
      <c r="J5586" s="10" t="s">
        <v>5469</v>
      </c>
      <c r="K5586" s="10" t="s">
        <v>25</v>
      </c>
      <c r="L5586" s="10">
        <v>40324</v>
      </c>
      <c r="M5586" s="10" t="s">
        <v>26</v>
      </c>
      <c r="N5586" s="10" t="str">
        <f>_xlfn.XLOOKUP($M:$M,People!$B:$B,People!A:A)</f>
        <v>Fred Suzuki</v>
      </c>
      <c r="O5586" s="10" t="s">
        <v>1392</v>
      </c>
      <c r="P5586" s="10" t="str">
        <f>VLOOKUP(O5586,Products!$A:$E,3,FALSE)</f>
        <v>Office Depot</v>
      </c>
      <c r="Q5586" s="31">
        <f>INDEX(Products!$E:$E,MATCH(O5586,Products!$A:$A,0))</f>
        <v>0.34</v>
      </c>
      <c r="R5586" s="10" t="s">
        <v>41</v>
      </c>
      <c r="S5586" s="10" t="s">
        <v>68</v>
      </c>
      <c r="T5586" s="10" t="s">
        <v>1393</v>
      </c>
      <c r="U5586" s="12">
        <v>113.94</v>
      </c>
      <c r="V5586" s="12">
        <v>6</v>
      </c>
      <c r="W5586" s="12">
        <v>0</v>
      </c>
      <c r="X5586" s="12">
        <v>54.691199999999995</v>
      </c>
    </row>
    <row r="5587" spans="1:24" ht="14" x14ac:dyDescent="0.3">
      <c r="A5587" s="9">
        <v>5583</v>
      </c>
      <c r="B5587" s="14" t="s">
        <v>8750</v>
      </c>
      <c r="C5587" s="15">
        <v>45904</v>
      </c>
      <c r="D5587" s="15">
        <v>45908</v>
      </c>
      <c r="E5587" s="10" t="s">
        <v>44</v>
      </c>
      <c r="F5587" s="10" t="s">
        <v>4253</v>
      </c>
      <c r="G5587" s="10" t="s">
        <v>4254</v>
      </c>
      <c r="H5587" s="10" t="s">
        <v>22</v>
      </c>
      <c r="I5587" s="10" t="s">
        <v>23</v>
      </c>
      <c r="J5587" s="10" t="s">
        <v>237</v>
      </c>
      <c r="K5587" s="10" t="s">
        <v>238</v>
      </c>
      <c r="L5587" s="10">
        <v>10011</v>
      </c>
      <c r="M5587" s="10" t="s">
        <v>133</v>
      </c>
      <c r="N5587" s="10" t="str">
        <f>_xlfn.XLOOKUP($M:$M,People!$B:$B,People!A:A)</f>
        <v>Chuck Magee</v>
      </c>
      <c r="O5587" s="10" t="s">
        <v>255</v>
      </c>
      <c r="P5587" s="10" t="str">
        <f>VLOOKUP(O5587,Products!$A:$E,3,FALSE)</f>
        <v>Logitech</v>
      </c>
      <c r="Q5587" s="31">
        <f>INDEX(Products!$E:$E,MATCH(O5587,Products!$A:$A,0))</f>
        <v>0.33</v>
      </c>
      <c r="R5587" s="10" t="s">
        <v>41</v>
      </c>
      <c r="S5587" s="10" t="s">
        <v>68</v>
      </c>
      <c r="T5587" s="10" t="s">
        <v>256</v>
      </c>
      <c r="U5587" s="12">
        <v>60.600000000000009</v>
      </c>
      <c r="V5587" s="12">
        <v>5</v>
      </c>
      <c r="W5587" s="12">
        <v>0.2</v>
      </c>
      <c r="X5587" s="12">
        <v>20.452499999999997</v>
      </c>
    </row>
    <row r="5588" spans="1:24" ht="14" x14ac:dyDescent="0.3">
      <c r="A5588" s="9">
        <v>5584</v>
      </c>
      <c r="B5588" s="14" t="s">
        <v>8753</v>
      </c>
      <c r="C5588" s="15">
        <v>45904</v>
      </c>
      <c r="D5588" s="15">
        <v>45908</v>
      </c>
      <c r="E5588" s="10" t="s">
        <v>44</v>
      </c>
      <c r="F5588" s="10" t="s">
        <v>3246</v>
      </c>
      <c r="G5588" s="10" t="s">
        <v>3247</v>
      </c>
      <c r="H5588" s="10" t="s">
        <v>22</v>
      </c>
      <c r="I5588" s="10" t="s">
        <v>23</v>
      </c>
      <c r="J5588" s="10" t="s">
        <v>284</v>
      </c>
      <c r="K5588" s="10" t="s">
        <v>525</v>
      </c>
      <c r="L5588" s="10">
        <v>65807</v>
      </c>
      <c r="M5588" s="10" t="s">
        <v>95</v>
      </c>
      <c r="N5588" s="10" t="str">
        <f>_xlfn.XLOOKUP($M:$M,People!$B:$B,People!A:A)</f>
        <v>Roxanne Rodriguez</v>
      </c>
      <c r="O5588" s="10" t="s">
        <v>4660</v>
      </c>
      <c r="P5588" s="10" t="str">
        <f>VLOOKUP(O5588,Products!$A:$E,3,FALSE)</f>
        <v>3M</v>
      </c>
      <c r="Q5588" s="31">
        <f>INDEX(Products!$E:$E,MATCH(O5588,Products!$A:$A,0))</f>
        <v>0.28000000000000003</v>
      </c>
      <c r="R5588" s="10" t="s">
        <v>41</v>
      </c>
      <c r="S5588" s="10" t="s">
        <v>155</v>
      </c>
      <c r="T5588" s="10" t="s">
        <v>588</v>
      </c>
      <c r="U5588" s="12">
        <v>16.559999999999999</v>
      </c>
      <c r="V5588" s="12">
        <v>2</v>
      </c>
      <c r="W5588" s="12">
        <v>0</v>
      </c>
      <c r="X5588" s="12">
        <v>7.783199999999999</v>
      </c>
    </row>
    <row r="5589" spans="1:24" ht="14" x14ac:dyDescent="0.3">
      <c r="A5589" s="9">
        <v>5585</v>
      </c>
      <c r="B5589" s="14" t="s">
        <v>8754</v>
      </c>
      <c r="C5589" s="15">
        <v>45904</v>
      </c>
      <c r="D5589" s="15">
        <v>45909</v>
      </c>
      <c r="E5589" s="10" t="s">
        <v>44</v>
      </c>
      <c r="F5589" s="10" t="s">
        <v>1411</v>
      </c>
      <c r="G5589" s="10" t="s">
        <v>1412</v>
      </c>
      <c r="H5589" s="10" t="s">
        <v>22</v>
      </c>
      <c r="I5589" s="10" t="s">
        <v>23</v>
      </c>
      <c r="J5589" s="10" t="s">
        <v>2732</v>
      </c>
      <c r="K5589" s="10" t="s">
        <v>1479</v>
      </c>
      <c r="L5589" s="10">
        <v>72401</v>
      </c>
      <c r="M5589" s="10" t="s">
        <v>26</v>
      </c>
      <c r="N5589" s="10" t="str">
        <f>_xlfn.XLOOKUP($M:$M,People!$B:$B,People!A:A)</f>
        <v>Fred Suzuki</v>
      </c>
      <c r="O5589" s="10" t="s">
        <v>3421</v>
      </c>
      <c r="P5589" s="10" t="str">
        <f>VLOOKUP(O5589,Products!$A:$E,3,FALSE)</f>
        <v>Avery</v>
      </c>
      <c r="Q5589" s="31">
        <f>INDEX(Products!$E:$E,MATCH(O5589,Products!$A:$A,0))</f>
        <v>0.25</v>
      </c>
      <c r="R5589" s="10" t="s">
        <v>41</v>
      </c>
      <c r="S5589" s="10" t="s">
        <v>82</v>
      </c>
      <c r="T5589" s="10" t="s">
        <v>3422</v>
      </c>
      <c r="U5589" s="12">
        <v>239.5</v>
      </c>
      <c r="V5589" s="12">
        <v>5</v>
      </c>
      <c r="W5589" s="12">
        <v>0</v>
      </c>
      <c r="X5589" s="12">
        <v>114.95999999999998</v>
      </c>
    </row>
    <row r="5590" spans="1:24" ht="14" x14ac:dyDescent="0.3">
      <c r="A5590" s="9">
        <v>5586</v>
      </c>
      <c r="B5590" s="14" t="s">
        <v>8751</v>
      </c>
      <c r="C5590" s="15">
        <v>45904</v>
      </c>
      <c r="D5590" s="15">
        <v>45907</v>
      </c>
      <c r="E5590" s="10" t="s">
        <v>19</v>
      </c>
      <c r="F5590" s="10" t="s">
        <v>834</v>
      </c>
      <c r="G5590" s="10" t="s">
        <v>835</v>
      </c>
      <c r="H5590" s="10" t="s">
        <v>22</v>
      </c>
      <c r="I5590" s="10" t="s">
        <v>23</v>
      </c>
      <c r="J5590" s="10" t="s">
        <v>4071</v>
      </c>
      <c r="K5590" s="10" t="s">
        <v>298</v>
      </c>
      <c r="L5590" s="10">
        <v>37918</v>
      </c>
      <c r="M5590" s="10" t="s">
        <v>26</v>
      </c>
      <c r="N5590" s="10" t="str">
        <f>_xlfn.XLOOKUP($M:$M,People!$B:$B,People!A:A)</f>
        <v>Fred Suzuki</v>
      </c>
      <c r="O5590" s="10" t="s">
        <v>2400</v>
      </c>
      <c r="P5590" s="10" t="str">
        <f>VLOOKUP(O5590,Products!$A:$E,3,FALSE)</f>
        <v>Office Depot</v>
      </c>
      <c r="Q5590" s="31">
        <f>INDEX(Products!$E:$E,MATCH(O5590,Products!$A:$A,0))</f>
        <v>0.4</v>
      </c>
      <c r="R5590" s="10" t="s">
        <v>41</v>
      </c>
      <c r="S5590" s="10" t="s">
        <v>82</v>
      </c>
      <c r="T5590" s="10" t="s">
        <v>2401</v>
      </c>
      <c r="U5590" s="12">
        <v>12.192</v>
      </c>
      <c r="V5590" s="12">
        <v>3</v>
      </c>
      <c r="W5590" s="12">
        <v>0.2</v>
      </c>
      <c r="X5590" s="12">
        <v>4.1147999999999998</v>
      </c>
    </row>
    <row r="5591" spans="1:24" ht="14" x14ac:dyDescent="0.3">
      <c r="A5591" s="9">
        <v>5587</v>
      </c>
      <c r="B5591" s="14" t="s">
        <v>8755</v>
      </c>
      <c r="C5591" s="15">
        <v>45904</v>
      </c>
      <c r="D5591" s="15">
        <v>45909</v>
      </c>
      <c r="E5591" s="10" t="s">
        <v>44</v>
      </c>
      <c r="F5591" s="10" t="s">
        <v>3652</v>
      </c>
      <c r="G5591" s="10" t="s">
        <v>3653</v>
      </c>
      <c r="H5591" s="10" t="s">
        <v>36</v>
      </c>
      <c r="I5591" s="10" t="s">
        <v>23</v>
      </c>
      <c r="J5591" s="10" t="s">
        <v>5507</v>
      </c>
      <c r="K5591" s="10" t="s">
        <v>204</v>
      </c>
      <c r="L5591" s="10">
        <v>55125</v>
      </c>
      <c r="M5591" s="10" t="s">
        <v>95</v>
      </c>
      <c r="N5591" s="10" t="str">
        <f>_xlfn.XLOOKUP($M:$M,People!$B:$B,People!A:A)</f>
        <v>Roxanne Rodriguez</v>
      </c>
      <c r="O5591" s="10" t="s">
        <v>1732</v>
      </c>
      <c r="P5591" s="10" t="str">
        <f>VLOOKUP(O5591,Products!$A:$E,3,FALSE)</f>
        <v>Dell</v>
      </c>
      <c r="Q5591" s="31">
        <f>INDEX(Products!$E:$E,MATCH(O5591,Products!$A:$A,0))</f>
        <v>0.28000000000000003</v>
      </c>
      <c r="R5591" s="10" t="s">
        <v>41</v>
      </c>
      <c r="S5591" s="10" t="s">
        <v>53</v>
      </c>
      <c r="T5591" s="10" t="s">
        <v>1733</v>
      </c>
      <c r="U5591" s="12">
        <v>535.41</v>
      </c>
      <c r="V5591" s="12">
        <v>3</v>
      </c>
      <c r="W5591" s="12">
        <v>0</v>
      </c>
      <c r="X5591" s="12">
        <v>160.62299999999993</v>
      </c>
    </row>
    <row r="5592" spans="1:24" ht="14" x14ac:dyDescent="0.3">
      <c r="A5592" s="9">
        <v>5588</v>
      </c>
      <c r="B5592" s="14" t="s">
        <v>8749</v>
      </c>
      <c r="C5592" s="15">
        <v>45904</v>
      </c>
      <c r="D5592" s="15">
        <v>45908</v>
      </c>
      <c r="E5592" s="10" t="s">
        <v>44</v>
      </c>
      <c r="F5592" s="10" t="s">
        <v>5174</v>
      </c>
      <c r="G5592" s="10" t="s">
        <v>5175</v>
      </c>
      <c r="H5592" s="10" t="s">
        <v>22</v>
      </c>
      <c r="I5592" s="10" t="s">
        <v>23</v>
      </c>
      <c r="J5592" s="10" t="s">
        <v>5469</v>
      </c>
      <c r="K5592" s="10" t="s">
        <v>25</v>
      </c>
      <c r="L5592" s="10">
        <v>40324</v>
      </c>
      <c r="M5592" s="10" t="s">
        <v>26</v>
      </c>
      <c r="N5592" s="10" t="str">
        <f>_xlfn.XLOOKUP($M:$M,People!$B:$B,People!A:A)</f>
        <v>Fred Suzuki</v>
      </c>
      <c r="O5592" s="10" t="s">
        <v>1901</v>
      </c>
      <c r="P5592" s="10" t="str">
        <f>VLOOKUP(O5592,Products!$A:$E,3,FALSE)</f>
        <v>3M</v>
      </c>
      <c r="Q5592" s="31">
        <f>INDEX(Products!$E:$E,MATCH(O5592,Products!$A:$A,0))</f>
        <v>0.34</v>
      </c>
      <c r="R5592" s="10" t="s">
        <v>41</v>
      </c>
      <c r="S5592" s="10" t="s">
        <v>53</v>
      </c>
      <c r="T5592" s="10" t="s">
        <v>1902</v>
      </c>
      <c r="U5592" s="12">
        <v>129.91999999999999</v>
      </c>
      <c r="V5592" s="12">
        <v>4</v>
      </c>
      <c r="W5592" s="12">
        <v>0</v>
      </c>
      <c r="X5592" s="12">
        <v>5.1967999999999961</v>
      </c>
    </row>
    <row r="5593" spans="1:24" ht="14" x14ac:dyDescent="0.3">
      <c r="A5593" s="9">
        <v>5589</v>
      </c>
      <c r="B5593" s="14" t="s">
        <v>8750</v>
      </c>
      <c r="C5593" s="15">
        <v>45904</v>
      </c>
      <c r="D5593" s="15">
        <v>45908</v>
      </c>
      <c r="E5593" s="10" t="s">
        <v>44</v>
      </c>
      <c r="F5593" s="10" t="s">
        <v>4253</v>
      </c>
      <c r="G5593" s="10" t="s">
        <v>4254</v>
      </c>
      <c r="H5593" s="10" t="s">
        <v>22</v>
      </c>
      <c r="I5593" s="10" t="s">
        <v>23</v>
      </c>
      <c r="J5593" s="10" t="s">
        <v>237</v>
      </c>
      <c r="K5593" s="10" t="s">
        <v>238</v>
      </c>
      <c r="L5593" s="10">
        <v>10011</v>
      </c>
      <c r="M5593" s="10" t="s">
        <v>133</v>
      </c>
      <c r="N5593" s="10" t="str">
        <f>_xlfn.XLOOKUP($M:$M,People!$B:$B,People!A:A)</f>
        <v>Chuck Magee</v>
      </c>
      <c r="O5593" s="10" t="s">
        <v>2227</v>
      </c>
      <c r="P5593" s="10" t="str">
        <f>VLOOKUP(O5593,Products!$A:$E,3,FALSE)</f>
        <v>Samsung</v>
      </c>
      <c r="Q5593" s="31">
        <f>INDEX(Products!$E:$E,MATCH(O5593,Products!$A:$A,0))</f>
        <v>0.39</v>
      </c>
      <c r="R5593" s="10" t="s">
        <v>41</v>
      </c>
      <c r="S5593" s="10" t="s">
        <v>510</v>
      </c>
      <c r="T5593" s="10" t="s">
        <v>2228</v>
      </c>
      <c r="U5593" s="12">
        <v>22.72</v>
      </c>
      <c r="V5593" s="12">
        <v>4</v>
      </c>
      <c r="W5593" s="12">
        <v>0</v>
      </c>
      <c r="X5593" s="12">
        <v>6.5887999999999991</v>
      </c>
    </row>
    <row r="5594" spans="1:24" ht="14" x14ac:dyDescent="0.3">
      <c r="A5594" s="9">
        <v>5590</v>
      </c>
      <c r="B5594" s="14" t="s">
        <v>8753</v>
      </c>
      <c r="C5594" s="15">
        <v>45904</v>
      </c>
      <c r="D5594" s="15">
        <v>45908</v>
      </c>
      <c r="E5594" s="10" t="s">
        <v>44</v>
      </c>
      <c r="F5594" s="10" t="s">
        <v>3246</v>
      </c>
      <c r="G5594" s="10" t="s">
        <v>3247</v>
      </c>
      <c r="H5594" s="10" t="s">
        <v>22</v>
      </c>
      <c r="I5594" s="10" t="s">
        <v>23</v>
      </c>
      <c r="J5594" s="10" t="s">
        <v>284</v>
      </c>
      <c r="K5594" s="10" t="s">
        <v>525</v>
      </c>
      <c r="L5594" s="10">
        <v>65807</v>
      </c>
      <c r="M5594" s="10" t="s">
        <v>95</v>
      </c>
      <c r="N5594" s="10" t="str">
        <f>_xlfn.XLOOKUP($M:$M,People!$B:$B,People!A:A)</f>
        <v>Roxanne Rodriguez</v>
      </c>
      <c r="O5594" s="10" t="s">
        <v>750</v>
      </c>
      <c r="P5594" s="10" t="str">
        <f>VLOOKUP(O5594,Products!$A:$E,3,FALSE)</f>
        <v>Office Depot</v>
      </c>
      <c r="Q5594" s="31">
        <f>INDEX(Products!$E:$E,MATCH(O5594,Products!$A:$A,0))</f>
        <v>0.32</v>
      </c>
      <c r="R5594" s="10" t="s">
        <v>64</v>
      </c>
      <c r="S5594" s="10" t="s">
        <v>144</v>
      </c>
      <c r="T5594" s="10" t="s">
        <v>751</v>
      </c>
      <c r="U5594" s="12">
        <v>279.95</v>
      </c>
      <c r="V5594" s="12">
        <v>5</v>
      </c>
      <c r="W5594" s="12">
        <v>0</v>
      </c>
      <c r="X5594" s="12">
        <v>67.188000000000017</v>
      </c>
    </row>
    <row r="5595" spans="1:24" ht="14" x14ac:dyDescent="0.3">
      <c r="A5595" s="9">
        <v>5591</v>
      </c>
      <c r="B5595" s="14" t="s">
        <v>8748</v>
      </c>
      <c r="C5595" s="15">
        <v>45904</v>
      </c>
      <c r="D5595" s="15">
        <v>45904</v>
      </c>
      <c r="E5595" s="10" t="s">
        <v>1124</v>
      </c>
      <c r="F5595" s="10" t="s">
        <v>5731</v>
      </c>
      <c r="G5595" s="10" t="s">
        <v>5732</v>
      </c>
      <c r="H5595" s="10" t="s">
        <v>22</v>
      </c>
      <c r="I5595" s="10" t="s">
        <v>23</v>
      </c>
      <c r="J5595" s="10" t="s">
        <v>114</v>
      </c>
      <c r="K5595" s="10" t="s">
        <v>38</v>
      </c>
      <c r="L5595" s="10">
        <v>94122</v>
      </c>
      <c r="M5595" s="10" t="s">
        <v>39</v>
      </c>
      <c r="N5595" s="10" t="str">
        <f>_xlfn.XLOOKUP($M:$M,People!$B:$B,People!A:A)</f>
        <v>Sadie Pawthorne</v>
      </c>
      <c r="O5595" s="10" t="s">
        <v>4161</v>
      </c>
      <c r="P5595" s="10" t="str">
        <f>VLOOKUP(O5595,Products!$A:$E,3,FALSE)</f>
        <v>Samsung</v>
      </c>
      <c r="Q5595" s="31">
        <f>INDEX(Products!$E:$E,MATCH(O5595,Products!$A:$A,0))</f>
        <v>0.39</v>
      </c>
      <c r="R5595" s="10" t="s">
        <v>64</v>
      </c>
      <c r="S5595" s="10" t="s">
        <v>1063</v>
      </c>
      <c r="T5595" s="10" t="s">
        <v>4162</v>
      </c>
      <c r="U5595" s="12">
        <v>2799.9600000000005</v>
      </c>
      <c r="V5595" s="12">
        <v>5</v>
      </c>
      <c r="W5595" s="12">
        <v>0.2</v>
      </c>
      <c r="X5595" s="12">
        <v>944.98649999999986</v>
      </c>
    </row>
    <row r="5596" spans="1:24" ht="14" x14ac:dyDescent="0.3">
      <c r="A5596" s="9">
        <v>5592</v>
      </c>
      <c r="B5596" s="14" t="s">
        <v>8756</v>
      </c>
      <c r="C5596" s="15">
        <v>45905</v>
      </c>
      <c r="D5596" s="15">
        <v>45909</v>
      </c>
      <c r="E5596" s="10" t="s">
        <v>44</v>
      </c>
      <c r="F5596" s="10" t="s">
        <v>1535</v>
      </c>
      <c r="G5596" s="10" t="s">
        <v>1536</v>
      </c>
      <c r="H5596" s="10" t="s">
        <v>22</v>
      </c>
      <c r="I5596" s="10" t="s">
        <v>23</v>
      </c>
      <c r="J5596" s="10" t="s">
        <v>131</v>
      </c>
      <c r="K5596" s="10" t="s">
        <v>132</v>
      </c>
      <c r="L5596" s="10">
        <v>19134</v>
      </c>
      <c r="M5596" s="10" t="s">
        <v>133</v>
      </c>
      <c r="N5596" s="10" t="str">
        <f>_xlfn.XLOOKUP($M:$M,People!$B:$B,People!A:A)</f>
        <v>Chuck Magee</v>
      </c>
      <c r="O5596" s="10" t="s">
        <v>2549</v>
      </c>
      <c r="P5596" s="10" t="str">
        <f>VLOOKUP(O5596,Products!$A:$E,3,FALSE)</f>
        <v>Avery</v>
      </c>
      <c r="Q5596" s="31">
        <f>INDEX(Products!$E:$E,MATCH(O5596,Products!$A:$A,0))</f>
        <v>0.37</v>
      </c>
      <c r="R5596" s="10" t="s">
        <v>28</v>
      </c>
      <c r="S5596" s="10" t="s">
        <v>32</v>
      </c>
      <c r="T5596" s="10" t="s">
        <v>2550</v>
      </c>
      <c r="U5596" s="12">
        <v>887.27099999999984</v>
      </c>
      <c r="V5596" s="12">
        <v>3</v>
      </c>
      <c r="W5596" s="12">
        <v>0.3</v>
      </c>
      <c r="X5596" s="12">
        <v>-63.376499999999965</v>
      </c>
    </row>
    <row r="5597" spans="1:24" ht="14" x14ac:dyDescent="0.3">
      <c r="A5597" s="9">
        <v>5593</v>
      </c>
      <c r="B5597" s="14" t="s">
        <v>8756</v>
      </c>
      <c r="C5597" s="15">
        <v>45905</v>
      </c>
      <c r="D5597" s="15">
        <v>45909</v>
      </c>
      <c r="E5597" s="10" t="s">
        <v>44</v>
      </c>
      <c r="F5597" s="10" t="s">
        <v>1535</v>
      </c>
      <c r="G5597" s="10" t="s">
        <v>1536</v>
      </c>
      <c r="H5597" s="10" t="s">
        <v>22</v>
      </c>
      <c r="I5597" s="10" t="s">
        <v>23</v>
      </c>
      <c r="J5597" s="10" t="s">
        <v>131</v>
      </c>
      <c r="K5597" s="10" t="s">
        <v>132</v>
      </c>
      <c r="L5597" s="10">
        <v>19134</v>
      </c>
      <c r="M5597" s="10" t="s">
        <v>133</v>
      </c>
      <c r="N5597" s="10" t="str">
        <f>_xlfn.XLOOKUP($M:$M,People!$B:$B,People!A:A)</f>
        <v>Chuck Magee</v>
      </c>
      <c r="O5597" s="10" t="s">
        <v>272</v>
      </c>
      <c r="P5597" s="10" t="str">
        <f>VLOOKUP(O5597,Products!$A:$E,3,FALSE)</f>
        <v>Samsung</v>
      </c>
      <c r="Q5597" s="31">
        <f>INDEX(Products!$E:$E,MATCH(O5597,Products!$A:$A,0))</f>
        <v>0.27</v>
      </c>
      <c r="R5597" s="10" t="s">
        <v>28</v>
      </c>
      <c r="S5597" s="10" t="s">
        <v>32</v>
      </c>
      <c r="T5597" s="10" t="s">
        <v>485</v>
      </c>
      <c r="U5597" s="12">
        <v>71.245999999999995</v>
      </c>
      <c r="V5597" s="12">
        <v>2</v>
      </c>
      <c r="W5597" s="12">
        <v>0.3</v>
      </c>
      <c r="X5597" s="12">
        <v>-19.338199999999993</v>
      </c>
    </row>
    <row r="5598" spans="1:24" ht="14" x14ac:dyDescent="0.3">
      <c r="A5598" s="9">
        <v>5594</v>
      </c>
      <c r="B5598" s="14" t="s">
        <v>8757</v>
      </c>
      <c r="C5598" s="15">
        <v>45905</v>
      </c>
      <c r="D5598" s="15">
        <v>45907</v>
      </c>
      <c r="E5598" s="10" t="s">
        <v>19</v>
      </c>
      <c r="F5598" s="10" t="s">
        <v>100</v>
      </c>
      <c r="G5598" s="10" t="s">
        <v>101</v>
      </c>
      <c r="H5598" s="10" t="s">
        <v>22</v>
      </c>
      <c r="I5598" s="10" t="s">
        <v>23</v>
      </c>
      <c r="J5598" s="10" t="s">
        <v>771</v>
      </c>
      <c r="K5598" s="10" t="s">
        <v>212</v>
      </c>
      <c r="L5598" s="10">
        <v>48227</v>
      </c>
      <c r="M5598" s="10" t="s">
        <v>95</v>
      </c>
      <c r="N5598" s="10" t="str">
        <f>_xlfn.XLOOKUP($M:$M,People!$B:$B,People!A:A)</f>
        <v>Roxanne Rodriguez</v>
      </c>
      <c r="O5598" s="10" t="s">
        <v>1345</v>
      </c>
      <c r="P5598" s="10" t="str">
        <f>VLOOKUP(O5598,Products!$A:$E,3,FALSE)</f>
        <v>Office Depot</v>
      </c>
      <c r="Q5598" s="31">
        <f>INDEX(Products!$E:$E,MATCH(O5598,Products!$A:$A,0))</f>
        <v>0.28000000000000003</v>
      </c>
      <c r="R5598" s="10" t="s">
        <v>28</v>
      </c>
      <c r="S5598" s="10" t="s">
        <v>32</v>
      </c>
      <c r="T5598" s="10" t="s">
        <v>1346</v>
      </c>
      <c r="U5598" s="12">
        <v>242.94</v>
      </c>
      <c r="V5598" s="12">
        <v>3</v>
      </c>
      <c r="W5598" s="12">
        <v>0</v>
      </c>
      <c r="X5598" s="12">
        <v>29.152800000000013</v>
      </c>
    </row>
    <row r="5599" spans="1:24" ht="14" x14ac:dyDescent="0.3">
      <c r="A5599" s="9">
        <v>5595</v>
      </c>
      <c r="B5599" s="14" t="s">
        <v>8758</v>
      </c>
      <c r="C5599" s="15">
        <v>45905</v>
      </c>
      <c r="D5599" s="15">
        <v>45911</v>
      </c>
      <c r="E5599" s="10" t="s">
        <v>44</v>
      </c>
      <c r="F5599" s="10" t="s">
        <v>1839</v>
      </c>
      <c r="G5599" s="10" t="s">
        <v>1840</v>
      </c>
      <c r="H5599" s="10" t="s">
        <v>36</v>
      </c>
      <c r="I5599" s="10" t="s">
        <v>23</v>
      </c>
      <c r="J5599" s="10" t="s">
        <v>1080</v>
      </c>
      <c r="K5599" s="10" t="s">
        <v>94</v>
      </c>
      <c r="L5599" s="10">
        <v>78745</v>
      </c>
      <c r="M5599" s="10" t="s">
        <v>95</v>
      </c>
      <c r="N5599" s="10" t="str">
        <f>_xlfn.XLOOKUP($M:$M,People!$B:$B,People!A:A)</f>
        <v>Roxanne Rodriguez</v>
      </c>
      <c r="O5599" s="10" t="s">
        <v>1590</v>
      </c>
      <c r="P5599" s="10" t="str">
        <f>VLOOKUP(O5599,Products!$A:$E,3,FALSE)</f>
        <v>Canon</v>
      </c>
      <c r="Q5599" s="31">
        <f>INDEX(Products!$E:$E,MATCH(O5599,Products!$A:$A,0))</f>
        <v>0.38</v>
      </c>
      <c r="R5599" s="10" t="s">
        <v>28</v>
      </c>
      <c r="S5599" s="10" t="s">
        <v>32</v>
      </c>
      <c r="T5599" s="10" t="s">
        <v>1591</v>
      </c>
      <c r="U5599" s="12">
        <v>347.80200000000002</v>
      </c>
      <c r="V5599" s="12">
        <v>7</v>
      </c>
      <c r="W5599" s="12">
        <v>0.3</v>
      </c>
      <c r="X5599" s="12">
        <v>-24.842999999999961</v>
      </c>
    </row>
    <row r="5600" spans="1:24" ht="14" x14ac:dyDescent="0.3">
      <c r="A5600" s="9">
        <v>5596</v>
      </c>
      <c r="B5600" s="14" t="s">
        <v>8759</v>
      </c>
      <c r="C5600" s="15">
        <v>45905</v>
      </c>
      <c r="D5600" s="15">
        <v>45911</v>
      </c>
      <c r="E5600" s="10" t="s">
        <v>44</v>
      </c>
      <c r="F5600" s="10" t="s">
        <v>1476</v>
      </c>
      <c r="G5600" s="10" t="s">
        <v>1477</v>
      </c>
      <c r="H5600" s="10" t="s">
        <v>22</v>
      </c>
      <c r="I5600" s="10" t="s">
        <v>23</v>
      </c>
      <c r="J5600" s="10" t="s">
        <v>2107</v>
      </c>
      <c r="K5600" s="10" t="s">
        <v>438</v>
      </c>
      <c r="L5600" s="10">
        <v>43130</v>
      </c>
      <c r="M5600" s="10" t="s">
        <v>133</v>
      </c>
      <c r="N5600" s="10" t="str">
        <f>_xlfn.XLOOKUP($M:$M,People!$B:$B,People!A:A)</f>
        <v>Chuck Magee</v>
      </c>
      <c r="O5600" s="10" t="s">
        <v>782</v>
      </c>
      <c r="P5600" s="10" t="str">
        <f>VLOOKUP(O5600,Products!$A:$E,3,FALSE)</f>
        <v>Dell</v>
      </c>
      <c r="Q5600" s="31">
        <f>INDEX(Products!$E:$E,MATCH(O5600,Products!$A:$A,0))</f>
        <v>0.3</v>
      </c>
      <c r="R5600" s="10" t="s">
        <v>28</v>
      </c>
      <c r="S5600" s="10" t="s">
        <v>32</v>
      </c>
      <c r="T5600" s="10" t="s">
        <v>783</v>
      </c>
      <c r="U5600" s="12">
        <v>85.245999999999995</v>
      </c>
      <c r="V5600" s="12">
        <v>2</v>
      </c>
      <c r="W5600" s="12">
        <v>0.3</v>
      </c>
      <c r="X5600" s="12">
        <v>-1.217800000000004</v>
      </c>
    </row>
    <row r="5601" spans="1:24" ht="14" x14ac:dyDescent="0.3">
      <c r="A5601" s="9">
        <v>5597</v>
      </c>
      <c r="B5601" s="14" t="s">
        <v>8757</v>
      </c>
      <c r="C5601" s="15">
        <v>45905</v>
      </c>
      <c r="D5601" s="15">
        <v>45907</v>
      </c>
      <c r="E5601" s="10" t="s">
        <v>19</v>
      </c>
      <c r="F5601" s="10" t="s">
        <v>100</v>
      </c>
      <c r="G5601" s="10" t="s">
        <v>101</v>
      </c>
      <c r="H5601" s="10" t="s">
        <v>22</v>
      </c>
      <c r="I5601" s="10" t="s">
        <v>23</v>
      </c>
      <c r="J5601" s="10" t="s">
        <v>771</v>
      </c>
      <c r="K5601" s="10" t="s">
        <v>212</v>
      </c>
      <c r="L5601" s="10">
        <v>48227</v>
      </c>
      <c r="M5601" s="10" t="s">
        <v>95</v>
      </c>
      <c r="N5601" s="10" t="str">
        <f>_xlfn.XLOOKUP($M:$M,People!$B:$B,People!A:A)</f>
        <v>Roxanne Rodriguez</v>
      </c>
      <c r="O5601" s="10" t="s">
        <v>1337</v>
      </c>
      <c r="P5601" s="10" t="str">
        <f>VLOOKUP(O5601,Products!$A:$E,3,FALSE)</f>
        <v>3M</v>
      </c>
      <c r="Q5601" s="31">
        <f>INDEX(Products!$E:$E,MATCH(O5601,Products!$A:$A,0))</f>
        <v>0.36</v>
      </c>
      <c r="R5601" s="10" t="s">
        <v>28</v>
      </c>
      <c r="S5601" s="10" t="s">
        <v>58</v>
      </c>
      <c r="T5601" s="10" t="s">
        <v>1338</v>
      </c>
      <c r="U5601" s="12">
        <v>12.22</v>
      </c>
      <c r="V5601" s="12">
        <v>1</v>
      </c>
      <c r="W5601" s="12">
        <v>0</v>
      </c>
      <c r="X5601" s="12">
        <v>3.6659999999999986</v>
      </c>
    </row>
    <row r="5602" spans="1:24" ht="14" x14ac:dyDescent="0.3">
      <c r="A5602" s="9">
        <v>5598</v>
      </c>
      <c r="B5602" s="14" t="s">
        <v>8756</v>
      </c>
      <c r="C5602" s="15">
        <v>45905</v>
      </c>
      <c r="D5602" s="15">
        <v>45909</v>
      </c>
      <c r="E5602" s="10" t="s">
        <v>44</v>
      </c>
      <c r="F5602" s="10" t="s">
        <v>1535</v>
      </c>
      <c r="G5602" s="10" t="s">
        <v>1536</v>
      </c>
      <c r="H5602" s="10" t="s">
        <v>22</v>
      </c>
      <c r="I5602" s="10" t="s">
        <v>23</v>
      </c>
      <c r="J5602" s="10" t="s">
        <v>131</v>
      </c>
      <c r="K5602" s="10" t="s">
        <v>132</v>
      </c>
      <c r="L5602" s="10">
        <v>19134</v>
      </c>
      <c r="M5602" s="10" t="s">
        <v>133</v>
      </c>
      <c r="N5602" s="10" t="str">
        <f>_xlfn.XLOOKUP($M:$M,People!$B:$B,People!A:A)</f>
        <v>Chuck Magee</v>
      </c>
      <c r="O5602" s="10" t="s">
        <v>309</v>
      </c>
      <c r="P5602" s="10" t="str">
        <f>VLOOKUP(O5602,Products!$A:$E,3,FALSE)</f>
        <v>IKEA</v>
      </c>
      <c r="Q5602" s="31">
        <f>INDEX(Products!$E:$E,MATCH(O5602,Products!$A:$A,0))</f>
        <v>0.38</v>
      </c>
      <c r="R5602" s="10" t="s">
        <v>28</v>
      </c>
      <c r="S5602" s="10" t="s">
        <v>58</v>
      </c>
      <c r="T5602" s="10" t="s">
        <v>310</v>
      </c>
      <c r="U5602" s="12">
        <v>58.248000000000005</v>
      </c>
      <c r="V5602" s="12">
        <v>9</v>
      </c>
      <c r="W5602" s="12">
        <v>0.2</v>
      </c>
      <c r="X5602" s="12">
        <v>11.649599999999996</v>
      </c>
    </row>
    <row r="5603" spans="1:24" ht="14" x14ac:dyDescent="0.3">
      <c r="A5603" s="9">
        <v>5599</v>
      </c>
      <c r="B5603" s="14" t="s">
        <v>8760</v>
      </c>
      <c r="C5603" s="15">
        <v>45905</v>
      </c>
      <c r="D5603" s="15">
        <v>45907</v>
      </c>
      <c r="E5603" s="10" t="s">
        <v>168</v>
      </c>
      <c r="F5603" s="10" t="s">
        <v>4189</v>
      </c>
      <c r="G5603" s="10" t="s">
        <v>4190</v>
      </c>
      <c r="H5603" s="10" t="s">
        <v>36</v>
      </c>
      <c r="I5603" s="10" t="s">
        <v>23</v>
      </c>
      <c r="J5603" s="10" t="s">
        <v>165</v>
      </c>
      <c r="K5603" s="10" t="s">
        <v>94</v>
      </c>
      <c r="L5603" s="10">
        <v>77036</v>
      </c>
      <c r="M5603" s="10" t="s">
        <v>95</v>
      </c>
      <c r="N5603" s="10" t="str">
        <f>_xlfn.XLOOKUP($M:$M,People!$B:$B,People!A:A)</f>
        <v>Roxanne Rodriguez</v>
      </c>
      <c r="O5603" s="10" t="s">
        <v>4429</v>
      </c>
      <c r="P5603" s="10" t="str">
        <f>VLOOKUP(O5603,Products!$A:$E,3,FALSE)</f>
        <v>Canon</v>
      </c>
      <c r="Q5603" s="31">
        <f>INDEX(Products!$E:$E,MATCH(O5603,Products!$A:$A,0))</f>
        <v>0.3</v>
      </c>
      <c r="R5603" s="10" t="s">
        <v>28</v>
      </c>
      <c r="S5603" s="10" t="s">
        <v>58</v>
      </c>
      <c r="T5603" s="10" t="s">
        <v>4430</v>
      </c>
      <c r="U5603" s="12">
        <v>21.204000000000004</v>
      </c>
      <c r="V5603" s="12">
        <v>3</v>
      </c>
      <c r="W5603" s="12">
        <v>0.6</v>
      </c>
      <c r="X5603" s="12">
        <v>-11.662199999999999</v>
      </c>
    </row>
    <row r="5604" spans="1:24" ht="14" x14ac:dyDescent="0.3">
      <c r="A5604" s="9">
        <v>5600</v>
      </c>
      <c r="B5604" s="14" t="s">
        <v>8761</v>
      </c>
      <c r="C5604" s="15">
        <v>45905</v>
      </c>
      <c r="D5604" s="15">
        <v>45907</v>
      </c>
      <c r="E5604" s="10" t="s">
        <v>19</v>
      </c>
      <c r="F5604" s="10" t="s">
        <v>512</v>
      </c>
      <c r="G5604" s="10" t="s">
        <v>513</v>
      </c>
      <c r="H5604" s="10" t="s">
        <v>36</v>
      </c>
      <c r="I5604" s="10" t="s">
        <v>23</v>
      </c>
      <c r="J5604" s="10" t="s">
        <v>131</v>
      </c>
      <c r="K5604" s="10" t="s">
        <v>132</v>
      </c>
      <c r="L5604" s="10">
        <v>19140</v>
      </c>
      <c r="M5604" s="10" t="s">
        <v>133</v>
      </c>
      <c r="N5604" s="10" t="str">
        <f>_xlfn.XLOOKUP($M:$M,People!$B:$B,People!A:A)</f>
        <v>Chuck Magee</v>
      </c>
      <c r="O5604" s="10" t="s">
        <v>152</v>
      </c>
      <c r="P5604" s="10" t="str">
        <f>VLOOKUP(O5604,Products!$A:$E,3,FALSE)</f>
        <v>Canon</v>
      </c>
      <c r="Q5604" s="31">
        <f>INDEX(Products!$E:$E,MATCH(O5604,Products!$A:$A,0))</f>
        <v>0.34</v>
      </c>
      <c r="R5604" s="10" t="s">
        <v>28</v>
      </c>
      <c r="S5604" s="10" t="s">
        <v>58</v>
      </c>
      <c r="T5604" s="10" t="s">
        <v>153</v>
      </c>
      <c r="U5604" s="12">
        <v>82.800000000000011</v>
      </c>
      <c r="V5604" s="12">
        <v>2</v>
      </c>
      <c r="W5604" s="12">
        <v>0.2</v>
      </c>
      <c r="X5604" s="12">
        <v>10.349999999999994</v>
      </c>
    </row>
    <row r="5605" spans="1:24" ht="14" x14ac:dyDescent="0.3">
      <c r="A5605" s="9">
        <v>5601</v>
      </c>
      <c r="B5605" s="14" t="s">
        <v>8762</v>
      </c>
      <c r="C5605" s="15">
        <v>45905</v>
      </c>
      <c r="D5605" s="15">
        <v>45910</v>
      </c>
      <c r="E5605" s="10" t="s">
        <v>44</v>
      </c>
      <c r="F5605" s="10" t="s">
        <v>3207</v>
      </c>
      <c r="G5605" s="10" t="s">
        <v>3208</v>
      </c>
      <c r="H5605" s="10" t="s">
        <v>22</v>
      </c>
      <c r="I5605" s="10" t="s">
        <v>23</v>
      </c>
      <c r="J5605" s="10" t="s">
        <v>3903</v>
      </c>
      <c r="K5605" s="10" t="s">
        <v>285</v>
      </c>
      <c r="L5605" s="10">
        <v>23320</v>
      </c>
      <c r="M5605" s="10" t="s">
        <v>26</v>
      </c>
      <c r="N5605" s="10" t="str">
        <f>_xlfn.XLOOKUP($M:$M,People!$B:$B,People!A:A)</f>
        <v>Fred Suzuki</v>
      </c>
      <c r="O5605" s="10" t="s">
        <v>4031</v>
      </c>
      <c r="P5605" s="10" t="str">
        <f>VLOOKUP(O5605,Products!$A:$E,3,FALSE)</f>
        <v>Avery</v>
      </c>
      <c r="Q5605" s="31">
        <f>INDEX(Products!$E:$E,MATCH(O5605,Products!$A:$A,0))</f>
        <v>0.31</v>
      </c>
      <c r="R5605" s="10" t="s">
        <v>28</v>
      </c>
      <c r="S5605" s="10" t="s">
        <v>50</v>
      </c>
      <c r="T5605" s="10" t="s">
        <v>4032</v>
      </c>
      <c r="U5605" s="12">
        <v>1652.94</v>
      </c>
      <c r="V5605" s="12">
        <v>3</v>
      </c>
      <c r="W5605" s="12">
        <v>0</v>
      </c>
      <c r="X5605" s="12">
        <v>314.05859999999996</v>
      </c>
    </row>
    <row r="5606" spans="1:24" ht="14" x14ac:dyDescent="0.3">
      <c r="A5606" s="9">
        <v>5602</v>
      </c>
      <c r="B5606" s="14" t="s">
        <v>8763</v>
      </c>
      <c r="C5606" s="15">
        <v>45905</v>
      </c>
      <c r="D5606" s="15">
        <v>45910</v>
      </c>
      <c r="E5606" s="10" t="s">
        <v>44</v>
      </c>
      <c r="F5606" s="10" t="s">
        <v>4810</v>
      </c>
      <c r="G5606" s="10" t="s">
        <v>4811</v>
      </c>
      <c r="H5606" s="10" t="s">
        <v>92</v>
      </c>
      <c r="I5606" s="10" t="s">
        <v>23</v>
      </c>
      <c r="J5606" s="10" t="s">
        <v>165</v>
      </c>
      <c r="K5606" s="10" t="s">
        <v>94</v>
      </c>
      <c r="L5606" s="10">
        <v>77070</v>
      </c>
      <c r="M5606" s="10" t="s">
        <v>95</v>
      </c>
      <c r="N5606" s="10" t="str">
        <f>_xlfn.XLOOKUP($M:$M,People!$B:$B,People!A:A)</f>
        <v>Roxanne Rodriguez</v>
      </c>
      <c r="O5606" s="10" t="s">
        <v>1833</v>
      </c>
      <c r="P5606" s="10" t="str">
        <f>VLOOKUP(O5606,Products!$A:$E,3,FALSE)</f>
        <v>Samsung</v>
      </c>
      <c r="Q5606" s="31">
        <f>INDEX(Products!$E:$E,MATCH(O5606,Products!$A:$A,0))</f>
        <v>0.25</v>
      </c>
      <c r="R5606" s="10" t="s">
        <v>41</v>
      </c>
      <c r="S5606" s="10" t="s">
        <v>71</v>
      </c>
      <c r="T5606" s="10" t="s">
        <v>1834</v>
      </c>
      <c r="U5606" s="12">
        <v>62.789999999999992</v>
      </c>
      <c r="V5606" s="12">
        <v>3</v>
      </c>
      <c r="W5606" s="12">
        <v>0.8</v>
      </c>
      <c r="X5606" s="12">
        <v>-166.39350000000002</v>
      </c>
    </row>
    <row r="5607" spans="1:24" ht="14" x14ac:dyDescent="0.3">
      <c r="A5607" s="9">
        <v>5603</v>
      </c>
      <c r="B5607" s="14" t="s">
        <v>8756</v>
      </c>
      <c r="C5607" s="15">
        <v>45905</v>
      </c>
      <c r="D5607" s="15">
        <v>45909</v>
      </c>
      <c r="E5607" s="10" t="s">
        <v>44</v>
      </c>
      <c r="F5607" s="10" t="s">
        <v>1535</v>
      </c>
      <c r="G5607" s="10" t="s">
        <v>1536</v>
      </c>
      <c r="H5607" s="10" t="s">
        <v>22</v>
      </c>
      <c r="I5607" s="10" t="s">
        <v>23</v>
      </c>
      <c r="J5607" s="10" t="s">
        <v>131</v>
      </c>
      <c r="K5607" s="10" t="s">
        <v>132</v>
      </c>
      <c r="L5607" s="10">
        <v>19134</v>
      </c>
      <c r="M5607" s="10" t="s">
        <v>133</v>
      </c>
      <c r="N5607" s="10" t="str">
        <f>_xlfn.XLOOKUP($M:$M,People!$B:$B,People!A:A)</f>
        <v>Chuck Magee</v>
      </c>
      <c r="O5607" s="10" t="s">
        <v>3130</v>
      </c>
      <c r="P5607" s="10" t="str">
        <f>VLOOKUP(O5607,Products!$A:$E,3,FALSE)</f>
        <v>Dell</v>
      </c>
      <c r="Q5607" s="31">
        <f>INDEX(Products!$E:$E,MATCH(O5607,Products!$A:$A,0))</f>
        <v>0.32</v>
      </c>
      <c r="R5607" s="10" t="s">
        <v>41</v>
      </c>
      <c r="S5607" s="10" t="s">
        <v>61</v>
      </c>
      <c r="T5607" s="10" t="s">
        <v>3131</v>
      </c>
      <c r="U5607" s="12">
        <v>7.8719999999999999</v>
      </c>
      <c r="V5607" s="12">
        <v>3</v>
      </c>
      <c r="W5607" s="12">
        <v>0.2</v>
      </c>
      <c r="X5607" s="12">
        <v>0.59039999999999937</v>
      </c>
    </row>
    <row r="5608" spans="1:24" ht="14" x14ac:dyDescent="0.3">
      <c r="A5608" s="9">
        <v>5604</v>
      </c>
      <c r="B5608" s="14" t="s">
        <v>8764</v>
      </c>
      <c r="C5608" s="15">
        <v>45905</v>
      </c>
      <c r="D5608" s="15">
        <v>45910</v>
      </c>
      <c r="E5608" s="10" t="s">
        <v>44</v>
      </c>
      <c r="F5608" s="10" t="s">
        <v>3663</v>
      </c>
      <c r="G5608" s="10" t="s">
        <v>3664</v>
      </c>
      <c r="H5608" s="10" t="s">
        <v>92</v>
      </c>
      <c r="I5608" s="10" t="s">
        <v>23</v>
      </c>
      <c r="J5608" s="10" t="s">
        <v>3665</v>
      </c>
      <c r="K5608" s="10" t="s">
        <v>3666</v>
      </c>
      <c r="L5608" s="10">
        <v>66062</v>
      </c>
      <c r="M5608" s="10" t="s">
        <v>95</v>
      </c>
      <c r="N5608" s="10" t="str">
        <f>_xlfn.XLOOKUP($M:$M,People!$B:$B,People!A:A)</f>
        <v>Roxanne Rodriguez</v>
      </c>
      <c r="O5608" s="10" t="s">
        <v>2958</v>
      </c>
      <c r="P5608" s="10" t="str">
        <f>VLOOKUP(O5608,Products!$A:$E,3,FALSE)</f>
        <v>Staples</v>
      </c>
      <c r="Q5608" s="31">
        <f>INDEX(Products!$E:$E,MATCH(O5608,Products!$A:$A,0))</f>
        <v>0.25</v>
      </c>
      <c r="R5608" s="10" t="s">
        <v>41</v>
      </c>
      <c r="S5608" s="10" t="s">
        <v>61</v>
      </c>
      <c r="T5608" s="10" t="s">
        <v>2959</v>
      </c>
      <c r="U5608" s="12">
        <v>107.94</v>
      </c>
      <c r="V5608" s="12">
        <v>3</v>
      </c>
      <c r="W5608" s="12">
        <v>0</v>
      </c>
      <c r="X5608" s="12">
        <v>26.984999999999992</v>
      </c>
    </row>
    <row r="5609" spans="1:24" ht="14" x14ac:dyDescent="0.3">
      <c r="A5609" s="9">
        <v>5605</v>
      </c>
      <c r="B5609" s="14" t="s">
        <v>8765</v>
      </c>
      <c r="C5609" s="15">
        <v>45905</v>
      </c>
      <c r="D5609" s="15">
        <v>45906</v>
      </c>
      <c r="E5609" s="10" t="s">
        <v>168</v>
      </c>
      <c r="F5609" s="10" t="s">
        <v>726</v>
      </c>
      <c r="G5609" s="10" t="s">
        <v>727</v>
      </c>
      <c r="H5609" s="10" t="s">
        <v>22</v>
      </c>
      <c r="I5609" s="10" t="s">
        <v>23</v>
      </c>
      <c r="J5609" s="10" t="s">
        <v>4597</v>
      </c>
      <c r="K5609" s="10" t="s">
        <v>38</v>
      </c>
      <c r="L5609" s="10">
        <v>90278</v>
      </c>
      <c r="M5609" s="10" t="s">
        <v>39</v>
      </c>
      <c r="N5609" s="10" t="str">
        <f>_xlfn.XLOOKUP($M:$M,People!$B:$B,People!A:A)</f>
        <v>Sadie Pawthorne</v>
      </c>
      <c r="O5609" s="10" t="s">
        <v>1196</v>
      </c>
      <c r="P5609" s="10" t="str">
        <f>VLOOKUP(O5609,Products!$A:$E,3,FALSE)</f>
        <v>IKEA</v>
      </c>
      <c r="Q5609" s="31">
        <f>INDEX(Products!$E:$E,MATCH(O5609,Products!$A:$A,0))</f>
        <v>0.28000000000000003</v>
      </c>
      <c r="R5609" s="10" t="s">
        <v>41</v>
      </c>
      <c r="S5609" s="10" t="s">
        <v>68</v>
      </c>
      <c r="T5609" s="10" t="s">
        <v>1197</v>
      </c>
      <c r="U5609" s="12">
        <v>11.68</v>
      </c>
      <c r="V5609" s="12">
        <v>2</v>
      </c>
      <c r="W5609" s="12">
        <v>0.2</v>
      </c>
      <c r="X5609" s="12">
        <v>3.9419999999999993</v>
      </c>
    </row>
    <row r="5610" spans="1:24" ht="14" x14ac:dyDescent="0.3">
      <c r="A5610" s="9">
        <v>5606</v>
      </c>
      <c r="B5610" s="14" t="s">
        <v>8766</v>
      </c>
      <c r="C5610" s="15">
        <v>45905</v>
      </c>
      <c r="D5610" s="15">
        <v>45907</v>
      </c>
      <c r="E5610" s="10" t="s">
        <v>19</v>
      </c>
      <c r="F5610" s="10" t="s">
        <v>4610</v>
      </c>
      <c r="G5610" s="10" t="s">
        <v>4611</v>
      </c>
      <c r="H5610" s="10" t="s">
        <v>22</v>
      </c>
      <c r="I5610" s="10" t="s">
        <v>23</v>
      </c>
      <c r="J5610" s="10" t="s">
        <v>3909</v>
      </c>
      <c r="K5610" s="10" t="s">
        <v>298</v>
      </c>
      <c r="L5610" s="10">
        <v>37604</v>
      </c>
      <c r="M5610" s="10" t="s">
        <v>26</v>
      </c>
      <c r="N5610" s="10" t="str">
        <f>_xlfn.XLOOKUP($M:$M,People!$B:$B,People!A:A)</f>
        <v>Fred Suzuki</v>
      </c>
      <c r="O5610" s="10" t="s">
        <v>2623</v>
      </c>
      <c r="P5610" s="10" t="str">
        <f>VLOOKUP(O5610,Products!$A:$E,3,FALSE)</f>
        <v>Logitech</v>
      </c>
      <c r="Q5610" s="31">
        <f>INDEX(Products!$E:$E,MATCH(O5610,Products!$A:$A,0))</f>
        <v>0.31</v>
      </c>
      <c r="R5610" s="10" t="s">
        <v>41</v>
      </c>
      <c r="S5610" s="10" t="s">
        <v>68</v>
      </c>
      <c r="T5610" s="10" t="s">
        <v>2624</v>
      </c>
      <c r="U5610" s="12">
        <v>86.058000000000007</v>
      </c>
      <c r="V5610" s="12">
        <v>7</v>
      </c>
      <c r="W5610" s="12">
        <v>0.7</v>
      </c>
      <c r="X5610" s="12">
        <v>-63.109199999999987</v>
      </c>
    </row>
    <row r="5611" spans="1:24" ht="14" x14ac:dyDescent="0.3">
      <c r="A5611" s="9">
        <v>5607</v>
      </c>
      <c r="B5611" s="14" t="s">
        <v>8759</v>
      </c>
      <c r="C5611" s="15">
        <v>45905</v>
      </c>
      <c r="D5611" s="15">
        <v>45911</v>
      </c>
      <c r="E5611" s="10" t="s">
        <v>44</v>
      </c>
      <c r="F5611" s="10" t="s">
        <v>1476</v>
      </c>
      <c r="G5611" s="10" t="s">
        <v>1477</v>
      </c>
      <c r="H5611" s="10" t="s">
        <v>22</v>
      </c>
      <c r="I5611" s="10" t="s">
        <v>23</v>
      </c>
      <c r="J5611" s="10" t="s">
        <v>2107</v>
      </c>
      <c r="K5611" s="10" t="s">
        <v>438</v>
      </c>
      <c r="L5611" s="10">
        <v>43130</v>
      </c>
      <c r="M5611" s="10" t="s">
        <v>133</v>
      </c>
      <c r="N5611" s="10" t="str">
        <f>_xlfn.XLOOKUP($M:$M,People!$B:$B,People!A:A)</f>
        <v>Chuck Magee</v>
      </c>
      <c r="O5611" s="10" t="s">
        <v>3807</v>
      </c>
      <c r="P5611" s="10" t="str">
        <f>VLOOKUP(O5611,Products!$A:$E,3,FALSE)</f>
        <v>Logitech</v>
      </c>
      <c r="Q5611" s="31">
        <f>INDEX(Products!$E:$E,MATCH(O5611,Products!$A:$A,0))</f>
        <v>0.37</v>
      </c>
      <c r="R5611" s="10" t="s">
        <v>41</v>
      </c>
      <c r="S5611" s="10" t="s">
        <v>68</v>
      </c>
      <c r="T5611" s="10" t="s">
        <v>3808</v>
      </c>
      <c r="U5611" s="12">
        <v>8.8560000000000016</v>
      </c>
      <c r="V5611" s="12">
        <v>6</v>
      </c>
      <c r="W5611" s="12">
        <v>0.7</v>
      </c>
      <c r="X5611" s="12">
        <v>-6.4944000000000024</v>
      </c>
    </row>
    <row r="5612" spans="1:24" ht="14" x14ac:dyDescent="0.3">
      <c r="A5612" s="9">
        <v>5608</v>
      </c>
      <c r="B5612" s="14" t="s">
        <v>8759</v>
      </c>
      <c r="C5612" s="15">
        <v>45905</v>
      </c>
      <c r="D5612" s="15">
        <v>45911</v>
      </c>
      <c r="E5612" s="10" t="s">
        <v>44</v>
      </c>
      <c r="F5612" s="10" t="s">
        <v>1476</v>
      </c>
      <c r="G5612" s="10" t="s">
        <v>1477</v>
      </c>
      <c r="H5612" s="10" t="s">
        <v>22</v>
      </c>
      <c r="I5612" s="10" t="s">
        <v>23</v>
      </c>
      <c r="J5612" s="10" t="s">
        <v>2107</v>
      </c>
      <c r="K5612" s="10" t="s">
        <v>438</v>
      </c>
      <c r="L5612" s="10">
        <v>43130</v>
      </c>
      <c r="M5612" s="10" t="s">
        <v>133</v>
      </c>
      <c r="N5612" s="10" t="str">
        <f>_xlfn.XLOOKUP($M:$M,People!$B:$B,People!A:A)</f>
        <v>Chuck Magee</v>
      </c>
      <c r="O5612" s="10" t="s">
        <v>1763</v>
      </c>
      <c r="P5612" s="10" t="str">
        <f>VLOOKUP(O5612,Products!$A:$E,3,FALSE)</f>
        <v>3M</v>
      </c>
      <c r="Q5612" s="31">
        <f>INDEX(Products!$E:$E,MATCH(O5612,Products!$A:$A,0))</f>
        <v>0.36</v>
      </c>
      <c r="R5612" s="10" t="s">
        <v>41</v>
      </c>
      <c r="S5612" s="10" t="s">
        <v>68</v>
      </c>
      <c r="T5612" s="10" t="s">
        <v>1764</v>
      </c>
      <c r="U5612" s="12">
        <v>8.9520000000000017</v>
      </c>
      <c r="V5612" s="12">
        <v>2</v>
      </c>
      <c r="W5612" s="12">
        <v>0.7</v>
      </c>
      <c r="X5612" s="12">
        <v>-7.4600000000000009</v>
      </c>
    </row>
    <row r="5613" spans="1:24" ht="14" x14ac:dyDescent="0.3">
      <c r="A5613" s="9">
        <v>5609</v>
      </c>
      <c r="B5613" s="14" t="s">
        <v>8767</v>
      </c>
      <c r="C5613" s="15">
        <v>45905</v>
      </c>
      <c r="D5613" s="15">
        <v>45909</v>
      </c>
      <c r="E5613" s="10" t="s">
        <v>44</v>
      </c>
      <c r="F5613" s="10" t="s">
        <v>1566</v>
      </c>
      <c r="G5613" s="10" t="s">
        <v>1567</v>
      </c>
      <c r="H5613" s="10" t="s">
        <v>22</v>
      </c>
      <c r="I5613" s="10" t="s">
        <v>23</v>
      </c>
      <c r="J5613" s="10" t="s">
        <v>131</v>
      </c>
      <c r="K5613" s="10" t="s">
        <v>132</v>
      </c>
      <c r="L5613" s="10">
        <v>19120</v>
      </c>
      <c r="M5613" s="10" t="s">
        <v>133</v>
      </c>
      <c r="N5613" s="10" t="str">
        <f>_xlfn.XLOOKUP($M:$M,People!$B:$B,People!A:A)</f>
        <v>Chuck Magee</v>
      </c>
      <c r="O5613" s="10" t="s">
        <v>227</v>
      </c>
      <c r="P5613" s="10" t="str">
        <f>VLOOKUP(O5613,Products!$A:$E,3,FALSE)</f>
        <v>HP</v>
      </c>
      <c r="Q5613" s="31">
        <f>INDEX(Products!$E:$E,MATCH(O5613,Products!$A:$A,0))</f>
        <v>0.39</v>
      </c>
      <c r="R5613" s="10" t="s">
        <v>41</v>
      </c>
      <c r="S5613" s="10" t="s">
        <v>68</v>
      </c>
      <c r="T5613" s="10" t="s">
        <v>228</v>
      </c>
      <c r="U5613" s="12">
        <v>9.5550000000000015</v>
      </c>
      <c r="V5613" s="12">
        <v>5</v>
      </c>
      <c r="W5613" s="12">
        <v>0.7</v>
      </c>
      <c r="X5613" s="12">
        <v>-7.3254999999999981</v>
      </c>
    </row>
    <row r="5614" spans="1:24" ht="14" x14ac:dyDescent="0.3">
      <c r="A5614" s="9">
        <v>5610</v>
      </c>
      <c r="B5614" s="14" t="s">
        <v>8766</v>
      </c>
      <c r="C5614" s="15">
        <v>45905</v>
      </c>
      <c r="D5614" s="15">
        <v>45907</v>
      </c>
      <c r="E5614" s="10" t="s">
        <v>19</v>
      </c>
      <c r="F5614" s="10" t="s">
        <v>4610</v>
      </c>
      <c r="G5614" s="10" t="s">
        <v>4611</v>
      </c>
      <c r="H5614" s="10" t="s">
        <v>22</v>
      </c>
      <c r="I5614" s="10" t="s">
        <v>23</v>
      </c>
      <c r="J5614" s="10" t="s">
        <v>3909</v>
      </c>
      <c r="K5614" s="10" t="s">
        <v>298</v>
      </c>
      <c r="L5614" s="10">
        <v>37604</v>
      </c>
      <c r="M5614" s="10" t="s">
        <v>26</v>
      </c>
      <c r="N5614" s="10" t="str">
        <f>_xlfn.XLOOKUP($M:$M,People!$B:$B,People!A:A)</f>
        <v>Fred Suzuki</v>
      </c>
      <c r="O5614" s="10" t="s">
        <v>2333</v>
      </c>
      <c r="P5614" s="10" t="str">
        <f>VLOOKUP(O5614,Products!$A:$E,3,FALSE)</f>
        <v>Logitech</v>
      </c>
      <c r="Q5614" s="31">
        <f>INDEX(Products!$E:$E,MATCH(O5614,Products!$A:$A,0))</f>
        <v>0.37</v>
      </c>
      <c r="R5614" s="10" t="s">
        <v>41</v>
      </c>
      <c r="S5614" s="10" t="s">
        <v>155</v>
      </c>
      <c r="T5614" s="10" t="s">
        <v>588</v>
      </c>
      <c r="U5614" s="12">
        <v>23.472000000000001</v>
      </c>
      <c r="V5614" s="12">
        <v>3</v>
      </c>
      <c r="W5614" s="12">
        <v>0.2</v>
      </c>
      <c r="X5614" s="12">
        <v>7.6283999999999974</v>
      </c>
    </row>
    <row r="5615" spans="1:24" ht="14" x14ac:dyDescent="0.3">
      <c r="A5615" s="9">
        <v>5611</v>
      </c>
      <c r="B5615" s="14" t="s">
        <v>8765</v>
      </c>
      <c r="C5615" s="15">
        <v>45905</v>
      </c>
      <c r="D5615" s="15">
        <v>45906</v>
      </c>
      <c r="E5615" s="10" t="s">
        <v>168</v>
      </c>
      <c r="F5615" s="10" t="s">
        <v>726</v>
      </c>
      <c r="G5615" s="10" t="s">
        <v>727</v>
      </c>
      <c r="H5615" s="10" t="s">
        <v>22</v>
      </c>
      <c r="I5615" s="10" t="s">
        <v>23</v>
      </c>
      <c r="J5615" s="10" t="s">
        <v>4597</v>
      </c>
      <c r="K5615" s="10" t="s">
        <v>38</v>
      </c>
      <c r="L5615" s="10">
        <v>90278</v>
      </c>
      <c r="M5615" s="10" t="s">
        <v>39</v>
      </c>
      <c r="N5615" s="10" t="str">
        <f>_xlfn.XLOOKUP($M:$M,People!$B:$B,People!A:A)</f>
        <v>Sadie Pawthorne</v>
      </c>
      <c r="O5615" s="10" t="s">
        <v>239</v>
      </c>
      <c r="P5615" s="10" t="str">
        <f>VLOOKUP(O5615,Products!$A:$E,3,FALSE)</f>
        <v>Dell</v>
      </c>
      <c r="Q5615" s="31">
        <f>INDEX(Products!$E:$E,MATCH(O5615,Products!$A:$A,0))</f>
        <v>0.26</v>
      </c>
      <c r="R5615" s="10" t="s">
        <v>41</v>
      </c>
      <c r="S5615" s="10" t="s">
        <v>240</v>
      </c>
      <c r="T5615" s="10" t="s">
        <v>241</v>
      </c>
      <c r="U5615" s="12">
        <v>4.3600000000000003</v>
      </c>
      <c r="V5615" s="12">
        <v>2</v>
      </c>
      <c r="W5615" s="12">
        <v>0</v>
      </c>
      <c r="X5615" s="12">
        <v>1.7876000000000003</v>
      </c>
    </row>
    <row r="5616" spans="1:24" ht="14" x14ac:dyDescent="0.3">
      <c r="A5616" s="9">
        <v>5612</v>
      </c>
      <c r="B5616" s="14" t="s">
        <v>8768</v>
      </c>
      <c r="C5616" s="15">
        <v>45905</v>
      </c>
      <c r="D5616" s="15">
        <v>45907</v>
      </c>
      <c r="E5616" s="10" t="s">
        <v>19</v>
      </c>
      <c r="F5616" s="10" t="s">
        <v>5514</v>
      </c>
      <c r="G5616" s="10" t="s">
        <v>5515</v>
      </c>
      <c r="H5616" s="10" t="s">
        <v>36</v>
      </c>
      <c r="I5616" s="10" t="s">
        <v>23</v>
      </c>
      <c r="J5616" s="10" t="s">
        <v>165</v>
      </c>
      <c r="K5616" s="10" t="s">
        <v>94</v>
      </c>
      <c r="L5616" s="10">
        <v>77070</v>
      </c>
      <c r="M5616" s="10" t="s">
        <v>95</v>
      </c>
      <c r="N5616" s="10" t="str">
        <f>_xlfn.XLOOKUP($M:$M,People!$B:$B,People!A:A)</f>
        <v>Roxanne Rodriguez</v>
      </c>
      <c r="O5616" s="10" t="s">
        <v>3572</v>
      </c>
      <c r="P5616" s="10" t="str">
        <f>VLOOKUP(O5616,Products!$A:$E,3,FALSE)</f>
        <v>3M</v>
      </c>
      <c r="Q5616" s="31">
        <f>INDEX(Products!$E:$E,MATCH(O5616,Products!$A:$A,0))</f>
        <v>0.3</v>
      </c>
      <c r="R5616" s="10" t="s">
        <v>41</v>
      </c>
      <c r="S5616" s="10" t="s">
        <v>240</v>
      </c>
      <c r="T5616" s="10" t="s">
        <v>495</v>
      </c>
      <c r="U5616" s="12">
        <v>15.808000000000002</v>
      </c>
      <c r="V5616" s="12">
        <v>8</v>
      </c>
      <c r="W5616" s="12">
        <v>0.2</v>
      </c>
      <c r="X5616" s="12">
        <v>5.3352000000000004</v>
      </c>
    </row>
    <row r="5617" spans="1:24" ht="14" x14ac:dyDescent="0.3">
      <c r="A5617" s="9">
        <v>5613</v>
      </c>
      <c r="B5617" s="14" t="s">
        <v>8763</v>
      </c>
      <c r="C5617" s="15">
        <v>45905</v>
      </c>
      <c r="D5617" s="15">
        <v>45910</v>
      </c>
      <c r="E5617" s="10" t="s">
        <v>44</v>
      </c>
      <c r="F5617" s="10" t="s">
        <v>4810</v>
      </c>
      <c r="G5617" s="10" t="s">
        <v>4811</v>
      </c>
      <c r="H5617" s="10" t="s">
        <v>92</v>
      </c>
      <c r="I5617" s="10" t="s">
        <v>23</v>
      </c>
      <c r="J5617" s="10" t="s">
        <v>165</v>
      </c>
      <c r="K5617" s="10" t="s">
        <v>94</v>
      </c>
      <c r="L5617" s="10">
        <v>77070</v>
      </c>
      <c r="M5617" s="10" t="s">
        <v>95</v>
      </c>
      <c r="N5617" s="10" t="str">
        <f>_xlfn.XLOOKUP($M:$M,People!$B:$B,People!A:A)</f>
        <v>Roxanne Rodriguez</v>
      </c>
      <c r="O5617" s="10" t="s">
        <v>4594</v>
      </c>
      <c r="P5617" s="10" t="str">
        <f>VLOOKUP(O5617,Products!$A:$E,3,FALSE)</f>
        <v>Avery</v>
      </c>
      <c r="Q5617" s="31">
        <f>INDEX(Products!$E:$E,MATCH(O5617,Products!$A:$A,0))</f>
        <v>0.35</v>
      </c>
      <c r="R5617" s="10" t="s">
        <v>41</v>
      </c>
      <c r="S5617" s="10" t="s">
        <v>240</v>
      </c>
      <c r="T5617" s="10" t="s">
        <v>4595</v>
      </c>
      <c r="U5617" s="12">
        <v>28.44</v>
      </c>
      <c r="V5617" s="12">
        <v>9</v>
      </c>
      <c r="W5617" s="12">
        <v>0.2</v>
      </c>
      <c r="X5617" s="12">
        <v>4.2659999999999973</v>
      </c>
    </row>
    <row r="5618" spans="1:24" ht="14" x14ac:dyDescent="0.3">
      <c r="A5618" s="9">
        <v>5614</v>
      </c>
      <c r="B5618" s="14" t="s">
        <v>8757</v>
      </c>
      <c r="C5618" s="15">
        <v>45905</v>
      </c>
      <c r="D5618" s="15">
        <v>45907</v>
      </c>
      <c r="E5618" s="10" t="s">
        <v>19</v>
      </c>
      <c r="F5618" s="10" t="s">
        <v>100</v>
      </c>
      <c r="G5618" s="10" t="s">
        <v>101</v>
      </c>
      <c r="H5618" s="10" t="s">
        <v>22</v>
      </c>
      <c r="I5618" s="10" t="s">
        <v>23</v>
      </c>
      <c r="J5618" s="10" t="s">
        <v>771</v>
      </c>
      <c r="K5618" s="10" t="s">
        <v>212</v>
      </c>
      <c r="L5618" s="10">
        <v>48227</v>
      </c>
      <c r="M5618" s="10" t="s">
        <v>95</v>
      </c>
      <c r="N5618" s="10" t="str">
        <f>_xlfn.XLOOKUP($M:$M,People!$B:$B,People!A:A)</f>
        <v>Roxanne Rodriguez</v>
      </c>
      <c r="O5618" s="10" t="s">
        <v>1347</v>
      </c>
      <c r="P5618" s="10" t="str">
        <f>VLOOKUP(O5618,Products!$A:$E,3,FALSE)</f>
        <v>Samsung</v>
      </c>
      <c r="Q5618" s="31">
        <f>INDEX(Products!$E:$E,MATCH(O5618,Products!$A:$A,0))</f>
        <v>0.39</v>
      </c>
      <c r="R5618" s="10" t="s">
        <v>41</v>
      </c>
      <c r="S5618" s="10" t="s">
        <v>42</v>
      </c>
      <c r="T5618" s="10" t="s">
        <v>1348</v>
      </c>
      <c r="U5618" s="12">
        <v>22.05</v>
      </c>
      <c r="V5618" s="12">
        <v>7</v>
      </c>
      <c r="W5618" s="12">
        <v>0</v>
      </c>
      <c r="X5618" s="12">
        <v>10.584</v>
      </c>
    </row>
    <row r="5619" spans="1:24" ht="14" x14ac:dyDescent="0.3">
      <c r="A5619" s="9">
        <v>5615</v>
      </c>
      <c r="B5619" s="14" t="s">
        <v>8762</v>
      </c>
      <c r="C5619" s="15">
        <v>45905</v>
      </c>
      <c r="D5619" s="15">
        <v>45910</v>
      </c>
      <c r="E5619" s="10" t="s">
        <v>44</v>
      </c>
      <c r="F5619" s="10" t="s">
        <v>3207</v>
      </c>
      <c r="G5619" s="10" t="s">
        <v>3208</v>
      </c>
      <c r="H5619" s="10" t="s">
        <v>22</v>
      </c>
      <c r="I5619" s="10" t="s">
        <v>23</v>
      </c>
      <c r="J5619" s="10" t="s">
        <v>3903</v>
      </c>
      <c r="K5619" s="10" t="s">
        <v>285</v>
      </c>
      <c r="L5619" s="10">
        <v>23320</v>
      </c>
      <c r="M5619" s="10" t="s">
        <v>26</v>
      </c>
      <c r="N5619" s="10" t="str">
        <f>_xlfn.XLOOKUP($M:$M,People!$B:$B,People!A:A)</f>
        <v>Fred Suzuki</v>
      </c>
      <c r="O5619" s="10" t="s">
        <v>4335</v>
      </c>
      <c r="P5619" s="10" t="str">
        <f>VLOOKUP(O5619,Products!$A:$E,3,FALSE)</f>
        <v>HP</v>
      </c>
      <c r="Q5619" s="31">
        <f>INDEX(Products!$E:$E,MATCH(O5619,Products!$A:$A,0))</f>
        <v>0.37</v>
      </c>
      <c r="R5619" s="10" t="s">
        <v>41</v>
      </c>
      <c r="S5619" s="10" t="s">
        <v>42</v>
      </c>
      <c r="T5619" s="10" t="s">
        <v>4336</v>
      </c>
      <c r="U5619" s="12">
        <v>25.06</v>
      </c>
      <c r="V5619" s="12">
        <v>2</v>
      </c>
      <c r="W5619" s="12">
        <v>0</v>
      </c>
      <c r="X5619" s="12">
        <v>11.778199999999998</v>
      </c>
    </row>
    <row r="5620" spans="1:24" ht="14" x14ac:dyDescent="0.3">
      <c r="A5620" s="9">
        <v>5616</v>
      </c>
      <c r="B5620" s="14" t="s">
        <v>8766</v>
      </c>
      <c r="C5620" s="15">
        <v>45905</v>
      </c>
      <c r="D5620" s="15">
        <v>45907</v>
      </c>
      <c r="E5620" s="10" t="s">
        <v>19</v>
      </c>
      <c r="F5620" s="10" t="s">
        <v>4610</v>
      </c>
      <c r="G5620" s="10" t="s">
        <v>4611</v>
      </c>
      <c r="H5620" s="10" t="s">
        <v>22</v>
      </c>
      <c r="I5620" s="10" t="s">
        <v>23</v>
      </c>
      <c r="J5620" s="10" t="s">
        <v>3909</v>
      </c>
      <c r="K5620" s="10" t="s">
        <v>298</v>
      </c>
      <c r="L5620" s="10">
        <v>37604</v>
      </c>
      <c r="M5620" s="10" t="s">
        <v>26</v>
      </c>
      <c r="N5620" s="10" t="str">
        <f>_xlfn.XLOOKUP($M:$M,People!$B:$B,People!A:A)</f>
        <v>Fred Suzuki</v>
      </c>
      <c r="O5620" s="10" t="s">
        <v>4657</v>
      </c>
      <c r="P5620" s="10" t="str">
        <f>VLOOKUP(O5620,Products!$A:$E,3,FALSE)</f>
        <v>HP</v>
      </c>
      <c r="Q5620" s="31">
        <f>INDEX(Products!$E:$E,MATCH(O5620,Products!$A:$A,0))</f>
        <v>0.28999999999999998</v>
      </c>
      <c r="R5620" s="10" t="s">
        <v>41</v>
      </c>
      <c r="S5620" s="10" t="s">
        <v>82</v>
      </c>
      <c r="T5620" s="10" t="s">
        <v>4658</v>
      </c>
      <c r="U5620" s="12">
        <v>10.272000000000002</v>
      </c>
      <c r="V5620" s="12">
        <v>3</v>
      </c>
      <c r="W5620" s="12">
        <v>0.2</v>
      </c>
      <c r="X5620" s="12">
        <v>3.2099999999999982</v>
      </c>
    </row>
    <row r="5621" spans="1:24" ht="14" x14ac:dyDescent="0.3">
      <c r="A5621" s="9">
        <v>5617</v>
      </c>
      <c r="B5621" s="14" t="s">
        <v>8769</v>
      </c>
      <c r="C5621" s="15">
        <v>45905</v>
      </c>
      <c r="D5621" s="15">
        <v>45911</v>
      </c>
      <c r="E5621" s="10" t="s">
        <v>44</v>
      </c>
      <c r="F5621" s="10" t="s">
        <v>4143</v>
      </c>
      <c r="G5621" s="10" t="s">
        <v>4144</v>
      </c>
      <c r="H5621" s="10" t="s">
        <v>22</v>
      </c>
      <c r="I5621" s="10" t="s">
        <v>23</v>
      </c>
      <c r="J5621" s="10" t="s">
        <v>237</v>
      </c>
      <c r="K5621" s="10" t="s">
        <v>238</v>
      </c>
      <c r="L5621" s="10">
        <v>10011</v>
      </c>
      <c r="M5621" s="10" t="s">
        <v>133</v>
      </c>
      <c r="N5621" s="10" t="str">
        <f>_xlfn.XLOOKUP($M:$M,People!$B:$B,People!A:A)</f>
        <v>Chuck Magee</v>
      </c>
      <c r="O5621" s="10" t="s">
        <v>4534</v>
      </c>
      <c r="P5621" s="10" t="str">
        <f>VLOOKUP(O5621,Products!$A:$E,3,FALSE)</f>
        <v>Staples</v>
      </c>
      <c r="Q5621" s="31">
        <f>INDEX(Products!$E:$E,MATCH(O5621,Products!$A:$A,0))</f>
        <v>0.31</v>
      </c>
      <c r="R5621" s="10" t="s">
        <v>41</v>
      </c>
      <c r="S5621" s="10" t="s">
        <v>82</v>
      </c>
      <c r="T5621" s="10" t="s">
        <v>4535</v>
      </c>
      <c r="U5621" s="12">
        <v>192.16</v>
      </c>
      <c r="V5621" s="12">
        <v>4</v>
      </c>
      <c r="W5621" s="12">
        <v>0</v>
      </c>
      <c r="X5621" s="12">
        <v>92.236799999999988</v>
      </c>
    </row>
    <row r="5622" spans="1:24" ht="14" x14ac:dyDescent="0.3">
      <c r="A5622" s="9">
        <v>5618</v>
      </c>
      <c r="B5622" s="14" t="s">
        <v>8768</v>
      </c>
      <c r="C5622" s="15">
        <v>45905</v>
      </c>
      <c r="D5622" s="15">
        <v>45907</v>
      </c>
      <c r="E5622" s="10" t="s">
        <v>19</v>
      </c>
      <c r="F5622" s="10" t="s">
        <v>5514</v>
      </c>
      <c r="G5622" s="10" t="s">
        <v>5515</v>
      </c>
      <c r="H5622" s="10" t="s">
        <v>36</v>
      </c>
      <c r="I5622" s="10" t="s">
        <v>23</v>
      </c>
      <c r="J5622" s="10" t="s">
        <v>165</v>
      </c>
      <c r="K5622" s="10" t="s">
        <v>94</v>
      </c>
      <c r="L5622" s="10">
        <v>77070</v>
      </c>
      <c r="M5622" s="10" t="s">
        <v>95</v>
      </c>
      <c r="N5622" s="10" t="str">
        <f>_xlfn.XLOOKUP($M:$M,People!$B:$B,People!A:A)</f>
        <v>Roxanne Rodriguez</v>
      </c>
      <c r="O5622" s="10" t="s">
        <v>2248</v>
      </c>
      <c r="P5622" s="10" t="str">
        <f>VLOOKUP(O5622,Products!$A:$E,3,FALSE)</f>
        <v>Staples</v>
      </c>
      <c r="Q5622" s="31">
        <f>INDEX(Products!$E:$E,MATCH(O5622,Products!$A:$A,0))</f>
        <v>0.33</v>
      </c>
      <c r="R5622" s="10" t="s">
        <v>41</v>
      </c>
      <c r="S5622" s="10" t="s">
        <v>82</v>
      </c>
      <c r="T5622" s="10" t="s">
        <v>2249</v>
      </c>
      <c r="U5622" s="12">
        <v>25.920000000000005</v>
      </c>
      <c r="V5622" s="12">
        <v>5</v>
      </c>
      <c r="W5622" s="12">
        <v>0.2</v>
      </c>
      <c r="X5622" s="12">
        <v>9.0719999999999992</v>
      </c>
    </row>
    <row r="5623" spans="1:24" ht="14" x14ac:dyDescent="0.3">
      <c r="A5623" s="9">
        <v>5619</v>
      </c>
      <c r="B5623" s="14" t="s">
        <v>8768</v>
      </c>
      <c r="C5623" s="15">
        <v>45905</v>
      </c>
      <c r="D5623" s="15">
        <v>45907</v>
      </c>
      <c r="E5623" s="10" t="s">
        <v>19</v>
      </c>
      <c r="F5623" s="10" t="s">
        <v>5514</v>
      </c>
      <c r="G5623" s="10" t="s">
        <v>5515</v>
      </c>
      <c r="H5623" s="10" t="s">
        <v>36</v>
      </c>
      <c r="I5623" s="10" t="s">
        <v>23</v>
      </c>
      <c r="J5623" s="10" t="s">
        <v>165</v>
      </c>
      <c r="K5623" s="10" t="s">
        <v>94</v>
      </c>
      <c r="L5623" s="10">
        <v>77070</v>
      </c>
      <c r="M5623" s="10" t="s">
        <v>95</v>
      </c>
      <c r="N5623" s="10" t="str">
        <f>_xlfn.XLOOKUP($M:$M,People!$B:$B,People!A:A)</f>
        <v>Roxanne Rodriguez</v>
      </c>
      <c r="O5623" s="10" t="s">
        <v>1137</v>
      </c>
      <c r="P5623" s="10" t="str">
        <f>VLOOKUP(O5623,Products!$A:$E,3,FALSE)</f>
        <v>Office Depot</v>
      </c>
      <c r="Q5623" s="31">
        <f>INDEX(Products!$E:$E,MATCH(O5623,Products!$A:$A,0))</f>
        <v>0.36</v>
      </c>
      <c r="R5623" s="10" t="s">
        <v>41</v>
      </c>
      <c r="S5623" s="10" t="s">
        <v>82</v>
      </c>
      <c r="T5623" s="10" t="s">
        <v>1138</v>
      </c>
      <c r="U5623" s="12">
        <v>10.368000000000002</v>
      </c>
      <c r="V5623" s="12">
        <v>2</v>
      </c>
      <c r="W5623" s="12">
        <v>0.2</v>
      </c>
      <c r="X5623" s="12">
        <v>3.7584</v>
      </c>
    </row>
    <row r="5624" spans="1:24" ht="14" x14ac:dyDescent="0.3">
      <c r="A5624" s="9">
        <v>5620</v>
      </c>
      <c r="B5624" s="14" t="s">
        <v>8757</v>
      </c>
      <c r="C5624" s="15">
        <v>45905</v>
      </c>
      <c r="D5624" s="15">
        <v>45907</v>
      </c>
      <c r="E5624" s="10" t="s">
        <v>19</v>
      </c>
      <c r="F5624" s="10" t="s">
        <v>100</v>
      </c>
      <c r="G5624" s="10" t="s">
        <v>101</v>
      </c>
      <c r="H5624" s="10" t="s">
        <v>22</v>
      </c>
      <c r="I5624" s="10" t="s">
        <v>23</v>
      </c>
      <c r="J5624" s="10" t="s">
        <v>771</v>
      </c>
      <c r="K5624" s="10" t="s">
        <v>212</v>
      </c>
      <c r="L5624" s="10">
        <v>48227</v>
      </c>
      <c r="M5624" s="10" t="s">
        <v>95</v>
      </c>
      <c r="N5624" s="10" t="str">
        <f>_xlfn.XLOOKUP($M:$M,People!$B:$B,People!A:A)</f>
        <v>Roxanne Rodriguez</v>
      </c>
      <c r="O5624" s="10" t="s">
        <v>1343</v>
      </c>
      <c r="P5624" s="10" t="str">
        <f>VLOOKUP(O5624,Products!$A:$E,3,FALSE)</f>
        <v>HP</v>
      </c>
      <c r="Q5624" s="31">
        <f>INDEX(Products!$E:$E,MATCH(O5624,Products!$A:$A,0))</f>
        <v>0.35</v>
      </c>
      <c r="R5624" s="10" t="s">
        <v>41</v>
      </c>
      <c r="S5624" s="10" t="s">
        <v>82</v>
      </c>
      <c r="T5624" s="10" t="s">
        <v>1344</v>
      </c>
      <c r="U5624" s="12">
        <v>91.36</v>
      </c>
      <c r="V5624" s="12">
        <v>4</v>
      </c>
      <c r="W5624" s="12">
        <v>0</v>
      </c>
      <c r="X5624" s="12">
        <v>42.025599999999997</v>
      </c>
    </row>
    <row r="5625" spans="1:24" ht="14" x14ac:dyDescent="0.3">
      <c r="A5625" s="9">
        <v>5621</v>
      </c>
      <c r="B5625" s="14" t="s">
        <v>8765</v>
      </c>
      <c r="C5625" s="15">
        <v>45905</v>
      </c>
      <c r="D5625" s="15">
        <v>45906</v>
      </c>
      <c r="E5625" s="10" t="s">
        <v>168</v>
      </c>
      <c r="F5625" s="10" t="s">
        <v>726</v>
      </c>
      <c r="G5625" s="10" t="s">
        <v>727</v>
      </c>
      <c r="H5625" s="10" t="s">
        <v>22</v>
      </c>
      <c r="I5625" s="10" t="s">
        <v>23</v>
      </c>
      <c r="J5625" s="10" t="s">
        <v>4597</v>
      </c>
      <c r="K5625" s="10" t="s">
        <v>38</v>
      </c>
      <c r="L5625" s="10">
        <v>90278</v>
      </c>
      <c r="M5625" s="10" t="s">
        <v>39</v>
      </c>
      <c r="N5625" s="10" t="str">
        <f>_xlfn.XLOOKUP($M:$M,People!$B:$B,People!A:A)</f>
        <v>Sadie Pawthorne</v>
      </c>
      <c r="O5625" s="10" t="s">
        <v>5394</v>
      </c>
      <c r="P5625" s="10" t="str">
        <f>VLOOKUP(O5625,Products!$A:$E,3,FALSE)</f>
        <v>Dell</v>
      </c>
      <c r="Q5625" s="31">
        <f>INDEX(Products!$E:$E,MATCH(O5625,Products!$A:$A,0))</f>
        <v>0.4</v>
      </c>
      <c r="R5625" s="10" t="s">
        <v>41</v>
      </c>
      <c r="S5625" s="10" t="s">
        <v>82</v>
      </c>
      <c r="T5625" s="10" t="s">
        <v>5395</v>
      </c>
      <c r="U5625" s="12">
        <v>96.08</v>
      </c>
      <c r="V5625" s="12">
        <v>2</v>
      </c>
      <c r="W5625" s="12">
        <v>0</v>
      </c>
      <c r="X5625" s="12">
        <v>46.118399999999994</v>
      </c>
    </row>
    <row r="5626" spans="1:24" ht="14" x14ac:dyDescent="0.3">
      <c r="A5626" s="9">
        <v>5622</v>
      </c>
      <c r="B5626" s="14" t="s">
        <v>8770</v>
      </c>
      <c r="C5626" s="15">
        <v>45905</v>
      </c>
      <c r="D5626" s="15">
        <v>45910</v>
      </c>
      <c r="E5626" s="10" t="s">
        <v>19</v>
      </c>
      <c r="F5626" s="10" t="s">
        <v>4968</v>
      </c>
      <c r="G5626" s="10" t="s">
        <v>4969</v>
      </c>
      <c r="H5626" s="10" t="s">
        <v>92</v>
      </c>
      <c r="I5626" s="10" t="s">
        <v>23</v>
      </c>
      <c r="J5626" s="10" t="s">
        <v>271</v>
      </c>
      <c r="K5626" s="10" t="s">
        <v>189</v>
      </c>
      <c r="L5626" s="10">
        <v>60653</v>
      </c>
      <c r="M5626" s="10" t="s">
        <v>95</v>
      </c>
      <c r="N5626" s="10" t="str">
        <f>_xlfn.XLOOKUP($M:$M,People!$B:$B,People!A:A)</f>
        <v>Roxanne Rodriguez</v>
      </c>
      <c r="O5626" s="10" t="s">
        <v>2029</v>
      </c>
      <c r="P5626" s="10" t="str">
        <f>VLOOKUP(O5626,Products!$A:$E,3,FALSE)</f>
        <v>Canon</v>
      </c>
      <c r="Q5626" s="31">
        <f>INDEX(Products!$E:$E,MATCH(O5626,Products!$A:$A,0))</f>
        <v>0.38</v>
      </c>
      <c r="R5626" s="10" t="s">
        <v>41</v>
      </c>
      <c r="S5626" s="10" t="s">
        <v>82</v>
      </c>
      <c r="T5626" s="10" t="s">
        <v>2030</v>
      </c>
      <c r="U5626" s="12">
        <v>9.2480000000000011</v>
      </c>
      <c r="V5626" s="12">
        <v>2</v>
      </c>
      <c r="W5626" s="12">
        <v>0.2</v>
      </c>
      <c r="X5626" s="12">
        <v>3.3524000000000003</v>
      </c>
    </row>
    <row r="5627" spans="1:24" ht="14" x14ac:dyDescent="0.3">
      <c r="A5627" s="9">
        <v>5623</v>
      </c>
      <c r="B5627" s="14" t="s">
        <v>8757</v>
      </c>
      <c r="C5627" s="15">
        <v>45905</v>
      </c>
      <c r="D5627" s="15">
        <v>45907</v>
      </c>
      <c r="E5627" s="10" t="s">
        <v>19</v>
      </c>
      <c r="F5627" s="10" t="s">
        <v>100</v>
      </c>
      <c r="G5627" s="10" t="s">
        <v>101</v>
      </c>
      <c r="H5627" s="10" t="s">
        <v>22</v>
      </c>
      <c r="I5627" s="10" t="s">
        <v>23</v>
      </c>
      <c r="J5627" s="10" t="s">
        <v>771</v>
      </c>
      <c r="K5627" s="10" t="s">
        <v>212</v>
      </c>
      <c r="L5627" s="10">
        <v>48227</v>
      </c>
      <c r="M5627" s="10" t="s">
        <v>95</v>
      </c>
      <c r="N5627" s="10" t="str">
        <f>_xlfn.XLOOKUP($M:$M,People!$B:$B,People!A:A)</f>
        <v>Roxanne Rodriguez</v>
      </c>
      <c r="O5627" s="10" t="s">
        <v>1339</v>
      </c>
      <c r="P5627" s="10" t="str">
        <f>VLOOKUP(O5627,Products!$A:$E,3,FALSE)</f>
        <v>Logitech</v>
      </c>
      <c r="Q5627" s="31">
        <f>INDEX(Products!$E:$E,MATCH(O5627,Products!$A:$A,0))</f>
        <v>0.25</v>
      </c>
      <c r="R5627" s="10" t="s">
        <v>41</v>
      </c>
      <c r="S5627" s="10" t="s">
        <v>53</v>
      </c>
      <c r="T5627" s="10" t="s">
        <v>1340</v>
      </c>
      <c r="U5627" s="12">
        <v>194.94</v>
      </c>
      <c r="V5627" s="12">
        <v>3</v>
      </c>
      <c r="W5627" s="12">
        <v>0</v>
      </c>
      <c r="X5627" s="12">
        <v>23.392800000000008</v>
      </c>
    </row>
    <row r="5628" spans="1:24" ht="14" x14ac:dyDescent="0.3">
      <c r="A5628" s="9">
        <v>5624</v>
      </c>
      <c r="B5628" s="14" t="s">
        <v>8757</v>
      </c>
      <c r="C5628" s="15">
        <v>45905</v>
      </c>
      <c r="D5628" s="15">
        <v>45907</v>
      </c>
      <c r="E5628" s="10" t="s">
        <v>19</v>
      </c>
      <c r="F5628" s="10" t="s">
        <v>100</v>
      </c>
      <c r="G5628" s="10" t="s">
        <v>101</v>
      </c>
      <c r="H5628" s="10" t="s">
        <v>22</v>
      </c>
      <c r="I5628" s="10" t="s">
        <v>23</v>
      </c>
      <c r="J5628" s="10" t="s">
        <v>771</v>
      </c>
      <c r="K5628" s="10" t="s">
        <v>212</v>
      </c>
      <c r="L5628" s="10">
        <v>48227</v>
      </c>
      <c r="M5628" s="10" t="s">
        <v>95</v>
      </c>
      <c r="N5628" s="10" t="str">
        <f>_xlfn.XLOOKUP($M:$M,People!$B:$B,People!A:A)</f>
        <v>Roxanne Rodriguez</v>
      </c>
      <c r="O5628" s="10" t="s">
        <v>1341</v>
      </c>
      <c r="P5628" s="10" t="str">
        <f>VLOOKUP(O5628,Products!$A:$E,3,FALSE)</f>
        <v>IKEA</v>
      </c>
      <c r="Q5628" s="31">
        <f>INDEX(Products!$E:$E,MATCH(O5628,Products!$A:$A,0))</f>
        <v>0.38</v>
      </c>
      <c r="R5628" s="10" t="s">
        <v>41</v>
      </c>
      <c r="S5628" s="10" t="s">
        <v>53</v>
      </c>
      <c r="T5628" s="10" t="s">
        <v>1342</v>
      </c>
      <c r="U5628" s="12">
        <v>70.949999999999989</v>
      </c>
      <c r="V5628" s="12">
        <v>3</v>
      </c>
      <c r="W5628" s="12">
        <v>0</v>
      </c>
      <c r="X5628" s="12">
        <v>20.575499999999998</v>
      </c>
    </row>
    <row r="5629" spans="1:24" ht="14" x14ac:dyDescent="0.3">
      <c r="A5629" s="9">
        <v>5625</v>
      </c>
      <c r="B5629" s="14" t="s">
        <v>8771</v>
      </c>
      <c r="C5629" s="15">
        <v>45905</v>
      </c>
      <c r="D5629" s="15">
        <v>45911</v>
      </c>
      <c r="E5629" s="10" t="s">
        <v>44</v>
      </c>
      <c r="F5629" s="10" t="s">
        <v>4812</v>
      </c>
      <c r="G5629" s="10" t="s">
        <v>4813</v>
      </c>
      <c r="H5629" s="10" t="s">
        <v>22</v>
      </c>
      <c r="I5629" s="10" t="s">
        <v>23</v>
      </c>
      <c r="J5629" s="10" t="s">
        <v>595</v>
      </c>
      <c r="K5629" s="10" t="s">
        <v>94</v>
      </c>
      <c r="L5629" s="10">
        <v>78207</v>
      </c>
      <c r="M5629" s="10" t="s">
        <v>95</v>
      </c>
      <c r="N5629" s="10" t="str">
        <f>_xlfn.XLOOKUP($M:$M,People!$B:$B,People!A:A)</f>
        <v>Roxanne Rodriguez</v>
      </c>
      <c r="O5629" s="10" t="s">
        <v>194</v>
      </c>
      <c r="P5629" s="10" t="str">
        <f>VLOOKUP(O5629,Products!$A:$E,3,FALSE)</f>
        <v>Staples</v>
      </c>
      <c r="Q5629" s="31">
        <f>INDEX(Products!$E:$E,MATCH(O5629,Products!$A:$A,0))</f>
        <v>0.35</v>
      </c>
      <c r="R5629" s="10" t="s">
        <v>41</v>
      </c>
      <c r="S5629" s="10" t="s">
        <v>53</v>
      </c>
      <c r="T5629" s="10" t="s">
        <v>195</v>
      </c>
      <c r="U5629" s="12">
        <v>93.456000000000003</v>
      </c>
      <c r="V5629" s="12">
        <v>3</v>
      </c>
      <c r="W5629" s="12">
        <v>0.2</v>
      </c>
      <c r="X5629" s="12">
        <v>-17.523000000000014</v>
      </c>
    </row>
    <row r="5630" spans="1:24" ht="14" x14ac:dyDescent="0.3">
      <c r="A5630" s="9">
        <v>5626</v>
      </c>
      <c r="B5630" s="14" t="s">
        <v>8772</v>
      </c>
      <c r="C5630" s="15">
        <v>45905</v>
      </c>
      <c r="D5630" s="15">
        <v>45910</v>
      </c>
      <c r="E5630" s="10" t="s">
        <v>44</v>
      </c>
      <c r="F5630" s="10" t="s">
        <v>3459</v>
      </c>
      <c r="G5630" s="10" t="s">
        <v>3460</v>
      </c>
      <c r="H5630" s="10" t="s">
        <v>36</v>
      </c>
      <c r="I5630" s="10" t="s">
        <v>23</v>
      </c>
      <c r="J5630" s="10" t="s">
        <v>831</v>
      </c>
      <c r="K5630" s="10" t="s">
        <v>38</v>
      </c>
      <c r="L5630" s="10">
        <v>92105</v>
      </c>
      <c r="M5630" s="10" t="s">
        <v>39</v>
      </c>
      <c r="N5630" s="10" t="str">
        <f>_xlfn.XLOOKUP($M:$M,People!$B:$B,People!A:A)</f>
        <v>Sadie Pawthorne</v>
      </c>
      <c r="O5630" s="10" t="s">
        <v>651</v>
      </c>
      <c r="P5630" s="10" t="str">
        <f>VLOOKUP(O5630,Products!$A:$E,3,FALSE)</f>
        <v>Office Depot</v>
      </c>
      <c r="Q5630" s="31">
        <f>INDEX(Products!$E:$E,MATCH(O5630,Products!$A:$A,0))</f>
        <v>0.28000000000000003</v>
      </c>
      <c r="R5630" s="10" t="s">
        <v>64</v>
      </c>
      <c r="S5630" s="10" t="s">
        <v>144</v>
      </c>
      <c r="T5630" s="10" t="s">
        <v>652</v>
      </c>
      <c r="U5630" s="12">
        <v>116</v>
      </c>
      <c r="V5630" s="12">
        <v>8</v>
      </c>
      <c r="W5630" s="12">
        <v>0</v>
      </c>
      <c r="X5630" s="12">
        <v>29</v>
      </c>
    </row>
    <row r="5631" spans="1:24" ht="14" x14ac:dyDescent="0.3">
      <c r="A5631" s="9">
        <v>5627</v>
      </c>
      <c r="B5631" s="14" t="s">
        <v>8766</v>
      </c>
      <c r="C5631" s="15">
        <v>45905</v>
      </c>
      <c r="D5631" s="15">
        <v>45907</v>
      </c>
      <c r="E5631" s="10" t="s">
        <v>19</v>
      </c>
      <c r="F5631" s="10" t="s">
        <v>4610</v>
      </c>
      <c r="G5631" s="10" t="s">
        <v>4611</v>
      </c>
      <c r="H5631" s="10" t="s">
        <v>22</v>
      </c>
      <c r="I5631" s="10" t="s">
        <v>23</v>
      </c>
      <c r="J5631" s="10" t="s">
        <v>3909</v>
      </c>
      <c r="K5631" s="10" t="s">
        <v>298</v>
      </c>
      <c r="L5631" s="10">
        <v>37604</v>
      </c>
      <c r="M5631" s="10" t="s">
        <v>26</v>
      </c>
      <c r="N5631" s="10" t="str">
        <f>_xlfn.XLOOKUP($M:$M,People!$B:$B,People!A:A)</f>
        <v>Fred Suzuki</v>
      </c>
      <c r="O5631" s="10" t="s">
        <v>2325</v>
      </c>
      <c r="P5631" s="10" t="str">
        <f>VLOOKUP(O5631,Products!$A:$E,3,FALSE)</f>
        <v>Office Depot</v>
      </c>
      <c r="Q5631" s="31">
        <f>INDEX(Products!$E:$E,MATCH(O5631,Products!$A:$A,0))</f>
        <v>0.4</v>
      </c>
      <c r="R5631" s="10" t="s">
        <v>64</v>
      </c>
      <c r="S5631" s="10" t="s">
        <v>65</v>
      </c>
      <c r="T5631" s="10" t="s">
        <v>2326</v>
      </c>
      <c r="U5631" s="12">
        <v>108.78399999999999</v>
      </c>
      <c r="V5631" s="12">
        <v>2</v>
      </c>
      <c r="W5631" s="12">
        <v>0.2</v>
      </c>
      <c r="X5631" s="12">
        <v>6.7990000000000066</v>
      </c>
    </row>
    <row r="5632" spans="1:24" ht="14" x14ac:dyDescent="0.3">
      <c r="A5632" s="9">
        <v>5628</v>
      </c>
      <c r="B5632" s="14" t="s">
        <v>8773</v>
      </c>
      <c r="C5632" s="15">
        <v>45905</v>
      </c>
      <c r="D5632" s="15">
        <v>45906</v>
      </c>
      <c r="E5632" s="10" t="s">
        <v>168</v>
      </c>
      <c r="F5632" s="10" t="s">
        <v>2180</v>
      </c>
      <c r="G5632" s="10" t="s">
        <v>2181</v>
      </c>
      <c r="H5632" s="10" t="s">
        <v>22</v>
      </c>
      <c r="I5632" s="10" t="s">
        <v>23</v>
      </c>
      <c r="J5632" s="10" t="s">
        <v>2965</v>
      </c>
      <c r="K5632" s="10" t="s">
        <v>430</v>
      </c>
      <c r="L5632" s="10">
        <v>52402</v>
      </c>
      <c r="M5632" s="10" t="s">
        <v>95</v>
      </c>
      <c r="N5632" s="10" t="str">
        <f>_xlfn.XLOOKUP($M:$M,People!$B:$B,People!A:A)</f>
        <v>Roxanne Rodriguez</v>
      </c>
      <c r="O5632" s="10" t="s">
        <v>2966</v>
      </c>
      <c r="P5632" s="10" t="str">
        <f>VLOOKUP(O5632,Products!$A:$E,3,FALSE)</f>
        <v>HP</v>
      </c>
      <c r="Q5632" s="31">
        <f>INDEX(Products!$E:$E,MATCH(O5632,Products!$A:$A,0))</f>
        <v>0.39</v>
      </c>
      <c r="R5632" s="10" t="s">
        <v>64</v>
      </c>
      <c r="S5632" s="10" t="s">
        <v>65</v>
      </c>
      <c r="T5632" s="10" t="s">
        <v>2967</v>
      </c>
      <c r="U5632" s="12">
        <v>278.39999999999998</v>
      </c>
      <c r="V5632" s="12">
        <v>3</v>
      </c>
      <c r="W5632" s="12">
        <v>0</v>
      </c>
      <c r="X5632" s="12">
        <v>80.735999999999976</v>
      </c>
    </row>
    <row r="5633" spans="1:24" ht="14" x14ac:dyDescent="0.3">
      <c r="A5633" s="9">
        <v>5629</v>
      </c>
      <c r="B5633" s="14" t="s">
        <v>8774</v>
      </c>
      <c r="C5633" s="15">
        <v>45905</v>
      </c>
      <c r="D5633" s="15">
        <v>45907</v>
      </c>
      <c r="E5633" s="10" t="s">
        <v>168</v>
      </c>
      <c r="F5633" s="10" t="s">
        <v>5795</v>
      </c>
      <c r="G5633" s="10" t="s">
        <v>5796</v>
      </c>
      <c r="H5633" s="10" t="s">
        <v>36</v>
      </c>
      <c r="I5633" s="10" t="s">
        <v>23</v>
      </c>
      <c r="J5633" s="10" t="s">
        <v>237</v>
      </c>
      <c r="K5633" s="10" t="s">
        <v>238</v>
      </c>
      <c r="L5633" s="10">
        <v>10011</v>
      </c>
      <c r="M5633" s="10" t="s">
        <v>133</v>
      </c>
      <c r="N5633" s="10" t="str">
        <f>_xlfn.XLOOKUP($M:$M,People!$B:$B,People!A:A)</f>
        <v>Chuck Magee</v>
      </c>
      <c r="O5633" s="10" t="s">
        <v>221</v>
      </c>
      <c r="P5633" s="10" t="str">
        <f>VLOOKUP(O5633,Products!$A:$E,3,FALSE)</f>
        <v>Dell</v>
      </c>
      <c r="Q5633" s="31">
        <f>INDEX(Products!$E:$E,MATCH(O5633,Products!$A:$A,0))</f>
        <v>0.4</v>
      </c>
      <c r="R5633" s="10" t="s">
        <v>64</v>
      </c>
      <c r="S5633" s="10" t="s">
        <v>65</v>
      </c>
      <c r="T5633" s="10" t="s">
        <v>222</v>
      </c>
      <c r="U5633" s="12">
        <v>43.6</v>
      </c>
      <c r="V5633" s="12">
        <v>4</v>
      </c>
      <c r="W5633" s="12">
        <v>0</v>
      </c>
      <c r="X5633" s="12">
        <v>12.208000000000002</v>
      </c>
    </row>
    <row r="5634" spans="1:24" ht="14" x14ac:dyDescent="0.3">
      <c r="A5634" s="9">
        <v>5630</v>
      </c>
      <c r="B5634" s="14" t="s">
        <v>8775</v>
      </c>
      <c r="C5634" s="15">
        <v>45906</v>
      </c>
      <c r="D5634" s="15">
        <v>45909</v>
      </c>
      <c r="E5634" s="10" t="s">
        <v>19</v>
      </c>
      <c r="F5634" s="10" t="s">
        <v>2590</v>
      </c>
      <c r="G5634" s="10" t="s">
        <v>2591</v>
      </c>
      <c r="H5634" s="10" t="s">
        <v>22</v>
      </c>
      <c r="I5634" s="10" t="s">
        <v>23</v>
      </c>
      <c r="J5634" s="10" t="s">
        <v>237</v>
      </c>
      <c r="K5634" s="10" t="s">
        <v>238</v>
      </c>
      <c r="L5634" s="10">
        <v>10035</v>
      </c>
      <c r="M5634" s="10" t="s">
        <v>133</v>
      </c>
      <c r="N5634" s="10" t="str">
        <f>_xlfn.XLOOKUP($M:$M,People!$B:$B,People!A:A)</f>
        <v>Chuck Magee</v>
      </c>
      <c r="O5634" s="10" t="s">
        <v>2594</v>
      </c>
      <c r="P5634" s="10" t="str">
        <f>VLOOKUP(O5634,Products!$A:$E,3,FALSE)</f>
        <v>Staples</v>
      </c>
      <c r="Q5634" s="31">
        <f>INDEX(Products!$E:$E,MATCH(O5634,Products!$A:$A,0))</f>
        <v>0.31</v>
      </c>
      <c r="R5634" s="10" t="s">
        <v>28</v>
      </c>
      <c r="S5634" s="10" t="s">
        <v>29</v>
      </c>
      <c r="T5634" s="10" t="s">
        <v>2595</v>
      </c>
      <c r="U5634" s="12">
        <v>722.35200000000009</v>
      </c>
      <c r="V5634" s="12">
        <v>3</v>
      </c>
      <c r="W5634" s="12">
        <v>0.2</v>
      </c>
      <c r="X5634" s="12">
        <v>90.293999999999926</v>
      </c>
    </row>
    <row r="5635" spans="1:24" ht="14" x14ac:dyDescent="0.3">
      <c r="A5635" s="9">
        <v>5631</v>
      </c>
      <c r="B5635" s="14" t="s">
        <v>8776</v>
      </c>
      <c r="C5635" s="15">
        <v>45906</v>
      </c>
      <c r="D5635" s="15">
        <v>45911</v>
      </c>
      <c r="E5635" s="10" t="s">
        <v>44</v>
      </c>
      <c r="F5635" s="10" t="s">
        <v>382</v>
      </c>
      <c r="G5635" s="10" t="s">
        <v>383</v>
      </c>
      <c r="H5635" s="10" t="s">
        <v>36</v>
      </c>
      <c r="I5635" s="10" t="s">
        <v>23</v>
      </c>
      <c r="J5635" s="10" t="s">
        <v>384</v>
      </c>
      <c r="K5635" s="10" t="s">
        <v>204</v>
      </c>
      <c r="L5635" s="10">
        <v>55106</v>
      </c>
      <c r="M5635" s="10" t="s">
        <v>95</v>
      </c>
      <c r="N5635" s="10" t="str">
        <f>_xlfn.XLOOKUP($M:$M,People!$B:$B,People!A:A)</f>
        <v>Roxanne Rodriguez</v>
      </c>
      <c r="O5635" s="10" t="s">
        <v>385</v>
      </c>
      <c r="P5635" s="10" t="str">
        <f>VLOOKUP(O5635,Products!$A:$E,3,FALSE)</f>
        <v>Dell</v>
      </c>
      <c r="Q5635" s="31">
        <f>INDEX(Products!$E:$E,MATCH(O5635,Products!$A:$A,0))</f>
        <v>0.4</v>
      </c>
      <c r="R5635" s="10" t="s">
        <v>41</v>
      </c>
      <c r="S5635" s="10" t="s">
        <v>71</v>
      </c>
      <c r="T5635" s="10" t="s">
        <v>386</v>
      </c>
      <c r="U5635" s="12">
        <v>77.88</v>
      </c>
      <c r="V5635" s="12">
        <v>6</v>
      </c>
      <c r="W5635" s="12">
        <v>0</v>
      </c>
      <c r="X5635" s="12">
        <v>22.585199999999993</v>
      </c>
    </row>
    <row r="5636" spans="1:24" ht="14" x14ac:dyDescent="0.3">
      <c r="A5636" s="9">
        <v>5632</v>
      </c>
      <c r="B5636" s="14" t="s">
        <v>8777</v>
      </c>
      <c r="C5636" s="15">
        <v>45906</v>
      </c>
      <c r="D5636" s="15">
        <v>45911</v>
      </c>
      <c r="E5636" s="10" t="s">
        <v>44</v>
      </c>
      <c r="F5636" s="10" t="s">
        <v>359</v>
      </c>
      <c r="G5636" s="10" t="s">
        <v>360</v>
      </c>
      <c r="H5636" s="10" t="s">
        <v>22</v>
      </c>
      <c r="I5636" s="10" t="s">
        <v>23</v>
      </c>
      <c r="J5636" s="10" t="s">
        <v>3271</v>
      </c>
      <c r="K5636" s="10" t="s">
        <v>80</v>
      </c>
      <c r="L5636" s="10">
        <v>27360</v>
      </c>
      <c r="M5636" s="10" t="s">
        <v>26</v>
      </c>
      <c r="N5636" s="10" t="str">
        <f>_xlfn.XLOOKUP($M:$M,People!$B:$B,People!A:A)</f>
        <v>Fred Suzuki</v>
      </c>
      <c r="O5636" s="10" t="s">
        <v>2857</v>
      </c>
      <c r="P5636" s="10" t="str">
        <f>VLOOKUP(O5636,Products!$A:$E,3,FALSE)</f>
        <v>Office Depot</v>
      </c>
      <c r="Q5636" s="31">
        <f>INDEX(Products!$E:$E,MATCH(O5636,Products!$A:$A,0))</f>
        <v>0.4</v>
      </c>
      <c r="R5636" s="10" t="s">
        <v>41</v>
      </c>
      <c r="S5636" s="10" t="s">
        <v>68</v>
      </c>
      <c r="T5636" s="10" t="s">
        <v>2858</v>
      </c>
      <c r="U5636" s="12">
        <v>3.2040000000000002</v>
      </c>
      <c r="V5636" s="12">
        <v>2</v>
      </c>
      <c r="W5636" s="12">
        <v>0.7</v>
      </c>
      <c r="X5636" s="12">
        <v>-2.4563999999999995</v>
      </c>
    </row>
    <row r="5637" spans="1:24" ht="14" x14ac:dyDescent="0.3">
      <c r="A5637" s="9">
        <v>5633</v>
      </c>
      <c r="B5637" s="14" t="s">
        <v>8777</v>
      </c>
      <c r="C5637" s="15">
        <v>45906</v>
      </c>
      <c r="D5637" s="15">
        <v>45911</v>
      </c>
      <c r="E5637" s="10" t="s">
        <v>44</v>
      </c>
      <c r="F5637" s="10" t="s">
        <v>359</v>
      </c>
      <c r="G5637" s="10" t="s">
        <v>360</v>
      </c>
      <c r="H5637" s="10" t="s">
        <v>22</v>
      </c>
      <c r="I5637" s="10" t="s">
        <v>23</v>
      </c>
      <c r="J5637" s="10" t="s">
        <v>3271</v>
      </c>
      <c r="K5637" s="10" t="s">
        <v>80</v>
      </c>
      <c r="L5637" s="10">
        <v>27360</v>
      </c>
      <c r="M5637" s="10" t="s">
        <v>26</v>
      </c>
      <c r="N5637" s="10" t="str">
        <f>_xlfn.XLOOKUP($M:$M,People!$B:$B,People!A:A)</f>
        <v>Fred Suzuki</v>
      </c>
      <c r="O5637" s="10" t="s">
        <v>2881</v>
      </c>
      <c r="P5637" s="10" t="str">
        <f>VLOOKUP(O5637,Products!$A:$E,3,FALSE)</f>
        <v>Staples</v>
      </c>
      <c r="Q5637" s="31">
        <f>INDEX(Products!$E:$E,MATCH(O5637,Products!$A:$A,0))</f>
        <v>0.31</v>
      </c>
      <c r="R5637" s="10" t="s">
        <v>41</v>
      </c>
      <c r="S5637" s="10" t="s">
        <v>155</v>
      </c>
      <c r="T5637" s="10" t="s">
        <v>2882</v>
      </c>
      <c r="U5637" s="12">
        <v>95.951999999999998</v>
      </c>
      <c r="V5637" s="12">
        <v>3</v>
      </c>
      <c r="W5637" s="12">
        <v>0.2</v>
      </c>
      <c r="X5637" s="12">
        <v>29.984999999999985</v>
      </c>
    </row>
    <row r="5638" spans="1:24" ht="14" x14ac:dyDescent="0.3">
      <c r="A5638" s="9">
        <v>5634</v>
      </c>
      <c r="B5638" s="14" t="s">
        <v>8778</v>
      </c>
      <c r="C5638" s="15">
        <v>45906</v>
      </c>
      <c r="D5638" s="15">
        <v>45912</v>
      </c>
      <c r="E5638" s="10" t="s">
        <v>44</v>
      </c>
      <c r="F5638" s="10" t="s">
        <v>2047</v>
      </c>
      <c r="G5638" s="10" t="s">
        <v>2048</v>
      </c>
      <c r="H5638" s="10" t="s">
        <v>36</v>
      </c>
      <c r="I5638" s="10" t="s">
        <v>23</v>
      </c>
      <c r="J5638" s="10" t="s">
        <v>714</v>
      </c>
      <c r="K5638" s="10" t="s">
        <v>94</v>
      </c>
      <c r="L5638" s="10">
        <v>75217</v>
      </c>
      <c r="M5638" s="10" t="s">
        <v>95</v>
      </c>
      <c r="N5638" s="10" t="str">
        <f>_xlfn.XLOOKUP($M:$M,People!$B:$B,People!A:A)</f>
        <v>Roxanne Rodriguez</v>
      </c>
      <c r="O5638" s="10" t="s">
        <v>4501</v>
      </c>
      <c r="P5638" s="10" t="str">
        <f>VLOOKUP(O5638,Products!$A:$E,3,FALSE)</f>
        <v>Canon</v>
      </c>
      <c r="Q5638" s="31">
        <f>INDEX(Products!$E:$E,MATCH(O5638,Products!$A:$A,0))</f>
        <v>0.32</v>
      </c>
      <c r="R5638" s="10" t="s">
        <v>41</v>
      </c>
      <c r="S5638" s="10" t="s">
        <v>82</v>
      </c>
      <c r="T5638" s="10" t="s">
        <v>4502</v>
      </c>
      <c r="U5638" s="12">
        <v>41.92</v>
      </c>
      <c r="V5638" s="12">
        <v>4</v>
      </c>
      <c r="W5638" s="12">
        <v>0.2</v>
      </c>
      <c r="X5638" s="12">
        <v>15.195999999999998</v>
      </c>
    </row>
    <row r="5639" spans="1:24" ht="14" x14ac:dyDescent="0.3">
      <c r="A5639" s="9">
        <v>5635</v>
      </c>
      <c r="B5639" s="14" t="s">
        <v>8779</v>
      </c>
      <c r="C5639" s="15">
        <v>45906</v>
      </c>
      <c r="D5639" s="15">
        <v>45908</v>
      </c>
      <c r="E5639" s="10" t="s">
        <v>168</v>
      </c>
      <c r="F5639" s="10" t="s">
        <v>4862</v>
      </c>
      <c r="G5639" s="10" t="s">
        <v>4863</v>
      </c>
      <c r="H5639" s="10" t="s">
        <v>22</v>
      </c>
      <c r="I5639" s="10" t="s">
        <v>23</v>
      </c>
      <c r="J5639" s="10" t="s">
        <v>165</v>
      </c>
      <c r="K5639" s="10" t="s">
        <v>94</v>
      </c>
      <c r="L5639" s="10">
        <v>77070</v>
      </c>
      <c r="M5639" s="10" t="s">
        <v>95</v>
      </c>
      <c r="N5639" s="10" t="str">
        <f>_xlfn.XLOOKUP($M:$M,People!$B:$B,People!A:A)</f>
        <v>Roxanne Rodriguez</v>
      </c>
      <c r="O5639" s="10" t="s">
        <v>559</v>
      </c>
      <c r="P5639" s="10" t="str">
        <f>VLOOKUP(O5639,Products!$A:$E,3,FALSE)</f>
        <v>Office Depot</v>
      </c>
      <c r="Q5639" s="31">
        <f>INDEX(Products!$E:$E,MATCH(O5639,Products!$A:$A,0))</f>
        <v>0.4</v>
      </c>
      <c r="R5639" s="10" t="s">
        <v>41</v>
      </c>
      <c r="S5639" s="10" t="s">
        <v>53</v>
      </c>
      <c r="T5639" s="10" t="s">
        <v>560</v>
      </c>
      <c r="U5639" s="12">
        <v>10.784000000000001</v>
      </c>
      <c r="V5639" s="12">
        <v>1</v>
      </c>
      <c r="W5639" s="12">
        <v>0.2</v>
      </c>
      <c r="X5639" s="12">
        <v>0.8087999999999993</v>
      </c>
    </row>
    <row r="5640" spans="1:24" ht="14" x14ac:dyDescent="0.3">
      <c r="A5640" s="9">
        <v>5636</v>
      </c>
      <c r="B5640" s="14" t="s">
        <v>8775</v>
      </c>
      <c r="C5640" s="15">
        <v>45906</v>
      </c>
      <c r="D5640" s="15">
        <v>45909</v>
      </c>
      <c r="E5640" s="10" t="s">
        <v>19</v>
      </c>
      <c r="F5640" s="10" t="s">
        <v>2590</v>
      </c>
      <c r="G5640" s="10" t="s">
        <v>2591</v>
      </c>
      <c r="H5640" s="10" t="s">
        <v>22</v>
      </c>
      <c r="I5640" s="10" t="s">
        <v>23</v>
      </c>
      <c r="J5640" s="10" t="s">
        <v>237</v>
      </c>
      <c r="K5640" s="10" t="s">
        <v>238</v>
      </c>
      <c r="L5640" s="10">
        <v>10035</v>
      </c>
      <c r="M5640" s="10" t="s">
        <v>133</v>
      </c>
      <c r="N5640" s="10" t="str">
        <f>_xlfn.XLOOKUP($M:$M,People!$B:$B,People!A:A)</f>
        <v>Chuck Magee</v>
      </c>
      <c r="O5640" s="10" t="s">
        <v>2592</v>
      </c>
      <c r="P5640" s="10" t="str">
        <f>VLOOKUP(O5640,Products!$A:$E,3,FALSE)</f>
        <v>Staples</v>
      </c>
      <c r="Q5640" s="31">
        <f>INDEX(Products!$E:$E,MATCH(O5640,Products!$A:$A,0))</f>
        <v>0.35</v>
      </c>
      <c r="R5640" s="10" t="s">
        <v>64</v>
      </c>
      <c r="S5640" s="10" t="s">
        <v>144</v>
      </c>
      <c r="T5640" s="10" t="s">
        <v>2593</v>
      </c>
      <c r="U5640" s="12">
        <v>31.86</v>
      </c>
      <c r="V5640" s="12">
        <v>2</v>
      </c>
      <c r="W5640" s="12">
        <v>0</v>
      </c>
      <c r="X5640" s="12">
        <v>11.151</v>
      </c>
    </row>
    <row r="5641" spans="1:24" ht="14" x14ac:dyDescent="0.3">
      <c r="A5641" s="9">
        <v>5637</v>
      </c>
      <c r="B5641" s="14" t="s">
        <v>8778</v>
      </c>
      <c r="C5641" s="15">
        <v>45906</v>
      </c>
      <c r="D5641" s="15">
        <v>45912</v>
      </c>
      <c r="E5641" s="10" t="s">
        <v>44</v>
      </c>
      <c r="F5641" s="10" t="s">
        <v>2047</v>
      </c>
      <c r="G5641" s="10" t="s">
        <v>2048</v>
      </c>
      <c r="H5641" s="10" t="s">
        <v>36</v>
      </c>
      <c r="I5641" s="10" t="s">
        <v>23</v>
      </c>
      <c r="J5641" s="10" t="s">
        <v>714</v>
      </c>
      <c r="K5641" s="10" t="s">
        <v>94</v>
      </c>
      <c r="L5641" s="10">
        <v>75217</v>
      </c>
      <c r="M5641" s="10" t="s">
        <v>95</v>
      </c>
      <c r="N5641" s="10" t="str">
        <f>_xlfn.XLOOKUP($M:$M,People!$B:$B,People!A:A)</f>
        <v>Roxanne Rodriguez</v>
      </c>
      <c r="O5641" s="10" t="s">
        <v>242</v>
      </c>
      <c r="P5641" s="10" t="str">
        <f>VLOOKUP(O5641,Products!$A:$E,3,FALSE)</f>
        <v>Staples</v>
      </c>
      <c r="Q5641" s="31">
        <f>INDEX(Products!$E:$E,MATCH(O5641,Products!$A:$A,0))</f>
        <v>0.25</v>
      </c>
      <c r="R5641" s="10" t="s">
        <v>64</v>
      </c>
      <c r="S5641" s="10" t="s">
        <v>65</v>
      </c>
      <c r="T5641" s="10" t="s">
        <v>243</v>
      </c>
      <c r="U5641" s="12">
        <v>329.58400000000006</v>
      </c>
      <c r="V5641" s="12">
        <v>2</v>
      </c>
      <c r="W5641" s="12">
        <v>0.2</v>
      </c>
      <c r="X5641" s="12">
        <v>37.078199999999981</v>
      </c>
    </row>
    <row r="5642" spans="1:24" ht="14" x14ac:dyDescent="0.3">
      <c r="A5642" s="9">
        <v>5638</v>
      </c>
      <c r="B5642" s="14" t="s">
        <v>8780</v>
      </c>
      <c r="C5642" s="15">
        <v>45908</v>
      </c>
      <c r="D5642" s="15">
        <v>45914</v>
      </c>
      <c r="E5642" s="10" t="s">
        <v>44</v>
      </c>
      <c r="F5642" s="10" t="s">
        <v>2792</v>
      </c>
      <c r="G5642" s="10" t="s">
        <v>2793</v>
      </c>
      <c r="H5642" s="10" t="s">
        <v>92</v>
      </c>
      <c r="I5642" s="10" t="s">
        <v>23</v>
      </c>
      <c r="J5642" s="10" t="s">
        <v>4273</v>
      </c>
      <c r="K5642" s="10" t="s">
        <v>1086</v>
      </c>
      <c r="L5642" s="10">
        <v>2148</v>
      </c>
      <c r="M5642" s="10" t="s">
        <v>133</v>
      </c>
      <c r="N5642" s="10" t="str">
        <f>_xlfn.XLOOKUP($M:$M,People!$B:$B,People!A:A)</f>
        <v>Chuck Magee</v>
      </c>
      <c r="O5642" s="10" t="s">
        <v>4393</v>
      </c>
      <c r="P5642" s="10" t="str">
        <f>VLOOKUP(O5642,Products!$A:$E,3,FALSE)</f>
        <v>IKEA</v>
      </c>
      <c r="Q5642" s="31">
        <f>INDEX(Products!$E:$E,MATCH(O5642,Products!$A:$A,0))</f>
        <v>0.32</v>
      </c>
      <c r="R5642" s="10" t="s">
        <v>28</v>
      </c>
      <c r="S5642" s="10" t="s">
        <v>29</v>
      </c>
      <c r="T5642" s="10" t="s">
        <v>4394</v>
      </c>
      <c r="U5642" s="12">
        <v>173.94</v>
      </c>
      <c r="V5642" s="12">
        <v>3</v>
      </c>
      <c r="W5642" s="12">
        <v>0</v>
      </c>
      <c r="X5642" s="12">
        <v>13.915199999999992</v>
      </c>
    </row>
    <row r="5643" spans="1:24" ht="14" x14ac:dyDescent="0.3">
      <c r="A5643" s="9">
        <v>5639</v>
      </c>
      <c r="B5643" s="14" t="s">
        <v>8781</v>
      </c>
      <c r="C5643" s="15">
        <v>45908</v>
      </c>
      <c r="D5643" s="15">
        <v>45910</v>
      </c>
      <c r="E5643" s="10" t="s">
        <v>19</v>
      </c>
      <c r="F5643" s="10" t="s">
        <v>1226</v>
      </c>
      <c r="G5643" s="10" t="s">
        <v>1227</v>
      </c>
      <c r="H5643" s="10" t="s">
        <v>22</v>
      </c>
      <c r="I5643" s="10" t="s">
        <v>23</v>
      </c>
      <c r="J5643" s="10" t="s">
        <v>165</v>
      </c>
      <c r="K5643" s="10" t="s">
        <v>94</v>
      </c>
      <c r="L5643" s="10">
        <v>77036</v>
      </c>
      <c r="M5643" s="10" t="s">
        <v>95</v>
      </c>
      <c r="N5643" s="10" t="str">
        <f>_xlfn.XLOOKUP($M:$M,People!$B:$B,People!A:A)</f>
        <v>Roxanne Rodriguez</v>
      </c>
      <c r="O5643" s="10" t="s">
        <v>148</v>
      </c>
      <c r="P5643" s="10" t="str">
        <f>VLOOKUP(O5643,Products!$A:$E,3,FALSE)</f>
        <v>Office Depot</v>
      </c>
      <c r="Q5643" s="31">
        <f>INDEX(Products!$E:$E,MATCH(O5643,Products!$A:$A,0))</f>
        <v>0.38</v>
      </c>
      <c r="R5643" s="10" t="s">
        <v>28</v>
      </c>
      <c r="S5643" s="10" t="s">
        <v>29</v>
      </c>
      <c r="T5643" s="10" t="s">
        <v>149</v>
      </c>
      <c r="U5643" s="12">
        <v>2396.2655999999997</v>
      </c>
      <c r="V5643" s="12">
        <v>4</v>
      </c>
      <c r="W5643" s="12">
        <v>0.32</v>
      </c>
      <c r="X5643" s="12">
        <v>-317.15280000000007</v>
      </c>
    </row>
    <row r="5644" spans="1:24" ht="14" x14ac:dyDescent="0.3">
      <c r="A5644" s="9">
        <v>5640</v>
      </c>
      <c r="B5644" s="14" t="s">
        <v>8782</v>
      </c>
      <c r="C5644" s="15">
        <v>45908</v>
      </c>
      <c r="D5644" s="15">
        <v>45913</v>
      </c>
      <c r="E5644" s="10" t="s">
        <v>44</v>
      </c>
      <c r="F5644" s="10" t="s">
        <v>2180</v>
      </c>
      <c r="G5644" s="10" t="s">
        <v>2181</v>
      </c>
      <c r="H5644" s="10" t="s">
        <v>22</v>
      </c>
      <c r="I5644" s="10" t="s">
        <v>23</v>
      </c>
      <c r="J5644" s="10" t="s">
        <v>86</v>
      </c>
      <c r="K5644" s="10" t="s">
        <v>87</v>
      </c>
      <c r="L5644" s="10">
        <v>98103</v>
      </c>
      <c r="M5644" s="10" t="s">
        <v>39</v>
      </c>
      <c r="N5644" s="10" t="str">
        <f>_xlfn.XLOOKUP($M:$M,People!$B:$B,People!A:A)</f>
        <v>Sadie Pawthorne</v>
      </c>
      <c r="O5644" s="10" t="s">
        <v>1618</v>
      </c>
      <c r="P5644" s="10" t="str">
        <f>VLOOKUP(O5644,Products!$A:$E,3,FALSE)</f>
        <v>Office Depot</v>
      </c>
      <c r="Q5644" s="31">
        <f>INDEX(Products!$E:$E,MATCH(O5644,Products!$A:$A,0))</f>
        <v>0.3</v>
      </c>
      <c r="R5644" s="10" t="s">
        <v>28</v>
      </c>
      <c r="S5644" s="10" t="s">
        <v>58</v>
      </c>
      <c r="T5644" s="10" t="s">
        <v>1619</v>
      </c>
      <c r="U5644" s="12">
        <v>43.13</v>
      </c>
      <c r="V5644" s="12">
        <v>1</v>
      </c>
      <c r="W5644" s="12">
        <v>0</v>
      </c>
      <c r="X5644" s="12">
        <v>14.664200000000001</v>
      </c>
    </row>
    <row r="5645" spans="1:24" ht="14" x14ac:dyDescent="0.3">
      <c r="A5645" s="9">
        <v>5641</v>
      </c>
      <c r="B5645" s="14" t="s">
        <v>8783</v>
      </c>
      <c r="C5645" s="15">
        <v>45908</v>
      </c>
      <c r="D5645" s="15">
        <v>45914</v>
      </c>
      <c r="E5645" s="10" t="s">
        <v>44</v>
      </c>
      <c r="F5645" s="10" t="s">
        <v>2377</v>
      </c>
      <c r="G5645" s="10" t="s">
        <v>2378</v>
      </c>
      <c r="H5645" s="10" t="s">
        <v>22</v>
      </c>
      <c r="I5645" s="10" t="s">
        <v>23</v>
      </c>
      <c r="J5645" s="10" t="s">
        <v>4428</v>
      </c>
      <c r="K5645" s="10" t="s">
        <v>189</v>
      </c>
      <c r="L5645" s="10">
        <v>60090</v>
      </c>
      <c r="M5645" s="10" t="s">
        <v>95</v>
      </c>
      <c r="N5645" s="10" t="str">
        <f>_xlfn.XLOOKUP($M:$M,People!$B:$B,People!A:A)</f>
        <v>Roxanne Rodriguez</v>
      </c>
      <c r="O5645" s="10" t="s">
        <v>4429</v>
      </c>
      <c r="P5645" s="10" t="str">
        <f>VLOOKUP(O5645,Products!$A:$E,3,FALSE)</f>
        <v>Canon</v>
      </c>
      <c r="Q5645" s="31">
        <f>INDEX(Products!$E:$E,MATCH(O5645,Products!$A:$A,0))</f>
        <v>0.3</v>
      </c>
      <c r="R5645" s="10" t="s">
        <v>28</v>
      </c>
      <c r="S5645" s="10" t="s">
        <v>58</v>
      </c>
      <c r="T5645" s="10" t="s">
        <v>4430</v>
      </c>
      <c r="U5645" s="12">
        <v>14.136000000000003</v>
      </c>
      <c r="V5645" s="12">
        <v>2</v>
      </c>
      <c r="W5645" s="12">
        <v>0.6</v>
      </c>
      <c r="X5645" s="12">
        <v>-7.774799999999999</v>
      </c>
    </row>
    <row r="5646" spans="1:24" ht="14" x14ac:dyDescent="0.3">
      <c r="A5646" s="9">
        <v>5642</v>
      </c>
      <c r="B5646" s="14" t="s">
        <v>8784</v>
      </c>
      <c r="C5646" s="15">
        <v>45908</v>
      </c>
      <c r="D5646" s="15">
        <v>45908</v>
      </c>
      <c r="E5646" s="10" t="s">
        <v>1124</v>
      </c>
      <c r="F5646" s="10" t="s">
        <v>2162</v>
      </c>
      <c r="G5646" s="10" t="s">
        <v>2163</v>
      </c>
      <c r="H5646" s="10" t="s">
        <v>22</v>
      </c>
      <c r="I5646" s="10" t="s">
        <v>23</v>
      </c>
      <c r="J5646" s="10" t="s">
        <v>2164</v>
      </c>
      <c r="K5646" s="10" t="s">
        <v>38</v>
      </c>
      <c r="L5646" s="10">
        <v>92704</v>
      </c>
      <c r="M5646" s="10" t="s">
        <v>39</v>
      </c>
      <c r="N5646" s="10" t="str">
        <f>_xlfn.XLOOKUP($M:$M,People!$B:$B,People!A:A)</f>
        <v>Sadie Pawthorne</v>
      </c>
      <c r="O5646" s="10" t="s">
        <v>3123</v>
      </c>
      <c r="P5646" s="10" t="str">
        <f>VLOOKUP(O5646,Products!$A:$E,3,FALSE)</f>
        <v>Samsung</v>
      </c>
      <c r="Q5646" s="31">
        <f>INDEX(Products!$E:$E,MATCH(O5646,Products!$A:$A,0))</f>
        <v>0.27</v>
      </c>
      <c r="R5646" s="10" t="s">
        <v>28</v>
      </c>
      <c r="S5646" s="10" t="s">
        <v>50</v>
      </c>
      <c r="T5646" s="10" t="s">
        <v>3124</v>
      </c>
      <c r="U5646" s="12">
        <v>146.04000000000002</v>
      </c>
      <c r="V5646" s="12">
        <v>1</v>
      </c>
      <c r="W5646" s="12">
        <v>0.2</v>
      </c>
      <c r="X5646" s="12">
        <v>-12.778499999999994</v>
      </c>
    </row>
    <row r="5647" spans="1:24" ht="14" x14ac:dyDescent="0.3">
      <c r="A5647" s="9">
        <v>5643</v>
      </c>
      <c r="B5647" s="14" t="s">
        <v>8783</v>
      </c>
      <c r="C5647" s="15">
        <v>45908</v>
      </c>
      <c r="D5647" s="15">
        <v>45914</v>
      </c>
      <c r="E5647" s="10" t="s">
        <v>44</v>
      </c>
      <c r="F5647" s="10" t="s">
        <v>2377</v>
      </c>
      <c r="G5647" s="10" t="s">
        <v>2378</v>
      </c>
      <c r="H5647" s="10" t="s">
        <v>22</v>
      </c>
      <c r="I5647" s="10" t="s">
        <v>23</v>
      </c>
      <c r="J5647" s="10" t="s">
        <v>4428</v>
      </c>
      <c r="K5647" s="10" t="s">
        <v>189</v>
      </c>
      <c r="L5647" s="10">
        <v>60090</v>
      </c>
      <c r="M5647" s="10" t="s">
        <v>95</v>
      </c>
      <c r="N5647" s="10" t="str">
        <f>_xlfn.XLOOKUP($M:$M,People!$B:$B,People!A:A)</f>
        <v>Roxanne Rodriguez</v>
      </c>
      <c r="O5647" s="10" t="s">
        <v>4431</v>
      </c>
      <c r="P5647" s="10" t="str">
        <f>VLOOKUP(O5647,Products!$A:$E,3,FALSE)</f>
        <v>Logitech</v>
      </c>
      <c r="Q5647" s="31">
        <f>INDEX(Products!$E:$E,MATCH(O5647,Products!$A:$A,0))</f>
        <v>0.37</v>
      </c>
      <c r="R5647" s="10" t="s">
        <v>28</v>
      </c>
      <c r="S5647" s="10" t="s">
        <v>50</v>
      </c>
      <c r="T5647" s="10" t="s">
        <v>4432</v>
      </c>
      <c r="U5647" s="12">
        <v>601.47</v>
      </c>
      <c r="V5647" s="12">
        <v>3</v>
      </c>
      <c r="W5647" s="12">
        <v>0.5</v>
      </c>
      <c r="X5647" s="12">
        <v>-300.73500000000001</v>
      </c>
    </row>
    <row r="5648" spans="1:24" ht="14" x14ac:dyDescent="0.3">
      <c r="A5648" s="9">
        <v>5644</v>
      </c>
      <c r="B5648" s="14" t="s">
        <v>8785</v>
      </c>
      <c r="C5648" s="15">
        <v>45908</v>
      </c>
      <c r="D5648" s="15">
        <v>45910</v>
      </c>
      <c r="E5648" s="10" t="s">
        <v>168</v>
      </c>
      <c r="F5648" s="10" t="s">
        <v>4714</v>
      </c>
      <c r="G5648" s="10" t="s">
        <v>4715</v>
      </c>
      <c r="H5648" s="10" t="s">
        <v>92</v>
      </c>
      <c r="I5648" s="10" t="s">
        <v>23</v>
      </c>
      <c r="J5648" s="10" t="s">
        <v>237</v>
      </c>
      <c r="K5648" s="10" t="s">
        <v>238</v>
      </c>
      <c r="L5648" s="10">
        <v>10011</v>
      </c>
      <c r="M5648" s="10" t="s">
        <v>133</v>
      </c>
      <c r="N5648" s="10" t="str">
        <f>_xlfn.XLOOKUP($M:$M,People!$B:$B,People!A:A)</f>
        <v>Chuck Magee</v>
      </c>
      <c r="O5648" s="10" t="s">
        <v>4716</v>
      </c>
      <c r="P5648" s="10" t="str">
        <f>VLOOKUP(O5648,Products!$A:$E,3,FALSE)</f>
        <v>Dell</v>
      </c>
      <c r="Q5648" s="31">
        <f>INDEX(Products!$E:$E,MATCH(O5648,Products!$A:$A,0))</f>
        <v>0.4</v>
      </c>
      <c r="R5648" s="10" t="s">
        <v>41</v>
      </c>
      <c r="S5648" s="10" t="s">
        <v>71</v>
      </c>
      <c r="T5648" s="10" t="s">
        <v>4717</v>
      </c>
      <c r="U5648" s="12">
        <v>207.48</v>
      </c>
      <c r="V5648" s="12">
        <v>1</v>
      </c>
      <c r="W5648" s="12">
        <v>0</v>
      </c>
      <c r="X5648" s="12">
        <v>62.243999999999971</v>
      </c>
    </row>
    <row r="5649" spans="1:24" ht="14" x14ac:dyDescent="0.3">
      <c r="A5649" s="9">
        <v>5645</v>
      </c>
      <c r="B5649" s="14" t="s">
        <v>8786</v>
      </c>
      <c r="C5649" s="15">
        <v>45908</v>
      </c>
      <c r="D5649" s="15">
        <v>45912</v>
      </c>
      <c r="E5649" s="10" t="s">
        <v>44</v>
      </c>
      <c r="F5649" s="10" t="s">
        <v>121</v>
      </c>
      <c r="G5649" s="10" t="s">
        <v>122</v>
      </c>
      <c r="H5649" s="10" t="s">
        <v>36</v>
      </c>
      <c r="I5649" s="10" t="s">
        <v>23</v>
      </c>
      <c r="J5649" s="10" t="s">
        <v>714</v>
      </c>
      <c r="K5649" s="10" t="s">
        <v>94</v>
      </c>
      <c r="L5649" s="10">
        <v>75081</v>
      </c>
      <c r="M5649" s="10" t="s">
        <v>95</v>
      </c>
      <c r="N5649" s="10" t="str">
        <f>_xlfn.XLOOKUP($M:$M,People!$B:$B,People!A:A)</f>
        <v>Roxanne Rodriguez</v>
      </c>
      <c r="O5649" s="10" t="s">
        <v>1360</v>
      </c>
      <c r="P5649" s="10" t="str">
        <f>VLOOKUP(O5649,Products!$A:$E,3,FALSE)</f>
        <v>Staples</v>
      </c>
      <c r="Q5649" s="31">
        <f>INDEX(Products!$E:$E,MATCH(O5649,Products!$A:$A,0))</f>
        <v>0.28999999999999998</v>
      </c>
      <c r="R5649" s="10" t="s">
        <v>41</v>
      </c>
      <c r="S5649" s="10" t="s">
        <v>61</v>
      </c>
      <c r="T5649" s="10" t="s">
        <v>1361</v>
      </c>
      <c r="U5649" s="12">
        <v>70.367999999999995</v>
      </c>
      <c r="V5649" s="12">
        <v>2</v>
      </c>
      <c r="W5649" s="12">
        <v>0.2</v>
      </c>
      <c r="X5649" s="12">
        <v>6.1572000000000031</v>
      </c>
    </row>
    <row r="5650" spans="1:24" ht="14" x14ac:dyDescent="0.3">
      <c r="A5650" s="9">
        <v>5646</v>
      </c>
      <c r="B5650" s="14" t="s">
        <v>8787</v>
      </c>
      <c r="C5650" s="15">
        <v>45908</v>
      </c>
      <c r="D5650" s="15">
        <v>45915</v>
      </c>
      <c r="E5650" s="10" t="s">
        <v>44</v>
      </c>
      <c r="F5650" s="10" t="s">
        <v>3028</v>
      </c>
      <c r="G5650" s="10" t="s">
        <v>3029</v>
      </c>
      <c r="H5650" s="10" t="s">
        <v>22</v>
      </c>
      <c r="I5650" s="10" t="s">
        <v>23</v>
      </c>
      <c r="J5650" s="10" t="s">
        <v>4874</v>
      </c>
      <c r="K5650" s="10" t="s">
        <v>38</v>
      </c>
      <c r="L5650" s="10">
        <v>93277</v>
      </c>
      <c r="M5650" s="10" t="s">
        <v>39</v>
      </c>
      <c r="N5650" s="10" t="str">
        <f>_xlfn.XLOOKUP($M:$M,People!$B:$B,People!A:A)</f>
        <v>Sadie Pawthorne</v>
      </c>
      <c r="O5650" s="10" t="s">
        <v>4664</v>
      </c>
      <c r="P5650" s="10" t="str">
        <f>VLOOKUP(O5650,Products!$A:$E,3,FALSE)</f>
        <v>Office Depot</v>
      </c>
      <c r="Q5650" s="31">
        <f>INDEX(Products!$E:$E,MATCH(O5650,Products!$A:$A,0))</f>
        <v>0.32</v>
      </c>
      <c r="R5650" s="10" t="s">
        <v>41</v>
      </c>
      <c r="S5650" s="10" t="s">
        <v>61</v>
      </c>
      <c r="T5650" s="10" t="s">
        <v>4665</v>
      </c>
      <c r="U5650" s="12">
        <v>14.88</v>
      </c>
      <c r="V5650" s="12">
        <v>2</v>
      </c>
      <c r="W5650" s="12">
        <v>0</v>
      </c>
      <c r="X5650" s="12">
        <v>3.7200000000000006</v>
      </c>
    </row>
    <row r="5651" spans="1:24" ht="14" x14ac:dyDescent="0.3">
      <c r="A5651" s="9">
        <v>5647</v>
      </c>
      <c r="B5651" s="14" t="s">
        <v>8788</v>
      </c>
      <c r="C5651" s="15">
        <v>45908</v>
      </c>
      <c r="D5651" s="15">
        <v>45910</v>
      </c>
      <c r="E5651" s="10" t="s">
        <v>19</v>
      </c>
      <c r="F5651" s="10" t="s">
        <v>688</v>
      </c>
      <c r="G5651" s="10" t="s">
        <v>689</v>
      </c>
      <c r="H5651" s="10" t="s">
        <v>92</v>
      </c>
      <c r="I5651" s="10" t="s">
        <v>23</v>
      </c>
      <c r="J5651" s="10" t="s">
        <v>2107</v>
      </c>
      <c r="K5651" s="10" t="s">
        <v>38</v>
      </c>
      <c r="L5651" s="10">
        <v>93534</v>
      </c>
      <c r="M5651" s="10" t="s">
        <v>39</v>
      </c>
      <c r="N5651" s="10" t="str">
        <f>_xlfn.XLOOKUP($M:$M,People!$B:$B,People!A:A)</f>
        <v>Sadie Pawthorne</v>
      </c>
      <c r="O5651" s="10" t="s">
        <v>1807</v>
      </c>
      <c r="P5651" s="10" t="str">
        <f>VLOOKUP(O5651,Products!$A:$E,3,FALSE)</f>
        <v>3M</v>
      </c>
      <c r="Q5651" s="31">
        <f>INDEX(Products!$E:$E,MATCH(O5651,Products!$A:$A,0))</f>
        <v>0.3</v>
      </c>
      <c r="R5651" s="10" t="s">
        <v>41</v>
      </c>
      <c r="S5651" s="10" t="s">
        <v>68</v>
      </c>
      <c r="T5651" s="10" t="s">
        <v>1808</v>
      </c>
      <c r="U5651" s="12">
        <v>67.13600000000001</v>
      </c>
      <c r="V5651" s="12">
        <v>4</v>
      </c>
      <c r="W5651" s="12">
        <v>0.2</v>
      </c>
      <c r="X5651" s="12">
        <v>23.497599999999995</v>
      </c>
    </row>
    <row r="5652" spans="1:24" ht="14" x14ac:dyDescent="0.3">
      <c r="A5652" s="9">
        <v>5648</v>
      </c>
      <c r="B5652" s="14" t="s">
        <v>8788</v>
      </c>
      <c r="C5652" s="15">
        <v>45908</v>
      </c>
      <c r="D5652" s="15">
        <v>45910</v>
      </c>
      <c r="E5652" s="10" t="s">
        <v>19</v>
      </c>
      <c r="F5652" s="10" t="s">
        <v>688</v>
      </c>
      <c r="G5652" s="10" t="s">
        <v>689</v>
      </c>
      <c r="H5652" s="10" t="s">
        <v>92</v>
      </c>
      <c r="I5652" s="10" t="s">
        <v>23</v>
      </c>
      <c r="J5652" s="10" t="s">
        <v>2107</v>
      </c>
      <c r="K5652" s="10" t="s">
        <v>38</v>
      </c>
      <c r="L5652" s="10">
        <v>93534</v>
      </c>
      <c r="M5652" s="10" t="s">
        <v>39</v>
      </c>
      <c r="N5652" s="10" t="str">
        <f>_xlfn.XLOOKUP($M:$M,People!$B:$B,People!A:A)</f>
        <v>Sadie Pawthorne</v>
      </c>
      <c r="O5652" s="10" t="s">
        <v>1171</v>
      </c>
      <c r="P5652" s="10" t="str">
        <f>VLOOKUP(O5652,Products!$A:$E,3,FALSE)</f>
        <v>Canon</v>
      </c>
      <c r="Q5652" s="31">
        <f>INDEX(Products!$E:$E,MATCH(O5652,Products!$A:$A,0))</f>
        <v>0.26</v>
      </c>
      <c r="R5652" s="10" t="s">
        <v>41</v>
      </c>
      <c r="S5652" s="10" t="s">
        <v>68</v>
      </c>
      <c r="T5652" s="10" t="s">
        <v>1172</v>
      </c>
      <c r="U5652" s="12">
        <v>33.024000000000001</v>
      </c>
      <c r="V5652" s="12">
        <v>2</v>
      </c>
      <c r="W5652" s="12">
        <v>0.2</v>
      </c>
      <c r="X5652" s="12">
        <v>11.558399999999999</v>
      </c>
    </row>
    <row r="5653" spans="1:24" ht="14" x14ac:dyDescent="0.3">
      <c r="A5653" s="9">
        <v>5649</v>
      </c>
      <c r="B5653" s="14" t="s">
        <v>8780</v>
      </c>
      <c r="C5653" s="15">
        <v>45908</v>
      </c>
      <c r="D5653" s="15">
        <v>45914</v>
      </c>
      <c r="E5653" s="10" t="s">
        <v>44</v>
      </c>
      <c r="F5653" s="10" t="s">
        <v>2792</v>
      </c>
      <c r="G5653" s="10" t="s">
        <v>2793</v>
      </c>
      <c r="H5653" s="10" t="s">
        <v>92</v>
      </c>
      <c r="I5653" s="10" t="s">
        <v>23</v>
      </c>
      <c r="J5653" s="10" t="s">
        <v>4273</v>
      </c>
      <c r="K5653" s="10" t="s">
        <v>1086</v>
      </c>
      <c r="L5653" s="10">
        <v>2148</v>
      </c>
      <c r="M5653" s="10" t="s">
        <v>133</v>
      </c>
      <c r="N5653" s="10" t="str">
        <f>_xlfn.XLOOKUP($M:$M,People!$B:$B,People!A:A)</f>
        <v>Chuck Magee</v>
      </c>
      <c r="O5653" s="10" t="s">
        <v>3968</v>
      </c>
      <c r="P5653" s="10" t="str">
        <f>VLOOKUP(O5653,Products!$A:$E,3,FALSE)</f>
        <v>IKEA</v>
      </c>
      <c r="Q5653" s="31">
        <f>INDEX(Products!$E:$E,MATCH(O5653,Products!$A:$A,0))</f>
        <v>0.38</v>
      </c>
      <c r="R5653" s="10" t="s">
        <v>41</v>
      </c>
      <c r="S5653" s="10" t="s">
        <v>42</v>
      </c>
      <c r="T5653" s="10" t="s">
        <v>3969</v>
      </c>
      <c r="U5653" s="12">
        <v>14.76</v>
      </c>
      <c r="V5653" s="12">
        <v>4</v>
      </c>
      <c r="W5653" s="12">
        <v>0</v>
      </c>
      <c r="X5653" s="12">
        <v>6.9371999999999998</v>
      </c>
    </row>
    <row r="5654" spans="1:24" ht="14" x14ac:dyDescent="0.3">
      <c r="A5654" s="9">
        <v>5650</v>
      </c>
      <c r="B5654" s="14" t="s">
        <v>8789</v>
      </c>
      <c r="C5654" s="15">
        <v>45908</v>
      </c>
      <c r="D5654" s="15">
        <v>45912</v>
      </c>
      <c r="E5654" s="10" t="s">
        <v>44</v>
      </c>
      <c r="F5654" s="10" t="s">
        <v>5470</v>
      </c>
      <c r="G5654" s="10" t="s">
        <v>5471</v>
      </c>
      <c r="H5654" s="10" t="s">
        <v>22</v>
      </c>
      <c r="I5654" s="10" t="s">
        <v>23</v>
      </c>
      <c r="J5654" s="10" t="s">
        <v>645</v>
      </c>
      <c r="K5654" s="10" t="s">
        <v>80</v>
      </c>
      <c r="L5654" s="10">
        <v>28110</v>
      </c>
      <c r="M5654" s="10" t="s">
        <v>26</v>
      </c>
      <c r="N5654" s="10" t="str">
        <f>_xlfn.XLOOKUP($M:$M,People!$B:$B,People!A:A)</f>
        <v>Fred Suzuki</v>
      </c>
      <c r="O5654" s="10" t="s">
        <v>3183</v>
      </c>
      <c r="P5654" s="10" t="str">
        <f>VLOOKUP(O5654,Products!$A:$E,3,FALSE)</f>
        <v>Samsung</v>
      </c>
      <c r="Q5654" s="31">
        <f>INDEX(Products!$E:$E,MATCH(O5654,Products!$A:$A,0))</f>
        <v>0.39</v>
      </c>
      <c r="R5654" s="10" t="s">
        <v>41</v>
      </c>
      <c r="S5654" s="10" t="s">
        <v>82</v>
      </c>
      <c r="T5654" s="10" t="s">
        <v>3184</v>
      </c>
      <c r="U5654" s="12">
        <v>64.704000000000008</v>
      </c>
      <c r="V5654" s="12">
        <v>3</v>
      </c>
      <c r="W5654" s="12">
        <v>0.2</v>
      </c>
      <c r="X5654" s="12">
        <v>23.455199999999998</v>
      </c>
    </row>
    <row r="5655" spans="1:24" ht="14" x14ac:dyDescent="0.3">
      <c r="A5655" s="9">
        <v>5651</v>
      </c>
      <c r="B5655" s="14" t="s">
        <v>8782</v>
      </c>
      <c r="C5655" s="15">
        <v>45908</v>
      </c>
      <c r="D5655" s="15">
        <v>45913</v>
      </c>
      <c r="E5655" s="10" t="s">
        <v>44</v>
      </c>
      <c r="F5655" s="10" t="s">
        <v>2180</v>
      </c>
      <c r="G5655" s="10" t="s">
        <v>2181</v>
      </c>
      <c r="H5655" s="10" t="s">
        <v>22</v>
      </c>
      <c r="I5655" s="10" t="s">
        <v>23</v>
      </c>
      <c r="J5655" s="10" t="s">
        <v>86</v>
      </c>
      <c r="K5655" s="10" t="s">
        <v>87</v>
      </c>
      <c r="L5655" s="10">
        <v>98103</v>
      </c>
      <c r="M5655" s="10" t="s">
        <v>39</v>
      </c>
      <c r="N5655" s="10" t="str">
        <f>_xlfn.XLOOKUP($M:$M,People!$B:$B,People!A:A)</f>
        <v>Sadie Pawthorne</v>
      </c>
      <c r="O5655" s="10" t="s">
        <v>899</v>
      </c>
      <c r="P5655" s="10" t="str">
        <f>VLOOKUP(O5655,Products!$A:$E,3,FALSE)</f>
        <v>HP</v>
      </c>
      <c r="Q5655" s="31">
        <f>INDEX(Products!$E:$E,MATCH(O5655,Products!$A:$A,0))</f>
        <v>0.25</v>
      </c>
      <c r="R5655" s="10" t="s">
        <v>41</v>
      </c>
      <c r="S5655" s="10" t="s">
        <v>82</v>
      </c>
      <c r="T5655" s="10" t="s">
        <v>900</v>
      </c>
      <c r="U5655" s="12">
        <v>30.87</v>
      </c>
      <c r="V5655" s="12">
        <v>7</v>
      </c>
      <c r="W5655" s="12">
        <v>0</v>
      </c>
      <c r="X5655" s="12">
        <v>14.200199999999999</v>
      </c>
    </row>
    <row r="5656" spans="1:24" ht="14" x14ac:dyDescent="0.3">
      <c r="A5656" s="9">
        <v>5652</v>
      </c>
      <c r="B5656" s="14" t="s">
        <v>8787</v>
      </c>
      <c r="C5656" s="15">
        <v>45908</v>
      </c>
      <c r="D5656" s="15">
        <v>45915</v>
      </c>
      <c r="E5656" s="10" t="s">
        <v>44</v>
      </c>
      <c r="F5656" s="10" t="s">
        <v>3028</v>
      </c>
      <c r="G5656" s="10" t="s">
        <v>3029</v>
      </c>
      <c r="H5656" s="10" t="s">
        <v>22</v>
      </c>
      <c r="I5656" s="10" t="s">
        <v>23</v>
      </c>
      <c r="J5656" s="10" t="s">
        <v>4874</v>
      </c>
      <c r="K5656" s="10" t="s">
        <v>38</v>
      </c>
      <c r="L5656" s="10">
        <v>93277</v>
      </c>
      <c r="M5656" s="10" t="s">
        <v>39</v>
      </c>
      <c r="N5656" s="10" t="str">
        <f>_xlfn.XLOOKUP($M:$M,People!$B:$B,People!A:A)</f>
        <v>Sadie Pawthorne</v>
      </c>
      <c r="O5656" s="10" t="s">
        <v>4917</v>
      </c>
      <c r="P5656" s="10" t="str">
        <f>VLOOKUP(O5656,Products!$A:$E,3,FALSE)</f>
        <v>Samsung</v>
      </c>
      <c r="Q5656" s="31">
        <f>INDEX(Products!$E:$E,MATCH(O5656,Products!$A:$A,0))</f>
        <v>0.25</v>
      </c>
      <c r="R5656" s="10" t="s">
        <v>41</v>
      </c>
      <c r="S5656" s="10" t="s">
        <v>82</v>
      </c>
      <c r="T5656" s="10" t="s">
        <v>4918</v>
      </c>
      <c r="U5656" s="12">
        <v>34.24</v>
      </c>
      <c r="V5656" s="12">
        <v>8</v>
      </c>
      <c r="W5656" s="12">
        <v>0</v>
      </c>
      <c r="X5656" s="12">
        <v>15.407999999999998</v>
      </c>
    </row>
    <row r="5657" spans="1:24" ht="14" x14ac:dyDescent="0.3">
      <c r="A5657" s="9">
        <v>5653</v>
      </c>
      <c r="B5657" s="14" t="s">
        <v>8781</v>
      </c>
      <c r="C5657" s="15">
        <v>45908</v>
      </c>
      <c r="D5657" s="15">
        <v>45910</v>
      </c>
      <c r="E5657" s="10" t="s">
        <v>19</v>
      </c>
      <c r="F5657" s="10" t="s">
        <v>1226</v>
      </c>
      <c r="G5657" s="10" t="s">
        <v>1227</v>
      </c>
      <c r="H5657" s="10" t="s">
        <v>22</v>
      </c>
      <c r="I5657" s="10" t="s">
        <v>23</v>
      </c>
      <c r="J5657" s="10" t="s">
        <v>165</v>
      </c>
      <c r="K5657" s="10" t="s">
        <v>94</v>
      </c>
      <c r="L5657" s="10">
        <v>77036</v>
      </c>
      <c r="M5657" s="10" t="s">
        <v>95</v>
      </c>
      <c r="N5657" s="10" t="str">
        <f>_xlfn.XLOOKUP($M:$M,People!$B:$B,People!A:A)</f>
        <v>Roxanne Rodriguez</v>
      </c>
      <c r="O5657" s="10" t="s">
        <v>1230</v>
      </c>
      <c r="P5657" s="10" t="str">
        <f>VLOOKUP(O5657,Products!$A:$E,3,FALSE)</f>
        <v>Logitech</v>
      </c>
      <c r="Q5657" s="31">
        <f>INDEX(Products!$E:$E,MATCH(O5657,Products!$A:$A,0))</f>
        <v>0.35</v>
      </c>
      <c r="R5657" s="10" t="s">
        <v>41</v>
      </c>
      <c r="S5657" s="10" t="s">
        <v>53</v>
      </c>
      <c r="T5657" s="10" t="s">
        <v>1231</v>
      </c>
      <c r="U5657" s="12">
        <v>131.136</v>
      </c>
      <c r="V5657" s="12">
        <v>4</v>
      </c>
      <c r="W5657" s="12">
        <v>0.2</v>
      </c>
      <c r="X5657" s="12">
        <v>-32.783999999999999</v>
      </c>
    </row>
    <row r="5658" spans="1:24" ht="14" x14ac:dyDescent="0.3">
      <c r="A5658" s="9">
        <v>5654</v>
      </c>
      <c r="B5658" s="14" t="s">
        <v>8787</v>
      </c>
      <c r="C5658" s="15">
        <v>45908</v>
      </c>
      <c r="D5658" s="15">
        <v>45915</v>
      </c>
      <c r="E5658" s="10" t="s">
        <v>44</v>
      </c>
      <c r="F5658" s="10" t="s">
        <v>3028</v>
      </c>
      <c r="G5658" s="10" t="s">
        <v>3029</v>
      </c>
      <c r="H5658" s="10" t="s">
        <v>22</v>
      </c>
      <c r="I5658" s="10" t="s">
        <v>23</v>
      </c>
      <c r="J5658" s="10" t="s">
        <v>4874</v>
      </c>
      <c r="K5658" s="10" t="s">
        <v>38</v>
      </c>
      <c r="L5658" s="10">
        <v>93277</v>
      </c>
      <c r="M5658" s="10" t="s">
        <v>39</v>
      </c>
      <c r="N5658" s="10" t="str">
        <f>_xlfn.XLOOKUP($M:$M,People!$B:$B,People!A:A)</f>
        <v>Sadie Pawthorne</v>
      </c>
      <c r="O5658" s="10" t="s">
        <v>1778</v>
      </c>
      <c r="P5658" s="10" t="str">
        <f>VLOOKUP(O5658,Products!$A:$E,3,FALSE)</f>
        <v>Office Depot</v>
      </c>
      <c r="Q5658" s="31">
        <f>INDEX(Products!$E:$E,MATCH(O5658,Products!$A:$A,0))</f>
        <v>0.32</v>
      </c>
      <c r="R5658" s="10" t="s">
        <v>41</v>
      </c>
      <c r="S5658" s="10" t="s">
        <v>53</v>
      </c>
      <c r="T5658" s="10" t="s">
        <v>1779</v>
      </c>
      <c r="U5658" s="12">
        <v>261.74</v>
      </c>
      <c r="V5658" s="12">
        <v>2</v>
      </c>
      <c r="W5658" s="12">
        <v>0</v>
      </c>
      <c r="X5658" s="12">
        <v>65.435000000000002</v>
      </c>
    </row>
    <row r="5659" spans="1:24" ht="14" x14ac:dyDescent="0.3">
      <c r="A5659" s="9">
        <v>5655</v>
      </c>
      <c r="B5659" s="14" t="s">
        <v>8781</v>
      </c>
      <c r="C5659" s="15">
        <v>45908</v>
      </c>
      <c r="D5659" s="15">
        <v>45910</v>
      </c>
      <c r="E5659" s="10" t="s">
        <v>19</v>
      </c>
      <c r="F5659" s="10" t="s">
        <v>1226</v>
      </c>
      <c r="G5659" s="10" t="s">
        <v>1227</v>
      </c>
      <c r="H5659" s="10" t="s">
        <v>22</v>
      </c>
      <c r="I5659" s="10" t="s">
        <v>23</v>
      </c>
      <c r="J5659" s="10" t="s">
        <v>165</v>
      </c>
      <c r="K5659" s="10" t="s">
        <v>94</v>
      </c>
      <c r="L5659" s="10">
        <v>77036</v>
      </c>
      <c r="M5659" s="10" t="s">
        <v>95</v>
      </c>
      <c r="N5659" s="10" t="str">
        <f>_xlfn.XLOOKUP($M:$M,People!$B:$B,People!A:A)</f>
        <v>Roxanne Rodriguez</v>
      </c>
      <c r="O5659" s="10" t="s">
        <v>1228</v>
      </c>
      <c r="P5659" s="10" t="str">
        <f>VLOOKUP(O5659,Products!$A:$E,3,FALSE)</f>
        <v>Office Depot</v>
      </c>
      <c r="Q5659" s="31">
        <f>INDEX(Products!$E:$E,MATCH(O5659,Products!$A:$A,0))</f>
        <v>0.36</v>
      </c>
      <c r="R5659" s="10" t="s">
        <v>41</v>
      </c>
      <c r="S5659" s="10" t="s">
        <v>53</v>
      </c>
      <c r="T5659" s="10" t="s">
        <v>1229</v>
      </c>
      <c r="U5659" s="12">
        <v>35.952000000000005</v>
      </c>
      <c r="V5659" s="12">
        <v>3</v>
      </c>
      <c r="W5659" s="12">
        <v>0.2</v>
      </c>
      <c r="X5659" s="12">
        <v>3.5951999999999984</v>
      </c>
    </row>
    <row r="5660" spans="1:24" ht="14" x14ac:dyDescent="0.3">
      <c r="A5660" s="9">
        <v>5656</v>
      </c>
      <c r="B5660" s="14" t="s">
        <v>8781</v>
      </c>
      <c r="C5660" s="15">
        <v>45908</v>
      </c>
      <c r="D5660" s="15">
        <v>45910</v>
      </c>
      <c r="E5660" s="10" t="s">
        <v>19</v>
      </c>
      <c r="F5660" s="10" t="s">
        <v>1226</v>
      </c>
      <c r="G5660" s="10" t="s">
        <v>1227</v>
      </c>
      <c r="H5660" s="10" t="s">
        <v>22</v>
      </c>
      <c r="I5660" s="10" t="s">
        <v>23</v>
      </c>
      <c r="J5660" s="10" t="s">
        <v>165</v>
      </c>
      <c r="K5660" s="10" t="s">
        <v>94</v>
      </c>
      <c r="L5660" s="10">
        <v>77036</v>
      </c>
      <c r="M5660" s="10" t="s">
        <v>95</v>
      </c>
      <c r="N5660" s="10" t="str">
        <f>_xlfn.XLOOKUP($M:$M,People!$B:$B,People!A:A)</f>
        <v>Roxanne Rodriguez</v>
      </c>
      <c r="O5660" s="10" t="s">
        <v>1232</v>
      </c>
      <c r="P5660" s="10" t="str">
        <f>VLOOKUP(O5660,Products!$A:$E,3,FALSE)</f>
        <v>Staples</v>
      </c>
      <c r="Q5660" s="31">
        <f>INDEX(Products!$E:$E,MATCH(O5660,Products!$A:$A,0))</f>
        <v>0.31</v>
      </c>
      <c r="R5660" s="10" t="s">
        <v>64</v>
      </c>
      <c r="S5660" s="10" t="s">
        <v>144</v>
      </c>
      <c r="T5660" s="10" t="s">
        <v>1233</v>
      </c>
      <c r="U5660" s="12">
        <v>57.584000000000003</v>
      </c>
      <c r="V5660" s="12">
        <v>2</v>
      </c>
      <c r="W5660" s="12">
        <v>0.2</v>
      </c>
      <c r="X5660" s="12">
        <v>0.71979999999999933</v>
      </c>
    </row>
    <row r="5661" spans="1:24" ht="14" x14ac:dyDescent="0.3">
      <c r="A5661" s="9">
        <v>5657</v>
      </c>
      <c r="B5661" s="14" t="s">
        <v>8789</v>
      </c>
      <c r="C5661" s="15">
        <v>45908</v>
      </c>
      <c r="D5661" s="15">
        <v>45912</v>
      </c>
      <c r="E5661" s="10" t="s">
        <v>44</v>
      </c>
      <c r="F5661" s="10" t="s">
        <v>5470</v>
      </c>
      <c r="G5661" s="10" t="s">
        <v>5471</v>
      </c>
      <c r="H5661" s="10" t="s">
        <v>22</v>
      </c>
      <c r="I5661" s="10" t="s">
        <v>23</v>
      </c>
      <c r="J5661" s="10" t="s">
        <v>645</v>
      </c>
      <c r="K5661" s="10" t="s">
        <v>80</v>
      </c>
      <c r="L5661" s="10">
        <v>28110</v>
      </c>
      <c r="M5661" s="10" t="s">
        <v>26</v>
      </c>
      <c r="N5661" s="10" t="str">
        <f>_xlfn.XLOOKUP($M:$M,People!$B:$B,People!A:A)</f>
        <v>Fred Suzuki</v>
      </c>
      <c r="O5661" s="10" t="s">
        <v>2961</v>
      </c>
      <c r="P5661" s="10" t="str">
        <f>VLOOKUP(O5661,Products!$A:$E,3,FALSE)</f>
        <v>Logitech</v>
      </c>
      <c r="Q5661" s="31">
        <f>INDEX(Products!$E:$E,MATCH(O5661,Products!$A:$A,0))</f>
        <v>0.39</v>
      </c>
      <c r="R5661" s="10" t="s">
        <v>64</v>
      </c>
      <c r="S5661" s="10" t="s">
        <v>144</v>
      </c>
      <c r="T5661" s="10" t="s">
        <v>2962</v>
      </c>
      <c r="U5661" s="12">
        <v>35.167999999999999</v>
      </c>
      <c r="V5661" s="12">
        <v>4</v>
      </c>
      <c r="W5661" s="12">
        <v>0.2</v>
      </c>
      <c r="X5661" s="12">
        <v>8.3524000000000012</v>
      </c>
    </row>
    <row r="5662" spans="1:24" ht="14" x14ac:dyDescent="0.3">
      <c r="A5662" s="9">
        <v>5658</v>
      </c>
      <c r="B5662" s="14" t="s">
        <v>8786</v>
      </c>
      <c r="C5662" s="15">
        <v>45908</v>
      </c>
      <c r="D5662" s="15">
        <v>45912</v>
      </c>
      <c r="E5662" s="10" t="s">
        <v>44</v>
      </c>
      <c r="F5662" s="10" t="s">
        <v>121</v>
      </c>
      <c r="G5662" s="10" t="s">
        <v>122</v>
      </c>
      <c r="H5662" s="10" t="s">
        <v>36</v>
      </c>
      <c r="I5662" s="10" t="s">
        <v>23</v>
      </c>
      <c r="J5662" s="10" t="s">
        <v>714</v>
      </c>
      <c r="K5662" s="10" t="s">
        <v>94</v>
      </c>
      <c r="L5662" s="10">
        <v>75081</v>
      </c>
      <c r="M5662" s="10" t="s">
        <v>95</v>
      </c>
      <c r="N5662" s="10" t="str">
        <f>_xlfn.XLOOKUP($M:$M,People!$B:$B,People!A:A)</f>
        <v>Roxanne Rodriguez</v>
      </c>
      <c r="O5662" s="10" t="s">
        <v>4007</v>
      </c>
      <c r="P5662" s="10" t="str">
        <f>VLOOKUP(O5662,Products!$A:$E,3,FALSE)</f>
        <v>3M</v>
      </c>
      <c r="Q5662" s="31">
        <f>INDEX(Products!$E:$E,MATCH(O5662,Products!$A:$A,0))</f>
        <v>0.28000000000000003</v>
      </c>
      <c r="R5662" s="10" t="s">
        <v>64</v>
      </c>
      <c r="S5662" s="10" t="s">
        <v>65</v>
      </c>
      <c r="T5662" s="10" t="s">
        <v>4008</v>
      </c>
      <c r="U5662" s="12">
        <v>59.960000000000008</v>
      </c>
      <c r="V5662" s="12">
        <v>5</v>
      </c>
      <c r="W5662" s="12">
        <v>0.2</v>
      </c>
      <c r="X5662" s="12">
        <v>21.735500000000002</v>
      </c>
    </row>
    <row r="5663" spans="1:24" ht="14" x14ac:dyDescent="0.3">
      <c r="A5663" s="9">
        <v>5659</v>
      </c>
      <c r="B5663" s="14" t="s">
        <v>8790</v>
      </c>
      <c r="C5663" s="15">
        <v>45909</v>
      </c>
      <c r="D5663" s="15">
        <v>45914</v>
      </c>
      <c r="E5663" s="10" t="s">
        <v>19</v>
      </c>
      <c r="F5663" s="10" t="s">
        <v>4373</v>
      </c>
      <c r="G5663" s="10" t="s">
        <v>4374</v>
      </c>
      <c r="H5663" s="10" t="s">
        <v>92</v>
      </c>
      <c r="I5663" s="10" t="s">
        <v>23</v>
      </c>
      <c r="J5663" s="10" t="s">
        <v>714</v>
      </c>
      <c r="K5663" s="10" t="s">
        <v>94</v>
      </c>
      <c r="L5663" s="10">
        <v>75220</v>
      </c>
      <c r="M5663" s="10" t="s">
        <v>95</v>
      </c>
      <c r="N5663" s="10" t="str">
        <f>_xlfn.XLOOKUP($M:$M,People!$B:$B,People!A:A)</f>
        <v>Roxanne Rodriguez</v>
      </c>
      <c r="O5663" s="10" t="s">
        <v>4628</v>
      </c>
      <c r="P5663" s="10" t="str">
        <f>VLOOKUP(O5663,Products!$A:$E,3,FALSE)</f>
        <v>Canon</v>
      </c>
      <c r="Q5663" s="31">
        <f>INDEX(Products!$E:$E,MATCH(O5663,Products!$A:$A,0))</f>
        <v>0.32</v>
      </c>
      <c r="R5663" s="10" t="s">
        <v>28</v>
      </c>
      <c r="S5663" s="10" t="s">
        <v>58</v>
      </c>
      <c r="T5663" s="10" t="s">
        <v>4629</v>
      </c>
      <c r="U5663" s="12">
        <v>15.008000000000003</v>
      </c>
      <c r="V5663" s="12">
        <v>4</v>
      </c>
      <c r="W5663" s="12">
        <v>0.6</v>
      </c>
      <c r="X5663" s="12">
        <v>-12.006399999999999</v>
      </c>
    </row>
    <row r="5664" spans="1:24" ht="14" x14ac:dyDescent="0.3">
      <c r="A5664" s="9">
        <v>5660</v>
      </c>
      <c r="B5664" s="14" t="s">
        <v>8791</v>
      </c>
      <c r="C5664" s="15">
        <v>45909</v>
      </c>
      <c r="D5664" s="15">
        <v>45911</v>
      </c>
      <c r="E5664" s="10" t="s">
        <v>168</v>
      </c>
      <c r="F5664" s="10" t="s">
        <v>476</v>
      </c>
      <c r="G5664" s="10" t="s">
        <v>477</v>
      </c>
      <c r="H5664" s="10" t="s">
        <v>22</v>
      </c>
      <c r="I5664" s="10" t="s">
        <v>23</v>
      </c>
      <c r="J5664" s="10" t="s">
        <v>237</v>
      </c>
      <c r="K5664" s="10" t="s">
        <v>238</v>
      </c>
      <c r="L5664" s="10">
        <v>10024</v>
      </c>
      <c r="M5664" s="10" t="s">
        <v>133</v>
      </c>
      <c r="N5664" s="10" t="str">
        <f>_xlfn.XLOOKUP($M:$M,People!$B:$B,People!A:A)</f>
        <v>Chuck Magee</v>
      </c>
      <c r="O5664" s="10" t="s">
        <v>2083</v>
      </c>
      <c r="P5664" s="10" t="str">
        <f>VLOOKUP(O5664,Products!$A:$E,3,FALSE)</f>
        <v>HP</v>
      </c>
      <c r="Q5664" s="31">
        <f>INDEX(Products!$E:$E,MATCH(O5664,Products!$A:$A,0))</f>
        <v>0.39</v>
      </c>
      <c r="R5664" s="10" t="s">
        <v>41</v>
      </c>
      <c r="S5664" s="10" t="s">
        <v>68</v>
      </c>
      <c r="T5664" s="10" t="s">
        <v>2084</v>
      </c>
      <c r="U5664" s="12">
        <v>14.624000000000002</v>
      </c>
      <c r="V5664" s="12">
        <v>2</v>
      </c>
      <c r="W5664" s="12">
        <v>0.2</v>
      </c>
      <c r="X5664" s="12">
        <v>5.484</v>
      </c>
    </row>
    <row r="5665" spans="1:24" ht="14" x14ac:dyDescent="0.3">
      <c r="A5665" s="9">
        <v>5661</v>
      </c>
      <c r="B5665" s="14" t="s">
        <v>8792</v>
      </c>
      <c r="C5665" s="15">
        <v>45909</v>
      </c>
      <c r="D5665" s="15">
        <v>45913</v>
      </c>
      <c r="E5665" s="10" t="s">
        <v>19</v>
      </c>
      <c r="F5665" s="10" t="s">
        <v>1784</v>
      </c>
      <c r="G5665" s="10" t="s">
        <v>1785</v>
      </c>
      <c r="H5665" s="10" t="s">
        <v>22</v>
      </c>
      <c r="I5665" s="10" t="s">
        <v>23</v>
      </c>
      <c r="J5665" s="10" t="s">
        <v>4002</v>
      </c>
      <c r="K5665" s="10" t="s">
        <v>38</v>
      </c>
      <c r="L5665" s="10">
        <v>95207</v>
      </c>
      <c r="M5665" s="10" t="s">
        <v>39</v>
      </c>
      <c r="N5665" s="10" t="str">
        <f>_xlfn.XLOOKUP($M:$M,People!$B:$B,People!A:A)</f>
        <v>Sadie Pawthorne</v>
      </c>
      <c r="O5665" s="10" t="s">
        <v>290</v>
      </c>
      <c r="P5665" s="10" t="str">
        <f>VLOOKUP(O5665,Products!$A:$E,3,FALSE)</f>
        <v>HP</v>
      </c>
      <c r="Q5665" s="31">
        <f>INDEX(Products!$E:$E,MATCH(O5665,Products!$A:$A,0))</f>
        <v>0.31</v>
      </c>
      <c r="R5665" s="10" t="s">
        <v>41</v>
      </c>
      <c r="S5665" s="10" t="s">
        <v>68</v>
      </c>
      <c r="T5665" s="10" t="s">
        <v>4706</v>
      </c>
      <c r="U5665" s="12">
        <v>55.360000000000007</v>
      </c>
      <c r="V5665" s="12">
        <v>4</v>
      </c>
      <c r="W5665" s="12">
        <v>0.2</v>
      </c>
      <c r="X5665" s="12">
        <v>18.683999999999997</v>
      </c>
    </row>
    <row r="5666" spans="1:24" ht="14" x14ac:dyDescent="0.3">
      <c r="A5666" s="9">
        <v>5662</v>
      </c>
      <c r="B5666" s="14" t="s">
        <v>8793</v>
      </c>
      <c r="C5666" s="15">
        <v>45910</v>
      </c>
      <c r="D5666" s="15">
        <v>45914</v>
      </c>
      <c r="E5666" s="10" t="s">
        <v>19</v>
      </c>
      <c r="F5666" s="10" t="s">
        <v>2878</v>
      </c>
      <c r="G5666" s="10" t="s">
        <v>2879</v>
      </c>
      <c r="H5666" s="10" t="s">
        <v>22</v>
      </c>
      <c r="I5666" s="10" t="s">
        <v>23</v>
      </c>
      <c r="J5666" s="10" t="s">
        <v>165</v>
      </c>
      <c r="K5666" s="10" t="s">
        <v>94</v>
      </c>
      <c r="L5666" s="10">
        <v>77095</v>
      </c>
      <c r="M5666" s="10" t="s">
        <v>95</v>
      </c>
      <c r="N5666" s="10" t="str">
        <f>_xlfn.XLOOKUP($M:$M,People!$B:$B,People!A:A)</f>
        <v>Roxanne Rodriguez</v>
      </c>
      <c r="O5666" s="10" t="s">
        <v>2738</v>
      </c>
      <c r="P5666" s="10" t="str">
        <f>VLOOKUP(O5666,Products!$A:$E,3,FALSE)</f>
        <v>Dell</v>
      </c>
      <c r="Q5666" s="31">
        <f>INDEX(Products!$E:$E,MATCH(O5666,Products!$A:$A,0))</f>
        <v>0.4</v>
      </c>
      <c r="R5666" s="10" t="s">
        <v>28</v>
      </c>
      <c r="S5666" s="10" t="s">
        <v>50</v>
      </c>
      <c r="T5666" s="10" t="s">
        <v>2739</v>
      </c>
      <c r="U5666" s="12">
        <v>300.93</v>
      </c>
      <c r="V5666" s="12">
        <v>5</v>
      </c>
      <c r="W5666" s="12">
        <v>0.3</v>
      </c>
      <c r="X5666" s="12">
        <v>-34.39200000000001</v>
      </c>
    </row>
    <row r="5667" spans="1:24" ht="14" x14ac:dyDescent="0.3">
      <c r="A5667" s="9">
        <v>5663</v>
      </c>
      <c r="B5667" s="14" t="s">
        <v>8794</v>
      </c>
      <c r="C5667" s="15">
        <v>45910</v>
      </c>
      <c r="D5667" s="15">
        <v>45912</v>
      </c>
      <c r="E5667" s="10" t="s">
        <v>19</v>
      </c>
      <c r="F5667" s="10" t="s">
        <v>2402</v>
      </c>
      <c r="G5667" s="10" t="s">
        <v>2403</v>
      </c>
      <c r="H5667" s="10" t="s">
        <v>92</v>
      </c>
      <c r="I5667" s="10" t="s">
        <v>23</v>
      </c>
      <c r="J5667" s="10" t="s">
        <v>453</v>
      </c>
      <c r="K5667" s="10" t="s">
        <v>298</v>
      </c>
      <c r="L5667" s="10">
        <v>37620</v>
      </c>
      <c r="M5667" s="10" t="s">
        <v>26</v>
      </c>
      <c r="N5667" s="10" t="str">
        <f>_xlfn.XLOOKUP($M:$M,People!$B:$B,People!A:A)</f>
        <v>Fred Suzuki</v>
      </c>
      <c r="O5667" s="10" t="s">
        <v>4076</v>
      </c>
      <c r="P5667" s="10" t="str">
        <f>VLOOKUP(O5667,Products!$A:$E,3,FALSE)</f>
        <v>Dell</v>
      </c>
      <c r="Q5667" s="31">
        <f>INDEX(Products!$E:$E,MATCH(O5667,Products!$A:$A,0))</f>
        <v>0.36</v>
      </c>
      <c r="R5667" s="10" t="s">
        <v>41</v>
      </c>
      <c r="S5667" s="10" t="s">
        <v>61</v>
      </c>
      <c r="T5667" s="10" t="s">
        <v>4077</v>
      </c>
      <c r="U5667" s="12">
        <v>67.56</v>
      </c>
      <c r="V5667" s="12">
        <v>3</v>
      </c>
      <c r="W5667" s="12">
        <v>0.2</v>
      </c>
      <c r="X5667" s="12">
        <v>8.4449999999999896</v>
      </c>
    </row>
    <row r="5668" spans="1:24" ht="14" x14ac:dyDescent="0.3">
      <c r="A5668" s="9">
        <v>5664</v>
      </c>
      <c r="B5668" s="14" t="s">
        <v>8795</v>
      </c>
      <c r="C5668" s="15">
        <v>45910</v>
      </c>
      <c r="D5668" s="15">
        <v>45912</v>
      </c>
      <c r="E5668" s="10" t="s">
        <v>19</v>
      </c>
      <c r="F5668" s="10" t="s">
        <v>1690</v>
      </c>
      <c r="G5668" s="10" t="s">
        <v>1691</v>
      </c>
      <c r="H5668" s="10" t="s">
        <v>22</v>
      </c>
      <c r="I5668" s="10" t="s">
        <v>23</v>
      </c>
      <c r="J5668" s="10" t="s">
        <v>37</v>
      </c>
      <c r="K5668" s="10" t="s">
        <v>38</v>
      </c>
      <c r="L5668" s="10">
        <v>90049</v>
      </c>
      <c r="M5668" s="10" t="s">
        <v>39</v>
      </c>
      <c r="N5668" s="10" t="str">
        <f>_xlfn.XLOOKUP($M:$M,People!$B:$B,People!A:A)</f>
        <v>Sadie Pawthorne</v>
      </c>
      <c r="O5668" s="10" t="s">
        <v>5093</v>
      </c>
      <c r="P5668" s="10" t="str">
        <f>VLOOKUP(O5668,Products!$A:$E,3,FALSE)</f>
        <v>Samsung</v>
      </c>
      <c r="Q5668" s="31">
        <f>INDEX(Products!$E:$E,MATCH(O5668,Products!$A:$A,0))</f>
        <v>0.35</v>
      </c>
      <c r="R5668" s="10" t="s">
        <v>41</v>
      </c>
      <c r="S5668" s="10" t="s">
        <v>68</v>
      </c>
      <c r="T5668" s="10" t="s">
        <v>5094</v>
      </c>
      <c r="U5668" s="12">
        <v>276.78400000000005</v>
      </c>
      <c r="V5668" s="12">
        <v>2</v>
      </c>
      <c r="W5668" s="12">
        <v>0.2</v>
      </c>
      <c r="X5668" s="12">
        <v>89.954799999999992</v>
      </c>
    </row>
    <row r="5669" spans="1:24" ht="14" x14ac:dyDescent="0.3">
      <c r="A5669" s="9">
        <v>5665</v>
      </c>
      <c r="B5669" s="14" t="s">
        <v>8796</v>
      </c>
      <c r="C5669" s="15">
        <v>45910</v>
      </c>
      <c r="D5669" s="15">
        <v>45914</v>
      </c>
      <c r="E5669" s="10" t="s">
        <v>44</v>
      </c>
      <c r="F5669" s="10" t="s">
        <v>2956</v>
      </c>
      <c r="G5669" s="10" t="s">
        <v>2957</v>
      </c>
      <c r="H5669" s="10" t="s">
        <v>22</v>
      </c>
      <c r="I5669" s="10" t="s">
        <v>23</v>
      </c>
      <c r="J5669" s="10" t="s">
        <v>2157</v>
      </c>
      <c r="K5669" s="10" t="s">
        <v>87</v>
      </c>
      <c r="L5669" s="10">
        <v>98026</v>
      </c>
      <c r="M5669" s="10" t="s">
        <v>39</v>
      </c>
      <c r="N5669" s="10" t="str">
        <f>_xlfn.XLOOKUP($M:$M,People!$B:$B,People!A:A)</f>
        <v>Sadie Pawthorne</v>
      </c>
      <c r="O5669" s="10" t="s">
        <v>3204</v>
      </c>
      <c r="P5669" s="10" t="str">
        <f>VLOOKUP(O5669,Products!$A:$E,3,FALSE)</f>
        <v>Canon</v>
      </c>
      <c r="Q5669" s="31">
        <f>INDEX(Products!$E:$E,MATCH(O5669,Products!$A:$A,0))</f>
        <v>0.3</v>
      </c>
      <c r="R5669" s="10" t="s">
        <v>41</v>
      </c>
      <c r="S5669" s="10" t="s">
        <v>68</v>
      </c>
      <c r="T5669" s="10" t="s">
        <v>1061</v>
      </c>
      <c r="U5669" s="12">
        <v>14.256000000000002</v>
      </c>
      <c r="V5669" s="12">
        <v>3</v>
      </c>
      <c r="W5669" s="12">
        <v>0.2</v>
      </c>
      <c r="X5669" s="12">
        <v>4.4550000000000001</v>
      </c>
    </row>
    <row r="5670" spans="1:24" ht="14" x14ac:dyDescent="0.3">
      <c r="A5670" s="9">
        <v>5666</v>
      </c>
      <c r="B5670" s="14" t="s">
        <v>8796</v>
      </c>
      <c r="C5670" s="15">
        <v>45910</v>
      </c>
      <c r="D5670" s="15">
        <v>45914</v>
      </c>
      <c r="E5670" s="10" t="s">
        <v>44</v>
      </c>
      <c r="F5670" s="10" t="s">
        <v>2956</v>
      </c>
      <c r="G5670" s="10" t="s">
        <v>2957</v>
      </c>
      <c r="H5670" s="10" t="s">
        <v>22</v>
      </c>
      <c r="I5670" s="10" t="s">
        <v>23</v>
      </c>
      <c r="J5670" s="10" t="s">
        <v>2157</v>
      </c>
      <c r="K5670" s="10" t="s">
        <v>87</v>
      </c>
      <c r="L5670" s="10">
        <v>98026</v>
      </c>
      <c r="M5670" s="10" t="s">
        <v>39</v>
      </c>
      <c r="N5670" s="10" t="str">
        <f>_xlfn.XLOOKUP($M:$M,People!$B:$B,People!A:A)</f>
        <v>Sadie Pawthorne</v>
      </c>
      <c r="O5670" s="10" t="s">
        <v>2406</v>
      </c>
      <c r="P5670" s="10" t="str">
        <f>VLOOKUP(O5670,Products!$A:$E,3,FALSE)</f>
        <v>3M</v>
      </c>
      <c r="Q5670" s="31">
        <f>INDEX(Products!$E:$E,MATCH(O5670,Products!$A:$A,0))</f>
        <v>0.38</v>
      </c>
      <c r="R5670" s="10" t="s">
        <v>41</v>
      </c>
      <c r="S5670" s="10" t="s">
        <v>68</v>
      </c>
      <c r="T5670" s="10" t="s">
        <v>2407</v>
      </c>
      <c r="U5670" s="12">
        <v>39.624000000000009</v>
      </c>
      <c r="V5670" s="12">
        <v>3</v>
      </c>
      <c r="W5670" s="12">
        <v>0.2</v>
      </c>
      <c r="X5670" s="12">
        <v>13.868400000000001</v>
      </c>
    </row>
    <row r="5671" spans="1:24" ht="14" x14ac:dyDescent="0.3">
      <c r="A5671" s="9">
        <v>5667</v>
      </c>
      <c r="B5671" s="14" t="s">
        <v>8796</v>
      </c>
      <c r="C5671" s="15">
        <v>45910</v>
      </c>
      <c r="D5671" s="15">
        <v>45914</v>
      </c>
      <c r="E5671" s="10" t="s">
        <v>44</v>
      </c>
      <c r="F5671" s="10" t="s">
        <v>2956</v>
      </c>
      <c r="G5671" s="10" t="s">
        <v>2957</v>
      </c>
      <c r="H5671" s="10" t="s">
        <v>22</v>
      </c>
      <c r="I5671" s="10" t="s">
        <v>23</v>
      </c>
      <c r="J5671" s="10" t="s">
        <v>2157</v>
      </c>
      <c r="K5671" s="10" t="s">
        <v>87</v>
      </c>
      <c r="L5671" s="10">
        <v>98026</v>
      </c>
      <c r="M5671" s="10" t="s">
        <v>39</v>
      </c>
      <c r="N5671" s="10" t="str">
        <f>_xlfn.XLOOKUP($M:$M,People!$B:$B,People!A:A)</f>
        <v>Sadie Pawthorne</v>
      </c>
      <c r="O5671" s="10" t="s">
        <v>5259</v>
      </c>
      <c r="P5671" s="10" t="str">
        <f>VLOOKUP(O5671,Products!$A:$E,3,FALSE)</f>
        <v>Office Depot</v>
      </c>
      <c r="Q5671" s="31">
        <f>INDEX(Products!$E:$E,MATCH(O5671,Products!$A:$A,0))</f>
        <v>0.32</v>
      </c>
      <c r="R5671" s="10" t="s">
        <v>41</v>
      </c>
      <c r="S5671" s="10" t="s">
        <v>42</v>
      </c>
      <c r="T5671" s="10" t="s">
        <v>5260</v>
      </c>
      <c r="U5671" s="12">
        <v>7.38</v>
      </c>
      <c r="V5671" s="12">
        <v>2</v>
      </c>
      <c r="W5671" s="12">
        <v>0</v>
      </c>
      <c r="X5671" s="12">
        <v>3.4685999999999999</v>
      </c>
    </row>
    <row r="5672" spans="1:24" ht="14" x14ac:dyDescent="0.3">
      <c r="A5672" s="9">
        <v>5668</v>
      </c>
      <c r="B5672" s="14" t="s">
        <v>8796</v>
      </c>
      <c r="C5672" s="15">
        <v>45910</v>
      </c>
      <c r="D5672" s="15">
        <v>45914</v>
      </c>
      <c r="E5672" s="10" t="s">
        <v>44</v>
      </c>
      <c r="F5672" s="10" t="s">
        <v>2956</v>
      </c>
      <c r="G5672" s="10" t="s">
        <v>2957</v>
      </c>
      <c r="H5672" s="10" t="s">
        <v>22</v>
      </c>
      <c r="I5672" s="10" t="s">
        <v>23</v>
      </c>
      <c r="J5672" s="10" t="s">
        <v>2157</v>
      </c>
      <c r="K5672" s="10" t="s">
        <v>87</v>
      </c>
      <c r="L5672" s="10">
        <v>98026</v>
      </c>
      <c r="M5672" s="10" t="s">
        <v>39</v>
      </c>
      <c r="N5672" s="10" t="str">
        <f>_xlfn.XLOOKUP($M:$M,People!$B:$B,People!A:A)</f>
        <v>Sadie Pawthorne</v>
      </c>
      <c r="O5672" s="10" t="s">
        <v>2740</v>
      </c>
      <c r="P5672" s="10" t="str">
        <f>VLOOKUP(O5672,Products!$A:$E,3,FALSE)</f>
        <v>Dell</v>
      </c>
      <c r="Q5672" s="31">
        <f>INDEX(Products!$E:$E,MATCH(O5672,Products!$A:$A,0))</f>
        <v>0.36</v>
      </c>
      <c r="R5672" s="10" t="s">
        <v>41</v>
      </c>
      <c r="S5672" s="10" t="s">
        <v>82</v>
      </c>
      <c r="T5672" s="10" t="s">
        <v>2741</v>
      </c>
      <c r="U5672" s="12">
        <v>81.98</v>
      </c>
      <c r="V5672" s="12">
        <v>2</v>
      </c>
      <c r="W5672" s="12">
        <v>0</v>
      </c>
      <c r="X5672" s="12">
        <v>40.170200000000001</v>
      </c>
    </row>
    <row r="5673" spans="1:24" ht="14" x14ac:dyDescent="0.3">
      <c r="A5673" s="9">
        <v>5669</v>
      </c>
      <c r="B5673" s="14" t="s">
        <v>8797</v>
      </c>
      <c r="C5673" s="15">
        <v>45910</v>
      </c>
      <c r="D5673" s="15">
        <v>45914</v>
      </c>
      <c r="E5673" s="10" t="s">
        <v>19</v>
      </c>
      <c r="F5673" s="10" t="s">
        <v>374</v>
      </c>
      <c r="G5673" s="10" t="s">
        <v>375</v>
      </c>
      <c r="H5673" s="10" t="s">
        <v>92</v>
      </c>
      <c r="I5673" s="10" t="s">
        <v>23</v>
      </c>
      <c r="J5673" s="10" t="s">
        <v>237</v>
      </c>
      <c r="K5673" s="10" t="s">
        <v>238</v>
      </c>
      <c r="L5673" s="10">
        <v>10011</v>
      </c>
      <c r="M5673" s="10" t="s">
        <v>133</v>
      </c>
      <c r="N5673" s="10" t="str">
        <f>_xlfn.XLOOKUP($M:$M,People!$B:$B,People!A:A)</f>
        <v>Chuck Magee</v>
      </c>
      <c r="O5673" s="10" t="s">
        <v>3469</v>
      </c>
      <c r="P5673" s="10" t="str">
        <f>VLOOKUP(O5673,Products!$A:$E,3,FALSE)</f>
        <v>Dell</v>
      </c>
      <c r="Q5673" s="31">
        <f>INDEX(Products!$E:$E,MATCH(O5673,Products!$A:$A,0))</f>
        <v>0.4</v>
      </c>
      <c r="R5673" s="10" t="s">
        <v>41</v>
      </c>
      <c r="S5673" s="10" t="s">
        <v>82</v>
      </c>
      <c r="T5673" s="10" t="s">
        <v>3470</v>
      </c>
      <c r="U5673" s="12">
        <v>6.69</v>
      </c>
      <c r="V5673" s="12">
        <v>1</v>
      </c>
      <c r="W5673" s="12">
        <v>0</v>
      </c>
      <c r="X5673" s="12">
        <v>3.0773999999999999</v>
      </c>
    </row>
    <row r="5674" spans="1:24" ht="14" x14ac:dyDescent="0.3">
      <c r="A5674" s="9">
        <v>5670</v>
      </c>
      <c r="B5674" s="14" t="s">
        <v>8797</v>
      </c>
      <c r="C5674" s="15">
        <v>45910</v>
      </c>
      <c r="D5674" s="15">
        <v>45914</v>
      </c>
      <c r="E5674" s="10" t="s">
        <v>19</v>
      </c>
      <c r="F5674" s="10" t="s">
        <v>374</v>
      </c>
      <c r="G5674" s="10" t="s">
        <v>375</v>
      </c>
      <c r="H5674" s="10" t="s">
        <v>92</v>
      </c>
      <c r="I5674" s="10" t="s">
        <v>23</v>
      </c>
      <c r="J5674" s="10" t="s">
        <v>237</v>
      </c>
      <c r="K5674" s="10" t="s">
        <v>238</v>
      </c>
      <c r="L5674" s="10">
        <v>10011</v>
      </c>
      <c r="M5674" s="10" t="s">
        <v>133</v>
      </c>
      <c r="N5674" s="10" t="str">
        <f>_xlfn.XLOOKUP($M:$M,People!$B:$B,People!A:A)</f>
        <v>Chuck Magee</v>
      </c>
      <c r="O5674" s="10" t="s">
        <v>3467</v>
      </c>
      <c r="P5674" s="10" t="str">
        <f>VLOOKUP(O5674,Products!$A:$E,3,FALSE)</f>
        <v>Office Depot</v>
      </c>
      <c r="Q5674" s="31">
        <f>INDEX(Products!$E:$E,MATCH(O5674,Products!$A:$A,0))</f>
        <v>0.26</v>
      </c>
      <c r="R5674" s="10" t="s">
        <v>41</v>
      </c>
      <c r="S5674" s="10" t="s">
        <v>53</v>
      </c>
      <c r="T5674" s="10" t="s">
        <v>3468</v>
      </c>
      <c r="U5674" s="12">
        <v>59.48</v>
      </c>
      <c r="V5674" s="12">
        <v>2</v>
      </c>
      <c r="W5674" s="12">
        <v>0</v>
      </c>
      <c r="X5674" s="12">
        <v>8.9220000000000041</v>
      </c>
    </row>
    <row r="5675" spans="1:24" ht="14" x14ac:dyDescent="0.3">
      <c r="A5675" s="9">
        <v>5671</v>
      </c>
      <c r="B5675" s="14" t="s">
        <v>8793</v>
      </c>
      <c r="C5675" s="15">
        <v>45910</v>
      </c>
      <c r="D5675" s="15">
        <v>45914</v>
      </c>
      <c r="E5675" s="10" t="s">
        <v>19</v>
      </c>
      <c r="F5675" s="10" t="s">
        <v>2878</v>
      </c>
      <c r="G5675" s="10" t="s">
        <v>2879</v>
      </c>
      <c r="H5675" s="10" t="s">
        <v>22</v>
      </c>
      <c r="I5675" s="10" t="s">
        <v>23</v>
      </c>
      <c r="J5675" s="10" t="s">
        <v>165</v>
      </c>
      <c r="K5675" s="10" t="s">
        <v>94</v>
      </c>
      <c r="L5675" s="10">
        <v>77095</v>
      </c>
      <c r="M5675" s="10" t="s">
        <v>95</v>
      </c>
      <c r="N5675" s="10" t="str">
        <f>_xlfn.XLOOKUP($M:$M,People!$B:$B,People!A:A)</f>
        <v>Roxanne Rodriguez</v>
      </c>
      <c r="O5675" s="10" t="s">
        <v>3715</v>
      </c>
      <c r="P5675" s="10" t="str">
        <f>VLOOKUP(O5675,Products!$A:$E,3,FALSE)</f>
        <v>HP</v>
      </c>
      <c r="Q5675" s="31">
        <f>INDEX(Products!$E:$E,MATCH(O5675,Products!$A:$A,0))</f>
        <v>0.25</v>
      </c>
      <c r="R5675" s="10" t="s">
        <v>64</v>
      </c>
      <c r="S5675" s="10" t="s">
        <v>65</v>
      </c>
      <c r="T5675" s="10" t="s">
        <v>3716</v>
      </c>
      <c r="U5675" s="12">
        <v>719.96</v>
      </c>
      <c r="V5675" s="12">
        <v>5</v>
      </c>
      <c r="W5675" s="12">
        <v>0.2</v>
      </c>
      <c r="X5675" s="12">
        <v>53.997000000000043</v>
      </c>
    </row>
    <row r="5676" spans="1:24" ht="14" x14ac:dyDescent="0.3">
      <c r="A5676" s="9">
        <v>5672</v>
      </c>
      <c r="B5676" s="14" t="s">
        <v>8798</v>
      </c>
      <c r="C5676" s="15">
        <v>45910</v>
      </c>
      <c r="D5676" s="15">
        <v>45915</v>
      </c>
      <c r="E5676" s="10" t="s">
        <v>44</v>
      </c>
      <c r="F5676" s="10" t="s">
        <v>1991</v>
      </c>
      <c r="G5676" s="10" t="s">
        <v>1992</v>
      </c>
      <c r="H5676" s="10" t="s">
        <v>36</v>
      </c>
      <c r="I5676" s="10" t="s">
        <v>23</v>
      </c>
      <c r="J5676" s="10" t="s">
        <v>47</v>
      </c>
      <c r="K5676" s="10" t="s">
        <v>48</v>
      </c>
      <c r="L5676" s="10">
        <v>33311</v>
      </c>
      <c r="M5676" s="10" t="s">
        <v>26</v>
      </c>
      <c r="N5676" s="10" t="str">
        <f>_xlfn.XLOOKUP($M:$M,People!$B:$B,People!A:A)</f>
        <v>Fred Suzuki</v>
      </c>
      <c r="O5676" s="10" t="s">
        <v>2966</v>
      </c>
      <c r="P5676" s="10" t="str">
        <f>VLOOKUP(O5676,Products!$A:$E,3,FALSE)</f>
        <v>HP</v>
      </c>
      <c r="Q5676" s="31">
        <f>INDEX(Products!$E:$E,MATCH(O5676,Products!$A:$A,0))</f>
        <v>0.39</v>
      </c>
      <c r="R5676" s="10" t="s">
        <v>64</v>
      </c>
      <c r="S5676" s="10" t="s">
        <v>65</v>
      </c>
      <c r="T5676" s="10" t="s">
        <v>2967</v>
      </c>
      <c r="U5676" s="12">
        <v>519.67999999999995</v>
      </c>
      <c r="V5676" s="12">
        <v>7</v>
      </c>
      <c r="W5676" s="12">
        <v>0.2</v>
      </c>
      <c r="X5676" s="12">
        <v>58.46399999999997</v>
      </c>
    </row>
    <row r="5677" spans="1:24" ht="14" x14ac:dyDescent="0.3">
      <c r="A5677" s="9">
        <v>5673</v>
      </c>
      <c r="B5677" s="14" t="s">
        <v>8799</v>
      </c>
      <c r="C5677" s="15">
        <v>45911</v>
      </c>
      <c r="D5677" s="15">
        <v>45913</v>
      </c>
      <c r="E5677" s="10" t="s">
        <v>168</v>
      </c>
      <c r="F5677" s="10" t="s">
        <v>186</v>
      </c>
      <c r="G5677" s="10" t="s">
        <v>187</v>
      </c>
      <c r="H5677" s="10" t="s">
        <v>36</v>
      </c>
      <c r="I5677" s="10" t="s">
        <v>23</v>
      </c>
      <c r="J5677" s="10" t="s">
        <v>478</v>
      </c>
      <c r="K5677" s="10" t="s">
        <v>277</v>
      </c>
      <c r="L5677" s="10">
        <v>85023</v>
      </c>
      <c r="M5677" s="10" t="s">
        <v>39</v>
      </c>
      <c r="N5677" s="10" t="str">
        <f>_xlfn.XLOOKUP($M:$M,People!$B:$B,People!A:A)</f>
        <v>Sadie Pawthorne</v>
      </c>
      <c r="O5677" s="10" t="s">
        <v>2777</v>
      </c>
      <c r="P5677" s="10" t="str">
        <f>VLOOKUP(O5677,Products!$A:$E,3,FALSE)</f>
        <v>IKEA</v>
      </c>
      <c r="Q5677" s="31">
        <f>INDEX(Products!$E:$E,MATCH(O5677,Products!$A:$A,0))</f>
        <v>0.34</v>
      </c>
      <c r="R5677" s="10" t="s">
        <v>41</v>
      </c>
      <c r="S5677" s="10" t="s">
        <v>61</v>
      </c>
      <c r="T5677" s="10" t="s">
        <v>2778</v>
      </c>
      <c r="U5677" s="12">
        <v>2.9120000000000004</v>
      </c>
      <c r="V5677" s="12">
        <v>2</v>
      </c>
      <c r="W5677" s="12">
        <v>0.2</v>
      </c>
      <c r="X5677" s="12">
        <v>0.90999999999999981</v>
      </c>
    </row>
    <row r="5678" spans="1:24" ht="14" x14ac:dyDescent="0.3">
      <c r="A5678" s="9">
        <v>5674</v>
      </c>
      <c r="B5678" s="14" t="s">
        <v>8800</v>
      </c>
      <c r="C5678" s="15">
        <v>45911</v>
      </c>
      <c r="D5678" s="15">
        <v>45917</v>
      </c>
      <c r="E5678" s="10" t="s">
        <v>44</v>
      </c>
      <c r="F5678" s="10" t="s">
        <v>933</v>
      </c>
      <c r="G5678" s="10" t="s">
        <v>934</v>
      </c>
      <c r="H5678" s="10" t="s">
        <v>92</v>
      </c>
      <c r="I5678" s="10" t="s">
        <v>23</v>
      </c>
      <c r="J5678" s="10" t="s">
        <v>2395</v>
      </c>
      <c r="K5678" s="10" t="s">
        <v>438</v>
      </c>
      <c r="L5678" s="10">
        <v>43615</v>
      </c>
      <c r="M5678" s="10" t="s">
        <v>133</v>
      </c>
      <c r="N5678" s="10" t="str">
        <f>_xlfn.XLOOKUP($M:$M,People!$B:$B,People!A:A)</f>
        <v>Chuck Magee</v>
      </c>
      <c r="O5678" s="10" t="s">
        <v>1494</v>
      </c>
      <c r="P5678" s="10" t="str">
        <f>VLOOKUP(O5678,Products!$A:$E,3,FALSE)</f>
        <v>Avery</v>
      </c>
      <c r="Q5678" s="31">
        <f>INDEX(Products!$E:$E,MATCH(O5678,Products!$A:$A,0))</f>
        <v>0.37</v>
      </c>
      <c r="R5678" s="10" t="s">
        <v>41</v>
      </c>
      <c r="S5678" s="10" t="s">
        <v>68</v>
      </c>
      <c r="T5678" s="10" t="s">
        <v>1495</v>
      </c>
      <c r="U5678" s="12">
        <v>22.428000000000004</v>
      </c>
      <c r="V5678" s="12">
        <v>3</v>
      </c>
      <c r="W5678" s="12">
        <v>0.7</v>
      </c>
      <c r="X5678" s="12">
        <v>-17.942399999999992</v>
      </c>
    </row>
    <row r="5679" spans="1:24" ht="14" x14ac:dyDescent="0.3">
      <c r="A5679" s="9">
        <v>5675</v>
      </c>
      <c r="B5679" s="14" t="s">
        <v>8801</v>
      </c>
      <c r="C5679" s="15">
        <v>45911</v>
      </c>
      <c r="D5679" s="15">
        <v>45917</v>
      </c>
      <c r="E5679" s="10" t="s">
        <v>44</v>
      </c>
      <c r="F5679" s="10" t="s">
        <v>4790</v>
      </c>
      <c r="G5679" s="10" t="s">
        <v>4791</v>
      </c>
      <c r="H5679" s="10" t="s">
        <v>22</v>
      </c>
      <c r="I5679" s="10" t="s">
        <v>23</v>
      </c>
      <c r="J5679" s="10" t="s">
        <v>554</v>
      </c>
      <c r="K5679" s="10" t="s">
        <v>38</v>
      </c>
      <c r="L5679" s="10">
        <v>95123</v>
      </c>
      <c r="M5679" s="10" t="s">
        <v>39</v>
      </c>
      <c r="N5679" s="10" t="str">
        <f>_xlfn.XLOOKUP($M:$M,People!$B:$B,People!A:A)</f>
        <v>Sadie Pawthorne</v>
      </c>
      <c r="O5679" s="10" t="s">
        <v>1494</v>
      </c>
      <c r="P5679" s="10" t="str">
        <f>VLOOKUP(O5679,Products!$A:$E,3,FALSE)</f>
        <v>Avery</v>
      </c>
      <c r="Q5679" s="31">
        <f>INDEX(Products!$E:$E,MATCH(O5679,Products!$A:$A,0))</f>
        <v>0.37</v>
      </c>
      <c r="R5679" s="10" t="s">
        <v>41</v>
      </c>
      <c r="S5679" s="10" t="s">
        <v>68</v>
      </c>
      <c r="T5679" s="10" t="s">
        <v>1495</v>
      </c>
      <c r="U5679" s="12">
        <v>39.872000000000007</v>
      </c>
      <c r="V5679" s="12">
        <v>2</v>
      </c>
      <c r="W5679" s="12">
        <v>0.2</v>
      </c>
      <c r="X5679" s="12">
        <v>12.958399999999999</v>
      </c>
    </row>
    <row r="5680" spans="1:24" ht="14" x14ac:dyDescent="0.3">
      <c r="A5680" s="9">
        <v>5676</v>
      </c>
      <c r="B5680" s="14" t="s">
        <v>8802</v>
      </c>
      <c r="C5680" s="15">
        <v>45911</v>
      </c>
      <c r="D5680" s="15">
        <v>45916</v>
      </c>
      <c r="E5680" s="10" t="s">
        <v>44</v>
      </c>
      <c r="F5680" s="10" t="s">
        <v>3786</v>
      </c>
      <c r="G5680" s="10" t="s">
        <v>3787</v>
      </c>
      <c r="H5680" s="10" t="s">
        <v>22</v>
      </c>
      <c r="I5680" s="10" t="s">
        <v>23</v>
      </c>
      <c r="J5680" s="10" t="s">
        <v>271</v>
      </c>
      <c r="K5680" s="10" t="s">
        <v>189</v>
      </c>
      <c r="L5680" s="10">
        <v>60653</v>
      </c>
      <c r="M5680" s="10" t="s">
        <v>95</v>
      </c>
      <c r="N5680" s="10" t="str">
        <f>_xlfn.XLOOKUP($M:$M,People!$B:$B,People!A:A)</f>
        <v>Roxanne Rodriguez</v>
      </c>
      <c r="O5680" s="10" t="s">
        <v>4220</v>
      </c>
      <c r="P5680" s="10" t="str">
        <f>VLOOKUP(O5680,Products!$A:$E,3,FALSE)</f>
        <v>Logitech</v>
      </c>
      <c r="Q5680" s="31">
        <f>INDEX(Products!$E:$E,MATCH(O5680,Products!$A:$A,0))</f>
        <v>0.27</v>
      </c>
      <c r="R5680" s="10" t="s">
        <v>41</v>
      </c>
      <c r="S5680" s="10" t="s">
        <v>68</v>
      </c>
      <c r="T5680" s="10" t="s">
        <v>4221</v>
      </c>
      <c r="U5680" s="12">
        <v>1.9079999999999997</v>
      </c>
      <c r="V5680" s="12">
        <v>3</v>
      </c>
      <c r="W5680" s="12">
        <v>0.8</v>
      </c>
      <c r="X5680" s="12">
        <v>-3.2436000000000016</v>
      </c>
    </row>
    <row r="5681" spans="1:24" ht="14" x14ac:dyDescent="0.3">
      <c r="A5681" s="9">
        <v>5677</v>
      </c>
      <c r="B5681" s="14" t="s">
        <v>8803</v>
      </c>
      <c r="C5681" s="15">
        <v>45911</v>
      </c>
      <c r="D5681" s="15">
        <v>45917</v>
      </c>
      <c r="E5681" s="10" t="s">
        <v>44</v>
      </c>
      <c r="F5681" s="10" t="s">
        <v>435</v>
      </c>
      <c r="G5681" s="10" t="s">
        <v>436</v>
      </c>
      <c r="H5681" s="10" t="s">
        <v>22</v>
      </c>
      <c r="I5681" s="10" t="s">
        <v>23</v>
      </c>
      <c r="J5681" s="10" t="s">
        <v>165</v>
      </c>
      <c r="K5681" s="10" t="s">
        <v>94</v>
      </c>
      <c r="L5681" s="10">
        <v>77041</v>
      </c>
      <c r="M5681" s="10" t="s">
        <v>95</v>
      </c>
      <c r="N5681" s="10" t="str">
        <f>_xlfn.XLOOKUP($M:$M,People!$B:$B,People!A:A)</f>
        <v>Roxanne Rodriguez</v>
      </c>
      <c r="O5681" s="10" t="s">
        <v>2105</v>
      </c>
      <c r="P5681" s="10" t="str">
        <f>VLOOKUP(O5681,Products!$A:$E,3,FALSE)</f>
        <v>Office Depot</v>
      </c>
      <c r="Q5681" s="31">
        <f>INDEX(Products!$E:$E,MATCH(O5681,Products!$A:$A,0))</f>
        <v>0.36</v>
      </c>
      <c r="R5681" s="10" t="s">
        <v>41</v>
      </c>
      <c r="S5681" s="10" t="s">
        <v>155</v>
      </c>
      <c r="T5681" s="10" t="s">
        <v>2106</v>
      </c>
      <c r="U5681" s="12">
        <v>99.567999999999998</v>
      </c>
      <c r="V5681" s="12">
        <v>2</v>
      </c>
      <c r="W5681" s="12">
        <v>0.2</v>
      </c>
      <c r="X5681" s="12">
        <v>33.604199999999992</v>
      </c>
    </row>
    <row r="5682" spans="1:24" ht="14" x14ac:dyDescent="0.3">
      <c r="A5682" s="9">
        <v>5678</v>
      </c>
      <c r="B5682" s="14" t="s">
        <v>8804</v>
      </c>
      <c r="C5682" s="15">
        <v>45911</v>
      </c>
      <c r="D5682" s="15">
        <v>45916</v>
      </c>
      <c r="E5682" s="10" t="s">
        <v>44</v>
      </c>
      <c r="F5682" s="10" t="s">
        <v>3669</v>
      </c>
      <c r="G5682" s="10" t="s">
        <v>3670</v>
      </c>
      <c r="H5682" s="10" t="s">
        <v>22</v>
      </c>
      <c r="I5682" s="10" t="s">
        <v>23</v>
      </c>
      <c r="J5682" s="10" t="s">
        <v>4321</v>
      </c>
      <c r="K5682" s="10" t="s">
        <v>285</v>
      </c>
      <c r="L5682" s="10">
        <v>23602</v>
      </c>
      <c r="M5682" s="10" t="s">
        <v>26</v>
      </c>
      <c r="N5682" s="10" t="str">
        <f>_xlfn.XLOOKUP($M:$M,People!$B:$B,People!A:A)</f>
        <v>Fred Suzuki</v>
      </c>
      <c r="O5682" s="10" t="s">
        <v>4737</v>
      </c>
      <c r="P5682" s="10" t="str">
        <f>VLOOKUP(O5682,Products!$A:$E,3,FALSE)</f>
        <v>Canon</v>
      </c>
      <c r="Q5682" s="31">
        <f>INDEX(Products!$E:$E,MATCH(O5682,Products!$A:$A,0))</f>
        <v>0.34</v>
      </c>
      <c r="R5682" s="10" t="s">
        <v>41</v>
      </c>
      <c r="S5682" s="10" t="s">
        <v>155</v>
      </c>
      <c r="T5682" s="10" t="s">
        <v>4738</v>
      </c>
      <c r="U5682" s="12">
        <v>11.09</v>
      </c>
      <c r="V5682" s="12">
        <v>1</v>
      </c>
      <c r="W5682" s="12">
        <v>0</v>
      </c>
      <c r="X5682" s="12">
        <v>5.4340999999999999</v>
      </c>
    </row>
    <row r="5683" spans="1:24" ht="14" x14ac:dyDescent="0.3">
      <c r="A5683" s="9">
        <v>5679</v>
      </c>
      <c r="B5683" s="14" t="s">
        <v>8802</v>
      </c>
      <c r="C5683" s="15">
        <v>45911</v>
      </c>
      <c r="D5683" s="15">
        <v>45916</v>
      </c>
      <c r="E5683" s="10" t="s">
        <v>44</v>
      </c>
      <c r="F5683" s="10" t="s">
        <v>3786</v>
      </c>
      <c r="G5683" s="10" t="s">
        <v>3787</v>
      </c>
      <c r="H5683" s="10" t="s">
        <v>22</v>
      </c>
      <c r="I5683" s="10" t="s">
        <v>23</v>
      </c>
      <c r="J5683" s="10" t="s">
        <v>271</v>
      </c>
      <c r="K5683" s="10" t="s">
        <v>189</v>
      </c>
      <c r="L5683" s="10">
        <v>60653</v>
      </c>
      <c r="M5683" s="10" t="s">
        <v>95</v>
      </c>
      <c r="N5683" s="10" t="str">
        <f>_xlfn.XLOOKUP($M:$M,People!$B:$B,People!A:A)</f>
        <v>Roxanne Rodriguez</v>
      </c>
      <c r="O5683" s="10" t="s">
        <v>4976</v>
      </c>
      <c r="P5683" s="10" t="str">
        <f>VLOOKUP(O5683,Products!$A:$E,3,FALSE)</f>
        <v>Logitech</v>
      </c>
      <c r="Q5683" s="31">
        <f>INDEX(Products!$E:$E,MATCH(O5683,Products!$A:$A,0))</f>
        <v>0.35</v>
      </c>
      <c r="R5683" s="10" t="s">
        <v>41</v>
      </c>
      <c r="S5683" s="10" t="s">
        <v>42</v>
      </c>
      <c r="T5683" s="10" t="s">
        <v>4977</v>
      </c>
      <c r="U5683" s="12">
        <v>6</v>
      </c>
      <c r="V5683" s="12">
        <v>2</v>
      </c>
      <c r="W5683" s="12">
        <v>0.2</v>
      </c>
      <c r="X5683" s="12">
        <v>2.0999999999999996</v>
      </c>
    </row>
    <row r="5684" spans="1:24" ht="14" x14ac:dyDescent="0.3">
      <c r="A5684" s="9">
        <v>5680</v>
      </c>
      <c r="B5684" s="14" t="s">
        <v>8805</v>
      </c>
      <c r="C5684" s="15">
        <v>45911</v>
      </c>
      <c r="D5684" s="15">
        <v>45913</v>
      </c>
      <c r="E5684" s="10" t="s">
        <v>19</v>
      </c>
      <c r="F5684" s="10" t="s">
        <v>1746</v>
      </c>
      <c r="G5684" s="10" t="s">
        <v>1747</v>
      </c>
      <c r="H5684" s="10" t="s">
        <v>36</v>
      </c>
      <c r="I5684" s="10" t="s">
        <v>23</v>
      </c>
      <c r="J5684" s="10" t="s">
        <v>131</v>
      </c>
      <c r="K5684" s="10" t="s">
        <v>132</v>
      </c>
      <c r="L5684" s="10">
        <v>19143</v>
      </c>
      <c r="M5684" s="10" t="s">
        <v>133</v>
      </c>
      <c r="N5684" s="10" t="str">
        <f>_xlfn.XLOOKUP($M:$M,People!$B:$B,People!A:A)</f>
        <v>Chuck Magee</v>
      </c>
      <c r="O5684" s="10" t="s">
        <v>1748</v>
      </c>
      <c r="P5684" s="10" t="str">
        <f>VLOOKUP(O5684,Products!$A:$E,3,FALSE)</f>
        <v>Staples</v>
      </c>
      <c r="Q5684" s="31">
        <f>INDEX(Products!$E:$E,MATCH(O5684,Products!$A:$A,0))</f>
        <v>0.25</v>
      </c>
      <c r="R5684" s="10" t="s">
        <v>41</v>
      </c>
      <c r="S5684" s="10" t="s">
        <v>82</v>
      </c>
      <c r="T5684" s="10" t="s">
        <v>1749</v>
      </c>
      <c r="U5684" s="12">
        <v>8.4480000000000004</v>
      </c>
      <c r="V5684" s="12">
        <v>2</v>
      </c>
      <c r="W5684" s="12">
        <v>0.2</v>
      </c>
      <c r="X5684" s="12">
        <v>2.6399999999999997</v>
      </c>
    </row>
    <row r="5685" spans="1:24" ht="14" x14ac:dyDescent="0.3">
      <c r="A5685" s="9">
        <v>5681</v>
      </c>
      <c r="B5685" s="14" t="s">
        <v>8799</v>
      </c>
      <c r="C5685" s="15">
        <v>45911</v>
      </c>
      <c r="D5685" s="15">
        <v>45913</v>
      </c>
      <c r="E5685" s="10" t="s">
        <v>168</v>
      </c>
      <c r="F5685" s="10" t="s">
        <v>186</v>
      </c>
      <c r="G5685" s="10" t="s">
        <v>187</v>
      </c>
      <c r="H5685" s="10" t="s">
        <v>36</v>
      </c>
      <c r="I5685" s="10" t="s">
        <v>23</v>
      </c>
      <c r="J5685" s="10" t="s">
        <v>478</v>
      </c>
      <c r="K5685" s="10" t="s">
        <v>277</v>
      </c>
      <c r="L5685" s="10">
        <v>85023</v>
      </c>
      <c r="M5685" s="10" t="s">
        <v>39</v>
      </c>
      <c r="N5685" s="10" t="str">
        <f>_xlfn.XLOOKUP($M:$M,People!$B:$B,People!A:A)</f>
        <v>Sadie Pawthorne</v>
      </c>
      <c r="O5685" s="10" t="s">
        <v>1531</v>
      </c>
      <c r="P5685" s="10" t="str">
        <f>VLOOKUP(O5685,Products!$A:$E,3,FALSE)</f>
        <v>Dell</v>
      </c>
      <c r="Q5685" s="31">
        <f>INDEX(Products!$E:$E,MATCH(O5685,Products!$A:$A,0))</f>
        <v>0.3</v>
      </c>
      <c r="R5685" s="10" t="s">
        <v>41</v>
      </c>
      <c r="S5685" s="10" t="s">
        <v>82</v>
      </c>
      <c r="T5685" s="10" t="s">
        <v>1532</v>
      </c>
      <c r="U5685" s="12">
        <v>9.5680000000000014</v>
      </c>
      <c r="V5685" s="12">
        <v>2</v>
      </c>
      <c r="W5685" s="12">
        <v>0.2</v>
      </c>
      <c r="X5685" s="12">
        <v>2.9899999999999993</v>
      </c>
    </row>
    <row r="5686" spans="1:24" ht="14" x14ac:dyDescent="0.3">
      <c r="A5686" s="9">
        <v>5682</v>
      </c>
      <c r="B5686" s="14" t="s">
        <v>8799</v>
      </c>
      <c r="C5686" s="15">
        <v>45911</v>
      </c>
      <c r="D5686" s="15">
        <v>45913</v>
      </c>
      <c r="E5686" s="10" t="s">
        <v>168</v>
      </c>
      <c r="F5686" s="10" t="s">
        <v>186</v>
      </c>
      <c r="G5686" s="10" t="s">
        <v>187</v>
      </c>
      <c r="H5686" s="10" t="s">
        <v>36</v>
      </c>
      <c r="I5686" s="10" t="s">
        <v>23</v>
      </c>
      <c r="J5686" s="10" t="s">
        <v>478</v>
      </c>
      <c r="K5686" s="10" t="s">
        <v>277</v>
      </c>
      <c r="L5686" s="10">
        <v>85023</v>
      </c>
      <c r="M5686" s="10" t="s">
        <v>39</v>
      </c>
      <c r="N5686" s="10" t="str">
        <f>_xlfn.XLOOKUP($M:$M,People!$B:$B,People!A:A)</f>
        <v>Sadie Pawthorne</v>
      </c>
      <c r="O5686" s="10" t="s">
        <v>5761</v>
      </c>
      <c r="P5686" s="10" t="str">
        <f>VLOOKUP(O5686,Products!$A:$E,3,FALSE)</f>
        <v>Canon</v>
      </c>
      <c r="Q5686" s="31">
        <f>INDEX(Products!$E:$E,MATCH(O5686,Products!$A:$A,0))</f>
        <v>0.32</v>
      </c>
      <c r="R5686" s="10" t="s">
        <v>41</v>
      </c>
      <c r="S5686" s="10" t="s">
        <v>82</v>
      </c>
      <c r="T5686" s="10" t="s">
        <v>5762</v>
      </c>
      <c r="U5686" s="12">
        <v>20.736000000000004</v>
      </c>
      <c r="V5686" s="12">
        <v>4</v>
      </c>
      <c r="W5686" s="12">
        <v>0.2</v>
      </c>
      <c r="X5686" s="12">
        <v>7.2576000000000001</v>
      </c>
    </row>
    <row r="5687" spans="1:24" ht="14" x14ac:dyDescent="0.3">
      <c r="A5687" s="9">
        <v>5683</v>
      </c>
      <c r="B5687" s="14" t="s">
        <v>8806</v>
      </c>
      <c r="C5687" s="15">
        <v>45911</v>
      </c>
      <c r="D5687" s="15">
        <v>45917</v>
      </c>
      <c r="E5687" s="10" t="s">
        <v>44</v>
      </c>
      <c r="F5687" s="10" t="s">
        <v>829</v>
      </c>
      <c r="G5687" s="10" t="s">
        <v>830</v>
      </c>
      <c r="H5687" s="10" t="s">
        <v>22</v>
      </c>
      <c r="I5687" s="10" t="s">
        <v>23</v>
      </c>
      <c r="J5687" s="10" t="s">
        <v>831</v>
      </c>
      <c r="K5687" s="10" t="s">
        <v>38</v>
      </c>
      <c r="L5687" s="10">
        <v>92037</v>
      </c>
      <c r="M5687" s="10" t="s">
        <v>39</v>
      </c>
      <c r="N5687" s="10" t="str">
        <f>_xlfn.XLOOKUP($M:$M,People!$B:$B,People!A:A)</f>
        <v>Sadie Pawthorne</v>
      </c>
      <c r="O5687" s="10" t="s">
        <v>832</v>
      </c>
      <c r="P5687" s="10" t="str">
        <f>VLOOKUP(O5687,Products!$A:$E,3,FALSE)</f>
        <v>Avery</v>
      </c>
      <c r="Q5687" s="31">
        <f>INDEX(Products!$E:$E,MATCH(O5687,Products!$A:$A,0))</f>
        <v>0.27</v>
      </c>
      <c r="R5687" s="10" t="s">
        <v>41</v>
      </c>
      <c r="S5687" s="10" t="s">
        <v>82</v>
      </c>
      <c r="T5687" s="10" t="s">
        <v>833</v>
      </c>
      <c r="U5687" s="12">
        <v>7.61</v>
      </c>
      <c r="V5687" s="12">
        <v>1</v>
      </c>
      <c r="W5687" s="12">
        <v>0</v>
      </c>
      <c r="X5687" s="12">
        <v>3.5766999999999998</v>
      </c>
    </row>
    <row r="5688" spans="1:24" ht="14" x14ac:dyDescent="0.3">
      <c r="A5688" s="9">
        <v>5684</v>
      </c>
      <c r="B5688" s="14" t="s">
        <v>8800</v>
      </c>
      <c r="C5688" s="15">
        <v>45911</v>
      </c>
      <c r="D5688" s="15">
        <v>45917</v>
      </c>
      <c r="E5688" s="10" t="s">
        <v>44</v>
      </c>
      <c r="F5688" s="10" t="s">
        <v>933</v>
      </c>
      <c r="G5688" s="10" t="s">
        <v>934</v>
      </c>
      <c r="H5688" s="10" t="s">
        <v>92</v>
      </c>
      <c r="I5688" s="10" t="s">
        <v>23</v>
      </c>
      <c r="J5688" s="10" t="s">
        <v>2395</v>
      </c>
      <c r="K5688" s="10" t="s">
        <v>438</v>
      </c>
      <c r="L5688" s="10">
        <v>43615</v>
      </c>
      <c r="M5688" s="10" t="s">
        <v>133</v>
      </c>
      <c r="N5688" s="10" t="str">
        <f>_xlfn.XLOOKUP($M:$M,People!$B:$B,People!A:A)</f>
        <v>Chuck Magee</v>
      </c>
      <c r="O5688" s="10" t="s">
        <v>3832</v>
      </c>
      <c r="P5688" s="10" t="str">
        <f>VLOOKUP(O5688,Products!$A:$E,3,FALSE)</f>
        <v>3M</v>
      </c>
      <c r="Q5688" s="31">
        <f>INDEX(Products!$E:$E,MATCH(O5688,Products!$A:$A,0))</f>
        <v>0.4</v>
      </c>
      <c r="R5688" s="10" t="s">
        <v>41</v>
      </c>
      <c r="S5688" s="10" t="s">
        <v>53</v>
      </c>
      <c r="T5688" s="10" t="s">
        <v>2257</v>
      </c>
      <c r="U5688" s="12">
        <v>37.52000000000001</v>
      </c>
      <c r="V5688" s="12">
        <v>5</v>
      </c>
      <c r="W5688" s="12">
        <v>0.2</v>
      </c>
      <c r="X5688" s="12">
        <v>3.7519999999999989</v>
      </c>
    </row>
    <row r="5689" spans="1:24" ht="14" x14ac:dyDescent="0.3">
      <c r="A5689" s="9">
        <v>5685</v>
      </c>
      <c r="B5689" s="14" t="s">
        <v>8801</v>
      </c>
      <c r="C5689" s="15">
        <v>45911</v>
      </c>
      <c r="D5689" s="15">
        <v>45917</v>
      </c>
      <c r="E5689" s="10" t="s">
        <v>44</v>
      </c>
      <c r="F5689" s="10" t="s">
        <v>4790</v>
      </c>
      <c r="G5689" s="10" t="s">
        <v>4791</v>
      </c>
      <c r="H5689" s="10" t="s">
        <v>22</v>
      </c>
      <c r="I5689" s="10" t="s">
        <v>23</v>
      </c>
      <c r="J5689" s="10" t="s">
        <v>554</v>
      </c>
      <c r="K5689" s="10" t="s">
        <v>38</v>
      </c>
      <c r="L5689" s="10">
        <v>95123</v>
      </c>
      <c r="M5689" s="10" t="s">
        <v>39</v>
      </c>
      <c r="N5689" s="10" t="str">
        <f>_xlfn.XLOOKUP($M:$M,People!$B:$B,People!A:A)</f>
        <v>Sadie Pawthorne</v>
      </c>
      <c r="O5689" s="10" t="s">
        <v>104</v>
      </c>
      <c r="P5689" s="10" t="str">
        <f>VLOOKUP(O5689,Products!$A:$E,3,FALSE)</f>
        <v>Samsung</v>
      </c>
      <c r="Q5689" s="31">
        <f>INDEX(Products!$E:$E,MATCH(O5689,Products!$A:$A,0))</f>
        <v>0.27</v>
      </c>
      <c r="R5689" s="10" t="s">
        <v>41</v>
      </c>
      <c r="S5689" s="10" t="s">
        <v>53</v>
      </c>
      <c r="T5689" s="10" t="s">
        <v>105</v>
      </c>
      <c r="U5689" s="12">
        <v>332.94</v>
      </c>
      <c r="V5689" s="12">
        <v>3</v>
      </c>
      <c r="W5689" s="12">
        <v>0</v>
      </c>
      <c r="X5689" s="12">
        <v>6.6587999999999994</v>
      </c>
    </row>
    <row r="5690" spans="1:24" ht="14" x14ac:dyDescent="0.3">
      <c r="A5690" s="9">
        <v>5686</v>
      </c>
      <c r="B5690" s="14" t="s">
        <v>8806</v>
      </c>
      <c r="C5690" s="15">
        <v>45911</v>
      </c>
      <c r="D5690" s="15">
        <v>45917</v>
      </c>
      <c r="E5690" s="10" t="s">
        <v>44</v>
      </c>
      <c r="F5690" s="10" t="s">
        <v>829</v>
      </c>
      <c r="G5690" s="10" t="s">
        <v>830</v>
      </c>
      <c r="H5690" s="10" t="s">
        <v>22</v>
      </c>
      <c r="I5690" s="10" t="s">
        <v>23</v>
      </c>
      <c r="J5690" s="10" t="s">
        <v>831</v>
      </c>
      <c r="K5690" s="10" t="s">
        <v>38</v>
      </c>
      <c r="L5690" s="10">
        <v>92037</v>
      </c>
      <c r="M5690" s="10" t="s">
        <v>39</v>
      </c>
      <c r="N5690" s="10" t="str">
        <f>_xlfn.XLOOKUP($M:$M,People!$B:$B,People!A:A)</f>
        <v>Sadie Pawthorne</v>
      </c>
      <c r="O5690" s="10" t="s">
        <v>795</v>
      </c>
      <c r="P5690" s="10" t="str">
        <f>VLOOKUP(O5690,Products!$A:$E,3,FALSE)</f>
        <v>Logitech</v>
      </c>
      <c r="Q5690" s="31">
        <f>INDEX(Products!$E:$E,MATCH(O5690,Products!$A:$A,0))</f>
        <v>0.33</v>
      </c>
      <c r="R5690" s="10" t="s">
        <v>64</v>
      </c>
      <c r="S5690" s="10" t="s">
        <v>144</v>
      </c>
      <c r="T5690" s="10" t="s">
        <v>796</v>
      </c>
      <c r="U5690" s="12">
        <v>3347.37</v>
      </c>
      <c r="V5690" s="12">
        <v>13</v>
      </c>
      <c r="W5690" s="12">
        <v>0</v>
      </c>
      <c r="X5690" s="12">
        <v>636.0002999999997</v>
      </c>
    </row>
    <row r="5691" spans="1:24" ht="14" x14ac:dyDescent="0.3">
      <c r="A5691" s="9">
        <v>5687</v>
      </c>
      <c r="B5691" s="14" t="s">
        <v>8804</v>
      </c>
      <c r="C5691" s="15">
        <v>45911</v>
      </c>
      <c r="D5691" s="15">
        <v>45916</v>
      </c>
      <c r="E5691" s="10" t="s">
        <v>44</v>
      </c>
      <c r="F5691" s="10" t="s">
        <v>3669</v>
      </c>
      <c r="G5691" s="10" t="s">
        <v>3670</v>
      </c>
      <c r="H5691" s="10" t="s">
        <v>22</v>
      </c>
      <c r="I5691" s="10" t="s">
        <v>23</v>
      </c>
      <c r="J5691" s="10" t="s">
        <v>4321</v>
      </c>
      <c r="K5691" s="10" t="s">
        <v>285</v>
      </c>
      <c r="L5691" s="10">
        <v>23602</v>
      </c>
      <c r="M5691" s="10" t="s">
        <v>26</v>
      </c>
      <c r="N5691" s="10" t="str">
        <f>_xlfn.XLOOKUP($M:$M,People!$B:$B,People!A:A)</f>
        <v>Fred Suzuki</v>
      </c>
      <c r="O5691" s="10" t="s">
        <v>5369</v>
      </c>
      <c r="P5691" s="10" t="str">
        <f>VLOOKUP(O5691,Products!$A:$E,3,FALSE)</f>
        <v>HP</v>
      </c>
      <c r="Q5691" s="31">
        <f>INDEX(Products!$E:$E,MATCH(O5691,Products!$A:$A,0))</f>
        <v>0.28999999999999998</v>
      </c>
      <c r="R5691" s="10" t="s">
        <v>64</v>
      </c>
      <c r="S5691" s="10" t="s">
        <v>1063</v>
      </c>
      <c r="T5691" s="10" t="s">
        <v>5370</v>
      </c>
      <c r="U5691" s="12">
        <v>1599.92</v>
      </c>
      <c r="V5691" s="12">
        <v>8</v>
      </c>
      <c r="W5691" s="12">
        <v>0</v>
      </c>
      <c r="X5691" s="12">
        <v>751.9624</v>
      </c>
    </row>
    <row r="5692" spans="1:24" ht="14" x14ac:dyDescent="0.3">
      <c r="A5692" s="9">
        <v>5688</v>
      </c>
      <c r="B5692" s="14" t="s">
        <v>8807</v>
      </c>
      <c r="C5692" s="15">
        <v>45911</v>
      </c>
      <c r="D5692" s="15">
        <v>45914</v>
      </c>
      <c r="E5692" s="10" t="s">
        <v>168</v>
      </c>
      <c r="F5692" s="10" t="s">
        <v>4025</v>
      </c>
      <c r="G5692" s="10" t="s">
        <v>4026</v>
      </c>
      <c r="H5692" s="10" t="s">
        <v>22</v>
      </c>
      <c r="I5692" s="10" t="s">
        <v>23</v>
      </c>
      <c r="J5692" s="10" t="s">
        <v>5203</v>
      </c>
      <c r="K5692" s="10" t="s">
        <v>3666</v>
      </c>
      <c r="L5692" s="10">
        <v>67212</v>
      </c>
      <c r="M5692" s="10" t="s">
        <v>95</v>
      </c>
      <c r="N5692" s="10" t="str">
        <f>_xlfn.XLOOKUP($M:$M,People!$B:$B,People!A:A)</f>
        <v>Roxanne Rodriguez</v>
      </c>
      <c r="O5692" s="10" t="s">
        <v>4872</v>
      </c>
      <c r="P5692" s="10" t="str">
        <f>VLOOKUP(O5692,Products!$A:$E,3,FALSE)</f>
        <v>HP</v>
      </c>
      <c r="Q5692" s="31">
        <f>INDEX(Products!$E:$E,MATCH(O5692,Products!$A:$A,0))</f>
        <v>0.25</v>
      </c>
      <c r="R5692" s="10" t="s">
        <v>64</v>
      </c>
      <c r="S5692" s="10" t="s">
        <v>65</v>
      </c>
      <c r="T5692" s="10" t="s">
        <v>4873</v>
      </c>
      <c r="U5692" s="12">
        <v>224.75</v>
      </c>
      <c r="V5692" s="12">
        <v>5</v>
      </c>
      <c r="W5692" s="12">
        <v>0</v>
      </c>
      <c r="X5692" s="12">
        <v>62.929999999999993</v>
      </c>
    </row>
    <row r="5693" spans="1:24" ht="14" x14ac:dyDescent="0.3">
      <c r="A5693" s="9">
        <v>5689</v>
      </c>
      <c r="B5693" s="14" t="s">
        <v>8805</v>
      </c>
      <c r="C5693" s="15">
        <v>45911</v>
      </c>
      <c r="D5693" s="15">
        <v>45913</v>
      </c>
      <c r="E5693" s="10" t="s">
        <v>19</v>
      </c>
      <c r="F5693" s="10" t="s">
        <v>1746</v>
      </c>
      <c r="G5693" s="10" t="s">
        <v>1747</v>
      </c>
      <c r="H5693" s="10" t="s">
        <v>36</v>
      </c>
      <c r="I5693" s="10" t="s">
        <v>23</v>
      </c>
      <c r="J5693" s="10" t="s">
        <v>131</v>
      </c>
      <c r="K5693" s="10" t="s">
        <v>132</v>
      </c>
      <c r="L5693" s="10">
        <v>19143</v>
      </c>
      <c r="M5693" s="10" t="s">
        <v>133</v>
      </c>
      <c r="N5693" s="10" t="str">
        <f>_xlfn.XLOOKUP($M:$M,People!$B:$B,People!A:A)</f>
        <v>Chuck Magee</v>
      </c>
      <c r="O5693" s="10" t="s">
        <v>1750</v>
      </c>
      <c r="P5693" s="10" t="str">
        <f>VLOOKUP(O5693,Products!$A:$E,3,FALSE)</f>
        <v>Dell</v>
      </c>
      <c r="Q5693" s="31">
        <f>INDEX(Products!$E:$E,MATCH(O5693,Products!$A:$A,0))</f>
        <v>0.26</v>
      </c>
      <c r="R5693" s="10" t="s">
        <v>64</v>
      </c>
      <c r="S5693" s="10" t="s">
        <v>65</v>
      </c>
      <c r="T5693" s="10" t="s">
        <v>1751</v>
      </c>
      <c r="U5693" s="12">
        <v>728.94600000000003</v>
      </c>
      <c r="V5693" s="12">
        <v>9</v>
      </c>
      <c r="W5693" s="12">
        <v>0.4</v>
      </c>
      <c r="X5693" s="12">
        <v>-157.93830000000008</v>
      </c>
    </row>
    <row r="5694" spans="1:24" ht="14" x14ac:dyDescent="0.3">
      <c r="A5694" s="9">
        <v>5690</v>
      </c>
      <c r="B5694" s="14" t="s">
        <v>8808</v>
      </c>
      <c r="C5694" s="15">
        <v>45912</v>
      </c>
      <c r="D5694" s="15">
        <v>45917</v>
      </c>
      <c r="E5694" s="10" t="s">
        <v>44</v>
      </c>
      <c r="F5694" s="10" t="s">
        <v>2075</v>
      </c>
      <c r="G5694" s="10" t="s">
        <v>2076</v>
      </c>
      <c r="H5694" s="10" t="s">
        <v>36</v>
      </c>
      <c r="I5694" s="10" t="s">
        <v>23</v>
      </c>
      <c r="J5694" s="10" t="s">
        <v>284</v>
      </c>
      <c r="K5694" s="10" t="s">
        <v>285</v>
      </c>
      <c r="L5694" s="10">
        <v>22153</v>
      </c>
      <c r="M5694" s="10" t="s">
        <v>26</v>
      </c>
      <c r="N5694" s="10" t="str">
        <f>_xlfn.XLOOKUP($M:$M,People!$B:$B,People!A:A)</f>
        <v>Fred Suzuki</v>
      </c>
      <c r="O5694" s="10" t="s">
        <v>5738</v>
      </c>
      <c r="P5694" s="10" t="str">
        <f>VLOOKUP(O5694,Products!$A:$E,3,FALSE)</f>
        <v>Logitech</v>
      </c>
      <c r="Q5694" s="31">
        <f>INDEX(Products!$E:$E,MATCH(O5694,Products!$A:$A,0))</f>
        <v>0.33</v>
      </c>
      <c r="R5694" s="10" t="s">
        <v>28</v>
      </c>
      <c r="S5694" s="10" t="s">
        <v>32</v>
      </c>
      <c r="T5694" s="10" t="s">
        <v>5739</v>
      </c>
      <c r="U5694" s="12">
        <v>1059.1199999999999</v>
      </c>
      <c r="V5694" s="12">
        <v>4</v>
      </c>
      <c r="W5694" s="12">
        <v>0</v>
      </c>
      <c r="X5694" s="12">
        <v>307.14479999999992</v>
      </c>
    </row>
    <row r="5695" spans="1:24" ht="14" x14ac:dyDescent="0.3">
      <c r="A5695" s="9">
        <v>5691</v>
      </c>
      <c r="B5695" s="14" t="s">
        <v>8809</v>
      </c>
      <c r="C5695" s="15">
        <v>45912</v>
      </c>
      <c r="D5695" s="15">
        <v>45913</v>
      </c>
      <c r="E5695" s="10" t="s">
        <v>1124</v>
      </c>
      <c r="F5695" s="10" t="s">
        <v>1327</v>
      </c>
      <c r="G5695" s="10" t="s">
        <v>1328</v>
      </c>
      <c r="H5695" s="10" t="s">
        <v>92</v>
      </c>
      <c r="I5695" s="10" t="s">
        <v>23</v>
      </c>
      <c r="J5695" s="10" t="s">
        <v>1282</v>
      </c>
      <c r="K5695" s="10" t="s">
        <v>402</v>
      </c>
      <c r="L5695" s="10">
        <v>80027</v>
      </c>
      <c r="M5695" s="10" t="s">
        <v>39</v>
      </c>
      <c r="N5695" s="10" t="str">
        <f>_xlfn.XLOOKUP($M:$M,People!$B:$B,People!A:A)</f>
        <v>Sadie Pawthorne</v>
      </c>
      <c r="O5695" s="10" t="s">
        <v>2603</v>
      </c>
      <c r="P5695" s="10" t="str">
        <f>VLOOKUP(O5695,Products!$A:$E,3,FALSE)</f>
        <v>Canon</v>
      </c>
      <c r="Q5695" s="31">
        <f>INDEX(Products!$E:$E,MATCH(O5695,Products!$A:$A,0))</f>
        <v>0.28000000000000003</v>
      </c>
      <c r="R5695" s="10" t="s">
        <v>28</v>
      </c>
      <c r="S5695" s="10" t="s">
        <v>32</v>
      </c>
      <c r="T5695" s="10" t="s">
        <v>2604</v>
      </c>
      <c r="U5695" s="12">
        <v>83.13600000000001</v>
      </c>
      <c r="V5695" s="12">
        <v>4</v>
      </c>
      <c r="W5695" s="12">
        <v>0.2</v>
      </c>
      <c r="X5695" s="12">
        <v>5.1960000000000015</v>
      </c>
    </row>
    <row r="5696" spans="1:24" ht="14" x14ac:dyDescent="0.3">
      <c r="A5696" s="9">
        <v>5692</v>
      </c>
      <c r="B5696" s="14" t="s">
        <v>8810</v>
      </c>
      <c r="C5696" s="15">
        <v>45912</v>
      </c>
      <c r="D5696" s="15">
        <v>45914</v>
      </c>
      <c r="E5696" s="10" t="s">
        <v>19</v>
      </c>
      <c r="F5696" s="10" t="s">
        <v>988</v>
      </c>
      <c r="G5696" s="10" t="s">
        <v>989</v>
      </c>
      <c r="H5696" s="10" t="s">
        <v>36</v>
      </c>
      <c r="I5696" s="10" t="s">
        <v>23</v>
      </c>
      <c r="J5696" s="10" t="s">
        <v>990</v>
      </c>
      <c r="K5696" s="10" t="s">
        <v>402</v>
      </c>
      <c r="L5696" s="10">
        <v>80004</v>
      </c>
      <c r="M5696" s="10" t="s">
        <v>39</v>
      </c>
      <c r="N5696" s="10" t="str">
        <f>_xlfn.XLOOKUP($M:$M,People!$B:$B,People!A:A)</f>
        <v>Sadie Pawthorne</v>
      </c>
      <c r="O5696" s="10" t="s">
        <v>993</v>
      </c>
      <c r="P5696" s="10" t="str">
        <f>VLOOKUP(O5696,Products!$A:$E,3,FALSE)</f>
        <v>Dell</v>
      </c>
      <c r="Q5696" s="31">
        <f>INDEX(Products!$E:$E,MATCH(O5696,Products!$A:$A,0))</f>
        <v>0.38</v>
      </c>
      <c r="R5696" s="10" t="s">
        <v>28</v>
      </c>
      <c r="S5696" s="10" t="s">
        <v>32</v>
      </c>
      <c r="T5696" s="10" t="s">
        <v>994</v>
      </c>
      <c r="U5696" s="12">
        <v>466.76800000000003</v>
      </c>
      <c r="V5696" s="12">
        <v>2</v>
      </c>
      <c r="W5696" s="12">
        <v>0.2</v>
      </c>
      <c r="X5696" s="12">
        <v>52.511399999999981</v>
      </c>
    </row>
    <row r="5697" spans="1:24" ht="14" x14ac:dyDescent="0.3">
      <c r="A5697" s="9">
        <v>5693</v>
      </c>
      <c r="B5697" s="14" t="s">
        <v>8810</v>
      </c>
      <c r="C5697" s="15">
        <v>45912</v>
      </c>
      <c r="D5697" s="15">
        <v>45914</v>
      </c>
      <c r="E5697" s="10" t="s">
        <v>19</v>
      </c>
      <c r="F5697" s="10" t="s">
        <v>988</v>
      </c>
      <c r="G5697" s="10" t="s">
        <v>989</v>
      </c>
      <c r="H5697" s="10" t="s">
        <v>36</v>
      </c>
      <c r="I5697" s="10" t="s">
        <v>23</v>
      </c>
      <c r="J5697" s="10" t="s">
        <v>990</v>
      </c>
      <c r="K5697" s="10" t="s">
        <v>402</v>
      </c>
      <c r="L5697" s="10">
        <v>80004</v>
      </c>
      <c r="M5697" s="10" t="s">
        <v>39</v>
      </c>
      <c r="N5697" s="10" t="str">
        <f>_xlfn.XLOOKUP($M:$M,People!$B:$B,People!A:A)</f>
        <v>Sadie Pawthorne</v>
      </c>
      <c r="O5697" s="10" t="s">
        <v>995</v>
      </c>
      <c r="P5697" s="10" t="str">
        <f>VLOOKUP(O5697,Products!$A:$E,3,FALSE)</f>
        <v>3M</v>
      </c>
      <c r="Q5697" s="31">
        <f>INDEX(Products!$E:$E,MATCH(O5697,Products!$A:$A,0))</f>
        <v>0.4</v>
      </c>
      <c r="R5697" s="10" t="s">
        <v>28</v>
      </c>
      <c r="S5697" s="10" t="s">
        <v>58</v>
      </c>
      <c r="T5697" s="10" t="s">
        <v>996</v>
      </c>
      <c r="U5697" s="12">
        <v>15.231999999999999</v>
      </c>
      <c r="V5697" s="12">
        <v>1</v>
      </c>
      <c r="W5697" s="12">
        <v>0.2</v>
      </c>
      <c r="X5697" s="12">
        <v>1.7135999999999978</v>
      </c>
    </row>
    <row r="5698" spans="1:24" ht="14" x14ac:dyDescent="0.3">
      <c r="A5698" s="9">
        <v>5694</v>
      </c>
      <c r="B5698" s="14" t="s">
        <v>8810</v>
      </c>
      <c r="C5698" s="15">
        <v>45912</v>
      </c>
      <c r="D5698" s="15">
        <v>45914</v>
      </c>
      <c r="E5698" s="10" t="s">
        <v>19</v>
      </c>
      <c r="F5698" s="10" t="s">
        <v>988</v>
      </c>
      <c r="G5698" s="10" t="s">
        <v>989</v>
      </c>
      <c r="H5698" s="10" t="s">
        <v>36</v>
      </c>
      <c r="I5698" s="10" t="s">
        <v>23</v>
      </c>
      <c r="J5698" s="10" t="s">
        <v>990</v>
      </c>
      <c r="K5698" s="10" t="s">
        <v>402</v>
      </c>
      <c r="L5698" s="10">
        <v>80004</v>
      </c>
      <c r="M5698" s="10" t="s">
        <v>39</v>
      </c>
      <c r="N5698" s="10" t="str">
        <f>_xlfn.XLOOKUP($M:$M,People!$B:$B,People!A:A)</f>
        <v>Sadie Pawthorne</v>
      </c>
      <c r="O5698" s="10" t="s">
        <v>991</v>
      </c>
      <c r="P5698" s="10" t="str">
        <f>VLOOKUP(O5698,Products!$A:$E,3,FALSE)</f>
        <v>Avery</v>
      </c>
      <c r="Q5698" s="31">
        <f>INDEX(Products!$E:$E,MATCH(O5698,Products!$A:$A,0))</f>
        <v>0.39</v>
      </c>
      <c r="R5698" s="10" t="s">
        <v>28</v>
      </c>
      <c r="S5698" s="10" t="s">
        <v>58</v>
      </c>
      <c r="T5698" s="10" t="s">
        <v>992</v>
      </c>
      <c r="U5698" s="12">
        <v>15.136000000000003</v>
      </c>
      <c r="V5698" s="12">
        <v>4</v>
      </c>
      <c r="W5698" s="12">
        <v>0.2</v>
      </c>
      <c r="X5698" s="12">
        <v>3.5948000000000011</v>
      </c>
    </row>
    <row r="5699" spans="1:24" ht="14" x14ac:dyDescent="0.3">
      <c r="A5699" s="9">
        <v>5695</v>
      </c>
      <c r="B5699" s="14" t="s">
        <v>8811</v>
      </c>
      <c r="C5699" s="15">
        <v>45912</v>
      </c>
      <c r="D5699" s="15">
        <v>45916</v>
      </c>
      <c r="E5699" s="10" t="s">
        <v>44</v>
      </c>
      <c r="F5699" s="10" t="s">
        <v>3931</v>
      </c>
      <c r="G5699" s="10" t="s">
        <v>3932</v>
      </c>
      <c r="H5699" s="10" t="s">
        <v>36</v>
      </c>
      <c r="I5699" s="10" t="s">
        <v>23</v>
      </c>
      <c r="J5699" s="10" t="s">
        <v>5607</v>
      </c>
      <c r="K5699" s="10" t="s">
        <v>238</v>
      </c>
      <c r="L5699" s="10">
        <v>13501</v>
      </c>
      <c r="M5699" s="10" t="s">
        <v>133</v>
      </c>
      <c r="N5699" s="10" t="str">
        <f>_xlfn.XLOOKUP($M:$M,People!$B:$B,People!A:A)</f>
        <v>Chuck Magee</v>
      </c>
      <c r="O5699" s="10" t="s">
        <v>5413</v>
      </c>
      <c r="P5699" s="10" t="str">
        <f>VLOOKUP(O5699,Products!$A:$E,3,FALSE)</f>
        <v>IKEA</v>
      </c>
      <c r="Q5699" s="31">
        <f>INDEX(Products!$E:$E,MATCH(O5699,Products!$A:$A,0))</f>
        <v>0.28000000000000003</v>
      </c>
      <c r="R5699" s="10" t="s">
        <v>28</v>
      </c>
      <c r="S5699" s="10" t="s">
        <v>58</v>
      </c>
      <c r="T5699" s="10" t="s">
        <v>5414</v>
      </c>
      <c r="U5699" s="12">
        <v>40.479999999999997</v>
      </c>
      <c r="V5699" s="12">
        <v>2</v>
      </c>
      <c r="W5699" s="12">
        <v>0</v>
      </c>
      <c r="X5699" s="12">
        <v>14.572799999999997</v>
      </c>
    </row>
    <row r="5700" spans="1:24" ht="14" x14ac:dyDescent="0.3">
      <c r="A5700" s="9">
        <v>5696</v>
      </c>
      <c r="B5700" s="14" t="s">
        <v>8812</v>
      </c>
      <c r="C5700" s="15">
        <v>45912</v>
      </c>
      <c r="D5700" s="15">
        <v>45916</v>
      </c>
      <c r="E5700" s="10" t="s">
        <v>44</v>
      </c>
      <c r="F5700" s="10" t="s">
        <v>1671</v>
      </c>
      <c r="G5700" s="10" t="s">
        <v>1672</v>
      </c>
      <c r="H5700" s="10" t="s">
        <v>22</v>
      </c>
      <c r="I5700" s="10" t="s">
        <v>23</v>
      </c>
      <c r="J5700" s="10" t="s">
        <v>86</v>
      </c>
      <c r="K5700" s="10" t="s">
        <v>87</v>
      </c>
      <c r="L5700" s="10">
        <v>98103</v>
      </c>
      <c r="M5700" s="10" t="s">
        <v>39</v>
      </c>
      <c r="N5700" s="10" t="str">
        <f>_xlfn.XLOOKUP($M:$M,People!$B:$B,People!A:A)</f>
        <v>Sadie Pawthorne</v>
      </c>
      <c r="O5700" s="10" t="s">
        <v>2085</v>
      </c>
      <c r="P5700" s="10" t="str">
        <f>VLOOKUP(O5700,Products!$A:$E,3,FALSE)</f>
        <v>HP</v>
      </c>
      <c r="Q5700" s="31">
        <f>INDEX(Products!$E:$E,MATCH(O5700,Products!$A:$A,0))</f>
        <v>0.37</v>
      </c>
      <c r="R5700" s="10" t="s">
        <v>41</v>
      </c>
      <c r="S5700" s="10" t="s">
        <v>68</v>
      </c>
      <c r="T5700" s="10" t="s">
        <v>2086</v>
      </c>
      <c r="U5700" s="12">
        <v>20.704000000000001</v>
      </c>
      <c r="V5700" s="12">
        <v>4</v>
      </c>
      <c r="W5700" s="12">
        <v>0.2</v>
      </c>
      <c r="X5700" s="12">
        <v>7.7639999999999993</v>
      </c>
    </row>
    <row r="5701" spans="1:24" ht="14" x14ac:dyDescent="0.3">
      <c r="A5701" s="9">
        <v>5697</v>
      </c>
      <c r="B5701" s="14" t="s">
        <v>8812</v>
      </c>
      <c r="C5701" s="15">
        <v>45912</v>
      </c>
      <c r="D5701" s="15">
        <v>45916</v>
      </c>
      <c r="E5701" s="10" t="s">
        <v>44</v>
      </c>
      <c r="F5701" s="10" t="s">
        <v>1671</v>
      </c>
      <c r="G5701" s="10" t="s">
        <v>1672</v>
      </c>
      <c r="H5701" s="10" t="s">
        <v>22</v>
      </c>
      <c r="I5701" s="10" t="s">
        <v>23</v>
      </c>
      <c r="J5701" s="10" t="s">
        <v>86</v>
      </c>
      <c r="K5701" s="10" t="s">
        <v>87</v>
      </c>
      <c r="L5701" s="10">
        <v>98103</v>
      </c>
      <c r="M5701" s="10" t="s">
        <v>39</v>
      </c>
      <c r="N5701" s="10" t="str">
        <f>_xlfn.XLOOKUP($M:$M,People!$B:$B,People!A:A)</f>
        <v>Sadie Pawthorne</v>
      </c>
      <c r="O5701" s="10" t="s">
        <v>759</v>
      </c>
      <c r="P5701" s="10" t="str">
        <f>VLOOKUP(O5701,Products!$A:$E,3,FALSE)</f>
        <v>Canon</v>
      </c>
      <c r="Q5701" s="31">
        <f>INDEX(Products!$E:$E,MATCH(O5701,Products!$A:$A,0))</f>
        <v>0.4</v>
      </c>
      <c r="R5701" s="10" t="s">
        <v>41</v>
      </c>
      <c r="S5701" s="10" t="s">
        <v>240</v>
      </c>
      <c r="T5701" s="10" t="s">
        <v>760</v>
      </c>
      <c r="U5701" s="12">
        <v>10.47</v>
      </c>
      <c r="V5701" s="12">
        <v>3</v>
      </c>
      <c r="W5701" s="12">
        <v>0</v>
      </c>
      <c r="X5701" s="12">
        <v>4.8162000000000003</v>
      </c>
    </row>
    <row r="5702" spans="1:24" ht="14" x14ac:dyDescent="0.3">
      <c r="A5702" s="9">
        <v>5698</v>
      </c>
      <c r="B5702" s="14" t="s">
        <v>8808</v>
      </c>
      <c r="C5702" s="15">
        <v>45912</v>
      </c>
      <c r="D5702" s="15">
        <v>45917</v>
      </c>
      <c r="E5702" s="10" t="s">
        <v>44</v>
      </c>
      <c r="F5702" s="10" t="s">
        <v>2075</v>
      </c>
      <c r="G5702" s="10" t="s">
        <v>2076</v>
      </c>
      <c r="H5702" s="10" t="s">
        <v>36</v>
      </c>
      <c r="I5702" s="10" t="s">
        <v>23</v>
      </c>
      <c r="J5702" s="10" t="s">
        <v>284</v>
      </c>
      <c r="K5702" s="10" t="s">
        <v>285</v>
      </c>
      <c r="L5702" s="10">
        <v>22153</v>
      </c>
      <c r="M5702" s="10" t="s">
        <v>26</v>
      </c>
      <c r="N5702" s="10" t="str">
        <f>_xlfn.XLOOKUP($M:$M,People!$B:$B,People!A:A)</f>
        <v>Fred Suzuki</v>
      </c>
      <c r="O5702" s="10" t="s">
        <v>3940</v>
      </c>
      <c r="P5702" s="10" t="str">
        <f>VLOOKUP(O5702,Products!$A:$E,3,FALSE)</f>
        <v>Staples</v>
      </c>
      <c r="Q5702" s="31">
        <f>INDEX(Products!$E:$E,MATCH(O5702,Products!$A:$A,0))</f>
        <v>0.33</v>
      </c>
      <c r="R5702" s="10" t="s">
        <v>41</v>
      </c>
      <c r="S5702" s="10" t="s">
        <v>240</v>
      </c>
      <c r="T5702" s="10" t="s">
        <v>495</v>
      </c>
      <c r="U5702" s="12">
        <v>11.34</v>
      </c>
      <c r="V5702" s="12">
        <v>3</v>
      </c>
      <c r="W5702" s="12">
        <v>0</v>
      </c>
      <c r="X5702" s="12">
        <v>5.2164000000000001</v>
      </c>
    </row>
    <row r="5703" spans="1:24" ht="14" x14ac:dyDescent="0.3">
      <c r="A5703" s="9">
        <v>5699</v>
      </c>
      <c r="B5703" s="14" t="s">
        <v>8810</v>
      </c>
      <c r="C5703" s="15">
        <v>45912</v>
      </c>
      <c r="D5703" s="15">
        <v>45914</v>
      </c>
      <c r="E5703" s="10" t="s">
        <v>19</v>
      </c>
      <c r="F5703" s="10" t="s">
        <v>988</v>
      </c>
      <c r="G5703" s="10" t="s">
        <v>989</v>
      </c>
      <c r="H5703" s="10" t="s">
        <v>36</v>
      </c>
      <c r="I5703" s="10" t="s">
        <v>23</v>
      </c>
      <c r="J5703" s="10" t="s">
        <v>990</v>
      </c>
      <c r="K5703" s="10" t="s">
        <v>402</v>
      </c>
      <c r="L5703" s="10">
        <v>80004</v>
      </c>
      <c r="M5703" s="10" t="s">
        <v>39</v>
      </c>
      <c r="N5703" s="10" t="str">
        <f>_xlfn.XLOOKUP($M:$M,People!$B:$B,People!A:A)</f>
        <v>Sadie Pawthorne</v>
      </c>
      <c r="O5703" s="10" t="s">
        <v>997</v>
      </c>
      <c r="P5703" s="10" t="str">
        <f>VLOOKUP(O5703,Products!$A:$E,3,FALSE)</f>
        <v>Staples</v>
      </c>
      <c r="Q5703" s="31">
        <f>INDEX(Products!$E:$E,MATCH(O5703,Products!$A:$A,0))</f>
        <v>0.28999999999999998</v>
      </c>
      <c r="R5703" s="10" t="s">
        <v>41</v>
      </c>
      <c r="S5703" s="10" t="s">
        <v>42</v>
      </c>
      <c r="T5703" s="10" t="s">
        <v>998</v>
      </c>
      <c r="U5703" s="12">
        <v>6.2640000000000002</v>
      </c>
      <c r="V5703" s="12">
        <v>3</v>
      </c>
      <c r="W5703" s="12">
        <v>0.2</v>
      </c>
      <c r="X5703" s="12">
        <v>2.0358000000000001</v>
      </c>
    </row>
    <row r="5704" spans="1:24" ht="14" x14ac:dyDescent="0.3">
      <c r="A5704" s="9">
        <v>5700</v>
      </c>
      <c r="B5704" s="14" t="s">
        <v>8812</v>
      </c>
      <c r="C5704" s="15">
        <v>45912</v>
      </c>
      <c r="D5704" s="15">
        <v>45916</v>
      </c>
      <c r="E5704" s="10" t="s">
        <v>44</v>
      </c>
      <c r="F5704" s="10" t="s">
        <v>1671</v>
      </c>
      <c r="G5704" s="10" t="s">
        <v>1672</v>
      </c>
      <c r="H5704" s="10" t="s">
        <v>22</v>
      </c>
      <c r="I5704" s="10" t="s">
        <v>23</v>
      </c>
      <c r="J5704" s="10" t="s">
        <v>86</v>
      </c>
      <c r="K5704" s="10" t="s">
        <v>87</v>
      </c>
      <c r="L5704" s="10">
        <v>98103</v>
      </c>
      <c r="M5704" s="10" t="s">
        <v>39</v>
      </c>
      <c r="N5704" s="10" t="str">
        <f>_xlfn.XLOOKUP($M:$M,People!$B:$B,People!A:A)</f>
        <v>Sadie Pawthorne</v>
      </c>
      <c r="O5704" s="10" t="s">
        <v>5259</v>
      </c>
      <c r="P5704" s="10" t="str">
        <f>VLOOKUP(O5704,Products!$A:$E,3,FALSE)</f>
        <v>Office Depot</v>
      </c>
      <c r="Q5704" s="31">
        <f>INDEX(Products!$E:$E,MATCH(O5704,Products!$A:$A,0))</f>
        <v>0.32</v>
      </c>
      <c r="R5704" s="10" t="s">
        <v>41</v>
      </c>
      <c r="S5704" s="10" t="s">
        <v>42</v>
      </c>
      <c r="T5704" s="10" t="s">
        <v>5260</v>
      </c>
      <c r="U5704" s="12">
        <v>11.07</v>
      </c>
      <c r="V5704" s="12">
        <v>3</v>
      </c>
      <c r="W5704" s="12">
        <v>0</v>
      </c>
      <c r="X5704" s="12">
        <v>5.2028999999999996</v>
      </c>
    </row>
    <row r="5705" spans="1:24" ht="14" x14ac:dyDescent="0.3">
      <c r="A5705" s="9">
        <v>5701</v>
      </c>
      <c r="B5705" s="14" t="s">
        <v>8813</v>
      </c>
      <c r="C5705" s="15">
        <v>45912</v>
      </c>
      <c r="D5705" s="15">
        <v>45918</v>
      </c>
      <c r="E5705" s="10" t="s">
        <v>44</v>
      </c>
      <c r="F5705" s="10" t="s">
        <v>1991</v>
      </c>
      <c r="G5705" s="10" t="s">
        <v>1992</v>
      </c>
      <c r="H5705" s="10" t="s">
        <v>36</v>
      </c>
      <c r="I5705" s="10" t="s">
        <v>23</v>
      </c>
      <c r="J5705" s="10" t="s">
        <v>498</v>
      </c>
      <c r="K5705" s="10" t="s">
        <v>212</v>
      </c>
      <c r="L5705" s="10">
        <v>48066</v>
      </c>
      <c r="M5705" s="10" t="s">
        <v>95</v>
      </c>
      <c r="N5705" s="10" t="str">
        <f>_xlfn.XLOOKUP($M:$M,People!$B:$B,People!A:A)</f>
        <v>Roxanne Rodriguez</v>
      </c>
      <c r="O5705" s="10" t="s">
        <v>4098</v>
      </c>
      <c r="P5705" s="10" t="str">
        <f>VLOOKUP(O5705,Products!$A:$E,3,FALSE)</f>
        <v>Logitech</v>
      </c>
      <c r="Q5705" s="31">
        <f>INDEX(Products!$E:$E,MATCH(O5705,Products!$A:$A,0))</f>
        <v>0.31</v>
      </c>
      <c r="R5705" s="10" t="s">
        <v>41</v>
      </c>
      <c r="S5705" s="10" t="s">
        <v>82</v>
      </c>
      <c r="T5705" s="10" t="s">
        <v>4099</v>
      </c>
      <c r="U5705" s="12">
        <v>68.52</v>
      </c>
      <c r="V5705" s="12">
        <v>3</v>
      </c>
      <c r="W5705" s="12">
        <v>0</v>
      </c>
      <c r="X5705" s="12">
        <v>31.519199999999998</v>
      </c>
    </row>
    <row r="5706" spans="1:24" ht="14" x14ac:dyDescent="0.3">
      <c r="A5706" s="9">
        <v>5702</v>
      </c>
      <c r="B5706" s="14" t="s">
        <v>8808</v>
      </c>
      <c r="C5706" s="15">
        <v>45912</v>
      </c>
      <c r="D5706" s="15">
        <v>45917</v>
      </c>
      <c r="E5706" s="10" t="s">
        <v>44</v>
      </c>
      <c r="F5706" s="10" t="s">
        <v>2075</v>
      </c>
      <c r="G5706" s="10" t="s">
        <v>2076</v>
      </c>
      <c r="H5706" s="10" t="s">
        <v>36</v>
      </c>
      <c r="I5706" s="10" t="s">
        <v>23</v>
      </c>
      <c r="J5706" s="10" t="s">
        <v>284</v>
      </c>
      <c r="K5706" s="10" t="s">
        <v>285</v>
      </c>
      <c r="L5706" s="10">
        <v>22153</v>
      </c>
      <c r="M5706" s="10" t="s">
        <v>26</v>
      </c>
      <c r="N5706" s="10" t="str">
        <f>_xlfn.XLOOKUP($M:$M,People!$B:$B,People!A:A)</f>
        <v>Fred Suzuki</v>
      </c>
      <c r="O5706" s="10" t="s">
        <v>3355</v>
      </c>
      <c r="P5706" s="10" t="str">
        <f>VLOOKUP(O5706,Products!$A:$E,3,FALSE)</f>
        <v>Office Depot</v>
      </c>
      <c r="Q5706" s="31">
        <f>INDEX(Products!$E:$E,MATCH(O5706,Products!$A:$A,0))</f>
        <v>0.38</v>
      </c>
      <c r="R5706" s="10" t="s">
        <v>41</v>
      </c>
      <c r="S5706" s="10" t="s">
        <v>53</v>
      </c>
      <c r="T5706" s="10" t="s">
        <v>3356</v>
      </c>
      <c r="U5706" s="12">
        <v>67.900000000000006</v>
      </c>
      <c r="V5706" s="12">
        <v>5</v>
      </c>
      <c r="W5706" s="12">
        <v>0</v>
      </c>
      <c r="X5706" s="12">
        <v>0.67899999999999849</v>
      </c>
    </row>
    <row r="5707" spans="1:24" ht="14" x14ac:dyDescent="0.3">
      <c r="A5707" s="9">
        <v>5703</v>
      </c>
      <c r="B5707" s="14" t="s">
        <v>8808</v>
      </c>
      <c r="C5707" s="15">
        <v>45912</v>
      </c>
      <c r="D5707" s="15">
        <v>45917</v>
      </c>
      <c r="E5707" s="10" t="s">
        <v>44</v>
      </c>
      <c r="F5707" s="10" t="s">
        <v>2075</v>
      </c>
      <c r="G5707" s="10" t="s">
        <v>2076</v>
      </c>
      <c r="H5707" s="10" t="s">
        <v>36</v>
      </c>
      <c r="I5707" s="10" t="s">
        <v>23</v>
      </c>
      <c r="J5707" s="10" t="s">
        <v>284</v>
      </c>
      <c r="K5707" s="10" t="s">
        <v>285</v>
      </c>
      <c r="L5707" s="10">
        <v>22153</v>
      </c>
      <c r="M5707" s="10" t="s">
        <v>26</v>
      </c>
      <c r="N5707" s="10" t="str">
        <f>_xlfn.XLOOKUP($M:$M,People!$B:$B,People!A:A)</f>
        <v>Fred Suzuki</v>
      </c>
      <c r="O5707" s="10" t="s">
        <v>5380</v>
      </c>
      <c r="P5707" s="10" t="str">
        <f>VLOOKUP(O5707,Products!$A:$E,3,FALSE)</f>
        <v>Canon</v>
      </c>
      <c r="Q5707" s="31">
        <f>INDEX(Products!$E:$E,MATCH(O5707,Products!$A:$A,0))</f>
        <v>0.38</v>
      </c>
      <c r="R5707" s="10" t="s">
        <v>64</v>
      </c>
      <c r="S5707" s="10" t="s">
        <v>144</v>
      </c>
      <c r="T5707" s="10" t="s">
        <v>5381</v>
      </c>
      <c r="U5707" s="12">
        <v>20.700000000000003</v>
      </c>
      <c r="V5707" s="12">
        <v>3</v>
      </c>
      <c r="W5707" s="12">
        <v>0</v>
      </c>
      <c r="X5707" s="12">
        <v>1.6559999999999988</v>
      </c>
    </row>
    <row r="5708" spans="1:24" ht="14" x14ac:dyDescent="0.3">
      <c r="A5708" s="9">
        <v>5704</v>
      </c>
      <c r="B5708" s="14" t="s">
        <v>8809</v>
      </c>
      <c r="C5708" s="15">
        <v>45912</v>
      </c>
      <c r="D5708" s="15">
        <v>45913</v>
      </c>
      <c r="E5708" s="10" t="s">
        <v>1124</v>
      </c>
      <c r="F5708" s="10" t="s">
        <v>1327</v>
      </c>
      <c r="G5708" s="10" t="s">
        <v>1328</v>
      </c>
      <c r="H5708" s="10" t="s">
        <v>92</v>
      </c>
      <c r="I5708" s="10" t="s">
        <v>23</v>
      </c>
      <c r="J5708" s="10" t="s">
        <v>1282</v>
      </c>
      <c r="K5708" s="10" t="s">
        <v>402</v>
      </c>
      <c r="L5708" s="10">
        <v>80027</v>
      </c>
      <c r="M5708" s="10" t="s">
        <v>39</v>
      </c>
      <c r="N5708" s="10" t="str">
        <f>_xlfn.XLOOKUP($M:$M,People!$B:$B,People!A:A)</f>
        <v>Sadie Pawthorne</v>
      </c>
      <c r="O5708" s="10" t="s">
        <v>5565</v>
      </c>
      <c r="P5708" s="10" t="str">
        <f>VLOOKUP(O5708,Products!$A:$E,3,FALSE)</f>
        <v>Avery</v>
      </c>
      <c r="Q5708" s="31">
        <f>INDEX(Products!$E:$E,MATCH(O5708,Products!$A:$A,0))</f>
        <v>0.35</v>
      </c>
      <c r="R5708" s="10" t="s">
        <v>64</v>
      </c>
      <c r="S5708" s="10" t="s">
        <v>65</v>
      </c>
      <c r="T5708" s="10" t="s">
        <v>5566</v>
      </c>
      <c r="U5708" s="12">
        <v>146.952</v>
      </c>
      <c r="V5708" s="12">
        <v>3</v>
      </c>
      <c r="W5708" s="12">
        <v>0.2</v>
      </c>
      <c r="X5708" s="12">
        <v>9.1844999999999928</v>
      </c>
    </row>
    <row r="5709" spans="1:24" ht="14" x14ac:dyDescent="0.3">
      <c r="A5709" s="9">
        <v>5705</v>
      </c>
      <c r="B5709" s="14" t="s">
        <v>8814</v>
      </c>
      <c r="C5709" s="15">
        <v>45913</v>
      </c>
      <c r="D5709" s="15">
        <v>45918</v>
      </c>
      <c r="E5709" s="10" t="s">
        <v>44</v>
      </c>
      <c r="F5709" s="10" t="s">
        <v>106</v>
      </c>
      <c r="G5709" s="10" t="s">
        <v>107</v>
      </c>
      <c r="H5709" s="10" t="s">
        <v>22</v>
      </c>
      <c r="I5709" s="10" t="s">
        <v>23</v>
      </c>
      <c r="J5709" s="10" t="s">
        <v>2154</v>
      </c>
      <c r="K5709" s="10" t="s">
        <v>124</v>
      </c>
      <c r="L5709" s="10">
        <v>68104</v>
      </c>
      <c r="M5709" s="10" t="s">
        <v>95</v>
      </c>
      <c r="N5709" s="10" t="str">
        <f>_xlfn.XLOOKUP($M:$M,People!$B:$B,People!A:A)</f>
        <v>Roxanne Rodriguez</v>
      </c>
      <c r="O5709" s="10" t="s">
        <v>174</v>
      </c>
      <c r="P5709" s="10" t="str">
        <f>VLOOKUP(O5709,Products!$A:$E,3,FALSE)</f>
        <v>HP</v>
      </c>
      <c r="Q5709" s="31">
        <f>INDEX(Products!$E:$E,MATCH(O5709,Products!$A:$A,0))</f>
        <v>0.27</v>
      </c>
      <c r="R5709" s="10" t="s">
        <v>28</v>
      </c>
      <c r="S5709" s="10" t="s">
        <v>58</v>
      </c>
      <c r="T5709" s="10" t="s">
        <v>175</v>
      </c>
      <c r="U5709" s="12">
        <v>1336.4399999999998</v>
      </c>
      <c r="V5709" s="12">
        <v>14</v>
      </c>
      <c r="W5709" s="12">
        <v>0</v>
      </c>
      <c r="X5709" s="12">
        <v>387.56759999999986</v>
      </c>
    </row>
    <row r="5710" spans="1:24" ht="14" x14ac:dyDescent="0.3">
      <c r="A5710" s="9">
        <v>5706</v>
      </c>
      <c r="B5710" s="14" t="s">
        <v>8814</v>
      </c>
      <c r="C5710" s="15">
        <v>45913</v>
      </c>
      <c r="D5710" s="15">
        <v>45918</v>
      </c>
      <c r="E5710" s="10" t="s">
        <v>44</v>
      </c>
      <c r="F5710" s="10" t="s">
        <v>106</v>
      </c>
      <c r="G5710" s="10" t="s">
        <v>107</v>
      </c>
      <c r="H5710" s="10" t="s">
        <v>22</v>
      </c>
      <c r="I5710" s="10" t="s">
        <v>23</v>
      </c>
      <c r="J5710" s="10" t="s">
        <v>2154</v>
      </c>
      <c r="K5710" s="10" t="s">
        <v>124</v>
      </c>
      <c r="L5710" s="10">
        <v>68104</v>
      </c>
      <c r="M5710" s="10" t="s">
        <v>95</v>
      </c>
      <c r="N5710" s="10" t="str">
        <f>_xlfn.XLOOKUP($M:$M,People!$B:$B,People!A:A)</f>
        <v>Roxanne Rodriguez</v>
      </c>
      <c r="O5710" s="10" t="s">
        <v>3692</v>
      </c>
      <c r="P5710" s="10" t="str">
        <f>VLOOKUP(O5710,Products!$A:$E,3,FALSE)</f>
        <v>HP</v>
      </c>
      <c r="Q5710" s="31">
        <f>INDEX(Products!$E:$E,MATCH(O5710,Products!$A:$A,0))</f>
        <v>0.35</v>
      </c>
      <c r="R5710" s="10" t="s">
        <v>41</v>
      </c>
      <c r="S5710" s="10" t="s">
        <v>71</v>
      </c>
      <c r="T5710" s="10" t="s">
        <v>3693</v>
      </c>
      <c r="U5710" s="12">
        <v>378</v>
      </c>
      <c r="V5710" s="12">
        <v>2</v>
      </c>
      <c r="W5710" s="12">
        <v>0</v>
      </c>
      <c r="X5710" s="12">
        <v>136.07999999999998</v>
      </c>
    </row>
    <row r="5711" spans="1:24" ht="14" x14ac:dyDescent="0.3">
      <c r="A5711" s="9">
        <v>5707</v>
      </c>
      <c r="B5711" s="14" t="s">
        <v>8814</v>
      </c>
      <c r="C5711" s="15">
        <v>45913</v>
      </c>
      <c r="D5711" s="15">
        <v>45918</v>
      </c>
      <c r="E5711" s="10" t="s">
        <v>44</v>
      </c>
      <c r="F5711" s="10" t="s">
        <v>106</v>
      </c>
      <c r="G5711" s="10" t="s">
        <v>107</v>
      </c>
      <c r="H5711" s="10" t="s">
        <v>22</v>
      </c>
      <c r="I5711" s="10" t="s">
        <v>23</v>
      </c>
      <c r="J5711" s="10" t="s">
        <v>2154</v>
      </c>
      <c r="K5711" s="10" t="s">
        <v>124</v>
      </c>
      <c r="L5711" s="10">
        <v>68104</v>
      </c>
      <c r="M5711" s="10" t="s">
        <v>95</v>
      </c>
      <c r="N5711" s="10" t="str">
        <f>_xlfn.XLOOKUP($M:$M,People!$B:$B,People!A:A)</f>
        <v>Roxanne Rodriguez</v>
      </c>
      <c r="O5711" s="10" t="s">
        <v>4375</v>
      </c>
      <c r="P5711" s="10" t="str">
        <f>VLOOKUP(O5711,Products!$A:$E,3,FALSE)</f>
        <v>Logitech</v>
      </c>
      <c r="Q5711" s="31">
        <f>INDEX(Products!$E:$E,MATCH(O5711,Products!$A:$A,0))</f>
        <v>0.33</v>
      </c>
      <c r="R5711" s="10" t="s">
        <v>41</v>
      </c>
      <c r="S5711" s="10" t="s">
        <v>42</v>
      </c>
      <c r="T5711" s="10" t="s">
        <v>4376</v>
      </c>
      <c r="U5711" s="12">
        <v>14.399999999999999</v>
      </c>
      <c r="V5711" s="12">
        <v>5</v>
      </c>
      <c r="W5711" s="12">
        <v>0</v>
      </c>
      <c r="X5711" s="12">
        <v>7.056</v>
      </c>
    </row>
    <row r="5712" spans="1:24" ht="14" x14ac:dyDescent="0.3">
      <c r="A5712" s="9">
        <v>5708</v>
      </c>
      <c r="B5712" s="14" t="s">
        <v>8814</v>
      </c>
      <c r="C5712" s="15">
        <v>45913</v>
      </c>
      <c r="D5712" s="15">
        <v>45918</v>
      </c>
      <c r="E5712" s="10" t="s">
        <v>44</v>
      </c>
      <c r="F5712" s="10" t="s">
        <v>106</v>
      </c>
      <c r="G5712" s="10" t="s">
        <v>107</v>
      </c>
      <c r="H5712" s="10" t="s">
        <v>22</v>
      </c>
      <c r="I5712" s="10" t="s">
        <v>23</v>
      </c>
      <c r="J5712" s="10" t="s">
        <v>2154</v>
      </c>
      <c r="K5712" s="10" t="s">
        <v>124</v>
      </c>
      <c r="L5712" s="10">
        <v>68104</v>
      </c>
      <c r="M5712" s="10" t="s">
        <v>95</v>
      </c>
      <c r="N5712" s="10" t="str">
        <f>_xlfn.XLOOKUP($M:$M,People!$B:$B,People!A:A)</f>
        <v>Roxanne Rodriguez</v>
      </c>
      <c r="O5712" s="10" t="s">
        <v>3296</v>
      </c>
      <c r="P5712" s="10" t="str">
        <f>VLOOKUP(O5712,Products!$A:$E,3,FALSE)</f>
        <v>IKEA</v>
      </c>
      <c r="Q5712" s="31">
        <f>INDEX(Products!$E:$E,MATCH(O5712,Products!$A:$A,0))</f>
        <v>0.4</v>
      </c>
      <c r="R5712" s="10" t="s">
        <v>41</v>
      </c>
      <c r="S5712" s="10" t="s">
        <v>82</v>
      </c>
      <c r="T5712" s="10" t="s">
        <v>3297</v>
      </c>
      <c r="U5712" s="12">
        <v>17.64</v>
      </c>
      <c r="V5712" s="12">
        <v>3</v>
      </c>
      <c r="W5712" s="12">
        <v>0</v>
      </c>
      <c r="X5712" s="12">
        <v>8.6435999999999993</v>
      </c>
    </row>
    <row r="5713" spans="1:24" ht="14" x14ac:dyDescent="0.3">
      <c r="A5713" s="9">
        <v>5709</v>
      </c>
      <c r="B5713" s="14" t="s">
        <v>8814</v>
      </c>
      <c r="C5713" s="15">
        <v>45913</v>
      </c>
      <c r="D5713" s="15">
        <v>45918</v>
      </c>
      <c r="E5713" s="10" t="s">
        <v>44</v>
      </c>
      <c r="F5713" s="10" t="s">
        <v>106</v>
      </c>
      <c r="G5713" s="10" t="s">
        <v>107</v>
      </c>
      <c r="H5713" s="10" t="s">
        <v>22</v>
      </c>
      <c r="I5713" s="10" t="s">
        <v>23</v>
      </c>
      <c r="J5713" s="10" t="s">
        <v>2154</v>
      </c>
      <c r="K5713" s="10" t="s">
        <v>124</v>
      </c>
      <c r="L5713" s="10">
        <v>68104</v>
      </c>
      <c r="M5713" s="10" t="s">
        <v>95</v>
      </c>
      <c r="N5713" s="10" t="str">
        <f>_xlfn.XLOOKUP($M:$M,People!$B:$B,People!A:A)</f>
        <v>Roxanne Rodriguez</v>
      </c>
      <c r="O5713" s="10" t="s">
        <v>2338</v>
      </c>
      <c r="P5713" s="10" t="str">
        <f>VLOOKUP(O5713,Products!$A:$E,3,FALSE)</f>
        <v>Samsung</v>
      </c>
      <c r="Q5713" s="31">
        <f>INDEX(Products!$E:$E,MATCH(O5713,Products!$A:$A,0))</f>
        <v>0.27</v>
      </c>
      <c r="R5713" s="10" t="s">
        <v>41</v>
      </c>
      <c r="S5713" s="10" t="s">
        <v>82</v>
      </c>
      <c r="T5713" s="10" t="s">
        <v>2339</v>
      </c>
      <c r="U5713" s="12">
        <v>17.61</v>
      </c>
      <c r="V5713" s="12">
        <v>3</v>
      </c>
      <c r="W5713" s="12">
        <v>0</v>
      </c>
      <c r="X5713" s="12">
        <v>8.4527999999999999</v>
      </c>
    </row>
    <row r="5714" spans="1:24" ht="14" x14ac:dyDescent="0.3">
      <c r="A5714" s="9">
        <v>5710</v>
      </c>
      <c r="B5714" s="14" t="s">
        <v>8814</v>
      </c>
      <c r="C5714" s="15">
        <v>45913</v>
      </c>
      <c r="D5714" s="15">
        <v>45918</v>
      </c>
      <c r="E5714" s="10" t="s">
        <v>44</v>
      </c>
      <c r="F5714" s="10" t="s">
        <v>106</v>
      </c>
      <c r="G5714" s="10" t="s">
        <v>107</v>
      </c>
      <c r="H5714" s="10" t="s">
        <v>22</v>
      </c>
      <c r="I5714" s="10" t="s">
        <v>23</v>
      </c>
      <c r="J5714" s="10" t="s">
        <v>2154</v>
      </c>
      <c r="K5714" s="10" t="s">
        <v>124</v>
      </c>
      <c r="L5714" s="10">
        <v>68104</v>
      </c>
      <c r="M5714" s="10" t="s">
        <v>95</v>
      </c>
      <c r="N5714" s="10" t="str">
        <f>_xlfn.XLOOKUP($M:$M,People!$B:$B,People!A:A)</f>
        <v>Roxanne Rodriguez</v>
      </c>
      <c r="O5714" s="10" t="s">
        <v>3355</v>
      </c>
      <c r="P5714" s="10" t="str">
        <f>VLOOKUP(O5714,Products!$A:$E,3,FALSE)</f>
        <v>Office Depot</v>
      </c>
      <c r="Q5714" s="31">
        <f>INDEX(Products!$E:$E,MATCH(O5714,Products!$A:$A,0))</f>
        <v>0.38</v>
      </c>
      <c r="R5714" s="10" t="s">
        <v>41</v>
      </c>
      <c r="S5714" s="10" t="s">
        <v>53</v>
      </c>
      <c r="T5714" s="10" t="s">
        <v>3356</v>
      </c>
      <c r="U5714" s="12">
        <v>40.74</v>
      </c>
      <c r="V5714" s="12">
        <v>3</v>
      </c>
      <c r="W5714" s="12">
        <v>0</v>
      </c>
      <c r="X5714" s="12">
        <v>0.4073999999999991</v>
      </c>
    </row>
    <row r="5715" spans="1:24" ht="14" x14ac:dyDescent="0.3">
      <c r="A5715" s="9">
        <v>5711</v>
      </c>
      <c r="B5715" s="14" t="s">
        <v>8814</v>
      </c>
      <c r="C5715" s="15">
        <v>45913</v>
      </c>
      <c r="D5715" s="15">
        <v>45918</v>
      </c>
      <c r="E5715" s="10" t="s">
        <v>44</v>
      </c>
      <c r="F5715" s="10" t="s">
        <v>106</v>
      </c>
      <c r="G5715" s="10" t="s">
        <v>107</v>
      </c>
      <c r="H5715" s="10" t="s">
        <v>22</v>
      </c>
      <c r="I5715" s="10" t="s">
        <v>23</v>
      </c>
      <c r="J5715" s="10" t="s">
        <v>2154</v>
      </c>
      <c r="K5715" s="10" t="s">
        <v>124</v>
      </c>
      <c r="L5715" s="10">
        <v>68104</v>
      </c>
      <c r="M5715" s="10" t="s">
        <v>95</v>
      </c>
      <c r="N5715" s="10" t="str">
        <f>_xlfn.XLOOKUP($M:$M,People!$B:$B,People!A:A)</f>
        <v>Roxanne Rodriguez</v>
      </c>
      <c r="O5715" s="10" t="s">
        <v>2695</v>
      </c>
      <c r="P5715" s="10" t="str">
        <f>VLOOKUP(O5715,Products!$A:$E,3,FALSE)</f>
        <v>Staples</v>
      </c>
      <c r="Q5715" s="31">
        <f>INDEX(Products!$E:$E,MATCH(O5715,Products!$A:$A,0))</f>
        <v>0.33</v>
      </c>
      <c r="R5715" s="10" t="s">
        <v>41</v>
      </c>
      <c r="S5715" s="10" t="s">
        <v>53</v>
      </c>
      <c r="T5715" s="10" t="s">
        <v>2696</v>
      </c>
      <c r="U5715" s="12">
        <v>373.08</v>
      </c>
      <c r="V5715" s="12">
        <v>6</v>
      </c>
      <c r="W5715" s="12">
        <v>0</v>
      </c>
      <c r="X5715" s="12">
        <v>100.73160000000001</v>
      </c>
    </row>
    <row r="5716" spans="1:24" ht="14" x14ac:dyDescent="0.3">
      <c r="A5716" s="9">
        <v>5712</v>
      </c>
      <c r="B5716" s="14" t="s">
        <v>8814</v>
      </c>
      <c r="C5716" s="15">
        <v>45913</v>
      </c>
      <c r="D5716" s="15">
        <v>45918</v>
      </c>
      <c r="E5716" s="10" t="s">
        <v>44</v>
      </c>
      <c r="F5716" s="10" t="s">
        <v>106</v>
      </c>
      <c r="G5716" s="10" t="s">
        <v>107</v>
      </c>
      <c r="H5716" s="10" t="s">
        <v>22</v>
      </c>
      <c r="I5716" s="10" t="s">
        <v>23</v>
      </c>
      <c r="J5716" s="10" t="s">
        <v>2154</v>
      </c>
      <c r="K5716" s="10" t="s">
        <v>124</v>
      </c>
      <c r="L5716" s="10">
        <v>68104</v>
      </c>
      <c r="M5716" s="10" t="s">
        <v>95</v>
      </c>
      <c r="N5716" s="10" t="str">
        <f>_xlfn.XLOOKUP($M:$M,People!$B:$B,People!A:A)</f>
        <v>Roxanne Rodriguez</v>
      </c>
      <c r="O5716" s="10" t="s">
        <v>5021</v>
      </c>
      <c r="P5716" s="10" t="str">
        <f>VLOOKUP(O5716,Products!$A:$E,3,FALSE)</f>
        <v>Logitech</v>
      </c>
      <c r="Q5716" s="31">
        <f>INDEX(Products!$E:$E,MATCH(O5716,Products!$A:$A,0))</f>
        <v>0.25</v>
      </c>
      <c r="R5716" s="10" t="s">
        <v>41</v>
      </c>
      <c r="S5716" s="10" t="s">
        <v>510</v>
      </c>
      <c r="T5716" s="10" t="s">
        <v>5022</v>
      </c>
      <c r="U5716" s="12">
        <v>16.899999999999999</v>
      </c>
      <c r="V5716" s="12">
        <v>2</v>
      </c>
      <c r="W5716" s="12">
        <v>0</v>
      </c>
      <c r="X5716" s="12">
        <v>5.0699999999999985</v>
      </c>
    </row>
    <row r="5717" spans="1:24" ht="14" x14ac:dyDescent="0.3">
      <c r="A5717" s="9">
        <v>5713</v>
      </c>
      <c r="B5717" s="14" t="s">
        <v>8814</v>
      </c>
      <c r="C5717" s="15">
        <v>45913</v>
      </c>
      <c r="D5717" s="15">
        <v>45918</v>
      </c>
      <c r="E5717" s="10" t="s">
        <v>44</v>
      </c>
      <c r="F5717" s="10" t="s">
        <v>106</v>
      </c>
      <c r="G5717" s="10" t="s">
        <v>107</v>
      </c>
      <c r="H5717" s="10" t="s">
        <v>22</v>
      </c>
      <c r="I5717" s="10" t="s">
        <v>23</v>
      </c>
      <c r="J5717" s="10" t="s">
        <v>2154</v>
      </c>
      <c r="K5717" s="10" t="s">
        <v>124</v>
      </c>
      <c r="L5717" s="10">
        <v>68104</v>
      </c>
      <c r="M5717" s="10" t="s">
        <v>95</v>
      </c>
      <c r="N5717" s="10" t="str">
        <f>_xlfn.XLOOKUP($M:$M,People!$B:$B,People!A:A)</f>
        <v>Roxanne Rodriguez</v>
      </c>
      <c r="O5717" s="10" t="s">
        <v>4833</v>
      </c>
      <c r="P5717" s="10" t="str">
        <f>VLOOKUP(O5717,Products!$A:$E,3,FALSE)</f>
        <v>IKEA</v>
      </c>
      <c r="Q5717" s="31">
        <f>INDEX(Products!$E:$E,MATCH(O5717,Products!$A:$A,0))</f>
        <v>0.26</v>
      </c>
      <c r="R5717" s="10" t="s">
        <v>64</v>
      </c>
      <c r="S5717" s="10" t="s">
        <v>65</v>
      </c>
      <c r="T5717" s="10" t="s">
        <v>4834</v>
      </c>
      <c r="U5717" s="12">
        <v>149.94999999999999</v>
      </c>
      <c r="V5717" s="12">
        <v>5</v>
      </c>
      <c r="W5717" s="12">
        <v>0</v>
      </c>
      <c r="X5717" s="12">
        <v>41.986000000000004</v>
      </c>
    </row>
    <row r="5718" spans="1:24" ht="14" x14ac:dyDescent="0.3">
      <c r="A5718" s="9">
        <v>5714</v>
      </c>
      <c r="B5718" s="14" t="s">
        <v>8814</v>
      </c>
      <c r="C5718" s="15">
        <v>45913</v>
      </c>
      <c r="D5718" s="15">
        <v>45918</v>
      </c>
      <c r="E5718" s="10" t="s">
        <v>44</v>
      </c>
      <c r="F5718" s="10" t="s">
        <v>106</v>
      </c>
      <c r="G5718" s="10" t="s">
        <v>107</v>
      </c>
      <c r="H5718" s="10" t="s">
        <v>22</v>
      </c>
      <c r="I5718" s="10" t="s">
        <v>23</v>
      </c>
      <c r="J5718" s="10" t="s">
        <v>2154</v>
      </c>
      <c r="K5718" s="10" t="s">
        <v>124</v>
      </c>
      <c r="L5718" s="10">
        <v>68104</v>
      </c>
      <c r="M5718" s="10" t="s">
        <v>95</v>
      </c>
      <c r="N5718" s="10" t="str">
        <f>_xlfn.XLOOKUP($M:$M,People!$B:$B,People!A:A)</f>
        <v>Roxanne Rodriguez</v>
      </c>
      <c r="O5718" s="10" t="s">
        <v>3678</v>
      </c>
      <c r="P5718" s="10" t="str">
        <f>VLOOKUP(O5718,Products!$A:$E,3,FALSE)</f>
        <v>Samsung</v>
      </c>
      <c r="Q5718" s="31">
        <f>INDEX(Products!$E:$E,MATCH(O5718,Products!$A:$A,0))</f>
        <v>0.37</v>
      </c>
      <c r="R5718" s="10" t="s">
        <v>64</v>
      </c>
      <c r="S5718" s="10" t="s">
        <v>65</v>
      </c>
      <c r="T5718" s="10" t="s">
        <v>3679</v>
      </c>
      <c r="U5718" s="12">
        <v>29.97</v>
      </c>
      <c r="V5718" s="12">
        <v>3</v>
      </c>
      <c r="W5718" s="12">
        <v>0</v>
      </c>
      <c r="X5718" s="12">
        <v>0.29969999999999963</v>
      </c>
    </row>
    <row r="5719" spans="1:24" ht="14" x14ac:dyDescent="0.3">
      <c r="A5719" s="9">
        <v>5715</v>
      </c>
      <c r="B5719" s="14" t="s">
        <v>8815</v>
      </c>
      <c r="C5719" s="15">
        <v>45914</v>
      </c>
      <c r="D5719" s="15">
        <v>45918</v>
      </c>
      <c r="E5719" s="10" t="s">
        <v>44</v>
      </c>
      <c r="F5719" s="10" t="s">
        <v>427</v>
      </c>
      <c r="G5719" s="10" t="s">
        <v>428</v>
      </c>
      <c r="H5719" s="10" t="s">
        <v>22</v>
      </c>
      <c r="I5719" s="10" t="s">
        <v>23</v>
      </c>
      <c r="J5719" s="10" t="s">
        <v>1025</v>
      </c>
      <c r="K5719" s="10" t="s">
        <v>238</v>
      </c>
      <c r="L5719" s="10">
        <v>11561</v>
      </c>
      <c r="M5719" s="10" t="s">
        <v>133</v>
      </c>
      <c r="N5719" s="10" t="str">
        <f>_xlfn.XLOOKUP($M:$M,People!$B:$B,People!A:A)</f>
        <v>Chuck Magee</v>
      </c>
      <c r="O5719" s="10" t="s">
        <v>3798</v>
      </c>
      <c r="P5719" s="10" t="str">
        <f>VLOOKUP(O5719,Products!$A:$E,3,FALSE)</f>
        <v>IKEA</v>
      </c>
      <c r="Q5719" s="31">
        <f>INDEX(Products!$E:$E,MATCH(O5719,Products!$A:$A,0))</f>
        <v>0.26</v>
      </c>
      <c r="R5719" s="10" t="s">
        <v>41</v>
      </c>
      <c r="S5719" s="10" t="s">
        <v>68</v>
      </c>
      <c r="T5719" s="10" t="s">
        <v>3799</v>
      </c>
      <c r="U5719" s="12">
        <v>673.5680000000001</v>
      </c>
      <c r="V5719" s="12">
        <v>2</v>
      </c>
      <c r="W5719" s="12">
        <v>0.2</v>
      </c>
      <c r="X5719" s="12">
        <v>252.58799999999999</v>
      </c>
    </row>
    <row r="5720" spans="1:24" ht="14" x14ac:dyDescent="0.3">
      <c r="A5720" s="9">
        <v>5716</v>
      </c>
      <c r="B5720" s="14" t="s">
        <v>8816</v>
      </c>
      <c r="C5720" s="15">
        <v>45914</v>
      </c>
      <c r="D5720" s="15">
        <v>45918</v>
      </c>
      <c r="E5720" s="10" t="s">
        <v>44</v>
      </c>
      <c r="F5720" s="10" t="s">
        <v>374</v>
      </c>
      <c r="G5720" s="10" t="s">
        <v>375</v>
      </c>
      <c r="H5720" s="10" t="s">
        <v>92</v>
      </c>
      <c r="I5720" s="10" t="s">
        <v>23</v>
      </c>
      <c r="J5720" s="10" t="s">
        <v>338</v>
      </c>
      <c r="K5720" s="10" t="s">
        <v>339</v>
      </c>
      <c r="L5720" s="10">
        <v>29203</v>
      </c>
      <c r="M5720" s="10" t="s">
        <v>26</v>
      </c>
      <c r="N5720" s="10" t="str">
        <f>_xlfn.XLOOKUP($M:$M,People!$B:$B,People!A:A)</f>
        <v>Fred Suzuki</v>
      </c>
      <c r="O5720" s="10" t="s">
        <v>2675</v>
      </c>
      <c r="P5720" s="10" t="str">
        <f>VLOOKUP(O5720,Products!$A:$E,3,FALSE)</f>
        <v>Staples</v>
      </c>
      <c r="Q5720" s="31">
        <f>INDEX(Products!$E:$E,MATCH(O5720,Products!$A:$A,0))</f>
        <v>0.31</v>
      </c>
      <c r="R5720" s="10" t="s">
        <v>41</v>
      </c>
      <c r="S5720" s="10" t="s">
        <v>82</v>
      </c>
      <c r="T5720" s="10" t="s">
        <v>2676</v>
      </c>
      <c r="U5720" s="12">
        <v>25.92</v>
      </c>
      <c r="V5720" s="12">
        <v>4</v>
      </c>
      <c r="W5720" s="12">
        <v>0</v>
      </c>
      <c r="X5720" s="12">
        <v>12.441600000000001</v>
      </c>
    </row>
    <row r="5721" spans="1:24" ht="14" x14ac:dyDescent="0.3">
      <c r="A5721" s="9">
        <v>5717</v>
      </c>
      <c r="B5721" s="14" t="s">
        <v>8815</v>
      </c>
      <c r="C5721" s="15">
        <v>45914</v>
      </c>
      <c r="D5721" s="15">
        <v>45918</v>
      </c>
      <c r="E5721" s="10" t="s">
        <v>44</v>
      </c>
      <c r="F5721" s="10" t="s">
        <v>427</v>
      </c>
      <c r="G5721" s="10" t="s">
        <v>428</v>
      </c>
      <c r="H5721" s="10" t="s">
        <v>22</v>
      </c>
      <c r="I5721" s="10" t="s">
        <v>23</v>
      </c>
      <c r="J5721" s="10" t="s">
        <v>1025</v>
      </c>
      <c r="K5721" s="10" t="s">
        <v>238</v>
      </c>
      <c r="L5721" s="10">
        <v>11561</v>
      </c>
      <c r="M5721" s="10" t="s">
        <v>133</v>
      </c>
      <c r="N5721" s="10" t="str">
        <f>_xlfn.XLOOKUP($M:$M,People!$B:$B,People!A:A)</f>
        <v>Chuck Magee</v>
      </c>
      <c r="O5721" s="10" t="s">
        <v>4135</v>
      </c>
      <c r="P5721" s="10" t="str">
        <f>VLOOKUP(O5721,Products!$A:$E,3,FALSE)</f>
        <v>IKEA</v>
      </c>
      <c r="Q5721" s="31">
        <f>INDEX(Products!$E:$E,MATCH(O5721,Products!$A:$A,0))</f>
        <v>0.26</v>
      </c>
      <c r="R5721" s="10" t="s">
        <v>64</v>
      </c>
      <c r="S5721" s="10" t="s">
        <v>65</v>
      </c>
      <c r="T5721" s="10" t="s">
        <v>4136</v>
      </c>
      <c r="U5721" s="12">
        <v>437.84999999999997</v>
      </c>
      <c r="V5721" s="12">
        <v>3</v>
      </c>
      <c r="W5721" s="12">
        <v>0</v>
      </c>
      <c r="X5721" s="12">
        <v>131.35499999999996</v>
      </c>
    </row>
    <row r="5722" spans="1:24" ht="14" x14ac:dyDescent="0.3">
      <c r="A5722" s="9">
        <v>5718</v>
      </c>
      <c r="B5722" s="14" t="s">
        <v>8817</v>
      </c>
      <c r="C5722" s="15">
        <v>45915</v>
      </c>
      <c r="D5722" s="15">
        <v>45920</v>
      </c>
      <c r="E5722" s="10" t="s">
        <v>44</v>
      </c>
      <c r="F5722" s="10" t="s">
        <v>1814</v>
      </c>
      <c r="G5722" s="10" t="s">
        <v>1815</v>
      </c>
      <c r="H5722" s="10" t="s">
        <v>36</v>
      </c>
      <c r="I5722" s="10" t="s">
        <v>23</v>
      </c>
      <c r="J5722" s="10" t="s">
        <v>5863</v>
      </c>
      <c r="K5722" s="10" t="s">
        <v>4746</v>
      </c>
      <c r="L5722" s="10">
        <v>83301</v>
      </c>
      <c r="M5722" s="10" t="s">
        <v>39</v>
      </c>
      <c r="N5722" s="10" t="str">
        <f>_xlfn.XLOOKUP($M:$M,People!$B:$B,People!A:A)</f>
        <v>Sadie Pawthorne</v>
      </c>
      <c r="O5722" s="10" t="s">
        <v>791</v>
      </c>
      <c r="P5722" s="10" t="str">
        <f>VLOOKUP(O5722,Products!$A:$E,3,FALSE)</f>
        <v>HP</v>
      </c>
      <c r="Q5722" s="31">
        <f>INDEX(Products!$E:$E,MATCH(O5722,Products!$A:$A,0))</f>
        <v>0.31</v>
      </c>
      <c r="R5722" s="10" t="s">
        <v>28</v>
      </c>
      <c r="S5722" s="10" t="s">
        <v>50</v>
      </c>
      <c r="T5722" s="10" t="s">
        <v>792</v>
      </c>
      <c r="U5722" s="12">
        <v>1128.3899999999999</v>
      </c>
      <c r="V5722" s="12">
        <v>3</v>
      </c>
      <c r="W5722" s="12">
        <v>0</v>
      </c>
      <c r="X5722" s="12">
        <v>259.52970000000005</v>
      </c>
    </row>
    <row r="5723" spans="1:24" ht="14" x14ac:dyDescent="0.3">
      <c r="A5723" s="9">
        <v>5719</v>
      </c>
      <c r="B5723" s="14" t="s">
        <v>8818</v>
      </c>
      <c r="C5723" s="15">
        <v>45915</v>
      </c>
      <c r="D5723" s="15">
        <v>45920</v>
      </c>
      <c r="E5723" s="10" t="s">
        <v>44</v>
      </c>
      <c r="F5723" s="10" t="s">
        <v>5228</v>
      </c>
      <c r="G5723" s="10" t="s">
        <v>5229</v>
      </c>
      <c r="H5723" s="10" t="s">
        <v>22</v>
      </c>
      <c r="I5723" s="10" t="s">
        <v>23</v>
      </c>
      <c r="J5723" s="10" t="s">
        <v>86</v>
      </c>
      <c r="K5723" s="10" t="s">
        <v>87</v>
      </c>
      <c r="L5723" s="10">
        <v>98105</v>
      </c>
      <c r="M5723" s="10" t="s">
        <v>39</v>
      </c>
      <c r="N5723" s="10" t="str">
        <f>_xlfn.XLOOKUP($M:$M,People!$B:$B,People!A:A)</f>
        <v>Sadie Pawthorne</v>
      </c>
      <c r="O5723" s="10" t="s">
        <v>5293</v>
      </c>
      <c r="P5723" s="10" t="str">
        <f>VLOOKUP(O5723,Products!$A:$E,3,FALSE)</f>
        <v>Dell</v>
      </c>
      <c r="Q5723" s="31">
        <f>INDEX(Products!$E:$E,MATCH(O5723,Products!$A:$A,0))</f>
        <v>0.36</v>
      </c>
      <c r="R5723" s="10" t="s">
        <v>41</v>
      </c>
      <c r="S5723" s="10" t="s">
        <v>61</v>
      </c>
      <c r="T5723" s="10" t="s">
        <v>5294</v>
      </c>
      <c r="U5723" s="12">
        <v>35.4</v>
      </c>
      <c r="V5723" s="12">
        <v>5</v>
      </c>
      <c r="W5723" s="12">
        <v>0</v>
      </c>
      <c r="X5723" s="12">
        <v>13.452000000000002</v>
      </c>
    </row>
    <row r="5724" spans="1:24" ht="14" x14ac:dyDescent="0.3">
      <c r="A5724" s="9">
        <v>5720</v>
      </c>
      <c r="B5724" s="14" t="s">
        <v>8817</v>
      </c>
      <c r="C5724" s="15">
        <v>45915</v>
      </c>
      <c r="D5724" s="15">
        <v>45920</v>
      </c>
      <c r="E5724" s="10" t="s">
        <v>44</v>
      </c>
      <c r="F5724" s="10" t="s">
        <v>1814</v>
      </c>
      <c r="G5724" s="10" t="s">
        <v>1815</v>
      </c>
      <c r="H5724" s="10" t="s">
        <v>36</v>
      </c>
      <c r="I5724" s="10" t="s">
        <v>23</v>
      </c>
      <c r="J5724" s="10" t="s">
        <v>5863</v>
      </c>
      <c r="K5724" s="10" t="s">
        <v>4746</v>
      </c>
      <c r="L5724" s="10">
        <v>83301</v>
      </c>
      <c r="M5724" s="10" t="s">
        <v>39</v>
      </c>
      <c r="N5724" s="10" t="str">
        <f>_xlfn.XLOOKUP($M:$M,People!$B:$B,People!A:A)</f>
        <v>Sadie Pawthorne</v>
      </c>
      <c r="O5724" s="10" t="s">
        <v>3873</v>
      </c>
      <c r="P5724" s="10" t="str">
        <f>VLOOKUP(O5724,Products!$A:$E,3,FALSE)</f>
        <v>Avery</v>
      </c>
      <c r="Q5724" s="31">
        <f>INDEX(Products!$E:$E,MATCH(O5724,Products!$A:$A,0))</f>
        <v>0.25</v>
      </c>
      <c r="R5724" s="10" t="s">
        <v>41</v>
      </c>
      <c r="S5724" s="10" t="s">
        <v>68</v>
      </c>
      <c r="T5724" s="10" t="s">
        <v>3874</v>
      </c>
      <c r="U5724" s="12">
        <v>20.416</v>
      </c>
      <c r="V5724" s="12">
        <v>4</v>
      </c>
      <c r="W5724" s="12">
        <v>0.2</v>
      </c>
      <c r="X5724" s="12">
        <v>6.6351999999999984</v>
      </c>
    </row>
    <row r="5725" spans="1:24" ht="14" x14ac:dyDescent="0.3">
      <c r="A5725" s="9">
        <v>5721</v>
      </c>
      <c r="B5725" s="14" t="s">
        <v>8819</v>
      </c>
      <c r="C5725" s="15">
        <v>45915</v>
      </c>
      <c r="D5725" s="15">
        <v>45920</v>
      </c>
      <c r="E5725" s="10" t="s">
        <v>44</v>
      </c>
      <c r="F5725" s="10" t="s">
        <v>1880</v>
      </c>
      <c r="G5725" s="10" t="s">
        <v>1881</v>
      </c>
      <c r="H5725" s="10" t="s">
        <v>22</v>
      </c>
      <c r="I5725" s="10" t="s">
        <v>23</v>
      </c>
      <c r="J5725" s="10" t="s">
        <v>86</v>
      </c>
      <c r="K5725" s="10" t="s">
        <v>87</v>
      </c>
      <c r="L5725" s="10">
        <v>98105</v>
      </c>
      <c r="M5725" s="10" t="s">
        <v>39</v>
      </c>
      <c r="N5725" s="10" t="str">
        <f>_xlfn.XLOOKUP($M:$M,People!$B:$B,People!A:A)</f>
        <v>Sadie Pawthorne</v>
      </c>
      <c r="O5725" s="10" t="s">
        <v>1769</v>
      </c>
      <c r="P5725" s="10" t="str">
        <f>VLOOKUP(O5725,Products!$A:$E,3,FALSE)</f>
        <v>HP</v>
      </c>
      <c r="Q5725" s="31">
        <f>INDEX(Products!$E:$E,MATCH(O5725,Products!$A:$A,0))</f>
        <v>0.28999999999999998</v>
      </c>
      <c r="R5725" s="10" t="s">
        <v>41</v>
      </c>
      <c r="S5725" s="10" t="s">
        <v>68</v>
      </c>
      <c r="T5725" s="10" t="s">
        <v>1770</v>
      </c>
      <c r="U5725" s="12">
        <v>48.664000000000001</v>
      </c>
      <c r="V5725" s="12">
        <v>7</v>
      </c>
      <c r="W5725" s="12">
        <v>0.2</v>
      </c>
      <c r="X5725" s="12">
        <v>15.815799999999999</v>
      </c>
    </row>
    <row r="5726" spans="1:24" ht="14" x14ac:dyDescent="0.3">
      <c r="A5726" s="9">
        <v>5722</v>
      </c>
      <c r="B5726" s="14" t="s">
        <v>8820</v>
      </c>
      <c r="C5726" s="15">
        <v>45915</v>
      </c>
      <c r="D5726" s="15">
        <v>45920</v>
      </c>
      <c r="E5726" s="10" t="s">
        <v>44</v>
      </c>
      <c r="F5726" s="10" t="s">
        <v>2385</v>
      </c>
      <c r="G5726" s="10" t="s">
        <v>2386</v>
      </c>
      <c r="H5726" s="10" t="s">
        <v>36</v>
      </c>
      <c r="I5726" s="10" t="s">
        <v>23</v>
      </c>
      <c r="J5726" s="10" t="s">
        <v>237</v>
      </c>
      <c r="K5726" s="10" t="s">
        <v>238</v>
      </c>
      <c r="L5726" s="10">
        <v>10011</v>
      </c>
      <c r="M5726" s="10" t="s">
        <v>133</v>
      </c>
      <c r="N5726" s="10" t="str">
        <f>_xlfn.XLOOKUP($M:$M,People!$B:$B,People!A:A)</f>
        <v>Chuck Magee</v>
      </c>
      <c r="O5726" s="10" t="s">
        <v>454</v>
      </c>
      <c r="P5726" s="10" t="str">
        <f>VLOOKUP(O5726,Products!$A:$E,3,FALSE)</f>
        <v>3M</v>
      </c>
      <c r="Q5726" s="31">
        <f>INDEX(Products!$E:$E,MATCH(O5726,Products!$A:$A,0))</f>
        <v>0.38</v>
      </c>
      <c r="R5726" s="10" t="s">
        <v>41</v>
      </c>
      <c r="S5726" s="10" t="s">
        <v>68</v>
      </c>
      <c r="T5726" s="10" t="s">
        <v>455</v>
      </c>
      <c r="U5726" s="12">
        <v>841.5680000000001</v>
      </c>
      <c r="V5726" s="12">
        <v>2</v>
      </c>
      <c r="W5726" s="12">
        <v>0.2</v>
      </c>
      <c r="X5726" s="12">
        <v>294.54879999999991</v>
      </c>
    </row>
    <row r="5727" spans="1:24" ht="14" x14ac:dyDescent="0.3">
      <c r="A5727" s="9">
        <v>5723</v>
      </c>
      <c r="B5727" s="14" t="s">
        <v>8819</v>
      </c>
      <c r="C5727" s="15">
        <v>45915</v>
      </c>
      <c r="D5727" s="15">
        <v>45920</v>
      </c>
      <c r="E5727" s="10" t="s">
        <v>44</v>
      </c>
      <c r="F5727" s="10" t="s">
        <v>1880</v>
      </c>
      <c r="G5727" s="10" t="s">
        <v>1881</v>
      </c>
      <c r="H5727" s="10" t="s">
        <v>22</v>
      </c>
      <c r="I5727" s="10" t="s">
        <v>23</v>
      </c>
      <c r="J5727" s="10" t="s">
        <v>86</v>
      </c>
      <c r="K5727" s="10" t="s">
        <v>87</v>
      </c>
      <c r="L5727" s="10">
        <v>98105</v>
      </c>
      <c r="M5727" s="10" t="s">
        <v>39</v>
      </c>
      <c r="N5727" s="10" t="str">
        <f>_xlfn.XLOOKUP($M:$M,People!$B:$B,People!A:A)</f>
        <v>Sadie Pawthorne</v>
      </c>
      <c r="O5727" s="10" t="s">
        <v>5328</v>
      </c>
      <c r="P5727" s="10" t="str">
        <f>VLOOKUP(O5727,Products!$A:$E,3,FALSE)</f>
        <v>IKEA</v>
      </c>
      <c r="Q5727" s="31">
        <f>INDEX(Products!$E:$E,MATCH(O5727,Products!$A:$A,0))</f>
        <v>0.38</v>
      </c>
      <c r="R5727" s="10" t="s">
        <v>41</v>
      </c>
      <c r="S5727" s="10" t="s">
        <v>82</v>
      </c>
      <c r="T5727" s="10" t="s">
        <v>5329</v>
      </c>
      <c r="U5727" s="12">
        <v>21.400000000000002</v>
      </c>
      <c r="V5727" s="12">
        <v>5</v>
      </c>
      <c r="W5727" s="12">
        <v>0</v>
      </c>
      <c r="X5727" s="12">
        <v>10.058</v>
      </c>
    </row>
    <row r="5728" spans="1:24" ht="14" x14ac:dyDescent="0.3">
      <c r="A5728" s="9">
        <v>5724</v>
      </c>
      <c r="B5728" s="14" t="s">
        <v>8821</v>
      </c>
      <c r="C5728" s="15">
        <v>45915</v>
      </c>
      <c r="D5728" s="15">
        <v>45919</v>
      </c>
      <c r="E5728" s="10" t="s">
        <v>44</v>
      </c>
      <c r="F5728" s="10" t="s">
        <v>1535</v>
      </c>
      <c r="G5728" s="10" t="s">
        <v>1536</v>
      </c>
      <c r="H5728" s="10" t="s">
        <v>22</v>
      </c>
      <c r="I5728" s="10" t="s">
        <v>23</v>
      </c>
      <c r="J5728" s="10" t="s">
        <v>131</v>
      </c>
      <c r="K5728" s="10" t="s">
        <v>132</v>
      </c>
      <c r="L5728" s="10">
        <v>19140</v>
      </c>
      <c r="M5728" s="10" t="s">
        <v>133</v>
      </c>
      <c r="N5728" s="10" t="str">
        <f>_xlfn.XLOOKUP($M:$M,People!$B:$B,People!A:A)</f>
        <v>Chuck Magee</v>
      </c>
      <c r="O5728" s="10" t="s">
        <v>2170</v>
      </c>
      <c r="P5728" s="10" t="str">
        <f>VLOOKUP(O5728,Products!$A:$E,3,FALSE)</f>
        <v>Canon</v>
      </c>
      <c r="Q5728" s="31">
        <f>INDEX(Products!$E:$E,MATCH(O5728,Products!$A:$A,0))</f>
        <v>0.28000000000000003</v>
      </c>
      <c r="R5728" s="10" t="s">
        <v>41</v>
      </c>
      <c r="S5728" s="10" t="s">
        <v>82</v>
      </c>
      <c r="T5728" s="10" t="s">
        <v>2171</v>
      </c>
      <c r="U5728" s="12">
        <v>5.3440000000000003</v>
      </c>
      <c r="V5728" s="12">
        <v>1</v>
      </c>
      <c r="W5728" s="12">
        <v>0.2</v>
      </c>
      <c r="X5728" s="12">
        <v>1.8703999999999998</v>
      </c>
    </row>
    <row r="5729" spans="1:24" ht="14" x14ac:dyDescent="0.3">
      <c r="A5729" s="9">
        <v>5725</v>
      </c>
      <c r="B5729" s="14" t="s">
        <v>8822</v>
      </c>
      <c r="C5729" s="15">
        <v>45916</v>
      </c>
      <c r="D5729" s="15">
        <v>45922</v>
      </c>
      <c r="E5729" s="10" t="s">
        <v>44</v>
      </c>
      <c r="F5729" s="10" t="s">
        <v>3249</v>
      </c>
      <c r="G5729" s="10" t="s">
        <v>3250</v>
      </c>
      <c r="H5729" s="10" t="s">
        <v>36</v>
      </c>
      <c r="I5729" s="10" t="s">
        <v>23</v>
      </c>
      <c r="J5729" s="10" t="s">
        <v>554</v>
      </c>
      <c r="K5729" s="10" t="s">
        <v>38</v>
      </c>
      <c r="L5729" s="10">
        <v>95123</v>
      </c>
      <c r="M5729" s="10" t="s">
        <v>39</v>
      </c>
      <c r="N5729" s="10" t="str">
        <f>_xlfn.XLOOKUP($M:$M,People!$B:$B,People!A:A)</f>
        <v>Sadie Pawthorne</v>
      </c>
      <c r="O5729" s="10" t="s">
        <v>3749</v>
      </c>
      <c r="P5729" s="10" t="str">
        <f>VLOOKUP(O5729,Products!$A:$E,3,FALSE)</f>
        <v>Samsung</v>
      </c>
      <c r="Q5729" s="31">
        <f>INDEX(Products!$E:$E,MATCH(O5729,Products!$A:$A,0))</f>
        <v>0.35</v>
      </c>
      <c r="R5729" s="10" t="s">
        <v>28</v>
      </c>
      <c r="S5729" s="10" t="s">
        <v>29</v>
      </c>
      <c r="T5729" s="10" t="s">
        <v>3750</v>
      </c>
      <c r="U5729" s="12">
        <v>273.666</v>
      </c>
      <c r="V5729" s="12">
        <v>2</v>
      </c>
      <c r="W5729" s="12">
        <v>0.15</v>
      </c>
      <c r="X5729" s="12">
        <v>-12.878400000000013</v>
      </c>
    </row>
    <row r="5730" spans="1:24" ht="14" x14ac:dyDescent="0.3">
      <c r="A5730" s="9">
        <v>5726</v>
      </c>
      <c r="B5730" s="14" t="s">
        <v>8823</v>
      </c>
      <c r="C5730" s="15">
        <v>45916</v>
      </c>
      <c r="D5730" s="15">
        <v>45918</v>
      </c>
      <c r="E5730" s="10" t="s">
        <v>168</v>
      </c>
      <c r="F5730" s="10" t="s">
        <v>976</v>
      </c>
      <c r="G5730" s="10" t="s">
        <v>977</v>
      </c>
      <c r="H5730" s="10" t="s">
        <v>92</v>
      </c>
      <c r="I5730" s="10" t="s">
        <v>23</v>
      </c>
      <c r="J5730" s="10" t="s">
        <v>437</v>
      </c>
      <c r="K5730" s="10" t="s">
        <v>1109</v>
      </c>
      <c r="L5730" s="10">
        <v>31907</v>
      </c>
      <c r="M5730" s="10" t="s">
        <v>26</v>
      </c>
      <c r="N5730" s="10" t="str">
        <f>_xlfn.XLOOKUP($M:$M,People!$B:$B,People!A:A)</f>
        <v>Fred Suzuki</v>
      </c>
      <c r="O5730" s="10" t="s">
        <v>272</v>
      </c>
      <c r="P5730" s="10" t="str">
        <f>VLOOKUP(O5730,Products!$A:$E,3,FALSE)</f>
        <v>Samsung</v>
      </c>
      <c r="Q5730" s="31">
        <f>INDEX(Products!$E:$E,MATCH(O5730,Products!$A:$A,0))</f>
        <v>0.27</v>
      </c>
      <c r="R5730" s="10" t="s">
        <v>28</v>
      </c>
      <c r="S5730" s="10" t="s">
        <v>32</v>
      </c>
      <c r="T5730" s="10" t="s">
        <v>273</v>
      </c>
      <c r="U5730" s="12">
        <v>121.78</v>
      </c>
      <c r="V5730" s="12">
        <v>2</v>
      </c>
      <c r="W5730" s="12">
        <v>0</v>
      </c>
      <c r="X5730" s="12">
        <v>30.444999999999993</v>
      </c>
    </row>
    <row r="5731" spans="1:24" ht="14" x14ac:dyDescent="0.3">
      <c r="A5731" s="9">
        <v>5727</v>
      </c>
      <c r="B5731" s="14" t="s">
        <v>8822</v>
      </c>
      <c r="C5731" s="15">
        <v>45916</v>
      </c>
      <c r="D5731" s="15">
        <v>45922</v>
      </c>
      <c r="E5731" s="10" t="s">
        <v>44</v>
      </c>
      <c r="F5731" s="10" t="s">
        <v>3249</v>
      </c>
      <c r="G5731" s="10" t="s">
        <v>3250</v>
      </c>
      <c r="H5731" s="10" t="s">
        <v>36</v>
      </c>
      <c r="I5731" s="10" t="s">
        <v>23</v>
      </c>
      <c r="J5731" s="10" t="s">
        <v>554</v>
      </c>
      <c r="K5731" s="10" t="s">
        <v>38</v>
      </c>
      <c r="L5731" s="10">
        <v>95123</v>
      </c>
      <c r="M5731" s="10" t="s">
        <v>39</v>
      </c>
      <c r="N5731" s="10" t="str">
        <f>_xlfn.XLOOKUP($M:$M,People!$B:$B,People!A:A)</f>
        <v>Sadie Pawthorne</v>
      </c>
      <c r="O5731" s="10" t="s">
        <v>4176</v>
      </c>
      <c r="P5731" s="10" t="str">
        <f>VLOOKUP(O5731,Products!$A:$E,3,FALSE)</f>
        <v>Logitech</v>
      </c>
      <c r="Q5731" s="31">
        <f>INDEX(Products!$E:$E,MATCH(O5731,Products!$A:$A,0))</f>
        <v>0.33</v>
      </c>
      <c r="R5731" s="10" t="s">
        <v>41</v>
      </c>
      <c r="S5731" s="10" t="s">
        <v>71</v>
      </c>
      <c r="T5731" s="10" t="s">
        <v>4177</v>
      </c>
      <c r="U5731" s="12">
        <v>17.48</v>
      </c>
      <c r="V5731" s="12">
        <v>4</v>
      </c>
      <c r="W5731" s="12">
        <v>0</v>
      </c>
      <c r="X5731" s="12">
        <v>4.5448000000000004</v>
      </c>
    </row>
    <row r="5732" spans="1:24" ht="14" x14ac:dyDescent="0.3">
      <c r="A5732" s="9">
        <v>5728</v>
      </c>
      <c r="B5732" s="14" t="s">
        <v>8824</v>
      </c>
      <c r="C5732" s="15">
        <v>45916</v>
      </c>
      <c r="D5732" s="15">
        <v>45922</v>
      </c>
      <c r="E5732" s="10" t="s">
        <v>44</v>
      </c>
      <c r="F5732" s="10" t="s">
        <v>4187</v>
      </c>
      <c r="G5732" s="10" t="s">
        <v>4188</v>
      </c>
      <c r="H5732" s="10" t="s">
        <v>92</v>
      </c>
      <c r="I5732" s="10" t="s">
        <v>23</v>
      </c>
      <c r="J5732" s="10" t="s">
        <v>3351</v>
      </c>
      <c r="K5732" s="10" t="s">
        <v>38</v>
      </c>
      <c r="L5732" s="10">
        <v>92677</v>
      </c>
      <c r="M5732" s="10" t="s">
        <v>39</v>
      </c>
      <c r="N5732" s="10" t="str">
        <f>_xlfn.XLOOKUP($M:$M,People!$B:$B,People!A:A)</f>
        <v>Sadie Pawthorne</v>
      </c>
      <c r="O5732" s="10" t="s">
        <v>2400</v>
      </c>
      <c r="P5732" s="10" t="str">
        <f>VLOOKUP(O5732,Products!$A:$E,3,FALSE)</f>
        <v>Office Depot</v>
      </c>
      <c r="Q5732" s="31">
        <f>INDEX(Products!$E:$E,MATCH(O5732,Products!$A:$A,0))</f>
        <v>0.4</v>
      </c>
      <c r="R5732" s="10" t="s">
        <v>41</v>
      </c>
      <c r="S5732" s="10" t="s">
        <v>82</v>
      </c>
      <c r="T5732" s="10" t="s">
        <v>5011</v>
      </c>
      <c r="U5732" s="12">
        <v>12.96</v>
      </c>
      <c r="V5732" s="12">
        <v>2</v>
      </c>
      <c r="W5732" s="12">
        <v>0</v>
      </c>
      <c r="X5732" s="12">
        <v>6.3504000000000005</v>
      </c>
    </row>
    <row r="5733" spans="1:24" ht="14" x14ac:dyDescent="0.3">
      <c r="A5733" s="9">
        <v>5729</v>
      </c>
      <c r="B5733" s="14" t="s">
        <v>8825</v>
      </c>
      <c r="C5733" s="15">
        <v>45917</v>
      </c>
      <c r="D5733" s="15">
        <v>45921</v>
      </c>
      <c r="E5733" s="10" t="s">
        <v>44</v>
      </c>
      <c r="F5733" s="10" t="s">
        <v>2258</v>
      </c>
      <c r="G5733" s="10" t="s">
        <v>2259</v>
      </c>
      <c r="H5733" s="10" t="s">
        <v>92</v>
      </c>
      <c r="I5733" s="10" t="s">
        <v>23</v>
      </c>
      <c r="J5733" s="10" t="s">
        <v>86</v>
      </c>
      <c r="K5733" s="10" t="s">
        <v>87</v>
      </c>
      <c r="L5733" s="10">
        <v>98103</v>
      </c>
      <c r="M5733" s="10" t="s">
        <v>39</v>
      </c>
      <c r="N5733" s="10" t="str">
        <f>_xlfn.XLOOKUP($M:$M,People!$B:$B,People!A:A)</f>
        <v>Sadie Pawthorne</v>
      </c>
      <c r="O5733" s="10" t="s">
        <v>4681</v>
      </c>
      <c r="P5733" s="10" t="str">
        <f>VLOOKUP(O5733,Products!$A:$E,3,FALSE)</f>
        <v>Avery</v>
      </c>
      <c r="Q5733" s="31">
        <f>INDEX(Products!$E:$E,MATCH(O5733,Products!$A:$A,0))</f>
        <v>0.27</v>
      </c>
      <c r="R5733" s="10" t="s">
        <v>28</v>
      </c>
      <c r="S5733" s="10" t="s">
        <v>32</v>
      </c>
      <c r="T5733" s="10" t="s">
        <v>4682</v>
      </c>
      <c r="U5733" s="12">
        <v>113.88800000000002</v>
      </c>
      <c r="V5733" s="12">
        <v>2</v>
      </c>
      <c r="W5733" s="12">
        <v>0.2</v>
      </c>
      <c r="X5733" s="12">
        <v>9.9651999999999994</v>
      </c>
    </row>
    <row r="5734" spans="1:24" ht="14" x14ac:dyDescent="0.3">
      <c r="A5734" s="9">
        <v>5730</v>
      </c>
      <c r="B5734" s="14" t="s">
        <v>8826</v>
      </c>
      <c r="C5734" s="15">
        <v>45917</v>
      </c>
      <c r="D5734" s="15">
        <v>45922</v>
      </c>
      <c r="E5734" s="10" t="s">
        <v>44</v>
      </c>
      <c r="F5734" s="10" t="s">
        <v>209</v>
      </c>
      <c r="G5734" s="10" t="s">
        <v>210</v>
      </c>
      <c r="H5734" s="10" t="s">
        <v>22</v>
      </c>
      <c r="I5734" s="10" t="s">
        <v>23</v>
      </c>
      <c r="J5734" s="10" t="s">
        <v>5878</v>
      </c>
      <c r="K5734" s="10" t="s">
        <v>1086</v>
      </c>
      <c r="L5734" s="10">
        <v>1752</v>
      </c>
      <c r="M5734" s="10" t="s">
        <v>133</v>
      </c>
      <c r="N5734" s="10" t="str">
        <f>_xlfn.XLOOKUP($M:$M,People!$B:$B,People!A:A)</f>
        <v>Chuck Magee</v>
      </c>
      <c r="O5734" s="10" t="s">
        <v>2089</v>
      </c>
      <c r="P5734" s="10" t="str">
        <f>VLOOKUP(O5734,Products!$A:$E,3,FALSE)</f>
        <v>HP</v>
      </c>
      <c r="Q5734" s="31">
        <f>INDEX(Products!$E:$E,MATCH(O5734,Products!$A:$A,0))</f>
        <v>0.33</v>
      </c>
      <c r="R5734" s="10" t="s">
        <v>28</v>
      </c>
      <c r="S5734" s="10" t="s">
        <v>58</v>
      </c>
      <c r="T5734" s="10" t="s">
        <v>2090</v>
      </c>
      <c r="U5734" s="12">
        <v>14.82</v>
      </c>
      <c r="V5734" s="12">
        <v>3</v>
      </c>
      <c r="W5734" s="12">
        <v>0</v>
      </c>
      <c r="X5734" s="12">
        <v>6.224400000000001</v>
      </c>
    </row>
    <row r="5735" spans="1:24" ht="14" x14ac:dyDescent="0.3">
      <c r="A5735" s="9">
        <v>5731</v>
      </c>
      <c r="B5735" s="14" t="s">
        <v>8826</v>
      </c>
      <c r="C5735" s="15">
        <v>45917</v>
      </c>
      <c r="D5735" s="15">
        <v>45922</v>
      </c>
      <c r="E5735" s="10" t="s">
        <v>44</v>
      </c>
      <c r="F5735" s="10" t="s">
        <v>209</v>
      </c>
      <c r="G5735" s="10" t="s">
        <v>210</v>
      </c>
      <c r="H5735" s="10" t="s">
        <v>22</v>
      </c>
      <c r="I5735" s="10" t="s">
        <v>23</v>
      </c>
      <c r="J5735" s="10" t="s">
        <v>5878</v>
      </c>
      <c r="K5735" s="10" t="s">
        <v>1086</v>
      </c>
      <c r="L5735" s="10">
        <v>1752</v>
      </c>
      <c r="M5735" s="10" t="s">
        <v>133</v>
      </c>
      <c r="N5735" s="10" t="str">
        <f>_xlfn.XLOOKUP($M:$M,People!$B:$B,People!A:A)</f>
        <v>Chuck Magee</v>
      </c>
      <c r="O5735" s="10" t="s">
        <v>1485</v>
      </c>
      <c r="P5735" s="10" t="str">
        <f>VLOOKUP(O5735,Products!$A:$E,3,FALSE)</f>
        <v>Logitech</v>
      </c>
      <c r="Q5735" s="31">
        <f>INDEX(Products!$E:$E,MATCH(O5735,Products!$A:$A,0))</f>
        <v>0.39</v>
      </c>
      <c r="R5735" s="10" t="s">
        <v>28</v>
      </c>
      <c r="S5735" s="10" t="s">
        <v>58</v>
      </c>
      <c r="T5735" s="10" t="s">
        <v>1486</v>
      </c>
      <c r="U5735" s="12">
        <v>191.82</v>
      </c>
      <c r="V5735" s="12">
        <v>3</v>
      </c>
      <c r="W5735" s="12">
        <v>0</v>
      </c>
      <c r="X5735" s="12">
        <v>61.382399999999997</v>
      </c>
    </row>
    <row r="5736" spans="1:24" ht="14" x14ac:dyDescent="0.3">
      <c r="A5736" s="9">
        <v>5732</v>
      </c>
      <c r="B5736" s="14" t="s">
        <v>8827</v>
      </c>
      <c r="C5736" s="15">
        <v>45917</v>
      </c>
      <c r="D5736" s="15">
        <v>45922</v>
      </c>
      <c r="E5736" s="10" t="s">
        <v>44</v>
      </c>
      <c r="F5736" s="10" t="s">
        <v>1173</v>
      </c>
      <c r="G5736" s="10" t="s">
        <v>1174</v>
      </c>
      <c r="H5736" s="10" t="s">
        <v>36</v>
      </c>
      <c r="I5736" s="10" t="s">
        <v>23</v>
      </c>
      <c r="J5736" s="10" t="s">
        <v>4133</v>
      </c>
      <c r="K5736" s="10" t="s">
        <v>4134</v>
      </c>
      <c r="L5736" s="10">
        <v>4401</v>
      </c>
      <c r="M5736" s="10" t="s">
        <v>133</v>
      </c>
      <c r="N5736" s="10" t="str">
        <f>_xlfn.XLOOKUP($M:$M,People!$B:$B,People!A:A)</f>
        <v>Chuck Magee</v>
      </c>
      <c r="O5736" s="10" t="s">
        <v>2800</v>
      </c>
      <c r="P5736" s="10" t="str">
        <f>VLOOKUP(O5736,Products!$A:$E,3,FALSE)</f>
        <v>Office Depot</v>
      </c>
      <c r="Q5736" s="31">
        <f>INDEX(Products!$E:$E,MATCH(O5736,Products!$A:$A,0))</f>
        <v>0.32</v>
      </c>
      <c r="R5736" s="10" t="s">
        <v>28</v>
      </c>
      <c r="S5736" s="10" t="s">
        <v>58</v>
      </c>
      <c r="T5736" s="10" t="s">
        <v>2801</v>
      </c>
      <c r="U5736" s="12">
        <v>109.48</v>
      </c>
      <c r="V5736" s="12">
        <v>2</v>
      </c>
      <c r="W5736" s="12">
        <v>0</v>
      </c>
      <c r="X5736" s="12">
        <v>33.938800000000001</v>
      </c>
    </row>
    <row r="5737" spans="1:24" ht="14" x14ac:dyDescent="0.3">
      <c r="A5737" s="9">
        <v>5733</v>
      </c>
      <c r="B5737" s="14" t="s">
        <v>8828</v>
      </c>
      <c r="C5737" s="15">
        <v>45917</v>
      </c>
      <c r="D5737" s="15">
        <v>45923</v>
      </c>
      <c r="E5737" s="10" t="s">
        <v>44</v>
      </c>
      <c r="F5737" s="10" t="s">
        <v>274</v>
      </c>
      <c r="G5737" s="10" t="s">
        <v>275</v>
      </c>
      <c r="H5737" s="10" t="s">
        <v>36</v>
      </c>
      <c r="I5737" s="10" t="s">
        <v>23</v>
      </c>
      <c r="J5737" s="10" t="s">
        <v>437</v>
      </c>
      <c r="K5737" s="10" t="s">
        <v>226</v>
      </c>
      <c r="L5737" s="10">
        <v>47201</v>
      </c>
      <c r="M5737" s="10" t="s">
        <v>95</v>
      </c>
      <c r="N5737" s="10" t="str">
        <f>_xlfn.XLOOKUP($M:$M,People!$B:$B,People!A:A)</f>
        <v>Roxanne Rodriguez</v>
      </c>
      <c r="O5737" s="10" t="s">
        <v>605</v>
      </c>
      <c r="P5737" s="10" t="str">
        <f>VLOOKUP(O5737,Products!$A:$E,3,FALSE)</f>
        <v>IKEA</v>
      </c>
      <c r="Q5737" s="31">
        <f>INDEX(Products!$E:$E,MATCH(O5737,Products!$A:$A,0))</f>
        <v>0.32</v>
      </c>
      <c r="R5737" s="10" t="s">
        <v>41</v>
      </c>
      <c r="S5737" s="10" t="s">
        <v>61</v>
      </c>
      <c r="T5737" s="10" t="s">
        <v>606</v>
      </c>
      <c r="U5737" s="12">
        <v>33.4</v>
      </c>
      <c r="V5737" s="12">
        <v>5</v>
      </c>
      <c r="W5737" s="12">
        <v>0</v>
      </c>
      <c r="X5737" s="12">
        <v>12.357999999999997</v>
      </c>
    </row>
    <row r="5738" spans="1:24" ht="14" x14ac:dyDescent="0.3">
      <c r="A5738" s="9">
        <v>5734</v>
      </c>
      <c r="B5738" s="14" t="s">
        <v>8829</v>
      </c>
      <c r="C5738" s="15">
        <v>45917</v>
      </c>
      <c r="D5738" s="15">
        <v>45922</v>
      </c>
      <c r="E5738" s="10" t="s">
        <v>44</v>
      </c>
      <c r="F5738" s="10" t="s">
        <v>353</v>
      </c>
      <c r="G5738" s="10" t="s">
        <v>354</v>
      </c>
      <c r="H5738" s="10" t="s">
        <v>36</v>
      </c>
      <c r="I5738" s="10" t="s">
        <v>23</v>
      </c>
      <c r="J5738" s="10" t="s">
        <v>37</v>
      </c>
      <c r="K5738" s="10" t="s">
        <v>38</v>
      </c>
      <c r="L5738" s="10">
        <v>90036</v>
      </c>
      <c r="M5738" s="10" t="s">
        <v>39</v>
      </c>
      <c r="N5738" s="10" t="str">
        <f>_xlfn.XLOOKUP($M:$M,People!$B:$B,People!A:A)</f>
        <v>Sadie Pawthorne</v>
      </c>
      <c r="O5738" s="10" t="s">
        <v>355</v>
      </c>
      <c r="P5738" s="10" t="str">
        <f>VLOOKUP(O5738,Products!$A:$E,3,FALSE)</f>
        <v>HP</v>
      </c>
      <c r="Q5738" s="31">
        <f>INDEX(Products!$E:$E,MATCH(O5738,Products!$A:$A,0))</f>
        <v>0.37</v>
      </c>
      <c r="R5738" s="10" t="s">
        <v>41</v>
      </c>
      <c r="S5738" s="10" t="s">
        <v>61</v>
      </c>
      <c r="T5738" s="10" t="s">
        <v>356</v>
      </c>
      <c r="U5738" s="12">
        <v>20.100000000000001</v>
      </c>
      <c r="V5738" s="12">
        <v>3</v>
      </c>
      <c r="W5738" s="12">
        <v>0</v>
      </c>
      <c r="X5738" s="12">
        <v>6.6329999999999982</v>
      </c>
    </row>
    <row r="5739" spans="1:24" ht="14" x14ac:dyDescent="0.3">
      <c r="A5739" s="9">
        <v>5735</v>
      </c>
      <c r="B5739" s="14" t="s">
        <v>8830</v>
      </c>
      <c r="C5739" s="15">
        <v>45917</v>
      </c>
      <c r="D5739" s="15">
        <v>45922</v>
      </c>
      <c r="E5739" s="10" t="s">
        <v>44</v>
      </c>
      <c r="F5739" s="10" t="s">
        <v>3904</v>
      </c>
      <c r="G5739" s="10" t="s">
        <v>3905</v>
      </c>
      <c r="H5739" s="10" t="s">
        <v>22</v>
      </c>
      <c r="I5739" s="10" t="s">
        <v>23</v>
      </c>
      <c r="J5739" s="10" t="s">
        <v>237</v>
      </c>
      <c r="K5739" s="10" t="s">
        <v>238</v>
      </c>
      <c r="L5739" s="10">
        <v>10035</v>
      </c>
      <c r="M5739" s="10" t="s">
        <v>133</v>
      </c>
      <c r="N5739" s="10" t="str">
        <f>_xlfn.XLOOKUP($M:$M,People!$B:$B,People!A:A)</f>
        <v>Chuck Magee</v>
      </c>
      <c r="O5739" s="10" t="s">
        <v>2970</v>
      </c>
      <c r="P5739" s="10" t="str">
        <f>VLOOKUP(O5739,Products!$A:$E,3,FALSE)</f>
        <v>Canon</v>
      </c>
      <c r="Q5739" s="31">
        <f>INDEX(Products!$E:$E,MATCH(O5739,Products!$A:$A,0))</f>
        <v>0.28000000000000003</v>
      </c>
      <c r="R5739" s="10" t="s">
        <v>41</v>
      </c>
      <c r="S5739" s="10" t="s">
        <v>68</v>
      </c>
      <c r="T5739" s="10" t="s">
        <v>2971</v>
      </c>
      <c r="U5739" s="12">
        <v>232.40000000000003</v>
      </c>
      <c r="V5739" s="12">
        <v>5</v>
      </c>
      <c r="W5739" s="12">
        <v>0.2</v>
      </c>
      <c r="X5739" s="12">
        <v>78.434999999999988</v>
      </c>
    </row>
    <row r="5740" spans="1:24" ht="14" x14ac:dyDescent="0.3">
      <c r="A5740" s="9">
        <v>5736</v>
      </c>
      <c r="B5740" s="14" t="s">
        <v>8831</v>
      </c>
      <c r="C5740" s="15">
        <v>45917</v>
      </c>
      <c r="D5740" s="15">
        <v>45923</v>
      </c>
      <c r="E5740" s="10" t="s">
        <v>44</v>
      </c>
      <c r="F5740" s="10" t="s">
        <v>1831</v>
      </c>
      <c r="G5740" s="10" t="s">
        <v>1832</v>
      </c>
      <c r="H5740" s="10" t="s">
        <v>92</v>
      </c>
      <c r="I5740" s="10" t="s">
        <v>23</v>
      </c>
      <c r="J5740" s="10" t="s">
        <v>3702</v>
      </c>
      <c r="K5740" s="10" t="s">
        <v>87</v>
      </c>
      <c r="L5740" s="10">
        <v>98052</v>
      </c>
      <c r="M5740" s="10" t="s">
        <v>39</v>
      </c>
      <c r="N5740" s="10" t="str">
        <f>_xlfn.XLOOKUP($M:$M,People!$B:$B,People!A:A)</f>
        <v>Sadie Pawthorne</v>
      </c>
      <c r="O5740" s="10" t="s">
        <v>3373</v>
      </c>
      <c r="P5740" s="10" t="str">
        <f>VLOOKUP(O5740,Products!$A:$E,3,FALSE)</f>
        <v>Canon</v>
      </c>
      <c r="Q5740" s="31">
        <f>INDEX(Products!$E:$E,MATCH(O5740,Products!$A:$A,0))</f>
        <v>0.3</v>
      </c>
      <c r="R5740" s="10" t="s">
        <v>41</v>
      </c>
      <c r="S5740" s="10" t="s">
        <v>42</v>
      </c>
      <c r="T5740" s="10" t="s">
        <v>3374</v>
      </c>
      <c r="U5740" s="12">
        <v>12.32</v>
      </c>
      <c r="V5740" s="12">
        <v>4</v>
      </c>
      <c r="W5740" s="12">
        <v>0</v>
      </c>
      <c r="X5740" s="12">
        <v>5.9135999999999997</v>
      </c>
    </row>
    <row r="5741" spans="1:24" ht="14" x14ac:dyDescent="0.3">
      <c r="A5741" s="9">
        <v>5737</v>
      </c>
      <c r="B5741" s="14" t="s">
        <v>8829</v>
      </c>
      <c r="C5741" s="15">
        <v>45917</v>
      </c>
      <c r="D5741" s="15">
        <v>45922</v>
      </c>
      <c r="E5741" s="10" t="s">
        <v>44</v>
      </c>
      <c r="F5741" s="10" t="s">
        <v>353</v>
      </c>
      <c r="G5741" s="10" t="s">
        <v>354</v>
      </c>
      <c r="H5741" s="10" t="s">
        <v>36</v>
      </c>
      <c r="I5741" s="10" t="s">
        <v>23</v>
      </c>
      <c r="J5741" s="10" t="s">
        <v>37</v>
      </c>
      <c r="K5741" s="10" t="s">
        <v>38</v>
      </c>
      <c r="L5741" s="10">
        <v>90036</v>
      </c>
      <c r="M5741" s="10" t="s">
        <v>39</v>
      </c>
      <c r="N5741" s="10" t="str">
        <f>_xlfn.XLOOKUP($M:$M,People!$B:$B,People!A:A)</f>
        <v>Sadie Pawthorne</v>
      </c>
      <c r="O5741" s="10" t="s">
        <v>357</v>
      </c>
      <c r="P5741" s="10" t="str">
        <f>VLOOKUP(O5741,Products!$A:$E,3,FALSE)</f>
        <v>IKEA</v>
      </c>
      <c r="Q5741" s="31">
        <f>INDEX(Products!$E:$E,MATCH(O5741,Products!$A:$A,0))</f>
        <v>0.38</v>
      </c>
      <c r="R5741" s="10" t="s">
        <v>41</v>
      </c>
      <c r="S5741" s="10" t="s">
        <v>82</v>
      </c>
      <c r="T5741" s="10" t="s">
        <v>358</v>
      </c>
      <c r="U5741" s="12">
        <v>6.48</v>
      </c>
      <c r="V5741" s="12">
        <v>1</v>
      </c>
      <c r="W5741" s="12">
        <v>0</v>
      </c>
      <c r="X5741" s="12">
        <v>3.1104000000000003</v>
      </c>
    </row>
    <row r="5742" spans="1:24" ht="14" x14ac:dyDescent="0.3">
      <c r="A5742" s="9">
        <v>5738</v>
      </c>
      <c r="B5742" s="14" t="s">
        <v>8832</v>
      </c>
      <c r="C5742" s="15">
        <v>45917</v>
      </c>
      <c r="D5742" s="15">
        <v>45920</v>
      </c>
      <c r="E5742" s="10" t="s">
        <v>19</v>
      </c>
      <c r="F5742" s="10" t="s">
        <v>476</v>
      </c>
      <c r="G5742" s="10" t="s">
        <v>477</v>
      </c>
      <c r="H5742" s="10" t="s">
        <v>22</v>
      </c>
      <c r="I5742" s="10" t="s">
        <v>23</v>
      </c>
      <c r="J5742" s="10" t="s">
        <v>284</v>
      </c>
      <c r="K5742" s="10" t="s">
        <v>438</v>
      </c>
      <c r="L5742" s="10">
        <v>45503</v>
      </c>
      <c r="M5742" s="10" t="s">
        <v>133</v>
      </c>
      <c r="N5742" s="10" t="str">
        <f>_xlfn.XLOOKUP($M:$M,People!$B:$B,People!A:A)</f>
        <v>Chuck Magee</v>
      </c>
      <c r="O5742" s="10" t="s">
        <v>850</v>
      </c>
      <c r="P5742" s="10" t="str">
        <f>VLOOKUP(O5742,Products!$A:$E,3,FALSE)</f>
        <v>Office Depot</v>
      </c>
      <c r="Q5742" s="31">
        <f>INDEX(Products!$E:$E,MATCH(O5742,Products!$A:$A,0))</f>
        <v>0.28000000000000003</v>
      </c>
      <c r="R5742" s="10" t="s">
        <v>41</v>
      </c>
      <c r="S5742" s="10" t="s">
        <v>53</v>
      </c>
      <c r="T5742" s="10" t="s">
        <v>851</v>
      </c>
      <c r="U5742" s="12">
        <v>295.39999999999998</v>
      </c>
      <c r="V5742" s="12">
        <v>5</v>
      </c>
      <c r="W5742" s="12">
        <v>0.2</v>
      </c>
      <c r="X5742" s="12">
        <v>-62.772499999999965</v>
      </c>
    </row>
    <row r="5743" spans="1:24" ht="14" x14ac:dyDescent="0.3">
      <c r="A5743" s="9">
        <v>5739</v>
      </c>
      <c r="B5743" s="14" t="s">
        <v>8833</v>
      </c>
      <c r="C5743" s="15">
        <v>45917</v>
      </c>
      <c r="D5743" s="15">
        <v>45923</v>
      </c>
      <c r="E5743" s="10" t="s">
        <v>44</v>
      </c>
      <c r="F5743" s="10" t="s">
        <v>3269</v>
      </c>
      <c r="G5743" s="10" t="s">
        <v>3270</v>
      </c>
      <c r="H5743" s="10" t="s">
        <v>22</v>
      </c>
      <c r="I5743" s="10" t="s">
        <v>23</v>
      </c>
      <c r="J5743" s="10" t="s">
        <v>437</v>
      </c>
      <c r="K5743" s="10" t="s">
        <v>1109</v>
      </c>
      <c r="L5743" s="10">
        <v>31907</v>
      </c>
      <c r="M5743" s="10" t="s">
        <v>26</v>
      </c>
      <c r="N5743" s="10" t="str">
        <f>_xlfn.XLOOKUP($M:$M,People!$B:$B,People!A:A)</f>
        <v>Fred Suzuki</v>
      </c>
      <c r="O5743" s="10" t="s">
        <v>3315</v>
      </c>
      <c r="P5743" s="10" t="str">
        <f>VLOOKUP(O5743,Products!$A:$E,3,FALSE)</f>
        <v>Logitech</v>
      </c>
      <c r="Q5743" s="31">
        <f>INDEX(Products!$E:$E,MATCH(O5743,Products!$A:$A,0))</f>
        <v>0.28999999999999998</v>
      </c>
      <c r="R5743" s="10" t="s">
        <v>64</v>
      </c>
      <c r="S5743" s="10" t="s">
        <v>599</v>
      </c>
      <c r="T5743" s="10" t="s">
        <v>3316</v>
      </c>
      <c r="U5743" s="12">
        <v>396</v>
      </c>
      <c r="V5743" s="12">
        <v>4</v>
      </c>
      <c r="W5743" s="12">
        <v>0</v>
      </c>
      <c r="X5743" s="12">
        <v>190.07999999999998</v>
      </c>
    </row>
    <row r="5744" spans="1:24" ht="14" x14ac:dyDescent="0.3">
      <c r="A5744" s="9">
        <v>5740</v>
      </c>
      <c r="B5744" s="14" t="s">
        <v>8827</v>
      </c>
      <c r="C5744" s="15">
        <v>45917</v>
      </c>
      <c r="D5744" s="15">
        <v>45922</v>
      </c>
      <c r="E5744" s="10" t="s">
        <v>44</v>
      </c>
      <c r="F5744" s="10" t="s">
        <v>1173</v>
      </c>
      <c r="G5744" s="10" t="s">
        <v>1174</v>
      </c>
      <c r="H5744" s="10" t="s">
        <v>36</v>
      </c>
      <c r="I5744" s="10" t="s">
        <v>23</v>
      </c>
      <c r="J5744" s="10" t="s">
        <v>4133</v>
      </c>
      <c r="K5744" s="10" t="s">
        <v>4134</v>
      </c>
      <c r="L5744" s="10">
        <v>4401</v>
      </c>
      <c r="M5744" s="10" t="s">
        <v>133</v>
      </c>
      <c r="N5744" s="10" t="str">
        <f>_xlfn.XLOOKUP($M:$M,People!$B:$B,People!A:A)</f>
        <v>Chuck Magee</v>
      </c>
      <c r="O5744" s="10" t="s">
        <v>4135</v>
      </c>
      <c r="P5744" s="10" t="str">
        <f>VLOOKUP(O5744,Products!$A:$E,3,FALSE)</f>
        <v>IKEA</v>
      </c>
      <c r="Q5744" s="31">
        <f>INDEX(Products!$E:$E,MATCH(O5744,Products!$A:$A,0))</f>
        <v>0.26</v>
      </c>
      <c r="R5744" s="10" t="s">
        <v>64</v>
      </c>
      <c r="S5744" s="10" t="s">
        <v>65</v>
      </c>
      <c r="T5744" s="10" t="s">
        <v>4136</v>
      </c>
      <c r="U5744" s="12">
        <v>437.84999999999997</v>
      </c>
      <c r="V5744" s="12">
        <v>3</v>
      </c>
      <c r="W5744" s="12">
        <v>0</v>
      </c>
      <c r="X5744" s="12">
        <v>131.35499999999996</v>
      </c>
    </row>
    <row r="5745" spans="1:24" ht="14" x14ac:dyDescent="0.3">
      <c r="A5745" s="9">
        <v>5741</v>
      </c>
      <c r="B5745" s="14" t="s">
        <v>8825</v>
      </c>
      <c r="C5745" s="15">
        <v>45917</v>
      </c>
      <c r="D5745" s="15">
        <v>45921</v>
      </c>
      <c r="E5745" s="10" t="s">
        <v>44</v>
      </c>
      <c r="F5745" s="10" t="s">
        <v>2258</v>
      </c>
      <c r="G5745" s="10" t="s">
        <v>2259</v>
      </c>
      <c r="H5745" s="10" t="s">
        <v>92</v>
      </c>
      <c r="I5745" s="10" t="s">
        <v>23</v>
      </c>
      <c r="J5745" s="10" t="s">
        <v>86</v>
      </c>
      <c r="K5745" s="10" t="s">
        <v>87</v>
      </c>
      <c r="L5745" s="10">
        <v>98103</v>
      </c>
      <c r="M5745" s="10" t="s">
        <v>39</v>
      </c>
      <c r="N5745" s="10" t="str">
        <f>_xlfn.XLOOKUP($M:$M,People!$B:$B,People!A:A)</f>
        <v>Sadie Pawthorne</v>
      </c>
      <c r="O5745" s="10" t="s">
        <v>2201</v>
      </c>
      <c r="P5745" s="10" t="str">
        <f>VLOOKUP(O5745,Products!$A:$E,3,FALSE)</f>
        <v>Canon</v>
      </c>
      <c r="Q5745" s="31">
        <f>INDEX(Products!$E:$E,MATCH(O5745,Products!$A:$A,0))</f>
        <v>0.4</v>
      </c>
      <c r="R5745" s="10" t="s">
        <v>64</v>
      </c>
      <c r="S5745" s="10" t="s">
        <v>65</v>
      </c>
      <c r="T5745" s="10" t="s">
        <v>2202</v>
      </c>
      <c r="U5745" s="12">
        <v>105.584</v>
      </c>
      <c r="V5745" s="12">
        <v>2</v>
      </c>
      <c r="W5745" s="12">
        <v>0.2</v>
      </c>
      <c r="X5745" s="12">
        <v>7.9188000000000045</v>
      </c>
    </row>
    <row r="5746" spans="1:24" ht="14" x14ac:dyDescent="0.3">
      <c r="A5746" s="9">
        <v>5742</v>
      </c>
      <c r="B5746" s="14" t="s">
        <v>8829</v>
      </c>
      <c r="C5746" s="15">
        <v>45917</v>
      </c>
      <c r="D5746" s="15">
        <v>45922</v>
      </c>
      <c r="E5746" s="10" t="s">
        <v>44</v>
      </c>
      <c r="F5746" s="10" t="s">
        <v>353</v>
      </c>
      <c r="G5746" s="10" t="s">
        <v>354</v>
      </c>
      <c r="H5746" s="10" t="s">
        <v>36</v>
      </c>
      <c r="I5746" s="10" t="s">
        <v>23</v>
      </c>
      <c r="J5746" s="10" t="s">
        <v>37</v>
      </c>
      <c r="K5746" s="10" t="s">
        <v>38</v>
      </c>
      <c r="L5746" s="10">
        <v>90036</v>
      </c>
      <c r="M5746" s="10" t="s">
        <v>39</v>
      </c>
      <c r="N5746" s="10" t="str">
        <f>_xlfn.XLOOKUP($M:$M,People!$B:$B,People!A:A)</f>
        <v>Sadie Pawthorne</v>
      </c>
      <c r="O5746" s="10" t="s">
        <v>190</v>
      </c>
      <c r="P5746" s="10" t="str">
        <f>VLOOKUP(O5746,Products!$A:$E,3,FALSE)</f>
        <v>IKEA</v>
      </c>
      <c r="Q5746" s="31">
        <f>INDEX(Products!$E:$E,MATCH(O5746,Products!$A:$A,0))</f>
        <v>0.28000000000000003</v>
      </c>
      <c r="R5746" s="10" t="s">
        <v>64</v>
      </c>
      <c r="S5746" s="10" t="s">
        <v>65</v>
      </c>
      <c r="T5746" s="10" t="s">
        <v>191</v>
      </c>
      <c r="U5746" s="12">
        <v>73.584000000000003</v>
      </c>
      <c r="V5746" s="12">
        <v>2</v>
      </c>
      <c r="W5746" s="12">
        <v>0.2</v>
      </c>
      <c r="X5746" s="12">
        <v>8.2781999999999982</v>
      </c>
    </row>
    <row r="5747" spans="1:24" ht="14" x14ac:dyDescent="0.3">
      <c r="A5747" s="9">
        <v>5743</v>
      </c>
      <c r="B5747" s="14" t="s">
        <v>8834</v>
      </c>
      <c r="C5747" s="15">
        <v>45918</v>
      </c>
      <c r="D5747" s="15">
        <v>45922</v>
      </c>
      <c r="E5747" s="10" t="s">
        <v>44</v>
      </c>
      <c r="F5747" s="10" t="s">
        <v>3298</v>
      </c>
      <c r="G5747" s="10" t="s">
        <v>3299</v>
      </c>
      <c r="H5747" s="10" t="s">
        <v>36</v>
      </c>
      <c r="I5747" s="10" t="s">
        <v>23</v>
      </c>
      <c r="J5747" s="10" t="s">
        <v>831</v>
      </c>
      <c r="K5747" s="10" t="s">
        <v>38</v>
      </c>
      <c r="L5747" s="10">
        <v>92105</v>
      </c>
      <c r="M5747" s="10" t="s">
        <v>39</v>
      </c>
      <c r="N5747" s="10" t="str">
        <f>_xlfn.XLOOKUP($M:$M,People!$B:$B,People!A:A)</f>
        <v>Sadie Pawthorne</v>
      </c>
      <c r="O5747" s="10" t="s">
        <v>1496</v>
      </c>
      <c r="P5747" s="10" t="str">
        <f>VLOOKUP(O5747,Products!$A:$E,3,FALSE)</f>
        <v>Dell</v>
      </c>
      <c r="Q5747" s="31">
        <f>INDEX(Products!$E:$E,MATCH(O5747,Products!$A:$A,0))</f>
        <v>0.3</v>
      </c>
      <c r="R5747" s="10" t="s">
        <v>28</v>
      </c>
      <c r="S5747" s="10" t="s">
        <v>32</v>
      </c>
      <c r="T5747" s="10" t="s">
        <v>1497</v>
      </c>
      <c r="U5747" s="12">
        <v>801.5680000000001</v>
      </c>
      <c r="V5747" s="12">
        <v>2</v>
      </c>
      <c r="W5747" s="12">
        <v>0.2</v>
      </c>
      <c r="X5747" s="12">
        <v>50.097999999999985</v>
      </c>
    </row>
    <row r="5748" spans="1:24" ht="14" x14ac:dyDescent="0.3">
      <c r="A5748" s="9">
        <v>5744</v>
      </c>
      <c r="B5748" s="14" t="s">
        <v>8835</v>
      </c>
      <c r="C5748" s="15">
        <v>45918</v>
      </c>
      <c r="D5748" s="15">
        <v>45925</v>
      </c>
      <c r="E5748" s="10" t="s">
        <v>44</v>
      </c>
      <c r="F5748" s="10" t="s">
        <v>3975</v>
      </c>
      <c r="G5748" s="10" t="s">
        <v>3976</v>
      </c>
      <c r="H5748" s="10" t="s">
        <v>22</v>
      </c>
      <c r="I5748" s="10" t="s">
        <v>23</v>
      </c>
      <c r="J5748" s="10" t="s">
        <v>1304</v>
      </c>
      <c r="K5748" s="10" t="s">
        <v>238</v>
      </c>
      <c r="L5748" s="10">
        <v>10801</v>
      </c>
      <c r="M5748" s="10" t="s">
        <v>133</v>
      </c>
      <c r="N5748" s="10" t="str">
        <f>_xlfn.XLOOKUP($M:$M,People!$B:$B,People!A:A)</f>
        <v>Chuck Magee</v>
      </c>
      <c r="O5748" s="10" t="s">
        <v>2174</v>
      </c>
      <c r="P5748" s="10" t="str">
        <f>VLOOKUP(O5748,Products!$A:$E,3,FALSE)</f>
        <v>Logitech</v>
      </c>
      <c r="Q5748" s="31">
        <f>INDEX(Products!$E:$E,MATCH(O5748,Products!$A:$A,0))</f>
        <v>0.37</v>
      </c>
      <c r="R5748" s="10" t="s">
        <v>28</v>
      </c>
      <c r="S5748" s="10" t="s">
        <v>32</v>
      </c>
      <c r="T5748" s="10" t="s">
        <v>2175</v>
      </c>
      <c r="U5748" s="12">
        <v>631.78200000000004</v>
      </c>
      <c r="V5748" s="12">
        <v>2</v>
      </c>
      <c r="W5748" s="12">
        <v>0.1</v>
      </c>
      <c r="X5748" s="12">
        <v>140.39599999999993</v>
      </c>
    </row>
    <row r="5749" spans="1:24" ht="14" x14ac:dyDescent="0.3">
      <c r="A5749" s="9">
        <v>5744</v>
      </c>
      <c r="B5749" s="14" t="s">
        <v>8835</v>
      </c>
      <c r="C5749" s="15">
        <v>45918</v>
      </c>
      <c r="D5749" s="15">
        <v>45925</v>
      </c>
      <c r="E5749" s="10" t="s">
        <v>44</v>
      </c>
      <c r="F5749" s="10" t="s">
        <v>3975</v>
      </c>
      <c r="G5749" s="10" t="s">
        <v>3976</v>
      </c>
      <c r="H5749" s="10" t="s">
        <v>22</v>
      </c>
      <c r="I5749" s="10" t="s">
        <v>23</v>
      </c>
      <c r="J5749" s="10" t="s">
        <v>1304</v>
      </c>
      <c r="K5749" s="10" t="s">
        <v>238</v>
      </c>
      <c r="L5749" s="10">
        <v>10801</v>
      </c>
      <c r="M5749" s="10" t="s">
        <v>133</v>
      </c>
      <c r="N5749" s="10" t="str">
        <f>_xlfn.XLOOKUP($M:$M,People!$B:$B,People!A:A)</f>
        <v>Chuck Magee</v>
      </c>
      <c r="O5749" s="10" t="s">
        <v>2174</v>
      </c>
      <c r="P5749" s="10" t="str">
        <f>VLOOKUP(O5749,Products!$A:$E,3,FALSE)</f>
        <v>Logitech</v>
      </c>
      <c r="Q5749" s="31">
        <f>INDEX(Products!$E:$E,MATCH(O5749,Products!$A:$A,0))</f>
        <v>0.37</v>
      </c>
      <c r="R5749" s="10" t="s">
        <v>28</v>
      </c>
      <c r="S5749" s="10" t="s">
        <v>32</v>
      </c>
      <c r="T5749" s="10" t="s">
        <v>2175</v>
      </c>
      <c r="U5749" s="12">
        <v>631.78200000000004</v>
      </c>
      <c r="V5749" s="12">
        <v>2</v>
      </c>
      <c r="W5749" s="12">
        <v>0.1</v>
      </c>
      <c r="X5749" s="12">
        <v>140.39599999999993</v>
      </c>
    </row>
    <row r="5750" spans="1:24" ht="14" x14ac:dyDescent="0.3">
      <c r="A5750" s="9">
        <v>5745</v>
      </c>
      <c r="B5750" s="14" t="s">
        <v>8836</v>
      </c>
      <c r="C5750" s="15">
        <v>45918</v>
      </c>
      <c r="D5750" s="15">
        <v>45923</v>
      </c>
      <c r="E5750" s="10" t="s">
        <v>44</v>
      </c>
      <c r="F5750" s="10" t="s">
        <v>3914</v>
      </c>
      <c r="G5750" s="10" t="s">
        <v>3915</v>
      </c>
      <c r="H5750" s="10" t="s">
        <v>22</v>
      </c>
      <c r="I5750" s="10" t="s">
        <v>23</v>
      </c>
      <c r="J5750" s="10" t="s">
        <v>1355</v>
      </c>
      <c r="K5750" s="10" t="s">
        <v>318</v>
      </c>
      <c r="L5750" s="10">
        <v>36830</v>
      </c>
      <c r="M5750" s="10" t="s">
        <v>26</v>
      </c>
      <c r="N5750" s="10" t="str">
        <f>_xlfn.XLOOKUP($M:$M,People!$B:$B,People!A:A)</f>
        <v>Fred Suzuki</v>
      </c>
      <c r="O5750" s="10" t="s">
        <v>3657</v>
      </c>
      <c r="P5750" s="10" t="str">
        <f>VLOOKUP(O5750,Products!$A:$E,3,FALSE)</f>
        <v>HP</v>
      </c>
      <c r="Q5750" s="31">
        <f>INDEX(Products!$E:$E,MATCH(O5750,Products!$A:$A,0))</f>
        <v>0.37</v>
      </c>
      <c r="R5750" s="10" t="s">
        <v>28</v>
      </c>
      <c r="S5750" s="10" t="s">
        <v>32</v>
      </c>
      <c r="T5750" s="10" t="s">
        <v>3658</v>
      </c>
      <c r="U5750" s="12">
        <v>350.98</v>
      </c>
      <c r="V5750" s="12">
        <v>1</v>
      </c>
      <c r="W5750" s="12">
        <v>0</v>
      </c>
      <c r="X5750" s="12">
        <v>84.23520000000002</v>
      </c>
    </row>
    <row r="5751" spans="1:24" ht="14" x14ac:dyDescent="0.3">
      <c r="A5751" s="9">
        <v>5746</v>
      </c>
      <c r="B5751" s="14" t="s">
        <v>8837</v>
      </c>
      <c r="C5751" s="15">
        <v>45918</v>
      </c>
      <c r="D5751" s="15">
        <v>45920</v>
      </c>
      <c r="E5751" s="10" t="s">
        <v>168</v>
      </c>
      <c r="F5751" s="10" t="s">
        <v>1973</v>
      </c>
      <c r="G5751" s="10" t="s">
        <v>1974</v>
      </c>
      <c r="H5751" s="10" t="s">
        <v>22</v>
      </c>
      <c r="I5751" s="10" t="s">
        <v>23</v>
      </c>
      <c r="J5751" s="10" t="s">
        <v>437</v>
      </c>
      <c r="K5751" s="10" t="s">
        <v>438</v>
      </c>
      <c r="L5751" s="10">
        <v>43229</v>
      </c>
      <c r="M5751" s="10" t="s">
        <v>133</v>
      </c>
      <c r="N5751" s="10" t="str">
        <f>_xlfn.XLOOKUP($M:$M,People!$B:$B,People!A:A)</f>
        <v>Chuck Magee</v>
      </c>
      <c r="O5751" s="10" t="s">
        <v>1590</v>
      </c>
      <c r="P5751" s="10" t="str">
        <f>VLOOKUP(O5751,Products!$A:$E,3,FALSE)</f>
        <v>Canon</v>
      </c>
      <c r="Q5751" s="31">
        <f>INDEX(Products!$E:$E,MATCH(O5751,Products!$A:$A,0))</f>
        <v>0.38</v>
      </c>
      <c r="R5751" s="10" t="s">
        <v>28</v>
      </c>
      <c r="S5751" s="10" t="s">
        <v>32</v>
      </c>
      <c r="T5751" s="10" t="s">
        <v>1591</v>
      </c>
      <c r="U5751" s="12">
        <v>99.372</v>
      </c>
      <c r="V5751" s="12">
        <v>2</v>
      </c>
      <c r="W5751" s="12">
        <v>0.3</v>
      </c>
      <c r="X5751" s="12">
        <v>-7.0979999999999919</v>
      </c>
    </row>
    <row r="5752" spans="1:24" ht="14" x14ac:dyDescent="0.3">
      <c r="A5752" s="9">
        <v>5747</v>
      </c>
      <c r="B5752" s="14" t="s">
        <v>8834</v>
      </c>
      <c r="C5752" s="15">
        <v>45918</v>
      </c>
      <c r="D5752" s="15">
        <v>45922</v>
      </c>
      <c r="E5752" s="10" t="s">
        <v>44</v>
      </c>
      <c r="F5752" s="10" t="s">
        <v>3298</v>
      </c>
      <c r="G5752" s="10" t="s">
        <v>3299</v>
      </c>
      <c r="H5752" s="10" t="s">
        <v>36</v>
      </c>
      <c r="I5752" s="10" t="s">
        <v>23</v>
      </c>
      <c r="J5752" s="10" t="s">
        <v>831</v>
      </c>
      <c r="K5752" s="10" t="s">
        <v>38</v>
      </c>
      <c r="L5752" s="10">
        <v>92105</v>
      </c>
      <c r="M5752" s="10" t="s">
        <v>39</v>
      </c>
      <c r="N5752" s="10" t="str">
        <f>_xlfn.XLOOKUP($M:$M,People!$B:$B,People!A:A)</f>
        <v>Sadie Pawthorne</v>
      </c>
      <c r="O5752" s="10" t="s">
        <v>2669</v>
      </c>
      <c r="P5752" s="10" t="str">
        <f>VLOOKUP(O5752,Products!$A:$E,3,FALSE)</f>
        <v>Staples</v>
      </c>
      <c r="Q5752" s="31">
        <f>INDEX(Products!$E:$E,MATCH(O5752,Products!$A:$A,0))</f>
        <v>0.28999999999999998</v>
      </c>
      <c r="R5752" s="10" t="s">
        <v>28</v>
      </c>
      <c r="S5752" s="10" t="s">
        <v>32</v>
      </c>
      <c r="T5752" s="10" t="s">
        <v>2670</v>
      </c>
      <c r="U5752" s="12">
        <v>885.52800000000002</v>
      </c>
      <c r="V5752" s="12">
        <v>9</v>
      </c>
      <c r="W5752" s="12">
        <v>0.2</v>
      </c>
      <c r="X5752" s="12">
        <v>-99.621900000000068</v>
      </c>
    </row>
    <row r="5753" spans="1:24" ht="14" x14ac:dyDescent="0.3">
      <c r="A5753" s="9">
        <v>5748</v>
      </c>
      <c r="B5753" s="14" t="s">
        <v>8837</v>
      </c>
      <c r="C5753" s="15">
        <v>45918</v>
      </c>
      <c r="D5753" s="15">
        <v>45920</v>
      </c>
      <c r="E5753" s="10" t="s">
        <v>168</v>
      </c>
      <c r="F5753" s="10" t="s">
        <v>1973</v>
      </c>
      <c r="G5753" s="10" t="s">
        <v>1974</v>
      </c>
      <c r="H5753" s="10" t="s">
        <v>22</v>
      </c>
      <c r="I5753" s="10" t="s">
        <v>23</v>
      </c>
      <c r="J5753" s="10" t="s">
        <v>437</v>
      </c>
      <c r="K5753" s="10" t="s">
        <v>438</v>
      </c>
      <c r="L5753" s="10">
        <v>43229</v>
      </c>
      <c r="M5753" s="10" t="s">
        <v>133</v>
      </c>
      <c r="N5753" s="10" t="str">
        <f>_xlfn.XLOOKUP($M:$M,People!$B:$B,People!A:A)</f>
        <v>Chuck Magee</v>
      </c>
      <c r="O5753" s="10" t="s">
        <v>4328</v>
      </c>
      <c r="P5753" s="10" t="str">
        <f>VLOOKUP(O5753,Products!$A:$E,3,FALSE)</f>
        <v>Staples</v>
      </c>
      <c r="Q5753" s="31">
        <f>INDEX(Products!$E:$E,MATCH(O5753,Products!$A:$A,0))</f>
        <v>0.31</v>
      </c>
      <c r="R5753" s="10" t="s">
        <v>28</v>
      </c>
      <c r="S5753" s="10" t="s">
        <v>58</v>
      </c>
      <c r="T5753" s="10" t="s">
        <v>4329</v>
      </c>
      <c r="U5753" s="12">
        <v>5.3520000000000003</v>
      </c>
      <c r="V5753" s="12">
        <v>3</v>
      </c>
      <c r="W5753" s="12">
        <v>0.2</v>
      </c>
      <c r="X5753" s="12">
        <v>1.6055999999999999</v>
      </c>
    </row>
    <row r="5754" spans="1:24" ht="14" x14ac:dyDescent="0.3">
      <c r="A5754" s="9">
        <v>5749</v>
      </c>
      <c r="B5754" s="14" t="s">
        <v>8835</v>
      </c>
      <c r="C5754" s="15">
        <v>45918</v>
      </c>
      <c r="D5754" s="15">
        <v>45925</v>
      </c>
      <c r="E5754" s="10" t="s">
        <v>44</v>
      </c>
      <c r="F5754" s="10" t="s">
        <v>3975</v>
      </c>
      <c r="G5754" s="10" t="s">
        <v>3976</v>
      </c>
      <c r="H5754" s="10" t="s">
        <v>22</v>
      </c>
      <c r="I5754" s="10" t="s">
        <v>23</v>
      </c>
      <c r="J5754" s="10" t="s">
        <v>1304</v>
      </c>
      <c r="K5754" s="10" t="s">
        <v>238</v>
      </c>
      <c r="L5754" s="10">
        <v>10801</v>
      </c>
      <c r="M5754" s="10" t="s">
        <v>133</v>
      </c>
      <c r="N5754" s="10" t="str">
        <f>_xlfn.XLOOKUP($M:$M,People!$B:$B,People!A:A)</f>
        <v>Chuck Magee</v>
      </c>
      <c r="O5754" s="10" t="s">
        <v>5278</v>
      </c>
      <c r="P5754" s="10" t="str">
        <f>VLOOKUP(O5754,Products!$A:$E,3,FALSE)</f>
        <v>Dell</v>
      </c>
      <c r="Q5754" s="31">
        <f>INDEX(Products!$E:$E,MATCH(O5754,Products!$A:$A,0))</f>
        <v>0.26</v>
      </c>
      <c r="R5754" s="10" t="s">
        <v>28</v>
      </c>
      <c r="S5754" s="10" t="s">
        <v>58</v>
      </c>
      <c r="T5754" s="10" t="s">
        <v>5279</v>
      </c>
      <c r="U5754" s="12">
        <v>60.72</v>
      </c>
      <c r="V5754" s="12">
        <v>3</v>
      </c>
      <c r="W5754" s="12">
        <v>0</v>
      </c>
      <c r="X5754" s="12">
        <v>26.1096</v>
      </c>
    </row>
    <row r="5755" spans="1:24" ht="14" x14ac:dyDescent="0.3">
      <c r="A5755" s="9">
        <v>5750</v>
      </c>
      <c r="B5755" s="14" t="s">
        <v>8838</v>
      </c>
      <c r="C5755" s="15">
        <v>45918</v>
      </c>
      <c r="D5755" s="15">
        <v>45922</v>
      </c>
      <c r="E5755" s="10" t="s">
        <v>44</v>
      </c>
      <c r="F5755" s="10" t="s">
        <v>1742</v>
      </c>
      <c r="G5755" s="10" t="s">
        <v>1743</v>
      </c>
      <c r="H5755" s="10" t="s">
        <v>36</v>
      </c>
      <c r="I5755" s="10" t="s">
        <v>23</v>
      </c>
      <c r="J5755" s="10" t="s">
        <v>1322</v>
      </c>
      <c r="K5755" s="10" t="s">
        <v>48</v>
      </c>
      <c r="L5755" s="10">
        <v>32216</v>
      </c>
      <c r="M5755" s="10" t="s">
        <v>26</v>
      </c>
      <c r="N5755" s="10" t="str">
        <f>_xlfn.XLOOKUP($M:$M,People!$B:$B,People!A:A)</f>
        <v>Fred Suzuki</v>
      </c>
      <c r="O5755" s="10" t="s">
        <v>2051</v>
      </c>
      <c r="P5755" s="10" t="str">
        <f>VLOOKUP(O5755,Products!$A:$E,3,FALSE)</f>
        <v>Samsung</v>
      </c>
      <c r="Q5755" s="31">
        <f>INDEX(Products!$E:$E,MATCH(O5755,Products!$A:$A,0))</f>
        <v>0.33</v>
      </c>
      <c r="R5755" s="10" t="s">
        <v>28</v>
      </c>
      <c r="S5755" s="10" t="s">
        <v>50</v>
      </c>
      <c r="T5755" s="10" t="s">
        <v>2052</v>
      </c>
      <c r="U5755" s="12">
        <v>383.43799999999999</v>
      </c>
      <c r="V5755" s="12">
        <v>4</v>
      </c>
      <c r="W5755" s="12">
        <v>0.45</v>
      </c>
      <c r="X5755" s="12">
        <v>-167.3184</v>
      </c>
    </row>
    <row r="5756" spans="1:24" ht="14" x14ac:dyDescent="0.3">
      <c r="A5756" s="9">
        <v>5751</v>
      </c>
      <c r="B5756" s="14" t="s">
        <v>8837</v>
      </c>
      <c r="C5756" s="15">
        <v>45918</v>
      </c>
      <c r="D5756" s="15">
        <v>45920</v>
      </c>
      <c r="E5756" s="10" t="s">
        <v>168</v>
      </c>
      <c r="F5756" s="10" t="s">
        <v>1973</v>
      </c>
      <c r="G5756" s="10" t="s">
        <v>1974</v>
      </c>
      <c r="H5756" s="10" t="s">
        <v>22</v>
      </c>
      <c r="I5756" s="10" t="s">
        <v>23</v>
      </c>
      <c r="J5756" s="10" t="s">
        <v>437</v>
      </c>
      <c r="K5756" s="10" t="s">
        <v>438</v>
      </c>
      <c r="L5756" s="10">
        <v>43229</v>
      </c>
      <c r="M5756" s="10" t="s">
        <v>133</v>
      </c>
      <c r="N5756" s="10" t="str">
        <f>_xlfn.XLOOKUP($M:$M,People!$B:$B,People!A:A)</f>
        <v>Chuck Magee</v>
      </c>
      <c r="O5756" s="10" t="s">
        <v>3895</v>
      </c>
      <c r="P5756" s="10" t="str">
        <f>VLOOKUP(O5756,Products!$A:$E,3,FALSE)</f>
        <v>Dell</v>
      </c>
      <c r="Q5756" s="31">
        <f>INDEX(Products!$E:$E,MATCH(O5756,Products!$A:$A,0))</f>
        <v>0.34</v>
      </c>
      <c r="R5756" s="10" t="s">
        <v>41</v>
      </c>
      <c r="S5756" s="10" t="s">
        <v>61</v>
      </c>
      <c r="T5756" s="10" t="s">
        <v>3896</v>
      </c>
      <c r="U5756" s="12">
        <v>2.6720000000000002</v>
      </c>
      <c r="V5756" s="12">
        <v>1</v>
      </c>
      <c r="W5756" s="12">
        <v>0.2</v>
      </c>
      <c r="X5756" s="12">
        <v>0.36739999999999962</v>
      </c>
    </row>
    <row r="5757" spans="1:24" ht="14" x14ac:dyDescent="0.3">
      <c r="A5757" s="9">
        <v>5752</v>
      </c>
      <c r="B5757" s="14" t="s">
        <v>8839</v>
      </c>
      <c r="C5757" s="15">
        <v>45918</v>
      </c>
      <c r="D5757" s="15">
        <v>45923</v>
      </c>
      <c r="E5757" s="10" t="s">
        <v>44</v>
      </c>
      <c r="F5757" s="10" t="s">
        <v>288</v>
      </c>
      <c r="G5757" s="10" t="s">
        <v>289</v>
      </c>
      <c r="H5757" s="10" t="s">
        <v>22</v>
      </c>
      <c r="I5757" s="10" t="s">
        <v>23</v>
      </c>
      <c r="J5757" s="10" t="s">
        <v>237</v>
      </c>
      <c r="K5757" s="10" t="s">
        <v>238</v>
      </c>
      <c r="L5757" s="10">
        <v>10009</v>
      </c>
      <c r="M5757" s="10" t="s">
        <v>133</v>
      </c>
      <c r="N5757" s="10" t="str">
        <f>_xlfn.XLOOKUP($M:$M,People!$B:$B,People!A:A)</f>
        <v>Chuck Magee</v>
      </c>
      <c r="O5757" s="10" t="s">
        <v>290</v>
      </c>
      <c r="P5757" s="10" t="str">
        <f>VLOOKUP(O5757,Products!$A:$E,3,FALSE)</f>
        <v>HP</v>
      </c>
      <c r="Q5757" s="31">
        <f>INDEX(Products!$E:$E,MATCH(O5757,Products!$A:$A,0))</f>
        <v>0.31</v>
      </c>
      <c r="R5757" s="10" t="s">
        <v>41</v>
      </c>
      <c r="S5757" s="10" t="s">
        <v>68</v>
      </c>
      <c r="T5757" s="10" t="s">
        <v>291</v>
      </c>
      <c r="U5757" s="12">
        <v>4.6159999999999997</v>
      </c>
      <c r="V5757" s="12">
        <v>1</v>
      </c>
      <c r="W5757" s="12">
        <v>0.2</v>
      </c>
      <c r="X5757" s="12">
        <v>1.7309999999999999</v>
      </c>
    </row>
    <row r="5758" spans="1:24" ht="14" x14ac:dyDescent="0.3">
      <c r="A5758" s="9">
        <v>5753</v>
      </c>
      <c r="B5758" s="14" t="s">
        <v>8840</v>
      </c>
      <c r="C5758" s="15">
        <v>45918</v>
      </c>
      <c r="D5758" s="15">
        <v>45922</v>
      </c>
      <c r="E5758" s="10" t="s">
        <v>44</v>
      </c>
      <c r="F5758" s="10" t="s">
        <v>1038</v>
      </c>
      <c r="G5758" s="10" t="s">
        <v>1039</v>
      </c>
      <c r="H5758" s="10" t="s">
        <v>22</v>
      </c>
      <c r="I5758" s="10" t="s">
        <v>23</v>
      </c>
      <c r="J5758" s="10" t="s">
        <v>1322</v>
      </c>
      <c r="K5758" s="10" t="s">
        <v>48</v>
      </c>
      <c r="L5758" s="10">
        <v>32216</v>
      </c>
      <c r="M5758" s="10" t="s">
        <v>26</v>
      </c>
      <c r="N5758" s="10" t="str">
        <f>_xlfn.XLOOKUP($M:$M,People!$B:$B,People!A:A)</f>
        <v>Fred Suzuki</v>
      </c>
      <c r="O5758" s="10" t="s">
        <v>1823</v>
      </c>
      <c r="P5758" s="10" t="str">
        <f>VLOOKUP(O5758,Products!$A:$E,3,FALSE)</f>
        <v>HP</v>
      </c>
      <c r="Q5758" s="31">
        <f>INDEX(Products!$E:$E,MATCH(O5758,Products!$A:$A,0))</f>
        <v>0.37</v>
      </c>
      <c r="R5758" s="10" t="s">
        <v>41</v>
      </c>
      <c r="S5758" s="10" t="s">
        <v>42</v>
      </c>
      <c r="T5758" s="10" t="s">
        <v>1824</v>
      </c>
      <c r="U5758" s="12">
        <v>3</v>
      </c>
      <c r="V5758" s="12">
        <v>1</v>
      </c>
      <c r="W5758" s="12">
        <v>0.2</v>
      </c>
      <c r="X5758" s="12">
        <v>1.0499999999999998</v>
      </c>
    </row>
    <row r="5759" spans="1:24" ht="14" x14ac:dyDescent="0.3">
      <c r="A5759" s="9">
        <v>5754</v>
      </c>
      <c r="B5759" s="14" t="s">
        <v>8834</v>
      </c>
      <c r="C5759" s="15">
        <v>45918</v>
      </c>
      <c r="D5759" s="15">
        <v>45922</v>
      </c>
      <c r="E5759" s="10" t="s">
        <v>44</v>
      </c>
      <c r="F5759" s="10" t="s">
        <v>3298</v>
      </c>
      <c r="G5759" s="10" t="s">
        <v>3299</v>
      </c>
      <c r="H5759" s="10" t="s">
        <v>36</v>
      </c>
      <c r="I5759" s="10" t="s">
        <v>23</v>
      </c>
      <c r="J5759" s="10" t="s">
        <v>831</v>
      </c>
      <c r="K5759" s="10" t="s">
        <v>38</v>
      </c>
      <c r="L5759" s="10">
        <v>92105</v>
      </c>
      <c r="M5759" s="10" t="s">
        <v>39</v>
      </c>
      <c r="N5759" s="10" t="str">
        <f>_xlfn.XLOOKUP($M:$M,People!$B:$B,People!A:A)</f>
        <v>Sadie Pawthorne</v>
      </c>
      <c r="O5759" s="10" t="s">
        <v>2740</v>
      </c>
      <c r="P5759" s="10" t="str">
        <f>VLOOKUP(O5759,Products!$A:$E,3,FALSE)</f>
        <v>Dell</v>
      </c>
      <c r="Q5759" s="31">
        <f>INDEX(Products!$E:$E,MATCH(O5759,Products!$A:$A,0))</f>
        <v>0.36</v>
      </c>
      <c r="R5759" s="10" t="s">
        <v>41</v>
      </c>
      <c r="S5759" s="10" t="s">
        <v>82</v>
      </c>
      <c r="T5759" s="10" t="s">
        <v>2741</v>
      </c>
      <c r="U5759" s="12">
        <v>368.91</v>
      </c>
      <c r="V5759" s="12">
        <v>9</v>
      </c>
      <c r="W5759" s="12">
        <v>0</v>
      </c>
      <c r="X5759" s="12">
        <v>180.76590000000002</v>
      </c>
    </row>
    <row r="5760" spans="1:24" ht="14" x14ac:dyDescent="0.3">
      <c r="A5760" s="9">
        <v>5755</v>
      </c>
      <c r="B5760" s="14" t="s">
        <v>8836</v>
      </c>
      <c r="C5760" s="15">
        <v>45918</v>
      </c>
      <c r="D5760" s="15">
        <v>45923</v>
      </c>
      <c r="E5760" s="10" t="s">
        <v>44</v>
      </c>
      <c r="F5760" s="10" t="s">
        <v>3914</v>
      </c>
      <c r="G5760" s="10" t="s">
        <v>3915</v>
      </c>
      <c r="H5760" s="10" t="s">
        <v>22</v>
      </c>
      <c r="I5760" s="10" t="s">
        <v>23</v>
      </c>
      <c r="J5760" s="10" t="s">
        <v>1355</v>
      </c>
      <c r="K5760" s="10" t="s">
        <v>318</v>
      </c>
      <c r="L5760" s="10">
        <v>36830</v>
      </c>
      <c r="M5760" s="10" t="s">
        <v>26</v>
      </c>
      <c r="N5760" s="10" t="str">
        <f>_xlfn.XLOOKUP($M:$M,People!$B:$B,People!A:A)</f>
        <v>Fred Suzuki</v>
      </c>
      <c r="O5760" s="10" t="s">
        <v>3916</v>
      </c>
      <c r="P5760" s="10" t="str">
        <f>VLOOKUP(O5760,Products!$A:$E,3,FALSE)</f>
        <v>IKEA</v>
      </c>
      <c r="Q5760" s="31">
        <f>INDEX(Products!$E:$E,MATCH(O5760,Products!$A:$A,0))</f>
        <v>0.3</v>
      </c>
      <c r="R5760" s="10" t="s">
        <v>41</v>
      </c>
      <c r="S5760" s="10" t="s">
        <v>82</v>
      </c>
      <c r="T5760" s="10" t="s">
        <v>3917</v>
      </c>
      <c r="U5760" s="12">
        <v>13.08</v>
      </c>
      <c r="V5760" s="12">
        <v>2</v>
      </c>
      <c r="W5760" s="12">
        <v>0</v>
      </c>
      <c r="X5760" s="12">
        <v>6.0167999999999999</v>
      </c>
    </row>
    <row r="5761" spans="1:24" ht="14" x14ac:dyDescent="0.3">
      <c r="A5761" s="9">
        <v>5756</v>
      </c>
      <c r="B5761" s="14" t="s">
        <v>8836</v>
      </c>
      <c r="C5761" s="15">
        <v>45918</v>
      </c>
      <c r="D5761" s="15">
        <v>45923</v>
      </c>
      <c r="E5761" s="10" t="s">
        <v>44</v>
      </c>
      <c r="F5761" s="10" t="s">
        <v>3914</v>
      </c>
      <c r="G5761" s="10" t="s">
        <v>3915</v>
      </c>
      <c r="H5761" s="10" t="s">
        <v>22</v>
      </c>
      <c r="I5761" s="10" t="s">
        <v>23</v>
      </c>
      <c r="J5761" s="10" t="s">
        <v>1355</v>
      </c>
      <c r="K5761" s="10" t="s">
        <v>318</v>
      </c>
      <c r="L5761" s="10">
        <v>36830</v>
      </c>
      <c r="M5761" s="10" t="s">
        <v>26</v>
      </c>
      <c r="N5761" s="10" t="str">
        <f>_xlfn.XLOOKUP($M:$M,People!$B:$B,People!A:A)</f>
        <v>Fred Suzuki</v>
      </c>
      <c r="O5761" s="10" t="s">
        <v>2927</v>
      </c>
      <c r="P5761" s="10" t="str">
        <f>VLOOKUP(O5761,Products!$A:$E,3,FALSE)</f>
        <v>Office Depot</v>
      </c>
      <c r="Q5761" s="31">
        <f>INDEX(Products!$E:$E,MATCH(O5761,Products!$A:$A,0))</f>
        <v>0.32</v>
      </c>
      <c r="R5761" s="10" t="s">
        <v>41</v>
      </c>
      <c r="S5761" s="10" t="s">
        <v>53</v>
      </c>
      <c r="T5761" s="10" t="s">
        <v>2928</v>
      </c>
      <c r="U5761" s="12">
        <v>900.08</v>
      </c>
      <c r="V5761" s="12">
        <v>4</v>
      </c>
      <c r="W5761" s="12">
        <v>0</v>
      </c>
      <c r="X5761" s="12">
        <v>117.0104</v>
      </c>
    </row>
    <row r="5762" spans="1:24" ht="14" x14ac:dyDescent="0.3">
      <c r="A5762" s="9">
        <v>5757</v>
      </c>
      <c r="B5762" s="14" t="s">
        <v>8841</v>
      </c>
      <c r="C5762" s="15">
        <v>45918</v>
      </c>
      <c r="D5762" s="15">
        <v>45922</v>
      </c>
      <c r="E5762" s="10" t="s">
        <v>44</v>
      </c>
      <c r="F5762" s="10" t="s">
        <v>1614</v>
      </c>
      <c r="G5762" s="10" t="s">
        <v>1615</v>
      </c>
      <c r="H5762" s="10" t="s">
        <v>22</v>
      </c>
      <c r="I5762" s="10" t="s">
        <v>23</v>
      </c>
      <c r="J5762" s="10" t="s">
        <v>4823</v>
      </c>
      <c r="K5762" s="10" t="s">
        <v>38</v>
      </c>
      <c r="L5762" s="10">
        <v>95695</v>
      </c>
      <c r="M5762" s="10" t="s">
        <v>39</v>
      </c>
      <c r="N5762" s="10" t="str">
        <f>_xlfn.XLOOKUP($M:$M,People!$B:$B,People!A:A)</f>
        <v>Sadie Pawthorne</v>
      </c>
      <c r="O5762" s="10" t="s">
        <v>4818</v>
      </c>
      <c r="P5762" s="10" t="str">
        <f>VLOOKUP(O5762,Products!$A:$E,3,FALSE)</f>
        <v>Avery</v>
      </c>
      <c r="Q5762" s="31">
        <f>INDEX(Products!$E:$E,MATCH(O5762,Products!$A:$A,0))</f>
        <v>0.31</v>
      </c>
      <c r="R5762" s="10" t="s">
        <v>64</v>
      </c>
      <c r="S5762" s="10" t="s">
        <v>65</v>
      </c>
      <c r="T5762" s="10" t="s">
        <v>4819</v>
      </c>
      <c r="U5762" s="12">
        <v>239.98400000000004</v>
      </c>
      <c r="V5762" s="12">
        <v>2</v>
      </c>
      <c r="W5762" s="12">
        <v>0.2</v>
      </c>
      <c r="X5762" s="12">
        <v>23.998400000000004</v>
      </c>
    </row>
    <row r="5763" spans="1:24" ht="14" x14ac:dyDescent="0.3">
      <c r="A5763" s="9">
        <v>5758</v>
      </c>
      <c r="B5763" s="14" t="s">
        <v>8842</v>
      </c>
      <c r="C5763" s="15">
        <v>45919</v>
      </c>
      <c r="D5763" s="15">
        <v>45919</v>
      </c>
      <c r="E5763" s="10" t="s">
        <v>1124</v>
      </c>
      <c r="F5763" s="10" t="s">
        <v>1856</v>
      </c>
      <c r="G5763" s="10" t="s">
        <v>1857</v>
      </c>
      <c r="H5763" s="10" t="s">
        <v>92</v>
      </c>
      <c r="I5763" s="10" t="s">
        <v>23</v>
      </c>
      <c r="J5763" s="10" t="s">
        <v>401</v>
      </c>
      <c r="K5763" s="10" t="s">
        <v>189</v>
      </c>
      <c r="L5763" s="10">
        <v>60505</v>
      </c>
      <c r="M5763" s="10" t="s">
        <v>95</v>
      </c>
      <c r="N5763" s="10" t="str">
        <f>_xlfn.XLOOKUP($M:$M,People!$B:$B,People!A:A)</f>
        <v>Roxanne Rodriguez</v>
      </c>
      <c r="O5763" s="10" t="s">
        <v>1496</v>
      </c>
      <c r="P5763" s="10" t="str">
        <f>VLOOKUP(O5763,Products!$A:$E,3,FALSE)</f>
        <v>Dell</v>
      </c>
      <c r="Q5763" s="31">
        <f>INDEX(Products!$E:$E,MATCH(O5763,Products!$A:$A,0))</f>
        <v>0.3</v>
      </c>
      <c r="R5763" s="10" t="s">
        <v>28</v>
      </c>
      <c r="S5763" s="10" t="s">
        <v>32</v>
      </c>
      <c r="T5763" s="10" t="s">
        <v>1497</v>
      </c>
      <c r="U5763" s="12">
        <v>701.37199999999996</v>
      </c>
      <c r="V5763" s="12">
        <v>2</v>
      </c>
      <c r="W5763" s="12">
        <v>0.3</v>
      </c>
      <c r="X5763" s="12">
        <v>-50.098000000000013</v>
      </c>
    </row>
    <row r="5764" spans="1:24" ht="14" x14ac:dyDescent="0.3">
      <c r="A5764" s="9">
        <v>5759</v>
      </c>
      <c r="B5764" s="14" t="s">
        <v>8843</v>
      </c>
      <c r="C5764" s="15">
        <v>45919</v>
      </c>
      <c r="D5764" s="15">
        <v>45921</v>
      </c>
      <c r="E5764" s="10" t="s">
        <v>168</v>
      </c>
      <c r="F5764" s="10" t="s">
        <v>3919</v>
      </c>
      <c r="G5764" s="10" t="s">
        <v>3920</v>
      </c>
      <c r="H5764" s="10" t="s">
        <v>92</v>
      </c>
      <c r="I5764" s="10" t="s">
        <v>23</v>
      </c>
      <c r="J5764" s="10" t="s">
        <v>2978</v>
      </c>
      <c r="K5764" s="10" t="s">
        <v>1219</v>
      </c>
      <c r="L5764" s="10">
        <v>2908</v>
      </c>
      <c r="M5764" s="10" t="s">
        <v>133</v>
      </c>
      <c r="N5764" s="10" t="str">
        <f>_xlfn.XLOOKUP($M:$M,People!$B:$B,People!A:A)</f>
        <v>Chuck Magee</v>
      </c>
      <c r="O5764" s="10" t="s">
        <v>2112</v>
      </c>
      <c r="P5764" s="10" t="str">
        <f>VLOOKUP(O5764,Products!$A:$E,3,FALSE)</f>
        <v>3M</v>
      </c>
      <c r="Q5764" s="31">
        <f>INDEX(Products!$E:$E,MATCH(O5764,Products!$A:$A,0))</f>
        <v>0.26</v>
      </c>
      <c r="R5764" s="10" t="s">
        <v>28</v>
      </c>
      <c r="S5764" s="10" t="s">
        <v>32</v>
      </c>
      <c r="T5764" s="10" t="s">
        <v>2113</v>
      </c>
      <c r="U5764" s="12">
        <v>872.32</v>
      </c>
      <c r="V5764" s="12">
        <v>4</v>
      </c>
      <c r="W5764" s="12">
        <v>0</v>
      </c>
      <c r="X5764" s="12">
        <v>244.24959999999999</v>
      </c>
    </row>
    <row r="5765" spans="1:24" ht="14" x14ac:dyDescent="0.3">
      <c r="A5765" s="9">
        <v>5760</v>
      </c>
      <c r="B5765" s="14" t="s">
        <v>8844</v>
      </c>
      <c r="C5765" s="15">
        <v>45919</v>
      </c>
      <c r="D5765" s="15">
        <v>45922</v>
      </c>
      <c r="E5765" s="10" t="s">
        <v>168</v>
      </c>
      <c r="F5765" s="10" t="s">
        <v>2792</v>
      </c>
      <c r="G5765" s="10" t="s">
        <v>2793</v>
      </c>
      <c r="H5765" s="10" t="s">
        <v>92</v>
      </c>
      <c r="I5765" s="10" t="s">
        <v>23</v>
      </c>
      <c r="J5765" s="10" t="s">
        <v>131</v>
      </c>
      <c r="K5765" s="10" t="s">
        <v>132</v>
      </c>
      <c r="L5765" s="10">
        <v>19140</v>
      </c>
      <c r="M5765" s="10" t="s">
        <v>133</v>
      </c>
      <c r="N5765" s="10" t="str">
        <f>_xlfn.XLOOKUP($M:$M,People!$B:$B,People!A:A)</f>
        <v>Chuck Magee</v>
      </c>
      <c r="O5765" s="10" t="s">
        <v>5352</v>
      </c>
      <c r="P5765" s="10" t="str">
        <f>VLOOKUP(O5765,Products!$A:$E,3,FALSE)</f>
        <v>HP</v>
      </c>
      <c r="Q5765" s="31">
        <f>INDEX(Products!$E:$E,MATCH(O5765,Products!$A:$A,0))</f>
        <v>0.37</v>
      </c>
      <c r="R5765" s="10" t="s">
        <v>28</v>
      </c>
      <c r="S5765" s="10" t="s">
        <v>58</v>
      </c>
      <c r="T5765" s="10" t="s">
        <v>5353</v>
      </c>
      <c r="U5765" s="12">
        <v>25.632000000000001</v>
      </c>
      <c r="V5765" s="12">
        <v>3</v>
      </c>
      <c r="W5765" s="12">
        <v>0.2</v>
      </c>
      <c r="X5765" s="12">
        <v>3.8447999999999967</v>
      </c>
    </row>
    <row r="5766" spans="1:24" ht="14" x14ac:dyDescent="0.3">
      <c r="A5766" s="9">
        <v>5761</v>
      </c>
      <c r="B5766" s="14" t="s">
        <v>8845</v>
      </c>
      <c r="C5766" s="15">
        <v>45919</v>
      </c>
      <c r="D5766" s="15">
        <v>45923</v>
      </c>
      <c r="E5766" s="10" t="s">
        <v>19</v>
      </c>
      <c r="F5766" s="10" t="s">
        <v>1302</v>
      </c>
      <c r="G5766" s="10" t="s">
        <v>1303</v>
      </c>
      <c r="H5766" s="10" t="s">
        <v>92</v>
      </c>
      <c r="I5766" s="10" t="s">
        <v>23</v>
      </c>
      <c r="J5766" s="10" t="s">
        <v>4644</v>
      </c>
      <c r="K5766" s="10" t="s">
        <v>691</v>
      </c>
      <c r="L5766" s="10">
        <v>7050</v>
      </c>
      <c r="M5766" s="10" t="s">
        <v>133</v>
      </c>
      <c r="N5766" s="10" t="str">
        <f>_xlfn.XLOOKUP($M:$M,People!$B:$B,People!A:A)</f>
        <v>Chuck Magee</v>
      </c>
      <c r="O5766" s="10" t="s">
        <v>98</v>
      </c>
      <c r="P5766" s="10" t="str">
        <f>VLOOKUP(O5766,Products!$A:$E,3,FALSE)</f>
        <v>Logitech</v>
      </c>
      <c r="Q5766" s="31">
        <f>INDEX(Products!$E:$E,MATCH(O5766,Products!$A:$A,0))</f>
        <v>0.37</v>
      </c>
      <c r="R5766" s="10" t="s">
        <v>41</v>
      </c>
      <c r="S5766" s="10" t="s">
        <v>68</v>
      </c>
      <c r="T5766" s="10" t="s">
        <v>99</v>
      </c>
      <c r="U5766" s="12">
        <v>25.44</v>
      </c>
      <c r="V5766" s="12">
        <v>6</v>
      </c>
      <c r="W5766" s="12">
        <v>0</v>
      </c>
      <c r="X5766" s="12">
        <v>12.72</v>
      </c>
    </row>
    <row r="5767" spans="1:24" ht="14" x14ac:dyDescent="0.3">
      <c r="A5767" s="9">
        <v>5762</v>
      </c>
      <c r="B5767" s="14" t="s">
        <v>8846</v>
      </c>
      <c r="C5767" s="15">
        <v>45919</v>
      </c>
      <c r="D5767" s="15">
        <v>45923</v>
      </c>
      <c r="E5767" s="10" t="s">
        <v>44</v>
      </c>
      <c r="F5767" s="10" t="s">
        <v>2748</v>
      </c>
      <c r="G5767" s="10" t="s">
        <v>2749</v>
      </c>
      <c r="H5767" s="10" t="s">
        <v>36</v>
      </c>
      <c r="I5767" s="10" t="s">
        <v>23</v>
      </c>
      <c r="J5767" s="10" t="s">
        <v>114</v>
      </c>
      <c r="K5767" s="10" t="s">
        <v>38</v>
      </c>
      <c r="L5767" s="10">
        <v>94122</v>
      </c>
      <c r="M5767" s="10" t="s">
        <v>39</v>
      </c>
      <c r="N5767" s="10" t="str">
        <f>_xlfn.XLOOKUP($M:$M,People!$B:$B,People!A:A)</f>
        <v>Sadie Pawthorne</v>
      </c>
      <c r="O5767" s="10" t="s">
        <v>321</v>
      </c>
      <c r="P5767" s="10" t="str">
        <f>VLOOKUP(O5767,Products!$A:$E,3,FALSE)</f>
        <v>Avery</v>
      </c>
      <c r="Q5767" s="31">
        <f>INDEX(Products!$E:$E,MATCH(O5767,Products!$A:$A,0))</f>
        <v>0.31</v>
      </c>
      <c r="R5767" s="10" t="s">
        <v>41</v>
      </c>
      <c r="S5767" s="10" t="s">
        <v>68</v>
      </c>
      <c r="T5767" s="10" t="s">
        <v>322</v>
      </c>
      <c r="U5767" s="12">
        <v>8.9280000000000008</v>
      </c>
      <c r="V5767" s="12">
        <v>2</v>
      </c>
      <c r="W5767" s="12">
        <v>0.2</v>
      </c>
      <c r="X5767" s="12">
        <v>3.1247999999999996</v>
      </c>
    </row>
    <row r="5768" spans="1:24" ht="14" x14ac:dyDescent="0.3">
      <c r="A5768" s="9">
        <v>5763</v>
      </c>
      <c r="B5768" s="14" t="s">
        <v>8847</v>
      </c>
      <c r="C5768" s="15">
        <v>45919</v>
      </c>
      <c r="D5768" s="15">
        <v>45924</v>
      </c>
      <c r="E5768" s="10" t="s">
        <v>19</v>
      </c>
      <c r="F5768" s="10" t="s">
        <v>1831</v>
      </c>
      <c r="G5768" s="10" t="s">
        <v>1832</v>
      </c>
      <c r="H5768" s="10" t="s">
        <v>92</v>
      </c>
      <c r="I5768" s="10" t="s">
        <v>23</v>
      </c>
      <c r="J5768" s="10" t="s">
        <v>114</v>
      </c>
      <c r="K5768" s="10" t="s">
        <v>38</v>
      </c>
      <c r="L5768" s="10">
        <v>94109</v>
      </c>
      <c r="M5768" s="10" t="s">
        <v>39</v>
      </c>
      <c r="N5768" s="10" t="str">
        <f>_xlfn.XLOOKUP($M:$M,People!$B:$B,People!A:A)</f>
        <v>Sadie Pawthorne</v>
      </c>
      <c r="O5768" s="10" t="s">
        <v>1971</v>
      </c>
      <c r="P5768" s="10" t="str">
        <f>VLOOKUP(O5768,Products!$A:$E,3,FALSE)</f>
        <v>IKEA</v>
      </c>
      <c r="Q5768" s="31">
        <f>INDEX(Products!$E:$E,MATCH(O5768,Products!$A:$A,0))</f>
        <v>0.32</v>
      </c>
      <c r="R5768" s="10" t="s">
        <v>41</v>
      </c>
      <c r="S5768" s="10" t="s">
        <v>68</v>
      </c>
      <c r="T5768" s="10" t="s">
        <v>1972</v>
      </c>
      <c r="U5768" s="12">
        <v>11.952000000000002</v>
      </c>
      <c r="V5768" s="12">
        <v>3</v>
      </c>
      <c r="W5768" s="12">
        <v>0.2</v>
      </c>
      <c r="X5768" s="12">
        <v>4.1832000000000003</v>
      </c>
    </row>
    <row r="5769" spans="1:24" ht="14" x14ac:dyDescent="0.3">
      <c r="A5769" s="9">
        <v>5764</v>
      </c>
      <c r="B5769" s="14" t="s">
        <v>8842</v>
      </c>
      <c r="C5769" s="15">
        <v>45919</v>
      </c>
      <c r="D5769" s="15">
        <v>45919</v>
      </c>
      <c r="E5769" s="10" t="s">
        <v>1124</v>
      </c>
      <c r="F5769" s="10" t="s">
        <v>1856</v>
      </c>
      <c r="G5769" s="10" t="s">
        <v>1857</v>
      </c>
      <c r="H5769" s="10" t="s">
        <v>92</v>
      </c>
      <c r="I5769" s="10" t="s">
        <v>23</v>
      </c>
      <c r="J5769" s="10" t="s">
        <v>401</v>
      </c>
      <c r="K5769" s="10" t="s">
        <v>189</v>
      </c>
      <c r="L5769" s="10">
        <v>60505</v>
      </c>
      <c r="M5769" s="10" t="s">
        <v>95</v>
      </c>
      <c r="N5769" s="10" t="str">
        <f>_xlfn.XLOOKUP($M:$M,People!$B:$B,People!A:A)</f>
        <v>Roxanne Rodriguez</v>
      </c>
      <c r="O5769" s="10" t="s">
        <v>290</v>
      </c>
      <c r="P5769" s="10" t="str">
        <f>VLOOKUP(O5769,Products!$A:$E,3,FALSE)</f>
        <v>HP</v>
      </c>
      <c r="Q5769" s="31">
        <f>INDEX(Products!$E:$E,MATCH(O5769,Products!$A:$A,0))</f>
        <v>0.31</v>
      </c>
      <c r="R5769" s="10" t="s">
        <v>41</v>
      </c>
      <c r="S5769" s="10" t="s">
        <v>68</v>
      </c>
      <c r="T5769" s="10" t="s">
        <v>291</v>
      </c>
      <c r="U5769" s="12">
        <v>2.3079999999999994</v>
      </c>
      <c r="V5769" s="12">
        <v>2</v>
      </c>
      <c r="W5769" s="12">
        <v>0.8</v>
      </c>
      <c r="X5769" s="12">
        <v>-3.4619999999999997</v>
      </c>
    </row>
    <row r="5770" spans="1:24" ht="14" x14ac:dyDescent="0.3">
      <c r="A5770" s="9">
        <v>5765</v>
      </c>
      <c r="B5770" s="14" t="s">
        <v>8843</v>
      </c>
      <c r="C5770" s="15">
        <v>45919</v>
      </c>
      <c r="D5770" s="15">
        <v>45921</v>
      </c>
      <c r="E5770" s="10" t="s">
        <v>168</v>
      </c>
      <c r="F5770" s="10" t="s">
        <v>3919</v>
      </c>
      <c r="G5770" s="10" t="s">
        <v>3920</v>
      </c>
      <c r="H5770" s="10" t="s">
        <v>92</v>
      </c>
      <c r="I5770" s="10" t="s">
        <v>23</v>
      </c>
      <c r="J5770" s="10" t="s">
        <v>2978</v>
      </c>
      <c r="K5770" s="10" t="s">
        <v>1219</v>
      </c>
      <c r="L5770" s="10">
        <v>2908</v>
      </c>
      <c r="M5770" s="10" t="s">
        <v>133</v>
      </c>
      <c r="N5770" s="10" t="str">
        <f>_xlfn.XLOOKUP($M:$M,People!$B:$B,People!A:A)</f>
        <v>Chuck Magee</v>
      </c>
      <c r="O5770" s="10" t="s">
        <v>2406</v>
      </c>
      <c r="P5770" s="10" t="str">
        <f>VLOOKUP(O5770,Products!$A:$E,3,FALSE)</f>
        <v>3M</v>
      </c>
      <c r="Q5770" s="31">
        <f>INDEX(Products!$E:$E,MATCH(O5770,Products!$A:$A,0))</f>
        <v>0.38</v>
      </c>
      <c r="R5770" s="10" t="s">
        <v>41</v>
      </c>
      <c r="S5770" s="10" t="s">
        <v>68</v>
      </c>
      <c r="T5770" s="10" t="s">
        <v>2407</v>
      </c>
      <c r="U5770" s="12">
        <v>49.53</v>
      </c>
      <c r="V5770" s="12">
        <v>3</v>
      </c>
      <c r="W5770" s="12">
        <v>0</v>
      </c>
      <c r="X5770" s="12">
        <v>23.774400000000004</v>
      </c>
    </row>
    <row r="5771" spans="1:24" ht="14" x14ac:dyDescent="0.3">
      <c r="A5771" s="9">
        <v>5766</v>
      </c>
      <c r="B5771" s="14" t="s">
        <v>8848</v>
      </c>
      <c r="C5771" s="15">
        <v>45919</v>
      </c>
      <c r="D5771" s="15">
        <v>45923</v>
      </c>
      <c r="E5771" s="10" t="s">
        <v>44</v>
      </c>
      <c r="F5771" s="10" t="s">
        <v>4000</v>
      </c>
      <c r="G5771" s="10" t="s">
        <v>4001</v>
      </c>
      <c r="H5771" s="10" t="s">
        <v>22</v>
      </c>
      <c r="I5771" s="10" t="s">
        <v>23</v>
      </c>
      <c r="J5771" s="10" t="s">
        <v>4002</v>
      </c>
      <c r="K5771" s="10" t="s">
        <v>38</v>
      </c>
      <c r="L5771" s="10">
        <v>95207</v>
      </c>
      <c r="M5771" s="10" t="s">
        <v>39</v>
      </c>
      <c r="N5771" s="10" t="str">
        <f>_xlfn.XLOOKUP($M:$M,People!$B:$B,People!A:A)</f>
        <v>Sadie Pawthorne</v>
      </c>
      <c r="O5771" s="10" t="s">
        <v>1343</v>
      </c>
      <c r="P5771" s="10" t="str">
        <f>VLOOKUP(O5771,Products!$A:$E,3,FALSE)</f>
        <v>HP</v>
      </c>
      <c r="Q5771" s="31">
        <f>INDEX(Products!$E:$E,MATCH(O5771,Products!$A:$A,0))</f>
        <v>0.35</v>
      </c>
      <c r="R5771" s="10" t="s">
        <v>41</v>
      </c>
      <c r="S5771" s="10" t="s">
        <v>82</v>
      </c>
      <c r="T5771" s="10" t="s">
        <v>1344</v>
      </c>
      <c r="U5771" s="12">
        <v>159.88</v>
      </c>
      <c r="V5771" s="12">
        <v>7</v>
      </c>
      <c r="W5771" s="12">
        <v>0</v>
      </c>
      <c r="X5771" s="12">
        <v>73.544799999999995</v>
      </c>
    </row>
    <row r="5772" spans="1:24" ht="14" x14ac:dyDescent="0.3">
      <c r="A5772" s="9">
        <v>5767</v>
      </c>
      <c r="B5772" s="14" t="s">
        <v>8843</v>
      </c>
      <c r="C5772" s="15">
        <v>45919</v>
      </c>
      <c r="D5772" s="15">
        <v>45921</v>
      </c>
      <c r="E5772" s="10" t="s">
        <v>168</v>
      </c>
      <c r="F5772" s="10" t="s">
        <v>3919</v>
      </c>
      <c r="G5772" s="10" t="s">
        <v>3920</v>
      </c>
      <c r="H5772" s="10" t="s">
        <v>92</v>
      </c>
      <c r="I5772" s="10" t="s">
        <v>23</v>
      </c>
      <c r="J5772" s="10" t="s">
        <v>2978</v>
      </c>
      <c r="K5772" s="10" t="s">
        <v>1219</v>
      </c>
      <c r="L5772" s="10">
        <v>2908</v>
      </c>
      <c r="M5772" s="10" t="s">
        <v>133</v>
      </c>
      <c r="N5772" s="10" t="str">
        <f>_xlfn.XLOOKUP($M:$M,People!$B:$B,People!A:A)</f>
        <v>Chuck Magee</v>
      </c>
      <c r="O5772" s="10" t="s">
        <v>492</v>
      </c>
      <c r="P5772" s="10" t="str">
        <f>VLOOKUP(O5772,Products!$A:$E,3,FALSE)</f>
        <v>Dell</v>
      </c>
      <c r="Q5772" s="31">
        <f>INDEX(Products!$E:$E,MATCH(O5772,Products!$A:$A,0))</f>
        <v>0.38</v>
      </c>
      <c r="R5772" s="10" t="s">
        <v>41</v>
      </c>
      <c r="S5772" s="10" t="s">
        <v>82</v>
      </c>
      <c r="T5772" s="10" t="s">
        <v>1877</v>
      </c>
      <c r="U5772" s="12">
        <v>17.04</v>
      </c>
      <c r="V5772" s="12">
        <v>3</v>
      </c>
      <c r="W5772" s="12">
        <v>0</v>
      </c>
      <c r="X5772" s="12">
        <v>7.6679999999999993</v>
      </c>
    </row>
    <row r="5773" spans="1:24" ht="14" x14ac:dyDescent="0.3">
      <c r="A5773" s="9">
        <v>5768</v>
      </c>
      <c r="B5773" s="14" t="s">
        <v>8849</v>
      </c>
      <c r="C5773" s="15">
        <v>45919</v>
      </c>
      <c r="D5773" s="15">
        <v>45922</v>
      </c>
      <c r="E5773" s="10" t="s">
        <v>168</v>
      </c>
      <c r="F5773" s="10" t="s">
        <v>1752</v>
      </c>
      <c r="G5773" s="10" t="s">
        <v>1753</v>
      </c>
      <c r="H5773" s="10" t="s">
        <v>22</v>
      </c>
      <c r="I5773" s="10" t="s">
        <v>23</v>
      </c>
      <c r="J5773" s="10" t="s">
        <v>2978</v>
      </c>
      <c r="K5773" s="10" t="s">
        <v>1219</v>
      </c>
      <c r="L5773" s="10">
        <v>2908</v>
      </c>
      <c r="M5773" s="10" t="s">
        <v>133</v>
      </c>
      <c r="N5773" s="10" t="str">
        <f>_xlfn.XLOOKUP($M:$M,People!$B:$B,People!A:A)</f>
        <v>Chuck Magee</v>
      </c>
      <c r="O5773" s="10" t="s">
        <v>247</v>
      </c>
      <c r="P5773" s="10" t="str">
        <f>VLOOKUP(O5773,Products!$A:$E,3,FALSE)</f>
        <v>IKEA</v>
      </c>
      <c r="Q5773" s="31">
        <f>INDEX(Products!$E:$E,MATCH(O5773,Products!$A:$A,0))</f>
        <v>0.4</v>
      </c>
      <c r="R5773" s="10" t="s">
        <v>41</v>
      </c>
      <c r="S5773" s="10" t="s">
        <v>53</v>
      </c>
      <c r="T5773" s="10" t="s">
        <v>248</v>
      </c>
      <c r="U5773" s="12">
        <v>69.52</v>
      </c>
      <c r="V5773" s="12">
        <v>2</v>
      </c>
      <c r="W5773" s="12">
        <v>0</v>
      </c>
      <c r="X5773" s="12">
        <v>17.379999999999995</v>
      </c>
    </row>
    <row r="5774" spans="1:24" ht="14" x14ac:dyDescent="0.3">
      <c r="A5774" s="9">
        <v>5769</v>
      </c>
      <c r="B5774" s="14" t="s">
        <v>8843</v>
      </c>
      <c r="C5774" s="15">
        <v>45919</v>
      </c>
      <c r="D5774" s="15">
        <v>45921</v>
      </c>
      <c r="E5774" s="10" t="s">
        <v>168</v>
      </c>
      <c r="F5774" s="10" t="s">
        <v>3919</v>
      </c>
      <c r="G5774" s="10" t="s">
        <v>3920</v>
      </c>
      <c r="H5774" s="10" t="s">
        <v>92</v>
      </c>
      <c r="I5774" s="10" t="s">
        <v>23</v>
      </c>
      <c r="J5774" s="10" t="s">
        <v>2978</v>
      </c>
      <c r="K5774" s="10" t="s">
        <v>1219</v>
      </c>
      <c r="L5774" s="10">
        <v>2908</v>
      </c>
      <c r="M5774" s="10" t="s">
        <v>133</v>
      </c>
      <c r="N5774" s="10" t="str">
        <f>_xlfn.XLOOKUP($M:$M,People!$B:$B,People!A:A)</f>
        <v>Chuck Magee</v>
      </c>
      <c r="O5774" s="10" t="s">
        <v>1732</v>
      </c>
      <c r="P5774" s="10" t="str">
        <f>VLOOKUP(O5774,Products!$A:$E,3,FALSE)</f>
        <v>Dell</v>
      </c>
      <c r="Q5774" s="31">
        <f>INDEX(Products!$E:$E,MATCH(O5774,Products!$A:$A,0))</f>
        <v>0.28000000000000003</v>
      </c>
      <c r="R5774" s="10" t="s">
        <v>41</v>
      </c>
      <c r="S5774" s="10" t="s">
        <v>53</v>
      </c>
      <c r="T5774" s="10" t="s">
        <v>1733</v>
      </c>
      <c r="U5774" s="12">
        <v>1606.23</v>
      </c>
      <c r="V5774" s="12">
        <v>9</v>
      </c>
      <c r="W5774" s="12">
        <v>0</v>
      </c>
      <c r="X5774" s="12">
        <v>481.86899999999986</v>
      </c>
    </row>
    <row r="5775" spans="1:24" ht="14" x14ac:dyDescent="0.3">
      <c r="A5775" s="9">
        <v>5770</v>
      </c>
      <c r="B5775" s="14" t="s">
        <v>8845</v>
      </c>
      <c r="C5775" s="15">
        <v>45919</v>
      </c>
      <c r="D5775" s="15">
        <v>45923</v>
      </c>
      <c r="E5775" s="10" t="s">
        <v>19</v>
      </c>
      <c r="F5775" s="10" t="s">
        <v>1302</v>
      </c>
      <c r="G5775" s="10" t="s">
        <v>1303</v>
      </c>
      <c r="H5775" s="10" t="s">
        <v>92</v>
      </c>
      <c r="I5775" s="10" t="s">
        <v>23</v>
      </c>
      <c r="J5775" s="10" t="s">
        <v>4644</v>
      </c>
      <c r="K5775" s="10" t="s">
        <v>691</v>
      </c>
      <c r="L5775" s="10">
        <v>7050</v>
      </c>
      <c r="M5775" s="10" t="s">
        <v>133</v>
      </c>
      <c r="N5775" s="10" t="str">
        <f>_xlfn.XLOOKUP($M:$M,People!$B:$B,People!A:A)</f>
        <v>Chuck Magee</v>
      </c>
      <c r="O5775" s="10" t="s">
        <v>2190</v>
      </c>
      <c r="P5775" s="10" t="str">
        <f>VLOOKUP(O5775,Products!$A:$E,3,FALSE)</f>
        <v>Avery</v>
      </c>
      <c r="Q5775" s="31">
        <f>INDEX(Products!$E:$E,MATCH(O5775,Products!$A:$A,0))</f>
        <v>0.27</v>
      </c>
      <c r="R5775" s="10" t="s">
        <v>41</v>
      </c>
      <c r="S5775" s="10" t="s">
        <v>510</v>
      </c>
      <c r="T5775" s="10" t="s">
        <v>2191</v>
      </c>
      <c r="U5775" s="12">
        <v>27.93</v>
      </c>
      <c r="V5775" s="12">
        <v>3</v>
      </c>
      <c r="W5775" s="12">
        <v>0</v>
      </c>
      <c r="X5775" s="12">
        <v>8.0996999999999986</v>
      </c>
    </row>
    <row r="5776" spans="1:24" ht="14" x14ac:dyDescent="0.3">
      <c r="A5776" s="9">
        <v>5771</v>
      </c>
      <c r="B5776" s="14" t="s">
        <v>8847</v>
      </c>
      <c r="C5776" s="15">
        <v>45919</v>
      </c>
      <c r="D5776" s="15">
        <v>45924</v>
      </c>
      <c r="E5776" s="10" t="s">
        <v>19</v>
      </c>
      <c r="F5776" s="10" t="s">
        <v>1831</v>
      </c>
      <c r="G5776" s="10" t="s">
        <v>1832</v>
      </c>
      <c r="H5776" s="10" t="s">
        <v>92</v>
      </c>
      <c r="I5776" s="10" t="s">
        <v>23</v>
      </c>
      <c r="J5776" s="10" t="s">
        <v>114</v>
      </c>
      <c r="K5776" s="10" t="s">
        <v>38</v>
      </c>
      <c r="L5776" s="10">
        <v>94109</v>
      </c>
      <c r="M5776" s="10" t="s">
        <v>39</v>
      </c>
      <c r="N5776" s="10" t="str">
        <f>_xlfn.XLOOKUP($M:$M,People!$B:$B,People!A:A)</f>
        <v>Sadie Pawthorne</v>
      </c>
      <c r="O5776" s="10" t="s">
        <v>5400</v>
      </c>
      <c r="P5776" s="10" t="str">
        <f>VLOOKUP(O5776,Products!$A:$E,3,FALSE)</f>
        <v>3M</v>
      </c>
      <c r="Q5776" s="31">
        <f>INDEX(Products!$E:$E,MATCH(O5776,Products!$A:$A,0))</f>
        <v>0.3</v>
      </c>
      <c r="R5776" s="10" t="s">
        <v>41</v>
      </c>
      <c r="S5776" s="10" t="s">
        <v>510</v>
      </c>
      <c r="T5776" s="10" t="s">
        <v>5401</v>
      </c>
      <c r="U5776" s="12">
        <v>6.24</v>
      </c>
      <c r="V5776" s="12">
        <v>3</v>
      </c>
      <c r="W5776" s="12">
        <v>0</v>
      </c>
      <c r="X5776" s="12">
        <v>1.8719999999999997</v>
      </c>
    </row>
    <row r="5777" spans="1:24" ht="14" x14ac:dyDescent="0.3">
      <c r="A5777" s="9">
        <v>5772</v>
      </c>
      <c r="B5777" s="14" t="s">
        <v>8850</v>
      </c>
      <c r="C5777" s="15">
        <v>45919</v>
      </c>
      <c r="D5777" s="15">
        <v>45923</v>
      </c>
      <c r="E5777" s="10" t="s">
        <v>44</v>
      </c>
      <c r="F5777" s="10" t="s">
        <v>1720</v>
      </c>
      <c r="G5777" s="10" t="s">
        <v>1721</v>
      </c>
      <c r="H5777" s="10" t="s">
        <v>22</v>
      </c>
      <c r="I5777" s="10" t="s">
        <v>23</v>
      </c>
      <c r="J5777" s="10" t="s">
        <v>437</v>
      </c>
      <c r="K5777" s="10" t="s">
        <v>1109</v>
      </c>
      <c r="L5777" s="10">
        <v>31907</v>
      </c>
      <c r="M5777" s="10" t="s">
        <v>26</v>
      </c>
      <c r="N5777" s="10" t="str">
        <f>_xlfn.XLOOKUP($M:$M,People!$B:$B,People!A:A)</f>
        <v>Fred Suzuki</v>
      </c>
      <c r="O5777" s="10" t="s">
        <v>5044</v>
      </c>
      <c r="P5777" s="10" t="str">
        <f>VLOOKUP(O5777,Products!$A:$E,3,FALSE)</f>
        <v>Samsung</v>
      </c>
      <c r="Q5777" s="31">
        <f>INDEX(Products!$E:$E,MATCH(O5777,Products!$A:$A,0))</f>
        <v>0.31</v>
      </c>
      <c r="R5777" s="10" t="s">
        <v>41</v>
      </c>
      <c r="S5777" s="10" t="s">
        <v>510</v>
      </c>
      <c r="T5777" s="10" t="s">
        <v>5045</v>
      </c>
      <c r="U5777" s="12">
        <v>5.04</v>
      </c>
      <c r="V5777" s="12">
        <v>2</v>
      </c>
      <c r="W5777" s="12">
        <v>0</v>
      </c>
      <c r="X5777" s="12">
        <v>0.15120000000000022</v>
      </c>
    </row>
    <row r="5778" spans="1:24" ht="14" x14ac:dyDescent="0.3">
      <c r="A5778" s="9">
        <v>5773</v>
      </c>
      <c r="B5778" s="14" t="s">
        <v>8850</v>
      </c>
      <c r="C5778" s="15">
        <v>45919</v>
      </c>
      <c r="D5778" s="15">
        <v>45923</v>
      </c>
      <c r="E5778" s="10" t="s">
        <v>44</v>
      </c>
      <c r="F5778" s="10" t="s">
        <v>1720</v>
      </c>
      <c r="G5778" s="10" t="s">
        <v>1721</v>
      </c>
      <c r="H5778" s="10" t="s">
        <v>22</v>
      </c>
      <c r="I5778" s="10" t="s">
        <v>23</v>
      </c>
      <c r="J5778" s="10" t="s">
        <v>437</v>
      </c>
      <c r="K5778" s="10" t="s">
        <v>1109</v>
      </c>
      <c r="L5778" s="10">
        <v>31907</v>
      </c>
      <c r="M5778" s="10" t="s">
        <v>26</v>
      </c>
      <c r="N5778" s="10" t="str">
        <f>_xlfn.XLOOKUP($M:$M,People!$B:$B,People!A:A)</f>
        <v>Fred Suzuki</v>
      </c>
      <c r="O5778" s="10" t="s">
        <v>3673</v>
      </c>
      <c r="P5778" s="10" t="str">
        <f>VLOOKUP(O5778,Products!$A:$E,3,FALSE)</f>
        <v>3M</v>
      </c>
      <c r="Q5778" s="31">
        <f>INDEX(Products!$E:$E,MATCH(O5778,Products!$A:$A,0))</f>
        <v>0.28000000000000003</v>
      </c>
      <c r="R5778" s="10" t="s">
        <v>64</v>
      </c>
      <c r="S5778" s="10" t="s">
        <v>144</v>
      </c>
      <c r="T5778" s="10" t="s">
        <v>3674</v>
      </c>
      <c r="U5778" s="12">
        <v>249.95000000000002</v>
      </c>
      <c r="V5778" s="12">
        <v>5</v>
      </c>
      <c r="W5778" s="12">
        <v>0</v>
      </c>
      <c r="X5778" s="12">
        <v>107.47850000000001</v>
      </c>
    </row>
    <row r="5779" spans="1:24" ht="14" x14ac:dyDescent="0.3">
      <c r="A5779" s="9">
        <v>5774</v>
      </c>
      <c r="B5779" s="14" t="s">
        <v>8851</v>
      </c>
      <c r="C5779" s="15">
        <v>45920</v>
      </c>
      <c r="D5779" s="15">
        <v>45924</v>
      </c>
      <c r="E5779" s="10" t="s">
        <v>44</v>
      </c>
      <c r="F5779" s="10" t="s">
        <v>4943</v>
      </c>
      <c r="G5779" s="10" t="s">
        <v>4944</v>
      </c>
      <c r="H5779" s="10" t="s">
        <v>92</v>
      </c>
      <c r="I5779" s="10" t="s">
        <v>23</v>
      </c>
      <c r="J5779" s="10" t="s">
        <v>86</v>
      </c>
      <c r="K5779" s="10" t="s">
        <v>87</v>
      </c>
      <c r="L5779" s="10">
        <v>98105</v>
      </c>
      <c r="M5779" s="10" t="s">
        <v>39</v>
      </c>
      <c r="N5779" s="10" t="str">
        <f>_xlfn.XLOOKUP($M:$M,People!$B:$B,People!A:A)</f>
        <v>Sadie Pawthorne</v>
      </c>
      <c r="O5779" s="10" t="s">
        <v>5216</v>
      </c>
      <c r="P5779" s="10" t="str">
        <f>VLOOKUP(O5779,Products!$A:$E,3,FALSE)</f>
        <v>Avery</v>
      </c>
      <c r="Q5779" s="31">
        <f>INDEX(Products!$E:$E,MATCH(O5779,Products!$A:$A,0))</f>
        <v>0.35</v>
      </c>
      <c r="R5779" s="10" t="s">
        <v>28</v>
      </c>
      <c r="S5779" s="10" t="s">
        <v>29</v>
      </c>
      <c r="T5779" s="10" t="s">
        <v>5217</v>
      </c>
      <c r="U5779" s="12">
        <v>163.88</v>
      </c>
      <c r="V5779" s="12">
        <v>2</v>
      </c>
      <c r="W5779" s="12">
        <v>0</v>
      </c>
      <c r="X5779" s="12">
        <v>40.97</v>
      </c>
    </row>
    <row r="5780" spans="1:24" ht="14" x14ac:dyDescent="0.3">
      <c r="A5780" s="9">
        <v>5775</v>
      </c>
      <c r="B5780" s="14" t="s">
        <v>8852</v>
      </c>
      <c r="C5780" s="15">
        <v>45920</v>
      </c>
      <c r="D5780" s="15">
        <v>45925</v>
      </c>
      <c r="E5780" s="10" t="s">
        <v>44</v>
      </c>
      <c r="F5780" s="10" t="s">
        <v>3595</v>
      </c>
      <c r="G5780" s="10" t="s">
        <v>3596</v>
      </c>
      <c r="H5780" s="10" t="s">
        <v>36</v>
      </c>
      <c r="I5780" s="10" t="s">
        <v>23</v>
      </c>
      <c r="J5780" s="10" t="s">
        <v>3636</v>
      </c>
      <c r="K5780" s="10" t="s">
        <v>80</v>
      </c>
      <c r="L5780" s="10">
        <v>27405</v>
      </c>
      <c r="M5780" s="10" t="s">
        <v>26</v>
      </c>
      <c r="N5780" s="10" t="str">
        <f>_xlfn.XLOOKUP($M:$M,People!$B:$B,People!A:A)</f>
        <v>Fred Suzuki</v>
      </c>
      <c r="O5780" s="10" t="s">
        <v>2669</v>
      </c>
      <c r="P5780" s="10" t="str">
        <f>VLOOKUP(O5780,Products!$A:$E,3,FALSE)</f>
        <v>Staples</v>
      </c>
      <c r="Q5780" s="31">
        <f>INDEX(Products!$E:$E,MATCH(O5780,Products!$A:$A,0))</f>
        <v>0.28999999999999998</v>
      </c>
      <c r="R5780" s="10" t="s">
        <v>28</v>
      </c>
      <c r="S5780" s="10" t="s">
        <v>32</v>
      </c>
      <c r="T5780" s="10" t="s">
        <v>2670</v>
      </c>
      <c r="U5780" s="12">
        <v>98.391999999999996</v>
      </c>
      <c r="V5780" s="12">
        <v>1</v>
      </c>
      <c r="W5780" s="12">
        <v>0.2</v>
      </c>
      <c r="X5780" s="12">
        <v>-11.069100000000006</v>
      </c>
    </row>
    <row r="5781" spans="1:24" ht="14" x14ac:dyDescent="0.3">
      <c r="A5781" s="9">
        <v>5776</v>
      </c>
      <c r="B5781" s="14" t="s">
        <v>8852</v>
      </c>
      <c r="C5781" s="15">
        <v>45920</v>
      </c>
      <c r="D5781" s="15">
        <v>45925</v>
      </c>
      <c r="E5781" s="10" t="s">
        <v>44</v>
      </c>
      <c r="F5781" s="10" t="s">
        <v>3595</v>
      </c>
      <c r="G5781" s="10" t="s">
        <v>3596</v>
      </c>
      <c r="H5781" s="10" t="s">
        <v>36</v>
      </c>
      <c r="I5781" s="10" t="s">
        <v>23</v>
      </c>
      <c r="J5781" s="10" t="s">
        <v>3636</v>
      </c>
      <c r="K5781" s="10" t="s">
        <v>80</v>
      </c>
      <c r="L5781" s="10">
        <v>27405</v>
      </c>
      <c r="M5781" s="10" t="s">
        <v>26</v>
      </c>
      <c r="N5781" s="10" t="str">
        <f>_xlfn.XLOOKUP($M:$M,People!$B:$B,People!A:A)</f>
        <v>Fred Suzuki</v>
      </c>
      <c r="O5781" s="10" t="s">
        <v>4640</v>
      </c>
      <c r="P5781" s="10" t="str">
        <f>VLOOKUP(O5781,Products!$A:$E,3,FALSE)</f>
        <v>Samsung</v>
      </c>
      <c r="Q5781" s="31">
        <f>INDEX(Products!$E:$E,MATCH(O5781,Products!$A:$A,0))</f>
        <v>0.39</v>
      </c>
      <c r="R5781" s="10" t="s">
        <v>28</v>
      </c>
      <c r="S5781" s="10" t="s">
        <v>58</v>
      </c>
      <c r="T5781" s="10" t="s">
        <v>4641</v>
      </c>
      <c r="U5781" s="12">
        <v>17.088000000000001</v>
      </c>
      <c r="V5781" s="12">
        <v>2</v>
      </c>
      <c r="W5781" s="12">
        <v>0.2</v>
      </c>
      <c r="X5781" s="12">
        <v>1.0679999999999996</v>
      </c>
    </row>
    <row r="5782" spans="1:24" ht="14" x14ac:dyDescent="0.3">
      <c r="A5782" s="9">
        <v>5777</v>
      </c>
      <c r="B5782" s="14" t="s">
        <v>8853</v>
      </c>
      <c r="C5782" s="15">
        <v>45920</v>
      </c>
      <c r="D5782" s="15">
        <v>45924</v>
      </c>
      <c r="E5782" s="10" t="s">
        <v>44</v>
      </c>
      <c r="F5782" s="10" t="s">
        <v>3169</v>
      </c>
      <c r="G5782" s="10" t="s">
        <v>3170</v>
      </c>
      <c r="H5782" s="10" t="s">
        <v>22</v>
      </c>
      <c r="I5782" s="10" t="s">
        <v>23</v>
      </c>
      <c r="J5782" s="10" t="s">
        <v>237</v>
      </c>
      <c r="K5782" s="10" t="s">
        <v>238</v>
      </c>
      <c r="L5782" s="10">
        <v>10035</v>
      </c>
      <c r="M5782" s="10" t="s">
        <v>133</v>
      </c>
      <c r="N5782" s="10" t="str">
        <f>_xlfn.XLOOKUP($M:$M,People!$B:$B,People!A:A)</f>
        <v>Chuck Magee</v>
      </c>
      <c r="O5782" s="10" t="s">
        <v>3724</v>
      </c>
      <c r="P5782" s="10" t="str">
        <f>VLOOKUP(O5782,Products!$A:$E,3,FALSE)</f>
        <v>Samsung</v>
      </c>
      <c r="Q5782" s="31">
        <f>INDEX(Products!$E:$E,MATCH(O5782,Products!$A:$A,0))</f>
        <v>0.35</v>
      </c>
      <c r="R5782" s="10" t="s">
        <v>41</v>
      </c>
      <c r="S5782" s="10" t="s">
        <v>71</v>
      </c>
      <c r="T5782" s="10" t="s">
        <v>3725</v>
      </c>
      <c r="U5782" s="12">
        <v>393.25</v>
      </c>
      <c r="V5782" s="12">
        <v>5</v>
      </c>
      <c r="W5782" s="12">
        <v>0</v>
      </c>
      <c r="X5782" s="12">
        <v>129.77249999999998</v>
      </c>
    </row>
    <row r="5783" spans="1:24" ht="14" x14ac:dyDescent="0.3">
      <c r="A5783" s="9">
        <v>5778</v>
      </c>
      <c r="B5783" s="14" t="s">
        <v>8854</v>
      </c>
      <c r="C5783" s="15">
        <v>45920</v>
      </c>
      <c r="D5783" s="15">
        <v>45924</v>
      </c>
      <c r="E5783" s="10" t="s">
        <v>44</v>
      </c>
      <c r="F5783" s="10" t="s">
        <v>4337</v>
      </c>
      <c r="G5783" s="10" t="s">
        <v>4338</v>
      </c>
      <c r="H5783" s="10" t="s">
        <v>36</v>
      </c>
      <c r="I5783" s="10" t="s">
        <v>23</v>
      </c>
      <c r="J5783" s="10" t="s">
        <v>114</v>
      </c>
      <c r="K5783" s="10" t="s">
        <v>38</v>
      </c>
      <c r="L5783" s="10">
        <v>94122</v>
      </c>
      <c r="M5783" s="10" t="s">
        <v>39</v>
      </c>
      <c r="N5783" s="10" t="str">
        <f>_xlfn.XLOOKUP($M:$M,People!$B:$B,People!A:A)</f>
        <v>Sadie Pawthorne</v>
      </c>
      <c r="O5783" s="10" t="s">
        <v>516</v>
      </c>
      <c r="P5783" s="10" t="str">
        <f>VLOOKUP(O5783,Products!$A:$E,3,FALSE)</f>
        <v>Staples</v>
      </c>
      <c r="Q5783" s="31">
        <f>INDEX(Products!$E:$E,MATCH(O5783,Products!$A:$A,0))</f>
        <v>0.37</v>
      </c>
      <c r="R5783" s="10" t="s">
        <v>41</v>
      </c>
      <c r="S5783" s="10" t="s">
        <v>61</v>
      </c>
      <c r="T5783" s="10" t="s">
        <v>517</v>
      </c>
      <c r="U5783" s="12">
        <v>11.76</v>
      </c>
      <c r="V5783" s="12">
        <v>4</v>
      </c>
      <c r="W5783" s="12">
        <v>0</v>
      </c>
      <c r="X5783" s="12">
        <v>3.1752000000000002</v>
      </c>
    </row>
    <row r="5784" spans="1:24" ht="14" x14ac:dyDescent="0.3">
      <c r="A5784" s="9">
        <v>5779</v>
      </c>
      <c r="B5784" s="14" t="s">
        <v>8854</v>
      </c>
      <c r="C5784" s="15">
        <v>45920</v>
      </c>
      <c r="D5784" s="15">
        <v>45924</v>
      </c>
      <c r="E5784" s="10" t="s">
        <v>44</v>
      </c>
      <c r="F5784" s="10" t="s">
        <v>4337</v>
      </c>
      <c r="G5784" s="10" t="s">
        <v>4338</v>
      </c>
      <c r="H5784" s="10" t="s">
        <v>36</v>
      </c>
      <c r="I5784" s="10" t="s">
        <v>23</v>
      </c>
      <c r="J5784" s="10" t="s">
        <v>114</v>
      </c>
      <c r="K5784" s="10" t="s">
        <v>38</v>
      </c>
      <c r="L5784" s="10">
        <v>94122</v>
      </c>
      <c r="M5784" s="10" t="s">
        <v>39</v>
      </c>
      <c r="N5784" s="10" t="str">
        <f>_xlfn.XLOOKUP($M:$M,People!$B:$B,People!A:A)</f>
        <v>Sadie Pawthorne</v>
      </c>
      <c r="O5784" s="10" t="s">
        <v>3234</v>
      </c>
      <c r="P5784" s="10" t="str">
        <f>VLOOKUP(O5784,Products!$A:$E,3,FALSE)</f>
        <v>Logitech</v>
      </c>
      <c r="Q5784" s="31">
        <f>INDEX(Products!$E:$E,MATCH(O5784,Products!$A:$A,0))</f>
        <v>0.33</v>
      </c>
      <c r="R5784" s="10" t="s">
        <v>41</v>
      </c>
      <c r="S5784" s="10" t="s">
        <v>68</v>
      </c>
      <c r="T5784" s="10" t="s">
        <v>3235</v>
      </c>
      <c r="U5784" s="12">
        <v>48.64</v>
      </c>
      <c r="V5784" s="12">
        <v>2</v>
      </c>
      <c r="W5784" s="12">
        <v>0.2</v>
      </c>
      <c r="X5784" s="12">
        <v>15.807999999999996</v>
      </c>
    </row>
    <row r="5785" spans="1:24" ht="14" x14ac:dyDescent="0.3">
      <c r="A5785" s="9">
        <v>5780</v>
      </c>
      <c r="B5785" s="14" t="s">
        <v>8854</v>
      </c>
      <c r="C5785" s="15">
        <v>45920</v>
      </c>
      <c r="D5785" s="15">
        <v>45924</v>
      </c>
      <c r="E5785" s="10" t="s">
        <v>44</v>
      </c>
      <c r="F5785" s="10" t="s">
        <v>4337</v>
      </c>
      <c r="G5785" s="10" t="s">
        <v>4338</v>
      </c>
      <c r="H5785" s="10" t="s">
        <v>36</v>
      </c>
      <c r="I5785" s="10" t="s">
        <v>23</v>
      </c>
      <c r="J5785" s="10" t="s">
        <v>114</v>
      </c>
      <c r="K5785" s="10" t="s">
        <v>38</v>
      </c>
      <c r="L5785" s="10">
        <v>94122</v>
      </c>
      <c r="M5785" s="10" t="s">
        <v>39</v>
      </c>
      <c r="N5785" s="10" t="str">
        <f>_xlfn.XLOOKUP($M:$M,People!$B:$B,People!A:A)</f>
        <v>Sadie Pawthorne</v>
      </c>
      <c r="O5785" s="10" t="s">
        <v>88</v>
      </c>
      <c r="P5785" s="10" t="str">
        <f>VLOOKUP(O5785,Products!$A:$E,3,FALSE)</f>
        <v>HP</v>
      </c>
      <c r="Q5785" s="31">
        <f>INDEX(Products!$E:$E,MATCH(O5785,Products!$A:$A,0))</f>
        <v>0.27</v>
      </c>
      <c r="R5785" s="10" t="s">
        <v>41</v>
      </c>
      <c r="S5785" s="10" t="s">
        <v>68</v>
      </c>
      <c r="T5785" s="10" t="s">
        <v>89</v>
      </c>
      <c r="U5785" s="12">
        <v>271.98400000000004</v>
      </c>
      <c r="V5785" s="12">
        <v>2</v>
      </c>
      <c r="W5785" s="12">
        <v>0.2</v>
      </c>
      <c r="X5785" s="12">
        <v>88.394799999999975</v>
      </c>
    </row>
    <row r="5786" spans="1:24" ht="14" x14ac:dyDescent="0.3">
      <c r="A5786" s="9">
        <v>5781</v>
      </c>
      <c r="B5786" s="14" t="s">
        <v>8855</v>
      </c>
      <c r="C5786" s="15">
        <v>45920</v>
      </c>
      <c r="D5786" s="15">
        <v>45924</v>
      </c>
      <c r="E5786" s="10" t="s">
        <v>44</v>
      </c>
      <c r="F5786" s="10" t="s">
        <v>4437</v>
      </c>
      <c r="G5786" s="10" t="s">
        <v>4438</v>
      </c>
      <c r="H5786" s="10" t="s">
        <v>22</v>
      </c>
      <c r="I5786" s="10" t="s">
        <v>23</v>
      </c>
      <c r="J5786" s="10" t="s">
        <v>4861</v>
      </c>
      <c r="K5786" s="10" t="s">
        <v>212</v>
      </c>
      <c r="L5786" s="10">
        <v>49505</v>
      </c>
      <c r="M5786" s="10" t="s">
        <v>95</v>
      </c>
      <c r="N5786" s="10" t="str">
        <f>_xlfn.XLOOKUP($M:$M,People!$B:$B,People!A:A)</f>
        <v>Roxanne Rodriguez</v>
      </c>
      <c r="O5786" s="10" t="s">
        <v>5104</v>
      </c>
      <c r="P5786" s="10" t="str">
        <f>VLOOKUP(O5786,Products!$A:$E,3,FALSE)</f>
        <v>HP</v>
      </c>
      <c r="Q5786" s="31">
        <f>INDEX(Products!$E:$E,MATCH(O5786,Products!$A:$A,0))</f>
        <v>0.28999999999999998</v>
      </c>
      <c r="R5786" s="10" t="s">
        <v>41</v>
      </c>
      <c r="S5786" s="10" t="s">
        <v>68</v>
      </c>
      <c r="T5786" s="10" t="s">
        <v>5105</v>
      </c>
      <c r="U5786" s="12">
        <v>83.699999999999989</v>
      </c>
      <c r="V5786" s="12">
        <v>5</v>
      </c>
      <c r="W5786" s="12">
        <v>0</v>
      </c>
      <c r="X5786" s="12">
        <v>41.012999999999991</v>
      </c>
    </row>
    <row r="5787" spans="1:24" ht="14" x14ac:dyDescent="0.3">
      <c r="A5787" s="9">
        <v>5782</v>
      </c>
      <c r="B5787" s="14" t="s">
        <v>8854</v>
      </c>
      <c r="C5787" s="15">
        <v>45920</v>
      </c>
      <c r="D5787" s="15">
        <v>45924</v>
      </c>
      <c r="E5787" s="10" t="s">
        <v>44</v>
      </c>
      <c r="F5787" s="10" t="s">
        <v>4337</v>
      </c>
      <c r="G5787" s="10" t="s">
        <v>4338</v>
      </c>
      <c r="H5787" s="10" t="s">
        <v>36</v>
      </c>
      <c r="I5787" s="10" t="s">
        <v>23</v>
      </c>
      <c r="J5787" s="10" t="s">
        <v>114</v>
      </c>
      <c r="K5787" s="10" t="s">
        <v>38</v>
      </c>
      <c r="L5787" s="10">
        <v>94122</v>
      </c>
      <c r="M5787" s="10" t="s">
        <v>39</v>
      </c>
      <c r="N5787" s="10" t="str">
        <f>_xlfn.XLOOKUP($M:$M,People!$B:$B,People!A:A)</f>
        <v>Sadie Pawthorne</v>
      </c>
      <c r="O5787" s="10" t="s">
        <v>4784</v>
      </c>
      <c r="P5787" s="10" t="str">
        <f>VLOOKUP(O5787,Products!$A:$E,3,FALSE)</f>
        <v>Canon</v>
      </c>
      <c r="Q5787" s="31">
        <f>INDEX(Products!$E:$E,MATCH(O5787,Products!$A:$A,0))</f>
        <v>0.36</v>
      </c>
      <c r="R5787" s="10" t="s">
        <v>41</v>
      </c>
      <c r="S5787" s="10" t="s">
        <v>82</v>
      </c>
      <c r="T5787" s="10" t="s">
        <v>4785</v>
      </c>
      <c r="U5787" s="12">
        <v>65.789999999999992</v>
      </c>
      <c r="V5787" s="12">
        <v>9</v>
      </c>
      <c r="W5787" s="12">
        <v>0</v>
      </c>
      <c r="X5787" s="12">
        <v>30.263399999999997</v>
      </c>
    </row>
    <row r="5788" spans="1:24" ht="14" x14ac:dyDescent="0.3">
      <c r="A5788" s="9">
        <v>5783</v>
      </c>
      <c r="B5788" s="14" t="s">
        <v>8854</v>
      </c>
      <c r="C5788" s="15">
        <v>45920</v>
      </c>
      <c r="D5788" s="15">
        <v>45924</v>
      </c>
      <c r="E5788" s="10" t="s">
        <v>44</v>
      </c>
      <c r="F5788" s="10" t="s">
        <v>4337</v>
      </c>
      <c r="G5788" s="10" t="s">
        <v>4338</v>
      </c>
      <c r="H5788" s="10" t="s">
        <v>36</v>
      </c>
      <c r="I5788" s="10" t="s">
        <v>23</v>
      </c>
      <c r="J5788" s="10" t="s">
        <v>114</v>
      </c>
      <c r="K5788" s="10" t="s">
        <v>38</v>
      </c>
      <c r="L5788" s="10">
        <v>94122</v>
      </c>
      <c r="M5788" s="10" t="s">
        <v>39</v>
      </c>
      <c r="N5788" s="10" t="str">
        <f>_xlfn.XLOOKUP($M:$M,People!$B:$B,People!A:A)</f>
        <v>Sadie Pawthorne</v>
      </c>
      <c r="O5788" s="10" t="s">
        <v>4530</v>
      </c>
      <c r="P5788" s="10" t="str">
        <f>VLOOKUP(O5788,Products!$A:$E,3,FALSE)</f>
        <v>Staples</v>
      </c>
      <c r="Q5788" s="31">
        <f>INDEX(Products!$E:$E,MATCH(O5788,Products!$A:$A,0))</f>
        <v>0.33</v>
      </c>
      <c r="R5788" s="10" t="s">
        <v>41</v>
      </c>
      <c r="S5788" s="10" t="s">
        <v>82</v>
      </c>
      <c r="T5788" s="10" t="s">
        <v>4531</v>
      </c>
      <c r="U5788" s="12">
        <v>77.52</v>
      </c>
      <c r="V5788" s="12">
        <v>2</v>
      </c>
      <c r="W5788" s="12">
        <v>0</v>
      </c>
      <c r="X5788" s="12">
        <v>37.9848</v>
      </c>
    </row>
    <row r="5789" spans="1:24" ht="14" x14ac:dyDescent="0.3">
      <c r="A5789" s="9">
        <v>5784</v>
      </c>
      <c r="B5789" s="14" t="s">
        <v>6013</v>
      </c>
      <c r="C5789" s="15">
        <v>45920</v>
      </c>
      <c r="D5789" s="15">
        <v>45922</v>
      </c>
      <c r="E5789" s="14" t="s">
        <v>168</v>
      </c>
      <c r="F5789" s="14" t="s">
        <v>106</v>
      </c>
      <c r="G5789" s="14" t="s">
        <v>107</v>
      </c>
      <c r="H5789" s="14" t="s">
        <v>22</v>
      </c>
      <c r="I5789" s="14" t="s">
        <v>5934</v>
      </c>
      <c r="J5789" s="14" t="s">
        <v>5937</v>
      </c>
      <c r="K5789" s="14" t="s">
        <v>3957</v>
      </c>
      <c r="L5789" s="14" t="s">
        <v>5992</v>
      </c>
      <c r="M5789" s="14" t="s">
        <v>133</v>
      </c>
      <c r="N5789" s="10" t="str">
        <f>_xlfn.XLOOKUP($M:$M,People!$B:$B,People!A:A)</f>
        <v>Chuck Magee</v>
      </c>
      <c r="O5789" s="14" t="s">
        <v>4412</v>
      </c>
      <c r="P5789" s="10" t="str">
        <f>VLOOKUP(O5789,Products!$A:$E,3,FALSE)</f>
        <v>IKEA</v>
      </c>
      <c r="Q5789" s="31">
        <f>INDEX(Products!$E:$E,MATCH(O5789,Products!$A:$A,0))</f>
        <v>0.38</v>
      </c>
      <c r="R5789" s="14" t="s">
        <v>41</v>
      </c>
      <c r="S5789" s="14" t="s">
        <v>68</v>
      </c>
      <c r="T5789" s="14" t="s">
        <v>4413</v>
      </c>
      <c r="U5789" s="17">
        <v>37.68</v>
      </c>
      <c r="V5789" s="17">
        <v>6</v>
      </c>
      <c r="W5789" s="17">
        <v>0</v>
      </c>
      <c r="X5789" s="17">
        <v>16.96</v>
      </c>
    </row>
    <row r="5790" spans="1:24" ht="14" x14ac:dyDescent="0.3">
      <c r="A5790" s="9">
        <v>5785</v>
      </c>
      <c r="B5790" s="14" t="s">
        <v>8856</v>
      </c>
      <c r="C5790" s="15">
        <v>45922</v>
      </c>
      <c r="D5790" s="15">
        <v>45927</v>
      </c>
      <c r="E5790" s="10" t="s">
        <v>44</v>
      </c>
      <c r="F5790" s="10" t="s">
        <v>2933</v>
      </c>
      <c r="G5790" s="10" t="s">
        <v>2934</v>
      </c>
      <c r="H5790" s="10" t="s">
        <v>36</v>
      </c>
      <c r="I5790" s="10" t="s">
        <v>23</v>
      </c>
      <c r="J5790" s="10" t="s">
        <v>3849</v>
      </c>
      <c r="K5790" s="10" t="s">
        <v>402</v>
      </c>
      <c r="L5790" s="10">
        <v>80020</v>
      </c>
      <c r="M5790" s="10" t="s">
        <v>39</v>
      </c>
      <c r="N5790" s="10" t="str">
        <f>_xlfn.XLOOKUP($M:$M,People!$B:$B,People!A:A)</f>
        <v>Sadie Pawthorne</v>
      </c>
      <c r="O5790" s="10" t="s">
        <v>1337</v>
      </c>
      <c r="P5790" s="10" t="str">
        <f>VLOOKUP(O5790,Products!$A:$E,3,FALSE)</f>
        <v>3M</v>
      </c>
      <c r="Q5790" s="31">
        <f>INDEX(Products!$E:$E,MATCH(O5790,Products!$A:$A,0))</f>
        <v>0.36</v>
      </c>
      <c r="R5790" s="10" t="s">
        <v>28</v>
      </c>
      <c r="S5790" s="10" t="s">
        <v>58</v>
      </c>
      <c r="T5790" s="10" t="s">
        <v>1338</v>
      </c>
      <c r="U5790" s="12">
        <v>68.432000000000016</v>
      </c>
      <c r="V5790" s="12">
        <v>7</v>
      </c>
      <c r="W5790" s="12">
        <v>0.2</v>
      </c>
      <c r="X5790" s="12">
        <v>8.5539999999999878</v>
      </c>
    </row>
    <row r="5791" spans="1:24" ht="14" x14ac:dyDescent="0.3">
      <c r="A5791" s="9">
        <v>5786</v>
      </c>
      <c r="B5791" s="14" t="s">
        <v>8857</v>
      </c>
      <c r="C5791" s="15">
        <v>45922</v>
      </c>
      <c r="D5791" s="15">
        <v>45926</v>
      </c>
      <c r="E5791" s="10" t="s">
        <v>44</v>
      </c>
      <c r="F5791" s="10" t="s">
        <v>2064</v>
      </c>
      <c r="G5791" s="10" t="s">
        <v>2065</v>
      </c>
      <c r="H5791" s="10" t="s">
        <v>36</v>
      </c>
      <c r="I5791" s="10" t="s">
        <v>23</v>
      </c>
      <c r="J5791" s="10" t="s">
        <v>1594</v>
      </c>
      <c r="K5791" s="10" t="s">
        <v>103</v>
      </c>
      <c r="L5791" s="10">
        <v>54302</v>
      </c>
      <c r="M5791" s="10" t="s">
        <v>95</v>
      </c>
      <c r="N5791" s="10" t="str">
        <f>_xlfn.XLOOKUP($M:$M,People!$B:$B,People!A:A)</f>
        <v>Roxanne Rodriguez</v>
      </c>
      <c r="O5791" s="10" t="s">
        <v>4691</v>
      </c>
      <c r="P5791" s="10" t="str">
        <f>VLOOKUP(O5791,Products!$A:$E,3,FALSE)</f>
        <v>Office Depot</v>
      </c>
      <c r="Q5791" s="31">
        <f>INDEX(Products!$E:$E,MATCH(O5791,Products!$A:$A,0))</f>
        <v>0.38</v>
      </c>
      <c r="R5791" s="10" t="s">
        <v>28</v>
      </c>
      <c r="S5791" s="10" t="s">
        <v>58</v>
      </c>
      <c r="T5791" s="10" t="s">
        <v>4692</v>
      </c>
      <c r="U5791" s="12">
        <v>18.96</v>
      </c>
      <c r="V5791" s="12">
        <v>2</v>
      </c>
      <c r="W5791" s="12">
        <v>0</v>
      </c>
      <c r="X5791" s="12">
        <v>7.5840000000000014</v>
      </c>
    </row>
    <row r="5792" spans="1:24" ht="14" x14ac:dyDescent="0.3">
      <c r="A5792" s="9">
        <v>5787</v>
      </c>
      <c r="B5792" s="14" t="s">
        <v>8858</v>
      </c>
      <c r="C5792" s="15">
        <v>45922</v>
      </c>
      <c r="D5792" s="15">
        <v>45928</v>
      </c>
      <c r="E5792" s="10" t="s">
        <v>44</v>
      </c>
      <c r="F5792" s="10" t="s">
        <v>2486</v>
      </c>
      <c r="G5792" s="10" t="s">
        <v>2487</v>
      </c>
      <c r="H5792" s="10" t="s">
        <v>92</v>
      </c>
      <c r="I5792" s="10" t="s">
        <v>23</v>
      </c>
      <c r="J5792" s="10" t="s">
        <v>1282</v>
      </c>
      <c r="K5792" s="10" t="s">
        <v>25</v>
      </c>
      <c r="L5792" s="10">
        <v>40214</v>
      </c>
      <c r="M5792" s="10" t="s">
        <v>26</v>
      </c>
      <c r="N5792" s="10" t="str">
        <f>_xlfn.XLOOKUP($M:$M,People!$B:$B,People!A:A)</f>
        <v>Fred Suzuki</v>
      </c>
      <c r="O5792" s="10" t="s">
        <v>4797</v>
      </c>
      <c r="P5792" s="10" t="str">
        <f>VLOOKUP(O5792,Products!$A:$E,3,FALSE)</f>
        <v>Dell</v>
      </c>
      <c r="Q5792" s="31">
        <f>INDEX(Products!$E:$E,MATCH(O5792,Products!$A:$A,0))</f>
        <v>0.38</v>
      </c>
      <c r="R5792" s="10" t="s">
        <v>28</v>
      </c>
      <c r="S5792" s="10" t="s">
        <v>58</v>
      </c>
      <c r="T5792" s="10" t="s">
        <v>4798</v>
      </c>
      <c r="U5792" s="12">
        <v>13.28</v>
      </c>
      <c r="V5792" s="12">
        <v>2</v>
      </c>
      <c r="W5792" s="12">
        <v>0</v>
      </c>
      <c r="X5792" s="12">
        <v>6.3743999999999996</v>
      </c>
    </row>
    <row r="5793" spans="1:24" ht="14" x14ac:dyDescent="0.3">
      <c r="A5793" s="9">
        <v>5788</v>
      </c>
      <c r="B5793" s="14" t="s">
        <v>8859</v>
      </c>
      <c r="C5793" s="15">
        <v>45922</v>
      </c>
      <c r="D5793" s="15">
        <v>45928</v>
      </c>
      <c r="E5793" s="10" t="s">
        <v>44</v>
      </c>
      <c r="F5793" s="10" t="s">
        <v>4307</v>
      </c>
      <c r="G5793" s="10" t="s">
        <v>4308</v>
      </c>
      <c r="H5793" s="10" t="s">
        <v>22</v>
      </c>
      <c r="I5793" s="10" t="s">
        <v>23</v>
      </c>
      <c r="J5793" s="10" t="s">
        <v>131</v>
      </c>
      <c r="K5793" s="10" t="s">
        <v>132</v>
      </c>
      <c r="L5793" s="10">
        <v>19140</v>
      </c>
      <c r="M5793" s="10" t="s">
        <v>133</v>
      </c>
      <c r="N5793" s="10" t="str">
        <f>_xlfn.XLOOKUP($M:$M,People!$B:$B,People!A:A)</f>
        <v>Chuck Magee</v>
      </c>
      <c r="O5793" s="10" t="s">
        <v>5142</v>
      </c>
      <c r="P5793" s="10" t="str">
        <f>VLOOKUP(O5793,Products!$A:$E,3,FALSE)</f>
        <v>Staples</v>
      </c>
      <c r="Q5793" s="31">
        <f>INDEX(Products!$E:$E,MATCH(O5793,Products!$A:$A,0))</f>
        <v>0.37</v>
      </c>
      <c r="R5793" s="10" t="s">
        <v>41</v>
      </c>
      <c r="S5793" s="10" t="s">
        <v>61</v>
      </c>
      <c r="T5793" s="10" t="s">
        <v>5143</v>
      </c>
      <c r="U5793" s="12">
        <v>7.8719999999999999</v>
      </c>
      <c r="V5793" s="12">
        <v>3</v>
      </c>
      <c r="W5793" s="12">
        <v>0.2</v>
      </c>
      <c r="X5793" s="12">
        <v>0.88559999999999883</v>
      </c>
    </row>
    <row r="5794" spans="1:24" ht="14" x14ac:dyDescent="0.3">
      <c r="A5794" s="9">
        <v>5789</v>
      </c>
      <c r="B5794" s="14" t="s">
        <v>8860</v>
      </c>
      <c r="C5794" s="15">
        <v>45922</v>
      </c>
      <c r="D5794" s="15">
        <v>45929</v>
      </c>
      <c r="E5794" s="10" t="s">
        <v>44</v>
      </c>
      <c r="F5794" s="10" t="s">
        <v>514</v>
      </c>
      <c r="G5794" s="10" t="s">
        <v>515</v>
      </c>
      <c r="H5794" s="10" t="s">
        <v>36</v>
      </c>
      <c r="I5794" s="10" t="s">
        <v>23</v>
      </c>
      <c r="J5794" s="10" t="s">
        <v>3140</v>
      </c>
      <c r="K5794" s="10" t="s">
        <v>298</v>
      </c>
      <c r="L5794" s="10">
        <v>37167</v>
      </c>
      <c r="M5794" s="10" t="s">
        <v>26</v>
      </c>
      <c r="N5794" s="10" t="str">
        <f>_xlfn.XLOOKUP($M:$M,People!$B:$B,People!A:A)</f>
        <v>Fred Suzuki</v>
      </c>
      <c r="O5794" s="10" t="s">
        <v>4443</v>
      </c>
      <c r="P5794" s="10" t="str">
        <f>VLOOKUP(O5794,Products!$A:$E,3,FALSE)</f>
        <v>Canon</v>
      </c>
      <c r="Q5794" s="31">
        <f>INDEX(Products!$E:$E,MATCH(O5794,Products!$A:$A,0))</f>
        <v>0.3</v>
      </c>
      <c r="R5794" s="10" t="s">
        <v>41</v>
      </c>
      <c r="S5794" s="10" t="s">
        <v>61</v>
      </c>
      <c r="T5794" s="10" t="s">
        <v>4444</v>
      </c>
      <c r="U5794" s="12">
        <v>40.775999999999996</v>
      </c>
      <c r="V5794" s="12">
        <v>3</v>
      </c>
      <c r="W5794" s="12">
        <v>0.2</v>
      </c>
      <c r="X5794" s="12">
        <v>4.5872999999999937</v>
      </c>
    </row>
    <row r="5795" spans="1:24" ht="14" x14ac:dyDescent="0.3">
      <c r="A5795" s="9">
        <v>5790</v>
      </c>
      <c r="B5795" s="14" t="s">
        <v>8861</v>
      </c>
      <c r="C5795" s="15">
        <v>45922</v>
      </c>
      <c r="D5795" s="15">
        <v>45926</v>
      </c>
      <c r="E5795" s="10" t="s">
        <v>44</v>
      </c>
      <c r="F5795" s="10" t="s">
        <v>3792</v>
      </c>
      <c r="G5795" s="10" t="s">
        <v>3793</v>
      </c>
      <c r="H5795" s="10" t="s">
        <v>22</v>
      </c>
      <c r="I5795" s="10" t="s">
        <v>23</v>
      </c>
      <c r="J5795" s="10" t="s">
        <v>1179</v>
      </c>
      <c r="K5795" s="10" t="s">
        <v>48</v>
      </c>
      <c r="L5795" s="10">
        <v>33024</v>
      </c>
      <c r="M5795" s="10" t="s">
        <v>26</v>
      </c>
      <c r="N5795" s="10" t="str">
        <f>_xlfn.XLOOKUP($M:$M,People!$B:$B,People!A:A)</f>
        <v>Fred Suzuki</v>
      </c>
      <c r="O5795" s="10" t="s">
        <v>2494</v>
      </c>
      <c r="P5795" s="10" t="str">
        <f>VLOOKUP(O5795,Products!$A:$E,3,FALSE)</f>
        <v>3M</v>
      </c>
      <c r="Q5795" s="31">
        <f>INDEX(Products!$E:$E,MATCH(O5795,Products!$A:$A,0))</f>
        <v>0.28000000000000003</v>
      </c>
      <c r="R5795" s="10" t="s">
        <v>41</v>
      </c>
      <c r="S5795" s="10" t="s">
        <v>68</v>
      </c>
      <c r="T5795" s="10" t="s">
        <v>2495</v>
      </c>
      <c r="U5795" s="12">
        <v>7.5060000000000002</v>
      </c>
      <c r="V5795" s="12">
        <v>9</v>
      </c>
      <c r="W5795" s="12">
        <v>0.7</v>
      </c>
      <c r="X5795" s="12">
        <v>-6.0047999999999977</v>
      </c>
    </row>
    <row r="5796" spans="1:24" ht="14" x14ac:dyDescent="0.3">
      <c r="A5796" s="9">
        <v>5791</v>
      </c>
      <c r="B5796" s="14" t="s">
        <v>8862</v>
      </c>
      <c r="C5796" s="15">
        <v>45922</v>
      </c>
      <c r="D5796" s="15">
        <v>45924</v>
      </c>
      <c r="E5796" s="10" t="s">
        <v>19</v>
      </c>
      <c r="F5796" s="10" t="s">
        <v>3262</v>
      </c>
      <c r="G5796" s="10" t="s">
        <v>3263</v>
      </c>
      <c r="H5796" s="10" t="s">
        <v>92</v>
      </c>
      <c r="I5796" s="10" t="s">
        <v>23</v>
      </c>
      <c r="J5796" s="10" t="s">
        <v>3199</v>
      </c>
      <c r="K5796" s="10" t="s">
        <v>438</v>
      </c>
      <c r="L5796" s="10">
        <v>44134</v>
      </c>
      <c r="M5796" s="10" t="s">
        <v>133</v>
      </c>
      <c r="N5796" s="10" t="str">
        <f>_xlfn.XLOOKUP($M:$M,People!$B:$B,People!A:A)</f>
        <v>Chuck Magee</v>
      </c>
      <c r="O5796" s="10" t="s">
        <v>2881</v>
      </c>
      <c r="P5796" s="10" t="str">
        <f>VLOOKUP(O5796,Products!$A:$E,3,FALSE)</f>
        <v>Staples</v>
      </c>
      <c r="Q5796" s="31">
        <f>INDEX(Products!$E:$E,MATCH(O5796,Products!$A:$A,0))</f>
        <v>0.31</v>
      </c>
      <c r="R5796" s="10" t="s">
        <v>41</v>
      </c>
      <c r="S5796" s="10" t="s">
        <v>155</v>
      </c>
      <c r="T5796" s="10" t="s">
        <v>2882</v>
      </c>
      <c r="U5796" s="12">
        <v>63.967999999999996</v>
      </c>
      <c r="V5796" s="12">
        <v>2</v>
      </c>
      <c r="W5796" s="12">
        <v>0.2</v>
      </c>
      <c r="X5796" s="12">
        <v>19.989999999999995</v>
      </c>
    </row>
    <row r="5797" spans="1:24" ht="14" x14ac:dyDescent="0.3">
      <c r="A5797" s="9">
        <v>5792</v>
      </c>
      <c r="B5797" s="14" t="s">
        <v>8861</v>
      </c>
      <c r="C5797" s="15">
        <v>45922</v>
      </c>
      <c r="D5797" s="15">
        <v>45926</v>
      </c>
      <c r="E5797" s="10" t="s">
        <v>44</v>
      </c>
      <c r="F5797" s="10" t="s">
        <v>3792</v>
      </c>
      <c r="G5797" s="10" t="s">
        <v>3793</v>
      </c>
      <c r="H5797" s="10" t="s">
        <v>22</v>
      </c>
      <c r="I5797" s="10" t="s">
        <v>23</v>
      </c>
      <c r="J5797" s="10" t="s">
        <v>1179</v>
      </c>
      <c r="K5797" s="10" t="s">
        <v>48</v>
      </c>
      <c r="L5797" s="10">
        <v>33024</v>
      </c>
      <c r="M5797" s="10" t="s">
        <v>26</v>
      </c>
      <c r="N5797" s="10" t="str">
        <f>_xlfn.XLOOKUP($M:$M,People!$B:$B,People!A:A)</f>
        <v>Fred Suzuki</v>
      </c>
      <c r="O5797" s="10" t="s">
        <v>1112</v>
      </c>
      <c r="P5797" s="10" t="str">
        <f>VLOOKUP(O5797,Products!$A:$E,3,FALSE)</f>
        <v>Office Depot</v>
      </c>
      <c r="Q5797" s="31">
        <f>INDEX(Products!$E:$E,MATCH(O5797,Products!$A:$A,0))</f>
        <v>0.26</v>
      </c>
      <c r="R5797" s="10" t="s">
        <v>41</v>
      </c>
      <c r="S5797" s="10" t="s">
        <v>42</v>
      </c>
      <c r="T5797" s="10" t="s">
        <v>1113</v>
      </c>
      <c r="U5797" s="12">
        <v>16.559999999999999</v>
      </c>
      <c r="V5797" s="12">
        <v>2</v>
      </c>
      <c r="W5797" s="12">
        <v>0.2</v>
      </c>
      <c r="X5797" s="12">
        <v>5.7960000000000003</v>
      </c>
    </row>
    <row r="5798" spans="1:24" ht="14" x14ac:dyDescent="0.3">
      <c r="A5798" s="9">
        <v>5793</v>
      </c>
      <c r="B5798" s="14" t="s">
        <v>8863</v>
      </c>
      <c r="C5798" s="15">
        <v>45922</v>
      </c>
      <c r="D5798" s="15">
        <v>45929</v>
      </c>
      <c r="E5798" s="10" t="s">
        <v>44</v>
      </c>
      <c r="F5798" s="10" t="s">
        <v>2587</v>
      </c>
      <c r="G5798" s="10" t="s">
        <v>2588</v>
      </c>
      <c r="H5798" s="10" t="s">
        <v>92</v>
      </c>
      <c r="I5798" s="10" t="s">
        <v>23</v>
      </c>
      <c r="J5798" s="10" t="s">
        <v>131</v>
      </c>
      <c r="K5798" s="10" t="s">
        <v>132</v>
      </c>
      <c r="L5798" s="10">
        <v>19134</v>
      </c>
      <c r="M5798" s="10" t="s">
        <v>133</v>
      </c>
      <c r="N5798" s="10" t="str">
        <f>_xlfn.XLOOKUP($M:$M,People!$B:$B,People!A:A)</f>
        <v>Chuck Magee</v>
      </c>
      <c r="O5798" s="10" t="s">
        <v>2060</v>
      </c>
      <c r="P5798" s="10" t="str">
        <f>VLOOKUP(O5798,Products!$A:$E,3,FALSE)</f>
        <v>Logitech</v>
      </c>
      <c r="Q5798" s="31">
        <f>INDEX(Products!$E:$E,MATCH(O5798,Products!$A:$A,0))</f>
        <v>0.25</v>
      </c>
      <c r="R5798" s="10" t="s">
        <v>41</v>
      </c>
      <c r="S5798" s="10" t="s">
        <v>42</v>
      </c>
      <c r="T5798" s="10" t="s">
        <v>2061</v>
      </c>
      <c r="U5798" s="12">
        <v>16.520000000000003</v>
      </c>
      <c r="V5798" s="12">
        <v>5</v>
      </c>
      <c r="W5798" s="12">
        <v>0.2</v>
      </c>
      <c r="X5798" s="12">
        <v>5.368999999999998</v>
      </c>
    </row>
    <row r="5799" spans="1:24" ht="14" x14ac:dyDescent="0.3">
      <c r="A5799" s="9">
        <v>5794</v>
      </c>
      <c r="B5799" s="14" t="s">
        <v>8864</v>
      </c>
      <c r="C5799" s="15">
        <v>45922</v>
      </c>
      <c r="D5799" s="15">
        <v>45928</v>
      </c>
      <c r="E5799" s="10" t="s">
        <v>44</v>
      </c>
      <c r="F5799" s="10" t="s">
        <v>435</v>
      </c>
      <c r="G5799" s="10" t="s">
        <v>436</v>
      </c>
      <c r="H5799" s="10" t="s">
        <v>22</v>
      </c>
      <c r="I5799" s="10" t="s">
        <v>23</v>
      </c>
      <c r="J5799" s="10" t="s">
        <v>4861</v>
      </c>
      <c r="K5799" s="10" t="s">
        <v>212</v>
      </c>
      <c r="L5799" s="10">
        <v>49505</v>
      </c>
      <c r="M5799" s="10" t="s">
        <v>95</v>
      </c>
      <c r="N5799" s="10" t="str">
        <f>_xlfn.XLOOKUP($M:$M,People!$B:$B,People!A:A)</f>
        <v>Roxanne Rodriguez</v>
      </c>
      <c r="O5799" s="10" t="s">
        <v>2400</v>
      </c>
      <c r="P5799" s="10" t="str">
        <f>VLOOKUP(O5799,Products!$A:$E,3,FALSE)</f>
        <v>Office Depot</v>
      </c>
      <c r="Q5799" s="31">
        <f>INDEX(Products!$E:$E,MATCH(O5799,Products!$A:$A,0))</f>
        <v>0.4</v>
      </c>
      <c r="R5799" s="10" t="s">
        <v>41</v>
      </c>
      <c r="S5799" s="10" t="s">
        <v>82</v>
      </c>
      <c r="T5799" s="10" t="s">
        <v>2401</v>
      </c>
      <c r="U5799" s="12">
        <v>35.56</v>
      </c>
      <c r="V5799" s="12">
        <v>7</v>
      </c>
      <c r="W5799" s="12">
        <v>0</v>
      </c>
      <c r="X5799" s="12">
        <v>16.713200000000001</v>
      </c>
    </row>
    <row r="5800" spans="1:24" ht="14" x14ac:dyDescent="0.3">
      <c r="A5800" s="9">
        <v>5795</v>
      </c>
      <c r="B5800" s="14" t="s">
        <v>8865</v>
      </c>
      <c r="C5800" s="15">
        <v>45922</v>
      </c>
      <c r="D5800" s="15">
        <v>45928</v>
      </c>
      <c r="E5800" s="10" t="s">
        <v>44</v>
      </c>
      <c r="F5800" s="10" t="s">
        <v>4624</v>
      </c>
      <c r="G5800" s="10" t="s">
        <v>4625</v>
      </c>
      <c r="H5800" s="10" t="s">
        <v>22</v>
      </c>
      <c r="I5800" s="10" t="s">
        <v>23</v>
      </c>
      <c r="J5800" s="10" t="s">
        <v>1287</v>
      </c>
      <c r="K5800" s="10" t="s">
        <v>226</v>
      </c>
      <c r="L5800" s="10">
        <v>46226</v>
      </c>
      <c r="M5800" s="10" t="s">
        <v>95</v>
      </c>
      <c r="N5800" s="10" t="str">
        <f>_xlfn.XLOOKUP($M:$M,People!$B:$B,People!A:A)</f>
        <v>Roxanne Rodriguez</v>
      </c>
      <c r="O5800" s="10" t="s">
        <v>4351</v>
      </c>
      <c r="P5800" s="10" t="str">
        <f>VLOOKUP(O5800,Products!$A:$E,3,FALSE)</f>
        <v>3M</v>
      </c>
      <c r="Q5800" s="31">
        <f>INDEX(Products!$E:$E,MATCH(O5800,Products!$A:$A,0))</f>
        <v>0.34</v>
      </c>
      <c r="R5800" s="10" t="s">
        <v>41</v>
      </c>
      <c r="S5800" s="10" t="s">
        <v>82</v>
      </c>
      <c r="T5800" s="10" t="s">
        <v>4352</v>
      </c>
      <c r="U5800" s="12">
        <v>35.880000000000003</v>
      </c>
      <c r="V5800" s="12">
        <v>6</v>
      </c>
      <c r="W5800" s="12">
        <v>0</v>
      </c>
      <c r="X5800" s="12">
        <v>16.146000000000001</v>
      </c>
    </row>
    <row r="5801" spans="1:24" ht="14" x14ac:dyDescent="0.3">
      <c r="A5801" s="9">
        <v>5796</v>
      </c>
      <c r="B5801" s="14" t="s">
        <v>8866</v>
      </c>
      <c r="C5801" s="15">
        <v>45922</v>
      </c>
      <c r="D5801" s="15">
        <v>45925</v>
      </c>
      <c r="E5801" s="10" t="s">
        <v>168</v>
      </c>
      <c r="F5801" s="10" t="s">
        <v>3113</v>
      </c>
      <c r="G5801" s="10" t="s">
        <v>3114</v>
      </c>
      <c r="H5801" s="10" t="s">
        <v>92</v>
      </c>
      <c r="I5801" s="10" t="s">
        <v>23</v>
      </c>
      <c r="J5801" s="10" t="s">
        <v>237</v>
      </c>
      <c r="K5801" s="10" t="s">
        <v>238</v>
      </c>
      <c r="L5801" s="10">
        <v>10035</v>
      </c>
      <c r="M5801" s="10" t="s">
        <v>133</v>
      </c>
      <c r="N5801" s="10" t="str">
        <f>_xlfn.XLOOKUP($M:$M,People!$B:$B,People!A:A)</f>
        <v>Chuck Magee</v>
      </c>
      <c r="O5801" s="10" t="s">
        <v>327</v>
      </c>
      <c r="P5801" s="10" t="str">
        <f>VLOOKUP(O5801,Products!$A:$E,3,FALSE)</f>
        <v>Logitech</v>
      </c>
      <c r="Q5801" s="31">
        <f>INDEX(Products!$E:$E,MATCH(O5801,Products!$A:$A,0))</f>
        <v>0.35</v>
      </c>
      <c r="R5801" s="10" t="s">
        <v>41</v>
      </c>
      <c r="S5801" s="10" t="s">
        <v>53</v>
      </c>
      <c r="T5801" s="10" t="s">
        <v>328</v>
      </c>
      <c r="U5801" s="12">
        <v>128.34</v>
      </c>
      <c r="V5801" s="12">
        <v>6</v>
      </c>
      <c r="W5801" s="12">
        <v>0</v>
      </c>
      <c r="X5801" s="12">
        <v>37.218599999999995</v>
      </c>
    </row>
    <row r="5802" spans="1:24" ht="14" x14ac:dyDescent="0.3">
      <c r="A5802" s="9">
        <v>5797</v>
      </c>
      <c r="B5802" s="14" t="s">
        <v>8864</v>
      </c>
      <c r="C5802" s="15">
        <v>45922</v>
      </c>
      <c r="D5802" s="15">
        <v>45928</v>
      </c>
      <c r="E5802" s="10" t="s">
        <v>44</v>
      </c>
      <c r="F5802" s="10" t="s">
        <v>435</v>
      </c>
      <c r="G5802" s="10" t="s">
        <v>436</v>
      </c>
      <c r="H5802" s="10" t="s">
        <v>22</v>
      </c>
      <c r="I5802" s="10" t="s">
        <v>23</v>
      </c>
      <c r="J5802" s="10" t="s">
        <v>4861</v>
      </c>
      <c r="K5802" s="10" t="s">
        <v>212</v>
      </c>
      <c r="L5802" s="10">
        <v>49505</v>
      </c>
      <c r="M5802" s="10" t="s">
        <v>95</v>
      </c>
      <c r="N5802" s="10" t="str">
        <f>_xlfn.XLOOKUP($M:$M,People!$B:$B,People!A:A)</f>
        <v>Roxanne Rodriguez</v>
      </c>
      <c r="O5802" s="10" t="s">
        <v>5382</v>
      </c>
      <c r="P5802" s="10" t="str">
        <f>VLOOKUP(O5802,Products!$A:$E,3,FALSE)</f>
        <v>Avery</v>
      </c>
      <c r="Q5802" s="31">
        <f>INDEX(Products!$E:$E,MATCH(O5802,Products!$A:$A,0))</f>
        <v>0.25</v>
      </c>
      <c r="R5802" s="10" t="s">
        <v>64</v>
      </c>
      <c r="S5802" s="10" t="s">
        <v>65</v>
      </c>
      <c r="T5802" s="10" t="s">
        <v>5383</v>
      </c>
      <c r="U5802" s="12">
        <v>97.98</v>
      </c>
      <c r="V5802" s="12">
        <v>2</v>
      </c>
      <c r="W5802" s="12">
        <v>0</v>
      </c>
      <c r="X5802" s="12">
        <v>27.434400000000011</v>
      </c>
    </row>
    <row r="5803" spans="1:24" ht="14" x14ac:dyDescent="0.3">
      <c r="A5803" s="9">
        <v>5798</v>
      </c>
      <c r="B5803" s="14" t="s">
        <v>8860</v>
      </c>
      <c r="C5803" s="15">
        <v>45922</v>
      </c>
      <c r="D5803" s="15">
        <v>45929</v>
      </c>
      <c r="E5803" s="10" t="s">
        <v>44</v>
      </c>
      <c r="F5803" s="10" t="s">
        <v>514</v>
      </c>
      <c r="G5803" s="10" t="s">
        <v>515</v>
      </c>
      <c r="H5803" s="10" t="s">
        <v>36</v>
      </c>
      <c r="I5803" s="10" t="s">
        <v>23</v>
      </c>
      <c r="J5803" s="10" t="s">
        <v>3140</v>
      </c>
      <c r="K5803" s="10" t="s">
        <v>298</v>
      </c>
      <c r="L5803" s="10">
        <v>37167</v>
      </c>
      <c r="M5803" s="10" t="s">
        <v>26</v>
      </c>
      <c r="N5803" s="10" t="str">
        <f>_xlfn.XLOOKUP($M:$M,People!$B:$B,People!A:A)</f>
        <v>Fred Suzuki</v>
      </c>
      <c r="O5803" s="10" t="s">
        <v>4998</v>
      </c>
      <c r="P5803" s="10" t="str">
        <f>VLOOKUP(O5803,Products!$A:$E,3,FALSE)</f>
        <v>Avery</v>
      </c>
      <c r="Q5803" s="31">
        <f>INDEX(Products!$E:$E,MATCH(O5803,Products!$A:$A,0))</f>
        <v>0.31</v>
      </c>
      <c r="R5803" s="10" t="s">
        <v>64</v>
      </c>
      <c r="S5803" s="10" t="s">
        <v>65</v>
      </c>
      <c r="T5803" s="10" t="s">
        <v>4999</v>
      </c>
      <c r="U5803" s="12">
        <v>63.936000000000007</v>
      </c>
      <c r="V5803" s="12">
        <v>8</v>
      </c>
      <c r="W5803" s="12">
        <v>0.2</v>
      </c>
      <c r="X5803" s="12">
        <v>5.5944000000000003</v>
      </c>
    </row>
    <row r="5804" spans="1:24" ht="14" x14ac:dyDescent="0.3">
      <c r="A5804" s="9">
        <v>5799</v>
      </c>
      <c r="B5804" s="14" t="s">
        <v>6014</v>
      </c>
      <c r="C5804" s="15">
        <v>45922</v>
      </c>
      <c r="D5804" s="15">
        <v>45927</v>
      </c>
      <c r="E5804" s="14" t="s">
        <v>44</v>
      </c>
      <c r="F5804" s="14" t="s">
        <v>2933</v>
      </c>
      <c r="G5804" s="14" t="s">
        <v>2934</v>
      </c>
      <c r="H5804" s="14" t="s">
        <v>36</v>
      </c>
      <c r="I5804" s="14" t="s">
        <v>5934</v>
      </c>
      <c r="J5804" s="14" t="s">
        <v>5944</v>
      </c>
      <c r="K5804" s="14" t="s">
        <v>5945</v>
      </c>
      <c r="L5804" s="14" t="s">
        <v>5994</v>
      </c>
      <c r="M5804" s="14" t="s">
        <v>39</v>
      </c>
      <c r="N5804" s="10" t="str">
        <f>_xlfn.XLOOKUP($M:$M,People!$B:$B,People!A:A)</f>
        <v>Sadie Pawthorne</v>
      </c>
      <c r="O5804" s="14" t="s">
        <v>1337</v>
      </c>
      <c r="P5804" s="10" t="str">
        <f>VLOOKUP(O5804,Products!$A:$E,3,FALSE)</f>
        <v>3M</v>
      </c>
      <c r="Q5804" s="31">
        <f>INDEX(Products!$E:$E,MATCH(O5804,Products!$A:$A,0))</f>
        <v>0.36</v>
      </c>
      <c r="R5804" s="14" t="s">
        <v>28</v>
      </c>
      <c r="S5804" s="14" t="s">
        <v>58</v>
      </c>
      <c r="T5804" s="14" t="s">
        <v>1338</v>
      </c>
      <c r="U5804" s="18">
        <v>63.967999999999996</v>
      </c>
      <c r="V5804" s="18">
        <v>2</v>
      </c>
      <c r="W5804" s="18">
        <v>0.2</v>
      </c>
      <c r="X5804" s="18">
        <v>19.989999999999995</v>
      </c>
    </row>
    <row r="5805" spans="1:24" ht="14" x14ac:dyDescent="0.3">
      <c r="A5805" s="9">
        <v>5800</v>
      </c>
      <c r="B5805" s="14" t="s">
        <v>8867</v>
      </c>
      <c r="C5805" s="15">
        <v>45923</v>
      </c>
      <c r="D5805" s="15">
        <v>45928</v>
      </c>
      <c r="E5805" s="10" t="s">
        <v>19</v>
      </c>
      <c r="F5805" s="10" t="s">
        <v>1159</v>
      </c>
      <c r="G5805" s="10" t="s">
        <v>1160</v>
      </c>
      <c r="H5805" s="10" t="s">
        <v>22</v>
      </c>
      <c r="I5805" s="10" t="s">
        <v>23</v>
      </c>
      <c r="J5805" s="10" t="s">
        <v>437</v>
      </c>
      <c r="K5805" s="10" t="s">
        <v>1109</v>
      </c>
      <c r="L5805" s="10">
        <v>31907</v>
      </c>
      <c r="M5805" s="10" t="s">
        <v>26</v>
      </c>
      <c r="N5805" s="10" t="str">
        <f>_xlfn.XLOOKUP($M:$M,People!$B:$B,People!A:A)</f>
        <v>Fred Suzuki</v>
      </c>
      <c r="O5805" s="10" t="s">
        <v>4063</v>
      </c>
      <c r="P5805" s="10" t="str">
        <f>VLOOKUP(O5805,Products!$A:$E,3,FALSE)</f>
        <v>Office Depot</v>
      </c>
      <c r="Q5805" s="31">
        <f>INDEX(Products!$E:$E,MATCH(O5805,Products!$A:$A,0))</f>
        <v>0.26</v>
      </c>
      <c r="R5805" s="10" t="s">
        <v>28</v>
      </c>
      <c r="S5805" s="10" t="s">
        <v>32</v>
      </c>
      <c r="T5805" s="10" t="s">
        <v>4064</v>
      </c>
      <c r="U5805" s="12">
        <v>368.96999999999997</v>
      </c>
      <c r="V5805" s="12">
        <v>3</v>
      </c>
      <c r="W5805" s="12">
        <v>0</v>
      </c>
      <c r="X5805" s="12">
        <v>81.173400000000001</v>
      </c>
    </row>
    <row r="5806" spans="1:24" ht="14" x14ac:dyDescent="0.3">
      <c r="A5806" s="9">
        <v>5801</v>
      </c>
      <c r="B5806" s="14" t="s">
        <v>8868</v>
      </c>
      <c r="C5806" s="15">
        <v>45923</v>
      </c>
      <c r="D5806" s="15">
        <v>45927</v>
      </c>
      <c r="E5806" s="10" t="s">
        <v>44</v>
      </c>
      <c r="F5806" s="10" t="s">
        <v>2243</v>
      </c>
      <c r="G5806" s="10" t="s">
        <v>2244</v>
      </c>
      <c r="H5806" s="10" t="s">
        <v>36</v>
      </c>
      <c r="I5806" s="10" t="s">
        <v>23</v>
      </c>
      <c r="J5806" s="10" t="s">
        <v>86</v>
      </c>
      <c r="K5806" s="10" t="s">
        <v>87</v>
      </c>
      <c r="L5806" s="10">
        <v>98115</v>
      </c>
      <c r="M5806" s="10" t="s">
        <v>39</v>
      </c>
      <c r="N5806" s="10" t="str">
        <f>_xlfn.XLOOKUP($M:$M,People!$B:$B,People!A:A)</f>
        <v>Sadie Pawthorne</v>
      </c>
      <c r="O5806" s="10" t="s">
        <v>1335</v>
      </c>
      <c r="P5806" s="10" t="str">
        <f>VLOOKUP(O5806,Products!$A:$E,3,FALSE)</f>
        <v>Canon</v>
      </c>
      <c r="Q5806" s="31">
        <f>INDEX(Products!$E:$E,MATCH(O5806,Products!$A:$A,0))</f>
        <v>0.32</v>
      </c>
      <c r="R5806" s="10" t="s">
        <v>28</v>
      </c>
      <c r="S5806" s="10" t="s">
        <v>32</v>
      </c>
      <c r="T5806" s="10" t="s">
        <v>1336</v>
      </c>
      <c r="U5806" s="12">
        <v>184.75200000000001</v>
      </c>
      <c r="V5806" s="12">
        <v>3</v>
      </c>
      <c r="W5806" s="12">
        <v>0.2</v>
      </c>
      <c r="X5806" s="12">
        <v>-20.784600000000012</v>
      </c>
    </row>
    <row r="5807" spans="1:24" ht="14" x14ac:dyDescent="0.3">
      <c r="A5807" s="9">
        <v>5802</v>
      </c>
      <c r="B5807" s="14" t="s">
        <v>8869</v>
      </c>
      <c r="C5807" s="15">
        <v>45923</v>
      </c>
      <c r="D5807" s="15">
        <v>45927</v>
      </c>
      <c r="E5807" s="10" t="s">
        <v>44</v>
      </c>
      <c r="F5807" s="10" t="s">
        <v>943</v>
      </c>
      <c r="G5807" s="10" t="s">
        <v>944</v>
      </c>
      <c r="H5807" s="10" t="s">
        <v>36</v>
      </c>
      <c r="I5807" s="10" t="s">
        <v>23</v>
      </c>
      <c r="J5807" s="10" t="s">
        <v>655</v>
      </c>
      <c r="K5807" s="10" t="s">
        <v>438</v>
      </c>
      <c r="L5807" s="10">
        <v>45014</v>
      </c>
      <c r="M5807" s="10" t="s">
        <v>133</v>
      </c>
      <c r="N5807" s="10" t="str">
        <f>_xlfn.XLOOKUP($M:$M,People!$B:$B,People!A:A)</f>
        <v>Chuck Magee</v>
      </c>
      <c r="O5807" s="10" t="s">
        <v>4241</v>
      </c>
      <c r="P5807" s="10" t="str">
        <f>VLOOKUP(O5807,Products!$A:$E,3,FALSE)</f>
        <v>Dell</v>
      </c>
      <c r="Q5807" s="31">
        <f>INDEX(Products!$E:$E,MATCH(O5807,Products!$A:$A,0))</f>
        <v>0.28000000000000003</v>
      </c>
      <c r="R5807" s="10" t="s">
        <v>28</v>
      </c>
      <c r="S5807" s="10" t="s">
        <v>58</v>
      </c>
      <c r="T5807" s="10" t="s">
        <v>4242</v>
      </c>
      <c r="U5807" s="12">
        <v>532.70400000000006</v>
      </c>
      <c r="V5807" s="12">
        <v>6</v>
      </c>
      <c r="W5807" s="12">
        <v>0.2</v>
      </c>
      <c r="X5807" s="12">
        <v>-26.635200000000026</v>
      </c>
    </row>
    <row r="5808" spans="1:24" ht="14" x14ac:dyDescent="0.3">
      <c r="A5808" s="9">
        <v>5803</v>
      </c>
      <c r="B5808" s="14" t="s">
        <v>8870</v>
      </c>
      <c r="C5808" s="15">
        <v>45923</v>
      </c>
      <c r="D5808" s="15">
        <v>45926</v>
      </c>
      <c r="E5808" s="10" t="s">
        <v>19</v>
      </c>
      <c r="F5808" s="10" t="s">
        <v>1398</v>
      </c>
      <c r="G5808" s="10" t="s">
        <v>1399</v>
      </c>
      <c r="H5808" s="10" t="s">
        <v>92</v>
      </c>
      <c r="I5808" s="10" t="s">
        <v>23</v>
      </c>
      <c r="J5808" s="10" t="s">
        <v>2107</v>
      </c>
      <c r="K5808" s="10" t="s">
        <v>438</v>
      </c>
      <c r="L5808" s="10">
        <v>43130</v>
      </c>
      <c r="M5808" s="10" t="s">
        <v>133</v>
      </c>
      <c r="N5808" s="10" t="str">
        <f>_xlfn.XLOOKUP($M:$M,People!$B:$B,People!A:A)</f>
        <v>Chuck Magee</v>
      </c>
      <c r="O5808" s="10" t="s">
        <v>4675</v>
      </c>
      <c r="P5808" s="10" t="str">
        <f>VLOOKUP(O5808,Products!$A:$E,3,FALSE)</f>
        <v>IKEA</v>
      </c>
      <c r="Q5808" s="31">
        <f>INDEX(Products!$E:$E,MATCH(O5808,Products!$A:$A,0))</f>
        <v>0.32</v>
      </c>
      <c r="R5808" s="10" t="s">
        <v>28</v>
      </c>
      <c r="S5808" s="10" t="s">
        <v>58</v>
      </c>
      <c r="T5808" s="10" t="s">
        <v>4676</v>
      </c>
      <c r="U5808" s="12">
        <v>28</v>
      </c>
      <c r="V5808" s="12">
        <v>4</v>
      </c>
      <c r="W5808" s="12">
        <v>0.2</v>
      </c>
      <c r="X5808" s="12">
        <v>7.7000000000000028</v>
      </c>
    </row>
    <row r="5809" spans="1:24" ht="14" x14ac:dyDescent="0.3">
      <c r="A5809" s="9">
        <v>5804</v>
      </c>
      <c r="B5809" s="14" t="s">
        <v>8869</v>
      </c>
      <c r="C5809" s="15">
        <v>45923</v>
      </c>
      <c r="D5809" s="15">
        <v>45927</v>
      </c>
      <c r="E5809" s="10" t="s">
        <v>44</v>
      </c>
      <c r="F5809" s="10" t="s">
        <v>943</v>
      </c>
      <c r="G5809" s="10" t="s">
        <v>944</v>
      </c>
      <c r="H5809" s="10" t="s">
        <v>36</v>
      </c>
      <c r="I5809" s="10" t="s">
        <v>23</v>
      </c>
      <c r="J5809" s="10" t="s">
        <v>655</v>
      </c>
      <c r="K5809" s="10" t="s">
        <v>438</v>
      </c>
      <c r="L5809" s="10">
        <v>45014</v>
      </c>
      <c r="M5809" s="10" t="s">
        <v>133</v>
      </c>
      <c r="N5809" s="10" t="str">
        <f>_xlfn.XLOOKUP($M:$M,People!$B:$B,People!A:A)</f>
        <v>Chuck Magee</v>
      </c>
      <c r="O5809" s="10" t="s">
        <v>4243</v>
      </c>
      <c r="P5809" s="10" t="str">
        <f>VLOOKUP(O5809,Products!$A:$E,3,FALSE)</f>
        <v>Staples</v>
      </c>
      <c r="Q5809" s="31">
        <f>INDEX(Products!$E:$E,MATCH(O5809,Products!$A:$A,0))</f>
        <v>0.33</v>
      </c>
      <c r="R5809" s="10" t="s">
        <v>41</v>
      </c>
      <c r="S5809" s="10" t="s">
        <v>61</v>
      </c>
      <c r="T5809" s="10" t="s">
        <v>4244</v>
      </c>
      <c r="U5809" s="12">
        <v>4.9119999999999999</v>
      </c>
      <c r="V5809" s="12">
        <v>2</v>
      </c>
      <c r="W5809" s="12">
        <v>0.2</v>
      </c>
      <c r="X5809" s="12">
        <v>0.30700000000000016</v>
      </c>
    </row>
    <row r="5810" spans="1:24" ht="14" x14ac:dyDescent="0.3">
      <c r="A5810" s="9">
        <v>5805</v>
      </c>
      <c r="B5810" s="14" t="s">
        <v>8870</v>
      </c>
      <c r="C5810" s="15">
        <v>45923</v>
      </c>
      <c r="D5810" s="15">
        <v>45926</v>
      </c>
      <c r="E5810" s="10" t="s">
        <v>19</v>
      </c>
      <c r="F5810" s="10" t="s">
        <v>1398</v>
      </c>
      <c r="G5810" s="10" t="s">
        <v>1399</v>
      </c>
      <c r="H5810" s="10" t="s">
        <v>92</v>
      </c>
      <c r="I5810" s="10" t="s">
        <v>23</v>
      </c>
      <c r="J5810" s="10" t="s">
        <v>2107</v>
      </c>
      <c r="K5810" s="10" t="s">
        <v>438</v>
      </c>
      <c r="L5810" s="10">
        <v>43130</v>
      </c>
      <c r="M5810" s="10" t="s">
        <v>133</v>
      </c>
      <c r="N5810" s="10" t="str">
        <f>_xlfn.XLOOKUP($M:$M,People!$B:$B,People!A:A)</f>
        <v>Chuck Magee</v>
      </c>
      <c r="O5810" s="10" t="s">
        <v>2312</v>
      </c>
      <c r="P5810" s="10" t="str">
        <f>VLOOKUP(O5810,Products!$A:$E,3,FALSE)</f>
        <v>3M</v>
      </c>
      <c r="Q5810" s="31">
        <f>INDEX(Products!$E:$E,MATCH(O5810,Products!$A:$A,0))</f>
        <v>0.4</v>
      </c>
      <c r="R5810" s="10" t="s">
        <v>41</v>
      </c>
      <c r="S5810" s="10" t="s">
        <v>68</v>
      </c>
      <c r="T5810" s="10" t="s">
        <v>2313</v>
      </c>
      <c r="U5810" s="12">
        <v>12.201000000000001</v>
      </c>
      <c r="V5810" s="12">
        <v>7</v>
      </c>
      <c r="W5810" s="12">
        <v>0.7</v>
      </c>
      <c r="X5810" s="12">
        <v>-9.7607999999999961</v>
      </c>
    </row>
    <row r="5811" spans="1:24" ht="14" x14ac:dyDescent="0.3">
      <c r="A5811" s="9">
        <v>5806</v>
      </c>
      <c r="B5811" s="14" t="s">
        <v>8871</v>
      </c>
      <c r="C5811" s="15">
        <v>45923</v>
      </c>
      <c r="D5811" s="15">
        <v>45928</v>
      </c>
      <c r="E5811" s="10" t="s">
        <v>19</v>
      </c>
      <c r="F5811" s="10" t="s">
        <v>4292</v>
      </c>
      <c r="G5811" s="10" t="s">
        <v>4293</v>
      </c>
      <c r="H5811" s="10" t="s">
        <v>92</v>
      </c>
      <c r="I5811" s="10" t="s">
        <v>23</v>
      </c>
      <c r="J5811" s="10" t="s">
        <v>237</v>
      </c>
      <c r="K5811" s="10" t="s">
        <v>238</v>
      </c>
      <c r="L5811" s="10">
        <v>10009</v>
      </c>
      <c r="M5811" s="10" t="s">
        <v>133</v>
      </c>
      <c r="N5811" s="10" t="str">
        <f>_xlfn.XLOOKUP($M:$M,People!$B:$B,People!A:A)</f>
        <v>Chuck Magee</v>
      </c>
      <c r="O5811" s="10" t="s">
        <v>2071</v>
      </c>
      <c r="P5811" s="10" t="str">
        <f>VLOOKUP(O5811,Products!$A:$E,3,FALSE)</f>
        <v>3M</v>
      </c>
      <c r="Q5811" s="31">
        <f>INDEX(Products!$E:$E,MATCH(O5811,Products!$A:$A,0))</f>
        <v>0.34</v>
      </c>
      <c r="R5811" s="10" t="s">
        <v>41</v>
      </c>
      <c r="S5811" s="10" t="s">
        <v>68</v>
      </c>
      <c r="T5811" s="10" t="s">
        <v>2072</v>
      </c>
      <c r="U5811" s="12">
        <v>10.528</v>
      </c>
      <c r="V5811" s="12">
        <v>7</v>
      </c>
      <c r="W5811" s="12">
        <v>0.2</v>
      </c>
      <c r="X5811" s="12">
        <v>3.6847999999999987</v>
      </c>
    </row>
    <row r="5812" spans="1:24" ht="14" x14ac:dyDescent="0.3">
      <c r="A5812" s="9">
        <v>5807</v>
      </c>
      <c r="B5812" s="14" t="s">
        <v>8868</v>
      </c>
      <c r="C5812" s="15">
        <v>45923</v>
      </c>
      <c r="D5812" s="15">
        <v>45927</v>
      </c>
      <c r="E5812" s="10" t="s">
        <v>44</v>
      </c>
      <c r="F5812" s="10" t="s">
        <v>2243</v>
      </c>
      <c r="G5812" s="10" t="s">
        <v>2244</v>
      </c>
      <c r="H5812" s="10" t="s">
        <v>36</v>
      </c>
      <c r="I5812" s="10" t="s">
        <v>23</v>
      </c>
      <c r="J5812" s="10" t="s">
        <v>86</v>
      </c>
      <c r="K5812" s="10" t="s">
        <v>87</v>
      </c>
      <c r="L5812" s="10">
        <v>98115</v>
      </c>
      <c r="M5812" s="10" t="s">
        <v>39</v>
      </c>
      <c r="N5812" s="10" t="str">
        <f>_xlfn.XLOOKUP($M:$M,People!$B:$B,People!A:A)</f>
        <v>Sadie Pawthorne</v>
      </c>
      <c r="O5812" s="10" t="s">
        <v>2985</v>
      </c>
      <c r="P5812" s="10" t="str">
        <f>VLOOKUP(O5812,Products!$A:$E,3,FALSE)</f>
        <v>Canon</v>
      </c>
      <c r="Q5812" s="31">
        <f>INDEX(Products!$E:$E,MATCH(O5812,Products!$A:$A,0))</f>
        <v>0.32</v>
      </c>
      <c r="R5812" s="10" t="s">
        <v>41</v>
      </c>
      <c r="S5812" s="10" t="s">
        <v>68</v>
      </c>
      <c r="T5812" s="10" t="s">
        <v>2986</v>
      </c>
      <c r="U5812" s="12">
        <v>13.216000000000001</v>
      </c>
      <c r="V5812" s="12">
        <v>4</v>
      </c>
      <c r="W5812" s="12">
        <v>0.2</v>
      </c>
      <c r="X5812" s="12">
        <v>4.4603999999999999</v>
      </c>
    </row>
    <row r="5813" spans="1:24" ht="14" x14ac:dyDescent="0.3">
      <c r="A5813" s="9">
        <v>5808</v>
      </c>
      <c r="B5813" s="14" t="s">
        <v>8872</v>
      </c>
      <c r="C5813" s="15">
        <v>45923</v>
      </c>
      <c r="D5813" s="15">
        <v>45926</v>
      </c>
      <c r="E5813" s="10" t="s">
        <v>168</v>
      </c>
      <c r="F5813" s="10" t="s">
        <v>34</v>
      </c>
      <c r="G5813" s="10" t="s">
        <v>35</v>
      </c>
      <c r="H5813" s="10" t="s">
        <v>36</v>
      </c>
      <c r="I5813" s="10" t="s">
        <v>23</v>
      </c>
      <c r="J5813" s="10" t="s">
        <v>831</v>
      </c>
      <c r="K5813" s="10" t="s">
        <v>38</v>
      </c>
      <c r="L5813" s="10">
        <v>92037</v>
      </c>
      <c r="M5813" s="10" t="s">
        <v>39</v>
      </c>
      <c r="N5813" s="10" t="str">
        <f>_xlfn.XLOOKUP($M:$M,People!$B:$B,People!A:A)</f>
        <v>Sadie Pawthorne</v>
      </c>
      <c r="O5813" s="10" t="s">
        <v>154</v>
      </c>
      <c r="P5813" s="10" t="str">
        <f>VLOOKUP(O5813,Products!$A:$E,3,FALSE)</f>
        <v>Dell</v>
      </c>
      <c r="Q5813" s="31">
        <f>INDEX(Products!$E:$E,MATCH(O5813,Products!$A:$A,0))</f>
        <v>0.4</v>
      </c>
      <c r="R5813" s="10" t="s">
        <v>41</v>
      </c>
      <c r="S5813" s="10" t="s">
        <v>155</v>
      </c>
      <c r="T5813" s="10" t="s">
        <v>156</v>
      </c>
      <c r="U5813" s="12">
        <v>4.08</v>
      </c>
      <c r="V5813" s="12">
        <v>2</v>
      </c>
      <c r="W5813" s="12">
        <v>0</v>
      </c>
      <c r="X5813" s="12">
        <v>1.9175999999999997</v>
      </c>
    </row>
    <row r="5814" spans="1:24" ht="14" x14ac:dyDescent="0.3">
      <c r="A5814" s="9">
        <v>5809</v>
      </c>
      <c r="B5814" s="14" t="s">
        <v>8872</v>
      </c>
      <c r="C5814" s="15">
        <v>45923</v>
      </c>
      <c r="D5814" s="15">
        <v>45926</v>
      </c>
      <c r="E5814" s="10" t="s">
        <v>168</v>
      </c>
      <c r="F5814" s="10" t="s">
        <v>34</v>
      </c>
      <c r="G5814" s="10" t="s">
        <v>35</v>
      </c>
      <c r="H5814" s="10" t="s">
        <v>36</v>
      </c>
      <c r="I5814" s="10" t="s">
        <v>23</v>
      </c>
      <c r="J5814" s="10" t="s">
        <v>831</v>
      </c>
      <c r="K5814" s="10" t="s">
        <v>38</v>
      </c>
      <c r="L5814" s="10">
        <v>92037</v>
      </c>
      <c r="M5814" s="10" t="s">
        <v>39</v>
      </c>
      <c r="N5814" s="10" t="str">
        <f>_xlfn.XLOOKUP($M:$M,People!$B:$B,People!A:A)</f>
        <v>Sadie Pawthorne</v>
      </c>
      <c r="O5814" s="10" t="s">
        <v>623</v>
      </c>
      <c r="P5814" s="10" t="str">
        <f>VLOOKUP(O5814,Products!$A:$E,3,FALSE)</f>
        <v>IKEA</v>
      </c>
      <c r="Q5814" s="31">
        <f>INDEX(Products!$E:$E,MATCH(O5814,Products!$A:$A,0))</f>
        <v>0.4</v>
      </c>
      <c r="R5814" s="10" t="s">
        <v>41</v>
      </c>
      <c r="S5814" s="10" t="s">
        <v>42</v>
      </c>
      <c r="T5814" s="10" t="s">
        <v>624</v>
      </c>
      <c r="U5814" s="12">
        <v>18.899999999999999</v>
      </c>
      <c r="V5814" s="12">
        <v>3</v>
      </c>
      <c r="W5814" s="12">
        <v>0</v>
      </c>
      <c r="X5814" s="12">
        <v>8.6939999999999991</v>
      </c>
    </row>
    <row r="5815" spans="1:24" ht="14" x14ac:dyDescent="0.3">
      <c r="A5815" s="9">
        <v>5810</v>
      </c>
      <c r="B5815" s="14" t="s">
        <v>8870</v>
      </c>
      <c r="C5815" s="15">
        <v>45923</v>
      </c>
      <c r="D5815" s="15">
        <v>45926</v>
      </c>
      <c r="E5815" s="10" t="s">
        <v>19</v>
      </c>
      <c r="F5815" s="10" t="s">
        <v>1398</v>
      </c>
      <c r="G5815" s="10" t="s">
        <v>1399</v>
      </c>
      <c r="H5815" s="10" t="s">
        <v>92</v>
      </c>
      <c r="I5815" s="10" t="s">
        <v>23</v>
      </c>
      <c r="J5815" s="10" t="s">
        <v>2107</v>
      </c>
      <c r="K5815" s="10" t="s">
        <v>438</v>
      </c>
      <c r="L5815" s="10">
        <v>43130</v>
      </c>
      <c r="M5815" s="10" t="s">
        <v>133</v>
      </c>
      <c r="N5815" s="10" t="str">
        <f>_xlfn.XLOOKUP($M:$M,People!$B:$B,People!A:A)</f>
        <v>Chuck Magee</v>
      </c>
      <c r="O5815" s="10" t="s">
        <v>3331</v>
      </c>
      <c r="P5815" s="10" t="str">
        <f>VLOOKUP(O5815,Products!$A:$E,3,FALSE)</f>
        <v>HP</v>
      </c>
      <c r="Q5815" s="31">
        <f>INDEX(Products!$E:$E,MATCH(O5815,Products!$A:$A,0))</f>
        <v>0.27</v>
      </c>
      <c r="R5815" s="10" t="s">
        <v>41</v>
      </c>
      <c r="S5815" s="10" t="s">
        <v>82</v>
      </c>
      <c r="T5815" s="10" t="s">
        <v>3332</v>
      </c>
      <c r="U5815" s="12">
        <v>11.952000000000002</v>
      </c>
      <c r="V5815" s="12">
        <v>3</v>
      </c>
      <c r="W5815" s="12">
        <v>0.2</v>
      </c>
      <c r="X5815" s="12">
        <v>4.0338000000000003</v>
      </c>
    </row>
    <row r="5816" spans="1:24" ht="14" x14ac:dyDescent="0.3">
      <c r="A5816" s="9">
        <v>5811</v>
      </c>
      <c r="B5816" s="14" t="s">
        <v>8867</v>
      </c>
      <c r="C5816" s="15">
        <v>45923</v>
      </c>
      <c r="D5816" s="15">
        <v>45928</v>
      </c>
      <c r="E5816" s="10" t="s">
        <v>19</v>
      </c>
      <c r="F5816" s="10" t="s">
        <v>1159</v>
      </c>
      <c r="G5816" s="10" t="s">
        <v>1160</v>
      </c>
      <c r="H5816" s="10" t="s">
        <v>22</v>
      </c>
      <c r="I5816" s="10" t="s">
        <v>23</v>
      </c>
      <c r="J5816" s="10" t="s">
        <v>437</v>
      </c>
      <c r="K5816" s="10" t="s">
        <v>1109</v>
      </c>
      <c r="L5816" s="10">
        <v>31907</v>
      </c>
      <c r="M5816" s="10" t="s">
        <v>26</v>
      </c>
      <c r="N5816" s="10" t="str">
        <f>_xlfn.XLOOKUP($M:$M,People!$B:$B,People!A:A)</f>
        <v>Fred Suzuki</v>
      </c>
      <c r="O5816" s="10" t="s">
        <v>1341</v>
      </c>
      <c r="P5816" s="10" t="str">
        <f>VLOOKUP(O5816,Products!$A:$E,3,FALSE)</f>
        <v>IKEA</v>
      </c>
      <c r="Q5816" s="31">
        <f>INDEX(Products!$E:$E,MATCH(O5816,Products!$A:$A,0))</f>
        <v>0.38</v>
      </c>
      <c r="R5816" s="10" t="s">
        <v>41</v>
      </c>
      <c r="S5816" s="10" t="s">
        <v>53</v>
      </c>
      <c r="T5816" s="10" t="s">
        <v>1342</v>
      </c>
      <c r="U5816" s="12">
        <v>118.25</v>
      </c>
      <c r="V5816" s="12">
        <v>5</v>
      </c>
      <c r="W5816" s="12">
        <v>0</v>
      </c>
      <c r="X5816" s="12">
        <v>34.292499999999997</v>
      </c>
    </row>
    <row r="5817" spans="1:24" ht="14" x14ac:dyDescent="0.3">
      <c r="A5817" s="9">
        <v>5812</v>
      </c>
      <c r="B5817" s="14" t="s">
        <v>8873</v>
      </c>
      <c r="C5817" s="15">
        <v>45923</v>
      </c>
      <c r="D5817" s="15">
        <v>45926</v>
      </c>
      <c r="E5817" s="10" t="s">
        <v>19</v>
      </c>
      <c r="F5817" s="10" t="s">
        <v>4866</v>
      </c>
      <c r="G5817" s="10" t="s">
        <v>4867</v>
      </c>
      <c r="H5817" s="10" t="s">
        <v>36</v>
      </c>
      <c r="I5817" s="10" t="s">
        <v>23</v>
      </c>
      <c r="J5817" s="10" t="s">
        <v>86</v>
      </c>
      <c r="K5817" s="10" t="s">
        <v>87</v>
      </c>
      <c r="L5817" s="10">
        <v>98115</v>
      </c>
      <c r="M5817" s="10" t="s">
        <v>39</v>
      </c>
      <c r="N5817" s="10" t="str">
        <f>_xlfn.XLOOKUP($M:$M,People!$B:$B,People!A:A)</f>
        <v>Sadie Pawthorne</v>
      </c>
      <c r="O5817" s="10" t="s">
        <v>5489</v>
      </c>
      <c r="P5817" s="10" t="str">
        <f>VLOOKUP(O5817,Products!$A:$E,3,FALSE)</f>
        <v>IKEA</v>
      </c>
      <c r="Q5817" s="31">
        <f>INDEX(Products!$E:$E,MATCH(O5817,Products!$A:$A,0))</f>
        <v>0.38</v>
      </c>
      <c r="R5817" s="10" t="s">
        <v>41</v>
      </c>
      <c r="S5817" s="10" t="s">
        <v>510</v>
      </c>
      <c r="T5817" s="10" t="s">
        <v>5490</v>
      </c>
      <c r="U5817" s="12">
        <v>13.68</v>
      </c>
      <c r="V5817" s="12">
        <v>2</v>
      </c>
      <c r="W5817" s="12">
        <v>0</v>
      </c>
      <c r="X5817" s="12">
        <v>3.6936</v>
      </c>
    </row>
    <row r="5818" spans="1:24" ht="14" x14ac:dyDescent="0.3">
      <c r="A5818" s="9">
        <v>5813</v>
      </c>
      <c r="B5818" s="14" t="s">
        <v>8874</v>
      </c>
      <c r="C5818" s="15">
        <v>45924</v>
      </c>
      <c r="D5818" s="15">
        <v>45928</v>
      </c>
      <c r="E5818" s="10" t="s">
        <v>44</v>
      </c>
      <c r="F5818" s="10" t="s">
        <v>3825</v>
      </c>
      <c r="G5818" s="10" t="s">
        <v>3826</v>
      </c>
      <c r="H5818" s="10" t="s">
        <v>36</v>
      </c>
      <c r="I5818" s="10" t="s">
        <v>23</v>
      </c>
      <c r="J5818" s="10" t="s">
        <v>37</v>
      </c>
      <c r="K5818" s="10" t="s">
        <v>38</v>
      </c>
      <c r="L5818" s="10">
        <v>90049</v>
      </c>
      <c r="M5818" s="10" t="s">
        <v>39</v>
      </c>
      <c r="N5818" s="10" t="str">
        <f>_xlfn.XLOOKUP($M:$M,People!$B:$B,People!A:A)</f>
        <v>Sadie Pawthorne</v>
      </c>
      <c r="O5818" s="10" t="s">
        <v>3729</v>
      </c>
      <c r="P5818" s="10" t="str">
        <f>VLOOKUP(O5818,Products!$A:$E,3,FALSE)</f>
        <v>3M</v>
      </c>
      <c r="Q5818" s="31">
        <f>INDEX(Products!$E:$E,MATCH(O5818,Products!$A:$A,0))</f>
        <v>0.38</v>
      </c>
      <c r="R5818" s="10" t="s">
        <v>28</v>
      </c>
      <c r="S5818" s="10" t="s">
        <v>32</v>
      </c>
      <c r="T5818" s="10" t="s">
        <v>3730</v>
      </c>
      <c r="U5818" s="12">
        <v>563.24</v>
      </c>
      <c r="V5818" s="12">
        <v>5</v>
      </c>
      <c r="W5818" s="12">
        <v>0.2</v>
      </c>
      <c r="X5818" s="12">
        <v>56.324000000000012</v>
      </c>
    </row>
    <row r="5819" spans="1:24" ht="14" x14ac:dyDescent="0.3">
      <c r="A5819" s="9">
        <v>5814</v>
      </c>
      <c r="B5819" s="14" t="s">
        <v>8875</v>
      </c>
      <c r="C5819" s="15">
        <v>45924</v>
      </c>
      <c r="D5819" s="15">
        <v>45931</v>
      </c>
      <c r="E5819" s="10" t="s">
        <v>44</v>
      </c>
      <c r="F5819" s="10" t="s">
        <v>100</v>
      </c>
      <c r="G5819" s="10" t="s">
        <v>101</v>
      </c>
      <c r="H5819" s="10" t="s">
        <v>22</v>
      </c>
      <c r="I5819" s="10" t="s">
        <v>23</v>
      </c>
      <c r="J5819" s="10" t="s">
        <v>437</v>
      </c>
      <c r="K5819" s="10" t="s">
        <v>438</v>
      </c>
      <c r="L5819" s="10">
        <v>43229</v>
      </c>
      <c r="M5819" s="10" t="s">
        <v>133</v>
      </c>
      <c r="N5819" s="10" t="str">
        <f>_xlfn.XLOOKUP($M:$M,People!$B:$B,People!A:A)</f>
        <v>Chuck Magee</v>
      </c>
      <c r="O5819" s="10" t="s">
        <v>2116</v>
      </c>
      <c r="P5819" s="10" t="str">
        <f>VLOOKUP(O5819,Products!$A:$E,3,FALSE)</f>
        <v>Avery</v>
      </c>
      <c r="Q5819" s="31">
        <f>INDEX(Products!$E:$E,MATCH(O5819,Products!$A:$A,0))</f>
        <v>0.33</v>
      </c>
      <c r="R5819" s="10" t="s">
        <v>28</v>
      </c>
      <c r="S5819" s="10" t="s">
        <v>32</v>
      </c>
      <c r="T5819" s="10" t="s">
        <v>2117</v>
      </c>
      <c r="U5819" s="12">
        <v>155.37199999999999</v>
      </c>
      <c r="V5819" s="12">
        <v>2</v>
      </c>
      <c r="W5819" s="12">
        <v>0.3</v>
      </c>
      <c r="X5819" s="12">
        <v>-13.317599999999999</v>
      </c>
    </row>
    <row r="5820" spans="1:24" ht="14" x14ac:dyDescent="0.3">
      <c r="A5820" s="9">
        <v>5815</v>
      </c>
      <c r="B5820" s="14" t="s">
        <v>8876</v>
      </c>
      <c r="C5820" s="15">
        <v>45924</v>
      </c>
      <c r="D5820" s="15">
        <v>45924</v>
      </c>
      <c r="E5820" s="10" t="s">
        <v>1124</v>
      </c>
      <c r="F5820" s="10" t="s">
        <v>3387</v>
      </c>
      <c r="G5820" s="10" t="s">
        <v>3388</v>
      </c>
      <c r="H5820" s="10" t="s">
        <v>36</v>
      </c>
      <c r="I5820" s="10" t="s">
        <v>23</v>
      </c>
      <c r="J5820" s="10" t="s">
        <v>114</v>
      </c>
      <c r="K5820" s="10" t="s">
        <v>38</v>
      </c>
      <c r="L5820" s="10">
        <v>94110</v>
      </c>
      <c r="M5820" s="10" t="s">
        <v>39</v>
      </c>
      <c r="N5820" s="10" t="str">
        <f>_xlfn.XLOOKUP($M:$M,People!$B:$B,People!A:A)</f>
        <v>Sadie Pawthorne</v>
      </c>
      <c r="O5820" s="10" t="s">
        <v>4215</v>
      </c>
      <c r="P5820" s="10" t="str">
        <f>VLOOKUP(O5820,Products!$A:$E,3,FALSE)</f>
        <v>Dell</v>
      </c>
      <c r="Q5820" s="31">
        <f>INDEX(Products!$E:$E,MATCH(O5820,Products!$A:$A,0))</f>
        <v>0.28000000000000003</v>
      </c>
      <c r="R5820" s="10" t="s">
        <v>28</v>
      </c>
      <c r="S5820" s="10" t="s">
        <v>58</v>
      </c>
      <c r="T5820" s="10" t="s">
        <v>4216</v>
      </c>
      <c r="U5820" s="12">
        <v>63.2</v>
      </c>
      <c r="V5820" s="12">
        <v>5</v>
      </c>
      <c r="W5820" s="12">
        <v>0</v>
      </c>
      <c r="X5820" s="12">
        <v>23.384</v>
      </c>
    </row>
    <row r="5821" spans="1:24" ht="14" x14ac:dyDescent="0.3">
      <c r="A5821" s="9">
        <v>5816</v>
      </c>
      <c r="B5821" s="14" t="s">
        <v>8877</v>
      </c>
      <c r="C5821" s="15">
        <v>45924</v>
      </c>
      <c r="D5821" s="15">
        <v>45931</v>
      </c>
      <c r="E5821" s="10" t="s">
        <v>44</v>
      </c>
      <c r="F5821" s="10" t="s">
        <v>4491</v>
      </c>
      <c r="G5821" s="10" t="s">
        <v>4492</v>
      </c>
      <c r="H5821" s="10" t="s">
        <v>92</v>
      </c>
      <c r="I5821" s="10" t="s">
        <v>23</v>
      </c>
      <c r="J5821" s="10" t="s">
        <v>401</v>
      </c>
      <c r="K5821" s="10" t="s">
        <v>402</v>
      </c>
      <c r="L5821" s="10">
        <v>80013</v>
      </c>
      <c r="M5821" s="10" t="s">
        <v>39</v>
      </c>
      <c r="N5821" s="10" t="str">
        <f>_xlfn.XLOOKUP($M:$M,People!$B:$B,People!A:A)</f>
        <v>Sadie Pawthorne</v>
      </c>
      <c r="O5821" s="10" t="s">
        <v>971</v>
      </c>
      <c r="P5821" s="10" t="str">
        <f>VLOOKUP(O5821,Products!$A:$E,3,FALSE)</f>
        <v>Avery</v>
      </c>
      <c r="Q5821" s="31">
        <f>INDEX(Products!$E:$E,MATCH(O5821,Products!$A:$A,0))</f>
        <v>0.31</v>
      </c>
      <c r="R5821" s="10" t="s">
        <v>28</v>
      </c>
      <c r="S5821" s="10" t="s">
        <v>58</v>
      </c>
      <c r="T5821" s="10" t="s">
        <v>972</v>
      </c>
      <c r="U5821" s="12">
        <v>21.44</v>
      </c>
      <c r="V5821" s="12">
        <v>2</v>
      </c>
      <c r="W5821" s="12">
        <v>0.2</v>
      </c>
      <c r="X5821" s="12">
        <v>7.5039999999999987</v>
      </c>
    </row>
    <row r="5822" spans="1:24" ht="14" x14ac:dyDescent="0.3">
      <c r="A5822" s="9">
        <v>5817</v>
      </c>
      <c r="B5822" s="14" t="s">
        <v>8878</v>
      </c>
      <c r="C5822" s="15">
        <v>45924</v>
      </c>
      <c r="D5822" s="15">
        <v>45928</v>
      </c>
      <c r="E5822" s="10" t="s">
        <v>44</v>
      </c>
      <c r="F5822" s="10" t="s">
        <v>583</v>
      </c>
      <c r="G5822" s="10" t="s">
        <v>584</v>
      </c>
      <c r="H5822" s="10" t="s">
        <v>22</v>
      </c>
      <c r="I5822" s="10" t="s">
        <v>23</v>
      </c>
      <c r="J5822" s="10" t="s">
        <v>473</v>
      </c>
      <c r="K5822" s="10" t="s">
        <v>226</v>
      </c>
      <c r="L5822" s="10">
        <v>47401</v>
      </c>
      <c r="M5822" s="10" t="s">
        <v>95</v>
      </c>
      <c r="N5822" s="10" t="str">
        <f>_xlfn.XLOOKUP($M:$M,People!$B:$B,People!A:A)</f>
        <v>Roxanne Rodriguez</v>
      </c>
      <c r="O5822" s="10" t="s">
        <v>405</v>
      </c>
      <c r="P5822" s="10" t="str">
        <f>VLOOKUP(O5822,Products!$A:$E,3,FALSE)</f>
        <v>Dell</v>
      </c>
      <c r="Q5822" s="31">
        <f>INDEX(Products!$E:$E,MATCH(O5822,Products!$A:$A,0))</f>
        <v>0.38</v>
      </c>
      <c r="R5822" s="10" t="s">
        <v>28</v>
      </c>
      <c r="S5822" s="10" t="s">
        <v>58</v>
      </c>
      <c r="T5822" s="10" t="s">
        <v>406</v>
      </c>
      <c r="U5822" s="12">
        <v>127.94999999999999</v>
      </c>
      <c r="V5822" s="12">
        <v>3</v>
      </c>
      <c r="W5822" s="12">
        <v>0</v>
      </c>
      <c r="X5822" s="12">
        <v>21.751499999999986</v>
      </c>
    </row>
    <row r="5823" spans="1:24" ht="14" x14ac:dyDescent="0.3">
      <c r="A5823" s="9">
        <v>5818</v>
      </c>
      <c r="B5823" s="14" t="s">
        <v>8879</v>
      </c>
      <c r="C5823" s="15">
        <v>45924</v>
      </c>
      <c r="D5823" s="15">
        <v>45930</v>
      </c>
      <c r="E5823" s="10" t="s">
        <v>44</v>
      </c>
      <c r="F5823" s="10" t="s">
        <v>3767</v>
      </c>
      <c r="G5823" s="10" t="s">
        <v>3768</v>
      </c>
      <c r="H5823" s="10" t="s">
        <v>22</v>
      </c>
      <c r="I5823" s="10" t="s">
        <v>23</v>
      </c>
      <c r="J5823" s="10" t="s">
        <v>5185</v>
      </c>
      <c r="K5823" s="10" t="s">
        <v>570</v>
      </c>
      <c r="L5823" s="10">
        <v>74012</v>
      </c>
      <c r="M5823" s="10" t="s">
        <v>95</v>
      </c>
      <c r="N5823" s="10" t="str">
        <f>_xlfn.XLOOKUP($M:$M,People!$B:$B,People!A:A)</f>
        <v>Roxanne Rodriguez</v>
      </c>
      <c r="O5823" s="10" t="s">
        <v>3873</v>
      </c>
      <c r="P5823" s="10" t="str">
        <f>VLOOKUP(O5823,Products!$A:$E,3,FALSE)</f>
        <v>Avery</v>
      </c>
      <c r="Q5823" s="31">
        <f>INDEX(Products!$E:$E,MATCH(O5823,Products!$A:$A,0))</f>
        <v>0.25</v>
      </c>
      <c r="R5823" s="10" t="s">
        <v>41</v>
      </c>
      <c r="S5823" s="10" t="s">
        <v>68</v>
      </c>
      <c r="T5823" s="10" t="s">
        <v>3874</v>
      </c>
      <c r="U5823" s="12">
        <v>6.38</v>
      </c>
      <c r="V5823" s="12">
        <v>1</v>
      </c>
      <c r="W5823" s="12">
        <v>0</v>
      </c>
      <c r="X5823" s="12">
        <v>2.9347999999999996</v>
      </c>
    </row>
    <row r="5824" spans="1:24" ht="14" x14ac:dyDescent="0.3">
      <c r="A5824" s="9">
        <v>5819</v>
      </c>
      <c r="B5824" s="14" t="s">
        <v>8880</v>
      </c>
      <c r="C5824" s="15">
        <v>45924</v>
      </c>
      <c r="D5824" s="15">
        <v>45926</v>
      </c>
      <c r="E5824" s="10" t="s">
        <v>168</v>
      </c>
      <c r="F5824" s="10" t="s">
        <v>1125</v>
      </c>
      <c r="G5824" s="10" t="s">
        <v>1126</v>
      </c>
      <c r="H5824" s="10" t="s">
        <v>36</v>
      </c>
      <c r="I5824" s="10" t="s">
        <v>23</v>
      </c>
      <c r="J5824" s="10" t="s">
        <v>2602</v>
      </c>
      <c r="K5824" s="10" t="s">
        <v>189</v>
      </c>
      <c r="L5824" s="10">
        <v>61107</v>
      </c>
      <c r="M5824" s="10" t="s">
        <v>95</v>
      </c>
      <c r="N5824" s="10" t="str">
        <f>_xlfn.XLOOKUP($M:$M,People!$B:$B,People!A:A)</f>
        <v>Roxanne Rodriguez</v>
      </c>
      <c r="O5824" s="10" t="s">
        <v>1314</v>
      </c>
      <c r="P5824" s="10" t="str">
        <f>VLOOKUP(O5824,Products!$A:$E,3,FALSE)</f>
        <v>Staples</v>
      </c>
      <c r="Q5824" s="31">
        <f>INDEX(Products!$E:$E,MATCH(O5824,Products!$A:$A,0))</f>
        <v>0.25</v>
      </c>
      <c r="R5824" s="10" t="s">
        <v>41</v>
      </c>
      <c r="S5824" s="10" t="s">
        <v>68</v>
      </c>
      <c r="T5824" s="10" t="s">
        <v>1315</v>
      </c>
      <c r="U5824" s="12">
        <v>442.37199999999996</v>
      </c>
      <c r="V5824" s="12">
        <v>7</v>
      </c>
      <c r="W5824" s="12">
        <v>0.8</v>
      </c>
      <c r="X5824" s="12">
        <v>-729.91380000000004</v>
      </c>
    </row>
    <row r="5825" spans="1:24" ht="14" x14ac:dyDescent="0.3">
      <c r="A5825" s="9">
        <v>5820</v>
      </c>
      <c r="B5825" s="14" t="s">
        <v>8874</v>
      </c>
      <c r="C5825" s="15">
        <v>45924</v>
      </c>
      <c r="D5825" s="15">
        <v>45928</v>
      </c>
      <c r="E5825" s="10" t="s">
        <v>44</v>
      </c>
      <c r="F5825" s="10" t="s">
        <v>3825</v>
      </c>
      <c r="G5825" s="10" t="s">
        <v>3826</v>
      </c>
      <c r="H5825" s="10" t="s">
        <v>36</v>
      </c>
      <c r="I5825" s="10" t="s">
        <v>23</v>
      </c>
      <c r="J5825" s="10" t="s">
        <v>37</v>
      </c>
      <c r="K5825" s="10" t="s">
        <v>38</v>
      </c>
      <c r="L5825" s="10">
        <v>90049</v>
      </c>
      <c r="M5825" s="10" t="s">
        <v>39</v>
      </c>
      <c r="N5825" s="10" t="str">
        <f>_xlfn.XLOOKUP($M:$M,People!$B:$B,People!A:A)</f>
        <v>Sadie Pawthorne</v>
      </c>
      <c r="O5825" s="10" t="s">
        <v>5396</v>
      </c>
      <c r="P5825" s="10" t="str">
        <f>VLOOKUP(O5825,Products!$A:$E,3,FALSE)</f>
        <v>IKEA</v>
      </c>
      <c r="Q5825" s="31">
        <f>INDEX(Products!$E:$E,MATCH(O5825,Products!$A:$A,0))</f>
        <v>0.34</v>
      </c>
      <c r="R5825" s="10" t="s">
        <v>41</v>
      </c>
      <c r="S5825" s="10" t="s">
        <v>155</v>
      </c>
      <c r="T5825" s="10" t="s">
        <v>5397</v>
      </c>
      <c r="U5825" s="12">
        <v>304.89999999999998</v>
      </c>
      <c r="V5825" s="12">
        <v>5</v>
      </c>
      <c r="W5825" s="12">
        <v>0</v>
      </c>
      <c r="X5825" s="12">
        <v>143.30299999999997</v>
      </c>
    </row>
    <row r="5826" spans="1:24" ht="14" x14ac:dyDescent="0.3">
      <c r="A5826" s="9">
        <v>5821</v>
      </c>
      <c r="B5826" s="14" t="s">
        <v>8881</v>
      </c>
      <c r="C5826" s="15">
        <v>45924</v>
      </c>
      <c r="D5826" s="15">
        <v>45926</v>
      </c>
      <c r="E5826" s="10" t="s">
        <v>19</v>
      </c>
      <c r="F5826" s="10" t="s">
        <v>1173</v>
      </c>
      <c r="G5826" s="10" t="s">
        <v>1174</v>
      </c>
      <c r="H5826" s="10" t="s">
        <v>36</v>
      </c>
      <c r="I5826" s="10" t="s">
        <v>23</v>
      </c>
      <c r="J5826" s="10" t="s">
        <v>37</v>
      </c>
      <c r="K5826" s="10" t="s">
        <v>38</v>
      </c>
      <c r="L5826" s="10">
        <v>90004</v>
      </c>
      <c r="M5826" s="10" t="s">
        <v>39</v>
      </c>
      <c r="N5826" s="10" t="str">
        <f>_xlfn.XLOOKUP($M:$M,People!$B:$B,People!A:A)</f>
        <v>Sadie Pawthorne</v>
      </c>
      <c r="O5826" s="10" t="s">
        <v>4206</v>
      </c>
      <c r="P5826" s="10" t="str">
        <f>VLOOKUP(O5826,Products!$A:$E,3,FALSE)</f>
        <v>Office Depot</v>
      </c>
      <c r="Q5826" s="31">
        <f>INDEX(Products!$E:$E,MATCH(O5826,Products!$A:$A,0))</f>
        <v>0.32</v>
      </c>
      <c r="R5826" s="10" t="s">
        <v>41</v>
      </c>
      <c r="S5826" s="10" t="s">
        <v>82</v>
      </c>
      <c r="T5826" s="10" t="s">
        <v>4207</v>
      </c>
      <c r="U5826" s="12">
        <v>41.7</v>
      </c>
      <c r="V5826" s="12">
        <v>5</v>
      </c>
      <c r="W5826" s="12">
        <v>0</v>
      </c>
      <c r="X5826" s="12">
        <v>20.85</v>
      </c>
    </row>
    <row r="5827" spans="1:24" ht="14" x14ac:dyDescent="0.3">
      <c r="A5827" s="9">
        <v>5822</v>
      </c>
      <c r="B5827" s="14" t="s">
        <v>8879</v>
      </c>
      <c r="C5827" s="15">
        <v>45924</v>
      </c>
      <c r="D5827" s="15">
        <v>45930</v>
      </c>
      <c r="E5827" s="10" t="s">
        <v>44</v>
      </c>
      <c r="F5827" s="10" t="s">
        <v>3767</v>
      </c>
      <c r="G5827" s="10" t="s">
        <v>3768</v>
      </c>
      <c r="H5827" s="10" t="s">
        <v>22</v>
      </c>
      <c r="I5827" s="10" t="s">
        <v>23</v>
      </c>
      <c r="J5827" s="10" t="s">
        <v>5185</v>
      </c>
      <c r="K5827" s="10" t="s">
        <v>570</v>
      </c>
      <c r="L5827" s="10">
        <v>74012</v>
      </c>
      <c r="M5827" s="10" t="s">
        <v>95</v>
      </c>
      <c r="N5827" s="10" t="str">
        <f>_xlfn.XLOOKUP($M:$M,People!$B:$B,People!A:A)</f>
        <v>Roxanne Rodriguez</v>
      </c>
      <c r="O5827" s="10" t="s">
        <v>249</v>
      </c>
      <c r="P5827" s="10" t="str">
        <f>VLOOKUP(O5827,Products!$A:$E,3,FALSE)</f>
        <v>IKEA</v>
      </c>
      <c r="Q5827" s="31">
        <f>INDEX(Products!$E:$E,MATCH(O5827,Products!$A:$A,0))</f>
        <v>0.26</v>
      </c>
      <c r="R5827" s="10" t="s">
        <v>41</v>
      </c>
      <c r="S5827" s="10" t="s">
        <v>82</v>
      </c>
      <c r="T5827" s="10" t="s">
        <v>250</v>
      </c>
      <c r="U5827" s="12">
        <v>6.48</v>
      </c>
      <c r="V5827" s="12">
        <v>1</v>
      </c>
      <c r="W5827" s="12">
        <v>0</v>
      </c>
      <c r="X5827" s="12">
        <v>3.1104000000000003</v>
      </c>
    </row>
    <row r="5828" spans="1:24" ht="14" x14ac:dyDescent="0.3">
      <c r="A5828" s="9">
        <v>5823</v>
      </c>
      <c r="B5828" s="14" t="s">
        <v>8881</v>
      </c>
      <c r="C5828" s="15">
        <v>45924</v>
      </c>
      <c r="D5828" s="15">
        <v>45926</v>
      </c>
      <c r="E5828" s="10" t="s">
        <v>19</v>
      </c>
      <c r="F5828" s="10" t="s">
        <v>1173</v>
      </c>
      <c r="G5828" s="10" t="s">
        <v>1174</v>
      </c>
      <c r="H5828" s="10" t="s">
        <v>36</v>
      </c>
      <c r="I5828" s="10" t="s">
        <v>23</v>
      </c>
      <c r="J5828" s="10" t="s">
        <v>37</v>
      </c>
      <c r="K5828" s="10" t="s">
        <v>38</v>
      </c>
      <c r="L5828" s="10">
        <v>90004</v>
      </c>
      <c r="M5828" s="10" t="s">
        <v>39</v>
      </c>
      <c r="N5828" s="10" t="str">
        <f>_xlfn.XLOOKUP($M:$M,People!$B:$B,People!A:A)</f>
        <v>Sadie Pawthorne</v>
      </c>
      <c r="O5828" s="10" t="s">
        <v>729</v>
      </c>
      <c r="P5828" s="10" t="str">
        <f>VLOOKUP(O5828,Products!$A:$E,3,FALSE)</f>
        <v>Staples</v>
      </c>
      <c r="Q5828" s="31">
        <f>INDEX(Products!$E:$E,MATCH(O5828,Products!$A:$A,0))</f>
        <v>0.37</v>
      </c>
      <c r="R5828" s="10" t="s">
        <v>41</v>
      </c>
      <c r="S5828" s="10" t="s">
        <v>53</v>
      </c>
      <c r="T5828" s="10" t="s">
        <v>730</v>
      </c>
      <c r="U5828" s="12">
        <v>41.96</v>
      </c>
      <c r="V5828" s="12">
        <v>2</v>
      </c>
      <c r="W5828" s="12">
        <v>0</v>
      </c>
      <c r="X5828" s="12">
        <v>2.9371999999999971</v>
      </c>
    </row>
    <row r="5829" spans="1:24" ht="14" x14ac:dyDescent="0.3">
      <c r="A5829" s="9">
        <v>5824</v>
      </c>
      <c r="B5829" s="14" t="s">
        <v>8877</v>
      </c>
      <c r="C5829" s="15">
        <v>45924</v>
      </c>
      <c r="D5829" s="15">
        <v>45931</v>
      </c>
      <c r="E5829" s="10" t="s">
        <v>44</v>
      </c>
      <c r="F5829" s="10" t="s">
        <v>4491</v>
      </c>
      <c r="G5829" s="10" t="s">
        <v>4492</v>
      </c>
      <c r="H5829" s="10" t="s">
        <v>92</v>
      </c>
      <c r="I5829" s="10" t="s">
        <v>23</v>
      </c>
      <c r="J5829" s="10" t="s">
        <v>401</v>
      </c>
      <c r="K5829" s="10" t="s">
        <v>402</v>
      </c>
      <c r="L5829" s="10">
        <v>80013</v>
      </c>
      <c r="M5829" s="10" t="s">
        <v>39</v>
      </c>
      <c r="N5829" s="10" t="str">
        <f>_xlfn.XLOOKUP($M:$M,People!$B:$B,People!A:A)</f>
        <v>Sadie Pawthorne</v>
      </c>
      <c r="O5829" s="10" t="s">
        <v>3395</v>
      </c>
      <c r="P5829" s="10" t="str">
        <f>VLOOKUP(O5829,Products!$A:$E,3,FALSE)</f>
        <v>HP</v>
      </c>
      <c r="Q5829" s="31">
        <f>INDEX(Products!$E:$E,MATCH(O5829,Products!$A:$A,0))</f>
        <v>0.39</v>
      </c>
      <c r="R5829" s="10" t="s">
        <v>41</v>
      </c>
      <c r="S5829" s="10" t="s">
        <v>53</v>
      </c>
      <c r="T5829" s="10" t="s">
        <v>3396</v>
      </c>
      <c r="U5829" s="12">
        <v>511.05600000000004</v>
      </c>
      <c r="V5829" s="12">
        <v>9</v>
      </c>
      <c r="W5829" s="12">
        <v>0.2</v>
      </c>
      <c r="X5829" s="12">
        <v>-95.823000000000079</v>
      </c>
    </row>
    <row r="5830" spans="1:24" ht="14" x14ac:dyDescent="0.3">
      <c r="A5830" s="9">
        <v>5825</v>
      </c>
      <c r="B5830" s="14" t="s">
        <v>8882</v>
      </c>
      <c r="C5830" s="15">
        <v>45925</v>
      </c>
      <c r="D5830" s="15">
        <v>45927</v>
      </c>
      <c r="E5830" s="10" t="s">
        <v>168</v>
      </c>
      <c r="F5830" s="10" t="s">
        <v>3070</v>
      </c>
      <c r="G5830" s="10" t="s">
        <v>3071</v>
      </c>
      <c r="H5830" s="10" t="s">
        <v>36</v>
      </c>
      <c r="I5830" s="10" t="s">
        <v>23</v>
      </c>
      <c r="J5830" s="10" t="s">
        <v>114</v>
      </c>
      <c r="K5830" s="10" t="s">
        <v>38</v>
      </c>
      <c r="L5830" s="10">
        <v>94110</v>
      </c>
      <c r="M5830" s="10" t="s">
        <v>39</v>
      </c>
      <c r="N5830" s="10" t="str">
        <f>_xlfn.XLOOKUP($M:$M,People!$B:$B,People!A:A)</f>
        <v>Sadie Pawthorne</v>
      </c>
      <c r="O5830" s="10" t="s">
        <v>670</v>
      </c>
      <c r="P5830" s="10" t="str">
        <f>VLOOKUP(O5830,Products!$A:$E,3,FALSE)</f>
        <v>Canon</v>
      </c>
      <c r="Q5830" s="31">
        <f>INDEX(Products!$E:$E,MATCH(O5830,Products!$A:$A,0))</f>
        <v>0.26</v>
      </c>
      <c r="R5830" s="10" t="s">
        <v>28</v>
      </c>
      <c r="S5830" s="10" t="s">
        <v>29</v>
      </c>
      <c r="T5830" s="10" t="s">
        <v>671</v>
      </c>
      <c r="U5830" s="12">
        <v>477.666</v>
      </c>
      <c r="V5830" s="12">
        <v>2</v>
      </c>
      <c r="W5830" s="12">
        <v>0.15</v>
      </c>
      <c r="X5830" s="12">
        <v>84.293999999999969</v>
      </c>
    </row>
    <row r="5831" spans="1:24" ht="14" x14ac:dyDescent="0.3">
      <c r="A5831" s="9">
        <v>5826</v>
      </c>
      <c r="B5831" s="14" t="s">
        <v>8883</v>
      </c>
      <c r="C5831" s="15">
        <v>45925</v>
      </c>
      <c r="D5831" s="15">
        <v>45931</v>
      </c>
      <c r="E5831" s="10" t="s">
        <v>44</v>
      </c>
      <c r="F5831" s="10" t="s">
        <v>2091</v>
      </c>
      <c r="G5831" s="10" t="s">
        <v>2092</v>
      </c>
      <c r="H5831" s="10" t="s">
        <v>22</v>
      </c>
      <c r="I5831" s="10" t="s">
        <v>23</v>
      </c>
      <c r="J5831" s="10" t="s">
        <v>1025</v>
      </c>
      <c r="K5831" s="10" t="s">
        <v>38</v>
      </c>
      <c r="L5831" s="10">
        <v>90805</v>
      </c>
      <c r="M5831" s="10" t="s">
        <v>39</v>
      </c>
      <c r="N5831" s="10" t="str">
        <f>_xlfn.XLOOKUP($M:$M,People!$B:$B,People!A:A)</f>
        <v>Sadie Pawthorne</v>
      </c>
      <c r="O5831" s="10" t="s">
        <v>2195</v>
      </c>
      <c r="P5831" s="10" t="str">
        <f>VLOOKUP(O5831,Products!$A:$E,3,FALSE)</f>
        <v>Samsung</v>
      </c>
      <c r="Q5831" s="31">
        <f>INDEX(Products!$E:$E,MATCH(O5831,Products!$A:$A,0))</f>
        <v>0.33</v>
      </c>
      <c r="R5831" s="10" t="s">
        <v>28</v>
      </c>
      <c r="S5831" s="10" t="s">
        <v>32</v>
      </c>
      <c r="T5831" s="10" t="s">
        <v>2196</v>
      </c>
      <c r="U5831" s="12">
        <v>483.13599999999997</v>
      </c>
      <c r="V5831" s="12">
        <v>4</v>
      </c>
      <c r="W5831" s="12">
        <v>0.2</v>
      </c>
      <c r="X5831" s="12">
        <v>60.391999999999939</v>
      </c>
    </row>
    <row r="5832" spans="1:24" ht="14" x14ac:dyDescent="0.3">
      <c r="A5832" s="9">
        <v>5827</v>
      </c>
      <c r="B5832" s="14" t="s">
        <v>8884</v>
      </c>
      <c r="C5832" s="15">
        <v>45925</v>
      </c>
      <c r="D5832" s="15">
        <v>45930</v>
      </c>
      <c r="E5832" s="10" t="s">
        <v>44</v>
      </c>
      <c r="F5832" s="10" t="s">
        <v>1991</v>
      </c>
      <c r="G5832" s="10" t="s">
        <v>1992</v>
      </c>
      <c r="H5832" s="10" t="s">
        <v>36</v>
      </c>
      <c r="I5832" s="10" t="s">
        <v>23</v>
      </c>
      <c r="J5832" s="10" t="s">
        <v>5341</v>
      </c>
      <c r="K5832" s="10" t="s">
        <v>103</v>
      </c>
      <c r="L5832" s="10">
        <v>54601</v>
      </c>
      <c r="M5832" s="10" t="s">
        <v>95</v>
      </c>
      <c r="N5832" s="10" t="str">
        <f>_xlfn.XLOOKUP($M:$M,People!$B:$B,People!A:A)</f>
        <v>Roxanne Rodriguez</v>
      </c>
      <c r="O5832" s="10" t="s">
        <v>182</v>
      </c>
      <c r="P5832" s="10" t="str">
        <f>VLOOKUP(O5832,Products!$A:$E,3,FALSE)</f>
        <v>Logitech</v>
      </c>
      <c r="Q5832" s="31">
        <f>INDEX(Products!$E:$E,MATCH(O5832,Products!$A:$A,0))</f>
        <v>0.27</v>
      </c>
      <c r="R5832" s="10" t="s">
        <v>28</v>
      </c>
      <c r="S5832" s="10" t="s">
        <v>32</v>
      </c>
      <c r="T5832" s="10" t="s">
        <v>183</v>
      </c>
      <c r="U5832" s="12">
        <v>201.96</v>
      </c>
      <c r="V5832" s="12">
        <v>2</v>
      </c>
      <c r="W5832" s="12">
        <v>0</v>
      </c>
      <c r="X5832" s="12">
        <v>50.490000000000009</v>
      </c>
    </row>
    <row r="5833" spans="1:24" ht="14" x14ac:dyDescent="0.3">
      <c r="A5833" s="9">
        <v>5828</v>
      </c>
      <c r="B5833" s="14" t="s">
        <v>8884</v>
      </c>
      <c r="C5833" s="15">
        <v>45925</v>
      </c>
      <c r="D5833" s="15">
        <v>45930</v>
      </c>
      <c r="E5833" s="10" t="s">
        <v>44</v>
      </c>
      <c r="F5833" s="10" t="s">
        <v>1991</v>
      </c>
      <c r="G5833" s="10" t="s">
        <v>1992</v>
      </c>
      <c r="H5833" s="10" t="s">
        <v>36</v>
      </c>
      <c r="I5833" s="10" t="s">
        <v>23</v>
      </c>
      <c r="J5833" s="10" t="s">
        <v>5341</v>
      </c>
      <c r="K5833" s="10" t="s">
        <v>103</v>
      </c>
      <c r="L5833" s="10">
        <v>54601</v>
      </c>
      <c r="M5833" s="10" t="s">
        <v>95</v>
      </c>
      <c r="N5833" s="10" t="str">
        <f>_xlfn.XLOOKUP($M:$M,People!$B:$B,People!A:A)</f>
        <v>Roxanne Rodriguez</v>
      </c>
      <c r="O5833" s="10" t="s">
        <v>4704</v>
      </c>
      <c r="P5833" s="10" t="str">
        <f>VLOOKUP(O5833,Products!$A:$E,3,FALSE)</f>
        <v>Office Depot</v>
      </c>
      <c r="Q5833" s="31">
        <f>INDEX(Products!$E:$E,MATCH(O5833,Products!$A:$A,0))</f>
        <v>0.4</v>
      </c>
      <c r="R5833" s="10" t="s">
        <v>28</v>
      </c>
      <c r="S5833" s="10" t="s">
        <v>58</v>
      </c>
      <c r="T5833" s="10" t="s">
        <v>4705</v>
      </c>
      <c r="U5833" s="12">
        <v>68.64</v>
      </c>
      <c r="V5833" s="12">
        <v>11</v>
      </c>
      <c r="W5833" s="12">
        <v>0</v>
      </c>
      <c r="X5833" s="12">
        <v>17.160000000000004</v>
      </c>
    </row>
    <row r="5834" spans="1:24" ht="14" x14ac:dyDescent="0.3">
      <c r="A5834" s="9">
        <v>5829</v>
      </c>
      <c r="B5834" s="14" t="s">
        <v>8885</v>
      </c>
      <c r="C5834" s="15">
        <v>45925</v>
      </c>
      <c r="D5834" s="15">
        <v>45930</v>
      </c>
      <c r="E5834" s="10" t="s">
        <v>44</v>
      </c>
      <c r="F5834" s="10" t="s">
        <v>3167</v>
      </c>
      <c r="G5834" s="10" t="s">
        <v>3168</v>
      </c>
      <c r="H5834" s="10" t="s">
        <v>22</v>
      </c>
      <c r="I5834" s="10" t="s">
        <v>23</v>
      </c>
      <c r="J5834" s="10" t="s">
        <v>478</v>
      </c>
      <c r="K5834" s="10" t="s">
        <v>277</v>
      </c>
      <c r="L5834" s="10">
        <v>85023</v>
      </c>
      <c r="M5834" s="10" t="s">
        <v>39</v>
      </c>
      <c r="N5834" s="10" t="str">
        <f>_xlfn.XLOOKUP($M:$M,People!$B:$B,People!A:A)</f>
        <v>Sadie Pawthorne</v>
      </c>
      <c r="O5834" s="10" t="s">
        <v>2427</v>
      </c>
      <c r="P5834" s="10" t="str">
        <f>VLOOKUP(O5834,Products!$A:$E,3,FALSE)</f>
        <v>Office Depot</v>
      </c>
      <c r="Q5834" s="31">
        <f>INDEX(Products!$E:$E,MATCH(O5834,Products!$A:$A,0))</f>
        <v>0.3</v>
      </c>
      <c r="R5834" s="10" t="s">
        <v>28</v>
      </c>
      <c r="S5834" s="10" t="s">
        <v>50</v>
      </c>
      <c r="T5834" s="10" t="s">
        <v>2428</v>
      </c>
      <c r="U5834" s="12">
        <v>393.16500000000002</v>
      </c>
      <c r="V5834" s="12">
        <v>3</v>
      </c>
      <c r="W5834" s="12">
        <v>0.5</v>
      </c>
      <c r="X5834" s="12">
        <v>-204.44580000000005</v>
      </c>
    </row>
    <row r="5835" spans="1:24" ht="14" x14ac:dyDescent="0.3">
      <c r="A5835" s="9">
        <v>5830</v>
      </c>
      <c r="B5835" s="14" t="s">
        <v>8886</v>
      </c>
      <c r="C5835" s="15">
        <v>45925</v>
      </c>
      <c r="D5835" s="15">
        <v>45929</v>
      </c>
      <c r="E5835" s="10" t="s">
        <v>44</v>
      </c>
      <c r="F5835" s="10" t="s">
        <v>4885</v>
      </c>
      <c r="G5835" s="10" t="s">
        <v>4886</v>
      </c>
      <c r="H5835" s="10" t="s">
        <v>22</v>
      </c>
      <c r="I5835" s="10" t="s">
        <v>23</v>
      </c>
      <c r="J5835" s="10" t="s">
        <v>1870</v>
      </c>
      <c r="K5835" s="10" t="s">
        <v>438</v>
      </c>
      <c r="L5835" s="10">
        <v>44105</v>
      </c>
      <c r="M5835" s="10" t="s">
        <v>133</v>
      </c>
      <c r="N5835" s="10" t="str">
        <f>_xlfn.XLOOKUP($M:$M,People!$B:$B,People!A:A)</f>
        <v>Chuck Magee</v>
      </c>
      <c r="O5835" s="10" t="s">
        <v>2764</v>
      </c>
      <c r="P5835" s="10" t="str">
        <f>VLOOKUP(O5835,Products!$A:$E,3,FALSE)</f>
        <v>Staples</v>
      </c>
      <c r="Q5835" s="31">
        <f>INDEX(Products!$E:$E,MATCH(O5835,Products!$A:$A,0))</f>
        <v>0.33</v>
      </c>
      <c r="R5835" s="10" t="s">
        <v>41</v>
      </c>
      <c r="S5835" s="10" t="s">
        <v>71</v>
      </c>
      <c r="T5835" s="10" t="s">
        <v>2765</v>
      </c>
      <c r="U5835" s="12">
        <v>286.25600000000003</v>
      </c>
      <c r="V5835" s="12">
        <v>1</v>
      </c>
      <c r="W5835" s="12">
        <v>0.2</v>
      </c>
      <c r="X5835" s="12">
        <v>17.890999999999977</v>
      </c>
    </row>
    <row r="5836" spans="1:24" ht="14" x14ac:dyDescent="0.3">
      <c r="A5836" s="9">
        <v>5831</v>
      </c>
      <c r="B5836" s="14" t="s">
        <v>8884</v>
      </c>
      <c r="C5836" s="15">
        <v>45925</v>
      </c>
      <c r="D5836" s="15">
        <v>45930</v>
      </c>
      <c r="E5836" s="10" t="s">
        <v>44</v>
      </c>
      <c r="F5836" s="10" t="s">
        <v>1991</v>
      </c>
      <c r="G5836" s="10" t="s">
        <v>1992</v>
      </c>
      <c r="H5836" s="10" t="s">
        <v>36</v>
      </c>
      <c r="I5836" s="10" t="s">
        <v>23</v>
      </c>
      <c r="J5836" s="10" t="s">
        <v>5341</v>
      </c>
      <c r="K5836" s="10" t="s">
        <v>103</v>
      </c>
      <c r="L5836" s="10">
        <v>54601</v>
      </c>
      <c r="M5836" s="10" t="s">
        <v>95</v>
      </c>
      <c r="N5836" s="10" t="str">
        <f>_xlfn.XLOOKUP($M:$M,People!$B:$B,People!A:A)</f>
        <v>Roxanne Rodriguez</v>
      </c>
      <c r="O5836" s="10" t="s">
        <v>4114</v>
      </c>
      <c r="P5836" s="10" t="str">
        <f>VLOOKUP(O5836,Products!$A:$E,3,FALSE)</f>
        <v>Dell</v>
      </c>
      <c r="Q5836" s="31">
        <f>INDEX(Products!$E:$E,MATCH(O5836,Products!$A:$A,0))</f>
        <v>0.26</v>
      </c>
      <c r="R5836" s="10" t="s">
        <v>41</v>
      </c>
      <c r="S5836" s="10" t="s">
        <v>61</v>
      </c>
      <c r="T5836" s="10" t="s">
        <v>4115</v>
      </c>
      <c r="U5836" s="12">
        <v>3.04</v>
      </c>
      <c r="V5836" s="12">
        <v>1</v>
      </c>
      <c r="W5836" s="12">
        <v>0</v>
      </c>
      <c r="X5836" s="12">
        <v>1.0335999999999999</v>
      </c>
    </row>
    <row r="5837" spans="1:24" ht="14" x14ac:dyDescent="0.3">
      <c r="A5837" s="9">
        <v>5832</v>
      </c>
      <c r="B5837" s="14" t="s">
        <v>8883</v>
      </c>
      <c r="C5837" s="15">
        <v>45925</v>
      </c>
      <c r="D5837" s="15">
        <v>45931</v>
      </c>
      <c r="E5837" s="10" t="s">
        <v>44</v>
      </c>
      <c r="F5837" s="10" t="s">
        <v>2091</v>
      </c>
      <c r="G5837" s="10" t="s">
        <v>2092</v>
      </c>
      <c r="H5837" s="10" t="s">
        <v>22</v>
      </c>
      <c r="I5837" s="10" t="s">
        <v>23</v>
      </c>
      <c r="J5837" s="10" t="s">
        <v>1025</v>
      </c>
      <c r="K5837" s="10" t="s">
        <v>38</v>
      </c>
      <c r="L5837" s="10">
        <v>90805</v>
      </c>
      <c r="M5837" s="10" t="s">
        <v>39</v>
      </c>
      <c r="N5837" s="10" t="str">
        <f>_xlfn.XLOOKUP($M:$M,People!$B:$B,People!A:A)</f>
        <v>Sadie Pawthorne</v>
      </c>
      <c r="O5837" s="10" t="s">
        <v>2707</v>
      </c>
      <c r="P5837" s="10" t="str">
        <f>VLOOKUP(O5837,Products!$A:$E,3,FALSE)</f>
        <v>Office Depot</v>
      </c>
      <c r="Q5837" s="31">
        <f>INDEX(Products!$E:$E,MATCH(O5837,Products!$A:$A,0))</f>
        <v>0.3</v>
      </c>
      <c r="R5837" s="10" t="s">
        <v>41</v>
      </c>
      <c r="S5837" s="10" t="s">
        <v>61</v>
      </c>
      <c r="T5837" s="10" t="s">
        <v>2708</v>
      </c>
      <c r="U5837" s="12">
        <v>5.76</v>
      </c>
      <c r="V5837" s="12">
        <v>2</v>
      </c>
      <c r="W5837" s="12">
        <v>0</v>
      </c>
      <c r="X5837" s="12">
        <v>1.6703999999999999</v>
      </c>
    </row>
    <row r="5838" spans="1:24" ht="14" x14ac:dyDescent="0.3">
      <c r="A5838" s="9">
        <v>5833</v>
      </c>
      <c r="B5838" s="14" t="s">
        <v>8887</v>
      </c>
      <c r="C5838" s="15">
        <v>45925</v>
      </c>
      <c r="D5838" s="15">
        <v>45931</v>
      </c>
      <c r="E5838" s="10" t="s">
        <v>44</v>
      </c>
      <c r="F5838" s="10" t="s">
        <v>3382</v>
      </c>
      <c r="G5838" s="10" t="s">
        <v>3383</v>
      </c>
      <c r="H5838" s="10" t="s">
        <v>22</v>
      </c>
      <c r="I5838" s="10" t="s">
        <v>23</v>
      </c>
      <c r="J5838" s="10" t="s">
        <v>114</v>
      </c>
      <c r="K5838" s="10" t="s">
        <v>38</v>
      </c>
      <c r="L5838" s="10">
        <v>94109</v>
      </c>
      <c r="M5838" s="10" t="s">
        <v>39</v>
      </c>
      <c r="N5838" s="10" t="str">
        <f>_xlfn.XLOOKUP($M:$M,People!$B:$B,People!A:A)</f>
        <v>Sadie Pawthorne</v>
      </c>
      <c r="O5838" s="10" t="s">
        <v>596</v>
      </c>
      <c r="P5838" s="10" t="str">
        <f>VLOOKUP(O5838,Products!$A:$E,3,FALSE)</f>
        <v>IKEA</v>
      </c>
      <c r="Q5838" s="31">
        <f>INDEX(Products!$E:$E,MATCH(O5838,Products!$A:$A,0))</f>
        <v>0.32</v>
      </c>
      <c r="R5838" s="10" t="s">
        <v>41</v>
      </c>
      <c r="S5838" s="10" t="s">
        <v>61</v>
      </c>
      <c r="T5838" s="10" t="s">
        <v>597</v>
      </c>
      <c r="U5838" s="12">
        <v>16.559999999999999</v>
      </c>
      <c r="V5838" s="12">
        <v>4</v>
      </c>
      <c r="W5838" s="12">
        <v>0</v>
      </c>
      <c r="X5838" s="12">
        <v>6.9551999999999996</v>
      </c>
    </row>
    <row r="5839" spans="1:24" ht="14" x14ac:dyDescent="0.3">
      <c r="A5839" s="9">
        <v>5834</v>
      </c>
      <c r="B5839" s="14" t="s">
        <v>8888</v>
      </c>
      <c r="C5839" s="15">
        <v>45925</v>
      </c>
      <c r="D5839" s="15">
        <v>45929</v>
      </c>
      <c r="E5839" s="10" t="s">
        <v>44</v>
      </c>
      <c r="F5839" s="10" t="s">
        <v>5089</v>
      </c>
      <c r="G5839" s="10" t="s">
        <v>5090</v>
      </c>
      <c r="H5839" s="10" t="s">
        <v>36</v>
      </c>
      <c r="I5839" s="10" t="s">
        <v>23</v>
      </c>
      <c r="J5839" s="10" t="s">
        <v>3490</v>
      </c>
      <c r="K5839" s="10" t="s">
        <v>371</v>
      </c>
      <c r="L5839" s="10">
        <v>97224</v>
      </c>
      <c r="M5839" s="10" t="s">
        <v>39</v>
      </c>
      <c r="N5839" s="10" t="str">
        <f>_xlfn.XLOOKUP($M:$M,People!$B:$B,People!A:A)</f>
        <v>Sadie Pawthorne</v>
      </c>
      <c r="O5839" s="10" t="s">
        <v>5104</v>
      </c>
      <c r="P5839" s="10" t="str">
        <f>VLOOKUP(O5839,Products!$A:$E,3,FALSE)</f>
        <v>HP</v>
      </c>
      <c r="Q5839" s="31">
        <f>INDEX(Products!$E:$E,MATCH(O5839,Products!$A:$A,0))</f>
        <v>0.28999999999999998</v>
      </c>
      <c r="R5839" s="10" t="s">
        <v>41</v>
      </c>
      <c r="S5839" s="10" t="s">
        <v>68</v>
      </c>
      <c r="T5839" s="10" t="s">
        <v>5105</v>
      </c>
      <c r="U5839" s="12">
        <v>5.0220000000000002</v>
      </c>
      <c r="V5839" s="12">
        <v>1</v>
      </c>
      <c r="W5839" s="12">
        <v>0.7</v>
      </c>
      <c r="X5839" s="12">
        <v>-3.5153999999999996</v>
      </c>
    </row>
    <row r="5840" spans="1:24" ht="14" x14ac:dyDescent="0.3">
      <c r="A5840" s="9">
        <v>5835</v>
      </c>
      <c r="B5840" s="14" t="s">
        <v>8889</v>
      </c>
      <c r="C5840" s="15">
        <v>45925</v>
      </c>
      <c r="D5840" s="15">
        <v>45931</v>
      </c>
      <c r="E5840" s="10" t="s">
        <v>44</v>
      </c>
      <c r="F5840" s="10" t="s">
        <v>3239</v>
      </c>
      <c r="G5840" s="10" t="s">
        <v>3240</v>
      </c>
      <c r="H5840" s="10" t="s">
        <v>36</v>
      </c>
      <c r="I5840" s="10" t="s">
        <v>23</v>
      </c>
      <c r="J5840" s="10" t="s">
        <v>3241</v>
      </c>
      <c r="K5840" s="10" t="s">
        <v>94</v>
      </c>
      <c r="L5840" s="10">
        <v>75061</v>
      </c>
      <c r="M5840" s="10" t="s">
        <v>95</v>
      </c>
      <c r="N5840" s="10" t="str">
        <f>_xlfn.XLOOKUP($M:$M,People!$B:$B,People!A:A)</f>
        <v>Roxanne Rodriguez</v>
      </c>
      <c r="O5840" s="10" t="s">
        <v>2125</v>
      </c>
      <c r="P5840" s="10" t="str">
        <f>VLOOKUP(O5840,Products!$A:$E,3,FALSE)</f>
        <v>Canon</v>
      </c>
      <c r="Q5840" s="31">
        <f>INDEX(Products!$E:$E,MATCH(O5840,Products!$A:$A,0))</f>
        <v>0.34</v>
      </c>
      <c r="R5840" s="10" t="s">
        <v>41</v>
      </c>
      <c r="S5840" s="10" t="s">
        <v>42</v>
      </c>
      <c r="T5840" s="10" t="s">
        <v>2126</v>
      </c>
      <c r="U5840" s="12">
        <v>15.936000000000002</v>
      </c>
      <c r="V5840" s="12">
        <v>4</v>
      </c>
      <c r="W5840" s="12">
        <v>0.2</v>
      </c>
      <c r="X5840" s="12">
        <v>5.1791999999999998</v>
      </c>
    </row>
    <row r="5841" spans="1:24" ht="14" x14ac:dyDescent="0.3">
      <c r="A5841" s="9">
        <v>5836</v>
      </c>
      <c r="B5841" s="14" t="s">
        <v>8883</v>
      </c>
      <c r="C5841" s="15">
        <v>45925</v>
      </c>
      <c r="D5841" s="15">
        <v>45931</v>
      </c>
      <c r="E5841" s="10" t="s">
        <v>44</v>
      </c>
      <c r="F5841" s="10" t="s">
        <v>2091</v>
      </c>
      <c r="G5841" s="10" t="s">
        <v>2092</v>
      </c>
      <c r="H5841" s="10" t="s">
        <v>22</v>
      </c>
      <c r="I5841" s="10" t="s">
        <v>23</v>
      </c>
      <c r="J5841" s="10" t="s">
        <v>1025</v>
      </c>
      <c r="K5841" s="10" t="s">
        <v>38</v>
      </c>
      <c r="L5841" s="10">
        <v>90805</v>
      </c>
      <c r="M5841" s="10" t="s">
        <v>39</v>
      </c>
      <c r="N5841" s="10" t="str">
        <f>_xlfn.XLOOKUP($M:$M,People!$B:$B,People!A:A)</f>
        <v>Sadie Pawthorne</v>
      </c>
      <c r="O5841" s="10" t="s">
        <v>3688</v>
      </c>
      <c r="P5841" s="10" t="str">
        <f>VLOOKUP(O5841,Products!$A:$E,3,FALSE)</f>
        <v>Office Depot</v>
      </c>
      <c r="Q5841" s="31">
        <f>INDEX(Products!$E:$E,MATCH(O5841,Products!$A:$A,0))</f>
        <v>0.26</v>
      </c>
      <c r="R5841" s="10" t="s">
        <v>41</v>
      </c>
      <c r="S5841" s="10" t="s">
        <v>42</v>
      </c>
      <c r="T5841" s="10" t="s">
        <v>3689</v>
      </c>
      <c r="U5841" s="12">
        <v>4.9800000000000004</v>
      </c>
      <c r="V5841" s="12">
        <v>1</v>
      </c>
      <c r="W5841" s="12">
        <v>0</v>
      </c>
      <c r="X5841" s="12">
        <v>2.2907999999999999</v>
      </c>
    </row>
    <row r="5842" spans="1:24" ht="14" x14ac:dyDescent="0.3">
      <c r="A5842" s="9">
        <v>5837</v>
      </c>
      <c r="B5842" s="14" t="s">
        <v>8883</v>
      </c>
      <c r="C5842" s="15">
        <v>45925</v>
      </c>
      <c r="D5842" s="15">
        <v>45931</v>
      </c>
      <c r="E5842" s="10" t="s">
        <v>44</v>
      </c>
      <c r="F5842" s="10" t="s">
        <v>2091</v>
      </c>
      <c r="G5842" s="10" t="s">
        <v>2092</v>
      </c>
      <c r="H5842" s="10" t="s">
        <v>22</v>
      </c>
      <c r="I5842" s="10" t="s">
        <v>23</v>
      </c>
      <c r="J5842" s="10" t="s">
        <v>1025</v>
      </c>
      <c r="K5842" s="10" t="s">
        <v>38</v>
      </c>
      <c r="L5842" s="10">
        <v>90805</v>
      </c>
      <c r="M5842" s="10" t="s">
        <v>39</v>
      </c>
      <c r="N5842" s="10" t="str">
        <f>_xlfn.XLOOKUP($M:$M,People!$B:$B,People!A:A)</f>
        <v>Sadie Pawthorne</v>
      </c>
      <c r="O5842" s="10" t="s">
        <v>1445</v>
      </c>
      <c r="P5842" s="10" t="str">
        <f>VLOOKUP(O5842,Products!$A:$E,3,FALSE)</f>
        <v>Office Depot</v>
      </c>
      <c r="Q5842" s="31">
        <f>INDEX(Products!$E:$E,MATCH(O5842,Products!$A:$A,0))</f>
        <v>0.3</v>
      </c>
      <c r="R5842" s="10" t="s">
        <v>41</v>
      </c>
      <c r="S5842" s="10" t="s">
        <v>42</v>
      </c>
      <c r="T5842" s="10" t="s">
        <v>1446</v>
      </c>
      <c r="U5842" s="12">
        <v>29.6</v>
      </c>
      <c r="V5842" s="12">
        <v>2</v>
      </c>
      <c r="W5842" s="12">
        <v>0</v>
      </c>
      <c r="X5842" s="12">
        <v>14.8</v>
      </c>
    </row>
    <row r="5843" spans="1:24" ht="14" x14ac:dyDescent="0.3">
      <c r="A5843" s="9">
        <v>5838</v>
      </c>
      <c r="B5843" s="14" t="s">
        <v>8883</v>
      </c>
      <c r="C5843" s="15">
        <v>45925</v>
      </c>
      <c r="D5843" s="15">
        <v>45931</v>
      </c>
      <c r="E5843" s="10" t="s">
        <v>44</v>
      </c>
      <c r="F5843" s="10" t="s">
        <v>2091</v>
      </c>
      <c r="G5843" s="10" t="s">
        <v>2092</v>
      </c>
      <c r="H5843" s="10" t="s">
        <v>22</v>
      </c>
      <c r="I5843" s="10" t="s">
        <v>23</v>
      </c>
      <c r="J5843" s="10" t="s">
        <v>1025</v>
      </c>
      <c r="K5843" s="10" t="s">
        <v>38</v>
      </c>
      <c r="L5843" s="10">
        <v>90805</v>
      </c>
      <c r="M5843" s="10" t="s">
        <v>39</v>
      </c>
      <c r="N5843" s="10" t="str">
        <f>_xlfn.XLOOKUP($M:$M,People!$B:$B,People!A:A)</f>
        <v>Sadie Pawthorne</v>
      </c>
      <c r="O5843" s="10" t="s">
        <v>2730</v>
      </c>
      <c r="P5843" s="10" t="str">
        <f>VLOOKUP(O5843,Products!$A:$E,3,FALSE)</f>
        <v>Samsung</v>
      </c>
      <c r="Q5843" s="31">
        <f>INDEX(Products!$E:$E,MATCH(O5843,Products!$A:$A,0))</f>
        <v>0.35</v>
      </c>
      <c r="R5843" s="10" t="s">
        <v>41</v>
      </c>
      <c r="S5843" s="10" t="s">
        <v>82</v>
      </c>
      <c r="T5843" s="10" t="s">
        <v>2731</v>
      </c>
      <c r="U5843" s="12">
        <v>10.9</v>
      </c>
      <c r="V5843" s="12">
        <v>5</v>
      </c>
      <c r="W5843" s="12">
        <v>0</v>
      </c>
      <c r="X5843" s="12">
        <v>5.1229999999999993</v>
      </c>
    </row>
    <row r="5844" spans="1:24" ht="14" x14ac:dyDescent="0.3">
      <c r="A5844" s="9">
        <v>5839</v>
      </c>
      <c r="B5844" s="14" t="s">
        <v>8888</v>
      </c>
      <c r="C5844" s="15">
        <v>45925</v>
      </c>
      <c r="D5844" s="15">
        <v>45929</v>
      </c>
      <c r="E5844" s="10" t="s">
        <v>44</v>
      </c>
      <c r="F5844" s="10" t="s">
        <v>5089</v>
      </c>
      <c r="G5844" s="10" t="s">
        <v>5090</v>
      </c>
      <c r="H5844" s="10" t="s">
        <v>36</v>
      </c>
      <c r="I5844" s="10" t="s">
        <v>23</v>
      </c>
      <c r="J5844" s="10" t="s">
        <v>3490</v>
      </c>
      <c r="K5844" s="10" t="s">
        <v>371</v>
      </c>
      <c r="L5844" s="10">
        <v>97224</v>
      </c>
      <c r="M5844" s="10" t="s">
        <v>39</v>
      </c>
      <c r="N5844" s="10" t="str">
        <f>_xlfn.XLOOKUP($M:$M,People!$B:$B,People!A:A)</f>
        <v>Sadie Pawthorne</v>
      </c>
      <c r="O5844" s="10" t="s">
        <v>4206</v>
      </c>
      <c r="P5844" s="10" t="str">
        <f>VLOOKUP(O5844,Products!$A:$E,3,FALSE)</f>
        <v>Office Depot</v>
      </c>
      <c r="Q5844" s="31">
        <f>INDEX(Products!$E:$E,MATCH(O5844,Products!$A:$A,0))</f>
        <v>0.32</v>
      </c>
      <c r="R5844" s="10" t="s">
        <v>41</v>
      </c>
      <c r="S5844" s="10" t="s">
        <v>82</v>
      </c>
      <c r="T5844" s="10" t="s">
        <v>4207</v>
      </c>
      <c r="U5844" s="12">
        <v>60.048000000000002</v>
      </c>
      <c r="V5844" s="12">
        <v>9</v>
      </c>
      <c r="W5844" s="12">
        <v>0.2</v>
      </c>
      <c r="X5844" s="12">
        <v>22.518000000000001</v>
      </c>
    </row>
    <row r="5845" spans="1:24" ht="14" x14ac:dyDescent="0.3">
      <c r="A5845" s="9">
        <v>5840</v>
      </c>
      <c r="B5845" s="14" t="s">
        <v>8886</v>
      </c>
      <c r="C5845" s="15">
        <v>45925</v>
      </c>
      <c r="D5845" s="15">
        <v>45929</v>
      </c>
      <c r="E5845" s="10" t="s">
        <v>44</v>
      </c>
      <c r="F5845" s="10" t="s">
        <v>4885</v>
      </c>
      <c r="G5845" s="10" t="s">
        <v>4886</v>
      </c>
      <c r="H5845" s="10" t="s">
        <v>22</v>
      </c>
      <c r="I5845" s="10" t="s">
        <v>23</v>
      </c>
      <c r="J5845" s="10" t="s">
        <v>1870</v>
      </c>
      <c r="K5845" s="10" t="s">
        <v>438</v>
      </c>
      <c r="L5845" s="10">
        <v>44105</v>
      </c>
      <c r="M5845" s="10" t="s">
        <v>133</v>
      </c>
      <c r="N5845" s="10" t="str">
        <f>_xlfn.XLOOKUP($M:$M,People!$B:$B,People!A:A)</f>
        <v>Chuck Magee</v>
      </c>
      <c r="O5845" s="10" t="s">
        <v>3058</v>
      </c>
      <c r="P5845" s="10" t="str">
        <f>VLOOKUP(O5845,Products!$A:$E,3,FALSE)</f>
        <v>HP</v>
      </c>
      <c r="Q5845" s="31">
        <f>INDEX(Products!$E:$E,MATCH(O5845,Products!$A:$A,0))</f>
        <v>0.31</v>
      </c>
      <c r="R5845" s="10" t="s">
        <v>41</v>
      </c>
      <c r="S5845" s="10" t="s">
        <v>53</v>
      </c>
      <c r="T5845" s="10" t="s">
        <v>3059</v>
      </c>
      <c r="U5845" s="12">
        <v>331.536</v>
      </c>
      <c r="V5845" s="12">
        <v>3</v>
      </c>
      <c r="W5845" s="12">
        <v>0.2</v>
      </c>
      <c r="X5845" s="12">
        <v>-82.884</v>
      </c>
    </row>
    <row r="5846" spans="1:24" ht="14" x14ac:dyDescent="0.3">
      <c r="A5846" s="9">
        <v>5841</v>
      </c>
      <c r="B5846" s="14" t="s">
        <v>8886</v>
      </c>
      <c r="C5846" s="15">
        <v>45925</v>
      </c>
      <c r="D5846" s="15">
        <v>45929</v>
      </c>
      <c r="E5846" s="10" t="s">
        <v>44</v>
      </c>
      <c r="F5846" s="10" t="s">
        <v>4885</v>
      </c>
      <c r="G5846" s="10" t="s">
        <v>4886</v>
      </c>
      <c r="H5846" s="10" t="s">
        <v>22</v>
      </c>
      <c r="I5846" s="10" t="s">
        <v>23</v>
      </c>
      <c r="J5846" s="10" t="s">
        <v>1870</v>
      </c>
      <c r="K5846" s="10" t="s">
        <v>438</v>
      </c>
      <c r="L5846" s="10">
        <v>44105</v>
      </c>
      <c r="M5846" s="10" t="s">
        <v>133</v>
      </c>
      <c r="N5846" s="10" t="str">
        <f>_xlfn.XLOOKUP($M:$M,People!$B:$B,People!A:A)</f>
        <v>Chuck Magee</v>
      </c>
      <c r="O5846" s="10" t="s">
        <v>1556</v>
      </c>
      <c r="P5846" s="10" t="str">
        <f>VLOOKUP(O5846,Products!$A:$E,3,FALSE)</f>
        <v>Office Depot</v>
      </c>
      <c r="Q5846" s="31">
        <f>INDEX(Products!$E:$E,MATCH(O5846,Products!$A:$A,0))</f>
        <v>0.38</v>
      </c>
      <c r="R5846" s="10" t="s">
        <v>41</v>
      </c>
      <c r="S5846" s="10" t="s">
        <v>53</v>
      </c>
      <c r="T5846" s="10" t="s">
        <v>1557</v>
      </c>
      <c r="U5846" s="12">
        <v>24.224000000000004</v>
      </c>
      <c r="V5846" s="12">
        <v>2</v>
      </c>
      <c r="W5846" s="12">
        <v>0.2</v>
      </c>
      <c r="X5846" s="12">
        <v>-4.8448000000000029</v>
      </c>
    </row>
    <row r="5847" spans="1:24" ht="14" x14ac:dyDescent="0.3">
      <c r="A5847" s="9">
        <v>5842</v>
      </c>
      <c r="B5847" s="14" t="s">
        <v>8884</v>
      </c>
      <c r="C5847" s="15">
        <v>45925</v>
      </c>
      <c r="D5847" s="15">
        <v>45930</v>
      </c>
      <c r="E5847" s="10" t="s">
        <v>44</v>
      </c>
      <c r="F5847" s="10" t="s">
        <v>1991</v>
      </c>
      <c r="G5847" s="10" t="s">
        <v>1992</v>
      </c>
      <c r="H5847" s="10" t="s">
        <v>36</v>
      </c>
      <c r="I5847" s="10" t="s">
        <v>23</v>
      </c>
      <c r="J5847" s="10" t="s">
        <v>5341</v>
      </c>
      <c r="K5847" s="10" t="s">
        <v>103</v>
      </c>
      <c r="L5847" s="10">
        <v>54601</v>
      </c>
      <c r="M5847" s="10" t="s">
        <v>95</v>
      </c>
      <c r="N5847" s="10" t="str">
        <f>_xlfn.XLOOKUP($M:$M,People!$B:$B,People!A:A)</f>
        <v>Roxanne Rodriguez</v>
      </c>
      <c r="O5847" s="10" t="s">
        <v>1031</v>
      </c>
      <c r="P5847" s="10" t="str">
        <f>VLOOKUP(O5847,Products!$A:$E,3,FALSE)</f>
        <v>IKEA</v>
      </c>
      <c r="Q5847" s="31">
        <f>INDEX(Products!$E:$E,MATCH(O5847,Products!$A:$A,0))</f>
        <v>0.28000000000000003</v>
      </c>
      <c r="R5847" s="10" t="s">
        <v>64</v>
      </c>
      <c r="S5847" s="10" t="s">
        <v>144</v>
      </c>
      <c r="T5847" s="10" t="s">
        <v>1032</v>
      </c>
      <c r="U5847" s="12">
        <v>499.95</v>
      </c>
      <c r="V5847" s="12">
        <v>5</v>
      </c>
      <c r="W5847" s="12">
        <v>0</v>
      </c>
      <c r="X5847" s="12">
        <v>174.98249999999999</v>
      </c>
    </row>
    <row r="5848" spans="1:24" ht="14" x14ac:dyDescent="0.3">
      <c r="A5848" s="9">
        <v>5843</v>
      </c>
      <c r="B5848" s="14" t="s">
        <v>8883</v>
      </c>
      <c r="C5848" s="15">
        <v>45925</v>
      </c>
      <c r="D5848" s="15">
        <v>45931</v>
      </c>
      <c r="E5848" s="10" t="s">
        <v>44</v>
      </c>
      <c r="F5848" s="10" t="s">
        <v>2091</v>
      </c>
      <c r="G5848" s="10" t="s">
        <v>2092</v>
      </c>
      <c r="H5848" s="10" t="s">
        <v>22</v>
      </c>
      <c r="I5848" s="10" t="s">
        <v>23</v>
      </c>
      <c r="J5848" s="10" t="s">
        <v>1025</v>
      </c>
      <c r="K5848" s="10" t="s">
        <v>38</v>
      </c>
      <c r="L5848" s="10">
        <v>90805</v>
      </c>
      <c r="M5848" s="10" t="s">
        <v>39</v>
      </c>
      <c r="N5848" s="10" t="str">
        <f>_xlfn.XLOOKUP($M:$M,People!$B:$B,People!A:A)</f>
        <v>Sadie Pawthorne</v>
      </c>
      <c r="O5848" s="10" t="s">
        <v>5369</v>
      </c>
      <c r="P5848" s="10" t="str">
        <f>VLOOKUP(O5848,Products!$A:$E,3,FALSE)</f>
        <v>HP</v>
      </c>
      <c r="Q5848" s="31">
        <f>INDEX(Products!$E:$E,MATCH(O5848,Products!$A:$A,0))</f>
        <v>0.28999999999999998</v>
      </c>
      <c r="R5848" s="10" t="s">
        <v>64</v>
      </c>
      <c r="S5848" s="10" t="s">
        <v>1063</v>
      </c>
      <c r="T5848" s="10" t="s">
        <v>5370</v>
      </c>
      <c r="U5848" s="12">
        <v>479.97600000000006</v>
      </c>
      <c r="V5848" s="12">
        <v>3</v>
      </c>
      <c r="W5848" s="12">
        <v>0.2</v>
      </c>
      <c r="X5848" s="12">
        <v>161.99189999999999</v>
      </c>
    </row>
    <row r="5849" spans="1:24" ht="14" x14ac:dyDescent="0.3">
      <c r="A5849" s="9">
        <v>5844</v>
      </c>
      <c r="B5849" s="14" t="s">
        <v>8883</v>
      </c>
      <c r="C5849" s="15">
        <v>45925</v>
      </c>
      <c r="D5849" s="15">
        <v>45931</v>
      </c>
      <c r="E5849" s="10" t="s">
        <v>44</v>
      </c>
      <c r="F5849" s="10" t="s">
        <v>2091</v>
      </c>
      <c r="G5849" s="10" t="s">
        <v>2092</v>
      </c>
      <c r="H5849" s="10" t="s">
        <v>22</v>
      </c>
      <c r="I5849" s="10" t="s">
        <v>23</v>
      </c>
      <c r="J5849" s="10" t="s">
        <v>1025</v>
      </c>
      <c r="K5849" s="10" t="s">
        <v>38</v>
      </c>
      <c r="L5849" s="10">
        <v>90805</v>
      </c>
      <c r="M5849" s="10" t="s">
        <v>39</v>
      </c>
      <c r="N5849" s="10" t="str">
        <f>_xlfn.XLOOKUP($M:$M,People!$B:$B,People!A:A)</f>
        <v>Sadie Pawthorne</v>
      </c>
      <c r="O5849" s="10" t="s">
        <v>5441</v>
      </c>
      <c r="P5849" s="10" t="str">
        <f>VLOOKUP(O5849,Products!$A:$E,3,FALSE)</f>
        <v>Logitech</v>
      </c>
      <c r="Q5849" s="31">
        <f>INDEX(Products!$E:$E,MATCH(O5849,Products!$A:$A,0))</f>
        <v>0.28999999999999998</v>
      </c>
      <c r="R5849" s="10" t="s">
        <v>64</v>
      </c>
      <c r="S5849" s="10" t="s">
        <v>65</v>
      </c>
      <c r="T5849" s="10" t="s">
        <v>5442</v>
      </c>
      <c r="U5849" s="12">
        <v>44.736000000000004</v>
      </c>
      <c r="V5849" s="12">
        <v>8</v>
      </c>
      <c r="W5849" s="12">
        <v>0.2</v>
      </c>
      <c r="X5849" s="12">
        <v>4.4736000000000011</v>
      </c>
    </row>
    <row r="5850" spans="1:24" ht="14" x14ac:dyDescent="0.3">
      <c r="A5850" s="9">
        <v>5845</v>
      </c>
      <c r="B5850" s="14" t="s">
        <v>8890</v>
      </c>
      <c r="C5850" s="15">
        <v>45926</v>
      </c>
      <c r="D5850" s="15">
        <v>45931</v>
      </c>
      <c r="E5850" s="10" t="s">
        <v>44</v>
      </c>
      <c r="F5850" s="10" t="s">
        <v>514</v>
      </c>
      <c r="G5850" s="10" t="s">
        <v>515</v>
      </c>
      <c r="H5850" s="10" t="s">
        <v>36</v>
      </c>
      <c r="I5850" s="10" t="s">
        <v>23</v>
      </c>
      <c r="J5850" s="10" t="s">
        <v>1030</v>
      </c>
      <c r="K5850" s="10" t="s">
        <v>38</v>
      </c>
      <c r="L5850" s="10">
        <v>92345</v>
      </c>
      <c r="M5850" s="10" t="s">
        <v>39</v>
      </c>
      <c r="N5850" s="10" t="str">
        <f>_xlfn.XLOOKUP($M:$M,People!$B:$B,People!A:A)</f>
        <v>Sadie Pawthorne</v>
      </c>
      <c r="O5850" s="10" t="s">
        <v>2912</v>
      </c>
      <c r="P5850" s="10" t="str">
        <f>VLOOKUP(O5850,Products!$A:$E,3,FALSE)</f>
        <v>HP</v>
      </c>
      <c r="Q5850" s="31">
        <f>INDEX(Products!$E:$E,MATCH(O5850,Products!$A:$A,0))</f>
        <v>0.33</v>
      </c>
      <c r="R5850" s="10" t="s">
        <v>28</v>
      </c>
      <c r="S5850" s="10" t="s">
        <v>29</v>
      </c>
      <c r="T5850" s="10" t="s">
        <v>2913</v>
      </c>
      <c r="U5850" s="12">
        <v>424.95749999999992</v>
      </c>
      <c r="V5850" s="12">
        <v>5</v>
      </c>
      <c r="W5850" s="12">
        <v>0.15</v>
      </c>
      <c r="X5850" s="12">
        <v>19.997999999999976</v>
      </c>
    </row>
    <row r="5851" spans="1:24" ht="14" x14ac:dyDescent="0.3">
      <c r="A5851" s="9">
        <v>5846</v>
      </c>
      <c r="B5851" s="14" t="s">
        <v>8891</v>
      </c>
      <c r="C5851" s="15">
        <v>45926</v>
      </c>
      <c r="D5851" s="15">
        <v>45930</v>
      </c>
      <c r="E5851" s="10" t="s">
        <v>44</v>
      </c>
      <c r="F5851" s="10" t="s">
        <v>5456</v>
      </c>
      <c r="G5851" s="10" t="s">
        <v>5457</v>
      </c>
      <c r="H5851" s="10" t="s">
        <v>36</v>
      </c>
      <c r="I5851" s="10" t="s">
        <v>23</v>
      </c>
      <c r="J5851" s="10" t="s">
        <v>165</v>
      </c>
      <c r="K5851" s="10" t="s">
        <v>94</v>
      </c>
      <c r="L5851" s="10">
        <v>77041</v>
      </c>
      <c r="M5851" s="10" t="s">
        <v>95</v>
      </c>
      <c r="N5851" s="10" t="str">
        <f>_xlfn.XLOOKUP($M:$M,People!$B:$B,People!A:A)</f>
        <v>Roxanne Rodriguez</v>
      </c>
      <c r="O5851" s="10" t="s">
        <v>299</v>
      </c>
      <c r="P5851" s="10" t="str">
        <f>VLOOKUP(O5851,Products!$A:$E,3,FALSE)</f>
        <v>Samsung</v>
      </c>
      <c r="Q5851" s="31">
        <f>INDEX(Products!$E:$E,MATCH(O5851,Products!$A:$A,0))</f>
        <v>0.35</v>
      </c>
      <c r="R5851" s="10" t="s">
        <v>28</v>
      </c>
      <c r="S5851" s="10" t="s">
        <v>32</v>
      </c>
      <c r="T5851" s="10" t="s">
        <v>300</v>
      </c>
      <c r="U5851" s="12">
        <v>454.96499999999997</v>
      </c>
      <c r="V5851" s="12">
        <v>5</v>
      </c>
      <c r="W5851" s="12">
        <v>0.3</v>
      </c>
      <c r="X5851" s="12">
        <v>-136.48950000000002</v>
      </c>
    </row>
    <row r="5852" spans="1:24" ht="14" x14ac:dyDescent="0.3">
      <c r="A5852" s="9">
        <v>5847</v>
      </c>
      <c r="B5852" s="14" t="s">
        <v>8892</v>
      </c>
      <c r="C5852" s="15">
        <v>45926</v>
      </c>
      <c r="D5852" s="15">
        <v>45931</v>
      </c>
      <c r="E5852" s="10" t="s">
        <v>44</v>
      </c>
      <c r="F5852" s="10" t="s">
        <v>1292</v>
      </c>
      <c r="G5852" s="10" t="s">
        <v>1293</v>
      </c>
      <c r="H5852" s="10" t="s">
        <v>22</v>
      </c>
      <c r="I5852" s="10" t="s">
        <v>23</v>
      </c>
      <c r="J5852" s="10" t="s">
        <v>317</v>
      </c>
      <c r="K5852" s="10" t="s">
        <v>189</v>
      </c>
      <c r="L5852" s="10">
        <v>62521</v>
      </c>
      <c r="M5852" s="10" t="s">
        <v>95</v>
      </c>
      <c r="N5852" s="10" t="str">
        <f>_xlfn.XLOOKUP($M:$M,People!$B:$B,People!A:A)</f>
        <v>Roxanne Rodriguez</v>
      </c>
      <c r="O5852" s="10" t="s">
        <v>1379</v>
      </c>
      <c r="P5852" s="10" t="str">
        <f>VLOOKUP(O5852,Products!$A:$E,3,FALSE)</f>
        <v>Canon</v>
      </c>
      <c r="Q5852" s="31">
        <f>INDEX(Products!$E:$E,MATCH(O5852,Products!$A:$A,0))</f>
        <v>0.36</v>
      </c>
      <c r="R5852" s="10" t="s">
        <v>28</v>
      </c>
      <c r="S5852" s="10" t="s">
        <v>32</v>
      </c>
      <c r="T5852" s="10" t="s">
        <v>1380</v>
      </c>
      <c r="U5852" s="12">
        <v>747.55799999999999</v>
      </c>
      <c r="V5852" s="12">
        <v>3</v>
      </c>
      <c r="W5852" s="12">
        <v>0.3</v>
      </c>
      <c r="X5852" s="12">
        <v>-96.11460000000011</v>
      </c>
    </row>
    <row r="5853" spans="1:24" ht="14" x14ac:dyDescent="0.3">
      <c r="A5853" s="9">
        <v>5848</v>
      </c>
      <c r="B5853" s="14" t="s">
        <v>8893</v>
      </c>
      <c r="C5853" s="15">
        <v>45926</v>
      </c>
      <c r="D5853" s="15">
        <v>45930</v>
      </c>
      <c r="E5853" s="10" t="s">
        <v>44</v>
      </c>
      <c r="F5853" s="10" t="s">
        <v>176</v>
      </c>
      <c r="G5853" s="10" t="s">
        <v>177</v>
      </c>
      <c r="H5853" s="10" t="s">
        <v>92</v>
      </c>
      <c r="I5853" s="10" t="s">
        <v>23</v>
      </c>
      <c r="J5853" s="10" t="s">
        <v>5179</v>
      </c>
      <c r="K5853" s="10" t="s">
        <v>87</v>
      </c>
      <c r="L5853" s="10">
        <v>98042</v>
      </c>
      <c r="M5853" s="10" t="s">
        <v>39</v>
      </c>
      <c r="N5853" s="10" t="str">
        <f>_xlfn.XLOOKUP($M:$M,People!$B:$B,People!A:A)</f>
        <v>Sadie Pawthorne</v>
      </c>
      <c r="O5853" s="10" t="s">
        <v>2140</v>
      </c>
      <c r="P5853" s="10" t="str">
        <f>VLOOKUP(O5853,Products!$A:$E,3,FALSE)</f>
        <v>Logitech</v>
      </c>
      <c r="Q5853" s="31">
        <f>INDEX(Products!$E:$E,MATCH(O5853,Products!$A:$A,0))</f>
        <v>0.37</v>
      </c>
      <c r="R5853" s="10" t="s">
        <v>41</v>
      </c>
      <c r="S5853" s="10" t="s">
        <v>71</v>
      </c>
      <c r="T5853" s="10" t="s">
        <v>2141</v>
      </c>
      <c r="U5853" s="12">
        <v>236.88</v>
      </c>
      <c r="V5853" s="12">
        <v>6</v>
      </c>
      <c r="W5853" s="12">
        <v>0</v>
      </c>
      <c r="X5853" s="12">
        <v>66.326400000000007</v>
      </c>
    </row>
    <row r="5854" spans="1:24" ht="14" x14ac:dyDescent="0.3">
      <c r="A5854" s="9">
        <v>5849</v>
      </c>
      <c r="B5854" s="14" t="s">
        <v>8891</v>
      </c>
      <c r="C5854" s="15">
        <v>45926</v>
      </c>
      <c r="D5854" s="15">
        <v>45930</v>
      </c>
      <c r="E5854" s="10" t="s">
        <v>44</v>
      </c>
      <c r="F5854" s="10" t="s">
        <v>5456</v>
      </c>
      <c r="G5854" s="10" t="s">
        <v>5457</v>
      </c>
      <c r="H5854" s="10" t="s">
        <v>36</v>
      </c>
      <c r="I5854" s="10" t="s">
        <v>23</v>
      </c>
      <c r="J5854" s="10" t="s">
        <v>165</v>
      </c>
      <c r="K5854" s="10" t="s">
        <v>94</v>
      </c>
      <c r="L5854" s="10">
        <v>77041</v>
      </c>
      <c r="M5854" s="10" t="s">
        <v>95</v>
      </c>
      <c r="N5854" s="10" t="str">
        <f>_xlfn.XLOOKUP($M:$M,People!$B:$B,People!A:A)</f>
        <v>Roxanne Rodriguez</v>
      </c>
      <c r="O5854" s="10" t="s">
        <v>5666</v>
      </c>
      <c r="P5854" s="10" t="str">
        <f>VLOOKUP(O5854,Products!$A:$E,3,FALSE)</f>
        <v>Samsung</v>
      </c>
      <c r="Q5854" s="31">
        <f>INDEX(Products!$E:$E,MATCH(O5854,Products!$A:$A,0))</f>
        <v>0.33</v>
      </c>
      <c r="R5854" s="10" t="s">
        <v>41</v>
      </c>
      <c r="S5854" s="10" t="s">
        <v>71</v>
      </c>
      <c r="T5854" s="10" t="s">
        <v>5667</v>
      </c>
      <c r="U5854" s="12">
        <v>93.031999999999982</v>
      </c>
      <c r="V5854" s="12">
        <v>2</v>
      </c>
      <c r="W5854" s="12">
        <v>0.8</v>
      </c>
      <c r="X5854" s="12">
        <v>-251.18640000000005</v>
      </c>
    </row>
    <row r="5855" spans="1:24" ht="14" x14ac:dyDescent="0.3">
      <c r="A5855" s="9">
        <v>5850</v>
      </c>
      <c r="B5855" s="14" t="s">
        <v>8894</v>
      </c>
      <c r="C5855" s="15">
        <v>45926</v>
      </c>
      <c r="D5855" s="15">
        <v>45926</v>
      </c>
      <c r="E5855" s="10" t="s">
        <v>1124</v>
      </c>
      <c r="F5855" s="10" t="s">
        <v>2261</v>
      </c>
      <c r="G5855" s="10" t="s">
        <v>2262</v>
      </c>
      <c r="H5855" s="10" t="s">
        <v>22</v>
      </c>
      <c r="I5855" s="10" t="s">
        <v>23</v>
      </c>
      <c r="J5855" s="10" t="s">
        <v>680</v>
      </c>
      <c r="K5855" s="10" t="s">
        <v>38</v>
      </c>
      <c r="L5855" s="10">
        <v>92374</v>
      </c>
      <c r="M5855" s="10" t="s">
        <v>39</v>
      </c>
      <c r="N5855" s="10" t="str">
        <f>_xlfn.XLOOKUP($M:$M,People!$B:$B,People!A:A)</f>
        <v>Sadie Pawthorne</v>
      </c>
      <c r="O5855" s="10" t="s">
        <v>5293</v>
      </c>
      <c r="P5855" s="10" t="str">
        <f>VLOOKUP(O5855,Products!$A:$E,3,FALSE)</f>
        <v>Dell</v>
      </c>
      <c r="Q5855" s="31">
        <f>INDEX(Products!$E:$E,MATCH(O5855,Products!$A:$A,0))</f>
        <v>0.36</v>
      </c>
      <c r="R5855" s="10" t="s">
        <v>41</v>
      </c>
      <c r="S5855" s="10" t="s">
        <v>61</v>
      </c>
      <c r="T5855" s="10" t="s">
        <v>5294</v>
      </c>
      <c r="U5855" s="12">
        <v>35.4</v>
      </c>
      <c r="V5855" s="12">
        <v>5</v>
      </c>
      <c r="W5855" s="12">
        <v>0</v>
      </c>
      <c r="X5855" s="12">
        <v>13.452000000000002</v>
      </c>
    </row>
    <row r="5856" spans="1:24" ht="14" x14ac:dyDescent="0.3">
      <c r="A5856" s="9">
        <v>5851</v>
      </c>
      <c r="B5856" s="14" t="s">
        <v>8895</v>
      </c>
      <c r="C5856" s="15">
        <v>45926</v>
      </c>
      <c r="D5856" s="15">
        <v>45931</v>
      </c>
      <c r="E5856" s="10" t="s">
        <v>44</v>
      </c>
      <c r="F5856" s="10" t="s">
        <v>4319</v>
      </c>
      <c r="G5856" s="10" t="s">
        <v>4320</v>
      </c>
      <c r="H5856" s="10" t="s">
        <v>22</v>
      </c>
      <c r="I5856" s="10" t="s">
        <v>23</v>
      </c>
      <c r="J5856" s="10" t="s">
        <v>165</v>
      </c>
      <c r="K5856" s="10" t="s">
        <v>94</v>
      </c>
      <c r="L5856" s="10">
        <v>77095</v>
      </c>
      <c r="M5856" s="10" t="s">
        <v>95</v>
      </c>
      <c r="N5856" s="10" t="str">
        <f>_xlfn.XLOOKUP($M:$M,People!$B:$B,People!A:A)</f>
        <v>Roxanne Rodriguez</v>
      </c>
      <c r="O5856" s="10" t="s">
        <v>2970</v>
      </c>
      <c r="P5856" s="10" t="str">
        <f>VLOOKUP(O5856,Products!$A:$E,3,FALSE)</f>
        <v>Canon</v>
      </c>
      <c r="Q5856" s="31">
        <f>INDEX(Products!$E:$E,MATCH(O5856,Products!$A:$A,0))</f>
        <v>0.28000000000000003</v>
      </c>
      <c r="R5856" s="10" t="s">
        <v>41</v>
      </c>
      <c r="S5856" s="10" t="s">
        <v>68</v>
      </c>
      <c r="T5856" s="10" t="s">
        <v>5628</v>
      </c>
      <c r="U5856" s="12">
        <v>15.623999999999997</v>
      </c>
      <c r="V5856" s="12">
        <v>2</v>
      </c>
      <c r="W5856" s="12">
        <v>0.8</v>
      </c>
      <c r="X5856" s="12">
        <v>-24.998400000000011</v>
      </c>
    </row>
    <row r="5857" spans="1:24" ht="14" x14ac:dyDescent="0.3">
      <c r="A5857" s="9">
        <v>5852</v>
      </c>
      <c r="B5857" s="14" t="s">
        <v>8896</v>
      </c>
      <c r="C5857" s="15">
        <v>45926</v>
      </c>
      <c r="D5857" s="15">
        <v>45927</v>
      </c>
      <c r="E5857" s="10" t="s">
        <v>168</v>
      </c>
      <c r="F5857" s="10" t="s">
        <v>4093</v>
      </c>
      <c r="G5857" s="10" t="s">
        <v>4094</v>
      </c>
      <c r="H5857" s="10" t="s">
        <v>36</v>
      </c>
      <c r="I5857" s="10" t="s">
        <v>23</v>
      </c>
      <c r="J5857" s="10" t="s">
        <v>165</v>
      </c>
      <c r="K5857" s="10" t="s">
        <v>94</v>
      </c>
      <c r="L5857" s="10">
        <v>77041</v>
      </c>
      <c r="M5857" s="10" t="s">
        <v>95</v>
      </c>
      <c r="N5857" s="10" t="str">
        <f>_xlfn.XLOOKUP($M:$M,People!$B:$B,People!A:A)</f>
        <v>Roxanne Rodriguez</v>
      </c>
      <c r="O5857" s="10" t="s">
        <v>2697</v>
      </c>
      <c r="P5857" s="10" t="str">
        <f>VLOOKUP(O5857,Products!$A:$E,3,FALSE)</f>
        <v>Dell</v>
      </c>
      <c r="Q5857" s="31">
        <f>INDEX(Products!$E:$E,MATCH(O5857,Products!$A:$A,0))</f>
        <v>0.32</v>
      </c>
      <c r="R5857" s="10" t="s">
        <v>41</v>
      </c>
      <c r="S5857" s="10" t="s">
        <v>68</v>
      </c>
      <c r="T5857" s="10" t="s">
        <v>2698</v>
      </c>
      <c r="U5857" s="12">
        <v>6.8159999999999981</v>
      </c>
      <c r="V5857" s="12">
        <v>2</v>
      </c>
      <c r="W5857" s="12">
        <v>0.8</v>
      </c>
      <c r="X5857" s="12">
        <v>-11.587200000000003</v>
      </c>
    </row>
    <row r="5858" spans="1:24" ht="14" x14ac:dyDescent="0.3">
      <c r="A5858" s="9">
        <v>5853</v>
      </c>
      <c r="B5858" s="14" t="s">
        <v>8892</v>
      </c>
      <c r="C5858" s="15">
        <v>45926</v>
      </c>
      <c r="D5858" s="15">
        <v>45931</v>
      </c>
      <c r="E5858" s="10" t="s">
        <v>44</v>
      </c>
      <c r="F5858" s="10" t="s">
        <v>1292</v>
      </c>
      <c r="G5858" s="10" t="s">
        <v>1293</v>
      </c>
      <c r="H5858" s="10" t="s">
        <v>22</v>
      </c>
      <c r="I5858" s="10" t="s">
        <v>23</v>
      </c>
      <c r="J5858" s="10" t="s">
        <v>317</v>
      </c>
      <c r="K5858" s="10" t="s">
        <v>189</v>
      </c>
      <c r="L5858" s="10">
        <v>62521</v>
      </c>
      <c r="M5858" s="10" t="s">
        <v>95</v>
      </c>
      <c r="N5858" s="10" t="str">
        <f>_xlfn.XLOOKUP($M:$M,People!$B:$B,People!A:A)</f>
        <v>Roxanne Rodriguez</v>
      </c>
      <c r="O5858" s="10" t="s">
        <v>1381</v>
      </c>
      <c r="P5858" s="10" t="str">
        <f>VLOOKUP(O5858,Products!$A:$E,3,FALSE)</f>
        <v>Samsung</v>
      </c>
      <c r="Q5858" s="31">
        <f>INDEX(Products!$E:$E,MATCH(O5858,Products!$A:$A,0))</f>
        <v>0.37</v>
      </c>
      <c r="R5858" s="10" t="s">
        <v>41</v>
      </c>
      <c r="S5858" s="10" t="s">
        <v>155</v>
      </c>
      <c r="T5858" s="10" t="s">
        <v>588</v>
      </c>
      <c r="U5858" s="12">
        <v>8.9280000000000008</v>
      </c>
      <c r="V5858" s="12">
        <v>2</v>
      </c>
      <c r="W5858" s="12">
        <v>0.2</v>
      </c>
      <c r="X5858" s="12">
        <v>3.3479999999999999</v>
      </c>
    </row>
    <row r="5859" spans="1:24" ht="14" x14ac:dyDescent="0.3">
      <c r="A5859" s="9">
        <v>5854</v>
      </c>
      <c r="B5859" s="14" t="s">
        <v>8894</v>
      </c>
      <c r="C5859" s="15">
        <v>45926</v>
      </c>
      <c r="D5859" s="15">
        <v>45926</v>
      </c>
      <c r="E5859" s="10" t="s">
        <v>1124</v>
      </c>
      <c r="F5859" s="10" t="s">
        <v>2261</v>
      </c>
      <c r="G5859" s="10" t="s">
        <v>2262</v>
      </c>
      <c r="H5859" s="10" t="s">
        <v>22</v>
      </c>
      <c r="I5859" s="10" t="s">
        <v>23</v>
      </c>
      <c r="J5859" s="10" t="s">
        <v>680</v>
      </c>
      <c r="K5859" s="10" t="s">
        <v>38</v>
      </c>
      <c r="L5859" s="10">
        <v>92374</v>
      </c>
      <c r="M5859" s="10" t="s">
        <v>39</v>
      </c>
      <c r="N5859" s="10" t="str">
        <f>_xlfn.XLOOKUP($M:$M,People!$B:$B,People!A:A)</f>
        <v>Sadie Pawthorne</v>
      </c>
      <c r="O5859" s="10" t="s">
        <v>3077</v>
      </c>
      <c r="P5859" s="10" t="str">
        <f>VLOOKUP(O5859,Products!$A:$E,3,FALSE)</f>
        <v>Samsung</v>
      </c>
      <c r="Q5859" s="31">
        <f>INDEX(Products!$E:$E,MATCH(O5859,Products!$A:$A,0))</f>
        <v>0.28999999999999998</v>
      </c>
      <c r="R5859" s="10" t="s">
        <v>41</v>
      </c>
      <c r="S5859" s="10" t="s">
        <v>42</v>
      </c>
      <c r="T5859" s="10" t="s">
        <v>3078</v>
      </c>
      <c r="U5859" s="12">
        <v>7.83</v>
      </c>
      <c r="V5859" s="12">
        <v>3</v>
      </c>
      <c r="W5859" s="12">
        <v>0</v>
      </c>
      <c r="X5859" s="12">
        <v>3.6017999999999999</v>
      </c>
    </row>
    <row r="5860" spans="1:24" ht="14" x14ac:dyDescent="0.3">
      <c r="A5860" s="9">
        <v>5855</v>
      </c>
      <c r="B5860" s="14" t="s">
        <v>8894</v>
      </c>
      <c r="C5860" s="15">
        <v>45926</v>
      </c>
      <c r="D5860" s="15">
        <v>45926</v>
      </c>
      <c r="E5860" s="10" t="s">
        <v>1124</v>
      </c>
      <c r="F5860" s="10" t="s">
        <v>2261</v>
      </c>
      <c r="G5860" s="10" t="s">
        <v>2262</v>
      </c>
      <c r="H5860" s="10" t="s">
        <v>22</v>
      </c>
      <c r="I5860" s="10" t="s">
        <v>23</v>
      </c>
      <c r="J5860" s="10" t="s">
        <v>680</v>
      </c>
      <c r="K5860" s="10" t="s">
        <v>38</v>
      </c>
      <c r="L5860" s="10">
        <v>92374</v>
      </c>
      <c r="M5860" s="10" t="s">
        <v>39</v>
      </c>
      <c r="N5860" s="10" t="str">
        <f>_xlfn.XLOOKUP($M:$M,People!$B:$B,People!A:A)</f>
        <v>Sadie Pawthorne</v>
      </c>
      <c r="O5860" s="10" t="s">
        <v>1531</v>
      </c>
      <c r="P5860" s="10" t="str">
        <f>VLOOKUP(O5860,Products!$A:$E,3,FALSE)</f>
        <v>Dell</v>
      </c>
      <c r="Q5860" s="31">
        <f>INDEX(Products!$E:$E,MATCH(O5860,Products!$A:$A,0))</f>
        <v>0.3</v>
      </c>
      <c r="R5860" s="10" t="s">
        <v>41</v>
      </c>
      <c r="S5860" s="10" t="s">
        <v>82</v>
      </c>
      <c r="T5860" s="10" t="s">
        <v>1532</v>
      </c>
      <c r="U5860" s="12">
        <v>29.900000000000002</v>
      </c>
      <c r="V5860" s="12">
        <v>5</v>
      </c>
      <c r="W5860" s="12">
        <v>0</v>
      </c>
      <c r="X5860" s="12">
        <v>13.454999999999998</v>
      </c>
    </row>
    <row r="5861" spans="1:24" ht="14" x14ac:dyDescent="0.3">
      <c r="A5861" s="9">
        <v>5856</v>
      </c>
      <c r="B5861" s="14" t="s">
        <v>8897</v>
      </c>
      <c r="C5861" s="15">
        <v>45926</v>
      </c>
      <c r="D5861" s="15">
        <v>45931</v>
      </c>
      <c r="E5861" s="10" t="s">
        <v>19</v>
      </c>
      <c r="F5861" s="10" t="s">
        <v>5152</v>
      </c>
      <c r="G5861" s="10" t="s">
        <v>5153</v>
      </c>
      <c r="H5861" s="10" t="s">
        <v>36</v>
      </c>
      <c r="I5861" s="10" t="s">
        <v>23</v>
      </c>
      <c r="J5861" s="10" t="s">
        <v>5221</v>
      </c>
      <c r="K5861" s="10" t="s">
        <v>430</v>
      </c>
      <c r="L5861" s="10">
        <v>52240</v>
      </c>
      <c r="M5861" s="10" t="s">
        <v>95</v>
      </c>
      <c r="N5861" s="10" t="str">
        <f>_xlfn.XLOOKUP($M:$M,People!$B:$B,People!A:A)</f>
        <v>Roxanne Rodriguez</v>
      </c>
      <c r="O5861" s="10" t="s">
        <v>5222</v>
      </c>
      <c r="P5861" s="10" t="str">
        <f>VLOOKUP(O5861,Products!$A:$E,3,FALSE)</f>
        <v>Avery</v>
      </c>
      <c r="Q5861" s="31">
        <f>INDEX(Products!$E:$E,MATCH(O5861,Products!$A:$A,0))</f>
        <v>0.33</v>
      </c>
      <c r="R5861" s="10" t="s">
        <v>41</v>
      </c>
      <c r="S5861" s="10" t="s">
        <v>82</v>
      </c>
      <c r="T5861" s="10" t="s">
        <v>5223</v>
      </c>
      <c r="U5861" s="12">
        <v>9.99</v>
      </c>
      <c r="V5861" s="12">
        <v>1</v>
      </c>
      <c r="W5861" s="12">
        <v>0</v>
      </c>
      <c r="X5861" s="12">
        <v>4.4954999999999998</v>
      </c>
    </row>
    <row r="5862" spans="1:24" ht="14" x14ac:dyDescent="0.3">
      <c r="A5862" s="9">
        <v>5857</v>
      </c>
      <c r="B5862" s="14" t="s">
        <v>8893</v>
      </c>
      <c r="C5862" s="15">
        <v>45926</v>
      </c>
      <c r="D5862" s="15">
        <v>45930</v>
      </c>
      <c r="E5862" s="10" t="s">
        <v>44</v>
      </c>
      <c r="F5862" s="10" t="s">
        <v>176</v>
      </c>
      <c r="G5862" s="10" t="s">
        <v>177</v>
      </c>
      <c r="H5862" s="10" t="s">
        <v>92</v>
      </c>
      <c r="I5862" s="10" t="s">
        <v>23</v>
      </c>
      <c r="J5862" s="10" t="s">
        <v>5179</v>
      </c>
      <c r="K5862" s="10" t="s">
        <v>87</v>
      </c>
      <c r="L5862" s="10">
        <v>98042</v>
      </c>
      <c r="M5862" s="10" t="s">
        <v>39</v>
      </c>
      <c r="N5862" s="10" t="str">
        <f>_xlfn.XLOOKUP($M:$M,People!$B:$B,People!A:A)</f>
        <v>Sadie Pawthorne</v>
      </c>
      <c r="O5862" s="10" t="s">
        <v>397</v>
      </c>
      <c r="P5862" s="10" t="str">
        <f>VLOOKUP(O5862,Products!$A:$E,3,FALSE)</f>
        <v>IKEA</v>
      </c>
      <c r="Q5862" s="31">
        <f>INDEX(Products!$E:$E,MATCH(O5862,Products!$A:$A,0))</f>
        <v>0.34</v>
      </c>
      <c r="R5862" s="10" t="s">
        <v>41</v>
      </c>
      <c r="S5862" s="10" t="s">
        <v>82</v>
      </c>
      <c r="T5862" s="10" t="s">
        <v>398</v>
      </c>
      <c r="U5862" s="12">
        <v>29.900000000000002</v>
      </c>
      <c r="V5862" s="12">
        <v>5</v>
      </c>
      <c r="W5862" s="12">
        <v>0</v>
      </c>
      <c r="X5862" s="12">
        <v>14.651</v>
      </c>
    </row>
    <row r="5863" spans="1:24" ht="14" x14ac:dyDescent="0.3">
      <c r="A5863" s="9">
        <v>5858</v>
      </c>
      <c r="B5863" s="14" t="s">
        <v>8898</v>
      </c>
      <c r="C5863" s="15">
        <v>45926</v>
      </c>
      <c r="D5863" s="15">
        <v>45930</v>
      </c>
      <c r="E5863" s="10" t="s">
        <v>44</v>
      </c>
      <c r="F5863" s="10" t="s">
        <v>488</v>
      </c>
      <c r="G5863" s="10" t="s">
        <v>489</v>
      </c>
      <c r="H5863" s="10" t="s">
        <v>36</v>
      </c>
      <c r="I5863" s="10" t="s">
        <v>23</v>
      </c>
      <c r="J5863" s="10" t="s">
        <v>114</v>
      </c>
      <c r="K5863" s="10" t="s">
        <v>38</v>
      </c>
      <c r="L5863" s="10">
        <v>94109</v>
      </c>
      <c r="M5863" s="10" t="s">
        <v>39</v>
      </c>
      <c r="N5863" s="10" t="str">
        <f>_xlfn.XLOOKUP($M:$M,People!$B:$B,People!A:A)</f>
        <v>Sadie Pawthorne</v>
      </c>
      <c r="O5863" s="10" t="s">
        <v>2720</v>
      </c>
      <c r="P5863" s="10" t="str">
        <f>VLOOKUP(O5863,Products!$A:$E,3,FALSE)</f>
        <v>Dell</v>
      </c>
      <c r="Q5863" s="31">
        <f>INDEX(Products!$E:$E,MATCH(O5863,Products!$A:$A,0))</f>
        <v>0.34</v>
      </c>
      <c r="R5863" s="10" t="s">
        <v>41</v>
      </c>
      <c r="S5863" s="10" t="s">
        <v>82</v>
      </c>
      <c r="T5863" s="10" t="s">
        <v>2721</v>
      </c>
      <c r="U5863" s="12">
        <v>12.96</v>
      </c>
      <c r="V5863" s="12">
        <v>2</v>
      </c>
      <c r="W5863" s="12">
        <v>0</v>
      </c>
      <c r="X5863" s="12">
        <v>6.2208000000000006</v>
      </c>
    </row>
    <row r="5864" spans="1:24" ht="14" x14ac:dyDescent="0.3">
      <c r="A5864" s="9">
        <v>5859</v>
      </c>
      <c r="B5864" s="14" t="s">
        <v>8894</v>
      </c>
      <c r="C5864" s="15">
        <v>45926</v>
      </c>
      <c r="D5864" s="15">
        <v>45926</v>
      </c>
      <c r="E5864" s="10" t="s">
        <v>1124</v>
      </c>
      <c r="F5864" s="10" t="s">
        <v>2261</v>
      </c>
      <c r="G5864" s="10" t="s">
        <v>2262</v>
      </c>
      <c r="H5864" s="10" t="s">
        <v>22</v>
      </c>
      <c r="I5864" s="10" t="s">
        <v>23</v>
      </c>
      <c r="J5864" s="10" t="s">
        <v>680</v>
      </c>
      <c r="K5864" s="10" t="s">
        <v>38</v>
      </c>
      <c r="L5864" s="10">
        <v>92374</v>
      </c>
      <c r="M5864" s="10" t="s">
        <v>39</v>
      </c>
      <c r="N5864" s="10" t="str">
        <f>_xlfn.XLOOKUP($M:$M,People!$B:$B,People!A:A)</f>
        <v>Sadie Pawthorne</v>
      </c>
      <c r="O5864" s="10" t="s">
        <v>1529</v>
      </c>
      <c r="P5864" s="10" t="str">
        <f>VLOOKUP(O5864,Products!$A:$E,3,FALSE)</f>
        <v>Avery</v>
      </c>
      <c r="Q5864" s="31">
        <f>INDEX(Products!$E:$E,MATCH(O5864,Products!$A:$A,0))</f>
        <v>0.25</v>
      </c>
      <c r="R5864" s="10" t="s">
        <v>41</v>
      </c>
      <c r="S5864" s="10" t="s">
        <v>53</v>
      </c>
      <c r="T5864" s="10" t="s">
        <v>1530</v>
      </c>
      <c r="U5864" s="12">
        <v>51.449999999999996</v>
      </c>
      <c r="V5864" s="12">
        <v>3</v>
      </c>
      <c r="W5864" s="12">
        <v>0</v>
      </c>
      <c r="X5864" s="12">
        <v>13.891499999999999</v>
      </c>
    </row>
    <row r="5865" spans="1:24" ht="14" x14ac:dyDescent="0.3">
      <c r="A5865" s="9">
        <v>5860</v>
      </c>
      <c r="B5865" s="14" t="s">
        <v>8899</v>
      </c>
      <c r="C5865" s="15">
        <v>45926</v>
      </c>
      <c r="D5865" s="15">
        <v>45931</v>
      </c>
      <c r="E5865" s="10" t="s">
        <v>44</v>
      </c>
      <c r="F5865" s="10" t="s">
        <v>1388</v>
      </c>
      <c r="G5865" s="10" t="s">
        <v>1389</v>
      </c>
      <c r="H5865" s="10" t="s">
        <v>92</v>
      </c>
      <c r="I5865" s="10" t="s">
        <v>23</v>
      </c>
      <c r="J5865" s="10" t="s">
        <v>4397</v>
      </c>
      <c r="K5865" s="10" t="s">
        <v>48</v>
      </c>
      <c r="L5865" s="10">
        <v>32303</v>
      </c>
      <c r="M5865" s="10" t="s">
        <v>26</v>
      </c>
      <c r="N5865" s="10" t="str">
        <f>_xlfn.XLOOKUP($M:$M,People!$B:$B,People!A:A)</f>
        <v>Fred Suzuki</v>
      </c>
      <c r="O5865" s="10" t="s">
        <v>4271</v>
      </c>
      <c r="P5865" s="10" t="str">
        <f>VLOOKUP(O5865,Products!$A:$E,3,FALSE)</f>
        <v>Dell</v>
      </c>
      <c r="Q5865" s="31">
        <f>INDEX(Products!$E:$E,MATCH(O5865,Products!$A:$A,0))</f>
        <v>0.32</v>
      </c>
      <c r="R5865" s="10" t="s">
        <v>64</v>
      </c>
      <c r="S5865" s="10" t="s">
        <v>144</v>
      </c>
      <c r="T5865" s="10" t="s">
        <v>4272</v>
      </c>
      <c r="U5865" s="12">
        <v>431.97600000000006</v>
      </c>
      <c r="V5865" s="12">
        <v>3</v>
      </c>
      <c r="W5865" s="12">
        <v>0.2</v>
      </c>
      <c r="X5865" s="12">
        <v>-75.59580000000004</v>
      </c>
    </row>
    <row r="5866" spans="1:24" ht="14" x14ac:dyDescent="0.3">
      <c r="A5866" s="9">
        <v>5861</v>
      </c>
      <c r="B5866" s="14" t="s">
        <v>8893</v>
      </c>
      <c r="C5866" s="15">
        <v>45926</v>
      </c>
      <c r="D5866" s="15">
        <v>45930</v>
      </c>
      <c r="E5866" s="10" t="s">
        <v>44</v>
      </c>
      <c r="F5866" s="10" t="s">
        <v>176</v>
      </c>
      <c r="G5866" s="10" t="s">
        <v>177</v>
      </c>
      <c r="H5866" s="10" t="s">
        <v>92</v>
      </c>
      <c r="I5866" s="10" t="s">
        <v>23</v>
      </c>
      <c r="J5866" s="10" t="s">
        <v>5179</v>
      </c>
      <c r="K5866" s="10" t="s">
        <v>87</v>
      </c>
      <c r="L5866" s="10">
        <v>98042</v>
      </c>
      <c r="M5866" s="10" t="s">
        <v>39</v>
      </c>
      <c r="N5866" s="10" t="str">
        <f>_xlfn.XLOOKUP($M:$M,People!$B:$B,People!A:A)</f>
        <v>Sadie Pawthorne</v>
      </c>
      <c r="O5866" s="10" t="s">
        <v>3476</v>
      </c>
      <c r="P5866" s="10" t="str">
        <f>VLOOKUP(O5866,Products!$A:$E,3,FALSE)</f>
        <v>Avery</v>
      </c>
      <c r="Q5866" s="31">
        <f>INDEX(Products!$E:$E,MATCH(O5866,Products!$A:$A,0))</f>
        <v>0.25</v>
      </c>
      <c r="R5866" s="10" t="s">
        <v>64</v>
      </c>
      <c r="S5866" s="10" t="s">
        <v>144</v>
      </c>
      <c r="T5866" s="10" t="s">
        <v>3477</v>
      </c>
      <c r="U5866" s="12">
        <v>100</v>
      </c>
      <c r="V5866" s="12">
        <v>4</v>
      </c>
      <c r="W5866" s="12">
        <v>0</v>
      </c>
      <c r="X5866" s="12">
        <v>21</v>
      </c>
    </row>
    <row r="5867" spans="1:24" ht="14" x14ac:dyDescent="0.3">
      <c r="A5867" s="9">
        <v>5862</v>
      </c>
      <c r="B5867" s="14" t="s">
        <v>6015</v>
      </c>
      <c r="C5867" s="15">
        <v>45926</v>
      </c>
      <c r="D5867" s="15">
        <v>45931</v>
      </c>
      <c r="E5867" s="19" t="s">
        <v>19</v>
      </c>
      <c r="F5867" s="19" t="s">
        <v>5962</v>
      </c>
      <c r="G5867" s="19" t="s">
        <v>5961</v>
      </c>
      <c r="H5867" s="19" t="s">
        <v>36</v>
      </c>
      <c r="I5867" s="19" t="s">
        <v>5934</v>
      </c>
      <c r="J5867" s="19" t="s">
        <v>5967</v>
      </c>
      <c r="K5867" s="19" t="s">
        <v>5936</v>
      </c>
      <c r="L5867" s="19" t="s">
        <v>5989</v>
      </c>
      <c r="M5867" s="19" t="s">
        <v>133</v>
      </c>
      <c r="N5867" s="10" t="str">
        <f>_xlfn.XLOOKUP($M:$M,People!$B:$B,People!A:A)</f>
        <v>Chuck Magee</v>
      </c>
      <c r="O5867" s="19" t="s">
        <v>5222</v>
      </c>
      <c r="P5867" s="10" t="str">
        <f>VLOOKUP(O5867,Products!$A:$E,3,FALSE)</f>
        <v>Avery</v>
      </c>
      <c r="Q5867" s="31">
        <f>INDEX(Products!$E:$E,MATCH(O5867,Products!$A:$A,0))</f>
        <v>0.33</v>
      </c>
      <c r="R5867" s="19" t="s">
        <v>41</v>
      </c>
      <c r="S5867" s="19" t="s">
        <v>82</v>
      </c>
      <c r="T5867" s="19" t="s">
        <v>5223</v>
      </c>
      <c r="U5867" s="18">
        <v>9.99</v>
      </c>
      <c r="V5867" s="18">
        <v>1</v>
      </c>
      <c r="W5867" s="18">
        <v>0</v>
      </c>
      <c r="X5867" s="18">
        <v>4.4954999999999998</v>
      </c>
    </row>
    <row r="5868" spans="1:24" ht="14" x14ac:dyDescent="0.3">
      <c r="A5868" s="9">
        <v>5863</v>
      </c>
      <c r="B5868" s="14" t="s">
        <v>8900</v>
      </c>
      <c r="C5868" s="15">
        <v>45927</v>
      </c>
      <c r="D5868" s="15">
        <v>45933</v>
      </c>
      <c r="E5868" s="10" t="s">
        <v>44</v>
      </c>
      <c r="F5868" s="10" t="s">
        <v>3101</v>
      </c>
      <c r="G5868" s="10" t="s">
        <v>3102</v>
      </c>
      <c r="H5868" s="10" t="s">
        <v>36</v>
      </c>
      <c r="I5868" s="10" t="s">
        <v>23</v>
      </c>
      <c r="J5868" s="10" t="s">
        <v>1457</v>
      </c>
      <c r="K5868" s="10" t="s">
        <v>94</v>
      </c>
      <c r="L5868" s="10">
        <v>77340</v>
      </c>
      <c r="M5868" s="10" t="s">
        <v>95</v>
      </c>
      <c r="N5868" s="10" t="str">
        <f>_xlfn.XLOOKUP($M:$M,People!$B:$B,People!A:A)</f>
        <v>Roxanne Rodriguez</v>
      </c>
      <c r="O5868" s="10" t="s">
        <v>4274</v>
      </c>
      <c r="P5868" s="10" t="str">
        <f>VLOOKUP(O5868,Products!$A:$E,3,FALSE)</f>
        <v>Dell</v>
      </c>
      <c r="Q5868" s="31">
        <f>INDEX(Products!$E:$E,MATCH(O5868,Products!$A:$A,0))</f>
        <v>0.28000000000000003</v>
      </c>
      <c r="R5868" s="10" t="s">
        <v>28</v>
      </c>
      <c r="S5868" s="10" t="s">
        <v>29</v>
      </c>
      <c r="T5868" s="10" t="s">
        <v>4275</v>
      </c>
      <c r="U5868" s="12">
        <v>956.6647999999999</v>
      </c>
      <c r="V5868" s="12">
        <v>7</v>
      </c>
      <c r="W5868" s="12">
        <v>0.32</v>
      </c>
      <c r="X5868" s="12">
        <v>-225.09759999999991</v>
      </c>
    </row>
    <row r="5869" spans="1:24" ht="14" x14ac:dyDescent="0.3">
      <c r="A5869" s="9">
        <v>5864</v>
      </c>
      <c r="B5869" s="14" t="s">
        <v>8901</v>
      </c>
      <c r="C5869" s="15">
        <v>45927</v>
      </c>
      <c r="D5869" s="15">
        <v>45929</v>
      </c>
      <c r="E5869" s="10" t="s">
        <v>19</v>
      </c>
      <c r="F5869" s="10" t="s">
        <v>3478</v>
      </c>
      <c r="G5869" s="10" t="s">
        <v>3479</v>
      </c>
      <c r="H5869" s="10" t="s">
        <v>22</v>
      </c>
      <c r="I5869" s="10" t="s">
        <v>23</v>
      </c>
      <c r="J5869" s="10" t="s">
        <v>1504</v>
      </c>
      <c r="K5869" s="10" t="s">
        <v>1109</v>
      </c>
      <c r="L5869" s="10">
        <v>30318</v>
      </c>
      <c r="M5869" s="10" t="s">
        <v>26</v>
      </c>
      <c r="N5869" s="10" t="str">
        <f>_xlfn.XLOOKUP($M:$M,People!$B:$B,People!A:A)</f>
        <v>Fred Suzuki</v>
      </c>
      <c r="O5869" s="10" t="s">
        <v>684</v>
      </c>
      <c r="P5869" s="10" t="str">
        <f>VLOOKUP(O5869,Products!$A:$E,3,FALSE)</f>
        <v>Canon</v>
      </c>
      <c r="Q5869" s="31">
        <f>INDEX(Products!$E:$E,MATCH(O5869,Products!$A:$A,0))</f>
        <v>0.3</v>
      </c>
      <c r="R5869" s="10" t="s">
        <v>41</v>
      </c>
      <c r="S5869" s="10" t="s">
        <v>61</v>
      </c>
      <c r="T5869" s="10" t="s">
        <v>685</v>
      </c>
      <c r="U5869" s="12">
        <v>13.89</v>
      </c>
      <c r="V5869" s="12">
        <v>3</v>
      </c>
      <c r="W5869" s="12">
        <v>0</v>
      </c>
      <c r="X5869" s="12">
        <v>4.5836999999999994</v>
      </c>
    </row>
    <row r="5870" spans="1:24" ht="14" x14ac:dyDescent="0.3">
      <c r="A5870" s="9">
        <v>5865</v>
      </c>
      <c r="B5870" s="14" t="s">
        <v>8902</v>
      </c>
      <c r="C5870" s="15">
        <v>45927</v>
      </c>
      <c r="D5870" s="15">
        <v>45932</v>
      </c>
      <c r="E5870" s="10" t="s">
        <v>44</v>
      </c>
      <c r="F5870" s="10" t="s">
        <v>2215</v>
      </c>
      <c r="G5870" s="10" t="s">
        <v>2216</v>
      </c>
      <c r="H5870" s="10" t="s">
        <v>36</v>
      </c>
      <c r="I5870" s="10" t="s">
        <v>23</v>
      </c>
      <c r="J5870" s="10" t="s">
        <v>2107</v>
      </c>
      <c r="K5870" s="10" t="s">
        <v>438</v>
      </c>
      <c r="L5870" s="10">
        <v>43130</v>
      </c>
      <c r="M5870" s="10" t="s">
        <v>133</v>
      </c>
      <c r="N5870" s="10" t="str">
        <f>_xlfn.XLOOKUP($M:$M,People!$B:$B,People!A:A)</f>
        <v>Chuck Magee</v>
      </c>
      <c r="O5870" s="10" t="s">
        <v>1694</v>
      </c>
      <c r="P5870" s="10" t="str">
        <f>VLOOKUP(O5870,Products!$A:$E,3,FALSE)</f>
        <v>IKEA</v>
      </c>
      <c r="Q5870" s="31">
        <f>INDEX(Products!$E:$E,MATCH(O5870,Products!$A:$A,0))</f>
        <v>0.38</v>
      </c>
      <c r="R5870" s="10" t="s">
        <v>41</v>
      </c>
      <c r="S5870" s="10" t="s">
        <v>68</v>
      </c>
      <c r="T5870" s="10" t="s">
        <v>1695</v>
      </c>
      <c r="U5870" s="12">
        <v>2.907</v>
      </c>
      <c r="V5870" s="12">
        <v>3</v>
      </c>
      <c r="W5870" s="12">
        <v>0.7</v>
      </c>
      <c r="X5870" s="12">
        <v>-2.0348999999999995</v>
      </c>
    </row>
    <row r="5871" spans="1:24" ht="14" x14ac:dyDescent="0.3">
      <c r="A5871" s="9">
        <v>5866</v>
      </c>
      <c r="B5871" s="14" t="s">
        <v>8901</v>
      </c>
      <c r="C5871" s="15">
        <v>45927</v>
      </c>
      <c r="D5871" s="15">
        <v>45929</v>
      </c>
      <c r="E5871" s="10" t="s">
        <v>19</v>
      </c>
      <c r="F5871" s="10" t="s">
        <v>3478</v>
      </c>
      <c r="G5871" s="10" t="s">
        <v>3479</v>
      </c>
      <c r="H5871" s="10" t="s">
        <v>22</v>
      </c>
      <c r="I5871" s="10" t="s">
        <v>23</v>
      </c>
      <c r="J5871" s="10" t="s">
        <v>1504</v>
      </c>
      <c r="K5871" s="10" t="s">
        <v>1109</v>
      </c>
      <c r="L5871" s="10">
        <v>30318</v>
      </c>
      <c r="M5871" s="10" t="s">
        <v>26</v>
      </c>
      <c r="N5871" s="10" t="str">
        <f>_xlfn.XLOOKUP($M:$M,People!$B:$B,People!A:A)</f>
        <v>Fred Suzuki</v>
      </c>
      <c r="O5871" s="10" t="s">
        <v>4172</v>
      </c>
      <c r="P5871" s="10" t="str">
        <f>VLOOKUP(O5871,Products!$A:$E,3,FALSE)</f>
        <v>3M</v>
      </c>
      <c r="Q5871" s="31">
        <f>INDEX(Products!$E:$E,MATCH(O5871,Products!$A:$A,0))</f>
        <v>0.26</v>
      </c>
      <c r="R5871" s="10" t="s">
        <v>41</v>
      </c>
      <c r="S5871" s="10" t="s">
        <v>82</v>
      </c>
      <c r="T5871" s="10" t="s">
        <v>4173</v>
      </c>
      <c r="U5871" s="12">
        <v>17.940000000000001</v>
      </c>
      <c r="V5871" s="12">
        <v>3</v>
      </c>
      <c r="W5871" s="12">
        <v>0</v>
      </c>
      <c r="X5871" s="12">
        <v>8.7906000000000013</v>
      </c>
    </row>
    <row r="5872" spans="1:24" ht="14" x14ac:dyDescent="0.3">
      <c r="A5872" s="9">
        <v>5867</v>
      </c>
      <c r="B5872" s="14" t="s">
        <v>8903</v>
      </c>
      <c r="C5872" s="15">
        <v>45927</v>
      </c>
      <c r="D5872" s="15">
        <v>45933</v>
      </c>
      <c r="E5872" s="10" t="s">
        <v>44</v>
      </c>
      <c r="F5872" s="10" t="s">
        <v>3543</v>
      </c>
      <c r="G5872" s="10" t="s">
        <v>3544</v>
      </c>
      <c r="H5872" s="10" t="s">
        <v>22</v>
      </c>
      <c r="I5872" s="10" t="s">
        <v>23</v>
      </c>
      <c r="J5872" s="10" t="s">
        <v>86</v>
      </c>
      <c r="K5872" s="10" t="s">
        <v>87</v>
      </c>
      <c r="L5872" s="10">
        <v>98103</v>
      </c>
      <c r="M5872" s="10" t="s">
        <v>39</v>
      </c>
      <c r="N5872" s="10" t="str">
        <f>_xlfn.XLOOKUP($M:$M,People!$B:$B,People!A:A)</f>
        <v>Sadie Pawthorne</v>
      </c>
      <c r="O5872" s="10" t="s">
        <v>5462</v>
      </c>
      <c r="P5872" s="10" t="str">
        <f>VLOOKUP(O5872,Products!$A:$E,3,FALSE)</f>
        <v>Canon</v>
      </c>
      <c r="Q5872" s="31">
        <f>INDEX(Products!$E:$E,MATCH(O5872,Products!$A:$A,0))</f>
        <v>0.34</v>
      </c>
      <c r="R5872" s="10" t="s">
        <v>64</v>
      </c>
      <c r="S5872" s="10" t="s">
        <v>65</v>
      </c>
      <c r="T5872" s="10" t="s">
        <v>5463</v>
      </c>
      <c r="U5872" s="12">
        <v>1001.5840000000001</v>
      </c>
      <c r="V5872" s="12">
        <v>2</v>
      </c>
      <c r="W5872" s="12">
        <v>0.2</v>
      </c>
      <c r="X5872" s="12">
        <v>125.19799999999992</v>
      </c>
    </row>
    <row r="5873" spans="1:24" ht="14" x14ac:dyDescent="0.3">
      <c r="A5873" s="9">
        <v>5868</v>
      </c>
      <c r="B5873" s="14" t="s">
        <v>8904</v>
      </c>
      <c r="C5873" s="15">
        <v>45928</v>
      </c>
      <c r="D5873" s="15">
        <v>45931</v>
      </c>
      <c r="E5873" s="10" t="s">
        <v>168</v>
      </c>
      <c r="F5873" s="10" t="s">
        <v>1150</v>
      </c>
      <c r="G5873" s="10" t="s">
        <v>1151</v>
      </c>
      <c r="H5873" s="10" t="s">
        <v>36</v>
      </c>
      <c r="I5873" s="10" t="s">
        <v>23</v>
      </c>
      <c r="J5873" s="10" t="s">
        <v>1152</v>
      </c>
      <c r="K5873" s="10" t="s">
        <v>189</v>
      </c>
      <c r="L5873" s="10">
        <v>62301</v>
      </c>
      <c r="M5873" s="10" t="s">
        <v>95</v>
      </c>
      <c r="N5873" s="10" t="str">
        <f>_xlfn.XLOOKUP($M:$M,People!$B:$B,People!A:A)</f>
        <v>Roxanne Rodriguez</v>
      </c>
      <c r="O5873" s="10" t="s">
        <v>1153</v>
      </c>
      <c r="P5873" s="10" t="str">
        <f>VLOOKUP(O5873,Products!$A:$E,3,FALSE)</f>
        <v>Dell</v>
      </c>
      <c r="Q5873" s="31">
        <f>INDEX(Products!$E:$E,MATCH(O5873,Products!$A:$A,0))</f>
        <v>0.36</v>
      </c>
      <c r="R5873" s="10" t="s">
        <v>41</v>
      </c>
      <c r="S5873" s="10" t="s">
        <v>82</v>
      </c>
      <c r="T5873" s="10" t="s">
        <v>1154</v>
      </c>
      <c r="U5873" s="12">
        <v>99.13600000000001</v>
      </c>
      <c r="V5873" s="12">
        <v>4</v>
      </c>
      <c r="W5873" s="12">
        <v>0.2</v>
      </c>
      <c r="X5873" s="12">
        <v>30.979999999999993</v>
      </c>
    </row>
    <row r="5874" spans="1:24" ht="14" x14ac:dyDescent="0.3">
      <c r="A5874" s="9">
        <v>5869</v>
      </c>
      <c r="B5874" s="14" t="s">
        <v>8905</v>
      </c>
      <c r="C5874" s="15">
        <v>45929</v>
      </c>
      <c r="D5874" s="15">
        <v>45930</v>
      </c>
      <c r="E5874" s="10" t="s">
        <v>168</v>
      </c>
      <c r="F5874" s="10" t="s">
        <v>2658</v>
      </c>
      <c r="G5874" s="10" t="s">
        <v>2659</v>
      </c>
      <c r="H5874" s="10" t="s">
        <v>92</v>
      </c>
      <c r="I5874" s="10" t="s">
        <v>23</v>
      </c>
      <c r="J5874" s="10" t="s">
        <v>437</v>
      </c>
      <c r="K5874" s="10" t="s">
        <v>226</v>
      </c>
      <c r="L5874" s="10">
        <v>47201</v>
      </c>
      <c r="M5874" s="10" t="s">
        <v>95</v>
      </c>
      <c r="N5874" s="10" t="str">
        <f>_xlfn.XLOOKUP($M:$M,People!$B:$B,People!A:A)</f>
        <v>Roxanne Rodriguez</v>
      </c>
      <c r="O5874" s="10" t="s">
        <v>2660</v>
      </c>
      <c r="P5874" s="10" t="str">
        <f>VLOOKUP(O5874,Products!$A:$E,3,FALSE)</f>
        <v>Staples</v>
      </c>
      <c r="Q5874" s="31">
        <f>INDEX(Products!$E:$E,MATCH(O5874,Products!$A:$A,0))</f>
        <v>0.35</v>
      </c>
      <c r="R5874" s="10" t="s">
        <v>41</v>
      </c>
      <c r="S5874" s="10" t="s">
        <v>61</v>
      </c>
      <c r="T5874" s="10" t="s">
        <v>2661</v>
      </c>
      <c r="U5874" s="12">
        <v>40.879999999999995</v>
      </c>
      <c r="V5874" s="12">
        <v>7</v>
      </c>
      <c r="W5874" s="12">
        <v>0</v>
      </c>
      <c r="X5874" s="12">
        <v>10.628799999999998</v>
      </c>
    </row>
    <row r="5875" spans="1:24" ht="14" x14ac:dyDescent="0.3">
      <c r="A5875" s="9">
        <v>5870</v>
      </c>
      <c r="B5875" s="14" t="s">
        <v>8906</v>
      </c>
      <c r="C5875" s="15">
        <v>45929</v>
      </c>
      <c r="D5875" s="15">
        <v>45933</v>
      </c>
      <c r="E5875" s="10" t="s">
        <v>44</v>
      </c>
      <c r="F5875" s="10" t="s">
        <v>2118</v>
      </c>
      <c r="G5875" s="10" t="s">
        <v>2119</v>
      </c>
      <c r="H5875" s="10" t="s">
        <v>22</v>
      </c>
      <c r="I5875" s="10" t="s">
        <v>23</v>
      </c>
      <c r="J5875" s="10" t="s">
        <v>3227</v>
      </c>
      <c r="K5875" s="10" t="s">
        <v>318</v>
      </c>
      <c r="L5875" s="10">
        <v>36608</v>
      </c>
      <c r="M5875" s="10" t="s">
        <v>26</v>
      </c>
      <c r="N5875" s="10" t="str">
        <f>_xlfn.XLOOKUP($M:$M,People!$B:$B,People!A:A)</f>
        <v>Fred Suzuki</v>
      </c>
      <c r="O5875" s="10" t="s">
        <v>503</v>
      </c>
      <c r="P5875" s="10" t="str">
        <f>VLOOKUP(O5875,Products!$A:$E,3,FALSE)</f>
        <v>HP</v>
      </c>
      <c r="Q5875" s="31">
        <f>INDEX(Products!$E:$E,MATCH(O5875,Products!$A:$A,0))</f>
        <v>0.27</v>
      </c>
      <c r="R5875" s="10" t="s">
        <v>41</v>
      </c>
      <c r="S5875" s="10" t="s">
        <v>61</v>
      </c>
      <c r="T5875" s="10" t="s">
        <v>504</v>
      </c>
      <c r="U5875" s="12">
        <v>25.919999999999998</v>
      </c>
      <c r="V5875" s="12">
        <v>9</v>
      </c>
      <c r="W5875" s="12">
        <v>0</v>
      </c>
      <c r="X5875" s="12">
        <v>7.7759999999999989</v>
      </c>
    </row>
    <row r="5876" spans="1:24" ht="14" x14ac:dyDescent="0.3">
      <c r="A5876" s="9">
        <v>5871</v>
      </c>
      <c r="B5876" s="14" t="s">
        <v>8907</v>
      </c>
      <c r="C5876" s="15">
        <v>45929</v>
      </c>
      <c r="D5876" s="15">
        <v>45931</v>
      </c>
      <c r="E5876" s="10" t="s">
        <v>19</v>
      </c>
      <c r="F5876" s="10" t="s">
        <v>4730</v>
      </c>
      <c r="G5876" s="10" t="s">
        <v>4731</v>
      </c>
      <c r="H5876" s="10" t="s">
        <v>36</v>
      </c>
      <c r="I5876" s="10" t="s">
        <v>23</v>
      </c>
      <c r="J5876" s="10" t="s">
        <v>5417</v>
      </c>
      <c r="K5876" s="10" t="s">
        <v>277</v>
      </c>
      <c r="L5876" s="10">
        <v>85364</v>
      </c>
      <c r="M5876" s="10" t="s">
        <v>39</v>
      </c>
      <c r="N5876" s="10" t="str">
        <f>_xlfn.XLOOKUP($M:$M,People!$B:$B,People!A:A)</f>
        <v>Sadie Pawthorne</v>
      </c>
      <c r="O5876" s="10" t="s">
        <v>2735</v>
      </c>
      <c r="P5876" s="10" t="str">
        <f>VLOOKUP(O5876,Products!$A:$E,3,FALSE)</f>
        <v>Samsung</v>
      </c>
      <c r="Q5876" s="31">
        <f>INDEX(Products!$E:$E,MATCH(O5876,Products!$A:$A,0))</f>
        <v>0.25</v>
      </c>
      <c r="R5876" s="10" t="s">
        <v>41</v>
      </c>
      <c r="S5876" s="10" t="s">
        <v>61</v>
      </c>
      <c r="T5876" s="10" t="s">
        <v>2736</v>
      </c>
      <c r="U5876" s="12">
        <v>10.496</v>
      </c>
      <c r="V5876" s="12">
        <v>4</v>
      </c>
      <c r="W5876" s="12">
        <v>0.2</v>
      </c>
      <c r="X5876" s="12">
        <v>1.1807999999999983</v>
      </c>
    </row>
    <row r="5877" spans="1:24" ht="14" x14ac:dyDescent="0.3">
      <c r="A5877" s="9">
        <v>5872</v>
      </c>
      <c r="B5877" s="14" t="s">
        <v>8906</v>
      </c>
      <c r="C5877" s="15">
        <v>45929</v>
      </c>
      <c r="D5877" s="15">
        <v>45933</v>
      </c>
      <c r="E5877" s="10" t="s">
        <v>44</v>
      </c>
      <c r="F5877" s="10" t="s">
        <v>2118</v>
      </c>
      <c r="G5877" s="10" t="s">
        <v>2119</v>
      </c>
      <c r="H5877" s="10" t="s">
        <v>22</v>
      </c>
      <c r="I5877" s="10" t="s">
        <v>23</v>
      </c>
      <c r="J5877" s="10" t="s">
        <v>3227</v>
      </c>
      <c r="K5877" s="10" t="s">
        <v>318</v>
      </c>
      <c r="L5877" s="10">
        <v>36608</v>
      </c>
      <c r="M5877" s="10" t="s">
        <v>26</v>
      </c>
      <c r="N5877" s="10" t="str">
        <f>_xlfn.XLOOKUP($M:$M,People!$B:$B,People!A:A)</f>
        <v>Fred Suzuki</v>
      </c>
      <c r="O5877" s="10" t="s">
        <v>1807</v>
      </c>
      <c r="P5877" s="10" t="str">
        <f>VLOOKUP(O5877,Products!$A:$E,3,FALSE)</f>
        <v>3M</v>
      </c>
      <c r="Q5877" s="31">
        <f>INDEX(Products!$E:$E,MATCH(O5877,Products!$A:$A,0))</f>
        <v>0.3</v>
      </c>
      <c r="R5877" s="10" t="s">
        <v>41</v>
      </c>
      <c r="S5877" s="10" t="s">
        <v>68</v>
      </c>
      <c r="T5877" s="10" t="s">
        <v>1808</v>
      </c>
      <c r="U5877" s="12">
        <v>62.94</v>
      </c>
      <c r="V5877" s="12">
        <v>3</v>
      </c>
      <c r="W5877" s="12">
        <v>0</v>
      </c>
      <c r="X5877" s="12">
        <v>30.211199999999998</v>
      </c>
    </row>
    <row r="5878" spans="1:24" ht="14" x14ac:dyDescent="0.3">
      <c r="A5878" s="9">
        <v>5873</v>
      </c>
      <c r="B5878" s="14" t="s">
        <v>8908</v>
      </c>
      <c r="C5878" s="15">
        <v>45929</v>
      </c>
      <c r="D5878" s="15">
        <v>45933</v>
      </c>
      <c r="E5878" s="10" t="s">
        <v>44</v>
      </c>
      <c r="F5878" s="10" t="s">
        <v>3313</v>
      </c>
      <c r="G5878" s="10" t="s">
        <v>3314</v>
      </c>
      <c r="H5878" s="10" t="s">
        <v>22</v>
      </c>
      <c r="I5878" s="10" t="s">
        <v>23</v>
      </c>
      <c r="J5878" s="10" t="s">
        <v>114</v>
      </c>
      <c r="K5878" s="10" t="s">
        <v>38</v>
      </c>
      <c r="L5878" s="10">
        <v>94109</v>
      </c>
      <c r="M5878" s="10" t="s">
        <v>39</v>
      </c>
      <c r="N5878" s="10" t="str">
        <f>_xlfn.XLOOKUP($M:$M,People!$B:$B,People!A:A)</f>
        <v>Sadie Pawthorne</v>
      </c>
      <c r="O5878" s="10" t="s">
        <v>4122</v>
      </c>
      <c r="P5878" s="10" t="str">
        <f>VLOOKUP(O5878,Products!$A:$E,3,FALSE)</f>
        <v>Samsung</v>
      </c>
      <c r="Q5878" s="31">
        <f>INDEX(Products!$E:$E,MATCH(O5878,Products!$A:$A,0))</f>
        <v>0.27</v>
      </c>
      <c r="R5878" s="10" t="s">
        <v>41</v>
      </c>
      <c r="S5878" s="10" t="s">
        <v>68</v>
      </c>
      <c r="T5878" s="10" t="s">
        <v>4123</v>
      </c>
      <c r="U5878" s="12">
        <v>27.240000000000002</v>
      </c>
      <c r="V5878" s="12">
        <v>5</v>
      </c>
      <c r="W5878" s="12">
        <v>0.2</v>
      </c>
      <c r="X5878" s="12">
        <v>9.5339999999999971</v>
      </c>
    </row>
    <row r="5879" spans="1:24" ht="14" x14ac:dyDescent="0.3">
      <c r="A5879" s="9">
        <v>5874</v>
      </c>
      <c r="B5879" s="14" t="s">
        <v>8909</v>
      </c>
      <c r="C5879" s="15">
        <v>45929</v>
      </c>
      <c r="D5879" s="15">
        <v>45932</v>
      </c>
      <c r="E5879" s="10" t="s">
        <v>168</v>
      </c>
      <c r="F5879" s="10" t="s">
        <v>2277</v>
      </c>
      <c r="G5879" s="10" t="s">
        <v>2278</v>
      </c>
      <c r="H5879" s="10" t="s">
        <v>36</v>
      </c>
      <c r="I5879" s="10" t="s">
        <v>23</v>
      </c>
      <c r="J5879" s="10" t="s">
        <v>131</v>
      </c>
      <c r="K5879" s="10" t="s">
        <v>132</v>
      </c>
      <c r="L5879" s="10">
        <v>19140</v>
      </c>
      <c r="M5879" s="10" t="s">
        <v>133</v>
      </c>
      <c r="N5879" s="10" t="str">
        <f>_xlfn.XLOOKUP($M:$M,People!$B:$B,People!A:A)</f>
        <v>Chuck Magee</v>
      </c>
      <c r="O5879" s="10" t="s">
        <v>2279</v>
      </c>
      <c r="P5879" s="10" t="str">
        <f>VLOOKUP(O5879,Products!$A:$E,3,FALSE)</f>
        <v>Logitech</v>
      </c>
      <c r="Q5879" s="31">
        <f>INDEX(Products!$E:$E,MATCH(O5879,Products!$A:$A,0))</f>
        <v>0.33</v>
      </c>
      <c r="R5879" s="10" t="s">
        <v>41</v>
      </c>
      <c r="S5879" s="10" t="s">
        <v>42</v>
      </c>
      <c r="T5879" s="10" t="s">
        <v>2280</v>
      </c>
      <c r="U5879" s="12">
        <v>15.936000000000002</v>
      </c>
      <c r="V5879" s="12">
        <v>4</v>
      </c>
      <c r="W5879" s="12">
        <v>0.2</v>
      </c>
      <c r="X5879" s="12">
        <v>5.1791999999999998</v>
      </c>
    </row>
    <row r="5880" spans="1:24" ht="14" x14ac:dyDescent="0.3">
      <c r="A5880" s="9">
        <v>5875</v>
      </c>
      <c r="B5880" s="14" t="s">
        <v>8910</v>
      </c>
      <c r="C5880" s="15">
        <v>45929</v>
      </c>
      <c r="D5880" s="15">
        <v>45931</v>
      </c>
      <c r="E5880" s="10" t="s">
        <v>19</v>
      </c>
      <c r="F5880" s="10" t="s">
        <v>3552</v>
      </c>
      <c r="G5880" s="10" t="s">
        <v>3553</v>
      </c>
      <c r="H5880" s="10" t="s">
        <v>22</v>
      </c>
      <c r="I5880" s="10" t="s">
        <v>23</v>
      </c>
      <c r="J5880" s="10" t="s">
        <v>37</v>
      </c>
      <c r="K5880" s="10" t="s">
        <v>38</v>
      </c>
      <c r="L5880" s="10">
        <v>90008</v>
      </c>
      <c r="M5880" s="10" t="s">
        <v>39</v>
      </c>
      <c r="N5880" s="10" t="str">
        <f>_xlfn.XLOOKUP($M:$M,People!$B:$B,People!A:A)</f>
        <v>Sadie Pawthorne</v>
      </c>
      <c r="O5880" s="10" t="s">
        <v>2129</v>
      </c>
      <c r="P5880" s="10" t="str">
        <f>VLOOKUP(O5880,Products!$A:$E,3,FALSE)</f>
        <v>Dell</v>
      </c>
      <c r="Q5880" s="31">
        <f>INDEX(Products!$E:$E,MATCH(O5880,Products!$A:$A,0))</f>
        <v>0.34</v>
      </c>
      <c r="R5880" s="10" t="s">
        <v>41</v>
      </c>
      <c r="S5880" s="10" t="s">
        <v>82</v>
      </c>
      <c r="T5880" s="10" t="s">
        <v>2130</v>
      </c>
      <c r="U5880" s="12">
        <v>18.97</v>
      </c>
      <c r="V5880" s="12">
        <v>1</v>
      </c>
      <c r="W5880" s="12">
        <v>0</v>
      </c>
      <c r="X5880" s="12">
        <v>9.105599999999999</v>
      </c>
    </row>
    <row r="5881" spans="1:24" ht="14" x14ac:dyDescent="0.3">
      <c r="A5881" s="9">
        <v>5876</v>
      </c>
      <c r="B5881" s="14" t="s">
        <v>8906</v>
      </c>
      <c r="C5881" s="15">
        <v>45929</v>
      </c>
      <c r="D5881" s="15">
        <v>45933</v>
      </c>
      <c r="E5881" s="10" t="s">
        <v>44</v>
      </c>
      <c r="F5881" s="10" t="s">
        <v>2118</v>
      </c>
      <c r="G5881" s="10" t="s">
        <v>2119</v>
      </c>
      <c r="H5881" s="10" t="s">
        <v>22</v>
      </c>
      <c r="I5881" s="10" t="s">
        <v>23</v>
      </c>
      <c r="J5881" s="10" t="s">
        <v>3227</v>
      </c>
      <c r="K5881" s="10" t="s">
        <v>318</v>
      </c>
      <c r="L5881" s="10">
        <v>36608</v>
      </c>
      <c r="M5881" s="10" t="s">
        <v>26</v>
      </c>
      <c r="N5881" s="10" t="str">
        <f>_xlfn.XLOOKUP($M:$M,People!$B:$B,People!A:A)</f>
        <v>Fred Suzuki</v>
      </c>
      <c r="O5881" s="10" t="s">
        <v>4839</v>
      </c>
      <c r="P5881" s="10" t="str">
        <f>VLOOKUP(O5881,Products!$A:$E,3,FALSE)</f>
        <v>3M</v>
      </c>
      <c r="Q5881" s="31">
        <f>INDEX(Products!$E:$E,MATCH(O5881,Products!$A:$A,0))</f>
        <v>0.28000000000000003</v>
      </c>
      <c r="R5881" s="10" t="s">
        <v>64</v>
      </c>
      <c r="S5881" s="10" t="s">
        <v>144</v>
      </c>
      <c r="T5881" s="10" t="s">
        <v>4840</v>
      </c>
      <c r="U5881" s="12">
        <v>209.96999999999997</v>
      </c>
      <c r="V5881" s="12">
        <v>3</v>
      </c>
      <c r="W5881" s="12">
        <v>0</v>
      </c>
      <c r="X5881" s="12">
        <v>71.389799999999994</v>
      </c>
    </row>
    <row r="5882" spans="1:24" ht="14" x14ac:dyDescent="0.3">
      <c r="A5882" s="9">
        <v>5877</v>
      </c>
      <c r="B5882" s="14" t="s">
        <v>8911</v>
      </c>
      <c r="C5882" s="15">
        <v>45929</v>
      </c>
      <c r="D5882" s="15">
        <v>45933</v>
      </c>
      <c r="E5882" s="10" t="s">
        <v>44</v>
      </c>
      <c r="F5882" s="10" t="s">
        <v>4080</v>
      </c>
      <c r="G5882" s="10" t="s">
        <v>4081</v>
      </c>
      <c r="H5882" s="10" t="s">
        <v>22</v>
      </c>
      <c r="I5882" s="10" t="s">
        <v>23</v>
      </c>
      <c r="J5882" s="10" t="s">
        <v>37</v>
      </c>
      <c r="K5882" s="10" t="s">
        <v>38</v>
      </c>
      <c r="L5882" s="10">
        <v>90008</v>
      </c>
      <c r="M5882" s="10" t="s">
        <v>39</v>
      </c>
      <c r="N5882" s="10" t="str">
        <f>_xlfn.XLOOKUP($M:$M,People!$B:$B,People!A:A)</f>
        <v>Sadie Pawthorne</v>
      </c>
      <c r="O5882" s="10" t="s">
        <v>4879</v>
      </c>
      <c r="P5882" s="10" t="str">
        <f>VLOOKUP(O5882,Products!$A:$E,3,FALSE)</f>
        <v>Canon</v>
      </c>
      <c r="Q5882" s="31">
        <f>INDEX(Products!$E:$E,MATCH(O5882,Products!$A:$A,0))</f>
        <v>0.34</v>
      </c>
      <c r="R5882" s="10" t="s">
        <v>64</v>
      </c>
      <c r="S5882" s="10" t="s">
        <v>144</v>
      </c>
      <c r="T5882" s="10" t="s">
        <v>4880</v>
      </c>
      <c r="U5882" s="12">
        <v>36.24</v>
      </c>
      <c r="V5882" s="12">
        <v>1</v>
      </c>
      <c r="W5882" s="12">
        <v>0</v>
      </c>
      <c r="X5882" s="12">
        <v>15.220800000000001</v>
      </c>
    </row>
    <row r="5883" spans="1:24" ht="14" x14ac:dyDescent="0.3">
      <c r="A5883" s="9">
        <v>5878</v>
      </c>
      <c r="B5883" s="14" t="s">
        <v>8912</v>
      </c>
      <c r="C5883" s="15">
        <v>45929</v>
      </c>
      <c r="D5883" s="15">
        <v>45933</v>
      </c>
      <c r="E5883" s="10" t="s">
        <v>44</v>
      </c>
      <c r="F5883" s="10" t="s">
        <v>196</v>
      </c>
      <c r="G5883" s="10" t="s">
        <v>197</v>
      </c>
      <c r="H5883" s="10" t="s">
        <v>36</v>
      </c>
      <c r="I5883" s="10" t="s">
        <v>23</v>
      </c>
      <c r="J5883" s="10" t="s">
        <v>284</v>
      </c>
      <c r="K5883" s="10" t="s">
        <v>371</v>
      </c>
      <c r="L5883" s="10">
        <v>97477</v>
      </c>
      <c r="M5883" s="10" t="s">
        <v>39</v>
      </c>
      <c r="N5883" s="10" t="str">
        <f>_xlfn.XLOOKUP($M:$M,People!$B:$B,People!A:A)</f>
        <v>Sadie Pawthorne</v>
      </c>
      <c r="O5883" s="10" t="s">
        <v>3618</v>
      </c>
      <c r="P5883" s="10" t="str">
        <f>VLOOKUP(O5883,Products!$A:$E,3,FALSE)</f>
        <v>Samsung</v>
      </c>
      <c r="Q5883" s="31">
        <f>INDEX(Products!$E:$E,MATCH(O5883,Products!$A:$A,0))</f>
        <v>0.39</v>
      </c>
      <c r="R5883" s="10" t="s">
        <v>64</v>
      </c>
      <c r="S5883" s="10" t="s">
        <v>65</v>
      </c>
      <c r="T5883" s="10" t="s">
        <v>3619</v>
      </c>
      <c r="U5883" s="12">
        <v>859.2</v>
      </c>
      <c r="V5883" s="12">
        <v>3</v>
      </c>
      <c r="W5883" s="12">
        <v>0.2</v>
      </c>
      <c r="X5883" s="12">
        <v>75.180000000000064</v>
      </c>
    </row>
    <row r="5884" spans="1:24" ht="14" x14ac:dyDescent="0.3">
      <c r="A5884" s="9">
        <v>5879</v>
      </c>
      <c r="B5884" s="14" t="s">
        <v>8913</v>
      </c>
      <c r="C5884" s="15">
        <v>45930</v>
      </c>
      <c r="D5884" s="15">
        <v>45934</v>
      </c>
      <c r="E5884" s="10" t="s">
        <v>44</v>
      </c>
      <c r="F5884" s="10" t="s">
        <v>2892</v>
      </c>
      <c r="G5884" s="10" t="s">
        <v>2893</v>
      </c>
      <c r="H5884" s="10" t="s">
        <v>22</v>
      </c>
      <c r="I5884" s="10" t="s">
        <v>23</v>
      </c>
      <c r="J5884" s="10" t="s">
        <v>237</v>
      </c>
      <c r="K5884" s="10" t="s">
        <v>238</v>
      </c>
      <c r="L5884" s="10">
        <v>10011</v>
      </c>
      <c r="M5884" s="10" t="s">
        <v>133</v>
      </c>
      <c r="N5884" s="10" t="str">
        <f>_xlfn.XLOOKUP($M:$M,People!$B:$B,People!A:A)</f>
        <v>Chuck Magee</v>
      </c>
      <c r="O5884" s="10" t="s">
        <v>3907</v>
      </c>
      <c r="P5884" s="10" t="str">
        <f>VLOOKUP(O5884,Products!$A:$E,3,FALSE)</f>
        <v>Office Depot</v>
      </c>
      <c r="Q5884" s="31">
        <f>INDEX(Products!$E:$E,MATCH(O5884,Products!$A:$A,0))</f>
        <v>0.3</v>
      </c>
      <c r="R5884" s="10" t="s">
        <v>28</v>
      </c>
      <c r="S5884" s="10" t="s">
        <v>29</v>
      </c>
      <c r="T5884" s="10" t="s">
        <v>3908</v>
      </c>
      <c r="U5884" s="12">
        <v>523.91999999999996</v>
      </c>
      <c r="V5884" s="12">
        <v>5</v>
      </c>
      <c r="W5884" s="12">
        <v>0.2</v>
      </c>
      <c r="X5884" s="12">
        <v>-26.195999999999984</v>
      </c>
    </row>
    <row r="5885" spans="1:24" ht="14" x14ac:dyDescent="0.3">
      <c r="A5885" s="9">
        <v>5880</v>
      </c>
      <c r="B5885" s="14" t="s">
        <v>8914</v>
      </c>
      <c r="C5885" s="15">
        <v>45930</v>
      </c>
      <c r="D5885" s="15">
        <v>45933</v>
      </c>
      <c r="E5885" s="10" t="s">
        <v>168</v>
      </c>
      <c r="F5885" s="10" t="s">
        <v>4855</v>
      </c>
      <c r="G5885" s="10" t="s">
        <v>4856</v>
      </c>
      <c r="H5885" s="10" t="s">
        <v>22</v>
      </c>
      <c r="I5885" s="10" t="s">
        <v>23</v>
      </c>
      <c r="J5885" s="10" t="s">
        <v>1152</v>
      </c>
      <c r="K5885" s="10" t="s">
        <v>189</v>
      </c>
      <c r="L5885" s="10">
        <v>62301</v>
      </c>
      <c r="M5885" s="10" t="s">
        <v>95</v>
      </c>
      <c r="N5885" s="10" t="str">
        <f>_xlfn.XLOOKUP($M:$M,People!$B:$B,People!A:A)</f>
        <v>Roxanne Rodriguez</v>
      </c>
      <c r="O5885" s="10" t="s">
        <v>696</v>
      </c>
      <c r="P5885" s="10" t="str">
        <f>VLOOKUP(O5885,Products!$A:$E,3,FALSE)</f>
        <v>Dell</v>
      </c>
      <c r="Q5885" s="31">
        <f>INDEX(Products!$E:$E,MATCH(O5885,Products!$A:$A,0))</f>
        <v>0.4</v>
      </c>
      <c r="R5885" s="10" t="s">
        <v>41</v>
      </c>
      <c r="S5885" s="10" t="s">
        <v>68</v>
      </c>
      <c r="T5885" s="10" t="s">
        <v>697</v>
      </c>
      <c r="U5885" s="12">
        <v>1.9639999999999995</v>
      </c>
      <c r="V5885" s="12">
        <v>2</v>
      </c>
      <c r="W5885" s="12">
        <v>0.8</v>
      </c>
      <c r="X5885" s="12">
        <v>-3.2406000000000006</v>
      </c>
    </row>
    <row r="5886" spans="1:24" ht="14" x14ac:dyDescent="0.3">
      <c r="A5886" s="9">
        <v>5881</v>
      </c>
      <c r="B5886" s="14" t="s">
        <v>8915</v>
      </c>
      <c r="C5886" s="15">
        <v>45931</v>
      </c>
      <c r="D5886" s="15">
        <v>45932</v>
      </c>
      <c r="E5886" s="10" t="s">
        <v>168</v>
      </c>
      <c r="F5886" s="10" t="s">
        <v>2639</v>
      </c>
      <c r="G5886" s="10" t="s">
        <v>2640</v>
      </c>
      <c r="H5886" s="10" t="s">
        <v>22</v>
      </c>
      <c r="I5886" s="10" t="s">
        <v>23</v>
      </c>
      <c r="J5886" s="10" t="s">
        <v>114</v>
      </c>
      <c r="K5886" s="10" t="s">
        <v>38</v>
      </c>
      <c r="L5886" s="10">
        <v>94122</v>
      </c>
      <c r="M5886" s="10" t="s">
        <v>39</v>
      </c>
      <c r="N5886" s="10" t="str">
        <f>_xlfn.XLOOKUP($M:$M,People!$B:$B,People!A:A)</f>
        <v>Sadie Pawthorne</v>
      </c>
      <c r="O5886" s="10" t="s">
        <v>272</v>
      </c>
      <c r="P5886" s="10" t="str">
        <f>VLOOKUP(O5886,Products!$A:$E,3,FALSE)</f>
        <v>Samsung</v>
      </c>
      <c r="Q5886" s="31">
        <f>INDEX(Products!$E:$E,MATCH(O5886,Products!$A:$A,0))</f>
        <v>0.27</v>
      </c>
      <c r="R5886" s="10" t="s">
        <v>28</v>
      </c>
      <c r="S5886" s="10" t="s">
        <v>32</v>
      </c>
      <c r="T5886" s="10" t="s">
        <v>273</v>
      </c>
      <c r="U5886" s="12">
        <v>194.84800000000001</v>
      </c>
      <c r="V5886" s="12">
        <v>4</v>
      </c>
      <c r="W5886" s="12">
        <v>0.2</v>
      </c>
      <c r="X5886" s="12">
        <v>12.177999999999983</v>
      </c>
    </row>
    <row r="5887" spans="1:24" ht="14" x14ac:dyDescent="0.3">
      <c r="A5887" s="9">
        <v>5882</v>
      </c>
      <c r="B5887" s="14" t="s">
        <v>8916</v>
      </c>
      <c r="C5887" s="15">
        <v>45931</v>
      </c>
      <c r="D5887" s="15">
        <v>45932</v>
      </c>
      <c r="E5887" s="10" t="s">
        <v>168</v>
      </c>
      <c r="F5887" s="10" t="s">
        <v>2938</v>
      </c>
      <c r="G5887" s="10" t="s">
        <v>2939</v>
      </c>
      <c r="H5887" s="10" t="s">
        <v>22</v>
      </c>
      <c r="I5887" s="10" t="s">
        <v>23</v>
      </c>
      <c r="J5887" s="10" t="s">
        <v>2750</v>
      </c>
      <c r="K5887" s="10" t="s">
        <v>226</v>
      </c>
      <c r="L5887" s="10">
        <v>46350</v>
      </c>
      <c r="M5887" s="10" t="s">
        <v>95</v>
      </c>
      <c r="N5887" s="10" t="str">
        <f>_xlfn.XLOOKUP($M:$M,People!$B:$B,People!A:A)</f>
        <v>Roxanne Rodriguez</v>
      </c>
      <c r="O5887" s="10" t="s">
        <v>2923</v>
      </c>
      <c r="P5887" s="10" t="str">
        <f>VLOOKUP(O5887,Products!$A:$E,3,FALSE)</f>
        <v>Dell</v>
      </c>
      <c r="Q5887" s="31">
        <f>INDEX(Products!$E:$E,MATCH(O5887,Products!$A:$A,0))</f>
        <v>0.36</v>
      </c>
      <c r="R5887" s="10" t="s">
        <v>28</v>
      </c>
      <c r="S5887" s="10" t="s">
        <v>58</v>
      </c>
      <c r="T5887" s="10" t="s">
        <v>2924</v>
      </c>
      <c r="U5887" s="12">
        <v>41.849999999999994</v>
      </c>
      <c r="V5887" s="12">
        <v>5</v>
      </c>
      <c r="W5887" s="12">
        <v>0</v>
      </c>
      <c r="X5887" s="12">
        <v>10.880999999999998</v>
      </c>
    </row>
    <row r="5888" spans="1:24" ht="14" x14ac:dyDescent="0.3">
      <c r="A5888" s="9">
        <v>5883</v>
      </c>
      <c r="B5888" s="14" t="s">
        <v>8917</v>
      </c>
      <c r="C5888" s="15">
        <v>45931</v>
      </c>
      <c r="D5888" s="15">
        <v>45935</v>
      </c>
      <c r="E5888" s="10" t="s">
        <v>44</v>
      </c>
      <c r="F5888" s="10" t="s">
        <v>2892</v>
      </c>
      <c r="G5888" s="10" t="s">
        <v>2893</v>
      </c>
      <c r="H5888" s="10" t="s">
        <v>22</v>
      </c>
      <c r="I5888" s="10" t="s">
        <v>23</v>
      </c>
      <c r="J5888" s="10" t="s">
        <v>237</v>
      </c>
      <c r="K5888" s="10" t="s">
        <v>238</v>
      </c>
      <c r="L5888" s="10">
        <v>10024</v>
      </c>
      <c r="M5888" s="10" t="s">
        <v>133</v>
      </c>
      <c r="N5888" s="10" t="str">
        <f>_xlfn.XLOOKUP($M:$M,People!$B:$B,People!A:A)</f>
        <v>Chuck Magee</v>
      </c>
      <c r="O5888" s="10" t="s">
        <v>4031</v>
      </c>
      <c r="P5888" s="10" t="str">
        <f>VLOOKUP(O5888,Products!$A:$E,3,FALSE)</f>
        <v>Avery</v>
      </c>
      <c r="Q5888" s="31">
        <f>INDEX(Products!$E:$E,MATCH(O5888,Products!$A:$A,0))</f>
        <v>0.31</v>
      </c>
      <c r="R5888" s="10" t="s">
        <v>28</v>
      </c>
      <c r="S5888" s="10" t="s">
        <v>50</v>
      </c>
      <c r="T5888" s="10" t="s">
        <v>4032</v>
      </c>
      <c r="U5888" s="12">
        <v>330.58800000000002</v>
      </c>
      <c r="V5888" s="12">
        <v>1</v>
      </c>
      <c r="W5888" s="12">
        <v>0.4</v>
      </c>
      <c r="X5888" s="12">
        <v>-115.70580000000004</v>
      </c>
    </row>
    <row r="5889" spans="1:24" ht="14" x14ac:dyDescent="0.3">
      <c r="A5889" s="9">
        <v>5884</v>
      </c>
      <c r="B5889" s="14" t="s">
        <v>8918</v>
      </c>
      <c r="C5889" s="15">
        <v>45931</v>
      </c>
      <c r="D5889" s="15">
        <v>45936</v>
      </c>
      <c r="E5889" s="10" t="s">
        <v>19</v>
      </c>
      <c r="F5889" s="10" t="s">
        <v>3573</v>
      </c>
      <c r="G5889" s="10" t="s">
        <v>3574</v>
      </c>
      <c r="H5889" s="10" t="s">
        <v>22</v>
      </c>
      <c r="I5889" s="10" t="s">
        <v>23</v>
      </c>
      <c r="J5889" s="10" t="s">
        <v>1993</v>
      </c>
      <c r="K5889" s="10" t="s">
        <v>48</v>
      </c>
      <c r="L5889" s="10">
        <v>33012</v>
      </c>
      <c r="M5889" s="10" t="s">
        <v>26</v>
      </c>
      <c r="N5889" s="10" t="str">
        <f>_xlfn.XLOOKUP($M:$M,People!$B:$B,People!A:A)</f>
        <v>Fred Suzuki</v>
      </c>
      <c r="O5889" s="10" t="s">
        <v>3744</v>
      </c>
      <c r="P5889" s="10" t="str">
        <f>VLOOKUP(O5889,Products!$A:$E,3,FALSE)</f>
        <v>Logitech</v>
      </c>
      <c r="Q5889" s="31">
        <f>INDEX(Products!$E:$E,MATCH(O5889,Products!$A:$A,0))</f>
        <v>0.27</v>
      </c>
      <c r="R5889" s="10" t="s">
        <v>41</v>
      </c>
      <c r="S5889" s="10" t="s">
        <v>61</v>
      </c>
      <c r="T5889" s="10" t="s">
        <v>2548</v>
      </c>
      <c r="U5889" s="12">
        <v>30.975999999999999</v>
      </c>
      <c r="V5889" s="12">
        <v>8</v>
      </c>
      <c r="W5889" s="12">
        <v>0.2</v>
      </c>
      <c r="X5889" s="12">
        <v>5.0335999999999999</v>
      </c>
    </row>
    <row r="5890" spans="1:24" ht="14" x14ac:dyDescent="0.3">
      <c r="A5890" s="9">
        <v>5885</v>
      </c>
      <c r="B5890" s="14" t="s">
        <v>8918</v>
      </c>
      <c r="C5890" s="15">
        <v>45931</v>
      </c>
      <c r="D5890" s="15">
        <v>45936</v>
      </c>
      <c r="E5890" s="10" t="s">
        <v>19</v>
      </c>
      <c r="F5890" s="10" t="s">
        <v>3573</v>
      </c>
      <c r="G5890" s="10" t="s">
        <v>3574</v>
      </c>
      <c r="H5890" s="10" t="s">
        <v>22</v>
      </c>
      <c r="I5890" s="10" t="s">
        <v>23</v>
      </c>
      <c r="J5890" s="10" t="s">
        <v>1993</v>
      </c>
      <c r="K5890" s="10" t="s">
        <v>48</v>
      </c>
      <c r="L5890" s="10">
        <v>33012</v>
      </c>
      <c r="M5890" s="10" t="s">
        <v>26</v>
      </c>
      <c r="N5890" s="10" t="str">
        <f>_xlfn.XLOOKUP($M:$M,People!$B:$B,People!A:A)</f>
        <v>Fred Suzuki</v>
      </c>
      <c r="O5890" s="10" t="s">
        <v>1065</v>
      </c>
      <c r="P5890" s="10" t="str">
        <f>VLOOKUP(O5890,Products!$A:$E,3,FALSE)</f>
        <v>Office Depot</v>
      </c>
      <c r="Q5890" s="31">
        <f>INDEX(Products!$E:$E,MATCH(O5890,Products!$A:$A,0))</f>
        <v>0.4</v>
      </c>
      <c r="R5890" s="10" t="s">
        <v>41</v>
      </c>
      <c r="S5890" s="10" t="s">
        <v>68</v>
      </c>
      <c r="T5890" s="10" t="s">
        <v>1066</v>
      </c>
      <c r="U5890" s="12">
        <v>5.3880000000000008</v>
      </c>
      <c r="V5890" s="12">
        <v>4</v>
      </c>
      <c r="W5890" s="12">
        <v>0.7</v>
      </c>
      <c r="X5890" s="12">
        <v>-4.49</v>
      </c>
    </row>
    <row r="5891" spans="1:24" ht="14" x14ac:dyDescent="0.3">
      <c r="A5891" s="9">
        <v>5886</v>
      </c>
      <c r="B5891" s="14" t="s">
        <v>8919</v>
      </c>
      <c r="C5891" s="15">
        <v>45931</v>
      </c>
      <c r="D5891" s="15">
        <v>45931</v>
      </c>
      <c r="E5891" s="10" t="s">
        <v>1124</v>
      </c>
      <c r="F5891" s="10" t="s">
        <v>4493</v>
      </c>
      <c r="G5891" s="10" t="s">
        <v>4494</v>
      </c>
      <c r="H5891" s="10" t="s">
        <v>22</v>
      </c>
      <c r="I5891" s="10" t="s">
        <v>23</v>
      </c>
      <c r="J5891" s="10" t="s">
        <v>1401</v>
      </c>
      <c r="K5891" s="10" t="s">
        <v>94</v>
      </c>
      <c r="L5891" s="10">
        <v>79109</v>
      </c>
      <c r="M5891" s="10" t="s">
        <v>95</v>
      </c>
      <c r="N5891" s="10" t="str">
        <f>_xlfn.XLOOKUP($M:$M,People!$B:$B,People!A:A)</f>
        <v>Roxanne Rodriguez</v>
      </c>
      <c r="O5891" s="10" t="s">
        <v>921</v>
      </c>
      <c r="P5891" s="10" t="str">
        <f>VLOOKUP(O5891,Products!$A:$E,3,FALSE)</f>
        <v>Dell</v>
      </c>
      <c r="Q5891" s="31">
        <f>INDEX(Products!$E:$E,MATCH(O5891,Products!$A:$A,0))</f>
        <v>0.36</v>
      </c>
      <c r="R5891" s="10" t="s">
        <v>41</v>
      </c>
      <c r="S5891" s="10" t="s">
        <v>82</v>
      </c>
      <c r="T5891" s="10" t="s">
        <v>167</v>
      </c>
      <c r="U5891" s="12">
        <v>28.352</v>
      </c>
      <c r="V5891" s="12">
        <v>1</v>
      </c>
      <c r="W5891" s="12">
        <v>0.2</v>
      </c>
      <c r="X5891" s="12">
        <v>9.568799999999996</v>
      </c>
    </row>
    <row r="5892" spans="1:24" ht="14" x14ac:dyDescent="0.3">
      <c r="A5892" s="9">
        <v>5887</v>
      </c>
      <c r="B5892" s="14" t="s">
        <v>8919</v>
      </c>
      <c r="C5892" s="15">
        <v>45931</v>
      </c>
      <c r="D5892" s="15">
        <v>45931</v>
      </c>
      <c r="E5892" s="10" t="s">
        <v>1124</v>
      </c>
      <c r="F5892" s="10" t="s">
        <v>4493</v>
      </c>
      <c r="G5892" s="10" t="s">
        <v>4494</v>
      </c>
      <c r="H5892" s="10" t="s">
        <v>22</v>
      </c>
      <c r="I5892" s="10" t="s">
        <v>23</v>
      </c>
      <c r="J5892" s="10" t="s">
        <v>1401</v>
      </c>
      <c r="K5892" s="10" t="s">
        <v>94</v>
      </c>
      <c r="L5892" s="10">
        <v>79109</v>
      </c>
      <c r="M5892" s="10" t="s">
        <v>95</v>
      </c>
      <c r="N5892" s="10" t="str">
        <f>_xlfn.XLOOKUP($M:$M,People!$B:$B,People!A:A)</f>
        <v>Roxanne Rodriguez</v>
      </c>
      <c r="O5892" s="10" t="s">
        <v>795</v>
      </c>
      <c r="P5892" s="10" t="str">
        <f>VLOOKUP(O5892,Products!$A:$E,3,FALSE)</f>
        <v>Logitech</v>
      </c>
      <c r="Q5892" s="31">
        <f>INDEX(Products!$E:$E,MATCH(O5892,Products!$A:$A,0))</f>
        <v>0.33</v>
      </c>
      <c r="R5892" s="10" t="s">
        <v>64</v>
      </c>
      <c r="S5892" s="10" t="s">
        <v>144</v>
      </c>
      <c r="T5892" s="10" t="s">
        <v>1545</v>
      </c>
      <c r="U5892" s="12">
        <v>79.512000000000015</v>
      </c>
      <c r="V5892" s="12">
        <v>3</v>
      </c>
      <c r="W5892" s="12">
        <v>0.2</v>
      </c>
      <c r="X5892" s="12">
        <v>20.8719</v>
      </c>
    </row>
    <row r="5893" spans="1:24" ht="14" x14ac:dyDescent="0.3">
      <c r="A5893" s="9">
        <v>5888</v>
      </c>
      <c r="B5893" s="14" t="s">
        <v>8916</v>
      </c>
      <c r="C5893" s="15">
        <v>45931</v>
      </c>
      <c r="D5893" s="15">
        <v>45932</v>
      </c>
      <c r="E5893" s="10" t="s">
        <v>168</v>
      </c>
      <c r="F5893" s="10" t="s">
        <v>2938</v>
      </c>
      <c r="G5893" s="10" t="s">
        <v>2939</v>
      </c>
      <c r="H5893" s="10" t="s">
        <v>22</v>
      </c>
      <c r="I5893" s="10" t="s">
        <v>23</v>
      </c>
      <c r="J5893" s="10" t="s">
        <v>2750</v>
      </c>
      <c r="K5893" s="10" t="s">
        <v>226</v>
      </c>
      <c r="L5893" s="10">
        <v>46350</v>
      </c>
      <c r="M5893" s="10" t="s">
        <v>95</v>
      </c>
      <c r="N5893" s="10" t="str">
        <f>_xlfn.XLOOKUP($M:$M,People!$B:$B,People!A:A)</f>
        <v>Roxanne Rodriguez</v>
      </c>
      <c r="O5893" s="10" t="s">
        <v>539</v>
      </c>
      <c r="P5893" s="10" t="str">
        <f>VLOOKUP(O5893,Products!$A:$E,3,FALSE)</f>
        <v>Staples</v>
      </c>
      <c r="Q5893" s="31">
        <f>INDEX(Products!$E:$E,MATCH(O5893,Products!$A:$A,0))</f>
        <v>0.33</v>
      </c>
      <c r="R5893" s="10" t="s">
        <v>64</v>
      </c>
      <c r="S5893" s="10" t="s">
        <v>65</v>
      </c>
      <c r="T5893" s="10" t="s">
        <v>540</v>
      </c>
      <c r="U5893" s="12">
        <v>69.900000000000006</v>
      </c>
      <c r="V5893" s="12">
        <v>2</v>
      </c>
      <c r="W5893" s="12">
        <v>0</v>
      </c>
      <c r="X5893" s="12">
        <v>18.873000000000005</v>
      </c>
    </row>
    <row r="5894" spans="1:24" ht="14" x14ac:dyDescent="0.3">
      <c r="A5894" s="9">
        <v>5889</v>
      </c>
      <c r="B5894" s="14" t="s">
        <v>8920</v>
      </c>
      <c r="C5894" s="15">
        <v>45932</v>
      </c>
      <c r="D5894" s="15">
        <v>45936</v>
      </c>
      <c r="E5894" s="10" t="s">
        <v>44</v>
      </c>
      <c r="F5894" s="10" t="s">
        <v>4469</v>
      </c>
      <c r="G5894" s="10" t="s">
        <v>4470</v>
      </c>
      <c r="H5894" s="10" t="s">
        <v>36</v>
      </c>
      <c r="I5894" s="10" t="s">
        <v>23</v>
      </c>
      <c r="J5894" s="10" t="s">
        <v>237</v>
      </c>
      <c r="K5894" s="10" t="s">
        <v>238</v>
      </c>
      <c r="L5894" s="10">
        <v>10024</v>
      </c>
      <c r="M5894" s="10" t="s">
        <v>133</v>
      </c>
      <c r="N5894" s="10" t="str">
        <f>_xlfn.XLOOKUP($M:$M,People!$B:$B,People!A:A)</f>
        <v>Chuck Magee</v>
      </c>
      <c r="O5894" s="10" t="s">
        <v>1882</v>
      </c>
      <c r="P5894" s="10" t="str">
        <f>VLOOKUP(O5894,Products!$A:$E,3,FALSE)</f>
        <v>IKEA</v>
      </c>
      <c r="Q5894" s="31">
        <f>INDEX(Products!$E:$E,MATCH(O5894,Products!$A:$A,0))</f>
        <v>0.36</v>
      </c>
      <c r="R5894" s="10" t="s">
        <v>41</v>
      </c>
      <c r="S5894" s="10" t="s">
        <v>71</v>
      </c>
      <c r="T5894" s="10" t="s">
        <v>1883</v>
      </c>
      <c r="U5894" s="12">
        <v>61.44</v>
      </c>
      <c r="V5894" s="12">
        <v>3</v>
      </c>
      <c r="W5894" s="12">
        <v>0</v>
      </c>
      <c r="X5894" s="12">
        <v>16.588799999999999</v>
      </c>
    </row>
    <row r="5895" spans="1:24" ht="14" x14ac:dyDescent="0.3">
      <c r="A5895" s="9">
        <v>5890</v>
      </c>
      <c r="B5895" s="14" t="s">
        <v>8921</v>
      </c>
      <c r="C5895" s="15">
        <v>45932</v>
      </c>
      <c r="D5895" s="15">
        <v>45939</v>
      </c>
      <c r="E5895" s="10" t="s">
        <v>44</v>
      </c>
      <c r="F5895" s="10" t="s">
        <v>3958</v>
      </c>
      <c r="G5895" s="10" t="s">
        <v>3959</v>
      </c>
      <c r="H5895" s="10" t="s">
        <v>36</v>
      </c>
      <c r="I5895" s="10" t="s">
        <v>23</v>
      </c>
      <c r="J5895" s="10" t="s">
        <v>3483</v>
      </c>
      <c r="K5895" s="10" t="s">
        <v>226</v>
      </c>
      <c r="L5895" s="10">
        <v>47905</v>
      </c>
      <c r="M5895" s="10" t="s">
        <v>95</v>
      </c>
      <c r="N5895" s="10" t="str">
        <f>_xlfn.XLOOKUP($M:$M,People!$B:$B,People!A:A)</f>
        <v>Roxanne Rodriguez</v>
      </c>
      <c r="O5895" s="10" t="s">
        <v>767</v>
      </c>
      <c r="P5895" s="10" t="str">
        <f>VLOOKUP(O5895,Products!$A:$E,3,FALSE)</f>
        <v>Canon</v>
      </c>
      <c r="Q5895" s="31">
        <f>INDEX(Products!$E:$E,MATCH(O5895,Products!$A:$A,0))</f>
        <v>0.32</v>
      </c>
      <c r="R5895" s="10" t="s">
        <v>41</v>
      </c>
      <c r="S5895" s="10" t="s">
        <v>61</v>
      </c>
      <c r="T5895" s="10" t="s">
        <v>768</v>
      </c>
      <c r="U5895" s="12">
        <v>33.96</v>
      </c>
      <c r="V5895" s="12">
        <v>2</v>
      </c>
      <c r="W5895" s="12">
        <v>0</v>
      </c>
      <c r="X5895" s="12">
        <v>9.5088000000000008</v>
      </c>
    </row>
    <row r="5896" spans="1:24" ht="14" x14ac:dyDescent="0.3">
      <c r="A5896" s="9">
        <v>5891</v>
      </c>
      <c r="B5896" s="14" t="s">
        <v>8922</v>
      </c>
      <c r="C5896" s="15">
        <v>45932</v>
      </c>
      <c r="D5896" s="15">
        <v>45933</v>
      </c>
      <c r="E5896" s="10" t="s">
        <v>168</v>
      </c>
      <c r="F5896" s="10" t="s">
        <v>3028</v>
      </c>
      <c r="G5896" s="10" t="s">
        <v>3029</v>
      </c>
      <c r="H5896" s="10" t="s">
        <v>22</v>
      </c>
      <c r="I5896" s="10" t="s">
        <v>23</v>
      </c>
      <c r="J5896" s="10" t="s">
        <v>478</v>
      </c>
      <c r="K5896" s="10" t="s">
        <v>277</v>
      </c>
      <c r="L5896" s="10">
        <v>85023</v>
      </c>
      <c r="M5896" s="10" t="s">
        <v>39</v>
      </c>
      <c r="N5896" s="10" t="str">
        <f>_xlfn.XLOOKUP($M:$M,People!$B:$B,People!A:A)</f>
        <v>Sadie Pawthorne</v>
      </c>
      <c r="O5896" s="10" t="s">
        <v>1582</v>
      </c>
      <c r="P5896" s="10" t="str">
        <f>VLOOKUP(O5896,Products!$A:$E,3,FALSE)</f>
        <v>HP</v>
      </c>
      <c r="Q5896" s="31">
        <f>INDEX(Products!$E:$E,MATCH(O5896,Products!$A:$A,0))</f>
        <v>0.25</v>
      </c>
      <c r="R5896" s="10" t="s">
        <v>41</v>
      </c>
      <c r="S5896" s="10" t="s">
        <v>68</v>
      </c>
      <c r="T5896" s="10" t="s">
        <v>1583</v>
      </c>
      <c r="U5896" s="12">
        <v>54.792000000000009</v>
      </c>
      <c r="V5896" s="12">
        <v>6</v>
      </c>
      <c r="W5896" s="12">
        <v>0.7</v>
      </c>
      <c r="X5896" s="12">
        <v>-40.180799999999991</v>
      </c>
    </row>
    <row r="5897" spans="1:24" ht="14" x14ac:dyDescent="0.3">
      <c r="A5897" s="9">
        <v>5892</v>
      </c>
      <c r="B5897" s="14" t="s">
        <v>8921</v>
      </c>
      <c r="C5897" s="15">
        <v>45932</v>
      </c>
      <c r="D5897" s="15">
        <v>45939</v>
      </c>
      <c r="E5897" s="10" t="s">
        <v>44</v>
      </c>
      <c r="F5897" s="10" t="s">
        <v>3958</v>
      </c>
      <c r="G5897" s="10" t="s">
        <v>3959</v>
      </c>
      <c r="H5897" s="10" t="s">
        <v>36</v>
      </c>
      <c r="I5897" s="10" t="s">
        <v>23</v>
      </c>
      <c r="J5897" s="10" t="s">
        <v>3483</v>
      </c>
      <c r="K5897" s="10" t="s">
        <v>226</v>
      </c>
      <c r="L5897" s="10">
        <v>47905</v>
      </c>
      <c r="M5897" s="10" t="s">
        <v>95</v>
      </c>
      <c r="N5897" s="10" t="str">
        <f>_xlfn.XLOOKUP($M:$M,People!$B:$B,People!A:A)</f>
        <v>Roxanne Rodriguez</v>
      </c>
      <c r="O5897" s="10" t="s">
        <v>2300</v>
      </c>
      <c r="P5897" s="10" t="str">
        <f>VLOOKUP(O5897,Products!$A:$E,3,FALSE)</f>
        <v>Avery</v>
      </c>
      <c r="Q5897" s="31">
        <f>INDEX(Products!$E:$E,MATCH(O5897,Products!$A:$A,0))</f>
        <v>0.33</v>
      </c>
      <c r="R5897" s="10" t="s">
        <v>41</v>
      </c>
      <c r="S5897" s="10" t="s">
        <v>68</v>
      </c>
      <c r="T5897" s="10" t="s">
        <v>2301</v>
      </c>
      <c r="U5897" s="12">
        <v>34.370000000000005</v>
      </c>
      <c r="V5897" s="12">
        <v>7</v>
      </c>
      <c r="W5897" s="12">
        <v>0</v>
      </c>
      <c r="X5897" s="12">
        <v>16.8413</v>
      </c>
    </row>
    <row r="5898" spans="1:24" ht="14" x14ac:dyDescent="0.3">
      <c r="A5898" s="9">
        <v>5893</v>
      </c>
      <c r="B5898" s="14" t="s">
        <v>8921</v>
      </c>
      <c r="C5898" s="15">
        <v>45932</v>
      </c>
      <c r="D5898" s="15">
        <v>45939</v>
      </c>
      <c r="E5898" s="10" t="s">
        <v>44</v>
      </c>
      <c r="F5898" s="10" t="s">
        <v>3958</v>
      </c>
      <c r="G5898" s="10" t="s">
        <v>3959</v>
      </c>
      <c r="H5898" s="10" t="s">
        <v>36</v>
      </c>
      <c r="I5898" s="10" t="s">
        <v>23</v>
      </c>
      <c r="J5898" s="10" t="s">
        <v>3483</v>
      </c>
      <c r="K5898" s="10" t="s">
        <v>226</v>
      </c>
      <c r="L5898" s="10">
        <v>47905</v>
      </c>
      <c r="M5898" s="10" t="s">
        <v>95</v>
      </c>
      <c r="N5898" s="10" t="str">
        <f>_xlfn.XLOOKUP($M:$M,People!$B:$B,People!A:A)</f>
        <v>Roxanne Rodriguez</v>
      </c>
      <c r="O5898" s="10" t="s">
        <v>4808</v>
      </c>
      <c r="P5898" s="10" t="str">
        <f>VLOOKUP(O5898,Products!$A:$E,3,FALSE)</f>
        <v>Avery</v>
      </c>
      <c r="Q5898" s="31">
        <f>INDEX(Products!$E:$E,MATCH(O5898,Products!$A:$A,0))</f>
        <v>0.27</v>
      </c>
      <c r="R5898" s="10" t="s">
        <v>41</v>
      </c>
      <c r="S5898" s="10" t="s">
        <v>68</v>
      </c>
      <c r="T5898" s="10" t="s">
        <v>4809</v>
      </c>
      <c r="U5898" s="12">
        <v>735.98</v>
      </c>
      <c r="V5898" s="12">
        <v>2</v>
      </c>
      <c r="W5898" s="12">
        <v>0</v>
      </c>
      <c r="X5898" s="12">
        <v>331.19099999999997</v>
      </c>
    </row>
    <row r="5899" spans="1:24" ht="14" x14ac:dyDescent="0.3">
      <c r="A5899" s="9">
        <v>5894</v>
      </c>
      <c r="B5899" s="14" t="s">
        <v>8921</v>
      </c>
      <c r="C5899" s="15">
        <v>45932</v>
      </c>
      <c r="D5899" s="15">
        <v>45939</v>
      </c>
      <c r="E5899" s="10" t="s">
        <v>44</v>
      </c>
      <c r="F5899" s="10" t="s">
        <v>3958</v>
      </c>
      <c r="G5899" s="10" t="s">
        <v>3959</v>
      </c>
      <c r="H5899" s="10" t="s">
        <v>36</v>
      </c>
      <c r="I5899" s="10" t="s">
        <v>23</v>
      </c>
      <c r="J5899" s="10" t="s">
        <v>3483</v>
      </c>
      <c r="K5899" s="10" t="s">
        <v>226</v>
      </c>
      <c r="L5899" s="10">
        <v>47905</v>
      </c>
      <c r="M5899" s="10" t="s">
        <v>95</v>
      </c>
      <c r="N5899" s="10" t="str">
        <f>_xlfn.XLOOKUP($M:$M,People!$B:$B,People!A:A)</f>
        <v>Roxanne Rodriguez</v>
      </c>
      <c r="O5899" s="10" t="s">
        <v>2374</v>
      </c>
      <c r="P5899" s="10" t="str">
        <f>VLOOKUP(O5899,Products!$A:$E,3,FALSE)</f>
        <v>3M</v>
      </c>
      <c r="Q5899" s="31">
        <f>INDEX(Products!$E:$E,MATCH(O5899,Products!$A:$A,0))</f>
        <v>0.4</v>
      </c>
      <c r="R5899" s="10" t="s">
        <v>41</v>
      </c>
      <c r="S5899" s="10" t="s">
        <v>53</v>
      </c>
      <c r="T5899" s="10" t="s">
        <v>2375</v>
      </c>
      <c r="U5899" s="12">
        <v>32.479999999999997</v>
      </c>
      <c r="V5899" s="12">
        <v>2</v>
      </c>
      <c r="W5899" s="12">
        <v>0</v>
      </c>
      <c r="X5899" s="12">
        <v>4.8719999999999999</v>
      </c>
    </row>
    <row r="5900" spans="1:24" ht="14" x14ac:dyDescent="0.3">
      <c r="A5900" s="9">
        <v>5895</v>
      </c>
      <c r="B5900" s="14" t="s">
        <v>8921</v>
      </c>
      <c r="C5900" s="15">
        <v>45932</v>
      </c>
      <c r="D5900" s="15">
        <v>45939</v>
      </c>
      <c r="E5900" s="10" t="s">
        <v>44</v>
      </c>
      <c r="F5900" s="10" t="s">
        <v>3958</v>
      </c>
      <c r="G5900" s="10" t="s">
        <v>3959</v>
      </c>
      <c r="H5900" s="10" t="s">
        <v>36</v>
      </c>
      <c r="I5900" s="10" t="s">
        <v>23</v>
      </c>
      <c r="J5900" s="10" t="s">
        <v>3483</v>
      </c>
      <c r="K5900" s="10" t="s">
        <v>226</v>
      </c>
      <c r="L5900" s="10">
        <v>47905</v>
      </c>
      <c r="M5900" s="10" t="s">
        <v>95</v>
      </c>
      <c r="N5900" s="10" t="str">
        <f>_xlfn.XLOOKUP($M:$M,People!$B:$B,People!A:A)</f>
        <v>Roxanne Rodriguez</v>
      </c>
      <c r="O5900" s="10" t="s">
        <v>4457</v>
      </c>
      <c r="P5900" s="10" t="str">
        <f>VLOOKUP(O5900,Products!$A:$E,3,FALSE)</f>
        <v>Dell</v>
      </c>
      <c r="Q5900" s="31">
        <f>INDEX(Products!$E:$E,MATCH(O5900,Products!$A:$A,0))</f>
        <v>0.38</v>
      </c>
      <c r="R5900" s="10" t="s">
        <v>64</v>
      </c>
      <c r="S5900" s="10" t="s">
        <v>1063</v>
      </c>
      <c r="T5900" s="10" t="s">
        <v>4458</v>
      </c>
      <c r="U5900" s="12">
        <v>17499.949999999997</v>
      </c>
      <c r="V5900" s="12">
        <v>5</v>
      </c>
      <c r="W5900" s="12">
        <v>0</v>
      </c>
      <c r="X5900" s="12">
        <v>8399.9759999999987</v>
      </c>
    </row>
    <row r="5901" spans="1:24" ht="14" x14ac:dyDescent="0.3">
      <c r="A5901" s="9">
        <v>5896</v>
      </c>
      <c r="B5901" s="14" t="s">
        <v>8923</v>
      </c>
      <c r="C5901" s="15">
        <v>45933</v>
      </c>
      <c r="D5901" s="15">
        <v>45938</v>
      </c>
      <c r="E5901" s="10" t="s">
        <v>44</v>
      </c>
      <c r="F5901" s="10" t="s">
        <v>136</v>
      </c>
      <c r="G5901" s="10" t="s">
        <v>137</v>
      </c>
      <c r="H5901" s="10" t="s">
        <v>22</v>
      </c>
      <c r="I5901" s="10" t="s">
        <v>23</v>
      </c>
      <c r="J5901" s="10" t="s">
        <v>237</v>
      </c>
      <c r="K5901" s="10" t="s">
        <v>238</v>
      </c>
      <c r="L5901" s="10">
        <v>10035</v>
      </c>
      <c r="M5901" s="10" t="s">
        <v>133</v>
      </c>
      <c r="N5901" s="10" t="str">
        <f>_xlfn.XLOOKUP($M:$M,People!$B:$B,People!A:A)</f>
        <v>Chuck Magee</v>
      </c>
      <c r="O5901" s="10" t="s">
        <v>2116</v>
      </c>
      <c r="P5901" s="10" t="str">
        <f>VLOOKUP(O5901,Products!$A:$E,3,FALSE)</f>
        <v>Avery</v>
      </c>
      <c r="Q5901" s="31">
        <f>INDEX(Products!$E:$E,MATCH(O5901,Products!$A:$A,0))</f>
        <v>0.33</v>
      </c>
      <c r="R5901" s="10" t="s">
        <v>28</v>
      </c>
      <c r="S5901" s="10" t="s">
        <v>32</v>
      </c>
      <c r="T5901" s="10" t="s">
        <v>2117</v>
      </c>
      <c r="U5901" s="12">
        <v>599.29200000000003</v>
      </c>
      <c r="V5901" s="12">
        <v>6</v>
      </c>
      <c r="W5901" s="12">
        <v>0.1</v>
      </c>
      <c r="X5901" s="12">
        <v>93.223199999999977</v>
      </c>
    </row>
    <row r="5902" spans="1:24" ht="14" x14ac:dyDescent="0.3">
      <c r="A5902" s="9">
        <v>5897</v>
      </c>
      <c r="B5902" s="14" t="s">
        <v>8924</v>
      </c>
      <c r="C5902" s="15">
        <v>45933</v>
      </c>
      <c r="D5902" s="15">
        <v>45937</v>
      </c>
      <c r="E5902" s="10" t="s">
        <v>44</v>
      </c>
      <c r="F5902" s="10" t="s">
        <v>4373</v>
      </c>
      <c r="G5902" s="10" t="s">
        <v>4374</v>
      </c>
      <c r="H5902" s="10" t="s">
        <v>92</v>
      </c>
      <c r="I5902" s="10" t="s">
        <v>23</v>
      </c>
      <c r="J5902" s="10" t="s">
        <v>5598</v>
      </c>
      <c r="K5902" s="10" t="s">
        <v>38</v>
      </c>
      <c r="L5902" s="10">
        <v>92630</v>
      </c>
      <c r="M5902" s="10" t="s">
        <v>39</v>
      </c>
      <c r="N5902" s="10" t="str">
        <f>_xlfn.XLOOKUP($M:$M,People!$B:$B,People!A:A)</f>
        <v>Sadie Pawthorne</v>
      </c>
      <c r="O5902" s="10" t="s">
        <v>469</v>
      </c>
      <c r="P5902" s="10" t="str">
        <f>VLOOKUP(O5902,Products!$A:$E,3,FALSE)</f>
        <v>3M</v>
      </c>
      <c r="Q5902" s="31">
        <f>INDEX(Products!$E:$E,MATCH(O5902,Products!$A:$A,0))</f>
        <v>0.3</v>
      </c>
      <c r="R5902" s="10" t="s">
        <v>28</v>
      </c>
      <c r="S5902" s="10" t="s">
        <v>32</v>
      </c>
      <c r="T5902" s="10" t="s">
        <v>470</v>
      </c>
      <c r="U5902" s="12">
        <v>915.13600000000008</v>
      </c>
      <c r="V5902" s="12">
        <v>4</v>
      </c>
      <c r="W5902" s="12">
        <v>0.2</v>
      </c>
      <c r="X5902" s="12">
        <v>102.95279999999988</v>
      </c>
    </row>
    <row r="5903" spans="1:24" ht="14" x14ac:dyDescent="0.3">
      <c r="A5903" s="9">
        <v>5898</v>
      </c>
      <c r="B5903" s="14" t="s">
        <v>8925</v>
      </c>
      <c r="C5903" s="15">
        <v>45933</v>
      </c>
      <c r="D5903" s="15">
        <v>45937</v>
      </c>
      <c r="E5903" s="10" t="s">
        <v>44</v>
      </c>
      <c r="F5903" s="10" t="s">
        <v>5208</v>
      </c>
      <c r="G5903" s="10" t="s">
        <v>5209</v>
      </c>
      <c r="H5903" s="10" t="s">
        <v>36</v>
      </c>
      <c r="I5903" s="10" t="s">
        <v>23</v>
      </c>
      <c r="J5903" s="10" t="s">
        <v>665</v>
      </c>
      <c r="K5903" s="10" t="s">
        <v>94</v>
      </c>
      <c r="L5903" s="10">
        <v>75051</v>
      </c>
      <c r="M5903" s="10" t="s">
        <v>95</v>
      </c>
      <c r="N5903" s="10" t="str">
        <f>_xlfn.XLOOKUP($M:$M,People!$B:$B,People!A:A)</f>
        <v>Roxanne Rodriguez</v>
      </c>
      <c r="O5903" s="10" t="s">
        <v>995</v>
      </c>
      <c r="P5903" s="10" t="str">
        <f>VLOOKUP(O5903,Products!$A:$E,3,FALSE)</f>
        <v>3M</v>
      </c>
      <c r="Q5903" s="31">
        <f>INDEX(Products!$E:$E,MATCH(O5903,Products!$A:$A,0))</f>
        <v>0.4</v>
      </c>
      <c r="R5903" s="10" t="s">
        <v>28</v>
      </c>
      <c r="S5903" s="10" t="s">
        <v>58</v>
      </c>
      <c r="T5903" s="10" t="s">
        <v>996</v>
      </c>
      <c r="U5903" s="12">
        <v>38.08</v>
      </c>
      <c r="V5903" s="12">
        <v>5</v>
      </c>
      <c r="W5903" s="12">
        <v>0.6</v>
      </c>
      <c r="X5903" s="12">
        <v>-29.512000000000008</v>
      </c>
    </row>
    <row r="5904" spans="1:24" ht="14" x14ac:dyDescent="0.3">
      <c r="A5904" s="9">
        <v>5899</v>
      </c>
      <c r="B5904" s="14" t="s">
        <v>8926</v>
      </c>
      <c r="C5904" s="15">
        <v>45933</v>
      </c>
      <c r="D5904" s="15">
        <v>45936</v>
      </c>
      <c r="E5904" s="10" t="s">
        <v>19</v>
      </c>
      <c r="F5904" s="10" t="s">
        <v>2331</v>
      </c>
      <c r="G5904" s="10" t="s">
        <v>2332</v>
      </c>
      <c r="H5904" s="10" t="s">
        <v>22</v>
      </c>
      <c r="I5904" s="10" t="s">
        <v>23</v>
      </c>
      <c r="J5904" s="10" t="s">
        <v>165</v>
      </c>
      <c r="K5904" s="10" t="s">
        <v>94</v>
      </c>
      <c r="L5904" s="10">
        <v>77095</v>
      </c>
      <c r="M5904" s="10" t="s">
        <v>95</v>
      </c>
      <c r="N5904" s="10" t="str">
        <f>_xlfn.XLOOKUP($M:$M,People!$B:$B,People!A:A)</f>
        <v>Roxanne Rodriguez</v>
      </c>
      <c r="O5904" s="10" t="s">
        <v>2333</v>
      </c>
      <c r="P5904" s="10" t="str">
        <f>VLOOKUP(O5904,Products!$A:$E,3,FALSE)</f>
        <v>Logitech</v>
      </c>
      <c r="Q5904" s="31">
        <f>INDEX(Products!$E:$E,MATCH(O5904,Products!$A:$A,0))</f>
        <v>0.37</v>
      </c>
      <c r="R5904" s="10" t="s">
        <v>41</v>
      </c>
      <c r="S5904" s="10" t="s">
        <v>155</v>
      </c>
      <c r="T5904" s="10" t="s">
        <v>588</v>
      </c>
      <c r="U5904" s="12">
        <v>15.648</v>
      </c>
      <c r="V5904" s="12">
        <v>2</v>
      </c>
      <c r="W5904" s="12">
        <v>0.2</v>
      </c>
      <c r="X5904" s="12">
        <v>5.0855999999999986</v>
      </c>
    </row>
    <row r="5905" spans="1:24" ht="14" x14ac:dyDescent="0.3">
      <c r="A5905" s="9">
        <v>5900</v>
      </c>
      <c r="B5905" s="14" t="s">
        <v>8924</v>
      </c>
      <c r="C5905" s="15">
        <v>45933</v>
      </c>
      <c r="D5905" s="15">
        <v>45937</v>
      </c>
      <c r="E5905" s="10" t="s">
        <v>44</v>
      </c>
      <c r="F5905" s="10" t="s">
        <v>4373</v>
      </c>
      <c r="G5905" s="10" t="s">
        <v>4374</v>
      </c>
      <c r="H5905" s="10" t="s">
        <v>92</v>
      </c>
      <c r="I5905" s="10" t="s">
        <v>23</v>
      </c>
      <c r="J5905" s="10" t="s">
        <v>5598</v>
      </c>
      <c r="K5905" s="10" t="s">
        <v>38</v>
      </c>
      <c r="L5905" s="10">
        <v>92630</v>
      </c>
      <c r="M5905" s="10" t="s">
        <v>39</v>
      </c>
      <c r="N5905" s="10" t="str">
        <f>_xlfn.XLOOKUP($M:$M,People!$B:$B,People!A:A)</f>
        <v>Sadie Pawthorne</v>
      </c>
      <c r="O5905" s="10" t="s">
        <v>2131</v>
      </c>
      <c r="P5905" s="10" t="str">
        <f>VLOOKUP(O5905,Products!$A:$E,3,FALSE)</f>
        <v>Canon</v>
      </c>
      <c r="Q5905" s="31">
        <f>INDEX(Products!$E:$E,MATCH(O5905,Products!$A:$A,0))</f>
        <v>0.3</v>
      </c>
      <c r="R5905" s="10" t="s">
        <v>41</v>
      </c>
      <c r="S5905" s="10" t="s">
        <v>42</v>
      </c>
      <c r="T5905" s="10" t="s">
        <v>2132</v>
      </c>
      <c r="U5905" s="12">
        <v>6.16</v>
      </c>
      <c r="V5905" s="12">
        <v>2</v>
      </c>
      <c r="W5905" s="12">
        <v>0</v>
      </c>
      <c r="X5905" s="12">
        <v>2.9567999999999999</v>
      </c>
    </row>
    <row r="5906" spans="1:24" ht="14" x14ac:dyDescent="0.3">
      <c r="A5906" s="9">
        <v>5901</v>
      </c>
      <c r="B5906" s="14" t="s">
        <v>8924</v>
      </c>
      <c r="C5906" s="15">
        <v>45933</v>
      </c>
      <c r="D5906" s="15">
        <v>45937</v>
      </c>
      <c r="E5906" s="10" t="s">
        <v>44</v>
      </c>
      <c r="F5906" s="10" t="s">
        <v>4373</v>
      </c>
      <c r="G5906" s="10" t="s">
        <v>4374</v>
      </c>
      <c r="H5906" s="10" t="s">
        <v>92</v>
      </c>
      <c r="I5906" s="10" t="s">
        <v>23</v>
      </c>
      <c r="J5906" s="10" t="s">
        <v>5598</v>
      </c>
      <c r="K5906" s="10" t="s">
        <v>38</v>
      </c>
      <c r="L5906" s="10">
        <v>92630</v>
      </c>
      <c r="M5906" s="10" t="s">
        <v>39</v>
      </c>
      <c r="N5906" s="10" t="str">
        <f>_xlfn.XLOOKUP($M:$M,People!$B:$B,People!A:A)</f>
        <v>Sadie Pawthorne</v>
      </c>
      <c r="O5906" s="10" t="s">
        <v>3815</v>
      </c>
      <c r="P5906" s="10" t="str">
        <f>VLOOKUP(O5906,Products!$A:$E,3,FALSE)</f>
        <v>3M</v>
      </c>
      <c r="Q5906" s="31">
        <f>INDEX(Products!$E:$E,MATCH(O5906,Products!$A:$A,0))</f>
        <v>0.26</v>
      </c>
      <c r="R5906" s="10" t="s">
        <v>41</v>
      </c>
      <c r="S5906" s="10" t="s">
        <v>82</v>
      </c>
      <c r="T5906" s="10" t="s">
        <v>3816</v>
      </c>
      <c r="U5906" s="12">
        <v>97.82</v>
      </c>
      <c r="V5906" s="12">
        <v>2</v>
      </c>
      <c r="W5906" s="12">
        <v>0</v>
      </c>
      <c r="X5906" s="12">
        <v>45.975399999999993</v>
      </c>
    </row>
    <row r="5907" spans="1:24" ht="14" x14ac:dyDescent="0.3">
      <c r="A5907" s="9">
        <v>5902</v>
      </c>
      <c r="B5907" s="14" t="s">
        <v>8924</v>
      </c>
      <c r="C5907" s="15">
        <v>45933</v>
      </c>
      <c r="D5907" s="15">
        <v>45937</v>
      </c>
      <c r="E5907" s="10" t="s">
        <v>44</v>
      </c>
      <c r="F5907" s="10" t="s">
        <v>4373</v>
      </c>
      <c r="G5907" s="10" t="s">
        <v>4374</v>
      </c>
      <c r="H5907" s="10" t="s">
        <v>92</v>
      </c>
      <c r="I5907" s="10" t="s">
        <v>23</v>
      </c>
      <c r="J5907" s="10" t="s">
        <v>5598</v>
      </c>
      <c r="K5907" s="10" t="s">
        <v>38</v>
      </c>
      <c r="L5907" s="10">
        <v>92630</v>
      </c>
      <c r="M5907" s="10" t="s">
        <v>39</v>
      </c>
      <c r="N5907" s="10" t="str">
        <f>_xlfn.XLOOKUP($M:$M,People!$B:$B,People!A:A)</f>
        <v>Sadie Pawthorne</v>
      </c>
      <c r="O5907" s="10" t="s">
        <v>4917</v>
      </c>
      <c r="P5907" s="10" t="str">
        <f>VLOOKUP(O5907,Products!$A:$E,3,FALSE)</f>
        <v>Samsung</v>
      </c>
      <c r="Q5907" s="31">
        <f>INDEX(Products!$E:$E,MATCH(O5907,Products!$A:$A,0))</f>
        <v>0.25</v>
      </c>
      <c r="R5907" s="10" t="s">
        <v>41</v>
      </c>
      <c r="S5907" s="10" t="s">
        <v>82</v>
      </c>
      <c r="T5907" s="10" t="s">
        <v>4918</v>
      </c>
      <c r="U5907" s="12">
        <v>8.56</v>
      </c>
      <c r="V5907" s="12">
        <v>2</v>
      </c>
      <c r="W5907" s="12">
        <v>0</v>
      </c>
      <c r="X5907" s="12">
        <v>3.8519999999999994</v>
      </c>
    </row>
    <row r="5908" spans="1:24" ht="14" x14ac:dyDescent="0.3">
      <c r="A5908" s="9">
        <v>5903</v>
      </c>
      <c r="B5908" s="14" t="s">
        <v>8927</v>
      </c>
      <c r="C5908" s="15">
        <v>45934</v>
      </c>
      <c r="D5908" s="15">
        <v>45938</v>
      </c>
      <c r="E5908" s="10" t="s">
        <v>44</v>
      </c>
      <c r="F5908" s="10" t="s">
        <v>4935</v>
      </c>
      <c r="G5908" s="10" t="s">
        <v>4936</v>
      </c>
      <c r="H5908" s="10" t="s">
        <v>36</v>
      </c>
      <c r="I5908" s="10" t="s">
        <v>23</v>
      </c>
      <c r="J5908" s="10" t="s">
        <v>5870</v>
      </c>
      <c r="K5908" s="10" t="s">
        <v>48</v>
      </c>
      <c r="L5908" s="10">
        <v>33134</v>
      </c>
      <c r="M5908" s="10" t="s">
        <v>26</v>
      </c>
      <c r="N5908" s="10" t="str">
        <f>_xlfn.XLOOKUP($M:$M,People!$B:$B,People!A:A)</f>
        <v>Fred Suzuki</v>
      </c>
      <c r="O5908" s="10" t="s">
        <v>2514</v>
      </c>
      <c r="P5908" s="10" t="str">
        <f>VLOOKUP(O5908,Products!$A:$E,3,FALSE)</f>
        <v>Dell</v>
      </c>
      <c r="Q5908" s="31">
        <f>INDEX(Products!$E:$E,MATCH(O5908,Products!$A:$A,0))</f>
        <v>0.28000000000000003</v>
      </c>
      <c r="R5908" s="10" t="s">
        <v>28</v>
      </c>
      <c r="S5908" s="10" t="s">
        <v>58</v>
      </c>
      <c r="T5908" s="10" t="s">
        <v>2515</v>
      </c>
      <c r="U5908" s="12">
        <v>11.568000000000001</v>
      </c>
      <c r="V5908" s="12">
        <v>3</v>
      </c>
      <c r="W5908" s="12">
        <v>0.2</v>
      </c>
      <c r="X5908" s="12">
        <v>2.6028000000000011</v>
      </c>
    </row>
    <row r="5909" spans="1:24" ht="14" x14ac:dyDescent="0.3">
      <c r="A5909" s="9">
        <v>5904</v>
      </c>
      <c r="B5909" s="14" t="s">
        <v>8928</v>
      </c>
      <c r="C5909" s="15">
        <v>45934</v>
      </c>
      <c r="D5909" s="15">
        <v>45939</v>
      </c>
      <c r="E5909" s="10" t="s">
        <v>44</v>
      </c>
      <c r="F5909" s="10" t="s">
        <v>1709</v>
      </c>
      <c r="G5909" s="10" t="s">
        <v>1710</v>
      </c>
      <c r="H5909" s="10" t="s">
        <v>22</v>
      </c>
      <c r="I5909" s="10" t="s">
        <v>23</v>
      </c>
      <c r="J5909" s="10" t="s">
        <v>3637</v>
      </c>
      <c r="K5909" s="10" t="s">
        <v>2318</v>
      </c>
      <c r="L5909" s="10">
        <v>21215</v>
      </c>
      <c r="M5909" s="10" t="s">
        <v>133</v>
      </c>
      <c r="N5909" s="10" t="str">
        <f>_xlfn.XLOOKUP($M:$M,People!$B:$B,People!A:A)</f>
        <v>Chuck Magee</v>
      </c>
      <c r="O5909" s="10" t="s">
        <v>3160</v>
      </c>
      <c r="P5909" s="10" t="str">
        <f>VLOOKUP(O5909,Products!$A:$E,3,FALSE)</f>
        <v>Logitech</v>
      </c>
      <c r="Q5909" s="31">
        <f>INDEX(Products!$E:$E,MATCH(O5909,Products!$A:$A,0))</f>
        <v>0.39</v>
      </c>
      <c r="R5909" s="10" t="s">
        <v>28</v>
      </c>
      <c r="S5909" s="10" t="s">
        <v>50</v>
      </c>
      <c r="T5909" s="10" t="s">
        <v>3161</v>
      </c>
      <c r="U5909" s="12">
        <v>239.37199999999996</v>
      </c>
      <c r="V5909" s="12">
        <v>2</v>
      </c>
      <c r="W5909" s="12">
        <v>0.3</v>
      </c>
      <c r="X5909" s="12">
        <v>-23.93719999999999</v>
      </c>
    </row>
    <row r="5910" spans="1:24" ht="14" x14ac:dyDescent="0.3">
      <c r="A5910" s="9">
        <v>5905</v>
      </c>
      <c r="B5910" s="14" t="s">
        <v>8929</v>
      </c>
      <c r="C5910" s="15">
        <v>45934</v>
      </c>
      <c r="D5910" s="15">
        <v>45938</v>
      </c>
      <c r="E5910" s="10" t="s">
        <v>44</v>
      </c>
      <c r="F5910" s="10" t="s">
        <v>4608</v>
      </c>
      <c r="G5910" s="10" t="s">
        <v>4609</v>
      </c>
      <c r="H5910" s="10" t="s">
        <v>92</v>
      </c>
      <c r="I5910" s="10" t="s">
        <v>23</v>
      </c>
      <c r="J5910" s="10" t="s">
        <v>2978</v>
      </c>
      <c r="K5910" s="10" t="s">
        <v>1219</v>
      </c>
      <c r="L5910" s="10">
        <v>2908</v>
      </c>
      <c r="M5910" s="10" t="s">
        <v>133</v>
      </c>
      <c r="N5910" s="10" t="str">
        <f>_xlfn.XLOOKUP($M:$M,People!$B:$B,People!A:A)</f>
        <v>Chuck Magee</v>
      </c>
      <c r="O5910" s="10" t="s">
        <v>3234</v>
      </c>
      <c r="P5910" s="10" t="str">
        <f>VLOOKUP(O5910,Products!$A:$E,3,FALSE)</f>
        <v>Logitech</v>
      </c>
      <c r="Q5910" s="31">
        <f>INDEX(Products!$E:$E,MATCH(O5910,Products!$A:$A,0))</f>
        <v>0.33</v>
      </c>
      <c r="R5910" s="10" t="s">
        <v>41</v>
      </c>
      <c r="S5910" s="10" t="s">
        <v>68</v>
      </c>
      <c r="T5910" s="10" t="s">
        <v>3235</v>
      </c>
      <c r="U5910" s="12">
        <v>30.4</v>
      </c>
      <c r="V5910" s="12">
        <v>1</v>
      </c>
      <c r="W5910" s="12">
        <v>0</v>
      </c>
      <c r="X5910" s="12">
        <v>13.983999999999998</v>
      </c>
    </row>
    <row r="5911" spans="1:24" ht="14" x14ac:dyDescent="0.3">
      <c r="A5911" s="9">
        <v>5906</v>
      </c>
      <c r="B5911" s="14" t="s">
        <v>8930</v>
      </c>
      <c r="C5911" s="15">
        <v>45934</v>
      </c>
      <c r="D5911" s="15">
        <v>45934</v>
      </c>
      <c r="E5911" s="10" t="s">
        <v>1124</v>
      </c>
      <c r="F5911" s="10" t="s">
        <v>2590</v>
      </c>
      <c r="G5911" s="10" t="s">
        <v>2591</v>
      </c>
      <c r="H5911" s="10" t="s">
        <v>22</v>
      </c>
      <c r="I5911" s="10" t="s">
        <v>23</v>
      </c>
      <c r="J5911" s="10" t="s">
        <v>5263</v>
      </c>
      <c r="K5911" s="10" t="s">
        <v>94</v>
      </c>
      <c r="L5911" s="10">
        <v>75056</v>
      </c>
      <c r="M5911" s="10" t="s">
        <v>95</v>
      </c>
      <c r="N5911" s="10" t="str">
        <f>_xlfn.XLOOKUP($M:$M,People!$B:$B,People!A:A)</f>
        <v>Roxanne Rodriguez</v>
      </c>
      <c r="O5911" s="10" t="s">
        <v>2510</v>
      </c>
      <c r="P5911" s="10" t="str">
        <f>VLOOKUP(O5911,Products!$A:$E,3,FALSE)</f>
        <v>Samsung</v>
      </c>
      <c r="Q5911" s="31">
        <f>INDEX(Products!$E:$E,MATCH(O5911,Products!$A:$A,0))</f>
        <v>0.33</v>
      </c>
      <c r="R5911" s="10" t="s">
        <v>41</v>
      </c>
      <c r="S5911" s="10" t="s">
        <v>155</v>
      </c>
      <c r="T5911" s="10" t="s">
        <v>2511</v>
      </c>
      <c r="U5911" s="12">
        <v>59.751999999999995</v>
      </c>
      <c r="V5911" s="12">
        <v>7</v>
      </c>
      <c r="W5911" s="12">
        <v>0.2</v>
      </c>
      <c r="X5911" s="12">
        <v>19.4194</v>
      </c>
    </row>
    <row r="5912" spans="1:24" ht="14" x14ac:dyDescent="0.3">
      <c r="A5912" s="9">
        <v>5907</v>
      </c>
      <c r="B5912" s="14" t="s">
        <v>8929</v>
      </c>
      <c r="C5912" s="15">
        <v>45934</v>
      </c>
      <c r="D5912" s="15">
        <v>45938</v>
      </c>
      <c r="E5912" s="10" t="s">
        <v>44</v>
      </c>
      <c r="F5912" s="10" t="s">
        <v>4608</v>
      </c>
      <c r="G5912" s="10" t="s">
        <v>4609</v>
      </c>
      <c r="H5912" s="10" t="s">
        <v>92</v>
      </c>
      <c r="I5912" s="10" t="s">
        <v>23</v>
      </c>
      <c r="J5912" s="10" t="s">
        <v>2978</v>
      </c>
      <c r="K5912" s="10" t="s">
        <v>1219</v>
      </c>
      <c r="L5912" s="10">
        <v>2908</v>
      </c>
      <c r="M5912" s="10" t="s">
        <v>133</v>
      </c>
      <c r="N5912" s="10" t="str">
        <f>_xlfn.XLOOKUP($M:$M,People!$B:$B,People!A:A)</f>
        <v>Chuck Magee</v>
      </c>
      <c r="O5912" s="10" t="s">
        <v>5458</v>
      </c>
      <c r="P5912" s="10" t="str">
        <f>VLOOKUP(O5912,Products!$A:$E,3,FALSE)</f>
        <v>Office Depot</v>
      </c>
      <c r="Q5912" s="31">
        <f>INDEX(Products!$E:$E,MATCH(O5912,Products!$A:$A,0))</f>
        <v>0.36</v>
      </c>
      <c r="R5912" s="10" t="s">
        <v>41</v>
      </c>
      <c r="S5912" s="10" t="s">
        <v>53</v>
      </c>
      <c r="T5912" s="10" t="s">
        <v>5459</v>
      </c>
      <c r="U5912" s="12">
        <v>119.10000000000001</v>
      </c>
      <c r="V5912" s="12">
        <v>3</v>
      </c>
      <c r="W5912" s="12">
        <v>0</v>
      </c>
      <c r="X5912" s="12">
        <v>34.538999999999994</v>
      </c>
    </row>
    <row r="5913" spans="1:24" ht="14" x14ac:dyDescent="0.3">
      <c r="A5913" s="9">
        <v>5908</v>
      </c>
      <c r="B5913" s="14" t="s">
        <v>8929</v>
      </c>
      <c r="C5913" s="15">
        <v>45934</v>
      </c>
      <c r="D5913" s="15">
        <v>45938</v>
      </c>
      <c r="E5913" s="10" t="s">
        <v>44</v>
      </c>
      <c r="F5913" s="10" t="s">
        <v>4608</v>
      </c>
      <c r="G5913" s="10" t="s">
        <v>4609</v>
      </c>
      <c r="H5913" s="10" t="s">
        <v>92</v>
      </c>
      <c r="I5913" s="10" t="s">
        <v>23</v>
      </c>
      <c r="J5913" s="10" t="s">
        <v>2978</v>
      </c>
      <c r="K5913" s="10" t="s">
        <v>1219</v>
      </c>
      <c r="L5913" s="10">
        <v>2908</v>
      </c>
      <c r="M5913" s="10" t="s">
        <v>133</v>
      </c>
      <c r="N5913" s="10" t="str">
        <f>_xlfn.XLOOKUP($M:$M,People!$B:$B,People!A:A)</f>
        <v>Chuck Magee</v>
      </c>
      <c r="O5913" s="10" t="s">
        <v>1062</v>
      </c>
      <c r="P5913" s="10" t="str">
        <f>VLOOKUP(O5913,Products!$A:$E,3,FALSE)</f>
        <v>Samsung</v>
      </c>
      <c r="Q5913" s="31">
        <f>INDEX(Products!$E:$E,MATCH(O5913,Products!$A:$A,0))</f>
        <v>0.28999999999999998</v>
      </c>
      <c r="R5913" s="10" t="s">
        <v>64</v>
      </c>
      <c r="S5913" s="10" t="s">
        <v>1063</v>
      </c>
      <c r="T5913" s="10" t="s">
        <v>1064</v>
      </c>
      <c r="U5913" s="12">
        <v>5399.91</v>
      </c>
      <c r="V5913" s="12">
        <v>9</v>
      </c>
      <c r="W5913" s="12">
        <v>0</v>
      </c>
      <c r="X5913" s="12">
        <v>2591.9567999999999</v>
      </c>
    </row>
    <row r="5914" spans="1:24" ht="14" x14ac:dyDescent="0.3">
      <c r="A5914" s="9">
        <v>5909</v>
      </c>
      <c r="B5914" s="14" t="s">
        <v>8927</v>
      </c>
      <c r="C5914" s="15">
        <v>45934</v>
      </c>
      <c r="D5914" s="15">
        <v>45938</v>
      </c>
      <c r="E5914" s="10" t="s">
        <v>44</v>
      </c>
      <c r="F5914" s="10" t="s">
        <v>4935</v>
      </c>
      <c r="G5914" s="10" t="s">
        <v>4936</v>
      </c>
      <c r="H5914" s="10" t="s">
        <v>36</v>
      </c>
      <c r="I5914" s="10" t="s">
        <v>23</v>
      </c>
      <c r="J5914" s="10" t="s">
        <v>5870</v>
      </c>
      <c r="K5914" s="10" t="s">
        <v>48</v>
      </c>
      <c r="L5914" s="10">
        <v>33134</v>
      </c>
      <c r="M5914" s="10" t="s">
        <v>26</v>
      </c>
      <c r="N5914" s="10" t="str">
        <f>_xlfn.XLOOKUP($M:$M,People!$B:$B,People!A:A)</f>
        <v>Fred Suzuki</v>
      </c>
      <c r="O5914" s="10" t="s">
        <v>4853</v>
      </c>
      <c r="P5914" s="10" t="str">
        <f>VLOOKUP(O5914,Products!$A:$E,3,FALSE)</f>
        <v>Avery</v>
      </c>
      <c r="Q5914" s="31">
        <f>INDEX(Products!$E:$E,MATCH(O5914,Products!$A:$A,0))</f>
        <v>0.28999999999999998</v>
      </c>
      <c r="R5914" s="10" t="s">
        <v>64</v>
      </c>
      <c r="S5914" s="10" t="s">
        <v>65</v>
      </c>
      <c r="T5914" s="10" t="s">
        <v>4854</v>
      </c>
      <c r="U5914" s="12">
        <v>52.679999999999993</v>
      </c>
      <c r="V5914" s="12">
        <v>3</v>
      </c>
      <c r="W5914" s="12">
        <v>0.2</v>
      </c>
      <c r="X5914" s="12">
        <v>19.754999999999999</v>
      </c>
    </row>
    <row r="5915" spans="1:24" ht="14" x14ac:dyDescent="0.3">
      <c r="A5915" s="9">
        <v>5910</v>
      </c>
      <c r="B5915" s="14" t="s">
        <v>8931</v>
      </c>
      <c r="C5915" s="15">
        <v>45936</v>
      </c>
      <c r="D5915" s="15">
        <v>45937</v>
      </c>
      <c r="E5915" s="10" t="s">
        <v>168</v>
      </c>
      <c r="F5915" s="10" t="s">
        <v>4864</v>
      </c>
      <c r="G5915" s="10" t="s">
        <v>4865</v>
      </c>
      <c r="H5915" s="10" t="s">
        <v>92</v>
      </c>
      <c r="I5915" s="10" t="s">
        <v>23</v>
      </c>
      <c r="J5915" s="10" t="s">
        <v>2991</v>
      </c>
      <c r="K5915" s="10" t="s">
        <v>402</v>
      </c>
      <c r="L5915" s="10">
        <v>81001</v>
      </c>
      <c r="M5915" s="10" t="s">
        <v>39</v>
      </c>
      <c r="N5915" s="10" t="str">
        <f>_xlfn.XLOOKUP($M:$M,People!$B:$B,People!A:A)</f>
        <v>Sadie Pawthorne</v>
      </c>
      <c r="O5915" s="10" t="s">
        <v>3943</v>
      </c>
      <c r="P5915" s="10" t="str">
        <f>VLOOKUP(O5915,Products!$A:$E,3,FALSE)</f>
        <v>Samsung</v>
      </c>
      <c r="Q5915" s="31">
        <f>INDEX(Products!$E:$E,MATCH(O5915,Products!$A:$A,0))</f>
        <v>0.31</v>
      </c>
      <c r="R5915" s="10" t="s">
        <v>41</v>
      </c>
      <c r="S5915" s="10" t="s">
        <v>68</v>
      </c>
      <c r="T5915" s="10" t="s">
        <v>3944</v>
      </c>
      <c r="U5915" s="12">
        <v>11.976000000000003</v>
      </c>
      <c r="V5915" s="12">
        <v>4</v>
      </c>
      <c r="W5915" s="12">
        <v>0.7</v>
      </c>
      <c r="X5915" s="12">
        <v>-9.1815999999999995</v>
      </c>
    </row>
    <row r="5916" spans="1:24" ht="14" x14ac:dyDescent="0.3">
      <c r="A5916" s="9">
        <v>5911</v>
      </c>
      <c r="B5916" s="14" t="s">
        <v>8931</v>
      </c>
      <c r="C5916" s="15">
        <v>45936</v>
      </c>
      <c r="D5916" s="15">
        <v>45937</v>
      </c>
      <c r="E5916" s="10" t="s">
        <v>168</v>
      </c>
      <c r="F5916" s="10" t="s">
        <v>4864</v>
      </c>
      <c r="G5916" s="10" t="s">
        <v>4865</v>
      </c>
      <c r="H5916" s="10" t="s">
        <v>92</v>
      </c>
      <c r="I5916" s="10" t="s">
        <v>23</v>
      </c>
      <c r="J5916" s="10" t="s">
        <v>2991</v>
      </c>
      <c r="K5916" s="10" t="s">
        <v>402</v>
      </c>
      <c r="L5916" s="10">
        <v>81001</v>
      </c>
      <c r="M5916" s="10" t="s">
        <v>39</v>
      </c>
      <c r="N5916" s="10" t="str">
        <f>_xlfn.XLOOKUP($M:$M,People!$B:$B,People!A:A)</f>
        <v>Sadie Pawthorne</v>
      </c>
      <c r="O5916" s="10" t="s">
        <v>1763</v>
      </c>
      <c r="P5916" s="10" t="str">
        <f>VLOOKUP(O5916,Products!$A:$E,3,FALSE)</f>
        <v>3M</v>
      </c>
      <c r="Q5916" s="31">
        <f>INDEX(Products!$E:$E,MATCH(O5916,Products!$A:$A,0))</f>
        <v>0.36</v>
      </c>
      <c r="R5916" s="10" t="s">
        <v>41</v>
      </c>
      <c r="S5916" s="10" t="s">
        <v>68</v>
      </c>
      <c r="T5916" s="10" t="s">
        <v>1764</v>
      </c>
      <c r="U5916" s="12">
        <v>17.904000000000003</v>
      </c>
      <c r="V5916" s="12">
        <v>4</v>
      </c>
      <c r="W5916" s="12">
        <v>0.7</v>
      </c>
      <c r="X5916" s="12">
        <v>-14.920000000000002</v>
      </c>
    </row>
    <row r="5917" spans="1:24" ht="14" x14ac:dyDescent="0.3">
      <c r="A5917" s="9">
        <v>5912</v>
      </c>
      <c r="B5917" s="14" t="s">
        <v>8932</v>
      </c>
      <c r="C5917" s="15">
        <v>45936</v>
      </c>
      <c r="D5917" s="15">
        <v>45936</v>
      </c>
      <c r="E5917" s="10" t="s">
        <v>1124</v>
      </c>
      <c r="F5917" s="10" t="s">
        <v>752</v>
      </c>
      <c r="G5917" s="10" t="s">
        <v>753</v>
      </c>
      <c r="H5917" s="10" t="s">
        <v>22</v>
      </c>
      <c r="I5917" s="10" t="s">
        <v>23</v>
      </c>
      <c r="J5917" s="10" t="s">
        <v>3677</v>
      </c>
      <c r="K5917" s="10" t="s">
        <v>570</v>
      </c>
      <c r="L5917" s="10">
        <v>74133</v>
      </c>
      <c r="M5917" s="10" t="s">
        <v>95</v>
      </c>
      <c r="N5917" s="10" t="str">
        <f>_xlfn.XLOOKUP($M:$M,People!$B:$B,People!A:A)</f>
        <v>Roxanne Rodriguez</v>
      </c>
      <c r="O5917" s="10" t="s">
        <v>290</v>
      </c>
      <c r="P5917" s="10" t="str">
        <f>VLOOKUP(O5917,Products!$A:$E,3,FALSE)</f>
        <v>HP</v>
      </c>
      <c r="Q5917" s="31">
        <f>INDEX(Products!$E:$E,MATCH(O5917,Products!$A:$A,0))</f>
        <v>0.31</v>
      </c>
      <c r="R5917" s="10" t="s">
        <v>41</v>
      </c>
      <c r="S5917" s="10" t="s">
        <v>68</v>
      </c>
      <c r="T5917" s="10" t="s">
        <v>291</v>
      </c>
      <c r="U5917" s="12">
        <v>28.849999999999998</v>
      </c>
      <c r="V5917" s="12">
        <v>5</v>
      </c>
      <c r="W5917" s="12">
        <v>0</v>
      </c>
      <c r="X5917" s="12">
        <v>14.424999999999999</v>
      </c>
    </row>
    <row r="5918" spans="1:24" ht="14" x14ac:dyDescent="0.3">
      <c r="A5918" s="9">
        <v>5913</v>
      </c>
      <c r="B5918" s="14" t="s">
        <v>8931</v>
      </c>
      <c r="C5918" s="15">
        <v>45936</v>
      </c>
      <c r="D5918" s="15">
        <v>45937</v>
      </c>
      <c r="E5918" s="10" t="s">
        <v>168</v>
      </c>
      <c r="F5918" s="10" t="s">
        <v>4864</v>
      </c>
      <c r="G5918" s="10" t="s">
        <v>4865</v>
      </c>
      <c r="H5918" s="10" t="s">
        <v>92</v>
      </c>
      <c r="I5918" s="10" t="s">
        <v>23</v>
      </c>
      <c r="J5918" s="10" t="s">
        <v>2991</v>
      </c>
      <c r="K5918" s="10" t="s">
        <v>402</v>
      </c>
      <c r="L5918" s="10">
        <v>81001</v>
      </c>
      <c r="M5918" s="10" t="s">
        <v>39</v>
      </c>
      <c r="N5918" s="10" t="str">
        <f>_xlfn.XLOOKUP($M:$M,People!$B:$B,People!A:A)</f>
        <v>Sadie Pawthorne</v>
      </c>
      <c r="O5918" s="10" t="s">
        <v>5167</v>
      </c>
      <c r="P5918" s="10" t="str">
        <f>VLOOKUP(O5918,Products!$A:$E,3,FALSE)</f>
        <v>Samsung</v>
      </c>
      <c r="Q5918" s="31">
        <f>INDEX(Products!$E:$E,MATCH(O5918,Products!$A:$A,0))</f>
        <v>0.37</v>
      </c>
      <c r="R5918" s="10" t="s">
        <v>64</v>
      </c>
      <c r="S5918" s="10" t="s">
        <v>144</v>
      </c>
      <c r="T5918" s="10" t="s">
        <v>5168</v>
      </c>
      <c r="U5918" s="12">
        <v>67.959999999999994</v>
      </c>
      <c r="V5918" s="12">
        <v>5</v>
      </c>
      <c r="W5918" s="12">
        <v>0.2</v>
      </c>
      <c r="X5918" s="12">
        <v>0.84950000000000259</v>
      </c>
    </row>
    <row r="5919" spans="1:24" ht="14" x14ac:dyDescent="0.3">
      <c r="A5919" s="9">
        <v>5914</v>
      </c>
      <c r="B5919" s="14" t="s">
        <v>8931</v>
      </c>
      <c r="C5919" s="15">
        <v>45936</v>
      </c>
      <c r="D5919" s="15">
        <v>45937</v>
      </c>
      <c r="E5919" s="10" t="s">
        <v>168</v>
      </c>
      <c r="F5919" s="10" t="s">
        <v>4864</v>
      </c>
      <c r="G5919" s="10" t="s">
        <v>4865</v>
      </c>
      <c r="H5919" s="10" t="s">
        <v>92</v>
      </c>
      <c r="I5919" s="10" t="s">
        <v>23</v>
      </c>
      <c r="J5919" s="10" t="s">
        <v>2991</v>
      </c>
      <c r="K5919" s="10" t="s">
        <v>402</v>
      </c>
      <c r="L5919" s="10">
        <v>81001</v>
      </c>
      <c r="M5919" s="10" t="s">
        <v>39</v>
      </c>
      <c r="N5919" s="10" t="str">
        <f>_xlfn.XLOOKUP($M:$M,People!$B:$B,People!A:A)</f>
        <v>Sadie Pawthorne</v>
      </c>
      <c r="O5919" s="10" t="s">
        <v>5793</v>
      </c>
      <c r="P5919" s="10" t="str">
        <f>VLOOKUP(O5919,Products!$A:$E,3,FALSE)</f>
        <v>HP</v>
      </c>
      <c r="Q5919" s="31">
        <f>INDEX(Products!$E:$E,MATCH(O5919,Products!$A:$A,0))</f>
        <v>0.37</v>
      </c>
      <c r="R5919" s="10" t="s">
        <v>64</v>
      </c>
      <c r="S5919" s="10" t="s">
        <v>599</v>
      </c>
      <c r="T5919" s="10" t="s">
        <v>5794</v>
      </c>
      <c r="U5919" s="12">
        <v>703.71</v>
      </c>
      <c r="V5919" s="12">
        <v>6</v>
      </c>
      <c r="W5919" s="12">
        <v>0.7</v>
      </c>
      <c r="X5919" s="12">
        <v>-938.28</v>
      </c>
    </row>
    <row r="5920" spans="1:24" ht="14" x14ac:dyDescent="0.3">
      <c r="A5920" s="9">
        <v>5915</v>
      </c>
      <c r="B5920" s="14" t="s">
        <v>8933</v>
      </c>
      <c r="C5920" s="15">
        <v>45937</v>
      </c>
      <c r="D5920" s="15">
        <v>45943</v>
      </c>
      <c r="E5920" s="10" t="s">
        <v>44</v>
      </c>
      <c r="F5920" s="10" t="s">
        <v>4347</v>
      </c>
      <c r="G5920" s="10" t="s">
        <v>4348</v>
      </c>
      <c r="H5920" s="10" t="s">
        <v>22</v>
      </c>
      <c r="I5920" s="10" t="s">
        <v>23</v>
      </c>
      <c r="J5920" s="10" t="s">
        <v>37</v>
      </c>
      <c r="K5920" s="10" t="s">
        <v>38</v>
      </c>
      <c r="L5920" s="10">
        <v>90049</v>
      </c>
      <c r="M5920" s="10" t="s">
        <v>39</v>
      </c>
      <c r="N5920" s="10" t="str">
        <f>_xlfn.XLOOKUP($M:$M,People!$B:$B,People!A:A)</f>
        <v>Sadie Pawthorne</v>
      </c>
      <c r="O5920" s="10" t="s">
        <v>2697</v>
      </c>
      <c r="P5920" s="10" t="str">
        <f>VLOOKUP(O5920,Products!$A:$E,3,FALSE)</f>
        <v>Dell</v>
      </c>
      <c r="Q5920" s="31">
        <f>INDEX(Products!$E:$E,MATCH(O5920,Products!$A:$A,0))</f>
        <v>0.32</v>
      </c>
      <c r="R5920" s="10" t="s">
        <v>41</v>
      </c>
      <c r="S5920" s="10" t="s">
        <v>68</v>
      </c>
      <c r="T5920" s="10" t="s">
        <v>2698</v>
      </c>
      <c r="U5920" s="12">
        <v>27.263999999999999</v>
      </c>
      <c r="V5920" s="12">
        <v>2</v>
      </c>
      <c r="W5920" s="12">
        <v>0.2</v>
      </c>
      <c r="X5920" s="12">
        <v>8.8607999999999976</v>
      </c>
    </row>
    <row r="5921" spans="1:24" ht="14" x14ac:dyDescent="0.3">
      <c r="A5921" s="9">
        <v>5916</v>
      </c>
      <c r="B5921" s="14" t="s">
        <v>8934</v>
      </c>
      <c r="C5921" s="15">
        <v>45937</v>
      </c>
      <c r="D5921" s="15">
        <v>45941</v>
      </c>
      <c r="E5921" s="10" t="s">
        <v>44</v>
      </c>
      <c r="F5921" s="10" t="s">
        <v>3410</v>
      </c>
      <c r="G5921" s="10" t="s">
        <v>3411</v>
      </c>
      <c r="H5921" s="10" t="s">
        <v>22</v>
      </c>
      <c r="I5921" s="10" t="s">
        <v>23</v>
      </c>
      <c r="J5921" s="10" t="s">
        <v>1673</v>
      </c>
      <c r="K5921" s="10" t="s">
        <v>87</v>
      </c>
      <c r="L5921" s="10">
        <v>98270</v>
      </c>
      <c r="M5921" s="10" t="s">
        <v>39</v>
      </c>
      <c r="N5921" s="10" t="str">
        <f>_xlfn.XLOOKUP($M:$M,People!$B:$B,People!A:A)</f>
        <v>Sadie Pawthorne</v>
      </c>
      <c r="O5921" s="10" t="s">
        <v>4831</v>
      </c>
      <c r="P5921" s="10" t="str">
        <f>VLOOKUP(O5921,Products!$A:$E,3,FALSE)</f>
        <v>Dell</v>
      </c>
      <c r="Q5921" s="31">
        <f>INDEX(Products!$E:$E,MATCH(O5921,Products!$A:$A,0))</f>
        <v>0.34</v>
      </c>
      <c r="R5921" s="10" t="s">
        <v>41</v>
      </c>
      <c r="S5921" s="10" t="s">
        <v>240</v>
      </c>
      <c r="T5921" s="10" t="s">
        <v>4832</v>
      </c>
      <c r="U5921" s="12">
        <v>93.36</v>
      </c>
      <c r="V5921" s="12">
        <v>12</v>
      </c>
      <c r="W5921" s="12">
        <v>0</v>
      </c>
      <c r="X5921" s="12">
        <v>0.93359999999999843</v>
      </c>
    </row>
    <row r="5922" spans="1:24" ht="14" x14ac:dyDescent="0.3">
      <c r="A5922" s="9">
        <v>5917</v>
      </c>
      <c r="B5922" s="14" t="s">
        <v>8935</v>
      </c>
      <c r="C5922" s="15">
        <v>45937</v>
      </c>
      <c r="D5922" s="15">
        <v>45940</v>
      </c>
      <c r="E5922" s="10" t="s">
        <v>168</v>
      </c>
      <c r="F5922" s="10" t="s">
        <v>4078</v>
      </c>
      <c r="G5922" s="10" t="s">
        <v>4079</v>
      </c>
      <c r="H5922" s="10" t="s">
        <v>92</v>
      </c>
      <c r="I5922" s="10" t="s">
        <v>23</v>
      </c>
      <c r="J5922" s="10" t="s">
        <v>131</v>
      </c>
      <c r="K5922" s="10" t="s">
        <v>132</v>
      </c>
      <c r="L5922" s="10">
        <v>19143</v>
      </c>
      <c r="M5922" s="10" t="s">
        <v>133</v>
      </c>
      <c r="N5922" s="10" t="str">
        <f>_xlfn.XLOOKUP($M:$M,People!$B:$B,People!A:A)</f>
        <v>Chuck Magee</v>
      </c>
      <c r="O5922" s="10" t="s">
        <v>347</v>
      </c>
      <c r="P5922" s="10" t="str">
        <f>VLOOKUP(O5922,Products!$A:$E,3,FALSE)</f>
        <v>IKEA</v>
      </c>
      <c r="Q5922" s="31">
        <f>INDEX(Products!$E:$E,MATCH(O5922,Products!$A:$A,0))</f>
        <v>0.3</v>
      </c>
      <c r="R5922" s="10" t="s">
        <v>41</v>
      </c>
      <c r="S5922" s="10" t="s">
        <v>42</v>
      </c>
      <c r="T5922" s="10" t="s">
        <v>348</v>
      </c>
      <c r="U5922" s="12">
        <v>4.9280000000000008</v>
      </c>
      <c r="V5922" s="12">
        <v>2</v>
      </c>
      <c r="W5922" s="12">
        <v>0.2</v>
      </c>
      <c r="X5922" s="12">
        <v>1.7247999999999997</v>
      </c>
    </row>
    <row r="5923" spans="1:24" ht="14" x14ac:dyDescent="0.3">
      <c r="A5923" s="9">
        <v>5918</v>
      </c>
      <c r="B5923" s="14" t="s">
        <v>8936</v>
      </c>
      <c r="C5923" s="15">
        <v>45937</v>
      </c>
      <c r="D5923" s="15">
        <v>45942</v>
      </c>
      <c r="E5923" s="10" t="s">
        <v>44</v>
      </c>
      <c r="F5923" s="10" t="s">
        <v>4849</v>
      </c>
      <c r="G5923" s="10" t="s">
        <v>4850</v>
      </c>
      <c r="H5923" s="10" t="s">
        <v>22</v>
      </c>
      <c r="I5923" s="10" t="s">
        <v>23</v>
      </c>
      <c r="J5923" s="10" t="s">
        <v>37</v>
      </c>
      <c r="K5923" s="10" t="s">
        <v>38</v>
      </c>
      <c r="L5923" s="10">
        <v>90032</v>
      </c>
      <c r="M5923" s="10" t="s">
        <v>39</v>
      </c>
      <c r="N5923" s="10" t="str">
        <f>_xlfn.XLOOKUP($M:$M,People!$B:$B,People!A:A)</f>
        <v>Sadie Pawthorne</v>
      </c>
      <c r="O5923" s="10" t="s">
        <v>5452</v>
      </c>
      <c r="P5923" s="10" t="str">
        <f>VLOOKUP(O5923,Products!$A:$E,3,FALSE)</f>
        <v>IKEA</v>
      </c>
      <c r="Q5923" s="31">
        <f>INDEX(Products!$E:$E,MATCH(O5923,Products!$A:$A,0))</f>
        <v>0.3</v>
      </c>
      <c r="R5923" s="10" t="s">
        <v>41</v>
      </c>
      <c r="S5923" s="10" t="s">
        <v>82</v>
      </c>
      <c r="T5923" s="10" t="s">
        <v>5453</v>
      </c>
      <c r="U5923" s="12">
        <v>10.56</v>
      </c>
      <c r="V5923" s="12">
        <v>2</v>
      </c>
      <c r="W5923" s="12">
        <v>0</v>
      </c>
      <c r="X5923" s="12">
        <v>5.0688000000000004</v>
      </c>
    </row>
    <row r="5924" spans="1:24" ht="14" x14ac:dyDescent="0.3">
      <c r="A5924" s="9">
        <v>5919</v>
      </c>
      <c r="B5924" s="14" t="s">
        <v>8937</v>
      </c>
      <c r="C5924" s="15">
        <v>45937</v>
      </c>
      <c r="D5924" s="15">
        <v>45939</v>
      </c>
      <c r="E5924" s="10" t="s">
        <v>168</v>
      </c>
      <c r="F5924" s="10" t="s">
        <v>2725</v>
      </c>
      <c r="G5924" s="10" t="s">
        <v>2726</v>
      </c>
      <c r="H5924" s="10" t="s">
        <v>36</v>
      </c>
      <c r="I5924" s="10" t="s">
        <v>23</v>
      </c>
      <c r="J5924" s="10" t="s">
        <v>3769</v>
      </c>
      <c r="K5924" s="10" t="s">
        <v>87</v>
      </c>
      <c r="L5924" s="10">
        <v>99207</v>
      </c>
      <c r="M5924" s="10" t="s">
        <v>39</v>
      </c>
      <c r="N5924" s="10" t="str">
        <f>_xlfn.XLOOKUP($M:$M,People!$B:$B,People!A:A)</f>
        <v>Sadie Pawthorne</v>
      </c>
      <c r="O5924" s="10" t="s">
        <v>4786</v>
      </c>
      <c r="P5924" s="10" t="str">
        <f>VLOOKUP(O5924,Products!$A:$E,3,FALSE)</f>
        <v>IKEA</v>
      </c>
      <c r="Q5924" s="31">
        <f>INDEX(Products!$E:$E,MATCH(O5924,Products!$A:$A,0))</f>
        <v>0.4</v>
      </c>
      <c r="R5924" s="10" t="s">
        <v>64</v>
      </c>
      <c r="S5924" s="10" t="s">
        <v>599</v>
      </c>
      <c r="T5924" s="10" t="s">
        <v>4787</v>
      </c>
      <c r="U5924" s="12">
        <v>837.59999999999991</v>
      </c>
      <c r="V5924" s="12">
        <v>3</v>
      </c>
      <c r="W5924" s="12">
        <v>0.2</v>
      </c>
      <c r="X5924" s="12">
        <v>62.82000000000005</v>
      </c>
    </row>
    <row r="5925" spans="1:24" ht="14" x14ac:dyDescent="0.3">
      <c r="A5925" s="9">
        <v>5920</v>
      </c>
      <c r="B5925" s="14" t="s">
        <v>8938</v>
      </c>
      <c r="C5925" s="15">
        <v>45938</v>
      </c>
      <c r="D5925" s="15">
        <v>45944</v>
      </c>
      <c r="E5925" s="10" t="s">
        <v>44</v>
      </c>
      <c r="F5925" s="10" t="s">
        <v>2167</v>
      </c>
      <c r="G5925" s="10" t="s">
        <v>2168</v>
      </c>
      <c r="H5925" s="10" t="s">
        <v>36</v>
      </c>
      <c r="I5925" s="10" t="s">
        <v>23</v>
      </c>
      <c r="J5925" s="10" t="s">
        <v>165</v>
      </c>
      <c r="K5925" s="10" t="s">
        <v>94</v>
      </c>
      <c r="L5925" s="10">
        <v>77070</v>
      </c>
      <c r="M5925" s="10" t="s">
        <v>95</v>
      </c>
      <c r="N5925" s="10" t="str">
        <f>_xlfn.XLOOKUP($M:$M,People!$B:$B,People!A:A)</f>
        <v>Roxanne Rodriguez</v>
      </c>
      <c r="O5925" s="10" t="s">
        <v>4402</v>
      </c>
      <c r="P5925" s="10" t="str">
        <f>VLOOKUP(O5925,Products!$A:$E,3,FALSE)</f>
        <v>3M</v>
      </c>
      <c r="Q5925" s="31">
        <f>INDEX(Products!$E:$E,MATCH(O5925,Products!$A:$A,0))</f>
        <v>0.34</v>
      </c>
      <c r="R5925" s="10" t="s">
        <v>28</v>
      </c>
      <c r="S5925" s="10" t="s">
        <v>58</v>
      </c>
      <c r="T5925" s="10" t="s">
        <v>4403</v>
      </c>
      <c r="U5925" s="12">
        <v>51.712000000000003</v>
      </c>
      <c r="V5925" s="12">
        <v>8</v>
      </c>
      <c r="W5925" s="12">
        <v>0.6</v>
      </c>
      <c r="X5925" s="12">
        <v>-32.320000000000007</v>
      </c>
    </row>
    <row r="5926" spans="1:24" ht="14" x14ac:dyDescent="0.3">
      <c r="A5926" s="9">
        <v>5921</v>
      </c>
      <c r="B5926" s="14" t="s">
        <v>8939</v>
      </c>
      <c r="C5926" s="15">
        <v>45938</v>
      </c>
      <c r="D5926" s="15">
        <v>45945</v>
      </c>
      <c r="E5926" s="10" t="s">
        <v>44</v>
      </c>
      <c r="F5926" s="10" t="s">
        <v>2304</v>
      </c>
      <c r="G5926" s="10" t="s">
        <v>2305</v>
      </c>
      <c r="H5926" s="10" t="s">
        <v>92</v>
      </c>
      <c r="I5926" s="10" t="s">
        <v>23</v>
      </c>
      <c r="J5926" s="10" t="s">
        <v>595</v>
      </c>
      <c r="K5926" s="10" t="s">
        <v>94</v>
      </c>
      <c r="L5926" s="10">
        <v>78207</v>
      </c>
      <c r="M5926" s="10" t="s">
        <v>95</v>
      </c>
      <c r="N5926" s="10" t="str">
        <f>_xlfn.XLOOKUP($M:$M,People!$B:$B,People!A:A)</f>
        <v>Roxanne Rodriguez</v>
      </c>
      <c r="O5926" s="10" t="s">
        <v>4335</v>
      </c>
      <c r="P5926" s="10" t="str">
        <f>VLOOKUP(O5926,Products!$A:$E,3,FALSE)</f>
        <v>HP</v>
      </c>
      <c r="Q5926" s="31">
        <f>INDEX(Products!$E:$E,MATCH(O5926,Products!$A:$A,0))</f>
        <v>0.37</v>
      </c>
      <c r="R5926" s="10" t="s">
        <v>41</v>
      </c>
      <c r="S5926" s="10" t="s">
        <v>42</v>
      </c>
      <c r="T5926" s="10" t="s">
        <v>4336</v>
      </c>
      <c r="U5926" s="12">
        <v>60.144000000000005</v>
      </c>
      <c r="V5926" s="12">
        <v>6</v>
      </c>
      <c r="W5926" s="12">
        <v>0.2</v>
      </c>
      <c r="X5926" s="12">
        <v>20.298599999999993</v>
      </c>
    </row>
    <row r="5927" spans="1:24" ht="14" x14ac:dyDescent="0.3">
      <c r="A5927" s="9">
        <v>5922</v>
      </c>
      <c r="B5927" s="14" t="s">
        <v>8940</v>
      </c>
      <c r="C5927" s="15">
        <v>45938</v>
      </c>
      <c r="D5927" s="15">
        <v>45938</v>
      </c>
      <c r="E5927" s="10" t="s">
        <v>1124</v>
      </c>
      <c r="F5927" s="10" t="s">
        <v>295</v>
      </c>
      <c r="G5927" s="10" t="s">
        <v>296</v>
      </c>
      <c r="H5927" s="10" t="s">
        <v>22</v>
      </c>
      <c r="I5927" s="10" t="s">
        <v>23</v>
      </c>
      <c r="J5927" s="10" t="s">
        <v>37</v>
      </c>
      <c r="K5927" s="10" t="s">
        <v>38</v>
      </c>
      <c r="L5927" s="10">
        <v>90036</v>
      </c>
      <c r="M5927" s="10" t="s">
        <v>39</v>
      </c>
      <c r="N5927" s="10" t="str">
        <f>_xlfn.XLOOKUP($M:$M,People!$B:$B,People!A:A)</f>
        <v>Sadie Pawthorne</v>
      </c>
      <c r="O5927" s="10" t="s">
        <v>3536</v>
      </c>
      <c r="P5927" s="10" t="str">
        <f>VLOOKUP(O5927,Products!$A:$E,3,FALSE)</f>
        <v>Office Depot</v>
      </c>
      <c r="Q5927" s="31">
        <f>INDEX(Products!$E:$E,MATCH(O5927,Products!$A:$A,0))</f>
        <v>0.34</v>
      </c>
      <c r="R5927" s="10" t="s">
        <v>41</v>
      </c>
      <c r="S5927" s="10" t="s">
        <v>82</v>
      </c>
      <c r="T5927" s="10" t="s">
        <v>3537</v>
      </c>
      <c r="U5927" s="12">
        <v>61.96</v>
      </c>
      <c r="V5927" s="12">
        <v>2</v>
      </c>
      <c r="W5927" s="12">
        <v>0</v>
      </c>
      <c r="X5927" s="12">
        <v>27.881999999999998</v>
      </c>
    </row>
    <row r="5928" spans="1:24" ht="14" x14ac:dyDescent="0.3">
      <c r="A5928" s="9">
        <v>5923</v>
      </c>
      <c r="B5928" s="14" t="s">
        <v>8941</v>
      </c>
      <c r="C5928" s="15">
        <v>45938</v>
      </c>
      <c r="D5928" s="15">
        <v>45943</v>
      </c>
      <c r="E5928" s="10" t="s">
        <v>44</v>
      </c>
      <c r="F5928" s="10" t="s">
        <v>1058</v>
      </c>
      <c r="G5928" s="10" t="s">
        <v>1059</v>
      </c>
      <c r="H5928" s="10" t="s">
        <v>22</v>
      </c>
      <c r="I5928" s="10" t="s">
        <v>23</v>
      </c>
      <c r="J5928" s="10" t="s">
        <v>411</v>
      </c>
      <c r="K5928" s="10" t="s">
        <v>80</v>
      </c>
      <c r="L5928" s="10">
        <v>28205</v>
      </c>
      <c r="M5928" s="10" t="s">
        <v>26</v>
      </c>
      <c r="N5928" s="10" t="str">
        <f>_xlfn.XLOOKUP($M:$M,People!$B:$B,People!A:A)</f>
        <v>Fred Suzuki</v>
      </c>
      <c r="O5928" s="10" t="s">
        <v>2874</v>
      </c>
      <c r="P5928" s="10" t="str">
        <f>VLOOKUP(O5928,Products!$A:$E,3,FALSE)</f>
        <v>Canon</v>
      </c>
      <c r="Q5928" s="31">
        <f>INDEX(Products!$E:$E,MATCH(O5928,Products!$A:$A,0))</f>
        <v>0.38</v>
      </c>
      <c r="R5928" s="10" t="s">
        <v>41</v>
      </c>
      <c r="S5928" s="10" t="s">
        <v>53</v>
      </c>
      <c r="T5928" s="10" t="s">
        <v>2875</v>
      </c>
      <c r="U5928" s="12">
        <v>387.72</v>
      </c>
      <c r="V5928" s="12">
        <v>5</v>
      </c>
      <c r="W5928" s="12">
        <v>0.2</v>
      </c>
      <c r="X5928" s="12">
        <v>-67.851000000000028</v>
      </c>
    </row>
    <row r="5929" spans="1:24" ht="14" x14ac:dyDescent="0.3">
      <c r="A5929" s="9">
        <v>5924</v>
      </c>
      <c r="B5929" s="14" t="s">
        <v>8942</v>
      </c>
      <c r="C5929" s="15">
        <v>45939</v>
      </c>
      <c r="D5929" s="15">
        <v>45944</v>
      </c>
      <c r="E5929" s="10" t="s">
        <v>44</v>
      </c>
      <c r="F5929" s="10" t="s">
        <v>4139</v>
      </c>
      <c r="G5929" s="10" t="s">
        <v>4140</v>
      </c>
      <c r="H5929" s="10" t="s">
        <v>92</v>
      </c>
      <c r="I5929" s="10" t="s">
        <v>23</v>
      </c>
      <c r="J5929" s="10" t="s">
        <v>478</v>
      </c>
      <c r="K5929" s="10" t="s">
        <v>277</v>
      </c>
      <c r="L5929" s="10">
        <v>85023</v>
      </c>
      <c r="M5929" s="10" t="s">
        <v>39</v>
      </c>
      <c r="N5929" s="10" t="str">
        <f>_xlfn.XLOOKUP($M:$M,People!$B:$B,People!A:A)</f>
        <v>Sadie Pawthorne</v>
      </c>
      <c r="O5929" s="10" t="s">
        <v>3447</v>
      </c>
      <c r="P5929" s="10" t="str">
        <f>VLOOKUP(O5929,Products!$A:$E,3,FALSE)</f>
        <v>Staples</v>
      </c>
      <c r="Q5929" s="31">
        <f>INDEX(Products!$E:$E,MATCH(O5929,Products!$A:$A,0))</f>
        <v>0.28999999999999998</v>
      </c>
      <c r="R5929" s="10" t="s">
        <v>28</v>
      </c>
      <c r="S5929" s="10" t="s">
        <v>58</v>
      </c>
      <c r="T5929" s="10" t="s">
        <v>3448</v>
      </c>
      <c r="U5929" s="12">
        <v>169.56800000000001</v>
      </c>
      <c r="V5929" s="12">
        <v>2</v>
      </c>
      <c r="W5929" s="12">
        <v>0.2</v>
      </c>
      <c r="X5929" s="12">
        <v>0</v>
      </c>
    </row>
    <row r="5930" spans="1:24" ht="14" x14ac:dyDescent="0.3">
      <c r="A5930" s="9">
        <v>5925</v>
      </c>
      <c r="B5930" s="14" t="s">
        <v>8943</v>
      </c>
      <c r="C5930" s="15">
        <v>45939</v>
      </c>
      <c r="D5930" s="15">
        <v>45941</v>
      </c>
      <c r="E5930" s="10" t="s">
        <v>19</v>
      </c>
      <c r="F5930" s="10" t="s">
        <v>1860</v>
      </c>
      <c r="G5930" s="10" t="s">
        <v>1861</v>
      </c>
      <c r="H5930" s="10" t="s">
        <v>36</v>
      </c>
      <c r="I5930" s="10" t="s">
        <v>23</v>
      </c>
      <c r="J5930" s="10" t="s">
        <v>131</v>
      </c>
      <c r="K5930" s="10" t="s">
        <v>132</v>
      </c>
      <c r="L5930" s="10">
        <v>19143</v>
      </c>
      <c r="M5930" s="10" t="s">
        <v>133</v>
      </c>
      <c r="N5930" s="10" t="str">
        <f>_xlfn.XLOOKUP($M:$M,People!$B:$B,People!A:A)</f>
        <v>Chuck Magee</v>
      </c>
      <c r="O5930" s="10" t="s">
        <v>1919</v>
      </c>
      <c r="P5930" s="10" t="str">
        <f>VLOOKUP(O5930,Products!$A:$E,3,FALSE)</f>
        <v>Staples</v>
      </c>
      <c r="Q5930" s="31">
        <f>INDEX(Products!$E:$E,MATCH(O5930,Products!$A:$A,0))</f>
        <v>0.27</v>
      </c>
      <c r="R5930" s="10" t="s">
        <v>28</v>
      </c>
      <c r="S5930" s="10" t="s">
        <v>58</v>
      </c>
      <c r="T5930" s="10" t="s">
        <v>1920</v>
      </c>
      <c r="U5930" s="12">
        <v>332.83200000000005</v>
      </c>
      <c r="V5930" s="12">
        <v>4</v>
      </c>
      <c r="W5930" s="12">
        <v>0.2</v>
      </c>
      <c r="X5930" s="12">
        <v>-24.962399999999988</v>
      </c>
    </row>
    <row r="5931" spans="1:24" ht="14" x14ac:dyDescent="0.3">
      <c r="A5931" s="9">
        <v>5926</v>
      </c>
      <c r="B5931" s="14" t="s">
        <v>8942</v>
      </c>
      <c r="C5931" s="15">
        <v>45939</v>
      </c>
      <c r="D5931" s="15">
        <v>45944</v>
      </c>
      <c r="E5931" s="10" t="s">
        <v>44</v>
      </c>
      <c r="F5931" s="10" t="s">
        <v>4139</v>
      </c>
      <c r="G5931" s="10" t="s">
        <v>4140</v>
      </c>
      <c r="H5931" s="10" t="s">
        <v>92</v>
      </c>
      <c r="I5931" s="10" t="s">
        <v>23</v>
      </c>
      <c r="J5931" s="10" t="s">
        <v>478</v>
      </c>
      <c r="K5931" s="10" t="s">
        <v>277</v>
      </c>
      <c r="L5931" s="10">
        <v>85023</v>
      </c>
      <c r="M5931" s="10" t="s">
        <v>39</v>
      </c>
      <c r="N5931" s="10" t="str">
        <f>_xlfn.XLOOKUP($M:$M,People!$B:$B,People!A:A)</f>
        <v>Sadie Pawthorne</v>
      </c>
      <c r="O5931" s="10" t="s">
        <v>3378</v>
      </c>
      <c r="P5931" s="10" t="str">
        <f>VLOOKUP(O5931,Products!$A:$E,3,FALSE)</f>
        <v>Dell</v>
      </c>
      <c r="Q5931" s="31">
        <f>INDEX(Products!$E:$E,MATCH(O5931,Products!$A:$A,0))</f>
        <v>0.38</v>
      </c>
      <c r="R5931" s="10" t="s">
        <v>41</v>
      </c>
      <c r="S5931" s="10" t="s">
        <v>61</v>
      </c>
      <c r="T5931" s="10" t="s">
        <v>3379</v>
      </c>
      <c r="U5931" s="12">
        <v>1.4080000000000001</v>
      </c>
      <c r="V5931" s="12">
        <v>1</v>
      </c>
      <c r="W5931" s="12">
        <v>0.2</v>
      </c>
      <c r="X5931" s="12">
        <v>0.15839999999999993</v>
      </c>
    </row>
    <row r="5932" spans="1:24" ht="14" x14ac:dyDescent="0.3">
      <c r="A5932" s="9">
        <v>5927</v>
      </c>
      <c r="B5932" s="14" t="s">
        <v>8943</v>
      </c>
      <c r="C5932" s="15">
        <v>45939</v>
      </c>
      <c r="D5932" s="15">
        <v>45941</v>
      </c>
      <c r="E5932" s="10" t="s">
        <v>19</v>
      </c>
      <c r="F5932" s="10" t="s">
        <v>1860</v>
      </c>
      <c r="G5932" s="10" t="s">
        <v>1861</v>
      </c>
      <c r="H5932" s="10" t="s">
        <v>36</v>
      </c>
      <c r="I5932" s="10" t="s">
        <v>23</v>
      </c>
      <c r="J5932" s="10" t="s">
        <v>131</v>
      </c>
      <c r="K5932" s="10" t="s">
        <v>132</v>
      </c>
      <c r="L5932" s="10">
        <v>19143</v>
      </c>
      <c r="M5932" s="10" t="s">
        <v>133</v>
      </c>
      <c r="N5932" s="10" t="str">
        <f>_xlfn.XLOOKUP($M:$M,People!$B:$B,People!A:A)</f>
        <v>Chuck Magee</v>
      </c>
      <c r="O5932" s="10" t="s">
        <v>5646</v>
      </c>
      <c r="P5932" s="10" t="str">
        <f>VLOOKUP(O5932,Products!$A:$E,3,FALSE)</f>
        <v>Logitech</v>
      </c>
      <c r="Q5932" s="31">
        <f>INDEX(Products!$E:$E,MATCH(O5932,Products!$A:$A,0))</f>
        <v>0.33</v>
      </c>
      <c r="R5932" s="10" t="s">
        <v>41</v>
      </c>
      <c r="S5932" s="10" t="s">
        <v>82</v>
      </c>
      <c r="T5932" s="10" t="s">
        <v>5647</v>
      </c>
      <c r="U5932" s="12">
        <v>19.136000000000003</v>
      </c>
      <c r="V5932" s="12">
        <v>4</v>
      </c>
      <c r="W5932" s="12">
        <v>0.2</v>
      </c>
      <c r="X5932" s="12">
        <v>5.9799999999999986</v>
      </c>
    </row>
    <row r="5933" spans="1:24" ht="14" x14ac:dyDescent="0.3">
      <c r="A5933" s="9">
        <v>5928</v>
      </c>
      <c r="B5933" s="14" t="s">
        <v>8944</v>
      </c>
      <c r="C5933" s="15">
        <v>45939</v>
      </c>
      <c r="D5933" s="15">
        <v>45945</v>
      </c>
      <c r="E5933" s="10" t="s">
        <v>44</v>
      </c>
      <c r="F5933" s="10" t="s">
        <v>1285</v>
      </c>
      <c r="G5933" s="10" t="s">
        <v>1286</v>
      </c>
      <c r="H5933" s="10" t="s">
        <v>36</v>
      </c>
      <c r="I5933" s="10" t="s">
        <v>23</v>
      </c>
      <c r="J5933" s="10" t="s">
        <v>246</v>
      </c>
      <c r="K5933" s="10" t="s">
        <v>438</v>
      </c>
      <c r="L5933" s="10">
        <v>45373</v>
      </c>
      <c r="M5933" s="10" t="s">
        <v>133</v>
      </c>
      <c r="N5933" s="10" t="str">
        <f>_xlfn.XLOOKUP($M:$M,People!$B:$B,People!A:A)</f>
        <v>Chuck Magee</v>
      </c>
      <c r="O5933" s="10" t="s">
        <v>3678</v>
      </c>
      <c r="P5933" s="10" t="str">
        <f>VLOOKUP(O5933,Products!$A:$E,3,FALSE)</f>
        <v>Samsung</v>
      </c>
      <c r="Q5933" s="31">
        <f>INDEX(Products!$E:$E,MATCH(O5933,Products!$A:$A,0))</f>
        <v>0.37</v>
      </c>
      <c r="R5933" s="10" t="s">
        <v>64</v>
      </c>
      <c r="S5933" s="10" t="s">
        <v>65</v>
      </c>
      <c r="T5933" s="10" t="s">
        <v>3679</v>
      </c>
      <c r="U5933" s="12">
        <v>23.975999999999999</v>
      </c>
      <c r="V5933" s="12">
        <v>4</v>
      </c>
      <c r="W5933" s="12">
        <v>0.4</v>
      </c>
      <c r="X5933" s="12">
        <v>-15.584400000000002</v>
      </c>
    </row>
    <row r="5934" spans="1:24" ht="14" x14ac:dyDescent="0.3">
      <c r="A5934" s="9">
        <v>5929</v>
      </c>
      <c r="B5934" s="14" t="s">
        <v>8945</v>
      </c>
      <c r="C5934" s="15">
        <v>45940</v>
      </c>
      <c r="D5934" s="15">
        <v>45942</v>
      </c>
      <c r="E5934" s="10" t="s">
        <v>168</v>
      </c>
      <c r="F5934" s="10" t="s">
        <v>3953</v>
      </c>
      <c r="G5934" s="10" t="s">
        <v>3954</v>
      </c>
      <c r="H5934" s="10" t="s">
        <v>36</v>
      </c>
      <c r="I5934" s="10" t="s">
        <v>23</v>
      </c>
      <c r="J5934" s="10" t="s">
        <v>707</v>
      </c>
      <c r="K5934" s="10" t="s">
        <v>402</v>
      </c>
      <c r="L5934" s="10">
        <v>80219</v>
      </c>
      <c r="M5934" s="10" t="s">
        <v>39</v>
      </c>
      <c r="N5934" s="10" t="str">
        <f>_xlfn.XLOOKUP($M:$M,People!$B:$B,People!A:A)</f>
        <v>Sadie Pawthorne</v>
      </c>
      <c r="O5934" s="10" t="s">
        <v>5814</v>
      </c>
      <c r="P5934" s="10" t="str">
        <f>VLOOKUP(O5934,Products!$A:$E,3,FALSE)</f>
        <v>Logitech</v>
      </c>
      <c r="Q5934" s="31">
        <f>INDEX(Products!$E:$E,MATCH(O5934,Products!$A:$A,0))</f>
        <v>0.39</v>
      </c>
      <c r="R5934" s="10" t="s">
        <v>28</v>
      </c>
      <c r="S5934" s="10" t="s">
        <v>29</v>
      </c>
      <c r="T5934" s="10" t="s">
        <v>5815</v>
      </c>
      <c r="U5934" s="12">
        <v>90.882000000000005</v>
      </c>
      <c r="V5934" s="12">
        <v>3</v>
      </c>
      <c r="W5934" s="12">
        <v>0.7</v>
      </c>
      <c r="X5934" s="12">
        <v>-190.85220000000004</v>
      </c>
    </row>
    <row r="5935" spans="1:24" ht="14" x14ac:dyDescent="0.3">
      <c r="A5935" s="9">
        <v>5930</v>
      </c>
      <c r="B5935" s="14" t="s">
        <v>8945</v>
      </c>
      <c r="C5935" s="15">
        <v>45940</v>
      </c>
      <c r="D5935" s="15">
        <v>45942</v>
      </c>
      <c r="E5935" s="10" t="s">
        <v>168</v>
      </c>
      <c r="F5935" s="10" t="s">
        <v>3953</v>
      </c>
      <c r="G5935" s="10" t="s">
        <v>3954</v>
      </c>
      <c r="H5935" s="10" t="s">
        <v>36</v>
      </c>
      <c r="I5935" s="10" t="s">
        <v>23</v>
      </c>
      <c r="J5935" s="10" t="s">
        <v>707</v>
      </c>
      <c r="K5935" s="10" t="s">
        <v>402</v>
      </c>
      <c r="L5935" s="10">
        <v>80219</v>
      </c>
      <c r="M5935" s="10" t="s">
        <v>39</v>
      </c>
      <c r="N5935" s="10" t="str">
        <f>_xlfn.XLOOKUP($M:$M,People!$B:$B,People!A:A)</f>
        <v>Sadie Pawthorne</v>
      </c>
      <c r="O5935" s="10" t="s">
        <v>1774</v>
      </c>
      <c r="P5935" s="10" t="str">
        <f>VLOOKUP(O5935,Products!$A:$E,3,FALSE)</f>
        <v>Avery</v>
      </c>
      <c r="Q5935" s="31">
        <f>INDEX(Products!$E:$E,MATCH(O5935,Products!$A:$A,0))</f>
        <v>0.37</v>
      </c>
      <c r="R5935" s="10" t="s">
        <v>28</v>
      </c>
      <c r="S5935" s="10" t="s">
        <v>32</v>
      </c>
      <c r="T5935" s="10" t="s">
        <v>1775</v>
      </c>
      <c r="U5935" s="12">
        <v>120.78399999999999</v>
      </c>
      <c r="V5935" s="12">
        <v>1</v>
      </c>
      <c r="W5935" s="12">
        <v>0.2</v>
      </c>
      <c r="X5935" s="12">
        <v>13.588199999999986</v>
      </c>
    </row>
    <row r="5936" spans="1:24" ht="14" x14ac:dyDescent="0.3">
      <c r="A5936" s="9">
        <v>5931</v>
      </c>
      <c r="B5936" s="14" t="s">
        <v>8946</v>
      </c>
      <c r="C5936" s="15">
        <v>45940</v>
      </c>
      <c r="D5936" s="15">
        <v>45942</v>
      </c>
      <c r="E5936" s="10" t="s">
        <v>168</v>
      </c>
      <c r="F5936" s="10" t="s">
        <v>4021</v>
      </c>
      <c r="G5936" s="10" t="s">
        <v>4022</v>
      </c>
      <c r="H5936" s="10" t="s">
        <v>22</v>
      </c>
      <c r="I5936" s="10" t="s">
        <v>23</v>
      </c>
      <c r="J5936" s="10" t="s">
        <v>2750</v>
      </c>
      <c r="K5936" s="10" t="s">
        <v>94</v>
      </c>
      <c r="L5936" s="10">
        <v>77571</v>
      </c>
      <c r="M5936" s="10" t="s">
        <v>95</v>
      </c>
      <c r="N5936" s="10" t="str">
        <f>_xlfn.XLOOKUP($M:$M,People!$B:$B,People!A:A)</f>
        <v>Roxanne Rodriguez</v>
      </c>
      <c r="O5936" s="10" t="s">
        <v>4675</v>
      </c>
      <c r="P5936" s="10" t="str">
        <f>VLOOKUP(O5936,Products!$A:$E,3,FALSE)</f>
        <v>IKEA</v>
      </c>
      <c r="Q5936" s="31">
        <f>INDEX(Products!$E:$E,MATCH(O5936,Products!$A:$A,0))</f>
        <v>0.32</v>
      </c>
      <c r="R5936" s="10" t="s">
        <v>28</v>
      </c>
      <c r="S5936" s="10" t="s">
        <v>58</v>
      </c>
      <c r="T5936" s="10" t="s">
        <v>4676</v>
      </c>
      <c r="U5936" s="12">
        <v>14</v>
      </c>
      <c r="V5936" s="12">
        <v>4</v>
      </c>
      <c r="W5936" s="12">
        <v>0.6</v>
      </c>
      <c r="X5936" s="12">
        <v>-6.2999999999999972</v>
      </c>
    </row>
    <row r="5937" spans="1:24" ht="14" x14ac:dyDescent="0.3">
      <c r="A5937" s="9">
        <v>5932</v>
      </c>
      <c r="B5937" s="14" t="s">
        <v>8946</v>
      </c>
      <c r="C5937" s="15">
        <v>45940</v>
      </c>
      <c r="D5937" s="15">
        <v>45942</v>
      </c>
      <c r="E5937" s="10" t="s">
        <v>168</v>
      </c>
      <c r="F5937" s="10" t="s">
        <v>4021</v>
      </c>
      <c r="G5937" s="10" t="s">
        <v>4022</v>
      </c>
      <c r="H5937" s="10" t="s">
        <v>22</v>
      </c>
      <c r="I5937" s="10" t="s">
        <v>23</v>
      </c>
      <c r="J5937" s="10" t="s">
        <v>2750</v>
      </c>
      <c r="K5937" s="10" t="s">
        <v>94</v>
      </c>
      <c r="L5937" s="10">
        <v>77571</v>
      </c>
      <c r="M5937" s="10" t="s">
        <v>95</v>
      </c>
      <c r="N5937" s="10" t="str">
        <f>_xlfn.XLOOKUP($M:$M,People!$B:$B,People!A:A)</f>
        <v>Roxanne Rodriguez</v>
      </c>
      <c r="O5937" s="10" t="s">
        <v>2623</v>
      </c>
      <c r="P5937" s="10" t="str">
        <f>VLOOKUP(O5937,Products!$A:$E,3,FALSE)</f>
        <v>Logitech</v>
      </c>
      <c r="Q5937" s="31">
        <f>INDEX(Products!$E:$E,MATCH(O5937,Products!$A:$A,0))</f>
        <v>0.31</v>
      </c>
      <c r="R5937" s="10" t="s">
        <v>41</v>
      </c>
      <c r="S5937" s="10" t="s">
        <v>68</v>
      </c>
      <c r="T5937" s="10" t="s">
        <v>2624</v>
      </c>
      <c r="U5937" s="12">
        <v>16.391999999999996</v>
      </c>
      <c r="V5937" s="12">
        <v>2</v>
      </c>
      <c r="W5937" s="12">
        <v>0.8</v>
      </c>
      <c r="X5937" s="12">
        <v>-26.227200000000003</v>
      </c>
    </row>
    <row r="5938" spans="1:24" ht="14" x14ac:dyDescent="0.3">
      <c r="A5938" s="9">
        <v>5933</v>
      </c>
      <c r="B5938" s="14" t="s">
        <v>8947</v>
      </c>
      <c r="C5938" s="15">
        <v>45940</v>
      </c>
      <c r="D5938" s="15">
        <v>45944</v>
      </c>
      <c r="E5938" s="10" t="s">
        <v>44</v>
      </c>
      <c r="F5938" s="10" t="s">
        <v>2992</v>
      </c>
      <c r="G5938" s="10" t="s">
        <v>2993</v>
      </c>
      <c r="H5938" s="10" t="s">
        <v>36</v>
      </c>
      <c r="I5938" s="10" t="s">
        <v>23</v>
      </c>
      <c r="J5938" s="10" t="s">
        <v>3636</v>
      </c>
      <c r="K5938" s="10" t="s">
        <v>80</v>
      </c>
      <c r="L5938" s="10">
        <v>27405</v>
      </c>
      <c r="M5938" s="10" t="s">
        <v>26</v>
      </c>
      <c r="N5938" s="10" t="str">
        <f>_xlfn.XLOOKUP($M:$M,People!$B:$B,People!A:A)</f>
        <v>Fred Suzuki</v>
      </c>
      <c r="O5938" s="10" t="s">
        <v>894</v>
      </c>
      <c r="P5938" s="10" t="str">
        <f>VLOOKUP(O5938,Products!$A:$E,3,FALSE)</f>
        <v>Samsung</v>
      </c>
      <c r="Q5938" s="31">
        <f>INDEX(Products!$E:$E,MATCH(O5938,Products!$A:$A,0))</f>
        <v>0.33</v>
      </c>
      <c r="R5938" s="10" t="s">
        <v>41</v>
      </c>
      <c r="S5938" s="10" t="s">
        <v>68</v>
      </c>
      <c r="T5938" s="10" t="s">
        <v>895</v>
      </c>
      <c r="U5938" s="12">
        <v>4.0950000000000006</v>
      </c>
      <c r="V5938" s="12">
        <v>3</v>
      </c>
      <c r="W5938" s="12">
        <v>0.7</v>
      </c>
      <c r="X5938" s="12">
        <v>-2.7300000000000004</v>
      </c>
    </row>
    <row r="5939" spans="1:24" ht="14" x14ac:dyDescent="0.3">
      <c r="A5939" s="9">
        <v>5934</v>
      </c>
      <c r="B5939" s="14" t="s">
        <v>8947</v>
      </c>
      <c r="C5939" s="15">
        <v>45940</v>
      </c>
      <c r="D5939" s="15">
        <v>45944</v>
      </c>
      <c r="E5939" s="10" t="s">
        <v>44</v>
      </c>
      <c r="F5939" s="10" t="s">
        <v>2992</v>
      </c>
      <c r="G5939" s="10" t="s">
        <v>2993</v>
      </c>
      <c r="H5939" s="10" t="s">
        <v>36</v>
      </c>
      <c r="I5939" s="10" t="s">
        <v>23</v>
      </c>
      <c r="J5939" s="10" t="s">
        <v>3636</v>
      </c>
      <c r="K5939" s="10" t="s">
        <v>80</v>
      </c>
      <c r="L5939" s="10">
        <v>27405</v>
      </c>
      <c r="M5939" s="10" t="s">
        <v>26</v>
      </c>
      <c r="N5939" s="10" t="str">
        <f>_xlfn.XLOOKUP($M:$M,People!$B:$B,People!A:A)</f>
        <v>Fred Suzuki</v>
      </c>
      <c r="O5939" s="10" t="s">
        <v>1688</v>
      </c>
      <c r="P5939" s="10" t="str">
        <f>VLOOKUP(O5939,Products!$A:$E,3,FALSE)</f>
        <v>Logitech</v>
      </c>
      <c r="Q5939" s="31">
        <f>INDEX(Products!$E:$E,MATCH(O5939,Products!$A:$A,0))</f>
        <v>0.31</v>
      </c>
      <c r="R5939" s="10" t="s">
        <v>41</v>
      </c>
      <c r="S5939" s="10" t="s">
        <v>510</v>
      </c>
      <c r="T5939" s="10" t="s">
        <v>1689</v>
      </c>
      <c r="U5939" s="12">
        <v>20.608000000000004</v>
      </c>
      <c r="V5939" s="12">
        <v>2</v>
      </c>
      <c r="W5939" s="12">
        <v>0.2</v>
      </c>
      <c r="X5939" s="12">
        <v>-4.3792000000000009</v>
      </c>
    </row>
    <row r="5940" spans="1:24" ht="14" x14ac:dyDescent="0.3">
      <c r="A5940" s="9">
        <v>5935</v>
      </c>
      <c r="B5940" s="14" t="s">
        <v>8945</v>
      </c>
      <c r="C5940" s="15">
        <v>45940</v>
      </c>
      <c r="D5940" s="15">
        <v>45942</v>
      </c>
      <c r="E5940" s="10" t="s">
        <v>168</v>
      </c>
      <c r="F5940" s="10" t="s">
        <v>3953</v>
      </c>
      <c r="G5940" s="10" t="s">
        <v>3954</v>
      </c>
      <c r="H5940" s="10" t="s">
        <v>36</v>
      </c>
      <c r="I5940" s="10" t="s">
        <v>23</v>
      </c>
      <c r="J5940" s="10" t="s">
        <v>707</v>
      </c>
      <c r="K5940" s="10" t="s">
        <v>402</v>
      </c>
      <c r="L5940" s="10">
        <v>80219</v>
      </c>
      <c r="M5940" s="10" t="s">
        <v>39</v>
      </c>
      <c r="N5940" s="10" t="str">
        <f>_xlfn.XLOOKUP($M:$M,People!$B:$B,People!A:A)</f>
        <v>Sadie Pawthorne</v>
      </c>
      <c r="O5940" s="10" t="s">
        <v>5499</v>
      </c>
      <c r="P5940" s="10" t="str">
        <f>VLOOKUP(O5940,Products!$A:$E,3,FALSE)</f>
        <v>Samsung</v>
      </c>
      <c r="Q5940" s="31">
        <f>INDEX(Products!$E:$E,MATCH(O5940,Products!$A:$A,0))</f>
        <v>0.25</v>
      </c>
      <c r="R5940" s="10" t="s">
        <v>64</v>
      </c>
      <c r="S5940" s="10" t="s">
        <v>65</v>
      </c>
      <c r="T5940" s="10" t="s">
        <v>5500</v>
      </c>
      <c r="U5940" s="12">
        <v>15.991999999999999</v>
      </c>
      <c r="V5940" s="12">
        <v>1</v>
      </c>
      <c r="W5940" s="12">
        <v>0.2</v>
      </c>
      <c r="X5940" s="12">
        <v>-2.9985000000000022</v>
      </c>
    </row>
    <row r="5941" spans="1:24" ht="14" x14ac:dyDescent="0.3">
      <c r="A5941" s="9">
        <v>5936</v>
      </c>
      <c r="B5941" s="14" t="s">
        <v>6016</v>
      </c>
      <c r="C5941" s="15">
        <v>45940</v>
      </c>
      <c r="D5941" s="15">
        <v>45942</v>
      </c>
      <c r="E5941" s="14" t="s">
        <v>168</v>
      </c>
      <c r="F5941" s="14" t="s">
        <v>4021</v>
      </c>
      <c r="G5941" s="14" t="s">
        <v>4022</v>
      </c>
      <c r="H5941" s="14" t="s">
        <v>22</v>
      </c>
      <c r="I5941" s="14" t="s">
        <v>5934</v>
      </c>
      <c r="J5941" s="14" t="s">
        <v>5941</v>
      </c>
      <c r="K5941" s="14" t="s">
        <v>5942</v>
      </c>
      <c r="L5941" s="14" t="s">
        <v>5993</v>
      </c>
      <c r="M5941" s="14" t="s">
        <v>95</v>
      </c>
      <c r="N5941" s="10" t="str">
        <f>_xlfn.XLOOKUP($M:$M,People!$B:$B,People!A:A)</f>
        <v>Roxanne Rodriguez</v>
      </c>
      <c r="O5941" s="14" t="s">
        <v>4675</v>
      </c>
      <c r="P5941" s="10" t="str">
        <f>VLOOKUP(O5941,Products!$A:$E,3,FALSE)</f>
        <v>IKEA</v>
      </c>
      <c r="Q5941" s="31">
        <f>INDEX(Products!$E:$E,MATCH(O5941,Products!$A:$A,0))</f>
        <v>0.32</v>
      </c>
      <c r="R5941" s="14" t="s">
        <v>28</v>
      </c>
      <c r="S5941" s="14" t="s">
        <v>58</v>
      </c>
      <c r="T5941" s="14" t="s">
        <v>4676</v>
      </c>
      <c r="U5941" s="18">
        <v>15.991999999999999</v>
      </c>
      <c r="V5941" s="18">
        <v>1</v>
      </c>
      <c r="W5941" s="18">
        <v>0.2</v>
      </c>
      <c r="X5941" s="18">
        <v>-2.9985000000000022</v>
      </c>
    </row>
    <row r="5942" spans="1:24" ht="14" x14ac:dyDescent="0.3">
      <c r="A5942" s="9">
        <v>5937</v>
      </c>
      <c r="B5942" s="14" t="s">
        <v>6016</v>
      </c>
      <c r="C5942" s="15">
        <v>45940</v>
      </c>
      <c r="D5942" s="15">
        <v>45942</v>
      </c>
      <c r="E5942" s="14" t="s">
        <v>168</v>
      </c>
      <c r="F5942" s="14" t="s">
        <v>4021</v>
      </c>
      <c r="G5942" s="14" t="s">
        <v>4022</v>
      </c>
      <c r="H5942" s="14" t="s">
        <v>22</v>
      </c>
      <c r="I5942" s="14" t="s">
        <v>5934</v>
      </c>
      <c r="J5942" s="14" t="s">
        <v>5941</v>
      </c>
      <c r="K5942" s="14" t="s">
        <v>5942</v>
      </c>
      <c r="L5942" s="14" t="s">
        <v>5993</v>
      </c>
      <c r="M5942" s="14" t="s">
        <v>95</v>
      </c>
      <c r="N5942" s="10" t="str">
        <f>_xlfn.XLOOKUP($M:$M,People!$B:$B,People!A:A)</f>
        <v>Roxanne Rodriguez</v>
      </c>
      <c r="O5942" s="14" t="s">
        <v>2623</v>
      </c>
      <c r="P5942" s="10" t="str">
        <f>VLOOKUP(O5942,Products!$A:$E,3,FALSE)</f>
        <v>Logitech</v>
      </c>
      <c r="Q5942" s="31">
        <f>INDEX(Products!$E:$E,MATCH(O5942,Products!$A:$A,0))</f>
        <v>0.31</v>
      </c>
      <c r="R5942" s="14" t="s">
        <v>41</v>
      </c>
      <c r="S5942" s="14" t="s">
        <v>68</v>
      </c>
      <c r="T5942" s="14" t="s">
        <v>2624</v>
      </c>
      <c r="U5942" s="18">
        <v>120.78399999999999</v>
      </c>
      <c r="V5942" s="18">
        <v>1</v>
      </c>
      <c r="W5942" s="18">
        <v>0.2</v>
      </c>
      <c r="X5942" s="18">
        <v>13.588199999999986</v>
      </c>
    </row>
    <row r="5943" spans="1:24" ht="14" x14ac:dyDescent="0.3">
      <c r="A5943" s="9">
        <v>5938</v>
      </c>
      <c r="B5943" s="14" t="s">
        <v>8948</v>
      </c>
      <c r="C5943" s="15">
        <v>45941</v>
      </c>
      <c r="D5943" s="15">
        <v>45945</v>
      </c>
      <c r="E5943" s="10" t="s">
        <v>44</v>
      </c>
      <c r="F5943" s="10" t="s">
        <v>1580</v>
      </c>
      <c r="G5943" s="10" t="s">
        <v>1581</v>
      </c>
      <c r="H5943" s="10" t="s">
        <v>22</v>
      </c>
      <c r="I5943" s="10" t="s">
        <v>23</v>
      </c>
      <c r="J5943" s="10" t="s">
        <v>271</v>
      </c>
      <c r="K5943" s="10" t="s">
        <v>189</v>
      </c>
      <c r="L5943" s="10">
        <v>60610</v>
      </c>
      <c r="M5943" s="10" t="s">
        <v>95</v>
      </c>
      <c r="N5943" s="10" t="str">
        <f>_xlfn.XLOOKUP($M:$M,People!$B:$B,People!A:A)</f>
        <v>Roxanne Rodriguez</v>
      </c>
      <c r="O5943" s="10" t="s">
        <v>3789</v>
      </c>
      <c r="P5943" s="10" t="str">
        <f>VLOOKUP(O5943,Products!$A:$E,3,FALSE)</f>
        <v>IKEA</v>
      </c>
      <c r="Q5943" s="31">
        <f>INDEX(Products!$E:$E,MATCH(O5943,Products!$A:$A,0))</f>
        <v>0.26</v>
      </c>
      <c r="R5943" s="10" t="s">
        <v>41</v>
      </c>
      <c r="S5943" s="10" t="s">
        <v>61</v>
      </c>
      <c r="T5943" s="10" t="s">
        <v>3790</v>
      </c>
      <c r="U5943" s="12">
        <v>27.72</v>
      </c>
      <c r="V5943" s="12">
        <v>3</v>
      </c>
      <c r="W5943" s="12">
        <v>0.2</v>
      </c>
      <c r="X5943" s="12">
        <v>3.4649999999999999</v>
      </c>
    </row>
    <row r="5944" spans="1:24" ht="14" x14ac:dyDescent="0.3">
      <c r="A5944" s="9">
        <v>5939</v>
      </c>
      <c r="B5944" s="14" t="s">
        <v>8948</v>
      </c>
      <c r="C5944" s="15">
        <v>45941</v>
      </c>
      <c r="D5944" s="15">
        <v>45945</v>
      </c>
      <c r="E5944" s="10" t="s">
        <v>44</v>
      </c>
      <c r="F5944" s="10" t="s">
        <v>1580</v>
      </c>
      <c r="G5944" s="10" t="s">
        <v>1581</v>
      </c>
      <c r="H5944" s="10" t="s">
        <v>22</v>
      </c>
      <c r="I5944" s="10" t="s">
        <v>23</v>
      </c>
      <c r="J5944" s="10" t="s">
        <v>271</v>
      </c>
      <c r="K5944" s="10" t="s">
        <v>189</v>
      </c>
      <c r="L5944" s="10">
        <v>60610</v>
      </c>
      <c r="M5944" s="10" t="s">
        <v>95</v>
      </c>
      <c r="N5944" s="10" t="str">
        <f>_xlfn.XLOOKUP($M:$M,People!$B:$B,People!A:A)</f>
        <v>Roxanne Rodriguez</v>
      </c>
      <c r="O5944" s="10" t="s">
        <v>4528</v>
      </c>
      <c r="P5944" s="10" t="str">
        <f>VLOOKUP(O5944,Products!$A:$E,3,FALSE)</f>
        <v>Office Depot</v>
      </c>
      <c r="Q5944" s="31">
        <f>INDEX(Products!$E:$E,MATCH(O5944,Products!$A:$A,0))</f>
        <v>0.34</v>
      </c>
      <c r="R5944" s="10" t="s">
        <v>41</v>
      </c>
      <c r="S5944" s="10" t="s">
        <v>61</v>
      </c>
      <c r="T5944" s="10" t="s">
        <v>4529</v>
      </c>
      <c r="U5944" s="12">
        <v>5.3440000000000003</v>
      </c>
      <c r="V5944" s="12">
        <v>2</v>
      </c>
      <c r="W5944" s="12">
        <v>0.2</v>
      </c>
      <c r="X5944" s="12">
        <v>0.66799999999999948</v>
      </c>
    </row>
    <row r="5945" spans="1:24" ht="14" x14ac:dyDescent="0.3">
      <c r="A5945" s="9">
        <v>5940</v>
      </c>
      <c r="B5945" s="14" t="s">
        <v>8949</v>
      </c>
      <c r="C5945" s="15">
        <v>45943</v>
      </c>
      <c r="D5945" s="15">
        <v>45947</v>
      </c>
      <c r="E5945" s="10" t="s">
        <v>44</v>
      </c>
      <c r="F5945" s="10" t="s">
        <v>3751</v>
      </c>
      <c r="G5945" s="10" t="s">
        <v>3752</v>
      </c>
      <c r="H5945" s="10" t="s">
        <v>36</v>
      </c>
      <c r="I5945" s="10" t="s">
        <v>23</v>
      </c>
      <c r="J5945" s="10" t="s">
        <v>401</v>
      </c>
      <c r="K5945" s="10" t="s">
        <v>402</v>
      </c>
      <c r="L5945" s="10">
        <v>80013</v>
      </c>
      <c r="M5945" s="10" t="s">
        <v>39</v>
      </c>
      <c r="N5945" s="10" t="str">
        <f>_xlfn.XLOOKUP($M:$M,People!$B:$B,People!A:A)</f>
        <v>Sadie Pawthorne</v>
      </c>
      <c r="O5945" s="10" t="s">
        <v>3753</v>
      </c>
      <c r="P5945" s="10" t="str">
        <f>VLOOKUP(O5945,Products!$A:$E,3,FALSE)</f>
        <v>Avery</v>
      </c>
      <c r="Q5945" s="31">
        <f>INDEX(Products!$E:$E,MATCH(O5945,Products!$A:$A,0))</f>
        <v>0.25</v>
      </c>
      <c r="R5945" s="10" t="s">
        <v>28</v>
      </c>
      <c r="S5945" s="10" t="s">
        <v>58</v>
      </c>
      <c r="T5945" s="10" t="s">
        <v>3754</v>
      </c>
      <c r="U5945" s="12">
        <v>24.96</v>
      </c>
      <c r="V5945" s="12">
        <v>3</v>
      </c>
      <c r="W5945" s="12">
        <v>0.2</v>
      </c>
      <c r="X5945" s="12">
        <v>4.3679999999999986</v>
      </c>
    </row>
    <row r="5946" spans="1:24" ht="14" x14ac:dyDescent="0.3">
      <c r="A5946" s="9">
        <v>5941</v>
      </c>
      <c r="B5946" s="14" t="s">
        <v>8950</v>
      </c>
      <c r="C5946" s="15">
        <v>45943</v>
      </c>
      <c r="D5946" s="15">
        <v>45949</v>
      </c>
      <c r="E5946" s="10" t="s">
        <v>44</v>
      </c>
      <c r="F5946" s="10" t="s">
        <v>496</v>
      </c>
      <c r="G5946" s="10" t="s">
        <v>497</v>
      </c>
      <c r="H5946" s="10" t="s">
        <v>22</v>
      </c>
      <c r="I5946" s="10" t="s">
        <v>23</v>
      </c>
      <c r="J5946" s="10" t="s">
        <v>498</v>
      </c>
      <c r="K5946" s="10" t="s">
        <v>38</v>
      </c>
      <c r="L5946" s="10">
        <v>95661</v>
      </c>
      <c r="M5946" s="10" t="s">
        <v>39</v>
      </c>
      <c r="N5946" s="10" t="str">
        <f>_xlfn.XLOOKUP($M:$M,People!$B:$B,People!A:A)</f>
        <v>Sadie Pawthorne</v>
      </c>
      <c r="O5946" s="10" t="s">
        <v>231</v>
      </c>
      <c r="P5946" s="10" t="str">
        <f>VLOOKUP(O5946,Products!$A:$E,3,FALSE)</f>
        <v>Canon</v>
      </c>
      <c r="Q5946" s="31">
        <f>INDEX(Products!$E:$E,MATCH(O5946,Products!$A:$A,0))</f>
        <v>0.26</v>
      </c>
      <c r="R5946" s="10" t="s">
        <v>28</v>
      </c>
      <c r="S5946" s="10" t="s">
        <v>58</v>
      </c>
      <c r="T5946" s="10" t="s">
        <v>232</v>
      </c>
      <c r="U5946" s="12">
        <v>43.120000000000005</v>
      </c>
      <c r="V5946" s="12">
        <v>14</v>
      </c>
      <c r="W5946" s="12">
        <v>0</v>
      </c>
      <c r="X5946" s="12">
        <v>20.697599999999998</v>
      </c>
    </row>
    <row r="5947" spans="1:24" ht="14" x14ac:dyDescent="0.3">
      <c r="A5947" s="9">
        <v>5942</v>
      </c>
      <c r="B5947" s="14" t="s">
        <v>8951</v>
      </c>
      <c r="C5947" s="15">
        <v>45943</v>
      </c>
      <c r="D5947" s="15">
        <v>45949</v>
      </c>
      <c r="E5947" s="10" t="s">
        <v>44</v>
      </c>
      <c r="F5947" s="10" t="s">
        <v>528</v>
      </c>
      <c r="G5947" s="10" t="s">
        <v>529</v>
      </c>
      <c r="H5947" s="10" t="s">
        <v>22</v>
      </c>
      <c r="I5947" s="10" t="s">
        <v>23</v>
      </c>
      <c r="J5947" s="10" t="s">
        <v>1711</v>
      </c>
      <c r="K5947" s="10" t="s">
        <v>94</v>
      </c>
      <c r="L5947" s="10">
        <v>78041</v>
      </c>
      <c r="M5947" s="10" t="s">
        <v>95</v>
      </c>
      <c r="N5947" s="10" t="str">
        <f>_xlfn.XLOOKUP($M:$M,People!$B:$B,People!A:A)</f>
        <v>Roxanne Rodriguez</v>
      </c>
      <c r="O5947" s="10" t="s">
        <v>1940</v>
      </c>
      <c r="P5947" s="10" t="str">
        <f>VLOOKUP(O5947,Products!$A:$E,3,FALSE)</f>
        <v>Canon</v>
      </c>
      <c r="Q5947" s="31">
        <f>INDEX(Products!$E:$E,MATCH(O5947,Products!$A:$A,0))</f>
        <v>0.34</v>
      </c>
      <c r="R5947" s="10" t="s">
        <v>28</v>
      </c>
      <c r="S5947" s="10" t="s">
        <v>58</v>
      </c>
      <c r="T5947" s="10" t="s">
        <v>1941</v>
      </c>
      <c r="U5947" s="12">
        <v>139.91999999999999</v>
      </c>
      <c r="V5947" s="12">
        <v>5</v>
      </c>
      <c r="W5947" s="12">
        <v>0.6</v>
      </c>
      <c r="X5947" s="12">
        <v>-150.41399999999999</v>
      </c>
    </row>
    <row r="5948" spans="1:24" ht="14" x14ac:dyDescent="0.3">
      <c r="A5948" s="9">
        <v>5943</v>
      </c>
      <c r="B5948" s="14" t="s">
        <v>8952</v>
      </c>
      <c r="C5948" s="15">
        <v>45943</v>
      </c>
      <c r="D5948" s="15">
        <v>45950</v>
      </c>
      <c r="E5948" s="10" t="s">
        <v>44</v>
      </c>
      <c r="F5948" s="10" t="s">
        <v>2167</v>
      </c>
      <c r="G5948" s="10" t="s">
        <v>2168</v>
      </c>
      <c r="H5948" s="10" t="s">
        <v>36</v>
      </c>
      <c r="I5948" s="10" t="s">
        <v>23</v>
      </c>
      <c r="J5948" s="10" t="s">
        <v>237</v>
      </c>
      <c r="K5948" s="10" t="s">
        <v>238</v>
      </c>
      <c r="L5948" s="10">
        <v>10024</v>
      </c>
      <c r="M5948" s="10" t="s">
        <v>133</v>
      </c>
      <c r="N5948" s="10" t="str">
        <f>_xlfn.XLOOKUP($M:$M,People!$B:$B,People!A:A)</f>
        <v>Chuck Magee</v>
      </c>
      <c r="O5948" s="10" t="s">
        <v>2925</v>
      </c>
      <c r="P5948" s="10" t="str">
        <f>VLOOKUP(O5948,Products!$A:$E,3,FALSE)</f>
        <v>HP</v>
      </c>
      <c r="Q5948" s="31">
        <f>INDEX(Products!$E:$E,MATCH(O5948,Products!$A:$A,0))</f>
        <v>0.39</v>
      </c>
      <c r="R5948" s="10" t="s">
        <v>28</v>
      </c>
      <c r="S5948" s="10" t="s">
        <v>58</v>
      </c>
      <c r="T5948" s="10" t="s">
        <v>2926</v>
      </c>
      <c r="U5948" s="12">
        <v>82.26</v>
      </c>
      <c r="V5948" s="12">
        <v>3</v>
      </c>
      <c r="W5948" s="12">
        <v>0</v>
      </c>
      <c r="X5948" s="12">
        <v>33.726600000000005</v>
      </c>
    </row>
    <row r="5949" spans="1:24" ht="14" x14ac:dyDescent="0.3">
      <c r="A5949" s="9">
        <v>5944</v>
      </c>
      <c r="B5949" s="14" t="s">
        <v>8949</v>
      </c>
      <c r="C5949" s="15">
        <v>45943</v>
      </c>
      <c r="D5949" s="15">
        <v>45947</v>
      </c>
      <c r="E5949" s="10" t="s">
        <v>44</v>
      </c>
      <c r="F5949" s="10" t="s">
        <v>3751</v>
      </c>
      <c r="G5949" s="10" t="s">
        <v>3752</v>
      </c>
      <c r="H5949" s="10" t="s">
        <v>36</v>
      </c>
      <c r="I5949" s="10" t="s">
        <v>23</v>
      </c>
      <c r="J5949" s="10" t="s">
        <v>401</v>
      </c>
      <c r="K5949" s="10" t="s">
        <v>402</v>
      </c>
      <c r="L5949" s="10">
        <v>80013</v>
      </c>
      <c r="M5949" s="10" t="s">
        <v>39</v>
      </c>
      <c r="N5949" s="10" t="str">
        <f>_xlfn.XLOOKUP($M:$M,People!$B:$B,People!A:A)</f>
        <v>Sadie Pawthorne</v>
      </c>
      <c r="O5949" s="10" t="s">
        <v>1071</v>
      </c>
      <c r="P5949" s="10" t="str">
        <f>VLOOKUP(O5949,Products!$A:$E,3,FALSE)</f>
        <v>IKEA</v>
      </c>
      <c r="Q5949" s="31">
        <f>INDEX(Products!$E:$E,MATCH(O5949,Products!$A:$A,0))</f>
        <v>0.3</v>
      </c>
      <c r="R5949" s="10" t="s">
        <v>28</v>
      </c>
      <c r="S5949" s="10" t="s">
        <v>50</v>
      </c>
      <c r="T5949" s="10" t="s">
        <v>1072</v>
      </c>
      <c r="U5949" s="12">
        <v>727.45</v>
      </c>
      <c r="V5949" s="12">
        <v>5</v>
      </c>
      <c r="W5949" s="12">
        <v>0.5</v>
      </c>
      <c r="X5949" s="12">
        <v>-465.5680000000001</v>
      </c>
    </row>
    <row r="5950" spans="1:24" ht="14" x14ac:dyDescent="0.3">
      <c r="A5950" s="9">
        <v>5945</v>
      </c>
      <c r="B5950" s="14" t="s">
        <v>8950</v>
      </c>
      <c r="C5950" s="15">
        <v>45943</v>
      </c>
      <c r="D5950" s="15">
        <v>45949</v>
      </c>
      <c r="E5950" s="10" t="s">
        <v>44</v>
      </c>
      <c r="F5950" s="10" t="s">
        <v>496</v>
      </c>
      <c r="G5950" s="10" t="s">
        <v>497</v>
      </c>
      <c r="H5950" s="10" t="s">
        <v>22</v>
      </c>
      <c r="I5950" s="10" t="s">
        <v>23</v>
      </c>
      <c r="J5950" s="10" t="s">
        <v>498</v>
      </c>
      <c r="K5950" s="10" t="s">
        <v>38</v>
      </c>
      <c r="L5950" s="10">
        <v>95661</v>
      </c>
      <c r="M5950" s="10" t="s">
        <v>39</v>
      </c>
      <c r="N5950" s="10" t="str">
        <f>_xlfn.XLOOKUP($M:$M,People!$B:$B,People!A:A)</f>
        <v>Sadie Pawthorne</v>
      </c>
      <c r="O5950" s="10" t="s">
        <v>503</v>
      </c>
      <c r="P5950" s="10" t="str">
        <f>VLOOKUP(O5950,Products!$A:$E,3,FALSE)</f>
        <v>HP</v>
      </c>
      <c r="Q5950" s="31">
        <f>INDEX(Products!$E:$E,MATCH(O5950,Products!$A:$A,0))</f>
        <v>0.27</v>
      </c>
      <c r="R5950" s="10" t="s">
        <v>41</v>
      </c>
      <c r="S5950" s="10" t="s">
        <v>61</v>
      </c>
      <c r="T5950" s="10" t="s">
        <v>504</v>
      </c>
      <c r="U5950" s="12">
        <v>11.52</v>
      </c>
      <c r="V5950" s="12">
        <v>4</v>
      </c>
      <c r="W5950" s="12">
        <v>0</v>
      </c>
      <c r="X5950" s="12">
        <v>3.4559999999999995</v>
      </c>
    </row>
    <row r="5951" spans="1:24" ht="14" x14ac:dyDescent="0.3">
      <c r="A5951" s="9">
        <v>5946</v>
      </c>
      <c r="B5951" s="14" t="s">
        <v>8952</v>
      </c>
      <c r="C5951" s="15">
        <v>45943</v>
      </c>
      <c r="D5951" s="15">
        <v>45950</v>
      </c>
      <c r="E5951" s="10" t="s">
        <v>44</v>
      </c>
      <c r="F5951" s="10" t="s">
        <v>2167</v>
      </c>
      <c r="G5951" s="10" t="s">
        <v>2168</v>
      </c>
      <c r="H5951" s="10" t="s">
        <v>36</v>
      </c>
      <c r="I5951" s="10" t="s">
        <v>23</v>
      </c>
      <c r="J5951" s="10" t="s">
        <v>237</v>
      </c>
      <c r="K5951" s="10" t="s">
        <v>238</v>
      </c>
      <c r="L5951" s="10">
        <v>10024</v>
      </c>
      <c r="M5951" s="10" t="s">
        <v>133</v>
      </c>
      <c r="N5951" s="10" t="str">
        <f>_xlfn.XLOOKUP($M:$M,People!$B:$B,People!A:A)</f>
        <v>Chuck Magee</v>
      </c>
      <c r="O5951" s="10" t="s">
        <v>2983</v>
      </c>
      <c r="P5951" s="10" t="str">
        <f>VLOOKUP(O5951,Products!$A:$E,3,FALSE)</f>
        <v>Staples</v>
      </c>
      <c r="Q5951" s="31">
        <f>INDEX(Products!$E:$E,MATCH(O5951,Products!$A:$A,0))</f>
        <v>0.39</v>
      </c>
      <c r="R5951" s="10" t="s">
        <v>41</v>
      </c>
      <c r="S5951" s="10" t="s">
        <v>61</v>
      </c>
      <c r="T5951" s="10" t="s">
        <v>2984</v>
      </c>
      <c r="U5951" s="12">
        <v>34.700000000000003</v>
      </c>
      <c r="V5951" s="12">
        <v>5</v>
      </c>
      <c r="W5951" s="12">
        <v>0</v>
      </c>
      <c r="X5951" s="12">
        <v>12.492000000000001</v>
      </c>
    </row>
    <row r="5952" spans="1:24" ht="14" x14ac:dyDescent="0.3">
      <c r="A5952" s="9">
        <v>5947</v>
      </c>
      <c r="B5952" s="14" t="s">
        <v>8951</v>
      </c>
      <c r="C5952" s="15">
        <v>45943</v>
      </c>
      <c r="D5952" s="15">
        <v>45949</v>
      </c>
      <c r="E5952" s="10" t="s">
        <v>44</v>
      </c>
      <c r="F5952" s="10" t="s">
        <v>528</v>
      </c>
      <c r="G5952" s="10" t="s">
        <v>529</v>
      </c>
      <c r="H5952" s="10" t="s">
        <v>22</v>
      </c>
      <c r="I5952" s="10" t="s">
        <v>23</v>
      </c>
      <c r="J5952" s="10" t="s">
        <v>1711</v>
      </c>
      <c r="K5952" s="10" t="s">
        <v>94</v>
      </c>
      <c r="L5952" s="10">
        <v>78041</v>
      </c>
      <c r="M5952" s="10" t="s">
        <v>95</v>
      </c>
      <c r="N5952" s="10" t="str">
        <f>_xlfn.XLOOKUP($M:$M,People!$B:$B,People!A:A)</f>
        <v>Roxanne Rodriguez</v>
      </c>
      <c r="O5952" s="10" t="s">
        <v>3763</v>
      </c>
      <c r="P5952" s="10" t="str">
        <f>VLOOKUP(O5952,Products!$A:$E,3,FALSE)</f>
        <v>Office Depot</v>
      </c>
      <c r="Q5952" s="31">
        <f>INDEX(Products!$E:$E,MATCH(O5952,Products!$A:$A,0))</f>
        <v>0.32</v>
      </c>
      <c r="R5952" s="10" t="s">
        <v>41</v>
      </c>
      <c r="S5952" s="10" t="s">
        <v>61</v>
      </c>
      <c r="T5952" s="10" t="s">
        <v>3764</v>
      </c>
      <c r="U5952" s="12">
        <v>15.872</v>
      </c>
      <c r="V5952" s="12">
        <v>1</v>
      </c>
      <c r="W5952" s="12">
        <v>0.2</v>
      </c>
      <c r="X5952" s="12">
        <v>1.1904000000000003</v>
      </c>
    </row>
    <row r="5953" spans="1:24" ht="14" x14ac:dyDescent="0.3">
      <c r="A5953" s="9">
        <v>5948</v>
      </c>
      <c r="B5953" s="14" t="s">
        <v>8951</v>
      </c>
      <c r="C5953" s="15">
        <v>45943</v>
      </c>
      <c r="D5953" s="15">
        <v>45949</v>
      </c>
      <c r="E5953" s="10" t="s">
        <v>44</v>
      </c>
      <c r="F5953" s="10" t="s">
        <v>528</v>
      </c>
      <c r="G5953" s="10" t="s">
        <v>529</v>
      </c>
      <c r="H5953" s="10" t="s">
        <v>22</v>
      </c>
      <c r="I5953" s="10" t="s">
        <v>23</v>
      </c>
      <c r="J5953" s="10" t="s">
        <v>1711</v>
      </c>
      <c r="K5953" s="10" t="s">
        <v>94</v>
      </c>
      <c r="L5953" s="10">
        <v>78041</v>
      </c>
      <c r="M5953" s="10" t="s">
        <v>95</v>
      </c>
      <c r="N5953" s="10" t="str">
        <f>_xlfn.XLOOKUP($M:$M,People!$B:$B,People!A:A)</f>
        <v>Roxanne Rodriguez</v>
      </c>
      <c r="O5953" s="10" t="s">
        <v>1065</v>
      </c>
      <c r="P5953" s="10" t="str">
        <f>VLOOKUP(O5953,Products!$A:$E,3,FALSE)</f>
        <v>Office Depot</v>
      </c>
      <c r="Q5953" s="31">
        <f>INDEX(Products!$E:$E,MATCH(O5953,Products!$A:$A,0))</f>
        <v>0.4</v>
      </c>
      <c r="R5953" s="10" t="s">
        <v>41</v>
      </c>
      <c r="S5953" s="10" t="s">
        <v>68</v>
      </c>
      <c r="T5953" s="10" t="s">
        <v>1066</v>
      </c>
      <c r="U5953" s="12">
        <v>6.2859999999999987</v>
      </c>
      <c r="V5953" s="12">
        <v>7</v>
      </c>
      <c r="W5953" s="12">
        <v>0.8</v>
      </c>
      <c r="X5953" s="12">
        <v>-11.000500000000008</v>
      </c>
    </row>
    <row r="5954" spans="1:24" ht="14" x14ac:dyDescent="0.3">
      <c r="A5954" s="9">
        <v>5949</v>
      </c>
      <c r="B5954" s="14" t="s">
        <v>8950</v>
      </c>
      <c r="C5954" s="15">
        <v>45943</v>
      </c>
      <c r="D5954" s="15">
        <v>45949</v>
      </c>
      <c r="E5954" s="10" t="s">
        <v>44</v>
      </c>
      <c r="F5954" s="10" t="s">
        <v>496</v>
      </c>
      <c r="G5954" s="10" t="s">
        <v>497</v>
      </c>
      <c r="H5954" s="10" t="s">
        <v>22</v>
      </c>
      <c r="I5954" s="10" t="s">
        <v>23</v>
      </c>
      <c r="J5954" s="10" t="s">
        <v>498</v>
      </c>
      <c r="K5954" s="10" t="s">
        <v>38</v>
      </c>
      <c r="L5954" s="10">
        <v>95661</v>
      </c>
      <c r="M5954" s="10" t="s">
        <v>39</v>
      </c>
      <c r="N5954" s="10" t="str">
        <f>_xlfn.XLOOKUP($M:$M,People!$B:$B,People!A:A)</f>
        <v>Sadie Pawthorne</v>
      </c>
      <c r="O5954" s="10" t="s">
        <v>507</v>
      </c>
      <c r="P5954" s="10" t="str">
        <f>VLOOKUP(O5954,Products!$A:$E,3,FALSE)</f>
        <v>IKEA</v>
      </c>
      <c r="Q5954" s="31">
        <f>INDEX(Products!$E:$E,MATCH(O5954,Products!$A:$A,0))</f>
        <v>0.4</v>
      </c>
      <c r="R5954" s="10" t="s">
        <v>41</v>
      </c>
      <c r="S5954" s="10" t="s">
        <v>68</v>
      </c>
      <c r="T5954" s="10" t="s">
        <v>508</v>
      </c>
      <c r="U5954" s="12">
        <v>76.176000000000002</v>
      </c>
      <c r="V5954" s="12">
        <v>3</v>
      </c>
      <c r="W5954" s="12">
        <v>0.2</v>
      </c>
      <c r="X5954" s="12">
        <v>26.661599999999996</v>
      </c>
    </row>
    <row r="5955" spans="1:24" ht="14" x14ac:dyDescent="0.3">
      <c r="A5955" s="9">
        <v>5950</v>
      </c>
      <c r="B5955" s="14" t="s">
        <v>8950</v>
      </c>
      <c r="C5955" s="15">
        <v>45943</v>
      </c>
      <c r="D5955" s="15">
        <v>45949</v>
      </c>
      <c r="E5955" s="10" t="s">
        <v>44</v>
      </c>
      <c r="F5955" s="10" t="s">
        <v>496</v>
      </c>
      <c r="G5955" s="10" t="s">
        <v>497</v>
      </c>
      <c r="H5955" s="10" t="s">
        <v>22</v>
      </c>
      <c r="I5955" s="10" t="s">
        <v>23</v>
      </c>
      <c r="J5955" s="10" t="s">
        <v>498</v>
      </c>
      <c r="K5955" s="10" t="s">
        <v>38</v>
      </c>
      <c r="L5955" s="10">
        <v>95661</v>
      </c>
      <c r="M5955" s="10" t="s">
        <v>39</v>
      </c>
      <c r="N5955" s="10" t="str">
        <f>_xlfn.XLOOKUP($M:$M,People!$B:$B,People!A:A)</f>
        <v>Sadie Pawthorne</v>
      </c>
      <c r="O5955" s="10" t="s">
        <v>505</v>
      </c>
      <c r="P5955" s="10" t="str">
        <f>VLOOKUP(O5955,Products!$A:$E,3,FALSE)</f>
        <v>Staples</v>
      </c>
      <c r="Q5955" s="31">
        <f>INDEX(Products!$E:$E,MATCH(O5955,Products!$A:$A,0))</f>
        <v>0.35</v>
      </c>
      <c r="R5955" s="10" t="s">
        <v>41</v>
      </c>
      <c r="S5955" s="10" t="s">
        <v>240</v>
      </c>
      <c r="T5955" s="10" t="s">
        <v>506</v>
      </c>
      <c r="U5955" s="12">
        <v>4.0199999999999996</v>
      </c>
      <c r="V5955" s="12">
        <v>2</v>
      </c>
      <c r="W5955" s="12">
        <v>0</v>
      </c>
      <c r="X5955" s="12">
        <v>1.9697999999999998</v>
      </c>
    </row>
    <row r="5956" spans="1:24" ht="14" x14ac:dyDescent="0.3">
      <c r="A5956" s="9">
        <v>5951</v>
      </c>
      <c r="B5956" s="14" t="s">
        <v>8952</v>
      </c>
      <c r="C5956" s="15">
        <v>45943</v>
      </c>
      <c r="D5956" s="15">
        <v>45950</v>
      </c>
      <c r="E5956" s="10" t="s">
        <v>44</v>
      </c>
      <c r="F5956" s="10" t="s">
        <v>2167</v>
      </c>
      <c r="G5956" s="10" t="s">
        <v>2168</v>
      </c>
      <c r="H5956" s="10" t="s">
        <v>36</v>
      </c>
      <c r="I5956" s="10" t="s">
        <v>23</v>
      </c>
      <c r="J5956" s="10" t="s">
        <v>237</v>
      </c>
      <c r="K5956" s="10" t="s">
        <v>238</v>
      </c>
      <c r="L5956" s="10">
        <v>10024</v>
      </c>
      <c r="M5956" s="10" t="s">
        <v>133</v>
      </c>
      <c r="N5956" s="10" t="str">
        <f>_xlfn.XLOOKUP($M:$M,People!$B:$B,People!A:A)</f>
        <v>Chuck Magee</v>
      </c>
      <c r="O5956" s="10" t="s">
        <v>4837</v>
      </c>
      <c r="P5956" s="10" t="str">
        <f>VLOOKUP(O5956,Products!$A:$E,3,FALSE)</f>
        <v>Canon</v>
      </c>
      <c r="Q5956" s="31">
        <f>INDEX(Products!$E:$E,MATCH(O5956,Products!$A:$A,0))</f>
        <v>0.28000000000000003</v>
      </c>
      <c r="R5956" s="10" t="s">
        <v>41</v>
      </c>
      <c r="S5956" s="10" t="s">
        <v>42</v>
      </c>
      <c r="T5956" s="10" t="s">
        <v>4838</v>
      </c>
      <c r="U5956" s="12">
        <v>24.900000000000002</v>
      </c>
      <c r="V5956" s="12">
        <v>5</v>
      </c>
      <c r="W5956" s="12">
        <v>0</v>
      </c>
      <c r="X5956" s="12">
        <v>11.454000000000001</v>
      </c>
    </row>
    <row r="5957" spans="1:24" ht="14" x14ac:dyDescent="0.3">
      <c r="A5957" s="9">
        <v>5952</v>
      </c>
      <c r="B5957" s="14" t="s">
        <v>8951</v>
      </c>
      <c r="C5957" s="15">
        <v>45943</v>
      </c>
      <c r="D5957" s="15">
        <v>45949</v>
      </c>
      <c r="E5957" s="10" t="s">
        <v>44</v>
      </c>
      <c r="F5957" s="10" t="s">
        <v>528</v>
      </c>
      <c r="G5957" s="10" t="s">
        <v>529</v>
      </c>
      <c r="H5957" s="10" t="s">
        <v>22</v>
      </c>
      <c r="I5957" s="10" t="s">
        <v>23</v>
      </c>
      <c r="J5957" s="10" t="s">
        <v>1711</v>
      </c>
      <c r="K5957" s="10" t="s">
        <v>94</v>
      </c>
      <c r="L5957" s="10">
        <v>78041</v>
      </c>
      <c r="M5957" s="10" t="s">
        <v>95</v>
      </c>
      <c r="N5957" s="10" t="str">
        <f>_xlfn.XLOOKUP($M:$M,People!$B:$B,People!A:A)</f>
        <v>Roxanne Rodriguez</v>
      </c>
      <c r="O5957" s="10" t="s">
        <v>4049</v>
      </c>
      <c r="P5957" s="10" t="str">
        <f>VLOOKUP(O5957,Products!$A:$E,3,FALSE)</f>
        <v>Samsung</v>
      </c>
      <c r="Q5957" s="31">
        <f>INDEX(Products!$E:$E,MATCH(O5957,Products!$A:$A,0))</f>
        <v>0.28999999999999998</v>
      </c>
      <c r="R5957" s="10" t="s">
        <v>41</v>
      </c>
      <c r="S5957" s="10" t="s">
        <v>82</v>
      </c>
      <c r="T5957" s="10" t="s">
        <v>4050</v>
      </c>
      <c r="U5957" s="12">
        <v>8.2880000000000003</v>
      </c>
      <c r="V5957" s="12">
        <v>2</v>
      </c>
      <c r="W5957" s="12">
        <v>0.2</v>
      </c>
      <c r="X5957" s="12">
        <v>3.0043999999999995</v>
      </c>
    </row>
    <row r="5958" spans="1:24" ht="14" x14ac:dyDescent="0.3">
      <c r="A5958" s="9">
        <v>5953</v>
      </c>
      <c r="B5958" s="14" t="s">
        <v>8952</v>
      </c>
      <c r="C5958" s="15">
        <v>45943</v>
      </c>
      <c r="D5958" s="15">
        <v>45950</v>
      </c>
      <c r="E5958" s="10" t="s">
        <v>44</v>
      </c>
      <c r="F5958" s="10" t="s">
        <v>2167</v>
      </c>
      <c r="G5958" s="10" t="s">
        <v>2168</v>
      </c>
      <c r="H5958" s="10" t="s">
        <v>36</v>
      </c>
      <c r="I5958" s="10" t="s">
        <v>23</v>
      </c>
      <c r="J5958" s="10" t="s">
        <v>237</v>
      </c>
      <c r="K5958" s="10" t="s">
        <v>238</v>
      </c>
      <c r="L5958" s="10">
        <v>10024</v>
      </c>
      <c r="M5958" s="10" t="s">
        <v>133</v>
      </c>
      <c r="N5958" s="10" t="str">
        <f>_xlfn.XLOOKUP($M:$M,People!$B:$B,People!A:A)</f>
        <v>Chuck Magee</v>
      </c>
      <c r="O5958" s="10" t="s">
        <v>3966</v>
      </c>
      <c r="P5958" s="10" t="str">
        <f>VLOOKUP(O5958,Products!$A:$E,3,FALSE)</f>
        <v>Staples</v>
      </c>
      <c r="Q5958" s="31">
        <f>INDEX(Products!$E:$E,MATCH(O5958,Products!$A:$A,0))</f>
        <v>0.25</v>
      </c>
      <c r="R5958" s="10" t="s">
        <v>41</v>
      </c>
      <c r="S5958" s="10" t="s">
        <v>82</v>
      </c>
      <c r="T5958" s="10" t="s">
        <v>3967</v>
      </c>
      <c r="U5958" s="12">
        <v>37.94</v>
      </c>
      <c r="V5958" s="12">
        <v>2</v>
      </c>
      <c r="W5958" s="12">
        <v>0</v>
      </c>
      <c r="X5958" s="12">
        <v>18.211199999999998</v>
      </c>
    </row>
    <row r="5959" spans="1:24" ht="14" x14ac:dyDescent="0.3">
      <c r="A5959" s="9">
        <v>5954</v>
      </c>
      <c r="B5959" s="14" t="s">
        <v>8950</v>
      </c>
      <c r="C5959" s="15">
        <v>45943</v>
      </c>
      <c r="D5959" s="15">
        <v>45949</v>
      </c>
      <c r="E5959" s="10" t="s">
        <v>44</v>
      </c>
      <c r="F5959" s="10" t="s">
        <v>496</v>
      </c>
      <c r="G5959" s="10" t="s">
        <v>497</v>
      </c>
      <c r="H5959" s="10" t="s">
        <v>22</v>
      </c>
      <c r="I5959" s="10" t="s">
        <v>23</v>
      </c>
      <c r="J5959" s="10" t="s">
        <v>498</v>
      </c>
      <c r="K5959" s="10" t="s">
        <v>38</v>
      </c>
      <c r="L5959" s="10">
        <v>95661</v>
      </c>
      <c r="M5959" s="10" t="s">
        <v>39</v>
      </c>
      <c r="N5959" s="10" t="str">
        <f>_xlfn.XLOOKUP($M:$M,People!$B:$B,People!A:A)</f>
        <v>Sadie Pawthorne</v>
      </c>
      <c r="O5959" s="10" t="s">
        <v>501</v>
      </c>
      <c r="P5959" s="10" t="str">
        <f>VLOOKUP(O5959,Products!$A:$E,3,FALSE)</f>
        <v>Office Depot</v>
      </c>
      <c r="Q5959" s="31">
        <f>INDEX(Products!$E:$E,MATCH(O5959,Products!$A:$A,0))</f>
        <v>0.4</v>
      </c>
      <c r="R5959" s="10" t="s">
        <v>41</v>
      </c>
      <c r="S5959" s="10" t="s">
        <v>82</v>
      </c>
      <c r="T5959" s="10" t="s">
        <v>502</v>
      </c>
      <c r="U5959" s="12">
        <v>35.44</v>
      </c>
      <c r="V5959" s="12">
        <v>1</v>
      </c>
      <c r="W5959" s="12">
        <v>0</v>
      </c>
      <c r="X5959" s="12">
        <v>16.656799999999997</v>
      </c>
    </row>
    <row r="5960" spans="1:24" ht="14" x14ac:dyDescent="0.3">
      <c r="A5960" s="9">
        <v>5955</v>
      </c>
      <c r="B5960" s="14" t="s">
        <v>8950</v>
      </c>
      <c r="C5960" s="15">
        <v>45943</v>
      </c>
      <c r="D5960" s="15">
        <v>45949</v>
      </c>
      <c r="E5960" s="10" t="s">
        <v>44</v>
      </c>
      <c r="F5960" s="10" t="s">
        <v>496</v>
      </c>
      <c r="G5960" s="10" t="s">
        <v>497</v>
      </c>
      <c r="H5960" s="10" t="s">
        <v>22</v>
      </c>
      <c r="I5960" s="10" t="s">
        <v>23</v>
      </c>
      <c r="J5960" s="10" t="s">
        <v>498</v>
      </c>
      <c r="K5960" s="10" t="s">
        <v>38</v>
      </c>
      <c r="L5960" s="10">
        <v>95661</v>
      </c>
      <c r="M5960" s="10" t="s">
        <v>39</v>
      </c>
      <c r="N5960" s="10" t="str">
        <f>_xlfn.XLOOKUP($M:$M,People!$B:$B,People!A:A)</f>
        <v>Sadie Pawthorne</v>
      </c>
      <c r="O5960" s="10" t="s">
        <v>499</v>
      </c>
      <c r="P5960" s="10" t="str">
        <f>VLOOKUP(O5960,Products!$A:$E,3,FALSE)</f>
        <v>Avery</v>
      </c>
      <c r="Q5960" s="31">
        <f>INDEX(Products!$E:$E,MATCH(O5960,Products!$A:$A,0))</f>
        <v>0.27</v>
      </c>
      <c r="R5960" s="10" t="s">
        <v>41</v>
      </c>
      <c r="S5960" s="10" t="s">
        <v>82</v>
      </c>
      <c r="T5960" s="10" t="s">
        <v>500</v>
      </c>
      <c r="U5960" s="12">
        <v>20.04</v>
      </c>
      <c r="V5960" s="12">
        <v>3</v>
      </c>
      <c r="W5960" s="12">
        <v>0</v>
      </c>
      <c r="X5960" s="12">
        <v>9.6191999999999993</v>
      </c>
    </row>
    <row r="5961" spans="1:24" ht="14" x14ac:dyDescent="0.3">
      <c r="A5961" s="9">
        <v>5956</v>
      </c>
      <c r="B5961" s="14" t="s">
        <v>8952</v>
      </c>
      <c r="C5961" s="15">
        <v>45943</v>
      </c>
      <c r="D5961" s="15">
        <v>45950</v>
      </c>
      <c r="E5961" s="10" t="s">
        <v>44</v>
      </c>
      <c r="F5961" s="10" t="s">
        <v>2167</v>
      </c>
      <c r="G5961" s="10" t="s">
        <v>2168</v>
      </c>
      <c r="H5961" s="10" t="s">
        <v>36</v>
      </c>
      <c r="I5961" s="10" t="s">
        <v>23</v>
      </c>
      <c r="J5961" s="10" t="s">
        <v>237</v>
      </c>
      <c r="K5961" s="10" t="s">
        <v>238</v>
      </c>
      <c r="L5961" s="10">
        <v>10024</v>
      </c>
      <c r="M5961" s="10" t="s">
        <v>133</v>
      </c>
      <c r="N5961" s="10" t="str">
        <f>_xlfn.XLOOKUP($M:$M,People!$B:$B,People!A:A)</f>
        <v>Chuck Magee</v>
      </c>
      <c r="O5961" s="10" t="s">
        <v>4157</v>
      </c>
      <c r="P5961" s="10" t="str">
        <f>VLOOKUP(O5961,Products!$A:$E,3,FALSE)</f>
        <v>IKEA</v>
      </c>
      <c r="Q5961" s="31">
        <f>INDEX(Products!$E:$E,MATCH(O5961,Products!$A:$A,0))</f>
        <v>0.34</v>
      </c>
      <c r="R5961" s="10" t="s">
        <v>41</v>
      </c>
      <c r="S5961" s="10" t="s">
        <v>53</v>
      </c>
      <c r="T5961" s="10" t="s">
        <v>4158</v>
      </c>
      <c r="U5961" s="12">
        <v>99.87</v>
      </c>
      <c r="V5961" s="12">
        <v>3</v>
      </c>
      <c r="W5961" s="12">
        <v>0</v>
      </c>
      <c r="X5961" s="12">
        <v>23.968799999999998</v>
      </c>
    </row>
    <row r="5962" spans="1:24" ht="14" x14ac:dyDescent="0.3">
      <c r="A5962" s="9">
        <v>5957</v>
      </c>
      <c r="B5962" s="14" t="s">
        <v>8950</v>
      </c>
      <c r="C5962" s="15">
        <v>45943</v>
      </c>
      <c r="D5962" s="15">
        <v>45949</v>
      </c>
      <c r="E5962" s="10" t="s">
        <v>44</v>
      </c>
      <c r="F5962" s="10" t="s">
        <v>496</v>
      </c>
      <c r="G5962" s="10" t="s">
        <v>497</v>
      </c>
      <c r="H5962" s="10" t="s">
        <v>22</v>
      </c>
      <c r="I5962" s="10" t="s">
        <v>23</v>
      </c>
      <c r="J5962" s="10" t="s">
        <v>498</v>
      </c>
      <c r="K5962" s="10" t="s">
        <v>38</v>
      </c>
      <c r="L5962" s="10">
        <v>95661</v>
      </c>
      <c r="M5962" s="10" t="s">
        <v>39</v>
      </c>
      <c r="N5962" s="10" t="str">
        <f>_xlfn.XLOOKUP($M:$M,People!$B:$B,People!A:A)</f>
        <v>Sadie Pawthorne</v>
      </c>
      <c r="O5962" s="10" t="s">
        <v>509</v>
      </c>
      <c r="P5962" s="10" t="str">
        <f>VLOOKUP(O5962,Products!$A:$E,3,FALSE)</f>
        <v>Samsung</v>
      </c>
      <c r="Q5962" s="31">
        <f>INDEX(Products!$E:$E,MATCH(O5962,Products!$A:$A,0))</f>
        <v>0.31</v>
      </c>
      <c r="R5962" s="10" t="s">
        <v>41</v>
      </c>
      <c r="S5962" s="10" t="s">
        <v>510</v>
      </c>
      <c r="T5962" s="10" t="s">
        <v>511</v>
      </c>
      <c r="U5962" s="12">
        <v>65.88</v>
      </c>
      <c r="V5962" s="12">
        <v>6</v>
      </c>
      <c r="W5962" s="12">
        <v>0</v>
      </c>
      <c r="X5962" s="12">
        <v>18.446400000000004</v>
      </c>
    </row>
    <row r="5963" spans="1:24" ht="14" x14ac:dyDescent="0.3">
      <c r="A5963" s="9">
        <v>5958</v>
      </c>
      <c r="B5963" s="14" t="s">
        <v>8951</v>
      </c>
      <c r="C5963" s="15">
        <v>45943</v>
      </c>
      <c r="D5963" s="15">
        <v>45949</v>
      </c>
      <c r="E5963" s="10" t="s">
        <v>44</v>
      </c>
      <c r="F5963" s="10" t="s">
        <v>528</v>
      </c>
      <c r="G5963" s="10" t="s">
        <v>529</v>
      </c>
      <c r="H5963" s="10" t="s">
        <v>22</v>
      </c>
      <c r="I5963" s="10" t="s">
        <v>23</v>
      </c>
      <c r="J5963" s="10" t="s">
        <v>1711</v>
      </c>
      <c r="K5963" s="10" t="s">
        <v>94</v>
      </c>
      <c r="L5963" s="10">
        <v>78041</v>
      </c>
      <c r="M5963" s="10" t="s">
        <v>95</v>
      </c>
      <c r="N5963" s="10" t="str">
        <f>_xlfn.XLOOKUP($M:$M,People!$B:$B,People!A:A)</f>
        <v>Roxanne Rodriguez</v>
      </c>
      <c r="O5963" s="10" t="s">
        <v>2182</v>
      </c>
      <c r="P5963" s="10" t="str">
        <f>VLOOKUP(O5963,Products!$A:$E,3,FALSE)</f>
        <v>3M</v>
      </c>
      <c r="Q5963" s="31">
        <f>INDEX(Products!$E:$E,MATCH(O5963,Products!$A:$A,0))</f>
        <v>0.38</v>
      </c>
      <c r="R5963" s="10" t="s">
        <v>64</v>
      </c>
      <c r="S5963" s="10" t="s">
        <v>144</v>
      </c>
      <c r="T5963" s="10" t="s">
        <v>2183</v>
      </c>
      <c r="U5963" s="12">
        <v>191.976</v>
      </c>
      <c r="V5963" s="12">
        <v>3</v>
      </c>
      <c r="W5963" s="12">
        <v>0.2</v>
      </c>
      <c r="X5963" s="12">
        <v>23.996999999999986</v>
      </c>
    </row>
    <row r="5964" spans="1:24" ht="14" x14ac:dyDescent="0.3">
      <c r="A5964" s="9">
        <v>5959</v>
      </c>
      <c r="B5964" s="14" t="s">
        <v>8953</v>
      </c>
      <c r="C5964" s="15">
        <v>45944</v>
      </c>
      <c r="D5964" s="15">
        <v>45950</v>
      </c>
      <c r="E5964" s="10" t="s">
        <v>44</v>
      </c>
      <c r="F5964" s="10" t="s">
        <v>5072</v>
      </c>
      <c r="G5964" s="10" t="s">
        <v>5073</v>
      </c>
      <c r="H5964" s="10" t="s">
        <v>22</v>
      </c>
      <c r="I5964" s="10" t="s">
        <v>23</v>
      </c>
      <c r="J5964" s="10" t="s">
        <v>1322</v>
      </c>
      <c r="K5964" s="10" t="s">
        <v>80</v>
      </c>
      <c r="L5964" s="10">
        <v>28540</v>
      </c>
      <c r="M5964" s="10" t="s">
        <v>26</v>
      </c>
      <c r="N5964" s="10" t="str">
        <f>_xlfn.XLOOKUP($M:$M,People!$B:$B,People!A:A)</f>
        <v>Fred Suzuki</v>
      </c>
      <c r="O5964" s="10" t="s">
        <v>5074</v>
      </c>
      <c r="P5964" s="10" t="str">
        <f>VLOOKUP(O5964,Products!$A:$E,3,FALSE)</f>
        <v>3M</v>
      </c>
      <c r="Q5964" s="31">
        <f>INDEX(Products!$E:$E,MATCH(O5964,Products!$A:$A,0))</f>
        <v>0.4</v>
      </c>
      <c r="R5964" s="10" t="s">
        <v>28</v>
      </c>
      <c r="S5964" s="10" t="s">
        <v>32</v>
      </c>
      <c r="T5964" s="10" t="s">
        <v>5075</v>
      </c>
      <c r="U5964" s="12">
        <v>102.59200000000001</v>
      </c>
      <c r="V5964" s="12">
        <v>1</v>
      </c>
      <c r="W5964" s="12">
        <v>0.2</v>
      </c>
      <c r="X5964" s="12">
        <v>10.2592</v>
      </c>
    </row>
    <row r="5965" spans="1:24" ht="14" x14ac:dyDescent="0.3">
      <c r="A5965" s="9">
        <v>5960</v>
      </c>
      <c r="B5965" s="14" t="s">
        <v>8953</v>
      </c>
      <c r="C5965" s="15">
        <v>45944</v>
      </c>
      <c r="D5965" s="15">
        <v>45950</v>
      </c>
      <c r="E5965" s="10" t="s">
        <v>44</v>
      </c>
      <c r="F5965" s="10" t="s">
        <v>5072</v>
      </c>
      <c r="G5965" s="10" t="s">
        <v>5073</v>
      </c>
      <c r="H5965" s="10" t="s">
        <v>22</v>
      </c>
      <c r="I5965" s="10" t="s">
        <v>23</v>
      </c>
      <c r="J5965" s="10" t="s">
        <v>1322</v>
      </c>
      <c r="K5965" s="10" t="s">
        <v>80</v>
      </c>
      <c r="L5965" s="10">
        <v>28540</v>
      </c>
      <c r="M5965" s="10" t="s">
        <v>26</v>
      </c>
      <c r="N5965" s="10" t="str">
        <f>_xlfn.XLOOKUP($M:$M,People!$B:$B,People!A:A)</f>
        <v>Fred Suzuki</v>
      </c>
      <c r="O5965" s="10" t="s">
        <v>1560</v>
      </c>
      <c r="P5965" s="10" t="str">
        <f>VLOOKUP(O5965,Products!$A:$E,3,FALSE)</f>
        <v>Dell</v>
      </c>
      <c r="Q5965" s="31">
        <f>INDEX(Products!$E:$E,MATCH(O5965,Products!$A:$A,0))</f>
        <v>0.34</v>
      </c>
      <c r="R5965" s="10" t="s">
        <v>41</v>
      </c>
      <c r="S5965" s="10" t="s">
        <v>155</v>
      </c>
      <c r="T5965" s="10" t="s">
        <v>1561</v>
      </c>
      <c r="U5965" s="12">
        <v>35.008000000000003</v>
      </c>
      <c r="V5965" s="12">
        <v>4</v>
      </c>
      <c r="W5965" s="12">
        <v>0.2</v>
      </c>
      <c r="X5965" s="12">
        <v>13.127999999999998</v>
      </c>
    </row>
    <row r="5966" spans="1:24" ht="14" x14ac:dyDescent="0.3">
      <c r="A5966" s="9">
        <v>5961</v>
      </c>
      <c r="B5966" s="14" t="s">
        <v>8954</v>
      </c>
      <c r="C5966" s="15">
        <v>45944</v>
      </c>
      <c r="D5966" s="15">
        <v>45948</v>
      </c>
      <c r="E5966" s="10" t="s">
        <v>44</v>
      </c>
      <c r="F5966" s="10" t="s">
        <v>3209</v>
      </c>
      <c r="G5966" s="10" t="s">
        <v>3210</v>
      </c>
      <c r="H5966" s="10" t="s">
        <v>36</v>
      </c>
      <c r="I5966" s="10" t="s">
        <v>23</v>
      </c>
      <c r="J5966" s="10" t="s">
        <v>237</v>
      </c>
      <c r="K5966" s="10" t="s">
        <v>238</v>
      </c>
      <c r="L5966" s="10">
        <v>10009</v>
      </c>
      <c r="M5966" s="10" t="s">
        <v>133</v>
      </c>
      <c r="N5966" s="10" t="str">
        <f>_xlfn.XLOOKUP($M:$M,People!$B:$B,People!A:A)</f>
        <v>Chuck Magee</v>
      </c>
      <c r="O5966" s="10" t="s">
        <v>1091</v>
      </c>
      <c r="P5966" s="10" t="str">
        <f>VLOOKUP(O5966,Products!$A:$E,3,FALSE)</f>
        <v>Office Depot</v>
      </c>
      <c r="Q5966" s="31">
        <f>INDEX(Products!$E:$E,MATCH(O5966,Products!$A:$A,0))</f>
        <v>0.4</v>
      </c>
      <c r="R5966" s="10" t="s">
        <v>41</v>
      </c>
      <c r="S5966" s="10" t="s">
        <v>82</v>
      </c>
      <c r="T5966" s="10" t="s">
        <v>1257</v>
      </c>
      <c r="U5966" s="12">
        <v>111.96</v>
      </c>
      <c r="V5966" s="12">
        <v>2</v>
      </c>
      <c r="W5966" s="12">
        <v>0</v>
      </c>
      <c r="X5966" s="12">
        <v>54.860399999999998</v>
      </c>
    </row>
    <row r="5967" spans="1:24" ht="14" x14ac:dyDescent="0.3">
      <c r="A5967" s="9">
        <v>5962</v>
      </c>
      <c r="B5967" s="14" t="s">
        <v>8953</v>
      </c>
      <c r="C5967" s="15">
        <v>45944</v>
      </c>
      <c r="D5967" s="15">
        <v>45950</v>
      </c>
      <c r="E5967" s="10" t="s">
        <v>44</v>
      </c>
      <c r="F5967" s="10" t="s">
        <v>5072</v>
      </c>
      <c r="G5967" s="10" t="s">
        <v>5073</v>
      </c>
      <c r="H5967" s="10" t="s">
        <v>22</v>
      </c>
      <c r="I5967" s="10" t="s">
        <v>23</v>
      </c>
      <c r="J5967" s="10" t="s">
        <v>1322</v>
      </c>
      <c r="K5967" s="10" t="s">
        <v>80</v>
      </c>
      <c r="L5967" s="10">
        <v>28540</v>
      </c>
      <c r="M5967" s="10" t="s">
        <v>26</v>
      </c>
      <c r="N5967" s="10" t="str">
        <f>_xlfn.XLOOKUP($M:$M,People!$B:$B,People!A:A)</f>
        <v>Fred Suzuki</v>
      </c>
      <c r="O5967" s="10" t="s">
        <v>4530</v>
      </c>
      <c r="P5967" s="10" t="str">
        <f>VLOOKUP(O5967,Products!$A:$E,3,FALSE)</f>
        <v>Staples</v>
      </c>
      <c r="Q5967" s="31">
        <f>INDEX(Products!$E:$E,MATCH(O5967,Products!$A:$A,0))</f>
        <v>0.33</v>
      </c>
      <c r="R5967" s="10" t="s">
        <v>41</v>
      </c>
      <c r="S5967" s="10" t="s">
        <v>82</v>
      </c>
      <c r="T5967" s="10" t="s">
        <v>4531</v>
      </c>
      <c r="U5967" s="12">
        <v>93.024000000000001</v>
      </c>
      <c r="V5967" s="12">
        <v>3</v>
      </c>
      <c r="W5967" s="12">
        <v>0.2</v>
      </c>
      <c r="X5967" s="12">
        <v>33.721199999999996</v>
      </c>
    </row>
    <row r="5968" spans="1:24" ht="14" x14ac:dyDescent="0.3">
      <c r="A5968" s="9">
        <v>5963</v>
      </c>
      <c r="B5968" s="14" t="s">
        <v>8953</v>
      </c>
      <c r="C5968" s="15">
        <v>45944</v>
      </c>
      <c r="D5968" s="15">
        <v>45950</v>
      </c>
      <c r="E5968" s="10" t="s">
        <v>44</v>
      </c>
      <c r="F5968" s="10" t="s">
        <v>5072</v>
      </c>
      <c r="G5968" s="10" t="s">
        <v>5073</v>
      </c>
      <c r="H5968" s="10" t="s">
        <v>22</v>
      </c>
      <c r="I5968" s="10" t="s">
        <v>23</v>
      </c>
      <c r="J5968" s="10" t="s">
        <v>1322</v>
      </c>
      <c r="K5968" s="10" t="s">
        <v>80</v>
      </c>
      <c r="L5968" s="10">
        <v>28540</v>
      </c>
      <c r="M5968" s="10" t="s">
        <v>26</v>
      </c>
      <c r="N5968" s="10" t="str">
        <f>_xlfn.XLOOKUP($M:$M,People!$B:$B,People!A:A)</f>
        <v>Fred Suzuki</v>
      </c>
      <c r="O5968" s="10" t="s">
        <v>492</v>
      </c>
      <c r="P5968" s="10" t="str">
        <f>VLOOKUP(O5968,Products!$A:$E,3,FALSE)</f>
        <v>Dell</v>
      </c>
      <c r="Q5968" s="31">
        <f>INDEX(Products!$E:$E,MATCH(O5968,Products!$A:$A,0))</f>
        <v>0.38</v>
      </c>
      <c r="R5968" s="10" t="s">
        <v>41</v>
      </c>
      <c r="S5968" s="10" t="s">
        <v>82</v>
      </c>
      <c r="T5968" s="10" t="s">
        <v>493</v>
      </c>
      <c r="U5968" s="12">
        <v>39.152000000000001</v>
      </c>
      <c r="V5968" s="12">
        <v>1</v>
      </c>
      <c r="W5968" s="12">
        <v>0.2</v>
      </c>
      <c r="X5968" s="12">
        <v>14.681999999999999</v>
      </c>
    </row>
    <row r="5969" spans="1:24" ht="14" x14ac:dyDescent="0.3">
      <c r="A5969" s="9">
        <v>5964</v>
      </c>
      <c r="B5969" s="14" t="s">
        <v>8953</v>
      </c>
      <c r="C5969" s="15">
        <v>45944</v>
      </c>
      <c r="D5969" s="15">
        <v>45950</v>
      </c>
      <c r="E5969" s="10" t="s">
        <v>44</v>
      </c>
      <c r="F5969" s="10" t="s">
        <v>5072</v>
      </c>
      <c r="G5969" s="10" t="s">
        <v>5073</v>
      </c>
      <c r="H5969" s="10" t="s">
        <v>22</v>
      </c>
      <c r="I5969" s="10" t="s">
        <v>23</v>
      </c>
      <c r="J5969" s="10" t="s">
        <v>1322</v>
      </c>
      <c r="K5969" s="10" t="s">
        <v>80</v>
      </c>
      <c r="L5969" s="10">
        <v>28540</v>
      </c>
      <c r="M5969" s="10" t="s">
        <v>26</v>
      </c>
      <c r="N5969" s="10" t="str">
        <f>_xlfn.XLOOKUP($M:$M,People!$B:$B,People!A:A)</f>
        <v>Fred Suzuki</v>
      </c>
      <c r="O5969" s="10" t="s">
        <v>4639</v>
      </c>
      <c r="P5969" s="10" t="str">
        <f>VLOOKUP(O5969,Products!$A:$E,3,FALSE)</f>
        <v>Dell</v>
      </c>
      <c r="Q5969" s="31">
        <f>INDEX(Products!$E:$E,MATCH(O5969,Products!$A:$A,0))</f>
        <v>0.3</v>
      </c>
      <c r="R5969" s="10" t="s">
        <v>41</v>
      </c>
      <c r="S5969" s="10" t="s">
        <v>510</v>
      </c>
      <c r="T5969" s="10" t="s">
        <v>1131</v>
      </c>
      <c r="U5969" s="12">
        <v>12.768000000000001</v>
      </c>
      <c r="V5969" s="12">
        <v>2</v>
      </c>
      <c r="W5969" s="12">
        <v>0.2</v>
      </c>
      <c r="X5969" s="12">
        <v>1.436399999999999</v>
      </c>
    </row>
    <row r="5970" spans="1:24" ht="14" x14ac:dyDescent="0.3">
      <c r="A5970" s="9">
        <v>5965</v>
      </c>
      <c r="B5970" s="14" t="s">
        <v>8955</v>
      </c>
      <c r="C5970" s="15">
        <v>45944</v>
      </c>
      <c r="D5970" s="15">
        <v>45948</v>
      </c>
      <c r="E5970" s="10" t="s">
        <v>44</v>
      </c>
      <c r="F5970" s="10" t="s">
        <v>2056</v>
      </c>
      <c r="G5970" s="10" t="s">
        <v>2057</v>
      </c>
      <c r="H5970" s="10" t="s">
        <v>36</v>
      </c>
      <c r="I5970" s="10" t="s">
        <v>23</v>
      </c>
      <c r="J5970" s="10" t="s">
        <v>86</v>
      </c>
      <c r="K5970" s="10" t="s">
        <v>87</v>
      </c>
      <c r="L5970" s="10">
        <v>98115</v>
      </c>
      <c r="M5970" s="10" t="s">
        <v>39</v>
      </c>
      <c r="N5970" s="10" t="str">
        <f>_xlfn.XLOOKUP($M:$M,People!$B:$B,People!A:A)</f>
        <v>Sadie Pawthorne</v>
      </c>
      <c r="O5970" s="10" t="s">
        <v>3281</v>
      </c>
      <c r="P5970" s="10" t="str">
        <f>VLOOKUP(O5970,Products!$A:$E,3,FALSE)</f>
        <v>Dell</v>
      </c>
      <c r="Q5970" s="31">
        <f>INDEX(Products!$E:$E,MATCH(O5970,Products!$A:$A,0))</f>
        <v>0.32</v>
      </c>
      <c r="R5970" s="10" t="s">
        <v>64</v>
      </c>
      <c r="S5970" s="10" t="s">
        <v>144</v>
      </c>
      <c r="T5970" s="10" t="s">
        <v>3282</v>
      </c>
      <c r="U5970" s="12">
        <v>177</v>
      </c>
      <c r="V5970" s="12">
        <v>3</v>
      </c>
      <c r="W5970" s="12">
        <v>0</v>
      </c>
      <c r="X5970" s="12">
        <v>30.089999999999982</v>
      </c>
    </row>
    <row r="5971" spans="1:24" ht="14" x14ac:dyDescent="0.3">
      <c r="A5971" s="9">
        <v>5966</v>
      </c>
      <c r="B5971" s="14" t="s">
        <v>8953</v>
      </c>
      <c r="C5971" s="15">
        <v>45944</v>
      </c>
      <c r="D5971" s="15">
        <v>45950</v>
      </c>
      <c r="E5971" s="10" t="s">
        <v>44</v>
      </c>
      <c r="F5971" s="10" t="s">
        <v>5072</v>
      </c>
      <c r="G5971" s="10" t="s">
        <v>5073</v>
      </c>
      <c r="H5971" s="10" t="s">
        <v>22</v>
      </c>
      <c r="I5971" s="10" t="s">
        <v>23</v>
      </c>
      <c r="J5971" s="10" t="s">
        <v>1322</v>
      </c>
      <c r="K5971" s="10" t="s">
        <v>80</v>
      </c>
      <c r="L5971" s="10">
        <v>28540</v>
      </c>
      <c r="M5971" s="10" t="s">
        <v>26</v>
      </c>
      <c r="N5971" s="10" t="str">
        <f>_xlfn.XLOOKUP($M:$M,People!$B:$B,People!A:A)</f>
        <v>Fred Suzuki</v>
      </c>
      <c r="O5971" s="10" t="s">
        <v>2379</v>
      </c>
      <c r="P5971" s="10" t="str">
        <f>VLOOKUP(O5971,Products!$A:$E,3,FALSE)</f>
        <v>HP</v>
      </c>
      <c r="Q5971" s="31">
        <f>INDEX(Products!$E:$E,MATCH(O5971,Products!$A:$A,0))</f>
        <v>0.35</v>
      </c>
      <c r="R5971" s="10" t="s">
        <v>64</v>
      </c>
      <c r="S5971" s="10" t="s">
        <v>144</v>
      </c>
      <c r="T5971" s="10" t="s">
        <v>2380</v>
      </c>
      <c r="U5971" s="12">
        <v>22.704000000000001</v>
      </c>
      <c r="V5971" s="12">
        <v>1</v>
      </c>
      <c r="W5971" s="12">
        <v>0.2</v>
      </c>
      <c r="X5971" s="12">
        <v>5.9597999999999995</v>
      </c>
    </row>
    <row r="5972" spans="1:24" ht="14" x14ac:dyDescent="0.3">
      <c r="A5972" s="9">
        <v>5967</v>
      </c>
      <c r="B5972" s="14" t="s">
        <v>8956</v>
      </c>
      <c r="C5972" s="15">
        <v>45944</v>
      </c>
      <c r="D5972" s="15">
        <v>45949</v>
      </c>
      <c r="E5972" s="10" t="s">
        <v>44</v>
      </c>
      <c r="F5972" s="10" t="s">
        <v>4522</v>
      </c>
      <c r="G5972" s="10" t="s">
        <v>4523</v>
      </c>
      <c r="H5972" s="10" t="s">
        <v>22</v>
      </c>
      <c r="I5972" s="10" t="s">
        <v>23</v>
      </c>
      <c r="J5972" s="10" t="s">
        <v>3372</v>
      </c>
      <c r="K5972" s="10" t="s">
        <v>103</v>
      </c>
      <c r="L5972" s="10">
        <v>54915</v>
      </c>
      <c r="M5972" s="10" t="s">
        <v>95</v>
      </c>
      <c r="N5972" s="10" t="str">
        <f>_xlfn.XLOOKUP($M:$M,People!$B:$B,People!A:A)</f>
        <v>Roxanne Rodriguez</v>
      </c>
      <c r="O5972" s="10" t="s">
        <v>2516</v>
      </c>
      <c r="P5972" s="10" t="str">
        <f>VLOOKUP(O5972,Products!$A:$E,3,FALSE)</f>
        <v>Staples</v>
      </c>
      <c r="Q5972" s="31">
        <f>INDEX(Products!$E:$E,MATCH(O5972,Products!$A:$A,0))</f>
        <v>0.27</v>
      </c>
      <c r="R5972" s="10" t="s">
        <v>64</v>
      </c>
      <c r="S5972" s="10" t="s">
        <v>144</v>
      </c>
      <c r="T5972" s="10" t="s">
        <v>2517</v>
      </c>
      <c r="U5972" s="12">
        <v>1649.75</v>
      </c>
      <c r="V5972" s="12">
        <v>5</v>
      </c>
      <c r="W5972" s="12">
        <v>0</v>
      </c>
      <c r="X5972" s="12">
        <v>544.41749999999979</v>
      </c>
    </row>
    <row r="5973" spans="1:24" ht="14" x14ac:dyDescent="0.3">
      <c r="A5973" s="9">
        <v>5968</v>
      </c>
      <c r="B5973" s="14" t="s">
        <v>8954</v>
      </c>
      <c r="C5973" s="15">
        <v>45944</v>
      </c>
      <c r="D5973" s="15">
        <v>45948</v>
      </c>
      <c r="E5973" s="10" t="s">
        <v>44</v>
      </c>
      <c r="F5973" s="10" t="s">
        <v>3209</v>
      </c>
      <c r="G5973" s="10" t="s">
        <v>3210</v>
      </c>
      <c r="H5973" s="10" t="s">
        <v>36</v>
      </c>
      <c r="I5973" s="10" t="s">
        <v>23</v>
      </c>
      <c r="J5973" s="10" t="s">
        <v>237</v>
      </c>
      <c r="K5973" s="10" t="s">
        <v>238</v>
      </c>
      <c r="L5973" s="10">
        <v>10009</v>
      </c>
      <c r="M5973" s="10" t="s">
        <v>133</v>
      </c>
      <c r="N5973" s="10" t="str">
        <f>_xlfn.XLOOKUP($M:$M,People!$B:$B,People!A:A)</f>
        <v>Chuck Magee</v>
      </c>
      <c r="O5973" s="10" t="s">
        <v>5751</v>
      </c>
      <c r="P5973" s="10" t="str">
        <f>VLOOKUP(O5973,Products!$A:$E,3,FALSE)</f>
        <v>Avery</v>
      </c>
      <c r="Q5973" s="31">
        <f>INDEX(Products!$E:$E,MATCH(O5973,Products!$A:$A,0))</f>
        <v>0.31</v>
      </c>
      <c r="R5973" s="10" t="s">
        <v>64</v>
      </c>
      <c r="S5973" s="10" t="s">
        <v>65</v>
      </c>
      <c r="T5973" s="10" t="s">
        <v>5752</v>
      </c>
      <c r="U5973" s="12">
        <v>1091.93</v>
      </c>
      <c r="V5973" s="12">
        <v>7</v>
      </c>
      <c r="W5973" s="12">
        <v>0</v>
      </c>
      <c r="X5973" s="12">
        <v>272.98250000000002</v>
      </c>
    </row>
    <row r="5974" spans="1:24" ht="14" x14ac:dyDescent="0.3">
      <c r="A5974" s="9">
        <v>5969</v>
      </c>
      <c r="B5974" s="14" t="s">
        <v>8957</v>
      </c>
      <c r="C5974" s="15">
        <v>45945</v>
      </c>
      <c r="D5974" s="15">
        <v>45950</v>
      </c>
      <c r="E5974" s="10" t="s">
        <v>44</v>
      </c>
      <c r="F5974" s="10" t="s">
        <v>2995</v>
      </c>
      <c r="G5974" s="10" t="s">
        <v>2996</v>
      </c>
      <c r="H5974" s="10" t="s">
        <v>36</v>
      </c>
      <c r="I5974" s="10" t="s">
        <v>23</v>
      </c>
      <c r="J5974" s="10" t="s">
        <v>284</v>
      </c>
      <c r="K5974" s="10" t="s">
        <v>285</v>
      </c>
      <c r="L5974" s="10">
        <v>22153</v>
      </c>
      <c r="M5974" s="10" t="s">
        <v>26</v>
      </c>
      <c r="N5974" s="10" t="str">
        <f>_xlfn.XLOOKUP($M:$M,People!$B:$B,People!A:A)</f>
        <v>Fred Suzuki</v>
      </c>
      <c r="O5974" s="10" t="s">
        <v>1161</v>
      </c>
      <c r="P5974" s="10" t="str">
        <f>VLOOKUP(O5974,Products!$A:$E,3,FALSE)</f>
        <v>3M</v>
      </c>
      <c r="Q5974" s="31">
        <f>INDEX(Products!$E:$E,MATCH(O5974,Products!$A:$A,0))</f>
        <v>0.32</v>
      </c>
      <c r="R5974" s="10" t="s">
        <v>41</v>
      </c>
      <c r="S5974" s="10" t="s">
        <v>71</v>
      </c>
      <c r="T5974" s="10" t="s">
        <v>1162</v>
      </c>
      <c r="U5974" s="12">
        <v>43.26</v>
      </c>
      <c r="V5974" s="12">
        <v>3</v>
      </c>
      <c r="W5974" s="12">
        <v>0</v>
      </c>
      <c r="X5974" s="12">
        <v>14.275799999999998</v>
      </c>
    </row>
    <row r="5975" spans="1:24" ht="14" x14ac:dyDescent="0.3">
      <c r="A5975" s="9">
        <v>5970</v>
      </c>
      <c r="B5975" s="14" t="s">
        <v>8958</v>
      </c>
      <c r="C5975" s="15">
        <v>45945</v>
      </c>
      <c r="D5975" s="15">
        <v>45951</v>
      </c>
      <c r="E5975" s="10" t="s">
        <v>44</v>
      </c>
      <c r="F5975" s="10" t="s">
        <v>3570</v>
      </c>
      <c r="G5975" s="10" t="s">
        <v>3571</v>
      </c>
      <c r="H5975" s="10" t="s">
        <v>92</v>
      </c>
      <c r="I5975" s="10" t="s">
        <v>23</v>
      </c>
      <c r="J5975" s="10" t="s">
        <v>3883</v>
      </c>
      <c r="K5975" s="10" t="s">
        <v>570</v>
      </c>
      <c r="L5975" s="10">
        <v>73120</v>
      </c>
      <c r="M5975" s="10" t="s">
        <v>95</v>
      </c>
      <c r="N5975" s="10" t="str">
        <f>_xlfn.XLOOKUP($M:$M,People!$B:$B,People!A:A)</f>
        <v>Roxanne Rodriguez</v>
      </c>
      <c r="O5975" s="10" t="s">
        <v>4377</v>
      </c>
      <c r="P5975" s="10" t="str">
        <f>VLOOKUP(O5975,Products!$A:$E,3,FALSE)</f>
        <v>Samsung</v>
      </c>
      <c r="Q5975" s="31">
        <f>INDEX(Products!$E:$E,MATCH(O5975,Products!$A:$A,0))</f>
        <v>0.27</v>
      </c>
      <c r="R5975" s="10" t="s">
        <v>41</v>
      </c>
      <c r="S5975" s="10" t="s">
        <v>71</v>
      </c>
      <c r="T5975" s="10" t="s">
        <v>4378</v>
      </c>
      <c r="U5975" s="12">
        <v>868.58999999999992</v>
      </c>
      <c r="V5975" s="12">
        <v>3</v>
      </c>
      <c r="W5975" s="12">
        <v>0</v>
      </c>
      <c r="X5975" s="12">
        <v>251.89109999999988</v>
      </c>
    </row>
    <row r="5976" spans="1:24" ht="14" x14ac:dyDescent="0.3">
      <c r="A5976" s="9">
        <v>5971</v>
      </c>
      <c r="B5976" s="14" t="s">
        <v>8958</v>
      </c>
      <c r="C5976" s="15">
        <v>45945</v>
      </c>
      <c r="D5976" s="15">
        <v>45951</v>
      </c>
      <c r="E5976" s="10" t="s">
        <v>44</v>
      </c>
      <c r="F5976" s="10" t="s">
        <v>3570</v>
      </c>
      <c r="G5976" s="10" t="s">
        <v>3571</v>
      </c>
      <c r="H5976" s="10" t="s">
        <v>92</v>
      </c>
      <c r="I5976" s="10" t="s">
        <v>23</v>
      </c>
      <c r="J5976" s="10" t="s">
        <v>3883</v>
      </c>
      <c r="K5976" s="10" t="s">
        <v>570</v>
      </c>
      <c r="L5976" s="10">
        <v>73120</v>
      </c>
      <c r="M5976" s="10" t="s">
        <v>95</v>
      </c>
      <c r="N5976" s="10" t="str">
        <f>_xlfn.XLOOKUP($M:$M,People!$B:$B,People!A:A)</f>
        <v>Roxanne Rodriguez</v>
      </c>
      <c r="O5976" s="10" t="s">
        <v>3234</v>
      </c>
      <c r="P5976" s="10" t="str">
        <f>VLOOKUP(O5976,Products!$A:$E,3,FALSE)</f>
        <v>Logitech</v>
      </c>
      <c r="Q5976" s="31">
        <f>INDEX(Products!$E:$E,MATCH(O5976,Products!$A:$A,0))</f>
        <v>0.33</v>
      </c>
      <c r="R5976" s="10" t="s">
        <v>41</v>
      </c>
      <c r="S5976" s="10" t="s">
        <v>68</v>
      </c>
      <c r="T5976" s="10" t="s">
        <v>3235</v>
      </c>
      <c r="U5976" s="12">
        <v>121.6</v>
      </c>
      <c r="V5976" s="12">
        <v>4</v>
      </c>
      <c r="W5976" s="12">
        <v>0</v>
      </c>
      <c r="X5976" s="12">
        <v>55.935999999999993</v>
      </c>
    </row>
    <row r="5977" spans="1:24" ht="14" x14ac:dyDescent="0.3">
      <c r="A5977" s="9">
        <v>5972</v>
      </c>
      <c r="B5977" s="14" t="s">
        <v>8959</v>
      </c>
      <c r="C5977" s="15">
        <v>45945</v>
      </c>
      <c r="D5977" s="15">
        <v>45951</v>
      </c>
      <c r="E5977" s="10" t="s">
        <v>44</v>
      </c>
      <c r="F5977" s="10" t="s">
        <v>4058</v>
      </c>
      <c r="G5977" s="10" t="s">
        <v>4059</v>
      </c>
      <c r="H5977" s="10" t="s">
        <v>92</v>
      </c>
      <c r="I5977" s="10" t="s">
        <v>23</v>
      </c>
      <c r="J5977" s="10" t="s">
        <v>4060</v>
      </c>
      <c r="K5977" s="10" t="s">
        <v>109</v>
      </c>
      <c r="L5977" s="10">
        <v>84106</v>
      </c>
      <c r="M5977" s="10" t="s">
        <v>39</v>
      </c>
      <c r="N5977" s="10" t="str">
        <f>_xlfn.XLOOKUP($M:$M,People!$B:$B,People!A:A)</f>
        <v>Sadie Pawthorne</v>
      </c>
      <c r="O5977" s="10" t="s">
        <v>3638</v>
      </c>
      <c r="P5977" s="10" t="str">
        <f>VLOOKUP(O5977,Products!$A:$E,3,FALSE)</f>
        <v>IKEA</v>
      </c>
      <c r="Q5977" s="31">
        <f>INDEX(Products!$E:$E,MATCH(O5977,Products!$A:$A,0))</f>
        <v>0.3</v>
      </c>
      <c r="R5977" s="10" t="s">
        <v>41</v>
      </c>
      <c r="S5977" s="10" t="s">
        <v>68</v>
      </c>
      <c r="T5977" s="10" t="s">
        <v>3639</v>
      </c>
      <c r="U5977" s="12">
        <v>41.72</v>
      </c>
      <c r="V5977" s="12">
        <v>5</v>
      </c>
      <c r="W5977" s="12">
        <v>0.2</v>
      </c>
      <c r="X5977" s="12">
        <v>13.037499999999998</v>
      </c>
    </row>
    <row r="5978" spans="1:24" ht="14" x14ac:dyDescent="0.3">
      <c r="A5978" s="9">
        <v>5973</v>
      </c>
      <c r="B5978" s="14" t="s">
        <v>8957</v>
      </c>
      <c r="C5978" s="15">
        <v>45945</v>
      </c>
      <c r="D5978" s="15">
        <v>45950</v>
      </c>
      <c r="E5978" s="10" t="s">
        <v>44</v>
      </c>
      <c r="F5978" s="10" t="s">
        <v>2995</v>
      </c>
      <c r="G5978" s="10" t="s">
        <v>2996</v>
      </c>
      <c r="H5978" s="10" t="s">
        <v>36</v>
      </c>
      <c r="I5978" s="10" t="s">
        <v>23</v>
      </c>
      <c r="J5978" s="10" t="s">
        <v>284</v>
      </c>
      <c r="K5978" s="10" t="s">
        <v>285</v>
      </c>
      <c r="L5978" s="10">
        <v>22153</v>
      </c>
      <c r="M5978" s="10" t="s">
        <v>26</v>
      </c>
      <c r="N5978" s="10" t="str">
        <f>_xlfn.XLOOKUP($M:$M,People!$B:$B,People!A:A)</f>
        <v>Fred Suzuki</v>
      </c>
      <c r="O5978" s="10" t="s">
        <v>3850</v>
      </c>
      <c r="P5978" s="10" t="str">
        <f>VLOOKUP(O5978,Products!$A:$E,3,FALSE)</f>
        <v>Avery</v>
      </c>
      <c r="Q5978" s="31">
        <f>INDEX(Products!$E:$E,MATCH(O5978,Products!$A:$A,0))</f>
        <v>0.25</v>
      </c>
      <c r="R5978" s="10" t="s">
        <v>41</v>
      </c>
      <c r="S5978" s="10" t="s">
        <v>68</v>
      </c>
      <c r="T5978" s="10" t="s">
        <v>3851</v>
      </c>
      <c r="U5978" s="12">
        <v>232.96</v>
      </c>
      <c r="V5978" s="12">
        <v>7</v>
      </c>
      <c r="W5978" s="12">
        <v>0</v>
      </c>
      <c r="X5978" s="12">
        <v>116.48</v>
      </c>
    </row>
    <row r="5979" spans="1:24" ht="14" x14ac:dyDescent="0.3">
      <c r="A5979" s="9">
        <v>5974</v>
      </c>
      <c r="B5979" s="14" t="s">
        <v>8957</v>
      </c>
      <c r="C5979" s="15">
        <v>45945</v>
      </c>
      <c r="D5979" s="15">
        <v>45950</v>
      </c>
      <c r="E5979" s="10" t="s">
        <v>44</v>
      </c>
      <c r="F5979" s="10" t="s">
        <v>2995</v>
      </c>
      <c r="G5979" s="10" t="s">
        <v>2996</v>
      </c>
      <c r="H5979" s="10" t="s">
        <v>36</v>
      </c>
      <c r="I5979" s="10" t="s">
        <v>23</v>
      </c>
      <c r="J5979" s="10" t="s">
        <v>284</v>
      </c>
      <c r="K5979" s="10" t="s">
        <v>285</v>
      </c>
      <c r="L5979" s="10">
        <v>22153</v>
      </c>
      <c r="M5979" s="10" t="s">
        <v>26</v>
      </c>
      <c r="N5979" s="10" t="str">
        <f>_xlfn.XLOOKUP($M:$M,People!$B:$B,People!A:A)</f>
        <v>Fred Suzuki</v>
      </c>
      <c r="O5979" s="10" t="s">
        <v>4737</v>
      </c>
      <c r="P5979" s="10" t="str">
        <f>VLOOKUP(O5979,Products!$A:$E,3,FALSE)</f>
        <v>Canon</v>
      </c>
      <c r="Q5979" s="31">
        <f>INDEX(Products!$E:$E,MATCH(O5979,Products!$A:$A,0))</f>
        <v>0.34</v>
      </c>
      <c r="R5979" s="10" t="s">
        <v>41</v>
      </c>
      <c r="S5979" s="10" t="s">
        <v>155</v>
      </c>
      <c r="T5979" s="10" t="s">
        <v>4738</v>
      </c>
      <c r="U5979" s="12">
        <v>66.539999999999992</v>
      </c>
      <c r="V5979" s="12">
        <v>6</v>
      </c>
      <c r="W5979" s="12">
        <v>0</v>
      </c>
      <c r="X5979" s="12">
        <v>32.604599999999998</v>
      </c>
    </row>
    <row r="5980" spans="1:24" ht="14" x14ac:dyDescent="0.3">
      <c r="A5980" s="9">
        <v>5975</v>
      </c>
      <c r="B5980" s="14" t="s">
        <v>8958</v>
      </c>
      <c r="C5980" s="15">
        <v>45945</v>
      </c>
      <c r="D5980" s="15">
        <v>45951</v>
      </c>
      <c r="E5980" s="10" t="s">
        <v>44</v>
      </c>
      <c r="F5980" s="10" t="s">
        <v>3570</v>
      </c>
      <c r="G5980" s="10" t="s">
        <v>3571</v>
      </c>
      <c r="H5980" s="10" t="s">
        <v>92</v>
      </c>
      <c r="I5980" s="10" t="s">
        <v>23</v>
      </c>
      <c r="J5980" s="10" t="s">
        <v>3883</v>
      </c>
      <c r="K5980" s="10" t="s">
        <v>570</v>
      </c>
      <c r="L5980" s="10">
        <v>73120</v>
      </c>
      <c r="M5980" s="10" t="s">
        <v>95</v>
      </c>
      <c r="N5980" s="10" t="str">
        <f>_xlfn.XLOOKUP($M:$M,People!$B:$B,People!A:A)</f>
        <v>Roxanne Rodriguez</v>
      </c>
      <c r="O5980" s="10" t="s">
        <v>2023</v>
      </c>
      <c r="P5980" s="10" t="str">
        <f>VLOOKUP(O5980,Products!$A:$E,3,FALSE)</f>
        <v>HP</v>
      </c>
      <c r="Q5980" s="31">
        <f>INDEX(Products!$E:$E,MATCH(O5980,Products!$A:$A,0))</f>
        <v>0.27</v>
      </c>
      <c r="R5980" s="10" t="s">
        <v>41</v>
      </c>
      <c r="S5980" s="10" t="s">
        <v>42</v>
      </c>
      <c r="T5980" s="10" t="s">
        <v>2024</v>
      </c>
      <c r="U5980" s="12">
        <v>29.46</v>
      </c>
      <c r="V5980" s="12">
        <v>6</v>
      </c>
      <c r="W5980" s="12">
        <v>0</v>
      </c>
      <c r="X5980" s="12">
        <v>14.4354</v>
      </c>
    </row>
    <row r="5981" spans="1:24" ht="14" x14ac:dyDescent="0.3">
      <c r="A5981" s="9">
        <v>5976</v>
      </c>
      <c r="B5981" s="14" t="s">
        <v>8958</v>
      </c>
      <c r="C5981" s="15">
        <v>45945</v>
      </c>
      <c r="D5981" s="15">
        <v>45951</v>
      </c>
      <c r="E5981" s="10" t="s">
        <v>44</v>
      </c>
      <c r="F5981" s="10" t="s">
        <v>3570</v>
      </c>
      <c r="G5981" s="10" t="s">
        <v>3571</v>
      </c>
      <c r="H5981" s="10" t="s">
        <v>92</v>
      </c>
      <c r="I5981" s="10" t="s">
        <v>23</v>
      </c>
      <c r="J5981" s="10" t="s">
        <v>3883</v>
      </c>
      <c r="K5981" s="10" t="s">
        <v>570</v>
      </c>
      <c r="L5981" s="10">
        <v>73120</v>
      </c>
      <c r="M5981" s="10" t="s">
        <v>95</v>
      </c>
      <c r="N5981" s="10" t="str">
        <f>_xlfn.XLOOKUP($M:$M,People!$B:$B,People!A:A)</f>
        <v>Roxanne Rodriguez</v>
      </c>
      <c r="O5981" s="10" t="s">
        <v>4375</v>
      </c>
      <c r="P5981" s="10" t="str">
        <f>VLOOKUP(O5981,Products!$A:$E,3,FALSE)</f>
        <v>Logitech</v>
      </c>
      <c r="Q5981" s="31">
        <f>INDEX(Products!$E:$E,MATCH(O5981,Products!$A:$A,0))</f>
        <v>0.33</v>
      </c>
      <c r="R5981" s="10" t="s">
        <v>41</v>
      </c>
      <c r="S5981" s="10" t="s">
        <v>42</v>
      </c>
      <c r="T5981" s="10" t="s">
        <v>4376</v>
      </c>
      <c r="U5981" s="12">
        <v>20.16</v>
      </c>
      <c r="V5981" s="12">
        <v>7</v>
      </c>
      <c r="W5981" s="12">
        <v>0</v>
      </c>
      <c r="X5981" s="12">
        <v>9.8783999999999992</v>
      </c>
    </row>
    <row r="5982" spans="1:24" ht="14" x14ac:dyDescent="0.3">
      <c r="A5982" s="9">
        <v>5977</v>
      </c>
      <c r="B5982" s="14" t="s">
        <v>8959</v>
      </c>
      <c r="C5982" s="15">
        <v>45945</v>
      </c>
      <c r="D5982" s="15">
        <v>45951</v>
      </c>
      <c r="E5982" s="10" t="s">
        <v>44</v>
      </c>
      <c r="F5982" s="10" t="s">
        <v>4058</v>
      </c>
      <c r="G5982" s="10" t="s">
        <v>4059</v>
      </c>
      <c r="H5982" s="10" t="s">
        <v>92</v>
      </c>
      <c r="I5982" s="10" t="s">
        <v>23</v>
      </c>
      <c r="J5982" s="10" t="s">
        <v>4060</v>
      </c>
      <c r="K5982" s="10" t="s">
        <v>109</v>
      </c>
      <c r="L5982" s="10">
        <v>84106</v>
      </c>
      <c r="M5982" s="10" t="s">
        <v>39</v>
      </c>
      <c r="N5982" s="10" t="str">
        <f>_xlfn.XLOOKUP($M:$M,People!$B:$B,People!A:A)</f>
        <v>Sadie Pawthorne</v>
      </c>
      <c r="O5982" s="10" t="s">
        <v>4061</v>
      </c>
      <c r="P5982" s="10" t="str">
        <f>VLOOKUP(O5982,Products!$A:$E,3,FALSE)</f>
        <v>Avery</v>
      </c>
      <c r="Q5982" s="31">
        <f>INDEX(Products!$E:$E,MATCH(O5982,Products!$A:$A,0))</f>
        <v>0.25</v>
      </c>
      <c r="R5982" s="10" t="s">
        <v>41</v>
      </c>
      <c r="S5982" s="10" t="s">
        <v>82</v>
      </c>
      <c r="T5982" s="10" t="s">
        <v>4062</v>
      </c>
      <c r="U5982" s="12">
        <v>45.68</v>
      </c>
      <c r="V5982" s="12">
        <v>2</v>
      </c>
      <c r="W5982" s="12">
        <v>0</v>
      </c>
      <c r="X5982" s="12">
        <v>21.012799999999999</v>
      </c>
    </row>
    <row r="5983" spans="1:24" ht="14" x14ac:dyDescent="0.3">
      <c r="A5983" s="9">
        <v>5978</v>
      </c>
      <c r="B5983" s="14" t="s">
        <v>8959</v>
      </c>
      <c r="C5983" s="15">
        <v>45945</v>
      </c>
      <c r="D5983" s="15">
        <v>45951</v>
      </c>
      <c r="E5983" s="10" t="s">
        <v>44</v>
      </c>
      <c r="F5983" s="10" t="s">
        <v>4058</v>
      </c>
      <c r="G5983" s="10" t="s">
        <v>4059</v>
      </c>
      <c r="H5983" s="10" t="s">
        <v>92</v>
      </c>
      <c r="I5983" s="10" t="s">
        <v>23</v>
      </c>
      <c r="J5983" s="10" t="s">
        <v>4060</v>
      </c>
      <c r="K5983" s="10" t="s">
        <v>109</v>
      </c>
      <c r="L5983" s="10">
        <v>84106</v>
      </c>
      <c r="M5983" s="10" t="s">
        <v>39</v>
      </c>
      <c r="N5983" s="10" t="str">
        <f>_xlfn.XLOOKUP($M:$M,People!$B:$B,People!A:A)</f>
        <v>Sadie Pawthorne</v>
      </c>
      <c r="O5983" s="10" t="s">
        <v>1421</v>
      </c>
      <c r="P5983" s="10" t="str">
        <f>VLOOKUP(O5983,Products!$A:$E,3,FALSE)</f>
        <v>Samsung</v>
      </c>
      <c r="Q5983" s="31">
        <f>INDEX(Products!$E:$E,MATCH(O5983,Products!$A:$A,0))</f>
        <v>0.39</v>
      </c>
      <c r="R5983" s="10" t="s">
        <v>41</v>
      </c>
      <c r="S5983" s="10" t="s">
        <v>82</v>
      </c>
      <c r="T5983" s="10" t="s">
        <v>1422</v>
      </c>
      <c r="U5983" s="12">
        <v>71.599999999999994</v>
      </c>
      <c r="V5983" s="12">
        <v>8</v>
      </c>
      <c r="W5983" s="12">
        <v>0</v>
      </c>
      <c r="X5983" s="12">
        <v>32.935999999999993</v>
      </c>
    </row>
    <row r="5984" spans="1:24" ht="14" x14ac:dyDescent="0.3">
      <c r="A5984" s="9">
        <v>5979</v>
      </c>
      <c r="B5984" s="14" t="s">
        <v>8959</v>
      </c>
      <c r="C5984" s="15">
        <v>45945</v>
      </c>
      <c r="D5984" s="15">
        <v>45951</v>
      </c>
      <c r="E5984" s="10" t="s">
        <v>44</v>
      </c>
      <c r="F5984" s="10" t="s">
        <v>4058</v>
      </c>
      <c r="G5984" s="10" t="s">
        <v>4059</v>
      </c>
      <c r="H5984" s="10" t="s">
        <v>92</v>
      </c>
      <c r="I5984" s="10" t="s">
        <v>23</v>
      </c>
      <c r="J5984" s="10" t="s">
        <v>4060</v>
      </c>
      <c r="K5984" s="10" t="s">
        <v>109</v>
      </c>
      <c r="L5984" s="10">
        <v>84106</v>
      </c>
      <c r="M5984" s="10" t="s">
        <v>39</v>
      </c>
      <c r="N5984" s="10" t="str">
        <f>_xlfn.XLOOKUP($M:$M,People!$B:$B,People!A:A)</f>
        <v>Sadie Pawthorne</v>
      </c>
      <c r="O5984" s="10" t="s">
        <v>3514</v>
      </c>
      <c r="P5984" s="10" t="str">
        <f>VLOOKUP(O5984,Products!$A:$E,3,FALSE)</f>
        <v>Staples</v>
      </c>
      <c r="Q5984" s="31">
        <f>INDEX(Products!$E:$E,MATCH(O5984,Products!$A:$A,0))</f>
        <v>0.27</v>
      </c>
      <c r="R5984" s="10" t="s">
        <v>41</v>
      </c>
      <c r="S5984" s="10" t="s">
        <v>82</v>
      </c>
      <c r="T5984" s="10" t="s">
        <v>3515</v>
      </c>
      <c r="U5984" s="12">
        <v>60.12</v>
      </c>
      <c r="V5984" s="12">
        <v>9</v>
      </c>
      <c r="W5984" s="12">
        <v>0</v>
      </c>
      <c r="X5984" s="12">
        <v>28.857599999999998</v>
      </c>
    </row>
    <row r="5985" spans="1:24" ht="14" x14ac:dyDescent="0.3">
      <c r="A5985" s="9">
        <v>5980</v>
      </c>
      <c r="B5985" s="14" t="s">
        <v>8958</v>
      </c>
      <c r="C5985" s="15">
        <v>45945</v>
      </c>
      <c r="D5985" s="15">
        <v>45951</v>
      </c>
      <c r="E5985" s="10" t="s">
        <v>44</v>
      </c>
      <c r="F5985" s="10" t="s">
        <v>3570</v>
      </c>
      <c r="G5985" s="10" t="s">
        <v>3571</v>
      </c>
      <c r="H5985" s="10" t="s">
        <v>92</v>
      </c>
      <c r="I5985" s="10" t="s">
        <v>23</v>
      </c>
      <c r="J5985" s="10" t="s">
        <v>3883</v>
      </c>
      <c r="K5985" s="10" t="s">
        <v>570</v>
      </c>
      <c r="L5985" s="10">
        <v>73120</v>
      </c>
      <c r="M5985" s="10" t="s">
        <v>95</v>
      </c>
      <c r="N5985" s="10" t="str">
        <f>_xlfn.XLOOKUP($M:$M,People!$B:$B,People!A:A)</f>
        <v>Roxanne Rodriguez</v>
      </c>
      <c r="O5985" s="10" t="s">
        <v>362</v>
      </c>
      <c r="P5985" s="10" t="str">
        <f>VLOOKUP(O5985,Products!$A:$E,3,FALSE)</f>
        <v>IKEA</v>
      </c>
      <c r="Q5985" s="31">
        <f>INDEX(Products!$E:$E,MATCH(O5985,Products!$A:$A,0))</f>
        <v>0.3</v>
      </c>
      <c r="R5985" s="10" t="s">
        <v>41</v>
      </c>
      <c r="S5985" s="10" t="s">
        <v>82</v>
      </c>
      <c r="T5985" s="10" t="s">
        <v>363</v>
      </c>
      <c r="U5985" s="12">
        <v>12.96</v>
      </c>
      <c r="V5985" s="12">
        <v>2</v>
      </c>
      <c r="W5985" s="12">
        <v>0</v>
      </c>
      <c r="X5985" s="12">
        <v>6.2208000000000006</v>
      </c>
    </row>
    <row r="5986" spans="1:24" ht="14" x14ac:dyDescent="0.3">
      <c r="A5986" s="9">
        <v>5981</v>
      </c>
      <c r="B5986" s="14" t="s">
        <v>8958</v>
      </c>
      <c r="C5986" s="15">
        <v>45945</v>
      </c>
      <c r="D5986" s="15">
        <v>45951</v>
      </c>
      <c r="E5986" s="10" t="s">
        <v>44</v>
      </c>
      <c r="F5986" s="10" t="s">
        <v>3570</v>
      </c>
      <c r="G5986" s="10" t="s">
        <v>3571</v>
      </c>
      <c r="H5986" s="10" t="s">
        <v>92</v>
      </c>
      <c r="I5986" s="10" t="s">
        <v>23</v>
      </c>
      <c r="J5986" s="10" t="s">
        <v>3883</v>
      </c>
      <c r="K5986" s="10" t="s">
        <v>570</v>
      </c>
      <c r="L5986" s="10">
        <v>73120</v>
      </c>
      <c r="M5986" s="10" t="s">
        <v>95</v>
      </c>
      <c r="N5986" s="10" t="str">
        <f>_xlfn.XLOOKUP($M:$M,People!$B:$B,People!A:A)</f>
        <v>Roxanne Rodriguez</v>
      </c>
      <c r="O5986" s="10" t="s">
        <v>2898</v>
      </c>
      <c r="P5986" s="10" t="str">
        <f>VLOOKUP(O5986,Products!$A:$E,3,FALSE)</f>
        <v>HP</v>
      </c>
      <c r="Q5986" s="31">
        <f>INDEX(Products!$E:$E,MATCH(O5986,Products!$A:$A,0))</f>
        <v>0.33</v>
      </c>
      <c r="R5986" s="10" t="s">
        <v>64</v>
      </c>
      <c r="S5986" s="10" t="s">
        <v>65</v>
      </c>
      <c r="T5986" s="10" t="s">
        <v>2899</v>
      </c>
      <c r="U5986" s="12">
        <v>5.5</v>
      </c>
      <c r="V5986" s="12">
        <v>1</v>
      </c>
      <c r="W5986" s="12">
        <v>0</v>
      </c>
      <c r="X5986" s="12">
        <v>1.375</v>
      </c>
    </row>
    <row r="5987" spans="1:24" ht="14" x14ac:dyDescent="0.3">
      <c r="A5987" s="9">
        <v>5982</v>
      </c>
      <c r="B5987" s="14" t="s">
        <v>8960</v>
      </c>
      <c r="C5987" s="15">
        <v>45946</v>
      </c>
      <c r="D5987" s="15">
        <v>45950</v>
      </c>
      <c r="E5987" s="10" t="s">
        <v>44</v>
      </c>
      <c r="F5987" s="10" t="s">
        <v>1742</v>
      </c>
      <c r="G5987" s="10" t="s">
        <v>1743</v>
      </c>
      <c r="H5987" s="10" t="s">
        <v>36</v>
      </c>
      <c r="I5987" s="10" t="s">
        <v>23</v>
      </c>
      <c r="J5987" s="10" t="s">
        <v>237</v>
      </c>
      <c r="K5987" s="10" t="s">
        <v>238</v>
      </c>
      <c r="L5987" s="10">
        <v>10011</v>
      </c>
      <c r="M5987" s="10" t="s">
        <v>133</v>
      </c>
      <c r="N5987" s="10" t="str">
        <f>_xlfn.XLOOKUP($M:$M,People!$B:$B,People!A:A)</f>
        <v>Chuck Magee</v>
      </c>
      <c r="O5987" s="10" t="s">
        <v>73</v>
      </c>
      <c r="P5987" s="10" t="str">
        <f>VLOOKUP(O5987,Products!$A:$E,3,FALSE)</f>
        <v>IKEA</v>
      </c>
      <c r="Q5987" s="31">
        <f>INDEX(Products!$E:$E,MATCH(O5987,Products!$A:$A,0))</f>
        <v>0.34</v>
      </c>
      <c r="R5987" s="10" t="s">
        <v>28</v>
      </c>
      <c r="S5987" s="10" t="s">
        <v>50</v>
      </c>
      <c r="T5987" s="10" t="s">
        <v>74</v>
      </c>
      <c r="U5987" s="12">
        <v>142.18199999999999</v>
      </c>
      <c r="V5987" s="12">
        <v>1</v>
      </c>
      <c r="W5987" s="12">
        <v>0.4</v>
      </c>
      <c r="X5987" s="12">
        <v>-37.915200000000027</v>
      </c>
    </row>
    <row r="5988" spans="1:24" ht="14" x14ac:dyDescent="0.3">
      <c r="A5988" s="9">
        <v>5983</v>
      </c>
      <c r="B5988" s="14" t="s">
        <v>8961</v>
      </c>
      <c r="C5988" s="15">
        <v>45947</v>
      </c>
      <c r="D5988" s="15">
        <v>45950</v>
      </c>
      <c r="E5988" s="10" t="s">
        <v>168</v>
      </c>
      <c r="F5988" s="10" t="s">
        <v>5387</v>
      </c>
      <c r="G5988" s="10" t="s">
        <v>5388</v>
      </c>
      <c r="H5988" s="10" t="s">
        <v>22</v>
      </c>
      <c r="I5988" s="10" t="s">
        <v>23</v>
      </c>
      <c r="J5988" s="10" t="s">
        <v>3933</v>
      </c>
      <c r="K5988" s="10" t="s">
        <v>691</v>
      </c>
      <c r="L5988" s="10">
        <v>8861</v>
      </c>
      <c r="M5988" s="10" t="s">
        <v>133</v>
      </c>
      <c r="N5988" s="10" t="str">
        <f>_xlfn.XLOOKUP($M:$M,People!$B:$B,People!A:A)</f>
        <v>Chuck Magee</v>
      </c>
      <c r="O5988" s="10" t="s">
        <v>1447</v>
      </c>
      <c r="P5988" s="10" t="str">
        <f>VLOOKUP(O5988,Products!$A:$E,3,FALSE)</f>
        <v>HP</v>
      </c>
      <c r="Q5988" s="31">
        <f>INDEX(Products!$E:$E,MATCH(O5988,Products!$A:$A,0))</f>
        <v>0.27</v>
      </c>
      <c r="R5988" s="10" t="s">
        <v>28</v>
      </c>
      <c r="S5988" s="10" t="s">
        <v>29</v>
      </c>
      <c r="T5988" s="10" t="s">
        <v>1448</v>
      </c>
      <c r="U5988" s="12">
        <v>120.98</v>
      </c>
      <c r="V5988" s="12">
        <v>1</v>
      </c>
      <c r="W5988" s="12">
        <v>0</v>
      </c>
      <c r="X5988" s="12">
        <v>12.097999999999999</v>
      </c>
    </row>
    <row r="5989" spans="1:24" ht="14" x14ac:dyDescent="0.3">
      <c r="A5989" s="9">
        <v>5984</v>
      </c>
      <c r="B5989" s="14" t="s">
        <v>8962</v>
      </c>
      <c r="C5989" s="15">
        <v>45947</v>
      </c>
      <c r="D5989" s="15">
        <v>45951</v>
      </c>
      <c r="E5989" s="10" t="s">
        <v>44</v>
      </c>
      <c r="F5989" s="10" t="s">
        <v>3116</v>
      </c>
      <c r="G5989" s="10" t="s">
        <v>3117</v>
      </c>
      <c r="H5989" s="10" t="s">
        <v>92</v>
      </c>
      <c r="I5989" s="10" t="s">
        <v>23</v>
      </c>
      <c r="J5989" s="10" t="s">
        <v>2909</v>
      </c>
      <c r="K5989" s="10" t="s">
        <v>38</v>
      </c>
      <c r="L5989" s="10">
        <v>93727</v>
      </c>
      <c r="M5989" s="10" t="s">
        <v>39</v>
      </c>
      <c r="N5989" s="10" t="str">
        <f>_xlfn.XLOOKUP($M:$M,People!$B:$B,People!A:A)</f>
        <v>Sadie Pawthorne</v>
      </c>
      <c r="O5989" s="10" t="s">
        <v>5236</v>
      </c>
      <c r="P5989" s="10" t="str">
        <f>VLOOKUP(O5989,Products!$A:$E,3,FALSE)</f>
        <v>Avery</v>
      </c>
      <c r="Q5989" s="31">
        <f>INDEX(Products!$E:$E,MATCH(O5989,Products!$A:$A,0))</f>
        <v>0.37</v>
      </c>
      <c r="R5989" s="10" t="s">
        <v>28</v>
      </c>
      <c r="S5989" s="10" t="s">
        <v>29</v>
      </c>
      <c r="T5989" s="10" t="s">
        <v>5237</v>
      </c>
      <c r="U5989" s="12">
        <v>120.666</v>
      </c>
      <c r="V5989" s="12">
        <v>2</v>
      </c>
      <c r="W5989" s="12">
        <v>0.15</v>
      </c>
      <c r="X5989" s="12">
        <v>21.293999999999993</v>
      </c>
    </row>
    <row r="5990" spans="1:24" ht="14" x14ac:dyDescent="0.3">
      <c r="A5990" s="9">
        <v>5985</v>
      </c>
      <c r="B5990" s="14" t="s">
        <v>8963</v>
      </c>
      <c r="C5990" s="15">
        <v>45947</v>
      </c>
      <c r="D5990" s="15">
        <v>45951</v>
      </c>
      <c r="E5990" s="10" t="s">
        <v>19</v>
      </c>
      <c r="F5990" s="10" t="s">
        <v>5531</v>
      </c>
      <c r="G5990" s="10" t="s">
        <v>5532</v>
      </c>
      <c r="H5990" s="10" t="s">
        <v>92</v>
      </c>
      <c r="I5990" s="10" t="s">
        <v>23</v>
      </c>
      <c r="J5990" s="10" t="s">
        <v>338</v>
      </c>
      <c r="K5990" s="10" t="s">
        <v>525</v>
      </c>
      <c r="L5990" s="10">
        <v>65203</v>
      </c>
      <c r="M5990" s="10" t="s">
        <v>95</v>
      </c>
      <c r="N5990" s="10" t="str">
        <f>_xlfn.XLOOKUP($M:$M,People!$B:$B,People!A:A)</f>
        <v>Roxanne Rodriguez</v>
      </c>
      <c r="O5990" s="10" t="s">
        <v>4305</v>
      </c>
      <c r="P5990" s="10" t="str">
        <f>VLOOKUP(O5990,Products!$A:$E,3,FALSE)</f>
        <v>Logitech</v>
      </c>
      <c r="Q5990" s="31">
        <f>INDEX(Products!$E:$E,MATCH(O5990,Products!$A:$A,0))</f>
        <v>0.37</v>
      </c>
      <c r="R5990" s="10" t="s">
        <v>41</v>
      </c>
      <c r="S5990" s="10" t="s">
        <v>71</v>
      </c>
      <c r="T5990" s="10" t="s">
        <v>4306</v>
      </c>
      <c r="U5990" s="12">
        <v>1927.5900000000001</v>
      </c>
      <c r="V5990" s="12">
        <v>7</v>
      </c>
      <c r="W5990" s="12">
        <v>0</v>
      </c>
      <c r="X5990" s="12">
        <v>751.76010000000008</v>
      </c>
    </row>
    <row r="5991" spans="1:24" ht="14" x14ac:dyDescent="0.3">
      <c r="A5991" s="9">
        <v>5986</v>
      </c>
      <c r="B5991" s="14" t="s">
        <v>8964</v>
      </c>
      <c r="C5991" s="15">
        <v>45947</v>
      </c>
      <c r="D5991" s="15">
        <v>45950</v>
      </c>
      <c r="E5991" s="10" t="s">
        <v>168</v>
      </c>
      <c r="F5991" s="10" t="s">
        <v>561</v>
      </c>
      <c r="G5991" s="10" t="s">
        <v>562</v>
      </c>
      <c r="H5991" s="10" t="s">
        <v>92</v>
      </c>
      <c r="I5991" s="10" t="s">
        <v>23</v>
      </c>
      <c r="J5991" s="10" t="s">
        <v>114</v>
      </c>
      <c r="K5991" s="10" t="s">
        <v>38</v>
      </c>
      <c r="L5991" s="10">
        <v>94122</v>
      </c>
      <c r="M5991" s="10" t="s">
        <v>39</v>
      </c>
      <c r="N5991" s="10" t="str">
        <f>_xlfn.XLOOKUP($M:$M,People!$B:$B,People!A:A)</f>
        <v>Sadie Pawthorne</v>
      </c>
      <c r="O5991" s="10" t="s">
        <v>433</v>
      </c>
      <c r="P5991" s="10" t="str">
        <f>VLOOKUP(O5991,Products!$A:$E,3,FALSE)</f>
        <v>Office Depot</v>
      </c>
      <c r="Q5991" s="31">
        <f>INDEX(Products!$E:$E,MATCH(O5991,Products!$A:$A,0))</f>
        <v>0.28000000000000003</v>
      </c>
      <c r="R5991" s="10" t="s">
        <v>41</v>
      </c>
      <c r="S5991" s="10" t="s">
        <v>68</v>
      </c>
      <c r="T5991" s="10" t="s">
        <v>434</v>
      </c>
      <c r="U5991" s="12">
        <v>18.16</v>
      </c>
      <c r="V5991" s="12">
        <v>5</v>
      </c>
      <c r="W5991" s="12">
        <v>0.2</v>
      </c>
      <c r="X5991" s="12">
        <v>6.5830000000000011</v>
      </c>
    </row>
    <row r="5992" spans="1:24" ht="14" x14ac:dyDescent="0.3">
      <c r="A5992" s="9">
        <v>5987</v>
      </c>
      <c r="B5992" s="14" t="s">
        <v>8961</v>
      </c>
      <c r="C5992" s="15">
        <v>45947</v>
      </c>
      <c r="D5992" s="15">
        <v>45950</v>
      </c>
      <c r="E5992" s="10" t="s">
        <v>168</v>
      </c>
      <c r="F5992" s="10" t="s">
        <v>5387</v>
      </c>
      <c r="G5992" s="10" t="s">
        <v>5388</v>
      </c>
      <c r="H5992" s="10" t="s">
        <v>22</v>
      </c>
      <c r="I5992" s="10" t="s">
        <v>23</v>
      </c>
      <c r="J5992" s="10" t="s">
        <v>3933</v>
      </c>
      <c r="K5992" s="10" t="s">
        <v>691</v>
      </c>
      <c r="L5992" s="10">
        <v>8861</v>
      </c>
      <c r="M5992" s="10" t="s">
        <v>133</v>
      </c>
      <c r="N5992" s="10" t="str">
        <f>_xlfn.XLOOKUP($M:$M,People!$B:$B,People!A:A)</f>
        <v>Chuck Magee</v>
      </c>
      <c r="O5992" s="10" t="s">
        <v>1314</v>
      </c>
      <c r="P5992" s="10" t="str">
        <f>VLOOKUP(O5992,Products!$A:$E,3,FALSE)</f>
        <v>Staples</v>
      </c>
      <c r="Q5992" s="31">
        <f>INDEX(Products!$E:$E,MATCH(O5992,Products!$A:$A,0))</f>
        <v>0.25</v>
      </c>
      <c r="R5992" s="10" t="s">
        <v>41</v>
      </c>
      <c r="S5992" s="10" t="s">
        <v>68</v>
      </c>
      <c r="T5992" s="10" t="s">
        <v>1315</v>
      </c>
      <c r="U5992" s="12">
        <v>315.98</v>
      </c>
      <c r="V5992" s="12">
        <v>1</v>
      </c>
      <c r="W5992" s="12">
        <v>0</v>
      </c>
      <c r="X5992" s="12">
        <v>148.51060000000001</v>
      </c>
    </row>
    <row r="5993" spans="1:24" ht="14" x14ac:dyDescent="0.3">
      <c r="A5993" s="9">
        <v>5988</v>
      </c>
      <c r="B5993" s="14" t="s">
        <v>8963</v>
      </c>
      <c r="C5993" s="15">
        <v>45947</v>
      </c>
      <c r="D5993" s="15">
        <v>45951</v>
      </c>
      <c r="E5993" s="10" t="s">
        <v>19</v>
      </c>
      <c r="F5993" s="10" t="s">
        <v>5531</v>
      </c>
      <c r="G5993" s="10" t="s">
        <v>5532</v>
      </c>
      <c r="H5993" s="10" t="s">
        <v>92</v>
      </c>
      <c r="I5993" s="10" t="s">
        <v>23</v>
      </c>
      <c r="J5993" s="10" t="s">
        <v>338</v>
      </c>
      <c r="K5993" s="10" t="s">
        <v>525</v>
      </c>
      <c r="L5993" s="10">
        <v>65203</v>
      </c>
      <c r="M5993" s="10" t="s">
        <v>95</v>
      </c>
      <c r="N5993" s="10" t="str">
        <f>_xlfn.XLOOKUP($M:$M,People!$B:$B,People!A:A)</f>
        <v>Roxanne Rodriguez</v>
      </c>
      <c r="O5993" s="10" t="s">
        <v>4278</v>
      </c>
      <c r="P5993" s="10" t="str">
        <f>VLOOKUP(O5993,Products!$A:$E,3,FALSE)</f>
        <v>Avery</v>
      </c>
      <c r="Q5993" s="31">
        <f>INDEX(Products!$E:$E,MATCH(O5993,Products!$A:$A,0))</f>
        <v>0.37</v>
      </c>
      <c r="R5993" s="10" t="s">
        <v>64</v>
      </c>
      <c r="S5993" s="10" t="s">
        <v>65</v>
      </c>
      <c r="T5993" s="10" t="s">
        <v>4279</v>
      </c>
      <c r="U5993" s="12">
        <v>449.97</v>
      </c>
      <c r="V5993" s="12">
        <v>3</v>
      </c>
      <c r="W5993" s="12">
        <v>0</v>
      </c>
      <c r="X5993" s="12">
        <v>220.48530000000002</v>
      </c>
    </row>
    <row r="5994" spans="1:24" ht="14" x14ac:dyDescent="0.3">
      <c r="A5994" s="9">
        <v>5989</v>
      </c>
      <c r="B5994" s="14" t="s">
        <v>8965</v>
      </c>
      <c r="C5994" s="15">
        <v>45948</v>
      </c>
      <c r="D5994" s="15">
        <v>45952</v>
      </c>
      <c r="E5994" s="10" t="s">
        <v>44</v>
      </c>
      <c r="F5994" s="10" t="s">
        <v>1580</v>
      </c>
      <c r="G5994" s="10" t="s">
        <v>1581</v>
      </c>
      <c r="H5994" s="10" t="s">
        <v>22</v>
      </c>
      <c r="I5994" s="10" t="s">
        <v>23</v>
      </c>
      <c r="J5994" s="10" t="s">
        <v>3344</v>
      </c>
      <c r="K5994" s="10" t="s">
        <v>277</v>
      </c>
      <c r="L5994" s="10">
        <v>85281</v>
      </c>
      <c r="M5994" s="10" t="s">
        <v>39</v>
      </c>
      <c r="N5994" s="10" t="str">
        <f>_xlfn.XLOOKUP($M:$M,People!$B:$B,People!A:A)</f>
        <v>Sadie Pawthorne</v>
      </c>
      <c r="O5994" s="10" t="s">
        <v>1335</v>
      </c>
      <c r="P5994" s="10" t="str">
        <f>VLOOKUP(O5994,Products!$A:$E,3,FALSE)</f>
        <v>Canon</v>
      </c>
      <c r="Q5994" s="31">
        <f>INDEX(Products!$E:$E,MATCH(O5994,Products!$A:$A,0))</f>
        <v>0.32</v>
      </c>
      <c r="R5994" s="10" t="s">
        <v>28</v>
      </c>
      <c r="S5994" s="10" t="s">
        <v>32</v>
      </c>
      <c r="T5994" s="10" t="s">
        <v>1336</v>
      </c>
      <c r="U5994" s="12">
        <v>307.92</v>
      </c>
      <c r="V5994" s="12">
        <v>5</v>
      </c>
      <c r="W5994" s="12">
        <v>0.2</v>
      </c>
      <c r="X5994" s="12">
        <v>-34.64100000000002</v>
      </c>
    </row>
    <row r="5995" spans="1:24" ht="14" x14ac:dyDescent="0.3">
      <c r="A5995" s="9">
        <v>5990</v>
      </c>
      <c r="B5995" s="14" t="s">
        <v>8966</v>
      </c>
      <c r="C5995" s="15">
        <v>45949</v>
      </c>
      <c r="D5995" s="15">
        <v>45954</v>
      </c>
      <c r="E5995" s="14" t="s">
        <v>44</v>
      </c>
      <c r="F5995" s="14" t="s">
        <v>1856</v>
      </c>
      <c r="G5995" s="14" t="s">
        <v>1857</v>
      </c>
      <c r="H5995" s="14" t="s">
        <v>92</v>
      </c>
      <c r="I5995" s="14" t="s">
        <v>5934</v>
      </c>
      <c r="J5995" s="14" t="s">
        <v>1841</v>
      </c>
      <c r="K5995" s="14" t="s">
        <v>5938</v>
      </c>
      <c r="L5995" s="14" t="s">
        <v>5981</v>
      </c>
      <c r="M5995" s="14" t="s">
        <v>39</v>
      </c>
      <c r="N5995" s="10" t="str">
        <f>_xlfn.XLOOKUP($M:$M,People!$B:$B,People!A:A)</f>
        <v>Sadie Pawthorne</v>
      </c>
      <c r="O5995" s="14" t="s">
        <v>3524</v>
      </c>
      <c r="P5995" s="10" t="str">
        <f>VLOOKUP(O5995,Products!$A:$E,3,FALSE)</f>
        <v>Office Depot</v>
      </c>
      <c r="Q5995" s="31">
        <f>INDEX(Products!$E:$E,MATCH(O5995,Products!$A:$A,0))</f>
        <v>0.38</v>
      </c>
      <c r="R5995" s="14" t="s">
        <v>64</v>
      </c>
      <c r="S5995" s="14" t="s">
        <v>65</v>
      </c>
      <c r="T5995" s="14" t="s">
        <v>3525</v>
      </c>
      <c r="U5995" s="17">
        <v>6.48</v>
      </c>
      <c r="V5995" s="17">
        <v>1</v>
      </c>
      <c r="W5995" s="17">
        <v>0</v>
      </c>
      <c r="X5995" s="17">
        <v>3.11</v>
      </c>
    </row>
    <row r="5996" spans="1:24" ht="14" x14ac:dyDescent="0.3">
      <c r="A5996" s="9">
        <v>5991</v>
      </c>
      <c r="B5996" s="14" t="s">
        <v>8967</v>
      </c>
      <c r="C5996" s="15">
        <v>45950</v>
      </c>
      <c r="D5996" s="15">
        <v>45955</v>
      </c>
      <c r="E5996" s="10" t="s">
        <v>44</v>
      </c>
      <c r="F5996" s="10" t="s">
        <v>3427</v>
      </c>
      <c r="G5996" s="10" t="s">
        <v>3428</v>
      </c>
      <c r="H5996" s="10" t="s">
        <v>36</v>
      </c>
      <c r="I5996" s="10" t="s">
        <v>23</v>
      </c>
      <c r="J5996" s="10" t="s">
        <v>5740</v>
      </c>
      <c r="K5996" s="10" t="s">
        <v>38</v>
      </c>
      <c r="L5996" s="10">
        <v>92020</v>
      </c>
      <c r="M5996" s="10" t="s">
        <v>39</v>
      </c>
      <c r="N5996" s="10" t="str">
        <f>_xlfn.XLOOKUP($M:$M,People!$B:$B,People!A:A)</f>
        <v>Sadie Pawthorne</v>
      </c>
      <c r="O5996" s="10" t="s">
        <v>5433</v>
      </c>
      <c r="P5996" s="10" t="str">
        <f>VLOOKUP(O5996,Products!$A:$E,3,FALSE)</f>
        <v>IKEA</v>
      </c>
      <c r="Q5996" s="31">
        <f>INDEX(Products!$E:$E,MATCH(O5996,Products!$A:$A,0))</f>
        <v>0.4</v>
      </c>
      <c r="R5996" s="10" t="s">
        <v>28</v>
      </c>
      <c r="S5996" s="10" t="s">
        <v>32</v>
      </c>
      <c r="T5996" s="10" t="s">
        <v>5434</v>
      </c>
      <c r="U5996" s="12">
        <v>387.13600000000002</v>
      </c>
      <c r="V5996" s="12">
        <v>4</v>
      </c>
      <c r="W5996" s="12">
        <v>0.2</v>
      </c>
      <c r="X5996" s="12">
        <v>4.8391999999999911</v>
      </c>
    </row>
    <row r="5997" spans="1:24" ht="14" x14ac:dyDescent="0.3">
      <c r="A5997" s="9">
        <v>5992</v>
      </c>
      <c r="B5997" s="14" t="s">
        <v>8968</v>
      </c>
      <c r="C5997" s="15">
        <v>45950</v>
      </c>
      <c r="D5997" s="15">
        <v>45954</v>
      </c>
      <c r="E5997" s="10" t="s">
        <v>19</v>
      </c>
      <c r="F5997" s="10" t="s">
        <v>2261</v>
      </c>
      <c r="G5997" s="10" t="s">
        <v>2262</v>
      </c>
      <c r="H5997" s="10" t="s">
        <v>22</v>
      </c>
      <c r="I5997" s="10" t="s">
        <v>23</v>
      </c>
      <c r="J5997" s="10" t="s">
        <v>165</v>
      </c>
      <c r="K5997" s="10" t="s">
        <v>94</v>
      </c>
      <c r="L5997" s="10">
        <v>77095</v>
      </c>
      <c r="M5997" s="10" t="s">
        <v>95</v>
      </c>
      <c r="N5997" s="10" t="str">
        <f>_xlfn.XLOOKUP($M:$M,People!$B:$B,People!A:A)</f>
        <v>Roxanne Rodriguez</v>
      </c>
      <c r="O5997" s="10" t="s">
        <v>1345</v>
      </c>
      <c r="P5997" s="10" t="str">
        <f>VLOOKUP(O5997,Products!$A:$E,3,FALSE)</f>
        <v>Office Depot</v>
      </c>
      <c r="Q5997" s="31">
        <f>INDEX(Products!$E:$E,MATCH(O5997,Products!$A:$A,0))</f>
        <v>0.28000000000000003</v>
      </c>
      <c r="R5997" s="10" t="s">
        <v>28</v>
      </c>
      <c r="S5997" s="10" t="s">
        <v>32</v>
      </c>
      <c r="T5997" s="10" t="s">
        <v>1346</v>
      </c>
      <c r="U5997" s="12">
        <v>56.686</v>
      </c>
      <c r="V5997" s="12">
        <v>1</v>
      </c>
      <c r="W5997" s="12">
        <v>0.3</v>
      </c>
      <c r="X5997" s="12">
        <v>-14.576399999999996</v>
      </c>
    </row>
    <row r="5998" spans="1:24" ht="14" x14ac:dyDescent="0.3">
      <c r="A5998" s="9">
        <v>5993</v>
      </c>
      <c r="B5998" s="14" t="s">
        <v>8969</v>
      </c>
      <c r="C5998" s="15">
        <v>45950</v>
      </c>
      <c r="D5998" s="15">
        <v>45956</v>
      </c>
      <c r="E5998" s="10" t="s">
        <v>44</v>
      </c>
      <c r="F5998" s="10" t="s">
        <v>5821</v>
      </c>
      <c r="G5998" s="10" t="s">
        <v>5822</v>
      </c>
      <c r="H5998" s="10" t="s">
        <v>92</v>
      </c>
      <c r="I5998" s="10" t="s">
        <v>23</v>
      </c>
      <c r="J5998" s="10" t="s">
        <v>985</v>
      </c>
      <c r="K5998" s="10" t="s">
        <v>285</v>
      </c>
      <c r="L5998" s="10">
        <v>22204</v>
      </c>
      <c r="M5998" s="10" t="s">
        <v>26</v>
      </c>
      <c r="N5998" s="10" t="str">
        <f>_xlfn.XLOOKUP($M:$M,People!$B:$B,People!A:A)</f>
        <v>Fred Suzuki</v>
      </c>
      <c r="O5998" s="10" t="s">
        <v>1337</v>
      </c>
      <c r="P5998" s="10" t="str">
        <f>VLOOKUP(O5998,Products!$A:$E,3,FALSE)</f>
        <v>3M</v>
      </c>
      <c r="Q5998" s="31">
        <f>INDEX(Products!$E:$E,MATCH(O5998,Products!$A:$A,0))</f>
        <v>0.36</v>
      </c>
      <c r="R5998" s="10" t="s">
        <v>28</v>
      </c>
      <c r="S5998" s="10" t="s">
        <v>58</v>
      </c>
      <c r="T5998" s="10" t="s">
        <v>1338</v>
      </c>
      <c r="U5998" s="12">
        <v>61.1</v>
      </c>
      <c r="V5998" s="12">
        <v>5</v>
      </c>
      <c r="W5998" s="12">
        <v>0</v>
      </c>
      <c r="X5998" s="12">
        <v>18.329999999999991</v>
      </c>
    </row>
    <row r="5999" spans="1:24" ht="14" x14ac:dyDescent="0.3">
      <c r="A5999" s="9">
        <v>5994</v>
      </c>
      <c r="B5999" s="14" t="s">
        <v>8970</v>
      </c>
      <c r="C5999" s="15">
        <v>45950</v>
      </c>
      <c r="D5999" s="15">
        <v>45953</v>
      </c>
      <c r="E5999" s="10" t="s">
        <v>168</v>
      </c>
      <c r="F5999" s="10" t="s">
        <v>1234</v>
      </c>
      <c r="G5999" s="10" t="s">
        <v>1235</v>
      </c>
      <c r="H5999" s="10" t="s">
        <v>22</v>
      </c>
      <c r="I5999" s="10" t="s">
        <v>23</v>
      </c>
      <c r="J5999" s="10" t="s">
        <v>533</v>
      </c>
      <c r="K5999" s="10" t="s">
        <v>438</v>
      </c>
      <c r="L5999" s="10">
        <v>43055</v>
      </c>
      <c r="M5999" s="10" t="s">
        <v>133</v>
      </c>
      <c r="N5999" s="10" t="str">
        <f>_xlfn.XLOOKUP($M:$M,People!$B:$B,People!A:A)</f>
        <v>Chuck Magee</v>
      </c>
      <c r="O5999" s="10" t="s">
        <v>325</v>
      </c>
      <c r="P5999" s="10" t="str">
        <f>VLOOKUP(O5999,Products!$A:$E,3,FALSE)</f>
        <v>3M</v>
      </c>
      <c r="Q5999" s="31">
        <f>INDEX(Products!$E:$E,MATCH(O5999,Products!$A:$A,0))</f>
        <v>0.36</v>
      </c>
      <c r="R5999" s="10" t="s">
        <v>41</v>
      </c>
      <c r="S5999" s="10" t="s">
        <v>61</v>
      </c>
      <c r="T5999" s="10" t="s">
        <v>326</v>
      </c>
      <c r="U5999" s="12">
        <v>7.1519999999999992</v>
      </c>
      <c r="V5999" s="12">
        <v>3</v>
      </c>
      <c r="W5999" s="12">
        <v>0.2</v>
      </c>
      <c r="X5999" s="12">
        <v>0.71520000000000028</v>
      </c>
    </row>
    <row r="6000" spans="1:24" ht="14" x14ac:dyDescent="0.3">
      <c r="A6000" s="9">
        <v>5995</v>
      </c>
      <c r="B6000" s="14" t="s">
        <v>8971</v>
      </c>
      <c r="C6000" s="15">
        <v>45950</v>
      </c>
      <c r="D6000" s="15">
        <v>45952</v>
      </c>
      <c r="E6000" s="10" t="s">
        <v>168</v>
      </c>
      <c r="F6000" s="10" t="s">
        <v>903</v>
      </c>
      <c r="G6000" s="10" t="s">
        <v>904</v>
      </c>
      <c r="H6000" s="10" t="s">
        <v>36</v>
      </c>
      <c r="I6000" s="10" t="s">
        <v>23</v>
      </c>
      <c r="J6000" s="10" t="s">
        <v>37</v>
      </c>
      <c r="K6000" s="10" t="s">
        <v>38</v>
      </c>
      <c r="L6000" s="10">
        <v>90049</v>
      </c>
      <c r="M6000" s="10" t="s">
        <v>39</v>
      </c>
      <c r="N6000" s="10" t="str">
        <f>_xlfn.XLOOKUP($M:$M,People!$B:$B,People!A:A)</f>
        <v>Sadie Pawthorne</v>
      </c>
      <c r="O6000" s="10" t="s">
        <v>3947</v>
      </c>
      <c r="P6000" s="10" t="str">
        <f>VLOOKUP(O6000,Products!$A:$E,3,FALSE)</f>
        <v>Staples</v>
      </c>
      <c r="Q6000" s="31">
        <f>INDEX(Products!$E:$E,MATCH(O6000,Products!$A:$A,0))</f>
        <v>0.33</v>
      </c>
      <c r="R6000" s="10" t="s">
        <v>41</v>
      </c>
      <c r="S6000" s="10" t="s">
        <v>68</v>
      </c>
      <c r="T6000" s="10" t="s">
        <v>3948</v>
      </c>
      <c r="U6000" s="12">
        <v>19.295999999999999</v>
      </c>
      <c r="V6000" s="12">
        <v>3</v>
      </c>
      <c r="W6000" s="12">
        <v>0.2</v>
      </c>
      <c r="X6000" s="12">
        <v>6.0299999999999994</v>
      </c>
    </row>
    <row r="6001" spans="1:24" ht="14" x14ac:dyDescent="0.3">
      <c r="A6001" s="9">
        <v>5996</v>
      </c>
      <c r="B6001" s="14" t="s">
        <v>8968</v>
      </c>
      <c r="C6001" s="15">
        <v>45950</v>
      </c>
      <c r="D6001" s="15">
        <v>45954</v>
      </c>
      <c r="E6001" s="10" t="s">
        <v>19</v>
      </c>
      <c r="F6001" s="10" t="s">
        <v>2261</v>
      </c>
      <c r="G6001" s="10" t="s">
        <v>2262</v>
      </c>
      <c r="H6001" s="10" t="s">
        <v>22</v>
      </c>
      <c r="I6001" s="10" t="s">
        <v>23</v>
      </c>
      <c r="J6001" s="10" t="s">
        <v>165</v>
      </c>
      <c r="K6001" s="10" t="s">
        <v>94</v>
      </c>
      <c r="L6001" s="10">
        <v>77095</v>
      </c>
      <c r="M6001" s="10" t="s">
        <v>95</v>
      </c>
      <c r="N6001" s="10" t="str">
        <f>_xlfn.XLOOKUP($M:$M,People!$B:$B,People!A:A)</f>
        <v>Roxanne Rodriguez</v>
      </c>
      <c r="O6001" s="10" t="s">
        <v>1836</v>
      </c>
      <c r="P6001" s="10" t="str">
        <f>VLOOKUP(O6001,Products!$A:$E,3,FALSE)</f>
        <v>HP</v>
      </c>
      <c r="Q6001" s="31">
        <f>INDEX(Products!$E:$E,MATCH(O6001,Products!$A:$A,0))</f>
        <v>0.35</v>
      </c>
      <c r="R6001" s="10" t="s">
        <v>41</v>
      </c>
      <c r="S6001" s="10" t="s">
        <v>240</v>
      </c>
      <c r="T6001" s="10" t="s">
        <v>495</v>
      </c>
      <c r="U6001" s="12">
        <v>25.248000000000001</v>
      </c>
      <c r="V6001" s="12">
        <v>4</v>
      </c>
      <c r="W6001" s="12">
        <v>0.2</v>
      </c>
      <c r="X6001" s="12">
        <v>7.8899999999999979</v>
      </c>
    </row>
    <row r="6002" spans="1:24" ht="14" x14ac:dyDescent="0.3">
      <c r="A6002" s="9">
        <v>5997</v>
      </c>
      <c r="B6002" s="14" t="s">
        <v>8968</v>
      </c>
      <c r="C6002" s="15">
        <v>45950</v>
      </c>
      <c r="D6002" s="15">
        <v>45954</v>
      </c>
      <c r="E6002" s="10" t="s">
        <v>19</v>
      </c>
      <c r="F6002" s="10" t="s">
        <v>2261</v>
      </c>
      <c r="G6002" s="10" t="s">
        <v>2262</v>
      </c>
      <c r="H6002" s="10" t="s">
        <v>22</v>
      </c>
      <c r="I6002" s="10" t="s">
        <v>23</v>
      </c>
      <c r="J6002" s="10" t="s">
        <v>165</v>
      </c>
      <c r="K6002" s="10" t="s">
        <v>94</v>
      </c>
      <c r="L6002" s="10">
        <v>77095</v>
      </c>
      <c r="M6002" s="10" t="s">
        <v>95</v>
      </c>
      <c r="N6002" s="10" t="str">
        <f>_xlfn.XLOOKUP($M:$M,People!$B:$B,People!A:A)</f>
        <v>Roxanne Rodriguez</v>
      </c>
      <c r="O6002" s="10" t="s">
        <v>4322</v>
      </c>
      <c r="P6002" s="10" t="str">
        <f>VLOOKUP(O6002,Products!$A:$E,3,FALSE)</f>
        <v>Office Depot</v>
      </c>
      <c r="Q6002" s="31">
        <f>INDEX(Products!$E:$E,MATCH(O6002,Products!$A:$A,0))</f>
        <v>0.34</v>
      </c>
      <c r="R6002" s="10" t="s">
        <v>41</v>
      </c>
      <c r="S6002" s="10" t="s">
        <v>82</v>
      </c>
      <c r="T6002" s="10" t="s">
        <v>4323</v>
      </c>
      <c r="U6002" s="12">
        <v>51.016000000000005</v>
      </c>
      <c r="V6002" s="12">
        <v>7</v>
      </c>
      <c r="W6002" s="12">
        <v>0.2</v>
      </c>
      <c r="X6002" s="12">
        <v>15.942499999999992</v>
      </c>
    </row>
    <row r="6003" spans="1:24" ht="14" x14ac:dyDescent="0.3">
      <c r="A6003" s="9">
        <v>5998</v>
      </c>
      <c r="B6003" s="14" t="s">
        <v>8972</v>
      </c>
      <c r="C6003" s="15">
        <v>45950</v>
      </c>
      <c r="D6003" s="15">
        <v>45956</v>
      </c>
      <c r="E6003" s="10" t="s">
        <v>44</v>
      </c>
      <c r="F6003" s="10" t="s">
        <v>3899</v>
      </c>
      <c r="G6003" s="10" t="s">
        <v>3900</v>
      </c>
      <c r="H6003" s="10" t="s">
        <v>22</v>
      </c>
      <c r="I6003" s="10" t="s">
        <v>23</v>
      </c>
      <c r="J6003" s="10" t="s">
        <v>2040</v>
      </c>
      <c r="K6003" s="10" t="s">
        <v>212</v>
      </c>
      <c r="L6003" s="10">
        <v>48183</v>
      </c>
      <c r="M6003" s="10" t="s">
        <v>95</v>
      </c>
      <c r="N6003" s="10" t="str">
        <f>_xlfn.XLOOKUP($M:$M,People!$B:$B,People!A:A)</f>
        <v>Roxanne Rodriguez</v>
      </c>
      <c r="O6003" s="10" t="s">
        <v>1316</v>
      </c>
      <c r="P6003" s="10" t="str">
        <f>VLOOKUP(O6003,Products!$A:$E,3,FALSE)</f>
        <v>Avery</v>
      </c>
      <c r="Q6003" s="31">
        <f>INDEX(Products!$E:$E,MATCH(O6003,Products!$A:$A,0))</f>
        <v>0.39</v>
      </c>
      <c r="R6003" s="10" t="s">
        <v>41</v>
      </c>
      <c r="S6003" s="10" t="s">
        <v>53</v>
      </c>
      <c r="T6003" s="10" t="s">
        <v>1317</v>
      </c>
      <c r="U6003" s="12">
        <v>20.86</v>
      </c>
      <c r="V6003" s="12">
        <v>7</v>
      </c>
      <c r="W6003" s="12">
        <v>0</v>
      </c>
      <c r="X6003" s="12">
        <v>1.4601999999999977</v>
      </c>
    </row>
    <row r="6004" spans="1:24" ht="14" x14ac:dyDescent="0.3">
      <c r="A6004" s="9">
        <v>5999</v>
      </c>
      <c r="B6004" s="14" t="s">
        <v>8972</v>
      </c>
      <c r="C6004" s="15">
        <v>45950</v>
      </c>
      <c r="D6004" s="15">
        <v>45956</v>
      </c>
      <c r="E6004" s="10" t="s">
        <v>44</v>
      </c>
      <c r="F6004" s="10" t="s">
        <v>3899</v>
      </c>
      <c r="G6004" s="10" t="s">
        <v>3900</v>
      </c>
      <c r="H6004" s="10" t="s">
        <v>22</v>
      </c>
      <c r="I6004" s="10" t="s">
        <v>23</v>
      </c>
      <c r="J6004" s="10" t="s">
        <v>2040</v>
      </c>
      <c r="K6004" s="10" t="s">
        <v>212</v>
      </c>
      <c r="L6004" s="10">
        <v>48183</v>
      </c>
      <c r="M6004" s="10" t="s">
        <v>95</v>
      </c>
      <c r="N6004" s="10" t="str">
        <f>_xlfn.XLOOKUP($M:$M,People!$B:$B,People!A:A)</f>
        <v>Roxanne Rodriguez</v>
      </c>
      <c r="O6004" s="10" t="s">
        <v>3307</v>
      </c>
      <c r="P6004" s="10" t="str">
        <f>VLOOKUP(O6004,Products!$A:$E,3,FALSE)</f>
        <v>Logitech</v>
      </c>
      <c r="Q6004" s="31">
        <f>INDEX(Products!$E:$E,MATCH(O6004,Products!$A:$A,0))</f>
        <v>0.25</v>
      </c>
      <c r="R6004" s="10" t="s">
        <v>64</v>
      </c>
      <c r="S6004" s="10" t="s">
        <v>65</v>
      </c>
      <c r="T6004" s="10" t="s">
        <v>3308</v>
      </c>
      <c r="U6004" s="12">
        <v>125.69999999999999</v>
      </c>
      <c r="V6004" s="12">
        <v>6</v>
      </c>
      <c r="W6004" s="12">
        <v>0</v>
      </c>
      <c r="X6004" s="12">
        <v>35.195999999999998</v>
      </c>
    </row>
    <row r="6005" spans="1:24" ht="14" x14ac:dyDescent="0.3">
      <c r="A6005" s="9">
        <v>6000</v>
      </c>
      <c r="B6005" s="14" t="s">
        <v>8972</v>
      </c>
      <c r="C6005" s="15">
        <v>45950</v>
      </c>
      <c r="D6005" s="15">
        <v>45956</v>
      </c>
      <c r="E6005" s="10" t="s">
        <v>44</v>
      </c>
      <c r="F6005" s="10" t="s">
        <v>3899</v>
      </c>
      <c r="G6005" s="10" t="s">
        <v>3900</v>
      </c>
      <c r="H6005" s="10" t="s">
        <v>22</v>
      </c>
      <c r="I6005" s="10" t="s">
        <v>23</v>
      </c>
      <c r="J6005" s="10" t="s">
        <v>2040</v>
      </c>
      <c r="K6005" s="10" t="s">
        <v>212</v>
      </c>
      <c r="L6005" s="10">
        <v>48183</v>
      </c>
      <c r="M6005" s="10" t="s">
        <v>95</v>
      </c>
      <c r="N6005" s="10" t="str">
        <f>_xlfn.XLOOKUP($M:$M,People!$B:$B,People!A:A)</f>
        <v>Roxanne Rodriguez</v>
      </c>
      <c r="O6005" s="10" t="s">
        <v>2199</v>
      </c>
      <c r="P6005" s="10" t="str">
        <f>VLOOKUP(O6005,Products!$A:$E,3,FALSE)</f>
        <v>Staples</v>
      </c>
      <c r="Q6005" s="31">
        <f>INDEX(Products!$E:$E,MATCH(O6005,Products!$A:$A,0))</f>
        <v>0.25</v>
      </c>
      <c r="R6005" s="10" t="s">
        <v>64</v>
      </c>
      <c r="S6005" s="10" t="s">
        <v>65</v>
      </c>
      <c r="T6005" s="10" t="s">
        <v>2200</v>
      </c>
      <c r="U6005" s="12">
        <v>191.98</v>
      </c>
      <c r="V6005" s="12">
        <v>2</v>
      </c>
      <c r="W6005" s="12">
        <v>0</v>
      </c>
      <c r="X6005" s="12">
        <v>51.834599999999995</v>
      </c>
    </row>
    <row r="6006" spans="1:24" ht="14" x14ac:dyDescent="0.3">
      <c r="A6006" s="9">
        <v>6001</v>
      </c>
      <c r="B6006" s="14" t="s">
        <v>8973</v>
      </c>
      <c r="C6006" s="15">
        <v>45951</v>
      </c>
      <c r="D6006" s="15">
        <v>45951</v>
      </c>
      <c r="E6006" s="10" t="s">
        <v>1124</v>
      </c>
      <c r="F6006" s="10" t="s">
        <v>1125</v>
      </c>
      <c r="G6006" s="10" t="s">
        <v>1126</v>
      </c>
      <c r="H6006" s="10" t="s">
        <v>36</v>
      </c>
      <c r="I6006" s="10" t="s">
        <v>23</v>
      </c>
      <c r="J6006" s="10" t="s">
        <v>1127</v>
      </c>
      <c r="K6006" s="10" t="s">
        <v>656</v>
      </c>
      <c r="L6006" s="10">
        <v>6040</v>
      </c>
      <c r="M6006" s="10" t="s">
        <v>133</v>
      </c>
      <c r="N6006" s="10" t="str">
        <f>_xlfn.XLOOKUP($M:$M,People!$B:$B,People!A:A)</f>
        <v>Chuck Magee</v>
      </c>
      <c r="O6006" s="10" t="s">
        <v>180</v>
      </c>
      <c r="P6006" s="10" t="str">
        <f>VLOOKUP(O6006,Products!$A:$E,3,FALSE)</f>
        <v>IKEA</v>
      </c>
      <c r="Q6006" s="31">
        <f>INDEX(Products!$E:$E,MATCH(O6006,Products!$A:$A,0))</f>
        <v>0.32</v>
      </c>
      <c r="R6006" s="10" t="s">
        <v>28</v>
      </c>
      <c r="S6006" s="10" t="s">
        <v>29</v>
      </c>
      <c r="T6006" s="10" t="s">
        <v>181</v>
      </c>
      <c r="U6006" s="12">
        <v>1043.92</v>
      </c>
      <c r="V6006" s="12">
        <v>4</v>
      </c>
      <c r="W6006" s="12">
        <v>0</v>
      </c>
      <c r="X6006" s="12">
        <v>271.41920000000005</v>
      </c>
    </row>
    <row r="6007" spans="1:24" ht="14" x14ac:dyDescent="0.3">
      <c r="A6007" s="9">
        <v>6002</v>
      </c>
      <c r="B6007" s="14" t="s">
        <v>8974</v>
      </c>
      <c r="C6007" s="15">
        <v>45951</v>
      </c>
      <c r="D6007" s="15">
        <v>45957</v>
      </c>
      <c r="E6007" s="10" t="s">
        <v>44</v>
      </c>
      <c r="F6007" s="10" t="s">
        <v>1682</v>
      </c>
      <c r="G6007" s="10" t="s">
        <v>1683</v>
      </c>
      <c r="H6007" s="10" t="s">
        <v>22</v>
      </c>
      <c r="I6007" s="10" t="s">
        <v>23</v>
      </c>
      <c r="J6007" s="10" t="s">
        <v>37</v>
      </c>
      <c r="K6007" s="10" t="s">
        <v>38</v>
      </c>
      <c r="L6007" s="10">
        <v>90045</v>
      </c>
      <c r="M6007" s="10" t="s">
        <v>39</v>
      </c>
      <c r="N6007" s="10" t="str">
        <f>_xlfn.XLOOKUP($M:$M,People!$B:$B,People!A:A)</f>
        <v>Sadie Pawthorne</v>
      </c>
      <c r="O6007" s="10" t="s">
        <v>5466</v>
      </c>
      <c r="P6007" s="10" t="str">
        <f>VLOOKUP(O6007,Products!$A:$E,3,FALSE)</f>
        <v>IKEA</v>
      </c>
      <c r="Q6007" s="31">
        <f>INDEX(Products!$E:$E,MATCH(O6007,Products!$A:$A,0))</f>
        <v>0.32</v>
      </c>
      <c r="R6007" s="10" t="s">
        <v>28</v>
      </c>
      <c r="S6007" s="10" t="s">
        <v>32</v>
      </c>
      <c r="T6007" s="10" t="s">
        <v>5467</v>
      </c>
      <c r="U6007" s="12">
        <v>242.13600000000002</v>
      </c>
      <c r="V6007" s="12">
        <v>3</v>
      </c>
      <c r="W6007" s="12">
        <v>0.2</v>
      </c>
      <c r="X6007" s="12">
        <v>12.106799999999993</v>
      </c>
    </row>
    <row r="6008" spans="1:24" ht="14" x14ac:dyDescent="0.3">
      <c r="A6008" s="9">
        <v>6003</v>
      </c>
      <c r="B6008" s="14" t="s">
        <v>8975</v>
      </c>
      <c r="C6008" s="15">
        <v>45951</v>
      </c>
      <c r="D6008" s="15">
        <v>45956</v>
      </c>
      <c r="E6008" s="10" t="s">
        <v>44</v>
      </c>
      <c r="F6008" s="10" t="s">
        <v>2792</v>
      </c>
      <c r="G6008" s="10" t="s">
        <v>2793</v>
      </c>
      <c r="H6008" s="10" t="s">
        <v>92</v>
      </c>
      <c r="I6008" s="10" t="s">
        <v>23</v>
      </c>
      <c r="J6008" s="10" t="s">
        <v>47</v>
      </c>
      <c r="K6008" s="10" t="s">
        <v>48</v>
      </c>
      <c r="L6008" s="10">
        <v>33311</v>
      </c>
      <c r="M6008" s="10" t="s">
        <v>26</v>
      </c>
      <c r="N6008" s="10" t="str">
        <f>_xlfn.XLOOKUP($M:$M,People!$B:$B,People!A:A)</f>
        <v>Fred Suzuki</v>
      </c>
      <c r="O6008" s="10" t="s">
        <v>3703</v>
      </c>
      <c r="P6008" s="10" t="str">
        <f>VLOOKUP(O6008,Products!$A:$E,3,FALSE)</f>
        <v>Canon</v>
      </c>
      <c r="Q6008" s="31">
        <f>INDEX(Products!$E:$E,MATCH(O6008,Products!$A:$A,0))</f>
        <v>0.28000000000000003</v>
      </c>
      <c r="R6008" s="10" t="s">
        <v>28</v>
      </c>
      <c r="S6008" s="10" t="s">
        <v>58</v>
      </c>
      <c r="T6008" s="10" t="s">
        <v>3704</v>
      </c>
      <c r="U6008" s="12">
        <v>45.568000000000005</v>
      </c>
      <c r="V6008" s="12">
        <v>2</v>
      </c>
      <c r="W6008" s="12">
        <v>0.2</v>
      </c>
      <c r="X6008" s="12">
        <v>9.6832000000000011</v>
      </c>
    </row>
    <row r="6009" spans="1:24" ht="14" x14ac:dyDescent="0.3">
      <c r="A6009" s="9">
        <v>6004</v>
      </c>
      <c r="B6009" s="14" t="s">
        <v>8974</v>
      </c>
      <c r="C6009" s="15">
        <v>45951</v>
      </c>
      <c r="D6009" s="15">
        <v>45957</v>
      </c>
      <c r="E6009" s="10" t="s">
        <v>44</v>
      </c>
      <c r="F6009" s="10" t="s">
        <v>1682</v>
      </c>
      <c r="G6009" s="10" t="s">
        <v>1683</v>
      </c>
      <c r="H6009" s="10" t="s">
        <v>22</v>
      </c>
      <c r="I6009" s="10" t="s">
        <v>23</v>
      </c>
      <c r="J6009" s="10" t="s">
        <v>37</v>
      </c>
      <c r="K6009" s="10" t="s">
        <v>38</v>
      </c>
      <c r="L6009" s="10">
        <v>90045</v>
      </c>
      <c r="M6009" s="10" t="s">
        <v>39</v>
      </c>
      <c r="N6009" s="10" t="str">
        <f>_xlfn.XLOOKUP($M:$M,People!$B:$B,People!A:A)</f>
        <v>Sadie Pawthorne</v>
      </c>
      <c r="O6009" s="10" t="s">
        <v>5148</v>
      </c>
      <c r="P6009" s="10" t="str">
        <f>VLOOKUP(O6009,Products!$A:$E,3,FALSE)</f>
        <v>3M</v>
      </c>
      <c r="Q6009" s="31">
        <f>INDEX(Products!$E:$E,MATCH(O6009,Products!$A:$A,0))</f>
        <v>0.26</v>
      </c>
      <c r="R6009" s="10" t="s">
        <v>28</v>
      </c>
      <c r="S6009" s="10" t="s">
        <v>58</v>
      </c>
      <c r="T6009" s="10" t="s">
        <v>5149</v>
      </c>
      <c r="U6009" s="12">
        <v>19.96</v>
      </c>
      <c r="V6009" s="12">
        <v>2</v>
      </c>
      <c r="W6009" s="12">
        <v>0</v>
      </c>
      <c r="X6009" s="12">
        <v>5.5888000000000009</v>
      </c>
    </row>
    <row r="6010" spans="1:24" ht="14" x14ac:dyDescent="0.3">
      <c r="A6010" s="9">
        <v>6005</v>
      </c>
      <c r="B6010" s="14" t="s">
        <v>8976</v>
      </c>
      <c r="C6010" s="15">
        <v>45951</v>
      </c>
      <c r="D6010" s="15">
        <v>45956</v>
      </c>
      <c r="E6010" s="10" t="s">
        <v>44</v>
      </c>
      <c r="F6010" s="10" t="s">
        <v>741</v>
      </c>
      <c r="G6010" s="10" t="s">
        <v>742</v>
      </c>
      <c r="H6010" s="10" t="s">
        <v>36</v>
      </c>
      <c r="I6010" s="10" t="s">
        <v>23</v>
      </c>
      <c r="J6010" s="10" t="s">
        <v>978</v>
      </c>
      <c r="K6010" s="10" t="s">
        <v>438</v>
      </c>
      <c r="L6010" s="10">
        <v>44107</v>
      </c>
      <c r="M6010" s="10" t="s">
        <v>133</v>
      </c>
      <c r="N6010" s="10" t="str">
        <f>_xlfn.XLOOKUP($M:$M,People!$B:$B,People!A:A)</f>
        <v>Chuck Magee</v>
      </c>
      <c r="O6010" s="10" t="s">
        <v>4031</v>
      </c>
      <c r="P6010" s="10" t="str">
        <f>VLOOKUP(O6010,Products!$A:$E,3,FALSE)</f>
        <v>Avery</v>
      </c>
      <c r="Q6010" s="31">
        <f>INDEX(Products!$E:$E,MATCH(O6010,Products!$A:$A,0))</f>
        <v>0.31</v>
      </c>
      <c r="R6010" s="10" t="s">
        <v>28</v>
      </c>
      <c r="S6010" s="10" t="s">
        <v>50</v>
      </c>
      <c r="T6010" s="10" t="s">
        <v>4032</v>
      </c>
      <c r="U6010" s="12">
        <v>661.17600000000004</v>
      </c>
      <c r="V6010" s="12">
        <v>2</v>
      </c>
      <c r="W6010" s="12">
        <v>0.4</v>
      </c>
      <c r="X6010" s="12">
        <v>-231.41160000000008</v>
      </c>
    </row>
    <row r="6011" spans="1:24" ht="14" x14ac:dyDescent="0.3">
      <c r="A6011" s="9">
        <v>6006</v>
      </c>
      <c r="B6011" s="14" t="s">
        <v>8974</v>
      </c>
      <c r="C6011" s="15">
        <v>45951</v>
      </c>
      <c r="D6011" s="15">
        <v>45957</v>
      </c>
      <c r="E6011" s="10" t="s">
        <v>44</v>
      </c>
      <c r="F6011" s="10" t="s">
        <v>1682</v>
      </c>
      <c r="G6011" s="10" t="s">
        <v>1683</v>
      </c>
      <c r="H6011" s="10" t="s">
        <v>22</v>
      </c>
      <c r="I6011" s="10" t="s">
        <v>23</v>
      </c>
      <c r="J6011" s="10" t="s">
        <v>37</v>
      </c>
      <c r="K6011" s="10" t="s">
        <v>38</v>
      </c>
      <c r="L6011" s="10">
        <v>90045</v>
      </c>
      <c r="M6011" s="10" t="s">
        <v>39</v>
      </c>
      <c r="N6011" s="10" t="str">
        <f>_xlfn.XLOOKUP($M:$M,People!$B:$B,People!A:A)</f>
        <v>Sadie Pawthorne</v>
      </c>
      <c r="O6011" s="10" t="s">
        <v>416</v>
      </c>
      <c r="P6011" s="10" t="str">
        <f>VLOOKUP(O6011,Products!$A:$E,3,FALSE)</f>
        <v>Office Depot</v>
      </c>
      <c r="Q6011" s="31">
        <f>INDEX(Products!$E:$E,MATCH(O6011,Products!$A:$A,0))</f>
        <v>0.32</v>
      </c>
      <c r="R6011" s="10" t="s">
        <v>41</v>
      </c>
      <c r="S6011" s="10" t="s">
        <v>61</v>
      </c>
      <c r="T6011" s="10" t="s">
        <v>417</v>
      </c>
      <c r="U6011" s="12">
        <v>12.39</v>
      </c>
      <c r="V6011" s="12">
        <v>3</v>
      </c>
      <c r="W6011" s="12">
        <v>0</v>
      </c>
      <c r="X6011" s="12">
        <v>5.6993999999999998</v>
      </c>
    </row>
    <row r="6012" spans="1:24" ht="14" x14ac:dyDescent="0.3">
      <c r="A6012" s="9">
        <v>6007</v>
      </c>
      <c r="B6012" s="14" t="s">
        <v>8977</v>
      </c>
      <c r="C6012" s="15">
        <v>45951</v>
      </c>
      <c r="D6012" s="15">
        <v>45956</v>
      </c>
      <c r="E6012" s="10" t="s">
        <v>19</v>
      </c>
      <c r="F6012" s="10" t="s">
        <v>3438</v>
      </c>
      <c r="G6012" s="10" t="s">
        <v>3439</v>
      </c>
      <c r="H6012" s="10" t="s">
        <v>92</v>
      </c>
      <c r="I6012" s="10" t="s">
        <v>23</v>
      </c>
      <c r="J6012" s="10" t="s">
        <v>3322</v>
      </c>
      <c r="K6012" s="10" t="s">
        <v>1213</v>
      </c>
      <c r="L6012" s="10">
        <v>89031</v>
      </c>
      <c r="M6012" s="10" t="s">
        <v>39</v>
      </c>
      <c r="N6012" s="10" t="str">
        <f>_xlfn.XLOOKUP($M:$M,People!$B:$B,People!A:A)</f>
        <v>Sadie Pawthorne</v>
      </c>
      <c r="O6012" s="10" t="s">
        <v>3165</v>
      </c>
      <c r="P6012" s="10" t="str">
        <f>VLOOKUP(O6012,Products!$A:$E,3,FALSE)</f>
        <v>Canon</v>
      </c>
      <c r="Q6012" s="31">
        <f>INDEX(Products!$E:$E,MATCH(O6012,Products!$A:$A,0))</f>
        <v>0.34</v>
      </c>
      <c r="R6012" s="10" t="s">
        <v>41</v>
      </c>
      <c r="S6012" s="10" t="s">
        <v>61</v>
      </c>
      <c r="T6012" s="10" t="s">
        <v>3166</v>
      </c>
      <c r="U6012" s="12">
        <v>113.22</v>
      </c>
      <c r="V6012" s="12">
        <v>3</v>
      </c>
      <c r="W6012" s="12">
        <v>0</v>
      </c>
      <c r="X6012" s="12">
        <v>29.437200000000001</v>
      </c>
    </row>
    <row r="6013" spans="1:24" ht="14" x14ac:dyDescent="0.3">
      <c r="A6013" s="9">
        <v>6008</v>
      </c>
      <c r="B6013" s="14" t="s">
        <v>8977</v>
      </c>
      <c r="C6013" s="15">
        <v>45951</v>
      </c>
      <c r="D6013" s="15">
        <v>45956</v>
      </c>
      <c r="E6013" s="10" t="s">
        <v>19</v>
      </c>
      <c r="F6013" s="10" t="s">
        <v>3438</v>
      </c>
      <c r="G6013" s="10" t="s">
        <v>3439</v>
      </c>
      <c r="H6013" s="10" t="s">
        <v>92</v>
      </c>
      <c r="I6013" s="10" t="s">
        <v>23</v>
      </c>
      <c r="J6013" s="10" t="s">
        <v>3322</v>
      </c>
      <c r="K6013" s="10" t="s">
        <v>1213</v>
      </c>
      <c r="L6013" s="10">
        <v>89031</v>
      </c>
      <c r="M6013" s="10" t="s">
        <v>39</v>
      </c>
      <c r="N6013" s="10" t="str">
        <f>_xlfn.XLOOKUP($M:$M,People!$B:$B,People!A:A)</f>
        <v>Sadie Pawthorne</v>
      </c>
      <c r="O6013" s="10" t="s">
        <v>5189</v>
      </c>
      <c r="P6013" s="10" t="str">
        <f>VLOOKUP(O6013,Products!$A:$E,3,FALSE)</f>
        <v>Canon</v>
      </c>
      <c r="Q6013" s="31">
        <f>INDEX(Products!$E:$E,MATCH(O6013,Products!$A:$A,0))</f>
        <v>0.38</v>
      </c>
      <c r="R6013" s="10" t="s">
        <v>41</v>
      </c>
      <c r="S6013" s="10" t="s">
        <v>68</v>
      </c>
      <c r="T6013" s="10" t="s">
        <v>5190</v>
      </c>
      <c r="U6013" s="12">
        <v>4535.9760000000006</v>
      </c>
      <c r="V6013" s="12">
        <v>3</v>
      </c>
      <c r="W6013" s="12">
        <v>0.2</v>
      </c>
      <c r="X6013" s="12">
        <v>1644.2912999999999</v>
      </c>
    </row>
    <row r="6014" spans="1:24" ht="14" x14ac:dyDescent="0.3">
      <c r="A6014" s="9">
        <v>6009</v>
      </c>
      <c r="B6014" s="14" t="s">
        <v>8973</v>
      </c>
      <c r="C6014" s="15">
        <v>45951</v>
      </c>
      <c r="D6014" s="15">
        <v>45951</v>
      </c>
      <c r="E6014" s="10" t="s">
        <v>1124</v>
      </c>
      <c r="F6014" s="10" t="s">
        <v>1125</v>
      </c>
      <c r="G6014" s="10" t="s">
        <v>1126</v>
      </c>
      <c r="H6014" s="10" t="s">
        <v>36</v>
      </c>
      <c r="I6014" s="10" t="s">
        <v>23</v>
      </c>
      <c r="J6014" s="10" t="s">
        <v>1127</v>
      </c>
      <c r="K6014" s="10" t="s">
        <v>656</v>
      </c>
      <c r="L6014" s="10">
        <v>6040</v>
      </c>
      <c r="M6014" s="10" t="s">
        <v>133</v>
      </c>
      <c r="N6014" s="10" t="str">
        <f>_xlfn.XLOOKUP($M:$M,People!$B:$B,People!A:A)</f>
        <v>Chuck Magee</v>
      </c>
      <c r="O6014" s="10" t="s">
        <v>1128</v>
      </c>
      <c r="P6014" s="10" t="str">
        <f>VLOOKUP(O6014,Products!$A:$E,3,FALSE)</f>
        <v>Avery</v>
      </c>
      <c r="Q6014" s="31">
        <f>INDEX(Products!$E:$E,MATCH(O6014,Products!$A:$A,0))</f>
        <v>0.35</v>
      </c>
      <c r="R6014" s="10" t="s">
        <v>41</v>
      </c>
      <c r="S6014" s="10" t="s">
        <v>68</v>
      </c>
      <c r="T6014" s="10" t="s">
        <v>1129</v>
      </c>
      <c r="U6014" s="12">
        <v>23.2</v>
      </c>
      <c r="V6014" s="12">
        <v>4</v>
      </c>
      <c r="W6014" s="12">
        <v>0</v>
      </c>
      <c r="X6014" s="12">
        <v>10.44</v>
      </c>
    </row>
    <row r="6015" spans="1:24" ht="14" x14ac:dyDescent="0.3">
      <c r="A6015" s="9">
        <v>6010</v>
      </c>
      <c r="B6015" s="14" t="s">
        <v>8978</v>
      </c>
      <c r="C6015" s="15">
        <v>45951</v>
      </c>
      <c r="D6015" s="15">
        <v>45956</v>
      </c>
      <c r="E6015" s="10" t="s">
        <v>44</v>
      </c>
      <c r="F6015" s="10" t="s">
        <v>3427</v>
      </c>
      <c r="G6015" s="10" t="s">
        <v>3428</v>
      </c>
      <c r="H6015" s="10" t="s">
        <v>36</v>
      </c>
      <c r="I6015" s="10" t="s">
        <v>23</v>
      </c>
      <c r="J6015" s="10" t="s">
        <v>533</v>
      </c>
      <c r="K6015" s="10" t="s">
        <v>218</v>
      </c>
      <c r="L6015" s="10">
        <v>19711</v>
      </c>
      <c r="M6015" s="10" t="s">
        <v>133</v>
      </c>
      <c r="N6015" s="10" t="str">
        <f>_xlfn.XLOOKUP($M:$M,People!$B:$B,People!A:A)</f>
        <v>Chuck Magee</v>
      </c>
      <c r="O6015" s="10" t="s">
        <v>2974</v>
      </c>
      <c r="P6015" s="10" t="str">
        <f>VLOOKUP(O6015,Products!$A:$E,3,FALSE)</f>
        <v>3M</v>
      </c>
      <c r="Q6015" s="31">
        <f>INDEX(Products!$E:$E,MATCH(O6015,Products!$A:$A,0))</f>
        <v>0.3</v>
      </c>
      <c r="R6015" s="10" t="s">
        <v>41</v>
      </c>
      <c r="S6015" s="10" t="s">
        <v>68</v>
      </c>
      <c r="T6015" s="10" t="s">
        <v>2975</v>
      </c>
      <c r="U6015" s="12">
        <v>7.92</v>
      </c>
      <c r="V6015" s="12">
        <v>4</v>
      </c>
      <c r="W6015" s="12">
        <v>0</v>
      </c>
      <c r="X6015" s="12">
        <v>3.5640000000000001</v>
      </c>
    </row>
    <row r="6016" spans="1:24" ht="14" x14ac:dyDescent="0.3">
      <c r="A6016" s="9">
        <v>6011</v>
      </c>
      <c r="B6016" s="14" t="s">
        <v>8975</v>
      </c>
      <c r="C6016" s="15">
        <v>45951</v>
      </c>
      <c r="D6016" s="15">
        <v>45956</v>
      </c>
      <c r="E6016" s="10" t="s">
        <v>44</v>
      </c>
      <c r="F6016" s="10" t="s">
        <v>2792</v>
      </c>
      <c r="G6016" s="10" t="s">
        <v>2793</v>
      </c>
      <c r="H6016" s="10" t="s">
        <v>92</v>
      </c>
      <c r="I6016" s="10" t="s">
        <v>23</v>
      </c>
      <c r="J6016" s="10" t="s">
        <v>47</v>
      </c>
      <c r="K6016" s="10" t="s">
        <v>48</v>
      </c>
      <c r="L6016" s="10">
        <v>33311</v>
      </c>
      <c r="M6016" s="10" t="s">
        <v>26</v>
      </c>
      <c r="N6016" s="10" t="str">
        <f>_xlfn.XLOOKUP($M:$M,People!$B:$B,People!A:A)</f>
        <v>Fred Suzuki</v>
      </c>
      <c r="O6016" s="10" t="s">
        <v>3929</v>
      </c>
      <c r="P6016" s="10" t="str">
        <f>VLOOKUP(O6016,Products!$A:$E,3,FALSE)</f>
        <v>Samsung</v>
      </c>
      <c r="Q6016" s="31">
        <f>INDEX(Products!$E:$E,MATCH(O6016,Products!$A:$A,0))</f>
        <v>0.28999999999999998</v>
      </c>
      <c r="R6016" s="10" t="s">
        <v>41</v>
      </c>
      <c r="S6016" s="10" t="s">
        <v>68</v>
      </c>
      <c r="T6016" s="10" t="s">
        <v>3930</v>
      </c>
      <c r="U6016" s="12">
        <v>28.752000000000006</v>
      </c>
      <c r="V6016" s="12">
        <v>8</v>
      </c>
      <c r="W6016" s="12">
        <v>0.7</v>
      </c>
      <c r="X6016" s="12">
        <v>-21.084799999999994</v>
      </c>
    </row>
    <row r="6017" spans="1:24" ht="14" x14ac:dyDescent="0.3">
      <c r="A6017" s="9">
        <v>6012</v>
      </c>
      <c r="B6017" s="14" t="s">
        <v>8977</v>
      </c>
      <c r="C6017" s="15">
        <v>45951</v>
      </c>
      <c r="D6017" s="15">
        <v>45956</v>
      </c>
      <c r="E6017" s="10" t="s">
        <v>19</v>
      </c>
      <c r="F6017" s="10" t="s">
        <v>3438</v>
      </c>
      <c r="G6017" s="10" t="s">
        <v>3439</v>
      </c>
      <c r="H6017" s="10" t="s">
        <v>92</v>
      </c>
      <c r="I6017" s="10" t="s">
        <v>23</v>
      </c>
      <c r="J6017" s="10" t="s">
        <v>3322</v>
      </c>
      <c r="K6017" s="10" t="s">
        <v>1213</v>
      </c>
      <c r="L6017" s="10">
        <v>89031</v>
      </c>
      <c r="M6017" s="10" t="s">
        <v>39</v>
      </c>
      <c r="N6017" s="10" t="str">
        <f>_xlfn.XLOOKUP($M:$M,People!$B:$B,People!A:A)</f>
        <v>Sadie Pawthorne</v>
      </c>
      <c r="O6017" s="10" t="s">
        <v>5658</v>
      </c>
      <c r="P6017" s="10" t="str">
        <f>VLOOKUP(O6017,Products!$A:$E,3,FALSE)</f>
        <v>Samsung</v>
      </c>
      <c r="Q6017" s="31">
        <f>INDEX(Products!$E:$E,MATCH(O6017,Products!$A:$A,0))</f>
        <v>0.28999999999999998</v>
      </c>
      <c r="R6017" s="10" t="s">
        <v>41</v>
      </c>
      <c r="S6017" s="10" t="s">
        <v>82</v>
      </c>
      <c r="T6017" s="10" t="s">
        <v>5659</v>
      </c>
      <c r="U6017" s="12">
        <v>35.880000000000003</v>
      </c>
      <c r="V6017" s="12">
        <v>6</v>
      </c>
      <c r="W6017" s="12">
        <v>0</v>
      </c>
      <c r="X6017" s="12">
        <v>17.581200000000003</v>
      </c>
    </row>
    <row r="6018" spans="1:24" ht="14" x14ac:dyDescent="0.3">
      <c r="A6018" s="9">
        <v>6013</v>
      </c>
      <c r="B6018" s="14" t="s">
        <v>8979</v>
      </c>
      <c r="C6018" s="15">
        <v>45951</v>
      </c>
      <c r="D6018" s="15">
        <v>45957</v>
      </c>
      <c r="E6018" s="10" t="s">
        <v>44</v>
      </c>
      <c r="F6018" s="10" t="s">
        <v>2709</v>
      </c>
      <c r="G6018" s="10" t="s">
        <v>2710</v>
      </c>
      <c r="H6018" s="10" t="s">
        <v>22</v>
      </c>
      <c r="I6018" s="10" t="s">
        <v>23</v>
      </c>
      <c r="J6018" s="10" t="s">
        <v>2411</v>
      </c>
      <c r="K6018" s="10" t="s">
        <v>38</v>
      </c>
      <c r="L6018" s="10">
        <v>92503</v>
      </c>
      <c r="M6018" s="10" t="s">
        <v>39</v>
      </c>
      <c r="N6018" s="10" t="str">
        <f>_xlfn.XLOOKUP($M:$M,People!$B:$B,People!A:A)</f>
        <v>Sadie Pawthorne</v>
      </c>
      <c r="O6018" s="10" t="s">
        <v>2711</v>
      </c>
      <c r="P6018" s="10" t="str">
        <f>VLOOKUP(O6018,Products!$A:$E,3,FALSE)</f>
        <v>HP</v>
      </c>
      <c r="Q6018" s="31">
        <f>INDEX(Products!$E:$E,MATCH(O6018,Products!$A:$A,0))</f>
        <v>0.28999999999999998</v>
      </c>
      <c r="R6018" s="10" t="s">
        <v>41</v>
      </c>
      <c r="S6018" s="10" t="s">
        <v>82</v>
      </c>
      <c r="T6018" s="10" t="s">
        <v>2712</v>
      </c>
      <c r="U6018" s="12">
        <v>22.919999999999998</v>
      </c>
      <c r="V6018" s="12">
        <v>3</v>
      </c>
      <c r="W6018" s="12">
        <v>0</v>
      </c>
      <c r="X6018" s="12">
        <v>11.230799999999999</v>
      </c>
    </row>
    <row r="6019" spans="1:24" ht="14" x14ac:dyDescent="0.3">
      <c r="A6019" s="9">
        <v>6014</v>
      </c>
      <c r="B6019" s="14" t="s">
        <v>8973</v>
      </c>
      <c r="C6019" s="15">
        <v>45951</v>
      </c>
      <c r="D6019" s="15">
        <v>45951</v>
      </c>
      <c r="E6019" s="10" t="s">
        <v>1124</v>
      </c>
      <c r="F6019" s="10" t="s">
        <v>1125</v>
      </c>
      <c r="G6019" s="10" t="s">
        <v>1126</v>
      </c>
      <c r="H6019" s="10" t="s">
        <v>36</v>
      </c>
      <c r="I6019" s="10" t="s">
        <v>23</v>
      </c>
      <c r="J6019" s="10" t="s">
        <v>1127</v>
      </c>
      <c r="K6019" s="10" t="s">
        <v>656</v>
      </c>
      <c r="L6019" s="10">
        <v>6040</v>
      </c>
      <c r="M6019" s="10" t="s">
        <v>133</v>
      </c>
      <c r="N6019" s="10" t="str">
        <f>_xlfn.XLOOKUP($M:$M,People!$B:$B,People!A:A)</f>
        <v>Chuck Magee</v>
      </c>
      <c r="O6019" s="10" t="s">
        <v>1132</v>
      </c>
      <c r="P6019" s="10" t="str">
        <f>VLOOKUP(O6019,Products!$A:$E,3,FALSE)</f>
        <v>HP</v>
      </c>
      <c r="Q6019" s="31">
        <f>INDEX(Products!$E:$E,MATCH(O6019,Products!$A:$A,0))</f>
        <v>0.37</v>
      </c>
      <c r="R6019" s="10" t="s">
        <v>41</v>
      </c>
      <c r="S6019" s="10" t="s">
        <v>53</v>
      </c>
      <c r="T6019" s="10" t="s">
        <v>1133</v>
      </c>
      <c r="U6019" s="12">
        <v>104.79</v>
      </c>
      <c r="V6019" s="12">
        <v>7</v>
      </c>
      <c r="W6019" s="12">
        <v>0</v>
      </c>
      <c r="X6019" s="12">
        <v>29.341200000000008</v>
      </c>
    </row>
    <row r="6020" spans="1:24" ht="14" x14ac:dyDescent="0.3">
      <c r="A6020" s="9">
        <v>6015</v>
      </c>
      <c r="B6020" s="14" t="s">
        <v>8974</v>
      </c>
      <c r="C6020" s="15">
        <v>45951</v>
      </c>
      <c r="D6020" s="15">
        <v>45957</v>
      </c>
      <c r="E6020" s="10" t="s">
        <v>44</v>
      </c>
      <c r="F6020" s="10" t="s">
        <v>1682</v>
      </c>
      <c r="G6020" s="10" t="s">
        <v>1683</v>
      </c>
      <c r="H6020" s="10" t="s">
        <v>22</v>
      </c>
      <c r="I6020" s="10" t="s">
        <v>23</v>
      </c>
      <c r="J6020" s="10" t="s">
        <v>37</v>
      </c>
      <c r="K6020" s="10" t="s">
        <v>38</v>
      </c>
      <c r="L6020" s="10">
        <v>90045</v>
      </c>
      <c r="M6020" s="10" t="s">
        <v>39</v>
      </c>
      <c r="N6020" s="10" t="str">
        <f>_xlfn.XLOOKUP($M:$M,People!$B:$B,People!A:A)</f>
        <v>Sadie Pawthorne</v>
      </c>
      <c r="O6020" s="10" t="s">
        <v>1413</v>
      </c>
      <c r="P6020" s="10" t="str">
        <f>VLOOKUP(O6020,Products!$A:$E,3,FALSE)</f>
        <v>Canon</v>
      </c>
      <c r="Q6020" s="31">
        <f>INDEX(Products!$E:$E,MATCH(O6020,Products!$A:$A,0))</f>
        <v>0.28000000000000003</v>
      </c>
      <c r="R6020" s="10" t="s">
        <v>41</v>
      </c>
      <c r="S6020" s="10" t="s">
        <v>53</v>
      </c>
      <c r="T6020" s="10" t="s">
        <v>1414</v>
      </c>
      <c r="U6020" s="12">
        <v>340.92</v>
      </c>
      <c r="V6020" s="12">
        <v>3</v>
      </c>
      <c r="W6020" s="12">
        <v>0</v>
      </c>
      <c r="X6020" s="12">
        <v>3.4091999999999842</v>
      </c>
    </row>
    <row r="6021" spans="1:24" ht="14" x14ac:dyDescent="0.3">
      <c r="A6021" s="9">
        <v>6016</v>
      </c>
      <c r="B6021" s="14" t="s">
        <v>8980</v>
      </c>
      <c r="C6021" s="15">
        <v>45951</v>
      </c>
      <c r="D6021" s="15">
        <v>45955</v>
      </c>
      <c r="E6021" s="10" t="s">
        <v>44</v>
      </c>
      <c r="F6021" s="10" t="s">
        <v>295</v>
      </c>
      <c r="G6021" s="10" t="s">
        <v>296</v>
      </c>
      <c r="H6021" s="10" t="s">
        <v>22</v>
      </c>
      <c r="I6021" s="10" t="s">
        <v>23</v>
      </c>
      <c r="J6021" s="10" t="s">
        <v>831</v>
      </c>
      <c r="K6021" s="10" t="s">
        <v>38</v>
      </c>
      <c r="L6021" s="10">
        <v>92037</v>
      </c>
      <c r="M6021" s="10" t="s">
        <v>39</v>
      </c>
      <c r="N6021" s="10" t="str">
        <f>_xlfn.XLOOKUP($M:$M,People!$B:$B,People!A:A)</f>
        <v>Sadie Pawthorne</v>
      </c>
      <c r="O6021" s="10" t="s">
        <v>842</v>
      </c>
      <c r="P6021" s="10" t="str">
        <f>VLOOKUP(O6021,Products!$A:$E,3,FALSE)</f>
        <v>Avery</v>
      </c>
      <c r="Q6021" s="31">
        <f>INDEX(Products!$E:$E,MATCH(O6021,Products!$A:$A,0))</f>
        <v>0.25</v>
      </c>
      <c r="R6021" s="10" t="s">
        <v>41</v>
      </c>
      <c r="S6021" s="10" t="s">
        <v>53</v>
      </c>
      <c r="T6021" s="10" t="s">
        <v>843</v>
      </c>
      <c r="U6021" s="12">
        <v>154.44</v>
      </c>
      <c r="V6021" s="12">
        <v>3</v>
      </c>
      <c r="W6021" s="12">
        <v>0</v>
      </c>
      <c r="X6021" s="12">
        <v>1.5444000000000031</v>
      </c>
    </row>
    <row r="6022" spans="1:24" ht="14" x14ac:dyDescent="0.3">
      <c r="A6022" s="9">
        <v>6017</v>
      </c>
      <c r="B6022" s="14" t="s">
        <v>8981</v>
      </c>
      <c r="C6022" s="15">
        <v>45951</v>
      </c>
      <c r="D6022" s="15">
        <v>45954</v>
      </c>
      <c r="E6022" s="10" t="s">
        <v>19</v>
      </c>
      <c r="F6022" s="10" t="s">
        <v>3733</v>
      </c>
      <c r="G6022" s="10" t="s">
        <v>3734</v>
      </c>
      <c r="H6022" s="10" t="s">
        <v>22</v>
      </c>
      <c r="I6022" s="10" t="s">
        <v>23</v>
      </c>
      <c r="J6022" s="10" t="s">
        <v>292</v>
      </c>
      <c r="K6022" s="10" t="s">
        <v>298</v>
      </c>
      <c r="L6022" s="10">
        <v>38301</v>
      </c>
      <c r="M6022" s="10" t="s">
        <v>26</v>
      </c>
      <c r="N6022" s="10" t="str">
        <f>_xlfn.XLOOKUP($M:$M,People!$B:$B,People!A:A)</f>
        <v>Fred Suzuki</v>
      </c>
      <c r="O6022" s="10" t="s">
        <v>3303</v>
      </c>
      <c r="P6022" s="10" t="str">
        <f>VLOOKUP(O6022,Products!$A:$E,3,FALSE)</f>
        <v>Avery</v>
      </c>
      <c r="Q6022" s="31">
        <f>INDEX(Products!$E:$E,MATCH(O6022,Products!$A:$A,0))</f>
        <v>0.31</v>
      </c>
      <c r="R6022" s="10" t="s">
        <v>41</v>
      </c>
      <c r="S6022" s="10" t="s">
        <v>53</v>
      </c>
      <c r="T6022" s="10" t="s">
        <v>4916</v>
      </c>
      <c r="U6022" s="12">
        <v>111.67200000000001</v>
      </c>
      <c r="V6022" s="12">
        <v>9</v>
      </c>
      <c r="W6022" s="12">
        <v>0.2</v>
      </c>
      <c r="X6022" s="12">
        <v>6.9794999999999909</v>
      </c>
    </row>
    <row r="6023" spans="1:24" ht="14" x14ac:dyDescent="0.3">
      <c r="A6023" s="9">
        <v>6018</v>
      </c>
      <c r="B6023" s="14" t="s">
        <v>8973</v>
      </c>
      <c r="C6023" s="15">
        <v>45951</v>
      </c>
      <c r="D6023" s="15">
        <v>45951</v>
      </c>
      <c r="E6023" s="10" t="s">
        <v>1124</v>
      </c>
      <c r="F6023" s="10" t="s">
        <v>1125</v>
      </c>
      <c r="G6023" s="10" t="s">
        <v>1126</v>
      </c>
      <c r="H6023" s="10" t="s">
        <v>36</v>
      </c>
      <c r="I6023" s="10" t="s">
        <v>23</v>
      </c>
      <c r="J6023" s="10" t="s">
        <v>1127</v>
      </c>
      <c r="K6023" s="10" t="s">
        <v>656</v>
      </c>
      <c r="L6023" s="10">
        <v>6040</v>
      </c>
      <c r="M6023" s="10" t="s">
        <v>133</v>
      </c>
      <c r="N6023" s="10" t="str">
        <f>_xlfn.XLOOKUP($M:$M,People!$B:$B,People!A:A)</f>
        <v>Chuck Magee</v>
      </c>
      <c r="O6023" s="10" t="s">
        <v>1130</v>
      </c>
      <c r="P6023" s="10" t="str">
        <f>VLOOKUP(O6023,Products!$A:$E,3,FALSE)</f>
        <v>3M</v>
      </c>
      <c r="Q6023" s="31">
        <f>INDEX(Products!$E:$E,MATCH(O6023,Products!$A:$A,0))</f>
        <v>0.34</v>
      </c>
      <c r="R6023" s="10" t="s">
        <v>41</v>
      </c>
      <c r="S6023" s="10" t="s">
        <v>510</v>
      </c>
      <c r="T6023" s="10" t="s">
        <v>1131</v>
      </c>
      <c r="U6023" s="12">
        <v>7.36</v>
      </c>
      <c r="V6023" s="12">
        <v>2</v>
      </c>
      <c r="W6023" s="12">
        <v>0</v>
      </c>
      <c r="X6023" s="12">
        <v>0.14719999999999978</v>
      </c>
    </row>
    <row r="6024" spans="1:24" ht="14" x14ac:dyDescent="0.3">
      <c r="A6024" s="9">
        <v>6019</v>
      </c>
      <c r="B6024" s="14" t="s">
        <v>8982</v>
      </c>
      <c r="C6024" s="15">
        <v>45951</v>
      </c>
      <c r="D6024" s="15">
        <v>45955</v>
      </c>
      <c r="E6024" s="10" t="s">
        <v>44</v>
      </c>
      <c r="F6024" s="10" t="s">
        <v>3669</v>
      </c>
      <c r="G6024" s="10" t="s">
        <v>3670</v>
      </c>
      <c r="H6024" s="10" t="s">
        <v>22</v>
      </c>
      <c r="I6024" s="10" t="s">
        <v>23</v>
      </c>
      <c r="J6024" s="10" t="s">
        <v>595</v>
      </c>
      <c r="K6024" s="10" t="s">
        <v>94</v>
      </c>
      <c r="L6024" s="10">
        <v>78207</v>
      </c>
      <c r="M6024" s="10" t="s">
        <v>95</v>
      </c>
      <c r="N6024" s="10" t="str">
        <f>_xlfn.XLOOKUP($M:$M,People!$B:$B,People!A:A)</f>
        <v>Roxanne Rodriguez</v>
      </c>
      <c r="O6024" s="10" t="s">
        <v>661</v>
      </c>
      <c r="P6024" s="10" t="str">
        <f>VLOOKUP(O6024,Products!$A:$E,3,FALSE)</f>
        <v>3M</v>
      </c>
      <c r="Q6024" s="31">
        <f>INDEX(Products!$E:$E,MATCH(O6024,Products!$A:$A,0))</f>
        <v>0.36</v>
      </c>
      <c r="R6024" s="10" t="s">
        <v>64</v>
      </c>
      <c r="S6024" s="10" t="s">
        <v>144</v>
      </c>
      <c r="T6024" s="10" t="s">
        <v>662</v>
      </c>
      <c r="U6024" s="12">
        <v>106.08000000000001</v>
      </c>
      <c r="V6024" s="12">
        <v>6</v>
      </c>
      <c r="W6024" s="12">
        <v>0.2</v>
      </c>
      <c r="X6024" s="12">
        <v>-9.2819999999999965</v>
      </c>
    </row>
    <row r="6025" spans="1:24" ht="14" x14ac:dyDescent="0.3">
      <c r="A6025" s="9">
        <v>6020</v>
      </c>
      <c r="B6025" s="14" t="s">
        <v>8983</v>
      </c>
      <c r="C6025" s="15">
        <v>45951</v>
      </c>
      <c r="D6025" s="15">
        <v>45952</v>
      </c>
      <c r="E6025" s="10" t="s">
        <v>168</v>
      </c>
      <c r="F6025" s="10" t="s">
        <v>2641</v>
      </c>
      <c r="G6025" s="10" t="s">
        <v>2642</v>
      </c>
      <c r="H6025" s="10" t="s">
        <v>22</v>
      </c>
      <c r="I6025" s="10" t="s">
        <v>23</v>
      </c>
      <c r="J6025" s="10" t="s">
        <v>3637</v>
      </c>
      <c r="K6025" s="10" t="s">
        <v>2318</v>
      </c>
      <c r="L6025" s="10">
        <v>21215</v>
      </c>
      <c r="M6025" s="10" t="s">
        <v>133</v>
      </c>
      <c r="N6025" s="10" t="str">
        <f>_xlfn.XLOOKUP($M:$M,People!$B:$B,People!A:A)</f>
        <v>Chuck Magee</v>
      </c>
      <c r="O6025" s="10" t="s">
        <v>3118</v>
      </c>
      <c r="P6025" s="10" t="str">
        <f>VLOOKUP(O6025,Products!$A:$E,3,FALSE)</f>
        <v>Dell</v>
      </c>
      <c r="Q6025" s="31">
        <f>INDEX(Products!$E:$E,MATCH(O6025,Products!$A:$A,0))</f>
        <v>0.26</v>
      </c>
      <c r="R6025" s="10" t="s">
        <v>64</v>
      </c>
      <c r="S6025" s="10" t="s">
        <v>144</v>
      </c>
      <c r="T6025" s="10" t="s">
        <v>3119</v>
      </c>
      <c r="U6025" s="12">
        <v>98.16</v>
      </c>
      <c r="V6025" s="12">
        <v>6</v>
      </c>
      <c r="W6025" s="12">
        <v>0</v>
      </c>
      <c r="X6025" s="12">
        <v>9.8159999999999954</v>
      </c>
    </row>
    <row r="6026" spans="1:24" ht="14" x14ac:dyDescent="0.3">
      <c r="A6026" s="9">
        <v>6021</v>
      </c>
      <c r="B6026" s="14" t="s">
        <v>8984</v>
      </c>
      <c r="C6026" s="15">
        <v>45951</v>
      </c>
      <c r="D6026" s="15">
        <v>45957</v>
      </c>
      <c r="E6026" s="10" t="s">
        <v>44</v>
      </c>
      <c r="F6026" s="10" t="s">
        <v>4185</v>
      </c>
      <c r="G6026" s="10" t="s">
        <v>4186</v>
      </c>
      <c r="H6026" s="10" t="s">
        <v>22</v>
      </c>
      <c r="I6026" s="10" t="s">
        <v>23</v>
      </c>
      <c r="J6026" s="10" t="s">
        <v>437</v>
      </c>
      <c r="K6026" s="10" t="s">
        <v>438</v>
      </c>
      <c r="L6026" s="10">
        <v>43229</v>
      </c>
      <c r="M6026" s="10" t="s">
        <v>133</v>
      </c>
      <c r="N6026" s="10" t="str">
        <f>_xlfn.XLOOKUP($M:$M,People!$B:$B,People!A:A)</f>
        <v>Chuck Magee</v>
      </c>
      <c r="O6026" s="10" t="s">
        <v>5382</v>
      </c>
      <c r="P6026" s="10" t="str">
        <f>VLOOKUP(O6026,Products!$A:$E,3,FALSE)</f>
        <v>Avery</v>
      </c>
      <c r="Q6026" s="31">
        <f>INDEX(Products!$E:$E,MATCH(O6026,Products!$A:$A,0))</f>
        <v>0.25</v>
      </c>
      <c r="R6026" s="10" t="s">
        <v>64</v>
      </c>
      <c r="S6026" s="10" t="s">
        <v>65</v>
      </c>
      <c r="T6026" s="10" t="s">
        <v>5383</v>
      </c>
      <c r="U6026" s="12">
        <v>235.15199999999999</v>
      </c>
      <c r="V6026" s="12">
        <v>8</v>
      </c>
      <c r="W6026" s="12">
        <v>0.4</v>
      </c>
      <c r="X6026" s="12">
        <v>-47.030399999999986</v>
      </c>
    </row>
    <row r="6027" spans="1:24" ht="14" x14ac:dyDescent="0.3">
      <c r="A6027" s="9">
        <v>6022</v>
      </c>
      <c r="B6027" s="14" t="s">
        <v>8985</v>
      </c>
      <c r="C6027" s="15">
        <v>45952</v>
      </c>
      <c r="D6027" s="15">
        <v>45954</v>
      </c>
      <c r="E6027" s="10" t="s">
        <v>168</v>
      </c>
      <c r="F6027" s="10" t="s">
        <v>2304</v>
      </c>
      <c r="G6027" s="10" t="s">
        <v>2305</v>
      </c>
      <c r="H6027" s="10" t="s">
        <v>92</v>
      </c>
      <c r="I6027" s="10" t="s">
        <v>23</v>
      </c>
      <c r="J6027" s="10" t="s">
        <v>771</v>
      </c>
      <c r="K6027" s="10" t="s">
        <v>212</v>
      </c>
      <c r="L6027" s="10">
        <v>48227</v>
      </c>
      <c r="M6027" s="10" t="s">
        <v>95</v>
      </c>
      <c r="N6027" s="10" t="str">
        <f>_xlfn.XLOOKUP($M:$M,People!$B:$B,People!A:A)</f>
        <v>Roxanne Rodriguez</v>
      </c>
      <c r="O6027" s="10" t="s">
        <v>1816</v>
      </c>
      <c r="P6027" s="10" t="str">
        <f>VLOOKUP(O6027,Products!$A:$E,3,FALSE)</f>
        <v>IKEA</v>
      </c>
      <c r="Q6027" s="31">
        <f>INDEX(Products!$E:$E,MATCH(O6027,Products!$A:$A,0))</f>
        <v>0.4</v>
      </c>
      <c r="R6027" s="10" t="s">
        <v>28</v>
      </c>
      <c r="S6027" s="10" t="s">
        <v>58</v>
      </c>
      <c r="T6027" s="10" t="s">
        <v>1817</v>
      </c>
      <c r="U6027" s="12">
        <v>31.400000000000002</v>
      </c>
      <c r="V6027" s="12">
        <v>5</v>
      </c>
      <c r="W6027" s="12">
        <v>0</v>
      </c>
      <c r="X6027" s="12">
        <v>10.047999999999998</v>
      </c>
    </row>
    <row r="6028" spans="1:24" ht="14" x14ac:dyDescent="0.3">
      <c r="A6028" s="9">
        <v>6023</v>
      </c>
      <c r="B6028" s="14" t="s">
        <v>8986</v>
      </c>
      <c r="C6028" s="15">
        <v>45952</v>
      </c>
      <c r="D6028" s="15">
        <v>45952</v>
      </c>
      <c r="E6028" s="10" t="s">
        <v>1124</v>
      </c>
      <c r="F6028" s="10" t="s">
        <v>4557</v>
      </c>
      <c r="G6028" s="10" t="s">
        <v>4558</v>
      </c>
      <c r="H6028" s="10" t="s">
        <v>22</v>
      </c>
      <c r="I6028" s="10" t="s">
        <v>23</v>
      </c>
      <c r="J6028" s="10" t="s">
        <v>86</v>
      </c>
      <c r="K6028" s="10" t="s">
        <v>87</v>
      </c>
      <c r="L6028" s="10">
        <v>98105</v>
      </c>
      <c r="M6028" s="10" t="s">
        <v>39</v>
      </c>
      <c r="N6028" s="10" t="str">
        <f>_xlfn.XLOOKUP($M:$M,People!$B:$B,People!A:A)</f>
        <v>Sadie Pawthorne</v>
      </c>
      <c r="O6028" s="10" t="s">
        <v>5705</v>
      </c>
      <c r="P6028" s="10" t="str">
        <f>VLOOKUP(O6028,Products!$A:$E,3,FALSE)</f>
        <v>IKEA</v>
      </c>
      <c r="Q6028" s="31">
        <f>INDEX(Products!$E:$E,MATCH(O6028,Products!$A:$A,0))</f>
        <v>0.26</v>
      </c>
      <c r="R6028" s="10" t="s">
        <v>28</v>
      </c>
      <c r="S6028" s="10" t="s">
        <v>58</v>
      </c>
      <c r="T6028" s="10" t="s">
        <v>5706</v>
      </c>
      <c r="U6028" s="12">
        <v>101.94</v>
      </c>
      <c r="V6028" s="12">
        <v>3</v>
      </c>
      <c r="W6028" s="12">
        <v>0</v>
      </c>
      <c r="X6028" s="12">
        <v>30.581999999999987</v>
      </c>
    </row>
    <row r="6029" spans="1:24" ht="14" x14ac:dyDescent="0.3">
      <c r="A6029" s="9">
        <v>6024</v>
      </c>
      <c r="B6029" s="14" t="s">
        <v>8987</v>
      </c>
      <c r="C6029" s="15">
        <v>45952</v>
      </c>
      <c r="D6029" s="15">
        <v>45954</v>
      </c>
      <c r="E6029" s="10" t="s">
        <v>168</v>
      </c>
      <c r="F6029" s="10" t="s">
        <v>3546</v>
      </c>
      <c r="G6029" s="10" t="s">
        <v>3547</v>
      </c>
      <c r="H6029" s="10" t="s">
        <v>22</v>
      </c>
      <c r="I6029" s="10" t="s">
        <v>23</v>
      </c>
      <c r="J6029" s="10" t="s">
        <v>1275</v>
      </c>
      <c r="K6029" s="10" t="s">
        <v>285</v>
      </c>
      <c r="L6029" s="10">
        <v>23223</v>
      </c>
      <c r="M6029" s="10" t="s">
        <v>26</v>
      </c>
      <c r="N6029" s="10" t="str">
        <f>_xlfn.XLOOKUP($M:$M,People!$B:$B,People!A:A)</f>
        <v>Fred Suzuki</v>
      </c>
      <c r="O6029" s="10" t="s">
        <v>5148</v>
      </c>
      <c r="P6029" s="10" t="str">
        <f>VLOOKUP(O6029,Products!$A:$E,3,FALSE)</f>
        <v>3M</v>
      </c>
      <c r="Q6029" s="31">
        <f>INDEX(Products!$E:$E,MATCH(O6029,Products!$A:$A,0))</f>
        <v>0.26</v>
      </c>
      <c r="R6029" s="10" t="s">
        <v>28</v>
      </c>
      <c r="S6029" s="10" t="s">
        <v>58</v>
      </c>
      <c r="T6029" s="10" t="s">
        <v>5149</v>
      </c>
      <c r="U6029" s="12">
        <v>39.92</v>
      </c>
      <c r="V6029" s="12">
        <v>4</v>
      </c>
      <c r="W6029" s="12">
        <v>0</v>
      </c>
      <c r="X6029" s="12">
        <v>11.177600000000002</v>
      </c>
    </row>
    <row r="6030" spans="1:24" ht="14" x14ac:dyDescent="0.3">
      <c r="A6030" s="9">
        <v>6025</v>
      </c>
      <c r="B6030" s="14" t="s">
        <v>8986</v>
      </c>
      <c r="C6030" s="15">
        <v>45952</v>
      </c>
      <c r="D6030" s="15">
        <v>45952</v>
      </c>
      <c r="E6030" s="10" t="s">
        <v>1124</v>
      </c>
      <c r="F6030" s="10" t="s">
        <v>4557</v>
      </c>
      <c r="G6030" s="10" t="s">
        <v>4558</v>
      </c>
      <c r="H6030" s="10" t="s">
        <v>22</v>
      </c>
      <c r="I6030" s="10" t="s">
        <v>23</v>
      </c>
      <c r="J6030" s="10" t="s">
        <v>86</v>
      </c>
      <c r="K6030" s="10" t="s">
        <v>87</v>
      </c>
      <c r="L6030" s="10">
        <v>98105</v>
      </c>
      <c r="M6030" s="10" t="s">
        <v>39</v>
      </c>
      <c r="N6030" s="10" t="str">
        <f>_xlfn.XLOOKUP($M:$M,People!$B:$B,People!A:A)</f>
        <v>Sadie Pawthorne</v>
      </c>
      <c r="O6030" s="10" t="s">
        <v>5182</v>
      </c>
      <c r="P6030" s="10" t="str">
        <f>VLOOKUP(O6030,Products!$A:$E,3,FALSE)</f>
        <v>Samsung</v>
      </c>
      <c r="Q6030" s="31">
        <f>INDEX(Products!$E:$E,MATCH(O6030,Products!$A:$A,0))</f>
        <v>0.28999999999999998</v>
      </c>
      <c r="R6030" s="10" t="s">
        <v>41</v>
      </c>
      <c r="S6030" s="10" t="s">
        <v>61</v>
      </c>
      <c r="T6030" s="10" t="s">
        <v>3450</v>
      </c>
      <c r="U6030" s="12">
        <v>8.34</v>
      </c>
      <c r="V6030" s="12">
        <v>3</v>
      </c>
      <c r="W6030" s="12">
        <v>0</v>
      </c>
      <c r="X6030" s="12">
        <v>2.2517999999999998</v>
      </c>
    </row>
    <row r="6031" spans="1:24" ht="14" x14ac:dyDescent="0.3">
      <c r="A6031" s="9">
        <v>6026</v>
      </c>
      <c r="B6031" s="14" t="s">
        <v>8986</v>
      </c>
      <c r="C6031" s="15">
        <v>45952</v>
      </c>
      <c r="D6031" s="15">
        <v>45952</v>
      </c>
      <c r="E6031" s="10" t="s">
        <v>1124</v>
      </c>
      <c r="F6031" s="10" t="s">
        <v>4557</v>
      </c>
      <c r="G6031" s="10" t="s">
        <v>4558</v>
      </c>
      <c r="H6031" s="10" t="s">
        <v>22</v>
      </c>
      <c r="I6031" s="10" t="s">
        <v>23</v>
      </c>
      <c r="J6031" s="10" t="s">
        <v>86</v>
      </c>
      <c r="K6031" s="10" t="s">
        <v>87</v>
      </c>
      <c r="L6031" s="10">
        <v>98105</v>
      </c>
      <c r="M6031" s="10" t="s">
        <v>39</v>
      </c>
      <c r="N6031" s="10" t="str">
        <f>_xlfn.XLOOKUP($M:$M,People!$B:$B,People!A:A)</f>
        <v>Sadie Pawthorne</v>
      </c>
      <c r="O6031" s="10" t="s">
        <v>3514</v>
      </c>
      <c r="P6031" s="10" t="str">
        <f>VLOOKUP(O6031,Products!$A:$E,3,FALSE)</f>
        <v>Staples</v>
      </c>
      <c r="Q6031" s="31">
        <f>INDEX(Products!$E:$E,MATCH(O6031,Products!$A:$A,0))</f>
        <v>0.27</v>
      </c>
      <c r="R6031" s="10" t="s">
        <v>41</v>
      </c>
      <c r="S6031" s="10" t="s">
        <v>82</v>
      </c>
      <c r="T6031" s="10" t="s">
        <v>3515</v>
      </c>
      <c r="U6031" s="12">
        <v>6.68</v>
      </c>
      <c r="V6031" s="12">
        <v>1</v>
      </c>
      <c r="W6031" s="12">
        <v>0</v>
      </c>
      <c r="X6031" s="12">
        <v>3.2063999999999999</v>
      </c>
    </row>
    <row r="6032" spans="1:24" ht="14" x14ac:dyDescent="0.3">
      <c r="A6032" s="9">
        <v>6027</v>
      </c>
      <c r="B6032" s="14" t="s">
        <v>8988</v>
      </c>
      <c r="C6032" s="15">
        <v>45953</v>
      </c>
      <c r="D6032" s="15">
        <v>45959</v>
      </c>
      <c r="E6032" s="10" t="s">
        <v>44</v>
      </c>
      <c r="F6032" s="10" t="s">
        <v>717</v>
      </c>
      <c r="G6032" s="10" t="s">
        <v>718</v>
      </c>
      <c r="H6032" s="10" t="s">
        <v>36</v>
      </c>
      <c r="I6032" s="10" t="s">
        <v>23</v>
      </c>
      <c r="J6032" s="10" t="s">
        <v>271</v>
      </c>
      <c r="K6032" s="10" t="s">
        <v>189</v>
      </c>
      <c r="L6032" s="10">
        <v>60610</v>
      </c>
      <c r="M6032" s="10" t="s">
        <v>95</v>
      </c>
      <c r="N6032" s="10" t="str">
        <f>_xlfn.XLOOKUP($M:$M,People!$B:$B,People!A:A)</f>
        <v>Roxanne Rodriguez</v>
      </c>
      <c r="O6032" s="10" t="s">
        <v>3680</v>
      </c>
      <c r="P6032" s="10" t="str">
        <f>VLOOKUP(O6032,Products!$A:$E,3,FALSE)</f>
        <v>Dell</v>
      </c>
      <c r="Q6032" s="31">
        <f>INDEX(Products!$E:$E,MATCH(O6032,Products!$A:$A,0))</f>
        <v>0.3</v>
      </c>
      <c r="R6032" s="10" t="s">
        <v>28</v>
      </c>
      <c r="S6032" s="10" t="s">
        <v>58</v>
      </c>
      <c r="T6032" s="10" t="s">
        <v>3681</v>
      </c>
      <c r="U6032" s="12">
        <v>16.155999999999999</v>
      </c>
      <c r="V6032" s="12">
        <v>7</v>
      </c>
      <c r="W6032" s="12">
        <v>0.6</v>
      </c>
      <c r="X6032" s="12">
        <v>-12.116999999999999</v>
      </c>
    </row>
    <row r="6033" spans="1:24" ht="14" x14ac:dyDescent="0.3">
      <c r="A6033" s="9">
        <v>6028</v>
      </c>
      <c r="B6033" s="14" t="s">
        <v>8989</v>
      </c>
      <c r="C6033" s="15">
        <v>45953</v>
      </c>
      <c r="D6033" s="15">
        <v>45958</v>
      </c>
      <c r="E6033" s="10" t="s">
        <v>44</v>
      </c>
      <c r="F6033" s="10" t="s">
        <v>3049</v>
      </c>
      <c r="G6033" s="10" t="s">
        <v>3050</v>
      </c>
      <c r="H6033" s="10" t="s">
        <v>92</v>
      </c>
      <c r="I6033" s="10" t="s">
        <v>23</v>
      </c>
      <c r="J6033" s="10" t="s">
        <v>86</v>
      </c>
      <c r="K6033" s="10" t="s">
        <v>87</v>
      </c>
      <c r="L6033" s="10">
        <v>98103</v>
      </c>
      <c r="M6033" s="10" t="s">
        <v>39</v>
      </c>
      <c r="N6033" s="10" t="str">
        <f>_xlfn.XLOOKUP($M:$M,People!$B:$B,People!A:A)</f>
        <v>Sadie Pawthorne</v>
      </c>
      <c r="O6033" s="10" t="s">
        <v>935</v>
      </c>
      <c r="P6033" s="10" t="str">
        <f>VLOOKUP(O6033,Products!$A:$E,3,FALSE)</f>
        <v>Office Depot</v>
      </c>
      <c r="Q6033" s="31">
        <f>INDEX(Products!$E:$E,MATCH(O6033,Products!$A:$A,0))</f>
        <v>0.32</v>
      </c>
      <c r="R6033" s="10" t="s">
        <v>41</v>
      </c>
      <c r="S6033" s="10" t="s">
        <v>240</v>
      </c>
      <c r="T6033" s="10" t="s">
        <v>936</v>
      </c>
      <c r="U6033" s="12">
        <v>17.05</v>
      </c>
      <c r="V6033" s="12">
        <v>5</v>
      </c>
      <c r="W6033" s="12">
        <v>0</v>
      </c>
      <c r="X6033" s="12">
        <v>8.1840000000000011</v>
      </c>
    </row>
    <row r="6034" spans="1:24" ht="14" x14ac:dyDescent="0.3">
      <c r="A6034" s="9">
        <v>6029</v>
      </c>
      <c r="B6034" s="14" t="s">
        <v>8990</v>
      </c>
      <c r="C6034" s="15">
        <v>45953</v>
      </c>
      <c r="D6034" s="15">
        <v>45959</v>
      </c>
      <c r="E6034" s="10" t="s">
        <v>44</v>
      </c>
      <c r="F6034" s="10" t="s">
        <v>1844</v>
      </c>
      <c r="G6034" s="10" t="s">
        <v>1845</v>
      </c>
      <c r="H6034" s="10" t="s">
        <v>92</v>
      </c>
      <c r="I6034" s="10" t="s">
        <v>23</v>
      </c>
      <c r="J6034" s="10" t="s">
        <v>237</v>
      </c>
      <c r="K6034" s="10" t="s">
        <v>238</v>
      </c>
      <c r="L6034" s="10">
        <v>10024</v>
      </c>
      <c r="M6034" s="10" t="s">
        <v>133</v>
      </c>
      <c r="N6034" s="10" t="str">
        <f>_xlfn.XLOOKUP($M:$M,People!$B:$B,People!A:A)</f>
        <v>Chuck Magee</v>
      </c>
      <c r="O6034" s="10" t="s">
        <v>286</v>
      </c>
      <c r="P6034" s="10" t="str">
        <f>VLOOKUP(O6034,Products!$A:$E,3,FALSE)</f>
        <v>Office Depot</v>
      </c>
      <c r="Q6034" s="31">
        <f>INDEX(Products!$E:$E,MATCH(O6034,Products!$A:$A,0))</f>
        <v>0.36</v>
      </c>
      <c r="R6034" s="10" t="s">
        <v>41</v>
      </c>
      <c r="S6034" s="10" t="s">
        <v>82</v>
      </c>
      <c r="T6034" s="10" t="s">
        <v>287</v>
      </c>
      <c r="U6034" s="12">
        <v>379.4</v>
      </c>
      <c r="V6034" s="12">
        <v>10</v>
      </c>
      <c r="W6034" s="12">
        <v>0</v>
      </c>
      <c r="X6034" s="12">
        <v>178.31799999999998</v>
      </c>
    </row>
    <row r="6035" spans="1:24" ht="14" x14ac:dyDescent="0.3">
      <c r="A6035" s="9">
        <v>6030</v>
      </c>
      <c r="B6035" s="14" t="s">
        <v>8988</v>
      </c>
      <c r="C6035" s="15">
        <v>45953</v>
      </c>
      <c r="D6035" s="15">
        <v>45959</v>
      </c>
      <c r="E6035" s="10" t="s">
        <v>44</v>
      </c>
      <c r="F6035" s="10" t="s">
        <v>717</v>
      </c>
      <c r="G6035" s="10" t="s">
        <v>718</v>
      </c>
      <c r="H6035" s="10" t="s">
        <v>36</v>
      </c>
      <c r="I6035" s="10" t="s">
        <v>23</v>
      </c>
      <c r="J6035" s="10" t="s">
        <v>271</v>
      </c>
      <c r="K6035" s="10" t="s">
        <v>189</v>
      </c>
      <c r="L6035" s="10">
        <v>60610</v>
      </c>
      <c r="M6035" s="10" t="s">
        <v>95</v>
      </c>
      <c r="N6035" s="10" t="str">
        <f>_xlfn.XLOOKUP($M:$M,People!$B:$B,People!A:A)</f>
        <v>Roxanne Rodriguez</v>
      </c>
      <c r="O6035" s="10" t="s">
        <v>3682</v>
      </c>
      <c r="P6035" s="10" t="str">
        <f>VLOOKUP(O6035,Products!$A:$E,3,FALSE)</f>
        <v>Dell</v>
      </c>
      <c r="Q6035" s="31">
        <f>INDEX(Products!$E:$E,MATCH(O6035,Products!$A:$A,0))</f>
        <v>0.34</v>
      </c>
      <c r="R6035" s="10" t="s">
        <v>41</v>
      </c>
      <c r="S6035" s="10" t="s">
        <v>82</v>
      </c>
      <c r="T6035" s="10" t="s">
        <v>3683</v>
      </c>
      <c r="U6035" s="12">
        <v>54.816000000000003</v>
      </c>
      <c r="V6035" s="12">
        <v>3</v>
      </c>
      <c r="W6035" s="12">
        <v>0.2</v>
      </c>
      <c r="X6035" s="12">
        <v>17.815199999999997</v>
      </c>
    </row>
    <row r="6036" spans="1:24" ht="14" x14ac:dyDescent="0.3">
      <c r="A6036" s="9">
        <v>6031</v>
      </c>
      <c r="B6036" s="14" t="s">
        <v>8991</v>
      </c>
      <c r="C6036" s="15">
        <v>45954</v>
      </c>
      <c r="D6036" s="15">
        <v>45958</v>
      </c>
      <c r="E6036" s="10" t="s">
        <v>44</v>
      </c>
      <c r="F6036" s="10" t="s">
        <v>4795</v>
      </c>
      <c r="G6036" s="10" t="s">
        <v>4796</v>
      </c>
      <c r="H6036" s="10" t="s">
        <v>36</v>
      </c>
      <c r="I6036" s="10" t="s">
        <v>23</v>
      </c>
      <c r="J6036" s="10" t="s">
        <v>165</v>
      </c>
      <c r="K6036" s="10" t="s">
        <v>94</v>
      </c>
      <c r="L6036" s="10">
        <v>77041</v>
      </c>
      <c r="M6036" s="10" t="s">
        <v>95</v>
      </c>
      <c r="N6036" s="10" t="str">
        <f>_xlfn.XLOOKUP($M:$M,People!$B:$B,People!A:A)</f>
        <v>Roxanne Rodriguez</v>
      </c>
      <c r="O6036" s="10" t="s">
        <v>3017</v>
      </c>
      <c r="P6036" s="10" t="str">
        <f>VLOOKUP(O6036,Products!$A:$E,3,FALSE)</f>
        <v>HP</v>
      </c>
      <c r="Q6036" s="31">
        <f>INDEX(Products!$E:$E,MATCH(O6036,Products!$A:$A,0))</f>
        <v>0.33</v>
      </c>
      <c r="R6036" s="10" t="s">
        <v>41</v>
      </c>
      <c r="S6036" s="10" t="s">
        <v>82</v>
      </c>
      <c r="T6036" s="10" t="s">
        <v>3018</v>
      </c>
      <c r="U6036" s="12">
        <v>15.552000000000003</v>
      </c>
      <c r="V6036" s="12">
        <v>3</v>
      </c>
      <c r="W6036" s="12">
        <v>0.2</v>
      </c>
      <c r="X6036" s="12">
        <v>5.4432</v>
      </c>
    </row>
    <row r="6037" spans="1:24" ht="14" x14ac:dyDescent="0.3">
      <c r="A6037" s="9">
        <v>6032</v>
      </c>
      <c r="B6037" s="14" t="s">
        <v>8992</v>
      </c>
      <c r="C6037" s="15">
        <v>45954</v>
      </c>
      <c r="D6037" s="15">
        <v>45958</v>
      </c>
      <c r="E6037" s="10" t="s">
        <v>44</v>
      </c>
      <c r="F6037" s="10" t="s">
        <v>3605</v>
      </c>
      <c r="G6037" s="10" t="s">
        <v>3606</v>
      </c>
      <c r="H6037" s="10" t="s">
        <v>92</v>
      </c>
      <c r="I6037" s="10" t="s">
        <v>23</v>
      </c>
      <c r="J6037" s="10" t="s">
        <v>114</v>
      </c>
      <c r="K6037" s="10" t="s">
        <v>38</v>
      </c>
      <c r="L6037" s="10">
        <v>94110</v>
      </c>
      <c r="M6037" s="10" t="s">
        <v>39</v>
      </c>
      <c r="N6037" s="10" t="str">
        <f>_xlfn.XLOOKUP($M:$M,People!$B:$B,People!A:A)</f>
        <v>Sadie Pawthorne</v>
      </c>
      <c r="O6037" s="10" t="s">
        <v>1021</v>
      </c>
      <c r="P6037" s="10" t="str">
        <f>VLOOKUP(O6037,Products!$A:$E,3,FALSE)</f>
        <v>3M</v>
      </c>
      <c r="Q6037" s="31">
        <f>INDEX(Products!$E:$E,MATCH(O6037,Products!$A:$A,0))</f>
        <v>0.26</v>
      </c>
      <c r="R6037" s="10" t="s">
        <v>64</v>
      </c>
      <c r="S6037" s="10" t="s">
        <v>144</v>
      </c>
      <c r="T6037" s="10" t="s">
        <v>1022</v>
      </c>
      <c r="U6037" s="12">
        <v>450</v>
      </c>
      <c r="V6037" s="12">
        <v>5</v>
      </c>
      <c r="W6037" s="12">
        <v>0</v>
      </c>
      <c r="X6037" s="12">
        <v>162</v>
      </c>
    </row>
    <row r="6038" spans="1:24" ht="14" x14ac:dyDescent="0.3">
      <c r="A6038" s="9">
        <v>6033</v>
      </c>
      <c r="B6038" s="14" t="s">
        <v>8993</v>
      </c>
      <c r="C6038" s="15">
        <v>45954</v>
      </c>
      <c r="D6038" s="15">
        <v>45954</v>
      </c>
      <c r="E6038" s="10" t="s">
        <v>1124</v>
      </c>
      <c r="F6038" s="10" t="s">
        <v>1468</v>
      </c>
      <c r="G6038" s="10" t="s">
        <v>1469</v>
      </c>
      <c r="H6038" s="10" t="s">
        <v>22</v>
      </c>
      <c r="I6038" s="10" t="s">
        <v>23</v>
      </c>
      <c r="J6038" s="10" t="s">
        <v>114</v>
      </c>
      <c r="K6038" s="10" t="s">
        <v>38</v>
      </c>
      <c r="L6038" s="10">
        <v>94109</v>
      </c>
      <c r="M6038" s="10" t="s">
        <v>39</v>
      </c>
      <c r="N6038" s="10" t="str">
        <f>_xlfn.XLOOKUP($M:$M,People!$B:$B,People!A:A)</f>
        <v>Sadie Pawthorne</v>
      </c>
      <c r="O6038" s="10" t="s">
        <v>2165</v>
      </c>
      <c r="P6038" s="10" t="str">
        <f>VLOOKUP(O6038,Products!$A:$E,3,FALSE)</f>
        <v>Staples</v>
      </c>
      <c r="Q6038" s="31">
        <f>INDEX(Products!$E:$E,MATCH(O6038,Products!$A:$A,0))</f>
        <v>0.27</v>
      </c>
      <c r="R6038" s="10" t="s">
        <v>64</v>
      </c>
      <c r="S6038" s="10" t="s">
        <v>144</v>
      </c>
      <c r="T6038" s="10" t="s">
        <v>2166</v>
      </c>
      <c r="U6038" s="12">
        <v>199.99</v>
      </c>
      <c r="V6038" s="12">
        <v>1</v>
      </c>
      <c r="W6038" s="12">
        <v>0</v>
      </c>
      <c r="X6038" s="12">
        <v>85.995700000000014</v>
      </c>
    </row>
    <row r="6039" spans="1:24" ht="14" x14ac:dyDescent="0.3">
      <c r="A6039" s="9">
        <v>6034</v>
      </c>
      <c r="B6039" s="14" t="s">
        <v>8994</v>
      </c>
      <c r="C6039" s="15">
        <v>45954</v>
      </c>
      <c r="D6039" s="15">
        <v>45958</v>
      </c>
      <c r="E6039" s="10" t="s">
        <v>19</v>
      </c>
      <c r="F6039" s="10" t="s">
        <v>741</v>
      </c>
      <c r="G6039" s="10" t="s">
        <v>742</v>
      </c>
      <c r="H6039" s="10" t="s">
        <v>36</v>
      </c>
      <c r="I6039" s="10" t="s">
        <v>23</v>
      </c>
      <c r="J6039" s="10" t="s">
        <v>37</v>
      </c>
      <c r="K6039" s="10" t="s">
        <v>38</v>
      </c>
      <c r="L6039" s="10">
        <v>90032</v>
      </c>
      <c r="M6039" s="10" t="s">
        <v>39</v>
      </c>
      <c r="N6039" s="10" t="str">
        <f>_xlfn.XLOOKUP($M:$M,People!$B:$B,People!A:A)</f>
        <v>Sadie Pawthorne</v>
      </c>
      <c r="O6039" s="10" t="s">
        <v>4271</v>
      </c>
      <c r="P6039" s="10" t="str">
        <f>VLOOKUP(O6039,Products!$A:$E,3,FALSE)</f>
        <v>Dell</v>
      </c>
      <c r="Q6039" s="31">
        <f>INDEX(Products!$E:$E,MATCH(O6039,Products!$A:$A,0))</f>
        <v>0.32</v>
      </c>
      <c r="R6039" s="10" t="s">
        <v>64</v>
      </c>
      <c r="S6039" s="10" t="s">
        <v>144</v>
      </c>
      <c r="T6039" s="10" t="s">
        <v>4272</v>
      </c>
      <c r="U6039" s="12">
        <v>359.98</v>
      </c>
      <c r="V6039" s="12">
        <v>2</v>
      </c>
      <c r="W6039" s="12">
        <v>0</v>
      </c>
      <c r="X6039" s="12">
        <v>21.598799999999983</v>
      </c>
    </row>
    <row r="6040" spans="1:24" ht="14" x14ac:dyDescent="0.3">
      <c r="A6040" s="9">
        <v>6035</v>
      </c>
      <c r="B6040" s="14" t="s">
        <v>8994</v>
      </c>
      <c r="C6040" s="15">
        <v>45954</v>
      </c>
      <c r="D6040" s="15">
        <v>45958</v>
      </c>
      <c r="E6040" s="10" t="s">
        <v>19</v>
      </c>
      <c r="F6040" s="10" t="s">
        <v>741</v>
      </c>
      <c r="G6040" s="10" t="s">
        <v>742</v>
      </c>
      <c r="H6040" s="10" t="s">
        <v>36</v>
      </c>
      <c r="I6040" s="10" t="s">
        <v>23</v>
      </c>
      <c r="J6040" s="10" t="s">
        <v>37</v>
      </c>
      <c r="K6040" s="10" t="s">
        <v>38</v>
      </c>
      <c r="L6040" s="10">
        <v>90032</v>
      </c>
      <c r="M6040" s="10" t="s">
        <v>39</v>
      </c>
      <c r="N6040" s="10" t="str">
        <f>_xlfn.XLOOKUP($M:$M,People!$B:$B,People!A:A)</f>
        <v>Sadie Pawthorne</v>
      </c>
      <c r="O6040" s="10" t="s">
        <v>3476</v>
      </c>
      <c r="P6040" s="10" t="str">
        <f>VLOOKUP(O6040,Products!$A:$E,3,FALSE)</f>
        <v>Avery</v>
      </c>
      <c r="Q6040" s="31">
        <f>INDEX(Products!$E:$E,MATCH(O6040,Products!$A:$A,0))</f>
        <v>0.25</v>
      </c>
      <c r="R6040" s="10" t="s">
        <v>64</v>
      </c>
      <c r="S6040" s="10" t="s">
        <v>144</v>
      </c>
      <c r="T6040" s="10" t="s">
        <v>3477</v>
      </c>
      <c r="U6040" s="12">
        <v>100</v>
      </c>
      <c r="V6040" s="12">
        <v>4</v>
      </c>
      <c r="W6040" s="12">
        <v>0</v>
      </c>
      <c r="X6040" s="12">
        <v>21</v>
      </c>
    </row>
    <row r="6041" spans="1:24" ht="14" x14ac:dyDescent="0.3">
      <c r="A6041" s="9">
        <v>6036</v>
      </c>
      <c r="B6041" s="14" t="s">
        <v>8995</v>
      </c>
      <c r="C6041" s="15">
        <v>45954</v>
      </c>
      <c r="D6041" s="15">
        <v>45961</v>
      </c>
      <c r="E6041" s="10" t="s">
        <v>44</v>
      </c>
      <c r="F6041" s="10" t="s">
        <v>2402</v>
      </c>
      <c r="G6041" s="10" t="s">
        <v>2403</v>
      </c>
      <c r="H6041" s="10" t="s">
        <v>92</v>
      </c>
      <c r="I6041" s="10" t="s">
        <v>23</v>
      </c>
      <c r="J6041" s="10" t="s">
        <v>5650</v>
      </c>
      <c r="K6041" s="10" t="s">
        <v>298</v>
      </c>
      <c r="L6041" s="10">
        <v>37087</v>
      </c>
      <c r="M6041" s="10" t="s">
        <v>26</v>
      </c>
      <c r="N6041" s="10" t="str">
        <f>_xlfn.XLOOKUP($M:$M,People!$B:$B,People!A:A)</f>
        <v>Fred Suzuki</v>
      </c>
      <c r="O6041" s="10" t="s">
        <v>2733</v>
      </c>
      <c r="P6041" s="10" t="str">
        <f>VLOOKUP(O6041,Products!$A:$E,3,FALSE)</f>
        <v>Samsung</v>
      </c>
      <c r="Q6041" s="31">
        <f>INDEX(Products!$E:$E,MATCH(O6041,Products!$A:$A,0))</f>
        <v>0.35</v>
      </c>
      <c r="R6041" s="10" t="s">
        <v>64</v>
      </c>
      <c r="S6041" s="10" t="s">
        <v>65</v>
      </c>
      <c r="T6041" s="10" t="s">
        <v>2734</v>
      </c>
      <c r="U6041" s="12">
        <v>239.976</v>
      </c>
      <c r="V6041" s="12">
        <v>3</v>
      </c>
      <c r="W6041" s="12">
        <v>0.2</v>
      </c>
      <c r="X6041" s="12">
        <v>17.998199999999997</v>
      </c>
    </row>
    <row r="6042" spans="1:24" ht="14" x14ac:dyDescent="0.3">
      <c r="A6042" s="9">
        <v>6037</v>
      </c>
      <c r="B6042" s="14" t="s">
        <v>8996</v>
      </c>
      <c r="C6042" s="15">
        <v>45955</v>
      </c>
      <c r="D6042" s="15">
        <v>45958</v>
      </c>
      <c r="E6042" s="10" t="s">
        <v>168</v>
      </c>
      <c r="F6042" s="10" t="s">
        <v>2310</v>
      </c>
      <c r="G6042" s="10" t="s">
        <v>2311</v>
      </c>
      <c r="H6042" s="10" t="s">
        <v>36</v>
      </c>
      <c r="I6042" s="10" t="s">
        <v>23</v>
      </c>
      <c r="J6042" s="10" t="s">
        <v>1236</v>
      </c>
      <c r="K6042" s="10" t="s">
        <v>48</v>
      </c>
      <c r="L6042" s="10">
        <v>33180</v>
      </c>
      <c r="M6042" s="10" t="s">
        <v>26</v>
      </c>
      <c r="N6042" s="10" t="str">
        <f>_xlfn.XLOOKUP($M:$M,People!$B:$B,People!A:A)</f>
        <v>Fred Suzuki</v>
      </c>
      <c r="O6042" s="10" t="s">
        <v>1573</v>
      </c>
      <c r="P6042" s="10" t="str">
        <f>VLOOKUP(O6042,Products!$A:$E,3,FALSE)</f>
        <v>Logitech</v>
      </c>
      <c r="Q6042" s="31">
        <f>INDEX(Products!$E:$E,MATCH(O6042,Products!$A:$A,0))</f>
        <v>0.28999999999999998</v>
      </c>
      <c r="R6042" s="10" t="s">
        <v>64</v>
      </c>
      <c r="S6042" s="10" t="s">
        <v>65</v>
      </c>
      <c r="T6042" s="10" t="s">
        <v>1574</v>
      </c>
      <c r="U6042" s="12">
        <v>783.96000000000015</v>
      </c>
      <c r="V6042" s="12">
        <v>5</v>
      </c>
      <c r="W6042" s="12">
        <v>0.2</v>
      </c>
      <c r="X6042" s="12">
        <v>78.396000000000043</v>
      </c>
    </row>
    <row r="6043" spans="1:24" ht="14" x14ac:dyDescent="0.3">
      <c r="A6043" s="9">
        <v>6038</v>
      </c>
      <c r="B6043" s="14" t="s">
        <v>8997</v>
      </c>
      <c r="C6043" s="15">
        <v>45957</v>
      </c>
      <c r="D6043" s="15">
        <v>45961</v>
      </c>
      <c r="E6043" s="10" t="s">
        <v>44</v>
      </c>
      <c r="F6043" s="10" t="s">
        <v>3989</v>
      </c>
      <c r="G6043" s="10" t="s">
        <v>3990</v>
      </c>
      <c r="H6043" s="10" t="s">
        <v>22</v>
      </c>
      <c r="I6043" s="10" t="s">
        <v>23</v>
      </c>
      <c r="J6043" s="10" t="s">
        <v>237</v>
      </c>
      <c r="K6043" s="10" t="s">
        <v>238</v>
      </c>
      <c r="L6043" s="10">
        <v>10011</v>
      </c>
      <c r="M6043" s="10" t="s">
        <v>133</v>
      </c>
      <c r="N6043" s="10" t="str">
        <f>_xlfn.XLOOKUP($M:$M,People!$B:$B,People!A:A)</f>
        <v>Chuck Magee</v>
      </c>
      <c r="O6043" s="10" t="s">
        <v>4087</v>
      </c>
      <c r="P6043" s="10" t="str">
        <f>VLOOKUP(O6043,Products!$A:$E,3,FALSE)</f>
        <v>IKEA</v>
      </c>
      <c r="Q6043" s="31">
        <f>INDEX(Products!$E:$E,MATCH(O6043,Products!$A:$A,0))</f>
        <v>0.32</v>
      </c>
      <c r="R6043" s="10" t="s">
        <v>28</v>
      </c>
      <c r="S6043" s="10" t="s">
        <v>32</v>
      </c>
      <c r="T6043" s="10" t="s">
        <v>4088</v>
      </c>
      <c r="U6043" s="12">
        <v>427.64400000000001</v>
      </c>
      <c r="V6043" s="12">
        <v>14</v>
      </c>
      <c r="W6043" s="12">
        <v>0.1</v>
      </c>
      <c r="X6043" s="12">
        <v>80.777199999999979</v>
      </c>
    </row>
    <row r="6044" spans="1:24" ht="14" x14ac:dyDescent="0.3">
      <c r="A6044" s="9">
        <v>6039</v>
      </c>
      <c r="B6044" s="14" t="s">
        <v>8998</v>
      </c>
      <c r="C6044" s="15">
        <v>45957</v>
      </c>
      <c r="D6044" s="15">
        <v>45962</v>
      </c>
      <c r="E6044" s="10" t="s">
        <v>19</v>
      </c>
      <c r="F6044" s="10" t="s">
        <v>3989</v>
      </c>
      <c r="G6044" s="10" t="s">
        <v>3990</v>
      </c>
      <c r="H6044" s="10" t="s">
        <v>22</v>
      </c>
      <c r="I6044" s="10" t="s">
        <v>23</v>
      </c>
      <c r="J6044" s="10" t="s">
        <v>5327</v>
      </c>
      <c r="K6044" s="10" t="s">
        <v>285</v>
      </c>
      <c r="L6044" s="10">
        <v>23666</v>
      </c>
      <c r="M6044" s="10" t="s">
        <v>26</v>
      </c>
      <c r="N6044" s="10" t="str">
        <f>_xlfn.XLOOKUP($M:$M,People!$B:$B,People!A:A)</f>
        <v>Fred Suzuki</v>
      </c>
      <c r="O6044" s="10" t="s">
        <v>3252</v>
      </c>
      <c r="P6044" s="10" t="str">
        <f>VLOOKUP(O6044,Products!$A:$E,3,FALSE)</f>
        <v>Avery</v>
      </c>
      <c r="Q6044" s="31">
        <f>INDEX(Products!$E:$E,MATCH(O6044,Products!$A:$A,0))</f>
        <v>0.27</v>
      </c>
      <c r="R6044" s="10" t="s">
        <v>28</v>
      </c>
      <c r="S6044" s="10" t="s">
        <v>32</v>
      </c>
      <c r="T6044" s="10" t="s">
        <v>3253</v>
      </c>
      <c r="U6044" s="12">
        <v>290.98</v>
      </c>
      <c r="V6044" s="12">
        <v>1</v>
      </c>
      <c r="W6044" s="12">
        <v>0</v>
      </c>
      <c r="X6044" s="12">
        <v>75.654799999999994</v>
      </c>
    </row>
    <row r="6045" spans="1:24" ht="14" x14ac:dyDescent="0.3">
      <c r="A6045" s="9">
        <v>6040</v>
      </c>
      <c r="B6045" s="14" t="s">
        <v>8999</v>
      </c>
      <c r="C6045" s="15">
        <v>45957</v>
      </c>
      <c r="D6045" s="15">
        <v>45963</v>
      </c>
      <c r="E6045" s="10" t="s">
        <v>44</v>
      </c>
      <c r="F6045" s="10" t="s">
        <v>1427</v>
      </c>
      <c r="G6045" s="10" t="s">
        <v>1428</v>
      </c>
      <c r="H6045" s="10" t="s">
        <v>22</v>
      </c>
      <c r="I6045" s="10" t="s">
        <v>23</v>
      </c>
      <c r="J6045" s="10" t="s">
        <v>246</v>
      </c>
      <c r="K6045" s="10" t="s">
        <v>238</v>
      </c>
      <c r="L6045" s="10">
        <v>12180</v>
      </c>
      <c r="M6045" s="10" t="s">
        <v>133</v>
      </c>
      <c r="N6045" s="10" t="str">
        <f>_xlfn.XLOOKUP($M:$M,People!$B:$B,People!A:A)</f>
        <v>Chuck Magee</v>
      </c>
      <c r="O6045" s="10" t="s">
        <v>971</v>
      </c>
      <c r="P6045" s="10" t="str">
        <f>VLOOKUP(O6045,Products!$A:$E,3,FALSE)</f>
        <v>Avery</v>
      </c>
      <c r="Q6045" s="31">
        <f>INDEX(Products!$E:$E,MATCH(O6045,Products!$A:$A,0))</f>
        <v>0.31</v>
      </c>
      <c r="R6045" s="10" t="s">
        <v>28</v>
      </c>
      <c r="S6045" s="10" t="s">
        <v>58</v>
      </c>
      <c r="T6045" s="10" t="s">
        <v>972</v>
      </c>
      <c r="U6045" s="12">
        <v>40.200000000000003</v>
      </c>
      <c r="V6045" s="12">
        <v>3</v>
      </c>
      <c r="W6045" s="12">
        <v>0</v>
      </c>
      <c r="X6045" s="12">
        <v>19.295999999999999</v>
      </c>
    </row>
    <row r="6046" spans="1:24" ht="14" x14ac:dyDescent="0.3">
      <c r="A6046" s="9">
        <v>6041</v>
      </c>
      <c r="B6046" s="14" t="s">
        <v>9000</v>
      </c>
      <c r="C6046" s="15">
        <v>45957</v>
      </c>
      <c r="D6046" s="15">
        <v>45963</v>
      </c>
      <c r="E6046" s="10" t="s">
        <v>44</v>
      </c>
      <c r="F6046" s="10" t="s">
        <v>1205</v>
      </c>
      <c r="G6046" s="10" t="s">
        <v>1206</v>
      </c>
      <c r="H6046" s="10" t="s">
        <v>36</v>
      </c>
      <c r="I6046" s="10" t="s">
        <v>23</v>
      </c>
      <c r="J6046" s="10" t="s">
        <v>114</v>
      </c>
      <c r="K6046" s="10" t="s">
        <v>38</v>
      </c>
      <c r="L6046" s="10">
        <v>94122</v>
      </c>
      <c r="M6046" s="10" t="s">
        <v>39</v>
      </c>
      <c r="N6046" s="10" t="str">
        <f>_xlfn.XLOOKUP($M:$M,People!$B:$B,People!A:A)</f>
        <v>Sadie Pawthorne</v>
      </c>
      <c r="O6046" s="10" t="s">
        <v>5250</v>
      </c>
      <c r="P6046" s="10" t="str">
        <f>VLOOKUP(O6046,Products!$A:$E,3,FALSE)</f>
        <v>HP</v>
      </c>
      <c r="Q6046" s="31">
        <f>INDEX(Products!$E:$E,MATCH(O6046,Products!$A:$A,0))</f>
        <v>0.33</v>
      </c>
      <c r="R6046" s="10" t="s">
        <v>41</v>
      </c>
      <c r="S6046" s="10" t="s">
        <v>71</v>
      </c>
      <c r="T6046" s="10" t="s">
        <v>1244</v>
      </c>
      <c r="U6046" s="12">
        <v>43.92</v>
      </c>
      <c r="V6046" s="12">
        <v>4</v>
      </c>
      <c r="W6046" s="12">
        <v>0</v>
      </c>
      <c r="X6046" s="12">
        <v>11.858400000000003</v>
      </c>
    </row>
    <row r="6047" spans="1:24" ht="14" x14ac:dyDescent="0.3">
      <c r="A6047" s="9">
        <v>6042</v>
      </c>
      <c r="B6047" s="14" t="s">
        <v>9000</v>
      </c>
      <c r="C6047" s="15">
        <v>45957</v>
      </c>
      <c r="D6047" s="15">
        <v>45963</v>
      </c>
      <c r="E6047" s="10" t="s">
        <v>44</v>
      </c>
      <c r="F6047" s="10" t="s">
        <v>1205</v>
      </c>
      <c r="G6047" s="10" t="s">
        <v>1206</v>
      </c>
      <c r="H6047" s="10" t="s">
        <v>36</v>
      </c>
      <c r="I6047" s="10" t="s">
        <v>23</v>
      </c>
      <c r="J6047" s="10" t="s">
        <v>114</v>
      </c>
      <c r="K6047" s="10" t="s">
        <v>38</v>
      </c>
      <c r="L6047" s="10">
        <v>94122</v>
      </c>
      <c r="M6047" s="10" t="s">
        <v>39</v>
      </c>
      <c r="N6047" s="10" t="str">
        <f>_xlfn.XLOOKUP($M:$M,People!$B:$B,People!A:A)</f>
        <v>Sadie Pawthorne</v>
      </c>
      <c r="O6047" s="10" t="s">
        <v>3638</v>
      </c>
      <c r="P6047" s="10" t="str">
        <f>VLOOKUP(O6047,Products!$A:$E,3,FALSE)</f>
        <v>IKEA</v>
      </c>
      <c r="Q6047" s="31">
        <f>INDEX(Products!$E:$E,MATCH(O6047,Products!$A:$A,0))</f>
        <v>0.3</v>
      </c>
      <c r="R6047" s="10" t="s">
        <v>41</v>
      </c>
      <c r="S6047" s="10" t="s">
        <v>68</v>
      </c>
      <c r="T6047" s="10" t="s">
        <v>3639</v>
      </c>
      <c r="U6047" s="12">
        <v>25.031999999999996</v>
      </c>
      <c r="V6047" s="12">
        <v>3</v>
      </c>
      <c r="W6047" s="12">
        <v>0.2</v>
      </c>
      <c r="X6047" s="12">
        <v>7.822499999999998</v>
      </c>
    </row>
    <row r="6048" spans="1:24" ht="14" x14ac:dyDescent="0.3">
      <c r="A6048" s="9">
        <v>6043</v>
      </c>
      <c r="B6048" s="14" t="s">
        <v>8997</v>
      </c>
      <c r="C6048" s="15">
        <v>45957</v>
      </c>
      <c r="D6048" s="15">
        <v>45961</v>
      </c>
      <c r="E6048" s="10" t="s">
        <v>44</v>
      </c>
      <c r="F6048" s="10" t="s">
        <v>3989</v>
      </c>
      <c r="G6048" s="10" t="s">
        <v>3990</v>
      </c>
      <c r="H6048" s="10" t="s">
        <v>22</v>
      </c>
      <c r="I6048" s="10" t="s">
        <v>23</v>
      </c>
      <c r="J6048" s="10" t="s">
        <v>237</v>
      </c>
      <c r="K6048" s="10" t="s">
        <v>238</v>
      </c>
      <c r="L6048" s="10">
        <v>10011</v>
      </c>
      <c r="M6048" s="10" t="s">
        <v>133</v>
      </c>
      <c r="N6048" s="10" t="str">
        <f>_xlfn.XLOOKUP($M:$M,People!$B:$B,People!A:A)</f>
        <v>Chuck Magee</v>
      </c>
      <c r="O6048" s="10" t="s">
        <v>1755</v>
      </c>
      <c r="P6048" s="10" t="str">
        <f>VLOOKUP(O6048,Products!$A:$E,3,FALSE)</f>
        <v>3M</v>
      </c>
      <c r="Q6048" s="31">
        <f>INDEX(Products!$E:$E,MATCH(O6048,Products!$A:$A,0))</f>
        <v>0.32</v>
      </c>
      <c r="R6048" s="10" t="s">
        <v>41</v>
      </c>
      <c r="S6048" s="10" t="s">
        <v>68</v>
      </c>
      <c r="T6048" s="10" t="s">
        <v>1756</v>
      </c>
      <c r="U6048" s="12">
        <v>9.7280000000000015</v>
      </c>
      <c r="V6048" s="12">
        <v>2</v>
      </c>
      <c r="W6048" s="12">
        <v>0.2</v>
      </c>
      <c r="X6048" s="12">
        <v>3.283199999999999</v>
      </c>
    </row>
    <row r="6049" spans="1:24" ht="14" x14ac:dyDescent="0.3">
      <c r="A6049" s="9">
        <v>6044</v>
      </c>
      <c r="B6049" s="14" t="s">
        <v>9001</v>
      </c>
      <c r="C6049" s="15">
        <v>45957</v>
      </c>
      <c r="D6049" s="15">
        <v>45961</v>
      </c>
      <c r="E6049" s="10" t="s">
        <v>44</v>
      </c>
      <c r="F6049" s="10" t="s">
        <v>418</v>
      </c>
      <c r="G6049" s="10" t="s">
        <v>419</v>
      </c>
      <c r="H6049" s="10" t="s">
        <v>92</v>
      </c>
      <c r="I6049" s="10" t="s">
        <v>23</v>
      </c>
      <c r="J6049" s="10" t="s">
        <v>114</v>
      </c>
      <c r="K6049" s="10" t="s">
        <v>38</v>
      </c>
      <c r="L6049" s="10">
        <v>94122</v>
      </c>
      <c r="M6049" s="10" t="s">
        <v>39</v>
      </c>
      <c r="N6049" s="10" t="str">
        <f>_xlfn.XLOOKUP($M:$M,People!$B:$B,People!A:A)</f>
        <v>Sadie Pawthorne</v>
      </c>
      <c r="O6049" s="10" t="s">
        <v>5688</v>
      </c>
      <c r="P6049" s="10" t="str">
        <f>VLOOKUP(O6049,Products!$A:$E,3,FALSE)</f>
        <v>Staples</v>
      </c>
      <c r="Q6049" s="31">
        <f>INDEX(Products!$E:$E,MATCH(O6049,Products!$A:$A,0))</f>
        <v>0.31</v>
      </c>
      <c r="R6049" s="10" t="s">
        <v>41</v>
      </c>
      <c r="S6049" s="10" t="s">
        <v>68</v>
      </c>
      <c r="T6049" s="10" t="s">
        <v>5689</v>
      </c>
      <c r="U6049" s="12">
        <v>67.13600000000001</v>
      </c>
      <c r="V6049" s="12">
        <v>4</v>
      </c>
      <c r="W6049" s="12">
        <v>0.2</v>
      </c>
      <c r="X6049" s="12">
        <v>25.175999999999998</v>
      </c>
    </row>
    <row r="6050" spans="1:24" ht="14" x14ac:dyDescent="0.3">
      <c r="A6050" s="9">
        <v>6045</v>
      </c>
      <c r="B6050" s="14" t="s">
        <v>8997</v>
      </c>
      <c r="C6050" s="15">
        <v>45957</v>
      </c>
      <c r="D6050" s="15">
        <v>45961</v>
      </c>
      <c r="E6050" s="10" t="s">
        <v>44</v>
      </c>
      <c r="F6050" s="10" t="s">
        <v>3989</v>
      </c>
      <c r="G6050" s="10" t="s">
        <v>3990</v>
      </c>
      <c r="H6050" s="10" t="s">
        <v>22</v>
      </c>
      <c r="I6050" s="10" t="s">
        <v>23</v>
      </c>
      <c r="J6050" s="10" t="s">
        <v>237</v>
      </c>
      <c r="K6050" s="10" t="s">
        <v>238</v>
      </c>
      <c r="L6050" s="10">
        <v>10011</v>
      </c>
      <c r="M6050" s="10" t="s">
        <v>133</v>
      </c>
      <c r="N6050" s="10" t="str">
        <f>_xlfn.XLOOKUP($M:$M,People!$B:$B,People!A:A)</f>
        <v>Chuck Magee</v>
      </c>
      <c r="O6050" s="10" t="s">
        <v>733</v>
      </c>
      <c r="P6050" s="10" t="str">
        <f>VLOOKUP(O6050,Products!$A:$E,3,FALSE)</f>
        <v>HP</v>
      </c>
      <c r="Q6050" s="31">
        <f>INDEX(Products!$E:$E,MATCH(O6050,Products!$A:$A,0))</f>
        <v>0.37</v>
      </c>
      <c r="R6050" s="10" t="s">
        <v>41</v>
      </c>
      <c r="S6050" s="10" t="s">
        <v>240</v>
      </c>
      <c r="T6050" s="10" t="s">
        <v>734</v>
      </c>
      <c r="U6050" s="12">
        <v>40.669999999999995</v>
      </c>
      <c r="V6050" s="12">
        <v>7</v>
      </c>
      <c r="W6050" s="12">
        <v>0</v>
      </c>
      <c r="X6050" s="12">
        <v>12.607699999999999</v>
      </c>
    </row>
    <row r="6051" spans="1:24" ht="14" x14ac:dyDescent="0.3">
      <c r="A6051" s="9">
        <v>6046</v>
      </c>
      <c r="B6051" s="14" t="s">
        <v>8997</v>
      </c>
      <c r="C6051" s="15">
        <v>45957</v>
      </c>
      <c r="D6051" s="15">
        <v>45961</v>
      </c>
      <c r="E6051" s="10" t="s">
        <v>44</v>
      </c>
      <c r="F6051" s="10" t="s">
        <v>3989</v>
      </c>
      <c r="G6051" s="10" t="s">
        <v>3990</v>
      </c>
      <c r="H6051" s="10" t="s">
        <v>22</v>
      </c>
      <c r="I6051" s="10" t="s">
        <v>23</v>
      </c>
      <c r="J6051" s="10" t="s">
        <v>237</v>
      </c>
      <c r="K6051" s="10" t="s">
        <v>238</v>
      </c>
      <c r="L6051" s="10">
        <v>10011</v>
      </c>
      <c r="M6051" s="10" t="s">
        <v>133</v>
      </c>
      <c r="N6051" s="10" t="str">
        <f>_xlfn.XLOOKUP($M:$M,People!$B:$B,People!A:A)</f>
        <v>Chuck Magee</v>
      </c>
      <c r="O6051" s="10" t="s">
        <v>5612</v>
      </c>
      <c r="P6051" s="10" t="str">
        <f>VLOOKUP(O6051,Products!$A:$E,3,FALSE)</f>
        <v>Office Depot</v>
      </c>
      <c r="Q6051" s="31">
        <f>INDEX(Products!$E:$E,MATCH(O6051,Products!$A:$A,0))</f>
        <v>0.3</v>
      </c>
      <c r="R6051" s="10" t="s">
        <v>41</v>
      </c>
      <c r="S6051" s="10" t="s">
        <v>53</v>
      </c>
      <c r="T6051" s="10" t="s">
        <v>5613</v>
      </c>
      <c r="U6051" s="12">
        <v>33.479999999999997</v>
      </c>
      <c r="V6051" s="12">
        <v>2</v>
      </c>
      <c r="W6051" s="12">
        <v>0</v>
      </c>
      <c r="X6051" s="12">
        <v>1.3391999999999982</v>
      </c>
    </row>
    <row r="6052" spans="1:24" ht="14" x14ac:dyDescent="0.3">
      <c r="A6052" s="9">
        <v>6047</v>
      </c>
      <c r="B6052" s="14" t="s">
        <v>9002</v>
      </c>
      <c r="C6052" s="15">
        <v>45958</v>
      </c>
      <c r="D6052" s="15">
        <v>45958</v>
      </c>
      <c r="E6052" s="10" t="s">
        <v>1124</v>
      </c>
      <c r="F6052" s="10" t="s">
        <v>2184</v>
      </c>
      <c r="G6052" s="10" t="s">
        <v>2185</v>
      </c>
      <c r="H6052" s="10" t="s">
        <v>22</v>
      </c>
      <c r="I6052" s="10" t="s">
        <v>23</v>
      </c>
      <c r="J6052" s="10" t="s">
        <v>2887</v>
      </c>
      <c r="K6052" s="10" t="s">
        <v>48</v>
      </c>
      <c r="L6052" s="10">
        <v>33437</v>
      </c>
      <c r="M6052" s="10" t="s">
        <v>26</v>
      </c>
      <c r="N6052" s="10" t="str">
        <f>_xlfn.XLOOKUP($M:$M,People!$B:$B,People!A:A)</f>
        <v>Fred Suzuki</v>
      </c>
      <c r="O6052" s="10" t="s">
        <v>2888</v>
      </c>
      <c r="P6052" s="10" t="str">
        <f>VLOOKUP(O6052,Products!$A:$E,3,FALSE)</f>
        <v>IKEA</v>
      </c>
      <c r="Q6052" s="31">
        <f>INDEX(Products!$E:$E,MATCH(O6052,Products!$A:$A,0))</f>
        <v>0.26</v>
      </c>
      <c r="R6052" s="10" t="s">
        <v>28</v>
      </c>
      <c r="S6052" s="10" t="s">
        <v>58</v>
      </c>
      <c r="T6052" s="10" t="s">
        <v>2889</v>
      </c>
      <c r="U6052" s="12">
        <v>47.952000000000005</v>
      </c>
      <c r="V6052" s="12">
        <v>3</v>
      </c>
      <c r="W6052" s="12">
        <v>0.2</v>
      </c>
      <c r="X6052" s="12">
        <v>13.786200000000006</v>
      </c>
    </row>
    <row r="6053" spans="1:24" ht="14" x14ac:dyDescent="0.3">
      <c r="A6053" s="9">
        <v>6048</v>
      </c>
      <c r="B6053" s="14" t="s">
        <v>9003</v>
      </c>
      <c r="C6053" s="15">
        <v>45958</v>
      </c>
      <c r="D6053" s="15">
        <v>45964</v>
      </c>
      <c r="E6053" s="10" t="s">
        <v>44</v>
      </c>
      <c r="F6053" s="10" t="s">
        <v>512</v>
      </c>
      <c r="G6053" s="10" t="s">
        <v>513</v>
      </c>
      <c r="H6053" s="10" t="s">
        <v>36</v>
      </c>
      <c r="I6053" s="10" t="s">
        <v>23</v>
      </c>
      <c r="J6053" s="10" t="s">
        <v>956</v>
      </c>
      <c r="K6053" s="10" t="s">
        <v>691</v>
      </c>
      <c r="L6053" s="10">
        <v>7109</v>
      </c>
      <c r="M6053" s="10" t="s">
        <v>133</v>
      </c>
      <c r="N6053" s="10" t="str">
        <f>_xlfn.XLOOKUP($M:$M,People!$B:$B,People!A:A)</f>
        <v>Chuck Magee</v>
      </c>
      <c r="O6053" s="10" t="s">
        <v>963</v>
      </c>
      <c r="P6053" s="10" t="str">
        <f>VLOOKUP(O6053,Products!$A:$E,3,FALSE)</f>
        <v>Logitech</v>
      </c>
      <c r="Q6053" s="31">
        <f>INDEX(Products!$E:$E,MATCH(O6053,Products!$A:$A,0))</f>
        <v>0.39</v>
      </c>
      <c r="R6053" s="10" t="s">
        <v>28</v>
      </c>
      <c r="S6053" s="10" t="s">
        <v>58</v>
      </c>
      <c r="T6053" s="10" t="s">
        <v>964</v>
      </c>
      <c r="U6053" s="12">
        <v>77.599999999999994</v>
      </c>
      <c r="V6053" s="12">
        <v>4</v>
      </c>
      <c r="W6053" s="12">
        <v>0</v>
      </c>
      <c r="X6053" s="12">
        <v>38.023999999999994</v>
      </c>
    </row>
    <row r="6054" spans="1:24" ht="14" x14ac:dyDescent="0.3">
      <c r="A6054" s="9">
        <v>6049</v>
      </c>
      <c r="B6054" s="14" t="s">
        <v>9002</v>
      </c>
      <c r="C6054" s="15">
        <v>45958</v>
      </c>
      <c r="D6054" s="15">
        <v>45958</v>
      </c>
      <c r="E6054" s="10" t="s">
        <v>1124</v>
      </c>
      <c r="F6054" s="10" t="s">
        <v>2184</v>
      </c>
      <c r="G6054" s="10" t="s">
        <v>2185</v>
      </c>
      <c r="H6054" s="10" t="s">
        <v>22</v>
      </c>
      <c r="I6054" s="10" t="s">
        <v>23</v>
      </c>
      <c r="J6054" s="10" t="s">
        <v>2887</v>
      </c>
      <c r="K6054" s="10" t="s">
        <v>48</v>
      </c>
      <c r="L6054" s="10">
        <v>33437</v>
      </c>
      <c r="M6054" s="10" t="s">
        <v>26</v>
      </c>
      <c r="N6054" s="10" t="str">
        <f>_xlfn.XLOOKUP($M:$M,People!$B:$B,People!A:A)</f>
        <v>Fred Suzuki</v>
      </c>
      <c r="O6054" s="10" t="s">
        <v>2890</v>
      </c>
      <c r="P6054" s="10" t="str">
        <f>VLOOKUP(O6054,Products!$A:$E,3,FALSE)</f>
        <v>Logitech</v>
      </c>
      <c r="Q6054" s="31">
        <f>INDEX(Products!$E:$E,MATCH(O6054,Products!$A:$A,0))</f>
        <v>0.28999999999999998</v>
      </c>
      <c r="R6054" s="10" t="s">
        <v>28</v>
      </c>
      <c r="S6054" s="10" t="s">
        <v>58</v>
      </c>
      <c r="T6054" s="10" t="s">
        <v>2891</v>
      </c>
      <c r="U6054" s="12">
        <v>63.967999999999996</v>
      </c>
      <c r="V6054" s="12">
        <v>2</v>
      </c>
      <c r="W6054" s="12">
        <v>0.2</v>
      </c>
      <c r="X6054" s="12">
        <v>0</v>
      </c>
    </row>
    <row r="6055" spans="1:24" ht="14" x14ac:dyDescent="0.3">
      <c r="A6055" s="9">
        <v>6050</v>
      </c>
      <c r="B6055" s="14" t="s">
        <v>9002</v>
      </c>
      <c r="C6055" s="15">
        <v>45958</v>
      </c>
      <c r="D6055" s="15">
        <v>45958</v>
      </c>
      <c r="E6055" s="10" t="s">
        <v>1124</v>
      </c>
      <c r="F6055" s="10" t="s">
        <v>2184</v>
      </c>
      <c r="G6055" s="10" t="s">
        <v>2185</v>
      </c>
      <c r="H6055" s="10" t="s">
        <v>22</v>
      </c>
      <c r="I6055" s="10" t="s">
        <v>23</v>
      </c>
      <c r="J6055" s="10" t="s">
        <v>2887</v>
      </c>
      <c r="K6055" s="10" t="s">
        <v>48</v>
      </c>
      <c r="L6055" s="10">
        <v>33437</v>
      </c>
      <c r="M6055" s="10" t="s">
        <v>26</v>
      </c>
      <c r="N6055" s="10" t="str">
        <f>_xlfn.XLOOKUP($M:$M,People!$B:$B,People!A:A)</f>
        <v>Fred Suzuki</v>
      </c>
      <c r="O6055" s="10" t="s">
        <v>1893</v>
      </c>
      <c r="P6055" s="10" t="str">
        <f>VLOOKUP(O6055,Products!$A:$E,3,FALSE)</f>
        <v>Staples</v>
      </c>
      <c r="Q6055" s="31">
        <f>INDEX(Products!$E:$E,MATCH(O6055,Products!$A:$A,0))</f>
        <v>0.33</v>
      </c>
      <c r="R6055" s="10" t="s">
        <v>28</v>
      </c>
      <c r="S6055" s="10" t="s">
        <v>58</v>
      </c>
      <c r="T6055" s="10" t="s">
        <v>1894</v>
      </c>
      <c r="U6055" s="12">
        <v>165.048</v>
      </c>
      <c r="V6055" s="12">
        <v>3</v>
      </c>
      <c r="W6055" s="12">
        <v>0.2</v>
      </c>
      <c r="X6055" s="12">
        <v>41.262</v>
      </c>
    </row>
    <row r="6056" spans="1:24" ht="14" x14ac:dyDescent="0.3">
      <c r="A6056" s="9">
        <v>6051</v>
      </c>
      <c r="B6056" s="14" t="s">
        <v>9004</v>
      </c>
      <c r="C6056" s="15">
        <v>45958</v>
      </c>
      <c r="D6056" s="15">
        <v>45958</v>
      </c>
      <c r="E6056" s="10" t="s">
        <v>1124</v>
      </c>
      <c r="F6056" s="10" t="s">
        <v>1107</v>
      </c>
      <c r="G6056" s="10" t="s">
        <v>1108</v>
      </c>
      <c r="H6056" s="10" t="s">
        <v>36</v>
      </c>
      <c r="I6056" s="10" t="s">
        <v>23</v>
      </c>
      <c r="J6056" s="10" t="s">
        <v>344</v>
      </c>
      <c r="K6056" s="10" t="s">
        <v>238</v>
      </c>
      <c r="L6056" s="10">
        <v>14609</v>
      </c>
      <c r="M6056" s="10" t="s">
        <v>133</v>
      </c>
      <c r="N6056" s="10" t="str">
        <f>_xlfn.XLOOKUP($M:$M,People!$B:$B,People!A:A)</f>
        <v>Chuck Magee</v>
      </c>
      <c r="O6056" s="10" t="s">
        <v>5770</v>
      </c>
      <c r="P6056" s="10" t="str">
        <f>VLOOKUP(O6056,Products!$A:$E,3,FALSE)</f>
        <v>Canon</v>
      </c>
      <c r="Q6056" s="31">
        <f>INDEX(Products!$E:$E,MATCH(O6056,Products!$A:$A,0))</f>
        <v>0.4</v>
      </c>
      <c r="R6056" s="10" t="s">
        <v>28</v>
      </c>
      <c r="S6056" s="10" t="s">
        <v>58</v>
      </c>
      <c r="T6056" s="10" t="s">
        <v>5771</v>
      </c>
      <c r="U6056" s="12">
        <v>756.80000000000007</v>
      </c>
      <c r="V6056" s="12">
        <v>5</v>
      </c>
      <c r="W6056" s="12">
        <v>0</v>
      </c>
      <c r="X6056" s="12">
        <v>75.679999999999978</v>
      </c>
    </row>
    <row r="6057" spans="1:24" ht="14" x14ac:dyDescent="0.3">
      <c r="A6057" s="9">
        <v>6052</v>
      </c>
      <c r="B6057" s="14" t="s">
        <v>9005</v>
      </c>
      <c r="C6057" s="15">
        <v>45958</v>
      </c>
      <c r="D6057" s="15">
        <v>45962</v>
      </c>
      <c r="E6057" s="10" t="s">
        <v>19</v>
      </c>
      <c r="F6057" s="10" t="s">
        <v>4598</v>
      </c>
      <c r="G6057" s="10" t="s">
        <v>4599</v>
      </c>
      <c r="H6057" s="10" t="s">
        <v>22</v>
      </c>
      <c r="I6057" s="10" t="s">
        <v>23</v>
      </c>
      <c r="J6057" s="10" t="s">
        <v>237</v>
      </c>
      <c r="K6057" s="10" t="s">
        <v>238</v>
      </c>
      <c r="L6057" s="10">
        <v>10009</v>
      </c>
      <c r="M6057" s="10" t="s">
        <v>133</v>
      </c>
      <c r="N6057" s="10" t="str">
        <f>_xlfn.XLOOKUP($M:$M,People!$B:$B,People!A:A)</f>
        <v>Chuck Magee</v>
      </c>
      <c r="O6057" s="10" t="s">
        <v>596</v>
      </c>
      <c r="P6057" s="10" t="str">
        <f>VLOOKUP(O6057,Products!$A:$E,3,FALSE)</f>
        <v>IKEA</v>
      </c>
      <c r="Q6057" s="31">
        <f>INDEX(Products!$E:$E,MATCH(O6057,Products!$A:$A,0))</f>
        <v>0.32</v>
      </c>
      <c r="R6057" s="10" t="s">
        <v>41</v>
      </c>
      <c r="S6057" s="10" t="s">
        <v>61</v>
      </c>
      <c r="T6057" s="10" t="s">
        <v>597</v>
      </c>
      <c r="U6057" s="12">
        <v>12.419999999999998</v>
      </c>
      <c r="V6057" s="12">
        <v>3</v>
      </c>
      <c r="W6057" s="12">
        <v>0</v>
      </c>
      <c r="X6057" s="12">
        <v>5.2164000000000001</v>
      </c>
    </row>
    <row r="6058" spans="1:24" ht="14" x14ac:dyDescent="0.3">
      <c r="A6058" s="9">
        <v>6053</v>
      </c>
      <c r="B6058" s="14" t="s">
        <v>9006</v>
      </c>
      <c r="C6058" s="15">
        <v>45958</v>
      </c>
      <c r="D6058" s="15">
        <v>45963</v>
      </c>
      <c r="E6058" s="10" t="s">
        <v>44</v>
      </c>
      <c r="F6058" s="10" t="s">
        <v>1580</v>
      </c>
      <c r="G6058" s="10" t="s">
        <v>1581</v>
      </c>
      <c r="H6058" s="10" t="s">
        <v>22</v>
      </c>
      <c r="I6058" s="10" t="s">
        <v>23</v>
      </c>
      <c r="J6058" s="10" t="s">
        <v>788</v>
      </c>
      <c r="K6058" s="10" t="s">
        <v>48</v>
      </c>
      <c r="L6058" s="10">
        <v>33614</v>
      </c>
      <c r="M6058" s="10" t="s">
        <v>26</v>
      </c>
      <c r="N6058" s="10" t="str">
        <f>_xlfn.XLOOKUP($M:$M,People!$B:$B,People!A:A)</f>
        <v>Fred Suzuki</v>
      </c>
      <c r="O6058" s="10" t="s">
        <v>3193</v>
      </c>
      <c r="P6058" s="10" t="str">
        <f>VLOOKUP(O6058,Products!$A:$E,3,FALSE)</f>
        <v>Dell</v>
      </c>
      <c r="Q6058" s="31">
        <f>INDEX(Products!$E:$E,MATCH(O6058,Products!$A:$A,0))</f>
        <v>0.36</v>
      </c>
      <c r="R6058" s="10" t="s">
        <v>41</v>
      </c>
      <c r="S6058" s="10" t="s">
        <v>68</v>
      </c>
      <c r="T6058" s="10" t="s">
        <v>3194</v>
      </c>
      <c r="U6058" s="12">
        <v>38.190000000000012</v>
      </c>
      <c r="V6058" s="12">
        <v>5</v>
      </c>
      <c r="W6058" s="12">
        <v>0.7</v>
      </c>
      <c r="X6058" s="12">
        <v>-26.732999999999997</v>
      </c>
    </row>
    <row r="6059" spans="1:24" ht="14" x14ac:dyDescent="0.3">
      <c r="A6059" s="9">
        <v>6054</v>
      </c>
      <c r="B6059" s="14" t="s">
        <v>9007</v>
      </c>
      <c r="C6059" s="15">
        <v>45958</v>
      </c>
      <c r="D6059" s="15">
        <v>45959</v>
      </c>
      <c r="E6059" s="10" t="s">
        <v>168</v>
      </c>
      <c r="F6059" s="10" t="s">
        <v>1167</v>
      </c>
      <c r="G6059" s="10" t="s">
        <v>1168</v>
      </c>
      <c r="H6059" s="10" t="s">
        <v>36</v>
      </c>
      <c r="I6059" s="10" t="s">
        <v>23</v>
      </c>
      <c r="J6059" s="10" t="s">
        <v>114</v>
      </c>
      <c r="K6059" s="10" t="s">
        <v>38</v>
      </c>
      <c r="L6059" s="10">
        <v>94109</v>
      </c>
      <c r="M6059" s="10" t="s">
        <v>39</v>
      </c>
      <c r="N6059" s="10" t="str">
        <f>_xlfn.XLOOKUP($M:$M,People!$B:$B,People!A:A)</f>
        <v>Sadie Pawthorne</v>
      </c>
      <c r="O6059" s="10" t="s">
        <v>1171</v>
      </c>
      <c r="P6059" s="10" t="str">
        <f>VLOOKUP(O6059,Products!$A:$E,3,FALSE)</f>
        <v>Canon</v>
      </c>
      <c r="Q6059" s="31">
        <f>INDEX(Products!$E:$E,MATCH(O6059,Products!$A:$A,0))</f>
        <v>0.26</v>
      </c>
      <c r="R6059" s="10" t="s">
        <v>41</v>
      </c>
      <c r="S6059" s="10" t="s">
        <v>68</v>
      </c>
      <c r="T6059" s="10" t="s">
        <v>1172</v>
      </c>
      <c r="U6059" s="12">
        <v>49.536000000000001</v>
      </c>
      <c r="V6059" s="12">
        <v>3</v>
      </c>
      <c r="W6059" s="12">
        <v>0.2</v>
      </c>
      <c r="X6059" s="12">
        <v>17.337599999999998</v>
      </c>
    </row>
    <row r="6060" spans="1:24" ht="14" x14ac:dyDescent="0.3">
      <c r="A6060" s="9">
        <v>6055</v>
      </c>
      <c r="B6060" s="14" t="s">
        <v>9003</v>
      </c>
      <c r="C6060" s="15">
        <v>45958</v>
      </c>
      <c r="D6060" s="15">
        <v>45964</v>
      </c>
      <c r="E6060" s="10" t="s">
        <v>44</v>
      </c>
      <c r="F6060" s="10" t="s">
        <v>512</v>
      </c>
      <c r="G6060" s="10" t="s">
        <v>513</v>
      </c>
      <c r="H6060" s="10" t="s">
        <v>36</v>
      </c>
      <c r="I6060" s="10" t="s">
        <v>23</v>
      </c>
      <c r="J6060" s="10" t="s">
        <v>956</v>
      </c>
      <c r="K6060" s="10" t="s">
        <v>691</v>
      </c>
      <c r="L6060" s="10">
        <v>7109</v>
      </c>
      <c r="M6060" s="10" t="s">
        <v>133</v>
      </c>
      <c r="N6060" s="10" t="str">
        <f>_xlfn.XLOOKUP($M:$M,People!$B:$B,People!A:A)</f>
        <v>Chuck Magee</v>
      </c>
      <c r="O6060" s="10" t="s">
        <v>965</v>
      </c>
      <c r="P6060" s="10" t="str">
        <f>VLOOKUP(O6060,Products!$A:$E,3,FALSE)</f>
        <v>HP</v>
      </c>
      <c r="Q6060" s="31">
        <f>INDEX(Products!$E:$E,MATCH(O6060,Products!$A:$A,0))</f>
        <v>0.25</v>
      </c>
      <c r="R6060" s="10" t="s">
        <v>41</v>
      </c>
      <c r="S6060" s="10" t="s">
        <v>68</v>
      </c>
      <c r="T6060" s="10" t="s">
        <v>966</v>
      </c>
      <c r="U6060" s="12">
        <v>14.28</v>
      </c>
      <c r="V6060" s="12">
        <v>1</v>
      </c>
      <c r="W6060" s="12">
        <v>0</v>
      </c>
      <c r="X6060" s="12">
        <v>6.5687999999999995</v>
      </c>
    </row>
    <row r="6061" spans="1:24" ht="14" x14ac:dyDescent="0.3">
      <c r="A6061" s="9">
        <v>6056</v>
      </c>
      <c r="B6061" s="14" t="s">
        <v>9002</v>
      </c>
      <c r="C6061" s="15">
        <v>45958</v>
      </c>
      <c r="D6061" s="15">
        <v>45958</v>
      </c>
      <c r="E6061" s="10" t="s">
        <v>1124</v>
      </c>
      <c r="F6061" s="10" t="s">
        <v>2184</v>
      </c>
      <c r="G6061" s="10" t="s">
        <v>2185</v>
      </c>
      <c r="H6061" s="10" t="s">
        <v>22</v>
      </c>
      <c r="I6061" s="10" t="s">
        <v>23</v>
      </c>
      <c r="J6061" s="10" t="s">
        <v>2887</v>
      </c>
      <c r="K6061" s="10" t="s">
        <v>48</v>
      </c>
      <c r="L6061" s="10">
        <v>33437</v>
      </c>
      <c r="M6061" s="10" t="s">
        <v>26</v>
      </c>
      <c r="N6061" s="10" t="str">
        <f>_xlfn.XLOOKUP($M:$M,People!$B:$B,People!A:A)</f>
        <v>Fred Suzuki</v>
      </c>
      <c r="O6061" s="10" t="s">
        <v>2283</v>
      </c>
      <c r="P6061" s="10" t="str">
        <f>VLOOKUP(O6061,Products!$A:$E,3,FALSE)</f>
        <v>Office Depot</v>
      </c>
      <c r="Q6061" s="31">
        <f>INDEX(Products!$E:$E,MATCH(O6061,Products!$A:$A,0))</f>
        <v>0.28000000000000003</v>
      </c>
      <c r="R6061" s="10" t="s">
        <v>41</v>
      </c>
      <c r="S6061" s="10" t="s">
        <v>68</v>
      </c>
      <c r="T6061" s="10" t="s">
        <v>2284</v>
      </c>
      <c r="U6061" s="12">
        <v>37.425000000000004</v>
      </c>
      <c r="V6061" s="12">
        <v>5</v>
      </c>
      <c r="W6061" s="12">
        <v>0.7</v>
      </c>
      <c r="X6061" s="12">
        <v>-29.940000000000012</v>
      </c>
    </row>
    <row r="6062" spans="1:24" ht="14" x14ac:dyDescent="0.3">
      <c r="A6062" s="9">
        <v>6057</v>
      </c>
      <c r="B6062" s="14" t="s">
        <v>9008</v>
      </c>
      <c r="C6062" s="15">
        <v>45958</v>
      </c>
      <c r="D6062" s="15">
        <v>45965</v>
      </c>
      <c r="E6062" s="10" t="s">
        <v>44</v>
      </c>
      <c r="F6062" s="10" t="s">
        <v>2933</v>
      </c>
      <c r="G6062" s="10" t="s">
        <v>2934</v>
      </c>
      <c r="H6062" s="10" t="s">
        <v>36</v>
      </c>
      <c r="I6062" s="10" t="s">
        <v>23</v>
      </c>
      <c r="J6062" s="10" t="s">
        <v>2935</v>
      </c>
      <c r="K6062" s="10" t="s">
        <v>80</v>
      </c>
      <c r="L6062" s="10">
        <v>27834</v>
      </c>
      <c r="M6062" s="10" t="s">
        <v>26</v>
      </c>
      <c r="N6062" s="10" t="str">
        <f>_xlfn.XLOOKUP($M:$M,People!$B:$B,People!A:A)</f>
        <v>Fred Suzuki</v>
      </c>
      <c r="O6062" s="10" t="s">
        <v>2936</v>
      </c>
      <c r="P6062" s="10" t="str">
        <f>VLOOKUP(O6062,Products!$A:$E,3,FALSE)</f>
        <v>Canon</v>
      </c>
      <c r="Q6062" s="31">
        <f>INDEX(Products!$E:$E,MATCH(O6062,Products!$A:$A,0))</f>
        <v>0.34</v>
      </c>
      <c r="R6062" s="10" t="s">
        <v>41</v>
      </c>
      <c r="S6062" s="10" t="s">
        <v>68</v>
      </c>
      <c r="T6062" s="10" t="s">
        <v>2937</v>
      </c>
      <c r="U6062" s="12">
        <v>17.616000000000003</v>
      </c>
      <c r="V6062" s="12">
        <v>4</v>
      </c>
      <c r="W6062" s="12">
        <v>0.7</v>
      </c>
      <c r="X6062" s="12">
        <v>-14.0928</v>
      </c>
    </row>
    <row r="6063" spans="1:24" ht="14" x14ac:dyDescent="0.3">
      <c r="A6063" s="9">
        <v>6058</v>
      </c>
      <c r="B6063" s="14" t="s">
        <v>9003</v>
      </c>
      <c r="C6063" s="15">
        <v>45958</v>
      </c>
      <c r="D6063" s="15">
        <v>45964</v>
      </c>
      <c r="E6063" s="10" t="s">
        <v>44</v>
      </c>
      <c r="F6063" s="10" t="s">
        <v>512</v>
      </c>
      <c r="G6063" s="10" t="s">
        <v>513</v>
      </c>
      <c r="H6063" s="10" t="s">
        <v>36</v>
      </c>
      <c r="I6063" s="10" t="s">
        <v>23</v>
      </c>
      <c r="J6063" s="10" t="s">
        <v>956</v>
      </c>
      <c r="K6063" s="10" t="s">
        <v>691</v>
      </c>
      <c r="L6063" s="10">
        <v>7109</v>
      </c>
      <c r="M6063" s="10" t="s">
        <v>133</v>
      </c>
      <c r="N6063" s="10" t="str">
        <f>_xlfn.XLOOKUP($M:$M,People!$B:$B,People!A:A)</f>
        <v>Chuck Magee</v>
      </c>
      <c r="O6063" s="10" t="s">
        <v>957</v>
      </c>
      <c r="P6063" s="10" t="str">
        <f>VLOOKUP(O6063,Products!$A:$E,3,FALSE)</f>
        <v>Samsung</v>
      </c>
      <c r="Q6063" s="31">
        <f>INDEX(Products!$E:$E,MATCH(O6063,Products!$A:$A,0))</f>
        <v>0.31</v>
      </c>
      <c r="R6063" s="10" t="s">
        <v>41</v>
      </c>
      <c r="S6063" s="10" t="s">
        <v>82</v>
      </c>
      <c r="T6063" s="10" t="s">
        <v>958</v>
      </c>
      <c r="U6063" s="12">
        <v>32.400000000000006</v>
      </c>
      <c r="V6063" s="12">
        <v>5</v>
      </c>
      <c r="W6063" s="12">
        <v>0</v>
      </c>
      <c r="X6063" s="12">
        <v>15.552000000000001</v>
      </c>
    </row>
    <row r="6064" spans="1:24" ht="14" x14ac:dyDescent="0.3">
      <c r="A6064" s="9">
        <v>6059</v>
      </c>
      <c r="B6064" s="14" t="s">
        <v>9003</v>
      </c>
      <c r="C6064" s="15">
        <v>45958</v>
      </c>
      <c r="D6064" s="15">
        <v>45964</v>
      </c>
      <c r="E6064" s="10" t="s">
        <v>44</v>
      </c>
      <c r="F6064" s="10" t="s">
        <v>512</v>
      </c>
      <c r="G6064" s="10" t="s">
        <v>513</v>
      </c>
      <c r="H6064" s="10" t="s">
        <v>36</v>
      </c>
      <c r="I6064" s="10" t="s">
        <v>23</v>
      </c>
      <c r="J6064" s="10" t="s">
        <v>956</v>
      </c>
      <c r="K6064" s="10" t="s">
        <v>691</v>
      </c>
      <c r="L6064" s="10">
        <v>7109</v>
      </c>
      <c r="M6064" s="10" t="s">
        <v>133</v>
      </c>
      <c r="N6064" s="10" t="str">
        <f>_xlfn.XLOOKUP($M:$M,People!$B:$B,People!A:A)</f>
        <v>Chuck Magee</v>
      </c>
      <c r="O6064" s="10" t="s">
        <v>961</v>
      </c>
      <c r="P6064" s="10" t="str">
        <f>VLOOKUP(O6064,Products!$A:$E,3,FALSE)</f>
        <v>Staples</v>
      </c>
      <c r="Q6064" s="31">
        <f>INDEX(Products!$E:$E,MATCH(O6064,Products!$A:$A,0))</f>
        <v>0.31</v>
      </c>
      <c r="R6064" s="10" t="s">
        <v>41</v>
      </c>
      <c r="S6064" s="10" t="s">
        <v>82</v>
      </c>
      <c r="T6064" s="10" t="s">
        <v>962</v>
      </c>
      <c r="U6064" s="12">
        <v>56.91</v>
      </c>
      <c r="V6064" s="12">
        <v>3</v>
      </c>
      <c r="W6064" s="12">
        <v>0</v>
      </c>
      <c r="X6064" s="12">
        <v>27.316799999999997</v>
      </c>
    </row>
    <row r="6065" spans="1:24" ht="14" x14ac:dyDescent="0.3">
      <c r="A6065" s="9">
        <v>6060</v>
      </c>
      <c r="B6065" s="14" t="s">
        <v>9007</v>
      </c>
      <c r="C6065" s="15">
        <v>45958</v>
      </c>
      <c r="D6065" s="15">
        <v>45959</v>
      </c>
      <c r="E6065" s="10" t="s">
        <v>168</v>
      </c>
      <c r="F6065" s="10" t="s">
        <v>1167</v>
      </c>
      <c r="G6065" s="10" t="s">
        <v>1168</v>
      </c>
      <c r="H6065" s="10" t="s">
        <v>36</v>
      </c>
      <c r="I6065" s="10" t="s">
        <v>23</v>
      </c>
      <c r="J6065" s="10" t="s">
        <v>114</v>
      </c>
      <c r="K6065" s="10" t="s">
        <v>38</v>
      </c>
      <c r="L6065" s="10">
        <v>94109</v>
      </c>
      <c r="M6065" s="10" t="s">
        <v>39</v>
      </c>
      <c r="N6065" s="10" t="str">
        <f>_xlfn.XLOOKUP($M:$M,People!$B:$B,People!A:A)</f>
        <v>Sadie Pawthorne</v>
      </c>
      <c r="O6065" s="10" t="s">
        <v>1169</v>
      </c>
      <c r="P6065" s="10" t="str">
        <f>VLOOKUP(O6065,Products!$A:$E,3,FALSE)</f>
        <v>Staples</v>
      </c>
      <c r="Q6065" s="31">
        <f>INDEX(Products!$E:$E,MATCH(O6065,Products!$A:$A,0))</f>
        <v>0.35</v>
      </c>
      <c r="R6065" s="10" t="s">
        <v>41</v>
      </c>
      <c r="S6065" s="10" t="s">
        <v>82</v>
      </c>
      <c r="T6065" s="10" t="s">
        <v>1170</v>
      </c>
      <c r="U6065" s="12">
        <v>50.96</v>
      </c>
      <c r="V6065" s="12">
        <v>7</v>
      </c>
      <c r="W6065" s="12">
        <v>0</v>
      </c>
      <c r="X6065" s="12">
        <v>25.48</v>
      </c>
    </row>
    <row r="6066" spans="1:24" ht="14" x14ac:dyDescent="0.3">
      <c r="A6066" s="9">
        <v>6061</v>
      </c>
      <c r="B6066" s="14" t="s">
        <v>9009</v>
      </c>
      <c r="C6066" s="15">
        <v>45958</v>
      </c>
      <c r="D6066" s="15">
        <v>45962</v>
      </c>
      <c r="E6066" s="10" t="s">
        <v>44</v>
      </c>
      <c r="F6066" s="10" t="s">
        <v>752</v>
      </c>
      <c r="G6066" s="10" t="s">
        <v>753</v>
      </c>
      <c r="H6066" s="10" t="s">
        <v>22</v>
      </c>
      <c r="I6066" s="10" t="s">
        <v>23</v>
      </c>
      <c r="J6066" s="10" t="s">
        <v>37</v>
      </c>
      <c r="K6066" s="10" t="s">
        <v>38</v>
      </c>
      <c r="L6066" s="10">
        <v>90032</v>
      </c>
      <c r="M6066" s="10" t="s">
        <v>39</v>
      </c>
      <c r="N6066" s="10" t="str">
        <f>_xlfn.XLOOKUP($M:$M,People!$B:$B,People!A:A)</f>
        <v>Sadie Pawthorne</v>
      </c>
      <c r="O6066" s="10" t="s">
        <v>666</v>
      </c>
      <c r="P6066" s="10" t="str">
        <f>VLOOKUP(O6066,Products!$A:$E,3,FALSE)</f>
        <v>Canon</v>
      </c>
      <c r="Q6066" s="31">
        <f>INDEX(Products!$E:$E,MATCH(O6066,Products!$A:$A,0))</f>
        <v>0.32</v>
      </c>
      <c r="R6066" s="10" t="s">
        <v>41</v>
      </c>
      <c r="S6066" s="10" t="s">
        <v>53</v>
      </c>
      <c r="T6066" s="10" t="s">
        <v>667</v>
      </c>
      <c r="U6066" s="12">
        <v>93.06</v>
      </c>
      <c r="V6066" s="12">
        <v>6</v>
      </c>
      <c r="W6066" s="12">
        <v>0</v>
      </c>
      <c r="X6066" s="12">
        <v>26.056800000000003</v>
      </c>
    </row>
    <row r="6067" spans="1:24" ht="14" x14ac:dyDescent="0.3">
      <c r="A6067" s="9">
        <v>6062</v>
      </c>
      <c r="B6067" s="14" t="s">
        <v>9003</v>
      </c>
      <c r="C6067" s="15">
        <v>45958</v>
      </c>
      <c r="D6067" s="15">
        <v>45964</v>
      </c>
      <c r="E6067" s="10" t="s">
        <v>44</v>
      </c>
      <c r="F6067" s="10" t="s">
        <v>512</v>
      </c>
      <c r="G6067" s="10" t="s">
        <v>513</v>
      </c>
      <c r="H6067" s="10" t="s">
        <v>36</v>
      </c>
      <c r="I6067" s="10" t="s">
        <v>23</v>
      </c>
      <c r="J6067" s="10" t="s">
        <v>956</v>
      </c>
      <c r="K6067" s="10" t="s">
        <v>691</v>
      </c>
      <c r="L6067" s="10">
        <v>7109</v>
      </c>
      <c r="M6067" s="10" t="s">
        <v>133</v>
      </c>
      <c r="N6067" s="10" t="str">
        <f>_xlfn.XLOOKUP($M:$M,People!$B:$B,People!A:A)</f>
        <v>Chuck Magee</v>
      </c>
      <c r="O6067" s="10" t="s">
        <v>959</v>
      </c>
      <c r="P6067" s="10" t="str">
        <f>VLOOKUP(O6067,Products!$A:$E,3,FALSE)</f>
        <v>Samsung</v>
      </c>
      <c r="Q6067" s="31">
        <f>INDEX(Products!$E:$E,MATCH(O6067,Products!$A:$A,0))</f>
        <v>0.28999999999999998</v>
      </c>
      <c r="R6067" s="10" t="s">
        <v>41</v>
      </c>
      <c r="S6067" s="10" t="s">
        <v>53</v>
      </c>
      <c r="T6067" s="10" t="s">
        <v>960</v>
      </c>
      <c r="U6067" s="12">
        <v>1082.48</v>
      </c>
      <c r="V6067" s="12">
        <v>8</v>
      </c>
      <c r="W6067" s="12">
        <v>0</v>
      </c>
      <c r="X6067" s="12">
        <v>10.824800000000096</v>
      </c>
    </row>
    <row r="6068" spans="1:24" ht="14" x14ac:dyDescent="0.3">
      <c r="A6068" s="9">
        <v>6063</v>
      </c>
      <c r="B6068" s="14" t="s">
        <v>9009</v>
      </c>
      <c r="C6068" s="15">
        <v>45958</v>
      </c>
      <c r="D6068" s="15">
        <v>45962</v>
      </c>
      <c r="E6068" s="10" t="s">
        <v>44</v>
      </c>
      <c r="F6068" s="10" t="s">
        <v>752</v>
      </c>
      <c r="G6068" s="10" t="s">
        <v>753</v>
      </c>
      <c r="H6068" s="10" t="s">
        <v>22</v>
      </c>
      <c r="I6068" s="10" t="s">
        <v>23</v>
      </c>
      <c r="J6068" s="10" t="s">
        <v>37</v>
      </c>
      <c r="K6068" s="10" t="s">
        <v>38</v>
      </c>
      <c r="L6068" s="10">
        <v>90032</v>
      </c>
      <c r="M6068" s="10" t="s">
        <v>39</v>
      </c>
      <c r="N6068" s="10" t="str">
        <f>_xlfn.XLOOKUP($M:$M,People!$B:$B,People!A:A)</f>
        <v>Sadie Pawthorne</v>
      </c>
      <c r="O6068" s="10" t="s">
        <v>754</v>
      </c>
      <c r="P6068" s="10" t="str">
        <f>VLOOKUP(O6068,Products!$A:$E,3,FALSE)</f>
        <v>Logitech</v>
      </c>
      <c r="Q6068" s="31">
        <f>INDEX(Products!$E:$E,MATCH(O6068,Products!$A:$A,0))</f>
        <v>0.35</v>
      </c>
      <c r="R6068" s="10" t="s">
        <v>64</v>
      </c>
      <c r="S6068" s="10" t="s">
        <v>65</v>
      </c>
      <c r="T6068" s="10" t="s">
        <v>755</v>
      </c>
      <c r="U6068" s="12">
        <v>302.37599999999998</v>
      </c>
      <c r="V6068" s="12">
        <v>3</v>
      </c>
      <c r="W6068" s="12">
        <v>0.2</v>
      </c>
      <c r="X6068" s="12">
        <v>22.678200000000018</v>
      </c>
    </row>
    <row r="6069" spans="1:24" ht="14" x14ac:dyDescent="0.3">
      <c r="A6069" s="9">
        <v>6064</v>
      </c>
      <c r="B6069" s="14" t="s">
        <v>9010</v>
      </c>
      <c r="C6069" s="15">
        <v>45959</v>
      </c>
      <c r="D6069" s="15">
        <v>45961</v>
      </c>
      <c r="E6069" s="10" t="s">
        <v>168</v>
      </c>
      <c r="F6069" s="10" t="s">
        <v>1114</v>
      </c>
      <c r="G6069" s="10" t="s">
        <v>1115</v>
      </c>
      <c r="H6069" s="10" t="s">
        <v>22</v>
      </c>
      <c r="I6069" s="10" t="s">
        <v>23</v>
      </c>
      <c r="J6069" s="10" t="s">
        <v>2763</v>
      </c>
      <c r="K6069" s="10" t="s">
        <v>212</v>
      </c>
      <c r="L6069" s="10">
        <v>48911</v>
      </c>
      <c r="M6069" s="10" t="s">
        <v>95</v>
      </c>
      <c r="N6069" s="10" t="str">
        <f>_xlfn.XLOOKUP($M:$M,People!$B:$B,People!A:A)</f>
        <v>Roxanne Rodriguez</v>
      </c>
      <c r="O6069" s="10" t="s">
        <v>971</v>
      </c>
      <c r="P6069" s="10" t="str">
        <f>VLOOKUP(O6069,Products!$A:$E,3,FALSE)</f>
        <v>Avery</v>
      </c>
      <c r="Q6069" s="31">
        <f>INDEX(Products!$E:$E,MATCH(O6069,Products!$A:$A,0))</f>
        <v>0.31</v>
      </c>
      <c r="R6069" s="10" t="s">
        <v>28</v>
      </c>
      <c r="S6069" s="10" t="s">
        <v>58</v>
      </c>
      <c r="T6069" s="10" t="s">
        <v>972</v>
      </c>
      <c r="U6069" s="12">
        <v>67</v>
      </c>
      <c r="V6069" s="12">
        <v>5</v>
      </c>
      <c r="W6069" s="12">
        <v>0</v>
      </c>
      <c r="X6069" s="12">
        <v>32.159999999999997</v>
      </c>
    </row>
    <row r="6070" spans="1:24" ht="14" x14ac:dyDescent="0.3">
      <c r="A6070" s="9">
        <v>6065</v>
      </c>
      <c r="B6070" s="14" t="s">
        <v>9011</v>
      </c>
      <c r="C6070" s="15">
        <v>45959</v>
      </c>
      <c r="D6070" s="15">
        <v>45963</v>
      </c>
      <c r="E6070" s="10" t="s">
        <v>44</v>
      </c>
      <c r="F6070" s="10" t="s">
        <v>3352</v>
      </c>
      <c r="G6070" s="10" t="s">
        <v>3353</v>
      </c>
      <c r="H6070" s="10" t="s">
        <v>36</v>
      </c>
      <c r="I6070" s="10" t="s">
        <v>23</v>
      </c>
      <c r="J6070" s="10" t="s">
        <v>3354</v>
      </c>
      <c r="K6070" s="10" t="s">
        <v>691</v>
      </c>
      <c r="L6070" s="10">
        <v>8302</v>
      </c>
      <c r="M6070" s="10" t="s">
        <v>133</v>
      </c>
      <c r="N6070" s="10" t="str">
        <f>_xlfn.XLOOKUP($M:$M,People!$B:$B,People!A:A)</f>
        <v>Chuck Magee</v>
      </c>
      <c r="O6070" s="10" t="s">
        <v>3357</v>
      </c>
      <c r="P6070" s="10" t="str">
        <f>VLOOKUP(O6070,Products!$A:$E,3,FALSE)</f>
        <v>Logitech</v>
      </c>
      <c r="Q6070" s="31">
        <f>INDEX(Products!$E:$E,MATCH(O6070,Products!$A:$A,0))</f>
        <v>0.28999999999999998</v>
      </c>
      <c r="R6070" s="10" t="s">
        <v>41</v>
      </c>
      <c r="S6070" s="10" t="s">
        <v>71</v>
      </c>
      <c r="T6070" s="10" t="s">
        <v>3358</v>
      </c>
      <c r="U6070" s="12">
        <v>11.67</v>
      </c>
      <c r="V6070" s="12">
        <v>3</v>
      </c>
      <c r="W6070" s="12">
        <v>0</v>
      </c>
      <c r="X6070" s="12">
        <v>3.0342000000000002</v>
      </c>
    </row>
    <row r="6071" spans="1:24" ht="14" x14ac:dyDescent="0.3">
      <c r="A6071" s="9">
        <v>6066</v>
      </c>
      <c r="B6071" s="14" t="s">
        <v>9012</v>
      </c>
      <c r="C6071" s="15">
        <v>45959</v>
      </c>
      <c r="D6071" s="15">
        <v>45962</v>
      </c>
      <c r="E6071" s="10" t="s">
        <v>19</v>
      </c>
      <c r="F6071" s="10" t="s">
        <v>825</v>
      </c>
      <c r="G6071" s="10" t="s">
        <v>826</v>
      </c>
      <c r="H6071" s="10" t="s">
        <v>22</v>
      </c>
      <c r="I6071" s="10" t="s">
        <v>23</v>
      </c>
      <c r="J6071" s="10" t="s">
        <v>37</v>
      </c>
      <c r="K6071" s="10" t="s">
        <v>38</v>
      </c>
      <c r="L6071" s="10">
        <v>90008</v>
      </c>
      <c r="M6071" s="10" t="s">
        <v>39</v>
      </c>
      <c r="N6071" s="10" t="str">
        <f>_xlfn.XLOOKUP($M:$M,People!$B:$B,People!A:A)</f>
        <v>Sadie Pawthorne</v>
      </c>
      <c r="O6071" s="10" t="s">
        <v>2936</v>
      </c>
      <c r="P6071" s="10" t="str">
        <f>VLOOKUP(O6071,Products!$A:$E,3,FALSE)</f>
        <v>Canon</v>
      </c>
      <c r="Q6071" s="31">
        <f>INDEX(Products!$E:$E,MATCH(O6071,Products!$A:$A,0))</f>
        <v>0.34</v>
      </c>
      <c r="R6071" s="10" t="s">
        <v>41</v>
      </c>
      <c r="S6071" s="10" t="s">
        <v>68</v>
      </c>
      <c r="T6071" s="10" t="s">
        <v>2937</v>
      </c>
      <c r="U6071" s="12">
        <v>11.744</v>
      </c>
      <c r="V6071" s="12">
        <v>1</v>
      </c>
      <c r="W6071" s="12">
        <v>0.2</v>
      </c>
      <c r="X6071" s="12">
        <v>3.8167999999999997</v>
      </c>
    </row>
    <row r="6072" spans="1:24" ht="14" x14ac:dyDescent="0.3">
      <c r="A6072" s="9">
        <v>6067</v>
      </c>
      <c r="B6072" s="14" t="s">
        <v>9011</v>
      </c>
      <c r="C6072" s="15">
        <v>45959</v>
      </c>
      <c r="D6072" s="15">
        <v>45963</v>
      </c>
      <c r="E6072" s="10" t="s">
        <v>44</v>
      </c>
      <c r="F6072" s="10" t="s">
        <v>3352</v>
      </c>
      <c r="G6072" s="10" t="s">
        <v>3353</v>
      </c>
      <c r="H6072" s="10" t="s">
        <v>36</v>
      </c>
      <c r="I6072" s="10" t="s">
        <v>23</v>
      </c>
      <c r="J6072" s="10" t="s">
        <v>3354</v>
      </c>
      <c r="K6072" s="10" t="s">
        <v>691</v>
      </c>
      <c r="L6072" s="10">
        <v>8302</v>
      </c>
      <c r="M6072" s="10" t="s">
        <v>133</v>
      </c>
      <c r="N6072" s="10" t="str">
        <f>_xlfn.XLOOKUP($M:$M,People!$B:$B,People!A:A)</f>
        <v>Chuck Magee</v>
      </c>
      <c r="O6072" s="10" t="s">
        <v>3355</v>
      </c>
      <c r="P6072" s="10" t="str">
        <f>VLOOKUP(O6072,Products!$A:$E,3,FALSE)</f>
        <v>Office Depot</v>
      </c>
      <c r="Q6072" s="31">
        <f>INDEX(Products!$E:$E,MATCH(O6072,Products!$A:$A,0))</f>
        <v>0.38</v>
      </c>
      <c r="R6072" s="10" t="s">
        <v>41</v>
      </c>
      <c r="S6072" s="10" t="s">
        <v>53</v>
      </c>
      <c r="T6072" s="10" t="s">
        <v>3356</v>
      </c>
      <c r="U6072" s="12">
        <v>40.74</v>
      </c>
      <c r="V6072" s="12">
        <v>3</v>
      </c>
      <c r="W6072" s="12">
        <v>0</v>
      </c>
      <c r="X6072" s="12">
        <v>0.4073999999999991</v>
      </c>
    </row>
    <row r="6073" spans="1:24" ht="14" x14ac:dyDescent="0.3">
      <c r="A6073" s="9">
        <v>6068</v>
      </c>
      <c r="B6073" s="14" t="s">
        <v>9013</v>
      </c>
      <c r="C6073" s="15">
        <v>45960</v>
      </c>
      <c r="D6073" s="15">
        <v>45965</v>
      </c>
      <c r="E6073" s="10" t="s">
        <v>44</v>
      </c>
      <c r="F6073" s="10" t="s">
        <v>4463</v>
      </c>
      <c r="G6073" s="10" t="s">
        <v>4464</v>
      </c>
      <c r="H6073" s="10" t="s">
        <v>22</v>
      </c>
      <c r="I6073" s="10" t="s">
        <v>23</v>
      </c>
      <c r="J6073" s="10" t="s">
        <v>4711</v>
      </c>
      <c r="K6073" s="10" t="s">
        <v>212</v>
      </c>
      <c r="L6073" s="10">
        <v>48310</v>
      </c>
      <c r="M6073" s="10" t="s">
        <v>95</v>
      </c>
      <c r="N6073" s="10" t="str">
        <f>_xlfn.XLOOKUP($M:$M,People!$B:$B,People!A:A)</f>
        <v>Roxanne Rodriguez</v>
      </c>
      <c r="O6073" s="10" t="s">
        <v>1712</v>
      </c>
      <c r="P6073" s="10" t="str">
        <f>VLOOKUP(O6073,Products!$A:$E,3,FALSE)</f>
        <v>Avery</v>
      </c>
      <c r="Q6073" s="31">
        <f>INDEX(Products!$E:$E,MATCH(O6073,Products!$A:$A,0))</f>
        <v>0.25</v>
      </c>
      <c r="R6073" s="10" t="s">
        <v>41</v>
      </c>
      <c r="S6073" s="10" t="s">
        <v>61</v>
      </c>
      <c r="T6073" s="10" t="s">
        <v>1713</v>
      </c>
      <c r="U6073" s="12">
        <v>11.68</v>
      </c>
      <c r="V6073" s="12">
        <v>2</v>
      </c>
      <c r="W6073" s="12">
        <v>0</v>
      </c>
      <c r="X6073" s="12">
        <v>3.5039999999999996</v>
      </c>
    </row>
    <row r="6074" spans="1:24" ht="14" x14ac:dyDescent="0.3">
      <c r="A6074" s="9">
        <v>6069</v>
      </c>
      <c r="B6074" s="14" t="s">
        <v>9014</v>
      </c>
      <c r="C6074" s="15">
        <v>45960</v>
      </c>
      <c r="D6074" s="15">
        <v>45964</v>
      </c>
      <c r="E6074" s="10" t="s">
        <v>44</v>
      </c>
      <c r="F6074" s="10" t="s">
        <v>3825</v>
      </c>
      <c r="G6074" s="10" t="s">
        <v>3826</v>
      </c>
      <c r="H6074" s="10" t="s">
        <v>36</v>
      </c>
      <c r="I6074" s="10" t="s">
        <v>23</v>
      </c>
      <c r="J6074" s="10" t="s">
        <v>237</v>
      </c>
      <c r="K6074" s="10" t="s">
        <v>238</v>
      </c>
      <c r="L6074" s="10">
        <v>10011</v>
      </c>
      <c r="M6074" s="10" t="s">
        <v>133</v>
      </c>
      <c r="N6074" s="10" t="str">
        <f>_xlfn.XLOOKUP($M:$M,People!$B:$B,People!A:A)</f>
        <v>Chuck Magee</v>
      </c>
      <c r="O6074" s="10" t="s">
        <v>3982</v>
      </c>
      <c r="P6074" s="10" t="str">
        <f>VLOOKUP(O6074,Products!$A:$E,3,FALSE)</f>
        <v>Samsung</v>
      </c>
      <c r="Q6074" s="31">
        <f>INDEX(Products!$E:$E,MATCH(O6074,Products!$A:$A,0))</f>
        <v>0.25</v>
      </c>
      <c r="R6074" s="10" t="s">
        <v>41</v>
      </c>
      <c r="S6074" s="10" t="s">
        <v>61</v>
      </c>
      <c r="T6074" s="10" t="s">
        <v>3983</v>
      </c>
      <c r="U6074" s="12">
        <v>114.94999999999999</v>
      </c>
      <c r="V6074" s="12">
        <v>5</v>
      </c>
      <c r="W6074" s="12">
        <v>0</v>
      </c>
      <c r="X6074" s="12">
        <v>32.186000000000007</v>
      </c>
    </row>
    <row r="6075" spans="1:24" ht="14" x14ac:dyDescent="0.3">
      <c r="A6075" s="9">
        <v>6070</v>
      </c>
      <c r="B6075" s="14" t="s">
        <v>9014</v>
      </c>
      <c r="C6075" s="15">
        <v>45960</v>
      </c>
      <c r="D6075" s="15">
        <v>45964</v>
      </c>
      <c r="E6075" s="10" t="s">
        <v>44</v>
      </c>
      <c r="F6075" s="10" t="s">
        <v>3825</v>
      </c>
      <c r="G6075" s="10" t="s">
        <v>3826</v>
      </c>
      <c r="H6075" s="10" t="s">
        <v>36</v>
      </c>
      <c r="I6075" s="10" t="s">
        <v>23</v>
      </c>
      <c r="J6075" s="10" t="s">
        <v>237</v>
      </c>
      <c r="K6075" s="10" t="s">
        <v>238</v>
      </c>
      <c r="L6075" s="10">
        <v>10011</v>
      </c>
      <c r="M6075" s="10" t="s">
        <v>133</v>
      </c>
      <c r="N6075" s="10" t="str">
        <f>_xlfn.XLOOKUP($M:$M,People!$B:$B,People!A:A)</f>
        <v>Chuck Magee</v>
      </c>
      <c r="O6075" s="10" t="s">
        <v>3929</v>
      </c>
      <c r="P6075" s="10" t="str">
        <f>VLOOKUP(O6075,Products!$A:$E,3,FALSE)</f>
        <v>Samsung</v>
      </c>
      <c r="Q6075" s="31">
        <f>INDEX(Products!$E:$E,MATCH(O6075,Products!$A:$A,0))</f>
        <v>0.28999999999999998</v>
      </c>
      <c r="R6075" s="10" t="s">
        <v>41</v>
      </c>
      <c r="S6075" s="10" t="s">
        <v>68</v>
      </c>
      <c r="T6075" s="10" t="s">
        <v>3930</v>
      </c>
      <c r="U6075" s="12">
        <v>28.752000000000002</v>
      </c>
      <c r="V6075" s="12">
        <v>3</v>
      </c>
      <c r="W6075" s="12">
        <v>0.2</v>
      </c>
      <c r="X6075" s="12">
        <v>10.0632</v>
      </c>
    </row>
    <row r="6076" spans="1:24" ht="14" x14ac:dyDescent="0.3">
      <c r="A6076" s="9">
        <v>6071</v>
      </c>
      <c r="B6076" s="14" t="s">
        <v>9015</v>
      </c>
      <c r="C6076" s="15">
        <v>45960</v>
      </c>
      <c r="D6076" s="15">
        <v>45965</v>
      </c>
      <c r="E6076" s="10" t="s">
        <v>44</v>
      </c>
      <c r="F6076" s="10" t="s">
        <v>5146</v>
      </c>
      <c r="G6076" s="10" t="s">
        <v>5147</v>
      </c>
      <c r="H6076" s="10" t="s">
        <v>22</v>
      </c>
      <c r="I6076" s="10" t="s">
        <v>23</v>
      </c>
      <c r="J6076" s="10" t="s">
        <v>5921</v>
      </c>
      <c r="K6076" s="10" t="s">
        <v>38</v>
      </c>
      <c r="L6076" s="10">
        <v>93405</v>
      </c>
      <c r="M6076" s="10" t="s">
        <v>39</v>
      </c>
      <c r="N6076" s="10" t="str">
        <f>_xlfn.XLOOKUP($M:$M,People!$B:$B,People!A:A)</f>
        <v>Sadie Pawthorne</v>
      </c>
      <c r="O6076" s="10" t="s">
        <v>2635</v>
      </c>
      <c r="P6076" s="10" t="str">
        <f>VLOOKUP(O6076,Products!$A:$E,3,FALSE)</f>
        <v>Dell</v>
      </c>
      <c r="Q6076" s="31">
        <f>INDEX(Products!$E:$E,MATCH(O6076,Products!$A:$A,0))</f>
        <v>0.26</v>
      </c>
      <c r="R6076" s="10" t="s">
        <v>41</v>
      </c>
      <c r="S6076" s="10" t="s">
        <v>240</v>
      </c>
      <c r="T6076" s="10" t="s">
        <v>2636</v>
      </c>
      <c r="U6076" s="12">
        <v>3.62</v>
      </c>
      <c r="V6076" s="12">
        <v>2</v>
      </c>
      <c r="W6076" s="12">
        <v>0</v>
      </c>
      <c r="X6076" s="12">
        <v>1.1945999999999999</v>
      </c>
    </row>
    <row r="6077" spans="1:24" ht="14" x14ac:dyDescent="0.3">
      <c r="A6077" s="9">
        <v>6072</v>
      </c>
      <c r="B6077" s="14" t="s">
        <v>9016</v>
      </c>
      <c r="C6077" s="15">
        <v>45961</v>
      </c>
      <c r="D6077" s="15">
        <v>45967</v>
      </c>
      <c r="E6077" s="10" t="s">
        <v>44</v>
      </c>
      <c r="F6077" s="10" t="s">
        <v>1614</v>
      </c>
      <c r="G6077" s="10" t="s">
        <v>1615</v>
      </c>
      <c r="H6077" s="10" t="s">
        <v>22</v>
      </c>
      <c r="I6077" s="10" t="s">
        <v>23</v>
      </c>
      <c r="J6077" s="10" t="s">
        <v>131</v>
      </c>
      <c r="K6077" s="10" t="s">
        <v>132</v>
      </c>
      <c r="L6077" s="10">
        <v>19143</v>
      </c>
      <c r="M6077" s="10" t="s">
        <v>133</v>
      </c>
      <c r="N6077" s="10" t="str">
        <f>_xlfn.XLOOKUP($M:$M,People!$B:$B,People!A:A)</f>
        <v>Chuck Magee</v>
      </c>
      <c r="O6077" s="10" t="s">
        <v>3729</v>
      </c>
      <c r="P6077" s="10" t="str">
        <f>VLOOKUP(O6077,Products!$A:$E,3,FALSE)</f>
        <v>3M</v>
      </c>
      <c r="Q6077" s="31">
        <f>INDEX(Products!$E:$E,MATCH(O6077,Products!$A:$A,0))</f>
        <v>0.38</v>
      </c>
      <c r="R6077" s="10" t="s">
        <v>28</v>
      </c>
      <c r="S6077" s="10" t="s">
        <v>32</v>
      </c>
      <c r="T6077" s="10" t="s">
        <v>3730</v>
      </c>
      <c r="U6077" s="12">
        <v>492.83499999999998</v>
      </c>
      <c r="V6077" s="12">
        <v>5</v>
      </c>
      <c r="W6077" s="12">
        <v>0.3</v>
      </c>
      <c r="X6077" s="12">
        <v>-14.080999999999989</v>
      </c>
    </row>
    <row r="6078" spans="1:24" ht="14" x14ac:dyDescent="0.3">
      <c r="A6078" s="9">
        <v>6073</v>
      </c>
      <c r="B6078" s="14" t="s">
        <v>9017</v>
      </c>
      <c r="C6078" s="15">
        <v>45961</v>
      </c>
      <c r="D6078" s="15">
        <v>45966</v>
      </c>
      <c r="E6078" s="10" t="s">
        <v>44</v>
      </c>
      <c r="F6078" s="10" t="s">
        <v>1771</v>
      </c>
      <c r="G6078" s="10" t="s">
        <v>1772</v>
      </c>
      <c r="H6078" s="10" t="s">
        <v>36</v>
      </c>
      <c r="I6078" s="10" t="s">
        <v>23</v>
      </c>
      <c r="J6078" s="10" t="s">
        <v>114</v>
      </c>
      <c r="K6078" s="10" t="s">
        <v>38</v>
      </c>
      <c r="L6078" s="10">
        <v>94109</v>
      </c>
      <c r="M6078" s="10" t="s">
        <v>39</v>
      </c>
      <c r="N6078" s="10" t="str">
        <f>_xlfn.XLOOKUP($M:$M,People!$B:$B,People!A:A)</f>
        <v>Sadie Pawthorne</v>
      </c>
      <c r="O6078" s="10" t="s">
        <v>3657</v>
      </c>
      <c r="P6078" s="10" t="str">
        <f>VLOOKUP(O6078,Products!$A:$E,3,FALSE)</f>
        <v>HP</v>
      </c>
      <c r="Q6078" s="31">
        <f>INDEX(Products!$E:$E,MATCH(O6078,Products!$A:$A,0))</f>
        <v>0.37</v>
      </c>
      <c r="R6078" s="10" t="s">
        <v>28</v>
      </c>
      <c r="S6078" s="10" t="s">
        <v>32</v>
      </c>
      <c r="T6078" s="10" t="s">
        <v>3658</v>
      </c>
      <c r="U6078" s="12">
        <v>1403.9200000000003</v>
      </c>
      <c r="V6078" s="12">
        <v>5</v>
      </c>
      <c r="W6078" s="12">
        <v>0.2</v>
      </c>
      <c r="X6078" s="12">
        <v>70.196000000000026</v>
      </c>
    </row>
    <row r="6079" spans="1:24" ht="14" x14ac:dyDescent="0.3">
      <c r="A6079" s="9">
        <v>6074</v>
      </c>
      <c r="B6079" s="14" t="s">
        <v>9018</v>
      </c>
      <c r="C6079" s="15">
        <v>45961</v>
      </c>
      <c r="D6079" s="15">
        <v>45966</v>
      </c>
      <c r="E6079" s="10" t="s">
        <v>44</v>
      </c>
      <c r="F6079" s="10" t="s">
        <v>2136</v>
      </c>
      <c r="G6079" s="10" t="s">
        <v>2137</v>
      </c>
      <c r="H6079" s="10" t="s">
        <v>36</v>
      </c>
      <c r="I6079" s="10" t="s">
        <v>23</v>
      </c>
      <c r="J6079" s="10" t="s">
        <v>3677</v>
      </c>
      <c r="K6079" s="10" t="s">
        <v>570</v>
      </c>
      <c r="L6079" s="10">
        <v>74133</v>
      </c>
      <c r="M6079" s="10" t="s">
        <v>95</v>
      </c>
      <c r="N6079" s="10" t="str">
        <f>_xlfn.XLOOKUP($M:$M,People!$B:$B,People!A:A)</f>
        <v>Roxanne Rodriguez</v>
      </c>
      <c r="O6079" s="10" t="s">
        <v>4063</v>
      </c>
      <c r="P6079" s="10" t="str">
        <f>VLOOKUP(O6079,Products!$A:$E,3,FALSE)</f>
        <v>Office Depot</v>
      </c>
      <c r="Q6079" s="31">
        <f>INDEX(Products!$E:$E,MATCH(O6079,Products!$A:$A,0))</f>
        <v>0.26</v>
      </c>
      <c r="R6079" s="10" t="s">
        <v>28</v>
      </c>
      <c r="S6079" s="10" t="s">
        <v>32</v>
      </c>
      <c r="T6079" s="10" t="s">
        <v>4064</v>
      </c>
      <c r="U6079" s="12">
        <v>368.96999999999997</v>
      </c>
      <c r="V6079" s="12">
        <v>3</v>
      </c>
      <c r="W6079" s="12">
        <v>0</v>
      </c>
      <c r="X6079" s="12">
        <v>81.173400000000001</v>
      </c>
    </row>
    <row r="6080" spans="1:24" ht="14" x14ac:dyDescent="0.3">
      <c r="A6080" s="9">
        <v>6075</v>
      </c>
      <c r="B6080" s="14" t="s">
        <v>9018</v>
      </c>
      <c r="C6080" s="15">
        <v>45961</v>
      </c>
      <c r="D6080" s="15">
        <v>45966</v>
      </c>
      <c r="E6080" s="10" t="s">
        <v>44</v>
      </c>
      <c r="F6080" s="10" t="s">
        <v>2136</v>
      </c>
      <c r="G6080" s="10" t="s">
        <v>2137</v>
      </c>
      <c r="H6080" s="10" t="s">
        <v>36</v>
      </c>
      <c r="I6080" s="10" t="s">
        <v>23</v>
      </c>
      <c r="J6080" s="10" t="s">
        <v>3677</v>
      </c>
      <c r="K6080" s="10" t="s">
        <v>570</v>
      </c>
      <c r="L6080" s="10">
        <v>74133</v>
      </c>
      <c r="M6080" s="10" t="s">
        <v>95</v>
      </c>
      <c r="N6080" s="10" t="str">
        <f>_xlfn.XLOOKUP($M:$M,People!$B:$B,People!A:A)</f>
        <v>Roxanne Rodriguez</v>
      </c>
      <c r="O6080" s="10" t="s">
        <v>5007</v>
      </c>
      <c r="P6080" s="10" t="str">
        <f>VLOOKUP(O6080,Products!$A:$E,3,FALSE)</f>
        <v>Staples</v>
      </c>
      <c r="Q6080" s="31">
        <f>INDEX(Products!$E:$E,MATCH(O6080,Products!$A:$A,0))</f>
        <v>0.31</v>
      </c>
      <c r="R6080" s="10" t="s">
        <v>41</v>
      </c>
      <c r="S6080" s="10" t="s">
        <v>61</v>
      </c>
      <c r="T6080" s="10" t="s">
        <v>5008</v>
      </c>
      <c r="U6080" s="12">
        <v>12.39</v>
      </c>
      <c r="V6080" s="12">
        <v>3</v>
      </c>
      <c r="W6080" s="12">
        <v>0</v>
      </c>
      <c r="X6080" s="12">
        <v>3.4692000000000003</v>
      </c>
    </row>
    <row r="6081" spans="1:24" ht="14" x14ac:dyDescent="0.3">
      <c r="A6081" s="9">
        <v>6076</v>
      </c>
      <c r="B6081" s="14" t="s">
        <v>9019</v>
      </c>
      <c r="C6081" s="15">
        <v>45961</v>
      </c>
      <c r="D6081" s="15">
        <v>45965</v>
      </c>
      <c r="E6081" s="10" t="s">
        <v>19</v>
      </c>
      <c r="F6081" s="10" t="s">
        <v>2648</v>
      </c>
      <c r="G6081" s="10" t="s">
        <v>2649</v>
      </c>
      <c r="H6081" s="10" t="s">
        <v>22</v>
      </c>
      <c r="I6081" s="10" t="s">
        <v>23</v>
      </c>
      <c r="J6081" s="10" t="s">
        <v>5201</v>
      </c>
      <c r="K6081" s="10" t="s">
        <v>48</v>
      </c>
      <c r="L6081" s="10">
        <v>33021</v>
      </c>
      <c r="M6081" s="10" t="s">
        <v>26</v>
      </c>
      <c r="N6081" s="10" t="str">
        <f>_xlfn.XLOOKUP($M:$M,People!$B:$B,People!A:A)</f>
        <v>Fred Suzuki</v>
      </c>
      <c r="O6081" s="10" t="s">
        <v>1611</v>
      </c>
      <c r="P6081" s="10" t="str">
        <f>VLOOKUP(O6081,Products!$A:$E,3,FALSE)</f>
        <v>3M</v>
      </c>
      <c r="Q6081" s="31">
        <f>INDEX(Products!$E:$E,MATCH(O6081,Products!$A:$A,0))</f>
        <v>0.34</v>
      </c>
      <c r="R6081" s="10" t="s">
        <v>41</v>
      </c>
      <c r="S6081" s="10" t="s">
        <v>82</v>
      </c>
      <c r="T6081" s="10" t="s">
        <v>1612</v>
      </c>
      <c r="U6081" s="12">
        <v>32.064</v>
      </c>
      <c r="V6081" s="12">
        <v>6</v>
      </c>
      <c r="W6081" s="12">
        <v>0.2</v>
      </c>
      <c r="X6081" s="12">
        <v>11.222399999999999</v>
      </c>
    </row>
    <row r="6082" spans="1:24" ht="14" x14ac:dyDescent="0.3">
      <c r="A6082" s="9">
        <v>6077</v>
      </c>
      <c r="B6082" s="14" t="s">
        <v>9018</v>
      </c>
      <c r="C6082" s="15">
        <v>45961</v>
      </c>
      <c r="D6082" s="15">
        <v>45966</v>
      </c>
      <c r="E6082" s="10" t="s">
        <v>44</v>
      </c>
      <c r="F6082" s="10" t="s">
        <v>2136</v>
      </c>
      <c r="G6082" s="10" t="s">
        <v>2137</v>
      </c>
      <c r="H6082" s="10" t="s">
        <v>36</v>
      </c>
      <c r="I6082" s="10" t="s">
        <v>23</v>
      </c>
      <c r="J6082" s="10" t="s">
        <v>3677</v>
      </c>
      <c r="K6082" s="10" t="s">
        <v>570</v>
      </c>
      <c r="L6082" s="10">
        <v>74133</v>
      </c>
      <c r="M6082" s="10" t="s">
        <v>95</v>
      </c>
      <c r="N6082" s="10" t="str">
        <f>_xlfn.XLOOKUP($M:$M,People!$B:$B,People!A:A)</f>
        <v>Roxanne Rodriguez</v>
      </c>
      <c r="O6082" s="10" t="s">
        <v>4618</v>
      </c>
      <c r="P6082" s="10" t="str">
        <f>VLOOKUP(O6082,Products!$A:$E,3,FALSE)</f>
        <v>Office Depot</v>
      </c>
      <c r="Q6082" s="31">
        <f>INDEX(Products!$E:$E,MATCH(O6082,Products!$A:$A,0))</f>
        <v>0.34</v>
      </c>
      <c r="R6082" s="10" t="s">
        <v>41</v>
      </c>
      <c r="S6082" s="10" t="s">
        <v>53</v>
      </c>
      <c r="T6082" s="10" t="s">
        <v>4619</v>
      </c>
      <c r="U6082" s="12">
        <v>332.94</v>
      </c>
      <c r="V6082" s="12">
        <v>3</v>
      </c>
      <c r="W6082" s="12">
        <v>0</v>
      </c>
      <c r="X6082" s="12">
        <v>9.9882000000000204</v>
      </c>
    </row>
    <row r="6083" spans="1:24" ht="14" x14ac:dyDescent="0.3">
      <c r="A6083" s="9">
        <v>6078</v>
      </c>
      <c r="B6083" s="14" t="s">
        <v>9020</v>
      </c>
      <c r="C6083" s="15">
        <v>45961</v>
      </c>
      <c r="D6083" s="15">
        <v>45965</v>
      </c>
      <c r="E6083" s="10" t="s">
        <v>44</v>
      </c>
      <c r="F6083" s="10" t="s">
        <v>512</v>
      </c>
      <c r="G6083" s="10" t="s">
        <v>513</v>
      </c>
      <c r="H6083" s="10" t="s">
        <v>36</v>
      </c>
      <c r="I6083" s="10" t="s">
        <v>23</v>
      </c>
      <c r="J6083" s="10" t="s">
        <v>37</v>
      </c>
      <c r="K6083" s="10" t="s">
        <v>38</v>
      </c>
      <c r="L6083" s="10">
        <v>90045</v>
      </c>
      <c r="M6083" s="10" t="s">
        <v>39</v>
      </c>
      <c r="N6083" s="10" t="str">
        <f>_xlfn.XLOOKUP($M:$M,People!$B:$B,People!A:A)</f>
        <v>Sadie Pawthorne</v>
      </c>
      <c r="O6083" s="10" t="s">
        <v>4655</v>
      </c>
      <c r="P6083" s="10" t="str">
        <f>VLOOKUP(O6083,Products!$A:$E,3,FALSE)</f>
        <v>Avery</v>
      </c>
      <c r="Q6083" s="31">
        <f>INDEX(Products!$E:$E,MATCH(O6083,Products!$A:$A,0))</f>
        <v>0.35</v>
      </c>
      <c r="R6083" s="10" t="s">
        <v>41</v>
      </c>
      <c r="S6083" s="10" t="s">
        <v>53</v>
      </c>
      <c r="T6083" s="10" t="s">
        <v>4656</v>
      </c>
      <c r="U6083" s="12">
        <v>1085.42</v>
      </c>
      <c r="V6083" s="12">
        <v>7</v>
      </c>
      <c r="W6083" s="12">
        <v>0</v>
      </c>
      <c r="X6083" s="12">
        <v>282.20920000000001</v>
      </c>
    </row>
    <row r="6084" spans="1:24" ht="14" x14ac:dyDescent="0.3">
      <c r="A6084" s="9">
        <v>6079</v>
      </c>
      <c r="B6084" s="14" t="s">
        <v>9018</v>
      </c>
      <c r="C6084" s="15">
        <v>45961</v>
      </c>
      <c r="D6084" s="15">
        <v>45966</v>
      </c>
      <c r="E6084" s="10" t="s">
        <v>44</v>
      </c>
      <c r="F6084" s="10" t="s">
        <v>2136</v>
      </c>
      <c r="G6084" s="10" t="s">
        <v>2137</v>
      </c>
      <c r="H6084" s="10" t="s">
        <v>36</v>
      </c>
      <c r="I6084" s="10" t="s">
        <v>23</v>
      </c>
      <c r="J6084" s="10" t="s">
        <v>3677</v>
      </c>
      <c r="K6084" s="10" t="s">
        <v>570</v>
      </c>
      <c r="L6084" s="10">
        <v>74133</v>
      </c>
      <c r="M6084" s="10" t="s">
        <v>95</v>
      </c>
      <c r="N6084" s="10" t="str">
        <f>_xlfn.XLOOKUP($M:$M,People!$B:$B,People!A:A)</f>
        <v>Roxanne Rodriguez</v>
      </c>
      <c r="O6084" s="10" t="s">
        <v>509</v>
      </c>
      <c r="P6084" s="10" t="str">
        <f>VLOOKUP(O6084,Products!$A:$E,3,FALSE)</f>
        <v>Samsung</v>
      </c>
      <c r="Q6084" s="31">
        <f>INDEX(Products!$E:$E,MATCH(O6084,Products!$A:$A,0))</f>
        <v>0.31</v>
      </c>
      <c r="R6084" s="10" t="s">
        <v>41</v>
      </c>
      <c r="S6084" s="10" t="s">
        <v>510</v>
      </c>
      <c r="T6084" s="10" t="s">
        <v>511</v>
      </c>
      <c r="U6084" s="12">
        <v>21.96</v>
      </c>
      <c r="V6084" s="12">
        <v>2</v>
      </c>
      <c r="W6084" s="12">
        <v>0</v>
      </c>
      <c r="X6084" s="12">
        <v>6.1488000000000014</v>
      </c>
    </row>
    <row r="6085" spans="1:24" ht="14" x14ac:dyDescent="0.3">
      <c r="A6085" s="9">
        <v>6080</v>
      </c>
      <c r="B6085" s="14" t="s">
        <v>9021</v>
      </c>
      <c r="C6085" s="15">
        <v>45962</v>
      </c>
      <c r="D6085" s="15">
        <v>45966</v>
      </c>
      <c r="E6085" s="10" t="s">
        <v>44</v>
      </c>
      <c r="F6085" s="10" t="s">
        <v>3158</v>
      </c>
      <c r="G6085" s="10" t="s">
        <v>3159</v>
      </c>
      <c r="H6085" s="10" t="s">
        <v>92</v>
      </c>
      <c r="I6085" s="10" t="s">
        <v>23</v>
      </c>
      <c r="J6085" s="10" t="s">
        <v>1702</v>
      </c>
      <c r="K6085" s="10" t="s">
        <v>285</v>
      </c>
      <c r="L6085" s="10">
        <v>24153</v>
      </c>
      <c r="M6085" s="10" t="s">
        <v>26</v>
      </c>
      <c r="N6085" s="10" t="str">
        <f>_xlfn.XLOOKUP($M:$M,People!$B:$B,People!A:A)</f>
        <v>Fred Suzuki</v>
      </c>
      <c r="O6085" s="10" t="s">
        <v>1854</v>
      </c>
      <c r="P6085" s="10" t="str">
        <f>VLOOKUP(O6085,Products!$A:$E,3,FALSE)</f>
        <v>Avery</v>
      </c>
      <c r="Q6085" s="31">
        <f>INDEX(Products!$E:$E,MATCH(O6085,Products!$A:$A,0))</f>
        <v>0.31</v>
      </c>
      <c r="R6085" s="10" t="s">
        <v>41</v>
      </c>
      <c r="S6085" s="10" t="s">
        <v>155</v>
      </c>
      <c r="T6085" s="10" t="s">
        <v>1855</v>
      </c>
      <c r="U6085" s="12">
        <v>251.79000000000002</v>
      </c>
      <c r="V6085" s="12">
        <v>3</v>
      </c>
      <c r="W6085" s="12">
        <v>0</v>
      </c>
      <c r="X6085" s="12">
        <v>118.34129999999999</v>
      </c>
    </row>
    <row r="6086" spans="1:24" ht="14" x14ac:dyDescent="0.3">
      <c r="A6086" s="9">
        <v>6081</v>
      </c>
      <c r="B6086" s="14" t="s">
        <v>9022</v>
      </c>
      <c r="C6086" s="15">
        <v>45962</v>
      </c>
      <c r="D6086" s="15">
        <v>45965</v>
      </c>
      <c r="E6086" s="10" t="s">
        <v>168</v>
      </c>
      <c r="F6086" s="10" t="s">
        <v>4913</v>
      </c>
      <c r="G6086" s="10" t="s">
        <v>4914</v>
      </c>
      <c r="H6086" s="10" t="s">
        <v>36</v>
      </c>
      <c r="I6086" s="10" t="s">
        <v>23</v>
      </c>
      <c r="J6086" s="10" t="s">
        <v>4915</v>
      </c>
      <c r="K6086" s="10" t="s">
        <v>94</v>
      </c>
      <c r="L6086" s="10">
        <v>77301</v>
      </c>
      <c r="M6086" s="10" t="s">
        <v>95</v>
      </c>
      <c r="N6086" s="10" t="str">
        <f>_xlfn.XLOOKUP($M:$M,People!$B:$B,People!A:A)</f>
        <v>Roxanne Rodriguez</v>
      </c>
      <c r="O6086" s="10" t="s">
        <v>3303</v>
      </c>
      <c r="P6086" s="10" t="str">
        <f>VLOOKUP(O6086,Products!$A:$E,3,FALSE)</f>
        <v>Avery</v>
      </c>
      <c r="Q6086" s="31">
        <f>INDEX(Products!$E:$E,MATCH(O6086,Products!$A:$A,0))</f>
        <v>0.31</v>
      </c>
      <c r="R6086" s="10" t="s">
        <v>41</v>
      </c>
      <c r="S6086" s="10" t="s">
        <v>53</v>
      </c>
      <c r="T6086" s="10" t="s">
        <v>4916</v>
      </c>
      <c r="U6086" s="12">
        <v>111.67200000000001</v>
      </c>
      <c r="V6086" s="12">
        <v>9</v>
      </c>
      <c r="W6086" s="12">
        <v>0.2</v>
      </c>
      <c r="X6086" s="12">
        <v>6.9794999999999909</v>
      </c>
    </row>
    <row r="6087" spans="1:24" ht="14" x14ac:dyDescent="0.3">
      <c r="A6087" s="9">
        <v>6082</v>
      </c>
      <c r="B6087" s="14" t="s">
        <v>9023</v>
      </c>
      <c r="C6087" s="15">
        <v>45962</v>
      </c>
      <c r="D6087" s="15">
        <v>45968</v>
      </c>
      <c r="E6087" s="10" t="s">
        <v>44</v>
      </c>
      <c r="F6087" s="10" t="s">
        <v>1435</v>
      </c>
      <c r="G6087" s="10" t="s">
        <v>1436</v>
      </c>
      <c r="H6087" s="10" t="s">
        <v>22</v>
      </c>
      <c r="I6087" s="10" t="s">
        <v>23</v>
      </c>
      <c r="J6087" s="10" t="s">
        <v>271</v>
      </c>
      <c r="K6087" s="10" t="s">
        <v>189</v>
      </c>
      <c r="L6087" s="10">
        <v>60610</v>
      </c>
      <c r="M6087" s="10" t="s">
        <v>95</v>
      </c>
      <c r="N6087" s="10" t="str">
        <f>_xlfn.XLOOKUP($M:$M,People!$B:$B,People!A:A)</f>
        <v>Roxanne Rodriguez</v>
      </c>
      <c r="O6087" s="10" t="s">
        <v>2379</v>
      </c>
      <c r="P6087" s="10" t="str">
        <f>VLOOKUP(O6087,Products!$A:$E,3,FALSE)</f>
        <v>HP</v>
      </c>
      <c r="Q6087" s="31">
        <f>INDEX(Products!$E:$E,MATCH(O6087,Products!$A:$A,0))</f>
        <v>0.35</v>
      </c>
      <c r="R6087" s="10" t="s">
        <v>64</v>
      </c>
      <c r="S6087" s="10" t="s">
        <v>144</v>
      </c>
      <c r="T6087" s="10" t="s">
        <v>2380</v>
      </c>
      <c r="U6087" s="12">
        <v>68.111999999999995</v>
      </c>
      <c r="V6087" s="12">
        <v>3</v>
      </c>
      <c r="W6087" s="12">
        <v>0.2</v>
      </c>
      <c r="X6087" s="12">
        <v>17.879399999999997</v>
      </c>
    </row>
    <row r="6088" spans="1:24" ht="14" x14ac:dyDescent="0.3">
      <c r="A6088" s="9">
        <v>6083</v>
      </c>
      <c r="B6088" s="14" t="s">
        <v>9021</v>
      </c>
      <c r="C6088" s="15">
        <v>45962</v>
      </c>
      <c r="D6088" s="15">
        <v>45966</v>
      </c>
      <c r="E6088" s="10" t="s">
        <v>44</v>
      </c>
      <c r="F6088" s="10" t="s">
        <v>3158</v>
      </c>
      <c r="G6088" s="10" t="s">
        <v>3159</v>
      </c>
      <c r="H6088" s="10" t="s">
        <v>92</v>
      </c>
      <c r="I6088" s="10" t="s">
        <v>23</v>
      </c>
      <c r="J6088" s="10" t="s">
        <v>1702</v>
      </c>
      <c r="K6088" s="10" t="s">
        <v>285</v>
      </c>
      <c r="L6088" s="10">
        <v>24153</v>
      </c>
      <c r="M6088" s="10" t="s">
        <v>26</v>
      </c>
      <c r="N6088" s="10" t="str">
        <f>_xlfn.XLOOKUP($M:$M,People!$B:$B,People!A:A)</f>
        <v>Fred Suzuki</v>
      </c>
      <c r="O6088" s="10" t="s">
        <v>221</v>
      </c>
      <c r="P6088" s="10" t="str">
        <f>VLOOKUP(O6088,Products!$A:$E,3,FALSE)</f>
        <v>Dell</v>
      </c>
      <c r="Q6088" s="31">
        <f>INDEX(Products!$E:$E,MATCH(O6088,Products!$A:$A,0))</f>
        <v>0.4</v>
      </c>
      <c r="R6088" s="10" t="s">
        <v>64</v>
      </c>
      <c r="S6088" s="10" t="s">
        <v>65</v>
      </c>
      <c r="T6088" s="10" t="s">
        <v>222</v>
      </c>
      <c r="U6088" s="12">
        <v>21.8</v>
      </c>
      <c r="V6088" s="12">
        <v>2</v>
      </c>
      <c r="W6088" s="12">
        <v>0</v>
      </c>
      <c r="X6088" s="12">
        <v>6.104000000000001</v>
      </c>
    </row>
    <row r="6089" spans="1:24" ht="14" x14ac:dyDescent="0.3">
      <c r="A6089" s="9">
        <v>6084</v>
      </c>
      <c r="B6089" s="14" t="s">
        <v>9024</v>
      </c>
      <c r="C6089" s="15">
        <v>45964</v>
      </c>
      <c r="D6089" s="15">
        <v>45967</v>
      </c>
      <c r="E6089" s="10" t="s">
        <v>168</v>
      </c>
      <c r="F6089" s="10" t="s">
        <v>2940</v>
      </c>
      <c r="G6089" s="10" t="s">
        <v>2941</v>
      </c>
      <c r="H6089" s="10" t="s">
        <v>22</v>
      </c>
      <c r="I6089" s="10" t="s">
        <v>23</v>
      </c>
      <c r="J6089" s="10" t="s">
        <v>37</v>
      </c>
      <c r="K6089" s="10" t="s">
        <v>38</v>
      </c>
      <c r="L6089" s="10">
        <v>90032</v>
      </c>
      <c r="M6089" s="10" t="s">
        <v>39</v>
      </c>
      <c r="N6089" s="10" t="str">
        <f>_xlfn.XLOOKUP($M:$M,People!$B:$B,People!A:A)</f>
        <v>Sadie Pawthorne</v>
      </c>
      <c r="O6089" s="10" t="s">
        <v>4331</v>
      </c>
      <c r="P6089" s="10" t="str">
        <f>VLOOKUP(O6089,Products!$A:$E,3,FALSE)</f>
        <v>Samsung</v>
      </c>
      <c r="Q6089" s="31">
        <f>INDEX(Products!$E:$E,MATCH(O6089,Products!$A:$A,0))</f>
        <v>0.35</v>
      </c>
      <c r="R6089" s="10" t="s">
        <v>28</v>
      </c>
      <c r="S6089" s="10" t="s">
        <v>32</v>
      </c>
      <c r="T6089" s="10" t="s">
        <v>4332</v>
      </c>
      <c r="U6089" s="12">
        <v>217.58400000000003</v>
      </c>
      <c r="V6089" s="12">
        <v>2</v>
      </c>
      <c r="W6089" s="12">
        <v>0.2</v>
      </c>
      <c r="X6089" s="12">
        <v>-29.917800000000021</v>
      </c>
    </row>
    <row r="6090" spans="1:24" ht="14" x14ac:dyDescent="0.3">
      <c r="A6090" s="9">
        <v>6085</v>
      </c>
      <c r="B6090" s="14" t="s">
        <v>9025</v>
      </c>
      <c r="C6090" s="15">
        <v>45964</v>
      </c>
      <c r="D6090" s="15">
        <v>45968</v>
      </c>
      <c r="E6090" s="10" t="s">
        <v>44</v>
      </c>
      <c r="F6090" s="10" t="s">
        <v>4571</v>
      </c>
      <c r="G6090" s="10" t="s">
        <v>4572</v>
      </c>
      <c r="H6090" s="10" t="s">
        <v>92</v>
      </c>
      <c r="I6090" s="10" t="s">
        <v>23</v>
      </c>
      <c r="J6090" s="10" t="s">
        <v>131</v>
      </c>
      <c r="K6090" s="10" t="s">
        <v>132</v>
      </c>
      <c r="L6090" s="10">
        <v>19120</v>
      </c>
      <c r="M6090" s="10" t="s">
        <v>133</v>
      </c>
      <c r="N6090" s="10" t="str">
        <f>_xlfn.XLOOKUP($M:$M,People!$B:$B,People!A:A)</f>
        <v>Chuck Magee</v>
      </c>
      <c r="O6090" s="10" t="s">
        <v>1273</v>
      </c>
      <c r="P6090" s="10" t="str">
        <f>VLOOKUP(O6090,Products!$A:$E,3,FALSE)</f>
        <v>Canon</v>
      </c>
      <c r="Q6090" s="31">
        <f>INDEX(Products!$E:$E,MATCH(O6090,Products!$A:$A,0))</f>
        <v>0.26</v>
      </c>
      <c r="R6090" s="10" t="s">
        <v>28</v>
      </c>
      <c r="S6090" s="10" t="s">
        <v>32</v>
      </c>
      <c r="T6090" s="10" t="s">
        <v>1274</v>
      </c>
      <c r="U6090" s="12">
        <v>470.15499999999997</v>
      </c>
      <c r="V6090" s="12">
        <v>7</v>
      </c>
      <c r="W6090" s="12">
        <v>0.3</v>
      </c>
      <c r="X6090" s="12">
        <v>-13.432999999999993</v>
      </c>
    </row>
    <row r="6091" spans="1:24" ht="14" x14ac:dyDescent="0.3">
      <c r="A6091" s="9">
        <v>6086</v>
      </c>
      <c r="B6091" s="14" t="s">
        <v>9026</v>
      </c>
      <c r="C6091" s="15">
        <v>45964</v>
      </c>
      <c r="D6091" s="15">
        <v>45969</v>
      </c>
      <c r="E6091" s="10" t="s">
        <v>19</v>
      </c>
      <c r="F6091" s="10" t="s">
        <v>1959</v>
      </c>
      <c r="G6091" s="10" t="s">
        <v>1960</v>
      </c>
      <c r="H6091" s="10" t="s">
        <v>22</v>
      </c>
      <c r="I6091" s="10" t="s">
        <v>23</v>
      </c>
      <c r="J6091" s="10" t="s">
        <v>24</v>
      </c>
      <c r="K6091" s="10" t="s">
        <v>25</v>
      </c>
      <c r="L6091" s="10">
        <v>42420</v>
      </c>
      <c r="M6091" s="10" t="s">
        <v>26</v>
      </c>
      <c r="N6091" s="10" t="str">
        <f>_xlfn.XLOOKUP($M:$M,People!$B:$B,People!A:A)</f>
        <v>Fred Suzuki</v>
      </c>
      <c r="O6091" s="10" t="s">
        <v>2514</v>
      </c>
      <c r="P6091" s="10" t="str">
        <f>VLOOKUP(O6091,Products!$A:$E,3,FALSE)</f>
        <v>Dell</v>
      </c>
      <c r="Q6091" s="31">
        <f>INDEX(Products!$E:$E,MATCH(O6091,Products!$A:$A,0))</f>
        <v>0.28000000000000003</v>
      </c>
      <c r="R6091" s="10" t="s">
        <v>28</v>
      </c>
      <c r="S6091" s="10" t="s">
        <v>58</v>
      </c>
      <c r="T6091" s="10" t="s">
        <v>2515</v>
      </c>
      <c r="U6091" s="12">
        <v>24.1</v>
      </c>
      <c r="V6091" s="12">
        <v>5</v>
      </c>
      <c r="W6091" s="12">
        <v>0</v>
      </c>
      <c r="X6091" s="12">
        <v>9.1580000000000013</v>
      </c>
    </row>
    <row r="6092" spans="1:24" ht="14" x14ac:dyDescent="0.3">
      <c r="A6092" s="9">
        <v>6087</v>
      </c>
      <c r="B6092" s="14" t="s">
        <v>9026</v>
      </c>
      <c r="C6092" s="15">
        <v>45964</v>
      </c>
      <c r="D6092" s="15">
        <v>45969</v>
      </c>
      <c r="E6092" s="10" t="s">
        <v>19</v>
      </c>
      <c r="F6092" s="10" t="s">
        <v>1959</v>
      </c>
      <c r="G6092" s="10" t="s">
        <v>1960</v>
      </c>
      <c r="H6092" s="10" t="s">
        <v>22</v>
      </c>
      <c r="I6092" s="10" t="s">
        <v>23</v>
      </c>
      <c r="J6092" s="10" t="s">
        <v>24</v>
      </c>
      <c r="K6092" s="10" t="s">
        <v>25</v>
      </c>
      <c r="L6092" s="10">
        <v>42420</v>
      </c>
      <c r="M6092" s="10" t="s">
        <v>26</v>
      </c>
      <c r="N6092" s="10" t="str">
        <f>_xlfn.XLOOKUP($M:$M,People!$B:$B,People!A:A)</f>
        <v>Fred Suzuki</v>
      </c>
      <c r="O6092" s="10" t="s">
        <v>5299</v>
      </c>
      <c r="P6092" s="10" t="str">
        <f>VLOOKUP(O6092,Products!$A:$E,3,FALSE)</f>
        <v>Logitech</v>
      </c>
      <c r="Q6092" s="31">
        <f>INDEX(Products!$E:$E,MATCH(O6092,Products!$A:$A,0))</f>
        <v>0.39</v>
      </c>
      <c r="R6092" s="10" t="s">
        <v>28</v>
      </c>
      <c r="S6092" s="10" t="s">
        <v>50</v>
      </c>
      <c r="T6092" s="10" t="s">
        <v>5300</v>
      </c>
      <c r="U6092" s="12">
        <v>842.94</v>
      </c>
      <c r="V6092" s="12">
        <v>3</v>
      </c>
      <c r="W6092" s="12">
        <v>0</v>
      </c>
      <c r="X6092" s="12">
        <v>160.15860000000001</v>
      </c>
    </row>
    <row r="6093" spans="1:24" ht="14" x14ac:dyDescent="0.3">
      <c r="A6093" s="9">
        <v>6088</v>
      </c>
      <c r="B6093" s="14" t="s">
        <v>9027</v>
      </c>
      <c r="C6093" s="15">
        <v>45964</v>
      </c>
      <c r="D6093" s="15">
        <v>45969</v>
      </c>
      <c r="E6093" s="10" t="s">
        <v>44</v>
      </c>
      <c r="F6093" s="10" t="s">
        <v>1435</v>
      </c>
      <c r="G6093" s="10" t="s">
        <v>1436</v>
      </c>
      <c r="H6093" s="10" t="s">
        <v>22</v>
      </c>
      <c r="I6093" s="10" t="s">
        <v>23</v>
      </c>
      <c r="J6093" s="10" t="s">
        <v>37</v>
      </c>
      <c r="K6093" s="10" t="s">
        <v>38</v>
      </c>
      <c r="L6093" s="10">
        <v>90049</v>
      </c>
      <c r="M6093" s="10" t="s">
        <v>39</v>
      </c>
      <c r="N6093" s="10" t="str">
        <f>_xlfn.XLOOKUP($M:$M,People!$B:$B,People!A:A)</f>
        <v>Sadie Pawthorne</v>
      </c>
      <c r="O6093" s="10" t="s">
        <v>5288</v>
      </c>
      <c r="P6093" s="10" t="str">
        <f>VLOOKUP(O6093,Products!$A:$E,3,FALSE)</f>
        <v>Samsung</v>
      </c>
      <c r="Q6093" s="31">
        <f>INDEX(Products!$E:$E,MATCH(O6093,Products!$A:$A,0))</f>
        <v>0.33</v>
      </c>
      <c r="R6093" s="10" t="s">
        <v>41</v>
      </c>
      <c r="S6093" s="10" t="s">
        <v>71</v>
      </c>
      <c r="T6093" s="10" t="s">
        <v>5289</v>
      </c>
      <c r="U6093" s="12">
        <v>43.32</v>
      </c>
      <c r="V6093" s="12">
        <v>2</v>
      </c>
      <c r="W6093" s="12">
        <v>0</v>
      </c>
      <c r="X6093" s="12">
        <v>14.295599999999997</v>
      </c>
    </row>
    <row r="6094" spans="1:24" ht="14" x14ac:dyDescent="0.3">
      <c r="A6094" s="9">
        <v>6089</v>
      </c>
      <c r="B6094" s="14" t="s">
        <v>9024</v>
      </c>
      <c r="C6094" s="15">
        <v>45964</v>
      </c>
      <c r="D6094" s="15">
        <v>45967</v>
      </c>
      <c r="E6094" s="10" t="s">
        <v>168</v>
      </c>
      <c r="F6094" s="10" t="s">
        <v>2940</v>
      </c>
      <c r="G6094" s="10" t="s">
        <v>2941</v>
      </c>
      <c r="H6094" s="10" t="s">
        <v>22</v>
      </c>
      <c r="I6094" s="10" t="s">
        <v>23</v>
      </c>
      <c r="J6094" s="10" t="s">
        <v>37</v>
      </c>
      <c r="K6094" s="10" t="s">
        <v>38</v>
      </c>
      <c r="L6094" s="10">
        <v>90032</v>
      </c>
      <c r="M6094" s="10" t="s">
        <v>39</v>
      </c>
      <c r="N6094" s="10" t="str">
        <f>_xlfn.XLOOKUP($M:$M,People!$B:$B,People!A:A)</f>
        <v>Sadie Pawthorne</v>
      </c>
      <c r="O6094" s="10" t="s">
        <v>4305</v>
      </c>
      <c r="P6094" s="10" t="str">
        <f>VLOOKUP(O6094,Products!$A:$E,3,FALSE)</f>
        <v>Logitech</v>
      </c>
      <c r="Q6094" s="31">
        <f>INDEX(Products!$E:$E,MATCH(O6094,Products!$A:$A,0))</f>
        <v>0.37</v>
      </c>
      <c r="R6094" s="10" t="s">
        <v>41</v>
      </c>
      <c r="S6094" s="10" t="s">
        <v>71</v>
      </c>
      <c r="T6094" s="10" t="s">
        <v>4306</v>
      </c>
      <c r="U6094" s="12">
        <v>1101.48</v>
      </c>
      <c r="V6094" s="12">
        <v>4</v>
      </c>
      <c r="W6094" s="12">
        <v>0</v>
      </c>
      <c r="X6094" s="12">
        <v>429.57720000000006</v>
      </c>
    </row>
    <row r="6095" spans="1:24" ht="14" x14ac:dyDescent="0.3">
      <c r="A6095" s="9">
        <v>6090</v>
      </c>
      <c r="B6095" s="14" t="s">
        <v>9028</v>
      </c>
      <c r="C6095" s="15">
        <v>45964</v>
      </c>
      <c r="D6095" s="15">
        <v>45971</v>
      </c>
      <c r="E6095" s="10" t="s">
        <v>44</v>
      </c>
      <c r="F6095" s="10" t="s">
        <v>427</v>
      </c>
      <c r="G6095" s="10" t="s">
        <v>428</v>
      </c>
      <c r="H6095" s="10" t="s">
        <v>22</v>
      </c>
      <c r="I6095" s="10" t="s">
        <v>23</v>
      </c>
      <c r="J6095" s="10" t="s">
        <v>429</v>
      </c>
      <c r="K6095" s="10" t="s">
        <v>430</v>
      </c>
      <c r="L6095" s="10">
        <v>50322</v>
      </c>
      <c r="M6095" s="10" t="s">
        <v>95</v>
      </c>
      <c r="N6095" s="10" t="str">
        <f>_xlfn.XLOOKUP($M:$M,People!$B:$B,People!A:A)</f>
        <v>Roxanne Rodriguez</v>
      </c>
      <c r="O6095" s="10" t="s">
        <v>431</v>
      </c>
      <c r="P6095" s="10" t="str">
        <f>VLOOKUP(O6095,Products!$A:$E,3,FALSE)</f>
        <v>3M</v>
      </c>
      <c r="Q6095" s="31">
        <f>INDEX(Products!$E:$E,MATCH(O6095,Products!$A:$A,0))</f>
        <v>0.3</v>
      </c>
      <c r="R6095" s="10" t="s">
        <v>41</v>
      </c>
      <c r="S6095" s="10" t="s">
        <v>61</v>
      </c>
      <c r="T6095" s="10" t="s">
        <v>432</v>
      </c>
      <c r="U6095" s="12">
        <v>75.959999999999994</v>
      </c>
      <c r="V6095" s="12">
        <v>2</v>
      </c>
      <c r="W6095" s="12">
        <v>0</v>
      </c>
      <c r="X6095" s="12">
        <v>22.78799999999999</v>
      </c>
    </row>
    <row r="6096" spans="1:24" ht="14" x14ac:dyDescent="0.3">
      <c r="A6096" s="9">
        <v>6091</v>
      </c>
      <c r="B6096" s="14" t="s">
        <v>9026</v>
      </c>
      <c r="C6096" s="15">
        <v>45964</v>
      </c>
      <c r="D6096" s="15">
        <v>45969</v>
      </c>
      <c r="E6096" s="10" t="s">
        <v>19</v>
      </c>
      <c r="F6096" s="10" t="s">
        <v>1959</v>
      </c>
      <c r="G6096" s="10" t="s">
        <v>1960</v>
      </c>
      <c r="H6096" s="10" t="s">
        <v>22</v>
      </c>
      <c r="I6096" s="10" t="s">
        <v>23</v>
      </c>
      <c r="J6096" s="10" t="s">
        <v>24</v>
      </c>
      <c r="K6096" s="10" t="s">
        <v>25</v>
      </c>
      <c r="L6096" s="10">
        <v>42420</v>
      </c>
      <c r="M6096" s="10" t="s">
        <v>26</v>
      </c>
      <c r="N6096" s="10" t="str">
        <f>_xlfn.XLOOKUP($M:$M,People!$B:$B,People!A:A)</f>
        <v>Fred Suzuki</v>
      </c>
      <c r="O6096" s="10" t="s">
        <v>5106</v>
      </c>
      <c r="P6096" s="10" t="str">
        <f>VLOOKUP(O6096,Products!$A:$E,3,FALSE)</f>
        <v>Staples</v>
      </c>
      <c r="Q6096" s="31">
        <f>INDEX(Products!$E:$E,MATCH(O6096,Products!$A:$A,0))</f>
        <v>0.25</v>
      </c>
      <c r="R6096" s="10" t="s">
        <v>41</v>
      </c>
      <c r="S6096" s="10" t="s">
        <v>61</v>
      </c>
      <c r="T6096" s="10" t="s">
        <v>5107</v>
      </c>
      <c r="U6096" s="12">
        <v>7.98</v>
      </c>
      <c r="V6096" s="12">
        <v>3</v>
      </c>
      <c r="W6096" s="12">
        <v>0</v>
      </c>
      <c r="X6096" s="12">
        <v>2.0747999999999998</v>
      </c>
    </row>
    <row r="6097" spans="1:24" ht="14" x14ac:dyDescent="0.3">
      <c r="A6097" s="9">
        <v>6092</v>
      </c>
      <c r="B6097" s="14" t="s">
        <v>9029</v>
      </c>
      <c r="C6097" s="15">
        <v>45964</v>
      </c>
      <c r="D6097" s="15">
        <v>45968</v>
      </c>
      <c r="E6097" s="10" t="s">
        <v>44</v>
      </c>
      <c r="F6097" s="10" t="s">
        <v>1671</v>
      </c>
      <c r="G6097" s="10" t="s">
        <v>1672</v>
      </c>
      <c r="H6097" s="10" t="s">
        <v>22</v>
      </c>
      <c r="I6097" s="10" t="s">
        <v>23</v>
      </c>
      <c r="J6097" s="10" t="s">
        <v>1673</v>
      </c>
      <c r="K6097" s="10" t="s">
        <v>87</v>
      </c>
      <c r="L6097" s="10">
        <v>98270</v>
      </c>
      <c r="M6097" s="10" t="s">
        <v>39</v>
      </c>
      <c r="N6097" s="10" t="str">
        <f>_xlfn.XLOOKUP($M:$M,People!$B:$B,People!A:A)</f>
        <v>Sadie Pawthorne</v>
      </c>
      <c r="O6097" s="10" t="s">
        <v>1674</v>
      </c>
      <c r="P6097" s="10" t="str">
        <f>VLOOKUP(O6097,Products!$A:$E,3,FALSE)</f>
        <v>Logitech</v>
      </c>
      <c r="Q6097" s="31">
        <f>INDEX(Products!$E:$E,MATCH(O6097,Products!$A:$A,0))</f>
        <v>0.35</v>
      </c>
      <c r="R6097" s="10" t="s">
        <v>41</v>
      </c>
      <c r="S6097" s="10" t="s">
        <v>61</v>
      </c>
      <c r="T6097" s="10" t="s">
        <v>1675</v>
      </c>
      <c r="U6097" s="12">
        <v>8.82</v>
      </c>
      <c r="V6097" s="12">
        <v>3</v>
      </c>
      <c r="W6097" s="12">
        <v>0</v>
      </c>
      <c r="X6097" s="12">
        <v>2.3814000000000002</v>
      </c>
    </row>
    <row r="6098" spans="1:24" ht="14" x14ac:dyDescent="0.3">
      <c r="A6098" s="9">
        <v>6093</v>
      </c>
      <c r="B6098" s="14" t="s">
        <v>9026</v>
      </c>
      <c r="C6098" s="15">
        <v>45964</v>
      </c>
      <c r="D6098" s="15">
        <v>45969</v>
      </c>
      <c r="E6098" s="10" t="s">
        <v>19</v>
      </c>
      <c r="F6098" s="10" t="s">
        <v>1959</v>
      </c>
      <c r="G6098" s="10" t="s">
        <v>1960</v>
      </c>
      <c r="H6098" s="10" t="s">
        <v>22</v>
      </c>
      <c r="I6098" s="10" t="s">
        <v>23</v>
      </c>
      <c r="J6098" s="10" t="s">
        <v>24</v>
      </c>
      <c r="K6098" s="10" t="s">
        <v>25</v>
      </c>
      <c r="L6098" s="10">
        <v>42420</v>
      </c>
      <c r="M6098" s="10" t="s">
        <v>26</v>
      </c>
      <c r="N6098" s="10" t="str">
        <f>_xlfn.XLOOKUP($M:$M,People!$B:$B,People!A:A)</f>
        <v>Fred Suzuki</v>
      </c>
      <c r="O6098" s="10" t="s">
        <v>4661</v>
      </c>
      <c r="P6098" s="10" t="str">
        <f>VLOOKUP(O6098,Products!$A:$E,3,FALSE)</f>
        <v>Logitech</v>
      </c>
      <c r="Q6098" s="31">
        <f>INDEX(Products!$E:$E,MATCH(O6098,Products!$A:$A,0))</f>
        <v>0.27</v>
      </c>
      <c r="R6098" s="10" t="s">
        <v>41</v>
      </c>
      <c r="S6098" s="10" t="s">
        <v>61</v>
      </c>
      <c r="T6098" s="10" t="s">
        <v>4662</v>
      </c>
      <c r="U6098" s="12">
        <v>8.75</v>
      </c>
      <c r="V6098" s="12">
        <v>1</v>
      </c>
      <c r="W6098" s="12">
        <v>0</v>
      </c>
      <c r="X6098" s="12">
        <v>2.6249999999999991</v>
      </c>
    </row>
    <row r="6099" spans="1:24" ht="14" x14ac:dyDescent="0.3">
      <c r="A6099" s="9">
        <v>6094</v>
      </c>
      <c r="B6099" s="14" t="s">
        <v>9027</v>
      </c>
      <c r="C6099" s="15">
        <v>45964</v>
      </c>
      <c r="D6099" s="15">
        <v>45969</v>
      </c>
      <c r="E6099" s="10" t="s">
        <v>44</v>
      </c>
      <c r="F6099" s="10" t="s">
        <v>1435</v>
      </c>
      <c r="G6099" s="10" t="s">
        <v>1436</v>
      </c>
      <c r="H6099" s="10" t="s">
        <v>22</v>
      </c>
      <c r="I6099" s="10" t="s">
        <v>23</v>
      </c>
      <c r="J6099" s="10" t="s">
        <v>37</v>
      </c>
      <c r="K6099" s="10" t="s">
        <v>38</v>
      </c>
      <c r="L6099" s="10">
        <v>90049</v>
      </c>
      <c r="M6099" s="10" t="s">
        <v>39</v>
      </c>
      <c r="N6099" s="10" t="str">
        <f>_xlfn.XLOOKUP($M:$M,People!$B:$B,People!A:A)</f>
        <v>Sadie Pawthorne</v>
      </c>
      <c r="O6099" s="10" t="s">
        <v>2312</v>
      </c>
      <c r="P6099" s="10" t="str">
        <f>VLOOKUP(O6099,Products!$A:$E,3,FALSE)</f>
        <v>3M</v>
      </c>
      <c r="Q6099" s="31">
        <f>INDEX(Products!$E:$E,MATCH(O6099,Products!$A:$A,0))</f>
        <v>0.4</v>
      </c>
      <c r="R6099" s="10" t="s">
        <v>41</v>
      </c>
      <c r="S6099" s="10" t="s">
        <v>68</v>
      </c>
      <c r="T6099" s="10" t="s">
        <v>2313</v>
      </c>
      <c r="U6099" s="12">
        <v>9.2959999999999994</v>
      </c>
      <c r="V6099" s="12">
        <v>2</v>
      </c>
      <c r="W6099" s="12">
        <v>0.2</v>
      </c>
      <c r="X6099" s="12">
        <v>3.0211999999999994</v>
      </c>
    </row>
    <row r="6100" spans="1:24" ht="14" x14ac:dyDescent="0.3">
      <c r="A6100" s="9">
        <v>6095</v>
      </c>
      <c r="B6100" s="14" t="s">
        <v>9030</v>
      </c>
      <c r="C6100" s="15">
        <v>45964</v>
      </c>
      <c r="D6100" s="15">
        <v>45966</v>
      </c>
      <c r="E6100" s="10" t="s">
        <v>168</v>
      </c>
      <c r="F6100" s="10" t="s">
        <v>3488</v>
      </c>
      <c r="G6100" s="10" t="s">
        <v>3489</v>
      </c>
      <c r="H6100" s="10" t="s">
        <v>22</v>
      </c>
      <c r="I6100" s="10" t="s">
        <v>23</v>
      </c>
      <c r="J6100" s="10" t="s">
        <v>370</v>
      </c>
      <c r="K6100" s="10" t="s">
        <v>371</v>
      </c>
      <c r="L6100" s="10">
        <v>97206</v>
      </c>
      <c r="M6100" s="10" t="s">
        <v>39</v>
      </c>
      <c r="N6100" s="10" t="str">
        <f>_xlfn.XLOOKUP($M:$M,People!$B:$B,People!A:A)</f>
        <v>Sadie Pawthorne</v>
      </c>
      <c r="O6100" s="10" t="s">
        <v>2974</v>
      </c>
      <c r="P6100" s="10" t="str">
        <f>VLOOKUP(O6100,Products!$A:$E,3,FALSE)</f>
        <v>3M</v>
      </c>
      <c r="Q6100" s="31">
        <f>INDEX(Products!$E:$E,MATCH(O6100,Products!$A:$A,0))</f>
        <v>0.3</v>
      </c>
      <c r="R6100" s="10" t="s">
        <v>41</v>
      </c>
      <c r="S6100" s="10" t="s">
        <v>68</v>
      </c>
      <c r="T6100" s="10" t="s">
        <v>2975</v>
      </c>
      <c r="U6100" s="12">
        <v>4.1580000000000004</v>
      </c>
      <c r="V6100" s="12">
        <v>7</v>
      </c>
      <c r="W6100" s="12">
        <v>0.7</v>
      </c>
      <c r="X6100" s="12">
        <v>-3.4649999999999999</v>
      </c>
    </row>
    <row r="6101" spans="1:24" ht="14" x14ac:dyDescent="0.3">
      <c r="A6101" s="9">
        <v>6096</v>
      </c>
      <c r="B6101" s="14" t="s">
        <v>9028</v>
      </c>
      <c r="C6101" s="15">
        <v>45964</v>
      </c>
      <c r="D6101" s="15">
        <v>45971</v>
      </c>
      <c r="E6101" s="10" t="s">
        <v>44</v>
      </c>
      <c r="F6101" s="10" t="s">
        <v>427</v>
      </c>
      <c r="G6101" s="10" t="s">
        <v>428</v>
      </c>
      <c r="H6101" s="10" t="s">
        <v>22</v>
      </c>
      <c r="I6101" s="10" t="s">
        <v>23</v>
      </c>
      <c r="J6101" s="10" t="s">
        <v>429</v>
      </c>
      <c r="K6101" s="10" t="s">
        <v>430</v>
      </c>
      <c r="L6101" s="10">
        <v>50322</v>
      </c>
      <c r="M6101" s="10" t="s">
        <v>95</v>
      </c>
      <c r="N6101" s="10" t="str">
        <f>_xlfn.XLOOKUP($M:$M,People!$B:$B,People!A:A)</f>
        <v>Roxanne Rodriguez</v>
      </c>
      <c r="O6101" s="10" t="s">
        <v>433</v>
      </c>
      <c r="P6101" s="10" t="str">
        <f>VLOOKUP(O6101,Products!$A:$E,3,FALSE)</f>
        <v>Office Depot</v>
      </c>
      <c r="Q6101" s="31">
        <f>INDEX(Products!$E:$E,MATCH(O6101,Products!$A:$A,0))</f>
        <v>0.28000000000000003</v>
      </c>
      <c r="R6101" s="10" t="s">
        <v>41</v>
      </c>
      <c r="S6101" s="10" t="s">
        <v>68</v>
      </c>
      <c r="T6101" s="10" t="s">
        <v>434</v>
      </c>
      <c r="U6101" s="12">
        <v>27.240000000000002</v>
      </c>
      <c r="V6101" s="12">
        <v>6</v>
      </c>
      <c r="W6101" s="12">
        <v>0</v>
      </c>
      <c r="X6101" s="12">
        <v>13.3476</v>
      </c>
    </row>
    <row r="6102" spans="1:24" ht="14" x14ac:dyDescent="0.3">
      <c r="A6102" s="9">
        <v>6097</v>
      </c>
      <c r="B6102" s="14" t="s">
        <v>9027</v>
      </c>
      <c r="C6102" s="15">
        <v>45964</v>
      </c>
      <c r="D6102" s="15">
        <v>45969</v>
      </c>
      <c r="E6102" s="10" t="s">
        <v>44</v>
      </c>
      <c r="F6102" s="10" t="s">
        <v>1435</v>
      </c>
      <c r="G6102" s="10" t="s">
        <v>1436</v>
      </c>
      <c r="H6102" s="10" t="s">
        <v>22</v>
      </c>
      <c r="I6102" s="10" t="s">
        <v>23</v>
      </c>
      <c r="J6102" s="10" t="s">
        <v>37</v>
      </c>
      <c r="K6102" s="10" t="s">
        <v>38</v>
      </c>
      <c r="L6102" s="10">
        <v>90049</v>
      </c>
      <c r="M6102" s="10" t="s">
        <v>39</v>
      </c>
      <c r="N6102" s="10" t="str">
        <f>_xlfn.XLOOKUP($M:$M,People!$B:$B,People!A:A)</f>
        <v>Sadie Pawthorne</v>
      </c>
      <c r="O6102" s="10" t="s">
        <v>433</v>
      </c>
      <c r="P6102" s="10" t="str">
        <f>VLOOKUP(O6102,Products!$A:$E,3,FALSE)</f>
        <v>Office Depot</v>
      </c>
      <c r="Q6102" s="31">
        <f>INDEX(Products!$E:$E,MATCH(O6102,Products!$A:$A,0))</f>
        <v>0.28000000000000003</v>
      </c>
      <c r="R6102" s="10" t="s">
        <v>41</v>
      </c>
      <c r="S6102" s="10" t="s">
        <v>68</v>
      </c>
      <c r="T6102" s="10" t="s">
        <v>434</v>
      </c>
      <c r="U6102" s="12">
        <v>43.584000000000003</v>
      </c>
      <c r="V6102" s="12">
        <v>12</v>
      </c>
      <c r="W6102" s="12">
        <v>0.2</v>
      </c>
      <c r="X6102" s="12">
        <v>15.799199999999999</v>
      </c>
    </row>
    <row r="6103" spans="1:24" ht="14" x14ac:dyDescent="0.3">
      <c r="A6103" s="9">
        <v>6098</v>
      </c>
      <c r="B6103" s="14" t="s">
        <v>9027</v>
      </c>
      <c r="C6103" s="15">
        <v>45964</v>
      </c>
      <c r="D6103" s="15">
        <v>45969</v>
      </c>
      <c r="E6103" s="10" t="s">
        <v>44</v>
      </c>
      <c r="F6103" s="10" t="s">
        <v>1435</v>
      </c>
      <c r="G6103" s="10" t="s">
        <v>1436</v>
      </c>
      <c r="H6103" s="10" t="s">
        <v>22</v>
      </c>
      <c r="I6103" s="10" t="s">
        <v>23</v>
      </c>
      <c r="J6103" s="10" t="s">
        <v>37</v>
      </c>
      <c r="K6103" s="10" t="s">
        <v>38</v>
      </c>
      <c r="L6103" s="10">
        <v>90049</v>
      </c>
      <c r="M6103" s="10" t="s">
        <v>39</v>
      </c>
      <c r="N6103" s="10" t="str">
        <f>_xlfn.XLOOKUP($M:$M,People!$B:$B,People!A:A)</f>
        <v>Sadie Pawthorne</v>
      </c>
      <c r="O6103" s="10" t="s">
        <v>2757</v>
      </c>
      <c r="P6103" s="10" t="str">
        <f>VLOOKUP(O6103,Products!$A:$E,3,FALSE)</f>
        <v>Office Depot</v>
      </c>
      <c r="Q6103" s="31">
        <f>INDEX(Products!$E:$E,MATCH(O6103,Products!$A:$A,0))</f>
        <v>0.26</v>
      </c>
      <c r="R6103" s="10" t="s">
        <v>41</v>
      </c>
      <c r="S6103" s="10" t="s">
        <v>240</v>
      </c>
      <c r="T6103" s="10" t="s">
        <v>2758</v>
      </c>
      <c r="U6103" s="12">
        <v>15.260000000000002</v>
      </c>
      <c r="V6103" s="12">
        <v>7</v>
      </c>
      <c r="W6103" s="12">
        <v>0</v>
      </c>
      <c r="X6103" s="12">
        <v>5.0358000000000001</v>
      </c>
    </row>
    <row r="6104" spans="1:24" ht="14" x14ac:dyDescent="0.3">
      <c r="A6104" s="9">
        <v>6099</v>
      </c>
      <c r="B6104" s="14" t="s">
        <v>9026</v>
      </c>
      <c r="C6104" s="15">
        <v>45964</v>
      </c>
      <c r="D6104" s="15">
        <v>45969</v>
      </c>
      <c r="E6104" s="10" t="s">
        <v>19</v>
      </c>
      <c r="F6104" s="10" t="s">
        <v>1959</v>
      </c>
      <c r="G6104" s="10" t="s">
        <v>1960</v>
      </c>
      <c r="H6104" s="10" t="s">
        <v>22</v>
      </c>
      <c r="I6104" s="10" t="s">
        <v>23</v>
      </c>
      <c r="J6104" s="10" t="s">
        <v>24</v>
      </c>
      <c r="K6104" s="10" t="s">
        <v>25</v>
      </c>
      <c r="L6104" s="10">
        <v>42420</v>
      </c>
      <c r="M6104" s="10" t="s">
        <v>26</v>
      </c>
      <c r="N6104" s="10" t="str">
        <f>_xlfn.XLOOKUP($M:$M,People!$B:$B,People!A:A)</f>
        <v>Fred Suzuki</v>
      </c>
      <c r="O6104" s="10" t="s">
        <v>2188</v>
      </c>
      <c r="P6104" s="10" t="str">
        <f>VLOOKUP(O6104,Products!$A:$E,3,FALSE)</f>
        <v>Dell</v>
      </c>
      <c r="Q6104" s="31">
        <f>INDEX(Products!$E:$E,MATCH(O6104,Products!$A:$A,0))</f>
        <v>0.34</v>
      </c>
      <c r="R6104" s="10" t="s">
        <v>41</v>
      </c>
      <c r="S6104" s="10" t="s">
        <v>240</v>
      </c>
      <c r="T6104" s="10" t="s">
        <v>2189</v>
      </c>
      <c r="U6104" s="12">
        <v>20</v>
      </c>
      <c r="V6104" s="12">
        <v>4</v>
      </c>
      <c r="W6104" s="12">
        <v>0</v>
      </c>
      <c r="X6104" s="12">
        <v>9.6</v>
      </c>
    </row>
    <row r="6105" spans="1:24" ht="14" x14ac:dyDescent="0.3">
      <c r="A6105" s="9">
        <v>6100</v>
      </c>
      <c r="B6105" s="14" t="s">
        <v>9024</v>
      </c>
      <c r="C6105" s="15">
        <v>45964</v>
      </c>
      <c r="D6105" s="15">
        <v>45967</v>
      </c>
      <c r="E6105" s="10" t="s">
        <v>168</v>
      </c>
      <c r="F6105" s="10" t="s">
        <v>2940</v>
      </c>
      <c r="G6105" s="10" t="s">
        <v>2941</v>
      </c>
      <c r="H6105" s="10" t="s">
        <v>22</v>
      </c>
      <c r="I6105" s="10" t="s">
        <v>23</v>
      </c>
      <c r="J6105" s="10" t="s">
        <v>37</v>
      </c>
      <c r="K6105" s="10" t="s">
        <v>38</v>
      </c>
      <c r="L6105" s="10">
        <v>90032</v>
      </c>
      <c r="M6105" s="10" t="s">
        <v>39</v>
      </c>
      <c r="N6105" s="10" t="str">
        <f>_xlfn.XLOOKUP($M:$M,People!$B:$B,People!A:A)</f>
        <v>Sadie Pawthorne</v>
      </c>
      <c r="O6105" s="10" t="s">
        <v>4335</v>
      </c>
      <c r="P6105" s="10" t="str">
        <f>VLOOKUP(O6105,Products!$A:$E,3,FALSE)</f>
        <v>HP</v>
      </c>
      <c r="Q6105" s="31">
        <f>INDEX(Products!$E:$E,MATCH(O6105,Products!$A:$A,0))</f>
        <v>0.37</v>
      </c>
      <c r="R6105" s="10" t="s">
        <v>41</v>
      </c>
      <c r="S6105" s="10" t="s">
        <v>42</v>
      </c>
      <c r="T6105" s="10" t="s">
        <v>4336</v>
      </c>
      <c r="U6105" s="12">
        <v>87.71</v>
      </c>
      <c r="V6105" s="12">
        <v>7</v>
      </c>
      <c r="W6105" s="12">
        <v>0</v>
      </c>
      <c r="X6105" s="12">
        <v>41.223699999999994</v>
      </c>
    </row>
    <row r="6106" spans="1:24" ht="14" x14ac:dyDescent="0.3">
      <c r="A6106" s="9">
        <v>6101</v>
      </c>
      <c r="B6106" s="14" t="s">
        <v>9027</v>
      </c>
      <c r="C6106" s="15">
        <v>45964</v>
      </c>
      <c r="D6106" s="15">
        <v>45969</v>
      </c>
      <c r="E6106" s="10" t="s">
        <v>44</v>
      </c>
      <c r="F6106" s="10" t="s">
        <v>1435</v>
      </c>
      <c r="G6106" s="10" t="s">
        <v>1436</v>
      </c>
      <c r="H6106" s="10" t="s">
        <v>22</v>
      </c>
      <c r="I6106" s="10" t="s">
        <v>23</v>
      </c>
      <c r="J6106" s="10" t="s">
        <v>37</v>
      </c>
      <c r="K6106" s="10" t="s">
        <v>38</v>
      </c>
      <c r="L6106" s="10">
        <v>90049</v>
      </c>
      <c r="M6106" s="10" t="s">
        <v>39</v>
      </c>
      <c r="N6106" s="10" t="str">
        <f>_xlfn.XLOOKUP($M:$M,People!$B:$B,People!A:A)</f>
        <v>Sadie Pawthorne</v>
      </c>
      <c r="O6106" s="10" t="s">
        <v>3945</v>
      </c>
      <c r="P6106" s="10" t="str">
        <f>VLOOKUP(O6106,Products!$A:$E,3,FALSE)</f>
        <v>Office Depot</v>
      </c>
      <c r="Q6106" s="31">
        <f>INDEX(Products!$E:$E,MATCH(O6106,Products!$A:$A,0))</f>
        <v>0.34</v>
      </c>
      <c r="R6106" s="10" t="s">
        <v>41</v>
      </c>
      <c r="S6106" s="10" t="s">
        <v>82</v>
      </c>
      <c r="T6106" s="10" t="s">
        <v>4132</v>
      </c>
      <c r="U6106" s="12">
        <v>19.440000000000001</v>
      </c>
      <c r="V6106" s="12">
        <v>3</v>
      </c>
      <c r="W6106" s="12">
        <v>0</v>
      </c>
      <c r="X6106" s="12">
        <v>9.3312000000000008</v>
      </c>
    </row>
    <row r="6107" spans="1:24" ht="14" x14ac:dyDescent="0.3">
      <c r="A6107" s="9">
        <v>6102</v>
      </c>
      <c r="B6107" s="14" t="s">
        <v>9027</v>
      </c>
      <c r="C6107" s="15">
        <v>45964</v>
      </c>
      <c r="D6107" s="15">
        <v>45969</v>
      </c>
      <c r="E6107" s="10" t="s">
        <v>44</v>
      </c>
      <c r="F6107" s="10" t="s">
        <v>1435</v>
      </c>
      <c r="G6107" s="10" t="s">
        <v>1436</v>
      </c>
      <c r="H6107" s="10" t="s">
        <v>22</v>
      </c>
      <c r="I6107" s="10" t="s">
        <v>23</v>
      </c>
      <c r="J6107" s="10" t="s">
        <v>37</v>
      </c>
      <c r="K6107" s="10" t="s">
        <v>38</v>
      </c>
      <c r="L6107" s="10">
        <v>90049</v>
      </c>
      <c r="M6107" s="10" t="s">
        <v>39</v>
      </c>
      <c r="N6107" s="10" t="str">
        <f>_xlfn.XLOOKUP($M:$M,People!$B:$B,People!A:A)</f>
        <v>Sadie Pawthorne</v>
      </c>
      <c r="O6107" s="10" t="s">
        <v>5319</v>
      </c>
      <c r="P6107" s="10" t="str">
        <f>VLOOKUP(O6107,Products!$A:$E,3,FALSE)</f>
        <v>Samsung</v>
      </c>
      <c r="Q6107" s="31">
        <f>INDEX(Products!$E:$E,MATCH(O6107,Products!$A:$A,0))</f>
        <v>0.31</v>
      </c>
      <c r="R6107" s="10" t="s">
        <v>41</v>
      </c>
      <c r="S6107" s="10" t="s">
        <v>82</v>
      </c>
      <c r="T6107" s="10" t="s">
        <v>5320</v>
      </c>
      <c r="U6107" s="12">
        <v>116.28</v>
      </c>
      <c r="V6107" s="12">
        <v>3</v>
      </c>
      <c r="W6107" s="12">
        <v>0</v>
      </c>
      <c r="X6107" s="12">
        <v>56.977199999999996</v>
      </c>
    </row>
    <row r="6108" spans="1:24" ht="14" x14ac:dyDescent="0.3">
      <c r="A6108" s="9">
        <v>6103</v>
      </c>
      <c r="B6108" s="14" t="s">
        <v>9031</v>
      </c>
      <c r="C6108" s="15">
        <v>45964</v>
      </c>
      <c r="D6108" s="15">
        <v>45970</v>
      </c>
      <c r="E6108" s="10" t="s">
        <v>44</v>
      </c>
      <c r="F6108" s="10" t="s">
        <v>4170</v>
      </c>
      <c r="G6108" s="10" t="s">
        <v>4171</v>
      </c>
      <c r="H6108" s="10" t="s">
        <v>36</v>
      </c>
      <c r="I6108" s="10" t="s">
        <v>23</v>
      </c>
      <c r="J6108" s="10" t="s">
        <v>714</v>
      </c>
      <c r="K6108" s="10" t="s">
        <v>94</v>
      </c>
      <c r="L6108" s="10">
        <v>75217</v>
      </c>
      <c r="M6108" s="10" t="s">
        <v>95</v>
      </c>
      <c r="N6108" s="10" t="str">
        <f>_xlfn.XLOOKUP($M:$M,People!$B:$B,People!A:A)</f>
        <v>Roxanne Rodriguez</v>
      </c>
      <c r="O6108" s="10" t="s">
        <v>3893</v>
      </c>
      <c r="P6108" s="10" t="str">
        <f>VLOOKUP(O6108,Products!$A:$E,3,FALSE)</f>
        <v>Office Depot</v>
      </c>
      <c r="Q6108" s="31">
        <f>INDEX(Products!$E:$E,MATCH(O6108,Products!$A:$A,0))</f>
        <v>0.34</v>
      </c>
      <c r="R6108" s="10" t="s">
        <v>41</v>
      </c>
      <c r="S6108" s="10" t="s">
        <v>82</v>
      </c>
      <c r="T6108" s="10" t="s">
        <v>3894</v>
      </c>
      <c r="U6108" s="12">
        <v>9.2480000000000011</v>
      </c>
      <c r="V6108" s="12">
        <v>2</v>
      </c>
      <c r="W6108" s="12">
        <v>0.2</v>
      </c>
      <c r="X6108" s="12">
        <v>3.3524000000000003</v>
      </c>
    </row>
    <row r="6109" spans="1:24" ht="14" x14ac:dyDescent="0.3">
      <c r="A6109" s="9">
        <v>6104</v>
      </c>
      <c r="B6109" s="14" t="s">
        <v>9027</v>
      </c>
      <c r="C6109" s="15">
        <v>45964</v>
      </c>
      <c r="D6109" s="15">
        <v>45969</v>
      </c>
      <c r="E6109" s="10" t="s">
        <v>44</v>
      </c>
      <c r="F6109" s="10" t="s">
        <v>1435</v>
      </c>
      <c r="G6109" s="10" t="s">
        <v>1436</v>
      </c>
      <c r="H6109" s="10" t="s">
        <v>22</v>
      </c>
      <c r="I6109" s="10" t="s">
        <v>23</v>
      </c>
      <c r="J6109" s="10" t="s">
        <v>37</v>
      </c>
      <c r="K6109" s="10" t="s">
        <v>38</v>
      </c>
      <c r="L6109" s="10">
        <v>90049</v>
      </c>
      <c r="M6109" s="10" t="s">
        <v>39</v>
      </c>
      <c r="N6109" s="10" t="str">
        <f>_xlfn.XLOOKUP($M:$M,People!$B:$B,People!A:A)</f>
        <v>Sadie Pawthorne</v>
      </c>
      <c r="O6109" s="10" t="s">
        <v>3502</v>
      </c>
      <c r="P6109" s="10" t="str">
        <f>VLOOKUP(O6109,Products!$A:$E,3,FALSE)</f>
        <v>Avery</v>
      </c>
      <c r="Q6109" s="31">
        <f>INDEX(Products!$E:$E,MATCH(O6109,Products!$A:$A,0))</f>
        <v>0.33</v>
      </c>
      <c r="R6109" s="10" t="s">
        <v>41</v>
      </c>
      <c r="S6109" s="10" t="s">
        <v>82</v>
      </c>
      <c r="T6109" s="10" t="s">
        <v>3503</v>
      </c>
      <c r="U6109" s="12">
        <v>314.54999999999995</v>
      </c>
      <c r="V6109" s="12">
        <v>3</v>
      </c>
      <c r="W6109" s="12">
        <v>0</v>
      </c>
      <c r="X6109" s="12">
        <v>150.98399999999998</v>
      </c>
    </row>
    <row r="6110" spans="1:24" ht="14" x14ac:dyDescent="0.3">
      <c r="A6110" s="9">
        <v>6105</v>
      </c>
      <c r="B6110" s="14" t="s">
        <v>9024</v>
      </c>
      <c r="C6110" s="15">
        <v>45964</v>
      </c>
      <c r="D6110" s="15">
        <v>45967</v>
      </c>
      <c r="E6110" s="10" t="s">
        <v>168</v>
      </c>
      <c r="F6110" s="10" t="s">
        <v>2940</v>
      </c>
      <c r="G6110" s="10" t="s">
        <v>2941</v>
      </c>
      <c r="H6110" s="10" t="s">
        <v>22</v>
      </c>
      <c r="I6110" s="10" t="s">
        <v>23</v>
      </c>
      <c r="J6110" s="10" t="s">
        <v>37</v>
      </c>
      <c r="K6110" s="10" t="s">
        <v>38</v>
      </c>
      <c r="L6110" s="10">
        <v>90032</v>
      </c>
      <c r="M6110" s="10" t="s">
        <v>39</v>
      </c>
      <c r="N6110" s="10" t="str">
        <f>_xlfn.XLOOKUP($M:$M,People!$B:$B,People!A:A)</f>
        <v>Sadie Pawthorne</v>
      </c>
      <c r="O6110" s="10" t="s">
        <v>4333</v>
      </c>
      <c r="P6110" s="10" t="str">
        <f>VLOOKUP(O6110,Products!$A:$E,3,FALSE)</f>
        <v>Avery</v>
      </c>
      <c r="Q6110" s="31">
        <f>INDEX(Products!$E:$E,MATCH(O6110,Products!$A:$A,0))</f>
        <v>0.27</v>
      </c>
      <c r="R6110" s="10" t="s">
        <v>64</v>
      </c>
      <c r="S6110" s="10" t="s">
        <v>144</v>
      </c>
      <c r="T6110" s="10" t="s">
        <v>4334</v>
      </c>
      <c r="U6110" s="12">
        <v>82.95</v>
      </c>
      <c r="V6110" s="12">
        <v>5</v>
      </c>
      <c r="W6110" s="12">
        <v>0</v>
      </c>
      <c r="X6110" s="12">
        <v>29.032499999999999</v>
      </c>
    </row>
    <row r="6111" spans="1:24" ht="14" x14ac:dyDescent="0.3">
      <c r="A6111" s="9">
        <v>6106</v>
      </c>
      <c r="B6111" s="14" t="s">
        <v>9025</v>
      </c>
      <c r="C6111" s="15">
        <v>45964</v>
      </c>
      <c r="D6111" s="15">
        <v>45968</v>
      </c>
      <c r="E6111" s="10" t="s">
        <v>44</v>
      </c>
      <c r="F6111" s="10" t="s">
        <v>4571</v>
      </c>
      <c r="G6111" s="10" t="s">
        <v>4572</v>
      </c>
      <c r="H6111" s="10" t="s">
        <v>92</v>
      </c>
      <c r="I6111" s="10" t="s">
        <v>23</v>
      </c>
      <c r="J6111" s="10" t="s">
        <v>131</v>
      </c>
      <c r="K6111" s="10" t="s">
        <v>132</v>
      </c>
      <c r="L6111" s="10">
        <v>19120</v>
      </c>
      <c r="M6111" s="10" t="s">
        <v>133</v>
      </c>
      <c r="N6111" s="10" t="str">
        <f>_xlfn.XLOOKUP($M:$M,People!$B:$B,People!A:A)</f>
        <v>Chuck Magee</v>
      </c>
      <c r="O6111" s="10" t="s">
        <v>1021</v>
      </c>
      <c r="P6111" s="10" t="str">
        <f>VLOOKUP(O6111,Products!$A:$E,3,FALSE)</f>
        <v>3M</v>
      </c>
      <c r="Q6111" s="31">
        <f>INDEX(Products!$E:$E,MATCH(O6111,Products!$A:$A,0))</f>
        <v>0.26</v>
      </c>
      <c r="R6111" s="10" t="s">
        <v>64</v>
      </c>
      <c r="S6111" s="10" t="s">
        <v>144</v>
      </c>
      <c r="T6111" s="10" t="s">
        <v>1022</v>
      </c>
      <c r="U6111" s="12">
        <v>72</v>
      </c>
      <c r="V6111" s="12">
        <v>1</v>
      </c>
      <c r="W6111" s="12">
        <v>0.2</v>
      </c>
      <c r="X6111" s="12">
        <v>14.399999999999999</v>
      </c>
    </row>
    <row r="6112" spans="1:24" ht="14" x14ac:dyDescent="0.3">
      <c r="A6112" s="9">
        <v>6107</v>
      </c>
      <c r="B6112" s="14" t="s">
        <v>9030</v>
      </c>
      <c r="C6112" s="15">
        <v>45964</v>
      </c>
      <c r="D6112" s="15">
        <v>45966</v>
      </c>
      <c r="E6112" s="10" t="s">
        <v>168</v>
      </c>
      <c r="F6112" s="10" t="s">
        <v>3488</v>
      </c>
      <c r="G6112" s="10" t="s">
        <v>3489</v>
      </c>
      <c r="H6112" s="10" t="s">
        <v>22</v>
      </c>
      <c r="I6112" s="10" t="s">
        <v>23</v>
      </c>
      <c r="J6112" s="10" t="s">
        <v>370</v>
      </c>
      <c r="K6112" s="10" t="s">
        <v>371</v>
      </c>
      <c r="L6112" s="10">
        <v>97206</v>
      </c>
      <c r="M6112" s="10" t="s">
        <v>39</v>
      </c>
      <c r="N6112" s="10" t="str">
        <f>_xlfn.XLOOKUP($M:$M,People!$B:$B,People!A:A)</f>
        <v>Sadie Pawthorne</v>
      </c>
      <c r="O6112" s="10" t="s">
        <v>5875</v>
      </c>
      <c r="P6112" s="10" t="str">
        <f>VLOOKUP(O6112,Products!$A:$E,3,FALSE)</f>
        <v>Samsung</v>
      </c>
      <c r="Q6112" s="31">
        <f>INDEX(Products!$E:$E,MATCH(O6112,Products!$A:$A,0))</f>
        <v>0.27</v>
      </c>
      <c r="R6112" s="10" t="s">
        <v>64</v>
      </c>
      <c r="S6112" s="10" t="s">
        <v>599</v>
      </c>
      <c r="T6112" s="10" t="s">
        <v>5876</v>
      </c>
      <c r="U6112" s="12">
        <v>179.99100000000004</v>
      </c>
      <c r="V6112" s="12">
        <v>3</v>
      </c>
      <c r="W6112" s="12">
        <v>0.7</v>
      </c>
      <c r="X6112" s="12">
        <v>-251.98739999999992</v>
      </c>
    </row>
    <row r="6113" spans="1:24" ht="14" x14ac:dyDescent="0.3">
      <c r="A6113" s="9">
        <v>6108</v>
      </c>
      <c r="B6113" s="14" t="s">
        <v>9032</v>
      </c>
      <c r="C6113" s="15">
        <v>45965</v>
      </c>
      <c r="D6113" s="15">
        <v>45967</v>
      </c>
      <c r="E6113" s="10" t="s">
        <v>19</v>
      </c>
      <c r="F6113" s="10" t="s">
        <v>5208</v>
      </c>
      <c r="G6113" s="10" t="s">
        <v>5209</v>
      </c>
      <c r="H6113" s="10" t="s">
        <v>36</v>
      </c>
      <c r="I6113" s="10" t="s">
        <v>23</v>
      </c>
      <c r="J6113" s="10" t="s">
        <v>5677</v>
      </c>
      <c r="K6113" s="10" t="s">
        <v>371</v>
      </c>
      <c r="L6113" s="10">
        <v>97405</v>
      </c>
      <c r="M6113" s="10" t="s">
        <v>39</v>
      </c>
      <c r="N6113" s="10" t="str">
        <f>_xlfn.XLOOKUP($M:$M,People!$B:$B,People!A:A)</f>
        <v>Sadie Pawthorne</v>
      </c>
      <c r="O6113" s="10" t="s">
        <v>5210</v>
      </c>
      <c r="P6113" s="10" t="str">
        <f>VLOOKUP(O6113,Products!$A:$E,3,FALSE)</f>
        <v>Samsung</v>
      </c>
      <c r="Q6113" s="31">
        <f>INDEX(Products!$E:$E,MATCH(O6113,Products!$A:$A,0))</f>
        <v>0.28999999999999998</v>
      </c>
      <c r="R6113" s="10" t="s">
        <v>28</v>
      </c>
      <c r="S6113" s="10" t="s">
        <v>32</v>
      </c>
      <c r="T6113" s="10" t="s">
        <v>5211</v>
      </c>
      <c r="U6113" s="12">
        <v>650.35200000000009</v>
      </c>
      <c r="V6113" s="12">
        <v>3</v>
      </c>
      <c r="W6113" s="12">
        <v>0.2</v>
      </c>
      <c r="X6113" s="12">
        <v>-97.552800000000076</v>
      </c>
    </row>
    <row r="6114" spans="1:24" ht="14" x14ac:dyDescent="0.3">
      <c r="A6114" s="9">
        <v>6109</v>
      </c>
      <c r="B6114" s="14" t="s">
        <v>9032</v>
      </c>
      <c r="C6114" s="15">
        <v>45965</v>
      </c>
      <c r="D6114" s="15">
        <v>45967</v>
      </c>
      <c r="E6114" s="10" t="s">
        <v>19</v>
      </c>
      <c r="F6114" s="10" t="s">
        <v>5208</v>
      </c>
      <c r="G6114" s="10" t="s">
        <v>5209</v>
      </c>
      <c r="H6114" s="10" t="s">
        <v>36</v>
      </c>
      <c r="I6114" s="10" t="s">
        <v>23</v>
      </c>
      <c r="J6114" s="10" t="s">
        <v>5677</v>
      </c>
      <c r="K6114" s="10" t="s">
        <v>371</v>
      </c>
      <c r="L6114" s="10">
        <v>97405</v>
      </c>
      <c r="M6114" s="10" t="s">
        <v>39</v>
      </c>
      <c r="N6114" s="10" t="str">
        <f>_xlfn.XLOOKUP($M:$M,People!$B:$B,People!A:A)</f>
        <v>Sadie Pawthorne</v>
      </c>
      <c r="O6114" s="10" t="s">
        <v>5076</v>
      </c>
      <c r="P6114" s="10" t="str">
        <f>VLOOKUP(O6114,Products!$A:$E,3,FALSE)</f>
        <v>3M</v>
      </c>
      <c r="Q6114" s="31">
        <f>INDEX(Products!$E:$E,MATCH(O6114,Products!$A:$A,0))</f>
        <v>0.32</v>
      </c>
      <c r="R6114" s="10" t="s">
        <v>28</v>
      </c>
      <c r="S6114" s="10" t="s">
        <v>32</v>
      </c>
      <c r="T6114" s="10" t="s">
        <v>5077</v>
      </c>
      <c r="U6114" s="12">
        <v>104.78399999999999</v>
      </c>
      <c r="V6114" s="12">
        <v>1</v>
      </c>
      <c r="W6114" s="12">
        <v>0.2</v>
      </c>
      <c r="X6114" s="12">
        <v>-14.407800000000009</v>
      </c>
    </row>
    <row r="6115" spans="1:24" ht="14" x14ac:dyDescent="0.3">
      <c r="A6115" s="9">
        <v>6110</v>
      </c>
      <c r="B6115" s="14" t="s">
        <v>9033</v>
      </c>
      <c r="C6115" s="15">
        <v>45965</v>
      </c>
      <c r="D6115" s="15">
        <v>45969</v>
      </c>
      <c r="E6115" s="10" t="s">
        <v>44</v>
      </c>
      <c r="F6115" s="10" t="s">
        <v>2292</v>
      </c>
      <c r="G6115" s="10" t="s">
        <v>2293</v>
      </c>
      <c r="H6115" s="10" t="s">
        <v>22</v>
      </c>
      <c r="I6115" s="10" t="s">
        <v>23</v>
      </c>
      <c r="J6115" s="10" t="s">
        <v>165</v>
      </c>
      <c r="K6115" s="10" t="s">
        <v>94</v>
      </c>
      <c r="L6115" s="10">
        <v>77041</v>
      </c>
      <c r="M6115" s="10" t="s">
        <v>95</v>
      </c>
      <c r="N6115" s="10" t="str">
        <f>_xlfn.XLOOKUP($M:$M,People!$B:$B,People!A:A)</f>
        <v>Roxanne Rodriguez</v>
      </c>
      <c r="O6115" s="10" t="s">
        <v>1605</v>
      </c>
      <c r="P6115" s="10" t="str">
        <f>VLOOKUP(O6115,Products!$A:$E,3,FALSE)</f>
        <v>Office Depot</v>
      </c>
      <c r="Q6115" s="31">
        <f>INDEX(Products!$E:$E,MATCH(O6115,Products!$A:$A,0))</f>
        <v>0.26</v>
      </c>
      <c r="R6115" s="10" t="s">
        <v>28</v>
      </c>
      <c r="S6115" s="10" t="s">
        <v>58</v>
      </c>
      <c r="T6115" s="10" t="s">
        <v>1606</v>
      </c>
      <c r="U6115" s="12">
        <v>66.112000000000009</v>
      </c>
      <c r="V6115" s="12">
        <v>4</v>
      </c>
      <c r="W6115" s="12">
        <v>0.6</v>
      </c>
      <c r="X6115" s="12">
        <v>-84.292799999999986</v>
      </c>
    </row>
    <row r="6116" spans="1:24" ht="14" x14ac:dyDescent="0.3">
      <c r="A6116" s="9">
        <v>6111</v>
      </c>
      <c r="B6116" s="14" t="s">
        <v>9034</v>
      </c>
      <c r="C6116" s="15">
        <v>45965</v>
      </c>
      <c r="D6116" s="15">
        <v>45970</v>
      </c>
      <c r="E6116" s="10" t="s">
        <v>44</v>
      </c>
      <c r="F6116" s="10" t="s">
        <v>5040</v>
      </c>
      <c r="G6116" s="10" t="s">
        <v>5041</v>
      </c>
      <c r="H6116" s="10" t="s">
        <v>36</v>
      </c>
      <c r="I6116" s="10" t="s">
        <v>23</v>
      </c>
      <c r="J6116" s="10" t="s">
        <v>1236</v>
      </c>
      <c r="K6116" s="10" t="s">
        <v>48</v>
      </c>
      <c r="L6116" s="10">
        <v>33180</v>
      </c>
      <c r="M6116" s="10" t="s">
        <v>26</v>
      </c>
      <c r="N6116" s="10" t="str">
        <f>_xlfn.XLOOKUP($M:$M,People!$B:$B,People!A:A)</f>
        <v>Fred Suzuki</v>
      </c>
      <c r="O6116" s="10" t="s">
        <v>3778</v>
      </c>
      <c r="P6116" s="10" t="str">
        <f>VLOOKUP(O6116,Products!$A:$E,3,FALSE)</f>
        <v>Dell</v>
      </c>
      <c r="Q6116" s="31">
        <f>INDEX(Products!$E:$E,MATCH(O6116,Products!$A:$A,0))</f>
        <v>0.36</v>
      </c>
      <c r="R6116" s="10" t="s">
        <v>28</v>
      </c>
      <c r="S6116" s="10" t="s">
        <v>58</v>
      </c>
      <c r="T6116" s="10" t="s">
        <v>3779</v>
      </c>
      <c r="U6116" s="12">
        <v>50.496000000000002</v>
      </c>
      <c r="V6116" s="12">
        <v>6</v>
      </c>
      <c r="W6116" s="12">
        <v>0.2</v>
      </c>
      <c r="X6116" s="12">
        <v>8.2055999999999987</v>
      </c>
    </row>
    <row r="6117" spans="1:24" ht="14" x14ac:dyDescent="0.3">
      <c r="A6117" s="9">
        <v>6112</v>
      </c>
      <c r="B6117" s="14" t="s">
        <v>9033</v>
      </c>
      <c r="C6117" s="15">
        <v>45965</v>
      </c>
      <c r="D6117" s="15">
        <v>45969</v>
      </c>
      <c r="E6117" s="10" t="s">
        <v>44</v>
      </c>
      <c r="F6117" s="10" t="s">
        <v>2292</v>
      </c>
      <c r="G6117" s="10" t="s">
        <v>2293</v>
      </c>
      <c r="H6117" s="10" t="s">
        <v>22</v>
      </c>
      <c r="I6117" s="10" t="s">
        <v>23</v>
      </c>
      <c r="J6117" s="10" t="s">
        <v>165</v>
      </c>
      <c r="K6117" s="10" t="s">
        <v>94</v>
      </c>
      <c r="L6117" s="10">
        <v>77041</v>
      </c>
      <c r="M6117" s="10" t="s">
        <v>95</v>
      </c>
      <c r="N6117" s="10" t="str">
        <f>_xlfn.XLOOKUP($M:$M,People!$B:$B,People!A:A)</f>
        <v>Roxanne Rodriguez</v>
      </c>
      <c r="O6117" s="10" t="s">
        <v>4691</v>
      </c>
      <c r="P6117" s="10" t="str">
        <f>VLOOKUP(O6117,Products!$A:$E,3,FALSE)</f>
        <v>Office Depot</v>
      </c>
      <c r="Q6117" s="31">
        <f>INDEX(Products!$E:$E,MATCH(O6117,Products!$A:$A,0))</f>
        <v>0.38</v>
      </c>
      <c r="R6117" s="10" t="s">
        <v>28</v>
      </c>
      <c r="S6117" s="10" t="s">
        <v>58</v>
      </c>
      <c r="T6117" s="10" t="s">
        <v>4692</v>
      </c>
      <c r="U6117" s="12">
        <v>11.376000000000001</v>
      </c>
      <c r="V6117" s="12">
        <v>3</v>
      </c>
      <c r="W6117" s="12">
        <v>0.6</v>
      </c>
      <c r="X6117" s="12">
        <v>-5.6879999999999988</v>
      </c>
    </row>
    <row r="6118" spans="1:24" ht="14" x14ac:dyDescent="0.3">
      <c r="A6118" s="9">
        <v>6113</v>
      </c>
      <c r="B6118" s="14" t="s">
        <v>9035</v>
      </c>
      <c r="C6118" s="15">
        <v>45965</v>
      </c>
      <c r="D6118" s="15">
        <v>45969</v>
      </c>
      <c r="E6118" s="10" t="s">
        <v>19</v>
      </c>
      <c r="F6118" s="10" t="s">
        <v>1167</v>
      </c>
      <c r="G6118" s="10" t="s">
        <v>1168</v>
      </c>
      <c r="H6118" s="10" t="s">
        <v>36</v>
      </c>
      <c r="I6118" s="10" t="s">
        <v>23</v>
      </c>
      <c r="J6118" s="10" t="s">
        <v>86</v>
      </c>
      <c r="K6118" s="10" t="s">
        <v>87</v>
      </c>
      <c r="L6118" s="10">
        <v>98103</v>
      </c>
      <c r="M6118" s="10" t="s">
        <v>39</v>
      </c>
      <c r="N6118" s="10" t="str">
        <f>_xlfn.XLOOKUP($M:$M,People!$B:$B,People!A:A)</f>
        <v>Sadie Pawthorne</v>
      </c>
      <c r="O6118" s="10" t="s">
        <v>1940</v>
      </c>
      <c r="P6118" s="10" t="str">
        <f>VLOOKUP(O6118,Products!$A:$E,3,FALSE)</f>
        <v>Canon</v>
      </c>
      <c r="Q6118" s="31">
        <f>INDEX(Products!$E:$E,MATCH(O6118,Products!$A:$A,0))</f>
        <v>0.34</v>
      </c>
      <c r="R6118" s="10" t="s">
        <v>28</v>
      </c>
      <c r="S6118" s="10" t="s">
        <v>58</v>
      </c>
      <c r="T6118" s="10" t="s">
        <v>1941</v>
      </c>
      <c r="U6118" s="12">
        <v>209.88</v>
      </c>
      <c r="V6118" s="12">
        <v>3</v>
      </c>
      <c r="W6118" s="12">
        <v>0</v>
      </c>
      <c r="X6118" s="12">
        <v>35.679599999999979</v>
      </c>
    </row>
    <row r="6119" spans="1:24" ht="14" x14ac:dyDescent="0.3">
      <c r="A6119" s="9">
        <v>6114</v>
      </c>
      <c r="B6119" s="14" t="s">
        <v>9036</v>
      </c>
      <c r="C6119" s="15">
        <v>45965</v>
      </c>
      <c r="D6119" s="15">
        <v>45966</v>
      </c>
      <c r="E6119" s="10" t="s">
        <v>168</v>
      </c>
      <c r="F6119" s="10" t="s">
        <v>2062</v>
      </c>
      <c r="G6119" s="10" t="s">
        <v>2063</v>
      </c>
      <c r="H6119" s="10" t="s">
        <v>22</v>
      </c>
      <c r="I6119" s="10" t="s">
        <v>23</v>
      </c>
      <c r="J6119" s="10" t="s">
        <v>114</v>
      </c>
      <c r="K6119" s="10" t="s">
        <v>38</v>
      </c>
      <c r="L6119" s="10">
        <v>94122</v>
      </c>
      <c r="M6119" s="10" t="s">
        <v>39</v>
      </c>
      <c r="N6119" s="10" t="str">
        <f>_xlfn.XLOOKUP($M:$M,People!$B:$B,People!A:A)</f>
        <v>Sadie Pawthorne</v>
      </c>
      <c r="O6119" s="10" t="s">
        <v>1647</v>
      </c>
      <c r="P6119" s="10" t="str">
        <f>VLOOKUP(O6119,Products!$A:$E,3,FALSE)</f>
        <v>Dell</v>
      </c>
      <c r="Q6119" s="31">
        <f>INDEX(Products!$E:$E,MATCH(O6119,Products!$A:$A,0))</f>
        <v>0.38</v>
      </c>
      <c r="R6119" s="10" t="s">
        <v>28</v>
      </c>
      <c r="S6119" s="10" t="s">
        <v>58</v>
      </c>
      <c r="T6119" s="10" t="s">
        <v>1648</v>
      </c>
      <c r="U6119" s="12">
        <v>38.29</v>
      </c>
      <c r="V6119" s="12">
        <v>7</v>
      </c>
      <c r="W6119" s="12">
        <v>0</v>
      </c>
      <c r="X6119" s="12">
        <v>16.464700000000001</v>
      </c>
    </row>
    <row r="6120" spans="1:24" ht="14" x14ac:dyDescent="0.3">
      <c r="A6120" s="9">
        <v>6115</v>
      </c>
      <c r="B6120" s="14" t="s">
        <v>9037</v>
      </c>
      <c r="C6120" s="15">
        <v>45965</v>
      </c>
      <c r="D6120" s="15">
        <v>45967</v>
      </c>
      <c r="E6120" s="10" t="s">
        <v>19</v>
      </c>
      <c r="F6120" s="10" t="s">
        <v>382</v>
      </c>
      <c r="G6120" s="10" t="s">
        <v>383</v>
      </c>
      <c r="H6120" s="10" t="s">
        <v>36</v>
      </c>
      <c r="I6120" s="10" t="s">
        <v>23</v>
      </c>
      <c r="J6120" s="10" t="s">
        <v>411</v>
      </c>
      <c r="K6120" s="10" t="s">
        <v>80</v>
      </c>
      <c r="L6120" s="10">
        <v>28205</v>
      </c>
      <c r="M6120" s="10" t="s">
        <v>26</v>
      </c>
      <c r="N6120" s="10" t="str">
        <f>_xlfn.XLOOKUP($M:$M,People!$B:$B,People!A:A)</f>
        <v>Fred Suzuki</v>
      </c>
      <c r="O6120" s="10" t="s">
        <v>967</v>
      </c>
      <c r="P6120" s="10" t="str">
        <f>VLOOKUP(O6120,Products!$A:$E,3,FALSE)</f>
        <v>HP</v>
      </c>
      <c r="Q6120" s="31">
        <f>INDEX(Products!$E:$E,MATCH(O6120,Products!$A:$A,0))</f>
        <v>0.35</v>
      </c>
      <c r="R6120" s="10" t="s">
        <v>28</v>
      </c>
      <c r="S6120" s="10" t="s">
        <v>50</v>
      </c>
      <c r="T6120" s="10" t="s">
        <v>968</v>
      </c>
      <c r="U6120" s="12">
        <v>876.30000000000007</v>
      </c>
      <c r="V6120" s="12">
        <v>10</v>
      </c>
      <c r="W6120" s="12">
        <v>0.4</v>
      </c>
      <c r="X6120" s="12">
        <v>-292.10000000000014</v>
      </c>
    </row>
    <row r="6121" spans="1:24" ht="14" x14ac:dyDescent="0.3">
      <c r="A6121" s="9">
        <v>6116</v>
      </c>
      <c r="B6121" s="14" t="s">
        <v>9038</v>
      </c>
      <c r="C6121" s="15">
        <v>45965</v>
      </c>
      <c r="D6121" s="15">
        <v>45965</v>
      </c>
      <c r="E6121" s="10" t="s">
        <v>1124</v>
      </c>
      <c r="F6121" s="10" t="s">
        <v>4379</v>
      </c>
      <c r="G6121" s="10" t="s">
        <v>4380</v>
      </c>
      <c r="H6121" s="10" t="s">
        <v>22</v>
      </c>
      <c r="I6121" s="10" t="s">
        <v>23</v>
      </c>
      <c r="J6121" s="10" t="s">
        <v>5061</v>
      </c>
      <c r="K6121" s="10" t="s">
        <v>38</v>
      </c>
      <c r="L6121" s="10">
        <v>91911</v>
      </c>
      <c r="M6121" s="10" t="s">
        <v>39</v>
      </c>
      <c r="N6121" s="10" t="str">
        <f>_xlfn.XLOOKUP($M:$M,People!$B:$B,People!A:A)</f>
        <v>Sadie Pawthorne</v>
      </c>
      <c r="O6121" s="10" t="s">
        <v>981</v>
      </c>
      <c r="P6121" s="10" t="str">
        <f>VLOOKUP(O6121,Products!$A:$E,3,FALSE)</f>
        <v>Samsung</v>
      </c>
      <c r="Q6121" s="31">
        <f>INDEX(Products!$E:$E,MATCH(O6121,Products!$A:$A,0))</f>
        <v>0.28999999999999998</v>
      </c>
      <c r="R6121" s="10" t="s">
        <v>41</v>
      </c>
      <c r="S6121" s="10" t="s">
        <v>61</v>
      </c>
      <c r="T6121" s="10" t="s">
        <v>982</v>
      </c>
      <c r="U6121" s="12">
        <v>192.8</v>
      </c>
      <c r="V6121" s="12">
        <v>4</v>
      </c>
      <c r="W6121" s="12">
        <v>0</v>
      </c>
      <c r="X6121" s="12">
        <v>55.911999999999978</v>
      </c>
    </row>
    <row r="6122" spans="1:24" ht="14" x14ac:dyDescent="0.3">
      <c r="A6122" s="9">
        <v>6117</v>
      </c>
      <c r="B6122" s="14" t="s">
        <v>9039</v>
      </c>
      <c r="C6122" s="15">
        <v>45965</v>
      </c>
      <c r="D6122" s="15">
        <v>45969</v>
      </c>
      <c r="E6122" s="10" t="s">
        <v>44</v>
      </c>
      <c r="F6122" s="10" t="s">
        <v>1455</v>
      </c>
      <c r="G6122" s="10" t="s">
        <v>1456</v>
      </c>
      <c r="H6122" s="10" t="s">
        <v>92</v>
      </c>
      <c r="I6122" s="10" t="s">
        <v>23</v>
      </c>
      <c r="J6122" s="10" t="s">
        <v>37</v>
      </c>
      <c r="K6122" s="10" t="s">
        <v>38</v>
      </c>
      <c r="L6122" s="10">
        <v>90004</v>
      </c>
      <c r="M6122" s="10" t="s">
        <v>39</v>
      </c>
      <c r="N6122" s="10" t="str">
        <f>_xlfn.XLOOKUP($M:$M,People!$B:$B,People!A:A)</f>
        <v>Sadie Pawthorne</v>
      </c>
      <c r="O6122" s="10" t="s">
        <v>5063</v>
      </c>
      <c r="P6122" s="10" t="str">
        <f>VLOOKUP(O6122,Products!$A:$E,3,FALSE)</f>
        <v>HP</v>
      </c>
      <c r="Q6122" s="31">
        <f>INDEX(Products!$E:$E,MATCH(O6122,Products!$A:$A,0))</f>
        <v>0.33</v>
      </c>
      <c r="R6122" s="10" t="s">
        <v>41</v>
      </c>
      <c r="S6122" s="10" t="s">
        <v>68</v>
      </c>
      <c r="T6122" s="10" t="s">
        <v>5064</v>
      </c>
      <c r="U6122" s="12">
        <v>4.1760000000000002</v>
      </c>
      <c r="V6122" s="12">
        <v>1</v>
      </c>
      <c r="W6122" s="12">
        <v>0.2</v>
      </c>
      <c r="X6122" s="12">
        <v>1.3049999999999997</v>
      </c>
    </row>
    <row r="6123" spans="1:24" ht="14" x14ac:dyDescent="0.3">
      <c r="A6123" s="9">
        <v>6118</v>
      </c>
      <c r="B6123" s="14" t="s">
        <v>9039</v>
      </c>
      <c r="C6123" s="15">
        <v>45965</v>
      </c>
      <c r="D6123" s="15">
        <v>45969</v>
      </c>
      <c r="E6123" s="10" t="s">
        <v>44</v>
      </c>
      <c r="F6123" s="10" t="s">
        <v>1455</v>
      </c>
      <c r="G6123" s="10" t="s">
        <v>1456</v>
      </c>
      <c r="H6123" s="10" t="s">
        <v>92</v>
      </c>
      <c r="I6123" s="10" t="s">
        <v>23</v>
      </c>
      <c r="J6123" s="10" t="s">
        <v>37</v>
      </c>
      <c r="K6123" s="10" t="s">
        <v>38</v>
      </c>
      <c r="L6123" s="10">
        <v>90004</v>
      </c>
      <c r="M6123" s="10" t="s">
        <v>39</v>
      </c>
      <c r="N6123" s="10" t="str">
        <f>_xlfn.XLOOKUP($M:$M,People!$B:$B,People!A:A)</f>
        <v>Sadie Pawthorne</v>
      </c>
      <c r="O6123" s="10" t="s">
        <v>1069</v>
      </c>
      <c r="P6123" s="10" t="str">
        <f>VLOOKUP(O6123,Products!$A:$E,3,FALSE)</f>
        <v>Dell</v>
      </c>
      <c r="Q6123" s="31">
        <f>INDEX(Products!$E:$E,MATCH(O6123,Products!$A:$A,0))</f>
        <v>0.32</v>
      </c>
      <c r="R6123" s="10" t="s">
        <v>41</v>
      </c>
      <c r="S6123" s="10" t="s">
        <v>68</v>
      </c>
      <c r="T6123" s="10" t="s">
        <v>1070</v>
      </c>
      <c r="U6123" s="12">
        <v>7.7120000000000006</v>
      </c>
      <c r="V6123" s="12">
        <v>2</v>
      </c>
      <c r="W6123" s="12">
        <v>0.2</v>
      </c>
      <c r="X6123" s="12">
        <v>2.7956000000000003</v>
      </c>
    </row>
    <row r="6124" spans="1:24" ht="14" x14ac:dyDescent="0.3">
      <c r="A6124" s="9">
        <v>6119</v>
      </c>
      <c r="B6124" s="14" t="s">
        <v>9040</v>
      </c>
      <c r="C6124" s="15">
        <v>45965</v>
      </c>
      <c r="D6124" s="15">
        <v>45965</v>
      </c>
      <c r="E6124" s="10" t="s">
        <v>1124</v>
      </c>
      <c r="F6124" s="10" t="s">
        <v>862</v>
      </c>
      <c r="G6124" s="10" t="s">
        <v>863</v>
      </c>
      <c r="H6124" s="10" t="s">
        <v>22</v>
      </c>
      <c r="I6124" s="10" t="s">
        <v>23</v>
      </c>
      <c r="J6124" s="10" t="s">
        <v>1282</v>
      </c>
      <c r="K6124" s="10" t="s">
        <v>25</v>
      </c>
      <c r="L6124" s="10">
        <v>40214</v>
      </c>
      <c r="M6124" s="10" t="s">
        <v>26</v>
      </c>
      <c r="N6124" s="10" t="str">
        <f>_xlfn.XLOOKUP($M:$M,People!$B:$B,People!A:A)</f>
        <v>Fred Suzuki</v>
      </c>
      <c r="O6124" s="10" t="s">
        <v>439</v>
      </c>
      <c r="P6124" s="10" t="str">
        <f>VLOOKUP(O6124,Products!$A:$E,3,FALSE)</f>
        <v>Logitech</v>
      </c>
      <c r="Q6124" s="31">
        <f>INDEX(Products!$E:$E,MATCH(O6124,Products!$A:$A,0))</f>
        <v>0.33</v>
      </c>
      <c r="R6124" s="10" t="s">
        <v>41</v>
      </c>
      <c r="S6124" s="10" t="s">
        <v>240</v>
      </c>
      <c r="T6124" s="10" t="s">
        <v>440</v>
      </c>
      <c r="U6124" s="12">
        <v>10.74</v>
      </c>
      <c r="V6124" s="12">
        <v>3</v>
      </c>
      <c r="W6124" s="12">
        <v>0</v>
      </c>
      <c r="X6124" s="12">
        <v>5.2625999999999999</v>
      </c>
    </row>
    <row r="6125" spans="1:24" ht="14" x14ac:dyDescent="0.3">
      <c r="A6125" s="9">
        <v>6120</v>
      </c>
      <c r="B6125" s="14" t="s">
        <v>9032</v>
      </c>
      <c r="C6125" s="15">
        <v>45965</v>
      </c>
      <c r="D6125" s="15">
        <v>45967</v>
      </c>
      <c r="E6125" s="10" t="s">
        <v>19</v>
      </c>
      <c r="F6125" s="10" t="s">
        <v>5208</v>
      </c>
      <c r="G6125" s="10" t="s">
        <v>5209</v>
      </c>
      <c r="H6125" s="10" t="s">
        <v>36</v>
      </c>
      <c r="I6125" s="10" t="s">
        <v>23</v>
      </c>
      <c r="J6125" s="10" t="s">
        <v>5677</v>
      </c>
      <c r="K6125" s="10" t="s">
        <v>371</v>
      </c>
      <c r="L6125" s="10">
        <v>97405</v>
      </c>
      <c r="M6125" s="10" t="s">
        <v>39</v>
      </c>
      <c r="N6125" s="10" t="str">
        <f>_xlfn.XLOOKUP($M:$M,People!$B:$B,People!A:A)</f>
        <v>Sadie Pawthorne</v>
      </c>
      <c r="O6125" s="10" t="s">
        <v>1698</v>
      </c>
      <c r="P6125" s="10" t="str">
        <f>VLOOKUP(O6125,Products!$A:$E,3,FALSE)</f>
        <v>Dell</v>
      </c>
      <c r="Q6125" s="31">
        <f>INDEX(Products!$E:$E,MATCH(O6125,Products!$A:$A,0))</f>
        <v>0.38</v>
      </c>
      <c r="R6125" s="10" t="s">
        <v>41</v>
      </c>
      <c r="S6125" s="10" t="s">
        <v>42</v>
      </c>
      <c r="T6125" s="10" t="s">
        <v>1699</v>
      </c>
      <c r="U6125" s="12">
        <v>629.18400000000008</v>
      </c>
      <c r="V6125" s="12">
        <v>8</v>
      </c>
      <c r="W6125" s="12">
        <v>0.2</v>
      </c>
      <c r="X6125" s="12">
        <v>228.07919999999999</v>
      </c>
    </row>
    <row r="6126" spans="1:24" ht="14" x14ac:dyDescent="0.3">
      <c r="A6126" s="9">
        <v>6121</v>
      </c>
      <c r="B6126" s="14" t="s">
        <v>9032</v>
      </c>
      <c r="C6126" s="15">
        <v>45965</v>
      </c>
      <c r="D6126" s="15">
        <v>45967</v>
      </c>
      <c r="E6126" s="10" t="s">
        <v>19</v>
      </c>
      <c r="F6126" s="10" t="s">
        <v>5208</v>
      </c>
      <c r="G6126" s="10" t="s">
        <v>5209</v>
      </c>
      <c r="H6126" s="10" t="s">
        <v>36</v>
      </c>
      <c r="I6126" s="10" t="s">
        <v>23</v>
      </c>
      <c r="J6126" s="10" t="s">
        <v>5677</v>
      </c>
      <c r="K6126" s="10" t="s">
        <v>371</v>
      </c>
      <c r="L6126" s="10">
        <v>97405</v>
      </c>
      <c r="M6126" s="10" t="s">
        <v>39</v>
      </c>
      <c r="N6126" s="10" t="str">
        <f>_xlfn.XLOOKUP($M:$M,People!$B:$B,People!A:A)</f>
        <v>Sadie Pawthorne</v>
      </c>
      <c r="O6126" s="10" t="s">
        <v>2129</v>
      </c>
      <c r="P6126" s="10" t="str">
        <f>VLOOKUP(O6126,Products!$A:$E,3,FALSE)</f>
        <v>Dell</v>
      </c>
      <c r="Q6126" s="31">
        <f>INDEX(Products!$E:$E,MATCH(O6126,Products!$A:$A,0))</f>
        <v>0.34</v>
      </c>
      <c r="R6126" s="10" t="s">
        <v>41</v>
      </c>
      <c r="S6126" s="10" t="s">
        <v>82</v>
      </c>
      <c r="T6126" s="10" t="s">
        <v>2130</v>
      </c>
      <c r="U6126" s="12">
        <v>15.176</v>
      </c>
      <c r="V6126" s="12">
        <v>1</v>
      </c>
      <c r="W6126" s="12">
        <v>0.2</v>
      </c>
      <c r="X6126" s="12">
        <v>5.3115999999999985</v>
      </c>
    </row>
    <row r="6127" spans="1:24" ht="14" x14ac:dyDescent="0.3">
      <c r="A6127" s="9">
        <v>6122</v>
      </c>
      <c r="B6127" s="14" t="s">
        <v>9039</v>
      </c>
      <c r="C6127" s="15">
        <v>45965</v>
      </c>
      <c r="D6127" s="15">
        <v>45969</v>
      </c>
      <c r="E6127" s="10" t="s">
        <v>44</v>
      </c>
      <c r="F6127" s="10" t="s">
        <v>1455</v>
      </c>
      <c r="G6127" s="10" t="s">
        <v>1456</v>
      </c>
      <c r="H6127" s="10" t="s">
        <v>92</v>
      </c>
      <c r="I6127" s="10" t="s">
        <v>23</v>
      </c>
      <c r="J6127" s="10" t="s">
        <v>37</v>
      </c>
      <c r="K6127" s="10" t="s">
        <v>38</v>
      </c>
      <c r="L6127" s="10">
        <v>90004</v>
      </c>
      <c r="M6127" s="10" t="s">
        <v>39</v>
      </c>
      <c r="N6127" s="10" t="str">
        <f>_xlfn.XLOOKUP($M:$M,People!$B:$B,People!A:A)</f>
        <v>Sadie Pawthorne</v>
      </c>
      <c r="O6127" s="10" t="s">
        <v>5727</v>
      </c>
      <c r="P6127" s="10" t="str">
        <f>VLOOKUP(O6127,Products!$A:$E,3,FALSE)</f>
        <v>Staples</v>
      </c>
      <c r="Q6127" s="31">
        <f>INDEX(Products!$E:$E,MATCH(O6127,Products!$A:$A,0))</f>
        <v>0.25</v>
      </c>
      <c r="R6127" s="10" t="s">
        <v>41</v>
      </c>
      <c r="S6127" s="10" t="s">
        <v>82</v>
      </c>
      <c r="T6127" s="10" t="s">
        <v>5728</v>
      </c>
      <c r="U6127" s="12">
        <v>38.880000000000003</v>
      </c>
      <c r="V6127" s="12">
        <v>6</v>
      </c>
      <c r="W6127" s="12">
        <v>0</v>
      </c>
      <c r="X6127" s="12">
        <v>18.662400000000002</v>
      </c>
    </row>
    <row r="6128" spans="1:24" ht="14" x14ac:dyDescent="0.3">
      <c r="A6128" s="9">
        <v>6123</v>
      </c>
      <c r="B6128" s="14" t="s">
        <v>9032</v>
      </c>
      <c r="C6128" s="15">
        <v>45965</v>
      </c>
      <c r="D6128" s="15">
        <v>45967</v>
      </c>
      <c r="E6128" s="10" t="s">
        <v>19</v>
      </c>
      <c r="F6128" s="10" t="s">
        <v>5208</v>
      </c>
      <c r="G6128" s="10" t="s">
        <v>5209</v>
      </c>
      <c r="H6128" s="10" t="s">
        <v>36</v>
      </c>
      <c r="I6128" s="10" t="s">
        <v>23</v>
      </c>
      <c r="J6128" s="10" t="s">
        <v>5677</v>
      </c>
      <c r="K6128" s="10" t="s">
        <v>371</v>
      </c>
      <c r="L6128" s="10">
        <v>97405</v>
      </c>
      <c r="M6128" s="10" t="s">
        <v>39</v>
      </c>
      <c r="N6128" s="10" t="str">
        <f>_xlfn.XLOOKUP($M:$M,People!$B:$B,People!A:A)</f>
        <v>Sadie Pawthorne</v>
      </c>
      <c r="O6128" s="10" t="s">
        <v>5333</v>
      </c>
      <c r="P6128" s="10" t="str">
        <f>VLOOKUP(O6128,Products!$A:$E,3,FALSE)</f>
        <v>Avery</v>
      </c>
      <c r="Q6128" s="31">
        <f>INDEX(Products!$E:$E,MATCH(O6128,Products!$A:$A,0))</f>
        <v>0.37</v>
      </c>
      <c r="R6128" s="10" t="s">
        <v>41</v>
      </c>
      <c r="S6128" s="10" t="s">
        <v>82</v>
      </c>
      <c r="T6128" s="10" t="s">
        <v>5334</v>
      </c>
      <c r="U6128" s="12">
        <v>47.952000000000005</v>
      </c>
      <c r="V6128" s="12">
        <v>3</v>
      </c>
      <c r="W6128" s="12">
        <v>0.2</v>
      </c>
      <c r="X6128" s="12">
        <v>16.783200000000001</v>
      </c>
    </row>
    <row r="6129" spans="1:24" ht="14" x14ac:dyDescent="0.3">
      <c r="A6129" s="9">
        <v>6124</v>
      </c>
      <c r="B6129" s="14" t="s">
        <v>9037</v>
      </c>
      <c r="C6129" s="15">
        <v>45965</v>
      </c>
      <c r="D6129" s="15">
        <v>45967</v>
      </c>
      <c r="E6129" s="10" t="s">
        <v>19</v>
      </c>
      <c r="F6129" s="10" t="s">
        <v>382</v>
      </c>
      <c r="G6129" s="10" t="s">
        <v>383</v>
      </c>
      <c r="H6129" s="10" t="s">
        <v>36</v>
      </c>
      <c r="I6129" s="10" t="s">
        <v>23</v>
      </c>
      <c r="J6129" s="10" t="s">
        <v>411</v>
      </c>
      <c r="K6129" s="10" t="s">
        <v>80</v>
      </c>
      <c r="L6129" s="10">
        <v>28205</v>
      </c>
      <c r="M6129" s="10" t="s">
        <v>26</v>
      </c>
      <c r="N6129" s="10" t="str">
        <f>_xlfn.XLOOKUP($M:$M,People!$B:$B,People!A:A)</f>
        <v>Fred Suzuki</v>
      </c>
      <c r="O6129" s="10" t="s">
        <v>351</v>
      </c>
      <c r="P6129" s="10" t="str">
        <f>VLOOKUP(O6129,Products!$A:$E,3,FALSE)</f>
        <v>HP</v>
      </c>
      <c r="Q6129" s="31">
        <f>INDEX(Products!$E:$E,MATCH(O6129,Products!$A:$A,0))</f>
        <v>0.39</v>
      </c>
      <c r="R6129" s="10" t="s">
        <v>41</v>
      </c>
      <c r="S6129" s="10" t="s">
        <v>53</v>
      </c>
      <c r="T6129" s="10" t="s">
        <v>352</v>
      </c>
      <c r="U6129" s="12">
        <v>45.248000000000005</v>
      </c>
      <c r="V6129" s="12">
        <v>2</v>
      </c>
      <c r="W6129" s="12">
        <v>0.2</v>
      </c>
      <c r="X6129" s="12">
        <v>3.9591999999999992</v>
      </c>
    </row>
    <row r="6130" spans="1:24" ht="14" x14ac:dyDescent="0.3">
      <c r="A6130" s="9">
        <v>6125</v>
      </c>
      <c r="B6130" s="14" t="s">
        <v>9032</v>
      </c>
      <c r="C6130" s="15">
        <v>45965</v>
      </c>
      <c r="D6130" s="15">
        <v>45967</v>
      </c>
      <c r="E6130" s="10" t="s">
        <v>19</v>
      </c>
      <c r="F6130" s="10" t="s">
        <v>5208</v>
      </c>
      <c r="G6130" s="10" t="s">
        <v>5209</v>
      </c>
      <c r="H6130" s="10" t="s">
        <v>36</v>
      </c>
      <c r="I6130" s="10" t="s">
        <v>23</v>
      </c>
      <c r="J6130" s="10" t="s">
        <v>5677</v>
      </c>
      <c r="K6130" s="10" t="s">
        <v>371</v>
      </c>
      <c r="L6130" s="10">
        <v>97405</v>
      </c>
      <c r="M6130" s="10" t="s">
        <v>39</v>
      </c>
      <c r="N6130" s="10" t="str">
        <f>_xlfn.XLOOKUP($M:$M,People!$B:$B,People!A:A)</f>
        <v>Sadie Pawthorne</v>
      </c>
      <c r="O6130" s="10" t="s">
        <v>5091</v>
      </c>
      <c r="P6130" s="10" t="str">
        <f>VLOOKUP(O6130,Products!$A:$E,3,FALSE)</f>
        <v>Office Depot</v>
      </c>
      <c r="Q6130" s="31">
        <f>INDEX(Products!$E:$E,MATCH(O6130,Products!$A:$A,0))</f>
        <v>0.4</v>
      </c>
      <c r="R6130" s="10" t="s">
        <v>41</v>
      </c>
      <c r="S6130" s="10" t="s">
        <v>510</v>
      </c>
      <c r="T6130" s="10" t="s">
        <v>5092</v>
      </c>
      <c r="U6130" s="12">
        <v>17.584000000000003</v>
      </c>
      <c r="V6130" s="12">
        <v>7</v>
      </c>
      <c r="W6130" s="12">
        <v>0.2</v>
      </c>
      <c r="X6130" s="12">
        <v>-4.1761999999999997</v>
      </c>
    </row>
    <row r="6131" spans="1:24" ht="14" x14ac:dyDescent="0.3">
      <c r="A6131" s="9">
        <v>6126</v>
      </c>
      <c r="B6131" s="14" t="s">
        <v>9037</v>
      </c>
      <c r="C6131" s="15">
        <v>45965</v>
      </c>
      <c r="D6131" s="15">
        <v>45967</v>
      </c>
      <c r="E6131" s="10" t="s">
        <v>19</v>
      </c>
      <c r="F6131" s="10" t="s">
        <v>382</v>
      </c>
      <c r="G6131" s="10" t="s">
        <v>383</v>
      </c>
      <c r="H6131" s="10" t="s">
        <v>36</v>
      </c>
      <c r="I6131" s="10" t="s">
        <v>23</v>
      </c>
      <c r="J6131" s="10" t="s">
        <v>411</v>
      </c>
      <c r="K6131" s="10" t="s">
        <v>80</v>
      </c>
      <c r="L6131" s="10">
        <v>28205</v>
      </c>
      <c r="M6131" s="10" t="s">
        <v>26</v>
      </c>
      <c r="N6131" s="10" t="str">
        <f>_xlfn.XLOOKUP($M:$M,People!$B:$B,People!A:A)</f>
        <v>Fred Suzuki</v>
      </c>
      <c r="O6131" s="10" t="s">
        <v>1394</v>
      </c>
      <c r="P6131" s="10" t="str">
        <f>VLOOKUP(O6131,Products!$A:$E,3,FALSE)</f>
        <v>Avery</v>
      </c>
      <c r="Q6131" s="31">
        <f>INDEX(Products!$E:$E,MATCH(O6131,Products!$A:$A,0))</f>
        <v>0.31</v>
      </c>
      <c r="R6131" s="10" t="s">
        <v>41</v>
      </c>
      <c r="S6131" s="10" t="s">
        <v>510</v>
      </c>
      <c r="T6131" s="10" t="s">
        <v>1395</v>
      </c>
      <c r="U6131" s="12">
        <v>185.376</v>
      </c>
      <c r="V6131" s="12">
        <v>2</v>
      </c>
      <c r="W6131" s="12">
        <v>0.2</v>
      </c>
      <c r="X6131" s="12">
        <v>-34.758000000000017</v>
      </c>
    </row>
    <row r="6132" spans="1:24" ht="14" x14ac:dyDescent="0.3">
      <c r="A6132" s="9">
        <v>6127</v>
      </c>
      <c r="B6132" s="14" t="s">
        <v>9041</v>
      </c>
      <c r="C6132" s="15">
        <v>45965</v>
      </c>
      <c r="D6132" s="15">
        <v>45969</v>
      </c>
      <c r="E6132" s="10" t="s">
        <v>44</v>
      </c>
      <c r="F6132" s="10" t="s">
        <v>4849</v>
      </c>
      <c r="G6132" s="10" t="s">
        <v>4850</v>
      </c>
      <c r="H6132" s="10" t="s">
        <v>22</v>
      </c>
      <c r="I6132" s="10" t="s">
        <v>23</v>
      </c>
      <c r="J6132" s="10" t="s">
        <v>831</v>
      </c>
      <c r="K6132" s="10" t="s">
        <v>38</v>
      </c>
      <c r="L6132" s="10">
        <v>92037</v>
      </c>
      <c r="M6132" s="10" t="s">
        <v>39</v>
      </c>
      <c r="N6132" s="10" t="str">
        <f>_xlfn.XLOOKUP($M:$M,People!$B:$B,People!A:A)</f>
        <v>Sadie Pawthorne</v>
      </c>
      <c r="O6132" s="10" t="s">
        <v>5639</v>
      </c>
      <c r="P6132" s="10" t="str">
        <f>VLOOKUP(O6132,Products!$A:$E,3,FALSE)</f>
        <v>HP</v>
      </c>
      <c r="Q6132" s="31">
        <f>INDEX(Products!$E:$E,MATCH(O6132,Products!$A:$A,0))</f>
        <v>0.31</v>
      </c>
      <c r="R6132" s="10" t="s">
        <v>64</v>
      </c>
      <c r="S6132" s="10" t="s">
        <v>599</v>
      </c>
      <c r="T6132" s="10" t="s">
        <v>5640</v>
      </c>
      <c r="U6132" s="12">
        <v>686.40000000000009</v>
      </c>
      <c r="V6132" s="12">
        <v>2</v>
      </c>
      <c r="W6132" s="12">
        <v>0.2</v>
      </c>
      <c r="X6132" s="12">
        <v>77.219999999999914</v>
      </c>
    </row>
    <row r="6133" spans="1:24" ht="14" x14ac:dyDescent="0.3">
      <c r="A6133" s="9">
        <v>6128</v>
      </c>
      <c r="B6133" s="14" t="s">
        <v>9042</v>
      </c>
      <c r="C6133" s="15">
        <v>45966</v>
      </c>
      <c r="D6133" s="15">
        <v>45970</v>
      </c>
      <c r="E6133" s="10" t="s">
        <v>44</v>
      </c>
      <c r="F6133" s="10" t="s">
        <v>1580</v>
      </c>
      <c r="G6133" s="10" t="s">
        <v>1581</v>
      </c>
      <c r="H6133" s="10" t="s">
        <v>22</v>
      </c>
      <c r="I6133" s="10" t="s">
        <v>23</v>
      </c>
      <c r="J6133" s="10" t="s">
        <v>165</v>
      </c>
      <c r="K6133" s="10" t="s">
        <v>94</v>
      </c>
      <c r="L6133" s="10">
        <v>77036</v>
      </c>
      <c r="M6133" s="10" t="s">
        <v>95</v>
      </c>
      <c r="N6133" s="10" t="str">
        <f>_xlfn.XLOOKUP($M:$M,People!$B:$B,People!A:A)</f>
        <v>Roxanne Rodriguez</v>
      </c>
      <c r="O6133" s="10" t="s">
        <v>4274</v>
      </c>
      <c r="P6133" s="10" t="str">
        <f>VLOOKUP(O6133,Products!$A:$E,3,FALSE)</f>
        <v>Dell</v>
      </c>
      <c r="Q6133" s="31">
        <f>INDEX(Products!$E:$E,MATCH(O6133,Products!$A:$A,0))</f>
        <v>0.28000000000000003</v>
      </c>
      <c r="R6133" s="10" t="s">
        <v>28</v>
      </c>
      <c r="S6133" s="10" t="s">
        <v>29</v>
      </c>
      <c r="T6133" s="10" t="s">
        <v>4275</v>
      </c>
      <c r="U6133" s="12">
        <v>956.6647999999999</v>
      </c>
      <c r="V6133" s="12">
        <v>7</v>
      </c>
      <c r="W6133" s="12">
        <v>0.32</v>
      </c>
      <c r="X6133" s="12">
        <v>-225.09759999999991</v>
      </c>
    </row>
    <row r="6134" spans="1:24" ht="14" x14ac:dyDescent="0.3">
      <c r="A6134" s="9">
        <v>6129</v>
      </c>
      <c r="B6134" s="14" t="s">
        <v>9043</v>
      </c>
      <c r="C6134" s="15">
        <v>45966</v>
      </c>
      <c r="D6134" s="15">
        <v>45968</v>
      </c>
      <c r="E6134" s="10" t="s">
        <v>19</v>
      </c>
      <c r="F6134" s="10" t="s">
        <v>825</v>
      </c>
      <c r="G6134" s="10" t="s">
        <v>826</v>
      </c>
      <c r="H6134" s="10" t="s">
        <v>22</v>
      </c>
      <c r="I6134" s="10" t="s">
        <v>23</v>
      </c>
      <c r="J6134" s="10" t="s">
        <v>554</v>
      </c>
      <c r="K6134" s="10" t="s">
        <v>38</v>
      </c>
      <c r="L6134" s="10">
        <v>95123</v>
      </c>
      <c r="M6134" s="10" t="s">
        <v>39</v>
      </c>
      <c r="N6134" s="10" t="str">
        <f>_xlfn.XLOOKUP($M:$M,People!$B:$B,People!A:A)</f>
        <v>Sadie Pawthorne</v>
      </c>
      <c r="O6134" s="10" t="s">
        <v>4681</v>
      </c>
      <c r="P6134" s="10" t="str">
        <f>VLOOKUP(O6134,Products!$A:$E,3,FALSE)</f>
        <v>Avery</v>
      </c>
      <c r="Q6134" s="31">
        <f>INDEX(Products!$E:$E,MATCH(O6134,Products!$A:$A,0))</f>
        <v>0.27</v>
      </c>
      <c r="R6134" s="10" t="s">
        <v>28</v>
      </c>
      <c r="S6134" s="10" t="s">
        <v>32</v>
      </c>
      <c r="T6134" s="10" t="s">
        <v>4682</v>
      </c>
      <c r="U6134" s="12">
        <v>113.88800000000002</v>
      </c>
      <c r="V6134" s="12">
        <v>2</v>
      </c>
      <c r="W6134" s="12">
        <v>0.2</v>
      </c>
      <c r="X6134" s="12">
        <v>9.9651999999999994</v>
      </c>
    </row>
    <row r="6135" spans="1:24" ht="14" x14ac:dyDescent="0.3">
      <c r="A6135" s="9">
        <v>6130</v>
      </c>
      <c r="B6135" s="14" t="s">
        <v>9044</v>
      </c>
      <c r="C6135" s="15">
        <v>45966</v>
      </c>
      <c r="D6135" s="15">
        <v>45968</v>
      </c>
      <c r="E6135" s="10" t="s">
        <v>168</v>
      </c>
      <c r="F6135" s="10" t="s">
        <v>5415</v>
      </c>
      <c r="G6135" s="10" t="s">
        <v>5416</v>
      </c>
      <c r="H6135" s="10" t="s">
        <v>22</v>
      </c>
      <c r="I6135" s="10" t="s">
        <v>23</v>
      </c>
      <c r="J6135" s="10" t="s">
        <v>2504</v>
      </c>
      <c r="K6135" s="10" t="s">
        <v>285</v>
      </c>
      <c r="L6135" s="10">
        <v>23464</v>
      </c>
      <c r="M6135" s="10" t="s">
        <v>26</v>
      </c>
      <c r="N6135" s="10" t="str">
        <f>_xlfn.XLOOKUP($M:$M,People!$B:$B,People!A:A)</f>
        <v>Fred Suzuki</v>
      </c>
      <c r="O6135" s="10" t="s">
        <v>5770</v>
      </c>
      <c r="P6135" s="10" t="str">
        <f>VLOOKUP(O6135,Products!$A:$E,3,FALSE)</f>
        <v>Canon</v>
      </c>
      <c r="Q6135" s="31">
        <f>INDEX(Products!$E:$E,MATCH(O6135,Products!$A:$A,0))</f>
        <v>0.4</v>
      </c>
      <c r="R6135" s="10" t="s">
        <v>28</v>
      </c>
      <c r="S6135" s="10" t="s">
        <v>58</v>
      </c>
      <c r="T6135" s="10" t="s">
        <v>5771</v>
      </c>
      <c r="U6135" s="12">
        <v>756.80000000000007</v>
      </c>
      <c r="V6135" s="12">
        <v>5</v>
      </c>
      <c r="W6135" s="12">
        <v>0</v>
      </c>
      <c r="X6135" s="12">
        <v>75.679999999999978</v>
      </c>
    </row>
    <row r="6136" spans="1:24" ht="14" x14ac:dyDescent="0.3">
      <c r="A6136" s="9">
        <v>6131</v>
      </c>
      <c r="B6136" s="14" t="s">
        <v>9044</v>
      </c>
      <c r="C6136" s="15">
        <v>45966</v>
      </c>
      <c r="D6136" s="15">
        <v>45968</v>
      </c>
      <c r="E6136" s="10" t="s">
        <v>168</v>
      </c>
      <c r="F6136" s="10" t="s">
        <v>5415</v>
      </c>
      <c r="G6136" s="10" t="s">
        <v>5416</v>
      </c>
      <c r="H6136" s="10" t="s">
        <v>22</v>
      </c>
      <c r="I6136" s="10" t="s">
        <v>23</v>
      </c>
      <c r="J6136" s="10" t="s">
        <v>2504</v>
      </c>
      <c r="K6136" s="10" t="s">
        <v>285</v>
      </c>
      <c r="L6136" s="10">
        <v>23464</v>
      </c>
      <c r="M6136" s="10" t="s">
        <v>26</v>
      </c>
      <c r="N6136" s="10" t="str">
        <f>_xlfn.XLOOKUP($M:$M,People!$B:$B,People!A:A)</f>
        <v>Fred Suzuki</v>
      </c>
      <c r="O6136" s="10" t="s">
        <v>4395</v>
      </c>
      <c r="P6136" s="10" t="str">
        <f>VLOOKUP(O6136,Products!$A:$E,3,FALSE)</f>
        <v>3M</v>
      </c>
      <c r="Q6136" s="31">
        <f>INDEX(Products!$E:$E,MATCH(O6136,Products!$A:$A,0))</f>
        <v>0.26</v>
      </c>
      <c r="R6136" s="10" t="s">
        <v>28</v>
      </c>
      <c r="S6136" s="10" t="s">
        <v>58</v>
      </c>
      <c r="T6136" s="10" t="s">
        <v>4396</v>
      </c>
      <c r="U6136" s="12">
        <v>273.95999999999998</v>
      </c>
      <c r="V6136" s="12">
        <v>2</v>
      </c>
      <c r="W6136" s="12">
        <v>0</v>
      </c>
      <c r="X6136" s="12">
        <v>71.229600000000005</v>
      </c>
    </row>
    <row r="6137" spans="1:24" ht="14" x14ac:dyDescent="0.3">
      <c r="A6137" s="9">
        <v>6132</v>
      </c>
      <c r="B6137" s="14" t="s">
        <v>9042</v>
      </c>
      <c r="C6137" s="15">
        <v>45966</v>
      </c>
      <c r="D6137" s="15">
        <v>45970</v>
      </c>
      <c r="E6137" s="10" t="s">
        <v>44</v>
      </c>
      <c r="F6137" s="10" t="s">
        <v>1580</v>
      </c>
      <c r="G6137" s="10" t="s">
        <v>1581</v>
      </c>
      <c r="H6137" s="10" t="s">
        <v>22</v>
      </c>
      <c r="I6137" s="10" t="s">
        <v>23</v>
      </c>
      <c r="J6137" s="10" t="s">
        <v>165</v>
      </c>
      <c r="K6137" s="10" t="s">
        <v>94</v>
      </c>
      <c r="L6137" s="10">
        <v>77036</v>
      </c>
      <c r="M6137" s="10" t="s">
        <v>95</v>
      </c>
      <c r="N6137" s="10" t="str">
        <f>_xlfn.XLOOKUP($M:$M,People!$B:$B,People!A:A)</f>
        <v>Roxanne Rodriguez</v>
      </c>
      <c r="O6137" s="10" t="s">
        <v>1944</v>
      </c>
      <c r="P6137" s="10" t="str">
        <f>VLOOKUP(O6137,Products!$A:$E,3,FALSE)</f>
        <v>Avery</v>
      </c>
      <c r="Q6137" s="31">
        <f>INDEX(Products!$E:$E,MATCH(O6137,Products!$A:$A,0))</f>
        <v>0.39</v>
      </c>
      <c r="R6137" s="10" t="s">
        <v>28</v>
      </c>
      <c r="S6137" s="10" t="s">
        <v>50</v>
      </c>
      <c r="T6137" s="10" t="s">
        <v>1945</v>
      </c>
      <c r="U6137" s="12">
        <v>863.12799999999993</v>
      </c>
      <c r="V6137" s="12">
        <v>8</v>
      </c>
      <c r="W6137" s="12">
        <v>0.3</v>
      </c>
      <c r="X6137" s="12">
        <v>-160.29520000000008</v>
      </c>
    </row>
    <row r="6138" spans="1:24" ht="14" x14ac:dyDescent="0.3">
      <c r="A6138" s="9">
        <v>6133</v>
      </c>
      <c r="B6138" s="14" t="s">
        <v>9045</v>
      </c>
      <c r="C6138" s="15">
        <v>45966</v>
      </c>
      <c r="D6138" s="15">
        <v>45971</v>
      </c>
      <c r="E6138" s="10" t="s">
        <v>44</v>
      </c>
      <c r="F6138" s="10" t="s">
        <v>4687</v>
      </c>
      <c r="G6138" s="10" t="s">
        <v>4688</v>
      </c>
      <c r="H6138" s="10" t="s">
        <v>92</v>
      </c>
      <c r="I6138" s="10" t="s">
        <v>23</v>
      </c>
      <c r="J6138" s="10" t="s">
        <v>1287</v>
      </c>
      <c r="K6138" s="10" t="s">
        <v>226</v>
      </c>
      <c r="L6138" s="10">
        <v>46226</v>
      </c>
      <c r="M6138" s="10" t="s">
        <v>95</v>
      </c>
      <c r="N6138" s="10" t="str">
        <f>_xlfn.XLOOKUP($M:$M,People!$B:$B,People!A:A)</f>
        <v>Roxanne Rodriguez</v>
      </c>
      <c r="O6138" s="10" t="s">
        <v>5031</v>
      </c>
      <c r="P6138" s="10" t="str">
        <f>VLOOKUP(O6138,Products!$A:$E,3,FALSE)</f>
        <v>Avery</v>
      </c>
      <c r="Q6138" s="31">
        <f>INDEX(Products!$E:$E,MATCH(O6138,Products!$A:$A,0))</f>
        <v>0.37</v>
      </c>
      <c r="R6138" s="10" t="s">
        <v>41</v>
      </c>
      <c r="S6138" s="10" t="s">
        <v>61</v>
      </c>
      <c r="T6138" s="10" t="s">
        <v>5032</v>
      </c>
      <c r="U6138" s="12">
        <v>39.68</v>
      </c>
      <c r="V6138" s="12">
        <v>2</v>
      </c>
      <c r="W6138" s="12">
        <v>0</v>
      </c>
      <c r="X6138" s="12">
        <v>16.268800000000002</v>
      </c>
    </row>
    <row r="6139" spans="1:24" ht="14" x14ac:dyDescent="0.3">
      <c r="A6139" s="9">
        <v>6134</v>
      </c>
      <c r="B6139" s="14" t="s">
        <v>9042</v>
      </c>
      <c r="C6139" s="15">
        <v>45966</v>
      </c>
      <c r="D6139" s="15">
        <v>45970</v>
      </c>
      <c r="E6139" s="10" t="s">
        <v>44</v>
      </c>
      <c r="F6139" s="10" t="s">
        <v>1580</v>
      </c>
      <c r="G6139" s="10" t="s">
        <v>1581</v>
      </c>
      <c r="H6139" s="10" t="s">
        <v>22</v>
      </c>
      <c r="I6139" s="10" t="s">
        <v>23</v>
      </c>
      <c r="J6139" s="10" t="s">
        <v>165</v>
      </c>
      <c r="K6139" s="10" t="s">
        <v>94</v>
      </c>
      <c r="L6139" s="10">
        <v>77036</v>
      </c>
      <c r="M6139" s="10" t="s">
        <v>95</v>
      </c>
      <c r="N6139" s="10" t="str">
        <f>_xlfn.XLOOKUP($M:$M,People!$B:$B,People!A:A)</f>
        <v>Roxanne Rodriguez</v>
      </c>
      <c r="O6139" s="10" t="s">
        <v>1807</v>
      </c>
      <c r="P6139" s="10" t="str">
        <f>VLOOKUP(O6139,Products!$A:$E,3,FALSE)</f>
        <v>3M</v>
      </c>
      <c r="Q6139" s="31">
        <f>INDEX(Products!$E:$E,MATCH(O6139,Products!$A:$A,0))</f>
        <v>0.3</v>
      </c>
      <c r="R6139" s="10" t="s">
        <v>41</v>
      </c>
      <c r="S6139" s="10" t="s">
        <v>68</v>
      </c>
      <c r="T6139" s="10" t="s">
        <v>1808</v>
      </c>
      <c r="U6139" s="12">
        <v>12.587999999999997</v>
      </c>
      <c r="V6139" s="12">
        <v>3</v>
      </c>
      <c r="W6139" s="12">
        <v>0.8</v>
      </c>
      <c r="X6139" s="12">
        <v>-20.140800000000006</v>
      </c>
    </row>
    <row r="6140" spans="1:24" ht="14" x14ac:dyDescent="0.3">
      <c r="A6140" s="9">
        <v>6135</v>
      </c>
      <c r="B6140" s="14" t="s">
        <v>9045</v>
      </c>
      <c r="C6140" s="15">
        <v>45966</v>
      </c>
      <c r="D6140" s="15">
        <v>45971</v>
      </c>
      <c r="E6140" s="10" t="s">
        <v>44</v>
      </c>
      <c r="F6140" s="10" t="s">
        <v>4687</v>
      </c>
      <c r="G6140" s="10" t="s">
        <v>4688</v>
      </c>
      <c r="H6140" s="10" t="s">
        <v>92</v>
      </c>
      <c r="I6140" s="10" t="s">
        <v>23</v>
      </c>
      <c r="J6140" s="10" t="s">
        <v>1287</v>
      </c>
      <c r="K6140" s="10" t="s">
        <v>226</v>
      </c>
      <c r="L6140" s="10">
        <v>46226</v>
      </c>
      <c r="M6140" s="10" t="s">
        <v>95</v>
      </c>
      <c r="N6140" s="10" t="str">
        <f>_xlfn.XLOOKUP($M:$M,People!$B:$B,People!A:A)</f>
        <v>Roxanne Rodriguez</v>
      </c>
      <c r="O6140" s="10" t="s">
        <v>1807</v>
      </c>
      <c r="P6140" s="10" t="str">
        <f>VLOOKUP(O6140,Products!$A:$E,3,FALSE)</f>
        <v>3M</v>
      </c>
      <c r="Q6140" s="31">
        <f>INDEX(Products!$E:$E,MATCH(O6140,Products!$A:$A,0))</f>
        <v>0.3</v>
      </c>
      <c r="R6140" s="10" t="s">
        <v>41</v>
      </c>
      <c r="S6140" s="10" t="s">
        <v>68</v>
      </c>
      <c r="T6140" s="10" t="s">
        <v>1808</v>
      </c>
      <c r="U6140" s="12">
        <v>104.9</v>
      </c>
      <c r="V6140" s="12">
        <v>5</v>
      </c>
      <c r="W6140" s="12">
        <v>0</v>
      </c>
      <c r="X6140" s="12">
        <v>50.351999999999997</v>
      </c>
    </row>
    <row r="6141" spans="1:24" ht="14" x14ac:dyDescent="0.3">
      <c r="A6141" s="9">
        <v>6136</v>
      </c>
      <c r="B6141" s="14" t="s">
        <v>9046</v>
      </c>
      <c r="C6141" s="15">
        <v>45966</v>
      </c>
      <c r="D6141" s="15">
        <v>45969</v>
      </c>
      <c r="E6141" s="10" t="s">
        <v>168</v>
      </c>
      <c r="F6141" s="10" t="s">
        <v>726</v>
      </c>
      <c r="G6141" s="10" t="s">
        <v>727</v>
      </c>
      <c r="H6141" s="10" t="s">
        <v>22</v>
      </c>
      <c r="I6141" s="10" t="s">
        <v>23</v>
      </c>
      <c r="J6141" s="10" t="s">
        <v>114</v>
      </c>
      <c r="K6141" s="10" t="s">
        <v>38</v>
      </c>
      <c r="L6141" s="10">
        <v>94109</v>
      </c>
      <c r="M6141" s="10" t="s">
        <v>39</v>
      </c>
      <c r="N6141" s="10" t="str">
        <f>_xlfn.XLOOKUP($M:$M,People!$B:$B,People!A:A)</f>
        <v>Sadie Pawthorne</v>
      </c>
      <c r="O6141" s="10" t="s">
        <v>3850</v>
      </c>
      <c r="P6141" s="10" t="str">
        <f>VLOOKUP(O6141,Products!$A:$E,3,FALSE)</f>
        <v>Avery</v>
      </c>
      <c r="Q6141" s="31">
        <f>INDEX(Products!$E:$E,MATCH(O6141,Products!$A:$A,0))</f>
        <v>0.25</v>
      </c>
      <c r="R6141" s="10" t="s">
        <v>41</v>
      </c>
      <c r="S6141" s="10" t="s">
        <v>68</v>
      </c>
      <c r="T6141" s="10" t="s">
        <v>3851</v>
      </c>
      <c r="U6141" s="12">
        <v>53.248000000000005</v>
      </c>
      <c r="V6141" s="12">
        <v>2</v>
      </c>
      <c r="W6141" s="12">
        <v>0.2</v>
      </c>
      <c r="X6141" s="12">
        <v>19.968</v>
      </c>
    </row>
    <row r="6142" spans="1:24" ht="14" x14ac:dyDescent="0.3">
      <c r="A6142" s="9">
        <v>6137</v>
      </c>
      <c r="B6142" s="14" t="s">
        <v>9047</v>
      </c>
      <c r="C6142" s="15">
        <v>45966</v>
      </c>
      <c r="D6142" s="15">
        <v>45971</v>
      </c>
      <c r="E6142" s="10" t="s">
        <v>44</v>
      </c>
      <c r="F6142" s="10" t="s">
        <v>334</v>
      </c>
      <c r="G6142" s="10" t="s">
        <v>335</v>
      </c>
      <c r="H6142" s="10" t="s">
        <v>92</v>
      </c>
      <c r="I6142" s="10" t="s">
        <v>23</v>
      </c>
      <c r="J6142" s="10" t="s">
        <v>554</v>
      </c>
      <c r="K6142" s="10" t="s">
        <v>38</v>
      </c>
      <c r="L6142" s="10">
        <v>95123</v>
      </c>
      <c r="M6142" s="10" t="s">
        <v>39</v>
      </c>
      <c r="N6142" s="10" t="str">
        <f>_xlfn.XLOOKUP($M:$M,People!$B:$B,People!A:A)</f>
        <v>Sadie Pawthorne</v>
      </c>
      <c r="O6142" s="10" t="s">
        <v>4315</v>
      </c>
      <c r="P6142" s="10" t="str">
        <f>VLOOKUP(O6142,Products!$A:$E,3,FALSE)</f>
        <v>Avery</v>
      </c>
      <c r="Q6142" s="31">
        <f>INDEX(Products!$E:$E,MATCH(O6142,Products!$A:$A,0))</f>
        <v>0.39</v>
      </c>
      <c r="R6142" s="10" t="s">
        <v>41</v>
      </c>
      <c r="S6142" s="10" t="s">
        <v>68</v>
      </c>
      <c r="T6142" s="10" t="s">
        <v>4316</v>
      </c>
      <c r="U6142" s="12">
        <v>29.120000000000005</v>
      </c>
      <c r="V6142" s="12">
        <v>5</v>
      </c>
      <c r="W6142" s="12">
        <v>0.2</v>
      </c>
      <c r="X6142" s="12">
        <v>9.8279999999999959</v>
      </c>
    </row>
    <row r="6143" spans="1:24" ht="14" x14ac:dyDescent="0.3">
      <c r="A6143" s="9">
        <v>6138</v>
      </c>
      <c r="B6143" s="14" t="s">
        <v>9042</v>
      </c>
      <c r="C6143" s="15">
        <v>45966</v>
      </c>
      <c r="D6143" s="15">
        <v>45970</v>
      </c>
      <c r="E6143" s="10" t="s">
        <v>44</v>
      </c>
      <c r="F6143" s="10" t="s">
        <v>1580</v>
      </c>
      <c r="G6143" s="10" t="s">
        <v>1581</v>
      </c>
      <c r="H6143" s="10" t="s">
        <v>22</v>
      </c>
      <c r="I6143" s="10" t="s">
        <v>23</v>
      </c>
      <c r="J6143" s="10" t="s">
        <v>165</v>
      </c>
      <c r="K6143" s="10" t="s">
        <v>94</v>
      </c>
      <c r="L6143" s="10">
        <v>77036</v>
      </c>
      <c r="M6143" s="10" t="s">
        <v>95</v>
      </c>
      <c r="N6143" s="10" t="str">
        <f>_xlfn.XLOOKUP($M:$M,People!$B:$B,People!A:A)</f>
        <v>Roxanne Rodriguez</v>
      </c>
      <c r="O6143" s="10" t="s">
        <v>3204</v>
      </c>
      <c r="P6143" s="10" t="str">
        <f>VLOOKUP(O6143,Products!$A:$E,3,FALSE)</f>
        <v>Canon</v>
      </c>
      <c r="Q6143" s="31">
        <f>INDEX(Products!$E:$E,MATCH(O6143,Products!$A:$A,0))</f>
        <v>0.3</v>
      </c>
      <c r="R6143" s="10" t="s">
        <v>41</v>
      </c>
      <c r="S6143" s="10" t="s">
        <v>68</v>
      </c>
      <c r="T6143" s="10" t="s">
        <v>1061</v>
      </c>
      <c r="U6143" s="12">
        <v>3.5639999999999992</v>
      </c>
      <c r="V6143" s="12">
        <v>3</v>
      </c>
      <c r="W6143" s="12">
        <v>0.8</v>
      </c>
      <c r="X6143" s="12">
        <v>-6.2370000000000019</v>
      </c>
    </row>
    <row r="6144" spans="1:24" ht="14" x14ac:dyDescent="0.3">
      <c r="A6144" s="9">
        <v>6139</v>
      </c>
      <c r="B6144" s="14" t="s">
        <v>9043</v>
      </c>
      <c r="C6144" s="15">
        <v>45966</v>
      </c>
      <c r="D6144" s="15">
        <v>45968</v>
      </c>
      <c r="E6144" s="10" t="s">
        <v>19</v>
      </c>
      <c r="F6144" s="10" t="s">
        <v>825</v>
      </c>
      <c r="G6144" s="10" t="s">
        <v>826</v>
      </c>
      <c r="H6144" s="10" t="s">
        <v>22</v>
      </c>
      <c r="I6144" s="10" t="s">
        <v>23</v>
      </c>
      <c r="J6144" s="10" t="s">
        <v>554</v>
      </c>
      <c r="K6144" s="10" t="s">
        <v>38</v>
      </c>
      <c r="L6144" s="10">
        <v>95123</v>
      </c>
      <c r="M6144" s="10" t="s">
        <v>39</v>
      </c>
      <c r="N6144" s="10" t="str">
        <f>_xlfn.XLOOKUP($M:$M,People!$B:$B,People!A:A)</f>
        <v>Sadie Pawthorne</v>
      </c>
      <c r="O6144" s="10" t="s">
        <v>1480</v>
      </c>
      <c r="P6144" s="10" t="str">
        <f>VLOOKUP(O6144,Products!$A:$E,3,FALSE)</f>
        <v>3M</v>
      </c>
      <c r="Q6144" s="31">
        <f>INDEX(Products!$E:$E,MATCH(O6144,Products!$A:$A,0))</f>
        <v>0.36</v>
      </c>
      <c r="R6144" s="10" t="s">
        <v>41</v>
      </c>
      <c r="S6144" s="10" t="s">
        <v>155</v>
      </c>
      <c r="T6144" s="10" t="s">
        <v>1481</v>
      </c>
      <c r="U6144" s="12">
        <v>158.13</v>
      </c>
      <c r="V6144" s="12">
        <v>3</v>
      </c>
      <c r="W6144" s="12">
        <v>0</v>
      </c>
      <c r="X6144" s="12">
        <v>77.483699999999999</v>
      </c>
    </row>
    <row r="6145" spans="1:24" ht="14" x14ac:dyDescent="0.3">
      <c r="A6145" s="9">
        <v>6140</v>
      </c>
      <c r="B6145" s="14" t="s">
        <v>9045</v>
      </c>
      <c r="C6145" s="15">
        <v>45966</v>
      </c>
      <c r="D6145" s="15">
        <v>45971</v>
      </c>
      <c r="E6145" s="10" t="s">
        <v>44</v>
      </c>
      <c r="F6145" s="10" t="s">
        <v>4687</v>
      </c>
      <c r="G6145" s="10" t="s">
        <v>4688</v>
      </c>
      <c r="H6145" s="10" t="s">
        <v>92</v>
      </c>
      <c r="I6145" s="10" t="s">
        <v>23</v>
      </c>
      <c r="J6145" s="10" t="s">
        <v>1287</v>
      </c>
      <c r="K6145" s="10" t="s">
        <v>226</v>
      </c>
      <c r="L6145" s="10">
        <v>46226</v>
      </c>
      <c r="M6145" s="10" t="s">
        <v>95</v>
      </c>
      <c r="N6145" s="10" t="str">
        <f>_xlfn.XLOOKUP($M:$M,People!$B:$B,People!A:A)</f>
        <v>Roxanne Rodriguez</v>
      </c>
      <c r="O6145" s="10" t="s">
        <v>5285</v>
      </c>
      <c r="P6145" s="10" t="str">
        <f>VLOOKUP(O6145,Products!$A:$E,3,FALSE)</f>
        <v>Canon</v>
      </c>
      <c r="Q6145" s="31">
        <f>INDEX(Products!$E:$E,MATCH(O6145,Products!$A:$A,0))</f>
        <v>0.3</v>
      </c>
      <c r="R6145" s="10" t="s">
        <v>41</v>
      </c>
      <c r="S6145" s="10" t="s">
        <v>42</v>
      </c>
      <c r="T6145" s="10" t="s">
        <v>5286</v>
      </c>
      <c r="U6145" s="12">
        <v>51.75</v>
      </c>
      <c r="V6145" s="12">
        <v>5</v>
      </c>
      <c r="W6145" s="12">
        <v>0</v>
      </c>
      <c r="X6145" s="12">
        <v>24.84</v>
      </c>
    </row>
    <row r="6146" spans="1:24" ht="14" x14ac:dyDescent="0.3">
      <c r="A6146" s="9">
        <v>6141</v>
      </c>
      <c r="B6146" s="14" t="s">
        <v>9048</v>
      </c>
      <c r="C6146" s="15">
        <v>45966</v>
      </c>
      <c r="D6146" s="15">
        <v>45966</v>
      </c>
      <c r="E6146" s="10" t="s">
        <v>1124</v>
      </c>
      <c r="F6146" s="10" t="s">
        <v>3033</v>
      </c>
      <c r="G6146" s="10" t="s">
        <v>3034</v>
      </c>
      <c r="H6146" s="10" t="s">
        <v>22</v>
      </c>
      <c r="I6146" s="10" t="s">
        <v>23</v>
      </c>
      <c r="J6146" s="10" t="s">
        <v>1711</v>
      </c>
      <c r="K6146" s="10" t="s">
        <v>94</v>
      </c>
      <c r="L6146" s="10">
        <v>78041</v>
      </c>
      <c r="M6146" s="10" t="s">
        <v>95</v>
      </c>
      <c r="N6146" s="10" t="str">
        <f>_xlfn.XLOOKUP($M:$M,People!$B:$B,People!A:A)</f>
        <v>Roxanne Rodriguez</v>
      </c>
      <c r="O6146" s="10" t="s">
        <v>1932</v>
      </c>
      <c r="P6146" s="10" t="str">
        <f>VLOOKUP(O6146,Products!$A:$E,3,FALSE)</f>
        <v>IKEA</v>
      </c>
      <c r="Q6146" s="31">
        <f>INDEX(Products!$E:$E,MATCH(O6146,Products!$A:$A,0))</f>
        <v>0.32</v>
      </c>
      <c r="R6146" s="10" t="s">
        <v>41</v>
      </c>
      <c r="S6146" s="10" t="s">
        <v>42</v>
      </c>
      <c r="T6146" s="10" t="s">
        <v>1933</v>
      </c>
      <c r="U6146" s="12">
        <v>11.840000000000002</v>
      </c>
      <c r="V6146" s="12">
        <v>1</v>
      </c>
      <c r="W6146" s="12">
        <v>0.2</v>
      </c>
      <c r="X6146" s="12">
        <v>4.4399999999999995</v>
      </c>
    </row>
    <row r="6147" spans="1:24" ht="14" x14ac:dyDescent="0.3">
      <c r="A6147" s="9">
        <v>6142</v>
      </c>
      <c r="B6147" s="14" t="s">
        <v>9044</v>
      </c>
      <c r="C6147" s="15">
        <v>45966</v>
      </c>
      <c r="D6147" s="15">
        <v>45968</v>
      </c>
      <c r="E6147" s="10" t="s">
        <v>168</v>
      </c>
      <c r="F6147" s="10" t="s">
        <v>5415</v>
      </c>
      <c r="G6147" s="10" t="s">
        <v>5416</v>
      </c>
      <c r="H6147" s="10" t="s">
        <v>22</v>
      </c>
      <c r="I6147" s="10" t="s">
        <v>23</v>
      </c>
      <c r="J6147" s="10" t="s">
        <v>2504</v>
      </c>
      <c r="K6147" s="10" t="s">
        <v>285</v>
      </c>
      <c r="L6147" s="10">
        <v>23464</v>
      </c>
      <c r="M6147" s="10" t="s">
        <v>26</v>
      </c>
      <c r="N6147" s="10" t="str">
        <f>_xlfn.XLOOKUP($M:$M,People!$B:$B,People!A:A)</f>
        <v>Fred Suzuki</v>
      </c>
      <c r="O6147" s="10" t="s">
        <v>2103</v>
      </c>
      <c r="P6147" s="10" t="str">
        <f>VLOOKUP(O6147,Products!$A:$E,3,FALSE)</f>
        <v>Office Depot</v>
      </c>
      <c r="Q6147" s="31">
        <f>INDEX(Products!$E:$E,MATCH(O6147,Products!$A:$A,0))</f>
        <v>0.26</v>
      </c>
      <c r="R6147" s="10" t="s">
        <v>64</v>
      </c>
      <c r="S6147" s="10" t="s">
        <v>144</v>
      </c>
      <c r="T6147" s="10" t="s">
        <v>2104</v>
      </c>
      <c r="U6147" s="12">
        <v>89.97</v>
      </c>
      <c r="V6147" s="12">
        <v>3</v>
      </c>
      <c r="W6147" s="12">
        <v>0</v>
      </c>
      <c r="X6147" s="12">
        <v>18.893699999999995</v>
      </c>
    </row>
    <row r="6148" spans="1:24" ht="14" x14ac:dyDescent="0.3">
      <c r="A6148" s="9">
        <v>6143</v>
      </c>
      <c r="B6148" s="14" t="s">
        <v>9043</v>
      </c>
      <c r="C6148" s="15">
        <v>45966</v>
      </c>
      <c r="D6148" s="15">
        <v>45968</v>
      </c>
      <c r="E6148" s="10" t="s">
        <v>19</v>
      </c>
      <c r="F6148" s="10" t="s">
        <v>825</v>
      </c>
      <c r="G6148" s="10" t="s">
        <v>826</v>
      </c>
      <c r="H6148" s="10" t="s">
        <v>22</v>
      </c>
      <c r="I6148" s="10" t="s">
        <v>23</v>
      </c>
      <c r="J6148" s="10" t="s">
        <v>554</v>
      </c>
      <c r="K6148" s="10" t="s">
        <v>38</v>
      </c>
      <c r="L6148" s="10">
        <v>95123</v>
      </c>
      <c r="M6148" s="10" t="s">
        <v>39</v>
      </c>
      <c r="N6148" s="10" t="str">
        <f>_xlfn.XLOOKUP($M:$M,People!$B:$B,People!A:A)</f>
        <v>Sadie Pawthorne</v>
      </c>
      <c r="O6148" s="10" t="s">
        <v>4954</v>
      </c>
      <c r="P6148" s="10" t="str">
        <f>VLOOKUP(O6148,Products!$A:$E,3,FALSE)</f>
        <v>Samsung</v>
      </c>
      <c r="Q6148" s="31">
        <f>INDEX(Products!$E:$E,MATCH(O6148,Products!$A:$A,0))</f>
        <v>0.25</v>
      </c>
      <c r="R6148" s="10" t="s">
        <v>64</v>
      </c>
      <c r="S6148" s="10" t="s">
        <v>144</v>
      </c>
      <c r="T6148" s="10" t="s">
        <v>4955</v>
      </c>
      <c r="U6148" s="12">
        <v>72</v>
      </c>
      <c r="V6148" s="12">
        <v>4</v>
      </c>
      <c r="W6148" s="12">
        <v>0</v>
      </c>
      <c r="X6148" s="12">
        <v>12.959999999999994</v>
      </c>
    </row>
    <row r="6149" spans="1:24" ht="14" x14ac:dyDescent="0.3">
      <c r="A6149" s="9">
        <v>6144</v>
      </c>
      <c r="B6149" s="14" t="s">
        <v>9042</v>
      </c>
      <c r="C6149" s="15">
        <v>45966</v>
      </c>
      <c r="D6149" s="15">
        <v>45970</v>
      </c>
      <c r="E6149" s="10" t="s">
        <v>44</v>
      </c>
      <c r="F6149" s="10" t="s">
        <v>1580</v>
      </c>
      <c r="G6149" s="10" t="s">
        <v>1581</v>
      </c>
      <c r="H6149" s="10" t="s">
        <v>22</v>
      </c>
      <c r="I6149" s="10" t="s">
        <v>23</v>
      </c>
      <c r="J6149" s="10" t="s">
        <v>165</v>
      </c>
      <c r="K6149" s="10" t="s">
        <v>94</v>
      </c>
      <c r="L6149" s="10">
        <v>77036</v>
      </c>
      <c r="M6149" s="10" t="s">
        <v>95</v>
      </c>
      <c r="N6149" s="10" t="str">
        <f>_xlfn.XLOOKUP($M:$M,People!$B:$B,People!A:A)</f>
        <v>Roxanne Rodriguez</v>
      </c>
      <c r="O6149" s="10" t="s">
        <v>4761</v>
      </c>
      <c r="P6149" s="10" t="str">
        <f>VLOOKUP(O6149,Products!$A:$E,3,FALSE)</f>
        <v>Dell</v>
      </c>
      <c r="Q6149" s="31">
        <f>INDEX(Products!$E:$E,MATCH(O6149,Products!$A:$A,0))</f>
        <v>0.28000000000000003</v>
      </c>
      <c r="R6149" s="10" t="s">
        <v>64</v>
      </c>
      <c r="S6149" s="10" t="s">
        <v>144</v>
      </c>
      <c r="T6149" s="10" t="s">
        <v>4762</v>
      </c>
      <c r="U6149" s="12">
        <v>171.96</v>
      </c>
      <c r="V6149" s="12">
        <v>5</v>
      </c>
      <c r="W6149" s="12">
        <v>0.2</v>
      </c>
      <c r="X6149" s="12">
        <v>45.139500000000005</v>
      </c>
    </row>
    <row r="6150" spans="1:24" ht="14" x14ac:dyDescent="0.3">
      <c r="A6150" s="9">
        <v>6145</v>
      </c>
      <c r="B6150" s="14" t="s">
        <v>9049</v>
      </c>
      <c r="C6150" s="15">
        <v>45966</v>
      </c>
      <c r="D6150" s="15">
        <v>45970</v>
      </c>
      <c r="E6150" s="10" t="s">
        <v>44</v>
      </c>
      <c r="F6150" s="10" t="s">
        <v>2907</v>
      </c>
      <c r="G6150" s="10" t="s">
        <v>2908</v>
      </c>
      <c r="H6150" s="10" t="s">
        <v>22</v>
      </c>
      <c r="I6150" s="10" t="s">
        <v>23</v>
      </c>
      <c r="J6150" s="10" t="s">
        <v>86</v>
      </c>
      <c r="K6150" s="10" t="s">
        <v>87</v>
      </c>
      <c r="L6150" s="10">
        <v>98105</v>
      </c>
      <c r="M6150" s="10" t="s">
        <v>39</v>
      </c>
      <c r="N6150" s="10" t="str">
        <f>_xlfn.XLOOKUP($M:$M,People!$B:$B,People!A:A)</f>
        <v>Sadie Pawthorne</v>
      </c>
      <c r="O6150" s="10" t="s">
        <v>5749</v>
      </c>
      <c r="P6150" s="10" t="str">
        <f>VLOOKUP(O6150,Products!$A:$E,3,FALSE)</f>
        <v>Staples</v>
      </c>
      <c r="Q6150" s="31">
        <f>INDEX(Products!$E:$E,MATCH(O6150,Products!$A:$A,0))</f>
        <v>0.28999999999999998</v>
      </c>
      <c r="R6150" s="10" t="s">
        <v>64</v>
      </c>
      <c r="S6150" s="10" t="s">
        <v>144</v>
      </c>
      <c r="T6150" s="10" t="s">
        <v>5750</v>
      </c>
      <c r="U6150" s="12">
        <v>479.72</v>
      </c>
      <c r="V6150" s="12">
        <v>4</v>
      </c>
      <c r="W6150" s="12">
        <v>0</v>
      </c>
      <c r="X6150" s="12">
        <v>52.769200000000012</v>
      </c>
    </row>
    <row r="6151" spans="1:24" ht="14" x14ac:dyDescent="0.3">
      <c r="A6151" s="9">
        <v>6146</v>
      </c>
      <c r="B6151" s="14" t="s">
        <v>9050</v>
      </c>
      <c r="C6151" s="15">
        <v>45966</v>
      </c>
      <c r="D6151" s="15">
        <v>45971</v>
      </c>
      <c r="E6151" s="10" t="s">
        <v>44</v>
      </c>
      <c r="F6151" s="10" t="s">
        <v>1167</v>
      </c>
      <c r="G6151" s="10" t="s">
        <v>1168</v>
      </c>
      <c r="H6151" s="10" t="s">
        <v>36</v>
      </c>
      <c r="I6151" s="10" t="s">
        <v>23</v>
      </c>
      <c r="J6151" s="10" t="s">
        <v>131</v>
      </c>
      <c r="K6151" s="10" t="s">
        <v>132</v>
      </c>
      <c r="L6151" s="10">
        <v>19134</v>
      </c>
      <c r="M6151" s="10" t="s">
        <v>133</v>
      </c>
      <c r="N6151" s="10" t="str">
        <f>_xlfn.XLOOKUP($M:$M,People!$B:$B,People!A:A)</f>
        <v>Chuck Magee</v>
      </c>
      <c r="O6151" s="10" t="s">
        <v>4592</v>
      </c>
      <c r="P6151" s="10" t="str">
        <f>VLOOKUP(O6151,Products!$A:$E,3,FALSE)</f>
        <v>Staples</v>
      </c>
      <c r="Q6151" s="31">
        <f>INDEX(Products!$E:$E,MATCH(O6151,Products!$A:$A,0))</f>
        <v>0.37</v>
      </c>
      <c r="R6151" s="10" t="s">
        <v>64</v>
      </c>
      <c r="S6151" s="10" t="s">
        <v>65</v>
      </c>
      <c r="T6151" s="10" t="s">
        <v>4593</v>
      </c>
      <c r="U6151" s="12">
        <v>23.987999999999996</v>
      </c>
      <c r="V6151" s="12">
        <v>2</v>
      </c>
      <c r="W6151" s="12">
        <v>0.4</v>
      </c>
      <c r="X6151" s="12">
        <v>-15.991999999999999</v>
      </c>
    </row>
    <row r="6152" spans="1:24" ht="14" x14ac:dyDescent="0.3">
      <c r="A6152" s="9">
        <v>6147</v>
      </c>
      <c r="B6152" s="14" t="s">
        <v>9051</v>
      </c>
      <c r="C6152" s="15">
        <v>45967</v>
      </c>
      <c r="D6152" s="15">
        <v>45970</v>
      </c>
      <c r="E6152" s="10" t="s">
        <v>168</v>
      </c>
      <c r="F6152" s="10" t="s">
        <v>943</v>
      </c>
      <c r="G6152" s="10" t="s">
        <v>944</v>
      </c>
      <c r="H6152" s="10" t="s">
        <v>36</v>
      </c>
      <c r="I6152" s="10" t="s">
        <v>23</v>
      </c>
      <c r="J6152" s="10" t="s">
        <v>1322</v>
      </c>
      <c r="K6152" s="10" t="s">
        <v>48</v>
      </c>
      <c r="L6152" s="10">
        <v>32216</v>
      </c>
      <c r="M6152" s="10" t="s">
        <v>26</v>
      </c>
      <c r="N6152" s="10" t="str">
        <f>_xlfn.XLOOKUP($M:$M,People!$B:$B,People!A:A)</f>
        <v>Fred Suzuki</v>
      </c>
      <c r="O6152" s="10" t="s">
        <v>299</v>
      </c>
      <c r="P6152" s="10" t="str">
        <f>VLOOKUP(O6152,Products!$A:$E,3,FALSE)</f>
        <v>Samsung</v>
      </c>
      <c r="Q6152" s="31">
        <f>INDEX(Products!$E:$E,MATCH(O6152,Products!$A:$A,0))</f>
        <v>0.35</v>
      </c>
      <c r="R6152" s="10" t="s">
        <v>28</v>
      </c>
      <c r="S6152" s="10" t="s">
        <v>32</v>
      </c>
      <c r="T6152" s="10" t="s">
        <v>300</v>
      </c>
      <c r="U6152" s="12">
        <v>207.98400000000004</v>
      </c>
      <c r="V6152" s="12">
        <v>2</v>
      </c>
      <c r="W6152" s="12">
        <v>0.2</v>
      </c>
      <c r="X6152" s="12">
        <v>-28.597800000000007</v>
      </c>
    </row>
    <row r="6153" spans="1:24" ht="14" x14ac:dyDescent="0.3">
      <c r="A6153" s="9">
        <v>6148</v>
      </c>
      <c r="B6153" s="14" t="s">
        <v>9052</v>
      </c>
      <c r="C6153" s="15">
        <v>45967</v>
      </c>
      <c r="D6153" s="15">
        <v>45971</v>
      </c>
      <c r="E6153" s="10" t="s">
        <v>19</v>
      </c>
      <c r="F6153" s="10" t="s">
        <v>483</v>
      </c>
      <c r="G6153" s="10" t="s">
        <v>484</v>
      </c>
      <c r="H6153" s="10" t="s">
        <v>92</v>
      </c>
      <c r="I6153" s="10" t="s">
        <v>23</v>
      </c>
      <c r="J6153" s="10" t="s">
        <v>37</v>
      </c>
      <c r="K6153" s="10" t="s">
        <v>38</v>
      </c>
      <c r="L6153" s="10">
        <v>90004</v>
      </c>
      <c r="M6153" s="10" t="s">
        <v>39</v>
      </c>
      <c r="N6153" s="10" t="str">
        <f>_xlfn.XLOOKUP($M:$M,People!$B:$B,People!A:A)</f>
        <v>Sadie Pawthorne</v>
      </c>
      <c r="O6153" s="10" t="s">
        <v>272</v>
      </c>
      <c r="P6153" s="10" t="str">
        <f>VLOOKUP(O6153,Products!$A:$E,3,FALSE)</f>
        <v>Samsung</v>
      </c>
      <c r="Q6153" s="31">
        <f>INDEX(Products!$E:$E,MATCH(O6153,Products!$A:$A,0))</f>
        <v>0.27</v>
      </c>
      <c r="R6153" s="10" t="s">
        <v>28</v>
      </c>
      <c r="S6153" s="10" t="s">
        <v>32</v>
      </c>
      <c r="T6153" s="10" t="s">
        <v>485</v>
      </c>
      <c r="U6153" s="12">
        <v>81.424000000000007</v>
      </c>
      <c r="V6153" s="12">
        <v>2</v>
      </c>
      <c r="W6153" s="12">
        <v>0.2</v>
      </c>
      <c r="X6153" s="12">
        <v>-9.1601999999999961</v>
      </c>
    </row>
    <row r="6154" spans="1:24" ht="14" x14ac:dyDescent="0.3">
      <c r="A6154" s="9">
        <v>6149</v>
      </c>
      <c r="B6154" s="14" t="s">
        <v>9052</v>
      </c>
      <c r="C6154" s="15">
        <v>45967</v>
      </c>
      <c r="D6154" s="15">
        <v>45971</v>
      </c>
      <c r="E6154" s="10" t="s">
        <v>19</v>
      </c>
      <c r="F6154" s="10" t="s">
        <v>483</v>
      </c>
      <c r="G6154" s="10" t="s">
        <v>484</v>
      </c>
      <c r="H6154" s="10" t="s">
        <v>92</v>
      </c>
      <c r="I6154" s="10" t="s">
        <v>23</v>
      </c>
      <c r="J6154" s="10" t="s">
        <v>37</v>
      </c>
      <c r="K6154" s="10" t="s">
        <v>38</v>
      </c>
      <c r="L6154" s="10">
        <v>90004</v>
      </c>
      <c r="M6154" s="10" t="s">
        <v>39</v>
      </c>
      <c r="N6154" s="10" t="str">
        <f>_xlfn.XLOOKUP($M:$M,People!$B:$B,People!A:A)</f>
        <v>Sadie Pawthorne</v>
      </c>
      <c r="O6154" s="10" t="s">
        <v>486</v>
      </c>
      <c r="P6154" s="10" t="str">
        <f>VLOOKUP(O6154,Products!$A:$E,3,FALSE)</f>
        <v>Avery</v>
      </c>
      <c r="Q6154" s="31">
        <f>INDEX(Products!$E:$E,MATCH(O6154,Products!$A:$A,0))</f>
        <v>0.31</v>
      </c>
      <c r="R6154" s="10" t="s">
        <v>28</v>
      </c>
      <c r="S6154" s="10" t="s">
        <v>58</v>
      </c>
      <c r="T6154" s="10" t="s">
        <v>487</v>
      </c>
      <c r="U6154" s="12">
        <v>238.56</v>
      </c>
      <c r="V6154" s="12">
        <v>3</v>
      </c>
      <c r="W6154" s="12">
        <v>0</v>
      </c>
      <c r="X6154" s="12">
        <v>26.241599999999977</v>
      </c>
    </row>
    <row r="6155" spans="1:24" ht="14" x14ac:dyDescent="0.3">
      <c r="A6155" s="9">
        <v>6150</v>
      </c>
      <c r="B6155" s="14" t="s">
        <v>9051</v>
      </c>
      <c r="C6155" s="15">
        <v>45967</v>
      </c>
      <c r="D6155" s="15">
        <v>45970</v>
      </c>
      <c r="E6155" s="10" t="s">
        <v>168</v>
      </c>
      <c r="F6155" s="10" t="s">
        <v>943</v>
      </c>
      <c r="G6155" s="10" t="s">
        <v>944</v>
      </c>
      <c r="H6155" s="10" t="s">
        <v>36</v>
      </c>
      <c r="I6155" s="10" t="s">
        <v>23</v>
      </c>
      <c r="J6155" s="10" t="s">
        <v>1322</v>
      </c>
      <c r="K6155" s="10" t="s">
        <v>48</v>
      </c>
      <c r="L6155" s="10">
        <v>32216</v>
      </c>
      <c r="M6155" s="10" t="s">
        <v>26</v>
      </c>
      <c r="N6155" s="10" t="str">
        <f>_xlfn.XLOOKUP($M:$M,People!$B:$B,People!A:A)</f>
        <v>Fred Suzuki</v>
      </c>
      <c r="O6155" s="10" t="s">
        <v>2138</v>
      </c>
      <c r="P6155" s="10" t="str">
        <f>VLOOKUP(O6155,Products!$A:$E,3,FALSE)</f>
        <v>Logitech</v>
      </c>
      <c r="Q6155" s="31">
        <f>INDEX(Products!$E:$E,MATCH(O6155,Products!$A:$A,0))</f>
        <v>0.31</v>
      </c>
      <c r="R6155" s="10" t="s">
        <v>28</v>
      </c>
      <c r="S6155" s="10" t="s">
        <v>58</v>
      </c>
      <c r="T6155" s="10" t="s">
        <v>2139</v>
      </c>
      <c r="U6155" s="12">
        <v>35.568000000000005</v>
      </c>
      <c r="V6155" s="12">
        <v>2</v>
      </c>
      <c r="W6155" s="12">
        <v>0.2</v>
      </c>
      <c r="X6155" s="12">
        <v>5.7797999999999963</v>
      </c>
    </row>
    <row r="6156" spans="1:24" ht="14" x14ac:dyDescent="0.3">
      <c r="A6156" s="9">
        <v>6151</v>
      </c>
      <c r="B6156" s="14" t="s">
        <v>9051</v>
      </c>
      <c r="C6156" s="15">
        <v>45967</v>
      </c>
      <c r="D6156" s="15">
        <v>45970</v>
      </c>
      <c r="E6156" s="10" t="s">
        <v>168</v>
      </c>
      <c r="F6156" s="10" t="s">
        <v>943</v>
      </c>
      <c r="G6156" s="10" t="s">
        <v>944</v>
      </c>
      <c r="H6156" s="10" t="s">
        <v>36</v>
      </c>
      <c r="I6156" s="10" t="s">
        <v>23</v>
      </c>
      <c r="J6156" s="10" t="s">
        <v>1322</v>
      </c>
      <c r="K6156" s="10" t="s">
        <v>48</v>
      </c>
      <c r="L6156" s="10">
        <v>32216</v>
      </c>
      <c r="M6156" s="10" t="s">
        <v>26</v>
      </c>
      <c r="N6156" s="10" t="str">
        <f>_xlfn.XLOOKUP($M:$M,People!$B:$B,People!A:A)</f>
        <v>Fred Suzuki</v>
      </c>
      <c r="O6156" s="10" t="s">
        <v>4614</v>
      </c>
      <c r="P6156" s="10" t="str">
        <f>VLOOKUP(O6156,Products!$A:$E,3,FALSE)</f>
        <v>IKEA</v>
      </c>
      <c r="Q6156" s="31">
        <f>INDEX(Products!$E:$E,MATCH(O6156,Products!$A:$A,0))</f>
        <v>0.32</v>
      </c>
      <c r="R6156" s="10" t="s">
        <v>41</v>
      </c>
      <c r="S6156" s="10" t="s">
        <v>82</v>
      </c>
      <c r="T6156" s="10" t="s">
        <v>4615</v>
      </c>
      <c r="U6156" s="12">
        <v>36.112000000000002</v>
      </c>
      <c r="V6156" s="12">
        <v>2</v>
      </c>
      <c r="W6156" s="12">
        <v>0.2</v>
      </c>
      <c r="X6156" s="12">
        <v>12.639200000000001</v>
      </c>
    </row>
    <row r="6157" spans="1:24" ht="14" x14ac:dyDescent="0.3">
      <c r="A6157" s="9">
        <v>6152</v>
      </c>
      <c r="B6157" s="14" t="s">
        <v>9051</v>
      </c>
      <c r="C6157" s="15">
        <v>45967</v>
      </c>
      <c r="D6157" s="15">
        <v>45970</v>
      </c>
      <c r="E6157" s="10" t="s">
        <v>168</v>
      </c>
      <c r="F6157" s="10" t="s">
        <v>943</v>
      </c>
      <c r="G6157" s="10" t="s">
        <v>944</v>
      </c>
      <c r="H6157" s="10" t="s">
        <v>36</v>
      </c>
      <c r="I6157" s="10" t="s">
        <v>23</v>
      </c>
      <c r="J6157" s="10" t="s">
        <v>1322</v>
      </c>
      <c r="K6157" s="10" t="s">
        <v>48</v>
      </c>
      <c r="L6157" s="10">
        <v>32216</v>
      </c>
      <c r="M6157" s="10" t="s">
        <v>26</v>
      </c>
      <c r="N6157" s="10" t="str">
        <f>_xlfn.XLOOKUP($M:$M,People!$B:$B,People!A:A)</f>
        <v>Fred Suzuki</v>
      </c>
      <c r="O6157" s="10" t="s">
        <v>1409</v>
      </c>
      <c r="P6157" s="10" t="str">
        <f>VLOOKUP(O6157,Products!$A:$E,3,FALSE)</f>
        <v>Office Depot</v>
      </c>
      <c r="Q6157" s="31">
        <f>INDEX(Products!$E:$E,MATCH(O6157,Products!$A:$A,0))</f>
        <v>0.34</v>
      </c>
      <c r="R6157" s="10" t="s">
        <v>41</v>
      </c>
      <c r="S6157" s="10" t="s">
        <v>82</v>
      </c>
      <c r="T6157" s="10" t="s">
        <v>1410</v>
      </c>
      <c r="U6157" s="12">
        <v>88.768000000000001</v>
      </c>
      <c r="V6157" s="12">
        <v>2</v>
      </c>
      <c r="W6157" s="12">
        <v>0.2</v>
      </c>
      <c r="X6157" s="12">
        <v>31.068799999999996</v>
      </c>
    </row>
    <row r="6158" spans="1:24" ht="14" x14ac:dyDescent="0.3">
      <c r="A6158" s="9">
        <v>6153</v>
      </c>
      <c r="B6158" s="14" t="s">
        <v>9053</v>
      </c>
      <c r="C6158" s="15">
        <v>45967</v>
      </c>
      <c r="D6158" s="15">
        <v>45971</v>
      </c>
      <c r="E6158" s="10" t="s">
        <v>19</v>
      </c>
      <c r="F6158" s="10" t="s">
        <v>84</v>
      </c>
      <c r="G6158" s="10" t="s">
        <v>85</v>
      </c>
      <c r="H6158" s="10" t="s">
        <v>22</v>
      </c>
      <c r="I6158" s="10" t="s">
        <v>23</v>
      </c>
      <c r="J6158" s="10" t="s">
        <v>831</v>
      </c>
      <c r="K6158" s="10" t="s">
        <v>38</v>
      </c>
      <c r="L6158" s="10">
        <v>92105</v>
      </c>
      <c r="M6158" s="10" t="s">
        <v>39</v>
      </c>
      <c r="N6158" s="10" t="str">
        <f>_xlfn.XLOOKUP($M:$M,People!$B:$B,People!A:A)</f>
        <v>Sadie Pawthorne</v>
      </c>
      <c r="O6158" s="10" t="s">
        <v>351</v>
      </c>
      <c r="P6158" s="10" t="str">
        <f>VLOOKUP(O6158,Products!$A:$E,3,FALSE)</f>
        <v>HP</v>
      </c>
      <c r="Q6158" s="31">
        <f>INDEX(Products!$E:$E,MATCH(O6158,Products!$A:$A,0))</f>
        <v>0.39</v>
      </c>
      <c r="R6158" s="10" t="s">
        <v>41</v>
      </c>
      <c r="S6158" s="10" t="s">
        <v>53</v>
      </c>
      <c r="T6158" s="10" t="s">
        <v>352</v>
      </c>
      <c r="U6158" s="12">
        <v>84.84</v>
      </c>
      <c r="V6158" s="12">
        <v>3</v>
      </c>
      <c r="W6158" s="12">
        <v>0</v>
      </c>
      <c r="X6158" s="12">
        <v>22.9068</v>
      </c>
    </row>
    <row r="6159" spans="1:24" ht="14" x14ac:dyDescent="0.3">
      <c r="A6159" s="9">
        <v>6154</v>
      </c>
      <c r="B6159" s="14" t="s">
        <v>9054</v>
      </c>
      <c r="C6159" s="15">
        <v>45968</v>
      </c>
      <c r="D6159" s="15">
        <v>45973</v>
      </c>
      <c r="E6159" s="10" t="s">
        <v>44</v>
      </c>
      <c r="F6159" s="10" t="s">
        <v>4687</v>
      </c>
      <c r="G6159" s="10" t="s">
        <v>4688</v>
      </c>
      <c r="H6159" s="10" t="s">
        <v>92</v>
      </c>
      <c r="I6159" s="10" t="s">
        <v>23</v>
      </c>
      <c r="J6159" s="10" t="s">
        <v>5619</v>
      </c>
      <c r="K6159" s="10" t="s">
        <v>5620</v>
      </c>
      <c r="L6159" s="10">
        <v>82001</v>
      </c>
      <c r="M6159" s="10" t="s">
        <v>39</v>
      </c>
      <c r="N6159" s="10" t="str">
        <f>_xlfn.XLOOKUP($M:$M,People!$B:$B,People!A:A)</f>
        <v>Sadie Pawthorne</v>
      </c>
      <c r="O6159" s="10" t="s">
        <v>1496</v>
      </c>
      <c r="P6159" s="10" t="str">
        <f>VLOOKUP(O6159,Products!$A:$E,3,FALSE)</f>
        <v>Dell</v>
      </c>
      <c r="Q6159" s="31">
        <f>INDEX(Products!$E:$E,MATCH(O6159,Products!$A:$A,0))</f>
        <v>0.3</v>
      </c>
      <c r="R6159" s="10" t="s">
        <v>28</v>
      </c>
      <c r="S6159" s="10" t="s">
        <v>32</v>
      </c>
      <c r="T6159" s="10" t="s">
        <v>1497</v>
      </c>
      <c r="U6159" s="12">
        <v>1603.1360000000002</v>
      </c>
      <c r="V6159" s="12">
        <v>4</v>
      </c>
      <c r="W6159" s="12">
        <v>0.2</v>
      </c>
      <c r="X6159" s="12">
        <v>100.19599999999997</v>
      </c>
    </row>
    <row r="6160" spans="1:24" ht="14" x14ac:dyDescent="0.3">
      <c r="A6160" s="9">
        <v>6155</v>
      </c>
      <c r="B6160" s="14" t="s">
        <v>9055</v>
      </c>
      <c r="C6160" s="15">
        <v>45968</v>
      </c>
      <c r="D6160" s="15">
        <v>45973</v>
      </c>
      <c r="E6160" s="10" t="s">
        <v>44</v>
      </c>
      <c r="F6160" s="10" t="s">
        <v>1908</v>
      </c>
      <c r="G6160" s="10" t="s">
        <v>1909</v>
      </c>
      <c r="H6160" s="10" t="s">
        <v>22</v>
      </c>
      <c r="I6160" s="10" t="s">
        <v>23</v>
      </c>
      <c r="J6160" s="10" t="s">
        <v>714</v>
      </c>
      <c r="K6160" s="10" t="s">
        <v>94</v>
      </c>
      <c r="L6160" s="10">
        <v>75220</v>
      </c>
      <c r="M6160" s="10" t="s">
        <v>95</v>
      </c>
      <c r="N6160" s="10" t="str">
        <f>_xlfn.XLOOKUP($M:$M,People!$B:$B,People!A:A)</f>
        <v>Roxanne Rodriguez</v>
      </c>
      <c r="O6160" s="10" t="s">
        <v>5830</v>
      </c>
      <c r="P6160" s="10" t="str">
        <f>VLOOKUP(O6160,Products!$A:$E,3,FALSE)</f>
        <v>IKEA</v>
      </c>
      <c r="Q6160" s="31">
        <f>INDEX(Products!$E:$E,MATCH(O6160,Products!$A:$A,0))</f>
        <v>0.36</v>
      </c>
      <c r="R6160" s="10" t="s">
        <v>28</v>
      </c>
      <c r="S6160" s="10" t="s">
        <v>58</v>
      </c>
      <c r="T6160" s="10" t="s">
        <v>5831</v>
      </c>
      <c r="U6160" s="12">
        <v>44.460000000000008</v>
      </c>
      <c r="V6160" s="12">
        <v>5</v>
      </c>
      <c r="W6160" s="12">
        <v>0.6</v>
      </c>
      <c r="X6160" s="12">
        <v>-17.783999999999992</v>
      </c>
    </row>
    <row r="6161" spans="1:24" ht="14" x14ac:dyDescent="0.3">
      <c r="A6161" s="9">
        <v>6156</v>
      </c>
      <c r="B6161" s="14" t="s">
        <v>9056</v>
      </c>
      <c r="C6161" s="15">
        <v>45968</v>
      </c>
      <c r="D6161" s="15">
        <v>45973</v>
      </c>
      <c r="E6161" s="10" t="s">
        <v>44</v>
      </c>
      <c r="F6161" s="10" t="s">
        <v>871</v>
      </c>
      <c r="G6161" s="10" t="s">
        <v>872</v>
      </c>
      <c r="H6161" s="10" t="s">
        <v>36</v>
      </c>
      <c r="I6161" s="10" t="s">
        <v>23</v>
      </c>
      <c r="J6161" s="10" t="s">
        <v>114</v>
      </c>
      <c r="K6161" s="10" t="s">
        <v>38</v>
      </c>
      <c r="L6161" s="10">
        <v>94110</v>
      </c>
      <c r="M6161" s="10" t="s">
        <v>39</v>
      </c>
      <c r="N6161" s="10" t="str">
        <f>_xlfn.XLOOKUP($M:$M,People!$B:$B,People!A:A)</f>
        <v>Sadie Pawthorne</v>
      </c>
      <c r="O6161" s="10" t="s">
        <v>2089</v>
      </c>
      <c r="P6161" s="10" t="str">
        <f>VLOOKUP(O6161,Products!$A:$E,3,FALSE)</f>
        <v>HP</v>
      </c>
      <c r="Q6161" s="31">
        <f>INDEX(Products!$E:$E,MATCH(O6161,Products!$A:$A,0))</f>
        <v>0.33</v>
      </c>
      <c r="R6161" s="10" t="s">
        <v>28</v>
      </c>
      <c r="S6161" s="10" t="s">
        <v>58</v>
      </c>
      <c r="T6161" s="10" t="s">
        <v>2090</v>
      </c>
      <c r="U6161" s="12">
        <v>14.82</v>
      </c>
      <c r="V6161" s="12">
        <v>3</v>
      </c>
      <c r="W6161" s="12">
        <v>0</v>
      </c>
      <c r="X6161" s="12">
        <v>6.224400000000001</v>
      </c>
    </row>
    <row r="6162" spans="1:24" ht="14" x14ac:dyDescent="0.3">
      <c r="A6162" s="9">
        <v>6157</v>
      </c>
      <c r="B6162" s="14" t="s">
        <v>9057</v>
      </c>
      <c r="C6162" s="15">
        <v>45968</v>
      </c>
      <c r="D6162" s="15">
        <v>45970</v>
      </c>
      <c r="E6162" s="10" t="s">
        <v>168</v>
      </c>
      <c r="F6162" s="10" t="s">
        <v>2221</v>
      </c>
      <c r="G6162" s="10" t="s">
        <v>2222</v>
      </c>
      <c r="H6162" s="10" t="s">
        <v>36</v>
      </c>
      <c r="I6162" s="10" t="s">
        <v>23</v>
      </c>
      <c r="J6162" s="10" t="s">
        <v>37</v>
      </c>
      <c r="K6162" s="10" t="s">
        <v>38</v>
      </c>
      <c r="L6162" s="10">
        <v>90036</v>
      </c>
      <c r="M6162" s="10" t="s">
        <v>39</v>
      </c>
      <c r="N6162" s="10" t="str">
        <f>_xlfn.XLOOKUP($M:$M,People!$B:$B,People!A:A)</f>
        <v>Sadie Pawthorne</v>
      </c>
      <c r="O6162" s="10" t="s">
        <v>2223</v>
      </c>
      <c r="P6162" s="10" t="str">
        <f>VLOOKUP(O6162,Products!$A:$E,3,FALSE)</f>
        <v>Avery</v>
      </c>
      <c r="Q6162" s="31">
        <f>INDEX(Products!$E:$E,MATCH(O6162,Products!$A:$A,0))</f>
        <v>0.33</v>
      </c>
      <c r="R6162" s="10" t="s">
        <v>41</v>
      </c>
      <c r="S6162" s="10" t="s">
        <v>68</v>
      </c>
      <c r="T6162" s="10" t="s">
        <v>2224</v>
      </c>
      <c r="U6162" s="12">
        <v>37.44</v>
      </c>
      <c r="V6162" s="12">
        <v>4</v>
      </c>
      <c r="W6162" s="12">
        <v>0.2</v>
      </c>
      <c r="X6162" s="12">
        <v>11.699999999999996</v>
      </c>
    </row>
    <row r="6163" spans="1:24" ht="14" x14ac:dyDescent="0.3">
      <c r="A6163" s="9">
        <v>6158</v>
      </c>
      <c r="B6163" s="14" t="s">
        <v>9058</v>
      </c>
      <c r="C6163" s="15">
        <v>45968</v>
      </c>
      <c r="D6163" s="15">
        <v>45973</v>
      </c>
      <c r="E6163" s="10" t="s">
        <v>44</v>
      </c>
      <c r="F6163" s="10" t="s">
        <v>3047</v>
      </c>
      <c r="G6163" s="10" t="s">
        <v>3048</v>
      </c>
      <c r="H6163" s="10" t="s">
        <v>22</v>
      </c>
      <c r="I6163" s="10" t="s">
        <v>23</v>
      </c>
      <c r="J6163" s="10" t="s">
        <v>114</v>
      </c>
      <c r="K6163" s="10" t="s">
        <v>38</v>
      </c>
      <c r="L6163" s="10">
        <v>94122</v>
      </c>
      <c r="M6163" s="10" t="s">
        <v>39</v>
      </c>
      <c r="N6163" s="10" t="str">
        <f>_xlfn.XLOOKUP($M:$M,People!$B:$B,People!A:A)</f>
        <v>Sadie Pawthorne</v>
      </c>
      <c r="O6163" s="10" t="s">
        <v>1300</v>
      </c>
      <c r="P6163" s="10" t="str">
        <f>VLOOKUP(O6163,Products!$A:$E,3,FALSE)</f>
        <v>IKEA</v>
      </c>
      <c r="Q6163" s="31">
        <f>INDEX(Products!$E:$E,MATCH(O6163,Products!$A:$A,0))</f>
        <v>0.26</v>
      </c>
      <c r="R6163" s="10" t="s">
        <v>41</v>
      </c>
      <c r="S6163" s="10" t="s">
        <v>68</v>
      </c>
      <c r="T6163" s="10" t="s">
        <v>1301</v>
      </c>
      <c r="U6163" s="12">
        <v>57.584000000000003</v>
      </c>
      <c r="V6163" s="12">
        <v>2</v>
      </c>
      <c r="W6163" s="12">
        <v>0.2</v>
      </c>
      <c r="X6163" s="12">
        <v>20.154400000000003</v>
      </c>
    </row>
    <row r="6164" spans="1:24" ht="14" x14ac:dyDescent="0.3">
      <c r="A6164" s="9">
        <v>6159</v>
      </c>
      <c r="B6164" s="14" t="s">
        <v>9057</v>
      </c>
      <c r="C6164" s="15">
        <v>45968</v>
      </c>
      <c r="D6164" s="15">
        <v>45970</v>
      </c>
      <c r="E6164" s="10" t="s">
        <v>168</v>
      </c>
      <c r="F6164" s="10" t="s">
        <v>2221</v>
      </c>
      <c r="G6164" s="10" t="s">
        <v>2222</v>
      </c>
      <c r="H6164" s="10" t="s">
        <v>36</v>
      </c>
      <c r="I6164" s="10" t="s">
        <v>23</v>
      </c>
      <c r="J6164" s="10" t="s">
        <v>37</v>
      </c>
      <c r="K6164" s="10" t="s">
        <v>38</v>
      </c>
      <c r="L6164" s="10">
        <v>90036</v>
      </c>
      <c r="M6164" s="10" t="s">
        <v>39</v>
      </c>
      <c r="N6164" s="10" t="str">
        <f>_xlfn.XLOOKUP($M:$M,People!$B:$B,People!A:A)</f>
        <v>Sadie Pawthorne</v>
      </c>
      <c r="O6164" s="10" t="s">
        <v>2225</v>
      </c>
      <c r="P6164" s="10" t="str">
        <f>VLOOKUP(O6164,Products!$A:$E,3,FALSE)</f>
        <v>Logitech</v>
      </c>
      <c r="Q6164" s="31">
        <f>INDEX(Products!$E:$E,MATCH(O6164,Products!$A:$A,0))</f>
        <v>0.39</v>
      </c>
      <c r="R6164" s="10" t="s">
        <v>41</v>
      </c>
      <c r="S6164" s="10" t="s">
        <v>68</v>
      </c>
      <c r="T6164" s="10" t="s">
        <v>2226</v>
      </c>
      <c r="U6164" s="12">
        <v>26.975999999999999</v>
      </c>
      <c r="V6164" s="12">
        <v>4</v>
      </c>
      <c r="W6164" s="12">
        <v>0.2</v>
      </c>
      <c r="X6164" s="12">
        <v>8.767199999999999</v>
      </c>
    </row>
    <row r="6165" spans="1:24" ht="14" x14ac:dyDescent="0.3">
      <c r="A6165" s="9">
        <v>6160</v>
      </c>
      <c r="B6165" s="14" t="s">
        <v>9059</v>
      </c>
      <c r="C6165" s="15">
        <v>45968</v>
      </c>
      <c r="D6165" s="15">
        <v>45972</v>
      </c>
      <c r="E6165" s="10" t="s">
        <v>44</v>
      </c>
      <c r="F6165" s="10" t="s">
        <v>589</v>
      </c>
      <c r="G6165" s="10" t="s">
        <v>590</v>
      </c>
      <c r="H6165" s="10" t="s">
        <v>22</v>
      </c>
      <c r="I6165" s="10" t="s">
        <v>23</v>
      </c>
      <c r="J6165" s="10" t="s">
        <v>86</v>
      </c>
      <c r="K6165" s="10" t="s">
        <v>87</v>
      </c>
      <c r="L6165" s="10">
        <v>98115</v>
      </c>
      <c r="M6165" s="10" t="s">
        <v>39</v>
      </c>
      <c r="N6165" s="10" t="str">
        <f>_xlfn.XLOOKUP($M:$M,People!$B:$B,People!A:A)</f>
        <v>Sadie Pawthorne</v>
      </c>
      <c r="O6165" s="10" t="s">
        <v>591</v>
      </c>
      <c r="P6165" s="10" t="str">
        <f>VLOOKUP(O6165,Products!$A:$E,3,FALSE)</f>
        <v>Logitech</v>
      </c>
      <c r="Q6165" s="31">
        <f>INDEX(Products!$E:$E,MATCH(O6165,Products!$A:$A,0))</f>
        <v>0.37</v>
      </c>
      <c r="R6165" s="10" t="s">
        <v>41</v>
      </c>
      <c r="S6165" s="10" t="s">
        <v>68</v>
      </c>
      <c r="T6165" s="10" t="s">
        <v>592</v>
      </c>
      <c r="U6165" s="12">
        <v>27.680000000000003</v>
      </c>
      <c r="V6165" s="12">
        <v>2</v>
      </c>
      <c r="W6165" s="12">
        <v>0.2</v>
      </c>
      <c r="X6165" s="12">
        <v>9.6879999999999988</v>
      </c>
    </row>
    <row r="6166" spans="1:24" ht="14" x14ac:dyDescent="0.3">
      <c r="A6166" s="9">
        <v>6161</v>
      </c>
      <c r="B6166" s="14" t="s">
        <v>9060</v>
      </c>
      <c r="C6166" s="15">
        <v>45968</v>
      </c>
      <c r="D6166" s="15">
        <v>45970</v>
      </c>
      <c r="E6166" s="10" t="s">
        <v>168</v>
      </c>
      <c r="F6166" s="10" t="s">
        <v>3904</v>
      </c>
      <c r="G6166" s="10" t="s">
        <v>3905</v>
      </c>
      <c r="H6166" s="10" t="s">
        <v>22</v>
      </c>
      <c r="I6166" s="10" t="s">
        <v>23</v>
      </c>
      <c r="J6166" s="10" t="s">
        <v>344</v>
      </c>
      <c r="K6166" s="10" t="s">
        <v>238</v>
      </c>
      <c r="L6166" s="10">
        <v>14609</v>
      </c>
      <c r="M6166" s="10" t="s">
        <v>133</v>
      </c>
      <c r="N6166" s="10" t="str">
        <f>_xlfn.XLOOKUP($M:$M,People!$B:$B,People!A:A)</f>
        <v>Chuck Magee</v>
      </c>
      <c r="O6166" s="10" t="s">
        <v>5093</v>
      </c>
      <c r="P6166" s="10" t="str">
        <f>VLOOKUP(O6166,Products!$A:$E,3,FALSE)</f>
        <v>Samsung</v>
      </c>
      <c r="Q6166" s="31">
        <f>INDEX(Products!$E:$E,MATCH(O6166,Products!$A:$A,0))</f>
        <v>0.35</v>
      </c>
      <c r="R6166" s="10" t="s">
        <v>41</v>
      </c>
      <c r="S6166" s="10" t="s">
        <v>68</v>
      </c>
      <c r="T6166" s="10" t="s">
        <v>5094</v>
      </c>
      <c r="U6166" s="12">
        <v>276.78400000000005</v>
      </c>
      <c r="V6166" s="12">
        <v>2</v>
      </c>
      <c r="W6166" s="12">
        <v>0.2</v>
      </c>
      <c r="X6166" s="12">
        <v>89.954799999999992</v>
      </c>
    </row>
    <row r="6167" spans="1:24" ht="14" x14ac:dyDescent="0.3">
      <c r="A6167" s="9">
        <v>6162</v>
      </c>
      <c r="B6167" s="14" t="s">
        <v>9061</v>
      </c>
      <c r="C6167" s="15">
        <v>45968</v>
      </c>
      <c r="D6167" s="15">
        <v>45970</v>
      </c>
      <c r="E6167" s="10" t="s">
        <v>168</v>
      </c>
      <c r="F6167" s="10" t="s">
        <v>4849</v>
      </c>
      <c r="G6167" s="10" t="s">
        <v>4850</v>
      </c>
      <c r="H6167" s="10" t="s">
        <v>22</v>
      </c>
      <c r="I6167" s="10" t="s">
        <v>23</v>
      </c>
      <c r="J6167" s="10" t="s">
        <v>978</v>
      </c>
      <c r="K6167" s="10" t="s">
        <v>691</v>
      </c>
      <c r="L6167" s="10">
        <v>8701</v>
      </c>
      <c r="M6167" s="10" t="s">
        <v>133</v>
      </c>
      <c r="N6167" s="10" t="str">
        <f>_xlfn.XLOOKUP($M:$M,People!$B:$B,People!A:A)</f>
        <v>Chuck Magee</v>
      </c>
      <c r="O6167" s="10" t="s">
        <v>3338</v>
      </c>
      <c r="P6167" s="10" t="str">
        <f>VLOOKUP(O6167,Products!$A:$E,3,FALSE)</f>
        <v>Office Depot</v>
      </c>
      <c r="Q6167" s="31">
        <f>INDEX(Products!$E:$E,MATCH(O6167,Products!$A:$A,0))</f>
        <v>0.4</v>
      </c>
      <c r="R6167" s="10" t="s">
        <v>41</v>
      </c>
      <c r="S6167" s="10" t="s">
        <v>240</v>
      </c>
      <c r="T6167" s="10" t="s">
        <v>3339</v>
      </c>
      <c r="U6167" s="12">
        <v>14.96</v>
      </c>
      <c r="V6167" s="12">
        <v>4</v>
      </c>
      <c r="W6167" s="12">
        <v>0</v>
      </c>
      <c r="X6167" s="12">
        <v>0.2992000000000008</v>
      </c>
    </row>
    <row r="6168" spans="1:24" ht="14" x14ac:dyDescent="0.3">
      <c r="A6168" s="9">
        <v>6163</v>
      </c>
      <c r="B6168" s="14" t="s">
        <v>9057</v>
      </c>
      <c r="C6168" s="15">
        <v>45968</v>
      </c>
      <c r="D6168" s="15">
        <v>45970</v>
      </c>
      <c r="E6168" s="10" t="s">
        <v>168</v>
      </c>
      <c r="F6168" s="10" t="s">
        <v>2221</v>
      </c>
      <c r="G6168" s="10" t="s">
        <v>2222</v>
      </c>
      <c r="H6168" s="10" t="s">
        <v>36</v>
      </c>
      <c r="I6168" s="10" t="s">
        <v>23</v>
      </c>
      <c r="J6168" s="10" t="s">
        <v>37</v>
      </c>
      <c r="K6168" s="10" t="s">
        <v>38</v>
      </c>
      <c r="L6168" s="10">
        <v>90036</v>
      </c>
      <c r="M6168" s="10" t="s">
        <v>39</v>
      </c>
      <c r="N6168" s="10" t="str">
        <f>_xlfn.XLOOKUP($M:$M,People!$B:$B,People!A:A)</f>
        <v>Sadie Pawthorne</v>
      </c>
      <c r="O6168" s="10" t="s">
        <v>2229</v>
      </c>
      <c r="P6168" s="10" t="str">
        <f>VLOOKUP(O6168,Products!$A:$E,3,FALSE)</f>
        <v>Avery</v>
      </c>
      <c r="Q6168" s="31">
        <f>INDEX(Products!$E:$E,MATCH(O6168,Products!$A:$A,0))</f>
        <v>0.27</v>
      </c>
      <c r="R6168" s="10" t="s">
        <v>41</v>
      </c>
      <c r="S6168" s="10" t="s">
        <v>42</v>
      </c>
      <c r="T6168" s="10" t="s">
        <v>2230</v>
      </c>
      <c r="U6168" s="12">
        <v>14.62</v>
      </c>
      <c r="V6168" s="12">
        <v>2</v>
      </c>
      <c r="W6168" s="12">
        <v>0</v>
      </c>
      <c r="X6168" s="12">
        <v>6.8713999999999995</v>
      </c>
    </row>
    <row r="6169" spans="1:24" ht="14" x14ac:dyDescent="0.3">
      <c r="A6169" s="9">
        <v>6164</v>
      </c>
      <c r="B6169" s="14" t="s">
        <v>9062</v>
      </c>
      <c r="C6169" s="15">
        <v>45968</v>
      </c>
      <c r="D6169" s="15">
        <v>45973</v>
      </c>
      <c r="E6169" s="10" t="s">
        <v>44</v>
      </c>
      <c r="F6169" s="10" t="s">
        <v>2693</v>
      </c>
      <c r="G6169" s="10" t="s">
        <v>2694</v>
      </c>
      <c r="H6169" s="10" t="s">
        <v>92</v>
      </c>
      <c r="I6169" s="10" t="s">
        <v>23</v>
      </c>
      <c r="J6169" s="10" t="s">
        <v>2004</v>
      </c>
      <c r="K6169" s="10" t="s">
        <v>38</v>
      </c>
      <c r="L6169" s="10">
        <v>92054</v>
      </c>
      <c r="M6169" s="10" t="s">
        <v>39</v>
      </c>
      <c r="N6169" s="10" t="str">
        <f>_xlfn.XLOOKUP($M:$M,People!$B:$B,People!A:A)</f>
        <v>Sadie Pawthorne</v>
      </c>
      <c r="O6169" s="10" t="s">
        <v>4518</v>
      </c>
      <c r="P6169" s="10" t="str">
        <f>VLOOKUP(O6169,Products!$A:$E,3,FALSE)</f>
        <v>Canon</v>
      </c>
      <c r="Q6169" s="31">
        <f>INDEX(Products!$E:$E,MATCH(O6169,Products!$A:$A,0))</f>
        <v>0.28000000000000003</v>
      </c>
      <c r="R6169" s="10" t="s">
        <v>41</v>
      </c>
      <c r="S6169" s="10" t="s">
        <v>82</v>
      </c>
      <c r="T6169" s="10" t="s">
        <v>4519</v>
      </c>
      <c r="U6169" s="12">
        <v>12.9</v>
      </c>
      <c r="V6169" s="12">
        <v>2</v>
      </c>
      <c r="W6169" s="12">
        <v>0</v>
      </c>
      <c r="X6169" s="12">
        <v>6.3209999999999997</v>
      </c>
    </row>
    <row r="6170" spans="1:24" ht="14" x14ac:dyDescent="0.3">
      <c r="A6170" s="9">
        <v>6165</v>
      </c>
      <c r="B6170" s="14" t="s">
        <v>9060</v>
      </c>
      <c r="C6170" s="15">
        <v>45968</v>
      </c>
      <c r="D6170" s="15">
        <v>45970</v>
      </c>
      <c r="E6170" s="10" t="s">
        <v>168</v>
      </c>
      <c r="F6170" s="10" t="s">
        <v>3904</v>
      </c>
      <c r="G6170" s="10" t="s">
        <v>3905</v>
      </c>
      <c r="H6170" s="10" t="s">
        <v>22</v>
      </c>
      <c r="I6170" s="10" t="s">
        <v>23</v>
      </c>
      <c r="J6170" s="10" t="s">
        <v>344</v>
      </c>
      <c r="K6170" s="10" t="s">
        <v>238</v>
      </c>
      <c r="L6170" s="10">
        <v>14609</v>
      </c>
      <c r="M6170" s="10" t="s">
        <v>133</v>
      </c>
      <c r="N6170" s="10" t="str">
        <f>_xlfn.XLOOKUP($M:$M,People!$B:$B,People!A:A)</f>
        <v>Chuck Magee</v>
      </c>
      <c r="O6170" s="10" t="s">
        <v>4324</v>
      </c>
      <c r="P6170" s="10" t="str">
        <f>VLOOKUP(O6170,Products!$A:$E,3,FALSE)</f>
        <v>IKEA</v>
      </c>
      <c r="Q6170" s="31">
        <f>INDEX(Products!$E:$E,MATCH(O6170,Products!$A:$A,0))</f>
        <v>0.3</v>
      </c>
      <c r="R6170" s="10" t="s">
        <v>41</v>
      </c>
      <c r="S6170" s="10" t="s">
        <v>82</v>
      </c>
      <c r="T6170" s="10" t="s">
        <v>4325</v>
      </c>
      <c r="U6170" s="12">
        <v>12.96</v>
      </c>
      <c r="V6170" s="12">
        <v>2</v>
      </c>
      <c r="W6170" s="12">
        <v>0</v>
      </c>
      <c r="X6170" s="12">
        <v>6.2208000000000006</v>
      </c>
    </row>
    <row r="6171" spans="1:24" ht="14" x14ac:dyDescent="0.3">
      <c r="A6171" s="9">
        <v>6166</v>
      </c>
      <c r="B6171" s="14" t="s">
        <v>9055</v>
      </c>
      <c r="C6171" s="15">
        <v>45968</v>
      </c>
      <c r="D6171" s="15">
        <v>45973</v>
      </c>
      <c r="E6171" s="10" t="s">
        <v>44</v>
      </c>
      <c r="F6171" s="10" t="s">
        <v>1908</v>
      </c>
      <c r="G6171" s="10" t="s">
        <v>1909</v>
      </c>
      <c r="H6171" s="10" t="s">
        <v>22</v>
      </c>
      <c r="I6171" s="10" t="s">
        <v>23</v>
      </c>
      <c r="J6171" s="10" t="s">
        <v>714</v>
      </c>
      <c r="K6171" s="10" t="s">
        <v>94</v>
      </c>
      <c r="L6171" s="10">
        <v>75220</v>
      </c>
      <c r="M6171" s="10" t="s">
        <v>95</v>
      </c>
      <c r="N6171" s="10" t="str">
        <f>_xlfn.XLOOKUP($M:$M,People!$B:$B,People!A:A)</f>
        <v>Roxanne Rodriguez</v>
      </c>
      <c r="O6171" s="10" t="s">
        <v>1778</v>
      </c>
      <c r="P6171" s="10" t="str">
        <f>VLOOKUP(O6171,Products!$A:$E,3,FALSE)</f>
        <v>Office Depot</v>
      </c>
      <c r="Q6171" s="31">
        <f>INDEX(Products!$E:$E,MATCH(O6171,Products!$A:$A,0))</f>
        <v>0.32</v>
      </c>
      <c r="R6171" s="10" t="s">
        <v>41</v>
      </c>
      <c r="S6171" s="10" t="s">
        <v>53</v>
      </c>
      <c r="T6171" s="10" t="s">
        <v>1779</v>
      </c>
      <c r="U6171" s="12">
        <v>314.08800000000002</v>
      </c>
      <c r="V6171" s="12">
        <v>3</v>
      </c>
      <c r="W6171" s="12">
        <v>0.2</v>
      </c>
      <c r="X6171" s="12">
        <v>19.630499999999998</v>
      </c>
    </row>
    <row r="6172" spans="1:24" ht="14" x14ac:dyDescent="0.3">
      <c r="A6172" s="9">
        <v>6167</v>
      </c>
      <c r="B6172" s="14" t="s">
        <v>9060</v>
      </c>
      <c r="C6172" s="15">
        <v>45968</v>
      </c>
      <c r="D6172" s="15">
        <v>45970</v>
      </c>
      <c r="E6172" s="10" t="s">
        <v>168</v>
      </c>
      <c r="F6172" s="10" t="s">
        <v>3904</v>
      </c>
      <c r="G6172" s="10" t="s">
        <v>3905</v>
      </c>
      <c r="H6172" s="10" t="s">
        <v>22</v>
      </c>
      <c r="I6172" s="10" t="s">
        <v>23</v>
      </c>
      <c r="J6172" s="10" t="s">
        <v>344</v>
      </c>
      <c r="K6172" s="10" t="s">
        <v>238</v>
      </c>
      <c r="L6172" s="10">
        <v>14609</v>
      </c>
      <c r="M6172" s="10" t="s">
        <v>133</v>
      </c>
      <c r="N6172" s="10" t="str">
        <f>_xlfn.XLOOKUP($M:$M,People!$B:$B,People!A:A)</f>
        <v>Chuck Magee</v>
      </c>
      <c r="O6172" s="10" t="s">
        <v>194</v>
      </c>
      <c r="P6172" s="10" t="str">
        <f>VLOOKUP(O6172,Products!$A:$E,3,FALSE)</f>
        <v>Staples</v>
      </c>
      <c r="Q6172" s="31">
        <f>INDEX(Products!$E:$E,MATCH(O6172,Products!$A:$A,0))</f>
        <v>0.35</v>
      </c>
      <c r="R6172" s="10" t="s">
        <v>41</v>
      </c>
      <c r="S6172" s="10" t="s">
        <v>53</v>
      </c>
      <c r="T6172" s="10" t="s">
        <v>195</v>
      </c>
      <c r="U6172" s="12">
        <v>116.82</v>
      </c>
      <c r="V6172" s="12">
        <v>3</v>
      </c>
      <c r="W6172" s="12">
        <v>0</v>
      </c>
      <c r="X6172" s="12">
        <v>5.8409999999999869</v>
      </c>
    </row>
    <row r="6173" spans="1:24" ht="14" x14ac:dyDescent="0.3">
      <c r="A6173" s="9">
        <v>6168</v>
      </c>
      <c r="B6173" s="14" t="s">
        <v>9057</v>
      </c>
      <c r="C6173" s="15">
        <v>45968</v>
      </c>
      <c r="D6173" s="15">
        <v>45970</v>
      </c>
      <c r="E6173" s="10" t="s">
        <v>168</v>
      </c>
      <c r="F6173" s="10" t="s">
        <v>2221</v>
      </c>
      <c r="G6173" s="10" t="s">
        <v>2222</v>
      </c>
      <c r="H6173" s="10" t="s">
        <v>36</v>
      </c>
      <c r="I6173" s="10" t="s">
        <v>23</v>
      </c>
      <c r="J6173" s="10" t="s">
        <v>37</v>
      </c>
      <c r="K6173" s="10" t="s">
        <v>38</v>
      </c>
      <c r="L6173" s="10">
        <v>90036</v>
      </c>
      <c r="M6173" s="10" t="s">
        <v>39</v>
      </c>
      <c r="N6173" s="10" t="str">
        <f>_xlfn.XLOOKUP($M:$M,People!$B:$B,People!A:A)</f>
        <v>Sadie Pawthorne</v>
      </c>
      <c r="O6173" s="10" t="s">
        <v>2227</v>
      </c>
      <c r="P6173" s="10" t="str">
        <f>VLOOKUP(O6173,Products!$A:$E,3,FALSE)</f>
        <v>Samsung</v>
      </c>
      <c r="Q6173" s="31">
        <f>INDEX(Products!$E:$E,MATCH(O6173,Products!$A:$A,0))</f>
        <v>0.39</v>
      </c>
      <c r="R6173" s="10" t="s">
        <v>41</v>
      </c>
      <c r="S6173" s="10" t="s">
        <v>510</v>
      </c>
      <c r="T6173" s="10" t="s">
        <v>2228</v>
      </c>
      <c r="U6173" s="12">
        <v>11.36</v>
      </c>
      <c r="V6173" s="12">
        <v>2</v>
      </c>
      <c r="W6173" s="12">
        <v>0</v>
      </c>
      <c r="X6173" s="12">
        <v>3.2943999999999996</v>
      </c>
    </row>
    <row r="6174" spans="1:24" ht="14" x14ac:dyDescent="0.3">
      <c r="A6174" s="9">
        <v>6169</v>
      </c>
      <c r="B6174" s="14" t="s">
        <v>9063</v>
      </c>
      <c r="C6174" s="15">
        <v>45968</v>
      </c>
      <c r="D6174" s="15">
        <v>45973</v>
      </c>
      <c r="E6174" s="10" t="s">
        <v>44</v>
      </c>
      <c r="F6174" s="10" t="s">
        <v>4626</v>
      </c>
      <c r="G6174" s="10" t="s">
        <v>4627</v>
      </c>
      <c r="H6174" s="10" t="s">
        <v>36</v>
      </c>
      <c r="I6174" s="10" t="s">
        <v>23</v>
      </c>
      <c r="J6174" s="10" t="s">
        <v>533</v>
      </c>
      <c r="K6174" s="10" t="s">
        <v>438</v>
      </c>
      <c r="L6174" s="10">
        <v>43055</v>
      </c>
      <c r="M6174" s="10" t="s">
        <v>133</v>
      </c>
      <c r="N6174" s="10" t="str">
        <f>_xlfn.XLOOKUP($M:$M,People!$B:$B,People!A:A)</f>
        <v>Chuck Magee</v>
      </c>
      <c r="O6174" s="10" t="s">
        <v>3949</v>
      </c>
      <c r="P6174" s="10" t="str">
        <f>VLOOKUP(O6174,Products!$A:$E,3,FALSE)</f>
        <v>Staples</v>
      </c>
      <c r="Q6174" s="31">
        <f>INDEX(Products!$E:$E,MATCH(O6174,Products!$A:$A,0))</f>
        <v>0.35</v>
      </c>
      <c r="R6174" s="10" t="s">
        <v>64</v>
      </c>
      <c r="S6174" s="10" t="s">
        <v>144</v>
      </c>
      <c r="T6174" s="10" t="s">
        <v>3950</v>
      </c>
      <c r="U6174" s="12">
        <v>119.97600000000001</v>
      </c>
      <c r="V6174" s="12">
        <v>3</v>
      </c>
      <c r="W6174" s="12">
        <v>0.2</v>
      </c>
      <c r="X6174" s="12">
        <v>22.495499999999989</v>
      </c>
    </row>
    <row r="6175" spans="1:24" ht="14" x14ac:dyDescent="0.3">
      <c r="A6175" s="9">
        <v>6170</v>
      </c>
      <c r="B6175" s="14" t="s">
        <v>9064</v>
      </c>
      <c r="C6175" s="15">
        <v>45968</v>
      </c>
      <c r="D6175" s="15">
        <v>45974</v>
      </c>
      <c r="E6175" s="10" t="s">
        <v>44</v>
      </c>
      <c r="F6175" s="10" t="s">
        <v>3459</v>
      </c>
      <c r="G6175" s="10" t="s">
        <v>3460</v>
      </c>
      <c r="H6175" s="10" t="s">
        <v>36</v>
      </c>
      <c r="I6175" s="10" t="s">
        <v>23</v>
      </c>
      <c r="J6175" s="10" t="s">
        <v>114</v>
      </c>
      <c r="K6175" s="10" t="s">
        <v>38</v>
      </c>
      <c r="L6175" s="10">
        <v>94122</v>
      </c>
      <c r="M6175" s="10" t="s">
        <v>39</v>
      </c>
      <c r="N6175" s="10" t="str">
        <f>_xlfn.XLOOKUP($M:$M,People!$B:$B,People!A:A)</f>
        <v>Sadie Pawthorne</v>
      </c>
      <c r="O6175" s="10" t="s">
        <v>1144</v>
      </c>
      <c r="P6175" s="10" t="str">
        <f>VLOOKUP(O6175,Products!$A:$E,3,FALSE)</f>
        <v>IKEA</v>
      </c>
      <c r="Q6175" s="31">
        <f>INDEX(Products!$E:$E,MATCH(O6175,Products!$A:$A,0))</f>
        <v>0.26</v>
      </c>
      <c r="R6175" s="10" t="s">
        <v>64</v>
      </c>
      <c r="S6175" s="10" t="s">
        <v>144</v>
      </c>
      <c r="T6175" s="10" t="s">
        <v>1145</v>
      </c>
      <c r="U6175" s="12">
        <v>479.97</v>
      </c>
      <c r="V6175" s="12">
        <v>3</v>
      </c>
      <c r="W6175" s="12">
        <v>0</v>
      </c>
      <c r="X6175" s="12">
        <v>163.18979999999999</v>
      </c>
    </row>
    <row r="6176" spans="1:24" ht="14" x14ac:dyDescent="0.3">
      <c r="A6176" s="9">
        <v>6171</v>
      </c>
      <c r="B6176" s="14" t="s">
        <v>9060</v>
      </c>
      <c r="C6176" s="15">
        <v>45968</v>
      </c>
      <c r="D6176" s="15">
        <v>45970</v>
      </c>
      <c r="E6176" s="10" t="s">
        <v>168</v>
      </c>
      <c r="F6176" s="10" t="s">
        <v>3904</v>
      </c>
      <c r="G6176" s="10" t="s">
        <v>3905</v>
      </c>
      <c r="H6176" s="10" t="s">
        <v>22</v>
      </c>
      <c r="I6176" s="10" t="s">
        <v>23</v>
      </c>
      <c r="J6176" s="10" t="s">
        <v>344</v>
      </c>
      <c r="K6176" s="10" t="s">
        <v>238</v>
      </c>
      <c r="L6176" s="10">
        <v>14609</v>
      </c>
      <c r="M6176" s="10" t="s">
        <v>133</v>
      </c>
      <c r="N6176" s="10" t="str">
        <f>_xlfn.XLOOKUP($M:$M,People!$B:$B,People!A:A)</f>
        <v>Chuck Magee</v>
      </c>
      <c r="O6176" s="10" t="s">
        <v>1692</v>
      </c>
      <c r="P6176" s="10" t="str">
        <f>VLOOKUP(O6176,Products!$A:$E,3,FALSE)</f>
        <v>Logitech</v>
      </c>
      <c r="Q6176" s="31">
        <f>INDEX(Products!$E:$E,MATCH(O6176,Products!$A:$A,0))</f>
        <v>0.35</v>
      </c>
      <c r="R6176" s="10" t="s">
        <v>64</v>
      </c>
      <c r="S6176" s="10" t="s">
        <v>65</v>
      </c>
      <c r="T6176" s="10" t="s">
        <v>1693</v>
      </c>
      <c r="U6176" s="12">
        <v>263.95999999999998</v>
      </c>
      <c r="V6176" s="12">
        <v>4</v>
      </c>
      <c r="W6176" s="12">
        <v>0</v>
      </c>
      <c r="X6176" s="12">
        <v>71.269200000000012</v>
      </c>
    </row>
    <row r="6177" spans="1:24" ht="14" x14ac:dyDescent="0.3">
      <c r="A6177" s="9">
        <v>6172</v>
      </c>
      <c r="B6177" s="14" t="s">
        <v>9060</v>
      </c>
      <c r="C6177" s="15">
        <v>45968</v>
      </c>
      <c r="D6177" s="15">
        <v>45970</v>
      </c>
      <c r="E6177" s="10" t="s">
        <v>168</v>
      </c>
      <c r="F6177" s="10" t="s">
        <v>3904</v>
      </c>
      <c r="G6177" s="10" t="s">
        <v>3905</v>
      </c>
      <c r="H6177" s="10" t="s">
        <v>22</v>
      </c>
      <c r="I6177" s="10" t="s">
        <v>23</v>
      </c>
      <c r="J6177" s="10" t="s">
        <v>344</v>
      </c>
      <c r="K6177" s="10" t="s">
        <v>238</v>
      </c>
      <c r="L6177" s="10">
        <v>14609</v>
      </c>
      <c r="M6177" s="10" t="s">
        <v>133</v>
      </c>
      <c r="N6177" s="10" t="str">
        <f>_xlfn.XLOOKUP($M:$M,People!$B:$B,People!A:A)</f>
        <v>Chuck Magee</v>
      </c>
      <c r="O6177" s="10" t="s">
        <v>3884</v>
      </c>
      <c r="P6177" s="10" t="str">
        <f>VLOOKUP(O6177,Products!$A:$E,3,FALSE)</f>
        <v>Canon</v>
      </c>
      <c r="Q6177" s="31">
        <f>INDEX(Products!$E:$E,MATCH(O6177,Products!$A:$A,0))</f>
        <v>0.32</v>
      </c>
      <c r="R6177" s="10" t="s">
        <v>64</v>
      </c>
      <c r="S6177" s="10" t="s">
        <v>65</v>
      </c>
      <c r="T6177" s="10" t="s">
        <v>3885</v>
      </c>
      <c r="U6177" s="12">
        <v>359.96999999999997</v>
      </c>
      <c r="V6177" s="12">
        <v>3</v>
      </c>
      <c r="W6177" s="12">
        <v>0</v>
      </c>
      <c r="X6177" s="12">
        <v>100.7916</v>
      </c>
    </row>
    <row r="6178" spans="1:24" ht="14" x14ac:dyDescent="0.3">
      <c r="A6178" s="9">
        <v>6173</v>
      </c>
      <c r="B6178" s="14" t="s">
        <v>9065</v>
      </c>
      <c r="C6178" s="15">
        <v>45969</v>
      </c>
      <c r="D6178" s="15">
        <v>45972</v>
      </c>
      <c r="E6178" s="10" t="s">
        <v>19</v>
      </c>
      <c r="F6178" s="10" t="s">
        <v>20</v>
      </c>
      <c r="G6178" s="10" t="s">
        <v>21</v>
      </c>
      <c r="H6178" s="10" t="s">
        <v>22</v>
      </c>
      <c r="I6178" s="10" t="s">
        <v>23</v>
      </c>
      <c r="J6178" s="10" t="s">
        <v>24</v>
      </c>
      <c r="K6178" s="10" t="s">
        <v>25</v>
      </c>
      <c r="L6178" s="10">
        <v>42420</v>
      </c>
      <c r="M6178" s="10" t="s">
        <v>26</v>
      </c>
      <c r="N6178" s="10" t="str">
        <f>_xlfn.XLOOKUP($M:$M,People!$B:$B,People!A:A)</f>
        <v>Fred Suzuki</v>
      </c>
      <c r="O6178" s="10" t="s">
        <v>27</v>
      </c>
      <c r="P6178" s="10" t="str">
        <f>VLOOKUP(O6178,Products!$A:$E,3,FALSE)</f>
        <v>3M</v>
      </c>
      <c r="Q6178" s="31">
        <f>INDEX(Products!$E:$E,MATCH(O6178,Products!$A:$A,0))</f>
        <v>0.36</v>
      </c>
      <c r="R6178" s="10" t="s">
        <v>28</v>
      </c>
      <c r="S6178" s="10" t="s">
        <v>29</v>
      </c>
      <c r="T6178" s="10" t="s">
        <v>30</v>
      </c>
      <c r="U6178" s="12">
        <v>261.95999999999998</v>
      </c>
      <c r="V6178" s="12">
        <v>2</v>
      </c>
      <c r="W6178" s="12">
        <v>0</v>
      </c>
      <c r="X6178" s="12">
        <v>41.913600000000002</v>
      </c>
    </row>
    <row r="6179" spans="1:24" ht="14" x14ac:dyDescent="0.3">
      <c r="A6179" s="9">
        <v>6174</v>
      </c>
      <c r="B6179" s="14" t="s">
        <v>9065</v>
      </c>
      <c r="C6179" s="15">
        <v>45969</v>
      </c>
      <c r="D6179" s="15">
        <v>45972</v>
      </c>
      <c r="E6179" s="10" t="s">
        <v>19</v>
      </c>
      <c r="F6179" s="10" t="s">
        <v>20</v>
      </c>
      <c r="G6179" s="10" t="s">
        <v>21</v>
      </c>
      <c r="H6179" s="10" t="s">
        <v>22</v>
      </c>
      <c r="I6179" s="10" t="s">
        <v>23</v>
      </c>
      <c r="J6179" s="10" t="s">
        <v>24</v>
      </c>
      <c r="K6179" s="10" t="s">
        <v>25</v>
      </c>
      <c r="L6179" s="10">
        <v>42420</v>
      </c>
      <c r="M6179" s="10" t="s">
        <v>26</v>
      </c>
      <c r="N6179" s="10" t="str">
        <f>_xlfn.XLOOKUP($M:$M,People!$B:$B,People!A:A)</f>
        <v>Fred Suzuki</v>
      </c>
      <c r="O6179" s="10" t="s">
        <v>31</v>
      </c>
      <c r="P6179" s="10" t="str">
        <f>VLOOKUP(O6179,Products!$A:$E,3,FALSE)</f>
        <v>HP</v>
      </c>
      <c r="Q6179" s="31">
        <f>INDEX(Products!$E:$E,MATCH(O6179,Products!$A:$A,0))</f>
        <v>0.39</v>
      </c>
      <c r="R6179" s="10" t="s">
        <v>28</v>
      </c>
      <c r="S6179" s="10" t="s">
        <v>32</v>
      </c>
      <c r="T6179" s="10" t="s">
        <v>33</v>
      </c>
      <c r="U6179" s="12">
        <v>731.93999999999994</v>
      </c>
      <c r="V6179" s="12">
        <v>3</v>
      </c>
      <c r="W6179" s="12">
        <v>0</v>
      </c>
      <c r="X6179" s="12">
        <v>219.58199999999997</v>
      </c>
    </row>
    <row r="6180" spans="1:24" ht="14" x14ac:dyDescent="0.3">
      <c r="A6180" s="9">
        <v>6175</v>
      </c>
      <c r="B6180" s="14" t="s">
        <v>9066</v>
      </c>
      <c r="C6180" s="15">
        <v>45970</v>
      </c>
      <c r="D6180" s="15">
        <v>45975</v>
      </c>
      <c r="E6180" s="10" t="s">
        <v>44</v>
      </c>
      <c r="F6180" s="10" t="s">
        <v>471</v>
      </c>
      <c r="G6180" s="10" t="s">
        <v>472</v>
      </c>
      <c r="H6180" s="10" t="s">
        <v>22</v>
      </c>
      <c r="I6180" s="10" t="s">
        <v>23</v>
      </c>
      <c r="J6180" s="10" t="s">
        <v>2679</v>
      </c>
      <c r="K6180" s="10" t="s">
        <v>38</v>
      </c>
      <c r="L6180" s="10">
        <v>94601</v>
      </c>
      <c r="M6180" s="10" t="s">
        <v>39</v>
      </c>
      <c r="N6180" s="10" t="str">
        <f>_xlfn.XLOOKUP($M:$M,People!$B:$B,People!A:A)</f>
        <v>Sadie Pawthorne</v>
      </c>
      <c r="O6180" s="10" t="s">
        <v>939</v>
      </c>
      <c r="P6180" s="10" t="str">
        <f>VLOOKUP(O6180,Products!$A:$E,3,FALSE)</f>
        <v>IKEA</v>
      </c>
      <c r="Q6180" s="31">
        <f>INDEX(Products!$E:$E,MATCH(O6180,Products!$A:$A,0))</f>
        <v>0.28000000000000003</v>
      </c>
      <c r="R6180" s="10" t="s">
        <v>64</v>
      </c>
      <c r="S6180" s="10" t="s">
        <v>144</v>
      </c>
      <c r="T6180" s="10" t="s">
        <v>940</v>
      </c>
      <c r="U6180" s="12">
        <v>479.97</v>
      </c>
      <c r="V6180" s="12">
        <v>3</v>
      </c>
      <c r="W6180" s="12">
        <v>0</v>
      </c>
      <c r="X6180" s="12">
        <v>177.58890000000002</v>
      </c>
    </row>
    <row r="6181" spans="1:24" ht="14" x14ac:dyDescent="0.3">
      <c r="A6181" s="9">
        <v>6176</v>
      </c>
      <c r="B6181" s="14" t="s">
        <v>9067</v>
      </c>
      <c r="C6181" s="15">
        <v>45971</v>
      </c>
      <c r="D6181" s="15">
        <v>45973</v>
      </c>
      <c r="E6181" s="10" t="s">
        <v>168</v>
      </c>
      <c r="F6181" s="10" t="s">
        <v>5447</v>
      </c>
      <c r="G6181" s="10" t="s">
        <v>5448</v>
      </c>
      <c r="H6181" s="10" t="s">
        <v>22</v>
      </c>
      <c r="I6181" s="10" t="s">
        <v>23</v>
      </c>
      <c r="J6181" s="10" t="s">
        <v>3883</v>
      </c>
      <c r="K6181" s="10" t="s">
        <v>570</v>
      </c>
      <c r="L6181" s="10">
        <v>73120</v>
      </c>
      <c r="M6181" s="10" t="s">
        <v>95</v>
      </c>
      <c r="N6181" s="10" t="str">
        <f>_xlfn.XLOOKUP($M:$M,People!$B:$B,People!A:A)</f>
        <v>Roxanne Rodriguez</v>
      </c>
      <c r="O6181" s="10" t="s">
        <v>3587</v>
      </c>
      <c r="P6181" s="10" t="str">
        <f>VLOOKUP(O6181,Products!$A:$E,3,FALSE)</f>
        <v>HP</v>
      </c>
      <c r="Q6181" s="31">
        <f>INDEX(Products!$E:$E,MATCH(O6181,Products!$A:$A,0))</f>
        <v>0.27</v>
      </c>
      <c r="R6181" s="10" t="s">
        <v>28</v>
      </c>
      <c r="S6181" s="10" t="s">
        <v>29</v>
      </c>
      <c r="T6181" s="10" t="s">
        <v>3588</v>
      </c>
      <c r="U6181" s="12">
        <v>341.96</v>
      </c>
      <c r="V6181" s="12">
        <v>2</v>
      </c>
      <c r="W6181" s="12">
        <v>0</v>
      </c>
      <c r="X6181" s="12">
        <v>54.713599999999985</v>
      </c>
    </row>
    <row r="6182" spans="1:24" ht="14" x14ac:dyDescent="0.3">
      <c r="A6182" s="9">
        <v>6177</v>
      </c>
      <c r="B6182" s="14" t="s">
        <v>9068</v>
      </c>
      <c r="C6182" s="15">
        <v>45971</v>
      </c>
      <c r="D6182" s="15">
        <v>45975</v>
      </c>
      <c r="E6182" s="10" t="s">
        <v>44</v>
      </c>
      <c r="F6182" s="10" t="s">
        <v>3138</v>
      </c>
      <c r="G6182" s="10" t="s">
        <v>3139</v>
      </c>
      <c r="H6182" s="10" t="s">
        <v>92</v>
      </c>
      <c r="I6182" s="10" t="s">
        <v>23</v>
      </c>
      <c r="J6182" s="10" t="s">
        <v>284</v>
      </c>
      <c r="K6182" s="10" t="s">
        <v>438</v>
      </c>
      <c r="L6182" s="10">
        <v>45503</v>
      </c>
      <c r="M6182" s="10" t="s">
        <v>133</v>
      </c>
      <c r="N6182" s="10" t="str">
        <f>_xlfn.XLOOKUP($M:$M,People!$B:$B,People!A:A)</f>
        <v>Chuck Magee</v>
      </c>
      <c r="O6182" s="10" t="s">
        <v>3548</v>
      </c>
      <c r="P6182" s="10" t="str">
        <f>VLOOKUP(O6182,Products!$A:$E,3,FALSE)</f>
        <v>Logitech</v>
      </c>
      <c r="Q6182" s="31">
        <f>INDEX(Products!$E:$E,MATCH(O6182,Products!$A:$A,0))</f>
        <v>0.25</v>
      </c>
      <c r="R6182" s="10" t="s">
        <v>28</v>
      </c>
      <c r="S6182" s="10" t="s">
        <v>58</v>
      </c>
      <c r="T6182" s="10" t="s">
        <v>3549</v>
      </c>
      <c r="U6182" s="12">
        <v>148.28800000000001</v>
      </c>
      <c r="V6182" s="12">
        <v>7</v>
      </c>
      <c r="W6182" s="12">
        <v>0.2</v>
      </c>
      <c r="X6182" s="12">
        <v>29.657599999999988</v>
      </c>
    </row>
    <row r="6183" spans="1:24" ht="14" x14ac:dyDescent="0.3">
      <c r="A6183" s="9">
        <v>6178</v>
      </c>
      <c r="B6183" s="14" t="s">
        <v>9069</v>
      </c>
      <c r="C6183" s="15">
        <v>45971</v>
      </c>
      <c r="D6183" s="15">
        <v>45974</v>
      </c>
      <c r="E6183" s="10" t="s">
        <v>19</v>
      </c>
      <c r="F6183" s="10" t="s">
        <v>3320</v>
      </c>
      <c r="G6183" s="10" t="s">
        <v>3321</v>
      </c>
      <c r="H6183" s="10" t="s">
        <v>22</v>
      </c>
      <c r="I6183" s="10" t="s">
        <v>23</v>
      </c>
      <c r="J6183" s="10" t="s">
        <v>37</v>
      </c>
      <c r="K6183" s="10" t="s">
        <v>38</v>
      </c>
      <c r="L6183" s="10">
        <v>90036</v>
      </c>
      <c r="M6183" s="10" t="s">
        <v>39</v>
      </c>
      <c r="N6183" s="10" t="str">
        <f>_xlfn.XLOOKUP($M:$M,People!$B:$B,People!A:A)</f>
        <v>Sadie Pawthorne</v>
      </c>
      <c r="O6183" s="10" t="s">
        <v>2275</v>
      </c>
      <c r="P6183" s="10" t="str">
        <f>VLOOKUP(O6183,Products!$A:$E,3,FALSE)</f>
        <v>Samsung</v>
      </c>
      <c r="Q6183" s="31">
        <f>INDEX(Products!$E:$E,MATCH(O6183,Products!$A:$A,0))</f>
        <v>0.27</v>
      </c>
      <c r="R6183" s="10" t="s">
        <v>28</v>
      </c>
      <c r="S6183" s="10" t="s">
        <v>58</v>
      </c>
      <c r="T6183" s="10" t="s">
        <v>2276</v>
      </c>
      <c r="U6183" s="12">
        <v>467.46</v>
      </c>
      <c r="V6183" s="12">
        <v>9</v>
      </c>
      <c r="W6183" s="12">
        <v>0</v>
      </c>
      <c r="X6183" s="12">
        <v>191.65860000000001</v>
      </c>
    </row>
    <row r="6184" spans="1:24" ht="14" x14ac:dyDescent="0.3">
      <c r="A6184" s="9">
        <v>6179</v>
      </c>
      <c r="B6184" s="14" t="s">
        <v>9070</v>
      </c>
      <c r="C6184" s="15">
        <v>45971</v>
      </c>
      <c r="D6184" s="15">
        <v>45975</v>
      </c>
      <c r="E6184" s="10" t="s">
        <v>44</v>
      </c>
      <c r="F6184" s="10" t="s">
        <v>2538</v>
      </c>
      <c r="G6184" s="10" t="s">
        <v>2539</v>
      </c>
      <c r="H6184" s="10" t="s">
        <v>36</v>
      </c>
      <c r="I6184" s="10" t="s">
        <v>23</v>
      </c>
      <c r="J6184" s="10" t="s">
        <v>284</v>
      </c>
      <c r="K6184" s="10" t="s">
        <v>525</v>
      </c>
      <c r="L6184" s="10">
        <v>65807</v>
      </c>
      <c r="M6184" s="10" t="s">
        <v>95</v>
      </c>
      <c r="N6184" s="10" t="str">
        <f>_xlfn.XLOOKUP($M:$M,People!$B:$B,People!A:A)</f>
        <v>Roxanne Rodriguez</v>
      </c>
      <c r="O6184" s="10" t="s">
        <v>5140</v>
      </c>
      <c r="P6184" s="10" t="str">
        <f>VLOOKUP(O6184,Products!$A:$E,3,FALSE)</f>
        <v>Logitech</v>
      </c>
      <c r="Q6184" s="31">
        <f>INDEX(Products!$E:$E,MATCH(O6184,Products!$A:$A,0))</f>
        <v>0.27</v>
      </c>
      <c r="R6184" s="10" t="s">
        <v>28</v>
      </c>
      <c r="S6184" s="10" t="s">
        <v>58</v>
      </c>
      <c r="T6184" s="10" t="s">
        <v>5141</v>
      </c>
      <c r="U6184" s="12">
        <v>37.299999999999997</v>
      </c>
      <c r="V6184" s="12">
        <v>2</v>
      </c>
      <c r="W6184" s="12">
        <v>0</v>
      </c>
      <c r="X6184" s="12">
        <v>17.157999999999998</v>
      </c>
    </row>
    <row r="6185" spans="1:24" ht="14" x14ac:dyDescent="0.3">
      <c r="A6185" s="9">
        <v>6180</v>
      </c>
      <c r="B6185" s="14" t="s">
        <v>9071</v>
      </c>
      <c r="C6185" s="15">
        <v>45971</v>
      </c>
      <c r="D6185" s="15">
        <v>45976</v>
      </c>
      <c r="E6185" s="10" t="s">
        <v>44</v>
      </c>
      <c r="F6185" s="10" t="s">
        <v>2867</v>
      </c>
      <c r="G6185" s="10" t="s">
        <v>2868</v>
      </c>
      <c r="H6185" s="10" t="s">
        <v>92</v>
      </c>
      <c r="I6185" s="10" t="s">
        <v>23</v>
      </c>
      <c r="J6185" s="10" t="s">
        <v>4238</v>
      </c>
      <c r="K6185" s="10" t="s">
        <v>38</v>
      </c>
      <c r="L6185" s="10">
        <v>95823</v>
      </c>
      <c r="M6185" s="10" t="s">
        <v>39</v>
      </c>
      <c r="N6185" s="10" t="str">
        <f>_xlfn.XLOOKUP($M:$M,People!$B:$B,People!A:A)</f>
        <v>Sadie Pawthorne</v>
      </c>
      <c r="O6185" s="10" t="s">
        <v>5148</v>
      </c>
      <c r="P6185" s="10" t="str">
        <f>VLOOKUP(O6185,Products!$A:$E,3,FALSE)</f>
        <v>3M</v>
      </c>
      <c r="Q6185" s="31">
        <f>INDEX(Products!$E:$E,MATCH(O6185,Products!$A:$A,0))</f>
        <v>0.26</v>
      </c>
      <c r="R6185" s="10" t="s">
        <v>28</v>
      </c>
      <c r="S6185" s="10" t="s">
        <v>58</v>
      </c>
      <c r="T6185" s="10" t="s">
        <v>5149</v>
      </c>
      <c r="U6185" s="12">
        <v>9.98</v>
      </c>
      <c r="V6185" s="12">
        <v>1</v>
      </c>
      <c r="W6185" s="12">
        <v>0</v>
      </c>
      <c r="X6185" s="12">
        <v>2.7944000000000004</v>
      </c>
    </row>
    <row r="6186" spans="1:24" ht="14" x14ac:dyDescent="0.3">
      <c r="A6186" s="9">
        <v>6181</v>
      </c>
      <c r="B6186" s="14" t="s">
        <v>9069</v>
      </c>
      <c r="C6186" s="15">
        <v>45971</v>
      </c>
      <c r="D6186" s="15">
        <v>45974</v>
      </c>
      <c r="E6186" s="10" t="s">
        <v>19</v>
      </c>
      <c r="F6186" s="10" t="s">
        <v>3320</v>
      </c>
      <c r="G6186" s="10" t="s">
        <v>3321</v>
      </c>
      <c r="H6186" s="10" t="s">
        <v>22</v>
      </c>
      <c r="I6186" s="10" t="s">
        <v>23</v>
      </c>
      <c r="J6186" s="10" t="s">
        <v>37</v>
      </c>
      <c r="K6186" s="10" t="s">
        <v>38</v>
      </c>
      <c r="L6186" s="10">
        <v>90036</v>
      </c>
      <c r="M6186" s="10" t="s">
        <v>39</v>
      </c>
      <c r="N6186" s="10" t="str">
        <f>_xlfn.XLOOKUP($M:$M,People!$B:$B,People!A:A)</f>
        <v>Sadie Pawthorne</v>
      </c>
      <c r="O6186" s="10" t="s">
        <v>2600</v>
      </c>
      <c r="P6186" s="10" t="str">
        <f>VLOOKUP(O6186,Products!$A:$E,3,FALSE)</f>
        <v>Office Depot</v>
      </c>
      <c r="Q6186" s="31">
        <f>INDEX(Products!$E:$E,MATCH(O6186,Products!$A:$A,0))</f>
        <v>0.3</v>
      </c>
      <c r="R6186" s="10" t="s">
        <v>41</v>
      </c>
      <c r="S6186" s="10" t="s">
        <v>71</v>
      </c>
      <c r="T6186" s="10" t="s">
        <v>2601</v>
      </c>
      <c r="U6186" s="12">
        <v>129.91999999999999</v>
      </c>
      <c r="V6186" s="12">
        <v>4</v>
      </c>
      <c r="W6186" s="12">
        <v>0</v>
      </c>
      <c r="X6186" s="12">
        <v>38.975999999999985</v>
      </c>
    </row>
    <row r="6187" spans="1:24" ht="14" x14ac:dyDescent="0.3">
      <c r="A6187" s="9">
        <v>6182</v>
      </c>
      <c r="B6187" s="14" t="s">
        <v>9068</v>
      </c>
      <c r="C6187" s="15">
        <v>45971</v>
      </c>
      <c r="D6187" s="15">
        <v>45975</v>
      </c>
      <c r="E6187" s="10" t="s">
        <v>44</v>
      </c>
      <c r="F6187" s="10" t="s">
        <v>3138</v>
      </c>
      <c r="G6187" s="10" t="s">
        <v>3139</v>
      </c>
      <c r="H6187" s="10" t="s">
        <v>92</v>
      </c>
      <c r="I6187" s="10" t="s">
        <v>23</v>
      </c>
      <c r="J6187" s="10" t="s">
        <v>284</v>
      </c>
      <c r="K6187" s="10" t="s">
        <v>438</v>
      </c>
      <c r="L6187" s="10">
        <v>45503</v>
      </c>
      <c r="M6187" s="10" t="s">
        <v>133</v>
      </c>
      <c r="N6187" s="10" t="str">
        <f>_xlfn.XLOOKUP($M:$M,People!$B:$B,People!A:A)</f>
        <v>Chuck Magee</v>
      </c>
      <c r="O6187" s="10" t="s">
        <v>1833</v>
      </c>
      <c r="P6187" s="10" t="str">
        <f>VLOOKUP(O6187,Products!$A:$E,3,FALSE)</f>
        <v>Samsung</v>
      </c>
      <c r="Q6187" s="31">
        <f>INDEX(Products!$E:$E,MATCH(O6187,Products!$A:$A,0))</f>
        <v>0.25</v>
      </c>
      <c r="R6187" s="10" t="s">
        <v>41</v>
      </c>
      <c r="S6187" s="10" t="s">
        <v>71</v>
      </c>
      <c r="T6187" s="10" t="s">
        <v>1834</v>
      </c>
      <c r="U6187" s="12">
        <v>334.88000000000005</v>
      </c>
      <c r="V6187" s="12">
        <v>4</v>
      </c>
      <c r="W6187" s="12">
        <v>0.2</v>
      </c>
      <c r="X6187" s="12">
        <v>29.301999999999978</v>
      </c>
    </row>
    <row r="6188" spans="1:24" ht="14" x14ac:dyDescent="0.3">
      <c r="A6188" s="9">
        <v>6183</v>
      </c>
      <c r="B6188" s="14" t="s">
        <v>9069</v>
      </c>
      <c r="C6188" s="15">
        <v>45971</v>
      </c>
      <c r="D6188" s="15">
        <v>45974</v>
      </c>
      <c r="E6188" s="10" t="s">
        <v>19</v>
      </c>
      <c r="F6188" s="10" t="s">
        <v>3320</v>
      </c>
      <c r="G6188" s="10" t="s">
        <v>3321</v>
      </c>
      <c r="H6188" s="10" t="s">
        <v>22</v>
      </c>
      <c r="I6188" s="10" t="s">
        <v>23</v>
      </c>
      <c r="J6188" s="10" t="s">
        <v>37</v>
      </c>
      <c r="K6188" s="10" t="s">
        <v>38</v>
      </c>
      <c r="L6188" s="10">
        <v>90036</v>
      </c>
      <c r="M6188" s="10" t="s">
        <v>39</v>
      </c>
      <c r="N6188" s="10" t="str">
        <f>_xlfn.XLOOKUP($M:$M,People!$B:$B,People!A:A)</f>
        <v>Sadie Pawthorne</v>
      </c>
      <c r="O6188" s="10" t="s">
        <v>5204</v>
      </c>
      <c r="P6188" s="10" t="str">
        <f>VLOOKUP(O6188,Products!$A:$E,3,FALSE)</f>
        <v>HP</v>
      </c>
      <c r="Q6188" s="31">
        <f>INDEX(Products!$E:$E,MATCH(O6188,Products!$A:$A,0))</f>
        <v>0.31</v>
      </c>
      <c r="R6188" s="10" t="s">
        <v>41</v>
      </c>
      <c r="S6188" s="10" t="s">
        <v>61</v>
      </c>
      <c r="T6188" s="10" t="s">
        <v>5205</v>
      </c>
      <c r="U6188" s="12">
        <v>14.7</v>
      </c>
      <c r="V6188" s="12">
        <v>5</v>
      </c>
      <c r="W6188" s="12">
        <v>0</v>
      </c>
      <c r="X6188" s="12">
        <v>3.9690000000000003</v>
      </c>
    </row>
    <row r="6189" spans="1:24" ht="14" x14ac:dyDescent="0.3">
      <c r="A6189" s="9">
        <v>6184</v>
      </c>
      <c r="B6189" s="14" t="s">
        <v>9072</v>
      </c>
      <c r="C6189" s="15">
        <v>45971</v>
      </c>
      <c r="D6189" s="15">
        <v>45976</v>
      </c>
      <c r="E6189" s="10" t="s">
        <v>44</v>
      </c>
      <c r="F6189" s="10" t="s">
        <v>2053</v>
      </c>
      <c r="G6189" s="10" t="s">
        <v>2054</v>
      </c>
      <c r="H6189" s="10" t="s">
        <v>22</v>
      </c>
      <c r="I6189" s="10" t="s">
        <v>23</v>
      </c>
      <c r="J6189" s="10" t="s">
        <v>1802</v>
      </c>
      <c r="K6189" s="10" t="s">
        <v>1109</v>
      </c>
      <c r="L6189" s="10">
        <v>31088</v>
      </c>
      <c r="M6189" s="10" t="s">
        <v>26</v>
      </c>
      <c r="N6189" s="10" t="str">
        <f>_xlfn.XLOOKUP($M:$M,People!$B:$B,People!A:A)</f>
        <v>Fred Suzuki</v>
      </c>
      <c r="O6189" s="10" t="s">
        <v>2855</v>
      </c>
      <c r="P6189" s="10" t="str">
        <f>VLOOKUP(O6189,Products!$A:$E,3,FALSE)</f>
        <v>3M</v>
      </c>
      <c r="Q6189" s="31">
        <f>INDEX(Products!$E:$E,MATCH(O6189,Products!$A:$A,0))</f>
        <v>0.38</v>
      </c>
      <c r="R6189" s="10" t="s">
        <v>41</v>
      </c>
      <c r="S6189" s="10" t="s">
        <v>61</v>
      </c>
      <c r="T6189" s="10" t="s">
        <v>2856</v>
      </c>
      <c r="U6189" s="12">
        <v>41.86</v>
      </c>
      <c r="V6189" s="12">
        <v>7</v>
      </c>
      <c r="W6189" s="12">
        <v>0</v>
      </c>
      <c r="X6189" s="12">
        <v>10.465</v>
      </c>
    </row>
    <row r="6190" spans="1:24" ht="14" x14ac:dyDescent="0.3">
      <c r="A6190" s="9">
        <v>6185</v>
      </c>
      <c r="B6190" s="14" t="s">
        <v>9073</v>
      </c>
      <c r="C6190" s="15">
        <v>45971</v>
      </c>
      <c r="D6190" s="15">
        <v>45975</v>
      </c>
      <c r="E6190" s="10" t="s">
        <v>44</v>
      </c>
      <c r="F6190" s="10" t="s">
        <v>514</v>
      </c>
      <c r="G6190" s="10" t="s">
        <v>515</v>
      </c>
      <c r="H6190" s="10" t="s">
        <v>36</v>
      </c>
      <c r="I6190" s="10" t="s">
        <v>23</v>
      </c>
      <c r="J6190" s="10" t="s">
        <v>237</v>
      </c>
      <c r="K6190" s="10" t="s">
        <v>238</v>
      </c>
      <c r="L6190" s="10">
        <v>10011</v>
      </c>
      <c r="M6190" s="10" t="s">
        <v>133</v>
      </c>
      <c r="N6190" s="10" t="str">
        <f>_xlfn.XLOOKUP($M:$M,People!$B:$B,People!A:A)</f>
        <v>Chuck Magee</v>
      </c>
      <c r="O6190" s="10" t="s">
        <v>3193</v>
      </c>
      <c r="P6190" s="10" t="str">
        <f>VLOOKUP(O6190,Products!$A:$E,3,FALSE)</f>
        <v>Dell</v>
      </c>
      <c r="Q6190" s="31">
        <f>INDEX(Products!$E:$E,MATCH(O6190,Products!$A:$A,0))</f>
        <v>0.36</v>
      </c>
      <c r="R6190" s="10" t="s">
        <v>41</v>
      </c>
      <c r="S6190" s="10" t="s">
        <v>68</v>
      </c>
      <c r="T6190" s="10" t="s">
        <v>3194</v>
      </c>
      <c r="U6190" s="12">
        <v>20.368000000000002</v>
      </c>
      <c r="V6190" s="12">
        <v>1</v>
      </c>
      <c r="W6190" s="12">
        <v>0.2</v>
      </c>
      <c r="X6190" s="12">
        <v>7.3834</v>
      </c>
    </row>
    <row r="6191" spans="1:24" ht="14" x14ac:dyDescent="0.3">
      <c r="A6191" s="9">
        <v>6186</v>
      </c>
      <c r="B6191" s="14" t="s">
        <v>9070</v>
      </c>
      <c r="C6191" s="15">
        <v>45971</v>
      </c>
      <c r="D6191" s="15">
        <v>45975</v>
      </c>
      <c r="E6191" s="10" t="s">
        <v>44</v>
      </c>
      <c r="F6191" s="10" t="s">
        <v>2538</v>
      </c>
      <c r="G6191" s="10" t="s">
        <v>2539</v>
      </c>
      <c r="H6191" s="10" t="s">
        <v>36</v>
      </c>
      <c r="I6191" s="10" t="s">
        <v>23</v>
      </c>
      <c r="J6191" s="10" t="s">
        <v>284</v>
      </c>
      <c r="K6191" s="10" t="s">
        <v>525</v>
      </c>
      <c r="L6191" s="10">
        <v>65807</v>
      </c>
      <c r="M6191" s="10" t="s">
        <v>95</v>
      </c>
      <c r="N6191" s="10" t="str">
        <f>_xlfn.XLOOKUP($M:$M,People!$B:$B,People!A:A)</f>
        <v>Roxanne Rodriguez</v>
      </c>
      <c r="O6191" s="10" t="s">
        <v>2623</v>
      </c>
      <c r="P6191" s="10" t="str">
        <f>VLOOKUP(O6191,Products!$A:$E,3,FALSE)</f>
        <v>Logitech</v>
      </c>
      <c r="Q6191" s="31">
        <f>INDEX(Products!$E:$E,MATCH(O6191,Products!$A:$A,0))</f>
        <v>0.31</v>
      </c>
      <c r="R6191" s="10" t="s">
        <v>41</v>
      </c>
      <c r="S6191" s="10" t="s">
        <v>68</v>
      </c>
      <c r="T6191" s="10" t="s">
        <v>2624</v>
      </c>
      <c r="U6191" s="12">
        <v>81.96</v>
      </c>
      <c r="V6191" s="12">
        <v>2</v>
      </c>
      <c r="W6191" s="12">
        <v>0</v>
      </c>
      <c r="X6191" s="12">
        <v>39.340799999999994</v>
      </c>
    </row>
    <row r="6192" spans="1:24" ht="14" x14ac:dyDescent="0.3">
      <c r="A6192" s="9">
        <v>6187</v>
      </c>
      <c r="B6192" s="14" t="s">
        <v>9068</v>
      </c>
      <c r="C6192" s="15">
        <v>45971</v>
      </c>
      <c r="D6192" s="15">
        <v>45975</v>
      </c>
      <c r="E6192" s="10" t="s">
        <v>44</v>
      </c>
      <c r="F6192" s="10" t="s">
        <v>3138</v>
      </c>
      <c r="G6192" s="10" t="s">
        <v>3139</v>
      </c>
      <c r="H6192" s="10" t="s">
        <v>92</v>
      </c>
      <c r="I6192" s="10" t="s">
        <v>23</v>
      </c>
      <c r="J6192" s="10" t="s">
        <v>284</v>
      </c>
      <c r="K6192" s="10" t="s">
        <v>438</v>
      </c>
      <c r="L6192" s="10">
        <v>45503</v>
      </c>
      <c r="M6192" s="10" t="s">
        <v>133</v>
      </c>
      <c r="N6192" s="10" t="str">
        <f>_xlfn.XLOOKUP($M:$M,People!$B:$B,People!A:A)</f>
        <v>Chuck Magee</v>
      </c>
      <c r="O6192" s="10" t="s">
        <v>3850</v>
      </c>
      <c r="P6192" s="10" t="str">
        <f>VLOOKUP(O6192,Products!$A:$E,3,FALSE)</f>
        <v>Avery</v>
      </c>
      <c r="Q6192" s="31">
        <f>INDEX(Products!$E:$E,MATCH(O6192,Products!$A:$A,0))</f>
        <v>0.25</v>
      </c>
      <c r="R6192" s="10" t="s">
        <v>41</v>
      </c>
      <c r="S6192" s="10" t="s">
        <v>68</v>
      </c>
      <c r="T6192" s="10" t="s">
        <v>3851</v>
      </c>
      <c r="U6192" s="12">
        <v>69.888000000000005</v>
      </c>
      <c r="V6192" s="12">
        <v>7</v>
      </c>
      <c r="W6192" s="12">
        <v>0.7</v>
      </c>
      <c r="X6192" s="12">
        <v>-46.591999999999999</v>
      </c>
    </row>
    <row r="6193" spans="1:24" ht="14" x14ac:dyDescent="0.3">
      <c r="A6193" s="9">
        <v>6188</v>
      </c>
      <c r="B6193" s="14" t="s">
        <v>9074</v>
      </c>
      <c r="C6193" s="15">
        <v>45971</v>
      </c>
      <c r="D6193" s="15">
        <v>45975</v>
      </c>
      <c r="E6193" s="10" t="s">
        <v>44</v>
      </c>
      <c r="F6193" s="10" t="s">
        <v>2441</v>
      </c>
      <c r="G6193" s="10" t="s">
        <v>2442</v>
      </c>
      <c r="H6193" s="10" t="s">
        <v>22</v>
      </c>
      <c r="I6193" s="10" t="s">
        <v>23</v>
      </c>
      <c r="J6193" s="10" t="s">
        <v>237</v>
      </c>
      <c r="K6193" s="10" t="s">
        <v>238</v>
      </c>
      <c r="L6193" s="10">
        <v>10009</v>
      </c>
      <c r="M6193" s="10" t="s">
        <v>133</v>
      </c>
      <c r="N6193" s="10" t="str">
        <f>_xlfn.XLOOKUP($M:$M,People!$B:$B,People!A:A)</f>
        <v>Chuck Magee</v>
      </c>
      <c r="O6193" s="10" t="s">
        <v>894</v>
      </c>
      <c r="P6193" s="10" t="str">
        <f>VLOOKUP(O6193,Products!$A:$E,3,FALSE)</f>
        <v>Samsung</v>
      </c>
      <c r="Q6193" s="31">
        <f>INDEX(Products!$E:$E,MATCH(O6193,Products!$A:$A,0))</f>
        <v>0.33</v>
      </c>
      <c r="R6193" s="10" t="s">
        <v>41</v>
      </c>
      <c r="S6193" s="10" t="s">
        <v>68</v>
      </c>
      <c r="T6193" s="10" t="s">
        <v>895</v>
      </c>
      <c r="U6193" s="12">
        <v>3.64</v>
      </c>
      <c r="V6193" s="12">
        <v>1</v>
      </c>
      <c r="W6193" s="12">
        <v>0.2</v>
      </c>
      <c r="X6193" s="12">
        <v>1.3649999999999998</v>
      </c>
    </row>
    <row r="6194" spans="1:24" ht="14" x14ac:dyDescent="0.3">
      <c r="A6194" s="9">
        <v>6189</v>
      </c>
      <c r="B6194" s="14" t="s">
        <v>9075</v>
      </c>
      <c r="C6194" s="15">
        <v>45971</v>
      </c>
      <c r="D6194" s="15">
        <v>45973</v>
      </c>
      <c r="E6194" s="10" t="s">
        <v>168</v>
      </c>
      <c r="F6194" s="10" t="s">
        <v>2327</v>
      </c>
      <c r="G6194" s="10" t="s">
        <v>2328</v>
      </c>
      <c r="H6194" s="10" t="s">
        <v>36</v>
      </c>
      <c r="I6194" s="10" t="s">
        <v>23</v>
      </c>
      <c r="J6194" s="10" t="s">
        <v>114</v>
      </c>
      <c r="K6194" s="10" t="s">
        <v>38</v>
      </c>
      <c r="L6194" s="10">
        <v>94122</v>
      </c>
      <c r="M6194" s="10" t="s">
        <v>39</v>
      </c>
      <c r="N6194" s="10" t="str">
        <f>_xlfn.XLOOKUP($M:$M,People!$B:$B,People!A:A)</f>
        <v>Sadie Pawthorne</v>
      </c>
      <c r="O6194" s="10" t="s">
        <v>2329</v>
      </c>
      <c r="P6194" s="10" t="str">
        <f>VLOOKUP(O6194,Products!$A:$E,3,FALSE)</f>
        <v>HP</v>
      </c>
      <c r="Q6194" s="31">
        <f>INDEX(Products!$E:$E,MATCH(O6194,Products!$A:$A,0))</f>
        <v>0.28999999999999998</v>
      </c>
      <c r="R6194" s="10" t="s">
        <v>41</v>
      </c>
      <c r="S6194" s="10" t="s">
        <v>68</v>
      </c>
      <c r="T6194" s="10" t="s">
        <v>2330</v>
      </c>
      <c r="U6194" s="12">
        <v>70.00800000000001</v>
      </c>
      <c r="V6194" s="12">
        <v>3</v>
      </c>
      <c r="W6194" s="12">
        <v>0.2</v>
      </c>
      <c r="X6194" s="12">
        <v>24.502800000000001</v>
      </c>
    </row>
    <row r="6195" spans="1:24" ht="14" x14ac:dyDescent="0.3">
      <c r="A6195" s="9">
        <v>6190</v>
      </c>
      <c r="B6195" s="14" t="s">
        <v>9073</v>
      </c>
      <c r="C6195" s="15">
        <v>45971</v>
      </c>
      <c r="D6195" s="15">
        <v>45975</v>
      </c>
      <c r="E6195" s="10" t="s">
        <v>44</v>
      </c>
      <c r="F6195" s="10" t="s">
        <v>514</v>
      </c>
      <c r="G6195" s="10" t="s">
        <v>515</v>
      </c>
      <c r="H6195" s="10" t="s">
        <v>36</v>
      </c>
      <c r="I6195" s="10" t="s">
        <v>23</v>
      </c>
      <c r="J6195" s="10" t="s">
        <v>237</v>
      </c>
      <c r="K6195" s="10" t="s">
        <v>238</v>
      </c>
      <c r="L6195" s="10">
        <v>10011</v>
      </c>
      <c r="M6195" s="10" t="s">
        <v>133</v>
      </c>
      <c r="N6195" s="10" t="str">
        <f>_xlfn.XLOOKUP($M:$M,People!$B:$B,People!A:A)</f>
        <v>Chuck Magee</v>
      </c>
      <c r="O6195" s="10" t="s">
        <v>1208</v>
      </c>
      <c r="P6195" s="10" t="str">
        <f>VLOOKUP(O6195,Products!$A:$E,3,FALSE)</f>
        <v>Dell</v>
      </c>
      <c r="Q6195" s="31">
        <f>INDEX(Products!$E:$E,MATCH(O6195,Products!$A:$A,0))</f>
        <v>0.34</v>
      </c>
      <c r="R6195" s="10" t="s">
        <v>41</v>
      </c>
      <c r="S6195" s="10" t="s">
        <v>68</v>
      </c>
      <c r="T6195" s="10" t="s">
        <v>1209</v>
      </c>
      <c r="U6195" s="12">
        <v>49.847999999999999</v>
      </c>
      <c r="V6195" s="12">
        <v>3</v>
      </c>
      <c r="W6195" s="12">
        <v>0.2</v>
      </c>
      <c r="X6195" s="12">
        <v>16.823699999999999</v>
      </c>
    </row>
    <row r="6196" spans="1:24" ht="14" x14ac:dyDescent="0.3">
      <c r="A6196" s="9">
        <v>6191</v>
      </c>
      <c r="B6196" s="14" t="s">
        <v>9069</v>
      </c>
      <c r="C6196" s="15">
        <v>45971</v>
      </c>
      <c r="D6196" s="15">
        <v>45974</v>
      </c>
      <c r="E6196" s="10" t="s">
        <v>19</v>
      </c>
      <c r="F6196" s="10" t="s">
        <v>3320</v>
      </c>
      <c r="G6196" s="10" t="s">
        <v>3321</v>
      </c>
      <c r="H6196" s="10" t="s">
        <v>22</v>
      </c>
      <c r="I6196" s="10" t="s">
        <v>23</v>
      </c>
      <c r="J6196" s="10" t="s">
        <v>37</v>
      </c>
      <c r="K6196" s="10" t="s">
        <v>38</v>
      </c>
      <c r="L6196" s="10">
        <v>90036</v>
      </c>
      <c r="M6196" s="10" t="s">
        <v>39</v>
      </c>
      <c r="N6196" s="10" t="str">
        <f>_xlfn.XLOOKUP($M:$M,People!$B:$B,People!A:A)</f>
        <v>Sadie Pawthorne</v>
      </c>
      <c r="O6196" s="10" t="s">
        <v>2830</v>
      </c>
      <c r="P6196" s="10" t="str">
        <f>VLOOKUP(O6196,Products!$A:$E,3,FALSE)</f>
        <v>3M</v>
      </c>
      <c r="Q6196" s="31">
        <f>INDEX(Products!$E:$E,MATCH(O6196,Products!$A:$A,0))</f>
        <v>0.38</v>
      </c>
      <c r="R6196" s="10" t="s">
        <v>41</v>
      </c>
      <c r="S6196" s="10" t="s">
        <v>68</v>
      </c>
      <c r="T6196" s="10" t="s">
        <v>2831</v>
      </c>
      <c r="U6196" s="12">
        <v>5.1840000000000011</v>
      </c>
      <c r="V6196" s="12">
        <v>3</v>
      </c>
      <c r="W6196" s="12">
        <v>0.2</v>
      </c>
      <c r="X6196" s="12">
        <v>1.8143999999999996</v>
      </c>
    </row>
    <row r="6197" spans="1:24" ht="14" x14ac:dyDescent="0.3">
      <c r="A6197" s="9">
        <v>6192</v>
      </c>
      <c r="B6197" s="14" t="s">
        <v>9076</v>
      </c>
      <c r="C6197" s="15">
        <v>45971</v>
      </c>
      <c r="D6197" s="15">
        <v>45973</v>
      </c>
      <c r="E6197" s="10" t="s">
        <v>168</v>
      </c>
      <c r="F6197" s="10" t="s">
        <v>1831</v>
      </c>
      <c r="G6197" s="10" t="s">
        <v>1832</v>
      </c>
      <c r="H6197" s="10" t="s">
        <v>92</v>
      </c>
      <c r="I6197" s="10" t="s">
        <v>23</v>
      </c>
      <c r="J6197" s="10" t="s">
        <v>114</v>
      </c>
      <c r="K6197" s="10" t="s">
        <v>38</v>
      </c>
      <c r="L6197" s="10">
        <v>94122</v>
      </c>
      <c r="M6197" s="10" t="s">
        <v>39</v>
      </c>
      <c r="N6197" s="10" t="str">
        <f>_xlfn.XLOOKUP($M:$M,People!$B:$B,People!A:A)</f>
        <v>Sadie Pawthorne</v>
      </c>
      <c r="O6197" s="10" t="s">
        <v>2985</v>
      </c>
      <c r="P6197" s="10" t="str">
        <f>VLOOKUP(O6197,Products!$A:$E,3,FALSE)</f>
        <v>Canon</v>
      </c>
      <c r="Q6197" s="31">
        <f>INDEX(Products!$E:$E,MATCH(O6197,Products!$A:$A,0))</f>
        <v>0.32</v>
      </c>
      <c r="R6197" s="10" t="s">
        <v>41</v>
      </c>
      <c r="S6197" s="10" t="s">
        <v>68</v>
      </c>
      <c r="T6197" s="10" t="s">
        <v>2986</v>
      </c>
      <c r="U6197" s="12">
        <v>13.216000000000001</v>
      </c>
      <c r="V6197" s="12">
        <v>4</v>
      </c>
      <c r="W6197" s="12">
        <v>0.2</v>
      </c>
      <c r="X6197" s="12">
        <v>4.4603999999999999</v>
      </c>
    </row>
    <row r="6198" spans="1:24" ht="14" x14ac:dyDescent="0.3">
      <c r="A6198" s="9">
        <v>6193</v>
      </c>
      <c r="B6198" s="14" t="s">
        <v>9068</v>
      </c>
      <c r="C6198" s="15">
        <v>45971</v>
      </c>
      <c r="D6198" s="15">
        <v>45975</v>
      </c>
      <c r="E6198" s="10" t="s">
        <v>44</v>
      </c>
      <c r="F6198" s="10" t="s">
        <v>3138</v>
      </c>
      <c r="G6198" s="10" t="s">
        <v>3139</v>
      </c>
      <c r="H6198" s="10" t="s">
        <v>92</v>
      </c>
      <c r="I6198" s="10" t="s">
        <v>23</v>
      </c>
      <c r="J6198" s="10" t="s">
        <v>284</v>
      </c>
      <c r="K6198" s="10" t="s">
        <v>438</v>
      </c>
      <c r="L6198" s="10">
        <v>45503</v>
      </c>
      <c r="M6198" s="10" t="s">
        <v>133</v>
      </c>
      <c r="N6198" s="10" t="str">
        <f>_xlfn.XLOOKUP($M:$M,People!$B:$B,People!A:A)</f>
        <v>Chuck Magee</v>
      </c>
      <c r="O6198" s="10" t="s">
        <v>2460</v>
      </c>
      <c r="P6198" s="10" t="str">
        <f>VLOOKUP(O6198,Products!$A:$E,3,FALSE)</f>
        <v>Dell</v>
      </c>
      <c r="Q6198" s="31">
        <f>INDEX(Products!$E:$E,MATCH(O6198,Products!$A:$A,0))</f>
        <v>0.32</v>
      </c>
      <c r="R6198" s="10" t="s">
        <v>41</v>
      </c>
      <c r="S6198" s="10" t="s">
        <v>42</v>
      </c>
      <c r="T6198" s="10" t="s">
        <v>2461</v>
      </c>
      <c r="U6198" s="12">
        <v>9.2159999999999993</v>
      </c>
      <c r="V6198" s="12">
        <v>4</v>
      </c>
      <c r="W6198" s="12">
        <v>0.2</v>
      </c>
      <c r="X6198" s="12">
        <v>3.3408000000000002</v>
      </c>
    </row>
    <row r="6199" spans="1:24" ht="14" x14ac:dyDescent="0.3">
      <c r="A6199" s="9">
        <v>6194</v>
      </c>
      <c r="B6199" s="14" t="s">
        <v>9068</v>
      </c>
      <c r="C6199" s="15">
        <v>45971</v>
      </c>
      <c r="D6199" s="15">
        <v>45975</v>
      </c>
      <c r="E6199" s="10" t="s">
        <v>44</v>
      </c>
      <c r="F6199" s="10" t="s">
        <v>3138</v>
      </c>
      <c r="G6199" s="10" t="s">
        <v>3139</v>
      </c>
      <c r="H6199" s="10" t="s">
        <v>92</v>
      </c>
      <c r="I6199" s="10" t="s">
        <v>23</v>
      </c>
      <c r="J6199" s="10" t="s">
        <v>284</v>
      </c>
      <c r="K6199" s="10" t="s">
        <v>438</v>
      </c>
      <c r="L6199" s="10">
        <v>45503</v>
      </c>
      <c r="M6199" s="10" t="s">
        <v>133</v>
      </c>
      <c r="N6199" s="10" t="str">
        <f>_xlfn.XLOOKUP($M:$M,People!$B:$B,People!A:A)</f>
        <v>Chuck Magee</v>
      </c>
      <c r="O6199" s="10" t="s">
        <v>2840</v>
      </c>
      <c r="P6199" s="10" t="str">
        <f>VLOOKUP(O6199,Products!$A:$E,3,FALSE)</f>
        <v>Samsung</v>
      </c>
      <c r="Q6199" s="31">
        <f>INDEX(Products!$E:$E,MATCH(O6199,Products!$A:$A,0))</f>
        <v>0.35</v>
      </c>
      <c r="R6199" s="10" t="s">
        <v>41</v>
      </c>
      <c r="S6199" s="10" t="s">
        <v>82</v>
      </c>
      <c r="T6199" s="10" t="s">
        <v>2841</v>
      </c>
      <c r="U6199" s="12">
        <v>4.6240000000000006</v>
      </c>
      <c r="V6199" s="12">
        <v>1</v>
      </c>
      <c r="W6199" s="12">
        <v>0.2</v>
      </c>
      <c r="X6199" s="12">
        <v>1.6762000000000001</v>
      </c>
    </row>
    <row r="6200" spans="1:24" ht="14" x14ac:dyDescent="0.3">
      <c r="A6200" s="9">
        <v>6195</v>
      </c>
      <c r="B6200" s="14" t="s">
        <v>9069</v>
      </c>
      <c r="C6200" s="15">
        <v>45971</v>
      </c>
      <c r="D6200" s="15">
        <v>45974</v>
      </c>
      <c r="E6200" s="10" t="s">
        <v>19</v>
      </c>
      <c r="F6200" s="10" t="s">
        <v>3320</v>
      </c>
      <c r="G6200" s="10" t="s">
        <v>3321</v>
      </c>
      <c r="H6200" s="10" t="s">
        <v>22</v>
      </c>
      <c r="I6200" s="10" t="s">
        <v>23</v>
      </c>
      <c r="J6200" s="10" t="s">
        <v>37</v>
      </c>
      <c r="K6200" s="10" t="s">
        <v>38</v>
      </c>
      <c r="L6200" s="10">
        <v>90036</v>
      </c>
      <c r="M6200" s="10" t="s">
        <v>39</v>
      </c>
      <c r="N6200" s="10" t="str">
        <f>_xlfn.XLOOKUP($M:$M,People!$B:$B,People!A:A)</f>
        <v>Sadie Pawthorne</v>
      </c>
      <c r="O6200" s="10" t="s">
        <v>5230</v>
      </c>
      <c r="P6200" s="10" t="str">
        <f>VLOOKUP(O6200,Products!$A:$E,3,FALSE)</f>
        <v>Staples</v>
      </c>
      <c r="Q6200" s="31">
        <f>INDEX(Products!$E:$E,MATCH(O6200,Products!$A:$A,0))</f>
        <v>0.37</v>
      </c>
      <c r="R6200" s="10" t="s">
        <v>41</v>
      </c>
      <c r="S6200" s="10" t="s">
        <v>82</v>
      </c>
      <c r="T6200" s="10" t="s">
        <v>5231</v>
      </c>
      <c r="U6200" s="12">
        <v>61.4</v>
      </c>
      <c r="V6200" s="12">
        <v>5</v>
      </c>
      <c r="W6200" s="12">
        <v>0</v>
      </c>
      <c r="X6200" s="12">
        <v>28.857999999999997</v>
      </c>
    </row>
    <row r="6201" spans="1:24" ht="14" x14ac:dyDescent="0.3">
      <c r="A6201" s="9">
        <v>6196</v>
      </c>
      <c r="B6201" s="14" t="s">
        <v>9068</v>
      </c>
      <c r="C6201" s="15">
        <v>45971</v>
      </c>
      <c r="D6201" s="15">
        <v>45975</v>
      </c>
      <c r="E6201" s="10" t="s">
        <v>44</v>
      </c>
      <c r="F6201" s="10" t="s">
        <v>3138</v>
      </c>
      <c r="G6201" s="10" t="s">
        <v>3139</v>
      </c>
      <c r="H6201" s="10" t="s">
        <v>92</v>
      </c>
      <c r="I6201" s="10" t="s">
        <v>23</v>
      </c>
      <c r="J6201" s="10" t="s">
        <v>284</v>
      </c>
      <c r="K6201" s="10" t="s">
        <v>438</v>
      </c>
      <c r="L6201" s="10">
        <v>45503</v>
      </c>
      <c r="M6201" s="10" t="s">
        <v>133</v>
      </c>
      <c r="N6201" s="10" t="str">
        <f>_xlfn.XLOOKUP($M:$M,People!$B:$B,People!A:A)</f>
        <v>Chuck Magee</v>
      </c>
      <c r="O6201" s="10" t="s">
        <v>4137</v>
      </c>
      <c r="P6201" s="10" t="str">
        <f>VLOOKUP(O6201,Products!$A:$E,3,FALSE)</f>
        <v>3M</v>
      </c>
      <c r="Q6201" s="31">
        <f>INDEX(Products!$E:$E,MATCH(O6201,Products!$A:$A,0))</f>
        <v>0.4</v>
      </c>
      <c r="R6201" s="10" t="s">
        <v>41</v>
      </c>
      <c r="S6201" s="10" t="s">
        <v>82</v>
      </c>
      <c r="T6201" s="10" t="s">
        <v>4138</v>
      </c>
      <c r="U6201" s="12">
        <v>22.248000000000001</v>
      </c>
      <c r="V6201" s="12">
        <v>3</v>
      </c>
      <c r="W6201" s="12">
        <v>0.2</v>
      </c>
      <c r="X6201" s="12">
        <v>7.5086999999999984</v>
      </c>
    </row>
    <row r="6202" spans="1:24" ht="14" x14ac:dyDescent="0.3">
      <c r="A6202" s="9">
        <v>6197</v>
      </c>
      <c r="B6202" s="14" t="s">
        <v>9069</v>
      </c>
      <c r="C6202" s="15">
        <v>45971</v>
      </c>
      <c r="D6202" s="15">
        <v>45974</v>
      </c>
      <c r="E6202" s="10" t="s">
        <v>19</v>
      </c>
      <c r="F6202" s="10" t="s">
        <v>3320</v>
      </c>
      <c r="G6202" s="10" t="s">
        <v>3321</v>
      </c>
      <c r="H6202" s="10" t="s">
        <v>22</v>
      </c>
      <c r="I6202" s="10" t="s">
        <v>23</v>
      </c>
      <c r="J6202" s="10" t="s">
        <v>37</v>
      </c>
      <c r="K6202" s="10" t="s">
        <v>38</v>
      </c>
      <c r="L6202" s="10">
        <v>90036</v>
      </c>
      <c r="M6202" s="10" t="s">
        <v>39</v>
      </c>
      <c r="N6202" s="10" t="str">
        <f>_xlfn.XLOOKUP($M:$M,People!$B:$B,People!A:A)</f>
        <v>Sadie Pawthorne</v>
      </c>
      <c r="O6202" s="10" t="s">
        <v>4614</v>
      </c>
      <c r="P6202" s="10" t="str">
        <f>VLOOKUP(O6202,Products!$A:$E,3,FALSE)</f>
        <v>IKEA</v>
      </c>
      <c r="Q6202" s="31">
        <f>INDEX(Products!$E:$E,MATCH(O6202,Products!$A:$A,0))</f>
        <v>0.32</v>
      </c>
      <c r="R6202" s="10" t="s">
        <v>41</v>
      </c>
      <c r="S6202" s="10" t="s">
        <v>82</v>
      </c>
      <c r="T6202" s="10" t="s">
        <v>4615</v>
      </c>
      <c r="U6202" s="12">
        <v>67.710000000000008</v>
      </c>
      <c r="V6202" s="12">
        <v>3</v>
      </c>
      <c r="W6202" s="12">
        <v>0</v>
      </c>
      <c r="X6202" s="12">
        <v>32.500799999999998</v>
      </c>
    </row>
    <row r="6203" spans="1:24" ht="14" x14ac:dyDescent="0.3">
      <c r="A6203" s="9">
        <v>6198</v>
      </c>
      <c r="B6203" s="14" t="s">
        <v>9077</v>
      </c>
      <c r="C6203" s="15">
        <v>45971</v>
      </c>
      <c r="D6203" s="15">
        <v>45973</v>
      </c>
      <c r="E6203" s="10" t="s">
        <v>168</v>
      </c>
      <c r="F6203" s="10" t="s">
        <v>1973</v>
      </c>
      <c r="G6203" s="10" t="s">
        <v>1974</v>
      </c>
      <c r="H6203" s="10" t="s">
        <v>22</v>
      </c>
      <c r="I6203" s="10" t="s">
        <v>23</v>
      </c>
      <c r="J6203" s="10" t="s">
        <v>246</v>
      </c>
      <c r="K6203" s="10" t="s">
        <v>438</v>
      </c>
      <c r="L6203" s="10">
        <v>45373</v>
      </c>
      <c r="M6203" s="10" t="s">
        <v>133</v>
      </c>
      <c r="N6203" s="10" t="str">
        <f>_xlfn.XLOOKUP($M:$M,People!$B:$B,People!A:A)</f>
        <v>Chuck Magee</v>
      </c>
      <c r="O6203" s="10" t="s">
        <v>4155</v>
      </c>
      <c r="P6203" s="10" t="str">
        <f>VLOOKUP(O6203,Products!$A:$E,3,FALSE)</f>
        <v>HP</v>
      </c>
      <c r="Q6203" s="31">
        <f>INDEX(Products!$E:$E,MATCH(O6203,Products!$A:$A,0))</f>
        <v>0.31</v>
      </c>
      <c r="R6203" s="10" t="s">
        <v>41</v>
      </c>
      <c r="S6203" s="10" t="s">
        <v>82</v>
      </c>
      <c r="T6203" s="10" t="s">
        <v>4156</v>
      </c>
      <c r="U6203" s="12">
        <v>31.104000000000006</v>
      </c>
      <c r="V6203" s="12">
        <v>6</v>
      </c>
      <c r="W6203" s="12">
        <v>0.2</v>
      </c>
      <c r="X6203" s="12">
        <v>10.8864</v>
      </c>
    </row>
    <row r="6204" spans="1:24" ht="14" x14ac:dyDescent="0.3">
      <c r="A6204" s="9">
        <v>6199</v>
      </c>
      <c r="B6204" s="14" t="s">
        <v>9076</v>
      </c>
      <c r="C6204" s="15">
        <v>45971</v>
      </c>
      <c r="D6204" s="15">
        <v>45973</v>
      </c>
      <c r="E6204" s="10" t="s">
        <v>168</v>
      </c>
      <c r="F6204" s="10" t="s">
        <v>1831</v>
      </c>
      <c r="G6204" s="10" t="s">
        <v>1832</v>
      </c>
      <c r="H6204" s="10" t="s">
        <v>92</v>
      </c>
      <c r="I6204" s="10" t="s">
        <v>23</v>
      </c>
      <c r="J6204" s="10" t="s">
        <v>114</v>
      </c>
      <c r="K6204" s="10" t="s">
        <v>38</v>
      </c>
      <c r="L6204" s="10">
        <v>94122</v>
      </c>
      <c r="M6204" s="10" t="s">
        <v>39</v>
      </c>
      <c r="N6204" s="10" t="str">
        <f>_xlfn.XLOOKUP($M:$M,People!$B:$B,People!A:A)</f>
        <v>Sadie Pawthorne</v>
      </c>
      <c r="O6204" s="10" t="s">
        <v>2802</v>
      </c>
      <c r="P6204" s="10" t="str">
        <f>VLOOKUP(O6204,Products!$A:$E,3,FALSE)</f>
        <v>IKEA</v>
      </c>
      <c r="Q6204" s="31">
        <f>INDEX(Products!$E:$E,MATCH(O6204,Products!$A:$A,0))</f>
        <v>0.38</v>
      </c>
      <c r="R6204" s="10" t="s">
        <v>41</v>
      </c>
      <c r="S6204" s="10" t="s">
        <v>82</v>
      </c>
      <c r="T6204" s="10" t="s">
        <v>2803</v>
      </c>
      <c r="U6204" s="12">
        <v>32.400000000000006</v>
      </c>
      <c r="V6204" s="12">
        <v>5</v>
      </c>
      <c r="W6204" s="12">
        <v>0</v>
      </c>
      <c r="X6204" s="12">
        <v>15.552000000000001</v>
      </c>
    </row>
    <row r="6205" spans="1:24" ht="14" x14ac:dyDescent="0.3">
      <c r="A6205" s="9">
        <v>6200</v>
      </c>
      <c r="B6205" s="14" t="s">
        <v>9068</v>
      </c>
      <c r="C6205" s="15">
        <v>45971</v>
      </c>
      <c r="D6205" s="15">
        <v>45975</v>
      </c>
      <c r="E6205" s="10" t="s">
        <v>44</v>
      </c>
      <c r="F6205" s="10" t="s">
        <v>3138</v>
      </c>
      <c r="G6205" s="10" t="s">
        <v>3139</v>
      </c>
      <c r="H6205" s="10" t="s">
        <v>92</v>
      </c>
      <c r="I6205" s="10" t="s">
        <v>23</v>
      </c>
      <c r="J6205" s="10" t="s">
        <v>284</v>
      </c>
      <c r="K6205" s="10" t="s">
        <v>438</v>
      </c>
      <c r="L6205" s="10">
        <v>45503</v>
      </c>
      <c r="M6205" s="10" t="s">
        <v>133</v>
      </c>
      <c r="N6205" s="10" t="str">
        <f>_xlfn.XLOOKUP($M:$M,People!$B:$B,People!A:A)</f>
        <v>Chuck Magee</v>
      </c>
      <c r="O6205" s="10" t="s">
        <v>5002</v>
      </c>
      <c r="P6205" s="10" t="str">
        <f>VLOOKUP(O6205,Products!$A:$E,3,FALSE)</f>
        <v>IKEA</v>
      </c>
      <c r="Q6205" s="31">
        <f>INDEX(Products!$E:$E,MATCH(O6205,Products!$A:$A,0))</f>
        <v>0.26</v>
      </c>
      <c r="R6205" s="10" t="s">
        <v>41</v>
      </c>
      <c r="S6205" s="10" t="s">
        <v>82</v>
      </c>
      <c r="T6205" s="10" t="s">
        <v>5003</v>
      </c>
      <c r="U6205" s="12">
        <v>89.567999999999998</v>
      </c>
      <c r="V6205" s="12">
        <v>2</v>
      </c>
      <c r="W6205" s="12">
        <v>0.2</v>
      </c>
      <c r="X6205" s="12">
        <v>32.468400000000003</v>
      </c>
    </row>
    <row r="6206" spans="1:24" ht="14" x14ac:dyDescent="0.3">
      <c r="A6206" s="9">
        <v>6201</v>
      </c>
      <c r="B6206" s="14" t="s">
        <v>9078</v>
      </c>
      <c r="C6206" s="15">
        <v>45971</v>
      </c>
      <c r="D6206" s="15">
        <v>45974</v>
      </c>
      <c r="E6206" s="10" t="s">
        <v>168</v>
      </c>
      <c r="F6206" s="10" t="s">
        <v>1472</v>
      </c>
      <c r="G6206" s="10" t="s">
        <v>1473</v>
      </c>
      <c r="H6206" s="10" t="s">
        <v>22</v>
      </c>
      <c r="I6206" s="10" t="s">
        <v>23</v>
      </c>
      <c r="J6206" s="10" t="s">
        <v>114</v>
      </c>
      <c r="K6206" s="10" t="s">
        <v>38</v>
      </c>
      <c r="L6206" s="10">
        <v>94110</v>
      </c>
      <c r="M6206" s="10" t="s">
        <v>39</v>
      </c>
      <c r="N6206" s="10" t="str">
        <f>_xlfn.XLOOKUP($M:$M,People!$B:$B,People!A:A)</f>
        <v>Sadie Pawthorne</v>
      </c>
      <c r="O6206" s="10" t="s">
        <v>3467</v>
      </c>
      <c r="P6206" s="10" t="str">
        <f>VLOOKUP(O6206,Products!$A:$E,3,FALSE)</f>
        <v>Office Depot</v>
      </c>
      <c r="Q6206" s="31">
        <f>INDEX(Products!$E:$E,MATCH(O6206,Products!$A:$A,0))</f>
        <v>0.26</v>
      </c>
      <c r="R6206" s="10" t="s">
        <v>41</v>
      </c>
      <c r="S6206" s="10" t="s">
        <v>53</v>
      </c>
      <c r="T6206" s="10" t="s">
        <v>3468</v>
      </c>
      <c r="U6206" s="12">
        <v>29.74</v>
      </c>
      <c r="V6206" s="12">
        <v>1</v>
      </c>
      <c r="W6206" s="12">
        <v>0</v>
      </c>
      <c r="X6206" s="12">
        <v>4.4610000000000021</v>
      </c>
    </row>
    <row r="6207" spans="1:24" ht="14" x14ac:dyDescent="0.3">
      <c r="A6207" s="9">
        <v>6202</v>
      </c>
      <c r="B6207" s="14" t="s">
        <v>9069</v>
      </c>
      <c r="C6207" s="15">
        <v>45971</v>
      </c>
      <c r="D6207" s="15">
        <v>45974</v>
      </c>
      <c r="E6207" s="10" t="s">
        <v>19</v>
      </c>
      <c r="F6207" s="10" t="s">
        <v>3320</v>
      </c>
      <c r="G6207" s="10" t="s">
        <v>3321</v>
      </c>
      <c r="H6207" s="10" t="s">
        <v>22</v>
      </c>
      <c r="I6207" s="10" t="s">
        <v>23</v>
      </c>
      <c r="J6207" s="10" t="s">
        <v>37</v>
      </c>
      <c r="K6207" s="10" t="s">
        <v>38</v>
      </c>
      <c r="L6207" s="10">
        <v>90036</v>
      </c>
      <c r="M6207" s="10" t="s">
        <v>39</v>
      </c>
      <c r="N6207" s="10" t="str">
        <f>_xlfn.XLOOKUP($M:$M,People!$B:$B,People!A:A)</f>
        <v>Sadie Pawthorne</v>
      </c>
      <c r="O6207" s="10" t="s">
        <v>2423</v>
      </c>
      <c r="P6207" s="10" t="str">
        <f>VLOOKUP(O6207,Products!$A:$E,3,FALSE)</f>
        <v>Samsung</v>
      </c>
      <c r="Q6207" s="31">
        <f>INDEX(Products!$E:$E,MATCH(O6207,Products!$A:$A,0))</f>
        <v>0.37</v>
      </c>
      <c r="R6207" s="10" t="s">
        <v>41</v>
      </c>
      <c r="S6207" s="10" t="s">
        <v>53</v>
      </c>
      <c r="T6207" s="10" t="s">
        <v>2424</v>
      </c>
      <c r="U6207" s="12">
        <v>720.76</v>
      </c>
      <c r="V6207" s="12">
        <v>4</v>
      </c>
      <c r="W6207" s="12">
        <v>0</v>
      </c>
      <c r="X6207" s="12">
        <v>187.39760000000001</v>
      </c>
    </row>
    <row r="6208" spans="1:24" ht="14" x14ac:dyDescent="0.3">
      <c r="A6208" s="9">
        <v>6203</v>
      </c>
      <c r="B6208" s="14" t="s">
        <v>9079</v>
      </c>
      <c r="C6208" s="15">
        <v>45971</v>
      </c>
      <c r="D6208" s="15">
        <v>45973</v>
      </c>
      <c r="E6208" s="10" t="s">
        <v>19</v>
      </c>
      <c r="F6208" s="10" t="s">
        <v>2231</v>
      </c>
      <c r="G6208" s="10" t="s">
        <v>2232</v>
      </c>
      <c r="H6208" s="10" t="s">
        <v>22</v>
      </c>
      <c r="I6208" s="10" t="s">
        <v>23</v>
      </c>
      <c r="J6208" s="10" t="s">
        <v>2395</v>
      </c>
      <c r="K6208" s="10" t="s">
        <v>438</v>
      </c>
      <c r="L6208" s="10">
        <v>43615</v>
      </c>
      <c r="M6208" s="10" t="s">
        <v>133</v>
      </c>
      <c r="N6208" s="10" t="str">
        <f>_xlfn.XLOOKUP($M:$M,People!$B:$B,People!A:A)</f>
        <v>Chuck Magee</v>
      </c>
      <c r="O6208" s="10" t="s">
        <v>2374</v>
      </c>
      <c r="P6208" s="10" t="str">
        <f>VLOOKUP(O6208,Products!$A:$E,3,FALSE)</f>
        <v>3M</v>
      </c>
      <c r="Q6208" s="31">
        <f>INDEX(Products!$E:$E,MATCH(O6208,Products!$A:$A,0))</f>
        <v>0.4</v>
      </c>
      <c r="R6208" s="10" t="s">
        <v>41</v>
      </c>
      <c r="S6208" s="10" t="s">
        <v>53</v>
      </c>
      <c r="T6208" s="10" t="s">
        <v>2375</v>
      </c>
      <c r="U6208" s="12">
        <v>38.975999999999999</v>
      </c>
      <c r="V6208" s="12">
        <v>3</v>
      </c>
      <c r="W6208" s="12">
        <v>0.2</v>
      </c>
      <c r="X6208" s="12">
        <v>-2.4359999999999999</v>
      </c>
    </row>
    <row r="6209" spans="1:24" ht="14" x14ac:dyDescent="0.3">
      <c r="A6209" s="9">
        <v>6204</v>
      </c>
      <c r="B6209" s="14" t="s">
        <v>9075</v>
      </c>
      <c r="C6209" s="15">
        <v>45971</v>
      </c>
      <c r="D6209" s="15">
        <v>45973</v>
      </c>
      <c r="E6209" s="10" t="s">
        <v>168</v>
      </c>
      <c r="F6209" s="10" t="s">
        <v>2327</v>
      </c>
      <c r="G6209" s="10" t="s">
        <v>2328</v>
      </c>
      <c r="H6209" s="10" t="s">
        <v>36</v>
      </c>
      <c r="I6209" s="10" t="s">
        <v>23</v>
      </c>
      <c r="J6209" s="10" t="s">
        <v>114</v>
      </c>
      <c r="K6209" s="10" t="s">
        <v>38</v>
      </c>
      <c r="L6209" s="10">
        <v>94122</v>
      </c>
      <c r="M6209" s="10" t="s">
        <v>39</v>
      </c>
      <c r="N6209" s="10" t="str">
        <f>_xlfn.XLOOKUP($M:$M,People!$B:$B,People!A:A)</f>
        <v>Sadie Pawthorne</v>
      </c>
      <c r="O6209" s="10" t="s">
        <v>1139</v>
      </c>
      <c r="P6209" s="10" t="str">
        <f>VLOOKUP(O6209,Products!$A:$E,3,FALSE)</f>
        <v>Dell</v>
      </c>
      <c r="Q6209" s="31">
        <f>INDEX(Products!$E:$E,MATCH(O6209,Products!$A:$A,0))</f>
        <v>0.38</v>
      </c>
      <c r="R6209" s="10" t="s">
        <v>41</v>
      </c>
      <c r="S6209" s="10" t="s">
        <v>53</v>
      </c>
      <c r="T6209" s="10" t="s">
        <v>1140</v>
      </c>
      <c r="U6209" s="12">
        <v>155.82000000000002</v>
      </c>
      <c r="V6209" s="12">
        <v>7</v>
      </c>
      <c r="W6209" s="12">
        <v>0</v>
      </c>
      <c r="X6209" s="12">
        <v>42.071400000000011</v>
      </c>
    </row>
    <row r="6210" spans="1:24" ht="14" x14ac:dyDescent="0.3">
      <c r="A6210" s="9">
        <v>6205</v>
      </c>
      <c r="B6210" s="14" t="s">
        <v>9079</v>
      </c>
      <c r="C6210" s="15">
        <v>45971</v>
      </c>
      <c r="D6210" s="15">
        <v>45973</v>
      </c>
      <c r="E6210" s="10" t="s">
        <v>19</v>
      </c>
      <c r="F6210" s="10" t="s">
        <v>2231</v>
      </c>
      <c r="G6210" s="10" t="s">
        <v>2232</v>
      </c>
      <c r="H6210" s="10" t="s">
        <v>22</v>
      </c>
      <c r="I6210" s="10" t="s">
        <v>23</v>
      </c>
      <c r="J6210" s="10" t="s">
        <v>2395</v>
      </c>
      <c r="K6210" s="10" t="s">
        <v>438</v>
      </c>
      <c r="L6210" s="10">
        <v>43615</v>
      </c>
      <c r="M6210" s="10" t="s">
        <v>133</v>
      </c>
      <c r="N6210" s="10" t="str">
        <f>_xlfn.XLOOKUP($M:$M,People!$B:$B,People!A:A)</f>
        <v>Chuck Magee</v>
      </c>
      <c r="O6210" s="10" t="s">
        <v>1130</v>
      </c>
      <c r="P6210" s="10" t="str">
        <f>VLOOKUP(O6210,Products!$A:$E,3,FALSE)</f>
        <v>3M</v>
      </c>
      <c r="Q6210" s="31">
        <f>INDEX(Products!$E:$E,MATCH(O6210,Products!$A:$A,0))</f>
        <v>0.34</v>
      </c>
      <c r="R6210" s="10" t="s">
        <v>41</v>
      </c>
      <c r="S6210" s="10" t="s">
        <v>510</v>
      </c>
      <c r="T6210" s="10" t="s">
        <v>1131</v>
      </c>
      <c r="U6210" s="12">
        <v>14.720000000000002</v>
      </c>
      <c r="V6210" s="12">
        <v>5</v>
      </c>
      <c r="W6210" s="12">
        <v>0.2</v>
      </c>
      <c r="X6210" s="12">
        <v>-3.3120000000000012</v>
      </c>
    </row>
    <row r="6211" spans="1:24" ht="14" x14ac:dyDescent="0.3">
      <c r="A6211" s="9">
        <v>6206</v>
      </c>
      <c r="B6211" s="14" t="s">
        <v>9068</v>
      </c>
      <c r="C6211" s="15">
        <v>45971</v>
      </c>
      <c r="D6211" s="15">
        <v>45975</v>
      </c>
      <c r="E6211" s="10" t="s">
        <v>44</v>
      </c>
      <c r="F6211" s="10" t="s">
        <v>3138</v>
      </c>
      <c r="G6211" s="10" t="s">
        <v>3139</v>
      </c>
      <c r="H6211" s="10" t="s">
        <v>92</v>
      </c>
      <c r="I6211" s="10" t="s">
        <v>23</v>
      </c>
      <c r="J6211" s="10" t="s">
        <v>284</v>
      </c>
      <c r="K6211" s="10" t="s">
        <v>438</v>
      </c>
      <c r="L6211" s="10">
        <v>45503</v>
      </c>
      <c r="M6211" s="10" t="s">
        <v>133</v>
      </c>
      <c r="N6211" s="10" t="str">
        <f>_xlfn.XLOOKUP($M:$M,People!$B:$B,People!A:A)</f>
        <v>Chuck Magee</v>
      </c>
      <c r="O6211" s="10" t="s">
        <v>4381</v>
      </c>
      <c r="P6211" s="10" t="str">
        <f>VLOOKUP(O6211,Products!$A:$E,3,FALSE)</f>
        <v>Dell</v>
      </c>
      <c r="Q6211" s="31">
        <f>INDEX(Products!$E:$E,MATCH(O6211,Products!$A:$A,0))</f>
        <v>0.26</v>
      </c>
      <c r="R6211" s="10" t="s">
        <v>64</v>
      </c>
      <c r="S6211" s="10" t="s">
        <v>144</v>
      </c>
      <c r="T6211" s="10" t="s">
        <v>5004</v>
      </c>
      <c r="U6211" s="12">
        <v>178.92000000000002</v>
      </c>
      <c r="V6211" s="12">
        <v>7</v>
      </c>
      <c r="W6211" s="12">
        <v>0.2</v>
      </c>
      <c r="X6211" s="12">
        <v>-29.074500000000008</v>
      </c>
    </row>
    <row r="6212" spans="1:24" ht="14" x14ac:dyDescent="0.3">
      <c r="A6212" s="9">
        <v>6207</v>
      </c>
      <c r="B6212" s="14" t="s">
        <v>9080</v>
      </c>
      <c r="C6212" s="15">
        <v>45971</v>
      </c>
      <c r="D6212" s="15">
        <v>45975</v>
      </c>
      <c r="E6212" s="10" t="s">
        <v>44</v>
      </c>
      <c r="F6212" s="10" t="s">
        <v>3283</v>
      </c>
      <c r="G6212" s="10" t="s">
        <v>3284</v>
      </c>
      <c r="H6212" s="10" t="s">
        <v>22</v>
      </c>
      <c r="I6212" s="10" t="s">
        <v>23</v>
      </c>
      <c r="J6212" s="10" t="s">
        <v>165</v>
      </c>
      <c r="K6212" s="10" t="s">
        <v>94</v>
      </c>
      <c r="L6212" s="10">
        <v>77036</v>
      </c>
      <c r="M6212" s="10" t="s">
        <v>95</v>
      </c>
      <c r="N6212" s="10" t="str">
        <f>_xlfn.XLOOKUP($M:$M,People!$B:$B,People!A:A)</f>
        <v>Roxanne Rodriguez</v>
      </c>
      <c r="O6212" s="10" t="s">
        <v>2155</v>
      </c>
      <c r="P6212" s="10" t="str">
        <f>VLOOKUP(O6212,Products!$A:$E,3,FALSE)</f>
        <v>Samsung</v>
      </c>
      <c r="Q6212" s="31">
        <f>INDEX(Products!$E:$E,MATCH(O6212,Products!$A:$A,0))</f>
        <v>0.27</v>
      </c>
      <c r="R6212" s="10" t="s">
        <v>64</v>
      </c>
      <c r="S6212" s="10" t="s">
        <v>144</v>
      </c>
      <c r="T6212" s="10" t="s">
        <v>2156</v>
      </c>
      <c r="U6212" s="12">
        <v>279.94400000000002</v>
      </c>
      <c r="V6212" s="12">
        <v>7</v>
      </c>
      <c r="W6212" s="12">
        <v>0.2</v>
      </c>
      <c r="X6212" s="12">
        <v>48.990200000000002</v>
      </c>
    </row>
    <row r="6213" spans="1:24" ht="14" x14ac:dyDescent="0.3">
      <c r="A6213" s="9">
        <v>6208</v>
      </c>
      <c r="B6213" s="14" t="s">
        <v>9068</v>
      </c>
      <c r="C6213" s="15">
        <v>45971</v>
      </c>
      <c r="D6213" s="15">
        <v>45975</v>
      </c>
      <c r="E6213" s="10" t="s">
        <v>44</v>
      </c>
      <c r="F6213" s="10" t="s">
        <v>3138</v>
      </c>
      <c r="G6213" s="10" t="s">
        <v>3139</v>
      </c>
      <c r="H6213" s="10" t="s">
        <v>92</v>
      </c>
      <c r="I6213" s="10" t="s">
        <v>23</v>
      </c>
      <c r="J6213" s="10" t="s">
        <v>284</v>
      </c>
      <c r="K6213" s="10" t="s">
        <v>438</v>
      </c>
      <c r="L6213" s="10">
        <v>45503</v>
      </c>
      <c r="M6213" s="10" t="s">
        <v>133</v>
      </c>
      <c r="N6213" s="10" t="str">
        <f>_xlfn.XLOOKUP($M:$M,People!$B:$B,People!A:A)</f>
        <v>Chuck Magee</v>
      </c>
      <c r="O6213" s="10" t="s">
        <v>1458</v>
      </c>
      <c r="P6213" s="10" t="str">
        <f>VLOOKUP(O6213,Products!$A:$E,3,FALSE)</f>
        <v>IKEA</v>
      </c>
      <c r="Q6213" s="31">
        <f>INDEX(Products!$E:$E,MATCH(O6213,Products!$A:$A,0))</f>
        <v>0.4</v>
      </c>
      <c r="R6213" s="10" t="s">
        <v>64</v>
      </c>
      <c r="S6213" s="10" t="s">
        <v>65</v>
      </c>
      <c r="T6213" s="10" t="s">
        <v>1459</v>
      </c>
      <c r="U6213" s="12">
        <v>41.957999999999998</v>
      </c>
      <c r="V6213" s="12">
        <v>7</v>
      </c>
      <c r="W6213" s="12">
        <v>0.4</v>
      </c>
      <c r="X6213" s="12">
        <v>-9.7901999999999987</v>
      </c>
    </row>
    <row r="6214" spans="1:24" ht="14" x14ac:dyDescent="0.3">
      <c r="A6214" s="9">
        <v>6209</v>
      </c>
      <c r="B6214" s="14" t="s">
        <v>9067</v>
      </c>
      <c r="C6214" s="15">
        <v>45971</v>
      </c>
      <c r="D6214" s="15">
        <v>45973</v>
      </c>
      <c r="E6214" s="10" t="s">
        <v>168</v>
      </c>
      <c r="F6214" s="10" t="s">
        <v>5447</v>
      </c>
      <c r="G6214" s="10" t="s">
        <v>5448</v>
      </c>
      <c r="H6214" s="10" t="s">
        <v>22</v>
      </c>
      <c r="I6214" s="10" t="s">
        <v>23</v>
      </c>
      <c r="J6214" s="10" t="s">
        <v>3883</v>
      </c>
      <c r="K6214" s="10" t="s">
        <v>570</v>
      </c>
      <c r="L6214" s="10">
        <v>73120</v>
      </c>
      <c r="M6214" s="10" t="s">
        <v>95</v>
      </c>
      <c r="N6214" s="10" t="str">
        <f>_xlfn.XLOOKUP($M:$M,People!$B:$B,People!A:A)</f>
        <v>Roxanne Rodriguez</v>
      </c>
      <c r="O6214" s="10" t="s">
        <v>5472</v>
      </c>
      <c r="P6214" s="10" t="str">
        <f>VLOOKUP(O6214,Products!$A:$E,3,FALSE)</f>
        <v>IKEA</v>
      </c>
      <c r="Q6214" s="31">
        <f>INDEX(Products!$E:$E,MATCH(O6214,Products!$A:$A,0))</f>
        <v>0.38</v>
      </c>
      <c r="R6214" s="10" t="s">
        <v>64</v>
      </c>
      <c r="S6214" s="10" t="s">
        <v>65</v>
      </c>
      <c r="T6214" s="10" t="s">
        <v>5473</v>
      </c>
      <c r="U6214" s="12">
        <v>221.98</v>
      </c>
      <c r="V6214" s="12">
        <v>2</v>
      </c>
      <c r="W6214" s="12">
        <v>0</v>
      </c>
      <c r="X6214" s="12">
        <v>62.15440000000001</v>
      </c>
    </row>
    <row r="6215" spans="1:24" ht="14" x14ac:dyDescent="0.3">
      <c r="A6215" s="9">
        <v>6210</v>
      </c>
      <c r="B6215" s="14" t="s">
        <v>9074</v>
      </c>
      <c r="C6215" s="15">
        <v>45971</v>
      </c>
      <c r="D6215" s="15">
        <v>45975</v>
      </c>
      <c r="E6215" s="10" t="s">
        <v>44</v>
      </c>
      <c r="F6215" s="10" t="s">
        <v>2441</v>
      </c>
      <c r="G6215" s="10" t="s">
        <v>2442</v>
      </c>
      <c r="H6215" s="10" t="s">
        <v>22</v>
      </c>
      <c r="I6215" s="10" t="s">
        <v>23</v>
      </c>
      <c r="J6215" s="10" t="s">
        <v>237</v>
      </c>
      <c r="K6215" s="10" t="s">
        <v>238</v>
      </c>
      <c r="L6215" s="10">
        <v>10009</v>
      </c>
      <c r="M6215" s="10" t="s">
        <v>133</v>
      </c>
      <c r="N6215" s="10" t="str">
        <f>_xlfn.XLOOKUP($M:$M,People!$B:$B,People!A:A)</f>
        <v>Chuck Magee</v>
      </c>
      <c r="O6215" s="10" t="s">
        <v>4550</v>
      </c>
      <c r="P6215" s="10" t="str">
        <f>VLOOKUP(O6215,Products!$A:$E,3,FALSE)</f>
        <v>HP</v>
      </c>
      <c r="Q6215" s="31">
        <f>INDEX(Products!$E:$E,MATCH(O6215,Products!$A:$A,0))</f>
        <v>0.27</v>
      </c>
      <c r="R6215" s="10" t="s">
        <v>64</v>
      </c>
      <c r="S6215" s="10" t="s">
        <v>65</v>
      </c>
      <c r="T6215" s="10" t="s">
        <v>4551</v>
      </c>
      <c r="U6215" s="12">
        <v>881.93</v>
      </c>
      <c r="V6215" s="12">
        <v>7</v>
      </c>
      <c r="W6215" s="12">
        <v>0</v>
      </c>
      <c r="X6215" s="12">
        <v>220.48250000000002</v>
      </c>
    </row>
    <row r="6216" spans="1:24" ht="14" x14ac:dyDescent="0.3">
      <c r="A6216" s="9">
        <v>6211</v>
      </c>
      <c r="B6216" s="14" t="s">
        <v>9081</v>
      </c>
      <c r="C6216" s="15">
        <v>45972</v>
      </c>
      <c r="D6216" s="15">
        <v>45977</v>
      </c>
      <c r="E6216" s="10" t="s">
        <v>44</v>
      </c>
      <c r="F6216" s="10" t="s">
        <v>3387</v>
      </c>
      <c r="G6216" s="10" t="s">
        <v>3388</v>
      </c>
      <c r="H6216" s="10" t="s">
        <v>36</v>
      </c>
      <c r="I6216" s="10" t="s">
        <v>23</v>
      </c>
      <c r="J6216" s="10" t="s">
        <v>237</v>
      </c>
      <c r="K6216" s="10" t="s">
        <v>238</v>
      </c>
      <c r="L6216" s="10">
        <v>10011</v>
      </c>
      <c r="M6216" s="10" t="s">
        <v>133</v>
      </c>
      <c r="N6216" s="10" t="str">
        <f>_xlfn.XLOOKUP($M:$M,People!$B:$B,People!A:A)</f>
        <v>Chuck Magee</v>
      </c>
      <c r="O6216" s="10" t="s">
        <v>3879</v>
      </c>
      <c r="P6216" s="10" t="str">
        <f>VLOOKUP(O6216,Products!$A:$E,3,FALSE)</f>
        <v>Avery</v>
      </c>
      <c r="Q6216" s="31">
        <f>INDEX(Products!$E:$E,MATCH(O6216,Products!$A:$A,0))</f>
        <v>0.31</v>
      </c>
      <c r="R6216" s="10" t="s">
        <v>28</v>
      </c>
      <c r="S6216" s="10" t="s">
        <v>32</v>
      </c>
      <c r="T6216" s="10" t="s">
        <v>3880</v>
      </c>
      <c r="U6216" s="12">
        <v>245.64600000000002</v>
      </c>
      <c r="V6216" s="12">
        <v>3</v>
      </c>
      <c r="W6216" s="12">
        <v>0.1</v>
      </c>
      <c r="X6216" s="12">
        <v>8.1881999999999877</v>
      </c>
    </row>
    <row r="6217" spans="1:24" ht="14" x14ac:dyDescent="0.3">
      <c r="A6217" s="9">
        <v>6212</v>
      </c>
      <c r="B6217" s="14" t="s">
        <v>9082</v>
      </c>
      <c r="C6217" s="15">
        <v>45972</v>
      </c>
      <c r="D6217" s="15">
        <v>45978</v>
      </c>
      <c r="E6217" s="10" t="s">
        <v>44</v>
      </c>
      <c r="F6217" s="10" t="s">
        <v>1331</v>
      </c>
      <c r="G6217" s="10" t="s">
        <v>1332</v>
      </c>
      <c r="H6217" s="10" t="s">
        <v>36</v>
      </c>
      <c r="I6217" s="10" t="s">
        <v>23</v>
      </c>
      <c r="J6217" s="10" t="s">
        <v>271</v>
      </c>
      <c r="K6217" s="10" t="s">
        <v>189</v>
      </c>
      <c r="L6217" s="10">
        <v>60623</v>
      </c>
      <c r="M6217" s="10" t="s">
        <v>95</v>
      </c>
      <c r="N6217" s="10" t="str">
        <f>_xlfn.XLOOKUP($M:$M,People!$B:$B,People!A:A)</f>
        <v>Roxanne Rodriguez</v>
      </c>
      <c r="O6217" s="10" t="s">
        <v>2847</v>
      </c>
      <c r="P6217" s="10" t="str">
        <f>VLOOKUP(O6217,Products!$A:$E,3,FALSE)</f>
        <v>Staples</v>
      </c>
      <c r="Q6217" s="31">
        <f>INDEX(Products!$E:$E,MATCH(O6217,Products!$A:$A,0))</f>
        <v>0.35</v>
      </c>
      <c r="R6217" s="10" t="s">
        <v>28</v>
      </c>
      <c r="S6217" s="10" t="s">
        <v>32</v>
      </c>
      <c r="T6217" s="10" t="s">
        <v>2848</v>
      </c>
      <c r="U6217" s="12">
        <v>47.991999999999997</v>
      </c>
      <c r="V6217" s="12">
        <v>2</v>
      </c>
      <c r="W6217" s="12">
        <v>0.3</v>
      </c>
      <c r="X6217" s="12">
        <v>-2.0567999999999991</v>
      </c>
    </row>
    <row r="6218" spans="1:24" ht="14" x14ac:dyDescent="0.3">
      <c r="A6218" s="9">
        <v>6213</v>
      </c>
      <c r="B6218" s="14" t="s">
        <v>9083</v>
      </c>
      <c r="C6218" s="15">
        <v>45972</v>
      </c>
      <c r="D6218" s="15">
        <v>45977</v>
      </c>
      <c r="E6218" s="10" t="s">
        <v>44</v>
      </c>
      <c r="F6218" s="10" t="s">
        <v>1639</v>
      </c>
      <c r="G6218" s="10" t="s">
        <v>1640</v>
      </c>
      <c r="H6218" s="10" t="s">
        <v>22</v>
      </c>
      <c r="I6218" s="10" t="s">
        <v>23</v>
      </c>
      <c r="J6218" s="10" t="s">
        <v>114</v>
      </c>
      <c r="K6218" s="10" t="s">
        <v>38</v>
      </c>
      <c r="L6218" s="10">
        <v>94110</v>
      </c>
      <c r="M6218" s="10" t="s">
        <v>39</v>
      </c>
      <c r="N6218" s="10" t="str">
        <f>_xlfn.XLOOKUP($M:$M,People!$B:$B,People!A:A)</f>
        <v>Sadie Pawthorne</v>
      </c>
      <c r="O6218" s="10" t="s">
        <v>1665</v>
      </c>
      <c r="P6218" s="10" t="str">
        <f>VLOOKUP(O6218,Products!$A:$E,3,FALSE)</f>
        <v>Staples</v>
      </c>
      <c r="Q6218" s="31">
        <f>INDEX(Products!$E:$E,MATCH(O6218,Products!$A:$A,0))</f>
        <v>0.31</v>
      </c>
      <c r="R6218" s="10" t="s">
        <v>28</v>
      </c>
      <c r="S6218" s="10" t="s">
        <v>32</v>
      </c>
      <c r="T6218" s="10" t="s">
        <v>1666</v>
      </c>
      <c r="U6218" s="12">
        <v>451.15199999999993</v>
      </c>
      <c r="V6218" s="12">
        <v>3</v>
      </c>
      <c r="W6218" s="12">
        <v>0.2</v>
      </c>
      <c r="X6218" s="12">
        <v>0</v>
      </c>
    </row>
    <row r="6219" spans="1:24" ht="14" x14ac:dyDescent="0.3">
      <c r="A6219" s="9">
        <v>6214</v>
      </c>
      <c r="B6219" s="14" t="s">
        <v>9084</v>
      </c>
      <c r="C6219" s="15">
        <v>45972</v>
      </c>
      <c r="D6219" s="15">
        <v>45977</v>
      </c>
      <c r="E6219" s="10" t="s">
        <v>19</v>
      </c>
      <c r="F6219" s="10" t="s">
        <v>2250</v>
      </c>
      <c r="G6219" s="10" t="s">
        <v>2251</v>
      </c>
      <c r="H6219" s="10" t="s">
        <v>22</v>
      </c>
      <c r="I6219" s="10" t="s">
        <v>23</v>
      </c>
      <c r="J6219" s="10" t="s">
        <v>114</v>
      </c>
      <c r="K6219" s="10" t="s">
        <v>38</v>
      </c>
      <c r="L6219" s="10">
        <v>94110</v>
      </c>
      <c r="M6219" s="10" t="s">
        <v>39</v>
      </c>
      <c r="N6219" s="10" t="str">
        <f>_xlfn.XLOOKUP($M:$M,People!$B:$B,People!A:A)</f>
        <v>Sadie Pawthorne</v>
      </c>
      <c r="O6219" s="10" t="s">
        <v>2774</v>
      </c>
      <c r="P6219" s="10" t="str">
        <f>VLOOKUP(O6219,Products!$A:$E,3,FALSE)</f>
        <v>Logitech</v>
      </c>
      <c r="Q6219" s="31">
        <f>INDEX(Products!$E:$E,MATCH(O6219,Products!$A:$A,0))</f>
        <v>0.31</v>
      </c>
      <c r="R6219" s="10" t="s">
        <v>28</v>
      </c>
      <c r="S6219" s="10" t="s">
        <v>58</v>
      </c>
      <c r="T6219" s="10" t="s">
        <v>2775</v>
      </c>
      <c r="U6219" s="12">
        <v>6.96</v>
      </c>
      <c r="V6219" s="12">
        <v>4</v>
      </c>
      <c r="W6219" s="12">
        <v>0</v>
      </c>
      <c r="X6219" s="12">
        <v>2.2271999999999998</v>
      </c>
    </row>
    <row r="6220" spans="1:24" ht="14" x14ac:dyDescent="0.3">
      <c r="A6220" s="9">
        <v>6215</v>
      </c>
      <c r="B6220" s="14" t="s">
        <v>9083</v>
      </c>
      <c r="C6220" s="15">
        <v>45972</v>
      </c>
      <c r="D6220" s="15">
        <v>45977</v>
      </c>
      <c r="E6220" s="10" t="s">
        <v>44</v>
      </c>
      <c r="F6220" s="10" t="s">
        <v>1639</v>
      </c>
      <c r="G6220" s="10" t="s">
        <v>1640</v>
      </c>
      <c r="H6220" s="10" t="s">
        <v>22</v>
      </c>
      <c r="I6220" s="10" t="s">
        <v>23</v>
      </c>
      <c r="J6220" s="10" t="s">
        <v>114</v>
      </c>
      <c r="K6220" s="10" t="s">
        <v>38</v>
      </c>
      <c r="L6220" s="10">
        <v>94110</v>
      </c>
      <c r="M6220" s="10" t="s">
        <v>39</v>
      </c>
      <c r="N6220" s="10" t="str">
        <f>_xlfn.XLOOKUP($M:$M,People!$B:$B,People!A:A)</f>
        <v>Sadie Pawthorne</v>
      </c>
      <c r="O6220" s="10" t="s">
        <v>425</v>
      </c>
      <c r="P6220" s="10" t="str">
        <f>VLOOKUP(O6220,Products!$A:$E,3,FALSE)</f>
        <v>Canon</v>
      </c>
      <c r="Q6220" s="31">
        <f>INDEX(Products!$E:$E,MATCH(O6220,Products!$A:$A,0))</f>
        <v>0.32</v>
      </c>
      <c r="R6220" s="10" t="s">
        <v>28</v>
      </c>
      <c r="S6220" s="10" t="s">
        <v>58</v>
      </c>
      <c r="T6220" s="10" t="s">
        <v>426</v>
      </c>
      <c r="U6220" s="12">
        <v>41.96</v>
      </c>
      <c r="V6220" s="12">
        <v>2</v>
      </c>
      <c r="W6220" s="12">
        <v>0</v>
      </c>
      <c r="X6220" s="12">
        <v>10.909600000000001</v>
      </c>
    </row>
    <row r="6221" spans="1:24" ht="14" x14ac:dyDescent="0.3">
      <c r="A6221" s="9">
        <v>6216</v>
      </c>
      <c r="B6221" s="14" t="s">
        <v>9085</v>
      </c>
      <c r="C6221" s="15">
        <v>45972</v>
      </c>
      <c r="D6221" s="15">
        <v>45978</v>
      </c>
      <c r="E6221" s="10" t="s">
        <v>44</v>
      </c>
      <c r="F6221" s="10" t="s">
        <v>1167</v>
      </c>
      <c r="G6221" s="10" t="s">
        <v>1168</v>
      </c>
      <c r="H6221" s="10" t="s">
        <v>36</v>
      </c>
      <c r="I6221" s="10" t="s">
        <v>23</v>
      </c>
      <c r="J6221" s="10" t="s">
        <v>4663</v>
      </c>
      <c r="K6221" s="10" t="s">
        <v>226</v>
      </c>
      <c r="L6221" s="10">
        <v>46060</v>
      </c>
      <c r="M6221" s="10" t="s">
        <v>95</v>
      </c>
      <c r="N6221" s="10" t="str">
        <f>_xlfn.XLOOKUP($M:$M,People!$B:$B,People!A:A)</f>
        <v>Roxanne Rodriguez</v>
      </c>
      <c r="O6221" s="10" t="s">
        <v>4180</v>
      </c>
      <c r="P6221" s="10" t="str">
        <f>VLOOKUP(O6221,Products!$A:$E,3,FALSE)</f>
        <v>Office Depot</v>
      </c>
      <c r="Q6221" s="31">
        <f>INDEX(Products!$E:$E,MATCH(O6221,Products!$A:$A,0))</f>
        <v>0.3</v>
      </c>
      <c r="R6221" s="10" t="s">
        <v>28</v>
      </c>
      <c r="S6221" s="10" t="s">
        <v>50</v>
      </c>
      <c r="T6221" s="10" t="s">
        <v>4181</v>
      </c>
      <c r="U6221" s="12">
        <v>2678.94</v>
      </c>
      <c r="V6221" s="12">
        <v>6</v>
      </c>
      <c r="W6221" s="12">
        <v>0</v>
      </c>
      <c r="X6221" s="12">
        <v>241.1046</v>
      </c>
    </row>
    <row r="6222" spans="1:24" ht="14" x14ac:dyDescent="0.3">
      <c r="A6222" s="9">
        <v>6217</v>
      </c>
      <c r="B6222" s="14" t="s">
        <v>9086</v>
      </c>
      <c r="C6222" s="15">
        <v>45972</v>
      </c>
      <c r="D6222" s="15">
        <v>45976</v>
      </c>
      <c r="E6222" s="10" t="s">
        <v>44</v>
      </c>
      <c r="F6222" s="10" t="s">
        <v>4864</v>
      </c>
      <c r="G6222" s="10" t="s">
        <v>4865</v>
      </c>
      <c r="H6222" s="10" t="s">
        <v>92</v>
      </c>
      <c r="I6222" s="10" t="s">
        <v>23</v>
      </c>
      <c r="J6222" s="10" t="s">
        <v>3806</v>
      </c>
      <c r="K6222" s="10" t="s">
        <v>48</v>
      </c>
      <c r="L6222" s="10">
        <v>32712</v>
      </c>
      <c r="M6222" s="10" t="s">
        <v>26</v>
      </c>
      <c r="N6222" s="10" t="str">
        <f>_xlfn.XLOOKUP($M:$M,People!$B:$B,People!A:A)</f>
        <v>Fred Suzuki</v>
      </c>
      <c r="O6222" s="10" t="s">
        <v>526</v>
      </c>
      <c r="P6222" s="10" t="str">
        <f>VLOOKUP(O6222,Products!$A:$E,3,FALSE)</f>
        <v>Logitech</v>
      </c>
      <c r="Q6222" s="31">
        <f>INDEX(Products!$E:$E,MATCH(O6222,Products!$A:$A,0))</f>
        <v>0.37</v>
      </c>
      <c r="R6222" s="10" t="s">
        <v>41</v>
      </c>
      <c r="S6222" s="10" t="s">
        <v>71</v>
      </c>
      <c r="T6222" s="10" t="s">
        <v>527</v>
      </c>
      <c r="U6222" s="12">
        <v>671.5440000000001</v>
      </c>
      <c r="V6222" s="12">
        <v>3</v>
      </c>
      <c r="W6222" s="12">
        <v>0.2</v>
      </c>
      <c r="X6222" s="12">
        <v>50.36579999999995</v>
      </c>
    </row>
    <row r="6223" spans="1:24" ht="14" x14ac:dyDescent="0.3">
      <c r="A6223" s="9">
        <v>6218</v>
      </c>
      <c r="B6223" s="14" t="s">
        <v>9081</v>
      </c>
      <c r="C6223" s="15">
        <v>45972</v>
      </c>
      <c r="D6223" s="15">
        <v>45977</v>
      </c>
      <c r="E6223" s="10" t="s">
        <v>44</v>
      </c>
      <c r="F6223" s="10" t="s">
        <v>3387</v>
      </c>
      <c r="G6223" s="10" t="s">
        <v>3388</v>
      </c>
      <c r="H6223" s="10" t="s">
        <v>36</v>
      </c>
      <c r="I6223" s="10" t="s">
        <v>23</v>
      </c>
      <c r="J6223" s="10" t="s">
        <v>237</v>
      </c>
      <c r="K6223" s="10" t="s">
        <v>238</v>
      </c>
      <c r="L6223" s="10">
        <v>10011</v>
      </c>
      <c r="M6223" s="10" t="s">
        <v>133</v>
      </c>
      <c r="N6223" s="10" t="str">
        <f>_xlfn.XLOOKUP($M:$M,People!$B:$B,People!A:A)</f>
        <v>Chuck Magee</v>
      </c>
      <c r="O6223" s="10" t="s">
        <v>1013</v>
      </c>
      <c r="P6223" s="10" t="str">
        <f>VLOOKUP(O6223,Products!$A:$E,3,FALSE)</f>
        <v>Dell</v>
      </c>
      <c r="Q6223" s="31">
        <f>INDEX(Products!$E:$E,MATCH(O6223,Products!$A:$A,0))</f>
        <v>0.28000000000000003</v>
      </c>
      <c r="R6223" s="10" t="s">
        <v>41</v>
      </c>
      <c r="S6223" s="10" t="s">
        <v>61</v>
      </c>
      <c r="T6223" s="10" t="s">
        <v>1014</v>
      </c>
      <c r="U6223" s="12">
        <v>92.94</v>
      </c>
      <c r="V6223" s="12">
        <v>3</v>
      </c>
      <c r="W6223" s="12">
        <v>0</v>
      </c>
      <c r="X6223" s="12">
        <v>25.093799999999998</v>
      </c>
    </row>
    <row r="6224" spans="1:24" ht="14" x14ac:dyDescent="0.3">
      <c r="A6224" s="9">
        <v>6219</v>
      </c>
      <c r="B6224" s="14" t="s">
        <v>9087</v>
      </c>
      <c r="C6224" s="15">
        <v>45972</v>
      </c>
      <c r="D6224" s="15">
        <v>45976</v>
      </c>
      <c r="E6224" s="10" t="s">
        <v>44</v>
      </c>
      <c r="F6224" s="10" t="s">
        <v>5899</v>
      </c>
      <c r="G6224" s="10" t="s">
        <v>5900</v>
      </c>
      <c r="H6224" s="10" t="s">
        <v>22</v>
      </c>
      <c r="I6224" s="10" t="s">
        <v>23</v>
      </c>
      <c r="J6224" s="10" t="s">
        <v>5901</v>
      </c>
      <c r="K6224" s="10" t="s">
        <v>189</v>
      </c>
      <c r="L6224" s="10">
        <v>60004</v>
      </c>
      <c r="M6224" s="10" t="s">
        <v>95</v>
      </c>
      <c r="N6224" s="10" t="str">
        <f>_xlfn.XLOOKUP($M:$M,People!$B:$B,People!A:A)</f>
        <v>Roxanne Rodriguez</v>
      </c>
      <c r="O6224" s="10" t="s">
        <v>1674</v>
      </c>
      <c r="P6224" s="10" t="str">
        <f>VLOOKUP(O6224,Products!$A:$E,3,FALSE)</f>
        <v>Logitech</v>
      </c>
      <c r="Q6224" s="31">
        <f>INDEX(Products!$E:$E,MATCH(O6224,Products!$A:$A,0))</f>
        <v>0.35</v>
      </c>
      <c r="R6224" s="10" t="s">
        <v>41</v>
      </c>
      <c r="S6224" s="10" t="s">
        <v>61</v>
      </c>
      <c r="T6224" s="10" t="s">
        <v>1675</v>
      </c>
      <c r="U6224" s="12">
        <v>14.111999999999998</v>
      </c>
      <c r="V6224" s="12">
        <v>6</v>
      </c>
      <c r="W6224" s="12">
        <v>0.2</v>
      </c>
      <c r="X6224" s="12">
        <v>1.2348000000000008</v>
      </c>
    </row>
    <row r="6225" spans="1:24" ht="14" x14ac:dyDescent="0.3">
      <c r="A6225" s="9">
        <v>6220</v>
      </c>
      <c r="B6225" s="14" t="s">
        <v>9081</v>
      </c>
      <c r="C6225" s="15">
        <v>45972</v>
      </c>
      <c r="D6225" s="15">
        <v>45977</v>
      </c>
      <c r="E6225" s="10" t="s">
        <v>44</v>
      </c>
      <c r="F6225" s="10" t="s">
        <v>3387</v>
      </c>
      <c r="G6225" s="10" t="s">
        <v>3388</v>
      </c>
      <c r="H6225" s="10" t="s">
        <v>36</v>
      </c>
      <c r="I6225" s="10" t="s">
        <v>23</v>
      </c>
      <c r="J6225" s="10" t="s">
        <v>237</v>
      </c>
      <c r="K6225" s="10" t="s">
        <v>238</v>
      </c>
      <c r="L6225" s="10">
        <v>10011</v>
      </c>
      <c r="M6225" s="10" t="s">
        <v>133</v>
      </c>
      <c r="N6225" s="10" t="str">
        <f>_xlfn.XLOOKUP($M:$M,People!$B:$B,People!A:A)</f>
        <v>Chuck Magee</v>
      </c>
      <c r="O6225" s="10" t="s">
        <v>2347</v>
      </c>
      <c r="P6225" s="10" t="str">
        <f>VLOOKUP(O6225,Products!$A:$E,3,FALSE)</f>
        <v>Staples</v>
      </c>
      <c r="Q6225" s="31">
        <f>INDEX(Products!$E:$E,MATCH(O6225,Products!$A:$A,0))</f>
        <v>0.33</v>
      </c>
      <c r="R6225" s="10" t="s">
        <v>41</v>
      </c>
      <c r="S6225" s="10" t="s">
        <v>68</v>
      </c>
      <c r="T6225" s="10" t="s">
        <v>2348</v>
      </c>
      <c r="U6225" s="12">
        <v>55.00800000000001</v>
      </c>
      <c r="V6225" s="12">
        <v>3</v>
      </c>
      <c r="W6225" s="12">
        <v>0.2</v>
      </c>
      <c r="X6225" s="12">
        <v>17.189999999999998</v>
      </c>
    </row>
    <row r="6226" spans="1:24" ht="14" x14ac:dyDescent="0.3">
      <c r="A6226" s="9">
        <v>6221</v>
      </c>
      <c r="B6226" s="14" t="s">
        <v>9083</v>
      </c>
      <c r="C6226" s="15">
        <v>45972</v>
      </c>
      <c r="D6226" s="15">
        <v>45977</v>
      </c>
      <c r="E6226" s="10" t="s">
        <v>44</v>
      </c>
      <c r="F6226" s="10" t="s">
        <v>1639</v>
      </c>
      <c r="G6226" s="10" t="s">
        <v>1640</v>
      </c>
      <c r="H6226" s="10" t="s">
        <v>22</v>
      </c>
      <c r="I6226" s="10" t="s">
        <v>23</v>
      </c>
      <c r="J6226" s="10" t="s">
        <v>114</v>
      </c>
      <c r="K6226" s="10" t="s">
        <v>38</v>
      </c>
      <c r="L6226" s="10">
        <v>94110</v>
      </c>
      <c r="M6226" s="10" t="s">
        <v>39</v>
      </c>
      <c r="N6226" s="10" t="str">
        <f>_xlfn.XLOOKUP($M:$M,People!$B:$B,People!A:A)</f>
        <v>Sadie Pawthorne</v>
      </c>
      <c r="O6226" s="10" t="s">
        <v>657</v>
      </c>
      <c r="P6226" s="10" t="str">
        <f>VLOOKUP(O6226,Products!$A:$E,3,FALSE)</f>
        <v>Canon</v>
      </c>
      <c r="Q6226" s="31">
        <f>INDEX(Products!$E:$E,MATCH(O6226,Products!$A:$A,0))</f>
        <v>0.36</v>
      </c>
      <c r="R6226" s="10" t="s">
        <v>41</v>
      </c>
      <c r="S6226" s="10" t="s">
        <v>68</v>
      </c>
      <c r="T6226" s="10" t="s">
        <v>658</v>
      </c>
      <c r="U6226" s="12">
        <v>31.504000000000005</v>
      </c>
      <c r="V6226" s="12">
        <v>11</v>
      </c>
      <c r="W6226" s="12">
        <v>0.2</v>
      </c>
      <c r="X6226" s="12">
        <v>11.026399999999999</v>
      </c>
    </row>
    <row r="6227" spans="1:24" ht="14" x14ac:dyDescent="0.3">
      <c r="A6227" s="9">
        <v>6222</v>
      </c>
      <c r="B6227" s="14" t="s">
        <v>9086</v>
      </c>
      <c r="C6227" s="15">
        <v>45972</v>
      </c>
      <c r="D6227" s="15">
        <v>45976</v>
      </c>
      <c r="E6227" s="10" t="s">
        <v>44</v>
      </c>
      <c r="F6227" s="10" t="s">
        <v>4864</v>
      </c>
      <c r="G6227" s="10" t="s">
        <v>4865</v>
      </c>
      <c r="H6227" s="10" t="s">
        <v>92</v>
      </c>
      <c r="I6227" s="10" t="s">
        <v>23</v>
      </c>
      <c r="J6227" s="10" t="s">
        <v>3806</v>
      </c>
      <c r="K6227" s="10" t="s">
        <v>48</v>
      </c>
      <c r="L6227" s="10">
        <v>32712</v>
      </c>
      <c r="M6227" s="10" t="s">
        <v>26</v>
      </c>
      <c r="N6227" s="10" t="str">
        <f>_xlfn.XLOOKUP($M:$M,People!$B:$B,People!A:A)</f>
        <v>Fred Suzuki</v>
      </c>
      <c r="O6227" s="10" t="s">
        <v>366</v>
      </c>
      <c r="P6227" s="10" t="str">
        <f>VLOOKUP(O6227,Products!$A:$E,3,FALSE)</f>
        <v>Dell</v>
      </c>
      <c r="Q6227" s="31">
        <f>INDEX(Products!$E:$E,MATCH(O6227,Products!$A:$A,0))</f>
        <v>0.32</v>
      </c>
      <c r="R6227" s="10" t="s">
        <v>41</v>
      </c>
      <c r="S6227" s="10" t="s">
        <v>68</v>
      </c>
      <c r="T6227" s="10" t="s">
        <v>367</v>
      </c>
      <c r="U6227" s="12">
        <v>9.8880000000000017</v>
      </c>
      <c r="V6227" s="12">
        <v>2</v>
      </c>
      <c r="W6227" s="12">
        <v>0.7</v>
      </c>
      <c r="X6227" s="12">
        <v>-6.921599999999998</v>
      </c>
    </row>
    <row r="6228" spans="1:24" ht="14" x14ac:dyDescent="0.3">
      <c r="A6228" s="9">
        <v>6223</v>
      </c>
      <c r="B6228" s="14" t="s">
        <v>9081</v>
      </c>
      <c r="C6228" s="15">
        <v>45972</v>
      </c>
      <c r="D6228" s="15">
        <v>45977</v>
      </c>
      <c r="E6228" s="10" t="s">
        <v>44</v>
      </c>
      <c r="F6228" s="10" t="s">
        <v>3387</v>
      </c>
      <c r="G6228" s="10" t="s">
        <v>3388</v>
      </c>
      <c r="H6228" s="10" t="s">
        <v>36</v>
      </c>
      <c r="I6228" s="10" t="s">
        <v>23</v>
      </c>
      <c r="J6228" s="10" t="s">
        <v>237</v>
      </c>
      <c r="K6228" s="10" t="s">
        <v>238</v>
      </c>
      <c r="L6228" s="10">
        <v>10011</v>
      </c>
      <c r="M6228" s="10" t="s">
        <v>133</v>
      </c>
      <c r="N6228" s="10" t="str">
        <f>_xlfn.XLOOKUP($M:$M,People!$B:$B,People!A:A)</f>
        <v>Chuck Magee</v>
      </c>
      <c r="O6228" s="10" t="s">
        <v>2936</v>
      </c>
      <c r="P6228" s="10" t="str">
        <f>VLOOKUP(O6228,Products!$A:$E,3,FALSE)</f>
        <v>Canon</v>
      </c>
      <c r="Q6228" s="31">
        <f>INDEX(Products!$E:$E,MATCH(O6228,Products!$A:$A,0))</f>
        <v>0.34</v>
      </c>
      <c r="R6228" s="10" t="s">
        <v>41</v>
      </c>
      <c r="S6228" s="10" t="s">
        <v>68</v>
      </c>
      <c r="T6228" s="10" t="s">
        <v>2937</v>
      </c>
      <c r="U6228" s="12">
        <v>35.231999999999999</v>
      </c>
      <c r="V6228" s="12">
        <v>3</v>
      </c>
      <c r="W6228" s="12">
        <v>0.2</v>
      </c>
      <c r="X6228" s="12">
        <v>11.450399999999998</v>
      </c>
    </row>
    <row r="6229" spans="1:24" ht="14" x14ac:dyDescent="0.3">
      <c r="A6229" s="9">
        <v>6224</v>
      </c>
      <c r="B6229" s="14" t="s">
        <v>9088</v>
      </c>
      <c r="C6229" s="15">
        <v>45972</v>
      </c>
      <c r="D6229" s="15">
        <v>45977</v>
      </c>
      <c r="E6229" s="10" t="s">
        <v>44</v>
      </c>
      <c r="F6229" s="10" t="s">
        <v>2956</v>
      </c>
      <c r="G6229" s="10" t="s">
        <v>2957</v>
      </c>
      <c r="H6229" s="10" t="s">
        <v>22</v>
      </c>
      <c r="I6229" s="10" t="s">
        <v>23</v>
      </c>
      <c r="J6229" s="10" t="s">
        <v>237</v>
      </c>
      <c r="K6229" s="10" t="s">
        <v>238</v>
      </c>
      <c r="L6229" s="10">
        <v>10011</v>
      </c>
      <c r="M6229" s="10" t="s">
        <v>133</v>
      </c>
      <c r="N6229" s="10" t="str">
        <f>_xlfn.XLOOKUP($M:$M,People!$B:$B,People!A:A)</f>
        <v>Chuck Magee</v>
      </c>
      <c r="O6229" s="10" t="s">
        <v>819</v>
      </c>
      <c r="P6229" s="10" t="str">
        <f>VLOOKUP(O6229,Products!$A:$E,3,FALSE)</f>
        <v>Canon</v>
      </c>
      <c r="Q6229" s="31">
        <f>INDEX(Products!$E:$E,MATCH(O6229,Products!$A:$A,0))</f>
        <v>0.34</v>
      </c>
      <c r="R6229" s="10" t="s">
        <v>41</v>
      </c>
      <c r="S6229" s="10" t="s">
        <v>53</v>
      </c>
      <c r="T6229" s="10" t="s">
        <v>820</v>
      </c>
      <c r="U6229" s="12">
        <v>83.36</v>
      </c>
      <c r="V6229" s="12">
        <v>1</v>
      </c>
      <c r="W6229" s="12">
        <v>0</v>
      </c>
      <c r="X6229" s="12">
        <v>20.840000000000003</v>
      </c>
    </row>
    <row r="6230" spans="1:24" ht="14" x14ac:dyDescent="0.3">
      <c r="A6230" s="9">
        <v>6225</v>
      </c>
      <c r="B6230" s="14" t="s">
        <v>9081</v>
      </c>
      <c r="C6230" s="15">
        <v>45972</v>
      </c>
      <c r="D6230" s="15">
        <v>45977</v>
      </c>
      <c r="E6230" s="10" t="s">
        <v>44</v>
      </c>
      <c r="F6230" s="10" t="s">
        <v>3387</v>
      </c>
      <c r="G6230" s="10" t="s">
        <v>3388</v>
      </c>
      <c r="H6230" s="10" t="s">
        <v>36</v>
      </c>
      <c r="I6230" s="10" t="s">
        <v>23</v>
      </c>
      <c r="J6230" s="10" t="s">
        <v>237</v>
      </c>
      <c r="K6230" s="10" t="s">
        <v>238</v>
      </c>
      <c r="L6230" s="10">
        <v>10011</v>
      </c>
      <c r="M6230" s="10" t="s">
        <v>133</v>
      </c>
      <c r="N6230" s="10" t="str">
        <f>_xlfn.XLOOKUP($M:$M,People!$B:$B,People!A:A)</f>
        <v>Chuck Magee</v>
      </c>
      <c r="O6230" s="10" t="s">
        <v>3832</v>
      </c>
      <c r="P6230" s="10" t="str">
        <f>VLOOKUP(O6230,Products!$A:$E,3,FALSE)</f>
        <v>3M</v>
      </c>
      <c r="Q6230" s="31">
        <f>INDEX(Products!$E:$E,MATCH(O6230,Products!$A:$A,0))</f>
        <v>0.4</v>
      </c>
      <c r="R6230" s="10" t="s">
        <v>41</v>
      </c>
      <c r="S6230" s="10" t="s">
        <v>53</v>
      </c>
      <c r="T6230" s="10" t="s">
        <v>2257</v>
      </c>
      <c r="U6230" s="12">
        <v>28.14</v>
      </c>
      <c r="V6230" s="12">
        <v>3</v>
      </c>
      <c r="W6230" s="12">
        <v>0</v>
      </c>
      <c r="X6230" s="12">
        <v>7.8792000000000009</v>
      </c>
    </row>
    <row r="6231" spans="1:24" ht="14" x14ac:dyDescent="0.3">
      <c r="A6231" s="9">
        <v>6226</v>
      </c>
      <c r="B6231" s="14" t="s">
        <v>9081</v>
      </c>
      <c r="C6231" s="15">
        <v>45972</v>
      </c>
      <c r="D6231" s="15">
        <v>45977</v>
      </c>
      <c r="E6231" s="10" t="s">
        <v>44</v>
      </c>
      <c r="F6231" s="10" t="s">
        <v>3387</v>
      </c>
      <c r="G6231" s="10" t="s">
        <v>3388</v>
      </c>
      <c r="H6231" s="10" t="s">
        <v>36</v>
      </c>
      <c r="I6231" s="10" t="s">
        <v>23</v>
      </c>
      <c r="J6231" s="10" t="s">
        <v>237</v>
      </c>
      <c r="K6231" s="10" t="s">
        <v>238</v>
      </c>
      <c r="L6231" s="10">
        <v>10011</v>
      </c>
      <c r="M6231" s="10" t="s">
        <v>133</v>
      </c>
      <c r="N6231" s="10" t="str">
        <f>_xlfn.XLOOKUP($M:$M,People!$B:$B,People!A:A)</f>
        <v>Chuck Magee</v>
      </c>
      <c r="O6231" s="10" t="s">
        <v>4954</v>
      </c>
      <c r="P6231" s="10" t="str">
        <f>VLOOKUP(O6231,Products!$A:$E,3,FALSE)</f>
        <v>Samsung</v>
      </c>
      <c r="Q6231" s="31">
        <f>INDEX(Products!$E:$E,MATCH(O6231,Products!$A:$A,0))</f>
        <v>0.25</v>
      </c>
      <c r="R6231" s="10" t="s">
        <v>64</v>
      </c>
      <c r="S6231" s="10" t="s">
        <v>144</v>
      </c>
      <c r="T6231" s="10" t="s">
        <v>4955</v>
      </c>
      <c r="U6231" s="12">
        <v>36</v>
      </c>
      <c r="V6231" s="12">
        <v>2</v>
      </c>
      <c r="W6231" s="12">
        <v>0</v>
      </c>
      <c r="X6231" s="12">
        <v>6.4799999999999969</v>
      </c>
    </row>
    <row r="6232" spans="1:24" ht="14" x14ac:dyDescent="0.3">
      <c r="A6232" s="9">
        <v>6227</v>
      </c>
      <c r="B6232" s="14" t="s">
        <v>9082</v>
      </c>
      <c r="C6232" s="15">
        <v>45972</v>
      </c>
      <c r="D6232" s="15">
        <v>45978</v>
      </c>
      <c r="E6232" s="10" t="s">
        <v>44</v>
      </c>
      <c r="F6232" s="10" t="s">
        <v>1331</v>
      </c>
      <c r="G6232" s="10" t="s">
        <v>1332</v>
      </c>
      <c r="H6232" s="10" t="s">
        <v>36</v>
      </c>
      <c r="I6232" s="10" t="s">
        <v>23</v>
      </c>
      <c r="J6232" s="10" t="s">
        <v>271</v>
      </c>
      <c r="K6232" s="10" t="s">
        <v>189</v>
      </c>
      <c r="L6232" s="10">
        <v>60623</v>
      </c>
      <c r="M6232" s="10" t="s">
        <v>95</v>
      </c>
      <c r="N6232" s="10" t="str">
        <f>_xlfn.XLOOKUP($M:$M,People!$B:$B,People!A:A)</f>
        <v>Roxanne Rodriguez</v>
      </c>
      <c r="O6232" s="10" t="s">
        <v>3408</v>
      </c>
      <c r="P6232" s="10" t="str">
        <f>VLOOKUP(O6232,Products!$A:$E,3,FALSE)</f>
        <v>Dell</v>
      </c>
      <c r="Q6232" s="31">
        <f>INDEX(Products!$E:$E,MATCH(O6232,Products!$A:$A,0))</f>
        <v>0.36</v>
      </c>
      <c r="R6232" s="10" t="s">
        <v>64</v>
      </c>
      <c r="S6232" s="10" t="s">
        <v>144</v>
      </c>
      <c r="T6232" s="10" t="s">
        <v>3409</v>
      </c>
      <c r="U6232" s="12">
        <v>95.968000000000004</v>
      </c>
      <c r="V6232" s="12">
        <v>4</v>
      </c>
      <c r="W6232" s="12">
        <v>0.2</v>
      </c>
      <c r="X6232" s="12">
        <v>1.1995999999999931</v>
      </c>
    </row>
    <row r="6233" spans="1:24" ht="14" x14ac:dyDescent="0.3">
      <c r="A6233" s="9">
        <v>6228</v>
      </c>
      <c r="B6233" s="14" t="s">
        <v>9088</v>
      </c>
      <c r="C6233" s="15">
        <v>45972</v>
      </c>
      <c r="D6233" s="15">
        <v>45977</v>
      </c>
      <c r="E6233" s="10" t="s">
        <v>44</v>
      </c>
      <c r="F6233" s="10" t="s">
        <v>2956</v>
      </c>
      <c r="G6233" s="10" t="s">
        <v>2957</v>
      </c>
      <c r="H6233" s="10" t="s">
        <v>22</v>
      </c>
      <c r="I6233" s="10" t="s">
        <v>23</v>
      </c>
      <c r="J6233" s="10" t="s">
        <v>237</v>
      </c>
      <c r="K6233" s="10" t="s">
        <v>238</v>
      </c>
      <c r="L6233" s="10">
        <v>10011</v>
      </c>
      <c r="M6233" s="10" t="s">
        <v>133</v>
      </c>
      <c r="N6233" s="10" t="str">
        <f>_xlfn.XLOOKUP($M:$M,People!$B:$B,People!A:A)</f>
        <v>Chuck Magee</v>
      </c>
      <c r="O6233" s="10" t="s">
        <v>2656</v>
      </c>
      <c r="P6233" s="10" t="str">
        <f>VLOOKUP(O6233,Products!$A:$E,3,FALSE)</f>
        <v>Staples</v>
      </c>
      <c r="Q6233" s="31">
        <f>INDEX(Products!$E:$E,MATCH(O6233,Products!$A:$A,0))</f>
        <v>0.35</v>
      </c>
      <c r="R6233" s="10" t="s">
        <v>64</v>
      </c>
      <c r="S6233" s="10" t="s">
        <v>144</v>
      </c>
      <c r="T6233" s="10" t="s">
        <v>2657</v>
      </c>
      <c r="U6233" s="12">
        <v>59.97</v>
      </c>
      <c r="V6233" s="12">
        <v>3</v>
      </c>
      <c r="W6233" s="12">
        <v>0</v>
      </c>
      <c r="X6233" s="12">
        <v>14.992499999999996</v>
      </c>
    </row>
    <row r="6234" spans="1:24" ht="14" x14ac:dyDescent="0.3">
      <c r="A6234" s="9">
        <v>6229</v>
      </c>
      <c r="B6234" s="14" t="s">
        <v>9089</v>
      </c>
      <c r="C6234" s="15">
        <v>45972</v>
      </c>
      <c r="D6234" s="15">
        <v>45977</v>
      </c>
      <c r="E6234" s="10" t="s">
        <v>44</v>
      </c>
      <c r="F6234" s="10" t="s">
        <v>3047</v>
      </c>
      <c r="G6234" s="10" t="s">
        <v>3048</v>
      </c>
      <c r="H6234" s="10" t="s">
        <v>22</v>
      </c>
      <c r="I6234" s="10" t="s">
        <v>23</v>
      </c>
      <c r="J6234" s="10" t="s">
        <v>771</v>
      </c>
      <c r="K6234" s="10" t="s">
        <v>212</v>
      </c>
      <c r="L6234" s="10">
        <v>48234</v>
      </c>
      <c r="M6234" s="10" t="s">
        <v>95</v>
      </c>
      <c r="N6234" s="10" t="str">
        <f>_xlfn.XLOOKUP($M:$M,People!$B:$B,People!A:A)</f>
        <v>Roxanne Rodriguez</v>
      </c>
      <c r="O6234" s="10" t="s">
        <v>3105</v>
      </c>
      <c r="P6234" s="10" t="str">
        <f>VLOOKUP(O6234,Products!$A:$E,3,FALSE)</f>
        <v>HP</v>
      </c>
      <c r="Q6234" s="31">
        <f>INDEX(Products!$E:$E,MATCH(O6234,Products!$A:$A,0))</f>
        <v>0.25</v>
      </c>
      <c r="R6234" s="10" t="s">
        <v>64</v>
      </c>
      <c r="S6234" s="10" t="s">
        <v>65</v>
      </c>
      <c r="T6234" s="10" t="s">
        <v>3106</v>
      </c>
      <c r="U6234" s="12">
        <v>257.98</v>
      </c>
      <c r="V6234" s="12">
        <v>2</v>
      </c>
      <c r="W6234" s="12">
        <v>0</v>
      </c>
      <c r="X6234" s="12">
        <v>74.8142</v>
      </c>
    </row>
    <row r="6235" spans="1:24" ht="14" x14ac:dyDescent="0.3">
      <c r="A6235" s="9">
        <v>6230</v>
      </c>
      <c r="B6235" s="14" t="s">
        <v>9090</v>
      </c>
      <c r="C6235" s="15">
        <v>45973</v>
      </c>
      <c r="D6235" s="15">
        <v>45977</v>
      </c>
      <c r="E6235" s="10" t="s">
        <v>44</v>
      </c>
      <c r="F6235" s="10" t="s">
        <v>5146</v>
      </c>
      <c r="G6235" s="10" t="s">
        <v>5147</v>
      </c>
      <c r="H6235" s="10" t="s">
        <v>22</v>
      </c>
      <c r="I6235" s="10" t="s">
        <v>23</v>
      </c>
      <c r="J6235" s="10" t="s">
        <v>3199</v>
      </c>
      <c r="K6235" s="10" t="s">
        <v>438</v>
      </c>
      <c r="L6235" s="10">
        <v>44134</v>
      </c>
      <c r="M6235" s="10" t="s">
        <v>133</v>
      </c>
      <c r="N6235" s="10" t="str">
        <f>_xlfn.XLOOKUP($M:$M,People!$B:$B,People!A:A)</f>
        <v>Chuck Magee</v>
      </c>
      <c r="O6235" s="10" t="s">
        <v>31</v>
      </c>
      <c r="P6235" s="10" t="str">
        <f>VLOOKUP(O6235,Products!$A:$E,3,FALSE)</f>
        <v>HP</v>
      </c>
      <c r="Q6235" s="31">
        <f>INDEX(Products!$E:$E,MATCH(O6235,Products!$A:$A,0))</f>
        <v>0.39</v>
      </c>
      <c r="R6235" s="10" t="s">
        <v>28</v>
      </c>
      <c r="S6235" s="10" t="s">
        <v>32</v>
      </c>
      <c r="T6235" s="10" t="s">
        <v>33</v>
      </c>
      <c r="U6235" s="12">
        <v>1537.0739999999998</v>
      </c>
      <c r="V6235" s="12">
        <v>9</v>
      </c>
      <c r="W6235" s="12">
        <v>0.3</v>
      </c>
      <c r="X6235" s="12">
        <v>0</v>
      </c>
    </row>
    <row r="6236" spans="1:24" ht="14" x14ac:dyDescent="0.3">
      <c r="A6236" s="9">
        <v>6231</v>
      </c>
      <c r="B6236" s="14" t="s">
        <v>9090</v>
      </c>
      <c r="C6236" s="15">
        <v>45973</v>
      </c>
      <c r="D6236" s="15">
        <v>45977</v>
      </c>
      <c r="E6236" s="10" t="s">
        <v>44</v>
      </c>
      <c r="F6236" s="10" t="s">
        <v>5146</v>
      </c>
      <c r="G6236" s="10" t="s">
        <v>5147</v>
      </c>
      <c r="H6236" s="10" t="s">
        <v>22</v>
      </c>
      <c r="I6236" s="10" t="s">
        <v>23</v>
      </c>
      <c r="J6236" s="10" t="s">
        <v>3199</v>
      </c>
      <c r="K6236" s="10" t="s">
        <v>438</v>
      </c>
      <c r="L6236" s="10">
        <v>44134</v>
      </c>
      <c r="M6236" s="10" t="s">
        <v>133</v>
      </c>
      <c r="N6236" s="10" t="str">
        <f>_xlfn.XLOOKUP($M:$M,People!$B:$B,People!A:A)</f>
        <v>Chuck Magee</v>
      </c>
      <c r="O6236" s="10" t="s">
        <v>2079</v>
      </c>
      <c r="P6236" s="10" t="str">
        <f>VLOOKUP(O6236,Products!$A:$E,3,FALSE)</f>
        <v>Canon</v>
      </c>
      <c r="Q6236" s="31">
        <f>INDEX(Products!$E:$E,MATCH(O6236,Products!$A:$A,0))</f>
        <v>0.38</v>
      </c>
      <c r="R6236" s="10" t="s">
        <v>28</v>
      </c>
      <c r="S6236" s="10" t="s">
        <v>32</v>
      </c>
      <c r="T6236" s="10" t="s">
        <v>2080</v>
      </c>
      <c r="U6236" s="12">
        <v>449.37200000000001</v>
      </c>
      <c r="V6236" s="12">
        <v>2</v>
      </c>
      <c r="W6236" s="12">
        <v>0.3</v>
      </c>
      <c r="X6236" s="12">
        <v>-12.839199999999977</v>
      </c>
    </row>
    <row r="6237" spans="1:24" ht="14" x14ac:dyDescent="0.3">
      <c r="A6237" s="9">
        <v>6232</v>
      </c>
      <c r="B6237" s="14" t="s">
        <v>9090</v>
      </c>
      <c r="C6237" s="15">
        <v>45973</v>
      </c>
      <c r="D6237" s="15">
        <v>45977</v>
      </c>
      <c r="E6237" s="10" t="s">
        <v>44</v>
      </c>
      <c r="F6237" s="10" t="s">
        <v>5146</v>
      </c>
      <c r="G6237" s="10" t="s">
        <v>5147</v>
      </c>
      <c r="H6237" s="10" t="s">
        <v>22</v>
      </c>
      <c r="I6237" s="10" t="s">
        <v>23</v>
      </c>
      <c r="J6237" s="10" t="s">
        <v>3199</v>
      </c>
      <c r="K6237" s="10" t="s">
        <v>438</v>
      </c>
      <c r="L6237" s="10">
        <v>44134</v>
      </c>
      <c r="M6237" s="10" t="s">
        <v>133</v>
      </c>
      <c r="N6237" s="10" t="str">
        <f>_xlfn.XLOOKUP($M:$M,People!$B:$B,People!A:A)</f>
        <v>Chuck Magee</v>
      </c>
      <c r="O6237" s="10" t="s">
        <v>4803</v>
      </c>
      <c r="P6237" s="10" t="str">
        <f>VLOOKUP(O6237,Products!$A:$E,3,FALSE)</f>
        <v>Staples</v>
      </c>
      <c r="Q6237" s="31">
        <f>INDEX(Products!$E:$E,MATCH(O6237,Products!$A:$A,0))</f>
        <v>0.31</v>
      </c>
      <c r="R6237" s="10" t="s">
        <v>28</v>
      </c>
      <c r="S6237" s="10" t="s">
        <v>32</v>
      </c>
      <c r="T6237" s="10" t="s">
        <v>4804</v>
      </c>
      <c r="U6237" s="12">
        <v>1474.8020000000001</v>
      </c>
      <c r="V6237" s="12">
        <v>7</v>
      </c>
      <c r="W6237" s="12">
        <v>0.3</v>
      </c>
      <c r="X6237" s="12">
        <v>-21.068600000000174</v>
      </c>
    </row>
    <row r="6238" spans="1:24" ht="14" x14ac:dyDescent="0.3">
      <c r="A6238" s="9">
        <v>6233</v>
      </c>
      <c r="B6238" s="14" t="s">
        <v>9091</v>
      </c>
      <c r="C6238" s="15">
        <v>45973</v>
      </c>
      <c r="D6238" s="15">
        <v>45974</v>
      </c>
      <c r="E6238" s="10" t="s">
        <v>168</v>
      </c>
      <c r="F6238" s="10" t="s">
        <v>552</v>
      </c>
      <c r="G6238" s="10" t="s">
        <v>553</v>
      </c>
      <c r="H6238" s="10" t="s">
        <v>36</v>
      </c>
      <c r="I6238" s="10" t="s">
        <v>23</v>
      </c>
      <c r="J6238" s="10" t="s">
        <v>271</v>
      </c>
      <c r="K6238" s="10" t="s">
        <v>189</v>
      </c>
      <c r="L6238" s="10">
        <v>60623</v>
      </c>
      <c r="M6238" s="10" t="s">
        <v>95</v>
      </c>
      <c r="N6238" s="10" t="str">
        <f>_xlfn.XLOOKUP($M:$M,People!$B:$B,People!A:A)</f>
        <v>Roxanne Rodriguez</v>
      </c>
      <c r="O6238" s="10" t="s">
        <v>3813</v>
      </c>
      <c r="P6238" s="10" t="str">
        <f>VLOOKUP(O6238,Products!$A:$E,3,FALSE)</f>
        <v>Office Depot</v>
      </c>
      <c r="Q6238" s="31">
        <f>INDEX(Products!$E:$E,MATCH(O6238,Products!$A:$A,0))</f>
        <v>0.34</v>
      </c>
      <c r="R6238" s="10" t="s">
        <v>28</v>
      </c>
      <c r="S6238" s="10" t="s">
        <v>58</v>
      </c>
      <c r="T6238" s="10" t="s">
        <v>3814</v>
      </c>
      <c r="U6238" s="12">
        <v>22.752000000000002</v>
      </c>
      <c r="V6238" s="12">
        <v>6</v>
      </c>
      <c r="W6238" s="12">
        <v>0.6</v>
      </c>
      <c r="X6238" s="12">
        <v>-8.532</v>
      </c>
    </row>
    <row r="6239" spans="1:24" ht="14" x14ac:dyDescent="0.3">
      <c r="A6239" s="9">
        <v>6234</v>
      </c>
      <c r="B6239" s="14" t="s">
        <v>9092</v>
      </c>
      <c r="C6239" s="15">
        <v>45973</v>
      </c>
      <c r="D6239" s="15">
        <v>45976</v>
      </c>
      <c r="E6239" s="10" t="s">
        <v>168</v>
      </c>
      <c r="F6239" s="10" t="s">
        <v>816</v>
      </c>
      <c r="G6239" s="10" t="s">
        <v>817</v>
      </c>
      <c r="H6239" s="10" t="s">
        <v>92</v>
      </c>
      <c r="I6239" s="10" t="s">
        <v>23</v>
      </c>
      <c r="J6239" s="10" t="s">
        <v>831</v>
      </c>
      <c r="K6239" s="10" t="s">
        <v>38</v>
      </c>
      <c r="L6239" s="10">
        <v>92024</v>
      </c>
      <c r="M6239" s="10" t="s">
        <v>39</v>
      </c>
      <c r="N6239" s="10" t="str">
        <f>_xlfn.XLOOKUP($M:$M,People!$B:$B,People!A:A)</f>
        <v>Sadie Pawthorne</v>
      </c>
      <c r="O6239" s="10" t="s">
        <v>5299</v>
      </c>
      <c r="P6239" s="10" t="str">
        <f>VLOOKUP(O6239,Products!$A:$E,3,FALSE)</f>
        <v>Logitech</v>
      </c>
      <c r="Q6239" s="31">
        <f>INDEX(Products!$E:$E,MATCH(O6239,Products!$A:$A,0))</f>
        <v>0.39</v>
      </c>
      <c r="R6239" s="10" t="s">
        <v>28</v>
      </c>
      <c r="S6239" s="10" t="s">
        <v>50</v>
      </c>
      <c r="T6239" s="10" t="s">
        <v>5300</v>
      </c>
      <c r="U6239" s="12">
        <v>674.35200000000009</v>
      </c>
      <c r="V6239" s="12">
        <v>3</v>
      </c>
      <c r="W6239" s="12">
        <v>0.2</v>
      </c>
      <c r="X6239" s="12">
        <v>-8.4294000000000153</v>
      </c>
    </row>
    <row r="6240" spans="1:24" ht="14" x14ac:dyDescent="0.3">
      <c r="A6240" s="9">
        <v>6235</v>
      </c>
      <c r="B6240" s="14" t="s">
        <v>9090</v>
      </c>
      <c r="C6240" s="15">
        <v>45973</v>
      </c>
      <c r="D6240" s="15">
        <v>45977</v>
      </c>
      <c r="E6240" s="10" t="s">
        <v>44</v>
      </c>
      <c r="F6240" s="10" t="s">
        <v>5146</v>
      </c>
      <c r="G6240" s="10" t="s">
        <v>5147</v>
      </c>
      <c r="H6240" s="10" t="s">
        <v>22</v>
      </c>
      <c r="I6240" s="10" t="s">
        <v>23</v>
      </c>
      <c r="J6240" s="10" t="s">
        <v>3199</v>
      </c>
      <c r="K6240" s="10" t="s">
        <v>438</v>
      </c>
      <c r="L6240" s="10">
        <v>44134</v>
      </c>
      <c r="M6240" s="10" t="s">
        <v>133</v>
      </c>
      <c r="N6240" s="10" t="str">
        <f>_xlfn.XLOOKUP($M:$M,People!$B:$B,People!A:A)</f>
        <v>Chuck Magee</v>
      </c>
      <c r="O6240" s="10" t="s">
        <v>96</v>
      </c>
      <c r="P6240" s="10" t="str">
        <f>VLOOKUP(O6240,Products!$A:$E,3,FALSE)</f>
        <v>IKEA</v>
      </c>
      <c r="Q6240" s="31">
        <f>INDEX(Products!$E:$E,MATCH(O6240,Products!$A:$A,0))</f>
        <v>0.4</v>
      </c>
      <c r="R6240" s="10" t="s">
        <v>41</v>
      </c>
      <c r="S6240" s="10" t="s">
        <v>71</v>
      </c>
      <c r="T6240" s="10" t="s">
        <v>97</v>
      </c>
      <c r="U6240" s="12">
        <v>110.096</v>
      </c>
      <c r="V6240" s="12">
        <v>2</v>
      </c>
      <c r="W6240" s="12">
        <v>0.2</v>
      </c>
      <c r="X6240" s="12">
        <v>33.028800000000004</v>
      </c>
    </row>
    <row r="6241" spans="1:24" ht="14" x14ac:dyDescent="0.3">
      <c r="A6241" s="9">
        <v>6236</v>
      </c>
      <c r="B6241" s="14" t="s">
        <v>9093</v>
      </c>
      <c r="C6241" s="15">
        <v>45973</v>
      </c>
      <c r="D6241" s="15">
        <v>45976</v>
      </c>
      <c r="E6241" s="10" t="s">
        <v>19</v>
      </c>
      <c r="F6241" s="10" t="s">
        <v>2748</v>
      </c>
      <c r="G6241" s="10" t="s">
        <v>2749</v>
      </c>
      <c r="H6241" s="10" t="s">
        <v>36</v>
      </c>
      <c r="I6241" s="10" t="s">
        <v>23</v>
      </c>
      <c r="J6241" s="10" t="s">
        <v>2750</v>
      </c>
      <c r="K6241" s="10" t="s">
        <v>226</v>
      </c>
      <c r="L6241" s="10">
        <v>46350</v>
      </c>
      <c r="M6241" s="10" t="s">
        <v>95</v>
      </c>
      <c r="N6241" s="10" t="str">
        <f>_xlfn.XLOOKUP($M:$M,People!$B:$B,People!A:A)</f>
        <v>Roxanne Rodriguez</v>
      </c>
      <c r="O6241" s="10" t="s">
        <v>1837</v>
      </c>
      <c r="P6241" s="10" t="str">
        <f>VLOOKUP(O6241,Products!$A:$E,3,FALSE)</f>
        <v>Dell</v>
      </c>
      <c r="Q6241" s="31">
        <f>INDEX(Products!$E:$E,MATCH(O6241,Products!$A:$A,0))</f>
        <v>0.4</v>
      </c>
      <c r="R6241" s="10" t="s">
        <v>41</v>
      </c>
      <c r="S6241" s="10" t="s">
        <v>71</v>
      </c>
      <c r="T6241" s="10" t="s">
        <v>1838</v>
      </c>
      <c r="U6241" s="12">
        <v>37.68</v>
      </c>
      <c r="V6241" s="12">
        <v>2</v>
      </c>
      <c r="W6241" s="12">
        <v>0</v>
      </c>
      <c r="X6241" s="12">
        <v>10.5504</v>
      </c>
    </row>
    <row r="6242" spans="1:24" ht="14" x14ac:dyDescent="0.3">
      <c r="A6242" s="9">
        <v>6237</v>
      </c>
      <c r="B6242" s="14" t="s">
        <v>9093</v>
      </c>
      <c r="C6242" s="15">
        <v>45973</v>
      </c>
      <c r="D6242" s="15">
        <v>45976</v>
      </c>
      <c r="E6242" s="10" t="s">
        <v>19</v>
      </c>
      <c r="F6242" s="10" t="s">
        <v>2748</v>
      </c>
      <c r="G6242" s="10" t="s">
        <v>2749</v>
      </c>
      <c r="H6242" s="10" t="s">
        <v>36</v>
      </c>
      <c r="I6242" s="10" t="s">
        <v>23</v>
      </c>
      <c r="J6242" s="10" t="s">
        <v>2750</v>
      </c>
      <c r="K6242" s="10" t="s">
        <v>226</v>
      </c>
      <c r="L6242" s="10">
        <v>46350</v>
      </c>
      <c r="M6242" s="10" t="s">
        <v>95</v>
      </c>
      <c r="N6242" s="10" t="str">
        <f>_xlfn.XLOOKUP($M:$M,People!$B:$B,People!A:A)</f>
        <v>Roxanne Rodriguez</v>
      </c>
      <c r="O6242" s="10" t="s">
        <v>1674</v>
      </c>
      <c r="P6242" s="10" t="str">
        <f>VLOOKUP(O6242,Products!$A:$E,3,FALSE)</f>
        <v>Logitech</v>
      </c>
      <c r="Q6242" s="31">
        <f>INDEX(Products!$E:$E,MATCH(O6242,Products!$A:$A,0))</f>
        <v>0.35</v>
      </c>
      <c r="R6242" s="10" t="s">
        <v>41</v>
      </c>
      <c r="S6242" s="10" t="s">
        <v>61</v>
      </c>
      <c r="T6242" s="10" t="s">
        <v>1675</v>
      </c>
      <c r="U6242" s="12">
        <v>20.58</v>
      </c>
      <c r="V6242" s="12">
        <v>7</v>
      </c>
      <c r="W6242" s="12">
        <v>0</v>
      </c>
      <c r="X6242" s="12">
        <v>5.5566000000000004</v>
      </c>
    </row>
    <row r="6243" spans="1:24" ht="14" x14ac:dyDescent="0.3">
      <c r="A6243" s="9">
        <v>6238</v>
      </c>
      <c r="B6243" s="14" t="s">
        <v>9093</v>
      </c>
      <c r="C6243" s="15">
        <v>45973</v>
      </c>
      <c r="D6243" s="15">
        <v>45976</v>
      </c>
      <c r="E6243" s="10" t="s">
        <v>19</v>
      </c>
      <c r="F6243" s="10" t="s">
        <v>2748</v>
      </c>
      <c r="G6243" s="10" t="s">
        <v>2749</v>
      </c>
      <c r="H6243" s="10" t="s">
        <v>36</v>
      </c>
      <c r="I6243" s="10" t="s">
        <v>23</v>
      </c>
      <c r="J6243" s="10" t="s">
        <v>2750</v>
      </c>
      <c r="K6243" s="10" t="s">
        <v>226</v>
      </c>
      <c r="L6243" s="10">
        <v>46350</v>
      </c>
      <c r="M6243" s="10" t="s">
        <v>95</v>
      </c>
      <c r="N6243" s="10" t="str">
        <f>_xlfn.XLOOKUP($M:$M,People!$B:$B,People!A:A)</f>
        <v>Roxanne Rodriguez</v>
      </c>
      <c r="O6243" s="10" t="s">
        <v>2755</v>
      </c>
      <c r="P6243" s="10" t="str">
        <f>VLOOKUP(O6243,Products!$A:$E,3,FALSE)</f>
        <v>Canon</v>
      </c>
      <c r="Q6243" s="31">
        <f>INDEX(Products!$E:$E,MATCH(O6243,Products!$A:$A,0))</f>
        <v>0.36</v>
      </c>
      <c r="R6243" s="10" t="s">
        <v>41</v>
      </c>
      <c r="S6243" s="10" t="s">
        <v>68</v>
      </c>
      <c r="T6243" s="10" t="s">
        <v>2756</v>
      </c>
      <c r="U6243" s="12">
        <v>17.38</v>
      </c>
      <c r="V6243" s="12">
        <v>2</v>
      </c>
      <c r="W6243" s="12">
        <v>0</v>
      </c>
      <c r="X6243" s="12">
        <v>8.69</v>
      </c>
    </row>
    <row r="6244" spans="1:24" ht="14" x14ac:dyDescent="0.3">
      <c r="A6244" s="9">
        <v>6239</v>
      </c>
      <c r="B6244" s="14" t="s">
        <v>9094</v>
      </c>
      <c r="C6244" s="15">
        <v>45973</v>
      </c>
      <c r="D6244" s="15">
        <v>45980</v>
      </c>
      <c r="E6244" s="10" t="s">
        <v>44</v>
      </c>
      <c r="F6244" s="10" t="s">
        <v>2652</v>
      </c>
      <c r="G6244" s="10" t="s">
        <v>2653</v>
      </c>
      <c r="H6244" s="10" t="s">
        <v>22</v>
      </c>
      <c r="I6244" s="10" t="s">
        <v>23</v>
      </c>
      <c r="J6244" s="10" t="s">
        <v>1577</v>
      </c>
      <c r="K6244" s="10" t="s">
        <v>277</v>
      </c>
      <c r="L6244" s="10">
        <v>85204</v>
      </c>
      <c r="M6244" s="10" t="s">
        <v>39</v>
      </c>
      <c r="N6244" s="10" t="str">
        <f>_xlfn.XLOOKUP($M:$M,People!$B:$B,People!A:A)</f>
        <v>Sadie Pawthorne</v>
      </c>
      <c r="O6244" s="10" t="s">
        <v>2654</v>
      </c>
      <c r="P6244" s="10" t="str">
        <f>VLOOKUP(O6244,Products!$A:$E,3,FALSE)</f>
        <v>Canon</v>
      </c>
      <c r="Q6244" s="31">
        <f>INDEX(Products!$E:$E,MATCH(O6244,Products!$A:$A,0))</f>
        <v>0.38</v>
      </c>
      <c r="R6244" s="10" t="s">
        <v>41</v>
      </c>
      <c r="S6244" s="10" t="s">
        <v>68</v>
      </c>
      <c r="T6244" s="10" t="s">
        <v>2655</v>
      </c>
      <c r="U6244" s="12">
        <v>6.27</v>
      </c>
      <c r="V6244" s="12">
        <v>5</v>
      </c>
      <c r="W6244" s="12">
        <v>0.7</v>
      </c>
      <c r="X6244" s="12">
        <v>-4.5980000000000008</v>
      </c>
    </row>
    <row r="6245" spans="1:24" ht="14" x14ac:dyDescent="0.3">
      <c r="A6245" s="9">
        <v>6240</v>
      </c>
      <c r="B6245" s="14" t="s">
        <v>9094</v>
      </c>
      <c r="C6245" s="15">
        <v>45973</v>
      </c>
      <c r="D6245" s="15">
        <v>45980</v>
      </c>
      <c r="E6245" s="10" t="s">
        <v>44</v>
      </c>
      <c r="F6245" s="10" t="s">
        <v>2652</v>
      </c>
      <c r="G6245" s="10" t="s">
        <v>2653</v>
      </c>
      <c r="H6245" s="10" t="s">
        <v>22</v>
      </c>
      <c r="I6245" s="10" t="s">
        <v>23</v>
      </c>
      <c r="J6245" s="10" t="s">
        <v>1577</v>
      </c>
      <c r="K6245" s="10" t="s">
        <v>277</v>
      </c>
      <c r="L6245" s="10">
        <v>85204</v>
      </c>
      <c r="M6245" s="10" t="s">
        <v>39</v>
      </c>
      <c r="N6245" s="10" t="str">
        <f>_xlfn.XLOOKUP($M:$M,People!$B:$B,People!A:A)</f>
        <v>Sadie Pawthorne</v>
      </c>
      <c r="O6245" s="10" t="s">
        <v>913</v>
      </c>
      <c r="P6245" s="10" t="str">
        <f>VLOOKUP(O6245,Products!$A:$E,3,FALSE)</f>
        <v>3M</v>
      </c>
      <c r="Q6245" s="31">
        <f>INDEX(Products!$E:$E,MATCH(O6245,Products!$A:$A,0))</f>
        <v>0.36</v>
      </c>
      <c r="R6245" s="10" t="s">
        <v>41</v>
      </c>
      <c r="S6245" s="10" t="s">
        <v>68</v>
      </c>
      <c r="T6245" s="10" t="s">
        <v>914</v>
      </c>
      <c r="U6245" s="12">
        <v>4.3680000000000003</v>
      </c>
      <c r="V6245" s="12">
        <v>7</v>
      </c>
      <c r="W6245" s="12">
        <v>0.7</v>
      </c>
      <c r="X6245" s="12">
        <v>-3.3487999999999998</v>
      </c>
    </row>
    <row r="6246" spans="1:24" ht="14" x14ac:dyDescent="0.3">
      <c r="A6246" s="9">
        <v>6241</v>
      </c>
      <c r="B6246" s="14" t="s">
        <v>9093</v>
      </c>
      <c r="C6246" s="15">
        <v>45973</v>
      </c>
      <c r="D6246" s="15">
        <v>45976</v>
      </c>
      <c r="E6246" s="10" t="s">
        <v>19</v>
      </c>
      <c r="F6246" s="10" t="s">
        <v>2748</v>
      </c>
      <c r="G6246" s="10" t="s">
        <v>2749</v>
      </c>
      <c r="H6246" s="10" t="s">
        <v>36</v>
      </c>
      <c r="I6246" s="10" t="s">
        <v>23</v>
      </c>
      <c r="J6246" s="10" t="s">
        <v>2750</v>
      </c>
      <c r="K6246" s="10" t="s">
        <v>226</v>
      </c>
      <c r="L6246" s="10">
        <v>46350</v>
      </c>
      <c r="M6246" s="10" t="s">
        <v>95</v>
      </c>
      <c r="N6246" s="10" t="str">
        <f>_xlfn.XLOOKUP($M:$M,People!$B:$B,People!A:A)</f>
        <v>Roxanne Rodriguez</v>
      </c>
      <c r="O6246" s="10" t="s">
        <v>2751</v>
      </c>
      <c r="P6246" s="10" t="str">
        <f>VLOOKUP(O6246,Products!$A:$E,3,FALSE)</f>
        <v>Canon</v>
      </c>
      <c r="Q6246" s="31">
        <f>INDEX(Products!$E:$E,MATCH(O6246,Products!$A:$A,0))</f>
        <v>0.34</v>
      </c>
      <c r="R6246" s="10" t="s">
        <v>41</v>
      </c>
      <c r="S6246" s="10" t="s">
        <v>155</v>
      </c>
      <c r="T6246" s="10" t="s">
        <v>2752</v>
      </c>
      <c r="U6246" s="12">
        <v>287.52</v>
      </c>
      <c r="V6246" s="12">
        <v>8</v>
      </c>
      <c r="W6246" s="12">
        <v>0</v>
      </c>
      <c r="X6246" s="12">
        <v>129.38399999999999</v>
      </c>
    </row>
    <row r="6247" spans="1:24" ht="14" x14ac:dyDescent="0.3">
      <c r="A6247" s="9">
        <v>6242</v>
      </c>
      <c r="B6247" s="14" t="s">
        <v>9090</v>
      </c>
      <c r="C6247" s="15">
        <v>45973</v>
      </c>
      <c r="D6247" s="15">
        <v>45977</v>
      </c>
      <c r="E6247" s="10" t="s">
        <v>44</v>
      </c>
      <c r="F6247" s="10" t="s">
        <v>5146</v>
      </c>
      <c r="G6247" s="10" t="s">
        <v>5147</v>
      </c>
      <c r="H6247" s="10" t="s">
        <v>22</v>
      </c>
      <c r="I6247" s="10" t="s">
        <v>23</v>
      </c>
      <c r="J6247" s="10" t="s">
        <v>3199</v>
      </c>
      <c r="K6247" s="10" t="s">
        <v>438</v>
      </c>
      <c r="L6247" s="10">
        <v>44134</v>
      </c>
      <c r="M6247" s="10" t="s">
        <v>133</v>
      </c>
      <c r="N6247" s="10" t="str">
        <f>_xlfn.XLOOKUP($M:$M,People!$B:$B,People!A:A)</f>
        <v>Chuck Magee</v>
      </c>
      <c r="O6247" s="10" t="s">
        <v>759</v>
      </c>
      <c r="P6247" s="10" t="str">
        <f>VLOOKUP(O6247,Products!$A:$E,3,FALSE)</f>
        <v>Canon</v>
      </c>
      <c r="Q6247" s="31">
        <f>INDEX(Products!$E:$E,MATCH(O6247,Products!$A:$A,0))</f>
        <v>0.4</v>
      </c>
      <c r="R6247" s="10" t="s">
        <v>41</v>
      </c>
      <c r="S6247" s="10" t="s">
        <v>240</v>
      </c>
      <c r="T6247" s="10" t="s">
        <v>760</v>
      </c>
      <c r="U6247" s="12">
        <v>16.752000000000002</v>
      </c>
      <c r="V6247" s="12">
        <v>6</v>
      </c>
      <c r="W6247" s="12">
        <v>0.2</v>
      </c>
      <c r="X6247" s="12">
        <v>5.4443999999999999</v>
      </c>
    </row>
    <row r="6248" spans="1:24" ht="14" x14ac:dyDescent="0.3">
      <c r="A6248" s="9">
        <v>6243</v>
      </c>
      <c r="B6248" s="14" t="s">
        <v>9093</v>
      </c>
      <c r="C6248" s="15">
        <v>45973</v>
      </c>
      <c r="D6248" s="15">
        <v>45976</v>
      </c>
      <c r="E6248" s="10" t="s">
        <v>19</v>
      </c>
      <c r="F6248" s="10" t="s">
        <v>2748</v>
      </c>
      <c r="G6248" s="10" t="s">
        <v>2749</v>
      </c>
      <c r="H6248" s="10" t="s">
        <v>36</v>
      </c>
      <c r="I6248" s="10" t="s">
        <v>23</v>
      </c>
      <c r="J6248" s="10" t="s">
        <v>2750</v>
      </c>
      <c r="K6248" s="10" t="s">
        <v>226</v>
      </c>
      <c r="L6248" s="10">
        <v>46350</v>
      </c>
      <c r="M6248" s="10" t="s">
        <v>95</v>
      </c>
      <c r="N6248" s="10" t="str">
        <f>_xlfn.XLOOKUP($M:$M,People!$B:$B,People!A:A)</f>
        <v>Roxanne Rodriguez</v>
      </c>
      <c r="O6248" s="10" t="s">
        <v>2753</v>
      </c>
      <c r="P6248" s="10" t="str">
        <f>VLOOKUP(O6248,Products!$A:$E,3,FALSE)</f>
        <v>3M</v>
      </c>
      <c r="Q6248" s="31">
        <f>INDEX(Products!$E:$E,MATCH(O6248,Products!$A:$A,0))</f>
        <v>0.36</v>
      </c>
      <c r="R6248" s="10" t="s">
        <v>41</v>
      </c>
      <c r="S6248" s="10" t="s">
        <v>82</v>
      </c>
      <c r="T6248" s="10" t="s">
        <v>2754</v>
      </c>
      <c r="U6248" s="12">
        <v>19.98</v>
      </c>
      <c r="V6248" s="12">
        <v>2</v>
      </c>
      <c r="W6248" s="12">
        <v>0</v>
      </c>
      <c r="X6248" s="12">
        <v>8.9909999999999997</v>
      </c>
    </row>
    <row r="6249" spans="1:24" ht="14" x14ac:dyDescent="0.3">
      <c r="A6249" s="9">
        <v>6244</v>
      </c>
      <c r="B6249" s="14" t="s">
        <v>9094</v>
      </c>
      <c r="C6249" s="15">
        <v>45973</v>
      </c>
      <c r="D6249" s="15">
        <v>45980</v>
      </c>
      <c r="E6249" s="10" t="s">
        <v>44</v>
      </c>
      <c r="F6249" s="10" t="s">
        <v>2652</v>
      </c>
      <c r="G6249" s="10" t="s">
        <v>2653</v>
      </c>
      <c r="H6249" s="10" t="s">
        <v>22</v>
      </c>
      <c r="I6249" s="10" t="s">
        <v>23</v>
      </c>
      <c r="J6249" s="10" t="s">
        <v>1577</v>
      </c>
      <c r="K6249" s="10" t="s">
        <v>277</v>
      </c>
      <c r="L6249" s="10">
        <v>85204</v>
      </c>
      <c r="M6249" s="10" t="s">
        <v>39</v>
      </c>
      <c r="N6249" s="10" t="str">
        <f>_xlfn.XLOOKUP($M:$M,People!$B:$B,People!A:A)</f>
        <v>Sadie Pawthorne</v>
      </c>
      <c r="O6249" s="10" t="s">
        <v>2656</v>
      </c>
      <c r="P6249" s="10" t="str">
        <f>VLOOKUP(O6249,Products!$A:$E,3,FALSE)</f>
        <v>Staples</v>
      </c>
      <c r="Q6249" s="31">
        <f>INDEX(Products!$E:$E,MATCH(O6249,Products!$A:$A,0))</f>
        <v>0.35</v>
      </c>
      <c r="R6249" s="10" t="s">
        <v>64</v>
      </c>
      <c r="S6249" s="10" t="s">
        <v>144</v>
      </c>
      <c r="T6249" s="10" t="s">
        <v>2657</v>
      </c>
      <c r="U6249" s="12">
        <v>31.983999999999998</v>
      </c>
      <c r="V6249" s="12">
        <v>2</v>
      </c>
      <c r="W6249" s="12">
        <v>0.2</v>
      </c>
      <c r="X6249" s="12">
        <v>1.9989999999999979</v>
      </c>
    </row>
    <row r="6250" spans="1:24" ht="14" x14ac:dyDescent="0.3">
      <c r="A6250" s="9">
        <v>6245</v>
      </c>
      <c r="B6250" s="14" t="s">
        <v>9092</v>
      </c>
      <c r="C6250" s="15">
        <v>45973</v>
      </c>
      <c r="D6250" s="15">
        <v>45976</v>
      </c>
      <c r="E6250" s="10" t="s">
        <v>168</v>
      </c>
      <c r="F6250" s="10" t="s">
        <v>816</v>
      </c>
      <c r="G6250" s="10" t="s">
        <v>817</v>
      </c>
      <c r="H6250" s="10" t="s">
        <v>92</v>
      </c>
      <c r="I6250" s="10" t="s">
        <v>23</v>
      </c>
      <c r="J6250" s="10" t="s">
        <v>831</v>
      </c>
      <c r="K6250" s="10" t="s">
        <v>38</v>
      </c>
      <c r="L6250" s="10">
        <v>92024</v>
      </c>
      <c r="M6250" s="10" t="s">
        <v>39</v>
      </c>
      <c r="N6250" s="10" t="str">
        <f>_xlfn.XLOOKUP($M:$M,People!$B:$B,People!A:A)</f>
        <v>Sadie Pawthorne</v>
      </c>
      <c r="O6250" s="10" t="s">
        <v>4799</v>
      </c>
      <c r="P6250" s="10" t="str">
        <f>VLOOKUP(O6250,Products!$A:$E,3,FALSE)</f>
        <v>Dell</v>
      </c>
      <c r="Q6250" s="31">
        <f>INDEX(Products!$E:$E,MATCH(O6250,Products!$A:$A,0))</f>
        <v>0.32</v>
      </c>
      <c r="R6250" s="10" t="s">
        <v>64</v>
      </c>
      <c r="S6250" s="10" t="s">
        <v>65</v>
      </c>
      <c r="T6250" s="10" t="s">
        <v>4800</v>
      </c>
      <c r="U6250" s="12">
        <v>203.976</v>
      </c>
      <c r="V6250" s="12">
        <v>3</v>
      </c>
      <c r="W6250" s="12">
        <v>0.2</v>
      </c>
      <c r="X6250" s="12">
        <v>25.496999999999986</v>
      </c>
    </row>
    <row r="6251" spans="1:24" ht="14" x14ac:dyDescent="0.3">
      <c r="A6251" s="9">
        <v>6246</v>
      </c>
      <c r="B6251" s="14" t="s">
        <v>9095</v>
      </c>
      <c r="C6251" s="15">
        <v>45974</v>
      </c>
      <c r="D6251" s="15">
        <v>45978</v>
      </c>
      <c r="E6251" s="10" t="s">
        <v>44</v>
      </c>
      <c r="F6251" s="10" t="s">
        <v>5354</v>
      </c>
      <c r="G6251" s="10" t="s">
        <v>5355</v>
      </c>
      <c r="H6251" s="10" t="s">
        <v>36</v>
      </c>
      <c r="I6251" s="10" t="s">
        <v>23</v>
      </c>
      <c r="J6251" s="10" t="s">
        <v>3883</v>
      </c>
      <c r="K6251" s="10" t="s">
        <v>570</v>
      </c>
      <c r="L6251" s="10">
        <v>73120</v>
      </c>
      <c r="M6251" s="10" t="s">
        <v>95</v>
      </c>
      <c r="N6251" s="10" t="str">
        <f>_xlfn.XLOOKUP($M:$M,People!$B:$B,People!A:A)</f>
        <v>Roxanne Rodriguez</v>
      </c>
      <c r="O6251" s="10" t="s">
        <v>1871</v>
      </c>
      <c r="P6251" s="10" t="str">
        <f>VLOOKUP(O6251,Products!$A:$E,3,FALSE)</f>
        <v>HP</v>
      </c>
      <c r="Q6251" s="31">
        <f>INDEX(Products!$E:$E,MATCH(O6251,Products!$A:$A,0))</f>
        <v>0.27</v>
      </c>
      <c r="R6251" s="10" t="s">
        <v>28</v>
      </c>
      <c r="S6251" s="10" t="s">
        <v>58</v>
      </c>
      <c r="T6251" s="10" t="s">
        <v>1872</v>
      </c>
      <c r="U6251" s="12">
        <v>30.36</v>
      </c>
      <c r="V6251" s="12">
        <v>4</v>
      </c>
      <c r="W6251" s="12">
        <v>0</v>
      </c>
      <c r="X6251" s="12">
        <v>13.0548</v>
      </c>
    </row>
    <row r="6252" spans="1:24" ht="14" x14ac:dyDescent="0.3">
      <c r="A6252" s="9">
        <v>6247</v>
      </c>
      <c r="B6252" s="14" t="s">
        <v>9096</v>
      </c>
      <c r="C6252" s="15">
        <v>45974</v>
      </c>
      <c r="D6252" s="15">
        <v>45980</v>
      </c>
      <c r="E6252" s="10" t="s">
        <v>44</v>
      </c>
      <c r="F6252" s="10" t="s">
        <v>1607</v>
      </c>
      <c r="G6252" s="10" t="s">
        <v>1608</v>
      </c>
      <c r="H6252" s="10" t="s">
        <v>92</v>
      </c>
      <c r="I6252" s="10" t="s">
        <v>23</v>
      </c>
      <c r="J6252" s="10" t="s">
        <v>1355</v>
      </c>
      <c r="K6252" s="10" t="s">
        <v>87</v>
      </c>
      <c r="L6252" s="10">
        <v>98002</v>
      </c>
      <c r="M6252" s="10" t="s">
        <v>39</v>
      </c>
      <c r="N6252" s="10" t="str">
        <f>_xlfn.XLOOKUP($M:$M,People!$B:$B,People!A:A)</f>
        <v>Sadie Pawthorne</v>
      </c>
      <c r="O6252" s="10" t="s">
        <v>3260</v>
      </c>
      <c r="P6252" s="10" t="str">
        <f>VLOOKUP(O6252,Products!$A:$E,3,FALSE)</f>
        <v>Dell</v>
      </c>
      <c r="Q6252" s="31">
        <f>INDEX(Products!$E:$E,MATCH(O6252,Products!$A:$A,0))</f>
        <v>0.32</v>
      </c>
      <c r="R6252" s="10" t="s">
        <v>28</v>
      </c>
      <c r="S6252" s="10" t="s">
        <v>58</v>
      </c>
      <c r="T6252" s="10" t="s">
        <v>3261</v>
      </c>
      <c r="U6252" s="12">
        <v>4.18</v>
      </c>
      <c r="V6252" s="12">
        <v>1</v>
      </c>
      <c r="W6252" s="12">
        <v>0</v>
      </c>
      <c r="X6252" s="12">
        <v>1.5047999999999999</v>
      </c>
    </row>
    <row r="6253" spans="1:24" ht="14" x14ac:dyDescent="0.3">
      <c r="A6253" s="9">
        <v>6248</v>
      </c>
      <c r="B6253" s="14" t="s">
        <v>9097</v>
      </c>
      <c r="C6253" s="15">
        <v>45974</v>
      </c>
      <c r="D6253" s="15">
        <v>45978</v>
      </c>
      <c r="E6253" s="10" t="s">
        <v>44</v>
      </c>
      <c r="F6253" s="10" t="s">
        <v>1327</v>
      </c>
      <c r="G6253" s="10" t="s">
        <v>1328</v>
      </c>
      <c r="H6253" s="10" t="s">
        <v>92</v>
      </c>
      <c r="I6253" s="10" t="s">
        <v>23</v>
      </c>
      <c r="J6253" s="10" t="s">
        <v>86</v>
      </c>
      <c r="K6253" s="10" t="s">
        <v>87</v>
      </c>
      <c r="L6253" s="10">
        <v>98103</v>
      </c>
      <c r="M6253" s="10" t="s">
        <v>39</v>
      </c>
      <c r="N6253" s="10" t="str">
        <f>_xlfn.XLOOKUP($M:$M,People!$B:$B,People!A:A)</f>
        <v>Sadie Pawthorne</v>
      </c>
      <c r="O6253" s="10" t="s">
        <v>152</v>
      </c>
      <c r="P6253" s="10" t="str">
        <f>VLOOKUP(O6253,Products!$A:$E,3,FALSE)</f>
        <v>Canon</v>
      </c>
      <c r="Q6253" s="31">
        <f>INDEX(Products!$E:$E,MATCH(O6253,Products!$A:$A,0))</f>
        <v>0.34</v>
      </c>
      <c r="R6253" s="10" t="s">
        <v>28</v>
      </c>
      <c r="S6253" s="10" t="s">
        <v>58</v>
      </c>
      <c r="T6253" s="10" t="s">
        <v>4252</v>
      </c>
      <c r="U6253" s="12">
        <v>19.54</v>
      </c>
      <c r="V6253" s="12">
        <v>2</v>
      </c>
      <c r="W6253" s="12">
        <v>0</v>
      </c>
      <c r="X6253" s="12">
        <v>7.2297999999999991</v>
      </c>
    </row>
    <row r="6254" spans="1:24" ht="14" x14ac:dyDescent="0.3">
      <c r="A6254" s="9">
        <v>6249</v>
      </c>
      <c r="B6254" s="14" t="s">
        <v>9098</v>
      </c>
      <c r="C6254" s="15">
        <v>45974</v>
      </c>
      <c r="D6254" s="15">
        <v>45978</v>
      </c>
      <c r="E6254" s="10" t="s">
        <v>44</v>
      </c>
      <c r="F6254" s="10" t="s">
        <v>659</v>
      </c>
      <c r="G6254" s="10" t="s">
        <v>660</v>
      </c>
      <c r="H6254" s="10" t="s">
        <v>92</v>
      </c>
      <c r="I6254" s="10" t="s">
        <v>23</v>
      </c>
      <c r="J6254" s="10" t="s">
        <v>1841</v>
      </c>
      <c r="K6254" s="10" t="s">
        <v>87</v>
      </c>
      <c r="L6254" s="10">
        <v>98661</v>
      </c>
      <c r="M6254" s="10" t="s">
        <v>39</v>
      </c>
      <c r="N6254" s="10" t="str">
        <f>_xlfn.XLOOKUP($M:$M,People!$B:$B,People!A:A)</f>
        <v>Sadie Pawthorne</v>
      </c>
      <c r="O6254" s="10" t="s">
        <v>2203</v>
      </c>
      <c r="P6254" s="10" t="str">
        <f>VLOOKUP(O6254,Products!$A:$E,3,FALSE)</f>
        <v>Office Depot</v>
      </c>
      <c r="Q6254" s="31">
        <f>INDEX(Products!$E:$E,MATCH(O6254,Products!$A:$A,0))</f>
        <v>0.26</v>
      </c>
      <c r="R6254" s="10" t="s">
        <v>41</v>
      </c>
      <c r="S6254" s="10" t="s">
        <v>61</v>
      </c>
      <c r="T6254" s="10" t="s">
        <v>2204</v>
      </c>
      <c r="U6254" s="12">
        <v>44.02</v>
      </c>
      <c r="V6254" s="12">
        <v>2</v>
      </c>
      <c r="W6254" s="12">
        <v>0</v>
      </c>
      <c r="X6254" s="12">
        <v>11.4452</v>
      </c>
    </row>
    <row r="6255" spans="1:24" ht="14" x14ac:dyDescent="0.3">
      <c r="A6255" s="9">
        <v>6250</v>
      </c>
      <c r="B6255" s="14" t="s">
        <v>9099</v>
      </c>
      <c r="C6255" s="15">
        <v>45974</v>
      </c>
      <c r="D6255" s="15">
        <v>45979</v>
      </c>
      <c r="E6255" s="10" t="s">
        <v>44</v>
      </c>
      <c r="F6255" s="10" t="s">
        <v>2238</v>
      </c>
      <c r="G6255" s="10" t="s">
        <v>2239</v>
      </c>
      <c r="H6255" s="10" t="s">
        <v>36</v>
      </c>
      <c r="I6255" s="10" t="s">
        <v>23</v>
      </c>
      <c r="J6255" s="10" t="s">
        <v>237</v>
      </c>
      <c r="K6255" s="10" t="s">
        <v>238</v>
      </c>
      <c r="L6255" s="10">
        <v>10011</v>
      </c>
      <c r="M6255" s="10" t="s">
        <v>133</v>
      </c>
      <c r="N6255" s="10" t="str">
        <f>_xlfn.XLOOKUP($M:$M,People!$B:$B,People!A:A)</f>
        <v>Chuck Magee</v>
      </c>
      <c r="O6255" s="10" t="s">
        <v>4732</v>
      </c>
      <c r="P6255" s="10" t="str">
        <f>VLOOKUP(O6255,Products!$A:$E,3,FALSE)</f>
        <v>Office Depot</v>
      </c>
      <c r="Q6255" s="31">
        <f>INDEX(Products!$E:$E,MATCH(O6255,Products!$A:$A,0))</f>
        <v>0.36</v>
      </c>
      <c r="R6255" s="10" t="s">
        <v>41</v>
      </c>
      <c r="S6255" s="10" t="s">
        <v>61</v>
      </c>
      <c r="T6255" s="10" t="s">
        <v>4733</v>
      </c>
      <c r="U6255" s="12">
        <v>140.75</v>
      </c>
      <c r="V6255" s="12">
        <v>5</v>
      </c>
      <c r="W6255" s="12">
        <v>0</v>
      </c>
      <c r="X6255" s="12">
        <v>39.410000000000011</v>
      </c>
    </row>
    <row r="6256" spans="1:24" ht="14" x14ac:dyDescent="0.3">
      <c r="A6256" s="9">
        <v>6251</v>
      </c>
      <c r="B6256" s="14" t="s">
        <v>9100</v>
      </c>
      <c r="C6256" s="15">
        <v>45974</v>
      </c>
      <c r="D6256" s="15">
        <v>45978</v>
      </c>
      <c r="E6256" s="10" t="s">
        <v>44</v>
      </c>
      <c r="F6256" s="10" t="s">
        <v>4864</v>
      </c>
      <c r="G6256" s="10" t="s">
        <v>4865</v>
      </c>
      <c r="H6256" s="10" t="s">
        <v>92</v>
      </c>
      <c r="I6256" s="10" t="s">
        <v>23</v>
      </c>
      <c r="J6256" s="10" t="s">
        <v>4654</v>
      </c>
      <c r="K6256" s="10" t="s">
        <v>189</v>
      </c>
      <c r="L6256" s="10">
        <v>60035</v>
      </c>
      <c r="M6256" s="10" t="s">
        <v>95</v>
      </c>
      <c r="N6256" s="10" t="str">
        <f>_xlfn.XLOOKUP($M:$M,People!$B:$B,People!A:A)</f>
        <v>Roxanne Rodriguez</v>
      </c>
      <c r="O6256" s="10" t="s">
        <v>1539</v>
      </c>
      <c r="P6256" s="10" t="str">
        <f>VLOOKUP(O6256,Products!$A:$E,3,FALSE)</f>
        <v>Dell</v>
      </c>
      <c r="Q6256" s="31">
        <f>INDEX(Products!$E:$E,MATCH(O6256,Products!$A:$A,0))</f>
        <v>0.28000000000000003</v>
      </c>
      <c r="R6256" s="10" t="s">
        <v>41</v>
      </c>
      <c r="S6256" s="10" t="s">
        <v>68</v>
      </c>
      <c r="T6256" s="10" t="s">
        <v>1540</v>
      </c>
      <c r="U6256" s="12">
        <v>3.1359999999999992</v>
      </c>
      <c r="V6256" s="12">
        <v>2</v>
      </c>
      <c r="W6256" s="12">
        <v>0.8</v>
      </c>
      <c r="X6256" s="12">
        <v>-4.7040000000000006</v>
      </c>
    </row>
    <row r="6257" spans="1:24" ht="14" x14ac:dyDescent="0.3">
      <c r="A6257" s="9">
        <v>6252</v>
      </c>
      <c r="B6257" s="14" t="s">
        <v>9101</v>
      </c>
      <c r="C6257" s="15">
        <v>45974</v>
      </c>
      <c r="D6257" s="15">
        <v>45980</v>
      </c>
      <c r="E6257" s="10" t="s">
        <v>44</v>
      </c>
      <c r="F6257" s="10" t="s">
        <v>3286</v>
      </c>
      <c r="G6257" s="10" t="s">
        <v>3287</v>
      </c>
      <c r="H6257" s="10" t="s">
        <v>92</v>
      </c>
      <c r="I6257" s="10" t="s">
        <v>23</v>
      </c>
      <c r="J6257" s="10" t="s">
        <v>237</v>
      </c>
      <c r="K6257" s="10" t="s">
        <v>238</v>
      </c>
      <c r="L6257" s="10">
        <v>10011</v>
      </c>
      <c r="M6257" s="10" t="s">
        <v>133</v>
      </c>
      <c r="N6257" s="10" t="str">
        <f>_xlfn.XLOOKUP($M:$M,People!$B:$B,People!A:A)</f>
        <v>Chuck Magee</v>
      </c>
      <c r="O6257" s="10" t="s">
        <v>2125</v>
      </c>
      <c r="P6257" s="10" t="str">
        <f>VLOOKUP(O6257,Products!$A:$E,3,FALSE)</f>
        <v>Canon</v>
      </c>
      <c r="Q6257" s="31">
        <f>INDEX(Products!$E:$E,MATCH(O6257,Products!$A:$A,0))</f>
        <v>0.34</v>
      </c>
      <c r="R6257" s="10" t="s">
        <v>41</v>
      </c>
      <c r="S6257" s="10" t="s">
        <v>42</v>
      </c>
      <c r="T6257" s="10" t="s">
        <v>2126</v>
      </c>
      <c r="U6257" s="12">
        <v>14.940000000000001</v>
      </c>
      <c r="V6257" s="12">
        <v>3</v>
      </c>
      <c r="W6257" s="12">
        <v>0</v>
      </c>
      <c r="X6257" s="12">
        <v>6.8723999999999998</v>
      </c>
    </row>
    <row r="6258" spans="1:24" ht="14" x14ac:dyDescent="0.3">
      <c r="A6258" s="9">
        <v>6253</v>
      </c>
      <c r="B6258" s="14" t="s">
        <v>9102</v>
      </c>
      <c r="C6258" s="15">
        <v>45974</v>
      </c>
      <c r="D6258" s="15">
        <v>45978</v>
      </c>
      <c r="E6258" s="10" t="s">
        <v>44</v>
      </c>
      <c r="F6258" s="10" t="s">
        <v>1831</v>
      </c>
      <c r="G6258" s="10" t="s">
        <v>1832</v>
      </c>
      <c r="H6258" s="10" t="s">
        <v>92</v>
      </c>
      <c r="I6258" s="10" t="s">
        <v>23</v>
      </c>
      <c r="J6258" s="10" t="s">
        <v>131</v>
      </c>
      <c r="K6258" s="10" t="s">
        <v>132</v>
      </c>
      <c r="L6258" s="10">
        <v>19143</v>
      </c>
      <c r="M6258" s="10" t="s">
        <v>133</v>
      </c>
      <c r="N6258" s="10" t="str">
        <f>_xlfn.XLOOKUP($M:$M,People!$B:$B,People!A:A)</f>
        <v>Chuck Magee</v>
      </c>
      <c r="O6258" s="10" t="s">
        <v>3141</v>
      </c>
      <c r="P6258" s="10" t="str">
        <f>VLOOKUP(O6258,Products!$A:$E,3,FALSE)</f>
        <v>3M</v>
      </c>
      <c r="Q6258" s="31">
        <f>INDEX(Products!$E:$E,MATCH(O6258,Products!$A:$A,0))</f>
        <v>0.28000000000000003</v>
      </c>
      <c r="R6258" s="10" t="s">
        <v>41</v>
      </c>
      <c r="S6258" s="10" t="s">
        <v>82</v>
      </c>
      <c r="T6258" s="10" t="s">
        <v>3142</v>
      </c>
      <c r="U6258" s="12">
        <v>217.05599999999998</v>
      </c>
      <c r="V6258" s="12">
        <v>7</v>
      </c>
      <c r="W6258" s="12">
        <v>0.2</v>
      </c>
      <c r="X6258" s="12">
        <v>78.6828</v>
      </c>
    </row>
    <row r="6259" spans="1:24" ht="14" x14ac:dyDescent="0.3">
      <c r="A6259" s="9">
        <v>6254</v>
      </c>
      <c r="B6259" s="14" t="s">
        <v>9099</v>
      </c>
      <c r="C6259" s="15">
        <v>45974</v>
      </c>
      <c r="D6259" s="15">
        <v>45979</v>
      </c>
      <c r="E6259" s="10" t="s">
        <v>44</v>
      </c>
      <c r="F6259" s="10" t="s">
        <v>2238</v>
      </c>
      <c r="G6259" s="10" t="s">
        <v>2239</v>
      </c>
      <c r="H6259" s="10" t="s">
        <v>36</v>
      </c>
      <c r="I6259" s="10" t="s">
        <v>23</v>
      </c>
      <c r="J6259" s="10" t="s">
        <v>237</v>
      </c>
      <c r="K6259" s="10" t="s">
        <v>238</v>
      </c>
      <c r="L6259" s="10">
        <v>10011</v>
      </c>
      <c r="M6259" s="10" t="s">
        <v>133</v>
      </c>
      <c r="N6259" s="10" t="str">
        <f>_xlfn.XLOOKUP($M:$M,People!$B:$B,People!A:A)</f>
        <v>Chuck Magee</v>
      </c>
      <c r="O6259" s="10" t="s">
        <v>909</v>
      </c>
      <c r="P6259" s="10" t="str">
        <f>VLOOKUP(O6259,Products!$A:$E,3,FALSE)</f>
        <v>Office Depot</v>
      </c>
      <c r="Q6259" s="31">
        <f>INDEX(Products!$E:$E,MATCH(O6259,Products!$A:$A,0))</f>
        <v>0.32</v>
      </c>
      <c r="R6259" s="10" t="s">
        <v>41</v>
      </c>
      <c r="S6259" s="10" t="s">
        <v>53</v>
      </c>
      <c r="T6259" s="10" t="s">
        <v>910</v>
      </c>
      <c r="U6259" s="12">
        <v>24.88</v>
      </c>
      <c r="V6259" s="12">
        <v>2</v>
      </c>
      <c r="W6259" s="12">
        <v>0</v>
      </c>
      <c r="X6259" s="12">
        <v>6.9664000000000001</v>
      </c>
    </row>
    <row r="6260" spans="1:24" ht="14" x14ac:dyDescent="0.3">
      <c r="A6260" s="9">
        <v>6255</v>
      </c>
      <c r="B6260" s="14" t="s">
        <v>9099</v>
      </c>
      <c r="C6260" s="15">
        <v>45974</v>
      </c>
      <c r="D6260" s="15">
        <v>45979</v>
      </c>
      <c r="E6260" s="10" t="s">
        <v>44</v>
      </c>
      <c r="F6260" s="10" t="s">
        <v>2238</v>
      </c>
      <c r="G6260" s="10" t="s">
        <v>2239</v>
      </c>
      <c r="H6260" s="10" t="s">
        <v>36</v>
      </c>
      <c r="I6260" s="10" t="s">
        <v>23</v>
      </c>
      <c r="J6260" s="10" t="s">
        <v>237</v>
      </c>
      <c r="K6260" s="10" t="s">
        <v>238</v>
      </c>
      <c r="L6260" s="10">
        <v>10011</v>
      </c>
      <c r="M6260" s="10" t="s">
        <v>133</v>
      </c>
      <c r="N6260" s="10" t="str">
        <f>_xlfn.XLOOKUP($M:$M,People!$B:$B,People!A:A)</f>
        <v>Chuck Magee</v>
      </c>
      <c r="O6260" s="10" t="s">
        <v>639</v>
      </c>
      <c r="P6260" s="10" t="str">
        <f>VLOOKUP(O6260,Products!$A:$E,3,FALSE)</f>
        <v>Canon</v>
      </c>
      <c r="Q6260" s="31">
        <f>INDEX(Products!$E:$E,MATCH(O6260,Products!$A:$A,0))</f>
        <v>0.36</v>
      </c>
      <c r="R6260" s="10" t="s">
        <v>41</v>
      </c>
      <c r="S6260" s="10" t="s">
        <v>53</v>
      </c>
      <c r="T6260" s="10" t="s">
        <v>640</v>
      </c>
      <c r="U6260" s="12">
        <v>77.55</v>
      </c>
      <c r="V6260" s="12">
        <v>5</v>
      </c>
      <c r="W6260" s="12">
        <v>0</v>
      </c>
      <c r="X6260" s="12">
        <v>20.163000000000004</v>
      </c>
    </row>
    <row r="6261" spans="1:24" ht="14" x14ac:dyDescent="0.3">
      <c r="A6261" s="9">
        <v>6256</v>
      </c>
      <c r="B6261" s="14" t="s">
        <v>9099</v>
      </c>
      <c r="C6261" s="15">
        <v>45974</v>
      </c>
      <c r="D6261" s="15">
        <v>45979</v>
      </c>
      <c r="E6261" s="10" t="s">
        <v>44</v>
      </c>
      <c r="F6261" s="10" t="s">
        <v>2238</v>
      </c>
      <c r="G6261" s="10" t="s">
        <v>2239</v>
      </c>
      <c r="H6261" s="10" t="s">
        <v>36</v>
      </c>
      <c r="I6261" s="10" t="s">
        <v>23</v>
      </c>
      <c r="J6261" s="10" t="s">
        <v>237</v>
      </c>
      <c r="K6261" s="10" t="s">
        <v>238</v>
      </c>
      <c r="L6261" s="10">
        <v>10011</v>
      </c>
      <c r="M6261" s="10" t="s">
        <v>133</v>
      </c>
      <c r="N6261" s="10" t="str">
        <f>_xlfn.XLOOKUP($M:$M,People!$B:$B,People!A:A)</f>
        <v>Chuck Magee</v>
      </c>
      <c r="O6261" s="10" t="s">
        <v>2512</v>
      </c>
      <c r="P6261" s="10" t="str">
        <f>VLOOKUP(O6261,Products!$A:$E,3,FALSE)</f>
        <v>Samsung</v>
      </c>
      <c r="Q6261" s="31">
        <f>INDEX(Products!$E:$E,MATCH(O6261,Products!$A:$A,0))</f>
        <v>0.31</v>
      </c>
      <c r="R6261" s="10" t="s">
        <v>41</v>
      </c>
      <c r="S6261" s="10" t="s">
        <v>53</v>
      </c>
      <c r="T6261" s="10" t="s">
        <v>2513</v>
      </c>
      <c r="U6261" s="12">
        <v>36.630000000000003</v>
      </c>
      <c r="V6261" s="12">
        <v>3</v>
      </c>
      <c r="W6261" s="12">
        <v>0</v>
      </c>
      <c r="X6261" s="12">
        <v>9.8901000000000039</v>
      </c>
    </row>
    <row r="6262" spans="1:24" ht="14" x14ac:dyDescent="0.3">
      <c r="A6262" s="9">
        <v>6257</v>
      </c>
      <c r="B6262" s="14" t="s">
        <v>9103</v>
      </c>
      <c r="C6262" s="15">
        <v>45974</v>
      </c>
      <c r="D6262" s="15">
        <v>45978</v>
      </c>
      <c r="E6262" s="10" t="s">
        <v>44</v>
      </c>
      <c r="F6262" s="10" t="s">
        <v>3269</v>
      </c>
      <c r="G6262" s="10" t="s">
        <v>3270</v>
      </c>
      <c r="H6262" s="10" t="s">
        <v>22</v>
      </c>
      <c r="I6262" s="10" t="s">
        <v>23</v>
      </c>
      <c r="J6262" s="10" t="s">
        <v>3271</v>
      </c>
      <c r="K6262" s="10" t="s">
        <v>80</v>
      </c>
      <c r="L6262" s="10">
        <v>27360</v>
      </c>
      <c r="M6262" s="10" t="s">
        <v>26</v>
      </c>
      <c r="N6262" s="10" t="str">
        <f>_xlfn.XLOOKUP($M:$M,People!$B:$B,People!A:A)</f>
        <v>Fred Suzuki</v>
      </c>
      <c r="O6262" s="10" t="s">
        <v>2190</v>
      </c>
      <c r="P6262" s="10" t="str">
        <f>VLOOKUP(O6262,Products!$A:$E,3,FALSE)</f>
        <v>Avery</v>
      </c>
      <c r="Q6262" s="31">
        <f>INDEX(Products!$E:$E,MATCH(O6262,Products!$A:$A,0))</f>
        <v>0.27</v>
      </c>
      <c r="R6262" s="10" t="s">
        <v>41</v>
      </c>
      <c r="S6262" s="10" t="s">
        <v>510</v>
      </c>
      <c r="T6262" s="10" t="s">
        <v>2191</v>
      </c>
      <c r="U6262" s="12">
        <v>52.136000000000003</v>
      </c>
      <c r="V6262" s="12">
        <v>7</v>
      </c>
      <c r="W6262" s="12">
        <v>0.2</v>
      </c>
      <c r="X6262" s="12">
        <v>5.865299999999996</v>
      </c>
    </row>
    <row r="6263" spans="1:24" ht="14" x14ac:dyDescent="0.3">
      <c r="A6263" s="9">
        <v>6258</v>
      </c>
      <c r="B6263" s="14" t="s">
        <v>9101</v>
      </c>
      <c r="C6263" s="15">
        <v>45974</v>
      </c>
      <c r="D6263" s="15">
        <v>45980</v>
      </c>
      <c r="E6263" s="10" t="s">
        <v>44</v>
      </c>
      <c r="F6263" s="10" t="s">
        <v>3286</v>
      </c>
      <c r="G6263" s="10" t="s">
        <v>3287</v>
      </c>
      <c r="H6263" s="10" t="s">
        <v>92</v>
      </c>
      <c r="I6263" s="10" t="s">
        <v>23</v>
      </c>
      <c r="J6263" s="10" t="s">
        <v>237</v>
      </c>
      <c r="K6263" s="10" t="s">
        <v>238</v>
      </c>
      <c r="L6263" s="10">
        <v>10011</v>
      </c>
      <c r="M6263" s="10" t="s">
        <v>133</v>
      </c>
      <c r="N6263" s="10" t="str">
        <f>_xlfn.XLOOKUP($M:$M,People!$B:$B,People!A:A)</f>
        <v>Chuck Magee</v>
      </c>
      <c r="O6263" s="10" t="s">
        <v>5644</v>
      </c>
      <c r="P6263" s="10" t="str">
        <f>VLOOKUP(O6263,Products!$A:$E,3,FALSE)</f>
        <v>Logitech</v>
      </c>
      <c r="Q6263" s="31">
        <f>INDEX(Products!$E:$E,MATCH(O6263,Products!$A:$A,0))</f>
        <v>0.33</v>
      </c>
      <c r="R6263" s="10" t="s">
        <v>64</v>
      </c>
      <c r="S6263" s="10" t="s">
        <v>65</v>
      </c>
      <c r="T6263" s="10" t="s">
        <v>5645</v>
      </c>
      <c r="U6263" s="12">
        <v>2279.96</v>
      </c>
      <c r="V6263" s="12">
        <v>4</v>
      </c>
      <c r="W6263" s="12">
        <v>0</v>
      </c>
      <c r="X6263" s="12">
        <v>592.78960000000006</v>
      </c>
    </row>
    <row r="6264" spans="1:24" ht="14" x14ac:dyDescent="0.3">
      <c r="A6264" s="9">
        <v>6259</v>
      </c>
      <c r="B6264" s="14" t="s">
        <v>9104</v>
      </c>
      <c r="C6264" s="15">
        <v>45975</v>
      </c>
      <c r="D6264" s="15">
        <v>45980</v>
      </c>
      <c r="E6264" s="10" t="s">
        <v>19</v>
      </c>
      <c r="F6264" s="10" t="s">
        <v>4790</v>
      </c>
      <c r="G6264" s="10" t="s">
        <v>4791</v>
      </c>
      <c r="H6264" s="10" t="s">
        <v>22</v>
      </c>
      <c r="I6264" s="10" t="s">
        <v>23</v>
      </c>
      <c r="J6264" s="10" t="s">
        <v>131</v>
      </c>
      <c r="K6264" s="10" t="s">
        <v>132</v>
      </c>
      <c r="L6264" s="10">
        <v>19134</v>
      </c>
      <c r="M6264" s="10" t="s">
        <v>133</v>
      </c>
      <c r="N6264" s="10" t="str">
        <f>_xlfn.XLOOKUP($M:$M,People!$B:$B,People!A:A)</f>
        <v>Chuck Magee</v>
      </c>
      <c r="O6264" s="10" t="s">
        <v>1116</v>
      </c>
      <c r="P6264" s="10" t="str">
        <f>VLOOKUP(O6264,Products!$A:$E,3,FALSE)</f>
        <v>Logitech</v>
      </c>
      <c r="Q6264" s="31">
        <f>INDEX(Products!$E:$E,MATCH(O6264,Products!$A:$A,0))</f>
        <v>0.39</v>
      </c>
      <c r="R6264" s="10" t="s">
        <v>28</v>
      </c>
      <c r="S6264" s="10" t="s">
        <v>32</v>
      </c>
      <c r="T6264" s="10" t="s">
        <v>1117</v>
      </c>
      <c r="U6264" s="12">
        <v>380.05799999999994</v>
      </c>
      <c r="V6264" s="12">
        <v>3</v>
      </c>
      <c r="W6264" s="12">
        <v>0.3</v>
      </c>
      <c r="X6264" s="12">
        <v>-21.717600000000004</v>
      </c>
    </row>
    <row r="6265" spans="1:24" ht="14" x14ac:dyDescent="0.3">
      <c r="A6265" s="9">
        <v>6260</v>
      </c>
      <c r="B6265" s="14" t="s">
        <v>9105</v>
      </c>
      <c r="C6265" s="15">
        <v>45975</v>
      </c>
      <c r="D6265" s="15">
        <v>45978</v>
      </c>
      <c r="E6265" s="10" t="s">
        <v>168</v>
      </c>
      <c r="F6265" s="10" t="s">
        <v>700</v>
      </c>
      <c r="G6265" s="10" t="s">
        <v>701</v>
      </c>
      <c r="H6265" s="10" t="s">
        <v>22</v>
      </c>
      <c r="I6265" s="10" t="s">
        <v>23</v>
      </c>
      <c r="J6265" s="10" t="s">
        <v>237</v>
      </c>
      <c r="K6265" s="10" t="s">
        <v>238</v>
      </c>
      <c r="L6265" s="10">
        <v>10009</v>
      </c>
      <c r="M6265" s="10" t="s">
        <v>133</v>
      </c>
      <c r="N6265" s="10" t="str">
        <f>_xlfn.XLOOKUP($M:$M,People!$B:$B,People!A:A)</f>
        <v>Chuck Magee</v>
      </c>
      <c r="O6265" s="10" t="s">
        <v>2095</v>
      </c>
      <c r="P6265" s="10" t="str">
        <f>VLOOKUP(O6265,Products!$A:$E,3,FALSE)</f>
        <v>Logitech</v>
      </c>
      <c r="Q6265" s="31">
        <f>INDEX(Products!$E:$E,MATCH(O6265,Products!$A:$A,0))</f>
        <v>0.37</v>
      </c>
      <c r="R6265" s="10" t="s">
        <v>28</v>
      </c>
      <c r="S6265" s="10" t="s">
        <v>32</v>
      </c>
      <c r="T6265" s="10" t="s">
        <v>2096</v>
      </c>
      <c r="U6265" s="12">
        <v>408.00599999999997</v>
      </c>
      <c r="V6265" s="12">
        <v>2</v>
      </c>
      <c r="W6265" s="12">
        <v>0.1</v>
      </c>
      <c r="X6265" s="12">
        <v>72.534400000000005</v>
      </c>
    </row>
    <row r="6266" spans="1:24" ht="14" x14ac:dyDescent="0.3">
      <c r="A6266" s="9">
        <v>6261</v>
      </c>
      <c r="B6266" s="14" t="s">
        <v>9106</v>
      </c>
      <c r="C6266" s="15">
        <v>45975</v>
      </c>
      <c r="D6266" s="15">
        <v>45981</v>
      </c>
      <c r="E6266" s="10" t="s">
        <v>44</v>
      </c>
      <c r="F6266" s="10" t="s">
        <v>4126</v>
      </c>
      <c r="G6266" s="10" t="s">
        <v>4127</v>
      </c>
      <c r="H6266" s="10" t="s">
        <v>22</v>
      </c>
      <c r="I6266" s="10" t="s">
        <v>23</v>
      </c>
      <c r="J6266" s="10" t="s">
        <v>533</v>
      </c>
      <c r="K6266" s="10" t="s">
        <v>218</v>
      </c>
      <c r="L6266" s="10">
        <v>19711</v>
      </c>
      <c r="M6266" s="10" t="s">
        <v>133</v>
      </c>
      <c r="N6266" s="10" t="str">
        <f>_xlfn.XLOOKUP($M:$M,People!$B:$B,People!A:A)</f>
        <v>Chuck Magee</v>
      </c>
      <c r="O6266" s="10" t="s">
        <v>4707</v>
      </c>
      <c r="P6266" s="10" t="str">
        <f>VLOOKUP(O6266,Products!$A:$E,3,FALSE)</f>
        <v>Dell</v>
      </c>
      <c r="Q6266" s="31">
        <f>INDEX(Products!$E:$E,MATCH(O6266,Products!$A:$A,0))</f>
        <v>0.26</v>
      </c>
      <c r="R6266" s="10" t="s">
        <v>28</v>
      </c>
      <c r="S6266" s="10" t="s">
        <v>58</v>
      </c>
      <c r="T6266" s="10" t="s">
        <v>4708</v>
      </c>
      <c r="U6266" s="12">
        <v>19.920000000000002</v>
      </c>
      <c r="V6266" s="12">
        <v>4</v>
      </c>
      <c r="W6266" s="12">
        <v>0</v>
      </c>
      <c r="X6266" s="12">
        <v>6.573599999999999</v>
      </c>
    </row>
    <row r="6267" spans="1:24" ht="14" x14ac:dyDescent="0.3">
      <c r="A6267" s="9">
        <v>6262</v>
      </c>
      <c r="B6267" s="14" t="s">
        <v>9104</v>
      </c>
      <c r="C6267" s="15">
        <v>45975</v>
      </c>
      <c r="D6267" s="15">
        <v>45980</v>
      </c>
      <c r="E6267" s="10" t="s">
        <v>19</v>
      </c>
      <c r="F6267" s="10" t="s">
        <v>4790</v>
      </c>
      <c r="G6267" s="10" t="s">
        <v>4791</v>
      </c>
      <c r="H6267" s="10" t="s">
        <v>22</v>
      </c>
      <c r="I6267" s="10" t="s">
        <v>23</v>
      </c>
      <c r="J6267" s="10" t="s">
        <v>131</v>
      </c>
      <c r="K6267" s="10" t="s">
        <v>132</v>
      </c>
      <c r="L6267" s="10">
        <v>19134</v>
      </c>
      <c r="M6267" s="10" t="s">
        <v>133</v>
      </c>
      <c r="N6267" s="10" t="str">
        <f>_xlfn.XLOOKUP($M:$M,People!$B:$B,People!A:A)</f>
        <v>Chuck Magee</v>
      </c>
      <c r="O6267" s="10" t="s">
        <v>5413</v>
      </c>
      <c r="P6267" s="10" t="str">
        <f>VLOOKUP(O6267,Products!$A:$E,3,FALSE)</f>
        <v>IKEA</v>
      </c>
      <c r="Q6267" s="31">
        <f>INDEX(Products!$E:$E,MATCH(O6267,Products!$A:$A,0))</f>
        <v>0.28000000000000003</v>
      </c>
      <c r="R6267" s="10" t="s">
        <v>28</v>
      </c>
      <c r="S6267" s="10" t="s">
        <v>58</v>
      </c>
      <c r="T6267" s="10" t="s">
        <v>5414</v>
      </c>
      <c r="U6267" s="12">
        <v>48.576000000000001</v>
      </c>
      <c r="V6267" s="12">
        <v>3</v>
      </c>
      <c r="W6267" s="12">
        <v>0.2</v>
      </c>
      <c r="X6267" s="12">
        <v>9.7151999999999941</v>
      </c>
    </row>
    <row r="6268" spans="1:24" ht="14" x14ac:dyDescent="0.3">
      <c r="A6268" s="9">
        <v>6263</v>
      </c>
      <c r="B6268" s="14" t="s">
        <v>9107</v>
      </c>
      <c r="C6268" s="15">
        <v>45975</v>
      </c>
      <c r="D6268" s="15">
        <v>45979</v>
      </c>
      <c r="E6268" s="10" t="s">
        <v>44</v>
      </c>
      <c r="F6268" s="10" t="s">
        <v>223</v>
      </c>
      <c r="G6268" s="10" t="s">
        <v>224</v>
      </c>
      <c r="H6268" s="10" t="s">
        <v>22</v>
      </c>
      <c r="I6268" s="10" t="s">
        <v>23</v>
      </c>
      <c r="J6268" s="10" t="s">
        <v>237</v>
      </c>
      <c r="K6268" s="10" t="s">
        <v>238</v>
      </c>
      <c r="L6268" s="10">
        <v>10035</v>
      </c>
      <c r="M6268" s="10" t="s">
        <v>133</v>
      </c>
      <c r="N6268" s="10" t="str">
        <f>_xlfn.XLOOKUP($M:$M,People!$B:$B,People!A:A)</f>
        <v>Chuck Magee</v>
      </c>
      <c r="O6268" s="10" t="s">
        <v>5005</v>
      </c>
      <c r="P6268" s="10" t="str">
        <f>VLOOKUP(O6268,Products!$A:$E,3,FALSE)</f>
        <v>Dell</v>
      </c>
      <c r="Q6268" s="31">
        <f>INDEX(Products!$E:$E,MATCH(O6268,Products!$A:$A,0))</f>
        <v>0.26</v>
      </c>
      <c r="R6268" s="10" t="s">
        <v>41</v>
      </c>
      <c r="S6268" s="10" t="s">
        <v>61</v>
      </c>
      <c r="T6268" s="10" t="s">
        <v>5006</v>
      </c>
      <c r="U6268" s="12">
        <v>23.65</v>
      </c>
      <c r="V6268" s="12">
        <v>1</v>
      </c>
      <c r="W6268" s="12">
        <v>0</v>
      </c>
      <c r="X6268" s="12">
        <v>6.1490000000000009</v>
      </c>
    </row>
    <row r="6269" spans="1:24" ht="14" x14ac:dyDescent="0.3">
      <c r="A6269" s="9">
        <v>6264</v>
      </c>
      <c r="B6269" s="14" t="s">
        <v>9108</v>
      </c>
      <c r="C6269" s="15">
        <v>45975</v>
      </c>
      <c r="D6269" s="15">
        <v>45976</v>
      </c>
      <c r="E6269" s="10" t="s">
        <v>168</v>
      </c>
      <c r="F6269" s="10" t="s">
        <v>4347</v>
      </c>
      <c r="G6269" s="10" t="s">
        <v>4348</v>
      </c>
      <c r="H6269" s="10" t="s">
        <v>22</v>
      </c>
      <c r="I6269" s="10" t="s">
        <v>23</v>
      </c>
      <c r="J6269" s="10" t="s">
        <v>37</v>
      </c>
      <c r="K6269" s="10" t="s">
        <v>38</v>
      </c>
      <c r="L6269" s="10">
        <v>90049</v>
      </c>
      <c r="M6269" s="10" t="s">
        <v>39</v>
      </c>
      <c r="N6269" s="10" t="str">
        <f>_xlfn.XLOOKUP($M:$M,People!$B:$B,People!A:A)</f>
        <v>Sadie Pawthorne</v>
      </c>
      <c r="O6269" s="10" t="s">
        <v>3081</v>
      </c>
      <c r="P6269" s="10" t="str">
        <f>VLOOKUP(O6269,Products!$A:$E,3,FALSE)</f>
        <v>IKEA</v>
      </c>
      <c r="Q6269" s="31">
        <f>INDEX(Products!$E:$E,MATCH(O6269,Products!$A:$A,0))</f>
        <v>0.36</v>
      </c>
      <c r="R6269" s="10" t="s">
        <v>41</v>
      </c>
      <c r="S6269" s="10" t="s">
        <v>61</v>
      </c>
      <c r="T6269" s="10" t="s">
        <v>3082</v>
      </c>
      <c r="U6269" s="12">
        <v>9.84</v>
      </c>
      <c r="V6269" s="12">
        <v>3</v>
      </c>
      <c r="W6269" s="12">
        <v>0</v>
      </c>
      <c r="X6269" s="12">
        <v>2.8535999999999988</v>
      </c>
    </row>
    <row r="6270" spans="1:24" ht="14" x14ac:dyDescent="0.3">
      <c r="A6270" s="9">
        <v>6265</v>
      </c>
      <c r="B6270" s="14" t="s">
        <v>9109</v>
      </c>
      <c r="C6270" s="15">
        <v>45975</v>
      </c>
      <c r="D6270" s="15">
        <v>45979</v>
      </c>
      <c r="E6270" s="10" t="s">
        <v>44</v>
      </c>
      <c r="F6270" s="10" t="s">
        <v>829</v>
      </c>
      <c r="G6270" s="10" t="s">
        <v>830</v>
      </c>
      <c r="H6270" s="10" t="s">
        <v>22</v>
      </c>
      <c r="I6270" s="10" t="s">
        <v>23</v>
      </c>
      <c r="J6270" s="10" t="s">
        <v>165</v>
      </c>
      <c r="K6270" s="10" t="s">
        <v>94</v>
      </c>
      <c r="L6270" s="10">
        <v>77041</v>
      </c>
      <c r="M6270" s="10" t="s">
        <v>95</v>
      </c>
      <c r="N6270" s="10" t="str">
        <f>_xlfn.XLOOKUP($M:$M,People!$B:$B,People!A:A)</f>
        <v>Roxanne Rodriguez</v>
      </c>
      <c r="O6270" s="10" t="s">
        <v>3888</v>
      </c>
      <c r="P6270" s="10" t="str">
        <f>VLOOKUP(O6270,Products!$A:$E,3,FALSE)</f>
        <v>IKEA</v>
      </c>
      <c r="Q6270" s="31">
        <f>INDEX(Products!$E:$E,MATCH(O6270,Products!$A:$A,0))</f>
        <v>0.3</v>
      </c>
      <c r="R6270" s="10" t="s">
        <v>41</v>
      </c>
      <c r="S6270" s="10" t="s">
        <v>68</v>
      </c>
      <c r="T6270" s="10" t="s">
        <v>3889</v>
      </c>
      <c r="U6270" s="12">
        <v>2.2959999999999994</v>
      </c>
      <c r="V6270" s="12">
        <v>2</v>
      </c>
      <c r="W6270" s="12">
        <v>0.8</v>
      </c>
      <c r="X6270" s="12">
        <v>-3.9032000000000009</v>
      </c>
    </row>
    <row r="6271" spans="1:24" ht="14" x14ac:dyDescent="0.3">
      <c r="A6271" s="9">
        <v>6266</v>
      </c>
      <c r="B6271" s="14" t="s">
        <v>9110</v>
      </c>
      <c r="C6271" s="15">
        <v>45975</v>
      </c>
      <c r="D6271" s="15">
        <v>45977</v>
      </c>
      <c r="E6271" s="10" t="s">
        <v>19</v>
      </c>
      <c r="F6271" s="10" t="s">
        <v>1575</v>
      </c>
      <c r="G6271" s="10" t="s">
        <v>1576</v>
      </c>
      <c r="H6271" s="10" t="s">
        <v>22</v>
      </c>
      <c r="I6271" s="10" t="s">
        <v>23</v>
      </c>
      <c r="J6271" s="10" t="s">
        <v>1504</v>
      </c>
      <c r="K6271" s="10" t="s">
        <v>1109</v>
      </c>
      <c r="L6271" s="10">
        <v>30318</v>
      </c>
      <c r="M6271" s="10" t="s">
        <v>26</v>
      </c>
      <c r="N6271" s="10" t="str">
        <f>_xlfn.XLOOKUP($M:$M,People!$B:$B,People!A:A)</f>
        <v>Fred Suzuki</v>
      </c>
      <c r="O6271" s="10" t="s">
        <v>2985</v>
      </c>
      <c r="P6271" s="10" t="str">
        <f>VLOOKUP(O6271,Products!$A:$E,3,FALSE)</f>
        <v>Canon</v>
      </c>
      <c r="Q6271" s="31">
        <f>INDEX(Products!$E:$E,MATCH(O6271,Products!$A:$A,0))</f>
        <v>0.32</v>
      </c>
      <c r="R6271" s="10" t="s">
        <v>41</v>
      </c>
      <c r="S6271" s="10" t="s">
        <v>68</v>
      </c>
      <c r="T6271" s="10" t="s">
        <v>2986</v>
      </c>
      <c r="U6271" s="12">
        <v>8.26</v>
      </c>
      <c r="V6271" s="12">
        <v>2</v>
      </c>
      <c r="W6271" s="12">
        <v>0</v>
      </c>
      <c r="X6271" s="12">
        <v>3.8822000000000001</v>
      </c>
    </row>
    <row r="6272" spans="1:24" ht="14" x14ac:dyDescent="0.3">
      <c r="A6272" s="9">
        <v>6267</v>
      </c>
      <c r="B6272" s="14" t="s">
        <v>9111</v>
      </c>
      <c r="C6272" s="15">
        <v>45975</v>
      </c>
      <c r="D6272" s="15">
        <v>45980</v>
      </c>
      <c r="E6272" s="10" t="s">
        <v>44</v>
      </c>
      <c r="F6272" s="10" t="s">
        <v>4363</v>
      </c>
      <c r="G6272" s="10" t="s">
        <v>4364</v>
      </c>
      <c r="H6272" s="10" t="s">
        <v>22</v>
      </c>
      <c r="I6272" s="10" t="s">
        <v>23</v>
      </c>
      <c r="J6272" s="10" t="s">
        <v>114</v>
      </c>
      <c r="K6272" s="10" t="s">
        <v>38</v>
      </c>
      <c r="L6272" s="10">
        <v>94110</v>
      </c>
      <c r="M6272" s="10" t="s">
        <v>39</v>
      </c>
      <c r="N6272" s="10" t="str">
        <f>_xlfn.XLOOKUP($M:$M,People!$B:$B,People!A:A)</f>
        <v>Sadie Pawthorne</v>
      </c>
      <c r="O6272" s="10" t="s">
        <v>3968</v>
      </c>
      <c r="P6272" s="10" t="str">
        <f>VLOOKUP(O6272,Products!$A:$E,3,FALSE)</f>
        <v>IKEA</v>
      </c>
      <c r="Q6272" s="31">
        <f>INDEX(Products!$E:$E,MATCH(O6272,Products!$A:$A,0))</f>
        <v>0.38</v>
      </c>
      <c r="R6272" s="10" t="s">
        <v>41</v>
      </c>
      <c r="S6272" s="10" t="s">
        <v>42</v>
      </c>
      <c r="T6272" s="10" t="s">
        <v>3969</v>
      </c>
      <c r="U6272" s="12">
        <v>7.38</v>
      </c>
      <c r="V6272" s="12">
        <v>2</v>
      </c>
      <c r="W6272" s="12">
        <v>0</v>
      </c>
      <c r="X6272" s="12">
        <v>3.4685999999999999</v>
      </c>
    </row>
    <row r="6273" spans="1:24" ht="14" x14ac:dyDescent="0.3">
      <c r="A6273" s="9">
        <v>6268</v>
      </c>
      <c r="B6273" s="14" t="s">
        <v>9106</v>
      </c>
      <c r="C6273" s="15">
        <v>45975</v>
      </c>
      <c r="D6273" s="15">
        <v>45981</v>
      </c>
      <c r="E6273" s="10" t="s">
        <v>44</v>
      </c>
      <c r="F6273" s="10" t="s">
        <v>4126</v>
      </c>
      <c r="G6273" s="10" t="s">
        <v>4127</v>
      </c>
      <c r="H6273" s="10" t="s">
        <v>22</v>
      </c>
      <c r="I6273" s="10" t="s">
        <v>23</v>
      </c>
      <c r="J6273" s="10" t="s">
        <v>533</v>
      </c>
      <c r="K6273" s="10" t="s">
        <v>218</v>
      </c>
      <c r="L6273" s="10">
        <v>19711</v>
      </c>
      <c r="M6273" s="10" t="s">
        <v>133</v>
      </c>
      <c r="N6273" s="10" t="str">
        <f>_xlfn.XLOOKUP($M:$M,People!$B:$B,People!A:A)</f>
        <v>Chuck Magee</v>
      </c>
      <c r="O6273" s="10" t="s">
        <v>3646</v>
      </c>
      <c r="P6273" s="10" t="str">
        <f>VLOOKUP(O6273,Products!$A:$E,3,FALSE)</f>
        <v>3M</v>
      </c>
      <c r="Q6273" s="31">
        <f>INDEX(Products!$E:$E,MATCH(O6273,Products!$A:$A,0))</f>
        <v>0.32</v>
      </c>
      <c r="R6273" s="10" t="s">
        <v>41</v>
      </c>
      <c r="S6273" s="10" t="s">
        <v>82</v>
      </c>
      <c r="T6273" s="10" t="s">
        <v>3647</v>
      </c>
      <c r="U6273" s="12">
        <v>16.45</v>
      </c>
      <c r="V6273" s="12">
        <v>5</v>
      </c>
      <c r="W6273" s="12">
        <v>0</v>
      </c>
      <c r="X6273" s="12">
        <v>7.5669999999999993</v>
      </c>
    </row>
    <row r="6274" spans="1:24" ht="14" x14ac:dyDescent="0.3">
      <c r="A6274" s="9">
        <v>6269</v>
      </c>
      <c r="B6274" s="14" t="s">
        <v>9110</v>
      </c>
      <c r="C6274" s="15">
        <v>45975</v>
      </c>
      <c r="D6274" s="15">
        <v>45977</v>
      </c>
      <c r="E6274" s="10" t="s">
        <v>19</v>
      </c>
      <c r="F6274" s="10" t="s">
        <v>1575</v>
      </c>
      <c r="G6274" s="10" t="s">
        <v>1576</v>
      </c>
      <c r="H6274" s="10" t="s">
        <v>22</v>
      </c>
      <c r="I6274" s="10" t="s">
        <v>23</v>
      </c>
      <c r="J6274" s="10" t="s">
        <v>1504</v>
      </c>
      <c r="K6274" s="10" t="s">
        <v>1109</v>
      </c>
      <c r="L6274" s="10">
        <v>30318</v>
      </c>
      <c r="M6274" s="10" t="s">
        <v>26</v>
      </c>
      <c r="N6274" s="10" t="str">
        <f>_xlfn.XLOOKUP($M:$M,People!$B:$B,People!A:A)</f>
        <v>Fred Suzuki</v>
      </c>
      <c r="O6274" s="10" t="s">
        <v>800</v>
      </c>
      <c r="P6274" s="10" t="str">
        <f>VLOOKUP(O6274,Products!$A:$E,3,FALSE)</f>
        <v>3M</v>
      </c>
      <c r="Q6274" s="31">
        <f>INDEX(Products!$E:$E,MATCH(O6274,Products!$A:$A,0))</f>
        <v>0.3</v>
      </c>
      <c r="R6274" s="10" t="s">
        <v>41</v>
      </c>
      <c r="S6274" s="10" t="s">
        <v>82</v>
      </c>
      <c r="T6274" s="10" t="s">
        <v>801</v>
      </c>
      <c r="U6274" s="12">
        <v>5.28</v>
      </c>
      <c r="V6274" s="12">
        <v>1</v>
      </c>
      <c r="W6274" s="12">
        <v>0</v>
      </c>
      <c r="X6274" s="12">
        <v>2.3759999999999999</v>
      </c>
    </row>
    <row r="6275" spans="1:24" ht="14" x14ac:dyDescent="0.3">
      <c r="A6275" s="9">
        <v>6270</v>
      </c>
      <c r="B6275" s="14" t="s">
        <v>9105</v>
      </c>
      <c r="C6275" s="15">
        <v>45975</v>
      </c>
      <c r="D6275" s="15">
        <v>45978</v>
      </c>
      <c r="E6275" s="10" t="s">
        <v>168</v>
      </c>
      <c r="F6275" s="10" t="s">
        <v>700</v>
      </c>
      <c r="G6275" s="10" t="s">
        <v>701</v>
      </c>
      <c r="H6275" s="10" t="s">
        <v>22</v>
      </c>
      <c r="I6275" s="10" t="s">
        <v>23</v>
      </c>
      <c r="J6275" s="10" t="s">
        <v>237</v>
      </c>
      <c r="K6275" s="10" t="s">
        <v>238</v>
      </c>
      <c r="L6275" s="10">
        <v>10009</v>
      </c>
      <c r="M6275" s="10" t="s">
        <v>133</v>
      </c>
      <c r="N6275" s="10" t="str">
        <f>_xlfn.XLOOKUP($M:$M,People!$B:$B,People!A:A)</f>
        <v>Chuck Magee</v>
      </c>
      <c r="O6275" s="10" t="s">
        <v>559</v>
      </c>
      <c r="P6275" s="10" t="str">
        <f>VLOOKUP(O6275,Products!$A:$E,3,FALSE)</f>
        <v>Office Depot</v>
      </c>
      <c r="Q6275" s="31">
        <f>INDEX(Products!$E:$E,MATCH(O6275,Products!$A:$A,0))</f>
        <v>0.4</v>
      </c>
      <c r="R6275" s="10" t="s">
        <v>41</v>
      </c>
      <c r="S6275" s="10" t="s">
        <v>53</v>
      </c>
      <c r="T6275" s="10" t="s">
        <v>560</v>
      </c>
      <c r="U6275" s="12">
        <v>40.44</v>
      </c>
      <c r="V6275" s="12">
        <v>3</v>
      </c>
      <c r="W6275" s="12">
        <v>0</v>
      </c>
      <c r="X6275" s="12">
        <v>10.514399999999998</v>
      </c>
    </row>
    <row r="6276" spans="1:24" ht="14" x14ac:dyDescent="0.3">
      <c r="A6276" s="9">
        <v>6271</v>
      </c>
      <c r="B6276" s="14" t="s">
        <v>9110</v>
      </c>
      <c r="C6276" s="15">
        <v>45975</v>
      </c>
      <c r="D6276" s="15">
        <v>45977</v>
      </c>
      <c r="E6276" s="10" t="s">
        <v>19</v>
      </c>
      <c r="F6276" s="10" t="s">
        <v>1575</v>
      </c>
      <c r="G6276" s="10" t="s">
        <v>1576</v>
      </c>
      <c r="H6276" s="10" t="s">
        <v>22</v>
      </c>
      <c r="I6276" s="10" t="s">
        <v>23</v>
      </c>
      <c r="J6276" s="10" t="s">
        <v>1504</v>
      </c>
      <c r="K6276" s="10" t="s">
        <v>1109</v>
      </c>
      <c r="L6276" s="10">
        <v>30318</v>
      </c>
      <c r="M6276" s="10" t="s">
        <v>26</v>
      </c>
      <c r="N6276" s="10" t="str">
        <f>_xlfn.XLOOKUP($M:$M,People!$B:$B,People!A:A)</f>
        <v>Fred Suzuki</v>
      </c>
      <c r="O6276" s="10" t="s">
        <v>4145</v>
      </c>
      <c r="P6276" s="10" t="str">
        <f>VLOOKUP(O6276,Products!$A:$E,3,FALSE)</f>
        <v>Dell</v>
      </c>
      <c r="Q6276" s="31">
        <f>INDEX(Products!$E:$E,MATCH(O6276,Products!$A:$A,0))</f>
        <v>0.26</v>
      </c>
      <c r="R6276" s="10" t="s">
        <v>64</v>
      </c>
      <c r="S6276" s="10" t="s">
        <v>144</v>
      </c>
      <c r="T6276" s="10" t="s">
        <v>4146</v>
      </c>
      <c r="U6276" s="12">
        <v>499.98</v>
      </c>
      <c r="V6276" s="12">
        <v>2</v>
      </c>
      <c r="W6276" s="12">
        <v>0</v>
      </c>
      <c r="X6276" s="12">
        <v>114.99540000000002</v>
      </c>
    </row>
    <row r="6277" spans="1:24" ht="14" x14ac:dyDescent="0.3">
      <c r="A6277" s="9">
        <v>6272</v>
      </c>
      <c r="B6277" s="14" t="s">
        <v>9104</v>
      </c>
      <c r="C6277" s="15">
        <v>45975</v>
      </c>
      <c r="D6277" s="15">
        <v>45980</v>
      </c>
      <c r="E6277" s="10" t="s">
        <v>19</v>
      </c>
      <c r="F6277" s="10" t="s">
        <v>4790</v>
      </c>
      <c r="G6277" s="10" t="s">
        <v>4791</v>
      </c>
      <c r="H6277" s="10" t="s">
        <v>22</v>
      </c>
      <c r="I6277" s="10" t="s">
        <v>23</v>
      </c>
      <c r="J6277" s="10" t="s">
        <v>131</v>
      </c>
      <c r="K6277" s="10" t="s">
        <v>132</v>
      </c>
      <c r="L6277" s="10">
        <v>19134</v>
      </c>
      <c r="M6277" s="10" t="s">
        <v>133</v>
      </c>
      <c r="N6277" s="10" t="str">
        <f>_xlfn.XLOOKUP($M:$M,People!$B:$B,People!A:A)</f>
        <v>Chuck Magee</v>
      </c>
      <c r="O6277" s="10" t="s">
        <v>1247</v>
      </c>
      <c r="P6277" s="10" t="str">
        <f>VLOOKUP(O6277,Products!$A:$E,3,FALSE)</f>
        <v>Office Depot</v>
      </c>
      <c r="Q6277" s="31">
        <f>INDEX(Products!$E:$E,MATCH(O6277,Products!$A:$A,0))</f>
        <v>0.38</v>
      </c>
      <c r="R6277" s="10" t="s">
        <v>64</v>
      </c>
      <c r="S6277" s="10" t="s">
        <v>1063</v>
      </c>
      <c r="T6277" s="10" t="s">
        <v>1248</v>
      </c>
      <c r="U6277" s="12">
        <v>1199.9759999999999</v>
      </c>
      <c r="V6277" s="12">
        <v>4</v>
      </c>
      <c r="W6277" s="12">
        <v>0.4</v>
      </c>
      <c r="X6277" s="12">
        <v>179.99639999999999</v>
      </c>
    </row>
    <row r="6278" spans="1:24" ht="14" x14ac:dyDescent="0.3">
      <c r="A6278" s="9">
        <v>6273</v>
      </c>
      <c r="B6278" s="14" t="s">
        <v>9112</v>
      </c>
      <c r="C6278" s="15">
        <v>45975</v>
      </c>
      <c r="D6278" s="15">
        <v>45979</v>
      </c>
      <c r="E6278" s="10" t="s">
        <v>44</v>
      </c>
      <c r="F6278" s="10" t="s">
        <v>435</v>
      </c>
      <c r="G6278" s="10" t="s">
        <v>436</v>
      </c>
      <c r="H6278" s="10" t="s">
        <v>22</v>
      </c>
      <c r="I6278" s="10" t="s">
        <v>23</v>
      </c>
      <c r="J6278" s="10" t="s">
        <v>3637</v>
      </c>
      <c r="K6278" s="10" t="s">
        <v>2318</v>
      </c>
      <c r="L6278" s="10">
        <v>21215</v>
      </c>
      <c r="M6278" s="10" t="s">
        <v>133</v>
      </c>
      <c r="N6278" s="10" t="str">
        <f>_xlfn.XLOOKUP($M:$M,People!$B:$B,People!A:A)</f>
        <v>Chuck Magee</v>
      </c>
      <c r="O6278" s="10" t="s">
        <v>4833</v>
      </c>
      <c r="P6278" s="10" t="str">
        <f>VLOOKUP(O6278,Products!$A:$E,3,FALSE)</f>
        <v>IKEA</v>
      </c>
      <c r="Q6278" s="31">
        <f>INDEX(Products!$E:$E,MATCH(O6278,Products!$A:$A,0))</f>
        <v>0.26</v>
      </c>
      <c r="R6278" s="10" t="s">
        <v>64</v>
      </c>
      <c r="S6278" s="10" t="s">
        <v>65</v>
      </c>
      <c r="T6278" s="10" t="s">
        <v>4834</v>
      </c>
      <c r="U6278" s="12">
        <v>89.97</v>
      </c>
      <c r="V6278" s="12">
        <v>3</v>
      </c>
      <c r="W6278" s="12">
        <v>0</v>
      </c>
      <c r="X6278" s="12">
        <v>25.191600000000005</v>
      </c>
    </row>
    <row r="6279" spans="1:24" ht="14" x14ac:dyDescent="0.3">
      <c r="A6279" s="9">
        <v>6274</v>
      </c>
      <c r="B6279" s="14" t="s">
        <v>9107</v>
      </c>
      <c r="C6279" s="15">
        <v>45975</v>
      </c>
      <c r="D6279" s="15">
        <v>45979</v>
      </c>
      <c r="E6279" s="10" t="s">
        <v>44</v>
      </c>
      <c r="F6279" s="10" t="s">
        <v>223</v>
      </c>
      <c r="G6279" s="10" t="s">
        <v>224</v>
      </c>
      <c r="H6279" s="10" t="s">
        <v>22</v>
      </c>
      <c r="I6279" s="10" t="s">
        <v>23</v>
      </c>
      <c r="J6279" s="10" t="s">
        <v>237</v>
      </c>
      <c r="K6279" s="10" t="s">
        <v>238</v>
      </c>
      <c r="L6279" s="10">
        <v>10035</v>
      </c>
      <c r="M6279" s="10" t="s">
        <v>133</v>
      </c>
      <c r="N6279" s="10" t="str">
        <f>_xlfn.XLOOKUP($M:$M,People!$B:$B,People!A:A)</f>
        <v>Chuck Magee</v>
      </c>
      <c r="O6279" s="10" t="s">
        <v>5441</v>
      </c>
      <c r="P6279" s="10" t="str">
        <f>VLOOKUP(O6279,Products!$A:$E,3,FALSE)</f>
        <v>Logitech</v>
      </c>
      <c r="Q6279" s="31">
        <f>INDEX(Products!$E:$E,MATCH(O6279,Products!$A:$A,0))</f>
        <v>0.28999999999999998</v>
      </c>
      <c r="R6279" s="10" t="s">
        <v>64</v>
      </c>
      <c r="S6279" s="10" t="s">
        <v>65</v>
      </c>
      <c r="T6279" s="10" t="s">
        <v>5442</v>
      </c>
      <c r="U6279" s="12">
        <v>13.98</v>
      </c>
      <c r="V6279" s="12">
        <v>2</v>
      </c>
      <c r="W6279" s="12">
        <v>0</v>
      </c>
      <c r="X6279" s="12">
        <v>3.9144000000000005</v>
      </c>
    </row>
    <row r="6280" spans="1:24" ht="14" x14ac:dyDescent="0.3">
      <c r="A6280" s="9">
        <v>6275</v>
      </c>
      <c r="B6280" s="14" t="s">
        <v>9113</v>
      </c>
      <c r="C6280" s="15">
        <v>45976</v>
      </c>
      <c r="D6280" s="15">
        <v>45976</v>
      </c>
      <c r="E6280" s="10" t="s">
        <v>1124</v>
      </c>
      <c r="F6280" s="10" t="s">
        <v>201</v>
      </c>
      <c r="G6280" s="10" t="s">
        <v>202</v>
      </c>
      <c r="H6280" s="10" t="s">
        <v>36</v>
      </c>
      <c r="I6280" s="10" t="s">
        <v>23</v>
      </c>
      <c r="J6280" s="10" t="s">
        <v>1905</v>
      </c>
      <c r="K6280" s="10" t="s">
        <v>80</v>
      </c>
      <c r="L6280" s="10">
        <v>27217</v>
      </c>
      <c r="M6280" s="10" t="s">
        <v>26</v>
      </c>
      <c r="N6280" s="10" t="str">
        <f>_xlfn.XLOOKUP($M:$M,People!$B:$B,People!A:A)</f>
        <v>Fred Suzuki</v>
      </c>
      <c r="O6280" s="10" t="s">
        <v>449</v>
      </c>
      <c r="P6280" s="10" t="str">
        <f>VLOOKUP(O6280,Products!$A:$E,3,FALSE)</f>
        <v>IKEA</v>
      </c>
      <c r="Q6280" s="31">
        <f>INDEX(Products!$E:$E,MATCH(O6280,Products!$A:$A,0))</f>
        <v>0.34</v>
      </c>
      <c r="R6280" s="10" t="s">
        <v>28</v>
      </c>
      <c r="S6280" s="10" t="s">
        <v>50</v>
      </c>
      <c r="T6280" s="10" t="s">
        <v>450</v>
      </c>
      <c r="U6280" s="12">
        <v>630.024</v>
      </c>
      <c r="V6280" s="12">
        <v>4</v>
      </c>
      <c r="W6280" s="12">
        <v>0.4</v>
      </c>
      <c r="X6280" s="12">
        <v>-199.50760000000008</v>
      </c>
    </row>
    <row r="6281" spans="1:24" ht="14" x14ac:dyDescent="0.3">
      <c r="A6281" s="9">
        <v>6276</v>
      </c>
      <c r="B6281" s="14" t="s">
        <v>9114</v>
      </c>
      <c r="C6281" s="15">
        <v>45976</v>
      </c>
      <c r="D6281" s="15">
        <v>45978</v>
      </c>
      <c r="E6281" s="10" t="s">
        <v>19</v>
      </c>
      <c r="F6281" s="10" t="s">
        <v>4120</v>
      </c>
      <c r="G6281" s="10" t="s">
        <v>4121</v>
      </c>
      <c r="H6281" s="10" t="s">
        <v>22</v>
      </c>
      <c r="I6281" s="10" t="s">
        <v>23</v>
      </c>
      <c r="J6281" s="10" t="s">
        <v>37</v>
      </c>
      <c r="K6281" s="10" t="s">
        <v>38</v>
      </c>
      <c r="L6281" s="10">
        <v>90049</v>
      </c>
      <c r="M6281" s="10" t="s">
        <v>39</v>
      </c>
      <c r="N6281" s="10" t="str">
        <f>_xlfn.XLOOKUP($M:$M,People!$B:$B,People!A:A)</f>
        <v>Sadie Pawthorne</v>
      </c>
      <c r="O6281" s="10" t="s">
        <v>4122</v>
      </c>
      <c r="P6281" s="10" t="str">
        <f>VLOOKUP(O6281,Products!$A:$E,3,FALSE)</f>
        <v>Samsung</v>
      </c>
      <c r="Q6281" s="31">
        <f>INDEX(Products!$E:$E,MATCH(O6281,Products!$A:$A,0))</f>
        <v>0.27</v>
      </c>
      <c r="R6281" s="10" t="s">
        <v>41</v>
      </c>
      <c r="S6281" s="10" t="s">
        <v>68</v>
      </c>
      <c r="T6281" s="10" t="s">
        <v>4123</v>
      </c>
      <c r="U6281" s="12">
        <v>38.136000000000003</v>
      </c>
      <c r="V6281" s="12">
        <v>7</v>
      </c>
      <c r="W6281" s="12">
        <v>0.2</v>
      </c>
      <c r="X6281" s="12">
        <v>13.347599999999998</v>
      </c>
    </row>
    <row r="6282" spans="1:24" ht="14" x14ac:dyDescent="0.3">
      <c r="A6282" s="9">
        <v>6277</v>
      </c>
      <c r="B6282" s="14" t="s">
        <v>9114</v>
      </c>
      <c r="C6282" s="15">
        <v>45976</v>
      </c>
      <c r="D6282" s="15">
        <v>45978</v>
      </c>
      <c r="E6282" s="10" t="s">
        <v>19</v>
      </c>
      <c r="F6282" s="10" t="s">
        <v>4120</v>
      </c>
      <c r="G6282" s="10" t="s">
        <v>4121</v>
      </c>
      <c r="H6282" s="10" t="s">
        <v>22</v>
      </c>
      <c r="I6282" s="10" t="s">
        <v>23</v>
      </c>
      <c r="J6282" s="10" t="s">
        <v>37</v>
      </c>
      <c r="K6282" s="10" t="s">
        <v>38</v>
      </c>
      <c r="L6282" s="10">
        <v>90049</v>
      </c>
      <c r="M6282" s="10" t="s">
        <v>39</v>
      </c>
      <c r="N6282" s="10" t="str">
        <f>_xlfn.XLOOKUP($M:$M,People!$B:$B,People!A:A)</f>
        <v>Sadie Pawthorne</v>
      </c>
      <c r="O6282" s="10" t="s">
        <v>1510</v>
      </c>
      <c r="P6282" s="10" t="str">
        <f>VLOOKUP(O6282,Products!$A:$E,3,FALSE)</f>
        <v>Canon</v>
      </c>
      <c r="Q6282" s="31">
        <f>INDEX(Products!$E:$E,MATCH(O6282,Products!$A:$A,0))</f>
        <v>0.38</v>
      </c>
      <c r="R6282" s="10" t="s">
        <v>41</v>
      </c>
      <c r="S6282" s="10" t="s">
        <v>68</v>
      </c>
      <c r="T6282" s="10" t="s">
        <v>1511</v>
      </c>
      <c r="U6282" s="12">
        <v>1016.792</v>
      </c>
      <c r="V6282" s="12">
        <v>1</v>
      </c>
      <c r="W6282" s="12">
        <v>0.2</v>
      </c>
      <c r="X6282" s="12">
        <v>381.29700000000003</v>
      </c>
    </row>
    <row r="6283" spans="1:24" ht="14" x14ac:dyDescent="0.3">
      <c r="A6283" s="9">
        <v>6278</v>
      </c>
      <c r="B6283" s="14" t="s">
        <v>9115</v>
      </c>
      <c r="C6283" s="15">
        <v>45976</v>
      </c>
      <c r="D6283" s="15">
        <v>45983</v>
      </c>
      <c r="E6283" s="10" t="s">
        <v>44</v>
      </c>
      <c r="F6283" s="10" t="s">
        <v>315</v>
      </c>
      <c r="G6283" s="10" t="s">
        <v>316</v>
      </c>
      <c r="H6283" s="10" t="s">
        <v>36</v>
      </c>
      <c r="I6283" s="10" t="s">
        <v>23</v>
      </c>
      <c r="J6283" s="10" t="s">
        <v>37</v>
      </c>
      <c r="K6283" s="10" t="s">
        <v>38</v>
      </c>
      <c r="L6283" s="10">
        <v>90008</v>
      </c>
      <c r="M6283" s="10" t="s">
        <v>39</v>
      </c>
      <c r="N6283" s="10" t="str">
        <f>_xlfn.XLOOKUP($M:$M,People!$B:$B,People!A:A)</f>
        <v>Sadie Pawthorne</v>
      </c>
      <c r="O6283" s="10" t="s">
        <v>795</v>
      </c>
      <c r="P6283" s="10" t="str">
        <f>VLOOKUP(O6283,Products!$A:$E,3,FALSE)</f>
        <v>Logitech</v>
      </c>
      <c r="Q6283" s="31">
        <f>INDEX(Products!$E:$E,MATCH(O6283,Products!$A:$A,0))</f>
        <v>0.33</v>
      </c>
      <c r="R6283" s="10" t="s">
        <v>64</v>
      </c>
      <c r="S6283" s="10" t="s">
        <v>144</v>
      </c>
      <c r="T6283" s="10" t="s">
        <v>1545</v>
      </c>
      <c r="U6283" s="12">
        <v>99.390000000000015</v>
      </c>
      <c r="V6283" s="12">
        <v>3</v>
      </c>
      <c r="W6283" s="12">
        <v>0</v>
      </c>
      <c r="X6283" s="12">
        <v>40.749900000000004</v>
      </c>
    </row>
    <row r="6284" spans="1:24" ht="14" x14ac:dyDescent="0.3">
      <c r="A6284" s="9">
        <v>6279</v>
      </c>
      <c r="B6284" s="14" t="s">
        <v>9116</v>
      </c>
      <c r="C6284" s="15">
        <v>45976</v>
      </c>
      <c r="D6284" s="15">
        <v>45980</v>
      </c>
      <c r="E6284" s="10" t="s">
        <v>44</v>
      </c>
      <c r="F6284" s="10" t="s">
        <v>4935</v>
      </c>
      <c r="G6284" s="10" t="s">
        <v>4936</v>
      </c>
      <c r="H6284" s="10" t="s">
        <v>36</v>
      </c>
      <c r="I6284" s="10" t="s">
        <v>23</v>
      </c>
      <c r="J6284" s="10" t="s">
        <v>831</v>
      </c>
      <c r="K6284" s="10" t="s">
        <v>38</v>
      </c>
      <c r="L6284" s="10">
        <v>92024</v>
      </c>
      <c r="M6284" s="10" t="s">
        <v>39</v>
      </c>
      <c r="N6284" s="10" t="str">
        <f>_xlfn.XLOOKUP($M:$M,People!$B:$B,People!A:A)</f>
        <v>Sadie Pawthorne</v>
      </c>
      <c r="O6284" s="10" t="s">
        <v>3066</v>
      </c>
      <c r="P6284" s="10" t="str">
        <f>VLOOKUP(O6284,Products!$A:$E,3,FALSE)</f>
        <v>Avery</v>
      </c>
      <c r="Q6284" s="31">
        <f>INDEX(Products!$E:$E,MATCH(O6284,Products!$A:$A,0))</f>
        <v>0.35</v>
      </c>
      <c r="R6284" s="10" t="s">
        <v>64</v>
      </c>
      <c r="S6284" s="10" t="s">
        <v>65</v>
      </c>
      <c r="T6284" s="10" t="s">
        <v>3067</v>
      </c>
      <c r="U6284" s="12">
        <v>361.37600000000003</v>
      </c>
      <c r="V6284" s="12">
        <v>2</v>
      </c>
      <c r="W6284" s="12">
        <v>0.2</v>
      </c>
      <c r="X6284" s="12">
        <v>27.103200000000001</v>
      </c>
    </row>
    <row r="6285" spans="1:24" ht="14" x14ac:dyDescent="0.3">
      <c r="A6285" s="9">
        <v>6280</v>
      </c>
      <c r="B6285" s="14" t="s">
        <v>9117</v>
      </c>
      <c r="C6285" s="15">
        <v>45977</v>
      </c>
      <c r="D6285" s="15">
        <v>45978</v>
      </c>
      <c r="E6285" s="10" t="s">
        <v>168</v>
      </c>
      <c r="F6285" s="10" t="s">
        <v>5731</v>
      </c>
      <c r="G6285" s="10" t="s">
        <v>5732</v>
      </c>
      <c r="H6285" s="10" t="s">
        <v>22</v>
      </c>
      <c r="I6285" s="10" t="s">
        <v>23</v>
      </c>
      <c r="J6285" s="10" t="s">
        <v>498</v>
      </c>
      <c r="K6285" s="10" t="s">
        <v>38</v>
      </c>
      <c r="L6285" s="10">
        <v>95661</v>
      </c>
      <c r="M6285" s="10" t="s">
        <v>39</v>
      </c>
      <c r="N6285" s="10" t="str">
        <f>_xlfn.XLOOKUP($M:$M,People!$B:$B,People!A:A)</f>
        <v>Sadie Pawthorne</v>
      </c>
      <c r="O6285" s="10" t="s">
        <v>913</v>
      </c>
      <c r="P6285" s="10" t="str">
        <f>VLOOKUP(O6285,Products!$A:$E,3,FALSE)</f>
        <v>3M</v>
      </c>
      <c r="Q6285" s="31">
        <f>INDEX(Products!$E:$E,MATCH(O6285,Products!$A:$A,0))</f>
        <v>0.36</v>
      </c>
      <c r="R6285" s="10" t="s">
        <v>41</v>
      </c>
      <c r="S6285" s="10" t="s">
        <v>68</v>
      </c>
      <c r="T6285" s="10" t="s">
        <v>914</v>
      </c>
      <c r="U6285" s="12">
        <v>8.32</v>
      </c>
      <c r="V6285" s="12">
        <v>5</v>
      </c>
      <c r="W6285" s="12">
        <v>0.2</v>
      </c>
      <c r="X6285" s="12">
        <v>2.8079999999999998</v>
      </c>
    </row>
    <row r="6286" spans="1:24" ht="14" x14ac:dyDescent="0.3">
      <c r="A6286" s="9">
        <v>6281</v>
      </c>
      <c r="B6286" s="14" t="s">
        <v>9118</v>
      </c>
      <c r="C6286" s="15">
        <v>45977</v>
      </c>
      <c r="D6286" s="15">
        <v>45981</v>
      </c>
      <c r="E6286" s="10" t="s">
        <v>44</v>
      </c>
      <c r="F6286" s="10" t="s">
        <v>583</v>
      </c>
      <c r="G6286" s="10" t="s">
        <v>584</v>
      </c>
      <c r="H6286" s="10" t="s">
        <v>22</v>
      </c>
      <c r="I6286" s="10" t="s">
        <v>23</v>
      </c>
      <c r="J6286" s="10" t="s">
        <v>585</v>
      </c>
      <c r="K6286" s="10" t="s">
        <v>586</v>
      </c>
      <c r="L6286" s="10">
        <v>88220</v>
      </c>
      <c r="M6286" s="10" t="s">
        <v>39</v>
      </c>
      <c r="N6286" s="10" t="str">
        <f>_xlfn.XLOOKUP($M:$M,People!$B:$B,People!A:A)</f>
        <v>Sadie Pawthorne</v>
      </c>
      <c r="O6286" s="10" t="s">
        <v>587</v>
      </c>
      <c r="P6286" s="10" t="str">
        <f>VLOOKUP(O6286,Products!$A:$E,3,FALSE)</f>
        <v>IKEA</v>
      </c>
      <c r="Q6286" s="31">
        <f>INDEX(Products!$E:$E,MATCH(O6286,Products!$A:$A,0))</f>
        <v>0.36</v>
      </c>
      <c r="R6286" s="10" t="s">
        <v>41</v>
      </c>
      <c r="S6286" s="10" t="s">
        <v>155</v>
      </c>
      <c r="T6286" s="10" t="s">
        <v>588</v>
      </c>
      <c r="U6286" s="12">
        <v>28.4</v>
      </c>
      <c r="V6286" s="12">
        <v>5</v>
      </c>
      <c r="W6286" s="12">
        <v>0</v>
      </c>
      <c r="X6286" s="12">
        <v>13.347999999999997</v>
      </c>
    </row>
    <row r="6287" spans="1:24" ht="14" x14ac:dyDescent="0.3">
      <c r="A6287" s="9">
        <v>6282</v>
      </c>
      <c r="B6287" s="14" t="s">
        <v>9119</v>
      </c>
      <c r="C6287" s="15">
        <v>45978</v>
      </c>
      <c r="D6287" s="15">
        <v>45983</v>
      </c>
      <c r="E6287" s="10" t="s">
        <v>44</v>
      </c>
      <c r="F6287" s="10" t="s">
        <v>2334</v>
      </c>
      <c r="G6287" s="10" t="s">
        <v>2335</v>
      </c>
      <c r="H6287" s="10" t="s">
        <v>22</v>
      </c>
      <c r="I6287" s="10" t="s">
        <v>23</v>
      </c>
      <c r="J6287" s="10" t="s">
        <v>585</v>
      </c>
      <c r="K6287" s="10" t="s">
        <v>586</v>
      </c>
      <c r="L6287" s="10">
        <v>88220</v>
      </c>
      <c r="M6287" s="10" t="s">
        <v>39</v>
      </c>
      <c r="N6287" s="10" t="str">
        <f>_xlfn.XLOOKUP($M:$M,People!$B:$B,People!A:A)</f>
        <v>Sadie Pawthorne</v>
      </c>
      <c r="O6287" s="10" t="s">
        <v>1065</v>
      </c>
      <c r="P6287" s="10" t="str">
        <f>VLOOKUP(O6287,Products!$A:$E,3,FALSE)</f>
        <v>Office Depot</v>
      </c>
      <c r="Q6287" s="31">
        <f>INDEX(Products!$E:$E,MATCH(O6287,Products!$A:$A,0))</f>
        <v>0.4</v>
      </c>
      <c r="R6287" s="10" t="s">
        <v>41</v>
      </c>
      <c r="S6287" s="10" t="s">
        <v>68</v>
      </c>
      <c r="T6287" s="10" t="s">
        <v>1066</v>
      </c>
      <c r="U6287" s="12">
        <v>10.776000000000002</v>
      </c>
      <c r="V6287" s="12">
        <v>3</v>
      </c>
      <c r="W6287" s="12">
        <v>0.2</v>
      </c>
      <c r="X6287" s="12">
        <v>3.3674999999999984</v>
      </c>
    </row>
    <row r="6288" spans="1:24" ht="14" x14ac:dyDescent="0.3">
      <c r="A6288" s="9">
        <v>6283</v>
      </c>
      <c r="B6288" s="14" t="s">
        <v>9120</v>
      </c>
      <c r="C6288" s="15">
        <v>45978</v>
      </c>
      <c r="D6288" s="15">
        <v>45979</v>
      </c>
      <c r="E6288" s="10" t="s">
        <v>168</v>
      </c>
      <c r="F6288" s="10" t="s">
        <v>5577</v>
      </c>
      <c r="G6288" s="10" t="s">
        <v>5578</v>
      </c>
      <c r="H6288" s="10" t="s">
        <v>22</v>
      </c>
      <c r="I6288" s="10" t="s">
        <v>23</v>
      </c>
      <c r="J6288" s="10" t="s">
        <v>5263</v>
      </c>
      <c r="K6288" s="10" t="s">
        <v>94</v>
      </c>
      <c r="L6288" s="10">
        <v>75056</v>
      </c>
      <c r="M6288" s="10" t="s">
        <v>95</v>
      </c>
      <c r="N6288" s="10" t="str">
        <f>_xlfn.XLOOKUP($M:$M,People!$B:$B,People!A:A)</f>
        <v>Roxanne Rodriguez</v>
      </c>
      <c r="O6288" s="10" t="s">
        <v>4473</v>
      </c>
      <c r="P6288" s="10" t="str">
        <f>VLOOKUP(O6288,Products!$A:$E,3,FALSE)</f>
        <v>Logitech</v>
      </c>
      <c r="Q6288" s="31">
        <f>INDEX(Products!$E:$E,MATCH(O6288,Products!$A:$A,0))</f>
        <v>0.33</v>
      </c>
      <c r="R6288" s="10" t="s">
        <v>41</v>
      </c>
      <c r="S6288" s="10" t="s">
        <v>82</v>
      </c>
      <c r="T6288" s="10" t="s">
        <v>4474</v>
      </c>
      <c r="U6288" s="12">
        <v>15.231999999999999</v>
      </c>
      <c r="V6288" s="12">
        <v>4</v>
      </c>
      <c r="W6288" s="12">
        <v>0.2</v>
      </c>
      <c r="X6288" s="12">
        <v>5.5215999999999994</v>
      </c>
    </row>
    <row r="6289" spans="1:24" ht="14" x14ac:dyDescent="0.3">
      <c r="A6289" s="9">
        <v>6284</v>
      </c>
      <c r="B6289" s="14" t="s">
        <v>9121</v>
      </c>
      <c r="C6289" s="15">
        <v>45978</v>
      </c>
      <c r="D6289" s="15">
        <v>45979</v>
      </c>
      <c r="E6289" s="10" t="s">
        <v>168</v>
      </c>
      <c r="F6289" s="10" t="s">
        <v>4943</v>
      </c>
      <c r="G6289" s="10" t="s">
        <v>4944</v>
      </c>
      <c r="H6289" s="10" t="s">
        <v>92</v>
      </c>
      <c r="I6289" s="10" t="s">
        <v>23</v>
      </c>
      <c r="J6289" s="10" t="s">
        <v>114</v>
      </c>
      <c r="K6289" s="10" t="s">
        <v>38</v>
      </c>
      <c r="L6289" s="10">
        <v>94122</v>
      </c>
      <c r="M6289" s="10" t="s">
        <v>39</v>
      </c>
      <c r="N6289" s="10" t="str">
        <f>_xlfn.XLOOKUP($M:$M,People!$B:$B,People!A:A)</f>
        <v>Sadie Pawthorne</v>
      </c>
      <c r="O6289" s="10" t="s">
        <v>1864</v>
      </c>
      <c r="P6289" s="10" t="str">
        <f>VLOOKUP(O6289,Products!$A:$E,3,FALSE)</f>
        <v>Logitech</v>
      </c>
      <c r="Q6289" s="31">
        <f>INDEX(Products!$E:$E,MATCH(O6289,Products!$A:$A,0))</f>
        <v>0.27</v>
      </c>
      <c r="R6289" s="10" t="s">
        <v>41</v>
      </c>
      <c r="S6289" s="10" t="s">
        <v>510</v>
      </c>
      <c r="T6289" s="10" t="s">
        <v>1865</v>
      </c>
      <c r="U6289" s="12">
        <v>49.5</v>
      </c>
      <c r="V6289" s="12">
        <v>5</v>
      </c>
      <c r="W6289" s="12">
        <v>0</v>
      </c>
      <c r="X6289" s="12">
        <v>13.365</v>
      </c>
    </row>
    <row r="6290" spans="1:24" ht="14" x14ac:dyDescent="0.3">
      <c r="A6290" s="9">
        <v>6285</v>
      </c>
      <c r="B6290" s="14" t="s">
        <v>9120</v>
      </c>
      <c r="C6290" s="15">
        <v>45978</v>
      </c>
      <c r="D6290" s="15">
        <v>45979</v>
      </c>
      <c r="E6290" s="10" t="s">
        <v>168</v>
      </c>
      <c r="F6290" s="10" t="s">
        <v>5577</v>
      </c>
      <c r="G6290" s="10" t="s">
        <v>5578</v>
      </c>
      <c r="H6290" s="10" t="s">
        <v>22</v>
      </c>
      <c r="I6290" s="10" t="s">
        <v>23</v>
      </c>
      <c r="J6290" s="10" t="s">
        <v>5263</v>
      </c>
      <c r="K6290" s="10" t="s">
        <v>94</v>
      </c>
      <c r="L6290" s="10">
        <v>75056</v>
      </c>
      <c r="M6290" s="10" t="s">
        <v>95</v>
      </c>
      <c r="N6290" s="10" t="str">
        <f>_xlfn.XLOOKUP($M:$M,People!$B:$B,People!A:A)</f>
        <v>Roxanne Rodriguez</v>
      </c>
      <c r="O6290" s="10" t="s">
        <v>4755</v>
      </c>
      <c r="P6290" s="10" t="str">
        <f>VLOOKUP(O6290,Products!$A:$E,3,FALSE)</f>
        <v>Samsung</v>
      </c>
      <c r="Q6290" s="31">
        <f>INDEX(Products!$E:$E,MATCH(O6290,Products!$A:$A,0))</f>
        <v>0.28999999999999998</v>
      </c>
      <c r="R6290" s="10" t="s">
        <v>64</v>
      </c>
      <c r="S6290" s="10" t="s">
        <v>65</v>
      </c>
      <c r="T6290" s="10" t="s">
        <v>4756</v>
      </c>
      <c r="U6290" s="12">
        <v>67.176000000000002</v>
      </c>
      <c r="V6290" s="12">
        <v>3</v>
      </c>
      <c r="W6290" s="12">
        <v>0.2</v>
      </c>
      <c r="X6290" s="12">
        <v>6.7175999999999974</v>
      </c>
    </row>
    <row r="6291" spans="1:24" ht="14" x14ac:dyDescent="0.3">
      <c r="A6291" s="9">
        <v>6286</v>
      </c>
      <c r="B6291" s="14" t="s">
        <v>9122</v>
      </c>
      <c r="C6291" s="15">
        <v>45979</v>
      </c>
      <c r="D6291" s="15">
        <v>45984</v>
      </c>
      <c r="E6291" s="10" t="s">
        <v>19</v>
      </c>
      <c r="F6291" s="10" t="s">
        <v>1627</v>
      </c>
      <c r="G6291" s="10" t="s">
        <v>1628</v>
      </c>
      <c r="H6291" s="10" t="s">
        <v>22</v>
      </c>
      <c r="I6291" s="10" t="s">
        <v>23</v>
      </c>
      <c r="J6291" s="10" t="s">
        <v>973</v>
      </c>
      <c r="K6291" s="10" t="s">
        <v>212</v>
      </c>
      <c r="L6291" s="10">
        <v>48180</v>
      </c>
      <c r="M6291" s="10" t="s">
        <v>95</v>
      </c>
      <c r="N6291" s="10" t="str">
        <f>_xlfn.XLOOKUP($M:$M,People!$B:$B,People!A:A)</f>
        <v>Roxanne Rodriguez</v>
      </c>
      <c r="O6291" s="10" t="s">
        <v>340</v>
      </c>
      <c r="P6291" s="10" t="str">
        <f>VLOOKUP(O6291,Products!$A:$E,3,FALSE)</f>
        <v>3M</v>
      </c>
      <c r="Q6291" s="31">
        <f>INDEX(Products!$E:$E,MATCH(O6291,Products!$A:$A,0))</f>
        <v>0.38</v>
      </c>
      <c r="R6291" s="10" t="s">
        <v>28</v>
      </c>
      <c r="S6291" s="10" t="s">
        <v>32</v>
      </c>
      <c r="T6291" s="10" t="s">
        <v>341</v>
      </c>
      <c r="U6291" s="12">
        <v>301.95999999999998</v>
      </c>
      <c r="V6291" s="12">
        <v>2</v>
      </c>
      <c r="W6291" s="12">
        <v>0</v>
      </c>
      <c r="X6291" s="12">
        <v>33.215599999999995</v>
      </c>
    </row>
    <row r="6292" spans="1:24" ht="14" x14ac:dyDescent="0.3">
      <c r="A6292" s="9">
        <v>6287</v>
      </c>
      <c r="B6292" s="14" t="s">
        <v>9123</v>
      </c>
      <c r="C6292" s="15">
        <v>45979</v>
      </c>
      <c r="D6292" s="15">
        <v>45983</v>
      </c>
      <c r="E6292" s="10" t="s">
        <v>44</v>
      </c>
      <c r="F6292" s="10" t="s">
        <v>176</v>
      </c>
      <c r="G6292" s="10" t="s">
        <v>177</v>
      </c>
      <c r="H6292" s="10" t="s">
        <v>92</v>
      </c>
      <c r="I6292" s="10" t="s">
        <v>23</v>
      </c>
      <c r="J6292" s="10" t="s">
        <v>530</v>
      </c>
      <c r="K6292" s="10" t="s">
        <v>94</v>
      </c>
      <c r="L6292" s="10">
        <v>77506</v>
      </c>
      <c r="M6292" s="10" t="s">
        <v>95</v>
      </c>
      <c r="N6292" s="10" t="str">
        <f>_xlfn.XLOOKUP($M:$M,People!$B:$B,People!A:A)</f>
        <v>Roxanne Rodriguez</v>
      </c>
      <c r="O6292" s="10" t="s">
        <v>617</v>
      </c>
      <c r="P6292" s="10" t="str">
        <f>VLOOKUP(O6292,Products!$A:$E,3,FALSE)</f>
        <v>3M</v>
      </c>
      <c r="Q6292" s="31">
        <f>INDEX(Products!$E:$E,MATCH(O6292,Products!$A:$A,0))</f>
        <v>0.38</v>
      </c>
      <c r="R6292" s="10" t="s">
        <v>28</v>
      </c>
      <c r="S6292" s="10" t="s">
        <v>32</v>
      </c>
      <c r="T6292" s="10" t="s">
        <v>618</v>
      </c>
      <c r="U6292" s="12">
        <v>255.108</v>
      </c>
      <c r="V6292" s="12">
        <v>6</v>
      </c>
      <c r="W6292" s="12">
        <v>0.3</v>
      </c>
      <c r="X6292" s="12">
        <v>-18.221999999999994</v>
      </c>
    </row>
    <row r="6293" spans="1:24" ht="14" x14ac:dyDescent="0.3">
      <c r="A6293" s="9">
        <v>6288</v>
      </c>
      <c r="B6293" s="14" t="s">
        <v>9124</v>
      </c>
      <c r="C6293" s="15">
        <v>45979</v>
      </c>
      <c r="D6293" s="15">
        <v>45983</v>
      </c>
      <c r="E6293" s="10" t="s">
        <v>44</v>
      </c>
      <c r="F6293" s="10" t="s">
        <v>2997</v>
      </c>
      <c r="G6293" s="10" t="s">
        <v>2998</v>
      </c>
      <c r="H6293" s="10" t="s">
        <v>92</v>
      </c>
      <c r="I6293" s="10" t="s">
        <v>23</v>
      </c>
      <c r="J6293" s="10" t="s">
        <v>37</v>
      </c>
      <c r="K6293" s="10" t="s">
        <v>38</v>
      </c>
      <c r="L6293" s="10">
        <v>90008</v>
      </c>
      <c r="M6293" s="10" t="s">
        <v>39</v>
      </c>
      <c r="N6293" s="10" t="str">
        <f>_xlfn.XLOOKUP($M:$M,People!$B:$B,People!A:A)</f>
        <v>Sadie Pawthorne</v>
      </c>
      <c r="O6293" s="10" t="s">
        <v>4899</v>
      </c>
      <c r="P6293" s="10" t="str">
        <f>VLOOKUP(O6293,Products!$A:$E,3,FALSE)</f>
        <v>Avery</v>
      </c>
      <c r="Q6293" s="31">
        <f>INDEX(Products!$E:$E,MATCH(O6293,Products!$A:$A,0))</f>
        <v>0.33</v>
      </c>
      <c r="R6293" s="10" t="s">
        <v>41</v>
      </c>
      <c r="S6293" s="10" t="s">
        <v>71</v>
      </c>
      <c r="T6293" s="10" t="s">
        <v>4900</v>
      </c>
      <c r="U6293" s="12">
        <v>67.84</v>
      </c>
      <c r="V6293" s="12">
        <v>1</v>
      </c>
      <c r="W6293" s="12">
        <v>0</v>
      </c>
      <c r="X6293" s="12">
        <v>18.316800000000001</v>
      </c>
    </row>
    <row r="6294" spans="1:24" ht="14" x14ac:dyDescent="0.3">
      <c r="A6294" s="9">
        <v>6289</v>
      </c>
      <c r="B6294" s="14" t="s">
        <v>9125</v>
      </c>
      <c r="C6294" s="15">
        <v>45979</v>
      </c>
      <c r="D6294" s="15">
        <v>45985</v>
      </c>
      <c r="E6294" s="10" t="s">
        <v>44</v>
      </c>
      <c r="F6294" s="10" t="s">
        <v>858</v>
      </c>
      <c r="G6294" s="10" t="s">
        <v>859</v>
      </c>
      <c r="H6294" s="10" t="s">
        <v>36</v>
      </c>
      <c r="I6294" s="10" t="s">
        <v>23</v>
      </c>
      <c r="J6294" s="10" t="s">
        <v>3473</v>
      </c>
      <c r="K6294" s="10" t="s">
        <v>438</v>
      </c>
      <c r="L6294" s="10">
        <v>44240</v>
      </c>
      <c r="M6294" s="10" t="s">
        <v>133</v>
      </c>
      <c r="N6294" s="10" t="str">
        <f>_xlfn.XLOOKUP($M:$M,People!$B:$B,People!A:A)</f>
        <v>Chuck Magee</v>
      </c>
      <c r="O6294" s="10" t="s">
        <v>5288</v>
      </c>
      <c r="P6294" s="10" t="str">
        <f>VLOOKUP(O6294,Products!$A:$E,3,FALSE)</f>
        <v>Samsung</v>
      </c>
      <c r="Q6294" s="31">
        <f>INDEX(Products!$E:$E,MATCH(O6294,Products!$A:$A,0))</f>
        <v>0.33</v>
      </c>
      <c r="R6294" s="10" t="s">
        <v>41</v>
      </c>
      <c r="S6294" s="10" t="s">
        <v>71</v>
      </c>
      <c r="T6294" s="10" t="s">
        <v>5289</v>
      </c>
      <c r="U6294" s="12">
        <v>103.96799999999999</v>
      </c>
      <c r="V6294" s="12">
        <v>6</v>
      </c>
      <c r="W6294" s="12">
        <v>0.2</v>
      </c>
      <c r="X6294" s="12">
        <v>16.894799999999996</v>
      </c>
    </row>
    <row r="6295" spans="1:24" ht="14" x14ac:dyDescent="0.3">
      <c r="A6295" s="9">
        <v>6290</v>
      </c>
      <c r="B6295" s="14" t="s">
        <v>9123</v>
      </c>
      <c r="C6295" s="15">
        <v>45979</v>
      </c>
      <c r="D6295" s="15">
        <v>45983</v>
      </c>
      <c r="E6295" s="10" t="s">
        <v>44</v>
      </c>
      <c r="F6295" s="10" t="s">
        <v>176</v>
      </c>
      <c r="G6295" s="10" t="s">
        <v>177</v>
      </c>
      <c r="H6295" s="10" t="s">
        <v>92</v>
      </c>
      <c r="I6295" s="10" t="s">
        <v>23</v>
      </c>
      <c r="J6295" s="10" t="s">
        <v>530</v>
      </c>
      <c r="K6295" s="10" t="s">
        <v>94</v>
      </c>
      <c r="L6295" s="10">
        <v>77506</v>
      </c>
      <c r="M6295" s="10" t="s">
        <v>95</v>
      </c>
      <c r="N6295" s="10" t="str">
        <f>_xlfn.XLOOKUP($M:$M,People!$B:$B,People!A:A)</f>
        <v>Roxanne Rodriguez</v>
      </c>
      <c r="O6295" s="10" t="s">
        <v>676</v>
      </c>
      <c r="P6295" s="10" t="str">
        <f>VLOOKUP(O6295,Products!$A:$E,3,FALSE)</f>
        <v>Canon</v>
      </c>
      <c r="Q6295" s="31">
        <f>INDEX(Products!$E:$E,MATCH(O6295,Products!$A:$A,0))</f>
        <v>0.32</v>
      </c>
      <c r="R6295" s="10" t="s">
        <v>41</v>
      </c>
      <c r="S6295" s="10" t="s">
        <v>61</v>
      </c>
      <c r="T6295" s="10" t="s">
        <v>677</v>
      </c>
      <c r="U6295" s="12">
        <v>6.3680000000000003</v>
      </c>
      <c r="V6295" s="12">
        <v>2</v>
      </c>
      <c r="W6295" s="12">
        <v>0.2</v>
      </c>
      <c r="X6295" s="12">
        <v>1.0347999999999993</v>
      </c>
    </row>
    <row r="6296" spans="1:24" ht="14" x14ac:dyDescent="0.3">
      <c r="A6296" s="9">
        <v>6291</v>
      </c>
      <c r="B6296" s="14" t="s">
        <v>9126</v>
      </c>
      <c r="C6296" s="15">
        <v>45979</v>
      </c>
      <c r="D6296" s="15">
        <v>45979</v>
      </c>
      <c r="E6296" s="10" t="s">
        <v>1124</v>
      </c>
      <c r="F6296" s="10" t="s">
        <v>4522</v>
      </c>
      <c r="G6296" s="10" t="s">
        <v>4523</v>
      </c>
      <c r="H6296" s="10" t="s">
        <v>22</v>
      </c>
      <c r="I6296" s="10" t="s">
        <v>23</v>
      </c>
      <c r="J6296" s="10" t="s">
        <v>79</v>
      </c>
      <c r="K6296" s="10" t="s">
        <v>38</v>
      </c>
      <c r="L6296" s="10">
        <v>94521</v>
      </c>
      <c r="M6296" s="10" t="s">
        <v>39</v>
      </c>
      <c r="N6296" s="10" t="str">
        <f>_xlfn.XLOOKUP($M:$M,People!$B:$B,People!A:A)</f>
        <v>Sadie Pawthorne</v>
      </c>
      <c r="O6296" s="10" t="s">
        <v>4263</v>
      </c>
      <c r="P6296" s="10" t="str">
        <f>VLOOKUP(O6296,Products!$A:$E,3,FALSE)</f>
        <v>IKEA</v>
      </c>
      <c r="Q6296" s="31">
        <f>INDEX(Products!$E:$E,MATCH(O6296,Products!$A:$A,0))</f>
        <v>0.28000000000000003</v>
      </c>
      <c r="R6296" s="10" t="s">
        <v>41</v>
      </c>
      <c r="S6296" s="10" t="s">
        <v>68</v>
      </c>
      <c r="T6296" s="10" t="s">
        <v>4264</v>
      </c>
      <c r="U6296" s="12">
        <v>61.120000000000005</v>
      </c>
      <c r="V6296" s="12">
        <v>5</v>
      </c>
      <c r="W6296" s="12">
        <v>0.2</v>
      </c>
      <c r="X6296" s="12">
        <v>22.155999999999999</v>
      </c>
    </row>
    <row r="6297" spans="1:24" ht="14" x14ac:dyDescent="0.3">
      <c r="A6297" s="9">
        <v>6292</v>
      </c>
      <c r="B6297" s="14" t="s">
        <v>9123</v>
      </c>
      <c r="C6297" s="15">
        <v>45979</v>
      </c>
      <c r="D6297" s="15">
        <v>45983</v>
      </c>
      <c r="E6297" s="10" t="s">
        <v>44</v>
      </c>
      <c r="F6297" s="10" t="s">
        <v>176</v>
      </c>
      <c r="G6297" s="10" t="s">
        <v>177</v>
      </c>
      <c r="H6297" s="10" t="s">
        <v>92</v>
      </c>
      <c r="I6297" s="10" t="s">
        <v>23</v>
      </c>
      <c r="J6297" s="10" t="s">
        <v>530</v>
      </c>
      <c r="K6297" s="10" t="s">
        <v>94</v>
      </c>
      <c r="L6297" s="10">
        <v>77506</v>
      </c>
      <c r="M6297" s="10" t="s">
        <v>95</v>
      </c>
      <c r="N6297" s="10" t="str">
        <f>_xlfn.XLOOKUP($M:$M,People!$B:$B,People!A:A)</f>
        <v>Roxanne Rodriguez</v>
      </c>
      <c r="O6297" s="10" t="s">
        <v>1934</v>
      </c>
      <c r="P6297" s="10" t="str">
        <f>VLOOKUP(O6297,Products!$A:$E,3,FALSE)</f>
        <v>Dell</v>
      </c>
      <c r="Q6297" s="31">
        <f>INDEX(Products!$E:$E,MATCH(O6297,Products!$A:$A,0))</f>
        <v>0.28000000000000003</v>
      </c>
      <c r="R6297" s="10" t="s">
        <v>41</v>
      </c>
      <c r="S6297" s="10" t="s">
        <v>42</v>
      </c>
      <c r="T6297" s="10" t="s">
        <v>1935</v>
      </c>
      <c r="U6297" s="12">
        <v>48.848000000000006</v>
      </c>
      <c r="V6297" s="12">
        <v>2</v>
      </c>
      <c r="W6297" s="12">
        <v>0.2</v>
      </c>
      <c r="X6297" s="12">
        <v>15.8756</v>
      </c>
    </row>
    <row r="6298" spans="1:24" ht="14" x14ac:dyDescent="0.3">
      <c r="A6298" s="9">
        <v>6293</v>
      </c>
      <c r="B6298" s="14" t="s">
        <v>9123</v>
      </c>
      <c r="C6298" s="15">
        <v>45979</v>
      </c>
      <c r="D6298" s="15">
        <v>45983</v>
      </c>
      <c r="E6298" s="10" t="s">
        <v>44</v>
      </c>
      <c r="F6298" s="10" t="s">
        <v>176</v>
      </c>
      <c r="G6298" s="10" t="s">
        <v>177</v>
      </c>
      <c r="H6298" s="10" t="s">
        <v>92</v>
      </c>
      <c r="I6298" s="10" t="s">
        <v>23</v>
      </c>
      <c r="J6298" s="10" t="s">
        <v>530</v>
      </c>
      <c r="K6298" s="10" t="s">
        <v>94</v>
      </c>
      <c r="L6298" s="10">
        <v>77506</v>
      </c>
      <c r="M6298" s="10" t="s">
        <v>95</v>
      </c>
      <c r="N6298" s="10" t="str">
        <f>_xlfn.XLOOKUP($M:$M,People!$B:$B,People!A:A)</f>
        <v>Roxanne Rodriguez</v>
      </c>
      <c r="O6298" s="10" t="s">
        <v>1091</v>
      </c>
      <c r="P6298" s="10" t="str">
        <f>VLOOKUP(O6298,Products!$A:$E,3,FALSE)</f>
        <v>Office Depot</v>
      </c>
      <c r="Q6298" s="31">
        <f>INDEX(Products!$E:$E,MATCH(O6298,Products!$A:$A,0))</f>
        <v>0.4</v>
      </c>
      <c r="R6298" s="10" t="s">
        <v>41</v>
      </c>
      <c r="S6298" s="10" t="s">
        <v>82</v>
      </c>
      <c r="T6298" s="10" t="s">
        <v>1092</v>
      </c>
      <c r="U6298" s="12">
        <v>19.648</v>
      </c>
      <c r="V6298" s="12">
        <v>2</v>
      </c>
      <c r="W6298" s="12">
        <v>0.2</v>
      </c>
      <c r="X6298" s="12">
        <v>6.6311999999999989</v>
      </c>
    </row>
    <row r="6299" spans="1:24" ht="14" x14ac:dyDescent="0.3">
      <c r="A6299" s="9">
        <v>6294</v>
      </c>
      <c r="B6299" s="14" t="s">
        <v>9127</v>
      </c>
      <c r="C6299" s="15">
        <v>45979</v>
      </c>
      <c r="D6299" s="15">
        <v>45984</v>
      </c>
      <c r="E6299" s="10" t="s">
        <v>44</v>
      </c>
      <c r="F6299" s="10" t="s">
        <v>4078</v>
      </c>
      <c r="G6299" s="10" t="s">
        <v>4079</v>
      </c>
      <c r="H6299" s="10" t="s">
        <v>92</v>
      </c>
      <c r="I6299" s="10" t="s">
        <v>23</v>
      </c>
      <c r="J6299" s="10" t="s">
        <v>3883</v>
      </c>
      <c r="K6299" s="10" t="s">
        <v>570</v>
      </c>
      <c r="L6299" s="10">
        <v>73120</v>
      </c>
      <c r="M6299" s="10" t="s">
        <v>95</v>
      </c>
      <c r="N6299" s="10" t="str">
        <f>_xlfn.XLOOKUP($M:$M,People!$B:$B,People!A:A)</f>
        <v>Roxanne Rodriguez</v>
      </c>
      <c r="O6299" s="10" t="s">
        <v>4371</v>
      </c>
      <c r="P6299" s="10" t="str">
        <f>VLOOKUP(O6299,Products!$A:$E,3,FALSE)</f>
        <v>3M</v>
      </c>
      <c r="Q6299" s="31">
        <f>INDEX(Products!$E:$E,MATCH(O6299,Products!$A:$A,0))</f>
        <v>0.4</v>
      </c>
      <c r="R6299" s="10" t="s">
        <v>41</v>
      </c>
      <c r="S6299" s="10" t="s">
        <v>53</v>
      </c>
      <c r="T6299" s="10" t="s">
        <v>4372</v>
      </c>
      <c r="U6299" s="12">
        <v>1117.92</v>
      </c>
      <c r="V6299" s="12">
        <v>4</v>
      </c>
      <c r="W6299" s="12">
        <v>0</v>
      </c>
      <c r="X6299" s="12">
        <v>55.895999999999958</v>
      </c>
    </row>
    <row r="6300" spans="1:24" ht="14" x14ac:dyDescent="0.3">
      <c r="A6300" s="9">
        <v>6295</v>
      </c>
      <c r="B6300" s="14" t="s">
        <v>9128</v>
      </c>
      <c r="C6300" s="15">
        <v>45979</v>
      </c>
      <c r="D6300" s="15">
        <v>45983</v>
      </c>
      <c r="E6300" s="10" t="s">
        <v>44</v>
      </c>
      <c r="F6300" s="10" t="s">
        <v>2184</v>
      </c>
      <c r="G6300" s="10" t="s">
        <v>2185</v>
      </c>
      <c r="H6300" s="10" t="s">
        <v>22</v>
      </c>
      <c r="I6300" s="10" t="s">
        <v>23</v>
      </c>
      <c r="J6300" s="10" t="s">
        <v>831</v>
      </c>
      <c r="K6300" s="10" t="s">
        <v>38</v>
      </c>
      <c r="L6300" s="10">
        <v>92105</v>
      </c>
      <c r="M6300" s="10" t="s">
        <v>39</v>
      </c>
      <c r="N6300" s="10" t="str">
        <f>_xlfn.XLOOKUP($M:$M,People!$B:$B,People!A:A)</f>
        <v>Sadie Pawthorne</v>
      </c>
      <c r="O6300" s="10" t="s">
        <v>3858</v>
      </c>
      <c r="P6300" s="10" t="str">
        <f>VLOOKUP(O6300,Products!$A:$E,3,FALSE)</f>
        <v>Office Depot</v>
      </c>
      <c r="Q6300" s="31">
        <f>INDEX(Products!$E:$E,MATCH(O6300,Products!$A:$A,0))</f>
        <v>0.3</v>
      </c>
      <c r="R6300" s="10" t="s">
        <v>64</v>
      </c>
      <c r="S6300" s="10" t="s">
        <v>144</v>
      </c>
      <c r="T6300" s="10" t="s">
        <v>3859</v>
      </c>
      <c r="U6300" s="12">
        <v>595</v>
      </c>
      <c r="V6300" s="12">
        <v>5</v>
      </c>
      <c r="W6300" s="12">
        <v>0</v>
      </c>
      <c r="X6300" s="12">
        <v>95.200000000000031</v>
      </c>
    </row>
    <row r="6301" spans="1:24" ht="14" x14ac:dyDescent="0.3">
      <c r="A6301" s="9">
        <v>6296</v>
      </c>
      <c r="B6301" s="14" t="s">
        <v>9129</v>
      </c>
      <c r="C6301" s="15">
        <v>45979</v>
      </c>
      <c r="D6301" s="15">
        <v>45982</v>
      </c>
      <c r="E6301" s="10" t="s">
        <v>19</v>
      </c>
      <c r="F6301" s="10" t="s">
        <v>2416</v>
      </c>
      <c r="G6301" s="10" t="s">
        <v>2417</v>
      </c>
      <c r="H6301" s="10" t="s">
        <v>36</v>
      </c>
      <c r="I6301" s="10" t="s">
        <v>23</v>
      </c>
      <c r="J6301" s="10" t="s">
        <v>1457</v>
      </c>
      <c r="K6301" s="10" t="s">
        <v>318</v>
      </c>
      <c r="L6301" s="10">
        <v>35810</v>
      </c>
      <c r="M6301" s="10" t="s">
        <v>26</v>
      </c>
      <c r="N6301" s="10" t="str">
        <f>_xlfn.XLOOKUP($M:$M,People!$B:$B,People!A:A)</f>
        <v>Fred Suzuki</v>
      </c>
      <c r="O6301" s="10" t="s">
        <v>5527</v>
      </c>
      <c r="P6301" s="10" t="str">
        <f>VLOOKUP(O6301,Products!$A:$E,3,FALSE)</f>
        <v>Logitech</v>
      </c>
      <c r="Q6301" s="31">
        <f>INDEX(Products!$E:$E,MATCH(O6301,Products!$A:$A,0))</f>
        <v>0.27</v>
      </c>
      <c r="R6301" s="10" t="s">
        <v>64</v>
      </c>
      <c r="S6301" s="10" t="s">
        <v>144</v>
      </c>
      <c r="T6301" s="10" t="s">
        <v>5528</v>
      </c>
      <c r="U6301" s="12">
        <v>1319.96</v>
      </c>
      <c r="V6301" s="12">
        <v>4</v>
      </c>
      <c r="W6301" s="12">
        <v>0</v>
      </c>
      <c r="X6301" s="12">
        <v>527.98400000000004</v>
      </c>
    </row>
    <row r="6302" spans="1:24" ht="14" x14ac:dyDescent="0.3">
      <c r="A6302" s="9">
        <v>6297</v>
      </c>
      <c r="B6302" s="14" t="s">
        <v>9124</v>
      </c>
      <c r="C6302" s="15">
        <v>45979</v>
      </c>
      <c r="D6302" s="15">
        <v>45983</v>
      </c>
      <c r="E6302" s="10" t="s">
        <v>44</v>
      </c>
      <c r="F6302" s="10" t="s">
        <v>2997</v>
      </c>
      <c r="G6302" s="10" t="s">
        <v>2998</v>
      </c>
      <c r="H6302" s="10" t="s">
        <v>92</v>
      </c>
      <c r="I6302" s="10" t="s">
        <v>23</v>
      </c>
      <c r="J6302" s="10" t="s">
        <v>37</v>
      </c>
      <c r="K6302" s="10" t="s">
        <v>38</v>
      </c>
      <c r="L6302" s="10">
        <v>90008</v>
      </c>
      <c r="M6302" s="10" t="s">
        <v>39</v>
      </c>
      <c r="N6302" s="10" t="str">
        <f>_xlfn.XLOOKUP($M:$M,People!$B:$B,People!A:A)</f>
        <v>Sadie Pawthorne</v>
      </c>
      <c r="O6302" s="10" t="s">
        <v>3508</v>
      </c>
      <c r="P6302" s="10" t="str">
        <f>VLOOKUP(O6302,Products!$A:$E,3,FALSE)</f>
        <v>Staples</v>
      </c>
      <c r="Q6302" s="31">
        <f>INDEX(Products!$E:$E,MATCH(O6302,Products!$A:$A,0))</f>
        <v>0.31</v>
      </c>
      <c r="R6302" s="10" t="s">
        <v>64</v>
      </c>
      <c r="S6302" s="10" t="s">
        <v>65</v>
      </c>
      <c r="T6302" s="10" t="s">
        <v>3509</v>
      </c>
      <c r="U6302" s="12">
        <v>61.192</v>
      </c>
      <c r="V6302" s="12">
        <v>1</v>
      </c>
      <c r="W6302" s="12">
        <v>0.2</v>
      </c>
      <c r="X6302" s="12">
        <v>6.1192000000000011</v>
      </c>
    </row>
    <row r="6303" spans="1:24" ht="14" x14ac:dyDescent="0.3">
      <c r="A6303" s="9">
        <v>6298</v>
      </c>
      <c r="B6303" s="14" t="s">
        <v>9130</v>
      </c>
      <c r="C6303" s="15">
        <v>45980</v>
      </c>
      <c r="D6303" s="15">
        <v>45985</v>
      </c>
      <c r="E6303" s="10" t="s">
        <v>44</v>
      </c>
      <c r="F6303" s="10" t="s">
        <v>139</v>
      </c>
      <c r="G6303" s="10" t="s">
        <v>140</v>
      </c>
      <c r="H6303" s="10" t="s">
        <v>22</v>
      </c>
      <c r="I6303" s="10" t="s">
        <v>23</v>
      </c>
      <c r="J6303" s="10" t="s">
        <v>165</v>
      </c>
      <c r="K6303" s="10" t="s">
        <v>94</v>
      </c>
      <c r="L6303" s="10">
        <v>77041</v>
      </c>
      <c r="M6303" s="10" t="s">
        <v>95</v>
      </c>
      <c r="N6303" s="10" t="str">
        <f>_xlfn.XLOOKUP($M:$M,People!$B:$B,People!A:A)</f>
        <v>Roxanne Rodriguez</v>
      </c>
      <c r="O6303" s="10" t="s">
        <v>1351</v>
      </c>
      <c r="P6303" s="10" t="str">
        <f>VLOOKUP(O6303,Products!$A:$E,3,FALSE)</f>
        <v>Logitech</v>
      </c>
      <c r="Q6303" s="31">
        <f>INDEX(Products!$E:$E,MATCH(O6303,Products!$A:$A,0))</f>
        <v>0.28999999999999998</v>
      </c>
      <c r="R6303" s="10" t="s">
        <v>28</v>
      </c>
      <c r="S6303" s="10" t="s">
        <v>58</v>
      </c>
      <c r="T6303" s="10" t="s">
        <v>1352</v>
      </c>
      <c r="U6303" s="12">
        <v>2.3280000000000003</v>
      </c>
      <c r="V6303" s="12">
        <v>2</v>
      </c>
      <c r="W6303" s="12">
        <v>0.6</v>
      </c>
      <c r="X6303" s="12">
        <v>-0.75660000000000016</v>
      </c>
    </row>
    <row r="6304" spans="1:24" ht="14" x14ac:dyDescent="0.3">
      <c r="A6304" s="9">
        <v>6299</v>
      </c>
      <c r="B6304" s="14" t="s">
        <v>9131</v>
      </c>
      <c r="C6304" s="15">
        <v>45980</v>
      </c>
      <c r="D6304" s="15">
        <v>45984</v>
      </c>
      <c r="E6304" s="10" t="s">
        <v>44</v>
      </c>
      <c r="F6304" s="10" t="s">
        <v>235</v>
      </c>
      <c r="G6304" s="10" t="s">
        <v>236</v>
      </c>
      <c r="H6304" s="10" t="s">
        <v>36</v>
      </c>
      <c r="I6304" s="10" t="s">
        <v>23</v>
      </c>
      <c r="J6304" s="10" t="s">
        <v>86</v>
      </c>
      <c r="K6304" s="10" t="s">
        <v>87</v>
      </c>
      <c r="L6304" s="10">
        <v>98115</v>
      </c>
      <c r="M6304" s="10" t="s">
        <v>39</v>
      </c>
      <c r="N6304" s="10" t="str">
        <f>_xlfn.XLOOKUP($M:$M,People!$B:$B,People!A:A)</f>
        <v>Sadie Pawthorne</v>
      </c>
      <c r="O6304" s="10" t="s">
        <v>1568</v>
      </c>
      <c r="P6304" s="10" t="str">
        <f>VLOOKUP(O6304,Products!$A:$E,3,FALSE)</f>
        <v>Dell</v>
      </c>
      <c r="Q6304" s="31">
        <f>INDEX(Products!$E:$E,MATCH(O6304,Products!$A:$A,0))</f>
        <v>0.38</v>
      </c>
      <c r="R6304" s="10" t="s">
        <v>28</v>
      </c>
      <c r="S6304" s="10" t="s">
        <v>58</v>
      </c>
      <c r="T6304" s="10" t="s">
        <v>1569</v>
      </c>
      <c r="U6304" s="12">
        <v>31.96</v>
      </c>
      <c r="V6304" s="12">
        <v>2</v>
      </c>
      <c r="W6304" s="12">
        <v>0</v>
      </c>
      <c r="X6304" s="12">
        <v>1.597999999999999</v>
      </c>
    </row>
    <row r="6305" spans="1:24" ht="14" x14ac:dyDescent="0.3">
      <c r="A6305" s="9">
        <v>6300</v>
      </c>
      <c r="B6305" s="14" t="s">
        <v>9132</v>
      </c>
      <c r="C6305" s="15">
        <v>45980</v>
      </c>
      <c r="D6305" s="15">
        <v>45986</v>
      </c>
      <c r="E6305" s="10" t="s">
        <v>44</v>
      </c>
      <c r="F6305" s="10" t="s">
        <v>3091</v>
      </c>
      <c r="G6305" s="10" t="s">
        <v>3092</v>
      </c>
      <c r="H6305" s="10" t="s">
        <v>22</v>
      </c>
      <c r="I6305" s="10" t="s">
        <v>23</v>
      </c>
      <c r="J6305" s="10" t="s">
        <v>1025</v>
      </c>
      <c r="K6305" s="10" t="s">
        <v>238</v>
      </c>
      <c r="L6305" s="10">
        <v>11561</v>
      </c>
      <c r="M6305" s="10" t="s">
        <v>133</v>
      </c>
      <c r="N6305" s="10" t="str">
        <f>_xlfn.XLOOKUP($M:$M,People!$B:$B,People!A:A)</f>
        <v>Chuck Magee</v>
      </c>
      <c r="O6305" s="10" t="s">
        <v>4876</v>
      </c>
      <c r="P6305" s="10" t="str">
        <f>VLOOKUP(O6305,Products!$A:$E,3,FALSE)</f>
        <v>3M</v>
      </c>
      <c r="Q6305" s="31">
        <f>INDEX(Products!$E:$E,MATCH(O6305,Products!$A:$A,0))</f>
        <v>0.34</v>
      </c>
      <c r="R6305" s="10" t="s">
        <v>41</v>
      </c>
      <c r="S6305" s="10" t="s">
        <v>71</v>
      </c>
      <c r="T6305" s="10" t="s">
        <v>4877</v>
      </c>
      <c r="U6305" s="12">
        <v>8.74</v>
      </c>
      <c r="V6305" s="12">
        <v>2</v>
      </c>
      <c r="W6305" s="12">
        <v>0</v>
      </c>
      <c r="X6305" s="12">
        <v>2.2724000000000002</v>
      </c>
    </row>
    <row r="6306" spans="1:24" ht="14" x14ac:dyDescent="0.3">
      <c r="A6306" s="9">
        <v>6301</v>
      </c>
      <c r="B6306" s="14" t="s">
        <v>9133</v>
      </c>
      <c r="C6306" s="15">
        <v>45980</v>
      </c>
      <c r="D6306" s="15">
        <v>45983</v>
      </c>
      <c r="E6306" s="10" t="s">
        <v>168</v>
      </c>
      <c r="F6306" s="10" t="s">
        <v>4469</v>
      </c>
      <c r="G6306" s="10" t="s">
        <v>4470</v>
      </c>
      <c r="H6306" s="10" t="s">
        <v>36</v>
      </c>
      <c r="I6306" s="10" t="s">
        <v>23</v>
      </c>
      <c r="J6306" s="10" t="s">
        <v>3560</v>
      </c>
      <c r="K6306" s="10" t="s">
        <v>226</v>
      </c>
      <c r="L6306" s="10">
        <v>46203</v>
      </c>
      <c r="M6306" s="10" t="s">
        <v>95</v>
      </c>
      <c r="N6306" s="10" t="str">
        <f>_xlfn.XLOOKUP($M:$M,People!$B:$B,People!A:A)</f>
        <v>Roxanne Rodriguez</v>
      </c>
      <c r="O6306" s="10" t="s">
        <v>4974</v>
      </c>
      <c r="P6306" s="10" t="str">
        <f>VLOOKUP(O6306,Products!$A:$E,3,FALSE)</f>
        <v>Staples</v>
      </c>
      <c r="Q6306" s="31">
        <f>INDEX(Products!$E:$E,MATCH(O6306,Products!$A:$A,0))</f>
        <v>0.39</v>
      </c>
      <c r="R6306" s="10" t="s">
        <v>41</v>
      </c>
      <c r="S6306" s="10" t="s">
        <v>71</v>
      </c>
      <c r="T6306" s="10" t="s">
        <v>4975</v>
      </c>
      <c r="U6306" s="12">
        <v>54.96</v>
      </c>
      <c r="V6306" s="12">
        <v>3</v>
      </c>
      <c r="W6306" s="12">
        <v>0</v>
      </c>
      <c r="X6306" s="12">
        <v>15.938399999999998</v>
      </c>
    </row>
    <row r="6307" spans="1:24" ht="14" x14ac:dyDescent="0.3">
      <c r="A6307" s="9">
        <v>6302</v>
      </c>
      <c r="B6307" s="14" t="s">
        <v>9134</v>
      </c>
      <c r="C6307" s="15">
        <v>45980</v>
      </c>
      <c r="D6307" s="15">
        <v>45982</v>
      </c>
      <c r="E6307" s="10" t="s">
        <v>168</v>
      </c>
      <c r="F6307" s="10" t="s">
        <v>2110</v>
      </c>
      <c r="G6307" s="10" t="s">
        <v>2111</v>
      </c>
      <c r="H6307" s="10" t="s">
        <v>22</v>
      </c>
      <c r="I6307" s="10" t="s">
        <v>23</v>
      </c>
      <c r="J6307" s="10" t="s">
        <v>1322</v>
      </c>
      <c r="K6307" s="10" t="s">
        <v>80</v>
      </c>
      <c r="L6307" s="10">
        <v>28540</v>
      </c>
      <c r="M6307" s="10" t="s">
        <v>26</v>
      </c>
      <c r="N6307" s="10" t="str">
        <f>_xlfn.XLOOKUP($M:$M,People!$B:$B,People!A:A)</f>
        <v>Fred Suzuki</v>
      </c>
      <c r="O6307" s="10" t="s">
        <v>2263</v>
      </c>
      <c r="P6307" s="10" t="str">
        <f>VLOOKUP(O6307,Products!$A:$E,3,FALSE)</f>
        <v>Canon</v>
      </c>
      <c r="Q6307" s="31">
        <f>INDEX(Products!$E:$E,MATCH(O6307,Products!$A:$A,0))</f>
        <v>0.32</v>
      </c>
      <c r="R6307" s="10" t="s">
        <v>41</v>
      </c>
      <c r="S6307" s="10" t="s">
        <v>61</v>
      </c>
      <c r="T6307" s="10" t="s">
        <v>2264</v>
      </c>
      <c r="U6307" s="12">
        <v>18.48</v>
      </c>
      <c r="V6307" s="12">
        <v>2</v>
      </c>
      <c r="W6307" s="12">
        <v>0.2</v>
      </c>
      <c r="X6307" s="12">
        <v>6.0059999999999993</v>
      </c>
    </row>
    <row r="6308" spans="1:24" ht="14" x14ac:dyDescent="0.3">
      <c r="A6308" s="9">
        <v>6303</v>
      </c>
      <c r="B6308" s="14" t="s">
        <v>9135</v>
      </c>
      <c r="C6308" s="15">
        <v>45980</v>
      </c>
      <c r="D6308" s="15">
        <v>45986</v>
      </c>
      <c r="E6308" s="10" t="s">
        <v>44</v>
      </c>
      <c r="F6308" s="10" t="s">
        <v>3262</v>
      </c>
      <c r="G6308" s="10" t="s">
        <v>3263</v>
      </c>
      <c r="H6308" s="10" t="s">
        <v>92</v>
      </c>
      <c r="I6308" s="10" t="s">
        <v>23</v>
      </c>
      <c r="J6308" s="10" t="s">
        <v>3264</v>
      </c>
      <c r="K6308" s="10" t="s">
        <v>238</v>
      </c>
      <c r="L6308" s="10">
        <v>14304</v>
      </c>
      <c r="M6308" s="10" t="s">
        <v>133</v>
      </c>
      <c r="N6308" s="10" t="str">
        <f>_xlfn.XLOOKUP($M:$M,People!$B:$B,People!A:A)</f>
        <v>Chuck Magee</v>
      </c>
      <c r="O6308" s="10" t="s">
        <v>3265</v>
      </c>
      <c r="P6308" s="10" t="str">
        <f>VLOOKUP(O6308,Products!$A:$E,3,FALSE)</f>
        <v>Staples</v>
      </c>
      <c r="Q6308" s="31">
        <f>INDEX(Products!$E:$E,MATCH(O6308,Products!$A:$A,0))</f>
        <v>0.33</v>
      </c>
      <c r="R6308" s="10" t="s">
        <v>41</v>
      </c>
      <c r="S6308" s="10" t="s">
        <v>61</v>
      </c>
      <c r="T6308" s="10" t="s">
        <v>3266</v>
      </c>
      <c r="U6308" s="12">
        <v>17.28</v>
      </c>
      <c r="V6308" s="12">
        <v>6</v>
      </c>
      <c r="W6308" s="12">
        <v>0</v>
      </c>
      <c r="X6308" s="12">
        <v>5.0111999999999997</v>
      </c>
    </row>
    <row r="6309" spans="1:24" ht="14" x14ac:dyDescent="0.3">
      <c r="A6309" s="9">
        <v>6304</v>
      </c>
      <c r="B6309" s="14" t="s">
        <v>9135</v>
      </c>
      <c r="C6309" s="15">
        <v>45980</v>
      </c>
      <c r="D6309" s="15">
        <v>45986</v>
      </c>
      <c r="E6309" s="10" t="s">
        <v>44</v>
      </c>
      <c r="F6309" s="10" t="s">
        <v>3262</v>
      </c>
      <c r="G6309" s="10" t="s">
        <v>3263</v>
      </c>
      <c r="H6309" s="10" t="s">
        <v>92</v>
      </c>
      <c r="I6309" s="10" t="s">
        <v>23</v>
      </c>
      <c r="J6309" s="10" t="s">
        <v>3264</v>
      </c>
      <c r="K6309" s="10" t="s">
        <v>238</v>
      </c>
      <c r="L6309" s="10">
        <v>14304</v>
      </c>
      <c r="M6309" s="10" t="s">
        <v>133</v>
      </c>
      <c r="N6309" s="10" t="str">
        <f>_xlfn.XLOOKUP($M:$M,People!$B:$B,People!A:A)</f>
        <v>Chuck Magee</v>
      </c>
      <c r="O6309" s="10" t="s">
        <v>2557</v>
      </c>
      <c r="P6309" s="10" t="str">
        <f>VLOOKUP(O6309,Products!$A:$E,3,FALSE)</f>
        <v>Office Depot</v>
      </c>
      <c r="Q6309" s="31">
        <f>INDEX(Products!$E:$E,MATCH(O6309,Products!$A:$A,0))</f>
        <v>0.34</v>
      </c>
      <c r="R6309" s="10" t="s">
        <v>41</v>
      </c>
      <c r="S6309" s="10" t="s">
        <v>68</v>
      </c>
      <c r="T6309" s="10" t="s">
        <v>2558</v>
      </c>
      <c r="U6309" s="12">
        <v>17.712</v>
      </c>
      <c r="V6309" s="12">
        <v>3</v>
      </c>
      <c r="W6309" s="12">
        <v>0.2</v>
      </c>
      <c r="X6309" s="12">
        <v>6.4206000000000012</v>
      </c>
    </row>
    <row r="6310" spans="1:24" ht="14" x14ac:dyDescent="0.3">
      <c r="A6310" s="9">
        <v>6305</v>
      </c>
      <c r="B6310" s="14" t="s">
        <v>9130</v>
      </c>
      <c r="C6310" s="15">
        <v>45980</v>
      </c>
      <c r="D6310" s="15">
        <v>45985</v>
      </c>
      <c r="E6310" s="10" t="s">
        <v>44</v>
      </c>
      <c r="F6310" s="10" t="s">
        <v>139</v>
      </c>
      <c r="G6310" s="10" t="s">
        <v>140</v>
      </c>
      <c r="H6310" s="10" t="s">
        <v>22</v>
      </c>
      <c r="I6310" s="10" t="s">
        <v>23</v>
      </c>
      <c r="J6310" s="10" t="s">
        <v>165</v>
      </c>
      <c r="K6310" s="10" t="s">
        <v>94</v>
      </c>
      <c r="L6310" s="10">
        <v>77041</v>
      </c>
      <c r="M6310" s="10" t="s">
        <v>95</v>
      </c>
      <c r="N6310" s="10" t="str">
        <f>_xlfn.XLOOKUP($M:$M,People!$B:$B,People!A:A)</f>
        <v>Roxanne Rodriguez</v>
      </c>
      <c r="O6310" s="10" t="s">
        <v>393</v>
      </c>
      <c r="P6310" s="10" t="str">
        <f>VLOOKUP(O6310,Products!$A:$E,3,FALSE)</f>
        <v>Canon</v>
      </c>
      <c r="Q6310" s="31">
        <f>INDEX(Products!$E:$E,MATCH(O6310,Products!$A:$A,0))</f>
        <v>0.32</v>
      </c>
      <c r="R6310" s="10" t="s">
        <v>41</v>
      </c>
      <c r="S6310" s="10" t="s">
        <v>68</v>
      </c>
      <c r="T6310" s="10" t="s">
        <v>394</v>
      </c>
      <c r="U6310" s="12">
        <v>1.1919999999999997</v>
      </c>
      <c r="V6310" s="12">
        <v>2</v>
      </c>
      <c r="W6310" s="12">
        <v>0.8</v>
      </c>
      <c r="X6310" s="12">
        <v>-2.0264000000000002</v>
      </c>
    </row>
    <row r="6311" spans="1:24" ht="14" x14ac:dyDescent="0.3">
      <c r="A6311" s="9">
        <v>6306</v>
      </c>
      <c r="B6311" s="14" t="s">
        <v>9136</v>
      </c>
      <c r="C6311" s="15">
        <v>45980</v>
      </c>
      <c r="D6311" s="15">
        <v>45985</v>
      </c>
      <c r="E6311" s="10" t="s">
        <v>44</v>
      </c>
      <c r="F6311" s="10" t="s">
        <v>1897</v>
      </c>
      <c r="G6311" s="10" t="s">
        <v>1898</v>
      </c>
      <c r="H6311" s="10" t="s">
        <v>22</v>
      </c>
      <c r="I6311" s="10" t="s">
        <v>23</v>
      </c>
      <c r="J6311" s="10" t="s">
        <v>237</v>
      </c>
      <c r="K6311" s="10" t="s">
        <v>238</v>
      </c>
      <c r="L6311" s="10">
        <v>10024</v>
      </c>
      <c r="M6311" s="10" t="s">
        <v>133</v>
      </c>
      <c r="N6311" s="10" t="str">
        <f>_xlfn.XLOOKUP($M:$M,People!$B:$B,People!A:A)</f>
        <v>Chuck Magee</v>
      </c>
      <c r="O6311" s="10" t="s">
        <v>1899</v>
      </c>
      <c r="P6311" s="10" t="str">
        <f>VLOOKUP(O6311,Products!$A:$E,3,FALSE)</f>
        <v>Canon</v>
      </c>
      <c r="Q6311" s="31">
        <f>INDEX(Products!$E:$E,MATCH(O6311,Products!$A:$A,0))</f>
        <v>0.32</v>
      </c>
      <c r="R6311" s="10" t="s">
        <v>41</v>
      </c>
      <c r="S6311" s="10" t="s">
        <v>68</v>
      </c>
      <c r="T6311" s="10" t="s">
        <v>1900</v>
      </c>
      <c r="U6311" s="12">
        <v>14.352000000000002</v>
      </c>
      <c r="V6311" s="12">
        <v>3</v>
      </c>
      <c r="W6311" s="12">
        <v>0.2</v>
      </c>
      <c r="X6311" s="12">
        <v>4.6643999999999988</v>
      </c>
    </row>
    <row r="6312" spans="1:24" ht="14" x14ac:dyDescent="0.3">
      <c r="A6312" s="9">
        <v>6307</v>
      </c>
      <c r="B6312" s="14" t="s">
        <v>9130</v>
      </c>
      <c r="C6312" s="15">
        <v>45980</v>
      </c>
      <c r="D6312" s="15">
        <v>45985</v>
      </c>
      <c r="E6312" s="10" t="s">
        <v>44</v>
      </c>
      <c r="F6312" s="10" t="s">
        <v>139</v>
      </c>
      <c r="G6312" s="10" t="s">
        <v>140</v>
      </c>
      <c r="H6312" s="10" t="s">
        <v>22</v>
      </c>
      <c r="I6312" s="10" t="s">
        <v>23</v>
      </c>
      <c r="J6312" s="10" t="s">
        <v>165</v>
      </c>
      <c r="K6312" s="10" t="s">
        <v>94</v>
      </c>
      <c r="L6312" s="10">
        <v>77041</v>
      </c>
      <c r="M6312" s="10" t="s">
        <v>95</v>
      </c>
      <c r="N6312" s="10" t="str">
        <f>_xlfn.XLOOKUP($M:$M,People!$B:$B,People!A:A)</f>
        <v>Roxanne Rodriguez</v>
      </c>
      <c r="O6312" s="10" t="s">
        <v>2713</v>
      </c>
      <c r="P6312" s="10" t="str">
        <f>VLOOKUP(O6312,Products!$A:$E,3,FALSE)</f>
        <v>Staples</v>
      </c>
      <c r="Q6312" s="31">
        <f>INDEX(Products!$E:$E,MATCH(O6312,Products!$A:$A,0))</f>
        <v>0.33</v>
      </c>
      <c r="R6312" s="10" t="s">
        <v>41</v>
      </c>
      <c r="S6312" s="10" t="s">
        <v>68</v>
      </c>
      <c r="T6312" s="10" t="s">
        <v>2714</v>
      </c>
      <c r="U6312" s="12">
        <v>10.779999999999996</v>
      </c>
      <c r="V6312" s="12">
        <v>5</v>
      </c>
      <c r="W6312" s="12">
        <v>0.8</v>
      </c>
      <c r="X6312" s="12">
        <v>-17.248000000000008</v>
      </c>
    </row>
    <row r="6313" spans="1:24" ht="14" x14ac:dyDescent="0.3">
      <c r="A6313" s="9">
        <v>6308</v>
      </c>
      <c r="B6313" s="14" t="s">
        <v>9130</v>
      </c>
      <c r="C6313" s="15">
        <v>45980</v>
      </c>
      <c r="D6313" s="15">
        <v>45985</v>
      </c>
      <c r="E6313" s="10" t="s">
        <v>44</v>
      </c>
      <c r="F6313" s="10" t="s">
        <v>139</v>
      </c>
      <c r="G6313" s="10" t="s">
        <v>140</v>
      </c>
      <c r="H6313" s="10" t="s">
        <v>22</v>
      </c>
      <c r="I6313" s="10" t="s">
        <v>23</v>
      </c>
      <c r="J6313" s="10" t="s">
        <v>165</v>
      </c>
      <c r="K6313" s="10" t="s">
        <v>94</v>
      </c>
      <c r="L6313" s="10">
        <v>77041</v>
      </c>
      <c r="M6313" s="10" t="s">
        <v>95</v>
      </c>
      <c r="N6313" s="10" t="str">
        <f>_xlfn.XLOOKUP($M:$M,People!$B:$B,People!A:A)</f>
        <v>Roxanne Rodriguez</v>
      </c>
      <c r="O6313" s="10" t="s">
        <v>2716</v>
      </c>
      <c r="P6313" s="10" t="str">
        <f>VLOOKUP(O6313,Products!$A:$E,3,FALSE)</f>
        <v>Office Depot</v>
      </c>
      <c r="Q6313" s="31">
        <f>INDEX(Products!$E:$E,MATCH(O6313,Products!$A:$A,0))</f>
        <v>0.3</v>
      </c>
      <c r="R6313" s="10" t="s">
        <v>41</v>
      </c>
      <c r="S6313" s="10" t="s">
        <v>155</v>
      </c>
      <c r="T6313" s="10" t="s">
        <v>2717</v>
      </c>
      <c r="U6313" s="12">
        <v>40.968000000000004</v>
      </c>
      <c r="V6313" s="12">
        <v>3</v>
      </c>
      <c r="W6313" s="12">
        <v>0.2</v>
      </c>
      <c r="X6313" s="12">
        <v>13.826699999999999</v>
      </c>
    </row>
    <row r="6314" spans="1:24" ht="14" x14ac:dyDescent="0.3">
      <c r="A6314" s="9">
        <v>6309</v>
      </c>
      <c r="B6314" s="14" t="s">
        <v>9130</v>
      </c>
      <c r="C6314" s="15">
        <v>45980</v>
      </c>
      <c r="D6314" s="15">
        <v>45985</v>
      </c>
      <c r="E6314" s="10" t="s">
        <v>44</v>
      </c>
      <c r="F6314" s="10" t="s">
        <v>139</v>
      </c>
      <c r="G6314" s="10" t="s">
        <v>140</v>
      </c>
      <c r="H6314" s="10" t="s">
        <v>22</v>
      </c>
      <c r="I6314" s="10" t="s">
        <v>23</v>
      </c>
      <c r="J6314" s="10" t="s">
        <v>165</v>
      </c>
      <c r="K6314" s="10" t="s">
        <v>94</v>
      </c>
      <c r="L6314" s="10">
        <v>77041</v>
      </c>
      <c r="M6314" s="10" t="s">
        <v>95</v>
      </c>
      <c r="N6314" s="10" t="str">
        <f>_xlfn.XLOOKUP($M:$M,People!$B:$B,People!A:A)</f>
        <v>Roxanne Rodriguez</v>
      </c>
      <c r="O6314" s="10" t="s">
        <v>2715</v>
      </c>
      <c r="P6314" s="10" t="str">
        <f>VLOOKUP(O6314,Products!$A:$E,3,FALSE)</f>
        <v>Avery</v>
      </c>
      <c r="Q6314" s="31">
        <f>INDEX(Products!$E:$E,MATCH(O6314,Products!$A:$A,0))</f>
        <v>0.37</v>
      </c>
      <c r="R6314" s="10" t="s">
        <v>41</v>
      </c>
      <c r="S6314" s="10" t="s">
        <v>240</v>
      </c>
      <c r="T6314" s="10" t="s">
        <v>495</v>
      </c>
      <c r="U6314" s="12">
        <v>58.368000000000009</v>
      </c>
      <c r="V6314" s="12">
        <v>12</v>
      </c>
      <c r="W6314" s="12">
        <v>0.2</v>
      </c>
      <c r="X6314" s="12">
        <v>21.888000000000002</v>
      </c>
    </row>
    <row r="6315" spans="1:24" ht="14" x14ac:dyDescent="0.3">
      <c r="A6315" s="9">
        <v>6310</v>
      </c>
      <c r="B6315" s="14" t="s">
        <v>9132</v>
      </c>
      <c r="C6315" s="15">
        <v>45980</v>
      </c>
      <c r="D6315" s="15">
        <v>45986</v>
      </c>
      <c r="E6315" s="10" t="s">
        <v>44</v>
      </c>
      <c r="F6315" s="10" t="s">
        <v>3091</v>
      </c>
      <c r="G6315" s="10" t="s">
        <v>3092</v>
      </c>
      <c r="H6315" s="10" t="s">
        <v>22</v>
      </c>
      <c r="I6315" s="10" t="s">
        <v>23</v>
      </c>
      <c r="J6315" s="10" t="s">
        <v>1025</v>
      </c>
      <c r="K6315" s="10" t="s">
        <v>238</v>
      </c>
      <c r="L6315" s="10">
        <v>11561</v>
      </c>
      <c r="M6315" s="10" t="s">
        <v>133</v>
      </c>
      <c r="N6315" s="10" t="str">
        <f>_xlfn.XLOOKUP($M:$M,People!$B:$B,People!A:A)</f>
        <v>Chuck Magee</v>
      </c>
      <c r="O6315" s="10" t="s">
        <v>1421</v>
      </c>
      <c r="P6315" s="10" t="str">
        <f>VLOOKUP(O6315,Products!$A:$E,3,FALSE)</f>
        <v>Samsung</v>
      </c>
      <c r="Q6315" s="31">
        <f>INDEX(Products!$E:$E,MATCH(O6315,Products!$A:$A,0))</f>
        <v>0.39</v>
      </c>
      <c r="R6315" s="10" t="s">
        <v>41</v>
      </c>
      <c r="S6315" s="10" t="s">
        <v>82</v>
      </c>
      <c r="T6315" s="10" t="s">
        <v>1422</v>
      </c>
      <c r="U6315" s="12">
        <v>44.75</v>
      </c>
      <c r="V6315" s="12">
        <v>5</v>
      </c>
      <c r="W6315" s="12">
        <v>0</v>
      </c>
      <c r="X6315" s="12">
        <v>20.584999999999994</v>
      </c>
    </row>
    <row r="6316" spans="1:24" ht="14" x14ac:dyDescent="0.3">
      <c r="A6316" s="9">
        <v>6311</v>
      </c>
      <c r="B6316" s="14" t="s">
        <v>9130</v>
      </c>
      <c r="C6316" s="15">
        <v>45980</v>
      </c>
      <c r="D6316" s="15">
        <v>45985</v>
      </c>
      <c r="E6316" s="10" t="s">
        <v>44</v>
      </c>
      <c r="F6316" s="10" t="s">
        <v>139</v>
      </c>
      <c r="G6316" s="10" t="s">
        <v>140</v>
      </c>
      <c r="H6316" s="10" t="s">
        <v>22</v>
      </c>
      <c r="I6316" s="10" t="s">
        <v>23</v>
      </c>
      <c r="J6316" s="10" t="s">
        <v>165</v>
      </c>
      <c r="K6316" s="10" t="s">
        <v>94</v>
      </c>
      <c r="L6316" s="10">
        <v>77041</v>
      </c>
      <c r="M6316" s="10" t="s">
        <v>95</v>
      </c>
      <c r="N6316" s="10" t="str">
        <f>_xlfn.XLOOKUP($M:$M,People!$B:$B,People!A:A)</f>
        <v>Roxanne Rodriguez</v>
      </c>
      <c r="O6316" s="10" t="s">
        <v>2720</v>
      </c>
      <c r="P6316" s="10" t="str">
        <f>VLOOKUP(O6316,Products!$A:$E,3,FALSE)</f>
        <v>Dell</v>
      </c>
      <c r="Q6316" s="31">
        <f>INDEX(Products!$E:$E,MATCH(O6316,Products!$A:$A,0))</f>
        <v>0.34</v>
      </c>
      <c r="R6316" s="10" t="s">
        <v>41</v>
      </c>
      <c r="S6316" s="10" t="s">
        <v>82</v>
      </c>
      <c r="T6316" s="10" t="s">
        <v>2721</v>
      </c>
      <c r="U6316" s="12">
        <v>10.368000000000002</v>
      </c>
      <c r="V6316" s="12">
        <v>2</v>
      </c>
      <c r="W6316" s="12">
        <v>0.2</v>
      </c>
      <c r="X6316" s="12">
        <v>3.6288</v>
      </c>
    </row>
    <row r="6317" spans="1:24" ht="14" x14ac:dyDescent="0.3">
      <c r="A6317" s="9">
        <v>6312</v>
      </c>
      <c r="B6317" s="14" t="s">
        <v>9130</v>
      </c>
      <c r="C6317" s="15">
        <v>45980</v>
      </c>
      <c r="D6317" s="15">
        <v>45985</v>
      </c>
      <c r="E6317" s="10" t="s">
        <v>44</v>
      </c>
      <c r="F6317" s="10" t="s">
        <v>139</v>
      </c>
      <c r="G6317" s="10" t="s">
        <v>140</v>
      </c>
      <c r="H6317" s="10" t="s">
        <v>22</v>
      </c>
      <c r="I6317" s="10" t="s">
        <v>23</v>
      </c>
      <c r="J6317" s="10" t="s">
        <v>165</v>
      </c>
      <c r="K6317" s="10" t="s">
        <v>94</v>
      </c>
      <c r="L6317" s="10">
        <v>77041</v>
      </c>
      <c r="M6317" s="10" t="s">
        <v>95</v>
      </c>
      <c r="N6317" s="10" t="str">
        <f>_xlfn.XLOOKUP($M:$M,People!$B:$B,People!A:A)</f>
        <v>Roxanne Rodriguez</v>
      </c>
      <c r="O6317" s="10" t="s">
        <v>729</v>
      </c>
      <c r="P6317" s="10" t="str">
        <f>VLOOKUP(O6317,Products!$A:$E,3,FALSE)</f>
        <v>Staples</v>
      </c>
      <c r="Q6317" s="31">
        <f>INDEX(Products!$E:$E,MATCH(O6317,Products!$A:$A,0))</f>
        <v>0.37</v>
      </c>
      <c r="R6317" s="10" t="s">
        <v>41</v>
      </c>
      <c r="S6317" s="10" t="s">
        <v>53</v>
      </c>
      <c r="T6317" s="10" t="s">
        <v>730</v>
      </c>
      <c r="U6317" s="12">
        <v>100.70400000000001</v>
      </c>
      <c r="V6317" s="12">
        <v>6</v>
      </c>
      <c r="W6317" s="12">
        <v>0.2</v>
      </c>
      <c r="X6317" s="12">
        <v>-16.36440000000001</v>
      </c>
    </row>
    <row r="6318" spans="1:24" ht="14" x14ac:dyDescent="0.3">
      <c r="A6318" s="9">
        <v>6313</v>
      </c>
      <c r="B6318" s="14" t="s">
        <v>9136</v>
      </c>
      <c r="C6318" s="15">
        <v>45980</v>
      </c>
      <c r="D6318" s="15">
        <v>45985</v>
      </c>
      <c r="E6318" s="10" t="s">
        <v>44</v>
      </c>
      <c r="F6318" s="10" t="s">
        <v>1897</v>
      </c>
      <c r="G6318" s="10" t="s">
        <v>1898</v>
      </c>
      <c r="H6318" s="10" t="s">
        <v>22</v>
      </c>
      <c r="I6318" s="10" t="s">
        <v>23</v>
      </c>
      <c r="J6318" s="10" t="s">
        <v>237</v>
      </c>
      <c r="K6318" s="10" t="s">
        <v>238</v>
      </c>
      <c r="L6318" s="10">
        <v>10024</v>
      </c>
      <c r="M6318" s="10" t="s">
        <v>133</v>
      </c>
      <c r="N6318" s="10" t="str">
        <f>_xlfn.XLOOKUP($M:$M,People!$B:$B,People!A:A)</f>
        <v>Chuck Magee</v>
      </c>
      <c r="O6318" s="10" t="s">
        <v>1901</v>
      </c>
      <c r="P6318" s="10" t="str">
        <f>VLOOKUP(O6318,Products!$A:$E,3,FALSE)</f>
        <v>3M</v>
      </c>
      <c r="Q6318" s="31">
        <f>INDEX(Products!$E:$E,MATCH(O6318,Products!$A:$A,0))</f>
        <v>0.34</v>
      </c>
      <c r="R6318" s="10" t="s">
        <v>41</v>
      </c>
      <c r="S6318" s="10" t="s">
        <v>53</v>
      </c>
      <c r="T6318" s="10" t="s">
        <v>1902</v>
      </c>
      <c r="U6318" s="12">
        <v>64.959999999999994</v>
      </c>
      <c r="V6318" s="12">
        <v>2</v>
      </c>
      <c r="W6318" s="12">
        <v>0</v>
      </c>
      <c r="X6318" s="12">
        <v>2.598399999999998</v>
      </c>
    </row>
    <row r="6319" spans="1:24" ht="14" x14ac:dyDescent="0.3">
      <c r="A6319" s="9">
        <v>6314</v>
      </c>
      <c r="B6319" s="14" t="s">
        <v>9136</v>
      </c>
      <c r="C6319" s="15">
        <v>45980</v>
      </c>
      <c r="D6319" s="15">
        <v>45985</v>
      </c>
      <c r="E6319" s="10" t="s">
        <v>44</v>
      </c>
      <c r="F6319" s="10" t="s">
        <v>1897</v>
      </c>
      <c r="G6319" s="10" t="s">
        <v>1898</v>
      </c>
      <c r="H6319" s="10" t="s">
        <v>22</v>
      </c>
      <c r="I6319" s="10" t="s">
        <v>23</v>
      </c>
      <c r="J6319" s="10" t="s">
        <v>237</v>
      </c>
      <c r="K6319" s="10" t="s">
        <v>238</v>
      </c>
      <c r="L6319" s="10">
        <v>10024</v>
      </c>
      <c r="M6319" s="10" t="s">
        <v>133</v>
      </c>
      <c r="N6319" s="10" t="str">
        <f>_xlfn.XLOOKUP($M:$M,People!$B:$B,People!A:A)</f>
        <v>Chuck Magee</v>
      </c>
      <c r="O6319" s="10" t="s">
        <v>1529</v>
      </c>
      <c r="P6319" s="10" t="str">
        <f>VLOOKUP(O6319,Products!$A:$E,3,FALSE)</f>
        <v>Avery</v>
      </c>
      <c r="Q6319" s="31">
        <f>INDEX(Products!$E:$E,MATCH(O6319,Products!$A:$A,0))</f>
        <v>0.25</v>
      </c>
      <c r="R6319" s="10" t="s">
        <v>41</v>
      </c>
      <c r="S6319" s="10" t="s">
        <v>53</v>
      </c>
      <c r="T6319" s="10" t="s">
        <v>1530</v>
      </c>
      <c r="U6319" s="12">
        <v>68.599999999999994</v>
      </c>
      <c r="V6319" s="12">
        <v>4</v>
      </c>
      <c r="W6319" s="12">
        <v>0</v>
      </c>
      <c r="X6319" s="12">
        <v>18.521999999999998</v>
      </c>
    </row>
    <row r="6320" spans="1:24" ht="14" x14ac:dyDescent="0.3">
      <c r="A6320" s="9">
        <v>6315</v>
      </c>
      <c r="B6320" s="14" t="s">
        <v>9130</v>
      </c>
      <c r="C6320" s="15">
        <v>45980</v>
      </c>
      <c r="D6320" s="15">
        <v>45985</v>
      </c>
      <c r="E6320" s="10" t="s">
        <v>44</v>
      </c>
      <c r="F6320" s="10" t="s">
        <v>139</v>
      </c>
      <c r="G6320" s="10" t="s">
        <v>140</v>
      </c>
      <c r="H6320" s="10" t="s">
        <v>22</v>
      </c>
      <c r="I6320" s="10" t="s">
        <v>23</v>
      </c>
      <c r="J6320" s="10" t="s">
        <v>165</v>
      </c>
      <c r="K6320" s="10" t="s">
        <v>94</v>
      </c>
      <c r="L6320" s="10">
        <v>77041</v>
      </c>
      <c r="M6320" s="10" t="s">
        <v>95</v>
      </c>
      <c r="N6320" s="10" t="str">
        <f>_xlfn.XLOOKUP($M:$M,People!$B:$B,People!A:A)</f>
        <v>Roxanne Rodriguez</v>
      </c>
      <c r="O6320" s="10" t="s">
        <v>2718</v>
      </c>
      <c r="P6320" s="10" t="str">
        <f>VLOOKUP(O6320,Products!$A:$E,3,FALSE)</f>
        <v>Dell</v>
      </c>
      <c r="Q6320" s="31">
        <f>INDEX(Products!$E:$E,MATCH(O6320,Products!$A:$A,0))</f>
        <v>0.4</v>
      </c>
      <c r="R6320" s="10" t="s">
        <v>64</v>
      </c>
      <c r="S6320" s="10" t="s">
        <v>65</v>
      </c>
      <c r="T6320" s="10" t="s">
        <v>2719</v>
      </c>
      <c r="U6320" s="12">
        <v>71.959999999999994</v>
      </c>
      <c r="V6320" s="12">
        <v>5</v>
      </c>
      <c r="W6320" s="12">
        <v>0.2</v>
      </c>
      <c r="X6320" s="12">
        <v>25.185999999999996</v>
      </c>
    </row>
    <row r="6321" spans="1:24" ht="14" x14ac:dyDescent="0.3">
      <c r="A6321" s="9">
        <v>6316</v>
      </c>
      <c r="B6321" s="14" t="s">
        <v>9137</v>
      </c>
      <c r="C6321" s="15">
        <v>45981</v>
      </c>
      <c r="D6321" s="15">
        <v>45986</v>
      </c>
      <c r="E6321" s="10" t="s">
        <v>44</v>
      </c>
      <c r="F6321" s="10" t="s">
        <v>1023</v>
      </c>
      <c r="G6321" s="10" t="s">
        <v>1024</v>
      </c>
      <c r="H6321" s="10" t="s">
        <v>36</v>
      </c>
      <c r="I6321" s="10" t="s">
        <v>23</v>
      </c>
      <c r="J6321" s="10" t="s">
        <v>4638</v>
      </c>
      <c r="K6321" s="10" t="s">
        <v>48</v>
      </c>
      <c r="L6321" s="10">
        <v>32839</v>
      </c>
      <c r="M6321" s="10" t="s">
        <v>26</v>
      </c>
      <c r="N6321" s="10" t="str">
        <f>_xlfn.XLOOKUP($M:$M,People!$B:$B,People!A:A)</f>
        <v>Fred Suzuki</v>
      </c>
      <c r="O6321" s="10" t="s">
        <v>746</v>
      </c>
      <c r="P6321" s="10" t="str">
        <f>VLOOKUP(O6321,Products!$A:$E,3,FALSE)</f>
        <v>Staples</v>
      </c>
      <c r="Q6321" s="31">
        <f>INDEX(Products!$E:$E,MATCH(O6321,Products!$A:$A,0))</f>
        <v>0.33</v>
      </c>
      <c r="R6321" s="10" t="s">
        <v>28</v>
      </c>
      <c r="S6321" s="10" t="s">
        <v>29</v>
      </c>
      <c r="T6321" s="10" t="s">
        <v>747</v>
      </c>
      <c r="U6321" s="12">
        <v>289.56799999999998</v>
      </c>
      <c r="V6321" s="12">
        <v>2</v>
      </c>
      <c r="W6321" s="12">
        <v>0.2</v>
      </c>
      <c r="X6321" s="12">
        <v>10.858799999999974</v>
      </c>
    </row>
    <row r="6322" spans="1:24" ht="14" x14ac:dyDescent="0.3">
      <c r="A6322" s="9">
        <v>6317</v>
      </c>
      <c r="B6322" s="14" t="s">
        <v>9138</v>
      </c>
      <c r="C6322" s="15">
        <v>45981</v>
      </c>
      <c r="D6322" s="15">
        <v>45985</v>
      </c>
      <c r="E6322" s="10" t="s">
        <v>19</v>
      </c>
      <c r="F6322" s="10" t="s">
        <v>933</v>
      </c>
      <c r="G6322" s="10" t="s">
        <v>934</v>
      </c>
      <c r="H6322" s="10" t="s">
        <v>92</v>
      </c>
      <c r="I6322" s="10" t="s">
        <v>23</v>
      </c>
      <c r="J6322" s="10" t="s">
        <v>437</v>
      </c>
      <c r="K6322" s="10" t="s">
        <v>438</v>
      </c>
      <c r="L6322" s="10">
        <v>43229</v>
      </c>
      <c r="M6322" s="10" t="s">
        <v>133</v>
      </c>
      <c r="N6322" s="10" t="str">
        <f>_xlfn.XLOOKUP($M:$M,People!$B:$B,People!A:A)</f>
        <v>Chuck Magee</v>
      </c>
      <c r="O6322" s="10" t="s">
        <v>941</v>
      </c>
      <c r="P6322" s="10" t="str">
        <f>VLOOKUP(O6322,Products!$A:$E,3,FALSE)</f>
        <v>Staples</v>
      </c>
      <c r="Q6322" s="31">
        <f>INDEX(Products!$E:$E,MATCH(O6322,Products!$A:$A,0))</f>
        <v>0.25</v>
      </c>
      <c r="R6322" s="10" t="s">
        <v>28</v>
      </c>
      <c r="S6322" s="10" t="s">
        <v>29</v>
      </c>
      <c r="T6322" s="10" t="s">
        <v>942</v>
      </c>
      <c r="U6322" s="12">
        <v>86.97</v>
      </c>
      <c r="V6322" s="12">
        <v>3</v>
      </c>
      <c r="W6322" s="12">
        <v>0.5</v>
      </c>
      <c r="X6322" s="12">
        <v>-48.703199999999995</v>
      </c>
    </row>
    <row r="6323" spans="1:24" ht="14" x14ac:dyDescent="0.3">
      <c r="A6323" s="9">
        <v>6318</v>
      </c>
      <c r="B6323" s="14" t="s">
        <v>9139</v>
      </c>
      <c r="C6323" s="15">
        <v>45981</v>
      </c>
      <c r="D6323" s="15">
        <v>45988</v>
      </c>
      <c r="E6323" s="10" t="s">
        <v>44</v>
      </c>
      <c r="F6323" s="10" t="s">
        <v>4851</v>
      </c>
      <c r="G6323" s="10" t="s">
        <v>4852</v>
      </c>
      <c r="H6323" s="10" t="s">
        <v>36</v>
      </c>
      <c r="I6323" s="10" t="s">
        <v>23</v>
      </c>
      <c r="J6323" s="10" t="s">
        <v>165</v>
      </c>
      <c r="K6323" s="10" t="s">
        <v>94</v>
      </c>
      <c r="L6323" s="10">
        <v>77095</v>
      </c>
      <c r="M6323" s="10" t="s">
        <v>95</v>
      </c>
      <c r="N6323" s="10" t="str">
        <f>_xlfn.XLOOKUP($M:$M,People!$B:$B,People!A:A)</f>
        <v>Roxanne Rodriguez</v>
      </c>
      <c r="O6323" s="10" t="s">
        <v>3879</v>
      </c>
      <c r="P6323" s="10" t="str">
        <f>VLOOKUP(O6323,Products!$A:$E,3,FALSE)</f>
        <v>Avery</v>
      </c>
      <c r="Q6323" s="31">
        <f>INDEX(Products!$E:$E,MATCH(O6323,Products!$A:$A,0))</f>
        <v>0.31</v>
      </c>
      <c r="R6323" s="10" t="s">
        <v>28</v>
      </c>
      <c r="S6323" s="10" t="s">
        <v>32</v>
      </c>
      <c r="T6323" s="10" t="s">
        <v>3880</v>
      </c>
      <c r="U6323" s="12">
        <v>318.43</v>
      </c>
      <c r="V6323" s="12">
        <v>5</v>
      </c>
      <c r="W6323" s="12">
        <v>0.3</v>
      </c>
      <c r="X6323" s="12">
        <v>-77.333000000000013</v>
      </c>
    </row>
    <row r="6324" spans="1:24" ht="14" x14ac:dyDescent="0.3">
      <c r="A6324" s="9">
        <v>6319</v>
      </c>
      <c r="B6324" s="14" t="s">
        <v>9139</v>
      </c>
      <c r="C6324" s="15">
        <v>45981</v>
      </c>
      <c r="D6324" s="15">
        <v>45988</v>
      </c>
      <c r="E6324" s="10" t="s">
        <v>44</v>
      </c>
      <c r="F6324" s="10" t="s">
        <v>4851</v>
      </c>
      <c r="G6324" s="10" t="s">
        <v>4852</v>
      </c>
      <c r="H6324" s="10" t="s">
        <v>36</v>
      </c>
      <c r="I6324" s="10" t="s">
        <v>23</v>
      </c>
      <c r="J6324" s="10" t="s">
        <v>165</v>
      </c>
      <c r="K6324" s="10" t="s">
        <v>94</v>
      </c>
      <c r="L6324" s="10">
        <v>77095</v>
      </c>
      <c r="M6324" s="10" t="s">
        <v>95</v>
      </c>
      <c r="N6324" s="10" t="str">
        <f>_xlfn.XLOOKUP($M:$M,People!$B:$B,People!A:A)</f>
        <v>Roxanne Rodriguez</v>
      </c>
      <c r="O6324" s="10" t="s">
        <v>1120</v>
      </c>
      <c r="P6324" s="10" t="str">
        <f>VLOOKUP(O6324,Products!$A:$E,3,FALSE)</f>
        <v>Logitech</v>
      </c>
      <c r="Q6324" s="31">
        <f>INDEX(Products!$E:$E,MATCH(O6324,Products!$A:$A,0))</f>
        <v>0.27</v>
      </c>
      <c r="R6324" s="10" t="s">
        <v>28</v>
      </c>
      <c r="S6324" s="10" t="s">
        <v>58</v>
      </c>
      <c r="T6324" s="10" t="s">
        <v>1121</v>
      </c>
      <c r="U6324" s="12">
        <v>7.0679999999999996</v>
      </c>
      <c r="V6324" s="12">
        <v>3</v>
      </c>
      <c r="W6324" s="12">
        <v>0.6</v>
      </c>
      <c r="X6324" s="12">
        <v>-2.8271999999999995</v>
      </c>
    </row>
    <row r="6325" spans="1:24" ht="14" x14ac:dyDescent="0.3">
      <c r="A6325" s="9">
        <v>6320</v>
      </c>
      <c r="B6325" s="14" t="s">
        <v>9140</v>
      </c>
      <c r="C6325" s="15">
        <v>45981</v>
      </c>
      <c r="D6325" s="15">
        <v>45988</v>
      </c>
      <c r="E6325" s="10" t="s">
        <v>44</v>
      </c>
      <c r="F6325" s="10" t="s">
        <v>1541</v>
      </c>
      <c r="G6325" s="10" t="s">
        <v>1542</v>
      </c>
      <c r="H6325" s="10" t="s">
        <v>36</v>
      </c>
      <c r="I6325" s="10" t="s">
        <v>23</v>
      </c>
      <c r="J6325" s="10" t="s">
        <v>37</v>
      </c>
      <c r="K6325" s="10" t="s">
        <v>38</v>
      </c>
      <c r="L6325" s="10">
        <v>90004</v>
      </c>
      <c r="M6325" s="10" t="s">
        <v>39</v>
      </c>
      <c r="N6325" s="10" t="str">
        <f>_xlfn.XLOOKUP($M:$M,People!$B:$B,People!A:A)</f>
        <v>Sadie Pawthorne</v>
      </c>
      <c r="O6325" s="10" t="s">
        <v>710</v>
      </c>
      <c r="P6325" s="10" t="str">
        <f>VLOOKUP(O6325,Products!$A:$E,3,FALSE)</f>
        <v>Canon</v>
      </c>
      <c r="Q6325" s="31">
        <f>INDEX(Products!$E:$E,MATCH(O6325,Products!$A:$A,0))</f>
        <v>0.26</v>
      </c>
      <c r="R6325" s="10" t="s">
        <v>41</v>
      </c>
      <c r="S6325" s="10" t="s">
        <v>71</v>
      </c>
      <c r="T6325" s="10" t="s">
        <v>711</v>
      </c>
      <c r="U6325" s="12">
        <v>39</v>
      </c>
      <c r="V6325" s="12">
        <v>12</v>
      </c>
      <c r="W6325" s="12">
        <v>0</v>
      </c>
      <c r="X6325" s="12">
        <v>11.309999999999999</v>
      </c>
    </row>
    <row r="6326" spans="1:24" ht="14" x14ac:dyDescent="0.3">
      <c r="A6326" s="9">
        <v>6321</v>
      </c>
      <c r="B6326" s="14" t="s">
        <v>9141</v>
      </c>
      <c r="C6326" s="15">
        <v>45981</v>
      </c>
      <c r="D6326" s="15">
        <v>45986</v>
      </c>
      <c r="E6326" s="10" t="s">
        <v>44</v>
      </c>
      <c r="F6326" s="10" t="s">
        <v>3722</v>
      </c>
      <c r="G6326" s="10" t="s">
        <v>3723</v>
      </c>
      <c r="H6326" s="10" t="s">
        <v>36</v>
      </c>
      <c r="I6326" s="10" t="s">
        <v>23</v>
      </c>
      <c r="J6326" s="10" t="s">
        <v>437</v>
      </c>
      <c r="K6326" s="10" t="s">
        <v>226</v>
      </c>
      <c r="L6326" s="10">
        <v>47201</v>
      </c>
      <c r="M6326" s="10" t="s">
        <v>95</v>
      </c>
      <c r="N6326" s="10" t="str">
        <f>_xlfn.XLOOKUP($M:$M,People!$B:$B,People!A:A)</f>
        <v>Roxanne Rodriguez</v>
      </c>
      <c r="O6326" s="10" t="s">
        <v>696</v>
      </c>
      <c r="P6326" s="10" t="str">
        <f>VLOOKUP(O6326,Products!$A:$E,3,FALSE)</f>
        <v>Dell</v>
      </c>
      <c r="Q6326" s="31">
        <f>INDEX(Products!$E:$E,MATCH(O6326,Products!$A:$A,0))</f>
        <v>0.4</v>
      </c>
      <c r="R6326" s="10" t="s">
        <v>41</v>
      </c>
      <c r="S6326" s="10" t="s">
        <v>68</v>
      </c>
      <c r="T6326" s="10" t="s">
        <v>697</v>
      </c>
      <c r="U6326" s="12">
        <v>4.91</v>
      </c>
      <c r="V6326" s="12">
        <v>1</v>
      </c>
      <c r="W6326" s="12">
        <v>0</v>
      </c>
      <c r="X6326" s="12">
        <v>2.3077000000000001</v>
      </c>
    </row>
    <row r="6327" spans="1:24" ht="14" x14ac:dyDescent="0.3">
      <c r="A6327" s="9">
        <v>6322</v>
      </c>
      <c r="B6327" s="14" t="s">
        <v>9142</v>
      </c>
      <c r="C6327" s="15">
        <v>45981</v>
      </c>
      <c r="D6327" s="15">
        <v>45983</v>
      </c>
      <c r="E6327" s="10" t="s">
        <v>168</v>
      </c>
      <c r="F6327" s="10" t="s">
        <v>2571</v>
      </c>
      <c r="G6327" s="10" t="s">
        <v>2572</v>
      </c>
      <c r="H6327" s="10" t="s">
        <v>22</v>
      </c>
      <c r="I6327" s="10" t="s">
        <v>23</v>
      </c>
      <c r="J6327" s="10" t="s">
        <v>881</v>
      </c>
      <c r="K6327" s="10" t="s">
        <v>438</v>
      </c>
      <c r="L6327" s="10">
        <v>45231</v>
      </c>
      <c r="M6327" s="10" t="s">
        <v>133</v>
      </c>
      <c r="N6327" s="10" t="str">
        <f>_xlfn.XLOOKUP($M:$M,People!$B:$B,People!A:A)</f>
        <v>Chuck Magee</v>
      </c>
      <c r="O6327" s="10" t="s">
        <v>150</v>
      </c>
      <c r="P6327" s="10" t="str">
        <f>VLOOKUP(O6327,Products!$A:$E,3,FALSE)</f>
        <v>Samsung</v>
      </c>
      <c r="Q6327" s="31">
        <f>INDEX(Products!$E:$E,MATCH(O6327,Products!$A:$A,0))</f>
        <v>0.28999999999999998</v>
      </c>
      <c r="R6327" s="10" t="s">
        <v>41</v>
      </c>
      <c r="S6327" s="10" t="s">
        <v>68</v>
      </c>
      <c r="T6327" s="10" t="s">
        <v>151</v>
      </c>
      <c r="U6327" s="12">
        <v>14.427000000000003</v>
      </c>
      <c r="V6327" s="12">
        <v>3</v>
      </c>
      <c r="W6327" s="12">
        <v>0.7</v>
      </c>
      <c r="X6327" s="12">
        <v>-10.579799999999999</v>
      </c>
    </row>
    <row r="6328" spans="1:24" ht="14" x14ac:dyDescent="0.3">
      <c r="A6328" s="9">
        <v>6323</v>
      </c>
      <c r="B6328" s="14" t="s">
        <v>9143</v>
      </c>
      <c r="C6328" s="15">
        <v>45981</v>
      </c>
      <c r="D6328" s="15">
        <v>45985</v>
      </c>
      <c r="E6328" s="10" t="s">
        <v>44</v>
      </c>
      <c r="F6328" s="10" t="s">
        <v>625</v>
      </c>
      <c r="G6328" s="10" t="s">
        <v>626</v>
      </c>
      <c r="H6328" s="10" t="s">
        <v>22</v>
      </c>
      <c r="I6328" s="10" t="s">
        <v>23</v>
      </c>
      <c r="J6328" s="10" t="s">
        <v>533</v>
      </c>
      <c r="K6328" s="10" t="s">
        <v>218</v>
      </c>
      <c r="L6328" s="10">
        <v>19711</v>
      </c>
      <c r="M6328" s="10" t="s">
        <v>133</v>
      </c>
      <c r="N6328" s="10" t="str">
        <f>_xlfn.XLOOKUP($M:$M,People!$B:$B,People!A:A)</f>
        <v>Chuck Magee</v>
      </c>
      <c r="O6328" s="10" t="s">
        <v>3745</v>
      </c>
      <c r="P6328" s="10" t="str">
        <f>VLOOKUP(O6328,Products!$A:$E,3,FALSE)</f>
        <v>HP</v>
      </c>
      <c r="Q6328" s="31">
        <f>INDEX(Products!$E:$E,MATCH(O6328,Products!$A:$A,0))</f>
        <v>0.25</v>
      </c>
      <c r="R6328" s="10" t="s">
        <v>41</v>
      </c>
      <c r="S6328" s="10" t="s">
        <v>68</v>
      </c>
      <c r="T6328" s="10" t="s">
        <v>3746</v>
      </c>
      <c r="U6328" s="12">
        <v>128.39999999999998</v>
      </c>
      <c r="V6328" s="12">
        <v>3</v>
      </c>
      <c r="W6328" s="12">
        <v>0</v>
      </c>
      <c r="X6328" s="12">
        <v>62.915999999999997</v>
      </c>
    </row>
    <row r="6329" spans="1:24" ht="14" x14ac:dyDescent="0.3">
      <c r="A6329" s="9">
        <v>6324</v>
      </c>
      <c r="B6329" s="14" t="s">
        <v>9142</v>
      </c>
      <c r="C6329" s="15">
        <v>45981</v>
      </c>
      <c r="D6329" s="15">
        <v>45983</v>
      </c>
      <c r="E6329" s="10" t="s">
        <v>168</v>
      </c>
      <c r="F6329" s="10" t="s">
        <v>2571</v>
      </c>
      <c r="G6329" s="10" t="s">
        <v>2572</v>
      </c>
      <c r="H6329" s="10" t="s">
        <v>22</v>
      </c>
      <c r="I6329" s="10" t="s">
        <v>23</v>
      </c>
      <c r="J6329" s="10" t="s">
        <v>881</v>
      </c>
      <c r="K6329" s="10" t="s">
        <v>438</v>
      </c>
      <c r="L6329" s="10">
        <v>45231</v>
      </c>
      <c r="M6329" s="10" t="s">
        <v>133</v>
      </c>
      <c r="N6329" s="10" t="str">
        <f>_xlfn.XLOOKUP($M:$M,People!$B:$B,People!A:A)</f>
        <v>Chuck Magee</v>
      </c>
      <c r="O6329" s="10" t="s">
        <v>852</v>
      </c>
      <c r="P6329" s="10" t="str">
        <f>VLOOKUP(O6329,Products!$A:$E,3,FALSE)</f>
        <v>3M</v>
      </c>
      <c r="Q6329" s="31">
        <f>INDEX(Products!$E:$E,MATCH(O6329,Products!$A:$A,0))</f>
        <v>0.34</v>
      </c>
      <c r="R6329" s="10" t="s">
        <v>41</v>
      </c>
      <c r="S6329" s="10" t="s">
        <v>68</v>
      </c>
      <c r="T6329" s="10" t="s">
        <v>853</v>
      </c>
      <c r="U6329" s="12">
        <v>2.6280000000000001</v>
      </c>
      <c r="V6329" s="12">
        <v>2</v>
      </c>
      <c r="W6329" s="12">
        <v>0.7</v>
      </c>
      <c r="X6329" s="12">
        <v>-1.9272</v>
      </c>
    </row>
    <row r="6330" spans="1:24" ht="14" x14ac:dyDescent="0.3">
      <c r="A6330" s="9">
        <v>6325</v>
      </c>
      <c r="B6330" s="14" t="s">
        <v>9138</v>
      </c>
      <c r="C6330" s="15">
        <v>45981</v>
      </c>
      <c r="D6330" s="15">
        <v>45985</v>
      </c>
      <c r="E6330" s="10" t="s">
        <v>19</v>
      </c>
      <c r="F6330" s="10" t="s">
        <v>933</v>
      </c>
      <c r="G6330" s="10" t="s">
        <v>934</v>
      </c>
      <c r="H6330" s="10" t="s">
        <v>92</v>
      </c>
      <c r="I6330" s="10" t="s">
        <v>23</v>
      </c>
      <c r="J6330" s="10" t="s">
        <v>437</v>
      </c>
      <c r="K6330" s="10" t="s">
        <v>438</v>
      </c>
      <c r="L6330" s="10">
        <v>43229</v>
      </c>
      <c r="M6330" s="10" t="s">
        <v>133</v>
      </c>
      <c r="N6330" s="10" t="str">
        <f>_xlfn.XLOOKUP($M:$M,People!$B:$B,People!A:A)</f>
        <v>Chuck Magee</v>
      </c>
      <c r="O6330" s="10" t="s">
        <v>935</v>
      </c>
      <c r="P6330" s="10" t="str">
        <f>VLOOKUP(O6330,Products!$A:$E,3,FALSE)</f>
        <v>Office Depot</v>
      </c>
      <c r="Q6330" s="31">
        <f>INDEX(Products!$E:$E,MATCH(O6330,Products!$A:$A,0))</f>
        <v>0.32</v>
      </c>
      <c r="R6330" s="10" t="s">
        <v>41</v>
      </c>
      <c r="S6330" s="10" t="s">
        <v>240</v>
      </c>
      <c r="T6330" s="10" t="s">
        <v>936</v>
      </c>
      <c r="U6330" s="12">
        <v>19.096</v>
      </c>
      <c r="V6330" s="12">
        <v>7</v>
      </c>
      <c r="W6330" s="12">
        <v>0.2</v>
      </c>
      <c r="X6330" s="12">
        <v>6.6835999999999993</v>
      </c>
    </row>
    <row r="6331" spans="1:24" ht="14" x14ac:dyDescent="0.3">
      <c r="A6331" s="9">
        <v>6326</v>
      </c>
      <c r="B6331" s="14" t="s">
        <v>9144</v>
      </c>
      <c r="C6331" s="15">
        <v>45981</v>
      </c>
      <c r="D6331" s="15">
        <v>45985</v>
      </c>
      <c r="E6331" s="10" t="s">
        <v>44</v>
      </c>
      <c r="F6331" s="10" t="s">
        <v>567</v>
      </c>
      <c r="G6331" s="10" t="s">
        <v>568</v>
      </c>
      <c r="H6331" s="10" t="s">
        <v>22</v>
      </c>
      <c r="I6331" s="10" t="s">
        <v>23</v>
      </c>
      <c r="J6331" s="10" t="s">
        <v>569</v>
      </c>
      <c r="K6331" s="10" t="s">
        <v>570</v>
      </c>
      <c r="L6331" s="10">
        <v>73034</v>
      </c>
      <c r="M6331" s="10" t="s">
        <v>95</v>
      </c>
      <c r="N6331" s="10" t="str">
        <f>_xlfn.XLOOKUP($M:$M,People!$B:$B,People!A:A)</f>
        <v>Roxanne Rodriguez</v>
      </c>
      <c r="O6331" s="10" t="s">
        <v>571</v>
      </c>
      <c r="P6331" s="10" t="str">
        <f>VLOOKUP(O6331,Products!$A:$E,3,FALSE)</f>
        <v>Avery</v>
      </c>
      <c r="Q6331" s="31">
        <f>INDEX(Products!$E:$E,MATCH(O6331,Products!$A:$A,0))</f>
        <v>0.33</v>
      </c>
      <c r="R6331" s="10" t="s">
        <v>41</v>
      </c>
      <c r="S6331" s="10" t="s">
        <v>42</v>
      </c>
      <c r="T6331" s="10" t="s">
        <v>572</v>
      </c>
      <c r="U6331" s="12">
        <v>14.62</v>
      </c>
      <c r="V6331" s="12">
        <v>2</v>
      </c>
      <c r="W6331" s="12">
        <v>0</v>
      </c>
      <c r="X6331" s="12">
        <v>6.8713999999999995</v>
      </c>
    </row>
    <row r="6332" spans="1:24" ht="14" x14ac:dyDescent="0.3">
      <c r="A6332" s="9">
        <v>6327</v>
      </c>
      <c r="B6332" s="14" t="s">
        <v>9138</v>
      </c>
      <c r="C6332" s="15">
        <v>45981</v>
      </c>
      <c r="D6332" s="15">
        <v>45985</v>
      </c>
      <c r="E6332" s="10" t="s">
        <v>19</v>
      </c>
      <c r="F6332" s="10" t="s">
        <v>933</v>
      </c>
      <c r="G6332" s="10" t="s">
        <v>934</v>
      </c>
      <c r="H6332" s="10" t="s">
        <v>92</v>
      </c>
      <c r="I6332" s="10" t="s">
        <v>23</v>
      </c>
      <c r="J6332" s="10" t="s">
        <v>437</v>
      </c>
      <c r="K6332" s="10" t="s">
        <v>438</v>
      </c>
      <c r="L6332" s="10">
        <v>43229</v>
      </c>
      <c r="M6332" s="10" t="s">
        <v>133</v>
      </c>
      <c r="N6332" s="10" t="str">
        <f>_xlfn.XLOOKUP($M:$M,People!$B:$B,People!A:A)</f>
        <v>Chuck Magee</v>
      </c>
      <c r="O6332" s="10" t="s">
        <v>937</v>
      </c>
      <c r="P6332" s="10" t="str">
        <f>VLOOKUP(O6332,Products!$A:$E,3,FALSE)</f>
        <v>IKEA</v>
      </c>
      <c r="Q6332" s="31">
        <f>INDEX(Products!$E:$E,MATCH(O6332,Products!$A:$A,0))</f>
        <v>0.34</v>
      </c>
      <c r="R6332" s="10" t="s">
        <v>41</v>
      </c>
      <c r="S6332" s="10" t="s">
        <v>42</v>
      </c>
      <c r="T6332" s="10" t="s">
        <v>938</v>
      </c>
      <c r="U6332" s="12">
        <v>18.496000000000002</v>
      </c>
      <c r="V6332" s="12">
        <v>8</v>
      </c>
      <c r="W6332" s="12">
        <v>0.2</v>
      </c>
      <c r="X6332" s="12">
        <v>6.2423999999999999</v>
      </c>
    </row>
    <row r="6333" spans="1:24" ht="14" x14ac:dyDescent="0.3">
      <c r="A6333" s="9">
        <v>6328</v>
      </c>
      <c r="B6333" s="14" t="s">
        <v>9141</v>
      </c>
      <c r="C6333" s="15">
        <v>45981</v>
      </c>
      <c r="D6333" s="15">
        <v>45986</v>
      </c>
      <c r="E6333" s="10" t="s">
        <v>44</v>
      </c>
      <c r="F6333" s="10" t="s">
        <v>3722</v>
      </c>
      <c r="G6333" s="10" t="s">
        <v>3723</v>
      </c>
      <c r="H6333" s="10" t="s">
        <v>36</v>
      </c>
      <c r="I6333" s="10" t="s">
        <v>23</v>
      </c>
      <c r="J6333" s="10" t="s">
        <v>437</v>
      </c>
      <c r="K6333" s="10" t="s">
        <v>226</v>
      </c>
      <c r="L6333" s="10">
        <v>47201</v>
      </c>
      <c r="M6333" s="10" t="s">
        <v>95</v>
      </c>
      <c r="N6333" s="10" t="str">
        <f>_xlfn.XLOOKUP($M:$M,People!$B:$B,People!A:A)</f>
        <v>Roxanne Rodriguez</v>
      </c>
      <c r="O6333" s="10" t="s">
        <v>3162</v>
      </c>
      <c r="P6333" s="10" t="str">
        <f>VLOOKUP(O6333,Products!$A:$E,3,FALSE)</f>
        <v>Canon</v>
      </c>
      <c r="Q6333" s="31">
        <f>INDEX(Products!$E:$E,MATCH(O6333,Products!$A:$A,0))</f>
        <v>0.4</v>
      </c>
      <c r="R6333" s="10" t="s">
        <v>41</v>
      </c>
      <c r="S6333" s="10" t="s">
        <v>82</v>
      </c>
      <c r="T6333" s="10" t="s">
        <v>3163</v>
      </c>
      <c r="U6333" s="12">
        <v>314.54999999999995</v>
      </c>
      <c r="V6333" s="12">
        <v>3</v>
      </c>
      <c r="W6333" s="12">
        <v>0</v>
      </c>
      <c r="X6333" s="12">
        <v>150.98399999999998</v>
      </c>
    </row>
    <row r="6334" spans="1:24" ht="14" x14ac:dyDescent="0.3">
      <c r="A6334" s="9">
        <v>6329</v>
      </c>
      <c r="B6334" s="14" t="s">
        <v>9142</v>
      </c>
      <c r="C6334" s="15">
        <v>45981</v>
      </c>
      <c r="D6334" s="15">
        <v>45983</v>
      </c>
      <c r="E6334" s="10" t="s">
        <v>168</v>
      </c>
      <c r="F6334" s="10" t="s">
        <v>2571</v>
      </c>
      <c r="G6334" s="10" t="s">
        <v>2572</v>
      </c>
      <c r="H6334" s="10" t="s">
        <v>22</v>
      </c>
      <c r="I6334" s="10" t="s">
        <v>23</v>
      </c>
      <c r="J6334" s="10" t="s">
        <v>881</v>
      </c>
      <c r="K6334" s="10" t="s">
        <v>438</v>
      </c>
      <c r="L6334" s="10">
        <v>45231</v>
      </c>
      <c r="M6334" s="10" t="s">
        <v>133</v>
      </c>
      <c r="N6334" s="10" t="str">
        <f>_xlfn.XLOOKUP($M:$M,People!$B:$B,People!A:A)</f>
        <v>Chuck Magee</v>
      </c>
      <c r="O6334" s="10" t="s">
        <v>2573</v>
      </c>
      <c r="P6334" s="10" t="str">
        <f>VLOOKUP(O6334,Products!$A:$E,3,FALSE)</f>
        <v>Staples</v>
      </c>
      <c r="Q6334" s="31">
        <f>INDEX(Products!$E:$E,MATCH(O6334,Products!$A:$A,0))</f>
        <v>0.35</v>
      </c>
      <c r="R6334" s="10" t="s">
        <v>41</v>
      </c>
      <c r="S6334" s="10" t="s">
        <v>82</v>
      </c>
      <c r="T6334" s="10" t="s">
        <v>2574</v>
      </c>
      <c r="U6334" s="12">
        <v>15.696000000000002</v>
      </c>
      <c r="V6334" s="12">
        <v>3</v>
      </c>
      <c r="W6334" s="12">
        <v>0.2</v>
      </c>
      <c r="X6334" s="12">
        <v>5.1011999999999995</v>
      </c>
    </row>
    <row r="6335" spans="1:24" ht="14" x14ac:dyDescent="0.3">
      <c r="A6335" s="9">
        <v>6330</v>
      </c>
      <c r="B6335" s="14" t="s">
        <v>9141</v>
      </c>
      <c r="C6335" s="15">
        <v>45981</v>
      </c>
      <c r="D6335" s="15">
        <v>45986</v>
      </c>
      <c r="E6335" s="10" t="s">
        <v>44</v>
      </c>
      <c r="F6335" s="10" t="s">
        <v>3722</v>
      </c>
      <c r="G6335" s="10" t="s">
        <v>3723</v>
      </c>
      <c r="H6335" s="10" t="s">
        <v>36</v>
      </c>
      <c r="I6335" s="10" t="s">
        <v>23</v>
      </c>
      <c r="J6335" s="10" t="s">
        <v>437</v>
      </c>
      <c r="K6335" s="10" t="s">
        <v>226</v>
      </c>
      <c r="L6335" s="10">
        <v>47201</v>
      </c>
      <c r="M6335" s="10" t="s">
        <v>95</v>
      </c>
      <c r="N6335" s="10" t="str">
        <f>_xlfn.XLOOKUP($M:$M,People!$B:$B,People!A:A)</f>
        <v>Roxanne Rodriguez</v>
      </c>
      <c r="O6335" s="10" t="s">
        <v>2321</v>
      </c>
      <c r="P6335" s="10" t="str">
        <f>VLOOKUP(O6335,Products!$A:$E,3,FALSE)</f>
        <v>Staples</v>
      </c>
      <c r="Q6335" s="31">
        <f>INDEX(Products!$E:$E,MATCH(O6335,Products!$A:$A,0))</f>
        <v>0.37</v>
      </c>
      <c r="R6335" s="10" t="s">
        <v>41</v>
      </c>
      <c r="S6335" s="10" t="s">
        <v>82</v>
      </c>
      <c r="T6335" s="10" t="s">
        <v>2322</v>
      </c>
      <c r="U6335" s="12">
        <v>9.08</v>
      </c>
      <c r="V6335" s="12">
        <v>2</v>
      </c>
      <c r="W6335" s="12">
        <v>0</v>
      </c>
      <c r="X6335" s="12">
        <v>4.0859999999999994</v>
      </c>
    </row>
    <row r="6336" spans="1:24" ht="14" x14ac:dyDescent="0.3">
      <c r="A6336" s="9">
        <v>6331</v>
      </c>
      <c r="B6336" s="14" t="s">
        <v>9137</v>
      </c>
      <c r="C6336" s="15">
        <v>45981</v>
      </c>
      <c r="D6336" s="15">
        <v>45986</v>
      </c>
      <c r="E6336" s="10" t="s">
        <v>44</v>
      </c>
      <c r="F6336" s="10" t="s">
        <v>1023</v>
      </c>
      <c r="G6336" s="10" t="s">
        <v>1024</v>
      </c>
      <c r="H6336" s="10" t="s">
        <v>36</v>
      </c>
      <c r="I6336" s="10" t="s">
        <v>23</v>
      </c>
      <c r="J6336" s="10" t="s">
        <v>4638</v>
      </c>
      <c r="K6336" s="10" t="s">
        <v>48</v>
      </c>
      <c r="L6336" s="10">
        <v>32839</v>
      </c>
      <c r="M6336" s="10" t="s">
        <v>26</v>
      </c>
      <c r="N6336" s="10" t="str">
        <f>_xlfn.XLOOKUP($M:$M,People!$B:$B,People!A:A)</f>
        <v>Fred Suzuki</v>
      </c>
      <c r="O6336" s="10" t="s">
        <v>1163</v>
      </c>
      <c r="P6336" s="10" t="str">
        <f>VLOOKUP(O6336,Products!$A:$E,3,FALSE)</f>
        <v>Canon</v>
      </c>
      <c r="Q6336" s="31">
        <f>INDEX(Products!$E:$E,MATCH(O6336,Products!$A:$A,0))</f>
        <v>0.34</v>
      </c>
      <c r="R6336" s="10" t="s">
        <v>41</v>
      </c>
      <c r="S6336" s="10" t="s">
        <v>53</v>
      </c>
      <c r="T6336" s="10" t="s">
        <v>1164</v>
      </c>
      <c r="U6336" s="12">
        <v>39.72</v>
      </c>
      <c r="V6336" s="12">
        <v>5</v>
      </c>
      <c r="W6336" s="12">
        <v>0.2</v>
      </c>
      <c r="X6336" s="12">
        <v>4.4684999999999953</v>
      </c>
    </row>
    <row r="6337" spans="1:24" ht="14" x14ac:dyDescent="0.3">
      <c r="A6337" s="9">
        <v>6332</v>
      </c>
      <c r="B6337" s="14" t="s">
        <v>9138</v>
      </c>
      <c r="C6337" s="15">
        <v>45981</v>
      </c>
      <c r="D6337" s="15">
        <v>45985</v>
      </c>
      <c r="E6337" s="10" t="s">
        <v>19</v>
      </c>
      <c r="F6337" s="10" t="s">
        <v>933</v>
      </c>
      <c r="G6337" s="10" t="s">
        <v>934</v>
      </c>
      <c r="H6337" s="10" t="s">
        <v>92</v>
      </c>
      <c r="I6337" s="10" t="s">
        <v>23</v>
      </c>
      <c r="J6337" s="10" t="s">
        <v>437</v>
      </c>
      <c r="K6337" s="10" t="s">
        <v>438</v>
      </c>
      <c r="L6337" s="10">
        <v>43229</v>
      </c>
      <c r="M6337" s="10" t="s">
        <v>133</v>
      </c>
      <c r="N6337" s="10" t="str">
        <f>_xlfn.XLOOKUP($M:$M,People!$B:$B,People!A:A)</f>
        <v>Chuck Magee</v>
      </c>
      <c r="O6337" s="10" t="s">
        <v>939</v>
      </c>
      <c r="P6337" s="10" t="str">
        <f>VLOOKUP(O6337,Products!$A:$E,3,FALSE)</f>
        <v>IKEA</v>
      </c>
      <c r="Q6337" s="31">
        <f>INDEX(Products!$E:$E,MATCH(O6337,Products!$A:$A,0))</f>
        <v>0.28000000000000003</v>
      </c>
      <c r="R6337" s="10" t="s">
        <v>64</v>
      </c>
      <c r="S6337" s="10" t="s">
        <v>144</v>
      </c>
      <c r="T6337" s="10" t="s">
        <v>940</v>
      </c>
      <c r="U6337" s="12">
        <v>255.98400000000004</v>
      </c>
      <c r="V6337" s="12">
        <v>2</v>
      </c>
      <c r="W6337" s="12">
        <v>0.2</v>
      </c>
      <c r="X6337" s="12">
        <v>54.396600000000007</v>
      </c>
    </row>
    <row r="6338" spans="1:24" ht="14" x14ac:dyDescent="0.3">
      <c r="A6338" s="9">
        <v>6333</v>
      </c>
      <c r="B6338" s="14" t="s">
        <v>9145</v>
      </c>
      <c r="C6338" s="15">
        <v>45981</v>
      </c>
      <c r="D6338" s="15">
        <v>45985</v>
      </c>
      <c r="E6338" s="10" t="s">
        <v>44</v>
      </c>
      <c r="F6338" s="10" t="s">
        <v>4197</v>
      </c>
      <c r="G6338" s="10" t="s">
        <v>4198</v>
      </c>
      <c r="H6338" s="10" t="s">
        <v>36</v>
      </c>
      <c r="I6338" s="10" t="s">
        <v>23</v>
      </c>
      <c r="J6338" s="10" t="s">
        <v>5737</v>
      </c>
      <c r="K6338" s="10" t="s">
        <v>38</v>
      </c>
      <c r="L6338" s="10">
        <v>90640</v>
      </c>
      <c r="M6338" s="10" t="s">
        <v>39</v>
      </c>
      <c r="N6338" s="10" t="str">
        <f>_xlfn.XLOOKUP($M:$M,People!$B:$B,People!A:A)</f>
        <v>Sadie Pawthorne</v>
      </c>
      <c r="O6338" s="10" t="s">
        <v>5654</v>
      </c>
      <c r="P6338" s="10" t="str">
        <f>VLOOKUP(O6338,Products!$A:$E,3,FALSE)</f>
        <v>Avery</v>
      </c>
      <c r="Q6338" s="31">
        <f>INDEX(Products!$E:$E,MATCH(O6338,Products!$A:$A,0))</f>
        <v>0.27</v>
      </c>
      <c r="R6338" s="10" t="s">
        <v>64</v>
      </c>
      <c r="S6338" s="10" t="s">
        <v>144</v>
      </c>
      <c r="T6338" s="10" t="s">
        <v>5655</v>
      </c>
      <c r="U6338" s="12">
        <v>27.88</v>
      </c>
      <c r="V6338" s="12">
        <v>2</v>
      </c>
      <c r="W6338" s="12">
        <v>0</v>
      </c>
      <c r="X6338" s="12">
        <v>3.9032000000000018</v>
      </c>
    </row>
    <row r="6339" spans="1:24" ht="14" x14ac:dyDescent="0.3">
      <c r="A6339" s="9">
        <v>6334</v>
      </c>
      <c r="B6339" s="14" t="s">
        <v>9139</v>
      </c>
      <c r="C6339" s="15">
        <v>45981</v>
      </c>
      <c r="D6339" s="15">
        <v>45988</v>
      </c>
      <c r="E6339" s="10" t="s">
        <v>44</v>
      </c>
      <c r="F6339" s="10" t="s">
        <v>4851</v>
      </c>
      <c r="G6339" s="10" t="s">
        <v>4852</v>
      </c>
      <c r="H6339" s="10" t="s">
        <v>36</v>
      </c>
      <c r="I6339" s="10" t="s">
        <v>23</v>
      </c>
      <c r="J6339" s="10" t="s">
        <v>165</v>
      </c>
      <c r="K6339" s="10" t="s">
        <v>94</v>
      </c>
      <c r="L6339" s="10">
        <v>77095</v>
      </c>
      <c r="M6339" s="10" t="s">
        <v>95</v>
      </c>
      <c r="N6339" s="10" t="str">
        <f>_xlfn.XLOOKUP($M:$M,People!$B:$B,People!A:A)</f>
        <v>Roxanne Rodriguez</v>
      </c>
      <c r="O6339" s="10" t="s">
        <v>4853</v>
      </c>
      <c r="P6339" s="10" t="str">
        <f>VLOOKUP(O6339,Products!$A:$E,3,FALSE)</f>
        <v>Avery</v>
      </c>
      <c r="Q6339" s="31">
        <f>INDEX(Products!$E:$E,MATCH(O6339,Products!$A:$A,0))</f>
        <v>0.28999999999999998</v>
      </c>
      <c r="R6339" s="10" t="s">
        <v>64</v>
      </c>
      <c r="S6339" s="10" t="s">
        <v>65</v>
      </c>
      <c r="T6339" s="10" t="s">
        <v>4854</v>
      </c>
      <c r="U6339" s="12">
        <v>122.91999999999999</v>
      </c>
      <c r="V6339" s="12">
        <v>7</v>
      </c>
      <c r="W6339" s="12">
        <v>0.2</v>
      </c>
      <c r="X6339" s="12">
        <v>46.095000000000006</v>
      </c>
    </row>
    <row r="6340" spans="1:24" ht="14" x14ac:dyDescent="0.3">
      <c r="A6340" s="9">
        <v>6335</v>
      </c>
      <c r="B6340" s="14" t="s">
        <v>9137</v>
      </c>
      <c r="C6340" s="15">
        <v>45981</v>
      </c>
      <c r="D6340" s="15">
        <v>45986</v>
      </c>
      <c r="E6340" s="10" t="s">
        <v>44</v>
      </c>
      <c r="F6340" s="10" t="s">
        <v>1023</v>
      </c>
      <c r="G6340" s="10" t="s">
        <v>1024</v>
      </c>
      <c r="H6340" s="10" t="s">
        <v>36</v>
      </c>
      <c r="I6340" s="10" t="s">
        <v>23</v>
      </c>
      <c r="J6340" s="10" t="s">
        <v>4638</v>
      </c>
      <c r="K6340" s="10" t="s">
        <v>48</v>
      </c>
      <c r="L6340" s="10">
        <v>32839</v>
      </c>
      <c r="M6340" s="10" t="s">
        <v>26</v>
      </c>
      <c r="N6340" s="10" t="str">
        <f>_xlfn.XLOOKUP($M:$M,People!$B:$B,People!A:A)</f>
        <v>Fred Suzuki</v>
      </c>
      <c r="O6340" s="10" t="s">
        <v>3508</v>
      </c>
      <c r="P6340" s="10" t="str">
        <f>VLOOKUP(O6340,Products!$A:$E,3,FALSE)</f>
        <v>Staples</v>
      </c>
      <c r="Q6340" s="31">
        <f>INDEX(Products!$E:$E,MATCH(O6340,Products!$A:$A,0))</f>
        <v>0.31</v>
      </c>
      <c r="R6340" s="10" t="s">
        <v>64</v>
      </c>
      <c r="S6340" s="10" t="s">
        <v>65</v>
      </c>
      <c r="T6340" s="10" t="s">
        <v>3509</v>
      </c>
      <c r="U6340" s="12">
        <v>244.768</v>
      </c>
      <c r="V6340" s="12">
        <v>4</v>
      </c>
      <c r="W6340" s="12">
        <v>0.2</v>
      </c>
      <c r="X6340" s="12">
        <v>24.476800000000004</v>
      </c>
    </row>
    <row r="6341" spans="1:24" ht="14" x14ac:dyDescent="0.3">
      <c r="A6341" s="9">
        <v>6336</v>
      </c>
      <c r="B6341" s="14" t="s">
        <v>9144</v>
      </c>
      <c r="C6341" s="15">
        <v>45981</v>
      </c>
      <c r="D6341" s="15">
        <v>45985</v>
      </c>
      <c r="E6341" s="10" t="s">
        <v>44</v>
      </c>
      <c r="F6341" s="10" t="s">
        <v>567</v>
      </c>
      <c r="G6341" s="10" t="s">
        <v>568</v>
      </c>
      <c r="H6341" s="10" t="s">
        <v>22</v>
      </c>
      <c r="I6341" s="10" t="s">
        <v>23</v>
      </c>
      <c r="J6341" s="10" t="s">
        <v>569</v>
      </c>
      <c r="K6341" s="10" t="s">
        <v>570</v>
      </c>
      <c r="L6341" s="10">
        <v>73034</v>
      </c>
      <c r="M6341" s="10" t="s">
        <v>95</v>
      </c>
      <c r="N6341" s="10" t="str">
        <f>_xlfn.XLOOKUP($M:$M,People!$B:$B,People!A:A)</f>
        <v>Roxanne Rodriguez</v>
      </c>
      <c r="O6341" s="10" t="s">
        <v>573</v>
      </c>
      <c r="P6341" s="10" t="str">
        <f>VLOOKUP(O6341,Products!$A:$E,3,FALSE)</f>
        <v>3M</v>
      </c>
      <c r="Q6341" s="31">
        <f>INDEX(Products!$E:$E,MATCH(O6341,Products!$A:$A,0))</f>
        <v>0.34</v>
      </c>
      <c r="R6341" s="10" t="s">
        <v>64</v>
      </c>
      <c r="S6341" s="10" t="s">
        <v>65</v>
      </c>
      <c r="T6341" s="10" t="s">
        <v>574</v>
      </c>
      <c r="U6341" s="12">
        <v>944.93000000000006</v>
      </c>
      <c r="V6341" s="12">
        <v>7</v>
      </c>
      <c r="W6341" s="12">
        <v>0</v>
      </c>
      <c r="X6341" s="12">
        <v>236.23250000000002</v>
      </c>
    </row>
    <row r="6342" spans="1:24" ht="14" x14ac:dyDescent="0.3">
      <c r="A6342" s="9">
        <v>6337</v>
      </c>
      <c r="B6342" s="14" t="s">
        <v>9146</v>
      </c>
      <c r="C6342" s="15">
        <v>45981</v>
      </c>
      <c r="D6342" s="15">
        <v>45985</v>
      </c>
      <c r="E6342" s="10" t="s">
        <v>44</v>
      </c>
      <c r="F6342" s="10" t="s">
        <v>3819</v>
      </c>
      <c r="G6342" s="10" t="s">
        <v>3820</v>
      </c>
      <c r="H6342" s="10" t="s">
        <v>22</v>
      </c>
      <c r="I6342" s="10" t="s">
        <v>23</v>
      </c>
      <c r="J6342" s="10" t="s">
        <v>165</v>
      </c>
      <c r="K6342" s="10" t="s">
        <v>94</v>
      </c>
      <c r="L6342" s="10">
        <v>77041</v>
      </c>
      <c r="M6342" s="10" t="s">
        <v>95</v>
      </c>
      <c r="N6342" s="10" t="str">
        <f>_xlfn.XLOOKUP($M:$M,People!$B:$B,People!A:A)</f>
        <v>Roxanne Rodriguez</v>
      </c>
      <c r="O6342" s="10" t="s">
        <v>2822</v>
      </c>
      <c r="P6342" s="10" t="str">
        <f>VLOOKUP(O6342,Products!$A:$E,3,FALSE)</f>
        <v>HP</v>
      </c>
      <c r="Q6342" s="31">
        <f>INDEX(Products!$E:$E,MATCH(O6342,Products!$A:$A,0))</f>
        <v>0.37</v>
      </c>
      <c r="R6342" s="10" t="s">
        <v>64</v>
      </c>
      <c r="S6342" s="10" t="s">
        <v>65</v>
      </c>
      <c r="T6342" s="10" t="s">
        <v>2823</v>
      </c>
      <c r="U6342" s="12">
        <v>151.19200000000001</v>
      </c>
      <c r="V6342" s="12">
        <v>1</v>
      </c>
      <c r="W6342" s="12">
        <v>0.2</v>
      </c>
      <c r="X6342" s="12">
        <v>13.229299999999995</v>
      </c>
    </row>
    <row r="6343" spans="1:24" ht="14" x14ac:dyDescent="0.3">
      <c r="A6343" s="9">
        <v>6338</v>
      </c>
      <c r="B6343" s="14" t="s">
        <v>9147</v>
      </c>
      <c r="C6343" s="15">
        <v>45982</v>
      </c>
      <c r="D6343" s="15">
        <v>45982</v>
      </c>
      <c r="E6343" s="10" t="s">
        <v>1124</v>
      </c>
      <c r="F6343" s="10" t="s">
        <v>3136</v>
      </c>
      <c r="G6343" s="10" t="s">
        <v>3137</v>
      </c>
      <c r="H6343" s="10" t="s">
        <v>92</v>
      </c>
      <c r="I6343" s="10" t="s">
        <v>23</v>
      </c>
      <c r="J6343" s="10" t="s">
        <v>237</v>
      </c>
      <c r="K6343" s="10" t="s">
        <v>238</v>
      </c>
      <c r="L6343" s="10">
        <v>10009</v>
      </c>
      <c r="M6343" s="10" t="s">
        <v>133</v>
      </c>
      <c r="N6343" s="10" t="str">
        <f>_xlfn.XLOOKUP($M:$M,People!$B:$B,People!A:A)</f>
        <v>Chuck Magee</v>
      </c>
      <c r="O6343" s="10" t="s">
        <v>4911</v>
      </c>
      <c r="P6343" s="10" t="str">
        <f>VLOOKUP(O6343,Products!$A:$E,3,FALSE)</f>
        <v>Staples</v>
      </c>
      <c r="Q6343" s="31">
        <f>INDEX(Products!$E:$E,MATCH(O6343,Products!$A:$A,0))</f>
        <v>0.37</v>
      </c>
      <c r="R6343" s="10" t="s">
        <v>28</v>
      </c>
      <c r="S6343" s="10" t="s">
        <v>29</v>
      </c>
      <c r="T6343" s="10" t="s">
        <v>4912</v>
      </c>
      <c r="U6343" s="12">
        <v>113.56800000000001</v>
      </c>
      <c r="V6343" s="12">
        <v>2</v>
      </c>
      <c r="W6343" s="12">
        <v>0.2</v>
      </c>
      <c r="X6343" s="12">
        <v>12.776399999999988</v>
      </c>
    </row>
    <row r="6344" spans="1:24" ht="14" x14ac:dyDescent="0.3">
      <c r="A6344" s="9">
        <v>6339</v>
      </c>
      <c r="B6344" s="14" t="s">
        <v>9148</v>
      </c>
      <c r="C6344" s="15">
        <v>45982</v>
      </c>
      <c r="D6344" s="15">
        <v>45987</v>
      </c>
      <c r="E6344" s="10" t="s">
        <v>44</v>
      </c>
      <c r="F6344" s="10" t="s">
        <v>1724</v>
      </c>
      <c r="G6344" s="10" t="s">
        <v>1725</v>
      </c>
      <c r="H6344" s="10" t="s">
        <v>22</v>
      </c>
      <c r="I6344" s="10" t="s">
        <v>23</v>
      </c>
      <c r="J6344" s="10" t="s">
        <v>437</v>
      </c>
      <c r="K6344" s="10" t="s">
        <v>438</v>
      </c>
      <c r="L6344" s="10">
        <v>43229</v>
      </c>
      <c r="M6344" s="10" t="s">
        <v>133</v>
      </c>
      <c r="N6344" s="10" t="str">
        <f>_xlfn.XLOOKUP($M:$M,People!$B:$B,People!A:A)</f>
        <v>Chuck Magee</v>
      </c>
      <c r="O6344" s="10" t="s">
        <v>617</v>
      </c>
      <c r="P6344" s="10" t="str">
        <f>VLOOKUP(O6344,Products!$A:$E,3,FALSE)</f>
        <v>3M</v>
      </c>
      <c r="Q6344" s="31">
        <f>INDEX(Products!$E:$E,MATCH(O6344,Products!$A:$A,0))</f>
        <v>0.38</v>
      </c>
      <c r="R6344" s="10" t="s">
        <v>28</v>
      </c>
      <c r="S6344" s="10" t="s">
        <v>32</v>
      </c>
      <c r="T6344" s="10" t="s">
        <v>618</v>
      </c>
      <c r="U6344" s="12">
        <v>127.554</v>
      </c>
      <c r="V6344" s="12">
        <v>3</v>
      </c>
      <c r="W6344" s="12">
        <v>0.3</v>
      </c>
      <c r="X6344" s="12">
        <v>-9.1109999999999971</v>
      </c>
    </row>
    <row r="6345" spans="1:24" ht="14" x14ac:dyDescent="0.3">
      <c r="A6345" s="9">
        <v>6340</v>
      </c>
      <c r="B6345" s="14" t="s">
        <v>9149</v>
      </c>
      <c r="C6345" s="15">
        <v>45982</v>
      </c>
      <c r="D6345" s="15">
        <v>45987</v>
      </c>
      <c r="E6345" s="10" t="s">
        <v>44</v>
      </c>
      <c r="F6345" s="10" t="s">
        <v>2989</v>
      </c>
      <c r="G6345" s="10" t="s">
        <v>2990</v>
      </c>
      <c r="H6345" s="10" t="s">
        <v>22</v>
      </c>
      <c r="I6345" s="10" t="s">
        <v>23</v>
      </c>
      <c r="J6345" s="10" t="s">
        <v>4729</v>
      </c>
      <c r="K6345" s="10" t="s">
        <v>371</v>
      </c>
      <c r="L6345" s="10">
        <v>97030</v>
      </c>
      <c r="M6345" s="10" t="s">
        <v>39</v>
      </c>
      <c r="N6345" s="10" t="str">
        <f>_xlfn.XLOOKUP($M:$M,People!$B:$B,People!A:A)</f>
        <v>Sadie Pawthorne</v>
      </c>
      <c r="O6345" s="10" t="s">
        <v>3934</v>
      </c>
      <c r="P6345" s="10" t="str">
        <f>VLOOKUP(O6345,Products!$A:$E,3,FALSE)</f>
        <v>Canon</v>
      </c>
      <c r="Q6345" s="31">
        <f>INDEX(Products!$E:$E,MATCH(O6345,Products!$A:$A,0))</f>
        <v>0.28000000000000003</v>
      </c>
      <c r="R6345" s="10" t="s">
        <v>28</v>
      </c>
      <c r="S6345" s="10" t="s">
        <v>32</v>
      </c>
      <c r="T6345" s="10" t="s">
        <v>3935</v>
      </c>
      <c r="U6345" s="12">
        <v>195.136</v>
      </c>
      <c r="V6345" s="12">
        <v>4</v>
      </c>
      <c r="W6345" s="12">
        <v>0.2</v>
      </c>
      <c r="X6345" s="12">
        <v>-12.196000000000005</v>
      </c>
    </row>
    <row r="6346" spans="1:24" ht="14" x14ac:dyDescent="0.3">
      <c r="A6346" s="9">
        <v>6341</v>
      </c>
      <c r="B6346" s="14" t="s">
        <v>9148</v>
      </c>
      <c r="C6346" s="15">
        <v>45982</v>
      </c>
      <c r="D6346" s="15">
        <v>45987</v>
      </c>
      <c r="E6346" s="10" t="s">
        <v>44</v>
      </c>
      <c r="F6346" s="10" t="s">
        <v>1724</v>
      </c>
      <c r="G6346" s="10" t="s">
        <v>1725</v>
      </c>
      <c r="H6346" s="10" t="s">
        <v>22</v>
      </c>
      <c r="I6346" s="10" t="s">
        <v>23</v>
      </c>
      <c r="J6346" s="10" t="s">
        <v>437</v>
      </c>
      <c r="K6346" s="10" t="s">
        <v>438</v>
      </c>
      <c r="L6346" s="10">
        <v>43229</v>
      </c>
      <c r="M6346" s="10" t="s">
        <v>133</v>
      </c>
      <c r="N6346" s="10" t="str">
        <f>_xlfn.XLOOKUP($M:$M,People!$B:$B,People!A:A)</f>
        <v>Chuck Magee</v>
      </c>
      <c r="O6346" s="10" t="s">
        <v>4536</v>
      </c>
      <c r="P6346" s="10" t="str">
        <f>VLOOKUP(O6346,Products!$A:$E,3,FALSE)</f>
        <v>Dell</v>
      </c>
      <c r="Q6346" s="31">
        <f>INDEX(Products!$E:$E,MATCH(O6346,Products!$A:$A,0))</f>
        <v>0.34</v>
      </c>
      <c r="R6346" s="10" t="s">
        <v>28</v>
      </c>
      <c r="S6346" s="10" t="s">
        <v>58</v>
      </c>
      <c r="T6346" s="10" t="s">
        <v>4537</v>
      </c>
      <c r="U6346" s="12">
        <v>77.951999999999998</v>
      </c>
      <c r="V6346" s="12">
        <v>3</v>
      </c>
      <c r="W6346" s="12">
        <v>0.2</v>
      </c>
      <c r="X6346" s="12">
        <v>15.590399999999995</v>
      </c>
    </row>
    <row r="6347" spans="1:24" ht="14" x14ac:dyDescent="0.3">
      <c r="A6347" s="9">
        <v>6342</v>
      </c>
      <c r="B6347" s="14" t="s">
        <v>9150</v>
      </c>
      <c r="C6347" s="15">
        <v>45982</v>
      </c>
      <c r="D6347" s="15">
        <v>45989</v>
      </c>
      <c r="E6347" s="10" t="s">
        <v>44</v>
      </c>
      <c r="F6347" s="10" t="s">
        <v>1194</v>
      </c>
      <c r="G6347" s="10" t="s">
        <v>1195</v>
      </c>
      <c r="H6347" s="10" t="s">
        <v>22</v>
      </c>
      <c r="I6347" s="10" t="s">
        <v>23</v>
      </c>
      <c r="J6347" s="10" t="s">
        <v>237</v>
      </c>
      <c r="K6347" s="10" t="s">
        <v>238</v>
      </c>
      <c r="L6347" s="10">
        <v>10035</v>
      </c>
      <c r="M6347" s="10" t="s">
        <v>133</v>
      </c>
      <c r="N6347" s="10" t="str">
        <f>_xlfn.XLOOKUP($M:$M,People!$B:$B,People!A:A)</f>
        <v>Chuck Magee</v>
      </c>
      <c r="O6347" s="10" t="s">
        <v>5242</v>
      </c>
      <c r="P6347" s="10" t="str">
        <f>VLOOKUP(O6347,Products!$A:$E,3,FALSE)</f>
        <v>Staples</v>
      </c>
      <c r="Q6347" s="31">
        <f>INDEX(Products!$E:$E,MATCH(O6347,Products!$A:$A,0))</f>
        <v>0.33</v>
      </c>
      <c r="R6347" s="10" t="s">
        <v>41</v>
      </c>
      <c r="S6347" s="10" t="s">
        <v>82</v>
      </c>
      <c r="T6347" s="10" t="s">
        <v>5243</v>
      </c>
      <c r="U6347" s="12">
        <v>12.96</v>
      </c>
      <c r="V6347" s="12">
        <v>2</v>
      </c>
      <c r="W6347" s="12">
        <v>0</v>
      </c>
      <c r="X6347" s="12">
        <v>6.3504000000000005</v>
      </c>
    </row>
    <row r="6348" spans="1:24" ht="14" x14ac:dyDescent="0.3">
      <c r="A6348" s="9">
        <v>6343</v>
      </c>
      <c r="B6348" s="14" t="s">
        <v>9151</v>
      </c>
      <c r="C6348" s="15">
        <v>45982</v>
      </c>
      <c r="D6348" s="15">
        <v>45987</v>
      </c>
      <c r="E6348" s="10" t="s">
        <v>44</v>
      </c>
      <c r="F6348" s="10" t="s">
        <v>5269</v>
      </c>
      <c r="G6348" s="10" t="s">
        <v>5270</v>
      </c>
      <c r="H6348" s="10" t="s">
        <v>22</v>
      </c>
      <c r="I6348" s="10" t="s">
        <v>23</v>
      </c>
      <c r="J6348" s="10" t="s">
        <v>271</v>
      </c>
      <c r="K6348" s="10" t="s">
        <v>189</v>
      </c>
      <c r="L6348" s="10">
        <v>60610</v>
      </c>
      <c r="M6348" s="10" t="s">
        <v>95</v>
      </c>
      <c r="N6348" s="10" t="str">
        <f>_xlfn.XLOOKUP($M:$M,People!$B:$B,People!A:A)</f>
        <v>Roxanne Rodriguez</v>
      </c>
      <c r="O6348" s="10" t="s">
        <v>2294</v>
      </c>
      <c r="P6348" s="10" t="str">
        <f>VLOOKUP(O6348,Products!$A:$E,3,FALSE)</f>
        <v>HP</v>
      </c>
      <c r="Q6348" s="31">
        <f>INDEX(Products!$E:$E,MATCH(O6348,Products!$A:$A,0))</f>
        <v>0.35</v>
      </c>
      <c r="R6348" s="10" t="s">
        <v>41</v>
      </c>
      <c r="S6348" s="10" t="s">
        <v>82</v>
      </c>
      <c r="T6348" s="10" t="s">
        <v>2295</v>
      </c>
      <c r="U6348" s="12">
        <v>38.432000000000002</v>
      </c>
      <c r="V6348" s="12">
        <v>1</v>
      </c>
      <c r="W6348" s="12">
        <v>0.2</v>
      </c>
      <c r="X6348" s="12">
        <v>13.451199999999996</v>
      </c>
    </row>
    <row r="6349" spans="1:24" ht="14" x14ac:dyDescent="0.3">
      <c r="A6349" s="9">
        <v>6344</v>
      </c>
      <c r="B6349" s="14" t="s">
        <v>9152</v>
      </c>
      <c r="C6349" s="15">
        <v>45982</v>
      </c>
      <c r="D6349" s="15">
        <v>45986</v>
      </c>
      <c r="E6349" s="10" t="s">
        <v>19</v>
      </c>
      <c r="F6349" s="10" t="s">
        <v>4626</v>
      </c>
      <c r="G6349" s="10" t="s">
        <v>4627</v>
      </c>
      <c r="H6349" s="10" t="s">
        <v>36</v>
      </c>
      <c r="I6349" s="10" t="s">
        <v>23</v>
      </c>
      <c r="J6349" s="10" t="s">
        <v>1200</v>
      </c>
      <c r="K6349" s="10" t="s">
        <v>430</v>
      </c>
      <c r="L6349" s="10">
        <v>50315</v>
      </c>
      <c r="M6349" s="10" t="s">
        <v>95</v>
      </c>
      <c r="N6349" s="10" t="str">
        <f>_xlfn.XLOOKUP($M:$M,People!$B:$B,People!A:A)</f>
        <v>Roxanne Rodriguez</v>
      </c>
      <c r="O6349" s="10" t="s">
        <v>1276</v>
      </c>
      <c r="P6349" s="10" t="str">
        <f>VLOOKUP(O6349,Products!$A:$E,3,FALSE)</f>
        <v>Samsung</v>
      </c>
      <c r="Q6349" s="31">
        <f>INDEX(Products!$E:$E,MATCH(O6349,Products!$A:$A,0))</f>
        <v>0.31</v>
      </c>
      <c r="R6349" s="10" t="s">
        <v>41</v>
      </c>
      <c r="S6349" s="10" t="s">
        <v>82</v>
      </c>
      <c r="T6349" s="10" t="s">
        <v>1277</v>
      </c>
      <c r="U6349" s="12">
        <v>40.46</v>
      </c>
      <c r="V6349" s="12">
        <v>7</v>
      </c>
      <c r="W6349" s="12">
        <v>0</v>
      </c>
      <c r="X6349" s="12">
        <v>19.825400000000002</v>
      </c>
    </row>
    <row r="6350" spans="1:24" ht="14" x14ac:dyDescent="0.3">
      <c r="A6350" s="9">
        <v>6345</v>
      </c>
      <c r="B6350" s="14" t="s">
        <v>9153</v>
      </c>
      <c r="C6350" s="15">
        <v>45982</v>
      </c>
      <c r="D6350" s="15">
        <v>45987</v>
      </c>
      <c r="E6350" s="10" t="s">
        <v>44</v>
      </c>
      <c r="F6350" s="10" t="s">
        <v>1862</v>
      </c>
      <c r="G6350" s="10" t="s">
        <v>1863</v>
      </c>
      <c r="H6350" s="10" t="s">
        <v>36</v>
      </c>
      <c r="I6350" s="10" t="s">
        <v>23</v>
      </c>
      <c r="J6350" s="10" t="s">
        <v>37</v>
      </c>
      <c r="K6350" s="10" t="s">
        <v>38</v>
      </c>
      <c r="L6350" s="10">
        <v>90049</v>
      </c>
      <c r="M6350" s="10" t="s">
        <v>39</v>
      </c>
      <c r="N6350" s="10" t="str">
        <f>_xlfn.XLOOKUP($M:$M,People!$B:$B,People!A:A)</f>
        <v>Sadie Pawthorne</v>
      </c>
      <c r="O6350" s="10" t="s">
        <v>1663</v>
      </c>
      <c r="P6350" s="10" t="str">
        <f>VLOOKUP(O6350,Products!$A:$E,3,FALSE)</f>
        <v>IKEA</v>
      </c>
      <c r="Q6350" s="31">
        <f>INDEX(Products!$E:$E,MATCH(O6350,Products!$A:$A,0))</f>
        <v>0.3</v>
      </c>
      <c r="R6350" s="10" t="s">
        <v>41</v>
      </c>
      <c r="S6350" s="10" t="s">
        <v>82</v>
      </c>
      <c r="T6350" s="10" t="s">
        <v>1664</v>
      </c>
      <c r="U6350" s="12">
        <v>32.400000000000006</v>
      </c>
      <c r="V6350" s="12">
        <v>5</v>
      </c>
      <c r="W6350" s="12">
        <v>0</v>
      </c>
      <c r="X6350" s="12">
        <v>15.552000000000001</v>
      </c>
    </row>
    <row r="6351" spans="1:24" ht="14" x14ac:dyDescent="0.3">
      <c r="A6351" s="9">
        <v>6346</v>
      </c>
      <c r="B6351" s="14" t="s">
        <v>9151</v>
      </c>
      <c r="C6351" s="15">
        <v>45982</v>
      </c>
      <c r="D6351" s="15">
        <v>45987</v>
      </c>
      <c r="E6351" s="10" t="s">
        <v>44</v>
      </c>
      <c r="F6351" s="10" t="s">
        <v>5269</v>
      </c>
      <c r="G6351" s="10" t="s">
        <v>5270</v>
      </c>
      <c r="H6351" s="10" t="s">
        <v>22</v>
      </c>
      <c r="I6351" s="10" t="s">
        <v>23</v>
      </c>
      <c r="J6351" s="10" t="s">
        <v>271</v>
      </c>
      <c r="K6351" s="10" t="s">
        <v>189</v>
      </c>
      <c r="L6351" s="10">
        <v>60610</v>
      </c>
      <c r="M6351" s="10" t="s">
        <v>95</v>
      </c>
      <c r="N6351" s="10" t="str">
        <f>_xlfn.XLOOKUP($M:$M,People!$B:$B,People!A:A)</f>
        <v>Roxanne Rodriguez</v>
      </c>
      <c r="O6351" s="10" t="s">
        <v>559</v>
      </c>
      <c r="P6351" s="10" t="str">
        <f>VLOOKUP(O6351,Products!$A:$E,3,FALSE)</f>
        <v>Office Depot</v>
      </c>
      <c r="Q6351" s="31">
        <f>INDEX(Products!$E:$E,MATCH(O6351,Products!$A:$A,0))</f>
        <v>0.4</v>
      </c>
      <c r="R6351" s="10" t="s">
        <v>41</v>
      </c>
      <c r="S6351" s="10" t="s">
        <v>53</v>
      </c>
      <c r="T6351" s="10" t="s">
        <v>560</v>
      </c>
      <c r="U6351" s="12">
        <v>21.568000000000001</v>
      </c>
      <c r="V6351" s="12">
        <v>2</v>
      </c>
      <c r="W6351" s="12">
        <v>0.2</v>
      </c>
      <c r="X6351" s="12">
        <v>1.6175999999999986</v>
      </c>
    </row>
    <row r="6352" spans="1:24" ht="14" x14ac:dyDescent="0.3">
      <c r="A6352" s="9">
        <v>6347</v>
      </c>
      <c r="B6352" s="14" t="s">
        <v>9151</v>
      </c>
      <c r="C6352" s="15">
        <v>45982</v>
      </c>
      <c r="D6352" s="15">
        <v>45987</v>
      </c>
      <c r="E6352" s="10" t="s">
        <v>44</v>
      </c>
      <c r="F6352" s="10" t="s">
        <v>5269</v>
      </c>
      <c r="G6352" s="10" t="s">
        <v>5270</v>
      </c>
      <c r="H6352" s="10" t="s">
        <v>22</v>
      </c>
      <c r="I6352" s="10" t="s">
        <v>23</v>
      </c>
      <c r="J6352" s="10" t="s">
        <v>271</v>
      </c>
      <c r="K6352" s="10" t="s">
        <v>189</v>
      </c>
      <c r="L6352" s="10">
        <v>60610</v>
      </c>
      <c r="M6352" s="10" t="s">
        <v>95</v>
      </c>
      <c r="N6352" s="10" t="str">
        <f>_xlfn.XLOOKUP($M:$M,People!$B:$B,People!A:A)</f>
        <v>Roxanne Rodriguez</v>
      </c>
      <c r="O6352" s="10" t="s">
        <v>581</v>
      </c>
      <c r="P6352" s="10" t="str">
        <f>VLOOKUP(O6352,Products!$A:$E,3,FALSE)</f>
        <v>Office Depot</v>
      </c>
      <c r="Q6352" s="31">
        <f>INDEX(Products!$E:$E,MATCH(O6352,Products!$A:$A,0))</f>
        <v>0.34</v>
      </c>
      <c r="R6352" s="10" t="s">
        <v>64</v>
      </c>
      <c r="S6352" s="10" t="s">
        <v>144</v>
      </c>
      <c r="T6352" s="10" t="s">
        <v>582</v>
      </c>
      <c r="U6352" s="12">
        <v>81.576000000000008</v>
      </c>
      <c r="V6352" s="12">
        <v>3</v>
      </c>
      <c r="W6352" s="12">
        <v>0.2</v>
      </c>
      <c r="X6352" s="12">
        <v>2.0393999999999934</v>
      </c>
    </row>
    <row r="6353" spans="1:24" ht="14" x14ac:dyDescent="0.3">
      <c r="A6353" s="9">
        <v>6348</v>
      </c>
      <c r="B6353" s="14" t="s">
        <v>9148</v>
      </c>
      <c r="C6353" s="15">
        <v>45982</v>
      </c>
      <c r="D6353" s="15">
        <v>45987</v>
      </c>
      <c r="E6353" s="10" t="s">
        <v>44</v>
      </c>
      <c r="F6353" s="10" t="s">
        <v>1724</v>
      </c>
      <c r="G6353" s="10" t="s">
        <v>1725</v>
      </c>
      <c r="H6353" s="10" t="s">
        <v>22</v>
      </c>
      <c r="I6353" s="10" t="s">
        <v>23</v>
      </c>
      <c r="J6353" s="10" t="s">
        <v>437</v>
      </c>
      <c r="K6353" s="10" t="s">
        <v>438</v>
      </c>
      <c r="L6353" s="10">
        <v>43229</v>
      </c>
      <c r="M6353" s="10" t="s">
        <v>133</v>
      </c>
      <c r="N6353" s="10" t="str">
        <f>_xlfn.XLOOKUP($M:$M,People!$B:$B,People!A:A)</f>
        <v>Chuck Magee</v>
      </c>
      <c r="O6353" s="10" t="s">
        <v>5418</v>
      </c>
      <c r="P6353" s="10" t="str">
        <f>VLOOKUP(O6353,Products!$A:$E,3,FALSE)</f>
        <v>Avery</v>
      </c>
      <c r="Q6353" s="31">
        <f>INDEX(Products!$E:$E,MATCH(O6353,Products!$A:$A,0))</f>
        <v>0.35</v>
      </c>
      <c r="R6353" s="10" t="s">
        <v>64</v>
      </c>
      <c r="S6353" s="10" t="s">
        <v>599</v>
      </c>
      <c r="T6353" s="10" t="s">
        <v>5419</v>
      </c>
      <c r="U6353" s="12">
        <v>30.345000000000006</v>
      </c>
      <c r="V6353" s="12">
        <v>7</v>
      </c>
      <c r="W6353" s="12">
        <v>0.7</v>
      </c>
      <c r="X6353" s="12">
        <v>-24.275999999999996</v>
      </c>
    </row>
    <row r="6354" spans="1:24" ht="14" x14ac:dyDescent="0.3">
      <c r="A6354" s="9">
        <v>6349</v>
      </c>
      <c r="B6354" s="14" t="s">
        <v>9152</v>
      </c>
      <c r="C6354" s="15">
        <v>45982</v>
      </c>
      <c r="D6354" s="15">
        <v>45986</v>
      </c>
      <c r="E6354" s="10" t="s">
        <v>19</v>
      </c>
      <c r="F6354" s="10" t="s">
        <v>4626</v>
      </c>
      <c r="G6354" s="10" t="s">
        <v>4627</v>
      </c>
      <c r="H6354" s="10" t="s">
        <v>36</v>
      </c>
      <c r="I6354" s="10" t="s">
        <v>23</v>
      </c>
      <c r="J6354" s="10" t="s">
        <v>1200</v>
      </c>
      <c r="K6354" s="10" t="s">
        <v>430</v>
      </c>
      <c r="L6354" s="10">
        <v>50315</v>
      </c>
      <c r="M6354" s="10" t="s">
        <v>95</v>
      </c>
      <c r="N6354" s="10" t="str">
        <f>_xlfn.XLOOKUP($M:$M,People!$B:$B,People!A:A)</f>
        <v>Roxanne Rodriguez</v>
      </c>
      <c r="O6354" s="10" t="s">
        <v>844</v>
      </c>
      <c r="P6354" s="10" t="str">
        <f>VLOOKUP(O6354,Products!$A:$E,3,FALSE)</f>
        <v>Staples</v>
      </c>
      <c r="Q6354" s="31">
        <f>INDEX(Products!$E:$E,MATCH(O6354,Products!$A:$A,0))</f>
        <v>0.25</v>
      </c>
      <c r="R6354" s="10" t="s">
        <v>64</v>
      </c>
      <c r="S6354" s="10" t="s">
        <v>65</v>
      </c>
      <c r="T6354" s="10" t="s">
        <v>845</v>
      </c>
      <c r="U6354" s="12">
        <v>404.93999999999994</v>
      </c>
      <c r="V6354" s="12">
        <v>3</v>
      </c>
      <c r="W6354" s="12">
        <v>0</v>
      </c>
      <c r="X6354" s="12">
        <v>109.33379999999998</v>
      </c>
    </row>
    <row r="6355" spans="1:24" ht="14" x14ac:dyDescent="0.3">
      <c r="A6355" s="9">
        <v>6350</v>
      </c>
      <c r="B6355" s="14" t="s">
        <v>9154</v>
      </c>
      <c r="C6355" s="15">
        <v>45983</v>
      </c>
      <c r="D6355" s="15">
        <v>45987</v>
      </c>
      <c r="E6355" s="10" t="s">
        <v>44</v>
      </c>
      <c r="F6355" s="10" t="s">
        <v>2981</v>
      </c>
      <c r="G6355" s="10" t="s">
        <v>2982</v>
      </c>
      <c r="H6355" s="10" t="s">
        <v>36</v>
      </c>
      <c r="I6355" s="10" t="s">
        <v>23</v>
      </c>
      <c r="J6355" s="10" t="s">
        <v>237</v>
      </c>
      <c r="K6355" s="10" t="s">
        <v>238</v>
      </c>
      <c r="L6355" s="10">
        <v>10009</v>
      </c>
      <c r="M6355" s="10" t="s">
        <v>133</v>
      </c>
      <c r="N6355" s="10" t="str">
        <f>_xlfn.XLOOKUP($M:$M,People!$B:$B,People!A:A)</f>
        <v>Chuck Magee</v>
      </c>
      <c r="O6355" s="10" t="s">
        <v>267</v>
      </c>
      <c r="P6355" s="10" t="str">
        <f>VLOOKUP(O6355,Products!$A:$E,3,FALSE)</f>
        <v>Staples</v>
      </c>
      <c r="Q6355" s="31">
        <f>INDEX(Products!$E:$E,MATCH(O6355,Products!$A:$A,0))</f>
        <v>0.25</v>
      </c>
      <c r="R6355" s="10" t="s">
        <v>28</v>
      </c>
      <c r="S6355" s="10" t="s">
        <v>58</v>
      </c>
      <c r="T6355" s="10" t="s">
        <v>268</v>
      </c>
      <c r="U6355" s="12">
        <v>39.880000000000003</v>
      </c>
      <c r="V6355" s="12">
        <v>2</v>
      </c>
      <c r="W6355" s="12">
        <v>0</v>
      </c>
      <c r="X6355" s="12">
        <v>11.166400000000003</v>
      </c>
    </row>
    <row r="6356" spans="1:24" ht="14" x14ac:dyDescent="0.3">
      <c r="A6356" s="9">
        <v>6351</v>
      </c>
      <c r="B6356" s="14" t="s">
        <v>9154</v>
      </c>
      <c r="C6356" s="15">
        <v>45983</v>
      </c>
      <c r="D6356" s="15">
        <v>45987</v>
      </c>
      <c r="E6356" s="10" t="s">
        <v>44</v>
      </c>
      <c r="F6356" s="10" t="s">
        <v>2981</v>
      </c>
      <c r="G6356" s="10" t="s">
        <v>2982</v>
      </c>
      <c r="H6356" s="10" t="s">
        <v>36</v>
      </c>
      <c r="I6356" s="10" t="s">
        <v>23</v>
      </c>
      <c r="J6356" s="10" t="s">
        <v>237</v>
      </c>
      <c r="K6356" s="10" t="s">
        <v>238</v>
      </c>
      <c r="L6356" s="10">
        <v>10009</v>
      </c>
      <c r="M6356" s="10" t="s">
        <v>133</v>
      </c>
      <c r="N6356" s="10" t="str">
        <f>_xlfn.XLOOKUP($M:$M,People!$B:$B,People!A:A)</f>
        <v>Chuck Magee</v>
      </c>
      <c r="O6356" s="10" t="s">
        <v>2983</v>
      </c>
      <c r="P6356" s="10" t="str">
        <f>VLOOKUP(O6356,Products!$A:$E,3,FALSE)</f>
        <v>Staples</v>
      </c>
      <c r="Q6356" s="31">
        <f>INDEX(Products!$E:$E,MATCH(O6356,Products!$A:$A,0))</f>
        <v>0.39</v>
      </c>
      <c r="R6356" s="10" t="s">
        <v>41</v>
      </c>
      <c r="S6356" s="10" t="s">
        <v>61</v>
      </c>
      <c r="T6356" s="10" t="s">
        <v>2984</v>
      </c>
      <c r="U6356" s="12">
        <v>20.82</v>
      </c>
      <c r="V6356" s="12">
        <v>3</v>
      </c>
      <c r="W6356" s="12">
        <v>0</v>
      </c>
      <c r="X6356" s="12">
        <v>7.4952000000000005</v>
      </c>
    </row>
    <row r="6357" spans="1:24" ht="14" x14ac:dyDescent="0.3">
      <c r="A6357" s="9">
        <v>6352</v>
      </c>
      <c r="B6357" s="14" t="s">
        <v>9155</v>
      </c>
      <c r="C6357" s="15">
        <v>45983</v>
      </c>
      <c r="D6357" s="15">
        <v>45988</v>
      </c>
      <c r="E6357" s="10" t="s">
        <v>44</v>
      </c>
      <c r="F6357" s="10" t="s">
        <v>1427</v>
      </c>
      <c r="G6357" s="10" t="s">
        <v>1428</v>
      </c>
      <c r="H6357" s="10" t="s">
        <v>22</v>
      </c>
      <c r="I6357" s="10" t="s">
        <v>23</v>
      </c>
      <c r="J6357" s="10" t="s">
        <v>165</v>
      </c>
      <c r="K6357" s="10" t="s">
        <v>94</v>
      </c>
      <c r="L6357" s="10">
        <v>77095</v>
      </c>
      <c r="M6357" s="10" t="s">
        <v>95</v>
      </c>
      <c r="N6357" s="10" t="str">
        <f>_xlfn.XLOOKUP($M:$M,People!$B:$B,People!A:A)</f>
        <v>Roxanne Rodriguez</v>
      </c>
      <c r="O6357" s="10" t="s">
        <v>5142</v>
      </c>
      <c r="P6357" s="10" t="str">
        <f>VLOOKUP(O6357,Products!$A:$E,3,FALSE)</f>
        <v>Staples</v>
      </c>
      <c r="Q6357" s="31">
        <f>INDEX(Products!$E:$E,MATCH(O6357,Products!$A:$A,0))</f>
        <v>0.37</v>
      </c>
      <c r="R6357" s="10" t="s">
        <v>41</v>
      </c>
      <c r="S6357" s="10" t="s">
        <v>61</v>
      </c>
      <c r="T6357" s="10" t="s">
        <v>5143</v>
      </c>
      <c r="U6357" s="12">
        <v>23.616</v>
      </c>
      <c r="V6357" s="12">
        <v>9</v>
      </c>
      <c r="W6357" s="12">
        <v>0.2</v>
      </c>
      <c r="X6357" s="12">
        <v>2.6567999999999969</v>
      </c>
    </row>
    <row r="6358" spans="1:24" ht="14" x14ac:dyDescent="0.3">
      <c r="A6358" s="9">
        <v>6353</v>
      </c>
      <c r="B6358" s="14" t="s">
        <v>9154</v>
      </c>
      <c r="C6358" s="15">
        <v>45983</v>
      </c>
      <c r="D6358" s="15">
        <v>45987</v>
      </c>
      <c r="E6358" s="10" t="s">
        <v>44</v>
      </c>
      <c r="F6358" s="10" t="s">
        <v>2981</v>
      </c>
      <c r="G6358" s="10" t="s">
        <v>2982</v>
      </c>
      <c r="H6358" s="10" t="s">
        <v>36</v>
      </c>
      <c r="I6358" s="10" t="s">
        <v>23</v>
      </c>
      <c r="J6358" s="10" t="s">
        <v>237</v>
      </c>
      <c r="K6358" s="10" t="s">
        <v>238</v>
      </c>
      <c r="L6358" s="10">
        <v>10009</v>
      </c>
      <c r="M6358" s="10" t="s">
        <v>133</v>
      </c>
      <c r="N6358" s="10" t="str">
        <f>_xlfn.XLOOKUP($M:$M,People!$B:$B,People!A:A)</f>
        <v>Chuck Magee</v>
      </c>
      <c r="O6358" s="10" t="s">
        <v>1788</v>
      </c>
      <c r="P6358" s="10" t="str">
        <f>VLOOKUP(O6358,Products!$A:$E,3,FALSE)</f>
        <v>Office Depot</v>
      </c>
      <c r="Q6358" s="31">
        <f>INDEX(Products!$E:$E,MATCH(O6358,Products!$A:$A,0))</f>
        <v>0.28000000000000003</v>
      </c>
      <c r="R6358" s="10" t="s">
        <v>41</v>
      </c>
      <c r="S6358" s="10" t="s">
        <v>68</v>
      </c>
      <c r="T6358" s="10" t="s">
        <v>1789</v>
      </c>
      <c r="U6358" s="12">
        <v>12.192</v>
      </c>
      <c r="V6358" s="12">
        <v>4</v>
      </c>
      <c r="W6358" s="12">
        <v>0.2</v>
      </c>
      <c r="X6358" s="12">
        <v>4.1147999999999989</v>
      </c>
    </row>
    <row r="6359" spans="1:24" ht="14" x14ac:dyDescent="0.3">
      <c r="A6359" s="9">
        <v>6354</v>
      </c>
      <c r="B6359" s="14" t="s">
        <v>9156</v>
      </c>
      <c r="C6359" s="15">
        <v>45983</v>
      </c>
      <c r="D6359" s="15">
        <v>45988</v>
      </c>
      <c r="E6359" s="10" t="s">
        <v>44</v>
      </c>
      <c r="F6359" s="10" t="s">
        <v>2820</v>
      </c>
      <c r="G6359" s="10" t="s">
        <v>2821</v>
      </c>
      <c r="H6359" s="10" t="s">
        <v>92</v>
      </c>
      <c r="I6359" s="10" t="s">
        <v>23</v>
      </c>
      <c r="J6359" s="10" t="s">
        <v>237</v>
      </c>
      <c r="K6359" s="10" t="s">
        <v>238</v>
      </c>
      <c r="L6359" s="10">
        <v>10009</v>
      </c>
      <c r="M6359" s="10" t="s">
        <v>133</v>
      </c>
      <c r="N6359" s="10" t="str">
        <f>_xlfn.XLOOKUP($M:$M,People!$B:$B,People!A:A)</f>
        <v>Chuck Magee</v>
      </c>
      <c r="O6359" s="10" t="s">
        <v>1048</v>
      </c>
      <c r="P6359" s="10" t="str">
        <f>VLOOKUP(O6359,Products!$A:$E,3,FALSE)</f>
        <v>Canon</v>
      </c>
      <c r="Q6359" s="31">
        <f>INDEX(Products!$E:$E,MATCH(O6359,Products!$A:$A,0))</f>
        <v>0.38</v>
      </c>
      <c r="R6359" s="10" t="s">
        <v>41</v>
      </c>
      <c r="S6359" s="10" t="s">
        <v>68</v>
      </c>
      <c r="T6359" s="10" t="s">
        <v>1049</v>
      </c>
      <c r="U6359" s="12">
        <v>134.27200000000002</v>
      </c>
      <c r="V6359" s="12">
        <v>8</v>
      </c>
      <c r="W6359" s="12">
        <v>0.2</v>
      </c>
      <c r="X6359" s="12">
        <v>46.99519999999999</v>
      </c>
    </row>
    <row r="6360" spans="1:24" ht="14" x14ac:dyDescent="0.3">
      <c r="A6360" s="9">
        <v>6355</v>
      </c>
      <c r="B6360" s="14" t="s">
        <v>9157</v>
      </c>
      <c r="C6360" s="15">
        <v>45983</v>
      </c>
      <c r="D6360" s="15">
        <v>45987</v>
      </c>
      <c r="E6360" s="10" t="s">
        <v>44</v>
      </c>
      <c r="F6360" s="10" t="s">
        <v>2508</v>
      </c>
      <c r="G6360" s="10" t="s">
        <v>2509</v>
      </c>
      <c r="H6360" s="10" t="s">
        <v>22</v>
      </c>
      <c r="I6360" s="10" t="s">
        <v>23</v>
      </c>
      <c r="J6360" s="10" t="s">
        <v>771</v>
      </c>
      <c r="K6360" s="10" t="s">
        <v>212</v>
      </c>
      <c r="L6360" s="10">
        <v>48205</v>
      </c>
      <c r="M6360" s="10" t="s">
        <v>95</v>
      </c>
      <c r="N6360" s="10" t="str">
        <f>_xlfn.XLOOKUP($M:$M,People!$B:$B,People!A:A)</f>
        <v>Roxanne Rodriguez</v>
      </c>
      <c r="O6360" s="10" t="s">
        <v>366</v>
      </c>
      <c r="P6360" s="10" t="str">
        <f>VLOOKUP(O6360,Products!$A:$E,3,FALSE)</f>
        <v>Dell</v>
      </c>
      <c r="Q6360" s="31">
        <f>INDEX(Products!$E:$E,MATCH(O6360,Products!$A:$A,0))</f>
        <v>0.32</v>
      </c>
      <c r="R6360" s="10" t="s">
        <v>41</v>
      </c>
      <c r="S6360" s="10" t="s">
        <v>68</v>
      </c>
      <c r="T6360" s="10" t="s">
        <v>367</v>
      </c>
      <c r="U6360" s="12">
        <v>49.44</v>
      </c>
      <c r="V6360" s="12">
        <v>3</v>
      </c>
      <c r="W6360" s="12">
        <v>0</v>
      </c>
      <c r="X6360" s="12">
        <v>24.2256</v>
      </c>
    </row>
    <row r="6361" spans="1:24" ht="14" x14ac:dyDescent="0.3">
      <c r="A6361" s="9">
        <v>6356</v>
      </c>
      <c r="B6361" s="14" t="s">
        <v>9155</v>
      </c>
      <c r="C6361" s="15">
        <v>45983</v>
      </c>
      <c r="D6361" s="15">
        <v>45988</v>
      </c>
      <c r="E6361" s="10" t="s">
        <v>44</v>
      </c>
      <c r="F6361" s="10" t="s">
        <v>1427</v>
      </c>
      <c r="G6361" s="10" t="s">
        <v>1428</v>
      </c>
      <c r="H6361" s="10" t="s">
        <v>22</v>
      </c>
      <c r="I6361" s="10" t="s">
        <v>23</v>
      </c>
      <c r="J6361" s="10" t="s">
        <v>165</v>
      </c>
      <c r="K6361" s="10" t="s">
        <v>94</v>
      </c>
      <c r="L6361" s="10">
        <v>77095</v>
      </c>
      <c r="M6361" s="10" t="s">
        <v>95</v>
      </c>
      <c r="N6361" s="10" t="str">
        <f>_xlfn.XLOOKUP($M:$M,People!$B:$B,People!A:A)</f>
        <v>Roxanne Rodriguez</v>
      </c>
      <c r="O6361" s="10" t="s">
        <v>4461</v>
      </c>
      <c r="P6361" s="10" t="str">
        <f>VLOOKUP(O6361,Products!$A:$E,3,FALSE)</f>
        <v>HP</v>
      </c>
      <c r="Q6361" s="31">
        <f>INDEX(Products!$E:$E,MATCH(O6361,Products!$A:$A,0))</f>
        <v>0.37</v>
      </c>
      <c r="R6361" s="10" t="s">
        <v>41</v>
      </c>
      <c r="S6361" s="10" t="s">
        <v>68</v>
      </c>
      <c r="T6361" s="10" t="s">
        <v>4462</v>
      </c>
      <c r="U6361" s="12">
        <v>4.4879999999999995</v>
      </c>
      <c r="V6361" s="12">
        <v>6</v>
      </c>
      <c r="W6361" s="12">
        <v>0.8</v>
      </c>
      <c r="X6361" s="12">
        <v>-6.7320000000000011</v>
      </c>
    </row>
    <row r="6362" spans="1:24" ht="14" x14ac:dyDescent="0.3">
      <c r="A6362" s="9">
        <v>6357</v>
      </c>
      <c r="B6362" s="14" t="s">
        <v>9155</v>
      </c>
      <c r="C6362" s="15">
        <v>45983</v>
      </c>
      <c r="D6362" s="15">
        <v>45988</v>
      </c>
      <c r="E6362" s="10" t="s">
        <v>44</v>
      </c>
      <c r="F6362" s="10" t="s">
        <v>1427</v>
      </c>
      <c r="G6362" s="10" t="s">
        <v>1428</v>
      </c>
      <c r="H6362" s="10" t="s">
        <v>22</v>
      </c>
      <c r="I6362" s="10" t="s">
        <v>23</v>
      </c>
      <c r="J6362" s="10" t="s">
        <v>165</v>
      </c>
      <c r="K6362" s="10" t="s">
        <v>94</v>
      </c>
      <c r="L6362" s="10">
        <v>77095</v>
      </c>
      <c r="M6362" s="10" t="s">
        <v>95</v>
      </c>
      <c r="N6362" s="10" t="str">
        <f>_xlfn.XLOOKUP($M:$M,People!$B:$B,People!A:A)</f>
        <v>Roxanne Rodriguez</v>
      </c>
      <c r="O6362" s="10" t="s">
        <v>4814</v>
      </c>
      <c r="P6362" s="10" t="str">
        <f>VLOOKUP(O6362,Products!$A:$E,3,FALSE)</f>
        <v>Canon</v>
      </c>
      <c r="Q6362" s="31">
        <f>INDEX(Products!$E:$E,MATCH(O6362,Products!$A:$A,0))</f>
        <v>0.26</v>
      </c>
      <c r="R6362" s="10" t="s">
        <v>41</v>
      </c>
      <c r="S6362" s="10" t="s">
        <v>68</v>
      </c>
      <c r="T6362" s="10" t="s">
        <v>4815</v>
      </c>
      <c r="U6362" s="12">
        <v>6.2159999999999993</v>
      </c>
      <c r="V6362" s="12">
        <v>6</v>
      </c>
      <c r="W6362" s="12">
        <v>0.8</v>
      </c>
      <c r="X6362" s="12">
        <v>-9.634800000000002</v>
      </c>
    </row>
    <row r="6363" spans="1:24" ht="14" x14ac:dyDescent="0.3">
      <c r="A6363" s="9">
        <v>6358</v>
      </c>
      <c r="B6363" s="14" t="s">
        <v>9155</v>
      </c>
      <c r="C6363" s="15">
        <v>45983</v>
      </c>
      <c r="D6363" s="15">
        <v>45988</v>
      </c>
      <c r="E6363" s="10" t="s">
        <v>44</v>
      </c>
      <c r="F6363" s="10" t="s">
        <v>1427</v>
      </c>
      <c r="G6363" s="10" t="s">
        <v>1428</v>
      </c>
      <c r="H6363" s="10" t="s">
        <v>22</v>
      </c>
      <c r="I6363" s="10" t="s">
        <v>23</v>
      </c>
      <c r="J6363" s="10" t="s">
        <v>165</v>
      </c>
      <c r="K6363" s="10" t="s">
        <v>94</v>
      </c>
      <c r="L6363" s="10">
        <v>77095</v>
      </c>
      <c r="M6363" s="10" t="s">
        <v>95</v>
      </c>
      <c r="N6363" s="10" t="str">
        <f>_xlfn.XLOOKUP($M:$M,People!$B:$B,People!A:A)</f>
        <v>Roxanne Rodriguez</v>
      </c>
      <c r="O6363" s="10" t="s">
        <v>3077</v>
      </c>
      <c r="P6363" s="10" t="str">
        <f>VLOOKUP(O6363,Products!$A:$E,3,FALSE)</f>
        <v>Samsung</v>
      </c>
      <c r="Q6363" s="31">
        <f>INDEX(Products!$E:$E,MATCH(O6363,Products!$A:$A,0))</f>
        <v>0.28999999999999998</v>
      </c>
      <c r="R6363" s="10" t="s">
        <v>41</v>
      </c>
      <c r="S6363" s="10" t="s">
        <v>42</v>
      </c>
      <c r="T6363" s="10" t="s">
        <v>3078</v>
      </c>
      <c r="U6363" s="12">
        <v>2.0880000000000001</v>
      </c>
      <c r="V6363" s="12">
        <v>1</v>
      </c>
      <c r="W6363" s="12">
        <v>0.2</v>
      </c>
      <c r="X6363" s="12">
        <v>0.67859999999999987</v>
      </c>
    </row>
    <row r="6364" spans="1:24" ht="14" x14ac:dyDescent="0.3">
      <c r="A6364" s="9">
        <v>6359</v>
      </c>
      <c r="B6364" s="14" t="s">
        <v>9155</v>
      </c>
      <c r="C6364" s="15">
        <v>45983</v>
      </c>
      <c r="D6364" s="15">
        <v>45988</v>
      </c>
      <c r="E6364" s="10" t="s">
        <v>44</v>
      </c>
      <c r="F6364" s="10" t="s">
        <v>1427</v>
      </c>
      <c r="G6364" s="10" t="s">
        <v>1428</v>
      </c>
      <c r="H6364" s="10" t="s">
        <v>22</v>
      </c>
      <c r="I6364" s="10" t="s">
        <v>23</v>
      </c>
      <c r="J6364" s="10" t="s">
        <v>165</v>
      </c>
      <c r="K6364" s="10" t="s">
        <v>94</v>
      </c>
      <c r="L6364" s="10">
        <v>77095</v>
      </c>
      <c r="M6364" s="10" t="s">
        <v>95</v>
      </c>
      <c r="N6364" s="10" t="str">
        <f>_xlfn.XLOOKUP($M:$M,People!$B:$B,People!A:A)</f>
        <v>Roxanne Rodriguez</v>
      </c>
      <c r="O6364" s="10" t="s">
        <v>4407</v>
      </c>
      <c r="P6364" s="10" t="str">
        <f>VLOOKUP(O6364,Products!$A:$E,3,FALSE)</f>
        <v>Staples</v>
      </c>
      <c r="Q6364" s="31">
        <f>INDEX(Products!$E:$E,MATCH(O6364,Products!$A:$A,0))</f>
        <v>0.35</v>
      </c>
      <c r="R6364" s="10" t="s">
        <v>64</v>
      </c>
      <c r="S6364" s="10" t="s">
        <v>144</v>
      </c>
      <c r="T6364" s="10" t="s">
        <v>4408</v>
      </c>
      <c r="U6364" s="12">
        <v>24.032</v>
      </c>
      <c r="V6364" s="12">
        <v>2</v>
      </c>
      <c r="W6364" s="12">
        <v>0.2</v>
      </c>
      <c r="X6364" s="12">
        <v>-0.60080000000000044</v>
      </c>
    </row>
    <row r="6365" spans="1:24" ht="14" x14ac:dyDescent="0.3">
      <c r="A6365" s="9">
        <v>6360</v>
      </c>
      <c r="B6365" s="14" t="s">
        <v>9158</v>
      </c>
      <c r="C6365" s="15">
        <v>45984</v>
      </c>
      <c r="D6365" s="15">
        <v>45984</v>
      </c>
      <c r="E6365" s="10" t="s">
        <v>1124</v>
      </c>
      <c r="F6365" s="10" t="s">
        <v>4361</v>
      </c>
      <c r="G6365" s="10" t="s">
        <v>4362</v>
      </c>
      <c r="H6365" s="10" t="s">
        <v>36</v>
      </c>
      <c r="I6365" s="10" t="s">
        <v>23</v>
      </c>
      <c r="J6365" s="10" t="s">
        <v>131</v>
      </c>
      <c r="K6365" s="10" t="s">
        <v>132</v>
      </c>
      <c r="L6365" s="10">
        <v>19140</v>
      </c>
      <c r="M6365" s="10" t="s">
        <v>133</v>
      </c>
      <c r="N6365" s="10" t="str">
        <f>_xlfn.XLOOKUP($M:$M,People!$B:$B,People!A:A)</f>
        <v>Chuck Magee</v>
      </c>
      <c r="O6365" s="10" t="s">
        <v>3583</v>
      </c>
      <c r="P6365" s="10" t="str">
        <f>VLOOKUP(O6365,Products!$A:$E,3,FALSE)</f>
        <v>Logitech</v>
      </c>
      <c r="Q6365" s="31">
        <f>INDEX(Products!$E:$E,MATCH(O6365,Products!$A:$A,0))</f>
        <v>0.31</v>
      </c>
      <c r="R6365" s="10" t="s">
        <v>28</v>
      </c>
      <c r="S6365" s="10" t="s">
        <v>58</v>
      </c>
      <c r="T6365" s="10" t="s">
        <v>3584</v>
      </c>
      <c r="U6365" s="12">
        <v>14.368000000000002</v>
      </c>
      <c r="V6365" s="12">
        <v>2</v>
      </c>
      <c r="W6365" s="12">
        <v>0.2</v>
      </c>
      <c r="X6365" s="12">
        <v>3.9512</v>
      </c>
    </row>
    <row r="6366" spans="1:24" ht="14" x14ac:dyDescent="0.3">
      <c r="A6366" s="9">
        <v>6361</v>
      </c>
      <c r="B6366" s="14" t="s">
        <v>9158</v>
      </c>
      <c r="C6366" s="15">
        <v>45984</v>
      </c>
      <c r="D6366" s="15">
        <v>45984</v>
      </c>
      <c r="E6366" s="10" t="s">
        <v>1124</v>
      </c>
      <c r="F6366" s="10" t="s">
        <v>4361</v>
      </c>
      <c r="G6366" s="10" t="s">
        <v>4362</v>
      </c>
      <c r="H6366" s="10" t="s">
        <v>36</v>
      </c>
      <c r="I6366" s="10" t="s">
        <v>23</v>
      </c>
      <c r="J6366" s="10" t="s">
        <v>131</v>
      </c>
      <c r="K6366" s="10" t="s">
        <v>132</v>
      </c>
      <c r="L6366" s="10">
        <v>19140</v>
      </c>
      <c r="M6366" s="10" t="s">
        <v>133</v>
      </c>
      <c r="N6366" s="10" t="str">
        <f>_xlfn.XLOOKUP($M:$M,People!$B:$B,People!A:A)</f>
        <v>Chuck Magee</v>
      </c>
      <c r="O6366" s="10" t="s">
        <v>3175</v>
      </c>
      <c r="P6366" s="10" t="str">
        <f>VLOOKUP(O6366,Products!$A:$E,3,FALSE)</f>
        <v>Samsung</v>
      </c>
      <c r="Q6366" s="31">
        <f>INDEX(Products!$E:$E,MATCH(O6366,Products!$A:$A,0))</f>
        <v>0.25</v>
      </c>
      <c r="R6366" s="10" t="s">
        <v>28</v>
      </c>
      <c r="S6366" s="10" t="s">
        <v>58</v>
      </c>
      <c r="T6366" s="10" t="s">
        <v>3176</v>
      </c>
      <c r="U6366" s="12">
        <v>70.448000000000008</v>
      </c>
      <c r="V6366" s="12">
        <v>7</v>
      </c>
      <c r="W6366" s="12">
        <v>0.2</v>
      </c>
      <c r="X6366" s="12">
        <v>12.328399999999988</v>
      </c>
    </row>
    <row r="6367" spans="1:24" ht="14" x14ac:dyDescent="0.3">
      <c r="A6367" s="9">
        <v>6362</v>
      </c>
      <c r="B6367" s="14" t="s">
        <v>9158</v>
      </c>
      <c r="C6367" s="15">
        <v>45984</v>
      </c>
      <c r="D6367" s="15">
        <v>45984</v>
      </c>
      <c r="E6367" s="10" t="s">
        <v>1124</v>
      </c>
      <c r="F6367" s="10" t="s">
        <v>4361</v>
      </c>
      <c r="G6367" s="10" t="s">
        <v>4362</v>
      </c>
      <c r="H6367" s="10" t="s">
        <v>36</v>
      </c>
      <c r="I6367" s="10" t="s">
        <v>23</v>
      </c>
      <c r="J6367" s="10" t="s">
        <v>131</v>
      </c>
      <c r="K6367" s="10" t="s">
        <v>132</v>
      </c>
      <c r="L6367" s="10">
        <v>19140</v>
      </c>
      <c r="M6367" s="10" t="s">
        <v>133</v>
      </c>
      <c r="N6367" s="10" t="str">
        <f>_xlfn.XLOOKUP($M:$M,People!$B:$B,People!A:A)</f>
        <v>Chuck Magee</v>
      </c>
      <c r="O6367" s="10" t="s">
        <v>4594</v>
      </c>
      <c r="P6367" s="10" t="str">
        <f>VLOOKUP(O6367,Products!$A:$E,3,FALSE)</f>
        <v>Avery</v>
      </c>
      <c r="Q6367" s="31">
        <f>INDEX(Products!$E:$E,MATCH(O6367,Products!$A:$A,0))</f>
        <v>0.35</v>
      </c>
      <c r="R6367" s="10" t="s">
        <v>41</v>
      </c>
      <c r="S6367" s="10" t="s">
        <v>240</v>
      </c>
      <c r="T6367" s="10" t="s">
        <v>4595</v>
      </c>
      <c r="U6367" s="12">
        <v>15.8</v>
      </c>
      <c r="V6367" s="12">
        <v>5</v>
      </c>
      <c r="W6367" s="12">
        <v>0.2</v>
      </c>
      <c r="X6367" s="12">
        <v>2.3699999999999983</v>
      </c>
    </row>
    <row r="6368" spans="1:24" ht="14" x14ac:dyDescent="0.3">
      <c r="A6368" s="9">
        <v>6363</v>
      </c>
      <c r="B6368" s="14" t="s">
        <v>9159</v>
      </c>
      <c r="C6368" s="15">
        <v>45985</v>
      </c>
      <c r="D6368" s="15">
        <v>45991</v>
      </c>
      <c r="E6368" s="10" t="s">
        <v>44</v>
      </c>
      <c r="F6368" s="10" t="s">
        <v>2367</v>
      </c>
      <c r="G6368" s="10" t="s">
        <v>2368</v>
      </c>
      <c r="H6368" s="10" t="s">
        <v>92</v>
      </c>
      <c r="I6368" s="10" t="s">
        <v>23</v>
      </c>
      <c r="J6368" s="10" t="s">
        <v>1993</v>
      </c>
      <c r="K6368" s="10" t="s">
        <v>48</v>
      </c>
      <c r="L6368" s="10">
        <v>33012</v>
      </c>
      <c r="M6368" s="10" t="s">
        <v>26</v>
      </c>
      <c r="N6368" s="10" t="str">
        <f>_xlfn.XLOOKUP($M:$M,People!$B:$B,People!A:A)</f>
        <v>Fred Suzuki</v>
      </c>
      <c r="O6368" s="10" t="s">
        <v>2015</v>
      </c>
      <c r="P6368" s="10" t="str">
        <f>VLOOKUP(O6368,Products!$A:$E,3,FALSE)</f>
        <v>IKEA</v>
      </c>
      <c r="Q6368" s="31">
        <f>INDEX(Products!$E:$E,MATCH(O6368,Products!$A:$A,0))</f>
        <v>0.36</v>
      </c>
      <c r="R6368" s="10" t="s">
        <v>28</v>
      </c>
      <c r="S6368" s="10" t="s">
        <v>29</v>
      </c>
      <c r="T6368" s="10" t="s">
        <v>2016</v>
      </c>
      <c r="U6368" s="12">
        <v>339.92000000000007</v>
      </c>
      <c r="V6368" s="12">
        <v>5</v>
      </c>
      <c r="W6368" s="12">
        <v>0.2</v>
      </c>
      <c r="X6368" s="12">
        <v>8.4979999999999762</v>
      </c>
    </row>
    <row r="6369" spans="1:24" ht="14" x14ac:dyDescent="0.3">
      <c r="A6369" s="9">
        <v>6364</v>
      </c>
      <c r="B6369" s="14" t="s">
        <v>9160</v>
      </c>
      <c r="C6369" s="15">
        <v>45985</v>
      </c>
      <c r="D6369" s="15">
        <v>45991</v>
      </c>
      <c r="E6369" s="10" t="s">
        <v>44</v>
      </c>
      <c r="F6369" s="10" t="s">
        <v>1011</v>
      </c>
      <c r="G6369" s="10" t="s">
        <v>1012</v>
      </c>
      <c r="H6369" s="10" t="s">
        <v>36</v>
      </c>
      <c r="I6369" s="10" t="s">
        <v>23</v>
      </c>
      <c r="J6369" s="10" t="s">
        <v>37</v>
      </c>
      <c r="K6369" s="10" t="s">
        <v>38</v>
      </c>
      <c r="L6369" s="10">
        <v>90036</v>
      </c>
      <c r="M6369" s="10" t="s">
        <v>39</v>
      </c>
      <c r="N6369" s="10" t="str">
        <f>_xlfn.XLOOKUP($M:$M,People!$B:$B,People!A:A)</f>
        <v>Sadie Pawthorne</v>
      </c>
      <c r="O6369" s="10" t="s">
        <v>2174</v>
      </c>
      <c r="P6369" s="10" t="str">
        <f>VLOOKUP(O6369,Products!$A:$E,3,FALSE)</f>
        <v>Logitech</v>
      </c>
      <c r="Q6369" s="31">
        <f>INDEX(Products!$E:$E,MATCH(O6369,Products!$A:$A,0))</f>
        <v>0.37</v>
      </c>
      <c r="R6369" s="10" t="s">
        <v>28</v>
      </c>
      <c r="S6369" s="10" t="s">
        <v>32</v>
      </c>
      <c r="T6369" s="10" t="s">
        <v>2175</v>
      </c>
      <c r="U6369" s="12">
        <v>1684.7520000000002</v>
      </c>
      <c r="V6369" s="12">
        <v>6</v>
      </c>
      <c r="W6369" s="12">
        <v>0.2</v>
      </c>
      <c r="X6369" s="12">
        <v>210.59399999999977</v>
      </c>
    </row>
    <row r="6370" spans="1:24" ht="14" x14ac:dyDescent="0.3">
      <c r="A6370" s="9">
        <v>6365</v>
      </c>
      <c r="B6370" s="14" t="s">
        <v>9161</v>
      </c>
      <c r="C6370" s="15">
        <v>45985</v>
      </c>
      <c r="D6370" s="15">
        <v>45992</v>
      </c>
      <c r="E6370" s="10" t="s">
        <v>44</v>
      </c>
      <c r="F6370" s="10" t="s">
        <v>2813</v>
      </c>
      <c r="G6370" s="10" t="s">
        <v>2814</v>
      </c>
      <c r="H6370" s="10" t="s">
        <v>92</v>
      </c>
      <c r="I6370" s="10" t="s">
        <v>23</v>
      </c>
      <c r="J6370" s="10" t="s">
        <v>37</v>
      </c>
      <c r="K6370" s="10" t="s">
        <v>38</v>
      </c>
      <c r="L6370" s="10">
        <v>90045</v>
      </c>
      <c r="M6370" s="10" t="s">
        <v>39</v>
      </c>
      <c r="N6370" s="10" t="str">
        <f>_xlfn.XLOOKUP($M:$M,People!$B:$B,People!A:A)</f>
        <v>Sadie Pawthorne</v>
      </c>
      <c r="O6370" s="10" t="s">
        <v>1761</v>
      </c>
      <c r="P6370" s="10" t="str">
        <f>VLOOKUP(O6370,Products!$A:$E,3,FALSE)</f>
        <v>Staples</v>
      </c>
      <c r="Q6370" s="31">
        <f>INDEX(Products!$E:$E,MATCH(O6370,Products!$A:$A,0))</f>
        <v>0.28999999999999998</v>
      </c>
      <c r="R6370" s="10" t="s">
        <v>28</v>
      </c>
      <c r="S6370" s="10" t="s">
        <v>58</v>
      </c>
      <c r="T6370" s="10" t="s">
        <v>1762</v>
      </c>
      <c r="U6370" s="12">
        <v>9.94</v>
      </c>
      <c r="V6370" s="12">
        <v>2</v>
      </c>
      <c r="W6370" s="12">
        <v>0</v>
      </c>
      <c r="X6370" s="12">
        <v>3.0813999999999995</v>
      </c>
    </row>
    <row r="6371" spans="1:24" ht="14" x14ac:dyDescent="0.3">
      <c r="A6371" s="9">
        <v>6366</v>
      </c>
      <c r="B6371" s="14" t="s">
        <v>9162</v>
      </c>
      <c r="C6371" s="15">
        <v>45985</v>
      </c>
      <c r="D6371" s="15">
        <v>45988</v>
      </c>
      <c r="E6371" s="10" t="s">
        <v>19</v>
      </c>
      <c r="F6371" s="10" t="s">
        <v>1173</v>
      </c>
      <c r="G6371" s="10" t="s">
        <v>1174</v>
      </c>
      <c r="H6371" s="10" t="s">
        <v>36</v>
      </c>
      <c r="I6371" s="10" t="s">
        <v>23</v>
      </c>
      <c r="J6371" s="10" t="s">
        <v>3637</v>
      </c>
      <c r="K6371" s="10" t="s">
        <v>2318</v>
      </c>
      <c r="L6371" s="10">
        <v>21215</v>
      </c>
      <c r="M6371" s="10" t="s">
        <v>133</v>
      </c>
      <c r="N6371" s="10" t="str">
        <f>_xlfn.XLOOKUP($M:$M,People!$B:$B,People!A:A)</f>
        <v>Chuck Magee</v>
      </c>
      <c r="O6371" s="10" t="s">
        <v>2275</v>
      </c>
      <c r="P6371" s="10" t="str">
        <f>VLOOKUP(O6371,Products!$A:$E,3,FALSE)</f>
        <v>Samsung</v>
      </c>
      <c r="Q6371" s="31">
        <f>INDEX(Products!$E:$E,MATCH(O6371,Products!$A:$A,0))</f>
        <v>0.27</v>
      </c>
      <c r="R6371" s="10" t="s">
        <v>28</v>
      </c>
      <c r="S6371" s="10" t="s">
        <v>58</v>
      </c>
      <c r="T6371" s="10" t="s">
        <v>2276</v>
      </c>
      <c r="U6371" s="12">
        <v>207.76</v>
      </c>
      <c r="V6371" s="12">
        <v>4</v>
      </c>
      <c r="W6371" s="12">
        <v>0</v>
      </c>
      <c r="X6371" s="12">
        <v>85.181600000000003</v>
      </c>
    </row>
    <row r="6372" spans="1:24" ht="14" x14ac:dyDescent="0.3">
      <c r="A6372" s="9">
        <v>6367</v>
      </c>
      <c r="B6372" s="14" t="s">
        <v>9163</v>
      </c>
      <c r="C6372" s="15">
        <v>45985</v>
      </c>
      <c r="D6372" s="15">
        <v>45992</v>
      </c>
      <c r="E6372" s="10" t="s">
        <v>44</v>
      </c>
      <c r="F6372" s="10" t="s">
        <v>4541</v>
      </c>
      <c r="G6372" s="10" t="s">
        <v>4542</v>
      </c>
      <c r="H6372" s="10" t="s">
        <v>92</v>
      </c>
      <c r="I6372" s="10" t="s">
        <v>23</v>
      </c>
      <c r="J6372" s="10" t="s">
        <v>86</v>
      </c>
      <c r="K6372" s="10" t="s">
        <v>87</v>
      </c>
      <c r="L6372" s="10">
        <v>98105</v>
      </c>
      <c r="M6372" s="10" t="s">
        <v>39</v>
      </c>
      <c r="N6372" s="10" t="str">
        <f>_xlfn.XLOOKUP($M:$M,People!$B:$B,People!A:A)</f>
        <v>Sadie Pawthorne</v>
      </c>
      <c r="O6372" s="10" t="s">
        <v>2925</v>
      </c>
      <c r="P6372" s="10" t="str">
        <f>VLOOKUP(O6372,Products!$A:$E,3,FALSE)</f>
        <v>HP</v>
      </c>
      <c r="Q6372" s="31">
        <f>INDEX(Products!$E:$E,MATCH(O6372,Products!$A:$A,0))</f>
        <v>0.39</v>
      </c>
      <c r="R6372" s="10" t="s">
        <v>28</v>
      </c>
      <c r="S6372" s="10" t="s">
        <v>58</v>
      </c>
      <c r="T6372" s="10" t="s">
        <v>2926</v>
      </c>
      <c r="U6372" s="12">
        <v>82.26</v>
      </c>
      <c r="V6372" s="12">
        <v>3</v>
      </c>
      <c r="W6372" s="12">
        <v>0</v>
      </c>
      <c r="X6372" s="12">
        <v>33.726600000000005</v>
      </c>
    </row>
    <row r="6373" spans="1:24" ht="14" x14ac:dyDescent="0.3">
      <c r="A6373" s="9">
        <v>6368</v>
      </c>
      <c r="B6373" s="14" t="s">
        <v>9159</v>
      </c>
      <c r="C6373" s="15">
        <v>45985</v>
      </c>
      <c r="D6373" s="15">
        <v>45991</v>
      </c>
      <c r="E6373" s="10" t="s">
        <v>44</v>
      </c>
      <c r="F6373" s="10" t="s">
        <v>2367</v>
      </c>
      <c r="G6373" s="10" t="s">
        <v>2368</v>
      </c>
      <c r="H6373" s="10" t="s">
        <v>92</v>
      </c>
      <c r="I6373" s="10" t="s">
        <v>23</v>
      </c>
      <c r="J6373" s="10" t="s">
        <v>1993</v>
      </c>
      <c r="K6373" s="10" t="s">
        <v>48</v>
      </c>
      <c r="L6373" s="10">
        <v>33012</v>
      </c>
      <c r="M6373" s="10" t="s">
        <v>26</v>
      </c>
      <c r="N6373" s="10" t="str">
        <f>_xlfn.XLOOKUP($M:$M,People!$B:$B,People!A:A)</f>
        <v>Fred Suzuki</v>
      </c>
      <c r="O6373" s="10" t="s">
        <v>4105</v>
      </c>
      <c r="P6373" s="10" t="str">
        <f>VLOOKUP(O6373,Products!$A:$E,3,FALSE)</f>
        <v>HP</v>
      </c>
      <c r="Q6373" s="31">
        <f>INDEX(Products!$E:$E,MATCH(O6373,Products!$A:$A,0))</f>
        <v>0.37</v>
      </c>
      <c r="R6373" s="10" t="s">
        <v>41</v>
      </c>
      <c r="S6373" s="10" t="s">
        <v>71</v>
      </c>
      <c r="T6373" s="10" t="s">
        <v>4106</v>
      </c>
      <c r="U6373" s="12">
        <v>42.384</v>
      </c>
      <c r="V6373" s="12">
        <v>2</v>
      </c>
      <c r="W6373" s="12">
        <v>0.2</v>
      </c>
      <c r="X6373" s="12">
        <v>4.2384000000000022</v>
      </c>
    </row>
    <row r="6374" spans="1:24" ht="14" x14ac:dyDescent="0.3">
      <c r="A6374" s="9">
        <v>6369</v>
      </c>
      <c r="B6374" s="14" t="s">
        <v>9164</v>
      </c>
      <c r="C6374" s="15">
        <v>45985</v>
      </c>
      <c r="D6374" s="15">
        <v>45987</v>
      </c>
      <c r="E6374" s="10" t="s">
        <v>19</v>
      </c>
      <c r="F6374" s="10" t="s">
        <v>3530</v>
      </c>
      <c r="G6374" s="10" t="s">
        <v>3531</v>
      </c>
      <c r="H6374" s="10" t="s">
        <v>22</v>
      </c>
      <c r="I6374" s="10" t="s">
        <v>23</v>
      </c>
      <c r="J6374" s="10" t="s">
        <v>714</v>
      </c>
      <c r="K6374" s="10" t="s">
        <v>94</v>
      </c>
      <c r="L6374" s="10">
        <v>75217</v>
      </c>
      <c r="M6374" s="10" t="s">
        <v>95</v>
      </c>
      <c r="N6374" s="10" t="str">
        <f>_xlfn.XLOOKUP($M:$M,People!$B:$B,People!A:A)</f>
        <v>Roxanne Rodriguez</v>
      </c>
      <c r="O6374" s="10" t="s">
        <v>2093</v>
      </c>
      <c r="P6374" s="10" t="str">
        <f>VLOOKUP(O6374,Products!$A:$E,3,FALSE)</f>
        <v>Dell</v>
      </c>
      <c r="Q6374" s="31">
        <f>INDEX(Products!$E:$E,MATCH(O6374,Products!$A:$A,0))</f>
        <v>0.4</v>
      </c>
      <c r="R6374" s="10" t="s">
        <v>41</v>
      </c>
      <c r="S6374" s="10" t="s">
        <v>61</v>
      </c>
      <c r="T6374" s="10" t="s">
        <v>2094</v>
      </c>
      <c r="U6374" s="12">
        <v>14.04</v>
      </c>
      <c r="V6374" s="12">
        <v>3</v>
      </c>
      <c r="W6374" s="12">
        <v>0.2</v>
      </c>
      <c r="X6374" s="12">
        <v>1.5794999999999986</v>
      </c>
    </row>
    <row r="6375" spans="1:24" ht="14" x14ac:dyDescent="0.3">
      <c r="A6375" s="9">
        <v>6370</v>
      </c>
      <c r="B6375" s="14" t="s">
        <v>9165</v>
      </c>
      <c r="C6375" s="15">
        <v>45985</v>
      </c>
      <c r="D6375" s="15">
        <v>45987</v>
      </c>
      <c r="E6375" s="10" t="s">
        <v>168</v>
      </c>
      <c r="F6375" s="10" t="s">
        <v>2761</v>
      </c>
      <c r="G6375" s="10" t="s">
        <v>2762</v>
      </c>
      <c r="H6375" s="10" t="s">
        <v>22</v>
      </c>
      <c r="I6375" s="10" t="s">
        <v>23</v>
      </c>
      <c r="J6375" s="10" t="s">
        <v>237</v>
      </c>
      <c r="K6375" s="10" t="s">
        <v>238</v>
      </c>
      <c r="L6375" s="10">
        <v>10035</v>
      </c>
      <c r="M6375" s="10" t="s">
        <v>133</v>
      </c>
      <c r="N6375" s="10" t="str">
        <f>_xlfn.XLOOKUP($M:$M,People!$B:$B,People!A:A)</f>
        <v>Chuck Magee</v>
      </c>
      <c r="O6375" s="10" t="s">
        <v>3154</v>
      </c>
      <c r="P6375" s="10" t="str">
        <f>VLOOKUP(O6375,Products!$A:$E,3,FALSE)</f>
        <v>Samsung</v>
      </c>
      <c r="Q6375" s="31">
        <f>INDEX(Products!$E:$E,MATCH(O6375,Products!$A:$A,0))</f>
        <v>0.33</v>
      </c>
      <c r="R6375" s="10" t="s">
        <v>41</v>
      </c>
      <c r="S6375" s="10" t="s">
        <v>68</v>
      </c>
      <c r="T6375" s="10" t="s">
        <v>3155</v>
      </c>
      <c r="U6375" s="12">
        <v>17.216000000000001</v>
      </c>
      <c r="V6375" s="12">
        <v>4</v>
      </c>
      <c r="W6375" s="12">
        <v>0.2</v>
      </c>
      <c r="X6375" s="12">
        <v>6.025599999999999</v>
      </c>
    </row>
    <row r="6376" spans="1:24" ht="14" x14ac:dyDescent="0.3">
      <c r="A6376" s="9">
        <v>6371</v>
      </c>
      <c r="B6376" s="14" t="s">
        <v>9166</v>
      </c>
      <c r="C6376" s="15">
        <v>45985</v>
      </c>
      <c r="D6376" s="15">
        <v>45988</v>
      </c>
      <c r="E6376" s="10" t="s">
        <v>168</v>
      </c>
      <c r="F6376" s="10" t="s">
        <v>3792</v>
      </c>
      <c r="G6376" s="10" t="s">
        <v>3793</v>
      </c>
      <c r="H6376" s="10" t="s">
        <v>22</v>
      </c>
      <c r="I6376" s="10" t="s">
        <v>23</v>
      </c>
      <c r="J6376" s="10" t="s">
        <v>86</v>
      </c>
      <c r="K6376" s="10" t="s">
        <v>87</v>
      </c>
      <c r="L6376" s="10">
        <v>98105</v>
      </c>
      <c r="M6376" s="10" t="s">
        <v>39</v>
      </c>
      <c r="N6376" s="10" t="str">
        <f>_xlfn.XLOOKUP($M:$M,People!$B:$B,People!A:A)</f>
        <v>Sadie Pawthorne</v>
      </c>
      <c r="O6376" s="10" t="s">
        <v>1895</v>
      </c>
      <c r="P6376" s="10" t="str">
        <f>VLOOKUP(O6376,Products!$A:$E,3,FALSE)</f>
        <v>Samsung</v>
      </c>
      <c r="Q6376" s="31">
        <f>INDEX(Products!$E:$E,MATCH(O6376,Products!$A:$A,0))</f>
        <v>0.33</v>
      </c>
      <c r="R6376" s="10" t="s">
        <v>41</v>
      </c>
      <c r="S6376" s="10" t="s">
        <v>68</v>
      </c>
      <c r="T6376" s="10" t="s">
        <v>1896</v>
      </c>
      <c r="U6376" s="12">
        <v>1219.96</v>
      </c>
      <c r="V6376" s="12">
        <v>5</v>
      </c>
      <c r="W6376" s="12">
        <v>0.2</v>
      </c>
      <c r="X6376" s="12">
        <v>381.23749999999995</v>
      </c>
    </row>
    <row r="6377" spans="1:24" ht="14" x14ac:dyDescent="0.3">
      <c r="A6377" s="9">
        <v>6372</v>
      </c>
      <c r="B6377" s="14" t="s">
        <v>9167</v>
      </c>
      <c r="C6377" s="15">
        <v>45985</v>
      </c>
      <c r="D6377" s="15">
        <v>45987</v>
      </c>
      <c r="E6377" s="10" t="s">
        <v>168</v>
      </c>
      <c r="F6377" s="10" t="s">
        <v>2820</v>
      </c>
      <c r="G6377" s="10" t="s">
        <v>2821</v>
      </c>
      <c r="H6377" s="10" t="s">
        <v>92</v>
      </c>
      <c r="I6377" s="10" t="s">
        <v>23</v>
      </c>
      <c r="J6377" s="10" t="s">
        <v>1870</v>
      </c>
      <c r="K6377" s="10" t="s">
        <v>438</v>
      </c>
      <c r="L6377" s="10">
        <v>44105</v>
      </c>
      <c r="M6377" s="10" t="s">
        <v>133</v>
      </c>
      <c r="N6377" s="10" t="str">
        <f>_xlfn.XLOOKUP($M:$M,People!$B:$B,People!A:A)</f>
        <v>Chuck Magee</v>
      </c>
      <c r="O6377" s="10" t="s">
        <v>2067</v>
      </c>
      <c r="P6377" s="10" t="str">
        <f>VLOOKUP(O6377,Products!$A:$E,3,FALSE)</f>
        <v>Avery</v>
      </c>
      <c r="Q6377" s="31">
        <f>INDEX(Products!$E:$E,MATCH(O6377,Products!$A:$A,0))</f>
        <v>0.35</v>
      </c>
      <c r="R6377" s="10" t="s">
        <v>41</v>
      </c>
      <c r="S6377" s="10" t="s">
        <v>155</v>
      </c>
      <c r="T6377" s="10" t="s">
        <v>2068</v>
      </c>
      <c r="U6377" s="12">
        <v>40.752000000000002</v>
      </c>
      <c r="V6377" s="12">
        <v>3</v>
      </c>
      <c r="W6377" s="12">
        <v>0.2</v>
      </c>
      <c r="X6377" s="12">
        <v>15.281999999999998</v>
      </c>
    </row>
    <row r="6378" spans="1:24" ht="14" x14ac:dyDescent="0.3">
      <c r="A6378" s="9">
        <v>6373</v>
      </c>
      <c r="B6378" s="14" t="s">
        <v>9168</v>
      </c>
      <c r="C6378" s="15">
        <v>45985</v>
      </c>
      <c r="D6378" s="15">
        <v>45992</v>
      </c>
      <c r="E6378" s="10" t="s">
        <v>44</v>
      </c>
      <c r="F6378" s="10" t="s">
        <v>2625</v>
      </c>
      <c r="G6378" s="10" t="s">
        <v>2626</v>
      </c>
      <c r="H6378" s="10" t="s">
        <v>92</v>
      </c>
      <c r="I6378" s="10" t="s">
        <v>23</v>
      </c>
      <c r="J6378" s="10" t="s">
        <v>131</v>
      </c>
      <c r="K6378" s="10" t="s">
        <v>132</v>
      </c>
      <c r="L6378" s="10">
        <v>19143</v>
      </c>
      <c r="M6378" s="10" t="s">
        <v>133</v>
      </c>
      <c r="N6378" s="10" t="str">
        <f>_xlfn.XLOOKUP($M:$M,People!$B:$B,People!A:A)</f>
        <v>Chuck Magee</v>
      </c>
      <c r="O6378" s="10" t="s">
        <v>2627</v>
      </c>
      <c r="P6378" s="10" t="str">
        <f>VLOOKUP(O6378,Products!$A:$E,3,FALSE)</f>
        <v>Samsung</v>
      </c>
      <c r="Q6378" s="31">
        <f>INDEX(Products!$E:$E,MATCH(O6378,Products!$A:$A,0))</f>
        <v>0.37</v>
      </c>
      <c r="R6378" s="10" t="s">
        <v>41</v>
      </c>
      <c r="S6378" s="10" t="s">
        <v>240</v>
      </c>
      <c r="T6378" s="10" t="s">
        <v>2628</v>
      </c>
      <c r="U6378" s="12">
        <v>4.4160000000000004</v>
      </c>
      <c r="V6378" s="12">
        <v>3</v>
      </c>
      <c r="W6378" s="12">
        <v>0.2</v>
      </c>
      <c r="X6378" s="12">
        <v>1.6008</v>
      </c>
    </row>
    <row r="6379" spans="1:24" ht="14" x14ac:dyDescent="0.3">
      <c r="A6379" s="9">
        <v>6374</v>
      </c>
      <c r="B6379" s="14" t="s">
        <v>9164</v>
      </c>
      <c r="C6379" s="15">
        <v>45985</v>
      </c>
      <c r="D6379" s="15">
        <v>45987</v>
      </c>
      <c r="E6379" s="10" t="s">
        <v>19</v>
      </c>
      <c r="F6379" s="10" t="s">
        <v>3530</v>
      </c>
      <c r="G6379" s="10" t="s">
        <v>3531</v>
      </c>
      <c r="H6379" s="10" t="s">
        <v>22</v>
      </c>
      <c r="I6379" s="10" t="s">
        <v>23</v>
      </c>
      <c r="J6379" s="10" t="s">
        <v>714</v>
      </c>
      <c r="K6379" s="10" t="s">
        <v>94</v>
      </c>
      <c r="L6379" s="10">
        <v>75217</v>
      </c>
      <c r="M6379" s="10" t="s">
        <v>95</v>
      </c>
      <c r="N6379" s="10" t="str">
        <f>_xlfn.XLOOKUP($M:$M,People!$B:$B,People!A:A)</f>
        <v>Roxanne Rodriguez</v>
      </c>
      <c r="O6379" s="10" t="s">
        <v>3532</v>
      </c>
      <c r="P6379" s="10" t="str">
        <f>VLOOKUP(O6379,Products!$A:$E,3,FALSE)</f>
        <v>Samsung</v>
      </c>
      <c r="Q6379" s="31">
        <f>INDEX(Products!$E:$E,MATCH(O6379,Products!$A:$A,0))</f>
        <v>0.33</v>
      </c>
      <c r="R6379" s="10" t="s">
        <v>41</v>
      </c>
      <c r="S6379" s="10" t="s">
        <v>240</v>
      </c>
      <c r="T6379" s="10" t="s">
        <v>3533</v>
      </c>
      <c r="U6379" s="12">
        <v>4.3440000000000003</v>
      </c>
      <c r="V6379" s="12">
        <v>3</v>
      </c>
      <c r="W6379" s="12">
        <v>0.2</v>
      </c>
      <c r="X6379" s="12">
        <v>0.86879999999999979</v>
      </c>
    </row>
    <row r="6380" spans="1:24" ht="14" x14ac:dyDescent="0.3">
      <c r="A6380" s="9">
        <v>6375</v>
      </c>
      <c r="B6380" s="14" t="s">
        <v>9164</v>
      </c>
      <c r="C6380" s="15">
        <v>45985</v>
      </c>
      <c r="D6380" s="15">
        <v>45987</v>
      </c>
      <c r="E6380" s="10" t="s">
        <v>19</v>
      </c>
      <c r="F6380" s="10" t="s">
        <v>3530</v>
      </c>
      <c r="G6380" s="10" t="s">
        <v>3531</v>
      </c>
      <c r="H6380" s="10" t="s">
        <v>22</v>
      </c>
      <c r="I6380" s="10" t="s">
        <v>23</v>
      </c>
      <c r="J6380" s="10" t="s">
        <v>714</v>
      </c>
      <c r="K6380" s="10" t="s">
        <v>94</v>
      </c>
      <c r="L6380" s="10">
        <v>75217</v>
      </c>
      <c r="M6380" s="10" t="s">
        <v>95</v>
      </c>
      <c r="N6380" s="10" t="str">
        <f>_xlfn.XLOOKUP($M:$M,People!$B:$B,People!A:A)</f>
        <v>Roxanne Rodriguez</v>
      </c>
      <c r="O6380" s="10" t="s">
        <v>3536</v>
      </c>
      <c r="P6380" s="10" t="str">
        <f>VLOOKUP(O6380,Products!$A:$E,3,FALSE)</f>
        <v>Office Depot</v>
      </c>
      <c r="Q6380" s="31">
        <f>INDEX(Products!$E:$E,MATCH(O6380,Products!$A:$A,0))</f>
        <v>0.34</v>
      </c>
      <c r="R6380" s="10" t="s">
        <v>41</v>
      </c>
      <c r="S6380" s="10" t="s">
        <v>82</v>
      </c>
      <c r="T6380" s="10" t="s">
        <v>3537</v>
      </c>
      <c r="U6380" s="12">
        <v>74.352000000000004</v>
      </c>
      <c r="V6380" s="12">
        <v>3</v>
      </c>
      <c r="W6380" s="12">
        <v>0.2</v>
      </c>
      <c r="X6380" s="12">
        <v>23.234999999999992</v>
      </c>
    </row>
    <row r="6381" spans="1:24" ht="14" x14ac:dyDescent="0.3">
      <c r="A6381" s="9">
        <v>6376</v>
      </c>
      <c r="B6381" s="14" t="s">
        <v>9169</v>
      </c>
      <c r="C6381" s="15">
        <v>45985</v>
      </c>
      <c r="D6381" s="15">
        <v>45990</v>
      </c>
      <c r="E6381" s="10" t="s">
        <v>44</v>
      </c>
      <c r="F6381" s="10" t="s">
        <v>1886</v>
      </c>
      <c r="G6381" s="10" t="s">
        <v>1887</v>
      </c>
      <c r="H6381" s="10" t="s">
        <v>22</v>
      </c>
      <c r="I6381" s="10" t="s">
        <v>23</v>
      </c>
      <c r="J6381" s="10" t="s">
        <v>3783</v>
      </c>
      <c r="K6381" s="10" t="s">
        <v>371</v>
      </c>
      <c r="L6381" s="10">
        <v>97504</v>
      </c>
      <c r="M6381" s="10" t="s">
        <v>39</v>
      </c>
      <c r="N6381" s="10" t="str">
        <f>_xlfn.XLOOKUP($M:$M,People!$B:$B,People!A:A)</f>
        <v>Sadie Pawthorne</v>
      </c>
      <c r="O6381" s="10" t="s">
        <v>3784</v>
      </c>
      <c r="P6381" s="10" t="str">
        <f>VLOOKUP(O6381,Products!$A:$E,3,FALSE)</f>
        <v>Office Depot</v>
      </c>
      <c r="Q6381" s="31">
        <f>INDEX(Products!$E:$E,MATCH(O6381,Products!$A:$A,0))</f>
        <v>0.34</v>
      </c>
      <c r="R6381" s="10" t="s">
        <v>41</v>
      </c>
      <c r="S6381" s="10" t="s">
        <v>82</v>
      </c>
      <c r="T6381" s="10" t="s">
        <v>3785</v>
      </c>
      <c r="U6381" s="12">
        <v>24.784000000000002</v>
      </c>
      <c r="V6381" s="12">
        <v>1</v>
      </c>
      <c r="W6381" s="12">
        <v>0.2</v>
      </c>
      <c r="X6381" s="12">
        <v>7.7449999999999983</v>
      </c>
    </row>
    <row r="6382" spans="1:24" ht="14" x14ac:dyDescent="0.3">
      <c r="A6382" s="9">
        <v>6377</v>
      </c>
      <c r="B6382" s="14" t="s">
        <v>9159</v>
      </c>
      <c r="C6382" s="15">
        <v>45985</v>
      </c>
      <c r="D6382" s="15">
        <v>45991</v>
      </c>
      <c r="E6382" s="10" t="s">
        <v>44</v>
      </c>
      <c r="F6382" s="10" t="s">
        <v>2367</v>
      </c>
      <c r="G6382" s="10" t="s">
        <v>2368</v>
      </c>
      <c r="H6382" s="10" t="s">
        <v>92</v>
      </c>
      <c r="I6382" s="10" t="s">
        <v>23</v>
      </c>
      <c r="J6382" s="10" t="s">
        <v>1993</v>
      </c>
      <c r="K6382" s="10" t="s">
        <v>48</v>
      </c>
      <c r="L6382" s="10">
        <v>33012</v>
      </c>
      <c r="M6382" s="10" t="s">
        <v>26</v>
      </c>
      <c r="N6382" s="10" t="str">
        <f>_xlfn.XLOOKUP($M:$M,People!$B:$B,People!A:A)</f>
        <v>Fred Suzuki</v>
      </c>
      <c r="O6382" s="10" t="s">
        <v>3646</v>
      </c>
      <c r="P6382" s="10" t="str">
        <f>VLOOKUP(O6382,Products!$A:$E,3,FALSE)</f>
        <v>3M</v>
      </c>
      <c r="Q6382" s="31">
        <f>INDEX(Products!$E:$E,MATCH(O6382,Products!$A:$A,0))</f>
        <v>0.32</v>
      </c>
      <c r="R6382" s="10" t="s">
        <v>41</v>
      </c>
      <c r="S6382" s="10" t="s">
        <v>82</v>
      </c>
      <c r="T6382" s="10" t="s">
        <v>3647</v>
      </c>
      <c r="U6382" s="12">
        <v>10.528</v>
      </c>
      <c r="V6382" s="12">
        <v>4</v>
      </c>
      <c r="W6382" s="12">
        <v>0.2</v>
      </c>
      <c r="X6382" s="12">
        <v>3.4215999999999993</v>
      </c>
    </row>
    <row r="6383" spans="1:24" ht="14" x14ac:dyDescent="0.3">
      <c r="A6383" s="9">
        <v>6378</v>
      </c>
      <c r="B6383" s="14" t="s">
        <v>9165</v>
      </c>
      <c r="C6383" s="15">
        <v>45985</v>
      </c>
      <c r="D6383" s="15">
        <v>45987</v>
      </c>
      <c r="E6383" s="10" t="s">
        <v>168</v>
      </c>
      <c r="F6383" s="10" t="s">
        <v>2761</v>
      </c>
      <c r="G6383" s="10" t="s">
        <v>2762</v>
      </c>
      <c r="H6383" s="10" t="s">
        <v>22</v>
      </c>
      <c r="I6383" s="10" t="s">
        <v>23</v>
      </c>
      <c r="J6383" s="10" t="s">
        <v>237</v>
      </c>
      <c r="K6383" s="10" t="s">
        <v>238</v>
      </c>
      <c r="L6383" s="10">
        <v>10035</v>
      </c>
      <c r="M6383" s="10" t="s">
        <v>133</v>
      </c>
      <c r="N6383" s="10" t="str">
        <f>_xlfn.XLOOKUP($M:$M,People!$B:$B,People!A:A)</f>
        <v>Chuck Magee</v>
      </c>
      <c r="O6383" s="10" t="s">
        <v>3156</v>
      </c>
      <c r="P6383" s="10" t="str">
        <f>VLOOKUP(O6383,Products!$A:$E,3,FALSE)</f>
        <v>3M</v>
      </c>
      <c r="Q6383" s="31">
        <f>INDEX(Products!$E:$E,MATCH(O6383,Products!$A:$A,0))</f>
        <v>0.4</v>
      </c>
      <c r="R6383" s="10" t="s">
        <v>41</v>
      </c>
      <c r="S6383" s="10" t="s">
        <v>82</v>
      </c>
      <c r="T6383" s="10" t="s">
        <v>3157</v>
      </c>
      <c r="U6383" s="12">
        <v>6.48</v>
      </c>
      <c r="V6383" s="12">
        <v>1</v>
      </c>
      <c r="W6383" s="12">
        <v>0</v>
      </c>
      <c r="X6383" s="12">
        <v>3.1104000000000003</v>
      </c>
    </row>
    <row r="6384" spans="1:24" ht="14" x14ac:dyDescent="0.3">
      <c r="A6384" s="9">
        <v>6379</v>
      </c>
      <c r="B6384" s="14" t="s">
        <v>9165</v>
      </c>
      <c r="C6384" s="15">
        <v>45985</v>
      </c>
      <c r="D6384" s="15">
        <v>45987</v>
      </c>
      <c r="E6384" s="10" t="s">
        <v>168</v>
      </c>
      <c r="F6384" s="10" t="s">
        <v>2761</v>
      </c>
      <c r="G6384" s="10" t="s">
        <v>2762</v>
      </c>
      <c r="H6384" s="10" t="s">
        <v>22</v>
      </c>
      <c r="I6384" s="10" t="s">
        <v>23</v>
      </c>
      <c r="J6384" s="10" t="s">
        <v>237</v>
      </c>
      <c r="K6384" s="10" t="s">
        <v>238</v>
      </c>
      <c r="L6384" s="10">
        <v>10035</v>
      </c>
      <c r="M6384" s="10" t="s">
        <v>133</v>
      </c>
      <c r="N6384" s="10" t="str">
        <f>_xlfn.XLOOKUP($M:$M,People!$B:$B,People!A:A)</f>
        <v>Chuck Magee</v>
      </c>
      <c r="O6384" s="10" t="s">
        <v>2029</v>
      </c>
      <c r="P6384" s="10" t="str">
        <f>VLOOKUP(O6384,Products!$A:$E,3,FALSE)</f>
        <v>Canon</v>
      </c>
      <c r="Q6384" s="31">
        <f>INDEX(Products!$E:$E,MATCH(O6384,Products!$A:$A,0))</f>
        <v>0.38</v>
      </c>
      <c r="R6384" s="10" t="s">
        <v>41</v>
      </c>
      <c r="S6384" s="10" t="s">
        <v>82</v>
      </c>
      <c r="T6384" s="10" t="s">
        <v>2030</v>
      </c>
      <c r="U6384" s="12">
        <v>11.56</v>
      </c>
      <c r="V6384" s="12">
        <v>2</v>
      </c>
      <c r="W6384" s="12">
        <v>0</v>
      </c>
      <c r="X6384" s="12">
        <v>5.6644000000000005</v>
      </c>
    </row>
    <row r="6385" spans="1:24" ht="14" x14ac:dyDescent="0.3">
      <c r="A6385" s="9">
        <v>6380</v>
      </c>
      <c r="B6385" s="14" t="s">
        <v>9164</v>
      </c>
      <c r="C6385" s="15">
        <v>45985</v>
      </c>
      <c r="D6385" s="15">
        <v>45987</v>
      </c>
      <c r="E6385" s="10" t="s">
        <v>19</v>
      </c>
      <c r="F6385" s="10" t="s">
        <v>3530</v>
      </c>
      <c r="G6385" s="10" t="s">
        <v>3531</v>
      </c>
      <c r="H6385" s="10" t="s">
        <v>22</v>
      </c>
      <c r="I6385" s="10" t="s">
        <v>23</v>
      </c>
      <c r="J6385" s="10" t="s">
        <v>714</v>
      </c>
      <c r="K6385" s="10" t="s">
        <v>94</v>
      </c>
      <c r="L6385" s="10">
        <v>75217</v>
      </c>
      <c r="M6385" s="10" t="s">
        <v>95</v>
      </c>
      <c r="N6385" s="10" t="str">
        <f>_xlfn.XLOOKUP($M:$M,People!$B:$B,People!A:A)</f>
        <v>Roxanne Rodriguez</v>
      </c>
      <c r="O6385" s="10" t="s">
        <v>1578</v>
      </c>
      <c r="P6385" s="10" t="str">
        <f>VLOOKUP(O6385,Products!$A:$E,3,FALSE)</f>
        <v>HP</v>
      </c>
      <c r="Q6385" s="31">
        <f>INDEX(Products!$E:$E,MATCH(O6385,Products!$A:$A,0))</f>
        <v>0.35</v>
      </c>
      <c r="R6385" s="10" t="s">
        <v>41</v>
      </c>
      <c r="S6385" s="10" t="s">
        <v>53</v>
      </c>
      <c r="T6385" s="10" t="s">
        <v>1579</v>
      </c>
      <c r="U6385" s="12">
        <v>41.92</v>
      </c>
      <c r="V6385" s="12">
        <v>5</v>
      </c>
      <c r="W6385" s="12">
        <v>0.2</v>
      </c>
      <c r="X6385" s="12">
        <v>3.6679999999999993</v>
      </c>
    </row>
    <row r="6386" spans="1:24" ht="14" x14ac:dyDescent="0.3">
      <c r="A6386" s="9">
        <v>6381</v>
      </c>
      <c r="B6386" s="14" t="s">
        <v>9170</v>
      </c>
      <c r="C6386" s="15">
        <v>45985</v>
      </c>
      <c r="D6386" s="15">
        <v>45989</v>
      </c>
      <c r="E6386" s="10" t="s">
        <v>44</v>
      </c>
      <c r="F6386" s="10" t="s">
        <v>4292</v>
      </c>
      <c r="G6386" s="10" t="s">
        <v>4293</v>
      </c>
      <c r="H6386" s="10" t="s">
        <v>92</v>
      </c>
      <c r="I6386" s="10" t="s">
        <v>23</v>
      </c>
      <c r="J6386" s="10" t="s">
        <v>3377</v>
      </c>
      <c r="K6386" s="10" t="s">
        <v>87</v>
      </c>
      <c r="L6386" s="10">
        <v>98006</v>
      </c>
      <c r="M6386" s="10" t="s">
        <v>39</v>
      </c>
      <c r="N6386" s="10" t="str">
        <f>_xlfn.XLOOKUP($M:$M,People!$B:$B,People!A:A)</f>
        <v>Sadie Pawthorne</v>
      </c>
      <c r="O6386" s="10" t="s">
        <v>5021</v>
      </c>
      <c r="P6386" s="10" t="str">
        <f>VLOOKUP(O6386,Products!$A:$E,3,FALSE)</f>
        <v>Logitech</v>
      </c>
      <c r="Q6386" s="31">
        <f>INDEX(Products!$E:$E,MATCH(O6386,Products!$A:$A,0))</f>
        <v>0.25</v>
      </c>
      <c r="R6386" s="10" t="s">
        <v>41</v>
      </c>
      <c r="S6386" s="10" t="s">
        <v>510</v>
      </c>
      <c r="T6386" s="10" t="s">
        <v>5022</v>
      </c>
      <c r="U6386" s="12">
        <v>25.349999999999998</v>
      </c>
      <c r="V6386" s="12">
        <v>3</v>
      </c>
      <c r="W6386" s="12">
        <v>0</v>
      </c>
      <c r="X6386" s="12">
        <v>7.6049999999999978</v>
      </c>
    </row>
    <row r="6387" spans="1:24" ht="14" x14ac:dyDescent="0.3">
      <c r="A6387" s="9">
        <v>6382</v>
      </c>
      <c r="B6387" s="14" t="s">
        <v>9160</v>
      </c>
      <c r="C6387" s="15">
        <v>45985</v>
      </c>
      <c r="D6387" s="15">
        <v>45991</v>
      </c>
      <c r="E6387" s="10" t="s">
        <v>44</v>
      </c>
      <c r="F6387" s="10" t="s">
        <v>1011</v>
      </c>
      <c r="G6387" s="10" t="s">
        <v>1012</v>
      </c>
      <c r="H6387" s="10" t="s">
        <v>36</v>
      </c>
      <c r="I6387" s="10" t="s">
        <v>23</v>
      </c>
      <c r="J6387" s="10" t="s">
        <v>37</v>
      </c>
      <c r="K6387" s="10" t="s">
        <v>38</v>
      </c>
      <c r="L6387" s="10">
        <v>90036</v>
      </c>
      <c r="M6387" s="10" t="s">
        <v>39</v>
      </c>
      <c r="N6387" s="10" t="str">
        <f>_xlfn.XLOOKUP($M:$M,People!$B:$B,People!A:A)</f>
        <v>Sadie Pawthorne</v>
      </c>
      <c r="O6387" s="10" t="s">
        <v>4839</v>
      </c>
      <c r="P6387" s="10" t="str">
        <f>VLOOKUP(O6387,Products!$A:$E,3,FALSE)</f>
        <v>3M</v>
      </c>
      <c r="Q6387" s="31">
        <f>INDEX(Products!$E:$E,MATCH(O6387,Products!$A:$A,0))</f>
        <v>0.28000000000000003</v>
      </c>
      <c r="R6387" s="10" t="s">
        <v>64</v>
      </c>
      <c r="S6387" s="10" t="s">
        <v>144</v>
      </c>
      <c r="T6387" s="10" t="s">
        <v>4840</v>
      </c>
      <c r="U6387" s="12">
        <v>559.91999999999996</v>
      </c>
      <c r="V6387" s="12">
        <v>8</v>
      </c>
      <c r="W6387" s="12">
        <v>0</v>
      </c>
      <c r="X6387" s="12">
        <v>190.37279999999998</v>
      </c>
    </row>
    <row r="6388" spans="1:24" ht="14" x14ac:dyDescent="0.3">
      <c r="A6388" s="9">
        <v>6383</v>
      </c>
      <c r="B6388" s="14" t="s">
        <v>9164</v>
      </c>
      <c r="C6388" s="15">
        <v>45985</v>
      </c>
      <c r="D6388" s="15">
        <v>45987</v>
      </c>
      <c r="E6388" s="10" t="s">
        <v>19</v>
      </c>
      <c r="F6388" s="10" t="s">
        <v>3530</v>
      </c>
      <c r="G6388" s="10" t="s">
        <v>3531</v>
      </c>
      <c r="H6388" s="10" t="s">
        <v>22</v>
      </c>
      <c r="I6388" s="10" t="s">
        <v>23</v>
      </c>
      <c r="J6388" s="10" t="s">
        <v>714</v>
      </c>
      <c r="K6388" s="10" t="s">
        <v>94</v>
      </c>
      <c r="L6388" s="10">
        <v>75217</v>
      </c>
      <c r="M6388" s="10" t="s">
        <v>95</v>
      </c>
      <c r="N6388" s="10" t="str">
        <f>_xlfn.XLOOKUP($M:$M,People!$B:$B,People!A:A)</f>
        <v>Roxanne Rodriguez</v>
      </c>
      <c r="O6388" s="10" t="s">
        <v>2296</v>
      </c>
      <c r="P6388" s="10" t="str">
        <f>VLOOKUP(O6388,Products!$A:$E,3,FALSE)</f>
        <v>IKEA</v>
      </c>
      <c r="Q6388" s="31">
        <f>INDEX(Products!$E:$E,MATCH(O6388,Products!$A:$A,0))</f>
        <v>0.3</v>
      </c>
      <c r="R6388" s="10" t="s">
        <v>64</v>
      </c>
      <c r="S6388" s="10" t="s">
        <v>144</v>
      </c>
      <c r="T6388" s="10" t="s">
        <v>2297</v>
      </c>
      <c r="U6388" s="12">
        <v>297.57600000000002</v>
      </c>
      <c r="V6388" s="12">
        <v>3</v>
      </c>
      <c r="W6388" s="12">
        <v>0.2</v>
      </c>
      <c r="X6388" s="12">
        <v>-7.4394000000000347</v>
      </c>
    </row>
    <row r="6389" spans="1:24" ht="14" x14ac:dyDescent="0.3">
      <c r="A6389" s="9">
        <v>6384</v>
      </c>
      <c r="B6389" s="14" t="s">
        <v>9165</v>
      </c>
      <c r="C6389" s="15">
        <v>45985</v>
      </c>
      <c r="D6389" s="15">
        <v>45987</v>
      </c>
      <c r="E6389" s="10" t="s">
        <v>168</v>
      </c>
      <c r="F6389" s="10" t="s">
        <v>2761</v>
      </c>
      <c r="G6389" s="10" t="s">
        <v>2762</v>
      </c>
      <c r="H6389" s="10" t="s">
        <v>22</v>
      </c>
      <c r="I6389" s="10" t="s">
        <v>23</v>
      </c>
      <c r="J6389" s="10" t="s">
        <v>237</v>
      </c>
      <c r="K6389" s="10" t="s">
        <v>238</v>
      </c>
      <c r="L6389" s="10">
        <v>10035</v>
      </c>
      <c r="M6389" s="10" t="s">
        <v>133</v>
      </c>
      <c r="N6389" s="10" t="str">
        <f>_xlfn.XLOOKUP($M:$M,People!$B:$B,People!A:A)</f>
        <v>Chuck Magee</v>
      </c>
      <c r="O6389" s="10" t="s">
        <v>661</v>
      </c>
      <c r="P6389" s="10" t="str">
        <f>VLOOKUP(O6389,Products!$A:$E,3,FALSE)</f>
        <v>3M</v>
      </c>
      <c r="Q6389" s="31">
        <f>INDEX(Products!$E:$E,MATCH(O6389,Products!$A:$A,0))</f>
        <v>0.36</v>
      </c>
      <c r="R6389" s="10" t="s">
        <v>64</v>
      </c>
      <c r="S6389" s="10" t="s">
        <v>144</v>
      </c>
      <c r="T6389" s="10" t="s">
        <v>662</v>
      </c>
      <c r="U6389" s="12">
        <v>88.4</v>
      </c>
      <c r="V6389" s="12">
        <v>4</v>
      </c>
      <c r="W6389" s="12">
        <v>0</v>
      </c>
      <c r="X6389" s="12">
        <v>11.492000000000004</v>
      </c>
    </row>
    <row r="6390" spans="1:24" ht="14" x14ac:dyDescent="0.3">
      <c r="A6390" s="9">
        <v>6385</v>
      </c>
      <c r="B6390" s="14" t="s">
        <v>9164</v>
      </c>
      <c r="C6390" s="15">
        <v>45985</v>
      </c>
      <c r="D6390" s="15">
        <v>45987</v>
      </c>
      <c r="E6390" s="10" t="s">
        <v>19</v>
      </c>
      <c r="F6390" s="10" t="s">
        <v>3530</v>
      </c>
      <c r="G6390" s="10" t="s">
        <v>3531</v>
      </c>
      <c r="H6390" s="10" t="s">
        <v>22</v>
      </c>
      <c r="I6390" s="10" t="s">
        <v>23</v>
      </c>
      <c r="J6390" s="10" t="s">
        <v>714</v>
      </c>
      <c r="K6390" s="10" t="s">
        <v>94</v>
      </c>
      <c r="L6390" s="10">
        <v>75217</v>
      </c>
      <c r="M6390" s="10" t="s">
        <v>95</v>
      </c>
      <c r="N6390" s="10" t="str">
        <f>_xlfn.XLOOKUP($M:$M,People!$B:$B,People!A:A)</f>
        <v>Roxanne Rodriguez</v>
      </c>
      <c r="O6390" s="10" t="s">
        <v>3534</v>
      </c>
      <c r="P6390" s="10" t="str">
        <f>VLOOKUP(O6390,Products!$A:$E,3,FALSE)</f>
        <v>Logitech</v>
      </c>
      <c r="Q6390" s="31">
        <f>INDEX(Products!$E:$E,MATCH(O6390,Products!$A:$A,0))</f>
        <v>0.31</v>
      </c>
      <c r="R6390" s="10" t="s">
        <v>64</v>
      </c>
      <c r="S6390" s="10" t="s">
        <v>144</v>
      </c>
      <c r="T6390" s="10" t="s">
        <v>3535</v>
      </c>
      <c r="U6390" s="12">
        <v>94.992000000000004</v>
      </c>
      <c r="V6390" s="12">
        <v>2</v>
      </c>
      <c r="W6390" s="12">
        <v>0.2</v>
      </c>
      <c r="X6390" s="12">
        <v>-2.374800000000004</v>
      </c>
    </row>
    <row r="6391" spans="1:24" ht="14" x14ac:dyDescent="0.3">
      <c r="A6391" s="9">
        <v>6386</v>
      </c>
      <c r="B6391" s="14" t="s">
        <v>9160</v>
      </c>
      <c r="C6391" s="15">
        <v>45985</v>
      </c>
      <c r="D6391" s="15">
        <v>45991</v>
      </c>
      <c r="E6391" s="10" t="s">
        <v>44</v>
      </c>
      <c r="F6391" s="10" t="s">
        <v>1011</v>
      </c>
      <c r="G6391" s="10" t="s">
        <v>1012</v>
      </c>
      <c r="H6391" s="10" t="s">
        <v>36</v>
      </c>
      <c r="I6391" s="10" t="s">
        <v>23</v>
      </c>
      <c r="J6391" s="10" t="s">
        <v>37</v>
      </c>
      <c r="K6391" s="10" t="s">
        <v>38</v>
      </c>
      <c r="L6391" s="10">
        <v>90036</v>
      </c>
      <c r="M6391" s="10" t="s">
        <v>39</v>
      </c>
      <c r="N6391" s="10" t="str">
        <f>_xlfn.XLOOKUP($M:$M,People!$B:$B,People!A:A)</f>
        <v>Sadie Pawthorne</v>
      </c>
      <c r="O6391" s="10" t="s">
        <v>2516</v>
      </c>
      <c r="P6391" s="10" t="str">
        <f>VLOOKUP(O6391,Products!$A:$E,3,FALSE)</f>
        <v>Staples</v>
      </c>
      <c r="Q6391" s="31">
        <f>INDEX(Products!$E:$E,MATCH(O6391,Products!$A:$A,0))</f>
        <v>0.27</v>
      </c>
      <c r="R6391" s="10" t="s">
        <v>64</v>
      </c>
      <c r="S6391" s="10" t="s">
        <v>144</v>
      </c>
      <c r="T6391" s="10" t="s">
        <v>2517</v>
      </c>
      <c r="U6391" s="12">
        <v>659.9</v>
      </c>
      <c r="V6391" s="12">
        <v>2</v>
      </c>
      <c r="W6391" s="12">
        <v>0</v>
      </c>
      <c r="X6391" s="12">
        <v>217.76699999999994</v>
      </c>
    </row>
    <row r="6392" spans="1:24" ht="14" x14ac:dyDescent="0.3">
      <c r="A6392" s="9">
        <v>6387</v>
      </c>
      <c r="B6392" s="14" t="s">
        <v>9167</v>
      </c>
      <c r="C6392" s="15">
        <v>45985</v>
      </c>
      <c r="D6392" s="15">
        <v>45987</v>
      </c>
      <c r="E6392" s="10" t="s">
        <v>168</v>
      </c>
      <c r="F6392" s="10" t="s">
        <v>2820</v>
      </c>
      <c r="G6392" s="10" t="s">
        <v>2821</v>
      </c>
      <c r="H6392" s="10" t="s">
        <v>92</v>
      </c>
      <c r="I6392" s="10" t="s">
        <v>23</v>
      </c>
      <c r="J6392" s="10" t="s">
        <v>1870</v>
      </c>
      <c r="K6392" s="10" t="s">
        <v>438</v>
      </c>
      <c r="L6392" s="10">
        <v>44105</v>
      </c>
      <c r="M6392" s="10" t="s">
        <v>133</v>
      </c>
      <c r="N6392" s="10" t="str">
        <f>_xlfn.XLOOKUP($M:$M,People!$B:$B,People!A:A)</f>
        <v>Chuck Magee</v>
      </c>
      <c r="O6392" s="10" t="s">
        <v>3463</v>
      </c>
      <c r="P6392" s="10" t="str">
        <f>VLOOKUP(O6392,Products!$A:$E,3,FALSE)</f>
        <v>Dell</v>
      </c>
      <c r="Q6392" s="31">
        <f>INDEX(Products!$E:$E,MATCH(O6392,Products!$A:$A,0))</f>
        <v>0.36</v>
      </c>
      <c r="R6392" s="10" t="s">
        <v>64</v>
      </c>
      <c r="S6392" s="10" t="s">
        <v>144</v>
      </c>
      <c r="T6392" s="10" t="s">
        <v>3464</v>
      </c>
      <c r="U6392" s="12">
        <v>139.96000000000004</v>
      </c>
      <c r="V6392" s="12">
        <v>5</v>
      </c>
      <c r="W6392" s="12">
        <v>0.2</v>
      </c>
      <c r="X6392" s="12">
        <v>-22.743500000000004</v>
      </c>
    </row>
    <row r="6393" spans="1:24" ht="14" x14ac:dyDescent="0.3">
      <c r="A6393" s="9">
        <v>6388</v>
      </c>
      <c r="B6393" s="14" t="s">
        <v>9161</v>
      </c>
      <c r="C6393" s="15">
        <v>45985</v>
      </c>
      <c r="D6393" s="15">
        <v>45992</v>
      </c>
      <c r="E6393" s="10" t="s">
        <v>44</v>
      </c>
      <c r="F6393" s="10" t="s">
        <v>2813</v>
      </c>
      <c r="G6393" s="10" t="s">
        <v>2814</v>
      </c>
      <c r="H6393" s="10" t="s">
        <v>92</v>
      </c>
      <c r="I6393" s="10" t="s">
        <v>23</v>
      </c>
      <c r="J6393" s="10" t="s">
        <v>37</v>
      </c>
      <c r="K6393" s="10" t="s">
        <v>38</v>
      </c>
      <c r="L6393" s="10">
        <v>90045</v>
      </c>
      <c r="M6393" s="10" t="s">
        <v>39</v>
      </c>
      <c r="N6393" s="10" t="str">
        <f>_xlfn.XLOOKUP($M:$M,People!$B:$B,People!A:A)</f>
        <v>Sadie Pawthorne</v>
      </c>
      <c r="O6393" s="10" t="s">
        <v>3307</v>
      </c>
      <c r="P6393" s="10" t="str">
        <f>VLOOKUP(O6393,Products!$A:$E,3,FALSE)</f>
        <v>Logitech</v>
      </c>
      <c r="Q6393" s="31">
        <f>INDEX(Products!$E:$E,MATCH(O6393,Products!$A:$A,0))</f>
        <v>0.25</v>
      </c>
      <c r="R6393" s="10" t="s">
        <v>64</v>
      </c>
      <c r="S6393" s="10" t="s">
        <v>65</v>
      </c>
      <c r="T6393" s="10" t="s">
        <v>3308</v>
      </c>
      <c r="U6393" s="12">
        <v>33.520000000000003</v>
      </c>
      <c r="V6393" s="12">
        <v>2</v>
      </c>
      <c r="W6393" s="12">
        <v>0.2</v>
      </c>
      <c r="X6393" s="12">
        <v>3.3519999999999985</v>
      </c>
    </row>
    <row r="6394" spans="1:24" ht="14" x14ac:dyDescent="0.3">
      <c r="A6394" s="9">
        <v>6389</v>
      </c>
      <c r="B6394" s="14" t="s">
        <v>9171</v>
      </c>
      <c r="C6394" s="15">
        <v>45985</v>
      </c>
      <c r="D6394" s="15">
        <v>45989</v>
      </c>
      <c r="E6394" s="10" t="s">
        <v>44</v>
      </c>
      <c r="F6394" s="10" t="s">
        <v>4569</v>
      </c>
      <c r="G6394" s="10" t="s">
        <v>4570</v>
      </c>
      <c r="H6394" s="10" t="s">
        <v>22</v>
      </c>
      <c r="I6394" s="10" t="s">
        <v>23</v>
      </c>
      <c r="J6394" s="10" t="s">
        <v>714</v>
      </c>
      <c r="K6394" s="10" t="s">
        <v>94</v>
      </c>
      <c r="L6394" s="10">
        <v>75081</v>
      </c>
      <c r="M6394" s="10" t="s">
        <v>95</v>
      </c>
      <c r="N6394" s="10" t="str">
        <f>_xlfn.XLOOKUP($M:$M,People!$B:$B,People!A:A)</f>
        <v>Roxanne Rodriguez</v>
      </c>
      <c r="O6394" s="10" t="s">
        <v>4966</v>
      </c>
      <c r="P6394" s="10" t="str">
        <f>VLOOKUP(O6394,Products!$A:$E,3,FALSE)</f>
        <v>HP</v>
      </c>
      <c r="Q6394" s="31">
        <f>INDEX(Products!$E:$E,MATCH(O6394,Products!$A:$A,0))</f>
        <v>0.33</v>
      </c>
      <c r="R6394" s="10" t="s">
        <v>64</v>
      </c>
      <c r="S6394" s="10" t="s">
        <v>65</v>
      </c>
      <c r="T6394" s="10" t="s">
        <v>4967</v>
      </c>
      <c r="U6394" s="12">
        <v>657.55200000000013</v>
      </c>
      <c r="V6394" s="12">
        <v>6</v>
      </c>
      <c r="W6394" s="12">
        <v>0.2</v>
      </c>
      <c r="X6394" s="12">
        <v>49.316399999999987</v>
      </c>
    </row>
    <row r="6395" spans="1:24" ht="14" x14ac:dyDescent="0.3">
      <c r="A6395" s="9">
        <v>6390</v>
      </c>
      <c r="B6395" s="14" t="s">
        <v>9172</v>
      </c>
      <c r="C6395" s="15">
        <v>45986</v>
      </c>
      <c r="D6395" s="15">
        <v>45990</v>
      </c>
      <c r="E6395" s="10" t="s">
        <v>44</v>
      </c>
      <c r="F6395" s="10" t="s">
        <v>4945</v>
      </c>
      <c r="G6395" s="10" t="s">
        <v>4946</v>
      </c>
      <c r="H6395" s="10" t="s">
        <v>22</v>
      </c>
      <c r="I6395" s="10" t="s">
        <v>23</v>
      </c>
      <c r="J6395" s="10" t="s">
        <v>37</v>
      </c>
      <c r="K6395" s="10" t="s">
        <v>38</v>
      </c>
      <c r="L6395" s="10">
        <v>90032</v>
      </c>
      <c r="M6395" s="10" t="s">
        <v>39</v>
      </c>
      <c r="N6395" s="10" t="str">
        <f>_xlfn.XLOOKUP($M:$M,People!$B:$B,People!A:A)</f>
        <v>Sadie Pawthorne</v>
      </c>
      <c r="O6395" s="10" t="s">
        <v>629</v>
      </c>
      <c r="P6395" s="10" t="str">
        <f>VLOOKUP(O6395,Products!$A:$E,3,FALSE)</f>
        <v>Canon</v>
      </c>
      <c r="Q6395" s="31">
        <f>INDEX(Products!$E:$E,MATCH(O6395,Products!$A:$A,0))</f>
        <v>0.4</v>
      </c>
      <c r="R6395" s="10" t="s">
        <v>28</v>
      </c>
      <c r="S6395" s="10" t="s">
        <v>32</v>
      </c>
      <c r="T6395" s="10" t="s">
        <v>630</v>
      </c>
      <c r="U6395" s="12">
        <v>194.35200000000003</v>
      </c>
      <c r="V6395" s="12">
        <v>3</v>
      </c>
      <c r="W6395" s="12">
        <v>0.2</v>
      </c>
      <c r="X6395" s="12">
        <v>19.435200000000009</v>
      </c>
    </row>
    <row r="6396" spans="1:24" ht="14" x14ac:dyDescent="0.3">
      <c r="A6396" s="9">
        <v>6391</v>
      </c>
      <c r="B6396" s="14" t="s">
        <v>9173</v>
      </c>
      <c r="C6396" s="15">
        <v>45986</v>
      </c>
      <c r="D6396" s="15">
        <v>45990</v>
      </c>
      <c r="E6396" s="10" t="s">
        <v>44</v>
      </c>
      <c r="F6396" s="10" t="s">
        <v>1331</v>
      </c>
      <c r="G6396" s="10" t="s">
        <v>1332</v>
      </c>
      <c r="H6396" s="10" t="s">
        <v>36</v>
      </c>
      <c r="I6396" s="10" t="s">
        <v>23</v>
      </c>
      <c r="J6396" s="10" t="s">
        <v>292</v>
      </c>
      <c r="K6396" s="10" t="s">
        <v>212</v>
      </c>
      <c r="L6396" s="10">
        <v>49201</v>
      </c>
      <c r="M6396" s="10" t="s">
        <v>95</v>
      </c>
      <c r="N6396" s="10" t="str">
        <f>_xlfn.XLOOKUP($M:$M,People!$B:$B,People!A:A)</f>
        <v>Roxanne Rodriguez</v>
      </c>
      <c r="O6396" s="10" t="s">
        <v>2051</v>
      </c>
      <c r="P6396" s="10" t="str">
        <f>VLOOKUP(O6396,Products!$A:$E,3,FALSE)</f>
        <v>Samsung</v>
      </c>
      <c r="Q6396" s="31">
        <f>INDEX(Products!$E:$E,MATCH(O6396,Products!$A:$A,0))</f>
        <v>0.33</v>
      </c>
      <c r="R6396" s="10" t="s">
        <v>28</v>
      </c>
      <c r="S6396" s="10" t="s">
        <v>50</v>
      </c>
      <c r="T6396" s="10" t="s">
        <v>2052</v>
      </c>
      <c r="U6396" s="12">
        <v>1568.61</v>
      </c>
      <c r="V6396" s="12">
        <v>9</v>
      </c>
      <c r="W6396" s="12">
        <v>0</v>
      </c>
      <c r="X6396" s="12">
        <v>329.40809999999999</v>
      </c>
    </row>
    <row r="6397" spans="1:24" ht="14" x14ac:dyDescent="0.3">
      <c r="A6397" s="9">
        <v>6392</v>
      </c>
      <c r="B6397" s="14" t="s">
        <v>9174</v>
      </c>
      <c r="C6397" s="15">
        <v>45986</v>
      </c>
      <c r="D6397" s="15">
        <v>45993</v>
      </c>
      <c r="E6397" s="10" t="s">
        <v>44</v>
      </c>
      <c r="F6397" s="10" t="s">
        <v>3269</v>
      </c>
      <c r="G6397" s="10" t="s">
        <v>3270</v>
      </c>
      <c r="H6397" s="10" t="s">
        <v>22</v>
      </c>
      <c r="I6397" s="10" t="s">
        <v>23</v>
      </c>
      <c r="J6397" s="10" t="s">
        <v>2107</v>
      </c>
      <c r="K6397" s="10" t="s">
        <v>438</v>
      </c>
      <c r="L6397" s="10">
        <v>43130</v>
      </c>
      <c r="M6397" s="10" t="s">
        <v>133</v>
      </c>
      <c r="N6397" s="10" t="str">
        <f>_xlfn.XLOOKUP($M:$M,People!$B:$B,People!A:A)</f>
        <v>Chuck Magee</v>
      </c>
      <c r="O6397" s="10" t="s">
        <v>2287</v>
      </c>
      <c r="P6397" s="10" t="str">
        <f>VLOOKUP(O6397,Products!$A:$E,3,FALSE)</f>
        <v>Office Depot</v>
      </c>
      <c r="Q6397" s="31">
        <f>INDEX(Products!$E:$E,MATCH(O6397,Products!$A:$A,0))</f>
        <v>0.28000000000000003</v>
      </c>
      <c r="R6397" s="10" t="s">
        <v>41</v>
      </c>
      <c r="S6397" s="10" t="s">
        <v>68</v>
      </c>
      <c r="T6397" s="10" t="s">
        <v>2288</v>
      </c>
      <c r="U6397" s="12">
        <v>456.58800000000008</v>
      </c>
      <c r="V6397" s="12">
        <v>2</v>
      </c>
      <c r="W6397" s="12">
        <v>0.7</v>
      </c>
      <c r="X6397" s="12">
        <v>-304.39200000000005</v>
      </c>
    </row>
    <row r="6398" spans="1:24" ht="14" x14ac:dyDescent="0.3">
      <c r="A6398" s="9">
        <v>6393</v>
      </c>
      <c r="B6398" s="14" t="s">
        <v>9173</v>
      </c>
      <c r="C6398" s="15">
        <v>45986</v>
      </c>
      <c r="D6398" s="15">
        <v>45990</v>
      </c>
      <c r="E6398" s="10" t="s">
        <v>44</v>
      </c>
      <c r="F6398" s="10" t="s">
        <v>1331</v>
      </c>
      <c r="G6398" s="10" t="s">
        <v>1332</v>
      </c>
      <c r="H6398" s="10" t="s">
        <v>36</v>
      </c>
      <c r="I6398" s="10" t="s">
        <v>23</v>
      </c>
      <c r="J6398" s="10" t="s">
        <v>292</v>
      </c>
      <c r="K6398" s="10" t="s">
        <v>212</v>
      </c>
      <c r="L6398" s="10">
        <v>49201</v>
      </c>
      <c r="M6398" s="10" t="s">
        <v>95</v>
      </c>
      <c r="N6398" s="10" t="str">
        <f>_xlfn.XLOOKUP($M:$M,People!$B:$B,People!A:A)</f>
        <v>Roxanne Rodriguez</v>
      </c>
      <c r="O6398" s="10" t="s">
        <v>591</v>
      </c>
      <c r="P6398" s="10" t="str">
        <f>VLOOKUP(O6398,Products!$A:$E,3,FALSE)</f>
        <v>Logitech</v>
      </c>
      <c r="Q6398" s="31">
        <f>INDEX(Products!$E:$E,MATCH(O6398,Products!$A:$A,0))</f>
        <v>0.37</v>
      </c>
      <c r="R6398" s="10" t="s">
        <v>41</v>
      </c>
      <c r="S6398" s="10" t="s">
        <v>68</v>
      </c>
      <c r="T6398" s="10" t="s">
        <v>592</v>
      </c>
      <c r="U6398" s="12">
        <v>17.3</v>
      </c>
      <c r="V6398" s="12">
        <v>1</v>
      </c>
      <c r="W6398" s="12">
        <v>0</v>
      </c>
      <c r="X6398" s="12">
        <v>8.3040000000000003</v>
      </c>
    </row>
    <row r="6399" spans="1:24" ht="14" x14ac:dyDescent="0.3">
      <c r="A6399" s="9">
        <v>6394</v>
      </c>
      <c r="B6399" s="14" t="s">
        <v>9175</v>
      </c>
      <c r="C6399" s="15">
        <v>45986</v>
      </c>
      <c r="D6399" s="15">
        <v>45991</v>
      </c>
      <c r="E6399" s="10" t="s">
        <v>44</v>
      </c>
      <c r="F6399" s="10" t="s">
        <v>4943</v>
      </c>
      <c r="G6399" s="10" t="s">
        <v>4944</v>
      </c>
      <c r="H6399" s="10" t="s">
        <v>92</v>
      </c>
      <c r="I6399" s="10" t="s">
        <v>23</v>
      </c>
      <c r="J6399" s="10" t="s">
        <v>1322</v>
      </c>
      <c r="K6399" s="10" t="s">
        <v>48</v>
      </c>
      <c r="L6399" s="10">
        <v>32216</v>
      </c>
      <c r="M6399" s="10" t="s">
        <v>26</v>
      </c>
      <c r="N6399" s="10" t="str">
        <f>_xlfn.XLOOKUP($M:$M,People!$B:$B,People!A:A)</f>
        <v>Fred Suzuki</v>
      </c>
      <c r="O6399" s="10" t="s">
        <v>293</v>
      </c>
      <c r="P6399" s="10" t="str">
        <f>VLOOKUP(O6399,Products!$A:$E,3,FALSE)</f>
        <v>HP</v>
      </c>
      <c r="Q6399" s="31">
        <f>INDEX(Products!$E:$E,MATCH(O6399,Products!$A:$A,0))</f>
        <v>0.25</v>
      </c>
      <c r="R6399" s="10" t="s">
        <v>41</v>
      </c>
      <c r="S6399" s="10" t="s">
        <v>82</v>
      </c>
      <c r="T6399" s="10" t="s">
        <v>294</v>
      </c>
      <c r="U6399" s="12">
        <v>5.08</v>
      </c>
      <c r="V6399" s="12">
        <v>1</v>
      </c>
      <c r="W6399" s="12">
        <v>0.2</v>
      </c>
      <c r="X6399" s="12">
        <v>1.6509999999999998</v>
      </c>
    </row>
    <row r="6400" spans="1:24" ht="14" x14ac:dyDescent="0.3">
      <c r="A6400" s="9">
        <v>6395</v>
      </c>
      <c r="B6400" s="14" t="s">
        <v>9176</v>
      </c>
      <c r="C6400" s="15">
        <v>45986</v>
      </c>
      <c r="D6400" s="15">
        <v>45991</v>
      </c>
      <c r="E6400" s="10" t="s">
        <v>44</v>
      </c>
      <c r="F6400" s="10" t="s">
        <v>5621</v>
      </c>
      <c r="G6400" s="10" t="s">
        <v>5622</v>
      </c>
      <c r="H6400" s="10" t="s">
        <v>36</v>
      </c>
      <c r="I6400" s="10" t="s">
        <v>23</v>
      </c>
      <c r="J6400" s="10" t="s">
        <v>1828</v>
      </c>
      <c r="K6400" s="10" t="s">
        <v>691</v>
      </c>
      <c r="L6400" s="10">
        <v>7060</v>
      </c>
      <c r="M6400" s="10" t="s">
        <v>133</v>
      </c>
      <c r="N6400" s="10" t="str">
        <f>_xlfn.XLOOKUP($M:$M,People!$B:$B,People!A:A)</f>
        <v>Chuck Magee</v>
      </c>
      <c r="O6400" s="10" t="s">
        <v>1433</v>
      </c>
      <c r="P6400" s="10" t="str">
        <f>VLOOKUP(O6400,Products!$A:$E,3,FALSE)</f>
        <v>Office Depot</v>
      </c>
      <c r="Q6400" s="31">
        <f>INDEX(Products!$E:$E,MATCH(O6400,Products!$A:$A,0))</f>
        <v>0.3</v>
      </c>
      <c r="R6400" s="10" t="s">
        <v>41</v>
      </c>
      <c r="S6400" s="10" t="s">
        <v>53</v>
      </c>
      <c r="T6400" s="10" t="s">
        <v>1434</v>
      </c>
      <c r="U6400" s="12">
        <v>563.4</v>
      </c>
      <c r="V6400" s="12">
        <v>4</v>
      </c>
      <c r="W6400" s="12">
        <v>0</v>
      </c>
      <c r="X6400" s="12">
        <v>67.608000000000004</v>
      </c>
    </row>
    <row r="6401" spans="1:24" ht="14" x14ac:dyDescent="0.3">
      <c r="A6401" s="9">
        <v>6396</v>
      </c>
      <c r="B6401" s="14" t="s">
        <v>9177</v>
      </c>
      <c r="C6401" s="15">
        <v>45986</v>
      </c>
      <c r="D6401" s="15">
        <v>45991</v>
      </c>
      <c r="E6401" s="10" t="s">
        <v>44</v>
      </c>
      <c r="F6401" s="10" t="s">
        <v>1942</v>
      </c>
      <c r="G6401" s="10" t="s">
        <v>1943</v>
      </c>
      <c r="H6401" s="10" t="s">
        <v>22</v>
      </c>
      <c r="I6401" s="10" t="s">
        <v>23</v>
      </c>
      <c r="J6401" s="10" t="s">
        <v>1457</v>
      </c>
      <c r="K6401" s="10" t="s">
        <v>318</v>
      </c>
      <c r="L6401" s="10">
        <v>35810</v>
      </c>
      <c r="M6401" s="10" t="s">
        <v>26</v>
      </c>
      <c r="N6401" s="10" t="str">
        <f>_xlfn.XLOOKUP($M:$M,People!$B:$B,People!A:A)</f>
        <v>Fred Suzuki</v>
      </c>
      <c r="O6401" s="10" t="s">
        <v>1578</v>
      </c>
      <c r="P6401" s="10" t="str">
        <f>VLOOKUP(O6401,Products!$A:$E,3,FALSE)</f>
        <v>HP</v>
      </c>
      <c r="Q6401" s="31">
        <f>INDEX(Products!$E:$E,MATCH(O6401,Products!$A:$A,0))</f>
        <v>0.35</v>
      </c>
      <c r="R6401" s="10" t="s">
        <v>41</v>
      </c>
      <c r="S6401" s="10" t="s">
        <v>53</v>
      </c>
      <c r="T6401" s="10" t="s">
        <v>1579</v>
      </c>
      <c r="U6401" s="12">
        <v>73.36</v>
      </c>
      <c r="V6401" s="12">
        <v>7</v>
      </c>
      <c r="W6401" s="12">
        <v>0</v>
      </c>
      <c r="X6401" s="12">
        <v>19.807200000000002</v>
      </c>
    </row>
    <row r="6402" spans="1:24" ht="14" x14ac:dyDescent="0.3">
      <c r="A6402" s="9">
        <v>6397</v>
      </c>
      <c r="B6402" s="14" t="s">
        <v>9174</v>
      </c>
      <c r="C6402" s="15">
        <v>45986</v>
      </c>
      <c r="D6402" s="15">
        <v>45993</v>
      </c>
      <c r="E6402" s="10" t="s">
        <v>44</v>
      </c>
      <c r="F6402" s="10" t="s">
        <v>3269</v>
      </c>
      <c r="G6402" s="10" t="s">
        <v>3270</v>
      </c>
      <c r="H6402" s="10" t="s">
        <v>22</v>
      </c>
      <c r="I6402" s="10" t="s">
        <v>23</v>
      </c>
      <c r="J6402" s="10" t="s">
        <v>2107</v>
      </c>
      <c r="K6402" s="10" t="s">
        <v>438</v>
      </c>
      <c r="L6402" s="10">
        <v>43130</v>
      </c>
      <c r="M6402" s="10" t="s">
        <v>133</v>
      </c>
      <c r="N6402" s="10" t="str">
        <f>_xlfn.XLOOKUP($M:$M,People!$B:$B,People!A:A)</f>
        <v>Chuck Magee</v>
      </c>
      <c r="O6402" s="10" t="s">
        <v>5805</v>
      </c>
      <c r="P6402" s="10" t="str">
        <f>VLOOKUP(O6402,Products!$A:$E,3,FALSE)</f>
        <v>Dell</v>
      </c>
      <c r="Q6402" s="31">
        <f>INDEX(Products!$E:$E,MATCH(O6402,Products!$A:$A,0))</f>
        <v>0.38</v>
      </c>
      <c r="R6402" s="10" t="s">
        <v>64</v>
      </c>
      <c r="S6402" s="10" t="s">
        <v>144</v>
      </c>
      <c r="T6402" s="10" t="s">
        <v>5806</v>
      </c>
      <c r="U6402" s="12">
        <v>59.975999999999999</v>
      </c>
      <c r="V6402" s="12">
        <v>3</v>
      </c>
      <c r="W6402" s="12">
        <v>0.2</v>
      </c>
      <c r="X6402" s="12">
        <v>11.995199999999997</v>
      </c>
    </row>
    <row r="6403" spans="1:24" ht="14" x14ac:dyDescent="0.3">
      <c r="A6403" s="9">
        <v>6398</v>
      </c>
      <c r="B6403" s="14" t="s">
        <v>9173</v>
      </c>
      <c r="C6403" s="15">
        <v>45986</v>
      </c>
      <c r="D6403" s="15">
        <v>45990</v>
      </c>
      <c r="E6403" s="10" t="s">
        <v>44</v>
      </c>
      <c r="F6403" s="10" t="s">
        <v>1331</v>
      </c>
      <c r="G6403" s="10" t="s">
        <v>1332</v>
      </c>
      <c r="H6403" s="10" t="s">
        <v>36</v>
      </c>
      <c r="I6403" s="10" t="s">
        <v>23</v>
      </c>
      <c r="J6403" s="10" t="s">
        <v>292</v>
      </c>
      <c r="K6403" s="10" t="s">
        <v>212</v>
      </c>
      <c r="L6403" s="10">
        <v>49201</v>
      </c>
      <c r="M6403" s="10" t="s">
        <v>95</v>
      </c>
      <c r="N6403" s="10" t="str">
        <f>_xlfn.XLOOKUP($M:$M,People!$B:$B,People!A:A)</f>
        <v>Roxanne Rodriguez</v>
      </c>
      <c r="O6403" s="10" t="s">
        <v>5799</v>
      </c>
      <c r="P6403" s="10" t="str">
        <f>VLOOKUP(O6403,Products!$A:$E,3,FALSE)</f>
        <v>Canon</v>
      </c>
      <c r="Q6403" s="31">
        <f>INDEX(Products!$E:$E,MATCH(O6403,Products!$A:$A,0))</f>
        <v>0.32</v>
      </c>
      <c r="R6403" s="10" t="s">
        <v>64</v>
      </c>
      <c r="S6403" s="10" t="s">
        <v>144</v>
      </c>
      <c r="T6403" s="10" t="s">
        <v>5800</v>
      </c>
      <c r="U6403" s="12">
        <v>160</v>
      </c>
      <c r="V6403" s="12">
        <v>8</v>
      </c>
      <c r="W6403" s="12">
        <v>0</v>
      </c>
      <c r="X6403" s="12">
        <v>62.400000000000006</v>
      </c>
    </row>
    <row r="6404" spans="1:24" ht="14" x14ac:dyDescent="0.3">
      <c r="A6404" s="9">
        <v>6399</v>
      </c>
      <c r="B6404" s="14" t="s">
        <v>9174</v>
      </c>
      <c r="C6404" s="15">
        <v>45986</v>
      </c>
      <c r="D6404" s="15">
        <v>45993</v>
      </c>
      <c r="E6404" s="10" t="s">
        <v>44</v>
      </c>
      <c r="F6404" s="10" t="s">
        <v>3269</v>
      </c>
      <c r="G6404" s="10" t="s">
        <v>3270</v>
      </c>
      <c r="H6404" s="10" t="s">
        <v>22</v>
      </c>
      <c r="I6404" s="10" t="s">
        <v>23</v>
      </c>
      <c r="J6404" s="10" t="s">
        <v>2107</v>
      </c>
      <c r="K6404" s="10" t="s">
        <v>438</v>
      </c>
      <c r="L6404" s="10">
        <v>43130</v>
      </c>
      <c r="M6404" s="10" t="s">
        <v>133</v>
      </c>
      <c r="N6404" s="10" t="str">
        <f>_xlfn.XLOOKUP($M:$M,People!$B:$B,People!A:A)</f>
        <v>Chuck Magee</v>
      </c>
      <c r="O6404" s="10" t="s">
        <v>4805</v>
      </c>
      <c r="P6404" s="10" t="str">
        <f>VLOOKUP(O6404,Products!$A:$E,3,FALSE)</f>
        <v>Samsung</v>
      </c>
      <c r="Q6404" s="31">
        <f>INDEX(Products!$E:$E,MATCH(O6404,Products!$A:$A,0))</f>
        <v>0.27</v>
      </c>
      <c r="R6404" s="10" t="s">
        <v>64</v>
      </c>
      <c r="S6404" s="10" t="s">
        <v>599</v>
      </c>
      <c r="T6404" s="10" t="s">
        <v>4806</v>
      </c>
      <c r="U6404" s="12">
        <v>4499.9850000000006</v>
      </c>
      <c r="V6404" s="12">
        <v>5</v>
      </c>
      <c r="W6404" s="12">
        <v>0.7</v>
      </c>
      <c r="X6404" s="12">
        <v>-6599.978000000001</v>
      </c>
    </row>
    <row r="6405" spans="1:24" ht="14" x14ac:dyDescent="0.3">
      <c r="A6405" s="9">
        <v>6400</v>
      </c>
      <c r="B6405" s="14" t="s">
        <v>9176</v>
      </c>
      <c r="C6405" s="15">
        <v>45986</v>
      </c>
      <c r="D6405" s="15">
        <v>45991</v>
      </c>
      <c r="E6405" s="10" t="s">
        <v>44</v>
      </c>
      <c r="F6405" s="10" t="s">
        <v>5621</v>
      </c>
      <c r="G6405" s="10" t="s">
        <v>5622</v>
      </c>
      <c r="H6405" s="10" t="s">
        <v>36</v>
      </c>
      <c r="I6405" s="10" t="s">
        <v>23</v>
      </c>
      <c r="J6405" s="10" t="s">
        <v>1828</v>
      </c>
      <c r="K6405" s="10" t="s">
        <v>691</v>
      </c>
      <c r="L6405" s="10">
        <v>7060</v>
      </c>
      <c r="M6405" s="10" t="s">
        <v>133</v>
      </c>
      <c r="N6405" s="10" t="str">
        <f>_xlfn.XLOOKUP($M:$M,People!$B:$B,People!A:A)</f>
        <v>Chuck Magee</v>
      </c>
      <c r="O6405" s="10" t="s">
        <v>5703</v>
      </c>
      <c r="P6405" s="10" t="str">
        <f>VLOOKUP(O6405,Products!$A:$E,3,FALSE)</f>
        <v>Staples</v>
      </c>
      <c r="Q6405" s="31">
        <f>INDEX(Products!$E:$E,MATCH(O6405,Products!$A:$A,0))</f>
        <v>0.39</v>
      </c>
      <c r="R6405" s="10" t="s">
        <v>64</v>
      </c>
      <c r="S6405" s="10" t="s">
        <v>599</v>
      </c>
      <c r="T6405" s="10" t="s">
        <v>5704</v>
      </c>
      <c r="U6405" s="12">
        <v>319.92</v>
      </c>
      <c r="V6405" s="12">
        <v>8</v>
      </c>
      <c r="W6405" s="12">
        <v>0</v>
      </c>
      <c r="X6405" s="12">
        <v>118.37040000000002</v>
      </c>
    </row>
    <row r="6406" spans="1:24" ht="14" x14ac:dyDescent="0.3">
      <c r="A6406" s="9">
        <v>6401</v>
      </c>
      <c r="B6406" s="14" t="s">
        <v>9178</v>
      </c>
      <c r="C6406" s="15">
        <v>45986</v>
      </c>
      <c r="D6406" s="15">
        <v>45989</v>
      </c>
      <c r="E6406" s="10" t="s">
        <v>168</v>
      </c>
      <c r="F6406" s="10" t="s">
        <v>1580</v>
      </c>
      <c r="G6406" s="10" t="s">
        <v>1581</v>
      </c>
      <c r="H6406" s="10" t="s">
        <v>22</v>
      </c>
      <c r="I6406" s="10" t="s">
        <v>23</v>
      </c>
      <c r="J6406" s="10" t="s">
        <v>2732</v>
      </c>
      <c r="K6406" s="10" t="s">
        <v>1479</v>
      </c>
      <c r="L6406" s="10">
        <v>72401</v>
      </c>
      <c r="M6406" s="10" t="s">
        <v>26</v>
      </c>
      <c r="N6406" s="10" t="str">
        <f>_xlfn.XLOOKUP($M:$M,People!$B:$B,People!A:A)</f>
        <v>Fred Suzuki</v>
      </c>
      <c r="O6406" s="10" t="s">
        <v>3215</v>
      </c>
      <c r="P6406" s="10" t="str">
        <f>VLOOKUP(O6406,Products!$A:$E,3,FALSE)</f>
        <v>Office Depot</v>
      </c>
      <c r="Q6406" s="31">
        <f>INDEX(Products!$E:$E,MATCH(O6406,Products!$A:$A,0))</f>
        <v>0.36</v>
      </c>
      <c r="R6406" s="10" t="s">
        <v>64</v>
      </c>
      <c r="S6406" s="10" t="s">
        <v>65</v>
      </c>
      <c r="T6406" s="10" t="s">
        <v>3216</v>
      </c>
      <c r="U6406" s="12">
        <v>59.98</v>
      </c>
      <c r="V6406" s="12">
        <v>2</v>
      </c>
      <c r="W6406" s="12">
        <v>0</v>
      </c>
      <c r="X6406" s="12">
        <v>17.993999999999993</v>
      </c>
    </row>
    <row r="6407" spans="1:24" ht="14" x14ac:dyDescent="0.3">
      <c r="A6407" s="9">
        <v>6402</v>
      </c>
      <c r="B6407" s="14" t="s">
        <v>9179</v>
      </c>
      <c r="C6407" s="15">
        <v>45987</v>
      </c>
      <c r="D6407" s="15">
        <v>45991</v>
      </c>
      <c r="E6407" s="10" t="s">
        <v>44</v>
      </c>
      <c r="F6407" s="10" t="s">
        <v>2334</v>
      </c>
      <c r="G6407" s="10" t="s">
        <v>2335</v>
      </c>
      <c r="H6407" s="10" t="s">
        <v>22</v>
      </c>
      <c r="I6407" s="10" t="s">
        <v>23</v>
      </c>
      <c r="J6407" s="10" t="s">
        <v>37</v>
      </c>
      <c r="K6407" s="10" t="s">
        <v>38</v>
      </c>
      <c r="L6407" s="10">
        <v>90045</v>
      </c>
      <c r="M6407" s="10" t="s">
        <v>39</v>
      </c>
      <c r="N6407" s="10" t="str">
        <f>_xlfn.XLOOKUP($M:$M,People!$B:$B,People!A:A)</f>
        <v>Sadie Pawthorne</v>
      </c>
      <c r="O6407" s="10" t="s">
        <v>3998</v>
      </c>
      <c r="P6407" s="10" t="str">
        <f>VLOOKUP(O6407,Products!$A:$E,3,FALSE)</f>
        <v>Staples</v>
      </c>
      <c r="Q6407" s="31">
        <f>INDEX(Products!$E:$E,MATCH(O6407,Products!$A:$A,0))</f>
        <v>0.31</v>
      </c>
      <c r="R6407" s="10" t="s">
        <v>28</v>
      </c>
      <c r="S6407" s="10" t="s">
        <v>29</v>
      </c>
      <c r="T6407" s="10" t="s">
        <v>3999</v>
      </c>
      <c r="U6407" s="12">
        <v>3406.6640000000002</v>
      </c>
      <c r="V6407" s="12">
        <v>8</v>
      </c>
      <c r="W6407" s="12">
        <v>0.15</v>
      </c>
      <c r="X6407" s="12">
        <v>160.31359999999984</v>
      </c>
    </row>
    <row r="6408" spans="1:24" ht="14" x14ac:dyDescent="0.3">
      <c r="A6408" s="9">
        <v>6403</v>
      </c>
      <c r="B6408" s="14" t="s">
        <v>9179</v>
      </c>
      <c r="C6408" s="15">
        <v>45987</v>
      </c>
      <c r="D6408" s="15">
        <v>45991</v>
      </c>
      <c r="E6408" s="10" t="s">
        <v>44</v>
      </c>
      <c r="F6408" s="10" t="s">
        <v>2334</v>
      </c>
      <c r="G6408" s="10" t="s">
        <v>2335</v>
      </c>
      <c r="H6408" s="10" t="s">
        <v>22</v>
      </c>
      <c r="I6408" s="10" t="s">
        <v>23</v>
      </c>
      <c r="J6408" s="10" t="s">
        <v>37</v>
      </c>
      <c r="K6408" s="10" t="s">
        <v>38</v>
      </c>
      <c r="L6408" s="10">
        <v>90045</v>
      </c>
      <c r="M6408" s="10" t="s">
        <v>39</v>
      </c>
      <c r="N6408" s="10" t="str">
        <f>_xlfn.XLOOKUP($M:$M,People!$B:$B,People!A:A)</f>
        <v>Sadie Pawthorne</v>
      </c>
      <c r="O6408" s="10" t="s">
        <v>3474</v>
      </c>
      <c r="P6408" s="10" t="str">
        <f>VLOOKUP(O6408,Products!$A:$E,3,FALSE)</f>
        <v>Office Depot</v>
      </c>
      <c r="Q6408" s="31">
        <f>INDEX(Products!$E:$E,MATCH(O6408,Products!$A:$A,0))</f>
        <v>0.32</v>
      </c>
      <c r="R6408" s="10" t="s">
        <v>28</v>
      </c>
      <c r="S6408" s="10" t="s">
        <v>58</v>
      </c>
      <c r="T6408" s="10" t="s">
        <v>3475</v>
      </c>
      <c r="U6408" s="12">
        <v>595.38</v>
      </c>
      <c r="V6408" s="12">
        <v>6</v>
      </c>
      <c r="W6408" s="12">
        <v>0</v>
      </c>
      <c r="X6408" s="12">
        <v>297.69</v>
      </c>
    </row>
    <row r="6409" spans="1:24" ht="14" x14ac:dyDescent="0.3">
      <c r="A6409" s="9">
        <v>6404</v>
      </c>
      <c r="B6409" s="14" t="s">
        <v>9180</v>
      </c>
      <c r="C6409" s="15">
        <v>45987</v>
      </c>
      <c r="D6409" s="15">
        <v>45991</v>
      </c>
      <c r="E6409" s="10" t="s">
        <v>19</v>
      </c>
      <c r="F6409" s="10" t="s">
        <v>1184</v>
      </c>
      <c r="G6409" s="10" t="s">
        <v>1185</v>
      </c>
      <c r="H6409" s="10" t="s">
        <v>36</v>
      </c>
      <c r="I6409" s="10" t="s">
        <v>23</v>
      </c>
      <c r="J6409" s="10" t="s">
        <v>237</v>
      </c>
      <c r="K6409" s="10" t="s">
        <v>238</v>
      </c>
      <c r="L6409" s="10">
        <v>10011</v>
      </c>
      <c r="M6409" s="10" t="s">
        <v>133</v>
      </c>
      <c r="N6409" s="10" t="str">
        <f>_xlfn.XLOOKUP($M:$M,People!$B:$B,People!A:A)</f>
        <v>Chuck Magee</v>
      </c>
      <c r="O6409" s="10" t="s">
        <v>3150</v>
      </c>
      <c r="P6409" s="10" t="str">
        <f>VLOOKUP(O6409,Products!$A:$E,3,FALSE)</f>
        <v>3M</v>
      </c>
      <c r="Q6409" s="31">
        <f>INDEX(Products!$E:$E,MATCH(O6409,Products!$A:$A,0))</f>
        <v>0.32</v>
      </c>
      <c r="R6409" s="10" t="s">
        <v>28</v>
      </c>
      <c r="S6409" s="10" t="s">
        <v>50</v>
      </c>
      <c r="T6409" s="10" t="s">
        <v>3151</v>
      </c>
      <c r="U6409" s="12">
        <v>313.17599999999999</v>
      </c>
      <c r="V6409" s="12">
        <v>2</v>
      </c>
      <c r="W6409" s="12">
        <v>0.4</v>
      </c>
      <c r="X6409" s="12">
        <v>-120.05080000000007</v>
      </c>
    </row>
    <row r="6410" spans="1:24" ht="14" x14ac:dyDescent="0.3">
      <c r="A6410" s="9">
        <v>6405</v>
      </c>
      <c r="B6410" s="14" t="s">
        <v>9179</v>
      </c>
      <c r="C6410" s="15">
        <v>45987</v>
      </c>
      <c r="D6410" s="15">
        <v>45991</v>
      </c>
      <c r="E6410" s="10" t="s">
        <v>44</v>
      </c>
      <c r="F6410" s="10" t="s">
        <v>2334</v>
      </c>
      <c r="G6410" s="10" t="s">
        <v>2335</v>
      </c>
      <c r="H6410" s="10" t="s">
        <v>22</v>
      </c>
      <c r="I6410" s="10" t="s">
        <v>23</v>
      </c>
      <c r="J6410" s="10" t="s">
        <v>37</v>
      </c>
      <c r="K6410" s="10" t="s">
        <v>38</v>
      </c>
      <c r="L6410" s="10">
        <v>90045</v>
      </c>
      <c r="M6410" s="10" t="s">
        <v>39</v>
      </c>
      <c r="N6410" s="10" t="str">
        <f>_xlfn.XLOOKUP($M:$M,People!$B:$B,People!A:A)</f>
        <v>Sadie Pawthorne</v>
      </c>
      <c r="O6410" s="10" t="s">
        <v>2600</v>
      </c>
      <c r="P6410" s="10" t="str">
        <f>VLOOKUP(O6410,Products!$A:$E,3,FALSE)</f>
        <v>Office Depot</v>
      </c>
      <c r="Q6410" s="31">
        <f>INDEX(Products!$E:$E,MATCH(O6410,Products!$A:$A,0))</f>
        <v>0.3</v>
      </c>
      <c r="R6410" s="10" t="s">
        <v>41</v>
      </c>
      <c r="S6410" s="10" t="s">
        <v>71</v>
      </c>
      <c r="T6410" s="10" t="s">
        <v>2601</v>
      </c>
      <c r="U6410" s="12">
        <v>64.959999999999994</v>
      </c>
      <c r="V6410" s="12">
        <v>2</v>
      </c>
      <c r="W6410" s="12">
        <v>0</v>
      </c>
      <c r="X6410" s="12">
        <v>19.487999999999992</v>
      </c>
    </row>
    <row r="6411" spans="1:24" ht="14" x14ac:dyDescent="0.3">
      <c r="A6411" s="9">
        <v>6406</v>
      </c>
      <c r="B6411" s="14" t="s">
        <v>9181</v>
      </c>
      <c r="C6411" s="15">
        <v>45987</v>
      </c>
      <c r="D6411" s="15">
        <v>45993</v>
      </c>
      <c r="E6411" s="10" t="s">
        <v>44</v>
      </c>
      <c r="F6411" s="10" t="s">
        <v>4569</v>
      </c>
      <c r="G6411" s="10" t="s">
        <v>4570</v>
      </c>
      <c r="H6411" s="10" t="s">
        <v>22</v>
      </c>
      <c r="I6411" s="10" t="s">
        <v>23</v>
      </c>
      <c r="J6411" s="10" t="s">
        <v>3412</v>
      </c>
      <c r="K6411" s="10" t="s">
        <v>94</v>
      </c>
      <c r="L6411" s="10">
        <v>79907</v>
      </c>
      <c r="M6411" s="10" t="s">
        <v>95</v>
      </c>
      <c r="N6411" s="10" t="str">
        <f>_xlfn.XLOOKUP($M:$M,People!$B:$B,People!A:A)</f>
        <v>Roxanne Rodriguez</v>
      </c>
      <c r="O6411" s="10" t="s">
        <v>2615</v>
      </c>
      <c r="P6411" s="10" t="str">
        <f>VLOOKUP(O6411,Products!$A:$E,3,FALSE)</f>
        <v>Logitech</v>
      </c>
      <c r="Q6411" s="31">
        <f>INDEX(Products!$E:$E,MATCH(O6411,Products!$A:$A,0))</f>
        <v>0.35</v>
      </c>
      <c r="R6411" s="10" t="s">
        <v>41</v>
      </c>
      <c r="S6411" s="10" t="s">
        <v>61</v>
      </c>
      <c r="T6411" s="10" t="s">
        <v>2616</v>
      </c>
      <c r="U6411" s="12">
        <v>17.856000000000002</v>
      </c>
      <c r="V6411" s="12">
        <v>4</v>
      </c>
      <c r="W6411" s="12">
        <v>0.2</v>
      </c>
      <c r="X6411" s="12">
        <v>4.2408000000000001</v>
      </c>
    </row>
    <row r="6412" spans="1:24" ht="14" x14ac:dyDescent="0.3">
      <c r="A6412" s="9">
        <v>6407</v>
      </c>
      <c r="B6412" s="14" t="s">
        <v>9179</v>
      </c>
      <c r="C6412" s="15">
        <v>45987</v>
      </c>
      <c r="D6412" s="15">
        <v>45991</v>
      </c>
      <c r="E6412" s="10" t="s">
        <v>44</v>
      </c>
      <c r="F6412" s="10" t="s">
        <v>2334</v>
      </c>
      <c r="G6412" s="10" t="s">
        <v>2335</v>
      </c>
      <c r="H6412" s="10" t="s">
        <v>22</v>
      </c>
      <c r="I6412" s="10" t="s">
        <v>23</v>
      </c>
      <c r="J6412" s="10" t="s">
        <v>37</v>
      </c>
      <c r="K6412" s="10" t="s">
        <v>38</v>
      </c>
      <c r="L6412" s="10">
        <v>90045</v>
      </c>
      <c r="M6412" s="10" t="s">
        <v>39</v>
      </c>
      <c r="N6412" s="10" t="str">
        <f>_xlfn.XLOOKUP($M:$M,People!$B:$B,People!A:A)</f>
        <v>Sadie Pawthorne</v>
      </c>
      <c r="O6412" s="10" t="s">
        <v>5007</v>
      </c>
      <c r="P6412" s="10" t="str">
        <f>VLOOKUP(O6412,Products!$A:$E,3,FALSE)</f>
        <v>Staples</v>
      </c>
      <c r="Q6412" s="31">
        <f>INDEX(Products!$E:$E,MATCH(O6412,Products!$A:$A,0))</f>
        <v>0.31</v>
      </c>
      <c r="R6412" s="10" t="s">
        <v>41</v>
      </c>
      <c r="S6412" s="10" t="s">
        <v>61</v>
      </c>
      <c r="T6412" s="10" t="s">
        <v>5008</v>
      </c>
      <c r="U6412" s="12">
        <v>37.17</v>
      </c>
      <c r="V6412" s="12">
        <v>9</v>
      </c>
      <c r="W6412" s="12">
        <v>0</v>
      </c>
      <c r="X6412" s="12">
        <v>10.4076</v>
      </c>
    </row>
    <row r="6413" spans="1:24" ht="14" x14ac:dyDescent="0.3">
      <c r="A6413" s="9">
        <v>6408</v>
      </c>
      <c r="B6413" s="14" t="s">
        <v>9182</v>
      </c>
      <c r="C6413" s="15">
        <v>45987</v>
      </c>
      <c r="D6413" s="15">
        <v>45990</v>
      </c>
      <c r="E6413" s="10" t="s">
        <v>168</v>
      </c>
      <c r="F6413" s="10" t="s">
        <v>418</v>
      </c>
      <c r="G6413" s="10" t="s">
        <v>419</v>
      </c>
      <c r="H6413" s="10" t="s">
        <v>92</v>
      </c>
      <c r="I6413" s="10" t="s">
        <v>23</v>
      </c>
      <c r="J6413" s="10" t="s">
        <v>1236</v>
      </c>
      <c r="K6413" s="10" t="s">
        <v>48</v>
      </c>
      <c r="L6413" s="10">
        <v>33142</v>
      </c>
      <c r="M6413" s="10" t="s">
        <v>26</v>
      </c>
      <c r="N6413" s="10" t="str">
        <f>_xlfn.XLOOKUP($M:$M,People!$B:$B,People!A:A)</f>
        <v>Fred Suzuki</v>
      </c>
      <c r="O6413" s="10" t="s">
        <v>2457</v>
      </c>
      <c r="P6413" s="10" t="str">
        <f>VLOOKUP(O6413,Products!$A:$E,3,FALSE)</f>
        <v>Staples</v>
      </c>
      <c r="Q6413" s="31">
        <f>INDEX(Products!$E:$E,MATCH(O6413,Products!$A:$A,0))</f>
        <v>0.28999999999999998</v>
      </c>
      <c r="R6413" s="10" t="s">
        <v>41</v>
      </c>
      <c r="S6413" s="10" t="s">
        <v>68</v>
      </c>
      <c r="T6413" s="10" t="s">
        <v>2458</v>
      </c>
      <c r="U6413" s="12">
        <v>3.7440000000000007</v>
      </c>
      <c r="V6413" s="12">
        <v>4</v>
      </c>
      <c r="W6413" s="12">
        <v>0.7</v>
      </c>
      <c r="X6413" s="12">
        <v>-2.6207999999999991</v>
      </c>
    </row>
    <row r="6414" spans="1:24" ht="14" x14ac:dyDescent="0.3">
      <c r="A6414" s="9">
        <v>6409</v>
      </c>
      <c r="B6414" s="14" t="s">
        <v>9183</v>
      </c>
      <c r="C6414" s="15">
        <v>45987</v>
      </c>
      <c r="D6414" s="15">
        <v>45990</v>
      </c>
      <c r="E6414" s="10" t="s">
        <v>168</v>
      </c>
      <c r="F6414" s="10" t="s">
        <v>3225</v>
      </c>
      <c r="G6414" s="10" t="s">
        <v>3226</v>
      </c>
      <c r="H6414" s="10" t="s">
        <v>36</v>
      </c>
      <c r="I6414" s="10" t="s">
        <v>23</v>
      </c>
      <c r="J6414" s="10" t="s">
        <v>3227</v>
      </c>
      <c r="K6414" s="10" t="s">
        <v>318</v>
      </c>
      <c r="L6414" s="10">
        <v>36608</v>
      </c>
      <c r="M6414" s="10" t="s">
        <v>26</v>
      </c>
      <c r="N6414" s="10" t="str">
        <f>_xlfn.XLOOKUP($M:$M,People!$B:$B,People!A:A)</f>
        <v>Fred Suzuki</v>
      </c>
      <c r="O6414" s="10" t="s">
        <v>3228</v>
      </c>
      <c r="P6414" s="10" t="str">
        <f>VLOOKUP(O6414,Products!$A:$E,3,FALSE)</f>
        <v>Logitech</v>
      </c>
      <c r="Q6414" s="31">
        <f>INDEX(Products!$E:$E,MATCH(O6414,Products!$A:$A,0))</f>
        <v>0.28999999999999998</v>
      </c>
      <c r="R6414" s="10" t="s">
        <v>41</v>
      </c>
      <c r="S6414" s="10" t="s">
        <v>68</v>
      </c>
      <c r="T6414" s="10" t="s">
        <v>3229</v>
      </c>
      <c r="U6414" s="12">
        <v>91.679999999999993</v>
      </c>
      <c r="V6414" s="12">
        <v>3</v>
      </c>
      <c r="W6414" s="12">
        <v>0</v>
      </c>
      <c r="X6414" s="12">
        <v>45.839999999999996</v>
      </c>
    </row>
    <row r="6415" spans="1:24" ht="14" x14ac:dyDescent="0.3">
      <c r="A6415" s="9">
        <v>6410</v>
      </c>
      <c r="B6415" s="14" t="s">
        <v>9184</v>
      </c>
      <c r="C6415" s="15">
        <v>45987</v>
      </c>
      <c r="D6415" s="15">
        <v>45993</v>
      </c>
      <c r="E6415" s="10" t="s">
        <v>44</v>
      </c>
      <c r="F6415" s="10" t="s">
        <v>3958</v>
      </c>
      <c r="G6415" s="10" t="s">
        <v>3959</v>
      </c>
      <c r="H6415" s="10" t="s">
        <v>36</v>
      </c>
      <c r="I6415" s="10" t="s">
        <v>23</v>
      </c>
      <c r="J6415" s="10" t="s">
        <v>86</v>
      </c>
      <c r="K6415" s="10" t="s">
        <v>87</v>
      </c>
      <c r="L6415" s="10">
        <v>98105</v>
      </c>
      <c r="M6415" s="10" t="s">
        <v>39</v>
      </c>
      <c r="N6415" s="10" t="str">
        <f>_xlfn.XLOOKUP($M:$M,People!$B:$B,People!A:A)</f>
        <v>Sadie Pawthorne</v>
      </c>
      <c r="O6415" s="10" t="s">
        <v>3864</v>
      </c>
      <c r="P6415" s="10" t="str">
        <f>VLOOKUP(O6415,Products!$A:$E,3,FALSE)</f>
        <v>Samsung</v>
      </c>
      <c r="Q6415" s="31">
        <f>INDEX(Products!$E:$E,MATCH(O6415,Products!$A:$A,0))</f>
        <v>0.37</v>
      </c>
      <c r="R6415" s="10" t="s">
        <v>41</v>
      </c>
      <c r="S6415" s="10" t="s">
        <v>68</v>
      </c>
      <c r="T6415" s="10" t="s">
        <v>3865</v>
      </c>
      <c r="U6415" s="12">
        <v>7.3120000000000012</v>
      </c>
      <c r="V6415" s="12">
        <v>2</v>
      </c>
      <c r="W6415" s="12">
        <v>0.2</v>
      </c>
      <c r="X6415" s="12">
        <v>2.5591999999999997</v>
      </c>
    </row>
    <row r="6416" spans="1:24" ht="14" x14ac:dyDescent="0.3">
      <c r="A6416" s="9">
        <v>6411</v>
      </c>
      <c r="B6416" s="14" t="s">
        <v>9185</v>
      </c>
      <c r="C6416" s="15">
        <v>45987</v>
      </c>
      <c r="D6416" s="15">
        <v>45989</v>
      </c>
      <c r="E6416" s="10" t="s">
        <v>19</v>
      </c>
      <c r="F6416" s="10" t="s">
        <v>139</v>
      </c>
      <c r="G6416" s="10" t="s">
        <v>140</v>
      </c>
      <c r="H6416" s="10" t="s">
        <v>22</v>
      </c>
      <c r="I6416" s="10" t="s">
        <v>23</v>
      </c>
      <c r="J6416" s="10" t="s">
        <v>131</v>
      </c>
      <c r="K6416" s="10" t="s">
        <v>132</v>
      </c>
      <c r="L6416" s="10">
        <v>19120</v>
      </c>
      <c r="M6416" s="10" t="s">
        <v>133</v>
      </c>
      <c r="N6416" s="10" t="str">
        <f>_xlfn.XLOOKUP($M:$M,People!$B:$B,People!A:A)</f>
        <v>Chuck Magee</v>
      </c>
      <c r="O6416" s="10" t="s">
        <v>2329</v>
      </c>
      <c r="P6416" s="10" t="str">
        <f>VLOOKUP(O6416,Products!$A:$E,3,FALSE)</f>
        <v>HP</v>
      </c>
      <c r="Q6416" s="31">
        <f>INDEX(Products!$E:$E,MATCH(O6416,Products!$A:$A,0))</f>
        <v>0.28999999999999998</v>
      </c>
      <c r="R6416" s="10" t="s">
        <v>41</v>
      </c>
      <c r="S6416" s="10" t="s">
        <v>68</v>
      </c>
      <c r="T6416" s="10" t="s">
        <v>2330</v>
      </c>
      <c r="U6416" s="12">
        <v>78.759000000000015</v>
      </c>
      <c r="V6416" s="12">
        <v>9</v>
      </c>
      <c r="W6416" s="12">
        <v>0.7</v>
      </c>
      <c r="X6416" s="12">
        <v>-57.75660000000002</v>
      </c>
    </row>
    <row r="6417" spans="1:24" ht="14" x14ac:dyDescent="0.3">
      <c r="A6417" s="9">
        <v>6412</v>
      </c>
      <c r="B6417" s="14" t="s">
        <v>9183</v>
      </c>
      <c r="C6417" s="15">
        <v>45987</v>
      </c>
      <c r="D6417" s="15">
        <v>45990</v>
      </c>
      <c r="E6417" s="10" t="s">
        <v>168</v>
      </c>
      <c r="F6417" s="10" t="s">
        <v>3225</v>
      </c>
      <c r="G6417" s="10" t="s">
        <v>3226</v>
      </c>
      <c r="H6417" s="10" t="s">
        <v>36</v>
      </c>
      <c r="I6417" s="10" t="s">
        <v>23</v>
      </c>
      <c r="J6417" s="10" t="s">
        <v>3227</v>
      </c>
      <c r="K6417" s="10" t="s">
        <v>318</v>
      </c>
      <c r="L6417" s="10">
        <v>36608</v>
      </c>
      <c r="M6417" s="10" t="s">
        <v>26</v>
      </c>
      <c r="N6417" s="10" t="str">
        <f>_xlfn.XLOOKUP($M:$M,People!$B:$B,People!A:A)</f>
        <v>Fred Suzuki</v>
      </c>
      <c r="O6417" s="10" t="s">
        <v>3223</v>
      </c>
      <c r="P6417" s="10" t="str">
        <f>VLOOKUP(O6417,Products!$A:$E,3,FALSE)</f>
        <v>HP</v>
      </c>
      <c r="Q6417" s="31">
        <f>INDEX(Products!$E:$E,MATCH(O6417,Products!$A:$A,0))</f>
        <v>0.27</v>
      </c>
      <c r="R6417" s="10" t="s">
        <v>41</v>
      </c>
      <c r="S6417" s="10" t="s">
        <v>68</v>
      </c>
      <c r="T6417" s="10" t="s">
        <v>3224</v>
      </c>
      <c r="U6417" s="12">
        <v>33.75</v>
      </c>
      <c r="V6417" s="12">
        <v>5</v>
      </c>
      <c r="W6417" s="12">
        <v>0</v>
      </c>
      <c r="X6417" s="12">
        <v>16.875</v>
      </c>
    </row>
    <row r="6418" spans="1:24" ht="14" x14ac:dyDescent="0.3">
      <c r="A6418" s="9">
        <v>6413</v>
      </c>
      <c r="B6418" s="14" t="s">
        <v>9183</v>
      </c>
      <c r="C6418" s="15">
        <v>45987</v>
      </c>
      <c r="D6418" s="15">
        <v>45990</v>
      </c>
      <c r="E6418" s="10" t="s">
        <v>168</v>
      </c>
      <c r="F6418" s="10" t="s">
        <v>3225</v>
      </c>
      <c r="G6418" s="10" t="s">
        <v>3226</v>
      </c>
      <c r="H6418" s="10" t="s">
        <v>36</v>
      </c>
      <c r="I6418" s="10" t="s">
        <v>23</v>
      </c>
      <c r="J6418" s="10" t="s">
        <v>3227</v>
      </c>
      <c r="K6418" s="10" t="s">
        <v>318</v>
      </c>
      <c r="L6418" s="10">
        <v>36608</v>
      </c>
      <c r="M6418" s="10" t="s">
        <v>26</v>
      </c>
      <c r="N6418" s="10" t="str">
        <f>_xlfn.XLOOKUP($M:$M,People!$B:$B,People!A:A)</f>
        <v>Fred Suzuki</v>
      </c>
      <c r="O6418" s="10" t="s">
        <v>2871</v>
      </c>
      <c r="P6418" s="10" t="str">
        <f>VLOOKUP(O6418,Products!$A:$E,3,FALSE)</f>
        <v>3M</v>
      </c>
      <c r="Q6418" s="31">
        <f>INDEX(Products!$E:$E,MATCH(O6418,Products!$A:$A,0))</f>
        <v>0.3</v>
      </c>
      <c r="R6418" s="10" t="s">
        <v>41</v>
      </c>
      <c r="S6418" s="10" t="s">
        <v>82</v>
      </c>
      <c r="T6418" s="10" t="s">
        <v>167</v>
      </c>
      <c r="U6418" s="12">
        <v>70.98</v>
      </c>
      <c r="V6418" s="12">
        <v>7</v>
      </c>
      <c r="W6418" s="12">
        <v>0</v>
      </c>
      <c r="X6418" s="12">
        <v>34.780200000000001</v>
      </c>
    </row>
    <row r="6419" spans="1:24" ht="14" x14ac:dyDescent="0.3">
      <c r="A6419" s="9">
        <v>6414</v>
      </c>
      <c r="B6419" s="14" t="s">
        <v>9186</v>
      </c>
      <c r="C6419" s="15">
        <v>45987</v>
      </c>
      <c r="D6419" s="15">
        <v>45989</v>
      </c>
      <c r="E6419" s="10" t="s">
        <v>168</v>
      </c>
      <c r="F6419" s="10" t="s">
        <v>3570</v>
      </c>
      <c r="G6419" s="10" t="s">
        <v>3571</v>
      </c>
      <c r="H6419" s="10" t="s">
        <v>92</v>
      </c>
      <c r="I6419" s="10" t="s">
        <v>23</v>
      </c>
      <c r="J6419" s="10" t="s">
        <v>5844</v>
      </c>
      <c r="K6419" s="10" t="s">
        <v>656</v>
      </c>
      <c r="L6419" s="10">
        <v>6484</v>
      </c>
      <c r="M6419" s="10" t="s">
        <v>133</v>
      </c>
      <c r="N6419" s="10" t="str">
        <f>_xlfn.XLOOKUP($M:$M,People!$B:$B,People!A:A)</f>
        <v>Chuck Magee</v>
      </c>
      <c r="O6419" s="10" t="s">
        <v>4128</v>
      </c>
      <c r="P6419" s="10" t="str">
        <f>VLOOKUP(O6419,Products!$A:$E,3,FALSE)</f>
        <v>Office Depot</v>
      </c>
      <c r="Q6419" s="31">
        <f>INDEX(Products!$E:$E,MATCH(O6419,Products!$A:$A,0))</f>
        <v>0.34</v>
      </c>
      <c r="R6419" s="10" t="s">
        <v>41</v>
      </c>
      <c r="S6419" s="10" t="s">
        <v>82</v>
      </c>
      <c r="T6419" s="10" t="s">
        <v>4129</v>
      </c>
      <c r="U6419" s="12">
        <v>13.36</v>
      </c>
      <c r="V6419" s="12">
        <v>2</v>
      </c>
      <c r="W6419" s="12">
        <v>0</v>
      </c>
      <c r="X6419" s="12">
        <v>6.4127999999999998</v>
      </c>
    </row>
    <row r="6420" spans="1:24" ht="14" x14ac:dyDescent="0.3">
      <c r="A6420" s="9">
        <v>6415</v>
      </c>
      <c r="B6420" s="14" t="s">
        <v>9186</v>
      </c>
      <c r="C6420" s="15">
        <v>45987</v>
      </c>
      <c r="D6420" s="15">
        <v>45989</v>
      </c>
      <c r="E6420" s="10" t="s">
        <v>168</v>
      </c>
      <c r="F6420" s="10" t="s">
        <v>3570</v>
      </c>
      <c r="G6420" s="10" t="s">
        <v>3571</v>
      </c>
      <c r="H6420" s="10" t="s">
        <v>92</v>
      </c>
      <c r="I6420" s="10" t="s">
        <v>23</v>
      </c>
      <c r="J6420" s="10" t="s">
        <v>5844</v>
      </c>
      <c r="K6420" s="10" t="s">
        <v>656</v>
      </c>
      <c r="L6420" s="10">
        <v>6484</v>
      </c>
      <c r="M6420" s="10" t="s">
        <v>133</v>
      </c>
      <c r="N6420" s="10" t="str">
        <f>_xlfn.XLOOKUP($M:$M,People!$B:$B,People!A:A)</f>
        <v>Chuck Magee</v>
      </c>
      <c r="O6420" s="10" t="s">
        <v>2656</v>
      </c>
      <c r="P6420" s="10" t="str">
        <f>VLOOKUP(O6420,Products!$A:$E,3,FALSE)</f>
        <v>Staples</v>
      </c>
      <c r="Q6420" s="31">
        <f>INDEX(Products!$E:$E,MATCH(O6420,Products!$A:$A,0))</f>
        <v>0.35</v>
      </c>
      <c r="R6420" s="10" t="s">
        <v>64</v>
      </c>
      <c r="S6420" s="10" t="s">
        <v>144</v>
      </c>
      <c r="T6420" s="10" t="s">
        <v>2657</v>
      </c>
      <c r="U6420" s="12">
        <v>59.97</v>
      </c>
      <c r="V6420" s="12">
        <v>3</v>
      </c>
      <c r="W6420" s="12">
        <v>0</v>
      </c>
      <c r="X6420" s="12">
        <v>14.992499999999996</v>
      </c>
    </row>
    <row r="6421" spans="1:24" ht="14" x14ac:dyDescent="0.3">
      <c r="A6421" s="9">
        <v>6416</v>
      </c>
      <c r="B6421" s="14" t="s">
        <v>9183</v>
      </c>
      <c r="C6421" s="15">
        <v>45987</v>
      </c>
      <c r="D6421" s="15">
        <v>45990</v>
      </c>
      <c r="E6421" s="10" t="s">
        <v>168</v>
      </c>
      <c r="F6421" s="10" t="s">
        <v>3225</v>
      </c>
      <c r="G6421" s="10" t="s">
        <v>3226</v>
      </c>
      <c r="H6421" s="10" t="s">
        <v>36</v>
      </c>
      <c r="I6421" s="10" t="s">
        <v>23</v>
      </c>
      <c r="J6421" s="10" t="s">
        <v>3227</v>
      </c>
      <c r="K6421" s="10" t="s">
        <v>318</v>
      </c>
      <c r="L6421" s="10">
        <v>36608</v>
      </c>
      <c r="M6421" s="10" t="s">
        <v>26</v>
      </c>
      <c r="N6421" s="10" t="str">
        <f>_xlfn.XLOOKUP($M:$M,People!$B:$B,People!A:A)</f>
        <v>Fred Suzuki</v>
      </c>
      <c r="O6421" s="10" t="s">
        <v>3230</v>
      </c>
      <c r="P6421" s="10" t="str">
        <f>VLOOKUP(O6421,Products!$A:$E,3,FALSE)</f>
        <v>Office Depot</v>
      </c>
      <c r="Q6421" s="31">
        <f>INDEX(Products!$E:$E,MATCH(O6421,Products!$A:$A,0))</f>
        <v>0.4</v>
      </c>
      <c r="R6421" s="10" t="s">
        <v>64</v>
      </c>
      <c r="S6421" s="10" t="s">
        <v>599</v>
      </c>
      <c r="T6421" s="10" t="s">
        <v>3231</v>
      </c>
      <c r="U6421" s="12">
        <v>3040</v>
      </c>
      <c r="V6421" s="12">
        <v>8</v>
      </c>
      <c r="W6421" s="12">
        <v>0</v>
      </c>
      <c r="X6421" s="12">
        <v>1459.2</v>
      </c>
    </row>
    <row r="6422" spans="1:24" ht="14" x14ac:dyDescent="0.3">
      <c r="A6422" s="9">
        <v>6417</v>
      </c>
      <c r="B6422" s="14" t="s">
        <v>9187</v>
      </c>
      <c r="C6422" s="15">
        <v>45987</v>
      </c>
      <c r="D6422" s="15">
        <v>45992</v>
      </c>
      <c r="E6422" s="10" t="s">
        <v>44</v>
      </c>
      <c r="F6422" s="10" t="s">
        <v>3924</v>
      </c>
      <c r="G6422" s="10" t="s">
        <v>3925</v>
      </c>
      <c r="H6422" s="10" t="s">
        <v>22</v>
      </c>
      <c r="I6422" s="10" t="s">
        <v>23</v>
      </c>
      <c r="J6422" s="10" t="s">
        <v>131</v>
      </c>
      <c r="K6422" s="10" t="s">
        <v>132</v>
      </c>
      <c r="L6422" s="10">
        <v>19134</v>
      </c>
      <c r="M6422" s="10" t="s">
        <v>133</v>
      </c>
      <c r="N6422" s="10" t="str">
        <f>_xlfn.XLOOKUP($M:$M,People!$B:$B,People!A:A)</f>
        <v>Chuck Magee</v>
      </c>
      <c r="O6422" s="10" t="s">
        <v>2919</v>
      </c>
      <c r="P6422" s="10" t="str">
        <f>VLOOKUP(O6422,Products!$A:$E,3,FALSE)</f>
        <v>Avery</v>
      </c>
      <c r="Q6422" s="31">
        <f>INDEX(Products!$E:$E,MATCH(O6422,Products!$A:$A,0))</f>
        <v>0.27</v>
      </c>
      <c r="R6422" s="10" t="s">
        <v>64</v>
      </c>
      <c r="S6422" s="10" t="s">
        <v>65</v>
      </c>
      <c r="T6422" s="10" t="s">
        <v>2920</v>
      </c>
      <c r="U6422" s="12">
        <v>494.98199999999997</v>
      </c>
      <c r="V6422" s="12">
        <v>3</v>
      </c>
      <c r="W6422" s="12">
        <v>0.4</v>
      </c>
      <c r="X6422" s="12">
        <v>-115.49580000000006</v>
      </c>
    </row>
    <row r="6423" spans="1:24" ht="14" x14ac:dyDescent="0.3">
      <c r="A6423" s="9">
        <v>6418</v>
      </c>
      <c r="B6423" s="14" t="s">
        <v>9188</v>
      </c>
      <c r="C6423" s="15">
        <v>45988</v>
      </c>
      <c r="D6423" s="15">
        <v>45993</v>
      </c>
      <c r="E6423" s="10" t="s">
        <v>44</v>
      </c>
      <c r="F6423" s="10" t="s">
        <v>2327</v>
      </c>
      <c r="G6423" s="10" t="s">
        <v>2328</v>
      </c>
      <c r="H6423" s="10" t="s">
        <v>36</v>
      </c>
      <c r="I6423" s="10" t="s">
        <v>23</v>
      </c>
      <c r="J6423" s="10" t="s">
        <v>690</v>
      </c>
      <c r="K6423" s="10" t="s">
        <v>691</v>
      </c>
      <c r="L6423" s="10">
        <v>7090</v>
      </c>
      <c r="M6423" s="10" t="s">
        <v>133</v>
      </c>
      <c r="N6423" s="10" t="str">
        <f>_xlfn.XLOOKUP($M:$M,People!$B:$B,People!A:A)</f>
        <v>Chuck Magee</v>
      </c>
      <c r="O6423" s="10" t="s">
        <v>3778</v>
      </c>
      <c r="P6423" s="10" t="str">
        <f>VLOOKUP(O6423,Products!$A:$E,3,FALSE)</f>
        <v>Dell</v>
      </c>
      <c r="Q6423" s="31">
        <f>INDEX(Products!$E:$E,MATCH(O6423,Products!$A:$A,0))</f>
        <v>0.36</v>
      </c>
      <c r="R6423" s="10" t="s">
        <v>28</v>
      </c>
      <c r="S6423" s="10" t="s">
        <v>58</v>
      </c>
      <c r="T6423" s="10" t="s">
        <v>3779</v>
      </c>
      <c r="U6423" s="12">
        <v>31.56</v>
      </c>
      <c r="V6423" s="12">
        <v>3</v>
      </c>
      <c r="W6423" s="12">
        <v>0</v>
      </c>
      <c r="X6423" s="12">
        <v>10.4148</v>
      </c>
    </row>
    <row r="6424" spans="1:24" ht="14" x14ac:dyDescent="0.3">
      <c r="A6424" s="9">
        <v>6419</v>
      </c>
      <c r="B6424" s="14" t="s">
        <v>9189</v>
      </c>
      <c r="C6424" s="15">
        <v>45988</v>
      </c>
      <c r="D6424" s="15">
        <v>45994</v>
      </c>
      <c r="E6424" s="10" t="s">
        <v>44</v>
      </c>
      <c r="F6424" s="10" t="s">
        <v>3558</v>
      </c>
      <c r="G6424" s="10" t="s">
        <v>3559</v>
      </c>
      <c r="H6424" s="10" t="s">
        <v>22</v>
      </c>
      <c r="I6424" s="10" t="s">
        <v>23</v>
      </c>
      <c r="J6424" s="10" t="s">
        <v>47</v>
      </c>
      <c r="K6424" s="10" t="s">
        <v>48</v>
      </c>
      <c r="L6424" s="10">
        <v>33311</v>
      </c>
      <c r="M6424" s="10" t="s">
        <v>26</v>
      </c>
      <c r="N6424" s="10" t="str">
        <f>_xlfn.XLOOKUP($M:$M,People!$B:$B,People!A:A)</f>
        <v>Fred Suzuki</v>
      </c>
      <c r="O6424" s="10" t="s">
        <v>3164</v>
      </c>
      <c r="P6424" s="10" t="str">
        <f>VLOOKUP(O6424,Products!$A:$E,3,FALSE)</f>
        <v>Samsung</v>
      </c>
      <c r="Q6424" s="31">
        <f>INDEX(Products!$E:$E,MATCH(O6424,Products!$A:$A,0))</f>
        <v>0.25</v>
      </c>
      <c r="R6424" s="10" t="s">
        <v>28</v>
      </c>
      <c r="S6424" s="10" t="s">
        <v>50</v>
      </c>
      <c r="T6424" s="10" t="s">
        <v>2739</v>
      </c>
      <c r="U6424" s="12">
        <v>331.02300000000008</v>
      </c>
      <c r="V6424" s="12">
        <v>7</v>
      </c>
      <c r="W6424" s="12">
        <v>0.45</v>
      </c>
      <c r="X6424" s="12">
        <v>-114.35339999999997</v>
      </c>
    </row>
    <row r="6425" spans="1:24" ht="14" x14ac:dyDescent="0.3">
      <c r="A6425" s="9">
        <v>6420</v>
      </c>
      <c r="B6425" s="14" t="s">
        <v>9190</v>
      </c>
      <c r="C6425" s="15">
        <v>45988</v>
      </c>
      <c r="D6425" s="15">
        <v>45991</v>
      </c>
      <c r="E6425" s="10" t="s">
        <v>168</v>
      </c>
      <c r="F6425" s="10" t="s">
        <v>1107</v>
      </c>
      <c r="G6425" s="10" t="s">
        <v>1108</v>
      </c>
      <c r="H6425" s="10" t="s">
        <v>36</v>
      </c>
      <c r="I6425" s="10" t="s">
        <v>23</v>
      </c>
      <c r="J6425" s="10" t="s">
        <v>4084</v>
      </c>
      <c r="K6425" s="10" t="s">
        <v>212</v>
      </c>
      <c r="L6425" s="10">
        <v>48146</v>
      </c>
      <c r="M6425" s="10" t="s">
        <v>95</v>
      </c>
      <c r="N6425" s="10" t="str">
        <f>_xlfn.XLOOKUP($M:$M,People!$B:$B,People!A:A)</f>
        <v>Roxanne Rodriguez</v>
      </c>
      <c r="O6425" s="10" t="s">
        <v>4085</v>
      </c>
      <c r="P6425" s="10" t="str">
        <f>VLOOKUP(O6425,Products!$A:$E,3,FALSE)</f>
        <v>Canon</v>
      </c>
      <c r="Q6425" s="31">
        <f>INDEX(Products!$E:$E,MATCH(O6425,Products!$A:$A,0))</f>
        <v>0.32</v>
      </c>
      <c r="R6425" s="10" t="s">
        <v>41</v>
      </c>
      <c r="S6425" s="10" t="s">
        <v>71</v>
      </c>
      <c r="T6425" s="10" t="s">
        <v>4086</v>
      </c>
      <c r="U6425" s="12">
        <v>167.292</v>
      </c>
      <c r="V6425" s="12">
        <v>6</v>
      </c>
      <c r="W6425" s="12">
        <v>0.1</v>
      </c>
      <c r="X6425" s="12">
        <v>29.7408</v>
      </c>
    </row>
    <row r="6426" spans="1:24" ht="14" x14ac:dyDescent="0.3">
      <c r="A6426" s="9">
        <v>6421</v>
      </c>
      <c r="B6426" s="14" t="s">
        <v>9191</v>
      </c>
      <c r="C6426" s="15">
        <v>45988</v>
      </c>
      <c r="D6426" s="15">
        <v>45991</v>
      </c>
      <c r="E6426" s="10" t="s">
        <v>168</v>
      </c>
      <c r="F6426" s="10" t="s">
        <v>681</v>
      </c>
      <c r="G6426" s="10" t="s">
        <v>682</v>
      </c>
      <c r="H6426" s="10" t="s">
        <v>22</v>
      </c>
      <c r="I6426" s="10" t="s">
        <v>23</v>
      </c>
      <c r="J6426" s="10" t="s">
        <v>5896</v>
      </c>
      <c r="K6426" s="10" t="s">
        <v>691</v>
      </c>
      <c r="L6426" s="10">
        <v>7017</v>
      </c>
      <c r="M6426" s="10" t="s">
        <v>133</v>
      </c>
      <c r="N6426" s="10" t="str">
        <f>_xlfn.XLOOKUP($M:$M,People!$B:$B,People!A:A)</f>
        <v>Chuck Magee</v>
      </c>
      <c r="O6426" s="10" t="s">
        <v>1146</v>
      </c>
      <c r="P6426" s="10" t="str">
        <f>VLOOKUP(O6426,Products!$A:$E,3,FALSE)</f>
        <v>Dell</v>
      </c>
      <c r="Q6426" s="31">
        <f>INDEX(Products!$E:$E,MATCH(O6426,Products!$A:$A,0))</f>
        <v>0.4</v>
      </c>
      <c r="R6426" s="10" t="s">
        <v>41</v>
      </c>
      <c r="S6426" s="10" t="s">
        <v>61</v>
      </c>
      <c r="T6426" s="10" t="s">
        <v>1147</v>
      </c>
      <c r="U6426" s="12">
        <v>34.650000000000006</v>
      </c>
      <c r="V6426" s="12">
        <v>3</v>
      </c>
      <c r="W6426" s="12">
        <v>0</v>
      </c>
      <c r="X6426" s="12">
        <v>9.702</v>
      </c>
    </row>
    <row r="6427" spans="1:24" ht="14" x14ac:dyDescent="0.3">
      <c r="A6427" s="9">
        <v>6422</v>
      </c>
      <c r="B6427" s="14" t="s">
        <v>9192</v>
      </c>
      <c r="C6427" s="15">
        <v>45988</v>
      </c>
      <c r="D6427" s="15">
        <v>45991</v>
      </c>
      <c r="E6427" s="10" t="s">
        <v>168</v>
      </c>
      <c r="F6427" s="10" t="s">
        <v>2372</v>
      </c>
      <c r="G6427" s="10" t="s">
        <v>2373</v>
      </c>
      <c r="H6427" s="10" t="s">
        <v>36</v>
      </c>
      <c r="I6427" s="10" t="s">
        <v>23</v>
      </c>
      <c r="J6427" s="10" t="s">
        <v>4875</v>
      </c>
      <c r="K6427" s="10" t="s">
        <v>3666</v>
      </c>
      <c r="L6427" s="10">
        <v>66212</v>
      </c>
      <c r="M6427" s="10" t="s">
        <v>95</v>
      </c>
      <c r="N6427" s="10" t="str">
        <f>_xlfn.XLOOKUP($M:$M,People!$B:$B,People!A:A)</f>
        <v>Roxanne Rodriguez</v>
      </c>
      <c r="O6427" s="10" t="s">
        <v>3234</v>
      </c>
      <c r="P6427" s="10" t="str">
        <f>VLOOKUP(O6427,Products!$A:$E,3,FALSE)</f>
        <v>Logitech</v>
      </c>
      <c r="Q6427" s="31">
        <f>INDEX(Products!$E:$E,MATCH(O6427,Products!$A:$A,0))</f>
        <v>0.33</v>
      </c>
      <c r="R6427" s="10" t="s">
        <v>41</v>
      </c>
      <c r="S6427" s="10" t="s">
        <v>68</v>
      </c>
      <c r="T6427" s="10" t="s">
        <v>3235</v>
      </c>
      <c r="U6427" s="12">
        <v>152</v>
      </c>
      <c r="V6427" s="12">
        <v>5</v>
      </c>
      <c r="W6427" s="12">
        <v>0</v>
      </c>
      <c r="X6427" s="12">
        <v>69.919999999999987</v>
      </c>
    </row>
    <row r="6428" spans="1:24" ht="14" x14ac:dyDescent="0.3">
      <c r="A6428" s="9">
        <v>6423</v>
      </c>
      <c r="B6428" s="14" t="s">
        <v>9191</v>
      </c>
      <c r="C6428" s="15">
        <v>45988</v>
      </c>
      <c r="D6428" s="15">
        <v>45991</v>
      </c>
      <c r="E6428" s="10" t="s">
        <v>168</v>
      </c>
      <c r="F6428" s="10" t="s">
        <v>681</v>
      </c>
      <c r="G6428" s="10" t="s">
        <v>682</v>
      </c>
      <c r="H6428" s="10" t="s">
        <v>22</v>
      </c>
      <c r="I6428" s="10" t="s">
        <v>23</v>
      </c>
      <c r="J6428" s="10" t="s">
        <v>5896</v>
      </c>
      <c r="K6428" s="10" t="s">
        <v>691</v>
      </c>
      <c r="L6428" s="10">
        <v>7017</v>
      </c>
      <c r="M6428" s="10" t="s">
        <v>133</v>
      </c>
      <c r="N6428" s="10" t="str">
        <f>_xlfn.XLOOKUP($M:$M,People!$B:$B,People!A:A)</f>
        <v>Chuck Magee</v>
      </c>
      <c r="O6428" s="10" t="s">
        <v>4487</v>
      </c>
      <c r="P6428" s="10" t="str">
        <f>VLOOKUP(O6428,Products!$A:$E,3,FALSE)</f>
        <v>Dell</v>
      </c>
      <c r="Q6428" s="31">
        <f>INDEX(Products!$E:$E,MATCH(O6428,Products!$A:$A,0))</f>
        <v>0.36</v>
      </c>
      <c r="R6428" s="10" t="s">
        <v>41</v>
      </c>
      <c r="S6428" s="10" t="s">
        <v>68</v>
      </c>
      <c r="T6428" s="10" t="s">
        <v>4488</v>
      </c>
      <c r="U6428" s="12">
        <v>79.95</v>
      </c>
      <c r="V6428" s="12">
        <v>5</v>
      </c>
      <c r="W6428" s="12">
        <v>0</v>
      </c>
      <c r="X6428" s="12">
        <v>38.376000000000005</v>
      </c>
    </row>
    <row r="6429" spans="1:24" ht="14" x14ac:dyDescent="0.3">
      <c r="A6429" s="9">
        <v>6424</v>
      </c>
      <c r="B6429" s="14" t="s">
        <v>9191</v>
      </c>
      <c r="C6429" s="15">
        <v>45988</v>
      </c>
      <c r="D6429" s="15">
        <v>45991</v>
      </c>
      <c r="E6429" s="10" t="s">
        <v>168</v>
      </c>
      <c r="F6429" s="10" t="s">
        <v>681</v>
      </c>
      <c r="G6429" s="10" t="s">
        <v>682</v>
      </c>
      <c r="H6429" s="10" t="s">
        <v>22</v>
      </c>
      <c r="I6429" s="10" t="s">
        <v>23</v>
      </c>
      <c r="J6429" s="10" t="s">
        <v>5896</v>
      </c>
      <c r="K6429" s="10" t="s">
        <v>691</v>
      </c>
      <c r="L6429" s="10">
        <v>7017</v>
      </c>
      <c r="M6429" s="10" t="s">
        <v>133</v>
      </c>
      <c r="N6429" s="10" t="str">
        <f>_xlfn.XLOOKUP($M:$M,People!$B:$B,People!A:A)</f>
        <v>Chuck Magee</v>
      </c>
      <c r="O6429" s="10" t="s">
        <v>2740</v>
      </c>
      <c r="P6429" s="10" t="str">
        <f>VLOOKUP(O6429,Products!$A:$E,3,FALSE)</f>
        <v>Dell</v>
      </c>
      <c r="Q6429" s="31">
        <f>INDEX(Products!$E:$E,MATCH(O6429,Products!$A:$A,0))</f>
        <v>0.36</v>
      </c>
      <c r="R6429" s="10" t="s">
        <v>41</v>
      </c>
      <c r="S6429" s="10" t="s">
        <v>82</v>
      </c>
      <c r="T6429" s="10" t="s">
        <v>2741</v>
      </c>
      <c r="U6429" s="12">
        <v>204.95000000000002</v>
      </c>
      <c r="V6429" s="12">
        <v>5</v>
      </c>
      <c r="W6429" s="12">
        <v>0</v>
      </c>
      <c r="X6429" s="12">
        <v>100.4255</v>
      </c>
    </row>
    <row r="6430" spans="1:24" ht="14" x14ac:dyDescent="0.3">
      <c r="A6430" s="9">
        <v>6425</v>
      </c>
      <c r="B6430" s="14" t="s">
        <v>9191</v>
      </c>
      <c r="C6430" s="15">
        <v>45988</v>
      </c>
      <c r="D6430" s="15">
        <v>45991</v>
      </c>
      <c r="E6430" s="10" t="s">
        <v>168</v>
      </c>
      <c r="F6430" s="10" t="s">
        <v>681</v>
      </c>
      <c r="G6430" s="10" t="s">
        <v>682</v>
      </c>
      <c r="H6430" s="10" t="s">
        <v>22</v>
      </c>
      <c r="I6430" s="10" t="s">
        <v>23</v>
      </c>
      <c r="J6430" s="10" t="s">
        <v>5896</v>
      </c>
      <c r="K6430" s="10" t="s">
        <v>691</v>
      </c>
      <c r="L6430" s="10">
        <v>7017</v>
      </c>
      <c r="M6430" s="10" t="s">
        <v>133</v>
      </c>
      <c r="N6430" s="10" t="str">
        <f>_xlfn.XLOOKUP($M:$M,People!$B:$B,People!A:A)</f>
        <v>Chuck Magee</v>
      </c>
      <c r="O6430" s="10" t="s">
        <v>4532</v>
      </c>
      <c r="P6430" s="10" t="str">
        <f>VLOOKUP(O6430,Products!$A:$E,3,FALSE)</f>
        <v>HP</v>
      </c>
      <c r="Q6430" s="31">
        <f>INDEX(Products!$E:$E,MATCH(O6430,Products!$A:$A,0))</f>
        <v>0.25</v>
      </c>
      <c r="R6430" s="10" t="s">
        <v>41</v>
      </c>
      <c r="S6430" s="10" t="s">
        <v>82</v>
      </c>
      <c r="T6430" s="10" t="s">
        <v>4533</v>
      </c>
      <c r="U6430" s="12">
        <v>25.92</v>
      </c>
      <c r="V6430" s="12">
        <v>4</v>
      </c>
      <c r="W6430" s="12">
        <v>0</v>
      </c>
      <c r="X6430" s="12">
        <v>12.441600000000001</v>
      </c>
    </row>
    <row r="6431" spans="1:24" ht="14" x14ac:dyDescent="0.3">
      <c r="A6431" s="9">
        <v>6426</v>
      </c>
      <c r="B6431" s="14" t="s">
        <v>9193</v>
      </c>
      <c r="C6431" s="15">
        <v>45988</v>
      </c>
      <c r="D6431" s="15">
        <v>45992</v>
      </c>
      <c r="E6431" s="10" t="s">
        <v>44</v>
      </c>
      <c r="F6431" s="10" t="s">
        <v>4415</v>
      </c>
      <c r="G6431" s="10" t="s">
        <v>4416</v>
      </c>
      <c r="H6431" s="10" t="s">
        <v>22</v>
      </c>
      <c r="I6431" s="10" t="s">
        <v>23</v>
      </c>
      <c r="J6431" s="10" t="s">
        <v>478</v>
      </c>
      <c r="K6431" s="10" t="s">
        <v>277</v>
      </c>
      <c r="L6431" s="10">
        <v>85023</v>
      </c>
      <c r="M6431" s="10" t="s">
        <v>39</v>
      </c>
      <c r="N6431" s="10" t="str">
        <f>_xlfn.XLOOKUP($M:$M,People!$B:$B,People!A:A)</f>
        <v>Sadie Pawthorne</v>
      </c>
      <c r="O6431" s="10" t="s">
        <v>909</v>
      </c>
      <c r="P6431" s="10" t="str">
        <f>VLOOKUP(O6431,Products!$A:$E,3,FALSE)</f>
        <v>Office Depot</v>
      </c>
      <c r="Q6431" s="31">
        <f>INDEX(Products!$E:$E,MATCH(O6431,Products!$A:$A,0))</f>
        <v>0.32</v>
      </c>
      <c r="R6431" s="10" t="s">
        <v>41</v>
      </c>
      <c r="S6431" s="10" t="s">
        <v>53</v>
      </c>
      <c r="T6431" s="10" t="s">
        <v>910</v>
      </c>
      <c r="U6431" s="12">
        <v>39.808</v>
      </c>
      <c r="V6431" s="12">
        <v>4</v>
      </c>
      <c r="W6431" s="12">
        <v>0.2</v>
      </c>
      <c r="X6431" s="12">
        <v>3.9808000000000003</v>
      </c>
    </row>
    <row r="6432" spans="1:24" ht="14" x14ac:dyDescent="0.3">
      <c r="A6432" s="9">
        <v>6427</v>
      </c>
      <c r="B6432" s="14" t="s">
        <v>9194</v>
      </c>
      <c r="C6432" s="15">
        <v>45988</v>
      </c>
      <c r="D6432" s="15">
        <v>45990</v>
      </c>
      <c r="E6432" s="10" t="s">
        <v>19</v>
      </c>
      <c r="F6432" s="10" t="s">
        <v>451</v>
      </c>
      <c r="G6432" s="10" t="s">
        <v>452</v>
      </c>
      <c r="H6432" s="10" t="s">
        <v>36</v>
      </c>
      <c r="I6432" s="10" t="s">
        <v>23</v>
      </c>
      <c r="J6432" s="10" t="s">
        <v>271</v>
      </c>
      <c r="K6432" s="10" t="s">
        <v>189</v>
      </c>
      <c r="L6432" s="10">
        <v>60623</v>
      </c>
      <c r="M6432" s="10" t="s">
        <v>95</v>
      </c>
      <c r="N6432" s="10" t="str">
        <f>_xlfn.XLOOKUP($M:$M,People!$B:$B,People!A:A)</f>
        <v>Roxanne Rodriguez</v>
      </c>
      <c r="O6432" s="10" t="s">
        <v>2780</v>
      </c>
      <c r="P6432" s="10" t="str">
        <f>VLOOKUP(O6432,Products!$A:$E,3,FALSE)</f>
        <v>Canon</v>
      </c>
      <c r="Q6432" s="31">
        <f>INDEX(Products!$E:$E,MATCH(O6432,Products!$A:$A,0))</f>
        <v>0.34</v>
      </c>
      <c r="R6432" s="10" t="s">
        <v>41</v>
      </c>
      <c r="S6432" s="10" t="s">
        <v>53</v>
      </c>
      <c r="T6432" s="10" t="s">
        <v>2781</v>
      </c>
      <c r="U6432" s="12">
        <v>97.984000000000009</v>
      </c>
      <c r="V6432" s="12">
        <v>2</v>
      </c>
      <c r="W6432" s="12">
        <v>0.2</v>
      </c>
      <c r="X6432" s="12">
        <v>-24.496000000000002</v>
      </c>
    </row>
    <row r="6433" spans="1:24" ht="14" x14ac:dyDescent="0.3">
      <c r="A6433" s="9">
        <v>6428</v>
      </c>
      <c r="B6433" s="14" t="s">
        <v>9194</v>
      </c>
      <c r="C6433" s="15">
        <v>45988</v>
      </c>
      <c r="D6433" s="15">
        <v>45990</v>
      </c>
      <c r="E6433" s="10" t="s">
        <v>19</v>
      </c>
      <c r="F6433" s="10" t="s">
        <v>451</v>
      </c>
      <c r="G6433" s="10" t="s">
        <v>452</v>
      </c>
      <c r="H6433" s="10" t="s">
        <v>36</v>
      </c>
      <c r="I6433" s="10" t="s">
        <v>23</v>
      </c>
      <c r="J6433" s="10" t="s">
        <v>271</v>
      </c>
      <c r="K6433" s="10" t="s">
        <v>189</v>
      </c>
      <c r="L6433" s="10">
        <v>60623</v>
      </c>
      <c r="M6433" s="10" t="s">
        <v>95</v>
      </c>
      <c r="N6433" s="10" t="str">
        <f>_xlfn.XLOOKUP($M:$M,People!$B:$B,People!A:A)</f>
        <v>Roxanne Rodriguez</v>
      </c>
      <c r="O6433" s="10" t="s">
        <v>739</v>
      </c>
      <c r="P6433" s="10" t="str">
        <f>VLOOKUP(O6433,Products!$A:$E,3,FALSE)</f>
        <v>IKEA</v>
      </c>
      <c r="Q6433" s="31">
        <f>INDEX(Products!$E:$E,MATCH(O6433,Products!$A:$A,0))</f>
        <v>0.26</v>
      </c>
      <c r="R6433" s="10" t="s">
        <v>64</v>
      </c>
      <c r="S6433" s="10" t="s">
        <v>144</v>
      </c>
      <c r="T6433" s="10" t="s">
        <v>740</v>
      </c>
      <c r="U6433" s="12">
        <v>62.400000000000006</v>
      </c>
      <c r="V6433" s="12">
        <v>6</v>
      </c>
      <c r="W6433" s="12">
        <v>0.2</v>
      </c>
      <c r="X6433" s="12">
        <v>19.499999999999993</v>
      </c>
    </row>
    <row r="6434" spans="1:24" ht="14" x14ac:dyDescent="0.3">
      <c r="A6434" s="9">
        <v>6429</v>
      </c>
      <c r="B6434" s="14" t="s">
        <v>9192</v>
      </c>
      <c r="C6434" s="15">
        <v>45988</v>
      </c>
      <c r="D6434" s="15">
        <v>45991</v>
      </c>
      <c r="E6434" s="10" t="s">
        <v>168</v>
      </c>
      <c r="F6434" s="10" t="s">
        <v>2372</v>
      </c>
      <c r="G6434" s="10" t="s">
        <v>2373</v>
      </c>
      <c r="H6434" s="10" t="s">
        <v>36</v>
      </c>
      <c r="I6434" s="10" t="s">
        <v>23</v>
      </c>
      <c r="J6434" s="10" t="s">
        <v>4875</v>
      </c>
      <c r="K6434" s="10" t="s">
        <v>3666</v>
      </c>
      <c r="L6434" s="10">
        <v>66212</v>
      </c>
      <c r="M6434" s="10" t="s">
        <v>95</v>
      </c>
      <c r="N6434" s="10" t="str">
        <f>_xlfn.XLOOKUP($M:$M,People!$B:$B,People!A:A)</f>
        <v>Roxanne Rodriguez</v>
      </c>
      <c r="O6434" s="10" t="s">
        <v>261</v>
      </c>
      <c r="P6434" s="10" t="str">
        <f>VLOOKUP(O6434,Products!$A:$E,3,FALSE)</f>
        <v>Canon</v>
      </c>
      <c r="Q6434" s="31">
        <f>INDEX(Products!$E:$E,MATCH(O6434,Products!$A:$A,0))</f>
        <v>0.4</v>
      </c>
      <c r="R6434" s="10" t="s">
        <v>64</v>
      </c>
      <c r="S6434" s="10" t="s">
        <v>144</v>
      </c>
      <c r="T6434" s="10" t="s">
        <v>262</v>
      </c>
      <c r="U6434" s="12">
        <v>34.950000000000003</v>
      </c>
      <c r="V6434" s="12">
        <v>5</v>
      </c>
      <c r="W6434" s="12">
        <v>0</v>
      </c>
      <c r="X6434" s="12">
        <v>15.378000000000004</v>
      </c>
    </row>
    <row r="6435" spans="1:24" ht="14" x14ac:dyDescent="0.3">
      <c r="A6435" s="9">
        <v>6430</v>
      </c>
      <c r="B6435" s="14" t="s">
        <v>9189</v>
      </c>
      <c r="C6435" s="15">
        <v>45988</v>
      </c>
      <c r="D6435" s="15">
        <v>45994</v>
      </c>
      <c r="E6435" s="10" t="s">
        <v>44</v>
      </c>
      <c r="F6435" s="10" t="s">
        <v>3558</v>
      </c>
      <c r="G6435" s="10" t="s">
        <v>3559</v>
      </c>
      <c r="H6435" s="10" t="s">
        <v>22</v>
      </c>
      <c r="I6435" s="10" t="s">
        <v>23</v>
      </c>
      <c r="J6435" s="10" t="s">
        <v>47</v>
      </c>
      <c r="K6435" s="10" t="s">
        <v>48</v>
      </c>
      <c r="L6435" s="10">
        <v>33311</v>
      </c>
      <c r="M6435" s="10" t="s">
        <v>26</v>
      </c>
      <c r="N6435" s="10" t="str">
        <f>_xlfn.XLOOKUP($M:$M,People!$B:$B,People!A:A)</f>
        <v>Fred Suzuki</v>
      </c>
      <c r="O6435" s="10" t="s">
        <v>4135</v>
      </c>
      <c r="P6435" s="10" t="str">
        <f>VLOOKUP(O6435,Products!$A:$E,3,FALSE)</f>
        <v>IKEA</v>
      </c>
      <c r="Q6435" s="31">
        <f>INDEX(Products!$E:$E,MATCH(O6435,Products!$A:$A,0))</f>
        <v>0.26</v>
      </c>
      <c r="R6435" s="10" t="s">
        <v>64</v>
      </c>
      <c r="S6435" s="10" t="s">
        <v>65</v>
      </c>
      <c r="T6435" s="10" t="s">
        <v>4136</v>
      </c>
      <c r="U6435" s="12">
        <v>116.75999999999999</v>
      </c>
      <c r="V6435" s="12">
        <v>1</v>
      </c>
      <c r="W6435" s="12">
        <v>0.2</v>
      </c>
      <c r="X6435" s="12">
        <v>14.594999999999985</v>
      </c>
    </row>
    <row r="6436" spans="1:24" ht="14" x14ac:dyDescent="0.3">
      <c r="A6436" s="9">
        <v>6431</v>
      </c>
      <c r="B6436" s="14" t="s">
        <v>9195</v>
      </c>
      <c r="C6436" s="15">
        <v>45988</v>
      </c>
      <c r="D6436" s="15">
        <v>45990</v>
      </c>
      <c r="E6436" s="10" t="s">
        <v>19</v>
      </c>
      <c r="F6436" s="10" t="s">
        <v>846</v>
      </c>
      <c r="G6436" s="10" t="s">
        <v>847</v>
      </c>
      <c r="H6436" s="10" t="s">
        <v>22</v>
      </c>
      <c r="I6436" s="10" t="s">
        <v>23</v>
      </c>
      <c r="J6436" s="10" t="s">
        <v>547</v>
      </c>
      <c r="K6436" s="10" t="s">
        <v>277</v>
      </c>
      <c r="L6436" s="10">
        <v>85254</v>
      </c>
      <c r="M6436" s="10" t="s">
        <v>39</v>
      </c>
      <c r="N6436" s="10" t="str">
        <f>_xlfn.XLOOKUP($M:$M,People!$B:$B,People!A:A)</f>
        <v>Sadie Pawthorne</v>
      </c>
      <c r="O6436" s="10" t="s">
        <v>3841</v>
      </c>
      <c r="P6436" s="10" t="str">
        <f>VLOOKUP(O6436,Products!$A:$E,3,FALSE)</f>
        <v>Canon</v>
      </c>
      <c r="Q6436" s="31">
        <f>INDEX(Products!$E:$E,MATCH(O6436,Products!$A:$A,0))</f>
        <v>0.26</v>
      </c>
      <c r="R6436" s="10" t="s">
        <v>64</v>
      </c>
      <c r="S6436" s="10" t="s">
        <v>65</v>
      </c>
      <c r="T6436" s="10" t="s">
        <v>3842</v>
      </c>
      <c r="U6436" s="12">
        <v>271.99200000000002</v>
      </c>
      <c r="V6436" s="12">
        <v>1</v>
      </c>
      <c r="W6436" s="12">
        <v>0.2</v>
      </c>
      <c r="X6436" s="12">
        <v>23.799300000000002</v>
      </c>
    </row>
    <row r="6437" spans="1:24" ht="14" x14ac:dyDescent="0.3">
      <c r="A6437" s="9">
        <v>6432</v>
      </c>
      <c r="B6437" s="14" t="s">
        <v>9196</v>
      </c>
      <c r="C6437" s="15">
        <v>45989</v>
      </c>
      <c r="D6437" s="15">
        <v>45995</v>
      </c>
      <c r="E6437" s="10" t="s">
        <v>44</v>
      </c>
      <c r="F6437" s="10" t="s">
        <v>769</v>
      </c>
      <c r="G6437" s="10" t="s">
        <v>770</v>
      </c>
      <c r="H6437" s="10" t="s">
        <v>36</v>
      </c>
      <c r="I6437" s="10" t="s">
        <v>23</v>
      </c>
      <c r="J6437" s="10" t="s">
        <v>131</v>
      </c>
      <c r="K6437" s="10" t="s">
        <v>132</v>
      </c>
      <c r="L6437" s="10">
        <v>19140</v>
      </c>
      <c r="M6437" s="10" t="s">
        <v>133</v>
      </c>
      <c r="N6437" s="10" t="str">
        <f>_xlfn.XLOOKUP($M:$M,People!$B:$B,People!A:A)</f>
        <v>Chuck Magee</v>
      </c>
      <c r="O6437" s="10" t="s">
        <v>1590</v>
      </c>
      <c r="P6437" s="10" t="str">
        <f>VLOOKUP(O6437,Products!$A:$E,3,FALSE)</f>
        <v>Canon</v>
      </c>
      <c r="Q6437" s="31">
        <f>INDEX(Products!$E:$E,MATCH(O6437,Products!$A:$A,0))</f>
        <v>0.38</v>
      </c>
      <c r="R6437" s="10" t="s">
        <v>28</v>
      </c>
      <c r="S6437" s="10" t="s">
        <v>32</v>
      </c>
      <c r="T6437" s="10" t="s">
        <v>1591</v>
      </c>
      <c r="U6437" s="12">
        <v>347.80200000000002</v>
      </c>
      <c r="V6437" s="12">
        <v>7</v>
      </c>
      <c r="W6437" s="12">
        <v>0.3</v>
      </c>
      <c r="X6437" s="12">
        <v>-24.842999999999961</v>
      </c>
    </row>
    <row r="6438" spans="1:24" ht="14" x14ac:dyDescent="0.3">
      <c r="A6438" s="9">
        <v>6433</v>
      </c>
      <c r="B6438" s="14" t="s">
        <v>9197</v>
      </c>
      <c r="C6438" s="15">
        <v>45989</v>
      </c>
      <c r="D6438" s="15">
        <v>45992</v>
      </c>
      <c r="E6438" s="10" t="s">
        <v>19</v>
      </c>
      <c r="F6438" s="10" t="s">
        <v>4013</v>
      </c>
      <c r="G6438" s="10" t="s">
        <v>4014</v>
      </c>
      <c r="H6438" s="10" t="s">
        <v>36</v>
      </c>
      <c r="I6438" s="10" t="s">
        <v>23</v>
      </c>
      <c r="J6438" s="10" t="s">
        <v>5410</v>
      </c>
      <c r="K6438" s="10" t="s">
        <v>1109</v>
      </c>
      <c r="L6438" s="10">
        <v>30062</v>
      </c>
      <c r="M6438" s="10" t="s">
        <v>26</v>
      </c>
      <c r="N6438" s="10" t="str">
        <f>_xlfn.XLOOKUP($M:$M,People!$B:$B,People!A:A)</f>
        <v>Fred Suzuki</v>
      </c>
      <c r="O6438" s="10" t="s">
        <v>782</v>
      </c>
      <c r="P6438" s="10" t="str">
        <f>VLOOKUP(O6438,Products!$A:$E,3,FALSE)</f>
        <v>Dell</v>
      </c>
      <c r="Q6438" s="31">
        <f>INDEX(Products!$E:$E,MATCH(O6438,Products!$A:$A,0))</f>
        <v>0.3</v>
      </c>
      <c r="R6438" s="10" t="s">
        <v>28</v>
      </c>
      <c r="S6438" s="10" t="s">
        <v>32</v>
      </c>
      <c r="T6438" s="10" t="s">
        <v>783</v>
      </c>
      <c r="U6438" s="12">
        <v>182.67000000000002</v>
      </c>
      <c r="V6438" s="12">
        <v>3</v>
      </c>
      <c r="W6438" s="12">
        <v>0</v>
      </c>
      <c r="X6438" s="12">
        <v>52.974299999999992</v>
      </c>
    </row>
    <row r="6439" spans="1:24" ht="14" x14ac:dyDescent="0.3">
      <c r="A6439" s="9">
        <v>6434</v>
      </c>
      <c r="B6439" s="14" t="s">
        <v>9198</v>
      </c>
      <c r="C6439" s="15">
        <v>45989</v>
      </c>
      <c r="D6439" s="15">
        <v>45993</v>
      </c>
      <c r="E6439" s="10" t="s">
        <v>44</v>
      </c>
      <c r="F6439" s="10" t="s">
        <v>653</v>
      </c>
      <c r="G6439" s="10" t="s">
        <v>654</v>
      </c>
      <c r="H6439" s="10" t="s">
        <v>22</v>
      </c>
      <c r="I6439" s="10" t="s">
        <v>23</v>
      </c>
      <c r="J6439" s="10" t="s">
        <v>655</v>
      </c>
      <c r="K6439" s="10" t="s">
        <v>656</v>
      </c>
      <c r="L6439" s="10">
        <v>6824</v>
      </c>
      <c r="M6439" s="10" t="s">
        <v>133</v>
      </c>
      <c r="N6439" s="10" t="str">
        <f>_xlfn.XLOOKUP($M:$M,People!$B:$B,People!A:A)</f>
        <v>Chuck Magee</v>
      </c>
      <c r="O6439" s="10" t="s">
        <v>657</v>
      </c>
      <c r="P6439" s="10" t="str">
        <f>VLOOKUP(O6439,Products!$A:$E,3,FALSE)</f>
        <v>Canon</v>
      </c>
      <c r="Q6439" s="31">
        <f>INDEX(Products!$E:$E,MATCH(O6439,Products!$A:$A,0))</f>
        <v>0.36</v>
      </c>
      <c r="R6439" s="10" t="s">
        <v>41</v>
      </c>
      <c r="S6439" s="10" t="s">
        <v>68</v>
      </c>
      <c r="T6439" s="10" t="s">
        <v>658</v>
      </c>
      <c r="U6439" s="12">
        <v>7.16</v>
      </c>
      <c r="V6439" s="12">
        <v>2</v>
      </c>
      <c r="W6439" s="12">
        <v>0</v>
      </c>
      <c r="X6439" s="12">
        <v>3.4367999999999999</v>
      </c>
    </row>
    <row r="6440" spans="1:24" ht="14" x14ac:dyDescent="0.3">
      <c r="A6440" s="9">
        <v>6435</v>
      </c>
      <c r="B6440" s="14" t="s">
        <v>9199</v>
      </c>
      <c r="C6440" s="15">
        <v>45989</v>
      </c>
      <c r="D6440" s="15">
        <v>45994</v>
      </c>
      <c r="E6440" s="10" t="s">
        <v>44</v>
      </c>
      <c r="F6440" s="10" t="s">
        <v>2271</v>
      </c>
      <c r="G6440" s="10" t="s">
        <v>2272</v>
      </c>
      <c r="H6440" s="10" t="s">
        <v>36</v>
      </c>
      <c r="I6440" s="10" t="s">
        <v>23</v>
      </c>
      <c r="J6440" s="10" t="s">
        <v>1961</v>
      </c>
      <c r="K6440" s="10" t="s">
        <v>48</v>
      </c>
      <c r="L6440" s="10">
        <v>32137</v>
      </c>
      <c r="M6440" s="10" t="s">
        <v>26</v>
      </c>
      <c r="N6440" s="10" t="str">
        <f>_xlfn.XLOOKUP($M:$M,People!$B:$B,People!A:A)</f>
        <v>Fred Suzuki</v>
      </c>
      <c r="O6440" s="10" t="s">
        <v>2809</v>
      </c>
      <c r="P6440" s="10" t="str">
        <f>VLOOKUP(O6440,Products!$A:$E,3,FALSE)</f>
        <v>Office Depot</v>
      </c>
      <c r="Q6440" s="31">
        <f>INDEX(Products!$E:$E,MATCH(O6440,Products!$A:$A,0))</f>
        <v>0.3</v>
      </c>
      <c r="R6440" s="10" t="s">
        <v>41</v>
      </c>
      <c r="S6440" s="10" t="s">
        <v>68</v>
      </c>
      <c r="T6440" s="10" t="s">
        <v>2810</v>
      </c>
      <c r="U6440" s="12">
        <v>7.4340000000000011</v>
      </c>
      <c r="V6440" s="12">
        <v>6</v>
      </c>
      <c r="W6440" s="12">
        <v>0.7</v>
      </c>
      <c r="X6440" s="12">
        <v>-5.6993999999999971</v>
      </c>
    </row>
    <row r="6441" spans="1:24" ht="14" x14ac:dyDescent="0.3">
      <c r="A6441" s="9">
        <v>6436</v>
      </c>
      <c r="B6441" s="14" t="s">
        <v>9196</v>
      </c>
      <c r="C6441" s="15">
        <v>45989</v>
      </c>
      <c r="D6441" s="15">
        <v>45995</v>
      </c>
      <c r="E6441" s="10" t="s">
        <v>44</v>
      </c>
      <c r="F6441" s="10" t="s">
        <v>769</v>
      </c>
      <c r="G6441" s="10" t="s">
        <v>770</v>
      </c>
      <c r="H6441" s="10" t="s">
        <v>36</v>
      </c>
      <c r="I6441" s="10" t="s">
        <v>23</v>
      </c>
      <c r="J6441" s="10" t="s">
        <v>131</v>
      </c>
      <c r="K6441" s="10" t="s">
        <v>132</v>
      </c>
      <c r="L6441" s="10">
        <v>19140</v>
      </c>
      <c r="M6441" s="10" t="s">
        <v>133</v>
      </c>
      <c r="N6441" s="10" t="str">
        <f>_xlfn.XLOOKUP($M:$M,People!$B:$B,People!A:A)</f>
        <v>Chuck Magee</v>
      </c>
      <c r="O6441" s="10" t="s">
        <v>4577</v>
      </c>
      <c r="P6441" s="10" t="str">
        <f>VLOOKUP(O6441,Products!$A:$E,3,FALSE)</f>
        <v>3M</v>
      </c>
      <c r="Q6441" s="31">
        <f>INDEX(Products!$E:$E,MATCH(O6441,Products!$A:$A,0))</f>
        <v>0.38</v>
      </c>
      <c r="R6441" s="10" t="s">
        <v>41</v>
      </c>
      <c r="S6441" s="10" t="s">
        <v>68</v>
      </c>
      <c r="T6441" s="10" t="s">
        <v>4578</v>
      </c>
      <c r="U6441" s="12">
        <v>6.8880000000000017</v>
      </c>
      <c r="V6441" s="12">
        <v>2</v>
      </c>
      <c r="W6441" s="12">
        <v>0.7</v>
      </c>
      <c r="X6441" s="12">
        <v>-5.0511999999999997</v>
      </c>
    </row>
    <row r="6442" spans="1:24" ht="14" x14ac:dyDescent="0.3">
      <c r="A6442" s="9">
        <v>6437</v>
      </c>
      <c r="B6442" s="14" t="s">
        <v>9196</v>
      </c>
      <c r="C6442" s="15">
        <v>45989</v>
      </c>
      <c r="D6442" s="15">
        <v>45995</v>
      </c>
      <c r="E6442" s="10" t="s">
        <v>44</v>
      </c>
      <c r="F6442" s="10" t="s">
        <v>769</v>
      </c>
      <c r="G6442" s="10" t="s">
        <v>770</v>
      </c>
      <c r="H6442" s="10" t="s">
        <v>36</v>
      </c>
      <c r="I6442" s="10" t="s">
        <v>23</v>
      </c>
      <c r="J6442" s="10" t="s">
        <v>131</v>
      </c>
      <c r="K6442" s="10" t="s">
        <v>132</v>
      </c>
      <c r="L6442" s="10">
        <v>19140</v>
      </c>
      <c r="M6442" s="10" t="s">
        <v>133</v>
      </c>
      <c r="N6442" s="10" t="str">
        <f>_xlfn.XLOOKUP($M:$M,People!$B:$B,People!A:A)</f>
        <v>Chuck Magee</v>
      </c>
      <c r="O6442" s="10" t="s">
        <v>3970</v>
      </c>
      <c r="P6442" s="10" t="str">
        <f>VLOOKUP(O6442,Products!$A:$E,3,FALSE)</f>
        <v>Avery</v>
      </c>
      <c r="Q6442" s="31">
        <f>INDEX(Products!$E:$E,MATCH(O6442,Products!$A:$A,0))</f>
        <v>0.39</v>
      </c>
      <c r="R6442" s="10" t="s">
        <v>41</v>
      </c>
      <c r="S6442" s="10" t="s">
        <v>240</v>
      </c>
      <c r="T6442" s="10" t="s">
        <v>3971</v>
      </c>
      <c r="U6442" s="12">
        <v>12.672000000000001</v>
      </c>
      <c r="V6442" s="12">
        <v>8</v>
      </c>
      <c r="W6442" s="12">
        <v>0.2</v>
      </c>
      <c r="X6442" s="12">
        <v>2.6927999999999992</v>
      </c>
    </row>
    <row r="6443" spans="1:24" ht="14" x14ac:dyDescent="0.3">
      <c r="A6443" s="9">
        <v>6438</v>
      </c>
      <c r="B6443" s="14" t="s">
        <v>9196</v>
      </c>
      <c r="C6443" s="15">
        <v>45989</v>
      </c>
      <c r="D6443" s="15">
        <v>45995</v>
      </c>
      <c r="E6443" s="10" t="s">
        <v>44</v>
      </c>
      <c r="F6443" s="10" t="s">
        <v>769</v>
      </c>
      <c r="G6443" s="10" t="s">
        <v>770</v>
      </c>
      <c r="H6443" s="10" t="s">
        <v>36</v>
      </c>
      <c r="I6443" s="10" t="s">
        <v>23</v>
      </c>
      <c r="J6443" s="10" t="s">
        <v>131</v>
      </c>
      <c r="K6443" s="10" t="s">
        <v>132</v>
      </c>
      <c r="L6443" s="10">
        <v>19140</v>
      </c>
      <c r="M6443" s="10" t="s">
        <v>133</v>
      </c>
      <c r="N6443" s="10" t="str">
        <f>_xlfn.XLOOKUP($M:$M,People!$B:$B,People!A:A)</f>
        <v>Chuck Magee</v>
      </c>
      <c r="O6443" s="10" t="s">
        <v>4847</v>
      </c>
      <c r="P6443" s="10" t="str">
        <f>VLOOKUP(O6443,Products!$A:$E,3,FALSE)</f>
        <v>Samsung</v>
      </c>
      <c r="Q6443" s="31">
        <f>INDEX(Products!$E:$E,MATCH(O6443,Products!$A:$A,0))</f>
        <v>0.35</v>
      </c>
      <c r="R6443" s="10" t="s">
        <v>41</v>
      </c>
      <c r="S6443" s="10" t="s">
        <v>53</v>
      </c>
      <c r="T6443" s="10" t="s">
        <v>4848</v>
      </c>
      <c r="U6443" s="12">
        <v>32.544000000000004</v>
      </c>
      <c r="V6443" s="12">
        <v>2</v>
      </c>
      <c r="W6443" s="12">
        <v>0.2</v>
      </c>
      <c r="X6443" s="12">
        <v>-7.7292000000000041</v>
      </c>
    </row>
    <row r="6444" spans="1:24" ht="14" x14ac:dyDescent="0.3">
      <c r="A6444" s="9">
        <v>6439</v>
      </c>
      <c r="B6444" s="14" t="s">
        <v>9197</v>
      </c>
      <c r="C6444" s="15">
        <v>45989</v>
      </c>
      <c r="D6444" s="15">
        <v>45992</v>
      </c>
      <c r="E6444" s="10" t="s">
        <v>19</v>
      </c>
      <c r="F6444" s="10" t="s">
        <v>4013</v>
      </c>
      <c r="G6444" s="10" t="s">
        <v>4014</v>
      </c>
      <c r="H6444" s="10" t="s">
        <v>36</v>
      </c>
      <c r="I6444" s="10" t="s">
        <v>23</v>
      </c>
      <c r="J6444" s="10" t="s">
        <v>5410</v>
      </c>
      <c r="K6444" s="10" t="s">
        <v>1109</v>
      </c>
      <c r="L6444" s="10">
        <v>30062</v>
      </c>
      <c r="M6444" s="10" t="s">
        <v>26</v>
      </c>
      <c r="N6444" s="10" t="str">
        <f>_xlfn.XLOOKUP($M:$M,People!$B:$B,People!A:A)</f>
        <v>Fred Suzuki</v>
      </c>
      <c r="O6444" s="10" t="s">
        <v>5330</v>
      </c>
      <c r="P6444" s="10" t="str">
        <f>VLOOKUP(O6444,Products!$A:$E,3,FALSE)</f>
        <v>Office Depot</v>
      </c>
      <c r="Q6444" s="31">
        <f>INDEX(Products!$E:$E,MATCH(O6444,Products!$A:$A,0))</f>
        <v>0.3</v>
      </c>
      <c r="R6444" s="10" t="s">
        <v>41</v>
      </c>
      <c r="S6444" s="10" t="s">
        <v>53</v>
      </c>
      <c r="T6444" s="10" t="s">
        <v>5331</v>
      </c>
      <c r="U6444" s="12">
        <v>1263.3000000000002</v>
      </c>
      <c r="V6444" s="12">
        <v>6</v>
      </c>
      <c r="W6444" s="12">
        <v>0</v>
      </c>
      <c r="X6444" s="12">
        <v>315.82499999999993</v>
      </c>
    </row>
    <row r="6445" spans="1:24" ht="14" x14ac:dyDescent="0.3">
      <c r="A6445" s="9">
        <v>6440</v>
      </c>
      <c r="B6445" s="14" t="s">
        <v>9197</v>
      </c>
      <c r="C6445" s="15">
        <v>45989</v>
      </c>
      <c r="D6445" s="15">
        <v>45992</v>
      </c>
      <c r="E6445" s="10" t="s">
        <v>19</v>
      </c>
      <c r="F6445" s="10" t="s">
        <v>4013</v>
      </c>
      <c r="G6445" s="10" t="s">
        <v>4014</v>
      </c>
      <c r="H6445" s="10" t="s">
        <v>36</v>
      </c>
      <c r="I6445" s="10" t="s">
        <v>23</v>
      </c>
      <c r="J6445" s="10" t="s">
        <v>5410</v>
      </c>
      <c r="K6445" s="10" t="s">
        <v>1109</v>
      </c>
      <c r="L6445" s="10">
        <v>30062</v>
      </c>
      <c r="M6445" s="10" t="s">
        <v>26</v>
      </c>
      <c r="N6445" s="10" t="str">
        <f>_xlfn.XLOOKUP($M:$M,People!$B:$B,People!A:A)</f>
        <v>Fred Suzuki</v>
      </c>
      <c r="O6445" s="10" t="s">
        <v>1533</v>
      </c>
      <c r="P6445" s="10" t="str">
        <f>VLOOKUP(O6445,Products!$A:$E,3,FALSE)</f>
        <v>3M</v>
      </c>
      <c r="Q6445" s="31">
        <f>INDEX(Products!$E:$E,MATCH(O6445,Products!$A:$A,0))</f>
        <v>0.36</v>
      </c>
      <c r="R6445" s="10" t="s">
        <v>41</v>
      </c>
      <c r="S6445" s="10" t="s">
        <v>53</v>
      </c>
      <c r="T6445" s="10" t="s">
        <v>1534</v>
      </c>
      <c r="U6445" s="12">
        <v>1126.02</v>
      </c>
      <c r="V6445" s="12">
        <v>3</v>
      </c>
      <c r="W6445" s="12">
        <v>0</v>
      </c>
      <c r="X6445" s="12">
        <v>56.300999999999988</v>
      </c>
    </row>
    <row r="6446" spans="1:24" ht="14" x14ac:dyDescent="0.3">
      <c r="A6446" s="9">
        <v>6441</v>
      </c>
      <c r="B6446" s="14" t="s">
        <v>9197</v>
      </c>
      <c r="C6446" s="15">
        <v>45989</v>
      </c>
      <c r="D6446" s="15">
        <v>45992</v>
      </c>
      <c r="E6446" s="10" t="s">
        <v>19</v>
      </c>
      <c r="F6446" s="10" t="s">
        <v>4013</v>
      </c>
      <c r="G6446" s="10" t="s">
        <v>4014</v>
      </c>
      <c r="H6446" s="10" t="s">
        <v>36</v>
      </c>
      <c r="I6446" s="10" t="s">
        <v>23</v>
      </c>
      <c r="J6446" s="10" t="s">
        <v>5410</v>
      </c>
      <c r="K6446" s="10" t="s">
        <v>1109</v>
      </c>
      <c r="L6446" s="10">
        <v>30062</v>
      </c>
      <c r="M6446" s="10" t="s">
        <v>26</v>
      </c>
      <c r="N6446" s="10" t="str">
        <f>_xlfn.XLOOKUP($M:$M,People!$B:$B,People!A:A)</f>
        <v>Fred Suzuki</v>
      </c>
      <c r="O6446" s="10" t="s">
        <v>2186</v>
      </c>
      <c r="P6446" s="10" t="str">
        <f>VLOOKUP(O6446,Products!$A:$E,3,FALSE)</f>
        <v>3M</v>
      </c>
      <c r="Q6446" s="31">
        <f>INDEX(Products!$E:$E,MATCH(O6446,Products!$A:$A,0))</f>
        <v>0.32</v>
      </c>
      <c r="R6446" s="10" t="s">
        <v>64</v>
      </c>
      <c r="S6446" s="10" t="s">
        <v>144</v>
      </c>
      <c r="T6446" s="10" t="s">
        <v>2187</v>
      </c>
      <c r="U6446" s="12">
        <v>101.69999999999999</v>
      </c>
      <c r="V6446" s="12">
        <v>6</v>
      </c>
      <c r="W6446" s="12">
        <v>0</v>
      </c>
      <c r="X6446" s="12">
        <v>6.1019999999999968</v>
      </c>
    </row>
    <row r="6447" spans="1:24" ht="14" x14ac:dyDescent="0.3">
      <c r="A6447" s="9">
        <v>6442</v>
      </c>
      <c r="B6447" s="14" t="s">
        <v>9196</v>
      </c>
      <c r="C6447" s="15">
        <v>45989</v>
      </c>
      <c r="D6447" s="15">
        <v>45995</v>
      </c>
      <c r="E6447" s="10" t="s">
        <v>44</v>
      </c>
      <c r="F6447" s="10" t="s">
        <v>769</v>
      </c>
      <c r="G6447" s="10" t="s">
        <v>770</v>
      </c>
      <c r="H6447" s="10" t="s">
        <v>36</v>
      </c>
      <c r="I6447" s="10" t="s">
        <v>23</v>
      </c>
      <c r="J6447" s="10" t="s">
        <v>131</v>
      </c>
      <c r="K6447" s="10" t="s">
        <v>132</v>
      </c>
      <c r="L6447" s="10">
        <v>19140</v>
      </c>
      <c r="M6447" s="10" t="s">
        <v>133</v>
      </c>
      <c r="N6447" s="10" t="str">
        <f>_xlfn.XLOOKUP($M:$M,People!$B:$B,People!A:A)</f>
        <v>Chuck Magee</v>
      </c>
      <c r="O6447" s="10" t="s">
        <v>2822</v>
      </c>
      <c r="P6447" s="10" t="str">
        <f>VLOOKUP(O6447,Products!$A:$E,3,FALSE)</f>
        <v>HP</v>
      </c>
      <c r="Q6447" s="31">
        <f>INDEX(Products!$E:$E,MATCH(O6447,Products!$A:$A,0))</f>
        <v>0.37</v>
      </c>
      <c r="R6447" s="10" t="s">
        <v>64</v>
      </c>
      <c r="S6447" s="10" t="s">
        <v>65</v>
      </c>
      <c r="T6447" s="10" t="s">
        <v>2823</v>
      </c>
      <c r="U6447" s="12">
        <v>340.18200000000002</v>
      </c>
      <c r="V6447" s="12">
        <v>3</v>
      </c>
      <c r="W6447" s="12">
        <v>0.4</v>
      </c>
      <c r="X6447" s="12">
        <v>-73.706100000000021</v>
      </c>
    </row>
    <row r="6448" spans="1:24" ht="14" x14ac:dyDescent="0.3">
      <c r="A6448" s="9">
        <v>6443</v>
      </c>
      <c r="B6448" s="14" t="s">
        <v>9200</v>
      </c>
      <c r="C6448" s="15">
        <v>45990</v>
      </c>
      <c r="D6448" s="15">
        <v>45995</v>
      </c>
      <c r="E6448" s="10" t="s">
        <v>19</v>
      </c>
      <c r="F6448" s="10" t="s">
        <v>4608</v>
      </c>
      <c r="G6448" s="10" t="s">
        <v>4609</v>
      </c>
      <c r="H6448" s="10" t="s">
        <v>92</v>
      </c>
      <c r="I6448" s="10" t="s">
        <v>23</v>
      </c>
      <c r="J6448" s="10" t="s">
        <v>401</v>
      </c>
      <c r="K6448" s="10" t="s">
        <v>189</v>
      </c>
      <c r="L6448" s="10">
        <v>60505</v>
      </c>
      <c r="M6448" s="10" t="s">
        <v>95</v>
      </c>
      <c r="N6448" s="10" t="str">
        <f>_xlfn.XLOOKUP($M:$M,People!$B:$B,People!A:A)</f>
        <v>Roxanne Rodriguez</v>
      </c>
      <c r="O6448" s="10" t="s">
        <v>5770</v>
      </c>
      <c r="P6448" s="10" t="str">
        <f>VLOOKUP(O6448,Products!$A:$E,3,FALSE)</f>
        <v>Canon</v>
      </c>
      <c r="Q6448" s="31">
        <f>INDEX(Products!$E:$E,MATCH(O6448,Products!$A:$A,0))</f>
        <v>0.4</v>
      </c>
      <c r="R6448" s="10" t="s">
        <v>28</v>
      </c>
      <c r="S6448" s="10" t="s">
        <v>58</v>
      </c>
      <c r="T6448" s="10" t="s">
        <v>5771</v>
      </c>
      <c r="U6448" s="12">
        <v>242.17600000000004</v>
      </c>
      <c r="V6448" s="12">
        <v>4</v>
      </c>
      <c r="W6448" s="12">
        <v>0.6</v>
      </c>
      <c r="X6448" s="12">
        <v>-302.72000000000003</v>
      </c>
    </row>
    <row r="6449" spans="1:24" ht="14" x14ac:dyDescent="0.3">
      <c r="A6449" s="9">
        <v>6444</v>
      </c>
      <c r="B6449" s="14" t="s">
        <v>9201</v>
      </c>
      <c r="C6449" s="15">
        <v>45990</v>
      </c>
      <c r="D6449" s="15">
        <v>45992</v>
      </c>
      <c r="E6449" s="10" t="s">
        <v>19</v>
      </c>
      <c r="F6449" s="10" t="s">
        <v>4996</v>
      </c>
      <c r="G6449" s="10" t="s">
        <v>4997</v>
      </c>
      <c r="H6449" s="10" t="s">
        <v>36</v>
      </c>
      <c r="I6449" s="10" t="s">
        <v>23</v>
      </c>
      <c r="J6449" s="10" t="s">
        <v>714</v>
      </c>
      <c r="K6449" s="10" t="s">
        <v>94</v>
      </c>
      <c r="L6449" s="10">
        <v>75217</v>
      </c>
      <c r="M6449" s="10" t="s">
        <v>95</v>
      </c>
      <c r="N6449" s="10" t="str">
        <f>_xlfn.XLOOKUP($M:$M,People!$B:$B,People!A:A)</f>
        <v>Roxanne Rodriguez</v>
      </c>
      <c r="O6449" s="10" t="s">
        <v>4226</v>
      </c>
      <c r="P6449" s="10" t="str">
        <f>VLOOKUP(O6449,Products!$A:$E,3,FALSE)</f>
        <v>HP</v>
      </c>
      <c r="Q6449" s="31">
        <f>INDEX(Products!$E:$E,MATCH(O6449,Products!$A:$A,0))</f>
        <v>0.33</v>
      </c>
      <c r="R6449" s="10" t="s">
        <v>64</v>
      </c>
      <c r="S6449" s="10" t="s">
        <v>144</v>
      </c>
      <c r="T6449" s="10" t="s">
        <v>4227</v>
      </c>
      <c r="U6449" s="12">
        <v>58.415999999999997</v>
      </c>
      <c r="V6449" s="12">
        <v>2</v>
      </c>
      <c r="W6449" s="12">
        <v>0.2</v>
      </c>
      <c r="X6449" s="12">
        <v>16.794600000000003</v>
      </c>
    </row>
    <row r="6450" spans="1:24" ht="14" x14ac:dyDescent="0.3">
      <c r="A6450" s="9">
        <v>6445</v>
      </c>
      <c r="B6450" s="14" t="s">
        <v>9202</v>
      </c>
      <c r="C6450" s="15">
        <v>45991</v>
      </c>
      <c r="D6450" s="15">
        <v>45997</v>
      </c>
      <c r="E6450" s="10" t="s">
        <v>44</v>
      </c>
      <c r="F6450" s="10" t="s">
        <v>705</v>
      </c>
      <c r="G6450" s="10" t="s">
        <v>706</v>
      </c>
      <c r="H6450" s="10" t="s">
        <v>22</v>
      </c>
      <c r="I6450" s="10" t="s">
        <v>23</v>
      </c>
      <c r="J6450" s="10" t="s">
        <v>771</v>
      </c>
      <c r="K6450" s="10" t="s">
        <v>212</v>
      </c>
      <c r="L6450" s="10">
        <v>48227</v>
      </c>
      <c r="M6450" s="10" t="s">
        <v>95</v>
      </c>
      <c r="N6450" s="10" t="str">
        <f>_xlfn.XLOOKUP($M:$M,People!$B:$B,People!A:A)</f>
        <v>Roxanne Rodriguez</v>
      </c>
      <c r="O6450" s="10" t="s">
        <v>299</v>
      </c>
      <c r="P6450" s="10" t="str">
        <f>VLOOKUP(O6450,Products!$A:$E,3,FALSE)</f>
        <v>Samsung</v>
      </c>
      <c r="Q6450" s="31">
        <f>INDEX(Products!$E:$E,MATCH(O6450,Products!$A:$A,0))</f>
        <v>0.35</v>
      </c>
      <c r="R6450" s="10" t="s">
        <v>28</v>
      </c>
      <c r="S6450" s="10" t="s">
        <v>32</v>
      </c>
      <c r="T6450" s="10" t="s">
        <v>300</v>
      </c>
      <c r="U6450" s="12">
        <v>389.97</v>
      </c>
      <c r="V6450" s="12">
        <v>3</v>
      </c>
      <c r="W6450" s="12">
        <v>0</v>
      </c>
      <c r="X6450" s="12">
        <v>35.097300000000004</v>
      </c>
    </row>
    <row r="6451" spans="1:24" ht="14" x14ac:dyDescent="0.3">
      <c r="A6451" s="9">
        <v>6446</v>
      </c>
      <c r="B6451" s="14" t="s">
        <v>9202</v>
      </c>
      <c r="C6451" s="15">
        <v>45991</v>
      </c>
      <c r="D6451" s="15">
        <v>45997</v>
      </c>
      <c r="E6451" s="10" t="s">
        <v>44</v>
      </c>
      <c r="F6451" s="10" t="s">
        <v>705</v>
      </c>
      <c r="G6451" s="10" t="s">
        <v>706</v>
      </c>
      <c r="H6451" s="10" t="s">
        <v>22</v>
      </c>
      <c r="I6451" s="10" t="s">
        <v>23</v>
      </c>
      <c r="J6451" s="10" t="s">
        <v>771</v>
      </c>
      <c r="K6451" s="10" t="s">
        <v>212</v>
      </c>
      <c r="L6451" s="10">
        <v>48227</v>
      </c>
      <c r="M6451" s="10" t="s">
        <v>95</v>
      </c>
      <c r="N6451" s="10" t="str">
        <f>_xlfn.XLOOKUP($M:$M,People!$B:$B,People!A:A)</f>
        <v>Roxanne Rodriguez</v>
      </c>
      <c r="O6451" s="10" t="s">
        <v>4206</v>
      </c>
      <c r="P6451" s="10" t="str">
        <f>VLOOKUP(O6451,Products!$A:$E,3,FALSE)</f>
        <v>Office Depot</v>
      </c>
      <c r="Q6451" s="31">
        <f>INDEX(Products!$E:$E,MATCH(O6451,Products!$A:$A,0))</f>
        <v>0.32</v>
      </c>
      <c r="R6451" s="10" t="s">
        <v>41</v>
      </c>
      <c r="S6451" s="10" t="s">
        <v>82</v>
      </c>
      <c r="T6451" s="10" t="s">
        <v>4207</v>
      </c>
      <c r="U6451" s="12">
        <v>33.36</v>
      </c>
      <c r="V6451" s="12">
        <v>4</v>
      </c>
      <c r="W6451" s="12">
        <v>0</v>
      </c>
      <c r="X6451" s="12">
        <v>16.68</v>
      </c>
    </row>
    <row r="6452" spans="1:24" ht="14" x14ac:dyDescent="0.3">
      <c r="A6452" s="9">
        <v>6447</v>
      </c>
      <c r="B6452" s="14" t="s">
        <v>9202</v>
      </c>
      <c r="C6452" s="15">
        <v>45991</v>
      </c>
      <c r="D6452" s="15">
        <v>45997</v>
      </c>
      <c r="E6452" s="10" t="s">
        <v>44</v>
      </c>
      <c r="F6452" s="10" t="s">
        <v>705</v>
      </c>
      <c r="G6452" s="10" t="s">
        <v>706</v>
      </c>
      <c r="H6452" s="10" t="s">
        <v>22</v>
      </c>
      <c r="I6452" s="10" t="s">
        <v>23</v>
      </c>
      <c r="J6452" s="10" t="s">
        <v>771</v>
      </c>
      <c r="K6452" s="10" t="s">
        <v>212</v>
      </c>
      <c r="L6452" s="10">
        <v>48227</v>
      </c>
      <c r="M6452" s="10" t="s">
        <v>95</v>
      </c>
      <c r="N6452" s="10" t="str">
        <f>_xlfn.XLOOKUP($M:$M,People!$B:$B,People!A:A)</f>
        <v>Roxanne Rodriguez</v>
      </c>
      <c r="O6452" s="10" t="s">
        <v>1105</v>
      </c>
      <c r="P6452" s="10" t="str">
        <f>VLOOKUP(O6452,Products!$A:$E,3,FALSE)</f>
        <v>Avery</v>
      </c>
      <c r="Q6452" s="31">
        <f>INDEX(Products!$E:$E,MATCH(O6452,Products!$A:$A,0))</f>
        <v>0.31</v>
      </c>
      <c r="R6452" s="10" t="s">
        <v>41</v>
      </c>
      <c r="S6452" s="10" t="s">
        <v>82</v>
      </c>
      <c r="T6452" s="10" t="s">
        <v>1106</v>
      </c>
      <c r="U6452" s="12">
        <v>13.76</v>
      </c>
      <c r="V6452" s="12">
        <v>2</v>
      </c>
      <c r="W6452" s="12">
        <v>0</v>
      </c>
      <c r="X6452" s="12">
        <v>6.3295999999999992</v>
      </c>
    </row>
    <row r="6453" spans="1:24" ht="14" x14ac:dyDescent="0.3">
      <c r="A6453" s="9">
        <v>6448</v>
      </c>
      <c r="B6453" s="14" t="s">
        <v>9202</v>
      </c>
      <c r="C6453" s="15">
        <v>45991</v>
      </c>
      <c r="D6453" s="15">
        <v>45997</v>
      </c>
      <c r="E6453" s="10" t="s">
        <v>44</v>
      </c>
      <c r="F6453" s="10" t="s">
        <v>705</v>
      </c>
      <c r="G6453" s="10" t="s">
        <v>706</v>
      </c>
      <c r="H6453" s="10" t="s">
        <v>22</v>
      </c>
      <c r="I6453" s="10" t="s">
        <v>23</v>
      </c>
      <c r="J6453" s="10" t="s">
        <v>771</v>
      </c>
      <c r="K6453" s="10" t="s">
        <v>212</v>
      </c>
      <c r="L6453" s="10">
        <v>48227</v>
      </c>
      <c r="M6453" s="10" t="s">
        <v>95</v>
      </c>
      <c r="N6453" s="10" t="str">
        <f>_xlfn.XLOOKUP($M:$M,People!$B:$B,People!A:A)</f>
        <v>Roxanne Rodriguez</v>
      </c>
      <c r="O6453" s="10" t="s">
        <v>3395</v>
      </c>
      <c r="P6453" s="10" t="str">
        <f>VLOOKUP(O6453,Products!$A:$E,3,FALSE)</f>
        <v>HP</v>
      </c>
      <c r="Q6453" s="31">
        <f>INDEX(Products!$E:$E,MATCH(O6453,Products!$A:$A,0))</f>
        <v>0.39</v>
      </c>
      <c r="R6453" s="10" t="s">
        <v>41</v>
      </c>
      <c r="S6453" s="10" t="s">
        <v>53</v>
      </c>
      <c r="T6453" s="10" t="s">
        <v>3396</v>
      </c>
      <c r="U6453" s="12">
        <v>496.86</v>
      </c>
      <c r="V6453" s="12">
        <v>7</v>
      </c>
      <c r="W6453" s="12">
        <v>0</v>
      </c>
      <c r="X6453" s="12">
        <v>24.842999999999947</v>
      </c>
    </row>
    <row r="6454" spans="1:24" ht="14" x14ac:dyDescent="0.3">
      <c r="A6454" s="9">
        <v>6449</v>
      </c>
      <c r="B6454" s="14" t="s">
        <v>9203</v>
      </c>
      <c r="C6454" s="15">
        <v>45991</v>
      </c>
      <c r="D6454" s="15">
        <v>45991</v>
      </c>
      <c r="E6454" s="10" t="s">
        <v>1124</v>
      </c>
      <c r="F6454" s="10" t="s">
        <v>1535</v>
      </c>
      <c r="G6454" s="10" t="s">
        <v>1536</v>
      </c>
      <c r="H6454" s="10" t="s">
        <v>22</v>
      </c>
      <c r="I6454" s="10" t="s">
        <v>23</v>
      </c>
      <c r="J6454" s="10" t="s">
        <v>4951</v>
      </c>
      <c r="K6454" s="10" t="s">
        <v>80</v>
      </c>
      <c r="L6454" s="10">
        <v>28601</v>
      </c>
      <c r="M6454" s="10" t="s">
        <v>26</v>
      </c>
      <c r="N6454" s="10" t="str">
        <f>_xlfn.XLOOKUP($M:$M,People!$B:$B,People!A:A)</f>
        <v>Fred Suzuki</v>
      </c>
      <c r="O6454" s="10" t="s">
        <v>4520</v>
      </c>
      <c r="P6454" s="10" t="str">
        <f>VLOOKUP(O6454,Products!$A:$E,3,FALSE)</f>
        <v>Avery</v>
      </c>
      <c r="Q6454" s="31">
        <f>INDEX(Products!$E:$E,MATCH(O6454,Products!$A:$A,0))</f>
        <v>0.31</v>
      </c>
      <c r="R6454" s="10" t="s">
        <v>64</v>
      </c>
      <c r="S6454" s="10" t="s">
        <v>65</v>
      </c>
      <c r="T6454" s="10" t="s">
        <v>4521</v>
      </c>
      <c r="U6454" s="12">
        <v>36.192</v>
      </c>
      <c r="V6454" s="12">
        <v>1</v>
      </c>
      <c r="W6454" s="12">
        <v>0.2</v>
      </c>
      <c r="X6454" s="12">
        <v>2.7143999999999995</v>
      </c>
    </row>
    <row r="6455" spans="1:24" ht="14" x14ac:dyDescent="0.3">
      <c r="A6455" s="9">
        <v>6450</v>
      </c>
      <c r="B6455" s="14" t="s">
        <v>9204</v>
      </c>
      <c r="C6455" s="15">
        <v>45992</v>
      </c>
      <c r="D6455" s="15">
        <v>45996</v>
      </c>
      <c r="E6455" s="10" t="s">
        <v>44</v>
      </c>
      <c r="F6455" s="10" t="s">
        <v>295</v>
      </c>
      <c r="G6455" s="10" t="s">
        <v>296</v>
      </c>
      <c r="H6455" s="10" t="s">
        <v>22</v>
      </c>
      <c r="I6455" s="10" t="s">
        <v>23</v>
      </c>
      <c r="J6455" s="10" t="s">
        <v>2817</v>
      </c>
      <c r="K6455" s="10" t="s">
        <v>2318</v>
      </c>
      <c r="L6455" s="10">
        <v>20852</v>
      </c>
      <c r="M6455" s="10" t="s">
        <v>133</v>
      </c>
      <c r="N6455" s="10" t="str">
        <f>_xlfn.XLOOKUP($M:$M,People!$B:$B,People!A:A)</f>
        <v>Chuck Magee</v>
      </c>
      <c r="O6455" s="10" t="s">
        <v>2818</v>
      </c>
      <c r="P6455" s="10" t="str">
        <f>VLOOKUP(O6455,Products!$A:$E,3,FALSE)</f>
        <v>Avery</v>
      </c>
      <c r="Q6455" s="31">
        <f>INDEX(Products!$E:$E,MATCH(O6455,Products!$A:$A,0))</f>
        <v>0.39</v>
      </c>
      <c r="R6455" s="10" t="s">
        <v>28</v>
      </c>
      <c r="S6455" s="10" t="s">
        <v>32</v>
      </c>
      <c r="T6455" s="10" t="s">
        <v>2819</v>
      </c>
      <c r="U6455" s="12">
        <v>172.5</v>
      </c>
      <c r="V6455" s="12">
        <v>2</v>
      </c>
      <c r="W6455" s="12">
        <v>0</v>
      </c>
      <c r="X6455" s="12">
        <v>51.749999999999986</v>
      </c>
    </row>
    <row r="6456" spans="1:24" ht="14" x14ac:dyDescent="0.3">
      <c r="A6456" s="9">
        <v>6451</v>
      </c>
      <c r="B6456" s="14" t="s">
        <v>9205</v>
      </c>
      <c r="C6456" s="15">
        <v>45992</v>
      </c>
      <c r="D6456" s="15">
        <v>45994</v>
      </c>
      <c r="E6456" s="10" t="s">
        <v>19</v>
      </c>
      <c r="F6456" s="10" t="s">
        <v>4353</v>
      </c>
      <c r="G6456" s="10" t="s">
        <v>4354</v>
      </c>
      <c r="H6456" s="10" t="s">
        <v>22</v>
      </c>
      <c r="I6456" s="10" t="s">
        <v>23</v>
      </c>
      <c r="J6456" s="10" t="s">
        <v>4053</v>
      </c>
      <c r="K6456" s="10" t="s">
        <v>94</v>
      </c>
      <c r="L6456" s="10">
        <v>76903</v>
      </c>
      <c r="M6456" s="10" t="s">
        <v>95</v>
      </c>
      <c r="N6456" s="10" t="str">
        <f>_xlfn.XLOOKUP($M:$M,People!$B:$B,People!A:A)</f>
        <v>Roxanne Rodriguez</v>
      </c>
      <c r="O6456" s="10" t="s">
        <v>1590</v>
      </c>
      <c r="P6456" s="10" t="str">
        <f>VLOOKUP(O6456,Products!$A:$E,3,FALSE)</f>
        <v>Canon</v>
      </c>
      <c r="Q6456" s="31">
        <f>INDEX(Products!$E:$E,MATCH(O6456,Products!$A:$A,0))</f>
        <v>0.38</v>
      </c>
      <c r="R6456" s="10" t="s">
        <v>28</v>
      </c>
      <c r="S6456" s="10" t="s">
        <v>32</v>
      </c>
      <c r="T6456" s="10" t="s">
        <v>1591</v>
      </c>
      <c r="U6456" s="12">
        <v>248.43</v>
      </c>
      <c r="V6456" s="12">
        <v>5</v>
      </c>
      <c r="W6456" s="12">
        <v>0.3</v>
      </c>
      <c r="X6456" s="12">
        <v>-17.744999999999976</v>
      </c>
    </row>
    <row r="6457" spans="1:24" ht="14" x14ac:dyDescent="0.3">
      <c r="A6457" s="9">
        <v>6452</v>
      </c>
      <c r="B6457" s="14" t="s">
        <v>9205</v>
      </c>
      <c r="C6457" s="15">
        <v>45992</v>
      </c>
      <c r="D6457" s="15">
        <v>45994</v>
      </c>
      <c r="E6457" s="10" t="s">
        <v>19</v>
      </c>
      <c r="F6457" s="10" t="s">
        <v>4353</v>
      </c>
      <c r="G6457" s="10" t="s">
        <v>4354</v>
      </c>
      <c r="H6457" s="10" t="s">
        <v>22</v>
      </c>
      <c r="I6457" s="10" t="s">
        <v>23</v>
      </c>
      <c r="J6457" s="10" t="s">
        <v>4053</v>
      </c>
      <c r="K6457" s="10" t="s">
        <v>94</v>
      </c>
      <c r="L6457" s="10">
        <v>76903</v>
      </c>
      <c r="M6457" s="10" t="s">
        <v>95</v>
      </c>
      <c r="N6457" s="10" t="str">
        <f>_xlfn.XLOOKUP($M:$M,People!$B:$B,People!A:A)</f>
        <v>Roxanne Rodriguez</v>
      </c>
      <c r="O6457" s="10" t="s">
        <v>782</v>
      </c>
      <c r="P6457" s="10" t="str">
        <f>VLOOKUP(O6457,Products!$A:$E,3,FALSE)</f>
        <v>Dell</v>
      </c>
      <c r="Q6457" s="31">
        <f>INDEX(Products!$E:$E,MATCH(O6457,Products!$A:$A,0))</f>
        <v>0.3</v>
      </c>
      <c r="R6457" s="10" t="s">
        <v>28</v>
      </c>
      <c r="S6457" s="10" t="s">
        <v>32</v>
      </c>
      <c r="T6457" s="10" t="s">
        <v>783</v>
      </c>
      <c r="U6457" s="12">
        <v>85.245999999999995</v>
      </c>
      <c r="V6457" s="12">
        <v>2</v>
      </c>
      <c r="W6457" s="12">
        <v>0.3</v>
      </c>
      <c r="X6457" s="12">
        <v>-1.217800000000004</v>
      </c>
    </row>
    <row r="6458" spans="1:24" ht="14" x14ac:dyDescent="0.3">
      <c r="A6458" s="9">
        <v>6453</v>
      </c>
      <c r="B6458" s="14" t="s">
        <v>9206</v>
      </c>
      <c r="C6458" s="15">
        <v>45992</v>
      </c>
      <c r="D6458" s="15">
        <v>45996</v>
      </c>
      <c r="E6458" s="10" t="s">
        <v>19</v>
      </c>
      <c r="F6458" s="10" t="s">
        <v>625</v>
      </c>
      <c r="G6458" s="10" t="s">
        <v>626</v>
      </c>
      <c r="H6458" s="10" t="s">
        <v>22</v>
      </c>
      <c r="I6458" s="10" t="s">
        <v>23</v>
      </c>
      <c r="J6458" s="10" t="s">
        <v>655</v>
      </c>
      <c r="K6458" s="10" t="s">
        <v>656</v>
      </c>
      <c r="L6458" s="10">
        <v>6824</v>
      </c>
      <c r="M6458" s="10" t="s">
        <v>133</v>
      </c>
      <c r="N6458" s="10" t="str">
        <f>_xlfn.XLOOKUP($M:$M,People!$B:$B,People!A:A)</f>
        <v>Chuck Magee</v>
      </c>
      <c r="O6458" s="10" t="s">
        <v>1665</v>
      </c>
      <c r="P6458" s="10" t="str">
        <f>VLOOKUP(O6458,Products!$A:$E,3,FALSE)</f>
        <v>Staples</v>
      </c>
      <c r="Q6458" s="31">
        <f>INDEX(Products!$E:$E,MATCH(O6458,Products!$A:$A,0))</f>
        <v>0.31</v>
      </c>
      <c r="R6458" s="10" t="s">
        <v>28</v>
      </c>
      <c r="S6458" s="10" t="s">
        <v>32</v>
      </c>
      <c r="T6458" s="10" t="s">
        <v>1666</v>
      </c>
      <c r="U6458" s="12">
        <v>751.92</v>
      </c>
      <c r="V6458" s="12">
        <v>4</v>
      </c>
      <c r="W6458" s="12">
        <v>0</v>
      </c>
      <c r="X6458" s="12">
        <v>150.38400000000001</v>
      </c>
    </row>
    <row r="6459" spans="1:24" ht="14" x14ac:dyDescent="0.3">
      <c r="A6459" s="9">
        <v>6454</v>
      </c>
      <c r="B6459" s="14" t="s">
        <v>9207</v>
      </c>
      <c r="C6459" s="15">
        <v>45992</v>
      </c>
      <c r="D6459" s="15">
        <v>45992</v>
      </c>
      <c r="E6459" s="10" t="s">
        <v>1124</v>
      </c>
      <c r="F6459" s="10" t="s">
        <v>4864</v>
      </c>
      <c r="G6459" s="10" t="s">
        <v>4865</v>
      </c>
      <c r="H6459" s="10" t="s">
        <v>92</v>
      </c>
      <c r="I6459" s="10" t="s">
        <v>23</v>
      </c>
      <c r="J6459" s="10" t="s">
        <v>5678</v>
      </c>
      <c r="K6459" s="10" t="s">
        <v>38</v>
      </c>
      <c r="L6459" s="10">
        <v>93030</v>
      </c>
      <c r="M6459" s="10" t="s">
        <v>39</v>
      </c>
      <c r="N6459" s="10" t="str">
        <f>_xlfn.XLOOKUP($M:$M,People!$B:$B,People!A:A)</f>
        <v>Sadie Pawthorne</v>
      </c>
      <c r="O6459" s="10" t="s">
        <v>1568</v>
      </c>
      <c r="P6459" s="10" t="str">
        <f>VLOOKUP(O6459,Products!$A:$E,3,FALSE)</f>
        <v>Dell</v>
      </c>
      <c r="Q6459" s="31">
        <f>INDEX(Products!$E:$E,MATCH(O6459,Products!$A:$A,0))</f>
        <v>0.38</v>
      </c>
      <c r="R6459" s="10" t="s">
        <v>28</v>
      </c>
      <c r="S6459" s="10" t="s">
        <v>58</v>
      </c>
      <c r="T6459" s="10" t="s">
        <v>1569</v>
      </c>
      <c r="U6459" s="12">
        <v>31.96</v>
      </c>
      <c r="V6459" s="12">
        <v>2</v>
      </c>
      <c r="W6459" s="12">
        <v>0</v>
      </c>
      <c r="X6459" s="12">
        <v>1.597999999999999</v>
      </c>
    </row>
    <row r="6460" spans="1:24" ht="14" x14ac:dyDescent="0.3">
      <c r="A6460" s="9">
        <v>6455</v>
      </c>
      <c r="B6460" s="14" t="s">
        <v>9208</v>
      </c>
      <c r="C6460" s="15">
        <v>45992</v>
      </c>
      <c r="D6460" s="15">
        <v>45998</v>
      </c>
      <c r="E6460" s="10" t="s">
        <v>44</v>
      </c>
      <c r="F6460" s="10" t="s">
        <v>3432</v>
      </c>
      <c r="G6460" s="10" t="s">
        <v>3433</v>
      </c>
      <c r="H6460" s="10" t="s">
        <v>22</v>
      </c>
      <c r="I6460" s="10" t="s">
        <v>23</v>
      </c>
      <c r="J6460" s="10" t="s">
        <v>1275</v>
      </c>
      <c r="K6460" s="10" t="s">
        <v>226</v>
      </c>
      <c r="L6460" s="10">
        <v>47374</v>
      </c>
      <c r="M6460" s="10" t="s">
        <v>95</v>
      </c>
      <c r="N6460" s="10" t="str">
        <f>_xlfn.XLOOKUP($M:$M,People!$B:$B,People!A:A)</f>
        <v>Roxanne Rodriguez</v>
      </c>
      <c r="O6460" s="10" t="s">
        <v>3680</v>
      </c>
      <c r="P6460" s="10" t="str">
        <f>VLOOKUP(O6460,Products!$A:$E,3,FALSE)</f>
        <v>Dell</v>
      </c>
      <c r="Q6460" s="31">
        <f>INDEX(Products!$E:$E,MATCH(O6460,Products!$A:$A,0))</f>
        <v>0.3</v>
      </c>
      <c r="R6460" s="10" t="s">
        <v>28</v>
      </c>
      <c r="S6460" s="10" t="s">
        <v>58</v>
      </c>
      <c r="T6460" s="10" t="s">
        <v>3681</v>
      </c>
      <c r="U6460" s="12">
        <v>17.309999999999999</v>
      </c>
      <c r="V6460" s="12">
        <v>3</v>
      </c>
      <c r="W6460" s="12">
        <v>0</v>
      </c>
      <c r="X6460" s="12">
        <v>5.1929999999999996</v>
      </c>
    </row>
    <row r="6461" spans="1:24" ht="14" x14ac:dyDescent="0.3">
      <c r="A6461" s="9">
        <v>6456</v>
      </c>
      <c r="B6461" s="14" t="s">
        <v>9209</v>
      </c>
      <c r="C6461" s="15">
        <v>45992</v>
      </c>
      <c r="D6461" s="15">
        <v>45997</v>
      </c>
      <c r="E6461" s="10" t="s">
        <v>19</v>
      </c>
      <c r="F6461" s="10" t="s">
        <v>2902</v>
      </c>
      <c r="G6461" s="10" t="s">
        <v>2903</v>
      </c>
      <c r="H6461" s="10" t="s">
        <v>22</v>
      </c>
      <c r="I6461" s="10" t="s">
        <v>23</v>
      </c>
      <c r="J6461" s="10" t="s">
        <v>538</v>
      </c>
      <c r="K6461" s="10" t="s">
        <v>1086</v>
      </c>
      <c r="L6461" s="10">
        <v>2038</v>
      </c>
      <c r="M6461" s="10" t="s">
        <v>133</v>
      </c>
      <c r="N6461" s="10" t="str">
        <f>_xlfn.XLOOKUP($M:$M,People!$B:$B,People!A:A)</f>
        <v>Chuck Magee</v>
      </c>
      <c r="O6461" s="10" t="s">
        <v>4426</v>
      </c>
      <c r="P6461" s="10" t="str">
        <f>VLOOKUP(O6461,Products!$A:$E,3,FALSE)</f>
        <v>Samsung</v>
      </c>
      <c r="Q6461" s="31">
        <f>INDEX(Products!$E:$E,MATCH(O6461,Products!$A:$A,0))</f>
        <v>0.28999999999999998</v>
      </c>
      <c r="R6461" s="10" t="s">
        <v>28</v>
      </c>
      <c r="S6461" s="10" t="s">
        <v>58</v>
      </c>
      <c r="T6461" s="10" t="s">
        <v>4427</v>
      </c>
      <c r="U6461" s="12">
        <v>111.15</v>
      </c>
      <c r="V6461" s="12">
        <v>5</v>
      </c>
      <c r="W6461" s="12">
        <v>0</v>
      </c>
      <c r="X6461" s="12">
        <v>48.906000000000006</v>
      </c>
    </row>
    <row r="6462" spans="1:24" ht="14" x14ac:dyDescent="0.3">
      <c r="A6462" s="9">
        <v>6457</v>
      </c>
      <c r="B6462" s="14" t="s">
        <v>9210</v>
      </c>
      <c r="C6462" s="15">
        <v>45992</v>
      </c>
      <c r="D6462" s="15">
        <v>45996</v>
      </c>
      <c r="E6462" s="10" t="s">
        <v>44</v>
      </c>
      <c r="F6462" s="10" t="s">
        <v>3359</v>
      </c>
      <c r="G6462" s="10" t="s">
        <v>3360</v>
      </c>
      <c r="H6462" s="10" t="s">
        <v>22</v>
      </c>
      <c r="I6462" s="10" t="s">
        <v>23</v>
      </c>
      <c r="J6462" s="10" t="s">
        <v>114</v>
      </c>
      <c r="K6462" s="10" t="s">
        <v>38</v>
      </c>
      <c r="L6462" s="10">
        <v>94122</v>
      </c>
      <c r="M6462" s="10" t="s">
        <v>39</v>
      </c>
      <c r="N6462" s="10" t="str">
        <f>_xlfn.XLOOKUP($M:$M,People!$B:$B,People!A:A)</f>
        <v>Sadie Pawthorne</v>
      </c>
      <c r="O6462" s="10" t="s">
        <v>2923</v>
      </c>
      <c r="P6462" s="10" t="str">
        <f>VLOOKUP(O6462,Products!$A:$E,3,FALSE)</f>
        <v>Dell</v>
      </c>
      <c r="Q6462" s="31">
        <f>INDEX(Products!$E:$E,MATCH(O6462,Products!$A:$A,0))</f>
        <v>0.36</v>
      </c>
      <c r="R6462" s="10" t="s">
        <v>28</v>
      </c>
      <c r="S6462" s="10" t="s">
        <v>58</v>
      </c>
      <c r="T6462" s="10" t="s">
        <v>2924</v>
      </c>
      <c r="U6462" s="12">
        <v>16.739999999999998</v>
      </c>
      <c r="V6462" s="12">
        <v>2</v>
      </c>
      <c r="W6462" s="12">
        <v>0</v>
      </c>
      <c r="X6462" s="12">
        <v>4.3523999999999994</v>
      </c>
    </row>
    <row r="6463" spans="1:24" ht="14" x14ac:dyDescent="0.3">
      <c r="A6463" s="9">
        <v>6458</v>
      </c>
      <c r="B6463" s="14" t="s">
        <v>9209</v>
      </c>
      <c r="C6463" s="15">
        <v>45992</v>
      </c>
      <c r="D6463" s="15">
        <v>45997</v>
      </c>
      <c r="E6463" s="10" t="s">
        <v>19</v>
      </c>
      <c r="F6463" s="10" t="s">
        <v>2902</v>
      </c>
      <c r="G6463" s="10" t="s">
        <v>2903</v>
      </c>
      <c r="H6463" s="10" t="s">
        <v>22</v>
      </c>
      <c r="I6463" s="10" t="s">
        <v>23</v>
      </c>
      <c r="J6463" s="10" t="s">
        <v>538</v>
      </c>
      <c r="K6463" s="10" t="s">
        <v>1086</v>
      </c>
      <c r="L6463" s="10">
        <v>2038</v>
      </c>
      <c r="M6463" s="10" t="s">
        <v>133</v>
      </c>
      <c r="N6463" s="10" t="str">
        <f>_xlfn.XLOOKUP($M:$M,People!$B:$B,People!A:A)</f>
        <v>Chuck Magee</v>
      </c>
      <c r="O6463" s="10" t="s">
        <v>2051</v>
      </c>
      <c r="P6463" s="10" t="str">
        <f>VLOOKUP(O6463,Products!$A:$E,3,FALSE)</f>
        <v>Samsung</v>
      </c>
      <c r="Q6463" s="31">
        <f>INDEX(Products!$E:$E,MATCH(O6463,Products!$A:$A,0))</f>
        <v>0.33</v>
      </c>
      <c r="R6463" s="10" t="s">
        <v>28</v>
      </c>
      <c r="S6463" s="10" t="s">
        <v>50</v>
      </c>
      <c r="T6463" s="10" t="s">
        <v>2052</v>
      </c>
      <c r="U6463" s="12">
        <v>366.00899999999996</v>
      </c>
      <c r="V6463" s="12">
        <v>3</v>
      </c>
      <c r="W6463" s="12">
        <v>0.3</v>
      </c>
      <c r="X6463" s="12">
        <v>-47.058300000000003</v>
      </c>
    </row>
    <row r="6464" spans="1:24" ht="14" x14ac:dyDescent="0.3">
      <c r="A6464" s="9">
        <v>6459</v>
      </c>
      <c r="B6464" s="14" t="s">
        <v>9209</v>
      </c>
      <c r="C6464" s="15">
        <v>45992</v>
      </c>
      <c r="D6464" s="15">
        <v>45997</v>
      </c>
      <c r="E6464" s="10" t="s">
        <v>19</v>
      </c>
      <c r="F6464" s="10" t="s">
        <v>2902</v>
      </c>
      <c r="G6464" s="10" t="s">
        <v>2903</v>
      </c>
      <c r="H6464" s="10" t="s">
        <v>22</v>
      </c>
      <c r="I6464" s="10" t="s">
        <v>23</v>
      </c>
      <c r="J6464" s="10" t="s">
        <v>538</v>
      </c>
      <c r="K6464" s="10" t="s">
        <v>1086</v>
      </c>
      <c r="L6464" s="10">
        <v>2038</v>
      </c>
      <c r="M6464" s="10" t="s">
        <v>133</v>
      </c>
      <c r="N6464" s="10" t="str">
        <f>_xlfn.XLOOKUP($M:$M,People!$B:$B,People!A:A)</f>
        <v>Chuck Magee</v>
      </c>
      <c r="O6464" s="10" t="s">
        <v>823</v>
      </c>
      <c r="P6464" s="10" t="str">
        <f>VLOOKUP(O6464,Products!$A:$E,3,FALSE)</f>
        <v>Avery</v>
      </c>
      <c r="Q6464" s="31">
        <f>INDEX(Products!$E:$E,MATCH(O6464,Products!$A:$A,0))</f>
        <v>0.27</v>
      </c>
      <c r="R6464" s="10" t="s">
        <v>41</v>
      </c>
      <c r="S6464" s="10" t="s">
        <v>71</v>
      </c>
      <c r="T6464" s="10" t="s">
        <v>824</v>
      </c>
      <c r="U6464" s="12">
        <v>901.94999999999993</v>
      </c>
      <c r="V6464" s="12">
        <v>3</v>
      </c>
      <c r="W6464" s="12">
        <v>0</v>
      </c>
      <c r="X6464" s="12">
        <v>297.64349999999996</v>
      </c>
    </row>
    <row r="6465" spans="1:24" ht="14" x14ac:dyDescent="0.3">
      <c r="A6465" s="9">
        <v>6460</v>
      </c>
      <c r="B6465" s="14" t="s">
        <v>9211</v>
      </c>
      <c r="C6465" s="15">
        <v>45992</v>
      </c>
      <c r="D6465" s="15">
        <v>45994</v>
      </c>
      <c r="E6465" s="10" t="s">
        <v>19</v>
      </c>
      <c r="F6465" s="10" t="s">
        <v>512</v>
      </c>
      <c r="G6465" s="10" t="s">
        <v>513</v>
      </c>
      <c r="H6465" s="10" t="s">
        <v>36</v>
      </c>
      <c r="I6465" s="10" t="s">
        <v>23</v>
      </c>
      <c r="J6465" s="10" t="s">
        <v>1275</v>
      </c>
      <c r="K6465" s="10" t="s">
        <v>285</v>
      </c>
      <c r="L6465" s="10">
        <v>23223</v>
      </c>
      <c r="M6465" s="10" t="s">
        <v>26</v>
      </c>
      <c r="N6465" s="10" t="str">
        <f>_xlfn.XLOOKUP($M:$M,People!$B:$B,People!A:A)</f>
        <v>Fred Suzuki</v>
      </c>
      <c r="O6465" s="10" t="s">
        <v>823</v>
      </c>
      <c r="P6465" s="10" t="str">
        <f>VLOOKUP(O6465,Products!$A:$E,3,FALSE)</f>
        <v>Avery</v>
      </c>
      <c r="Q6465" s="31">
        <f>INDEX(Products!$E:$E,MATCH(O6465,Products!$A:$A,0))</f>
        <v>0.27</v>
      </c>
      <c r="R6465" s="10" t="s">
        <v>41</v>
      </c>
      <c r="S6465" s="10" t="s">
        <v>71</v>
      </c>
      <c r="T6465" s="10" t="s">
        <v>824</v>
      </c>
      <c r="U6465" s="12">
        <v>2104.5499999999997</v>
      </c>
      <c r="V6465" s="12">
        <v>7</v>
      </c>
      <c r="W6465" s="12">
        <v>0</v>
      </c>
      <c r="X6465" s="12">
        <v>694.50149999999985</v>
      </c>
    </row>
    <row r="6466" spans="1:24" ht="14" x14ac:dyDescent="0.3">
      <c r="A6466" s="9">
        <v>6461</v>
      </c>
      <c r="B6466" s="14" t="s">
        <v>9205</v>
      </c>
      <c r="C6466" s="15">
        <v>45992</v>
      </c>
      <c r="D6466" s="15">
        <v>45994</v>
      </c>
      <c r="E6466" s="10" t="s">
        <v>19</v>
      </c>
      <c r="F6466" s="10" t="s">
        <v>4353</v>
      </c>
      <c r="G6466" s="10" t="s">
        <v>4354</v>
      </c>
      <c r="H6466" s="10" t="s">
        <v>22</v>
      </c>
      <c r="I6466" s="10" t="s">
        <v>23</v>
      </c>
      <c r="J6466" s="10" t="s">
        <v>4053</v>
      </c>
      <c r="K6466" s="10" t="s">
        <v>94</v>
      </c>
      <c r="L6466" s="10">
        <v>76903</v>
      </c>
      <c r="M6466" s="10" t="s">
        <v>95</v>
      </c>
      <c r="N6466" s="10" t="str">
        <f>_xlfn.XLOOKUP($M:$M,People!$B:$B,People!A:A)</f>
        <v>Roxanne Rodriguez</v>
      </c>
      <c r="O6466" s="10" t="s">
        <v>3031</v>
      </c>
      <c r="P6466" s="10" t="str">
        <f>VLOOKUP(O6466,Products!$A:$E,3,FALSE)</f>
        <v>IKEA</v>
      </c>
      <c r="Q6466" s="31">
        <f>INDEX(Products!$E:$E,MATCH(O6466,Products!$A:$A,0))</f>
        <v>0.28000000000000003</v>
      </c>
      <c r="R6466" s="10" t="s">
        <v>41</v>
      </c>
      <c r="S6466" s="10" t="s">
        <v>71</v>
      </c>
      <c r="T6466" s="10" t="s">
        <v>3032</v>
      </c>
      <c r="U6466" s="12">
        <v>11.647999999999998</v>
      </c>
      <c r="V6466" s="12">
        <v>4</v>
      </c>
      <c r="W6466" s="12">
        <v>0.8</v>
      </c>
      <c r="X6466" s="12">
        <v>-30.867200000000004</v>
      </c>
    </row>
    <row r="6467" spans="1:24" ht="14" x14ac:dyDescent="0.3">
      <c r="A6467" s="9">
        <v>6462</v>
      </c>
      <c r="B6467" s="14" t="s">
        <v>9212</v>
      </c>
      <c r="C6467" s="15">
        <v>45992</v>
      </c>
      <c r="D6467" s="15">
        <v>45997</v>
      </c>
      <c r="E6467" s="10" t="s">
        <v>44</v>
      </c>
      <c r="F6467" s="10" t="s">
        <v>2571</v>
      </c>
      <c r="G6467" s="10" t="s">
        <v>2572</v>
      </c>
      <c r="H6467" s="10" t="s">
        <v>22</v>
      </c>
      <c r="I6467" s="10" t="s">
        <v>23</v>
      </c>
      <c r="J6467" s="10" t="s">
        <v>4071</v>
      </c>
      <c r="K6467" s="10" t="s">
        <v>298</v>
      </c>
      <c r="L6467" s="10">
        <v>37918</v>
      </c>
      <c r="M6467" s="10" t="s">
        <v>26</v>
      </c>
      <c r="N6467" s="10" t="str">
        <f>_xlfn.XLOOKUP($M:$M,People!$B:$B,People!A:A)</f>
        <v>Fred Suzuki</v>
      </c>
      <c r="O6467" s="10" t="s">
        <v>516</v>
      </c>
      <c r="P6467" s="10" t="str">
        <f>VLOOKUP(O6467,Products!$A:$E,3,FALSE)</f>
        <v>Staples</v>
      </c>
      <c r="Q6467" s="31">
        <f>INDEX(Products!$E:$E,MATCH(O6467,Products!$A:$A,0))</f>
        <v>0.37</v>
      </c>
      <c r="R6467" s="10" t="s">
        <v>41</v>
      </c>
      <c r="S6467" s="10" t="s">
        <v>61</v>
      </c>
      <c r="T6467" s="10" t="s">
        <v>517</v>
      </c>
      <c r="U6467" s="12">
        <v>4.7039999999999997</v>
      </c>
      <c r="V6467" s="12">
        <v>2</v>
      </c>
      <c r="W6467" s="12">
        <v>0.2</v>
      </c>
      <c r="X6467" s="12">
        <v>0.41160000000000019</v>
      </c>
    </row>
    <row r="6468" spans="1:24" ht="14" x14ac:dyDescent="0.3">
      <c r="A6468" s="9">
        <v>6463</v>
      </c>
      <c r="B6468" s="14" t="s">
        <v>9213</v>
      </c>
      <c r="C6468" s="15">
        <v>45992</v>
      </c>
      <c r="D6468" s="15">
        <v>45996</v>
      </c>
      <c r="E6468" s="10" t="s">
        <v>44</v>
      </c>
      <c r="F6468" s="10" t="s">
        <v>694</v>
      </c>
      <c r="G6468" s="10" t="s">
        <v>695</v>
      </c>
      <c r="H6468" s="10" t="s">
        <v>36</v>
      </c>
      <c r="I6468" s="10" t="s">
        <v>23</v>
      </c>
      <c r="J6468" s="10" t="s">
        <v>37</v>
      </c>
      <c r="K6468" s="10" t="s">
        <v>38</v>
      </c>
      <c r="L6468" s="10">
        <v>90004</v>
      </c>
      <c r="M6468" s="10" t="s">
        <v>39</v>
      </c>
      <c r="N6468" s="10" t="str">
        <f>_xlfn.XLOOKUP($M:$M,People!$B:$B,People!A:A)</f>
        <v>Sadie Pawthorne</v>
      </c>
      <c r="O6468" s="10" t="s">
        <v>503</v>
      </c>
      <c r="P6468" s="10" t="str">
        <f>VLOOKUP(O6468,Products!$A:$E,3,FALSE)</f>
        <v>HP</v>
      </c>
      <c r="Q6468" s="31">
        <f>INDEX(Products!$E:$E,MATCH(O6468,Products!$A:$A,0))</f>
        <v>0.27</v>
      </c>
      <c r="R6468" s="10" t="s">
        <v>41</v>
      </c>
      <c r="S6468" s="10" t="s">
        <v>61</v>
      </c>
      <c r="T6468" s="10" t="s">
        <v>504</v>
      </c>
      <c r="U6468" s="12">
        <v>23.04</v>
      </c>
      <c r="V6468" s="12">
        <v>8</v>
      </c>
      <c r="W6468" s="12">
        <v>0</v>
      </c>
      <c r="X6468" s="12">
        <v>6.911999999999999</v>
      </c>
    </row>
    <row r="6469" spans="1:24" ht="14" x14ac:dyDescent="0.3">
      <c r="A6469" s="9">
        <v>6464</v>
      </c>
      <c r="B6469" s="14" t="s">
        <v>9206</v>
      </c>
      <c r="C6469" s="15">
        <v>45992</v>
      </c>
      <c r="D6469" s="15">
        <v>45996</v>
      </c>
      <c r="E6469" s="10" t="s">
        <v>19</v>
      </c>
      <c r="F6469" s="10" t="s">
        <v>625</v>
      </c>
      <c r="G6469" s="10" t="s">
        <v>626</v>
      </c>
      <c r="H6469" s="10" t="s">
        <v>22</v>
      </c>
      <c r="I6469" s="10" t="s">
        <v>23</v>
      </c>
      <c r="J6469" s="10" t="s">
        <v>655</v>
      </c>
      <c r="K6469" s="10" t="s">
        <v>656</v>
      </c>
      <c r="L6469" s="10">
        <v>6824</v>
      </c>
      <c r="M6469" s="10" t="s">
        <v>133</v>
      </c>
      <c r="N6469" s="10" t="str">
        <f>_xlfn.XLOOKUP($M:$M,People!$B:$B,People!A:A)</f>
        <v>Chuck Magee</v>
      </c>
      <c r="O6469" s="10" t="s">
        <v>2936</v>
      </c>
      <c r="P6469" s="10" t="str">
        <f>VLOOKUP(O6469,Products!$A:$E,3,FALSE)</f>
        <v>Canon</v>
      </c>
      <c r="Q6469" s="31">
        <f>INDEX(Products!$E:$E,MATCH(O6469,Products!$A:$A,0))</f>
        <v>0.34</v>
      </c>
      <c r="R6469" s="10" t="s">
        <v>41</v>
      </c>
      <c r="S6469" s="10" t="s">
        <v>68</v>
      </c>
      <c r="T6469" s="10" t="s">
        <v>2937</v>
      </c>
      <c r="U6469" s="12">
        <v>88.08</v>
      </c>
      <c r="V6469" s="12">
        <v>6</v>
      </c>
      <c r="W6469" s="12">
        <v>0</v>
      </c>
      <c r="X6469" s="12">
        <v>40.516799999999996</v>
      </c>
    </row>
    <row r="6470" spans="1:24" ht="14" x14ac:dyDescent="0.3">
      <c r="A6470" s="9">
        <v>6465</v>
      </c>
      <c r="B6470" s="14" t="s">
        <v>9207</v>
      </c>
      <c r="C6470" s="15">
        <v>45992</v>
      </c>
      <c r="D6470" s="15">
        <v>45992</v>
      </c>
      <c r="E6470" s="10" t="s">
        <v>1124</v>
      </c>
      <c r="F6470" s="10" t="s">
        <v>4864</v>
      </c>
      <c r="G6470" s="10" t="s">
        <v>4865</v>
      </c>
      <c r="H6470" s="10" t="s">
        <v>92</v>
      </c>
      <c r="I6470" s="10" t="s">
        <v>23</v>
      </c>
      <c r="J6470" s="10" t="s">
        <v>5678</v>
      </c>
      <c r="K6470" s="10" t="s">
        <v>38</v>
      </c>
      <c r="L6470" s="10">
        <v>93030</v>
      </c>
      <c r="M6470" s="10" t="s">
        <v>39</v>
      </c>
      <c r="N6470" s="10" t="str">
        <f>_xlfn.XLOOKUP($M:$M,People!$B:$B,People!A:A)</f>
        <v>Sadie Pawthorne</v>
      </c>
      <c r="O6470" s="10" t="s">
        <v>1962</v>
      </c>
      <c r="P6470" s="10" t="str">
        <f>VLOOKUP(O6470,Products!$A:$E,3,FALSE)</f>
        <v>Avery</v>
      </c>
      <c r="Q6470" s="31">
        <f>INDEX(Products!$E:$E,MATCH(O6470,Products!$A:$A,0))</f>
        <v>0.27</v>
      </c>
      <c r="R6470" s="10" t="s">
        <v>41</v>
      </c>
      <c r="S6470" s="10" t="s">
        <v>155</v>
      </c>
      <c r="T6470" s="10" t="s">
        <v>1963</v>
      </c>
      <c r="U6470" s="12">
        <v>22.919999999999998</v>
      </c>
      <c r="V6470" s="12">
        <v>3</v>
      </c>
      <c r="W6470" s="12">
        <v>0</v>
      </c>
      <c r="X6470" s="12">
        <v>11.230799999999999</v>
      </c>
    </row>
    <row r="6471" spans="1:24" ht="14" x14ac:dyDescent="0.3">
      <c r="A6471" s="9">
        <v>6466</v>
      </c>
      <c r="B6471" s="14" t="s">
        <v>9207</v>
      </c>
      <c r="C6471" s="15">
        <v>45992</v>
      </c>
      <c r="D6471" s="15">
        <v>45992</v>
      </c>
      <c r="E6471" s="10" t="s">
        <v>1124</v>
      </c>
      <c r="F6471" s="10" t="s">
        <v>4864</v>
      </c>
      <c r="G6471" s="10" t="s">
        <v>4865</v>
      </c>
      <c r="H6471" s="10" t="s">
        <v>92</v>
      </c>
      <c r="I6471" s="10" t="s">
        <v>23</v>
      </c>
      <c r="J6471" s="10" t="s">
        <v>5678</v>
      </c>
      <c r="K6471" s="10" t="s">
        <v>38</v>
      </c>
      <c r="L6471" s="10">
        <v>93030</v>
      </c>
      <c r="M6471" s="10" t="s">
        <v>39</v>
      </c>
      <c r="N6471" s="10" t="str">
        <f>_xlfn.XLOOKUP($M:$M,People!$B:$B,People!A:A)</f>
        <v>Sadie Pawthorne</v>
      </c>
      <c r="O6471" s="10" t="s">
        <v>3421</v>
      </c>
      <c r="P6471" s="10" t="str">
        <f>VLOOKUP(O6471,Products!$A:$E,3,FALSE)</f>
        <v>Avery</v>
      </c>
      <c r="Q6471" s="31">
        <f>INDEX(Products!$E:$E,MATCH(O6471,Products!$A:$A,0))</f>
        <v>0.25</v>
      </c>
      <c r="R6471" s="10" t="s">
        <v>41</v>
      </c>
      <c r="S6471" s="10" t="s">
        <v>82</v>
      </c>
      <c r="T6471" s="10" t="s">
        <v>3422</v>
      </c>
      <c r="U6471" s="12">
        <v>47.9</v>
      </c>
      <c r="V6471" s="12">
        <v>1</v>
      </c>
      <c r="W6471" s="12">
        <v>0</v>
      </c>
      <c r="X6471" s="12">
        <v>22.991999999999997</v>
      </c>
    </row>
    <row r="6472" spans="1:24" ht="14" x14ac:dyDescent="0.3">
      <c r="A6472" s="9">
        <v>6467</v>
      </c>
      <c r="B6472" s="14" t="s">
        <v>9214</v>
      </c>
      <c r="C6472" s="15">
        <v>45992</v>
      </c>
      <c r="D6472" s="15">
        <v>45995</v>
      </c>
      <c r="E6472" s="10" t="s">
        <v>19</v>
      </c>
      <c r="F6472" s="10" t="s">
        <v>395</v>
      </c>
      <c r="G6472" s="10" t="s">
        <v>396</v>
      </c>
      <c r="H6472" s="10" t="s">
        <v>22</v>
      </c>
      <c r="I6472" s="10" t="s">
        <v>23</v>
      </c>
      <c r="J6472" s="10" t="s">
        <v>344</v>
      </c>
      <c r="K6472" s="10" t="s">
        <v>204</v>
      </c>
      <c r="L6472" s="10">
        <v>55901</v>
      </c>
      <c r="M6472" s="10" t="s">
        <v>95</v>
      </c>
      <c r="N6472" s="10" t="str">
        <f>_xlfn.XLOOKUP($M:$M,People!$B:$B,People!A:A)</f>
        <v>Roxanne Rodriguez</v>
      </c>
      <c r="O6472" s="10" t="s">
        <v>397</v>
      </c>
      <c r="P6472" s="10" t="str">
        <f>VLOOKUP(O6472,Products!$A:$E,3,FALSE)</f>
        <v>IKEA</v>
      </c>
      <c r="Q6472" s="31">
        <f>INDEX(Products!$E:$E,MATCH(O6472,Products!$A:$A,0))</f>
        <v>0.34</v>
      </c>
      <c r="R6472" s="10" t="s">
        <v>41</v>
      </c>
      <c r="S6472" s="10" t="s">
        <v>82</v>
      </c>
      <c r="T6472" s="10" t="s">
        <v>398</v>
      </c>
      <c r="U6472" s="12">
        <v>23.92</v>
      </c>
      <c r="V6472" s="12">
        <v>4</v>
      </c>
      <c r="W6472" s="12">
        <v>0</v>
      </c>
      <c r="X6472" s="12">
        <v>11.720800000000001</v>
      </c>
    </row>
    <row r="6473" spans="1:24" ht="14" x14ac:dyDescent="0.3">
      <c r="A6473" s="9">
        <v>6468</v>
      </c>
      <c r="B6473" s="14" t="s">
        <v>9207</v>
      </c>
      <c r="C6473" s="15">
        <v>45992</v>
      </c>
      <c r="D6473" s="15">
        <v>45992</v>
      </c>
      <c r="E6473" s="10" t="s">
        <v>1124</v>
      </c>
      <c r="F6473" s="10" t="s">
        <v>4864</v>
      </c>
      <c r="G6473" s="10" t="s">
        <v>4865</v>
      </c>
      <c r="H6473" s="10" t="s">
        <v>92</v>
      </c>
      <c r="I6473" s="10" t="s">
        <v>23</v>
      </c>
      <c r="J6473" s="10" t="s">
        <v>5678</v>
      </c>
      <c r="K6473" s="10" t="s">
        <v>38</v>
      </c>
      <c r="L6473" s="10">
        <v>93030</v>
      </c>
      <c r="M6473" s="10" t="s">
        <v>39</v>
      </c>
      <c r="N6473" s="10" t="str">
        <f>_xlfn.XLOOKUP($M:$M,People!$B:$B,People!A:A)</f>
        <v>Sadie Pawthorne</v>
      </c>
      <c r="O6473" s="10" t="s">
        <v>2849</v>
      </c>
      <c r="P6473" s="10" t="str">
        <f>VLOOKUP(O6473,Products!$A:$E,3,FALSE)</f>
        <v>Dell</v>
      </c>
      <c r="Q6473" s="31">
        <f>INDEX(Products!$E:$E,MATCH(O6473,Products!$A:$A,0))</f>
        <v>0.36</v>
      </c>
      <c r="R6473" s="10" t="s">
        <v>41</v>
      </c>
      <c r="S6473" s="10" t="s">
        <v>53</v>
      </c>
      <c r="T6473" s="10" t="s">
        <v>2850</v>
      </c>
      <c r="U6473" s="12">
        <v>1112.94</v>
      </c>
      <c r="V6473" s="12">
        <v>3</v>
      </c>
      <c r="W6473" s="12">
        <v>0</v>
      </c>
      <c r="X6473" s="12">
        <v>222.58799999999991</v>
      </c>
    </row>
    <row r="6474" spans="1:24" ht="14" x14ac:dyDescent="0.3">
      <c r="A6474" s="9">
        <v>6469</v>
      </c>
      <c r="B6474" s="14" t="s">
        <v>9211</v>
      </c>
      <c r="C6474" s="15">
        <v>45992</v>
      </c>
      <c r="D6474" s="15">
        <v>45994</v>
      </c>
      <c r="E6474" s="10" t="s">
        <v>19</v>
      </c>
      <c r="F6474" s="10" t="s">
        <v>512</v>
      </c>
      <c r="G6474" s="10" t="s">
        <v>513</v>
      </c>
      <c r="H6474" s="10" t="s">
        <v>36</v>
      </c>
      <c r="I6474" s="10" t="s">
        <v>23</v>
      </c>
      <c r="J6474" s="10" t="s">
        <v>1275</v>
      </c>
      <c r="K6474" s="10" t="s">
        <v>285</v>
      </c>
      <c r="L6474" s="10">
        <v>23223</v>
      </c>
      <c r="M6474" s="10" t="s">
        <v>26</v>
      </c>
      <c r="N6474" s="10" t="str">
        <f>_xlfn.XLOOKUP($M:$M,People!$B:$B,People!A:A)</f>
        <v>Fred Suzuki</v>
      </c>
      <c r="O6474" s="10" t="s">
        <v>1994</v>
      </c>
      <c r="P6474" s="10" t="str">
        <f>VLOOKUP(O6474,Products!$A:$E,3,FALSE)</f>
        <v>Staples</v>
      </c>
      <c r="Q6474" s="31">
        <f>INDEX(Products!$E:$E,MATCH(O6474,Products!$A:$A,0))</f>
        <v>0.25</v>
      </c>
      <c r="R6474" s="10" t="s">
        <v>41</v>
      </c>
      <c r="S6474" s="10" t="s">
        <v>510</v>
      </c>
      <c r="T6474" s="10" t="s">
        <v>1995</v>
      </c>
      <c r="U6474" s="12">
        <v>40.700000000000003</v>
      </c>
      <c r="V6474" s="12">
        <v>5</v>
      </c>
      <c r="W6474" s="12">
        <v>0</v>
      </c>
      <c r="X6474" s="12">
        <v>11.802999999999999</v>
      </c>
    </row>
    <row r="6475" spans="1:24" ht="14" x14ac:dyDescent="0.3">
      <c r="A6475" s="9">
        <v>6470</v>
      </c>
      <c r="B6475" s="14" t="s">
        <v>9209</v>
      </c>
      <c r="C6475" s="15">
        <v>45992</v>
      </c>
      <c r="D6475" s="15">
        <v>45997</v>
      </c>
      <c r="E6475" s="10" t="s">
        <v>19</v>
      </c>
      <c r="F6475" s="10" t="s">
        <v>2902</v>
      </c>
      <c r="G6475" s="10" t="s">
        <v>2903</v>
      </c>
      <c r="H6475" s="10" t="s">
        <v>22</v>
      </c>
      <c r="I6475" s="10" t="s">
        <v>23</v>
      </c>
      <c r="J6475" s="10" t="s">
        <v>538</v>
      </c>
      <c r="K6475" s="10" t="s">
        <v>1086</v>
      </c>
      <c r="L6475" s="10">
        <v>2038</v>
      </c>
      <c r="M6475" s="10" t="s">
        <v>133</v>
      </c>
      <c r="N6475" s="10" t="str">
        <f>_xlfn.XLOOKUP($M:$M,People!$B:$B,People!A:A)</f>
        <v>Chuck Magee</v>
      </c>
      <c r="O6475" s="10" t="s">
        <v>5342</v>
      </c>
      <c r="P6475" s="10" t="str">
        <f>VLOOKUP(O6475,Products!$A:$E,3,FALSE)</f>
        <v>Office Depot</v>
      </c>
      <c r="Q6475" s="31">
        <f>INDEX(Products!$E:$E,MATCH(O6475,Products!$A:$A,0))</f>
        <v>0.26</v>
      </c>
      <c r="R6475" s="10" t="s">
        <v>64</v>
      </c>
      <c r="S6475" s="10" t="s">
        <v>65</v>
      </c>
      <c r="T6475" s="10" t="s">
        <v>5343</v>
      </c>
      <c r="U6475" s="12">
        <v>137.94</v>
      </c>
      <c r="V6475" s="12">
        <v>3</v>
      </c>
      <c r="W6475" s="12">
        <v>0</v>
      </c>
      <c r="X6475" s="12">
        <v>35.864399999999996</v>
      </c>
    </row>
    <row r="6476" spans="1:24" ht="14" x14ac:dyDescent="0.3">
      <c r="A6476" s="9">
        <v>6471</v>
      </c>
      <c r="B6476" s="14" t="s">
        <v>9215</v>
      </c>
      <c r="C6476" s="15">
        <v>45992</v>
      </c>
      <c r="D6476" s="15">
        <v>45992</v>
      </c>
      <c r="E6476" s="10" t="s">
        <v>1124</v>
      </c>
      <c r="F6476" s="10" t="s">
        <v>1194</v>
      </c>
      <c r="G6476" s="10" t="s">
        <v>1195</v>
      </c>
      <c r="H6476" s="10" t="s">
        <v>22</v>
      </c>
      <c r="I6476" s="10" t="s">
        <v>23</v>
      </c>
      <c r="J6476" s="10" t="s">
        <v>3707</v>
      </c>
      <c r="K6476" s="10" t="s">
        <v>80</v>
      </c>
      <c r="L6476" s="10">
        <v>27604</v>
      </c>
      <c r="M6476" s="10" t="s">
        <v>26</v>
      </c>
      <c r="N6476" s="10" t="str">
        <f>_xlfn.XLOOKUP($M:$M,People!$B:$B,People!A:A)</f>
        <v>Fred Suzuki</v>
      </c>
      <c r="O6476" s="10" t="s">
        <v>3884</v>
      </c>
      <c r="P6476" s="10" t="str">
        <f>VLOOKUP(O6476,Products!$A:$E,3,FALSE)</f>
        <v>Canon</v>
      </c>
      <c r="Q6476" s="31">
        <f>INDEX(Products!$E:$E,MATCH(O6476,Products!$A:$A,0))</f>
        <v>0.32</v>
      </c>
      <c r="R6476" s="10" t="s">
        <v>64</v>
      </c>
      <c r="S6476" s="10" t="s">
        <v>65</v>
      </c>
      <c r="T6476" s="10" t="s">
        <v>3885</v>
      </c>
      <c r="U6476" s="12">
        <v>863.928</v>
      </c>
      <c r="V6476" s="12">
        <v>9</v>
      </c>
      <c r="W6476" s="12">
        <v>0.2</v>
      </c>
      <c r="X6476" s="12">
        <v>86.392799999999994</v>
      </c>
    </row>
    <row r="6477" spans="1:24" ht="14" x14ac:dyDescent="0.3">
      <c r="A6477" s="9">
        <v>6472</v>
      </c>
      <c r="B6477" s="14" t="s">
        <v>9204</v>
      </c>
      <c r="C6477" s="15">
        <v>45992</v>
      </c>
      <c r="D6477" s="15">
        <v>45996</v>
      </c>
      <c r="E6477" s="10" t="s">
        <v>44</v>
      </c>
      <c r="F6477" s="10" t="s">
        <v>295</v>
      </c>
      <c r="G6477" s="10" t="s">
        <v>296</v>
      </c>
      <c r="H6477" s="10" t="s">
        <v>22</v>
      </c>
      <c r="I6477" s="10" t="s">
        <v>23</v>
      </c>
      <c r="J6477" s="10" t="s">
        <v>2817</v>
      </c>
      <c r="K6477" s="10" t="s">
        <v>2318</v>
      </c>
      <c r="L6477" s="10">
        <v>20852</v>
      </c>
      <c r="M6477" s="10" t="s">
        <v>133</v>
      </c>
      <c r="N6477" s="10" t="str">
        <f>_xlfn.XLOOKUP($M:$M,People!$B:$B,People!A:A)</f>
        <v>Chuck Magee</v>
      </c>
      <c r="O6477" s="10" t="s">
        <v>609</v>
      </c>
      <c r="P6477" s="10" t="str">
        <f>VLOOKUP(O6477,Products!$A:$E,3,FALSE)</f>
        <v>IKEA</v>
      </c>
      <c r="Q6477" s="31">
        <f>INDEX(Products!$E:$E,MATCH(O6477,Products!$A:$A,0))</f>
        <v>0.26</v>
      </c>
      <c r="R6477" s="10" t="s">
        <v>64</v>
      </c>
      <c r="S6477" s="10" t="s">
        <v>65</v>
      </c>
      <c r="T6477" s="10" t="s">
        <v>610</v>
      </c>
      <c r="U6477" s="12">
        <v>179.97</v>
      </c>
      <c r="V6477" s="12">
        <v>3</v>
      </c>
      <c r="W6477" s="12">
        <v>0</v>
      </c>
      <c r="X6477" s="12">
        <v>44.992500000000007</v>
      </c>
    </row>
    <row r="6478" spans="1:24" ht="14" x14ac:dyDescent="0.3">
      <c r="A6478" s="9">
        <v>6473</v>
      </c>
      <c r="B6478" s="14" t="s">
        <v>9216</v>
      </c>
      <c r="C6478" s="15">
        <v>45993</v>
      </c>
      <c r="D6478" s="15">
        <v>45995</v>
      </c>
      <c r="E6478" s="10" t="s">
        <v>19</v>
      </c>
      <c r="F6478" s="10" t="s">
        <v>3427</v>
      </c>
      <c r="G6478" s="10" t="s">
        <v>3428</v>
      </c>
      <c r="H6478" s="10" t="s">
        <v>36</v>
      </c>
      <c r="I6478" s="10" t="s">
        <v>23</v>
      </c>
      <c r="J6478" s="10" t="s">
        <v>165</v>
      </c>
      <c r="K6478" s="10" t="s">
        <v>94</v>
      </c>
      <c r="L6478" s="10">
        <v>77036</v>
      </c>
      <c r="M6478" s="10" t="s">
        <v>95</v>
      </c>
      <c r="N6478" s="10" t="str">
        <f>_xlfn.XLOOKUP($M:$M,People!$B:$B,People!A:A)</f>
        <v>Roxanne Rodriguez</v>
      </c>
      <c r="O6478" s="10" t="s">
        <v>5367</v>
      </c>
      <c r="P6478" s="10" t="str">
        <f>VLOOKUP(O6478,Products!$A:$E,3,FALSE)</f>
        <v>IKEA</v>
      </c>
      <c r="Q6478" s="31">
        <f>INDEX(Products!$E:$E,MATCH(O6478,Products!$A:$A,0))</f>
        <v>0.36</v>
      </c>
      <c r="R6478" s="10" t="s">
        <v>28</v>
      </c>
      <c r="S6478" s="10" t="s">
        <v>29</v>
      </c>
      <c r="T6478" s="10" t="s">
        <v>5368</v>
      </c>
      <c r="U6478" s="12">
        <v>781.86399999999992</v>
      </c>
      <c r="V6478" s="12">
        <v>10</v>
      </c>
      <c r="W6478" s="12">
        <v>0.32</v>
      </c>
      <c r="X6478" s="12">
        <v>-137.97600000000008</v>
      </c>
    </row>
    <row r="6479" spans="1:24" ht="14" x14ac:dyDescent="0.3">
      <c r="A6479" s="9">
        <v>6474</v>
      </c>
      <c r="B6479" s="14" t="s">
        <v>9217</v>
      </c>
      <c r="C6479" s="15">
        <v>45993</v>
      </c>
      <c r="D6479" s="15">
        <v>45998</v>
      </c>
      <c r="E6479" s="10" t="s">
        <v>44</v>
      </c>
      <c r="F6479" s="10" t="s">
        <v>3249</v>
      </c>
      <c r="G6479" s="10" t="s">
        <v>3250</v>
      </c>
      <c r="H6479" s="10" t="s">
        <v>36</v>
      </c>
      <c r="I6479" s="10" t="s">
        <v>23</v>
      </c>
      <c r="J6479" s="10" t="s">
        <v>554</v>
      </c>
      <c r="K6479" s="10" t="s">
        <v>38</v>
      </c>
      <c r="L6479" s="10">
        <v>95123</v>
      </c>
      <c r="M6479" s="10" t="s">
        <v>39</v>
      </c>
      <c r="N6479" s="10" t="str">
        <f>_xlfn.XLOOKUP($M:$M,People!$B:$B,People!A:A)</f>
        <v>Sadie Pawthorne</v>
      </c>
      <c r="O6479" s="10" t="s">
        <v>5036</v>
      </c>
      <c r="P6479" s="10" t="str">
        <f>VLOOKUP(O6479,Products!$A:$E,3,FALSE)</f>
        <v>Staples</v>
      </c>
      <c r="Q6479" s="31">
        <f>INDEX(Products!$E:$E,MATCH(O6479,Products!$A:$A,0))</f>
        <v>0.28999999999999998</v>
      </c>
      <c r="R6479" s="10" t="s">
        <v>28</v>
      </c>
      <c r="S6479" s="10" t="s">
        <v>58</v>
      </c>
      <c r="T6479" s="10" t="s">
        <v>5037</v>
      </c>
      <c r="U6479" s="12">
        <v>14.52</v>
      </c>
      <c r="V6479" s="12">
        <v>3</v>
      </c>
      <c r="W6479" s="12">
        <v>0</v>
      </c>
      <c r="X6479" s="12">
        <v>5.6627999999999998</v>
      </c>
    </row>
    <row r="6480" spans="1:24" ht="14" x14ac:dyDescent="0.3">
      <c r="A6480" s="9">
        <v>6475</v>
      </c>
      <c r="B6480" s="14" t="s">
        <v>9218</v>
      </c>
      <c r="C6480" s="15">
        <v>45993</v>
      </c>
      <c r="D6480" s="15">
        <v>45999</v>
      </c>
      <c r="E6480" s="10" t="s">
        <v>44</v>
      </c>
      <c r="F6480" s="10" t="s">
        <v>3363</v>
      </c>
      <c r="G6480" s="10" t="s">
        <v>3364</v>
      </c>
      <c r="H6480" s="10" t="s">
        <v>92</v>
      </c>
      <c r="I6480" s="10" t="s">
        <v>23</v>
      </c>
      <c r="J6480" s="10" t="s">
        <v>2978</v>
      </c>
      <c r="K6480" s="10" t="s">
        <v>1219</v>
      </c>
      <c r="L6480" s="10">
        <v>2908</v>
      </c>
      <c r="M6480" s="10" t="s">
        <v>133</v>
      </c>
      <c r="N6480" s="10" t="str">
        <f>_xlfn.XLOOKUP($M:$M,People!$B:$B,People!A:A)</f>
        <v>Chuck Magee</v>
      </c>
      <c r="O6480" s="10" t="s">
        <v>1485</v>
      </c>
      <c r="P6480" s="10" t="str">
        <f>VLOOKUP(O6480,Products!$A:$E,3,FALSE)</f>
        <v>Logitech</v>
      </c>
      <c r="Q6480" s="31">
        <f>INDEX(Products!$E:$E,MATCH(O6480,Products!$A:$A,0))</f>
        <v>0.39</v>
      </c>
      <c r="R6480" s="10" t="s">
        <v>28</v>
      </c>
      <c r="S6480" s="10" t="s">
        <v>58</v>
      </c>
      <c r="T6480" s="10" t="s">
        <v>5503</v>
      </c>
      <c r="U6480" s="12">
        <v>72.42</v>
      </c>
      <c r="V6480" s="12">
        <v>6</v>
      </c>
      <c r="W6480" s="12">
        <v>0</v>
      </c>
      <c r="X6480" s="12">
        <v>23.898600000000002</v>
      </c>
    </row>
    <row r="6481" spans="1:24" ht="14" x14ac:dyDescent="0.3">
      <c r="A6481" s="9">
        <v>6476</v>
      </c>
      <c r="B6481" s="14" t="s">
        <v>9217</v>
      </c>
      <c r="C6481" s="15">
        <v>45993</v>
      </c>
      <c r="D6481" s="15">
        <v>45998</v>
      </c>
      <c r="E6481" s="10" t="s">
        <v>44</v>
      </c>
      <c r="F6481" s="10" t="s">
        <v>3249</v>
      </c>
      <c r="G6481" s="10" t="s">
        <v>3250</v>
      </c>
      <c r="H6481" s="10" t="s">
        <v>36</v>
      </c>
      <c r="I6481" s="10" t="s">
        <v>23</v>
      </c>
      <c r="J6481" s="10" t="s">
        <v>554</v>
      </c>
      <c r="K6481" s="10" t="s">
        <v>38</v>
      </c>
      <c r="L6481" s="10">
        <v>95123</v>
      </c>
      <c r="M6481" s="10" t="s">
        <v>39</v>
      </c>
      <c r="N6481" s="10" t="str">
        <f>_xlfn.XLOOKUP($M:$M,People!$B:$B,People!A:A)</f>
        <v>Sadie Pawthorne</v>
      </c>
      <c r="O6481" s="10" t="s">
        <v>3053</v>
      </c>
      <c r="P6481" s="10" t="str">
        <f>VLOOKUP(O6481,Products!$A:$E,3,FALSE)</f>
        <v>HP</v>
      </c>
      <c r="Q6481" s="31">
        <f>INDEX(Products!$E:$E,MATCH(O6481,Products!$A:$A,0))</f>
        <v>0.25</v>
      </c>
      <c r="R6481" s="10" t="s">
        <v>41</v>
      </c>
      <c r="S6481" s="10" t="s">
        <v>71</v>
      </c>
      <c r="T6481" s="10" t="s">
        <v>3054</v>
      </c>
      <c r="U6481" s="12">
        <v>59.699999999999996</v>
      </c>
      <c r="V6481" s="12">
        <v>3</v>
      </c>
      <c r="W6481" s="12">
        <v>0</v>
      </c>
      <c r="X6481" s="12">
        <v>26.864999999999995</v>
      </c>
    </row>
    <row r="6482" spans="1:24" ht="14" x14ac:dyDescent="0.3">
      <c r="A6482" s="9">
        <v>6477</v>
      </c>
      <c r="B6482" s="14" t="s">
        <v>9217</v>
      </c>
      <c r="C6482" s="15">
        <v>45993</v>
      </c>
      <c r="D6482" s="15">
        <v>45998</v>
      </c>
      <c r="E6482" s="10" t="s">
        <v>44</v>
      </c>
      <c r="F6482" s="10" t="s">
        <v>3249</v>
      </c>
      <c r="G6482" s="10" t="s">
        <v>3250</v>
      </c>
      <c r="H6482" s="10" t="s">
        <v>36</v>
      </c>
      <c r="I6482" s="10" t="s">
        <v>23</v>
      </c>
      <c r="J6482" s="10" t="s">
        <v>554</v>
      </c>
      <c r="K6482" s="10" t="s">
        <v>38</v>
      </c>
      <c r="L6482" s="10">
        <v>95123</v>
      </c>
      <c r="M6482" s="10" t="s">
        <v>39</v>
      </c>
      <c r="N6482" s="10" t="str">
        <f>_xlfn.XLOOKUP($M:$M,People!$B:$B,People!A:A)</f>
        <v>Sadie Pawthorne</v>
      </c>
      <c r="O6482" s="10" t="s">
        <v>4222</v>
      </c>
      <c r="P6482" s="10" t="str">
        <f>VLOOKUP(O6482,Products!$A:$E,3,FALSE)</f>
        <v>Canon</v>
      </c>
      <c r="Q6482" s="31">
        <f>INDEX(Products!$E:$E,MATCH(O6482,Products!$A:$A,0))</f>
        <v>0.38</v>
      </c>
      <c r="R6482" s="10" t="s">
        <v>41</v>
      </c>
      <c r="S6482" s="10" t="s">
        <v>68</v>
      </c>
      <c r="T6482" s="10" t="s">
        <v>4223</v>
      </c>
      <c r="U6482" s="12">
        <v>104.184</v>
      </c>
      <c r="V6482" s="12">
        <v>3</v>
      </c>
      <c r="W6482" s="12">
        <v>0.2</v>
      </c>
      <c r="X6482" s="12">
        <v>33.8598</v>
      </c>
    </row>
    <row r="6483" spans="1:24" ht="14" x14ac:dyDescent="0.3">
      <c r="A6483" s="9">
        <v>6478</v>
      </c>
      <c r="B6483" s="14" t="s">
        <v>9219</v>
      </c>
      <c r="C6483" s="15">
        <v>45993</v>
      </c>
      <c r="D6483" s="15">
        <v>45997</v>
      </c>
      <c r="E6483" s="10" t="s">
        <v>44</v>
      </c>
      <c r="F6483" s="10" t="s">
        <v>3209</v>
      </c>
      <c r="G6483" s="10" t="s">
        <v>3210</v>
      </c>
      <c r="H6483" s="10" t="s">
        <v>36</v>
      </c>
      <c r="I6483" s="10" t="s">
        <v>23</v>
      </c>
      <c r="J6483" s="10" t="s">
        <v>4097</v>
      </c>
      <c r="K6483" s="10" t="s">
        <v>430</v>
      </c>
      <c r="L6483" s="10">
        <v>52302</v>
      </c>
      <c r="M6483" s="10" t="s">
        <v>95</v>
      </c>
      <c r="N6483" s="10" t="str">
        <f>_xlfn.XLOOKUP($M:$M,People!$B:$B,People!A:A)</f>
        <v>Roxanne Rodriguez</v>
      </c>
      <c r="O6483" s="10" t="s">
        <v>1661</v>
      </c>
      <c r="P6483" s="10" t="str">
        <f>VLOOKUP(O6483,Products!$A:$E,3,FALSE)</f>
        <v>Canon</v>
      </c>
      <c r="Q6483" s="31">
        <f>INDEX(Products!$E:$E,MATCH(O6483,Products!$A:$A,0))</f>
        <v>0.36</v>
      </c>
      <c r="R6483" s="10" t="s">
        <v>41</v>
      </c>
      <c r="S6483" s="10" t="s">
        <v>68</v>
      </c>
      <c r="T6483" s="10" t="s">
        <v>1662</v>
      </c>
      <c r="U6483" s="12">
        <v>115.84</v>
      </c>
      <c r="V6483" s="12">
        <v>8</v>
      </c>
      <c r="W6483" s="12">
        <v>0</v>
      </c>
      <c r="X6483" s="12">
        <v>54.444800000000001</v>
      </c>
    </row>
    <row r="6484" spans="1:24" ht="14" x14ac:dyDescent="0.3">
      <c r="A6484" s="9">
        <v>6479</v>
      </c>
      <c r="B6484" s="14" t="s">
        <v>9217</v>
      </c>
      <c r="C6484" s="15">
        <v>45993</v>
      </c>
      <c r="D6484" s="15">
        <v>45998</v>
      </c>
      <c r="E6484" s="10" t="s">
        <v>44</v>
      </c>
      <c r="F6484" s="10" t="s">
        <v>3249</v>
      </c>
      <c r="G6484" s="10" t="s">
        <v>3250</v>
      </c>
      <c r="H6484" s="10" t="s">
        <v>36</v>
      </c>
      <c r="I6484" s="10" t="s">
        <v>23</v>
      </c>
      <c r="J6484" s="10" t="s">
        <v>554</v>
      </c>
      <c r="K6484" s="10" t="s">
        <v>38</v>
      </c>
      <c r="L6484" s="10">
        <v>95123</v>
      </c>
      <c r="M6484" s="10" t="s">
        <v>39</v>
      </c>
      <c r="N6484" s="10" t="str">
        <f>_xlfn.XLOOKUP($M:$M,People!$B:$B,People!A:A)</f>
        <v>Sadie Pawthorne</v>
      </c>
      <c r="O6484" s="10" t="s">
        <v>3528</v>
      </c>
      <c r="P6484" s="10" t="str">
        <f>VLOOKUP(O6484,Products!$A:$E,3,FALSE)</f>
        <v>IKEA</v>
      </c>
      <c r="Q6484" s="31">
        <f>INDEX(Products!$E:$E,MATCH(O6484,Products!$A:$A,0))</f>
        <v>0.36</v>
      </c>
      <c r="R6484" s="10" t="s">
        <v>41</v>
      </c>
      <c r="S6484" s="10" t="s">
        <v>68</v>
      </c>
      <c r="T6484" s="10" t="s">
        <v>3529</v>
      </c>
      <c r="U6484" s="12">
        <v>24.704000000000001</v>
      </c>
      <c r="V6484" s="12">
        <v>2</v>
      </c>
      <c r="W6484" s="12">
        <v>0.2</v>
      </c>
      <c r="X6484" s="12">
        <v>9.2639999999999993</v>
      </c>
    </row>
    <row r="6485" spans="1:24" ht="14" x14ac:dyDescent="0.3">
      <c r="A6485" s="9">
        <v>6480</v>
      </c>
      <c r="B6485" s="14" t="s">
        <v>9220</v>
      </c>
      <c r="C6485" s="15">
        <v>45993</v>
      </c>
      <c r="D6485" s="15">
        <v>45998</v>
      </c>
      <c r="E6485" s="10" t="s">
        <v>44</v>
      </c>
      <c r="F6485" s="10" t="s">
        <v>3060</v>
      </c>
      <c r="G6485" s="10" t="s">
        <v>3061</v>
      </c>
      <c r="H6485" s="10" t="s">
        <v>22</v>
      </c>
      <c r="I6485" s="10" t="s">
        <v>23</v>
      </c>
      <c r="J6485" s="10" t="s">
        <v>237</v>
      </c>
      <c r="K6485" s="10" t="s">
        <v>238</v>
      </c>
      <c r="L6485" s="10">
        <v>10024</v>
      </c>
      <c r="M6485" s="10" t="s">
        <v>133</v>
      </c>
      <c r="N6485" s="10" t="str">
        <f>_xlfn.XLOOKUP($M:$M,People!$B:$B,People!A:A)</f>
        <v>Chuck Magee</v>
      </c>
      <c r="O6485" s="10" t="s">
        <v>2936</v>
      </c>
      <c r="P6485" s="10" t="str">
        <f>VLOOKUP(O6485,Products!$A:$E,3,FALSE)</f>
        <v>Canon</v>
      </c>
      <c r="Q6485" s="31">
        <f>INDEX(Products!$E:$E,MATCH(O6485,Products!$A:$A,0))</f>
        <v>0.34</v>
      </c>
      <c r="R6485" s="10" t="s">
        <v>41</v>
      </c>
      <c r="S6485" s="10" t="s">
        <v>68</v>
      </c>
      <c r="T6485" s="10" t="s">
        <v>2937</v>
      </c>
      <c r="U6485" s="12">
        <v>35.231999999999999</v>
      </c>
      <c r="V6485" s="12">
        <v>3</v>
      </c>
      <c r="W6485" s="12">
        <v>0.2</v>
      </c>
      <c r="X6485" s="12">
        <v>11.450399999999998</v>
      </c>
    </row>
    <row r="6486" spans="1:24" ht="14" x14ac:dyDescent="0.3">
      <c r="A6486" s="9">
        <v>6481</v>
      </c>
      <c r="B6486" s="14" t="s">
        <v>9220</v>
      </c>
      <c r="C6486" s="15">
        <v>45993</v>
      </c>
      <c r="D6486" s="15">
        <v>45998</v>
      </c>
      <c r="E6486" s="10" t="s">
        <v>44</v>
      </c>
      <c r="F6486" s="10" t="s">
        <v>3060</v>
      </c>
      <c r="G6486" s="10" t="s">
        <v>3061</v>
      </c>
      <c r="H6486" s="10" t="s">
        <v>22</v>
      </c>
      <c r="I6486" s="10" t="s">
        <v>23</v>
      </c>
      <c r="J6486" s="10" t="s">
        <v>237</v>
      </c>
      <c r="K6486" s="10" t="s">
        <v>238</v>
      </c>
      <c r="L6486" s="10">
        <v>10024</v>
      </c>
      <c r="M6486" s="10" t="s">
        <v>133</v>
      </c>
      <c r="N6486" s="10" t="str">
        <f>_xlfn.XLOOKUP($M:$M,People!$B:$B,People!A:A)</f>
        <v>Chuck Magee</v>
      </c>
      <c r="O6486" s="10" t="s">
        <v>5093</v>
      </c>
      <c r="P6486" s="10" t="str">
        <f>VLOOKUP(O6486,Products!$A:$E,3,FALSE)</f>
        <v>Samsung</v>
      </c>
      <c r="Q6486" s="31">
        <f>INDEX(Products!$E:$E,MATCH(O6486,Products!$A:$A,0))</f>
        <v>0.35</v>
      </c>
      <c r="R6486" s="10" t="s">
        <v>41</v>
      </c>
      <c r="S6486" s="10" t="s">
        <v>68</v>
      </c>
      <c r="T6486" s="10" t="s">
        <v>5094</v>
      </c>
      <c r="U6486" s="12">
        <v>415.17600000000004</v>
      </c>
      <c r="V6486" s="12">
        <v>3</v>
      </c>
      <c r="W6486" s="12">
        <v>0.2</v>
      </c>
      <c r="X6486" s="12">
        <v>134.93219999999999</v>
      </c>
    </row>
    <row r="6487" spans="1:24" ht="14" x14ac:dyDescent="0.3">
      <c r="A6487" s="9">
        <v>6482</v>
      </c>
      <c r="B6487" s="14" t="s">
        <v>9220</v>
      </c>
      <c r="C6487" s="15">
        <v>45993</v>
      </c>
      <c r="D6487" s="15">
        <v>45998</v>
      </c>
      <c r="E6487" s="10" t="s">
        <v>44</v>
      </c>
      <c r="F6487" s="10" t="s">
        <v>3060</v>
      </c>
      <c r="G6487" s="10" t="s">
        <v>3061</v>
      </c>
      <c r="H6487" s="10" t="s">
        <v>22</v>
      </c>
      <c r="I6487" s="10" t="s">
        <v>23</v>
      </c>
      <c r="J6487" s="10" t="s">
        <v>237</v>
      </c>
      <c r="K6487" s="10" t="s">
        <v>238</v>
      </c>
      <c r="L6487" s="10">
        <v>10024</v>
      </c>
      <c r="M6487" s="10" t="s">
        <v>133</v>
      </c>
      <c r="N6487" s="10" t="str">
        <f>_xlfn.XLOOKUP($M:$M,People!$B:$B,People!A:A)</f>
        <v>Chuck Magee</v>
      </c>
      <c r="O6487" s="10" t="s">
        <v>4483</v>
      </c>
      <c r="P6487" s="10" t="str">
        <f>VLOOKUP(O6487,Products!$A:$E,3,FALSE)</f>
        <v>HP</v>
      </c>
      <c r="Q6487" s="31">
        <f>INDEX(Products!$E:$E,MATCH(O6487,Products!$A:$A,0))</f>
        <v>0.25</v>
      </c>
      <c r="R6487" s="10" t="s">
        <v>41</v>
      </c>
      <c r="S6487" s="10" t="s">
        <v>82</v>
      </c>
      <c r="T6487" s="10" t="s">
        <v>4484</v>
      </c>
      <c r="U6487" s="12">
        <v>54.96</v>
      </c>
      <c r="V6487" s="12">
        <v>1</v>
      </c>
      <c r="W6487" s="12">
        <v>0</v>
      </c>
      <c r="X6487" s="12">
        <v>26.930399999999999</v>
      </c>
    </row>
    <row r="6488" spans="1:24" ht="14" x14ac:dyDescent="0.3">
      <c r="A6488" s="9">
        <v>6483</v>
      </c>
      <c r="B6488" s="14" t="s">
        <v>9221</v>
      </c>
      <c r="C6488" s="15">
        <v>45993</v>
      </c>
      <c r="D6488" s="15">
        <v>45999</v>
      </c>
      <c r="E6488" s="10" t="s">
        <v>44</v>
      </c>
      <c r="F6488" s="10" t="s">
        <v>1320</v>
      </c>
      <c r="G6488" s="10" t="s">
        <v>1321</v>
      </c>
      <c r="H6488" s="10" t="s">
        <v>22</v>
      </c>
      <c r="I6488" s="10" t="s">
        <v>23</v>
      </c>
      <c r="J6488" s="10" t="s">
        <v>114</v>
      </c>
      <c r="K6488" s="10" t="s">
        <v>38</v>
      </c>
      <c r="L6488" s="10">
        <v>94122</v>
      </c>
      <c r="M6488" s="10" t="s">
        <v>39</v>
      </c>
      <c r="N6488" s="10" t="str">
        <f>_xlfn.XLOOKUP($M:$M,People!$B:$B,People!A:A)</f>
        <v>Sadie Pawthorne</v>
      </c>
      <c r="O6488" s="10" t="s">
        <v>3273</v>
      </c>
      <c r="P6488" s="10" t="str">
        <f>VLOOKUP(O6488,Products!$A:$E,3,FALSE)</f>
        <v>3M</v>
      </c>
      <c r="Q6488" s="31">
        <f>INDEX(Products!$E:$E,MATCH(O6488,Products!$A:$A,0))</f>
        <v>0.34</v>
      </c>
      <c r="R6488" s="10" t="s">
        <v>41</v>
      </c>
      <c r="S6488" s="10" t="s">
        <v>82</v>
      </c>
      <c r="T6488" s="10" t="s">
        <v>3274</v>
      </c>
      <c r="U6488" s="12">
        <v>25.92</v>
      </c>
      <c r="V6488" s="12">
        <v>4</v>
      </c>
      <c r="W6488" s="12">
        <v>0</v>
      </c>
      <c r="X6488" s="12">
        <v>12.441600000000001</v>
      </c>
    </row>
    <row r="6489" spans="1:24" ht="14" x14ac:dyDescent="0.3">
      <c r="A6489" s="9">
        <v>6484</v>
      </c>
      <c r="B6489" s="14" t="s">
        <v>9221</v>
      </c>
      <c r="C6489" s="15">
        <v>45993</v>
      </c>
      <c r="D6489" s="15">
        <v>45999</v>
      </c>
      <c r="E6489" s="10" t="s">
        <v>44</v>
      </c>
      <c r="F6489" s="10" t="s">
        <v>1320</v>
      </c>
      <c r="G6489" s="10" t="s">
        <v>1321</v>
      </c>
      <c r="H6489" s="10" t="s">
        <v>22</v>
      </c>
      <c r="I6489" s="10" t="s">
        <v>23</v>
      </c>
      <c r="J6489" s="10" t="s">
        <v>114</v>
      </c>
      <c r="K6489" s="10" t="s">
        <v>38</v>
      </c>
      <c r="L6489" s="10">
        <v>94122</v>
      </c>
      <c r="M6489" s="10" t="s">
        <v>39</v>
      </c>
      <c r="N6489" s="10" t="str">
        <f>_xlfn.XLOOKUP($M:$M,People!$B:$B,People!A:A)</f>
        <v>Sadie Pawthorne</v>
      </c>
      <c r="O6489" s="10" t="s">
        <v>3275</v>
      </c>
      <c r="P6489" s="10" t="str">
        <f>VLOOKUP(O6489,Products!$A:$E,3,FALSE)</f>
        <v>Avery</v>
      </c>
      <c r="Q6489" s="31">
        <f>INDEX(Products!$E:$E,MATCH(O6489,Products!$A:$A,0))</f>
        <v>0.33</v>
      </c>
      <c r="R6489" s="10" t="s">
        <v>41</v>
      </c>
      <c r="S6489" s="10" t="s">
        <v>82</v>
      </c>
      <c r="T6489" s="10" t="s">
        <v>3276</v>
      </c>
      <c r="U6489" s="12">
        <v>40.46</v>
      </c>
      <c r="V6489" s="12">
        <v>7</v>
      </c>
      <c r="W6489" s="12">
        <v>0</v>
      </c>
      <c r="X6489" s="12">
        <v>19.825400000000002</v>
      </c>
    </row>
    <row r="6490" spans="1:24" ht="14" x14ac:dyDescent="0.3">
      <c r="A6490" s="9">
        <v>6485</v>
      </c>
      <c r="B6490" s="14" t="s">
        <v>9216</v>
      </c>
      <c r="C6490" s="15">
        <v>45993</v>
      </c>
      <c r="D6490" s="15">
        <v>45995</v>
      </c>
      <c r="E6490" s="10" t="s">
        <v>19</v>
      </c>
      <c r="F6490" s="10" t="s">
        <v>3427</v>
      </c>
      <c r="G6490" s="10" t="s">
        <v>3428</v>
      </c>
      <c r="H6490" s="10" t="s">
        <v>36</v>
      </c>
      <c r="I6490" s="10" t="s">
        <v>23</v>
      </c>
      <c r="J6490" s="10" t="s">
        <v>165</v>
      </c>
      <c r="K6490" s="10" t="s">
        <v>94</v>
      </c>
      <c r="L6490" s="10">
        <v>77036</v>
      </c>
      <c r="M6490" s="10" t="s">
        <v>95</v>
      </c>
      <c r="N6490" s="10" t="str">
        <f>_xlfn.XLOOKUP($M:$M,People!$B:$B,People!A:A)</f>
        <v>Roxanne Rodriguez</v>
      </c>
      <c r="O6490" s="10" t="s">
        <v>3616</v>
      </c>
      <c r="P6490" s="10" t="str">
        <f>VLOOKUP(O6490,Products!$A:$E,3,FALSE)</f>
        <v>Office Depot</v>
      </c>
      <c r="Q6490" s="31">
        <f>INDEX(Products!$E:$E,MATCH(O6490,Products!$A:$A,0))</f>
        <v>0.36</v>
      </c>
      <c r="R6490" s="10" t="s">
        <v>41</v>
      </c>
      <c r="S6490" s="10" t="s">
        <v>82</v>
      </c>
      <c r="T6490" s="10" t="s">
        <v>3617</v>
      </c>
      <c r="U6490" s="12">
        <v>30.816000000000003</v>
      </c>
      <c r="V6490" s="12">
        <v>9</v>
      </c>
      <c r="W6490" s="12">
        <v>0.2</v>
      </c>
      <c r="X6490" s="12">
        <v>9.6299999999999955</v>
      </c>
    </row>
    <row r="6491" spans="1:24" ht="14" x14ac:dyDescent="0.3">
      <c r="A6491" s="9">
        <v>6486</v>
      </c>
      <c r="B6491" s="14" t="s">
        <v>9218</v>
      </c>
      <c r="C6491" s="15">
        <v>45993</v>
      </c>
      <c r="D6491" s="15">
        <v>45999</v>
      </c>
      <c r="E6491" s="10" t="s">
        <v>44</v>
      </c>
      <c r="F6491" s="10" t="s">
        <v>3363</v>
      </c>
      <c r="G6491" s="10" t="s">
        <v>3364</v>
      </c>
      <c r="H6491" s="10" t="s">
        <v>92</v>
      </c>
      <c r="I6491" s="10" t="s">
        <v>23</v>
      </c>
      <c r="J6491" s="10" t="s">
        <v>2978</v>
      </c>
      <c r="K6491" s="10" t="s">
        <v>1219</v>
      </c>
      <c r="L6491" s="10">
        <v>2908</v>
      </c>
      <c r="M6491" s="10" t="s">
        <v>133</v>
      </c>
      <c r="N6491" s="10" t="str">
        <f>_xlfn.XLOOKUP($M:$M,People!$B:$B,People!A:A)</f>
        <v>Chuck Magee</v>
      </c>
      <c r="O6491" s="10" t="s">
        <v>1370</v>
      </c>
      <c r="P6491" s="10" t="str">
        <f>VLOOKUP(O6491,Products!$A:$E,3,FALSE)</f>
        <v>Canon</v>
      </c>
      <c r="Q6491" s="31">
        <f>INDEX(Products!$E:$E,MATCH(O6491,Products!$A:$A,0))</f>
        <v>0.38</v>
      </c>
      <c r="R6491" s="10" t="s">
        <v>41</v>
      </c>
      <c r="S6491" s="10" t="s">
        <v>53</v>
      </c>
      <c r="T6491" s="10" t="s">
        <v>1371</v>
      </c>
      <c r="U6491" s="12">
        <v>2079.4</v>
      </c>
      <c r="V6491" s="12">
        <v>5</v>
      </c>
      <c r="W6491" s="12">
        <v>0</v>
      </c>
      <c r="X6491" s="12">
        <v>582.23199999999997</v>
      </c>
    </row>
    <row r="6492" spans="1:24" ht="14" x14ac:dyDescent="0.3">
      <c r="A6492" s="9">
        <v>6487</v>
      </c>
      <c r="B6492" s="14" t="s">
        <v>9221</v>
      </c>
      <c r="C6492" s="15">
        <v>45993</v>
      </c>
      <c r="D6492" s="15">
        <v>45999</v>
      </c>
      <c r="E6492" s="10" t="s">
        <v>44</v>
      </c>
      <c r="F6492" s="10" t="s">
        <v>1320</v>
      </c>
      <c r="G6492" s="10" t="s">
        <v>1321</v>
      </c>
      <c r="H6492" s="10" t="s">
        <v>22</v>
      </c>
      <c r="I6492" s="10" t="s">
        <v>23</v>
      </c>
      <c r="J6492" s="10" t="s">
        <v>114</v>
      </c>
      <c r="K6492" s="10" t="s">
        <v>38</v>
      </c>
      <c r="L6492" s="10">
        <v>94122</v>
      </c>
      <c r="M6492" s="10" t="s">
        <v>39</v>
      </c>
      <c r="N6492" s="10" t="str">
        <f>_xlfn.XLOOKUP($M:$M,People!$B:$B,People!A:A)</f>
        <v>Sadie Pawthorne</v>
      </c>
      <c r="O6492" s="10" t="s">
        <v>3277</v>
      </c>
      <c r="P6492" s="10" t="str">
        <f>VLOOKUP(O6492,Products!$A:$E,3,FALSE)</f>
        <v>HP</v>
      </c>
      <c r="Q6492" s="31">
        <f>INDEX(Products!$E:$E,MATCH(O6492,Products!$A:$A,0))</f>
        <v>0.35</v>
      </c>
      <c r="R6492" s="10" t="s">
        <v>41</v>
      </c>
      <c r="S6492" s="10" t="s">
        <v>53</v>
      </c>
      <c r="T6492" s="10" t="s">
        <v>3278</v>
      </c>
      <c r="U6492" s="12">
        <v>33.869999999999997</v>
      </c>
      <c r="V6492" s="12">
        <v>3</v>
      </c>
      <c r="W6492" s="12">
        <v>0</v>
      </c>
      <c r="X6492" s="12">
        <v>8.8061999999999987</v>
      </c>
    </row>
    <row r="6493" spans="1:24" ht="14" x14ac:dyDescent="0.3">
      <c r="A6493" s="9">
        <v>6488</v>
      </c>
      <c r="B6493" s="14" t="s">
        <v>9222</v>
      </c>
      <c r="C6493" s="15">
        <v>45993</v>
      </c>
      <c r="D6493" s="15">
        <v>45999</v>
      </c>
      <c r="E6493" s="10" t="s">
        <v>44</v>
      </c>
      <c r="F6493" s="10" t="s">
        <v>969</v>
      </c>
      <c r="G6493" s="10" t="s">
        <v>970</v>
      </c>
      <c r="H6493" s="10" t="s">
        <v>36</v>
      </c>
      <c r="I6493" s="10" t="s">
        <v>23</v>
      </c>
      <c r="J6493" s="10" t="s">
        <v>5788</v>
      </c>
      <c r="K6493" s="10" t="s">
        <v>402</v>
      </c>
      <c r="L6493" s="10">
        <v>80501</v>
      </c>
      <c r="M6493" s="10" t="s">
        <v>39</v>
      </c>
      <c r="N6493" s="10" t="str">
        <f>_xlfn.XLOOKUP($M:$M,People!$B:$B,People!A:A)</f>
        <v>Sadie Pawthorne</v>
      </c>
      <c r="O6493" s="10" t="s">
        <v>5161</v>
      </c>
      <c r="P6493" s="10" t="str">
        <f>VLOOKUP(O6493,Products!$A:$E,3,FALSE)</f>
        <v>Canon</v>
      </c>
      <c r="Q6493" s="31">
        <f>INDEX(Products!$E:$E,MATCH(O6493,Products!$A:$A,0))</f>
        <v>0.34</v>
      </c>
      <c r="R6493" s="10" t="s">
        <v>64</v>
      </c>
      <c r="S6493" s="10" t="s">
        <v>144</v>
      </c>
      <c r="T6493" s="10" t="s">
        <v>5162</v>
      </c>
      <c r="U6493" s="12">
        <v>165.60000000000002</v>
      </c>
      <c r="V6493" s="12">
        <v>3</v>
      </c>
      <c r="W6493" s="12">
        <v>0.2</v>
      </c>
      <c r="X6493" s="12">
        <v>-6.2100000000000151</v>
      </c>
    </row>
    <row r="6494" spans="1:24" ht="14" x14ac:dyDescent="0.3">
      <c r="A6494" s="9">
        <v>6489</v>
      </c>
      <c r="B6494" s="14" t="s">
        <v>9218</v>
      </c>
      <c r="C6494" s="15">
        <v>45993</v>
      </c>
      <c r="D6494" s="15">
        <v>45999</v>
      </c>
      <c r="E6494" s="10" t="s">
        <v>44</v>
      </c>
      <c r="F6494" s="10" t="s">
        <v>3363</v>
      </c>
      <c r="G6494" s="10" t="s">
        <v>3364</v>
      </c>
      <c r="H6494" s="10" t="s">
        <v>92</v>
      </c>
      <c r="I6494" s="10" t="s">
        <v>23</v>
      </c>
      <c r="J6494" s="10" t="s">
        <v>2978</v>
      </c>
      <c r="K6494" s="10" t="s">
        <v>1219</v>
      </c>
      <c r="L6494" s="10">
        <v>2908</v>
      </c>
      <c r="M6494" s="10" t="s">
        <v>133</v>
      </c>
      <c r="N6494" s="10" t="str">
        <f>_xlfn.XLOOKUP($M:$M,People!$B:$B,People!A:A)</f>
        <v>Chuck Magee</v>
      </c>
      <c r="O6494" s="10" t="s">
        <v>3461</v>
      </c>
      <c r="P6494" s="10" t="str">
        <f>VLOOKUP(O6494,Products!$A:$E,3,FALSE)</f>
        <v>Samsung</v>
      </c>
      <c r="Q6494" s="31">
        <f>INDEX(Products!$E:$E,MATCH(O6494,Products!$A:$A,0))</f>
        <v>0.25</v>
      </c>
      <c r="R6494" s="10" t="s">
        <v>64</v>
      </c>
      <c r="S6494" s="10" t="s">
        <v>65</v>
      </c>
      <c r="T6494" s="10" t="s">
        <v>3462</v>
      </c>
      <c r="U6494" s="12">
        <v>629.94999999999993</v>
      </c>
      <c r="V6494" s="12">
        <v>5</v>
      </c>
      <c r="W6494" s="12">
        <v>0</v>
      </c>
      <c r="X6494" s="12">
        <v>176.38600000000002</v>
      </c>
    </row>
    <row r="6495" spans="1:24" ht="14" x14ac:dyDescent="0.3">
      <c r="A6495" s="9">
        <v>6490</v>
      </c>
      <c r="B6495" s="14" t="s">
        <v>9223</v>
      </c>
      <c r="C6495" s="15">
        <v>45993</v>
      </c>
      <c r="D6495" s="15">
        <v>45997</v>
      </c>
      <c r="E6495" s="19" t="s">
        <v>44</v>
      </c>
      <c r="F6495" s="19" t="s">
        <v>5950</v>
      </c>
      <c r="G6495" s="19" t="s">
        <v>5948</v>
      </c>
      <c r="H6495" s="19" t="s">
        <v>92</v>
      </c>
      <c r="I6495" s="19" t="s">
        <v>5934</v>
      </c>
      <c r="J6495" s="19" t="s">
        <v>5947</v>
      </c>
      <c r="K6495" s="19" t="s">
        <v>5946</v>
      </c>
      <c r="L6495" s="19" t="s">
        <v>5977</v>
      </c>
      <c r="M6495" s="19" t="s">
        <v>133</v>
      </c>
      <c r="N6495" s="10" t="str">
        <f>_xlfn.XLOOKUP($M:$M,People!$B:$B,People!A:A)</f>
        <v>Chuck Magee</v>
      </c>
      <c r="O6495" s="19" t="s">
        <v>1002</v>
      </c>
      <c r="P6495" s="10" t="str">
        <f>VLOOKUP(O6495,Products!$A:$E,3,FALSE)</f>
        <v>Dell</v>
      </c>
      <c r="Q6495" s="31">
        <f>INDEX(Products!$E:$E,MATCH(O6495,Products!$A:$A,0))</f>
        <v>0.38</v>
      </c>
      <c r="R6495" s="19" t="s">
        <v>28</v>
      </c>
      <c r="S6495" s="19" t="s">
        <v>58</v>
      </c>
      <c r="T6495" s="19" t="s">
        <v>1003</v>
      </c>
      <c r="U6495" s="18">
        <v>58.36</v>
      </c>
      <c r="V6495" s="18">
        <v>5</v>
      </c>
      <c r="W6495" s="18">
        <v>0.6</v>
      </c>
      <c r="X6495" s="18">
        <v>-24.802999999999997</v>
      </c>
    </row>
    <row r="6496" spans="1:24" ht="14" x14ac:dyDescent="0.3">
      <c r="A6496" s="9">
        <v>6491</v>
      </c>
      <c r="B6496" s="14" t="s">
        <v>9224</v>
      </c>
      <c r="C6496" s="15">
        <v>45993</v>
      </c>
      <c r="D6496" s="15">
        <v>45997</v>
      </c>
      <c r="E6496" s="19" t="s">
        <v>44</v>
      </c>
      <c r="F6496" s="19" t="s">
        <v>5953</v>
      </c>
      <c r="G6496" s="19" t="s">
        <v>5949</v>
      </c>
      <c r="H6496" s="19" t="s">
        <v>36</v>
      </c>
      <c r="I6496" s="19" t="s">
        <v>5934</v>
      </c>
      <c r="J6496" s="14" t="s">
        <v>5952</v>
      </c>
      <c r="K6496" s="19" t="s">
        <v>2260</v>
      </c>
      <c r="L6496" s="19" t="s">
        <v>5988</v>
      </c>
      <c r="M6496" s="19" t="s">
        <v>133</v>
      </c>
      <c r="N6496" s="10" t="str">
        <f>_xlfn.XLOOKUP($M:$M,People!$B:$B,People!A:A)</f>
        <v>Chuck Magee</v>
      </c>
      <c r="O6496" s="19" t="s">
        <v>1873</v>
      </c>
      <c r="P6496" s="10" t="str">
        <f>VLOOKUP(O6496,Products!$A:$E,3,FALSE)</f>
        <v>Samsung</v>
      </c>
      <c r="Q6496" s="31">
        <f>INDEX(Products!$E:$E,MATCH(O6496,Products!$A:$A,0))</f>
        <v>0.27</v>
      </c>
      <c r="R6496" s="19" t="s">
        <v>28</v>
      </c>
      <c r="S6496" s="19" t="s">
        <v>58</v>
      </c>
      <c r="T6496" s="19" t="s">
        <v>1874</v>
      </c>
      <c r="U6496" s="18">
        <v>39.960000000000008</v>
      </c>
      <c r="V6496" s="18">
        <v>5</v>
      </c>
      <c r="W6496" s="18">
        <v>0.6</v>
      </c>
      <c r="X6496" s="18">
        <v>-20.975999999999999</v>
      </c>
    </row>
    <row r="6497" spans="1:24" ht="14" x14ac:dyDescent="0.3">
      <c r="A6497" s="9">
        <v>6492</v>
      </c>
      <c r="B6497" s="14" t="s">
        <v>9225</v>
      </c>
      <c r="C6497" s="15">
        <v>45993</v>
      </c>
      <c r="D6497" s="15">
        <v>45997</v>
      </c>
      <c r="E6497" s="19" t="s">
        <v>44</v>
      </c>
      <c r="F6497" s="19" t="s">
        <v>5953</v>
      </c>
      <c r="G6497" s="19" t="s">
        <v>5949</v>
      </c>
      <c r="H6497" s="19" t="s">
        <v>36</v>
      </c>
      <c r="I6497" s="19" t="s">
        <v>5934</v>
      </c>
      <c r="J6497" s="14" t="s">
        <v>5952</v>
      </c>
      <c r="K6497" s="19" t="s">
        <v>2260</v>
      </c>
      <c r="L6497" s="19" t="s">
        <v>5988</v>
      </c>
      <c r="M6497" s="19" t="s">
        <v>133</v>
      </c>
      <c r="N6497" s="10" t="str">
        <f>_xlfn.XLOOKUP($M:$M,People!$B:$B,People!A:A)</f>
        <v>Chuck Magee</v>
      </c>
      <c r="O6497" s="19" t="s">
        <v>516</v>
      </c>
      <c r="P6497" s="10" t="str">
        <f>VLOOKUP(O6497,Products!$A:$E,3,FALSE)</f>
        <v>Staples</v>
      </c>
      <c r="Q6497" s="31">
        <f>INDEX(Products!$E:$E,MATCH(O6497,Products!$A:$A,0))</f>
        <v>0.37</v>
      </c>
      <c r="R6497" s="19" t="s">
        <v>41</v>
      </c>
      <c r="S6497" s="19" t="s">
        <v>61</v>
      </c>
      <c r="T6497" s="19" t="s">
        <v>517</v>
      </c>
      <c r="U6497" s="18">
        <v>16.463999999999999</v>
      </c>
      <c r="V6497" s="18">
        <v>7</v>
      </c>
      <c r="W6497" s="18">
        <v>0.2</v>
      </c>
      <c r="X6497" s="18">
        <v>2.4405999999999999</v>
      </c>
    </row>
    <row r="6498" spans="1:24" ht="14" x14ac:dyDescent="0.3">
      <c r="A6498" s="9">
        <v>6493</v>
      </c>
      <c r="B6498" s="14" t="s">
        <v>9226</v>
      </c>
      <c r="C6498" s="15">
        <v>45994</v>
      </c>
      <c r="D6498" s="15">
        <v>45998</v>
      </c>
      <c r="E6498" s="10" t="s">
        <v>44</v>
      </c>
      <c r="F6498" s="10" t="s">
        <v>5269</v>
      </c>
      <c r="G6498" s="10" t="s">
        <v>5270</v>
      </c>
      <c r="H6498" s="10" t="s">
        <v>22</v>
      </c>
      <c r="I6498" s="10" t="s">
        <v>23</v>
      </c>
      <c r="J6498" s="10" t="s">
        <v>5811</v>
      </c>
      <c r="K6498" s="10" t="s">
        <v>38</v>
      </c>
      <c r="L6498" s="10">
        <v>95037</v>
      </c>
      <c r="M6498" s="10" t="s">
        <v>39</v>
      </c>
      <c r="N6498" s="10" t="str">
        <f>_xlfn.XLOOKUP($M:$M,People!$B:$B,People!A:A)</f>
        <v>Sadie Pawthorne</v>
      </c>
      <c r="O6498" s="10" t="s">
        <v>1447</v>
      </c>
      <c r="P6498" s="10" t="str">
        <f>VLOOKUP(O6498,Products!$A:$E,3,FALSE)</f>
        <v>HP</v>
      </c>
      <c r="Q6498" s="31">
        <f>INDEX(Products!$E:$E,MATCH(O6498,Products!$A:$A,0))</f>
        <v>0.27</v>
      </c>
      <c r="R6498" s="10" t="s">
        <v>28</v>
      </c>
      <c r="S6498" s="10" t="s">
        <v>29</v>
      </c>
      <c r="T6498" s="10" t="s">
        <v>1448</v>
      </c>
      <c r="U6498" s="12">
        <v>205.666</v>
      </c>
      <c r="V6498" s="12">
        <v>2</v>
      </c>
      <c r="W6498" s="12">
        <v>0.15</v>
      </c>
      <c r="X6498" s="12">
        <v>-12.097999999999999</v>
      </c>
    </row>
    <row r="6499" spans="1:24" ht="14" x14ac:dyDescent="0.3">
      <c r="A6499" s="9">
        <v>6494</v>
      </c>
      <c r="B6499" s="14" t="s">
        <v>9227</v>
      </c>
      <c r="C6499" s="15">
        <v>45994</v>
      </c>
      <c r="D6499" s="15">
        <v>45997</v>
      </c>
      <c r="E6499" s="10" t="s">
        <v>168</v>
      </c>
      <c r="F6499" s="10" t="s">
        <v>2002</v>
      </c>
      <c r="G6499" s="10" t="s">
        <v>2003</v>
      </c>
      <c r="H6499" s="10" t="s">
        <v>22</v>
      </c>
      <c r="I6499" s="10" t="s">
        <v>23</v>
      </c>
      <c r="J6499" s="10" t="s">
        <v>2004</v>
      </c>
      <c r="K6499" s="10" t="s">
        <v>238</v>
      </c>
      <c r="L6499" s="10">
        <v>11572</v>
      </c>
      <c r="M6499" s="10" t="s">
        <v>133</v>
      </c>
      <c r="N6499" s="10" t="str">
        <f>_xlfn.XLOOKUP($M:$M,People!$B:$B,People!A:A)</f>
        <v>Chuck Magee</v>
      </c>
      <c r="O6499" s="10" t="s">
        <v>827</v>
      </c>
      <c r="P6499" s="10" t="str">
        <f>VLOOKUP(O6499,Products!$A:$E,3,FALSE)</f>
        <v>Office Depot</v>
      </c>
      <c r="Q6499" s="31">
        <f>INDEX(Products!$E:$E,MATCH(O6499,Products!$A:$A,0))</f>
        <v>0.36</v>
      </c>
      <c r="R6499" s="10" t="s">
        <v>28</v>
      </c>
      <c r="S6499" s="10" t="s">
        <v>32</v>
      </c>
      <c r="T6499" s="10" t="s">
        <v>828</v>
      </c>
      <c r="U6499" s="12">
        <v>542.64599999999996</v>
      </c>
      <c r="V6499" s="12">
        <v>3</v>
      </c>
      <c r="W6499" s="12">
        <v>0.1</v>
      </c>
      <c r="X6499" s="12">
        <v>102.49980000000001</v>
      </c>
    </row>
    <row r="6500" spans="1:24" ht="14" x14ac:dyDescent="0.3">
      <c r="A6500" s="9">
        <v>6495</v>
      </c>
      <c r="B6500" s="14" t="s">
        <v>9228</v>
      </c>
      <c r="C6500" s="15">
        <v>45994</v>
      </c>
      <c r="D6500" s="15">
        <v>45998</v>
      </c>
      <c r="E6500" s="10" t="s">
        <v>44</v>
      </c>
      <c r="F6500" s="10" t="s">
        <v>3207</v>
      </c>
      <c r="G6500" s="10" t="s">
        <v>3208</v>
      </c>
      <c r="H6500" s="10" t="s">
        <v>22</v>
      </c>
      <c r="I6500" s="10" t="s">
        <v>23</v>
      </c>
      <c r="J6500" s="10" t="s">
        <v>1275</v>
      </c>
      <c r="K6500" s="10" t="s">
        <v>226</v>
      </c>
      <c r="L6500" s="10">
        <v>47374</v>
      </c>
      <c r="M6500" s="10" t="s">
        <v>95</v>
      </c>
      <c r="N6500" s="10" t="str">
        <f>_xlfn.XLOOKUP($M:$M,People!$B:$B,People!A:A)</f>
        <v>Roxanne Rodriguez</v>
      </c>
      <c r="O6500" s="10" t="s">
        <v>3698</v>
      </c>
      <c r="P6500" s="10" t="str">
        <f>VLOOKUP(O6500,Products!$A:$E,3,FALSE)</f>
        <v>Dell</v>
      </c>
      <c r="Q6500" s="31">
        <f>INDEX(Products!$E:$E,MATCH(O6500,Products!$A:$A,0))</f>
        <v>0.3</v>
      </c>
      <c r="R6500" s="10" t="s">
        <v>28</v>
      </c>
      <c r="S6500" s="10" t="s">
        <v>32</v>
      </c>
      <c r="T6500" s="10" t="s">
        <v>3699</v>
      </c>
      <c r="U6500" s="12">
        <v>29.98</v>
      </c>
      <c r="V6500" s="12">
        <v>1</v>
      </c>
      <c r="W6500" s="12">
        <v>0</v>
      </c>
      <c r="X6500" s="12">
        <v>8.0945999999999998</v>
      </c>
    </row>
    <row r="6501" spans="1:24" ht="14" x14ac:dyDescent="0.3">
      <c r="A6501" s="9">
        <v>6496</v>
      </c>
      <c r="B6501" s="14" t="s">
        <v>9229</v>
      </c>
      <c r="C6501" s="15">
        <v>45994</v>
      </c>
      <c r="D6501" s="15">
        <v>45997</v>
      </c>
      <c r="E6501" s="10" t="s">
        <v>168</v>
      </c>
      <c r="F6501" s="10" t="s">
        <v>2709</v>
      </c>
      <c r="G6501" s="10" t="s">
        <v>2710</v>
      </c>
      <c r="H6501" s="10" t="s">
        <v>22</v>
      </c>
      <c r="I6501" s="10" t="s">
        <v>23</v>
      </c>
      <c r="J6501" s="10" t="s">
        <v>37</v>
      </c>
      <c r="K6501" s="10" t="s">
        <v>38</v>
      </c>
      <c r="L6501" s="10">
        <v>90045</v>
      </c>
      <c r="M6501" s="10" t="s">
        <v>39</v>
      </c>
      <c r="N6501" s="10" t="str">
        <f>_xlfn.XLOOKUP($M:$M,People!$B:$B,People!A:A)</f>
        <v>Sadie Pawthorne</v>
      </c>
      <c r="O6501" s="10" t="s">
        <v>5140</v>
      </c>
      <c r="P6501" s="10" t="str">
        <f>VLOOKUP(O6501,Products!$A:$E,3,FALSE)</f>
        <v>Logitech</v>
      </c>
      <c r="Q6501" s="31">
        <f>INDEX(Products!$E:$E,MATCH(O6501,Products!$A:$A,0))</f>
        <v>0.27</v>
      </c>
      <c r="R6501" s="10" t="s">
        <v>28</v>
      </c>
      <c r="S6501" s="10" t="s">
        <v>58</v>
      </c>
      <c r="T6501" s="10" t="s">
        <v>5141</v>
      </c>
      <c r="U6501" s="12">
        <v>111.89999999999999</v>
      </c>
      <c r="V6501" s="12">
        <v>6</v>
      </c>
      <c r="W6501" s="12">
        <v>0</v>
      </c>
      <c r="X6501" s="12">
        <v>51.47399999999999</v>
      </c>
    </row>
    <row r="6502" spans="1:24" ht="14" x14ac:dyDescent="0.3">
      <c r="A6502" s="9">
        <v>6497</v>
      </c>
      <c r="B6502" s="14" t="s">
        <v>9227</v>
      </c>
      <c r="C6502" s="15">
        <v>45994</v>
      </c>
      <c r="D6502" s="15">
        <v>45997</v>
      </c>
      <c r="E6502" s="10" t="s">
        <v>168</v>
      </c>
      <c r="F6502" s="10" t="s">
        <v>2002</v>
      </c>
      <c r="G6502" s="10" t="s">
        <v>2003</v>
      </c>
      <c r="H6502" s="10" t="s">
        <v>22</v>
      </c>
      <c r="I6502" s="10" t="s">
        <v>23</v>
      </c>
      <c r="J6502" s="10" t="s">
        <v>2004</v>
      </c>
      <c r="K6502" s="10" t="s">
        <v>238</v>
      </c>
      <c r="L6502" s="10">
        <v>11572</v>
      </c>
      <c r="M6502" s="10" t="s">
        <v>133</v>
      </c>
      <c r="N6502" s="10" t="str">
        <f>_xlfn.XLOOKUP($M:$M,People!$B:$B,People!A:A)</f>
        <v>Chuck Magee</v>
      </c>
      <c r="O6502" s="10" t="s">
        <v>2007</v>
      </c>
      <c r="P6502" s="10" t="str">
        <f>VLOOKUP(O6502,Products!$A:$E,3,FALSE)</f>
        <v>IKEA</v>
      </c>
      <c r="Q6502" s="31">
        <f>INDEX(Products!$E:$E,MATCH(O6502,Products!$A:$A,0))</f>
        <v>0.32</v>
      </c>
      <c r="R6502" s="10" t="s">
        <v>28</v>
      </c>
      <c r="S6502" s="10" t="s">
        <v>50</v>
      </c>
      <c r="T6502" s="10" t="s">
        <v>2008</v>
      </c>
      <c r="U6502" s="12">
        <v>400.03199999999998</v>
      </c>
      <c r="V6502" s="12">
        <v>2</v>
      </c>
      <c r="W6502" s="12">
        <v>0.4</v>
      </c>
      <c r="X6502" s="12">
        <v>-153.34560000000005</v>
      </c>
    </row>
    <row r="6503" spans="1:24" ht="14" x14ac:dyDescent="0.3">
      <c r="A6503" s="9">
        <v>6498</v>
      </c>
      <c r="B6503" s="14" t="s">
        <v>9226</v>
      </c>
      <c r="C6503" s="15">
        <v>45994</v>
      </c>
      <c r="D6503" s="15">
        <v>45998</v>
      </c>
      <c r="E6503" s="10" t="s">
        <v>44</v>
      </c>
      <c r="F6503" s="10" t="s">
        <v>5269</v>
      </c>
      <c r="G6503" s="10" t="s">
        <v>5270</v>
      </c>
      <c r="H6503" s="10" t="s">
        <v>22</v>
      </c>
      <c r="I6503" s="10" t="s">
        <v>23</v>
      </c>
      <c r="J6503" s="10" t="s">
        <v>5811</v>
      </c>
      <c r="K6503" s="10" t="s">
        <v>38</v>
      </c>
      <c r="L6503" s="10">
        <v>95037</v>
      </c>
      <c r="M6503" s="10" t="s">
        <v>39</v>
      </c>
      <c r="N6503" s="10" t="str">
        <f>_xlfn.XLOOKUP($M:$M,People!$B:$B,People!A:A)</f>
        <v>Sadie Pawthorne</v>
      </c>
      <c r="O6503" s="10" t="s">
        <v>2699</v>
      </c>
      <c r="P6503" s="10" t="str">
        <f>VLOOKUP(O6503,Products!$A:$E,3,FALSE)</f>
        <v>HP</v>
      </c>
      <c r="Q6503" s="31">
        <f>INDEX(Products!$E:$E,MATCH(O6503,Products!$A:$A,0))</f>
        <v>0.33</v>
      </c>
      <c r="R6503" s="10" t="s">
        <v>28</v>
      </c>
      <c r="S6503" s="10" t="s">
        <v>50</v>
      </c>
      <c r="T6503" s="10" t="s">
        <v>2700</v>
      </c>
      <c r="U6503" s="12">
        <v>268.70400000000001</v>
      </c>
      <c r="V6503" s="12">
        <v>3</v>
      </c>
      <c r="W6503" s="12">
        <v>0.2</v>
      </c>
      <c r="X6503" s="12">
        <v>6.717599999999976</v>
      </c>
    </row>
    <row r="6504" spans="1:24" ht="14" x14ac:dyDescent="0.3">
      <c r="A6504" s="9">
        <v>6499</v>
      </c>
      <c r="B6504" s="14" t="s">
        <v>9228</v>
      </c>
      <c r="C6504" s="15">
        <v>45994</v>
      </c>
      <c r="D6504" s="15">
        <v>45998</v>
      </c>
      <c r="E6504" s="10" t="s">
        <v>44</v>
      </c>
      <c r="F6504" s="10" t="s">
        <v>3207</v>
      </c>
      <c r="G6504" s="10" t="s">
        <v>3208</v>
      </c>
      <c r="H6504" s="10" t="s">
        <v>22</v>
      </c>
      <c r="I6504" s="10" t="s">
        <v>23</v>
      </c>
      <c r="J6504" s="10" t="s">
        <v>1275</v>
      </c>
      <c r="K6504" s="10" t="s">
        <v>226</v>
      </c>
      <c r="L6504" s="10">
        <v>47374</v>
      </c>
      <c r="M6504" s="10" t="s">
        <v>95</v>
      </c>
      <c r="N6504" s="10" t="str">
        <f>_xlfn.XLOOKUP($M:$M,People!$B:$B,People!A:A)</f>
        <v>Roxanne Rodriguez</v>
      </c>
      <c r="O6504" s="10" t="s">
        <v>1071</v>
      </c>
      <c r="P6504" s="10" t="str">
        <f>VLOOKUP(O6504,Products!$A:$E,3,FALSE)</f>
        <v>IKEA</v>
      </c>
      <c r="Q6504" s="31">
        <f>INDEX(Products!$E:$E,MATCH(O6504,Products!$A:$A,0))</f>
        <v>0.3</v>
      </c>
      <c r="R6504" s="10" t="s">
        <v>28</v>
      </c>
      <c r="S6504" s="10" t="s">
        <v>50</v>
      </c>
      <c r="T6504" s="10" t="s">
        <v>1072</v>
      </c>
      <c r="U6504" s="12">
        <v>581.96</v>
      </c>
      <c r="V6504" s="12">
        <v>2</v>
      </c>
      <c r="W6504" s="12">
        <v>0</v>
      </c>
      <c r="X6504" s="12">
        <v>104.75279999999998</v>
      </c>
    </row>
    <row r="6505" spans="1:24" ht="14" x14ac:dyDescent="0.3">
      <c r="A6505" s="9">
        <v>6500</v>
      </c>
      <c r="B6505" s="14" t="s">
        <v>9230</v>
      </c>
      <c r="C6505" s="15">
        <v>45994</v>
      </c>
      <c r="D6505" s="15">
        <v>45999</v>
      </c>
      <c r="E6505" s="10" t="s">
        <v>44</v>
      </c>
      <c r="F6505" s="10" t="s">
        <v>1266</v>
      </c>
      <c r="G6505" s="10" t="s">
        <v>1267</v>
      </c>
      <c r="H6505" s="10" t="s">
        <v>22</v>
      </c>
      <c r="I6505" s="10" t="s">
        <v>23</v>
      </c>
      <c r="J6505" s="10" t="s">
        <v>131</v>
      </c>
      <c r="K6505" s="10" t="s">
        <v>132</v>
      </c>
      <c r="L6505" s="10">
        <v>19134</v>
      </c>
      <c r="M6505" s="10" t="s">
        <v>133</v>
      </c>
      <c r="N6505" s="10" t="str">
        <f>_xlfn.XLOOKUP($M:$M,People!$B:$B,People!A:A)</f>
        <v>Chuck Magee</v>
      </c>
      <c r="O6505" s="10" t="s">
        <v>1776</v>
      </c>
      <c r="P6505" s="10" t="str">
        <f>VLOOKUP(O6505,Products!$A:$E,3,FALSE)</f>
        <v>IKEA</v>
      </c>
      <c r="Q6505" s="31">
        <f>INDEX(Products!$E:$E,MATCH(O6505,Products!$A:$A,0))</f>
        <v>0.4</v>
      </c>
      <c r="R6505" s="10" t="s">
        <v>41</v>
      </c>
      <c r="S6505" s="10" t="s">
        <v>71</v>
      </c>
      <c r="T6505" s="10" t="s">
        <v>1777</v>
      </c>
      <c r="U6505" s="12">
        <v>394.81600000000003</v>
      </c>
      <c r="V6505" s="12">
        <v>4</v>
      </c>
      <c r="W6505" s="12">
        <v>0.2</v>
      </c>
      <c r="X6505" s="12">
        <v>93.768799999999999</v>
      </c>
    </row>
    <row r="6506" spans="1:24" ht="14" x14ac:dyDescent="0.3">
      <c r="A6506" s="9">
        <v>6501</v>
      </c>
      <c r="B6506" s="14" t="s">
        <v>9226</v>
      </c>
      <c r="C6506" s="15">
        <v>45994</v>
      </c>
      <c r="D6506" s="15">
        <v>45998</v>
      </c>
      <c r="E6506" s="10" t="s">
        <v>44</v>
      </c>
      <c r="F6506" s="10" t="s">
        <v>5269</v>
      </c>
      <c r="G6506" s="10" t="s">
        <v>5270</v>
      </c>
      <c r="H6506" s="10" t="s">
        <v>22</v>
      </c>
      <c r="I6506" s="10" t="s">
        <v>23</v>
      </c>
      <c r="J6506" s="10" t="s">
        <v>5811</v>
      </c>
      <c r="K6506" s="10" t="s">
        <v>38</v>
      </c>
      <c r="L6506" s="10">
        <v>95037</v>
      </c>
      <c r="M6506" s="10" t="s">
        <v>39</v>
      </c>
      <c r="N6506" s="10" t="str">
        <f>_xlfn.XLOOKUP($M:$M,People!$B:$B,People!A:A)</f>
        <v>Sadie Pawthorne</v>
      </c>
      <c r="O6506" s="10" t="s">
        <v>1505</v>
      </c>
      <c r="P6506" s="10" t="str">
        <f>VLOOKUP(O6506,Products!$A:$E,3,FALSE)</f>
        <v>Avery</v>
      </c>
      <c r="Q6506" s="31">
        <f>INDEX(Products!$E:$E,MATCH(O6506,Products!$A:$A,0))</f>
        <v>0.31</v>
      </c>
      <c r="R6506" s="10" t="s">
        <v>41</v>
      </c>
      <c r="S6506" s="10" t="s">
        <v>61</v>
      </c>
      <c r="T6506" s="10" t="s">
        <v>1506</v>
      </c>
      <c r="U6506" s="12">
        <v>21.92</v>
      </c>
      <c r="V6506" s="12">
        <v>8</v>
      </c>
      <c r="W6506" s="12">
        <v>0</v>
      </c>
      <c r="X6506" s="12">
        <v>5.9184000000000019</v>
      </c>
    </row>
    <row r="6507" spans="1:24" ht="14" x14ac:dyDescent="0.3">
      <c r="A6507" s="9">
        <v>6502</v>
      </c>
      <c r="B6507" s="14" t="s">
        <v>9230</v>
      </c>
      <c r="C6507" s="15">
        <v>45994</v>
      </c>
      <c r="D6507" s="15">
        <v>45999</v>
      </c>
      <c r="E6507" s="10" t="s">
        <v>44</v>
      </c>
      <c r="F6507" s="10" t="s">
        <v>1266</v>
      </c>
      <c r="G6507" s="10" t="s">
        <v>1267</v>
      </c>
      <c r="H6507" s="10" t="s">
        <v>22</v>
      </c>
      <c r="I6507" s="10" t="s">
        <v>23</v>
      </c>
      <c r="J6507" s="10" t="s">
        <v>131</v>
      </c>
      <c r="K6507" s="10" t="s">
        <v>132</v>
      </c>
      <c r="L6507" s="10">
        <v>19134</v>
      </c>
      <c r="M6507" s="10" t="s">
        <v>133</v>
      </c>
      <c r="N6507" s="10" t="str">
        <f>_xlfn.XLOOKUP($M:$M,People!$B:$B,People!A:A)</f>
        <v>Chuck Magee</v>
      </c>
      <c r="O6507" s="10" t="s">
        <v>979</v>
      </c>
      <c r="P6507" s="10" t="str">
        <f>VLOOKUP(O6507,Products!$A:$E,3,FALSE)</f>
        <v>Dell</v>
      </c>
      <c r="Q6507" s="31">
        <f>INDEX(Products!$E:$E,MATCH(O6507,Products!$A:$A,0))</f>
        <v>0.3</v>
      </c>
      <c r="R6507" s="10" t="s">
        <v>41</v>
      </c>
      <c r="S6507" s="10" t="s">
        <v>68</v>
      </c>
      <c r="T6507" s="10" t="s">
        <v>980</v>
      </c>
      <c r="U6507" s="12">
        <v>18.192000000000004</v>
      </c>
      <c r="V6507" s="12">
        <v>4</v>
      </c>
      <c r="W6507" s="12">
        <v>0.7</v>
      </c>
      <c r="X6507" s="12">
        <v>-14.553600000000003</v>
      </c>
    </row>
    <row r="6508" spans="1:24" ht="14" x14ac:dyDescent="0.3">
      <c r="A6508" s="9">
        <v>6503</v>
      </c>
      <c r="B6508" s="14" t="s">
        <v>9227</v>
      </c>
      <c r="C6508" s="15">
        <v>45994</v>
      </c>
      <c r="D6508" s="15">
        <v>45997</v>
      </c>
      <c r="E6508" s="10" t="s">
        <v>168</v>
      </c>
      <c r="F6508" s="10" t="s">
        <v>2002</v>
      </c>
      <c r="G6508" s="10" t="s">
        <v>2003</v>
      </c>
      <c r="H6508" s="10" t="s">
        <v>22</v>
      </c>
      <c r="I6508" s="10" t="s">
        <v>23</v>
      </c>
      <c r="J6508" s="10" t="s">
        <v>2004</v>
      </c>
      <c r="K6508" s="10" t="s">
        <v>238</v>
      </c>
      <c r="L6508" s="10">
        <v>11572</v>
      </c>
      <c r="M6508" s="10" t="s">
        <v>133</v>
      </c>
      <c r="N6508" s="10" t="str">
        <f>_xlfn.XLOOKUP($M:$M,People!$B:$B,People!A:A)</f>
        <v>Chuck Magee</v>
      </c>
      <c r="O6508" s="10" t="s">
        <v>1347</v>
      </c>
      <c r="P6508" s="10" t="str">
        <f>VLOOKUP(O6508,Products!$A:$E,3,FALSE)</f>
        <v>Samsung</v>
      </c>
      <c r="Q6508" s="31">
        <f>INDEX(Products!$E:$E,MATCH(O6508,Products!$A:$A,0))</f>
        <v>0.39</v>
      </c>
      <c r="R6508" s="10" t="s">
        <v>41</v>
      </c>
      <c r="S6508" s="10" t="s">
        <v>42</v>
      </c>
      <c r="T6508" s="10" t="s">
        <v>1348</v>
      </c>
      <c r="U6508" s="12">
        <v>6.3</v>
      </c>
      <c r="V6508" s="12">
        <v>2</v>
      </c>
      <c r="W6508" s="12">
        <v>0</v>
      </c>
      <c r="X6508" s="12">
        <v>3.024</v>
      </c>
    </row>
    <row r="6509" spans="1:24" ht="14" x14ac:dyDescent="0.3">
      <c r="A6509" s="9">
        <v>6504</v>
      </c>
      <c r="B6509" s="14" t="s">
        <v>9227</v>
      </c>
      <c r="C6509" s="15">
        <v>45994</v>
      </c>
      <c r="D6509" s="15">
        <v>45997</v>
      </c>
      <c r="E6509" s="10" t="s">
        <v>168</v>
      </c>
      <c r="F6509" s="10" t="s">
        <v>2002</v>
      </c>
      <c r="G6509" s="10" t="s">
        <v>2003</v>
      </c>
      <c r="H6509" s="10" t="s">
        <v>22</v>
      </c>
      <c r="I6509" s="10" t="s">
        <v>23</v>
      </c>
      <c r="J6509" s="10" t="s">
        <v>2004</v>
      </c>
      <c r="K6509" s="10" t="s">
        <v>238</v>
      </c>
      <c r="L6509" s="10">
        <v>11572</v>
      </c>
      <c r="M6509" s="10" t="s">
        <v>133</v>
      </c>
      <c r="N6509" s="10" t="str">
        <f>_xlfn.XLOOKUP($M:$M,People!$B:$B,People!A:A)</f>
        <v>Chuck Magee</v>
      </c>
      <c r="O6509" s="10" t="s">
        <v>2005</v>
      </c>
      <c r="P6509" s="10" t="str">
        <f>VLOOKUP(O6509,Products!$A:$E,3,FALSE)</f>
        <v>Logitech</v>
      </c>
      <c r="Q6509" s="31">
        <f>INDEX(Products!$E:$E,MATCH(O6509,Products!$A:$A,0))</f>
        <v>0.27</v>
      </c>
      <c r="R6509" s="10" t="s">
        <v>41</v>
      </c>
      <c r="S6509" s="10" t="s">
        <v>82</v>
      </c>
      <c r="T6509" s="10" t="s">
        <v>2006</v>
      </c>
      <c r="U6509" s="12">
        <v>182.72</v>
      </c>
      <c r="V6509" s="12">
        <v>8</v>
      </c>
      <c r="W6509" s="12">
        <v>0</v>
      </c>
      <c r="X6509" s="12">
        <v>84.051199999999994</v>
      </c>
    </row>
    <row r="6510" spans="1:24" ht="14" x14ac:dyDescent="0.3">
      <c r="A6510" s="9">
        <v>6505</v>
      </c>
      <c r="B6510" s="14" t="s">
        <v>9226</v>
      </c>
      <c r="C6510" s="15">
        <v>45994</v>
      </c>
      <c r="D6510" s="15">
        <v>45998</v>
      </c>
      <c r="E6510" s="10" t="s">
        <v>44</v>
      </c>
      <c r="F6510" s="10" t="s">
        <v>5269</v>
      </c>
      <c r="G6510" s="10" t="s">
        <v>5270</v>
      </c>
      <c r="H6510" s="10" t="s">
        <v>22</v>
      </c>
      <c r="I6510" s="10" t="s">
        <v>23</v>
      </c>
      <c r="J6510" s="10" t="s">
        <v>5811</v>
      </c>
      <c r="K6510" s="10" t="s">
        <v>38</v>
      </c>
      <c r="L6510" s="10">
        <v>95037</v>
      </c>
      <c r="M6510" s="10" t="s">
        <v>39</v>
      </c>
      <c r="N6510" s="10" t="str">
        <f>_xlfn.XLOOKUP($M:$M,People!$B:$B,People!A:A)</f>
        <v>Sadie Pawthorne</v>
      </c>
      <c r="O6510" s="10" t="s">
        <v>2374</v>
      </c>
      <c r="P6510" s="10" t="str">
        <f>VLOOKUP(O6510,Products!$A:$E,3,FALSE)</f>
        <v>3M</v>
      </c>
      <c r="Q6510" s="31">
        <f>INDEX(Products!$E:$E,MATCH(O6510,Products!$A:$A,0))</f>
        <v>0.4</v>
      </c>
      <c r="R6510" s="10" t="s">
        <v>41</v>
      </c>
      <c r="S6510" s="10" t="s">
        <v>53</v>
      </c>
      <c r="T6510" s="10" t="s">
        <v>2375</v>
      </c>
      <c r="U6510" s="12">
        <v>48.72</v>
      </c>
      <c r="V6510" s="12">
        <v>3</v>
      </c>
      <c r="W6510" s="12">
        <v>0</v>
      </c>
      <c r="X6510" s="12">
        <v>7.3079999999999998</v>
      </c>
    </row>
    <row r="6511" spans="1:24" ht="14" x14ac:dyDescent="0.3">
      <c r="A6511" s="9">
        <v>6506</v>
      </c>
      <c r="B6511" s="14" t="s">
        <v>9231</v>
      </c>
      <c r="C6511" s="15">
        <v>45994</v>
      </c>
      <c r="D6511" s="15">
        <v>46000</v>
      </c>
      <c r="E6511" s="10" t="s">
        <v>44</v>
      </c>
      <c r="F6511" s="10" t="s">
        <v>2146</v>
      </c>
      <c r="G6511" s="10" t="s">
        <v>2147</v>
      </c>
      <c r="H6511" s="10" t="s">
        <v>22</v>
      </c>
      <c r="I6511" s="10" t="s">
        <v>23</v>
      </c>
      <c r="J6511" s="10" t="s">
        <v>37</v>
      </c>
      <c r="K6511" s="10" t="s">
        <v>38</v>
      </c>
      <c r="L6511" s="10">
        <v>90049</v>
      </c>
      <c r="M6511" s="10" t="s">
        <v>39</v>
      </c>
      <c r="N6511" s="10" t="str">
        <f>_xlfn.XLOOKUP($M:$M,People!$B:$B,People!A:A)</f>
        <v>Sadie Pawthorne</v>
      </c>
      <c r="O6511" s="10" t="s">
        <v>5303</v>
      </c>
      <c r="P6511" s="10" t="str">
        <f>VLOOKUP(O6511,Products!$A:$E,3,FALSE)</f>
        <v>Office Depot</v>
      </c>
      <c r="Q6511" s="31">
        <f>INDEX(Products!$E:$E,MATCH(O6511,Products!$A:$A,0))</f>
        <v>0.38</v>
      </c>
      <c r="R6511" s="10" t="s">
        <v>41</v>
      </c>
      <c r="S6511" s="10" t="s">
        <v>53</v>
      </c>
      <c r="T6511" s="10" t="s">
        <v>5304</v>
      </c>
      <c r="U6511" s="12">
        <v>772.68</v>
      </c>
      <c r="V6511" s="12">
        <v>4</v>
      </c>
      <c r="W6511" s="12">
        <v>0</v>
      </c>
      <c r="X6511" s="12">
        <v>108.17520000000002</v>
      </c>
    </row>
    <row r="6512" spans="1:24" ht="14" x14ac:dyDescent="0.3">
      <c r="A6512" s="9">
        <v>6507</v>
      </c>
      <c r="B6512" s="14" t="s">
        <v>9227</v>
      </c>
      <c r="C6512" s="15">
        <v>45994</v>
      </c>
      <c r="D6512" s="15">
        <v>45997</v>
      </c>
      <c r="E6512" s="10" t="s">
        <v>168</v>
      </c>
      <c r="F6512" s="10" t="s">
        <v>2002</v>
      </c>
      <c r="G6512" s="10" t="s">
        <v>2003</v>
      </c>
      <c r="H6512" s="10" t="s">
        <v>22</v>
      </c>
      <c r="I6512" s="10" t="s">
        <v>23</v>
      </c>
      <c r="J6512" s="10" t="s">
        <v>2004</v>
      </c>
      <c r="K6512" s="10" t="s">
        <v>238</v>
      </c>
      <c r="L6512" s="10">
        <v>11572</v>
      </c>
      <c r="M6512" s="10" t="s">
        <v>133</v>
      </c>
      <c r="N6512" s="10" t="str">
        <f>_xlfn.XLOOKUP($M:$M,People!$B:$B,People!A:A)</f>
        <v>Chuck Magee</v>
      </c>
      <c r="O6512" s="10" t="s">
        <v>2009</v>
      </c>
      <c r="P6512" s="10" t="str">
        <f>VLOOKUP(O6512,Products!$A:$E,3,FALSE)</f>
        <v>Staples</v>
      </c>
      <c r="Q6512" s="31">
        <f>INDEX(Products!$E:$E,MATCH(O6512,Products!$A:$A,0))</f>
        <v>0.28999999999999998</v>
      </c>
      <c r="R6512" s="10" t="s">
        <v>41</v>
      </c>
      <c r="S6512" s="10" t="s">
        <v>53</v>
      </c>
      <c r="T6512" s="10" t="s">
        <v>2010</v>
      </c>
      <c r="U6512" s="12">
        <v>33.630000000000003</v>
      </c>
      <c r="V6512" s="12">
        <v>3</v>
      </c>
      <c r="W6512" s="12">
        <v>0</v>
      </c>
      <c r="X6512" s="12">
        <v>10.088999999999999</v>
      </c>
    </row>
    <row r="6513" spans="1:24" ht="14" x14ac:dyDescent="0.3">
      <c r="A6513" s="9">
        <v>6508</v>
      </c>
      <c r="B6513" s="14" t="s">
        <v>9229</v>
      </c>
      <c r="C6513" s="15">
        <v>45994</v>
      </c>
      <c r="D6513" s="15">
        <v>45997</v>
      </c>
      <c r="E6513" s="10" t="s">
        <v>168</v>
      </c>
      <c r="F6513" s="10" t="s">
        <v>2709</v>
      </c>
      <c r="G6513" s="10" t="s">
        <v>2710</v>
      </c>
      <c r="H6513" s="10" t="s">
        <v>22</v>
      </c>
      <c r="I6513" s="10" t="s">
        <v>23</v>
      </c>
      <c r="J6513" s="10" t="s">
        <v>37</v>
      </c>
      <c r="K6513" s="10" t="s">
        <v>38</v>
      </c>
      <c r="L6513" s="10">
        <v>90045</v>
      </c>
      <c r="M6513" s="10" t="s">
        <v>39</v>
      </c>
      <c r="N6513" s="10" t="str">
        <f>_xlfn.XLOOKUP($M:$M,People!$B:$B,People!A:A)</f>
        <v>Sadie Pawthorne</v>
      </c>
      <c r="O6513" s="10" t="s">
        <v>5527</v>
      </c>
      <c r="P6513" s="10" t="str">
        <f>VLOOKUP(O6513,Products!$A:$E,3,FALSE)</f>
        <v>Logitech</v>
      </c>
      <c r="Q6513" s="31">
        <f>INDEX(Products!$E:$E,MATCH(O6513,Products!$A:$A,0))</f>
        <v>0.27</v>
      </c>
      <c r="R6513" s="10" t="s">
        <v>64</v>
      </c>
      <c r="S6513" s="10" t="s">
        <v>144</v>
      </c>
      <c r="T6513" s="10" t="s">
        <v>5528</v>
      </c>
      <c r="U6513" s="12">
        <v>1649.95</v>
      </c>
      <c r="V6513" s="12">
        <v>5</v>
      </c>
      <c r="W6513" s="12">
        <v>0</v>
      </c>
      <c r="X6513" s="12">
        <v>659.98</v>
      </c>
    </row>
    <row r="6514" spans="1:24" ht="14" x14ac:dyDescent="0.3">
      <c r="A6514" s="9">
        <v>6509</v>
      </c>
      <c r="B6514" s="14" t="s">
        <v>9232</v>
      </c>
      <c r="C6514" s="15">
        <v>45995</v>
      </c>
      <c r="D6514" s="15">
        <v>45996</v>
      </c>
      <c r="E6514" s="10" t="s">
        <v>168</v>
      </c>
      <c r="F6514" s="10" t="s">
        <v>593</v>
      </c>
      <c r="G6514" s="10" t="s">
        <v>594</v>
      </c>
      <c r="H6514" s="10" t="s">
        <v>22</v>
      </c>
      <c r="I6514" s="10" t="s">
        <v>23</v>
      </c>
      <c r="J6514" s="10" t="s">
        <v>237</v>
      </c>
      <c r="K6514" s="10" t="s">
        <v>238</v>
      </c>
      <c r="L6514" s="10">
        <v>10024</v>
      </c>
      <c r="M6514" s="10" t="s">
        <v>133</v>
      </c>
      <c r="N6514" s="10" t="str">
        <f>_xlfn.XLOOKUP($M:$M,People!$B:$B,People!A:A)</f>
        <v>Chuck Magee</v>
      </c>
      <c r="O6514" s="10" t="s">
        <v>2529</v>
      </c>
      <c r="P6514" s="10" t="str">
        <f>VLOOKUP(O6514,Products!$A:$E,3,FALSE)</f>
        <v>Canon</v>
      </c>
      <c r="Q6514" s="31">
        <f>INDEX(Products!$E:$E,MATCH(O6514,Products!$A:$A,0))</f>
        <v>0.3</v>
      </c>
      <c r="R6514" s="10" t="s">
        <v>28</v>
      </c>
      <c r="S6514" s="10" t="s">
        <v>58</v>
      </c>
      <c r="T6514" s="10" t="s">
        <v>2530</v>
      </c>
      <c r="U6514" s="12">
        <v>113.78999999999999</v>
      </c>
      <c r="V6514" s="12">
        <v>3</v>
      </c>
      <c r="W6514" s="12">
        <v>0</v>
      </c>
      <c r="X6514" s="12">
        <v>20.482199999999992</v>
      </c>
    </row>
    <row r="6515" spans="1:24" ht="14" x14ac:dyDescent="0.3">
      <c r="A6515" s="9">
        <v>6510</v>
      </c>
      <c r="B6515" s="14" t="s">
        <v>9233</v>
      </c>
      <c r="C6515" s="15">
        <v>45995</v>
      </c>
      <c r="D6515" s="15">
        <v>45999</v>
      </c>
      <c r="E6515" s="10" t="s">
        <v>44</v>
      </c>
      <c r="F6515" s="10" t="s">
        <v>1599</v>
      </c>
      <c r="G6515" s="10" t="s">
        <v>1600</v>
      </c>
      <c r="H6515" s="10" t="s">
        <v>22</v>
      </c>
      <c r="I6515" s="10" t="s">
        <v>23</v>
      </c>
      <c r="J6515" s="10" t="s">
        <v>1355</v>
      </c>
      <c r="K6515" s="10" t="s">
        <v>238</v>
      </c>
      <c r="L6515" s="10">
        <v>13021</v>
      </c>
      <c r="M6515" s="10" t="s">
        <v>133</v>
      </c>
      <c r="N6515" s="10" t="str">
        <f>_xlfn.XLOOKUP($M:$M,People!$B:$B,People!A:A)</f>
        <v>Chuck Magee</v>
      </c>
      <c r="O6515" s="10" t="s">
        <v>2085</v>
      </c>
      <c r="P6515" s="10" t="str">
        <f>VLOOKUP(O6515,Products!$A:$E,3,FALSE)</f>
        <v>HP</v>
      </c>
      <c r="Q6515" s="31">
        <f>INDEX(Products!$E:$E,MATCH(O6515,Products!$A:$A,0))</f>
        <v>0.37</v>
      </c>
      <c r="R6515" s="10" t="s">
        <v>41</v>
      </c>
      <c r="S6515" s="10" t="s">
        <v>68</v>
      </c>
      <c r="T6515" s="10" t="s">
        <v>2086</v>
      </c>
      <c r="U6515" s="12">
        <v>15.528</v>
      </c>
      <c r="V6515" s="12">
        <v>3</v>
      </c>
      <c r="W6515" s="12">
        <v>0.2</v>
      </c>
      <c r="X6515" s="12">
        <v>5.8230000000000004</v>
      </c>
    </row>
    <row r="6516" spans="1:24" ht="14" x14ac:dyDescent="0.3">
      <c r="A6516" s="9">
        <v>6511</v>
      </c>
      <c r="B6516" s="14" t="s">
        <v>9232</v>
      </c>
      <c r="C6516" s="15">
        <v>45995</v>
      </c>
      <c r="D6516" s="15">
        <v>45996</v>
      </c>
      <c r="E6516" s="10" t="s">
        <v>168</v>
      </c>
      <c r="F6516" s="10" t="s">
        <v>593</v>
      </c>
      <c r="G6516" s="10" t="s">
        <v>594</v>
      </c>
      <c r="H6516" s="10" t="s">
        <v>22</v>
      </c>
      <c r="I6516" s="10" t="s">
        <v>23</v>
      </c>
      <c r="J6516" s="10" t="s">
        <v>237</v>
      </c>
      <c r="K6516" s="10" t="s">
        <v>238</v>
      </c>
      <c r="L6516" s="10">
        <v>10024</v>
      </c>
      <c r="M6516" s="10" t="s">
        <v>133</v>
      </c>
      <c r="N6516" s="10" t="str">
        <f>_xlfn.XLOOKUP($M:$M,People!$B:$B,People!A:A)</f>
        <v>Chuck Magee</v>
      </c>
      <c r="O6516" s="10" t="s">
        <v>2830</v>
      </c>
      <c r="P6516" s="10" t="str">
        <f>VLOOKUP(O6516,Products!$A:$E,3,FALSE)</f>
        <v>3M</v>
      </c>
      <c r="Q6516" s="31">
        <f>INDEX(Products!$E:$E,MATCH(O6516,Products!$A:$A,0))</f>
        <v>0.38</v>
      </c>
      <c r="R6516" s="10" t="s">
        <v>41</v>
      </c>
      <c r="S6516" s="10" t="s">
        <v>68</v>
      </c>
      <c r="T6516" s="10" t="s">
        <v>2831</v>
      </c>
      <c r="U6516" s="12">
        <v>1.7280000000000002</v>
      </c>
      <c r="V6516" s="12">
        <v>1</v>
      </c>
      <c r="W6516" s="12">
        <v>0.2</v>
      </c>
      <c r="X6516" s="12">
        <v>0.60479999999999989</v>
      </c>
    </row>
    <row r="6517" spans="1:24" ht="14" x14ac:dyDescent="0.3">
      <c r="A6517" s="9">
        <v>6512</v>
      </c>
      <c r="B6517" s="14" t="s">
        <v>9234</v>
      </c>
      <c r="C6517" s="15">
        <v>45995</v>
      </c>
      <c r="D6517" s="15">
        <v>46000</v>
      </c>
      <c r="E6517" s="10" t="s">
        <v>44</v>
      </c>
      <c r="F6517" s="10" t="s">
        <v>3097</v>
      </c>
      <c r="G6517" s="10" t="s">
        <v>3098</v>
      </c>
      <c r="H6517" s="10" t="s">
        <v>22</v>
      </c>
      <c r="I6517" s="10" t="s">
        <v>23</v>
      </c>
      <c r="J6517" s="10" t="s">
        <v>114</v>
      </c>
      <c r="K6517" s="10" t="s">
        <v>38</v>
      </c>
      <c r="L6517" s="10">
        <v>94109</v>
      </c>
      <c r="M6517" s="10" t="s">
        <v>39</v>
      </c>
      <c r="N6517" s="10" t="str">
        <f>_xlfn.XLOOKUP($M:$M,People!$B:$B,People!A:A)</f>
        <v>Sadie Pawthorne</v>
      </c>
      <c r="O6517" s="10" t="s">
        <v>2972</v>
      </c>
      <c r="P6517" s="10" t="str">
        <f>VLOOKUP(O6517,Products!$A:$E,3,FALSE)</f>
        <v>Dell</v>
      </c>
      <c r="Q6517" s="31">
        <f>INDEX(Products!$E:$E,MATCH(O6517,Products!$A:$A,0))</f>
        <v>0.36</v>
      </c>
      <c r="R6517" s="10" t="s">
        <v>41</v>
      </c>
      <c r="S6517" s="10" t="s">
        <v>82</v>
      </c>
      <c r="T6517" s="10" t="s">
        <v>2973</v>
      </c>
      <c r="U6517" s="12">
        <v>104.85</v>
      </c>
      <c r="V6517" s="12">
        <v>1</v>
      </c>
      <c r="W6517" s="12">
        <v>0</v>
      </c>
      <c r="X6517" s="12">
        <v>50.327999999999996</v>
      </c>
    </row>
    <row r="6518" spans="1:24" ht="14" x14ac:dyDescent="0.3">
      <c r="A6518" s="9">
        <v>6513</v>
      </c>
      <c r="B6518" s="14" t="s">
        <v>9232</v>
      </c>
      <c r="C6518" s="15">
        <v>45995</v>
      </c>
      <c r="D6518" s="15">
        <v>45996</v>
      </c>
      <c r="E6518" s="10" t="s">
        <v>168</v>
      </c>
      <c r="F6518" s="10" t="s">
        <v>593</v>
      </c>
      <c r="G6518" s="10" t="s">
        <v>594</v>
      </c>
      <c r="H6518" s="10" t="s">
        <v>22</v>
      </c>
      <c r="I6518" s="10" t="s">
        <v>23</v>
      </c>
      <c r="J6518" s="10" t="s">
        <v>237</v>
      </c>
      <c r="K6518" s="10" t="s">
        <v>238</v>
      </c>
      <c r="L6518" s="10">
        <v>10024</v>
      </c>
      <c r="M6518" s="10" t="s">
        <v>133</v>
      </c>
      <c r="N6518" s="10" t="str">
        <f>_xlfn.XLOOKUP($M:$M,People!$B:$B,People!A:A)</f>
        <v>Chuck Magee</v>
      </c>
      <c r="O6518" s="10" t="s">
        <v>2871</v>
      </c>
      <c r="P6518" s="10" t="str">
        <f>VLOOKUP(O6518,Products!$A:$E,3,FALSE)</f>
        <v>3M</v>
      </c>
      <c r="Q6518" s="31">
        <f>INDEX(Products!$E:$E,MATCH(O6518,Products!$A:$A,0))</f>
        <v>0.3</v>
      </c>
      <c r="R6518" s="10" t="s">
        <v>41</v>
      </c>
      <c r="S6518" s="10" t="s">
        <v>82</v>
      </c>
      <c r="T6518" s="10" t="s">
        <v>167</v>
      </c>
      <c r="U6518" s="12">
        <v>40.56</v>
      </c>
      <c r="V6518" s="12">
        <v>4</v>
      </c>
      <c r="W6518" s="12">
        <v>0</v>
      </c>
      <c r="X6518" s="12">
        <v>19.874400000000001</v>
      </c>
    </row>
    <row r="6519" spans="1:24" ht="14" x14ac:dyDescent="0.3">
      <c r="A6519" s="9">
        <v>6514</v>
      </c>
      <c r="B6519" s="14" t="s">
        <v>9232</v>
      </c>
      <c r="C6519" s="15">
        <v>45995</v>
      </c>
      <c r="D6519" s="15">
        <v>45996</v>
      </c>
      <c r="E6519" s="10" t="s">
        <v>168</v>
      </c>
      <c r="F6519" s="10" t="s">
        <v>593</v>
      </c>
      <c r="G6519" s="10" t="s">
        <v>594</v>
      </c>
      <c r="H6519" s="10" t="s">
        <v>22</v>
      </c>
      <c r="I6519" s="10" t="s">
        <v>23</v>
      </c>
      <c r="J6519" s="10" t="s">
        <v>237</v>
      </c>
      <c r="K6519" s="10" t="s">
        <v>238</v>
      </c>
      <c r="L6519" s="10">
        <v>10024</v>
      </c>
      <c r="M6519" s="10" t="s">
        <v>133</v>
      </c>
      <c r="N6519" s="10" t="str">
        <f>_xlfn.XLOOKUP($M:$M,People!$B:$B,People!A:A)</f>
        <v>Chuck Magee</v>
      </c>
      <c r="O6519" s="10" t="s">
        <v>2874</v>
      </c>
      <c r="P6519" s="10" t="str">
        <f>VLOOKUP(O6519,Products!$A:$E,3,FALSE)</f>
        <v>Canon</v>
      </c>
      <c r="Q6519" s="31">
        <f>INDEX(Products!$E:$E,MATCH(O6519,Products!$A:$A,0))</f>
        <v>0.38</v>
      </c>
      <c r="R6519" s="10" t="s">
        <v>41</v>
      </c>
      <c r="S6519" s="10" t="s">
        <v>53</v>
      </c>
      <c r="T6519" s="10" t="s">
        <v>2875</v>
      </c>
      <c r="U6519" s="12">
        <v>193.86</v>
      </c>
      <c r="V6519" s="12">
        <v>2</v>
      </c>
      <c r="W6519" s="12">
        <v>0</v>
      </c>
      <c r="X6519" s="12">
        <v>11.631599999999992</v>
      </c>
    </row>
    <row r="6520" spans="1:24" ht="14" x14ac:dyDescent="0.3">
      <c r="A6520" s="9">
        <v>6515</v>
      </c>
      <c r="B6520" s="14" t="s">
        <v>9232</v>
      </c>
      <c r="C6520" s="15">
        <v>45995</v>
      </c>
      <c r="D6520" s="15">
        <v>45996</v>
      </c>
      <c r="E6520" s="10" t="s">
        <v>168</v>
      </c>
      <c r="F6520" s="10" t="s">
        <v>593</v>
      </c>
      <c r="G6520" s="10" t="s">
        <v>594</v>
      </c>
      <c r="H6520" s="10" t="s">
        <v>22</v>
      </c>
      <c r="I6520" s="10" t="s">
        <v>23</v>
      </c>
      <c r="J6520" s="10" t="s">
        <v>237</v>
      </c>
      <c r="K6520" s="10" t="s">
        <v>238</v>
      </c>
      <c r="L6520" s="10">
        <v>10024</v>
      </c>
      <c r="M6520" s="10" t="s">
        <v>133</v>
      </c>
      <c r="N6520" s="10" t="str">
        <f>_xlfn.XLOOKUP($M:$M,People!$B:$B,People!A:A)</f>
        <v>Chuck Magee</v>
      </c>
      <c r="O6520" s="10" t="s">
        <v>2872</v>
      </c>
      <c r="P6520" s="10" t="str">
        <f>VLOOKUP(O6520,Products!$A:$E,3,FALSE)</f>
        <v>Office Depot</v>
      </c>
      <c r="Q6520" s="31">
        <f>INDEX(Products!$E:$E,MATCH(O6520,Products!$A:$A,0))</f>
        <v>0.28000000000000003</v>
      </c>
      <c r="R6520" s="10" t="s">
        <v>41</v>
      </c>
      <c r="S6520" s="10" t="s">
        <v>53</v>
      </c>
      <c r="T6520" s="10" t="s">
        <v>2873</v>
      </c>
      <c r="U6520" s="12">
        <v>182.94</v>
      </c>
      <c r="V6520" s="12">
        <v>3</v>
      </c>
      <c r="W6520" s="12">
        <v>0</v>
      </c>
      <c r="X6520" s="12">
        <v>3.6587999999999994</v>
      </c>
    </row>
    <row r="6521" spans="1:24" ht="14" x14ac:dyDescent="0.3">
      <c r="A6521" s="9">
        <v>6516</v>
      </c>
      <c r="B6521" s="14" t="s">
        <v>9235</v>
      </c>
      <c r="C6521" s="15">
        <v>45995</v>
      </c>
      <c r="D6521" s="15">
        <v>45999</v>
      </c>
      <c r="E6521" s="10" t="s">
        <v>44</v>
      </c>
      <c r="F6521" s="10" t="s">
        <v>1657</v>
      </c>
      <c r="G6521" s="10" t="s">
        <v>1658</v>
      </c>
      <c r="H6521" s="10" t="s">
        <v>36</v>
      </c>
      <c r="I6521" s="10" t="s">
        <v>23</v>
      </c>
      <c r="J6521" s="10" t="s">
        <v>237</v>
      </c>
      <c r="K6521" s="10" t="s">
        <v>238</v>
      </c>
      <c r="L6521" s="10">
        <v>10035</v>
      </c>
      <c r="M6521" s="10" t="s">
        <v>133</v>
      </c>
      <c r="N6521" s="10" t="str">
        <f>_xlfn.XLOOKUP($M:$M,People!$B:$B,People!A:A)</f>
        <v>Chuck Magee</v>
      </c>
      <c r="O6521" s="10" t="s">
        <v>3347</v>
      </c>
      <c r="P6521" s="10" t="str">
        <f>VLOOKUP(O6521,Products!$A:$E,3,FALSE)</f>
        <v>Logitech</v>
      </c>
      <c r="Q6521" s="31">
        <f>INDEX(Products!$E:$E,MATCH(O6521,Products!$A:$A,0))</f>
        <v>0.27</v>
      </c>
      <c r="R6521" s="10" t="s">
        <v>41</v>
      </c>
      <c r="S6521" s="10" t="s">
        <v>53</v>
      </c>
      <c r="T6521" s="10" t="s">
        <v>3348</v>
      </c>
      <c r="U6521" s="12">
        <v>212.88</v>
      </c>
      <c r="V6521" s="12">
        <v>6</v>
      </c>
      <c r="W6521" s="12">
        <v>0</v>
      </c>
      <c r="X6521" s="12">
        <v>0</v>
      </c>
    </row>
    <row r="6522" spans="1:24" ht="14" x14ac:dyDescent="0.3">
      <c r="A6522" s="9">
        <v>6517</v>
      </c>
      <c r="B6522" s="14" t="s">
        <v>9232</v>
      </c>
      <c r="C6522" s="15">
        <v>45995</v>
      </c>
      <c r="D6522" s="15">
        <v>45996</v>
      </c>
      <c r="E6522" s="10" t="s">
        <v>168</v>
      </c>
      <c r="F6522" s="10" t="s">
        <v>593</v>
      </c>
      <c r="G6522" s="10" t="s">
        <v>594</v>
      </c>
      <c r="H6522" s="10" t="s">
        <v>22</v>
      </c>
      <c r="I6522" s="10" t="s">
        <v>23</v>
      </c>
      <c r="J6522" s="10" t="s">
        <v>237</v>
      </c>
      <c r="K6522" s="10" t="s">
        <v>238</v>
      </c>
      <c r="L6522" s="10">
        <v>10024</v>
      </c>
      <c r="M6522" s="10" t="s">
        <v>133</v>
      </c>
      <c r="N6522" s="10" t="str">
        <f>_xlfn.XLOOKUP($M:$M,People!$B:$B,People!A:A)</f>
        <v>Chuck Magee</v>
      </c>
      <c r="O6522" s="10" t="s">
        <v>1595</v>
      </c>
      <c r="P6522" s="10" t="str">
        <f>VLOOKUP(O6522,Products!$A:$E,3,FALSE)</f>
        <v>Canon</v>
      </c>
      <c r="Q6522" s="31">
        <f>INDEX(Products!$E:$E,MATCH(O6522,Products!$A:$A,0))</f>
        <v>0.28000000000000003</v>
      </c>
      <c r="R6522" s="10" t="s">
        <v>64</v>
      </c>
      <c r="S6522" s="10" t="s">
        <v>144</v>
      </c>
      <c r="T6522" s="10" t="s">
        <v>1596</v>
      </c>
      <c r="U6522" s="12">
        <v>78.150000000000006</v>
      </c>
      <c r="V6522" s="12">
        <v>1</v>
      </c>
      <c r="W6522" s="12">
        <v>0</v>
      </c>
      <c r="X6522" s="12">
        <v>34.38600000000001</v>
      </c>
    </row>
    <row r="6523" spans="1:24" ht="14" x14ac:dyDescent="0.3">
      <c r="A6523" s="9">
        <v>6518</v>
      </c>
      <c r="B6523" s="14" t="s">
        <v>6017</v>
      </c>
      <c r="C6523" s="15">
        <v>45995</v>
      </c>
      <c r="D6523" s="15">
        <v>46000</v>
      </c>
      <c r="E6523" s="14" t="s">
        <v>44</v>
      </c>
      <c r="F6523" s="14" t="s">
        <v>2480</v>
      </c>
      <c r="G6523" s="14" t="s">
        <v>2481</v>
      </c>
      <c r="H6523" s="14" t="s">
        <v>22</v>
      </c>
      <c r="I6523" s="14" t="s">
        <v>5934</v>
      </c>
      <c r="J6523" s="14" t="s">
        <v>1841</v>
      </c>
      <c r="K6523" s="14" t="s">
        <v>5938</v>
      </c>
      <c r="L6523" s="14" t="s">
        <v>5982</v>
      </c>
      <c r="M6523" s="14" t="s">
        <v>39</v>
      </c>
      <c r="N6523" s="10" t="str">
        <f>_xlfn.XLOOKUP($M:$M,People!$B:$B,People!A:A)</f>
        <v>Sadie Pawthorne</v>
      </c>
      <c r="O6523" s="14" t="s">
        <v>3260</v>
      </c>
      <c r="P6523" s="10" t="str">
        <f>VLOOKUP(O6523,Products!$A:$E,3,FALSE)</f>
        <v>Dell</v>
      </c>
      <c r="Q6523" s="31">
        <f>INDEX(Products!$E:$E,MATCH(O6523,Products!$A:$A,0))</f>
        <v>0.32</v>
      </c>
      <c r="R6523" s="14" t="s">
        <v>28</v>
      </c>
      <c r="S6523" s="14" t="s">
        <v>58</v>
      </c>
      <c r="T6523" s="14" t="s">
        <v>3261</v>
      </c>
      <c r="U6523" s="17">
        <v>25.08</v>
      </c>
      <c r="V6523" s="17">
        <v>6</v>
      </c>
      <c r="W6523" s="17">
        <v>0</v>
      </c>
      <c r="X6523" s="17">
        <v>9.0299999999999994</v>
      </c>
    </row>
    <row r="6524" spans="1:24" ht="14" x14ac:dyDescent="0.3">
      <c r="A6524" s="9">
        <v>6519</v>
      </c>
      <c r="B6524" s="14" t="s">
        <v>6017</v>
      </c>
      <c r="C6524" s="15">
        <v>45995</v>
      </c>
      <c r="D6524" s="15">
        <v>46000</v>
      </c>
      <c r="E6524" s="14" t="s">
        <v>44</v>
      </c>
      <c r="F6524" s="14" t="s">
        <v>2480</v>
      </c>
      <c r="G6524" s="14" t="s">
        <v>2481</v>
      </c>
      <c r="H6524" s="14" t="s">
        <v>22</v>
      </c>
      <c r="I6524" s="14" t="s">
        <v>5934</v>
      </c>
      <c r="J6524" s="14" t="s">
        <v>1841</v>
      </c>
      <c r="K6524" s="14" t="s">
        <v>5938</v>
      </c>
      <c r="L6524" s="14" t="s">
        <v>5982</v>
      </c>
      <c r="M6524" s="14" t="s">
        <v>39</v>
      </c>
      <c r="N6524" s="10" t="str">
        <f>_xlfn.XLOOKUP($M:$M,People!$B:$B,People!A:A)</f>
        <v>Sadie Pawthorne</v>
      </c>
      <c r="O6524" s="14" t="s">
        <v>3780</v>
      </c>
      <c r="P6524" s="10" t="str">
        <f>VLOOKUP(O6524,Products!$A:$E,3,FALSE)</f>
        <v>IKEA</v>
      </c>
      <c r="Q6524" s="31">
        <f>INDEX(Products!$E:$E,MATCH(O6524,Products!$A:$A,0))</f>
        <v>0.32</v>
      </c>
      <c r="R6524" s="14" t="s">
        <v>41</v>
      </c>
      <c r="S6524" s="14" t="s">
        <v>61</v>
      </c>
      <c r="T6524" s="14" t="s">
        <v>3781</v>
      </c>
      <c r="U6524" s="17">
        <v>16.899999999999999</v>
      </c>
      <c r="V6524" s="17">
        <v>5</v>
      </c>
      <c r="W6524" s="17">
        <v>0</v>
      </c>
      <c r="X6524" s="17">
        <v>6.25</v>
      </c>
    </row>
    <row r="6525" spans="1:24" ht="14" x14ac:dyDescent="0.3">
      <c r="A6525" s="9">
        <v>6520</v>
      </c>
      <c r="B6525" s="14" t="s">
        <v>9236</v>
      </c>
      <c r="C6525" s="15">
        <v>45996</v>
      </c>
      <c r="D6525" s="15">
        <v>45998</v>
      </c>
      <c r="E6525" s="10" t="s">
        <v>168</v>
      </c>
      <c r="F6525" s="10" t="s">
        <v>4449</v>
      </c>
      <c r="G6525" s="10" t="s">
        <v>4450</v>
      </c>
      <c r="H6525" s="10" t="s">
        <v>36</v>
      </c>
      <c r="I6525" s="10" t="s">
        <v>23</v>
      </c>
      <c r="J6525" s="10" t="s">
        <v>538</v>
      </c>
      <c r="K6525" s="10" t="s">
        <v>1086</v>
      </c>
      <c r="L6525" s="10">
        <v>2038</v>
      </c>
      <c r="M6525" s="10" t="s">
        <v>133</v>
      </c>
      <c r="N6525" s="10" t="str">
        <f>_xlfn.XLOOKUP($M:$M,People!$B:$B,People!A:A)</f>
        <v>Chuck Magee</v>
      </c>
      <c r="O6525" s="10" t="s">
        <v>5216</v>
      </c>
      <c r="P6525" s="10" t="str">
        <f>VLOOKUP(O6525,Products!$A:$E,3,FALSE)</f>
        <v>Avery</v>
      </c>
      <c r="Q6525" s="31">
        <f>INDEX(Products!$E:$E,MATCH(O6525,Products!$A:$A,0))</f>
        <v>0.35</v>
      </c>
      <c r="R6525" s="10" t="s">
        <v>28</v>
      </c>
      <c r="S6525" s="10" t="s">
        <v>29</v>
      </c>
      <c r="T6525" s="10" t="s">
        <v>5217</v>
      </c>
      <c r="U6525" s="12">
        <v>81.94</v>
      </c>
      <c r="V6525" s="12">
        <v>1</v>
      </c>
      <c r="W6525" s="12">
        <v>0</v>
      </c>
      <c r="X6525" s="12">
        <v>20.484999999999999</v>
      </c>
    </row>
    <row r="6526" spans="1:24" ht="14" x14ac:dyDescent="0.3">
      <c r="A6526" s="9">
        <v>6521</v>
      </c>
      <c r="B6526" s="14" t="s">
        <v>9237</v>
      </c>
      <c r="C6526" s="15">
        <v>45996</v>
      </c>
      <c r="D6526" s="15">
        <v>46000</v>
      </c>
      <c r="E6526" s="10" t="s">
        <v>44</v>
      </c>
      <c r="F6526" s="10" t="s">
        <v>536</v>
      </c>
      <c r="G6526" s="10" t="s">
        <v>537</v>
      </c>
      <c r="H6526" s="10" t="s">
        <v>36</v>
      </c>
      <c r="I6526" s="10" t="s">
        <v>23</v>
      </c>
      <c r="J6526" s="10" t="s">
        <v>538</v>
      </c>
      <c r="K6526" s="10" t="s">
        <v>103</v>
      </c>
      <c r="L6526" s="10">
        <v>53132</v>
      </c>
      <c r="M6526" s="10" t="s">
        <v>95</v>
      </c>
      <c r="N6526" s="10" t="str">
        <f>_xlfn.XLOOKUP($M:$M,People!$B:$B,People!A:A)</f>
        <v>Roxanne Rodriguez</v>
      </c>
      <c r="O6526" s="10" t="s">
        <v>31</v>
      </c>
      <c r="P6526" s="10" t="str">
        <f>VLOOKUP(O6526,Products!$A:$E,3,FALSE)</f>
        <v>HP</v>
      </c>
      <c r="Q6526" s="31">
        <f>INDEX(Products!$E:$E,MATCH(O6526,Products!$A:$A,0))</f>
        <v>0.39</v>
      </c>
      <c r="R6526" s="10" t="s">
        <v>28</v>
      </c>
      <c r="S6526" s="10" t="s">
        <v>32</v>
      </c>
      <c r="T6526" s="10" t="s">
        <v>33</v>
      </c>
      <c r="U6526" s="12">
        <v>1951.84</v>
      </c>
      <c r="V6526" s="12">
        <v>8</v>
      </c>
      <c r="W6526" s="12">
        <v>0</v>
      </c>
      <c r="X6526" s="12">
        <v>585.55199999999991</v>
      </c>
    </row>
    <row r="6527" spans="1:24" ht="14" x14ac:dyDescent="0.3">
      <c r="A6527" s="9">
        <v>6522</v>
      </c>
      <c r="B6527" s="14" t="s">
        <v>9238</v>
      </c>
      <c r="C6527" s="15">
        <v>45996</v>
      </c>
      <c r="D6527" s="15">
        <v>46001</v>
      </c>
      <c r="E6527" s="10" t="s">
        <v>19</v>
      </c>
      <c r="F6527" s="10" t="s">
        <v>5828</v>
      </c>
      <c r="G6527" s="10" t="s">
        <v>5829</v>
      </c>
      <c r="H6527" s="10" t="s">
        <v>36</v>
      </c>
      <c r="I6527" s="10" t="s">
        <v>23</v>
      </c>
      <c r="J6527" s="10" t="s">
        <v>533</v>
      </c>
      <c r="K6527" s="10" t="s">
        <v>218</v>
      </c>
      <c r="L6527" s="10">
        <v>19711</v>
      </c>
      <c r="M6527" s="10" t="s">
        <v>133</v>
      </c>
      <c r="N6527" s="10" t="str">
        <f>_xlfn.XLOOKUP($M:$M,People!$B:$B,People!A:A)</f>
        <v>Chuck Magee</v>
      </c>
      <c r="O6527" s="10" t="s">
        <v>971</v>
      </c>
      <c r="P6527" s="10" t="str">
        <f>VLOOKUP(O6527,Products!$A:$E,3,FALSE)</f>
        <v>Avery</v>
      </c>
      <c r="Q6527" s="31">
        <f>INDEX(Products!$E:$E,MATCH(O6527,Products!$A:$A,0))</f>
        <v>0.31</v>
      </c>
      <c r="R6527" s="10" t="s">
        <v>28</v>
      </c>
      <c r="S6527" s="10" t="s">
        <v>58</v>
      </c>
      <c r="T6527" s="10" t="s">
        <v>972</v>
      </c>
      <c r="U6527" s="12">
        <v>13.4</v>
      </c>
      <c r="V6527" s="12">
        <v>1</v>
      </c>
      <c r="W6527" s="12">
        <v>0</v>
      </c>
      <c r="X6527" s="12">
        <v>6.4319999999999995</v>
      </c>
    </row>
    <row r="6528" spans="1:24" ht="14" x14ac:dyDescent="0.3">
      <c r="A6528" s="9">
        <v>6523</v>
      </c>
      <c r="B6528" s="14" t="s">
        <v>9239</v>
      </c>
      <c r="C6528" s="15">
        <v>45996</v>
      </c>
      <c r="D6528" s="15">
        <v>45997</v>
      </c>
      <c r="E6528" s="10" t="s">
        <v>168</v>
      </c>
      <c r="F6528" s="10" t="s">
        <v>3478</v>
      </c>
      <c r="G6528" s="10" t="s">
        <v>3479</v>
      </c>
      <c r="H6528" s="10" t="s">
        <v>22</v>
      </c>
      <c r="I6528" s="10" t="s">
        <v>23</v>
      </c>
      <c r="J6528" s="10" t="s">
        <v>3030</v>
      </c>
      <c r="K6528" s="10" t="s">
        <v>25</v>
      </c>
      <c r="L6528" s="10">
        <v>42071</v>
      </c>
      <c r="M6528" s="10" t="s">
        <v>26</v>
      </c>
      <c r="N6528" s="10" t="str">
        <f>_xlfn.XLOOKUP($M:$M,People!$B:$B,People!A:A)</f>
        <v>Fred Suzuki</v>
      </c>
      <c r="O6528" s="10" t="s">
        <v>4073</v>
      </c>
      <c r="P6528" s="10" t="str">
        <f>VLOOKUP(O6528,Products!$A:$E,3,FALSE)</f>
        <v>Logitech</v>
      </c>
      <c r="Q6528" s="31">
        <f>INDEX(Products!$E:$E,MATCH(O6528,Products!$A:$A,0))</f>
        <v>0.37</v>
      </c>
      <c r="R6528" s="10" t="s">
        <v>28</v>
      </c>
      <c r="S6528" s="10" t="s">
        <v>58</v>
      </c>
      <c r="T6528" s="10" t="s">
        <v>4074</v>
      </c>
      <c r="U6528" s="12">
        <v>191.82</v>
      </c>
      <c r="V6528" s="12">
        <v>3</v>
      </c>
      <c r="W6528" s="12">
        <v>0</v>
      </c>
      <c r="X6528" s="12">
        <v>74.809799999999996</v>
      </c>
    </row>
    <row r="6529" spans="1:24" ht="14" x14ac:dyDescent="0.3">
      <c r="A6529" s="9">
        <v>6524</v>
      </c>
      <c r="B6529" s="14" t="s">
        <v>9240</v>
      </c>
      <c r="C6529" s="15">
        <v>45996</v>
      </c>
      <c r="D6529" s="15">
        <v>46001</v>
      </c>
      <c r="E6529" s="10" t="s">
        <v>19</v>
      </c>
      <c r="F6529" s="10" t="s">
        <v>4743</v>
      </c>
      <c r="G6529" s="10" t="s">
        <v>4744</v>
      </c>
      <c r="H6529" s="10" t="s">
        <v>92</v>
      </c>
      <c r="I6529" s="10" t="s">
        <v>23</v>
      </c>
      <c r="J6529" s="10" t="s">
        <v>87</v>
      </c>
      <c r="K6529" s="10" t="s">
        <v>2546</v>
      </c>
      <c r="L6529" s="10">
        <v>20016</v>
      </c>
      <c r="M6529" s="10" t="s">
        <v>133</v>
      </c>
      <c r="N6529" s="10" t="str">
        <f>_xlfn.XLOOKUP($M:$M,People!$B:$B,People!A:A)</f>
        <v>Chuck Magee</v>
      </c>
      <c r="O6529" s="10" t="s">
        <v>2482</v>
      </c>
      <c r="P6529" s="10" t="str">
        <f>VLOOKUP(O6529,Products!$A:$E,3,FALSE)</f>
        <v>Staples</v>
      </c>
      <c r="Q6529" s="31">
        <f>INDEX(Products!$E:$E,MATCH(O6529,Products!$A:$A,0))</f>
        <v>0.31</v>
      </c>
      <c r="R6529" s="10" t="s">
        <v>41</v>
      </c>
      <c r="S6529" s="10" t="s">
        <v>61</v>
      </c>
      <c r="T6529" s="10" t="s">
        <v>2483</v>
      </c>
      <c r="U6529" s="12">
        <v>33.92</v>
      </c>
      <c r="V6529" s="12">
        <v>8</v>
      </c>
      <c r="W6529" s="12">
        <v>0</v>
      </c>
      <c r="X6529" s="12">
        <v>13.2288</v>
      </c>
    </row>
    <row r="6530" spans="1:24" ht="14" x14ac:dyDescent="0.3">
      <c r="A6530" s="9">
        <v>6525</v>
      </c>
      <c r="B6530" s="14" t="s">
        <v>9241</v>
      </c>
      <c r="C6530" s="15">
        <v>45996</v>
      </c>
      <c r="D6530" s="15">
        <v>46000</v>
      </c>
      <c r="E6530" s="10" t="s">
        <v>19</v>
      </c>
      <c r="F6530" s="10" t="s">
        <v>3349</v>
      </c>
      <c r="G6530" s="10" t="s">
        <v>3350</v>
      </c>
      <c r="H6530" s="10" t="s">
        <v>92</v>
      </c>
      <c r="I6530" s="10" t="s">
        <v>23</v>
      </c>
      <c r="J6530" s="10" t="s">
        <v>271</v>
      </c>
      <c r="K6530" s="10" t="s">
        <v>189</v>
      </c>
      <c r="L6530" s="10">
        <v>60623</v>
      </c>
      <c r="M6530" s="10" t="s">
        <v>95</v>
      </c>
      <c r="N6530" s="10" t="str">
        <f>_xlfn.XLOOKUP($M:$M,People!$B:$B,People!A:A)</f>
        <v>Roxanne Rodriguez</v>
      </c>
      <c r="O6530" s="10" t="s">
        <v>563</v>
      </c>
      <c r="P6530" s="10" t="str">
        <f>VLOOKUP(O6530,Products!$A:$E,3,FALSE)</f>
        <v>Canon</v>
      </c>
      <c r="Q6530" s="31">
        <f>INDEX(Products!$E:$E,MATCH(O6530,Products!$A:$A,0))</f>
        <v>0.32</v>
      </c>
      <c r="R6530" s="10" t="s">
        <v>41</v>
      </c>
      <c r="S6530" s="10" t="s">
        <v>61</v>
      </c>
      <c r="T6530" s="10" t="s">
        <v>564</v>
      </c>
      <c r="U6530" s="12">
        <v>3.536</v>
      </c>
      <c r="V6530" s="12">
        <v>2</v>
      </c>
      <c r="W6530" s="12">
        <v>0.2</v>
      </c>
      <c r="X6530" s="12">
        <v>0.30940000000000001</v>
      </c>
    </row>
    <row r="6531" spans="1:24" ht="14" x14ac:dyDescent="0.3">
      <c r="A6531" s="9">
        <v>6526</v>
      </c>
      <c r="B6531" s="14" t="s">
        <v>9237</v>
      </c>
      <c r="C6531" s="15">
        <v>45996</v>
      </c>
      <c r="D6531" s="15">
        <v>46000</v>
      </c>
      <c r="E6531" s="10" t="s">
        <v>44</v>
      </c>
      <c r="F6531" s="10" t="s">
        <v>536</v>
      </c>
      <c r="G6531" s="10" t="s">
        <v>537</v>
      </c>
      <c r="H6531" s="10" t="s">
        <v>36</v>
      </c>
      <c r="I6531" s="10" t="s">
        <v>23</v>
      </c>
      <c r="J6531" s="10" t="s">
        <v>538</v>
      </c>
      <c r="K6531" s="10" t="s">
        <v>103</v>
      </c>
      <c r="L6531" s="10">
        <v>53132</v>
      </c>
      <c r="M6531" s="10" t="s">
        <v>95</v>
      </c>
      <c r="N6531" s="10" t="str">
        <f>_xlfn.XLOOKUP($M:$M,People!$B:$B,People!A:A)</f>
        <v>Roxanne Rodriguez</v>
      </c>
      <c r="O6531" s="10" t="s">
        <v>543</v>
      </c>
      <c r="P6531" s="10" t="str">
        <f>VLOOKUP(O6531,Products!$A:$E,3,FALSE)</f>
        <v>Office Depot</v>
      </c>
      <c r="Q6531" s="31">
        <f>INDEX(Products!$E:$E,MATCH(O6531,Products!$A:$A,0))</f>
        <v>0.38</v>
      </c>
      <c r="R6531" s="10" t="s">
        <v>41</v>
      </c>
      <c r="S6531" s="10" t="s">
        <v>68</v>
      </c>
      <c r="T6531" s="10" t="s">
        <v>544</v>
      </c>
      <c r="U6531" s="12">
        <v>171.55</v>
      </c>
      <c r="V6531" s="12">
        <v>5</v>
      </c>
      <c r="W6531" s="12">
        <v>0</v>
      </c>
      <c r="X6531" s="12">
        <v>80.628500000000003</v>
      </c>
    </row>
    <row r="6532" spans="1:24" ht="14" x14ac:dyDescent="0.3">
      <c r="A6532" s="9">
        <v>6527</v>
      </c>
      <c r="B6532" s="14" t="s">
        <v>9242</v>
      </c>
      <c r="C6532" s="15">
        <v>45996</v>
      </c>
      <c r="D6532" s="15">
        <v>46001</v>
      </c>
      <c r="E6532" s="10" t="s">
        <v>44</v>
      </c>
      <c r="F6532" s="10" t="s">
        <v>84</v>
      </c>
      <c r="G6532" s="10" t="s">
        <v>85</v>
      </c>
      <c r="H6532" s="10" t="s">
        <v>22</v>
      </c>
      <c r="I6532" s="10" t="s">
        <v>23</v>
      </c>
      <c r="J6532" s="10" t="s">
        <v>86</v>
      </c>
      <c r="K6532" s="10" t="s">
        <v>87</v>
      </c>
      <c r="L6532" s="10">
        <v>98103</v>
      </c>
      <c r="M6532" s="10" t="s">
        <v>39</v>
      </c>
      <c r="N6532" s="10" t="str">
        <f>_xlfn.XLOOKUP($M:$M,People!$B:$B,People!A:A)</f>
        <v>Sadie Pawthorne</v>
      </c>
      <c r="O6532" s="10" t="s">
        <v>88</v>
      </c>
      <c r="P6532" s="10" t="str">
        <f>VLOOKUP(O6532,Products!$A:$E,3,FALSE)</f>
        <v>HP</v>
      </c>
      <c r="Q6532" s="31">
        <f>INDEX(Products!$E:$E,MATCH(O6532,Products!$A:$A,0))</f>
        <v>0.27</v>
      </c>
      <c r="R6532" s="10" t="s">
        <v>41</v>
      </c>
      <c r="S6532" s="10" t="s">
        <v>68</v>
      </c>
      <c r="T6532" s="10" t="s">
        <v>89</v>
      </c>
      <c r="U6532" s="12">
        <v>407.97600000000006</v>
      </c>
      <c r="V6532" s="12">
        <v>3</v>
      </c>
      <c r="W6532" s="12">
        <v>0.2</v>
      </c>
      <c r="X6532" s="12">
        <v>132.59219999999993</v>
      </c>
    </row>
    <row r="6533" spans="1:24" ht="14" x14ac:dyDescent="0.3">
      <c r="A6533" s="9">
        <v>6528</v>
      </c>
      <c r="B6533" s="14" t="s">
        <v>9238</v>
      </c>
      <c r="C6533" s="15">
        <v>45996</v>
      </c>
      <c r="D6533" s="15">
        <v>46001</v>
      </c>
      <c r="E6533" s="10" t="s">
        <v>19</v>
      </c>
      <c r="F6533" s="10" t="s">
        <v>5828</v>
      </c>
      <c r="G6533" s="10" t="s">
        <v>5829</v>
      </c>
      <c r="H6533" s="10" t="s">
        <v>36</v>
      </c>
      <c r="I6533" s="10" t="s">
        <v>23</v>
      </c>
      <c r="J6533" s="10" t="s">
        <v>533</v>
      </c>
      <c r="K6533" s="10" t="s">
        <v>218</v>
      </c>
      <c r="L6533" s="10">
        <v>19711</v>
      </c>
      <c r="M6533" s="10" t="s">
        <v>133</v>
      </c>
      <c r="N6533" s="10" t="str">
        <f>_xlfn.XLOOKUP($M:$M,People!$B:$B,People!A:A)</f>
        <v>Chuck Magee</v>
      </c>
      <c r="O6533" s="10" t="s">
        <v>4359</v>
      </c>
      <c r="P6533" s="10" t="str">
        <f>VLOOKUP(O6533,Products!$A:$E,3,FALSE)</f>
        <v>HP</v>
      </c>
      <c r="Q6533" s="31">
        <f>INDEX(Products!$E:$E,MATCH(O6533,Products!$A:$A,0))</f>
        <v>0.27</v>
      </c>
      <c r="R6533" s="10" t="s">
        <v>41</v>
      </c>
      <c r="S6533" s="10" t="s">
        <v>155</v>
      </c>
      <c r="T6533" s="10" t="s">
        <v>4360</v>
      </c>
      <c r="U6533" s="12">
        <v>109.69</v>
      </c>
      <c r="V6533" s="12">
        <v>7</v>
      </c>
      <c r="W6533" s="12">
        <v>0</v>
      </c>
      <c r="X6533" s="12">
        <v>51.554299999999991</v>
      </c>
    </row>
    <row r="6534" spans="1:24" ht="14" x14ac:dyDescent="0.3">
      <c r="A6534" s="9">
        <v>6529</v>
      </c>
      <c r="B6534" s="14" t="s">
        <v>9243</v>
      </c>
      <c r="C6534" s="15">
        <v>45996</v>
      </c>
      <c r="D6534" s="15">
        <v>45999</v>
      </c>
      <c r="E6534" s="10" t="s">
        <v>19</v>
      </c>
      <c r="F6534" s="10" t="s">
        <v>4013</v>
      </c>
      <c r="G6534" s="10" t="s">
        <v>4014</v>
      </c>
      <c r="H6534" s="10" t="s">
        <v>36</v>
      </c>
      <c r="I6534" s="10" t="s">
        <v>23</v>
      </c>
      <c r="J6534" s="10" t="s">
        <v>271</v>
      </c>
      <c r="K6534" s="10" t="s">
        <v>189</v>
      </c>
      <c r="L6534" s="10">
        <v>60610</v>
      </c>
      <c r="M6534" s="10" t="s">
        <v>95</v>
      </c>
      <c r="N6534" s="10" t="str">
        <f>_xlfn.XLOOKUP($M:$M,People!$B:$B,People!A:A)</f>
        <v>Roxanne Rodriguez</v>
      </c>
      <c r="O6534" s="10" t="s">
        <v>2279</v>
      </c>
      <c r="P6534" s="10" t="str">
        <f>VLOOKUP(O6534,Products!$A:$E,3,FALSE)</f>
        <v>Logitech</v>
      </c>
      <c r="Q6534" s="31">
        <f>INDEX(Products!$E:$E,MATCH(O6534,Products!$A:$A,0))</f>
        <v>0.33</v>
      </c>
      <c r="R6534" s="10" t="s">
        <v>41</v>
      </c>
      <c r="S6534" s="10" t="s">
        <v>42</v>
      </c>
      <c r="T6534" s="10" t="s">
        <v>2280</v>
      </c>
      <c r="U6534" s="12">
        <v>11.952000000000002</v>
      </c>
      <c r="V6534" s="12">
        <v>3</v>
      </c>
      <c r="W6534" s="12">
        <v>0.2</v>
      </c>
      <c r="X6534" s="12">
        <v>3.8843999999999994</v>
      </c>
    </row>
    <row r="6535" spans="1:24" ht="14" x14ac:dyDescent="0.3">
      <c r="A6535" s="9">
        <v>6530</v>
      </c>
      <c r="B6535" s="14" t="s">
        <v>9238</v>
      </c>
      <c r="C6535" s="15">
        <v>45996</v>
      </c>
      <c r="D6535" s="15">
        <v>46001</v>
      </c>
      <c r="E6535" s="10" t="s">
        <v>19</v>
      </c>
      <c r="F6535" s="10" t="s">
        <v>5828</v>
      </c>
      <c r="G6535" s="10" t="s">
        <v>5829</v>
      </c>
      <c r="H6535" s="10" t="s">
        <v>36</v>
      </c>
      <c r="I6535" s="10" t="s">
        <v>23</v>
      </c>
      <c r="J6535" s="10" t="s">
        <v>533</v>
      </c>
      <c r="K6535" s="10" t="s">
        <v>218</v>
      </c>
      <c r="L6535" s="10">
        <v>19711</v>
      </c>
      <c r="M6535" s="10" t="s">
        <v>133</v>
      </c>
      <c r="N6535" s="10" t="str">
        <f>_xlfn.XLOOKUP($M:$M,People!$B:$B,People!A:A)</f>
        <v>Chuck Magee</v>
      </c>
      <c r="O6535" s="10" t="s">
        <v>2668</v>
      </c>
      <c r="P6535" s="10" t="str">
        <f>VLOOKUP(O6535,Products!$A:$E,3,FALSE)</f>
        <v>Staples</v>
      </c>
      <c r="Q6535" s="31">
        <f>INDEX(Products!$E:$E,MATCH(O6535,Products!$A:$A,0))</f>
        <v>0.37</v>
      </c>
      <c r="R6535" s="10" t="s">
        <v>41</v>
      </c>
      <c r="S6535" s="10" t="s">
        <v>82</v>
      </c>
      <c r="T6535" s="10" t="s">
        <v>167</v>
      </c>
      <c r="U6535" s="12">
        <v>4.9800000000000004</v>
      </c>
      <c r="V6535" s="12">
        <v>1</v>
      </c>
      <c r="W6535" s="12">
        <v>0</v>
      </c>
      <c r="X6535" s="12">
        <v>2.3406000000000002</v>
      </c>
    </row>
    <row r="6536" spans="1:24" ht="14" x14ac:dyDescent="0.3">
      <c r="A6536" s="9">
        <v>6531</v>
      </c>
      <c r="B6536" s="14" t="s">
        <v>9244</v>
      </c>
      <c r="C6536" s="15">
        <v>45996</v>
      </c>
      <c r="D6536" s="15">
        <v>45998</v>
      </c>
      <c r="E6536" s="10" t="s">
        <v>19</v>
      </c>
      <c r="F6536" s="10" t="s">
        <v>1720</v>
      </c>
      <c r="G6536" s="10" t="s">
        <v>1721</v>
      </c>
      <c r="H6536" s="10" t="s">
        <v>22</v>
      </c>
      <c r="I6536" s="10" t="s">
        <v>23</v>
      </c>
      <c r="J6536" s="10" t="s">
        <v>5469</v>
      </c>
      <c r="K6536" s="10" t="s">
        <v>25</v>
      </c>
      <c r="L6536" s="10">
        <v>40324</v>
      </c>
      <c r="M6536" s="10" t="s">
        <v>26</v>
      </c>
      <c r="N6536" s="10" t="str">
        <f>_xlfn.XLOOKUP($M:$M,People!$B:$B,People!A:A)</f>
        <v>Fred Suzuki</v>
      </c>
      <c r="O6536" s="10" t="s">
        <v>1339</v>
      </c>
      <c r="P6536" s="10" t="str">
        <f>VLOOKUP(O6536,Products!$A:$E,3,FALSE)</f>
        <v>Logitech</v>
      </c>
      <c r="Q6536" s="31">
        <f>INDEX(Products!$E:$E,MATCH(O6536,Products!$A:$A,0))</f>
        <v>0.25</v>
      </c>
      <c r="R6536" s="10" t="s">
        <v>41</v>
      </c>
      <c r="S6536" s="10" t="s">
        <v>53</v>
      </c>
      <c r="T6536" s="10" t="s">
        <v>1340</v>
      </c>
      <c r="U6536" s="12">
        <v>584.82000000000005</v>
      </c>
      <c r="V6536" s="12">
        <v>9</v>
      </c>
      <c r="W6536" s="12">
        <v>0</v>
      </c>
      <c r="X6536" s="12">
        <v>70.178400000000025</v>
      </c>
    </row>
    <row r="6537" spans="1:24" ht="14" x14ac:dyDescent="0.3">
      <c r="A6537" s="9">
        <v>6532</v>
      </c>
      <c r="B6537" s="14" t="s">
        <v>9245</v>
      </c>
      <c r="C6537" s="15">
        <v>45996</v>
      </c>
      <c r="D6537" s="15">
        <v>45998</v>
      </c>
      <c r="E6537" s="10" t="s">
        <v>19</v>
      </c>
      <c r="F6537" s="10" t="s">
        <v>3478</v>
      </c>
      <c r="G6537" s="10" t="s">
        <v>3479</v>
      </c>
      <c r="H6537" s="10" t="s">
        <v>22</v>
      </c>
      <c r="I6537" s="10" t="s">
        <v>23</v>
      </c>
      <c r="J6537" s="10" t="s">
        <v>237</v>
      </c>
      <c r="K6537" s="10" t="s">
        <v>238</v>
      </c>
      <c r="L6537" s="10">
        <v>10024</v>
      </c>
      <c r="M6537" s="10" t="s">
        <v>133</v>
      </c>
      <c r="N6537" s="10" t="str">
        <f>_xlfn.XLOOKUP($M:$M,People!$B:$B,People!A:A)</f>
        <v>Chuck Magee</v>
      </c>
      <c r="O6537" s="10" t="s">
        <v>4655</v>
      </c>
      <c r="P6537" s="10" t="str">
        <f>VLOOKUP(O6537,Products!$A:$E,3,FALSE)</f>
        <v>Avery</v>
      </c>
      <c r="Q6537" s="31">
        <f>INDEX(Products!$E:$E,MATCH(O6537,Products!$A:$A,0))</f>
        <v>0.35</v>
      </c>
      <c r="R6537" s="10" t="s">
        <v>41</v>
      </c>
      <c r="S6537" s="10" t="s">
        <v>53</v>
      </c>
      <c r="T6537" s="10" t="s">
        <v>4656</v>
      </c>
      <c r="U6537" s="12">
        <v>465.18</v>
      </c>
      <c r="V6537" s="12">
        <v>3</v>
      </c>
      <c r="W6537" s="12">
        <v>0</v>
      </c>
      <c r="X6537" s="12">
        <v>120.94680000000001</v>
      </c>
    </row>
    <row r="6538" spans="1:24" ht="14" x14ac:dyDescent="0.3">
      <c r="A6538" s="9">
        <v>6533</v>
      </c>
      <c r="B6538" s="14" t="s">
        <v>9237</v>
      </c>
      <c r="C6538" s="15">
        <v>45996</v>
      </c>
      <c r="D6538" s="15">
        <v>46000</v>
      </c>
      <c r="E6538" s="10" t="s">
        <v>44</v>
      </c>
      <c r="F6538" s="10" t="s">
        <v>536</v>
      </c>
      <c r="G6538" s="10" t="s">
        <v>537</v>
      </c>
      <c r="H6538" s="10" t="s">
        <v>36</v>
      </c>
      <c r="I6538" s="10" t="s">
        <v>23</v>
      </c>
      <c r="J6538" s="10" t="s">
        <v>538</v>
      </c>
      <c r="K6538" s="10" t="s">
        <v>103</v>
      </c>
      <c r="L6538" s="10">
        <v>53132</v>
      </c>
      <c r="M6538" s="10" t="s">
        <v>95</v>
      </c>
      <c r="N6538" s="10" t="str">
        <f>_xlfn.XLOOKUP($M:$M,People!$B:$B,People!A:A)</f>
        <v>Roxanne Rodriguez</v>
      </c>
      <c r="O6538" s="10" t="s">
        <v>539</v>
      </c>
      <c r="P6538" s="10" t="str">
        <f>VLOOKUP(O6538,Products!$A:$E,3,FALSE)</f>
        <v>Staples</v>
      </c>
      <c r="Q6538" s="31">
        <f>INDEX(Products!$E:$E,MATCH(O6538,Products!$A:$A,0))</f>
        <v>0.33</v>
      </c>
      <c r="R6538" s="10" t="s">
        <v>64</v>
      </c>
      <c r="S6538" s="10" t="s">
        <v>65</v>
      </c>
      <c r="T6538" s="10" t="s">
        <v>540</v>
      </c>
      <c r="U6538" s="12">
        <v>384.45000000000005</v>
      </c>
      <c r="V6538" s="12">
        <v>11</v>
      </c>
      <c r="W6538" s="12">
        <v>0</v>
      </c>
      <c r="X6538" s="12">
        <v>103.80150000000003</v>
      </c>
    </row>
    <row r="6539" spans="1:24" ht="14" x14ac:dyDescent="0.3">
      <c r="A6539" s="9">
        <v>6534</v>
      </c>
      <c r="B6539" s="14" t="s">
        <v>9244</v>
      </c>
      <c r="C6539" s="15">
        <v>45996</v>
      </c>
      <c r="D6539" s="15">
        <v>45998</v>
      </c>
      <c r="E6539" s="10" t="s">
        <v>19</v>
      </c>
      <c r="F6539" s="10" t="s">
        <v>1720</v>
      </c>
      <c r="G6539" s="10" t="s">
        <v>1721</v>
      </c>
      <c r="H6539" s="10" t="s">
        <v>22</v>
      </c>
      <c r="I6539" s="10" t="s">
        <v>23</v>
      </c>
      <c r="J6539" s="10" t="s">
        <v>5469</v>
      </c>
      <c r="K6539" s="10" t="s">
        <v>25</v>
      </c>
      <c r="L6539" s="10">
        <v>40324</v>
      </c>
      <c r="M6539" s="10" t="s">
        <v>26</v>
      </c>
      <c r="N6539" s="10" t="str">
        <f>_xlfn.XLOOKUP($M:$M,People!$B:$B,People!A:A)</f>
        <v>Fred Suzuki</v>
      </c>
      <c r="O6539" s="10" t="s">
        <v>2484</v>
      </c>
      <c r="P6539" s="10" t="str">
        <f>VLOOKUP(O6539,Products!$A:$E,3,FALSE)</f>
        <v>Dell</v>
      </c>
      <c r="Q6539" s="31">
        <f>INDEX(Products!$E:$E,MATCH(O6539,Products!$A:$A,0))</f>
        <v>0.28000000000000003</v>
      </c>
      <c r="R6539" s="10" t="s">
        <v>64</v>
      </c>
      <c r="S6539" s="10" t="s">
        <v>65</v>
      </c>
      <c r="T6539" s="10" t="s">
        <v>2485</v>
      </c>
      <c r="U6539" s="12">
        <v>699.98</v>
      </c>
      <c r="V6539" s="12">
        <v>2</v>
      </c>
      <c r="W6539" s="12">
        <v>0</v>
      </c>
      <c r="X6539" s="12">
        <v>195.99440000000004</v>
      </c>
    </row>
    <row r="6540" spans="1:24" ht="14" x14ac:dyDescent="0.3">
      <c r="A6540" s="9">
        <v>6535</v>
      </c>
      <c r="B6540" s="14" t="s">
        <v>9237</v>
      </c>
      <c r="C6540" s="15">
        <v>45996</v>
      </c>
      <c r="D6540" s="15">
        <v>46000</v>
      </c>
      <c r="E6540" s="10" t="s">
        <v>44</v>
      </c>
      <c r="F6540" s="10" t="s">
        <v>536</v>
      </c>
      <c r="G6540" s="10" t="s">
        <v>537</v>
      </c>
      <c r="H6540" s="10" t="s">
        <v>36</v>
      </c>
      <c r="I6540" s="10" t="s">
        <v>23</v>
      </c>
      <c r="J6540" s="10" t="s">
        <v>538</v>
      </c>
      <c r="K6540" s="10" t="s">
        <v>103</v>
      </c>
      <c r="L6540" s="10">
        <v>53132</v>
      </c>
      <c r="M6540" s="10" t="s">
        <v>95</v>
      </c>
      <c r="N6540" s="10" t="str">
        <f>_xlfn.XLOOKUP($M:$M,People!$B:$B,People!A:A)</f>
        <v>Roxanne Rodriguez</v>
      </c>
      <c r="O6540" s="10" t="s">
        <v>541</v>
      </c>
      <c r="P6540" s="10" t="str">
        <f>VLOOKUP(O6540,Products!$A:$E,3,FALSE)</f>
        <v>Avery</v>
      </c>
      <c r="Q6540" s="31">
        <f>INDEX(Products!$E:$E,MATCH(O6540,Products!$A:$A,0))</f>
        <v>0.39</v>
      </c>
      <c r="R6540" s="10" t="s">
        <v>64</v>
      </c>
      <c r="S6540" s="10" t="s">
        <v>65</v>
      </c>
      <c r="T6540" s="10" t="s">
        <v>542</v>
      </c>
      <c r="U6540" s="12">
        <v>149.97</v>
      </c>
      <c r="V6540" s="12">
        <v>3</v>
      </c>
      <c r="W6540" s="12">
        <v>0</v>
      </c>
      <c r="X6540" s="12">
        <v>5.9987999999999815</v>
      </c>
    </row>
    <row r="6541" spans="1:24" ht="14" x14ac:dyDescent="0.3">
      <c r="A6541" s="9">
        <v>6536</v>
      </c>
      <c r="B6541" s="14" t="s">
        <v>9246</v>
      </c>
      <c r="C6541" s="15">
        <v>45997</v>
      </c>
      <c r="D6541" s="15">
        <v>46001</v>
      </c>
      <c r="E6541" s="10" t="s">
        <v>44</v>
      </c>
      <c r="F6541" s="10" t="s">
        <v>2792</v>
      </c>
      <c r="G6541" s="10" t="s">
        <v>2793</v>
      </c>
      <c r="H6541" s="10" t="s">
        <v>92</v>
      </c>
      <c r="I6541" s="10" t="s">
        <v>23</v>
      </c>
      <c r="J6541" s="10" t="s">
        <v>37</v>
      </c>
      <c r="K6541" s="10" t="s">
        <v>38</v>
      </c>
      <c r="L6541" s="10">
        <v>90032</v>
      </c>
      <c r="M6541" s="10" t="s">
        <v>39</v>
      </c>
      <c r="N6541" s="10" t="str">
        <f>_xlfn.XLOOKUP($M:$M,People!$B:$B,People!A:A)</f>
        <v>Sadie Pawthorne</v>
      </c>
      <c r="O6541" s="10" t="s">
        <v>3642</v>
      </c>
      <c r="P6541" s="10" t="str">
        <f>VLOOKUP(O6541,Products!$A:$E,3,FALSE)</f>
        <v>Avery</v>
      </c>
      <c r="Q6541" s="31">
        <f>INDEX(Products!$E:$E,MATCH(O6541,Products!$A:$A,0))</f>
        <v>0.28999999999999998</v>
      </c>
      <c r="R6541" s="10" t="s">
        <v>41</v>
      </c>
      <c r="S6541" s="10" t="s">
        <v>61</v>
      </c>
      <c r="T6541" s="10" t="s">
        <v>3643</v>
      </c>
      <c r="U6541" s="12">
        <v>18.689999999999998</v>
      </c>
      <c r="V6541" s="12">
        <v>7</v>
      </c>
      <c r="W6541" s="12">
        <v>0</v>
      </c>
      <c r="X6541" s="12">
        <v>5.2332000000000001</v>
      </c>
    </row>
    <row r="6542" spans="1:24" ht="14" x14ac:dyDescent="0.3">
      <c r="A6542" s="9">
        <v>6537</v>
      </c>
      <c r="B6542" s="14" t="s">
        <v>9247</v>
      </c>
      <c r="C6542" s="15">
        <v>45997</v>
      </c>
      <c r="D6542" s="15">
        <v>46003</v>
      </c>
      <c r="E6542" s="10" t="s">
        <v>44</v>
      </c>
      <c r="F6542" s="10" t="s">
        <v>1620</v>
      </c>
      <c r="G6542" s="10" t="s">
        <v>1621</v>
      </c>
      <c r="H6542" s="10" t="s">
        <v>22</v>
      </c>
      <c r="I6542" s="10" t="s">
        <v>23</v>
      </c>
      <c r="J6542" s="10" t="s">
        <v>86</v>
      </c>
      <c r="K6542" s="10" t="s">
        <v>87</v>
      </c>
      <c r="L6542" s="10">
        <v>98105</v>
      </c>
      <c r="M6542" s="10" t="s">
        <v>39</v>
      </c>
      <c r="N6542" s="10" t="str">
        <f>_xlfn.XLOOKUP($M:$M,People!$B:$B,People!A:A)</f>
        <v>Sadie Pawthorne</v>
      </c>
      <c r="O6542" s="10" t="s">
        <v>2225</v>
      </c>
      <c r="P6542" s="10" t="str">
        <f>VLOOKUP(O6542,Products!$A:$E,3,FALSE)</f>
        <v>Logitech</v>
      </c>
      <c r="Q6542" s="31">
        <f>INDEX(Products!$E:$E,MATCH(O6542,Products!$A:$A,0))</f>
        <v>0.39</v>
      </c>
      <c r="R6542" s="10" t="s">
        <v>41</v>
      </c>
      <c r="S6542" s="10" t="s">
        <v>68</v>
      </c>
      <c r="T6542" s="10" t="s">
        <v>2226</v>
      </c>
      <c r="U6542" s="12">
        <v>47.207999999999998</v>
      </c>
      <c r="V6542" s="12">
        <v>7</v>
      </c>
      <c r="W6542" s="12">
        <v>0.2</v>
      </c>
      <c r="X6542" s="12">
        <v>15.342599999999997</v>
      </c>
    </row>
    <row r="6543" spans="1:24" ht="14" x14ac:dyDescent="0.3">
      <c r="A6543" s="9">
        <v>6538</v>
      </c>
      <c r="B6543" s="14" t="s">
        <v>9247</v>
      </c>
      <c r="C6543" s="15">
        <v>45997</v>
      </c>
      <c r="D6543" s="15">
        <v>46003</v>
      </c>
      <c r="E6543" s="10" t="s">
        <v>44</v>
      </c>
      <c r="F6543" s="10" t="s">
        <v>1620</v>
      </c>
      <c r="G6543" s="10" t="s">
        <v>1621</v>
      </c>
      <c r="H6543" s="10" t="s">
        <v>22</v>
      </c>
      <c r="I6543" s="10" t="s">
        <v>23</v>
      </c>
      <c r="J6543" s="10" t="s">
        <v>86</v>
      </c>
      <c r="K6543" s="10" t="s">
        <v>87</v>
      </c>
      <c r="L6543" s="10">
        <v>98105</v>
      </c>
      <c r="M6543" s="10" t="s">
        <v>39</v>
      </c>
      <c r="N6543" s="10" t="str">
        <f>_xlfn.XLOOKUP($M:$M,People!$B:$B,People!A:A)</f>
        <v>Sadie Pawthorne</v>
      </c>
      <c r="O6543" s="10" t="s">
        <v>1494</v>
      </c>
      <c r="P6543" s="10" t="str">
        <f>VLOOKUP(O6543,Products!$A:$E,3,FALSE)</f>
        <v>Avery</v>
      </c>
      <c r="Q6543" s="31">
        <f>INDEX(Products!$E:$E,MATCH(O6543,Products!$A:$A,0))</f>
        <v>0.37</v>
      </c>
      <c r="R6543" s="10" t="s">
        <v>41</v>
      </c>
      <c r="S6543" s="10" t="s">
        <v>68</v>
      </c>
      <c r="T6543" s="10" t="s">
        <v>1495</v>
      </c>
      <c r="U6543" s="12">
        <v>59.808000000000007</v>
      </c>
      <c r="V6543" s="12">
        <v>3</v>
      </c>
      <c r="W6543" s="12">
        <v>0.2</v>
      </c>
      <c r="X6543" s="12">
        <v>19.4376</v>
      </c>
    </row>
    <row r="6544" spans="1:24" ht="14" x14ac:dyDescent="0.3">
      <c r="A6544" s="9">
        <v>6539</v>
      </c>
      <c r="B6544" s="14" t="s">
        <v>9248</v>
      </c>
      <c r="C6544" s="15">
        <v>45997</v>
      </c>
      <c r="D6544" s="15">
        <v>46003</v>
      </c>
      <c r="E6544" s="10" t="s">
        <v>44</v>
      </c>
      <c r="F6544" s="10" t="s">
        <v>2243</v>
      </c>
      <c r="G6544" s="10" t="s">
        <v>2244</v>
      </c>
      <c r="H6544" s="10" t="s">
        <v>36</v>
      </c>
      <c r="I6544" s="10" t="s">
        <v>23</v>
      </c>
      <c r="J6544" s="10" t="s">
        <v>4659</v>
      </c>
      <c r="K6544" s="10" t="s">
        <v>238</v>
      </c>
      <c r="L6544" s="10">
        <v>11550</v>
      </c>
      <c r="M6544" s="10" t="s">
        <v>133</v>
      </c>
      <c r="N6544" s="10" t="str">
        <f>_xlfn.XLOOKUP($M:$M,People!$B:$B,People!A:A)</f>
        <v>Chuck Magee</v>
      </c>
      <c r="O6544" s="10" t="s">
        <v>380</v>
      </c>
      <c r="P6544" s="10" t="str">
        <f>VLOOKUP(O6544,Products!$A:$E,3,FALSE)</f>
        <v>HP</v>
      </c>
      <c r="Q6544" s="31">
        <f>INDEX(Products!$E:$E,MATCH(O6544,Products!$A:$A,0))</f>
        <v>0.35</v>
      </c>
      <c r="R6544" s="10" t="s">
        <v>41</v>
      </c>
      <c r="S6544" s="10" t="s">
        <v>68</v>
      </c>
      <c r="T6544" s="10" t="s">
        <v>381</v>
      </c>
      <c r="U6544" s="12">
        <v>222.35199999999998</v>
      </c>
      <c r="V6544" s="12">
        <v>13</v>
      </c>
      <c r="W6544" s="12">
        <v>0.2</v>
      </c>
      <c r="X6544" s="12">
        <v>77.823200000000014</v>
      </c>
    </row>
    <row r="6545" spans="1:24" ht="14" x14ac:dyDescent="0.3">
      <c r="A6545" s="9">
        <v>6540</v>
      </c>
      <c r="B6545" s="14" t="s">
        <v>9246</v>
      </c>
      <c r="C6545" s="15">
        <v>45997</v>
      </c>
      <c r="D6545" s="15">
        <v>46001</v>
      </c>
      <c r="E6545" s="10" t="s">
        <v>44</v>
      </c>
      <c r="F6545" s="10" t="s">
        <v>2792</v>
      </c>
      <c r="G6545" s="10" t="s">
        <v>2793</v>
      </c>
      <c r="H6545" s="10" t="s">
        <v>92</v>
      </c>
      <c r="I6545" s="10" t="s">
        <v>23</v>
      </c>
      <c r="J6545" s="10" t="s">
        <v>37</v>
      </c>
      <c r="K6545" s="10" t="s">
        <v>38</v>
      </c>
      <c r="L6545" s="10">
        <v>90032</v>
      </c>
      <c r="M6545" s="10" t="s">
        <v>39</v>
      </c>
      <c r="N6545" s="10" t="str">
        <f>_xlfn.XLOOKUP($M:$M,People!$B:$B,People!A:A)</f>
        <v>Sadie Pawthorne</v>
      </c>
      <c r="O6545" s="10" t="s">
        <v>2970</v>
      </c>
      <c r="P6545" s="10" t="str">
        <f>VLOOKUP(O6545,Products!$A:$E,3,FALSE)</f>
        <v>Canon</v>
      </c>
      <c r="Q6545" s="31">
        <f>INDEX(Products!$E:$E,MATCH(O6545,Products!$A:$A,0))</f>
        <v>0.28000000000000003</v>
      </c>
      <c r="R6545" s="10" t="s">
        <v>41</v>
      </c>
      <c r="S6545" s="10" t="s">
        <v>68</v>
      </c>
      <c r="T6545" s="10" t="s">
        <v>5628</v>
      </c>
      <c r="U6545" s="12">
        <v>437.47200000000009</v>
      </c>
      <c r="V6545" s="12">
        <v>14</v>
      </c>
      <c r="W6545" s="12">
        <v>0.2</v>
      </c>
      <c r="X6545" s="12">
        <v>153.11519999999999</v>
      </c>
    </row>
    <row r="6546" spans="1:24" ht="14" x14ac:dyDescent="0.3">
      <c r="A6546" s="9">
        <v>6541</v>
      </c>
      <c r="B6546" s="14" t="s">
        <v>9246</v>
      </c>
      <c r="C6546" s="15">
        <v>45997</v>
      </c>
      <c r="D6546" s="15">
        <v>46001</v>
      </c>
      <c r="E6546" s="10" t="s">
        <v>44</v>
      </c>
      <c r="F6546" s="10" t="s">
        <v>2792</v>
      </c>
      <c r="G6546" s="10" t="s">
        <v>2793</v>
      </c>
      <c r="H6546" s="10" t="s">
        <v>92</v>
      </c>
      <c r="I6546" s="10" t="s">
        <v>23</v>
      </c>
      <c r="J6546" s="10" t="s">
        <v>37</v>
      </c>
      <c r="K6546" s="10" t="s">
        <v>38</v>
      </c>
      <c r="L6546" s="10">
        <v>90032</v>
      </c>
      <c r="M6546" s="10" t="s">
        <v>39</v>
      </c>
      <c r="N6546" s="10" t="str">
        <f>_xlfn.XLOOKUP($M:$M,People!$B:$B,People!A:A)</f>
        <v>Sadie Pawthorne</v>
      </c>
      <c r="O6546" s="10" t="s">
        <v>2654</v>
      </c>
      <c r="P6546" s="10" t="str">
        <f>VLOOKUP(O6546,Products!$A:$E,3,FALSE)</f>
        <v>Canon</v>
      </c>
      <c r="Q6546" s="31">
        <f>INDEX(Products!$E:$E,MATCH(O6546,Products!$A:$A,0))</f>
        <v>0.38</v>
      </c>
      <c r="R6546" s="10" t="s">
        <v>41</v>
      </c>
      <c r="S6546" s="10" t="s">
        <v>68</v>
      </c>
      <c r="T6546" s="10" t="s">
        <v>2655</v>
      </c>
      <c r="U6546" s="12">
        <v>13.375999999999999</v>
      </c>
      <c r="V6546" s="12">
        <v>4</v>
      </c>
      <c r="W6546" s="12">
        <v>0.2</v>
      </c>
      <c r="X6546" s="12">
        <v>4.6815999999999995</v>
      </c>
    </row>
    <row r="6547" spans="1:24" ht="14" x14ac:dyDescent="0.3">
      <c r="A6547" s="9">
        <v>6542</v>
      </c>
      <c r="B6547" s="14" t="s">
        <v>9248</v>
      </c>
      <c r="C6547" s="15">
        <v>45997</v>
      </c>
      <c r="D6547" s="15">
        <v>46003</v>
      </c>
      <c r="E6547" s="10" t="s">
        <v>44</v>
      </c>
      <c r="F6547" s="10" t="s">
        <v>2243</v>
      </c>
      <c r="G6547" s="10" t="s">
        <v>2244</v>
      </c>
      <c r="H6547" s="10" t="s">
        <v>36</v>
      </c>
      <c r="I6547" s="10" t="s">
        <v>23</v>
      </c>
      <c r="J6547" s="10" t="s">
        <v>4659</v>
      </c>
      <c r="K6547" s="10" t="s">
        <v>238</v>
      </c>
      <c r="L6547" s="10">
        <v>11550</v>
      </c>
      <c r="M6547" s="10" t="s">
        <v>133</v>
      </c>
      <c r="N6547" s="10" t="str">
        <f>_xlfn.XLOOKUP($M:$M,People!$B:$B,People!A:A)</f>
        <v>Chuck Magee</v>
      </c>
      <c r="O6547" s="10" t="s">
        <v>5093</v>
      </c>
      <c r="P6547" s="10" t="str">
        <f>VLOOKUP(O6547,Products!$A:$E,3,FALSE)</f>
        <v>Samsung</v>
      </c>
      <c r="Q6547" s="31">
        <f>INDEX(Products!$E:$E,MATCH(O6547,Products!$A:$A,0))</f>
        <v>0.35</v>
      </c>
      <c r="R6547" s="10" t="s">
        <v>41</v>
      </c>
      <c r="S6547" s="10" t="s">
        <v>68</v>
      </c>
      <c r="T6547" s="10" t="s">
        <v>5094</v>
      </c>
      <c r="U6547" s="12">
        <v>968.74400000000014</v>
      </c>
      <c r="V6547" s="12">
        <v>7</v>
      </c>
      <c r="W6547" s="12">
        <v>0.2</v>
      </c>
      <c r="X6547" s="12">
        <v>314.84180000000003</v>
      </c>
    </row>
    <row r="6548" spans="1:24" ht="14" x14ac:dyDescent="0.3">
      <c r="A6548" s="9">
        <v>6543</v>
      </c>
      <c r="B6548" s="14" t="s">
        <v>9247</v>
      </c>
      <c r="C6548" s="15">
        <v>45997</v>
      </c>
      <c r="D6548" s="15">
        <v>46003</v>
      </c>
      <c r="E6548" s="10" t="s">
        <v>44</v>
      </c>
      <c r="F6548" s="10" t="s">
        <v>1620</v>
      </c>
      <c r="G6548" s="10" t="s">
        <v>1621</v>
      </c>
      <c r="H6548" s="10" t="s">
        <v>22</v>
      </c>
      <c r="I6548" s="10" t="s">
        <v>23</v>
      </c>
      <c r="J6548" s="10" t="s">
        <v>86</v>
      </c>
      <c r="K6548" s="10" t="s">
        <v>87</v>
      </c>
      <c r="L6548" s="10">
        <v>98105</v>
      </c>
      <c r="M6548" s="10" t="s">
        <v>39</v>
      </c>
      <c r="N6548" s="10" t="str">
        <f>_xlfn.XLOOKUP($M:$M,People!$B:$B,People!A:A)</f>
        <v>Sadie Pawthorne</v>
      </c>
      <c r="O6548" s="10" t="s">
        <v>332</v>
      </c>
      <c r="P6548" s="10" t="str">
        <f>VLOOKUP(O6548,Products!$A:$E,3,FALSE)</f>
        <v>Logitech</v>
      </c>
      <c r="Q6548" s="31">
        <f>INDEX(Products!$E:$E,MATCH(O6548,Products!$A:$A,0))</f>
        <v>0.39</v>
      </c>
      <c r="R6548" s="10" t="s">
        <v>41</v>
      </c>
      <c r="S6548" s="10" t="s">
        <v>155</v>
      </c>
      <c r="T6548" s="10" t="s">
        <v>333</v>
      </c>
      <c r="U6548" s="12">
        <v>35.89</v>
      </c>
      <c r="V6548" s="12">
        <v>1</v>
      </c>
      <c r="W6548" s="12">
        <v>0</v>
      </c>
      <c r="X6548" s="12">
        <v>16.150499999999997</v>
      </c>
    </row>
    <row r="6549" spans="1:24" ht="14" x14ac:dyDescent="0.3">
      <c r="A6549" s="9">
        <v>6544</v>
      </c>
      <c r="B6549" s="14" t="s">
        <v>9246</v>
      </c>
      <c r="C6549" s="15">
        <v>45997</v>
      </c>
      <c r="D6549" s="15">
        <v>46001</v>
      </c>
      <c r="E6549" s="10" t="s">
        <v>44</v>
      </c>
      <c r="F6549" s="10" t="s">
        <v>2792</v>
      </c>
      <c r="G6549" s="10" t="s">
        <v>2793</v>
      </c>
      <c r="H6549" s="10" t="s">
        <v>92</v>
      </c>
      <c r="I6549" s="10" t="s">
        <v>23</v>
      </c>
      <c r="J6549" s="10" t="s">
        <v>37</v>
      </c>
      <c r="K6549" s="10" t="s">
        <v>38</v>
      </c>
      <c r="L6549" s="10">
        <v>90032</v>
      </c>
      <c r="M6549" s="10" t="s">
        <v>39</v>
      </c>
      <c r="N6549" s="10" t="str">
        <f>_xlfn.XLOOKUP($M:$M,People!$B:$B,People!A:A)</f>
        <v>Sadie Pawthorne</v>
      </c>
      <c r="O6549" s="10" t="s">
        <v>1651</v>
      </c>
      <c r="P6549" s="10" t="str">
        <f>VLOOKUP(O6549,Products!$A:$E,3,FALSE)</f>
        <v>3M</v>
      </c>
      <c r="Q6549" s="31">
        <f>INDEX(Products!$E:$E,MATCH(O6549,Products!$A:$A,0))</f>
        <v>0.26</v>
      </c>
      <c r="R6549" s="10" t="s">
        <v>41</v>
      </c>
      <c r="S6549" s="10" t="s">
        <v>240</v>
      </c>
      <c r="T6549" s="10" t="s">
        <v>1652</v>
      </c>
      <c r="U6549" s="12">
        <v>13.86</v>
      </c>
      <c r="V6549" s="12">
        <v>7</v>
      </c>
      <c r="W6549" s="12">
        <v>0</v>
      </c>
      <c r="X6549" s="12">
        <v>0</v>
      </c>
    </row>
    <row r="6550" spans="1:24" ht="14" x14ac:dyDescent="0.3">
      <c r="A6550" s="9">
        <v>6545</v>
      </c>
      <c r="B6550" s="14" t="s">
        <v>9247</v>
      </c>
      <c r="C6550" s="15">
        <v>45997</v>
      </c>
      <c r="D6550" s="15">
        <v>46003</v>
      </c>
      <c r="E6550" s="10" t="s">
        <v>44</v>
      </c>
      <c r="F6550" s="10" t="s">
        <v>1620</v>
      </c>
      <c r="G6550" s="10" t="s">
        <v>1621</v>
      </c>
      <c r="H6550" s="10" t="s">
        <v>22</v>
      </c>
      <c r="I6550" s="10" t="s">
        <v>23</v>
      </c>
      <c r="J6550" s="10" t="s">
        <v>86</v>
      </c>
      <c r="K6550" s="10" t="s">
        <v>87</v>
      </c>
      <c r="L6550" s="10">
        <v>98105</v>
      </c>
      <c r="M6550" s="10" t="s">
        <v>39</v>
      </c>
      <c r="N6550" s="10" t="str">
        <f>_xlfn.XLOOKUP($M:$M,People!$B:$B,People!A:A)</f>
        <v>Sadie Pawthorne</v>
      </c>
      <c r="O6550" s="10" t="s">
        <v>286</v>
      </c>
      <c r="P6550" s="10" t="str">
        <f>VLOOKUP(O6550,Products!$A:$E,3,FALSE)</f>
        <v>Office Depot</v>
      </c>
      <c r="Q6550" s="31">
        <f>INDEX(Products!$E:$E,MATCH(O6550,Products!$A:$A,0))</f>
        <v>0.36</v>
      </c>
      <c r="R6550" s="10" t="s">
        <v>41</v>
      </c>
      <c r="S6550" s="10" t="s">
        <v>82</v>
      </c>
      <c r="T6550" s="10" t="s">
        <v>287</v>
      </c>
      <c r="U6550" s="12">
        <v>189.7</v>
      </c>
      <c r="V6550" s="12">
        <v>5</v>
      </c>
      <c r="W6550" s="12">
        <v>0</v>
      </c>
      <c r="X6550" s="12">
        <v>89.158999999999992</v>
      </c>
    </row>
    <row r="6551" spans="1:24" ht="14" x14ac:dyDescent="0.3">
      <c r="A6551" s="9">
        <v>6546</v>
      </c>
      <c r="B6551" s="14" t="s">
        <v>9246</v>
      </c>
      <c r="C6551" s="15">
        <v>45997</v>
      </c>
      <c r="D6551" s="15">
        <v>46001</v>
      </c>
      <c r="E6551" s="10" t="s">
        <v>44</v>
      </c>
      <c r="F6551" s="10" t="s">
        <v>2792</v>
      </c>
      <c r="G6551" s="10" t="s">
        <v>2793</v>
      </c>
      <c r="H6551" s="10" t="s">
        <v>92</v>
      </c>
      <c r="I6551" s="10" t="s">
        <v>23</v>
      </c>
      <c r="J6551" s="10" t="s">
        <v>37</v>
      </c>
      <c r="K6551" s="10" t="s">
        <v>38</v>
      </c>
      <c r="L6551" s="10">
        <v>90032</v>
      </c>
      <c r="M6551" s="10" t="s">
        <v>39</v>
      </c>
      <c r="N6551" s="10" t="str">
        <f>_xlfn.XLOOKUP($M:$M,People!$B:$B,People!A:A)</f>
        <v>Sadie Pawthorne</v>
      </c>
      <c r="O6551" s="10" t="s">
        <v>1927</v>
      </c>
      <c r="P6551" s="10" t="str">
        <f>VLOOKUP(O6551,Products!$A:$E,3,FALSE)</f>
        <v>IKEA</v>
      </c>
      <c r="Q6551" s="31">
        <f>INDEX(Products!$E:$E,MATCH(O6551,Products!$A:$A,0))</f>
        <v>0.36</v>
      </c>
      <c r="R6551" s="10" t="s">
        <v>41</v>
      </c>
      <c r="S6551" s="10" t="s">
        <v>82</v>
      </c>
      <c r="T6551" s="10" t="s">
        <v>1928</v>
      </c>
      <c r="U6551" s="12">
        <v>13.36</v>
      </c>
      <c r="V6551" s="12">
        <v>2</v>
      </c>
      <c r="W6551" s="12">
        <v>0</v>
      </c>
      <c r="X6551" s="12">
        <v>6.4127999999999998</v>
      </c>
    </row>
    <row r="6552" spans="1:24" ht="14" x14ac:dyDescent="0.3">
      <c r="A6552" s="9">
        <v>6547</v>
      </c>
      <c r="B6552" s="14" t="s">
        <v>9247</v>
      </c>
      <c r="C6552" s="15">
        <v>45997</v>
      </c>
      <c r="D6552" s="15">
        <v>46003</v>
      </c>
      <c r="E6552" s="10" t="s">
        <v>44</v>
      </c>
      <c r="F6552" s="10" t="s">
        <v>1620</v>
      </c>
      <c r="G6552" s="10" t="s">
        <v>1621</v>
      </c>
      <c r="H6552" s="10" t="s">
        <v>22</v>
      </c>
      <c r="I6552" s="10" t="s">
        <v>23</v>
      </c>
      <c r="J6552" s="10" t="s">
        <v>86</v>
      </c>
      <c r="K6552" s="10" t="s">
        <v>87</v>
      </c>
      <c r="L6552" s="10">
        <v>98105</v>
      </c>
      <c r="M6552" s="10" t="s">
        <v>39</v>
      </c>
      <c r="N6552" s="10" t="str">
        <f>_xlfn.XLOOKUP($M:$M,People!$B:$B,People!A:A)</f>
        <v>Sadie Pawthorne</v>
      </c>
      <c r="O6552" s="10" t="s">
        <v>501</v>
      </c>
      <c r="P6552" s="10" t="str">
        <f>VLOOKUP(O6552,Products!$A:$E,3,FALSE)</f>
        <v>Office Depot</v>
      </c>
      <c r="Q6552" s="31">
        <f>INDEX(Products!$E:$E,MATCH(O6552,Products!$A:$A,0))</f>
        <v>0.4</v>
      </c>
      <c r="R6552" s="10" t="s">
        <v>41</v>
      </c>
      <c r="S6552" s="10" t="s">
        <v>82</v>
      </c>
      <c r="T6552" s="10" t="s">
        <v>502</v>
      </c>
      <c r="U6552" s="12">
        <v>248.07999999999998</v>
      </c>
      <c r="V6552" s="12">
        <v>7</v>
      </c>
      <c r="W6552" s="12">
        <v>0</v>
      </c>
      <c r="X6552" s="12">
        <v>116.59759999999997</v>
      </c>
    </row>
    <row r="6553" spans="1:24" ht="14" x14ac:dyDescent="0.3">
      <c r="A6553" s="9">
        <v>6548</v>
      </c>
      <c r="B6553" s="14" t="s">
        <v>9249</v>
      </c>
      <c r="C6553" s="15">
        <v>45997</v>
      </c>
      <c r="D6553" s="15">
        <v>45998</v>
      </c>
      <c r="E6553" s="10" t="s">
        <v>168</v>
      </c>
      <c r="F6553" s="10" t="s">
        <v>451</v>
      </c>
      <c r="G6553" s="10" t="s">
        <v>452</v>
      </c>
      <c r="H6553" s="10" t="s">
        <v>36</v>
      </c>
      <c r="I6553" s="10" t="s">
        <v>23</v>
      </c>
      <c r="J6553" s="10" t="s">
        <v>2742</v>
      </c>
      <c r="K6553" s="10" t="s">
        <v>38</v>
      </c>
      <c r="L6553" s="10">
        <v>94509</v>
      </c>
      <c r="M6553" s="10" t="s">
        <v>39</v>
      </c>
      <c r="N6553" s="10" t="str">
        <f>_xlfn.XLOOKUP($M:$M,People!$B:$B,People!A:A)</f>
        <v>Sadie Pawthorne</v>
      </c>
      <c r="O6553" s="10" t="s">
        <v>924</v>
      </c>
      <c r="P6553" s="10" t="str">
        <f>VLOOKUP(O6553,Products!$A:$E,3,FALSE)</f>
        <v>IKEA</v>
      </c>
      <c r="Q6553" s="31">
        <f>INDEX(Products!$E:$E,MATCH(O6553,Products!$A:$A,0))</f>
        <v>0.34</v>
      </c>
      <c r="R6553" s="10" t="s">
        <v>41</v>
      </c>
      <c r="S6553" s="10" t="s">
        <v>82</v>
      </c>
      <c r="T6553" s="10" t="s">
        <v>925</v>
      </c>
      <c r="U6553" s="12">
        <v>19.440000000000001</v>
      </c>
      <c r="V6553" s="12">
        <v>3</v>
      </c>
      <c r="W6553" s="12">
        <v>0</v>
      </c>
      <c r="X6553" s="12">
        <v>9.3312000000000008</v>
      </c>
    </row>
    <row r="6554" spans="1:24" ht="14" x14ac:dyDescent="0.3">
      <c r="A6554" s="9">
        <v>6549</v>
      </c>
      <c r="B6554" s="14" t="s">
        <v>9248</v>
      </c>
      <c r="C6554" s="15">
        <v>45997</v>
      </c>
      <c r="D6554" s="15">
        <v>46003</v>
      </c>
      <c r="E6554" s="10" t="s">
        <v>44</v>
      </c>
      <c r="F6554" s="10" t="s">
        <v>2243</v>
      </c>
      <c r="G6554" s="10" t="s">
        <v>2244</v>
      </c>
      <c r="H6554" s="10" t="s">
        <v>36</v>
      </c>
      <c r="I6554" s="10" t="s">
        <v>23</v>
      </c>
      <c r="J6554" s="10" t="s">
        <v>4659</v>
      </c>
      <c r="K6554" s="10" t="s">
        <v>238</v>
      </c>
      <c r="L6554" s="10">
        <v>11550</v>
      </c>
      <c r="M6554" s="10" t="s">
        <v>133</v>
      </c>
      <c r="N6554" s="10" t="str">
        <f>_xlfn.XLOOKUP($M:$M,People!$B:$B,People!A:A)</f>
        <v>Chuck Magee</v>
      </c>
      <c r="O6554" s="10" t="s">
        <v>2771</v>
      </c>
      <c r="P6554" s="10" t="str">
        <f>VLOOKUP(O6554,Products!$A:$E,3,FALSE)</f>
        <v>Staples</v>
      </c>
      <c r="Q6554" s="31">
        <f>INDEX(Products!$E:$E,MATCH(O6554,Products!$A:$A,0))</f>
        <v>0.27</v>
      </c>
      <c r="R6554" s="10" t="s">
        <v>64</v>
      </c>
      <c r="S6554" s="10" t="s">
        <v>1063</v>
      </c>
      <c r="T6554" s="10" t="s">
        <v>2772</v>
      </c>
      <c r="U6554" s="12">
        <v>479.98400000000004</v>
      </c>
      <c r="V6554" s="12">
        <v>2</v>
      </c>
      <c r="W6554" s="12">
        <v>0.2</v>
      </c>
      <c r="X6554" s="12">
        <v>89.996999999999986</v>
      </c>
    </row>
    <row r="6555" spans="1:24" ht="14" x14ac:dyDescent="0.3">
      <c r="A6555" s="9">
        <v>6550</v>
      </c>
      <c r="B6555" s="14" t="s">
        <v>9247</v>
      </c>
      <c r="C6555" s="15">
        <v>45997</v>
      </c>
      <c r="D6555" s="15">
        <v>46003</v>
      </c>
      <c r="E6555" s="10" t="s">
        <v>44</v>
      </c>
      <c r="F6555" s="10" t="s">
        <v>1620</v>
      </c>
      <c r="G6555" s="10" t="s">
        <v>1621</v>
      </c>
      <c r="H6555" s="10" t="s">
        <v>22</v>
      </c>
      <c r="I6555" s="10" t="s">
        <v>23</v>
      </c>
      <c r="J6555" s="10" t="s">
        <v>86</v>
      </c>
      <c r="K6555" s="10" t="s">
        <v>87</v>
      </c>
      <c r="L6555" s="10">
        <v>98105</v>
      </c>
      <c r="M6555" s="10" t="s">
        <v>39</v>
      </c>
      <c r="N6555" s="10" t="str">
        <f>_xlfn.XLOOKUP($M:$M,People!$B:$B,People!A:A)</f>
        <v>Sadie Pawthorne</v>
      </c>
      <c r="O6555" s="10" t="s">
        <v>3132</v>
      </c>
      <c r="P6555" s="10" t="str">
        <f>VLOOKUP(O6555,Products!$A:$E,3,FALSE)</f>
        <v>Canon</v>
      </c>
      <c r="Q6555" s="31">
        <f>INDEX(Products!$E:$E,MATCH(O6555,Products!$A:$A,0))</f>
        <v>0.36</v>
      </c>
      <c r="R6555" s="10" t="s">
        <v>64</v>
      </c>
      <c r="S6555" s="10" t="s">
        <v>65</v>
      </c>
      <c r="T6555" s="10" t="s">
        <v>4434</v>
      </c>
      <c r="U6555" s="12">
        <v>156.79200000000003</v>
      </c>
      <c r="V6555" s="12">
        <v>1</v>
      </c>
      <c r="W6555" s="12">
        <v>0.2</v>
      </c>
      <c r="X6555" s="12">
        <v>13.719300000000004</v>
      </c>
    </row>
    <row r="6556" spans="1:24" ht="14" x14ac:dyDescent="0.3">
      <c r="A6556" s="9">
        <v>6551</v>
      </c>
      <c r="B6556" s="14" t="s">
        <v>9246</v>
      </c>
      <c r="C6556" s="15">
        <v>45997</v>
      </c>
      <c r="D6556" s="15">
        <v>46001</v>
      </c>
      <c r="E6556" s="10" t="s">
        <v>44</v>
      </c>
      <c r="F6556" s="10" t="s">
        <v>2792</v>
      </c>
      <c r="G6556" s="10" t="s">
        <v>2793</v>
      </c>
      <c r="H6556" s="10" t="s">
        <v>92</v>
      </c>
      <c r="I6556" s="10" t="s">
        <v>23</v>
      </c>
      <c r="J6556" s="10" t="s">
        <v>37</v>
      </c>
      <c r="K6556" s="10" t="s">
        <v>38</v>
      </c>
      <c r="L6556" s="10">
        <v>90032</v>
      </c>
      <c r="M6556" s="10" t="s">
        <v>39</v>
      </c>
      <c r="N6556" s="10" t="str">
        <f>_xlfn.XLOOKUP($M:$M,People!$B:$B,People!A:A)</f>
        <v>Sadie Pawthorne</v>
      </c>
      <c r="O6556" s="10" t="s">
        <v>1655</v>
      </c>
      <c r="P6556" s="10" t="str">
        <f>VLOOKUP(O6556,Products!$A:$E,3,FALSE)</f>
        <v>Dell</v>
      </c>
      <c r="Q6556" s="31">
        <f>INDEX(Products!$E:$E,MATCH(O6556,Products!$A:$A,0))</f>
        <v>0.32</v>
      </c>
      <c r="R6556" s="10" t="s">
        <v>64</v>
      </c>
      <c r="S6556" s="10" t="s">
        <v>65</v>
      </c>
      <c r="T6556" s="10" t="s">
        <v>1656</v>
      </c>
      <c r="U6556" s="12">
        <v>249.58400000000003</v>
      </c>
      <c r="V6556" s="12">
        <v>2</v>
      </c>
      <c r="W6556" s="12">
        <v>0.2</v>
      </c>
      <c r="X6556" s="12">
        <v>31.197999999999986</v>
      </c>
    </row>
    <row r="6557" spans="1:24" ht="14" x14ac:dyDescent="0.3">
      <c r="A6557" s="9">
        <v>6552</v>
      </c>
      <c r="B6557" s="14" t="s">
        <v>9247</v>
      </c>
      <c r="C6557" s="15">
        <v>45997</v>
      </c>
      <c r="D6557" s="15">
        <v>46003</v>
      </c>
      <c r="E6557" s="10" t="s">
        <v>44</v>
      </c>
      <c r="F6557" s="10" t="s">
        <v>1620</v>
      </c>
      <c r="G6557" s="10" t="s">
        <v>1621</v>
      </c>
      <c r="H6557" s="10" t="s">
        <v>22</v>
      </c>
      <c r="I6557" s="10" t="s">
        <v>23</v>
      </c>
      <c r="J6557" s="10" t="s">
        <v>86</v>
      </c>
      <c r="K6557" s="10" t="s">
        <v>87</v>
      </c>
      <c r="L6557" s="10">
        <v>98105</v>
      </c>
      <c r="M6557" s="10" t="s">
        <v>39</v>
      </c>
      <c r="N6557" s="10" t="str">
        <f>_xlfn.XLOOKUP($M:$M,People!$B:$B,People!A:A)</f>
        <v>Sadie Pawthorne</v>
      </c>
      <c r="O6557" s="10" t="s">
        <v>4489</v>
      </c>
      <c r="P6557" s="10" t="str">
        <f>VLOOKUP(O6557,Products!$A:$E,3,FALSE)</f>
        <v>3M</v>
      </c>
      <c r="Q6557" s="31">
        <f>INDEX(Products!$E:$E,MATCH(O6557,Products!$A:$A,0))</f>
        <v>0.26</v>
      </c>
      <c r="R6557" s="10" t="s">
        <v>64</v>
      </c>
      <c r="S6557" s="10" t="s">
        <v>65</v>
      </c>
      <c r="T6557" s="10" t="s">
        <v>4490</v>
      </c>
      <c r="U6557" s="12">
        <v>431.97600000000006</v>
      </c>
      <c r="V6557" s="12">
        <v>3</v>
      </c>
      <c r="W6557" s="12">
        <v>0.2</v>
      </c>
      <c r="X6557" s="12">
        <v>26.998499999999993</v>
      </c>
    </row>
    <row r="6558" spans="1:24" ht="14" x14ac:dyDescent="0.3">
      <c r="A6558" s="9">
        <v>6553</v>
      </c>
      <c r="B6558" s="14" t="s">
        <v>9246</v>
      </c>
      <c r="C6558" s="15">
        <v>45997</v>
      </c>
      <c r="D6558" s="15">
        <v>46001</v>
      </c>
      <c r="E6558" s="10" t="s">
        <v>44</v>
      </c>
      <c r="F6558" s="10" t="s">
        <v>2792</v>
      </c>
      <c r="G6558" s="10" t="s">
        <v>2793</v>
      </c>
      <c r="H6558" s="10" t="s">
        <v>92</v>
      </c>
      <c r="I6558" s="10" t="s">
        <v>23</v>
      </c>
      <c r="J6558" s="10" t="s">
        <v>37</v>
      </c>
      <c r="K6558" s="10" t="s">
        <v>38</v>
      </c>
      <c r="L6558" s="10">
        <v>90032</v>
      </c>
      <c r="M6558" s="10" t="s">
        <v>39</v>
      </c>
      <c r="N6558" s="10" t="str">
        <f>_xlfn.XLOOKUP($M:$M,People!$B:$B,People!A:A)</f>
        <v>Sadie Pawthorne</v>
      </c>
      <c r="O6558" s="10" t="s">
        <v>5690</v>
      </c>
      <c r="P6558" s="10" t="str">
        <f>VLOOKUP(O6558,Products!$A:$E,3,FALSE)</f>
        <v>Logitech</v>
      </c>
      <c r="Q6558" s="31">
        <f>INDEX(Products!$E:$E,MATCH(O6558,Products!$A:$A,0))</f>
        <v>0.27</v>
      </c>
      <c r="R6558" s="10" t="s">
        <v>64</v>
      </c>
      <c r="S6558" s="10" t="s">
        <v>65</v>
      </c>
      <c r="T6558" s="10" t="s">
        <v>5691</v>
      </c>
      <c r="U6558" s="12">
        <v>271.95999999999998</v>
      </c>
      <c r="V6558" s="12">
        <v>5</v>
      </c>
      <c r="W6558" s="12">
        <v>0.2</v>
      </c>
      <c r="X6558" s="12">
        <v>27.195999999999998</v>
      </c>
    </row>
    <row r="6559" spans="1:24" ht="14" x14ac:dyDescent="0.3">
      <c r="A6559" s="9">
        <v>6554</v>
      </c>
      <c r="B6559" s="14" t="s">
        <v>9250</v>
      </c>
      <c r="C6559" s="15">
        <v>45999</v>
      </c>
      <c r="D6559" s="15">
        <v>46003</v>
      </c>
      <c r="E6559" s="10" t="s">
        <v>44</v>
      </c>
      <c r="F6559" s="10" t="s">
        <v>1141</v>
      </c>
      <c r="G6559" s="10" t="s">
        <v>1142</v>
      </c>
      <c r="H6559" s="10" t="s">
        <v>22</v>
      </c>
      <c r="I6559" s="10" t="s">
        <v>23</v>
      </c>
      <c r="J6559" s="10" t="s">
        <v>4718</v>
      </c>
      <c r="K6559" s="10" t="s">
        <v>103</v>
      </c>
      <c r="L6559" s="10">
        <v>54703</v>
      </c>
      <c r="M6559" s="10" t="s">
        <v>95</v>
      </c>
      <c r="N6559" s="10" t="str">
        <f>_xlfn.XLOOKUP($M:$M,People!$B:$B,People!A:A)</f>
        <v>Roxanne Rodriguez</v>
      </c>
      <c r="O6559" s="10" t="s">
        <v>4393</v>
      </c>
      <c r="P6559" s="10" t="str">
        <f>VLOOKUP(O6559,Products!$A:$E,3,FALSE)</f>
        <v>IKEA</v>
      </c>
      <c r="Q6559" s="31">
        <f>INDEX(Products!$E:$E,MATCH(O6559,Products!$A:$A,0))</f>
        <v>0.32</v>
      </c>
      <c r="R6559" s="10" t="s">
        <v>28</v>
      </c>
      <c r="S6559" s="10" t="s">
        <v>29</v>
      </c>
      <c r="T6559" s="10" t="s">
        <v>4394</v>
      </c>
      <c r="U6559" s="12">
        <v>405.85999999999996</v>
      </c>
      <c r="V6559" s="12">
        <v>7</v>
      </c>
      <c r="W6559" s="12">
        <v>0</v>
      </c>
      <c r="X6559" s="12">
        <v>32.46879999999998</v>
      </c>
    </row>
    <row r="6560" spans="1:24" ht="14" x14ac:dyDescent="0.3">
      <c r="A6560" s="9">
        <v>6555</v>
      </c>
      <c r="B6560" s="14" t="s">
        <v>9250</v>
      </c>
      <c r="C6560" s="15">
        <v>45999</v>
      </c>
      <c r="D6560" s="15">
        <v>46003</v>
      </c>
      <c r="E6560" s="10" t="s">
        <v>44</v>
      </c>
      <c r="F6560" s="10" t="s">
        <v>1141</v>
      </c>
      <c r="G6560" s="10" t="s">
        <v>1142</v>
      </c>
      <c r="H6560" s="10" t="s">
        <v>22</v>
      </c>
      <c r="I6560" s="10" t="s">
        <v>23</v>
      </c>
      <c r="J6560" s="10" t="s">
        <v>4718</v>
      </c>
      <c r="K6560" s="10" t="s">
        <v>103</v>
      </c>
      <c r="L6560" s="10">
        <v>54703</v>
      </c>
      <c r="M6560" s="10" t="s">
        <v>95</v>
      </c>
      <c r="N6560" s="10" t="str">
        <f>_xlfn.XLOOKUP($M:$M,People!$B:$B,People!A:A)</f>
        <v>Roxanne Rodriguez</v>
      </c>
      <c r="O6560" s="10" t="s">
        <v>2095</v>
      </c>
      <c r="P6560" s="10" t="str">
        <f>VLOOKUP(O6560,Products!$A:$E,3,FALSE)</f>
        <v>Logitech</v>
      </c>
      <c r="Q6560" s="31">
        <f>INDEX(Products!$E:$E,MATCH(O6560,Products!$A:$A,0))</f>
        <v>0.37</v>
      </c>
      <c r="R6560" s="10" t="s">
        <v>28</v>
      </c>
      <c r="S6560" s="10" t="s">
        <v>32</v>
      </c>
      <c r="T6560" s="10" t="s">
        <v>2096</v>
      </c>
      <c r="U6560" s="12">
        <v>680.01</v>
      </c>
      <c r="V6560" s="12">
        <v>3</v>
      </c>
      <c r="W6560" s="12">
        <v>0</v>
      </c>
      <c r="X6560" s="12">
        <v>176.80260000000001</v>
      </c>
    </row>
    <row r="6561" spans="1:24" ht="14" x14ac:dyDescent="0.3">
      <c r="A6561" s="9">
        <v>6556</v>
      </c>
      <c r="B6561" s="14" t="s">
        <v>9251</v>
      </c>
      <c r="C6561" s="15">
        <v>45999</v>
      </c>
      <c r="D6561" s="15">
        <v>46001</v>
      </c>
      <c r="E6561" s="10" t="s">
        <v>168</v>
      </c>
      <c r="F6561" s="10" t="s">
        <v>169</v>
      </c>
      <c r="G6561" s="10" t="s">
        <v>170</v>
      </c>
      <c r="H6561" s="10" t="s">
        <v>36</v>
      </c>
      <c r="I6561" s="10" t="s">
        <v>23</v>
      </c>
      <c r="J6561" s="10" t="s">
        <v>171</v>
      </c>
      <c r="K6561" s="10" t="s">
        <v>94</v>
      </c>
      <c r="L6561" s="10">
        <v>75080</v>
      </c>
      <c r="M6561" s="10" t="s">
        <v>95</v>
      </c>
      <c r="N6561" s="10" t="str">
        <f>_xlfn.XLOOKUP($M:$M,People!$B:$B,People!A:A)</f>
        <v>Roxanne Rodriguez</v>
      </c>
      <c r="O6561" s="10" t="s">
        <v>174</v>
      </c>
      <c r="P6561" s="10" t="str">
        <f>VLOOKUP(O6561,Products!$A:$E,3,FALSE)</f>
        <v>HP</v>
      </c>
      <c r="Q6561" s="31">
        <f>INDEX(Products!$E:$E,MATCH(O6561,Products!$A:$A,0))</f>
        <v>0.27</v>
      </c>
      <c r="R6561" s="10" t="s">
        <v>28</v>
      </c>
      <c r="S6561" s="10" t="s">
        <v>58</v>
      </c>
      <c r="T6561" s="10" t="s">
        <v>175</v>
      </c>
      <c r="U6561" s="12">
        <v>190.92</v>
      </c>
      <c r="V6561" s="12">
        <v>5</v>
      </c>
      <c r="W6561" s="12">
        <v>0.6</v>
      </c>
      <c r="X6561" s="12">
        <v>-147.96300000000002</v>
      </c>
    </row>
    <row r="6562" spans="1:24" ht="14" x14ac:dyDescent="0.3">
      <c r="A6562" s="9">
        <v>6557</v>
      </c>
      <c r="B6562" s="14" t="s">
        <v>9252</v>
      </c>
      <c r="C6562" s="15">
        <v>45999</v>
      </c>
      <c r="D6562" s="15">
        <v>46005</v>
      </c>
      <c r="E6562" s="10" t="s">
        <v>44</v>
      </c>
      <c r="F6562" s="10" t="s">
        <v>2859</v>
      </c>
      <c r="G6562" s="10" t="s">
        <v>2860</v>
      </c>
      <c r="H6562" s="10" t="s">
        <v>36</v>
      </c>
      <c r="I6562" s="10" t="s">
        <v>23</v>
      </c>
      <c r="J6562" s="10" t="s">
        <v>114</v>
      </c>
      <c r="K6562" s="10" t="s">
        <v>38</v>
      </c>
      <c r="L6562" s="10">
        <v>94110</v>
      </c>
      <c r="M6562" s="10" t="s">
        <v>39</v>
      </c>
      <c r="N6562" s="10" t="str">
        <f>_xlfn.XLOOKUP($M:$M,People!$B:$B,People!A:A)</f>
        <v>Sadie Pawthorne</v>
      </c>
      <c r="O6562" s="10" t="s">
        <v>3951</v>
      </c>
      <c r="P6562" s="10" t="str">
        <f>VLOOKUP(O6562,Products!$A:$E,3,FALSE)</f>
        <v>Samsung</v>
      </c>
      <c r="Q6562" s="31">
        <f>INDEX(Products!$E:$E,MATCH(O6562,Products!$A:$A,0))</f>
        <v>0.39</v>
      </c>
      <c r="R6562" s="10" t="s">
        <v>28</v>
      </c>
      <c r="S6562" s="10" t="s">
        <v>50</v>
      </c>
      <c r="T6562" s="10" t="s">
        <v>3952</v>
      </c>
      <c r="U6562" s="12">
        <v>1421.6640000000002</v>
      </c>
      <c r="V6562" s="12">
        <v>6</v>
      </c>
      <c r="W6562" s="12">
        <v>0.2</v>
      </c>
      <c r="X6562" s="12">
        <v>-195.47879999999998</v>
      </c>
    </row>
    <row r="6563" spans="1:24" ht="14" x14ac:dyDescent="0.3">
      <c r="A6563" s="9">
        <v>6558</v>
      </c>
      <c r="B6563" s="14" t="s">
        <v>9252</v>
      </c>
      <c r="C6563" s="15">
        <v>45999</v>
      </c>
      <c r="D6563" s="15">
        <v>46005</v>
      </c>
      <c r="E6563" s="10" t="s">
        <v>44</v>
      </c>
      <c r="F6563" s="10" t="s">
        <v>2859</v>
      </c>
      <c r="G6563" s="10" t="s">
        <v>2860</v>
      </c>
      <c r="H6563" s="10" t="s">
        <v>36</v>
      </c>
      <c r="I6563" s="10" t="s">
        <v>23</v>
      </c>
      <c r="J6563" s="10" t="s">
        <v>114</v>
      </c>
      <c r="K6563" s="10" t="s">
        <v>38</v>
      </c>
      <c r="L6563" s="10">
        <v>94110</v>
      </c>
      <c r="M6563" s="10" t="s">
        <v>39</v>
      </c>
      <c r="N6563" s="10" t="str">
        <f>_xlfn.XLOOKUP($M:$M,People!$B:$B,People!A:A)</f>
        <v>Sadie Pawthorne</v>
      </c>
      <c r="O6563" s="10" t="s">
        <v>115</v>
      </c>
      <c r="P6563" s="10" t="str">
        <f>VLOOKUP(O6563,Products!$A:$E,3,FALSE)</f>
        <v>Canon</v>
      </c>
      <c r="Q6563" s="31">
        <f>INDEX(Products!$E:$E,MATCH(O6563,Products!$A:$A,0))</f>
        <v>0.3</v>
      </c>
      <c r="R6563" s="10" t="s">
        <v>41</v>
      </c>
      <c r="S6563" s="10" t="s">
        <v>61</v>
      </c>
      <c r="T6563" s="10" t="s">
        <v>116</v>
      </c>
      <c r="U6563" s="12">
        <v>8.56</v>
      </c>
      <c r="V6563" s="12">
        <v>2</v>
      </c>
      <c r="W6563" s="12">
        <v>0</v>
      </c>
      <c r="X6563" s="12">
        <v>2.4823999999999993</v>
      </c>
    </row>
    <row r="6564" spans="1:24" ht="14" x14ac:dyDescent="0.3">
      <c r="A6564" s="9">
        <v>6559</v>
      </c>
      <c r="B6564" s="14" t="s">
        <v>9253</v>
      </c>
      <c r="C6564" s="15">
        <v>45999</v>
      </c>
      <c r="D6564" s="15">
        <v>46003</v>
      </c>
      <c r="E6564" s="10" t="s">
        <v>44</v>
      </c>
      <c r="F6564" s="10" t="s">
        <v>4571</v>
      </c>
      <c r="G6564" s="10" t="s">
        <v>4572</v>
      </c>
      <c r="H6564" s="10" t="s">
        <v>92</v>
      </c>
      <c r="I6564" s="10" t="s">
        <v>23</v>
      </c>
      <c r="J6564" s="10" t="s">
        <v>437</v>
      </c>
      <c r="K6564" s="10" t="s">
        <v>438</v>
      </c>
      <c r="L6564" s="10">
        <v>43229</v>
      </c>
      <c r="M6564" s="10" t="s">
        <v>133</v>
      </c>
      <c r="N6564" s="10" t="str">
        <f>_xlfn.XLOOKUP($M:$M,People!$B:$B,People!A:A)</f>
        <v>Chuck Magee</v>
      </c>
      <c r="O6564" s="10" t="s">
        <v>4778</v>
      </c>
      <c r="P6564" s="10" t="str">
        <f>VLOOKUP(O6564,Products!$A:$E,3,FALSE)</f>
        <v>HP</v>
      </c>
      <c r="Q6564" s="31">
        <f>INDEX(Products!$E:$E,MATCH(O6564,Products!$A:$A,0))</f>
        <v>0.37</v>
      </c>
      <c r="R6564" s="10" t="s">
        <v>41</v>
      </c>
      <c r="S6564" s="10" t="s">
        <v>68</v>
      </c>
      <c r="T6564" s="10" t="s">
        <v>4779</v>
      </c>
      <c r="U6564" s="12">
        <v>12.957000000000001</v>
      </c>
      <c r="V6564" s="12">
        <v>7</v>
      </c>
      <c r="W6564" s="12">
        <v>0.7</v>
      </c>
      <c r="X6564" s="12">
        <v>-9.5018000000000029</v>
      </c>
    </row>
    <row r="6565" spans="1:24" ht="14" x14ac:dyDescent="0.3">
      <c r="A6565" s="9">
        <v>6560</v>
      </c>
      <c r="B6565" s="14" t="s">
        <v>9254</v>
      </c>
      <c r="C6565" s="15">
        <v>45999</v>
      </c>
      <c r="D6565" s="15">
        <v>46003</v>
      </c>
      <c r="E6565" s="10" t="s">
        <v>19</v>
      </c>
      <c r="F6565" s="10" t="s">
        <v>4702</v>
      </c>
      <c r="G6565" s="10" t="s">
        <v>4703</v>
      </c>
      <c r="H6565" s="10" t="s">
        <v>92</v>
      </c>
      <c r="I6565" s="10" t="s">
        <v>23</v>
      </c>
      <c r="J6565" s="10" t="s">
        <v>437</v>
      </c>
      <c r="K6565" s="10" t="s">
        <v>438</v>
      </c>
      <c r="L6565" s="10">
        <v>43229</v>
      </c>
      <c r="M6565" s="10" t="s">
        <v>133</v>
      </c>
      <c r="N6565" s="10" t="str">
        <f>_xlfn.XLOOKUP($M:$M,People!$B:$B,People!A:A)</f>
        <v>Chuck Magee</v>
      </c>
      <c r="O6565" s="10" t="s">
        <v>899</v>
      </c>
      <c r="P6565" s="10" t="str">
        <f>VLOOKUP(O6565,Products!$A:$E,3,FALSE)</f>
        <v>HP</v>
      </c>
      <c r="Q6565" s="31">
        <f>INDEX(Products!$E:$E,MATCH(O6565,Products!$A:$A,0))</f>
        <v>0.25</v>
      </c>
      <c r="R6565" s="10" t="s">
        <v>41</v>
      </c>
      <c r="S6565" s="10" t="s">
        <v>82</v>
      </c>
      <c r="T6565" s="10" t="s">
        <v>900</v>
      </c>
      <c r="U6565" s="12">
        <v>10.584000000000001</v>
      </c>
      <c r="V6565" s="12">
        <v>3</v>
      </c>
      <c r="W6565" s="12">
        <v>0.2</v>
      </c>
      <c r="X6565" s="12">
        <v>3.4397999999999995</v>
      </c>
    </row>
    <row r="6566" spans="1:24" ht="14" x14ac:dyDescent="0.3">
      <c r="A6566" s="9">
        <v>6561</v>
      </c>
      <c r="B6566" s="14" t="s">
        <v>9252</v>
      </c>
      <c r="C6566" s="15">
        <v>45999</v>
      </c>
      <c r="D6566" s="15">
        <v>46005</v>
      </c>
      <c r="E6566" s="10" t="s">
        <v>44</v>
      </c>
      <c r="F6566" s="10" t="s">
        <v>2859</v>
      </c>
      <c r="G6566" s="10" t="s">
        <v>2860</v>
      </c>
      <c r="H6566" s="10" t="s">
        <v>36</v>
      </c>
      <c r="I6566" s="10" t="s">
        <v>23</v>
      </c>
      <c r="J6566" s="10" t="s">
        <v>114</v>
      </c>
      <c r="K6566" s="10" t="s">
        <v>38</v>
      </c>
      <c r="L6566" s="10">
        <v>94110</v>
      </c>
      <c r="M6566" s="10" t="s">
        <v>39</v>
      </c>
      <c r="N6566" s="10" t="str">
        <f>_xlfn.XLOOKUP($M:$M,People!$B:$B,People!A:A)</f>
        <v>Sadie Pawthorne</v>
      </c>
      <c r="O6566" s="10" t="s">
        <v>4949</v>
      </c>
      <c r="P6566" s="10" t="str">
        <f>VLOOKUP(O6566,Products!$A:$E,3,FALSE)</f>
        <v>Samsung</v>
      </c>
      <c r="Q6566" s="31">
        <f>INDEX(Products!$E:$E,MATCH(O6566,Products!$A:$A,0))</f>
        <v>0.31</v>
      </c>
      <c r="R6566" s="10" t="s">
        <v>41</v>
      </c>
      <c r="S6566" s="10" t="s">
        <v>82</v>
      </c>
      <c r="T6566" s="10" t="s">
        <v>4950</v>
      </c>
      <c r="U6566" s="12">
        <v>45.36</v>
      </c>
      <c r="V6566" s="12">
        <v>7</v>
      </c>
      <c r="W6566" s="12">
        <v>0</v>
      </c>
      <c r="X6566" s="12">
        <v>21.772800000000004</v>
      </c>
    </row>
    <row r="6567" spans="1:24" ht="14" x14ac:dyDescent="0.3">
      <c r="A6567" s="9">
        <v>6562</v>
      </c>
      <c r="B6567" s="14" t="s">
        <v>9255</v>
      </c>
      <c r="C6567" s="15">
        <v>45999</v>
      </c>
      <c r="D6567" s="15">
        <v>46002</v>
      </c>
      <c r="E6567" s="10" t="s">
        <v>19</v>
      </c>
      <c r="F6567" s="10" t="s">
        <v>1058</v>
      </c>
      <c r="G6567" s="10" t="s">
        <v>1059</v>
      </c>
      <c r="H6567" s="10" t="s">
        <v>22</v>
      </c>
      <c r="I6567" s="10" t="s">
        <v>23</v>
      </c>
      <c r="J6567" s="10" t="s">
        <v>114</v>
      </c>
      <c r="K6567" s="10" t="s">
        <v>38</v>
      </c>
      <c r="L6567" s="10">
        <v>94110</v>
      </c>
      <c r="M6567" s="10" t="s">
        <v>39</v>
      </c>
      <c r="N6567" s="10" t="str">
        <f>_xlfn.XLOOKUP($M:$M,People!$B:$B,People!A:A)</f>
        <v>Sadie Pawthorne</v>
      </c>
      <c r="O6567" s="10" t="s">
        <v>311</v>
      </c>
      <c r="P6567" s="10" t="str">
        <f>VLOOKUP(O6567,Products!$A:$E,3,FALSE)</f>
        <v>Canon</v>
      </c>
      <c r="Q6567" s="31">
        <f>INDEX(Products!$E:$E,MATCH(O6567,Products!$A:$A,0))</f>
        <v>0.28000000000000003</v>
      </c>
      <c r="R6567" s="10" t="s">
        <v>41</v>
      </c>
      <c r="S6567" s="10" t="s">
        <v>53</v>
      </c>
      <c r="T6567" s="10" t="s">
        <v>312</v>
      </c>
      <c r="U6567" s="12">
        <v>34.049999999999997</v>
      </c>
      <c r="V6567" s="12">
        <v>3</v>
      </c>
      <c r="W6567" s="12">
        <v>0</v>
      </c>
      <c r="X6567" s="12">
        <v>9.5340000000000025</v>
      </c>
    </row>
    <row r="6568" spans="1:24" ht="14" x14ac:dyDescent="0.3">
      <c r="A6568" s="9">
        <v>6563</v>
      </c>
      <c r="B6568" s="14" t="s">
        <v>9255</v>
      </c>
      <c r="C6568" s="15">
        <v>45999</v>
      </c>
      <c r="D6568" s="15">
        <v>46002</v>
      </c>
      <c r="E6568" s="10" t="s">
        <v>19</v>
      </c>
      <c r="F6568" s="10" t="s">
        <v>1058</v>
      </c>
      <c r="G6568" s="10" t="s">
        <v>1059</v>
      </c>
      <c r="H6568" s="10" t="s">
        <v>22</v>
      </c>
      <c r="I6568" s="10" t="s">
        <v>23</v>
      </c>
      <c r="J6568" s="10" t="s">
        <v>114</v>
      </c>
      <c r="K6568" s="10" t="s">
        <v>38</v>
      </c>
      <c r="L6568" s="10">
        <v>94110</v>
      </c>
      <c r="M6568" s="10" t="s">
        <v>39</v>
      </c>
      <c r="N6568" s="10" t="str">
        <f>_xlfn.XLOOKUP($M:$M,People!$B:$B,People!A:A)</f>
        <v>Sadie Pawthorne</v>
      </c>
      <c r="O6568" s="10" t="s">
        <v>2365</v>
      </c>
      <c r="P6568" s="10" t="str">
        <f>VLOOKUP(O6568,Products!$A:$E,3,FALSE)</f>
        <v>HP</v>
      </c>
      <c r="Q6568" s="31">
        <f>INDEX(Products!$E:$E,MATCH(O6568,Products!$A:$A,0))</f>
        <v>0.33</v>
      </c>
      <c r="R6568" s="10" t="s">
        <v>41</v>
      </c>
      <c r="S6568" s="10" t="s">
        <v>53</v>
      </c>
      <c r="T6568" s="10" t="s">
        <v>2366</v>
      </c>
      <c r="U6568" s="12">
        <v>352.38</v>
      </c>
      <c r="V6568" s="12">
        <v>2</v>
      </c>
      <c r="W6568" s="12">
        <v>0</v>
      </c>
      <c r="X6568" s="12">
        <v>81.047399999999982</v>
      </c>
    </row>
    <row r="6569" spans="1:24" ht="14" x14ac:dyDescent="0.3">
      <c r="A6569" s="9">
        <v>6564</v>
      </c>
      <c r="B6569" s="14" t="s">
        <v>9256</v>
      </c>
      <c r="C6569" s="15">
        <v>45999</v>
      </c>
      <c r="D6569" s="15">
        <v>46003</v>
      </c>
      <c r="E6569" s="10" t="s">
        <v>44</v>
      </c>
      <c r="F6569" s="10" t="s">
        <v>215</v>
      </c>
      <c r="G6569" s="10" t="s">
        <v>216</v>
      </c>
      <c r="H6569" s="10" t="s">
        <v>22</v>
      </c>
      <c r="I6569" s="10" t="s">
        <v>23</v>
      </c>
      <c r="J6569" s="10" t="s">
        <v>2935</v>
      </c>
      <c r="K6569" s="10" t="s">
        <v>80</v>
      </c>
      <c r="L6569" s="10">
        <v>27834</v>
      </c>
      <c r="M6569" s="10" t="s">
        <v>26</v>
      </c>
      <c r="N6569" s="10" t="str">
        <f>_xlfn.XLOOKUP($M:$M,People!$B:$B,People!A:A)</f>
        <v>Fred Suzuki</v>
      </c>
      <c r="O6569" s="10" t="s">
        <v>2379</v>
      </c>
      <c r="P6569" s="10" t="str">
        <f>VLOOKUP(O6569,Products!$A:$E,3,FALSE)</f>
        <v>HP</v>
      </c>
      <c r="Q6569" s="31">
        <f>INDEX(Products!$E:$E,MATCH(O6569,Products!$A:$A,0))</f>
        <v>0.35</v>
      </c>
      <c r="R6569" s="10" t="s">
        <v>64</v>
      </c>
      <c r="S6569" s="10" t="s">
        <v>144</v>
      </c>
      <c r="T6569" s="10" t="s">
        <v>2380</v>
      </c>
      <c r="U6569" s="12">
        <v>68.111999999999995</v>
      </c>
      <c r="V6569" s="12">
        <v>3</v>
      </c>
      <c r="W6569" s="12">
        <v>0.2</v>
      </c>
      <c r="X6569" s="12">
        <v>17.879399999999997</v>
      </c>
    </row>
    <row r="6570" spans="1:24" ht="14" x14ac:dyDescent="0.3">
      <c r="A6570" s="9">
        <v>6565</v>
      </c>
      <c r="B6570" s="14" t="s">
        <v>9256</v>
      </c>
      <c r="C6570" s="15">
        <v>45999</v>
      </c>
      <c r="D6570" s="15">
        <v>46003</v>
      </c>
      <c r="E6570" s="10" t="s">
        <v>44</v>
      </c>
      <c r="F6570" s="10" t="s">
        <v>215</v>
      </c>
      <c r="G6570" s="10" t="s">
        <v>216</v>
      </c>
      <c r="H6570" s="10" t="s">
        <v>22</v>
      </c>
      <c r="I6570" s="10" t="s">
        <v>23</v>
      </c>
      <c r="J6570" s="10" t="s">
        <v>2935</v>
      </c>
      <c r="K6570" s="10" t="s">
        <v>80</v>
      </c>
      <c r="L6570" s="10">
        <v>27834</v>
      </c>
      <c r="M6570" s="10" t="s">
        <v>26</v>
      </c>
      <c r="N6570" s="10" t="str">
        <f>_xlfn.XLOOKUP($M:$M,People!$B:$B,People!A:A)</f>
        <v>Fred Suzuki</v>
      </c>
      <c r="O6570" s="10" t="s">
        <v>5380</v>
      </c>
      <c r="P6570" s="10" t="str">
        <f>VLOOKUP(O6570,Products!$A:$E,3,FALSE)</f>
        <v>Canon</v>
      </c>
      <c r="Q6570" s="31">
        <f>INDEX(Products!$E:$E,MATCH(O6570,Products!$A:$A,0))</f>
        <v>0.38</v>
      </c>
      <c r="R6570" s="10" t="s">
        <v>64</v>
      </c>
      <c r="S6570" s="10" t="s">
        <v>144</v>
      </c>
      <c r="T6570" s="10" t="s">
        <v>5381</v>
      </c>
      <c r="U6570" s="12">
        <v>16.560000000000002</v>
      </c>
      <c r="V6570" s="12">
        <v>3</v>
      </c>
      <c r="W6570" s="12">
        <v>0.2</v>
      </c>
      <c r="X6570" s="12">
        <v>-2.4840000000000018</v>
      </c>
    </row>
    <row r="6571" spans="1:24" ht="14" x14ac:dyDescent="0.3">
      <c r="A6571" s="9">
        <v>6566</v>
      </c>
      <c r="B6571" s="14" t="s">
        <v>9256</v>
      </c>
      <c r="C6571" s="15">
        <v>45999</v>
      </c>
      <c r="D6571" s="15">
        <v>46003</v>
      </c>
      <c r="E6571" s="10" t="s">
        <v>44</v>
      </c>
      <c r="F6571" s="10" t="s">
        <v>215</v>
      </c>
      <c r="G6571" s="10" t="s">
        <v>216</v>
      </c>
      <c r="H6571" s="10" t="s">
        <v>22</v>
      </c>
      <c r="I6571" s="10" t="s">
        <v>23</v>
      </c>
      <c r="J6571" s="10" t="s">
        <v>2935</v>
      </c>
      <c r="K6571" s="10" t="s">
        <v>80</v>
      </c>
      <c r="L6571" s="10">
        <v>27834</v>
      </c>
      <c r="M6571" s="10" t="s">
        <v>26</v>
      </c>
      <c r="N6571" s="10" t="str">
        <f>_xlfn.XLOOKUP($M:$M,People!$B:$B,People!A:A)</f>
        <v>Fred Suzuki</v>
      </c>
      <c r="O6571" s="10" t="s">
        <v>1655</v>
      </c>
      <c r="P6571" s="10" t="str">
        <f>VLOOKUP(O6571,Products!$A:$E,3,FALSE)</f>
        <v>Dell</v>
      </c>
      <c r="Q6571" s="31">
        <f>INDEX(Products!$E:$E,MATCH(O6571,Products!$A:$A,0))</f>
        <v>0.32</v>
      </c>
      <c r="R6571" s="10" t="s">
        <v>64</v>
      </c>
      <c r="S6571" s="10" t="s">
        <v>65</v>
      </c>
      <c r="T6571" s="10" t="s">
        <v>1656</v>
      </c>
      <c r="U6571" s="12">
        <v>249.58400000000003</v>
      </c>
      <c r="V6571" s="12">
        <v>2</v>
      </c>
      <c r="W6571" s="12">
        <v>0.2</v>
      </c>
      <c r="X6571" s="12">
        <v>31.197999999999986</v>
      </c>
    </row>
    <row r="6572" spans="1:24" ht="14" x14ac:dyDescent="0.3">
      <c r="A6572" s="9">
        <v>6567</v>
      </c>
      <c r="B6572" s="14" t="s">
        <v>9257</v>
      </c>
      <c r="C6572" s="15">
        <v>45999</v>
      </c>
      <c r="D6572" s="15">
        <v>46003</v>
      </c>
      <c r="E6572" s="10" t="s">
        <v>19</v>
      </c>
      <c r="F6572" s="10" t="s">
        <v>2995</v>
      </c>
      <c r="G6572" s="10" t="s">
        <v>2996</v>
      </c>
      <c r="H6572" s="10" t="s">
        <v>36</v>
      </c>
      <c r="I6572" s="10" t="s">
        <v>23</v>
      </c>
      <c r="J6572" s="10" t="s">
        <v>384</v>
      </c>
      <c r="K6572" s="10" t="s">
        <v>204</v>
      </c>
      <c r="L6572" s="10">
        <v>55106</v>
      </c>
      <c r="M6572" s="10" t="s">
        <v>95</v>
      </c>
      <c r="N6572" s="10" t="str">
        <f>_xlfn.XLOOKUP($M:$M,People!$B:$B,People!A:A)</f>
        <v>Roxanne Rodriguez</v>
      </c>
      <c r="O6572" s="10" t="s">
        <v>1543</v>
      </c>
      <c r="P6572" s="10" t="str">
        <f>VLOOKUP(O6572,Products!$A:$E,3,FALSE)</f>
        <v>Staples</v>
      </c>
      <c r="Q6572" s="31">
        <f>INDEX(Products!$E:$E,MATCH(O6572,Products!$A:$A,0))</f>
        <v>0.25</v>
      </c>
      <c r="R6572" s="10" t="s">
        <v>64</v>
      </c>
      <c r="S6572" s="10" t="s">
        <v>65</v>
      </c>
      <c r="T6572" s="10" t="s">
        <v>1544</v>
      </c>
      <c r="U6572" s="12">
        <v>114.94999999999999</v>
      </c>
      <c r="V6572" s="12">
        <v>5</v>
      </c>
      <c r="W6572" s="12">
        <v>0</v>
      </c>
      <c r="X6572" s="12">
        <v>2.2990000000000066</v>
      </c>
    </row>
    <row r="6573" spans="1:24" ht="14" x14ac:dyDescent="0.3">
      <c r="A6573" s="9">
        <v>6568</v>
      </c>
      <c r="B6573" s="14" t="s">
        <v>9251</v>
      </c>
      <c r="C6573" s="15">
        <v>45999</v>
      </c>
      <c r="D6573" s="15">
        <v>46001</v>
      </c>
      <c r="E6573" s="10" t="s">
        <v>168</v>
      </c>
      <c r="F6573" s="10" t="s">
        <v>169</v>
      </c>
      <c r="G6573" s="10" t="s">
        <v>170</v>
      </c>
      <c r="H6573" s="10" t="s">
        <v>36</v>
      </c>
      <c r="I6573" s="10" t="s">
        <v>23</v>
      </c>
      <c r="J6573" s="10" t="s">
        <v>171</v>
      </c>
      <c r="K6573" s="10" t="s">
        <v>94</v>
      </c>
      <c r="L6573" s="10">
        <v>75080</v>
      </c>
      <c r="M6573" s="10" t="s">
        <v>95</v>
      </c>
      <c r="N6573" s="10" t="str">
        <f>_xlfn.XLOOKUP($M:$M,People!$B:$B,People!A:A)</f>
        <v>Roxanne Rodriguez</v>
      </c>
      <c r="O6573" s="10" t="s">
        <v>172</v>
      </c>
      <c r="P6573" s="10" t="str">
        <f>VLOOKUP(O6573,Products!$A:$E,3,FALSE)</f>
        <v>Canon</v>
      </c>
      <c r="Q6573" s="31">
        <f>INDEX(Products!$E:$E,MATCH(O6573,Products!$A:$A,0))</f>
        <v>0.38</v>
      </c>
      <c r="R6573" s="10" t="s">
        <v>64</v>
      </c>
      <c r="S6573" s="10" t="s">
        <v>65</v>
      </c>
      <c r="T6573" s="10" t="s">
        <v>173</v>
      </c>
      <c r="U6573" s="12">
        <v>1097.5440000000003</v>
      </c>
      <c r="V6573" s="12">
        <v>7</v>
      </c>
      <c r="W6573" s="12">
        <v>0.2</v>
      </c>
      <c r="X6573" s="12">
        <v>123.47369999999989</v>
      </c>
    </row>
    <row r="6574" spans="1:24" ht="14" x14ac:dyDescent="0.3">
      <c r="A6574" s="9">
        <v>6569</v>
      </c>
      <c r="B6574" s="14" t="s">
        <v>9258</v>
      </c>
      <c r="C6574" s="15">
        <v>46000</v>
      </c>
      <c r="D6574" s="15">
        <v>46005</v>
      </c>
      <c r="E6574" s="10" t="s">
        <v>19</v>
      </c>
      <c r="F6574" s="10" t="s">
        <v>3189</v>
      </c>
      <c r="G6574" s="10" t="s">
        <v>3190</v>
      </c>
      <c r="H6574" s="10" t="s">
        <v>36</v>
      </c>
      <c r="I6574" s="10" t="s">
        <v>23</v>
      </c>
      <c r="J6574" s="10" t="s">
        <v>538</v>
      </c>
      <c r="K6574" s="10" t="s">
        <v>298</v>
      </c>
      <c r="L6574" s="10">
        <v>37064</v>
      </c>
      <c r="M6574" s="10" t="s">
        <v>26</v>
      </c>
      <c r="N6574" s="10" t="str">
        <f>_xlfn.XLOOKUP($M:$M,People!$B:$B,People!A:A)</f>
        <v>Fred Suzuki</v>
      </c>
      <c r="O6574" s="10" t="s">
        <v>3152</v>
      </c>
      <c r="P6574" s="10" t="str">
        <f>VLOOKUP(O6574,Products!$A:$E,3,FALSE)</f>
        <v>Samsung</v>
      </c>
      <c r="Q6574" s="31">
        <f>INDEX(Products!$E:$E,MATCH(O6574,Products!$A:$A,0))</f>
        <v>0.39</v>
      </c>
      <c r="R6574" s="10" t="s">
        <v>28</v>
      </c>
      <c r="S6574" s="10" t="s">
        <v>50</v>
      </c>
      <c r="T6574" s="10" t="s">
        <v>3153</v>
      </c>
      <c r="U6574" s="12">
        <v>79.97399999999999</v>
      </c>
      <c r="V6574" s="12">
        <v>3</v>
      </c>
      <c r="W6574" s="12">
        <v>0.4</v>
      </c>
      <c r="X6574" s="12">
        <v>-29.323800000000006</v>
      </c>
    </row>
    <row r="6575" spans="1:24" ht="14" x14ac:dyDescent="0.3">
      <c r="A6575" s="9">
        <v>6570</v>
      </c>
      <c r="B6575" s="14" t="s">
        <v>9259</v>
      </c>
      <c r="C6575" s="15">
        <v>46000</v>
      </c>
      <c r="D6575" s="15">
        <v>46002</v>
      </c>
      <c r="E6575" s="10" t="s">
        <v>168</v>
      </c>
      <c r="F6575" s="10" t="s">
        <v>2798</v>
      </c>
      <c r="G6575" s="10" t="s">
        <v>2799</v>
      </c>
      <c r="H6575" s="10" t="s">
        <v>22</v>
      </c>
      <c r="I6575" s="10" t="s">
        <v>23</v>
      </c>
      <c r="J6575" s="10" t="s">
        <v>284</v>
      </c>
      <c r="K6575" s="10" t="s">
        <v>285</v>
      </c>
      <c r="L6575" s="10">
        <v>22153</v>
      </c>
      <c r="M6575" s="10" t="s">
        <v>26</v>
      </c>
      <c r="N6575" s="10" t="str">
        <f>_xlfn.XLOOKUP($M:$M,People!$B:$B,People!A:A)</f>
        <v>Fred Suzuki</v>
      </c>
      <c r="O6575" s="10" t="s">
        <v>3236</v>
      </c>
      <c r="P6575" s="10" t="str">
        <f>VLOOKUP(O6575,Products!$A:$E,3,FALSE)</f>
        <v>Canon</v>
      </c>
      <c r="Q6575" s="31">
        <f>INDEX(Products!$E:$E,MATCH(O6575,Products!$A:$A,0))</f>
        <v>0.3</v>
      </c>
      <c r="R6575" s="10" t="s">
        <v>28</v>
      </c>
      <c r="S6575" s="10" t="s">
        <v>50</v>
      </c>
      <c r="T6575" s="10" t="s">
        <v>3237</v>
      </c>
      <c r="U6575" s="12">
        <v>1056.8599999999999</v>
      </c>
      <c r="V6575" s="12">
        <v>7</v>
      </c>
      <c r="W6575" s="12">
        <v>0</v>
      </c>
      <c r="X6575" s="12">
        <v>158.52899999999994</v>
      </c>
    </row>
    <row r="6576" spans="1:24" ht="14" x14ac:dyDescent="0.3">
      <c r="A6576" s="9">
        <v>6571</v>
      </c>
      <c r="B6576" s="14" t="s">
        <v>9260</v>
      </c>
      <c r="C6576" s="15">
        <v>46000</v>
      </c>
      <c r="D6576" s="15">
        <v>46004</v>
      </c>
      <c r="E6576" s="10" t="s">
        <v>44</v>
      </c>
      <c r="F6576" s="10" t="s">
        <v>121</v>
      </c>
      <c r="G6576" s="10" t="s">
        <v>122</v>
      </c>
      <c r="H6576" s="10" t="s">
        <v>36</v>
      </c>
      <c r="I6576" s="10" t="s">
        <v>23</v>
      </c>
      <c r="J6576" s="10" t="s">
        <v>123</v>
      </c>
      <c r="K6576" s="10" t="s">
        <v>124</v>
      </c>
      <c r="L6576" s="10">
        <v>68025</v>
      </c>
      <c r="M6576" s="10" t="s">
        <v>95</v>
      </c>
      <c r="N6576" s="10" t="str">
        <f>_xlfn.XLOOKUP($M:$M,People!$B:$B,People!A:A)</f>
        <v>Roxanne Rodriguez</v>
      </c>
      <c r="O6576" s="10" t="s">
        <v>127</v>
      </c>
      <c r="P6576" s="10" t="str">
        <f>VLOOKUP(O6576,Products!$A:$E,3,FALSE)</f>
        <v>Office Depot</v>
      </c>
      <c r="Q6576" s="31">
        <f>INDEX(Products!$E:$E,MATCH(O6576,Products!$A:$A,0))</f>
        <v>0.3</v>
      </c>
      <c r="R6576" s="10" t="s">
        <v>41</v>
      </c>
      <c r="S6576" s="10" t="s">
        <v>71</v>
      </c>
      <c r="T6576" s="10" t="s">
        <v>128</v>
      </c>
      <c r="U6576" s="12">
        <v>60.339999999999996</v>
      </c>
      <c r="V6576" s="12">
        <v>7</v>
      </c>
      <c r="W6576" s="12">
        <v>0</v>
      </c>
      <c r="X6576" s="12">
        <v>15.688400000000001</v>
      </c>
    </row>
    <row r="6577" spans="1:24" ht="14" x14ac:dyDescent="0.3">
      <c r="A6577" s="9">
        <v>6572</v>
      </c>
      <c r="B6577" s="14" t="s">
        <v>9261</v>
      </c>
      <c r="C6577" s="15">
        <v>46000</v>
      </c>
      <c r="D6577" s="15">
        <v>46004</v>
      </c>
      <c r="E6577" s="10" t="s">
        <v>44</v>
      </c>
      <c r="F6577" s="10" t="s">
        <v>825</v>
      </c>
      <c r="G6577" s="10" t="s">
        <v>826</v>
      </c>
      <c r="H6577" s="10" t="s">
        <v>22</v>
      </c>
      <c r="I6577" s="10" t="s">
        <v>23</v>
      </c>
      <c r="J6577" s="10" t="s">
        <v>292</v>
      </c>
      <c r="K6577" s="10" t="s">
        <v>212</v>
      </c>
      <c r="L6577" s="10">
        <v>49201</v>
      </c>
      <c r="M6577" s="10" t="s">
        <v>95</v>
      </c>
      <c r="N6577" s="10" t="str">
        <f>_xlfn.XLOOKUP($M:$M,People!$B:$B,People!A:A)</f>
        <v>Roxanne Rodriguez</v>
      </c>
      <c r="O6577" s="10" t="s">
        <v>96</v>
      </c>
      <c r="P6577" s="10" t="str">
        <f>VLOOKUP(O6577,Products!$A:$E,3,FALSE)</f>
        <v>IKEA</v>
      </c>
      <c r="Q6577" s="31">
        <f>INDEX(Products!$E:$E,MATCH(O6577,Products!$A:$A,0))</f>
        <v>0.4</v>
      </c>
      <c r="R6577" s="10" t="s">
        <v>41</v>
      </c>
      <c r="S6577" s="10" t="s">
        <v>71</v>
      </c>
      <c r="T6577" s="10" t="s">
        <v>97</v>
      </c>
      <c r="U6577" s="12">
        <v>61.929000000000002</v>
      </c>
      <c r="V6577" s="12">
        <v>1</v>
      </c>
      <c r="W6577" s="12">
        <v>0.1</v>
      </c>
      <c r="X6577" s="12">
        <v>23.395400000000002</v>
      </c>
    </row>
    <row r="6578" spans="1:24" ht="14" x14ac:dyDescent="0.3">
      <c r="A6578" s="9">
        <v>6573</v>
      </c>
      <c r="B6578" s="14" t="s">
        <v>9262</v>
      </c>
      <c r="C6578" s="15">
        <v>46000</v>
      </c>
      <c r="D6578" s="15">
        <v>46004</v>
      </c>
      <c r="E6578" s="10" t="s">
        <v>19</v>
      </c>
      <c r="F6578" s="10" t="s">
        <v>2372</v>
      </c>
      <c r="G6578" s="10" t="s">
        <v>2373</v>
      </c>
      <c r="H6578" s="10" t="s">
        <v>36</v>
      </c>
      <c r="I6578" s="10" t="s">
        <v>23</v>
      </c>
      <c r="J6578" s="10" t="s">
        <v>271</v>
      </c>
      <c r="K6578" s="10" t="s">
        <v>189</v>
      </c>
      <c r="L6578" s="10">
        <v>60610</v>
      </c>
      <c r="M6578" s="10" t="s">
        <v>95</v>
      </c>
      <c r="N6578" s="10" t="str">
        <f>_xlfn.XLOOKUP($M:$M,People!$B:$B,People!A:A)</f>
        <v>Roxanne Rodriguez</v>
      </c>
      <c r="O6578" s="10" t="s">
        <v>3007</v>
      </c>
      <c r="P6578" s="10" t="str">
        <f>VLOOKUP(O6578,Products!$A:$E,3,FALSE)</f>
        <v>3M</v>
      </c>
      <c r="Q6578" s="31">
        <f>INDEX(Products!$E:$E,MATCH(O6578,Products!$A:$A,0))</f>
        <v>0.34</v>
      </c>
      <c r="R6578" s="10" t="s">
        <v>41</v>
      </c>
      <c r="S6578" s="10" t="s">
        <v>71</v>
      </c>
      <c r="T6578" s="10" t="s">
        <v>3008</v>
      </c>
      <c r="U6578" s="12">
        <v>4.355999999999999</v>
      </c>
      <c r="V6578" s="12">
        <v>2</v>
      </c>
      <c r="W6578" s="12">
        <v>0.8</v>
      </c>
      <c r="X6578" s="12">
        <v>-11.761200000000002</v>
      </c>
    </row>
    <row r="6579" spans="1:24" ht="14" x14ac:dyDescent="0.3">
      <c r="A6579" s="9">
        <v>6574</v>
      </c>
      <c r="B6579" s="14" t="s">
        <v>9260</v>
      </c>
      <c r="C6579" s="15">
        <v>46000</v>
      </c>
      <c r="D6579" s="15">
        <v>46004</v>
      </c>
      <c r="E6579" s="10" t="s">
        <v>44</v>
      </c>
      <c r="F6579" s="10" t="s">
        <v>121</v>
      </c>
      <c r="G6579" s="10" t="s">
        <v>122</v>
      </c>
      <c r="H6579" s="10" t="s">
        <v>36</v>
      </c>
      <c r="I6579" s="10" t="s">
        <v>23</v>
      </c>
      <c r="J6579" s="10" t="s">
        <v>123</v>
      </c>
      <c r="K6579" s="10" t="s">
        <v>124</v>
      </c>
      <c r="L6579" s="10">
        <v>68025</v>
      </c>
      <c r="M6579" s="10" t="s">
        <v>95</v>
      </c>
      <c r="N6579" s="10" t="str">
        <f>_xlfn.XLOOKUP($M:$M,People!$B:$B,People!A:A)</f>
        <v>Roxanne Rodriguez</v>
      </c>
      <c r="O6579" s="10" t="s">
        <v>125</v>
      </c>
      <c r="P6579" s="10" t="str">
        <f>VLOOKUP(O6579,Products!$A:$E,3,FALSE)</f>
        <v>3M</v>
      </c>
      <c r="Q6579" s="31">
        <f>INDEX(Products!$E:$E,MATCH(O6579,Products!$A:$A,0))</f>
        <v>0.28000000000000003</v>
      </c>
      <c r="R6579" s="10" t="s">
        <v>41</v>
      </c>
      <c r="S6579" s="10" t="s">
        <v>61</v>
      </c>
      <c r="T6579" s="10" t="s">
        <v>126</v>
      </c>
      <c r="U6579" s="12">
        <v>19.459999999999997</v>
      </c>
      <c r="V6579" s="12">
        <v>7</v>
      </c>
      <c r="W6579" s="12">
        <v>0</v>
      </c>
      <c r="X6579" s="12">
        <v>5.0595999999999997</v>
      </c>
    </row>
    <row r="6580" spans="1:24" ht="14" x14ac:dyDescent="0.3">
      <c r="A6580" s="9">
        <v>6575</v>
      </c>
      <c r="B6580" s="14" t="s">
        <v>9263</v>
      </c>
      <c r="C6580" s="15">
        <v>46000</v>
      </c>
      <c r="D6580" s="15">
        <v>46004</v>
      </c>
      <c r="E6580" s="10" t="s">
        <v>44</v>
      </c>
      <c r="F6580" s="10" t="s">
        <v>2336</v>
      </c>
      <c r="G6580" s="10" t="s">
        <v>2337</v>
      </c>
      <c r="H6580" s="10" t="s">
        <v>36</v>
      </c>
      <c r="I6580" s="10" t="s">
        <v>23</v>
      </c>
      <c r="J6580" s="10" t="s">
        <v>93</v>
      </c>
      <c r="K6580" s="10" t="s">
        <v>94</v>
      </c>
      <c r="L6580" s="10">
        <v>76106</v>
      </c>
      <c r="M6580" s="10" t="s">
        <v>95</v>
      </c>
      <c r="N6580" s="10" t="str">
        <f>_xlfn.XLOOKUP($M:$M,People!$B:$B,People!A:A)</f>
        <v>Roxanne Rodriguez</v>
      </c>
      <c r="O6580" s="10" t="s">
        <v>3659</v>
      </c>
      <c r="P6580" s="10" t="str">
        <f>VLOOKUP(O6580,Products!$A:$E,3,FALSE)</f>
        <v>Canon</v>
      </c>
      <c r="Q6580" s="31">
        <f>INDEX(Products!$E:$E,MATCH(O6580,Products!$A:$A,0))</f>
        <v>0.34</v>
      </c>
      <c r="R6580" s="10" t="s">
        <v>41</v>
      </c>
      <c r="S6580" s="10" t="s">
        <v>61</v>
      </c>
      <c r="T6580" s="10" t="s">
        <v>3660</v>
      </c>
      <c r="U6580" s="12">
        <v>9.3280000000000012</v>
      </c>
      <c r="V6580" s="12">
        <v>1</v>
      </c>
      <c r="W6580" s="12">
        <v>0.2</v>
      </c>
      <c r="X6580" s="12">
        <v>0.8162000000000007</v>
      </c>
    </row>
    <row r="6581" spans="1:24" ht="14" x14ac:dyDescent="0.3">
      <c r="A6581" s="9">
        <v>6576</v>
      </c>
      <c r="B6581" s="14" t="s">
        <v>9264</v>
      </c>
      <c r="C6581" s="15">
        <v>46000</v>
      </c>
      <c r="D6581" s="15">
        <v>46003</v>
      </c>
      <c r="E6581" s="10" t="s">
        <v>168</v>
      </c>
      <c r="F6581" s="10" t="s">
        <v>552</v>
      </c>
      <c r="G6581" s="10" t="s">
        <v>553</v>
      </c>
      <c r="H6581" s="10" t="s">
        <v>36</v>
      </c>
      <c r="I6581" s="10" t="s">
        <v>23</v>
      </c>
      <c r="J6581" s="10" t="s">
        <v>4002</v>
      </c>
      <c r="K6581" s="10" t="s">
        <v>38</v>
      </c>
      <c r="L6581" s="10">
        <v>95207</v>
      </c>
      <c r="M6581" s="10" t="s">
        <v>39</v>
      </c>
      <c r="N6581" s="10" t="str">
        <f>_xlfn.XLOOKUP($M:$M,People!$B:$B,People!A:A)</f>
        <v>Sadie Pawthorne</v>
      </c>
      <c r="O6581" s="10" t="s">
        <v>3745</v>
      </c>
      <c r="P6581" s="10" t="str">
        <f>VLOOKUP(O6581,Products!$A:$E,3,FALSE)</f>
        <v>HP</v>
      </c>
      <c r="Q6581" s="31">
        <f>INDEX(Products!$E:$E,MATCH(O6581,Products!$A:$A,0))</f>
        <v>0.25</v>
      </c>
      <c r="R6581" s="10" t="s">
        <v>41</v>
      </c>
      <c r="S6581" s="10" t="s">
        <v>68</v>
      </c>
      <c r="T6581" s="10" t="s">
        <v>3746</v>
      </c>
      <c r="U6581" s="12">
        <v>273.92</v>
      </c>
      <c r="V6581" s="12">
        <v>8</v>
      </c>
      <c r="W6581" s="12">
        <v>0.2</v>
      </c>
      <c r="X6581" s="12">
        <v>99.295999999999978</v>
      </c>
    </row>
    <row r="6582" spans="1:24" ht="14" x14ac:dyDescent="0.3">
      <c r="A6582" s="9">
        <v>6577</v>
      </c>
      <c r="B6582" s="14" t="s">
        <v>9258</v>
      </c>
      <c r="C6582" s="15">
        <v>46000</v>
      </c>
      <c r="D6582" s="15">
        <v>46005</v>
      </c>
      <c r="E6582" s="10" t="s">
        <v>19</v>
      </c>
      <c r="F6582" s="10" t="s">
        <v>3189</v>
      </c>
      <c r="G6582" s="10" t="s">
        <v>3190</v>
      </c>
      <c r="H6582" s="10" t="s">
        <v>36</v>
      </c>
      <c r="I6582" s="10" t="s">
        <v>23</v>
      </c>
      <c r="J6582" s="10" t="s">
        <v>538</v>
      </c>
      <c r="K6582" s="10" t="s">
        <v>298</v>
      </c>
      <c r="L6582" s="10">
        <v>37064</v>
      </c>
      <c r="M6582" s="10" t="s">
        <v>26</v>
      </c>
      <c r="N6582" s="10" t="str">
        <f>_xlfn.XLOOKUP($M:$M,People!$B:$B,People!A:A)</f>
        <v>Fred Suzuki</v>
      </c>
      <c r="O6582" s="10" t="s">
        <v>2300</v>
      </c>
      <c r="P6582" s="10" t="str">
        <f>VLOOKUP(O6582,Products!$A:$E,3,FALSE)</f>
        <v>Avery</v>
      </c>
      <c r="Q6582" s="31">
        <f>INDEX(Products!$E:$E,MATCH(O6582,Products!$A:$A,0))</f>
        <v>0.33</v>
      </c>
      <c r="R6582" s="10" t="s">
        <v>41</v>
      </c>
      <c r="S6582" s="10" t="s">
        <v>68</v>
      </c>
      <c r="T6582" s="10" t="s">
        <v>2301</v>
      </c>
      <c r="U6582" s="12">
        <v>2.9460000000000006</v>
      </c>
      <c r="V6582" s="12">
        <v>2</v>
      </c>
      <c r="W6582" s="12">
        <v>0.7</v>
      </c>
      <c r="X6582" s="12">
        <v>-2.0621999999999998</v>
      </c>
    </row>
    <row r="6583" spans="1:24" ht="14" x14ac:dyDescent="0.3">
      <c r="A6583" s="9">
        <v>6578</v>
      </c>
      <c r="B6583" s="14" t="s">
        <v>9265</v>
      </c>
      <c r="C6583" s="15">
        <v>46000</v>
      </c>
      <c r="D6583" s="15">
        <v>46004</v>
      </c>
      <c r="E6583" s="10" t="s">
        <v>44</v>
      </c>
      <c r="F6583" s="10" t="s">
        <v>1790</v>
      </c>
      <c r="G6583" s="10" t="s">
        <v>1791</v>
      </c>
      <c r="H6583" s="10" t="s">
        <v>22</v>
      </c>
      <c r="I6583" s="10" t="s">
        <v>23</v>
      </c>
      <c r="J6583" s="10" t="s">
        <v>1287</v>
      </c>
      <c r="K6583" s="10" t="s">
        <v>1086</v>
      </c>
      <c r="L6583" s="10">
        <v>1841</v>
      </c>
      <c r="M6583" s="10" t="s">
        <v>133</v>
      </c>
      <c r="N6583" s="10" t="str">
        <f>_xlfn.XLOOKUP($M:$M,People!$B:$B,People!A:A)</f>
        <v>Chuck Magee</v>
      </c>
      <c r="O6583" s="10" t="s">
        <v>3011</v>
      </c>
      <c r="P6583" s="10" t="str">
        <f>VLOOKUP(O6583,Products!$A:$E,3,FALSE)</f>
        <v>Avery</v>
      </c>
      <c r="Q6583" s="31">
        <f>INDEX(Products!$E:$E,MATCH(O6583,Products!$A:$A,0))</f>
        <v>0.28999999999999998</v>
      </c>
      <c r="R6583" s="10" t="s">
        <v>41</v>
      </c>
      <c r="S6583" s="10" t="s">
        <v>42</v>
      </c>
      <c r="T6583" s="10" t="s">
        <v>3012</v>
      </c>
      <c r="U6583" s="12">
        <v>3.69</v>
      </c>
      <c r="V6583" s="12">
        <v>1</v>
      </c>
      <c r="W6583" s="12">
        <v>0</v>
      </c>
      <c r="X6583" s="12">
        <v>1.7343</v>
      </c>
    </row>
    <row r="6584" spans="1:24" ht="14" x14ac:dyDescent="0.3">
      <c r="A6584" s="9">
        <v>6579</v>
      </c>
      <c r="B6584" s="14" t="s">
        <v>9265</v>
      </c>
      <c r="C6584" s="15">
        <v>46000</v>
      </c>
      <c r="D6584" s="15">
        <v>46004</v>
      </c>
      <c r="E6584" s="10" t="s">
        <v>44</v>
      </c>
      <c r="F6584" s="10" t="s">
        <v>1790</v>
      </c>
      <c r="G6584" s="10" t="s">
        <v>1791</v>
      </c>
      <c r="H6584" s="10" t="s">
        <v>22</v>
      </c>
      <c r="I6584" s="10" t="s">
        <v>23</v>
      </c>
      <c r="J6584" s="10" t="s">
        <v>1287</v>
      </c>
      <c r="K6584" s="10" t="s">
        <v>1086</v>
      </c>
      <c r="L6584" s="10">
        <v>1841</v>
      </c>
      <c r="M6584" s="10" t="s">
        <v>133</v>
      </c>
      <c r="N6584" s="10" t="str">
        <f>_xlfn.XLOOKUP($M:$M,People!$B:$B,People!A:A)</f>
        <v>Chuck Magee</v>
      </c>
      <c r="O6584" s="10" t="s">
        <v>3013</v>
      </c>
      <c r="P6584" s="10" t="str">
        <f>VLOOKUP(O6584,Products!$A:$E,3,FALSE)</f>
        <v>Logitech</v>
      </c>
      <c r="Q6584" s="31">
        <f>INDEX(Products!$E:$E,MATCH(O6584,Products!$A:$A,0))</f>
        <v>0.33</v>
      </c>
      <c r="R6584" s="10" t="s">
        <v>41</v>
      </c>
      <c r="S6584" s="10" t="s">
        <v>42</v>
      </c>
      <c r="T6584" s="10" t="s">
        <v>3014</v>
      </c>
      <c r="U6584" s="12">
        <v>122.12</v>
      </c>
      <c r="V6584" s="12">
        <v>4</v>
      </c>
      <c r="W6584" s="12">
        <v>0</v>
      </c>
      <c r="X6584" s="12">
        <v>56.175200000000004</v>
      </c>
    </row>
    <row r="6585" spans="1:24" ht="14" x14ac:dyDescent="0.3">
      <c r="A6585" s="9">
        <v>6580</v>
      </c>
      <c r="B6585" s="14" t="s">
        <v>9263</v>
      </c>
      <c r="C6585" s="15">
        <v>46000</v>
      </c>
      <c r="D6585" s="15">
        <v>46004</v>
      </c>
      <c r="E6585" s="10" t="s">
        <v>44</v>
      </c>
      <c r="F6585" s="10" t="s">
        <v>2336</v>
      </c>
      <c r="G6585" s="10" t="s">
        <v>2337</v>
      </c>
      <c r="H6585" s="10" t="s">
        <v>36</v>
      </c>
      <c r="I6585" s="10" t="s">
        <v>23</v>
      </c>
      <c r="J6585" s="10" t="s">
        <v>93</v>
      </c>
      <c r="K6585" s="10" t="s">
        <v>94</v>
      </c>
      <c r="L6585" s="10">
        <v>76106</v>
      </c>
      <c r="M6585" s="10" t="s">
        <v>95</v>
      </c>
      <c r="N6585" s="10" t="str">
        <f>_xlfn.XLOOKUP($M:$M,People!$B:$B,People!A:A)</f>
        <v>Roxanne Rodriguez</v>
      </c>
      <c r="O6585" s="10" t="s">
        <v>2338</v>
      </c>
      <c r="P6585" s="10" t="str">
        <f>VLOOKUP(O6585,Products!$A:$E,3,FALSE)</f>
        <v>Samsung</v>
      </c>
      <c r="Q6585" s="31">
        <f>INDEX(Products!$E:$E,MATCH(O6585,Products!$A:$A,0))</f>
        <v>0.27</v>
      </c>
      <c r="R6585" s="10" t="s">
        <v>41</v>
      </c>
      <c r="S6585" s="10" t="s">
        <v>82</v>
      </c>
      <c r="T6585" s="10" t="s">
        <v>2339</v>
      </c>
      <c r="U6585" s="12">
        <v>9.3920000000000012</v>
      </c>
      <c r="V6585" s="12">
        <v>2</v>
      </c>
      <c r="W6585" s="12">
        <v>0.2</v>
      </c>
      <c r="X6585" s="12">
        <v>3.2871999999999999</v>
      </c>
    </row>
    <row r="6586" spans="1:24" ht="14" x14ac:dyDescent="0.3">
      <c r="A6586" s="9">
        <v>6581</v>
      </c>
      <c r="B6586" s="14" t="s">
        <v>9262</v>
      </c>
      <c r="C6586" s="15">
        <v>46000</v>
      </c>
      <c r="D6586" s="15">
        <v>46004</v>
      </c>
      <c r="E6586" s="10" t="s">
        <v>19</v>
      </c>
      <c r="F6586" s="10" t="s">
        <v>2372</v>
      </c>
      <c r="G6586" s="10" t="s">
        <v>2373</v>
      </c>
      <c r="H6586" s="10" t="s">
        <v>36</v>
      </c>
      <c r="I6586" s="10" t="s">
        <v>23</v>
      </c>
      <c r="J6586" s="10" t="s">
        <v>271</v>
      </c>
      <c r="K6586" s="10" t="s">
        <v>189</v>
      </c>
      <c r="L6586" s="10">
        <v>60610</v>
      </c>
      <c r="M6586" s="10" t="s">
        <v>95</v>
      </c>
      <c r="N6586" s="10" t="str">
        <f>_xlfn.XLOOKUP($M:$M,People!$B:$B,People!A:A)</f>
        <v>Roxanne Rodriguez</v>
      </c>
      <c r="O6586" s="10" t="s">
        <v>4029</v>
      </c>
      <c r="P6586" s="10" t="str">
        <f>VLOOKUP(O6586,Products!$A:$E,3,FALSE)</f>
        <v>Office Depot</v>
      </c>
      <c r="Q6586" s="31">
        <f>INDEX(Products!$E:$E,MATCH(O6586,Products!$A:$A,0))</f>
        <v>0.36</v>
      </c>
      <c r="R6586" s="10" t="s">
        <v>41</v>
      </c>
      <c r="S6586" s="10" t="s">
        <v>510</v>
      </c>
      <c r="T6586" s="10" t="s">
        <v>4030</v>
      </c>
      <c r="U6586" s="12">
        <v>20.568000000000001</v>
      </c>
      <c r="V6586" s="12">
        <v>3</v>
      </c>
      <c r="W6586" s="12">
        <v>0.2</v>
      </c>
      <c r="X6586" s="12">
        <v>1.5426000000000002</v>
      </c>
    </row>
    <row r="6587" spans="1:24" ht="14" x14ac:dyDescent="0.3">
      <c r="A6587" s="9">
        <v>6582</v>
      </c>
      <c r="B6587" s="14" t="s">
        <v>9262</v>
      </c>
      <c r="C6587" s="15">
        <v>46000</v>
      </c>
      <c r="D6587" s="15">
        <v>46004</v>
      </c>
      <c r="E6587" s="10" t="s">
        <v>19</v>
      </c>
      <c r="F6587" s="10" t="s">
        <v>2372</v>
      </c>
      <c r="G6587" s="10" t="s">
        <v>2373</v>
      </c>
      <c r="H6587" s="10" t="s">
        <v>36</v>
      </c>
      <c r="I6587" s="10" t="s">
        <v>23</v>
      </c>
      <c r="J6587" s="10" t="s">
        <v>271</v>
      </c>
      <c r="K6587" s="10" t="s">
        <v>189</v>
      </c>
      <c r="L6587" s="10">
        <v>60610</v>
      </c>
      <c r="M6587" s="10" t="s">
        <v>95</v>
      </c>
      <c r="N6587" s="10" t="str">
        <f>_xlfn.XLOOKUP($M:$M,People!$B:$B,People!A:A)</f>
        <v>Roxanne Rodriguez</v>
      </c>
      <c r="O6587" s="10" t="s">
        <v>5197</v>
      </c>
      <c r="P6587" s="10" t="str">
        <f>VLOOKUP(O6587,Products!$A:$E,3,FALSE)</f>
        <v>Office Depot</v>
      </c>
      <c r="Q6587" s="31">
        <f>INDEX(Products!$E:$E,MATCH(O6587,Products!$A:$A,0))</f>
        <v>0.3</v>
      </c>
      <c r="R6587" s="10" t="s">
        <v>64</v>
      </c>
      <c r="S6587" s="10" t="s">
        <v>144</v>
      </c>
      <c r="T6587" s="10" t="s">
        <v>5198</v>
      </c>
      <c r="U6587" s="12">
        <v>19.040000000000003</v>
      </c>
      <c r="V6587" s="12">
        <v>4</v>
      </c>
      <c r="W6587" s="12">
        <v>0.2</v>
      </c>
      <c r="X6587" s="12">
        <v>-1.4279999999999999</v>
      </c>
    </row>
    <row r="6588" spans="1:24" ht="14" x14ac:dyDescent="0.3">
      <c r="A6588" s="9">
        <v>6583</v>
      </c>
      <c r="B6588" s="14" t="s">
        <v>9261</v>
      </c>
      <c r="C6588" s="15">
        <v>46000</v>
      </c>
      <c r="D6588" s="15">
        <v>46004</v>
      </c>
      <c r="E6588" s="10" t="s">
        <v>44</v>
      </c>
      <c r="F6588" s="10" t="s">
        <v>825</v>
      </c>
      <c r="G6588" s="10" t="s">
        <v>826</v>
      </c>
      <c r="H6588" s="10" t="s">
        <v>22</v>
      </c>
      <c r="I6588" s="10" t="s">
        <v>23</v>
      </c>
      <c r="J6588" s="10" t="s">
        <v>292</v>
      </c>
      <c r="K6588" s="10" t="s">
        <v>212</v>
      </c>
      <c r="L6588" s="10">
        <v>49201</v>
      </c>
      <c r="M6588" s="10" t="s">
        <v>95</v>
      </c>
      <c r="N6588" s="10" t="str">
        <f>_xlfn.XLOOKUP($M:$M,People!$B:$B,People!A:A)</f>
        <v>Roxanne Rodriguez</v>
      </c>
      <c r="O6588" s="10" t="s">
        <v>3290</v>
      </c>
      <c r="P6588" s="10" t="str">
        <f>VLOOKUP(O6588,Products!$A:$E,3,FALSE)</f>
        <v>HP</v>
      </c>
      <c r="Q6588" s="31">
        <f>INDEX(Products!$E:$E,MATCH(O6588,Products!$A:$A,0))</f>
        <v>0.39</v>
      </c>
      <c r="R6588" s="10" t="s">
        <v>64</v>
      </c>
      <c r="S6588" s="10" t="s">
        <v>144</v>
      </c>
      <c r="T6588" s="10" t="s">
        <v>3291</v>
      </c>
      <c r="U6588" s="12">
        <v>59.98</v>
      </c>
      <c r="V6588" s="12">
        <v>2</v>
      </c>
      <c r="W6588" s="12">
        <v>0</v>
      </c>
      <c r="X6588" s="12">
        <v>25.191600000000001</v>
      </c>
    </row>
    <row r="6589" spans="1:24" ht="14" x14ac:dyDescent="0.3">
      <c r="A6589" s="9">
        <v>6584</v>
      </c>
      <c r="B6589" s="14" t="s">
        <v>9266</v>
      </c>
      <c r="C6589" s="15">
        <v>46000</v>
      </c>
      <c r="D6589" s="15">
        <v>46004</v>
      </c>
      <c r="E6589" s="10" t="s">
        <v>44</v>
      </c>
      <c r="F6589" s="10" t="s">
        <v>136</v>
      </c>
      <c r="G6589" s="10" t="s">
        <v>137</v>
      </c>
      <c r="H6589" s="10" t="s">
        <v>22</v>
      </c>
      <c r="I6589" s="10" t="s">
        <v>23</v>
      </c>
      <c r="J6589" s="10" t="s">
        <v>538</v>
      </c>
      <c r="K6589" s="10" t="s">
        <v>298</v>
      </c>
      <c r="L6589" s="10">
        <v>37064</v>
      </c>
      <c r="M6589" s="10" t="s">
        <v>26</v>
      </c>
      <c r="N6589" s="10" t="str">
        <f>_xlfn.XLOOKUP($M:$M,People!$B:$B,People!A:A)</f>
        <v>Fred Suzuki</v>
      </c>
      <c r="O6589" s="10" t="s">
        <v>3413</v>
      </c>
      <c r="P6589" s="10" t="str">
        <f>VLOOKUP(O6589,Products!$A:$E,3,FALSE)</f>
        <v>Canon</v>
      </c>
      <c r="Q6589" s="31">
        <f>INDEX(Products!$E:$E,MATCH(O6589,Products!$A:$A,0))</f>
        <v>0.3</v>
      </c>
      <c r="R6589" s="10" t="s">
        <v>64</v>
      </c>
      <c r="S6589" s="10" t="s">
        <v>65</v>
      </c>
      <c r="T6589" s="10" t="s">
        <v>3414</v>
      </c>
      <c r="U6589" s="12">
        <v>40.68</v>
      </c>
      <c r="V6589" s="12">
        <v>3</v>
      </c>
      <c r="W6589" s="12">
        <v>0.2</v>
      </c>
      <c r="X6589" s="12">
        <v>-9.153000000000004</v>
      </c>
    </row>
    <row r="6590" spans="1:24" ht="14" x14ac:dyDescent="0.3">
      <c r="A6590" s="9">
        <v>6585</v>
      </c>
      <c r="B6590" s="14" t="s">
        <v>9261</v>
      </c>
      <c r="C6590" s="15">
        <v>46000</v>
      </c>
      <c r="D6590" s="15">
        <v>46004</v>
      </c>
      <c r="E6590" s="10" t="s">
        <v>44</v>
      </c>
      <c r="F6590" s="10" t="s">
        <v>825</v>
      </c>
      <c r="G6590" s="10" t="s">
        <v>826</v>
      </c>
      <c r="H6590" s="10" t="s">
        <v>22</v>
      </c>
      <c r="I6590" s="10" t="s">
        <v>23</v>
      </c>
      <c r="J6590" s="10" t="s">
        <v>292</v>
      </c>
      <c r="K6590" s="10" t="s">
        <v>212</v>
      </c>
      <c r="L6590" s="10">
        <v>49201</v>
      </c>
      <c r="M6590" s="10" t="s">
        <v>95</v>
      </c>
      <c r="N6590" s="10" t="str">
        <f>_xlfn.XLOOKUP($M:$M,People!$B:$B,People!A:A)</f>
        <v>Roxanne Rodriguez</v>
      </c>
      <c r="O6590" s="10" t="s">
        <v>221</v>
      </c>
      <c r="P6590" s="10" t="str">
        <f>VLOOKUP(O6590,Products!$A:$E,3,FALSE)</f>
        <v>Dell</v>
      </c>
      <c r="Q6590" s="31">
        <f>INDEX(Products!$E:$E,MATCH(O6590,Products!$A:$A,0))</f>
        <v>0.4</v>
      </c>
      <c r="R6590" s="10" t="s">
        <v>64</v>
      </c>
      <c r="S6590" s="10" t="s">
        <v>65</v>
      </c>
      <c r="T6590" s="10" t="s">
        <v>222</v>
      </c>
      <c r="U6590" s="12">
        <v>10.9</v>
      </c>
      <c r="V6590" s="12">
        <v>1</v>
      </c>
      <c r="W6590" s="12">
        <v>0</v>
      </c>
      <c r="X6590" s="12">
        <v>3.0520000000000005</v>
      </c>
    </row>
    <row r="6591" spans="1:24" ht="14" x14ac:dyDescent="0.3">
      <c r="A6591" s="9">
        <v>6586</v>
      </c>
      <c r="B6591" s="14" t="s">
        <v>6018</v>
      </c>
      <c r="C6591" s="15">
        <v>46000</v>
      </c>
      <c r="D6591" s="15">
        <v>46004</v>
      </c>
      <c r="E6591" s="14" t="s">
        <v>44</v>
      </c>
      <c r="F6591" s="14" t="s">
        <v>1790</v>
      </c>
      <c r="G6591" s="14" t="s">
        <v>1791</v>
      </c>
      <c r="H6591" s="14" t="s">
        <v>22</v>
      </c>
      <c r="I6591" s="14" t="s">
        <v>5934</v>
      </c>
      <c r="J6591" s="14" t="s">
        <v>5935</v>
      </c>
      <c r="K6591" s="14" t="s">
        <v>5936</v>
      </c>
      <c r="L6591" s="14" t="s">
        <v>5976</v>
      </c>
      <c r="M6591" s="14" t="s">
        <v>133</v>
      </c>
      <c r="N6591" s="10" t="str">
        <f>_xlfn.XLOOKUP($M:$M,People!$B:$B,People!A:A)</f>
        <v>Chuck Magee</v>
      </c>
      <c r="O6591" s="14" t="s">
        <v>3011</v>
      </c>
      <c r="P6591" s="10" t="str">
        <f>VLOOKUP(O6591,Products!$A:$E,3,FALSE)</f>
        <v>Avery</v>
      </c>
      <c r="Q6591" s="31">
        <f>INDEX(Products!$E:$E,MATCH(O6591,Products!$A:$A,0))</f>
        <v>0.28999999999999998</v>
      </c>
      <c r="R6591" s="14" t="s">
        <v>41</v>
      </c>
      <c r="S6591" s="14" t="s">
        <v>42</v>
      </c>
      <c r="T6591" s="14" t="s">
        <v>3012</v>
      </c>
      <c r="U6591" s="18">
        <v>79.97399999999999</v>
      </c>
      <c r="V6591" s="18">
        <v>3</v>
      </c>
      <c r="W6591" s="18">
        <v>0.4</v>
      </c>
      <c r="X6591" s="18">
        <v>-29.323800000000006</v>
      </c>
    </row>
    <row r="6592" spans="1:24" ht="14" x14ac:dyDescent="0.3">
      <c r="A6592" s="9">
        <v>6587</v>
      </c>
      <c r="B6592" s="14" t="s">
        <v>6018</v>
      </c>
      <c r="C6592" s="15">
        <v>46000</v>
      </c>
      <c r="D6592" s="15">
        <v>46004</v>
      </c>
      <c r="E6592" s="14" t="s">
        <v>44</v>
      </c>
      <c r="F6592" s="14" t="s">
        <v>1790</v>
      </c>
      <c r="G6592" s="14" t="s">
        <v>1791</v>
      </c>
      <c r="H6592" s="14" t="s">
        <v>22</v>
      </c>
      <c r="I6592" s="14" t="s">
        <v>5934</v>
      </c>
      <c r="J6592" s="14" t="s">
        <v>5935</v>
      </c>
      <c r="K6592" s="14" t="s">
        <v>5936</v>
      </c>
      <c r="L6592" s="14" t="s">
        <v>5976</v>
      </c>
      <c r="M6592" s="14" t="s">
        <v>133</v>
      </c>
      <c r="N6592" s="10" t="str">
        <f>_xlfn.XLOOKUP($M:$M,People!$B:$B,People!A:A)</f>
        <v>Chuck Magee</v>
      </c>
      <c r="O6592" s="14" t="s">
        <v>3013</v>
      </c>
      <c r="P6592" s="10" t="str">
        <f>VLOOKUP(O6592,Products!$A:$E,3,FALSE)</f>
        <v>Logitech</v>
      </c>
      <c r="Q6592" s="31">
        <f>INDEX(Products!$E:$E,MATCH(O6592,Products!$A:$A,0))</f>
        <v>0.33</v>
      </c>
      <c r="R6592" s="14" t="s">
        <v>41</v>
      </c>
      <c r="S6592" s="14" t="s">
        <v>42</v>
      </c>
      <c r="T6592" s="14" t="s">
        <v>3014</v>
      </c>
      <c r="U6592" s="18">
        <v>2.9460000000000006</v>
      </c>
      <c r="V6592" s="18">
        <v>2</v>
      </c>
      <c r="W6592" s="18">
        <v>0.7</v>
      </c>
      <c r="X6592" s="18">
        <v>-2.0621999999999998</v>
      </c>
    </row>
    <row r="6593" spans="1:24" ht="14" x14ac:dyDescent="0.3">
      <c r="A6593" s="9">
        <v>6588</v>
      </c>
      <c r="B6593" s="14" t="s">
        <v>9267</v>
      </c>
      <c r="C6593" s="15">
        <v>46001</v>
      </c>
      <c r="D6593" s="15">
        <v>46006</v>
      </c>
      <c r="E6593" s="10" t="s">
        <v>19</v>
      </c>
      <c r="F6593" s="10" t="s">
        <v>825</v>
      </c>
      <c r="G6593" s="10" t="s">
        <v>826</v>
      </c>
      <c r="H6593" s="10" t="s">
        <v>22</v>
      </c>
      <c r="I6593" s="10" t="s">
        <v>23</v>
      </c>
      <c r="J6593" s="10" t="s">
        <v>114</v>
      </c>
      <c r="K6593" s="10" t="s">
        <v>38</v>
      </c>
      <c r="L6593" s="10">
        <v>94109</v>
      </c>
      <c r="M6593" s="10" t="s">
        <v>39</v>
      </c>
      <c r="N6593" s="10" t="str">
        <f>_xlfn.XLOOKUP($M:$M,People!$B:$B,People!A:A)</f>
        <v>Sadie Pawthorne</v>
      </c>
      <c r="O6593" s="10" t="s">
        <v>827</v>
      </c>
      <c r="P6593" s="10" t="str">
        <f>VLOOKUP(O6593,Products!$A:$E,3,FALSE)</f>
        <v>Office Depot</v>
      </c>
      <c r="Q6593" s="31">
        <f>INDEX(Products!$E:$E,MATCH(O6593,Products!$A:$A,0))</f>
        <v>0.36</v>
      </c>
      <c r="R6593" s="10" t="s">
        <v>28</v>
      </c>
      <c r="S6593" s="10" t="s">
        <v>32</v>
      </c>
      <c r="T6593" s="10" t="s">
        <v>828</v>
      </c>
      <c r="U6593" s="12">
        <v>321.56799999999998</v>
      </c>
      <c r="V6593" s="12">
        <v>2</v>
      </c>
      <c r="W6593" s="12">
        <v>0.2</v>
      </c>
      <c r="X6593" s="12">
        <v>28.137200000000007</v>
      </c>
    </row>
    <row r="6594" spans="1:24" ht="14" x14ac:dyDescent="0.3">
      <c r="A6594" s="9">
        <v>6589</v>
      </c>
      <c r="B6594" s="14" t="s">
        <v>9268</v>
      </c>
      <c r="C6594" s="15">
        <v>46001</v>
      </c>
      <c r="D6594" s="15">
        <v>46001</v>
      </c>
      <c r="E6594" s="10" t="s">
        <v>1124</v>
      </c>
      <c r="F6594" s="10" t="s">
        <v>4945</v>
      </c>
      <c r="G6594" s="10" t="s">
        <v>4946</v>
      </c>
      <c r="H6594" s="10" t="s">
        <v>22</v>
      </c>
      <c r="I6594" s="10" t="s">
        <v>23</v>
      </c>
      <c r="J6594" s="10" t="s">
        <v>5135</v>
      </c>
      <c r="K6594" s="10" t="s">
        <v>226</v>
      </c>
      <c r="L6594" s="10">
        <v>46142</v>
      </c>
      <c r="M6594" s="10" t="s">
        <v>95</v>
      </c>
      <c r="N6594" s="10" t="str">
        <f>_xlfn.XLOOKUP($M:$M,People!$B:$B,People!A:A)</f>
        <v>Roxanne Rodriguez</v>
      </c>
      <c r="O6594" s="10" t="s">
        <v>1552</v>
      </c>
      <c r="P6594" s="10" t="str">
        <f>VLOOKUP(O6594,Products!$A:$E,3,FALSE)</f>
        <v>Avery</v>
      </c>
      <c r="Q6594" s="31">
        <f>INDEX(Products!$E:$E,MATCH(O6594,Products!$A:$A,0))</f>
        <v>0.31</v>
      </c>
      <c r="R6594" s="10" t="s">
        <v>28</v>
      </c>
      <c r="S6594" s="10" t="s">
        <v>32</v>
      </c>
      <c r="T6594" s="10" t="s">
        <v>1553</v>
      </c>
      <c r="U6594" s="12">
        <v>1424.9</v>
      </c>
      <c r="V6594" s="12">
        <v>5</v>
      </c>
      <c r="W6594" s="12">
        <v>0</v>
      </c>
      <c r="X6594" s="12">
        <v>356.22500000000002</v>
      </c>
    </row>
    <row r="6595" spans="1:24" ht="14" x14ac:dyDescent="0.3">
      <c r="A6595" s="9">
        <v>6590</v>
      </c>
      <c r="B6595" s="14" t="s">
        <v>9269</v>
      </c>
      <c r="C6595" s="15">
        <v>46001</v>
      </c>
      <c r="D6595" s="15">
        <v>46008</v>
      </c>
      <c r="E6595" s="10" t="s">
        <v>44</v>
      </c>
      <c r="F6595" s="10" t="s">
        <v>1959</v>
      </c>
      <c r="G6595" s="10" t="s">
        <v>1960</v>
      </c>
      <c r="H6595" s="10" t="s">
        <v>22</v>
      </c>
      <c r="I6595" s="10" t="s">
        <v>23</v>
      </c>
      <c r="J6595" s="10" t="s">
        <v>86</v>
      </c>
      <c r="K6595" s="10" t="s">
        <v>87</v>
      </c>
      <c r="L6595" s="10">
        <v>98105</v>
      </c>
      <c r="M6595" s="10" t="s">
        <v>39</v>
      </c>
      <c r="N6595" s="10" t="str">
        <f>_xlfn.XLOOKUP($M:$M,People!$B:$B,People!A:A)</f>
        <v>Sadie Pawthorne</v>
      </c>
      <c r="O6595" s="10" t="s">
        <v>4069</v>
      </c>
      <c r="P6595" s="10" t="str">
        <f>VLOOKUP(O6595,Products!$A:$E,3,FALSE)</f>
        <v>IKEA</v>
      </c>
      <c r="Q6595" s="31">
        <f>INDEX(Products!$E:$E,MATCH(O6595,Products!$A:$A,0))</f>
        <v>0.3</v>
      </c>
      <c r="R6595" s="10" t="s">
        <v>41</v>
      </c>
      <c r="S6595" s="10" t="s">
        <v>71</v>
      </c>
      <c r="T6595" s="10" t="s">
        <v>4070</v>
      </c>
      <c r="U6595" s="12">
        <v>35.099999999999994</v>
      </c>
      <c r="V6595" s="12">
        <v>3</v>
      </c>
      <c r="W6595" s="12">
        <v>0</v>
      </c>
      <c r="X6595" s="12">
        <v>12.285</v>
      </c>
    </row>
    <row r="6596" spans="1:24" ht="14" x14ac:dyDescent="0.3">
      <c r="A6596" s="9">
        <v>6591</v>
      </c>
      <c r="B6596" s="14" t="s">
        <v>9269</v>
      </c>
      <c r="C6596" s="15">
        <v>46001</v>
      </c>
      <c r="D6596" s="15">
        <v>46008</v>
      </c>
      <c r="E6596" s="10" t="s">
        <v>44</v>
      </c>
      <c r="F6596" s="10" t="s">
        <v>1959</v>
      </c>
      <c r="G6596" s="10" t="s">
        <v>1960</v>
      </c>
      <c r="H6596" s="10" t="s">
        <v>22</v>
      </c>
      <c r="I6596" s="10" t="s">
        <v>23</v>
      </c>
      <c r="J6596" s="10" t="s">
        <v>86</v>
      </c>
      <c r="K6596" s="10" t="s">
        <v>87</v>
      </c>
      <c r="L6596" s="10">
        <v>98105</v>
      </c>
      <c r="M6596" s="10" t="s">
        <v>39</v>
      </c>
      <c r="N6596" s="10" t="str">
        <f>_xlfn.XLOOKUP($M:$M,People!$B:$B,People!A:A)</f>
        <v>Sadie Pawthorne</v>
      </c>
      <c r="O6596" s="10" t="s">
        <v>3601</v>
      </c>
      <c r="P6596" s="10" t="str">
        <f>VLOOKUP(O6596,Products!$A:$E,3,FALSE)</f>
        <v>Samsung</v>
      </c>
      <c r="Q6596" s="31">
        <f>INDEX(Products!$E:$E,MATCH(O6596,Products!$A:$A,0))</f>
        <v>0.39</v>
      </c>
      <c r="R6596" s="10" t="s">
        <v>41</v>
      </c>
      <c r="S6596" s="10" t="s">
        <v>71</v>
      </c>
      <c r="T6596" s="10" t="s">
        <v>3602</v>
      </c>
      <c r="U6596" s="12">
        <v>65.34</v>
      </c>
      <c r="V6596" s="12">
        <v>3</v>
      </c>
      <c r="W6596" s="12">
        <v>0</v>
      </c>
      <c r="X6596" s="12">
        <v>22.869</v>
      </c>
    </row>
    <row r="6597" spans="1:24" ht="14" x14ac:dyDescent="0.3">
      <c r="A6597" s="9">
        <v>6592</v>
      </c>
      <c r="B6597" s="14" t="s">
        <v>9269</v>
      </c>
      <c r="C6597" s="15">
        <v>46001</v>
      </c>
      <c r="D6597" s="15">
        <v>46008</v>
      </c>
      <c r="E6597" s="10" t="s">
        <v>44</v>
      </c>
      <c r="F6597" s="10" t="s">
        <v>1959</v>
      </c>
      <c r="G6597" s="10" t="s">
        <v>1960</v>
      </c>
      <c r="H6597" s="10" t="s">
        <v>22</v>
      </c>
      <c r="I6597" s="10" t="s">
        <v>23</v>
      </c>
      <c r="J6597" s="10" t="s">
        <v>86</v>
      </c>
      <c r="K6597" s="10" t="s">
        <v>87</v>
      </c>
      <c r="L6597" s="10">
        <v>98105</v>
      </c>
      <c r="M6597" s="10" t="s">
        <v>39</v>
      </c>
      <c r="N6597" s="10" t="str">
        <f>_xlfn.XLOOKUP($M:$M,People!$B:$B,People!A:A)</f>
        <v>Sadie Pawthorne</v>
      </c>
      <c r="O6597" s="10" t="s">
        <v>3980</v>
      </c>
      <c r="P6597" s="10" t="str">
        <f>VLOOKUP(O6597,Products!$A:$E,3,FALSE)</f>
        <v>3M</v>
      </c>
      <c r="Q6597" s="31">
        <f>INDEX(Products!$E:$E,MATCH(O6597,Products!$A:$A,0))</f>
        <v>0.26</v>
      </c>
      <c r="R6597" s="10" t="s">
        <v>41</v>
      </c>
      <c r="S6597" s="10" t="s">
        <v>68</v>
      </c>
      <c r="T6597" s="10" t="s">
        <v>3981</v>
      </c>
      <c r="U6597" s="12">
        <v>153.55199999999999</v>
      </c>
      <c r="V6597" s="12">
        <v>3</v>
      </c>
      <c r="W6597" s="12">
        <v>0.2</v>
      </c>
      <c r="X6597" s="12">
        <v>51.823799999999999</v>
      </c>
    </row>
    <row r="6598" spans="1:24" ht="14" x14ac:dyDescent="0.3">
      <c r="A6598" s="9">
        <v>6593</v>
      </c>
      <c r="B6598" s="14" t="s">
        <v>9270</v>
      </c>
      <c r="C6598" s="15">
        <v>46001</v>
      </c>
      <c r="D6598" s="15">
        <v>46007</v>
      </c>
      <c r="E6598" s="10" t="s">
        <v>44</v>
      </c>
      <c r="F6598" s="10" t="s">
        <v>4415</v>
      </c>
      <c r="G6598" s="10" t="s">
        <v>4416</v>
      </c>
      <c r="H6598" s="10" t="s">
        <v>22</v>
      </c>
      <c r="I6598" s="10" t="s">
        <v>23</v>
      </c>
      <c r="J6598" s="10" t="s">
        <v>3365</v>
      </c>
      <c r="K6598" s="10" t="s">
        <v>238</v>
      </c>
      <c r="L6598" s="10">
        <v>13601</v>
      </c>
      <c r="M6598" s="10" t="s">
        <v>133</v>
      </c>
      <c r="N6598" s="10" t="str">
        <f>_xlfn.XLOOKUP($M:$M,People!$B:$B,People!A:A)</f>
        <v>Chuck Magee</v>
      </c>
      <c r="O6598" s="10" t="s">
        <v>88</v>
      </c>
      <c r="P6598" s="10" t="str">
        <f>VLOOKUP(O6598,Products!$A:$E,3,FALSE)</f>
        <v>HP</v>
      </c>
      <c r="Q6598" s="31">
        <f>INDEX(Products!$E:$E,MATCH(O6598,Products!$A:$A,0))</f>
        <v>0.27</v>
      </c>
      <c r="R6598" s="10" t="s">
        <v>41</v>
      </c>
      <c r="S6598" s="10" t="s">
        <v>68</v>
      </c>
      <c r="T6598" s="10" t="s">
        <v>89</v>
      </c>
      <c r="U6598" s="12">
        <v>679.96</v>
      </c>
      <c r="V6598" s="12">
        <v>5</v>
      </c>
      <c r="W6598" s="12">
        <v>0.2</v>
      </c>
      <c r="X6598" s="12">
        <v>220.98699999999997</v>
      </c>
    </row>
    <row r="6599" spans="1:24" ht="14" x14ac:dyDescent="0.3">
      <c r="A6599" s="9">
        <v>6594</v>
      </c>
      <c r="B6599" s="14" t="s">
        <v>9271</v>
      </c>
      <c r="C6599" s="15">
        <v>46001</v>
      </c>
      <c r="D6599" s="15">
        <v>46004</v>
      </c>
      <c r="E6599" s="10" t="s">
        <v>168</v>
      </c>
      <c r="F6599" s="10" t="s">
        <v>834</v>
      </c>
      <c r="G6599" s="10" t="s">
        <v>835</v>
      </c>
      <c r="H6599" s="10" t="s">
        <v>22</v>
      </c>
      <c r="I6599" s="10" t="s">
        <v>23</v>
      </c>
      <c r="J6599" s="10" t="s">
        <v>237</v>
      </c>
      <c r="K6599" s="10" t="s">
        <v>238</v>
      </c>
      <c r="L6599" s="10">
        <v>10024</v>
      </c>
      <c r="M6599" s="10" t="s">
        <v>133</v>
      </c>
      <c r="N6599" s="10" t="str">
        <f>_xlfn.XLOOKUP($M:$M,People!$B:$B,People!A:A)</f>
        <v>Chuck Magee</v>
      </c>
      <c r="O6599" s="10" t="s">
        <v>838</v>
      </c>
      <c r="P6599" s="10" t="str">
        <f>VLOOKUP(O6599,Products!$A:$E,3,FALSE)</f>
        <v>HP</v>
      </c>
      <c r="Q6599" s="31">
        <f>INDEX(Products!$E:$E,MATCH(O6599,Products!$A:$A,0))</f>
        <v>0.33</v>
      </c>
      <c r="R6599" s="10" t="s">
        <v>41</v>
      </c>
      <c r="S6599" s="10" t="s">
        <v>155</v>
      </c>
      <c r="T6599" s="10" t="s">
        <v>839</v>
      </c>
      <c r="U6599" s="12">
        <v>361.92</v>
      </c>
      <c r="V6599" s="12">
        <v>4</v>
      </c>
      <c r="W6599" s="12">
        <v>0</v>
      </c>
      <c r="X6599" s="12">
        <v>162.864</v>
      </c>
    </row>
    <row r="6600" spans="1:24" ht="14" x14ac:dyDescent="0.3">
      <c r="A6600" s="9">
        <v>6595</v>
      </c>
      <c r="B6600" s="14" t="s">
        <v>9272</v>
      </c>
      <c r="C6600" s="15">
        <v>46001</v>
      </c>
      <c r="D6600" s="15">
        <v>46003</v>
      </c>
      <c r="E6600" s="10" t="s">
        <v>168</v>
      </c>
      <c r="F6600" s="10" t="s">
        <v>2258</v>
      </c>
      <c r="G6600" s="10" t="s">
        <v>2259</v>
      </c>
      <c r="H6600" s="10" t="s">
        <v>92</v>
      </c>
      <c r="I6600" s="10" t="s">
        <v>23</v>
      </c>
      <c r="J6600" s="10" t="s">
        <v>1025</v>
      </c>
      <c r="K6600" s="10" t="s">
        <v>38</v>
      </c>
      <c r="L6600" s="10">
        <v>90805</v>
      </c>
      <c r="M6600" s="10" t="s">
        <v>39</v>
      </c>
      <c r="N6600" s="10" t="str">
        <f>_xlfn.XLOOKUP($M:$M,People!$B:$B,People!A:A)</f>
        <v>Sadie Pawthorne</v>
      </c>
      <c r="O6600" s="10" t="s">
        <v>3469</v>
      </c>
      <c r="P6600" s="10" t="str">
        <f>VLOOKUP(O6600,Products!$A:$E,3,FALSE)</f>
        <v>Dell</v>
      </c>
      <c r="Q6600" s="31">
        <f>INDEX(Products!$E:$E,MATCH(O6600,Products!$A:$A,0))</f>
        <v>0.4</v>
      </c>
      <c r="R6600" s="10" t="s">
        <v>41</v>
      </c>
      <c r="S6600" s="10" t="s">
        <v>82</v>
      </c>
      <c r="T6600" s="10" t="s">
        <v>3470</v>
      </c>
      <c r="U6600" s="12">
        <v>80.28</v>
      </c>
      <c r="V6600" s="12">
        <v>12</v>
      </c>
      <c r="W6600" s="12">
        <v>0</v>
      </c>
      <c r="X6600" s="12">
        <v>36.928799999999995</v>
      </c>
    </row>
    <row r="6601" spans="1:24" ht="14" x14ac:dyDescent="0.3">
      <c r="A6601" s="9">
        <v>6596</v>
      </c>
      <c r="B6601" s="14" t="s">
        <v>9273</v>
      </c>
      <c r="C6601" s="15">
        <v>46001</v>
      </c>
      <c r="D6601" s="15">
        <v>46007</v>
      </c>
      <c r="E6601" s="10" t="s">
        <v>44</v>
      </c>
      <c r="F6601" s="10" t="s">
        <v>2167</v>
      </c>
      <c r="G6601" s="10" t="s">
        <v>2168</v>
      </c>
      <c r="H6601" s="10" t="s">
        <v>36</v>
      </c>
      <c r="I6601" s="10" t="s">
        <v>23</v>
      </c>
      <c r="J6601" s="10" t="s">
        <v>237</v>
      </c>
      <c r="K6601" s="10" t="s">
        <v>238</v>
      </c>
      <c r="L6601" s="10">
        <v>10024</v>
      </c>
      <c r="M6601" s="10" t="s">
        <v>133</v>
      </c>
      <c r="N6601" s="10" t="str">
        <f>_xlfn.XLOOKUP($M:$M,People!$B:$B,People!A:A)</f>
        <v>Chuck Magee</v>
      </c>
      <c r="O6601" s="10" t="s">
        <v>613</v>
      </c>
      <c r="P6601" s="10" t="str">
        <f>VLOOKUP(O6601,Products!$A:$E,3,FALSE)</f>
        <v>HP</v>
      </c>
      <c r="Q6601" s="31">
        <f>INDEX(Products!$E:$E,MATCH(O6601,Products!$A:$A,0))</f>
        <v>0.35</v>
      </c>
      <c r="R6601" s="10" t="s">
        <v>41</v>
      </c>
      <c r="S6601" s="10" t="s">
        <v>82</v>
      </c>
      <c r="T6601" s="10" t="s">
        <v>614</v>
      </c>
      <c r="U6601" s="12">
        <v>62.820000000000007</v>
      </c>
      <c r="V6601" s="12">
        <v>9</v>
      </c>
      <c r="W6601" s="12">
        <v>0</v>
      </c>
      <c r="X6601" s="12">
        <v>29.525400000000001</v>
      </c>
    </row>
    <row r="6602" spans="1:24" ht="14" x14ac:dyDescent="0.3">
      <c r="A6602" s="9">
        <v>6597</v>
      </c>
      <c r="B6602" s="14" t="s">
        <v>9269</v>
      </c>
      <c r="C6602" s="15">
        <v>46001</v>
      </c>
      <c r="D6602" s="15">
        <v>46008</v>
      </c>
      <c r="E6602" s="10" t="s">
        <v>44</v>
      </c>
      <c r="F6602" s="10" t="s">
        <v>1959</v>
      </c>
      <c r="G6602" s="10" t="s">
        <v>1960</v>
      </c>
      <c r="H6602" s="10" t="s">
        <v>22</v>
      </c>
      <c r="I6602" s="10" t="s">
        <v>23</v>
      </c>
      <c r="J6602" s="10" t="s">
        <v>86</v>
      </c>
      <c r="K6602" s="10" t="s">
        <v>87</v>
      </c>
      <c r="L6602" s="10">
        <v>98105</v>
      </c>
      <c r="M6602" s="10" t="s">
        <v>39</v>
      </c>
      <c r="N6602" s="10" t="str">
        <f>_xlfn.XLOOKUP($M:$M,People!$B:$B,People!A:A)</f>
        <v>Sadie Pawthorne</v>
      </c>
      <c r="O6602" s="10" t="s">
        <v>3342</v>
      </c>
      <c r="P6602" s="10" t="str">
        <f>VLOOKUP(O6602,Products!$A:$E,3,FALSE)</f>
        <v>HP</v>
      </c>
      <c r="Q6602" s="31">
        <f>INDEX(Products!$E:$E,MATCH(O6602,Products!$A:$A,0))</f>
        <v>0.31</v>
      </c>
      <c r="R6602" s="10" t="s">
        <v>41</v>
      </c>
      <c r="S6602" s="10" t="s">
        <v>82</v>
      </c>
      <c r="T6602" s="10" t="s">
        <v>3343</v>
      </c>
      <c r="U6602" s="12">
        <v>123.92</v>
      </c>
      <c r="V6602" s="12">
        <v>4</v>
      </c>
      <c r="W6602" s="12">
        <v>0</v>
      </c>
      <c r="X6602" s="12">
        <v>55.763999999999996</v>
      </c>
    </row>
    <row r="6603" spans="1:24" ht="14" x14ac:dyDescent="0.3">
      <c r="A6603" s="9">
        <v>6598</v>
      </c>
      <c r="B6603" s="14" t="s">
        <v>9270</v>
      </c>
      <c r="C6603" s="15">
        <v>46001</v>
      </c>
      <c r="D6603" s="15">
        <v>46007</v>
      </c>
      <c r="E6603" s="10" t="s">
        <v>44</v>
      </c>
      <c r="F6603" s="10" t="s">
        <v>4415</v>
      </c>
      <c r="G6603" s="10" t="s">
        <v>4416</v>
      </c>
      <c r="H6603" s="10" t="s">
        <v>22</v>
      </c>
      <c r="I6603" s="10" t="s">
        <v>23</v>
      </c>
      <c r="J6603" s="10" t="s">
        <v>3365</v>
      </c>
      <c r="K6603" s="10" t="s">
        <v>238</v>
      </c>
      <c r="L6603" s="10">
        <v>13601</v>
      </c>
      <c r="M6603" s="10" t="s">
        <v>133</v>
      </c>
      <c r="N6603" s="10" t="str">
        <f>_xlfn.XLOOKUP($M:$M,People!$B:$B,People!A:A)</f>
        <v>Chuck Magee</v>
      </c>
      <c r="O6603" s="10" t="s">
        <v>4137</v>
      </c>
      <c r="P6603" s="10" t="str">
        <f>VLOOKUP(O6603,Products!$A:$E,3,FALSE)</f>
        <v>3M</v>
      </c>
      <c r="Q6603" s="31">
        <f>INDEX(Products!$E:$E,MATCH(O6603,Products!$A:$A,0))</f>
        <v>0.4</v>
      </c>
      <c r="R6603" s="10" t="s">
        <v>41</v>
      </c>
      <c r="S6603" s="10" t="s">
        <v>82</v>
      </c>
      <c r="T6603" s="10" t="s">
        <v>4138</v>
      </c>
      <c r="U6603" s="12">
        <v>18.54</v>
      </c>
      <c r="V6603" s="12">
        <v>2</v>
      </c>
      <c r="W6603" s="12">
        <v>0</v>
      </c>
      <c r="X6603" s="12">
        <v>8.7137999999999991</v>
      </c>
    </row>
    <row r="6604" spans="1:24" ht="14" x14ac:dyDescent="0.3">
      <c r="A6604" s="9">
        <v>6599</v>
      </c>
      <c r="B6604" s="14" t="s">
        <v>9274</v>
      </c>
      <c r="C6604" s="15">
        <v>46001</v>
      </c>
      <c r="D6604" s="15">
        <v>46005</v>
      </c>
      <c r="E6604" s="10" t="s">
        <v>44</v>
      </c>
      <c r="F6604" s="10" t="s">
        <v>2498</v>
      </c>
      <c r="G6604" s="10" t="s">
        <v>2499</v>
      </c>
      <c r="H6604" s="10" t="s">
        <v>92</v>
      </c>
      <c r="I6604" s="10" t="s">
        <v>23</v>
      </c>
      <c r="J6604" s="10" t="s">
        <v>237</v>
      </c>
      <c r="K6604" s="10" t="s">
        <v>238</v>
      </c>
      <c r="L6604" s="10">
        <v>10024</v>
      </c>
      <c r="M6604" s="10" t="s">
        <v>133</v>
      </c>
      <c r="N6604" s="10" t="str">
        <f>_xlfn.XLOOKUP($M:$M,People!$B:$B,People!A:A)</f>
        <v>Chuck Magee</v>
      </c>
      <c r="O6604" s="10" t="s">
        <v>4868</v>
      </c>
      <c r="P6604" s="10" t="str">
        <f>VLOOKUP(O6604,Products!$A:$E,3,FALSE)</f>
        <v>IKEA</v>
      </c>
      <c r="Q6604" s="31">
        <f>INDEX(Products!$E:$E,MATCH(O6604,Products!$A:$A,0))</f>
        <v>0.36</v>
      </c>
      <c r="R6604" s="10" t="s">
        <v>41</v>
      </c>
      <c r="S6604" s="10" t="s">
        <v>82</v>
      </c>
      <c r="T6604" s="10" t="s">
        <v>4869</v>
      </c>
      <c r="U6604" s="12">
        <v>6.48</v>
      </c>
      <c r="V6604" s="12">
        <v>1</v>
      </c>
      <c r="W6604" s="12">
        <v>0</v>
      </c>
      <c r="X6604" s="12">
        <v>3.1104000000000003</v>
      </c>
    </row>
    <row r="6605" spans="1:24" ht="14" x14ac:dyDescent="0.3">
      <c r="A6605" s="9">
        <v>6600</v>
      </c>
      <c r="B6605" s="14" t="s">
        <v>9271</v>
      </c>
      <c r="C6605" s="15">
        <v>46001</v>
      </c>
      <c r="D6605" s="15">
        <v>46004</v>
      </c>
      <c r="E6605" s="10" t="s">
        <v>168</v>
      </c>
      <c r="F6605" s="10" t="s">
        <v>834</v>
      </c>
      <c r="G6605" s="10" t="s">
        <v>835</v>
      </c>
      <c r="H6605" s="10" t="s">
        <v>22</v>
      </c>
      <c r="I6605" s="10" t="s">
        <v>23</v>
      </c>
      <c r="J6605" s="10" t="s">
        <v>237</v>
      </c>
      <c r="K6605" s="10" t="s">
        <v>238</v>
      </c>
      <c r="L6605" s="10">
        <v>10024</v>
      </c>
      <c r="M6605" s="10" t="s">
        <v>133</v>
      </c>
      <c r="N6605" s="10" t="str">
        <f>_xlfn.XLOOKUP($M:$M,People!$B:$B,People!A:A)</f>
        <v>Chuck Magee</v>
      </c>
      <c r="O6605" s="10" t="s">
        <v>836</v>
      </c>
      <c r="P6605" s="10" t="str">
        <f>VLOOKUP(O6605,Products!$A:$E,3,FALSE)</f>
        <v>3M</v>
      </c>
      <c r="Q6605" s="31">
        <f>INDEX(Products!$E:$E,MATCH(O6605,Products!$A:$A,0))</f>
        <v>0.3</v>
      </c>
      <c r="R6605" s="10" t="s">
        <v>41</v>
      </c>
      <c r="S6605" s="10" t="s">
        <v>53</v>
      </c>
      <c r="T6605" s="10" t="s">
        <v>837</v>
      </c>
      <c r="U6605" s="12">
        <v>80.58</v>
      </c>
      <c r="V6605" s="12">
        <v>6</v>
      </c>
      <c r="W6605" s="12">
        <v>0</v>
      </c>
      <c r="X6605" s="12">
        <v>22.562400000000004</v>
      </c>
    </row>
    <row r="6606" spans="1:24" ht="14" x14ac:dyDescent="0.3">
      <c r="A6606" s="9">
        <v>6601</v>
      </c>
      <c r="B6606" s="14" t="s">
        <v>9269</v>
      </c>
      <c r="C6606" s="15">
        <v>46001</v>
      </c>
      <c r="D6606" s="15">
        <v>46008</v>
      </c>
      <c r="E6606" s="10" t="s">
        <v>44</v>
      </c>
      <c r="F6606" s="10" t="s">
        <v>1959</v>
      </c>
      <c r="G6606" s="10" t="s">
        <v>1960</v>
      </c>
      <c r="H6606" s="10" t="s">
        <v>22</v>
      </c>
      <c r="I6606" s="10" t="s">
        <v>23</v>
      </c>
      <c r="J6606" s="10" t="s">
        <v>86</v>
      </c>
      <c r="K6606" s="10" t="s">
        <v>87</v>
      </c>
      <c r="L6606" s="10">
        <v>98105</v>
      </c>
      <c r="M6606" s="10" t="s">
        <v>39</v>
      </c>
      <c r="N6606" s="10" t="str">
        <f>_xlfn.XLOOKUP($M:$M,People!$B:$B,People!A:A)</f>
        <v>Sadie Pawthorne</v>
      </c>
      <c r="O6606" s="10" t="s">
        <v>3400</v>
      </c>
      <c r="P6606" s="10" t="str">
        <f>VLOOKUP(O6606,Products!$A:$E,3,FALSE)</f>
        <v>Dell</v>
      </c>
      <c r="Q6606" s="31">
        <f>INDEX(Products!$E:$E,MATCH(O6606,Products!$A:$A,0))</f>
        <v>0.26</v>
      </c>
      <c r="R6606" s="10" t="s">
        <v>64</v>
      </c>
      <c r="S6606" s="10" t="s">
        <v>144</v>
      </c>
      <c r="T6606" s="10" t="s">
        <v>3401</v>
      </c>
      <c r="U6606" s="12">
        <v>44.75</v>
      </c>
      <c r="V6606" s="12">
        <v>5</v>
      </c>
      <c r="W6606" s="12">
        <v>0</v>
      </c>
      <c r="X6606" s="12">
        <v>8.5024999999999942</v>
      </c>
    </row>
    <row r="6607" spans="1:24" ht="14" x14ac:dyDescent="0.3">
      <c r="A6607" s="9">
        <v>6602</v>
      </c>
      <c r="B6607" s="14" t="s">
        <v>6019</v>
      </c>
      <c r="C6607" s="15">
        <v>46001</v>
      </c>
      <c r="D6607" s="15">
        <v>46006</v>
      </c>
      <c r="E6607" s="19" t="s">
        <v>44</v>
      </c>
      <c r="F6607" s="19" t="s">
        <v>5957</v>
      </c>
      <c r="G6607" s="19" t="s">
        <v>5956</v>
      </c>
      <c r="H6607" s="19" t="s">
        <v>36</v>
      </c>
      <c r="I6607" s="19" t="s">
        <v>5934</v>
      </c>
      <c r="J6607" s="19" t="s">
        <v>5958</v>
      </c>
      <c r="K6607" s="19" t="s">
        <v>5951</v>
      </c>
      <c r="L6607" s="19" t="s">
        <v>5986</v>
      </c>
      <c r="M6607" s="19" t="s">
        <v>133</v>
      </c>
      <c r="N6607" s="10" t="str">
        <f>_xlfn.XLOOKUP($M:$M,People!$B:$B,People!A:A)</f>
        <v>Chuck Magee</v>
      </c>
      <c r="O6607" s="19" t="s">
        <v>4215</v>
      </c>
      <c r="P6607" s="10" t="str">
        <f>VLOOKUP(O6607,Products!$A:$E,3,FALSE)</f>
        <v>Dell</v>
      </c>
      <c r="Q6607" s="31">
        <f>INDEX(Products!$E:$E,MATCH(O6607,Products!$A:$A,0))</f>
        <v>0.28000000000000003</v>
      </c>
      <c r="R6607" s="19" t="s">
        <v>28</v>
      </c>
      <c r="S6607" s="19" t="s">
        <v>58</v>
      </c>
      <c r="T6607" s="19" t="s">
        <v>4216</v>
      </c>
      <c r="U6607" s="18">
        <v>99.12</v>
      </c>
      <c r="V6607" s="18">
        <v>8</v>
      </c>
      <c r="W6607" s="18">
        <v>0</v>
      </c>
      <c r="X6607" s="18">
        <v>35.414400000000001</v>
      </c>
    </row>
    <row r="6608" spans="1:24" ht="14" x14ac:dyDescent="0.3">
      <c r="A6608" s="9">
        <v>6603</v>
      </c>
      <c r="B6608" s="14" t="s">
        <v>9275</v>
      </c>
      <c r="C6608" s="15">
        <v>46002</v>
      </c>
      <c r="D6608" s="15">
        <v>46002</v>
      </c>
      <c r="E6608" s="10" t="s">
        <v>1124</v>
      </c>
      <c r="F6608" s="10" t="s">
        <v>2596</v>
      </c>
      <c r="G6608" s="10" t="s">
        <v>2597</v>
      </c>
      <c r="H6608" s="10" t="s">
        <v>36</v>
      </c>
      <c r="I6608" s="10" t="s">
        <v>23</v>
      </c>
      <c r="J6608" s="10" t="s">
        <v>437</v>
      </c>
      <c r="K6608" s="10" t="s">
        <v>438</v>
      </c>
      <c r="L6608" s="10">
        <v>43229</v>
      </c>
      <c r="M6608" s="10" t="s">
        <v>133</v>
      </c>
      <c r="N6608" s="10" t="str">
        <f>_xlfn.XLOOKUP($M:$M,People!$B:$B,People!A:A)</f>
        <v>Chuck Magee</v>
      </c>
      <c r="O6608" s="10" t="s">
        <v>5076</v>
      </c>
      <c r="P6608" s="10" t="str">
        <f>VLOOKUP(O6608,Products!$A:$E,3,FALSE)</f>
        <v>3M</v>
      </c>
      <c r="Q6608" s="31">
        <f>INDEX(Products!$E:$E,MATCH(O6608,Products!$A:$A,0))</f>
        <v>0.32</v>
      </c>
      <c r="R6608" s="10" t="s">
        <v>28</v>
      </c>
      <c r="S6608" s="10" t="s">
        <v>32</v>
      </c>
      <c r="T6608" s="10" t="s">
        <v>5077</v>
      </c>
      <c r="U6608" s="12">
        <v>458.42999999999995</v>
      </c>
      <c r="V6608" s="12">
        <v>5</v>
      </c>
      <c r="W6608" s="12">
        <v>0.3</v>
      </c>
      <c r="X6608" s="12">
        <v>-137.52900000000002</v>
      </c>
    </row>
    <row r="6609" spans="1:24" ht="14" x14ac:dyDescent="0.3">
      <c r="A6609" s="9">
        <v>6604</v>
      </c>
      <c r="B6609" s="14" t="s">
        <v>9276</v>
      </c>
      <c r="C6609" s="15">
        <v>46002</v>
      </c>
      <c r="D6609" s="15">
        <v>46002</v>
      </c>
      <c r="E6609" s="10" t="s">
        <v>1124</v>
      </c>
      <c r="F6609" s="10" t="s">
        <v>4021</v>
      </c>
      <c r="G6609" s="10" t="s">
        <v>4022</v>
      </c>
      <c r="H6609" s="10" t="s">
        <v>22</v>
      </c>
      <c r="I6609" s="10" t="s">
        <v>23</v>
      </c>
      <c r="J6609" s="10" t="s">
        <v>1624</v>
      </c>
      <c r="K6609" s="10" t="s">
        <v>38</v>
      </c>
      <c r="L6609" s="10">
        <v>92804</v>
      </c>
      <c r="M6609" s="10" t="s">
        <v>39</v>
      </c>
      <c r="N6609" s="10" t="str">
        <f>_xlfn.XLOOKUP($M:$M,People!$B:$B,People!A:A)</f>
        <v>Sadie Pawthorne</v>
      </c>
      <c r="O6609" s="10" t="s">
        <v>3879</v>
      </c>
      <c r="P6609" s="10" t="str">
        <f>VLOOKUP(O6609,Products!$A:$E,3,FALSE)</f>
        <v>Avery</v>
      </c>
      <c r="Q6609" s="31">
        <f>INDEX(Products!$E:$E,MATCH(O6609,Products!$A:$A,0))</f>
        <v>0.31</v>
      </c>
      <c r="R6609" s="10" t="s">
        <v>28</v>
      </c>
      <c r="S6609" s="10" t="s">
        <v>32</v>
      </c>
      <c r="T6609" s="10" t="s">
        <v>3880</v>
      </c>
      <c r="U6609" s="12">
        <v>363.92</v>
      </c>
      <c r="V6609" s="12">
        <v>5</v>
      </c>
      <c r="W6609" s="12">
        <v>0.2</v>
      </c>
      <c r="X6609" s="12">
        <v>-31.843000000000018</v>
      </c>
    </row>
    <row r="6610" spans="1:24" ht="14" x14ac:dyDescent="0.3">
      <c r="A6610" s="9">
        <v>6605</v>
      </c>
      <c r="B6610" s="14" t="s">
        <v>9277</v>
      </c>
      <c r="C6610" s="15">
        <v>46002</v>
      </c>
      <c r="D6610" s="15">
        <v>46004</v>
      </c>
      <c r="E6610" s="10" t="s">
        <v>168</v>
      </c>
      <c r="F6610" s="10" t="s">
        <v>3363</v>
      </c>
      <c r="G6610" s="10" t="s">
        <v>3364</v>
      </c>
      <c r="H6610" s="10" t="s">
        <v>92</v>
      </c>
      <c r="I6610" s="10" t="s">
        <v>23</v>
      </c>
      <c r="J6610" s="10" t="s">
        <v>370</v>
      </c>
      <c r="K6610" s="10" t="s">
        <v>371</v>
      </c>
      <c r="L6610" s="10">
        <v>97206</v>
      </c>
      <c r="M6610" s="10" t="s">
        <v>39</v>
      </c>
      <c r="N6610" s="10" t="str">
        <f>_xlfn.XLOOKUP($M:$M,People!$B:$B,People!A:A)</f>
        <v>Sadie Pawthorne</v>
      </c>
      <c r="O6610" s="10" t="s">
        <v>182</v>
      </c>
      <c r="P6610" s="10" t="str">
        <f>VLOOKUP(O6610,Products!$A:$E,3,FALSE)</f>
        <v>Logitech</v>
      </c>
      <c r="Q6610" s="31">
        <f>INDEX(Products!$E:$E,MATCH(O6610,Products!$A:$A,0))</f>
        <v>0.27</v>
      </c>
      <c r="R6610" s="10" t="s">
        <v>28</v>
      </c>
      <c r="S6610" s="10" t="s">
        <v>32</v>
      </c>
      <c r="T6610" s="10" t="s">
        <v>183</v>
      </c>
      <c r="U6610" s="12">
        <v>403.92</v>
      </c>
      <c r="V6610" s="12">
        <v>5</v>
      </c>
      <c r="W6610" s="12">
        <v>0.2</v>
      </c>
      <c r="X6610" s="12">
        <v>25.245000000000019</v>
      </c>
    </row>
    <row r="6611" spans="1:24" ht="14" x14ac:dyDescent="0.3">
      <c r="A6611" s="9">
        <v>6606</v>
      </c>
      <c r="B6611" s="14" t="s">
        <v>9278</v>
      </c>
      <c r="C6611" s="15">
        <v>46002</v>
      </c>
      <c r="D6611" s="15">
        <v>46007</v>
      </c>
      <c r="E6611" s="10" t="s">
        <v>19</v>
      </c>
      <c r="F6611" s="10" t="s">
        <v>1839</v>
      </c>
      <c r="G6611" s="10" t="s">
        <v>1840</v>
      </c>
      <c r="H6611" s="10" t="s">
        <v>36</v>
      </c>
      <c r="I6611" s="10" t="s">
        <v>23</v>
      </c>
      <c r="J6611" s="10" t="s">
        <v>1841</v>
      </c>
      <c r="K6611" s="10" t="s">
        <v>87</v>
      </c>
      <c r="L6611" s="10">
        <v>98661</v>
      </c>
      <c r="M6611" s="10" t="s">
        <v>39</v>
      </c>
      <c r="N6611" s="10" t="str">
        <f>_xlfn.XLOOKUP($M:$M,People!$B:$B,People!A:A)</f>
        <v>Sadie Pawthorne</v>
      </c>
      <c r="O6611" s="10" t="s">
        <v>1188</v>
      </c>
      <c r="P6611" s="10" t="str">
        <f>VLOOKUP(O6611,Products!$A:$E,3,FALSE)</f>
        <v>3M</v>
      </c>
      <c r="Q6611" s="31">
        <f>INDEX(Products!$E:$E,MATCH(O6611,Products!$A:$A,0))</f>
        <v>0.26</v>
      </c>
      <c r="R6611" s="10" t="s">
        <v>28</v>
      </c>
      <c r="S6611" s="10" t="s">
        <v>58</v>
      </c>
      <c r="T6611" s="10" t="s">
        <v>1189</v>
      </c>
      <c r="U6611" s="12">
        <v>14.8</v>
      </c>
      <c r="V6611" s="12">
        <v>4</v>
      </c>
      <c r="W6611" s="12">
        <v>0</v>
      </c>
      <c r="X6611" s="12">
        <v>6.0680000000000014</v>
      </c>
    </row>
    <row r="6612" spans="1:24" ht="14" x14ac:dyDescent="0.3">
      <c r="A6612" s="9">
        <v>6607</v>
      </c>
      <c r="B6612" s="14" t="s">
        <v>9275</v>
      </c>
      <c r="C6612" s="15">
        <v>46002</v>
      </c>
      <c r="D6612" s="15">
        <v>46002</v>
      </c>
      <c r="E6612" s="10" t="s">
        <v>1124</v>
      </c>
      <c r="F6612" s="10" t="s">
        <v>2596</v>
      </c>
      <c r="G6612" s="10" t="s">
        <v>2597</v>
      </c>
      <c r="H6612" s="10" t="s">
        <v>36</v>
      </c>
      <c r="I6612" s="10" t="s">
        <v>23</v>
      </c>
      <c r="J6612" s="10" t="s">
        <v>437</v>
      </c>
      <c r="K6612" s="10" t="s">
        <v>438</v>
      </c>
      <c r="L6612" s="10">
        <v>43229</v>
      </c>
      <c r="M6612" s="10" t="s">
        <v>133</v>
      </c>
      <c r="N6612" s="10" t="str">
        <f>_xlfn.XLOOKUP($M:$M,People!$B:$B,People!A:A)</f>
        <v>Chuck Magee</v>
      </c>
      <c r="O6612" s="10" t="s">
        <v>3123</v>
      </c>
      <c r="P6612" s="10" t="str">
        <f>VLOOKUP(O6612,Products!$A:$E,3,FALSE)</f>
        <v>Samsung</v>
      </c>
      <c r="Q6612" s="31">
        <f>INDEX(Products!$E:$E,MATCH(O6612,Products!$A:$A,0))</f>
        <v>0.27</v>
      </c>
      <c r="R6612" s="10" t="s">
        <v>28</v>
      </c>
      <c r="S6612" s="10" t="s">
        <v>50</v>
      </c>
      <c r="T6612" s="10" t="s">
        <v>3124</v>
      </c>
      <c r="U6612" s="12">
        <v>328.59000000000003</v>
      </c>
      <c r="V6612" s="12">
        <v>3</v>
      </c>
      <c r="W6612" s="12">
        <v>0.4</v>
      </c>
      <c r="X6612" s="12">
        <v>-147.8655</v>
      </c>
    </row>
    <row r="6613" spans="1:24" ht="14" x14ac:dyDescent="0.3">
      <c r="A6613" s="9">
        <v>6608</v>
      </c>
      <c r="B6613" s="14" t="s">
        <v>9276</v>
      </c>
      <c r="C6613" s="15">
        <v>46002</v>
      </c>
      <c r="D6613" s="15">
        <v>46002</v>
      </c>
      <c r="E6613" s="10" t="s">
        <v>1124</v>
      </c>
      <c r="F6613" s="10" t="s">
        <v>4021</v>
      </c>
      <c r="G6613" s="10" t="s">
        <v>4022</v>
      </c>
      <c r="H6613" s="10" t="s">
        <v>22</v>
      </c>
      <c r="I6613" s="10" t="s">
        <v>23</v>
      </c>
      <c r="J6613" s="10" t="s">
        <v>1624</v>
      </c>
      <c r="K6613" s="10" t="s">
        <v>38</v>
      </c>
      <c r="L6613" s="10">
        <v>92804</v>
      </c>
      <c r="M6613" s="10" t="s">
        <v>39</v>
      </c>
      <c r="N6613" s="10" t="str">
        <f>_xlfn.XLOOKUP($M:$M,People!$B:$B,People!A:A)</f>
        <v>Sadie Pawthorne</v>
      </c>
      <c r="O6613" s="10" t="s">
        <v>2910</v>
      </c>
      <c r="P6613" s="10" t="str">
        <f>VLOOKUP(O6613,Products!$A:$E,3,FALSE)</f>
        <v>Logitech</v>
      </c>
      <c r="Q6613" s="31">
        <f>INDEX(Products!$E:$E,MATCH(O6613,Products!$A:$A,0))</f>
        <v>0.37</v>
      </c>
      <c r="R6613" s="10" t="s">
        <v>28</v>
      </c>
      <c r="S6613" s="10" t="s">
        <v>50</v>
      </c>
      <c r="T6613" s="10" t="s">
        <v>2911</v>
      </c>
      <c r="U6613" s="12">
        <v>892.13600000000008</v>
      </c>
      <c r="V6613" s="12">
        <v>7</v>
      </c>
      <c r="W6613" s="12">
        <v>0.2</v>
      </c>
      <c r="X6613" s="12">
        <v>111.51699999999991</v>
      </c>
    </row>
    <row r="6614" spans="1:24" ht="14" x14ac:dyDescent="0.3">
      <c r="A6614" s="9">
        <v>6609</v>
      </c>
      <c r="B6614" s="14" t="s">
        <v>9275</v>
      </c>
      <c r="C6614" s="15">
        <v>46002</v>
      </c>
      <c r="D6614" s="15">
        <v>46002</v>
      </c>
      <c r="E6614" s="10" t="s">
        <v>1124</v>
      </c>
      <c r="F6614" s="10" t="s">
        <v>2596</v>
      </c>
      <c r="G6614" s="10" t="s">
        <v>2597</v>
      </c>
      <c r="H6614" s="10" t="s">
        <v>36</v>
      </c>
      <c r="I6614" s="10" t="s">
        <v>23</v>
      </c>
      <c r="J6614" s="10" t="s">
        <v>437</v>
      </c>
      <c r="K6614" s="10" t="s">
        <v>438</v>
      </c>
      <c r="L6614" s="10">
        <v>43229</v>
      </c>
      <c r="M6614" s="10" t="s">
        <v>133</v>
      </c>
      <c r="N6614" s="10" t="str">
        <f>_xlfn.XLOOKUP($M:$M,People!$B:$B,People!A:A)</f>
        <v>Chuck Magee</v>
      </c>
      <c r="O6614" s="10" t="s">
        <v>2140</v>
      </c>
      <c r="P6614" s="10" t="str">
        <f>VLOOKUP(O6614,Products!$A:$E,3,FALSE)</f>
        <v>Logitech</v>
      </c>
      <c r="Q6614" s="31">
        <f>INDEX(Products!$E:$E,MATCH(O6614,Products!$A:$A,0))</f>
        <v>0.37</v>
      </c>
      <c r="R6614" s="10" t="s">
        <v>41</v>
      </c>
      <c r="S6614" s="10" t="s">
        <v>71</v>
      </c>
      <c r="T6614" s="10" t="s">
        <v>2788</v>
      </c>
      <c r="U6614" s="12">
        <v>387.13600000000002</v>
      </c>
      <c r="V6614" s="12">
        <v>4</v>
      </c>
      <c r="W6614" s="12">
        <v>0.2</v>
      </c>
      <c r="X6614" s="12">
        <v>24.196000000000012</v>
      </c>
    </row>
    <row r="6615" spans="1:24" ht="14" x14ac:dyDescent="0.3">
      <c r="A6615" s="9">
        <v>6610</v>
      </c>
      <c r="B6615" s="14" t="s">
        <v>9276</v>
      </c>
      <c r="C6615" s="15">
        <v>46002</v>
      </c>
      <c r="D6615" s="15">
        <v>46002</v>
      </c>
      <c r="E6615" s="10" t="s">
        <v>1124</v>
      </c>
      <c r="F6615" s="10" t="s">
        <v>4021</v>
      </c>
      <c r="G6615" s="10" t="s">
        <v>4022</v>
      </c>
      <c r="H6615" s="10" t="s">
        <v>22</v>
      </c>
      <c r="I6615" s="10" t="s">
        <v>23</v>
      </c>
      <c r="J6615" s="10" t="s">
        <v>1624</v>
      </c>
      <c r="K6615" s="10" t="s">
        <v>38</v>
      </c>
      <c r="L6615" s="10">
        <v>92804</v>
      </c>
      <c r="M6615" s="10" t="s">
        <v>39</v>
      </c>
      <c r="N6615" s="10" t="str">
        <f>_xlfn.XLOOKUP($M:$M,People!$B:$B,People!A:A)</f>
        <v>Sadie Pawthorne</v>
      </c>
      <c r="O6615" s="10" t="s">
        <v>1951</v>
      </c>
      <c r="P6615" s="10" t="str">
        <f>VLOOKUP(O6615,Products!$A:$E,3,FALSE)</f>
        <v>Office Depot</v>
      </c>
      <c r="Q6615" s="31">
        <f>INDEX(Products!$E:$E,MATCH(O6615,Products!$A:$A,0))</f>
        <v>0.4</v>
      </c>
      <c r="R6615" s="10" t="s">
        <v>41</v>
      </c>
      <c r="S6615" s="10" t="s">
        <v>71</v>
      </c>
      <c r="T6615" s="10" t="s">
        <v>1952</v>
      </c>
      <c r="U6615" s="12">
        <v>83.42</v>
      </c>
      <c r="V6615" s="12">
        <v>2</v>
      </c>
      <c r="W6615" s="12">
        <v>0</v>
      </c>
      <c r="X6615" s="12">
        <v>24.191799999999994</v>
      </c>
    </row>
    <row r="6616" spans="1:24" ht="14" x14ac:dyDescent="0.3">
      <c r="A6616" s="9">
        <v>6611</v>
      </c>
      <c r="B6616" s="14" t="s">
        <v>9279</v>
      </c>
      <c r="C6616" s="15">
        <v>46002</v>
      </c>
      <c r="D6616" s="15">
        <v>46005</v>
      </c>
      <c r="E6616" s="10" t="s">
        <v>168</v>
      </c>
      <c r="F6616" s="10" t="s">
        <v>1991</v>
      </c>
      <c r="G6616" s="10" t="s">
        <v>1992</v>
      </c>
      <c r="H6616" s="10" t="s">
        <v>36</v>
      </c>
      <c r="I6616" s="10" t="s">
        <v>23</v>
      </c>
      <c r="J6616" s="10" t="s">
        <v>284</v>
      </c>
      <c r="K6616" s="10" t="s">
        <v>438</v>
      </c>
      <c r="L6616" s="10">
        <v>45503</v>
      </c>
      <c r="M6616" s="10" t="s">
        <v>133</v>
      </c>
      <c r="N6616" s="10" t="str">
        <f>_xlfn.XLOOKUP($M:$M,People!$B:$B,People!A:A)</f>
        <v>Chuck Magee</v>
      </c>
      <c r="O6616" s="10" t="s">
        <v>70</v>
      </c>
      <c r="P6616" s="10" t="str">
        <f>VLOOKUP(O6616,Products!$A:$E,3,FALSE)</f>
        <v>Dell</v>
      </c>
      <c r="Q6616" s="31">
        <f>INDEX(Products!$E:$E,MATCH(O6616,Products!$A:$A,0))</f>
        <v>0.28000000000000003</v>
      </c>
      <c r="R6616" s="10" t="s">
        <v>41</v>
      </c>
      <c r="S6616" s="10" t="s">
        <v>71</v>
      </c>
      <c r="T6616" s="10" t="s">
        <v>72</v>
      </c>
      <c r="U6616" s="12">
        <v>73.536000000000001</v>
      </c>
      <c r="V6616" s="12">
        <v>4</v>
      </c>
      <c r="W6616" s="12">
        <v>0.2</v>
      </c>
      <c r="X6616" s="12">
        <v>9.1919999999999931</v>
      </c>
    </row>
    <row r="6617" spans="1:24" ht="14" x14ac:dyDescent="0.3">
      <c r="A6617" s="9">
        <v>6612</v>
      </c>
      <c r="B6617" s="14" t="s">
        <v>9276</v>
      </c>
      <c r="C6617" s="15">
        <v>46002</v>
      </c>
      <c r="D6617" s="15">
        <v>46002</v>
      </c>
      <c r="E6617" s="10" t="s">
        <v>1124</v>
      </c>
      <c r="F6617" s="10" t="s">
        <v>4021</v>
      </c>
      <c r="G6617" s="10" t="s">
        <v>4022</v>
      </c>
      <c r="H6617" s="10" t="s">
        <v>22</v>
      </c>
      <c r="I6617" s="10" t="s">
        <v>23</v>
      </c>
      <c r="J6617" s="10" t="s">
        <v>1624</v>
      </c>
      <c r="K6617" s="10" t="s">
        <v>38</v>
      </c>
      <c r="L6617" s="10">
        <v>92804</v>
      </c>
      <c r="M6617" s="10" t="s">
        <v>39</v>
      </c>
      <c r="N6617" s="10" t="str">
        <f>_xlfn.XLOOKUP($M:$M,People!$B:$B,People!A:A)</f>
        <v>Sadie Pawthorne</v>
      </c>
      <c r="O6617" s="10" t="s">
        <v>5588</v>
      </c>
      <c r="P6617" s="10" t="str">
        <f>VLOOKUP(O6617,Products!$A:$E,3,FALSE)</f>
        <v>Office Depot</v>
      </c>
      <c r="Q6617" s="31">
        <f>INDEX(Products!$E:$E,MATCH(O6617,Products!$A:$A,0))</f>
        <v>0.38</v>
      </c>
      <c r="R6617" s="10" t="s">
        <v>41</v>
      </c>
      <c r="S6617" s="10" t="s">
        <v>61</v>
      </c>
      <c r="T6617" s="10" t="s">
        <v>5589</v>
      </c>
      <c r="U6617" s="12">
        <v>23.32</v>
      </c>
      <c r="V6617" s="12">
        <v>2</v>
      </c>
      <c r="W6617" s="12">
        <v>0</v>
      </c>
      <c r="X6617" s="12">
        <v>6.0632000000000019</v>
      </c>
    </row>
    <row r="6618" spans="1:24" ht="14" x14ac:dyDescent="0.3">
      <c r="A6618" s="9">
        <v>6613</v>
      </c>
      <c r="B6618" s="14" t="s">
        <v>9280</v>
      </c>
      <c r="C6618" s="15">
        <v>46002</v>
      </c>
      <c r="D6618" s="15">
        <v>46008</v>
      </c>
      <c r="E6618" s="10" t="s">
        <v>44</v>
      </c>
      <c r="F6618" s="10" t="s">
        <v>1643</v>
      </c>
      <c r="G6618" s="10" t="s">
        <v>1644</v>
      </c>
      <c r="H6618" s="10" t="s">
        <v>22</v>
      </c>
      <c r="I6618" s="10" t="s">
        <v>23</v>
      </c>
      <c r="J6618" s="10" t="s">
        <v>3140</v>
      </c>
      <c r="K6618" s="10" t="s">
        <v>298</v>
      </c>
      <c r="L6618" s="10">
        <v>37167</v>
      </c>
      <c r="M6618" s="10" t="s">
        <v>26</v>
      </c>
      <c r="N6618" s="10" t="str">
        <f>_xlfn.XLOOKUP($M:$M,People!$B:$B,People!A:A)</f>
        <v>Fred Suzuki</v>
      </c>
      <c r="O6618" s="10" t="s">
        <v>3449</v>
      </c>
      <c r="P6618" s="10" t="str">
        <f>VLOOKUP(O6618,Products!$A:$E,3,FALSE)</f>
        <v>HP</v>
      </c>
      <c r="Q6618" s="31">
        <f>INDEX(Products!$E:$E,MATCH(O6618,Products!$A:$A,0))</f>
        <v>0.31</v>
      </c>
      <c r="R6618" s="10" t="s">
        <v>41</v>
      </c>
      <c r="S6618" s="10" t="s">
        <v>61</v>
      </c>
      <c r="T6618" s="10" t="s">
        <v>3450</v>
      </c>
      <c r="U6618" s="12">
        <v>6.6719999999999988</v>
      </c>
      <c r="V6618" s="12">
        <v>3</v>
      </c>
      <c r="W6618" s="12">
        <v>0.2</v>
      </c>
      <c r="X6618" s="12">
        <v>1.6679999999999997</v>
      </c>
    </row>
    <row r="6619" spans="1:24" ht="14" x14ac:dyDescent="0.3">
      <c r="A6619" s="9">
        <v>6614</v>
      </c>
      <c r="B6619" s="14" t="s">
        <v>9276</v>
      </c>
      <c r="C6619" s="15">
        <v>46002</v>
      </c>
      <c r="D6619" s="15">
        <v>46002</v>
      </c>
      <c r="E6619" s="10" t="s">
        <v>1124</v>
      </c>
      <c r="F6619" s="10" t="s">
        <v>4021</v>
      </c>
      <c r="G6619" s="10" t="s">
        <v>4022</v>
      </c>
      <c r="H6619" s="10" t="s">
        <v>22</v>
      </c>
      <c r="I6619" s="10" t="s">
        <v>23</v>
      </c>
      <c r="J6619" s="10" t="s">
        <v>1624</v>
      </c>
      <c r="K6619" s="10" t="s">
        <v>38</v>
      </c>
      <c r="L6619" s="10">
        <v>92804</v>
      </c>
      <c r="M6619" s="10" t="s">
        <v>39</v>
      </c>
      <c r="N6619" s="10" t="str">
        <f>_xlfn.XLOOKUP($M:$M,People!$B:$B,People!A:A)</f>
        <v>Sadie Pawthorne</v>
      </c>
      <c r="O6619" s="10" t="s">
        <v>1763</v>
      </c>
      <c r="P6619" s="10" t="str">
        <f>VLOOKUP(O6619,Products!$A:$E,3,FALSE)</f>
        <v>3M</v>
      </c>
      <c r="Q6619" s="31">
        <f>INDEX(Products!$E:$E,MATCH(O6619,Products!$A:$A,0))</f>
        <v>0.36</v>
      </c>
      <c r="R6619" s="10" t="s">
        <v>41</v>
      </c>
      <c r="S6619" s="10" t="s">
        <v>68</v>
      </c>
      <c r="T6619" s="10" t="s">
        <v>1764</v>
      </c>
      <c r="U6619" s="12">
        <v>35.808</v>
      </c>
      <c r="V6619" s="12">
        <v>3</v>
      </c>
      <c r="W6619" s="12">
        <v>0.2</v>
      </c>
      <c r="X6619" s="12">
        <v>11.189999999999996</v>
      </c>
    </row>
    <row r="6620" spans="1:24" ht="14" x14ac:dyDescent="0.3">
      <c r="A6620" s="9">
        <v>6615</v>
      </c>
      <c r="B6620" s="14" t="s">
        <v>9276</v>
      </c>
      <c r="C6620" s="15">
        <v>46002</v>
      </c>
      <c r="D6620" s="15">
        <v>46002</v>
      </c>
      <c r="E6620" s="10" t="s">
        <v>1124</v>
      </c>
      <c r="F6620" s="10" t="s">
        <v>4021</v>
      </c>
      <c r="G6620" s="10" t="s">
        <v>4022</v>
      </c>
      <c r="H6620" s="10" t="s">
        <v>22</v>
      </c>
      <c r="I6620" s="10" t="s">
        <v>23</v>
      </c>
      <c r="J6620" s="10" t="s">
        <v>1624</v>
      </c>
      <c r="K6620" s="10" t="s">
        <v>38</v>
      </c>
      <c r="L6620" s="10">
        <v>92804</v>
      </c>
      <c r="M6620" s="10" t="s">
        <v>39</v>
      </c>
      <c r="N6620" s="10" t="str">
        <f>_xlfn.XLOOKUP($M:$M,People!$B:$B,People!A:A)</f>
        <v>Sadie Pawthorne</v>
      </c>
      <c r="O6620" s="10" t="s">
        <v>5765</v>
      </c>
      <c r="P6620" s="10" t="str">
        <f>VLOOKUP(O6620,Products!$A:$E,3,FALSE)</f>
        <v>Logitech</v>
      </c>
      <c r="Q6620" s="31">
        <f>INDEX(Products!$E:$E,MATCH(O6620,Products!$A:$A,0))</f>
        <v>0.25</v>
      </c>
      <c r="R6620" s="10" t="s">
        <v>41</v>
      </c>
      <c r="S6620" s="10" t="s">
        <v>68</v>
      </c>
      <c r="T6620" s="10" t="s">
        <v>5766</v>
      </c>
      <c r="U6620" s="12">
        <v>5.8719999999999999</v>
      </c>
      <c r="V6620" s="12">
        <v>2</v>
      </c>
      <c r="W6620" s="12">
        <v>0.2</v>
      </c>
      <c r="X6620" s="12">
        <v>2.1286</v>
      </c>
    </row>
    <row r="6621" spans="1:24" ht="14" x14ac:dyDescent="0.3">
      <c r="A6621" s="9">
        <v>6616</v>
      </c>
      <c r="B6621" s="14" t="s">
        <v>9276</v>
      </c>
      <c r="C6621" s="15">
        <v>46002</v>
      </c>
      <c r="D6621" s="15">
        <v>46002</v>
      </c>
      <c r="E6621" s="10" t="s">
        <v>1124</v>
      </c>
      <c r="F6621" s="10" t="s">
        <v>4021</v>
      </c>
      <c r="G6621" s="10" t="s">
        <v>4022</v>
      </c>
      <c r="H6621" s="10" t="s">
        <v>22</v>
      </c>
      <c r="I6621" s="10" t="s">
        <v>23</v>
      </c>
      <c r="J6621" s="10" t="s">
        <v>1624</v>
      </c>
      <c r="K6621" s="10" t="s">
        <v>38</v>
      </c>
      <c r="L6621" s="10">
        <v>92804</v>
      </c>
      <c r="M6621" s="10" t="s">
        <v>39</v>
      </c>
      <c r="N6621" s="10" t="str">
        <f>_xlfn.XLOOKUP($M:$M,People!$B:$B,People!A:A)</f>
        <v>Sadie Pawthorne</v>
      </c>
      <c r="O6621" s="10" t="s">
        <v>2697</v>
      </c>
      <c r="P6621" s="10" t="str">
        <f>VLOOKUP(O6621,Products!$A:$E,3,FALSE)</f>
        <v>Dell</v>
      </c>
      <c r="Q6621" s="31">
        <f>INDEX(Products!$E:$E,MATCH(O6621,Products!$A:$A,0))</f>
        <v>0.32</v>
      </c>
      <c r="R6621" s="10" t="s">
        <v>41</v>
      </c>
      <c r="S6621" s="10" t="s">
        <v>68</v>
      </c>
      <c r="T6621" s="10" t="s">
        <v>2698</v>
      </c>
      <c r="U6621" s="12">
        <v>122.688</v>
      </c>
      <c r="V6621" s="12">
        <v>9</v>
      </c>
      <c r="W6621" s="12">
        <v>0.2</v>
      </c>
      <c r="X6621" s="12">
        <v>39.873599999999982</v>
      </c>
    </row>
    <row r="6622" spans="1:24" ht="14" x14ac:dyDescent="0.3">
      <c r="A6622" s="9">
        <v>6617</v>
      </c>
      <c r="B6622" s="14" t="s">
        <v>9276</v>
      </c>
      <c r="C6622" s="15">
        <v>46002</v>
      </c>
      <c r="D6622" s="15">
        <v>46002</v>
      </c>
      <c r="E6622" s="10" t="s">
        <v>1124</v>
      </c>
      <c r="F6622" s="10" t="s">
        <v>4021</v>
      </c>
      <c r="G6622" s="10" t="s">
        <v>4022</v>
      </c>
      <c r="H6622" s="10" t="s">
        <v>22</v>
      </c>
      <c r="I6622" s="10" t="s">
        <v>23</v>
      </c>
      <c r="J6622" s="10" t="s">
        <v>1624</v>
      </c>
      <c r="K6622" s="10" t="s">
        <v>38</v>
      </c>
      <c r="L6622" s="10">
        <v>92804</v>
      </c>
      <c r="M6622" s="10" t="s">
        <v>39</v>
      </c>
      <c r="N6622" s="10" t="str">
        <f>_xlfn.XLOOKUP($M:$M,People!$B:$B,People!A:A)</f>
        <v>Sadie Pawthorne</v>
      </c>
      <c r="O6622" s="10" t="s">
        <v>952</v>
      </c>
      <c r="P6622" s="10" t="str">
        <f>VLOOKUP(O6622,Products!$A:$E,3,FALSE)</f>
        <v>Samsung</v>
      </c>
      <c r="Q6622" s="31">
        <f>INDEX(Products!$E:$E,MATCH(O6622,Products!$A:$A,0))</f>
        <v>0.33</v>
      </c>
      <c r="R6622" s="10" t="s">
        <v>41</v>
      </c>
      <c r="S6622" s="10" t="s">
        <v>68</v>
      </c>
      <c r="T6622" s="10" t="s">
        <v>953</v>
      </c>
      <c r="U6622" s="12">
        <v>209.60000000000002</v>
      </c>
      <c r="V6622" s="12">
        <v>5</v>
      </c>
      <c r="W6622" s="12">
        <v>0.2</v>
      </c>
      <c r="X6622" s="12">
        <v>68.11999999999999</v>
      </c>
    </row>
    <row r="6623" spans="1:24" ht="14" x14ac:dyDescent="0.3">
      <c r="A6623" s="9">
        <v>6618</v>
      </c>
      <c r="B6623" s="14" t="s">
        <v>9281</v>
      </c>
      <c r="C6623" s="15">
        <v>46002</v>
      </c>
      <c r="D6623" s="15">
        <v>46008</v>
      </c>
      <c r="E6623" s="10" t="s">
        <v>44</v>
      </c>
      <c r="F6623" s="10" t="s">
        <v>235</v>
      </c>
      <c r="G6623" s="10" t="s">
        <v>236</v>
      </c>
      <c r="H6623" s="10" t="s">
        <v>36</v>
      </c>
      <c r="I6623" s="10" t="s">
        <v>23</v>
      </c>
      <c r="J6623" s="10" t="s">
        <v>237</v>
      </c>
      <c r="K6623" s="10" t="s">
        <v>238</v>
      </c>
      <c r="L6623" s="10">
        <v>10024</v>
      </c>
      <c r="M6623" s="10" t="s">
        <v>133</v>
      </c>
      <c r="N6623" s="10" t="str">
        <f>_xlfn.XLOOKUP($M:$M,People!$B:$B,People!A:A)</f>
        <v>Chuck Magee</v>
      </c>
      <c r="O6623" s="10" t="s">
        <v>239</v>
      </c>
      <c r="P6623" s="10" t="str">
        <f>VLOOKUP(O6623,Products!$A:$E,3,FALSE)</f>
        <v>Dell</v>
      </c>
      <c r="Q6623" s="31">
        <f>INDEX(Products!$E:$E,MATCH(O6623,Products!$A:$A,0))</f>
        <v>0.26</v>
      </c>
      <c r="R6623" s="10" t="s">
        <v>41</v>
      </c>
      <c r="S6623" s="10" t="s">
        <v>240</v>
      </c>
      <c r="T6623" s="10" t="s">
        <v>241</v>
      </c>
      <c r="U6623" s="12">
        <v>15.260000000000002</v>
      </c>
      <c r="V6623" s="12">
        <v>7</v>
      </c>
      <c r="W6623" s="12">
        <v>0</v>
      </c>
      <c r="X6623" s="12">
        <v>6.2566000000000006</v>
      </c>
    </row>
    <row r="6624" spans="1:24" ht="14" x14ac:dyDescent="0.3">
      <c r="A6624" s="9">
        <v>6619</v>
      </c>
      <c r="B6624" s="14" t="s">
        <v>9276</v>
      </c>
      <c r="C6624" s="15">
        <v>46002</v>
      </c>
      <c r="D6624" s="15">
        <v>46002</v>
      </c>
      <c r="E6624" s="10" t="s">
        <v>1124</v>
      </c>
      <c r="F6624" s="10" t="s">
        <v>4021</v>
      </c>
      <c r="G6624" s="10" t="s">
        <v>4022</v>
      </c>
      <c r="H6624" s="10" t="s">
        <v>22</v>
      </c>
      <c r="I6624" s="10" t="s">
        <v>23</v>
      </c>
      <c r="J6624" s="10" t="s">
        <v>1624</v>
      </c>
      <c r="K6624" s="10" t="s">
        <v>38</v>
      </c>
      <c r="L6624" s="10">
        <v>92804</v>
      </c>
      <c r="M6624" s="10" t="s">
        <v>39</v>
      </c>
      <c r="N6624" s="10" t="str">
        <f>_xlfn.XLOOKUP($M:$M,People!$B:$B,People!A:A)</f>
        <v>Sadie Pawthorne</v>
      </c>
      <c r="O6624" s="10" t="s">
        <v>3784</v>
      </c>
      <c r="P6624" s="10" t="str">
        <f>VLOOKUP(O6624,Products!$A:$E,3,FALSE)</f>
        <v>Office Depot</v>
      </c>
      <c r="Q6624" s="31">
        <f>INDEX(Products!$E:$E,MATCH(O6624,Products!$A:$A,0))</f>
        <v>0.34</v>
      </c>
      <c r="R6624" s="10" t="s">
        <v>41</v>
      </c>
      <c r="S6624" s="10" t="s">
        <v>82</v>
      </c>
      <c r="T6624" s="10" t="s">
        <v>3785</v>
      </c>
      <c r="U6624" s="12">
        <v>30.98</v>
      </c>
      <c r="V6624" s="12">
        <v>1</v>
      </c>
      <c r="W6624" s="12">
        <v>0</v>
      </c>
      <c r="X6624" s="12">
        <v>13.940999999999999</v>
      </c>
    </row>
    <row r="6625" spans="1:24" ht="14" x14ac:dyDescent="0.3">
      <c r="A6625" s="9">
        <v>6620</v>
      </c>
      <c r="B6625" s="14" t="s">
        <v>9276</v>
      </c>
      <c r="C6625" s="15">
        <v>46002</v>
      </c>
      <c r="D6625" s="15">
        <v>46002</v>
      </c>
      <c r="E6625" s="10" t="s">
        <v>1124</v>
      </c>
      <c r="F6625" s="10" t="s">
        <v>4021</v>
      </c>
      <c r="G6625" s="10" t="s">
        <v>4022</v>
      </c>
      <c r="H6625" s="10" t="s">
        <v>22</v>
      </c>
      <c r="I6625" s="10" t="s">
        <v>23</v>
      </c>
      <c r="J6625" s="10" t="s">
        <v>1624</v>
      </c>
      <c r="K6625" s="10" t="s">
        <v>38</v>
      </c>
      <c r="L6625" s="10">
        <v>92804</v>
      </c>
      <c r="M6625" s="10" t="s">
        <v>39</v>
      </c>
      <c r="N6625" s="10" t="str">
        <f>_xlfn.XLOOKUP($M:$M,People!$B:$B,People!A:A)</f>
        <v>Sadie Pawthorne</v>
      </c>
      <c r="O6625" s="10" t="s">
        <v>5612</v>
      </c>
      <c r="P6625" s="10" t="str">
        <f>VLOOKUP(O6625,Products!$A:$E,3,FALSE)</f>
        <v>Office Depot</v>
      </c>
      <c r="Q6625" s="31">
        <f>INDEX(Products!$E:$E,MATCH(O6625,Products!$A:$A,0))</f>
        <v>0.3</v>
      </c>
      <c r="R6625" s="10" t="s">
        <v>41</v>
      </c>
      <c r="S6625" s="10" t="s">
        <v>53</v>
      </c>
      <c r="T6625" s="10" t="s">
        <v>5613</v>
      </c>
      <c r="U6625" s="12">
        <v>50.22</v>
      </c>
      <c r="V6625" s="12">
        <v>3</v>
      </c>
      <c r="W6625" s="12">
        <v>0</v>
      </c>
      <c r="X6625" s="12">
        <v>2.0087999999999973</v>
      </c>
    </row>
    <row r="6626" spans="1:24" ht="14" x14ac:dyDescent="0.3">
      <c r="A6626" s="9">
        <v>6621</v>
      </c>
      <c r="B6626" s="14" t="s">
        <v>9282</v>
      </c>
      <c r="C6626" s="15">
        <v>46002</v>
      </c>
      <c r="D6626" s="15">
        <v>46002</v>
      </c>
      <c r="E6626" s="10" t="s">
        <v>1124</v>
      </c>
      <c r="F6626" s="10" t="s">
        <v>1714</v>
      </c>
      <c r="G6626" s="10" t="s">
        <v>1715</v>
      </c>
      <c r="H6626" s="10" t="s">
        <v>22</v>
      </c>
      <c r="I6626" s="10" t="s">
        <v>23</v>
      </c>
      <c r="J6626" s="10" t="s">
        <v>2745</v>
      </c>
      <c r="K6626" s="10" t="s">
        <v>48</v>
      </c>
      <c r="L6626" s="10">
        <v>33030</v>
      </c>
      <c r="M6626" s="10" t="s">
        <v>26</v>
      </c>
      <c r="N6626" s="10" t="str">
        <f>_xlfn.XLOOKUP($M:$M,People!$B:$B,People!A:A)</f>
        <v>Fred Suzuki</v>
      </c>
      <c r="O6626" s="10" t="s">
        <v>2746</v>
      </c>
      <c r="P6626" s="10" t="str">
        <f>VLOOKUP(O6626,Products!$A:$E,3,FALSE)</f>
        <v>Samsung</v>
      </c>
      <c r="Q6626" s="31">
        <f>INDEX(Products!$E:$E,MATCH(O6626,Products!$A:$A,0))</f>
        <v>0.25</v>
      </c>
      <c r="R6626" s="10" t="s">
        <v>41</v>
      </c>
      <c r="S6626" s="10" t="s">
        <v>53</v>
      </c>
      <c r="T6626" s="10" t="s">
        <v>2747</v>
      </c>
      <c r="U6626" s="12">
        <v>85.224000000000004</v>
      </c>
      <c r="V6626" s="12">
        <v>3</v>
      </c>
      <c r="W6626" s="12">
        <v>0.2</v>
      </c>
      <c r="X6626" s="12">
        <v>7.4571000000000041</v>
      </c>
    </row>
    <row r="6627" spans="1:24" ht="14" x14ac:dyDescent="0.3">
      <c r="A6627" s="9">
        <v>6622</v>
      </c>
      <c r="B6627" s="14" t="s">
        <v>9275</v>
      </c>
      <c r="C6627" s="15">
        <v>46002</v>
      </c>
      <c r="D6627" s="15">
        <v>46002</v>
      </c>
      <c r="E6627" s="10" t="s">
        <v>1124</v>
      </c>
      <c r="F6627" s="10" t="s">
        <v>2596</v>
      </c>
      <c r="G6627" s="10" t="s">
        <v>2597</v>
      </c>
      <c r="H6627" s="10" t="s">
        <v>36</v>
      </c>
      <c r="I6627" s="10" t="s">
        <v>23</v>
      </c>
      <c r="J6627" s="10" t="s">
        <v>437</v>
      </c>
      <c r="K6627" s="10" t="s">
        <v>438</v>
      </c>
      <c r="L6627" s="10">
        <v>43229</v>
      </c>
      <c r="M6627" s="10" t="s">
        <v>133</v>
      </c>
      <c r="N6627" s="10" t="str">
        <f>_xlfn.XLOOKUP($M:$M,People!$B:$B,People!A:A)</f>
        <v>Chuck Magee</v>
      </c>
      <c r="O6627" s="10" t="s">
        <v>2374</v>
      </c>
      <c r="P6627" s="10" t="str">
        <f>VLOOKUP(O6627,Products!$A:$E,3,FALSE)</f>
        <v>3M</v>
      </c>
      <c r="Q6627" s="31">
        <f>INDEX(Products!$E:$E,MATCH(O6627,Products!$A:$A,0))</f>
        <v>0.4</v>
      </c>
      <c r="R6627" s="10" t="s">
        <v>41</v>
      </c>
      <c r="S6627" s="10" t="s">
        <v>53</v>
      </c>
      <c r="T6627" s="10" t="s">
        <v>2375</v>
      </c>
      <c r="U6627" s="12">
        <v>64.959999999999994</v>
      </c>
      <c r="V6627" s="12">
        <v>5</v>
      </c>
      <c r="W6627" s="12">
        <v>0.2</v>
      </c>
      <c r="X6627" s="12">
        <v>-4.0599999999999987</v>
      </c>
    </row>
    <row r="6628" spans="1:24" ht="14" x14ac:dyDescent="0.3">
      <c r="A6628" s="9">
        <v>6623</v>
      </c>
      <c r="B6628" s="14" t="s">
        <v>9283</v>
      </c>
      <c r="C6628" s="15">
        <v>46002</v>
      </c>
      <c r="D6628" s="15">
        <v>46004</v>
      </c>
      <c r="E6628" s="10" t="s">
        <v>19</v>
      </c>
      <c r="F6628" s="10" t="s">
        <v>1790</v>
      </c>
      <c r="G6628" s="10" t="s">
        <v>1791</v>
      </c>
      <c r="H6628" s="10" t="s">
        <v>22</v>
      </c>
      <c r="I6628" s="10" t="s">
        <v>23</v>
      </c>
      <c r="J6628" s="10" t="s">
        <v>401</v>
      </c>
      <c r="K6628" s="10" t="s">
        <v>402</v>
      </c>
      <c r="L6628" s="10">
        <v>80013</v>
      </c>
      <c r="M6628" s="10" t="s">
        <v>39</v>
      </c>
      <c r="N6628" s="10" t="str">
        <f>_xlfn.XLOOKUP($M:$M,People!$B:$B,People!A:A)</f>
        <v>Sadie Pawthorne</v>
      </c>
      <c r="O6628" s="10" t="s">
        <v>1792</v>
      </c>
      <c r="P6628" s="10" t="str">
        <f>VLOOKUP(O6628,Products!$A:$E,3,FALSE)</f>
        <v>HP</v>
      </c>
      <c r="Q6628" s="31">
        <f>INDEX(Products!$E:$E,MATCH(O6628,Products!$A:$A,0))</f>
        <v>0.35</v>
      </c>
      <c r="R6628" s="10" t="s">
        <v>41</v>
      </c>
      <c r="S6628" s="10" t="s">
        <v>53</v>
      </c>
      <c r="T6628" s="10" t="s">
        <v>1793</v>
      </c>
      <c r="U6628" s="12">
        <v>243.38400000000001</v>
      </c>
      <c r="V6628" s="12">
        <v>3</v>
      </c>
      <c r="W6628" s="12">
        <v>0.2</v>
      </c>
      <c r="X6628" s="12">
        <v>-51.719100000000012</v>
      </c>
    </row>
    <row r="6629" spans="1:24" ht="14" x14ac:dyDescent="0.3">
      <c r="A6629" s="9">
        <v>6624</v>
      </c>
      <c r="B6629" s="14" t="s">
        <v>9275</v>
      </c>
      <c r="C6629" s="15">
        <v>46002</v>
      </c>
      <c r="D6629" s="15">
        <v>46002</v>
      </c>
      <c r="E6629" s="10" t="s">
        <v>1124</v>
      </c>
      <c r="F6629" s="10" t="s">
        <v>2596</v>
      </c>
      <c r="G6629" s="10" t="s">
        <v>2597</v>
      </c>
      <c r="H6629" s="10" t="s">
        <v>36</v>
      </c>
      <c r="I6629" s="10" t="s">
        <v>23</v>
      </c>
      <c r="J6629" s="10" t="s">
        <v>437</v>
      </c>
      <c r="K6629" s="10" t="s">
        <v>438</v>
      </c>
      <c r="L6629" s="10">
        <v>43229</v>
      </c>
      <c r="M6629" s="10" t="s">
        <v>133</v>
      </c>
      <c r="N6629" s="10" t="str">
        <f>_xlfn.XLOOKUP($M:$M,People!$B:$B,People!A:A)</f>
        <v>Chuck Magee</v>
      </c>
      <c r="O6629" s="10" t="s">
        <v>5021</v>
      </c>
      <c r="P6629" s="10" t="str">
        <f>VLOOKUP(O6629,Products!$A:$E,3,FALSE)</f>
        <v>Logitech</v>
      </c>
      <c r="Q6629" s="31">
        <f>INDEX(Products!$E:$E,MATCH(O6629,Products!$A:$A,0))</f>
        <v>0.25</v>
      </c>
      <c r="R6629" s="10" t="s">
        <v>41</v>
      </c>
      <c r="S6629" s="10" t="s">
        <v>510</v>
      </c>
      <c r="T6629" s="10" t="s">
        <v>5022</v>
      </c>
      <c r="U6629" s="12">
        <v>13.52</v>
      </c>
      <c r="V6629" s="12">
        <v>2</v>
      </c>
      <c r="W6629" s="12">
        <v>0.2</v>
      </c>
      <c r="X6629" s="12">
        <v>1.6899999999999986</v>
      </c>
    </row>
    <row r="6630" spans="1:24" ht="14" x14ac:dyDescent="0.3">
      <c r="A6630" s="9">
        <v>6625</v>
      </c>
      <c r="B6630" s="14" t="s">
        <v>9276</v>
      </c>
      <c r="C6630" s="15">
        <v>46002</v>
      </c>
      <c r="D6630" s="15">
        <v>46002</v>
      </c>
      <c r="E6630" s="10" t="s">
        <v>1124</v>
      </c>
      <c r="F6630" s="10" t="s">
        <v>4021</v>
      </c>
      <c r="G6630" s="10" t="s">
        <v>4022</v>
      </c>
      <c r="H6630" s="10" t="s">
        <v>22</v>
      </c>
      <c r="I6630" s="10" t="s">
        <v>23</v>
      </c>
      <c r="J6630" s="10" t="s">
        <v>1624</v>
      </c>
      <c r="K6630" s="10" t="s">
        <v>38</v>
      </c>
      <c r="L6630" s="10">
        <v>92804</v>
      </c>
      <c r="M6630" s="10" t="s">
        <v>39</v>
      </c>
      <c r="N6630" s="10" t="str">
        <f>_xlfn.XLOOKUP($M:$M,People!$B:$B,People!A:A)</f>
        <v>Sadie Pawthorne</v>
      </c>
      <c r="O6630" s="10" t="s">
        <v>2103</v>
      </c>
      <c r="P6630" s="10" t="str">
        <f>VLOOKUP(O6630,Products!$A:$E,3,FALSE)</f>
        <v>Office Depot</v>
      </c>
      <c r="Q6630" s="31">
        <f>INDEX(Products!$E:$E,MATCH(O6630,Products!$A:$A,0))</f>
        <v>0.26</v>
      </c>
      <c r="R6630" s="10" t="s">
        <v>64</v>
      </c>
      <c r="S6630" s="10" t="s">
        <v>144</v>
      </c>
      <c r="T6630" s="10" t="s">
        <v>2104</v>
      </c>
      <c r="U6630" s="12">
        <v>119.96</v>
      </c>
      <c r="V6630" s="12">
        <v>4</v>
      </c>
      <c r="W6630" s="12">
        <v>0</v>
      </c>
      <c r="X6630" s="12">
        <v>25.191599999999994</v>
      </c>
    </row>
    <row r="6631" spans="1:24" ht="14" x14ac:dyDescent="0.3">
      <c r="A6631" s="9">
        <v>6626</v>
      </c>
      <c r="B6631" s="14" t="s">
        <v>9278</v>
      </c>
      <c r="C6631" s="15">
        <v>46002</v>
      </c>
      <c r="D6631" s="15">
        <v>46007</v>
      </c>
      <c r="E6631" s="10" t="s">
        <v>19</v>
      </c>
      <c r="F6631" s="10" t="s">
        <v>1839</v>
      </c>
      <c r="G6631" s="10" t="s">
        <v>1840</v>
      </c>
      <c r="H6631" s="10" t="s">
        <v>36</v>
      </c>
      <c r="I6631" s="10" t="s">
        <v>23</v>
      </c>
      <c r="J6631" s="10" t="s">
        <v>1841</v>
      </c>
      <c r="K6631" s="10" t="s">
        <v>87</v>
      </c>
      <c r="L6631" s="10">
        <v>98661</v>
      </c>
      <c r="M6631" s="10" t="s">
        <v>39</v>
      </c>
      <c r="N6631" s="10" t="str">
        <f>_xlfn.XLOOKUP($M:$M,People!$B:$B,People!A:A)</f>
        <v>Sadie Pawthorne</v>
      </c>
      <c r="O6631" s="10" t="s">
        <v>1842</v>
      </c>
      <c r="P6631" s="10" t="str">
        <f>VLOOKUP(O6631,Products!$A:$E,3,FALSE)</f>
        <v>IKEA</v>
      </c>
      <c r="Q6631" s="31">
        <f>INDEX(Products!$E:$E,MATCH(O6631,Products!$A:$A,0))</f>
        <v>0.34</v>
      </c>
      <c r="R6631" s="10" t="s">
        <v>64</v>
      </c>
      <c r="S6631" s="10" t="s">
        <v>144</v>
      </c>
      <c r="T6631" s="10" t="s">
        <v>1843</v>
      </c>
      <c r="U6631" s="12">
        <v>316</v>
      </c>
      <c r="V6631" s="12">
        <v>4</v>
      </c>
      <c r="W6631" s="12">
        <v>0</v>
      </c>
      <c r="X6631" s="12">
        <v>31.599999999999966</v>
      </c>
    </row>
    <row r="6632" spans="1:24" ht="14" x14ac:dyDescent="0.3">
      <c r="A6632" s="9">
        <v>6627</v>
      </c>
      <c r="B6632" s="14" t="s">
        <v>9283</v>
      </c>
      <c r="C6632" s="15">
        <v>46002</v>
      </c>
      <c r="D6632" s="15">
        <v>46004</v>
      </c>
      <c r="E6632" s="10" t="s">
        <v>19</v>
      </c>
      <c r="F6632" s="10" t="s">
        <v>1790</v>
      </c>
      <c r="G6632" s="10" t="s">
        <v>1791</v>
      </c>
      <c r="H6632" s="10" t="s">
        <v>22</v>
      </c>
      <c r="I6632" s="10" t="s">
        <v>23</v>
      </c>
      <c r="J6632" s="10" t="s">
        <v>401</v>
      </c>
      <c r="K6632" s="10" t="s">
        <v>402</v>
      </c>
      <c r="L6632" s="10">
        <v>80013</v>
      </c>
      <c r="M6632" s="10" t="s">
        <v>39</v>
      </c>
      <c r="N6632" s="10" t="str">
        <f>_xlfn.XLOOKUP($M:$M,People!$B:$B,People!A:A)</f>
        <v>Sadie Pawthorne</v>
      </c>
      <c r="O6632" s="10" t="s">
        <v>1794</v>
      </c>
      <c r="P6632" s="10" t="str">
        <f>VLOOKUP(O6632,Products!$A:$E,3,FALSE)</f>
        <v>HP</v>
      </c>
      <c r="Q6632" s="31">
        <f>INDEX(Products!$E:$E,MATCH(O6632,Products!$A:$A,0))</f>
        <v>0.31</v>
      </c>
      <c r="R6632" s="10" t="s">
        <v>64</v>
      </c>
      <c r="S6632" s="10" t="s">
        <v>144</v>
      </c>
      <c r="T6632" s="10" t="s">
        <v>1795</v>
      </c>
      <c r="U6632" s="12">
        <v>119.80000000000001</v>
      </c>
      <c r="V6632" s="12">
        <v>5</v>
      </c>
      <c r="W6632" s="12">
        <v>0.2</v>
      </c>
      <c r="X6632" s="12">
        <v>29.950000000000003</v>
      </c>
    </row>
    <row r="6633" spans="1:24" ht="14" x14ac:dyDescent="0.3">
      <c r="A6633" s="9">
        <v>6628</v>
      </c>
      <c r="B6633" s="14" t="s">
        <v>9283</v>
      </c>
      <c r="C6633" s="15">
        <v>46002</v>
      </c>
      <c r="D6633" s="15">
        <v>46004</v>
      </c>
      <c r="E6633" s="10" t="s">
        <v>19</v>
      </c>
      <c r="F6633" s="10" t="s">
        <v>1790</v>
      </c>
      <c r="G6633" s="10" t="s">
        <v>1791</v>
      </c>
      <c r="H6633" s="10" t="s">
        <v>22</v>
      </c>
      <c r="I6633" s="10" t="s">
        <v>23</v>
      </c>
      <c r="J6633" s="10" t="s">
        <v>401</v>
      </c>
      <c r="K6633" s="10" t="s">
        <v>402</v>
      </c>
      <c r="L6633" s="10">
        <v>80013</v>
      </c>
      <c r="M6633" s="10" t="s">
        <v>39</v>
      </c>
      <c r="N6633" s="10" t="str">
        <f>_xlfn.XLOOKUP($M:$M,People!$B:$B,People!A:A)</f>
        <v>Sadie Pawthorne</v>
      </c>
      <c r="O6633" s="10" t="s">
        <v>1796</v>
      </c>
      <c r="P6633" s="10" t="str">
        <f>VLOOKUP(O6633,Products!$A:$E,3,FALSE)</f>
        <v>Logitech</v>
      </c>
      <c r="Q6633" s="31">
        <f>INDEX(Products!$E:$E,MATCH(O6633,Products!$A:$A,0))</f>
        <v>0.35</v>
      </c>
      <c r="R6633" s="10" t="s">
        <v>64</v>
      </c>
      <c r="S6633" s="10" t="s">
        <v>65</v>
      </c>
      <c r="T6633" s="10" t="s">
        <v>1797</v>
      </c>
      <c r="U6633" s="12">
        <v>300.76799999999997</v>
      </c>
      <c r="V6633" s="12">
        <v>4</v>
      </c>
      <c r="W6633" s="12">
        <v>0.2</v>
      </c>
      <c r="X6633" s="12">
        <v>30.076800000000006</v>
      </c>
    </row>
    <row r="6634" spans="1:24" ht="14" x14ac:dyDescent="0.3">
      <c r="A6634" s="9">
        <v>6629</v>
      </c>
      <c r="B6634" s="14" t="s">
        <v>9281</v>
      </c>
      <c r="C6634" s="15">
        <v>46002</v>
      </c>
      <c r="D6634" s="15">
        <v>46008</v>
      </c>
      <c r="E6634" s="10" t="s">
        <v>44</v>
      </c>
      <c r="F6634" s="10" t="s">
        <v>235</v>
      </c>
      <c r="G6634" s="10" t="s">
        <v>236</v>
      </c>
      <c r="H6634" s="10" t="s">
        <v>36</v>
      </c>
      <c r="I6634" s="10" t="s">
        <v>23</v>
      </c>
      <c r="J6634" s="10" t="s">
        <v>237</v>
      </c>
      <c r="K6634" s="10" t="s">
        <v>238</v>
      </c>
      <c r="L6634" s="10">
        <v>10024</v>
      </c>
      <c r="M6634" s="10" t="s">
        <v>133</v>
      </c>
      <c r="N6634" s="10" t="str">
        <f>_xlfn.XLOOKUP($M:$M,People!$B:$B,People!A:A)</f>
        <v>Chuck Magee</v>
      </c>
      <c r="O6634" s="10" t="s">
        <v>242</v>
      </c>
      <c r="P6634" s="10" t="str">
        <f>VLOOKUP(O6634,Products!$A:$E,3,FALSE)</f>
        <v>Staples</v>
      </c>
      <c r="Q6634" s="31">
        <f>INDEX(Products!$E:$E,MATCH(O6634,Products!$A:$A,0))</f>
        <v>0.25</v>
      </c>
      <c r="R6634" s="10" t="s">
        <v>64</v>
      </c>
      <c r="S6634" s="10" t="s">
        <v>65</v>
      </c>
      <c r="T6634" s="10" t="s">
        <v>243</v>
      </c>
      <c r="U6634" s="12">
        <v>1029.95</v>
      </c>
      <c r="V6634" s="12">
        <v>5</v>
      </c>
      <c r="W6634" s="12">
        <v>0</v>
      </c>
      <c r="X6634" s="12">
        <v>298.68549999999999</v>
      </c>
    </row>
    <row r="6635" spans="1:24" ht="14" x14ac:dyDescent="0.3">
      <c r="A6635" s="9">
        <v>6630</v>
      </c>
      <c r="B6635" s="14" t="s">
        <v>9278</v>
      </c>
      <c r="C6635" s="15">
        <v>46002</v>
      </c>
      <c r="D6635" s="15">
        <v>46007</v>
      </c>
      <c r="E6635" s="10" t="s">
        <v>19</v>
      </c>
      <c r="F6635" s="10" t="s">
        <v>1839</v>
      </c>
      <c r="G6635" s="10" t="s">
        <v>1840</v>
      </c>
      <c r="H6635" s="10" t="s">
        <v>36</v>
      </c>
      <c r="I6635" s="10" t="s">
        <v>23</v>
      </c>
      <c r="J6635" s="10" t="s">
        <v>1841</v>
      </c>
      <c r="K6635" s="10" t="s">
        <v>87</v>
      </c>
      <c r="L6635" s="10">
        <v>98661</v>
      </c>
      <c r="M6635" s="10" t="s">
        <v>39</v>
      </c>
      <c r="N6635" s="10" t="str">
        <f>_xlfn.XLOOKUP($M:$M,People!$B:$B,People!A:A)</f>
        <v>Sadie Pawthorne</v>
      </c>
      <c r="O6635" s="10" t="s">
        <v>647</v>
      </c>
      <c r="P6635" s="10" t="str">
        <f>VLOOKUP(O6635,Products!$A:$E,3,FALSE)</f>
        <v>Staples</v>
      </c>
      <c r="Q6635" s="31">
        <f>INDEX(Products!$E:$E,MATCH(O6635,Products!$A:$A,0))</f>
        <v>0.25</v>
      </c>
      <c r="R6635" s="10" t="s">
        <v>64</v>
      </c>
      <c r="S6635" s="10" t="s">
        <v>65</v>
      </c>
      <c r="T6635" s="10" t="s">
        <v>648</v>
      </c>
      <c r="U6635" s="12">
        <v>302.37599999999998</v>
      </c>
      <c r="V6635" s="12">
        <v>3</v>
      </c>
      <c r="W6635" s="12">
        <v>0.2</v>
      </c>
      <c r="X6635" s="12">
        <v>22.678200000000018</v>
      </c>
    </row>
    <row r="6636" spans="1:24" ht="14" x14ac:dyDescent="0.3">
      <c r="A6636" s="9">
        <v>6631</v>
      </c>
      <c r="B6636" s="14" t="s">
        <v>9284</v>
      </c>
      <c r="C6636" s="15">
        <v>46003</v>
      </c>
      <c r="D6636" s="15">
        <v>46009</v>
      </c>
      <c r="E6636" s="10" t="s">
        <v>44</v>
      </c>
      <c r="F6636" s="10" t="s">
        <v>2625</v>
      </c>
      <c r="G6636" s="10" t="s">
        <v>2626</v>
      </c>
      <c r="H6636" s="10" t="s">
        <v>92</v>
      </c>
      <c r="I6636" s="10" t="s">
        <v>23</v>
      </c>
      <c r="J6636" s="10" t="s">
        <v>292</v>
      </c>
      <c r="K6636" s="10" t="s">
        <v>212</v>
      </c>
      <c r="L6636" s="10">
        <v>49201</v>
      </c>
      <c r="M6636" s="10" t="s">
        <v>95</v>
      </c>
      <c r="N6636" s="10" t="str">
        <f>_xlfn.XLOOKUP($M:$M,People!$B:$B,People!A:A)</f>
        <v>Roxanne Rodriguez</v>
      </c>
      <c r="O6636" s="10" t="s">
        <v>2923</v>
      </c>
      <c r="P6636" s="10" t="str">
        <f>VLOOKUP(O6636,Products!$A:$E,3,FALSE)</f>
        <v>Dell</v>
      </c>
      <c r="Q6636" s="31">
        <f>INDEX(Products!$E:$E,MATCH(O6636,Products!$A:$A,0))</f>
        <v>0.36</v>
      </c>
      <c r="R6636" s="10" t="s">
        <v>28</v>
      </c>
      <c r="S6636" s="10" t="s">
        <v>58</v>
      </c>
      <c r="T6636" s="10" t="s">
        <v>2924</v>
      </c>
      <c r="U6636" s="12">
        <v>33.479999999999997</v>
      </c>
      <c r="V6636" s="12">
        <v>4</v>
      </c>
      <c r="W6636" s="12">
        <v>0</v>
      </c>
      <c r="X6636" s="12">
        <v>8.7047999999999988</v>
      </c>
    </row>
    <row r="6637" spans="1:24" ht="14" x14ac:dyDescent="0.3">
      <c r="A6637" s="9">
        <v>6632</v>
      </c>
      <c r="B6637" s="14" t="s">
        <v>9285</v>
      </c>
      <c r="C6637" s="15">
        <v>46003</v>
      </c>
      <c r="D6637" s="15">
        <v>46007</v>
      </c>
      <c r="E6637" s="10" t="s">
        <v>44</v>
      </c>
      <c r="F6637" s="10" t="s">
        <v>1241</v>
      </c>
      <c r="G6637" s="10" t="s">
        <v>1242</v>
      </c>
      <c r="H6637" s="10" t="s">
        <v>22</v>
      </c>
      <c r="I6637" s="10" t="s">
        <v>23</v>
      </c>
      <c r="J6637" s="10" t="s">
        <v>530</v>
      </c>
      <c r="K6637" s="10" t="s">
        <v>38</v>
      </c>
      <c r="L6637" s="10">
        <v>91104</v>
      </c>
      <c r="M6637" s="10" t="s">
        <v>39</v>
      </c>
      <c r="N6637" s="10" t="str">
        <f>_xlfn.XLOOKUP($M:$M,People!$B:$B,People!A:A)</f>
        <v>Sadie Pawthorne</v>
      </c>
      <c r="O6637" s="10" t="s">
        <v>1485</v>
      </c>
      <c r="P6637" s="10" t="str">
        <f>VLOOKUP(O6637,Products!$A:$E,3,FALSE)</f>
        <v>Logitech</v>
      </c>
      <c r="Q6637" s="31">
        <f>INDEX(Products!$E:$E,MATCH(O6637,Products!$A:$A,0))</f>
        <v>0.39</v>
      </c>
      <c r="R6637" s="10" t="s">
        <v>28</v>
      </c>
      <c r="S6637" s="10" t="s">
        <v>58</v>
      </c>
      <c r="T6637" s="10" t="s">
        <v>1486</v>
      </c>
      <c r="U6637" s="12">
        <v>383.64</v>
      </c>
      <c r="V6637" s="12">
        <v>6</v>
      </c>
      <c r="W6637" s="12">
        <v>0</v>
      </c>
      <c r="X6637" s="12">
        <v>122.76479999999999</v>
      </c>
    </row>
    <row r="6638" spans="1:24" ht="14" x14ac:dyDescent="0.3">
      <c r="A6638" s="9">
        <v>6633</v>
      </c>
      <c r="B6638" s="14" t="s">
        <v>9286</v>
      </c>
      <c r="C6638" s="15">
        <v>46003</v>
      </c>
      <c r="D6638" s="15">
        <v>46008</v>
      </c>
      <c r="E6638" s="10" t="s">
        <v>44</v>
      </c>
      <c r="F6638" s="10" t="s">
        <v>2596</v>
      </c>
      <c r="G6638" s="10" t="s">
        <v>2597</v>
      </c>
      <c r="H6638" s="10" t="s">
        <v>36</v>
      </c>
      <c r="I6638" s="10" t="s">
        <v>23</v>
      </c>
      <c r="J6638" s="10" t="s">
        <v>237</v>
      </c>
      <c r="K6638" s="10" t="s">
        <v>238</v>
      </c>
      <c r="L6638" s="10">
        <v>10009</v>
      </c>
      <c r="M6638" s="10" t="s">
        <v>133</v>
      </c>
      <c r="N6638" s="10" t="str">
        <f>_xlfn.XLOOKUP($M:$M,People!$B:$B,People!A:A)</f>
        <v>Chuck Magee</v>
      </c>
      <c r="O6638" s="10" t="s">
        <v>1485</v>
      </c>
      <c r="P6638" s="10" t="str">
        <f>VLOOKUP(O6638,Products!$A:$E,3,FALSE)</f>
        <v>Logitech</v>
      </c>
      <c r="Q6638" s="31">
        <f>INDEX(Products!$E:$E,MATCH(O6638,Products!$A:$A,0))</f>
        <v>0.39</v>
      </c>
      <c r="R6638" s="10" t="s">
        <v>28</v>
      </c>
      <c r="S6638" s="10" t="s">
        <v>58</v>
      </c>
      <c r="T6638" s="10" t="s">
        <v>5503</v>
      </c>
      <c r="U6638" s="12">
        <v>60.35</v>
      </c>
      <c r="V6638" s="12">
        <v>5</v>
      </c>
      <c r="W6638" s="12">
        <v>0</v>
      </c>
      <c r="X6638" s="12">
        <v>19.915500000000002</v>
      </c>
    </row>
    <row r="6639" spans="1:24" ht="14" x14ac:dyDescent="0.3">
      <c r="A6639" s="9">
        <v>6634</v>
      </c>
      <c r="B6639" s="14" t="s">
        <v>9285</v>
      </c>
      <c r="C6639" s="15">
        <v>46003</v>
      </c>
      <c r="D6639" s="15">
        <v>46007</v>
      </c>
      <c r="E6639" s="10" t="s">
        <v>44</v>
      </c>
      <c r="F6639" s="10" t="s">
        <v>1241</v>
      </c>
      <c r="G6639" s="10" t="s">
        <v>1242</v>
      </c>
      <c r="H6639" s="10" t="s">
        <v>22</v>
      </c>
      <c r="I6639" s="10" t="s">
        <v>23</v>
      </c>
      <c r="J6639" s="10" t="s">
        <v>530</v>
      </c>
      <c r="K6639" s="10" t="s">
        <v>38</v>
      </c>
      <c r="L6639" s="10">
        <v>91104</v>
      </c>
      <c r="M6639" s="10" t="s">
        <v>39</v>
      </c>
      <c r="N6639" s="10" t="str">
        <f>_xlfn.XLOOKUP($M:$M,People!$B:$B,People!A:A)</f>
        <v>Sadie Pawthorne</v>
      </c>
      <c r="O6639" s="10" t="s">
        <v>1837</v>
      </c>
      <c r="P6639" s="10" t="str">
        <f>VLOOKUP(O6639,Products!$A:$E,3,FALSE)</f>
        <v>Dell</v>
      </c>
      <c r="Q6639" s="31">
        <f>INDEX(Products!$E:$E,MATCH(O6639,Products!$A:$A,0))</f>
        <v>0.4</v>
      </c>
      <c r="R6639" s="10" t="s">
        <v>41</v>
      </c>
      <c r="S6639" s="10" t="s">
        <v>71</v>
      </c>
      <c r="T6639" s="10" t="s">
        <v>1838</v>
      </c>
      <c r="U6639" s="12">
        <v>56.519999999999996</v>
      </c>
      <c r="V6639" s="12">
        <v>3</v>
      </c>
      <c r="W6639" s="12">
        <v>0</v>
      </c>
      <c r="X6639" s="12">
        <v>15.8256</v>
      </c>
    </row>
    <row r="6640" spans="1:24" ht="14" x14ac:dyDescent="0.3">
      <c r="A6640" s="9">
        <v>6635</v>
      </c>
      <c r="B6640" s="14" t="s">
        <v>9286</v>
      </c>
      <c r="C6640" s="15">
        <v>46003</v>
      </c>
      <c r="D6640" s="15">
        <v>46008</v>
      </c>
      <c r="E6640" s="10" t="s">
        <v>44</v>
      </c>
      <c r="F6640" s="10" t="s">
        <v>2596</v>
      </c>
      <c r="G6640" s="10" t="s">
        <v>2597</v>
      </c>
      <c r="H6640" s="10" t="s">
        <v>36</v>
      </c>
      <c r="I6640" s="10" t="s">
        <v>23</v>
      </c>
      <c r="J6640" s="10" t="s">
        <v>237</v>
      </c>
      <c r="K6640" s="10" t="s">
        <v>238</v>
      </c>
      <c r="L6640" s="10">
        <v>10009</v>
      </c>
      <c r="M6640" s="10" t="s">
        <v>133</v>
      </c>
      <c r="N6640" s="10" t="str">
        <f>_xlfn.XLOOKUP($M:$M,People!$B:$B,People!A:A)</f>
        <v>Chuck Magee</v>
      </c>
      <c r="O6640" s="10" t="s">
        <v>2917</v>
      </c>
      <c r="P6640" s="10" t="str">
        <f>VLOOKUP(O6640,Products!$A:$E,3,FALSE)</f>
        <v>Samsung</v>
      </c>
      <c r="Q6640" s="31">
        <f>INDEX(Products!$E:$E,MATCH(O6640,Products!$A:$A,0))</f>
        <v>0.27</v>
      </c>
      <c r="R6640" s="10" t="s">
        <v>41</v>
      </c>
      <c r="S6640" s="10" t="s">
        <v>61</v>
      </c>
      <c r="T6640" s="10" t="s">
        <v>2918</v>
      </c>
      <c r="U6640" s="12">
        <v>11.200000000000001</v>
      </c>
      <c r="V6640" s="12">
        <v>7</v>
      </c>
      <c r="W6640" s="12">
        <v>0</v>
      </c>
      <c r="X6640" s="12">
        <v>4.8160000000000007</v>
      </c>
    </row>
    <row r="6641" spans="1:24" ht="14" x14ac:dyDescent="0.3">
      <c r="A6641" s="9">
        <v>6636</v>
      </c>
      <c r="B6641" s="14" t="s">
        <v>9284</v>
      </c>
      <c r="C6641" s="15">
        <v>46003</v>
      </c>
      <c r="D6641" s="15">
        <v>46009</v>
      </c>
      <c r="E6641" s="10" t="s">
        <v>44</v>
      </c>
      <c r="F6641" s="10" t="s">
        <v>2625</v>
      </c>
      <c r="G6641" s="10" t="s">
        <v>2626</v>
      </c>
      <c r="H6641" s="10" t="s">
        <v>92</v>
      </c>
      <c r="I6641" s="10" t="s">
        <v>23</v>
      </c>
      <c r="J6641" s="10" t="s">
        <v>292</v>
      </c>
      <c r="K6641" s="10" t="s">
        <v>212</v>
      </c>
      <c r="L6641" s="10">
        <v>49201</v>
      </c>
      <c r="M6641" s="10" t="s">
        <v>95</v>
      </c>
      <c r="N6641" s="10" t="str">
        <f>_xlfn.XLOOKUP($M:$M,People!$B:$B,People!A:A)</f>
        <v>Roxanne Rodriguez</v>
      </c>
      <c r="O6641" s="10" t="s">
        <v>1118</v>
      </c>
      <c r="P6641" s="10" t="str">
        <f>VLOOKUP(O6641,Products!$A:$E,3,FALSE)</f>
        <v>Avery</v>
      </c>
      <c r="Q6641" s="31">
        <f>INDEX(Products!$E:$E,MATCH(O6641,Products!$A:$A,0))</f>
        <v>0.35</v>
      </c>
      <c r="R6641" s="10" t="s">
        <v>41</v>
      </c>
      <c r="S6641" s="10" t="s">
        <v>61</v>
      </c>
      <c r="T6641" s="10" t="s">
        <v>1119</v>
      </c>
      <c r="U6641" s="12">
        <v>13.899999999999999</v>
      </c>
      <c r="V6641" s="12">
        <v>5</v>
      </c>
      <c r="W6641" s="12">
        <v>0</v>
      </c>
      <c r="X6641" s="12">
        <v>3.6139999999999994</v>
      </c>
    </row>
    <row r="6642" spans="1:24" ht="14" x14ac:dyDescent="0.3">
      <c r="A6642" s="9">
        <v>6637</v>
      </c>
      <c r="B6642" s="14" t="s">
        <v>9287</v>
      </c>
      <c r="C6642" s="15">
        <v>46003</v>
      </c>
      <c r="D6642" s="15">
        <v>46003</v>
      </c>
      <c r="E6642" s="10" t="s">
        <v>1124</v>
      </c>
      <c r="F6642" s="10" t="s">
        <v>3352</v>
      </c>
      <c r="G6642" s="10" t="s">
        <v>3353</v>
      </c>
      <c r="H6642" s="10" t="s">
        <v>36</v>
      </c>
      <c r="I6642" s="10" t="s">
        <v>23</v>
      </c>
      <c r="J6642" s="10" t="s">
        <v>2235</v>
      </c>
      <c r="K6642" s="10" t="s">
        <v>438</v>
      </c>
      <c r="L6642" s="10">
        <v>44052</v>
      </c>
      <c r="M6642" s="10" t="s">
        <v>133</v>
      </c>
      <c r="N6642" s="10" t="str">
        <f>_xlfn.XLOOKUP($M:$M,People!$B:$B,People!A:A)</f>
        <v>Chuck Magee</v>
      </c>
      <c r="O6642" s="10" t="s">
        <v>1208</v>
      </c>
      <c r="P6642" s="10" t="str">
        <f>VLOOKUP(O6642,Products!$A:$E,3,FALSE)</f>
        <v>Dell</v>
      </c>
      <c r="Q6642" s="31">
        <f>INDEX(Products!$E:$E,MATCH(O6642,Products!$A:$A,0))</f>
        <v>0.34</v>
      </c>
      <c r="R6642" s="10" t="s">
        <v>41</v>
      </c>
      <c r="S6642" s="10" t="s">
        <v>68</v>
      </c>
      <c r="T6642" s="10" t="s">
        <v>1209</v>
      </c>
      <c r="U6642" s="12">
        <v>18.693000000000001</v>
      </c>
      <c r="V6642" s="12">
        <v>3</v>
      </c>
      <c r="W6642" s="12">
        <v>0.7</v>
      </c>
      <c r="X6642" s="12">
        <v>-14.331299999999992</v>
      </c>
    </row>
    <row r="6643" spans="1:24" ht="14" x14ac:dyDescent="0.3">
      <c r="A6643" s="9">
        <v>6638</v>
      </c>
      <c r="B6643" s="14" t="s">
        <v>9288</v>
      </c>
      <c r="C6643" s="15">
        <v>46003</v>
      </c>
      <c r="D6643" s="15">
        <v>46009</v>
      </c>
      <c r="E6643" s="10" t="s">
        <v>44</v>
      </c>
      <c r="F6643" s="10" t="s">
        <v>4780</v>
      </c>
      <c r="G6643" s="10" t="s">
        <v>4781</v>
      </c>
      <c r="H6643" s="10" t="s">
        <v>22</v>
      </c>
      <c r="I6643" s="10" t="s">
        <v>23</v>
      </c>
      <c r="J6643" s="10" t="s">
        <v>437</v>
      </c>
      <c r="K6643" s="10" t="s">
        <v>1109</v>
      </c>
      <c r="L6643" s="10">
        <v>31907</v>
      </c>
      <c r="M6643" s="10" t="s">
        <v>26</v>
      </c>
      <c r="N6643" s="10" t="str">
        <f>_xlfn.XLOOKUP($M:$M,People!$B:$B,People!A:A)</f>
        <v>Fred Suzuki</v>
      </c>
      <c r="O6643" s="10" t="s">
        <v>4793</v>
      </c>
      <c r="P6643" s="10" t="str">
        <f>VLOOKUP(O6643,Products!$A:$E,3,FALSE)</f>
        <v>Samsung</v>
      </c>
      <c r="Q6643" s="31">
        <f>INDEX(Products!$E:$E,MATCH(O6643,Products!$A:$A,0))</f>
        <v>0.31</v>
      </c>
      <c r="R6643" s="10" t="s">
        <v>41</v>
      </c>
      <c r="S6643" s="10" t="s">
        <v>82</v>
      </c>
      <c r="T6643" s="10" t="s">
        <v>4794</v>
      </c>
      <c r="U6643" s="12">
        <v>49.12</v>
      </c>
      <c r="V6643" s="12">
        <v>4</v>
      </c>
      <c r="W6643" s="12">
        <v>0</v>
      </c>
      <c r="X6643" s="12">
        <v>23.086399999999998</v>
      </c>
    </row>
    <row r="6644" spans="1:24" ht="14" x14ac:dyDescent="0.3">
      <c r="A6644" s="9">
        <v>6639</v>
      </c>
      <c r="B6644" s="14" t="s">
        <v>9284</v>
      </c>
      <c r="C6644" s="15">
        <v>46003</v>
      </c>
      <c r="D6644" s="15">
        <v>46009</v>
      </c>
      <c r="E6644" s="10" t="s">
        <v>44</v>
      </c>
      <c r="F6644" s="10" t="s">
        <v>2625</v>
      </c>
      <c r="G6644" s="10" t="s">
        <v>2626</v>
      </c>
      <c r="H6644" s="10" t="s">
        <v>92</v>
      </c>
      <c r="I6644" s="10" t="s">
        <v>23</v>
      </c>
      <c r="J6644" s="10" t="s">
        <v>292</v>
      </c>
      <c r="K6644" s="10" t="s">
        <v>212</v>
      </c>
      <c r="L6644" s="10">
        <v>49201</v>
      </c>
      <c r="M6644" s="10" t="s">
        <v>95</v>
      </c>
      <c r="N6644" s="10" t="str">
        <f>_xlfn.XLOOKUP($M:$M,People!$B:$B,People!A:A)</f>
        <v>Roxanne Rodriguez</v>
      </c>
      <c r="O6644" s="10" t="s">
        <v>5346</v>
      </c>
      <c r="P6644" s="10" t="str">
        <f>VLOOKUP(O6644,Products!$A:$E,3,FALSE)</f>
        <v>Avery</v>
      </c>
      <c r="Q6644" s="31">
        <f>INDEX(Products!$E:$E,MATCH(O6644,Products!$A:$A,0))</f>
        <v>0.39</v>
      </c>
      <c r="R6644" s="10" t="s">
        <v>41</v>
      </c>
      <c r="S6644" s="10" t="s">
        <v>53</v>
      </c>
      <c r="T6644" s="10" t="s">
        <v>5347</v>
      </c>
      <c r="U6644" s="12">
        <v>26.86</v>
      </c>
      <c r="V6644" s="12">
        <v>2</v>
      </c>
      <c r="W6644" s="12">
        <v>0</v>
      </c>
      <c r="X6644" s="12">
        <v>6.7149999999999999</v>
      </c>
    </row>
    <row r="6645" spans="1:24" ht="14" x14ac:dyDescent="0.3">
      <c r="A6645" s="9">
        <v>6640</v>
      </c>
      <c r="B6645" s="14" t="s">
        <v>9286</v>
      </c>
      <c r="C6645" s="15">
        <v>46003</v>
      </c>
      <c r="D6645" s="15">
        <v>46008</v>
      </c>
      <c r="E6645" s="10" t="s">
        <v>44</v>
      </c>
      <c r="F6645" s="10" t="s">
        <v>2596</v>
      </c>
      <c r="G6645" s="10" t="s">
        <v>2597</v>
      </c>
      <c r="H6645" s="10" t="s">
        <v>36</v>
      </c>
      <c r="I6645" s="10" t="s">
        <v>23</v>
      </c>
      <c r="J6645" s="10" t="s">
        <v>237</v>
      </c>
      <c r="K6645" s="10" t="s">
        <v>238</v>
      </c>
      <c r="L6645" s="10">
        <v>10009</v>
      </c>
      <c r="M6645" s="10" t="s">
        <v>133</v>
      </c>
      <c r="N6645" s="10" t="str">
        <f>_xlfn.XLOOKUP($M:$M,People!$B:$B,People!A:A)</f>
        <v>Chuck Magee</v>
      </c>
      <c r="O6645" s="10" t="s">
        <v>4116</v>
      </c>
      <c r="P6645" s="10" t="str">
        <f>VLOOKUP(O6645,Products!$A:$E,3,FALSE)</f>
        <v>3M</v>
      </c>
      <c r="Q6645" s="31">
        <f>INDEX(Products!$E:$E,MATCH(O6645,Products!$A:$A,0))</f>
        <v>0.32</v>
      </c>
      <c r="R6645" s="10" t="s">
        <v>41</v>
      </c>
      <c r="S6645" s="10" t="s">
        <v>510</v>
      </c>
      <c r="T6645" s="10" t="s">
        <v>4117</v>
      </c>
      <c r="U6645" s="12">
        <v>35.520000000000003</v>
      </c>
      <c r="V6645" s="12">
        <v>4</v>
      </c>
      <c r="W6645" s="12">
        <v>0</v>
      </c>
      <c r="X6645" s="12">
        <v>9.9456000000000024</v>
      </c>
    </row>
    <row r="6646" spans="1:24" ht="14" x14ac:dyDescent="0.3">
      <c r="A6646" s="9">
        <v>6641</v>
      </c>
      <c r="B6646" s="14" t="s">
        <v>9288</v>
      </c>
      <c r="C6646" s="15">
        <v>46003</v>
      </c>
      <c r="D6646" s="15">
        <v>46009</v>
      </c>
      <c r="E6646" s="10" t="s">
        <v>44</v>
      </c>
      <c r="F6646" s="10" t="s">
        <v>4780</v>
      </c>
      <c r="G6646" s="10" t="s">
        <v>4781</v>
      </c>
      <c r="H6646" s="10" t="s">
        <v>22</v>
      </c>
      <c r="I6646" s="10" t="s">
        <v>23</v>
      </c>
      <c r="J6646" s="10" t="s">
        <v>437</v>
      </c>
      <c r="K6646" s="10" t="s">
        <v>1109</v>
      </c>
      <c r="L6646" s="10">
        <v>31907</v>
      </c>
      <c r="M6646" s="10" t="s">
        <v>26</v>
      </c>
      <c r="N6646" s="10" t="str">
        <f>_xlfn.XLOOKUP($M:$M,People!$B:$B,People!A:A)</f>
        <v>Fred Suzuki</v>
      </c>
      <c r="O6646" s="10" t="s">
        <v>3111</v>
      </c>
      <c r="P6646" s="10" t="str">
        <f>VLOOKUP(O6646,Products!$A:$E,3,FALSE)</f>
        <v>Office Depot</v>
      </c>
      <c r="Q6646" s="31">
        <f>INDEX(Products!$E:$E,MATCH(O6646,Products!$A:$A,0))</f>
        <v>0.26</v>
      </c>
      <c r="R6646" s="10" t="s">
        <v>64</v>
      </c>
      <c r="S6646" s="10" t="s">
        <v>144</v>
      </c>
      <c r="T6646" s="10" t="s">
        <v>3112</v>
      </c>
      <c r="U6646" s="12">
        <v>249.95000000000002</v>
      </c>
      <c r="V6646" s="12">
        <v>5</v>
      </c>
      <c r="W6646" s="12">
        <v>0</v>
      </c>
      <c r="X6646" s="12">
        <v>19.995999999999974</v>
      </c>
    </row>
    <row r="6647" spans="1:24" ht="14" x14ac:dyDescent="0.3">
      <c r="A6647" s="9">
        <v>6642</v>
      </c>
      <c r="B6647" s="14" t="s">
        <v>9287</v>
      </c>
      <c r="C6647" s="15">
        <v>46003</v>
      </c>
      <c r="D6647" s="15">
        <v>46003</v>
      </c>
      <c r="E6647" s="10" t="s">
        <v>1124</v>
      </c>
      <c r="F6647" s="10" t="s">
        <v>3352</v>
      </c>
      <c r="G6647" s="10" t="s">
        <v>3353</v>
      </c>
      <c r="H6647" s="10" t="s">
        <v>36</v>
      </c>
      <c r="I6647" s="10" t="s">
        <v>23</v>
      </c>
      <c r="J6647" s="10" t="s">
        <v>2235</v>
      </c>
      <c r="K6647" s="10" t="s">
        <v>438</v>
      </c>
      <c r="L6647" s="10">
        <v>44052</v>
      </c>
      <c r="M6647" s="10" t="s">
        <v>133</v>
      </c>
      <c r="N6647" s="10" t="str">
        <f>_xlfn.XLOOKUP($M:$M,People!$B:$B,People!A:A)</f>
        <v>Chuck Magee</v>
      </c>
      <c r="O6647" s="10" t="s">
        <v>1441</v>
      </c>
      <c r="P6647" s="10" t="str">
        <f>VLOOKUP(O6647,Products!$A:$E,3,FALSE)</f>
        <v>Samsung</v>
      </c>
      <c r="Q6647" s="31">
        <f>INDEX(Products!$E:$E,MATCH(O6647,Products!$A:$A,0))</f>
        <v>0.39</v>
      </c>
      <c r="R6647" s="10" t="s">
        <v>64</v>
      </c>
      <c r="S6647" s="10" t="s">
        <v>144</v>
      </c>
      <c r="T6647" s="10" t="s">
        <v>1442</v>
      </c>
      <c r="U6647" s="12">
        <v>383.952</v>
      </c>
      <c r="V6647" s="12">
        <v>6</v>
      </c>
      <c r="W6647" s="12">
        <v>0.2</v>
      </c>
      <c r="X6647" s="12">
        <v>76.790399999999977</v>
      </c>
    </row>
    <row r="6648" spans="1:24" ht="14" x14ac:dyDescent="0.3">
      <c r="A6648" s="9">
        <v>6643</v>
      </c>
      <c r="B6648" s="14" t="s">
        <v>9284</v>
      </c>
      <c r="C6648" s="15">
        <v>46003</v>
      </c>
      <c r="D6648" s="15">
        <v>46009</v>
      </c>
      <c r="E6648" s="10" t="s">
        <v>44</v>
      </c>
      <c r="F6648" s="10" t="s">
        <v>2625</v>
      </c>
      <c r="G6648" s="10" t="s">
        <v>2626</v>
      </c>
      <c r="H6648" s="10" t="s">
        <v>92</v>
      </c>
      <c r="I6648" s="10" t="s">
        <v>23</v>
      </c>
      <c r="J6648" s="10" t="s">
        <v>292</v>
      </c>
      <c r="K6648" s="10" t="s">
        <v>212</v>
      </c>
      <c r="L6648" s="10">
        <v>49201</v>
      </c>
      <c r="M6648" s="10" t="s">
        <v>95</v>
      </c>
      <c r="N6648" s="10" t="str">
        <f>_xlfn.XLOOKUP($M:$M,People!$B:$B,People!A:A)</f>
        <v>Roxanne Rodriguez</v>
      </c>
      <c r="O6648" s="10" t="s">
        <v>1796</v>
      </c>
      <c r="P6648" s="10" t="str">
        <f>VLOOKUP(O6648,Products!$A:$E,3,FALSE)</f>
        <v>Logitech</v>
      </c>
      <c r="Q6648" s="31">
        <f>INDEX(Products!$E:$E,MATCH(O6648,Products!$A:$A,0))</f>
        <v>0.35</v>
      </c>
      <c r="R6648" s="10" t="s">
        <v>64</v>
      </c>
      <c r="S6648" s="10" t="s">
        <v>65</v>
      </c>
      <c r="T6648" s="10" t="s">
        <v>1797</v>
      </c>
      <c r="U6648" s="12">
        <v>657.93</v>
      </c>
      <c r="V6648" s="12">
        <v>7</v>
      </c>
      <c r="W6648" s="12">
        <v>0</v>
      </c>
      <c r="X6648" s="12">
        <v>184.22039999999998</v>
      </c>
    </row>
    <row r="6649" spans="1:24" ht="14" x14ac:dyDescent="0.3">
      <c r="A6649" s="9">
        <v>6644</v>
      </c>
      <c r="B6649" s="14" t="s">
        <v>9289</v>
      </c>
      <c r="C6649" s="15">
        <v>46003</v>
      </c>
      <c r="D6649" s="15">
        <v>46007</v>
      </c>
      <c r="E6649" s="14" t="s">
        <v>19</v>
      </c>
      <c r="F6649" s="14" t="s">
        <v>1435</v>
      </c>
      <c r="G6649" s="14" t="s">
        <v>1436</v>
      </c>
      <c r="H6649" s="14" t="s">
        <v>22</v>
      </c>
      <c r="I6649" s="14" t="s">
        <v>5934</v>
      </c>
      <c r="J6649" s="14" t="s">
        <v>5939</v>
      </c>
      <c r="K6649" s="14" t="s">
        <v>5940</v>
      </c>
      <c r="L6649" s="14" t="s">
        <v>5973</v>
      </c>
      <c r="M6649" s="14" t="s">
        <v>39</v>
      </c>
      <c r="N6649" s="10" t="str">
        <f>_xlfn.XLOOKUP($M:$M,People!$B:$B,People!A:A)</f>
        <v>Sadie Pawthorne</v>
      </c>
      <c r="O6649" s="14" t="s">
        <v>563</v>
      </c>
      <c r="P6649" s="10" t="str">
        <f>VLOOKUP(O6649,Products!$A:$E,3,FALSE)</f>
        <v>Canon</v>
      </c>
      <c r="Q6649" s="31">
        <f>INDEX(Products!$E:$E,MATCH(O6649,Products!$A:$A,0))</f>
        <v>0.32</v>
      </c>
      <c r="R6649" s="14" t="s">
        <v>41</v>
      </c>
      <c r="S6649" s="14" t="s">
        <v>61</v>
      </c>
      <c r="T6649" s="14" t="s">
        <v>564</v>
      </c>
      <c r="U6649" s="17">
        <v>2.21</v>
      </c>
      <c r="V6649" s="17">
        <v>1</v>
      </c>
      <c r="W6649" s="17">
        <v>0</v>
      </c>
      <c r="X6649" s="17">
        <v>0.6</v>
      </c>
    </row>
    <row r="6650" spans="1:24" ht="14" x14ac:dyDescent="0.3">
      <c r="A6650" s="9">
        <v>6645</v>
      </c>
      <c r="B6650" s="14" t="s">
        <v>9289</v>
      </c>
      <c r="C6650" s="15">
        <v>46003</v>
      </c>
      <c r="D6650" s="15">
        <v>46007</v>
      </c>
      <c r="E6650" s="14" t="s">
        <v>19</v>
      </c>
      <c r="F6650" s="14" t="s">
        <v>1435</v>
      </c>
      <c r="G6650" s="14" t="s">
        <v>1436</v>
      </c>
      <c r="H6650" s="14" t="s">
        <v>22</v>
      </c>
      <c r="I6650" s="14" t="s">
        <v>5934</v>
      </c>
      <c r="J6650" s="14" t="s">
        <v>5939</v>
      </c>
      <c r="K6650" s="14" t="s">
        <v>5940</v>
      </c>
      <c r="L6650" s="14" t="s">
        <v>5973</v>
      </c>
      <c r="M6650" s="14" t="s">
        <v>39</v>
      </c>
      <c r="N6650" s="10" t="str">
        <f>_xlfn.XLOOKUP($M:$M,People!$B:$B,People!A:A)</f>
        <v>Sadie Pawthorne</v>
      </c>
      <c r="O6650" s="14" t="s">
        <v>2553</v>
      </c>
      <c r="P6650" s="10" t="str">
        <f>VLOOKUP(O6650,Products!$A:$E,3,FALSE)</f>
        <v>Samsung</v>
      </c>
      <c r="Q6650" s="31">
        <f>INDEX(Products!$E:$E,MATCH(O6650,Products!$A:$A,0))</f>
        <v>0.37</v>
      </c>
      <c r="R6650" s="14" t="s">
        <v>41</v>
      </c>
      <c r="S6650" s="14" t="s">
        <v>155</v>
      </c>
      <c r="T6650" s="14" t="s">
        <v>2554</v>
      </c>
      <c r="U6650" s="17">
        <v>15.52</v>
      </c>
      <c r="V6650" s="17">
        <v>4</v>
      </c>
      <c r="W6650" s="17">
        <v>0</v>
      </c>
      <c r="X6650" s="17">
        <v>7.45</v>
      </c>
    </row>
    <row r="6651" spans="1:24" ht="14" x14ac:dyDescent="0.3">
      <c r="A6651" s="9">
        <v>6646</v>
      </c>
      <c r="B6651" s="14" t="s">
        <v>9289</v>
      </c>
      <c r="C6651" s="15">
        <v>46003</v>
      </c>
      <c r="D6651" s="15">
        <v>46007</v>
      </c>
      <c r="E6651" s="14" t="s">
        <v>19</v>
      </c>
      <c r="F6651" s="14" t="s">
        <v>1435</v>
      </c>
      <c r="G6651" s="14" t="s">
        <v>1436</v>
      </c>
      <c r="H6651" s="14" t="s">
        <v>22</v>
      </c>
      <c r="I6651" s="14" t="s">
        <v>5934</v>
      </c>
      <c r="J6651" s="14" t="s">
        <v>5939</v>
      </c>
      <c r="K6651" s="14" t="s">
        <v>5940</v>
      </c>
      <c r="L6651" s="14" t="s">
        <v>5973</v>
      </c>
      <c r="M6651" s="14" t="s">
        <v>39</v>
      </c>
      <c r="N6651" s="10" t="str">
        <f>_xlfn.XLOOKUP($M:$M,People!$B:$B,People!A:A)</f>
        <v>Sadie Pawthorne</v>
      </c>
      <c r="O6651" s="14" t="s">
        <v>4322</v>
      </c>
      <c r="P6651" s="10" t="str">
        <f>VLOOKUP(O6651,Products!$A:$E,3,FALSE)</f>
        <v>Office Depot</v>
      </c>
      <c r="Q6651" s="31">
        <f>INDEX(Products!$E:$E,MATCH(O6651,Products!$A:$A,0))</f>
        <v>0.34</v>
      </c>
      <c r="R6651" s="14" t="s">
        <v>41</v>
      </c>
      <c r="S6651" s="14" t="s">
        <v>82</v>
      </c>
      <c r="T6651" s="14" t="s">
        <v>4323</v>
      </c>
      <c r="U6651" s="17">
        <v>36.44</v>
      </c>
      <c r="V6651" s="17">
        <v>4</v>
      </c>
      <c r="W6651" s="17">
        <v>0</v>
      </c>
      <c r="X6651" s="17">
        <v>16.399999999999999</v>
      </c>
    </row>
    <row r="6652" spans="1:24" ht="14" x14ac:dyDescent="0.3">
      <c r="A6652" s="9">
        <v>6647</v>
      </c>
      <c r="B6652" s="14" t="s">
        <v>9290</v>
      </c>
      <c r="C6652" s="15">
        <v>46004</v>
      </c>
      <c r="D6652" s="15">
        <v>46011</v>
      </c>
      <c r="E6652" s="10" t="s">
        <v>44</v>
      </c>
      <c r="F6652" s="10" t="s">
        <v>2372</v>
      </c>
      <c r="G6652" s="10" t="s">
        <v>2373</v>
      </c>
      <c r="H6652" s="10" t="s">
        <v>36</v>
      </c>
      <c r="I6652" s="10" t="s">
        <v>23</v>
      </c>
      <c r="J6652" s="10" t="s">
        <v>2420</v>
      </c>
      <c r="K6652" s="10" t="s">
        <v>38</v>
      </c>
      <c r="L6652" s="10">
        <v>90503</v>
      </c>
      <c r="M6652" s="10" t="s">
        <v>39</v>
      </c>
      <c r="N6652" s="10" t="str">
        <f>_xlfn.XLOOKUP($M:$M,People!$B:$B,People!A:A)</f>
        <v>Sadie Pawthorne</v>
      </c>
      <c r="O6652" s="10" t="s">
        <v>49</v>
      </c>
      <c r="P6652" s="10" t="str">
        <f>VLOOKUP(O6652,Products!$A:$E,3,FALSE)</f>
        <v>3M</v>
      </c>
      <c r="Q6652" s="31">
        <f>INDEX(Products!$E:$E,MATCH(O6652,Products!$A:$A,0))</f>
        <v>0.36</v>
      </c>
      <c r="R6652" s="10" t="s">
        <v>28</v>
      </c>
      <c r="S6652" s="10" t="s">
        <v>50</v>
      </c>
      <c r="T6652" s="10" t="s">
        <v>51</v>
      </c>
      <c r="U6652" s="12">
        <v>1114.2719999999999</v>
      </c>
      <c r="V6652" s="12">
        <v>4</v>
      </c>
      <c r="W6652" s="12">
        <v>0.2</v>
      </c>
      <c r="X6652" s="12">
        <v>41.785200000000032</v>
      </c>
    </row>
    <row r="6653" spans="1:24" ht="14" x14ac:dyDescent="0.3">
      <c r="A6653" s="9">
        <v>6648</v>
      </c>
      <c r="B6653" s="14" t="s">
        <v>9291</v>
      </c>
      <c r="C6653" s="15">
        <v>46004</v>
      </c>
      <c r="D6653" s="15">
        <v>46010</v>
      </c>
      <c r="E6653" s="10" t="s">
        <v>44</v>
      </c>
      <c r="F6653" s="10" t="s">
        <v>1566</v>
      </c>
      <c r="G6653" s="10" t="s">
        <v>1567</v>
      </c>
      <c r="H6653" s="10" t="s">
        <v>22</v>
      </c>
      <c r="I6653" s="10" t="s">
        <v>23</v>
      </c>
      <c r="J6653" s="10" t="s">
        <v>2411</v>
      </c>
      <c r="K6653" s="10" t="s">
        <v>38</v>
      </c>
      <c r="L6653" s="10">
        <v>92503</v>
      </c>
      <c r="M6653" s="10" t="s">
        <v>39</v>
      </c>
      <c r="N6653" s="10" t="str">
        <f>_xlfn.XLOOKUP($M:$M,People!$B:$B,People!A:A)</f>
        <v>Sadie Pawthorne</v>
      </c>
      <c r="O6653" s="10" t="s">
        <v>1192</v>
      </c>
      <c r="P6653" s="10" t="str">
        <f>VLOOKUP(O6653,Products!$A:$E,3,FALSE)</f>
        <v>Samsung</v>
      </c>
      <c r="Q6653" s="31">
        <f>INDEX(Products!$E:$E,MATCH(O6653,Products!$A:$A,0))</f>
        <v>0.31</v>
      </c>
      <c r="R6653" s="10" t="s">
        <v>41</v>
      </c>
      <c r="S6653" s="10" t="s">
        <v>61</v>
      </c>
      <c r="T6653" s="10" t="s">
        <v>1193</v>
      </c>
      <c r="U6653" s="12">
        <v>9.84</v>
      </c>
      <c r="V6653" s="12">
        <v>3</v>
      </c>
      <c r="W6653" s="12">
        <v>0</v>
      </c>
      <c r="X6653" s="12">
        <v>3.2471999999999994</v>
      </c>
    </row>
    <row r="6654" spans="1:24" ht="14" x14ac:dyDescent="0.3">
      <c r="A6654" s="9">
        <v>6649</v>
      </c>
      <c r="B6654" s="14" t="s">
        <v>9290</v>
      </c>
      <c r="C6654" s="15">
        <v>46004</v>
      </c>
      <c r="D6654" s="15">
        <v>46011</v>
      </c>
      <c r="E6654" s="10" t="s">
        <v>44</v>
      </c>
      <c r="F6654" s="10" t="s">
        <v>2372</v>
      </c>
      <c r="G6654" s="10" t="s">
        <v>2373</v>
      </c>
      <c r="H6654" s="10" t="s">
        <v>36</v>
      </c>
      <c r="I6654" s="10" t="s">
        <v>23</v>
      </c>
      <c r="J6654" s="10" t="s">
        <v>2420</v>
      </c>
      <c r="K6654" s="10" t="s">
        <v>38</v>
      </c>
      <c r="L6654" s="10">
        <v>90503</v>
      </c>
      <c r="M6654" s="10" t="s">
        <v>39</v>
      </c>
      <c r="N6654" s="10" t="str">
        <f>_xlfn.XLOOKUP($M:$M,People!$B:$B,People!A:A)</f>
        <v>Sadie Pawthorne</v>
      </c>
      <c r="O6654" s="10" t="s">
        <v>2421</v>
      </c>
      <c r="P6654" s="10" t="str">
        <f>VLOOKUP(O6654,Products!$A:$E,3,FALSE)</f>
        <v>Logitech</v>
      </c>
      <c r="Q6654" s="31">
        <f>INDEX(Products!$E:$E,MATCH(O6654,Products!$A:$A,0))</f>
        <v>0.31</v>
      </c>
      <c r="R6654" s="10" t="s">
        <v>41</v>
      </c>
      <c r="S6654" s="10" t="s">
        <v>68</v>
      </c>
      <c r="T6654" s="10" t="s">
        <v>2422</v>
      </c>
      <c r="U6654" s="12">
        <v>6.0960000000000001</v>
      </c>
      <c r="V6654" s="12">
        <v>2</v>
      </c>
      <c r="W6654" s="12">
        <v>0.2</v>
      </c>
      <c r="X6654" s="12">
        <v>2.2098</v>
      </c>
    </row>
    <row r="6655" spans="1:24" ht="14" x14ac:dyDescent="0.3">
      <c r="A6655" s="9">
        <v>6650</v>
      </c>
      <c r="B6655" s="14" t="s">
        <v>9292</v>
      </c>
      <c r="C6655" s="15">
        <v>46004</v>
      </c>
      <c r="D6655" s="15">
        <v>46008</v>
      </c>
      <c r="E6655" s="10" t="s">
        <v>44</v>
      </c>
      <c r="F6655" s="10" t="s">
        <v>1307</v>
      </c>
      <c r="G6655" s="10" t="s">
        <v>1308</v>
      </c>
      <c r="H6655" s="10" t="s">
        <v>36</v>
      </c>
      <c r="I6655" s="10" t="s">
        <v>23</v>
      </c>
      <c r="J6655" s="10" t="s">
        <v>1372</v>
      </c>
      <c r="K6655" s="10" t="s">
        <v>570</v>
      </c>
      <c r="L6655" s="10">
        <v>73071</v>
      </c>
      <c r="M6655" s="10" t="s">
        <v>95</v>
      </c>
      <c r="N6655" s="10" t="str">
        <f>_xlfn.XLOOKUP($M:$M,People!$B:$B,People!A:A)</f>
        <v>Roxanne Rodriguez</v>
      </c>
      <c r="O6655" s="10" t="s">
        <v>1373</v>
      </c>
      <c r="P6655" s="10" t="str">
        <f>VLOOKUP(O6655,Products!$A:$E,3,FALSE)</f>
        <v>HP</v>
      </c>
      <c r="Q6655" s="31">
        <f>INDEX(Products!$E:$E,MATCH(O6655,Products!$A:$A,0))</f>
        <v>0.33</v>
      </c>
      <c r="R6655" s="10" t="s">
        <v>64</v>
      </c>
      <c r="S6655" s="10" t="s">
        <v>144</v>
      </c>
      <c r="T6655" s="10" t="s">
        <v>1374</v>
      </c>
      <c r="U6655" s="12">
        <v>63.88</v>
      </c>
      <c r="V6655" s="12">
        <v>4</v>
      </c>
      <c r="W6655" s="12">
        <v>0</v>
      </c>
      <c r="X6655" s="12">
        <v>24.913200000000003</v>
      </c>
    </row>
    <row r="6656" spans="1:24" ht="14" x14ac:dyDescent="0.3">
      <c r="A6656" s="9">
        <v>6651</v>
      </c>
      <c r="B6656" s="14" t="s">
        <v>9293</v>
      </c>
      <c r="C6656" s="15">
        <v>46005</v>
      </c>
      <c r="D6656" s="15">
        <v>46008</v>
      </c>
      <c r="E6656" s="10" t="s">
        <v>168</v>
      </c>
      <c r="F6656" s="10" t="s">
        <v>769</v>
      </c>
      <c r="G6656" s="10" t="s">
        <v>770</v>
      </c>
      <c r="H6656" s="10" t="s">
        <v>36</v>
      </c>
      <c r="I6656" s="10" t="s">
        <v>23</v>
      </c>
      <c r="J6656" s="10" t="s">
        <v>831</v>
      </c>
      <c r="K6656" s="10" t="s">
        <v>38</v>
      </c>
      <c r="L6656" s="10">
        <v>92037</v>
      </c>
      <c r="M6656" s="10" t="s">
        <v>39</v>
      </c>
      <c r="N6656" s="10" t="str">
        <f>_xlfn.XLOOKUP($M:$M,People!$B:$B,People!A:A)</f>
        <v>Sadie Pawthorne</v>
      </c>
      <c r="O6656" s="10" t="s">
        <v>272</v>
      </c>
      <c r="P6656" s="10" t="str">
        <f>VLOOKUP(O6656,Products!$A:$E,3,FALSE)</f>
        <v>Samsung</v>
      </c>
      <c r="Q6656" s="31">
        <f>INDEX(Products!$E:$E,MATCH(O6656,Products!$A:$A,0))</f>
        <v>0.27</v>
      </c>
      <c r="R6656" s="10" t="s">
        <v>28</v>
      </c>
      <c r="S6656" s="10" t="s">
        <v>32</v>
      </c>
      <c r="T6656" s="10" t="s">
        <v>485</v>
      </c>
      <c r="U6656" s="12">
        <v>81.424000000000007</v>
      </c>
      <c r="V6656" s="12">
        <v>2</v>
      </c>
      <c r="W6656" s="12">
        <v>0.2</v>
      </c>
      <c r="X6656" s="12">
        <v>-9.1601999999999961</v>
      </c>
    </row>
    <row r="6657" spans="1:24" ht="14" x14ac:dyDescent="0.3">
      <c r="A6657" s="9">
        <v>6652</v>
      </c>
      <c r="B6657" s="14" t="s">
        <v>9294</v>
      </c>
      <c r="C6657" s="15">
        <v>46005</v>
      </c>
      <c r="D6657" s="15">
        <v>46010</v>
      </c>
      <c r="E6657" s="10" t="s">
        <v>44</v>
      </c>
      <c r="F6657" s="10" t="s">
        <v>1908</v>
      </c>
      <c r="G6657" s="10" t="s">
        <v>1909</v>
      </c>
      <c r="H6657" s="10" t="s">
        <v>22</v>
      </c>
      <c r="I6657" s="10" t="s">
        <v>23</v>
      </c>
      <c r="J6657" s="10" t="s">
        <v>292</v>
      </c>
      <c r="K6657" s="10" t="s">
        <v>1294</v>
      </c>
      <c r="L6657" s="10">
        <v>39212</v>
      </c>
      <c r="M6657" s="10" t="s">
        <v>26</v>
      </c>
      <c r="N6657" s="10" t="str">
        <f>_xlfn.XLOOKUP($M:$M,People!$B:$B,People!A:A)</f>
        <v>Fred Suzuki</v>
      </c>
      <c r="O6657" s="10" t="s">
        <v>4426</v>
      </c>
      <c r="P6657" s="10" t="str">
        <f>VLOOKUP(O6657,Products!$A:$E,3,FALSE)</f>
        <v>Samsung</v>
      </c>
      <c r="Q6657" s="31">
        <f>INDEX(Products!$E:$E,MATCH(O6657,Products!$A:$A,0))</f>
        <v>0.28999999999999998</v>
      </c>
      <c r="R6657" s="10" t="s">
        <v>28</v>
      </c>
      <c r="S6657" s="10" t="s">
        <v>58</v>
      </c>
      <c r="T6657" s="10" t="s">
        <v>4427</v>
      </c>
      <c r="U6657" s="12">
        <v>133.38</v>
      </c>
      <c r="V6657" s="12">
        <v>6</v>
      </c>
      <c r="W6657" s="12">
        <v>0</v>
      </c>
      <c r="X6657" s="12">
        <v>58.687200000000011</v>
      </c>
    </row>
    <row r="6658" spans="1:24" ht="14" x14ac:dyDescent="0.3">
      <c r="A6658" s="9">
        <v>6653</v>
      </c>
      <c r="B6658" s="14" t="s">
        <v>9295</v>
      </c>
      <c r="C6658" s="15">
        <v>46005</v>
      </c>
      <c r="D6658" s="15">
        <v>46010</v>
      </c>
      <c r="E6658" s="10" t="s">
        <v>44</v>
      </c>
      <c r="F6658" s="10" t="s">
        <v>100</v>
      </c>
      <c r="G6658" s="10" t="s">
        <v>101</v>
      </c>
      <c r="H6658" s="10" t="s">
        <v>22</v>
      </c>
      <c r="I6658" s="10" t="s">
        <v>23</v>
      </c>
      <c r="J6658" s="10" t="s">
        <v>237</v>
      </c>
      <c r="K6658" s="10" t="s">
        <v>238</v>
      </c>
      <c r="L6658" s="10">
        <v>10011</v>
      </c>
      <c r="M6658" s="10" t="s">
        <v>133</v>
      </c>
      <c r="N6658" s="10" t="str">
        <f>_xlfn.XLOOKUP($M:$M,People!$B:$B,People!A:A)</f>
        <v>Chuck Magee</v>
      </c>
      <c r="O6658" s="10" t="s">
        <v>3474</v>
      </c>
      <c r="P6658" s="10" t="str">
        <f>VLOOKUP(O6658,Products!$A:$E,3,FALSE)</f>
        <v>Office Depot</v>
      </c>
      <c r="Q6658" s="31">
        <f>INDEX(Products!$E:$E,MATCH(O6658,Products!$A:$A,0))</f>
        <v>0.32</v>
      </c>
      <c r="R6658" s="10" t="s">
        <v>28</v>
      </c>
      <c r="S6658" s="10" t="s">
        <v>58</v>
      </c>
      <c r="T6658" s="10" t="s">
        <v>3475</v>
      </c>
      <c r="U6658" s="12">
        <v>396.92</v>
      </c>
      <c r="V6658" s="12">
        <v>4</v>
      </c>
      <c r="W6658" s="12">
        <v>0</v>
      </c>
      <c r="X6658" s="12">
        <v>198.46</v>
      </c>
    </row>
    <row r="6659" spans="1:24" ht="14" x14ac:dyDescent="0.3">
      <c r="A6659" s="9">
        <v>6654</v>
      </c>
      <c r="B6659" s="14" t="s">
        <v>9295</v>
      </c>
      <c r="C6659" s="15">
        <v>46005</v>
      </c>
      <c r="D6659" s="15">
        <v>46010</v>
      </c>
      <c r="E6659" s="10" t="s">
        <v>44</v>
      </c>
      <c r="F6659" s="10" t="s">
        <v>100</v>
      </c>
      <c r="G6659" s="10" t="s">
        <v>101</v>
      </c>
      <c r="H6659" s="10" t="s">
        <v>22</v>
      </c>
      <c r="I6659" s="10" t="s">
        <v>23</v>
      </c>
      <c r="J6659" s="10" t="s">
        <v>237</v>
      </c>
      <c r="K6659" s="10" t="s">
        <v>238</v>
      </c>
      <c r="L6659" s="10">
        <v>10011</v>
      </c>
      <c r="M6659" s="10" t="s">
        <v>133</v>
      </c>
      <c r="N6659" s="10" t="str">
        <f>_xlfn.XLOOKUP($M:$M,People!$B:$B,People!A:A)</f>
        <v>Chuck Magee</v>
      </c>
      <c r="O6659" s="10" t="s">
        <v>5684</v>
      </c>
      <c r="P6659" s="10" t="str">
        <f>VLOOKUP(O6659,Products!$A:$E,3,FALSE)</f>
        <v>3M</v>
      </c>
      <c r="Q6659" s="31">
        <f>INDEX(Products!$E:$E,MATCH(O6659,Products!$A:$A,0))</f>
        <v>0.34</v>
      </c>
      <c r="R6659" s="10" t="s">
        <v>41</v>
      </c>
      <c r="S6659" s="10" t="s">
        <v>68</v>
      </c>
      <c r="T6659" s="10" t="s">
        <v>5685</v>
      </c>
      <c r="U6659" s="12">
        <v>23.12</v>
      </c>
      <c r="V6659" s="12">
        <v>2</v>
      </c>
      <c r="W6659" s="12">
        <v>0.2</v>
      </c>
      <c r="X6659" s="12">
        <v>7.8029999999999982</v>
      </c>
    </row>
    <row r="6660" spans="1:24" ht="14" x14ac:dyDescent="0.3">
      <c r="A6660" s="9">
        <v>6655</v>
      </c>
      <c r="B6660" s="14" t="s">
        <v>9295</v>
      </c>
      <c r="C6660" s="15">
        <v>46005</v>
      </c>
      <c r="D6660" s="15">
        <v>46010</v>
      </c>
      <c r="E6660" s="10" t="s">
        <v>44</v>
      </c>
      <c r="F6660" s="10" t="s">
        <v>100</v>
      </c>
      <c r="G6660" s="10" t="s">
        <v>101</v>
      </c>
      <c r="H6660" s="10" t="s">
        <v>22</v>
      </c>
      <c r="I6660" s="10" t="s">
        <v>23</v>
      </c>
      <c r="J6660" s="10" t="s">
        <v>237</v>
      </c>
      <c r="K6660" s="10" t="s">
        <v>238</v>
      </c>
      <c r="L6660" s="10">
        <v>10011</v>
      </c>
      <c r="M6660" s="10" t="s">
        <v>133</v>
      </c>
      <c r="N6660" s="10" t="str">
        <f>_xlfn.XLOOKUP($M:$M,People!$B:$B,People!A:A)</f>
        <v>Chuck Magee</v>
      </c>
      <c r="O6660" s="10" t="s">
        <v>439</v>
      </c>
      <c r="P6660" s="10" t="str">
        <f>VLOOKUP(O6660,Products!$A:$E,3,FALSE)</f>
        <v>Logitech</v>
      </c>
      <c r="Q6660" s="31">
        <f>INDEX(Products!$E:$E,MATCH(O6660,Products!$A:$A,0))</f>
        <v>0.33</v>
      </c>
      <c r="R6660" s="10" t="s">
        <v>41</v>
      </c>
      <c r="S6660" s="10" t="s">
        <v>240</v>
      </c>
      <c r="T6660" s="10" t="s">
        <v>440</v>
      </c>
      <c r="U6660" s="12">
        <v>21.48</v>
      </c>
      <c r="V6660" s="12">
        <v>6</v>
      </c>
      <c r="W6660" s="12">
        <v>0</v>
      </c>
      <c r="X6660" s="12">
        <v>10.5252</v>
      </c>
    </row>
    <row r="6661" spans="1:24" ht="14" x14ac:dyDescent="0.3">
      <c r="A6661" s="9">
        <v>6656</v>
      </c>
      <c r="B6661" s="14" t="s">
        <v>9295</v>
      </c>
      <c r="C6661" s="15">
        <v>46005</v>
      </c>
      <c r="D6661" s="15">
        <v>46010</v>
      </c>
      <c r="E6661" s="10" t="s">
        <v>44</v>
      </c>
      <c r="F6661" s="10" t="s">
        <v>100</v>
      </c>
      <c r="G6661" s="10" t="s">
        <v>101</v>
      </c>
      <c r="H6661" s="10" t="s">
        <v>22</v>
      </c>
      <c r="I6661" s="10" t="s">
        <v>23</v>
      </c>
      <c r="J6661" s="10" t="s">
        <v>237</v>
      </c>
      <c r="K6661" s="10" t="s">
        <v>238</v>
      </c>
      <c r="L6661" s="10">
        <v>10011</v>
      </c>
      <c r="M6661" s="10" t="s">
        <v>133</v>
      </c>
      <c r="N6661" s="10" t="str">
        <f>_xlfn.XLOOKUP($M:$M,People!$B:$B,People!A:A)</f>
        <v>Chuck Magee</v>
      </c>
      <c r="O6661" s="10" t="s">
        <v>3821</v>
      </c>
      <c r="P6661" s="10" t="str">
        <f>VLOOKUP(O6661,Products!$A:$E,3,FALSE)</f>
        <v>Office Depot</v>
      </c>
      <c r="Q6661" s="31">
        <f>INDEX(Products!$E:$E,MATCH(O6661,Products!$A:$A,0))</f>
        <v>0.4</v>
      </c>
      <c r="R6661" s="10" t="s">
        <v>41</v>
      </c>
      <c r="S6661" s="10" t="s">
        <v>42</v>
      </c>
      <c r="T6661" s="10" t="s">
        <v>3822</v>
      </c>
      <c r="U6661" s="12">
        <v>5.76</v>
      </c>
      <c r="V6661" s="12">
        <v>2</v>
      </c>
      <c r="W6661" s="12">
        <v>0</v>
      </c>
      <c r="X6661" s="12">
        <v>2.8224</v>
      </c>
    </row>
    <row r="6662" spans="1:24" ht="14" x14ac:dyDescent="0.3">
      <c r="A6662" s="9">
        <v>6657</v>
      </c>
      <c r="B6662" s="14" t="s">
        <v>9295</v>
      </c>
      <c r="C6662" s="15">
        <v>46005</v>
      </c>
      <c r="D6662" s="15">
        <v>46010</v>
      </c>
      <c r="E6662" s="10" t="s">
        <v>44</v>
      </c>
      <c r="F6662" s="10" t="s">
        <v>100</v>
      </c>
      <c r="G6662" s="10" t="s">
        <v>101</v>
      </c>
      <c r="H6662" s="10" t="s">
        <v>22</v>
      </c>
      <c r="I6662" s="10" t="s">
        <v>23</v>
      </c>
      <c r="J6662" s="10" t="s">
        <v>237</v>
      </c>
      <c r="K6662" s="10" t="s">
        <v>238</v>
      </c>
      <c r="L6662" s="10">
        <v>10011</v>
      </c>
      <c r="M6662" s="10" t="s">
        <v>133</v>
      </c>
      <c r="N6662" s="10" t="str">
        <f>_xlfn.XLOOKUP($M:$M,People!$B:$B,People!A:A)</f>
        <v>Chuck Magee</v>
      </c>
      <c r="O6662" s="10" t="s">
        <v>4784</v>
      </c>
      <c r="P6662" s="10" t="str">
        <f>VLOOKUP(O6662,Products!$A:$E,3,FALSE)</f>
        <v>Canon</v>
      </c>
      <c r="Q6662" s="31">
        <f>INDEX(Products!$E:$E,MATCH(O6662,Products!$A:$A,0))</f>
        <v>0.36</v>
      </c>
      <c r="R6662" s="10" t="s">
        <v>41</v>
      </c>
      <c r="S6662" s="10" t="s">
        <v>82</v>
      </c>
      <c r="T6662" s="10" t="s">
        <v>4785</v>
      </c>
      <c r="U6662" s="12">
        <v>14.62</v>
      </c>
      <c r="V6662" s="12">
        <v>2</v>
      </c>
      <c r="W6662" s="12">
        <v>0</v>
      </c>
      <c r="X6662" s="12">
        <v>6.7251999999999992</v>
      </c>
    </row>
    <row r="6663" spans="1:24" ht="14" x14ac:dyDescent="0.3">
      <c r="A6663" s="9">
        <v>6658</v>
      </c>
      <c r="B6663" s="14" t="s">
        <v>9293</v>
      </c>
      <c r="C6663" s="15">
        <v>46005</v>
      </c>
      <c r="D6663" s="15">
        <v>46008</v>
      </c>
      <c r="E6663" s="10" t="s">
        <v>168</v>
      </c>
      <c r="F6663" s="10" t="s">
        <v>769</v>
      </c>
      <c r="G6663" s="10" t="s">
        <v>770</v>
      </c>
      <c r="H6663" s="10" t="s">
        <v>36</v>
      </c>
      <c r="I6663" s="10" t="s">
        <v>23</v>
      </c>
      <c r="J6663" s="10" t="s">
        <v>831</v>
      </c>
      <c r="K6663" s="10" t="s">
        <v>38</v>
      </c>
      <c r="L6663" s="10">
        <v>92037</v>
      </c>
      <c r="M6663" s="10" t="s">
        <v>39</v>
      </c>
      <c r="N6663" s="10" t="str">
        <f>_xlfn.XLOOKUP($M:$M,People!$B:$B,People!A:A)</f>
        <v>Sadie Pawthorne</v>
      </c>
      <c r="O6663" s="10" t="s">
        <v>559</v>
      </c>
      <c r="P6663" s="10" t="str">
        <f>VLOOKUP(O6663,Products!$A:$E,3,FALSE)</f>
        <v>Office Depot</v>
      </c>
      <c r="Q6663" s="31">
        <f>INDEX(Products!$E:$E,MATCH(O6663,Products!$A:$A,0))</f>
        <v>0.4</v>
      </c>
      <c r="R6663" s="10" t="s">
        <v>41</v>
      </c>
      <c r="S6663" s="10" t="s">
        <v>53</v>
      </c>
      <c r="T6663" s="10" t="s">
        <v>560</v>
      </c>
      <c r="U6663" s="12">
        <v>134.80000000000001</v>
      </c>
      <c r="V6663" s="12">
        <v>10</v>
      </c>
      <c r="W6663" s="12">
        <v>0</v>
      </c>
      <c r="X6663" s="12">
        <v>35.047999999999995</v>
      </c>
    </row>
    <row r="6664" spans="1:24" ht="14" x14ac:dyDescent="0.3">
      <c r="A6664" s="9">
        <v>6659</v>
      </c>
      <c r="B6664" s="14" t="s">
        <v>9295</v>
      </c>
      <c r="C6664" s="15">
        <v>46005</v>
      </c>
      <c r="D6664" s="15">
        <v>46010</v>
      </c>
      <c r="E6664" s="10" t="s">
        <v>44</v>
      </c>
      <c r="F6664" s="10" t="s">
        <v>100</v>
      </c>
      <c r="G6664" s="10" t="s">
        <v>101</v>
      </c>
      <c r="H6664" s="10" t="s">
        <v>22</v>
      </c>
      <c r="I6664" s="10" t="s">
        <v>23</v>
      </c>
      <c r="J6664" s="10" t="s">
        <v>237</v>
      </c>
      <c r="K6664" s="10" t="s">
        <v>238</v>
      </c>
      <c r="L6664" s="10">
        <v>10011</v>
      </c>
      <c r="M6664" s="10" t="s">
        <v>133</v>
      </c>
      <c r="N6664" s="10" t="str">
        <f>_xlfn.XLOOKUP($M:$M,People!$B:$B,People!A:A)</f>
        <v>Chuck Magee</v>
      </c>
      <c r="O6664" s="10" t="s">
        <v>1529</v>
      </c>
      <c r="P6664" s="10" t="str">
        <f>VLOOKUP(O6664,Products!$A:$E,3,FALSE)</f>
        <v>Avery</v>
      </c>
      <c r="Q6664" s="31">
        <f>INDEX(Products!$E:$E,MATCH(O6664,Products!$A:$A,0))</f>
        <v>0.25</v>
      </c>
      <c r="R6664" s="10" t="s">
        <v>41</v>
      </c>
      <c r="S6664" s="10" t="s">
        <v>53</v>
      </c>
      <c r="T6664" s="10" t="s">
        <v>1530</v>
      </c>
      <c r="U6664" s="12">
        <v>17.149999999999999</v>
      </c>
      <c r="V6664" s="12">
        <v>1</v>
      </c>
      <c r="W6664" s="12">
        <v>0</v>
      </c>
      <c r="X6664" s="12">
        <v>4.6304999999999996</v>
      </c>
    </row>
    <row r="6665" spans="1:24" ht="14" x14ac:dyDescent="0.3">
      <c r="A6665" s="9">
        <v>6660</v>
      </c>
      <c r="B6665" s="14" t="s">
        <v>9296</v>
      </c>
      <c r="C6665" s="15">
        <v>46006</v>
      </c>
      <c r="D6665" s="15">
        <v>46013</v>
      </c>
      <c r="E6665" s="10" t="s">
        <v>44</v>
      </c>
      <c r="F6665" s="10" t="s">
        <v>3767</v>
      </c>
      <c r="G6665" s="10" t="s">
        <v>3768</v>
      </c>
      <c r="H6665" s="10" t="s">
        <v>22</v>
      </c>
      <c r="I6665" s="10" t="s">
        <v>23</v>
      </c>
      <c r="J6665" s="10" t="s">
        <v>37</v>
      </c>
      <c r="K6665" s="10" t="s">
        <v>38</v>
      </c>
      <c r="L6665" s="10">
        <v>90004</v>
      </c>
      <c r="M6665" s="10" t="s">
        <v>39</v>
      </c>
      <c r="N6665" s="10" t="str">
        <f>_xlfn.XLOOKUP($M:$M,People!$B:$B,People!A:A)</f>
        <v>Sadie Pawthorne</v>
      </c>
      <c r="O6665" s="10" t="s">
        <v>4027</v>
      </c>
      <c r="P6665" s="10" t="str">
        <f>VLOOKUP(O6665,Products!$A:$E,3,FALSE)</f>
        <v>3M</v>
      </c>
      <c r="Q6665" s="31">
        <f>INDEX(Products!$E:$E,MATCH(O6665,Products!$A:$A,0))</f>
        <v>0.28000000000000003</v>
      </c>
      <c r="R6665" s="10" t="s">
        <v>28</v>
      </c>
      <c r="S6665" s="10" t="s">
        <v>58</v>
      </c>
      <c r="T6665" s="10" t="s">
        <v>4028</v>
      </c>
      <c r="U6665" s="12">
        <v>14.76</v>
      </c>
      <c r="V6665" s="12">
        <v>2</v>
      </c>
      <c r="W6665" s="12">
        <v>0</v>
      </c>
      <c r="X6665" s="12">
        <v>4.2803999999999984</v>
      </c>
    </row>
    <row r="6666" spans="1:24" ht="14" x14ac:dyDescent="0.3">
      <c r="A6666" s="9">
        <v>6661</v>
      </c>
      <c r="B6666" s="14" t="s">
        <v>9297</v>
      </c>
      <c r="C6666" s="15">
        <v>46006</v>
      </c>
      <c r="D6666" s="15">
        <v>46010</v>
      </c>
      <c r="E6666" s="10" t="s">
        <v>44</v>
      </c>
      <c r="F6666" s="10" t="s">
        <v>1285</v>
      </c>
      <c r="G6666" s="10" t="s">
        <v>1286</v>
      </c>
      <c r="H6666" s="10" t="s">
        <v>36</v>
      </c>
      <c r="I6666" s="10" t="s">
        <v>23</v>
      </c>
      <c r="J6666" s="10" t="s">
        <v>771</v>
      </c>
      <c r="K6666" s="10" t="s">
        <v>212</v>
      </c>
      <c r="L6666" s="10">
        <v>48205</v>
      </c>
      <c r="M6666" s="10" t="s">
        <v>95</v>
      </c>
      <c r="N6666" s="10" t="str">
        <f>_xlfn.XLOOKUP($M:$M,People!$B:$B,People!A:A)</f>
        <v>Roxanne Rodriguez</v>
      </c>
      <c r="O6666" s="10" t="s">
        <v>1983</v>
      </c>
      <c r="P6666" s="10" t="str">
        <f>VLOOKUP(O6666,Products!$A:$E,3,FALSE)</f>
        <v>IKEA</v>
      </c>
      <c r="Q6666" s="31">
        <f>INDEX(Products!$E:$E,MATCH(O6666,Products!$A:$A,0))</f>
        <v>0.38</v>
      </c>
      <c r="R6666" s="10" t="s">
        <v>28</v>
      </c>
      <c r="S6666" s="10" t="s">
        <v>50</v>
      </c>
      <c r="T6666" s="10" t="s">
        <v>1984</v>
      </c>
      <c r="U6666" s="12">
        <v>1652.94</v>
      </c>
      <c r="V6666" s="12">
        <v>3</v>
      </c>
      <c r="W6666" s="12">
        <v>0</v>
      </c>
      <c r="X6666" s="12">
        <v>231.41160000000002</v>
      </c>
    </row>
    <row r="6667" spans="1:24" ht="14" x14ac:dyDescent="0.3">
      <c r="A6667" s="9">
        <v>6662</v>
      </c>
      <c r="B6667" s="14" t="s">
        <v>9298</v>
      </c>
      <c r="C6667" s="15">
        <v>46006</v>
      </c>
      <c r="D6667" s="15">
        <v>46012</v>
      </c>
      <c r="E6667" s="10" t="s">
        <v>44</v>
      </c>
      <c r="F6667" s="10" t="s">
        <v>3349</v>
      </c>
      <c r="G6667" s="10" t="s">
        <v>3350</v>
      </c>
      <c r="H6667" s="10" t="s">
        <v>92</v>
      </c>
      <c r="I6667" s="10" t="s">
        <v>23</v>
      </c>
      <c r="J6667" s="10" t="s">
        <v>284</v>
      </c>
      <c r="K6667" s="10" t="s">
        <v>371</v>
      </c>
      <c r="L6667" s="10">
        <v>97477</v>
      </c>
      <c r="M6667" s="10" t="s">
        <v>39</v>
      </c>
      <c r="N6667" s="10" t="str">
        <f>_xlfn.XLOOKUP($M:$M,People!$B:$B,People!A:A)</f>
        <v>Sadie Pawthorne</v>
      </c>
      <c r="O6667" s="10" t="s">
        <v>791</v>
      </c>
      <c r="P6667" s="10" t="str">
        <f>VLOOKUP(O6667,Products!$A:$E,3,FALSE)</f>
        <v>HP</v>
      </c>
      <c r="Q6667" s="31">
        <f>INDEX(Products!$E:$E,MATCH(O6667,Products!$A:$A,0))</f>
        <v>0.31</v>
      </c>
      <c r="R6667" s="10" t="s">
        <v>28</v>
      </c>
      <c r="S6667" s="10" t="s">
        <v>50</v>
      </c>
      <c r="T6667" s="10" t="s">
        <v>792</v>
      </c>
      <c r="U6667" s="12">
        <v>564.19499999999994</v>
      </c>
      <c r="V6667" s="12">
        <v>3</v>
      </c>
      <c r="W6667" s="12">
        <v>0.5</v>
      </c>
      <c r="X6667" s="12">
        <v>-304.66529999999989</v>
      </c>
    </row>
    <row r="6668" spans="1:24" ht="14" x14ac:dyDescent="0.3">
      <c r="A6668" s="9">
        <v>6663</v>
      </c>
      <c r="B6668" s="14" t="s">
        <v>9298</v>
      </c>
      <c r="C6668" s="15">
        <v>46006</v>
      </c>
      <c r="D6668" s="15">
        <v>46012</v>
      </c>
      <c r="E6668" s="10" t="s">
        <v>44</v>
      </c>
      <c r="F6668" s="10" t="s">
        <v>3349</v>
      </c>
      <c r="G6668" s="10" t="s">
        <v>3350</v>
      </c>
      <c r="H6668" s="10" t="s">
        <v>92</v>
      </c>
      <c r="I6668" s="10" t="s">
        <v>23</v>
      </c>
      <c r="J6668" s="10" t="s">
        <v>284</v>
      </c>
      <c r="K6668" s="10" t="s">
        <v>371</v>
      </c>
      <c r="L6668" s="10">
        <v>97477</v>
      </c>
      <c r="M6668" s="10" t="s">
        <v>39</v>
      </c>
      <c r="N6668" s="10" t="str">
        <f>_xlfn.XLOOKUP($M:$M,People!$B:$B,People!A:A)</f>
        <v>Sadie Pawthorne</v>
      </c>
      <c r="O6668" s="10" t="s">
        <v>4217</v>
      </c>
      <c r="P6668" s="10" t="str">
        <f>VLOOKUP(O6668,Products!$A:$E,3,FALSE)</f>
        <v>3M</v>
      </c>
      <c r="Q6668" s="31">
        <f>INDEX(Products!$E:$E,MATCH(O6668,Products!$A:$A,0))</f>
        <v>0.38</v>
      </c>
      <c r="R6668" s="10" t="s">
        <v>41</v>
      </c>
      <c r="S6668" s="10" t="s">
        <v>71</v>
      </c>
      <c r="T6668" s="10" t="s">
        <v>4218</v>
      </c>
      <c r="U6668" s="12">
        <v>87.168000000000006</v>
      </c>
      <c r="V6668" s="12">
        <v>2</v>
      </c>
      <c r="W6668" s="12">
        <v>0.2</v>
      </c>
      <c r="X6668" s="12">
        <v>8.7168000000000063</v>
      </c>
    </row>
    <row r="6669" spans="1:24" ht="14" x14ac:dyDescent="0.3">
      <c r="A6669" s="9">
        <v>6664</v>
      </c>
      <c r="B6669" s="14" t="s">
        <v>9299</v>
      </c>
      <c r="C6669" s="15">
        <v>46006</v>
      </c>
      <c r="D6669" s="15">
        <v>46008</v>
      </c>
      <c r="E6669" s="10" t="s">
        <v>19</v>
      </c>
      <c r="F6669" s="10" t="s">
        <v>983</v>
      </c>
      <c r="G6669" s="10" t="s">
        <v>984</v>
      </c>
      <c r="H6669" s="10" t="s">
        <v>22</v>
      </c>
      <c r="I6669" s="10" t="s">
        <v>23</v>
      </c>
      <c r="J6669" s="10" t="s">
        <v>2773</v>
      </c>
      <c r="K6669" s="10" t="s">
        <v>438</v>
      </c>
      <c r="L6669" s="10">
        <v>44221</v>
      </c>
      <c r="M6669" s="10" t="s">
        <v>133</v>
      </c>
      <c r="N6669" s="10" t="str">
        <f>_xlfn.XLOOKUP($M:$M,People!$B:$B,People!A:A)</f>
        <v>Chuck Magee</v>
      </c>
      <c r="O6669" s="10" t="s">
        <v>5403</v>
      </c>
      <c r="P6669" s="10" t="str">
        <f>VLOOKUP(O6669,Products!$A:$E,3,FALSE)</f>
        <v>Logitech</v>
      </c>
      <c r="Q6669" s="31">
        <f>INDEX(Products!$E:$E,MATCH(O6669,Products!$A:$A,0))</f>
        <v>0.35</v>
      </c>
      <c r="R6669" s="10" t="s">
        <v>41</v>
      </c>
      <c r="S6669" s="10" t="s">
        <v>68</v>
      </c>
      <c r="T6669" s="10" t="s">
        <v>5404</v>
      </c>
      <c r="U6669" s="12">
        <v>2.2140000000000004</v>
      </c>
      <c r="V6669" s="12">
        <v>3</v>
      </c>
      <c r="W6669" s="12">
        <v>0.7</v>
      </c>
      <c r="X6669" s="12">
        <v>-1.4760000000000004</v>
      </c>
    </row>
    <row r="6670" spans="1:24" ht="14" x14ac:dyDescent="0.3">
      <c r="A6670" s="9">
        <v>6665</v>
      </c>
      <c r="B6670" s="14" t="s">
        <v>9300</v>
      </c>
      <c r="C6670" s="15">
        <v>46006</v>
      </c>
      <c r="D6670" s="15">
        <v>46010</v>
      </c>
      <c r="E6670" s="10" t="s">
        <v>44</v>
      </c>
      <c r="F6670" s="10" t="s">
        <v>4743</v>
      </c>
      <c r="G6670" s="10" t="s">
        <v>4744</v>
      </c>
      <c r="H6670" s="10" t="s">
        <v>92</v>
      </c>
      <c r="I6670" s="10" t="s">
        <v>23</v>
      </c>
      <c r="J6670" s="10" t="s">
        <v>1478</v>
      </c>
      <c r="K6670" s="10" t="s">
        <v>1479</v>
      </c>
      <c r="L6670" s="10">
        <v>72701</v>
      </c>
      <c r="M6670" s="10" t="s">
        <v>26</v>
      </c>
      <c r="N6670" s="10" t="str">
        <f>_xlfn.XLOOKUP($M:$M,People!$B:$B,People!A:A)</f>
        <v>Fred Suzuki</v>
      </c>
      <c r="O6670" s="10" t="s">
        <v>1222</v>
      </c>
      <c r="P6670" s="10" t="str">
        <f>VLOOKUP(O6670,Products!$A:$E,3,FALSE)</f>
        <v>Dell</v>
      </c>
      <c r="Q6670" s="31">
        <f>INDEX(Products!$E:$E,MATCH(O6670,Products!$A:$A,0))</f>
        <v>0.32</v>
      </c>
      <c r="R6670" s="10" t="s">
        <v>41</v>
      </c>
      <c r="S6670" s="10" t="s">
        <v>82</v>
      </c>
      <c r="T6670" s="10" t="s">
        <v>1223</v>
      </c>
      <c r="U6670" s="12">
        <v>19.440000000000001</v>
      </c>
      <c r="V6670" s="12">
        <v>3</v>
      </c>
      <c r="W6670" s="12">
        <v>0</v>
      </c>
      <c r="X6670" s="12">
        <v>9.3312000000000008</v>
      </c>
    </row>
    <row r="6671" spans="1:24" ht="14" x14ac:dyDescent="0.3">
      <c r="A6671" s="9">
        <v>6666</v>
      </c>
      <c r="B6671" s="14" t="s">
        <v>9297</v>
      </c>
      <c r="C6671" s="15">
        <v>46006</v>
      </c>
      <c r="D6671" s="15">
        <v>46010</v>
      </c>
      <c r="E6671" s="10" t="s">
        <v>44</v>
      </c>
      <c r="F6671" s="10" t="s">
        <v>1285</v>
      </c>
      <c r="G6671" s="10" t="s">
        <v>1286</v>
      </c>
      <c r="H6671" s="10" t="s">
        <v>36</v>
      </c>
      <c r="I6671" s="10" t="s">
        <v>23</v>
      </c>
      <c r="J6671" s="10" t="s">
        <v>771</v>
      </c>
      <c r="K6671" s="10" t="s">
        <v>212</v>
      </c>
      <c r="L6671" s="10">
        <v>48205</v>
      </c>
      <c r="M6671" s="10" t="s">
        <v>95</v>
      </c>
      <c r="N6671" s="10" t="str">
        <f>_xlfn.XLOOKUP($M:$M,People!$B:$B,People!A:A)</f>
        <v>Roxanne Rodriguez</v>
      </c>
      <c r="O6671" s="10" t="s">
        <v>1985</v>
      </c>
      <c r="P6671" s="10" t="str">
        <f>VLOOKUP(O6671,Products!$A:$E,3,FALSE)</f>
        <v>Office Depot</v>
      </c>
      <c r="Q6671" s="31">
        <f>INDEX(Products!$E:$E,MATCH(O6671,Products!$A:$A,0))</f>
        <v>0.32</v>
      </c>
      <c r="R6671" s="10" t="s">
        <v>41</v>
      </c>
      <c r="S6671" s="10" t="s">
        <v>53</v>
      </c>
      <c r="T6671" s="10" t="s">
        <v>1986</v>
      </c>
      <c r="U6671" s="12">
        <v>296.37</v>
      </c>
      <c r="V6671" s="12">
        <v>3</v>
      </c>
      <c r="W6671" s="12">
        <v>0</v>
      </c>
      <c r="X6671" s="12">
        <v>80.019899999999993</v>
      </c>
    </row>
    <row r="6672" spans="1:24" ht="14" x14ac:dyDescent="0.3">
      <c r="A6672" s="9">
        <v>6667</v>
      </c>
      <c r="B6672" s="14" t="s">
        <v>6020</v>
      </c>
      <c r="C6672" s="15">
        <v>46006</v>
      </c>
      <c r="D6672" s="15">
        <v>46013</v>
      </c>
      <c r="E6672" s="19" t="s">
        <v>44</v>
      </c>
      <c r="F6672" s="19" t="s">
        <v>5960</v>
      </c>
      <c r="G6672" s="19" t="s">
        <v>5959</v>
      </c>
      <c r="H6672" s="19" t="s">
        <v>22</v>
      </c>
      <c r="I6672" s="19" t="s">
        <v>5934</v>
      </c>
      <c r="J6672" s="19" t="s">
        <v>5967</v>
      </c>
      <c r="K6672" s="19" t="s">
        <v>5936</v>
      </c>
      <c r="L6672" s="19" t="s">
        <v>5989</v>
      </c>
      <c r="M6672" s="19" t="s">
        <v>133</v>
      </c>
      <c r="N6672" s="10" t="str">
        <f>_xlfn.XLOOKUP($M:$M,People!$B:$B,People!A:A)</f>
        <v>Chuck Magee</v>
      </c>
      <c r="O6672" s="19" t="s">
        <v>3809</v>
      </c>
      <c r="P6672" s="10" t="str">
        <f>VLOOKUP(O6672,Products!$A:$E,3,FALSE)</f>
        <v>Dell</v>
      </c>
      <c r="Q6672" s="31">
        <f>INDEX(Products!$E:$E,MATCH(O6672,Products!$A:$A,0))</f>
        <v>0.38</v>
      </c>
      <c r="R6672" s="19" t="s">
        <v>28</v>
      </c>
      <c r="S6672" s="19" t="s">
        <v>58</v>
      </c>
      <c r="T6672" s="19" t="s">
        <v>3810</v>
      </c>
      <c r="U6672" s="18">
        <v>68.459999999999994</v>
      </c>
      <c r="V6672" s="18">
        <v>2</v>
      </c>
      <c r="W6672" s="18">
        <v>0</v>
      </c>
      <c r="X6672" s="18">
        <v>20.537999999999997</v>
      </c>
    </row>
    <row r="6673" spans="1:24" ht="14" x14ac:dyDescent="0.3">
      <c r="A6673" s="9">
        <v>6668</v>
      </c>
      <c r="B6673" s="14" t="s">
        <v>6020</v>
      </c>
      <c r="C6673" s="15">
        <v>46006</v>
      </c>
      <c r="D6673" s="15">
        <v>46013</v>
      </c>
      <c r="E6673" s="19" t="s">
        <v>44</v>
      </c>
      <c r="F6673" s="19" t="s">
        <v>5960</v>
      </c>
      <c r="G6673" s="19" t="s">
        <v>5959</v>
      </c>
      <c r="H6673" s="19" t="s">
        <v>22</v>
      </c>
      <c r="I6673" s="19" t="s">
        <v>5934</v>
      </c>
      <c r="J6673" s="19" t="s">
        <v>5967</v>
      </c>
      <c r="K6673" s="19" t="s">
        <v>5936</v>
      </c>
      <c r="L6673" s="19" t="s">
        <v>5989</v>
      </c>
      <c r="M6673" s="19" t="s">
        <v>133</v>
      </c>
      <c r="N6673" s="10" t="str">
        <f>_xlfn.XLOOKUP($M:$M,People!$B:$B,People!A:A)</f>
        <v>Chuck Magee</v>
      </c>
      <c r="O6673" s="19" t="s">
        <v>5542</v>
      </c>
      <c r="P6673" s="10" t="str">
        <f>VLOOKUP(O6673,Products!$A:$E,3,FALSE)</f>
        <v>Staples</v>
      </c>
      <c r="Q6673" s="31">
        <f>INDEX(Products!$E:$E,MATCH(O6673,Products!$A:$A,0))</f>
        <v>0.39</v>
      </c>
      <c r="R6673" s="19" t="s">
        <v>41</v>
      </c>
      <c r="S6673" s="19" t="s">
        <v>240</v>
      </c>
      <c r="T6673" s="19" t="s">
        <v>5543</v>
      </c>
      <c r="U6673" s="18">
        <v>19.600000000000001</v>
      </c>
      <c r="V6673" s="18">
        <v>5</v>
      </c>
      <c r="W6673" s="18">
        <v>0</v>
      </c>
      <c r="X6673" s="18">
        <v>9.6039999999999992</v>
      </c>
    </row>
    <row r="6674" spans="1:24" ht="14" x14ac:dyDescent="0.3">
      <c r="A6674" s="9">
        <v>6669</v>
      </c>
      <c r="B6674" s="14" t="s">
        <v>9301</v>
      </c>
      <c r="C6674" s="15">
        <v>46007</v>
      </c>
      <c r="D6674" s="15">
        <v>46014</v>
      </c>
      <c r="E6674" s="10" t="s">
        <v>44</v>
      </c>
      <c r="F6674" s="10" t="s">
        <v>100</v>
      </c>
      <c r="G6674" s="10" t="s">
        <v>101</v>
      </c>
      <c r="H6674" s="10" t="s">
        <v>22</v>
      </c>
      <c r="I6674" s="10" t="s">
        <v>23</v>
      </c>
      <c r="J6674" s="10" t="s">
        <v>4670</v>
      </c>
      <c r="K6674" s="10" t="s">
        <v>38</v>
      </c>
      <c r="L6674" s="10">
        <v>92307</v>
      </c>
      <c r="M6674" s="10" t="s">
        <v>39</v>
      </c>
      <c r="N6674" s="10" t="str">
        <f>_xlfn.XLOOKUP($M:$M,People!$B:$B,People!A:A)</f>
        <v>Sadie Pawthorne</v>
      </c>
      <c r="O6674" s="10" t="s">
        <v>2915</v>
      </c>
      <c r="P6674" s="10" t="str">
        <f>VLOOKUP(O6674,Products!$A:$E,3,FALSE)</f>
        <v>Staples</v>
      </c>
      <c r="Q6674" s="31">
        <f>INDEX(Products!$E:$E,MATCH(O6674,Products!$A:$A,0))</f>
        <v>0.33</v>
      </c>
      <c r="R6674" s="10" t="s">
        <v>28</v>
      </c>
      <c r="S6674" s="10" t="s">
        <v>32</v>
      </c>
      <c r="T6674" s="10" t="s">
        <v>2916</v>
      </c>
      <c r="U6674" s="12">
        <v>563.91999999999996</v>
      </c>
      <c r="V6674" s="12">
        <v>5</v>
      </c>
      <c r="W6674" s="12">
        <v>0.2</v>
      </c>
      <c r="X6674" s="12">
        <v>7.0489999999999498</v>
      </c>
    </row>
    <row r="6675" spans="1:24" ht="14" x14ac:dyDescent="0.3">
      <c r="A6675" s="9">
        <v>6670</v>
      </c>
      <c r="B6675" s="14" t="s">
        <v>9302</v>
      </c>
      <c r="C6675" s="15">
        <v>46007</v>
      </c>
      <c r="D6675" s="15">
        <v>46010</v>
      </c>
      <c r="E6675" s="10" t="s">
        <v>168</v>
      </c>
      <c r="F6675" s="10" t="s">
        <v>129</v>
      </c>
      <c r="G6675" s="10" t="s">
        <v>130</v>
      </c>
      <c r="H6675" s="10" t="s">
        <v>22</v>
      </c>
      <c r="I6675" s="10" t="s">
        <v>23</v>
      </c>
      <c r="J6675" s="10" t="s">
        <v>5722</v>
      </c>
      <c r="K6675" s="10" t="s">
        <v>80</v>
      </c>
      <c r="L6675" s="10">
        <v>27534</v>
      </c>
      <c r="M6675" s="10" t="s">
        <v>26</v>
      </c>
      <c r="N6675" s="10" t="str">
        <f>_xlfn.XLOOKUP($M:$M,People!$B:$B,People!A:A)</f>
        <v>Fred Suzuki</v>
      </c>
      <c r="O6675" s="10" t="s">
        <v>3031</v>
      </c>
      <c r="P6675" s="10" t="str">
        <f>VLOOKUP(O6675,Products!$A:$E,3,FALSE)</f>
        <v>IKEA</v>
      </c>
      <c r="Q6675" s="31">
        <f>INDEX(Products!$E:$E,MATCH(O6675,Products!$A:$A,0))</f>
        <v>0.28000000000000003</v>
      </c>
      <c r="R6675" s="10" t="s">
        <v>41</v>
      </c>
      <c r="S6675" s="10" t="s">
        <v>71</v>
      </c>
      <c r="T6675" s="10" t="s">
        <v>3032</v>
      </c>
      <c r="U6675" s="12">
        <v>34.944000000000003</v>
      </c>
      <c r="V6675" s="12">
        <v>3</v>
      </c>
      <c r="W6675" s="12">
        <v>0.2</v>
      </c>
      <c r="X6675" s="12">
        <v>3.0576000000000008</v>
      </c>
    </row>
    <row r="6676" spans="1:24" ht="14" x14ac:dyDescent="0.3">
      <c r="A6676" s="9">
        <v>6671</v>
      </c>
      <c r="B6676" s="14" t="s">
        <v>9303</v>
      </c>
      <c r="C6676" s="15">
        <v>46007</v>
      </c>
      <c r="D6676" s="15">
        <v>46011</v>
      </c>
      <c r="E6676" s="10" t="s">
        <v>19</v>
      </c>
      <c r="F6676" s="10" t="s">
        <v>846</v>
      </c>
      <c r="G6676" s="10" t="s">
        <v>847</v>
      </c>
      <c r="H6676" s="10" t="s">
        <v>22</v>
      </c>
      <c r="I6676" s="10" t="s">
        <v>23</v>
      </c>
      <c r="J6676" s="10" t="s">
        <v>271</v>
      </c>
      <c r="K6676" s="10" t="s">
        <v>189</v>
      </c>
      <c r="L6676" s="10">
        <v>60610</v>
      </c>
      <c r="M6676" s="10" t="s">
        <v>95</v>
      </c>
      <c r="N6676" s="10" t="str">
        <f>_xlfn.XLOOKUP($M:$M,People!$B:$B,People!A:A)</f>
        <v>Roxanne Rodriguez</v>
      </c>
      <c r="O6676" s="10" t="s">
        <v>1404</v>
      </c>
      <c r="P6676" s="10" t="str">
        <f>VLOOKUP(O6676,Products!$A:$E,3,FALSE)</f>
        <v>Office Depot</v>
      </c>
      <c r="Q6676" s="31">
        <f>INDEX(Products!$E:$E,MATCH(O6676,Products!$A:$A,0))</f>
        <v>0.36</v>
      </c>
      <c r="R6676" s="10" t="s">
        <v>41</v>
      </c>
      <c r="S6676" s="10" t="s">
        <v>68</v>
      </c>
      <c r="T6676" s="10" t="s">
        <v>1405</v>
      </c>
      <c r="U6676" s="12">
        <v>4.7879999999999985</v>
      </c>
      <c r="V6676" s="12">
        <v>3</v>
      </c>
      <c r="W6676" s="12">
        <v>0.8</v>
      </c>
      <c r="X6676" s="12">
        <v>-7.9001999999999999</v>
      </c>
    </row>
    <row r="6677" spans="1:24" ht="14" x14ac:dyDescent="0.3">
      <c r="A6677" s="9">
        <v>6672</v>
      </c>
      <c r="B6677" s="14" t="s">
        <v>9304</v>
      </c>
      <c r="C6677" s="15">
        <v>46007</v>
      </c>
      <c r="D6677" s="15">
        <v>46010</v>
      </c>
      <c r="E6677" s="10" t="s">
        <v>168</v>
      </c>
      <c r="F6677" s="10" t="s">
        <v>3249</v>
      </c>
      <c r="G6677" s="10" t="s">
        <v>3250</v>
      </c>
      <c r="H6677" s="10" t="s">
        <v>36</v>
      </c>
      <c r="I6677" s="10" t="s">
        <v>23</v>
      </c>
      <c r="J6677" s="10" t="s">
        <v>237</v>
      </c>
      <c r="K6677" s="10" t="s">
        <v>238</v>
      </c>
      <c r="L6677" s="10">
        <v>10009</v>
      </c>
      <c r="M6677" s="10" t="s">
        <v>133</v>
      </c>
      <c r="N6677" s="10" t="str">
        <f>_xlfn.XLOOKUP($M:$M,People!$B:$B,People!A:A)</f>
        <v>Chuck Magee</v>
      </c>
      <c r="O6677" s="10" t="s">
        <v>2627</v>
      </c>
      <c r="P6677" s="10" t="str">
        <f>VLOOKUP(O6677,Products!$A:$E,3,FALSE)</f>
        <v>Samsung</v>
      </c>
      <c r="Q6677" s="31">
        <f>INDEX(Products!$E:$E,MATCH(O6677,Products!$A:$A,0))</f>
        <v>0.37</v>
      </c>
      <c r="R6677" s="10" t="s">
        <v>41</v>
      </c>
      <c r="S6677" s="10" t="s">
        <v>240</v>
      </c>
      <c r="T6677" s="10" t="s">
        <v>2628</v>
      </c>
      <c r="U6677" s="12">
        <v>3.68</v>
      </c>
      <c r="V6677" s="12">
        <v>2</v>
      </c>
      <c r="W6677" s="12">
        <v>0</v>
      </c>
      <c r="X6677" s="12">
        <v>1.8032000000000001</v>
      </c>
    </row>
    <row r="6678" spans="1:24" ht="14" x14ac:dyDescent="0.3">
      <c r="A6678" s="9">
        <v>6673</v>
      </c>
      <c r="B6678" s="14" t="s">
        <v>9305</v>
      </c>
      <c r="C6678" s="15">
        <v>46007</v>
      </c>
      <c r="D6678" s="15">
        <v>46014</v>
      </c>
      <c r="E6678" s="10" t="s">
        <v>44</v>
      </c>
      <c r="F6678" s="10" t="s">
        <v>1388</v>
      </c>
      <c r="G6678" s="10" t="s">
        <v>1389</v>
      </c>
      <c r="H6678" s="10" t="s">
        <v>92</v>
      </c>
      <c r="I6678" s="10" t="s">
        <v>23</v>
      </c>
      <c r="J6678" s="10" t="s">
        <v>831</v>
      </c>
      <c r="K6678" s="10" t="s">
        <v>38</v>
      </c>
      <c r="L6678" s="10">
        <v>92024</v>
      </c>
      <c r="M6678" s="10" t="s">
        <v>39</v>
      </c>
      <c r="N6678" s="10" t="str">
        <f>_xlfn.XLOOKUP($M:$M,People!$B:$B,People!A:A)</f>
        <v>Sadie Pawthorne</v>
      </c>
      <c r="O6678" s="10" t="s">
        <v>1437</v>
      </c>
      <c r="P6678" s="10" t="str">
        <f>VLOOKUP(O6678,Products!$A:$E,3,FALSE)</f>
        <v>HP</v>
      </c>
      <c r="Q6678" s="31">
        <f>INDEX(Products!$E:$E,MATCH(O6678,Products!$A:$A,0))</f>
        <v>0.39</v>
      </c>
      <c r="R6678" s="10" t="s">
        <v>64</v>
      </c>
      <c r="S6678" s="10" t="s">
        <v>144</v>
      </c>
      <c r="T6678" s="10" t="s">
        <v>1438</v>
      </c>
      <c r="U6678" s="12">
        <v>21.209999999999997</v>
      </c>
      <c r="V6678" s="12">
        <v>7</v>
      </c>
      <c r="W6678" s="12">
        <v>0</v>
      </c>
      <c r="X6678" s="12">
        <v>4.4540999999999986</v>
      </c>
    </row>
    <row r="6679" spans="1:24" ht="14" x14ac:dyDescent="0.3">
      <c r="A6679" s="9">
        <v>6674</v>
      </c>
      <c r="B6679" s="14" t="s">
        <v>9306</v>
      </c>
      <c r="C6679" s="15">
        <v>46008</v>
      </c>
      <c r="D6679" s="15">
        <v>46012</v>
      </c>
      <c r="E6679" s="10" t="s">
        <v>44</v>
      </c>
      <c r="F6679" s="10" t="s">
        <v>2641</v>
      </c>
      <c r="G6679" s="10" t="s">
        <v>2642</v>
      </c>
      <c r="H6679" s="10" t="s">
        <v>22</v>
      </c>
      <c r="I6679" s="10" t="s">
        <v>23</v>
      </c>
      <c r="J6679" s="10" t="s">
        <v>114</v>
      </c>
      <c r="K6679" s="10" t="s">
        <v>38</v>
      </c>
      <c r="L6679" s="10">
        <v>94122</v>
      </c>
      <c r="M6679" s="10" t="s">
        <v>39</v>
      </c>
      <c r="N6679" s="10" t="str">
        <f>_xlfn.XLOOKUP($M:$M,People!$B:$B,People!A:A)</f>
        <v>Sadie Pawthorne</v>
      </c>
      <c r="O6679" s="10" t="s">
        <v>1635</v>
      </c>
      <c r="P6679" s="10" t="str">
        <f>VLOOKUP(O6679,Products!$A:$E,3,FALSE)</f>
        <v>HP</v>
      </c>
      <c r="Q6679" s="31">
        <f>INDEX(Products!$E:$E,MATCH(O6679,Products!$A:$A,0))</f>
        <v>0.35</v>
      </c>
      <c r="R6679" s="10" t="s">
        <v>28</v>
      </c>
      <c r="S6679" s="10" t="s">
        <v>50</v>
      </c>
      <c r="T6679" s="10" t="s">
        <v>1636</v>
      </c>
      <c r="U6679" s="12">
        <v>2003.52</v>
      </c>
      <c r="V6679" s="12">
        <v>6</v>
      </c>
      <c r="W6679" s="12">
        <v>0.2</v>
      </c>
      <c r="X6679" s="12">
        <v>-325.57200000000023</v>
      </c>
    </row>
    <row r="6680" spans="1:24" ht="14" x14ac:dyDescent="0.3">
      <c r="A6680" s="9">
        <v>6675</v>
      </c>
      <c r="B6680" s="14" t="s">
        <v>9307</v>
      </c>
      <c r="C6680" s="15">
        <v>46008</v>
      </c>
      <c r="D6680" s="15">
        <v>46012</v>
      </c>
      <c r="E6680" s="10" t="s">
        <v>44</v>
      </c>
      <c r="F6680" s="10" t="s">
        <v>3167</v>
      </c>
      <c r="G6680" s="10" t="s">
        <v>3168</v>
      </c>
      <c r="H6680" s="10" t="s">
        <v>22</v>
      </c>
      <c r="I6680" s="10" t="s">
        <v>23</v>
      </c>
      <c r="J6680" s="10" t="s">
        <v>771</v>
      </c>
      <c r="K6680" s="10" t="s">
        <v>212</v>
      </c>
      <c r="L6680" s="10">
        <v>48205</v>
      </c>
      <c r="M6680" s="10" t="s">
        <v>95</v>
      </c>
      <c r="N6680" s="10" t="str">
        <f>_xlfn.XLOOKUP($M:$M,People!$B:$B,People!A:A)</f>
        <v>Roxanne Rodriguez</v>
      </c>
      <c r="O6680" s="10" t="s">
        <v>2287</v>
      </c>
      <c r="P6680" s="10" t="str">
        <f>VLOOKUP(O6680,Products!$A:$E,3,FALSE)</f>
        <v>Office Depot</v>
      </c>
      <c r="Q6680" s="31">
        <f>INDEX(Products!$E:$E,MATCH(O6680,Products!$A:$A,0))</f>
        <v>0.28000000000000003</v>
      </c>
      <c r="R6680" s="10" t="s">
        <v>41</v>
      </c>
      <c r="S6680" s="10" t="s">
        <v>68</v>
      </c>
      <c r="T6680" s="10" t="s">
        <v>2288</v>
      </c>
      <c r="U6680" s="12">
        <v>9892.74</v>
      </c>
      <c r="V6680" s="12">
        <v>13</v>
      </c>
      <c r="W6680" s="12">
        <v>0</v>
      </c>
      <c r="X6680" s="12">
        <v>4946.37</v>
      </c>
    </row>
    <row r="6681" spans="1:24" ht="14" x14ac:dyDescent="0.3">
      <c r="A6681" s="9">
        <v>6676</v>
      </c>
      <c r="B6681" s="14" t="s">
        <v>9308</v>
      </c>
      <c r="C6681" s="15">
        <v>46008</v>
      </c>
      <c r="D6681" s="15">
        <v>46014</v>
      </c>
      <c r="E6681" s="10" t="s">
        <v>44</v>
      </c>
      <c r="F6681" s="10" t="s">
        <v>2596</v>
      </c>
      <c r="G6681" s="10" t="s">
        <v>2597</v>
      </c>
      <c r="H6681" s="10" t="s">
        <v>36</v>
      </c>
      <c r="I6681" s="10" t="s">
        <v>23</v>
      </c>
      <c r="J6681" s="10" t="s">
        <v>585</v>
      </c>
      <c r="K6681" s="10" t="s">
        <v>586</v>
      </c>
      <c r="L6681" s="10">
        <v>88220</v>
      </c>
      <c r="M6681" s="10" t="s">
        <v>39</v>
      </c>
      <c r="N6681" s="10" t="str">
        <f>_xlfn.XLOOKUP($M:$M,People!$B:$B,People!A:A)</f>
        <v>Sadie Pawthorne</v>
      </c>
      <c r="O6681" s="10" t="s">
        <v>4479</v>
      </c>
      <c r="P6681" s="10" t="str">
        <f>VLOOKUP(O6681,Products!$A:$E,3,FALSE)</f>
        <v>Dell</v>
      </c>
      <c r="Q6681" s="31">
        <f>INDEX(Products!$E:$E,MATCH(O6681,Products!$A:$A,0))</f>
        <v>0.3</v>
      </c>
      <c r="R6681" s="10" t="s">
        <v>41</v>
      </c>
      <c r="S6681" s="10" t="s">
        <v>68</v>
      </c>
      <c r="T6681" s="10" t="s">
        <v>4480</v>
      </c>
      <c r="U6681" s="12">
        <v>11.416</v>
      </c>
      <c r="V6681" s="12">
        <v>1</v>
      </c>
      <c r="W6681" s="12">
        <v>0.2</v>
      </c>
      <c r="X6681" s="12">
        <v>3.8528999999999991</v>
      </c>
    </row>
    <row r="6682" spans="1:24" ht="14" x14ac:dyDescent="0.3">
      <c r="A6682" s="9">
        <v>6677</v>
      </c>
      <c r="B6682" s="14" t="s">
        <v>9308</v>
      </c>
      <c r="C6682" s="15">
        <v>46008</v>
      </c>
      <c r="D6682" s="15">
        <v>46014</v>
      </c>
      <c r="E6682" s="10" t="s">
        <v>44</v>
      </c>
      <c r="F6682" s="10" t="s">
        <v>2596</v>
      </c>
      <c r="G6682" s="10" t="s">
        <v>2597</v>
      </c>
      <c r="H6682" s="10" t="s">
        <v>36</v>
      </c>
      <c r="I6682" s="10" t="s">
        <v>23</v>
      </c>
      <c r="J6682" s="10" t="s">
        <v>585</v>
      </c>
      <c r="K6682" s="10" t="s">
        <v>586</v>
      </c>
      <c r="L6682" s="10">
        <v>88220</v>
      </c>
      <c r="M6682" s="10" t="s">
        <v>39</v>
      </c>
      <c r="N6682" s="10" t="str">
        <f>_xlfn.XLOOKUP($M:$M,People!$B:$B,People!A:A)</f>
        <v>Sadie Pawthorne</v>
      </c>
      <c r="O6682" s="10" t="s">
        <v>2225</v>
      </c>
      <c r="P6682" s="10" t="str">
        <f>VLOOKUP(O6682,Products!$A:$E,3,FALSE)</f>
        <v>Logitech</v>
      </c>
      <c r="Q6682" s="31">
        <f>INDEX(Products!$E:$E,MATCH(O6682,Products!$A:$A,0))</f>
        <v>0.39</v>
      </c>
      <c r="R6682" s="10" t="s">
        <v>41</v>
      </c>
      <c r="S6682" s="10" t="s">
        <v>68</v>
      </c>
      <c r="T6682" s="10" t="s">
        <v>2226</v>
      </c>
      <c r="U6682" s="12">
        <v>13.488</v>
      </c>
      <c r="V6682" s="12">
        <v>2</v>
      </c>
      <c r="W6682" s="12">
        <v>0.2</v>
      </c>
      <c r="X6682" s="12">
        <v>4.3835999999999995</v>
      </c>
    </row>
    <row r="6683" spans="1:24" ht="14" x14ac:dyDescent="0.3">
      <c r="A6683" s="9">
        <v>6678</v>
      </c>
      <c r="B6683" s="14" t="s">
        <v>9309</v>
      </c>
      <c r="C6683" s="15">
        <v>46008</v>
      </c>
      <c r="D6683" s="15">
        <v>46012</v>
      </c>
      <c r="E6683" s="10" t="s">
        <v>44</v>
      </c>
      <c r="F6683" s="10" t="s">
        <v>2385</v>
      </c>
      <c r="G6683" s="10" t="s">
        <v>2386</v>
      </c>
      <c r="H6683" s="10" t="s">
        <v>36</v>
      </c>
      <c r="I6683" s="10" t="s">
        <v>23</v>
      </c>
      <c r="J6683" s="10" t="s">
        <v>985</v>
      </c>
      <c r="K6683" s="10" t="s">
        <v>94</v>
      </c>
      <c r="L6683" s="10">
        <v>76017</v>
      </c>
      <c r="M6683" s="10" t="s">
        <v>95</v>
      </c>
      <c r="N6683" s="10" t="str">
        <f>_xlfn.XLOOKUP($M:$M,People!$B:$B,People!A:A)</f>
        <v>Roxanne Rodriguez</v>
      </c>
      <c r="O6683" s="10" t="s">
        <v>3839</v>
      </c>
      <c r="P6683" s="10" t="str">
        <f>VLOOKUP(O6683,Products!$A:$E,3,FALSE)</f>
        <v>Avery</v>
      </c>
      <c r="Q6683" s="31">
        <f>INDEX(Products!$E:$E,MATCH(O6683,Products!$A:$A,0))</f>
        <v>0.25</v>
      </c>
      <c r="R6683" s="10" t="s">
        <v>41</v>
      </c>
      <c r="S6683" s="10" t="s">
        <v>82</v>
      </c>
      <c r="T6683" s="10" t="s">
        <v>3840</v>
      </c>
      <c r="U6683" s="12">
        <v>51.840000000000011</v>
      </c>
      <c r="V6683" s="12">
        <v>10</v>
      </c>
      <c r="W6683" s="12">
        <v>0.2</v>
      </c>
      <c r="X6683" s="12">
        <v>18.143999999999998</v>
      </c>
    </row>
    <row r="6684" spans="1:24" ht="14" x14ac:dyDescent="0.3">
      <c r="A6684" s="9">
        <v>6679</v>
      </c>
      <c r="B6684" s="14" t="s">
        <v>9310</v>
      </c>
      <c r="C6684" s="15">
        <v>46008</v>
      </c>
      <c r="D6684" s="15">
        <v>46013</v>
      </c>
      <c r="E6684" s="10" t="s">
        <v>44</v>
      </c>
      <c r="F6684" s="10" t="s">
        <v>4541</v>
      </c>
      <c r="G6684" s="10" t="s">
        <v>4542</v>
      </c>
      <c r="H6684" s="10" t="s">
        <v>92</v>
      </c>
      <c r="I6684" s="10" t="s">
        <v>23</v>
      </c>
      <c r="J6684" s="10" t="s">
        <v>86</v>
      </c>
      <c r="K6684" s="10" t="s">
        <v>87</v>
      </c>
      <c r="L6684" s="10">
        <v>98115</v>
      </c>
      <c r="M6684" s="10" t="s">
        <v>39</v>
      </c>
      <c r="N6684" s="10" t="str">
        <f>_xlfn.XLOOKUP($M:$M,People!$B:$B,People!A:A)</f>
        <v>Sadie Pawthorne</v>
      </c>
      <c r="O6684" s="10" t="s">
        <v>666</v>
      </c>
      <c r="P6684" s="10" t="str">
        <f>VLOOKUP(O6684,Products!$A:$E,3,FALSE)</f>
        <v>Canon</v>
      </c>
      <c r="Q6684" s="31">
        <f>INDEX(Products!$E:$E,MATCH(O6684,Products!$A:$A,0))</f>
        <v>0.32</v>
      </c>
      <c r="R6684" s="10" t="s">
        <v>41</v>
      </c>
      <c r="S6684" s="10" t="s">
        <v>53</v>
      </c>
      <c r="T6684" s="10" t="s">
        <v>667</v>
      </c>
      <c r="U6684" s="12">
        <v>46.53</v>
      </c>
      <c r="V6684" s="12">
        <v>3</v>
      </c>
      <c r="W6684" s="12">
        <v>0</v>
      </c>
      <c r="X6684" s="12">
        <v>13.028400000000001</v>
      </c>
    </row>
    <row r="6685" spans="1:24" ht="14" x14ac:dyDescent="0.3">
      <c r="A6685" s="9">
        <v>6680</v>
      </c>
      <c r="B6685" s="14" t="s">
        <v>9309</v>
      </c>
      <c r="C6685" s="15">
        <v>46008</v>
      </c>
      <c r="D6685" s="15">
        <v>46012</v>
      </c>
      <c r="E6685" s="10" t="s">
        <v>44</v>
      </c>
      <c r="F6685" s="10" t="s">
        <v>2385</v>
      </c>
      <c r="G6685" s="10" t="s">
        <v>2386</v>
      </c>
      <c r="H6685" s="10" t="s">
        <v>36</v>
      </c>
      <c r="I6685" s="10" t="s">
        <v>23</v>
      </c>
      <c r="J6685" s="10" t="s">
        <v>985</v>
      </c>
      <c r="K6685" s="10" t="s">
        <v>94</v>
      </c>
      <c r="L6685" s="10">
        <v>76017</v>
      </c>
      <c r="M6685" s="10" t="s">
        <v>95</v>
      </c>
      <c r="N6685" s="10" t="str">
        <f>_xlfn.XLOOKUP($M:$M,People!$B:$B,People!A:A)</f>
        <v>Roxanne Rodriguez</v>
      </c>
      <c r="O6685" s="10" t="s">
        <v>5161</v>
      </c>
      <c r="P6685" s="10" t="str">
        <f>VLOOKUP(O6685,Products!$A:$E,3,FALSE)</f>
        <v>Canon</v>
      </c>
      <c r="Q6685" s="31">
        <f>INDEX(Products!$E:$E,MATCH(O6685,Products!$A:$A,0))</f>
        <v>0.34</v>
      </c>
      <c r="R6685" s="10" t="s">
        <v>64</v>
      </c>
      <c r="S6685" s="10" t="s">
        <v>144</v>
      </c>
      <c r="T6685" s="10" t="s">
        <v>5162</v>
      </c>
      <c r="U6685" s="12">
        <v>165.60000000000002</v>
      </c>
      <c r="V6685" s="12">
        <v>3</v>
      </c>
      <c r="W6685" s="12">
        <v>0.2</v>
      </c>
      <c r="X6685" s="12">
        <v>-6.2100000000000151</v>
      </c>
    </row>
    <row r="6686" spans="1:24" ht="14" x14ac:dyDescent="0.3">
      <c r="A6686" s="9">
        <v>6681</v>
      </c>
      <c r="B6686" s="14" t="s">
        <v>9311</v>
      </c>
      <c r="C6686" s="15">
        <v>46009</v>
      </c>
      <c r="D6686" s="15">
        <v>46012</v>
      </c>
      <c r="E6686" s="10" t="s">
        <v>168</v>
      </c>
      <c r="F6686" s="10" t="s">
        <v>374</v>
      </c>
      <c r="G6686" s="10" t="s">
        <v>375</v>
      </c>
      <c r="H6686" s="10" t="s">
        <v>92</v>
      </c>
      <c r="I6686" s="10" t="s">
        <v>23</v>
      </c>
      <c r="J6686" s="10" t="s">
        <v>2154</v>
      </c>
      <c r="K6686" s="10" t="s">
        <v>124</v>
      </c>
      <c r="L6686" s="10">
        <v>68104</v>
      </c>
      <c r="M6686" s="10" t="s">
        <v>95</v>
      </c>
      <c r="N6686" s="10" t="str">
        <f>_xlfn.XLOOKUP($M:$M,People!$B:$B,People!A:A)</f>
        <v>Roxanne Rodriguez</v>
      </c>
      <c r="O6686" s="10" t="s">
        <v>1665</v>
      </c>
      <c r="P6686" s="10" t="str">
        <f>VLOOKUP(O6686,Products!$A:$E,3,FALSE)</f>
        <v>Staples</v>
      </c>
      <c r="Q6686" s="31">
        <f>INDEX(Products!$E:$E,MATCH(O6686,Products!$A:$A,0))</f>
        <v>0.31</v>
      </c>
      <c r="R6686" s="10" t="s">
        <v>28</v>
      </c>
      <c r="S6686" s="10" t="s">
        <v>32</v>
      </c>
      <c r="T6686" s="10" t="s">
        <v>1666</v>
      </c>
      <c r="U6686" s="12">
        <v>563.93999999999994</v>
      </c>
      <c r="V6686" s="12">
        <v>3</v>
      </c>
      <c r="W6686" s="12">
        <v>0</v>
      </c>
      <c r="X6686" s="12">
        <v>112.78800000000001</v>
      </c>
    </row>
    <row r="6687" spans="1:24" ht="14" x14ac:dyDescent="0.3">
      <c r="A6687" s="9">
        <v>6682</v>
      </c>
      <c r="B6687" s="14" t="s">
        <v>9312</v>
      </c>
      <c r="C6687" s="15">
        <v>46009</v>
      </c>
      <c r="D6687" s="15">
        <v>46013</v>
      </c>
      <c r="E6687" s="10" t="s">
        <v>44</v>
      </c>
      <c r="F6687" s="10" t="s">
        <v>1814</v>
      </c>
      <c r="G6687" s="10" t="s">
        <v>1815</v>
      </c>
      <c r="H6687" s="10" t="s">
        <v>36</v>
      </c>
      <c r="I6687" s="10" t="s">
        <v>23</v>
      </c>
      <c r="J6687" s="10" t="s">
        <v>361</v>
      </c>
      <c r="K6687" s="10" t="s">
        <v>204</v>
      </c>
      <c r="L6687" s="10">
        <v>55407</v>
      </c>
      <c r="M6687" s="10" t="s">
        <v>95</v>
      </c>
      <c r="N6687" s="10" t="str">
        <f>_xlfn.XLOOKUP($M:$M,People!$B:$B,People!A:A)</f>
        <v>Roxanne Rodriguez</v>
      </c>
      <c r="O6687" s="10" t="s">
        <v>1816</v>
      </c>
      <c r="P6687" s="10" t="str">
        <f>VLOOKUP(O6687,Products!$A:$E,3,FALSE)</f>
        <v>IKEA</v>
      </c>
      <c r="Q6687" s="31">
        <f>INDEX(Products!$E:$E,MATCH(O6687,Products!$A:$A,0))</f>
        <v>0.4</v>
      </c>
      <c r="R6687" s="10" t="s">
        <v>28</v>
      </c>
      <c r="S6687" s="10" t="s">
        <v>58</v>
      </c>
      <c r="T6687" s="10" t="s">
        <v>1817</v>
      </c>
      <c r="U6687" s="12">
        <v>18.84</v>
      </c>
      <c r="V6687" s="12">
        <v>3</v>
      </c>
      <c r="W6687" s="12">
        <v>0</v>
      </c>
      <c r="X6687" s="12">
        <v>6.0287999999999995</v>
      </c>
    </row>
    <row r="6688" spans="1:24" ht="14" x14ac:dyDescent="0.3">
      <c r="A6688" s="9">
        <v>6683</v>
      </c>
      <c r="B6688" s="14" t="s">
        <v>9313</v>
      </c>
      <c r="C6688" s="15">
        <v>46009</v>
      </c>
      <c r="D6688" s="15">
        <v>46015</v>
      </c>
      <c r="E6688" s="10" t="s">
        <v>44</v>
      </c>
      <c r="F6688" s="10" t="s">
        <v>1427</v>
      </c>
      <c r="G6688" s="10" t="s">
        <v>1428</v>
      </c>
      <c r="H6688" s="10" t="s">
        <v>22</v>
      </c>
      <c r="I6688" s="10" t="s">
        <v>23</v>
      </c>
      <c r="J6688" s="10" t="s">
        <v>831</v>
      </c>
      <c r="K6688" s="10" t="s">
        <v>38</v>
      </c>
      <c r="L6688" s="10">
        <v>92037</v>
      </c>
      <c r="M6688" s="10" t="s">
        <v>39</v>
      </c>
      <c r="N6688" s="10" t="str">
        <f>_xlfn.XLOOKUP($M:$M,People!$B:$B,People!A:A)</f>
        <v>Sadie Pawthorne</v>
      </c>
      <c r="O6688" s="10" t="s">
        <v>5148</v>
      </c>
      <c r="P6688" s="10" t="str">
        <f>VLOOKUP(O6688,Products!$A:$E,3,FALSE)</f>
        <v>3M</v>
      </c>
      <c r="Q6688" s="31">
        <f>INDEX(Products!$E:$E,MATCH(O6688,Products!$A:$A,0))</f>
        <v>0.26</v>
      </c>
      <c r="R6688" s="10" t="s">
        <v>28</v>
      </c>
      <c r="S6688" s="10" t="s">
        <v>58</v>
      </c>
      <c r="T6688" s="10" t="s">
        <v>5149</v>
      </c>
      <c r="U6688" s="12">
        <v>39.92</v>
      </c>
      <c r="V6688" s="12">
        <v>4</v>
      </c>
      <c r="W6688" s="12">
        <v>0</v>
      </c>
      <c r="X6688" s="12">
        <v>11.177600000000002</v>
      </c>
    </row>
    <row r="6689" spans="1:24" ht="14" x14ac:dyDescent="0.3">
      <c r="A6689" s="9">
        <v>6684</v>
      </c>
      <c r="B6689" s="14" t="s">
        <v>9314</v>
      </c>
      <c r="C6689" s="15">
        <v>46009</v>
      </c>
      <c r="D6689" s="15">
        <v>46014</v>
      </c>
      <c r="E6689" s="10" t="s">
        <v>44</v>
      </c>
      <c r="F6689" s="10" t="s">
        <v>3015</v>
      </c>
      <c r="G6689" s="10" t="s">
        <v>3016</v>
      </c>
      <c r="H6689" s="10" t="s">
        <v>36</v>
      </c>
      <c r="I6689" s="10" t="s">
        <v>23</v>
      </c>
      <c r="J6689" s="10" t="s">
        <v>37</v>
      </c>
      <c r="K6689" s="10" t="s">
        <v>38</v>
      </c>
      <c r="L6689" s="10">
        <v>90032</v>
      </c>
      <c r="M6689" s="10" t="s">
        <v>39</v>
      </c>
      <c r="N6689" s="10" t="str">
        <f>_xlfn.XLOOKUP($M:$M,People!$B:$B,People!A:A)</f>
        <v>Sadie Pawthorne</v>
      </c>
      <c r="O6689" s="10" t="s">
        <v>3019</v>
      </c>
      <c r="P6689" s="10" t="str">
        <f>VLOOKUP(O6689,Products!$A:$E,3,FALSE)</f>
        <v>Staples</v>
      </c>
      <c r="Q6689" s="31">
        <f>INDEX(Products!$E:$E,MATCH(O6689,Products!$A:$A,0))</f>
        <v>0.33</v>
      </c>
      <c r="R6689" s="10" t="s">
        <v>28</v>
      </c>
      <c r="S6689" s="10" t="s">
        <v>58</v>
      </c>
      <c r="T6689" s="10" t="s">
        <v>3020</v>
      </c>
      <c r="U6689" s="12">
        <v>183.84</v>
      </c>
      <c r="V6689" s="12">
        <v>8</v>
      </c>
      <c r="W6689" s="12">
        <v>0</v>
      </c>
      <c r="X6689" s="12">
        <v>62.505600000000001</v>
      </c>
    </row>
    <row r="6690" spans="1:24" ht="14" x14ac:dyDescent="0.3">
      <c r="A6690" s="9">
        <v>6685</v>
      </c>
      <c r="B6690" s="14" t="s">
        <v>9315</v>
      </c>
      <c r="C6690" s="15">
        <v>46009</v>
      </c>
      <c r="D6690" s="15">
        <v>46012</v>
      </c>
      <c r="E6690" s="10" t="s">
        <v>168</v>
      </c>
      <c r="F6690" s="10" t="s">
        <v>3986</v>
      </c>
      <c r="G6690" s="10" t="s">
        <v>3987</v>
      </c>
      <c r="H6690" s="10" t="s">
        <v>92</v>
      </c>
      <c r="I6690" s="10" t="s">
        <v>23</v>
      </c>
      <c r="J6690" s="10" t="s">
        <v>1702</v>
      </c>
      <c r="K6690" s="10" t="s">
        <v>371</v>
      </c>
      <c r="L6690" s="10">
        <v>97301</v>
      </c>
      <c r="M6690" s="10" t="s">
        <v>39</v>
      </c>
      <c r="N6690" s="10" t="str">
        <f>_xlfn.XLOOKUP($M:$M,People!$B:$B,People!A:A)</f>
        <v>Sadie Pawthorne</v>
      </c>
      <c r="O6690" s="10" t="s">
        <v>3236</v>
      </c>
      <c r="P6690" s="10" t="str">
        <f>VLOOKUP(O6690,Products!$A:$E,3,FALSE)</f>
        <v>Canon</v>
      </c>
      <c r="Q6690" s="31">
        <f>INDEX(Products!$E:$E,MATCH(O6690,Products!$A:$A,0))</f>
        <v>0.3</v>
      </c>
      <c r="R6690" s="10" t="s">
        <v>28</v>
      </c>
      <c r="S6690" s="10" t="s">
        <v>50</v>
      </c>
      <c r="T6690" s="10" t="s">
        <v>3237</v>
      </c>
      <c r="U6690" s="12">
        <v>377.45</v>
      </c>
      <c r="V6690" s="12">
        <v>5</v>
      </c>
      <c r="W6690" s="12">
        <v>0.5</v>
      </c>
      <c r="X6690" s="12">
        <v>-264.21500000000003</v>
      </c>
    </row>
    <row r="6691" spans="1:24" ht="14" x14ac:dyDescent="0.3">
      <c r="A6691" s="9">
        <v>6686</v>
      </c>
      <c r="B6691" s="14" t="s">
        <v>9316</v>
      </c>
      <c r="C6691" s="15">
        <v>46009</v>
      </c>
      <c r="D6691" s="15">
        <v>46011</v>
      </c>
      <c r="E6691" s="10" t="s">
        <v>19</v>
      </c>
      <c r="F6691" s="10" t="s">
        <v>926</v>
      </c>
      <c r="G6691" s="10" t="s">
        <v>927</v>
      </c>
      <c r="H6691" s="10" t="s">
        <v>36</v>
      </c>
      <c r="I6691" s="10" t="s">
        <v>23</v>
      </c>
      <c r="J6691" s="10" t="s">
        <v>928</v>
      </c>
      <c r="K6691" s="10" t="s">
        <v>48</v>
      </c>
      <c r="L6691" s="10">
        <v>33319</v>
      </c>
      <c r="M6691" s="10" t="s">
        <v>26</v>
      </c>
      <c r="N6691" s="10" t="str">
        <f>_xlfn.XLOOKUP($M:$M,People!$B:$B,People!A:A)</f>
        <v>Fred Suzuki</v>
      </c>
      <c r="O6691" s="10" t="s">
        <v>627</v>
      </c>
      <c r="P6691" s="10" t="str">
        <f>VLOOKUP(O6691,Products!$A:$E,3,FALSE)</f>
        <v>Staples</v>
      </c>
      <c r="Q6691" s="31">
        <f>INDEX(Products!$E:$E,MATCH(O6691,Products!$A:$A,0))</f>
        <v>0.31</v>
      </c>
      <c r="R6691" s="10" t="s">
        <v>41</v>
      </c>
      <c r="S6691" s="10" t="s">
        <v>71</v>
      </c>
      <c r="T6691" s="10" t="s">
        <v>628</v>
      </c>
      <c r="U6691" s="12">
        <v>194.52800000000002</v>
      </c>
      <c r="V6691" s="12">
        <v>2</v>
      </c>
      <c r="W6691" s="12">
        <v>0.2</v>
      </c>
      <c r="X6691" s="12">
        <v>24.315999999999974</v>
      </c>
    </row>
    <row r="6692" spans="1:24" ht="14" x14ac:dyDescent="0.3">
      <c r="A6692" s="9">
        <v>6687</v>
      </c>
      <c r="B6692" s="14" t="s">
        <v>9315</v>
      </c>
      <c r="C6692" s="15">
        <v>46009</v>
      </c>
      <c r="D6692" s="15">
        <v>46012</v>
      </c>
      <c r="E6692" s="10" t="s">
        <v>168</v>
      </c>
      <c r="F6692" s="10" t="s">
        <v>3986</v>
      </c>
      <c r="G6692" s="10" t="s">
        <v>3987</v>
      </c>
      <c r="H6692" s="10" t="s">
        <v>92</v>
      </c>
      <c r="I6692" s="10" t="s">
        <v>23</v>
      </c>
      <c r="J6692" s="10" t="s">
        <v>1702</v>
      </c>
      <c r="K6692" s="10" t="s">
        <v>371</v>
      </c>
      <c r="L6692" s="10">
        <v>97301</v>
      </c>
      <c r="M6692" s="10" t="s">
        <v>39</v>
      </c>
      <c r="N6692" s="10" t="str">
        <f>_xlfn.XLOOKUP($M:$M,People!$B:$B,People!A:A)</f>
        <v>Sadie Pawthorne</v>
      </c>
      <c r="O6692" s="10" t="s">
        <v>1712</v>
      </c>
      <c r="P6692" s="10" t="str">
        <f>VLOOKUP(O6692,Products!$A:$E,3,FALSE)</f>
        <v>Avery</v>
      </c>
      <c r="Q6692" s="31">
        <f>INDEX(Products!$E:$E,MATCH(O6692,Products!$A:$A,0))</f>
        <v>0.25</v>
      </c>
      <c r="R6692" s="10" t="s">
        <v>41</v>
      </c>
      <c r="S6692" s="10" t="s">
        <v>61</v>
      </c>
      <c r="T6692" s="10" t="s">
        <v>1713</v>
      </c>
      <c r="U6692" s="12">
        <v>18.687999999999999</v>
      </c>
      <c r="V6692" s="12">
        <v>4</v>
      </c>
      <c r="W6692" s="12">
        <v>0.2</v>
      </c>
      <c r="X6692" s="12">
        <v>2.3359999999999994</v>
      </c>
    </row>
    <row r="6693" spans="1:24" ht="14" x14ac:dyDescent="0.3">
      <c r="A6693" s="9">
        <v>6688</v>
      </c>
      <c r="B6693" s="14" t="s">
        <v>9316</v>
      </c>
      <c r="C6693" s="15">
        <v>46009</v>
      </c>
      <c r="D6693" s="15">
        <v>46011</v>
      </c>
      <c r="E6693" s="10" t="s">
        <v>19</v>
      </c>
      <c r="F6693" s="10" t="s">
        <v>926</v>
      </c>
      <c r="G6693" s="10" t="s">
        <v>927</v>
      </c>
      <c r="H6693" s="10" t="s">
        <v>36</v>
      </c>
      <c r="I6693" s="10" t="s">
        <v>23</v>
      </c>
      <c r="J6693" s="10" t="s">
        <v>928</v>
      </c>
      <c r="K6693" s="10" t="s">
        <v>48</v>
      </c>
      <c r="L6693" s="10">
        <v>33319</v>
      </c>
      <c r="M6693" s="10" t="s">
        <v>26</v>
      </c>
      <c r="N6693" s="10" t="str">
        <f>_xlfn.XLOOKUP($M:$M,People!$B:$B,People!A:A)</f>
        <v>Fred Suzuki</v>
      </c>
      <c r="O6693" s="10" t="s">
        <v>929</v>
      </c>
      <c r="P6693" s="10" t="str">
        <f>VLOOKUP(O6693,Products!$A:$E,3,FALSE)</f>
        <v>Logitech</v>
      </c>
      <c r="Q6693" s="31">
        <f>INDEX(Products!$E:$E,MATCH(O6693,Products!$A:$A,0))</f>
        <v>0.35</v>
      </c>
      <c r="R6693" s="10" t="s">
        <v>41</v>
      </c>
      <c r="S6693" s="10" t="s">
        <v>68</v>
      </c>
      <c r="T6693" s="10" t="s">
        <v>930</v>
      </c>
      <c r="U6693" s="12">
        <v>254.05800000000002</v>
      </c>
      <c r="V6693" s="12">
        <v>7</v>
      </c>
      <c r="W6693" s="12">
        <v>0.7</v>
      </c>
      <c r="X6693" s="12">
        <v>-169.3719999999999</v>
      </c>
    </row>
    <row r="6694" spans="1:24" ht="14" x14ac:dyDescent="0.3">
      <c r="A6694" s="9">
        <v>6689</v>
      </c>
      <c r="B6694" s="14" t="s">
        <v>9317</v>
      </c>
      <c r="C6694" s="15">
        <v>46009</v>
      </c>
      <c r="D6694" s="15">
        <v>46015</v>
      </c>
      <c r="E6694" s="10" t="s">
        <v>44</v>
      </c>
      <c r="F6694" s="10" t="s">
        <v>1028</v>
      </c>
      <c r="G6694" s="10" t="s">
        <v>1029</v>
      </c>
      <c r="H6694" s="10" t="s">
        <v>36</v>
      </c>
      <c r="I6694" s="10" t="s">
        <v>23</v>
      </c>
      <c r="J6694" s="10" t="s">
        <v>876</v>
      </c>
      <c r="K6694" s="10" t="s">
        <v>691</v>
      </c>
      <c r="L6694" s="10">
        <v>7960</v>
      </c>
      <c r="M6694" s="10" t="s">
        <v>133</v>
      </c>
      <c r="N6694" s="10" t="str">
        <f>_xlfn.XLOOKUP($M:$M,People!$B:$B,People!A:A)</f>
        <v>Chuck Magee</v>
      </c>
      <c r="O6694" s="10" t="s">
        <v>3794</v>
      </c>
      <c r="P6694" s="10" t="str">
        <f>VLOOKUP(O6694,Products!$A:$E,3,FALSE)</f>
        <v>3M</v>
      </c>
      <c r="Q6694" s="31">
        <f>INDEX(Products!$E:$E,MATCH(O6694,Products!$A:$A,0))</f>
        <v>0.4</v>
      </c>
      <c r="R6694" s="10" t="s">
        <v>41</v>
      </c>
      <c r="S6694" s="10" t="s">
        <v>68</v>
      </c>
      <c r="T6694" s="10" t="s">
        <v>3795</v>
      </c>
      <c r="U6694" s="12">
        <v>1793.98</v>
      </c>
      <c r="V6694" s="12">
        <v>2</v>
      </c>
      <c r="W6694" s="12">
        <v>0</v>
      </c>
      <c r="X6694" s="12">
        <v>843.17059999999992</v>
      </c>
    </row>
    <row r="6695" spans="1:24" ht="14" x14ac:dyDescent="0.3">
      <c r="A6695" s="9">
        <v>6690</v>
      </c>
      <c r="B6695" s="14" t="s">
        <v>9315</v>
      </c>
      <c r="C6695" s="15">
        <v>46009</v>
      </c>
      <c r="D6695" s="15">
        <v>46012</v>
      </c>
      <c r="E6695" s="10" t="s">
        <v>168</v>
      </c>
      <c r="F6695" s="10" t="s">
        <v>3986</v>
      </c>
      <c r="G6695" s="10" t="s">
        <v>3987</v>
      </c>
      <c r="H6695" s="10" t="s">
        <v>92</v>
      </c>
      <c r="I6695" s="10" t="s">
        <v>23</v>
      </c>
      <c r="J6695" s="10" t="s">
        <v>1702</v>
      </c>
      <c r="K6695" s="10" t="s">
        <v>371</v>
      </c>
      <c r="L6695" s="10">
        <v>97301</v>
      </c>
      <c r="M6695" s="10" t="s">
        <v>39</v>
      </c>
      <c r="N6695" s="10" t="str">
        <f>_xlfn.XLOOKUP($M:$M,People!$B:$B,People!A:A)</f>
        <v>Sadie Pawthorne</v>
      </c>
      <c r="O6695" s="10" t="s">
        <v>1492</v>
      </c>
      <c r="P6695" s="10" t="str">
        <f>VLOOKUP(O6695,Products!$A:$E,3,FALSE)</f>
        <v>HP</v>
      </c>
      <c r="Q6695" s="31">
        <f>INDEX(Products!$E:$E,MATCH(O6695,Products!$A:$A,0))</f>
        <v>0.37</v>
      </c>
      <c r="R6695" s="10" t="s">
        <v>41</v>
      </c>
      <c r="S6695" s="10" t="s">
        <v>68</v>
      </c>
      <c r="T6695" s="10" t="s">
        <v>1493</v>
      </c>
      <c r="U6695" s="12">
        <v>45.240000000000009</v>
      </c>
      <c r="V6695" s="12">
        <v>4</v>
      </c>
      <c r="W6695" s="12">
        <v>0.7</v>
      </c>
      <c r="X6695" s="12">
        <v>-30.159999999999997</v>
      </c>
    </row>
    <row r="6696" spans="1:24" ht="14" x14ac:dyDescent="0.3">
      <c r="A6696" s="9">
        <v>6691</v>
      </c>
      <c r="B6696" s="14" t="s">
        <v>9315</v>
      </c>
      <c r="C6696" s="15">
        <v>46009</v>
      </c>
      <c r="D6696" s="15">
        <v>46012</v>
      </c>
      <c r="E6696" s="10" t="s">
        <v>168</v>
      </c>
      <c r="F6696" s="10" t="s">
        <v>3986</v>
      </c>
      <c r="G6696" s="10" t="s">
        <v>3987</v>
      </c>
      <c r="H6696" s="10" t="s">
        <v>92</v>
      </c>
      <c r="I6696" s="10" t="s">
        <v>23</v>
      </c>
      <c r="J6696" s="10" t="s">
        <v>1702</v>
      </c>
      <c r="K6696" s="10" t="s">
        <v>371</v>
      </c>
      <c r="L6696" s="10">
        <v>97301</v>
      </c>
      <c r="M6696" s="10" t="s">
        <v>39</v>
      </c>
      <c r="N6696" s="10" t="str">
        <f>_xlfn.XLOOKUP($M:$M,People!$B:$B,People!A:A)</f>
        <v>Sadie Pawthorne</v>
      </c>
      <c r="O6696" s="10" t="s">
        <v>4837</v>
      </c>
      <c r="P6696" s="10" t="str">
        <f>VLOOKUP(O6696,Products!$A:$E,3,FALSE)</f>
        <v>Canon</v>
      </c>
      <c r="Q6696" s="31">
        <f>INDEX(Products!$E:$E,MATCH(O6696,Products!$A:$A,0))</f>
        <v>0.28000000000000003</v>
      </c>
      <c r="R6696" s="10" t="s">
        <v>41</v>
      </c>
      <c r="S6696" s="10" t="s">
        <v>42</v>
      </c>
      <c r="T6696" s="10" t="s">
        <v>4838</v>
      </c>
      <c r="U6696" s="12">
        <v>15.936000000000002</v>
      </c>
      <c r="V6696" s="12">
        <v>4</v>
      </c>
      <c r="W6696" s="12">
        <v>0.2</v>
      </c>
      <c r="X6696" s="12">
        <v>5.1791999999999998</v>
      </c>
    </row>
    <row r="6697" spans="1:24" ht="14" x14ac:dyDescent="0.3">
      <c r="A6697" s="9">
        <v>6692</v>
      </c>
      <c r="B6697" s="14" t="s">
        <v>9315</v>
      </c>
      <c r="C6697" s="15">
        <v>46009</v>
      </c>
      <c r="D6697" s="15">
        <v>46012</v>
      </c>
      <c r="E6697" s="10" t="s">
        <v>168</v>
      </c>
      <c r="F6697" s="10" t="s">
        <v>3986</v>
      </c>
      <c r="G6697" s="10" t="s">
        <v>3987</v>
      </c>
      <c r="H6697" s="10" t="s">
        <v>92</v>
      </c>
      <c r="I6697" s="10" t="s">
        <v>23</v>
      </c>
      <c r="J6697" s="10" t="s">
        <v>1702</v>
      </c>
      <c r="K6697" s="10" t="s">
        <v>371</v>
      </c>
      <c r="L6697" s="10">
        <v>97301</v>
      </c>
      <c r="M6697" s="10" t="s">
        <v>39</v>
      </c>
      <c r="N6697" s="10" t="str">
        <f>_xlfn.XLOOKUP($M:$M,People!$B:$B,People!A:A)</f>
        <v>Sadie Pawthorne</v>
      </c>
      <c r="O6697" s="10" t="s">
        <v>5563</v>
      </c>
      <c r="P6697" s="10" t="str">
        <f>VLOOKUP(O6697,Products!$A:$E,3,FALSE)</f>
        <v>Dell</v>
      </c>
      <c r="Q6697" s="31">
        <f>INDEX(Products!$E:$E,MATCH(O6697,Products!$A:$A,0))</f>
        <v>0.26</v>
      </c>
      <c r="R6697" s="10" t="s">
        <v>41</v>
      </c>
      <c r="S6697" s="10" t="s">
        <v>82</v>
      </c>
      <c r="T6697" s="10" t="s">
        <v>5564</v>
      </c>
      <c r="U6697" s="12">
        <v>11.648000000000001</v>
      </c>
      <c r="V6697" s="12">
        <v>2</v>
      </c>
      <c r="W6697" s="12">
        <v>0.2</v>
      </c>
      <c r="X6697" s="12">
        <v>3.7855999999999992</v>
      </c>
    </row>
    <row r="6698" spans="1:24" ht="14" x14ac:dyDescent="0.3">
      <c r="A6698" s="9">
        <v>6693</v>
      </c>
      <c r="B6698" s="14" t="s">
        <v>9314</v>
      </c>
      <c r="C6698" s="15">
        <v>46009</v>
      </c>
      <c r="D6698" s="15">
        <v>46014</v>
      </c>
      <c r="E6698" s="10" t="s">
        <v>44</v>
      </c>
      <c r="F6698" s="10" t="s">
        <v>3015</v>
      </c>
      <c r="G6698" s="10" t="s">
        <v>3016</v>
      </c>
      <c r="H6698" s="10" t="s">
        <v>36</v>
      </c>
      <c r="I6698" s="10" t="s">
        <v>23</v>
      </c>
      <c r="J6698" s="10" t="s">
        <v>37</v>
      </c>
      <c r="K6698" s="10" t="s">
        <v>38</v>
      </c>
      <c r="L6698" s="10">
        <v>90032</v>
      </c>
      <c r="M6698" s="10" t="s">
        <v>39</v>
      </c>
      <c r="N6698" s="10" t="str">
        <f>_xlfn.XLOOKUP($M:$M,People!$B:$B,People!A:A)</f>
        <v>Sadie Pawthorne</v>
      </c>
      <c r="O6698" s="10" t="s">
        <v>3017</v>
      </c>
      <c r="P6698" s="10" t="str">
        <f>VLOOKUP(O6698,Products!$A:$E,3,FALSE)</f>
        <v>HP</v>
      </c>
      <c r="Q6698" s="31">
        <f>INDEX(Products!$E:$E,MATCH(O6698,Products!$A:$A,0))</f>
        <v>0.33</v>
      </c>
      <c r="R6698" s="10" t="s">
        <v>41</v>
      </c>
      <c r="S6698" s="10" t="s">
        <v>82</v>
      </c>
      <c r="T6698" s="10" t="s">
        <v>3018</v>
      </c>
      <c r="U6698" s="12">
        <v>38.880000000000003</v>
      </c>
      <c r="V6698" s="12">
        <v>6</v>
      </c>
      <c r="W6698" s="12">
        <v>0</v>
      </c>
      <c r="X6698" s="12">
        <v>18.662400000000002</v>
      </c>
    </row>
    <row r="6699" spans="1:24" ht="14" x14ac:dyDescent="0.3">
      <c r="A6699" s="9">
        <v>6694</v>
      </c>
      <c r="B6699" s="14" t="s">
        <v>9318</v>
      </c>
      <c r="C6699" s="15">
        <v>46009</v>
      </c>
      <c r="D6699" s="15">
        <v>46011</v>
      </c>
      <c r="E6699" s="10" t="s">
        <v>19</v>
      </c>
      <c r="F6699" s="10" t="s">
        <v>3136</v>
      </c>
      <c r="G6699" s="10" t="s">
        <v>3137</v>
      </c>
      <c r="H6699" s="10" t="s">
        <v>92</v>
      </c>
      <c r="I6699" s="10" t="s">
        <v>23</v>
      </c>
      <c r="J6699" s="10" t="s">
        <v>237</v>
      </c>
      <c r="K6699" s="10" t="s">
        <v>238</v>
      </c>
      <c r="L6699" s="10">
        <v>10009</v>
      </c>
      <c r="M6699" s="10" t="s">
        <v>133</v>
      </c>
      <c r="N6699" s="10" t="str">
        <f>_xlfn.XLOOKUP($M:$M,People!$B:$B,People!A:A)</f>
        <v>Chuck Magee</v>
      </c>
      <c r="O6699" s="10" t="s">
        <v>2927</v>
      </c>
      <c r="P6699" s="10" t="str">
        <f>VLOOKUP(O6699,Products!$A:$E,3,FALSE)</f>
        <v>Office Depot</v>
      </c>
      <c r="Q6699" s="31">
        <f>INDEX(Products!$E:$E,MATCH(O6699,Products!$A:$A,0))</f>
        <v>0.32</v>
      </c>
      <c r="R6699" s="10" t="s">
        <v>41</v>
      </c>
      <c r="S6699" s="10" t="s">
        <v>53</v>
      </c>
      <c r="T6699" s="10" t="s">
        <v>2928</v>
      </c>
      <c r="U6699" s="12">
        <v>900.08</v>
      </c>
      <c r="V6699" s="12">
        <v>4</v>
      </c>
      <c r="W6699" s="12">
        <v>0</v>
      </c>
      <c r="X6699" s="12">
        <v>117.0104</v>
      </c>
    </row>
    <row r="6700" spans="1:24" ht="14" x14ac:dyDescent="0.3">
      <c r="A6700" s="9">
        <v>6695</v>
      </c>
      <c r="B6700" s="14" t="s">
        <v>9316</v>
      </c>
      <c r="C6700" s="15">
        <v>46009</v>
      </c>
      <c r="D6700" s="15">
        <v>46011</v>
      </c>
      <c r="E6700" s="10" t="s">
        <v>19</v>
      </c>
      <c r="F6700" s="10" t="s">
        <v>926</v>
      </c>
      <c r="G6700" s="10" t="s">
        <v>927</v>
      </c>
      <c r="H6700" s="10" t="s">
        <v>36</v>
      </c>
      <c r="I6700" s="10" t="s">
        <v>23</v>
      </c>
      <c r="J6700" s="10" t="s">
        <v>928</v>
      </c>
      <c r="K6700" s="10" t="s">
        <v>48</v>
      </c>
      <c r="L6700" s="10">
        <v>33319</v>
      </c>
      <c r="M6700" s="10" t="s">
        <v>26</v>
      </c>
      <c r="N6700" s="10" t="str">
        <f>_xlfn.XLOOKUP($M:$M,People!$B:$B,People!A:A)</f>
        <v>Fred Suzuki</v>
      </c>
      <c r="O6700" s="10" t="s">
        <v>931</v>
      </c>
      <c r="P6700" s="10" t="str">
        <f>VLOOKUP(O6700,Products!$A:$E,3,FALSE)</f>
        <v>Staples</v>
      </c>
      <c r="Q6700" s="31">
        <f>INDEX(Products!$E:$E,MATCH(O6700,Products!$A:$A,0))</f>
        <v>0.39</v>
      </c>
      <c r="R6700" s="10" t="s">
        <v>41</v>
      </c>
      <c r="S6700" s="10" t="s">
        <v>510</v>
      </c>
      <c r="T6700" s="10" t="s">
        <v>932</v>
      </c>
      <c r="U6700" s="12">
        <v>961.48000000000013</v>
      </c>
      <c r="V6700" s="12">
        <v>5</v>
      </c>
      <c r="W6700" s="12">
        <v>0.2</v>
      </c>
      <c r="X6700" s="12">
        <v>-204.31449999999995</v>
      </c>
    </row>
    <row r="6701" spans="1:24" ht="14" x14ac:dyDescent="0.3">
      <c r="A6701" s="9">
        <v>6696</v>
      </c>
      <c r="B6701" s="14" t="s">
        <v>9314</v>
      </c>
      <c r="C6701" s="15">
        <v>46009</v>
      </c>
      <c r="D6701" s="15">
        <v>46014</v>
      </c>
      <c r="E6701" s="10" t="s">
        <v>44</v>
      </c>
      <c r="F6701" s="10" t="s">
        <v>3015</v>
      </c>
      <c r="G6701" s="10" t="s">
        <v>3016</v>
      </c>
      <c r="H6701" s="10" t="s">
        <v>36</v>
      </c>
      <c r="I6701" s="10" t="s">
        <v>23</v>
      </c>
      <c r="J6701" s="10" t="s">
        <v>37</v>
      </c>
      <c r="K6701" s="10" t="s">
        <v>38</v>
      </c>
      <c r="L6701" s="10">
        <v>90032</v>
      </c>
      <c r="M6701" s="10" t="s">
        <v>39</v>
      </c>
      <c r="N6701" s="10" t="str">
        <f>_xlfn.XLOOKUP($M:$M,People!$B:$B,People!A:A)</f>
        <v>Sadie Pawthorne</v>
      </c>
      <c r="O6701" s="10" t="s">
        <v>1394</v>
      </c>
      <c r="P6701" s="10" t="str">
        <f>VLOOKUP(O6701,Products!$A:$E,3,FALSE)</f>
        <v>Avery</v>
      </c>
      <c r="Q6701" s="31">
        <f>INDEX(Products!$E:$E,MATCH(O6701,Products!$A:$A,0))</f>
        <v>0.31</v>
      </c>
      <c r="R6701" s="10" t="s">
        <v>41</v>
      </c>
      <c r="S6701" s="10" t="s">
        <v>510</v>
      </c>
      <c r="T6701" s="10" t="s">
        <v>1395</v>
      </c>
      <c r="U6701" s="12">
        <v>579.29999999999995</v>
      </c>
      <c r="V6701" s="12">
        <v>5</v>
      </c>
      <c r="W6701" s="12">
        <v>0</v>
      </c>
      <c r="X6701" s="12">
        <v>28.964999999999961</v>
      </c>
    </row>
    <row r="6702" spans="1:24" ht="14" x14ac:dyDescent="0.3">
      <c r="A6702" s="9">
        <v>6697</v>
      </c>
      <c r="B6702" s="14" t="s">
        <v>9315</v>
      </c>
      <c r="C6702" s="15">
        <v>46009</v>
      </c>
      <c r="D6702" s="15">
        <v>46012</v>
      </c>
      <c r="E6702" s="10" t="s">
        <v>168</v>
      </c>
      <c r="F6702" s="10" t="s">
        <v>3986</v>
      </c>
      <c r="G6702" s="10" t="s">
        <v>3987</v>
      </c>
      <c r="H6702" s="10" t="s">
        <v>92</v>
      </c>
      <c r="I6702" s="10" t="s">
        <v>23</v>
      </c>
      <c r="J6702" s="10" t="s">
        <v>1702</v>
      </c>
      <c r="K6702" s="10" t="s">
        <v>371</v>
      </c>
      <c r="L6702" s="10">
        <v>97301</v>
      </c>
      <c r="M6702" s="10" t="s">
        <v>39</v>
      </c>
      <c r="N6702" s="10" t="str">
        <f>_xlfn.XLOOKUP($M:$M,People!$B:$B,People!A:A)</f>
        <v>Sadie Pawthorne</v>
      </c>
      <c r="O6702" s="10" t="s">
        <v>1470</v>
      </c>
      <c r="P6702" s="10" t="str">
        <f>VLOOKUP(O6702,Products!$A:$E,3,FALSE)</f>
        <v>Staples</v>
      </c>
      <c r="Q6702" s="31">
        <f>INDEX(Products!$E:$E,MATCH(O6702,Products!$A:$A,0))</f>
        <v>0.28999999999999998</v>
      </c>
      <c r="R6702" s="10" t="s">
        <v>64</v>
      </c>
      <c r="S6702" s="10" t="s">
        <v>144</v>
      </c>
      <c r="T6702" s="10" t="s">
        <v>1471</v>
      </c>
      <c r="U6702" s="12">
        <v>112.77600000000001</v>
      </c>
      <c r="V6702" s="12">
        <v>3</v>
      </c>
      <c r="W6702" s="12">
        <v>0.2</v>
      </c>
      <c r="X6702" s="12">
        <v>-8.4581999999999979</v>
      </c>
    </row>
    <row r="6703" spans="1:24" ht="14" x14ac:dyDescent="0.3">
      <c r="A6703" s="9">
        <v>6698</v>
      </c>
      <c r="B6703" s="14" t="s">
        <v>9313</v>
      </c>
      <c r="C6703" s="15">
        <v>46009</v>
      </c>
      <c r="D6703" s="15">
        <v>46015</v>
      </c>
      <c r="E6703" s="10" t="s">
        <v>44</v>
      </c>
      <c r="F6703" s="10" t="s">
        <v>1427</v>
      </c>
      <c r="G6703" s="10" t="s">
        <v>1428</v>
      </c>
      <c r="H6703" s="10" t="s">
        <v>22</v>
      </c>
      <c r="I6703" s="10" t="s">
        <v>23</v>
      </c>
      <c r="J6703" s="10" t="s">
        <v>831</v>
      </c>
      <c r="K6703" s="10" t="s">
        <v>38</v>
      </c>
      <c r="L6703" s="10">
        <v>92037</v>
      </c>
      <c r="M6703" s="10" t="s">
        <v>39</v>
      </c>
      <c r="N6703" s="10" t="str">
        <f>_xlfn.XLOOKUP($M:$M,People!$B:$B,People!A:A)</f>
        <v>Sadie Pawthorne</v>
      </c>
      <c r="O6703" s="10" t="s">
        <v>1601</v>
      </c>
      <c r="P6703" s="10" t="str">
        <f>VLOOKUP(O6703,Products!$A:$E,3,FALSE)</f>
        <v>3M</v>
      </c>
      <c r="Q6703" s="31">
        <f>INDEX(Products!$E:$E,MATCH(O6703,Products!$A:$A,0))</f>
        <v>0.3</v>
      </c>
      <c r="R6703" s="10" t="s">
        <v>64</v>
      </c>
      <c r="S6703" s="10" t="s">
        <v>144</v>
      </c>
      <c r="T6703" s="10" t="s">
        <v>1602</v>
      </c>
      <c r="U6703" s="12">
        <v>72.64</v>
      </c>
      <c r="V6703" s="12">
        <v>2</v>
      </c>
      <c r="W6703" s="12">
        <v>0</v>
      </c>
      <c r="X6703" s="12">
        <v>21.791999999999994</v>
      </c>
    </row>
    <row r="6704" spans="1:24" ht="14" x14ac:dyDescent="0.3">
      <c r="A6704" s="9">
        <v>6699</v>
      </c>
      <c r="B6704" s="14" t="s">
        <v>9313</v>
      </c>
      <c r="C6704" s="15">
        <v>46009</v>
      </c>
      <c r="D6704" s="15">
        <v>46015</v>
      </c>
      <c r="E6704" s="10" t="s">
        <v>44</v>
      </c>
      <c r="F6704" s="10" t="s">
        <v>1427</v>
      </c>
      <c r="G6704" s="10" t="s">
        <v>1428</v>
      </c>
      <c r="H6704" s="10" t="s">
        <v>22</v>
      </c>
      <c r="I6704" s="10" t="s">
        <v>23</v>
      </c>
      <c r="J6704" s="10" t="s">
        <v>831</v>
      </c>
      <c r="K6704" s="10" t="s">
        <v>38</v>
      </c>
      <c r="L6704" s="10">
        <v>92037</v>
      </c>
      <c r="M6704" s="10" t="s">
        <v>39</v>
      </c>
      <c r="N6704" s="10" t="str">
        <f>_xlfn.XLOOKUP($M:$M,People!$B:$B,People!A:A)</f>
        <v>Sadie Pawthorne</v>
      </c>
      <c r="O6704" s="10" t="s">
        <v>795</v>
      </c>
      <c r="P6704" s="10" t="str">
        <f>VLOOKUP(O6704,Products!$A:$E,3,FALSE)</f>
        <v>Logitech</v>
      </c>
      <c r="Q6704" s="31">
        <f>INDEX(Products!$E:$E,MATCH(O6704,Products!$A:$A,0))</f>
        <v>0.33</v>
      </c>
      <c r="R6704" s="10" t="s">
        <v>64</v>
      </c>
      <c r="S6704" s="10" t="s">
        <v>144</v>
      </c>
      <c r="T6704" s="10" t="s">
        <v>796</v>
      </c>
      <c r="U6704" s="12">
        <v>772.47</v>
      </c>
      <c r="V6704" s="12">
        <v>3</v>
      </c>
      <c r="W6704" s="12">
        <v>0</v>
      </c>
      <c r="X6704" s="12">
        <v>146.76929999999993</v>
      </c>
    </row>
    <row r="6705" spans="1:24" ht="14" x14ac:dyDescent="0.3">
      <c r="A6705" s="9">
        <v>6700</v>
      </c>
      <c r="B6705" s="14" t="s">
        <v>9319</v>
      </c>
      <c r="C6705" s="15">
        <v>46009</v>
      </c>
      <c r="D6705" s="15">
        <v>46011</v>
      </c>
      <c r="E6705" s="10" t="s">
        <v>168</v>
      </c>
      <c r="F6705" s="10" t="s">
        <v>4689</v>
      </c>
      <c r="G6705" s="10" t="s">
        <v>4690</v>
      </c>
      <c r="H6705" s="10" t="s">
        <v>36</v>
      </c>
      <c r="I6705" s="10" t="s">
        <v>23</v>
      </c>
      <c r="J6705" s="10" t="s">
        <v>114</v>
      </c>
      <c r="K6705" s="10" t="s">
        <v>38</v>
      </c>
      <c r="L6705" s="10">
        <v>94110</v>
      </c>
      <c r="M6705" s="10" t="s">
        <v>39</v>
      </c>
      <c r="N6705" s="10" t="str">
        <f>_xlfn.XLOOKUP($M:$M,People!$B:$B,People!A:A)</f>
        <v>Sadie Pawthorne</v>
      </c>
      <c r="O6705" s="10" t="s">
        <v>672</v>
      </c>
      <c r="P6705" s="10" t="str">
        <f>VLOOKUP(O6705,Products!$A:$E,3,FALSE)</f>
        <v>Avery</v>
      </c>
      <c r="Q6705" s="31">
        <f>INDEX(Products!$E:$E,MATCH(O6705,Products!$A:$A,0))</f>
        <v>0.33</v>
      </c>
      <c r="R6705" s="10" t="s">
        <v>64</v>
      </c>
      <c r="S6705" s="10" t="s">
        <v>65</v>
      </c>
      <c r="T6705" s="10" t="s">
        <v>673</v>
      </c>
      <c r="U6705" s="12">
        <v>66.976000000000013</v>
      </c>
      <c r="V6705" s="12">
        <v>7</v>
      </c>
      <c r="W6705" s="12">
        <v>0.2</v>
      </c>
      <c r="X6705" s="12">
        <v>6.6976000000000013</v>
      </c>
    </row>
    <row r="6706" spans="1:24" ht="14" x14ac:dyDescent="0.3">
      <c r="A6706" s="9">
        <v>6701</v>
      </c>
      <c r="B6706" s="14" t="s">
        <v>9315</v>
      </c>
      <c r="C6706" s="15">
        <v>46009</v>
      </c>
      <c r="D6706" s="15">
        <v>46012</v>
      </c>
      <c r="E6706" s="10" t="s">
        <v>168</v>
      </c>
      <c r="F6706" s="10" t="s">
        <v>3986</v>
      </c>
      <c r="G6706" s="10" t="s">
        <v>3987</v>
      </c>
      <c r="H6706" s="10" t="s">
        <v>92</v>
      </c>
      <c r="I6706" s="10" t="s">
        <v>23</v>
      </c>
      <c r="J6706" s="10" t="s">
        <v>1702</v>
      </c>
      <c r="K6706" s="10" t="s">
        <v>371</v>
      </c>
      <c r="L6706" s="10">
        <v>97301</v>
      </c>
      <c r="M6706" s="10" t="s">
        <v>39</v>
      </c>
      <c r="N6706" s="10" t="str">
        <f>_xlfn.XLOOKUP($M:$M,People!$B:$B,People!A:A)</f>
        <v>Sadie Pawthorne</v>
      </c>
      <c r="O6706" s="10" t="s">
        <v>4421</v>
      </c>
      <c r="P6706" s="10" t="str">
        <f>VLOOKUP(O6706,Products!$A:$E,3,FALSE)</f>
        <v>3M</v>
      </c>
      <c r="Q6706" s="31">
        <f>INDEX(Products!$E:$E,MATCH(O6706,Products!$A:$A,0))</f>
        <v>0.36</v>
      </c>
      <c r="R6706" s="10" t="s">
        <v>64</v>
      </c>
      <c r="S6706" s="10" t="s">
        <v>65</v>
      </c>
      <c r="T6706" s="10" t="s">
        <v>4422</v>
      </c>
      <c r="U6706" s="12">
        <v>28.68</v>
      </c>
      <c r="V6706" s="12">
        <v>3</v>
      </c>
      <c r="W6706" s="12">
        <v>0.2</v>
      </c>
      <c r="X6706" s="12">
        <v>-7.17</v>
      </c>
    </row>
    <row r="6707" spans="1:24" ht="14" x14ac:dyDescent="0.3">
      <c r="A6707" s="9">
        <v>6702</v>
      </c>
      <c r="B6707" s="14" t="s">
        <v>9320</v>
      </c>
      <c r="C6707" s="15">
        <v>46010</v>
      </c>
      <c r="D6707" s="15">
        <v>46012</v>
      </c>
      <c r="E6707" s="10" t="s">
        <v>19</v>
      </c>
      <c r="F6707" s="10" t="s">
        <v>427</v>
      </c>
      <c r="G6707" s="10" t="s">
        <v>428</v>
      </c>
      <c r="H6707" s="10" t="s">
        <v>22</v>
      </c>
      <c r="I6707" s="10" t="s">
        <v>23</v>
      </c>
      <c r="J6707" s="10" t="s">
        <v>3831</v>
      </c>
      <c r="K6707" s="10" t="s">
        <v>132</v>
      </c>
      <c r="L6707" s="10">
        <v>19601</v>
      </c>
      <c r="M6707" s="10" t="s">
        <v>133</v>
      </c>
      <c r="N6707" s="10" t="str">
        <f>_xlfn.XLOOKUP($M:$M,People!$B:$B,People!A:A)</f>
        <v>Chuck Magee</v>
      </c>
      <c r="O6707" s="10" t="s">
        <v>5109</v>
      </c>
      <c r="P6707" s="10" t="str">
        <f>VLOOKUP(O6707,Products!$A:$E,3,FALSE)</f>
        <v>Office Depot</v>
      </c>
      <c r="Q6707" s="31">
        <f>INDEX(Products!$E:$E,MATCH(O6707,Products!$A:$A,0))</f>
        <v>0.36</v>
      </c>
      <c r="R6707" s="10" t="s">
        <v>28</v>
      </c>
      <c r="S6707" s="10" t="s">
        <v>58</v>
      </c>
      <c r="T6707" s="10" t="s">
        <v>5110</v>
      </c>
      <c r="U6707" s="12">
        <v>303.92</v>
      </c>
      <c r="V6707" s="12">
        <v>5</v>
      </c>
      <c r="W6707" s="12">
        <v>0.2</v>
      </c>
      <c r="X6707" s="12">
        <v>-30.392000000000024</v>
      </c>
    </row>
    <row r="6708" spans="1:24" ht="14" x14ac:dyDescent="0.3">
      <c r="A6708" s="9">
        <v>6703</v>
      </c>
      <c r="B6708" s="14" t="s">
        <v>9321</v>
      </c>
      <c r="C6708" s="15">
        <v>46010</v>
      </c>
      <c r="D6708" s="15">
        <v>46016</v>
      </c>
      <c r="E6708" s="10" t="s">
        <v>44</v>
      </c>
      <c r="F6708" s="10" t="s">
        <v>196</v>
      </c>
      <c r="G6708" s="10" t="s">
        <v>197</v>
      </c>
      <c r="H6708" s="10" t="s">
        <v>36</v>
      </c>
      <c r="I6708" s="10" t="s">
        <v>23</v>
      </c>
      <c r="J6708" s="10" t="s">
        <v>1143</v>
      </c>
      <c r="K6708" s="10" t="s">
        <v>277</v>
      </c>
      <c r="L6708" s="10">
        <v>85705</v>
      </c>
      <c r="M6708" s="10" t="s">
        <v>39</v>
      </c>
      <c r="N6708" s="10" t="str">
        <f>_xlfn.XLOOKUP($M:$M,People!$B:$B,People!A:A)</f>
        <v>Sadie Pawthorne</v>
      </c>
      <c r="O6708" s="10" t="s">
        <v>5556</v>
      </c>
      <c r="P6708" s="10" t="str">
        <f>VLOOKUP(O6708,Products!$A:$E,3,FALSE)</f>
        <v>HP</v>
      </c>
      <c r="Q6708" s="31">
        <f>INDEX(Products!$E:$E,MATCH(O6708,Products!$A:$A,0))</f>
        <v>0.39</v>
      </c>
      <c r="R6708" s="10" t="s">
        <v>28</v>
      </c>
      <c r="S6708" s="10" t="s">
        <v>50</v>
      </c>
      <c r="T6708" s="10" t="s">
        <v>5557</v>
      </c>
      <c r="U6708" s="12">
        <v>455.97</v>
      </c>
      <c r="V6708" s="12">
        <v>6</v>
      </c>
      <c r="W6708" s="12">
        <v>0.5</v>
      </c>
      <c r="X6708" s="12">
        <v>-218.86559999999997</v>
      </c>
    </row>
    <row r="6709" spans="1:24" ht="14" x14ac:dyDescent="0.3">
      <c r="A6709" s="9">
        <v>6704</v>
      </c>
      <c r="B6709" s="14" t="s">
        <v>9322</v>
      </c>
      <c r="C6709" s="15">
        <v>46010</v>
      </c>
      <c r="D6709" s="15">
        <v>46015</v>
      </c>
      <c r="E6709" s="10" t="s">
        <v>19</v>
      </c>
      <c r="F6709" s="10" t="s">
        <v>5656</v>
      </c>
      <c r="G6709" s="10" t="s">
        <v>5657</v>
      </c>
      <c r="H6709" s="10" t="s">
        <v>36</v>
      </c>
      <c r="I6709" s="10" t="s">
        <v>23</v>
      </c>
      <c r="J6709" s="10" t="s">
        <v>237</v>
      </c>
      <c r="K6709" s="10" t="s">
        <v>238</v>
      </c>
      <c r="L6709" s="10">
        <v>10035</v>
      </c>
      <c r="M6709" s="10" t="s">
        <v>133</v>
      </c>
      <c r="N6709" s="10" t="str">
        <f>_xlfn.XLOOKUP($M:$M,People!$B:$B,People!A:A)</f>
        <v>Chuck Magee</v>
      </c>
      <c r="O6709" s="10" t="s">
        <v>2703</v>
      </c>
      <c r="P6709" s="10" t="str">
        <f>VLOOKUP(O6709,Products!$A:$E,3,FALSE)</f>
        <v>Samsung</v>
      </c>
      <c r="Q6709" s="31">
        <f>INDEX(Products!$E:$E,MATCH(O6709,Products!$A:$A,0))</f>
        <v>0.33</v>
      </c>
      <c r="R6709" s="10" t="s">
        <v>41</v>
      </c>
      <c r="S6709" s="10" t="s">
        <v>61</v>
      </c>
      <c r="T6709" s="10" t="s">
        <v>2704</v>
      </c>
      <c r="U6709" s="12">
        <v>3.52</v>
      </c>
      <c r="V6709" s="12">
        <v>2</v>
      </c>
      <c r="W6709" s="12">
        <v>0</v>
      </c>
      <c r="X6709" s="12">
        <v>1.0207999999999999</v>
      </c>
    </row>
    <row r="6710" spans="1:24" ht="14" x14ac:dyDescent="0.3">
      <c r="A6710" s="9">
        <v>6705</v>
      </c>
      <c r="B6710" s="14" t="s">
        <v>9321</v>
      </c>
      <c r="C6710" s="15">
        <v>46010</v>
      </c>
      <c r="D6710" s="15">
        <v>46016</v>
      </c>
      <c r="E6710" s="10" t="s">
        <v>44</v>
      </c>
      <c r="F6710" s="10" t="s">
        <v>196</v>
      </c>
      <c r="G6710" s="10" t="s">
        <v>197</v>
      </c>
      <c r="H6710" s="10" t="s">
        <v>36</v>
      </c>
      <c r="I6710" s="10" t="s">
        <v>23</v>
      </c>
      <c r="J6710" s="10" t="s">
        <v>1143</v>
      </c>
      <c r="K6710" s="10" t="s">
        <v>277</v>
      </c>
      <c r="L6710" s="10">
        <v>85705</v>
      </c>
      <c r="M6710" s="10" t="s">
        <v>39</v>
      </c>
      <c r="N6710" s="10" t="str">
        <f>_xlfn.XLOOKUP($M:$M,People!$B:$B,People!A:A)</f>
        <v>Sadie Pawthorne</v>
      </c>
      <c r="O6710" s="10" t="s">
        <v>4677</v>
      </c>
      <c r="P6710" s="10" t="str">
        <f>VLOOKUP(O6710,Products!$A:$E,3,FALSE)</f>
        <v>Staples</v>
      </c>
      <c r="Q6710" s="31">
        <f>INDEX(Products!$E:$E,MATCH(O6710,Products!$A:$A,0))</f>
        <v>0.25</v>
      </c>
      <c r="R6710" s="10" t="s">
        <v>41</v>
      </c>
      <c r="S6710" s="10" t="s">
        <v>68</v>
      </c>
      <c r="T6710" s="10" t="s">
        <v>4678</v>
      </c>
      <c r="U6710" s="12">
        <v>10.440000000000001</v>
      </c>
      <c r="V6710" s="12">
        <v>6</v>
      </c>
      <c r="W6710" s="12">
        <v>0.7</v>
      </c>
      <c r="X6710" s="12">
        <v>-7.6559999999999988</v>
      </c>
    </row>
    <row r="6711" spans="1:24" ht="14" x14ac:dyDescent="0.3">
      <c r="A6711" s="9">
        <v>6706</v>
      </c>
      <c r="B6711" s="14" t="s">
        <v>9322</v>
      </c>
      <c r="C6711" s="15">
        <v>46010</v>
      </c>
      <c r="D6711" s="15">
        <v>46015</v>
      </c>
      <c r="E6711" s="10" t="s">
        <v>19</v>
      </c>
      <c r="F6711" s="10" t="s">
        <v>5656</v>
      </c>
      <c r="G6711" s="10" t="s">
        <v>5657</v>
      </c>
      <c r="H6711" s="10" t="s">
        <v>36</v>
      </c>
      <c r="I6711" s="10" t="s">
        <v>23</v>
      </c>
      <c r="J6711" s="10" t="s">
        <v>237</v>
      </c>
      <c r="K6711" s="10" t="s">
        <v>238</v>
      </c>
      <c r="L6711" s="10">
        <v>10035</v>
      </c>
      <c r="M6711" s="10" t="s">
        <v>133</v>
      </c>
      <c r="N6711" s="10" t="str">
        <f>_xlfn.XLOOKUP($M:$M,People!$B:$B,People!A:A)</f>
        <v>Chuck Magee</v>
      </c>
      <c r="O6711" s="10" t="s">
        <v>4479</v>
      </c>
      <c r="P6711" s="10" t="str">
        <f>VLOOKUP(O6711,Products!$A:$E,3,FALSE)</f>
        <v>Dell</v>
      </c>
      <c r="Q6711" s="31">
        <f>INDEX(Products!$E:$E,MATCH(O6711,Products!$A:$A,0))</f>
        <v>0.3</v>
      </c>
      <c r="R6711" s="10" t="s">
        <v>41</v>
      </c>
      <c r="S6711" s="10" t="s">
        <v>68</v>
      </c>
      <c r="T6711" s="10" t="s">
        <v>4480</v>
      </c>
      <c r="U6711" s="12">
        <v>34.248000000000005</v>
      </c>
      <c r="V6711" s="12">
        <v>3</v>
      </c>
      <c r="W6711" s="12">
        <v>0.2</v>
      </c>
      <c r="X6711" s="12">
        <v>11.558699999999998</v>
      </c>
    </row>
    <row r="6712" spans="1:24" ht="14" x14ac:dyDescent="0.3">
      <c r="A6712" s="9">
        <v>6707</v>
      </c>
      <c r="B6712" s="14" t="s">
        <v>9323</v>
      </c>
      <c r="C6712" s="15">
        <v>46010</v>
      </c>
      <c r="D6712" s="15">
        <v>46015</v>
      </c>
      <c r="E6712" s="10" t="s">
        <v>44</v>
      </c>
      <c r="F6712" s="10" t="s">
        <v>5621</v>
      </c>
      <c r="G6712" s="10" t="s">
        <v>5622</v>
      </c>
      <c r="H6712" s="10" t="s">
        <v>36</v>
      </c>
      <c r="I6712" s="10" t="s">
        <v>23</v>
      </c>
      <c r="J6712" s="10" t="s">
        <v>271</v>
      </c>
      <c r="K6712" s="10" t="s">
        <v>189</v>
      </c>
      <c r="L6712" s="10">
        <v>60623</v>
      </c>
      <c r="M6712" s="10" t="s">
        <v>95</v>
      </c>
      <c r="N6712" s="10" t="str">
        <f>_xlfn.XLOOKUP($M:$M,People!$B:$B,People!A:A)</f>
        <v>Roxanne Rodriguez</v>
      </c>
      <c r="O6712" s="10" t="s">
        <v>2474</v>
      </c>
      <c r="P6712" s="10" t="str">
        <f>VLOOKUP(O6712,Products!$A:$E,3,FALSE)</f>
        <v>Canon</v>
      </c>
      <c r="Q6712" s="31">
        <f>INDEX(Products!$E:$E,MATCH(O6712,Products!$A:$A,0))</f>
        <v>0.26</v>
      </c>
      <c r="R6712" s="10" t="s">
        <v>41</v>
      </c>
      <c r="S6712" s="10" t="s">
        <v>68</v>
      </c>
      <c r="T6712" s="10" t="s">
        <v>2475</v>
      </c>
      <c r="U6712" s="12">
        <v>1.7999999999999996</v>
      </c>
      <c r="V6712" s="12">
        <v>5</v>
      </c>
      <c r="W6712" s="12">
        <v>0.8</v>
      </c>
      <c r="X6712" s="12">
        <v>-2.8800000000000008</v>
      </c>
    </row>
    <row r="6713" spans="1:24" ht="14" x14ac:dyDescent="0.3">
      <c r="A6713" s="9">
        <v>6708</v>
      </c>
      <c r="B6713" s="14" t="s">
        <v>9321</v>
      </c>
      <c r="C6713" s="15">
        <v>46010</v>
      </c>
      <c r="D6713" s="15">
        <v>46016</v>
      </c>
      <c r="E6713" s="10" t="s">
        <v>44</v>
      </c>
      <c r="F6713" s="10" t="s">
        <v>196</v>
      </c>
      <c r="G6713" s="10" t="s">
        <v>197</v>
      </c>
      <c r="H6713" s="10" t="s">
        <v>36</v>
      </c>
      <c r="I6713" s="10" t="s">
        <v>23</v>
      </c>
      <c r="J6713" s="10" t="s">
        <v>1143</v>
      </c>
      <c r="K6713" s="10" t="s">
        <v>277</v>
      </c>
      <c r="L6713" s="10">
        <v>85705</v>
      </c>
      <c r="M6713" s="10" t="s">
        <v>39</v>
      </c>
      <c r="N6713" s="10" t="str">
        <f>_xlfn.XLOOKUP($M:$M,People!$B:$B,People!A:A)</f>
        <v>Sadie Pawthorne</v>
      </c>
      <c r="O6713" s="10" t="s">
        <v>1769</v>
      </c>
      <c r="P6713" s="10" t="str">
        <f>VLOOKUP(O6713,Products!$A:$E,3,FALSE)</f>
        <v>HP</v>
      </c>
      <c r="Q6713" s="31">
        <f>INDEX(Products!$E:$E,MATCH(O6713,Products!$A:$A,0))</f>
        <v>0.28999999999999998</v>
      </c>
      <c r="R6713" s="10" t="s">
        <v>41</v>
      </c>
      <c r="S6713" s="10" t="s">
        <v>68</v>
      </c>
      <c r="T6713" s="10" t="s">
        <v>1770</v>
      </c>
      <c r="U6713" s="12">
        <v>5.2140000000000004</v>
      </c>
      <c r="V6713" s="12">
        <v>2</v>
      </c>
      <c r="W6713" s="12">
        <v>0.7</v>
      </c>
      <c r="X6713" s="12">
        <v>-4.1711999999999989</v>
      </c>
    </row>
    <row r="6714" spans="1:24" ht="14" x14ac:dyDescent="0.3">
      <c r="A6714" s="9">
        <v>6709</v>
      </c>
      <c r="B6714" s="14" t="s">
        <v>9324</v>
      </c>
      <c r="C6714" s="15">
        <v>46011</v>
      </c>
      <c r="D6714" s="15">
        <v>46015</v>
      </c>
      <c r="E6714" s="10" t="s">
        <v>44</v>
      </c>
      <c r="F6714" s="10" t="s">
        <v>3049</v>
      </c>
      <c r="G6714" s="10" t="s">
        <v>3050</v>
      </c>
      <c r="H6714" s="10" t="s">
        <v>92</v>
      </c>
      <c r="I6714" s="10" t="s">
        <v>23</v>
      </c>
      <c r="J6714" s="10" t="s">
        <v>292</v>
      </c>
      <c r="K6714" s="10" t="s">
        <v>1294</v>
      </c>
      <c r="L6714" s="10">
        <v>39212</v>
      </c>
      <c r="M6714" s="10" t="s">
        <v>26</v>
      </c>
      <c r="N6714" s="10" t="str">
        <f>_xlfn.XLOOKUP($M:$M,People!$B:$B,People!A:A)</f>
        <v>Fred Suzuki</v>
      </c>
      <c r="O6714" s="10" t="s">
        <v>991</v>
      </c>
      <c r="P6714" s="10" t="str">
        <f>VLOOKUP(O6714,Products!$A:$E,3,FALSE)</f>
        <v>Avery</v>
      </c>
      <c r="Q6714" s="31">
        <f>INDEX(Products!$E:$E,MATCH(O6714,Products!$A:$A,0))</f>
        <v>0.39</v>
      </c>
      <c r="R6714" s="10" t="s">
        <v>28</v>
      </c>
      <c r="S6714" s="10" t="s">
        <v>58</v>
      </c>
      <c r="T6714" s="10" t="s">
        <v>992</v>
      </c>
      <c r="U6714" s="12">
        <v>18.920000000000002</v>
      </c>
      <c r="V6714" s="12">
        <v>4</v>
      </c>
      <c r="W6714" s="12">
        <v>0</v>
      </c>
      <c r="X6714" s="12">
        <v>7.3788000000000018</v>
      </c>
    </row>
    <row r="6715" spans="1:24" ht="14" x14ac:dyDescent="0.3">
      <c r="A6715" s="9">
        <v>6710</v>
      </c>
      <c r="B6715" s="14" t="s">
        <v>9324</v>
      </c>
      <c r="C6715" s="15">
        <v>46011</v>
      </c>
      <c r="D6715" s="15">
        <v>46015</v>
      </c>
      <c r="E6715" s="10" t="s">
        <v>44</v>
      </c>
      <c r="F6715" s="10" t="s">
        <v>3049</v>
      </c>
      <c r="G6715" s="10" t="s">
        <v>3050</v>
      </c>
      <c r="H6715" s="10" t="s">
        <v>92</v>
      </c>
      <c r="I6715" s="10" t="s">
        <v>23</v>
      </c>
      <c r="J6715" s="10" t="s">
        <v>292</v>
      </c>
      <c r="K6715" s="10" t="s">
        <v>1294</v>
      </c>
      <c r="L6715" s="10">
        <v>39212</v>
      </c>
      <c r="M6715" s="10" t="s">
        <v>26</v>
      </c>
      <c r="N6715" s="10" t="str">
        <f>_xlfn.XLOOKUP($M:$M,People!$B:$B,People!A:A)</f>
        <v>Fred Suzuki</v>
      </c>
      <c r="O6715" s="10" t="s">
        <v>67</v>
      </c>
      <c r="P6715" s="10" t="str">
        <f>VLOOKUP(O6715,Products!$A:$E,3,FALSE)</f>
        <v>Logitech</v>
      </c>
      <c r="Q6715" s="31">
        <f>INDEX(Products!$E:$E,MATCH(O6715,Products!$A:$A,0))</f>
        <v>0.33</v>
      </c>
      <c r="R6715" s="10" t="s">
        <v>41</v>
      </c>
      <c r="S6715" s="10" t="s">
        <v>68</v>
      </c>
      <c r="T6715" s="10" t="s">
        <v>69</v>
      </c>
      <c r="U6715" s="12">
        <v>15.42</v>
      </c>
      <c r="V6715" s="12">
        <v>2</v>
      </c>
      <c r="W6715" s="12">
        <v>0</v>
      </c>
      <c r="X6715" s="12">
        <v>6.9390000000000001</v>
      </c>
    </row>
    <row r="6716" spans="1:24" ht="14" x14ac:dyDescent="0.3">
      <c r="A6716" s="9">
        <v>6711</v>
      </c>
      <c r="B6716" s="14" t="s">
        <v>9325</v>
      </c>
      <c r="C6716" s="15">
        <v>46011</v>
      </c>
      <c r="D6716" s="15">
        <v>46014</v>
      </c>
      <c r="E6716" s="10" t="s">
        <v>19</v>
      </c>
      <c r="F6716" s="10" t="s">
        <v>3026</v>
      </c>
      <c r="G6716" s="10" t="s">
        <v>3027</v>
      </c>
      <c r="H6716" s="10" t="s">
        <v>22</v>
      </c>
      <c r="I6716" s="10" t="s">
        <v>23</v>
      </c>
      <c r="J6716" s="10" t="s">
        <v>123</v>
      </c>
      <c r="K6716" s="10" t="s">
        <v>124</v>
      </c>
      <c r="L6716" s="10">
        <v>68025</v>
      </c>
      <c r="M6716" s="10" t="s">
        <v>95</v>
      </c>
      <c r="N6716" s="10" t="str">
        <f>_xlfn.XLOOKUP($M:$M,People!$B:$B,People!A:A)</f>
        <v>Roxanne Rodriguez</v>
      </c>
      <c r="O6716" s="10" t="s">
        <v>3195</v>
      </c>
      <c r="P6716" s="10" t="str">
        <f>VLOOKUP(O6716,Products!$A:$E,3,FALSE)</f>
        <v>Office Depot</v>
      </c>
      <c r="Q6716" s="31">
        <f>INDEX(Products!$E:$E,MATCH(O6716,Products!$A:$A,0))</f>
        <v>0.34</v>
      </c>
      <c r="R6716" s="10" t="s">
        <v>41</v>
      </c>
      <c r="S6716" s="10" t="s">
        <v>82</v>
      </c>
      <c r="T6716" s="10" t="s">
        <v>3196</v>
      </c>
      <c r="U6716" s="12">
        <v>33.9</v>
      </c>
      <c r="V6716" s="12">
        <v>5</v>
      </c>
      <c r="W6716" s="12">
        <v>0</v>
      </c>
      <c r="X6716" s="12">
        <v>15.593999999999999</v>
      </c>
    </row>
    <row r="6717" spans="1:24" ht="14" x14ac:dyDescent="0.3">
      <c r="A6717" s="9">
        <v>6712</v>
      </c>
      <c r="B6717" s="14" t="s">
        <v>9326</v>
      </c>
      <c r="C6717" s="15">
        <v>46011</v>
      </c>
      <c r="D6717" s="15">
        <v>46015</v>
      </c>
      <c r="E6717" s="10" t="s">
        <v>44</v>
      </c>
      <c r="F6717" s="10" t="s">
        <v>3910</v>
      </c>
      <c r="G6717" s="10" t="s">
        <v>3911</v>
      </c>
      <c r="H6717" s="10" t="s">
        <v>22</v>
      </c>
      <c r="I6717" s="10" t="s">
        <v>23</v>
      </c>
      <c r="J6717" s="10" t="s">
        <v>292</v>
      </c>
      <c r="K6717" s="10" t="s">
        <v>1294</v>
      </c>
      <c r="L6717" s="10">
        <v>39212</v>
      </c>
      <c r="M6717" s="10" t="s">
        <v>26</v>
      </c>
      <c r="N6717" s="10" t="str">
        <f>_xlfn.XLOOKUP($M:$M,People!$B:$B,People!A:A)</f>
        <v>Fred Suzuki</v>
      </c>
      <c r="O6717" s="10" t="s">
        <v>661</v>
      </c>
      <c r="P6717" s="10" t="str">
        <f>VLOOKUP(O6717,Products!$A:$E,3,FALSE)</f>
        <v>3M</v>
      </c>
      <c r="Q6717" s="31">
        <f>INDEX(Products!$E:$E,MATCH(O6717,Products!$A:$A,0))</f>
        <v>0.36</v>
      </c>
      <c r="R6717" s="10" t="s">
        <v>64</v>
      </c>
      <c r="S6717" s="10" t="s">
        <v>144</v>
      </c>
      <c r="T6717" s="10" t="s">
        <v>662</v>
      </c>
      <c r="U6717" s="12">
        <v>66.300000000000011</v>
      </c>
      <c r="V6717" s="12">
        <v>3</v>
      </c>
      <c r="W6717" s="12">
        <v>0</v>
      </c>
      <c r="X6717" s="12">
        <v>8.6190000000000033</v>
      </c>
    </row>
    <row r="6718" spans="1:24" ht="14" x14ac:dyDescent="0.3">
      <c r="A6718" s="9">
        <v>6713</v>
      </c>
      <c r="B6718" s="14" t="s">
        <v>9327</v>
      </c>
      <c r="C6718" s="15">
        <v>46013</v>
      </c>
      <c r="D6718" s="15">
        <v>46019</v>
      </c>
      <c r="E6718" s="10" t="s">
        <v>44</v>
      </c>
      <c r="F6718" s="10" t="s">
        <v>323</v>
      </c>
      <c r="G6718" s="10" t="s">
        <v>324</v>
      </c>
      <c r="H6718" s="10" t="s">
        <v>22</v>
      </c>
      <c r="I6718" s="10" t="s">
        <v>23</v>
      </c>
      <c r="J6718" s="10" t="s">
        <v>5468</v>
      </c>
      <c r="K6718" s="10" t="s">
        <v>38</v>
      </c>
      <c r="L6718" s="10">
        <v>92553</v>
      </c>
      <c r="M6718" s="10" t="s">
        <v>39</v>
      </c>
      <c r="N6718" s="10" t="str">
        <f>_xlfn.XLOOKUP($M:$M,People!$B:$B,People!A:A)</f>
        <v>Sadie Pawthorne</v>
      </c>
      <c r="O6718" s="10" t="s">
        <v>5747</v>
      </c>
      <c r="P6718" s="10" t="str">
        <f>VLOOKUP(O6718,Products!$A:$E,3,FALSE)</f>
        <v>Staples</v>
      </c>
      <c r="Q6718" s="31">
        <f>INDEX(Products!$E:$E,MATCH(O6718,Products!$A:$A,0))</f>
        <v>0.39</v>
      </c>
      <c r="R6718" s="10" t="s">
        <v>28</v>
      </c>
      <c r="S6718" s="10" t="s">
        <v>58</v>
      </c>
      <c r="T6718" s="10" t="s">
        <v>5748</v>
      </c>
      <c r="U6718" s="12">
        <v>842.72</v>
      </c>
      <c r="V6718" s="12">
        <v>8</v>
      </c>
      <c r="W6718" s="12">
        <v>0</v>
      </c>
      <c r="X6718" s="12">
        <v>202.25279999999998</v>
      </c>
    </row>
    <row r="6719" spans="1:24" ht="14" x14ac:dyDescent="0.3">
      <c r="A6719" s="9">
        <v>6714</v>
      </c>
      <c r="B6719" s="14" t="s">
        <v>9327</v>
      </c>
      <c r="C6719" s="15">
        <v>46013</v>
      </c>
      <c r="D6719" s="15">
        <v>46019</v>
      </c>
      <c r="E6719" s="10" t="s">
        <v>44</v>
      </c>
      <c r="F6719" s="10" t="s">
        <v>323</v>
      </c>
      <c r="G6719" s="10" t="s">
        <v>324</v>
      </c>
      <c r="H6719" s="10" t="s">
        <v>22</v>
      </c>
      <c r="I6719" s="10" t="s">
        <v>23</v>
      </c>
      <c r="J6719" s="10" t="s">
        <v>5468</v>
      </c>
      <c r="K6719" s="10" t="s">
        <v>38</v>
      </c>
      <c r="L6719" s="10">
        <v>92553</v>
      </c>
      <c r="M6719" s="10" t="s">
        <v>39</v>
      </c>
      <c r="N6719" s="10" t="str">
        <f>_xlfn.XLOOKUP($M:$M,People!$B:$B,People!A:A)</f>
        <v>Sadie Pawthorne</v>
      </c>
      <c r="O6719" s="10" t="s">
        <v>425</v>
      </c>
      <c r="P6719" s="10" t="str">
        <f>VLOOKUP(O6719,Products!$A:$E,3,FALSE)</f>
        <v>Canon</v>
      </c>
      <c r="Q6719" s="31">
        <f>INDEX(Products!$E:$E,MATCH(O6719,Products!$A:$A,0))</f>
        <v>0.32</v>
      </c>
      <c r="R6719" s="10" t="s">
        <v>28</v>
      </c>
      <c r="S6719" s="10" t="s">
        <v>58</v>
      </c>
      <c r="T6719" s="10" t="s">
        <v>426</v>
      </c>
      <c r="U6719" s="12">
        <v>41.96</v>
      </c>
      <c r="V6719" s="12">
        <v>2</v>
      </c>
      <c r="W6719" s="12">
        <v>0</v>
      </c>
      <c r="X6719" s="12">
        <v>10.909600000000001</v>
      </c>
    </row>
    <row r="6720" spans="1:24" ht="14" x14ac:dyDescent="0.3">
      <c r="A6720" s="9">
        <v>6715</v>
      </c>
      <c r="B6720" s="14" t="s">
        <v>9328</v>
      </c>
      <c r="C6720" s="15">
        <v>46013</v>
      </c>
      <c r="D6720" s="15">
        <v>46019</v>
      </c>
      <c r="E6720" s="10" t="s">
        <v>44</v>
      </c>
      <c r="F6720" s="10" t="s">
        <v>1451</v>
      </c>
      <c r="G6720" s="10" t="s">
        <v>1452</v>
      </c>
      <c r="H6720" s="10" t="s">
        <v>22</v>
      </c>
      <c r="I6720" s="10" t="s">
        <v>23</v>
      </c>
      <c r="J6720" s="10" t="s">
        <v>3702</v>
      </c>
      <c r="K6720" s="10" t="s">
        <v>371</v>
      </c>
      <c r="L6720" s="10">
        <v>97756</v>
      </c>
      <c r="M6720" s="10" t="s">
        <v>39</v>
      </c>
      <c r="N6720" s="10" t="str">
        <f>_xlfn.XLOOKUP($M:$M,People!$B:$B,People!A:A)</f>
        <v>Sadie Pawthorne</v>
      </c>
      <c r="O6720" s="10" t="s">
        <v>1188</v>
      </c>
      <c r="P6720" s="10" t="str">
        <f>VLOOKUP(O6720,Products!$A:$E,3,FALSE)</f>
        <v>3M</v>
      </c>
      <c r="Q6720" s="31">
        <f>INDEX(Products!$E:$E,MATCH(O6720,Products!$A:$A,0))</f>
        <v>0.26</v>
      </c>
      <c r="R6720" s="10" t="s">
        <v>28</v>
      </c>
      <c r="S6720" s="10" t="s">
        <v>58</v>
      </c>
      <c r="T6720" s="10" t="s">
        <v>1189</v>
      </c>
      <c r="U6720" s="12">
        <v>11.840000000000002</v>
      </c>
      <c r="V6720" s="12">
        <v>4</v>
      </c>
      <c r="W6720" s="12">
        <v>0.2</v>
      </c>
      <c r="X6720" s="12">
        <v>3.108000000000001</v>
      </c>
    </row>
    <row r="6721" spans="1:24" ht="14" x14ac:dyDescent="0.3">
      <c r="A6721" s="9">
        <v>6716</v>
      </c>
      <c r="B6721" s="14" t="s">
        <v>9328</v>
      </c>
      <c r="C6721" s="15">
        <v>46013</v>
      </c>
      <c r="D6721" s="15">
        <v>46019</v>
      </c>
      <c r="E6721" s="10" t="s">
        <v>44</v>
      </c>
      <c r="F6721" s="10" t="s">
        <v>1451</v>
      </c>
      <c r="G6721" s="10" t="s">
        <v>1452</v>
      </c>
      <c r="H6721" s="10" t="s">
        <v>22</v>
      </c>
      <c r="I6721" s="10" t="s">
        <v>23</v>
      </c>
      <c r="J6721" s="10" t="s">
        <v>3702</v>
      </c>
      <c r="K6721" s="10" t="s">
        <v>371</v>
      </c>
      <c r="L6721" s="10">
        <v>97756</v>
      </c>
      <c r="M6721" s="10" t="s">
        <v>39</v>
      </c>
      <c r="N6721" s="10" t="str">
        <f>_xlfn.XLOOKUP($M:$M,People!$B:$B,People!A:A)</f>
        <v>Sadie Pawthorne</v>
      </c>
      <c r="O6721" s="10" t="s">
        <v>3703</v>
      </c>
      <c r="P6721" s="10" t="str">
        <f>VLOOKUP(O6721,Products!$A:$E,3,FALSE)</f>
        <v>Canon</v>
      </c>
      <c r="Q6721" s="31">
        <f>INDEX(Products!$E:$E,MATCH(O6721,Products!$A:$A,0))</f>
        <v>0.28000000000000003</v>
      </c>
      <c r="R6721" s="10" t="s">
        <v>28</v>
      </c>
      <c r="S6721" s="10" t="s">
        <v>58</v>
      </c>
      <c r="T6721" s="10" t="s">
        <v>3704</v>
      </c>
      <c r="U6721" s="12">
        <v>22.784000000000002</v>
      </c>
      <c r="V6721" s="12">
        <v>1</v>
      </c>
      <c r="W6721" s="12">
        <v>0.2</v>
      </c>
      <c r="X6721" s="12">
        <v>4.8416000000000006</v>
      </c>
    </row>
    <row r="6722" spans="1:24" ht="14" x14ac:dyDescent="0.3">
      <c r="A6722" s="9">
        <v>6717</v>
      </c>
      <c r="B6722" s="14" t="s">
        <v>9328</v>
      </c>
      <c r="C6722" s="15">
        <v>46013</v>
      </c>
      <c r="D6722" s="15">
        <v>46019</v>
      </c>
      <c r="E6722" s="10" t="s">
        <v>44</v>
      </c>
      <c r="F6722" s="10" t="s">
        <v>1451</v>
      </c>
      <c r="G6722" s="10" t="s">
        <v>1452</v>
      </c>
      <c r="H6722" s="10" t="s">
        <v>22</v>
      </c>
      <c r="I6722" s="10" t="s">
        <v>23</v>
      </c>
      <c r="J6722" s="10" t="s">
        <v>3702</v>
      </c>
      <c r="K6722" s="10" t="s">
        <v>371</v>
      </c>
      <c r="L6722" s="10">
        <v>97756</v>
      </c>
      <c r="M6722" s="10" t="s">
        <v>39</v>
      </c>
      <c r="N6722" s="10" t="str">
        <f>_xlfn.XLOOKUP($M:$M,People!$B:$B,People!A:A)</f>
        <v>Sadie Pawthorne</v>
      </c>
      <c r="O6722" s="10" t="s">
        <v>2811</v>
      </c>
      <c r="P6722" s="10" t="str">
        <f>VLOOKUP(O6722,Products!$A:$E,3,FALSE)</f>
        <v>Avery</v>
      </c>
      <c r="Q6722" s="31">
        <f>INDEX(Products!$E:$E,MATCH(O6722,Products!$A:$A,0))</f>
        <v>0.33</v>
      </c>
      <c r="R6722" s="10" t="s">
        <v>41</v>
      </c>
      <c r="S6722" s="10" t="s">
        <v>68</v>
      </c>
      <c r="T6722" s="10" t="s">
        <v>2812</v>
      </c>
      <c r="U6722" s="12">
        <v>31.32</v>
      </c>
      <c r="V6722" s="12">
        <v>10</v>
      </c>
      <c r="W6722" s="12">
        <v>0.7</v>
      </c>
      <c r="X6722" s="12">
        <v>-25.05599999999999</v>
      </c>
    </row>
    <row r="6723" spans="1:24" ht="14" x14ac:dyDescent="0.3">
      <c r="A6723" s="9">
        <v>6718</v>
      </c>
      <c r="B6723" s="14" t="s">
        <v>9329</v>
      </c>
      <c r="C6723" s="15">
        <v>46013</v>
      </c>
      <c r="D6723" s="15">
        <v>46015</v>
      </c>
      <c r="E6723" s="10" t="s">
        <v>19</v>
      </c>
      <c r="F6723" s="10" t="s">
        <v>3605</v>
      </c>
      <c r="G6723" s="10" t="s">
        <v>3606</v>
      </c>
      <c r="H6723" s="10" t="s">
        <v>92</v>
      </c>
      <c r="I6723" s="10" t="s">
        <v>23</v>
      </c>
      <c r="J6723" s="10" t="s">
        <v>86</v>
      </c>
      <c r="K6723" s="10" t="s">
        <v>87</v>
      </c>
      <c r="L6723" s="10">
        <v>98115</v>
      </c>
      <c r="M6723" s="10" t="s">
        <v>39</v>
      </c>
      <c r="N6723" s="10" t="str">
        <f>_xlfn.XLOOKUP($M:$M,People!$B:$B,People!A:A)</f>
        <v>Sadie Pawthorne</v>
      </c>
      <c r="O6723" s="10" t="s">
        <v>591</v>
      </c>
      <c r="P6723" s="10" t="str">
        <f>VLOOKUP(O6723,Products!$A:$E,3,FALSE)</f>
        <v>Logitech</v>
      </c>
      <c r="Q6723" s="31">
        <f>INDEX(Products!$E:$E,MATCH(O6723,Products!$A:$A,0))</f>
        <v>0.37</v>
      </c>
      <c r="R6723" s="10" t="s">
        <v>41</v>
      </c>
      <c r="S6723" s="10" t="s">
        <v>68</v>
      </c>
      <c r="T6723" s="10" t="s">
        <v>592</v>
      </c>
      <c r="U6723" s="12">
        <v>55.360000000000007</v>
      </c>
      <c r="V6723" s="12">
        <v>4</v>
      </c>
      <c r="W6723" s="12">
        <v>0.2</v>
      </c>
      <c r="X6723" s="12">
        <v>19.375999999999998</v>
      </c>
    </row>
    <row r="6724" spans="1:24" ht="14" x14ac:dyDescent="0.3">
      <c r="A6724" s="9">
        <v>6719</v>
      </c>
      <c r="B6724" s="14" t="s">
        <v>9330</v>
      </c>
      <c r="C6724" s="15">
        <v>46013</v>
      </c>
      <c r="D6724" s="15">
        <v>46017</v>
      </c>
      <c r="E6724" s="10" t="s">
        <v>44</v>
      </c>
      <c r="F6724" s="10" t="s">
        <v>496</v>
      </c>
      <c r="G6724" s="10" t="s">
        <v>497</v>
      </c>
      <c r="H6724" s="10" t="s">
        <v>22</v>
      </c>
      <c r="I6724" s="10" t="s">
        <v>23</v>
      </c>
      <c r="J6724" s="10" t="s">
        <v>237</v>
      </c>
      <c r="K6724" s="10" t="s">
        <v>238</v>
      </c>
      <c r="L6724" s="10">
        <v>10035</v>
      </c>
      <c r="M6724" s="10" t="s">
        <v>133</v>
      </c>
      <c r="N6724" s="10" t="str">
        <f>_xlfn.XLOOKUP($M:$M,People!$B:$B,People!A:A)</f>
        <v>Chuck Magee</v>
      </c>
      <c r="O6724" s="10" t="s">
        <v>4487</v>
      </c>
      <c r="P6724" s="10" t="str">
        <f>VLOOKUP(O6724,Products!$A:$E,3,FALSE)</f>
        <v>Dell</v>
      </c>
      <c r="Q6724" s="31">
        <f>INDEX(Products!$E:$E,MATCH(O6724,Products!$A:$A,0))</f>
        <v>0.36</v>
      </c>
      <c r="R6724" s="10" t="s">
        <v>41</v>
      </c>
      <c r="S6724" s="10" t="s">
        <v>68</v>
      </c>
      <c r="T6724" s="10" t="s">
        <v>4488</v>
      </c>
      <c r="U6724" s="12">
        <v>25.584000000000003</v>
      </c>
      <c r="V6724" s="12">
        <v>2</v>
      </c>
      <c r="W6724" s="12">
        <v>0.2</v>
      </c>
      <c r="X6724" s="12">
        <v>8.9543999999999997</v>
      </c>
    </row>
    <row r="6725" spans="1:24" ht="14" x14ac:dyDescent="0.3">
      <c r="A6725" s="9">
        <v>6720</v>
      </c>
      <c r="B6725" s="14" t="s">
        <v>9329</v>
      </c>
      <c r="C6725" s="15">
        <v>46013</v>
      </c>
      <c r="D6725" s="15">
        <v>46015</v>
      </c>
      <c r="E6725" s="10" t="s">
        <v>19</v>
      </c>
      <c r="F6725" s="10" t="s">
        <v>3605</v>
      </c>
      <c r="G6725" s="10" t="s">
        <v>3606</v>
      </c>
      <c r="H6725" s="10" t="s">
        <v>92</v>
      </c>
      <c r="I6725" s="10" t="s">
        <v>23</v>
      </c>
      <c r="J6725" s="10" t="s">
        <v>86</v>
      </c>
      <c r="K6725" s="10" t="s">
        <v>87</v>
      </c>
      <c r="L6725" s="10">
        <v>98115</v>
      </c>
      <c r="M6725" s="10" t="s">
        <v>39</v>
      </c>
      <c r="N6725" s="10" t="str">
        <f>_xlfn.XLOOKUP($M:$M,People!$B:$B,People!A:A)</f>
        <v>Sadie Pawthorne</v>
      </c>
      <c r="O6725" s="10" t="s">
        <v>5418</v>
      </c>
      <c r="P6725" s="10" t="str">
        <f>VLOOKUP(O6725,Products!$A:$E,3,FALSE)</f>
        <v>Avery</v>
      </c>
      <c r="Q6725" s="31">
        <f>INDEX(Products!$E:$E,MATCH(O6725,Products!$A:$A,0))</f>
        <v>0.35</v>
      </c>
      <c r="R6725" s="10" t="s">
        <v>64</v>
      </c>
      <c r="S6725" s="10" t="s">
        <v>599</v>
      </c>
      <c r="T6725" s="10" t="s">
        <v>5419</v>
      </c>
      <c r="U6725" s="12">
        <v>11.56</v>
      </c>
      <c r="V6725" s="12">
        <v>1</v>
      </c>
      <c r="W6725" s="12">
        <v>0.2</v>
      </c>
      <c r="X6725" s="12">
        <v>3.7569999999999992</v>
      </c>
    </row>
    <row r="6726" spans="1:24" ht="14" x14ac:dyDescent="0.3">
      <c r="A6726" s="9">
        <v>6721</v>
      </c>
      <c r="B6726" s="14" t="s">
        <v>9331</v>
      </c>
      <c r="C6726" s="15">
        <v>46014</v>
      </c>
      <c r="D6726" s="15">
        <v>46015</v>
      </c>
      <c r="E6726" s="10" t="s">
        <v>168</v>
      </c>
      <c r="F6726" s="10" t="s">
        <v>988</v>
      </c>
      <c r="G6726" s="10" t="s">
        <v>989</v>
      </c>
      <c r="H6726" s="10" t="s">
        <v>36</v>
      </c>
      <c r="I6726" s="10" t="s">
        <v>23</v>
      </c>
      <c r="J6726" s="10" t="s">
        <v>271</v>
      </c>
      <c r="K6726" s="10" t="s">
        <v>189</v>
      </c>
      <c r="L6726" s="10">
        <v>60623</v>
      </c>
      <c r="M6726" s="10" t="s">
        <v>95</v>
      </c>
      <c r="N6726" s="10" t="str">
        <f>_xlfn.XLOOKUP($M:$M,People!$B:$B,People!A:A)</f>
        <v>Roxanne Rodriguez</v>
      </c>
      <c r="O6726" s="10" t="s">
        <v>2353</v>
      </c>
      <c r="P6726" s="10" t="str">
        <f>VLOOKUP(O6726,Products!$A:$E,3,FALSE)</f>
        <v>Canon</v>
      </c>
      <c r="Q6726" s="31">
        <f>INDEX(Products!$E:$E,MATCH(O6726,Products!$A:$A,0))</f>
        <v>0.28000000000000003</v>
      </c>
      <c r="R6726" s="10" t="s">
        <v>28</v>
      </c>
      <c r="S6726" s="10" t="s">
        <v>29</v>
      </c>
      <c r="T6726" s="10" t="s">
        <v>2354</v>
      </c>
      <c r="U6726" s="12">
        <v>141.37199999999999</v>
      </c>
      <c r="V6726" s="12">
        <v>2</v>
      </c>
      <c r="W6726" s="12">
        <v>0.3</v>
      </c>
      <c r="X6726" s="12">
        <v>-14.137200000000014</v>
      </c>
    </row>
    <row r="6727" spans="1:24" ht="14" x14ac:dyDescent="0.3">
      <c r="A6727" s="9">
        <v>6722</v>
      </c>
      <c r="B6727" s="14" t="s">
        <v>9332</v>
      </c>
      <c r="C6727" s="15">
        <v>46014</v>
      </c>
      <c r="D6727" s="15">
        <v>46017</v>
      </c>
      <c r="E6727" s="10" t="s">
        <v>19</v>
      </c>
      <c r="F6727" s="10" t="s">
        <v>1173</v>
      </c>
      <c r="G6727" s="10" t="s">
        <v>1174</v>
      </c>
      <c r="H6727" s="10" t="s">
        <v>36</v>
      </c>
      <c r="I6727" s="10" t="s">
        <v>23</v>
      </c>
      <c r="J6727" s="10" t="s">
        <v>165</v>
      </c>
      <c r="K6727" s="10" t="s">
        <v>94</v>
      </c>
      <c r="L6727" s="10">
        <v>77041</v>
      </c>
      <c r="M6727" s="10" t="s">
        <v>95</v>
      </c>
      <c r="N6727" s="10" t="str">
        <f>_xlfn.XLOOKUP($M:$M,People!$B:$B,People!A:A)</f>
        <v>Roxanne Rodriguez</v>
      </c>
      <c r="O6727" s="10" t="s">
        <v>1351</v>
      </c>
      <c r="P6727" s="10" t="str">
        <f>VLOOKUP(O6727,Products!$A:$E,3,FALSE)</f>
        <v>Logitech</v>
      </c>
      <c r="Q6727" s="31">
        <f>INDEX(Products!$E:$E,MATCH(O6727,Products!$A:$A,0))</f>
        <v>0.28999999999999998</v>
      </c>
      <c r="R6727" s="10" t="s">
        <v>28</v>
      </c>
      <c r="S6727" s="10" t="s">
        <v>58</v>
      </c>
      <c r="T6727" s="10" t="s">
        <v>1352</v>
      </c>
      <c r="U6727" s="12">
        <v>2.3280000000000003</v>
      </c>
      <c r="V6727" s="12">
        <v>2</v>
      </c>
      <c r="W6727" s="12">
        <v>0.6</v>
      </c>
      <c r="X6727" s="12">
        <v>-0.75660000000000016</v>
      </c>
    </row>
    <row r="6728" spans="1:24" ht="14" x14ac:dyDescent="0.3">
      <c r="A6728" s="9">
        <v>6723</v>
      </c>
      <c r="B6728" s="14" t="s">
        <v>9333</v>
      </c>
      <c r="C6728" s="15">
        <v>46014</v>
      </c>
      <c r="D6728" s="15">
        <v>46016</v>
      </c>
      <c r="E6728" s="10" t="s">
        <v>19</v>
      </c>
      <c r="F6728" s="10" t="s">
        <v>712</v>
      </c>
      <c r="G6728" s="10" t="s">
        <v>713</v>
      </c>
      <c r="H6728" s="10" t="s">
        <v>22</v>
      </c>
      <c r="I6728" s="10" t="s">
        <v>23</v>
      </c>
      <c r="J6728" s="10" t="s">
        <v>284</v>
      </c>
      <c r="K6728" s="10" t="s">
        <v>285</v>
      </c>
      <c r="L6728" s="10">
        <v>22153</v>
      </c>
      <c r="M6728" s="10" t="s">
        <v>26</v>
      </c>
      <c r="N6728" s="10" t="str">
        <f>_xlfn.XLOOKUP($M:$M,People!$B:$B,People!A:A)</f>
        <v>Fred Suzuki</v>
      </c>
      <c r="O6728" s="10" t="s">
        <v>174</v>
      </c>
      <c r="P6728" s="10" t="str">
        <f>VLOOKUP(O6728,Products!$A:$E,3,FALSE)</f>
        <v>HP</v>
      </c>
      <c r="Q6728" s="31">
        <f>INDEX(Products!$E:$E,MATCH(O6728,Products!$A:$A,0))</f>
        <v>0.27</v>
      </c>
      <c r="R6728" s="10" t="s">
        <v>28</v>
      </c>
      <c r="S6728" s="10" t="s">
        <v>58</v>
      </c>
      <c r="T6728" s="10" t="s">
        <v>175</v>
      </c>
      <c r="U6728" s="12">
        <v>572.76</v>
      </c>
      <c r="V6728" s="12">
        <v>6</v>
      </c>
      <c r="W6728" s="12">
        <v>0</v>
      </c>
      <c r="X6728" s="12">
        <v>166.10039999999995</v>
      </c>
    </row>
    <row r="6729" spans="1:24" ht="14" x14ac:dyDescent="0.3">
      <c r="A6729" s="9">
        <v>6724</v>
      </c>
      <c r="B6729" s="14" t="s">
        <v>9333</v>
      </c>
      <c r="C6729" s="15">
        <v>46014</v>
      </c>
      <c r="D6729" s="15">
        <v>46016</v>
      </c>
      <c r="E6729" s="10" t="s">
        <v>19</v>
      </c>
      <c r="F6729" s="10" t="s">
        <v>712</v>
      </c>
      <c r="G6729" s="10" t="s">
        <v>713</v>
      </c>
      <c r="H6729" s="10" t="s">
        <v>22</v>
      </c>
      <c r="I6729" s="10" t="s">
        <v>23</v>
      </c>
      <c r="J6729" s="10" t="s">
        <v>284</v>
      </c>
      <c r="K6729" s="10" t="s">
        <v>285</v>
      </c>
      <c r="L6729" s="10">
        <v>22153</v>
      </c>
      <c r="M6729" s="10" t="s">
        <v>26</v>
      </c>
      <c r="N6729" s="10" t="str">
        <f>_xlfn.XLOOKUP($M:$M,People!$B:$B,People!A:A)</f>
        <v>Fred Suzuki</v>
      </c>
      <c r="O6729" s="10" t="s">
        <v>174</v>
      </c>
      <c r="P6729" s="10" t="str">
        <f>VLOOKUP(O6729,Products!$A:$E,3,FALSE)</f>
        <v>HP</v>
      </c>
      <c r="Q6729" s="31">
        <f>INDEX(Products!$E:$E,MATCH(O6729,Products!$A:$A,0))</f>
        <v>0.27</v>
      </c>
      <c r="R6729" s="10" t="s">
        <v>28</v>
      </c>
      <c r="S6729" s="10" t="s">
        <v>58</v>
      </c>
      <c r="T6729" s="10" t="s">
        <v>175</v>
      </c>
      <c r="U6729" s="12">
        <v>286.38</v>
      </c>
      <c r="V6729" s="12">
        <v>3</v>
      </c>
      <c r="W6729" s="12">
        <v>0</v>
      </c>
      <c r="X6729" s="12">
        <v>83.050199999999975</v>
      </c>
    </row>
    <row r="6730" spans="1:24" ht="14" x14ac:dyDescent="0.3">
      <c r="A6730" s="9">
        <v>6725</v>
      </c>
      <c r="B6730" s="14" t="s">
        <v>9334</v>
      </c>
      <c r="C6730" s="15">
        <v>46014</v>
      </c>
      <c r="D6730" s="15">
        <v>46021</v>
      </c>
      <c r="E6730" s="10" t="s">
        <v>44</v>
      </c>
      <c r="F6730" s="10" t="s">
        <v>3825</v>
      </c>
      <c r="G6730" s="10" t="s">
        <v>3826</v>
      </c>
      <c r="H6730" s="10" t="s">
        <v>36</v>
      </c>
      <c r="I6730" s="10" t="s">
        <v>23</v>
      </c>
      <c r="J6730" s="10" t="s">
        <v>86</v>
      </c>
      <c r="K6730" s="10" t="s">
        <v>87</v>
      </c>
      <c r="L6730" s="10">
        <v>98103</v>
      </c>
      <c r="M6730" s="10" t="s">
        <v>39</v>
      </c>
      <c r="N6730" s="10" t="str">
        <f>_xlfn.XLOOKUP($M:$M,People!$B:$B,People!A:A)</f>
        <v>Sadie Pawthorne</v>
      </c>
      <c r="O6730" s="10" t="s">
        <v>5428</v>
      </c>
      <c r="P6730" s="10" t="str">
        <f>VLOOKUP(O6730,Products!$A:$E,3,FALSE)</f>
        <v>Logitech</v>
      </c>
      <c r="Q6730" s="31">
        <f>INDEX(Products!$E:$E,MATCH(O6730,Products!$A:$A,0))</f>
        <v>0.28999999999999998</v>
      </c>
      <c r="R6730" s="10" t="s">
        <v>41</v>
      </c>
      <c r="S6730" s="10" t="s">
        <v>61</v>
      </c>
      <c r="T6730" s="10" t="s">
        <v>5429</v>
      </c>
      <c r="U6730" s="12">
        <v>4.2</v>
      </c>
      <c r="V6730" s="12">
        <v>2</v>
      </c>
      <c r="W6730" s="12">
        <v>0</v>
      </c>
      <c r="X6730" s="12">
        <v>1.1760000000000002</v>
      </c>
    </row>
    <row r="6731" spans="1:24" ht="14" x14ac:dyDescent="0.3">
      <c r="A6731" s="9">
        <v>6726</v>
      </c>
      <c r="B6731" s="14" t="s">
        <v>9334</v>
      </c>
      <c r="C6731" s="15">
        <v>46014</v>
      </c>
      <c r="D6731" s="15">
        <v>46021</v>
      </c>
      <c r="E6731" s="10" t="s">
        <v>44</v>
      </c>
      <c r="F6731" s="10" t="s">
        <v>3825</v>
      </c>
      <c r="G6731" s="10" t="s">
        <v>3826</v>
      </c>
      <c r="H6731" s="10" t="s">
        <v>36</v>
      </c>
      <c r="I6731" s="10" t="s">
        <v>23</v>
      </c>
      <c r="J6731" s="10" t="s">
        <v>86</v>
      </c>
      <c r="K6731" s="10" t="s">
        <v>87</v>
      </c>
      <c r="L6731" s="10">
        <v>98103</v>
      </c>
      <c r="M6731" s="10" t="s">
        <v>39</v>
      </c>
      <c r="N6731" s="10" t="str">
        <f>_xlfn.XLOOKUP($M:$M,People!$B:$B,People!A:A)</f>
        <v>Sadie Pawthorne</v>
      </c>
      <c r="O6731" s="10" t="s">
        <v>1523</v>
      </c>
      <c r="P6731" s="10" t="str">
        <f>VLOOKUP(O6731,Products!$A:$E,3,FALSE)</f>
        <v>Logitech</v>
      </c>
      <c r="Q6731" s="31">
        <f>INDEX(Products!$E:$E,MATCH(O6731,Products!$A:$A,0))</f>
        <v>0.27</v>
      </c>
      <c r="R6731" s="10" t="s">
        <v>41</v>
      </c>
      <c r="S6731" s="10" t="s">
        <v>61</v>
      </c>
      <c r="T6731" s="10" t="s">
        <v>1524</v>
      </c>
      <c r="U6731" s="12">
        <v>8.82</v>
      </c>
      <c r="V6731" s="12">
        <v>3</v>
      </c>
      <c r="W6731" s="12">
        <v>0</v>
      </c>
      <c r="X6731" s="12">
        <v>2.5577999999999994</v>
      </c>
    </row>
    <row r="6732" spans="1:24" ht="14" x14ac:dyDescent="0.3">
      <c r="A6732" s="9">
        <v>6727</v>
      </c>
      <c r="B6732" s="14" t="s">
        <v>9335</v>
      </c>
      <c r="C6732" s="15">
        <v>46014</v>
      </c>
      <c r="D6732" s="15">
        <v>46019</v>
      </c>
      <c r="E6732" s="10" t="s">
        <v>44</v>
      </c>
      <c r="F6732" s="10" t="s">
        <v>2709</v>
      </c>
      <c r="G6732" s="10" t="s">
        <v>2710</v>
      </c>
      <c r="H6732" s="10" t="s">
        <v>22</v>
      </c>
      <c r="I6732" s="10" t="s">
        <v>23</v>
      </c>
      <c r="J6732" s="10" t="s">
        <v>3728</v>
      </c>
      <c r="K6732" s="10" t="s">
        <v>438</v>
      </c>
      <c r="L6732" s="10">
        <v>43402</v>
      </c>
      <c r="M6732" s="10" t="s">
        <v>133</v>
      </c>
      <c r="N6732" s="10" t="str">
        <f>_xlfn.XLOOKUP($M:$M,People!$B:$B,People!A:A)</f>
        <v>Chuck Magee</v>
      </c>
      <c r="O6732" s="10" t="s">
        <v>4778</v>
      </c>
      <c r="P6732" s="10" t="str">
        <f>VLOOKUP(O6732,Products!$A:$E,3,FALSE)</f>
        <v>HP</v>
      </c>
      <c r="Q6732" s="31">
        <f>INDEX(Products!$E:$E,MATCH(O6732,Products!$A:$A,0))</f>
        <v>0.37</v>
      </c>
      <c r="R6732" s="10" t="s">
        <v>41</v>
      </c>
      <c r="S6732" s="10" t="s">
        <v>68</v>
      </c>
      <c r="T6732" s="10" t="s">
        <v>4779</v>
      </c>
      <c r="U6732" s="12">
        <v>5.5530000000000008</v>
      </c>
      <c r="V6732" s="12">
        <v>3</v>
      </c>
      <c r="W6732" s="12">
        <v>0.7</v>
      </c>
      <c r="X6732" s="12">
        <v>-4.0722000000000023</v>
      </c>
    </row>
    <row r="6733" spans="1:24" ht="14" x14ac:dyDescent="0.3">
      <c r="A6733" s="9">
        <v>6728</v>
      </c>
      <c r="B6733" s="14" t="s">
        <v>9334</v>
      </c>
      <c r="C6733" s="15">
        <v>46014</v>
      </c>
      <c r="D6733" s="15">
        <v>46021</v>
      </c>
      <c r="E6733" s="10" t="s">
        <v>44</v>
      </c>
      <c r="F6733" s="10" t="s">
        <v>3825</v>
      </c>
      <c r="G6733" s="10" t="s">
        <v>3826</v>
      </c>
      <c r="H6733" s="10" t="s">
        <v>36</v>
      </c>
      <c r="I6733" s="10" t="s">
        <v>23</v>
      </c>
      <c r="J6733" s="10" t="s">
        <v>86</v>
      </c>
      <c r="K6733" s="10" t="s">
        <v>87</v>
      </c>
      <c r="L6733" s="10">
        <v>98103</v>
      </c>
      <c r="M6733" s="10" t="s">
        <v>39</v>
      </c>
      <c r="N6733" s="10" t="str">
        <f>_xlfn.XLOOKUP($M:$M,People!$B:$B,People!A:A)</f>
        <v>Sadie Pawthorne</v>
      </c>
      <c r="O6733" s="10" t="s">
        <v>4822</v>
      </c>
      <c r="P6733" s="10" t="str">
        <f>VLOOKUP(O6733,Products!$A:$E,3,FALSE)</f>
        <v>Logitech</v>
      </c>
      <c r="Q6733" s="31">
        <f>INDEX(Products!$E:$E,MATCH(O6733,Products!$A:$A,0))</f>
        <v>0.33</v>
      </c>
      <c r="R6733" s="10" t="s">
        <v>41</v>
      </c>
      <c r="S6733" s="10" t="s">
        <v>155</v>
      </c>
      <c r="T6733" s="10" t="s">
        <v>588</v>
      </c>
      <c r="U6733" s="12">
        <v>61.96</v>
      </c>
      <c r="V6733" s="12">
        <v>2</v>
      </c>
      <c r="W6733" s="12">
        <v>0</v>
      </c>
      <c r="X6733" s="12">
        <v>30.360399999999998</v>
      </c>
    </row>
    <row r="6734" spans="1:24" ht="14" x14ac:dyDescent="0.3">
      <c r="A6734" s="9">
        <v>6729</v>
      </c>
      <c r="B6734" s="14" t="s">
        <v>9336</v>
      </c>
      <c r="C6734" s="15">
        <v>46014</v>
      </c>
      <c r="D6734" s="15">
        <v>46020</v>
      </c>
      <c r="E6734" s="10" t="s">
        <v>44</v>
      </c>
      <c r="F6734" s="10" t="s">
        <v>3931</v>
      </c>
      <c r="G6734" s="10" t="s">
        <v>3932</v>
      </c>
      <c r="H6734" s="10" t="s">
        <v>36</v>
      </c>
      <c r="I6734" s="10" t="s">
        <v>23</v>
      </c>
      <c r="J6734" s="10" t="s">
        <v>4861</v>
      </c>
      <c r="K6734" s="10" t="s">
        <v>212</v>
      </c>
      <c r="L6734" s="10">
        <v>49505</v>
      </c>
      <c r="M6734" s="10" t="s">
        <v>95</v>
      </c>
      <c r="N6734" s="10" t="str">
        <f>_xlfn.XLOOKUP($M:$M,People!$B:$B,People!A:A)</f>
        <v>Roxanne Rodriguez</v>
      </c>
      <c r="O6734" s="10" t="s">
        <v>3423</v>
      </c>
      <c r="P6734" s="10" t="str">
        <f>VLOOKUP(O6734,Products!$A:$E,3,FALSE)</f>
        <v>IKEA</v>
      </c>
      <c r="Q6734" s="31">
        <f>INDEX(Products!$E:$E,MATCH(O6734,Products!$A:$A,0))</f>
        <v>0.36</v>
      </c>
      <c r="R6734" s="10" t="s">
        <v>41</v>
      </c>
      <c r="S6734" s="10" t="s">
        <v>240</v>
      </c>
      <c r="T6734" s="10" t="s">
        <v>3424</v>
      </c>
      <c r="U6734" s="12">
        <v>24.849999999999998</v>
      </c>
      <c r="V6734" s="12">
        <v>7</v>
      </c>
      <c r="W6734" s="12">
        <v>0</v>
      </c>
      <c r="X6734" s="12">
        <v>11.679499999999999</v>
      </c>
    </row>
    <row r="6735" spans="1:24" ht="14" x14ac:dyDescent="0.3">
      <c r="A6735" s="9">
        <v>6730</v>
      </c>
      <c r="B6735" s="14" t="s">
        <v>9332</v>
      </c>
      <c r="C6735" s="15">
        <v>46014</v>
      </c>
      <c r="D6735" s="15">
        <v>46017</v>
      </c>
      <c r="E6735" s="10" t="s">
        <v>19</v>
      </c>
      <c r="F6735" s="10" t="s">
        <v>1173</v>
      </c>
      <c r="G6735" s="10" t="s">
        <v>1174</v>
      </c>
      <c r="H6735" s="10" t="s">
        <v>36</v>
      </c>
      <c r="I6735" s="10" t="s">
        <v>23</v>
      </c>
      <c r="J6735" s="10" t="s">
        <v>165</v>
      </c>
      <c r="K6735" s="10" t="s">
        <v>94</v>
      </c>
      <c r="L6735" s="10">
        <v>77041</v>
      </c>
      <c r="M6735" s="10" t="s">
        <v>95</v>
      </c>
      <c r="N6735" s="10" t="str">
        <f>_xlfn.XLOOKUP($M:$M,People!$B:$B,People!A:A)</f>
        <v>Roxanne Rodriguez</v>
      </c>
      <c r="O6735" s="10" t="s">
        <v>5180</v>
      </c>
      <c r="P6735" s="10" t="str">
        <f>VLOOKUP(O6735,Products!$A:$E,3,FALSE)</f>
        <v>Avery</v>
      </c>
      <c r="Q6735" s="31">
        <f>INDEX(Products!$E:$E,MATCH(O6735,Products!$A:$A,0))</f>
        <v>0.28999999999999998</v>
      </c>
      <c r="R6735" s="10" t="s">
        <v>41</v>
      </c>
      <c r="S6735" s="10" t="s">
        <v>42</v>
      </c>
      <c r="T6735" s="10" t="s">
        <v>5181</v>
      </c>
      <c r="U6735" s="12">
        <v>45.36</v>
      </c>
      <c r="V6735" s="12">
        <v>9</v>
      </c>
      <c r="W6735" s="12">
        <v>0.2</v>
      </c>
      <c r="X6735" s="12">
        <v>14.741999999999997</v>
      </c>
    </row>
    <row r="6736" spans="1:24" ht="14" x14ac:dyDescent="0.3">
      <c r="A6736" s="9">
        <v>6731</v>
      </c>
      <c r="B6736" s="14" t="s">
        <v>9337</v>
      </c>
      <c r="C6736" s="15">
        <v>46014</v>
      </c>
      <c r="D6736" s="15">
        <v>46019</v>
      </c>
      <c r="E6736" s="10" t="s">
        <v>44</v>
      </c>
      <c r="F6736" s="10" t="s">
        <v>659</v>
      </c>
      <c r="G6736" s="10" t="s">
        <v>660</v>
      </c>
      <c r="H6736" s="10" t="s">
        <v>92</v>
      </c>
      <c r="I6736" s="10" t="s">
        <v>23</v>
      </c>
      <c r="J6736" s="10" t="s">
        <v>131</v>
      </c>
      <c r="K6736" s="10" t="s">
        <v>132</v>
      </c>
      <c r="L6736" s="10">
        <v>19143</v>
      </c>
      <c r="M6736" s="10" t="s">
        <v>133</v>
      </c>
      <c r="N6736" s="10" t="str">
        <f>_xlfn.XLOOKUP($M:$M,People!$B:$B,People!A:A)</f>
        <v>Chuck Magee</v>
      </c>
      <c r="O6736" s="10" t="s">
        <v>3945</v>
      </c>
      <c r="P6736" s="10" t="str">
        <f>VLOOKUP(O6736,Products!$A:$E,3,FALSE)</f>
        <v>Office Depot</v>
      </c>
      <c r="Q6736" s="31">
        <f>INDEX(Products!$E:$E,MATCH(O6736,Products!$A:$A,0))</f>
        <v>0.34</v>
      </c>
      <c r="R6736" s="10" t="s">
        <v>41</v>
      </c>
      <c r="S6736" s="10" t="s">
        <v>82</v>
      </c>
      <c r="T6736" s="10" t="s">
        <v>3946</v>
      </c>
      <c r="U6736" s="12">
        <v>7.9680000000000009</v>
      </c>
      <c r="V6736" s="12">
        <v>2</v>
      </c>
      <c r="W6736" s="12">
        <v>0.2</v>
      </c>
      <c r="X6736" s="12">
        <v>2.6892000000000005</v>
      </c>
    </row>
    <row r="6737" spans="1:24" ht="14" x14ac:dyDescent="0.3">
      <c r="A6737" s="9">
        <v>6732</v>
      </c>
      <c r="B6737" s="14" t="s">
        <v>9334</v>
      </c>
      <c r="C6737" s="15">
        <v>46014</v>
      </c>
      <c r="D6737" s="15">
        <v>46021</v>
      </c>
      <c r="E6737" s="10" t="s">
        <v>44</v>
      </c>
      <c r="F6737" s="10" t="s">
        <v>3825</v>
      </c>
      <c r="G6737" s="10" t="s">
        <v>3826</v>
      </c>
      <c r="H6737" s="10" t="s">
        <v>36</v>
      </c>
      <c r="I6737" s="10" t="s">
        <v>23</v>
      </c>
      <c r="J6737" s="10" t="s">
        <v>86</v>
      </c>
      <c r="K6737" s="10" t="s">
        <v>87</v>
      </c>
      <c r="L6737" s="10">
        <v>98103</v>
      </c>
      <c r="M6737" s="10" t="s">
        <v>39</v>
      </c>
      <c r="N6737" s="10" t="str">
        <f>_xlfn.XLOOKUP($M:$M,People!$B:$B,People!A:A)</f>
        <v>Sadie Pawthorne</v>
      </c>
      <c r="O6737" s="10" t="s">
        <v>3966</v>
      </c>
      <c r="P6737" s="10" t="str">
        <f>VLOOKUP(O6737,Products!$A:$E,3,FALSE)</f>
        <v>Staples</v>
      </c>
      <c r="Q6737" s="31">
        <f>INDEX(Products!$E:$E,MATCH(O6737,Products!$A:$A,0))</f>
        <v>0.25</v>
      </c>
      <c r="R6737" s="10" t="s">
        <v>41</v>
      </c>
      <c r="S6737" s="10" t="s">
        <v>82</v>
      </c>
      <c r="T6737" s="10" t="s">
        <v>3967</v>
      </c>
      <c r="U6737" s="12">
        <v>37.94</v>
      </c>
      <c r="V6737" s="12">
        <v>2</v>
      </c>
      <c r="W6737" s="12">
        <v>0</v>
      </c>
      <c r="X6737" s="12">
        <v>18.211199999999998</v>
      </c>
    </row>
    <row r="6738" spans="1:24" ht="14" x14ac:dyDescent="0.3">
      <c r="A6738" s="9">
        <v>6733</v>
      </c>
      <c r="B6738" s="14" t="s">
        <v>9334</v>
      </c>
      <c r="C6738" s="15">
        <v>46014</v>
      </c>
      <c r="D6738" s="15">
        <v>46021</v>
      </c>
      <c r="E6738" s="10" t="s">
        <v>44</v>
      </c>
      <c r="F6738" s="10" t="s">
        <v>3825</v>
      </c>
      <c r="G6738" s="10" t="s">
        <v>3826</v>
      </c>
      <c r="H6738" s="10" t="s">
        <v>36</v>
      </c>
      <c r="I6738" s="10" t="s">
        <v>23</v>
      </c>
      <c r="J6738" s="10" t="s">
        <v>86</v>
      </c>
      <c r="K6738" s="10" t="s">
        <v>87</v>
      </c>
      <c r="L6738" s="10">
        <v>98103</v>
      </c>
      <c r="M6738" s="10" t="s">
        <v>39</v>
      </c>
      <c r="N6738" s="10" t="str">
        <f>_xlfn.XLOOKUP($M:$M,People!$B:$B,People!A:A)</f>
        <v>Sadie Pawthorne</v>
      </c>
      <c r="O6738" s="10" t="s">
        <v>520</v>
      </c>
      <c r="P6738" s="10" t="str">
        <f>VLOOKUP(O6738,Products!$A:$E,3,FALSE)</f>
        <v>Office Depot</v>
      </c>
      <c r="Q6738" s="31">
        <f>INDEX(Products!$E:$E,MATCH(O6738,Products!$A:$A,0))</f>
        <v>0.26</v>
      </c>
      <c r="R6738" s="10" t="s">
        <v>41</v>
      </c>
      <c r="S6738" s="10" t="s">
        <v>82</v>
      </c>
      <c r="T6738" s="10" t="s">
        <v>521</v>
      </c>
      <c r="U6738" s="12">
        <v>47.9</v>
      </c>
      <c r="V6738" s="12">
        <v>1</v>
      </c>
      <c r="W6738" s="12">
        <v>0</v>
      </c>
      <c r="X6738" s="12">
        <v>22.991999999999997</v>
      </c>
    </row>
    <row r="6739" spans="1:24" ht="14" x14ac:dyDescent="0.3">
      <c r="A6739" s="9">
        <v>6734</v>
      </c>
      <c r="B6739" s="14" t="s">
        <v>9334</v>
      </c>
      <c r="C6739" s="15">
        <v>46014</v>
      </c>
      <c r="D6739" s="15">
        <v>46021</v>
      </c>
      <c r="E6739" s="10" t="s">
        <v>44</v>
      </c>
      <c r="F6739" s="10" t="s">
        <v>3825</v>
      </c>
      <c r="G6739" s="10" t="s">
        <v>3826</v>
      </c>
      <c r="H6739" s="10" t="s">
        <v>36</v>
      </c>
      <c r="I6739" s="10" t="s">
        <v>23</v>
      </c>
      <c r="J6739" s="10" t="s">
        <v>86</v>
      </c>
      <c r="K6739" s="10" t="s">
        <v>87</v>
      </c>
      <c r="L6739" s="10">
        <v>98103</v>
      </c>
      <c r="M6739" s="10" t="s">
        <v>39</v>
      </c>
      <c r="N6739" s="10" t="str">
        <f>_xlfn.XLOOKUP($M:$M,People!$B:$B,People!A:A)</f>
        <v>Sadie Pawthorne</v>
      </c>
      <c r="O6739" s="10" t="s">
        <v>1413</v>
      </c>
      <c r="P6739" s="10" t="str">
        <f>VLOOKUP(O6739,Products!$A:$E,3,FALSE)</f>
        <v>Canon</v>
      </c>
      <c r="Q6739" s="31">
        <f>INDEX(Products!$E:$E,MATCH(O6739,Products!$A:$A,0))</f>
        <v>0.28000000000000003</v>
      </c>
      <c r="R6739" s="10" t="s">
        <v>41</v>
      </c>
      <c r="S6739" s="10" t="s">
        <v>53</v>
      </c>
      <c r="T6739" s="10" t="s">
        <v>1414</v>
      </c>
      <c r="U6739" s="12">
        <v>227.28</v>
      </c>
      <c r="V6739" s="12">
        <v>2</v>
      </c>
      <c r="W6739" s="12">
        <v>0</v>
      </c>
      <c r="X6739" s="12">
        <v>2.2727999999999895</v>
      </c>
    </row>
    <row r="6740" spans="1:24" ht="14" x14ac:dyDescent="0.3">
      <c r="A6740" s="9">
        <v>6735</v>
      </c>
      <c r="B6740" s="14" t="s">
        <v>9334</v>
      </c>
      <c r="C6740" s="15">
        <v>46014</v>
      </c>
      <c r="D6740" s="15">
        <v>46021</v>
      </c>
      <c r="E6740" s="10" t="s">
        <v>44</v>
      </c>
      <c r="F6740" s="10" t="s">
        <v>3825</v>
      </c>
      <c r="G6740" s="10" t="s">
        <v>3826</v>
      </c>
      <c r="H6740" s="10" t="s">
        <v>36</v>
      </c>
      <c r="I6740" s="10" t="s">
        <v>23</v>
      </c>
      <c r="J6740" s="10" t="s">
        <v>86</v>
      </c>
      <c r="K6740" s="10" t="s">
        <v>87</v>
      </c>
      <c r="L6740" s="10">
        <v>98103</v>
      </c>
      <c r="M6740" s="10" t="s">
        <v>39</v>
      </c>
      <c r="N6740" s="10" t="str">
        <f>_xlfn.XLOOKUP($M:$M,People!$B:$B,People!A:A)</f>
        <v>Sadie Pawthorne</v>
      </c>
      <c r="O6740" s="10" t="s">
        <v>4371</v>
      </c>
      <c r="P6740" s="10" t="str">
        <f>VLOOKUP(O6740,Products!$A:$E,3,FALSE)</f>
        <v>3M</v>
      </c>
      <c r="Q6740" s="31">
        <f>INDEX(Products!$E:$E,MATCH(O6740,Products!$A:$A,0))</f>
        <v>0.4</v>
      </c>
      <c r="R6740" s="10" t="s">
        <v>41</v>
      </c>
      <c r="S6740" s="10" t="s">
        <v>53</v>
      </c>
      <c r="T6740" s="10" t="s">
        <v>4372</v>
      </c>
      <c r="U6740" s="12">
        <v>1117.92</v>
      </c>
      <c r="V6740" s="12">
        <v>4</v>
      </c>
      <c r="W6740" s="12">
        <v>0</v>
      </c>
      <c r="X6740" s="12">
        <v>55.895999999999958</v>
      </c>
    </row>
    <row r="6741" spans="1:24" ht="14" x14ac:dyDescent="0.3">
      <c r="A6741" s="9">
        <v>6736</v>
      </c>
      <c r="B6741" s="14" t="s">
        <v>9338</v>
      </c>
      <c r="C6741" s="15">
        <v>46014</v>
      </c>
      <c r="D6741" s="15">
        <v>46019</v>
      </c>
      <c r="E6741" s="10" t="s">
        <v>19</v>
      </c>
      <c r="F6741" s="10" t="s">
        <v>4620</v>
      </c>
      <c r="G6741" s="10" t="s">
        <v>4621</v>
      </c>
      <c r="H6741" s="10" t="s">
        <v>36</v>
      </c>
      <c r="I6741" s="10" t="s">
        <v>23</v>
      </c>
      <c r="J6741" s="10" t="s">
        <v>1218</v>
      </c>
      <c r="K6741" s="10" t="s">
        <v>1219</v>
      </c>
      <c r="L6741" s="10">
        <v>2886</v>
      </c>
      <c r="M6741" s="10" t="s">
        <v>133</v>
      </c>
      <c r="N6741" s="10" t="str">
        <f>_xlfn.XLOOKUP($M:$M,People!$B:$B,People!A:A)</f>
        <v>Chuck Magee</v>
      </c>
      <c r="O6741" s="10" t="s">
        <v>2049</v>
      </c>
      <c r="P6741" s="10" t="str">
        <f>VLOOKUP(O6741,Products!$A:$E,3,FALSE)</f>
        <v>Logitech</v>
      </c>
      <c r="Q6741" s="31">
        <f>INDEX(Products!$E:$E,MATCH(O6741,Products!$A:$A,0))</f>
        <v>0.28999999999999998</v>
      </c>
      <c r="R6741" s="10" t="s">
        <v>64</v>
      </c>
      <c r="S6741" s="10" t="s">
        <v>1063</v>
      </c>
      <c r="T6741" s="10" t="s">
        <v>2050</v>
      </c>
      <c r="U6741" s="12">
        <v>1999.96</v>
      </c>
      <c r="V6741" s="12">
        <v>4</v>
      </c>
      <c r="W6741" s="12">
        <v>0</v>
      </c>
      <c r="X6741" s="12">
        <v>899.98199999999997</v>
      </c>
    </row>
    <row r="6742" spans="1:24" ht="14" x14ac:dyDescent="0.3">
      <c r="A6742" s="9">
        <v>6737</v>
      </c>
      <c r="B6742" s="14" t="s">
        <v>9337</v>
      </c>
      <c r="C6742" s="15">
        <v>46014</v>
      </c>
      <c r="D6742" s="15">
        <v>46019</v>
      </c>
      <c r="E6742" s="10" t="s">
        <v>44</v>
      </c>
      <c r="F6742" s="10" t="s">
        <v>659</v>
      </c>
      <c r="G6742" s="10" t="s">
        <v>660</v>
      </c>
      <c r="H6742" s="10" t="s">
        <v>92</v>
      </c>
      <c r="I6742" s="10" t="s">
        <v>23</v>
      </c>
      <c r="J6742" s="10" t="s">
        <v>131</v>
      </c>
      <c r="K6742" s="10" t="s">
        <v>132</v>
      </c>
      <c r="L6742" s="10">
        <v>19143</v>
      </c>
      <c r="M6742" s="10" t="s">
        <v>133</v>
      </c>
      <c r="N6742" s="10" t="str">
        <f>_xlfn.XLOOKUP($M:$M,People!$B:$B,People!A:A)</f>
        <v>Chuck Magee</v>
      </c>
      <c r="O6742" s="10" t="s">
        <v>5919</v>
      </c>
      <c r="P6742" s="10" t="str">
        <f>VLOOKUP(O6742,Products!$A:$E,3,FALSE)</f>
        <v>HP</v>
      </c>
      <c r="Q6742" s="31">
        <f>INDEX(Products!$E:$E,MATCH(O6742,Products!$A:$A,0))</f>
        <v>0.35</v>
      </c>
      <c r="R6742" s="10" t="s">
        <v>64</v>
      </c>
      <c r="S6742" s="10" t="s">
        <v>65</v>
      </c>
      <c r="T6742" s="10" t="s">
        <v>5920</v>
      </c>
      <c r="U6742" s="12">
        <v>1499.9699999999998</v>
      </c>
      <c r="V6742" s="12">
        <v>5</v>
      </c>
      <c r="W6742" s="12">
        <v>0.4</v>
      </c>
      <c r="X6742" s="12">
        <v>-374.99250000000006</v>
      </c>
    </row>
    <row r="6743" spans="1:24" ht="14" x14ac:dyDescent="0.3">
      <c r="A6743" s="9">
        <v>6738</v>
      </c>
      <c r="B6743" s="14" t="s">
        <v>9332</v>
      </c>
      <c r="C6743" s="15">
        <v>46014</v>
      </c>
      <c r="D6743" s="15">
        <v>46017</v>
      </c>
      <c r="E6743" s="10" t="s">
        <v>19</v>
      </c>
      <c r="F6743" s="10" t="s">
        <v>1173</v>
      </c>
      <c r="G6743" s="10" t="s">
        <v>1174</v>
      </c>
      <c r="H6743" s="10" t="s">
        <v>36</v>
      </c>
      <c r="I6743" s="10" t="s">
        <v>23</v>
      </c>
      <c r="J6743" s="10" t="s">
        <v>165</v>
      </c>
      <c r="K6743" s="10" t="s">
        <v>94</v>
      </c>
      <c r="L6743" s="10">
        <v>77041</v>
      </c>
      <c r="M6743" s="10" t="s">
        <v>95</v>
      </c>
      <c r="N6743" s="10" t="str">
        <f>_xlfn.XLOOKUP($M:$M,People!$B:$B,People!A:A)</f>
        <v>Roxanne Rodriguez</v>
      </c>
      <c r="O6743" s="10" t="s">
        <v>3835</v>
      </c>
      <c r="P6743" s="10" t="str">
        <f>VLOOKUP(O6743,Products!$A:$E,3,FALSE)</f>
        <v>Office Depot</v>
      </c>
      <c r="Q6743" s="31">
        <f>INDEX(Products!$E:$E,MATCH(O6743,Products!$A:$A,0))</f>
        <v>0.4</v>
      </c>
      <c r="R6743" s="10" t="s">
        <v>64</v>
      </c>
      <c r="S6743" s="10" t="s">
        <v>65</v>
      </c>
      <c r="T6743" s="10" t="s">
        <v>3836</v>
      </c>
      <c r="U6743" s="12">
        <v>287.88</v>
      </c>
      <c r="V6743" s="12">
        <v>3</v>
      </c>
      <c r="W6743" s="12">
        <v>0.2</v>
      </c>
      <c r="X6743" s="12">
        <v>35.984999999999999</v>
      </c>
    </row>
    <row r="6744" spans="1:24" ht="14" x14ac:dyDescent="0.3">
      <c r="A6744" s="9">
        <v>6739</v>
      </c>
      <c r="B6744" s="14" t="s">
        <v>9332</v>
      </c>
      <c r="C6744" s="15">
        <v>46014</v>
      </c>
      <c r="D6744" s="15">
        <v>46017</v>
      </c>
      <c r="E6744" s="10" t="s">
        <v>19</v>
      </c>
      <c r="F6744" s="10" t="s">
        <v>1173</v>
      </c>
      <c r="G6744" s="10" t="s">
        <v>1174</v>
      </c>
      <c r="H6744" s="10" t="s">
        <v>36</v>
      </c>
      <c r="I6744" s="10" t="s">
        <v>23</v>
      </c>
      <c r="J6744" s="10" t="s">
        <v>165</v>
      </c>
      <c r="K6744" s="10" t="s">
        <v>94</v>
      </c>
      <c r="L6744" s="10">
        <v>77041</v>
      </c>
      <c r="M6744" s="10" t="s">
        <v>95</v>
      </c>
      <c r="N6744" s="10" t="str">
        <f>_xlfn.XLOOKUP($M:$M,People!$B:$B,People!A:A)</f>
        <v>Roxanne Rodriguez</v>
      </c>
      <c r="O6744" s="10" t="s">
        <v>2822</v>
      </c>
      <c r="P6744" s="10" t="str">
        <f>VLOOKUP(O6744,Products!$A:$E,3,FALSE)</f>
        <v>HP</v>
      </c>
      <c r="Q6744" s="31">
        <f>INDEX(Products!$E:$E,MATCH(O6744,Products!$A:$A,0))</f>
        <v>0.37</v>
      </c>
      <c r="R6744" s="10" t="s">
        <v>64</v>
      </c>
      <c r="S6744" s="10" t="s">
        <v>65</v>
      </c>
      <c r="T6744" s="10" t="s">
        <v>2823</v>
      </c>
      <c r="U6744" s="12">
        <v>453.57600000000002</v>
      </c>
      <c r="V6744" s="12">
        <v>3</v>
      </c>
      <c r="W6744" s="12">
        <v>0.2</v>
      </c>
      <c r="X6744" s="12">
        <v>39.687899999999985</v>
      </c>
    </row>
    <row r="6745" spans="1:24" ht="14" x14ac:dyDescent="0.3">
      <c r="A6745" s="9">
        <v>6740</v>
      </c>
      <c r="B6745" s="14" t="s">
        <v>9332</v>
      </c>
      <c r="C6745" s="15">
        <v>46014</v>
      </c>
      <c r="D6745" s="15">
        <v>46017</v>
      </c>
      <c r="E6745" s="10" t="s">
        <v>19</v>
      </c>
      <c r="F6745" s="10" t="s">
        <v>1173</v>
      </c>
      <c r="G6745" s="10" t="s">
        <v>1174</v>
      </c>
      <c r="H6745" s="10" t="s">
        <v>36</v>
      </c>
      <c r="I6745" s="10" t="s">
        <v>23</v>
      </c>
      <c r="J6745" s="10" t="s">
        <v>165</v>
      </c>
      <c r="K6745" s="10" t="s">
        <v>94</v>
      </c>
      <c r="L6745" s="10">
        <v>77041</v>
      </c>
      <c r="M6745" s="10" t="s">
        <v>95</v>
      </c>
      <c r="N6745" s="10" t="str">
        <f>_xlfn.XLOOKUP($M:$M,People!$B:$B,People!A:A)</f>
        <v>Roxanne Rodriguez</v>
      </c>
      <c r="O6745" s="10" t="s">
        <v>4857</v>
      </c>
      <c r="P6745" s="10" t="str">
        <f>VLOOKUP(O6745,Products!$A:$E,3,FALSE)</f>
        <v>Logitech</v>
      </c>
      <c r="Q6745" s="31">
        <f>INDEX(Products!$E:$E,MATCH(O6745,Products!$A:$A,0))</f>
        <v>0.27</v>
      </c>
      <c r="R6745" s="10" t="s">
        <v>64</v>
      </c>
      <c r="S6745" s="10" t="s">
        <v>65</v>
      </c>
      <c r="T6745" s="10" t="s">
        <v>4858</v>
      </c>
      <c r="U6745" s="12">
        <v>131.88000000000002</v>
      </c>
      <c r="V6745" s="12">
        <v>3</v>
      </c>
      <c r="W6745" s="12">
        <v>0.2</v>
      </c>
      <c r="X6745" s="12">
        <v>14.836499999999987</v>
      </c>
    </row>
    <row r="6746" spans="1:24" ht="14" x14ac:dyDescent="0.3">
      <c r="A6746" s="9">
        <v>6741</v>
      </c>
      <c r="B6746" s="14" t="s">
        <v>9339</v>
      </c>
      <c r="C6746" s="15">
        <v>46015</v>
      </c>
      <c r="D6746" s="15">
        <v>46021</v>
      </c>
      <c r="E6746" s="10" t="s">
        <v>44</v>
      </c>
      <c r="F6746" s="10" t="s">
        <v>1825</v>
      </c>
      <c r="G6746" s="10" t="s">
        <v>1826</v>
      </c>
      <c r="H6746" s="10" t="s">
        <v>22</v>
      </c>
      <c r="I6746" s="10" t="s">
        <v>23</v>
      </c>
      <c r="J6746" s="10" t="s">
        <v>554</v>
      </c>
      <c r="K6746" s="10" t="s">
        <v>38</v>
      </c>
      <c r="L6746" s="10">
        <v>95123</v>
      </c>
      <c r="M6746" s="10" t="s">
        <v>39</v>
      </c>
      <c r="N6746" s="10" t="str">
        <f>_xlfn.XLOOKUP($M:$M,People!$B:$B,People!A:A)</f>
        <v>Sadie Pawthorne</v>
      </c>
      <c r="O6746" s="10" t="s">
        <v>4652</v>
      </c>
      <c r="P6746" s="10" t="str">
        <f>VLOOKUP(O6746,Products!$A:$E,3,FALSE)</f>
        <v>Office Depot</v>
      </c>
      <c r="Q6746" s="31">
        <f>INDEX(Products!$E:$E,MATCH(O6746,Products!$A:$A,0))</f>
        <v>0.4</v>
      </c>
      <c r="R6746" s="10" t="s">
        <v>28</v>
      </c>
      <c r="S6746" s="10" t="s">
        <v>58</v>
      </c>
      <c r="T6746" s="10" t="s">
        <v>4653</v>
      </c>
      <c r="U6746" s="12">
        <v>43.96</v>
      </c>
      <c r="V6746" s="12">
        <v>7</v>
      </c>
      <c r="W6746" s="12">
        <v>0</v>
      </c>
      <c r="X6746" s="12">
        <v>18.463200000000004</v>
      </c>
    </row>
    <row r="6747" spans="1:24" ht="14" x14ac:dyDescent="0.3">
      <c r="A6747" s="9">
        <v>6742</v>
      </c>
      <c r="B6747" s="14" t="s">
        <v>9340</v>
      </c>
      <c r="C6747" s="15">
        <v>46015</v>
      </c>
      <c r="D6747" s="15">
        <v>46019</v>
      </c>
      <c r="E6747" s="10" t="s">
        <v>44</v>
      </c>
      <c r="F6747" s="10" t="s">
        <v>2387</v>
      </c>
      <c r="G6747" s="10" t="s">
        <v>2388</v>
      </c>
      <c r="H6747" s="10" t="s">
        <v>22</v>
      </c>
      <c r="I6747" s="10" t="s">
        <v>23</v>
      </c>
      <c r="J6747" s="10" t="s">
        <v>237</v>
      </c>
      <c r="K6747" s="10" t="s">
        <v>238</v>
      </c>
      <c r="L6747" s="10">
        <v>10035</v>
      </c>
      <c r="M6747" s="10" t="s">
        <v>133</v>
      </c>
      <c r="N6747" s="10" t="str">
        <f>_xlfn.XLOOKUP($M:$M,People!$B:$B,People!A:A)</f>
        <v>Chuck Magee</v>
      </c>
      <c r="O6747" s="10" t="s">
        <v>5535</v>
      </c>
      <c r="P6747" s="10" t="str">
        <f>VLOOKUP(O6747,Products!$A:$E,3,FALSE)</f>
        <v>HP</v>
      </c>
      <c r="Q6747" s="31">
        <f>INDEX(Products!$E:$E,MATCH(O6747,Products!$A:$A,0))</f>
        <v>0.31</v>
      </c>
      <c r="R6747" s="10" t="s">
        <v>28</v>
      </c>
      <c r="S6747" s="10" t="s">
        <v>58</v>
      </c>
      <c r="T6747" s="10" t="s">
        <v>5536</v>
      </c>
      <c r="U6747" s="12">
        <v>799.56000000000006</v>
      </c>
      <c r="V6747" s="12">
        <v>9</v>
      </c>
      <c r="W6747" s="12">
        <v>0</v>
      </c>
      <c r="X6747" s="12">
        <v>207.88559999999998</v>
      </c>
    </row>
    <row r="6748" spans="1:24" ht="14" x14ac:dyDescent="0.3">
      <c r="A6748" s="9">
        <v>6743</v>
      </c>
      <c r="B6748" s="14" t="s">
        <v>9341</v>
      </c>
      <c r="C6748" s="15">
        <v>46015</v>
      </c>
      <c r="D6748" s="15">
        <v>46019</v>
      </c>
      <c r="E6748" s="10" t="s">
        <v>19</v>
      </c>
      <c r="F6748" s="10" t="s">
        <v>1311</v>
      </c>
      <c r="G6748" s="10" t="s">
        <v>1312</v>
      </c>
      <c r="H6748" s="10" t="s">
        <v>92</v>
      </c>
      <c r="I6748" s="10" t="s">
        <v>23</v>
      </c>
      <c r="J6748" s="10" t="s">
        <v>411</v>
      </c>
      <c r="K6748" s="10" t="s">
        <v>80</v>
      </c>
      <c r="L6748" s="10">
        <v>28205</v>
      </c>
      <c r="M6748" s="10" t="s">
        <v>26</v>
      </c>
      <c r="N6748" s="10" t="str">
        <f>_xlfn.XLOOKUP($M:$M,People!$B:$B,People!A:A)</f>
        <v>Fred Suzuki</v>
      </c>
      <c r="O6748" s="10" t="s">
        <v>1938</v>
      </c>
      <c r="P6748" s="10" t="str">
        <f>VLOOKUP(O6748,Products!$A:$E,3,FALSE)</f>
        <v>3M</v>
      </c>
      <c r="Q6748" s="31">
        <f>INDEX(Products!$E:$E,MATCH(O6748,Products!$A:$A,0))</f>
        <v>0.28000000000000003</v>
      </c>
      <c r="R6748" s="10" t="s">
        <v>41</v>
      </c>
      <c r="S6748" s="10" t="s">
        <v>68</v>
      </c>
      <c r="T6748" s="10" t="s">
        <v>1939</v>
      </c>
      <c r="U6748" s="12">
        <v>27.882000000000005</v>
      </c>
      <c r="V6748" s="12">
        <v>3</v>
      </c>
      <c r="W6748" s="12">
        <v>0.7</v>
      </c>
      <c r="X6748" s="12">
        <v>-20.446799999999996</v>
      </c>
    </row>
    <row r="6749" spans="1:24" ht="14" x14ac:dyDescent="0.3">
      <c r="A6749" s="9">
        <v>6744</v>
      </c>
      <c r="B6749" s="14" t="s">
        <v>9339</v>
      </c>
      <c r="C6749" s="15">
        <v>46015</v>
      </c>
      <c r="D6749" s="15">
        <v>46021</v>
      </c>
      <c r="E6749" s="10" t="s">
        <v>44</v>
      </c>
      <c r="F6749" s="10" t="s">
        <v>1825</v>
      </c>
      <c r="G6749" s="10" t="s">
        <v>1826</v>
      </c>
      <c r="H6749" s="10" t="s">
        <v>22</v>
      </c>
      <c r="I6749" s="10" t="s">
        <v>23</v>
      </c>
      <c r="J6749" s="10" t="s">
        <v>554</v>
      </c>
      <c r="K6749" s="10" t="s">
        <v>38</v>
      </c>
      <c r="L6749" s="10">
        <v>95123</v>
      </c>
      <c r="M6749" s="10" t="s">
        <v>39</v>
      </c>
      <c r="N6749" s="10" t="str">
        <f>_xlfn.XLOOKUP($M:$M,People!$B:$B,People!A:A)</f>
        <v>Sadie Pawthorne</v>
      </c>
      <c r="O6749" s="10" t="s">
        <v>587</v>
      </c>
      <c r="P6749" s="10" t="str">
        <f>VLOOKUP(O6749,Products!$A:$E,3,FALSE)</f>
        <v>IKEA</v>
      </c>
      <c r="Q6749" s="31">
        <f>INDEX(Products!$E:$E,MATCH(O6749,Products!$A:$A,0))</f>
        <v>0.36</v>
      </c>
      <c r="R6749" s="10" t="s">
        <v>41</v>
      </c>
      <c r="S6749" s="10" t="s">
        <v>155</v>
      </c>
      <c r="T6749" s="10" t="s">
        <v>588</v>
      </c>
      <c r="U6749" s="12">
        <v>39.76</v>
      </c>
      <c r="V6749" s="12">
        <v>7</v>
      </c>
      <c r="W6749" s="12">
        <v>0</v>
      </c>
      <c r="X6749" s="12">
        <v>18.687199999999997</v>
      </c>
    </row>
    <row r="6750" spans="1:24" ht="14" x14ac:dyDescent="0.3">
      <c r="A6750" s="9">
        <v>6745</v>
      </c>
      <c r="B6750" s="14" t="s">
        <v>9342</v>
      </c>
      <c r="C6750" s="15">
        <v>46015</v>
      </c>
      <c r="D6750" s="15">
        <v>46016</v>
      </c>
      <c r="E6750" s="10" t="s">
        <v>168</v>
      </c>
      <c r="F6750" s="10" t="s">
        <v>2081</v>
      </c>
      <c r="G6750" s="10" t="s">
        <v>2082</v>
      </c>
      <c r="H6750" s="10" t="s">
        <v>36</v>
      </c>
      <c r="I6750" s="10" t="s">
        <v>23</v>
      </c>
      <c r="J6750" s="10" t="s">
        <v>86</v>
      </c>
      <c r="K6750" s="10" t="s">
        <v>87</v>
      </c>
      <c r="L6750" s="10">
        <v>98103</v>
      </c>
      <c r="M6750" s="10" t="s">
        <v>39</v>
      </c>
      <c r="N6750" s="10" t="str">
        <f>_xlfn.XLOOKUP($M:$M,People!$B:$B,People!A:A)</f>
        <v>Sadie Pawthorne</v>
      </c>
      <c r="O6750" s="10" t="s">
        <v>1611</v>
      </c>
      <c r="P6750" s="10" t="str">
        <f>VLOOKUP(O6750,Products!$A:$E,3,FALSE)</f>
        <v>3M</v>
      </c>
      <c r="Q6750" s="31">
        <f>INDEX(Products!$E:$E,MATCH(O6750,Products!$A:$A,0))</f>
        <v>0.34</v>
      </c>
      <c r="R6750" s="10" t="s">
        <v>41</v>
      </c>
      <c r="S6750" s="10" t="s">
        <v>82</v>
      </c>
      <c r="T6750" s="10" t="s">
        <v>1612</v>
      </c>
      <c r="U6750" s="12">
        <v>33.4</v>
      </c>
      <c r="V6750" s="12">
        <v>5</v>
      </c>
      <c r="W6750" s="12">
        <v>0</v>
      </c>
      <c r="X6750" s="12">
        <v>16.032</v>
      </c>
    </row>
    <row r="6751" spans="1:24" ht="14" x14ac:dyDescent="0.3">
      <c r="A6751" s="9">
        <v>6746</v>
      </c>
      <c r="B6751" s="14" t="s">
        <v>9341</v>
      </c>
      <c r="C6751" s="15">
        <v>46015</v>
      </c>
      <c r="D6751" s="15">
        <v>46019</v>
      </c>
      <c r="E6751" s="10" t="s">
        <v>19</v>
      </c>
      <c r="F6751" s="10" t="s">
        <v>1311</v>
      </c>
      <c r="G6751" s="10" t="s">
        <v>1312</v>
      </c>
      <c r="H6751" s="10" t="s">
        <v>92</v>
      </c>
      <c r="I6751" s="10" t="s">
        <v>23</v>
      </c>
      <c r="J6751" s="10" t="s">
        <v>411</v>
      </c>
      <c r="K6751" s="10" t="s">
        <v>80</v>
      </c>
      <c r="L6751" s="10">
        <v>28205</v>
      </c>
      <c r="M6751" s="10" t="s">
        <v>26</v>
      </c>
      <c r="N6751" s="10" t="str">
        <f>_xlfn.XLOOKUP($M:$M,People!$B:$B,People!A:A)</f>
        <v>Fred Suzuki</v>
      </c>
      <c r="O6751" s="10" t="s">
        <v>2927</v>
      </c>
      <c r="P6751" s="10" t="str">
        <f>VLOOKUP(O6751,Products!$A:$E,3,FALSE)</f>
        <v>Office Depot</v>
      </c>
      <c r="Q6751" s="31">
        <f>INDEX(Products!$E:$E,MATCH(O6751,Products!$A:$A,0))</f>
        <v>0.32</v>
      </c>
      <c r="R6751" s="10" t="s">
        <v>41</v>
      </c>
      <c r="S6751" s="10" t="s">
        <v>53</v>
      </c>
      <c r="T6751" s="10" t="s">
        <v>2928</v>
      </c>
      <c r="U6751" s="12">
        <v>540.048</v>
      </c>
      <c r="V6751" s="12">
        <v>3</v>
      </c>
      <c r="W6751" s="12">
        <v>0.2</v>
      </c>
      <c r="X6751" s="12">
        <v>-47.254199999999997</v>
      </c>
    </row>
    <row r="6752" spans="1:24" ht="14" x14ac:dyDescent="0.3">
      <c r="A6752" s="9">
        <v>6747</v>
      </c>
      <c r="B6752" s="14" t="s">
        <v>9341</v>
      </c>
      <c r="C6752" s="15">
        <v>46015</v>
      </c>
      <c r="D6752" s="15">
        <v>46019</v>
      </c>
      <c r="E6752" s="10" t="s">
        <v>19</v>
      </c>
      <c r="F6752" s="10" t="s">
        <v>1311</v>
      </c>
      <c r="G6752" s="10" t="s">
        <v>1312</v>
      </c>
      <c r="H6752" s="10" t="s">
        <v>92</v>
      </c>
      <c r="I6752" s="10" t="s">
        <v>23</v>
      </c>
      <c r="J6752" s="10" t="s">
        <v>411</v>
      </c>
      <c r="K6752" s="10" t="s">
        <v>80</v>
      </c>
      <c r="L6752" s="10">
        <v>28205</v>
      </c>
      <c r="M6752" s="10" t="s">
        <v>26</v>
      </c>
      <c r="N6752" s="10" t="str">
        <f>_xlfn.XLOOKUP($M:$M,People!$B:$B,People!A:A)</f>
        <v>Fred Suzuki</v>
      </c>
      <c r="O6752" s="10" t="s">
        <v>869</v>
      </c>
      <c r="P6752" s="10" t="str">
        <f>VLOOKUP(O6752,Products!$A:$E,3,FALSE)</f>
        <v>Dell</v>
      </c>
      <c r="Q6752" s="31">
        <f>INDEX(Products!$E:$E,MATCH(O6752,Products!$A:$A,0))</f>
        <v>0.4</v>
      </c>
      <c r="R6752" s="10" t="s">
        <v>64</v>
      </c>
      <c r="S6752" s="10" t="s">
        <v>144</v>
      </c>
      <c r="T6752" s="10" t="s">
        <v>870</v>
      </c>
      <c r="U6752" s="12">
        <v>255.68000000000004</v>
      </c>
      <c r="V6752" s="12">
        <v>8</v>
      </c>
      <c r="W6752" s="12">
        <v>0.2</v>
      </c>
      <c r="X6752" s="12">
        <v>76.704000000000008</v>
      </c>
    </row>
    <row r="6753" spans="1:24" ht="14" x14ac:dyDescent="0.3">
      <c r="A6753" s="9">
        <v>6748</v>
      </c>
      <c r="B6753" s="14" t="s">
        <v>9343</v>
      </c>
      <c r="C6753" s="15">
        <v>46015</v>
      </c>
      <c r="D6753" s="15">
        <v>46018</v>
      </c>
      <c r="E6753" s="10" t="s">
        <v>19</v>
      </c>
      <c r="F6753" s="10" t="s">
        <v>3209</v>
      </c>
      <c r="G6753" s="10" t="s">
        <v>3210</v>
      </c>
      <c r="H6753" s="10" t="s">
        <v>36</v>
      </c>
      <c r="I6753" s="10" t="s">
        <v>23</v>
      </c>
      <c r="J6753" s="10" t="s">
        <v>237</v>
      </c>
      <c r="K6753" s="10" t="s">
        <v>238</v>
      </c>
      <c r="L6753" s="10">
        <v>10009</v>
      </c>
      <c r="M6753" s="10" t="s">
        <v>133</v>
      </c>
      <c r="N6753" s="10" t="str">
        <f>_xlfn.XLOOKUP($M:$M,People!$B:$B,People!A:A)</f>
        <v>Chuck Magee</v>
      </c>
      <c r="O6753" s="10" t="s">
        <v>3187</v>
      </c>
      <c r="P6753" s="10" t="str">
        <f>VLOOKUP(O6753,Products!$A:$E,3,FALSE)</f>
        <v>3M</v>
      </c>
      <c r="Q6753" s="31">
        <f>INDEX(Products!$E:$E,MATCH(O6753,Products!$A:$A,0))</f>
        <v>0.32</v>
      </c>
      <c r="R6753" s="10" t="s">
        <v>64</v>
      </c>
      <c r="S6753" s="10" t="s">
        <v>65</v>
      </c>
      <c r="T6753" s="10" t="s">
        <v>3188</v>
      </c>
      <c r="U6753" s="12">
        <v>197.96999999999997</v>
      </c>
      <c r="V6753" s="12">
        <v>3</v>
      </c>
      <c r="W6753" s="12">
        <v>0</v>
      </c>
      <c r="X6753" s="12">
        <v>53.451900000000009</v>
      </c>
    </row>
    <row r="6754" spans="1:24" ht="14" x14ac:dyDescent="0.3">
      <c r="A6754" s="9">
        <v>6749</v>
      </c>
      <c r="B6754" s="14" t="s">
        <v>9344</v>
      </c>
      <c r="C6754" s="15">
        <v>46016</v>
      </c>
      <c r="D6754" s="15">
        <v>46021</v>
      </c>
      <c r="E6754" s="10" t="s">
        <v>44</v>
      </c>
      <c r="F6754" s="10" t="s">
        <v>3847</v>
      </c>
      <c r="G6754" s="10" t="s">
        <v>3848</v>
      </c>
      <c r="H6754" s="10" t="s">
        <v>22</v>
      </c>
      <c r="I6754" s="10" t="s">
        <v>23</v>
      </c>
      <c r="J6754" s="10" t="s">
        <v>86</v>
      </c>
      <c r="K6754" s="10" t="s">
        <v>87</v>
      </c>
      <c r="L6754" s="10">
        <v>98115</v>
      </c>
      <c r="M6754" s="10" t="s">
        <v>39</v>
      </c>
      <c r="N6754" s="10" t="str">
        <f>_xlfn.XLOOKUP($M:$M,People!$B:$B,People!A:A)</f>
        <v>Sadie Pawthorne</v>
      </c>
      <c r="O6754" s="10" t="s">
        <v>3252</v>
      </c>
      <c r="P6754" s="10" t="str">
        <f>VLOOKUP(O6754,Products!$A:$E,3,FALSE)</f>
        <v>Avery</v>
      </c>
      <c r="Q6754" s="31">
        <f>INDEX(Products!$E:$E,MATCH(O6754,Products!$A:$A,0))</f>
        <v>0.27</v>
      </c>
      <c r="R6754" s="10" t="s">
        <v>28</v>
      </c>
      <c r="S6754" s="10" t="s">
        <v>32</v>
      </c>
      <c r="T6754" s="10" t="s">
        <v>3253</v>
      </c>
      <c r="U6754" s="12">
        <v>698.35200000000009</v>
      </c>
      <c r="V6754" s="12">
        <v>3</v>
      </c>
      <c r="W6754" s="12">
        <v>0.2</v>
      </c>
      <c r="X6754" s="12">
        <v>52.376399999999961</v>
      </c>
    </row>
    <row r="6755" spans="1:24" ht="14" x14ac:dyDescent="0.3">
      <c r="A6755" s="9">
        <v>6750</v>
      </c>
      <c r="B6755" s="14" t="s">
        <v>9345</v>
      </c>
      <c r="C6755" s="15">
        <v>46016</v>
      </c>
      <c r="D6755" s="15">
        <v>46022</v>
      </c>
      <c r="E6755" s="10" t="s">
        <v>44</v>
      </c>
      <c r="F6755" s="10" t="s">
        <v>3847</v>
      </c>
      <c r="G6755" s="10" t="s">
        <v>3848</v>
      </c>
      <c r="H6755" s="10" t="s">
        <v>22</v>
      </c>
      <c r="I6755" s="10" t="s">
        <v>23</v>
      </c>
      <c r="J6755" s="10" t="s">
        <v>237</v>
      </c>
      <c r="K6755" s="10" t="s">
        <v>238</v>
      </c>
      <c r="L6755" s="10">
        <v>10009</v>
      </c>
      <c r="M6755" s="10" t="s">
        <v>133</v>
      </c>
      <c r="N6755" s="10" t="str">
        <f>_xlfn.XLOOKUP($M:$M,People!$B:$B,People!A:A)</f>
        <v>Chuck Magee</v>
      </c>
      <c r="O6755" s="10" t="s">
        <v>1379</v>
      </c>
      <c r="P6755" s="10" t="str">
        <f>VLOOKUP(O6755,Products!$A:$E,3,FALSE)</f>
        <v>Canon</v>
      </c>
      <c r="Q6755" s="31">
        <f>INDEX(Products!$E:$E,MATCH(O6755,Products!$A:$A,0))</f>
        <v>0.36</v>
      </c>
      <c r="R6755" s="10" t="s">
        <v>28</v>
      </c>
      <c r="S6755" s="10" t="s">
        <v>32</v>
      </c>
      <c r="T6755" s="10" t="s">
        <v>1380</v>
      </c>
      <c r="U6755" s="12">
        <v>2563.056</v>
      </c>
      <c r="V6755" s="12">
        <v>8</v>
      </c>
      <c r="W6755" s="12">
        <v>0.1</v>
      </c>
      <c r="X6755" s="12">
        <v>313.26239999999967</v>
      </c>
    </row>
    <row r="6756" spans="1:24" ht="14" x14ac:dyDescent="0.3">
      <c r="A6756" s="9">
        <v>6751</v>
      </c>
      <c r="B6756" s="14" t="s">
        <v>9346</v>
      </c>
      <c r="C6756" s="15">
        <v>46016</v>
      </c>
      <c r="D6756" s="15">
        <v>46021</v>
      </c>
      <c r="E6756" s="10" t="s">
        <v>44</v>
      </c>
      <c r="F6756" s="10" t="s">
        <v>5000</v>
      </c>
      <c r="G6756" s="10" t="s">
        <v>5001</v>
      </c>
      <c r="H6756" s="10" t="s">
        <v>36</v>
      </c>
      <c r="I6756" s="10" t="s">
        <v>23</v>
      </c>
      <c r="J6756" s="10" t="s">
        <v>237</v>
      </c>
      <c r="K6756" s="10" t="s">
        <v>238</v>
      </c>
      <c r="L6756" s="10">
        <v>10024</v>
      </c>
      <c r="M6756" s="10" t="s">
        <v>133</v>
      </c>
      <c r="N6756" s="10" t="str">
        <f>_xlfn.XLOOKUP($M:$M,People!$B:$B,People!A:A)</f>
        <v>Chuck Magee</v>
      </c>
      <c r="O6756" s="10" t="s">
        <v>2079</v>
      </c>
      <c r="P6756" s="10" t="str">
        <f>VLOOKUP(O6756,Products!$A:$E,3,FALSE)</f>
        <v>Canon</v>
      </c>
      <c r="Q6756" s="31">
        <f>INDEX(Products!$E:$E,MATCH(O6756,Products!$A:$A,0))</f>
        <v>0.38</v>
      </c>
      <c r="R6756" s="10" t="s">
        <v>28</v>
      </c>
      <c r="S6756" s="10" t="s">
        <v>32</v>
      </c>
      <c r="T6756" s="10" t="s">
        <v>2080</v>
      </c>
      <c r="U6756" s="12">
        <v>866.64599999999996</v>
      </c>
      <c r="V6756" s="12">
        <v>3</v>
      </c>
      <c r="W6756" s="12">
        <v>0.1</v>
      </c>
      <c r="X6756" s="12">
        <v>173.32919999999999</v>
      </c>
    </row>
    <row r="6757" spans="1:24" ht="14" x14ac:dyDescent="0.3">
      <c r="A6757" s="9">
        <v>6752</v>
      </c>
      <c r="B6757" s="14" t="s">
        <v>9347</v>
      </c>
      <c r="C6757" s="15">
        <v>46016</v>
      </c>
      <c r="D6757" s="15">
        <v>46023</v>
      </c>
      <c r="E6757" s="10" t="s">
        <v>44</v>
      </c>
      <c r="F6757" s="10" t="s">
        <v>3023</v>
      </c>
      <c r="G6757" s="10" t="s">
        <v>3024</v>
      </c>
      <c r="H6757" s="10" t="s">
        <v>36</v>
      </c>
      <c r="I6757" s="10" t="s">
        <v>23</v>
      </c>
      <c r="J6757" s="10" t="s">
        <v>478</v>
      </c>
      <c r="K6757" s="10" t="s">
        <v>277</v>
      </c>
      <c r="L6757" s="10">
        <v>85023</v>
      </c>
      <c r="M6757" s="10" t="s">
        <v>39</v>
      </c>
      <c r="N6757" s="10" t="str">
        <f>_xlfn.XLOOKUP($M:$M,People!$B:$B,People!A:A)</f>
        <v>Sadie Pawthorne</v>
      </c>
      <c r="O6757" s="10" t="s">
        <v>3698</v>
      </c>
      <c r="P6757" s="10" t="str">
        <f>VLOOKUP(O6757,Products!$A:$E,3,FALSE)</f>
        <v>Dell</v>
      </c>
      <c r="Q6757" s="31">
        <f>INDEX(Products!$E:$E,MATCH(O6757,Products!$A:$A,0))</f>
        <v>0.3</v>
      </c>
      <c r="R6757" s="10" t="s">
        <v>28</v>
      </c>
      <c r="S6757" s="10" t="s">
        <v>32</v>
      </c>
      <c r="T6757" s="10" t="s">
        <v>3699</v>
      </c>
      <c r="U6757" s="12">
        <v>47.968000000000004</v>
      </c>
      <c r="V6757" s="12">
        <v>2</v>
      </c>
      <c r="W6757" s="12">
        <v>0.2</v>
      </c>
      <c r="X6757" s="12">
        <v>4.1971999999999987</v>
      </c>
    </row>
    <row r="6758" spans="1:24" ht="14" x14ac:dyDescent="0.3">
      <c r="A6758" s="9">
        <v>6753</v>
      </c>
      <c r="B6758" s="14" t="s">
        <v>9348</v>
      </c>
      <c r="C6758" s="15">
        <v>46016</v>
      </c>
      <c r="D6758" s="15">
        <v>46023</v>
      </c>
      <c r="E6758" s="10" t="s">
        <v>44</v>
      </c>
      <c r="F6758" s="10" t="s">
        <v>1216</v>
      </c>
      <c r="G6758" s="10" t="s">
        <v>1217</v>
      </c>
      <c r="H6758" s="10" t="s">
        <v>36</v>
      </c>
      <c r="I6758" s="10" t="s">
        <v>23</v>
      </c>
      <c r="J6758" s="10" t="s">
        <v>5633</v>
      </c>
      <c r="K6758" s="10" t="s">
        <v>2289</v>
      </c>
      <c r="L6758" s="10">
        <v>3060</v>
      </c>
      <c r="M6758" s="10" t="s">
        <v>133</v>
      </c>
      <c r="N6758" s="10" t="str">
        <f>_xlfn.XLOOKUP($M:$M,People!$B:$B,People!A:A)</f>
        <v>Chuck Magee</v>
      </c>
      <c r="O6758" s="10" t="s">
        <v>3936</v>
      </c>
      <c r="P6758" s="10" t="str">
        <f>VLOOKUP(O6758,Products!$A:$E,3,FALSE)</f>
        <v>Avery</v>
      </c>
      <c r="Q6758" s="31">
        <f>INDEX(Products!$E:$E,MATCH(O6758,Products!$A:$A,0))</f>
        <v>0.39</v>
      </c>
      <c r="R6758" s="10" t="s">
        <v>28</v>
      </c>
      <c r="S6758" s="10" t="s">
        <v>58</v>
      </c>
      <c r="T6758" s="10" t="s">
        <v>3937</v>
      </c>
      <c r="U6758" s="12">
        <v>21.12</v>
      </c>
      <c r="V6758" s="12">
        <v>4</v>
      </c>
      <c r="W6758" s="12">
        <v>0</v>
      </c>
      <c r="X6758" s="12">
        <v>6.5471999999999984</v>
      </c>
    </row>
    <row r="6759" spans="1:24" ht="14" x14ac:dyDescent="0.3">
      <c r="A6759" s="9">
        <v>6754</v>
      </c>
      <c r="B6759" s="14" t="s">
        <v>9349</v>
      </c>
      <c r="C6759" s="15">
        <v>46016</v>
      </c>
      <c r="D6759" s="15">
        <v>46020</v>
      </c>
      <c r="E6759" s="10" t="s">
        <v>44</v>
      </c>
      <c r="F6759" s="10" t="s">
        <v>5636</v>
      </c>
      <c r="G6759" s="10" t="s">
        <v>5637</v>
      </c>
      <c r="H6759" s="10" t="s">
        <v>22</v>
      </c>
      <c r="I6759" s="10" t="s">
        <v>23</v>
      </c>
      <c r="J6759" s="10" t="s">
        <v>1478</v>
      </c>
      <c r="K6759" s="10" t="s">
        <v>1479</v>
      </c>
      <c r="L6759" s="10">
        <v>72701</v>
      </c>
      <c r="M6759" s="10" t="s">
        <v>26</v>
      </c>
      <c r="N6759" s="10" t="str">
        <f>_xlfn.XLOOKUP($M:$M,People!$B:$B,People!A:A)</f>
        <v>Fred Suzuki</v>
      </c>
      <c r="O6759" s="10" t="s">
        <v>1893</v>
      </c>
      <c r="P6759" s="10" t="str">
        <f>VLOOKUP(O6759,Products!$A:$E,3,FALSE)</f>
        <v>Staples</v>
      </c>
      <c r="Q6759" s="31">
        <f>INDEX(Products!$E:$E,MATCH(O6759,Products!$A:$A,0))</f>
        <v>0.33</v>
      </c>
      <c r="R6759" s="10" t="s">
        <v>28</v>
      </c>
      <c r="S6759" s="10" t="s">
        <v>58</v>
      </c>
      <c r="T6759" s="10" t="s">
        <v>1894</v>
      </c>
      <c r="U6759" s="12">
        <v>343.84999999999997</v>
      </c>
      <c r="V6759" s="12">
        <v>5</v>
      </c>
      <c r="W6759" s="12">
        <v>0</v>
      </c>
      <c r="X6759" s="12">
        <v>137.54000000000002</v>
      </c>
    </row>
    <row r="6760" spans="1:24" ht="14" x14ac:dyDescent="0.3">
      <c r="A6760" s="9">
        <v>6755</v>
      </c>
      <c r="B6760" s="14" t="s">
        <v>9344</v>
      </c>
      <c r="C6760" s="15">
        <v>46016</v>
      </c>
      <c r="D6760" s="15">
        <v>46021</v>
      </c>
      <c r="E6760" s="10" t="s">
        <v>44</v>
      </c>
      <c r="F6760" s="10" t="s">
        <v>3847</v>
      </c>
      <c r="G6760" s="10" t="s">
        <v>3848</v>
      </c>
      <c r="H6760" s="10" t="s">
        <v>22</v>
      </c>
      <c r="I6760" s="10" t="s">
        <v>23</v>
      </c>
      <c r="J6760" s="10" t="s">
        <v>86</v>
      </c>
      <c r="K6760" s="10" t="s">
        <v>87</v>
      </c>
      <c r="L6760" s="10">
        <v>98115</v>
      </c>
      <c r="M6760" s="10" t="s">
        <v>39</v>
      </c>
      <c r="N6760" s="10" t="str">
        <f>_xlfn.XLOOKUP($M:$M,People!$B:$B,People!A:A)</f>
        <v>Sadie Pawthorne</v>
      </c>
      <c r="O6760" s="10" t="s">
        <v>3597</v>
      </c>
      <c r="P6760" s="10" t="str">
        <f>VLOOKUP(O6760,Products!$A:$E,3,FALSE)</f>
        <v>Avery</v>
      </c>
      <c r="Q6760" s="31">
        <f>INDEX(Products!$E:$E,MATCH(O6760,Products!$A:$A,0))</f>
        <v>0.39</v>
      </c>
      <c r="R6760" s="10" t="s">
        <v>28</v>
      </c>
      <c r="S6760" s="10" t="s">
        <v>50</v>
      </c>
      <c r="T6760" s="10" t="s">
        <v>3598</v>
      </c>
      <c r="U6760" s="12">
        <v>1747.25</v>
      </c>
      <c r="V6760" s="12">
        <v>5</v>
      </c>
      <c r="W6760" s="12">
        <v>0</v>
      </c>
      <c r="X6760" s="12">
        <v>629.01</v>
      </c>
    </row>
    <row r="6761" spans="1:24" ht="14" x14ac:dyDescent="0.3">
      <c r="A6761" s="9">
        <v>6756</v>
      </c>
      <c r="B6761" s="14" t="s">
        <v>9347</v>
      </c>
      <c r="C6761" s="15">
        <v>46016</v>
      </c>
      <c r="D6761" s="15">
        <v>46023</v>
      </c>
      <c r="E6761" s="10" t="s">
        <v>44</v>
      </c>
      <c r="F6761" s="10" t="s">
        <v>3023</v>
      </c>
      <c r="G6761" s="10" t="s">
        <v>3024</v>
      </c>
      <c r="H6761" s="10" t="s">
        <v>36</v>
      </c>
      <c r="I6761" s="10" t="s">
        <v>23</v>
      </c>
      <c r="J6761" s="10" t="s">
        <v>478</v>
      </c>
      <c r="K6761" s="10" t="s">
        <v>277</v>
      </c>
      <c r="L6761" s="10">
        <v>85023</v>
      </c>
      <c r="M6761" s="10" t="s">
        <v>39</v>
      </c>
      <c r="N6761" s="10" t="str">
        <f>_xlfn.XLOOKUP($M:$M,People!$B:$B,People!A:A)</f>
        <v>Sadie Pawthorne</v>
      </c>
      <c r="O6761" s="10" t="s">
        <v>812</v>
      </c>
      <c r="P6761" s="10" t="str">
        <f>VLOOKUP(O6761,Products!$A:$E,3,FALSE)</f>
        <v>Staples</v>
      </c>
      <c r="Q6761" s="31">
        <f>INDEX(Products!$E:$E,MATCH(O6761,Products!$A:$A,0))</f>
        <v>0.27</v>
      </c>
      <c r="R6761" s="10" t="s">
        <v>28</v>
      </c>
      <c r="S6761" s="10" t="s">
        <v>50</v>
      </c>
      <c r="T6761" s="10" t="s">
        <v>813</v>
      </c>
      <c r="U6761" s="12">
        <v>35.445</v>
      </c>
      <c r="V6761" s="12">
        <v>1</v>
      </c>
      <c r="W6761" s="12">
        <v>0.5</v>
      </c>
      <c r="X6761" s="12">
        <v>-24.102599999999995</v>
      </c>
    </row>
    <row r="6762" spans="1:24" ht="14" x14ac:dyDescent="0.3">
      <c r="A6762" s="9">
        <v>6757</v>
      </c>
      <c r="B6762" s="14" t="s">
        <v>9346</v>
      </c>
      <c r="C6762" s="15">
        <v>46016</v>
      </c>
      <c r="D6762" s="15">
        <v>46021</v>
      </c>
      <c r="E6762" s="10" t="s">
        <v>44</v>
      </c>
      <c r="F6762" s="10" t="s">
        <v>5000</v>
      </c>
      <c r="G6762" s="10" t="s">
        <v>5001</v>
      </c>
      <c r="H6762" s="10" t="s">
        <v>36</v>
      </c>
      <c r="I6762" s="10" t="s">
        <v>23</v>
      </c>
      <c r="J6762" s="10" t="s">
        <v>237</v>
      </c>
      <c r="K6762" s="10" t="s">
        <v>238</v>
      </c>
      <c r="L6762" s="10">
        <v>10024</v>
      </c>
      <c r="M6762" s="10" t="s">
        <v>133</v>
      </c>
      <c r="N6762" s="10" t="str">
        <f>_xlfn.XLOOKUP($M:$M,People!$B:$B,People!A:A)</f>
        <v>Chuck Magee</v>
      </c>
      <c r="O6762" s="10" t="s">
        <v>3150</v>
      </c>
      <c r="P6762" s="10" t="str">
        <f>VLOOKUP(O6762,Products!$A:$E,3,FALSE)</f>
        <v>3M</v>
      </c>
      <c r="Q6762" s="31">
        <f>INDEX(Products!$E:$E,MATCH(O6762,Products!$A:$A,0))</f>
        <v>0.32</v>
      </c>
      <c r="R6762" s="10" t="s">
        <v>28</v>
      </c>
      <c r="S6762" s="10" t="s">
        <v>50</v>
      </c>
      <c r="T6762" s="10" t="s">
        <v>3151</v>
      </c>
      <c r="U6762" s="12">
        <v>313.17599999999999</v>
      </c>
      <c r="V6762" s="12">
        <v>2</v>
      </c>
      <c r="W6762" s="12">
        <v>0.4</v>
      </c>
      <c r="X6762" s="12">
        <v>-120.05080000000007</v>
      </c>
    </row>
    <row r="6763" spans="1:24" ht="14" x14ac:dyDescent="0.3">
      <c r="A6763" s="9">
        <v>6758</v>
      </c>
      <c r="B6763" s="14" t="s">
        <v>9349</v>
      </c>
      <c r="C6763" s="15">
        <v>46016</v>
      </c>
      <c r="D6763" s="15">
        <v>46020</v>
      </c>
      <c r="E6763" s="10" t="s">
        <v>44</v>
      </c>
      <c r="F6763" s="10" t="s">
        <v>5636</v>
      </c>
      <c r="G6763" s="10" t="s">
        <v>5637</v>
      </c>
      <c r="H6763" s="10" t="s">
        <v>22</v>
      </c>
      <c r="I6763" s="10" t="s">
        <v>23</v>
      </c>
      <c r="J6763" s="10" t="s">
        <v>1478</v>
      </c>
      <c r="K6763" s="10" t="s">
        <v>1479</v>
      </c>
      <c r="L6763" s="10">
        <v>72701</v>
      </c>
      <c r="M6763" s="10" t="s">
        <v>26</v>
      </c>
      <c r="N6763" s="10" t="str">
        <f>_xlfn.XLOOKUP($M:$M,People!$B:$B,People!A:A)</f>
        <v>Fred Suzuki</v>
      </c>
      <c r="O6763" s="10" t="s">
        <v>1521</v>
      </c>
      <c r="P6763" s="10" t="str">
        <f>VLOOKUP(O6763,Products!$A:$E,3,FALSE)</f>
        <v>Dell</v>
      </c>
      <c r="Q6763" s="31">
        <f>INDEX(Products!$E:$E,MATCH(O6763,Products!$A:$A,0))</f>
        <v>0.26</v>
      </c>
      <c r="R6763" s="10" t="s">
        <v>41</v>
      </c>
      <c r="S6763" s="10" t="s">
        <v>61</v>
      </c>
      <c r="T6763" s="10" t="s">
        <v>1522</v>
      </c>
      <c r="U6763" s="12">
        <v>19.89</v>
      </c>
      <c r="V6763" s="12">
        <v>9</v>
      </c>
      <c r="W6763" s="12">
        <v>0</v>
      </c>
      <c r="X6763" s="12">
        <v>5.3703000000000003</v>
      </c>
    </row>
    <row r="6764" spans="1:24" ht="14" x14ac:dyDescent="0.3">
      <c r="A6764" s="9">
        <v>6759</v>
      </c>
      <c r="B6764" s="14" t="s">
        <v>9350</v>
      </c>
      <c r="C6764" s="15">
        <v>46016</v>
      </c>
      <c r="D6764" s="15">
        <v>46019</v>
      </c>
      <c r="E6764" s="10" t="s">
        <v>19</v>
      </c>
      <c r="F6764" s="10" t="s">
        <v>2639</v>
      </c>
      <c r="G6764" s="10" t="s">
        <v>2640</v>
      </c>
      <c r="H6764" s="10" t="s">
        <v>22</v>
      </c>
      <c r="I6764" s="10" t="s">
        <v>23</v>
      </c>
      <c r="J6764" s="10" t="s">
        <v>237</v>
      </c>
      <c r="K6764" s="10" t="s">
        <v>238</v>
      </c>
      <c r="L6764" s="10">
        <v>10035</v>
      </c>
      <c r="M6764" s="10" t="s">
        <v>133</v>
      </c>
      <c r="N6764" s="10" t="str">
        <f>_xlfn.XLOOKUP($M:$M,People!$B:$B,People!A:A)</f>
        <v>Chuck Magee</v>
      </c>
      <c r="O6764" s="10" t="s">
        <v>1048</v>
      </c>
      <c r="P6764" s="10" t="str">
        <f>VLOOKUP(O6764,Products!$A:$E,3,FALSE)</f>
        <v>Canon</v>
      </c>
      <c r="Q6764" s="31">
        <f>INDEX(Products!$E:$E,MATCH(O6764,Products!$A:$A,0))</f>
        <v>0.38</v>
      </c>
      <c r="R6764" s="10" t="s">
        <v>41</v>
      </c>
      <c r="S6764" s="10" t="s">
        <v>68</v>
      </c>
      <c r="T6764" s="10" t="s">
        <v>1049</v>
      </c>
      <c r="U6764" s="12">
        <v>33.568000000000005</v>
      </c>
      <c r="V6764" s="12">
        <v>2</v>
      </c>
      <c r="W6764" s="12">
        <v>0.2</v>
      </c>
      <c r="X6764" s="12">
        <v>11.748799999999997</v>
      </c>
    </row>
    <row r="6765" spans="1:24" ht="14" x14ac:dyDescent="0.3">
      <c r="A6765" s="9">
        <v>6760</v>
      </c>
      <c r="B6765" s="14" t="s">
        <v>9351</v>
      </c>
      <c r="C6765" s="15">
        <v>46016</v>
      </c>
      <c r="D6765" s="15">
        <v>46019</v>
      </c>
      <c r="E6765" s="10" t="s">
        <v>168</v>
      </c>
      <c r="F6765" s="10" t="s">
        <v>1028</v>
      </c>
      <c r="G6765" s="10" t="s">
        <v>1029</v>
      </c>
      <c r="H6765" s="10" t="s">
        <v>36</v>
      </c>
      <c r="I6765" s="10" t="s">
        <v>23</v>
      </c>
      <c r="J6765" s="10" t="s">
        <v>37</v>
      </c>
      <c r="K6765" s="10" t="s">
        <v>38</v>
      </c>
      <c r="L6765" s="10">
        <v>90049</v>
      </c>
      <c r="M6765" s="10" t="s">
        <v>39</v>
      </c>
      <c r="N6765" s="10" t="str">
        <f>_xlfn.XLOOKUP($M:$M,People!$B:$B,People!A:A)</f>
        <v>Sadie Pawthorne</v>
      </c>
      <c r="O6765" s="10" t="s">
        <v>1705</v>
      </c>
      <c r="P6765" s="10" t="str">
        <f>VLOOKUP(O6765,Products!$A:$E,3,FALSE)</f>
        <v>Office Depot</v>
      </c>
      <c r="Q6765" s="31">
        <f>INDEX(Products!$E:$E,MATCH(O6765,Products!$A:$A,0))</f>
        <v>0.36</v>
      </c>
      <c r="R6765" s="10" t="s">
        <v>41</v>
      </c>
      <c r="S6765" s="10" t="s">
        <v>82</v>
      </c>
      <c r="T6765" s="10" t="s">
        <v>1706</v>
      </c>
      <c r="U6765" s="12">
        <v>45.36</v>
      </c>
      <c r="V6765" s="12">
        <v>7</v>
      </c>
      <c r="W6765" s="12">
        <v>0</v>
      </c>
      <c r="X6765" s="12">
        <v>21.772800000000004</v>
      </c>
    </row>
    <row r="6766" spans="1:24" ht="14" x14ac:dyDescent="0.3">
      <c r="A6766" s="9">
        <v>6761</v>
      </c>
      <c r="B6766" s="14" t="s">
        <v>9349</v>
      </c>
      <c r="C6766" s="15">
        <v>46016</v>
      </c>
      <c r="D6766" s="15">
        <v>46020</v>
      </c>
      <c r="E6766" s="10" t="s">
        <v>44</v>
      </c>
      <c r="F6766" s="10" t="s">
        <v>5636</v>
      </c>
      <c r="G6766" s="10" t="s">
        <v>5637</v>
      </c>
      <c r="H6766" s="10" t="s">
        <v>22</v>
      </c>
      <c r="I6766" s="10" t="s">
        <v>23</v>
      </c>
      <c r="J6766" s="10" t="s">
        <v>1478</v>
      </c>
      <c r="K6766" s="10" t="s">
        <v>1479</v>
      </c>
      <c r="L6766" s="10">
        <v>72701</v>
      </c>
      <c r="M6766" s="10" t="s">
        <v>26</v>
      </c>
      <c r="N6766" s="10" t="str">
        <f>_xlfn.XLOOKUP($M:$M,People!$B:$B,People!A:A)</f>
        <v>Fred Suzuki</v>
      </c>
      <c r="O6766" s="10" t="s">
        <v>5510</v>
      </c>
      <c r="P6766" s="10" t="str">
        <f>VLOOKUP(O6766,Products!$A:$E,3,FALSE)</f>
        <v>Staples</v>
      </c>
      <c r="Q6766" s="31">
        <f>INDEX(Products!$E:$E,MATCH(O6766,Products!$A:$A,0))</f>
        <v>0.28999999999999998</v>
      </c>
      <c r="R6766" s="10" t="s">
        <v>41</v>
      </c>
      <c r="S6766" s="10" t="s">
        <v>82</v>
      </c>
      <c r="T6766" s="10" t="s">
        <v>5511</v>
      </c>
      <c r="U6766" s="12">
        <v>106.32</v>
      </c>
      <c r="V6766" s="12">
        <v>3</v>
      </c>
      <c r="W6766" s="12">
        <v>0</v>
      </c>
      <c r="X6766" s="12">
        <v>49.970399999999991</v>
      </c>
    </row>
    <row r="6767" spans="1:24" ht="14" x14ac:dyDescent="0.3">
      <c r="A6767" s="9">
        <v>6762</v>
      </c>
      <c r="B6767" s="14" t="s">
        <v>9351</v>
      </c>
      <c r="C6767" s="15">
        <v>46016</v>
      </c>
      <c r="D6767" s="15">
        <v>46019</v>
      </c>
      <c r="E6767" s="10" t="s">
        <v>168</v>
      </c>
      <c r="F6767" s="10" t="s">
        <v>1028</v>
      </c>
      <c r="G6767" s="10" t="s">
        <v>1029</v>
      </c>
      <c r="H6767" s="10" t="s">
        <v>36</v>
      </c>
      <c r="I6767" s="10" t="s">
        <v>23</v>
      </c>
      <c r="J6767" s="10" t="s">
        <v>37</v>
      </c>
      <c r="K6767" s="10" t="s">
        <v>38</v>
      </c>
      <c r="L6767" s="10">
        <v>90049</v>
      </c>
      <c r="M6767" s="10" t="s">
        <v>39</v>
      </c>
      <c r="N6767" s="10" t="str">
        <f>_xlfn.XLOOKUP($M:$M,People!$B:$B,People!A:A)</f>
        <v>Sadie Pawthorne</v>
      </c>
      <c r="O6767" s="10" t="s">
        <v>1601</v>
      </c>
      <c r="P6767" s="10" t="str">
        <f>VLOOKUP(O6767,Products!$A:$E,3,FALSE)</f>
        <v>3M</v>
      </c>
      <c r="Q6767" s="31">
        <f>INDEX(Products!$E:$E,MATCH(O6767,Products!$A:$A,0))</f>
        <v>0.3</v>
      </c>
      <c r="R6767" s="10" t="s">
        <v>64</v>
      </c>
      <c r="S6767" s="10" t="s">
        <v>144</v>
      </c>
      <c r="T6767" s="10" t="s">
        <v>1602</v>
      </c>
      <c r="U6767" s="12">
        <v>254.24</v>
      </c>
      <c r="V6767" s="12">
        <v>7</v>
      </c>
      <c r="W6767" s="12">
        <v>0</v>
      </c>
      <c r="X6767" s="12">
        <v>76.271999999999977</v>
      </c>
    </row>
    <row r="6768" spans="1:24" ht="14" x14ac:dyDescent="0.3">
      <c r="A6768" s="9">
        <v>6763</v>
      </c>
      <c r="B6768" s="14" t="s">
        <v>9349</v>
      </c>
      <c r="C6768" s="15">
        <v>46016</v>
      </c>
      <c r="D6768" s="15">
        <v>46020</v>
      </c>
      <c r="E6768" s="10" t="s">
        <v>44</v>
      </c>
      <c r="F6768" s="10" t="s">
        <v>5636</v>
      </c>
      <c r="G6768" s="10" t="s">
        <v>5637</v>
      </c>
      <c r="H6768" s="10" t="s">
        <v>22</v>
      </c>
      <c r="I6768" s="10" t="s">
        <v>23</v>
      </c>
      <c r="J6768" s="10" t="s">
        <v>1478</v>
      </c>
      <c r="K6768" s="10" t="s">
        <v>1479</v>
      </c>
      <c r="L6768" s="10">
        <v>72701</v>
      </c>
      <c r="M6768" s="10" t="s">
        <v>26</v>
      </c>
      <c r="N6768" s="10" t="str">
        <f>_xlfn.XLOOKUP($M:$M,People!$B:$B,People!A:A)</f>
        <v>Fred Suzuki</v>
      </c>
      <c r="O6768" s="10" t="s">
        <v>2165</v>
      </c>
      <c r="P6768" s="10" t="str">
        <f>VLOOKUP(O6768,Products!$A:$E,3,FALSE)</f>
        <v>Staples</v>
      </c>
      <c r="Q6768" s="31">
        <f>INDEX(Products!$E:$E,MATCH(O6768,Products!$A:$A,0))</f>
        <v>0.27</v>
      </c>
      <c r="R6768" s="10" t="s">
        <v>64</v>
      </c>
      <c r="S6768" s="10" t="s">
        <v>144</v>
      </c>
      <c r="T6768" s="10" t="s">
        <v>2166</v>
      </c>
      <c r="U6768" s="12">
        <v>399.98</v>
      </c>
      <c r="V6768" s="12">
        <v>2</v>
      </c>
      <c r="W6768" s="12">
        <v>0</v>
      </c>
      <c r="X6768" s="12">
        <v>171.99140000000003</v>
      </c>
    </row>
    <row r="6769" spans="1:24" ht="14" x14ac:dyDescent="0.3">
      <c r="A6769" s="9">
        <v>6764</v>
      </c>
      <c r="B6769" s="14" t="s">
        <v>9347</v>
      </c>
      <c r="C6769" s="15">
        <v>46016</v>
      </c>
      <c r="D6769" s="15">
        <v>46023</v>
      </c>
      <c r="E6769" s="10" t="s">
        <v>44</v>
      </c>
      <c r="F6769" s="10" t="s">
        <v>3023</v>
      </c>
      <c r="G6769" s="10" t="s">
        <v>3024</v>
      </c>
      <c r="H6769" s="10" t="s">
        <v>36</v>
      </c>
      <c r="I6769" s="10" t="s">
        <v>23</v>
      </c>
      <c r="J6769" s="10" t="s">
        <v>478</v>
      </c>
      <c r="K6769" s="10" t="s">
        <v>277</v>
      </c>
      <c r="L6769" s="10">
        <v>85023</v>
      </c>
      <c r="M6769" s="10" t="s">
        <v>39</v>
      </c>
      <c r="N6769" s="10" t="str">
        <f>_xlfn.XLOOKUP($M:$M,People!$B:$B,People!A:A)</f>
        <v>Sadie Pawthorne</v>
      </c>
      <c r="O6769" s="10" t="s">
        <v>3862</v>
      </c>
      <c r="P6769" s="10" t="str">
        <f>VLOOKUP(O6769,Products!$A:$E,3,FALSE)</f>
        <v>HP</v>
      </c>
      <c r="Q6769" s="31">
        <f>INDEX(Products!$E:$E,MATCH(O6769,Products!$A:$A,0))</f>
        <v>0.37</v>
      </c>
      <c r="R6769" s="10" t="s">
        <v>64</v>
      </c>
      <c r="S6769" s="10" t="s">
        <v>144</v>
      </c>
      <c r="T6769" s="10" t="s">
        <v>3863</v>
      </c>
      <c r="U6769" s="12">
        <v>45.120000000000005</v>
      </c>
      <c r="V6769" s="12">
        <v>3</v>
      </c>
      <c r="W6769" s="12">
        <v>0.2</v>
      </c>
      <c r="X6769" s="12">
        <v>-7.8960000000000008</v>
      </c>
    </row>
    <row r="6770" spans="1:24" ht="14" x14ac:dyDescent="0.3">
      <c r="A6770" s="9">
        <v>6765</v>
      </c>
      <c r="B6770" s="14" t="s">
        <v>9347</v>
      </c>
      <c r="C6770" s="15">
        <v>46016</v>
      </c>
      <c r="D6770" s="15">
        <v>46023</v>
      </c>
      <c r="E6770" s="10" t="s">
        <v>44</v>
      </c>
      <c r="F6770" s="10" t="s">
        <v>3023</v>
      </c>
      <c r="G6770" s="10" t="s">
        <v>3024</v>
      </c>
      <c r="H6770" s="10" t="s">
        <v>36</v>
      </c>
      <c r="I6770" s="10" t="s">
        <v>23</v>
      </c>
      <c r="J6770" s="10" t="s">
        <v>478</v>
      </c>
      <c r="K6770" s="10" t="s">
        <v>277</v>
      </c>
      <c r="L6770" s="10">
        <v>85023</v>
      </c>
      <c r="M6770" s="10" t="s">
        <v>39</v>
      </c>
      <c r="N6770" s="10" t="str">
        <f>_xlfn.XLOOKUP($M:$M,People!$B:$B,People!A:A)</f>
        <v>Sadie Pawthorne</v>
      </c>
      <c r="O6770" s="10" t="s">
        <v>2391</v>
      </c>
      <c r="P6770" s="10" t="str">
        <f>VLOOKUP(O6770,Products!$A:$E,3,FALSE)</f>
        <v>Logitech</v>
      </c>
      <c r="Q6770" s="31">
        <f>INDEX(Products!$E:$E,MATCH(O6770,Products!$A:$A,0))</f>
        <v>0.31</v>
      </c>
      <c r="R6770" s="10" t="s">
        <v>64</v>
      </c>
      <c r="S6770" s="10" t="s">
        <v>144</v>
      </c>
      <c r="T6770" s="10" t="s">
        <v>2392</v>
      </c>
      <c r="U6770" s="12">
        <v>100.80000000000001</v>
      </c>
      <c r="V6770" s="12">
        <v>2</v>
      </c>
      <c r="W6770" s="12">
        <v>0.2</v>
      </c>
      <c r="X6770" s="12">
        <v>21.42</v>
      </c>
    </row>
    <row r="6771" spans="1:24" ht="14" x14ac:dyDescent="0.3">
      <c r="A6771" s="9">
        <v>6766</v>
      </c>
      <c r="B6771" s="14" t="s">
        <v>9347</v>
      </c>
      <c r="C6771" s="15">
        <v>46016</v>
      </c>
      <c r="D6771" s="15">
        <v>46023</v>
      </c>
      <c r="E6771" s="10" t="s">
        <v>44</v>
      </c>
      <c r="F6771" s="10" t="s">
        <v>3023</v>
      </c>
      <c r="G6771" s="10" t="s">
        <v>3024</v>
      </c>
      <c r="H6771" s="10" t="s">
        <v>36</v>
      </c>
      <c r="I6771" s="10" t="s">
        <v>23</v>
      </c>
      <c r="J6771" s="10" t="s">
        <v>478</v>
      </c>
      <c r="K6771" s="10" t="s">
        <v>277</v>
      </c>
      <c r="L6771" s="10">
        <v>85023</v>
      </c>
      <c r="M6771" s="10" t="s">
        <v>39</v>
      </c>
      <c r="N6771" s="10" t="str">
        <f>_xlfn.XLOOKUP($M:$M,People!$B:$B,People!A:A)</f>
        <v>Sadie Pawthorne</v>
      </c>
      <c r="O6771" s="10" t="s">
        <v>4439</v>
      </c>
      <c r="P6771" s="10" t="str">
        <f>VLOOKUP(O6771,Products!$A:$E,3,FALSE)</f>
        <v>3M</v>
      </c>
      <c r="Q6771" s="31">
        <f>INDEX(Products!$E:$E,MATCH(O6771,Products!$A:$A,0))</f>
        <v>0.28000000000000003</v>
      </c>
      <c r="R6771" s="10" t="s">
        <v>64</v>
      </c>
      <c r="S6771" s="10" t="s">
        <v>599</v>
      </c>
      <c r="T6771" s="10" t="s">
        <v>4440</v>
      </c>
      <c r="U6771" s="12">
        <v>269.97000000000003</v>
      </c>
      <c r="V6771" s="12">
        <v>2</v>
      </c>
      <c r="W6771" s="12">
        <v>0.7</v>
      </c>
      <c r="X6771" s="12">
        <v>-386.95699999999999</v>
      </c>
    </row>
    <row r="6772" spans="1:24" ht="14" x14ac:dyDescent="0.3">
      <c r="A6772" s="9">
        <v>6767</v>
      </c>
      <c r="B6772" s="14" t="s">
        <v>9351</v>
      </c>
      <c r="C6772" s="15">
        <v>46016</v>
      </c>
      <c r="D6772" s="15">
        <v>46019</v>
      </c>
      <c r="E6772" s="10" t="s">
        <v>168</v>
      </c>
      <c r="F6772" s="10" t="s">
        <v>1028</v>
      </c>
      <c r="G6772" s="10" t="s">
        <v>1029</v>
      </c>
      <c r="H6772" s="10" t="s">
        <v>36</v>
      </c>
      <c r="I6772" s="10" t="s">
        <v>23</v>
      </c>
      <c r="J6772" s="10" t="s">
        <v>37</v>
      </c>
      <c r="K6772" s="10" t="s">
        <v>38</v>
      </c>
      <c r="L6772" s="10">
        <v>90049</v>
      </c>
      <c r="M6772" s="10" t="s">
        <v>39</v>
      </c>
      <c r="N6772" s="10" t="str">
        <f>_xlfn.XLOOKUP($M:$M,People!$B:$B,People!A:A)</f>
        <v>Sadie Pawthorne</v>
      </c>
      <c r="O6772" s="10" t="s">
        <v>2865</v>
      </c>
      <c r="P6772" s="10" t="str">
        <f>VLOOKUP(O6772,Products!$A:$E,3,FALSE)</f>
        <v>Samsung</v>
      </c>
      <c r="Q6772" s="31">
        <f>INDEX(Products!$E:$E,MATCH(O6772,Products!$A:$A,0))</f>
        <v>0.37</v>
      </c>
      <c r="R6772" s="10" t="s">
        <v>64</v>
      </c>
      <c r="S6772" s="10" t="s">
        <v>65</v>
      </c>
      <c r="T6772" s="10" t="s">
        <v>2866</v>
      </c>
      <c r="U6772" s="12">
        <v>2575.944</v>
      </c>
      <c r="V6772" s="12">
        <v>7</v>
      </c>
      <c r="W6772" s="12">
        <v>0.2</v>
      </c>
      <c r="X6772" s="12">
        <v>257.59440000000029</v>
      </c>
    </row>
    <row r="6773" spans="1:24" ht="14" x14ac:dyDescent="0.3">
      <c r="A6773" s="9">
        <v>6768</v>
      </c>
      <c r="B6773" s="14" t="s">
        <v>9352</v>
      </c>
      <c r="C6773" s="15">
        <v>46017</v>
      </c>
      <c r="D6773" s="15">
        <v>46022</v>
      </c>
      <c r="E6773" s="10" t="s">
        <v>44</v>
      </c>
      <c r="F6773" s="10" t="s">
        <v>2142</v>
      </c>
      <c r="G6773" s="10" t="s">
        <v>2143</v>
      </c>
      <c r="H6773" s="10" t="s">
        <v>36</v>
      </c>
      <c r="I6773" s="10" t="s">
        <v>23</v>
      </c>
      <c r="J6773" s="10" t="s">
        <v>37</v>
      </c>
      <c r="K6773" s="10" t="s">
        <v>38</v>
      </c>
      <c r="L6773" s="10">
        <v>90004</v>
      </c>
      <c r="M6773" s="10" t="s">
        <v>39</v>
      </c>
      <c r="N6773" s="10" t="str">
        <f>_xlfn.XLOOKUP($M:$M,People!$B:$B,People!A:A)</f>
        <v>Sadie Pawthorne</v>
      </c>
      <c r="O6773" s="10" t="s">
        <v>4921</v>
      </c>
      <c r="P6773" s="10" t="str">
        <f>VLOOKUP(O6773,Products!$A:$E,3,FALSE)</f>
        <v>Logitech</v>
      </c>
      <c r="Q6773" s="31">
        <f>INDEX(Products!$E:$E,MATCH(O6773,Products!$A:$A,0))</f>
        <v>0.35</v>
      </c>
      <c r="R6773" s="10" t="s">
        <v>28</v>
      </c>
      <c r="S6773" s="10" t="s">
        <v>32</v>
      </c>
      <c r="T6773" s="10" t="s">
        <v>4922</v>
      </c>
      <c r="U6773" s="12">
        <v>146.352</v>
      </c>
      <c r="V6773" s="12">
        <v>3</v>
      </c>
      <c r="W6773" s="12">
        <v>0.2</v>
      </c>
      <c r="X6773" s="12">
        <v>-5.4882000000000062</v>
      </c>
    </row>
    <row r="6774" spans="1:24" ht="14" x14ac:dyDescent="0.3">
      <c r="A6774" s="9">
        <v>6769</v>
      </c>
      <c r="B6774" s="14" t="s">
        <v>9353</v>
      </c>
      <c r="C6774" s="15">
        <v>46017</v>
      </c>
      <c r="D6774" s="15">
        <v>46024</v>
      </c>
      <c r="E6774" s="10" t="s">
        <v>44</v>
      </c>
      <c r="F6774" s="10" t="s">
        <v>1331</v>
      </c>
      <c r="G6774" s="10" t="s">
        <v>1332</v>
      </c>
      <c r="H6774" s="10" t="s">
        <v>36</v>
      </c>
      <c r="I6774" s="10" t="s">
        <v>23</v>
      </c>
      <c r="J6774" s="10" t="s">
        <v>3248</v>
      </c>
      <c r="K6774" s="10" t="s">
        <v>691</v>
      </c>
      <c r="L6774" s="10">
        <v>8360</v>
      </c>
      <c r="M6774" s="10" t="s">
        <v>133</v>
      </c>
      <c r="N6774" s="10" t="str">
        <f>_xlfn.XLOOKUP($M:$M,People!$B:$B,People!A:A)</f>
        <v>Chuck Magee</v>
      </c>
      <c r="O6774" s="10" t="s">
        <v>251</v>
      </c>
      <c r="P6774" s="10" t="str">
        <f>VLOOKUP(O6774,Products!$A:$E,3,FALSE)</f>
        <v>Dell</v>
      </c>
      <c r="Q6774" s="31">
        <f>INDEX(Products!$E:$E,MATCH(O6774,Products!$A:$A,0))</f>
        <v>0.36</v>
      </c>
      <c r="R6774" s="10" t="s">
        <v>28</v>
      </c>
      <c r="S6774" s="10" t="s">
        <v>32</v>
      </c>
      <c r="T6774" s="10" t="s">
        <v>252</v>
      </c>
      <c r="U6774" s="12">
        <v>212.94</v>
      </c>
      <c r="V6774" s="12">
        <v>3</v>
      </c>
      <c r="W6774" s="12">
        <v>0</v>
      </c>
      <c r="X6774" s="12">
        <v>25.552800000000005</v>
      </c>
    </row>
    <row r="6775" spans="1:24" ht="14" x14ac:dyDescent="0.3">
      <c r="A6775" s="9">
        <v>6770</v>
      </c>
      <c r="B6775" s="14" t="s">
        <v>9352</v>
      </c>
      <c r="C6775" s="15">
        <v>46017</v>
      </c>
      <c r="D6775" s="15">
        <v>46022</v>
      </c>
      <c r="E6775" s="10" t="s">
        <v>44</v>
      </c>
      <c r="F6775" s="10" t="s">
        <v>2142</v>
      </c>
      <c r="G6775" s="10" t="s">
        <v>2143</v>
      </c>
      <c r="H6775" s="10" t="s">
        <v>36</v>
      </c>
      <c r="I6775" s="10" t="s">
        <v>23</v>
      </c>
      <c r="J6775" s="10" t="s">
        <v>37</v>
      </c>
      <c r="K6775" s="10" t="s">
        <v>38</v>
      </c>
      <c r="L6775" s="10">
        <v>90004</v>
      </c>
      <c r="M6775" s="10" t="s">
        <v>39</v>
      </c>
      <c r="N6775" s="10" t="str">
        <f>_xlfn.XLOOKUP($M:$M,People!$B:$B,People!A:A)</f>
        <v>Sadie Pawthorne</v>
      </c>
      <c r="O6775" s="10" t="s">
        <v>791</v>
      </c>
      <c r="P6775" s="10" t="str">
        <f>VLOOKUP(O6775,Products!$A:$E,3,FALSE)</f>
        <v>HP</v>
      </c>
      <c r="Q6775" s="31">
        <f>INDEX(Products!$E:$E,MATCH(O6775,Products!$A:$A,0))</f>
        <v>0.31</v>
      </c>
      <c r="R6775" s="10" t="s">
        <v>28</v>
      </c>
      <c r="S6775" s="10" t="s">
        <v>50</v>
      </c>
      <c r="T6775" s="10" t="s">
        <v>792</v>
      </c>
      <c r="U6775" s="12">
        <v>902.71199999999999</v>
      </c>
      <c r="V6775" s="12">
        <v>3</v>
      </c>
      <c r="W6775" s="12">
        <v>0.2</v>
      </c>
      <c r="X6775" s="12">
        <v>33.851700000000051</v>
      </c>
    </row>
    <row r="6776" spans="1:24" ht="14" x14ac:dyDescent="0.3">
      <c r="A6776" s="9">
        <v>6771</v>
      </c>
      <c r="B6776" s="14" t="s">
        <v>9354</v>
      </c>
      <c r="C6776" s="15">
        <v>46017</v>
      </c>
      <c r="D6776" s="15">
        <v>46024</v>
      </c>
      <c r="E6776" s="10" t="s">
        <v>44</v>
      </c>
      <c r="F6776" s="10" t="s">
        <v>514</v>
      </c>
      <c r="G6776" s="10" t="s">
        <v>515</v>
      </c>
      <c r="H6776" s="10" t="s">
        <v>36</v>
      </c>
      <c r="I6776" s="10" t="s">
        <v>23</v>
      </c>
      <c r="J6776" s="10" t="s">
        <v>707</v>
      </c>
      <c r="K6776" s="10" t="s">
        <v>402</v>
      </c>
      <c r="L6776" s="10">
        <v>80219</v>
      </c>
      <c r="M6776" s="10" t="s">
        <v>39</v>
      </c>
      <c r="N6776" s="10" t="str">
        <f>_xlfn.XLOOKUP($M:$M,People!$B:$B,People!A:A)</f>
        <v>Sadie Pawthorne</v>
      </c>
      <c r="O6776" s="10" t="s">
        <v>4069</v>
      </c>
      <c r="P6776" s="10" t="str">
        <f>VLOOKUP(O6776,Products!$A:$E,3,FALSE)</f>
        <v>IKEA</v>
      </c>
      <c r="Q6776" s="31">
        <f>INDEX(Products!$E:$E,MATCH(O6776,Products!$A:$A,0))</f>
        <v>0.3</v>
      </c>
      <c r="R6776" s="10" t="s">
        <v>41</v>
      </c>
      <c r="S6776" s="10" t="s">
        <v>71</v>
      </c>
      <c r="T6776" s="10" t="s">
        <v>4070</v>
      </c>
      <c r="U6776" s="12">
        <v>18.72</v>
      </c>
      <c r="V6776" s="12">
        <v>2</v>
      </c>
      <c r="W6776" s="12">
        <v>0.2</v>
      </c>
      <c r="X6776" s="12">
        <v>3.51</v>
      </c>
    </row>
    <row r="6777" spans="1:24" ht="14" x14ac:dyDescent="0.3">
      <c r="A6777" s="9">
        <v>6772</v>
      </c>
      <c r="B6777" s="14" t="s">
        <v>9353</v>
      </c>
      <c r="C6777" s="15">
        <v>46017</v>
      </c>
      <c r="D6777" s="15">
        <v>46024</v>
      </c>
      <c r="E6777" s="10" t="s">
        <v>44</v>
      </c>
      <c r="F6777" s="10" t="s">
        <v>1331</v>
      </c>
      <c r="G6777" s="10" t="s">
        <v>1332</v>
      </c>
      <c r="H6777" s="10" t="s">
        <v>36</v>
      </c>
      <c r="I6777" s="10" t="s">
        <v>23</v>
      </c>
      <c r="J6777" s="10" t="s">
        <v>3248</v>
      </c>
      <c r="K6777" s="10" t="s">
        <v>691</v>
      </c>
      <c r="L6777" s="10">
        <v>8360</v>
      </c>
      <c r="M6777" s="10" t="s">
        <v>133</v>
      </c>
      <c r="N6777" s="10" t="str">
        <f>_xlfn.XLOOKUP($M:$M,People!$B:$B,People!A:A)</f>
        <v>Chuck Magee</v>
      </c>
      <c r="O6777" s="10" t="s">
        <v>4105</v>
      </c>
      <c r="P6777" s="10" t="str">
        <f>VLOOKUP(O6777,Products!$A:$E,3,FALSE)</f>
        <v>HP</v>
      </c>
      <c r="Q6777" s="31">
        <f>INDEX(Products!$E:$E,MATCH(O6777,Products!$A:$A,0))</f>
        <v>0.37</v>
      </c>
      <c r="R6777" s="10" t="s">
        <v>41</v>
      </c>
      <c r="S6777" s="10" t="s">
        <v>71</v>
      </c>
      <c r="T6777" s="10" t="s">
        <v>4106</v>
      </c>
      <c r="U6777" s="12">
        <v>26.49</v>
      </c>
      <c r="V6777" s="12">
        <v>1</v>
      </c>
      <c r="W6777" s="12">
        <v>0</v>
      </c>
      <c r="X6777" s="12">
        <v>7.4172000000000011</v>
      </c>
    </row>
    <row r="6778" spans="1:24" ht="14" x14ac:dyDescent="0.3">
      <c r="A6778" s="9">
        <v>6773</v>
      </c>
      <c r="B6778" s="14" t="s">
        <v>9352</v>
      </c>
      <c r="C6778" s="15">
        <v>46017</v>
      </c>
      <c r="D6778" s="15">
        <v>46022</v>
      </c>
      <c r="E6778" s="10" t="s">
        <v>44</v>
      </c>
      <c r="F6778" s="10" t="s">
        <v>2142</v>
      </c>
      <c r="G6778" s="10" t="s">
        <v>2143</v>
      </c>
      <c r="H6778" s="10" t="s">
        <v>36</v>
      </c>
      <c r="I6778" s="10" t="s">
        <v>23</v>
      </c>
      <c r="J6778" s="10" t="s">
        <v>37</v>
      </c>
      <c r="K6778" s="10" t="s">
        <v>38</v>
      </c>
      <c r="L6778" s="10">
        <v>90004</v>
      </c>
      <c r="M6778" s="10" t="s">
        <v>39</v>
      </c>
      <c r="N6778" s="10" t="str">
        <f>_xlfn.XLOOKUP($M:$M,People!$B:$B,People!A:A)</f>
        <v>Sadie Pawthorne</v>
      </c>
      <c r="O6778" s="10" t="s">
        <v>5361</v>
      </c>
      <c r="P6778" s="10" t="str">
        <f>VLOOKUP(O6778,Products!$A:$E,3,FALSE)</f>
        <v>Dell</v>
      </c>
      <c r="Q6778" s="31">
        <f>INDEX(Products!$E:$E,MATCH(O6778,Products!$A:$A,0))</f>
        <v>0.36</v>
      </c>
      <c r="R6778" s="10" t="s">
        <v>41</v>
      </c>
      <c r="S6778" s="10" t="s">
        <v>71</v>
      </c>
      <c r="T6778" s="10" t="s">
        <v>5362</v>
      </c>
      <c r="U6778" s="12">
        <v>7.9</v>
      </c>
      <c r="V6778" s="12">
        <v>2</v>
      </c>
      <c r="W6778" s="12">
        <v>0</v>
      </c>
      <c r="X6778" s="12">
        <v>2.0540000000000003</v>
      </c>
    </row>
    <row r="6779" spans="1:24" ht="14" x14ac:dyDescent="0.3">
      <c r="A6779" s="9">
        <v>6774</v>
      </c>
      <c r="B6779" s="14" t="s">
        <v>9352</v>
      </c>
      <c r="C6779" s="15">
        <v>46017</v>
      </c>
      <c r="D6779" s="15">
        <v>46022</v>
      </c>
      <c r="E6779" s="10" t="s">
        <v>44</v>
      </c>
      <c r="F6779" s="10" t="s">
        <v>2142</v>
      </c>
      <c r="G6779" s="10" t="s">
        <v>2143</v>
      </c>
      <c r="H6779" s="10" t="s">
        <v>36</v>
      </c>
      <c r="I6779" s="10" t="s">
        <v>23</v>
      </c>
      <c r="J6779" s="10" t="s">
        <v>37</v>
      </c>
      <c r="K6779" s="10" t="s">
        <v>38</v>
      </c>
      <c r="L6779" s="10">
        <v>90004</v>
      </c>
      <c r="M6779" s="10" t="s">
        <v>39</v>
      </c>
      <c r="N6779" s="10" t="str">
        <f>_xlfn.XLOOKUP($M:$M,People!$B:$B,People!A:A)</f>
        <v>Sadie Pawthorne</v>
      </c>
      <c r="O6779" s="10" t="s">
        <v>2150</v>
      </c>
      <c r="P6779" s="10" t="str">
        <f>VLOOKUP(O6779,Products!$A:$E,3,FALSE)</f>
        <v>Canon</v>
      </c>
      <c r="Q6779" s="31">
        <f>INDEX(Products!$E:$E,MATCH(O6779,Products!$A:$A,0))</f>
        <v>0.4</v>
      </c>
      <c r="R6779" s="10" t="s">
        <v>41</v>
      </c>
      <c r="S6779" s="10" t="s">
        <v>61</v>
      </c>
      <c r="T6779" s="10" t="s">
        <v>2151</v>
      </c>
      <c r="U6779" s="12">
        <v>53.97</v>
      </c>
      <c r="V6779" s="12">
        <v>3</v>
      </c>
      <c r="W6779" s="12">
        <v>0</v>
      </c>
      <c r="X6779" s="12">
        <v>15.111600000000001</v>
      </c>
    </row>
    <row r="6780" spans="1:24" ht="14" x14ac:dyDescent="0.3">
      <c r="A6780" s="9">
        <v>6775</v>
      </c>
      <c r="B6780" s="14" t="s">
        <v>9355</v>
      </c>
      <c r="C6780" s="15">
        <v>46017</v>
      </c>
      <c r="D6780" s="15">
        <v>46018</v>
      </c>
      <c r="E6780" s="10" t="s">
        <v>168</v>
      </c>
      <c r="F6780" s="10" t="s">
        <v>862</v>
      </c>
      <c r="G6780" s="10" t="s">
        <v>863</v>
      </c>
      <c r="H6780" s="10" t="s">
        <v>22</v>
      </c>
      <c r="I6780" s="10" t="s">
        <v>23</v>
      </c>
      <c r="J6780" s="10" t="s">
        <v>945</v>
      </c>
      <c r="K6780" s="10" t="s">
        <v>402</v>
      </c>
      <c r="L6780" s="10">
        <v>80906</v>
      </c>
      <c r="M6780" s="10" t="s">
        <v>39</v>
      </c>
      <c r="N6780" s="10" t="str">
        <f>_xlfn.XLOOKUP($M:$M,People!$B:$B,People!A:A)</f>
        <v>Sadie Pawthorne</v>
      </c>
      <c r="O6780" s="10" t="s">
        <v>5293</v>
      </c>
      <c r="P6780" s="10" t="str">
        <f>VLOOKUP(O6780,Products!$A:$E,3,FALSE)</f>
        <v>Dell</v>
      </c>
      <c r="Q6780" s="31">
        <f>INDEX(Products!$E:$E,MATCH(O6780,Products!$A:$A,0))</f>
        <v>0.36</v>
      </c>
      <c r="R6780" s="10" t="s">
        <v>41</v>
      </c>
      <c r="S6780" s="10" t="s">
        <v>61</v>
      </c>
      <c r="T6780" s="10" t="s">
        <v>5294</v>
      </c>
      <c r="U6780" s="12">
        <v>11.328000000000001</v>
      </c>
      <c r="V6780" s="12">
        <v>2</v>
      </c>
      <c r="W6780" s="12">
        <v>0.2</v>
      </c>
      <c r="X6780" s="12">
        <v>2.5488000000000004</v>
      </c>
    </row>
    <row r="6781" spans="1:24" ht="14" x14ac:dyDescent="0.3">
      <c r="A6781" s="9">
        <v>6776</v>
      </c>
      <c r="B6781" s="14" t="s">
        <v>9356</v>
      </c>
      <c r="C6781" s="15">
        <v>46017</v>
      </c>
      <c r="D6781" s="15">
        <v>46021</v>
      </c>
      <c r="E6781" s="10" t="s">
        <v>44</v>
      </c>
      <c r="F6781" s="10" t="s">
        <v>2075</v>
      </c>
      <c r="G6781" s="10" t="s">
        <v>2076</v>
      </c>
      <c r="H6781" s="10" t="s">
        <v>36</v>
      </c>
      <c r="I6781" s="10" t="s">
        <v>23</v>
      </c>
      <c r="J6781" s="10" t="s">
        <v>237</v>
      </c>
      <c r="K6781" s="10" t="s">
        <v>238</v>
      </c>
      <c r="L6781" s="10">
        <v>10024</v>
      </c>
      <c r="M6781" s="10" t="s">
        <v>133</v>
      </c>
      <c r="N6781" s="10" t="str">
        <f>_xlfn.XLOOKUP($M:$M,People!$B:$B,People!A:A)</f>
        <v>Chuck Magee</v>
      </c>
      <c r="O6781" s="10" t="s">
        <v>913</v>
      </c>
      <c r="P6781" s="10" t="str">
        <f>VLOOKUP(O6781,Products!$A:$E,3,FALSE)</f>
        <v>3M</v>
      </c>
      <c r="Q6781" s="31">
        <f>INDEX(Products!$E:$E,MATCH(O6781,Products!$A:$A,0))</f>
        <v>0.36</v>
      </c>
      <c r="R6781" s="10" t="s">
        <v>41</v>
      </c>
      <c r="S6781" s="10" t="s">
        <v>68</v>
      </c>
      <c r="T6781" s="10" t="s">
        <v>914</v>
      </c>
      <c r="U6781" s="12">
        <v>4.9920000000000009</v>
      </c>
      <c r="V6781" s="12">
        <v>3</v>
      </c>
      <c r="W6781" s="12">
        <v>0.2</v>
      </c>
      <c r="X6781" s="12">
        <v>1.6848000000000001</v>
      </c>
    </row>
    <row r="6782" spans="1:24" ht="14" x14ac:dyDescent="0.3">
      <c r="A6782" s="9">
        <v>6777</v>
      </c>
      <c r="B6782" s="14" t="s">
        <v>9357</v>
      </c>
      <c r="C6782" s="15">
        <v>46017</v>
      </c>
      <c r="D6782" s="15">
        <v>46021</v>
      </c>
      <c r="E6782" s="10" t="s">
        <v>44</v>
      </c>
      <c r="F6782" s="10" t="s">
        <v>1653</v>
      </c>
      <c r="G6782" s="10" t="s">
        <v>1654</v>
      </c>
      <c r="H6782" s="10" t="s">
        <v>22</v>
      </c>
      <c r="I6782" s="10" t="s">
        <v>23</v>
      </c>
      <c r="J6782" s="10" t="s">
        <v>86</v>
      </c>
      <c r="K6782" s="10" t="s">
        <v>87</v>
      </c>
      <c r="L6782" s="10">
        <v>98105</v>
      </c>
      <c r="M6782" s="10" t="s">
        <v>39</v>
      </c>
      <c r="N6782" s="10" t="str">
        <f>_xlfn.XLOOKUP($M:$M,People!$B:$B,People!A:A)</f>
        <v>Sadie Pawthorne</v>
      </c>
      <c r="O6782" s="10" t="s">
        <v>3195</v>
      </c>
      <c r="P6782" s="10" t="str">
        <f>VLOOKUP(O6782,Products!$A:$E,3,FALSE)</f>
        <v>Office Depot</v>
      </c>
      <c r="Q6782" s="31">
        <f>INDEX(Products!$E:$E,MATCH(O6782,Products!$A:$A,0))</f>
        <v>0.34</v>
      </c>
      <c r="R6782" s="10" t="s">
        <v>41</v>
      </c>
      <c r="S6782" s="10" t="s">
        <v>82</v>
      </c>
      <c r="T6782" s="10" t="s">
        <v>3196</v>
      </c>
      <c r="U6782" s="12">
        <v>33.9</v>
      </c>
      <c r="V6782" s="12">
        <v>5</v>
      </c>
      <c r="W6782" s="12">
        <v>0</v>
      </c>
      <c r="X6782" s="12">
        <v>15.593999999999999</v>
      </c>
    </row>
    <row r="6783" spans="1:24" ht="14" x14ac:dyDescent="0.3">
      <c r="A6783" s="9">
        <v>6778</v>
      </c>
      <c r="B6783" s="14" t="s">
        <v>9352</v>
      </c>
      <c r="C6783" s="15">
        <v>46017</v>
      </c>
      <c r="D6783" s="15">
        <v>46022</v>
      </c>
      <c r="E6783" s="10" t="s">
        <v>44</v>
      </c>
      <c r="F6783" s="10" t="s">
        <v>2142</v>
      </c>
      <c r="G6783" s="10" t="s">
        <v>2143</v>
      </c>
      <c r="H6783" s="10" t="s">
        <v>36</v>
      </c>
      <c r="I6783" s="10" t="s">
        <v>23</v>
      </c>
      <c r="J6783" s="10" t="s">
        <v>37</v>
      </c>
      <c r="K6783" s="10" t="s">
        <v>38</v>
      </c>
      <c r="L6783" s="10">
        <v>90004</v>
      </c>
      <c r="M6783" s="10" t="s">
        <v>39</v>
      </c>
      <c r="N6783" s="10" t="str">
        <f>_xlfn.XLOOKUP($M:$M,People!$B:$B,People!A:A)</f>
        <v>Sadie Pawthorne</v>
      </c>
      <c r="O6783" s="10" t="s">
        <v>4116</v>
      </c>
      <c r="P6783" s="10" t="str">
        <f>VLOOKUP(O6783,Products!$A:$E,3,FALSE)</f>
        <v>3M</v>
      </c>
      <c r="Q6783" s="31">
        <f>INDEX(Products!$E:$E,MATCH(O6783,Products!$A:$A,0))</f>
        <v>0.32</v>
      </c>
      <c r="R6783" s="10" t="s">
        <v>41</v>
      </c>
      <c r="S6783" s="10" t="s">
        <v>510</v>
      </c>
      <c r="T6783" s="10" t="s">
        <v>4117</v>
      </c>
      <c r="U6783" s="12">
        <v>17.760000000000002</v>
      </c>
      <c r="V6783" s="12">
        <v>2</v>
      </c>
      <c r="W6783" s="12">
        <v>0</v>
      </c>
      <c r="X6783" s="12">
        <v>4.9728000000000012</v>
      </c>
    </row>
    <row r="6784" spans="1:24" ht="14" x14ac:dyDescent="0.3">
      <c r="A6784" s="9">
        <v>6779</v>
      </c>
      <c r="B6784" s="14" t="s">
        <v>9358</v>
      </c>
      <c r="C6784" s="15">
        <v>46017</v>
      </c>
      <c r="D6784" s="15">
        <v>46022</v>
      </c>
      <c r="E6784" s="10" t="s">
        <v>44</v>
      </c>
      <c r="F6784" s="10" t="s">
        <v>1736</v>
      </c>
      <c r="G6784" s="10" t="s">
        <v>1737</v>
      </c>
      <c r="H6784" s="10" t="s">
        <v>22</v>
      </c>
      <c r="I6784" s="10" t="s">
        <v>23</v>
      </c>
      <c r="J6784" s="10" t="s">
        <v>237</v>
      </c>
      <c r="K6784" s="10" t="s">
        <v>238</v>
      </c>
      <c r="L6784" s="10">
        <v>10024</v>
      </c>
      <c r="M6784" s="10" t="s">
        <v>133</v>
      </c>
      <c r="N6784" s="10" t="str">
        <f>_xlfn.XLOOKUP($M:$M,People!$B:$B,People!A:A)</f>
        <v>Chuck Magee</v>
      </c>
      <c r="O6784" s="10" t="s">
        <v>3408</v>
      </c>
      <c r="P6784" s="10" t="str">
        <f>VLOOKUP(O6784,Products!$A:$E,3,FALSE)</f>
        <v>Dell</v>
      </c>
      <c r="Q6784" s="31">
        <f>INDEX(Products!$E:$E,MATCH(O6784,Products!$A:$A,0))</f>
        <v>0.36</v>
      </c>
      <c r="R6784" s="10" t="s">
        <v>64</v>
      </c>
      <c r="S6784" s="10" t="s">
        <v>144</v>
      </c>
      <c r="T6784" s="10" t="s">
        <v>3409</v>
      </c>
      <c r="U6784" s="12">
        <v>89.97</v>
      </c>
      <c r="V6784" s="12">
        <v>3</v>
      </c>
      <c r="W6784" s="12">
        <v>0</v>
      </c>
      <c r="X6784" s="12">
        <v>18.893699999999995</v>
      </c>
    </row>
    <row r="6785" spans="1:24" ht="14" x14ac:dyDescent="0.3">
      <c r="A6785" s="9">
        <v>6780</v>
      </c>
      <c r="B6785" s="14" t="s">
        <v>9352</v>
      </c>
      <c r="C6785" s="15">
        <v>46017</v>
      </c>
      <c r="D6785" s="15">
        <v>46022</v>
      </c>
      <c r="E6785" s="10" t="s">
        <v>44</v>
      </c>
      <c r="F6785" s="10" t="s">
        <v>2142</v>
      </c>
      <c r="G6785" s="10" t="s">
        <v>2143</v>
      </c>
      <c r="H6785" s="10" t="s">
        <v>36</v>
      </c>
      <c r="I6785" s="10" t="s">
        <v>23</v>
      </c>
      <c r="J6785" s="10" t="s">
        <v>37</v>
      </c>
      <c r="K6785" s="10" t="s">
        <v>38</v>
      </c>
      <c r="L6785" s="10">
        <v>90004</v>
      </c>
      <c r="M6785" s="10" t="s">
        <v>39</v>
      </c>
      <c r="N6785" s="10" t="str">
        <f>_xlfn.XLOOKUP($M:$M,People!$B:$B,People!A:A)</f>
        <v>Sadie Pawthorne</v>
      </c>
      <c r="O6785" s="10" t="s">
        <v>63</v>
      </c>
      <c r="P6785" s="10" t="str">
        <f>VLOOKUP(O6785,Products!$A:$E,3,FALSE)</f>
        <v>Samsung</v>
      </c>
      <c r="Q6785" s="31">
        <f>INDEX(Products!$E:$E,MATCH(O6785,Products!$A:$A,0))</f>
        <v>0.37</v>
      </c>
      <c r="R6785" s="10" t="s">
        <v>64</v>
      </c>
      <c r="S6785" s="10" t="s">
        <v>65</v>
      </c>
      <c r="T6785" s="10" t="s">
        <v>66</v>
      </c>
      <c r="U6785" s="12">
        <v>302.38400000000001</v>
      </c>
      <c r="V6785" s="12">
        <v>2</v>
      </c>
      <c r="W6785" s="12">
        <v>0.2</v>
      </c>
      <c r="X6785" s="12">
        <v>30.238400000000013</v>
      </c>
    </row>
    <row r="6786" spans="1:24" ht="14" x14ac:dyDescent="0.3">
      <c r="A6786" s="9">
        <v>6781</v>
      </c>
      <c r="B6786" s="14" t="s">
        <v>9359</v>
      </c>
      <c r="C6786" s="15">
        <v>46017</v>
      </c>
      <c r="D6786" s="15">
        <v>46024</v>
      </c>
      <c r="E6786" s="14" t="s">
        <v>44</v>
      </c>
      <c r="F6786" s="14" t="s">
        <v>1546</v>
      </c>
      <c r="G6786" s="14" t="s">
        <v>1547</v>
      </c>
      <c r="H6786" s="14" t="s">
        <v>22</v>
      </c>
      <c r="I6786" s="14" t="s">
        <v>5934</v>
      </c>
      <c r="J6786" s="14" t="s">
        <v>5935</v>
      </c>
      <c r="K6786" s="14" t="s">
        <v>5936</v>
      </c>
      <c r="L6786" s="14" t="s">
        <v>5976</v>
      </c>
      <c r="M6786" s="14" t="s">
        <v>133</v>
      </c>
      <c r="N6786" s="10" t="str">
        <f>_xlfn.XLOOKUP($M:$M,People!$B:$B,People!A:A)</f>
        <v>Chuck Magee</v>
      </c>
      <c r="O6786" s="14" t="s">
        <v>1548</v>
      </c>
      <c r="P6786" s="10" t="str">
        <f>VLOOKUP(O6786,Products!$A:$E,3,FALSE)</f>
        <v>Dell</v>
      </c>
      <c r="Q6786" s="31">
        <f>INDEX(Products!$E:$E,MATCH(O6786,Products!$A:$A,0))</f>
        <v>0.34</v>
      </c>
      <c r="R6786" s="14" t="s">
        <v>41</v>
      </c>
      <c r="S6786" s="14" t="s">
        <v>240</v>
      </c>
      <c r="T6786" s="14" t="s">
        <v>495</v>
      </c>
      <c r="U6786" s="17">
        <v>22.2</v>
      </c>
      <c r="V6786" s="17">
        <v>5</v>
      </c>
      <c r="W6786" s="17">
        <v>0</v>
      </c>
      <c r="X6786" s="17">
        <v>10.43</v>
      </c>
    </row>
    <row r="6787" spans="1:24" ht="14" x14ac:dyDescent="0.3">
      <c r="A6787" s="9">
        <v>6782</v>
      </c>
      <c r="B6787" s="14" t="s">
        <v>9360</v>
      </c>
      <c r="C6787" s="15">
        <v>46018</v>
      </c>
      <c r="D6787" s="15">
        <v>46022</v>
      </c>
      <c r="E6787" s="10" t="s">
        <v>44</v>
      </c>
      <c r="F6787" s="10" t="s">
        <v>2883</v>
      </c>
      <c r="G6787" s="10" t="s">
        <v>2884</v>
      </c>
      <c r="H6787" s="10" t="s">
        <v>36</v>
      </c>
      <c r="I6787" s="10" t="s">
        <v>23</v>
      </c>
      <c r="J6787" s="10" t="s">
        <v>4414</v>
      </c>
      <c r="K6787" s="10" t="s">
        <v>189</v>
      </c>
      <c r="L6787" s="10">
        <v>60098</v>
      </c>
      <c r="M6787" s="10" t="s">
        <v>95</v>
      </c>
      <c r="N6787" s="10" t="str">
        <f>_xlfn.XLOOKUP($M:$M,People!$B:$B,People!A:A)</f>
        <v>Roxanne Rodriguez</v>
      </c>
      <c r="O6787" s="10" t="s">
        <v>1774</v>
      </c>
      <c r="P6787" s="10" t="str">
        <f>VLOOKUP(O6787,Products!$A:$E,3,FALSE)</f>
        <v>Avery</v>
      </c>
      <c r="Q6787" s="31">
        <f>INDEX(Products!$E:$E,MATCH(O6787,Products!$A:$A,0))</f>
        <v>0.37</v>
      </c>
      <c r="R6787" s="10" t="s">
        <v>28</v>
      </c>
      <c r="S6787" s="10" t="s">
        <v>32</v>
      </c>
      <c r="T6787" s="10" t="s">
        <v>1775</v>
      </c>
      <c r="U6787" s="12">
        <v>845.48799999999994</v>
      </c>
      <c r="V6787" s="12">
        <v>8</v>
      </c>
      <c r="W6787" s="12">
        <v>0.3</v>
      </c>
      <c r="X6787" s="12">
        <v>-12.078400000000101</v>
      </c>
    </row>
    <row r="6788" spans="1:24" ht="14" x14ac:dyDescent="0.3">
      <c r="A6788" s="9">
        <v>6783</v>
      </c>
      <c r="B6788" s="14" t="s">
        <v>9361</v>
      </c>
      <c r="C6788" s="15">
        <v>46018</v>
      </c>
      <c r="D6788" s="15">
        <v>46021</v>
      </c>
      <c r="E6788" s="10" t="s">
        <v>168</v>
      </c>
      <c r="F6788" s="10" t="s">
        <v>1979</v>
      </c>
      <c r="G6788" s="10" t="s">
        <v>1980</v>
      </c>
      <c r="H6788" s="10" t="s">
        <v>92</v>
      </c>
      <c r="I6788" s="10" t="s">
        <v>23</v>
      </c>
      <c r="J6788" s="10" t="s">
        <v>702</v>
      </c>
      <c r="K6788" s="10" t="s">
        <v>438</v>
      </c>
      <c r="L6788" s="10">
        <v>44312</v>
      </c>
      <c r="M6788" s="10" t="s">
        <v>133</v>
      </c>
      <c r="N6788" s="10" t="str">
        <f>_xlfn.XLOOKUP($M:$M,People!$B:$B,People!A:A)</f>
        <v>Chuck Magee</v>
      </c>
      <c r="O6788" s="10" t="s">
        <v>439</v>
      </c>
      <c r="P6788" s="10" t="str">
        <f>VLOOKUP(O6788,Products!$A:$E,3,FALSE)</f>
        <v>Logitech</v>
      </c>
      <c r="Q6788" s="31">
        <f>INDEX(Products!$E:$E,MATCH(O6788,Products!$A:$A,0))</f>
        <v>0.33</v>
      </c>
      <c r="R6788" s="10" t="s">
        <v>41</v>
      </c>
      <c r="S6788" s="10" t="s">
        <v>240</v>
      </c>
      <c r="T6788" s="10" t="s">
        <v>440</v>
      </c>
      <c r="U6788" s="12">
        <v>17.184000000000001</v>
      </c>
      <c r="V6788" s="12">
        <v>6</v>
      </c>
      <c r="W6788" s="12">
        <v>0.2</v>
      </c>
      <c r="X6788" s="12">
        <v>6.2291999999999996</v>
      </c>
    </row>
    <row r="6789" spans="1:24" ht="14" x14ac:dyDescent="0.3">
      <c r="A6789" s="9">
        <v>6784</v>
      </c>
      <c r="B6789" s="14" t="s">
        <v>9362</v>
      </c>
      <c r="C6789" s="15">
        <v>46018</v>
      </c>
      <c r="D6789" s="15">
        <v>46022</v>
      </c>
      <c r="E6789" s="10" t="s">
        <v>44</v>
      </c>
      <c r="F6789" s="10" t="s">
        <v>4679</v>
      </c>
      <c r="G6789" s="10" t="s">
        <v>4680</v>
      </c>
      <c r="H6789" s="10" t="s">
        <v>92</v>
      </c>
      <c r="I6789" s="10" t="s">
        <v>23</v>
      </c>
      <c r="J6789" s="10" t="s">
        <v>2164</v>
      </c>
      <c r="K6789" s="10" t="s">
        <v>38</v>
      </c>
      <c r="L6789" s="10">
        <v>92704</v>
      </c>
      <c r="M6789" s="10" t="s">
        <v>39</v>
      </c>
      <c r="N6789" s="10" t="str">
        <f>_xlfn.XLOOKUP($M:$M,People!$B:$B,People!A:A)</f>
        <v>Sadie Pawthorne</v>
      </c>
      <c r="O6789" s="10" t="s">
        <v>2460</v>
      </c>
      <c r="P6789" s="10" t="str">
        <f>VLOOKUP(O6789,Products!$A:$E,3,FALSE)</f>
        <v>Dell</v>
      </c>
      <c r="Q6789" s="31">
        <f>INDEX(Products!$E:$E,MATCH(O6789,Products!$A:$A,0))</f>
        <v>0.32</v>
      </c>
      <c r="R6789" s="10" t="s">
        <v>41</v>
      </c>
      <c r="S6789" s="10" t="s">
        <v>42</v>
      </c>
      <c r="T6789" s="10" t="s">
        <v>2461</v>
      </c>
      <c r="U6789" s="12">
        <v>20.16</v>
      </c>
      <c r="V6789" s="12">
        <v>7</v>
      </c>
      <c r="W6789" s="12">
        <v>0</v>
      </c>
      <c r="X6789" s="12">
        <v>9.8783999999999992</v>
      </c>
    </row>
    <row r="6790" spans="1:24" ht="14" x14ac:dyDescent="0.3">
      <c r="A6790" s="9">
        <v>6785</v>
      </c>
      <c r="B6790" s="14" t="s">
        <v>9363</v>
      </c>
      <c r="C6790" s="15">
        <v>46018</v>
      </c>
      <c r="D6790" s="15">
        <v>46024</v>
      </c>
      <c r="E6790" s="10" t="s">
        <v>44</v>
      </c>
      <c r="F6790" s="10" t="s">
        <v>3614</v>
      </c>
      <c r="G6790" s="10" t="s">
        <v>3615</v>
      </c>
      <c r="H6790" s="10" t="s">
        <v>22</v>
      </c>
      <c r="I6790" s="10" t="s">
        <v>23</v>
      </c>
      <c r="J6790" s="10" t="s">
        <v>1282</v>
      </c>
      <c r="K6790" s="10" t="s">
        <v>25</v>
      </c>
      <c r="L6790" s="10">
        <v>40214</v>
      </c>
      <c r="M6790" s="10" t="s">
        <v>26</v>
      </c>
      <c r="N6790" s="10" t="str">
        <f>_xlfn.XLOOKUP($M:$M,People!$B:$B,People!A:A)</f>
        <v>Fred Suzuki</v>
      </c>
      <c r="O6790" s="10" t="s">
        <v>5719</v>
      </c>
      <c r="P6790" s="10" t="str">
        <f>VLOOKUP(O6790,Products!$A:$E,3,FALSE)</f>
        <v>Logitech</v>
      </c>
      <c r="Q6790" s="31">
        <f>INDEX(Products!$E:$E,MATCH(O6790,Products!$A:$A,0))</f>
        <v>0.28999999999999998</v>
      </c>
      <c r="R6790" s="10" t="s">
        <v>41</v>
      </c>
      <c r="S6790" s="10" t="s">
        <v>42</v>
      </c>
      <c r="T6790" s="10" t="s">
        <v>5720</v>
      </c>
      <c r="U6790" s="12">
        <v>2.61</v>
      </c>
      <c r="V6790" s="12">
        <v>1</v>
      </c>
      <c r="W6790" s="12">
        <v>0</v>
      </c>
      <c r="X6790" s="12">
        <v>1.2005999999999999</v>
      </c>
    </row>
    <row r="6791" spans="1:24" ht="14" x14ac:dyDescent="0.3">
      <c r="A6791" s="9">
        <v>6786</v>
      </c>
      <c r="B6791" s="14" t="s">
        <v>9364</v>
      </c>
      <c r="C6791" s="15">
        <v>46018</v>
      </c>
      <c r="D6791" s="15">
        <v>46024</v>
      </c>
      <c r="E6791" s="10" t="s">
        <v>44</v>
      </c>
      <c r="F6791" s="10" t="s">
        <v>2523</v>
      </c>
      <c r="G6791" s="10" t="s">
        <v>2524</v>
      </c>
      <c r="H6791" s="10" t="s">
        <v>22</v>
      </c>
      <c r="I6791" s="10" t="s">
        <v>23</v>
      </c>
      <c r="J6791" s="10" t="s">
        <v>5261</v>
      </c>
      <c r="K6791" s="10" t="s">
        <v>94</v>
      </c>
      <c r="L6791" s="10">
        <v>77642</v>
      </c>
      <c r="M6791" s="10" t="s">
        <v>95</v>
      </c>
      <c r="N6791" s="10" t="str">
        <f>_xlfn.XLOOKUP($M:$M,People!$B:$B,People!A:A)</f>
        <v>Roxanne Rodriguez</v>
      </c>
      <c r="O6791" s="10" t="s">
        <v>3839</v>
      </c>
      <c r="P6791" s="10" t="str">
        <f>VLOOKUP(O6791,Products!$A:$E,3,FALSE)</f>
        <v>Avery</v>
      </c>
      <c r="Q6791" s="31">
        <f>INDEX(Products!$E:$E,MATCH(O6791,Products!$A:$A,0))</f>
        <v>0.25</v>
      </c>
      <c r="R6791" s="10" t="s">
        <v>41</v>
      </c>
      <c r="S6791" s="10" t="s">
        <v>82</v>
      </c>
      <c r="T6791" s="10" t="s">
        <v>3840</v>
      </c>
      <c r="U6791" s="12">
        <v>10.368000000000002</v>
      </c>
      <c r="V6791" s="12">
        <v>2</v>
      </c>
      <c r="W6791" s="12">
        <v>0.2</v>
      </c>
      <c r="X6791" s="12">
        <v>3.6288</v>
      </c>
    </row>
    <row r="6792" spans="1:24" ht="14" x14ac:dyDescent="0.3">
      <c r="A6792" s="9">
        <v>6787</v>
      </c>
      <c r="B6792" s="14" t="s">
        <v>9364</v>
      </c>
      <c r="C6792" s="15">
        <v>46018</v>
      </c>
      <c r="D6792" s="15">
        <v>46024</v>
      </c>
      <c r="E6792" s="10" t="s">
        <v>44</v>
      </c>
      <c r="F6792" s="10" t="s">
        <v>2523</v>
      </c>
      <c r="G6792" s="10" t="s">
        <v>2524</v>
      </c>
      <c r="H6792" s="10" t="s">
        <v>22</v>
      </c>
      <c r="I6792" s="10" t="s">
        <v>23</v>
      </c>
      <c r="J6792" s="10" t="s">
        <v>5261</v>
      </c>
      <c r="K6792" s="10" t="s">
        <v>94</v>
      </c>
      <c r="L6792" s="10">
        <v>77642</v>
      </c>
      <c r="M6792" s="10" t="s">
        <v>95</v>
      </c>
      <c r="N6792" s="10" t="str">
        <f>_xlfn.XLOOKUP($M:$M,People!$B:$B,People!A:A)</f>
        <v>Roxanne Rodriguez</v>
      </c>
      <c r="O6792" s="10" t="s">
        <v>3103</v>
      </c>
      <c r="P6792" s="10" t="str">
        <f>VLOOKUP(O6792,Products!$A:$E,3,FALSE)</f>
        <v>Logitech</v>
      </c>
      <c r="Q6792" s="31">
        <f>INDEX(Products!$E:$E,MATCH(O6792,Products!$A:$A,0))</f>
        <v>0.37</v>
      </c>
      <c r="R6792" s="10" t="s">
        <v>41</v>
      </c>
      <c r="S6792" s="10" t="s">
        <v>82</v>
      </c>
      <c r="T6792" s="10" t="s">
        <v>3104</v>
      </c>
      <c r="U6792" s="12">
        <v>23.680000000000003</v>
      </c>
      <c r="V6792" s="12">
        <v>4</v>
      </c>
      <c r="W6792" s="12">
        <v>0.2</v>
      </c>
      <c r="X6792" s="12">
        <v>7.3999999999999995</v>
      </c>
    </row>
    <row r="6793" spans="1:24" ht="14" x14ac:dyDescent="0.3">
      <c r="A6793" s="9">
        <v>6788</v>
      </c>
      <c r="B6793" s="14" t="s">
        <v>9365</v>
      </c>
      <c r="C6793" s="15">
        <v>46018</v>
      </c>
      <c r="D6793" s="15">
        <v>46021</v>
      </c>
      <c r="E6793" s="10" t="s">
        <v>19</v>
      </c>
      <c r="F6793" s="10" t="s">
        <v>4141</v>
      </c>
      <c r="G6793" s="10" t="s">
        <v>4142</v>
      </c>
      <c r="H6793" s="10" t="s">
        <v>22</v>
      </c>
      <c r="I6793" s="10" t="s">
        <v>23</v>
      </c>
      <c r="J6793" s="10" t="s">
        <v>2107</v>
      </c>
      <c r="K6793" s="10" t="s">
        <v>438</v>
      </c>
      <c r="L6793" s="10">
        <v>43130</v>
      </c>
      <c r="M6793" s="10" t="s">
        <v>133</v>
      </c>
      <c r="N6793" s="10" t="str">
        <f>_xlfn.XLOOKUP($M:$M,People!$B:$B,People!A:A)</f>
        <v>Chuck Magee</v>
      </c>
      <c r="O6793" s="10" t="s">
        <v>3476</v>
      </c>
      <c r="P6793" s="10" t="str">
        <f>VLOOKUP(O6793,Products!$A:$E,3,FALSE)</f>
        <v>Avery</v>
      </c>
      <c r="Q6793" s="31">
        <f>INDEX(Products!$E:$E,MATCH(O6793,Products!$A:$A,0))</f>
        <v>0.25</v>
      </c>
      <c r="R6793" s="10" t="s">
        <v>64</v>
      </c>
      <c r="S6793" s="10" t="s">
        <v>144</v>
      </c>
      <c r="T6793" s="10" t="s">
        <v>3477</v>
      </c>
      <c r="U6793" s="12">
        <v>40</v>
      </c>
      <c r="V6793" s="12">
        <v>2</v>
      </c>
      <c r="W6793" s="12">
        <v>0.2</v>
      </c>
      <c r="X6793" s="12">
        <v>0.5</v>
      </c>
    </row>
    <row r="6794" spans="1:24" ht="14" x14ac:dyDescent="0.3">
      <c r="A6794" s="9">
        <v>6789</v>
      </c>
      <c r="B6794" s="14" t="s">
        <v>9366</v>
      </c>
      <c r="C6794" s="15">
        <v>46020</v>
      </c>
      <c r="D6794" s="15">
        <v>46024</v>
      </c>
      <c r="E6794" s="10" t="s">
        <v>44</v>
      </c>
      <c r="F6794" s="10" t="s">
        <v>1349</v>
      </c>
      <c r="G6794" s="10" t="s">
        <v>1350</v>
      </c>
      <c r="H6794" s="10" t="s">
        <v>22</v>
      </c>
      <c r="I6794" s="10" t="s">
        <v>23</v>
      </c>
      <c r="J6794" s="10" t="s">
        <v>2169</v>
      </c>
      <c r="K6794" s="10" t="s">
        <v>103</v>
      </c>
      <c r="L6794" s="10">
        <v>53209</v>
      </c>
      <c r="M6794" s="10" t="s">
        <v>95</v>
      </c>
      <c r="N6794" s="10" t="str">
        <f>_xlfn.XLOOKUP($M:$M,People!$B:$B,People!A:A)</f>
        <v>Roxanne Rodriguez</v>
      </c>
      <c r="O6794" s="10" t="s">
        <v>4239</v>
      </c>
      <c r="P6794" s="10" t="str">
        <f>VLOOKUP(O6794,Products!$A:$E,3,FALSE)</f>
        <v>IKEA</v>
      </c>
      <c r="Q6794" s="31">
        <f>INDEX(Products!$E:$E,MATCH(O6794,Products!$A:$A,0))</f>
        <v>0.28000000000000003</v>
      </c>
      <c r="R6794" s="10" t="s">
        <v>28</v>
      </c>
      <c r="S6794" s="10" t="s">
        <v>32</v>
      </c>
      <c r="T6794" s="10" t="s">
        <v>4240</v>
      </c>
      <c r="U6794" s="12">
        <v>754.44999999999993</v>
      </c>
      <c r="V6794" s="12">
        <v>5</v>
      </c>
      <c r="W6794" s="12">
        <v>0</v>
      </c>
      <c r="X6794" s="12">
        <v>60.356000000000023</v>
      </c>
    </row>
    <row r="6795" spans="1:24" ht="14" x14ac:dyDescent="0.3">
      <c r="A6795" s="9">
        <v>6790</v>
      </c>
      <c r="B6795" s="14" t="s">
        <v>9367</v>
      </c>
      <c r="C6795" s="15">
        <v>46020</v>
      </c>
      <c r="D6795" s="15">
        <v>46024</v>
      </c>
      <c r="E6795" s="10" t="s">
        <v>44</v>
      </c>
      <c r="F6795" s="10" t="s">
        <v>2133</v>
      </c>
      <c r="G6795" s="10" t="s">
        <v>2134</v>
      </c>
      <c r="H6795" s="10" t="s">
        <v>22</v>
      </c>
      <c r="I6795" s="10" t="s">
        <v>23</v>
      </c>
      <c r="J6795" s="10" t="s">
        <v>5203</v>
      </c>
      <c r="K6795" s="10" t="s">
        <v>3666</v>
      </c>
      <c r="L6795" s="10">
        <v>67212</v>
      </c>
      <c r="M6795" s="10" t="s">
        <v>95</v>
      </c>
      <c r="N6795" s="10" t="str">
        <f>_xlfn.XLOOKUP($M:$M,People!$B:$B,People!A:A)</f>
        <v>Roxanne Rodriguez</v>
      </c>
      <c r="O6795" s="10" t="s">
        <v>4906</v>
      </c>
      <c r="P6795" s="10" t="str">
        <f>VLOOKUP(O6795,Products!$A:$E,3,FALSE)</f>
        <v>HP</v>
      </c>
      <c r="Q6795" s="31">
        <f>INDEX(Products!$E:$E,MATCH(O6795,Products!$A:$A,0))</f>
        <v>0.31</v>
      </c>
      <c r="R6795" s="10" t="s">
        <v>28</v>
      </c>
      <c r="S6795" s="10" t="s">
        <v>58</v>
      </c>
      <c r="T6795" s="10" t="s">
        <v>4907</v>
      </c>
      <c r="U6795" s="12">
        <v>70.56</v>
      </c>
      <c r="V6795" s="12">
        <v>6</v>
      </c>
      <c r="W6795" s="12">
        <v>0</v>
      </c>
      <c r="X6795" s="12">
        <v>23.990399999999994</v>
      </c>
    </row>
    <row r="6796" spans="1:24" ht="14" x14ac:dyDescent="0.3">
      <c r="A6796" s="9">
        <v>6791</v>
      </c>
      <c r="B6796" s="14" t="s">
        <v>9367</v>
      </c>
      <c r="C6796" s="15">
        <v>46020</v>
      </c>
      <c r="D6796" s="15">
        <v>46024</v>
      </c>
      <c r="E6796" s="10" t="s">
        <v>44</v>
      </c>
      <c r="F6796" s="10" t="s">
        <v>2133</v>
      </c>
      <c r="G6796" s="10" t="s">
        <v>2134</v>
      </c>
      <c r="H6796" s="10" t="s">
        <v>22</v>
      </c>
      <c r="I6796" s="10" t="s">
        <v>23</v>
      </c>
      <c r="J6796" s="10" t="s">
        <v>5203</v>
      </c>
      <c r="K6796" s="10" t="s">
        <v>3666</v>
      </c>
      <c r="L6796" s="10">
        <v>67212</v>
      </c>
      <c r="M6796" s="10" t="s">
        <v>95</v>
      </c>
      <c r="N6796" s="10" t="str">
        <f>_xlfn.XLOOKUP($M:$M,People!$B:$B,People!A:A)</f>
        <v>Roxanne Rodriguez</v>
      </c>
      <c r="O6796" s="10" t="s">
        <v>4367</v>
      </c>
      <c r="P6796" s="10" t="str">
        <f>VLOOKUP(O6796,Products!$A:$E,3,FALSE)</f>
        <v>IKEA</v>
      </c>
      <c r="Q6796" s="31">
        <f>INDEX(Products!$E:$E,MATCH(O6796,Products!$A:$A,0))</f>
        <v>0.36</v>
      </c>
      <c r="R6796" s="10" t="s">
        <v>41</v>
      </c>
      <c r="S6796" s="10" t="s">
        <v>71</v>
      </c>
      <c r="T6796" s="10" t="s">
        <v>4368</v>
      </c>
      <c r="U6796" s="12">
        <v>81.96</v>
      </c>
      <c r="V6796" s="12">
        <v>2</v>
      </c>
      <c r="W6796" s="12">
        <v>0</v>
      </c>
      <c r="X6796" s="12">
        <v>22.948799999999999</v>
      </c>
    </row>
    <row r="6797" spans="1:24" ht="14" x14ac:dyDescent="0.3">
      <c r="A6797" s="9">
        <v>6792</v>
      </c>
      <c r="B6797" s="14" t="s">
        <v>9368</v>
      </c>
      <c r="C6797" s="15">
        <v>46020</v>
      </c>
      <c r="D6797" s="15">
        <v>46024</v>
      </c>
      <c r="E6797" s="10" t="s">
        <v>44</v>
      </c>
      <c r="F6797" s="10" t="s">
        <v>2940</v>
      </c>
      <c r="G6797" s="10" t="s">
        <v>2941</v>
      </c>
      <c r="H6797" s="10" t="s">
        <v>22</v>
      </c>
      <c r="I6797" s="10" t="s">
        <v>23</v>
      </c>
      <c r="J6797" s="10" t="s">
        <v>37</v>
      </c>
      <c r="K6797" s="10" t="s">
        <v>38</v>
      </c>
      <c r="L6797" s="10">
        <v>90045</v>
      </c>
      <c r="M6797" s="10" t="s">
        <v>39</v>
      </c>
      <c r="N6797" s="10" t="str">
        <f>_xlfn.XLOOKUP($M:$M,People!$B:$B,People!A:A)</f>
        <v>Sadie Pawthorne</v>
      </c>
      <c r="O6797" s="10" t="s">
        <v>2017</v>
      </c>
      <c r="P6797" s="10" t="str">
        <f>VLOOKUP(O6797,Products!$A:$E,3,FALSE)</f>
        <v>Samsung</v>
      </c>
      <c r="Q6797" s="31">
        <f>INDEX(Products!$E:$E,MATCH(O6797,Products!$A:$A,0))</f>
        <v>0.39</v>
      </c>
      <c r="R6797" s="10" t="s">
        <v>41</v>
      </c>
      <c r="S6797" s="10" t="s">
        <v>68</v>
      </c>
      <c r="T6797" s="10" t="s">
        <v>2018</v>
      </c>
      <c r="U6797" s="12">
        <v>11.231999999999999</v>
      </c>
      <c r="V6797" s="12">
        <v>3</v>
      </c>
      <c r="W6797" s="12">
        <v>0.2</v>
      </c>
      <c r="X6797" s="12">
        <v>3.9312000000000005</v>
      </c>
    </row>
    <row r="6798" spans="1:24" ht="14" x14ac:dyDescent="0.3">
      <c r="A6798" s="9">
        <v>6793</v>
      </c>
      <c r="B6798" s="14" t="s">
        <v>9369</v>
      </c>
      <c r="C6798" s="15">
        <v>46020</v>
      </c>
      <c r="D6798" s="15">
        <v>46025</v>
      </c>
      <c r="E6798" s="10" t="s">
        <v>44</v>
      </c>
      <c r="F6798" s="10" t="s">
        <v>1285</v>
      </c>
      <c r="G6798" s="10" t="s">
        <v>1286</v>
      </c>
      <c r="H6798" s="10" t="s">
        <v>36</v>
      </c>
      <c r="I6798" s="10" t="s">
        <v>23</v>
      </c>
      <c r="J6798" s="10" t="s">
        <v>453</v>
      </c>
      <c r="K6798" s="10" t="s">
        <v>298</v>
      </c>
      <c r="L6798" s="10">
        <v>37620</v>
      </c>
      <c r="M6798" s="10" t="s">
        <v>26</v>
      </c>
      <c r="N6798" s="10" t="str">
        <f>_xlfn.XLOOKUP($M:$M,People!$B:$B,People!A:A)</f>
        <v>Fred Suzuki</v>
      </c>
      <c r="O6798" s="10" t="s">
        <v>2457</v>
      </c>
      <c r="P6798" s="10" t="str">
        <f>VLOOKUP(O6798,Products!$A:$E,3,FALSE)</f>
        <v>Staples</v>
      </c>
      <c r="Q6798" s="31">
        <f>INDEX(Products!$E:$E,MATCH(O6798,Products!$A:$A,0))</f>
        <v>0.28999999999999998</v>
      </c>
      <c r="R6798" s="10" t="s">
        <v>41</v>
      </c>
      <c r="S6798" s="10" t="s">
        <v>68</v>
      </c>
      <c r="T6798" s="10" t="s">
        <v>2458</v>
      </c>
      <c r="U6798" s="12">
        <v>2.8080000000000007</v>
      </c>
      <c r="V6798" s="12">
        <v>3</v>
      </c>
      <c r="W6798" s="12">
        <v>0.7</v>
      </c>
      <c r="X6798" s="12">
        <v>-1.9656000000000002</v>
      </c>
    </row>
    <row r="6799" spans="1:24" ht="14" x14ac:dyDescent="0.3">
      <c r="A6799" s="9">
        <v>6794</v>
      </c>
      <c r="B6799" s="14" t="s">
        <v>9369</v>
      </c>
      <c r="C6799" s="15">
        <v>46020</v>
      </c>
      <c r="D6799" s="15">
        <v>46025</v>
      </c>
      <c r="E6799" s="10" t="s">
        <v>44</v>
      </c>
      <c r="F6799" s="10" t="s">
        <v>1285</v>
      </c>
      <c r="G6799" s="10" t="s">
        <v>1286</v>
      </c>
      <c r="H6799" s="10" t="s">
        <v>36</v>
      </c>
      <c r="I6799" s="10" t="s">
        <v>23</v>
      </c>
      <c r="J6799" s="10" t="s">
        <v>453</v>
      </c>
      <c r="K6799" s="10" t="s">
        <v>298</v>
      </c>
      <c r="L6799" s="10">
        <v>37620</v>
      </c>
      <c r="M6799" s="10" t="s">
        <v>26</v>
      </c>
      <c r="N6799" s="10" t="str">
        <f>_xlfn.XLOOKUP($M:$M,People!$B:$B,People!A:A)</f>
        <v>Fred Suzuki</v>
      </c>
      <c r="O6799" s="10" t="s">
        <v>507</v>
      </c>
      <c r="P6799" s="10" t="str">
        <f>VLOOKUP(O6799,Products!$A:$E,3,FALSE)</f>
        <v>IKEA</v>
      </c>
      <c r="Q6799" s="31">
        <f>INDEX(Products!$E:$E,MATCH(O6799,Products!$A:$A,0))</f>
        <v>0.4</v>
      </c>
      <c r="R6799" s="10" t="s">
        <v>41</v>
      </c>
      <c r="S6799" s="10" t="s">
        <v>68</v>
      </c>
      <c r="T6799" s="10" t="s">
        <v>508</v>
      </c>
      <c r="U6799" s="12">
        <v>38.088000000000001</v>
      </c>
      <c r="V6799" s="12">
        <v>4</v>
      </c>
      <c r="W6799" s="12">
        <v>0.7</v>
      </c>
      <c r="X6799" s="12">
        <v>-27.93119999999999</v>
      </c>
    </row>
    <row r="6800" spans="1:24" ht="14" x14ac:dyDescent="0.3">
      <c r="A6800" s="9">
        <v>6795</v>
      </c>
      <c r="B6800" s="14" t="s">
        <v>9370</v>
      </c>
      <c r="C6800" s="15">
        <v>46020</v>
      </c>
      <c r="D6800" s="15">
        <v>46022</v>
      </c>
      <c r="E6800" s="10" t="s">
        <v>19</v>
      </c>
      <c r="F6800" s="10" t="s">
        <v>802</v>
      </c>
      <c r="G6800" s="10" t="s">
        <v>803</v>
      </c>
      <c r="H6800" s="10" t="s">
        <v>22</v>
      </c>
      <c r="I6800" s="10" t="s">
        <v>23</v>
      </c>
      <c r="J6800" s="10" t="s">
        <v>284</v>
      </c>
      <c r="K6800" s="10" t="s">
        <v>371</v>
      </c>
      <c r="L6800" s="10">
        <v>97477</v>
      </c>
      <c r="M6800" s="10" t="s">
        <v>39</v>
      </c>
      <c r="N6800" s="10" t="str">
        <f>_xlfn.XLOOKUP($M:$M,People!$B:$B,People!A:A)</f>
        <v>Sadie Pawthorne</v>
      </c>
      <c r="O6800" s="10" t="s">
        <v>5587</v>
      </c>
      <c r="P6800" s="10" t="str">
        <f>VLOOKUP(O6800,Products!$A:$E,3,FALSE)</f>
        <v>Logitech</v>
      </c>
      <c r="Q6800" s="31">
        <f>INDEX(Products!$E:$E,MATCH(O6800,Products!$A:$A,0))</f>
        <v>0.31</v>
      </c>
      <c r="R6800" s="10" t="s">
        <v>41</v>
      </c>
      <c r="S6800" s="10" t="s">
        <v>155</v>
      </c>
      <c r="T6800" s="10" t="s">
        <v>5486</v>
      </c>
      <c r="U6800" s="12">
        <v>27.792000000000002</v>
      </c>
      <c r="V6800" s="12">
        <v>3</v>
      </c>
      <c r="W6800" s="12">
        <v>0.2</v>
      </c>
      <c r="X6800" s="12">
        <v>10.422000000000001</v>
      </c>
    </row>
    <row r="6801" spans="1:24" ht="14" x14ac:dyDescent="0.3">
      <c r="A6801" s="9">
        <v>6796</v>
      </c>
      <c r="B6801" s="14" t="s">
        <v>9371</v>
      </c>
      <c r="C6801" s="15">
        <v>46020</v>
      </c>
      <c r="D6801" s="15">
        <v>46022</v>
      </c>
      <c r="E6801" s="10" t="s">
        <v>19</v>
      </c>
      <c r="F6801" s="10" t="s">
        <v>5529</v>
      </c>
      <c r="G6801" s="10" t="s">
        <v>5530</v>
      </c>
      <c r="H6801" s="10" t="s">
        <v>92</v>
      </c>
      <c r="I6801" s="10" t="s">
        <v>23</v>
      </c>
      <c r="J6801" s="10" t="s">
        <v>1236</v>
      </c>
      <c r="K6801" s="10" t="s">
        <v>48</v>
      </c>
      <c r="L6801" s="10">
        <v>33178</v>
      </c>
      <c r="M6801" s="10" t="s">
        <v>26</v>
      </c>
      <c r="N6801" s="10" t="str">
        <f>_xlfn.XLOOKUP($M:$M,People!$B:$B,People!A:A)</f>
        <v>Fred Suzuki</v>
      </c>
      <c r="O6801" s="10" t="s">
        <v>5452</v>
      </c>
      <c r="P6801" s="10" t="str">
        <f>VLOOKUP(O6801,Products!$A:$E,3,FALSE)</f>
        <v>IKEA</v>
      </c>
      <c r="Q6801" s="31">
        <f>INDEX(Products!$E:$E,MATCH(O6801,Products!$A:$A,0))</f>
        <v>0.3</v>
      </c>
      <c r="R6801" s="10" t="s">
        <v>41</v>
      </c>
      <c r="S6801" s="10" t="s">
        <v>82</v>
      </c>
      <c r="T6801" s="10" t="s">
        <v>5453</v>
      </c>
      <c r="U6801" s="12">
        <v>25.344000000000001</v>
      </c>
      <c r="V6801" s="12">
        <v>6</v>
      </c>
      <c r="W6801" s="12">
        <v>0.2</v>
      </c>
      <c r="X6801" s="12">
        <v>8.8704000000000018</v>
      </c>
    </row>
    <row r="6802" spans="1:24" ht="14" x14ac:dyDescent="0.3">
      <c r="A6802" s="9">
        <v>6797</v>
      </c>
      <c r="B6802" s="14" t="s">
        <v>9372</v>
      </c>
      <c r="C6802" s="15">
        <v>46020</v>
      </c>
      <c r="D6802" s="15">
        <v>46021</v>
      </c>
      <c r="E6802" s="10" t="s">
        <v>168</v>
      </c>
      <c r="F6802" s="10" t="s">
        <v>3955</v>
      </c>
      <c r="G6802" s="10" t="s">
        <v>3956</v>
      </c>
      <c r="H6802" s="10" t="s">
        <v>22</v>
      </c>
      <c r="I6802" s="10" t="s">
        <v>23</v>
      </c>
      <c r="J6802" s="10" t="s">
        <v>401</v>
      </c>
      <c r="K6802" s="10" t="s">
        <v>189</v>
      </c>
      <c r="L6802" s="10">
        <v>60505</v>
      </c>
      <c r="M6802" s="10" t="s">
        <v>95</v>
      </c>
      <c r="N6802" s="10" t="str">
        <f>_xlfn.XLOOKUP($M:$M,People!$B:$B,People!A:A)</f>
        <v>Roxanne Rodriguez</v>
      </c>
      <c r="O6802" s="10" t="s">
        <v>3141</v>
      </c>
      <c r="P6802" s="10" t="str">
        <f>VLOOKUP(O6802,Products!$A:$E,3,FALSE)</f>
        <v>3M</v>
      </c>
      <c r="Q6802" s="31">
        <f>INDEX(Products!$E:$E,MATCH(O6802,Products!$A:$A,0))</f>
        <v>0.28000000000000003</v>
      </c>
      <c r="R6802" s="10" t="s">
        <v>41</v>
      </c>
      <c r="S6802" s="10" t="s">
        <v>82</v>
      </c>
      <c r="T6802" s="10" t="s">
        <v>3142</v>
      </c>
      <c r="U6802" s="12">
        <v>186.048</v>
      </c>
      <c r="V6802" s="12">
        <v>6</v>
      </c>
      <c r="W6802" s="12">
        <v>0.2</v>
      </c>
      <c r="X6802" s="12">
        <v>67.442399999999992</v>
      </c>
    </row>
    <row r="6803" spans="1:24" ht="14" x14ac:dyDescent="0.3">
      <c r="A6803" s="9">
        <v>6798</v>
      </c>
      <c r="B6803" s="14" t="s">
        <v>9371</v>
      </c>
      <c r="C6803" s="15">
        <v>46020</v>
      </c>
      <c r="D6803" s="15">
        <v>46022</v>
      </c>
      <c r="E6803" s="10" t="s">
        <v>19</v>
      </c>
      <c r="F6803" s="10" t="s">
        <v>5529</v>
      </c>
      <c r="G6803" s="10" t="s">
        <v>5530</v>
      </c>
      <c r="H6803" s="10" t="s">
        <v>92</v>
      </c>
      <c r="I6803" s="10" t="s">
        <v>23</v>
      </c>
      <c r="J6803" s="10" t="s">
        <v>1236</v>
      </c>
      <c r="K6803" s="10" t="s">
        <v>48</v>
      </c>
      <c r="L6803" s="10">
        <v>33178</v>
      </c>
      <c r="M6803" s="10" t="s">
        <v>26</v>
      </c>
      <c r="N6803" s="10" t="str">
        <f>_xlfn.XLOOKUP($M:$M,People!$B:$B,People!A:A)</f>
        <v>Fred Suzuki</v>
      </c>
      <c r="O6803" s="10" t="s">
        <v>1611</v>
      </c>
      <c r="P6803" s="10" t="str">
        <f>VLOOKUP(O6803,Products!$A:$E,3,FALSE)</f>
        <v>3M</v>
      </c>
      <c r="Q6803" s="31">
        <f>INDEX(Products!$E:$E,MATCH(O6803,Products!$A:$A,0))</f>
        <v>0.34</v>
      </c>
      <c r="R6803" s="10" t="s">
        <v>41</v>
      </c>
      <c r="S6803" s="10" t="s">
        <v>82</v>
      </c>
      <c r="T6803" s="10" t="s">
        <v>1612</v>
      </c>
      <c r="U6803" s="12">
        <v>37.408000000000001</v>
      </c>
      <c r="V6803" s="12">
        <v>7</v>
      </c>
      <c r="W6803" s="12">
        <v>0.2</v>
      </c>
      <c r="X6803" s="12">
        <v>13.0928</v>
      </c>
    </row>
    <row r="6804" spans="1:24" ht="14" x14ac:dyDescent="0.3">
      <c r="A6804" s="9">
        <v>6799</v>
      </c>
      <c r="B6804" s="14" t="s">
        <v>9373</v>
      </c>
      <c r="C6804" s="15">
        <v>46020</v>
      </c>
      <c r="D6804" s="15">
        <v>46024</v>
      </c>
      <c r="E6804" s="10" t="s">
        <v>44</v>
      </c>
      <c r="F6804" s="10" t="s">
        <v>2648</v>
      </c>
      <c r="G6804" s="10" t="s">
        <v>2649</v>
      </c>
      <c r="H6804" s="10" t="s">
        <v>22</v>
      </c>
      <c r="I6804" s="10" t="s">
        <v>23</v>
      </c>
      <c r="J6804" s="10" t="s">
        <v>4238</v>
      </c>
      <c r="K6804" s="10" t="s">
        <v>38</v>
      </c>
      <c r="L6804" s="10">
        <v>95823</v>
      </c>
      <c r="M6804" s="10" t="s">
        <v>39</v>
      </c>
      <c r="N6804" s="10" t="str">
        <f>_xlfn.XLOOKUP($M:$M,People!$B:$B,People!A:A)</f>
        <v>Sadie Pawthorne</v>
      </c>
      <c r="O6804" s="10" t="s">
        <v>2532</v>
      </c>
      <c r="P6804" s="10" t="str">
        <f>VLOOKUP(O6804,Products!$A:$E,3,FALSE)</f>
        <v>IKEA</v>
      </c>
      <c r="Q6804" s="31">
        <f>INDEX(Products!$E:$E,MATCH(O6804,Products!$A:$A,0))</f>
        <v>0.28000000000000003</v>
      </c>
      <c r="R6804" s="10" t="s">
        <v>41</v>
      </c>
      <c r="S6804" s="10" t="s">
        <v>53</v>
      </c>
      <c r="T6804" s="10" t="s">
        <v>2533</v>
      </c>
      <c r="U6804" s="12">
        <v>14.03</v>
      </c>
      <c r="V6804" s="12">
        <v>1</v>
      </c>
      <c r="W6804" s="12">
        <v>0</v>
      </c>
      <c r="X6804" s="12">
        <v>4.068699999999998</v>
      </c>
    </row>
    <row r="6805" spans="1:24" ht="14" x14ac:dyDescent="0.3">
      <c r="A6805" s="9">
        <v>6800</v>
      </c>
      <c r="B6805" s="14" t="s">
        <v>9373</v>
      </c>
      <c r="C6805" s="15">
        <v>46020</v>
      </c>
      <c r="D6805" s="15">
        <v>46024</v>
      </c>
      <c r="E6805" s="10" t="s">
        <v>44</v>
      </c>
      <c r="F6805" s="10" t="s">
        <v>2648</v>
      </c>
      <c r="G6805" s="10" t="s">
        <v>2649</v>
      </c>
      <c r="H6805" s="10" t="s">
        <v>22</v>
      </c>
      <c r="I6805" s="10" t="s">
        <v>23</v>
      </c>
      <c r="J6805" s="10" t="s">
        <v>4238</v>
      </c>
      <c r="K6805" s="10" t="s">
        <v>38</v>
      </c>
      <c r="L6805" s="10">
        <v>95823</v>
      </c>
      <c r="M6805" s="10" t="s">
        <v>39</v>
      </c>
      <c r="N6805" s="10" t="str">
        <f>_xlfn.XLOOKUP($M:$M,People!$B:$B,People!A:A)</f>
        <v>Sadie Pawthorne</v>
      </c>
      <c r="O6805" s="10" t="s">
        <v>4339</v>
      </c>
      <c r="P6805" s="10" t="str">
        <f>VLOOKUP(O6805,Products!$A:$E,3,FALSE)</f>
        <v>Staples</v>
      </c>
      <c r="Q6805" s="31">
        <f>INDEX(Products!$E:$E,MATCH(O6805,Products!$A:$A,0))</f>
        <v>0.28999999999999998</v>
      </c>
      <c r="R6805" s="10" t="s">
        <v>41</v>
      </c>
      <c r="S6805" s="10" t="s">
        <v>510</v>
      </c>
      <c r="T6805" s="10" t="s">
        <v>4340</v>
      </c>
      <c r="U6805" s="12">
        <v>27.96</v>
      </c>
      <c r="V6805" s="12">
        <v>2</v>
      </c>
      <c r="W6805" s="12">
        <v>0</v>
      </c>
      <c r="X6805" s="12">
        <v>7.2696000000000005</v>
      </c>
    </row>
    <row r="6806" spans="1:24" ht="14" x14ac:dyDescent="0.3">
      <c r="A6806" s="9">
        <v>6801</v>
      </c>
      <c r="B6806" s="14" t="s">
        <v>9374</v>
      </c>
      <c r="C6806" s="15">
        <v>46021</v>
      </c>
      <c r="D6806" s="15">
        <v>46023</v>
      </c>
      <c r="E6806" s="10" t="s">
        <v>168</v>
      </c>
      <c r="F6806" s="10" t="s">
        <v>1546</v>
      </c>
      <c r="G6806" s="10" t="s">
        <v>1547</v>
      </c>
      <c r="H6806" s="10" t="s">
        <v>22</v>
      </c>
      <c r="I6806" s="10" t="s">
        <v>23</v>
      </c>
      <c r="J6806" s="10" t="s">
        <v>2107</v>
      </c>
      <c r="K6806" s="10" t="s">
        <v>132</v>
      </c>
      <c r="L6806" s="10">
        <v>17602</v>
      </c>
      <c r="M6806" s="10" t="s">
        <v>133</v>
      </c>
      <c r="N6806" s="10" t="str">
        <f>_xlfn.XLOOKUP($M:$M,People!$B:$B,People!A:A)</f>
        <v>Chuck Magee</v>
      </c>
      <c r="O6806" s="10" t="s">
        <v>31</v>
      </c>
      <c r="P6806" s="10" t="str">
        <f>VLOOKUP(O6806,Products!$A:$E,3,FALSE)</f>
        <v>HP</v>
      </c>
      <c r="Q6806" s="31">
        <f>INDEX(Products!$E:$E,MATCH(O6806,Products!$A:$A,0))</f>
        <v>0.39</v>
      </c>
      <c r="R6806" s="10" t="s">
        <v>28</v>
      </c>
      <c r="S6806" s="10" t="s">
        <v>32</v>
      </c>
      <c r="T6806" s="10" t="s">
        <v>33</v>
      </c>
      <c r="U6806" s="12">
        <v>170.78599999999997</v>
      </c>
      <c r="V6806" s="12">
        <v>1</v>
      </c>
      <c r="W6806" s="12">
        <v>0.3</v>
      </c>
      <c r="X6806" s="12">
        <v>0</v>
      </c>
    </row>
    <row r="6807" spans="1:24" ht="14" x14ac:dyDescent="0.3">
      <c r="A6807" s="9">
        <v>6802</v>
      </c>
      <c r="B6807" s="14" t="s">
        <v>9375</v>
      </c>
      <c r="C6807" s="15">
        <v>46021</v>
      </c>
      <c r="D6807" s="15">
        <v>46024</v>
      </c>
      <c r="E6807" s="10" t="s">
        <v>168</v>
      </c>
      <c r="F6807" s="10" t="s">
        <v>5855</v>
      </c>
      <c r="G6807" s="10" t="s">
        <v>5856</v>
      </c>
      <c r="H6807" s="10" t="s">
        <v>36</v>
      </c>
      <c r="I6807" s="10" t="s">
        <v>23</v>
      </c>
      <c r="J6807" s="10" t="s">
        <v>131</v>
      </c>
      <c r="K6807" s="10" t="s">
        <v>132</v>
      </c>
      <c r="L6807" s="10">
        <v>19140</v>
      </c>
      <c r="M6807" s="10" t="s">
        <v>133</v>
      </c>
      <c r="N6807" s="10" t="str">
        <f>_xlfn.XLOOKUP($M:$M,People!$B:$B,People!A:A)</f>
        <v>Chuck Magee</v>
      </c>
      <c r="O6807" s="10" t="s">
        <v>5007</v>
      </c>
      <c r="P6807" s="10" t="str">
        <f>VLOOKUP(O6807,Products!$A:$E,3,FALSE)</f>
        <v>Staples</v>
      </c>
      <c r="Q6807" s="31">
        <f>INDEX(Products!$E:$E,MATCH(O6807,Products!$A:$A,0))</f>
        <v>0.31</v>
      </c>
      <c r="R6807" s="10" t="s">
        <v>41</v>
      </c>
      <c r="S6807" s="10" t="s">
        <v>61</v>
      </c>
      <c r="T6807" s="10" t="s">
        <v>5008</v>
      </c>
      <c r="U6807" s="12">
        <v>16.520000000000003</v>
      </c>
      <c r="V6807" s="12">
        <v>5</v>
      </c>
      <c r="W6807" s="12">
        <v>0.2</v>
      </c>
      <c r="X6807" s="12">
        <v>1.6519999999999992</v>
      </c>
    </row>
    <row r="6808" spans="1:24" ht="14" x14ac:dyDescent="0.3">
      <c r="A6808" s="9">
        <v>6803</v>
      </c>
      <c r="B6808" s="14" t="s">
        <v>9376</v>
      </c>
      <c r="C6808" s="15">
        <v>46021</v>
      </c>
      <c r="D6808" s="15">
        <v>46021</v>
      </c>
      <c r="E6808" s="10" t="s">
        <v>1124</v>
      </c>
      <c r="F6808" s="10" t="s">
        <v>4571</v>
      </c>
      <c r="G6808" s="10" t="s">
        <v>4572</v>
      </c>
      <c r="H6808" s="10" t="s">
        <v>92</v>
      </c>
      <c r="I6808" s="10" t="s">
        <v>23</v>
      </c>
      <c r="J6808" s="10" t="s">
        <v>37</v>
      </c>
      <c r="K6808" s="10" t="s">
        <v>38</v>
      </c>
      <c r="L6808" s="10">
        <v>90032</v>
      </c>
      <c r="M6808" s="10" t="s">
        <v>39</v>
      </c>
      <c r="N6808" s="10" t="str">
        <f>_xlfn.XLOOKUP($M:$M,People!$B:$B,People!A:A)</f>
        <v>Sadie Pawthorne</v>
      </c>
      <c r="O6808" s="10" t="s">
        <v>1404</v>
      </c>
      <c r="P6808" s="10" t="str">
        <f>VLOOKUP(O6808,Products!$A:$E,3,FALSE)</f>
        <v>Office Depot</v>
      </c>
      <c r="Q6808" s="31">
        <f>INDEX(Products!$E:$E,MATCH(O6808,Products!$A:$A,0))</f>
        <v>0.36</v>
      </c>
      <c r="R6808" s="10" t="s">
        <v>41</v>
      </c>
      <c r="S6808" s="10" t="s">
        <v>68</v>
      </c>
      <c r="T6808" s="10" t="s">
        <v>1405</v>
      </c>
      <c r="U6808" s="12">
        <v>6.3840000000000003</v>
      </c>
      <c r="V6808" s="12">
        <v>1</v>
      </c>
      <c r="W6808" s="12">
        <v>0.2</v>
      </c>
      <c r="X6808" s="12">
        <v>2.1546000000000003</v>
      </c>
    </row>
    <row r="6809" spans="1:24" ht="14" x14ac:dyDescent="0.3">
      <c r="A6809" s="9">
        <v>6804</v>
      </c>
      <c r="B6809" s="14" t="s">
        <v>9377</v>
      </c>
      <c r="C6809" s="15">
        <v>46021</v>
      </c>
      <c r="D6809" s="15">
        <v>46023</v>
      </c>
      <c r="E6809" s="10" t="s">
        <v>168</v>
      </c>
      <c r="F6809" s="10" t="s">
        <v>3249</v>
      </c>
      <c r="G6809" s="10" t="s">
        <v>3250</v>
      </c>
      <c r="H6809" s="10" t="s">
        <v>36</v>
      </c>
      <c r="I6809" s="10" t="s">
        <v>23</v>
      </c>
      <c r="J6809" s="10" t="s">
        <v>5202</v>
      </c>
      <c r="K6809" s="10" t="s">
        <v>94</v>
      </c>
      <c r="L6809" s="10">
        <v>77536</v>
      </c>
      <c r="M6809" s="10" t="s">
        <v>95</v>
      </c>
      <c r="N6809" s="10" t="str">
        <f>_xlfn.XLOOKUP($M:$M,People!$B:$B,People!A:A)</f>
        <v>Roxanne Rodriguez</v>
      </c>
      <c r="O6809" s="10" t="s">
        <v>290</v>
      </c>
      <c r="P6809" s="10" t="str">
        <f>VLOOKUP(O6809,Products!$A:$E,3,FALSE)</f>
        <v>HP</v>
      </c>
      <c r="Q6809" s="31">
        <f>INDEX(Products!$E:$E,MATCH(O6809,Products!$A:$A,0))</f>
        <v>0.31</v>
      </c>
      <c r="R6809" s="10" t="s">
        <v>41</v>
      </c>
      <c r="S6809" s="10" t="s">
        <v>68</v>
      </c>
      <c r="T6809" s="10" t="s">
        <v>291</v>
      </c>
      <c r="U6809" s="12">
        <v>6.9239999999999977</v>
      </c>
      <c r="V6809" s="12">
        <v>6</v>
      </c>
      <c r="W6809" s="12">
        <v>0.8</v>
      </c>
      <c r="X6809" s="12">
        <v>-10.385999999999999</v>
      </c>
    </row>
    <row r="6810" spans="1:24" ht="14" x14ac:dyDescent="0.3">
      <c r="A6810" s="9">
        <v>6805</v>
      </c>
      <c r="B6810" s="14" t="s">
        <v>9378</v>
      </c>
      <c r="C6810" s="15">
        <v>46021</v>
      </c>
      <c r="D6810" s="15">
        <v>46026</v>
      </c>
      <c r="E6810" s="10" t="s">
        <v>44</v>
      </c>
      <c r="F6810" s="10" t="s">
        <v>2099</v>
      </c>
      <c r="G6810" s="10" t="s">
        <v>2100</v>
      </c>
      <c r="H6810" s="10" t="s">
        <v>22</v>
      </c>
      <c r="I6810" s="10" t="s">
        <v>23</v>
      </c>
      <c r="J6810" s="10" t="s">
        <v>437</v>
      </c>
      <c r="K6810" s="10" t="s">
        <v>438</v>
      </c>
      <c r="L6810" s="10">
        <v>43229</v>
      </c>
      <c r="M6810" s="10" t="s">
        <v>133</v>
      </c>
      <c r="N6810" s="10" t="str">
        <f>_xlfn.XLOOKUP($M:$M,People!$B:$B,People!A:A)</f>
        <v>Chuck Magee</v>
      </c>
      <c r="O6810" s="10" t="s">
        <v>5259</v>
      </c>
      <c r="P6810" s="10" t="str">
        <f>VLOOKUP(O6810,Products!$A:$E,3,FALSE)</f>
        <v>Office Depot</v>
      </c>
      <c r="Q6810" s="31">
        <f>INDEX(Products!$E:$E,MATCH(O6810,Products!$A:$A,0))</f>
        <v>0.32</v>
      </c>
      <c r="R6810" s="10" t="s">
        <v>41</v>
      </c>
      <c r="S6810" s="10" t="s">
        <v>42</v>
      </c>
      <c r="T6810" s="10" t="s">
        <v>5260</v>
      </c>
      <c r="U6810" s="12">
        <v>5.9039999999999999</v>
      </c>
      <c r="V6810" s="12">
        <v>2</v>
      </c>
      <c r="W6810" s="12">
        <v>0.2</v>
      </c>
      <c r="X6810" s="12">
        <v>1.9925999999999999</v>
      </c>
    </row>
    <row r="6811" spans="1:24" ht="14" x14ac:dyDescent="0.3">
      <c r="A6811" s="9">
        <v>6806</v>
      </c>
      <c r="B6811" s="14" t="s">
        <v>9379</v>
      </c>
      <c r="C6811" s="15">
        <v>46021</v>
      </c>
      <c r="D6811" s="15">
        <v>46026</v>
      </c>
      <c r="E6811" s="10" t="s">
        <v>44</v>
      </c>
      <c r="F6811" s="10" t="s">
        <v>4870</v>
      </c>
      <c r="G6811" s="10" t="s">
        <v>4871</v>
      </c>
      <c r="H6811" s="10" t="s">
        <v>22</v>
      </c>
      <c r="I6811" s="10" t="s">
        <v>23</v>
      </c>
      <c r="J6811" s="10" t="s">
        <v>5744</v>
      </c>
      <c r="K6811" s="10" t="s">
        <v>48</v>
      </c>
      <c r="L6811" s="10">
        <v>33407</v>
      </c>
      <c r="M6811" s="10" t="s">
        <v>26</v>
      </c>
      <c r="N6811" s="10" t="str">
        <f>_xlfn.XLOOKUP($M:$M,People!$B:$B,People!A:A)</f>
        <v>Fred Suzuki</v>
      </c>
      <c r="O6811" s="10" t="s">
        <v>4614</v>
      </c>
      <c r="P6811" s="10" t="str">
        <f>VLOOKUP(O6811,Products!$A:$E,3,FALSE)</f>
        <v>IKEA</v>
      </c>
      <c r="Q6811" s="31">
        <f>INDEX(Products!$E:$E,MATCH(O6811,Products!$A:$A,0))</f>
        <v>0.32</v>
      </c>
      <c r="R6811" s="10" t="s">
        <v>41</v>
      </c>
      <c r="S6811" s="10" t="s">
        <v>82</v>
      </c>
      <c r="T6811" s="10" t="s">
        <v>4615</v>
      </c>
      <c r="U6811" s="12">
        <v>72.224000000000004</v>
      </c>
      <c r="V6811" s="12">
        <v>4</v>
      </c>
      <c r="W6811" s="12">
        <v>0.2</v>
      </c>
      <c r="X6811" s="12">
        <v>25.278400000000001</v>
      </c>
    </row>
    <row r="6812" spans="1:24" ht="14" x14ac:dyDescent="0.3">
      <c r="A6812" s="9">
        <v>6807</v>
      </c>
      <c r="B6812" s="14" t="s">
        <v>9376</v>
      </c>
      <c r="C6812" s="15">
        <v>46021</v>
      </c>
      <c r="D6812" s="15">
        <v>46021</v>
      </c>
      <c r="E6812" s="10" t="s">
        <v>1124</v>
      </c>
      <c r="F6812" s="10" t="s">
        <v>4571</v>
      </c>
      <c r="G6812" s="10" t="s">
        <v>4572</v>
      </c>
      <c r="H6812" s="10" t="s">
        <v>92</v>
      </c>
      <c r="I6812" s="10" t="s">
        <v>23</v>
      </c>
      <c r="J6812" s="10" t="s">
        <v>37</v>
      </c>
      <c r="K6812" s="10" t="s">
        <v>38</v>
      </c>
      <c r="L6812" s="10">
        <v>90032</v>
      </c>
      <c r="M6812" s="10" t="s">
        <v>39</v>
      </c>
      <c r="N6812" s="10" t="str">
        <f>_xlfn.XLOOKUP($M:$M,People!$B:$B,People!A:A)</f>
        <v>Sadie Pawthorne</v>
      </c>
      <c r="O6812" s="10" t="s">
        <v>2544</v>
      </c>
      <c r="P6812" s="10" t="str">
        <f>VLOOKUP(O6812,Products!$A:$E,3,FALSE)</f>
        <v>Dell</v>
      </c>
      <c r="Q6812" s="31">
        <f>INDEX(Products!$E:$E,MATCH(O6812,Products!$A:$A,0))</f>
        <v>0.3</v>
      </c>
      <c r="R6812" s="10" t="s">
        <v>41</v>
      </c>
      <c r="S6812" s="10" t="s">
        <v>53</v>
      </c>
      <c r="T6812" s="10" t="s">
        <v>2545</v>
      </c>
      <c r="U6812" s="12">
        <v>481.32</v>
      </c>
      <c r="V6812" s="12">
        <v>4</v>
      </c>
      <c r="W6812" s="12">
        <v>0</v>
      </c>
      <c r="X6812" s="12">
        <v>125.14319999999998</v>
      </c>
    </row>
    <row r="6813" spans="1:24" ht="14" x14ac:dyDescent="0.3">
      <c r="A6813" s="9">
        <v>6808</v>
      </c>
      <c r="B6813" s="14" t="s">
        <v>9378</v>
      </c>
      <c r="C6813" s="15">
        <v>46021</v>
      </c>
      <c r="D6813" s="15">
        <v>46026</v>
      </c>
      <c r="E6813" s="10" t="s">
        <v>44</v>
      </c>
      <c r="F6813" s="10" t="s">
        <v>2099</v>
      </c>
      <c r="G6813" s="10" t="s">
        <v>2100</v>
      </c>
      <c r="H6813" s="10" t="s">
        <v>22</v>
      </c>
      <c r="I6813" s="10" t="s">
        <v>23</v>
      </c>
      <c r="J6813" s="10" t="s">
        <v>437</v>
      </c>
      <c r="K6813" s="10" t="s">
        <v>438</v>
      </c>
      <c r="L6813" s="10">
        <v>43229</v>
      </c>
      <c r="M6813" s="10" t="s">
        <v>133</v>
      </c>
      <c r="N6813" s="10" t="str">
        <f>_xlfn.XLOOKUP($M:$M,People!$B:$B,People!A:A)</f>
        <v>Chuck Magee</v>
      </c>
      <c r="O6813" s="10" t="s">
        <v>4029</v>
      </c>
      <c r="P6813" s="10" t="str">
        <f>VLOOKUP(O6813,Products!$A:$E,3,FALSE)</f>
        <v>Office Depot</v>
      </c>
      <c r="Q6813" s="31">
        <f>INDEX(Products!$E:$E,MATCH(O6813,Products!$A:$A,0))</f>
        <v>0.36</v>
      </c>
      <c r="R6813" s="10" t="s">
        <v>41</v>
      </c>
      <c r="S6813" s="10" t="s">
        <v>510</v>
      </c>
      <c r="T6813" s="10" t="s">
        <v>4030</v>
      </c>
      <c r="U6813" s="12">
        <v>13.712000000000002</v>
      </c>
      <c r="V6813" s="12">
        <v>2</v>
      </c>
      <c r="W6813" s="12">
        <v>0.2</v>
      </c>
      <c r="X6813" s="12">
        <v>1.0284</v>
      </c>
    </row>
    <row r="6814" spans="1:24" ht="14" x14ac:dyDescent="0.3">
      <c r="A6814" s="9">
        <v>6809</v>
      </c>
      <c r="B6814" s="14" t="s">
        <v>9380</v>
      </c>
      <c r="C6814" s="15">
        <v>46022</v>
      </c>
      <c r="D6814" s="15">
        <v>46028</v>
      </c>
      <c r="E6814" s="10" t="s">
        <v>44</v>
      </c>
      <c r="F6814" s="10" t="s">
        <v>1580</v>
      </c>
      <c r="G6814" s="10" t="s">
        <v>1581</v>
      </c>
      <c r="H6814" s="10" t="s">
        <v>22</v>
      </c>
      <c r="I6814" s="10" t="s">
        <v>23</v>
      </c>
      <c r="J6814" s="10" t="s">
        <v>1322</v>
      </c>
      <c r="K6814" s="10" t="s">
        <v>48</v>
      </c>
      <c r="L6814" s="10">
        <v>32216</v>
      </c>
      <c r="M6814" s="10" t="s">
        <v>26</v>
      </c>
      <c r="N6814" s="10" t="str">
        <f>_xlfn.XLOOKUP($M:$M,People!$B:$B,People!A:A)</f>
        <v>Fred Suzuki</v>
      </c>
      <c r="O6814" s="10" t="s">
        <v>1356</v>
      </c>
      <c r="P6814" s="10" t="str">
        <f>VLOOKUP(O6814,Products!$A:$E,3,FALSE)</f>
        <v>Canon</v>
      </c>
      <c r="Q6814" s="31">
        <f>INDEX(Products!$E:$E,MATCH(O6814,Products!$A:$A,0))</f>
        <v>0.4</v>
      </c>
      <c r="R6814" s="10" t="s">
        <v>41</v>
      </c>
      <c r="S6814" s="10" t="s">
        <v>61</v>
      </c>
      <c r="T6814" s="10" t="s">
        <v>1357</v>
      </c>
      <c r="U6814" s="12">
        <v>47.616</v>
      </c>
      <c r="V6814" s="12">
        <v>3</v>
      </c>
      <c r="W6814" s="12">
        <v>0.2</v>
      </c>
      <c r="X6814" s="12">
        <v>3.571200000000001</v>
      </c>
    </row>
    <row r="6815" spans="1:24" ht="14" x14ac:dyDescent="0.3">
      <c r="A6815" s="9">
        <v>6810</v>
      </c>
      <c r="B6815" s="14" t="s">
        <v>9381</v>
      </c>
      <c r="C6815" s="15">
        <v>46022</v>
      </c>
      <c r="D6815" s="15">
        <v>46028</v>
      </c>
      <c r="E6815" s="10" t="s">
        <v>44</v>
      </c>
      <c r="F6815" s="10" t="s">
        <v>943</v>
      </c>
      <c r="G6815" s="10" t="s">
        <v>944</v>
      </c>
      <c r="H6815" s="10" t="s">
        <v>36</v>
      </c>
      <c r="I6815" s="10" t="s">
        <v>23</v>
      </c>
      <c r="J6815" s="10" t="s">
        <v>2776</v>
      </c>
      <c r="K6815" s="10" t="s">
        <v>1213</v>
      </c>
      <c r="L6815" s="10">
        <v>89502</v>
      </c>
      <c r="M6815" s="10" t="s">
        <v>39</v>
      </c>
      <c r="N6815" s="10" t="str">
        <f>_xlfn.XLOOKUP($M:$M,People!$B:$B,People!A:A)</f>
        <v>Sadie Pawthorne</v>
      </c>
      <c r="O6815" s="10" t="s">
        <v>2777</v>
      </c>
      <c r="P6815" s="10" t="str">
        <f>VLOOKUP(O6815,Products!$A:$E,3,FALSE)</f>
        <v>IKEA</v>
      </c>
      <c r="Q6815" s="31">
        <f>INDEX(Products!$E:$E,MATCH(O6815,Products!$A:$A,0))</f>
        <v>0.34</v>
      </c>
      <c r="R6815" s="10" t="s">
        <v>41</v>
      </c>
      <c r="S6815" s="10" t="s">
        <v>61</v>
      </c>
      <c r="T6815" s="10" t="s">
        <v>2778</v>
      </c>
      <c r="U6815" s="12">
        <v>3.64</v>
      </c>
      <c r="V6815" s="12">
        <v>2</v>
      </c>
      <c r="W6815" s="12">
        <v>0</v>
      </c>
      <c r="X6815" s="12">
        <v>1.6379999999999999</v>
      </c>
    </row>
    <row r="6816" spans="1:24" ht="14" x14ac:dyDescent="0.3">
      <c r="A6816" s="9">
        <v>6811</v>
      </c>
      <c r="B6816" s="14" t="s">
        <v>9381</v>
      </c>
      <c r="C6816" s="15">
        <v>46022</v>
      </c>
      <c r="D6816" s="15">
        <v>46028</v>
      </c>
      <c r="E6816" s="10" t="s">
        <v>44</v>
      </c>
      <c r="F6816" s="10" t="s">
        <v>943</v>
      </c>
      <c r="G6816" s="10" t="s">
        <v>944</v>
      </c>
      <c r="H6816" s="10" t="s">
        <v>36</v>
      </c>
      <c r="I6816" s="10" t="s">
        <v>23</v>
      </c>
      <c r="J6816" s="10" t="s">
        <v>2776</v>
      </c>
      <c r="K6816" s="10" t="s">
        <v>1213</v>
      </c>
      <c r="L6816" s="10">
        <v>89502</v>
      </c>
      <c r="M6816" s="10" t="s">
        <v>39</v>
      </c>
      <c r="N6816" s="10" t="str">
        <f>_xlfn.XLOOKUP($M:$M,People!$B:$B,People!A:A)</f>
        <v>Sadie Pawthorne</v>
      </c>
      <c r="O6816" s="10" t="s">
        <v>2302</v>
      </c>
      <c r="P6816" s="10" t="str">
        <f>VLOOKUP(O6816,Products!$A:$E,3,FALSE)</f>
        <v>Avery</v>
      </c>
      <c r="Q6816" s="31">
        <f>INDEX(Products!$E:$E,MATCH(O6816,Products!$A:$A,0))</f>
        <v>0.37</v>
      </c>
      <c r="R6816" s="10" t="s">
        <v>41</v>
      </c>
      <c r="S6816" s="10" t="s">
        <v>68</v>
      </c>
      <c r="T6816" s="10" t="s">
        <v>2303</v>
      </c>
      <c r="U6816" s="12">
        <v>159.768</v>
      </c>
      <c r="V6816" s="12">
        <v>7</v>
      </c>
      <c r="W6816" s="12">
        <v>0.2</v>
      </c>
      <c r="X6816" s="12">
        <v>53.921700000000008</v>
      </c>
    </row>
    <row r="6817" spans="1:24" ht="14" x14ac:dyDescent="0.3">
      <c r="A6817" s="9">
        <v>6812</v>
      </c>
      <c r="B6817" s="14" t="s">
        <v>9382</v>
      </c>
      <c r="C6817" s="15">
        <v>46022</v>
      </c>
      <c r="D6817" s="15">
        <v>46028</v>
      </c>
      <c r="E6817" s="10" t="s">
        <v>44</v>
      </c>
      <c r="F6817" s="10" t="s">
        <v>4668</v>
      </c>
      <c r="G6817" s="10" t="s">
        <v>4669</v>
      </c>
      <c r="H6817" s="10" t="s">
        <v>22</v>
      </c>
      <c r="I6817" s="10" t="s">
        <v>23</v>
      </c>
      <c r="J6817" s="10" t="s">
        <v>114</v>
      </c>
      <c r="K6817" s="10" t="s">
        <v>38</v>
      </c>
      <c r="L6817" s="10">
        <v>94109</v>
      </c>
      <c r="M6817" s="10" t="s">
        <v>39</v>
      </c>
      <c r="N6817" s="10" t="str">
        <f>_xlfn.XLOOKUP($M:$M,People!$B:$B,People!A:A)</f>
        <v>Sadie Pawthorne</v>
      </c>
      <c r="O6817" s="10" t="s">
        <v>4487</v>
      </c>
      <c r="P6817" s="10" t="str">
        <f>VLOOKUP(O6817,Products!$A:$E,3,FALSE)</f>
        <v>Dell</v>
      </c>
      <c r="Q6817" s="31">
        <f>INDEX(Products!$E:$E,MATCH(O6817,Products!$A:$A,0))</f>
        <v>0.36</v>
      </c>
      <c r="R6817" s="10" t="s">
        <v>41</v>
      </c>
      <c r="S6817" s="10" t="s">
        <v>68</v>
      </c>
      <c r="T6817" s="10" t="s">
        <v>4488</v>
      </c>
      <c r="U6817" s="12">
        <v>38.376000000000005</v>
      </c>
      <c r="V6817" s="12">
        <v>3</v>
      </c>
      <c r="W6817" s="12">
        <v>0.2</v>
      </c>
      <c r="X6817" s="12">
        <v>13.4316</v>
      </c>
    </row>
    <row r="6818" spans="1:24" ht="14" x14ac:dyDescent="0.3">
      <c r="A6818" s="9">
        <v>6813</v>
      </c>
      <c r="B6818" s="14" t="s">
        <v>9380</v>
      </c>
      <c r="C6818" s="15">
        <v>46022</v>
      </c>
      <c r="D6818" s="15">
        <v>46028</v>
      </c>
      <c r="E6818" s="10" t="s">
        <v>44</v>
      </c>
      <c r="F6818" s="10" t="s">
        <v>1580</v>
      </c>
      <c r="G6818" s="10" t="s">
        <v>1581</v>
      </c>
      <c r="H6818" s="10" t="s">
        <v>22</v>
      </c>
      <c r="I6818" s="10" t="s">
        <v>23</v>
      </c>
      <c r="J6818" s="10" t="s">
        <v>1322</v>
      </c>
      <c r="K6818" s="10" t="s">
        <v>48</v>
      </c>
      <c r="L6818" s="10">
        <v>32216</v>
      </c>
      <c r="M6818" s="10" t="s">
        <v>26</v>
      </c>
      <c r="N6818" s="10" t="str">
        <f>_xlfn.XLOOKUP($M:$M,People!$B:$B,People!A:A)</f>
        <v>Fred Suzuki</v>
      </c>
      <c r="O6818" s="10" t="s">
        <v>2338</v>
      </c>
      <c r="P6818" s="10" t="str">
        <f>VLOOKUP(O6818,Products!$A:$E,3,FALSE)</f>
        <v>Samsung</v>
      </c>
      <c r="Q6818" s="31">
        <f>INDEX(Products!$E:$E,MATCH(O6818,Products!$A:$A,0))</f>
        <v>0.27</v>
      </c>
      <c r="R6818" s="10" t="s">
        <v>41</v>
      </c>
      <c r="S6818" s="10" t="s">
        <v>82</v>
      </c>
      <c r="T6818" s="10" t="s">
        <v>2339</v>
      </c>
      <c r="U6818" s="12">
        <v>23.480000000000004</v>
      </c>
      <c r="V6818" s="12">
        <v>5</v>
      </c>
      <c r="W6818" s="12">
        <v>0.2</v>
      </c>
      <c r="X6818" s="12">
        <v>8.218</v>
      </c>
    </row>
    <row r="6819" spans="1:24" ht="14" x14ac:dyDescent="0.3">
      <c r="A6819" s="9">
        <v>6814</v>
      </c>
      <c r="B6819" s="14" t="s">
        <v>9383</v>
      </c>
      <c r="C6819" s="15">
        <v>46022</v>
      </c>
      <c r="D6819" s="15">
        <v>46024</v>
      </c>
      <c r="E6819" s="10" t="s">
        <v>168</v>
      </c>
      <c r="F6819" s="10" t="s">
        <v>3811</v>
      </c>
      <c r="G6819" s="10" t="s">
        <v>3812</v>
      </c>
      <c r="H6819" s="10" t="s">
        <v>22</v>
      </c>
      <c r="I6819" s="10" t="s">
        <v>23</v>
      </c>
      <c r="J6819" s="10" t="s">
        <v>2107</v>
      </c>
      <c r="K6819" s="10" t="s">
        <v>438</v>
      </c>
      <c r="L6819" s="10">
        <v>43130</v>
      </c>
      <c r="M6819" s="10" t="s">
        <v>133</v>
      </c>
      <c r="N6819" s="10" t="str">
        <f>_xlfn.XLOOKUP($M:$M,People!$B:$B,People!A:A)</f>
        <v>Chuck Magee</v>
      </c>
      <c r="O6819" s="10" t="s">
        <v>3759</v>
      </c>
      <c r="P6819" s="10" t="str">
        <f>VLOOKUP(O6819,Products!$A:$E,3,FALSE)</f>
        <v>HP</v>
      </c>
      <c r="Q6819" s="31">
        <f>INDEX(Products!$E:$E,MATCH(O6819,Products!$A:$A,0))</f>
        <v>0.25</v>
      </c>
      <c r="R6819" s="10" t="s">
        <v>41</v>
      </c>
      <c r="S6819" s="10" t="s">
        <v>53</v>
      </c>
      <c r="T6819" s="10" t="s">
        <v>3760</v>
      </c>
      <c r="U6819" s="12">
        <v>156.512</v>
      </c>
      <c r="V6819" s="12">
        <v>4</v>
      </c>
      <c r="W6819" s="12">
        <v>0.2</v>
      </c>
      <c r="X6819" s="12">
        <v>-35.215199999999996</v>
      </c>
    </row>
    <row r="6820" spans="1:24" ht="14" x14ac:dyDescent="0.3">
      <c r="A6820" s="9">
        <v>6815</v>
      </c>
      <c r="B6820" s="14" t="s">
        <v>9384</v>
      </c>
      <c r="C6820" s="15">
        <v>46022</v>
      </c>
      <c r="D6820" s="15">
        <v>46027</v>
      </c>
      <c r="E6820" s="10" t="s">
        <v>44</v>
      </c>
      <c r="F6820" s="10" t="s">
        <v>2639</v>
      </c>
      <c r="G6820" s="10" t="s">
        <v>2640</v>
      </c>
      <c r="H6820" s="10" t="s">
        <v>22</v>
      </c>
      <c r="I6820" s="10" t="s">
        <v>23</v>
      </c>
      <c r="J6820" s="10" t="s">
        <v>1624</v>
      </c>
      <c r="K6820" s="10" t="s">
        <v>38</v>
      </c>
      <c r="L6820" s="10">
        <v>92804</v>
      </c>
      <c r="M6820" s="10" t="s">
        <v>39</v>
      </c>
      <c r="N6820" s="10" t="str">
        <f>_xlfn.XLOOKUP($M:$M,People!$B:$B,People!A:A)</f>
        <v>Sadie Pawthorne</v>
      </c>
      <c r="O6820" s="10" t="s">
        <v>754</v>
      </c>
      <c r="P6820" s="10" t="str">
        <f>VLOOKUP(O6820,Products!$A:$E,3,FALSE)</f>
        <v>Logitech</v>
      </c>
      <c r="Q6820" s="31">
        <f>INDEX(Products!$E:$E,MATCH(O6820,Products!$A:$A,0))</f>
        <v>0.35</v>
      </c>
      <c r="R6820" s="10" t="s">
        <v>64</v>
      </c>
      <c r="S6820" s="10" t="s">
        <v>65</v>
      </c>
      <c r="T6820" s="10" t="s">
        <v>755</v>
      </c>
      <c r="U6820" s="12">
        <v>302.37599999999998</v>
      </c>
      <c r="V6820" s="12">
        <v>3</v>
      </c>
      <c r="W6820" s="12">
        <v>0.2</v>
      </c>
      <c r="X6820" s="12">
        <v>22.678200000000018</v>
      </c>
    </row>
    <row r="6821" spans="1:24" ht="14" x14ac:dyDescent="0.3">
      <c r="A6821" s="9">
        <v>6816</v>
      </c>
      <c r="B6821" s="14" t="s">
        <v>9385</v>
      </c>
      <c r="C6821" s="15">
        <v>46023</v>
      </c>
      <c r="D6821" s="15">
        <v>46027</v>
      </c>
      <c r="E6821" s="10" t="s">
        <v>44</v>
      </c>
      <c r="F6821" s="10" t="s">
        <v>409</v>
      </c>
      <c r="G6821" s="10" t="s">
        <v>410</v>
      </c>
      <c r="H6821" s="10" t="s">
        <v>22</v>
      </c>
      <c r="I6821" s="10" t="s">
        <v>23</v>
      </c>
      <c r="J6821" s="10" t="s">
        <v>1457</v>
      </c>
      <c r="K6821" s="10" t="s">
        <v>94</v>
      </c>
      <c r="L6821" s="10">
        <v>77340</v>
      </c>
      <c r="M6821" s="10" t="s">
        <v>95</v>
      </c>
      <c r="N6821" s="10" t="str">
        <f>_xlfn.XLOOKUP($M:$M,People!$B:$B,People!A:A)</f>
        <v>Roxanne Rodriguez</v>
      </c>
      <c r="O6821" s="10" t="s">
        <v>2116</v>
      </c>
      <c r="P6821" s="10" t="str">
        <f>VLOOKUP(O6821,Products!$A:$E,3,FALSE)</f>
        <v>Avery</v>
      </c>
      <c r="Q6821" s="31">
        <f>INDEX(Products!$E:$E,MATCH(O6821,Products!$A:$A,0))</f>
        <v>0.33</v>
      </c>
      <c r="R6821" s="10" t="s">
        <v>28</v>
      </c>
      <c r="S6821" s="10" t="s">
        <v>32</v>
      </c>
      <c r="T6821" s="10" t="s">
        <v>2117</v>
      </c>
      <c r="U6821" s="12">
        <v>310.74399999999997</v>
      </c>
      <c r="V6821" s="12">
        <v>4</v>
      </c>
      <c r="W6821" s="12">
        <v>0.3</v>
      </c>
      <c r="X6821" s="12">
        <v>-26.635199999999998</v>
      </c>
    </row>
    <row r="6822" spans="1:24" ht="14" x14ac:dyDescent="0.3">
      <c r="A6822" s="9">
        <v>6817</v>
      </c>
      <c r="B6822" s="14" t="s">
        <v>9386</v>
      </c>
      <c r="C6822" s="15">
        <v>46023</v>
      </c>
      <c r="D6822" s="15">
        <v>46027</v>
      </c>
      <c r="E6822" s="10" t="s">
        <v>44</v>
      </c>
      <c r="F6822" s="10" t="s">
        <v>456</v>
      </c>
      <c r="G6822" s="10" t="s">
        <v>457</v>
      </c>
      <c r="H6822" s="10" t="s">
        <v>22</v>
      </c>
      <c r="I6822" s="10" t="s">
        <v>23</v>
      </c>
      <c r="J6822" s="10" t="s">
        <v>37</v>
      </c>
      <c r="K6822" s="10" t="s">
        <v>38</v>
      </c>
      <c r="L6822" s="10">
        <v>90036</v>
      </c>
      <c r="M6822" s="10" t="s">
        <v>39</v>
      </c>
      <c r="N6822" s="10" t="str">
        <f>_xlfn.XLOOKUP($M:$M,People!$B:$B,People!A:A)</f>
        <v>Sadie Pawthorne</v>
      </c>
      <c r="O6822" s="10" t="s">
        <v>5169</v>
      </c>
      <c r="P6822" s="10" t="str">
        <f>VLOOKUP(O6822,Products!$A:$E,3,FALSE)</f>
        <v>3M</v>
      </c>
      <c r="Q6822" s="31">
        <f>INDEX(Products!$E:$E,MATCH(O6822,Products!$A:$A,0))</f>
        <v>0.3</v>
      </c>
      <c r="R6822" s="10" t="s">
        <v>28</v>
      </c>
      <c r="S6822" s="10" t="s">
        <v>58</v>
      </c>
      <c r="T6822" s="10" t="s">
        <v>5170</v>
      </c>
      <c r="U6822" s="12">
        <v>474.43</v>
      </c>
      <c r="V6822" s="12">
        <v>11</v>
      </c>
      <c r="W6822" s="12">
        <v>0</v>
      </c>
      <c r="X6822" s="12">
        <v>199.26060000000004</v>
      </c>
    </row>
    <row r="6823" spans="1:24" ht="14" x14ac:dyDescent="0.3">
      <c r="A6823" s="9">
        <v>6818</v>
      </c>
      <c r="B6823" s="14" t="s">
        <v>9385</v>
      </c>
      <c r="C6823" s="15">
        <v>46023</v>
      </c>
      <c r="D6823" s="15">
        <v>46027</v>
      </c>
      <c r="E6823" s="10" t="s">
        <v>44</v>
      </c>
      <c r="F6823" s="10" t="s">
        <v>409</v>
      </c>
      <c r="G6823" s="10" t="s">
        <v>410</v>
      </c>
      <c r="H6823" s="10" t="s">
        <v>22</v>
      </c>
      <c r="I6823" s="10" t="s">
        <v>23</v>
      </c>
      <c r="J6823" s="10" t="s">
        <v>1457</v>
      </c>
      <c r="K6823" s="10" t="s">
        <v>94</v>
      </c>
      <c r="L6823" s="10">
        <v>77340</v>
      </c>
      <c r="M6823" s="10" t="s">
        <v>95</v>
      </c>
      <c r="N6823" s="10" t="str">
        <f>_xlfn.XLOOKUP($M:$M,People!$B:$B,People!A:A)</f>
        <v>Roxanne Rodriguez</v>
      </c>
      <c r="O6823" s="10" t="s">
        <v>4666</v>
      </c>
      <c r="P6823" s="10" t="str">
        <f>VLOOKUP(O6823,Products!$A:$E,3,FALSE)</f>
        <v>Samsung</v>
      </c>
      <c r="Q6823" s="31">
        <f>INDEX(Products!$E:$E,MATCH(O6823,Products!$A:$A,0))</f>
        <v>0.35</v>
      </c>
      <c r="R6823" s="10" t="s">
        <v>28</v>
      </c>
      <c r="S6823" s="10" t="s">
        <v>58</v>
      </c>
      <c r="T6823" s="10" t="s">
        <v>4667</v>
      </c>
      <c r="U6823" s="12">
        <v>141.41999999999999</v>
      </c>
      <c r="V6823" s="12">
        <v>5</v>
      </c>
      <c r="W6823" s="12">
        <v>0.6</v>
      </c>
      <c r="X6823" s="12">
        <v>-187.38150000000002</v>
      </c>
    </row>
    <row r="6824" spans="1:24" ht="14" x14ac:dyDescent="0.3">
      <c r="A6824" s="9">
        <v>6819</v>
      </c>
      <c r="B6824" s="14" t="s">
        <v>9387</v>
      </c>
      <c r="C6824" s="15">
        <v>46023</v>
      </c>
      <c r="D6824" s="15">
        <v>46028</v>
      </c>
      <c r="E6824" s="10" t="s">
        <v>44</v>
      </c>
      <c r="F6824" s="10" t="s">
        <v>2233</v>
      </c>
      <c r="G6824" s="10" t="s">
        <v>2234</v>
      </c>
      <c r="H6824" s="10" t="s">
        <v>22</v>
      </c>
      <c r="I6824" s="10" t="s">
        <v>23</v>
      </c>
      <c r="J6824" s="10" t="s">
        <v>2235</v>
      </c>
      <c r="K6824" s="10" t="s">
        <v>438</v>
      </c>
      <c r="L6824" s="10">
        <v>44052</v>
      </c>
      <c r="M6824" s="10" t="s">
        <v>133</v>
      </c>
      <c r="N6824" s="10" t="str">
        <f>_xlfn.XLOOKUP($M:$M,People!$B:$B,People!A:A)</f>
        <v>Chuck Magee</v>
      </c>
      <c r="O6824" s="10" t="s">
        <v>2236</v>
      </c>
      <c r="P6824" s="10" t="str">
        <f>VLOOKUP(O6824,Products!$A:$E,3,FALSE)</f>
        <v>3M</v>
      </c>
      <c r="Q6824" s="31">
        <f>INDEX(Products!$E:$E,MATCH(O6824,Products!$A:$A,0))</f>
        <v>0.4</v>
      </c>
      <c r="R6824" s="10" t="s">
        <v>28</v>
      </c>
      <c r="S6824" s="10" t="s">
        <v>58</v>
      </c>
      <c r="T6824" s="10" t="s">
        <v>2237</v>
      </c>
      <c r="U6824" s="12">
        <v>48.896000000000001</v>
      </c>
      <c r="V6824" s="12">
        <v>4</v>
      </c>
      <c r="W6824" s="12">
        <v>0.2</v>
      </c>
      <c r="X6824" s="12">
        <v>8.5567999999999991</v>
      </c>
    </row>
    <row r="6825" spans="1:24" ht="14" x14ac:dyDescent="0.3">
      <c r="A6825" s="9">
        <v>6820</v>
      </c>
      <c r="B6825" s="14" t="s">
        <v>9385</v>
      </c>
      <c r="C6825" s="15">
        <v>46023</v>
      </c>
      <c r="D6825" s="15">
        <v>46027</v>
      </c>
      <c r="E6825" s="10" t="s">
        <v>44</v>
      </c>
      <c r="F6825" s="10" t="s">
        <v>409</v>
      </c>
      <c r="G6825" s="10" t="s">
        <v>410</v>
      </c>
      <c r="H6825" s="10" t="s">
        <v>22</v>
      </c>
      <c r="I6825" s="10" t="s">
        <v>23</v>
      </c>
      <c r="J6825" s="10" t="s">
        <v>1457</v>
      </c>
      <c r="K6825" s="10" t="s">
        <v>94</v>
      </c>
      <c r="L6825" s="10">
        <v>77340</v>
      </c>
      <c r="M6825" s="10" t="s">
        <v>95</v>
      </c>
      <c r="N6825" s="10" t="str">
        <f>_xlfn.XLOOKUP($M:$M,People!$B:$B,People!A:A)</f>
        <v>Roxanne Rodriguez</v>
      </c>
      <c r="O6825" s="10" t="s">
        <v>1716</v>
      </c>
      <c r="P6825" s="10" t="str">
        <f>VLOOKUP(O6825,Products!$A:$E,3,FALSE)</f>
        <v>Avery</v>
      </c>
      <c r="Q6825" s="31">
        <f>INDEX(Products!$E:$E,MATCH(O6825,Products!$A:$A,0))</f>
        <v>0.33</v>
      </c>
      <c r="R6825" s="10" t="s">
        <v>41</v>
      </c>
      <c r="S6825" s="10" t="s">
        <v>71</v>
      </c>
      <c r="T6825" s="10" t="s">
        <v>1717</v>
      </c>
      <c r="U6825" s="12">
        <v>15.223999999999997</v>
      </c>
      <c r="V6825" s="12">
        <v>2</v>
      </c>
      <c r="W6825" s="12">
        <v>0.8</v>
      </c>
      <c r="X6825" s="12">
        <v>-38.821200000000012</v>
      </c>
    </row>
    <row r="6826" spans="1:24" ht="14" x14ac:dyDescent="0.3">
      <c r="A6826" s="9">
        <v>6821</v>
      </c>
      <c r="B6826" s="14" t="s">
        <v>9385</v>
      </c>
      <c r="C6826" s="15">
        <v>46023</v>
      </c>
      <c r="D6826" s="15">
        <v>46027</v>
      </c>
      <c r="E6826" s="10" t="s">
        <v>44</v>
      </c>
      <c r="F6826" s="10" t="s">
        <v>409</v>
      </c>
      <c r="G6826" s="10" t="s">
        <v>410</v>
      </c>
      <c r="H6826" s="10" t="s">
        <v>22</v>
      </c>
      <c r="I6826" s="10" t="s">
        <v>23</v>
      </c>
      <c r="J6826" s="10" t="s">
        <v>1457</v>
      </c>
      <c r="K6826" s="10" t="s">
        <v>94</v>
      </c>
      <c r="L6826" s="10">
        <v>77340</v>
      </c>
      <c r="M6826" s="10" t="s">
        <v>95</v>
      </c>
      <c r="N6826" s="10" t="str">
        <f>_xlfn.XLOOKUP($M:$M,People!$B:$B,People!A:A)</f>
        <v>Roxanne Rodriguez</v>
      </c>
      <c r="O6826" s="10" t="s">
        <v>2323</v>
      </c>
      <c r="P6826" s="10" t="str">
        <f>VLOOKUP(O6826,Products!$A:$E,3,FALSE)</f>
        <v>Samsung</v>
      </c>
      <c r="Q6826" s="31">
        <f>INDEX(Products!$E:$E,MATCH(O6826,Products!$A:$A,0))</f>
        <v>0.31</v>
      </c>
      <c r="R6826" s="10" t="s">
        <v>41</v>
      </c>
      <c r="S6826" s="10" t="s">
        <v>61</v>
      </c>
      <c r="T6826" s="10" t="s">
        <v>2324</v>
      </c>
      <c r="U6826" s="12">
        <v>12.736000000000001</v>
      </c>
      <c r="V6826" s="12">
        <v>4</v>
      </c>
      <c r="W6826" s="12">
        <v>0.2</v>
      </c>
      <c r="X6826" s="12">
        <v>2.2287999999999988</v>
      </c>
    </row>
    <row r="6827" spans="1:24" ht="14" x14ac:dyDescent="0.3">
      <c r="A6827" s="9">
        <v>6822</v>
      </c>
      <c r="B6827" s="14" t="s">
        <v>9385</v>
      </c>
      <c r="C6827" s="15">
        <v>46023</v>
      </c>
      <c r="D6827" s="15">
        <v>46027</v>
      </c>
      <c r="E6827" s="10" t="s">
        <v>44</v>
      </c>
      <c r="F6827" s="10" t="s">
        <v>409</v>
      </c>
      <c r="G6827" s="10" t="s">
        <v>410</v>
      </c>
      <c r="H6827" s="10" t="s">
        <v>22</v>
      </c>
      <c r="I6827" s="10" t="s">
        <v>23</v>
      </c>
      <c r="J6827" s="10" t="s">
        <v>1457</v>
      </c>
      <c r="K6827" s="10" t="s">
        <v>94</v>
      </c>
      <c r="L6827" s="10">
        <v>77340</v>
      </c>
      <c r="M6827" s="10" t="s">
        <v>95</v>
      </c>
      <c r="N6827" s="10" t="str">
        <f>_xlfn.XLOOKUP($M:$M,People!$B:$B,People!A:A)</f>
        <v>Roxanne Rodriguez</v>
      </c>
      <c r="O6827" s="10" t="s">
        <v>2085</v>
      </c>
      <c r="P6827" s="10" t="str">
        <f>VLOOKUP(O6827,Products!$A:$E,3,FALSE)</f>
        <v>HP</v>
      </c>
      <c r="Q6827" s="31">
        <f>INDEX(Products!$E:$E,MATCH(O6827,Products!$A:$A,0))</f>
        <v>0.37</v>
      </c>
      <c r="R6827" s="10" t="s">
        <v>41</v>
      </c>
      <c r="S6827" s="10" t="s">
        <v>68</v>
      </c>
      <c r="T6827" s="10" t="s">
        <v>2086</v>
      </c>
      <c r="U6827" s="12">
        <v>6.469999999999998</v>
      </c>
      <c r="V6827" s="12">
        <v>5</v>
      </c>
      <c r="W6827" s="12">
        <v>0.8</v>
      </c>
      <c r="X6827" s="12">
        <v>-9.7050000000000018</v>
      </c>
    </row>
    <row r="6828" spans="1:24" ht="14" x14ac:dyDescent="0.3">
      <c r="A6828" s="9">
        <v>6823</v>
      </c>
      <c r="B6828" s="14" t="s">
        <v>9385</v>
      </c>
      <c r="C6828" s="15">
        <v>46023</v>
      </c>
      <c r="D6828" s="15">
        <v>46027</v>
      </c>
      <c r="E6828" s="10" t="s">
        <v>44</v>
      </c>
      <c r="F6828" s="10" t="s">
        <v>409</v>
      </c>
      <c r="G6828" s="10" t="s">
        <v>410</v>
      </c>
      <c r="H6828" s="10" t="s">
        <v>22</v>
      </c>
      <c r="I6828" s="10" t="s">
        <v>23</v>
      </c>
      <c r="J6828" s="10" t="s">
        <v>1457</v>
      </c>
      <c r="K6828" s="10" t="s">
        <v>94</v>
      </c>
      <c r="L6828" s="10">
        <v>77340</v>
      </c>
      <c r="M6828" s="10" t="s">
        <v>95</v>
      </c>
      <c r="N6828" s="10" t="str">
        <f>_xlfn.XLOOKUP($M:$M,People!$B:$B,People!A:A)</f>
        <v>Roxanne Rodriguez</v>
      </c>
      <c r="O6828" s="10" t="s">
        <v>696</v>
      </c>
      <c r="P6828" s="10" t="str">
        <f>VLOOKUP(O6828,Products!$A:$E,3,FALSE)</f>
        <v>Dell</v>
      </c>
      <c r="Q6828" s="31">
        <f>INDEX(Products!$E:$E,MATCH(O6828,Products!$A:$A,0))</f>
        <v>0.4</v>
      </c>
      <c r="R6828" s="10" t="s">
        <v>41</v>
      </c>
      <c r="S6828" s="10" t="s">
        <v>68</v>
      </c>
      <c r="T6828" s="10" t="s">
        <v>697</v>
      </c>
      <c r="U6828" s="12">
        <v>13.747999999999998</v>
      </c>
      <c r="V6828" s="12">
        <v>14</v>
      </c>
      <c r="W6828" s="12">
        <v>0.8</v>
      </c>
      <c r="X6828" s="12">
        <v>-22.684200000000004</v>
      </c>
    </row>
    <row r="6829" spans="1:24" ht="14" x14ac:dyDescent="0.3">
      <c r="A6829" s="9">
        <v>6824</v>
      </c>
      <c r="B6829" s="14" t="s">
        <v>9388</v>
      </c>
      <c r="C6829" s="15">
        <v>46023</v>
      </c>
      <c r="D6829" s="15">
        <v>46024</v>
      </c>
      <c r="E6829" s="10" t="s">
        <v>168</v>
      </c>
      <c r="F6829" s="10" t="s">
        <v>3438</v>
      </c>
      <c r="G6829" s="10" t="s">
        <v>3439</v>
      </c>
      <c r="H6829" s="10" t="s">
        <v>92</v>
      </c>
      <c r="I6829" s="10" t="s">
        <v>23</v>
      </c>
      <c r="J6829" s="10" t="s">
        <v>538</v>
      </c>
      <c r="K6829" s="10" t="s">
        <v>103</v>
      </c>
      <c r="L6829" s="10">
        <v>53132</v>
      </c>
      <c r="M6829" s="10" t="s">
        <v>95</v>
      </c>
      <c r="N6829" s="10" t="str">
        <f>_xlfn.XLOOKUP($M:$M,People!$B:$B,People!A:A)</f>
        <v>Roxanne Rodriguez</v>
      </c>
      <c r="O6829" s="10" t="s">
        <v>2474</v>
      </c>
      <c r="P6829" s="10" t="str">
        <f>VLOOKUP(O6829,Products!$A:$E,3,FALSE)</f>
        <v>Canon</v>
      </c>
      <c r="Q6829" s="31">
        <f>INDEX(Products!$E:$E,MATCH(O6829,Products!$A:$A,0))</f>
        <v>0.26</v>
      </c>
      <c r="R6829" s="10" t="s">
        <v>41</v>
      </c>
      <c r="S6829" s="10" t="s">
        <v>68</v>
      </c>
      <c r="T6829" s="10" t="s">
        <v>2475</v>
      </c>
      <c r="U6829" s="12">
        <v>3.6</v>
      </c>
      <c r="V6829" s="12">
        <v>2</v>
      </c>
      <c r="W6829" s="12">
        <v>0</v>
      </c>
      <c r="X6829" s="12">
        <v>1.728</v>
      </c>
    </row>
    <row r="6830" spans="1:24" ht="14" x14ac:dyDescent="0.3">
      <c r="A6830" s="9">
        <v>6825</v>
      </c>
      <c r="B6830" s="14" t="s">
        <v>9385</v>
      </c>
      <c r="C6830" s="15">
        <v>46023</v>
      </c>
      <c r="D6830" s="15">
        <v>46027</v>
      </c>
      <c r="E6830" s="10" t="s">
        <v>44</v>
      </c>
      <c r="F6830" s="10" t="s">
        <v>409</v>
      </c>
      <c r="G6830" s="10" t="s">
        <v>410</v>
      </c>
      <c r="H6830" s="10" t="s">
        <v>22</v>
      </c>
      <c r="I6830" s="10" t="s">
        <v>23</v>
      </c>
      <c r="J6830" s="10" t="s">
        <v>1457</v>
      </c>
      <c r="K6830" s="10" t="s">
        <v>94</v>
      </c>
      <c r="L6830" s="10">
        <v>77340</v>
      </c>
      <c r="M6830" s="10" t="s">
        <v>95</v>
      </c>
      <c r="N6830" s="10" t="str">
        <f>_xlfn.XLOOKUP($M:$M,People!$B:$B,People!A:A)</f>
        <v>Roxanne Rodriguez</v>
      </c>
      <c r="O6830" s="10" t="s">
        <v>1413</v>
      </c>
      <c r="P6830" s="10" t="str">
        <f>VLOOKUP(O6830,Products!$A:$E,3,FALSE)</f>
        <v>Canon</v>
      </c>
      <c r="Q6830" s="31">
        <f>INDEX(Products!$E:$E,MATCH(O6830,Products!$A:$A,0))</f>
        <v>0.28000000000000003</v>
      </c>
      <c r="R6830" s="10" t="s">
        <v>41</v>
      </c>
      <c r="S6830" s="10" t="s">
        <v>53</v>
      </c>
      <c r="T6830" s="10" t="s">
        <v>1414</v>
      </c>
      <c r="U6830" s="12">
        <v>454.56000000000006</v>
      </c>
      <c r="V6830" s="12">
        <v>5</v>
      </c>
      <c r="W6830" s="12">
        <v>0.2</v>
      </c>
      <c r="X6830" s="12">
        <v>-107.95800000000004</v>
      </c>
    </row>
    <row r="6831" spans="1:24" ht="14" x14ac:dyDescent="0.3">
      <c r="A6831" s="9">
        <v>6826</v>
      </c>
      <c r="B6831" s="14" t="s">
        <v>9389</v>
      </c>
      <c r="C6831" s="15">
        <v>46024</v>
      </c>
      <c r="D6831" s="15">
        <v>46026</v>
      </c>
      <c r="E6831" s="10" t="s">
        <v>19</v>
      </c>
      <c r="F6831" s="10" t="s">
        <v>5636</v>
      </c>
      <c r="G6831" s="10" t="s">
        <v>5637</v>
      </c>
      <c r="H6831" s="10" t="s">
        <v>22</v>
      </c>
      <c r="I6831" s="10" t="s">
        <v>23</v>
      </c>
      <c r="J6831" s="10" t="s">
        <v>3412</v>
      </c>
      <c r="K6831" s="10" t="s">
        <v>94</v>
      </c>
      <c r="L6831" s="10">
        <v>79907</v>
      </c>
      <c r="M6831" s="10" t="s">
        <v>95</v>
      </c>
      <c r="N6831" s="10" t="str">
        <f>_xlfn.XLOOKUP($M:$M,People!$B:$B,People!A:A)</f>
        <v>Roxanne Rodriguez</v>
      </c>
      <c r="O6831" s="10" t="s">
        <v>3150</v>
      </c>
      <c r="P6831" s="10" t="str">
        <f>VLOOKUP(O6831,Products!$A:$E,3,FALSE)</f>
        <v>3M</v>
      </c>
      <c r="Q6831" s="31">
        <f>INDEX(Products!$E:$E,MATCH(O6831,Products!$A:$A,0))</f>
        <v>0.32</v>
      </c>
      <c r="R6831" s="10" t="s">
        <v>28</v>
      </c>
      <c r="S6831" s="10" t="s">
        <v>50</v>
      </c>
      <c r="T6831" s="10" t="s">
        <v>3151</v>
      </c>
      <c r="U6831" s="12">
        <v>913.43000000000006</v>
      </c>
      <c r="V6831" s="12">
        <v>5</v>
      </c>
      <c r="W6831" s="12">
        <v>0.3</v>
      </c>
      <c r="X6831" s="12">
        <v>-169.63700000000009</v>
      </c>
    </row>
    <row r="6832" spans="1:24" ht="14" x14ac:dyDescent="0.3">
      <c r="A6832" s="9">
        <v>6827</v>
      </c>
      <c r="B6832" s="14" t="s">
        <v>9389</v>
      </c>
      <c r="C6832" s="15">
        <v>46024</v>
      </c>
      <c r="D6832" s="15">
        <v>46026</v>
      </c>
      <c r="E6832" s="10" t="s">
        <v>19</v>
      </c>
      <c r="F6832" s="10" t="s">
        <v>5636</v>
      </c>
      <c r="G6832" s="10" t="s">
        <v>5637</v>
      </c>
      <c r="H6832" s="10" t="s">
        <v>22</v>
      </c>
      <c r="I6832" s="10" t="s">
        <v>23</v>
      </c>
      <c r="J6832" s="10" t="s">
        <v>3412</v>
      </c>
      <c r="K6832" s="10" t="s">
        <v>94</v>
      </c>
      <c r="L6832" s="10">
        <v>79907</v>
      </c>
      <c r="M6832" s="10" t="s">
        <v>95</v>
      </c>
      <c r="N6832" s="10" t="str">
        <f>_xlfn.XLOOKUP($M:$M,People!$B:$B,People!A:A)</f>
        <v>Roxanne Rodriguez</v>
      </c>
      <c r="O6832" s="10" t="s">
        <v>5801</v>
      </c>
      <c r="P6832" s="10" t="str">
        <f>VLOOKUP(O6832,Products!$A:$E,3,FALSE)</f>
        <v>Canon</v>
      </c>
      <c r="Q6832" s="31">
        <f>INDEX(Products!$E:$E,MATCH(O6832,Products!$A:$A,0))</f>
        <v>0.36</v>
      </c>
      <c r="R6832" s="10" t="s">
        <v>41</v>
      </c>
      <c r="S6832" s="10" t="s">
        <v>71</v>
      </c>
      <c r="T6832" s="10" t="s">
        <v>5802</v>
      </c>
      <c r="U6832" s="12">
        <v>5.4319999999999986</v>
      </c>
      <c r="V6832" s="12">
        <v>2</v>
      </c>
      <c r="W6832" s="12">
        <v>0.8</v>
      </c>
      <c r="X6832" s="12">
        <v>-13.580000000000002</v>
      </c>
    </row>
    <row r="6833" spans="1:24" ht="14" x14ac:dyDescent="0.3">
      <c r="A6833" s="9">
        <v>6828</v>
      </c>
      <c r="B6833" s="14" t="s">
        <v>9389</v>
      </c>
      <c r="C6833" s="15">
        <v>46024</v>
      </c>
      <c r="D6833" s="15">
        <v>46026</v>
      </c>
      <c r="E6833" s="10" t="s">
        <v>19</v>
      </c>
      <c r="F6833" s="10" t="s">
        <v>5636</v>
      </c>
      <c r="G6833" s="10" t="s">
        <v>5637</v>
      </c>
      <c r="H6833" s="10" t="s">
        <v>22</v>
      </c>
      <c r="I6833" s="10" t="s">
        <v>23</v>
      </c>
      <c r="J6833" s="10" t="s">
        <v>3412</v>
      </c>
      <c r="K6833" s="10" t="s">
        <v>94</v>
      </c>
      <c r="L6833" s="10">
        <v>79907</v>
      </c>
      <c r="M6833" s="10" t="s">
        <v>95</v>
      </c>
      <c r="N6833" s="10" t="str">
        <f>_xlfn.XLOOKUP($M:$M,People!$B:$B,People!A:A)</f>
        <v>Roxanne Rodriguez</v>
      </c>
      <c r="O6833" s="10" t="s">
        <v>3385</v>
      </c>
      <c r="P6833" s="10" t="str">
        <f>VLOOKUP(O6833,Products!$A:$E,3,FALSE)</f>
        <v>Staples</v>
      </c>
      <c r="Q6833" s="31">
        <f>INDEX(Products!$E:$E,MATCH(O6833,Products!$A:$A,0))</f>
        <v>0.39</v>
      </c>
      <c r="R6833" s="10" t="s">
        <v>41</v>
      </c>
      <c r="S6833" s="10" t="s">
        <v>61</v>
      </c>
      <c r="T6833" s="10" t="s">
        <v>3386</v>
      </c>
      <c r="U6833" s="12">
        <v>31.744</v>
      </c>
      <c r="V6833" s="12">
        <v>2</v>
      </c>
      <c r="W6833" s="12">
        <v>0.2</v>
      </c>
      <c r="X6833" s="12">
        <v>3.9679999999999964</v>
      </c>
    </row>
    <row r="6834" spans="1:24" ht="14" x14ac:dyDescent="0.3">
      <c r="A6834" s="9">
        <v>6829</v>
      </c>
      <c r="B6834" s="14" t="s">
        <v>9390</v>
      </c>
      <c r="C6834" s="15">
        <v>46024</v>
      </c>
      <c r="D6834" s="15">
        <v>46026</v>
      </c>
      <c r="E6834" s="10" t="s">
        <v>168</v>
      </c>
      <c r="F6834" s="10" t="s">
        <v>3070</v>
      </c>
      <c r="G6834" s="10" t="s">
        <v>3071</v>
      </c>
      <c r="H6834" s="10" t="s">
        <v>36</v>
      </c>
      <c r="I6834" s="10" t="s">
        <v>23</v>
      </c>
      <c r="J6834" s="10" t="s">
        <v>1322</v>
      </c>
      <c r="K6834" s="10" t="s">
        <v>80</v>
      </c>
      <c r="L6834" s="10">
        <v>28540</v>
      </c>
      <c r="M6834" s="10" t="s">
        <v>26</v>
      </c>
      <c r="N6834" s="10" t="str">
        <f>_xlfn.XLOOKUP($M:$M,People!$B:$B,People!A:A)</f>
        <v>Fred Suzuki</v>
      </c>
      <c r="O6834" s="10" t="s">
        <v>150</v>
      </c>
      <c r="P6834" s="10" t="str">
        <f>VLOOKUP(O6834,Products!$A:$E,3,FALSE)</f>
        <v>Samsung</v>
      </c>
      <c r="Q6834" s="31">
        <f>INDEX(Products!$E:$E,MATCH(O6834,Products!$A:$A,0))</f>
        <v>0.28999999999999998</v>
      </c>
      <c r="R6834" s="10" t="s">
        <v>41</v>
      </c>
      <c r="S6834" s="10" t="s">
        <v>68</v>
      </c>
      <c r="T6834" s="10" t="s">
        <v>151</v>
      </c>
      <c r="U6834" s="12">
        <v>28.854000000000006</v>
      </c>
      <c r="V6834" s="12">
        <v>6</v>
      </c>
      <c r="W6834" s="12">
        <v>0.7</v>
      </c>
      <c r="X6834" s="12">
        <v>-21.159599999999998</v>
      </c>
    </row>
    <row r="6835" spans="1:24" ht="14" x14ac:dyDescent="0.3">
      <c r="A6835" s="9">
        <v>6830</v>
      </c>
      <c r="B6835" s="14" t="s">
        <v>9390</v>
      </c>
      <c r="C6835" s="15">
        <v>46024</v>
      </c>
      <c r="D6835" s="15">
        <v>46026</v>
      </c>
      <c r="E6835" s="10" t="s">
        <v>168</v>
      </c>
      <c r="F6835" s="10" t="s">
        <v>3070</v>
      </c>
      <c r="G6835" s="10" t="s">
        <v>3071</v>
      </c>
      <c r="H6835" s="10" t="s">
        <v>36</v>
      </c>
      <c r="I6835" s="10" t="s">
        <v>23</v>
      </c>
      <c r="J6835" s="10" t="s">
        <v>1322</v>
      </c>
      <c r="K6835" s="10" t="s">
        <v>80</v>
      </c>
      <c r="L6835" s="10">
        <v>28540</v>
      </c>
      <c r="M6835" s="10" t="s">
        <v>26</v>
      </c>
      <c r="N6835" s="10" t="str">
        <f>_xlfn.XLOOKUP($M:$M,People!$B:$B,People!A:A)</f>
        <v>Fred Suzuki</v>
      </c>
      <c r="O6835" s="10" t="s">
        <v>2811</v>
      </c>
      <c r="P6835" s="10" t="str">
        <f>VLOOKUP(O6835,Products!$A:$E,3,FALSE)</f>
        <v>Avery</v>
      </c>
      <c r="Q6835" s="31">
        <f>INDEX(Products!$E:$E,MATCH(O6835,Products!$A:$A,0))</f>
        <v>0.33</v>
      </c>
      <c r="R6835" s="10" t="s">
        <v>41</v>
      </c>
      <c r="S6835" s="10" t="s">
        <v>68</v>
      </c>
      <c r="T6835" s="10" t="s">
        <v>2812</v>
      </c>
      <c r="U6835" s="12">
        <v>15.66</v>
      </c>
      <c r="V6835" s="12">
        <v>5</v>
      </c>
      <c r="W6835" s="12">
        <v>0.7</v>
      </c>
      <c r="X6835" s="12">
        <v>-12.527999999999995</v>
      </c>
    </row>
    <row r="6836" spans="1:24" ht="14" x14ac:dyDescent="0.3">
      <c r="A6836" s="9">
        <v>6831</v>
      </c>
      <c r="B6836" s="14" t="s">
        <v>9389</v>
      </c>
      <c r="C6836" s="15">
        <v>46024</v>
      </c>
      <c r="D6836" s="15">
        <v>46026</v>
      </c>
      <c r="E6836" s="10" t="s">
        <v>19</v>
      </c>
      <c r="F6836" s="10" t="s">
        <v>5636</v>
      </c>
      <c r="G6836" s="10" t="s">
        <v>5637</v>
      </c>
      <c r="H6836" s="10" t="s">
        <v>22</v>
      </c>
      <c r="I6836" s="10" t="s">
        <v>23</v>
      </c>
      <c r="J6836" s="10" t="s">
        <v>3412</v>
      </c>
      <c r="K6836" s="10" t="s">
        <v>94</v>
      </c>
      <c r="L6836" s="10">
        <v>79907</v>
      </c>
      <c r="M6836" s="10" t="s">
        <v>95</v>
      </c>
      <c r="N6836" s="10" t="str">
        <f>_xlfn.XLOOKUP($M:$M,People!$B:$B,People!A:A)</f>
        <v>Roxanne Rodriguez</v>
      </c>
      <c r="O6836" s="10" t="s">
        <v>4655</v>
      </c>
      <c r="P6836" s="10" t="str">
        <f>VLOOKUP(O6836,Products!$A:$E,3,FALSE)</f>
        <v>Avery</v>
      </c>
      <c r="Q6836" s="31">
        <f>INDEX(Products!$E:$E,MATCH(O6836,Products!$A:$A,0))</f>
        <v>0.35</v>
      </c>
      <c r="R6836" s="10" t="s">
        <v>41</v>
      </c>
      <c r="S6836" s="10" t="s">
        <v>53</v>
      </c>
      <c r="T6836" s="10" t="s">
        <v>4656</v>
      </c>
      <c r="U6836" s="12">
        <v>372.14400000000001</v>
      </c>
      <c r="V6836" s="12">
        <v>3</v>
      </c>
      <c r="W6836" s="12">
        <v>0.2</v>
      </c>
      <c r="X6836" s="12">
        <v>27.910800000000009</v>
      </c>
    </row>
    <row r="6837" spans="1:24" ht="14" x14ac:dyDescent="0.3">
      <c r="A6837" s="9">
        <v>6832</v>
      </c>
      <c r="B6837" s="14" t="s">
        <v>9391</v>
      </c>
      <c r="C6837" s="15">
        <v>46024</v>
      </c>
      <c r="D6837" s="15">
        <v>46026</v>
      </c>
      <c r="E6837" s="10" t="s">
        <v>19</v>
      </c>
      <c r="F6837" s="10" t="s">
        <v>5795</v>
      </c>
      <c r="G6837" s="10" t="s">
        <v>5796</v>
      </c>
      <c r="H6837" s="10" t="s">
        <v>36</v>
      </c>
      <c r="I6837" s="10" t="s">
        <v>23</v>
      </c>
      <c r="J6837" s="10" t="s">
        <v>37</v>
      </c>
      <c r="K6837" s="10" t="s">
        <v>38</v>
      </c>
      <c r="L6837" s="10">
        <v>90032</v>
      </c>
      <c r="M6837" s="10" t="s">
        <v>39</v>
      </c>
      <c r="N6837" s="10" t="str">
        <f>_xlfn.XLOOKUP($M:$M,People!$B:$B,People!A:A)</f>
        <v>Sadie Pawthorne</v>
      </c>
      <c r="O6837" s="10" t="s">
        <v>4333</v>
      </c>
      <c r="P6837" s="10" t="str">
        <f>VLOOKUP(O6837,Products!$A:$E,3,FALSE)</f>
        <v>Avery</v>
      </c>
      <c r="Q6837" s="31">
        <f>INDEX(Products!$E:$E,MATCH(O6837,Products!$A:$A,0))</f>
        <v>0.27</v>
      </c>
      <c r="R6837" s="10" t="s">
        <v>64</v>
      </c>
      <c r="S6837" s="10" t="s">
        <v>144</v>
      </c>
      <c r="T6837" s="10" t="s">
        <v>4334</v>
      </c>
      <c r="U6837" s="12">
        <v>16.59</v>
      </c>
      <c r="V6837" s="12">
        <v>1</v>
      </c>
      <c r="W6837" s="12">
        <v>0</v>
      </c>
      <c r="X6837" s="12">
        <v>5.8064999999999998</v>
      </c>
    </row>
    <row r="6838" spans="1:24" ht="14" x14ac:dyDescent="0.3">
      <c r="A6838" s="9">
        <v>6833</v>
      </c>
      <c r="B6838" s="14" t="s">
        <v>9390</v>
      </c>
      <c r="C6838" s="15">
        <v>46024</v>
      </c>
      <c r="D6838" s="15">
        <v>46026</v>
      </c>
      <c r="E6838" s="10" t="s">
        <v>168</v>
      </c>
      <c r="F6838" s="10" t="s">
        <v>3070</v>
      </c>
      <c r="G6838" s="10" t="s">
        <v>3071</v>
      </c>
      <c r="H6838" s="10" t="s">
        <v>36</v>
      </c>
      <c r="I6838" s="10" t="s">
        <v>23</v>
      </c>
      <c r="J6838" s="10" t="s">
        <v>1322</v>
      </c>
      <c r="K6838" s="10" t="s">
        <v>80</v>
      </c>
      <c r="L6838" s="10">
        <v>28540</v>
      </c>
      <c r="M6838" s="10" t="s">
        <v>26</v>
      </c>
      <c r="N6838" s="10" t="str">
        <f>_xlfn.XLOOKUP($M:$M,People!$B:$B,People!A:A)</f>
        <v>Fred Suzuki</v>
      </c>
      <c r="O6838" s="10" t="s">
        <v>3072</v>
      </c>
      <c r="P6838" s="10" t="str">
        <f>VLOOKUP(O6838,Products!$A:$E,3,FALSE)</f>
        <v>Dell</v>
      </c>
      <c r="Q6838" s="31">
        <f>INDEX(Products!$E:$E,MATCH(O6838,Products!$A:$A,0))</f>
        <v>0.32</v>
      </c>
      <c r="R6838" s="10" t="s">
        <v>64</v>
      </c>
      <c r="S6838" s="10" t="s">
        <v>599</v>
      </c>
      <c r="T6838" s="10" t="s">
        <v>3073</v>
      </c>
      <c r="U6838" s="12">
        <v>695.7</v>
      </c>
      <c r="V6838" s="12">
        <v>2</v>
      </c>
      <c r="W6838" s="12">
        <v>0.5</v>
      </c>
      <c r="X6838" s="12">
        <v>-27.827999999999975</v>
      </c>
    </row>
    <row r="6839" spans="1:24" ht="14" x14ac:dyDescent="0.3">
      <c r="A6839" s="9">
        <v>6834</v>
      </c>
      <c r="B6839" s="14" t="s">
        <v>9392</v>
      </c>
      <c r="C6839" s="15">
        <v>46025</v>
      </c>
      <c r="D6839" s="15">
        <v>46029</v>
      </c>
      <c r="E6839" s="10" t="s">
        <v>44</v>
      </c>
      <c r="F6839" s="10" t="s">
        <v>1502</v>
      </c>
      <c r="G6839" s="10" t="s">
        <v>1503</v>
      </c>
      <c r="H6839" s="10" t="s">
        <v>22</v>
      </c>
      <c r="I6839" s="10" t="s">
        <v>23</v>
      </c>
      <c r="J6839" s="10" t="s">
        <v>114</v>
      </c>
      <c r="K6839" s="10" t="s">
        <v>38</v>
      </c>
      <c r="L6839" s="10">
        <v>94110</v>
      </c>
      <c r="M6839" s="10" t="s">
        <v>39</v>
      </c>
      <c r="N6839" s="10" t="str">
        <f>_xlfn.XLOOKUP($M:$M,People!$B:$B,People!A:A)</f>
        <v>Sadie Pawthorne</v>
      </c>
      <c r="O6839" s="10" t="s">
        <v>4114</v>
      </c>
      <c r="P6839" s="10" t="str">
        <f>VLOOKUP(O6839,Products!$A:$E,3,FALSE)</f>
        <v>Dell</v>
      </c>
      <c r="Q6839" s="31">
        <f>INDEX(Products!$E:$E,MATCH(O6839,Products!$A:$A,0))</f>
        <v>0.26</v>
      </c>
      <c r="R6839" s="10" t="s">
        <v>41</v>
      </c>
      <c r="S6839" s="10" t="s">
        <v>61</v>
      </c>
      <c r="T6839" s="10" t="s">
        <v>4115</v>
      </c>
      <c r="U6839" s="12">
        <v>9.120000000000001</v>
      </c>
      <c r="V6839" s="12">
        <v>3</v>
      </c>
      <c r="W6839" s="12">
        <v>0</v>
      </c>
      <c r="X6839" s="12">
        <v>3.1007999999999996</v>
      </c>
    </row>
    <row r="6840" spans="1:24" ht="14" x14ac:dyDescent="0.3">
      <c r="A6840" s="9">
        <v>6835</v>
      </c>
      <c r="B6840" s="14" t="s">
        <v>9392</v>
      </c>
      <c r="C6840" s="15">
        <v>46025</v>
      </c>
      <c r="D6840" s="15">
        <v>46029</v>
      </c>
      <c r="E6840" s="10" t="s">
        <v>44</v>
      </c>
      <c r="F6840" s="10" t="s">
        <v>1502</v>
      </c>
      <c r="G6840" s="10" t="s">
        <v>1503</v>
      </c>
      <c r="H6840" s="10" t="s">
        <v>22</v>
      </c>
      <c r="I6840" s="10" t="s">
        <v>23</v>
      </c>
      <c r="J6840" s="10" t="s">
        <v>114</v>
      </c>
      <c r="K6840" s="10" t="s">
        <v>38</v>
      </c>
      <c r="L6840" s="10">
        <v>94110</v>
      </c>
      <c r="M6840" s="10" t="s">
        <v>39</v>
      </c>
      <c r="N6840" s="10" t="str">
        <f>_xlfn.XLOOKUP($M:$M,People!$B:$B,People!A:A)</f>
        <v>Sadie Pawthorne</v>
      </c>
      <c r="O6840" s="10" t="s">
        <v>1314</v>
      </c>
      <c r="P6840" s="10" t="str">
        <f>VLOOKUP(O6840,Products!$A:$E,3,FALSE)</f>
        <v>Staples</v>
      </c>
      <c r="Q6840" s="31">
        <f>INDEX(Products!$E:$E,MATCH(O6840,Products!$A:$A,0))</f>
        <v>0.25</v>
      </c>
      <c r="R6840" s="10" t="s">
        <v>41</v>
      </c>
      <c r="S6840" s="10" t="s">
        <v>68</v>
      </c>
      <c r="T6840" s="10" t="s">
        <v>1315</v>
      </c>
      <c r="U6840" s="12">
        <v>2022.2720000000002</v>
      </c>
      <c r="V6840" s="12">
        <v>8</v>
      </c>
      <c r="W6840" s="12">
        <v>0.2</v>
      </c>
      <c r="X6840" s="12">
        <v>682.5168000000001</v>
      </c>
    </row>
    <row r="6841" spans="1:24" ht="14" x14ac:dyDescent="0.3">
      <c r="A6841" s="9">
        <v>6836</v>
      </c>
      <c r="B6841" s="14" t="s">
        <v>9393</v>
      </c>
      <c r="C6841" s="15">
        <v>46025</v>
      </c>
      <c r="D6841" s="15">
        <v>46030</v>
      </c>
      <c r="E6841" s="10" t="s">
        <v>44</v>
      </c>
      <c r="F6841" s="10" t="s">
        <v>834</v>
      </c>
      <c r="G6841" s="10" t="s">
        <v>835</v>
      </c>
      <c r="H6841" s="10" t="s">
        <v>22</v>
      </c>
      <c r="I6841" s="10" t="s">
        <v>23</v>
      </c>
      <c r="J6841" s="10" t="s">
        <v>3972</v>
      </c>
      <c r="K6841" s="10" t="s">
        <v>38</v>
      </c>
      <c r="L6841" s="10">
        <v>91730</v>
      </c>
      <c r="M6841" s="10" t="s">
        <v>39</v>
      </c>
      <c r="N6841" s="10" t="str">
        <f>_xlfn.XLOOKUP($M:$M,People!$B:$B,People!A:A)</f>
        <v>Sadie Pawthorne</v>
      </c>
      <c r="O6841" s="10" t="s">
        <v>2720</v>
      </c>
      <c r="P6841" s="10" t="str">
        <f>VLOOKUP(O6841,Products!$A:$E,3,FALSE)</f>
        <v>Dell</v>
      </c>
      <c r="Q6841" s="31">
        <f>INDEX(Products!$E:$E,MATCH(O6841,Products!$A:$A,0))</f>
        <v>0.34</v>
      </c>
      <c r="R6841" s="10" t="s">
        <v>41</v>
      </c>
      <c r="S6841" s="10" t="s">
        <v>82</v>
      </c>
      <c r="T6841" s="10" t="s">
        <v>2721</v>
      </c>
      <c r="U6841" s="12">
        <v>38.880000000000003</v>
      </c>
      <c r="V6841" s="12">
        <v>6</v>
      </c>
      <c r="W6841" s="12">
        <v>0</v>
      </c>
      <c r="X6841" s="12">
        <v>18.662400000000002</v>
      </c>
    </row>
    <row r="6842" spans="1:24" ht="14" x14ac:dyDescent="0.3">
      <c r="A6842" s="9">
        <v>6837</v>
      </c>
      <c r="B6842" s="14" t="s">
        <v>9394</v>
      </c>
      <c r="C6842" s="15">
        <v>46028</v>
      </c>
      <c r="D6842" s="15">
        <v>46035</v>
      </c>
      <c r="E6842" s="10" t="s">
        <v>44</v>
      </c>
      <c r="F6842" s="10" t="s">
        <v>3438</v>
      </c>
      <c r="G6842" s="10" t="s">
        <v>3439</v>
      </c>
      <c r="H6842" s="10" t="s">
        <v>92</v>
      </c>
      <c r="I6842" s="10" t="s">
        <v>23</v>
      </c>
      <c r="J6842" s="10" t="s">
        <v>5443</v>
      </c>
      <c r="K6842" s="10" t="s">
        <v>318</v>
      </c>
      <c r="L6842" s="10">
        <v>35401</v>
      </c>
      <c r="M6842" s="10" t="s">
        <v>26</v>
      </c>
      <c r="N6842" s="10" t="str">
        <f>_xlfn.XLOOKUP($M:$M,People!$B:$B,People!A:A)</f>
        <v>Fred Suzuki</v>
      </c>
      <c r="O6842" s="10" t="s">
        <v>1812</v>
      </c>
      <c r="P6842" s="10" t="str">
        <f>VLOOKUP(O6842,Products!$A:$E,3,FALSE)</f>
        <v>Canon</v>
      </c>
      <c r="Q6842" s="31">
        <f>INDEX(Products!$E:$E,MATCH(O6842,Products!$A:$A,0))</f>
        <v>0.32</v>
      </c>
      <c r="R6842" s="10" t="s">
        <v>41</v>
      </c>
      <c r="S6842" s="10" t="s">
        <v>68</v>
      </c>
      <c r="T6842" s="10" t="s">
        <v>1813</v>
      </c>
      <c r="U6842" s="12">
        <v>33.74</v>
      </c>
      <c r="V6842" s="12">
        <v>7</v>
      </c>
      <c r="W6842" s="12">
        <v>0</v>
      </c>
      <c r="X6842" s="12">
        <v>15.5204</v>
      </c>
    </row>
    <row r="6843" spans="1:24" ht="14" x14ac:dyDescent="0.3">
      <c r="A6843" s="9">
        <v>6838</v>
      </c>
      <c r="B6843" s="14" t="s">
        <v>9395</v>
      </c>
      <c r="C6843" s="15">
        <v>46029</v>
      </c>
      <c r="D6843" s="15">
        <v>46035</v>
      </c>
      <c r="E6843" s="10" t="s">
        <v>44</v>
      </c>
      <c r="F6843" s="10" t="s">
        <v>3221</v>
      </c>
      <c r="G6843" s="10" t="s">
        <v>3222</v>
      </c>
      <c r="H6843" s="10" t="s">
        <v>22</v>
      </c>
      <c r="I6843" s="10" t="s">
        <v>23</v>
      </c>
      <c r="J6843" s="10" t="s">
        <v>4003</v>
      </c>
      <c r="K6843" s="10" t="s">
        <v>48</v>
      </c>
      <c r="L6843" s="10">
        <v>32174</v>
      </c>
      <c r="M6843" s="10" t="s">
        <v>26</v>
      </c>
      <c r="N6843" s="10" t="str">
        <f>_xlfn.XLOOKUP($M:$M,People!$B:$B,People!A:A)</f>
        <v>Fred Suzuki</v>
      </c>
      <c r="O6843" s="10" t="s">
        <v>2457</v>
      </c>
      <c r="P6843" s="10" t="str">
        <f>VLOOKUP(O6843,Products!$A:$E,3,FALSE)</f>
        <v>Staples</v>
      </c>
      <c r="Q6843" s="31">
        <f>INDEX(Products!$E:$E,MATCH(O6843,Products!$A:$A,0))</f>
        <v>0.28999999999999998</v>
      </c>
      <c r="R6843" s="10" t="s">
        <v>41</v>
      </c>
      <c r="S6843" s="10" t="s">
        <v>68</v>
      </c>
      <c r="T6843" s="10" t="s">
        <v>2458</v>
      </c>
      <c r="U6843" s="12">
        <v>2.8080000000000007</v>
      </c>
      <c r="V6843" s="12">
        <v>3</v>
      </c>
      <c r="W6843" s="12">
        <v>0.7</v>
      </c>
      <c r="X6843" s="12">
        <v>-1.9656000000000002</v>
      </c>
    </row>
    <row r="6844" spans="1:24" ht="14" x14ac:dyDescent="0.3">
      <c r="A6844" s="9">
        <v>6839</v>
      </c>
      <c r="B6844" s="14" t="s">
        <v>9396</v>
      </c>
      <c r="C6844" s="15">
        <v>46029</v>
      </c>
      <c r="D6844" s="15">
        <v>46031</v>
      </c>
      <c r="E6844" s="10" t="s">
        <v>19</v>
      </c>
      <c r="F6844" s="10" t="s">
        <v>3060</v>
      </c>
      <c r="G6844" s="10" t="s">
        <v>3061</v>
      </c>
      <c r="H6844" s="10" t="s">
        <v>22</v>
      </c>
      <c r="I6844" s="10" t="s">
        <v>23</v>
      </c>
      <c r="J6844" s="10" t="s">
        <v>1025</v>
      </c>
      <c r="K6844" s="10" t="s">
        <v>38</v>
      </c>
      <c r="L6844" s="10">
        <v>90805</v>
      </c>
      <c r="M6844" s="10" t="s">
        <v>39</v>
      </c>
      <c r="N6844" s="10" t="str">
        <f>_xlfn.XLOOKUP($M:$M,People!$B:$B,People!A:A)</f>
        <v>Sadie Pawthorne</v>
      </c>
      <c r="O6844" s="10" t="s">
        <v>1836</v>
      </c>
      <c r="P6844" s="10" t="str">
        <f>VLOOKUP(O6844,Products!$A:$E,3,FALSE)</f>
        <v>HP</v>
      </c>
      <c r="Q6844" s="31">
        <f>INDEX(Products!$E:$E,MATCH(O6844,Products!$A:$A,0))</f>
        <v>0.35</v>
      </c>
      <c r="R6844" s="10" t="s">
        <v>41</v>
      </c>
      <c r="S6844" s="10" t="s">
        <v>240</v>
      </c>
      <c r="T6844" s="10" t="s">
        <v>495</v>
      </c>
      <c r="U6844" s="12">
        <v>7.89</v>
      </c>
      <c r="V6844" s="12">
        <v>1</v>
      </c>
      <c r="W6844" s="12">
        <v>0</v>
      </c>
      <c r="X6844" s="12">
        <v>3.5504999999999995</v>
      </c>
    </row>
    <row r="6845" spans="1:24" ht="14" x14ac:dyDescent="0.3">
      <c r="A6845" s="9">
        <v>6840</v>
      </c>
      <c r="B6845" s="14" t="s">
        <v>9396</v>
      </c>
      <c r="C6845" s="15">
        <v>46029</v>
      </c>
      <c r="D6845" s="15">
        <v>46031</v>
      </c>
      <c r="E6845" s="10" t="s">
        <v>19</v>
      </c>
      <c r="F6845" s="10" t="s">
        <v>3060</v>
      </c>
      <c r="G6845" s="10" t="s">
        <v>3061</v>
      </c>
      <c r="H6845" s="10" t="s">
        <v>22</v>
      </c>
      <c r="I6845" s="10" t="s">
        <v>23</v>
      </c>
      <c r="J6845" s="10" t="s">
        <v>1025</v>
      </c>
      <c r="K6845" s="10" t="s">
        <v>38</v>
      </c>
      <c r="L6845" s="10">
        <v>90805</v>
      </c>
      <c r="M6845" s="10" t="s">
        <v>39</v>
      </c>
      <c r="N6845" s="10" t="str">
        <f>_xlfn.XLOOKUP($M:$M,People!$B:$B,People!A:A)</f>
        <v>Sadie Pawthorne</v>
      </c>
      <c r="O6845" s="10" t="s">
        <v>52</v>
      </c>
      <c r="P6845" s="10" t="str">
        <f>VLOOKUP(O6845,Products!$A:$E,3,FALSE)</f>
        <v>Avery</v>
      </c>
      <c r="Q6845" s="31">
        <f>INDEX(Products!$E:$E,MATCH(O6845,Products!$A:$A,0))</f>
        <v>0.33</v>
      </c>
      <c r="R6845" s="10" t="s">
        <v>41</v>
      </c>
      <c r="S6845" s="10" t="s">
        <v>53</v>
      </c>
      <c r="T6845" s="10" t="s">
        <v>54</v>
      </c>
      <c r="U6845" s="12">
        <v>153.78</v>
      </c>
      <c r="V6845" s="12">
        <v>11</v>
      </c>
      <c r="W6845" s="12">
        <v>0</v>
      </c>
      <c r="X6845" s="12">
        <v>44.596199999999996</v>
      </c>
    </row>
    <row r="6846" spans="1:24" ht="14" x14ac:dyDescent="0.3">
      <c r="A6846" s="9">
        <v>6841</v>
      </c>
      <c r="B6846" s="14" t="s">
        <v>9396</v>
      </c>
      <c r="C6846" s="15">
        <v>46029</v>
      </c>
      <c r="D6846" s="15">
        <v>46031</v>
      </c>
      <c r="E6846" s="10" t="s">
        <v>19</v>
      </c>
      <c r="F6846" s="10" t="s">
        <v>3060</v>
      </c>
      <c r="G6846" s="10" t="s">
        <v>3061</v>
      </c>
      <c r="H6846" s="10" t="s">
        <v>22</v>
      </c>
      <c r="I6846" s="10" t="s">
        <v>23</v>
      </c>
      <c r="J6846" s="10" t="s">
        <v>1025</v>
      </c>
      <c r="K6846" s="10" t="s">
        <v>38</v>
      </c>
      <c r="L6846" s="10">
        <v>90805</v>
      </c>
      <c r="M6846" s="10" t="s">
        <v>39</v>
      </c>
      <c r="N6846" s="10" t="str">
        <f>_xlfn.XLOOKUP($M:$M,People!$B:$B,People!A:A)</f>
        <v>Sadie Pawthorne</v>
      </c>
      <c r="O6846" s="10" t="s">
        <v>4847</v>
      </c>
      <c r="P6846" s="10" t="str">
        <f>VLOOKUP(O6846,Products!$A:$E,3,FALSE)</f>
        <v>Samsung</v>
      </c>
      <c r="Q6846" s="31">
        <f>INDEX(Products!$E:$E,MATCH(O6846,Products!$A:$A,0))</f>
        <v>0.35</v>
      </c>
      <c r="R6846" s="10" t="s">
        <v>41</v>
      </c>
      <c r="S6846" s="10" t="s">
        <v>53</v>
      </c>
      <c r="T6846" s="10" t="s">
        <v>4848</v>
      </c>
      <c r="U6846" s="12">
        <v>61.019999999999996</v>
      </c>
      <c r="V6846" s="12">
        <v>3</v>
      </c>
      <c r="W6846" s="12">
        <v>0</v>
      </c>
      <c r="X6846" s="12">
        <v>0.61019999999999541</v>
      </c>
    </row>
    <row r="6847" spans="1:24" ht="14" x14ac:dyDescent="0.3">
      <c r="A6847" s="9">
        <v>6842</v>
      </c>
      <c r="B6847" s="14" t="s">
        <v>9396</v>
      </c>
      <c r="C6847" s="15">
        <v>46029</v>
      </c>
      <c r="D6847" s="15">
        <v>46031</v>
      </c>
      <c r="E6847" s="10" t="s">
        <v>19</v>
      </c>
      <c r="F6847" s="10" t="s">
        <v>3060</v>
      </c>
      <c r="G6847" s="10" t="s">
        <v>3061</v>
      </c>
      <c r="H6847" s="10" t="s">
        <v>22</v>
      </c>
      <c r="I6847" s="10" t="s">
        <v>23</v>
      </c>
      <c r="J6847" s="10" t="s">
        <v>1025</v>
      </c>
      <c r="K6847" s="10" t="s">
        <v>38</v>
      </c>
      <c r="L6847" s="10">
        <v>90805</v>
      </c>
      <c r="M6847" s="10" t="s">
        <v>39</v>
      </c>
      <c r="N6847" s="10" t="str">
        <f>_xlfn.XLOOKUP($M:$M,People!$B:$B,People!A:A)</f>
        <v>Sadie Pawthorne</v>
      </c>
      <c r="O6847" s="10" t="s">
        <v>5729</v>
      </c>
      <c r="P6847" s="10" t="str">
        <f>VLOOKUP(O6847,Products!$A:$E,3,FALSE)</f>
        <v>Dell</v>
      </c>
      <c r="Q6847" s="31">
        <f>INDEX(Products!$E:$E,MATCH(O6847,Products!$A:$A,0))</f>
        <v>0.4</v>
      </c>
      <c r="R6847" s="10" t="s">
        <v>41</v>
      </c>
      <c r="S6847" s="10" t="s">
        <v>510</v>
      </c>
      <c r="T6847" s="10" t="s">
        <v>5730</v>
      </c>
      <c r="U6847" s="12">
        <v>110.11</v>
      </c>
      <c r="V6847" s="12">
        <v>7</v>
      </c>
      <c r="W6847" s="12">
        <v>0</v>
      </c>
      <c r="X6847" s="12">
        <v>31.931899999999988</v>
      </c>
    </row>
    <row r="6848" spans="1:24" ht="14" x14ac:dyDescent="0.3">
      <c r="A6848" s="9">
        <v>6843</v>
      </c>
      <c r="B6848" s="14" t="s">
        <v>9397</v>
      </c>
      <c r="C6848" s="15">
        <v>46029</v>
      </c>
      <c r="D6848" s="15">
        <v>46032</v>
      </c>
      <c r="E6848" s="10" t="s">
        <v>168</v>
      </c>
      <c r="F6848" s="10" t="s">
        <v>2167</v>
      </c>
      <c r="G6848" s="10" t="s">
        <v>2168</v>
      </c>
      <c r="H6848" s="10" t="s">
        <v>36</v>
      </c>
      <c r="I6848" s="10" t="s">
        <v>23</v>
      </c>
      <c r="J6848" s="10" t="s">
        <v>771</v>
      </c>
      <c r="K6848" s="10" t="s">
        <v>212</v>
      </c>
      <c r="L6848" s="10">
        <v>48205</v>
      </c>
      <c r="M6848" s="10" t="s">
        <v>95</v>
      </c>
      <c r="N6848" s="10" t="str">
        <f>_xlfn.XLOOKUP($M:$M,People!$B:$B,People!A:A)</f>
        <v>Roxanne Rodriguez</v>
      </c>
      <c r="O6848" s="10" t="s">
        <v>598</v>
      </c>
      <c r="P6848" s="10" t="str">
        <f>VLOOKUP(O6848,Products!$A:$E,3,FALSE)</f>
        <v>Avery</v>
      </c>
      <c r="Q6848" s="31">
        <f>INDEX(Products!$E:$E,MATCH(O6848,Products!$A:$A,0))</f>
        <v>0.25</v>
      </c>
      <c r="R6848" s="10" t="s">
        <v>64</v>
      </c>
      <c r="S6848" s="10" t="s">
        <v>599</v>
      </c>
      <c r="T6848" s="10" t="s">
        <v>600</v>
      </c>
      <c r="U6848" s="12">
        <v>3059.982</v>
      </c>
      <c r="V6848" s="12">
        <v>2</v>
      </c>
      <c r="W6848" s="12">
        <v>0.1</v>
      </c>
      <c r="X6848" s="12">
        <v>679.99599999999964</v>
      </c>
    </row>
    <row r="6849" spans="1:24" ht="14" x14ac:dyDescent="0.3">
      <c r="A6849" s="9">
        <v>6844</v>
      </c>
      <c r="B6849" s="14" t="s">
        <v>9398</v>
      </c>
      <c r="C6849" s="15">
        <v>46030</v>
      </c>
      <c r="D6849" s="15">
        <v>46033</v>
      </c>
      <c r="E6849" s="10" t="s">
        <v>168</v>
      </c>
      <c r="F6849" s="10" t="s">
        <v>4178</v>
      </c>
      <c r="G6849" s="10" t="s">
        <v>4179</v>
      </c>
      <c r="H6849" s="10" t="s">
        <v>36</v>
      </c>
      <c r="I6849" s="10" t="s">
        <v>23</v>
      </c>
      <c r="J6849" s="10" t="s">
        <v>86</v>
      </c>
      <c r="K6849" s="10" t="s">
        <v>87</v>
      </c>
      <c r="L6849" s="10">
        <v>98115</v>
      </c>
      <c r="M6849" s="10" t="s">
        <v>39</v>
      </c>
      <c r="N6849" s="10" t="str">
        <f>_xlfn.XLOOKUP($M:$M,People!$B:$B,People!A:A)</f>
        <v>Sadie Pawthorne</v>
      </c>
      <c r="O6849" s="10" t="s">
        <v>4180</v>
      </c>
      <c r="P6849" s="10" t="str">
        <f>VLOOKUP(O6849,Products!$A:$E,3,FALSE)</f>
        <v>Office Depot</v>
      </c>
      <c r="Q6849" s="31">
        <f>INDEX(Products!$E:$E,MATCH(O6849,Products!$A:$A,0))</f>
        <v>0.3</v>
      </c>
      <c r="R6849" s="10" t="s">
        <v>28</v>
      </c>
      <c r="S6849" s="10" t="s">
        <v>50</v>
      </c>
      <c r="T6849" s="10" t="s">
        <v>4181</v>
      </c>
      <c r="U6849" s="12">
        <v>892.98</v>
      </c>
      <c r="V6849" s="12">
        <v>2</v>
      </c>
      <c r="W6849" s="12">
        <v>0</v>
      </c>
      <c r="X6849" s="12">
        <v>80.368200000000002</v>
      </c>
    </row>
    <row r="6850" spans="1:24" ht="14" x14ac:dyDescent="0.3">
      <c r="A6850" s="9">
        <v>6845</v>
      </c>
      <c r="B6850" s="14" t="s">
        <v>9399</v>
      </c>
      <c r="C6850" s="15">
        <v>46031</v>
      </c>
      <c r="D6850" s="15">
        <v>46035</v>
      </c>
      <c r="E6850" s="10" t="s">
        <v>44</v>
      </c>
      <c r="F6850" s="10" t="s">
        <v>3087</v>
      </c>
      <c r="G6850" s="10" t="s">
        <v>3088</v>
      </c>
      <c r="H6850" s="10" t="s">
        <v>22</v>
      </c>
      <c r="I6850" s="10" t="s">
        <v>23</v>
      </c>
      <c r="J6850" s="10" t="s">
        <v>131</v>
      </c>
      <c r="K6850" s="10" t="s">
        <v>132</v>
      </c>
      <c r="L6850" s="10">
        <v>19140</v>
      </c>
      <c r="M6850" s="10" t="s">
        <v>133</v>
      </c>
      <c r="N6850" s="10" t="str">
        <f>_xlfn.XLOOKUP($M:$M,People!$B:$B,People!A:A)</f>
        <v>Chuck Magee</v>
      </c>
      <c r="O6850" s="10" t="s">
        <v>1895</v>
      </c>
      <c r="P6850" s="10" t="str">
        <f>VLOOKUP(O6850,Products!$A:$E,3,FALSE)</f>
        <v>Samsung</v>
      </c>
      <c r="Q6850" s="31">
        <f>INDEX(Products!$E:$E,MATCH(O6850,Products!$A:$A,0))</f>
        <v>0.33</v>
      </c>
      <c r="R6850" s="10" t="s">
        <v>41</v>
      </c>
      <c r="S6850" s="10" t="s">
        <v>68</v>
      </c>
      <c r="T6850" s="10" t="s">
        <v>1896</v>
      </c>
      <c r="U6850" s="12">
        <v>274.49100000000004</v>
      </c>
      <c r="V6850" s="12">
        <v>3</v>
      </c>
      <c r="W6850" s="12">
        <v>0.7</v>
      </c>
      <c r="X6850" s="12">
        <v>-228.74250000000006</v>
      </c>
    </row>
    <row r="6851" spans="1:24" ht="14" x14ac:dyDescent="0.3">
      <c r="A6851" s="9">
        <v>6846</v>
      </c>
      <c r="B6851" s="14" t="s">
        <v>9400</v>
      </c>
      <c r="C6851" s="15">
        <v>46034</v>
      </c>
      <c r="D6851" s="15">
        <v>46039</v>
      </c>
      <c r="E6851" s="10" t="s">
        <v>19</v>
      </c>
      <c r="F6851" s="10" t="s">
        <v>3610</v>
      </c>
      <c r="G6851" s="10" t="s">
        <v>3611</v>
      </c>
      <c r="H6851" s="10" t="s">
        <v>92</v>
      </c>
      <c r="I6851" s="10" t="s">
        <v>23</v>
      </c>
      <c r="J6851" s="10" t="s">
        <v>87</v>
      </c>
      <c r="K6851" s="10" t="s">
        <v>2546</v>
      </c>
      <c r="L6851" s="10">
        <v>20016</v>
      </c>
      <c r="M6851" s="10" t="s">
        <v>133</v>
      </c>
      <c r="N6851" s="10" t="str">
        <f>_xlfn.XLOOKUP($M:$M,People!$B:$B,People!A:A)</f>
        <v>Chuck Magee</v>
      </c>
      <c r="O6851" s="10" t="s">
        <v>3735</v>
      </c>
      <c r="P6851" s="10" t="str">
        <f>VLOOKUP(O6851,Products!$A:$E,3,FALSE)</f>
        <v>Canon</v>
      </c>
      <c r="Q6851" s="31">
        <f>INDEX(Products!$E:$E,MATCH(O6851,Products!$A:$A,0))</f>
        <v>0.34</v>
      </c>
      <c r="R6851" s="10" t="s">
        <v>28</v>
      </c>
      <c r="S6851" s="10" t="s">
        <v>58</v>
      </c>
      <c r="T6851" s="10" t="s">
        <v>3736</v>
      </c>
      <c r="U6851" s="12">
        <v>37.68</v>
      </c>
      <c r="V6851" s="12">
        <v>2</v>
      </c>
      <c r="W6851" s="12">
        <v>0</v>
      </c>
      <c r="X6851" s="12">
        <v>15.825600000000001</v>
      </c>
    </row>
    <row r="6852" spans="1:24" ht="14" x14ac:dyDescent="0.3">
      <c r="A6852" s="9">
        <v>6847</v>
      </c>
      <c r="B6852" s="14" t="s">
        <v>9401</v>
      </c>
      <c r="C6852" s="15">
        <v>46034</v>
      </c>
      <c r="D6852" s="15">
        <v>46038</v>
      </c>
      <c r="E6852" s="10" t="s">
        <v>44</v>
      </c>
      <c r="F6852" s="10" t="s">
        <v>797</v>
      </c>
      <c r="G6852" s="10" t="s">
        <v>798</v>
      </c>
      <c r="H6852" s="10" t="s">
        <v>36</v>
      </c>
      <c r="I6852" s="10" t="s">
        <v>23</v>
      </c>
      <c r="J6852" s="10" t="s">
        <v>714</v>
      </c>
      <c r="K6852" s="10" t="s">
        <v>94</v>
      </c>
      <c r="L6852" s="10">
        <v>75217</v>
      </c>
      <c r="M6852" s="10" t="s">
        <v>95</v>
      </c>
      <c r="N6852" s="10" t="str">
        <f>_xlfn.XLOOKUP($M:$M,People!$B:$B,People!A:A)</f>
        <v>Roxanne Rodriguez</v>
      </c>
      <c r="O6852" s="10" t="s">
        <v>2287</v>
      </c>
      <c r="P6852" s="10" t="str">
        <f>VLOOKUP(O6852,Products!$A:$E,3,FALSE)</f>
        <v>Office Depot</v>
      </c>
      <c r="Q6852" s="31">
        <f>INDEX(Products!$E:$E,MATCH(O6852,Products!$A:$A,0))</f>
        <v>0.28000000000000003</v>
      </c>
      <c r="R6852" s="10" t="s">
        <v>41</v>
      </c>
      <c r="S6852" s="10" t="s">
        <v>68</v>
      </c>
      <c r="T6852" s="10" t="s">
        <v>2288</v>
      </c>
      <c r="U6852" s="12">
        <v>760.97999999999979</v>
      </c>
      <c r="V6852" s="12">
        <v>5</v>
      </c>
      <c r="W6852" s="12">
        <v>0.8</v>
      </c>
      <c r="X6852" s="12">
        <v>-1141.47</v>
      </c>
    </row>
    <row r="6853" spans="1:24" ht="14" x14ac:dyDescent="0.3">
      <c r="A6853" s="9">
        <v>6848</v>
      </c>
      <c r="B6853" s="14" t="s">
        <v>9402</v>
      </c>
      <c r="C6853" s="15">
        <v>46034</v>
      </c>
      <c r="D6853" s="15">
        <v>46038</v>
      </c>
      <c r="E6853" s="10" t="s">
        <v>44</v>
      </c>
      <c r="F6853" s="10" t="s">
        <v>2277</v>
      </c>
      <c r="G6853" s="10" t="s">
        <v>2278</v>
      </c>
      <c r="H6853" s="10" t="s">
        <v>36</v>
      </c>
      <c r="I6853" s="10" t="s">
        <v>23</v>
      </c>
      <c r="J6853" s="10" t="s">
        <v>114</v>
      </c>
      <c r="K6853" s="10" t="s">
        <v>38</v>
      </c>
      <c r="L6853" s="10">
        <v>94110</v>
      </c>
      <c r="M6853" s="10" t="s">
        <v>39</v>
      </c>
      <c r="N6853" s="10" t="str">
        <f>_xlfn.XLOOKUP($M:$M,People!$B:$B,People!A:A)</f>
        <v>Sadie Pawthorne</v>
      </c>
      <c r="O6853" s="10" t="s">
        <v>3774</v>
      </c>
      <c r="P6853" s="10" t="str">
        <f>VLOOKUP(O6853,Products!$A:$E,3,FALSE)</f>
        <v>Logitech</v>
      </c>
      <c r="Q6853" s="31">
        <f>INDEX(Products!$E:$E,MATCH(O6853,Products!$A:$A,0))</f>
        <v>0.25</v>
      </c>
      <c r="R6853" s="10" t="s">
        <v>41</v>
      </c>
      <c r="S6853" s="10" t="s">
        <v>155</v>
      </c>
      <c r="T6853" s="10" t="s">
        <v>588</v>
      </c>
      <c r="U6853" s="12">
        <v>9.7799999999999994</v>
      </c>
      <c r="V6853" s="12">
        <v>1</v>
      </c>
      <c r="W6853" s="12">
        <v>0</v>
      </c>
      <c r="X6853" s="12">
        <v>4.8899999999999997</v>
      </c>
    </row>
    <row r="6854" spans="1:24" ht="14" x14ac:dyDescent="0.3">
      <c r="A6854" s="9">
        <v>6849</v>
      </c>
      <c r="B6854" s="14" t="s">
        <v>9400</v>
      </c>
      <c r="C6854" s="15">
        <v>46034</v>
      </c>
      <c r="D6854" s="15">
        <v>46039</v>
      </c>
      <c r="E6854" s="10" t="s">
        <v>19</v>
      </c>
      <c r="F6854" s="10" t="s">
        <v>3610</v>
      </c>
      <c r="G6854" s="10" t="s">
        <v>3611</v>
      </c>
      <c r="H6854" s="10" t="s">
        <v>92</v>
      </c>
      <c r="I6854" s="10" t="s">
        <v>23</v>
      </c>
      <c r="J6854" s="10" t="s">
        <v>87</v>
      </c>
      <c r="K6854" s="10" t="s">
        <v>2546</v>
      </c>
      <c r="L6854" s="10">
        <v>20016</v>
      </c>
      <c r="M6854" s="10" t="s">
        <v>133</v>
      </c>
      <c r="N6854" s="10" t="str">
        <f>_xlfn.XLOOKUP($M:$M,People!$B:$B,People!A:A)</f>
        <v>Chuck Magee</v>
      </c>
      <c r="O6854" s="10" t="s">
        <v>499</v>
      </c>
      <c r="P6854" s="10" t="str">
        <f>VLOOKUP(O6854,Products!$A:$E,3,FALSE)</f>
        <v>Avery</v>
      </c>
      <c r="Q6854" s="31">
        <f>INDEX(Products!$E:$E,MATCH(O6854,Products!$A:$A,0))</f>
        <v>0.27</v>
      </c>
      <c r="R6854" s="10" t="s">
        <v>41</v>
      </c>
      <c r="S6854" s="10" t="s">
        <v>82</v>
      </c>
      <c r="T6854" s="10" t="s">
        <v>500</v>
      </c>
      <c r="U6854" s="12">
        <v>40.08</v>
      </c>
      <c r="V6854" s="12">
        <v>6</v>
      </c>
      <c r="W6854" s="12">
        <v>0</v>
      </c>
      <c r="X6854" s="12">
        <v>19.238399999999999</v>
      </c>
    </row>
    <row r="6855" spans="1:24" ht="14" x14ac:dyDescent="0.3">
      <c r="A6855" s="9">
        <v>6850</v>
      </c>
      <c r="B6855" s="14" t="s">
        <v>9403</v>
      </c>
      <c r="C6855" s="15">
        <v>46035</v>
      </c>
      <c r="D6855" s="15">
        <v>46040</v>
      </c>
      <c r="E6855" s="10" t="s">
        <v>19</v>
      </c>
      <c r="F6855" s="10" t="s">
        <v>3041</v>
      </c>
      <c r="G6855" s="10" t="s">
        <v>3042</v>
      </c>
      <c r="H6855" s="10" t="s">
        <v>36</v>
      </c>
      <c r="I6855" s="10" t="s">
        <v>23</v>
      </c>
      <c r="J6855" s="10" t="s">
        <v>284</v>
      </c>
      <c r="K6855" s="10" t="s">
        <v>525</v>
      </c>
      <c r="L6855" s="10">
        <v>65807</v>
      </c>
      <c r="M6855" s="10" t="s">
        <v>95</v>
      </c>
      <c r="N6855" s="10" t="str">
        <f>_xlfn.XLOOKUP($M:$M,People!$B:$B,People!A:A)</f>
        <v>Roxanne Rodriguez</v>
      </c>
      <c r="O6855" s="10" t="s">
        <v>4962</v>
      </c>
      <c r="P6855" s="10" t="str">
        <f>VLOOKUP(O6855,Products!$A:$E,3,FALSE)</f>
        <v>HP</v>
      </c>
      <c r="Q6855" s="31">
        <f>INDEX(Products!$E:$E,MATCH(O6855,Products!$A:$A,0))</f>
        <v>0.35</v>
      </c>
      <c r="R6855" s="10" t="s">
        <v>28</v>
      </c>
      <c r="S6855" s="10" t="s">
        <v>29</v>
      </c>
      <c r="T6855" s="10" t="s">
        <v>4963</v>
      </c>
      <c r="U6855" s="12">
        <v>212.94</v>
      </c>
      <c r="V6855" s="12">
        <v>3</v>
      </c>
      <c r="W6855" s="12">
        <v>0</v>
      </c>
      <c r="X6855" s="12">
        <v>53.235000000000014</v>
      </c>
    </row>
    <row r="6856" spans="1:24" ht="14" x14ac:dyDescent="0.3">
      <c r="A6856" s="9">
        <v>6851</v>
      </c>
      <c r="B6856" s="14" t="s">
        <v>9403</v>
      </c>
      <c r="C6856" s="15">
        <v>46035</v>
      </c>
      <c r="D6856" s="15">
        <v>46040</v>
      </c>
      <c r="E6856" s="10" t="s">
        <v>19</v>
      </c>
      <c r="F6856" s="10" t="s">
        <v>3041</v>
      </c>
      <c r="G6856" s="10" t="s">
        <v>3042</v>
      </c>
      <c r="H6856" s="10" t="s">
        <v>36</v>
      </c>
      <c r="I6856" s="10" t="s">
        <v>23</v>
      </c>
      <c r="J6856" s="10" t="s">
        <v>284</v>
      </c>
      <c r="K6856" s="10" t="s">
        <v>525</v>
      </c>
      <c r="L6856" s="10">
        <v>65807</v>
      </c>
      <c r="M6856" s="10" t="s">
        <v>95</v>
      </c>
      <c r="N6856" s="10" t="str">
        <f>_xlfn.XLOOKUP($M:$M,People!$B:$B,People!A:A)</f>
        <v>Roxanne Rodriguez</v>
      </c>
      <c r="O6856" s="10" t="s">
        <v>5573</v>
      </c>
      <c r="P6856" s="10" t="str">
        <f>VLOOKUP(O6856,Products!$A:$E,3,FALSE)</f>
        <v>Samsung</v>
      </c>
      <c r="Q6856" s="31">
        <f>INDEX(Products!$E:$E,MATCH(O6856,Products!$A:$A,0))</f>
        <v>0.25</v>
      </c>
      <c r="R6856" s="10" t="s">
        <v>41</v>
      </c>
      <c r="S6856" s="10" t="s">
        <v>61</v>
      </c>
      <c r="T6856" s="10" t="s">
        <v>5574</v>
      </c>
      <c r="U6856" s="12">
        <v>209.94</v>
      </c>
      <c r="V6856" s="12">
        <v>6</v>
      </c>
      <c r="W6856" s="12">
        <v>0</v>
      </c>
      <c r="X6856" s="12">
        <v>54.584400000000002</v>
      </c>
    </row>
    <row r="6857" spans="1:24" ht="14" x14ac:dyDescent="0.3">
      <c r="A6857" s="9">
        <v>6852</v>
      </c>
      <c r="B6857" s="14" t="s">
        <v>9403</v>
      </c>
      <c r="C6857" s="15">
        <v>46035</v>
      </c>
      <c r="D6857" s="15">
        <v>46040</v>
      </c>
      <c r="E6857" s="10" t="s">
        <v>19</v>
      </c>
      <c r="F6857" s="10" t="s">
        <v>3041</v>
      </c>
      <c r="G6857" s="10" t="s">
        <v>3042</v>
      </c>
      <c r="H6857" s="10" t="s">
        <v>36</v>
      </c>
      <c r="I6857" s="10" t="s">
        <v>23</v>
      </c>
      <c r="J6857" s="10" t="s">
        <v>284</v>
      </c>
      <c r="K6857" s="10" t="s">
        <v>525</v>
      </c>
      <c r="L6857" s="10">
        <v>65807</v>
      </c>
      <c r="M6857" s="10" t="s">
        <v>95</v>
      </c>
      <c r="N6857" s="10" t="str">
        <f>_xlfn.XLOOKUP($M:$M,People!$B:$B,People!A:A)</f>
        <v>Roxanne Rodriguez</v>
      </c>
      <c r="O6857" s="10" t="s">
        <v>4324</v>
      </c>
      <c r="P6857" s="10" t="str">
        <f>VLOOKUP(O6857,Products!$A:$E,3,FALSE)</f>
        <v>IKEA</v>
      </c>
      <c r="Q6857" s="31">
        <f>INDEX(Products!$E:$E,MATCH(O6857,Products!$A:$A,0))</f>
        <v>0.3</v>
      </c>
      <c r="R6857" s="10" t="s">
        <v>41</v>
      </c>
      <c r="S6857" s="10" t="s">
        <v>82</v>
      </c>
      <c r="T6857" s="10" t="s">
        <v>4325</v>
      </c>
      <c r="U6857" s="12">
        <v>32.400000000000006</v>
      </c>
      <c r="V6857" s="12">
        <v>5</v>
      </c>
      <c r="W6857" s="12">
        <v>0</v>
      </c>
      <c r="X6857" s="12">
        <v>15.552000000000001</v>
      </c>
    </row>
    <row r="6858" spans="1:24" ht="14" x14ac:dyDescent="0.3">
      <c r="A6858" s="9">
        <v>6853</v>
      </c>
      <c r="B6858" s="14" t="s">
        <v>9403</v>
      </c>
      <c r="C6858" s="15">
        <v>46035</v>
      </c>
      <c r="D6858" s="15">
        <v>46040</v>
      </c>
      <c r="E6858" s="10" t="s">
        <v>19</v>
      </c>
      <c r="F6858" s="10" t="s">
        <v>3041</v>
      </c>
      <c r="G6858" s="10" t="s">
        <v>3042</v>
      </c>
      <c r="H6858" s="10" t="s">
        <v>36</v>
      </c>
      <c r="I6858" s="10" t="s">
        <v>23</v>
      </c>
      <c r="J6858" s="10" t="s">
        <v>284</v>
      </c>
      <c r="K6858" s="10" t="s">
        <v>525</v>
      </c>
      <c r="L6858" s="10">
        <v>65807</v>
      </c>
      <c r="M6858" s="10" t="s">
        <v>95</v>
      </c>
      <c r="N6858" s="10" t="str">
        <f>_xlfn.XLOOKUP($M:$M,People!$B:$B,People!A:A)</f>
        <v>Roxanne Rodriguez</v>
      </c>
      <c r="O6858" s="10" t="s">
        <v>1558</v>
      </c>
      <c r="P6858" s="10" t="str">
        <f>VLOOKUP(O6858,Products!$A:$E,3,FALSE)</f>
        <v>Logitech</v>
      </c>
      <c r="Q6858" s="31">
        <f>INDEX(Products!$E:$E,MATCH(O6858,Products!$A:$A,0))</f>
        <v>0.37</v>
      </c>
      <c r="R6858" s="10" t="s">
        <v>41</v>
      </c>
      <c r="S6858" s="10" t="s">
        <v>510</v>
      </c>
      <c r="T6858" s="10" t="s">
        <v>1559</v>
      </c>
      <c r="U6858" s="12">
        <v>4164.0499999999993</v>
      </c>
      <c r="V6858" s="12">
        <v>5</v>
      </c>
      <c r="W6858" s="12">
        <v>0</v>
      </c>
      <c r="X6858" s="12">
        <v>83.281000000000063</v>
      </c>
    </row>
    <row r="6859" spans="1:24" ht="14" x14ac:dyDescent="0.3">
      <c r="A6859" s="9">
        <v>6854</v>
      </c>
      <c r="B6859" s="14" t="s">
        <v>9404</v>
      </c>
      <c r="C6859" s="15">
        <v>46036</v>
      </c>
      <c r="D6859" s="15">
        <v>46042</v>
      </c>
      <c r="E6859" s="10" t="s">
        <v>44</v>
      </c>
      <c r="F6859" s="10" t="s">
        <v>2555</v>
      </c>
      <c r="G6859" s="10" t="s">
        <v>2556</v>
      </c>
      <c r="H6859" s="10" t="s">
        <v>92</v>
      </c>
      <c r="I6859" s="10" t="s">
        <v>23</v>
      </c>
      <c r="J6859" s="10" t="s">
        <v>1275</v>
      </c>
      <c r="K6859" s="10" t="s">
        <v>226</v>
      </c>
      <c r="L6859" s="10">
        <v>47374</v>
      </c>
      <c r="M6859" s="10" t="s">
        <v>95</v>
      </c>
      <c r="N6859" s="10" t="str">
        <f>_xlfn.XLOOKUP($M:$M,People!$B:$B,People!A:A)</f>
        <v>Roxanne Rodriguez</v>
      </c>
      <c r="O6859" s="10" t="s">
        <v>3813</v>
      </c>
      <c r="P6859" s="10" t="str">
        <f>VLOOKUP(O6859,Products!$A:$E,3,FALSE)</f>
        <v>Office Depot</v>
      </c>
      <c r="Q6859" s="31">
        <f>INDEX(Products!$E:$E,MATCH(O6859,Products!$A:$A,0))</f>
        <v>0.34</v>
      </c>
      <c r="R6859" s="10" t="s">
        <v>28</v>
      </c>
      <c r="S6859" s="10" t="s">
        <v>58</v>
      </c>
      <c r="T6859" s="10" t="s">
        <v>3814</v>
      </c>
      <c r="U6859" s="12">
        <v>18.96</v>
      </c>
      <c r="V6859" s="12">
        <v>2</v>
      </c>
      <c r="W6859" s="12">
        <v>0</v>
      </c>
      <c r="X6859" s="12">
        <v>8.532</v>
      </c>
    </row>
    <row r="6860" spans="1:24" ht="14" x14ac:dyDescent="0.3">
      <c r="A6860" s="9">
        <v>6855</v>
      </c>
      <c r="B6860" s="14" t="s">
        <v>9405</v>
      </c>
      <c r="C6860" s="15">
        <v>46036</v>
      </c>
      <c r="D6860" s="15">
        <v>46040</v>
      </c>
      <c r="E6860" s="10" t="s">
        <v>44</v>
      </c>
      <c r="F6860" s="10" t="s">
        <v>55</v>
      </c>
      <c r="G6860" s="10" t="s">
        <v>56</v>
      </c>
      <c r="H6860" s="10" t="s">
        <v>22</v>
      </c>
      <c r="I6860" s="10" t="s">
        <v>23</v>
      </c>
      <c r="J6860" s="10" t="s">
        <v>3909</v>
      </c>
      <c r="K6860" s="10" t="s">
        <v>298</v>
      </c>
      <c r="L6860" s="10">
        <v>37604</v>
      </c>
      <c r="M6860" s="10" t="s">
        <v>26</v>
      </c>
      <c r="N6860" s="10" t="str">
        <f>_xlfn.XLOOKUP($M:$M,People!$B:$B,People!A:A)</f>
        <v>Fred Suzuki</v>
      </c>
      <c r="O6860" s="10" t="s">
        <v>4513</v>
      </c>
      <c r="P6860" s="10" t="str">
        <f>VLOOKUP(O6860,Products!$A:$E,3,FALSE)</f>
        <v>Samsung</v>
      </c>
      <c r="Q6860" s="31">
        <f>INDEX(Products!$E:$E,MATCH(O6860,Products!$A:$A,0))</f>
        <v>0.33</v>
      </c>
      <c r="R6860" s="10" t="s">
        <v>41</v>
      </c>
      <c r="S6860" s="10" t="s">
        <v>68</v>
      </c>
      <c r="T6860" s="10" t="s">
        <v>4514</v>
      </c>
      <c r="U6860" s="12">
        <v>5.9700000000000006</v>
      </c>
      <c r="V6860" s="12">
        <v>5</v>
      </c>
      <c r="W6860" s="12">
        <v>0.7</v>
      </c>
      <c r="X6860" s="12">
        <v>-4.577</v>
      </c>
    </row>
    <row r="6861" spans="1:24" ht="14" x14ac:dyDescent="0.3">
      <c r="A6861" s="9">
        <v>6856</v>
      </c>
      <c r="B6861" s="14" t="s">
        <v>9405</v>
      </c>
      <c r="C6861" s="15">
        <v>46036</v>
      </c>
      <c r="D6861" s="15">
        <v>46040</v>
      </c>
      <c r="E6861" s="10" t="s">
        <v>44</v>
      </c>
      <c r="F6861" s="10" t="s">
        <v>55</v>
      </c>
      <c r="G6861" s="10" t="s">
        <v>56</v>
      </c>
      <c r="H6861" s="10" t="s">
        <v>22</v>
      </c>
      <c r="I6861" s="10" t="s">
        <v>23</v>
      </c>
      <c r="J6861" s="10" t="s">
        <v>3909</v>
      </c>
      <c r="K6861" s="10" t="s">
        <v>298</v>
      </c>
      <c r="L6861" s="10">
        <v>37604</v>
      </c>
      <c r="M6861" s="10" t="s">
        <v>26</v>
      </c>
      <c r="N6861" s="10" t="str">
        <f>_xlfn.XLOOKUP($M:$M,People!$B:$B,People!A:A)</f>
        <v>Fred Suzuki</v>
      </c>
      <c r="O6861" s="10" t="s">
        <v>2654</v>
      </c>
      <c r="P6861" s="10" t="str">
        <f>VLOOKUP(O6861,Products!$A:$E,3,FALSE)</f>
        <v>Canon</v>
      </c>
      <c r="Q6861" s="31">
        <f>INDEX(Products!$E:$E,MATCH(O6861,Products!$A:$A,0))</f>
        <v>0.38</v>
      </c>
      <c r="R6861" s="10" t="s">
        <v>41</v>
      </c>
      <c r="S6861" s="10" t="s">
        <v>68</v>
      </c>
      <c r="T6861" s="10" t="s">
        <v>2655</v>
      </c>
      <c r="U6861" s="12">
        <v>2.508</v>
      </c>
      <c r="V6861" s="12">
        <v>2</v>
      </c>
      <c r="W6861" s="12">
        <v>0.7</v>
      </c>
      <c r="X6861" s="12">
        <v>-1.8391999999999999</v>
      </c>
    </row>
    <row r="6862" spans="1:24" ht="14" x14ac:dyDescent="0.3">
      <c r="A6862" s="9">
        <v>6857</v>
      </c>
      <c r="B6862" s="14" t="s">
        <v>9405</v>
      </c>
      <c r="C6862" s="15">
        <v>46036</v>
      </c>
      <c r="D6862" s="15">
        <v>46040</v>
      </c>
      <c r="E6862" s="10" t="s">
        <v>44</v>
      </c>
      <c r="F6862" s="10" t="s">
        <v>55</v>
      </c>
      <c r="G6862" s="10" t="s">
        <v>56</v>
      </c>
      <c r="H6862" s="10" t="s">
        <v>22</v>
      </c>
      <c r="I6862" s="10" t="s">
        <v>23</v>
      </c>
      <c r="J6862" s="10" t="s">
        <v>3909</v>
      </c>
      <c r="K6862" s="10" t="s">
        <v>298</v>
      </c>
      <c r="L6862" s="10">
        <v>37604</v>
      </c>
      <c r="M6862" s="10" t="s">
        <v>26</v>
      </c>
      <c r="N6862" s="10" t="str">
        <f>_xlfn.XLOOKUP($M:$M,People!$B:$B,People!A:A)</f>
        <v>Fred Suzuki</v>
      </c>
      <c r="O6862" s="10" t="s">
        <v>1962</v>
      </c>
      <c r="P6862" s="10" t="str">
        <f>VLOOKUP(O6862,Products!$A:$E,3,FALSE)</f>
        <v>Avery</v>
      </c>
      <c r="Q6862" s="31">
        <f>INDEX(Products!$E:$E,MATCH(O6862,Products!$A:$A,0))</f>
        <v>0.27</v>
      </c>
      <c r="R6862" s="10" t="s">
        <v>41</v>
      </c>
      <c r="S6862" s="10" t="s">
        <v>155</v>
      </c>
      <c r="T6862" s="10" t="s">
        <v>1963</v>
      </c>
      <c r="U6862" s="12">
        <v>18.335999999999999</v>
      </c>
      <c r="V6862" s="12">
        <v>3</v>
      </c>
      <c r="W6862" s="12">
        <v>0.2</v>
      </c>
      <c r="X6862" s="12">
        <v>6.6467999999999989</v>
      </c>
    </row>
    <row r="6863" spans="1:24" ht="14" x14ac:dyDescent="0.3">
      <c r="A6863" s="9">
        <v>6858</v>
      </c>
      <c r="B6863" s="14" t="s">
        <v>9406</v>
      </c>
      <c r="C6863" s="15">
        <v>46036</v>
      </c>
      <c r="D6863" s="15">
        <v>46037</v>
      </c>
      <c r="E6863" s="10" t="s">
        <v>168</v>
      </c>
      <c r="F6863" s="10" t="s">
        <v>1880</v>
      </c>
      <c r="G6863" s="10" t="s">
        <v>1881</v>
      </c>
      <c r="H6863" s="10" t="s">
        <v>22</v>
      </c>
      <c r="I6863" s="10" t="s">
        <v>23</v>
      </c>
      <c r="J6863" s="10" t="s">
        <v>1322</v>
      </c>
      <c r="K6863" s="10" t="s">
        <v>80</v>
      </c>
      <c r="L6863" s="10">
        <v>28540</v>
      </c>
      <c r="M6863" s="10" t="s">
        <v>26</v>
      </c>
      <c r="N6863" s="10" t="str">
        <f>_xlfn.XLOOKUP($M:$M,People!$B:$B,People!A:A)</f>
        <v>Fred Suzuki</v>
      </c>
      <c r="O6863" s="10" t="s">
        <v>445</v>
      </c>
      <c r="P6863" s="10" t="str">
        <f>VLOOKUP(O6863,Products!$A:$E,3,FALSE)</f>
        <v>Office Depot</v>
      </c>
      <c r="Q6863" s="31">
        <f>INDEX(Products!$E:$E,MATCH(O6863,Products!$A:$A,0))</f>
        <v>0.34</v>
      </c>
      <c r="R6863" s="10" t="s">
        <v>41</v>
      </c>
      <c r="S6863" s="10" t="s">
        <v>155</v>
      </c>
      <c r="T6863" s="10" t="s">
        <v>446</v>
      </c>
      <c r="U6863" s="12">
        <v>21.744</v>
      </c>
      <c r="V6863" s="12">
        <v>1</v>
      </c>
      <c r="W6863" s="12">
        <v>0.2</v>
      </c>
      <c r="X6863" s="12">
        <v>7.3385999999999996</v>
      </c>
    </row>
    <row r="6864" spans="1:24" ht="14" x14ac:dyDescent="0.3">
      <c r="A6864" s="9">
        <v>6859</v>
      </c>
      <c r="B6864" s="14" t="s">
        <v>9404</v>
      </c>
      <c r="C6864" s="15">
        <v>46036</v>
      </c>
      <c r="D6864" s="15">
        <v>46042</v>
      </c>
      <c r="E6864" s="10" t="s">
        <v>44</v>
      </c>
      <c r="F6864" s="10" t="s">
        <v>2555</v>
      </c>
      <c r="G6864" s="10" t="s">
        <v>2556</v>
      </c>
      <c r="H6864" s="10" t="s">
        <v>92</v>
      </c>
      <c r="I6864" s="10" t="s">
        <v>23</v>
      </c>
      <c r="J6864" s="10" t="s">
        <v>1275</v>
      </c>
      <c r="K6864" s="10" t="s">
        <v>226</v>
      </c>
      <c r="L6864" s="10">
        <v>47374</v>
      </c>
      <c r="M6864" s="10" t="s">
        <v>95</v>
      </c>
      <c r="N6864" s="10" t="str">
        <f>_xlfn.XLOOKUP($M:$M,People!$B:$B,People!A:A)</f>
        <v>Roxanne Rodriguez</v>
      </c>
      <c r="O6864" s="10" t="s">
        <v>877</v>
      </c>
      <c r="P6864" s="10" t="str">
        <f>VLOOKUP(O6864,Products!$A:$E,3,FALSE)</f>
        <v>Staples</v>
      </c>
      <c r="Q6864" s="31">
        <f>INDEX(Products!$E:$E,MATCH(O6864,Products!$A:$A,0))</f>
        <v>0.39</v>
      </c>
      <c r="R6864" s="10" t="s">
        <v>41</v>
      </c>
      <c r="S6864" s="10" t="s">
        <v>240</v>
      </c>
      <c r="T6864" s="10" t="s">
        <v>878</v>
      </c>
      <c r="U6864" s="12">
        <v>2.52</v>
      </c>
      <c r="V6864" s="12">
        <v>2</v>
      </c>
      <c r="W6864" s="12">
        <v>0</v>
      </c>
      <c r="X6864" s="12">
        <v>0.1008</v>
      </c>
    </row>
    <row r="6865" spans="1:24" ht="14" x14ac:dyDescent="0.3">
      <c r="A6865" s="9">
        <v>6860</v>
      </c>
      <c r="B6865" s="14" t="s">
        <v>9405</v>
      </c>
      <c r="C6865" s="15">
        <v>46036</v>
      </c>
      <c r="D6865" s="15">
        <v>46040</v>
      </c>
      <c r="E6865" s="10" t="s">
        <v>44</v>
      </c>
      <c r="F6865" s="10" t="s">
        <v>55</v>
      </c>
      <c r="G6865" s="10" t="s">
        <v>56</v>
      </c>
      <c r="H6865" s="10" t="s">
        <v>22</v>
      </c>
      <c r="I6865" s="10" t="s">
        <v>23</v>
      </c>
      <c r="J6865" s="10" t="s">
        <v>3909</v>
      </c>
      <c r="K6865" s="10" t="s">
        <v>298</v>
      </c>
      <c r="L6865" s="10">
        <v>37604</v>
      </c>
      <c r="M6865" s="10" t="s">
        <v>26</v>
      </c>
      <c r="N6865" s="10" t="str">
        <f>_xlfn.XLOOKUP($M:$M,People!$B:$B,People!A:A)</f>
        <v>Fred Suzuki</v>
      </c>
      <c r="O6865" s="10" t="s">
        <v>2351</v>
      </c>
      <c r="P6865" s="10" t="str">
        <f>VLOOKUP(O6865,Products!$A:$E,3,FALSE)</f>
        <v>Office Depot</v>
      </c>
      <c r="Q6865" s="31">
        <f>INDEX(Products!$E:$E,MATCH(O6865,Products!$A:$A,0))</f>
        <v>0.3</v>
      </c>
      <c r="R6865" s="10" t="s">
        <v>41</v>
      </c>
      <c r="S6865" s="10" t="s">
        <v>82</v>
      </c>
      <c r="T6865" s="10" t="s">
        <v>2352</v>
      </c>
      <c r="U6865" s="12">
        <v>36.288000000000011</v>
      </c>
      <c r="V6865" s="12">
        <v>7</v>
      </c>
      <c r="W6865" s="12">
        <v>0.2</v>
      </c>
      <c r="X6865" s="12">
        <v>12.700800000000001</v>
      </c>
    </row>
    <row r="6866" spans="1:24" ht="14" x14ac:dyDescent="0.3">
      <c r="A6866" s="9">
        <v>6861</v>
      </c>
      <c r="B6866" s="14" t="s">
        <v>9407</v>
      </c>
      <c r="C6866" s="15">
        <v>46036</v>
      </c>
      <c r="D6866" s="15">
        <v>46041</v>
      </c>
      <c r="E6866" s="10" t="s">
        <v>44</v>
      </c>
      <c r="F6866" s="10" t="s">
        <v>45</v>
      </c>
      <c r="G6866" s="10" t="s">
        <v>46</v>
      </c>
      <c r="H6866" s="10" t="s">
        <v>22</v>
      </c>
      <c r="I6866" s="10" t="s">
        <v>23</v>
      </c>
      <c r="J6866" s="10" t="s">
        <v>37</v>
      </c>
      <c r="K6866" s="10" t="s">
        <v>38</v>
      </c>
      <c r="L6866" s="10">
        <v>90036</v>
      </c>
      <c r="M6866" s="10" t="s">
        <v>39</v>
      </c>
      <c r="N6866" s="10" t="str">
        <f>_xlfn.XLOOKUP($M:$M,People!$B:$B,People!A:A)</f>
        <v>Sadie Pawthorne</v>
      </c>
      <c r="O6866" s="10" t="s">
        <v>5385</v>
      </c>
      <c r="P6866" s="10" t="str">
        <f>VLOOKUP(O6866,Products!$A:$E,3,FALSE)</f>
        <v>IKEA</v>
      </c>
      <c r="Q6866" s="31">
        <f>INDEX(Products!$E:$E,MATCH(O6866,Products!$A:$A,0))</f>
        <v>0.28000000000000003</v>
      </c>
      <c r="R6866" s="10" t="s">
        <v>41</v>
      </c>
      <c r="S6866" s="10" t="s">
        <v>82</v>
      </c>
      <c r="T6866" s="10" t="s">
        <v>5386</v>
      </c>
      <c r="U6866" s="12">
        <v>154.9</v>
      </c>
      <c r="V6866" s="12">
        <v>5</v>
      </c>
      <c r="W6866" s="12">
        <v>0</v>
      </c>
      <c r="X6866" s="12">
        <v>69.704999999999998</v>
      </c>
    </row>
    <row r="6867" spans="1:24" ht="14" x14ac:dyDescent="0.3">
      <c r="A6867" s="9">
        <v>6862</v>
      </c>
      <c r="B6867" s="14" t="s">
        <v>9404</v>
      </c>
      <c r="C6867" s="15">
        <v>46036</v>
      </c>
      <c r="D6867" s="15">
        <v>46042</v>
      </c>
      <c r="E6867" s="10" t="s">
        <v>44</v>
      </c>
      <c r="F6867" s="10" t="s">
        <v>2555</v>
      </c>
      <c r="G6867" s="10" t="s">
        <v>2556</v>
      </c>
      <c r="H6867" s="10" t="s">
        <v>92</v>
      </c>
      <c r="I6867" s="10" t="s">
        <v>23</v>
      </c>
      <c r="J6867" s="10" t="s">
        <v>1275</v>
      </c>
      <c r="K6867" s="10" t="s">
        <v>226</v>
      </c>
      <c r="L6867" s="10">
        <v>47374</v>
      </c>
      <c r="M6867" s="10" t="s">
        <v>95</v>
      </c>
      <c r="N6867" s="10" t="str">
        <f>_xlfn.XLOOKUP($M:$M,People!$B:$B,People!A:A)</f>
        <v>Roxanne Rodriguez</v>
      </c>
      <c r="O6867" s="10" t="s">
        <v>2478</v>
      </c>
      <c r="P6867" s="10" t="str">
        <f>VLOOKUP(O6867,Products!$A:$E,3,FALSE)</f>
        <v>Canon</v>
      </c>
      <c r="Q6867" s="31">
        <f>INDEX(Products!$E:$E,MATCH(O6867,Products!$A:$A,0))</f>
        <v>0.36</v>
      </c>
      <c r="R6867" s="10" t="s">
        <v>41</v>
      </c>
      <c r="S6867" s="10" t="s">
        <v>82</v>
      </c>
      <c r="T6867" s="10" t="s">
        <v>2479</v>
      </c>
      <c r="U6867" s="12">
        <v>11.34</v>
      </c>
      <c r="V6867" s="12">
        <v>1</v>
      </c>
      <c r="W6867" s="12">
        <v>0</v>
      </c>
      <c r="X6867" s="12">
        <v>5.5565999999999995</v>
      </c>
    </row>
    <row r="6868" spans="1:24" ht="14" x14ac:dyDescent="0.3">
      <c r="A6868" s="9">
        <v>6863</v>
      </c>
      <c r="B6868" s="14" t="s">
        <v>9404</v>
      </c>
      <c r="C6868" s="15">
        <v>46036</v>
      </c>
      <c r="D6868" s="15">
        <v>46042</v>
      </c>
      <c r="E6868" s="10" t="s">
        <v>44</v>
      </c>
      <c r="F6868" s="10" t="s">
        <v>2555</v>
      </c>
      <c r="G6868" s="10" t="s">
        <v>2556</v>
      </c>
      <c r="H6868" s="10" t="s">
        <v>92</v>
      </c>
      <c r="I6868" s="10" t="s">
        <v>23</v>
      </c>
      <c r="J6868" s="10" t="s">
        <v>1275</v>
      </c>
      <c r="K6868" s="10" t="s">
        <v>226</v>
      </c>
      <c r="L6868" s="10">
        <v>47374</v>
      </c>
      <c r="M6868" s="10" t="s">
        <v>95</v>
      </c>
      <c r="N6868" s="10" t="str">
        <f>_xlfn.XLOOKUP($M:$M,People!$B:$B,People!A:A)</f>
        <v>Roxanne Rodriguez</v>
      </c>
      <c r="O6868" s="10" t="s">
        <v>559</v>
      </c>
      <c r="P6868" s="10" t="str">
        <f>VLOOKUP(O6868,Products!$A:$E,3,FALSE)</f>
        <v>Office Depot</v>
      </c>
      <c r="Q6868" s="31">
        <f>INDEX(Products!$E:$E,MATCH(O6868,Products!$A:$A,0))</f>
        <v>0.4</v>
      </c>
      <c r="R6868" s="10" t="s">
        <v>41</v>
      </c>
      <c r="S6868" s="10" t="s">
        <v>53</v>
      </c>
      <c r="T6868" s="10" t="s">
        <v>560</v>
      </c>
      <c r="U6868" s="12">
        <v>67.400000000000006</v>
      </c>
      <c r="V6868" s="12">
        <v>5</v>
      </c>
      <c r="W6868" s="12">
        <v>0</v>
      </c>
      <c r="X6868" s="12">
        <v>17.523999999999997</v>
      </c>
    </row>
    <row r="6869" spans="1:24" ht="14" x14ac:dyDescent="0.3">
      <c r="A6869" s="9">
        <v>6864</v>
      </c>
      <c r="B6869" s="14" t="s">
        <v>9404</v>
      </c>
      <c r="C6869" s="15">
        <v>46036</v>
      </c>
      <c r="D6869" s="15">
        <v>46042</v>
      </c>
      <c r="E6869" s="10" t="s">
        <v>44</v>
      </c>
      <c r="F6869" s="10" t="s">
        <v>2555</v>
      </c>
      <c r="G6869" s="10" t="s">
        <v>2556</v>
      </c>
      <c r="H6869" s="10" t="s">
        <v>92</v>
      </c>
      <c r="I6869" s="10" t="s">
        <v>23</v>
      </c>
      <c r="J6869" s="10" t="s">
        <v>1275</v>
      </c>
      <c r="K6869" s="10" t="s">
        <v>226</v>
      </c>
      <c r="L6869" s="10">
        <v>47374</v>
      </c>
      <c r="M6869" s="10" t="s">
        <v>95</v>
      </c>
      <c r="N6869" s="10" t="str">
        <f>_xlfn.XLOOKUP($M:$M,People!$B:$B,People!A:A)</f>
        <v>Roxanne Rodriguez</v>
      </c>
      <c r="O6869" s="10" t="s">
        <v>3832</v>
      </c>
      <c r="P6869" s="10" t="str">
        <f>VLOOKUP(O6869,Products!$A:$E,3,FALSE)</f>
        <v>3M</v>
      </c>
      <c r="Q6869" s="31">
        <f>INDEX(Products!$E:$E,MATCH(O6869,Products!$A:$A,0))</f>
        <v>0.4</v>
      </c>
      <c r="R6869" s="10" t="s">
        <v>41</v>
      </c>
      <c r="S6869" s="10" t="s">
        <v>53</v>
      </c>
      <c r="T6869" s="10" t="s">
        <v>2257</v>
      </c>
      <c r="U6869" s="12">
        <v>18.760000000000002</v>
      </c>
      <c r="V6869" s="12">
        <v>2</v>
      </c>
      <c r="W6869" s="12">
        <v>0</v>
      </c>
      <c r="X6869" s="12">
        <v>5.2528000000000006</v>
      </c>
    </row>
    <row r="6870" spans="1:24" ht="14" x14ac:dyDescent="0.3">
      <c r="A6870" s="9">
        <v>6865</v>
      </c>
      <c r="B6870" s="14" t="s">
        <v>9408</v>
      </c>
      <c r="C6870" s="15">
        <v>46036</v>
      </c>
      <c r="D6870" s="15">
        <v>46038</v>
      </c>
      <c r="E6870" s="10" t="s">
        <v>168</v>
      </c>
      <c r="F6870" s="10" t="s">
        <v>5208</v>
      </c>
      <c r="G6870" s="10" t="s">
        <v>5209</v>
      </c>
      <c r="H6870" s="10" t="s">
        <v>36</v>
      </c>
      <c r="I6870" s="10" t="s">
        <v>23</v>
      </c>
      <c r="J6870" s="10" t="s">
        <v>401</v>
      </c>
      <c r="K6870" s="10" t="s">
        <v>402</v>
      </c>
      <c r="L6870" s="10">
        <v>80013</v>
      </c>
      <c r="M6870" s="10" t="s">
        <v>39</v>
      </c>
      <c r="N6870" s="10" t="str">
        <f>_xlfn.XLOOKUP($M:$M,People!$B:$B,People!A:A)</f>
        <v>Sadie Pawthorne</v>
      </c>
      <c r="O6870" s="10" t="s">
        <v>3996</v>
      </c>
      <c r="P6870" s="10" t="str">
        <f>VLOOKUP(O6870,Products!$A:$E,3,FALSE)</f>
        <v>Samsung</v>
      </c>
      <c r="Q6870" s="31">
        <f>INDEX(Products!$E:$E,MATCH(O6870,Products!$A:$A,0))</f>
        <v>0.27</v>
      </c>
      <c r="R6870" s="10" t="s">
        <v>41</v>
      </c>
      <c r="S6870" s="10" t="s">
        <v>53</v>
      </c>
      <c r="T6870" s="10" t="s">
        <v>3997</v>
      </c>
      <c r="U6870" s="12">
        <v>168.624</v>
      </c>
      <c r="V6870" s="12">
        <v>9</v>
      </c>
      <c r="W6870" s="12">
        <v>0.2</v>
      </c>
      <c r="X6870" s="12">
        <v>14.754599999999996</v>
      </c>
    </row>
    <row r="6871" spans="1:24" ht="14" x14ac:dyDescent="0.3">
      <c r="A6871" s="9">
        <v>6866</v>
      </c>
      <c r="B6871" s="14" t="s">
        <v>9404</v>
      </c>
      <c r="C6871" s="15">
        <v>46036</v>
      </c>
      <c r="D6871" s="15">
        <v>46042</v>
      </c>
      <c r="E6871" s="10" t="s">
        <v>44</v>
      </c>
      <c r="F6871" s="10" t="s">
        <v>2555</v>
      </c>
      <c r="G6871" s="10" t="s">
        <v>2556</v>
      </c>
      <c r="H6871" s="10" t="s">
        <v>92</v>
      </c>
      <c r="I6871" s="10" t="s">
        <v>23</v>
      </c>
      <c r="J6871" s="10" t="s">
        <v>1275</v>
      </c>
      <c r="K6871" s="10" t="s">
        <v>226</v>
      </c>
      <c r="L6871" s="10">
        <v>47374</v>
      </c>
      <c r="M6871" s="10" t="s">
        <v>95</v>
      </c>
      <c r="N6871" s="10" t="str">
        <f>_xlfn.XLOOKUP($M:$M,People!$B:$B,People!A:A)</f>
        <v>Roxanne Rodriguez</v>
      </c>
      <c r="O6871" s="10" t="s">
        <v>1437</v>
      </c>
      <c r="P6871" s="10" t="str">
        <f>VLOOKUP(O6871,Products!$A:$E,3,FALSE)</f>
        <v>HP</v>
      </c>
      <c r="Q6871" s="31">
        <f>INDEX(Products!$E:$E,MATCH(O6871,Products!$A:$A,0))</f>
        <v>0.39</v>
      </c>
      <c r="R6871" s="10" t="s">
        <v>64</v>
      </c>
      <c r="S6871" s="10" t="s">
        <v>144</v>
      </c>
      <c r="T6871" s="10" t="s">
        <v>1438</v>
      </c>
      <c r="U6871" s="12">
        <v>12.12</v>
      </c>
      <c r="V6871" s="12">
        <v>4</v>
      </c>
      <c r="W6871" s="12">
        <v>0</v>
      </c>
      <c r="X6871" s="12">
        <v>2.5451999999999995</v>
      </c>
    </row>
    <row r="6872" spans="1:24" ht="14" x14ac:dyDescent="0.3">
      <c r="A6872" s="9">
        <v>6867</v>
      </c>
      <c r="B6872" s="14" t="s">
        <v>9408</v>
      </c>
      <c r="C6872" s="15">
        <v>46036</v>
      </c>
      <c r="D6872" s="15">
        <v>46038</v>
      </c>
      <c r="E6872" s="10" t="s">
        <v>168</v>
      </c>
      <c r="F6872" s="10" t="s">
        <v>5208</v>
      </c>
      <c r="G6872" s="10" t="s">
        <v>5209</v>
      </c>
      <c r="H6872" s="10" t="s">
        <v>36</v>
      </c>
      <c r="I6872" s="10" t="s">
        <v>23</v>
      </c>
      <c r="J6872" s="10" t="s">
        <v>401</v>
      </c>
      <c r="K6872" s="10" t="s">
        <v>402</v>
      </c>
      <c r="L6872" s="10">
        <v>80013</v>
      </c>
      <c r="M6872" s="10" t="s">
        <v>39</v>
      </c>
      <c r="N6872" s="10" t="str">
        <f>_xlfn.XLOOKUP($M:$M,People!$B:$B,People!A:A)</f>
        <v>Sadie Pawthorne</v>
      </c>
      <c r="O6872" s="10" t="s">
        <v>143</v>
      </c>
      <c r="P6872" s="10" t="str">
        <f>VLOOKUP(O6872,Products!$A:$E,3,FALSE)</f>
        <v>Samsung</v>
      </c>
      <c r="Q6872" s="31">
        <f>INDEX(Products!$E:$E,MATCH(O6872,Products!$A:$A,0))</f>
        <v>0.31</v>
      </c>
      <c r="R6872" s="10" t="s">
        <v>64</v>
      </c>
      <c r="S6872" s="10" t="s">
        <v>144</v>
      </c>
      <c r="T6872" s="10" t="s">
        <v>145</v>
      </c>
      <c r="U6872" s="12">
        <v>169.06400000000002</v>
      </c>
      <c r="V6872" s="12">
        <v>7</v>
      </c>
      <c r="W6872" s="12">
        <v>0.2</v>
      </c>
      <c r="X6872" s="12">
        <v>-14.793099999999995</v>
      </c>
    </row>
    <row r="6873" spans="1:24" ht="14" x14ac:dyDescent="0.3">
      <c r="A6873" s="9">
        <v>6868</v>
      </c>
      <c r="B6873" s="14" t="s">
        <v>9404</v>
      </c>
      <c r="C6873" s="15">
        <v>46036</v>
      </c>
      <c r="D6873" s="15">
        <v>46042</v>
      </c>
      <c r="E6873" s="10" t="s">
        <v>44</v>
      </c>
      <c r="F6873" s="10" t="s">
        <v>2555</v>
      </c>
      <c r="G6873" s="10" t="s">
        <v>2556</v>
      </c>
      <c r="H6873" s="10" t="s">
        <v>92</v>
      </c>
      <c r="I6873" s="10" t="s">
        <v>23</v>
      </c>
      <c r="J6873" s="10" t="s">
        <v>1275</v>
      </c>
      <c r="K6873" s="10" t="s">
        <v>226</v>
      </c>
      <c r="L6873" s="10">
        <v>47374</v>
      </c>
      <c r="M6873" s="10" t="s">
        <v>95</v>
      </c>
      <c r="N6873" s="10" t="str">
        <f>_xlfn.XLOOKUP($M:$M,People!$B:$B,People!A:A)</f>
        <v>Roxanne Rodriguez</v>
      </c>
      <c r="O6873" s="10" t="s">
        <v>869</v>
      </c>
      <c r="P6873" s="10" t="str">
        <f>VLOOKUP(O6873,Products!$A:$E,3,FALSE)</f>
        <v>Dell</v>
      </c>
      <c r="Q6873" s="31">
        <f>INDEX(Products!$E:$E,MATCH(O6873,Products!$A:$A,0))</f>
        <v>0.4</v>
      </c>
      <c r="R6873" s="10" t="s">
        <v>64</v>
      </c>
      <c r="S6873" s="10" t="s">
        <v>144</v>
      </c>
      <c r="T6873" s="10" t="s">
        <v>870</v>
      </c>
      <c r="U6873" s="12">
        <v>159.80000000000001</v>
      </c>
      <c r="V6873" s="12">
        <v>4</v>
      </c>
      <c r="W6873" s="12">
        <v>0</v>
      </c>
      <c r="X6873" s="12">
        <v>70.312000000000012</v>
      </c>
    </row>
    <row r="6874" spans="1:24" ht="14" x14ac:dyDescent="0.3">
      <c r="A6874" s="9">
        <v>6869</v>
      </c>
      <c r="B6874" s="14" t="s">
        <v>9404</v>
      </c>
      <c r="C6874" s="15">
        <v>46036</v>
      </c>
      <c r="D6874" s="15">
        <v>46042</v>
      </c>
      <c r="E6874" s="10" t="s">
        <v>44</v>
      </c>
      <c r="F6874" s="10" t="s">
        <v>2555</v>
      </c>
      <c r="G6874" s="10" t="s">
        <v>2556</v>
      </c>
      <c r="H6874" s="10" t="s">
        <v>92</v>
      </c>
      <c r="I6874" s="10" t="s">
        <v>23</v>
      </c>
      <c r="J6874" s="10" t="s">
        <v>1275</v>
      </c>
      <c r="K6874" s="10" t="s">
        <v>226</v>
      </c>
      <c r="L6874" s="10">
        <v>47374</v>
      </c>
      <c r="M6874" s="10" t="s">
        <v>95</v>
      </c>
      <c r="N6874" s="10" t="str">
        <f>_xlfn.XLOOKUP($M:$M,People!$B:$B,People!A:A)</f>
        <v>Roxanne Rodriguez</v>
      </c>
      <c r="O6874" s="10" t="s">
        <v>3413</v>
      </c>
      <c r="P6874" s="10" t="str">
        <f>VLOOKUP(O6874,Products!$A:$E,3,FALSE)</f>
        <v>Canon</v>
      </c>
      <c r="Q6874" s="31">
        <f>INDEX(Products!$E:$E,MATCH(O6874,Products!$A:$A,0))</f>
        <v>0.3</v>
      </c>
      <c r="R6874" s="10" t="s">
        <v>64</v>
      </c>
      <c r="S6874" s="10" t="s">
        <v>65</v>
      </c>
      <c r="T6874" s="10" t="s">
        <v>3414</v>
      </c>
      <c r="U6874" s="12">
        <v>67.8</v>
      </c>
      <c r="V6874" s="12">
        <v>4</v>
      </c>
      <c r="W6874" s="12">
        <v>0</v>
      </c>
      <c r="X6874" s="12">
        <v>1.3559999999999945</v>
      </c>
    </row>
    <row r="6875" spans="1:24" ht="14" x14ac:dyDescent="0.3">
      <c r="A6875" s="9">
        <v>6870</v>
      </c>
      <c r="B6875" s="14" t="s">
        <v>9405</v>
      </c>
      <c r="C6875" s="15">
        <v>46036</v>
      </c>
      <c r="D6875" s="15">
        <v>46040</v>
      </c>
      <c r="E6875" s="10" t="s">
        <v>44</v>
      </c>
      <c r="F6875" s="10" t="s">
        <v>55</v>
      </c>
      <c r="G6875" s="10" t="s">
        <v>56</v>
      </c>
      <c r="H6875" s="10" t="s">
        <v>22</v>
      </c>
      <c r="I6875" s="10" t="s">
        <v>23</v>
      </c>
      <c r="J6875" s="10" t="s">
        <v>3909</v>
      </c>
      <c r="K6875" s="10" t="s">
        <v>298</v>
      </c>
      <c r="L6875" s="10">
        <v>37604</v>
      </c>
      <c r="M6875" s="10" t="s">
        <v>26</v>
      </c>
      <c r="N6875" s="10" t="str">
        <f>_xlfn.XLOOKUP($M:$M,People!$B:$B,People!A:A)</f>
        <v>Fred Suzuki</v>
      </c>
      <c r="O6875" s="10" t="s">
        <v>1449</v>
      </c>
      <c r="P6875" s="10" t="str">
        <f>VLOOKUP(O6875,Products!$A:$E,3,FALSE)</f>
        <v>Staples</v>
      </c>
      <c r="Q6875" s="31">
        <f>INDEX(Products!$E:$E,MATCH(O6875,Products!$A:$A,0))</f>
        <v>0.37</v>
      </c>
      <c r="R6875" s="10" t="s">
        <v>64</v>
      </c>
      <c r="S6875" s="10" t="s">
        <v>65</v>
      </c>
      <c r="T6875" s="10" t="s">
        <v>1450</v>
      </c>
      <c r="U6875" s="12">
        <v>111.98399999999999</v>
      </c>
      <c r="V6875" s="12">
        <v>2</v>
      </c>
      <c r="W6875" s="12">
        <v>0.2</v>
      </c>
      <c r="X6875" s="12">
        <v>6.9990000000000059</v>
      </c>
    </row>
    <row r="6876" spans="1:24" ht="14" x14ac:dyDescent="0.3">
      <c r="A6876" s="9">
        <v>6871</v>
      </c>
      <c r="B6876" s="14" t="s">
        <v>9406</v>
      </c>
      <c r="C6876" s="15">
        <v>46036</v>
      </c>
      <c r="D6876" s="15">
        <v>46037</v>
      </c>
      <c r="E6876" s="10" t="s">
        <v>168</v>
      </c>
      <c r="F6876" s="10" t="s">
        <v>1880</v>
      </c>
      <c r="G6876" s="10" t="s">
        <v>1881</v>
      </c>
      <c r="H6876" s="10" t="s">
        <v>22</v>
      </c>
      <c r="I6876" s="10" t="s">
        <v>23</v>
      </c>
      <c r="J6876" s="10" t="s">
        <v>1322</v>
      </c>
      <c r="K6876" s="10" t="s">
        <v>80</v>
      </c>
      <c r="L6876" s="10">
        <v>28540</v>
      </c>
      <c r="M6876" s="10" t="s">
        <v>26</v>
      </c>
      <c r="N6876" s="10" t="str">
        <f>_xlfn.XLOOKUP($M:$M,People!$B:$B,People!A:A)</f>
        <v>Fred Suzuki</v>
      </c>
      <c r="O6876" s="10" t="s">
        <v>2826</v>
      </c>
      <c r="P6876" s="10" t="str">
        <f>VLOOKUP(O6876,Products!$A:$E,3,FALSE)</f>
        <v>Office Depot</v>
      </c>
      <c r="Q6876" s="31">
        <f>INDEX(Products!$E:$E,MATCH(O6876,Products!$A:$A,0))</f>
        <v>0.28000000000000003</v>
      </c>
      <c r="R6876" s="10" t="s">
        <v>64</v>
      </c>
      <c r="S6876" s="10" t="s">
        <v>65</v>
      </c>
      <c r="T6876" s="10" t="s">
        <v>2827</v>
      </c>
      <c r="U6876" s="12">
        <v>7.92</v>
      </c>
      <c r="V6876" s="12">
        <v>5</v>
      </c>
      <c r="W6876" s="12">
        <v>0.2</v>
      </c>
      <c r="X6876" s="12">
        <v>0.69300000000000006</v>
      </c>
    </row>
    <row r="6877" spans="1:24" ht="14" x14ac:dyDescent="0.3">
      <c r="A6877" s="9">
        <v>6872</v>
      </c>
      <c r="B6877" s="14" t="s">
        <v>9409</v>
      </c>
      <c r="C6877" s="15">
        <v>46037</v>
      </c>
      <c r="D6877" s="15">
        <v>46040</v>
      </c>
      <c r="E6877" s="10" t="s">
        <v>168</v>
      </c>
      <c r="F6877" s="10" t="s">
        <v>2476</v>
      </c>
      <c r="G6877" s="10" t="s">
        <v>2477</v>
      </c>
      <c r="H6877" s="10" t="s">
        <v>22</v>
      </c>
      <c r="I6877" s="10" t="s">
        <v>23</v>
      </c>
      <c r="J6877" s="10" t="s">
        <v>131</v>
      </c>
      <c r="K6877" s="10" t="s">
        <v>132</v>
      </c>
      <c r="L6877" s="10">
        <v>19134</v>
      </c>
      <c r="M6877" s="10" t="s">
        <v>133</v>
      </c>
      <c r="N6877" s="10" t="str">
        <f>_xlfn.XLOOKUP($M:$M,People!$B:$B,People!A:A)</f>
        <v>Chuck Magee</v>
      </c>
      <c r="O6877" s="10" t="s">
        <v>4581</v>
      </c>
      <c r="P6877" s="10" t="str">
        <f>VLOOKUP(O6877,Products!$A:$E,3,FALSE)</f>
        <v>Logitech</v>
      </c>
      <c r="Q6877" s="31">
        <f>INDEX(Products!$E:$E,MATCH(O6877,Products!$A:$A,0))</f>
        <v>0.35</v>
      </c>
      <c r="R6877" s="10" t="s">
        <v>41</v>
      </c>
      <c r="S6877" s="10" t="s">
        <v>71</v>
      </c>
      <c r="T6877" s="10" t="s">
        <v>4582</v>
      </c>
      <c r="U6877" s="12">
        <v>34.384</v>
      </c>
      <c r="V6877" s="12">
        <v>1</v>
      </c>
      <c r="W6877" s="12">
        <v>0.2</v>
      </c>
      <c r="X6877" s="12">
        <v>3.8681999999999945</v>
      </c>
    </row>
    <row r="6878" spans="1:24" ht="14" x14ac:dyDescent="0.3">
      <c r="A6878" s="9">
        <v>6873</v>
      </c>
      <c r="B6878" s="14" t="s">
        <v>9409</v>
      </c>
      <c r="C6878" s="15">
        <v>46037</v>
      </c>
      <c r="D6878" s="15">
        <v>46040</v>
      </c>
      <c r="E6878" s="10" t="s">
        <v>168</v>
      </c>
      <c r="F6878" s="10" t="s">
        <v>2476</v>
      </c>
      <c r="G6878" s="10" t="s">
        <v>2477</v>
      </c>
      <c r="H6878" s="10" t="s">
        <v>22</v>
      </c>
      <c r="I6878" s="10" t="s">
        <v>23</v>
      </c>
      <c r="J6878" s="10" t="s">
        <v>131</v>
      </c>
      <c r="K6878" s="10" t="s">
        <v>132</v>
      </c>
      <c r="L6878" s="10">
        <v>19134</v>
      </c>
      <c r="M6878" s="10" t="s">
        <v>133</v>
      </c>
      <c r="N6878" s="10" t="str">
        <f>_xlfn.XLOOKUP($M:$M,People!$B:$B,People!A:A)</f>
        <v>Chuck Magee</v>
      </c>
      <c r="O6878" s="10" t="s">
        <v>823</v>
      </c>
      <c r="P6878" s="10" t="str">
        <f>VLOOKUP(O6878,Products!$A:$E,3,FALSE)</f>
        <v>Avery</v>
      </c>
      <c r="Q6878" s="31">
        <f>INDEX(Products!$E:$E,MATCH(O6878,Products!$A:$A,0))</f>
        <v>0.27</v>
      </c>
      <c r="R6878" s="10" t="s">
        <v>41</v>
      </c>
      <c r="S6878" s="10" t="s">
        <v>71</v>
      </c>
      <c r="T6878" s="10" t="s">
        <v>824</v>
      </c>
      <c r="U6878" s="12">
        <v>1924.1599999999999</v>
      </c>
      <c r="V6878" s="12">
        <v>8</v>
      </c>
      <c r="W6878" s="12">
        <v>0.2</v>
      </c>
      <c r="X6878" s="12">
        <v>312.67599999999993</v>
      </c>
    </row>
    <row r="6879" spans="1:24" ht="14" x14ac:dyDescent="0.3">
      <c r="A6879" s="9">
        <v>6874</v>
      </c>
      <c r="B6879" s="14" t="s">
        <v>9410</v>
      </c>
      <c r="C6879" s="15">
        <v>46037</v>
      </c>
      <c r="D6879" s="15">
        <v>46041</v>
      </c>
      <c r="E6879" s="10" t="s">
        <v>44</v>
      </c>
      <c r="F6879" s="10" t="s">
        <v>3415</v>
      </c>
      <c r="G6879" s="10" t="s">
        <v>3416</v>
      </c>
      <c r="H6879" s="10" t="s">
        <v>92</v>
      </c>
      <c r="I6879" s="10" t="s">
        <v>23</v>
      </c>
      <c r="J6879" s="10" t="s">
        <v>37</v>
      </c>
      <c r="K6879" s="10" t="s">
        <v>38</v>
      </c>
      <c r="L6879" s="10">
        <v>90008</v>
      </c>
      <c r="M6879" s="10" t="s">
        <v>39</v>
      </c>
      <c r="N6879" s="10" t="str">
        <f>_xlfn.XLOOKUP($M:$M,People!$B:$B,People!A:A)</f>
        <v>Sadie Pawthorne</v>
      </c>
      <c r="O6879" s="10" t="s">
        <v>3404</v>
      </c>
      <c r="P6879" s="10" t="str">
        <f>VLOOKUP(O6879,Products!$A:$E,3,FALSE)</f>
        <v>Logitech</v>
      </c>
      <c r="Q6879" s="31">
        <f>INDEX(Products!$E:$E,MATCH(O6879,Products!$A:$A,0))</f>
        <v>0.27</v>
      </c>
      <c r="R6879" s="10" t="s">
        <v>41</v>
      </c>
      <c r="S6879" s="10" t="s">
        <v>61</v>
      </c>
      <c r="T6879" s="10" t="s">
        <v>3405</v>
      </c>
      <c r="U6879" s="12">
        <v>21.400000000000002</v>
      </c>
      <c r="V6879" s="12">
        <v>5</v>
      </c>
      <c r="W6879" s="12">
        <v>0</v>
      </c>
      <c r="X6879" s="12">
        <v>6.2059999999999977</v>
      </c>
    </row>
    <row r="6880" spans="1:24" ht="14" x14ac:dyDescent="0.3">
      <c r="A6880" s="9">
        <v>6875</v>
      </c>
      <c r="B6880" s="14" t="s">
        <v>9411</v>
      </c>
      <c r="C6880" s="15">
        <v>46037</v>
      </c>
      <c r="D6880" s="15">
        <v>46040</v>
      </c>
      <c r="E6880" s="10" t="s">
        <v>168</v>
      </c>
      <c r="F6880" s="10" t="s">
        <v>4347</v>
      </c>
      <c r="G6880" s="10" t="s">
        <v>4348</v>
      </c>
      <c r="H6880" s="10" t="s">
        <v>22</v>
      </c>
      <c r="I6880" s="10" t="s">
        <v>23</v>
      </c>
      <c r="J6880" s="10" t="s">
        <v>1080</v>
      </c>
      <c r="K6880" s="10" t="s">
        <v>94</v>
      </c>
      <c r="L6880" s="10">
        <v>78745</v>
      </c>
      <c r="M6880" s="10" t="s">
        <v>95</v>
      </c>
      <c r="N6880" s="10" t="str">
        <f>_xlfn.XLOOKUP($M:$M,People!$B:$B,People!A:A)</f>
        <v>Roxanne Rodriguez</v>
      </c>
      <c r="O6880" s="10" t="s">
        <v>1386</v>
      </c>
      <c r="P6880" s="10" t="str">
        <f>VLOOKUP(O6880,Products!$A:$E,3,FALSE)</f>
        <v>Avery</v>
      </c>
      <c r="Q6880" s="31">
        <f>INDEX(Products!$E:$E,MATCH(O6880,Products!$A:$A,0))</f>
        <v>0.39</v>
      </c>
      <c r="R6880" s="10" t="s">
        <v>41</v>
      </c>
      <c r="S6880" s="10" t="s">
        <v>68</v>
      </c>
      <c r="T6880" s="10" t="s">
        <v>1387</v>
      </c>
      <c r="U6880" s="12">
        <v>4.2759999999999989</v>
      </c>
      <c r="V6880" s="12">
        <v>1</v>
      </c>
      <c r="W6880" s="12">
        <v>0.8</v>
      </c>
      <c r="X6880" s="12">
        <v>-6.6278000000000006</v>
      </c>
    </row>
    <row r="6881" spans="1:24" ht="14" x14ac:dyDescent="0.3">
      <c r="A6881" s="9">
        <v>6876</v>
      </c>
      <c r="B6881" s="14" t="s">
        <v>9411</v>
      </c>
      <c r="C6881" s="15">
        <v>46037</v>
      </c>
      <c r="D6881" s="15">
        <v>46040</v>
      </c>
      <c r="E6881" s="10" t="s">
        <v>168</v>
      </c>
      <c r="F6881" s="10" t="s">
        <v>4347</v>
      </c>
      <c r="G6881" s="10" t="s">
        <v>4348</v>
      </c>
      <c r="H6881" s="10" t="s">
        <v>22</v>
      </c>
      <c r="I6881" s="10" t="s">
        <v>23</v>
      </c>
      <c r="J6881" s="10" t="s">
        <v>1080</v>
      </c>
      <c r="K6881" s="10" t="s">
        <v>94</v>
      </c>
      <c r="L6881" s="10">
        <v>78745</v>
      </c>
      <c r="M6881" s="10" t="s">
        <v>95</v>
      </c>
      <c r="N6881" s="10" t="str">
        <f>_xlfn.XLOOKUP($M:$M,People!$B:$B,People!A:A)</f>
        <v>Roxanne Rodriguez</v>
      </c>
      <c r="O6881" s="10" t="s">
        <v>2623</v>
      </c>
      <c r="P6881" s="10" t="str">
        <f>VLOOKUP(O6881,Products!$A:$E,3,FALSE)</f>
        <v>Logitech</v>
      </c>
      <c r="Q6881" s="31">
        <f>INDEX(Products!$E:$E,MATCH(O6881,Products!$A:$A,0))</f>
        <v>0.31</v>
      </c>
      <c r="R6881" s="10" t="s">
        <v>41</v>
      </c>
      <c r="S6881" s="10" t="s">
        <v>68</v>
      </c>
      <c r="T6881" s="10" t="s">
        <v>2624</v>
      </c>
      <c r="U6881" s="12">
        <v>32.783999999999992</v>
      </c>
      <c r="V6881" s="12">
        <v>4</v>
      </c>
      <c r="W6881" s="12">
        <v>0.8</v>
      </c>
      <c r="X6881" s="12">
        <v>-52.454400000000007</v>
      </c>
    </row>
    <row r="6882" spans="1:24" ht="14" x14ac:dyDescent="0.3">
      <c r="A6882" s="9">
        <v>6877</v>
      </c>
      <c r="B6882" s="14" t="s">
        <v>9412</v>
      </c>
      <c r="C6882" s="15">
        <v>46037</v>
      </c>
      <c r="D6882" s="15">
        <v>46041</v>
      </c>
      <c r="E6882" s="10" t="s">
        <v>44</v>
      </c>
      <c r="F6882" s="10" t="s">
        <v>1375</v>
      </c>
      <c r="G6882" s="10" t="s">
        <v>1376</v>
      </c>
      <c r="H6882" s="10" t="s">
        <v>22</v>
      </c>
      <c r="I6882" s="10" t="s">
        <v>23</v>
      </c>
      <c r="J6882" s="10" t="s">
        <v>1152</v>
      </c>
      <c r="K6882" s="10" t="s">
        <v>1086</v>
      </c>
      <c r="L6882" s="10">
        <v>2169</v>
      </c>
      <c r="M6882" s="10" t="s">
        <v>133</v>
      </c>
      <c r="N6882" s="10" t="str">
        <f>_xlfn.XLOOKUP($M:$M,People!$B:$B,People!A:A)</f>
        <v>Chuck Magee</v>
      </c>
      <c r="O6882" s="10" t="s">
        <v>293</v>
      </c>
      <c r="P6882" s="10" t="str">
        <f>VLOOKUP(O6882,Products!$A:$E,3,FALSE)</f>
        <v>HP</v>
      </c>
      <c r="Q6882" s="31">
        <f>INDEX(Products!$E:$E,MATCH(O6882,Products!$A:$A,0))</f>
        <v>0.25</v>
      </c>
      <c r="R6882" s="10" t="s">
        <v>41</v>
      </c>
      <c r="S6882" s="10" t="s">
        <v>82</v>
      </c>
      <c r="T6882" s="10" t="s">
        <v>294</v>
      </c>
      <c r="U6882" s="12">
        <v>12.7</v>
      </c>
      <c r="V6882" s="12">
        <v>2</v>
      </c>
      <c r="W6882" s="12">
        <v>0</v>
      </c>
      <c r="X6882" s="12">
        <v>5.8419999999999996</v>
      </c>
    </row>
    <row r="6883" spans="1:24" ht="14" x14ac:dyDescent="0.3">
      <c r="A6883" s="9">
        <v>6878</v>
      </c>
      <c r="B6883" s="14" t="s">
        <v>9411</v>
      </c>
      <c r="C6883" s="15">
        <v>46037</v>
      </c>
      <c r="D6883" s="15">
        <v>46040</v>
      </c>
      <c r="E6883" s="10" t="s">
        <v>168</v>
      </c>
      <c r="F6883" s="10" t="s">
        <v>4347</v>
      </c>
      <c r="G6883" s="10" t="s">
        <v>4348</v>
      </c>
      <c r="H6883" s="10" t="s">
        <v>22</v>
      </c>
      <c r="I6883" s="10" t="s">
        <v>23</v>
      </c>
      <c r="J6883" s="10" t="s">
        <v>1080</v>
      </c>
      <c r="K6883" s="10" t="s">
        <v>94</v>
      </c>
      <c r="L6883" s="10">
        <v>78745</v>
      </c>
      <c r="M6883" s="10" t="s">
        <v>95</v>
      </c>
      <c r="N6883" s="10" t="str">
        <f>_xlfn.XLOOKUP($M:$M,People!$B:$B,People!A:A)</f>
        <v>Roxanne Rodriguez</v>
      </c>
      <c r="O6883" s="10" t="s">
        <v>5116</v>
      </c>
      <c r="P6883" s="10" t="str">
        <f>VLOOKUP(O6883,Products!$A:$E,3,FALSE)</f>
        <v>Logitech</v>
      </c>
      <c r="Q6883" s="31">
        <f>INDEX(Products!$E:$E,MATCH(O6883,Products!$A:$A,0))</f>
        <v>0.25</v>
      </c>
      <c r="R6883" s="10" t="s">
        <v>64</v>
      </c>
      <c r="S6883" s="10" t="s">
        <v>144</v>
      </c>
      <c r="T6883" s="10" t="s">
        <v>5117</v>
      </c>
      <c r="U6883" s="12">
        <v>62.591999999999999</v>
      </c>
      <c r="V6883" s="12">
        <v>8</v>
      </c>
      <c r="W6883" s="12">
        <v>0.2</v>
      </c>
      <c r="X6883" s="12">
        <v>13.300799999999999</v>
      </c>
    </row>
    <row r="6884" spans="1:24" ht="14" x14ac:dyDescent="0.3">
      <c r="A6884" s="9">
        <v>6879</v>
      </c>
      <c r="B6884" s="14" t="s">
        <v>9411</v>
      </c>
      <c r="C6884" s="15">
        <v>46037</v>
      </c>
      <c r="D6884" s="15">
        <v>46040</v>
      </c>
      <c r="E6884" s="10" t="s">
        <v>168</v>
      </c>
      <c r="F6884" s="10" t="s">
        <v>4347</v>
      </c>
      <c r="G6884" s="10" t="s">
        <v>4348</v>
      </c>
      <c r="H6884" s="10" t="s">
        <v>22</v>
      </c>
      <c r="I6884" s="10" t="s">
        <v>23</v>
      </c>
      <c r="J6884" s="10" t="s">
        <v>1080</v>
      </c>
      <c r="K6884" s="10" t="s">
        <v>94</v>
      </c>
      <c r="L6884" s="10">
        <v>78745</v>
      </c>
      <c r="M6884" s="10" t="s">
        <v>95</v>
      </c>
      <c r="N6884" s="10" t="str">
        <f>_xlfn.XLOOKUP($M:$M,People!$B:$B,People!A:A)</f>
        <v>Roxanne Rodriguez</v>
      </c>
      <c r="O6884" s="10" t="s">
        <v>890</v>
      </c>
      <c r="P6884" s="10" t="str">
        <f>VLOOKUP(O6884,Products!$A:$E,3,FALSE)</f>
        <v>Canon</v>
      </c>
      <c r="Q6884" s="31">
        <f>INDEX(Products!$E:$E,MATCH(O6884,Products!$A:$A,0))</f>
        <v>0.26</v>
      </c>
      <c r="R6884" s="10" t="s">
        <v>64</v>
      </c>
      <c r="S6884" s="10" t="s">
        <v>144</v>
      </c>
      <c r="T6884" s="10" t="s">
        <v>891</v>
      </c>
      <c r="U6884" s="12">
        <v>47.984000000000002</v>
      </c>
      <c r="V6884" s="12">
        <v>2</v>
      </c>
      <c r="W6884" s="12">
        <v>0.2</v>
      </c>
      <c r="X6884" s="12">
        <v>14.395200000000004</v>
      </c>
    </row>
    <row r="6885" spans="1:24" ht="14" x14ac:dyDescent="0.3">
      <c r="A6885" s="9">
        <v>6880</v>
      </c>
      <c r="B6885" s="14" t="s">
        <v>9413</v>
      </c>
      <c r="C6885" s="15">
        <v>46038</v>
      </c>
      <c r="D6885" s="15">
        <v>46040</v>
      </c>
      <c r="E6885" s="10" t="s">
        <v>19</v>
      </c>
      <c r="F6885" s="10" t="s">
        <v>3313</v>
      </c>
      <c r="G6885" s="10" t="s">
        <v>3314</v>
      </c>
      <c r="H6885" s="10" t="s">
        <v>22</v>
      </c>
      <c r="I6885" s="10" t="s">
        <v>23</v>
      </c>
      <c r="J6885" s="10" t="s">
        <v>292</v>
      </c>
      <c r="K6885" s="10" t="s">
        <v>212</v>
      </c>
      <c r="L6885" s="10">
        <v>49201</v>
      </c>
      <c r="M6885" s="10" t="s">
        <v>95</v>
      </c>
      <c r="N6885" s="10" t="str">
        <f>_xlfn.XLOOKUP($M:$M,People!$B:$B,People!A:A)</f>
        <v>Roxanne Rodriguez</v>
      </c>
      <c r="O6885" s="10" t="s">
        <v>5466</v>
      </c>
      <c r="P6885" s="10" t="str">
        <f>VLOOKUP(O6885,Products!$A:$E,3,FALSE)</f>
        <v>IKEA</v>
      </c>
      <c r="Q6885" s="31">
        <f>INDEX(Products!$E:$E,MATCH(O6885,Products!$A:$A,0))</f>
        <v>0.32</v>
      </c>
      <c r="R6885" s="10" t="s">
        <v>28</v>
      </c>
      <c r="S6885" s="10" t="s">
        <v>32</v>
      </c>
      <c r="T6885" s="10" t="s">
        <v>5467</v>
      </c>
      <c r="U6885" s="12">
        <v>302.67</v>
      </c>
      <c r="V6885" s="12">
        <v>3</v>
      </c>
      <c r="W6885" s="12">
        <v>0</v>
      </c>
      <c r="X6885" s="12">
        <v>72.640799999999999</v>
      </c>
    </row>
    <row r="6886" spans="1:24" ht="14" x14ac:dyDescent="0.3">
      <c r="A6886" s="9">
        <v>6881</v>
      </c>
      <c r="B6886" s="14" t="s">
        <v>9414</v>
      </c>
      <c r="C6886" s="15">
        <v>46038</v>
      </c>
      <c r="D6886" s="15">
        <v>46038</v>
      </c>
      <c r="E6886" s="10" t="s">
        <v>1124</v>
      </c>
      <c r="F6886" s="10" t="s">
        <v>4933</v>
      </c>
      <c r="G6886" s="10" t="s">
        <v>4934</v>
      </c>
      <c r="H6886" s="10" t="s">
        <v>36</v>
      </c>
      <c r="I6886" s="10" t="s">
        <v>23</v>
      </c>
      <c r="J6886" s="10" t="s">
        <v>37</v>
      </c>
      <c r="K6886" s="10" t="s">
        <v>38</v>
      </c>
      <c r="L6886" s="10">
        <v>90008</v>
      </c>
      <c r="M6886" s="10" t="s">
        <v>39</v>
      </c>
      <c r="N6886" s="10" t="str">
        <f>_xlfn.XLOOKUP($M:$M,People!$B:$B,People!A:A)</f>
        <v>Sadie Pawthorne</v>
      </c>
      <c r="O6886" s="10" t="s">
        <v>57</v>
      </c>
      <c r="P6886" s="10" t="str">
        <f>VLOOKUP(O6886,Products!$A:$E,3,FALSE)</f>
        <v>Avery</v>
      </c>
      <c r="Q6886" s="31">
        <f>INDEX(Products!$E:$E,MATCH(O6886,Products!$A:$A,0))</f>
        <v>0.25</v>
      </c>
      <c r="R6886" s="10" t="s">
        <v>28</v>
      </c>
      <c r="S6886" s="10" t="s">
        <v>58</v>
      </c>
      <c r="T6886" s="10" t="s">
        <v>59</v>
      </c>
      <c r="U6886" s="12">
        <v>27.92</v>
      </c>
      <c r="V6886" s="12">
        <v>4</v>
      </c>
      <c r="W6886" s="12">
        <v>0</v>
      </c>
      <c r="X6886" s="12">
        <v>8.0967999999999982</v>
      </c>
    </row>
    <row r="6887" spans="1:24" ht="14" x14ac:dyDescent="0.3">
      <c r="A6887" s="9">
        <v>6882</v>
      </c>
      <c r="B6887" s="14" t="s">
        <v>9414</v>
      </c>
      <c r="C6887" s="15">
        <v>46038</v>
      </c>
      <c r="D6887" s="15">
        <v>46038</v>
      </c>
      <c r="E6887" s="10" t="s">
        <v>1124</v>
      </c>
      <c r="F6887" s="10" t="s">
        <v>4933</v>
      </c>
      <c r="G6887" s="10" t="s">
        <v>4934</v>
      </c>
      <c r="H6887" s="10" t="s">
        <v>36</v>
      </c>
      <c r="I6887" s="10" t="s">
        <v>23</v>
      </c>
      <c r="J6887" s="10" t="s">
        <v>37</v>
      </c>
      <c r="K6887" s="10" t="s">
        <v>38</v>
      </c>
      <c r="L6887" s="10">
        <v>90008</v>
      </c>
      <c r="M6887" s="10" t="s">
        <v>39</v>
      </c>
      <c r="N6887" s="10" t="str">
        <f>_xlfn.XLOOKUP($M:$M,People!$B:$B,People!A:A)</f>
        <v>Sadie Pawthorne</v>
      </c>
      <c r="O6887" s="10" t="s">
        <v>2370</v>
      </c>
      <c r="P6887" s="10" t="str">
        <f>VLOOKUP(O6887,Products!$A:$E,3,FALSE)</f>
        <v>Office Depot</v>
      </c>
      <c r="Q6887" s="31">
        <f>INDEX(Products!$E:$E,MATCH(O6887,Products!$A:$A,0))</f>
        <v>0.4</v>
      </c>
      <c r="R6887" s="10" t="s">
        <v>28</v>
      </c>
      <c r="S6887" s="10" t="s">
        <v>50</v>
      </c>
      <c r="T6887" s="10" t="s">
        <v>2371</v>
      </c>
      <c r="U6887" s="12">
        <v>399.67200000000003</v>
      </c>
      <c r="V6887" s="12">
        <v>7</v>
      </c>
      <c r="W6887" s="12">
        <v>0.2</v>
      </c>
      <c r="X6887" s="12">
        <v>-14.987700000000061</v>
      </c>
    </row>
    <row r="6888" spans="1:24" ht="14" x14ac:dyDescent="0.3">
      <c r="A6888" s="9">
        <v>6883</v>
      </c>
      <c r="B6888" s="14" t="s">
        <v>9413</v>
      </c>
      <c r="C6888" s="15">
        <v>46038</v>
      </c>
      <c r="D6888" s="15">
        <v>46040</v>
      </c>
      <c r="E6888" s="10" t="s">
        <v>19</v>
      </c>
      <c r="F6888" s="10" t="s">
        <v>3313</v>
      </c>
      <c r="G6888" s="10" t="s">
        <v>3314</v>
      </c>
      <c r="H6888" s="10" t="s">
        <v>22</v>
      </c>
      <c r="I6888" s="10" t="s">
        <v>23</v>
      </c>
      <c r="J6888" s="10" t="s">
        <v>292</v>
      </c>
      <c r="K6888" s="10" t="s">
        <v>212</v>
      </c>
      <c r="L6888" s="10">
        <v>49201</v>
      </c>
      <c r="M6888" s="10" t="s">
        <v>95</v>
      </c>
      <c r="N6888" s="10" t="str">
        <f>_xlfn.XLOOKUP($M:$M,People!$B:$B,People!A:A)</f>
        <v>Roxanne Rodriguez</v>
      </c>
      <c r="O6888" s="10" t="s">
        <v>1095</v>
      </c>
      <c r="P6888" s="10" t="str">
        <f>VLOOKUP(O6888,Products!$A:$E,3,FALSE)</f>
        <v>Avery</v>
      </c>
      <c r="Q6888" s="31">
        <f>INDEX(Products!$E:$E,MATCH(O6888,Products!$A:$A,0))</f>
        <v>0.28999999999999998</v>
      </c>
      <c r="R6888" s="10" t="s">
        <v>41</v>
      </c>
      <c r="S6888" s="10" t="s">
        <v>68</v>
      </c>
      <c r="T6888" s="10" t="s">
        <v>1096</v>
      </c>
      <c r="U6888" s="12">
        <v>5443.96</v>
      </c>
      <c r="V6888" s="12">
        <v>4</v>
      </c>
      <c r="W6888" s="12">
        <v>0</v>
      </c>
      <c r="X6888" s="12">
        <v>2504.2215999999999</v>
      </c>
    </row>
    <row r="6889" spans="1:24" ht="14" x14ac:dyDescent="0.3">
      <c r="A6889" s="9">
        <v>6884</v>
      </c>
      <c r="B6889" s="14" t="s">
        <v>9413</v>
      </c>
      <c r="C6889" s="15">
        <v>46038</v>
      </c>
      <c r="D6889" s="15">
        <v>46040</v>
      </c>
      <c r="E6889" s="10" t="s">
        <v>19</v>
      </c>
      <c r="F6889" s="10" t="s">
        <v>3313</v>
      </c>
      <c r="G6889" s="10" t="s">
        <v>3314</v>
      </c>
      <c r="H6889" s="10" t="s">
        <v>22</v>
      </c>
      <c r="I6889" s="10" t="s">
        <v>23</v>
      </c>
      <c r="J6889" s="10" t="s">
        <v>292</v>
      </c>
      <c r="K6889" s="10" t="s">
        <v>212</v>
      </c>
      <c r="L6889" s="10">
        <v>49201</v>
      </c>
      <c r="M6889" s="10" t="s">
        <v>95</v>
      </c>
      <c r="N6889" s="10" t="str">
        <f>_xlfn.XLOOKUP($M:$M,People!$B:$B,People!A:A)</f>
        <v>Roxanne Rodriguez</v>
      </c>
      <c r="O6889" s="10" t="s">
        <v>5697</v>
      </c>
      <c r="P6889" s="10" t="str">
        <f>VLOOKUP(O6889,Products!$A:$E,3,FALSE)</f>
        <v>Dell</v>
      </c>
      <c r="Q6889" s="31">
        <f>INDEX(Products!$E:$E,MATCH(O6889,Products!$A:$A,0))</f>
        <v>0.28000000000000003</v>
      </c>
      <c r="R6889" s="10" t="s">
        <v>41</v>
      </c>
      <c r="S6889" s="10" t="s">
        <v>82</v>
      </c>
      <c r="T6889" s="10" t="s">
        <v>5698</v>
      </c>
      <c r="U6889" s="12">
        <v>56.07</v>
      </c>
      <c r="V6889" s="12">
        <v>7</v>
      </c>
      <c r="W6889" s="12">
        <v>0</v>
      </c>
      <c r="X6889" s="12">
        <v>25.231499999999997</v>
      </c>
    </row>
    <row r="6890" spans="1:24" ht="14" x14ac:dyDescent="0.3">
      <c r="A6890" s="9">
        <v>6885</v>
      </c>
      <c r="B6890" s="14" t="s">
        <v>9415</v>
      </c>
      <c r="C6890" s="15">
        <v>46039</v>
      </c>
      <c r="D6890" s="15">
        <v>46044</v>
      </c>
      <c r="E6890" s="14" t="s">
        <v>44</v>
      </c>
      <c r="F6890" s="14" t="s">
        <v>4224</v>
      </c>
      <c r="G6890" s="14" t="s">
        <v>4225</v>
      </c>
      <c r="H6890" s="14" t="s">
        <v>36</v>
      </c>
      <c r="I6890" s="14" t="s">
        <v>5934</v>
      </c>
      <c r="J6890" s="14" t="s">
        <v>5935</v>
      </c>
      <c r="K6890" s="14" t="s">
        <v>5936</v>
      </c>
      <c r="L6890" s="14" t="s">
        <v>5976</v>
      </c>
      <c r="M6890" s="14" t="s">
        <v>133</v>
      </c>
      <c r="N6890" s="10" t="str">
        <f>_xlfn.XLOOKUP($M:$M,People!$B:$B,People!A:A)</f>
        <v>Chuck Magee</v>
      </c>
      <c r="O6890" s="14" t="s">
        <v>4528</v>
      </c>
      <c r="P6890" s="10" t="str">
        <f>VLOOKUP(O6890,Products!$A:$E,3,FALSE)</f>
        <v>Office Depot</v>
      </c>
      <c r="Q6890" s="31">
        <f>INDEX(Products!$E:$E,MATCH(O6890,Products!$A:$A,0))</f>
        <v>0.34</v>
      </c>
      <c r="R6890" s="14" t="s">
        <v>41</v>
      </c>
      <c r="S6890" s="14" t="s">
        <v>61</v>
      </c>
      <c r="T6890" s="14" t="s">
        <v>4529</v>
      </c>
      <c r="U6890" s="17">
        <v>6.68</v>
      </c>
      <c r="V6890" s="17">
        <v>2</v>
      </c>
      <c r="W6890" s="17">
        <v>0</v>
      </c>
      <c r="X6890" s="17">
        <v>2</v>
      </c>
    </row>
    <row r="6891" spans="1:24" ht="14" x14ac:dyDescent="0.3">
      <c r="A6891" s="9">
        <v>6886</v>
      </c>
      <c r="B6891" s="14" t="s">
        <v>9416</v>
      </c>
      <c r="C6891" s="15">
        <v>46041</v>
      </c>
      <c r="D6891" s="15">
        <v>46046</v>
      </c>
      <c r="E6891" s="10" t="s">
        <v>19</v>
      </c>
      <c r="F6891" s="10" t="s">
        <v>3530</v>
      </c>
      <c r="G6891" s="10" t="s">
        <v>3531</v>
      </c>
      <c r="H6891" s="10" t="s">
        <v>22</v>
      </c>
      <c r="I6891" s="10" t="s">
        <v>23</v>
      </c>
      <c r="J6891" s="10" t="s">
        <v>131</v>
      </c>
      <c r="K6891" s="10" t="s">
        <v>132</v>
      </c>
      <c r="L6891" s="10">
        <v>19140</v>
      </c>
      <c r="M6891" s="10" t="s">
        <v>133</v>
      </c>
      <c r="N6891" s="10" t="str">
        <f>_xlfn.XLOOKUP($M:$M,People!$B:$B,People!A:A)</f>
        <v>Chuck Magee</v>
      </c>
      <c r="O6891" s="10" t="s">
        <v>2549</v>
      </c>
      <c r="P6891" s="10" t="str">
        <f>VLOOKUP(O6891,Products!$A:$E,3,FALSE)</f>
        <v>Avery</v>
      </c>
      <c r="Q6891" s="31">
        <f>INDEX(Products!$E:$E,MATCH(O6891,Products!$A:$A,0))</f>
        <v>0.37</v>
      </c>
      <c r="R6891" s="10" t="s">
        <v>28</v>
      </c>
      <c r="S6891" s="10" t="s">
        <v>32</v>
      </c>
      <c r="T6891" s="10" t="s">
        <v>2550</v>
      </c>
      <c r="U6891" s="12">
        <v>887.27099999999984</v>
      </c>
      <c r="V6891" s="12">
        <v>3</v>
      </c>
      <c r="W6891" s="12">
        <v>0.3</v>
      </c>
      <c r="X6891" s="12">
        <v>-63.376499999999965</v>
      </c>
    </row>
    <row r="6892" spans="1:24" ht="14" x14ac:dyDescent="0.3">
      <c r="A6892" s="9">
        <v>6887</v>
      </c>
      <c r="B6892" s="14" t="s">
        <v>9416</v>
      </c>
      <c r="C6892" s="15">
        <v>46041</v>
      </c>
      <c r="D6892" s="15">
        <v>46046</v>
      </c>
      <c r="E6892" s="10" t="s">
        <v>19</v>
      </c>
      <c r="F6892" s="10" t="s">
        <v>3530</v>
      </c>
      <c r="G6892" s="10" t="s">
        <v>3531</v>
      </c>
      <c r="H6892" s="10" t="s">
        <v>22</v>
      </c>
      <c r="I6892" s="10" t="s">
        <v>23</v>
      </c>
      <c r="J6892" s="10" t="s">
        <v>131</v>
      </c>
      <c r="K6892" s="10" t="s">
        <v>132</v>
      </c>
      <c r="L6892" s="10">
        <v>19140</v>
      </c>
      <c r="M6892" s="10" t="s">
        <v>133</v>
      </c>
      <c r="N6892" s="10" t="str">
        <f>_xlfn.XLOOKUP($M:$M,People!$B:$B,People!A:A)</f>
        <v>Chuck Magee</v>
      </c>
      <c r="O6892" s="10" t="s">
        <v>1873</v>
      </c>
      <c r="P6892" s="10" t="str">
        <f>VLOOKUP(O6892,Products!$A:$E,3,FALSE)</f>
        <v>Samsung</v>
      </c>
      <c r="Q6892" s="31">
        <f>INDEX(Products!$E:$E,MATCH(O6892,Products!$A:$A,0))</f>
        <v>0.27</v>
      </c>
      <c r="R6892" s="10" t="s">
        <v>28</v>
      </c>
      <c r="S6892" s="10" t="s">
        <v>58</v>
      </c>
      <c r="T6892" s="10" t="s">
        <v>1874</v>
      </c>
      <c r="U6892" s="12">
        <v>31.968000000000004</v>
      </c>
      <c r="V6892" s="12">
        <v>2</v>
      </c>
      <c r="W6892" s="12">
        <v>0.2</v>
      </c>
      <c r="X6892" s="12">
        <v>6.3935999999999993</v>
      </c>
    </row>
    <row r="6893" spans="1:24" ht="14" x14ac:dyDescent="0.3">
      <c r="A6893" s="9">
        <v>6888</v>
      </c>
      <c r="B6893" s="14" t="s">
        <v>9417</v>
      </c>
      <c r="C6893" s="15">
        <v>46041</v>
      </c>
      <c r="D6893" s="15">
        <v>46045</v>
      </c>
      <c r="E6893" s="10" t="s">
        <v>44</v>
      </c>
      <c r="F6893" s="10" t="s">
        <v>3620</v>
      </c>
      <c r="G6893" s="10" t="s">
        <v>3621</v>
      </c>
      <c r="H6893" s="10" t="s">
        <v>22</v>
      </c>
      <c r="I6893" s="10" t="s">
        <v>23</v>
      </c>
      <c r="J6893" s="10" t="s">
        <v>1905</v>
      </c>
      <c r="K6893" s="10" t="s">
        <v>4113</v>
      </c>
      <c r="L6893" s="21" t="s">
        <v>5996</v>
      </c>
      <c r="M6893" s="10" t="s">
        <v>133</v>
      </c>
      <c r="N6893" s="10" t="str">
        <f>_xlfn.XLOOKUP($M:$M,People!$B:$B,People!A:A)</f>
        <v>Chuck Magee</v>
      </c>
      <c r="O6893" s="10" t="s">
        <v>3589</v>
      </c>
      <c r="P6893" s="10" t="str">
        <f>VLOOKUP(O6893,Products!$A:$E,3,FALSE)</f>
        <v>Canon</v>
      </c>
      <c r="Q6893" s="31">
        <f>INDEX(Products!$E:$E,MATCH(O6893,Products!$A:$A,0))</f>
        <v>0.28000000000000003</v>
      </c>
      <c r="R6893" s="10" t="s">
        <v>41</v>
      </c>
      <c r="S6893" s="10" t="s">
        <v>71</v>
      </c>
      <c r="T6893" s="10" t="s">
        <v>3590</v>
      </c>
      <c r="U6893" s="12">
        <v>542.93999999999994</v>
      </c>
      <c r="V6893" s="12">
        <v>3</v>
      </c>
      <c r="W6893" s="12">
        <v>0</v>
      </c>
      <c r="X6893" s="12">
        <v>152.02319999999997</v>
      </c>
    </row>
    <row r="6894" spans="1:24" ht="14" x14ac:dyDescent="0.3">
      <c r="A6894" s="9">
        <v>6889</v>
      </c>
      <c r="B6894" s="14" t="s">
        <v>9417</v>
      </c>
      <c r="C6894" s="15">
        <v>46041</v>
      </c>
      <c r="D6894" s="15">
        <v>46045</v>
      </c>
      <c r="E6894" s="10" t="s">
        <v>44</v>
      </c>
      <c r="F6894" s="10" t="s">
        <v>3620</v>
      </c>
      <c r="G6894" s="10" t="s">
        <v>3621</v>
      </c>
      <c r="H6894" s="10" t="s">
        <v>22</v>
      </c>
      <c r="I6894" s="10" t="s">
        <v>23</v>
      </c>
      <c r="J6894" s="10" t="s">
        <v>1905</v>
      </c>
      <c r="K6894" s="10" t="s">
        <v>4113</v>
      </c>
      <c r="L6894" s="21" t="s">
        <v>5996</v>
      </c>
      <c r="M6894" s="10" t="s">
        <v>133</v>
      </c>
      <c r="N6894" s="10" t="str">
        <f>_xlfn.XLOOKUP($M:$M,People!$B:$B,People!A:A)</f>
        <v>Chuck Magee</v>
      </c>
      <c r="O6894" s="10" t="s">
        <v>154</v>
      </c>
      <c r="P6894" s="10" t="str">
        <f>VLOOKUP(O6894,Products!$A:$E,3,FALSE)</f>
        <v>Dell</v>
      </c>
      <c r="Q6894" s="31">
        <f>INDEX(Products!$E:$E,MATCH(O6894,Products!$A:$A,0))</f>
        <v>0.4</v>
      </c>
      <c r="R6894" s="10" t="s">
        <v>41</v>
      </c>
      <c r="S6894" s="10" t="s">
        <v>155</v>
      </c>
      <c r="T6894" s="10" t="s">
        <v>156</v>
      </c>
      <c r="U6894" s="12">
        <v>2.04</v>
      </c>
      <c r="V6894" s="12">
        <v>1</v>
      </c>
      <c r="W6894" s="12">
        <v>0</v>
      </c>
      <c r="X6894" s="12">
        <v>0.95879999999999987</v>
      </c>
    </row>
    <row r="6895" spans="1:24" ht="14" x14ac:dyDescent="0.3">
      <c r="A6895" s="9">
        <v>6890</v>
      </c>
      <c r="B6895" s="14" t="s">
        <v>9418</v>
      </c>
      <c r="C6895" s="15">
        <v>46041</v>
      </c>
      <c r="D6895" s="15">
        <v>46045</v>
      </c>
      <c r="E6895" s="10" t="s">
        <v>19</v>
      </c>
      <c r="F6895" s="10" t="s">
        <v>2091</v>
      </c>
      <c r="G6895" s="10" t="s">
        <v>2092</v>
      </c>
      <c r="H6895" s="10" t="s">
        <v>22</v>
      </c>
      <c r="I6895" s="10" t="s">
        <v>23</v>
      </c>
      <c r="J6895" s="10" t="s">
        <v>3775</v>
      </c>
      <c r="K6895" s="10" t="s">
        <v>94</v>
      </c>
      <c r="L6895" s="10">
        <v>76248</v>
      </c>
      <c r="M6895" s="10" t="s">
        <v>95</v>
      </c>
      <c r="N6895" s="10" t="str">
        <f>_xlfn.XLOOKUP($M:$M,People!$B:$B,People!A:A)</f>
        <v>Roxanne Rodriguez</v>
      </c>
      <c r="O6895" s="10" t="s">
        <v>3776</v>
      </c>
      <c r="P6895" s="10" t="str">
        <f>VLOOKUP(O6895,Products!$A:$E,3,FALSE)</f>
        <v>Dell</v>
      </c>
      <c r="Q6895" s="31">
        <f>INDEX(Products!$E:$E,MATCH(O6895,Products!$A:$A,0))</f>
        <v>0.3</v>
      </c>
      <c r="R6895" s="10" t="s">
        <v>41</v>
      </c>
      <c r="S6895" s="10" t="s">
        <v>42</v>
      </c>
      <c r="T6895" s="10" t="s">
        <v>3777</v>
      </c>
      <c r="U6895" s="12">
        <v>6</v>
      </c>
      <c r="V6895" s="12">
        <v>2</v>
      </c>
      <c r="W6895" s="12">
        <v>0.2</v>
      </c>
      <c r="X6895" s="12">
        <v>2.0999999999999996</v>
      </c>
    </row>
    <row r="6896" spans="1:24" ht="14" x14ac:dyDescent="0.3">
      <c r="A6896" s="9">
        <v>6891</v>
      </c>
      <c r="B6896" s="14" t="s">
        <v>9417</v>
      </c>
      <c r="C6896" s="15">
        <v>46041</v>
      </c>
      <c r="D6896" s="15">
        <v>46045</v>
      </c>
      <c r="E6896" s="10" t="s">
        <v>44</v>
      </c>
      <c r="F6896" s="10" t="s">
        <v>3620</v>
      </c>
      <c r="G6896" s="10" t="s">
        <v>3621</v>
      </c>
      <c r="H6896" s="10" t="s">
        <v>22</v>
      </c>
      <c r="I6896" s="10" t="s">
        <v>23</v>
      </c>
      <c r="J6896" s="10" t="s">
        <v>1905</v>
      </c>
      <c r="K6896" s="10" t="s">
        <v>4113</v>
      </c>
      <c r="L6896" s="21" t="s">
        <v>5996</v>
      </c>
      <c r="M6896" s="10" t="s">
        <v>133</v>
      </c>
      <c r="N6896" s="10" t="str">
        <f>_xlfn.XLOOKUP($M:$M,People!$B:$B,People!A:A)</f>
        <v>Chuck Magee</v>
      </c>
      <c r="O6896" s="10" t="s">
        <v>1264</v>
      </c>
      <c r="P6896" s="10" t="str">
        <f>VLOOKUP(O6896,Products!$A:$E,3,FALSE)</f>
        <v>Dell</v>
      </c>
      <c r="Q6896" s="31">
        <f>INDEX(Products!$E:$E,MATCH(O6896,Products!$A:$A,0))</f>
        <v>0.38</v>
      </c>
      <c r="R6896" s="10" t="s">
        <v>41</v>
      </c>
      <c r="S6896" s="10" t="s">
        <v>82</v>
      </c>
      <c r="T6896" s="10" t="s">
        <v>1265</v>
      </c>
      <c r="U6896" s="12">
        <v>79.92</v>
      </c>
      <c r="V6896" s="12">
        <v>4</v>
      </c>
      <c r="W6896" s="12">
        <v>0</v>
      </c>
      <c r="X6896" s="12">
        <v>37.562399999999997</v>
      </c>
    </row>
    <row r="6897" spans="1:24" ht="14" x14ac:dyDescent="0.3">
      <c r="A6897" s="9">
        <v>6892</v>
      </c>
      <c r="B6897" s="14" t="s">
        <v>9417</v>
      </c>
      <c r="C6897" s="15">
        <v>46041</v>
      </c>
      <c r="D6897" s="15">
        <v>46045</v>
      </c>
      <c r="E6897" s="10" t="s">
        <v>44</v>
      </c>
      <c r="F6897" s="10" t="s">
        <v>3620</v>
      </c>
      <c r="G6897" s="10" t="s">
        <v>3621</v>
      </c>
      <c r="H6897" s="10" t="s">
        <v>22</v>
      </c>
      <c r="I6897" s="10" t="s">
        <v>23</v>
      </c>
      <c r="J6897" s="10" t="s">
        <v>1905</v>
      </c>
      <c r="K6897" s="10" t="s">
        <v>4113</v>
      </c>
      <c r="L6897" s="21" t="s">
        <v>5996</v>
      </c>
      <c r="M6897" s="10" t="s">
        <v>133</v>
      </c>
      <c r="N6897" s="10" t="str">
        <f>_xlfn.XLOOKUP($M:$M,People!$B:$B,People!A:A)</f>
        <v>Chuck Magee</v>
      </c>
      <c r="O6897" s="10" t="s">
        <v>1091</v>
      </c>
      <c r="P6897" s="10" t="str">
        <f>VLOOKUP(O6897,Products!$A:$E,3,FALSE)</f>
        <v>Office Depot</v>
      </c>
      <c r="Q6897" s="31">
        <f>INDEX(Products!$E:$E,MATCH(O6897,Products!$A:$A,0))</f>
        <v>0.4</v>
      </c>
      <c r="R6897" s="10" t="s">
        <v>41</v>
      </c>
      <c r="S6897" s="10" t="s">
        <v>82</v>
      </c>
      <c r="T6897" s="10" t="s">
        <v>1092</v>
      </c>
      <c r="U6897" s="12">
        <v>12.28</v>
      </c>
      <c r="V6897" s="12">
        <v>1</v>
      </c>
      <c r="W6897" s="12">
        <v>0</v>
      </c>
      <c r="X6897" s="12">
        <v>5.7715999999999994</v>
      </c>
    </row>
    <row r="6898" spans="1:24" ht="14" x14ac:dyDescent="0.3">
      <c r="A6898" s="9">
        <v>6893</v>
      </c>
      <c r="B6898" s="14" t="s">
        <v>9416</v>
      </c>
      <c r="C6898" s="15">
        <v>46041</v>
      </c>
      <c r="D6898" s="15">
        <v>46046</v>
      </c>
      <c r="E6898" s="10" t="s">
        <v>19</v>
      </c>
      <c r="F6898" s="10" t="s">
        <v>3530</v>
      </c>
      <c r="G6898" s="10" t="s">
        <v>3531</v>
      </c>
      <c r="H6898" s="10" t="s">
        <v>22</v>
      </c>
      <c r="I6898" s="10" t="s">
        <v>23</v>
      </c>
      <c r="J6898" s="10" t="s">
        <v>131</v>
      </c>
      <c r="K6898" s="10" t="s">
        <v>132</v>
      </c>
      <c r="L6898" s="10">
        <v>19140</v>
      </c>
      <c r="M6898" s="10" t="s">
        <v>133</v>
      </c>
      <c r="N6898" s="10" t="str">
        <f>_xlfn.XLOOKUP($M:$M,People!$B:$B,People!A:A)</f>
        <v>Chuck Magee</v>
      </c>
      <c r="O6898" s="10" t="s">
        <v>3195</v>
      </c>
      <c r="P6898" s="10" t="str">
        <f>VLOOKUP(O6898,Products!$A:$E,3,FALSE)</f>
        <v>Office Depot</v>
      </c>
      <c r="Q6898" s="31">
        <f>INDEX(Products!$E:$E,MATCH(O6898,Products!$A:$A,0))</f>
        <v>0.34</v>
      </c>
      <c r="R6898" s="10" t="s">
        <v>41</v>
      </c>
      <c r="S6898" s="10" t="s">
        <v>82</v>
      </c>
      <c r="T6898" s="10" t="s">
        <v>3196</v>
      </c>
      <c r="U6898" s="12">
        <v>21.696000000000002</v>
      </c>
      <c r="V6898" s="12">
        <v>4</v>
      </c>
      <c r="W6898" s="12">
        <v>0.2</v>
      </c>
      <c r="X6898" s="12">
        <v>7.0511999999999988</v>
      </c>
    </row>
    <row r="6899" spans="1:24" ht="14" x14ac:dyDescent="0.3">
      <c r="A6899" s="9">
        <v>6894</v>
      </c>
      <c r="B6899" s="14" t="s">
        <v>9416</v>
      </c>
      <c r="C6899" s="15">
        <v>46041</v>
      </c>
      <c r="D6899" s="15">
        <v>46046</v>
      </c>
      <c r="E6899" s="10" t="s">
        <v>19</v>
      </c>
      <c r="F6899" s="10" t="s">
        <v>3530</v>
      </c>
      <c r="G6899" s="10" t="s">
        <v>3531</v>
      </c>
      <c r="H6899" s="10" t="s">
        <v>22</v>
      </c>
      <c r="I6899" s="10" t="s">
        <v>23</v>
      </c>
      <c r="J6899" s="10" t="s">
        <v>131</v>
      </c>
      <c r="K6899" s="10" t="s">
        <v>132</v>
      </c>
      <c r="L6899" s="10">
        <v>19140</v>
      </c>
      <c r="M6899" s="10" t="s">
        <v>133</v>
      </c>
      <c r="N6899" s="10" t="str">
        <f>_xlfn.XLOOKUP($M:$M,People!$B:$B,People!A:A)</f>
        <v>Chuck Magee</v>
      </c>
      <c r="O6899" s="10" t="s">
        <v>3618</v>
      </c>
      <c r="P6899" s="10" t="str">
        <f>VLOOKUP(O6899,Products!$A:$E,3,FALSE)</f>
        <v>Samsung</v>
      </c>
      <c r="Q6899" s="31">
        <f>INDEX(Products!$E:$E,MATCH(O6899,Products!$A:$A,0))</f>
        <v>0.39</v>
      </c>
      <c r="R6899" s="10" t="s">
        <v>64</v>
      </c>
      <c r="S6899" s="10" t="s">
        <v>65</v>
      </c>
      <c r="T6899" s="10" t="s">
        <v>3619</v>
      </c>
      <c r="U6899" s="12">
        <v>429.59999999999997</v>
      </c>
      <c r="V6899" s="12">
        <v>2</v>
      </c>
      <c r="W6899" s="12">
        <v>0.4</v>
      </c>
      <c r="X6899" s="12">
        <v>-93.079999999999984</v>
      </c>
    </row>
    <row r="6900" spans="1:24" ht="14" x14ac:dyDescent="0.3">
      <c r="A6900" s="9">
        <v>6895</v>
      </c>
      <c r="B6900" s="14" t="s">
        <v>9419</v>
      </c>
      <c r="C6900" s="15">
        <v>46042</v>
      </c>
      <c r="D6900" s="15">
        <v>46045</v>
      </c>
      <c r="E6900" s="10" t="s">
        <v>19</v>
      </c>
      <c r="F6900" s="10" t="s">
        <v>423</v>
      </c>
      <c r="G6900" s="10" t="s">
        <v>424</v>
      </c>
      <c r="H6900" s="10" t="s">
        <v>36</v>
      </c>
      <c r="I6900" s="10" t="s">
        <v>23</v>
      </c>
      <c r="J6900" s="10" t="s">
        <v>237</v>
      </c>
      <c r="K6900" s="10" t="s">
        <v>238</v>
      </c>
      <c r="L6900" s="10">
        <v>10024</v>
      </c>
      <c r="M6900" s="10" t="s">
        <v>133</v>
      </c>
      <c r="N6900" s="10" t="str">
        <f>_xlfn.XLOOKUP($M:$M,People!$B:$B,People!A:A)</f>
        <v>Chuck Magee</v>
      </c>
      <c r="O6900" s="10" t="s">
        <v>1335</v>
      </c>
      <c r="P6900" s="10" t="str">
        <f>VLOOKUP(O6900,Products!$A:$E,3,FALSE)</f>
        <v>Canon</v>
      </c>
      <c r="Q6900" s="31">
        <f>INDEX(Products!$E:$E,MATCH(O6900,Products!$A:$A,0))</f>
        <v>0.32</v>
      </c>
      <c r="R6900" s="10" t="s">
        <v>28</v>
      </c>
      <c r="S6900" s="10" t="s">
        <v>32</v>
      </c>
      <c r="T6900" s="10" t="s">
        <v>1336</v>
      </c>
      <c r="U6900" s="12">
        <v>207.84600000000003</v>
      </c>
      <c r="V6900" s="12">
        <v>3</v>
      </c>
      <c r="W6900" s="12">
        <v>0.1</v>
      </c>
      <c r="X6900" s="12">
        <v>2.3093999999999895</v>
      </c>
    </row>
    <row r="6901" spans="1:24" ht="14" x14ac:dyDescent="0.3">
      <c r="A6901" s="9">
        <v>6896</v>
      </c>
      <c r="B6901" s="14" t="s">
        <v>9420</v>
      </c>
      <c r="C6901" s="15">
        <v>46042</v>
      </c>
      <c r="D6901" s="15">
        <v>46048</v>
      </c>
      <c r="E6901" s="10" t="s">
        <v>44</v>
      </c>
      <c r="F6901" s="10" t="s">
        <v>1649</v>
      </c>
      <c r="G6901" s="10" t="s">
        <v>1650</v>
      </c>
      <c r="H6901" s="10" t="s">
        <v>22</v>
      </c>
      <c r="I6901" s="10" t="s">
        <v>23</v>
      </c>
      <c r="J6901" s="10" t="s">
        <v>5384</v>
      </c>
      <c r="K6901" s="10" t="s">
        <v>656</v>
      </c>
      <c r="L6901" s="10">
        <v>6708</v>
      </c>
      <c r="M6901" s="10" t="s">
        <v>133</v>
      </c>
      <c r="N6901" s="10" t="str">
        <f>_xlfn.XLOOKUP($M:$M,People!$B:$B,People!A:A)</f>
        <v>Chuck Magee</v>
      </c>
      <c r="O6901" s="10" t="s">
        <v>2703</v>
      </c>
      <c r="P6901" s="10" t="str">
        <f>VLOOKUP(O6901,Products!$A:$E,3,FALSE)</f>
        <v>Samsung</v>
      </c>
      <c r="Q6901" s="31">
        <f>INDEX(Products!$E:$E,MATCH(O6901,Products!$A:$A,0))</f>
        <v>0.33</v>
      </c>
      <c r="R6901" s="10" t="s">
        <v>41</v>
      </c>
      <c r="S6901" s="10" t="s">
        <v>61</v>
      </c>
      <c r="T6901" s="10" t="s">
        <v>2704</v>
      </c>
      <c r="U6901" s="12">
        <v>3.52</v>
      </c>
      <c r="V6901" s="12">
        <v>2</v>
      </c>
      <c r="W6901" s="12">
        <v>0</v>
      </c>
      <c r="X6901" s="12">
        <v>1.0207999999999999</v>
      </c>
    </row>
    <row r="6902" spans="1:24" ht="14" x14ac:dyDescent="0.3">
      <c r="A6902" s="9">
        <v>6897</v>
      </c>
      <c r="B6902" s="14" t="s">
        <v>9421</v>
      </c>
      <c r="C6902" s="15">
        <v>46042</v>
      </c>
      <c r="D6902" s="15">
        <v>46047</v>
      </c>
      <c r="E6902" s="10" t="s">
        <v>44</v>
      </c>
      <c r="F6902" s="10" t="s">
        <v>4276</v>
      </c>
      <c r="G6902" s="10" t="s">
        <v>4277</v>
      </c>
      <c r="H6902" s="10" t="s">
        <v>22</v>
      </c>
      <c r="I6902" s="10" t="s">
        <v>23</v>
      </c>
      <c r="J6902" s="10" t="s">
        <v>114</v>
      </c>
      <c r="K6902" s="10" t="s">
        <v>38</v>
      </c>
      <c r="L6902" s="10">
        <v>94122</v>
      </c>
      <c r="M6902" s="10" t="s">
        <v>39</v>
      </c>
      <c r="N6902" s="10" t="str">
        <f>_xlfn.XLOOKUP($M:$M,People!$B:$B,People!A:A)</f>
        <v>Sadie Pawthorne</v>
      </c>
      <c r="O6902" s="10" t="s">
        <v>3744</v>
      </c>
      <c r="P6902" s="10" t="str">
        <f>VLOOKUP(O6902,Products!$A:$E,3,FALSE)</f>
        <v>Logitech</v>
      </c>
      <c r="Q6902" s="31">
        <f>INDEX(Products!$E:$E,MATCH(O6902,Products!$A:$A,0))</f>
        <v>0.27</v>
      </c>
      <c r="R6902" s="10" t="s">
        <v>41</v>
      </c>
      <c r="S6902" s="10" t="s">
        <v>61</v>
      </c>
      <c r="T6902" s="10" t="s">
        <v>2548</v>
      </c>
      <c r="U6902" s="12">
        <v>24.2</v>
      </c>
      <c r="V6902" s="12">
        <v>5</v>
      </c>
      <c r="W6902" s="12">
        <v>0</v>
      </c>
      <c r="X6902" s="12">
        <v>7.9859999999999998</v>
      </c>
    </row>
    <row r="6903" spans="1:24" ht="14" x14ac:dyDescent="0.3">
      <c r="A6903" s="9">
        <v>6898</v>
      </c>
      <c r="B6903" s="14" t="s">
        <v>9422</v>
      </c>
      <c r="C6903" s="15">
        <v>46042</v>
      </c>
      <c r="D6903" s="15">
        <v>46043</v>
      </c>
      <c r="E6903" s="10" t="s">
        <v>168</v>
      </c>
      <c r="F6903" s="10" t="s">
        <v>4080</v>
      </c>
      <c r="G6903" s="10" t="s">
        <v>4081</v>
      </c>
      <c r="H6903" s="10" t="s">
        <v>22</v>
      </c>
      <c r="I6903" s="10" t="s">
        <v>23</v>
      </c>
      <c r="J6903" s="10" t="s">
        <v>271</v>
      </c>
      <c r="K6903" s="10" t="s">
        <v>189</v>
      </c>
      <c r="L6903" s="10">
        <v>60653</v>
      </c>
      <c r="M6903" s="10" t="s">
        <v>95</v>
      </c>
      <c r="N6903" s="10" t="str">
        <f>_xlfn.XLOOKUP($M:$M,People!$B:$B,People!A:A)</f>
        <v>Roxanne Rodriguez</v>
      </c>
      <c r="O6903" s="10" t="s">
        <v>2460</v>
      </c>
      <c r="P6903" s="10" t="str">
        <f>VLOOKUP(O6903,Products!$A:$E,3,FALSE)</f>
        <v>Dell</v>
      </c>
      <c r="Q6903" s="31">
        <f>INDEX(Products!$E:$E,MATCH(O6903,Products!$A:$A,0))</f>
        <v>0.32</v>
      </c>
      <c r="R6903" s="10" t="s">
        <v>41</v>
      </c>
      <c r="S6903" s="10" t="s">
        <v>42</v>
      </c>
      <c r="T6903" s="10" t="s">
        <v>2461</v>
      </c>
      <c r="U6903" s="12">
        <v>11.52</v>
      </c>
      <c r="V6903" s="12">
        <v>5</v>
      </c>
      <c r="W6903" s="12">
        <v>0.2</v>
      </c>
      <c r="X6903" s="12">
        <v>4.1760000000000002</v>
      </c>
    </row>
    <row r="6904" spans="1:24" ht="14" x14ac:dyDescent="0.3">
      <c r="A6904" s="9">
        <v>6899</v>
      </c>
      <c r="B6904" s="14" t="s">
        <v>9421</v>
      </c>
      <c r="C6904" s="15">
        <v>46042</v>
      </c>
      <c r="D6904" s="15">
        <v>46047</v>
      </c>
      <c r="E6904" s="10" t="s">
        <v>44</v>
      </c>
      <c r="F6904" s="10" t="s">
        <v>4276</v>
      </c>
      <c r="G6904" s="10" t="s">
        <v>4277</v>
      </c>
      <c r="H6904" s="10" t="s">
        <v>22</v>
      </c>
      <c r="I6904" s="10" t="s">
        <v>23</v>
      </c>
      <c r="J6904" s="10" t="s">
        <v>114</v>
      </c>
      <c r="K6904" s="10" t="s">
        <v>38</v>
      </c>
      <c r="L6904" s="10">
        <v>94122</v>
      </c>
      <c r="M6904" s="10" t="s">
        <v>39</v>
      </c>
      <c r="N6904" s="10" t="str">
        <f>_xlfn.XLOOKUP($M:$M,People!$B:$B,People!A:A)</f>
        <v>Sadie Pawthorne</v>
      </c>
      <c r="O6904" s="10" t="s">
        <v>4278</v>
      </c>
      <c r="P6904" s="10" t="str">
        <f>VLOOKUP(O6904,Products!$A:$E,3,FALSE)</f>
        <v>Avery</v>
      </c>
      <c r="Q6904" s="31">
        <f>INDEX(Products!$E:$E,MATCH(O6904,Products!$A:$A,0))</f>
        <v>0.37</v>
      </c>
      <c r="R6904" s="10" t="s">
        <v>64</v>
      </c>
      <c r="S6904" s="10" t="s">
        <v>65</v>
      </c>
      <c r="T6904" s="10" t="s">
        <v>4279</v>
      </c>
      <c r="U6904" s="12">
        <v>359.97600000000006</v>
      </c>
      <c r="V6904" s="12">
        <v>3</v>
      </c>
      <c r="W6904" s="12">
        <v>0.2</v>
      </c>
      <c r="X6904" s="12">
        <v>130.49130000000002</v>
      </c>
    </row>
    <row r="6905" spans="1:24" ht="14" x14ac:dyDescent="0.3">
      <c r="A6905" s="9">
        <v>6900</v>
      </c>
      <c r="B6905" s="14" t="s">
        <v>9423</v>
      </c>
      <c r="C6905" s="15">
        <v>46042</v>
      </c>
      <c r="D6905" s="15">
        <v>46048</v>
      </c>
      <c r="E6905" s="10" t="s">
        <v>44</v>
      </c>
      <c r="F6905" s="10" t="s">
        <v>3522</v>
      </c>
      <c r="G6905" s="10" t="s">
        <v>3523</v>
      </c>
      <c r="H6905" s="10" t="s">
        <v>22</v>
      </c>
      <c r="I6905" s="10" t="s">
        <v>23</v>
      </c>
      <c r="J6905" s="10" t="s">
        <v>37</v>
      </c>
      <c r="K6905" s="10" t="s">
        <v>38</v>
      </c>
      <c r="L6905" s="10">
        <v>90045</v>
      </c>
      <c r="M6905" s="10" t="s">
        <v>39</v>
      </c>
      <c r="N6905" s="10" t="str">
        <f>_xlfn.XLOOKUP($M:$M,People!$B:$B,People!A:A)</f>
        <v>Sadie Pawthorne</v>
      </c>
      <c r="O6905" s="10" t="s">
        <v>3524</v>
      </c>
      <c r="P6905" s="10" t="str">
        <f>VLOOKUP(O6905,Products!$A:$E,3,FALSE)</f>
        <v>Office Depot</v>
      </c>
      <c r="Q6905" s="31">
        <f>INDEX(Products!$E:$E,MATCH(O6905,Products!$A:$A,0))</f>
        <v>0.38</v>
      </c>
      <c r="R6905" s="10" t="s">
        <v>64</v>
      </c>
      <c r="S6905" s="10" t="s">
        <v>65</v>
      </c>
      <c r="T6905" s="10" t="s">
        <v>3525</v>
      </c>
      <c r="U6905" s="12">
        <v>160.77600000000001</v>
      </c>
      <c r="V6905" s="12">
        <v>3</v>
      </c>
      <c r="W6905" s="12">
        <v>0.2</v>
      </c>
      <c r="X6905" s="12">
        <v>10.048500000000004</v>
      </c>
    </row>
    <row r="6906" spans="1:24" ht="14" x14ac:dyDescent="0.3">
      <c r="A6906" s="9">
        <v>6901</v>
      </c>
      <c r="B6906" s="14" t="s">
        <v>9424</v>
      </c>
      <c r="C6906" s="15">
        <v>46043</v>
      </c>
      <c r="D6906" s="15">
        <v>46047</v>
      </c>
      <c r="E6906" s="10" t="s">
        <v>44</v>
      </c>
      <c r="F6906" s="10" t="s">
        <v>2011</v>
      </c>
      <c r="G6906" s="10" t="s">
        <v>2012</v>
      </c>
      <c r="H6906" s="10" t="s">
        <v>92</v>
      </c>
      <c r="I6906" s="10" t="s">
        <v>23</v>
      </c>
      <c r="J6906" s="10" t="s">
        <v>86</v>
      </c>
      <c r="K6906" s="10" t="s">
        <v>87</v>
      </c>
      <c r="L6906" s="10">
        <v>98115</v>
      </c>
      <c r="M6906" s="10" t="s">
        <v>39</v>
      </c>
      <c r="N6906" s="10" t="str">
        <f>_xlfn.XLOOKUP($M:$M,People!$B:$B,People!A:A)</f>
        <v>Sadie Pawthorne</v>
      </c>
      <c r="O6906" s="10" t="s">
        <v>2015</v>
      </c>
      <c r="P6906" s="10" t="str">
        <f>VLOOKUP(O6906,Products!$A:$E,3,FALSE)</f>
        <v>IKEA</v>
      </c>
      <c r="Q6906" s="31">
        <f>INDEX(Products!$E:$E,MATCH(O6906,Products!$A:$A,0))</f>
        <v>0.36</v>
      </c>
      <c r="R6906" s="10" t="s">
        <v>28</v>
      </c>
      <c r="S6906" s="10" t="s">
        <v>29</v>
      </c>
      <c r="T6906" s="10" t="s">
        <v>2016</v>
      </c>
      <c r="U6906" s="12">
        <v>84.98</v>
      </c>
      <c r="V6906" s="12">
        <v>1</v>
      </c>
      <c r="W6906" s="12">
        <v>0</v>
      </c>
      <c r="X6906" s="12">
        <v>18.695599999999999</v>
      </c>
    </row>
    <row r="6907" spans="1:24" ht="14" x14ac:dyDescent="0.3">
      <c r="A6907" s="9">
        <v>6902</v>
      </c>
      <c r="B6907" s="14" t="s">
        <v>9424</v>
      </c>
      <c r="C6907" s="15">
        <v>46043</v>
      </c>
      <c r="D6907" s="15">
        <v>46047</v>
      </c>
      <c r="E6907" s="10" t="s">
        <v>44</v>
      </c>
      <c r="F6907" s="10" t="s">
        <v>2011</v>
      </c>
      <c r="G6907" s="10" t="s">
        <v>2012</v>
      </c>
      <c r="H6907" s="10" t="s">
        <v>92</v>
      </c>
      <c r="I6907" s="10" t="s">
        <v>23</v>
      </c>
      <c r="J6907" s="10" t="s">
        <v>86</v>
      </c>
      <c r="K6907" s="10" t="s">
        <v>87</v>
      </c>
      <c r="L6907" s="10">
        <v>98115</v>
      </c>
      <c r="M6907" s="10" t="s">
        <v>39</v>
      </c>
      <c r="N6907" s="10" t="str">
        <f>_xlfn.XLOOKUP($M:$M,People!$B:$B,People!A:A)</f>
        <v>Sadie Pawthorne</v>
      </c>
      <c r="O6907" s="10" t="s">
        <v>2017</v>
      </c>
      <c r="P6907" s="10" t="str">
        <f>VLOOKUP(O6907,Products!$A:$E,3,FALSE)</f>
        <v>Samsung</v>
      </c>
      <c r="Q6907" s="31">
        <f>INDEX(Products!$E:$E,MATCH(O6907,Products!$A:$A,0))</f>
        <v>0.39</v>
      </c>
      <c r="R6907" s="10" t="s">
        <v>41</v>
      </c>
      <c r="S6907" s="10" t="s">
        <v>68</v>
      </c>
      <c r="T6907" s="10" t="s">
        <v>2018</v>
      </c>
      <c r="U6907" s="12">
        <v>18.72</v>
      </c>
      <c r="V6907" s="12">
        <v>5</v>
      </c>
      <c r="W6907" s="12">
        <v>0.2</v>
      </c>
      <c r="X6907" s="12">
        <v>6.5519999999999996</v>
      </c>
    </row>
    <row r="6908" spans="1:24" ht="14" x14ac:dyDescent="0.3">
      <c r="A6908" s="9">
        <v>6903</v>
      </c>
      <c r="B6908" s="14" t="s">
        <v>9425</v>
      </c>
      <c r="C6908" s="15">
        <v>46043</v>
      </c>
      <c r="D6908" s="15">
        <v>46049</v>
      </c>
      <c r="E6908" s="10" t="s">
        <v>44</v>
      </c>
      <c r="F6908" s="10" t="s">
        <v>2921</v>
      </c>
      <c r="G6908" s="10" t="s">
        <v>2922</v>
      </c>
      <c r="H6908" s="10" t="s">
        <v>92</v>
      </c>
      <c r="I6908" s="10" t="s">
        <v>23</v>
      </c>
      <c r="J6908" s="10" t="s">
        <v>292</v>
      </c>
      <c r="K6908" s="10" t="s">
        <v>212</v>
      </c>
      <c r="L6908" s="10">
        <v>49201</v>
      </c>
      <c r="M6908" s="10" t="s">
        <v>95</v>
      </c>
      <c r="N6908" s="10" t="str">
        <f>_xlfn.XLOOKUP($M:$M,People!$B:$B,People!A:A)</f>
        <v>Roxanne Rodriguez</v>
      </c>
      <c r="O6908" s="10" t="s">
        <v>2045</v>
      </c>
      <c r="P6908" s="10" t="str">
        <f>VLOOKUP(O6908,Products!$A:$E,3,FALSE)</f>
        <v>Avery</v>
      </c>
      <c r="Q6908" s="31">
        <f>INDEX(Products!$E:$E,MATCH(O6908,Products!$A:$A,0))</f>
        <v>0.31</v>
      </c>
      <c r="R6908" s="10" t="s">
        <v>41</v>
      </c>
      <c r="S6908" s="10" t="s">
        <v>68</v>
      </c>
      <c r="T6908" s="10" t="s">
        <v>2046</v>
      </c>
      <c r="U6908" s="12">
        <v>14.399999999999999</v>
      </c>
      <c r="V6908" s="12">
        <v>5</v>
      </c>
      <c r="W6908" s="12">
        <v>0</v>
      </c>
      <c r="X6908" s="12">
        <v>7.056</v>
      </c>
    </row>
    <row r="6909" spans="1:24" ht="14" x14ac:dyDescent="0.3">
      <c r="A6909" s="9">
        <v>6904</v>
      </c>
      <c r="B6909" s="14" t="s">
        <v>9425</v>
      </c>
      <c r="C6909" s="15">
        <v>46043</v>
      </c>
      <c r="D6909" s="15">
        <v>46049</v>
      </c>
      <c r="E6909" s="10" t="s">
        <v>44</v>
      </c>
      <c r="F6909" s="10" t="s">
        <v>2921</v>
      </c>
      <c r="G6909" s="10" t="s">
        <v>2922</v>
      </c>
      <c r="H6909" s="10" t="s">
        <v>92</v>
      </c>
      <c r="I6909" s="10" t="s">
        <v>23</v>
      </c>
      <c r="J6909" s="10" t="s">
        <v>292</v>
      </c>
      <c r="K6909" s="10" t="s">
        <v>212</v>
      </c>
      <c r="L6909" s="10">
        <v>49201</v>
      </c>
      <c r="M6909" s="10" t="s">
        <v>95</v>
      </c>
      <c r="N6909" s="10" t="str">
        <f>_xlfn.XLOOKUP($M:$M,People!$B:$B,People!A:A)</f>
        <v>Roxanne Rodriguez</v>
      </c>
      <c r="O6909" s="10" t="s">
        <v>4507</v>
      </c>
      <c r="P6909" s="10" t="str">
        <f>VLOOKUP(O6909,Products!$A:$E,3,FALSE)</f>
        <v>Office Depot</v>
      </c>
      <c r="Q6909" s="31">
        <f>INDEX(Products!$E:$E,MATCH(O6909,Products!$A:$A,0))</f>
        <v>0.36</v>
      </c>
      <c r="R6909" s="10" t="s">
        <v>41</v>
      </c>
      <c r="S6909" s="10" t="s">
        <v>68</v>
      </c>
      <c r="T6909" s="10" t="s">
        <v>4508</v>
      </c>
      <c r="U6909" s="12">
        <v>89.52</v>
      </c>
      <c r="V6909" s="12">
        <v>4</v>
      </c>
      <c r="W6909" s="12">
        <v>0</v>
      </c>
      <c r="X6909" s="12">
        <v>42.074399999999997</v>
      </c>
    </row>
    <row r="6910" spans="1:24" ht="14" x14ac:dyDescent="0.3">
      <c r="A6910" s="9">
        <v>6905</v>
      </c>
      <c r="B6910" s="14" t="s">
        <v>9424</v>
      </c>
      <c r="C6910" s="15">
        <v>46043</v>
      </c>
      <c r="D6910" s="15">
        <v>46047</v>
      </c>
      <c r="E6910" s="10" t="s">
        <v>44</v>
      </c>
      <c r="F6910" s="10" t="s">
        <v>2011</v>
      </c>
      <c r="G6910" s="10" t="s">
        <v>2012</v>
      </c>
      <c r="H6910" s="10" t="s">
        <v>92</v>
      </c>
      <c r="I6910" s="10" t="s">
        <v>23</v>
      </c>
      <c r="J6910" s="10" t="s">
        <v>86</v>
      </c>
      <c r="K6910" s="10" t="s">
        <v>87</v>
      </c>
      <c r="L6910" s="10">
        <v>98115</v>
      </c>
      <c r="M6910" s="10" t="s">
        <v>39</v>
      </c>
      <c r="N6910" s="10" t="str">
        <f>_xlfn.XLOOKUP($M:$M,People!$B:$B,People!A:A)</f>
        <v>Sadie Pawthorne</v>
      </c>
      <c r="O6910" s="10" t="s">
        <v>207</v>
      </c>
      <c r="P6910" s="10" t="str">
        <f>VLOOKUP(O6910,Products!$A:$E,3,FALSE)</f>
        <v>Office Depot</v>
      </c>
      <c r="Q6910" s="31">
        <f>INDEX(Products!$E:$E,MATCH(O6910,Products!$A:$A,0))</f>
        <v>0.3</v>
      </c>
      <c r="R6910" s="10" t="s">
        <v>41</v>
      </c>
      <c r="S6910" s="10" t="s">
        <v>68</v>
      </c>
      <c r="T6910" s="10" t="s">
        <v>208</v>
      </c>
      <c r="U6910" s="12">
        <v>27.936000000000003</v>
      </c>
      <c r="V6910" s="12">
        <v>4</v>
      </c>
      <c r="W6910" s="12">
        <v>0.2</v>
      </c>
      <c r="X6910" s="12">
        <v>9.4283999999999963</v>
      </c>
    </row>
    <row r="6911" spans="1:24" ht="14" x14ac:dyDescent="0.3">
      <c r="A6911" s="9">
        <v>6906</v>
      </c>
      <c r="B6911" s="14" t="s">
        <v>9424</v>
      </c>
      <c r="C6911" s="15">
        <v>46043</v>
      </c>
      <c r="D6911" s="15">
        <v>46047</v>
      </c>
      <c r="E6911" s="10" t="s">
        <v>44</v>
      </c>
      <c r="F6911" s="10" t="s">
        <v>2011</v>
      </c>
      <c r="G6911" s="10" t="s">
        <v>2012</v>
      </c>
      <c r="H6911" s="10" t="s">
        <v>92</v>
      </c>
      <c r="I6911" s="10" t="s">
        <v>23</v>
      </c>
      <c r="J6911" s="10" t="s">
        <v>86</v>
      </c>
      <c r="K6911" s="10" t="s">
        <v>87</v>
      </c>
      <c r="L6911" s="10">
        <v>98115</v>
      </c>
      <c r="M6911" s="10" t="s">
        <v>39</v>
      </c>
      <c r="N6911" s="10" t="str">
        <f>_xlfn.XLOOKUP($M:$M,People!$B:$B,People!A:A)</f>
        <v>Sadie Pawthorne</v>
      </c>
      <c r="O6911" s="10" t="s">
        <v>1208</v>
      </c>
      <c r="P6911" s="10" t="str">
        <f>VLOOKUP(O6911,Products!$A:$E,3,FALSE)</f>
        <v>Dell</v>
      </c>
      <c r="Q6911" s="31">
        <f>INDEX(Products!$E:$E,MATCH(O6911,Products!$A:$A,0))</f>
        <v>0.34</v>
      </c>
      <c r="R6911" s="10" t="s">
        <v>41</v>
      </c>
      <c r="S6911" s="10" t="s">
        <v>68</v>
      </c>
      <c r="T6911" s="10" t="s">
        <v>1209</v>
      </c>
      <c r="U6911" s="12">
        <v>99.695999999999998</v>
      </c>
      <c r="V6911" s="12">
        <v>6</v>
      </c>
      <c r="W6911" s="12">
        <v>0.2</v>
      </c>
      <c r="X6911" s="12">
        <v>33.647399999999998</v>
      </c>
    </row>
    <row r="6912" spans="1:24" ht="14" x14ac:dyDescent="0.3">
      <c r="A6912" s="9">
        <v>6907</v>
      </c>
      <c r="B6912" s="14" t="s">
        <v>9426</v>
      </c>
      <c r="C6912" s="15">
        <v>46043</v>
      </c>
      <c r="D6912" s="15">
        <v>46048</v>
      </c>
      <c r="E6912" s="10" t="s">
        <v>44</v>
      </c>
      <c r="F6912" s="10" t="s">
        <v>2693</v>
      </c>
      <c r="G6912" s="10" t="s">
        <v>2694</v>
      </c>
      <c r="H6912" s="10" t="s">
        <v>92</v>
      </c>
      <c r="I6912" s="10" t="s">
        <v>23</v>
      </c>
      <c r="J6912" s="10" t="s">
        <v>411</v>
      </c>
      <c r="K6912" s="10" t="s">
        <v>80</v>
      </c>
      <c r="L6912" s="10">
        <v>28205</v>
      </c>
      <c r="M6912" s="10" t="s">
        <v>26</v>
      </c>
      <c r="N6912" s="10" t="str">
        <f>_xlfn.XLOOKUP($M:$M,People!$B:$B,People!A:A)</f>
        <v>Fred Suzuki</v>
      </c>
      <c r="O6912" s="10" t="s">
        <v>2697</v>
      </c>
      <c r="P6912" s="10" t="str">
        <f>VLOOKUP(O6912,Products!$A:$E,3,FALSE)</f>
        <v>Dell</v>
      </c>
      <c r="Q6912" s="31">
        <f>INDEX(Products!$E:$E,MATCH(O6912,Products!$A:$A,0))</f>
        <v>0.32</v>
      </c>
      <c r="R6912" s="10" t="s">
        <v>41</v>
      </c>
      <c r="S6912" s="10" t="s">
        <v>68</v>
      </c>
      <c r="T6912" s="10" t="s">
        <v>2698</v>
      </c>
      <c r="U6912" s="12">
        <v>35.783999999999999</v>
      </c>
      <c r="V6912" s="12">
        <v>7</v>
      </c>
      <c r="W6912" s="12">
        <v>0.7</v>
      </c>
      <c r="X6912" s="12">
        <v>-28.627200000000009</v>
      </c>
    </row>
    <row r="6913" spans="1:24" ht="14" x14ac:dyDescent="0.3">
      <c r="A6913" s="9">
        <v>6908</v>
      </c>
      <c r="B6913" s="14" t="s">
        <v>9427</v>
      </c>
      <c r="C6913" s="15">
        <v>46043</v>
      </c>
      <c r="D6913" s="15">
        <v>46047</v>
      </c>
      <c r="E6913" s="10" t="s">
        <v>44</v>
      </c>
      <c r="F6913" s="10" t="s">
        <v>4522</v>
      </c>
      <c r="G6913" s="10" t="s">
        <v>4523</v>
      </c>
      <c r="H6913" s="10" t="s">
        <v>22</v>
      </c>
      <c r="I6913" s="10" t="s">
        <v>23</v>
      </c>
      <c r="J6913" s="10" t="s">
        <v>401</v>
      </c>
      <c r="K6913" s="10" t="s">
        <v>189</v>
      </c>
      <c r="L6913" s="10">
        <v>60505</v>
      </c>
      <c r="M6913" s="10" t="s">
        <v>95</v>
      </c>
      <c r="N6913" s="10" t="str">
        <f>_xlfn.XLOOKUP($M:$M,People!$B:$B,People!A:A)</f>
        <v>Roxanne Rodriguez</v>
      </c>
      <c r="O6913" s="10" t="s">
        <v>1854</v>
      </c>
      <c r="P6913" s="10" t="str">
        <f>VLOOKUP(O6913,Products!$A:$E,3,FALSE)</f>
        <v>Avery</v>
      </c>
      <c r="Q6913" s="31">
        <f>INDEX(Products!$E:$E,MATCH(O6913,Products!$A:$A,0))</f>
        <v>0.31</v>
      </c>
      <c r="R6913" s="10" t="s">
        <v>41</v>
      </c>
      <c r="S6913" s="10" t="s">
        <v>155</v>
      </c>
      <c r="T6913" s="10" t="s">
        <v>1855</v>
      </c>
      <c r="U6913" s="12">
        <v>268.57600000000002</v>
      </c>
      <c r="V6913" s="12">
        <v>4</v>
      </c>
      <c r="W6913" s="12">
        <v>0.2</v>
      </c>
      <c r="X6913" s="12">
        <v>90.64439999999999</v>
      </c>
    </row>
    <row r="6914" spans="1:24" ht="14" x14ac:dyDescent="0.3">
      <c r="A6914" s="9">
        <v>6909</v>
      </c>
      <c r="B6914" s="14" t="s">
        <v>9424</v>
      </c>
      <c r="C6914" s="15">
        <v>46043</v>
      </c>
      <c r="D6914" s="15">
        <v>46047</v>
      </c>
      <c r="E6914" s="10" t="s">
        <v>44</v>
      </c>
      <c r="F6914" s="10" t="s">
        <v>2011</v>
      </c>
      <c r="G6914" s="10" t="s">
        <v>2012</v>
      </c>
      <c r="H6914" s="10" t="s">
        <v>92</v>
      </c>
      <c r="I6914" s="10" t="s">
        <v>23</v>
      </c>
      <c r="J6914" s="10" t="s">
        <v>86</v>
      </c>
      <c r="K6914" s="10" t="s">
        <v>87</v>
      </c>
      <c r="L6914" s="10">
        <v>98115</v>
      </c>
      <c r="M6914" s="10" t="s">
        <v>39</v>
      </c>
      <c r="N6914" s="10" t="str">
        <f>_xlfn.XLOOKUP($M:$M,People!$B:$B,People!A:A)</f>
        <v>Sadie Pawthorne</v>
      </c>
      <c r="O6914" s="10" t="s">
        <v>1537</v>
      </c>
      <c r="P6914" s="10" t="str">
        <f>VLOOKUP(O6914,Products!$A:$E,3,FALSE)</f>
        <v>Office Depot</v>
      </c>
      <c r="Q6914" s="31">
        <f>INDEX(Products!$E:$E,MATCH(O6914,Products!$A:$A,0))</f>
        <v>0.36</v>
      </c>
      <c r="R6914" s="10" t="s">
        <v>41</v>
      </c>
      <c r="S6914" s="10" t="s">
        <v>53</v>
      </c>
      <c r="T6914" s="10" t="s">
        <v>1538</v>
      </c>
      <c r="U6914" s="12">
        <v>242.94</v>
      </c>
      <c r="V6914" s="12">
        <v>3</v>
      </c>
      <c r="W6914" s="12">
        <v>0</v>
      </c>
      <c r="X6914" s="12">
        <v>9.7175999999999902</v>
      </c>
    </row>
    <row r="6915" spans="1:24" ht="14" x14ac:dyDescent="0.3">
      <c r="A6915" s="9">
        <v>6910</v>
      </c>
      <c r="B6915" s="14" t="s">
        <v>9426</v>
      </c>
      <c r="C6915" s="15">
        <v>46043</v>
      </c>
      <c r="D6915" s="15">
        <v>46048</v>
      </c>
      <c r="E6915" s="10" t="s">
        <v>44</v>
      </c>
      <c r="F6915" s="10" t="s">
        <v>2693</v>
      </c>
      <c r="G6915" s="10" t="s">
        <v>2694</v>
      </c>
      <c r="H6915" s="10" t="s">
        <v>92</v>
      </c>
      <c r="I6915" s="10" t="s">
        <v>23</v>
      </c>
      <c r="J6915" s="10" t="s">
        <v>411</v>
      </c>
      <c r="K6915" s="10" t="s">
        <v>80</v>
      </c>
      <c r="L6915" s="10">
        <v>28205</v>
      </c>
      <c r="M6915" s="10" t="s">
        <v>26</v>
      </c>
      <c r="N6915" s="10" t="str">
        <f>_xlfn.XLOOKUP($M:$M,People!$B:$B,People!A:A)</f>
        <v>Fred Suzuki</v>
      </c>
      <c r="O6915" s="10" t="s">
        <v>2695</v>
      </c>
      <c r="P6915" s="10" t="str">
        <f>VLOOKUP(O6915,Products!$A:$E,3,FALSE)</f>
        <v>Staples</v>
      </c>
      <c r="Q6915" s="31">
        <f>INDEX(Products!$E:$E,MATCH(O6915,Products!$A:$A,0))</f>
        <v>0.33</v>
      </c>
      <c r="R6915" s="10" t="s">
        <v>41</v>
      </c>
      <c r="S6915" s="10" t="s">
        <v>53</v>
      </c>
      <c r="T6915" s="10" t="s">
        <v>2696</v>
      </c>
      <c r="U6915" s="12">
        <v>348.20799999999997</v>
      </c>
      <c r="V6915" s="12">
        <v>7</v>
      </c>
      <c r="W6915" s="12">
        <v>0.2</v>
      </c>
      <c r="X6915" s="12">
        <v>30.468200000000024</v>
      </c>
    </row>
    <row r="6916" spans="1:24" ht="14" x14ac:dyDescent="0.3">
      <c r="A6916" s="9">
        <v>6911</v>
      </c>
      <c r="B6916" s="14" t="s">
        <v>9425</v>
      </c>
      <c r="C6916" s="15">
        <v>46043</v>
      </c>
      <c r="D6916" s="15">
        <v>46049</v>
      </c>
      <c r="E6916" s="10" t="s">
        <v>44</v>
      </c>
      <c r="F6916" s="10" t="s">
        <v>2921</v>
      </c>
      <c r="G6916" s="10" t="s">
        <v>2922</v>
      </c>
      <c r="H6916" s="10" t="s">
        <v>92</v>
      </c>
      <c r="I6916" s="10" t="s">
        <v>23</v>
      </c>
      <c r="J6916" s="10" t="s">
        <v>292</v>
      </c>
      <c r="K6916" s="10" t="s">
        <v>212</v>
      </c>
      <c r="L6916" s="10">
        <v>49201</v>
      </c>
      <c r="M6916" s="10" t="s">
        <v>95</v>
      </c>
      <c r="N6916" s="10" t="str">
        <f>_xlfn.XLOOKUP($M:$M,People!$B:$B,People!A:A)</f>
        <v>Roxanne Rodriguez</v>
      </c>
      <c r="O6916" s="10" t="s">
        <v>2296</v>
      </c>
      <c r="P6916" s="10" t="str">
        <f>VLOOKUP(O6916,Products!$A:$E,3,FALSE)</f>
        <v>IKEA</v>
      </c>
      <c r="Q6916" s="31">
        <f>INDEX(Products!$E:$E,MATCH(O6916,Products!$A:$A,0))</f>
        <v>0.3</v>
      </c>
      <c r="R6916" s="10" t="s">
        <v>64</v>
      </c>
      <c r="S6916" s="10" t="s">
        <v>144</v>
      </c>
      <c r="T6916" s="10" t="s">
        <v>2297</v>
      </c>
      <c r="U6916" s="12">
        <v>619.94999999999993</v>
      </c>
      <c r="V6916" s="12">
        <v>5</v>
      </c>
      <c r="W6916" s="12">
        <v>0</v>
      </c>
      <c r="X6916" s="12">
        <v>111.59099999999995</v>
      </c>
    </row>
    <row r="6917" spans="1:24" ht="14" x14ac:dyDescent="0.3">
      <c r="A6917" s="9">
        <v>6912</v>
      </c>
      <c r="B6917" s="14" t="s">
        <v>9424</v>
      </c>
      <c r="C6917" s="15">
        <v>46043</v>
      </c>
      <c r="D6917" s="15">
        <v>46047</v>
      </c>
      <c r="E6917" s="10" t="s">
        <v>44</v>
      </c>
      <c r="F6917" s="10" t="s">
        <v>2011</v>
      </c>
      <c r="G6917" s="10" t="s">
        <v>2012</v>
      </c>
      <c r="H6917" s="10" t="s">
        <v>92</v>
      </c>
      <c r="I6917" s="10" t="s">
        <v>23</v>
      </c>
      <c r="J6917" s="10" t="s">
        <v>86</v>
      </c>
      <c r="K6917" s="10" t="s">
        <v>87</v>
      </c>
      <c r="L6917" s="10">
        <v>98115</v>
      </c>
      <c r="M6917" s="10" t="s">
        <v>39</v>
      </c>
      <c r="N6917" s="10" t="str">
        <f>_xlfn.XLOOKUP($M:$M,People!$B:$B,People!A:A)</f>
        <v>Sadie Pawthorne</v>
      </c>
      <c r="O6917" s="10" t="s">
        <v>2013</v>
      </c>
      <c r="P6917" s="10" t="str">
        <f>VLOOKUP(O6917,Products!$A:$E,3,FALSE)</f>
        <v>3M</v>
      </c>
      <c r="Q6917" s="31">
        <f>INDEX(Products!$E:$E,MATCH(O6917,Products!$A:$A,0))</f>
        <v>0.3</v>
      </c>
      <c r="R6917" s="10" t="s">
        <v>64</v>
      </c>
      <c r="S6917" s="10" t="s">
        <v>144</v>
      </c>
      <c r="T6917" s="10" t="s">
        <v>2014</v>
      </c>
      <c r="U6917" s="12">
        <v>179.97</v>
      </c>
      <c r="V6917" s="12">
        <v>3</v>
      </c>
      <c r="W6917" s="12">
        <v>0</v>
      </c>
      <c r="X6917" s="12">
        <v>86.385600000000011</v>
      </c>
    </row>
    <row r="6918" spans="1:24" ht="14" x14ac:dyDescent="0.3">
      <c r="A6918" s="9">
        <v>6913</v>
      </c>
      <c r="B6918" s="14" t="s">
        <v>9425</v>
      </c>
      <c r="C6918" s="15">
        <v>46043</v>
      </c>
      <c r="D6918" s="15">
        <v>46049</v>
      </c>
      <c r="E6918" s="10" t="s">
        <v>44</v>
      </c>
      <c r="F6918" s="10" t="s">
        <v>2921</v>
      </c>
      <c r="G6918" s="10" t="s">
        <v>2922</v>
      </c>
      <c r="H6918" s="10" t="s">
        <v>92</v>
      </c>
      <c r="I6918" s="10" t="s">
        <v>23</v>
      </c>
      <c r="J6918" s="10" t="s">
        <v>292</v>
      </c>
      <c r="K6918" s="10" t="s">
        <v>212</v>
      </c>
      <c r="L6918" s="10">
        <v>49201</v>
      </c>
      <c r="M6918" s="10" t="s">
        <v>95</v>
      </c>
      <c r="N6918" s="10" t="str">
        <f>_xlfn.XLOOKUP($M:$M,People!$B:$B,People!A:A)</f>
        <v>Roxanne Rodriguez</v>
      </c>
      <c r="O6918" s="10" t="s">
        <v>4509</v>
      </c>
      <c r="P6918" s="10" t="str">
        <f>VLOOKUP(O6918,Products!$A:$E,3,FALSE)</f>
        <v>Logitech</v>
      </c>
      <c r="Q6918" s="31">
        <f>INDEX(Products!$E:$E,MATCH(O6918,Products!$A:$A,0))</f>
        <v>0.37</v>
      </c>
      <c r="R6918" s="10" t="s">
        <v>64</v>
      </c>
      <c r="S6918" s="10" t="s">
        <v>599</v>
      </c>
      <c r="T6918" s="10" t="s">
        <v>4510</v>
      </c>
      <c r="U6918" s="12">
        <v>350.97300000000007</v>
      </c>
      <c r="V6918" s="12">
        <v>3</v>
      </c>
      <c r="W6918" s="12">
        <v>0.1</v>
      </c>
      <c r="X6918" s="12">
        <v>152.08829999999998</v>
      </c>
    </row>
    <row r="6919" spans="1:24" ht="14" x14ac:dyDescent="0.3">
      <c r="A6919" s="9">
        <v>6914</v>
      </c>
      <c r="B6919" s="14" t="s">
        <v>9425</v>
      </c>
      <c r="C6919" s="15">
        <v>46043</v>
      </c>
      <c r="D6919" s="15">
        <v>46049</v>
      </c>
      <c r="E6919" s="10" t="s">
        <v>44</v>
      </c>
      <c r="F6919" s="10" t="s">
        <v>2921</v>
      </c>
      <c r="G6919" s="10" t="s">
        <v>2922</v>
      </c>
      <c r="H6919" s="10" t="s">
        <v>92</v>
      </c>
      <c r="I6919" s="10" t="s">
        <v>23</v>
      </c>
      <c r="J6919" s="10" t="s">
        <v>292</v>
      </c>
      <c r="K6919" s="10" t="s">
        <v>212</v>
      </c>
      <c r="L6919" s="10">
        <v>49201</v>
      </c>
      <c r="M6919" s="10" t="s">
        <v>95</v>
      </c>
      <c r="N6919" s="10" t="str">
        <f>_xlfn.XLOOKUP($M:$M,People!$B:$B,People!A:A)</f>
        <v>Roxanne Rodriguez</v>
      </c>
      <c r="O6919" s="10" t="s">
        <v>4511</v>
      </c>
      <c r="P6919" s="10" t="str">
        <f>VLOOKUP(O6919,Products!$A:$E,3,FALSE)</f>
        <v>Canon</v>
      </c>
      <c r="Q6919" s="31">
        <f>INDEX(Products!$E:$E,MATCH(O6919,Products!$A:$A,0))</f>
        <v>0.38</v>
      </c>
      <c r="R6919" s="10" t="s">
        <v>64</v>
      </c>
      <c r="S6919" s="10" t="s">
        <v>65</v>
      </c>
      <c r="T6919" s="10" t="s">
        <v>4512</v>
      </c>
      <c r="U6919" s="12">
        <v>164.99</v>
      </c>
      <c r="V6919" s="12">
        <v>1</v>
      </c>
      <c r="W6919" s="12">
        <v>0</v>
      </c>
      <c r="X6919" s="12">
        <v>49.496999999999986</v>
      </c>
    </row>
    <row r="6920" spans="1:24" ht="14" x14ac:dyDescent="0.3">
      <c r="A6920" s="9">
        <v>6915</v>
      </c>
      <c r="B6920" s="14" t="s">
        <v>9428</v>
      </c>
      <c r="C6920" s="15">
        <v>46043</v>
      </c>
      <c r="D6920" s="15">
        <v>46046</v>
      </c>
      <c r="E6920" s="14" t="s">
        <v>44</v>
      </c>
      <c r="F6920" s="14" t="s">
        <v>3298</v>
      </c>
      <c r="G6920" s="14" t="s">
        <v>3299</v>
      </c>
      <c r="H6920" s="14" t="s">
        <v>36</v>
      </c>
      <c r="I6920" s="14" t="s">
        <v>5934</v>
      </c>
      <c r="J6920" s="14" t="s">
        <v>5937</v>
      </c>
      <c r="K6920" s="14" t="s">
        <v>3957</v>
      </c>
      <c r="L6920" s="14" t="s">
        <v>5972</v>
      </c>
      <c r="M6920" s="14" t="s">
        <v>133</v>
      </c>
      <c r="N6920" s="10" t="str">
        <f>_xlfn.XLOOKUP($M:$M,People!$B:$B,People!A:A)</f>
        <v>Chuck Magee</v>
      </c>
      <c r="O6920" s="14" t="s">
        <v>5475</v>
      </c>
      <c r="P6920" s="10" t="str">
        <f>VLOOKUP(O6920,Products!$A:$E,3,FALSE)</f>
        <v>Staples</v>
      </c>
      <c r="Q6920" s="31">
        <f>INDEX(Products!$E:$E,MATCH(O6920,Products!$A:$A,0))</f>
        <v>0.37</v>
      </c>
      <c r="R6920" s="14" t="s">
        <v>28</v>
      </c>
      <c r="S6920" s="14" t="s">
        <v>58</v>
      </c>
      <c r="T6920" s="14" t="s">
        <v>5476</v>
      </c>
      <c r="U6920" s="17">
        <v>24.3</v>
      </c>
      <c r="V6920" s="17">
        <v>5</v>
      </c>
      <c r="W6920" s="17">
        <v>0</v>
      </c>
      <c r="X6920" s="17">
        <v>10.45</v>
      </c>
    </row>
    <row r="6921" spans="1:24" ht="14" x14ac:dyDescent="0.3">
      <c r="A6921" s="9">
        <v>6916</v>
      </c>
      <c r="B6921" s="14" t="s">
        <v>9428</v>
      </c>
      <c r="C6921" s="15">
        <v>46043</v>
      </c>
      <c r="D6921" s="15">
        <v>46046</v>
      </c>
      <c r="E6921" s="14" t="s">
        <v>44</v>
      </c>
      <c r="F6921" s="14" t="s">
        <v>3298</v>
      </c>
      <c r="G6921" s="14" t="s">
        <v>3299</v>
      </c>
      <c r="H6921" s="14" t="s">
        <v>36</v>
      </c>
      <c r="I6921" s="14" t="s">
        <v>5934</v>
      </c>
      <c r="J6921" s="14" t="s">
        <v>5937</v>
      </c>
      <c r="K6921" s="14" t="s">
        <v>3957</v>
      </c>
      <c r="L6921" s="14" t="s">
        <v>5972</v>
      </c>
      <c r="M6921" s="14" t="s">
        <v>133</v>
      </c>
      <c r="N6921" s="10" t="str">
        <f>_xlfn.XLOOKUP($M:$M,People!$B:$B,People!A:A)</f>
        <v>Chuck Magee</v>
      </c>
      <c r="O6921" s="14" t="s">
        <v>4691</v>
      </c>
      <c r="P6921" s="10" t="str">
        <f>VLOOKUP(O6921,Products!$A:$E,3,FALSE)</f>
        <v>Office Depot</v>
      </c>
      <c r="Q6921" s="31">
        <f>INDEX(Products!$E:$E,MATCH(O6921,Products!$A:$A,0))</f>
        <v>0.38</v>
      </c>
      <c r="R6921" s="14" t="s">
        <v>28</v>
      </c>
      <c r="S6921" s="14" t="s">
        <v>58</v>
      </c>
      <c r="T6921" s="14" t="s">
        <v>4692</v>
      </c>
      <c r="U6921" s="17">
        <v>9.48</v>
      </c>
      <c r="V6921" s="17">
        <v>1</v>
      </c>
      <c r="W6921" s="17">
        <v>0</v>
      </c>
      <c r="X6921" s="17">
        <v>3.79</v>
      </c>
    </row>
    <row r="6922" spans="1:24" ht="14" x14ac:dyDescent="0.3">
      <c r="A6922" s="9">
        <v>6917</v>
      </c>
      <c r="B6922" s="14" t="s">
        <v>9428</v>
      </c>
      <c r="C6922" s="15">
        <v>46043</v>
      </c>
      <c r="D6922" s="15">
        <v>46046</v>
      </c>
      <c r="E6922" s="14" t="s">
        <v>44</v>
      </c>
      <c r="F6922" s="14" t="s">
        <v>3298</v>
      </c>
      <c r="G6922" s="14" t="s">
        <v>3299</v>
      </c>
      <c r="H6922" s="14" t="s">
        <v>36</v>
      </c>
      <c r="I6922" s="14" t="s">
        <v>5934</v>
      </c>
      <c r="J6922" s="14" t="s">
        <v>5937</v>
      </c>
      <c r="K6922" s="14" t="s">
        <v>3957</v>
      </c>
      <c r="L6922" s="14" t="s">
        <v>5972</v>
      </c>
      <c r="M6922" s="14" t="s">
        <v>133</v>
      </c>
      <c r="N6922" s="10" t="str">
        <f>_xlfn.XLOOKUP($M:$M,People!$B:$B,People!A:A)</f>
        <v>Chuck Magee</v>
      </c>
      <c r="O6922" s="14" t="s">
        <v>719</v>
      </c>
      <c r="P6922" s="10" t="str">
        <f>VLOOKUP(O6922,Products!$A:$E,3,FALSE)</f>
        <v>HP</v>
      </c>
      <c r="Q6922" s="31">
        <f>INDEX(Products!$E:$E,MATCH(O6922,Products!$A:$A,0))</f>
        <v>0.39</v>
      </c>
      <c r="R6922" s="14" t="s">
        <v>28</v>
      </c>
      <c r="S6922" s="14" t="s">
        <v>58</v>
      </c>
      <c r="T6922" s="14" t="s">
        <v>720</v>
      </c>
      <c r="U6922" s="17">
        <v>31.4</v>
      </c>
      <c r="V6922" s="17">
        <v>5</v>
      </c>
      <c r="W6922" s="17">
        <v>0</v>
      </c>
      <c r="X6922" s="17">
        <v>13.19</v>
      </c>
    </row>
    <row r="6923" spans="1:24" ht="14" x14ac:dyDescent="0.3">
      <c r="A6923" s="9">
        <v>6918</v>
      </c>
      <c r="B6923" s="14" t="s">
        <v>9428</v>
      </c>
      <c r="C6923" s="15">
        <v>46043</v>
      </c>
      <c r="D6923" s="15">
        <v>46046</v>
      </c>
      <c r="E6923" s="14" t="s">
        <v>44</v>
      </c>
      <c r="F6923" s="14" t="s">
        <v>3298</v>
      </c>
      <c r="G6923" s="14" t="s">
        <v>3299</v>
      </c>
      <c r="H6923" s="14" t="s">
        <v>36</v>
      </c>
      <c r="I6923" s="14" t="s">
        <v>5934</v>
      </c>
      <c r="J6923" s="14" t="s">
        <v>5937</v>
      </c>
      <c r="K6923" s="14" t="s">
        <v>3957</v>
      </c>
      <c r="L6923" s="14" t="s">
        <v>5972</v>
      </c>
      <c r="M6923" s="14" t="s">
        <v>133</v>
      </c>
      <c r="N6923" s="10" t="str">
        <f>_xlfn.XLOOKUP($M:$M,People!$B:$B,People!A:A)</f>
        <v>Chuck Magee</v>
      </c>
      <c r="O6923" s="14" t="s">
        <v>3495</v>
      </c>
      <c r="P6923" s="10" t="str">
        <f>VLOOKUP(O6923,Products!$A:$E,3,FALSE)</f>
        <v>Canon</v>
      </c>
      <c r="Q6923" s="31">
        <f>INDEX(Products!$E:$E,MATCH(O6923,Products!$A:$A,0))</f>
        <v>0.4</v>
      </c>
      <c r="R6923" s="14" t="s">
        <v>41</v>
      </c>
      <c r="S6923" s="14" t="s">
        <v>82</v>
      </c>
      <c r="T6923" s="14" t="s">
        <v>3496</v>
      </c>
      <c r="U6923" s="17">
        <v>6.48</v>
      </c>
      <c r="V6923" s="17">
        <v>1</v>
      </c>
      <c r="W6923" s="17">
        <v>0</v>
      </c>
      <c r="X6923" s="17">
        <v>3.11</v>
      </c>
    </row>
    <row r="6924" spans="1:24" ht="14" x14ac:dyDescent="0.3">
      <c r="A6924" s="9">
        <v>6919</v>
      </c>
      <c r="B6924" s="14" t="s">
        <v>9428</v>
      </c>
      <c r="C6924" s="15">
        <v>46043</v>
      </c>
      <c r="D6924" s="15">
        <v>46046</v>
      </c>
      <c r="E6924" s="14" t="s">
        <v>44</v>
      </c>
      <c r="F6924" s="14" t="s">
        <v>3298</v>
      </c>
      <c r="G6924" s="14" t="s">
        <v>3299</v>
      </c>
      <c r="H6924" s="14" t="s">
        <v>36</v>
      </c>
      <c r="I6924" s="14" t="s">
        <v>5934</v>
      </c>
      <c r="J6924" s="14" t="s">
        <v>5937</v>
      </c>
      <c r="K6924" s="14" t="s">
        <v>3957</v>
      </c>
      <c r="L6924" s="14" t="s">
        <v>5972</v>
      </c>
      <c r="M6924" s="14" t="s">
        <v>133</v>
      </c>
      <c r="N6924" s="10" t="str">
        <f>_xlfn.XLOOKUP($M:$M,People!$B:$B,People!A:A)</f>
        <v>Chuck Magee</v>
      </c>
      <c r="O6924" s="14" t="s">
        <v>3307</v>
      </c>
      <c r="P6924" s="10" t="str">
        <f>VLOOKUP(O6924,Products!$A:$E,3,FALSE)</f>
        <v>Logitech</v>
      </c>
      <c r="Q6924" s="31">
        <f>INDEX(Products!$E:$E,MATCH(O6924,Products!$A:$A,0))</f>
        <v>0.25</v>
      </c>
      <c r="R6924" s="14" t="s">
        <v>64</v>
      </c>
      <c r="S6924" s="14" t="s">
        <v>65</v>
      </c>
      <c r="T6924" s="14" t="s">
        <v>3308</v>
      </c>
      <c r="U6924" s="17">
        <v>209.5</v>
      </c>
      <c r="V6924" s="17">
        <v>10</v>
      </c>
      <c r="W6924" s="17">
        <v>0</v>
      </c>
      <c r="X6924" s="17">
        <v>58.66</v>
      </c>
    </row>
    <row r="6925" spans="1:24" ht="14" x14ac:dyDescent="0.3">
      <c r="A6925" s="9">
        <v>6920</v>
      </c>
      <c r="B6925" s="14" t="s">
        <v>9429</v>
      </c>
      <c r="C6925" s="15">
        <v>46044</v>
      </c>
      <c r="D6925" s="15">
        <v>46047</v>
      </c>
      <c r="E6925" s="10" t="s">
        <v>19</v>
      </c>
      <c r="F6925" s="10" t="s">
        <v>3825</v>
      </c>
      <c r="G6925" s="10" t="s">
        <v>3826</v>
      </c>
      <c r="H6925" s="10" t="s">
        <v>36</v>
      </c>
      <c r="I6925" s="10" t="s">
        <v>23</v>
      </c>
      <c r="J6925" s="10" t="s">
        <v>271</v>
      </c>
      <c r="K6925" s="10" t="s">
        <v>189</v>
      </c>
      <c r="L6925" s="10">
        <v>60623</v>
      </c>
      <c r="M6925" s="10" t="s">
        <v>95</v>
      </c>
      <c r="N6925" s="10" t="str">
        <f>_xlfn.XLOOKUP($M:$M,People!$B:$B,People!A:A)</f>
        <v>Roxanne Rodriguez</v>
      </c>
      <c r="O6925" s="10" t="s">
        <v>5142</v>
      </c>
      <c r="P6925" s="10" t="str">
        <f>VLOOKUP(O6925,Products!$A:$E,3,FALSE)</f>
        <v>Staples</v>
      </c>
      <c r="Q6925" s="31">
        <f>INDEX(Products!$E:$E,MATCH(O6925,Products!$A:$A,0))</f>
        <v>0.37</v>
      </c>
      <c r="R6925" s="10" t="s">
        <v>41</v>
      </c>
      <c r="S6925" s="10" t="s">
        <v>61</v>
      </c>
      <c r="T6925" s="10" t="s">
        <v>5143</v>
      </c>
      <c r="U6925" s="12">
        <v>7.8719999999999999</v>
      </c>
      <c r="V6925" s="12">
        <v>3</v>
      </c>
      <c r="W6925" s="12">
        <v>0.2</v>
      </c>
      <c r="X6925" s="12">
        <v>0.88559999999999883</v>
      </c>
    </row>
    <row r="6926" spans="1:24" ht="14" x14ac:dyDescent="0.3">
      <c r="A6926" s="9">
        <v>6921</v>
      </c>
      <c r="B6926" s="14" t="s">
        <v>9429</v>
      </c>
      <c r="C6926" s="15">
        <v>46044</v>
      </c>
      <c r="D6926" s="15">
        <v>46047</v>
      </c>
      <c r="E6926" s="10" t="s">
        <v>19</v>
      </c>
      <c r="F6926" s="10" t="s">
        <v>3825</v>
      </c>
      <c r="G6926" s="10" t="s">
        <v>3826</v>
      </c>
      <c r="H6926" s="10" t="s">
        <v>36</v>
      </c>
      <c r="I6926" s="10" t="s">
        <v>23</v>
      </c>
      <c r="J6926" s="10" t="s">
        <v>271</v>
      </c>
      <c r="K6926" s="10" t="s">
        <v>189</v>
      </c>
      <c r="L6926" s="10">
        <v>60623</v>
      </c>
      <c r="M6926" s="10" t="s">
        <v>95</v>
      </c>
      <c r="N6926" s="10" t="str">
        <f>_xlfn.XLOOKUP($M:$M,People!$B:$B,People!A:A)</f>
        <v>Roxanne Rodriguez</v>
      </c>
      <c r="O6926" s="10" t="s">
        <v>3940</v>
      </c>
      <c r="P6926" s="10" t="str">
        <f>VLOOKUP(O6926,Products!$A:$E,3,FALSE)</f>
        <v>Staples</v>
      </c>
      <c r="Q6926" s="31">
        <f>INDEX(Products!$E:$E,MATCH(O6926,Products!$A:$A,0))</f>
        <v>0.33</v>
      </c>
      <c r="R6926" s="10" t="s">
        <v>41</v>
      </c>
      <c r="S6926" s="10" t="s">
        <v>240</v>
      </c>
      <c r="T6926" s="10" t="s">
        <v>495</v>
      </c>
      <c r="U6926" s="12">
        <v>15.120000000000001</v>
      </c>
      <c r="V6926" s="12">
        <v>5</v>
      </c>
      <c r="W6926" s="12">
        <v>0.2</v>
      </c>
      <c r="X6926" s="12">
        <v>4.9139999999999988</v>
      </c>
    </row>
    <row r="6927" spans="1:24" ht="14" x14ac:dyDescent="0.3">
      <c r="A6927" s="9">
        <v>6922</v>
      </c>
      <c r="B6927" s="14" t="s">
        <v>9430</v>
      </c>
      <c r="C6927" s="15">
        <v>46044</v>
      </c>
      <c r="D6927" s="15">
        <v>46049</v>
      </c>
      <c r="E6927" s="10" t="s">
        <v>44</v>
      </c>
      <c r="F6927" s="10" t="s">
        <v>467</v>
      </c>
      <c r="G6927" s="10" t="s">
        <v>468</v>
      </c>
      <c r="H6927" s="10" t="s">
        <v>92</v>
      </c>
      <c r="I6927" s="10" t="s">
        <v>23</v>
      </c>
      <c r="J6927" s="10" t="s">
        <v>1525</v>
      </c>
      <c r="K6927" s="10" t="s">
        <v>1526</v>
      </c>
      <c r="L6927" s="10">
        <v>59405</v>
      </c>
      <c r="M6927" s="10" t="s">
        <v>39</v>
      </c>
      <c r="N6927" s="10" t="str">
        <f>_xlfn.XLOOKUP($M:$M,People!$B:$B,People!A:A)</f>
        <v>Sadie Pawthorne</v>
      </c>
      <c r="O6927" s="10" t="s">
        <v>1531</v>
      </c>
      <c r="P6927" s="10" t="str">
        <f>VLOOKUP(O6927,Products!$A:$E,3,FALSE)</f>
        <v>Dell</v>
      </c>
      <c r="Q6927" s="31">
        <f>INDEX(Products!$E:$E,MATCH(O6927,Products!$A:$A,0))</f>
        <v>0.3</v>
      </c>
      <c r="R6927" s="10" t="s">
        <v>41</v>
      </c>
      <c r="S6927" s="10" t="s">
        <v>82</v>
      </c>
      <c r="T6927" s="10" t="s">
        <v>1532</v>
      </c>
      <c r="U6927" s="12">
        <v>11.96</v>
      </c>
      <c r="V6927" s="12">
        <v>2</v>
      </c>
      <c r="W6927" s="12">
        <v>0</v>
      </c>
      <c r="X6927" s="12">
        <v>5.3819999999999997</v>
      </c>
    </row>
    <row r="6928" spans="1:24" ht="14" x14ac:dyDescent="0.3">
      <c r="A6928" s="9">
        <v>6923</v>
      </c>
      <c r="B6928" s="14" t="s">
        <v>9430</v>
      </c>
      <c r="C6928" s="15">
        <v>46044</v>
      </c>
      <c r="D6928" s="15">
        <v>46049</v>
      </c>
      <c r="E6928" s="10" t="s">
        <v>44</v>
      </c>
      <c r="F6928" s="10" t="s">
        <v>467</v>
      </c>
      <c r="G6928" s="10" t="s">
        <v>468</v>
      </c>
      <c r="H6928" s="10" t="s">
        <v>92</v>
      </c>
      <c r="I6928" s="10" t="s">
        <v>23</v>
      </c>
      <c r="J6928" s="10" t="s">
        <v>1525</v>
      </c>
      <c r="K6928" s="10" t="s">
        <v>1526</v>
      </c>
      <c r="L6928" s="10">
        <v>59405</v>
      </c>
      <c r="M6928" s="10" t="s">
        <v>39</v>
      </c>
      <c r="N6928" s="10" t="str">
        <f>_xlfn.XLOOKUP($M:$M,People!$B:$B,People!A:A)</f>
        <v>Sadie Pawthorne</v>
      </c>
      <c r="O6928" s="10" t="s">
        <v>1533</v>
      </c>
      <c r="P6928" s="10" t="str">
        <f>VLOOKUP(O6928,Products!$A:$E,3,FALSE)</f>
        <v>3M</v>
      </c>
      <c r="Q6928" s="31">
        <f>INDEX(Products!$E:$E,MATCH(O6928,Products!$A:$A,0))</f>
        <v>0.36</v>
      </c>
      <c r="R6928" s="10" t="s">
        <v>41</v>
      </c>
      <c r="S6928" s="10" t="s">
        <v>53</v>
      </c>
      <c r="T6928" s="10" t="s">
        <v>1534</v>
      </c>
      <c r="U6928" s="12">
        <v>1126.02</v>
      </c>
      <c r="V6928" s="12">
        <v>3</v>
      </c>
      <c r="W6928" s="12">
        <v>0</v>
      </c>
      <c r="X6928" s="12">
        <v>56.300999999999988</v>
      </c>
    </row>
    <row r="6929" spans="1:24" ht="14" x14ac:dyDescent="0.3">
      <c r="A6929" s="9">
        <v>6924</v>
      </c>
      <c r="B6929" s="14" t="s">
        <v>9430</v>
      </c>
      <c r="C6929" s="15">
        <v>46044</v>
      </c>
      <c r="D6929" s="15">
        <v>46049</v>
      </c>
      <c r="E6929" s="10" t="s">
        <v>44</v>
      </c>
      <c r="F6929" s="10" t="s">
        <v>467</v>
      </c>
      <c r="G6929" s="10" t="s">
        <v>468</v>
      </c>
      <c r="H6929" s="10" t="s">
        <v>92</v>
      </c>
      <c r="I6929" s="10" t="s">
        <v>23</v>
      </c>
      <c r="J6929" s="10" t="s">
        <v>1525</v>
      </c>
      <c r="K6929" s="10" t="s">
        <v>1526</v>
      </c>
      <c r="L6929" s="10">
        <v>59405</v>
      </c>
      <c r="M6929" s="10" t="s">
        <v>39</v>
      </c>
      <c r="N6929" s="10" t="str">
        <f>_xlfn.XLOOKUP($M:$M,People!$B:$B,People!A:A)</f>
        <v>Sadie Pawthorne</v>
      </c>
      <c r="O6929" s="10" t="s">
        <v>1529</v>
      </c>
      <c r="P6929" s="10" t="str">
        <f>VLOOKUP(O6929,Products!$A:$E,3,FALSE)</f>
        <v>Avery</v>
      </c>
      <c r="Q6929" s="31">
        <f>INDEX(Products!$E:$E,MATCH(O6929,Products!$A:$A,0))</f>
        <v>0.25</v>
      </c>
      <c r="R6929" s="10" t="s">
        <v>41</v>
      </c>
      <c r="S6929" s="10" t="s">
        <v>53</v>
      </c>
      <c r="T6929" s="10" t="s">
        <v>1530</v>
      </c>
      <c r="U6929" s="12">
        <v>51.449999999999996</v>
      </c>
      <c r="V6929" s="12">
        <v>3</v>
      </c>
      <c r="W6929" s="12">
        <v>0</v>
      </c>
      <c r="X6929" s="12">
        <v>13.891499999999999</v>
      </c>
    </row>
    <row r="6930" spans="1:24" ht="14" x14ac:dyDescent="0.3">
      <c r="A6930" s="9">
        <v>6925</v>
      </c>
      <c r="B6930" s="14" t="s">
        <v>9430</v>
      </c>
      <c r="C6930" s="15">
        <v>46044</v>
      </c>
      <c r="D6930" s="15">
        <v>46049</v>
      </c>
      <c r="E6930" s="10" t="s">
        <v>44</v>
      </c>
      <c r="F6930" s="10" t="s">
        <v>467</v>
      </c>
      <c r="G6930" s="10" t="s">
        <v>468</v>
      </c>
      <c r="H6930" s="10" t="s">
        <v>92</v>
      </c>
      <c r="I6930" s="10" t="s">
        <v>23</v>
      </c>
      <c r="J6930" s="10" t="s">
        <v>1525</v>
      </c>
      <c r="K6930" s="10" t="s">
        <v>1526</v>
      </c>
      <c r="L6930" s="10">
        <v>59405</v>
      </c>
      <c r="M6930" s="10" t="s">
        <v>39</v>
      </c>
      <c r="N6930" s="10" t="str">
        <f>_xlfn.XLOOKUP($M:$M,People!$B:$B,People!A:A)</f>
        <v>Sadie Pawthorne</v>
      </c>
      <c r="O6930" s="10" t="s">
        <v>1527</v>
      </c>
      <c r="P6930" s="10" t="str">
        <f>VLOOKUP(O6930,Products!$A:$E,3,FALSE)</f>
        <v>3M</v>
      </c>
      <c r="Q6930" s="31">
        <f>INDEX(Products!$E:$E,MATCH(O6930,Products!$A:$A,0))</f>
        <v>0.38</v>
      </c>
      <c r="R6930" s="10" t="s">
        <v>64</v>
      </c>
      <c r="S6930" s="10" t="s">
        <v>1063</v>
      </c>
      <c r="T6930" s="10" t="s">
        <v>1528</v>
      </c>
      <c r="U6930" s="12">
        <v>2999.95</v>
      </c>
      <c r="V6930" s="12">
        <v>5</v>
      </c>
      <c r="W6930" s="12">
        <v>0</v>
      </c>
      <c r="X6930" s="12">
        <v>1379.9769999999999</v>
      </c>
    </row>
    <row r="6931" spans="1:24" ht="14" x14ac:dyDescent="0.3">
      <c r="A6931" s="9">
        <v>6926</v>
      </c>
      <c r="B6931" s="14" t="s">
        <v>9431</v>
      </c>
      <c r="C6931" s="15">
        <v>46045</v>
      </c>
      <c r="D6931" s="15">
        <v>46047</v>
      </c>
      <c r="E6931" s="10" t="s">
        <v>168</v>
      </c>
      <c r="F6931" s="10" t="s">
        <v>1541</v>
      </c>
      <c r="G6931" s="10" t="s">
        <v>1542</v>
      </c>
      <c r="H6931" s="10" t="s">
        <v>36</v>
      </c>
      <c r="I6931" s="10" t="s">
        <v>23</v>
      </c>
      <c r="J6931" s="10" t="s">
        <v>771</v>
      </c>
      <c r="K6931" s="10" t="s">
        <v>212</v>
      </c>
      <c r="L6931" s="10">
        <v>48234</v>
      </c>
      <c r="M6931" s="10" t="s">
        <v>95</v>
      </c>
      <c r="N6931" s="10" t="str">
        <f>_xlfn.XLOOKUP($M:$M,People!$B:$B,People!A:A)</f>
        <v>Roxanne Rodriguez</v>
      </c>
      <c r="O6931" s="10" t="s">
        <v>1474</v>
      </c>
      <c r="P6931" s="10" t="str">
        <f>VLOOKUP(O6931,Products!$A:$E,3,FALSE)</f>
        <v>Samsung</v>
      </c>
      <c r="Q6931" s="31">
        <f>INDEX(Products!$E:$E,MATCH(O6931,Products!$A:$A,0))</f>
        <v>0.25</v>
      </c>
      <c r="R6931" s="10" t="s">
        <v>28</v>
      </c>
      <c r="S6931" s="10" t="s">
        <v>50</v>
      </c>
      <c r="T6931" s="10" t="s">
        <v>1475</v>
      </c>
      <c r="U6931" s="12">
        <v>210.98</v>
      </c>
      <c r="V6931" s="12">
        <v>2</v>
      </c>
      <c r="W6931" s="12">
        <v>0</v>
      </c>
      <c r="X6931" s="12">
        <v>21.097999999999985</v>
      </c>
    </row>
    <row r="6932" spans="1:24" ht="14" x14ac:dyDescent="0.3">
      <c r="A6932" s="9">
        <v>6927</v>
      </c>
      <c r="B6932" s="14" t="s">
        <v>9432</v>
      </c>
      <c r="C6932" s="15">
        <v>46045</v>
      </c>
      <c r="D6932" s="15">
        <v>46050</v>
      </c>
      <c r="E6932" s="10" t="s">
        <v>44</v>
      </c>
      <c r="F6932" s="10" t="s">
        <v>2064</v>
      </c>
      <c r="G6932" s="10" t="s">
        <v>2065</v>
      </c>
      <c r="H6932" s="10" t="s">
        <v>36</v>
      </c>
      <c r="I6932" s="10" t="s">
        <v>23</v>
      </c>
      <c r="J6932" s="10" t="s">
        <v>86</v>
      </c>
      <c r="K6932" s="10" t="s">
        <v>87</v>
      </c>
      <c r="L6932" s="10">
        <v>98103</v>
      </c>
      <c r="M6932" s="10" t="s">
        <v>39</v>
      </c>
      <c r="N6932" s="10" t="str">
        <f>_xlfn.XLOOKUP($M:$M,People!$B:$B,People!A:A)</f>
        <v>Sadie Pawthorne</v>
      </c>
      <c r="O6932" s="10" t="s">
        <v>3807</v>
      </c>
      <c r="P6932" s="10" t="str">
        <f>VLOOKUP(O6932,Products!$A:$E,3,FALSE)</f>
        <v>Logitech</v>
      </c>
      <c r="Q6932" s="31">
        <f>INDEX(Products!$E:$E,MATCH(O6932,Products!$A:$A,0))</f>
        <v>0.37</v>
      </c>
      <c r="R6932" s="10" t="s">
        <v>41</v>
      </c>
      <c r="S6932" s="10" t="s">
        <v>68</v>
      </c>
      <c r="T6932" s="10" t="s">
        <v>3808</v>
      </c>
      <c r="U6932" s="12">
        <v>19.68</v>
      </c>
      <c r="V6932" s="12">
        <v>5</v>
      </c>
      <c r="W6932" s="12">
        <v>0.2</v>
      </c>
      <c r="X6932" s="12">
        <v>6.8879999999999981</v>
      </c>
    </row>
    <row r="6933" spans="1:24" ht="14" x14ac:dyDescent="0.3">
      <c r="A6933" s="9">
        <v>6928</v>
      </c>
      <c r="B6933" s="14" t="s">
        <v>9433</v>
      </c>
      <c r="C6933" s="15">
        <v>46045</v>
      </c>
      <c r="D6933" s="15">
        <v>46049</v>
      </c>
      <c r="E6933" s="10" t="s">
        <v>44</v>
      </c>
      <c r="F6933" s="10" t="s">
        <v>90</v>
      </c>
      <c r="G6933" s="10" t="s">
        <v>91</v>
      </c>
      <c r="H6933" s="10" t="s">
        <v>92</v>
      </c>
      <c r="I6933" s="10" t="s">
        <v>23</v>
      </c>
      <c r="J6933" s="10" t="s">
        <v>1143</v>
      </c>
      <c r="K6933" s="10" t="s">
        <v>277</v>
      </c>
      <c r="L6933" s="10">
        <v>85705</v>
      </c>
      <c r="M6933" s="10" t="s">
        <v>39</v>
      </c>
      <c r="N6933" s="10" t="str">
        <f>_xlfn.XLOOKUP($M:$M,People!$B:$B,People!A:A)</f>
        <v>Sadie Pawthorne</v>
      </c>
      <c r="O6933" s="10" t="s">
        <v>4056</v>
      </c>
      <c r="P6933" s="10" t="str">
        <f>VLOOKUP(O6933,Products!$A:$E,3,FALSE)</f>
        <v>Avery</v>
      </c>
      <c r="Q6933" s="31">
        <f>INDEX(Products!$E:$E,MATCH(O6933,Products!$A:$A,0))</f>
        <v>0.35</v>
      </c>
      <c r="R6933" s="10" t="s">
        <v>41</v>
      </c>
      <c r="S6933" s="10" t="s">
        <v>68</v>
      </c>
      <c r="T6933" s="10" t="s">
        <v>4057</v>
      </c>
      <c r="U6933" s="12">
        <v>4.9380000000000006</v>
      </c>
      <c r="V6933" s="12">
        <v>2</v>
      </c>
      <c r="W6933" s="12">
        <v>0.7</v>
      </c>
      <c r="X6933" s="12">
        <v>-3.6212</v>
      </c>
    </row>
    <row r="6934" spans="1:24" ht="14" x14ac:dyDescent="0.3">
      <c r="A6934" s="9">
        <v>6929</v>
      </c>
      <c r="B6934" s="14" t="s">
        <v>9432</v>
      </c>
      <c r="C6934" s="15">
        <v>46045</v>
      </c>
      <c r="D6934" s="15">
        <v>46050</v>
      </c>
      <c r="E6934" s="10" t="s">
        <v>44</v>
      </c>
      <c r="F6934" s="10" t="s">
        <v>2064</v>
      </c>
      <c r="G6934" s="10" t="s">
        <v>2065</v>
      </c>
      <c r="H6934" s="10" t="s">
        <v>36</v>
      </c>
      <c r="I6934" s="10" t="s">
        <v>23</v>
      </c>
      <c r="J6934" s="10" t="s">
        <v>86</v>
      </c>
      <c r="K6934" s="10" t="s">
        <v>87</v>
      </c>
      <c r="L6934" s="10">
        <v>98103</v>
      </c>
      <c r="M6934" s="10" t="s">
        <v>39</v>
      </c>
      <c r="N6934" s="10" t="str">
        <f>_xlfn.XLOOKUP($M:$M,People!$B:$B,People!A:A)</f>
        <v>Sadie Pawthorne</v>
      </c>
      <c r="O6934" s="10" t="s">
        <v>3273</v>
      </c>
      <c r="P6934" s="10" t="str">
        <f>VLOOKUP(O6934,Products!$A:$E,3,FALSE)</f>
        <v>3M</v>
      </c>
      <c r="Q6934" s="31">
        <f>INDEX(Products!$E:$E,MATCH(O6934,Products!$A:$A,0))</f>
        <v>0.34</v>
      </c>
      <c r="R6934" s="10" t="s">
        <v>41</v>
      </c>
      <c r="S6934" s="10" t="s">
        <v>82</v>
      </c>
      <c r="T6934" s="10" t="s">
        <v>3274</v>
      </c>
      <c r="U6934" s="12">
        <v>6.48</v>
      </c>
      <c r="V6934" s="12">
        <v>1</v>
      </c>
      <c r="W6934" s="12">
        <v>0</v>
      </c>
      <c r="X6934" s="12">
        <v>3.1104000000000003</v>
      </c>
    </row>
    <row r="6935" spans="1:24" ht="14" x14ac:dyDescent="0.3">
      <c r="A6935" s="9">
        <v>6930</v>
      </c>
      <c r="B6935" s="14" t="s">
        <v>9432</v>
      </c>
      <c r="C6935" s="15">
        <v>46045</v>
      </c>
      <c r="D6935" s="15">
        <v>46050</v>
      </c>
      <c r="E6935" s="10" t="s">
        <v>44</v>
      </c>
      <c r="F6935" s="10" t="s">
        <v>2064</v>
      </c>
      <c r="G6935" s="10" t="s">
        <v>2065</v>
      </c>
      <c r="H6935" s="10" t="s">
        <v>36</v>
      </c>
      <c r="I6935" s="10" t="s">
        <v>23</v>
      </c>
      <c r="J6935" s="10" t="s">
        <v>86</v>
      </c>
      <c r="K6935" s="10" t="s">
        <v>87</v>
      </c>
      <c r="L6935" s="10">
        <v>98103</v>
      </c>
      <c r="M6935" s="10" t="s">
        <v>39</v>
      </c>
      <c r="N6935" s="10" t="str">
        <f>_xlfn.XLOOKUP($M:$M,People!$B:$B,People!A:A)</f>
        <v>Sadie Pawthorne</v>
      </c>
      <c r="O6935" s="10" t="s">
        <v>2466</v>
      </c>
      <c r="P6935" s="10" t="str">
        <f>VLOOKUP(O6935,Products!$A:$E,3,FALSE)</f>
        <v>IKEA</v>
      </c>
      <c r="Q6935" s="31">
        <f>INDEX(Products!$E:$E,MATCH(O6935,Products!$A:$A,0))</f>
        <v>0.32</v>
      </c>
      <c r="R6935" s="10" t="s">
        <v>41</v>
      </c>
      <c r="S6935" s="10" t="s">
        <v>82</v>
      </c>
      <c r="T6935" s="10" t="s">
        <v>2467</v>
      </c>
      <c r="U6935" s="12">
        <v>25.92</v>
      </c>
      <c r="V6935" s="12">
        <v>4</v>
      </c>
      <c r="W6935" s="12">
        <v>0</v>
      </c>
      <c r="X6935" s="12">
        <v>12.441600000000001</v>
      </c>
    </row>
    <row r="6936" spans="1:24" ht="14" x14ac:dyDescent="0.3">
      <c r="A6936" s="9">
        <v>6931</v>
      </c>
      <c r="B6936" s="14" t="s">
        <v>9433</v>
      </c>
      <c r="C6936" s="15">
        <v>46045</v>
      </c>
      <c r="D6936" s="15">
        <v>46049</v>
      </c>
      <c r="E6936" s="10" t="s">
        <v>44</v>
      </c>
      <c r="F6936" s="10" t="s">
        <v>90</v>
      </c>
      <c r="G6936" s="10" t="s">
        <v>91</v>
      </c>
      <c r="H6936" s="10" t="s">
        <v>92</v>
      </c>
      <c r="I6936" s="10" t="s">
        <v>23</v>
      </c>
      <c r="J6936" s="10" t="s">
        <v>1143</v>
      </c>
      <c r="K6936" s="10" t="s">
        <v>277</v>
      </c>
      <c r="L6936" s="10">
        <v>85705</v>
      </c>
      <c r="M6936" s="10" t="s">
        <v>39</v>
      </c>
      <c r="N6936" s="10" t="str">
        <f>_xlfn.XLOOKUP($M:$M,People!$B:$B,People!A:A)</f>
        <v>Sadie Pawthorne</v>
      </c>
      <c r="O6936" s="10" t="s">
        <v>5059</v>
      </c>
      <c r="P6936" s="10" t="str">
        <f>VLOOKUP(O6936,Products!$A:$E,3,FALSE)</f>
        <v>HP</v>
      </c>
      <c r="Q6936" s="31">
        <f>INDEX(Products!$E:$E,MATCH(O6936,Products!$A:$A,0))</f>
        <v>0.33</v>
      </c>
      <c r="R6936" s="10" t="s">
        <v>64</v>
      </c>
      <c r="S6936" s="10" t="s">
        <v>144</v>
      </c>
      <c r="T6936" s="10" t="s">
        <v>5060</v>
      </c>
      <c r="U6936" s="12">
        <v>95.984000000000009</v>
      </c>
      <c r="V6936" s="12">
        <v>2</v>
      </c>
      <c r="W6936" s="12">
        <v>0.2</v>
      </c>
      <c r="X6936" s="12">
        <v>11.997999999999998</v>
      </c>
    </row>
    <row r="6937" spans="1:24" ht="14" x14ac:dyDescent="0.3">
      <c r="A6937" s="9">
        <v>6932</v>
      </c>
      <c r="B6937" s="14" t="s">
        <v>9432</v>
      </c>
      <c r="C6937" s="15">
        <v>46045</v>
      </c>
      <c r="D6937" s="15">
        <v>46050</v>
      </c>
      <c r="E6937" s="10" t="s">
        <v>44</v>
      </c>
      <c r="F6937" s="10" t="s">
        <v>2064</v>
      </c>
      <c r="G6937" s="10" t="s">
        <v>2065</v>
      </c>
      <c r="H6937" s="10" t="s">
        <v>36</v>
      </c>
      <c r="I6937" s="10" t="s">
        <v>23</v>
      </c>
      <c r="J6937" s="10" t="s">
        <v>86</v>
      </c>
      <c r="K6937" s="10" t="s">
        <v>87</v>
      </c>
      <c r="L6937" s="10">
        <v>98103</v>
      </c>
      <c r="M6937" s="10" t="s">
        <v>39</v>
      </c>
      <c r="N6937" s="10" t="str">
        <f>_xlfn.XLOOKUP($M:$M,People!$B:$B,People!A:A)</f>
        <v>Sadie Pawthorne</v>
      </c>
      <c r="O6937" s="10" t="s">
        <v>5610</v>
      </c>
      <c r="P6937" s="10" t="str">
        <f>VLOOKUP(O6937,Products!$A:$E,3,FALSE)</f>
        <v>Avery</v>
      </c>
      <c r="Q6937" s="31">
        <f>INDEX(Products!$E:$E,MATCH(O6937,Products!$A:$A,0))</f>
        <v>0.37</v>
      </c>
      <c r="R6937" s="10" t="s">
        <v>64</v>
      </c>
      <c r="S6937" s="10" t="s">
        <v>65</v>
      </c>
      <c r="T6937" s="10" t="s">
        <v>5611</v>
      </c>
      <c r="U6937" s="12">
        <v>86.352000000000004</v>
      </c>
      <c r="V6937" s="12">
        <v>6</v>
      </c>
      <c r="W6937" s="12">
        <v>0.2</v>
      </c>
      <c r="X6937" s="12">
        <v>8.6352000000000011</v>
      </c>
    </row>
    <row r="6938" spans="1:24" ht="14" x14ac:dyDescent="0.3">
      <c r="A6938" s="9">
        <v>6933</v>
      </c>
      <c r="B6938" s="14" t="s">
        <v>9434</v>
      </c>
      <c r="C6938" s="15">
        <v>46046</v>
      </c>
      <c r="D6938" s="15">
        <v>46051</v>
      </c>
      <c r="E6938" s="10" t="s">
        <v>44</v>
      </c>
      <c r="F6938" s="10" t="s">
        <v>3249</v>
      </c>
      <c r="G6938" s="10" t="s">
        <v>3250</v>
      </c>
      <c r="H6938" s="10" t="s">
        <v>36</v>
      </c>
      <c r="I6938" s="10" t="s">
        <v>23</v>
      </c>
      <c r="J6938" s="10" t="s">
        <v>554</v>
      </c>
      <c r="K6938" s="10" t="s">
        <v>38</v>
      </c>
      <c r="L6938" s="10">
        <v>95123</v>
      </c>
      <c r="M6938" s="10" t="s">
        <v>39</v>
      </c>
      <c r="N6938" s="10" t="str">
        <f>_xlfn.XLOOKUP($M:$M,People!$B:$B,People!A:A)</f>
        <v>Sadie Pawthorne</v>
      </c>
      <c r="O6938" s="10" t="s">
        <v>127</v>
      </c>
      <c r="P6938" s="10" t="str">
        <f>VLOOKUP(O6938,Products!$A:$E,3,FALSE)</f>
        <v>Office Depot</v>
      </c>
      <c r="Q6938" s="31">
        <f>INDEX(Products!$E:$E,MATCH(O6938,Products!$A:$A,0))</f>
        <v>0.3</v>
      </c>
      <c r="R6938" s="10" t="s">
        <v>41</v>
      </c>
      <c r="S6938" s="10" t="s">
        <v>71</v>
      </c>
      <c r="T6938" s="10" t="s">
        <v>128</v>
      </c>
      <c r="U6938" s="12">
        <v>25.86</v>
      </c>
      <c r="V6938" s="12">
        <v>3</v>
      </c>
      <c r="W6938" s="12">
        <v>0</v>
      </c>
      <c r="X6938" s="12">
        <v>6.7236000000000002</v>
      </c>
    </row>
    <row r="6939" spans="1:24" ht="14" x14ac:dyDescent="0.3">
      <c r="A6939" s="9">
        <v>6934</v>
      </c>
      <c r="B6939" s="14" t="s">
        <v>9434</v>
      </c>
      <c r="C6939" s="15">
        <v>46046</v>
      </c>
      <c r="D6939" s="15">
        <v>46051</v>
      </c>
      <c r="E6939" s="10" t="s">
        <v>44</v>
      </c>
      <c r="F6939" s="10" t="s">
        <v>3249</v>
      </c>
      <c r="G6939" s="10" t="s">
        <v>3250</v>
      </c>
      <c r="H6939" s="10" t="s">
        <v>36</v>
      </c>
      <c r="I6939" s="10" t="s">
        <v>23</v>
      </c>
      <c r="J6939" s="10" t="s">
        <v>554</v>
      </c>
      <c r="K6939" s="10" t="s">
        <v>38</v>
      </c>
      <c r="L6939" s="10">
        <v>95123</v>
      </c>
      <c r="M6939" s="10" t="s">
        <v>39</v>
      </c>
      <c r="N6939" s="10" t="str">
        <f>_xlfn.XLOOKUP($M:$M,People!$B:$B,People!A:A)</f>
        <v>Sadie Pawthorne</v>
      </c>
      <c r="O6939" s="10" t="s">
        <v>5093</v>
      </c>
      <c r="P6939" s="10" t="str">
        <f>VLOOKUP(O6939,Products!$A:$E,3,FALSE)</f>
        <v>Samsung</v>
      </c>
      <c r="Q6939" s="31">
        <f>INDEX(Products!$E:$E,MATCH(O6939,Products!$A:$A,0))</f>
        <v>0.35</v>
      </c>
      <c r="R6939" s="10" t="s">
        <v>41</v>
      </c>
      <c r="S6939" s="10" t="s">
        <v>68</v>
      </c>
      <c r="T6939" s="10" t="s">
        <v>5094</v>
      </c>
      <c r="U6939" s="12">
        <v>276.78400000000005</v>
      </c>
      <c r="V6939" s="12">
        <v>2</v>
      </c>
      <c r="W6939" s="12">
        <v>0.2</v>
      </c>
      <c r="X6939" s="12">
        <v>89.954799999999992</v>
      </c>
    </row>
    <row r="6940" spans="1:24" ht="14" x14ac:dyDescent="0.3">
      <c r="A6940" s="9">
        <v>6935</v>
      </c>
      <c r="B6940" s="14" t="s">
        <v>9435</v>
      </c>
      <c r="C6940" s="15">
        <v>46046</v>
      </c>
      <c r="D6940" s="15">
        <v>46052</v>
      </c>
      <c r="E6940" s="10" t="s">
        <v>44</v>
      </c>
      <c r="F6940" s="10" t="s">
        <v>1720</v>
      </c>
      <c r="G6940" s="10" t="s">
        <v>1721</v>
      </c>
      <c r="H6940" s="10" t="s">
        <v>22</v>
      </c>
      <c r="I6940" s="10" t="s">
        <v>23</v>
      </c>
      <c r="J6940" s="10" t="s">
        <v>3140</v>
      </c>
      <c r="K6940" s="10" t="s">
        <v>1109</v>
      </c>
      <c r="L6940" s="10">
        <v>30080</v>
      </c>
      <c r="M6940" s="10" t="s">
        <v>26</v>
      </c>
      <c r="N6940" s="10" t="str">
        <f>_xlfn.XLOOKUP($M:$M,People!$B:$B,People!A:A)</f>
        <v>Fred Suzuki</v>
      </c>
      <c r="O6940" s="10" t="s">
        <v>3143</v>
      </c>
      <c r="P6940" s="10" t="str">
        <f>VLOOKUP(O6940,Products!$A:$E,3,FALSE)</f>
        <v>Avery</v>
      </c>
      <c r="Q6940" s="31">
        <f>INDEX(Products!$E:$E,MATCH(O6940,Products!$A:$A,0))</f>
        <v>0.39</v>
      </c>
      <c r="R6940" s="10" t="s">
        <v>41</v>
      </c>
      <c r="S6940" s="10" t="s">
        <v>240</v>
      </c>
      <c r="T6940" s="10" t="s">
        <v>3144</v>
      </c>
      <c r="U6940" s="12">
        <v>5.67</v>
      </c>
      <c r="V6940" s="12">
        <v>3</v>
      </c>
      <c r="W6940" s="12">
        <v>0</v>
      </c>
      <c r="X6940" s="12">
        <v>0.11340000000000017</v>
      </c>
    </row>
    <row r="6941" spans="1:24" ht="14" x14ac:dyDescent="0.3">
      <c r="A6941" s="9">
        <v>6936</v>
      </c>
      <c r="B6941" s="14" t="s">
        <v>9434</v>
      </c>
      <c r="C6941" s="15">
        <v>46046</v>
      </c>
      <c r="D6941" s="15">
        <v>46051</v>
      </c>
      <c r="E6941" s="10" t="s">
        <v>44</v>
      </c>
      <c r="F6941" s="10" t="s">
        <v>3249</v>
      </c>
      <c r="G6941" s="10" t="s">
        <v>3250</v>
      </c>
      <c r="H6941" s="10" t="s">
        <v>36</v>
      </c>
      <c r="I6941" s="10" t="s">
        <v>23</v>
      </c>
      <c r="J6941" s="10" t="s">
        <v>554</v>
      </c>
      <c r="K6941" s="10" t="s">
        <v>38</v>
      </c>
      <c r="L6941" s="10">
        <v>95123</v>
      </c>
      <c r="M6941" s="10" t="s">
        <v>39</v>
      </c>
      <c r="N6941" s="10" t="str">
        <f>_xlfn.XLOOKUP($M:$M,People!$B:$B,People!A:A)</f>
        <v>Sadie Pawthorne</v>
      </c>
      <c r="O6941" s="10" t="s">
        <v>5342</v>
      </c>
      <c r="P6941" s="10" t="str">
        <f>VLOOKUP(O6941,Products!$A:$E,3,FALSE)</f>
        <v>Office Depot</v>
      </c>
      <c r="Q6941" s="31">
        <f>INDEX(Products!$E:$E,MATCH(O6941,Products!$A:$A,0))</f>
        <v>0.26</v>
      </c>
      <c r="R6941" s="10" t="s">
        <v>64</v>
      </c>
      <c r="S6941" s="10" t="s">
        <v>65</v>
      </c>
      <c r="T6941" s="10" t="s">
        <v>5343</v>
      </c>
      <c r="U6941" s="12">
        <v>110.352</v>
      </c>
      <c r="V6941" s="12">
        <v>3</v>
      </c>
      <c r="W6941" s="12">
        <v>0.2</v>
      </c>
      <c r="X6941" s="12">
        <v>8.2763999999999953</v>
      </c>
    </row>
    <row r="6942" spans="1:24" ht="14" x14ac:dyDescent="0.3">
      <c r="A6942" s="9">
        <v>6937</v>
      </c>
      <c r="B6942" s="14" t="s">
        <v>9436</v>
      </c>
      <c r="C6942" s="15">
        <v>46048</v>
      </c>
      <c r="D6942" s="15">
        <v>46053</v>
      </c>
      <c r="E6942" s="10" t="s">
        <v>44</v>
      </c>
      <c r="F6942" s="10" t="s">
        <v>1592</v>
      </c>
      <c r="G6942" s="10" t="s">
        <v>1593</v>
      </c>
      <c r="H6942" s="10" t="s">
        <v>22</v>
      </c>
      <c r="I6942" s="10" t="s">
        <v>23</v>
      </c>
      <c r="J6942" s="10" t="s">
        <v>437</v>
      </c>
      <c r="K6942" s="10" t="s">
        <v>1109</v>
      </c>
      <c r="L6942" s="10">
        <v>31907</v>
      </c>
      <c r="M6942" s="10" t="s">
        <v>26</v>
      </c>
      <c r="N6942" s="10" t="str">
        <f>_xlfn.XLOOKUP($M:$M,People!$B:$B,People!A:A)</f>
        <v>Fred Suzuki</v>
      </c>
      <c r="O6942" s="10" t="s">
        <v>459</v>
      </c>
      <c r="P6942" s="10" t="str">
        <f>VLOOKUP(O6942,Products!$A:$E,3,FALSE)</f>
        <v>3M</v>
      </c>
      <c r="Q6942" s="31">
        <f>INDEX(Products!$E:$E,MATCH(O6942,Products!$A:$A,0))</f>
        <v>0.4</v>
      </c>
      <c r="R6942" s="10" t="s">
        <v>28</v>
      </c>
      <c r="S6942" s="10" t="s">
        <v>58</v>
      </c>
      <c r="T6942" s="10" t="s">
        <v>460</v>
      </c>
      <c r="U6942" s="12">
        <v>62.72</v>
      </c>
      <c r="V6942" s="12">
        <v>4</v>
      </c>
      <c r="W6942" s="12">
        <v>0</v>
      </c>
      <c r="X6942" s="12">
        <v>24.460799999999999</v>
      </c>
    </row>
    <row r="6943" spans="1:24" ht="14" x14ac:dyDescent="0.3">
      <c r="A6943" s="9">
        <v>6938</v>
      </c>
      <c r="B6943" s="14" t="s">
        <v>9437</v>
      </c>
      <c r="C6943" s="15">
        <v>46048</v>
      </c>
      <c r="D6943" s="15">
        <v>46053</v>
      </c>
      <c r="E6943" s="10" t="s">
        <v>19</v>
      </c>
      <c r="F6943" s="10" t="s">
        <v>4620</v>
      </c>
      <c r="G6943" s="10" t="s">
        <v>4621</v>
      </c>
      <c r="H6943" s="10" t="s">
        <v>36</v>
      </c>
      <c r="I6943" s="10" t="s">
        <v>23</v>
      </c>
      <c r="J6943" s="10" t="s">
        <v>4552</v>
      </c>
      <c r="K6943" s="10" t="s">
        <v>318</v>
      </c>
      <c r="L6943" s="10">
        <v>35244</v>
      </c>
      <c r="M6943" s="10" t="s">
        <v>26</v>
      </c>
      <c r="N6943" s="10" t="str">
        <f>_xlfn.XLOOKUP($M:$M,People!$B:$B,People!A:A)</f>
        <v>Fred Suzuki</v>
      </c>
      <c r="O6943" s="10" t="s">
        <v>563</v>
      </c>
      <c r="P6943" s="10" t="str">
        <f>VLOOKUP(O6943,Products!$A:$E,3,FALSE)</f>
        <v>Canon</v>
      </c>
      <c r="Q6943" s="31">
        <f>INDEX(Products!$E:$E,MATCH(O6943,Products!$A:$A,0))</f>
        <v>0.32</v>
      </c>
      <c r="R6943" s="10" t="s">
        <v>41</v>
      </c>
      <c r="S6943" s="10" t="s">
        <v>61</v>
      </c>
      <c r="T6943" s="10" t="s">
        <v>564</v>
      </c>
      <c r="U6943" s="12">
        <v>15.469999999999999</v>
      </c>
      <c r="V6943" s="12">
        <v>7</v>
      </c>
      <c r="W6943" s="12">
        <v>0</v>
      </c>
      <c r="X6943" s="12">
        <v>4.1768999999999998</v>
      </c>
    </row>
    <row r="6944" spans="1:24" ht="14" x14ac:dyDescent="0.3">
      <c r="A6944" s="9">
        <v>6939</v>
      </c>
      <c r="B6944" s="14" t="s">
        <v>9437</v>
      </c>
      <c r="C6944" s="15">
        <v>46048</v>
      </c>
      <c r="D6944" s="15">
        <v>46053</v>
      </c>
      <c r="E6944" s="10" t="s">
        <v>19</v>
      </c>
      <c r="F6944" s="10" t="s">
        <v>4620</v>
      </c>
      <c r="G6944" s="10" t="s">
        <v>4621</v>
      </c>
      <c r="H6944" s="10" t="s">
        <v>36</v>
      </c>
      <c r="I6944" s="10" t="s">
        <v>23</v>
      </c>
      <c r="J6944" s="10" t="s">
        <v>4552</v>
      </c>
      <c r="K6944" s="10" t="s">
        <v>318</v>
      </c>
      <c r="L6944" s="10">
        <v>35244</v>
      </c>
      <c r="M6944" s="10" t="s">
        <v>26</v>
      </c>
      <c r="N6944" s="10" t="str">
        <f>_xlfn.XLOOKUP($M:$M,People!$B:$B,People!A:A)</f>
        <v>Fred Suzuki</v>
      </c>
      <c r="O6944" s="10" t="s">
        <v>657</v>
      </c>
      <c r="P6944" s="10" t="str">
        <f>VLOOKUP(O6944,Products!$A:$E,3,FALSE)</f>
        <v>Canon</v>
      </c>
      <c r="Q6944" s="31">
        <f>INDEX(Products!$E:$E,MATCH(O6944,Products!$A:$A,0))</f>
        <v>0.36</v>
      </c>
      <c r="R6944" s="10" t="s">
        <v>41</v>
      </c>
      <c r="S6944" s="10" t="s">
        <v>68</v>
      </c>
      <c r="T6944" s="10" t="s">
        <v>658</v>
      </c>
      <c r="U6944" s="12">
        <v>7.16</v>
      </c>
      <c r="V6944" s="12">
        <v>2</v>
      </c>
      <c r="W6944" s="12">
        <v>0</v>
      </c>
      <c r="X6944" s="12">
        <v>3.4367999999999999</v>
      </c>
    </row>
    <row r="6945" spans="1:24" ht="14" x14ac:dyDescent="0.3">
      <c r="A6945" s="9">
        <v>6940</v>
      </c>
      <c r="B6945" s="14" t="s">
        <v>9438</v>
      </c>
      <c r="C6945" s="15">
        <v>46048</v>
      </c>
      <c r="D6945" s="15">
        <v>46052</v>
      </c>
      <c r="E6945" s="10" t="s">
        <v>44</v>
      </c>
      <c r="F6945" s="10" t="s">
        <v>1266</v>
      </c>
      <c r="G6945" s="10" t="s">
        <v>1267</v>
      </c>
      <c r="H6945" s="10" t="s">
        <v>22</v>
      </c>
      <c r="I6945" s="10" t="s">
        <v>23</v>
      </c>
      <c r="J6945" s="10" t="s">
        <v>114</v>
      </c>
      <c r="K6945" s="10" t="s">
        <v>38</v>
      </c>
      <c r="L6945" s="10">
        <v>94109</v>
      </c>
      <c r="M6945" s="10" t="s">
        <v>39</v>
      </c>
      <c r="N6945" s="10" t="str">
        <f>_xlfn.XLOOKUP($M:$M,People!$B:$B,People!A:A)</f>
        <v>Sadie Pawthorne</v>
      </c>
      <c r="O6945" s="10" t="s">
        <v>3518</v>
      </c>
      <c r="P6945" s="10" t="str">
        <f>VLOOKUP(O6945,Products!$A:$E,3,FALSE)</f>
        <v>3M</v>
      </c>
      <c r="Q6945" s="31">
        <f>INDEX(Products!$E:$E,MATCH(O6945,Products!$A:$A,0))</f>
        <v>0.26</v>
      </c>
      <c r="R6945" s="10" t="s">
        <v>41</v>
      </c>
      <c r="S6945" s="10" t="s">
        <v>240</v>
      </c>
      <c r="T6945" s="10" t="s">
        <v>3519</v>
      </c>
      <c r="U6945" s="12">
        <v>11.84</v>
      </c>
      <c r="V6945" s="12">
        <v>8</v>
      </c>
      <c r="W6945" s="12">
        <v>0</v>
      </c>
      <c r="X6945" s="12">
        <v>5.6831999999999994</v>
      </c>
    </row>
    <row r="6946" spans="1:24" ht="14" x14ac:dyDescent="0.3">
      <c r="A6946" s="9">
        <v>6941</v>
      </c>
      <c r="B6946" s="14" t="s">
        <v>9439</v>
      </c>
      <c r="C6946" s="15">
        <v>46048</v>
      </c>
      <c r="D6946" s="15">
        <v>46049</v>
      </c>
      <c r="E6946" s="10" t="s">
        <v>168</v>
      </c>
      <c r="F6946" s="10" t="s">
        <v>20</v>
      </c>
      <c r="G6946" s="10" t="s">
        <v>21</v>
      </c>
      <c r="H6946" s="10" t="s">
        <v>22</v>
      </c>
      <c r="I6946" s="10" t="s">
        <v>23</v>
      </c>
      <c r="J6946" s="10" t="s">
        <v>165</v>
      </c>
      <c r="K6946" s="10" t="s">
        <v>94</v>
      </c>
      <c r="L6946" s="10">
        <v>77070</v>
      </c>
      <c r="M6946" s="10" t="s">
        <v>95</v>
      </c>
      <c r="N6946" s="10" t="str">
        <f>_xlfn.XLOOKUP($M:$M,People!$B:$B,People!A:A)</f>
        <v>Roxanne Rodriguez</v>
      </c>
      <c r="O6946" s="10" t="s">
        <v>311</v>
      </c>
      <c r="P6946" s="10" t="str">
        <f>VLOOKUP(O6946,Products!$A:$E,3,FALSE)</f>
        <v>Canon</v>
      </c>
      <c r="Q6946" s="31">
        <f>INDEX(Products!$E:$E,MATCH(O6946,Products!$A:$A,0))</f>
        <v>0.28000000000000003</v>
      </c>
      <c r="R6946" s="10" t="s">
        <v>41</v>
      </c>
      <c r="S6946" s="10" t="s">
        <v>53</v>
      </c>
      <c r="T6946" s="10" t="s">
        <v>312</v>
      </c>
      <c r="U6946" s="12">
        <v>18.16</v>
      </c>
      <c r="V6946" s="12">
        <v>2</v>
      </c>
      <c r="W6946" s="12">
        <v>0.2</v>
      </c>
      <c r="X6946" s="12">
        <v>1.8160000000000016</v>
      </c>
    </row>
    <row r="6947" spans="1:24" ht="14" x14ac:dyDescent="0.3">
      <c r="A6947" s="9">
        <v>6942</v>
      </c>
      <c r="B6947" s="14" t="s">
        <v>9436</v>
      </c>
      <c r="C6947" s="15">
        <v>46048</v>
      </c>
      <c r="D6947" s="15">
        <v>46053</v>
      </c>
      <c r="E6947" s="10" t="s">
        <v>44</v>
      </c>
      <c r="F6947" s="10" t="s">
        <v>1592</v>
      </c>
      <c r="G6947" s="10" t="s">
        <v>1593</v>
      </c>
      <c r="H6947" s="10" t="s">
        <v>22</v>
      </c>
      <c r="I6947" s="10" t="s">
        <v>23</v>
      </c>
      <c r="J6947" s="10" t="s">
        <v>437</v>
      </c>
      <c r="K6947" s="10" t="s">
        <v>1109</v>
      </c>
      <c r="L6947" s="10">
        <v>31907</v>
      </c>
      <c r="M6947" s="10" t="s">
        <v>26</v>
      </c>
      <c r="N6947" s="10" t="str">
        <f>_xlfn.XLOOKUP($M:$M,People!$B:$B,People!A:A)</f>
        <v>Fred Suzuki</v>
      </c>
      <c r="O6947" s="10" t="s">
        <v>4685</v>
      </c>
      <c r="P6947" s="10" t="str">
        <f>VLOOKUP(O6947,Products!$A:$E,3,FALSE)</f>
        <v>Canon</v>
      </c>
      <c r="Q6947" s="31">
        <f>INDEX(Products!$E:$E,MATCH(O6947,Products!$A:$A,0))</f>
        <v>0.36</v>
      </c>
      <c r="R6947" s="10" t="s">
        <v>64</v>
      </c>
      <c r="S6947" s="10" t="s">
        <v>65</v>
      </c>
      <c r="T6947" s="10" t="s">
        <v>4686</v>
      </c>
      <c r="U6947" s="12">
        <v>2939.9300000000003</v>
      </c>
      <c r="V6947" s="12">
        <v>7</v>
      </c>
      <c r="W6947" s="12">
        <v>0</v>
      </c>
      <c r="X6947" s="12">
        <v>764.38180000000011</v>
      </c>
    </row>
    <row r="6948" spans="1:24" ht="14" x14ac:dyDescent="0.3">
      <c r="A6948" s="9">
        <v>6943</v>
      </c>
      <c r="B6948" s="14" t="s">
        <v>9440</v>
      </c>
      <c r="C6948" s="15">
        <v>46049</v>
      </c>
      <c r="D6948" s="15">
        <v>46052</v>
      </c>
      <c r="E6948" s="10" t="s">
        <v>19</v>
      </c>
      <c r="F6948" s="10" t="s">
        <v>4051</v>
      </c>
      <c r="G6948" s="10" t="s">
        <v>4052</v>
      </c>
      <c r="H6948" s="10" t="s">
        <v>22</v>
      </c>
      <c r="I6948" s="10" t="s">
        <v>23</v>
      </c>
      <c r="J6948" s="10" t="s">
        <v>3473</v>
      </c>
      <c r="K6948" s="10" t="s">
        <v>438</v>
      </c>
      <c r="L6948" s="10">
        <v>44240</v>
      </c>
      <c r="M6948" s="10" t="s">
        <v>133</v>
      </c>
      <c r="N6948" s="10" t="str">
        <f>_xlfn.XLOOKUP($M:$M,People!$B:$B,People!A:A)</f>
        <v>Chuck Magee</v>
      </c>
      <c r="O6948" s="10" t="s">
        <v>1712</v>
      </c>
      <c r="P6948" s="10" t="str">
        <f>VLOOKUP(O6948,Products!$A:$E,3,FALSE)</f>
        <v>Avery</v>
      </c>
      <c r="Q6948" s="31">
        <f>INDEX(Products!$E:$E,MATCH(O6948,Products!$A:$A,0))</f>
        <v>0.25</v>
      </c>
      <c r="R6948" s="10" t="s">
        <v>41</v>
      </c>
      <c r="S6948" s="10" t="s">
        <v>61</v>
      </c>
      <c r="T6948" s="10" t="s">
        <v>1713</v>
      </c>
      <c r="U6948" s="12">
        <v>14.015999999999998</v>
      </c>
      <c r="V6948" s="12">
        <v>3</v>
      </c>
      <c r="W6948" s="12">
        <v>0.2</v>
      </c>
      <c r="X6948" s="12">
        <v>1.7519999999999998</v>
      </c>
    </row>
    <row r="6949" spans="1:24" ht="14" x14ac:dyDescent="0.3">
      <c r="A6949" s="9">
        <v>6944</v>
      </c>
      <c r="B6949" s="14" t="s">
        <v>9440</v>
      </c>
      <c r="C6949" s="15">
        <v>46049</v>
      </c>
      <c r="D6949" s="15">
        <v>46052</v>
      </c>
      <c r="E6949" s="10" t="s">
        <v>19</v>
      </c>
      <c r="F6949" s="10" t="s">
        <v>4051</v>
      </c>
      <c r="G6949" s="10" t="s">
        <v>4052</v>
      </c>
      <c r="H6949" s="10" t="s">
        <v>22</v>
      </c>
      <c r="I6949" s="10" t="s">
        <v>23</v>
      </c>
      <c r="J6949" s="10" t="s">
        <v>3473</v>
      </c>
      <c r="K6949" s="10" t="s">
        <v>438</v>
      </c>
      <c r="L6949" s="10">
        <v>44240</v>
      </c>
      <c r="M6949" s="10" t="s">
        <v>133</v>
      </c>
      <c r="N6949" s="10" t="str">
        <f>_xlfn.XLOOKUP($M:$M,People!$B:$B,People!A:A)</f>
        <v>Chuck Magee</v>
      </c>
      <c r="O6949" s="10" t="s">
        <v>2319</v>
      </c>
      <c r="P6949" s="10" t="str">
        <f>VLOOKUP(O6949,Products!$A:$E,3,FALSE)</f>
        <v>Avery</v>
      </c>
      <c r="Q6949" s="31">
        <f>INDEX(Products!$E:$E,MATCH(O6949,Products!$A:$A,0))</f>
        <v>0.27</v>
      </c>
      <c r="R6949" s="10" t="s">
        <v>64</v>
      </c>
      <c r="S6949" s="10" t="s">
        <v>144</v>
      </c>
      <c r="T6949" s="10" t="s">
        <v>2320</v>
      </c>
      <c r="U6949" s="12">
        <v>71.975999999999999</v>
      </c>
      <c r="V6949" s="12">
        <v>3</v>
      </c>
      <c r="W6949" s="12">
        <v>0.2</v>
      </c>
      <c r="X6949" s="12">
        <v>-8.9970000000000034</v>
      </c>
    </row>
    <row r="6950" spans="1:24" ht="14" x14ac:dyDescent="0.3">
      <c r="A6950" s="9">
        <v>6945</v>
      </c>
      <c r="B6950" s="14" t="s">
        <v>9441</v>
      </c>
      <c r="C6950" s="15">
        <v>46049</v>
      </c>
      <c r="D6950" s="15">
        <v>46053</v>
      </c>
      <c r="E6950" s="10" t="s">
        <v>44</v>
      </c>
      <c r="F6950" s="10" t="s">
        <v>4120</v>
      </c>
      <c r="G6950" s="10" t="s">
        <v>4121</v>
      </c>
      <c r="H6950" s="10" t="s">
        <v>22</v>
      </c>
      <c r="I6950" s="10" t="s">
        <v>23</v>
      </c>
      <c r="J6950" s="10" t="s">
        <v>237</v>
      </c>
      <c r="K6950" s="10" t="s">
        <v>238</v>
      </c>
      <c r="L6950" s="10">
        <v>10035</v>
      </c>
      <c r="M6950" s="10" t="s">
        <v>133</v>
      </c>
      <c r="N6950" s="10" t="str">
        <f>_xlfn.XLOOKUP($M:$M,People!$B:$B,People!A:A)</f>
        <v>Chuck Magee</v>
      </c>
      <c r="O6950" s="10" t="s">
        <v>5342</v>
      </c>
      <c r="P6950" s="10" t="str">
        <f>VLOOKUP(O6950,Products!$A:$E,3,FALSE)</f>
        <v>Office Depot</v>
      </c>
      <c r="Q6950" s="31">
        <f>INDEX(Products!$E:$E,MATCH(O6950,Products!$A:$A,0))</f>
        <v>0.26</v>
      </c>
      <c r="R6950" s="10" t="s">
        <v>64</v>
      </c>
      <c r="S6950" s="10" t="s">
        <v>65</v>
      </c>
      <c r="T6950" s="10" t="s">
        <v>5343</v>
      </c>
      <c r="U6950" s="12">
        <v>137.94</v>
      </c>
      <c r="V6950" s="12">
        <v>3</v>
      </c>
      <c r="W6950" s="12">
        <v>0</v>
      </c>
      <c r="X6950" s="12">
        <v>35.864399999999996</v>
      </c>
    </row>
    <row r="6951" spans="1:24" ht="14" x14ac:dyDescent="0.3">
      <c r="A6951" s="9">
        <v>6946</v>
      </c>
      <c r="B6951" s="14" t="s">
        <v>9440</v>
      </c>
      <c r="C6951" s="15">
        <v>46049</v>
      </c>
      <c r="D6951" s="15">
        <v>46052</v>
      </c>
      <c r="E6951" s="10" t="s">
        <v>19</v>
      </c>
      <c r="F6951" s="10" t="s">
        <v>4051</v>
      </c>
      <c r="G6951" s="10" t="s">
        <v>4052</v>
      </c>
      <c r="H6951" s="10" t="s">
        <v>22</v>
      </c>
      <c r="I6951" s="10" t="s">
        <v>23</v>
      </c>
      <c r="J6951" s="10" t="s">
        <v>3473</v>
      </c>
      <c r="K6951" s="10" t="s">
        <v>438</v>
      </c>
      <c r="L6951" s="10">
        <v>44240</v>
      </c>
      <c r="M6951" s="10" t="s">
        <v>133</v>
      </c>
      <c r="N6951" s="10" t="str">
        <f>_xlfn.XLOOKUP($M:$M,People!$B:$B,People!A:A)</f>
        <v>Chuck Magee</v>
      </c>
      <c r="O6951" s="10" t="s">
        <v>609</v>
      </c>
      <c r="P6951" s="10" t="str">
        <f>VLOOKUP(O6951,Products!$A:$E,3,FALSE)</f>
        <v>IKEA</v>
      </c>
      <c r="Q6951" s="31">
        <f>INDEX(Products!$E:$E,MATCH(O6951,Products!$A:$A,0))</f>
        <v>0.26</v>
      </c>
      <c r="R6951" s="10" t="s">
        <v>64</v>
      </c>
      <c r="S6951" s="10" t="s">
        <v>65</v>
      </c>
      <c r="T6951" s="10" t="s">
        <v>610</v>
      </c>
      <c r="U6951" s="12">
        <v>107.982</v>
      </c>
      <c r="V6951" s="12">
        <v>3</v>
      </c>
      <c r="W6951" s="12">
        <v>0.4</v>
      </c>
      <c r="X6951" s="12">
        <v>-26.995499999999993</v>
      </c>
    </row>
    <row r="6952" spans="1:24" ht="14" x14ac:dyDescent="0.3">
      <c r="A6952" s="9">
        <v>6947</v>
      </c>
      <c r="B6952" s="14" t="s">
        <v>9442</v>
      </c>
      <c r="C6952" s="15">
        <v>46050</v>
      </c>
      <c r="D6952" s="15">
        <v>46053</v>
      </c>
      <c r="E6952" s="10" t="s">
        <v>19</v>
      </c>
      <c r="F6952" s="10" t="s">
        <v>3173</v>
      </c>
      <c r="G6952" s="10" t="s">
        <v>3174</v>
      </c>
      <c r="H6952" s="10" t="s">
        <v>92</v>
      </c>
      <c r="I6952" s="10" t="s">
        <v>23</v>
      </c>
      <c r="J6952" s="10" t="s">
        <v>1482</v>
      </c>
      <c r="K6952" s="10" t="s">
        <v>38</v>
      </c>
      <c r="L6952" s="10">
        <v>92627</v>
      </c>
      <c r="M6952" s="10" t="s">
        <v>39</v>
      </c>
      <c r="N6952" s="10" t="str">
        <f>_xlfn.XLOOKUP($M:$M,People!$B:$B,People!A:A)</f>
        <v>Sadie Pawthorne</v>
      </c>
      <c r="O6952" s="10" t="s">
        <v>3175</v>
      </c>
      <c r="P6952" s="10" t="str">
        <f>VLOOKUP(O6952,Products!$A:$E,3,FALSE)</f>
        <v>Samsung</v>
      </c>
      <c r="Q6952" s="31">
        <f>INDEX(Products!$E:$E,MATCH(O6952,Products!$A:$A,0))</f>
        <v>0.25</v>
      </c>
      <c r="R6952" s="10" t="s">
        <v>28</v>
      </c>
      <c r="S6952" s="10" t="s">
        <v>58</v>
      </c>
      <c r="T6952" s="10" t="s">
        <v>3176</v>
      </c>
      <c r="U6952" s="12">
        <v>37.74</v>
      </c>
      <c r="V6952" s="12">
        <v>3</v>
      </c>
      <c r="W6952" s="12">
        <v>0</v>
      </c>
      <c r="X6952" s="12">
        <v>12.831599999999996</v>
      </c>
    </row>
    <row r="6953" spans="1:24" ht="14" x14ac:dyDescent="0.3">
      <c r="A6953" s="9">
        <v>6948</v>
      </c>
      <c r="B6953" s="14" t="s">
        <v>9443</v>
      </c>
      <c r="C6953" s="15">
        <v>46050</v>
      </c>
      <c r="D6953" s="15">
        <v>46054</v>
      </c>
      <c r="E6953" s="10" t="s">
        <v>44</v>
      </c>
      <c r="F6953" s="10" t="s">
        <v>4698</v>
      </c>
      <c r="G6953" s="10" t="s">
        <v>4699</v>
      </c>
      <c r="H6953" s="10" t="s">
        <v>22</v>
      </c>
      <c r="I6953" s="10" t="s">
        <v>23</v>
      </c>
      <c r="J6953" s="10" t="s">
        <v>5203</v>
      </c>
      <c r="K6953" s="10" t="s">
        <v>3666</v>
      </c>
      <c r="L6953" s="10">
        <v>67212</v>
      </c>
      <c r="M6953" s="10" t="s">
        <v>95</v>
      </c>
      <c r="N6953" s="10" t="str">
        <f>_xlfn.XLOOKUP($M:$M,People!$B:$B,People!A:A)</f>
        <v>Roxanne Rodriguez</v>
      </c>
      <c r="O6953" s="10" t="s">
        <v>3128</v>
      </c>
      <c r="P6953" s="10" t="str">
        <f>VLOOKUP(O6953,Products!$A:$E,3,FALSE)</f>
        <v>Staples</v>
      </c>
      <c r="Q6953" s="31">
        <f>INDEX(Products!$E:$E,MATCH(O6953,Products!$A:$A,0))</f>
        <v>0.33</v>
      </c>
      <c r="R6953" s="10" t="s">
        <v>41</v>
      </c>
      <c r="S6953" s="10" t="s">
        <v>82</v>
      </c>
      <c r="T6953" s="10" t="s">
        <v>3129</v>
      </c>
      <c r="U6953" s="12">
        <v>279.89999999999998</v>
      </c>
      <c r="V6953" s="12">
        <v>5</v>
      </c>
      <c r="W6953" s="12">
        <v>0</v>
      </c>
      <c r="X6953" s="12">
        <v>137.15100000000001</v>
      </c>
    </row>
    <row r="6954" spans="1:24" ht="14" x14ac:dyDescent="0.3">
      <c r="A6954" s="9">
        <v>6949</v>
      </c>
      <c r="B6954" s="14" t="s">
        <v>9442</v>
      </c>
      <c r="C6954" s="15">
        <v>46050</v>
      </c>
      <c r="D6954" s="15">
        <v>46053</v>
      </c>
      <c r="E6954" s="10" t="s">
        <v>19</v>
      </c>
      <c r="F6954" s="10" t="s">
        <v>3173</v>
      </c>
      <c r="G6954" s="10" t="s">
        <v>3174</v>
      </c>
      <c r="H6954" s="10" t="s">
        <v>92</v>
      </c>
      <c r="I6954" s="10" t="s">
        <v>23</v>
      </c>
      <c r="J6954" s="10" t="s">
        <v>1482</v>
      </c>
      <c r="K6954" s="10" t="s">
        <v>38</v>
      </c>
      <c r="L6954" s="10">
        <v>92627</v>
      </c>
      <c r="M6954" s="10" t="s">
        <v>39</v>
      </c>
      <c r="N6954" s="10" t="str">
        <f>_xlfn.XLOOKUP($M:$M,People!$B:$B,People!A:A)</f>
        <v>Sadie Pawthorne</v>
      </c>
      <c r="O6954" s="10" t="s">
        <v>2954</v>
      </c>
      <c r="P6954" s="10" t="str">
        <f>VLOOKUP(O6954,Products!$A:$E,3,FALSE)</f>
        <v>Canon</v>
      </c>
      <c r="Q6954" s="31">
        <f>INDEX(Products!$E:$E,MATCH(O6954,Products!$A:$A,0))</f>
        <v>0.26</v>
      </c>
      <c r="R6954" s="10" t="s">
        <v>64</v>
      </c>
      <c r="S6954" s="10" t="s">
        <v>144</v>
      </c>
      <c r="T6954" s="10" t="s">
        <v>2955</v>
      </c>
      <c r="U6954" s="12">
        <v>239.96999999999997</v>
      </c>
      <c r="V6954" s="12">
        <v>3</v>
      </c>
      <c r="W6954" s="12">
        <v>0</v>
      </c>
      <c r="X6954" s="12">
        <v>26.39670000000001</v>
      </c>
    </row>
    <row r="6955" spans="1:24" ht="14" x14ac:dyDescent="0.3">
      <c r="A6955" s="9">
        <v>6950</v>
      </c>
      <c r="B6955" s="14" t="s">
        <v>9444</v>
      </c>
      <c r="C6955" s="15">
        <v>46050</v>
      </c>
      <c r="D6955" s="15">
        <v>46054</v>
      </c>
      <c r="E6955" s="10" t="s">
        <v>44</v>
      </c>
      <c r="F6955" s="10" t="s">
        <v>4491</v>
      </c>
      <c r="G6955" s="10" t="s">
        <v>4492</v>
      </c>
      <c r="H6955" s="10" t="s">
        <v>92</v>
      </c>
      <c r="I6955" s="10" t="s">
        <v>23</v>
      </c>
      <c r="J6955" s="10" t="s">
        <v>237</v>
      </c>
      <c r="K6955" s="10" t="s">
        <v>238</v>
      </c>
      <c r="L6955" s="10">
        <v>10009</v>
      </c>
      <c r="M6955" s="10" t="s">
        <v>133</v>
      </c>
      <c r="N6955" s="10" t="str">
        <f>_xlfn.XLOOKUP($M:$M,People!$B:$B,People!A:A)</f>
        <v>Chuck Magee</v>
      </c>
      <c r="O6955" s="10" t="s">
        <v>3949</v>
      </c>
      <c r="P6955" s="10" t="str">
        <f>VLOOKUP(O6955,Products!$A:$E,3,FALSE)</f>
        <v>Staples</v>
      </c>
      <c r="Q6955" s="31">
        <f>INDEX(Products!$E:$E,MATCH(O6955,Products!$A:$A,0))</f>
        <v>0.35</v>
      </c>
      <c r="R6955" s="10" t="s">
        <v>64</v>
      </c>
      <c r="S6955" s="10" t="s">
        <v>144</v>
      </c>
      <c r="T6955" s="10" t="s">
        <v>3950</v>
      </c>
      <c r="U6955" s="12">
        <v>449.91</v>
      </c>
      <c r="V6955" s="12">
        <v>9</v>
      </c>
      <c r="W6955" s="12">
        <v>0</v>
      </c>
      <c r="X6955" s="12">
        <v>157.46849999999998</v>
      </c>
    </row>
    <row r="6956" spans="1:24" ht="14" x14ac:dyDescent="0.3">
      <c r="A6956" s="9">
        <v>6951</v>
      </c>
      <c r="B6956" s="14" t="s">
        <v>9445</v>
      </c>
      <c r="C6956" s="15">
        <v>46051</v>
      </c>
      <c r="D6956" s="15">
        <v>46053</v>
      </c>
      <c r="E6956" s="10" t="s">
        <v>19</v>
      </c>
      <c r="F6956" s="10" t="s">
        <v>4276</v>
      </c>
      <c r="G6956" s="10" t="s">
        <v>4277</v>
      </c>
      <c r="H6956" s="10" t="s">
        <v>22</v>
      </c>
      <c r="I6956" s="10" t="s">
        <v>23</v>
      </c>
      <c r="J6956" s="10" t="s">
        <v>4097</v>
      </c>
      <c r="K6956" s="10" t="s">
        <v>430</v>
      </c>
      <c r="L6956" s="10">
        <v>52302</v>
      </c>
      <c r="M6956" s="10" t="s">
        <v>95</v>
      </c>
      <c r="N6956" s="10" t="str">
        <f>_xlfn.XLOOKUP($M:$M,People!$B:$B,People!A:A)</f>
        <v>Roxanne Rodriguez</v>
      </c>
      <c r="O6956" s="10" t="s">
        <v>1761</v>
      </c>
      <c r="P6956" s="10" t="str">
        <f>VLOOKUP(O6956,Products!$A:$E,3,FALSE)</f>
        <v>Staples</v>
      </c>
      <c r="Q6956" s="31">
        <f>INDEX(Products!$E:$E,MATCH(O6956,Products!$A:$A,0))</f>
        <v>0.28999999999999998</v>
      </c>
      <c r="R6956" s="10" t="s">
        <v>28</v>
      </c>
      <c r="S6956" s="10" t="s">
        <v>58</v>
      </c>
      <c r="T6956" s="10" t="s">
        <v>1762</v>
      </c>
      <c r="U6956" s="12">
        <v>14.91</v>
      </c>
      <c r="V6956" s="12">
        <v>3</v>
      </c>
      <c r="W6956" s="12">
        <v>0</v>
      </c>
      <c r="X6956" s="12">
        <v>4.6220999999999997</v>
      </c>
    </row>
    <row r="6957" spans="1:24" ht="14" x14ac:dyDescent="0.3">
      <c r="A6957" s="9">
        <v>6952</v>
      </c>
      <c r="B6957" s="14" t="s">
        <v>9446</v>
      </c>
      <c r="C6957" s="15">
        <v>46051</v>
      </c>
      <c r="D6957" s="15">
        <v>46055</v>
      </c>
      <c r="E6957" s="10" t="s">
        <v>44</v>
      </c>
      <c r="F6957" s="10" t="s">
        <v>2527</v>
      </c>
      <c r="G6957" s="10" t="s">
        <v>2528</v>
      </c>
      <c r="H6957" s="10" t="s">
        <v>22</v>
      </c>
      <c r="I6957" s="10" t="s">
        <v>23</v>
      </c>
      <c r="J6957" s="10" t="s">
        <v>114</v>
      </c>
      <c r="K6957" s="10" t="s">
        <v>38</v>
      </c>
      <c r="L6957" s="10">
        <v>94109</v>
      </c>
      <c r="M6957" s="10" t="s">
        <v>39</v>
      </c>
      <c r="N6957" s="10" t="str">
        <f>_xlfn.XLOOKUP($M:$M,People!$B:$B,People!A:A)</f>
        <v>Sadie Pawthorne</v>
      </c>
      <c r="O6957" s="10" t="s">
        <v>4741</v>
      </c>
      <c r="P6957" s="10" t="str">
        <f>VLOOKUP(O6957,Products!$A:$E,3,FALSE)</f>
        <v>HP</v>
      </c>
      <c r="Q6957" s="31">
        <f>INDEX(Products!$E:$E,MATCH(O6957,Products!$A:$A,0))</f>
        <v>0.39</v>
      </c>
      <c r="R6957" s="10" t="s">
        <v>41</v>
      </c>
      <c r="S6957" s="10" t="s">
        <v>61</v>
      </c>
      <c r="T6957" s="10" t="s">
        <v>4742</v>
      </c>
      <c r="U6957" s="12">
        <v>8.34</v>
      </c>
      <c r="V6957" s="12">
        <v>3</v>
      </c>
      <c r="W6957" s="12">
        <v>0</v>
      </c>
      <c r="X6957" s="12">
        <v>2.1683999999999997</v>
      </c>
    </row>
    <row r="6958" spans="1:24" ht="14" x14ac:dyDescent="0.3">
      <c r="A6958" s="9">
        <v>6953</v>
      </c>
      <c r="B6958" s="14" t="s">
        <v>9447</v>
      </c>
      <c r="C6958" s="15">
        <v>46051</v>
      </c>
      <c r="D6958" s="15">
        <v>46054</v>
      </c>
      <c r="E6958" s="10" t="s">
        <v>168</v>
      </c>
      <c r="F6958" s="10" t="s">
        <v>2956</v>
      </c>
      <c r="G6958" s="10" t="s">
        <v>2957</v>
      </c>
      <c r="H6958" s="10" t="s">
        <v>22</v>
      </c>
      <c r="I6958" s="10" t="s">
        <v>23</v>
      </c>
      <c r="J6958" s="10" t="s">
        <v>131</v>
      </c>
      <c r="K6958" s="10" t="s">
        <v>132</v>
      </c>
      <c r="L6958" s="10">
        <v>19120</v>
      </c>
      <c r="M6958" s="10" t="s">
        <v>133</v>
      </c>
      <c r="N6958" s="10" t="str">
        <f>_xlfn.XLOOKUP($M:$M,People!$B:$B,People!A:A)</f>
        <v>Chuck Magee</v>
      </c>
      <c r="O6958" s="10" t="s">
        <v>325</v>
      </c>
      <c r="P6958" s="10" t="str">
        <f>VLOOKUP(O6958,Products!$A:$E,3,FALSE)</f>
        <v>3M</v>
      </c>
      <c r="Q6958" s="31">
        <f>INDEX(Products!$E:$E,MATCH(O6958,Products!$A:$A,0))</f>
        <v>0.36</v>
      </c>
      <c r="R6958" s="10" t="s">
        <v>41</v>
      </c>
      <c r="S6958" s="10" t="s">
        <v>61</v>
      </c>
      <c r="T6958" s="10" t="s">
        <v>326</v>
      </c>
      <c r="U6958" s="12">
        <v>4.7679999999999998</v>
      </c>
      <c r="V6958" s="12">
        <v>2</v>
      </c>
      <c r="W6958" s="12">
        <v>0.2</v>
      </c>
      <c r="X6958" s="12">
        <v>0.47680000000000011</v>
      </c>
    </row>
    <row r="6959" spans="1:24" ht="14" x14ac:dyDescent="0.3">
      <c r="A6959" s="9">
        <v>6954</v>
      </c>
      <c r="B6959" s="14" t="s">
        <v>9448</v>
      </c>
      <c r="C6959" s="15">
        <v>46051</v>
      </c>
      <c r="D6959" s="15">
        <v>46055</v>
      </c>
      <c r="E6959" s="10" t="s">
        <v>44</v>
      </c>
      <c r="F6959" s="10" t="s">
        <v>1752</v>
      </c>
      <c r="G6959" s="10" t="s">
        <v>1753</v>
      </c>
      <c r="H6959" s="10" t="s">
        <v>22</v>
      </c>
      <c r="I6959" s="10" t="s">
        <v>23</v>
      </c>
      <c r="J6959" s="10" t="s">
        <v>271</v>
      </c>
      <c r="K6959" s="10" t="s">
        <v>189</v>
      </c>
      <c r="L6959" s="10">
        <v>60653</v>
      </c>
      <c r="M6959" s="10" t="s">
        <v>95</v>
      </c>
      <c r="N6959" s="10" t="str">
        <f>_xlfn.XLOOKUP($M:$M,People!$B:$B,People!A:A)</f>
        <v>Roxanne Rodriguez</v>
      </c>
      <c r="O6959" s="10" t="s">
        <v>979</v>
      </c>
      <c r="P6959" s="10" t="str">
        <f>VLOOKUP(O6959,Products!$A:$E,3,FALSE)</f>
        <v>Dell</v>
      </c>
      <c r="Q6959" s="31">
        <f>INDEX(Products!$E:$E,MATCH(O6959,Products!$A:$A,0))</f>
        <v>0.3</v>
      </c>
      <c r="R6959" s="10" t="s">
        <v>41</v>
      </c>
      <c r="S6959" s="10" t="s">
        <v>68</v>
      </c>
      <c r="T6959" s="10" t="s">
        <v>980</v>
      </c>
      <c r="U6959" s="12">
        <v>12.127999999999997</v>
      </c>
      <c r="V6959" s="12">
        <v>4</v>
      </c>
      <c r="W6959" s="12">
        <v>0.8</v>
      </c>
      <c r="X6959" s="12">
        <v>-20.617600000000003</v>
      </c>
    </row>
    <row r="6960" spans="1:24" ht="14" x14ac:dyDescent="0.3">
      <c r="A6960" s="9">
        <v>6955</v>
      </c>
      <c r="B6960" s="14" t="s">
        <v>9446</v>
      </c>
      <c r="C6960" s="15">
        <v>46051</v>
      </c>
      <c r="D6960" s="15">
        <v>46055</v>
      </c>
      <c r="E6960" s="10" t="s">
        <v>44</v>
      </c>
      <c r="F6960" s="10" t="s">
        <v>2527</v>
      </c>
      <c r="G6960" s="10" t="s">
        <v>2528</v>
      </c>
      <c r="H6960" s="10" t="s">
        <v>22</v>
      </c>
      <c r="I6960" s="10" t="s">
        <v>23</v>
      </c>
      <c r="J6960" s="10" t="s">
        <v>114</v>
      </c>
      <c r="K6960" s="10" t="s">
        <v>38</v>
      </c>
      <c r="L6960" s="10">
        <v>94109</v>
      </c>
      <c r="M6960" s="10" t="s">
        <v>39</v>
      </c>
      <c r="N6960" s="10" t="str">
        <f>_xlfn.XLOOKUP($M:$M,People!$B:$B,People!A:A)</f>
        <v>Sadie Pawthorne</v>
      </c>
      <c r="O6960" s="10" t="s">
        <v>1483</v>
      </c>
      <c r="P6960" s="10" t="str">
        <f>VLOOKUP(O6960,Products!$A:$E,3,FALSE)</f>
        <v>HP</v>
      </c>
      <c r="Q6960" s="31">
        <f>INDEX(Products!$E:$E,MATCH(O6960,Products!$A:$A,0))</f>
        <v>0.39</v>
      </c>
      <c r="R6960" s="10" t="s">
        <v>41</v>
      </c>
      <c r="S6960" s="10" t="s">
        <v>68</v>
      </c>
      <c r="T6960" s="10" t="s">
        <v>1484</v>
      </c>
      <c r="U6960" s="12">
        <v>119.61600000000001</v>
      </c>
      <c r="V6960" s="12">
        <v>8</v>
      </c>
      <c r="W6960" s="12">
        <v>0.2</v>
      </c>
      <c r="X6960" s="12">
        <v>40.370399999999997</v>
      </c>
    </row>
    <row r="6961" spans="1:24" ht="14" x14ac:dyDescent="0.3">
      <c r="A6961" s="9">
        <v>6956</v>
      </c>
      <c r="B6961" s="14" t="s">
        <v>9449</v>
      </c>
      <c r="C6961" s="15">
        <v>46051</v>
      </c>
      <c r="D6961" s="15">
        <v>46058</v>
      </c>
      <c r="E6961" s="10" t="s">
        <v>44</v>
      </c>
      <c r="F6961" s="10" t="s">
        <v>2508</v>
      </c>
      <c r="G6961" s="10" t="s">
        <v>2509</v>
      </c>
      <c r="H6961" s="10" t="s">
        <v>22</v>
      </c>
      <c r="I6961" s="10" t="s">
        <v>23</v>
      </c>
      <c r="J6961" s="10" t="s">
        <v>237</v>
      </c>
      <c r="K6961" s="10" t="s">
        <v>238</v>
      </c>
      <c r="L6961" s="10">
        <v>10011</v>
      </c>
      <c r="M6961" s="10" t="s">
        <v>133</v>
      </c>
      <c r="N6961" s="10" t="str">
        <f>_xlfn.XLOOKUP($M:$M,People!$B:$B,People!A:A)</f>
        <v>Chuck Magee</v>
      </c>
      <c r="O6961" s="10" t="s">
        <v>2345</v>
      </c>
      <c r="P6961" s="10" t="str">
        <f>VLOOKUP(O6961,Products!$A:$E,3,FALSE)</f>
        <v>Logitech</v>
      </c>
      <c r="Q6961" s="31">
        <f>INDEX(Products!$E:$E,MATCH(O6961,Products!$A:$A,0))</f>
        <v>0.27</v>
      </c>
      <c r="R6961" s="10" t="s">
        <v>41</v>
      </c>
      <c r="S6961" s="10" t="s">
        <v>42</v>
      </c>
      <c r="T6961" s="10" t="s">
        <v>2346</v>
      </c>
      <c r="U6961" s="12">
        <v>5.22</v>
      </c>
      <c r="V6961" s="12">
        <v>2</v>
      </c>
      <c r="W6961" s="12">
        <v>0</v>
      </c>
      <c r="X6961" s="12">
        <v>2.4011999999999998</v>
      </c>
    </row>
    <row r="6962" spans="1:24" ht="14" x14ac:dyDescent="0.3">
      <c r="A6962" s="9">
        <v>6957</v>
      </c>
      <c r="B6962" s="14" t="s">
        <v>9445</v>
      </c>
      <c r="C6962" s="15">
        <v>46051</v>
      </c>
      <c r="D6962" s="15">
        <v>46053</v>
      </c>
      <c r="E6962" s="10" t="s">
        <v>19</v>
      </c>
      <c r="F6962" s="10" t="s">
        <v>4276</v>
      </c>
      <c r="G6962" s="10" t="s">
        <v>4277</v>
      </c>
      <c r="H6962" s="10" t="s">
        <v>22</v>
      </c>
      <c r="I6962" s="10" t="s">
        <v>23</v>
      </c>
      <c r="J6962" s="10" t="s">
        <v>4097</v>
      </c>
      <c r="K6962" s="10" t="s">
        <v>430</v>
      </c>
      <c r="L6962" s="10">
        <v>52302</v>
      </c>
      <c r="M6962" s="10" t="s">
        <v>95</v>
      </c>
      <c r="N6962" s="10" t="str">
        <f>_xlfn.XLOOKUP($M:$M,People!$B:$B,People!A:A)</f>
        <v>Roxanne Rodriguez</v>
      </c>
      <c r="O6962" s="10" t="s">
        <v>2129</v>
      </c>
      <c r="P6962" s="10" t="str">
        <f>VLOOKUP(O6962,Products!$A:$E,3,FALSE)</f>
        <v>Dell</v>
      </c>
      <c r="Q6962" s="31">
        <f>INDEX(Products!$E:$E,MATCH(O6962,Products!$A:$A,0))</f>
        <v>0.34</v>
      </c>
      <c r="R6962" s="10" t="s">
        <v>41</v>
      </c>
      <c r="S6962" s="10" t="s">
        <v>82</v>
      </c>
      <c r="T6962" s="10" t="s">
        <v>2130</v>
      </c>
      <c r="U6962" s="12">
        <v>94.85</v>
      </c>
      <c r="V6962" s="12">
        <v>5</v>
      </c>
      <c r="W6962" s="12">
        <v>0</v>
      </c>
      <c r="X6962" s="12">
        <v>45.527999999999992</v>
      </c>
    </row>
    <row r="6963" spans="1:24" ht="14" x14ac:dyDescent="0.3">
      <c r="A6963" s="9">
        <v>6958</v>
      </c>
      <c r="B6963" s="14" t="s">
        <v>9445</v>
      </c>
      <c r="C6963" s="15">
        <v>46051</v>
      </c>
      <c r="D6963" s="15">
        <v>46053</v>
      </c>
      <c r="E6963" s="10" t="s">
        <v>19</v>
      </c>
      <c r="F6963" s="10" t="s">
        <v>4276</v>
      </c>
      <c r="G6963" s="10" t="s">
        <v>4277</v>
      </c>
      <c r="H6963" s="10" t="s">
        <v>22</v>
      </c>
      <c r="I6963" s="10" t="s">
        <v>23</v>
      </c>
      <c r="J6963" s="10" t="s">
        <v>4097</v>
      </c>
      <c r="K6963" s="10" t="s">
        <v>430</v>
      </c>
      <c r="L6963" s="10">
        <v>52302</v>
      </c>
      <c r="M6963" s="10" t="s">
        <v>95</v>
      </c>
      <c r="N6963" s="10" t="str">
        <f>_xlfn.XLOOKUP($M:$M,People!$B:$B,People!A:A)</f>
        <v>Roxanne Rodriguez</v>
      </c>
      <c r="O6963" s="10" t="s">
        <v>4700</v>
      </c>
      <c r="P6963" s="10" t="str">
        <f>VLOOKUP(O6963,Products!$A:$E,3,FALSE)</f>
        <v>Canon</v>
      </c>
      <c r="Q6963" s="31">
        <f>INDEX(Products!$E:$E,MATCH(O6963,Products!$A:$A,0))</f>
        <v>0.28000000000000003</v>
      </c>
      <c r="R6963" s="10" t="s">
        <v>41</v>
      </c>
      <c r="S6963" s="10" t="s">
        <v>82</v>
      </c>
      <c r="T6963" s="10" t="s">
        <v>4701</v>
      </c>
      <c r="U6963" s="12">
        <v>12.96</v>
      </c>
      <c r="V6963" s="12">
        <v>2</v>
      </c>
      <c r="W6963" s="12">
        <v>0</v>
      </c>
      <c r="X6963" s="12">
        <v>6.2208000000000006</v>
      </c>
    </row>
    <row r="6964" spans="1:24" ht="14" x14ac:dyDescent="0.3">
      <c r="A6964" s="9">
        <v>6959</v>
      </c>
      <c r="B6964" s="14" t="s">
        <v>9445</v>
      </c>
      <c r="C6964" s="15">
        <v>46051</v>
      </c>
      <c r="D6964" s="15">
        <v>46053</v>
      </c>
      <c r="E6964" s="10" t="s">
        <v>19</v>
      </c>
      <c r="F6964" s="10" t="s">
        <v>4276</v>
      </c>
      <c r="G6964" s="10" t="s">
        <v>4277</v>
      </c>
      <c r="H6964" s="10" t="s">
        <v>22</v>
      </c>
      <c r="I6964" s="10" t="s">
        <v>23</v>
      </c>
      <c r="J6964" s="10" t="s">
        <v>4097</v>
      </c>
      <c r="K6964" s="10" t="s">
        <v>430</v>
      </c>
      <c r="L6964" s="10">
        <v>52302</v>
      </c>
      <c r="M6964" s="10" t="s">
        <v>95</v>
      </c>
      <c r="N6964" s="10" t="str">
        <f>_xlfn.XLOOKUP($M:$M,People!$B:$B,People!A:A)</f>
        <v>Roxanne Rodriguez</v>
      </c>
      <c r="O6964" s="10" t="s">
        <v>559</v>
      </c>
      <c r="P6964" s="10" t="str">
        <f>VLOOKUP(O6964,Products!$A:$E,3,FALSE)</f>
        <v>Office Depot</v>
      </c>
      <c r="Q6964" s="31">
        <f>INDEX(Products!$E:$E,MATCH(O6964,Products!$A:$A,0))</f>
        <v>0.4</v>
      </c>
      <c r="R6964" s="10" t="s">
        <v>41</v>
      </c>
      <c r="S6964" s="10" t="s">
        <v>53</v>
      </c>
      <c r="T6964" s="10" t="s">
        <v>560</v>
      </c>
      <c r="U6964" s="12">
        <v>13.48</v>
      </c>
      <c r="V6964" s="12">
        <v>1</v>
      </c>
      <c r="W6964" s="12">
        <v>0</v>
      </c>
      <c r="X6964" s="12">
        <v>3.5047999999999995</v>
      </c>
    </row>
    <row r="6965" spans="1:24" ht="14" x14ac:dyDescent="0.3">
      <c r="A6965" s="9">
        <v>6960</v>
      </c>
      <c r="B6965" s="14" t="s">
        <v>9446</v>
      </c>
      <c r="C6965" s="15">
        <v>46051</v>
      </c>
      <c r="D6965" s="15">
        <v>46055</v>
      </c>
      <c r="E6965" s="10" t="s">
        <v>44</v>
      </c>
      <c r="F6965" s="10" t="s">
        <v>2527</v>
      </c>
      <c r="G6965" s="10" t="s">
        <v>2528</v>
      </c>
      <c r="H6965" s="10" t="s">
        <v>22</v>
      </c>
      <c r="I6965" s="10" t="s">
        <v>23</v>
      </c>
      <c r="J6965" s="10" t="s">
        <v>114</v>
      </c>
      <c r="K6965" s="10" t="s">
        <v>38</v>
      </c>
      <c r="L6965" s="10">
        <v>94109</v>
      </c>
      <c r="M6965" s="10" t="s">
        <v>39</v>
      </c>
      <c r="N6965" s="10" t="str">
        <f>_xlfn.XLOOKUP($M:$M,People!$B:$B,People!A:A)</f>
        <v>Sadie Pawthorne</v>
      </c>
      <c r="O6965" s="10" t="s">
        <v>4029</v>
      </c>
      <c r="P6965" s="10" t="str">
        <f>VLOOKUP(O6965,Products!$A:$E,3,FALSE)</f>
        <v>Office Depot</v>
      </c>
      <c r="Q6965" s="31">
        <f>INDEX(Products!$E:$E,MATCH(O6965,Products!$A:$A,0))</f>
        <v>0.36</v>
      </c>
      <c r="R6965" s="10" t="s">
        <v>41</v>
      </c>
      <c r="S6965" s="10" t="s">
        <v>510</v>
      </c>
      <c r="T6965" s="10" t="s">
        <v>4030</v>
      </c>
      <c r="U6965" s="12">
        <v>8.57</v>
      </c>
      <c r="V6965" s="12">
        <v>1</v>
      </c>
      <c r="W6965" s="12">
        <v>0</v>
      </c>
      <c r="X6965" s="12">
        <v>2.2282000000000002</v>
      </c>
    </row>
    <row r="6966" spans="1:24" ht="14" x14ac:dyDescent="0.3">
      <c r="A6966" s="9">
        <v>6961</v>
      </c>
      <c r="B6966" s="14" t="s">
        <v>9450</v>
      </c>
      <c r="C6966" s="15">
        <v>46052</v>
      </c>
      <c r="D6966" s="15">
        <v>46059</v>
      </c>
      <c r="E6966" s="10" t="s">
        <v>44</v>
      </c>
      <c r="F6966" s="10" t="s">
        <v>1856</v>
      </c>
      <c r="G6966" s="10" t="s">
        <v>1857</v>
      </c>
      <c r="H6966" s="10" t="s">
        <v>92</v>
      </c>
      <c r="I6966" s="10" t="s">
        <v>23</v>
      </c>
      <c r="J6966" s="10" t="s">
        <v>114</v>
      </c>
      <c r="K6966" s="10" t="s">
        <v>38</v>
      </c>
      <c r="L6966" s="10">
        <v>94110</v>
      </c>
      <c r="M6966" s="10" t="s">
        <v>39</v>
      </c>
      <c r="N6966" s="10" t="str">
        <f>_xlfn.XLOOKUP($M:$M,People!$B:$B,People!A:A)</f>
        <v>Sadie Pawthorne</v>
      </c>
      <c r="O6966" s="10" t="s">
        <v>340</v>
      </c>
      <c r="P6966" s="10" t="str">
        <f>VLOOKUP(O6966,Products!$A:$E,3,FALSE)</f>
        <v>3M</v>
      </c>
      <c r="Q6966" s="31">
        <f>INDEX(Products!$E:$E,MATCH(O6966,Products!$A:$A,0))</f>
        <v>0.38</v>
      </c>
      <c r="R6966" s="10" t="s">
        <v>28</v>
      </c>
      <c r="S6966" s="10" t="s">
        <v>32</v>
      </c>
      <c r="T6966" s="10" t="s">
        <v>341</v>
      </c>
      <c r="U6966" s="12">
        <v>120.78399999999999</v>
      </c>
      <c r="V6966" s="12">
        <v>1</v>
      </c>
      <c r="W6966" s="12">
        <v>0.2</v>
      </c>
      <c r="X6966" s="12">
        <v>-13.588200000000001</v>
      </c>
    </row>
    <row r="6967" spans="1:24" ht="14" x14ac:dyDescent="0.3">
      <c r="A6967" s="9">
        <v>6962</v>
      </c>
      <c r="B6967" s="14" t="s">
        <v>9451</v>
      </c>
      <c r="C6967" s="15">
        <v>46052</v>
      </c>
      <c r="D6967" s="15">
        <v>46057</v>
      </c>
      <c r="E6967" s="10" t="s">
        <v>44</v>
      </c>
      <c r="F6967" s="10" t="s">
        <v>136</v>
      </c>
      <c r="G6967" s="10" t="s">
        <v>137</v>
      </c>
      <c r="H6967" s="10" t="s">
        <v>22</v>
      </c>
      <c r="I6967" s="10" t="s">
        <v>23</v>
      </c>
      <c r="J6967" s="10" t="s">
        <v>1236</v>
      </c>
      <c r="K6967" s="10" t="s">
        <v>48</v>
      </c>
      <c r="L6967" s="10">
        <v>33142</v>
      </c>
      <c r="M6967" s="10" t="s">
        <v>26</v>
      </c>
      <c r="N6967" s="10" t="str">
        <f>_xlfn.XLOOKUP($M:$M,People!$B:$B,People!A:A)</f>
        <v>Fred Suzuki</v>
      </c>
      <c r="O6967" s="10" t="s">
        <v>5546</v>
      </c>
      <c r="P6967" s="10" t="str">
        <f>VLOOKUP(O6967,Products!$A:$E,3,FALSE)</f>
        <v>3M</v>
      </c>
      <c r="Q6967" s="31">
        <f>INDEX(Products!$E:$E,MATCH(O6967,Products!$A:$A,0))</f>
        <v>0.34</v>
      </c>
      <c r="R6967" s="10" t="s">
        <v>28</v>
      </c>
      <c r="S6967" s="10" t="s">
        <v>32</v>
      </c>
      <c r="T6967" s="10" t="s">
        <v>5547</v>
      </c>
      <c r="U6967" s="12">
        <v>419.13599999999997</v>
      </c>
      <c r="V6967" s="12">
        <v>4</v>
      </c>
      <c r="W6967" s="12">
        <v>0.2</v>
      </c>
      <c r="X6967" s="12">
        <v>-68.1096</v>
      </c>
    </row>
    <row r="6968" spans="1:24" ht="14" x14ac:dyDescent="0.3">
      <c r="A6968" s="9">
        <v>6963</v>
      </c>
      <c r="B6968" s="14" t="s">
        <v>9452</v>
      </c>
      <c r="C6968" s="15">
        <v>46052</v>
      </c>
      <c r="D6968" s="15">
        <v>46058</v>
      </c>
      <c r="E6968" s="10" t="s">
        <v>44</v>
      </c>
      <c r="F6968" s="10" t="s">
        <v>2081</v>
      </c>
      <c r="G6968" s="10" t="s">
        <v>2082</v>
      </c>
      <c r="H6968" s="10" t="s">
        <v>36</v>
      </c>
      <c r="I6968" s="10" t="s">
        <v>23</v>
      </c>
      <c r="J6968" s="10" t="s">
        <v>1200</v>
      </c>
      <c r="K6968" s="10" t="s">
        <v>430</v>
      </c>
      <c r="L6968" s="10">
        <v>50315</v>
      </c>
      <c r="M6968" s="10" t="s">
        <v>95</v>
      </c>
      <c r="N6968" s="10" t="str">
        <f>_xlfn.XLOOKUP($M:$M,People!$B:$B,People!A:A)</f>
        <v>Roxanne Rodriguez</v>
      </c>
      <c r="O6968" s="10" t="s">
        <v>2089</v>
      </c>
      <c r="P6968" s="10" t="str">
        <f>VLOOKUP(O6968,Products!$A:$E,3,FALSE)</f>
        <v>HP</v>
      </c>
      <c r="Q6968" s="31">
        <f>INDEX(Products!$E:$E,MATCH(O6968,Products!$A:$A,0))</f>
        <v>0.33</v>
      </c>
      <c r="R6968" s="10" t="s">
        <v>28</v>
      </c>
      <c r="S6968" s="10" t="s">
        <v>58</v>
      </c>
      <c r="T6968" s="10" t="s">
        <v>2090</v>
      </c>
      <c r="U6968" s="12">
        <v>34.580000000000005</v>
      </c>
      <c r="V6968" s="12">
        <v>7</v>
      </c>
      <c r="W6968" s="12">
        <v>0</v>
      </c>
      <c r="X6968" s="12">
        <v>14.523600000000002</v>
      </c>
    </row>
    <row r="6969" spans="1:24" ht="14" x14ac:dyDescent="0.3">
      <c r="A6969" s="9">
        <v>6964</v>
      </c>
      <c r="B6969" s="14" t="s">
        <v>9453</v>
      </c>
      <c r="C6969" s="15">
        <v>46052</v>
      </c>
      <c r="D6969" s="15">
        <v>46059</v>
      </c>
      <c r="E6969" s="10" t="s">
        <v>44</v>
      </c>
      <c r="F6969" s="10" t="s">
        <v>3028</v>
      </c>
      <c r="G6969" s="10" t="s">
        <v>3029</v>
      </c>
      <c r="H6969" s="10" t="s">
        <v>22</v>
      </c>
      <c r="I6969" s="10" t="s">
        <v>23</v>
      </c>
      <c r="J6969" s="10" t="s">
        <v>401</v>
      </c>
      <c r="K6969" s="10" t="s">
        <v>189</v>
      </c>
      <c r="L6969" s="10">
        <v>60505</v>
      </c>
      <c r="M6969" s="10" t="s">
        <v>95</v>
      </c>
      <c r="N6969" s="10" t="str">
        <f>_xlfn.XLOOKUP($M:$M,People!$B:$B,People!A:A)</f>
        <v>Roxanne Rodriguez</v>
      </c>
      <c r="O6969" s="10" t="s">
        <v>5068</v>
      </c>
      <c r="P6969" s="10" t="str">
        <f>VLOOKUP(O6969,Products!$A:$E,3,FALSE)</f>
        <v>Avery</v>
      </c>
      <c r="Q6969" s="31">
        <f>INDEX(Products!$E:$E,MATCH(O6969,Products!$A:$A,0))</f>
        <v>0.37</v>
      </c>
      <c r="R6969" s="10" t="s">
        <v>28</v>
      </c>
      <c r="S6969" s="10" t="s">
        <v>50</v>
      </c>
      <c r="T6969" s="10" t="s">
        <v>5069</v>
      </c>
      <c r="U6969" s="12">
        <v>69.375</v>
      </c>
      <c r="V6969" s="12">
        <v>1</v>
      </c>
      <c r="W6969" s="12">
        <v>0.5</v>
      </c>
      <c r="X6969" s="12">
        <v>-47.174999999999997</v>
      </c>
    </row>
    <row r="6970" spans="1:24" ht="14" x14ac:dyDescent="0.3">
      <c r="A6970" s="9">
        <v>6965</v>
      </c>
      <c r="B6970" s="14" t="s">
        <v>9450</v>
      </c>
      <c r="C6970" s="15">
        <v>46052</v>
      </c>
      <c r="D6970" s="15">
        <v>46059</v>
      </c>
      <c r="E6970" s="10" t="s">
        <v>44</v>
      </c>
      <c r="F6970" s="10" t="s">
        <v>1856</v>
      </c>
      <c r="G6970" s="10" t="s">
        <v>1857</v>
      </c>
      <c r="H6970" s="10" t="s">
        <v>92</v>
      </c>
      <c r="I6970" s="10" t="s">
        <v>23</v>
      </c>
      <c r="J6970" s="10" t="s">
        <v>114</v>
      </c>
      <c r="K6970" s="10" t="s">
        <v>38</v>
      </c>
      <c r="L6970" s="10">
        <v>94110</v>
      </c>
      <c r="M6970" s="10" t="s">
        <v>39</v>
      </c>
      <c r="N6970" s="10" t="str">
        <f>_xlfn.XLOOKUP($M:$M,People!$B:$B,People!A:A)</f>
        <v>Sadie Pawthorne</v>
      </c>
      <c r="O6970" s="10" t="s">
        <v>5204</v>
      </c>
      <c r="P6970" s="10" t="str">
        <f>VLOOKUP(O6970,Products!$A:$E,3,FALSE)</f>
        <v>HP</v>
      </c>
      <c r="Q6970" s="31">
        <f>INDEX(Products!$E:$E,MATCH(O6970,Products!$A:$A,0))</f>
        <v>0.31</v>
      </c>
      <c r="R6970" s="10" t="s">
        <v>41</v>
      </c>
      <c r="S6970" s="10" t="s">
        <v>61</v>
      </c>
      <c r="T6970" s="10" t="s">
        <v>5205</v>
      </c>
      <c r="U6970" s="12">
        <v>8.82</v>
      </c>
      <c r="V6970" s="12">
        <v>3</v>
      </c>
      <c r="W6970" s="12">
        <v>0</v>
      </c>
      <c r="X6970" s="12">
        <v>2.3814000000000002</v>
      </c>
    </row>
    <row r="6971" spans="1:24" ht="14" x14ac:dyDescent="0.3">
      <c r="A6971" s="9">
        <v>6966</v>
      </c>
      <c r="B6971" s="14" t="s">
        <v>9453</v>
      </c>
      <c r="C6971" s="15">
        <v>46052</v>
      </c>
      <c r="D6971" s="15">
        <v>46059</v>
      </c>
      <c r="E6971" s="10" t="s">
        <v>44</v>
      </c>
      <c r="F6971" s="10" t="s">
        <v>3028</v>
      </c>
      <c r="G6971" s="10" t="s">
        <v>3029</v>
      </c>
      <c r="H6971" s="10" t="s">
        <v>22</v>
      </c>
      <c r="I6971" s="10" t="s">
        <v>23</v>
      </c>
      <c r="J6971" s="10" t="s">
        <v>401</v>
      </c>
      <c r="K6971" s="10" t="s">
        <v>189</v>
      </c>
      <c r="L6971" s="10">
        <v>60505</v>
      </c>
      <c r="M6971" s="10" t="s">
        <v>95</v>
      </c>
      <c r="N6971" s="10" t="str">
        <f>_xlfn.XLOOKUP($M:$M,People!$B:$B,People!A:A)</f>
        <v>Roxanne Rodriguez</v>
      </c>
      <c r="O6971" s="10" t="s">
        <v>874</v>
      </c>
      <c r="P6971" s="10" t="str">
        <f>VLOOKUP(O6971,Products!$A:$E,3,FALSE)</f>
        <v>Samsung</v>
      </c>
      <c r="Q6971" s="31">
        <f>INDEX(Products!$E:$E,MATCH(O6971,Products!$A:$A,0))</f>
        <v>0.37</v>
      </c>
      <c r="R6971" s="10" t="s">
        <v>41</v>
      </c>
      <c r="S6971" s="10" t="s">
        <v>61</v>
      </c>
      <c r="T6971" s="10" t="s">
        <v>875</v>
      </c>
      <c r="U6971" s="12">
        <v>9.3439999999999994</v>
      </c>
      <c r="V6971" s="12">
        <v>2</v>
      </c>
      <c r="W6971" s="12">
        <v>0.2</v>
      </c>
      <c r="X6971" s="12">
        <v>3.1535999999999995</v>
      </c>
    </row>
    <row r="6972" spans="1:24" ht="14" x14ac:dyDescent="0.3">
      <c r="A6972" s="9">
        <v>6967</v>
      </c>
      <c r="B6972" s="14" t="s">
        <v>9450</v>
      </c>
      <c r="C6972" s="15">
        <v>46052</v>
      </c>
      <c r="D6972" s="15">
        <v>46059</v>
      </c>
      <c r="E6972" s="10" t="s">
        <v>44</v>
      </c>
      <c r="F6972" s="10" t="s">
        <v>1856</v>
      </c>
      <c r="G6972" s="10" t="s">
        <v>1857</v>
      </c>
      <c r="H6972" s="10" t="s">
        <v>92</v>
      </c>
      <c r="I6972" s="10" t="s">
        <v>23</v>
      </c>
      <c r="J6972" s="10" t="s">
        <v>114</v>
      </c>
      <c r="K6972" s="10" t="s">
        <v>38</v>
      </c>
      <c r="L6972" s="10">
        <v>94110</v>
      </c>
      <c r="M6972" s="10" t="s">
        <v>39</v>
      </c>
      <c r="N6972" s="10" t="str">
        <f>_xlfn.XLOOKUP($M:$M,People!$B:$B,People!A:A)</f>
        <v>Sadie Pawthorne</v>
      </c>
      <c r="O6972" s="10" t="s">
        <v>2777</v>
      </c>
      <c r="P6972" s="10" t="str">
        <f>VLOOKUP(O6972,Products!$A:$E,3,FALSE)</f>
        <v>IKEA</v>
      </c>
      <c r="Q6972" s="31">
        <f>INDEX(Products!$E:$E,MATCH(O6972,Products!$A:$A,0))</f>
        <v>0.34</v>
      </c>
      <c r="R6972" s="10" t="s">
        <v>41</v>
      </c>
      <c r="S6972" s="10" t="s">
        <v>61</v>
      </c>
      <c r="T6972" s="10" t="s">
        <v>2778</v>
      </c>
      <c r="U6972" s="12">
        <v>12.74</v>
      </c>
      <c r="V6972" s="12">
        <v>7</v>
      </c>
      <c r="W6972" s="12">
        <v>0</v>
      </c>
      <c r="X6972" s="12">
        <v>5.7329999999999997</v>
      </c>
    </row>
    <row r="6973" spans="1:24" ht="14" x14ac:dyDescent="0.3">
      <c r="A6973" s="9">
        <v>6968</v>
      </c>
      <c r="B6973" s="14" t="s">
        <v>9452</v>
      </c>
      <c r="C6973" s="15">
        <v>46052</v>
      </c>
      <c r="D6973" s="15">
        <v>46058</v>
      </c>
      <c r="E6973" s="10" t="s">
        <v>44</v>
      </c>
      <c r="F6973" s="10" t="s">
        <v>2081</v>
      </c>
      <c r="G6973" s="10" t="s">
        <v>2082</v>
      </c>
      <c r="H6973" s="10" t="s">
        <v>36</v>
      </c>
      <c r="I6973" s="10" t="s">
        <v>23</v>
      </c>
      <c r="J6973" s="10" t="s">
        <v>1200</v>
      </c>
      <c r="K6973" s="10" t="s">
        <v>430</v>
      </c>
      <c r="L6973" s="10">
        <v>50315</v>
      </c>
      <c r="M6973" s="10" t="s">
        <v>95</v>
      </c>
      <c r="N6973" s="10" t="str">
        <f>_xlfn.XLOOKUP($M:$M,People!$B:$B,People!A:A)</f>
        <v>Roxanne Rodriguez</v>
      </c>
      <c r="O6973" s="10" t="s">
        <v>2087</v>
      </c>
      <c r="P6973" s="10" t="str">
        <f>VLOOKUP(O6973,Products!$A:$E,3,FALSE)</f>
        <v>HP</v>
      </c>
      <c r="Q6973" s="31">
        <f>INDEX(Products!$E:$E,MATCH(O6973,Products!$A:$A,0))</f>
        <v>0.28999999999999998</v>
      </c>
      <c r="R6973" s="10" t="s">
        <v>41</v>
      </c>
      <c r="S6973" s="10" t="s">
        <v>61</v>
      </c>
      <c r="T6973" s="10" t="s">
        <v>2088</v>
      </c>
      <c r="U6973" s="12">
        <v>40.299999999999997</v>
      </c>
      <c r="V6973" s="12">
        <v>2</v>
      </c>
      <c r="W6973" s="12">
        <v>0</v>
      </c>
      <c r="X6973" s="12">
        <v>10.881</v>
      </c>
    </row>
    <row r="6974" spans="1:24" ht="14" x14ac:dyDescent="0.3">
      <c r="A6974" s="9">
        <v>6969</v>
      </c>
      <c r="B6974" s="14" t="s">
        <v>9452</v>
      </c>
      <c r="C6974" s="15">
        <v>46052</v>
      </c>
      <c r="D6974" s="15">
        <v>46058</v>
      </c>
      <c r="E6974" s="10" t="s">
        <v>44</v>
      </c>
      <c r="F6974" s="10" t="s">
        <v>2081</v>
      </c>
      <c r="G6974" s="10" t="s">
        <v>2082</v>
      </c>
      <c r="H6974" s="10" t="s">
        <v>36</v>
      </c>
      <c r="I6974" s="10" t="s">
        <v>23</v>
      </c>
      <c r="J6974" s="10" t="s">
        <v>1200</v>
      </c>
      <c r="K6974" s="10" t="s">
        <v>430</v>
      </c>
      <c r="L6974" s="10">
        <v>50315</v>
      </c>
      <c r="M6974" s="10" t="s">
        <v>95</v>
      </c>
      <c r="N6974" s="10" t="str">
        <f>_xlfn.XLOOKUP($M:$M,People!$B:$B,People!A:A)</f>
        <v>Roxanne Rodriguez</v>
      </c>
      <c r="O6974" s="10" t="s">
        <v>2085</v>
      </c>
      <c r="P6974" s="10" t="str">
        <f>VLOOKUP(O6974,Products!$A:$E,3,FALSE)</f>
        <v>HP</v>
      </c>
      <c r="Q6974" s="31">
        <f>INDEX(Products!$E:$E,MATCH(O6974,Products!$A:$A,0))</f>
        <v>0.37</v>
      </c>
      <c r="R6974" s="10" t="s">
        <v>41</v>
      </c>
      <c r="S6974" s="10" t="s">
        <v>68</v>
      </c>
      <c r="T6974" s="10" t="s">
        <v>2086</v>
      </c>
      <c r="U6974" s="12">
        <v>32.35</v>
      </c>
      <c r="V6974" s="12">
        <v>5</v>
      </c>
      <c r="W6974" s="12">
        <v>0</v>
      </c>
      <c r="X6974" s="12">
        <v>16.175000000000001</v>
      </c>
    </row>
    <row r="6975" spans="1:24" ht="14" x14ac:dyDescent="0.3">
      <c r="A6975" s="9">
        <v>6970</v>
      </c>
      <c r="B6975" s="14" t="s">
        <v>9452</v>
      </c>
      <c r="C6975" s="15">
        <v>46052</v>
      </c>
      <c r="D6975" s="15">
        <v>46058</v>
      </c>
      <c r="E6975" s="10" t="s">
        <v>44</v>
      </c>
      <c r="F6975" s="10" t="s">
        <v>2081</v>
      </c>
      <c r="G6975" s="10" t="s">
        <v>2082</v>
      </c>
      <c r="H6975" s="10" t="s">
        <v>36</v>
      </c>
      <c r="I6975" s="10" t="s">
        <v>23</v>
      </c>
      <c r="J6975" s="10" t="s">
        <v>1200</v>
      </c>
      <c r="K6975" s="10" t="s">
        <v>430</v>
      </c>
      <c r="L6975" s="10">
        <v>50315</v>
      </c>
      <c r="M6975" s="10" t="s">
        <v>95</v>
      </c>
      <c r="N6975" s="10" t="str">
        <f>_xlfn.XLOOKUP($M:$M,People!$B:$B,People!A:A)</f>
        <v>Roxanne Rodriguez</v>
      </c>
      <c r="O6975" s="10" t="s">
        <v>2083</v>
      </c>
      <c r="P6975" s="10" t="str">
        <f>VLOOKUP(O6975,Products!$A:$E,3,FALSE)</f>
        <v>HP</v>
      </c>
      <c r="Q6975" s="31">
        <f>INDEX(Products!$E:$E,MATCH(O6975,Products!$A:$A,0))</f>
        <v>0.39</v>
      </c>
      <c r="R6975" s="10" t="s">
        <v>41</v>
      </c>
      <c r="S6975" s="10" t="s">
        <v>68</v>
      </c>
      <c r="T6975" s="10" t="s">
        <v>2084</v>
      </c>
      <c r="U6975" s="12">
        <v>18.28</v>
      </c>
      <c r="V6975" s="12">
        <v>2</v>
      </c>
      <c r="W6975" s="12">
        <v>0</v>
      </c>
      <c r="X6975" s="12">
        <v>9.14</v>
      </c>
    </row>
    <row r="6976" spans="1:24" ht="14" x14ac:dyDescent="0.3">
      <c r="A6976" s="9">
        <v>6971</v>
      </c>
      <c r="B6976" s="14" t="s">
        <v>9452</v>
      </c>
      <c r="C6976" s="15">
        <v>46052</v>
      </c>
      <c r="D6976" s="15">
        <v>46058</v>
      </c>
      <c r="E6976" s="10" t="s">
        <v>44</v>
      </c>
      <c r="F6976" s="10" t="s">
        <v>2081</v>
      </c>
      <c r="G6976" s="10" t="s">
        <v>2082</v>
      </c>
      <c r="H6976" s="10" t="s">
        <v>36</v>
      </c>
      <c r="I6976" s="10" t="s">
        <v>23</v>
      </c>
      <c r="J6976" s="10" t="s">
        <v>1200</v>
      </c>
      <c r="K6976" s="10" t="s">
        <v>430</v>
      </c>
      <c r="L6976" s="10">
        <v>50315</v>
      </c>
      <c r="M6976" s="10" t="s">
        <v>95</v>
      </c>
      <c r="N6976" s="10" t="str">
        <f>_xlfn.XLOOKUP($M:$M,People!$B:$B,People!A:A)</f>
        <v>Roxanne Rodriguez</v>
      </c>
      <c r="O6976" s="10" t="s">
        <v>67</v>
      </c>
      <c r="P6976" s="10" t="str">
        <f>VLOOKUP(O6976,Products!$A:$E,3,FALSE)</f>
        <v>Logitech</v>
      </c>
      <c r="Q6976" s="31">
        <f>INDEX(Products!$E:$E,MATCH(O6976,Products!$A:$A,0))</f>
        <v>0.33</v>
      </c>
      <c r="R6976" s="10" t="s">
        <v>41</v>
      </c>
      <c r="S6976" s="10" t="s">
        <v>68</v>
      </c>
      <c r="T6976" s="10" t="s">
        <v>69</v>
      </c>
      <c r="U6976" s="12">
        <v>7.71</v>
      </c>
      <c r="V6976" s="12">
        <v>1</v>
      </c>
      <c r="W6976" s="12">
        <v>0</v>
      </c>
      <c r="X6976" s="12">
        <v>3.4695</v>
      </c>
    </row>
    <row r="6977" spans="1:24" ht="14" x14ac:dyDescent="0.3">
      <c r="A6977" s="9">
        <v>6972</v>
      </c>
      <c r="B6977" s="14" t="s">
        <v>9454</v>
      </c>
      <c r="C6977" s="15">
        <v>46052</v>
      </c>
      <c r="D6977" s="15">
        <v>46052</v>
      </c>
      <c r="E6977" s="10" t="s">
        <v>1124</v>
      </c>
      <c r="F6977" s="10" t="s">
        <v>3207</v>
      </c>
      <c r="G6977" s="10" t="s">
        <v>3208</v>
      </c>
      <c r="H6977" s="10" t="s">
        <v>22</v>
      </c>
      <c r="I6977" s="10" t="s">
        <v>23</v>
      </c>
      <c r="J6977" s="10" t="s">
        <v>114</v>
      </c>
      <c r="K6977" s="10" t="s">
        <v>38</v>
      </c>
      <c r="L6977" s="10">
        <v>94109</v>
      </c>
      <c r="M6977" s="10" t="s">
        <v>39</v>
      </c>
      <c r="N6977" s="10" t="str">
        <f>_xlfn.XLOOKUP($M:$M,People!$B:$B,People!A:A)</f>
        <v>Sadie Pawthorne</v>
      </c>
      <c r="O6977" s="10" t="s">
        <v>1858</v>
      </c>
      <c r="P6977" s="10" t="str">
        <f>VLOOKUP(O6977,Products!$A:$E,3,FALSE)</f>
        <v>Samsung</v>
      </c>
      <c r="Q6977" s="31">
        <f>INDEX(Products!$E:$E,MATCH(O6977,Products!$A:$A,0))</f>
        <v>0.33</v>
      </c>
      <c r="R6977" s="10" t="s">
        <v>41</v>
      </c>
      <c r="S6977" s="10" t="s">
        <v>53</v>
      </c>
      <c r="T6977" s="10" t="s">
        <v>1859</v>
      </c>
      <c r="U6977" s="12">
        <v>129.30000000000001</v>
      </c>
      <c r="V6977" s="12">
        <v>2</v>
      </c>
      <c r="W6977" s="12">
        <v>0</v>
      </c>
      <c r="X6977" s="12">
        <v>6.4649999999999892</v>
      </c>
    </row>
    <row r="6978" spans="1:24" ht="14" x14ac:dyDescent="0.3">
      <c r="A6978" s="9">
        <v>6973</v>
      </c>
      <c r="B6978" s="14" t="s">
        <v>9453</v>
      </c>
      <c r="C6978" s="15">
        <v>46052</v>
      </c>
      <c r="D6978" s="15">
        <v>46059</v>
      </c>
      <c r="E6978" s="10" t="s">
        <v>44</v>
      </c>
      <c r="F6978" s="10" t="s">
        <v>3028</v>
      </c>
      <c r="G6978" s="10" t="s">
        <v>3029</v>
      </c>
      <c r="H6978" s="10" t="s">
        <v>22</v>
      </c>
      <c r="I6978" s="10" t="s">
        <v>23</v>
      </c>
      <c r="J6978" s="10" t="s">
        <v>401</v>
      </c>
      <c r="K6978" s="10" t="s">
        <v>189</v>
      </c>
      <c r="L6978" s="10">
        <v>60505</v>
      </c>
      <c r="M6978" s="10" t="s">
        <v>95</v>
      </c>
      <c r="N6978" s="10" t="str">
        <f>_xlfn.XLOOKUP($M:$M,People!$B:$B,People!A:A)</f>
        <v>Roxanne Rodriguez</v>
      </c>
      <c r="O6978" s="10" t="s">
        <v>1864</v>
      </c>
      <c r="P6978" s="10" t="str">
        <f>VLOOKUP(O6978,Products!$A:$E,3,FALSE)</f>
        <v>Logitech</v>
      </c>
      <c r="Q6978" s="31">
        <f>INDEX(Products!$E:$E,MATCH(O6978,Products!$A:$A,0))</f>
        <v>0.27</v>
      </c>
      <c r="R6978" s="10" t="s">
        <v>41</v>
      </c>
      <c r="S6978" s="10" t="s">
        <v>510</v>
      </c>
      <c r="T6978" s="10" t="s">
        <v>1865</v>
      </c>
      <c r="U6978" s="12">
        <v>31.680000000000003</v>
      </c>
      <c r="V6978" s="12">
        <v>4</v>
      </c>
      <c r="W6978" s="12">
        <v>0.2</v>
      </c>
      <c r="X6978" s="12">
        <v>2.7719999999999994</v>
      </c>
    </row>
    <row r="6979" spans="1:24" ht="14" x14ac:dyDescent="0.3">
      <c r="A6979" s="9">
        <v>6974</v>
      </c>
      <c r="B6979" s="14" t="s">
        <v>9455</v>
      </c>
      <c r="C6979" s="15">
        <v>46052</v>
      </c>
      <c r="D6979" s="15">
        <v>46055</v>
      </c>
      <c r="E6979" s="10" t="s">
        <v>168</v>
      </c>
      <c r="F6979" s="10" t="s">
        <v>3113</v>
      </c>
      <c r="G6979" s="10" t="s">
        <v>3114</v>
      </c>
      <c r="H6979" s="10" t="s">
        <v>92</v>
      </c>
      <c r="I6979" s="10" t="s">
        <v>23</v>
      </c>
      <c r="J6979" s="10" t="s">
        <v>86</v>
      </c>
      <c r="K6979" s="10" t="s">
        <v>87</v>
      </c>
      <c r="L6979" s="10">
        <v>98105</v>
      </c>
      <c r="M6979" s="10" t="s">
        <v>39</v>
      </c>
      <c r="N6979" s="10" t="str">
        <f>_xlfn.XLOOKUP($M:$M,People!$B:$B,People!A:A)</f>
        <v>Sadie Pawthorne</v>
      </c>
      <c r="O6979" s="10" t="s">
        <v>63</v>
      </c>
      <c r="P6979" s="10" t="str">
        <f>VLOOKUP(O6979,Products!$A:$E,3,FALSE)</f>
        <v>Samsung</v>
      </c>
      <c r="Q6979" s="31">
        <f>INDEX(Products!$E:$E,MATCH(O6979,Products!$A:$A,0))</f>
        <v>0.37</v>
      </c>
      <c r="R6979" s="10" t="s">
        <v>64</v>
      </c>
      <c r="S6979" s="10" t="s">
        <v>65</v>
      </c>
      <c r="T6979" s="10" t="s">
        <v>66</v>
      </c>
      <c r="U6979" s="12">
        <v>604.76800000000003</v>
      </c>
      <c r="V6979" s="12">
        <v>4</v>
      </c>
      <c r="W6979" s="12">
        <v>0.2</v>
      </c>
      <c r="X6979" s="12">
        <v>60.476800000000026</v>
      </c>
    </row>
    <row r="6980" spans="1:24" ht="14" x14ac:dyDescent="0.3">
      <c r="A6980" s="9">
        <v>6975</v>
      </c>
      <c r="B6980" s="14" t="s">
        <v>9453</v>
      </c>
      <c r="C6980" s="15">
        <v>46052</v>
      </c>
      <c r="D6980" s="15">
        <v>46059</v>
      </c>
      <c r="E6980" s="10" t="s">
        <v>44</v>
      </c>
      <c r="F6980" s="10" t="s">
        <v>3028</v>
      </c>
      <c r="G6980" s="10" t="s">
        <v>3029</v>
      </c>
      <c r="H6980" s="10" t="s">
        <v>22</v>
      </c>
      <c r="I6980" s="10" t="s">
        <v>23</v>
      </c>
      <c r="J6980" s="10" t="s">
        <v>401</v>
      </c>
      <c r="K6980" s="10" t="s">
        <v>189</v>
      </c>
      <c r="L6980" s="10">
        <v>60505</v>
      </c>
      <c r="M6980" s="10" t="s">
        <v>95</v>
      </c>
      <c r="N6980" s="10" t="str">
        <f>_xlfn.XLOOKUP($M:$M,People!$B:$B,People!A:A)</f>
        <v>Roxanne Rodriguez</v>
      </c>
      <c r="O6980" s="10" t="s">
        <v>5462</v>
      </c>
      <c r="P6980" s="10" t="str">
        <f>VLOOKUP(O6980,Products!$A:$E,3,FALSE)</f>
        <v>Canon</v>
      </c>
      <c r="Q6980" s="31">
        <f>INDEX(Products!$E:$E,MATCH(O6980,Products!$A:$A,0))</f>
        <v>0.34</v>
      </c>
      <c r="R6980" s="10" t="s">
        <v>64</v>
      </c>
      <c r="S6980" s="10" t="s">
        <v>65</v>
      </c>
      <c r="T6980" s="10" t="s">
        <v>5463</v>
      </c>
      <c r="U6980" s="12">
        <v>2003.1680000000001</v>
      </c>
      <c r="V6980" s="12">
        <v>4</v>
      </c>
      <c r="W6980" s="12">
        <v>0.2</v>
      </c>
      <c r="X6980" s="12">
        <v>250.39599999999984</v>
      </c>
    </row>
    <row r="6981" spans="1:24" ht="14" x14ac:dyDescent="0.3">
      <c r="A6981" s="9">
        <v>6976</v>
      </c>
      <c r="B6981" s="14" t="s">
        <v>9452</v>
      </c>
      <c r="C6981" s="15">
        <v>46052</v>
      </c>
      <c r="D6981" s="15">
        <v>46058</v>
      </c>
      <c r="E6981" s="10" t="s">
        <v>44</v>
      </c>
      <c r="F6981" s="10" t="s">
        <v>2081</v>
      </c>
      <c r="G6981" s="10" t="s">
        <v>2082</v>
      </c>
      <c r="H6981" s="10" t="s">
        <v>36</v>
      </c>
      <c r="I6981" s="10" t="s">
        <v>23</v>
      </c>
      <c r="J6981" s="10" t="s">
        <v>1200</v>
      </c>
      <c r="K6981" s="10" t="s">
        <v>430</v>
      </c>
      <c r="L6981" s="10">
        <v>50315</v>
      </c>
      <c r="M6981" s="10" t="s">
        <v>95</v>
      </c>
      <c r="N6981" s="10" t="str">
        <f>_xlfn.XLOOKUP($M:$M,People!$B:$B,People!A:A)</f>
        <v>Roxanne Rodriguez</v>
      </c>
      <c r="O6981" s="10" t="s">
        <v>1052</v>
      </c>
      <c r="P6981" s="10" t="str">
        <f>VLOOKUP(O6981,Products!$A:$E,3,FALSE)</f>
        <v>IKEA</v>
      </c>
      <c r="Q6981" s="31">
        <f>INDEX(Products!$E:$E,MATCH(O6981,Products!$A:$A,0))</f>
        <v>0.3</v>
      </c>
      <c r="R6981" s="10" t="s">
        <v>64</v>
      </c>
      <c r="S6981" s="10" t="s">
        <v>65</v>
      </c>
      <c r="T6981" s="10" t="s">
        <v>1053</v>
      </c>
      <c r="U6981" s="12">
        <v>207</v>
      </c>
      <c r="V6981" s="12">
        <v>3</v>
      </c>
      <c r="W6981" s="12">
        <v>0</v>
      </c>
      <c r="X6981" s="12">
        <v>51.75</v>
      </c>
    </row>
    <row r="6982" spans="1:24" ht="14" x14ac:dyDescent="0.3">
      <c r="A6982" s="9">
        <v>6977</v>
      </c>
      <c r="B6982" s="14" t="s">
        <v>9456</v>
      </c>
      <c r="C6982" s="15">
        <v>46055</v>
      </c>
      <c r="D6982" s="15">
        <v>46060</v>
      </c>
      <c r="E6982" s="10" t="s">
        <v>44</v>
      </c>
      <c r="F6982" s="10" t="s">
        <v>4447</v>
      </c>
      <c r="G6982" s="10" t="s">
        <v>4448</v>
      </c>
      <c r="H6982" s="10" t="s">
        <v>36</v>
      </c>
      <c r="I6982" s="10" t="s">
        <v>23</v>
      </c>
      <c r="J6982" s="10" t="s">
        <v>831</v>
      </c>
      <c r="K6982" s="10" t="s">
        <v>38</v>
      </c>
      <c r="L6982" s="10">
        <v>92105</v>
      </c>
      <c r="M6982" s="10" t="s">
        <v>39</v>
      </c>
      <c r="N6982" s="10" t="str">
        <f>_xlfn.XLOOKUP($M:$M,People!$B:$B,People!A:A)</f>
        <v>Sadie Pawthorne</v>
      </c>
      <c r="O6982" s="10" t="s">
        <v>2607</v>
      </c>
      <c r="P6982" s="10" t="str">
        <f>VLOOKUP(O6982,Products!$A:$E,3,FALSE)</f>
        <v>HP</v>
      </c>
      <c r="Q6982" s="31">
        <f>INDEX(Products!$E:$E,MATCH(O6982,Products!$A:$A,0))</f>
        <v>0.39</v>
      </c>
      <c r="R6982" s="10" t="s">
        <v>28</v>
      </c>
      <c r="S6982" s="10" t="s">
        <v>58</v>
      </c>
      <c r="T6982" s="10" t="s">
        <v>2608</v>
      </c>
      <c r="U6982" s="12">
        <v>210.58</v>
      </c>
      <c r="V6982" s="12">
        <v>2</v>
      </c>
      <c r="W6982" s="12">
        <v>0</v>
      </c>
      <c r="X6982" s="12">
        <v>12.634799999999984</v>
      </c>
    </row>
    <row r="6983" spans="1:24" ht="14" x14ac:dyDescent="0.3">
      <c r="A6983" s="9">
        <v>6978</v>
      </c>
      <c r="B6983" s="14" t="s">
        <v>9457</v>
      </c>
      <c r="C6983" s="15">
        <v>46055</v>
      </c>
      <c r="D6983" s="15">
        <v>46060</v>
      </c>
      <c r="E6983" s="10" t="s">
        <v>44</v>
      </c>
      <c r="F6983" s="10" t="s">
        <v>1818</v>
      </c>
      <c r="G6983" s="10" t="s">
        <v>1819</v>
      </c>
      <c r="H6983" s="10" t="s">
        <v>22</v>
      </c>
      <c r="I6983" s="10" t="s">
        <v>23</v>
      </c>
      <c r="J6983" s="10" t="s">
        <v>37</v>
      </c>
      <c r="K6983" s="10" t="s">
        <v>38</v>
      </c>
      <c r="L6983" s="10">
        <v>90045</v>
      </c>
      <c r="M6983" s="10" t="s">
        <v>39</v>
      </c>
      <c r="N6983" s="10" t="str">
        <f>_xlfn.XLOOKUP($M:$M,People!$B:$B,People!A:A)</f>
        <v>Sadie Pawthorne</v>
      </c>
      <c r="O6983" s="10" t="s">
        <v>1618</v>
      </c>
      <c r="P6983" s="10" t="str">
        <f>VLOOKUP(O6983,Products!$A:$E,3,FALSE)</f>
        <v>Office Depot</v>
      </c>
      <c r="Q6983" s="31">
        <f>INDEX(Products!$E:$E,MATCH(O6983,Products!$A:$A,0))</f>
        <v>0.3</v>
      </c>
      <c r="R6983" s="10" t="s">
        <v>28</v>
      </c>
      <c r="S6983" s="10" t="s">
        <v>58</v>
      </c>
      <c r="T6983" s="10" t="s">
        <v>1619</v>
      </c>
      <c r="U6983" s="12">
        <v>86.26</v>
      </c>
      <c r="V6983" s="12">
        <v>2</v>
      </c>
      <c r="W6983" s="12">
        <v>0</v>
      </c>
      <c r="X6983" s="12">
        <v>29.328400000000002</v>
      </c>
    </row>
    <row r="6984" spans="1:24" ht="14" x14ac:dyDescent="0.3">
      <c r="A6984" s="9">
        <v>6979</v>
      </c>
      <c r="B6984" s="14" t="s">
        <v>9457</v>
      </c>
      <c r="C6984" s="15">
        <v>46055</v>
      </c>
      <c r="D6984" s="15">
        <v>46060</v>
      </c>
      <c r="E6984" s="10" t="s">
        <v>44</v>
      </c>
      <c r="F6984" s="10" t="s">
        <v>1818</v>
      </c>
      <c r="G6984" s="10" t="s">
        <v>1819</v>
      </c>
      <c r="H6984" s="10" t="s">
        <v>22</v>
      </c>
      <c r="I6984" s="10" t="s">
        <v>23</v>
      </c>
      <c r="J6984" s="10" t="s">
        <v>37</v>
      </c>
      <c r="K6984" s="10" t="s">
        <v>38</v>
      </c>
      <c r="L6984" s="10">
        <v>90045</v>
      </c>
      <c r="M6984" s="10" t="s">
        <v>39</v>
      </c>
      <c r="N6984" s="10" t="str">
        <f>_xlfn.XLOOKUP($M:$M,People!$B:$B,People!A:A)</f>
        <v>Sadie Pawthorne</v>
      </c>
      <c r="O6984" s="10" t="s">
        <v>4069</v>
      </c>
      <c r="P6984" s="10" t="str">
        <f>VLOOKUP(O6984,Products!$A:$E,3,FALSE)</f>
        <v>IKEA</v>
      </c>
      <c r="Q6984" s="31">
        <f>INDEX(Products!$E:$E,MATCH(O6984,Products!$A:$A,0))</f>
        <v>0.3</v>
      </c>
      <c r="R6984" s="10" t="s">
        <v>41</v>
      </c>
      <c r="S6984" s="10" t="s">
        <v>71</v>
      </c>
      <c r="T6984" s="10" t="s">
        <v>4070</v>
      </c>
      <c r="U6984" s="12">
        <v>46.8</v>
      </c>
      <c r="V6984" s="12">
        <v>4</v>
      </c>
      <c r="W6984" s="12">
        <v>0</v>
      </c>
      <c r="X6984" s="12">
        <v>16.38</v>
      </c>
    </row>
    <row r="6985" spans="1:24" ht="14" x14ac:dyDescent="0.3">
      <c r="A6985" s="9">
        <v>6980</v>
      </c>
      <c r="B6985" s="14" t="s">
        <v>9456</v>
      </c>
      <c r="C6985" s="15">
        <v>46055</v>
      </c>
      <c r="D6985" s="15">
        <v>46060</v>
      </c>
      <c r="E6985" s="10" t="s">
        <v>44</v>
      </c>
      <c r="F6985" s="10" t="s">
        <v>4447</v>
      </c>
      <c r="G6985" s="10" t="s">
        <v>4448</v>
      </c>
      <c r="H6985" s="10" t="s">
        <v>36</v>
      </c>
      <c r="I6985" s="10" t="s">
        <v>23</v>
      </c>
      <c r="J6985" s="10" t="s">
        <v>831</v>
      </c>
      <c r="K6985" s="10" t="s">
        <v>38</v>
      </c>
      <c r="L6985" s="10">
        <v>92105</v>
      </c>
      <c r="M6985" s="10" t="s">
        <v>39</v>
      </c>
      <c r="N6985" s="10" t="str">
        <f>_xlfn.XLOOKUP($M:$M,People!$B:$B,People!A:A)</f>
        <v>Sadie Pawthorne</v>
      </c>
      <c r="O6985" s="10" t="s">
        <v>2041</v>
      </c>
      <c r="P6985" s="10" t="str">
        <f>VLOOKUP(O6985,Products!$A:$E,3,FALSE)</f>
        <v>Avery</v>
      </c>
      <c r="Q6985" s="31">
        <f>INDEX(Products!$E:$E,MATCH(O6985,Products!$A:$A,0))</f>
        <v>0.25</v>
      </c>
      <c r="R6985" s="10" t="s">
        <v>41</v>
      </c>
      <c r="S6985" s="10" t="s">
        <v>68</v>
      </c>
      <c r="T6985" s="10" t="s">
        <v>2042</v>
      </c>
      <c r="U6985" s="12">
        <v>30.960000000000004</v>
      </c>
      <c r="V6985" s="12">
        <v>2</v>
      </c>
      <c r="W6985" s="12">
        <v>0.2</v>
      </c>
      <c r="X6985" s="12">
        <v>10.061999999999998</v>
      </c>
    </row>
    <row r="6986" spans="1:24" ht="14" x14ac:dyDescent="0.3">
      <c r="A6986" s="9">
        <v>6981</v>
      </c>
      <c r="B6986" s="14" t="s">
        <v>9458</v>
      </c>
      <c r="C6986" s="15">
        <v>46055</v>
      </c>
      <c r="D6986" s="15">
        <v>46058</v>
      </c>
      <c r="E6986" s="10" t="s">
        <v>168</v>
      </c>
      <c r="F6986" s="10" t="s">
        <v>488</v>
      </c>
      <c r="G6986" s="10" t="s">
        <v>489</v>
      </c>
      <c r="H6986" s="10" t="s">
        <v>36</v>
      </c>
      <c r="I6986" s="10" t="s">
        <v>23</v>
      </c>
      <c r="J6986" s="10" t="s">
        <v>437</v>
      </c>
      <c r="K6986" s="10" t="s">
        <v>438</v>
      </c>
      <c r="L6986" s="10">
        <v>43229</v>
      </c>
      <c r="M6986" s="10" t="s">
        <v>133</v>
      </c>
      <c r="N6986" s="10" t="str">
        <f>_xlfn.XLOOKUP($M:$M,People!$B:$B,People!A:A)</f>
        <v>Chuck Magee</v>
      </c>
      <c r="O6986" s="10" t="s">
        <v>494</v>
      </c>
      <c r="P6986" s="10" t="str">
        <f>VLOOKUP(O6986,Products!$A:$E,3,FALSE)</f>
        <v>Canon</v>
      </c>
      <c r="Q6986" s="31">
        <f>INDEX(Products!$E:$E,MATCH(O6986,Products!$A:$A,0))</f>
        <v>0.28000000000000003</v>
      </c>
      <c r="R6986" s="10" t="s">
        <v>41</v>
      </c>
      <c r="S6986" s="10" t="s">
        <v>240</v>
      </c>
      <c r="T6986" s="10" t="s">
        <v>495</v>
      </c>
      <c r="U6986" s="12">
        <v>21.456</v>
      </c>
      <c r="V6986" s="12">
        <v>9</v>
      </c>
      <c r="W6986" s="12">
        <v>0.2</v>
      </c>
      <c r="X6986" s="12">
        <v>6.9731999999999976</v>
      </c>
    </row>
    <row r="6987" spans="1:24" ht="14" x14ac:dyDescent="0.3">
      <c r="A6987" s="9">
        <v>6982</v>
      </c>
      <c r="B6987" s="14" t="s">
        <v>9458</v>
      </c>
      <c r="C6987" s="15">
        <v>46055</v>
      </c>
      <c r="D6987" s="15">
        <v>46058</v>
      </c>
      <c r="E6987" s="10" t="s">
        <v>168</v>
      </c>
      <c r="F6987" s="10" t="s">
        <v>488</v>
      </c>
      <c r="G6987" s="10" t="s">
        <v>489</v>
      </c>
      <c r="H6987" s="10" t="s">
        <v>36</v>
      </c>
      <c r="I6987" s="10" t="s">
        <v>23</v>
      </c>
      <c r="J6987" s="10" t="s">
        <v>437</v>
      </c>
      <c r="K6987" s="10" t="s">
        <v>438</v>
      </c>
      <c r="L6987" s="10">
        <v>43229</v>
      </c>
      <c r="M6987" s="10" t="s">
        <v>133</v>
      </c>
      <c r="N6987" s="10" t="str">
        <f>_xlfn.XLOOKUP($M:$M,People!$B:$B,People!A:A)</f>
        <v>Chuck Magee</v>
      </c>
      <c r="O6987" s="10" t="s">
        <v>492</v>
      </c>
      <c r="P6987" s="10" t="str">
        <f>VLOOKUP(O6987,Products!$A:$E,3,FALSE)</f>
        <v>Dell</v>
      </c>
      <c r="Q6987" s="31">
        <f>INDEX(Products!$E:$E,MATCH(O6987,Products!$A:$A,0))</f>
        <v>0.38</v>
      </c>
      <c r="R6987" s="10" t="s">
        <v>41</v>
      </c>
      <c r="S6987" s="10" t="s">
        <v>82</v>
      </c>
      <c r="T6987" s="10" t="s">
        <v>493</v>
      </c>
      <c r="U6987" s="12">
        <v>78.304000000000002</v>
      </c>
      <c r="V6987" s="12">
        <v>2</v>
      </c>
      <c r="W6987" s="12">
        <v>0.2</v>
      </c>
      <c r="X6987" s="12">
        <v>29.363999999999997</v>
      </c>
    </row>
    <row r="6988" spans="1:24" ht="14" x14ac:dyDescent="0.3">
      <c r="A6988" s="9">
        <v>6983</v>
      </c>
      <c r="B6988" s="14" t="s">
        <v>9457</v>
      </c>
      <c r="C6988" s="15">
        <v>46055</v>
      </c>
      <c r="D6988" s="15">
        <v>46060</v>
      </c>
      <c r="E6988" s="10" t="s">
        <v>44</v>
      </c>
      <c r="F6988" s="10" t="s">
        <v>1818</v>
      </c>
      <c r="G6988" s="10" t="s">
        <v>1819</v>
      </c>
      <c r="H6988" s="10" t="s">
        <v>22</v>
      </c>
      <c r="I6988" s="10" t="s">
        <v>23</v>
      </c>
      <c r="J6988" s="10" t="s">
        <v>37</v>
      </c>
      <c r="K6988" s="10" t="s">
        <v>38</v>
      </c>
      <c r="L6988" s="10">
        <v>90045</v>
      </c>
      <c r="M6988" s="10" t="s">
        <v>39</v>
      </c>
      <c r="N6988" s="10" t="str">
        <f>_xlfn.XLOOKUP($M:$M,People!$B:$B,People!A:A)</f>
        <v>Sadie Pawthorne</v>
      </c>
      <c r="O6988" s="10" t="s">
        <v>3738</v>
      </c>
      <c r="P6988" s="10" t="str">
        <f>VLOOKUP(O6988,Products!$A:$E,3,FALSE)</f>
        <v>Staples</v>
      </c>
      <c r="Q6988" s="31">
        <f>INDEX(Products!$E:$E,MATCH(O6988,Products!$A:$A,0))</f>
        <v>0.27</v>
      </c>
      <c r="R6988" s="10" t="s">
        <v>41</v>
      </c>
      <c r="S6988" s="10" t="s">
        <v>53</v>
      </c>
      <c r="T6988" s="10" t="s">
        <v>3739</v>
      </c>
      <c r="U6988" s="12">
        <v>139.04</v>
      </c>
      <c r="V6988" s="12">
        <v>4</v>
      </c>
      <c r="W6988" s="12">
        <v>0</v>
      </c>
      <c r="X6988" s="12">
        <v>38.931200000000004</v>
      </c>
    </row>
    <row r="6989" spans="1:24" ht="14" x14ac:dyDescent="0.3">
      <c r="A6989" s="9">
        <v>6984</v>
      </c>
      <c r="B6989" s="14" t="s">
        <v>9456</v>
      </c>
      <c r="C6989" s="15">
        <v>46055</v>
      </c>
      <c r="D6989" s="15">
        <v>46060</v>
      </c>
      <c r="E6989" s="10" t="s">
        <v>44</v>
      </c>
      <c r="F6989" s="10" t="s">
        <v>4447</v>
      </c>
      <c r="G6989" s="10" t="s">
        <v>4448</v>
      </c>
      <c r="H6989" s="10" t="s">
        <v>36</v>
      </c>
      <c r="I6989" s="10" t="s">
        <v>23</v>
      </c>
      <c r="J6989" s="10" t="s">
        <v>831</v>
      </c>
      <c r="K6989" s="10" t="s">
        <v>38</v>
      </c>
      <c r="L6989" s="10">
        <v>92105</v>
      </c>
      <c r="M6989" s="10" t="s">
        <v>39</v>
      </c>
      <c r="N6989" s="10" t="str">
        <f>_xlfn.XLOOKUP($M:$M,People!$B:$B,People!A:A)</f>
        <v>Sadie Pawthorne</v>
      </c>
      <c r="O6989" s="10" t="s">
        <v>5561</v>
      </c>
      <c r="P6989" s="10" t="str">
        <f>VLOOKUP(O6989,Products!$A:$E,3,FALSE)</f>
        <v>Avery</v>
      </c>
      <c r="Q6989" s="31">
        <f>INDEX(Products!$E:$E,MATCH(O6989,Products!$A:$A,0))</f>
        <v>0.39</v>
      </c>
      <c r="R6989" s="10" t="s">
        <v>64</v>
      </c>
      <c r="S6989" s="10" t="s">
        <v>599</v>
      </c>
      <c r="T6989" s="10" t="s">
        <v>5562</v>
      </c>
      <c r="U6989" s="12">
        <v>239.98400000000004</v>
      </c>
      <c r="V6989" s="12">
        <v>2</v>
      </c>
      <c r="W6989" s="12">
        <v>0.2</v>
      </c>
      <c r="X6989" s="12">
        <v>38.997399999999971</v>
      </c>
    </row>
    <row r="6990" spans="1:24" ht="14" x14ac:dyDescent="0.3">
      <c r="A6990" s="9">
        <v>6985</v>
      </c>
      <c r="B6990" s="14" t="s">
        <v>9458</v>
      </c>
      <c r="C6990" s="15">
        <v>46055</v>
      </c>
      <c r="D6990" s="15">
        <v>46058</v>
      </c>
      <c r="E6990" s="10" t="s">
        <v>168</v>
      </c>
      <c r="F6990" s="10" t="s">
        <v>488</v>
      </c>
      <c r="G6990" s="10" t="s">
        <v>489</v>
      </c>
      <c r="H6990" s="10" t="s">
        <v>36</v>
      </c>
      <c r="I6990" s="10" t="s">
        <v>23</v>
      </c>
      <c r="J6990" s="10" t="s">
        <v>437</v>
      </c>
      <c r="K6990" s="10" t="s">
        <v>438</v>
      </c>
      <c r="L6990" s="10">
        <v>43229</v>
      </c>
      <c r="M6990" s="10" t="s">
        <v>133</v>
      </c>
      <c r="N6990" s="10" t="str">
        <f>_xlfn.XLOOKUP($M:$M,People!$B:$B,People!A:A)</f>
        <v>Chuck Magee</v>
      </c>
      <c r="O6990" s="10" t="s">
        <v>490</v>
      </c>
      <c r="P6990" s="10" t="str">
        <f>VLOOKUP(O6990,Products!$A:$E,3,FALSE)</f>
        <v>HP</v>
      </c>
      <c r="Q6990" s="31">
        <f>INDEX(Products!$E:$E,MATCH(O6990,Products!$A:$A,0))</f>
        <v>0.31</v>
      </c>
      <c r="R6990" s="10" t="s">
        <v>64</v>
      </c>
      <c r="S6990" s="10" t="s">
        <v>65</v>
      </c>
      <c r="T6990" s="10" t="s">
        <v>491</v>
      </c>
      <c r="U6990" s="12">
        <v>59.969999999999992</v>
      </c>
      <c r="V6990" s="12">
        <v>5</v>
      </c>
      <c r="W6990" s="12">
        <v>0.4</v>
      </c>
      <c r="X6990" s="12">
        <v>-11.993999999999993</v>
      </c>
    </row>
    <row r="6991" spans="1:24" ht="14" x14ac:dyDescent="0.3">
      <c r="A6991" s="9">
        <v>6986</v>
      </c>
      <c r="B6991" s="14" t="s">
        <v>9459</v>
      </c>
      <c r="C6991" s="15">
        <v>46056</v>
      </c>
      <c r="D6991" s="15">
        <v>46060</v>
      </c>
      <c r="E6991" s="10" t="s">
        <v>19</v>
      </c>
      <c r="F6991" s="10" t="s">
        <v>1979</v>
      </c>
      <c r="G6991" s="10" t="s">
        <v>1980</v>
      </c>
      <c r="H6991" s="10" t="s">
        <v>92</v>
      </c>
      <c r="I6991" s="10" t="s">
        <v>23</v>
      </c>
      <c r="J6991" s="10" t="s">
        <v>271</v>
      </c>
      <c r="K6991" s="10" t="s">
        <v>189</v>
      </c>
      <c r="L6991" s="10">
        <v>60610</v>
      </c>
      <c r="M6991" s="10" t="s">
        <v>95</v>
      </c>
      <c r="N6991" s="10" t="str">
        <f>_xlfn.XLOOKUP($M:$M,People!$B:$B,People!A:A)</f>
        <v>Roxanne Rodriguez</v>
      </c>
      <c r="O6991" s="10" t="s">
        <v>4118</v>
      </c>
      <c r="P6991" s="10" t="str">
        <f>VLOOKUP(O6991,Products!$A:$E,3,FALSE)</f>
        <v>Staples</v>
      </c>
      <c r="Q6991" s="31">
        <f>INDEX(Products!$E:$E,MATCH(O6991,Products!$A:$A,0))</f>
        <v>0.33</v>
      </c>
      <c r="R6991" s="10" t="s">
        <v>28</v>
      </c>
      <c r="S6991" s="10" t="s">
        <v>58</v>
      </c>
      <c r="T6991" s="10" t="s">
        <v>4119</v>
      </c>
      <c r="U6991" s="12">
        <v>22.200000000000003</v>
      </c>
      <c r="V6991" s="12">
        <v>1</v>
      </c>
      <c r="W6991" s="12">
        <v>0.6</v>
      </c>
      <c r="X6991" s="12">
        <v>-26.084999999999994</v>
      </c>
    </row>
    <row r="6992" spans="1:24" ht="14" x14ac:dyDescent="0.3">
      <c r="A6992" s="9">
        <v>6987</v>
      </c>
      <c r="B6992" s="14" t="s">
        <v>9460</v>
      </c>
      <c r="C6992" s="15">
        <v>46056</v>
      </c>
      <c r="D6992" s="15">
        <v>46061</v>
      </c>
      <c r="E6992" s="10" t="s">
        <v>44</v>
      </c>
      <c r="F6992" s="10" t="s">
        <v>4319</v>
      </c>
      <c r="G6992" s="10" t="s">
        <v>4320</v>
      </c>
      <c r="H6992" s="10" t="s">
        <v>22</v>
      </c>
      <c r="I6992" s="10" t="s">
        <v>23</v>
      </c>
      <c r="J6992" s="10" t="s">
        <v>1179</v>
      </c>
      <c r="K6992" s="10" t="s">
        <v>48</v>
      </c>
      <c r="L6992" s="10">
        <v>33024</v>
      </c>
      <c r="M6992" s="10" t="s">
        <v>26</v>
      </c>
      <c r="N6992" s="10" t="str">
        <f>_xlfn.XLOOKUP($M:$M,People!$B:$B,People!A:A)</f>
        <v>Fred Suzuki</v>
      </c>
      <c r="O6992" s="10" t="s">
        <v>2085</v>
      </c>
      <c r="P6992" s="10" t="str">
        <f>VLOOKUP(O6992,Products!$A:$E,3,FALSE)</f>
        <v>HP</v>
      </c>
      <c r="Q6992" s="31">
        <f>INDEX(Products!$E:$E,MATCH(O6992,Products!$A:$A,0))</f>
        <v>0.37</v>
      </c>
      <c r="R6992" s="10" t="s">
        <v>41</v>
      </c>
      <c r="S6992" s="10" t="s">
        <v>68</v>
      </c>
      <c r="T6992" s="10" t="s">
        <v>2086</v>
      </c>
      <c r="U6992" s="12">
        <v>3.8820000000000006</v>
      </c>
      <c r="V6992" s="12">
        <v>2</v>
      </c>
      <c r="W6992" s="12">
        <v>0.7</v>
      </c>
      <c r="X6992" s="12">
        <v>-2.5880000000000001</v>
      </c>
    </row>
    <row r="6993" spans="1:24" ht="14" x14ac:dyDescent="0.3">
      <c r="A6993" s="9">
        <v>6988</v>
      </c>
      <c r="B6993" s="14" t="s">
        <v>9461</v>
      </c>
      <c r="C6993" s="15">
        <v>46056</v>
      </c>
      <c r="D6993" s="15">
        <v>46061</v>
      </c>
      <c r="E6993" s="10" t="s">
        <v>44</v>
      </c>
      <c r="F6993" s="10" t="s">
        <v>3026</v>
      </c>
      <c r="G6993" s="10" t="s">
        <v>3027</v>
      </c>
      <c r="H6993" s="10" t="s">
        <v>22</v>
      </c>
      <c r="I6993" s="10" t="s">
        <v>23</v>
      </c>
      <c r="J6993" s="10" t="s">
        <v>881</v>
      </c>
      <c r="K6993" s="10" t="s">
        <v>438</v>
      </c>
      <c r="L6993" s="10">
        <v>45231</v>
      </c>
      <c r="M6993" s="10" t="s">
        <v>133</v>
      </c>
      <c r="N6993" s="10" t="str">
        <f>_xlfn.XLOOKUP($M:$M,People!$B:$B,People!A:A)</f>
        <v>Chuck Magee</v>
      </c>
      <c r="O6993" s="10" t="s">
        <v>2312</v>
      </c>
      <c r="P6993" s="10" t="str">
        <f>VLOOKUP(O6993,Products!$A:$E,3,FALSE)</f>
        <v>3M</v>
      </c>
      <c r="Q6993" s="31">
        <f>INDEX(Products!$E:$E,MATCH(O6993,Products!$A:$A,0))</f>
        <v>0.4</v>
      </c>
      <c r="R6993" s="10" t="s">
        <v>41</v>
      </c>
      <c r="S6993" s="10" t="s">
        <v>68</v>
      </c>
      <c r="T6993" s="10" t="s">
        <v>2313</v>
      </c>
      <c r="U6993" s="12">
        <v>5.2290000000000001</v>
      </c>
      <c r="V6993" s="12">
        <v>3</v>
      </c>
      <c r="W6993" s="12">
        <v>0.7</v>
      </c>
      <c r="X6993" s="12">
        <v>-4.1831999999999976</v>
      </c>
    </row>
    <row r="6994" spans="1:24" ht="14" x14ac:dyDescent="0.3">
      <c r="A6994" s="9">
        <v>6989</v>
      </c>
      <c r="B6994" s="14" t="s">
        <v>9459</v>
      </c>
      <c r="C6994" s="15">
        <v>46056</v>
      </c>
      <c r="D6994" s="15">
        <v>46060</v>
      </c>
      <c r="E6994" s="10" t="s">
        <v>19</v>
      </c>
      <c r="F6994" s="10" t="s">
        <v>1979</v>
      </c>
      <c r="G6994" s="10" t="s">
        <v>1980</v>
      </c>
      <c r="H6994" s="10" t="s">
        <v>92</v>
      </c>
      <c r="I6994" s="10" t="s">
        <v>23</v>
      </c>
      <c r="J6994" s="10" t="s">
        <v>271</v>
      </c>
      <c r="K6994" s="10" t="s">
        <v>189</v>
      </c>
      <c r="L6994" s="10">
        <v>60610</v>
      </c>
      <c r="M6994" s="10" t="s">
        <v>95</v>
      </c>
      <c r="N6994" s="10" t="str">
        <f>_xlfn.XLOOKUP($M:$M,People!$B:$B,People!A:A)</f>
        <v>Roxanne Rodriguez</v>
      </c>
      <c r="O6994" s="10" t="s">
        <v>3162</v>
      </c>
      <c r="P6994" s="10" t="str">
        <f>VLOOKUP(O6994,Products!$A:$E,3,FALSE)</f>
        <v>Canon</v>
      </c>
      <c r="Q6994" s="31">
        <f>INDEX(Products!$E:$E,MATCH(O6994,Products!$A:$A,0))</f>
        <v>0.4</v>
      </c>
      <c r="R6994" s="10" t="s">
        <v>41</v>
      </c>
      <c r="S6994" s="10" t="s">
        <v>82</v>
      </c>
      <c r="T6994" s="10" t="s">
        <v>3163</v>
      </c>
      <c r="U6994" s="12">
        <v>419.4</v>
      </c>
      <c r="V6994" s="12">
        <v>5</v>
      </c>
      <c r="W6994" s="12">
        <v>0.2</v>
      </c>
      <c r="X6994" s="12">
        <v>146.79</v>
      </c>
    </row>
    <row r="6995" spans="1:24" ht="14" x14ac:dyDescent="0.3">
      <c r="A6995" s="9">
        <v>6990</v>
      </c>
      <c r="B6995" s="14" t="s">
        <v>9459</v>
      </c>
      <c r="C6995" s="15">
        <v>46056</v>
      </c>
      <c r="D6995" s="15">
        <v>46060</v>
      </c>
      <c r="E6995" s="10" t="s">
        <v>19</v>
      </c>
      <c r="F6995" s="10" t="s">
        <v>1979</v>
      </c>
      <c r="G6995" s="10" t="s">
        <v>1980</v>
      </c>
      <c r="H6995" s="10" t="s">
        <v>92</v>
      </c>
      <c r="I6995" s="10" t="s">
        <v>23</v>
      </c>
      <c r="J6995" s="10" t="s">
        <v>271</v>
      </c>
      <c r="K6995" s="10" t="s">
        <v>189</v>
      </c>
      <c r="L6995" s="10">
        <v>60610</v>
      </c>
      <c r="M6995" s="10" t="s">
        <v>95</v>
      </c>
      <c r="N6995" s="10" t="str">
        <f>_xlfn.XLOOKUP($M:$M,People!$B:$B,People!A:A)</f>
        <v>Roxanne Rodriguez</v>
      </c>
      <c r="O6995" s="10" t="s">
        <v>4887</v>
      </c>
      <c r="P6995" s="10" t="str">
        <f>VLOOKUP(O6995,Products!$A:$E,3,FALSE)</f>
        <v>Logitech</v>
      </c>
      <c r="Q6995" s="31">
        <f>INDEX(Products!$E:$E,MATCH(O6995,Products!$A:$A,0))</f>
        <v>0.39</v>
      </c>
      <c r="R6995" s="10" t="s">
        <v>41</v>
      </c>
      <c r="S6995" s="10" t="s">
        <v>82</v>
      </c>
      <c r="T6995" s="10" t="s">
        <v>4888</v>
      </c>
      <c r="U6995" s="12">
        <v>65.584000000000003</v>
      </c>
      <c r="V6995" s="12">
        <v>2</v>
      </c>
      <c r="W6995" s="12">
        <v>0.2</v>
      </c>
      <c r="X6995" s="12">
        <v>23.7742</v>
      </c>
    </row>
    <row r="6996" spans="1:24" ht="14" x14ac:dyDescent="0.3">
      <c r="A6996" s="9">
        <v>6991</v>
      </c>
      <c r="B6996" s="14" t="s">
        <v>9459</v>
      </c>
      <c r="C6996" s="15">
        <v>46056</v>
      </c>
      <c r="D6996" s="15">
        <v>46060</v>
      </c>
      <c r="E6996" s="10" t="s">
        <v>19</v>
      </c>
      <c r="F6996" s="10" t="s">
        <v>1979</v>
      </c>
      <c r="G6996" s="10" t="s">
        <v>1980</v>
      </c>
      <c r="H6996" s="10" t="s">
        <v>92</v>
      </c>
      <c r="I6996" s="10" t="s">
        <v>23</v>
      </c>
      <c r="J6996" s="10" t="s">
        <v>271</v>
      </c>
      <c r="K6996" s="10" t="s">
        <v>189</v>
      </c>
      <c r="L6996" s="10">
        <v>60610</v>
      </c>
      <c r="M6996" s="10" t="s">
        <v>95</v>
      </c>
      <c r="N6996" s="10" t="str">
        <f>_xlfn.XLOOKUP($M:$M,People!$B:$B,People!A:A)</f>
        <v>Roxanne Rodriguez</v>
      </c>
      <c r="O6996" s="10" t="s">
        <v>2561</v>
      </c>
      <c r="P6996" s="10" t="str">
        <f>VLOOKUP(O6996,Products!$A:$E,3,FALSE)</f>
        <v>3M</v>
      </c>
      <c r="Q6996" s="31">
        <f>INDEX(Products!$E:$E,MATCH(O6996,Products!$A:$A,0))</f>
        <v>0.38</v>
      </c>
      <c r="R6996" s="10" t="s">
        <v>41</v>
      </c>
      <c r="S6996" s="10" t="s">
        <v>82</v>
      </c>
      <c r="T6996" s="10" t="s">
        <v>2562</v>
      </c>
      <c r="U6996" s="12">
        <v>5.1840000000000011</v>
      </c>
      <c r="V6996" s="12">
        <v>1</v>
      </c>
      <c r="W6996" s="12">
        <v>0.2</v>
      </c>
      <c r="X6996" s="12">
        <v>1.8144</v>
      </c>
    </row>
    <row r="6997" spans="1:24" ht="14" x14ac:dyDescent="0.3">
      <c r="A6997" s="9">
        <v>6992</v>
      </c>
      <c r="B6997" s="14" t="s">
        <v>9460</v>
      </c>
      <c r="C6997" s="15">
        <v>46056</v>
      </c>
      <c r="D6997" s="15">
        <v>46061</v>
      </c>
      <c r="E6997" s="10" t="s">
        <v>44</v>
      </c>
      <c r="F6997" s="10" t="s">
        <v>4319</v>
      </c>
      <c r="G6997" s="10" t="s">
        <v>4320</v>
      </c>
      <c r="H6997" s="10" t="s">
        <v>22</v>
      </c>
      <c r="I6997" s="10" t="s">
        <v>23</v>
      </c>
      <c r="J6997" s="10" t="s">
        <v>1179</v>
      </c>
      <c r="K6997" s="10" t="s">
        <v>48</v>
      </c>
      <c r="L6997" s="10">
        <v>33024</v>
      </c>
      <c r="M6997" s="10" t="s">
        <v>26</v>
      </c>
      <c r="N6997" s="10" t="str">
        <f>_xlfn.XLOOKUP($M:$M,People!$B:$B,People!A:A)</f>
        <v>Fred Suzuki</v>
      </c>
      <c r="O6997" s="10" t="s">
        <v>5394</v>
      </c>
      <c r="P6997" s="10" t="str">
        <f>VLOOKUP(O6997,Products!$A:$E,3,FALSE)</f>
        <v>Dell</v>
      </c>
      <c r="Q6997" s="31">
        <f>INDEX(Products!$E:$E,MATCH(O6997,Products!$A:$A,0))</f>
        <v>0.4</v>
      </c>
      <c r="R6997" s="10" t="s">
        <v>41</v>
      </c>
      <c r="S6997" s="10" t="s">
        <v>82</v>
      </c>
      <c r="T6997" s="10" t="s">
        <v>5395</v>
      </c>
      <c r="U6997" s="12">
        <v>115.29600000000001</v>
      </c>
      <c r="V6997" s="12">
        <v>3</v>
      </c>
      <c r="W6997" s="12">
        <v>0.2</v>
      </c>
      <c r="X6997" s="12">
        <v>40.353599999999986</v>
      </c>
    </row>
    <row r="6998" spans="1:24" ht="14" x14ac:dyDescent="0.3">
      <c r="A6998" s="9">
        <v>6993</v>
      </c>
      <c r="B6998" s="14" t="s">
        <v>9461</v>
      </c>
      <c r="C6998" s="15">
        <v>46056</v>
      </c>
      <c r="D6998" s="15">
        <v>46061</v>
      </c>
      <c r="E6998" s="10" t="s">
        <v>44</v>
      </c>
      <c r="F6998" s="10" t="s">
        <v>3026</v>
      </c>
      <c r="G6998" s="10" t="s">
        <v>3027</v>
      </c>
      <c r="H6998" s="10" t="s">
        <v>22</v>
      </c>
      <c r="I6998" s="10" t="s">
        <v>23</v>
      </c>
      <c r="J6998" s="10" t="s">
        <v>881</v>
      </c>
      <c r="K6998" s="10" t="s">
        <v>438</v>
      </c>
      <c r="L6998" s="10">
        <v>45231</v>
      </c>
      <c r="M6998" s="10" t="s">
        <v>133</v>
      </c>
      <c r="N6998" s="10" t="str">
        <f>_xlfn.XLOOKUP($M:$M,People!$B:$B,People!A:A)</f>
        <v>Chuck Magee</v>
      </c>
      <c r="O6998" s="10" t="s">
        <v>1732</v>
      </c>
      <c r="P6998" s="10" t="str">
        <f>VLOOKUP(O6998,Products!$A:$E,3,FALSE)</f>
        <v>Dell</v>
      </c>
      <c r="Q6998" s="31">
        <f>INDEX(Products!$E:$E,MATCH(O6998,Products!$A:$A,0))</f>
        <v>0.28000000000000003</v>
      </c>
      <c r="R6998" s="10" t="s">
        <v>41</v>
      </c>
      <c r="S6998" s="10" t="s">
        <v>53</v>
      </c>
      <c r="T6998" s="10" t="s">
        <v>1733</v>
      </c>
      <c r="U6998" s="12">
        <v>285.55200000000002</v>
      </c>
      <c r="V6998" s="12">
        <v>2</v>
      </c>
      <c r="W6998" s="12">
        <v>0.2</v>
      </c>
      <c r="X6998" s="12">
        <v>35.69399999999996</v>
      </c>
    </row>
    <row r="6999" spans="1:24" ht="14" x14ac:dyDescent="0.3">
      <c r="A6999" s="9">
        <v>6994</v>
      </c>
      <c r="B6999" s="14" t="s">
        <v>9462</v>
      </c>
      <c r="C6999" s="15">
        <v>46057</v>
      </c>
      <c r="D6999" s="15">
        <v>46062</v>
      </c>
      <c r="E6999" s="10" t="s">
        <v>44</v>
      </c>
      <c r="F6999" s="10" t="s">
        <v>1996</v>
      </c>
      <c r="G6999" s="10" t="s">
        <v>1997</v>
      </c>
      <c r="H6999" s="10" t="s">
        <v>22</v>
      </c>
      <c r="I6999" s="10" t="s">
        <v>23</v>
      </c>
      <c r="J6999" s="10" t="s">
        <v>344</v>
      </c>
      <c r="K6999" s="10" t="s">
        <v>238</v>
      </c>
      <c r="L6999" s="10">
        <v>14609</v>
      </c>
      <c r="M6999" s="10" t="s">
        <v>133</v>
      </c>
      <c r="N6999" s="10" t="str">
        <f>_xlfn.XLOOKUP($M:$M,People!$B:$B,People!A:A)</f>
        <v>Chuck Magee</v>
      </c>
      <c r="O6999" s="10" t="s">
        <v>3007</v>
      </c>
      <c r="P6999" s="10" t="str">
        <f>VLOOKUP(O6999,Products!$A:$E,3,FALSE)</f>
        <v>3M</v>
      </c>
      <c r="Q6999" s="31">
        <f>INDEX(Products!$E:$E,MATCH(O6999,Products!$A:$A,0))</f>
        <v>0.34</v>
      </c>
      <c r="R6999" s="10" t="s">
        <v>41</v>
      </c>
      <c r="S6999" s="10" t="s">
        <v>71</v>
      </c>
      <c r="T6999" s="10" t="s">
        <v>3008</v>
      </c>
      <c r="U6999" s="12">
        <v>32.67</v>
      </c>
      <c r="V6999" s="12">
        <v>3</v>
      </c>
      <c r="W6999" s="12">
        <v>0</v>
      </c>
      <c r="X6999" s="12">
        <v>8.4942000000000011</v>
      </c>
    </row>
    <row r="7000" spans="1:24" ht="14" x14ac:dyDescent="0.3">
      <c r="A7000" s="9">
        <v>6995</v>
      </c>
      <c r="B7000" s="14" t="s">
        <v>9463</v>
      </c>
      <c r="C7000" s="15">
        <v>46058</v>
      </c>
      <c r="D7000" s="15">
        <v>46062</v>
      </c>
      <c r="E7000" s="10" t="s">
        <v>44</v>
      </c>
      <c r="F7000" s="10" t="s">
        <v>4985</v>
      </c>
      <c r="G7000" s="10" t="s">
        <v>4986</v>
      </c>
      <c r="H7000" s="10" t="s">
        <v>36</v>
      </c>
      <c r="I7000" s="10" t="s">
        <v>23</v>
      </c>
      <c r="J7000" s="10" t="s">
        <v>2420</v>
      </c>
      <c r="K7000" s="10" t="s">
        <v>38</v>
      </c>
      <c r="L7000" s="10">
        <v>90503</v>
      </c>
      <c r="M7000" s="10" t="s">
        <v>39</v>
      </c>
      <c r="N7000" s="10" t="str">
        <f>_xlfn.XLOOKUP($M:$M,People!$B:$B,People!A:A)</f>
        <v>Sadie Pawthorne</v>
      </c>
      <c r="O7000" s="10" t="s">
        <v>5533</v>
      </c>
      <c r="P7000" s="10" t="str">
        <f>VLOOKUP(O7000,Products!$A:$E,3,FALSE)</f>
        <v>Dell</v>
      </c>
      <c r="Q7000" s="31">
        <f>INDEX(Products!$E:$E,MATCH(O7000,Products!$A:$A,0))</f>
        <v>0.34</v>
      </c>
      <c r="R7000" s="10" t="s">
        <v>41</v>
      </c>
      <c r="S7000" s="10" t="s">
        <v>71</v>
      </c>
      <c r="T7000" s="10" t="s">
        <v>5534</v>
      </c>
      <c r="U7000" s="12">
        <v>1640.6999999999998</v>
      </c>
      <c r="V7000" s="12">
        <v>5</v>
      </c>
      <c r="W7000" s="12">
        <v>0</v>
      </c>
      <c r="X7000" s="12">
        <v>459.39599999999996</v>
      </c>
    </row>
    <row r="7001" spans="1:24" ht="14" x14ac:dyDescent="0.3">
      <c r="A7001" s="9">
        <v>6996</v>
      </c>
      <c r="B7001" s="14" t="s">
        <v>9464</v>
      </c>
      <c r="C7001" s="15">
        <v>46058</v>
      </c>
      <c r="D7001" s="15">
        <v>46061</v>
      </c>
      <c r="E7001" s="10" t="s">
        <v>19</v>
      </c>
      <c r="F7001" s="10" t="s">
        <v>681</v>
      </c>
      <c r="G7001" s="10" t="s">
        <v>682</v>
      </c>
      <c r="H7001" s="10" t="s">
        <v>22</v>
      </c>
      <c r="I7001" s="10" t="s">
        <v>23</v>
      </c>
      <c r="J7001" s="10" t="s">
        <v>5484</v>
      </c>
      <c r="K7001" s="10" t="s">
        <v>94</v>
      </c>
      <c r="L7001" s="10">
        <v>76706</v>
      </c>
      <c r="M7001" s="10" t="s">
        <v>95</v>
      </c>
      <c r="N7001" s="10" t="str">
        <f>_xlfn.XLOOKUP($M:$M,People!$B:$B,People!A:A)</f>
        <v>Roxanne Rodriguez</v>
      </c>
      <c r="O7001" s="10" t="s">
        <v>4257</v>
      </c>
      <c r="P7001" s="10" t="str">
        <f>VLOOKUP(O7001,Products!$A:$E,3,FALSE)</f>
        <v>Logitech</v>
      </c>
      <c r="Q7001" s="31">
        <f>INDEX(Products!$E:$E,MATCH(O7001,Products!$A:$A,0))</f>
        <v>0.28999999999999998</v>
      </c>
      <c r="R7001" s="10" t="s">
        <v>41</v>
      </c>
      <c r="S7001" s="10" t="s">
        <v>61</v>
      </c>
      <c r="T7001" s="10" t="s">
        <v>2548</v>
      </c>
      <c r="U7001" s="12">
        <v>7.120000000000001</v>
      </c>
      <c r="V7001" s="12">
        <v>5</v>
      </c>
      <c r="W7001" s="12">
        <v>0.2</v>
      </c>
      <c r="X7001" s="12">
        <v>0.71199999999999974</v>
      </c>
    </row>
    <row r="7002" spans="1:24" ht="14" x14ac:dyDescent="0.3">
      <c r="A7002" s="9">
        <v>6997</v>
      </c>
      <c r="B7002" s="14" t="s">
        <v>9464</v>
      </c>
      <c r="C7002" s="15">
        <v>46058</v>
      </c>
      <c r="D7002" s="15">
        <v>46061</v>
      </c>
      <c r="E7002" s="10" t="s">
        <v>19</v>
      </c>
      <c r="F7002" s="10" t="s">
        <v>681</v>
      </c>
      <c r="G7002" s="10" t="s">
        <v>682</v>
      </c>
      <c r="H7002" s="10" t="s">
        <v>22</v>
      </c>
      <c r="I7002" s="10" t="s">
        <v>23</v>
      </c>
      <c r="J7002" s="10" t="s">
        <v>5484</v>
      </c>
      <c r="K7002" s="10" t="s">
        <v>94</v>
      </c>
      <c r="L7002" s="10">
        <v>76706</v>
      </c>
      <c r="M7002" s="10" t="s">
        <v>95</v>
      </c>
      <c r="N7002" s="10" t="str">
        <f>_xlfn.XLOOKUP($M:$M,People!$B:$B,People!A:A)</f>
        <v>Roxanne Rodriguez</v>
      </c>
      <c r="O7002" s="10" t="s">
        <v>1895</v>
      </c>
      <c r="P7002" s="10" t="str">
        <f>VLOOKUP(O7002,Products!$A:$E,3,FALSE)</f>
        <v>Samsung</v>
      </c>
      <c r="Q7002" s="31">
        <f>INDEX(Products!$E:$E,MATCH(O7002,Products!$A:$A,0))</f>
        <v>0.33</v>
      </c>
      <c r="R7002" s="10" t="s">
        <v>41</v>
      </c>
      <c r="S7002" s="10" t="s">
        <v>68</v>
      </c>
      <c r="T7002" s="10" t="s">
        <v>1896</v>
      </c>
      <c r="U7002" s="12">
        <v>243.99199999999996</v>
      </c>
      <c r="V7002" s="12">
        <v>4</v>
      </c>
      <c r="W7002" s="12">
        <v>0.8</v>
      </c>
      <c r="X7002" s="12">
        <v>-426.9860000000001</v>
      </c>
    </row>
    <row r="7003" spans="1:24" ht="14" x14ac:dyDescent="0.3">
      <c r="A7003" s="9">
        <v>6998</v>
      </c>
      <c r="B7003" s="14" t="s">
        <v>9463</v>
      </c>
      <c r="C7003" s="15">
        <v>46058</v>
      </c>
      <c r="D7003" s="15">
        <v>46062</v>
      </c>
      <c r="E7003" s="10" t="s">
        <v>44</v>
      </c>
      <c r="F7003" s="10" t="s">
        <v>4985</v>
      </c>
      <c r="G7003" s="10" t="s">
        <v>4986</v>
      </c>
      <c r="H7003" s="10" t="s">
        <v>36</v>
      </c>
      <c r="I7003" s="10" t="s">
        <v>23</v>
      </c>
      <c r="J7003" s="10" t="s">
        <v>2420</v>
      </c>
      <c r="K7003" s="10" t="s">
        <v>38</v>
      </c>
      <c r="L7003" s="10">
        <v>90503</v>
      </c>
      <c r="M7003" s="10" t="s">
        <v>39</v>
      </c>
      <c r="N7003" s="10" t="str">
        <f>_xlfn.XLOOKUP($M:$M,People!$B:$B,People!A:A)</f>
        <v>Sadie Pawthorne</v>
      </c>
      <c r="O7003" s="10" t="s">
        <v>2966</v>
      </c>
      <c r="P7003" s="10" t="str">
        <f>VLOOKUP(O7003,Products!$A:$E,3,FALSE)</f>
        <v>HP</v>
      </c>
      <c r="Q7003" s="31">
        <f>INDEX(Products!$E:$E,MATCH(O7003,Products!$A:$A,0))</f>
        <v>0.39</v>
      </c>
      <c r="R7003" s="10" t="s">
        <v>64</v>
      </c>
      <c r="S7003" s="10" t="s">
        <v>65</v>
      </c>
      <c r="T7003" s="10" t="s">
        <v>2967</v>
      </c>
      <c r="U7003" s="12">
        <v>371.2</v>
      </c>
      <c r="V7003" s="12">
        <v>5</v>
      </c>
      <c r="W7003" s="12">
        <v>0.2</v>
      </c>
      <c r="X7003" s="12">
        <v>41.759999999999948</v>
      </c>
    </row>
    <row r="7004" spans="1:24" ht="14" x14ac:dyDescent="0.3">
      <c r="A7004" s="9">
        <v>6999</v>
      </c>
      <c r="B7004" s="14" t="s">
        <v>9465</v>
      </c>
      <c r="C7004" s="15">
        <v>46059</v>
      </c>
      <c r="D7004" s="15">
        <v>46064</v>
      </c>
      <c r="E7004" s="10" t="s">
        <v>44</v>
      </c>
      <c r="F7004" s="10" t="s">
        <v>2956</v>
      </c>
      <c r="G7004" s="10" t="s">
        <v>2957</v>
      </c>
      <c r="H7004" s="10" t="s">
        <v>22</v>
      </c>
      <c r="I7004" s="10" t="s">
        <v>23</v>
      </c>
      <c r="J7004" s="10" t="s">
        <v>237</v>
      </c>
      <c r="K7004" s="10" t="s">
        <v>238</v>
      </c>
      <c r="L7004" s="10">
        <v>10024</v>
      </c>
      <c r="M7004" s="10" t="s">
        <v>133</v>
      </c>
      <c r="N7004" s="10" t="str">
        <f>_xlfn.XLOOKUP($M:$M,People!$B:$B,People!A:A)</f>
        <v>Chuck Magee</v>
      </c>
      <c r="O7004" s="10" t="s">
        <v>2594</v>
      </c>
      <c r="P7004" s="10" t="str">
        <f>VLOOKUP(O7004,Products!$A:$E,3,FALSE)</f>
        <v>Staples</v>
      </c>
      <c r="Q7004" s="31">
        <f>INDEX(Products!$E:$E,MATCH(O7004,Products!$A:$A,0))</f>
        <v>0.31</v>
      </c>
      <c r="R7004" s="10" t="s">
        <v>28</v>
      </c>
      <c r="S7004" s="10" t="s">
        <v>29</v>
      </c>
      <c r="T7004" s="10" t="s">
        <v>2595</v>
      </c>
      <c r="U7004" s="12">
        <v>240.78400000000002</v>
      </c>
      <c r="V7004" s="12">
        <v>1</v>
      </c>
      <c r="W7004" s="12">
        <v>0.2</v>
      </c>
      <c r="X7004" s="12">
        <v>30.097999999999978</v>
      </c>
    </row>
    <row r="7005" spans="1:24" ht="14" x14ac:dyDescent="0.3">
      <c r="A7005" s="9">
        <v>7000</v>
      </c>
      <c r="B7005" s="14" t="s">
        <v>9466</v>
      </c>
      <c r="C7005" s="15">
        <v>46059</v>
      </c>
      <c r="D7005" s="15">
        <v>46062</v>
      </c>
      <c r="E7005" s="10" t="s">
        <v>168</v>
      </c>
      <c r="F7005" s="10" t="s">
        <v>4143</v>
      </c>
      <c r="G7005" s="10" t="s">
        <v>4144</v>
      </c>
      <c r="H7005" s="10" t="s">
        <v>22</v>
      </c>
      <c r="I7005" s="10" t="s">
        <v>23</v>
      </c>
      <c r="J7005" s="10" t="s">
        <v>985</v>
      </c>
      <c r="K7005" s="10" t="s">
        <v>285</v>
      </c>
      <c r="L7005" s="10">
        <v>22204</v>
      </c>
      <c r="M7005" s="10" t="s">
        <v>26</v>
      </c>
      <c r="N7005" s="10" t="str">
        <f>_xlfn.XLOOKUP($M:$M,People!$B:$B,People!A:A)</f>
        <v>Fred Suzuki</v>
      </c>
      <c r="O7005" s="10" t="s">
        <v>1914</v>
      </c>
      <c r="P7005" s="10" t="str">
        <f>VLOOKUP(O7005,Products!$A:$E,3,FALSE)</f>
        <v>Office Depot</v>
      </c>
      <c r="Q7005" s="31">
        <f>INDEX(Products!$E:$E,MATCH(O7005,Products!$A:$A,0))</f>
        <v>0.4</v>
      </c>
      <c r="R7005" s="10" t="s">
        <v>28</v>
      </c>
      <c r="S7005" s="10" t="s">
        <v>29</v>
      </c>
      <c r="T7005" s="10" t="s">
        <v>1915</v>
      </c>
      <c r="U7005" s="12">
        <v>359.96999999999997</v>
      </c>
      <c r="V7005" s="12">
        <v>3</v>
      </c>
      <c r="W7005" s="12">
        <v>0</v>
      </c>
      <c r="X7005" s="12">
        <v>79.193399999999968</v>
      </c>
    </row>
    <row r="7006" spans="1:24" ht="14" x14ac:dyDescent="0.3">
      <c r="A7006" s="9">
        <v>7001</v>
      </c>
      <c r="B7006" s="14" t="s">
        <v>9467</v>
      </c>
      <c r="C7006" s="15">
        <v>46059</v>
      </c>
      <c r="D7006" s="15">
        <v>46065</v>
      </c>
      <c r="E7006" s="10" t="s">
        <v>44</v>
      </c>
      <c r="F7006" s="10" t="s">
        <v>1860</v>
      </c>
      <c r="G7006" s="10" t="s">
        <v>1861</v>
      </c>
      <c r="H7006" s="10" t="s">
        <v>36</v>
      </c>
      <c r="I7006" s="10" t="s">
        <v>23</v>
      </c>
      <c r="J7006" s="10" t="s">
        <v>237</v>
      </c>
      <c r="K7006" s="10" t="s">
        <v>238</v>
      </c>
      <c r="L7006" s="10">
        <v>10024</v>
      </c>
      <c r="M7006" s="10" t="s">
        <v>133</v>
      </c>
      <c r="N7006" s="10" t="str">
        <f>_xlfn.XLOOKUP($M:$M,People!$B:$B,People!A:A)</f>
        <v>Chuck Magee</v>
      </c>
      <c r="O7006" s="10" t="s">
        <v>5684</v>
      </c>
      <c r="P7006" s="10" t="str">
        <f>VLOOKUP(O7006,Products!$A:$E,3,FALSE)</f>
        <v>3M</v>
      </c>
      <c r="Q7006" s="31">
        <f>INDEX(Products!$E:$E,MATCH(O7006,Products!$A:$A,0))</f>
        <v>0.34</v>
      </c>
      <c r="R7006" s="10" t="s">
        <v>41</v>
      </c>
      <c r="S7006" s="10" t="s">
        <v>68</v>
      </c>
      <c r="T7006" s="10" t="s">
        <v>5685</v>
      </c>
      <c r="U7006" s="12">
        <v>46.24</v>
      </c>
      <c r="V7006" s="12">
        <v>4</v>
      </c>
      <c r="W7006" s="12">
        <v>0.2</v>
      </c>
      <c r="X7006" s="12">
        <v>15.605999999999996</v>
      </c>
    </row>
    <row r="7007" spans="1:24" ht="14" x14ac:dyDescent="0.3">
      <c r="A7007" s="9">
        <v>7002</v>
      </c>
      <c r="B7007" s="14" t="s">
        <v>9468</v>
      </c>
      <c r="C7007" s="15">
        <v>46059</v>
      </c>
      <c r="D7007" s="15">
        <v>46066</v>
      </c>
      <c r="E7007" s="10" t="s">
        <v>44</v>
      </c>
      <c r="F7007" s="10" t="s">
        <v>2644</v>
      </c>
      <c r="G7007" s="10" t="s">
        <v>2645</v>
      </c>
      <c r="H7007" s="10" t="s">
        <v>92</v>
      </c>
      <c r="I7007" s="10" t="s">
        <v>23</v>
      </c>
      <c r="J7007" s="10" t="s">
        <v>114</v>
      </c>
      <c r="K7007" s="10" t="s">
        <v>38</v>
      </c>
      <c r="L7007" s="10">
        <v>94109</v>
      </c>
      <c r="M7007" s="10" t="s">
        <v>39</v>
      </c>
      <c r="N7007" s="10" t="str">
        <f>_xlfn.XLOOKUP($M:$M,People!$B:$B,People!A:A)</f>
        <v>Sadie Pawthorne</v>
      </c>
      <c r="O7007" s="10" t="s">
        <v>5646</v>
      </c>
      <c r="P7007" s="10" t="str">
        <f>VLOOKUP(O7007,Products!$A:$E,3,FALSE)</f>
        <v>Logitech</v>
      </c>
      <c r="Q7007" s="31">
        <f>INDEX(Products!$E:$E,MATCH(O7007,Products!$A:$A,0))</f>
        <v>0.33</v>
      </c>
      <c r="R7007" s="10" t="s">
        <v>41</v>
      </c>
      <c r="S7007" s="10" t="s">
        <v>82</v>
      </c>
      <c r="T7007" s="10" t="s">
        <v>5647</v>
      </c>
      <c r="U7007" s="12">
        <v>29.900000000000002</v>
      </c>
      <c r="V7007" s="12">
        <v>5</v>
      </c>
      <c r="W7007" s="12">
        <v>0</v>
      </c>
      <c r="X7007" s="12">
        <v>13.454999999999998</v>
      </c>
    </row>
    <row r="7008" spans="1:24" ht="14" x14ac:dyDescent="0.3">
      <c r="A7008" s="9">
        <v>7003</v>
      </c>
      <c r="B7008" s="14" t="s">
        <v>9467</v>
      </c>
      <c r="C7008" s="15">
        <v>46059</v>
      </c>
      <c r="D7008" s="15">
        <v>46065</v>
      </c>
      <c r="E7008" s="10" t="s">
        <v>44</v>
      </c>
      <c r="F7008" s="10" t="s">
        <v>1860</v>
      </c>
      <c r="G7008" s="10" t="s">
        <v>1861</v>
      </c>
      <c r="H7008" s="10" t="s">
        <v>36</v>
      </c>
      <c r="I7008" s="10" t="s">
        <v>23</v>
      </c>
      <c r="J7008" s="10" t="s">
        <v>237</v>
      </c>
      <c r="K7008" s="10" t="s">
        <v>238</v>
      </c>
      <c r="L7008" s="10">
        <v>10024</v>
      </c>
      <c r="M7008" s="10" t="s">
        <v>133</v>
      </c>
      <c r="N7008" s="10" t="str">
        <f>_xlfn.XLOOKUP($M:$M,People!$B:$B,People!A:A)</f>
        <v>Chuck Magee</v>
      </c>
      <c r="O7008" s="10" t="s">
        <v>1765</v>
      </c>
      <c r="P7008" s="10" t="str">
        <f>VLOOKUP(O7008,Products!$A:$E,3,FALSE)</f>
        <v>Canon</v>
      </c>
      <c r="Q7008" s="31">
        <f>INDEX(Products!$E:$E,MATCH(O7008,Products!$A:$A,0))</f>
        <v>0.4</v>
      </c>
      <c r="R7008" s="10" t="s">
        <v>64</v>
      </c>
      <c r="S7008" s="10" t="s">
        <v>65</v>
      </c>
      <c r="T7008" s="10" t="s">
        <v>1766</v>
      </c>
      <c r="U7008" s="12">
        <v>227.45999999999998</v>
      </c>
      <c r="V7008" s="12">
        <v>6</v>
      </c>
      <c r="W7008" s="12">
        <v>0</v>
      </c>
      <c r="X7008" s="12">
        <v>65.963399999999979</v>
      </c>
    </row>
    <row r="7009" spans="1:24" ht="14" x14ac:dyDescent="0.3">
      <c r="A7009" s="9">
        <v>7004</v>
      </c>
      <c r="B7009" s="14" t="s">
        <v>9469</v>
      </c>
      <c r="C7009" s="15">
        <v>46062</v>
      </c>
      <c r="D7009" s="15">
        <v>46067</v>
      </c>
      <c r="E7009" s="10" t="s">
        <v>44</v>
      </c>
      <c r="F7009" s="10" t="s">
        <v>4151</v>
      </c>
      <c r="G7009" s="10" t="s">
        <v>4152</v>
      </c>
      <c r="H7009" s="10" t="s">
        <v>22</v>
      </c>
      <c r="I7009" s="10" t="s">
        <v>23</v>
      </c>
      <c r="J7009" s="10" t="s">
        <v>165</v>
      </c>
      <c r="K7009" s="10" t="s">
        <v>94</v>
      </c>
      <c r="L7009" s="10">
        <v>77070</v>
      </c>
      <c r="M7009" s="10" t="s">
        <v>95</v>
      </c>
      <c r="N7009" s="10" t="str">
        <f>_xlfn.XLOOKUP($M:$M,People!$B:$B,People!A:A)</f>
        <v>Roxanne Rodriguez</v>
      </c>
      <c r="O7009" s="10" t="s">
        <v>4707</v>
      </c>
      <c r="P7009" s="10" t="str">
        <f>VLOOKUP(O7009,Products!$A:$E,3,FALSE)</f>
        <v>Dell</v>
      </c>
      <c r="Q7009" s="31">
        <f>INDEX(Products!$E:$E,MATCH(O7009,Products!$A:$A,0))</f>
        <v>0.26</v>
      </c>
      <c r="R7009" s="10" t="s">
        <v>28</v>
      </c>
      <c r="S7009" s="10" t="s">
        <v>58</v>
      </c>
      <c r="T7009" s="10" t="s">
        <v>4708</v>
      </c>
      <c r="U7009" s="12">
        <v>3.9840000000000004</v>
      </c>
      <c r="V7009" s="12">
        <v>2</v>
      </c>
      <c r="W7009" s="12">
        <v>0.6</v>
      </c>
      <c r="X7009" s="12">
        <v>-2.6892000000000005</v>
      </c>
    </row>
    <row r="7010" spans="1:24" ht="14" x14ac:dyDescent="0.3">
      <c r="A7010" s="9">
        <v>7005</v>
      </c>
      <c r="B7010" s="14" t="s">
        <v>9470</v>
      </c>
      <c r="C7010" s="15">
        <v>46062</v>
      </c>
      <c r="D7010" s="15">
        <v>46067</v>
      </c>
      <c r="E7010" s="10" t="s">
        <v>19</v>
      </c>
      <c r="F7010" s="10" t="s">
        <v>3459</v>
      </c>
      <c r="G7010" s="10" t="s">
        <v>3460</v>
      </c>
      <c r="H7010" s="10" t="s">
        <v>36</v>
      </c>
      <c r="I7010" s="10" t="s">
        <v>23</v>
      </c>
      <c r="J7010" s="10" t="s">
        <v>37</v>
      </c>
      <c r="K7010" s="10" t="s">
        <v>38</v>
      </c>
      <c r="L7010" s="10">
        <v>90045</v>
      </c>
      <c r="M7010" s="10" t="s">
        <v>39</v>
      </c>
      <c r="N7010" s="10" t="str">
        <f>_xlfn.XLOOKUP($M:$M,People!$B:$B,People!A:A)</f>
        <v>Sadie Pawthorne</v>
      </c>
      <c r="O7010" s="10" t="s">
        <v>3936</v>
      </c>
      <c r="P7010" s="10" t="str">
        <f>VLOOKUP(O7010,Products!$A:$E,3,FALSE)</f>
        <v>Avery</v>
      </c>
      <c r="Q7010" s="31">
        <f>INDEX(Products!$E:$E,MATCH(O7010,Products!$A:$A,0))</f>
        <v>0.39</v>
      </c>
      <c r="R7010" s="10" t="s">
        <v>28</v>
      </c>
      <c r="S7010" s="10" t="s">
        <v>58</v>
      </c>
      <c r="T7010" s="10" t="s">
        <v>3937</v>
      </c>
      <c r="U7010" s="12">
        <v>21.12</v>
      </c>
      <c r="V7010" s="12">
        <v>4</v>
      </c>
      <c r="W7010" s="12">
        <v>0</v>
      </c>
      <c r="X7010" s="12">
        <v>6.5471999999999984</v>
      </c>
    </row>
    <row r="7011" spans="1:24" ht="14" x14ac:dyDescent="0.3">
      <c r="A7011" s="9">
        <v>7006</v>
      </c>
      <c r="B7011" s="14" t="s">
        <v>9469</v>
      </c>
      <c r="C7011" s="15">
        <v>46062</v>
      </c>
      <c r="D7011" s="15">
        <v>46067</v>
      </c>
      <c r="E7011" s="10" t="s">
        <v>44</v>
      </c>
      <c r="F7011" s="10" t="s">
        <v>4151</v>
      </c>
      <c r="G7011" s="10" t="s">
        <v>4152</v>
      </c>
      <c r="H7011" s="10" t="s">
        <v>22</v>
      </c>
      <c r="I7011" s="10" t="s">
        <v>23</v>
      </c>
      <c r="J7011" s="10" t="s">
        <v>165</v>
      </c>
      <c r="K7011" s="10" t="s">
        <v>94</v>
      </c>
      <c r="L7011" s="10">
        <v>77070</v>
      </c>
      <c r="M7011" s="10" t="s">
        <v>95</v>
      </c>
      <c r="N7011" s="10" t="str">
        <f>_xlfn.XLOOKUP($M:$M,People!$B:$B,People!A:A)</f>
        <v>Roxanne Rodriguez</v>
      </c>
      <c r="O7011" s="10" t="s">
        <v>2600</v>
      </c>
      <c r="P7011" s="10" t="str">
        <f>VLOOKUP(O7011,Products!$A:$E,3,FALSE)</f>
        <v>Office Depot</v>
      </c>
      <c r="Q7011" s="31">
        <f>INDEX(Products!$E:$E,MATCH(O7011,Products!$A:$A,0))</f>
        <v>0.3</v>
      </c>
      <c r="R7011" s="10" t="s">
        <v>41</v>
      </c>
      <c r="S7011" s="10" t="s">
        <v>71</v>
      </c>
      <c r="T7011" s="10" t="s">
        <v>2601</v>
      </c>
      <c r="U7011" s="12">
        <v>12.991999999999996</v>
      </c>
      <c r="V7011" s="12">
        <v>2</v>
      </c>
      <c r="W7011" s="12">
        <v>0.8</v>
      </c>
      <c r="X7011" s="12">
        <v>-32.480000000000004</v>
      </c>
    </row>
    <row r="7012" spans="1:24" ht="14" x14ac:dyDescent="0.3">
      <c r="A7012" s="9">
        <v>7007</v>
      </c>
      <c r="B7012" s="14" t="s">
        <v>9469</v>
      </c>
      <c r="C7012" s="15">
        <v>46062</v>
      </c>
      <c r="D7012" s="15">
        <v>46067</v>
      </c>
      <c r="E7012" s="10" t="s">
        <v>44</v>
      </c>
      <c r="F7012" s="10" t="s">
        <v>4151</v>
      </c>
      <c r="G7012" s="10" t="s">
        <v>4152</v>
      </c>
      <c r="H7012" s="10" t="s">
        <v>22</v>
      </c>
      <c r="I7012" s="10" t="s">
        <v>23</v>
      </c>
      <c r="J7012" s="10" t="s">
        <v>165</v>
      </c>
      <c r="K7012" s="10" t="s">
        <v>94</v>
      </c>
      <c r="L7012" s="10">
        <v>77070</v>
      </c>
      <c r="M7012" s="10" t="s">
        <v>95</v>
      </c>
      <c r="N7012" s="10" t="str">
        <f>_xlfn.XLOOKUP($M:$M,People!$B:$B,People!A:A)</f>
        <v>Roxanne Rodriguez</v>
      </c>
      <c r="O7012" s="10" t="s">
        <v>1314</v>
      </c>
      <c r="P7012" s="10" t="str">
        <f>VLOOKUP(O7012,Products!$A:$E,3,FALSE)</f>
        <v>Staples</v>
      </c>
      <c r="Q7012" s="31">
        <f>INDEX(Products!$E:$E,MATCH(O7012,Products!$A:$A,0))</f>
        <v>0.25</v>
      </c>
      <c r="R7012" s="10" t="s">
        <v>41</v>
      </c>
      <c r="S7012" s="10" t="s">
        <v>68</v>
      </c>
      <c r="T7012" s="10" t="s">
        <v>1315</v>
      </c>
      <c r="U7012" s="12">
        <v>252.78399999999996</v>
      </c>
      <c r="V7012" s="12">
        <v>4</v>
      </c>
      <c r="W7012" s="12">
        <v>0.8</v>
      </c>
      <c r="X7012" s="12">
        <v>-417.09360000000004</v>
      </c>
    </row>
    <row r="7013" spans="1:24" ht="14" x14ac:dyDescent="0.3">
      <c r="A7013" s="9">
        <v>7008</v>
      </c>
      <c r="B7013" s="14" t="s">
        <v>9471</v>
      </c>
      <c r="C7013" s="15">
        <v>46062</v>
      </c>
      <c r="D7013" s="15">
        <v>46066</v>
      </c>
      <c r="E7013" s="10" t="s">
        <v>44</v>
      </c>
      <c r="F7013" s="10" t="s">
        <v>4471</v>
      </c>
      <c r="G7013" s="10" t="s">
        <v>4472</v>
      </c>
      <c r="H7013" s="10" t="s">
        <v>22</v>
      </c>
      <c r="I7013" s="10" t="s">
        <v>23</v>
      </c>
      <c r="J7013" s="10" t="s">
        <v>37</v>
      </c>
      <c r="K7013" s="10" t="s">
        <v>38</v>
      </c>
      <c r="L7013" s="10">
        <v>90032</v>
      </c>
      <c r="M7013" s="10" t="s">
        <v>39</v>
      </c>
      <c r="N7013" s="10" t="str">
        <f>_xlfn.XLOOKUP($M:$M,People!$B:$B,People!A:A)</f>
        <v>Sadie Pawthorne</v>
      </c>
      <c r="O7013" s="10" t="s">
        <v>3395</v>
      </c>
      <c r="P7013" s="10" t="str">
        <f>VLOOKUP(O7013,Products!$A:$E,3,FALSE)</f>
        <v>HP</v>
      </c>
      <c r="Q7013" s="31">
        <f>INDEX(Products!$E:$E,MATCH(O7013,Products!$A:$A,0))</f>
        <v>0.39</v>
      </c>
      <c r="R7013" s="10" t="s">
        <v>41</v>
      </c>
      <c r="S7013" s="10" t="s">
        <v>53</v>
      </c>
      <c r="T7013" s="10" t="s">
        <v>3396</v>
      </c>
      <c r="U7013" s="12">
        <v>354.90000000000003</v>
      </c>
      <c r="V7013" s="12">
        <v>5</v>
      </c>
      <c r="W7013" s="12">
        <v>0</v>
      </c>
      <c r="X7013" s="12">
        <v>17.744999999999962</v>
      </c>
    </row>
    <row r="7014" spans="1:24" ht="14" x14ac:dyDescent="0.3">
      <c r="A7014" s="9">
        <v>7009</v>
      </c>
      <c r="B7014" s="14" t="s">
        <v>9469</v>
      </c>
      <c r="C7014" s="15">
        <v>46062</v>
      </c>
      <c r="D7014" s="15">
        <v>46067</v>
      </c>
      <c r="E7014" s="10" t="s">
        <v>44</v>
      </c>
      <c r="F7014" s="10" t="s">
        <v>4151</v>
      </c>
      <c r="G7014" s="10" t="s">
        <v>4152</v>
      </c>
      <c r="H7014" s="10" t="s">
        <v>22</v>
      </c>
      <c r="I7014" s="10" t="s">
        <v>23</v>
      </c>
      <c r="J7014" s="10" t="s">
        <v>165</v>
      </c>
      <c r="K7014" s="10" t="s">
        <v>94</v>
      </c>
      <c r="L7014" s="10">
        <v>77070</v>
      </c>
      <c r="M7014" s="10" t="s">
        <v>95</v>
      </c>
      <c r="N7014" s="10" t="str">
        <f>_xlfn.XLOOKUP($M:$M,People!$B:$B,People!A:A)</f>
        <v>Roxanne Rodriguez</v>
      </c>
      <c r="O7014" s="10" t="s">
        <v>2182</v>
      </c>
      <c r="P7014" s="10" t="str">
        <f>VLOOKUP(O7014,Products!$A:$E,3,FALSE)</f>
        <v>3M</v>
      </c>
      <c r="Q7014" s="31">
        <f>INDEX(Products!$E:$E,MATCH(O7014,Products!$A:$A,0))</f>
        <v>0.38</v>
      </c>
      <c r="R7014" s="10" t="s">
        <v>64</v>
      </c>
      <c r="S7014" s="10" t="s">
        <v>144</v>
      </c>
      <c r="T7014" s="10" t="s">
        <v>2183</v>
      </c>
      <c r="U7014" s="12">
        <v>127.98399999999999</v>
      </c>
      <c r="V7014" s="12">
        <v>2</v>
      </c>
      <c r="W7014" s="12">
        <v>0.2</v>
      </c>
      <c r="X7014" s="12">
        <v>15.997999999999987</v>
      </c>
    </row>
    <row r="7015" spans="1:24" ht="14" x14ac:dyDescent="0.3">
      <c r="A7015" s="9">
        <v>7010</v>
      </c>
      <c r="B7015" s="14" t="s">
        <v>9472</v>
      </c>
      <c r="C7015" s="15">
        <v>46063</v>
      </c>
      <c r="D7015" s="15">
        <v>46067</v>
      </c>
      <c r="E7015" s="10" t="s">
        <v>44</v>
      </c>
      <c r="F7015" s="10" t="s">
        <v>3349</v>
      </c>
      <c r="G7015" s="10" t="s">
        <v>3350</v>
      </c>
      <c r="H7015" s="10" t="s">
        <v>92</v>
      </c>
      <c r="I7015" s="10" t="s">
        <v>23</v>
      </c>
      <c r="J7015" s="10" t="s">
        <v>3351</v>
      </c>
      <c r="K7015" s="10" t="s">
        <v>38</v>
      </c>
      <c r="L7015" s="10">
        <v>92677</v>
      </c>
      <c r="M7015" s="10" t="s">
        <v>39</v>
      </c>
      <c r="N7015" s="10" t="str">
        <f>_xlfn.XLOOKUP($M:$M,People!$B:$B,People!A:A)</f>
        <v>Sadie Pawthorne</v>
      </c>
      <c r="O7015" s="10" t="s">
        <v>1914</v>
      </c>
      <c r="P7015" s="10" t="str">
        <f>VLOOKUP(O7015,Products!$A:$E,3,FALSE)</f>
        <v>Office Depot</v>
      </c>
      <c r="Q7015" s="31">
        <f>INDEX(Products!$E:$E,MATCH(O7015,Products!$A:$A,0))</f>
        <v>0.4</v>
      </c>
      <c r="R7015" s="10" t="s">
        <v>28</v>
      </c>
      <c r="S7015" s="10" t="s">
        <v>29</v>
      </c>
      <c r="T7015" s="10" t="s">
        <v>1915</v>
      </c>
      <c r="U7015" s="12">
        <v>203.98299999999998</v>
      </c>
      <c r="V7015" s="12">
        <v>2</v>
      </c>
      <c r="W7015" s="12">
        <v>0.15</v>
      </c>
      <c r="X7015" s="12">
        <v>16.798599999999979</v>
      </c>
    </row>
    <row r="7016" spans="1:24" ht="14" x14ac:dyDescent="0.3">
      <c r="A7016" s="9">
        <v>7011</v>
      </c>
      <c r="B7016" s="14" t="s">
        <v>9473</v>
      </c>
      <c r="C7016" s="15">
        <v>46063</v>
      </c>
      <c r="D7016" s="15">
        <v>46066</v>
      </c>
      <c r="E7016" s="10" t="s">
        <v>168</v>
      </c>
      <c r="F7016" s="10" t="s">
        <v>3051</v>
      </c>
      <c r="G7016" s="10" t="s">
        <v>3052</v>
      </c>
      <c r="H7016" s="10" t="s">
        <v>22</v>
      </c>
      <c r="I7016" s="10" t="s">
        <v>23</v>
      </c>
      <c r="J7016" s="10" t="s">
        <v>2690</v>
      </c>
      <c r="K7016" s="10" t="s">
        <v>2318</v>
      </c>
      <c r="L7016" s="10">
        <v>20735</v>
      </c>
      <c r="M7016" s="10" t="s">
        <v>133</v>
      </c>
      <c r="N7016" s="10" t="str">
        <f>_xlfn.XLOOKUP($M:$M,People!$B:$B,People!A:A)</f>
        <v>Chuck Magee</v>
      </c>
      <c r="O7016" s="10" t="s">
        <v>3275</v>
      </c>
      <c r="P7016" s="10" t="str">
        <f>VLOOKUP(O7016,Products!$A:$E,3,FALSE)</f>
        <v>Avery</v>
      </c>
      <c r="Q7016" s="31">
        <f>INDEX(Products!$E:$E,MATCH(O7016,Products!$A:$A,0))</f>
        <v>0.33</v>
      </c>
      <c r="R7016" s="10" t="s">
        <v>41</v>
      </c>
      <c r="S7016" s="10" t="s">
        <v>82</v>
      </c>
      <c r="T7016" s="10" t="s">
        <v>3276</v>
      </c>
      <c r="U7016" s="12">
        <v>23.12</v>
      </c>
      <c r="V7016" s="12">
        <v>4</v>
      </c>
      <c r="W7016" s="12">
        <v>0</v>
      </c>
      <c r="X7016" s="12">
        <v>11.328800000000001</v>
      </c>
    </row>
    <row r="7017" spans="1:24" ht="14" x14ac:dyDescent="0.3">
      <c r="A7017" s="9">
        <v>7012</v>
      </c>
      <c r="B7017" s="14" t="s">
        <v>9474</v>
      </c>
      <c r="C7017" s="15">
        <v>46064</v>
      </c>
      <c r="D7017" s="15">
        <v>46066</v>
      </c>
      <c r="E7017" s="10" t="s">
        <v>19</v>
      </c>
      <c r="F7017" s="10" t="s">
        <v>4801</v>
      </c>
      <c r="G7017" s="10" t="s">
        <v>4802</v>
      </c>
      <c r="H7017" s="10" t="s">
        <v>36</v>
      </c>
      <c r="I7017" s="10" t="s">
        <v>23</v>
      </c>
      <c r="J7017" s="10" t="s">
        <v>86</v>
      </c>
      <c r="K7017" s="10" t="s">
        <v>87</v>
      </c>
      <c r="L7017" s="10">
        <v>98105</v>
      </c>
      <c r="M7017" s="10" t="s">
        <v>39</v>
      </c>
      <c r="N7017" s="10" t="str">
        <f>_xlfn.XLOOKUP($M:$M,People!$B:$B,People!A:A)</f>
        <v>Sadie Pawthorne</v>
      </c>
      <c r="O7017" s="10" t="s">
        <v>4803</v>
      </c>
      <c r="P7017" s="10" t="str">
        <f>VLOOKUP(O7017,Products!$A:$E,3,FALSE)</f>
        <v>Staples</v>
      </c>
      <c r="Q7017" s="31">
        <f>INDEX(Products!$E:$E,MATCH(O7017,Products!$A:$A,0))</f>
        <v>0.31</v>
      </c>
      <c r="R7017" s="10" t="s">
        <v>28</v>
      </c>
      <c r="S7017" s="10" t="s">
        <v>32</v>
      </c>
      <c r="T7017" s="10" t="s">
        <v>4804</v>
      </c>
      <c r="U7017" s="12">
        <v>963.13600000000008</v>
      </c>
      <c r="V7017" s="12">
        <v>4</v>
      </c>
      <c r="W7017" s="12">
        <v>0.2</v>
      </c>
      <c r="X7017" s="12">
        <v>108.35279999999986</v>
      </c>
    </row>
    <row r="7018" spans="1:24" ht="14" x14ac:dyDescent="0.3">
      <c r="A7018" s="9">
        <v>7013</v>
      </c>
      <c r="B7018" s="14" t="s">
        <v>9475</v>
      </c>
      <c r="C7018" s="15">
        <v>46064</v>
      </c>
      <c r="D7018" s="15">
        <v>46067</v>
      </c>
      <c r="E7018" s="10" t="s">
        <v>168</v>
      </c>
      <c r="F7018" s="10" t="s">
        <v>3975</v>
      </c>
      <c r="G7018" s="10" t="s">
        <v>3976</v>
      </c>
      <c r="H7018" s="10" t="s">
        <v>22</v>
      </c>
      <c r="I7018" s="10" t="s">
        <v>23</v>
      </c>
      <c r="J7018" s="10" t="s">
        <v>437</v>
      </c>
      <c r="K7018" s="10" t="s">
        <v>438</v>
      </c>
      <c r="L7018" s="10">
        <v>43229</v>
      </c>
      <c r="M7018" s="10" t="s">
        <v>133</v>
      </c>
      <c r="N7018" s="10" t="str">
        <f>_xlfn.XLOOKUP($M:$M,People!$B:$B,People!A:A)</f>
        <v>Chuck Magee</v>
      </c>
      <c r="O7018" s="10" t="s">
        <v>2429</v>
      </c>
      <c r="P7018" s="10" t="str">
        <f>VLOOKUP(O7018,Products!$A:$E,3,FALSE)</f>
        <v>3M</v>
      </c>
      <c r="Q7018" s="31">
        <f>INDEX(Products!$E:$E,MATCH(O7018,Products!$A:$A,0))</f>
        <v>0.38</v>
      </c>
      <c r="R7018" s="10" t="s">
        <v>28</v>
      </c>
      <c r="S7018" s="10" t="s">
        <v>58</v>
      </c>
      <c r="T7018" s="10" t="s">
        <v>2430</v>
      </c>
      <c r="U7018" s="12">
        <v>147.56800000000001</v>
      </c>
      <c r="V7018" s="12">
        <v>2</v>
      </c>
      <c r="W7018" s="12">
        <v>0.2</v>
      </c>
      <c r="X7018" s="12">
        <v>-3.6892000000000067</v>
      </c>
    </row>
    <row r="7019" spans="1:24" ht="14" x14ac:dyDescent="0.3">
      <c r="A7019" s="9">
        <v>7014</v>
      </c>
      <c r="B7019" s="14" t="s">
        <v>9476</v>
      </c>
      <c r="C7019" s="15">
        <v>46064</v>
      </c>
      <c r="D7019" s="15">
        <v>46067</v>
      </c>
      <c r="E7019" s="10" t="s">
        <v>19</v>
      </c>
      <c r="F7019" s="10" t="s">
        <v>741</v>
      </c>
      <c r="G7019" s="10" t="s">
        <v>742</v>
      </c>
      <c r="H7019" s="10" t="s">
        <v>36</v>
      </c>
      <c r="I7019" s="10" t="s">
        <v>23</v>
      </c>
      <c r="J7019" s="10" t="s">
        <v>114</v>
      </c>
      <c r="K7019" s="10" t="s">
        <v>38</v>
      </c>
      <c r="L7019" s="10">
        <v>94110</v>
      </c>
      <c r="M7019" s="10" t="s">
        <v>39</v>
      </c>
      <c r="N7019" s="10" t="str">
        <f>_xlfn.XLOOKUP($M:$M,People!$B:$B,People!A:A)</f>
        <v>Sadie Pawthorne</v>
      </c>
      <c r="O7019" s="10" t="s">
        <v>2421</v>
      </c>
      <c r="P7019" s="10" t="str">
        <f>VLOOKUP(O7019,Products!$A:$E,3,FALSE)</f>
        <v>Logitech</v>
      </c>
      <c r="Q7019" s="31">
        <f>INDEX(Products!$E:$E,MATCH(O7019,Products!$A:$A,0))</f>
        <v>0.31</v>
      </c>
      <c r="R7019" s="10" t="s">
        <v>41</v>
      </c>
      <c r="S7019" s="10" t="s">
        <v>68</v>
      </c>
      <c r="T7019" s="10" t="s">
        <v>2422</v>
      </c>
      <c r="U7019" s="12">
        <v>21.335999999999999</v>
      </c>
      <c r="V7019" s="12">
        <v>7</v>
      </c>
      <c r="W7019" s="12">
        <v>0.2</v>
      </c>
      <c r="X7019" s="12">
        <v>7.7343000000000011</v>
      </c>
    </row>
    <row r="7020" spans="1:24" ht="14" x14ac:dyDescent="0.3">
      <c r="A7020" s="9">
        <v>7015</v>
      </c>
      <c r="B7020" s="14" t="s">
        <v>9477</v>
      </c>
      <c r="C7020" s="15">
        <v>46064</v>
      </c>
      <c r="D7020" s="15">
        <v>46068</v>
      </c>
      <c r="E7020" s="10" t="s">
        <v>44</v>
      </c>
      <c r="F7020" s="10" t="s">
        <v>1033</v>
      </c>
      <c r="G7020" s="10" t="s">
        <v>1034</v>
      </c>
      <c r="H7020" s="10" t="s">
        <v>36</v>
      </c>
      <c r="I7020" s="10" t="s">
        <v>23</v>
      </c>
      <c r="J7020" s="10" t="s">
        <v>237</v>
      </c>
      <c r="K7020" s="10" t="s">
        <v>238</v>
      </c>
      <c r="L7020" s="10">
        <v>10024</v>
      </c>
      <c r="M7020" s="10" t="s">
        <v>133</v>
      </c>
      <c r="N7020" s="10" t="str">
        <f>_xlfn.XLOOKUP($M:$M,People!$B:$B,People!A:A)</f>
        <v>Chuck Magee</v>
      </c>
      <c r="O7020" s="10" t="s">
        <v>1633</v>
      </c>
      <c r="P7020" s="10" t="str">
        <f>VLOOKUP(O7020,Products!$A:$E,3,FALSE)</f>
        <v>Samsung</v>
      </c>
      <c r="Q7020" s="31">
        <f>INDEX(Products!$E:$E,MATCH(O7020,Products!$A:$A,0))</f>
        <v>0.28999999999999998</v>
      </c>
      <c r="R7020" s="10" t="s">
        <v>41</v>
      </c>
      <c r="S7020" s="10" t="s">
        <v>42</v>
      </c>
      <c r="T7020" s="10" t="s">
        <v>1634</v>
      </c>
      <c r="U7020" s="12">
        <v>20.7</v>
      </c>
      <c r="V7020" s="12">
        <v>2</v>
      </c>
      <c r="W7020" s="12">
        <v>0</v>
      </c>
      <c r="X7020" s="12">
        <v>9.9359999999999999</v>
      </c>
    </row>
    <row r="7021" spans="1:24" ht="14" x14ac:dyDescent="0.3">
      <c r="A7021" s="9">
        <v>7016</v>
      </c>
      <c r="B7021" s="14" t="s">
        <v>9474</v>
      </c>
      <c r="C7021" s="15">
        <v>46064</v>
      </c>
      <c r="D7021" s="15">
        <v>46066</v>
      </c>
      <c r="E7021" s="10" t="s">
        <v>19</v>
      </c>
      <c r="F7021" s="10" t="s">
        <v>4801</v>
      </c>
      <c r="G7021" s="10" t="s">
        <v>4802</v>
      </c>
      <c r="H7021" s="10" t="s">
        <v>36</v>
      </c>
      <c r="I7021" s="10" t="s">
        <v>23</v>
      </c>
      <c r="J7021" s="10" t="s">
        <v>86</v>
      </c>
      <c r="K7021" s="10" t="s">
        <v>87</v>
      </c>
      <c r="L7021" s="10">
        <v>98105</v>
      </c>
      <c r="M7021" s="10" t="s">
        <v>39</v>
      </c>
      <c r="N7021" s="10" t="str">
        <f>_xlfn.XLOOKUP($M:$M,People!$B:$B,People!A:A)</f>
        <v>Sadie Pawthorne</v>
      </c>
      <c r="O7021" s="10" t="s">
        <v>2269</v>
      </c>
      <c r="P7021" s="10" t="str">
        <f>VLOOKUP(O7021,Products!$A:$E,3,FALSE)</f>
        <v>Dell</v>
      </c>
      <c r="Q7021" s="31">
        <f>INDEX(Products!$E:$E,MATCH(O7021,Products!$A:$A,0))</f>
        <v>0.34</v>
      </c>
      <c r="R7021" s="10" t="s">
        <v>64</v>
      </c>
      <c r="S7021" s="10" t="s">
        <v>65</v>
      </c>
      <c r="T7021" s="10" t="s">
        <v>2270</v>
      </c>
      <c r="U7021" s="12">
        <v>88.77600000000001</v>
      </c>
      <c r="V7021" s="12">
        <v>3</v>
      </c>
      <c r="W7021" s="12">
        <v>0.2</v>
      </c>
      <c r="X7021" s="12">
        <v>7.7679000000000009</v>
      </c>
    </row>
    <row r="7022" spans="1:24" ht="14" x14ac:dyDescent="0.3">
      <c r="A7022" s="9">
        <v>7017</v>
      </c>
      <c r="B7022" s="14" t="s">
        <v>9478</v>
      </c>
      <c r="C7022" s="15">
        <v>46066</v>
      </c>
      <c r="D7022" s="15">
        <v>46072</v>
      </c>
      <c r="E7022" s="10" t="s">
        <v>44</v>
      </c>
      <c r="F7022" s="10" t="s">
        <v>4547</v>
      </c>
      <c r="G7022" s="10" t="s">
        <v>4548</v>
      </c>
      <c r="H7022" s="10" t="s">
        <v>22</v>
      </c>
      <c r="I7022" s="10" t="s">
        <v>23</v>
      </c>
      <c r="J7022" s="10" t="s">
        <v>86</v>
      </c>
      <c r="K7022" s="10" t="s">
        <v>87</v>
      </c>
      <c r="L7022" s="10">
        <v>98105</v>
      </c>
      <c r="M7022" s="10" t="s">
        <v>39</v>
      </c>
      <c r="N7022" s="10" t="str">
        <f>_xlfn.XLOOKUP($M:$M,People!$B:$B,People!A:A)</f>
        <v>Sadie Pawthorne</v>
      </c>
      <c r="O7022" s="10" t="s">
        <v>793</v>
      </c>
      <c r="P7022" s="10" t="str">
        <f>VLOOKUP(O7022,Products!$A:$E,3,FALSE)</f>
        <v>3M</v>
      </c>
      <c r="Q7022" s="31">
        <f>INDEX(Products!$E:$E,MATCH(O7022,Products!$A:$A,0))</f>
        <v>0.4</v>
      </c>
      <c r="R7022" s="10" t="s">
        <v>28</v>
      </c>
      <c r="S7022" s="10" t="s">
        <v>58</v>
      </c>
      <c r="T7022" s="10" t="s">
        <v>794</v>
      </c>
      <c r="U7022" s="12">
        <v>107.53</v>
      </c>
      <c r="V7022" s="12">
        <v>1</v>
      </c>
      <c r="W7022" s="12">
        <v>0</v>
      </c>
      <c r="X7022" s="12">
        <v>21.506</v>
      </c>
    </row>
    <row r="7023" spans="1:24" ht="14" x14ac:dyDescent="0.3">
      <c r="A7023" s="9">
        <v>7018</v>
      </c>
      <c r="B7023" s="14" t="s">
        <v>9479</v>
      </c>
      <c r="C7023" s="15">
        <v>46066</v>
      </c>
      <c r="D7023" s="15">
        <v>46070</v>
      </c>
      <c r="E7023" s="10" t="s">
        <v>44</v>
      </c>
      <c r="F7023" s="10" t="s">
        <v>4945</v>
      </c>
      <c r="G7023" s="10" t="s">
        <v>4946</v>
      </c>
      <c r="H7023" s="10" t="s">
        <v>22</v>
      </c>
      <c r="I7023" s="10" t="s">
        <v>23</v>
      </c>
      <c r="J7023" s="10" t="s">
        <v>361</v>
      </c>
      <c r="K7023" s="10" t="s">
        <v>204</v>
      </c>
      <c r="L7023" s="10">
        <v>55407</v>
      </c>
      <c r="M7023" s="10" t="s">
        <v>95</v>
      </c>
      <c r="N7023" s="10" t="str">
        <f>_xlfn.XLOOKUP($M:$M,People!$B:$B,People!A:A)</f>
        <v>Roxanne Rodriguez</v>
      </c>
      <c r="O7023" s="10" t="s">
        <v>3860</v>
      </c>
      <c r="P7023" s="10" t="str">
        <f>VLOOKUP(O7023,Products!$A:$E,3,FALSE)</f>
        <v>Logitech</v>
      </c>
      <c r="Q7023" s="31">
        <f>INDEX(Products!$E:$E,MATCH(O7023,Products!$A:$A,0))</f>
        <v>0.28999999999999998</v>
      </c>
      <c r="R7023" s="10" t="s">
        <v>41</v>
      </c>
      <c r="S7023" s="10" t="s">
        <v>71</v>
      </c>
      <c r="T7023" s="10" t="s">
        <v>3861</v>
      </c>
      <c r="U7023" s="12">
        <v>90.64</v>
      </c>
      <c r="V7023" s="12">
        <v>8</v>
      </c>
      <c r="W7023" s="12">
        <v>0</v>
      </c>
      <c r="X7023" s="12">
        <v>38.975200000000008</v>
      </c>
    </row>
    <row r="7024" spans="1:24" ht="14" x14ac:dyDescent="0.3">
      <c r="A7024" s="9">
        <v>7019</v>
      </c>
      <c r="B7024" s="14" t="s">
        <v>9480</v>
      </c>
      <c r="C7024" s="15">
        <v>46066</v>
      </c>
      <c r="D7024" s="15">
        <v>46073</v>
      </c>
      <c r="E7024" s="10" t="s">
        <v>44</v>
      </c>
      <c r="F7024" s="10" t="s">
        <v>4505</v>
      </c>
      <c r="G7024" s="10" t="s">
        <v>4506</v>
      </c>
      <c r="H7024" s="10" t="s">
        <v>22</v>
      </c>
      <c r="I7024" s="10" t="s">
        <v>23</v>
      </c>
      <c r="J7024" s="10" t="s">
        <v>3637</v>
      </c>
      <c r="K7024" s="10" t="s">
        <v>2318</v>
      </c>
      <c r="L7024" s="10">
        <v>21215</v>
      </c>
      <c r="M7024" s="10" t="s">
        <v>133</v>
      </c>
      <c r="N7024" s="10" t="str">
        <f>_xlfn.XLOOKUP($M:$M,People!$B:$B,People!A:A)</f>
        <v>Chuck Magee</v>
      </c>
      <c r="O7024" s="10" t="s">
        <v>5540</v>
      </c>
      <c r="P7024" s="10" t="str">
        <f>VLOOKUP(O7024,Products!$A:$E,3,FALSE)</f>
        <v>Canon</v>
      </c>
      <c r="Q7024" s="31">
        <f>INDEX(Products!$E:$E,MATCH(O7024,Products!$A:$A,0))</f>
        <v>0.4</v>
      </c>
      <c r="R7024" s="10" t="s">
        <v>41</v>
      </c>
      <c r="S7024" s="10" t="s">
        <v>61</v>
      </c>
      <c r="T7024" s="10" t="s">
        <v>5541</v>
      </c>
      <c r="U7024" s="12">
        <v>10.709999999999999</v>
      </c>
      <c r="V7024" s="12">
        <v>3</v>
      </c>
      <c r="W7024" s="12">
        <v>0</v>
      </c>
      <c r="X7024" s="12">
        <v>2.7845999999999997</v>
      </c>
    </row>
    <row r="7025" spans="1:24" ht="14" x14ac:dyDescent="0.3">
      <c r="A7025" s="9">
        <v>7020</v>
      </c>
      <c r="B7025" s="14" t="s">
        <v>9478</v>
      </c>
      <c r="C7025" s="15">
        <v>46066</v>
      </c>
      <c r="D7025" s="15">
        <v>46072</v>
      </c>
      <c r="E7025" s="10" t="s">
        <v>44</v>
      </c>
      <c r="F7025" s="10" t="s">
        <v>4547</v>
      </c>
      <c r="G7025" s="10" t="s">
        <v>4548</v>
      </c>
      <c r="H7025" s="10" t="s">
        <v>22</v>
      </c>
      <c r="I7025" s="10" t="s">
        <v>23</v>
      </c>
      <c r="J7025" s="10" t="s">
        <v>86</v>
      </c>
      <c r="K7025" s="10" t="s">
        <v>87</v>
      </c>
      <c r="L7025" s="10">
        <v>98105</v>
      </c>
      <c r="M7025" s="10" t="s">
        <v>39</v>
      </c>
      <c r="N7025" s="10" t="str">
        <f>_xlfn.XLOOKUP($M:$M,People!$B:$B,People!A:A)</f>
        <v>Sadie Pawthorne</v>
      </c>
      <c r="O7025" s="10" t="s">
        <v>563</v>
      </c>
      <c r="P7025" s="10" t="str">
        <f>VLOOKUP(O7025,Products!$A:$E,3,FALSE)</f>
        <v>Canon</v>
      </c>
      <c r="Q7025" s="31">
        <f>INDEX(Products!$E:$E,MATCH(O7025,Products!$A:$A,0))</f>
        <v>0.32</v>
      </c>
      <c r="R7025" s="10" t="s">
        <v>41</v>
      </c>
      <c r="S7025" s="10" t="s">
        <v>61</v>
      </c>
      <c r="T7025" s="10" t="s">
        <v>564</v>
      </c>
      <c r="U7025" s="12">
        <v>6.63</v>
      </c>
      <c r="V7025" s="12">
        <v>3</v>
      </c>
      <c r="W7025" s="12">
        <v>0</v>
      </c>
      <c r="X7025" s="12">
        <v>1.7901</v>
      </c>
    </row>
    <row r="7026" spans="1:24" ht="14" x14ac:dyDescent="0.3">
      <c r="A7026" s="9">
        <v>7021</v>
      </c>
      <c r="B7026" s="14" t="s">
        <v>9481</v>
      </c>
      <c r="C7026" s="15">
        <v>46066</v>
      </c>
      <c r="D7026" s="15">
        <v>46070</v>
      </c>
      <c r="E7026" s="10" t="s">
        <v>44</v>
      </c>
      <c r="F7026" s="10" t="s">
        <v>4795</v>
      </c>
      <c r="G7026" s="10" t="s">
        <v>4796</v>
      </c>
      <c r="H7026" s="10" t="s">
        <v>36</v>
      </c>
      <c r="I7026" s="10" t="s">
        <v>23</v>
      </c>
      <c r="J7026" s="10" t="s">
        <v>237</v>
      </c>
      <c r="K7026" s="10" t="s">
        <v>238</v>
      </c>
      <c r="L7026" s="10">
        <v>10009</v>
      </c>
      <c r="M7026" s="10" t="s">
        <v>133</v>
      </c>
      <c r="N7026" s="10" t="str">
        <f>_xlfn.XLOOKUP($M:$M,People!$B:$B,People!A:A)</f>
        <v>Chuck Magee</v>
      </c>
      <c r="O7026" s="10" t="s">
        <v>4269</v>
      </c>
      <c r="P7026" s="10" t="str">
        <f>VLOOKUP(O7026,Products!$A:$E,3,FALSE)</f>
        <v>HP</v>
      </c>
      <c r="Q7026" s="31">
        <f>INDEX(Products!$E:$E,MATCH(O7026,Products!$A:$A,0))</f>
        <v>0.27</v>
      </c>
      <c r="R7026" s="10" t="s">
        <v>41</v>
      </c>
      <c r="S7026" s="10" t="s">
        <v>82</v>
      </c>
      <c r="T7026" s="10" t="s">
        <v>4270</v>
      </c>
      <c r="U7026" s="12">
        <v>17.940000000000001</v>
      </c>
      <c r="V7026" s="12">
        <v>3</v>
      </c>
      <c r="W7026" s="12">
        <v>0</v>
      </c>
      <c r="X7026" s="12">
        <v>8.7906000000000013</v>
      </c>
    </row>
    <row r="7027" spans="1:24" ht="14" x14ac:dyDescent="0.3">
      <c r="A7027" s="9">
        <v>7022</v>
      </c>
      <c r="B7027" s="14" t="s">
        <v>9480</v>
      </c>
      <c r="C7027" s="15">
        <v>46066</v>
      </c>
      <c r="D7027" s="15">
        <v>46073</v>
      </c>
      <c r="E7027" s="10" t="s">
        <v>44</v>
      </c>
      <c r="F7027" s="10" t="s">
        <v>4505</v>
      </c>
      <c r="G7027" s="10" t="s">
        <v>4506</v>
      </c>
      <c r="H7027" s="10" t="s">
        <v>22</v>
      </c>
      <c r="I7027" s="10" t="s">
        <v>23</v>
      </c>
      <c r="J7027" s="10" t="s">
        <v>3637</v>
      </c>
      <c r="K7027" s="10" t="s">
        <v>2318</v>
      </c>
      <c r="L7027" s="10">
        <v>21215</v>
      </c>
      <c r="M7027" s="10" t="s">
        <v>133</v>
      </c>
      <c r="N7027" s="10" t="str">
        <f>_xlfn.XLOOKUP($M:$M,People!$B:$B,People!A:A)</f>
        <v>Chuck Magee</v>
      </c>
      <c r="O7027" s="10" t="s">
        <v>3445</v>
      </c>
      <c r="P7027" s="10" t="str">
        <f>VLOOKUP(O7027,Products!$A:$E,3,FALSE)</f>
        <v>Logitech</v>
      </c>
      <c r="Q7027" s="31">
        <f>INDEX(Products!$E:$E,MATCH(O7027,Products!$A:$A,0))</f>
        <v>0.39</v>
      </c>
      <c r="R7027" s="10" t="s">
        <v>41</v>
      </c>
      <c r="S7027" s="10" t="s">
        <v>510</v>
      </c>
      <c r="T7027" s="10" t="s">
        <v>3446</v>
      </c>
      <c r="U7027" s="12">
        <v>25.02</v>
      </c>
      <c r="V7027" s="12">
        <v>3</v>
      </c>
      <c r="W7027" s="12">
        <v>0</v>
      </c>
      <c r="X7027" s="12">
        <v>6.5052000000000003</v>
      </c>
    </row>
    <row r="7028" spans="1:24" ht="14" x14ac:dyDescent="0.3">
      <c r="A7028" s="9">
        <v>7023</v>
      </c>
      <c r="B7028" s="14" t="s">
        <v>9478</v>
      </c>
      <c r="C7028" s="15">
        <v>46066</v>
      </c>
      <c r="D7028" s="15">
        <v>46072</v>
      </c>
      <c r="E7028" s="10" t="s">
        <v>44</v>
      </c>
      <c r="F7028" s="10" t="s">
        <v>4547</v>
      </c>
      <c r="G7028" s="10" t="s">
        <v>4548</v>
      </c>
      <c r="H7028" s="10" t="s">
        <v>22</v>
      </c>
      <c r="I7028" s="10" t="s">
        <v>23</v>
      </c>
      <c r="J7028" s="10" t="s">
        <v>86</v>
      </c>
      <c r="K7028" s="10" t="s">
        <v>87</v>
      </c>
      <c r="L7028" s="10">
        <v>98105</v>
      </c>
      <c r="M7028" s="10" t="s">
        <v>39</v>
      </c>
      <c r="N7028" s="10" t="str">
        <f>_xlfn.XLOOKUP($M:$M,People!$B:$B,People!A:A)</f>
        <v>Sadie Pawthorne</v>
      </c>
      <c r="O7028" s="10" t="s">
        <v>2165</v>
      </c>
      <c r="P7028" s="10" t="str">
        <f>VLOOKUP(O7028,Products!$A:$E,3,FALSE)</f>
        <v>Staples</v>
      </c>
      <c r="Q7028" s="31">
        <f>INDEX(Products!$E:$E,MATCH(O7028,Products!$A:$A,0))</f>
        <v>0.27</v>
      </c>
      <c r="R7028" s="10" t="s">
        <v>64</v>
      </c>
      <c r="S7028" s="10" t="s">
        <v>144</v>
      </c>
      <c r="T7028" s="10" t="s">
        <v>2166</v>
      </c>
      <c r="U7028" s="12">
        <v>799.96</v>
      </c>
      <c r="V7028" s="12">
        <v>4</v>
      </c>
      <c r="W7028" s="12">
        <v>0</v>
      </c>
      <c r="X7028" s="12">
        <v>343.98280000000005</v>
      </c>
    </row>
    <row r="7029" spans="1:24" ht="14" x14ac:dyDescent="0.3">
      <c r="A7029" s="9">
        <v>7024</v>
      </c>
      <c r="B7029" s="14" t="s">
        <v>9482</v>
      </c>
      <c r="C7029" s="15">
        <v>46069</v>
      </c>
      <c r="D7029" s="15">
        <v>46074</v>
      </c>
      <c r="E7029" s="10" t="s">
        <v>44</v>
      </c>
      <c r="F7029" s="10" t="s">
        <v>3899</v>
      </c>
      <c r="G7029" s="10" t="s">
        <v>3900</v>
      </c>
      <c r="H7029" s="10" t="s">
        <v>22</v>
      </c>
      <c r="I7029" s="10" t="s">
        <v>23</v>
      </c>
      <c r="J7029" s="10" t="s">
        <v>317</v>
      </c>
      <c r="K7029" s="10" t="s">
        <v>189</v>
      </c>
      <c r="L7029" s="10">
        <v>62521</v>
      </c>
      <c r="M7029" s="10" t="s">
        <v>95</v>
      </c>
      <c r="N7029" s="10" t="str">
        <f>_xlfn.XLOOKUP($M:$M,People!$B:$B,People!A:A)</f>
        <v>Roxanne Rodriguez</v>
      </c>
      <c r="O7029" s="10" t="s">
        <v>469</v>
      </c>
      <c r="P7029" s="10" t="str">
        <f>VLOOKUP(O7029,Products!$A:$E,3,FALSE)</f>
        <v>3M</v>
      </c>
      <c r="Q7029" s="31">
        <f>INDEX(Products!$E:$E,MATCH(O7029,Products!$A:$A,0))</f>
        <v>0.3</v>
      </c>
      <c r="R7029" s="10" t="s">
        <v>28</v>
      </c>
      <c r="S7029" s="10" t="s">
        <v>32</v>
      </c>
      <c r="T7029" s="10" t="s">
        <v>470</v>
      </c>
      <c r="U7029" s="12">
        <v>600.55799999999999</v>
      </c>
      <c r="V7029" s="12">
        <v>3</v>
      </c>
      <c r="W7029" s="12">
        <v>0.3</v>
      </c>
      <c r="X7029" s="12">
        <v>-8.5794000000000779</v>
      </c>
    </row>
    <row r="7030" spans="1:24" ht="14" x14ac:dyDescent="0.3">
      <c r="A7030" s="9">
        <v>7025</v>
      </c>
      <c r="B7030" s="14" t="s">
        <v>9482</v>
      </c>
      <c r="C7030" s="15">
        <v>46069</v>
      </c>
      <c r="D7030" s="15">
        <v>46074</v>
      </c>
      <c r="E7030" s="10" t="s">
        <v>44</v>
      </c>
      <c r="F7030" s="10" t="s">
        <v>3899</v>
      </c>
      <c r="G7030" s="10" t="s">
        <v>3900</v>
      </c>
      <c r="H7030" s="10" t="s">
        <v>22</v>
      </c>
      <c r="I7030" s="10" t="s">
        <v>23</v>
      </c>
      <c r="J7030" s="10" t="s">
        <v>317</v>
      </c>
      <c r="K7030" s="10" t="s">
        <v>189</v>
      </c>
      <c r="L7030" s="10">
        <v>62521</v>
      </c>
      <c r="M7030" s="10" t="s">
        <v>95</v>
      </c>
      <c r="N7030" s="10" t="str">
        <f>_xlfn.XLOOKUP($M:$M,People!$B:$B,People!A:A)</f>
        <v>Roxanne Rodriguez</v>
      </c>
      <c r="O7030" s="10" t="s">
        <v>3260</v>
      </c>
      <c r="P7030" s="10" t="str">
        <f>VLOOKUP(O7030,Products!$A:$E,3,FALSE)</f>
        <v>Dell</v>
      </c>
      <c r="Q7030" s="31">
        <f>INDEX(Products!$E:$E,MATCH(O7030,Products!$A:$A,0))</f>
        <v>0.32</v>
      </c>
      <c r="R7030" s="10" t="s">
        <v>28</v>
      </c>
      <c r="S7030" s="10" t="s">
        <v>58</v>
      </c>
      <c r="T7030" s="10" t="s">
        <v>4478</v>
      </c>
      <c r="U7030" s="12">
        <v>7.6920000000000002</v>
      </c>
      <c r="V7030" s="12">
        <v>1</v>
      </c>
      <c r="W7030" s="12">
        <v>0.6</v>
      </c>
      <c r="X7030" s="12">
        <v>-3.6536999999999988</v>
      </c>
    </row>
    <row r="7031" spans="1:24" ht="14" x14ac:dyDescent="0.3">
      <c r="A7031" s="9">
        <v>7026</v>
      </c>
      <c r="B7031" s="14" t="s">
        <v>9482</v>
      </c>
      <c r="C7031" s="15">
        <v>46069</v>
      </c>
      <c r="D7031" s="15">
        <v>46074</v>
      </c>
      <c r="E7031" s="10" t="s">
        <v>44</v>
      </c>
      <c r="F7031" s="10" t="s">
        <v>3899</v>
      </c>
      <c r="G7031" s="10" t="s">
        <v>3900</v>
      </c>
      <c r="H7031" s="10" t="s">
        <v>22</v>
      </c>
      <c r="I7031" s="10" t="s">
        <v>23</v>
      </c>
      <c r="J7031" s="10" t="s">
        <v>317</v>
      </c>
      <c r="K7031" s="10" t="s">
        <v>189</v>
      </c>
      <c r="L7031" s="10">
        <v>62521</v>
      </c>
      <c r="M7031" s="10" t="s">
        <v>95</v>
      </c>
      <c r="N7031" s="10" t="str">
        <f>_xlfn.XLOOKUP($M:$M,People!$B:$B,People!A:A)</f>
        <v>Roxanne Rodriguez</v>
      </c>
      <c r="O7031" s="10" t="s">
        <v>1712</v>
      </c>
      <c r="P7031" s="10" t="str">
        <f>VLOOKUP(O7031,Products!$A:$E,3,FALSE)</f>
        <v>Avery</v>
      </c>
      <c r="Q7031" s="31">
        <f>INDEX(Products!$E:$E,MATCH(O7031,Products!$A:$A,0))</f>
        <v>0.25</v>
      </c>
      <c r="R7031" s="10" t="s">
        <v>41</v>
      </c>
      <c r="S7031" s="10" t="s">
        <v>61</v>
      </c>
      <c r="T7031" s="10" t="s">
        <v>1713</v>
      </c>
      <c r="U7031" s="12">
        <v>28.031999999999996</v>
      </c>
      <c r="V7031" s="12">
        <v>6</v>
      </c>
      <c r="W7031" s="12">
        <v>0.2</v>
      </c>
      <c r="X7031" s="12">
        <v>3.5039999999999996</v>
      </c>
    </row>
    <row r="7032" spans="1:24" ht="14" x14ac:dyDescent="0.3">
      <c r="A7032" s="9">
        <v>7027</v>
      </c>
      <c r="B7032" s="14" t="s">
        <v>9482</v>
      </c>
      <c r="C7032" s="15">
        <v>46069</v>
      </c>
      <c r="D7032" s="15">
        <v>46074</v>
      </c>
      <c r="E7032" s="10" t="s">
        <v>44</v>
      </c>
      <c r="F7032" s="10" t="s">
        <v>3899</v>
      </c>
      <c r="G7032" s="10" t="s">
        <v>3900</v>
      </c>
      <c r="H7032" s="10" t="s">
        <v>22</v>
      </c>
      <c r="I7032" s="10" t="s">
        <v>23</v>
      </c>
      <c r="J7032" s="10" t="s">
        <v>317</v>
      </c>
      <c r="K7032" s="10" t="s">
        <v>189</v>
      </c>
      <c r="L7032" s="10">
        <v>62521</v>
      </c>
      <c r="M7032" s="10" t="s">
        <v>95</v>
      </c>
      <c r="N7032" s="10" t="str">
        <f>_xlfn.XLOOKUP($M:$M,People!$B:$B,People!A:A)</f>
        <v>Roxanne Rodriguez</v>
      </c>
      <c r="O7032" s="10" t="s">
        <v>954</v>
      </c>
      <c r="P7032" s="10" t="str">
        <f>VLOOKUP(O7032,Products!$A:$E,3,FALSE)</f>
        <v>Logitech</v>
      </c>
      <c r="Q7032" s="31">
        <f>INDEX(Products!$E:$E,MATCH(O7032,Products!$A:$A,0))</f>
        <v>0.35</v>
      </c>
      <c r="R7032" s="10" t="s">
        <v>41</v>
      </c>
      <c r="S7032" s="10" t="s">
        <v>240</v>
      </c>
      <c r="T7032" s="10" t="s">
        <v>955</v>
      </c>
      <c r="U7032" s="12">
        <v>18.368000000000002</v>
      </c>
      <c r="V7032" s="12">
        <v>2</v>
      </c>
      <c r="W7032" s="12">
        <v>0.2</v>
      </c>
      <c r="X7032" s="12">
        <v>6.1991999999999994</v>
      </c>
    </row>
    <row r="7033" spans="1:24" ht="14" x14ac:dyDescent="0.3">
      <c r="A7033" s="9">
        <v>7028</v>
      </c>
      <c r="B7033" s="14" t="s">
        <v>9483</v>
      </c>
      <c r="C7033" s="15">
        <v>46069</v>
      </c>
      <c r="D7033" s="15">
        <v>46073</v>
      </c>
      <c r="E7033" s="10" t="s">
        <v>44</v>
      </c>
      <c r="F7033" s="10" t="s">
        <v>1234</v>
      </c>
      <c r="G7033" s="10" t="s">
        <v>1235</v>
      </c>
      <c r="H7033" s="10" t="s">
        <v>22</v>
      </c>
      <c r="I7033" s="10" t="s">
        <v>23</v>
      </c>
      <c r="J7033" s="10" t="s">
        <v>237</v>
      </c>
      <c r="K7033" s="10" t="s">
        <v>238</v>
      </c>
      <c r="L7033" s="10">
        <v>10035</v>
      </c>
      <c r="M7033" s="10" t="s">
        <v>133</v>
      </c>
      <c r="N7033" s="10" t="str">
        <f>_xlfn.XLOOKUP($M:$M,People!$B:$B,People!A:A)</f>
        <v>Chuck Magee</v>
      </c>
      <c r="O7033" s="10" t="s">
        <v>1423</v>
      </c>
      <c r="P7033" s="10" t="str">
        <f>VLOOKUP(O7033,Products!$A:$E,3,FALSE)</f>
        <v>Dell</v>
      </c>
      <c r="Q7033" s="31">
        <f>INDEX(Products!$E:$E,MATCH(O7033,Products!$A:$A,0))</f>
        <v>0.4</v>
      </c>
      <c r="R7033" s="10" t="s">
        <v>41</v>
      </c>
      <c r="S7033" s="10" t="s">
        <v>82</v>
      </c>
      <c r="T7033" s="10" t="s">
        <v>1424</v>
      </c>
      <c r="U7033" s="12">
        <v>37.94</v>
      </c>
      <c r="V7033" s="12">
        <v>2</v>
      </c>
      <c r="W7033" s="12">
        <v>0</v>
      </c>
      <c r="X7033" s="12">
        <v>18.211199999999998</v>
      </c>
    </row>
    <row r="7034" spans="1:24" ht="14" x14ac:dyDescent="0.3">
      <c r="A7034" s="9">
        <v>7029</v>
      </c>
      <c r="B7034" s="14" t="s">
        <v>9482</v>
      </c>
      <c r="C7034" s="15">
        <v>46069</v>
      </c>
      <c r="D7034" s="15">
        <v>46074</v>
      </c>
      <c r="E7034" s="10" t="s">
        <v>44</v>
      </c>
      <c r="F7034" s="10" t="s">
        <v>3899</v>
      </c>
      <c r="G7034" s="10" t="s">
        <v>3900</v>
      </c>
      <c r="H7034" s="10" t="s">
        <v>22</v>
      </c>
      <c r="I7034" s="10" t="s">
        <v>23</v>
      </c>
      <c r="J7034" s="10" t="s">
        <v>317</v>
      </c>
      <c r="K7034" s="10" t="s">
        <v>189</v>
      </c>
      <c r="L7034" s="10">
        <v>62521</v>
      </c>
      <c r="M7034" s="10" t="s">
        <v>95</v>
      </c>
      <c r="N7034" s="10" t="str">
        <f>_xlfn.XLOOKUP($M:$M,People!$B:$B,People!A:A)</f>
        <v>Roxanne Rodriguez</v>
      </c>
      <c r="O7034" s="10" t="s">
        <v>729</v>
      </c>
      <c r="P7034" s="10" t="str">
        <f>VLOOKUP(O7034,Products!$A:$E,3,FALSE)</f>
        <v>Staples</v>
      </c>
      <c r="Q7034" s="31">
        <f>INDEX(Products!$E:$E,MATCH(O7034,Products!$A:$A,0))</f>
        <v>0.37</v>
      </c>
      <c r="R7034" s="10" t="s">
        <v>41</v>
      </c>
      <c r="S7034" s="10" t="s">
        <v>53</v>
      </c>
      <c r="T7034" s="10" t="s">
        <v>730</v>
      </c>
      <c r="U7034" s="12">
        <v>50.352000000000004</v>
      </c>
      <c r="V7034" s="12">
        <v>3</v>
      </c>
      <c r="W7034" s="12">
        <v>0.2</v>
      </c>
      <c r="X7034" s="12">
        <v>-8.1822000000000052</v>
      </c>
    </row>
    <row r="7035" spans="1:24" ht="14" x14ac:dyDescent="0.3">
      <c r="A7035" s="9">
        <v>7030</v>
      </c>
      <c r="B7035" s="14" t="s">
        <v>9484</v>
      </c>
      <c r="C7035" s="15">
        <v>46069</v>
      </c>
      <c r="D7035" s="15">
        <v>46074</v>
      </c>
      <c r="E7035" s="10" t="s">
        <v>44</v>
      </c>
      <c r="F7035" s="10" t="s">
        <v>1757</v>
      </c>
      <c r="G7035" s="10" t="s">
        <v>1758</v>
      </c>
      <c r="H7035" s="10" t="s">
        <v>36</v>
      </c>
      <c r="I7035" s="10" t="s">
        <v>23</v>
      </c>
      <c r="J7035" s="10" t="s">
        <v>655</v>
      </c>
      <c r="K7035" s="10" t="s">
        <v>656</v>
      </c>
      <c r="L7035" s="10">
        <v>6824</v>
      </c>
      <c r="M7035" s="10" t="s">
        <v>133</v>
      </c>
      <c r="N7035" s="10" t="str">
        <f>_xlfn.XLOOKUP($M:$M,People!$B:$B,People!A:A)</f>
        <v>Chuck Magee</v>
      </c>
      <c r="O7035" s="10" t="s">
        <v>5303</v>
      </c>
      <c r="P7035" s="10" t="str">
        <f>VLOOKUP(O7035,Products!$A:$E,3,FALSE)</f>
        <v>Office Depot</v>
      </c>
      <c r="Q7035" s="31">
        <f>INDEX(Products!$E:$E,MATCH(O7035,Products!$A:$A,0))</f>
        <v>0.38</v>
      </c>
      <c r="R7035" s="10" t="s">
        <v>41</v>
      </c>
      <c r="S7035" s="10" t="s">
        <v>53</v>
      </c>
      <c r="T7035" s="10" t="s">
        <v>5304</v>
      </c>
      <c r="U7035" s="12">
        <v>579.51</v>
      </c>
      <c r="V7035" s="12">
        <v>3</v>
      </c>
      <c r="W7035" s="12">
        <v>0</v>
      </c>
      <c r="X7035" s="12">
        <v>81.131400000000014</v>
      </c>
    </row>
    <row r="7036" spans="1:24" ht="14" x14ac:dyDescent="0.3">
      <c r="A7036" s="9">
        <v>7031</v>
      </c>
      <c r="B7036" s="14" t="s">
        <v>9484</v>
      </c>
      <c r="C7036" s="15">
        <v>46069</v>
      </c>
      <c r="D7036" s="15">
        <v>46074</v>
      </c>
      <c r="E7036" s="10" t="s">
        <v>44</v>
      </c>
      <c r="F7036" s="10" t="s">
        <v>1757</v>
      </c>
      <c r="G7036" s="10" t="s">
        <v>1758</v>
      </c>
      <c r="H7036" s="10" t="s">
        <v>36</v>
      </c>
      <c r="I7036" s="10" t="s">
        <v>23</v>
      </c>
      <c r="J7036" s="10" t="s">
        <v>655</v>
      </c>
      <c r="K7036" s="10" t="s">
        <v>656</v>
      </c>
      <c r="L7036" s="10">
        <v>6824</v>
      </c>
      <c r="M7036" s="10" t="s">
        <v>133</v>
      </c>
      <c r="N7036" s="10" t="str">
        <f>_xlfn.XLOOKUP($M:$M,People!$B:$B,People!A:A)</f>
        <v>Chuck Magee</v>
      </c>
      <c r="O7036" s="10" t="s">
        <v>4007</v>
      </c>
      <c r="P7036" s="10" t="str">
        <f>VLOOKUP(O7036,Products!$A:$E,3,FALSE)</f>
        <v>3M</v>
      </c>
      <c r="Q7036" s="31">
        <f>INDEX(Products!$E:$E,MATCH(O7036,Products!$A:$A,0))</f>
        <v>0.28000000000000003</v>
      </c>
      <c r="R7036" s="10" t="s">
        <v>64</v>
      </c>
      <c r="S7036" s="10" t="s">
        <v>65</v>
      </c>
      <c r="T7036" s="10" t="s">
        <v>4008</v>
      </c>
      <c r="U7036" s="12">
        <v>14.99</v>
      </c>
      <c r="V7036" s="12">
        <v>1</v>
      </c>
      <c r="W7036" s="12">
        <v>0</v>
      </c>
      <c r="X7036" s="12">
        <v>7.3451000000000004</v>
      </c>
    </row>
    <row r="7037" spans="1:24" ht="14" x14ac:dyDescent="0.3">
      <c r="A7037" s="9">
        <v>7032</v>
      </c>
      <c r="B7037" s="14" t="s">
        <v>9485</v>
      </c>
      <c r="C7037" s="15">
        <v>46070</v>
      </c>
      <c r="D7037" s="15">
        <v>46072</v>
      </c>
      <c r="E7037" s="10" t="s">
        <v>168</v>
      </c>
      <c r="F7037" s="10" t="s">
        <v>5214</v>
      </c>
      <c r="G7037" s="10" t="s">
        <v>5215</v>
      </c>
      <c r="H7037" s="10" t="s">
        <v>92</v>
      </c>
      <c r="I7037" s="10" t="s">
        <v>23</v>
      </c>
      <c r="J7037" s="10" t="s">
        <v>165</v>
      </c>
      <c r="K7037" s="10" t="s">
        <v>94</v>
      </c>
      <c r="L7037" s="10">
        <v>77041</v>
      </c>
      <c r="M7037" s="10" t="s">
        <v>95</v>
      </c>
      <c r="N7037" s="10" t="str">
        <f>_xlfn.XLOOKUP($M:$M,People!$B:$B,People!A:A)</f>
        <v>Roxanne Rodriguez</v>
      </c>
      <c r="O7037" s="10" t="s">
        <v>1415</v>
      </c>
      <c r="P7037" s="10" t="str">
        <f>VLOOKUP(O7037,Products!$A:$E,3,FALSE)</f>
        <v>IKEA</v>
      </c>
      <c r="Q7037" s="31">
        <f>INDEX(Products!$E:$E,MATCH(O7037,Products!$A:$A,0))</f>
        <v>0.38</v>
      </c>
      <c r="R7037" s="10" t="s">
        <v>28</v>
      </c>
      <c r="S7037" s="10" t="s">
        <v>29</v>
      </c>
      <c r="T7037" s="10" t="s">
        <v>1416</v>
      </c>
      <c r="U7037" s="12">
        <v>89.066399999999987</v>
      </c>
      <c r="V7037" s="12">
        <v>1</v>
      </c>
      <c r="W7037" s="12">
        <v>0.32</v>
      </c>
      <c r="X7037" s="12">
        <v>-17.027400000000007</v>
      </c>
    </row>
    <row r="7038" spans="1:24" ht="14" x14ac:dyDescent="0.3">
      <c r="A7038" s="9">
        <v>7033</v>
      </c>
      <c r="B7038" s="14" t="s">
        <v>9486</v>
      </c>
      <c r="C7038" s="15">
        <v>46070</v>
      </c>
      <c r="D7038" s="15">
        <v>46073</v>
      </c>
      <c r="E7038" s="10" t="s">
        <v>168</v>
      </c>
      <c r="F7038" s="10" t="s">
        <v>1977</v>
      </c>
      <c r="G7038" s="10" t="s">
        <v>1978</v>
      </c>
      <c r="H7038" s="10" t="s">
        <v>92</v>
      </c>
      <c r="I7038" s="10" t="s">
        <v>23</v>
      </c>
      <c r="J7038" s="10" t="s">
        <v>246</v>
      </c>
      <c r="K7038" s="10" t="s">
        <v>438</v>
      </c>
      <c r="L7038" s="10">
        <v>45373</v>
      </c>
      <c r="M7038" s="10" t="s">
        <v>133</v>
      </c>
      <c r="N7038" s="10" t="str">
        <f>_xlfn.XLOOKUP($M:$M,People!$B:$B,People!A:A)</f>
        <v>Chuck Magee</v>
      </c>
      <c r="O7038" s="10" t="s">
        <v>3829</v>
      </c>
      <c r="P7038" s="10" t="str">
        <f>VLOOKUP(O7038,Products!$A:$E,3,FALSE)</f>
        <v>Avery</v>
      </c>
      <c r="Q7038" s="31">
        <f>INDEX(Products!$E:$E,MATCH(O7038,Products!$A:$A,0))</f>
        <v>0.39</v>
      </c>
      <c r="R7038" s="10" t="s">
        <v>28</v>
      </c>
      <c r="S7038" s="10" t="s">
        <v>32</v>
      </c>
      <c r="T7038" s="10" t="s">
        <v>3830</v>
      </c>
      <c r="U7038" s="12">
        <v>899.43</v>
      </c>
      <c r="V7038" s="12">
        <v>5</v>
      </c>
      <c r="W7038" s="12">
        <v>0.3</v>
      </c>
      <c r="X7038" s="12">
        <v>-12.84900000000016</v>
      </c>
    </row>
    <row r="7039" spans="1:24" ht="14" x14ac:dyDescent="0.3">
      <c r="A7039" s="9">
        <v>7034</v>
      </c>
      <c r="B7039" s="14" t="s">
        <v>9486</v>
      </c>
      <c r="C7039" s="15">
        <v>46070</v>
      </c>
      <c r="D7039" s="15">
        <v>46073</v>
      </c>
      <c r="E7039" s="10" t="s">
        <v>168</v>
      </c>
      <c r="F7039" s="10" t="s">
        <v>1977</v>
      </c>
      <c r="G7039" s="10" t="s">
        <v>1978</v>
      </c>
      <c r="H7039" s="10" t="s">
        <v>92</v>
      </c>
      <c r="I7039" s="10" t="s">
        <v>23</v>
      </c>
      <c r="J7039" s="10" t="s">
        <v>246</v>
      </c>
      <c r="K7039" s="10" t="s">
        <v>438</v>
      </c>
      <c r="L7039" s="10">
        <v>45373</v>
      </c>
      <c r="M7039" s="10" t="s">
        <v>133</v>
      </c>
      <c r="N7039" s="10" t="str">
        <f>_xlfn.XLOOKUP($M:$M,People!$B:$B,People!A:A)</f>
        <v>Chuck Magee</v>
      </c>
      <c r="O7039" s="10" t="s">
        <v>3735</v>
      </c>
      <c r="P7039" s="10" t="str">
        <f>VLOOKUP(O7039,Products!$A:$E,3,FALSE)</f>
        <v>Canon</v>
      </c>
      <c r="Q7039" s="31">
        <f>INDEX(Products!$E:$E,MATCH(O7039,Products!$A:$A,0))</f>
        <v>0.34</v>
      </c>
      <c r="R7039" s="10" t="s">
        <v>28</v>
      </c>
      <c r="S7039" s="10" t="s">
        <v>58</v>
      </c>
      <c r="T7039" s="10" t="s">
        <v>3736</v>
      </c>
      <c r="U7039" s="12">
        <v>30.144000000000002</v>
      </c>
      <c r="V7039" s="12">
        <v>2</v>
      </c>
      <c r="W7039" s="12">
        <v>0.2</v>
      </c>
      <c r="X7039" s="12">
        <v>8.2896000000000001</v>
      </c>
    </row>
    <row r="7040" spans="1:24" ht="14" x14ac:dyDescent="0.3">
      <c r="A7040" s="9">
        <v>7035</v>
      </c>
      <c r="B7040" s="14" t="s">
        <v>9486</v>
      </c>
      <c r="C7040" s="15">
        <v>46070</v>
      </c>
      <c r="D7040" s="15">
        <v>46073</v>
      </c>
      <c r="E7040" s="10" t="s">
        <v>168</v>
      </c>
      <c r="F7040" s="10" t="s">
        <v>1977</v>
      </c>
      <c r="G7040" s="10" t="s">
        <v>1978</v>
      </c>
      <c r="H7040" s="10" t="s">
        <v>92</v>
      </c>
      <c r="I7040" s="10" t="s">
        <v>23</v>
      </c>
      <c r="J7040" s="10" t="s">
        <v>246</v>
      </c>
      <c r="K7040" s="10" t="s">
        <v>438</v>
      </c>
      <c r="L7040" s="10">
        <v>45373</v>
      </c>
      <c r="M7040" s="10" t="s">
        <v>133</v>
      </c>
      <c r="N7040" s="10" t="str">
        <f>_xlfn.XLOOKUP($M:$M,People!$B:$B,People!A:A)</f>
        <v>Chuck Magee</v>
      </c>
      <c r="O7040" s="10" t="s">
        <v>5556</v>
      </c>
      <c r="P7040" s="10" t="str">
        <f>VLOOKUP(O7040,Products!$A:$E,3,FALSE)</f>
        <v>HP</v>
      </c>
      <c r="Q7040" s="31">
        <f>INDEX(Products!$E:$E,MATCH(O7040,Products!$A:$A,0))</f>
        <v>0.39</v>
      </c>
      <c r="R7040" s="10" t="s">
        <v>28</v>
      </c>
      <c r="S7040" s="10" t="s">
        <v>50</v>
      </c>
      <c r="T7040" s="10" t="s">
        <v>5557</v>
      </c>
      <c r="U7040" s="12">
        <v>455.97</v>
      </c>
      <c r="V7040" s="12">
        <v>5</v>
      </c>
      <c r="W7040" s="12">
        <v>0.4</v>
      </c>
      <c r="X7040" s="12">
        <v>-106.39299999999997</v>
      </c>
    </row>
    <row r="7041" spans="1:24" ht="14" x14ac:dyDescent="0.3">
      <c r="A7041" s="9">
        <v>7036</v>
      </c>
      <c r="B7041" s="14" t="s">
        <v>9487</v>
      </c>
      <c r="C7041" s="15">
        <v>46070</v>
      </c>
      <c r="D7041" s="15">
        <v>46075</v>
      </c>
      <c r="E7041" s="10" t="s">
        <v>44</v>
      </c>
      <c r="F7041" s="10" t="s">
        <v>3136</v>
      </c>
      <c r="G7041" s="10" t="s">
        <v>3137</v>
      </c>
      <c r="H7041" s="10" t="s">
        <v>92</v>
      </c>
      <c r="I7041" s="10" t="s">
        <v>23</v>
      </c>
      <c r="J7041" s="10" t="s">
        <v>271</v>
      </c>
      <c r="K7041" s="10" t="s">
        <v>189</v>
      </c>
      <c r="L7041" s="10">
        <v>60653</v>
      </c>
      <c r="M7041" s="10" t="s">
        <v>95</v>
      </c>
      <c r="N7041" s="10" t="str">
        <f>_xlfn.XLOOKUP($M:$M,People!$B:$B,People!A:A)</f>
        <v>Roxanne Rodriguez</v>
      </c>
      <c r="O7041" s="10" t="s">
        <v>2782</v>
      </c>
      <c r="P7041" s="10" t="str">
        <f>VLOOKUP(O7041,Products!$A:$E,3,FALSE)</f>
        <v>IKEA</v>
      </c>
      <c r="Q7041" s="31">
        <f>INDEX(Products!$E:$E,MATCH(O7041,Products!$A:$A,0))</f>
        <v>0.28000000000000003</v>
      </c>
      <c r="R7041" s="10" t="s">
        <v>28</v>
      </c>
      <c r="S7041" s="10" t="s">
        <v>50</v>
      </c>
      <c r="T7041" s="10" t="s">
        <v>2783</v>
      </c>
      <c r="U7041" s="12">
        <v>480.96</v>
      </c>
      <c r="V7041" s="12">
        <v>3</v>
      </c>
      <c r="W7041" s="12">
        <v>0.5</v>
      </c>
      <c r="X7041" s="12">
        <v>-269.33760000000001</v>
      </c>
    </row>
    <row r="7042" spans="1:24" ht="14" x14ac:dyDescent="0.3">
      <c r="A7042" s="9">
        <v>7037</v>
      </c>
      <c r="B7042" s="14" t="s">
        <v>9485</v>
      </c>
      <c r="C7042" s="15">
        <v>46070</v>
      </c>
      <c r="D7042" s="15">
        <v>46072</v>
      </c>
      <c r="E7042" s="10" t="s">
        <v>168</v>
      </c>
      <c r="F7042" s="10" t="s">
        <v>5214</v>
      </c>
      <c r="G7042" s="10" t="s">
        <v>5215</v>
      </c>
      <c r="H7042" s="10" t="s">
        <v>92</v>
      </c>
      <c r="I7042" s="10" t="s">
        <v>23</v>
      </c>
      <c r="J7042" s="10" t="s">
        <v>165</v>
      </c>
      <c r="K7042" s="10" t="s">
        <v>94</v>
      </c>
      <c r="L7042" s="10">
        <v>77041</v>
      </c>
      <c r="M7042" s="10" t="s">
        <v>95</v>
      </c>
      <c r="N7042" s="10" t="str">
        <f>_xlfn.XLOOKUP($M:$M,People!$B:$B,People!A:A)</f>
        <v>Roxanne Rodriguez</v>
      </c>
      <c r="O7042" s="10" t="s">
        <v>5825</v>
      </c>
      <c r="P7042" s="10" t="str">
        <f>VLOOKUP(O7042,Products!$A:$E,3,FALSE)</f>
        <v>3M</v>
      </c>
      <c r="Q7042" s="31">
        <f>INDEX(Products!$E:$E,MATCH(O7042,Products!$A:$A,0))</f>
        <v>0.26</v>
      </c>
      <c r="R7042" s="10" t="s">
        <v>41</v>
      </c>
      <c r="S7042" s="10" t="s">
        <v>61</v>
      </c>
      <c r="T7042" s="10" t="s">
        <v>5826</v>
      </c>
      <c r="U7042" s="12">
        <v>175.44</v>
      </c>
      <c r="V7042" s="12">
        <v>6</v>
      </c>
      <c r="W7042" s="12">
        <v>0.2</v>
      </c>
      <c r="X7042" s="12">
        <v>52.632000000000005</v>
      </c>
    </row>
    <row r="7043" spans="1:24" ht="14" x14ac:dyDescent="0.3">
      <c r="A7043" s="9">
        <v>7038</v>
      </c>
      <c r="B7043" s="14" t="s">
        <v>9486</v>
      </c>
      <c r="C7043" s="15">
        <v>46070</v>
      </c>
      <c r="D7043" s="15">
        <v>46073</v>
      </c>
      <c r="E7043" s="10" t="s">
        <v>168</v>
      </c>
      <c r="F7043" s="10" t="s">
        <v>1977</v>
      </c>
      <c r="G7043" s="10" t="s">
        <v>1978</v>
      </c>
      <c r="H7043" s="10" t="s">
        <v>92</v>
      </c>
      <c r="I7043" s="10" t="s">
        <v>23</v>
      </c>
      <c r="J7043" s="10" t="s">
        <v>246</v>
      </c>
      <c r="K7043" s="10" t="s">
        <v>438</v>
      </c>
      <c r="L7043" s="10">
        <v>45373</v>
      </c>
      <c r="M7043" s="10" t="s">
        <v>133</v>
      </c>
      <c r="N7043" s="10" t="str">
        <f>_xlfn.XLOOKUP($M:$M,People!$B:$B,People!A:A)</f>
        <v>Chuck Magee</v>
      </c>
      <c r="O7043" s="10" t="s">
        <v>159</v>
      </c>
      <c r="P7043" s="10" t="str">
        <f>VLOOKUP(O7043,Products!$A:$E,3,FALSE)</f>
        <v>3M</v>
      </c>
      <c r="Q7043" s="31">
        <f>INDEX(Products!$E:$E,MATCH(O7043,Products!$A:$A,0))</f>
        <v>0.28000000000000003</v>
      </c>
      <c r="R7043" s="10" t="s">
        <v>41</v>
      </c>
      <c r="S7043" s="10" t="s">
        <v>68</v>
      </c>
      <c r="T7043" s="10" t="s">
        <v>160</v>
      </c>
      <c r="U7043" s="12">
        <v>5.7150000000000016</v>
      </c>
      <c r="V7043" s="12">
        <v>5</v>
      </c>
      <c r="W7043" s="12">
        <v>0.7</v>
      </c>
      <c r="X7043" s="12">
        <v>-4.7625000000000011</v>
      </c>
    </row>
    <row r="7044" spans="1:24" ht="14" x14ac:dyDescent="0.3">
      <c r="A7044" s="9">
        <v>7039</v>
      </c>
      <c r="B7044" s="14" t="s">
        <v>9488</v>
      </c>
      <c r="C7044" s="15">
        <v>46070</v>
      </c>
      <c r="D7044" s="15">
        <v>46076</v>
      </c>
      <c r="E7044" s="10" t="s">
        <v>44</v>
      </c>
      <c r="F7044" s="10" t="s">
        <v>4810</v>
      </c>
      <c r="G7044" s="10" t="s">
        <v>4811</v>
      </c>
      <c r="H7044" s="10" t="s">
        <v>92</v>
      </c>
      <c r="I7044" s="10" t="s">
        <v>23</v>
      </c>
      <c r="J7044" s="10" t="s">
        <v>3933</v>
      </c>
      <c r="K7044" s="10" t="s">
        <v>691</v>
      </c>
      <c r="L7044" s="10">
        <v>8861</v>
      </c>
      <c r="M7044" s="10" t="s">
        <v>133</v>
      </c>
      <c r="N7044" s="10" t="str">
        <f>_xlfn.XLOOKUP($M:$M,People!$B:$B,People!A:A)</f>
        <v>Chuck Magee</v>
      </c>
      <c r="O7044" s="10" t="s">
        <v>3296</v>
      </c>
      <c r="P7044" s="10" t="str">
        <f>VLOOKUP(O7044,Products!$A:$E,3,FALSE)</f>
        <v>IKEA</v>
      </c>
      <c r="Q7044" s="31">
        <f>INDEX(Products!$E:$E,MATCH(O7044,Products!$A:$A,0))</f>
        <v>0.4</v>
      </c>
      <c r="R7044" s="10" t="s">
        <v>41</v>
      </c>
      <c r="S7044" s="10" t="s">
        <v>82</v>
      </c>
      <c r="T7044" s="10" t="s">
        <v>3297</v>
      </c>
      <c r="U7044" s="12">
        <v>11.76</v>
      </c>
      <c r="V7044" s="12">
        <v>2</v>
      </c>
      <c r="W7044" s="12">
        <v>0</v>
      </c>
      <c r="X7044" s="12">
        <v>5.7623999999999995</v>
      </c>
    </row>
    <row r="7045" spans="1:24" ht="14" x14ac:dyDescent="0.3">
      <c r="A7045" s="9">
        <v>7040</v>
      </c>
      <c r="B7045" s="14" t="s">
        <v>9488</v>
      </c>
      <c r="C7045" s="15">
        <v>46070</v>
      </c>
      <c r="D7045" s="15">
        <v>46076</v>
      </c>
      <c r="E7045" s="10" t="s">
        <v>44</v>
      </c>
      <c r="F7045" s="10" t="s">
        <v>4810</v>
      </c>
      <c r="G7045" s="10" t="s">
        <v>4811</v>
      </c>
      <c r="H7045" s="10" t="s">
        <v>92</v>
      </c>
      <c r="I7045" s="10" t="s">
        <v>23</v>
      </c>
      <c r="J7045" s="10" t="s">
        <v>3933</v>
      </c>
      <c r="K7045" s="10" t="s">
        <v>691</v>
      </c>
      <c r="L7045" s="10">
        <v>8861</v>
      </c>
      <c r="M7045" s="10" t="s">
        <v>133</v>
      </c>
      <c r="N7045" s="10" t="str">
        <f>_xlfn.XLOOKUP($M:$M,People!$B:$B,People!A:A)</f>
        <v>Chuck Magee</v>
      </c>
      <c r="O7045" s="10" t="s">
        <v>4157</v>
      </c>
      <c r="P7045" s="10" t="str">
        <f>VLOOKUP(O7045,Products!$A:$E,3,FALSE)</f>
        <v>IKEA</v>
      </c>
      <c r="Q7045" s="31">
        <f>INDEX(Products!$E:$E,MATCH(O7045,Products!$A:$A,0))</f>
        <v>0.34</v>
      </c>
      <c r="R7045" s="10" t="s">
        <v>41</v>
      </c>
      <c r="S7045" s="10" t="s">
        <v>53</v>
      </c>
      <c r="T7045" s="10" t="s">
        <v>4158</v>
      </c>
      <c r="U7045" s="12">
        <v>166.45</v>
      </c>
      <c r="V7045" s="12">
        <v>5</v>
      </c>
      <c r="W7045" s="12">
        <v>0</v>
      </c>
      <c r="X7045" s="12">
        <v>39.947999999999993</v>
      </c>
    </row>
    <row r="7046" spans="1:24" ht="14" x14ac:dyDescent="0.3">
      <c r="A7046" s="9">
        <v>7041</v>
      </c>
      <c r="B7046" s="14" t="s">
        <v>9485</v>
      </c>
      <c r="C7046" s="15">
        <v>46070</v>
      </c>
      <c r="D7046" s="15">
        <v>46072</v>
      </c>
      <c r="E7046" s="10" t="s">
        <v>168</v>
      </c>
      <c r="F7046" s="10" t="s">
        <v>5214</v>
      </c>
      <c r="G7046" s="10" t="s">
        <v>5215</v>
      </c>
      <c r="H7046" s="10" t="s">
        <v>92</v>
      </c>
      <c r="I7046" s="10" t="s">
        <v>23</v>
      </c>
      <c r="J7046" s="10" t="s">
        <v>165</v>
      </c>
      <c r="K7046" s="10" t="s">
        <v>94</v>
      </c>
      <c r="L7046" s="10">
        <v>77041</v>
      </c>
      <c r="M7046" s="10" t="s">
        <v>95</v>
      </c>
      <c r="N7046" s="10" t="str">
        <f>_xlfn.XLOOKUP($M:$M,People!$B:$B,People!A:A)</f>
        <v>Roxanne Rodriguez</v>
      </c>
      <c r="O7046" s="10" t="s">
        <v>3491</v>
      </c>
      <c r="P7046" s="10" t="str">
        <f>VLOOKUP(O7046,Products!$A:$E,3,FALSE)</f>
        <v>Office Depot</v>
      </c>
      <c r="Q7046" s="31">
        <f>INDEX(Products!$E:$E,MATCH(O7046,Products!$A:$A,0))</f>
        <v>0.32</v>
      </c>
      <c r="R7046" s="10" t="s">
        <v>64</v>
      </c>
      <c r="S7046" s="10" t="s">
        <v>65</v>
      </c>
      <c r="T7046" s="10" t="s">
        <v>3492</v>
      </c>
      <c r="U7046" s="12">
        <v>438.33600000000001</v>
      </c>
      <c r="V7046" s="12">
        <v>4</v>
      </c>
      <c r="W7046" s="12">
        <v>0.2</v>
      </c>
      <c r="X7046" s="12">
        <v>-87.667200000000037</v>
      </c>
    </row>
    <row r="7047" spans="1:24" ht="14" x14ac:dyDescent="0.3">
      <c r="A7047" s="9">
        <v>7042</v>
      </c>
      <c r="B7047" s="14" t="s">
        <v>9486</v>
      </c>
      <c r="C7047" s="15">
        <v>46070</v>
      </c>
      <c r="D7047" s="15">
        <v>46073</v>
      </c>
      <c r="E7047" s="10" t="s">
        <v>168</v>
      </c>
      <c r="F7047" s="10" t="s">
        <v>1977</v>
      </c>
      <c r="G7047" s="10" t="s">
        <v>1978</v>
      </c>
      <c r="H7047" s="10" t="s">
        <v>92</v>
      </c>
      <c r="I7047" s="10" t="s">
        <v>23</v>
      </c>
      <c r="J7047" s="10" t="s">
        <v>246</v>
      </c>
      <c r="K7047" s="10" t="s">
        <v>438</v>
      </c>
      <c r="L7047" s="10">
        <v>45373</v>
      </c>
      <c r="M7047" s="10" t="s">
        <v>133</v>
      </c>
      <c r="N7047" s="10" t="str">
        <f>_xlfn.XLOOKUP($M:$M,People!$B:$B,People!A:A)</f>
        <v>Chuck Magee</v>
      </c>
      <c r="O7047" s="10" t="s">
        <v>4769</v>
      </c>
      <c r="P7047" s="10" t="str">
        <f>VLOOKUP(O7047,Products!$A:$E,3,FALSE)</f>
        <v>Staples</v>
      </c>
      <c r="Q7047" s="31">
        <f>INDEX(Products!$E:$E,MATCH(O7047,Products!$A:$A,0))</f>
        <v>0.27</v>
      </c>
      <c r="R7047" s="10" t="s">
        <v>64</v>
      </c>
      <c r="S7047" s="10" t="s">
        <v>65</v>
      </c>
      <c r="T7047" s="10" t="s">
        <v>4770</v>
      </c>
      <c r="U7047" s="12">
        <v>57.593999999999994</v>
      </c>
      <c r="V7047" s="12">
        <v>1</v>
      </c>
      <c r="W7047" s="12">
        <v>0.4</v>
      </c>
      <c r="X7047" s="12">
        <v>-11.518799999999999</v>
      </c>
    </row>
    <row r="7048" spans="1:24" ht="14" x14ac:dyDescent="0.3">
      <c r="A7048" s="9">
        <v>7043</v>
      </c>
      <c r="B7048" s="14" t="s">
        <v>9487</v>
      </c>
      <c r="C7048" s="15">
        <v>46070</v>
      </c>
      <c r="D7048" s="15">
        <v>46075</v>
      </c>
      <c r="E7048" s="10" t="s">
        <v>44</v>
      </c>
      <c r="F7048" s="10" t="s">
        <v>3136</v>
      </c>
      <c r="G7048" s="10" t="s">
        <v>3137</v>
      </c>
      <c r="H7048" s="10" t="s">
        <v>92</v>
      </c>
      <c r="I7048" s="10" t="s">
        <v>23</v>
      </c>
      <c r="J7048" s="10" t="s">
        <v>271</v>
      </c>
      <c r="K7048" s="10" t="s">
        <v>189</v>
      </c>
      <c r="L7048" s="10">
        <v>60653</v>
      </c>
      <c r="M7048" s="10" t="s">
        <v>95</v>
      </c>
      <c r="N7048" s="10" t="str">
        <f>_xlfn.XLOOKUP($M:$M,People!$B:$B,People!A:A)</f>
        <v>Roxanne Rodriguez</v>
      </c>
      <c r="O7048" s="10" t="s">
        <v>5102</v>
      </c>
      <c r="P7048" s="10" t="str">
        <f>VLOOKUP(O7048,Products!$A:$E,3,FALSE)</f>
        <v>Dell</v>
      </c>
      <c r="Q7048" s="31">
        <f>INDEX(Products!$E:$E,MATCH(O7048,Products!$A:$A,0))</f>
        <v>0.3</v>
      </c>
      <c r="R7048" s="10" t="s">
        <v>64</v>
      </c>
      <c r="S7048" s="10" t="s">
        <v>65</v>
      </c>
      <c r="T7048" s="10" t="s">
        <v>5103</v>
      </c>
      <c r="U7048" s="12">
        <v>124.79200000000002</v>
      </c>
      <c r="V7048" s="12">
        <v>1</v>
      </c>
      <c r="W7048" s="12">
        <v>0.2</v>
      </c>
      <c r="X7048" s="12">
        <v>10.919299999999996</v>
      </c>
    </row>
    <row r="7049" spans="1:24" ht="14" x14ac:dyDescent="0.3">
      <c r="A7049" s="9">
        <v>7044</v>
      </c>
      <c r="B7049" s="14" t="s">
        <v>9489</v>
      </c>
      <c r="C7049" s="15">
        <v>46070</v>
      </c>
      <c r="D7049" s="15">
        <v>46074</v>
      </c>
      <c r="E7049" s="10" t="s">
        <v>19</v>
      </c>
      <c r="F7049" s="10" t="s">
        <v>2306</v>
      </c>
      <c r="G7049" s="10" t="s">
        <v>2307</v>
      </c>
      <c r="H7049" s="10" t="s">
        <v>22</v>
      </c>
      <c r="I7049" s="10" t="s">
        <v>23</v>
      </c>
      <c r="J7049" s="10" t="s">
        <v>3483</v>
      </c>
      <c r="K7049" s="10" t="s">
        <v>646</v>
      </c>
      <c r="L7049" s="10">
        <v>70506</v>
      </c>
      <c r="M7049" s="10" t="s">
        <v>26</v>
      </c>
      <c r="N7049" s="10" t="str">
        <f>_xlfn.XLOOKUP($M:$M,People!$B:$B,People!A:A)</f>
        <v>Fred Suzuki</v>
      </c>
      <c r="O7049" s="10" t="s">
        <v>465</v>
      </c>
      <c r="P7049" s="10" t="str">
        <f>VLOOKUP(O7049,Products!$A:$E,3,FALSE)</f>
        <v>Logitech</v>
      </c>
      <c r="Q7049" s="31">
        <f>INDEX(Products!$E:$E,MATCH(O7049,Products!$A:$A,0))</f>
        <v>0.28999999999999998</v>
      </c>
      <c r="R7049" s="10" t="s">
        <v>64</v>
      </c>
      <c r="S7049" s="10" t="s">
        <v>65</v>
      </c>
      <c r="T7049" s="10" t="s">
        <v>466</v>
      </c>
      <c r="U7049" s="12">
        <v>29.160000000000004</v>
      </c>
      <c r="V7049" s="12">
        <v>3</v>
      </c>
      <c r="W7049" s="12">
        <v>0</v>
      </c>
      <c r="X7049" s="12">
        <v>8.4563999999999986</v>
      </c>
    </row>
    <row r="7050" spans="1:24" ht="14" x14ac:dyDescent="0.3">
      <c r="A7050" s="9">
        <v>7045</v>
      </c>
      <c r="B7050" s="14" t="s">
        <v>9490</v>
      </c>
      <c r="C7050" s="15">
        <v>46071</v>
      </c>
      <c r="D7050" s="15">
        <v>46074</v>
      </c>
      <c r="E7050" s="10" t="s">
        <v>19</v>
      </c>
      <c r="F7050" s="10" t="s">
        <v>423</v>
      </c>
      <c r="G7050" s="10" t="s">
        <v>424</v>
      </c>
      <c r="H7050" s="10" t="s">
        <v>36</v>
      </c>
      <c r="I7050" s="10" t="s">
        <v>23</v>
      </c>
      <c r="J7050" s="10" t="s">
        <v>37</v>
      </c>
      <c r="K7050" s="10" t="s">
        <v>38</v>
      </c>
      <c r="L7050" s="10">
        <v>90045</v>
      </c>
      <c r="M7050" s="10" t="s">
        <v>39</v>
      </c>
      <c r="N7050" s="10" t="str">
        <f>_xlfn.XLOOKUP($M:$M,People!$B:$B,People!A:A)</f>
        <v>Sadie Pawthorne</v>
      </c>
      <c r="O7050" s="10" t="s">
        <v>1744</v>
      </c>
      <c r="P7050" s="10" t="str">
        <f>VLOOKUP(O7050,Products!$A:$E,3,FALSE)</f>
        <v>Dell</v>
      </c>
      <c r="Q7050" s="31">
        <f>INDEX(Products!$E:$E,MATCH(O7050,Products!$A:$A,0))</f>
        <v>0.34</v>
      </c>
      <c r="R7050" s="10" t="s">
        <v>41</v>
      </c>
      <c r="S7050" s="10" t="s">
        <v>42</v>
      </c>
      <c r="T7050" s="10" t="s">
        <v>1745</v>
      </c>
      <c r="U7050" s="12">
        <v>9.82</v>
      </c>
      <c r="V7050" s="12">
        <v>2</v>
      </c>
      <c r="W7050" s="12">
        <v>0</v>
      </c>
      <c r="X7050" s="12">
        <v>4.8117999999999999</v>
      </c>
    </row>
    <row r="7051" spans="1:24" ht="14" x14ac:dyDescent="0.3">
      <c r="A7051" s="9">
        <v>7046</v>
      </c>
      <c r="B7051" s="14" t="s">
        <v>9490</v>
      </c>
      <c r="C7051" s="15">
        <v>46071</v>
      </c>
      <c r="D7051" s="15">
        <v>46074</v>
      </c>
      <c r="E7051" s="10" t="s">
        <v>19</v>
      </c>
      <c r="F7051" s="10" t="s">
        <v>423</v>
      </c>
      <c r="G7051" s="10" t="s">
        <v>424</v>
      </c>
      <c r="H7051" s="10" t="s">
        <v>36</v>
      </c>
      <c r="I7051" s="10" t="s">
        <v>23</v>
      </c>
      <c r="J7051" s="10" t="s">
        <v>37</v>
      </c>
      <c r="K7051" s="10" t="s">
        <v>38</v>
      </c>
      <c r="L7051" s="10">
        <v>90045</v>
      </c>
      <c r="M7051" s="10" t="s">
        <v>39</v>
      </c>
      <c r="N7051" s="10" t="str">
        <f>_xlfn.XLOOKUP($M:$M,People!$B:$B,People!A:A)</f>
        <v>Sadie Pawthorne</v>
      </c>
      <c r="O7051" s="10" t="s">
        <v>4226</v>
      </c>
      <c r="P7051" s="10" t="str">
        <f>VLOOKUP(O7051,Products!$A:$E,3,FALSE)</f>
        <v>HP</v>
      </c>
      <c r="Q7051" s="31">
        <f>INDEX(Products!$E:$E,MATCH(O7051,Products!$A:$A,0))</f>
        <v>0.33</v>
      </c>
      <c r="R7051" s="10" t="s">
        <v>64</v>
      </c>
      <c r="S7051" s="10" t="s">
        <v>144</v>
      </c>
      <c r="T7051" s="10" t="s">
        <v>4227</v>
      </c>
      <c r="U7051" s="12">
        <v>109.53</v>
      </c>
      <c r="V7051" s="12">
        <v>3</v>
      </c>
      <c r="W7051" s="12">
        <v>0</v>
      </c>
      <c r="X7051" s="12">
        <v>47.097900000000003</v>
      </c>
    </row>
    <row r="7052" spans="1:24" ht="14" x14ac:dyDescent="0.3">
      <c r="A7052" s="9">
        <v>7047</v>
      </c>
      <c r="B7052" s="14" t="s">
        <v>9490</v>
      </c>
      <c r="C7052" s="15">
        <v>46071</v>
      </c>
      <c r="D7052" s="15">
        <v>46074</v>
      </c>
      <c r="E7052" s="10" t="s">
        <v>19</v>
      </c>
      <c r="F7052" s="10" t="s">
        <v>423</v>
      </c>
      <c r="G7052" s="10" t="s">
        <v>424</v>
      </c>
      <c r="H7052" s="10" t="s">
        <v>36</v>
      </c>
      <c r="I7052" s="10" t="s">
        <v>23</v>
      </c>
      <c r="J7052" s="10" t="s">
        <v>37</v>
      </c>
      <c r="K7052" s="10" t="s">
        <v>38</v>
      </c>
      <c r="L7052" s="10">
        <v>90045</v>
      </c>
      <c r="M7052" s="10" t="s">
        <v>39</v>
      </c>
      <c r="N7052" s="10" t="str">
        <f>_xlfn.XLOOKUP($M:$M,People!$B:$B,People!A:A)</f>
        <v>Sadie Pawthorne</v>
      </c>
      <c r="O7052" s="10" t="s">
        <v>1449</v>
      </c>
      <c r="P7052" s="10" t="str">
        <f>VLOOKUP(O7052,Products!$A:$E,3,FALSE)</f>
        <v>Staples</v>
      </c>
      <c r="Q7052" s="31">
        <f>INDEX(Products!$E:$E,MATCH(O7052,Products!$A:$A,0))</f>
        <v>0.37</v>
      </c>
      <c r="R7052" s="10" t="s">
        <v>64</v>
      </c>
      <c r="S7052" s="10" t="s">
        <v>65</v>
      </c>
      <c r="T7052" s="10" t="s">
        <v>1450</v>
      </c>
      <c r="U7052" s="12">
        <v>167.976</v>
      </c>
      <c r="V7052" s="12">
        <v>3</v>
      </c>
      <c r="W7052" s="12">
        <v>0.2</v>
      </c>
      <c r="X7052" s="12">
        <v>10.498500000000007</v>
      </c>
    </row>
    <row r="7053" spans="1:24" ht="14" x14ac:dyDescent="0.3">
      <c r="A7053" s="9">
        <v>7048</v>
      </c>
      <c r="B7053" s="14" t="s">
        <v>9491</v>
      </c>
      <c r="C7053" s="15">
        <v>46072</v>
      </c>
      <c r="D7053" s="15">
        <v>46073</v>
      </c>
      <c r="E7053" s="10" t="s">
        <v>168</v>
      </c>
      <c r="F7053" s="10" t="s">
        <v>3605</v>
      </c>
      <c r="G7053" s="10" t="s">
        <v>3606</v>
      </c>
      <c r="H7053" s="10" t="s">
        <v>92</v>
      </c>
      <c r="I7053" s="10" t="s">
        <v>23</v>
      </c>
      <c r="J7053" s="10" t="s">
        <v>37</v>
      </c>
      <c r="K7053" s="10" t="s">
        <v>38</v>
      </c>
      <c r="L7053" s="10">
        <v>90045</v>
      </c>
      <c r="M7053" s="10" t="s">
        <v>39</v>
      </c>
      <c r="N7053" s="10" t="str">
        <f>_xlfn.XLOOKUP($M:$M,People!$B:$B,People!A:A)</f>
        <v>Sadie Pawthorne</v>
      </c>
      <c r="O7053" s="10" t="s">
        <v>3064</v>
      </c>
      <c r="P7053" s="10" t="str">
        <f>VLOOKUP(O7053,Products!$A:$E,3,FALSE)</f>
        <v>Staples</v>
      </c>
      <c r="Q7053" s="31">
        <f>INDEX(Products!$E:$E,MATCH(O7053,Products!$A:$A,0))</f>
        <v>0.35</v>
      </c>
      <c r="R7053" s="10" t="s">
        <v>28</v>
      </c>
      <c r="S7053" s="10" t="s">
        <v>58</v>
      </c>
      <c r="T7053" s="10" t="s">
        <v>3065</v>
      </c>
      <c r="U7053" s="12">
        <v>44.67</v>
      </c>
      <c r="V7053" s="12">
        <v>3</v>
      </c>
      <c r="W7053" s="12">
        <v>0</v>
      </c>
      <c r="X7053" s="12">
        <v>12.060900000000002</v>
      </c>
    </row>
    <row r="7054" spans="1:24" ht="14" x14ac:dyDescent="0.3">
      <c r="A7054" s="9">
        <v>7049</v>
      </c>
      <c r="B7054" s="14" t="s">
        <v>9492</v>
      </c>
      <c r="C7054" s="15">
        <v>46072</v>
      </c>
      <c r="D7054" s="15">
        <v>46074</v>
      </c>
      <c r="E7054" s="10" t="s">
        <v>19</v>
      </c>
      <c r="F7054" s="10" t="s">
        <v>3239</v>
      </c>
      <c r="G7054" s="10" t="s">
        <v>3240</v>
      </c>
      <c r="H7054" s="10" t="s">
        <v>36</v>
      </c>
      <c r="I7054" s="10" t="s">
        <v>23</v>
      </c>
      <c r="J7054" s="10" t="s">
        <v>2729</v>
      </c>
      <c r="K7054" s="10" t="s">
        <v>1109</v>
      </c>
      <c r="L7054" s="10">
        <v>30076</v>
      </c>
      <c r="M7054" s="10" t="s">
        <v>26</v>
      </c>
      <c r="N7054" s="10" t="str">
        <f>_xlfn.XLOOKUP($M:$M,People!$B:$B,People!A:A)</f>
        <v>Fred Suzuki</v>
      </c>
      <c r="O7054" s="10" t="s">
        <v>607</v>
      </c>
      <c r="P7054" s="10" t="str">
        <f>VLOOKUP(O7054,Products!$A:$E,3,FALSE)</f>
        <v>Canon</v>
      </c>
      <c r="Q7054" s="31">
        <f>INDEX(Products!$E:$E,MATCH(O7054,Products!$A:$A,0))</f>
        <v>0.28000000000000003</v>
      </c>
      <c r="R7054" s="10" t="s">
        <v>41</v>
      </c>
      <c r="S7054" s="10" t="s">
        <v>71</v>
      </c>
      <c r="T7054" s="10" t="s">
        <v>608</v>
      </c>
      <c r="U7054" s="12">
        <v>1245.8599999999999</v>
      </c>
      <c r="V7054" s="12">
        <v>7</v>
      </c>
      <c r="W7054" s="12">
        <v>0</v>
      </c>
      <c r="X7054" s="12">
        <v>361.29939999999988</v>
      </c>
    </row>
    <row r="7055" spans="1:24" ht="14" x14ac:dyDescent="0.3">
      <c r="A7055" s="9">
        <v>7050</v>
      </c>
      <c r="B7055" s="14" t="s">
        <v>9491</v>
      </c>
      <c r="C7055" s="15">
        <v>46072</v>
      </c>
      <c r="D7055" s="15">
        <v>46073</v>
      </c>
      <c r="E7055" s="10" t="s">
        <v>168</v>
      </c>
      <c r="F7055" s="10" t="s">
        <v>3605</v>
      </c>
      <c r="G7055" s="10" t="s">
        <v>3606</v>
      </c>
      <c r="H7055" s="10" t="s">
        <v>92</v>
      </c>
      <c r="I7055" s="10" t="s">
        <v>23</v>
      </c>
      <c r="J7055" s="10" t="s">
        <v>37</v>
      </c>
      <c r="K7055" s="10" t="s">
        <v>38</v>
      </c>
      <c r="L7055" s="10">
        <v>90045</v>
      </c>
      <c r="M7055" s="10" t="s">
        <v>39</v>
      </c>
      <c r="N7055" s="10" t="str">
        <f>_xlfn.XLOOKUP($M:$M,People!$B:$B,People!A:A)</f>
        <v>Sadie Pawthorne</v>
      </c>
      <c r="O7055" s="10" t="s">
        <v>3256</v>
      </c>
      <c r="P7055" s="10" t="str">
        <f>VLOOKUP(O7055,Products!$A:$E,3,FALSE)</f>
        <v>Staples</v>
      </c>
      <c r="Q7055" s="31">
        <f>INDEX(Products!$E:$E,MATCH(O7055,Products!$A:$A,0))</f>
        <v>0.28999999999999998</v>
      </c>
      <c r="R7055" s="10" t="s">
        <v>41</v>
      </c>
      <c r="S7055" s="10" t="s">
        <v>61</v>
      </c>
      <c r="T7055" s="10" t="s">
        <v>3257</v>
      </c>
      <c r="U7055" s="12">
        <v>12.84</v>
      </c>
      <c r="V7055" s="12">
        <v>3</v>
      </c>
      <c r="W7055" s="12">
        <v>0</v>
      </c>
      <c r="X7055" s="12">
        <v>3.4668000000000005</v>
      </c>
    </row>
    <row r="7056" spans="1:24" ht="14" x14ac:dyDescent="0.3">
      <c r="A7056" s="9">
        <v>7051</v>
      </c>
      <c r="B7056" s="14" t="s">
        <v>9493</v>
      </c>
      <c r="C7056" s="15">
        <v>46072</v>
      </c>
      <c r="D7056" s="15">
        <v>46076</v>
      </c>
      <c r="E7056" s="10" t="s">
        <v>44</v>
      </c>
      <c r="F7056" s="10" t="s">
        <v>1805</v>
      </c>
      <c r="G7056" s="10" t="s">
        <v>1806</v>
      </c>
      <c r="H7056" s="10" t="s">
        <v>22</v>
      </c>
      <c r="I7056" s="10" t="s">
        <v>23</v>
      </c>
      <c r="J7056" s="10" t="s">
        <v>86</v>
      </c>
      <c r="K7056" s="10" t="s">
        <v>87</v>
      </c>
      <c r="L7056" s="10">
        <v>98103</v>
      </c>
      <c r="M7056" s="10" t="s">
        <v>39</v>
      </c>
      <c r="N7056" s="10" t="str">
        <f>_xlfn.XLOOKUP($M:$M,People!$B:$B,People!A:A)</f>
        <v>Sadie Pawthorne</v>
      </c>
      <c r="O7056" s="10" t="s">
        <v>3338</v>
      </c>
      <c r="P7056" s="10" t="str">
        <f>VLOOKUP(O7056,Products!$A:$E,3,FALSE)</f>
        <v>Office Depot</v>
      </c>
      <c r="Q7056" s="31">
        <f>INDEX(Products!$E:$E,MATCH(O7056,Products!$A:$A,0))</f>
        <v>0.4</v>
      </c>
      <c r="R7056" s="10" t="s">
        <v>41</v>
      </c>
      <c r="S7056" s="10" t="s">
        <v>240</v>
      </c>
      <c r="T7056" s="10" t="s">
        <v>3339</v>
      </c>
      <c r="U7056" s="12">
        <v>11.22</v>
      </c>
      <c r="V7056" s="12">
        <v>3</v>
      </c>
      <c r="W7056" s="12">
        <v>0</v>
      </c>
      <c r="X7056" s="12">
        <v>0.2244000000000006</v>
      </c>
    </row>
    <row r="7057" spans="1:24" ht="14" x14ac:dyDescent="0.3">
      <c r="A7057" s="9">
        <v>7052</v>
      </c>
      <c r="B7057" s="14" t="s">
        <v>9494</v>
      </c>
      <c r="C7057" s="15">
        <v>46073</v>
      </c>
      <c r="D7057" s="15">
        <v>46080</v>
      </c>
      <c r="E7057" s="10" t="s">
        <v>44</v>
      </c>
      <c r="F7057" s="10" t="s">
        <v>3158</v>
      </c>
      <c r="G7057" s="10" t="s">
        <v>3159</v>
      </c>
      <c r="H7057" s="10" t="s">
        <v>92</v>
      </c>
      <c r="I7057" s="10" t="s">
        <v>23</v>
      </c>
      <c r="J7057" s="10" t="s">
        <v>276</v>
      </c>
      <c r="K7057" s="10" t="s">
        <v>277</v>
      </c>
      <c r="L7057" s="10">
        <v>85234</v>
      </c>
      <c r="M7057" s="10" t="s">
        <v>39</v>
      </c>
      <c r="N7057" s="10" t="str">
        <f>_xlfn.XLOOKUP($M:$M,People!$B:$B,People!A:A)</f>
        <v>Sadie Pawthorne</v>
      </c>
      <c r="O7057" s="10" t="s">
        <v>1975</v>
      </c>
      <c r="P7057" s="10" t="str">
        <f>VLOOKUP(O7057,Products!$A:$E,3,FALSE)</f>
        <v>3M</v>
      </c>
      <c r="Q7057" s="31">
        <f>INDEX(Products!$E:$E,MATCH(O7057,Products!$A:$A,0))</f>
        <v>0.38</v>
      </c>
      <c r="R7057" s="10" t="s">
        <v>28</v>
      </c>
      <c r="S7057" s="10" t="s">
        <v>58</v>
      </c>
      <c r="T7057" s="10" t="s">
        <v>1976</v>
      </c>
      <c r="U7057" s="12">
        <v>68.703999999999994</v>
      </c>
      <c r="V7057" s="12">
        <v>2</v>
      </c>
      <c r="W7057" s="12">
        <v>0.2</v>
      </c>
      <c r="X7057" s="12">
        <v>16.317200000000003</v>
      </c>
    </row>
    <row r="7058" spans="1:24" ht="14" x14ac:dyDescent="0.3">
      <c r="A7058" s="9">
        <v>7053</v>
      </c>
      <c r="B7058" s="14" t="s">
        <v>9495</v>
      </c>
      <c r="C7058" s="15">
        <v>46073</v>
      </c>
      <c r="D7058" s="15">
        <v>46076</v>
      </c>
      <c r="E7058" s="10" t="s">
        <v>168</v>
      </c>
      <c r="F7058" s="10" t="s">
        <v>2136</v>
      </c>
      <c r="G7058" s="10" t="s">
        <v>2137</v>
      </c>
      <c r="H7058" s="10" t="s">
        <v>36</v>
      </c>
      <c r="I7058" s="10" t="s">
        <v>23</v>
      </c>
      <c r="J7058" s="10" t="s">
        <v>831</v>
      </c>
      <c r="K7058" s="10" t="s">
        <v>38</v>
      </c>
      <c r="L7058" s="10">
        <v>92105</v>
      </c>
      <c r="M7058" s="10" t="s">
        <v>39</v>
      </c>
      <c r="N7058" s="10" t="str">
        <f>_xlfn.XLOOKUP($M:$M,People!$B:$B,People!A:A)</f>
        <v>Sadie Pawthorne</v>
      </c>
      <c r="O7058" s="10" t="s">
        <v>2138</v>
      </c>
      <c r="P7058" s="10" t="str">
        <f>VLOOKUP(O7058,Products!$A:$E,3,FALSE)</f>
        <v>Logitech</v>
      </c>
      <c r="Q7058" s="31">
        <f>INDEX(Products!$E:$E,MATCH(O7058,Products!$A:$A,0))</f>
        <v>0.31</v>
      </c>
      <c r="R7058" s="10" t="s">
        <v>28</v>
      </c>
      <c r="S7058" s="10" t="s">
        <v>58</v>
      </c>
      <c r="T7058" s="10" t="s">
        <v>2139</v>
      </c>
      <c r="U7058" s="12">
        <v>22.23</v>
      </c>
      <c r="V7058" s="12">
        <v>1</v>
      </c>
      <c r="W7058" s="12">
        <v>0</v>
      </c>
      <c r="X7058" s="12">
        <v>7.3358999999999988</v>
      </c>
    </row>
    <row r="7059" spans="1:24" ht="14" x14ac:dyDescent="0.3">
      <c r="A7059" s="9">
        <v>7054</v>
      </c>
      <c r="B7059" s="14" t="s">
        <v>9494</v>
      </c>
      <c r="C7059" s="15">
        <v>46073</v>
      </c>
      <c r="D7059" s="15">
        <v>46080</v>
      </c>
      <c r="E7059" s="10" t="s">
        <v>44</v>
      </c>
      <c r="F7059" s="10" t="s">
        <v>3158</v>
      </c>
      <c r="G7059" s="10" t="s">
        <v>3159</v>
      </c>
      <c r="H7059" s="10" t="s">
        <v>92</v>
      </c>
      <c r="I7059" s="10" t="s">
        <v>23</v>
      </c>
      <c r="J7059" s="10" t="s">
        <v>276</v>
      </c>
      <c r="K7059" s="10" t="s">
        <v>277</v>
      </c>
      <c r="L7059" s="10">
        <v>85234</v>
      </c>
      <c r="M7059" s="10" t="s">
        <v>39</v>
      </c>
      <c r="N7059" s="10" t="str">
        <f>_xlfn.XLOOKUP($M:$M,People!$B:$B,People!A:A)</f>
        <v>Sadie Pawthorne</v>
      </c>
      <c r="O7059" s="10" t="s">
        <v>3164</v>
      </c>
      <c r="P7059" s="10" t="str">
        <f>VLOOKUP(O7059,Products!$A:$E,3,FALSE)</f>
        <v>Samsung</v>
      </c>
      <c r="Q7059" s="31">
        <f>INDEX(Products!$E:$E,MATCH(O7059,Products!$A:$A,0))</f>
        <v>0.25</v>
      </c>
      <c r="R7059" s="10" t="s">
        <v>28</v>
      </c>
      <c r="S7059" s="10" t="s">
        <v>50</v>
      </c>
      <c r="T7059" s="10" t="s">
        <v>2739</v>
      </c>
      <c r="U7059" s="12">
        <v>386.91</v>
      </c>
      <c r="V7059" s="12">
        <v>9</v>
      </c>
      <c r="W7059" s="12">
        <v>0.5</v>
      </c>
      <c r="X7059" s="12">
        <v>-185.71679999999998</v>
      </c>
    </row>
    <row r="7060" spans="1:24" ht="14" x14ac:dyDescent="0.3">
      <c r="A7060" s="9">
        <v>7055</v>
      </c>
      <c r="B7060" s="14" t="s">
        <v>9496</v>
      </c>
      <c r="C7060" s="15">
        <v>46073</v>
      </c>
      <c r="D7060" s="15">
        <v>46078</v>
      </c>
      <c r="E7060" s="10" t="s">
        <v>44</v>
      </c>
      <c r="F7060" s="10" t="s">
        <v>4571</v>
      </c>
      <c r="G7060" s="10" t="s">
        <v>4572</v>
      </c>
      <c r="H7060" s="10" t="s">
        <v>92</v>
      </c>
      <c r="I7060" s="10" t="s">
        <v>23</v>
      </c>
      <c r="J7060" s="10" t="s">
        <v>3714</v>
      </c>
      <c r="K7060" s="10" t="s">
        <v>570</v>
      </c>
      <c r="L7060" s="10">
        <v>74403</v>
      </c>
      <c r="M7060" s="10" t="s">
        <v>95</v>
      </c>
      <c r="N7060" s="10" t="str">
        <f>_xlfn.XLOOKUP($M:$M,People!$B:$B,People!A:A)</f>
        <v>Roxanne Rodriguez</v>
      </c>
      <c r="O7060" s="10" t="s">
        <v>4876</v>
      </c>
      <c r="P7060" s="10" t="str">
        <f>VLOOKUP(O7060,Products!$A:$E,3,FALSE)</f>
        <v>3M</v>
      </c>
      <c r="Q7060" s="31">
        <f>INDEX(Products!$E:$E,MATCH(O7060,Products!$A:$A,0))</f>
        <v>0.34</v>
      </c>
      <c r="R7060" s="10" t="s">
        <v>41</v>
      </c>
      <c r="S7060" s="10" t="s">
        <v>71</v>
      </c>
      <c r="T7060" s="10" t="s">
        <v>4877</v>
      </c>
      <c r="U7060" s="12">
        <v>13.11</v>
      </c>
      <c r="V7060" s="12">
        <v>3</v>
      </c>
      <c r="W7060" s="12">
        <v>0</v>
      </c>
      <c r="X7060" s="12">
        <v>3.4086000000000003</v>
      </c>
    </row>
    <row r="7061" spans="1:24" ht="14" x14ac:dyDescent="0.3">
      <c r="A7061" s="9">
        <v>7056</v>
      </c>
      <c r="B7061" s="14" t="s">
        <v>9496</v>
      </c>
      <c r="C7061" s="15">
        <v>46073</v>
      </c>
      <c r="D7061" s="15">
        <v>46078</v>
      </c>
      <c r="E7061" s="10" t="s">
        <v>44</v>
      </c>
      <c r="F7061" s="10" t="s">
        <v>4571</v>
      </c>
      <c r="G7061" s="10" t="s">
        <v>4572</v>
      </c>
      <c r="H7061" s="10" t="s">
        <v>92</v>
      </c>
      <c r="I7061" s="10" t="s">
        <v>23</v>
      </c>
      <c r="J7061" s="10" t="s">
        <v>3714</v>
      </c>
      <c r="K7061" s="10" t="s">
        <v>570</v>
      </c>
      <c r="L7061" s="10">
        <v>74403</v>
      </c>
      <c r="M7061" s="10" t="s">
        <v>95</v>
      </c>
      <c r="N7061" s="10" t="str">
        <f>_xlfn.XLOOKUP($M:$M,People!$B:$B,People!A:A)</f>
        <v>Roxanne Rodriguez</v>
      </c>
      <c r="O7061" s="10" t="s">
        <v>2735</v>
      </c>
      <c r="P7061" s="10" t="str">
        <f>VLOOKUP(O7061,Products!$A:$E,3,FALSE)</f>
        <v>Samsung</v>
      </c>
      <c r="Q7061" s="31">
        <f>INDEX(Products!$E:$E,MATCH(O7061,Products!$A:$A,0))</f>
        <v>0.25</v>
      </c>
      <c r="R7061" s="10" t="s">
        <v>41</v>
      </c>
      <c r="S7061" s="10" t="s">
        <v>61</v>
      </c>
      <c r="T7061" s="10" t="s">
        <v>2736</v>
      </c>
      <c r="U7061" s="12">
        <v>6.56</v>
      </c>
      <c r="V7061" s="12">
        <v>2</v>
      </c>
      <c r="W7061" s="12">
        <v>0</v>
      </c>
      <c r="X7061" s="12">
        <v>1.9023999999999992</v>
      </c>
    </row>
    <row r="7062" spans="1:24" ht="14" x14ac:dyDescent="0.3">
      <c r="A7062" s="9">
        <v>7057</v>
      </c>
      <c r="B7062" s="14" t="s">
        <v>9494</v>
      </c>
      <c r="C7062" s="15">
        <v>46073</v>
      </c>
      <c r="D7062" s="15">
        <v>46080</v>
      </c>
      <c r="E7062" s="10" t="s">
        <v>44</v>
      </c>
      <c r="F7062" s="10" t="s">
        <v>3158</v>
      </c>
      <c r="G7062" s="10" t="s">
        <v>3159</v>
      </c>
      <c r="H7062" s="10" t="s">
        <v>92</v>
      </c>
      <c r="I7062" s="10" t="s">
        <v>23</v>
      </c>
      <c r="J7062" s="10" t="s">
        <v>276</v>
      </c>
      <c r="K7062" s="10" t="s">
        <v>277</v>
      </c>
      <c r="L7062" s="10">
        <v>85234</v>
      </c>
      <c r="M7062" s="10" t="s">
        <v>39</v>
      </c>
      <c r="N7062" s="10" t="str">
        <f>_xlfn.XLOOKUP($M:$M,People!$B:$B,People!A:A)</f>
        <v>Sadie Pawthorne</v>
      </c>
      <c r="O7062" s="10" t="s">
        <v>4843</v>
      </c>
      <c r="P7062" s="10" t="str">
        <f>VLOOKUP(O7062,Products!$A:$E,3,FALSE)</f>
        <v>3M</v>
      </c>
      <c r="Q7062" s="31">
        <f>INDEX(Products!$E:$E,MATCH(O7062,Products!$A:$A,0))</f>
        <v>0.38</v>
      </c>
      <c r="R7062" s="10" t="s">
        <v>41</v>
      </c>
      <c r="S7062" s="10" t="s">
        <v>155</v>
      </c>
      <c r="T7062" s="10" t="s">
        <v>4844</v>
      </c>
      <c r="U7062" s="12">
        <v>10.64</v>
      </c>
      <c r="V7062" s="12">
        <v>5</v>
      </c>
      <c r="W7062" s="12">
        <v>0.2</v>
      </c>
      <c r="X7062" s="12">
        <v>3.8570000000000002</v>
      </c>
    </row>
    <row r="7063" spans="1:24" ht="14" x14ac:dyDescent="0.3">
      <c r="A7063" s="9">
        <v>7058</v>
      </c>
      <c r="B7063" s="14" t="s">
        <v>9497</v>
      </c>
      <c r="C7063" s="15">
        <v>46073</v>
      </c>
      <c r="D7063" s="15">
        <v>46078</v>
      </c>
      <c r="E7063" s="10" t="s">
        <v>19</v>
      </c>
      <c r="F7063" s="10" t="s">
        <v>1205</v>
      </c>
      <c r="G7063" s="10" t="s">
        <v>1206</v>
      </c>
      <c r="H7063" s="10" t="s">
        <v>36</v>
      </c>
      <c r="I7063" s="10" t="s">
        <v>23</v>
      </c>
      <c r="J7063" s="10" t="s">
        <v>1282</v>
      </c>
      <c r="K7063" s="10" t="s">
        <v>402</v>
      </c>
      <c r="L7063" s="10">
        <v>80027</v>
      </c>
      <c r="M7063" s="10" t="s">
        <v>39</v>
      </c>
      <c r="N7063" s="10" t="str">
        <f>_xlfn.XLOOKUP($M:$M,People!$B:$B,People!A:A)</f>
        <v>Sadie Pawthorne</v>
      </c>
      <c r="O7063" s="10" t="s">
        <v>4262</v>
      </c>
      <c r="P7063" s="10" t="str">
        <f>VLOOKUP(O7063,Products!$A:$E,3,FALSE)</f>
        <v>Office Depot</v>
      </c>
      <c r="Q7063" s="31">
        <f>INDEX(Products!$E:$E,MATCH(O7063,Products!$A:$A,0))</f>
        <v>0.38</v>
      </c>
      <c r="R7063" s="10" t="s">
        <v>41</v>
      </c>
      <c r="S7063" s="10" t="s">
        <v>240</v>
      </c>
      <c r="T7063" s="10" t="s">
        <v>495</v>
      </c>
      <c r="U7063" s="12">
        <v>9.4320000000000004</v>
      </c>
      <c r="V7063" s="12">
        <v>3</v>
      </c>
      <c r="W7063" s="12">
        <v>0.2</v>
      </c>
      <c r="X7063" s="12">
        <v>3.065399999999999</v>
      </c>
    </row>
    <row r="7064" spans="1:24" ht="14" x14ac:dyDescent="0.3">
      <c r="A7064" s="9">
        <v>7059</v>
      </c>
      <c r="B7064" s="14" t="s">
        <v>9494</v>
      </c>
      <c r="C7064" s="15">
        <v>46073</v>
      </c>
      <c r="D7064" s="15">
        <v>46080</v>
      </c>
      <c r="E7064" s="10" t="s">
        <v>44</v>
      </c>
      <c r="F7064" s="10" t="s">
        <v>3158</v>
      </c>
      <c r="G7064" s="10" t="s">
        <v>3159</v>
      </c>
      <c r="H7064" s="10" t="s">
        <v>92</v>
      </c>
      <c r="I7064" s="10" t="s">
        <v>23</v>
      </c>
      <c r="J7064" s="10" t="s">
        <v>276</v>
      </c>
      <c r="K7064" s="10" t="s">
        <v>277</v>
      </c>
      <c r="L7064" s="10">
        <v>85234</v>
      </c>
      <c r="M7064" s="10" t="s">
        <v>39</v>
      </c>
      <c r="N7064" s="10" t="str">
        <f>_xlfn.XLOOKUP($M:$M,People!$B:$B,People!A:A)</f>
        <v>Sadie Pawthorne</v>
      </c>
      <c r="O7064" s="10" t="s">
        <v>2948</v>
      </c>
      <c r="P7064" s="10" t="str">
        <f>VLOOKUP(O7064,Products!$A:$E,3,FALSE)</f>
        <v>3M</v>
      </c>
      <c r="Q7064" s="31">
        <f>INDEX(Products!$E:$E,MATCH(O7064,Products!$A:$A,0))</f>
        <v>0.4</v>
      </c>
      <c r="R7064" s="10" t="s">
        <v>41</v>
      </c>
      <c r="S7064" s="10" t="s">
        <v>53</v>
      </c>
      <c r="T7064" s="10" t="s">
        <v>2949</v>
      </c>
      <c r="U7064" s="12">
        <v>51.168000000000006</v>
      </c>
      <c r="V7064" s="12">
        <v>2</v>
      </c>
      <c r="W7064" s="12">
        <v>0.2</v>
      </c>
      <c r="X7064" s="12">
        <v>-6.3960000000000008</v>
      </c>
    </row>
    <row r="7065" spans="1:24" ht="14" x14ac:dyDescent="0.3">
      <c r="A7065" s="9">
        <v>7060</v>
      </c>
      <c r="B7065" s="14" t="s">
        <v>9494</v>
      </c>
      <c r="C7065" s="15">
        <v>46073</v>
      </c>
      <c r="D7065" s="15">
        <v>46080</v>
      </c>
      <c r="E7065" s="10" t="s">
        <v>44</v>
      </c>
      <c r="F7065" s="10" t="s">
        <v>3158</v>
      </c>
      <c r="G7065" s="10" t="s">
        <v>3159</v>
      </c>
      <c r="H7065" s="10" t="s">
        <v>92</v>
      </c>
      <c r="I7065" s="10" t="s">
        <v>23</v>
      </c>
      <c r="J7065" s="10" t="s">
        <v>276</v>
      </c>
      <c r="K7065" s="10" t="s">
        <v>277</v>
      </c>
      <c r="L7065" s="10">
        <v>85234</v>
      </c>
      <c r="M7065" s="10" t="s">
        <v>39</v>
      </c>
      <c r="N7065" s="10" t="str">
        <f>_xlfn.XLOOKUP($M:$M,People!$B:$B,People!A:A)</f>
        <v>Sadie Pawthorne</v>
      </c>
      <c r="O7065" s="10" t="s">
        <v>3938</v>
      </c>
      <c r="P7065" s="10" t="str">
        <f>VLOOKUP(O7065,Products!$A:$E,3,FALSE)</f>
        <v>IKEA</v>
      </c>
      <c r="Q7065" s="31">
        <f>INDEX(Products!$E:$E,MATCH(O7065,Products!$A:$A,0))</f>
        <v>0.4</v>
      </c>
      <c r="R7065" s="10" t="s">
        <v>64</v>
      </c>
      <c r="S7065" s="10" t="s">
        <v>144</v>
      </c>
      <c r="T7065" s="10" t="s">
        <v>3939</v>
      </c>
      <c r="U7065" s="12">
        <v>31.992000000000004</v>
      </c>
      <c r="V7065" s="12">
        <v>1</v>
      </c>
      <c r="W7065" s="12">
        <v>0.2</v>
      </c>
      <c r="X7065" s="12">
        <v>4.7987999999999964</v>
      </c>
    </row>
    <row r="7066" spans="1:24" ht="14" x14ac:dyDescent="0.3">
      <c r="A7066" s="9">
        <v>7061</v>
      </c>
      <c r="B7066" s="14" t="s">
        <v>9495</v>
      </c>
      <c r="C7066" s="15">
        <v>46073</v>
      </c>
      <c r="D7066" s="15">
        <v>46076</v>
      </c>
      <c r="E7066" s="10" t="s">
        <v>168</v>
      </c>
      <c r="F7066" s="10" t="s">
        <v>2136</v>
      </c>
      <c r="G7066" s="10" t="s">
        <v>2137</v>
      </c>
      <c r="H7066" s="10" t="s">
        <v>36</v>
      </c>
      <c r="I7066" s="10" t="s">
        <v>23</v>
      </c>
      <c r="J7066" s="10" t="s">
        <v>831</v>
      </c>
      <c r="K7066" s="10" t="s">
        <v>38</v>
      </c>
      <c r="L7066" s="10">
        <v>92105</v>
      </c>
      <c r="M7066" s="10" t="s">
        <v>39</v>
      </c>
      <c r="N7066" s="10" t="str">
        <f>_xlfn.XLOOKUP($M:$M,People!$B:$B,People!A:A)</f>
        <v>Sadie Pawthorne</v>
      </c>
      <c r="O7066" s="10" t="s">
        <v>844</v>
      </c>
      <c r="P7066" s="10" t="str">
        <f>VLOOKUP(O7066,Products!$A:$E,3,FALSE)</f>
        <v>Staples</v>
      </c>
      <c r="Q7066" s="31">
        <f>INDEX(Products!$E:$E,MATCH(O7066,Products!$A:$A,0))</f>
        <v>0.25</v>
      </c>
      <c r="R7066" s="10" t="s">
        <v>64</v>
      </c>
      <c r="S7066" s="10" t="s">
        <v>65</v>
      </c>
      <c r="T7066" s="10" t="s">
        <v>845</v>
      </c>
      <c r="U7066" s="12">
        <v>215.96799999999999</v>
      </c>
      <c r="V7066" s="12">
        <v>2</v>
      </c>
      <c r="W7066" s="12">
        <v>0.2</v>
      </c>
      <c r="X7066" s="12">
        <v>18.897199999999991</v>
      </c>
    </row>
    <row r="7067" spans="1:24" ht="14" x14ac:dyDescent="0.3">
      <c r="A7067" s="9">
        <v>7062</v>
      </c>
      <c r="B7067" s="14" t="s">
        <v>9494</v>
      </c>
      <c r="C7067" s="15">
        <v>46073</v>
      </c>
      <c r="D7067" s="15">
        <v>46080</v>
      </c>
      <c r="E7067" s="10" t="s">
        <v>44</v>
      </c>
      <c r="F7067" s="10" t="s">
        <v>3158</v>
      </c>
      <c r="G7067" s="10" t="s">
        <v>3159</v>
      </c>
      <c r="H7067" s="10" t="s">
        <v>92</v>
      </c>
      <c r="I7067" s="10" t="s">
        <v>23</v>
      </c>
      <c r="J7067" s="10" t="s">
        <v>276</v>
      </c>
      <c r="K7067" s="10" t="s">
        <v>277</v>
      </c>
      <c r="L7067" s="10">
        <v>85234</v>
      </c>
      <c r="M7067" s="10" t="s">
        <v>39</v>
      </c>
      <c r="N7067" s="10" t="str">
        <f>_xlfn.XLOOKUP($M:$M,People!$B:$B,People!A:A)</f>
        <v>Sadie Pawthorne</v>
      </c>
      <c r="O7067" s="10" t="s">
        <v>2836</v>
      </c>
      <c r="P7067" s="10" t="str">
        <f>VLOOKUP(O7067,Products!$A:$E,3,FALSE)</f>
        <v>Avery</v>
      </c>
      <c r="Q7067" s="31">
        <f>INDEX(Products!$E:$E,MATCH(O7067,Products!$A:$A,0))</f>
        <v>0.37</v>
      </c>
      <c r="R7067" s="10" t="s">
        <v>64</v>
      </c>
      <c r="S7067" s="10" t="s">
        <v>65</v>
      </c>
      <c r="T7067" s="10" t="s">
        <v>2837</v>
      </c>
      <c r="U7067" s="12">
        <v>333.57600000000002</v>
      </c>
      <c r="V7067" s="12">
        <v>3</v>
      </c>
      <c r="W7067" s="12">
        <v>0.2</v>
      </c>
      <c r="X7067" s="12">
        <v>25.018199999999993</v>
      </c>
    </row>
    <row r="7068" spans="1:24" ht="14" x14ac:dyDescent="0.3">
      <c r="A7068" s="9">
        <v>7063</v>
      </c>
      <c r="B7068" s="14" t="s">
        <v>9498</v>
      </c>
      <c r="C7068" s="15">
        <v>46074</v>
      </c>
      <c r="D7068" s="15">
        <v>46079</v>
      </c>
      <c r="E7068" s="10" t="s">
        <v>44</v>
      </c>
      <c r="F7068" s="10" t="s">
        <v>447</v>
      </c>
      <c r="G7068" s="10" t="s">
        <v>448</v>
      </c>
      <c r="H7068" s="10" t="s">
        <v>22</v>
      </c>
      <c r="I7068" s="10" t="s">
        <v>23</v>
      </c>
      <c r="J7068" s="10" t="s">
        <v>3442</v>
      </c>
      <c r="K7068" s="10" t="s">
        <v>94</v>
      </c>
      <c r="L7068" s="10">
        <v>75007</v>
      </c>
      <c r="M7068" s="10" t="s">
        <v>95</v>
      </c>
      <c r="N7068" s="10" t="str">
        <f>_xlfn.XLOOKUP($M:$M,People!$B:$B,People!A:A)</f>
        <v>Roxanne Rodriguez</v>
      </c>
      <c r="O7068" s="10" t="s">
        <v>1148</v>
      </c>
      <c r="P7068" s="10" t="str">
        <f>VLOOKUP(O7068,Products!$A:$E,3,FALSE)</f>
        <v>HP</v>
      </c>
      <c r="Q7068" s="31">
        <f>INDEX(Products!$E:$E,MATCH(O7068,Products!$A:$A,0))</f>
        <v>0.27</v>
      </c>
      <c r="R7068" s="10" t="s">
        <v>64</v>
      </c>
      <c r="S7068" s="10" t="s">
        <v>144</v>
      </c>
      <c r="T7068" s="10" t="s">
        <v>1149</v>
      </c>
      <c r="U7068" s="12">
        <v>47.904000000000003</v>
      </c>
      <c r="V7068" s="12">
        <v>1</v>
      </c>
      <c r="W7068" s="12">
        <v>0.2</v>
      </c>
      <c r="X7068" s="12">
        <v>-2.9940000000000015</v>
      </c>
    </row>
    <row r="7069" spans="1:24" ht="14" x14ac:dyDescent="0.3">
      <c r="A7069" s="9">
        <v>7064</v>
      </c>
      <c r="B7069" s="14" t="s">
        <v>9499</v>
      </c>
      <c r="C7069" s="15">
        <v>46076</v>
      </c>
      <c r="D7069" s="15">
        <v>46083</v>
      </c>
      <c r="E7069" s="10" t="s">
        <v>44</v>
      </c>
      <c r="F7069" s="10" t="s">
        <v>3854</v>
      </c>
      <c r="G7069" s="10" t="s">
        <v>3855</v>
      </c>
      <c r="H7069" s="10" t="s">
        <v>36</v>
      </c>
      <c r="I7069" s="10" t="s">
        <v>23</v>
      </c>
      <c r="J7069" s="10" t="s">
        <v>86</v>
      </c>
      <c r="K7069" s="10" t="s">
        <v>87</v>
      </c>
      <c r="L7069" s="10">
        <v>98115</v>
      </c>
      <c r="M7069" s="10" t="s">
        <v>39</v>
      </c>
      <c r="N7069" s="10" t="str">
        <f>_xlfn.XLOOKUP($M:$M,People!$B:$B,People!A:A)</f>
        <v>Sadie Pawthorne</v>
      </c>
      <c r="O7069" s="10" t="s">
        <v>4722</v>
      </c>
      <c r="P7069" s="10" t="str">
        <f>VLOOKUP(O7069,Products!$A:$E,3,FALSE)</f>
        <v>3M</v>
      </c>
      <c r="Q7069" s="31">
        <f>INDEX(Products!$E:$E,MATCH(O7069,Products!$A:$A,0))</f>
        <v>0.28000000000000003</v>
      </c>
      <c r="R7069" s="10" t="s">
        <v>41</v>
      </c>
      <c r="S7069" s="10" t="s">
        <v>240</v>
      </c>
      <c r="T7069" s="10" t="s">
        <v>4723</v>
      </c>
      <c r="U7069" s="12">
        <v>8.4</v>
      </c>
      <c r="V7069" s="12">
        <v>5</v>
      </c>
      <c r="W7069" s="12">
        <v>0</v>
      </c>
      <c r="X7069" s="12">
        <v>0.33599999999999963</v>
      </c>
    </row>
    <row r="7070" spans="1:24" ht="14" x14ac:dyDescent="0.3">
      <c r="A7070" s="9">
        <v>7065</v>
      </c>
      <c r="B7070" s="14" t="s">
        <v>9500</v>
      </c>
      <c r="C7070" s="15">
        <v>46076</v>
      </c>
      <c r="D7070" s="15">
        <v>46082</v>
      </c>
      <c r="E7070" s="10" t="s">
        <v>44</v>
      </c>
      <c r="F7070" s="10" t="s">
        <v>1752</v>
      </c>
      <c r="G7070" s="10" t="s">
        <v>1753</v>
      </c>
      <c r="H7070" s="10" t="s">
        <v>22</v>
      </c>
      <c r="I7070" s="10" t="s">
        <v>23</v>
      </c>
      <c r="J7070" s="10" t="s">
        <v>37</v>
      </c>
      <c r="K7070" s="10" t="s">
        <v>38</v>
      </c>
      <c r="L7070" s="10">
        <v>90008</v>
      </c>
      <c r="M7070" s="10" t="s">
        <v>39</v>
      </c>
      <c r="N7070" s="10" t="str">
        <f>_xlfn.XLOOKUP($M:$M,People!$B:$B,People!A:A)</f>
        <v>Sadie Pawthorne</v>
      </c>
      <c r="O7070" s="10" t="s">
        <v>2946</v>
      </c>
      <c r="P7070" s="10" t="str">
        <f>VLOOKUP(O7070,Products!$A:$E,3,FALSE)</f>
        <v>Staples</v>
      </c>
      <c r="Q7070" s="31">
        <f>INDEX(Products!$E:$E,MATCH(O7070,Products!$A:$A,0))</f>
        <v>0.37</v>
      </c>
      <c r="R7070" s="10" t="s">
        <v>41</v>
      </c>
      <c r="S7070" s="10" t="s">
        <v>82</v>
      </c>
      <c r="T7070" s="10" t="s">
        <v>2947</v>
      </c>
      <c r="U7070" s="12">
        <v>37.44</v>
      </c>
      <c r="V7070" s="12">
        <v>6</v>
      </c>
      <c r="W7070" s="12">
        <v>0</v>
      </c>
      <c r="X7070" s="12">
        <v>16.847999999999999</v>
      </c>
    </row>
    <row r="7071" spans="1:24" ht="14" x14ac:dyDescent="0.3">
      <c r="A7071" s="9">
        <v>7066</v>
      </c>
      <c r="B7071" s="14" t="s">
        <v>9499</v>
      </c>
      <c r="C7071" s="15">
        <v>46076</v>
      </c>
      <c r="D7071" s="15">
        <v>46083</v>
      </c>
      <c r="E7071" s="10" t="s">
        <v>44</v>
      </c>
      <c r="F7071" s="10" t="s">
        <v>3854</v>
      </c>
      <c r="G7071" s="10" t="s">
        <v>3855</v>
      </c>
      <c r="H7071" s="10" t="s">
        <v>36</v>
      </c>
      <c r="I7071" s="10" t="s">
        <v>23</v>
      </c>
      <c r="J7071" s="10" t="s">
        <v>86</v>
      </c>
      <c r="K7071" s="10" t="s">
        <v>87</v>
      </c>
      <c r="L7071" s="10">
        <v>98115</v>
      </c>
      <c r="M7071" s="10" t="s">
        <v>39</v>
      </c>
      <c r="N7071" s="10" t="str">
        <f>_xlfn.XLOOKUP($M:$M,People!$B:$B,People!A:A)</f>
        <v>Sadie Pawthorne</v>
      </c>
      <c r="O7071" s="10" t="s">
        <v>2718</v>
      </c>
      <c r="P7071" s="10" t="str">
        <f>VLOOKUP(O7071,Products!$A:$E,3,FALSE)</f>
        <v>Dell</v>
      </c>
      <c r="Q7071" s="31">
        <f>INDEX(Products!$E:$E,MATCH(O7071,Products!$A:$A,0))</f>
        <v>0.4</v>
      </c>
      <c r="R7071" s="10" t="s">
        <v>64</v>
      </c>
      <c r="S7071" s="10" t="s">
        <v>65</v>
      </c>
      <c r="T7071" s="10" t="s">
        <v>2719</v>
      </c>
      <c r="U7071" s="12">
        <v>71.959999999999994</v>
      </c>
      <c r="V7071" s="12">
        <v>5</v>
      </c>
      <c r="W7071" s="12">
        <v>0.2</v>
      </c>
      <c r="X7071" s="12">
        <v>25.185999999999996</v>
      </c>
    </row>
    <row r="7072" spans="1:24" ht="14" x14ac:dyDescent="0.3">
      <c r="A7072" s="9">
        <v>7067</v>
      </c>
      <c r="B7072" s="14" t="s">
        <v>9501</v>
      </c>
      <c r="C7072" s="15">
        <v>46077</v>
      </c>
      <c r="D7072" s="15">
        <v>46081</v>
      </c>
      <c r="E7072" s="10" t="s">
        <v>44</v>
      </c>
      <c r="F7072" s="10" t="s">
        <v>3886</v>
      </c>
      <c r="G7072" s="10" t="s">
        <v>3887</v>
      </c>
      <c r="H7072" s="10" t="s">
        <v>22</v>
      </c>
      <c r="I7072" s="10" t="s">
        <v>23</v>
      </c>
      <c r="J7072" s="10" t="s">
        <v>131</v>
      </c>
      <c r="K7072" s="10" t="s">
        <v>132</v>
      </c>
      <c r="L7072" s="10">
        <v>19134</v>
      </c>
      <c r="M7072" s="10" t="s">
        <v>133</v>
      </c>
      <c r="N7072" s="10" t="str">
        <f>_xlfn.XLOOKUP($M:$M,People!$B:$B,People!A:A)</f>
        <v>Chuck Magee</v>
      </c>
      <c r="O7072" s="10" t="s">
        <v>2985</v>
      </c>
      <c r="P7072" s="10" t="str">
        <f>VLOOKUP(O7072,Products!$A:$E,3,FALSE)</f>
        <v>Canon</v>
      </c>
      <c r="Q7072" s="31">
        <f>INDEX(Products!$E:$E,MATCH(O7072,Products!$A:$A,0))</f>
        <v>0.32</v>
      </c>
      <c r="R7072" s="10" t="s">
        <v>41</v>
      </c>
      <c r="S7072" s="10" t="s">
        <v>68</v>
      </c>
      <c r="T7072" s="10" t="s">
        <v>2986</v>
      </c>
      <c r="U7072" s="12">
        <v>4.9560000000000004</v>
      </c>
      <c r="V7072" s="12">
        <v>4</v>
      </c>
      <c r="W7072" s="12">
        <v>0.7</v>
      </c>
      <c r="X7072" s="12">
        <v>-3.7995999999999981</v>
      </c>
    </row>
    <row r="7073" spans="1:24" ht="14" x14ac:dyDescent="0.3">
      <c r="A7073" s="9">
        <v>7068</v>
      </c>
      <c r="B7073" s="14" t="s">
        <v>9502</v>
      </c>
      <c r="C7073" s="15">
        <v>46077</v>
      </c>
      <c r="D7073" s="15">
        <v>46081</v>
      </c>
      <c r="E7073" s="10" t="s">
        <v>44</v>
      </c>
      <c r="F7073" s="10" t="s">
        <v>196</v>
      </c>
      <c r="G7073" s="10" t="s">
        <v>197</v>
      </c>
      <c r="H7073" s="10" t="s">
        <v>36</v>
      </c>
      <c r="I7073" s="10" t="s">
        <v>23</v>
      </c>
      <c r="J7073" s="10" t="s">
        <v>131</v>
      </c>
      <c r="K7073" s="10" t="s">
        <v>132</v>
      </c>
      <c r="L7073" s="10">
        <v>19134</v>
      </c>
      <c r="M7073" s="10" t="s">
        <v>133</v>
      </c>
      <c r="N7073" s="10" t="str">
        <f>_xlfn.XLOOKUP($M:$M,People!$B:$B,People!A:A)</f>
        <v>Chuck Magee</v>
      </c>
      <c r="O7073" s="10" t="s">
        <v>3342</v>
      </c>
      <c r="P7073" s="10" t="str">
        <f>VLOOKUP(O7073,Products!$A:$E,3,FALSE)</f>
        <v>HP</v>
      </c>
      <c r="Q7073" s="31">
        <f>INDEX(Products!$E:$E,MATCH(O7073,Products!$A:$A,0))</f>
        <v>0.31</v>
      </c>
      <c r="R7073" s="10" t="s">
        <v>41</v>
      </c>
      <c r="S7073" s="10" t="s">
        <v>82</v>
      </c>
      <c r="T7073" s="10" t="s">
        <v>3343</v>
      </c>
      <c r="U7073" s="12">
        <v>123.92000000000002</v>
      </c>
      <c r="V7073" s="12">
        <v>5</v>
      </c>
      <c r="W7073" s="12">
        <v>0.2</v>
      </c>
      <c r="X7073" s="12">
        <v>38.724999999999994</v>
      </c>
    </row>
    <row r="7074" spans="1:24" ht="14" x14ac:dyDescent="0.3">
      <c r="A7074" s="9">
        <v>7069</v>
      </c>
      <c r="B7074" s="14" t="s">
        <v>9502</v>
      </c>
      <c r="C7074" s="15">
        <v>46077</v>
      </c>
      <c r="D7074" s="15">
        <v>46081</v>
      </c>
      <c r="E7074" s="10" t="s">
        <v>44</v>
      </c>
      <c r="F7074" s="10" t="s">
        <v>196</v>
      </c>
      <c r="G7074" s="10" t="s">
        <v>197</v>
      </c>
      <c r="H7074" s="10" t="s">
        <v>36</v>
      </c>
      <c r="I7074" s="10" t="s">
        <v>23</v>
      </c>
      <c r="J7074" s="10" t="s">
        <v>131</v>
      </c>
      <c r="K7074" s="10" t="s">
        <v>132</v>
      </c>
      <c r="L7074" s="10">
        <v>19134</v>
      </c>
      <c r="M7074" s="10" t="s">
        <v>133</v>
      </c>
      <c r="N7074" s="10" t="str">
        <f>_xlfn.XLOOKUP($M:$M,People!$B:$B,People!A:A)</f>
        <v>Chuck Magee</v>
      </c>
      <c r="O7074" s="10" t="s">
        <v>2516</v>
      </c>
      <c r="P7074" s="10" t="str">
        <f>VLOOKUP(O7074,Products!$A:$E,3,FALSE)</f>
        <v>Staples</v>
      </c>
      <c r="Q7074" s="31">
        <f>INDEX(Products!$E:$E,MATCH(O7074,Products!$A:$A,0))</f>
        <v>0.27</v>
      </c>
      <c r="R7074" s="10" t="s">
        <v>64</v>
      </c>
      <c r="S7074" s="10" t="s">
        <v>144</v>
      </c>
      <c r="T7074" s="10" t="s">
        <v>2517</v>
      </c>
      <c r="U7074" s="12">
        <v>1319.8</v>
      </c>
      <c r="V7074" s="12">
        <v>5</v>
      </c>
      <c r="W7074" s="12">
        <v>0.2</v>
      </c>
      <c r="X7074" s="12">
        <v>214.4674999999998</v>
      </c>
    </row>
    <row r="7075" spans="1:24" ht="14" x14ac:dyDescent="0.3">
      <c r="A7075" s="9">
        <v>7070</v>
      </c>
      <c r="B7075" s="14" t="s">
        <v>9503</v>
      </c>
      <c r="C7075" s="15">
        <v>46078</v>
      </c>
      <c r="D7075" s="15">
        <v>46082</v>
      </c>
      <c r="E7075" s="10" t="s">
        <v>44</v>
      </c>
      <c r="F7075" s="10" t="s">
        <v>4000</v>
      </c>
      <c r="G7075" s="10" t="s">
        <v>4001</v>
      </c>
      <c r="H7075" s="10" t="s">
        <v>22</v>
      </c>
      <c r="I7075" s="10" t="s">
        <v>23</v>
      </c>
      <c r="J7075" s="10" t="s">
        <v>2935</v>
      </c>
      <c r="K7075" s="10" t="s">
        <v>80</v>
      </c>
      <c r="L7075" s="10">
        <v>27834</v>
      </c>
      <c r="M7075" s="10" t="s">
        <v>26</v>
      </c>
      <c r="N7075" s="10" t="str">
        <f>_xlfn.XLOOKUP($M:$M,People!$B:$B,People!A:A)</f>
        <v>Fred Suzuki</v>
      </c>
      <c r="O7075" s="10" t="s">
        <v>941</v>
      </c>
      <c r="P7075" s="10" t="str">
        <f>VLOOKUP(O7075,Products!$A:$E,3,FALSE)</f>
        <v>Staples</v>
      </c>
      <c r="Q7075" s="31">
        <f>INDEX(Products!$E:$E,MATCH(O7075,Products!$A:$A,0))</f>
        <v>0.25</v>
      </c>
      <c r="R7075" s="10" t="s">
        <v>28</v>
      </c>
      <c r="S7075" s="10" t="s">
        <v>29</v>
      </c>
      <c r="T7075" s="10" t="s">
        <v>942</v>
      </c>
      <c r="U7075" s="12">
        <v>231.92000000000002</v>
      </c>
      <c r="V7075" s="12">
        <v>5</v>
      </c>
      <c r="W7075" s="12">
        <v>0.2</v>
      </c>
      <c r="X7075" s="12">
        <v>5.7980000000000018</v>
      </c>
    </row>
    <row r="7076" spans="1:24" ht="14" x14ac:dyDescent="0.3">
      <c r="A7076" s="9">
        <v>7071</v>
      </c>
      <c r="B7076" s="14" t="s">
        <v>9503</v>
      </c>
      <c r="C7076" s="15">
        <v>46078</v>
      </c>
      <c r="D7076" s="15">
        <v>46082</v>
      </c>
      <c r="E7076" s="10" t="s">
        <v>44</v>
      </c>
      <c r="F7076" s="10" t="s">
        <v>4000</v>
      </c>
      <c r="G7076" s="10" t="s">
        <v>4001</v>
      </c>
      <c r="H7076" s="10" t="s">
        <v>22</v>
      </c>
      <c r="I7076" s="10" t="s">
        <v>23</v>
      </c>
      <c r="J7076" s="10" t="s">
        <v>2935</v>
      </c>
      <c r="K7076" s="10" t="s">
        <v>80</v>
      </c>
      <c r="L7076" s="10">
        <v>27834</v>
      </c>
      <c r="M7076" s="10" t="s">
        <v>26</v>
      </c>
      <c r="N7076" s="10" t="str">
        <f>_xlfn.XLOOKUP($M:$M,People!$B:$B,People!A:A)</f>
        <v>Fred Suzuki</v>
      </c>
      <c r="O7076" s="10" t="s">
        <v>2669</v>
      </c>
      <c r="P7076" s="10" t="str">
        <f>VLOOKUP(O7076,Products!$A:$E,3,FALSE)</f>
        <v>Staples</v>
      </c>
      <c r="Q7076" s="31">
        <f>INDEX(Products!$E:$E,MATCH(O7076,Products!$A:$A,0))</f>
        <v>0.28999999999999998</v>
      </c>
      <c r="R7076" s="10" t="s">
        <v>28</v>
      </c>
      <c r="S7076" s="10" t="s">
        <v>32</v>
      </c>
      <c r="T7076" s="10" t="s">
        <v>2670</v>
      </c>
      <c r="U7076" s="12">
        <v>196.78399999999999</v>
      </c>
      <c r="V7076" s="12">
        <v>2</v>
      </c>
      <c r="W7076" s="12">
        <v>0.2</v>
      </c>
      <c r="X7076" s="12">
        <v>-22.138200000000012</v>
      </c>
    </row>
    <row r="7077" spans="1:24" ht="14" x14ac:dyDescent="0.3">
      <c r="A7077" s="9">
        <v>7072</v>
      </c>
      <c r="B7077" s="14" t="s">
        <v>9504</v>
      </c>
      <c r="C7077" s="15">
        <v>46078</v>
      </c>
      <c r="D7077" s="15">
        <v>46083</v>
      </c>
      <c r="E7077" s="10" t="s">
        <v>44</v>
      </c>
      <c r="F7077" s="10" t="s">
        <v>4602</v>
      </c>
      <c r="G7077" s="10" t="s">
        <v>4603</v>
      </c>
      <c r="H7077" s="10" t="s">
        <v>22</v>
      </c>
      <c r="I7077" s="10" t="s">
        <v>23</v>
      </c>
      <c r="J7077" s="10" t="s">
        <v>271</v>
      </c>
      <c r="K7077" s="10" t="s">
        <v>189</v>
      </c>
      <c r="L7077" s="10">
        <v>60623</v>
      </c>
      <c r="M7077" s="10" t="s">
        <v>95</v>
      </c>
      <c r="N7077" s="10" t="str">
        <f>_xlfn.XLOOKUP($M:$M,People!$B:$B,People!A:A)</f>
        <v>Roxanne Rodriguez</v>
      </c>
      <c r="O7077" s="10" t="s">
        <v>393</v>
      </c>
      <c r="P7077" s="10" t="str">
        <f>VLOOKUP(O7077,Products!$A:$E,3,FALSE)</f>
        <v>Canon</v>
      </c>
      <c r="Q7077" s="31">
        <f>INDEX(Products!$E:$E,MATCH(O7077,Products!$A:$A,0))</f>
        <v>0.32</v>
      </c>
      <c r="R7077" s="10" t="s">
        <v>41</v>
      </c>
      <c r="S7077" s="10" t="s">
        <v>68</v>
      </c>
      <c r="T7077" s="10" t="s">
        <v>394</v>
      </c>
      <c r="U7077" s="12">
        <v>1.7879999999999996</v>
      </c>
      <c r="V7077" s="12">
        <v>3</v>
      </c>
      <c r="W7077" s="12">
        <v>0.8</v>
      </c>
      <c r="X7077" s="12">
        <v>-3.0396000000000001</v>
      </c>
    </row>
    <row r="7078" spans="1:24" ht="14" x14ac:dyDescent="0.3">
      <c r="A7078" s="9">
        <v>7073</v>
      </c>
      <c r="B7078" s="14" t="s">
        <v>9505</v>
      </c>
      <c r="C7078" s="15">
        <v>46079</v>
      </c>
      <c r="D7078" s="15">
        <v>46081</v>
      </c>
      <c r="E7078" s="10" t="s">
        <v>19</v>
      </c>
      <c r="F7078" s="10" t="s">
        <v>2834</v>
      </c>
      <c r="G7078" s="10" t="s">
        <v>2835</v>
      </c>
      <c r="H7078" s="10" t="s">
        <v>92</v>
      </c>
      <c r="I7078" s="10" t="s">
        <v>23</v>
      </c>
      <c r="J7078" s="10" t="s">
        <v>37</v>
      </c>
      <c r="K7078" s="10" t="s">
        <v>38</v>
      </c>
      <c r="L7078" s="10">
        <v>90036</v>
      </c>
      <c r="M7078" s="10" t="s">
        <v>39</v>
      </c>
      <c r="N7078" s="10" t="str">
        <f>_xlfn.XLOOKUP($M:$M,People!$B:$B,People!A:A)</f>
        <v>Sadie Pawthorne</v>
      </c>
      <c r="O7078" s="10" t="s">
        <v>2838</v>
      </c>
      <c r="P7078" s="10" t="str">
        <f>VLOOKUP(O7078,Products!$A:$E,3,FALSE)</f>
        <v>IKEA</v>
      </c>
      <c r="Q7078" s="31">
        <f>INDEX(Products!$E:$E,MATCH(O7078,Products!$A:$A,0))</f>
        <v>0.36</v>
      </c>
      <c r="R7078" s="10" t="s">
        <v>28</v>
      </c>
      <c r="S7078" s="10" t="s">
        <v>32</v>
      </c>
      <c r="T7078" s="10" t="s">
        <v>2839</v>
      </c>
      <c r="U7078" s="12">
        <v>892.22400000000005</v>
      </c>
      <c r="V7078" s="12">
        <v>3</v>
      </c>
      <c r="W7078" s="12">
        <v>0.2</v>
      </c>
      <c r="X7078" s="12">
        <v>89.222400000000022</v>
      </c>
    </row>
    <row r="7079" spans="1:24" ht="14" x14ac:dyDescent="0.3">
      <c r="A7079" s="9">
        <v>7074</v>
      </c>
      <c r="B7079" s="14" t="s">
        <v>9506</v>
      </c>
      <c r="C7079" s="15">
        <v>46079</v>
      </c>
      <c r="D7079" s="15">
        <v>46084</v>
      </c>
      <c r="E7079" s="10" t="s">
        <v>44</v>
      </c>
      <c r="F7079" s="10" t="s">
        <v>565</v>
      </c>
      <c r="G7079" s="10" t="s">
        <v>566</v>
      </c>
      <c r="H7079" s="10" t="s">
        <v>22</v>
      </c>
      <c r="I7079" s="10" t="s">
        <v>23</v>
      </c>
      <c r="J7079" s="10" t="s">
        <v>1482</v>
      </c>
      <c r="K7079" s="10" t="s">
        <v>38</v>
      </c>
      <c r="L7079" s="10">
        <v>92627</v>
      </c>
      <c r="M7079" s="10" t="s">
        <v>39</v>
      </c>
      <c r="N7079" s="10" t="str">
        <f>_xlfn.XLOOKUP($M:$M,People!$B:$B,People!A:A)</f>
        <v>Sadie Pawthorne</v>
      </c>
      <c r="O7079" s="10" t="s">
        <v>5605</v>
      </c>
      <c r="P7079" s="10" t="str">
        <f>VLOOKUP(O7079,Products!$A:$E,3,FALSE)</f>
        <v>3M</v>
      </c>
      <c r="Q7079" s="31">
        <f>INDEX(Products!$E:$E,MATCH(O7079,Products!$A:$A,0))</f>
        <v>0.38</v>
      </c>
      <c r="R7079" s="10" t="s">
        <v>28</v>
      </c>
      <c r="S7079" s="10" t="s">
        <v>58</v>
      </c>
      <c r="T7079" s="10" t="s">
        <v>5606</v>
      </c>
      <c r="U7079" s="12">
        <v>91.96</v>
      </c>
      <c r="V7079" s="12">
        <v>2</v>
      </c>
      <c r="W7079" s="12">
        <v>0</v>
      </c>
      <c r="X7079" s="12">
        <v>15.633199999999988</v>
      </c>
    </row>
    <row r="7080" spans="1:24" ht="14" x14ac:dyDescent="0.3">
      <c r="A7080" s="9">
        <v>7075</v>
      </c>
      <c r="B7080" s="14" t="s">
        <v>9507</v>
      </c>
      <c r="C7080" s="15">
        <v>46079</v>
      </c>
      <c r="D7080" s="15">
        <v>46083</v>
      </c>
      <c r="E7080" s="10" t="s">
        <v>44</v>
      </c>
      <c r="F7080" s="10" t="s">
        <v>593</v>
      </c>
      <c r="G7080" s="10" t="s">
        <v>594</v>
      </c>
      <c r="H7080" s="10" t="s">
        <v>22</v>
      </c>
      <c r="I7080" s="10" t="s">
        <v>23</v>
      </c>
      <c r="J7080" s="10" t="s">
        <v>5551</v>
      </c>
      <c r="K7080" s="10" t="s">
        <v>38</v>
      </c>
      <c r="L7080" s="10">
        <v>93101</v>
      </c>
      <c r="M7080" s="10" t="s">
        <v>39</v>
      </c>
      <c r="N7080" s="10" t="str">
        <f>_xlfn.XLOOKUP($M:$M,People!$B:$B,People!A:A)</f>
        <v>Sadie Pawthorne</v>
      </c>
      <c r="O7080" s="10" t="s">
        <v>1809</v>
      </c>
      <c r="P7080" s="10" t="str">
        <f>VLOOKUP(O7080,Products!$A:$E,3,FALSE)</f>
        <v>Logitech</v>
      </c>
      <c r="Q7080" s="31">
        <f>INDEX(Products!$E:$E,MATCH(O7080,Products!$A:$A,0))</f>
        <v>0.28999999999999998</v>
      </c>
      <c r="R7080" s="10" t="s">
        <v>41</v>
      </c>
      <c r="S7080" s="10" t="s">
        <v>71</v>
      </c>
      <c r="T7080" s="10" t="s">
        <v>1810</v>
      </c>
      <c r="U7080" s="12">
        <v>356.78999999999996</v>
      </c>
      <c r="V7080" s="12">
        <v>7</v>
      </c>
      <c r="W7080" s="12">
        <v>0</v>
      </c>
      <c r="X7080" s="12">
        <v>99.901199999999989</v>
      </c>
    </row>
    <row r="7081" spans="1:24" ht="14" x14ac:dyDescent="0.3">
      <c r="A7081" s="9">
        <v>7076</v>
      </c>
      <c r="B7081" s="14" t="s">
        <v>9505</v>
      </c>
      <c r="C7081" s="15">
        <v>46079</v>
      </c>
      <c r="D7081" s="15">
        <v>46081</v>
      </c>
      <c r="E7081" s="10" t="s">
        <v>19</v>
      </c>
      <c r="F7081" s="10" t="s">
        <v>2834</v>
      </c>
      <c r="G7081" s="10" t="s">
        <v>2835</v>
      </c>
      <c r="H7081" s="10" t="s">
        <v>92</v>
      </c>
      <c r="I7081" s="10" t="s">
        <v>23</v>
      </c>
      <c r="J7081" s="10" t="s">
        <v>37</v>
      </c>
      <c r="K7081" s="10" t="s">
        <v>38</v>
      </c>
      <c r="L7081" s="10">
        <v>90036</v>
      </c>
      <c r="M7081" s="10" t="s">
        <v>39</v>
      </c>
      <c r="N7081" s="10" t="str">
        <f>_xlfn.XLOOKUP($M:$M,People!$B:$B,People!A:A)</f>
        <v>Sadie Pawthorne</v>
      </c>
      <c r="O7081" s="10" t="s">
        <v>1882</v>
      </c>
      <c r="P7081" s="10" t="str">
        <f>VLOOKUP(O7081,Products!$A:$E,3,FALSE)</f>
        <v>IKEA</v>
      </c>
      <c r="Q7081" s="31">
        <f>INDEX(Products!$E:$E,MATCH(O7081,Products!$A:$A,0))</f>
        <v>0.36</v>
      </c>
      <c r="R7081" s="10" t="s">
        <v>41</v>
      </c>
      <c r="S7081" s="10" t="s">
        <v>71</v>
      </c>
      <c r="T7081" s="10" t="s">
        <v>1883</v>
      </c>
      <c r="U7081" s="12">
        <v>81.92</v>
      </c>
      <c r="V7081" s="12">
        <v>4</v>
      </c>
      <c r="W7081" s="12">
        <v>0</v>
      </c>
      <c r="X7081" s="12">
        <v>22.118400000000001</v>
      </c>
    </row>
    <row r="7082" spans="1:24" ht="14" x14ac:dyDescent="0.3">
      <c r="A7082" s="9">
        <v>7077</v>
      </c>
      <c r="B7082" s="14" t="s">
        <v>9505</v>
      </c>
      <c r="C7082" s="15">
        <v>46079</v>
      </c>
      <c r="D7082" s="15">
        <v>46081</v>
      </c>
      <c r="E7082" s="10" t="s">
        <v>19</v>
      </c>
      <c r="F7082" s="10" t="s">
        <v>2834</v>
      </c>
      <c r="G7082" s="10" t="s">
        <v>2835</v>
      </c>
      <c r="H7082" s="10" t="s">
        <v>92</v>
      </c>
      <c r="I7082" s="10" t="s">
        <v>23</v>
      </c>
      <c r="J7082" s="10" t="s">
        <v>37</v>
      </c>
      <c r="K7082" s="10" t="s">
        <v>38</v>
      </c>
      <c r="L7082" s="10">
        <v>90036</v>
      </c>
      <c r="M7082" s="10" t="s">
        <v>39</v>
      </c>
      <c r="N7082" s="10" t="str">
        <f>_xlfn.XLOOKUP($M:$M,People!$B:$B,People!A:A)</f>
        <v>Sadie Pawthorne</v>
      </c>
      <c r="O7082" s="10" t="s">
        <v>2840</v>
      </c>
      <c r="P7082" s="10" t="str">
        <f>VLOOKUP(O7082,Products!$A:$E,3,FALSE)</f>
        <v>Samsung</v>
      </c>
      <c r="Q7082" s="31">
        <f>INDEX(Products!$E:$E,MATCH(O7082,Products!$A:$A,0))</f>
        <v>0.35</v>
      </c>
      <c r="R7082" s="10" t="s">
        <v>41</v>
      </c>
      <c r="S7082" s="10" t="s">
        <v>82</v>
      </c>
      <c r="T7082" s="10" t="s">
        <v>2841</v>
      </c>
      <c r="U7082" s="12">
        <v>23.12</v>
      </c>
      <c r="V7082" s="12">
        <v>4</v>
      </c>
      <c r="W7082" s="12">
        <v>0</v>
      </c>
      <c r="X7082" s="12">
        <v>11.328800000000001</v>
      </c>
    </row>
    <row r="7083" spans="1:24" ht="14" x14ac:dyDescent="0.3">
      <c r="A7083" s="9">
        <v>7078</v>
      </c>
      <c r="B7083" s="14" t="s">
        <v>9505</v>
      </c>
      <c r="C7083" s="15">
        <v>46079</v>
      </c>
      <c r="D7083" s="15">
        <v>46081</v>
      </c>
      <c r="E7083" s="10" t="s">
        <v>19</v>
      </c>
      <c r="F7083" s="10" t="s">
        <v>2834</v>
      </c>
      <c r="G7083" s="10" t="s">
        <v>2835</v>
      </c>
      <c r="H7083" s="10" t="s">
        <v>92</v>
      </c>
      <c r="I7083" s="10" t="s">
        <v>23</v>
      </c>
      <c r="J7083" s="10" t="s">
        <v>37</v>
      </c>
      <c r="K7083" s="10" t="s">
        <v>38</v>
      </c>
      <c r="L7083" s="10">
        <v>90036</v>
      </c>
      <c r="M7083" s="10" t="s">
        <v>39</v>
      </c>
      <c r="N7083" s="10" t="str">
        <f>_xlfn.XLOOKUP($M:$M,People!$B:$B,People!A:A)</f>
        <v>Sadie Pawthorne</v>
      </c>
      <c r="O7083" s="10" t="s">
        <v>1091</v>
      </c>
      <c r="P7083" s="10" t="str">
        <f>VLOOKUP(O7083,Products!$A:$E,3,FALSE)</f>
        <v>Office Depot</v>
      </c>
      <c r="Q7083" s="31">
        <f>INDEX(Products!$E:$E,MATCH(O7083,Products!$A:$A,0))</f>
        <v>0.4</v>
      </c>
      <c r="R7083" s="10" t="s">
        <v>41</v>
      </c>
      <c r="S7083" s="10" t="s">
        <v>82</v>
      </c>
      <c r="T7083" s="10" t="s">
        <v>1257</v>
      </c>
      <c r="U7083" s="12">
        <v>223.92</v>
      </c>
      <c r="V7083" s="12">
        <v>4</v>
      </c>
      <c r="W7083" s="12">
        <v>0</v>
      </c>
      <c r="X7083" s="12">
        <v>109.7208</v>
      </c>
    </row>
    <row r="7084" spans="1:24" ht="14" x14ac:dyDescent="0.3">
      <c r="A7084" s="9">
        <v>7079</v>
      </c>
      <c r="B7084" s="14" t="s">
        <v>9506</v>
      </c>
      <c r="C7084" s="15">
        <v>46079</v>
      </c>
      <c r="D7084" s="15">
        <v>46084</v>
      </c>
      <c r="E7084" s="10" t="s">
        <v>44</v>
      </c>
      <c r="F7084" s="10" t="s">
        <v>565</v>
      </c>
      <c r="G7084" s="10" t="s">
        <v>566</v>
      </c>
      <c r="H7084" s="10" t="s">
        <v>22</v>
      </c>
      <c r="I7084" s="10" t="s">
        <v>23</v>
      </c>
      <c r="J7084" s="10" t="s">
        <v>1482</v>
      </c>
      <c r="K7084" s="10" t="s">
        <v>38</v>
      </c>
      <c r="L7084" s="10">
        <v>92627</v>
      </c>
      <c r="M7084" s="10" t="s">
        <v>39</v>
      </c>
      <c r="N7084" s="10" t="str">
        <f>_xlfn.XLOOKUP($M:$M,People!$B:$B,People!A:A)</f>
        <v>Sadie Pawthorne</v>
      </c>
      <c r="O7084" s="10" t="s">
        <v>3103</v>
      </c>
      <c r="P7084" s="10" t="str">
        <f>VLOOKUP(O7084,Products!$A:$E,3,FALSE)</f>
        <v>Logitech</v>
      </c>
      <c r="Q7084" s="31">
        <f>INDEX(Products!$E:$E,MATCH(O7084,Products!$A:$A,0))</f>
        <v>0.37</v>
      </c>
      <c r="R7084" s="10" t="s">
        <v>41</v>
      </c>
      <c r="S7084" s="10" t="s">
        <v>82</v>
      </c>
      <c r="T7084" s="10" t="s">
        <v>3104</v>
      </c>
      <c r="U7084" s="12">
        <v>29.6</v>
      </c>
      <c r="V7084" s="12">
        <v>4</v>
      </c>
      <c r="W7084" s="12">
        <v>0</v>
      </c>
      <c r="X7084" s="12">
        <v>13.32</v>
      </c>
    </row>
    <row r="7085" spans="1:24" ht="14" x14ac:dyDescent="0.3">
      <c r="A7085" s="9">
        <v>7080</v>
      </c>
      <c r="B7085" s="14" t="s">
        <v>9506</v>
      </c>
      <c r="C7085" s="15">
        <v>46079</v>
      </c>
      <c r="D7085" s="15">
        <v>46084</v>
      </c>
      <c r="E7085" s="10" t="s">
        <v>44</v>
      </c>
      <c r="F7085" s="10" t="s">
        <v>565</v>
      </c>
      <c r="G7085" s="10" t="s">
        <v>566</v>
      </c>
      <c r="H7085" s="10" t="s">
        <v>22</v>
      </c>
      <c r="I7085" s="10" t="s">
        <v>23</v>
      </c>
      <c r="J7085" s="10" t="s">
        <v>1482</v>
      </c>
      <c r="K7085" s="10" t="s">
        <v>38</v>
      </c>
      <c r="L7085" s="10">
        <v>92627</v>
      </c>
      <c r="M7085" s="10" t="s">
        <v>39</v>
      </c>
      <c r="N7085" s="10" t="str">
        <f>_xlfn.XLOOKUP($M:$M,People!$B:$B,People!A:A)</f>
        <v>Sadie Pawthorne</v>
      </c>
      <c r="O7085" s="10" t="s">
        <v>1040</v>
      </c>
      <c r="P7085" s="10" t="str">
        <f>VLOOKUP(O7085,Products!$A:$E,3,FALSE)</f>
        <v>Logitech</v>
      </c>
      <c r="Q7085" s="31">
        <f>INDEX(Products!$E:$E,MATCH(O7085,Products!$A:$A,0))</f>
        <v>0.39</v>
      </c>
      <c r="R7085" s="10" t="s">
        <v>64</v>
      </c>
      <c r="S7085" s="10" t="s">
        <v>65</v>
      </c>
      <c r="T7085" s="10" t="s">
        <v>1041</v>
      </c>
      <c r="U7085" s="12">
        <v>258.57600000000002</v>
      </c>
      <c r="V7085" s="12">
        <v>2</v>
      </c>
      <c r="W7085" s="12">
        <v>0.2</v>
      </c>
      <c r="X7085" s="12">
        <v>19.393200000000007</v>
      </c>
    </row>
    <row r="7086" spans="1:24" ht="14" x14ac:dyDescent="0.3">
      <c r="A7086" s="9">
        <v>7081</v>
      </c>
      <c r="B7086" s="14" t="s">
        <v>9505</v>
      </c>
      <c r="C7086" s="15">
        <v>46079</v>
      </c>
      <c r="D7086" s="15">
        <v>46081</v>
      </c>
      <c r="E7086" s="10" t="s">
        <v>19</v>
      </c>
      <c r="F7086" s="10" t="s">
        <v>2834</v>
      </c>
      <c r="G7086" s="10" t="s">
        <v>2835</v>
      </c>
      <c r="H7086" s="10" t="s">
        <v>92</v>
      </c>
      <c r="I7086" s="10" t="s">
        <v>23</v>
      </c>
      <c r="J7086" s="10" t="s">
        <v>37</v>
      </c>
      <c r="K7086" s="10" t="s">
        <v>38</v>
      </c>
      <c r="L7086" s="10">
        <v>90036</v>
      </c>
      <c r="M7086" s="10" t="s">
        <v>39</v>
      </c>
      <c r="N7086" s="10" t="str">
        <f>_xlfn.XLOOKUP($M:$M,People!$B:$B,People!A:A)</f>
        <v>Sadie Pawthorne</v>
      </c>
      <c r="O7086" s="10" t="s">
        <v>2836</v>
      </c>
      <c r="P7086" s="10" t="str">
        <f>VLOOKUP(O7086,Products!$A:$E,3,FALSE)</f>
        <v>Avery</v>
      </c>
      <c r="Q7086" s="31">
        <f>INDEX(Products!$E:$E,MATCH(O7086,Products!$A:$A,0))</f>
        <v>0.37</v>
      </c>
      <c r="R7086" s="10" t="s">
        <v>64</v>
      </c>
      <c r="S7086" s="10" t="s">
        <v>65</v>
      </c>
      <c r="T7086" s="10" t="s">
        <v>2837</v>
      </c>
      <c r="U7086" s="12">
        <v>889.53600000000006</v>
      </c>
      <c r="V7086" s="12">
        <v>8</v>
      </c>
      <c r="W7086" s="12">
        <v>0.2</v>
      </c>
      <c r="X7086" s="12">
        <v>66.715199999999982</v>
      </c>
    </row>
    <row r="7087" spans="1:24" ht="14" x14ac:dyDescent="0.3">
      <c r="A7087" s="9">
        <v>7082</v>
      </c>
      <c r="B7087" s="14" t="s">
        <v>9508</v>
      </c>
      <c r="C7087" s="15">
        <v>46081</v>
      </c>
      <c r="D7087" s="15">
        <v>46087</v>
      </c>
      <c r="E7087" s="10" t="s">
        <v>44</v>
      </c>
      <c r="F7087" s="10" t="s">
        <v>3811</v>
      </c>
      <c r="G7087" s="10" t="s">
        <v>3812</v>
      </c>
      <c r="H7087" s="10" t="s">
        <v>22</v>
      </c>
      <c r="I7087" s="10" t="s">
        <v>23</v>
      </c>
      <c r="J7087" s="10" t="s">
        <v>3057</v>
      </c>
      <c r="K7087" s="10" t="s">
        <v>656</v>
      </c>
      <c r="L7087" s="10">
        <v>6457</v>
      </c>
      <c r="M7087" s="10" t="s">
        <v>133</v>
      </c>
      <c r="N7087" s="10" t="str">
        <f>_xlfn.XLOOKUP($M:$M,People!$B:$B,People!A:A)</f>
        <v>Chuck Magee</v>
      </c>
      <c r="O7087" s="10" t="s">
        <v>3807</v>
      </c>
      <c r="P7087" s="10" t="str">
        <f>VLOOKUP(O7087,Products!$A:$E,3,FALSE)</f>
        <v>Logitech</v>
      </c>
      <c r="Q7087" s="31">
        <f>INDEX(Products!$E:$E,MATCH(O7087,Products!$A:$A,0))</f>
        <v>0.37</v>
      </c>
      <c r="R7087" s="10" t="s">
        <v>41</v>
      </c>
      <c r="S7087" s="10" t="s">
        <v>68</v>
      </c>
      <c r="T7087" s="10" t="s">
        <v>3808</v>
      </c>
      <c r="U7087" s="12">
        <v>9.84</v>
      </c>
      <c r="V7087" s="12">
        <v>2</v>
      </c>
      <c r="W7087" s="12">
        <v>0</v>
      </c>
      <c r="X7087" s="12">
        <v>4.7231999999999994</v>
      </c>
    </row>
    <row r="7088" spans="1:24" ht="14" x14ac:dyDescent="0.3">
      <c r="A7088" s="9">
        <v>7083</v>
      </c>
      <c r="B7088" s="14" t="s">
        <v>9508</v>
      </c>
      <c r="C7088" s="15">
        <v>46081</v>
      </c>
      <c r="D7088" s="15">
        <v>46087</v>
      </c>
      <c r="E7088" s="10" t="s">
        <v>44</v>
      </c>
      <c r="F7088" s="10" t="s">
        <v>3811</v>
      </c>
      <c r="G7088" s="10" t="s">
        <v>3812</v>
      </c>
      <c r="H7088" s="10" t="s">
        <v>22</v>
      </c>
      <c r="I7088" s="10" t="s">
        <v>23</v>
      </c>
      <c r="J7088" s="10" t="s">
        <v>3057</v>
      </c>
      <c r="K7088" s="10" t="s">
        <v>656</v>
      </c>
      <c r="L7088" s="10">
        <v>6457</v>
      </c>
      <c r="M7088" s="10" t="s">
        <v>133</v>
      </c>
      <c r="N7088" s="10" t="str">
        <f>_xlfn.XLOOKUP($M:$M,People!$B:$B,People!A:A)</f>
        <v>Chuck Magee</v>
      </c>
      <c r="O7088" s="10" t="s">
        <v>1884</v>
      </c>
      <c r="P7088" s="10" t="str">
        <f>VLOOKUP(O7088,Products!$A:$E,3,FALSE)</f>
        <v>Canon</v>
      </c>
      <c r="Q7088" s="31">
        <f>INDEX(Products!$E:$E,MATCH(O7088,Products!$A:$A,0))</f>
        <v>0.28000000000000003</v>
      </c>
      <c r="R7088" s="10" t="s">
        <v>41</v>
      </c>
      <c r="S7088" s="10" t="s">
        <v>82</v>
      </c>
      <c r="T7088" s="10" t="s">
        <v>1885</v>
      </c>
      <c r="U7088" s="12">
        <v>7.78</v>
      </c>
      <c r="V7088" s="12">
        <v>1</v>
      </c>
      <c r="W7088" s="12">
        <v>0</v>
      </c>
      <c r="X7088" s="12">
        <v>3.5009999999999994</v>
      </c>
    </row>
    <row r="7089" spans="1:24" ht="14" x14ac:dyDescent="0.3">
      <c r="A7089" s="9">
        <v>7084</v>
      </c>
      <c r="B7089" s="14" t="s">
        <v>9509</v>
      </c>
      <c r="C7089" s="15">
        <v>46083</v>
      </c>
      <c r="D7089" s="15">
        <v>46089</v>
      </c>
      <c r="E7089" s="10" t="s">
        <v>44</v>
      </c>
      <c r="F7089" s="10" t="s">
        <v>4089</v>
      </c>
      <c r="G7089" s="10" t="s">
        <v>4090</v>
      </c>
      <c r="H7089" s="10" t="s">
        <v>36</v>
      </c>
      <c r="I7089" s="10" t="s">
        <v>23</v>
      </c>
      <c r="J7089" s="10" t="s">
        <v>533</v>
      </c>
      <c r="K7089" s="10" t="s">
        <v>218</v>
      </c>
      <c r="L7089" s="10">
        <v>19711</v>
      </c>
      <c r="M7089" s="10" t="s">
        <v>133</v>
      </c>
      <c r="N7089" s="10" t="str">
        <f>_xlfn.XLOOKUP($M:$M,People!$B:$B,People!A:A)</f>
        <v>Chuck Magee</v>
      </c>
      <c r="O7089" s="10" t="s">
        <v>4776</v>
      </c>
      <c r="P7089" s="10" t="str">
        <f>VLOOKUP(O7089,Products!$A:$E,3,FALSE)</f>
        <v>Canon</v>
      </c>
      <c r="Q7089" s="31">
        <f>INDEX(Products!$E:$E,MATCH(O7089,Products!$A:$A,0))</f>
        <v>0.28000000000000003</v>
      </c>
      <c r="R7089" s="10" t="s">
        <v>28</v>
      </c>
      <c r="S7089" s="10" t="s">
        <v>29</v>
      </c>
      <c r="T7089" s="10" t="s">
        <v>4777</v>
      </c>
      <c r="U7089" s="12">
        <v>441.96</v>
      </c>
      <c r="V7089" s="12">
        <v>2</v>
      </c>
      <c r="W7089" s="12">
        <v>0</v>
      </c>
      <c r="X7089" s="12">
        <v>101.6508</v>
      </c>
    </row>
    <row r="7090" spans="1:24" ht="14" x14ac:dyDescent="0.3">
      <c r="A7090" s="9">
        <v>7085</v>
      </c>
      <c r="B7090" s="14" t="s">
        <v>9509</v>
      </c>
      <c r="C7090" s="15">
        <v>46083</v>
      </c>
      <c r="D7090" s="15">
        <v>46089</v>
      </c>
      <c r="E7090" s="10" t="s">
        <v>44</v>
      </c>
      <c r="F7090" s="10" t="s">
        <v>4089</v>
      </c>
      <c r="G7090" s="10" t="s">
        <v>4090</v>
      </c>
      <c r="H7090" s="10" t="s">
        <v>36</v>
      </c>
      <c r="I7090" s="10" t="s">
        <v>23</v>
      </c>
      <c r="J7090" s="10" t="s">
        <v>533</v>
      </c>
      <c r="K7090" s="10" t="s">
        <v>218</v>
      </c>
      <c r="L7090" s="10">
        <v>19711</v>
      </c>
      <c r="M7090" s="10" t="s">
        <v>133</v>
      </c>
      <c r="N7090" s="10" t="str">
        <f>_xlfn.XLOOKUP($M:$M,People!$B:$B,People!A:A)</f>
        <v>Chuck Magee</v>
      </c>
      <c r="O7090" s="10" t="s">
        <v>4816</v>
      </c>
      <c r="P7090" s="10" t="str">
        <f>VLOOKUP(O7090,Products!$A:$E,3,FALSE)</f>
        <v>Staples</v>
      </c>
      <c r="Q7090" s="31">
        <f>INDEX(Products!$E:$E,MATCH(O7090,Products!$A:$A,0))</f>
        <v>0.25</v>
      </c>
      <c r="R7090" s="10" t="s">
        <v>41</v>
      </c>
      <c r="S7090" s="10" t="s">
        <v>61</v>
      </c>
      <c r="T7090" s="10" t="s">
        <v>4817</v>
      </c>
      <c r="U7090" s="12">
        <v>59.519999999999996</v>
      </c>
      <c r="V7090" s="12">
        <v>3</v>
      </c>
      <c r="W7090" s="12">
        <v>0</v>
      </c>
      <c r="X7090" s="12">
        <v>15.475200000000001</v>
      </c>
    </row>
    <row r="7091" spans="1:24" ht="14" x14ac:dyDescent="0.3">
      <c r="A7091" s="9">
        <v>7086</v>
      </c>
      <c r="B7091" s="14" t="s">
        <v>9510</v>
      </c>
      <c r="C7091" s="15">
        <v>46083</v>
      </c>
      <c r="D7091" s="15">
        <v>46087</v>
      </c>
      <c r="E7091" s="10" t="s">
        <v>44</v>
      </c>
      <c r="F7091" s="10" t="s">
        <v>2443</v>
      </c>
      <c r="G7091" s="10" t="s">
        <v>2444</v>
      </c>
      <c r="H7091" s="10" t="s">
        <v>22</v>
      </c>
      <c r="I7091" s="10" t="s">
        <v>23</v>
      </c>
      <c r="J7091" s="10" t="s">
        <v>2773</v>
      </c>
      <c r="K7091" s="10" t="s">
        <v>438</v>
      </c>
      <c r="L7091" s="10">
        <v>44221</v>
      </c>
      <c r="M7091" s="10" t="s">
        <v>133</v>
      </c>
      <c r="N7091" s="10" t="str">
        <f>_xlfn.XLOOKUP($M:$M,People!$B:$B,People!A:A)</f>
        <v>Chuck Magee</v>
      </c>
      <c r="O7091" s="10" t="s">
        <v>3528</v>
      </c>
      <c r="P7091" s="10" t="str">
        <f>VLOOKUP(O7091,Products!$A:$E,3,FALSE)</f>
        <v>IKEA</v>
      </c>
      <c r="Q7091" s="31">
        <f>INDEX(Products!$E:$E,MATCH(O7091,Products!$A:$A,0))</f>
        <v>0.36</v>
      </c>
      <c r="R7091" s="10" t="s">
        <v>41</v>
      </c>
      <c r="S7091" s="10" t="s">
        <v>68</v>
      </c>
      <c r="T7091" s="10" t="s">
        <v>3529</v>
      </c>
      <c r="U7091" s="12">
        <v>18.528000000000002</v>
      </c>
      <c r="V7091" s="12">
        <v>4</v>
      </c>
      <c r="W7091" s="12">
        <v>0.7</v>
      </c>
      <c r="X7091" s="12">
        <v>-12.352</v>
      </c>
    </row>
    <row r="7092" spans="1:24" ht="14" x14ac:dyDescent="0.3">
      <c r="A7092" s="9">
        <v>7087</v>
      </c>
      <c r="B7092" s="14" t="s">
        <v>9511</v>
      </c>
      <c r="C7092" s="15">
        <v>46083</v>
      </c>
      <c r="D7092" s="15">
        <v>46089</v>
      </c>
      <c r="E7092" s="10" t="s">
        <v>44</v>
      </c>
      <c r="F7092" s="10" t="s">
        <v>315</v>
      </c>
      <c r="G7092" s="10" t="s">
        <v>316</v>
      </c>
      <c r="H7092" s="10" t="s">
        <v>36</v>
      </c>
      <c r="I7092" s="10" t="s">
        <v>23</v>
      </c>
      <c r="J7092" s="10" t="s">
        <v>714</v>
      </c>
      <c r="K7092" s="10" t="s">
        <v>94</v>
      </c>
      <c r="L7092" s="10">
        <v>75081</v>
      </c>
      <c r="M7092" s="10" t="s">
        <v>95</v>
      </c>
      <c r="N7092" s="10" t="str">
        <f>_xlfn.XLOOKUP($M:$M,People!$B:$B,People!A:A)</f>
        <v>Roxanne Rodriguez</v>
      </c>
      <c r="O7092" s="10" t="s">
        <v>207</v>
      </c>
      <c r="P7092" s="10" t="str">
        <f>VLOOKUP(O7092,Products!$A:$E,3,FALSE)</f>
        <v>Office Depot</v>
      </c>
      <c r="Q7092" s="31">
        <f>INDEX(Products!$E:$E,MATCH(O7092,Products!$A:$A,0))</f>
        <v>0.3</v>
      </c>
      <c r="R7092" s="10" t="s">
        <v>41</v>
      </c>
      <c r="S7092" s="10" t="s">
        <v>68</v>
      </c>
      <c r="T7092" s="10" t="s">
        <v>208</v>
      </c>
      <c r="U7092" s="12">
        <v>12.221999999999998</v>
      </c>
      <c r="V7092" s="12">
        <v>7</v>
      </c>
      <c r="W7092" s="12">
        <v>0.8</v>
      </c>
      <c r="X7092" s="12">
        <v>-20.166300000000007</v>
      </c>
    </row>
    <row r="7093" spans="1:24" ht="14" x14ac:dyDescent="0.3">
      <c r="A7093" s="9">
        <v>7088</v>
      </c>
      <c r="B7093" s="14" t="s">
        <v>9512</v>
      </c>
      <c r="C7093" s="15">
        <v>46083</v>
      </c>
      <c r="D7093" s="15">
        <v>46083</v>
      </c>
      <c r="E7093" s="10" t="s">
        <v>1124</v>
      </c>
      <c r="F7093" s="10" t="s">
        <v>1964</v>
      </c>
      <c r="G7093" s="10" t="s">
        <v>1965</v>
      </c>
      <c r="H7093" s="10" t="s">
        <v>36</v>
      </c>
      <c r="I7093" s="10" t="s">
        <v>23</v>
      </c>
      <c r="J7093" s="10" t="s">
        <v>5484</v>
      </c>
      <c r="K7093" s="10" t="s">
        <v>94</v>
      </c>
      <c r="L7093" s="10">
        <v>76706</v>
      </c>
      <c r="M7093" s="10" t="s">
        <v>95</v>
      </c>
      <c r="N7093" s="10" t="str">
        <f>_xlfn.XLOOKUP($M:$M,People!$B:$B,People!A:A)</f>
        <v>Roxanne Rodriguez</v>
      </c>
      <c r="O7093" s="10" t="s">
        <v>2494</v>
      </c>
      <c r="P7093" s="10" t="str">
        <f>VLOOKUP(O7093,Products!$A:$E,3,FALSE)</f>
        <v>3M</v>
      </c>
      <c r="Q7093" s="31">
        <f>INDEX(Products!$E:$E,MATCH(O7093,Products!$A:$A,0))</f>
        <v>0.28000000000000003</v>
      </c>
      <c r="R7093" s="10" t="s">
        <v>41</v>
      </c>
      <c r="S7093" s="10" t="s">
        <v>68</v>
      </c>
      <c r="T7093" s="10" t="s">
        <v>2495</v>
      </c>
      <c r="U7093" s="12">
        <v>0.55599999999999983</v>
      </c>
      <c r="V7093" s="12">
        <v>1</v>
      </c>
      <c r="W7093" s="12">
        <v>0.8</v>
      </c>
      <c r="X7093" s="12">
        <v>-0.94520000000000004</v>
      </c>
    </row>
    <row r="7094" spans="1:24" ht="14" x14ac:dyDescent="0.3">
      <c r="A7094" s="9">
        <v>7089</v>
      </c>
      <c r="B7094" s="14" t="s">
        <v>9513</v>
      </c>
      <c r="C7094" s="15">
        <v>46083</v>
      </c>
      <c r="D7094" s="15">
        <v>46089</v>
      </c>
      <c r="E7094" s="10" t="s">
        <v>44</v>
      </c>
      <c r="F7094" s="10" t="s">
        <v>4389</v>
      </c>
      <c r="G7094" s="10" t="s">
        <v>4390</v>
      </c>
      <c r="H7094" s="10" t="s">
        <v>36</v>
      </c>
      <c r="I7094" s="10" t="s">
        <v>23</v>
      </c>
      <c r="J7094" s="10" t="s">
        <v>37</v>
      </c>
      <c r="K7094" s="10" t="s">
        <v>38</v>
      </c>
      <c r="L7094" s="10">
        <v>90008</v>
      </c>
      <c r="M7094" s="10" t="s">
        <v>39</v>
      </c>
      <c r="N7094" s="10" t="str">
        <f>_xlfn.XLOOKUP($M:$M,People!$B:$B,People!A:A)</f>
        <v>Sadie Pawthorne</v>
      </c>
      <c r="O7094" s="10" t="s">
        <v>3506</v>
      </c>
      <c r="P7094" s="10" t="str">
        <f>VLOOKUP(O7094,Products!$A:$E,3,FALSE)</f>
        <v>Canon</v>
      </c>
      <c r="Q7094" s="31">
        <f>INDEX(Products!$E:$E,MATCH(O7094,Products!$A:$A,0))</f>
        <v>0.34</v>
      </c>
      <c r="R7094" s="10" t="s">
        <v>41</v>
      </c>
      <c r="S7094" s="10" t="s">
        <v>68</v>
      </c>
      <c r="T7094" s="10" t="s">
        <v>3507</v>
      </c>
      <c r="U7094" s="12">
        <v>107.64800000000001</v>
      </c>
      <c r="V7094" s="12">
        <v>2</v>
      </c>
      <c r="W7094" s="12">
        <v>0.2</v>
      </c>
      <c r="X7094" s="12">
        <v>33.639999999999986</v>
      </c>
    </row>
    <row r="7095" spans="1:24" ht="14" x14ac:dyDescent="0.3">
      <c r="A7095" s="9">
        <v>7090</v>
      </c>
      <c r="B7095" s="14" t="s">
        <v>9509</v>
      </c>
      <c r="C7095" s="15">
        <v>46083</v>
      </c>
      <c r="D7095" s="15">
        <v>46089</v>
      </c>
      <c r="E7095" s="10" t="s">
        <v>44</v>
      </c>
      <c r="F7095" s="10" t="s">
        <v>4089</v>
      </c>
      <c r="G7095" s="10" t="s">
        <v>4090</v>
      </c>
      <c r="H7095" s="10" t="s">
        <v>36</v>
      </c>
      <c r="I7095" s="10" t="s">
        <v>23</v>
      </c>
      <c r="J7095" s="10" t="s">
        <v>533</v>
      </c>
      <c r="K7095" s="10" t="s">
        <v>218</v>
      </c>
      <c r="L7095" s="10">
        <v>19711</v>
      </c>
      <c r="M7095" s="10" t="s">
        <v>133</v>
      </c>
      <c r="N7095" s="10" t="str">
        <f>_xlfn.XLOOKUP($M:$M,People!$B:$B,People!A:A)</f>
        <v>Chuck Magee</v>
      </c>
      <c r="O7095" s="10" t="s">
        <v>4660</v>
      </c>
      <c r="P7095" s="10" t="str">
        <f>VLOOKUP(O7095,Products!$A:$E,3,FALSE)</f>
        <v>3M</v>
      </c>
      <c r="Q7095" s="31">
        <f>INDEX(Products!$E:$E,MATCH(O7095,Products!$A:$A,0))</f>
        <v>0.28000000000000003</v>
      </c>
      <c r="R7095" s="10" t="s">
        <v>41</v>
      </c>
      <c r="S7095" s="10" t="s">
        <v>155</v>
      </c>
      <c r="T7095" s="10" t="s">
        <v>588</v>
      </c>
      <c r="U7095" s="12">
        <v>57.959999999999994</v>
      </c>
      <c r="V7095" s="12">
        <v>7</v>
      </c>
      <c r="W7095" s="12">
        <v>0</v>
      </c>
      <c r="X7095" s="12">
        <v>27.241199999999996</v>
      </c>
    </row>
    <row r="7096" spans="1:24" ht="14" x14ac:dyDescent="0.3">
      <c r="A7096" s="9">
        <v>7091</v>
      </c>
      <c r="B7096" s="14" t="s">
        <v>9509</v>
      </c>
      <c r="C7096" s="15">
        <v>46083</v>
      </c>
      <c r="D7096" s="15">
        <v>46089</v>
      </c>
      <c r="E7096" s="10" t="s">
        <v>44</v>
      </c>
      <c r="F7096" s="10" t="s">
        <v>4089</v>
      </c>
      <c r="G7096" s="10" t="s">
        <v>4090</v>
      </c>
      <c r="H7096" s="10" t="s">
        <v>36</v>
      </c>
      <c r="I7096" s="10" t="s">
        <v>23</v>
      </c>
      <c r="J7096" s="10" t="s">
        <v>533</v>
      </c>
      <c r="K7096" s="10" t="s">
        <v>218</v>
      </c>
      <c r="L7096" s="10">
        <v>19711</v>
      </c>
      <c r="M7096" s="10" t="s">
        <v>133</v>
      </c>
      <c r="N7096" s="10" t="str">
        <f>_xlfn.XLOOKUP($M:$M,People!$B:$B,People!A:A)</f>
        <v>Chuck Magee</v>
      </c>
      <c r="O7096" s="10" t="s">
        <v>5451</v>
      </c>
      <c r="P7096" s="10" t="str">
        <f>VLOOKUP(O7096,Products!$A:$E,3,FALSE)</f>
        <v>Logitech</v>
      </c>
      <c r="Q7096" s="31">
        <f>INDEX(Products!$E:$E,MATCH(O7096,Products!$A:$A,0))</f>
        <v>0.37</v>
      </c>
      <c r="R7096" s="10" t="s">
        <v>41</v>
      </c>
      <c r="S7096" s="10" t="s">
        <v>82</v>
      </c>
      <c r="T7096" s="10" t="s">
        <v>167</v>
      </c>
      <c r="U7096" s="12">
        <v>68.039999999999992</v>
      </c>
      <c r="V7096" s="12">
        <v>6</v>
      </c>
      <c r="W7096" s="12">
        <v>0</v>
      </c>
      <c r="X7096" s="12">
        <v>33.339599999999997</v>
      </c>
    </row>
    <row r="7097" spans="1:24" ht="14" x14ac:dyDescent="0.3">
      <c r="A7097" s="9">
        <v>7092</v>
      </c>
      <c r="B7097" s="14" t="s">
        <v>9511</v>
      </c>
      <c r="C7097" s="15">
        <v>46083</v>
      </c>
      <c r="D7097" s="15">
        <v>46089</v>
      </c>
      <c r="E7097" s="10" t="s">
        <v>44</v>
      </c>
      <c r="F7097" s="10" t="s">
        <v>315</v>
      </c>
      <c r="G7097" s="10" t="s">
        <v>316</v>
      </c>
      <c r="H7097" s="10" t="s">
        <v>36</v>
      </c>
      <c r="I7097" s="10" t="s">
        <v>23</v>
      </c>
      <c r="J7097" s="10" t="s">
        <v>714</v>
      </c>
      <c r="K7097" s="10" t="s">
        <v>94</v>
      </c>
      <c r="L7097" s="10">
        <v>75081</v>
      </c>
      <c r="M7097" s="10" t="s">
        <v>95</v>
      </c>
      <c r="N7097" s="10" t="str">
        <f>_xlfn.XLOOKUP($M:$M,People!$B:$B,People!A:A)</f>
        <v>Roxanne Rodriguez</v>
      </c>
      <c r="O7097" s="10" t="s">
        <v>1613</v>
      </c>
      <c r="P7097" s="10" t="str">
        <f>VLOOKUP(O7097,Products!$A:$E,3,FALSE)</f>
        <v>Staples</v>
      </c>
      <c r="Q7097" s="31">
        <f>INDEX(Products!$E:$E,MATCH(O7097,Products!$A:$A,0))</f>
        <v>0.39</v>
      </c>
      <c r="R7097" s="10" t="s">
        <v>41</v>
      </c>
      <c r="S7097" s="10" t="s">
        <v>510</v>
      </c>
      <c r="T7097" s="10" t="s">
        <v>1131</v>
      </c>
      <c r="U7097" s="12">
        <v>6.9760000000000009</v>
      </c>
      <c r="V7097" s="12">
        <v>4</v>
      </c>
      <c r="W7097" s="12">
        <v>0.2</v>
      </c>
      <c r="X7097" s="12">
        <v>-1.3952000000000013</v>
      </c>
    </row>
    <row r="7098" spans="1:24" ht="14" x14ac:dyDescent="0.3">
      <c r="A7098" s="9">
        <v>7093</v>
      </c>
      <c r="B7098" s="14" t="s">
        <v>9514</v>
      </c>
      <c r="C7098" s="15">
        <v>46083</v>
      </c>
      <c r="D7098" s="15">
        <v>46089</v>
      </c>
      <c r="E7098" s="10" t="s">
        <v>44</v>
      </c>
      <c r="F7098" s="10" t="s">
        <v>1489</v>
      </c>
      <c r="G7098" s="10" t="s">
        <v>1490</v>
      </c>
      <c r="H7098" s="10" t="s">
        <v>36</v>
      </c>
      <c r="I7098" s="10" t="s">
        <v>23</v>
      </c>
      <c r="J7098" s="10" t="s">
        <v>37</v>
      </c>
      <c r="K7098" s="10" t="s">
        <v>38</v>
      </c>
      <c r="L7098" s="10">
        <v>90045</v>
      </c>
      <c r="M7098" s="10" t="s">
        <v>39</v>
      </c>
      <c r="N7098" s="10" t="str">
        <f>_xlfn.XLOOKUP($M:$M,People!$B:$B,People!A:A)</f>
        <v>Sadie Pawthorne</v>
      </c>
      <c r="O7098" s="10" t="s">
        <v>2954</v>
      </c>
      <c r="P7098" s="10" t="str">
        <f>VLOOKUP(O7098,Products!$A:$E,3,FALSE)</f>
        <v>Canon</v>
      </c>
      <c r="Q7098" s="31">
        <f>INDEX(Products!$E:$E,MATCH(O7098,Products!$A:$A,0))</f>
        <v>0.26</v>
      </c>
      <c r="R7098" s="10" t="s">
        <v>64</v>
      </c>
      <c r="S7098" s="10" t="s">
        <v>144</v>
      </c>
      <c r="T7098" s="10" t="s">
        <v>2955</v>
      </c>
      <c r="U7098" s="12">
        <v>479.93999999999994</v>
      </c>
      <c r="V7098" s="12">
        <v>6</v>
      </c>
      <c r="W7098" s="12">
        <v>0</v>
      </c>
      <c r="X7098" s="12">
        <v>52.79340000000002</v>
      </c>
    </row>
    <row r="7099" spans="1:24" ht="14" x14ac:dyDescent="0.3">
      <c r="A7099" s="9">
        <v>7094</v>
      </c>
      <c r="B7099" s="14" t="s">
        <v>9514</v>
      </c>
      <c r="C7099" s="15">
        <v>46083</v>
      </c>
      <c r="D7099" s="15">
        <v>46089</v>
      </c>
      <c r="E7099" s="10" t="s">
        <v>44</v>
      </c>
      <c r="F7099" s="10" t="s">
        <v>1489</v>
      </c>
      <c r="G7099" s="10" t="s">
        <v>1490</v>
      </c>
      <c r="H7099" s="10" t="s">
        <v>36</v>
      </c>
      <c r="I7099" s="10" t="s">
        <v>23</v>
      </c>
      <c r="J7099" s="10" t="s">
        <v>37</v>
      </c>
      <c r="K7099" s="10" t="s">
        <v>38</v>
      </c>
      <c r="L7099" s="10">
        <v>90045</v>
      </c>
      <c r="M7099" s="10" t="s">
        <v>39</v>
      </c>
      <c r="N7099" s="10" t="str">
        <f>_xlfn.XLOOKUP($M:$M,People!$B:$B,People!A:A)</f>
        <v>Sadie Pawthorne</v>
      </c>
      <c r="O7099" s="10" t="s">
        <v>4369</v>
      </c>
      <c r="P7099" s="10" t="str">
        <f>VLOOKUP(O7099,Products!$A:$E,3,FALSE)</f>
        <v>IKEA</v>
      </c>
      <c r="Q7099" s="31">
        <f>INDEX(Products!$E:$E,MATCH(O7099,Products!$A:$A,0))</f>
        <v>0.38</v>
      </c>
      <c r="R7099" s="10" t="s">
        <v>64</v>
      </c>
      <c r="S7099" s="10" t="s">
        <v>65</v>
      </c>
      <c r="T7099" s="10" t="s">
        <v>4370</v>
      </c>
      <c r="U7099" s="12">
        <v>196.77600000000001</v>
      </c>
      <c r="V7099" s="12">
        <v>3</v>
      </c>
      <c r="W7099" s="12">
        <v>0.2</v>
      </c>
      <c r="X7099" s="12">
        <v>14.758199999999995</v>
      </c>
    </row>
    <row r="7100" spans="1:24" ht="14" x14ac:dyDescent="0.3">
      <c r="A7100" s="9">
        <v>7095</v>
      </c>
      <c r="B7100" s="14" t="s">
        <v>9515</v>
      </c>
      <c r="C7100" s="15">
        <v>46084</v>
      </c>
      <c r="D7100" s="15">
        <v>46091</v>
      </c>
      <c r="E7100" s="10" t="s">
        <v>44</v>
      </c>
      <c r="F7100" s="10" t="s">
        <v>1580</v>
      </c>
      <c r="G7100" s="10" t="s">
        <v>1581</v>
      </c>
      <c r="H7100" s="10" t="s">
        <v>22</v>
      </c>
      <c r="I7100" s="10" t="s">
        <v>23</v>
      </c>
      <c r="J7100" s="10" t="s">
        <v>4947</v>
      </c>
      <c r="K7100" s="10" t="s">
        <v>212</v>
      </c>
      <c r="L7100" s="10">
        <v>48127</v>
      </c>
      <c r="M7100" s="10" t="s">
        <v>95</v>
      </c>
      <c r="N7100" s="10" t="str">
        <f>_xlfn.XLOOKUP($M:$M,People!$B:$B,People!A:A)</f>
        <v>Roxanne Rodriguez</v>
      </c>
      <c r="O7100" s="10" t="s">
        <v>1116</v>
      </c>
      <c r="P7100" s="10" t="str">
        <f>VLOOKUP(O7100,Products!$A:$E,3,FALSE)</f>
        <v>Logitech</v>
      </c>
      <c r="Q7100" s="31">
        <f>INDEX(Products!$E:$E,MATCH(O7100,Products!$A:$A,0))</f>
        <v>0.39</v>
      </c>
      <c r="R7100" s="10" t="s">
        <v>28</v>
      </c>
      <c r="S7100" s="10" t="s">
        <v>32</v>
      </c>
      <c r="T7100" s="10" t="s">
        <v>1117</v>
      </c>
      <c r="U7100" s="12">
        <v>180.98</v>
      </c>
      <c r="V7100" s="12">
        <v>1</v>
      </c>
      <c r="W7100" s="12">
        <v>0</v>
      </c>
      <c r="X7100" s="12">
        <v>47.0548</v>
      </c>
    </row>
    <row r="7101" spans="1:24" ht="14" x14ac:dyDescent="0.3">
      <c r="A7101" s="9">
        <v>7096</v>
      </c>
      <c r="B7101" s="14" t="s">
        <v>9516</v>
      </c>
      <c r="C7101" s="15">
        <v>46084</v>
      </c>
      <c r="D7101" s="15">
        <v>46089</v>
      </c>
      <c r="E7101" s="10" t="s">
        <v>44</v>
      </c>
      <c r="F7101" s="10" t="s">
        <v>5066</v>
      </c>
      <c r="G7101" s="10" t="s">
        <v>5067</v>
      </c>
      <c r="H7101" s="10" t="s">
        <v>22</v>
      </c>
      <c r="I7101" s="10" t="s">
        <v>23</v>
      </c>
      <c r="J7101" s="10" t="s">
        <v>37</v>
      </c>
      <c r="K7101" s="10" t="s">
        <v>38</v>
      </c>
      <c r="L7101" s="10">
        <v>90008</v>
      </c>
      <c r="M7101" s="10" t="s">
        <v>39</v>
      </c>
      <c r="N7101" s="10" t="str">
        <f>_xlfn.XLOOKUP($M:$M,People!$B:$B,People!A:A)</f>
        <v>Sadie Pawthorne</v>
      </c>
      <c r="O7101" s="10" t="s">
        <v>251</v>
      </c>
      <c r="P7101" s="10" t="str">
        <f>VLOOKUP(O7101,Products!$A:$E,3,FALSE)</f>
        <v>Dell</v>
      </c>
      <c r="Q7101" s="31">
        <f>INDEX(Products!$E:$E,MATCH(O7101,Products!$A:$A,0))</f>
        <v>0.36</v>
      </c>
      <c r="R7101" s="10" t="s">
        <v>28</v>
      </c>
      <c r="S7101" s="10" t="s">
        <v>32</v>
      </c>
      <c r="T7101" s="10" t="s">
        <v>252</v>
      </c>
      <c r="U7101" s="12">
        <v>170.35200000000003</v>
      </c>
      <c r="V7101" s="12">
        <v>3</v>
      </c>
      <c r="W7101" s="12">
        <v>0.2</v>
      </c>
      <c r="X7101" s="12">
        <v>-17.035200000000003</v>
      </c>
    </row>
    <row r="7102" spans="1:24" ht="14" x14ac:dyDescent="0.3">
      <c r="A7102" s="9">
        <v>7097</v>
      </c>
      <c r="B7102" s="14" t="s">
        <v>9517</v>
      </c>
      <c r="C7102" s="15">
        <v>46084</v>
      </c>
      <c r="D7102" s="15">
        <v>46089</v>
      </c>
      <c r="E7102" s="10" t="s">
        <v>44</v>
      </c>
      <c r="F7102" s="10" t="s">
        <v>2666</v>
      </c>
      <c r="G7102" s="10" t="s">
        <v>2667</v>
      </c>
      <c r="H7102" s="10" t="s">
        <v>36</v>
      </c>
      <c r="I7102" s="10" t="s">
        <v>23</v>
      </c>
      <c r="J7102" s="10" t="s">
        <v>37</v>
      </c>
      <c r="K7102" s="10" t="s">
        <v>38</v>
      </c>
      <c r="L7102" s="10">
        <v>90004</v>
      </c>
      <c r="M7102" s="10" t="s">
        <v>39</v>
      </c>
      <c r="N7102" s="10" t="str">
        <f>_xlfn.XLOOKUP($M:$M,People!$B:$B,People!A:A)</f>
        <v>Sadie Pawthorne</v>
      </c>
      <c r="O7102" s="10" t="s">
        <v>2370</v>
      </c>
      <c r="P7102" s="10" t="str">
        <f>VLOOKUP(O7102,Products!$A:$E,3,FALSE)</f>
        <v>Office Depot</v>
      </c>
      <c r="Q7102" s="31">
        <f>INDEX(Products!$E:$E,MATCH(O7102,Products!$A:$A,0))</f>
        <v>0.4</v>
      </c>
      <c r="R7102" s="10" t="s">
        <v>28</v>
      </c>
      <c r="S7102" s="10" t="s">
        <v>50</v>
      </c>
      <c r="T7102" s="10" t="s">
        <v>2371</v>
      </c>
      <c r="U7102" s="12">
        <v>399.67200000000003</v>
      </c>
      <c r="V7102" s="12">
        <v>7</v>
      </c>
      <c r="W7102" s="12">
        <v>0.2</v>
      </c>
      <c r="X7102" s="12">
        <v>-14.987700000000061</v>
      </c>
    </row>
    <row r="7103" spans="1:24" ht="14" x14ac:dyDescent="0.3">
      <c r="A7103" s="9">
        <v>7098</v>
      </c>
      <c r="B7103" s="14" t="s">
        <v>9518</v>
      </c>
      <c r="C7103" s="15">
        <v>46084</v>
      </c>
      <c r="D7103" s="15">
        <v>46089</v>
      </c>
      <c r="E7103" s="10" t="s">
        <v>44</v>
      </c>
      <c r="F7103" s="10" t="s">
        <v>3028</v>
      </c>
      <c r="G7103" s="10" t="s">
        <v>3029</v>
      </c>
      <c r="H7103" s="10" t="s">
        <v>22</v>
      </c>
      <c r="I7103" s="10" t="s">
        <v>23</v>
      </c>
      <c r="J7103" s="10" t="s">
        <v>3030</v>
      </c>
      <c r="K7103" s="10" t="s">
        <v>25</v>
      </c>
      <c r="L7103" s="10">
        <v>42071</v>
      </c>
      <c r="M7103" s="10" t="s">
        <v>26</v>
      </c>
      <c r="N7103" s="10" t="str">
        <f>_xlfn.XLOOKUP($M:$M,People!$B:$B,People!A:A)</f>
        <v>Fred Suzuki</v>
      </c>
      <c r="O7103" s="10" t="s">
        <v>3031</v>
      </c>
      <c r="P7103" s="10" t="str">
        <f>VLOOKUP(O7103,Products!$A:$E,3,FALSE)</f>
        <v>IKEA</v>
      </c>
      <c r="Q7103" s="31">
        <f>INDEX(Products!$E:$E,MATCH(O7103,Products!$A:$A,0))</f>
        <v>0.28000000000000003</v>
      </c>
      <c r="R7103" s="10" t="s">
        <v>41</v>
      </c>
      <c r="S7103" s="10" t="s">
        <v>71</v>
      </c>
      <c r="T7103" s="10" t="s">
        <v>3032</v>
      </c>
      <c r="U7103" s="12">
        <v>72.8</v>
      </c>
      <c r="V7103" s="12">
        <v>5</v>
      </c>
      <c r="W7103" s="12">
        <v>0</v>
      </c>
      <c r="X7103" s="12">
        <v>19.656000000000002</v>
      </c>
    </row>
    <row r="7104" spans="1:24" ht="14" x14ac:dyDescent="0.3">
      <c r="A7104" s="9">
        <v>7099</v>
      </c>
      <c r="B7104" s="14" t="s">
        <v>9519</v>
      </c>
      <c r="C7104" s="15">
        <v>46084</v>
      </c>
      <c r="D7104" s="15">
        <v>46088</v>
      </c>
      <c r="E7104" s="10" t="s">
        <v>44</v>
      </c>
      <c r="F7104" s="10" t="s">
        <v>4753</v>
      </c>
      <c r="G7104" s="10" t="s">
        <v>4754</v>
      </c>
      <c r="H7104" s="10" t="s">
        <v>22</v>
      </c>
      <c r="I7104" s="10" t="s">
        <v>23</v>
      </c>
      <c r="J7104" s="10" t="s">
        <v>714</v>
      </c>
      <c r="K7104" s="10" t="s">
        <v>94</v>
      </c>
      <c r="L7104" s="10">
        <v>75081</v>
      </c>
      <c r="M7104" s="10" t="s">
        <v>95</v>
      </c>
      <c r="N7104" s="10" t="str">
        <f>_xlfn.XLOOKUP($M:$M,People!$B:$B,People!A:A)</f>
        <v>Roxanne Rodriguez</v>
      </c>
      <c r="O7104" s="10" t="s">
        <v>2609</v>
      </c>
      <c r="P7104" s="10" t="str">
        <f>VLOOKUP(O7104,Products!$A:$E,3,FALSE)</f>
        <v>Logitech</v>
      </c>
      <c r="Q7104" s="31">
        <f>INDEX(Products!$E:$E,MATCH(O7104,Products!$A:$A,0))</f>
        <v>0.25</v>
      </c>
      <c r="R7104" s="10" t="s">
        <v>41</v>
      </c>
      <c r="S7104" s="10" t="s">
        <v>82</v>
      </c>
      <c r="T7104" s="10" t="s">
        <v>2610</v>
      </c>
      <c r="U7104" s="12">
        <v>26.880000000000003</v>
      </c>
      <c r="V7104" s="12">
        <v>8</v>
      </c>
      <c r="W7104" s="12">
        <v>0.2</v>
      </c>
      <c r="X7104" s="12">
        <v>9.743999999999998</v>
      </c>
    </row>
    <row r="7105" spans="1:24" ht="14" x14ac:dyDescent="0.3">
      <c r="A7105" s="9">
        <v>7100</v>
      </c>
      <c r="B7105" s="14" t="s">
        <v>9516</v>
      </c>
      <c r="C7105" s="15">
        <v>46084</v>
      </c>
      <c r="D7105" s="15">
        <v>46089</v>
      </c>
      <c r="E7105" s="10" t="s">
        <v>44</v>
      </c>
      <c r="F7105" s="10" t="s">
        <v>5066</v>
      </c>
      <c r="G7105" s="10" t="s">
        <v>5067</v>
      </c>
      <c r="H7105" s="10" t="s">
        <v>22</v>
      </c>
      <c r="I7105" s="10" t="s">
        <v>23</v>
      </c>
      <c r="J7105" s="10" t="s">
        <v>37</v>
      </c>
      <c r="K7105" s="10" t="s">
        <v>38</v>
      </c>
      <c r="L7105" s="10">
        <v>90008</v>
      </c>
      <c r="M7105" s="10" t="s">
        <v>39</v>
      </c>
      <c r="N7105" s="10" t="str">
        <f>_xlfn.XLOOKUP($M:$M,People!$B:$B,People!A:A)</f>
        <v>Sadie Pawthorne</v>
      </c>
      <c r="O7105" s="10" t="s">
        <v>4956</v>
      </c>
      <c r="P7105" s="10" t="str">
        <f>VLOOKUP(O7105,Products!$A:$E,3,FALSE)</f>
        <v>Samsung</v>
      </c>
      <c r="Q7105" s="31">
        <f>INDEX(Products!$E:$E,MATCH(O7105,Products!$A:$A,0))</f>
        <v>0.35</v>
      </c>
      <c r="R7105" s="10" t="s">
        <v>64</v>
      </c>
      <c r="S7105" s="10" t="s">
        <v>144</v>
      </c>
      <c r="T7105" s="10" t="s">
        <v>4957</v>
      </c>
      <c r="U7105" s="12">
        <v>1049.44</v>
      </c>
      <c r="V7105" s="12">
        <v>8</v>
      </c>
      <c r="W7105" s="12">
        <v>0</v>
      </c>
      <c r="X7105" s="12">
        <v>440.76480000000004</v>
      </c>
    </row>
    <row r="7106" spans="1:24" ht="14" x14ac:dyDescent="0.3">
      <c r="A7106" s="9">
        <v>7101</v>
      </c>
      <c r="B7106" s="14" t="s">
        <v>9515</v>
      </c>
      <c r="C7106" s="15">
        <v>46084</v>
      </c>
      <c r="D7106" s="15">
        <v>46091</v>
      </c>
      <c r="E7106" s="10" t="s">
        <v>44</v>
      </c>
      <c r="F7106" s="10" t="s">
        <v>1580</v>
      </c>
      <c r="G7106" s="10" t="s">
        <v>1581</v>
      </c>
      <c r="H7106" s="10" t="s">
        <v>22</v>
      </c>
      <c r="I7106" s="10" t="s">
        <v>23</v>
      </c>
      <c r="J7106" s="10" t="s">
        <v>4947</v>
      </c>
      <c r="K7106" s="10" t="s">
        <v>212</v>
      </c>
      <c r="L7106" s="10">
        <v>48127</v>
      </c>
      <c r="M7106" s="10" t="s">
        <v>95</v>
      </c>
      <c r="N7106" s="10" t="str">
        <f>_xlfn.XLOOKUP($M:$M,People!$B:$B,People!A:A)</f>
        <v>Roxanne Rodriguez</v>
      </c>
      <c r="O7106" s="10" t="s">
        <v>3673</v>
      </c>
      <c r="P7106" s="10" t="str">
        <f>VLOOKUP(O7106,Products!$A:$E,3,FALSE)</f>
        <v>3M</v>
      </c>
      <c r="Q7106" s="31">
        <f>INDEX(Products!$E:$E,MATCH(O7106,Products!$A:$A,0))</f>
        <v>0.28000000000000003</v>
      </c>
      <c r="R7106" s="10" t="s">
        <v>64</v>
      </c>
      <c r="S7106" s="10" t="s">
        <v>144</v>
      </c>
      <c r="T7106" s="10" t="s">
        <v>3674</v>
      </c>
      <c r="U7106" s="12">
        <v>99.98</v>
      </c>
      <c r="V7106" s="12">
        <v>2</v>
      </c>
      <c r="W7106" s="12">
        <v>0</v>
      </c>
      <c r="X7106" s="12">
        <v>42.991400000000006</v>
      </c>
    </row>
    <row r="7107" spans="1:24" ht="14" x14ac:dyDescent="0.3">
      <c r="A7107" s="9">
        <v>7102</v>
      </c>
      <c r="B7107" s="14" t="s">
        <v>9520</v>
      </c>
      <c r="C7107" s="15">
        <v>46085</v>
      </c>
      <c r="D7107" s="15">
        <v>46087</v>
      </c>
      <c r="E7107" s="10" t="s">
        <v>19</v>
      </c>
      <c r="F7107" s="10" t="s">
        <v>3415</v>
      </c>
      <c r="G7107" s="10" t="s">
        <v>3416</v>
      </c>
      <c r="H7107" s="10" t="s">
        <v>92</v>
      </c>
      <c r="I7107" s="10" t="s">
        <v>23</v>
      </c>
      <c r="J7107" s="10" t="s">
        <v>165</v>
      </c>
      <c r="K7107" s="10" t="s">
        <v>94</v>
      </c>
      <c r="L7107" s="10">
        <v>77095</v>
      </c>
      <c r="M7107" s="10" t="s">
        <v>95</v>
      </c>
      <c r="N7107" s="10" t="str">
        <f>_xlfn.XLOOKUP($M:$M,People!$B:$B,People!A:A)</f>
        <v>Roxanne Rodriguez</v>
      </c>
      <c r="O7107" s="10" t="s">
        <v>152</v>
      </c>
      <c r="P7107" s="10" t="str">
        <f>VLOOKUP(O7107,Products!$A:$E,3,FALSE)</f>
        <v>Canon</v>
      </c>
      <c r="Q7107" s="31">
        <f>INDEX(Products!$E:$E,MATCH(O7107,Products!$A:$A,0))</f>
        <v>0.34</v>
      </c>
      <c r="R7107" s="10" t="s">
        <v>28</v>
      </c>
      <c r="S7107" s="10" t="s">
        <v>58</v>
      </c>
      <c r="T7107" s="10" t="s">
        <v>153</v>
      </c>
      <c r="U7107" s="12">
        <v>103.50000000000001</v>
      </c>
      <c r="V7107" s="12">
        <v>5</v>
      </c>
      <c r="W7107" s="12">
        <v>0.6</v>
      </c>
      <c r="X7107" s="12">
        <v>-77.625</v>
      </c>
    </row>
    <row r="7108" spans="1:24" ht="14" x14ac:dyDescent="0.3">
      <c r="A7108" s="9">
        <v>7103</v>
      </c>
      <c r="B7108" s="14" t="s">
        <v>9521</v>
      </c>
      <c r="C7108" s="15">
        <v>46085</v>
      </c>
      <c r="D7108" s="15">
        <v>46090</v>
      </c>
      <c r="E7108" s="10" t="s">
        <v>44</v>
      </c>
      <c r="F7108" s="10" t="s">
        <v>1011</v>
      </c>
      <c r="G7108" s="10" t="s">
        <v>1012</v>
      </c>
      <c r="H7108" s="10" t="s">
        <v>36</v>
      </c>
      <c r="I7108" s="10" t="s">
        <v>23</v>
      </c>
      <c r="J7108" s="10" t="s">
        <v>37</v>
      </c>
      <c r="K7108" s="10" t="s">
        <v>38</v>
      </c>
      <c r="L7108" s="10">
        <v>90045</v>
      </c>
      <c r="M7108" s="10" t="s">
        <v>39</v>
      </c>
      <c r="N7108" s="10" t="str">
        <f>_xlfn.XLOOKUP($M:$M,People!$B:$B,People!A:A)</f>
        <v>Sadie Pawthorne</v>
      </c>
      <c r="O7108" s="10" t="s">
        <v>1278</v>
      </c>
      <c r="P7108" s="10" t="str">
        <f>VLOOKUP(O7108,Products!$A:$E,3,FALSE)</f>
        <v>Office Depot</v>
      </c>
      <c r="Q7108" s="31">
        <f>INDEX(Products!$E:$E,MATCH(O7108,Products!$A:$A,0))</f>
        <v>0.28000000000000003</v>
      </c>
      <c r="R7108" s="10" t="s">
        <v>41</v>
      </c>
      <c r="S7108" s="10" t="s">
        <v>61</v>
      </c>
      <c r="T7108" s="10" t="s">
        <v>1279</v>
      </c>
      <c r="U7108" s="12">
        <v>9.32</v>
      </c>
      <c r="V7108" s="12">
        <v>4</v>
      </c>
      <c r="W7108" s="12">
        <v>0</v>
      </c>
      <c r="X7108" s="12">
        <v>2.702799999999999</v>
      </c>
    </row>
    <row r="7109" spans="1:24" ht="14" x14ac:dyDescent="0.3">
      <c r="A7109" s="9">
        <v>7104</v>
      </c>
      <c r="B7109" s="14" t="s">
        <v>9521</v>
      </c>
      <c r="C7109" s="15">
        <v>46085</v>
      </c>
      <c r="D7109" s="15">
        <v>46090</v>
      </c>
      <c r="E7109" s="10" t="s">
        <v>44</v>
      </c>
      <c r="F7109" s="10" t="s">
        <v>1011</v>
      </c>
      <c r="G7109" s="10" t="s">
        <v>1012</v>
      </c>
      <c r="H7109" s="10" t="s">
        <v>36</v>
      </c>
      <c r="I7109" s="10" t="s">
        <v>23</v>
      </c>
      <c r="J7109" s="10" t="s">
        <v>37</v>
      </c>
      <c r="K7109" s="10" t="s">
        <v>38</v>
      </c>
      <c r="L7109" s="10">
        <v>90045</v>
      </c>
      <c r="M7109" s="10" t="s">
        <v>39</v>
      </c>
      <c r="N7109" s="10" t="str">
        <f>_xlfn.XLOOKUP($M:$M,People!$B:$B,People!A:A)</f>
        <v>Sadie Pawthorne</v>
      </c>
      <c r="O7109" s="10" t="s">
        <v>1280</v>
      </c>
      <c r="P7109" s="10" t="str">
        <f>VLOOKUP(O7109,Products!$A:$E,3,FALSE)</f>
        <v>IKEA</v>
      </c>
      <c r="Q7109" s="31">
        <f>INDEX(Products!$E:$E,MATCH(O7109,Products!$A:$A,0))</f>
        <v>0.38</v>
      </c>
      <c r="R7109" s="10" t="s">
        <v>41</v>
      </c>
      <c r="S7109" s="10" t="s">
        <v>155</v>
      </c>
      <c r="T7109" s="10" t="s">
        <v>1281</v>
      </c>
      <c r="U7109" s="12">
        <v>15.25</v>
      </c>
      <c r="V7109" s="12">
        <v>1</v>
      </c>
      <c r="W7109" s="12">
        <v>0</v>
      </c>
      <c r="X7109" s="12">
        <v>7.0149999999999988</v>
      </c>
    </row>
    <row r="7110" spans="1:24" ht="14" x14ac:dyDescent="0.3">
      <c r="A7110" s="9">
        <v>7105</v>
      </c>
      <c r="B7110" s="14" t="s">
        <v>9520</v>
      </c>
      <c r="C7110" s="15">
        <v>46085</v>
      </c>
      <c r="D7110" s="15">
        <v>46087</v>
      </c>
      <c r="E7110" s="10" t="s">
        <v>19</v>
      </c>
      <c r="F7110" s="10" t="s">
        <v>3415</v>
      </c>
      <c r="G7110" s="10" t="s">
        <v>3416</v>
      </c>
      <c r="H7110" s="10" t="s">
        <v>92</v>
      </c>
      <c r="I7110" s="10" t="s">
        <v>23</v>
      </c>
      <c r="J7110" s="10" t="s">
        <v>165</v>
      </c>
      <c r="K7110" s="10" t="s">
        <v>94</v>
      </c>
      <c r="L7110" s="10">
        <v>77095</v>
      </c>
      <c r="M7110" s="10" t="s">
        <v>95</v>
      </c>
      <c r="N7110" s="10" t="str">
        <f>_xlfn.XLOOKUP($M:$M,People!$B:$B,People!A:A)</f>
        <v>Roxanne Rodriguez</v>
      </c>
      <c r="O7110" s="10" t="s">
        <v>3568</v>
      </c>
      <c r="P7110" s="10" t="str">
        <f>VLOOKUP(O7110,Products!$A:$E,3,FALSE)</f>
        <v>Dell</v>
      </c>
      <c r="Q7110" s="31">
        <f>INDEX(Products!$E:$E,MATCH(O7110,Products!$A:$A,0))</f>
        <v>0.38</v>
      </c>
      <c r="R7110" s="10" t="s">
        <v>41</v>
      </c>
      <c r="S7110" s="10" t="s">
        <v>42</v>
      </c>
      <c r="T7110" s="10" t="s">
        <v>3569</v>
      </c>
      <c r="U7110" s="12">
        <v>2.4640000000000004</v>
      </c>
      <c r="V7110" s="12">
        <v>1</v>
      </c>
      <c r="W7110" s="12">
        <v>0.2</v>
      </c>
      <c r="X7110" s="12">
        <v>0.86239999999999983</v>
      </c>
    </row>
    <row r="7111" spans="1:24" ht="14" x14ac:dyDescent="0.3">
      <c r="A7111" s="9">
        <v>7106</v>
      </c>
      <c r="B7111" s="14" t="s">
        <v>9522</v>
      </c>
      <c r="C7111" s="15">
        <v>46085</v>
      </c>
      <c r="D7111" s="15">
        <v>46090</v>
      </c>
      <c r="E7111" s="10" t="s">
        <v>44</v>
      </c>
      <c r="F7111" s="10" t="s">
        <v>223</v>
      </c>
      <c r="G7111" s="10" t="s">
        <v>224</v>
      </c>
      <c r="H7111" s="10" t="s">
        <v>22</v>
      </c>
      <c r="I7111" s="10" t="s">
        <v>23</v>
      </c>
      <c r="J7111" s="10" t="s">
        <v>165</v>
      </c>
      <c r="K7111" s="10" t="s">
        <v>94</v>
      </c>
      <c r="L7111" s="10">
        <v>77041</v>
      </c>
      <c r="M7111" s="10" t="s">
        <v>95</v>
      </c>
      <c r="N7111" s="10" t="str">
        <f>_xlfn.XLOOKUP($M:$M,People!$B:$B,People!A:A)</f>
        <v>Roxanne Rodriguez</v>
      </c>
      <c r="O7111" s="10" t="s">
        <v>3128</v>
      </c>
      <c r="P7111" s="10" t="str">
        <f>VLOOKUP(O7111,Products!$A:$E,3,FALSE)</f>
        <v>Staples</v>
      </c>
      <c r="Q7111" s="31">
        <f>INDEX(Products!$E:$E,MATCH(O7111,Products!$A:$A,0))</f>
        <v>0.33</v>
      </c>
      <c r="R7111" s="10" t="s">
        <v>41</v>
      </c>
      <c r="S7111" s="10" t="s">
        <v>82</v>
      </c>
      <c r="T7111" s="10" t="s">
        <v>3129</v>
      </c>
      <c r="U7111" s="12">
        <v>89.567999999999998</v>
      </c>
      <c r="V7111" s="12">
        <v>2</v>
      </c>
      <c r="W7111" s="12">
        <v>0.2</v>
      </c>
      <c r="X7111" s="12">
        <v>32.468400000000003</v>
      </c>
    </row>
    <row r="7112" spans="1:24" ht="14" x14ac:dyDescent="0.3">
      <c r="A7112" s="9">
        <v>7107</v>
      </c>
      <c r="B7112" s="14" t="s">
        <v>9520</v>
      </c>
      <c r="C7112" s="15">
        <v>46085</v>
      </c>
      <c r="D7112" s="15">
        <v>46087</v>
      </c>
      <c r="E7112" s="10" t="s">
        <v>19</v>
      </c>
      <c r="F7112" s="10" t="s">
        <v>3415</v>
      </c>
      <c r="G7112" s="10" t="s">
        <v>3416</v>
      </c>
      <c r="H7112" s="10" t="s">
        <v>92</v>
      </c>
      <c r="I7112" s="10" t="s">
        <v>23</v>
      </c>
      <c r="J7112" s="10" t="s">
        <v>165</v>
      </c>
      <c r="K7112" s="10" t="s">
        <v>94</v>
      </c>
      <c r="L7112" s="10">
        <v>77095</v>
      </c>
      <c r="M7112" s="10" t="s">
        <v>95</v>
      </c>
      <c r="N7112" s="10" t="str">
        <f>_xlfn.XLOOKUP($M:$M,People!$B:$B,People!A:A)</f>
        <v>Roxanne Rodriguez</v>
      </c>
      <c r="O7112" s="10" t="s">
        <v>1290</v>
      </c>
      <c r="P7112" s="10" t="str">
        <f>VLOOKUP(O7112,Products!$A:$E,3,FALSE)</f>
        <v>IKEA</v>
      </c>
      <c r="Q7112" s="31">
        <f>INDEX(Products!$E:$E,MATCH(O7112,Products!$A:$A,0))</f>
        <v>0.4</v>
      </c>
      <c r="R7112" s="10" t="s">
        <v>41</v>
      </c>
      <c r="S7112" s="10" t="s">
        <v>53</v>
      </c>
      <c r="T7112" s="10" t="s">
        <v>1291</v>
      </c>
      <c r="U7112" s="12">
        <v>8.7200000000000006</v>
      </c>
      <c r="V7112" s="12">
        <v>1</v>
      </c>
      <c r="W7112" s="12">
        <v>0.2</v>
      </c>
      <c r="X7112" s="12">
        <v>0.65399999999999947</v>
      </c>
    </row>
    <row r="7113" spans="1:24" ht="14" x14ac:dyDescent="0.3">
      <c r="A7113" s="9">
        <v>7108</v>
      </c>
      <c r="B7113" s="14" t="s">
        <v>9523</v>
      </c>
      <c r="C7113" s="15">
        <v>46086</v>
      </c>
      <c r="D7113" s="15">
        <v>46086</v>
      </c>
      <c r="E7113" s="10" t="s">
        <v>1124</v>
      </c>
      <c r="F7113" s="10" t="s">
        <v>871</v>
      </c>
      <c r="G7113" s="10" t="s">
        <v>872</v>
      </c>
      <c r="H7113" s="10" t="s">
        <v>36</v>
      </c>
      <c r="I7113" s="10" t="s">
        <v>23</v>
      </c>
      <c r="J7113" s="10" t="s">
        <v>4165</v>
      </c>
      <c r="K7113" s="10" t="s">
        <v>1294</v>
      </c>
      <c r="L7113" s="10">
        <v>38671</v>
      </c>
      <c r="M7113" s="10" t="s">
        <v>26</v>
      </c>
      <c r="N7113" s="10" t="str">
        <f>_xlfn.XLOOKUP($M:$M,People!$B:$B,People!A:A)</f>
        <v>Fred Suzuki</v>
      </c>
      <c r="O7113" s="10" t="s">
        <v>621</v>
      </c>
      <c r="P7113" s="10" t="str">
        <f>VLOOKUP(O7113,Products!$A:$E,3,FALSE)</f>
        <v>Staples</v>
      </c>
      <c r="Q7113" s="31">
        <f>INDEX(Products!$E:$E,MATCH(O7113,Products!$A:$A,0))</f>
        <v>0.33</v>
      </c>
      <c r="R7113" s="10" t="s">
        <v>41</v>
      </c>
      <c r="S7113" s="10" t="s">
        <v>71</v>
      </c>
      <c r="T7113" s="10" t="s">
        <v>622</v>
      </c>
      <c r="U7113" s="12">
        <v>262.24</v>
      </c>
      <c r="V7113" s="12">
        <v>2</v>
      </c>
      <c r="W7113" s="12">
        <v>0</v>
      </c>
      <c r="X7113" s="12">
        <v>78.671999999999997</v>
      </c>
    </row>
    <row r="7114" spans="1:24" ht="14" x14ac:dyDescent="0.3">
      <c r="A7114" s="9">
        <v>7109</v>
      </c>
      <c r="B7114" s="14" t="s">
        <v>9524</v>
      </c>
      <c r="C7114" s="15">
        <v>46086</v>
      </c>
      <c r="D7114" s="15">
        <v>46086</v>
      </c>
      <c r="E7114" s="10" t="s">
        <v>1124</v>
      </c>
      <c r="F7114" s="10" t="s">
        <v>1122</v>
      </c>
      <c r="G7114" s="10" t="s">
        <v>1123</v>
      </c>
      <c r="H7114" s="10" t="s">
        <v>22</v>
      </c>
      <c r="I7114" s="10" t="s">
        <v>23</v>
      </c>
      <c r="J7114" s="10" t="s">
        <v>344</v>
      </c>
      <c r="K7114" s="10" t="s">
        <v>204</v>
      </c>
      <c r="L7114" s="10">
        <v>55901</v>
      </c>
      <c r="M7114" s="10" t="s">
        <v>95</v>
      </c>
      <c r="N7114" s="10" t="str">
        <f>_xlfn.XLOOKUP($M:$M,People!$B:$B,People!A:A)</f>
        <v>Roxanne Rodriguez</v>
      </c>
      <c r="O7114" s="10" t="s">
        <v>2209</v>
      </c>
      <c r="P7114" s="10" t="str">
        <f>VLOOKUP(O7114,Products!$A:$E,3,FALSE)</f>
        <v>3M</v>
      </c>
      <c r="Q7114" s="31">
        <f>INDEX(Products!$E:$E,MATCH(O7114,Products!$A:$A,0))</f>
        <v>0.34</v>
      </c>
      <c r="R7114" s="10" t="s">
        <v>41</v>
      </c>
      <c r="S7114" s="10" t="s">
        <v>68</v>
      </c>
      <c r="T7114" s="10" t="s">
        <v>2210</v>
      </c>
      <c r="U7114" s="12">
        <v>127.96</v>
      </c>
      <c r="V7114" s="12">
        <v>2</v>
      </c>
      <c r="W7114" s="12">
        <v>0</v>
      </c>
      <c r="X7114" s="12">
        <v>62.700400000000002</v>
      </c>
    </row>
    <row r="7115" spans="1:24" ht="14" x14ac:dyDescent="0.3">
      <c r="A7115" s="9">
        <v>7110</v>
      </c>
      <c r="B7115" s="14" t="s">
        <v>9524</v>
      </c>
      <c r="C7115" s="15">
        <v>46086</v>
      </c>
      <c r="D7115" s="15">
        <v>46086</v>
      </c>
      <c r="E7115" s="10" t="s">
        <v>1124</v>
      </c>
      <c r="F7115" s="10" t="s">
        <v>1122</v>
      </c>
      <c r="G7115" s="10" t="s">
        <v>1123</v>
      </c>
      <c r="H7115" s="10" t="s">
        <v>22</v>
      </c>
      <c r="I7115" s="10" t="s">
        <v>23</v>
      </c>
      <c r="J7115" s="10" t="s">
        <v>344</v>
      </c>
      <c r="K7115" s="10" t="s">
        <v>204</v>
      </c>
      <c r="L7115" s="10">
        <v>55901</v>
      </c>
      <c r="M7115" s="10" t="s">
        <v>95</v>
      </c>
      <c r="N7115" s="10" t="str">
        <f>_xlfn.XLOOKUP($M:$M,People!$B:$B,People!A:A)</f>
        <v>Roxanne Rodriguez</v>
      </c>
      <c r="O7115" s="10" t="s">
        <v>2621</v>
      </c>
      <c r="P7115" s="10" t="str">
        <f>VLOOKUP(O7115,Products!$A:$E,3,FALSE)</f>
        <v>Canon</v>
      </c>
      <c r="Q7115" s="31">
        <f>INDEX(Products!$E:$E,MATCH(O7115,Products!$A:$A,0))</f>
        <v>0.38</v>
      </c>
      <c r="R7115" s="10" t="s">
        <v>41</v>
      </c>
      <c r="S7115" s="10" t="s">
        <v>68</v>
      </c>
      <c r="T7115" s="10" t="s">
        <v>2622</v>
      </c>
      <c r="U7115" s="12">
        <v>18.690000000000001</v>
      </c>
      <c r="V7115" s="12">
        <v>3</v>
      </c>
      <c r="W7115" s="12">
        <v>0</v>
      </c>
      <c r="X7115" s="12">
        <v>9.158100000000001</v>
      </c>
    </row>
    <row r="7116" spans="1:24" ht="14" x14ac:dyDescent="0.3">
      <c r="A7116" s="9">
        <v>7111</v>
      </c>
      <c r="B7116" s="14" t="s">
        <v>9523</v>
      </c>
      <c r="C7116" s="15">
        <v>46086</v>
      </c>
      <c r="D7116" s="15">
        <v>46086</v>
      </c>
      <c r="E7116" s="10" t="s">
        <v>1124</v>
      </c>
      <c r="F7116" s="10" t="s">
        <v>871</v>
      </c>
      <c r="G7116" s="10" t="s">
        <v>872</v>
      </c>
      <c r="H7116" s="10" t="s">
        <v>36</v>
      </c>
      <c r="I7116" s="10" t="s">
        <v>23</v>
      </c>
      <c r="J7116" s="10" t="s">
        <v>4165</v>
      </c>
      <c r="K7116" s="10" t="s">
        <v>1294</v>
      </c>
      <c r="L7116" s="10">
        <v>38671</v>
      </c>
      <c r="M7116" s="10" t="s">
        <v>26</v>
      </c>
      <c r="N7116" s="10" t="str">
        <f>_xlfn.XLOOKUP($M:$M,People!$B:$B,People!A:A)</f>
        <v>Fred Suzuki</v>
      </c>
      <c r="O7116" s="10" t="s">
        <v>2970</v>
      </c>
      <c r="P7116" s="10" t="str">
        <f>VLOOKUP(O7116,Products!$A:$E,3,FALSE)</f>
        <v>Canon</v>
      </c>
      <c r="Q7116" s="31">
        <f>INDEX(Products!$E:$E,MATCH(O7116,Products!$A:$A,0))</f>
        <v>0.28000000000000003</v>
      </c>
      <c r="R7116" s="10" t="s">
        <v>41</v>
      </c>
      <c r="S7116" s="10" t="s">
        <v>68</v>
      </c>
      <c r="T7116" s="10" t="s">
        <v>5628</v>
      </c>
      <c r="U7116" s="12">
        <v>234.36</v>
      </c>
      <c r="V7116" s="12">
        <v>6</v>
      </c>
      <c r="W7116" s="12">
        <v>0</v>
      </c>
      <c r="X7116" s="12">
        <v>112.49279999999999</v>
      </c>
    </row>
    <row r="7117" spans="1:24" ht="14" x14ac:dyDescent="0.3">
      <c r="A7117" s="9">
        <v>7112</v>
      </c>
      <c r="B7117" s="14" t="s">
        <v>9523</v>
      </c>
      <c r="C7117" s="15">
        <v>46086</v>
      </c>
      <c r="D7117" s="15">
        <v>46086</v>
      </c>
      <c r="E7117" s="10" t="s">
        <v>1124</v>
      </c>
      <c r="F7117" s="10" t="s">
        <v>871</v>
      </c>
      <c r="G7117" s="10" t="s">
        <v>872</v>
      </c>
      <c r="H7117" s="10" t="s">
        <v>36</v>
      </c>
      <c r="I7117" s="10" t="s">
        <v>23</v>
      </c>
      <c r="J7117" s="10" t="s">
        <v>4165</v>
      </c>
      <c r="K7117" s="10" t="s">
        <v>1294</v>
      </c>
      <c r="L7117" s="10">
        <v>38671</v>
      </c>
      <c r="M7117" s="10" t="s">
        <v>26</v>
      </c>
      <c r="N7117" s="10" t="str">
        <f>_xlfn.XLOOKUP($M:$M,People!$B:$B,People!A:A)</f>
        <v>Fred Suzuki</v>
      </c>
      <c r="O7117" s="10" t="s">
        <v>2510</v>
      </c>
      <c r="P7117" s="10" t="str">
        <f>VLOOKUP(O7117,Products!$A:$E,3,FALSE)</f>
        <v>Samsung</v>
      </c>
      <c r="Q7117" s="31">
        <f>INDEX(Products!$E:$E,MATCH(O7117,Products!$A:$A,0))</f>
        <v>0.33</v>
      </c>
      <c r="R7117" s="10" t="s">
        <v>41</v>
      </c>
      <c r="S7117" s="10" t="s">
        <v>155</v>
      </c>
      <c r="T7117" s="10" t="s">
        <v>2511</v>
      </c>
      <c r="U7117" s="12">
        <v>42.68</v>
      </c>
      <c r="V7117" s="12">
        <v>4</v>
      </c>
      <c r="W7117" s="12">
        <v>0</v>
      </c>
      <c r="X7117" s="12">
        <v>19.6328</v>
      </c>
    </row>
    <row r="7118" spans="1:24" ht="14" x14ac:dyDescent="0.3">
      <c r="A7118" s="9">
        <v>7113</v>
      </c>
      <c r="B7118" s="14" t="s">
        <v>9524</v>
      </c>
      <c r="C7118" s="15">
        <v>46086</v>
      </c>
      <c r="D7118" s="15">
        <v>46086</v>
      </c>
      <c r="E7118" s="10" t="s">
        <v>1124</v>
      </c>
      <c r="F7118" s="10" t="s">
        <v>1122</v>
      </c>
      <c r="G7118" s="10" t="s">
        <v>1123</v>
      </c>
      <c r="H7118" s="10" t="s">
        <v>22</v>
      </c>
      <c r="I7118" s="10" t="s">
        <v>23</v>
      </c>
      <c r="J7118" s="10" t="s">
        <v>344</v>
      </c>
      <c r="K7118" s="10" t="s">
        <v>204</v>
      </c>
      <c r="L7118" s="10">
        <v>55901</v>
      </c>
      <c r="M7118" s="10" t="s">
        <v>95</v>
      </c>
      <c r="N7118" s="10" t="str">
        <f>_xlfn.XLOOKUP($M:$M,People!$B:$B,People!A:A)</f>
        <v>Roxanne Rodriguez</v>
      </c>
      <c r="O7118" s="10" t="s">
        <v>4594</v>
      </c>
      <c r="P7118" s="10" t="str">
        <f>VLOOKUP(O7118,Products!$A:$E,3,FALSE)</f>
        <v>Avery</v>
      </c>
      <c r="Q7118" s="31">
        <f>INDEX(Products!$E:$E,MATCH(O7118,Products!$A:$A,0))</f>
        <v>0.35</v>
      </c>
      <c r="R7118" s="10" t="s">
        <v>41</v>
      </c>
      <c r="S7118" s="10" t="s">
        <v>240</v>
      </c>
      <c r="T7118" s="10" t="s">
        <v>4595</v>
      </c>
      <c r="U7118" s="12">
        <v>7.9</v>
      </c>
      <c r="V7118" s="12">
        <v>2</v>
      </c>
      <c r="W7118" s="12">
        <v>0</v>
      </c>
      <c r="X7118" s="12">
        <v>2.5279999999999996</v>
      </c>
    </row>
    <row r="7119" spans="1:24" ht="14" x14ac:dyDescent="0.3">
      <c r="A7119" s="9">
        <v>7114</v>
      </c>
      <c r="B7119" s="14" t="s">
        <v>9525</v>
      </c>
      <c r="C7119" s="15">
        <v>46086</v>
      </c>
      <c r="D7119" s="15">
        <v>46086</v>
      </c>
      <c r="E7119" s="10" t="s">
        <v>1124</v>
      </c>
      <c r="F7119" s="10" t="s">
        <v>100</v>
      </c>
      <c r="G7119" s="10" t="s">
        <v>101</v>
      </c>
      <c r="H7119" s="10" t="s">
        <v>22</v>
      </c>
      <c r="I7119" s="10" t="s">
        <v>23</v>
      </c>
      <c r="J7119" s="10" t="s">
        <v>2169</v>
      </c>
      <c r="K7119" s="10" t="s">
        <v>103</v>
      </c>
      <c r="L7119" s="10">
        <v>53209</v>
      </c>
      <c r="M7119" s="10" t="s">
        <v>95</v>
      </c>
      <c r="N7119" s="10" t="str">
        <f>_xlfn.XLOOKUP($M:$M,People!$B:$B,People!A:A)</f>
        <v>Roxanne Rodriguez</v>
      </c>
      <c r="O7119" s="10" t="s">
        <v>5078</v>
      </c>
      <c r="P7119" s="10" t="str">
        <f>VLOOKUP(O7119,Products!$A:$E,3,FALSE)</f>
        <v>Staples</v>
      </c>
      <c r="Q7119" s="31">
        <f>INDEX(Products!$E:$E,MATCH(O7119,Products!$A:$A,0))</f>
        <v>0.31</v>
      </c>
      <c r="R7119" s="10" t="s">
        <v>41</v>
      </c>
      <c r="S7119" s="10" t="s">
        <v>42</v>
      </c>
      <c r="T7119" s="10" t="s">
        <v>5079</v>
      </c>
      <c r="U7119" s="12">
        <v>25.06</v>
      </c>
      <c r="V7119" s="12">
        <v>2</v>
      </c>
      <c r="W7119" s="12">
        <v>0</v>
      </c>
      <c r="X7119" s="12">
        <v>11.778199999999998</v>
      </c>
    </row>
    <row r="7120" spans="1:24" ht="14" x14ac:dyDescent="0.3">
      <c r="A7120" s="9">
        <v>7115</v>
      </c>
      <c r="B7120" s="14" t="s">
        <v>9524</v>
      </c>
      <c r="C7120" s="15">
        <v>46086</v>
      </c>
      <c r="D7120" s="15">
        <v>46086</v>
      </c>
      <c r="E7120" s="10" t="s">
        <v>1124</v>
      </c>
      <c r="F7120" s="10" t="s">
        <v>1122</v>
      </c>
      <c r="G7120" s="10" t="s">
        <v>1123</v>
      </c>
      <c r="H7120" s="10" t="s">
        <v>22</v>
      </c>
      <c r="I7120" s="10" t="s">
        <v>23</v>
      </c>
      <c r="J7120" s="10" t="s">
        <v>344</v>
      </c>
      <c r="K7120" s="10" t="s">
        <v>204</v>
      </c>
      <c r="L7120" s="10">
        <v>55901</v>
      </c>
      <c r="M7120" s="10" t="s">
        <v>95</v>
      </c>
      <c r="N7120" s="10" t="str">
        <f>_xlfn.XLOOKUP($M:$M,People!$B:$B,People!A:A)</f>
        <v>Roxanne Rodriguez</v>
      </c>
      <c r="O7120" s="10" t="s">
        <v>3640</v>
      </c>
      <c r="P7120" s="10" t="str">
        <f>VLOOKUP(O7120,Products!$A:$E,3,FALSE)</f>
        <v>Staples</v>
      </c>
      <c r="Q7120" s="31">
        <f>INDEX(Products!$E:$E,MATCH(O7120,Products!$A:$A,0))</f>
        <v>0.33</v>
      </c>
      <c r="R7120" s="10" t="s">
        <v>41</v>
      </c>
      <c r="S7120" s="10" t="s">
        <v>53</v>
      </c>
      <c r="T7120" s="10" t="s">
        <v>3641</v>
      </c>
      <c r="U7120" s="12">
        <v>221.16</v>
      </c>
      <c r="V7120" s="12">
        <v>4</v>
      </c>
      <c r="W7120" s="12">
        <v>0</v>
      </c>
      <c r="X7120" s="12">
        <v>57.501599999999996</v>
      </c>
    </row>
    <row r="7121" spans="1:24" ht="14" x14ac:dyDescent="0.3">
      <c r="A7121" s="9">
        <v>7116</v>
      </c>
      <c r="B7121" s="14" t="s">
        <v>9523</v>
      </c>
      <c r="C7121" s="15">
        <v>46086</v>
      </c>
      <c r="D7121" s="15">
        <v>46086</v>
      </c>
      <c r="E7121" s="10" t="s">
        <v>1124</v>
      </c>
      <c r="F7121" s="10" t="s">
        <v>871</v>
      </c>
      <c r="G7121" s="10" t="s">
        <v>872</v>
      </c>
      <c r="H7121" s="10" t="s">
        <v>36</v>
      </c>
      <c r="I7121" s="10" t="s">
        <v>23</v>
      </c>
      <c r="J7121" s="10" t="s">
        <v>4165</v>
      </c>
      <c r="K7121" s="10" t="s">
        <v>1294</v>
      </c>
      <c r="L7121" s="10">
        <v>38671</v>
      </c>
      <c r="M7121" s="10" t="s">
        <v>26</v>
      </c>
      <c r="N7121" s="10" t="str">
        <f>_xlfn.XLOOKUP($M:$M,People!$B:$B,People!A:A)</f>
        <v>Fred Suzuki</v>
      </c>
      <c r="O7121" s="10" t="s">
        <v>1384</v>
      </c>
      <c r="P7121" s="10" t="str">
        <f>VLOOKUP(O7121,Products!$A:$E,3,FALSE)</f>
        <v>Office Depot</v>
      </c>
      <c r="Q7121" s="31">
        <f>INDEX(Products!$E:$E,MATCH(O7121,Products!$A:$A,0))</f>
        <v>0.28000000000000003</v>
      </c>
      <c r="R7121" s="10" t="s">
        <v>64</v>
      </c>
      <c r="S7121" s="10" t="s">
        <v>144</v>
      </c>
      <c r="T7121" s="10" t="s">
        <v>1385</v>
      </c>
      <c r="U7121" s="12">
        <v>299.96999999999997</v>
      </c>
      <c r="V7121" s="12">
        <v>3</v>
      </c>
      <c r="W7121" s="12">
        <v>0</v>
      </c>
      <c r="X7121" s="12">
        <v>125.98740000000001</v>
      </c>
    </row>
    <row r="7122" spans="1:24" ht="14" x14ac:dyDescent="0.3">
      <c r="A7122" s="9">
        <v>7117</v>
      </c>
      <c r="B7122" s="14" t="s">
        <v>9526</v>
      </c>
      <c r="C7122" s="15">
        <v>46087</v>
      </c>
      <c r="D7122" s="15">
        <v>46092</v>
      </c>
      <c r="E7122" s="10" t="s">
        <v>19</v>
      </c>
      <c r="F7122" s="10" t="s">
        <v>5048</v>
      </c>
      <c r="G7122" s="10" t="s">
        <v>5049</v>
      </c>
      <c r="H7122" s="10" t="s">
        <v>22</v>
      </c>
      <c r="I7122" s="10" t="s">
        <v>23</v>
      </c>
      <c r="J7122" s="10" t="s">
        <v>237</v>
      </c>
      <c r="K7122" s="10" t="s">
        <v>238</v>
      </c>
      <c r="L7122" s="10">
        <v>10011</v>
      </c>
      <c r="M7122" s="10" t="s">
        <v>133</v>
      </c>
      <c r="N7122" s="10" t="str">
        <f>_xlfn.XLOOKUP($M:$M,People!$B:$B,People!A:A)</f>
        <v>Chuck Magee</v>
      </c>
      <c r="O7122" s="10" t="s">
        <v>3003</v>
      </c>
      <c r="P7122" s="10" t="str">
        <f>VLOOKUP(O7122,Products!$A:$E,3,FALSE)</f>
        <v>Office Depot</v>
      </c>
      <c r="Q7122" s="31">
        <f>INDEX(Products!$E:$E,MATCH(O7122,Products!$A:$A,0))</f>
        <v>0.26</v>
      </c>
      <c r="R7122" s="10" t="s">
        <v>28</v>
      </c>
      <c r="S7122" s="10" t="s">
        <v>58</v>
      </c>
      <c r="T7122" s="10" t="s">
        <v>3004</v>
      </c>
      <c r="U7122" s="12">
        <v>71.97</v>
      </c>
      <c r="V7122" s="12">
        <v>3</v>
      </c>
      <c r="W7122" s="12">
        <v>0</v>
      </c>
      <c r="X7122" s="12">
        <v>16.553099999999993</v>
      </c>
    </row>
    <row r="7123" spans="1:24" ht="14" x14ac:dyDescent="0.3">
      <c r="A7123" s="9">
        <v>7118</v>
      </c>
      <c r="B7123" s="14" t="s">
        <v>9527</v>
      </c>
      <c r="C7123" s="15">
        <v>46087</v>
      </c>
      <c r="D7123" s="15">
        <v>46093</v>
      </c>
      <c r="E7123" s="10" t="s">
        <v>44</v>
      </c>
      <c r="F7123" s="10" t="s">
        <v>2662</v>
      </c>
      <c r="G7123" s="10" t="s">
        <v>2663</v>
      </c>
      <c r="H7123" s="10" t="s">
        <v>22</v>
      </c>
      <c r="I7123" s="10" t="s">
        <v>23</v>
      </c>
      <c r="J7123" s="10" t="s">
        <v>714</v>
      </c>
      <c r="K7123" s="10" t="s">
        <v>94</v>
      </c>
      <c r="L7123" s="10">
        <v>75220</v>
      </c>
      <c r="M7123" s="10" t="s">
        <v>95</v>
      </c>
      <c r="N7123" s="10" t="str">
        <f>_xlfn.XLOOKUP($M:$M,People!$B:$B,People!A:A)</f>
        <v>Roxanne Rodriguez</v>
      </c>
      <c r="O7123" s="10" t="s">
        <v>1356</v>
      </c>
      <c r="P7123" s="10" t="str">
        <f>VLOOKUP(O7123,Products!$A:$E,3,FALSE)</f>
        <v>Canon</v>
      </c>
      <c r="Q7123" s="31">
        <f>INDEX(Products!$E:$E,MATCH(O7123,Products!$A:$A,0))</f>
        <v>0.4</v>
      </c>
      <c r="R7123" s="10" t="s">
        <v>41</v>
      </c>
      <c r="S7123" s="10" t="s">
        <v>61</v>
      </c>
      <c r="T7123" s="10" t="s">
        <v>1357</v>
      </c>
      <c r="U7123" s="12">
        <v>63.488</v>
      </c>
      <c r="V7123" s="12">
        <v>4</v>
      </c>
      <c r="W7123" s="12">
        <v>0.2</v>
      </c>
      <c r="X7123" s="12">
        <v>4.7616000000000014</v>
      </c>
    </row>
    <row r="7124" spans="1:24" ht="14" x14ac:dyDescent="0.3">
      <c r="A7124" s="9">
        <v>7119</v>
      </c>
      <c r="B7124" s="14" t="s">
        <v>9528</v>
      </c>
      <c r="C7124" s="15">
        <v>46087</v>
      </c>
      <c r="D7124" s="15">
        <v>46091</v>
      </c>
      <c r="E7124" s="10" t="s">
        <v>44</v>
      </c>
      <c r="F7124" s="10" t="s">
        <v>5531</v>
      </c>
      <c r="G7124" s="10" t="s">
        <v>5532</v>
      </c>
      <c r="H7124" s="10" t="s">
        <v>92</v>
      </c>
      <c r="I7124" s="10" t="s">
        <v>23</v>
      </c>
      <c r="J7124" s="10" t="s">
        <v>114</v>
      </c>
      <c r="K7124" s="10" t="s">
        <v>38</v>
      </c>
      <c r="L7124" s="10">
        <v>94109</v>
      </c>
      <c r="M7124" s="10" t="s">
        <v>39</v>
      </c>
      <c r="N7124" s="10" t="str">
        <f>_xlfn.XLOOKUP($M:$M,People!$B:$B,People!A:A)</f>
        <v>Sadie Pawthorne</v>
      </c>
      <c r="O7124" s="10" t="s">
        <v>2323</v>
      </c>
      <c r="P7124" s="10" t="str">
        <f>VLOOKUP(O7124,Products!$A:$E,3,FALSE)</f>
        <v>Samsung</v>
      </c>
      <c r="Q7124" s="31">
        <f>INDEX(Products!$E:$E,MATCH(O7124,Products!$A:$A,0))</f>
        <v>0.31</v>
      </c>
      <c r="R7124" s="10" t="s">
        <v>41</v>
      </c>
      <c r="S7124" s="10" t="s">
        <v>61</v>
      </c>
      <c r="T7124" s="10" t="s">
        <v>2324</v>
      </c>
      <c r="U7124" s="12">
        <v>23.88</v>
      </c>
      <c r="V7124" s="12">
        <v>6</v>
      </c>
      <c r="W7124" s="12">
        <v>0</v>
      </c>
      <c r="X7124" s="12">
        <v>8.1191999999999993</v>
      </c>
    </row>
    <row r="7125" spans="1:24" ht="14" x14ac:dyDescent="0.3">
      <c r="A7125" s="9">
        <v>7120</v>
      </c>
      <c r="B7125" s="14" t="s">
        <v>9529</v>
      </c>
      <c r="C7125" s="15">
        <v>46087</v>
      </c>
      <c r="D7125" s="15">
        <v>46091</v>
      </c>
      <c r="E7125" s="10" t="s">
        <v>44</v>
      </c>
      <c r="F7125" s="10" t="s">
        <v>2867</v>
      </c>
      <c r="G7125" s="10" t="s">
        <v>2868</v>
      </c>
      <c r="H7125" s="10" t="s">
        <v>92</v>
      </c>
      <c r="I7125" s="10" t="s">
        <v>23</v>
      </c>
      <c r="J7125" s="10" t="s">
        <v>114</v>
      </c>
      <c r="K7125" s="10" t="s">
        <v>38</v>
      </c>
      <c r="L7125" s="10">
        <v>94109</v>
      </c>
      <c r="M7125" s="10" t="s">
        <v>39</v>
      </c>
      <c r="N7125" s="10" t="str">
        <f>_xlfn.XLOOKUP($M:$M,People!$B:$B,People!A:A)</f>
        <v>Sadie Pawthorne</v>
      </c>
      <c r="O7125" s="10" t="s">
        <v>307</v>
      </c>
      <c r="P7125" s="10" t="str">
        <f>VLOOKUP(O7125,Products!$A:$E,3,FALSE)</f>
        <v>Office Depot</v>
      </c>
      <c r="Q7125" s="31">
        <f>INDEX(Products!$E:$E,MATCH(O7125,Products!$A:$A,0))</f>
        <v>0.26</v>
      </c>
      <c r="R7125" s="10" t="s">
        <v>41</v>
      </c>
      <c r="S7125" s="10" t="s">
        <v>68</v>
      </c>
      <c r="T7125" s="10" t="s">
        <v>308</v>
      </c>
      <c r="U7125" s="12">
        <v>14.976000000000001</v>
      </c>
      <c r="V7125" s="12">
        <v>9</v>
      </c>
      <c r="W7125" s="12">
        <v>0.2</v>
      </c>
      <c r="X7125" s="12">
        <v>5.4288000000000007</v>
      </c>
    </row>
    <row r="7126" spans="1:24" ht="14" x14ac:dyDescent="0.3">
      <c r="A7126" s="9">
        <v>7121</v>
      </c>
      <c r="B7126" s="14" t="s">
        <v>9527</v>
      </c>
      <c r="C7126" s="15">
        <v>46087</v>
      </c>
      <c r="D7126" s="15">
        <v>46093</v>
      </c>
      <c r="E7126" s="10" t="s">
        <v>44</v>
      </c>
      <c r="F7126" s="10" t="s">
        <v>2662</v>
      </c>
      <c r="G7126" s="10" t="s">
        <v>2663</v>
      </c>
      <c r="H7126" s="10" t="s">
        <v>22</v>
      </c>
      <c r="I7126" s="10" t="s">
        <v>23</v>
      </c>
      <c r="J7126" s="10" t="s">
        <v>714</v>
      </c>
      <c r="K7126" s="10" t="s">
        <v>94</v>
      </c>
      <c r="L7126" s="10">
        <v>75220</v>
      </c>
      <c r="M7126" s="10" t="s">
        <v>95</v>
      </c>
      <c r="N7126" s="10" t="str">
        <f>_xlfn.XLOOKUP($M:$M,People!$B:$B,People!A:A)</f>
        <v>Roxanne Rodriguez</v>
      </c>
      <c r="O7126" s="10" t="s">
        <v>347</v>
      </c>
      <c r="P7126" s="10" t="str">
        <f>VLOOKUP(O7126,Products!$A:$E,3,FALSE)</f>
        <v>IKEA</v>
      </c>
      <c r="Q7126" s="31">
        <f>INDEX(Products!$E:$E,MATCH(O7126,Products!$A:$A,0))</f>
        <v>0.3</v>
      </c>
      <c r="R7126" s="10" t="s">
        <v>41</v>
      </c>
      <c r="S7126" s="10" t="s">
        <v>42</v>
      </c>
      <c r="T7126" s="10" t="s">
        <v>348</v>
      </c>
      <c r="U7126" s="12">
        <v>4.9280000000000008</v>
      </c>
      <c r="V7126" s="12">
        <v>2</v>
      </c>
      <c r="W7126" s="12">
        <v>0.2</v>
      </c>
      <c r="X7126" s="12">
        <v>1.7247999999999997</v>
      </c>
    </row>
    <row r="7127" spans="1:24" ht="14" x14ac:dyDescent="0.3">
      <c r="A7127" s="9">
        <v>7122</v>
      </c>
      <c r="B7127" s="14" t="s">
        <v>9528</v>
      </c>
      <c r="C7127" s="15">
        <v>46087</v>
      </c>
      <c r="D7127" s="15">
        <v>46091</v>
      </c>
      <c r="E7127" s="10" t="s">
        <v>44</v>
      </c>
      <c r="F7127" s="10" t="s">
        <v>5531</v>
      </c>
      <c r="G7127" s="10" t="s">
        <v>5532</v>
      </c>
      <c r="H7127" s="10" t="s">
        <v>92</v>
      </c>
      <c r="I7127" s="10" t="s">
        <v>23</v>
      </c>
      <c r="J7127" s="10" t="s">
        <v>114</v>
      </c>
      <c r="K7127" s="10" t="s">
        <v>38</v>
      </c>
      <c r="L7127" s="10">
        <v>94109</v>
      </c>
      <c r="M7127" s="10" t="s">
        <v>39</v>
      </c>
      <c r="N7127" s="10" t="str">
        <f>_xlfn.XLOOKUP($M:$M,People!$B:$B,People!A:A)</f>
        <v>Sadie Pawthorne</v>
      </c>
      <c r="O7127" s="10" t="s">
        <v>4375</v>
      </c>
      <c r="P7127" s="10" t="str">
        <f>VLOOKUP(O7127,Products!$A:$E,3,FALSE)</f>
        <v>Logitech</v>
      </c>
      <c r="Q7127" s="31">
        <f>INDEX(Products!$E:$E,MATCH(O7127,Products!$A:$A,0))</f>
        <v>0.33</v>
      </c>
      <c r="R7127" s="10" t="s">
        <v>41</v>
      </c>
      <c r="S7127" s="10" t="s">
        <v>42</v>
      </c>
      <c r="T7127" s="10" t="s">
        <v>4376</v>
      </c>
      <c r="U7127" s="12">
        <v>11.52</v>
      </c>
      <c r="V7127" s="12">
        <v>4</v>
      </c>
      <c r="W7127" s="12">
        <v>0</v>
      </c>
      <c r="X7127" s="12">
        <v>5.6448</v>
      </c>
    </row>
    <row r="7128" spans="1:24" ht="14" x14ac:dyDescent="0.3">
      <c r="A7128" s="9">
        <v>7123</v>
      </c>
      <c r="B7128" s="14" t="s">
        <v>9528</v>
      </c>
      <c r="C7128" s="15">
        <v>46087</v>
      </c>
      <c r="D7128" s="15">
        <v>46091</v>
      </c>
      <c r="E7128" s="10" t="s">
        <v>44</v>
      </c>
      <c r="F7128" s="10" t="s">
        <v>5531</v>
      </c>
      <c r="G7128" s="10" t="s">
        <v>5532</v>
      </c>
      <c r="H7128" s="10" t="s">
        <v>92</v>
      </c>
      <c r="I7128" s="10" t="s">
        <v>23</v>
      </c>
      <c r="J7128" s="10" t="s">
        <v>114</v>
      </c>
      <c r="K7128" s="10" t="s">
        <v>38</v>
      </c>
      <c r="L7128" s="10">
        <v>94109</v>
      </c>
      <c r="M7128" s="10" t="s">
        <v>39</v>
      </c>
      <c r="N7128" s="10" t="str">
        <f>_xlfn.XLOOKUP($M:$M,People!$B:$B,People!A:A)</f>
        <v>Sadie Pawthorne</v>
      </c>
      <c r="O7128" s="10" t="s">
        <v>4887</v>
      </c>
      <c r="P7128" s="10" t="str">
        <f>VLOOKUP(O7128,Products!$A:$E,3,FALSE)</f>
        <v>Logitech</v>
      </c>
      <c r="Q7128" s="31">
        <f>INDEX(Products!$E:$E,MATCH(O7128,Products!$A:$A,0))</f>
        <v>0.39</v>
      </c>
      <c r="R7128" s="10" t="s">
        <v>41</v>
      </c>
      <c r="S7128" s="10" t="s">
        <v>82</v>
      </c>
      <c r="T7128" s="10" t="s">
        <v>4888</v>
      </c>
      <c r="U7128" s="12">
        <v>286.93</v>
      </c>
      <c r="V7128" s="12">
        <v>7</v>
      </c>
      <c r="W7128" s="12">
        <v>0</v>
      </c>
      <c r="X7128" s="12">
        <v>140.59569999999999</v>
      </c>
    </row>
    <row r="7129" spans="1:24" ht="14" x14ac:dyDescent="0.3">
      <c r="A7129" s="9">
        <v>7124</v>
      </c>
      <c r="B7129" s="14" t="s">
        <v>9526</v>
      </c>
      <c r="C7129" s="15">
        <v>46087</v>
      </c>
      <c r="D7129" s="15">
        <v>46092</v>
      </c>
      <c r="E7129" s="10" t="s">
        <v>19</v>
      </c>
      <c r="F7129" s="10" t="s">
        <v>5048</v>
      </c>
      <c r="G7129" s="10" t="s">
        <v>5049</v>
      </c>
      <c r="H7129" s="10" t="s">
        <v>22</v>
      </c>
      <c r="I7129" s="10" t="s">
        <v>23</v>
      </c>
      <c r="J7129" s="10" t="s">
        <v>237</v>
      </c>
      <c r="K7129" s="10" t="s">
        <v>238</v>
      </c>
      <c r="L7129" s="10">
        <v>10011</v>
      </c>
      <c r="M7129" s="10" t="s">
        <v>133</v>
      </c>
      <c r="N7129" s="10" t="str">
        <f>_xlfn.XLOOKUP($M:$M,People!$B:$B,People!A:A)</f>
        <v>Chuck Magee</v>
      </c>
      <c r="O7129" s="10" t="s">
        <v>557</v>
      </c>
      <c r="P7129" s="10" t="str">
        <f>VLOOKUP(O7129,Products!$A:$E,3,FALSE)</f>
        <v>IKEA</v>
      </c>
      <c r="Q7129" s="31">
        <f>INDEX(Products!$E:$E,MATCH(O7129,Products!$A:$A,0))</f>
        <v>0.26</v>
      </c>
      <c r="R7129" s="10" t="s">
        <v>41</v>
      </c>
      <c r="S7129" s="10" t="s">
        <v>82</v>
      </c>
      <c r="T7129" s="10" t="s">
        <v>558</v>
      </c>
      <c r="U7129" s="12">
        <v>26.38</v>
      </c>
      <c r="V7129" s="12">
        <v>1</v>
      </c>
      <c r="W7129" s="12">
        <v>0</v>
      </c>
      <c r="X7129" s="12">
        <v>12.134799999999998</v>
      </c>
    </row>
    <row r="7130" spans="1:24" ht="14" x14ac:dyDescent="0.3">
      <c r="A7130" s="9">
        <v>7125</v>
      </c>
      <c r="B7130" s="14" t="s">
        <v>9530</v>
      </c>
      <c r="C7130" s="15">
        <v>46087</v>
      </c>
      <c r="D7130" s="15">
        <v>46091</v>
      </c>
      <c r="E7130" s="10" t="s">
        <v>19</v>
      </c>
      <c r="F7130" s="10" t="s">
        <v>514</v>
      </c>
      <c r="G7130" s="10" t="s">
        <v>515</v>
      </c>
      <c r="H7130" s="10" t="s">
        <v>36</v>
      </c>
      <c r="I7130" s="10" t="s">
        <v>23</v>
      </c>
      <c r="J7130" s="10" t="s">
        <v>114</v>
      </c>
      <c r="K7130" s="10" t="s">
        <v>38</v>
      </c>
      <c r="L7130" s="10">
        <v>94109</v>
      </c>
      <c r="M7130" s="10" t="s">
        <v>39</v>
      </c>
      <c r="N7130" s="10" t="str">
        <f>_xlfn.XLOOKUP($M:$M,People!$B:$B,People!A:A)</f>
        <v>Sadie Pawthorne</v>
      </c>
      <c r="O7130" s="10" t="s">
        <v>1042</v>
      </c>
      <c r="P7130" s="10" t="str">
        <f>VLOOKUP(O7130,Products!$A:$E,3,FALSE)</f>
        <v>Office Depot</v>
      </c>
      <c r="Q7130" s="31">
        <f>INDEX(Products!$E:$E,MATCH(O7130,Products!$A:$A,0))</f>
        <v>0.36</v>
      </c>
      <c r="R7130" s="10" t="s">
        <v>41</v>
      </c>
      <c r="S7130" s="10" t="s">
        <v>53</v>
      </c>
      <c r="T7130" s="10" t="s">
        <v>1043</v>
      </c>
      <c r="U7130" s="12">
        <v>67.78</v>
      </c>
      <c r="V7130" s="12">
        <v>2</v>
      </c>
      <c r="W7130" s="12">
        <v>0</v>
      </c>
      <c r="X7130" s="12">
        <v>16.945</v>
      </c>
    </row>
    <row r="7131" spans="1:24" ht="14" x14ac:dyDescent="0.3">
      <c r="A7131" s="9">
        <v>7126</v>
      </c>
      <c r="B7131" s="14" t="s">
        <v>9528</v>
      </c>
      <c r="C7131" s="15">
        <v>46087</v>
      </c>
      <c r="D7131" s="15">
        <v>46091</v>
      </c>
      <c r="E7131" s="10" t="s">
        <v>44</v>
      </c>
      <c r="F7131" s="10" t="s">
        <v>5531</v>
      </c>
      <c r="G7131" s="10" t="s">
        <v>5532</v>
      </c>
      <c r="H7131" s="10" t="s">
        <v>92</v>
      </c>
      <c r="I7131" s="10" t="s">
        <v>23</v>
      </c>
      <c r="J7131" s="10" t="s">
        <v>114</v>
      </c>
      <c r="K7131" s="10" t="s">
        <v>38</v>
      </c>
      <c r="L7131" s="10">
        <v>94109</v>
      </c>
      <c r="M7131" s="10" t="s">
        <v>39</v>
      </c>
      <c r="N7131" s="10" t="str">
        <f>_xlfn.XLOOKUP($M:$M,People!$B:$B,People!A:A)</f>
        <v>Sadie Pawthorne</v>
      </c>
      <c r="O7131" s="10" t="s">
        <v>3105</v>
      </c>
      <c r="P7131" s="10" t="str">
        <f>VLOOKUP(O7131,Products!$A:$E,3,FALSE)</f>
        <v>HP</v>
      </c>
      <c r="Q7131" s="31">
        <f>INDEX(Products!$E:$E,MATCH(O7131,Products!$A:$A,0))</f>
        <v>0.25</v>
      </c>
      <c r="R7131" s="10" t="s">
        <v>64</v>
      </c>
      <c r="S7131" s="10" t="s">
        <v>65</v>
      </c>
      <c r="T7131" s="10" t="s">
        <v>3106</v>
      </c>
      <c r="U7131" s="12">
        <v>206.38400000000001</v>
      </c>
      <c r="V7131" s="12">
        <v>2</v>
      </c>
      <c r="W7131" s="12">
        <v>0.2</v>
      </c>
      <c r="X7131" s="12">
        <v>23.218199999999996</v>
      </c>
    </row>
    <row r="7132" spans="1:24" ht="14" x14ac:dyDescent="0.3">
      <c r="A7132" s="9">
        <v>7127</v>
      </c>
      <c r="B7132" s="14" t="s">
        <v>9531</v>
      </c>
      <c r="C7132" s="15">
        <v>46088</v>
      </c>
      <c r="D7132" s="15">
        <v>46093</v>
      </c>
      <c r="E7132" s="10" t="s">
        <v>44</v>
      </c>
      <c r="F7132" s="10" t="s">
        <v>983</v>
      </c>
      <c r="G7132" s="10" t="s">
        <v>984</v>
      </c>
      <c r="H7132" s="10" t="s">
        <v>22</v>
      </c>
      <c r="I7132" s="10" t="s">
        <v>23</v>
      </c>
      <c r="J7132" s="10" t="s">
        <v>237</v>
      </c>
      <c r="K7132" s="10" t="s">
        <v>238</v>
      </c>
      <c r="L7132" s="10">
        <v>10035</v>
      </c>
      <c r="M7132" s="10" t="s">
        <v>133</v>
      </c>
      <c r="N7132" s="10" t="str">
        <f>_xlfn.XLOOKUP($M:$M,People!$B:$B,People!A:A)</f>
        <v>Chuck Magee</v>
      </c>
      <c r="O7132" s="10" t="s">
        <v>2650</v>
      </c>
      <c r="P7132" s="10" t="str">
        <f>VLOOKUP(O7132,Products!$A:$E,3,FALSE)</f>
        <v>Canon</v>
      </c>
      <c r="Q7132" s="31">
        <f>INDEX(Products!$E:$E,MATCH(O7132,Products!$A:$A,0))</f>
        <v>0.3</v>
      </c>
      <c r="R7132" s="10" t="s">
        <v>41</v>
      </c>
      <c r="S7132" s="10" t="s">
        <v>68</v>
      </c>
      <c r="T7132" s="10" t="s">
        <v>2651</v>
      </c>
      <c r="U7132" s="12">
        <v>25.92</v>
      </c>
      <c r="V7132" s="12">
        <v>6</v>
      </c>
      <c r="W7132" s="12">
        <v>0.2</v>
      </c>
      <c r="X7132" s="12">
        <v>9.0719999999999992</v>
      </c>
    </row>
    <row r="7133" spans="1:24" ht="14" x14ac:dyDescent="0.3">
      <c r="A7133" s="9">
        <v>7128</v>
      </c>
      <c r="B7133" s="14" t="s">
        <v>9531</v>
      </c>
      <c r="C7133" s="15">
        <v>46088</v>
      </c>
      <c r="D7133" s="15">
        <v>46093</v>
      </c>
      <c r="E7133" s="10" t="s">
        <v>44</v>
      </c>
      <c r="F7133" s="10" t="s">
        <v>983</v>
      </c>
      <c r="G7133" s="10" t="s">
        <v>984</v>
      </c>
      <c r="H7133" s="10" t="s">
        <v>22</v>
      </c>
      <c r="I7133" s="10" t="s">
        <v>23</v>
      </c>
      <c r="J7133" s="10" t="s">
        <v>237</v>
      </c>
      <c r="K7133" s="10" t="s">
        <v>238</v>
      </c>
      <c r="L7133" s="10">
        <v>10035</v>
      </c>
      <c r="M7133" s="10" t="s">
        <v>133</v>
      </c>
      <c r="N7133" s="10" t="str">
        <f>_xlfn.XLOOKUP($M:$M,People!$B:$B,People!A:A)</f>
        <v>Chuck Magee</v>
      </c>
      <c r="O7133" s="10" t="s">
        <v>1934</v>
      </c>
      <c r="P7133" s="10" t="str">
        <f>VLOOKUP(O7133,Products!$A:$E,3,FALSE)</f>
        <v>Dell</v>
      </c>
      <c r="Q7133" s="31">
        <f>INDEX(Products!$E:$E,MATCH(O7133,Products!$A:$A,0))</f>
        <v>0.28000000000000003</v>
      </c>
      <c r="R7133" s="10" t="s">
        <v>41</v>
      </c>
      <c r="S7133" s="10" t="s">
        <v>42</v>
      </c>
      <c r="T7133" s="10" t="s">
        <v>1935</v>
      </c>
      <c r="U7133" s="12">
        <v>91.59</v>
      </c>
      <c r="V7133" s="12">
        <v>3</v>
      </c>
      <c r="W7133" s="12">
        <v>0</v>
      </c>
      <c r="X7133" s="12">
        <v>42.131399999999999</v>
      </c>
    </row>
    <row r="7134" spans="1:24" ht="14" x14ac:dyDescent="0.3">
      <c r="A7134" s="9">
        <v>7129</v>
      </c>
      <c r="B7134" s="14" t="s">
        <v>9532</v>
      </c>
      <c r="C7134" s="15">
        <v>46088</v>
      </c>
      <c r="D7134" s="15">
        <v>46093</v>
      </c>
      <c r="E7134" s="10" t="s">
        <v>44</v>
      </c>
      <c r="F7134" s="10" t="s">
        <v>3116</v>
      </c>
      <c r="G7134" s="10" t="s">
        <v>3117</v>
      </c>
      <c r="H7134" s="10" t="s">
        <v>92</v>
      </c>
      <c r="I7134" s="10" t="s">
        <v>23</v>
      </c>
      <c r="J7134" s="10" t="s">
        <v>2690</v>
      </c>
      <c r="K7134" s="10" t="s">
        <v>2318</v>
      </c>
      <c r="L7134" s="10">
        <v>20735</v>
      </c>
      <c r="M7134" s="10" t="s">
        <v>133</v>
      </c>
      <c r="N7134" s="10" t="str">
        <f>_xlfn.XLOOKUP($M:$M,People!$B:$B,People!A:A)</f>
        <v>Chuck Magee</v>
      </c>
      <c r="O7134" s="10" t="s">
        <v>3118</v>
      </c>
      <c r="P7134" s="10" t="str">
        <f>VLOOKUP(O7134,Products!$A:$E,3,FALSE)</f>
        <v>Dell</v>
      </c>
      <c r="Q7134" s="31">
        <f>INDEX(Products!$E:$E,MATCH(O7134,Products!$A:$A,0))</f>
        <v>0.26</v>
      </c>
      <c r="R7134" s="10" t="s">
        <v>64</v>
      </c>
      <c r="S7134" s="10" t="s">
        <v>144</v>
      </c>
      <c r="T7134" s="10" t="s">
        <v>3119</v>
      </c>
      <c r="U7134" s="12">
        <v>49.08</v>
      </c>
      <c r="V7134" s="12">
        <v>3</v>
      </c>
      <c r="W7134" s="12">
        <v>0</v>
      </c>
      <c r="X7134" s="12">
        <v>4.9079999999999977</v>
      </c>
    </row>
    <row r="7135" spans="1:24" ht="14" x14ac:dyDescent="0.3">
      <c r="A7135" s="9">
        <v>7130</v>
      </c>
      <c r="B7135" s="14" t="s">
        <v>9533</v>
      </c>
      <c r="C7135" s="15">
        <v>46089</v>
      </c>
      <c r="D7135" s="15">
        <v>46092</v>
      </c>
      <c r="E7135" s="10" t="s">
        <v>168</v>
      </c>
      <c r="F7135" s="10" t="s">
        <v>1107</v>
      </c>
      <c r="G7135" s="10" t="s">
        <v>1108</v>
      </c>
      <c r="H7135" s="10" t="s">
        <v>36</v>
      </c>
      <c r="I7135" s="10" t="s">
        <v>23</v>
      </c>
      <c r="J7135" s="10" t="s">
        <v>437</v>
      </c>
      <c r="K7135" s="10" t="s">
        <v>1109</v>
      </c>
      <c r="L7135" s="10">
        <v>31907</v>
      </c>
      <c r="M7135" s="10" t="s">
        <v>26</v>
      </c>
      <c r="N7135" s="10" t="str">
        <f>_xlfn.XLOOKUP($M:$M,People!$B:$B,People!A:A)</f>
        <v>Fred Suzuki</v>
      </c>
      <c r="O7135" s="10" t="s">
        <v>1110</v>
      </c>
      <c r="P7135" s="10" t="str">
        <f>VLOOKUP(O7135,Products!$A:$E,3,FALSE)</f>
        <v>Samsung</v>
      </c>
      <c r="Q7135" s="31">
        <f>INDEX(Products!$E:$E,MATCH(O7135,Products!$A:$A,0))</f>
        <v>0.25</v>
      </c>
      <c r="R7135" s="10" t="s">
        <v>41</v>
      </c>
      <c r="S7135" s="10" t="s">
        <v>71</v>
      </c>
      <c r="T7135" s="10" t="s">
        <v>1111</v>
      </c>
      <c r="U7135" s="12">
        <v>647.84</v>
      </c>
      <c r="V7135" s="12">
        <v>8</v>
      </c>
      <c r="W7135" s="12">
        <v>0</v>
      </c>
      <c r="X7135" s="12">
        <v>168.4384</v>
      </c>
    </row>
    <row r="7136" spans="1:24" ht="14" x14ac:dyDescent="0.3">
      <c r="A7136" s="9">
        <v>7131</v>
      </c>
      <c r="B7136" s="14" t="s">
        <v>9534</v>
      </c>
      <c r="C7136" s="15">
        <v>46089</v>
      </c>
      <c r="D7136" s="15">
        <v>46096</v>
      </c>
      <c r="E7136" s="10" t="s">
        <v>44</v>
      </c>
      <c r="F7136" s="10" t="s">
        <v>866</v>
      </c>
      <c r="G7136" s="10" t="s">
        <v>867</v>
      </c>
      <c r="H7136" s="10" t="s">
        <v>22</v>
      </c>
      <c r="I7136" s="10" t="s">
        <v>23</v>
      </c>
      <c r="J7136" s="10" t="s">
        <v>1624</v>
      </c>
      <c r="K7136" s="10" t="s">
        <v>38</v>
      </c>
      <c r="L7136" s="10">
        <v>92804</v>
      </c>
      <c r="M7136" s="10" t="s">
        <v>39</v>
      </c>
      <c r="N7136" s="10" t="str">
        <f>_xlfn.XLOOKUP($M:$M,People!$B:$B,People!A:A)</f>
        <v>Sadie Pawthorne</v>
      </c>
      <c r="O7136" s="10" t="s">
        <v>5246</v>
      </c>
      <c r="P7136" s="10" t="str">
        <f>VLOOKUP(O7136,Products!$A:$E,3,FALSE)</f>
        <v>3M</v>
      </c>
      <c r="Q7136" s="31">
        <f>INDEX(Products!$E:$E,MATCH(O7136,Products!$A:$A,0))</f>
        <v>0.26</v>
      </c>
      <c r="R7136" s="10" t="s">
        <v>41</v>
      </c>
      <c r="S7136" s="10" t="s">
        <v>61</v>
      </c>
      <c r="T7136" s="10" t="s">
        <v>5247</v>
      </c>
      <c r="U7136" s="12">
        <v>3.36</v>
      </c>
      <c r="V7136" s="12">
        <v>2</v>
      </c>
      <c r="W7136" s="12">
        <v>0</v>
      </c>
      <c r="X7136" s="12">
        <v>0.87360000000000015</v>
      </c>
    </row>
    <row r="7137" spans="1:24" ht="14" x14ac:dyDescent="0.3">
      <c r="A7137" s="9">
        <v>7132</v>
      </c>
      <c r="B7137" s="14" t="s">
        <v>9534</v>
      </c>
      <c r="C7137" s="15">
        <v>46089</v>
      </c>
      <c r="D7137" s="15">
        <v>46096</v>
      </c>
      <c r="E7137" s="10" t="s">
        <v>44</v>
      </c>
      <c r="F7137" s="10" t="s">
        <v>866</v>
      </c>
      <c r="G7137" s="10" t="s">
        <v>867</v>
      </c>
      <c r="H7137" s="10" t="s">
        <v>22</v>
      </c>
      <c r="I7137" s="10" t="s">
        <v>23</v>
      </c>
      <c r="J7137" s="10" t="s">
        <v>1624</v>
      </c>
      <c r="K7137" s="10" t="s">
        <v>38</v>
      </c>
      <c r="L7137" s="10">
        <v>92804</v>
      </c>
      <c r="M7137" s="10" t="s">
        <v>39</v>
      </c>
      <c r="N7137" s="10" t="str">
        <f>_xlfn.XLOOKUP($M:$M,People!$B:$B,People!A:A)</f>
        <v>Sadie Pawthorne</v>
      </c>
      <c r="O7137" s="10" t="s">
        <v>5232</v>
      </c>
      <c r="P7137" s="10" t="str">
        <f>VLOOKUP(O7137,Products!$A:$E,3,FALSE)</f>
        <v>3M</v>
      </c>
      <c r="Q7137" s="31">
        <f>INDEX(Products!$E:$E,MATCH(O7137,Products!$A:$A,0))</f>
        <v>0.32</v>
      </c>
      <c r="R7137" s="10" t="s">
        <v>41</v>
      </c>
      <c r="S7137" s="10" t="s">
        <v>68</v>
      </c>
      <c r="T7137" s="10" t="s">
        <v>5233</v>
      </c>
      <c r="U7137" s="12">
        <v>171.20000000000002</v>
      </c>
      <c r="V7137" s="12">
        <v>5</v>
      </c>
      <c r="W7137" s="12">
        <v>0.2</v>
      </c>
      <c r="X7137" s="12">
        <v>64.199999999999989</v>
      </c>
    </row>
    <row r="7138" spans="1:24" ht="14" x14ac:dyDescent="0.3">
      <c r="A7138" s="9">
        <v>7133</v>
      </c>
      <c r="B7138" s="14" t="s">
        <v>9533</v>
      </c>
      <c r="C7138" s="15">
        <v>46089</v>
      </c>
      <c r="D7138" s="15">
        <v>46092</v>
      </c>
      <c r="E7138" s="10" t="s">
        <v>168</v>
      </c>
      <c r="F7138" s="10" t="s">
        <v>1107</v>
      </c>
      <c r="G7138" s="10" t="s">
        <v>1108</v>
      </c>
      <c r="H7138" s="10" t="s">
        <v>36</v>
      </c>
      <c r="I7138" s="10" t="s">
        <v>23</v>
      </c>
      <c r="J7138" s="10" t="s">
        <v>437</v>
      </c>
      <c r="K7138" s="10" t="s">
        <v>1109</v>
      </c>
      <c r="L7138" s="10">
        <v>31907</v>
      </c>
      <c r="M7138" s="10" t="s">
        <v>26</v>
      </c>
      <c r="N7138" s="10" t="str">
        <f>_xlfn.XLOOKUP($M:$M,People!$B:$B,People!A:A)</f>
        <v>Fred Suzuki</v>
      </c>
      <c r="O7138" s="10" t="s">
        <v>1112</v>
      </c>
      <c r="P7138" s="10" t="str">
        <f>VLOOKUP(O7138,Products!$A:$E,3,FALSE)</f>
        <v>Office Depot</v>
      </c>
      <c r="Q7138" s="31">
        <f>INDEX(Products!$E:$E,MATCH(O7138,Products!$A:$A,0))</f>
        <v>0.26</v>
      </c>
      <c r="R7138" s="10" t="s">
        <v>41</v>
      </c>
      <c r="S7138" s="10" t="s">
        <v>42</v>
      </c>
      <c r="T7138" s="10" t="s">
        <v>1113</v>
      </c>
      <c r="U7138" s="12">
        <v>20.7</v>
      </c>
      <c r="V7138" s="12">
        <v>2</v>
      </c>
      <c r="W7138" s="12">
        <v>0</v>
      </c>
      <c r="X7138" s="12">
        <v>9.9359999999999999</v>
      </c>
    </row>
    <row r="7139" spans="1:24" ht="14" x14ac:dyDescent="0.3">
      <c r="A7139" s="9">
        <v>7134</v>
      </c>
      <c r="B7139" s="14" t="s">
        <v>9535</v>
      </c>
      <c r="C7139" s="15">
        <v>46090</v>
      </c>
      <c r="D7139" s="15">
        <v>46094</v>
      </c>
      <c r="E7139" s="10" t="s">
        <v>44</v>
      </c>
      <c r="F7139" s="10" t="s">
        <v>359</v>
      </c>
      <c r="G7139" s="10" t="s">
        <v>360</v>
      </c>
      <c r="H7139" s="10" t="s">
        <v>22</v>
      </c>
      <c r="I7139" s="10" t="s">
        <v>23</v>
      </c>
      <c r="J7139" s="10" t="s">
        <v>37</v>
      </c>
      <c r="K7139" s="10" t="s">
        <v>38</v>
      </c>
      <c r="L7139" s="10">
        <v>90008</v>
      </c>
      <c r="M7139" s="10" t="s">
        <v>39</v>
      </c>
      <c r="N7139" s="10" t="str">
        <f>_xlfn.XLOOKUP($M:$M,People!$B:$B,People!A:A)</f>
        <v>Sadie Pawthorne</v>
      </c>
      <c r="O7139" s="10" t="s">
        <v>67</v>
      </c>
      <c r="P7139" s="10" t="str">
        <f>VLOOKUP(O7139,Products!$A:$E,3,FALSE)</f>
        <v>Logitech</v>
      </c>
      <c r="Q7139" s="31">
        <f>INDEX(Products!$E:$E,MATCH(O7139,Products!$A:$A,0))</f>
        <v>0.33</v>
      </c>
      <c r="R7139" s="10" t="s">
        <v>41</v>
      </c>
      <c r="S7139" s="10" t="s">
        <v>68</v>
      </c>
      <c r="T7139" s="10" t="s">
        <v>69</v>
      </c>
      <c r="U7139" s="12">
        <v>30.84</v>
      </c>
      <c r="V7139" s="12">
        <v>5</v>
      </c>
      <c r="W7139" s="12">
        <v>0.2</v>
      </c>
      <c r="X7139" s="12">
        <v>9.6374999999999993</v>
      </c>
    </row>
    <row r="7140" spans="1:24" ht="14" x14ac:dyDescent="0.3">
      <c r="A7140" s="9">
        <v>7135</v>
      </c>
      <c r="B7140" s="14" t="s">
        <v>9536</v>
      </c>
      <c r="C7140" s="15">
        <v>46090</v>
      </c>
      <c r="D7140" s="15">
        <v>46094</v>
      </c>
      <c r="E7140" s="10" t="s">
        <v>44</v>
      </c>
      <c r="F7140" s="10" t="s">
        <v>2453</v>
      </c>
      <c r="G7140" s="10" t="s">
        <v>2454</v>
      </c>
      <c r="H7140" s="10" t="s">
        <v>36</v>
      </c>
      <c r="I7140" s="10" t="s">
        <v>23</v>
      </c>
      <c r="J7140" s="10" t="s">
        <v>114</v>
      </c>
      <c r="K7140" s="10" t="s">
        <v>38</v>
      </c>
      <c r="L7140" s="10">
        <v>94110</v>
      </c>
      <c r="M7140" s="10" t="s">
        <v>39</v>
      </c>
      <c r="N7140" s="10" t="str">
        <f>_xlfn.XLOOKUP($M:$M,People!$B:$B,People!A:A)</f>
        <v>Sadie Pawthorne</v>
      </c>
      <c r="O7140" s="10" t="s">
        <v>1031</v>
      </c>
      <c r="P7140" s="10" t="str">
        <f>VLOOKUP(O7140,Products!$A:$E,3,FALSE)</f>
        <v>IKEA</v>
      </c>
      <c r="Q7140" s="31">
        <f>INDEX(Products!$E:$E,MATCH(O7140,Products!$A:$A,0))</f>
        <v>0.28000000000000003</v>
      </c>
      <c r="R7140" s="10" t="s">
        <v>64</v>
      </c>
      <c r="S7140" s="10" t="s">
        <v>144</v>
      </c>
      <c r="T7140" s="10" t="s">
        <v>1032</v>
      </c>
      <c r="U7140" s="12">
        <v>199.98</v>
      </c>
      <c r="V7140" s="12">
        <v>2</v>
      </c>
      <c r="W7140" s="12">
        <v>0</v>
      </c>
      <c r="X7140" s="12">
        <v>69.992999999999995</v>
      </c>
    </row>
    <row r="7141" spans="1:24" ht="14" x14ac:dyDescent="0.3">
      <c r="A7141" s="9">
        <v>7136</v>
      </c>
      <c r="B7141" s="14" t="s">
        <v>9535</v>
      </c>
      <c r="C7141" s="15">
        <v>46090</v>
      </c>
      <c r="D7141" s="15">
        <v>46094</v>
      </c>
      <c r="E7141" s="10" t="s">
        <v>44</v>
      </c>
      <c r="F7141" s="10" t="s">
        <v>359</v>
      </c>
      <c r="G7141" s="10" t="s">
        <v>360</v>
      </c>
      <c r="H7141" s="10" t="s">
        <v>22</v>
      </c>
      <c r="I7141" s="10" t="s">
        <v>23</v>
      </c>
      <c r="J7141" s="10" t="s">
        <v>37</v>
      </c>
      <c r="K7141" s="10" t="s">
        <v>38</v>
      </c>
      <c r="L7141" s="10">
        <v>90008</v>
      </c>
      <c r="M7141" s="10" t="s">
        <v>39</v>
      </c>
      <c r="N7141" s="10" t="str">
        <f>_xlfn.XLOOKUP($M:$M,People!$B:$B,People!A:A)</f>
        <v>Sadie Pawthorne</v>
      </c>
      <c r="O7141" s="10" t="s">
        <v>4260</v>
      </c>
      <c r="P7141" s="10" t="str">
        <f>VLOOKUP(O7141,Products!$A:$E,3,FALSE)</f>
        <v>IKEA</v>
      </c>
      <c r="Q7141" s="31">
        <f>INDEX(Products!$E:$E,MATCH(O7141,Products!$A:$A,0))</f>
        <v>0.34</v>
      </c>
      <c r="R7141" s="10" t="s">
        <v>64</v>
      </c>
      <c r="S7141" s="10" t="s">
        <v>1063</v>
      </c>
      <c r="T7141" s="10" t="s">
        <v>4261</v>
      </c>
      <c r="U7141" s="12">
        <v>479.98400000000004</v>
      </c>
      <c r="V7141" s="12">
        <v>2</v>
      </c>
      <c r="W7141" s="12">
        <v>0.2</v>
      </c>
      <c r="X7141" s="12">
        <v>59.997999999999962</v>
      </c>
    </row>
    <row r="7142" spans="1:24" ht="14" x14ac:dyDescent="0.3">
      <c r="A7142" s="9">
        <v>7137</v>
      </c>
      <c r="B7142" s="14" t="s">
        <v>9537</v>
      </c>
      <c r="C7142" s="15">
        <v>46091</v>
      </c>
      <c r="D7142" s="15">
        <v>46095</v>
      </c>
      <c r="E7142" s="10" t="s">
        <v>44</v>
      </c>
      <c r="F7142" s="10" t="s">
        <v>2921</v>
      </c>
      <c r="G7142" s="10" t="s">
        <v>2922</v>
      </c>
      <c r="H7142" s="10" t="s">
        <v>92</v>
      </c>
      <c r="I7142" s="10" t="s">
        <v>23</v>
      </c>
      <c r="J7142" s="10" t="s">
        <v>1931</v>
      </c>
      <c r="K7142" s="10" t="s">
        <v>132</v>
      </c>
      <c r="L7142" s="10">
        <v>19013</v>
      </c>
      <c r="M7142" s="10" t="s">
        <v>133</v>
      </c>
      <c r="N7142" s="10" t="str">
        <f>_xlfn.XLOOKUP($M:$M,People!$B:$B,People!A:A)</f>
        <v>Chuck Magee</v>
      </c>
      <c r="O7142" s="10" t="s">
        <v>2925</v>
      </c>
      <c r="P7142" s="10" t="str">
        <f>VLOOKUP(O7142,Products!$A:$E,3,FALSE)</f>
        <v>HP</v>
      </c>
      <c r="Q7142" s="31">
        <f>INDEX(Products!$E:$E,MATCH(O7142,Products!$A:$A,0))</f>
        <v>0.39</v>
      </c>
      <c r="R7142" s="10" t="s">
        <v>28</v>
      </c>
      <c r="S7142" s="10" t="s">
        <v>58</v>
      </c>
      <c r="T7142" s="10" t="s">
        <v>2926</v>
      </c>
      <c r="U7142" s="12">
        <v>43.872000000000007</v>
      </c>
      <c r="V7142" s="12">
        <v>2</v>
      </c>
      <c r="W7142" s="12">
        <v>0.2</v>
      </c>
      <c r="X7142" s="12">
        <v>11.516399999999999</v>
      </c>
    </row>
    <row r="7143" spans="1:24" ht="14" x14ac:dyDescent="0.3">
      <c r="A7143" s="9">
        <v>7138</v>
      </c>
      <c r="B7143" s="14" t="s">
        <v>9537</v>
      </c>
      <c r="C7143" s="15">
        <v>46091</v>
      </c>
      <c r="D7143" s="15">
        <v>46095</v>
      </c>
      <c r="E7143" s="10" t="s">
        <v>44</v>
      </c>
      <c r="F7143" s="10" t="s">
        <v>2921</v>
      </c>
      <c r="G7143" s="10" t="s">
        <v>2922</v>
      </c>
      <c r="H7143" s="10" t="s">
        <v>92</v>
      </c>
      <c r="I7143" s="10" t="s">
        <v>23</v>
      </c>
      <c r="J7143" s="10" t="s">
        <v>1931</v>
      </c>
      <c r="K7143" s="10" t="s">
        <v>132</v>
      </c>
      <c r="L7143" s="10">
        <v>19013</v>
      </c>
      <c r="M7143" s="10" t="s">
        <v>133</v>
      </c>
      <c r="N7143" s="10" t="str">
        <f>_xlfn.XLOOKUP($M:$M,People!$B:$B,People!A:A)</f>
        <v>Chuck Magee</v>
      </c>
      <c r="O7143" s="10" t="s">
        <v>2923</v>
      </c>
      <c r="P7143" s="10" t="str">
        <f>VLOOKUP(O7143,Products!$A:$E,3,FALSE)</f>
        <v>Dell</v>
      </c>
      <c r="Q7143" s="31">
        <f>INDEX(Products!$E:$E,MATCH(O7143,Products!$A:$A,0))</f>
        <v>0.36</v>
      </c>
      <c r="R7143" s="10" t="s">
        <v>28</v>
      </c>
      <c r="S7143" s="10" t="s">
        <v>58</v>
      </c>
      <c r="T7143" s="10" t="s">
        <v>2924</v>
      </c>
      <c r="U7143" s="12">
        <v>6.6959999999999997</v>
      </c>
      <c r="V7143" s="12">
        <v>1</v>
      </c>
      <c r="W7143" s="12">
        <v>0.2</v>
      </c>
      <c r="X7143" s="12">
        <v>0.50219999999999976</v>
      </c>
    </row>
    <row r="7144" spans="1:24" ht="14" x14ac:dyDescent="0.3">
      <c r="A7144" s="9">
        <v>7139</v>
      </c>
      <c r="B7144" s="14" t="s">
        <v>9538</v>
      </c>
      <c r="C7144" s="15">
        <v>46091</v>
      </c>
      <c r="D7144" s="15">
        <v>46095</v>
      </c>
      <c r="E7144" s="10" t="s">
        <v>44</v>
      </c>
      <c r="F7144" s="10" t="s">
        <v>1476</v>
      </c>
      <c r="G7144" s="10" t="s">
        <v>1477</v>
      </c>
      <c r="H7144" s="10" t="s">
        <v>22</v>
      </c>
      <c r="I7144" s="10" t="s">
        <v>23</v>
      </c>
      <c r="J7144" s="10" t="s">
        <v>714</v>
      </c>
      <c r="K7144" s="10" t="s">
        <v>94</v>
      </c>
      <c r="L7144" s="10">
        <v>75217</v>
      </c>
      <c r="M7144" s="10" t="s">
        <v>95</v>
      </c>
      <c r="N7144" s="10" t="str">
        <f>_xlfn.XLOOKUP($M:$M,People!$B:$B,People!A:A)</f>
        <v>Roxanne Rodriguez</v>
      </c>
      <c r="O7144" s="10" t="s">
        <v>2007</v>
      </c>
      <c r="P7144" s="10" t="str">
        <f>VLOOKUP(O7144,Products!$A:$E,3,FALSE)</f>
        <v>IKEA</v>
      </c>
      <c r="Q7144" s="31">
        <f>INDEX(Products!$E:$E,MATCH(O7144,Products!$A:$A,0))</f>
        <v>0.32</v>
      </c>
      <c r="R7144" s="10" t="s">
        <v>28</v>
      </c>
      <c r="S7144" s="10" t="s">
        <v>50</v>
      </c>
      <c r="T7144" s="10" t="s">
        <v>2008</v>
      </c>
      <c r="U7144" s="12">
        <v>933.40800000000002</v>
      </c>
      <c r="V7144" s="12">
        <v>4</v>
      </c>
      <c r="W7144" s="12">
        <v>0.3</v>
      </c>
      <c r="X7144" s="12">
        <v>-173.34719999999999</v>
      </c>
    </row>
    <row r="7145" spans="1:24" ht="14" x14ac:dyDescent="0.3">
      <c r="A7145" s="9">
        <v>7140</v>
      </c>
      <c r="B7145" s="14" t="s">
        <v>9539</v>
      </c>
      <c r="C7145" s="15">
        <v>46091</v>
      </c>
      <c r="D7145" s="15">
        <v>46096</v>
      </c>
      <c r="E7145" s="10" t="s">
        <v>44</v>
      </c>
      <c r="F7145" s="10" t="s">
        <v>5438</v>
      </c>
      <c r="G7145" s="10" t="s">
        <v>5439</v>
      </c>
      <c r="H7145" s="10" t="s">
        <v>36</v>
      </c>
      <c r="I7145" s="10" t="s">
        <v>23</v>
      </c>
      <c r="J7145" s="10" t="s">
        <v>3707</v>
      </c>
      <c r="K7145" s="10" t="s">
        <v>80</v>
      </c>
      <c r="L7145" s="10">
        <v>27604</v>
      </c>
      <c r="M7145" s="10" t="s">
        <v>26</v>
      </c>
      <c r="N7145" s="10" t="str">
        <f>_xlfn.XLOOKUP($M:$M,People!$B:$B,People!A:A)</f>
        <v>Fred Suzuki</v>
      </c>
      <c r="O7145" s="10" t="s">
        <v>5449</v>
      </c>
      <c r="P7145" s="10" t="str">
        <f>VLOOKUP(O7145,Products!$A:$E,3,FALSE)</f>
        <v>IKEA</v>
      </c>
      <c r="Q7145" s="31">
        <f>INDEX(Products!$E:$E,MATCH(O7145,Products!$A:$A,0))</f>
        <v>0.26</v>
      </c>
      <c r="R7145" s="10" t="s">
        <v>41</v>
      </c>
      <c r="S7145" s="10" t="s">
        <v>71</v>
      </c>
      <c r="T7145" s="10" t="s">
        <v>5450</v>
      </c>
      <c r="U7145" s="12">
        <v>48.783999999999999</v>
      </c>
      <c r="V7145" s="12">
        <v>1</v>
      </c>
      <c r="W7145" s="12">
        <v>0.2</v>
      </c>
      <c r="X7145" s="12">
        <v>3.6587999999999976</v>
      </c>
    </row>
    <row r="7146" spans="1:24" ht="14" x14ac:dyDescent="0.3">
      <c r="A7146" s="9">
        <v>7141</v>
      </c>
      <c r="B7146" s="14" t="s">
        <v>9537</v>
      </c>
      <c r="C7146" s="15">
        <v>46091</v>
      </c>
      <c r="D7146" s="15">
        <v>46095</v>
      </c>
      <c r="E7146" s="10" t="s">
        <v>44</v>
      </c>
      <c r="F7146" s="10" t="s">
        <v>2921</v>
      </c>
      <c r="G7146" s="10" t="s">
        <v>2922</v>
      </c>
      <c r="H7146" s="10" t="s">
        <v>92</v>
      </c>
      <c r="I7146" s="10" t="s">
        <v>23</v>
      </c>
      <c r="J7146" s="10" t="s">
        <v>1931</v>
      </c>
      <c r="K7146" s="10" t="s">
        <v>132</v>
      </c>
      <c r="L7146" s="10">
        <v>19013</v>
      </c>
      <c r="M7146" s="10" t="s">
        <v>133</v>
      </c>
      <c r="N7146" s="10" t="str">
        <f>_xlfn.XLOOKUP($M:$M,People!$B:$B,People!A:A)</f>
        <v>Chuck Magee</v>
      </c>
      <c r="O7146" s="10" t="s">
        <v>2267</v>
      </c>
      <c r="P7146" s="10" t="str">
        <f>VLOOKUP(O7146,Products!$A:$E,3,FALSE)</f>
        <v>HP</v>
      </c>
      <c r="Q7146" s="31">
        <f>INDEX(Products!$E:$E,MATCH(O7146,Products!$A:$A,0))</f>
        <v>0.25</v>
      </c>
      <c r="R7146" s="10" t="s">
        <v>41</v>
      </c>
      <c r="S7146" s="10" t="s">
        <v>61</v>
      </c>
      <c r="T7146" s="10" t="s">
        <v>2268</v>
      </c>
      <c r="U7146" s="12">
        <v>5.2480000000000002</v>
      </c>
      <c r="V7146" s="12">
        <v>2</v>
      </c>
      <c r="W7146" s="12">
        <v>0.2</v>
      </c>
      <c r="X7146" s="12">
        <v>0.59039999999999915</v>
      </c>
    </row>
    <row r="7147" spans="1:24" ht="14" x14ac:dyDescent="0.3">
      <c r="A7147" s="9">
        <v>7142</v>
      </c>
      <c r="B7147" s="14" t="s">
        <v>9539</v>
      </c>
      <c r="C7147" s="15">
        <v>46091</v>
      </c>
      <c r="D7147" s="15">
        <v>46096</v>
      </c>
      <c r="E7147" s="10" t="s">
        <v>44</v>
      </c>
      <c r="F7147" s="10" t="s">
        <v>5438</v>
      </c>
      <c r="G7147" s="10" t="s">
        <v>5439</v>
      </c>
      <c r="H7147" s="10" t="s">
        <v>36</v>
      </c>
      <c r="I7147" s="10" t="s">
        <v>23</v>
      </c>
      <c r="J7147" s="10" t="s">
        <v>3707</v>
      </c>
      <c r="K7147" s="10" t="s">
        <v>80</v>
      </c>
      <c r="L7147" s="10">
        <v>27604</v>
      </c>
      <c r="M7147" s="10" t="s">
        <v>26</v>
      </c>
      <c r="N7147" s="10" t="str">
        <f>_xlfn.XLOOKUP($M:$M,People!$B:$B,People!A:A)</f>
        <v>Fred Suzuki</v>
      </c>
      <c r="O7147" s="10" t="s">
        <v>2108</v>
      </c>
      <c r="P7147" s="10" t="str">
        <f>VLOOKUP(O7147,Products!$A:$E,3,FALSE)</f>
        <v>Samsung</v>
      </c>
      <c r="Q7147" s="31">
        <f>INDEX(Products!$E:$E,MATCH(O7147,Products!$A:$A,0))</f>
        <v>0.35</v>
      </c>
      <c r="R7147" s="10" t="s">
        <v>41</v>
      </c>
      <c r="S7147" s="10" t="s">
        <v>68</v>
      </c>
      <c r="T7147" s="10" t="s">
        <v>2109</v>
      </c>
      <c r="U7147" s="12">
        <v>13.092000000000002</v>
      </c>
      <c r="V7147" s="12">
        <v>4</v>
      </c>
      <c r="W7147" s="12">
        <v>0.7</v>
      </c>
      <c r="X7147" s="12">
        <v>-10.037199999999999</v>
      </c>
    </row>
    <row r="7148" spans="1:24" ht="14" x14ac:dyDescent="0.3">
      <c r="A7148" s="9">
        <v>7143</v>
      </c>
      <c r="B7148" s="14" t="s">
        <v>9540</v>
      </c>
      <c r="C7148" s="15">
        <v>46091</v>
      </c>
      <c r="D7148" s="15">
        <v>46096</v>
      </c>
      <c r="E7148" s="10" t="s">
        <v>19</v>
      </c>
      <c r="F7148" s="10" t="s">
        <v>4866</v>
      </c>
      <c r="G7148" s="10" t="s">
        <v>4867</v>
      </c>
      <c r="H7148" s="10" t="s">
        <v>36</v>
      </c>
      <c r="I7148" s="10" t="s">
        <v>23</v>
      </c>
      <c r="J7148" s="10" t="s">
        <v>114</v>
      </c>
      <c r="K7148" s="10" t="s">
        <v>38</v>
      </c>
      <c r="L7148" s="10">
        <v>94109</v>
      </c>
      <c r="M7148" s="10" t="s">
        <v>39</v>
      </c>
      <c r="N7148" s="10" t="str">
        <f>_xlfn.XLOOKUP($M:$M,People!$B:$B,People!A:A)</f>
        <v>Sadie Pawthorne</v>
      </c>
      <c r="O7148" s="10" t="s">
        <v>3655</v>
      </c>
      <c r="P7148" s="10" t="str">
        <f>VLOOKUP(O7148,Products!$A:$E,3,FALSE)</f>
        <v>Logitech</v>
      </c>
      <c r="Q7148" s="31">
        <f>INDEX(Products!$E:$E,MATCH(O7148,Products!$A:$A,0))</f>
        <v>0.37</v>
      </c>
      <c r="R7148" s="10" t="s">
        <v>64</v>
      </c>
      <c r="S7148" s="10" t="s">
        <v>144</v>
      </c>
      <c r="T7148" s="10" t="s">
        <v>3656</v>
      </c>
      <c r="U7148" s="12">
        <v>111.96</v>
      </c>
      <c r="V7148" s="12">
        <v>4</v>
      </c>
      <c r="W7148" s="12">
        <v>0</v>
      </c>
      <c r="X7148" s="12">
        <v>21.27239999999999</v>
      </c>
    </row>
    <row r="7149" spans="1:24" ht="14" x14ac:dyDescent="0.3">
      <c r="A7149" s="9">
        <v>7144</v>
      </c>
      <c r="B7149" s="14" t="s">
        <v>9537</v>
      </c>
      <c r="C7149" s="15">
        <v>46091</v>
      </c>
      <c r="D7149" s="15">
        <v>46095</v>
      </c>
      <c r="E7149" s="10" t="s">
        <v>44</v>
      </c>
      <c r="F7149" s="10" t="s">
        <v>2921</v>
      </c>
      <c r="G7149" s="10" t="s">
        <v>2922</v>
      </c>
      <c r="H7149" s="10" t="s">
        <v>92</v>
      </c>
      <c r="I7149" s="10" t="s">
        <v>23</v>
      </c>
      <c r="J7149" s="10" t="s">
        <v>1931</v>
      </c>
      <c r="K7149" s="10" t="s">
        <v>132</v>
      </c>
      <c r="L7149" s="10">
        <v>19013</v>
      </c>
      <c r="M7149" s="10" t="s">
        <v>133</v>
      </c>
      <c r="N7149" s="10" t="str">
        <f>_xlfn.XLOOKUP($M:$M,People!$B:$B,People!A:A)</f>
        <v>Chuck Magee</v>
      </c>
      <c r="O7149" s="10" t="s">
        <v>1425</v>
      </c>
      <c r="P7149" s="10" t="str">
        <f>VLOOKUP(O7149,Products!$A:$E,3,FALSE)</f>
        <v>Samsung</v>
      </c>
      <c r="Q7149" s="31">
        <f>INDEX(Products!$E:$E,MATCH(O7149,Products!$A:$A,0))</f>
        <v>0.37</v>
      </c>
      <c r="R7149" s="10" t="s">
        <v>64</v>
      </c>
      <c r="S7149" s="10" t="s">
        <v>65</v>
      </c>
      <c r="T7149" s="10" t="s">
        <v>1426</v>
      </c>
      <c r="U7149" s="12">
        <v>35.909999999999997</v>
      </c>
      <c r="V7149" s="12">
        <v>3</v>
      </c>
      <c r="W7149" s="12">
        <v>0.4</v>
      </c>
      <c r="X7149" s="12">
        <v>-8.3790000000000031</v>
      </c>
    </row>
    <row r="7150" spans="1:24" ht="14" x14ac:dyDescent="0.3">
      <c r="A7150" s="9">
        <v>7145</v>
      </c>
      <c r="B7150" s="14" t="s">
        <v>9541</v>
      </c>
      <c r="C7150" s="15">
        <v>46091</v>
      </c>
      <c r="D7150" s="15">
        <v>46097</v>
      </c>
      <c r="E7150" s="10" t="s">
        <v>44</v>
      </c>
      <c r="F7150" s="10" t="s">
        <v>136</v>
      </c>
      <c r="G7150" s="10" t="s">
        <v>137</v>
      </c>
      <c r="H7150" s="10" t="s">
        <v>22</v>
      </c>
      <c r="I7150" s="10" t="s">
        <v>23</v>
      </c>
      <c r="J7150" s="10" t="s">
        <v>131</v>
      </c>
      <c r="K7150" s="10" t="s">
        <v>132</v>
      </c>
      <c r="L7150" s="10">
        <v>19140</v>
      </c>
      <c r="M7150" s="10" t="s">
        <v>133</v>
      </c>
      <c r="N7150" s="10" t="str">
        <f>_xlfn.XLOOKUP($M:$M,People!$B:$B,People!A:A)</f>
        <v>Chuck Magee</v>
      </c>
      <c r="O7150" s="10" t="s">
        <v>649</v>
      </c>
      <c r="P7150" s="10" t="str">
        <f>VLOOKUP(O7150,Products!$A:$E,3,FALSE)</f>
        <v>HP</v>
      </c>
      <c r="Q7150" s="31">
        <f>INDEX(Products!$E:$E,MATCH(O7150,Products!$A:$A,0))</f>
        <v>0.28999999999999998</v>
      </c>
      <c r="R7150" s="10" t="s">
        <v>64</v>
      </c>
      <c r="S7150" s="10" t="s">
        <v>65</v>
      </c>
      <c r="T7150" s="10" t="s">
        <v>650</v>
      </c>
      <c r="U7150" s="12">
        <v>53.981999999999999</v>
      </c>
      <c r="V7150" s="12">
        <v>3</v>
      </c>
      <c r="W7150" s="12">
        <v>0.4</v>
      </c>
      <c r="X7150" s="12">
        <v>-10.796399999999995</v>
      </c>
    </row>
    <row r="7151" spans="1:24" ht="14" x14ac:dyDescent="0.3">
      <c r="A7151" s="9">
        <v>7146</v>
      </c>
      <c r="B7151" s="14" t="s">
        <v>9542</v>
      </c>
      <c r="C7151" s="15">
        <v>46092</v>
      </c>
      <c r="D7151" s="15">
        <v>46096</v>
      </c>
      <c r="E7151" s="10" t="s">
        <v>44</v>
      </c>
      <c r="F7151" s="10" t="s">
        <v>2701</v>
      </c>
      <c r="G7151" s="10" t="s">
        <v>2702</v>
      </c>
      <c r="H7151" s="10" t="s">
        <v>92</v>
      </c>
      <c r="I7151" s="10" t="s">
        <v>23</v>
      </c>
      <c r="J7151" s="10" t="s">
        <v>5668</v>
      </c>
      <c r="K7151" s="10" t="s">
        <v>1086</v>
      </c>
      <c r="L7151" s="10">
        <v>2138</v>
      </c>
      <c r="M7151" s="10" t="s">
        <v>133</v>
      </c>
      <c r="N7151" s="10" t="str">
        <f>_xlfn.XLOOKUP($M:$M,People!$B:$B,People!A:A)</f>
        <v>Chuck Magee</v>
      </c>
      <c r="O7151" s="10" t="s">
        <v>5818</v>
      </c>
      <c r="P7151" s="10" t="str">
        <f>VLOOKUP(O7151,Products!$A:$E,3,FALSE)</f>
        <v>Logitech</v>
      </c>
      <c r="Q7151" s="31">
        <f>INDEX(Products!$E:$E,MATCH(O7151,Products!$A:$A,0))</f>
        <v>0.27</v>
      </c>
      <c r="R7151" s="10" t="s">
        <v>28</v>
      </c>
      <c r="S7151" s="10" t="s">
        <v>58</v>
      </c>
      <c r="T7151" s="10" t="s">
        <v>5819</v>
      </c>
      <c r="U7151" s="12">
        <v>26.72</v>
      </c>
      <c r="V7151" s="12">
        <v>1</v>
      </c>
      <c r="W7151" s="12">
        <v>0</v>
      </c>
      <c r="X7151" s="12">
        <v>11.756800000000002</v>
      </c>
    </row>
    <row r="7152" spans="1:24" ht="14" x14ac:dyDescent="0.3">
      <c r="A7152" s="9">
        <v>7147</v>
      </c>
      <c r="B7152" s="14" t="s">
        <v>9543</v>
      </c>
      <c r="C7152" s="15">
        <v>46092</v>
      </c>
      <c r="D7152" s="15">
        <v>46097</v>
      </c>
      <c r="E7152" s="10" t="s">
        <v>44</v>
      </c>
      <c r="F7152" s="10" t="s">
        <v>5529</v>
      </c>
      <c r="G7152" s="10" t="s">
        <v>5530</v>
      </c>
      <c r="H7152" s="10" t="s">
        <v>92</v>
      </c>
      <c r="I7152" s="10" t="s">
        <v>23</v>
      </c>
      <c r="J7152" s="10" t="s">
        <v>131</v>
      </c>
      <c r="K7152" s="10" t="s">
        <v>132</v>
      </c>
      <c r="L7152" s="10">
        <v>19140</v>
      </c>
      <c r="M7152" s="10" t="s">
        <v>133</v>
      </c>
      <c r="N7152" s="10" t="str">
        <f>_xlfn.XLOOKUP($M:$M,People!$B:$B,People!A:A)</f>
        <v>Chuck Magee</v>
      </c>
      <c r="O7152" s="10" t="s">
        <v>2738</v>
      </c>
      <c r="P7152" s="10" t="str">
        <f>VLOOKUP(O7152,Products!$A:$E,3,FALSE)</f>
        <v>Dell</v>
      </c>
      <c r="Q7152" s="31">
        <f>INDEX(Products!$E:$E,MATCH(O7152,Products!$A:$A,0))</f>
        <v>0.4</v>
      </c>
      <c r="R7152" s="10" t="s">
        <v>28</v>
      </c>
      <c r="S7152" s="10" t="s">
        <v>50</v>
      </c>
      <c r="T7152" s="10" t="s">
        <v>2739</v>
      </c>
      <c r="U7152" s="12">
        <v>154.76400000000001</v>
      </c>
      <c r="V7152" s="12">
        <v>3</v>
      </c>
      <c r="W7152" s="12">
        <v>0.4</v>
      </c>
      <c r="X7152" s="12">
        <v>-46.429200000000023</v>
      </c>
    </row>
    <row r="7153" spans="1:24" ht="14" x14ac:dyDescent="0.3">
      <c r="A7153" s="9">
        <v>7148</v>
      </c>
      <c r="B7153" s="14" t="s">
        <v>9543</v>
      </c>
      <c r="C7153" s="15">
        <v>46092</v>
      </c>
      <c r="D7153" s="15">
        <v>46097</v>
      </c>
      <c r="E7153" s="10" t="s">
        <v>44</v>
      </c>
      <c r="F7153" s="10" t="s">
        <v>5529</v>
      </c>
      <c r="G7153" s="10" t="s">
        <v>5530</v>
      </c>
      <c r="H7153" s="10" t="s">
        <v>92</v>
      </c>
      <c r="I7153" s="10" t="s">
        <v>23</v>
      </c>
      <c r="J7153" s="10" t="s">
        <v>131</v>
      </c>
      <c r="K7153" s="10" t="s">
        <v>132</v>
      </c>
      <c r="L7153" s="10">
        <v>19140</v>
      </c>
      <c r="M7153" s="10" t="s">
        <v>133</v>
      </c>
      <c r="N7153" s="10" t="str">
        <f>_xlfn.XLOOKUP($M:$M,People!$B:$B,People!A:A)</f>
        <v>Chuck Magee</v>
      </c>
      <c r="O7153" s="10" t="s">
        <v>407</v>
      </c>
      <c r="P7153" s="10" t="str">
        <f>VLOOKUP(O7153,Products!$A:$E,3,FALSE)</f>
        <v>Staples</v>
      </c>
      <c r="Q7153" s="31">
        <f>INDEX(Products!$E:$E,MATCH(O7153,Products!$A:$A,0))</f>
        <v>0.27</v>
      </c>
      <c r="R7153" s="10" t="s">
        <v>41</v>
      </c>
      <c r="S7153" s="10" t="s">
        <v>68</v>
      </c>
      <c r="T7153" s="10" t="s">
        <v>408</v>
      </c>
      <c r="U7153" s="12">
        <v>12.294</v>
      </c>
      <c r="V7153" s="12">
        <v>1</v>
      </c>
      <c r="W7153" s="12">
        <v>0.7</v>
      </c>
      <c r="X7153" s="12">
        <v>-8.6057999999999986</v>
      </c>
    </row>
    <row r="7154" spans="1:24" ht="14" x14ac:dyDescent="0.3">
      <c r="A7154" s="9">
        <v>7149</v>
      </c>
      <c r="B7154" s="14" t="s">
        <v>9544</v>
      </c>
      <c r="C7154" s="15">
        <v>46092</v>
      </c>
      <c r="D7154" s="15">
        <v>46098</v>
      </c>
      <c r="E7154" s="10" t="s">
        <v>44</v>
      </c>
      <c r="F7154" s="10" t="s">
        <v>589</v>
      </c>
      <c r="G7154" s="10" t="s">
        <v>590</v>
      </c>
      <c r="H7154" s="10" t="s">
        <v>22</v>
      </c>
      <c r="I7154" s="10" t="s">
        <v>23</v>
      </c>
      <c r="J7154" s="10" t="s">
        <v>771</v>
      </c>
      <c r="K7154" s="10" t="s">
        <v>212</v>
      </c>
      <c r="L7154" s="10">
        <v>48227</v>
      </c>
      <c r="M7154" s="10" t="s">
        <v>95</v>
      </c>
      <c r="N7154" s="10" t="str">
        <f>_xlfn.XLOOKUP($M:$M,People!$B:$B,People!A:A)</f>
        <v>Roxanne Rodriguez</v>
      </c>
      <c r="O7154" s="10" t="s">
        <v>3827</v>
      </c>
      <c r="P7154" s="10" t="str">
        <f>VLOOKUP(O7154,Products!$A:$E,3,FALSE)</f>
        <v>HP</v>
      </c>
      <c r="Q7154" s="31">
        <f>INDEX(Products!$E:$E,MATCH(O7154,Products!$A:$A,0))</f>
        <v>0.28999999999999998</v>
      </c>
      <c r="R7154" s="10" t="s">
        <v>41</v>
      </c>
      <c r="S7154" s="10" t="s">
        <v>68</v>
      </c>
      <c r="T7154" s="10" t="s">
        <v>3828</v>
      </c>
      <c r="U7154" s="12">
        <v>895.92</v>
      </c>
      <c r="V7154" s="12">
        <v>4</v>
      </c>
      <c r="W7154" s="12">
        <v>0</v>
      </c>
      <c r="X7154" s="12">
        <v>421.08239999999995</v>
      </c>
    </row>
    <row r="7155" spans="1:24" ht="14" x14ac:dyDescent="0.3">
      <c r="A7155" s="9">
        <v>7150</v>
      </c>
      <c r="B7155" s="14" t="s">
        <v>9543</v>
      </c>
      <c r="C7155" s="15">
        <v>46092</v>
      </c>
      <c r="D7155" s="15">
        <v>46097</v>
      </c>
      <c r="E7155" s="10" t="s">
        <v>44</v>
      </c>
      <c r="F7155" s="10" t="s">
        <v>5529</v>
      </c>
      <c r="G7155" s="10" t="s">
        <v>5530</v>
      </c>
      <c r="H7155" s="10" t="s">
        <v>92</v>
      </c>
      <c r="I7155" s="10" t="s">
        <v>23</v>
      </c>
      <c r="J7155" s="10" t="s">
        <v>131</v>
      </c>
      <c r="K7155" s="10" t="s">
        <v>132</v>
      </c>
      <c r="L7155" s="10">
        <v>19140</v>
      </c>
      <c r="M7155" s="10" t="s">
        <v>133</v>
      </c>
      <c r="N7155" s="10" t="str">
        <f>_xlfn.XLOOKUP($M:$M,People!$B:$B,People!A:A)</f>
        <v>Chuck Magee</v>
      </c>
      <c r="O7155" s="10" t="s">
        <v>5699</v>
      </c>
      <c r="P7155" s="10" t="str">
        <f>VLOOKUP(O7155,Products!$A:$E,3,FALSE)</f>
        <v>IKEA</v>
      </c>
      <c r="Q7155" s="31">
        <f>INDEX(Products!$E:$E,MATCH(O7155,Products!$A:$A,0))</f>
        <v>0.38</v>
      </c>
      <c r="R7155" s="10" t="s">
        <v>41</v>
      </c>
      <c r="S7155" s="10" t="s">
        <v>53</v>
      </c>
      <c r="T7155" s="10" t="s">
        <v>5700</v>
      </c>
      <c r="U7155" s="12">
        <v>43.28</v>
      </c>
      <c r="V7155" s="12">
        <v>1</v>
      </c>
      <c r="W7155" s="12">
        <v>0.2</v>
      </c>
      <c r="X7155" s="12">
        <v>3.2460000000000022</v>
      </c>
    </row>
    <row r="7156" spans="1:24" ht="14" x14ac:dyDescent="0.3">
      <c r="A7156" s="9">
        <v>7151</v>
      </c>
      <c r="B7156" s="14" t="s">
        <v>9542</v>
      </c>
      <c r="C7156" s="15">
        <v>46092</v>
      </c>
      <c r="D7156" s="15">
        <v>46096</v>
      </c>
      <c r="E7156" s="10" t="s">
        <v>44</v>
      </c>
      <c r="F7156" s="10" t="s">
        <v>2701</v>
      </c>
      <c r="G7156" s="10" t="s">
        <v>2702</v>
      </c>
      <c r="H7156" s="10" t="s">
        <v>92</v>
      </c>
      <c r="I7156" s="10" t="s">
        <v>23</v>
      </c>
      <c r="J7156" s="10" t="s">
        <v>5668</v>
      </c>
      <c r="K7156" s="10" t="s">
        <v>1086</v>
      </c>
      <c r="L7156" s="10">
        <v>2138</v>
      </c>
      <c r="M7156" s="10" t="s">
        <v>133</v>
      </c>
      <c r="N7156" s="10" t="str">
        <f>_xlfn.XLOOKUP($M:$M,People!$B:$B,People!A:A)</f>
        <v>Chuck Magee</v>
      </c>
      <c r="O7156" s="10" t="s">
        <v>1373</v>
      </c>
      <c r="P7156" s="10" t="str">
        <f>VLOOKUP(O7156,Products!$A:$E,3,FALSE)</f>
        <v>HP</v>
      </c>
      <c r="Q7156" s="31">
        <f>INDEX(Products!$E:$E,MATCH(O7156,Products!$A:$A,0))</f>
        <v>0.33</v>
      </c>
      <c r="R7156" s="10" t="s">
        <v>64</v>
      </c>
      <c r="S7156" s="10" t="s">
        <v>144</v>
      </c>
      <c r="T7156" s="10" t="s">
        <v>1374</v>
      </c>
      <c r="U7156" s="12">
        <v>63.88</v>
      </c>
      <c r="V7156" s="12">
        <v>4</v>
      </c>
      <c r="W7156" s="12">
        <v>0</v>
      </c>
      <c r="X7156" s="12">
        <v>24.913200000000003</v>
      </c>
    </row>
    <row r="7157" spans="1:24" ht="14" x14ac:dyDescent="0.3">
      <c r="A7157" s="9">
        <v>7152</v>
      </c>
      <c r="B7157" s="14" t="s">
        <v>9543</v>
      </c>
      <c r="C7157" s="15">
        <v>46092</v>
      </c>
      <c r="D7157" s="15">
        <v>46097</v>
      </c>
      <c r="E7157" s="10" t="s">
        <v>44</v>
      </c>
      <c r="F7157" s="10" t="s">
        <v>5529</v>
      </c>
      <c r="G7157" s="10" t="s">
        <v>5530</v>
      </c>
      <c r="H7157" s="10" t="s">
        <v>92</v>
      </c>
      <c r="I7157" s="10" t="s">
        <v>23</v>
      </c>
      <c r="J7157" s="10" t="s">
        <v>131</v>
      </c>
      <c r="K7157" s="10" t="s">
        <v>132</v>
      </c>
      <c r="L7157" s="10">
        <v>19140</v>
      </c>
      <c r="M7157" s="10" t="s">
        <v>133</v>
      </c>
      <c r="N7157" s="10" t="str">
        <f>_xlfn.XLOOKUP($M:$M,People!$B:$B,People!A:A)</f>
        <v>Chuck Magee</v>
      </c>
      <c r="O7157" s="10" t="s">
        <v>4387</v>
      </c>
      <c r="P7157" s="10" t="str">
        <f>VLOOKUP(O7157,Products!$A:$E,3,FALSE)</f>
        <v>3M</v>
      </c>
      <c r="Q7157" s="31">
        <f>INDEX(Products!$E:$E,MATCH(O7157,Products!$A:$A,0))</f>
        <v>0.32</v>
      </c>
      <c r="R7157" s="10" t="s">
        <v>64</v>
      </c>
      <c r="S7157" s="10" t="s">
        <v>65</v>
      </c>
      <c r="T7157" s="10" t="s">
        <v>4388</v>
      </c>
      <c r="U7157" s="12">
        <v>776.84999999999991</v>
      </c>
      <c r="V7157" s="12">
        <v>5</v>
      </c>
      <c r="W7157" s="12">
        <v>0.4</v>
      </c>
      <c r="X7157" s="12">
        <v>-181.26499999999999</v>
      </c>
    </row>
    <row r="7158" spans="1:24" ht="14" x14ac:dyDescent="0.3">
      <c r="A7158" s="9">
        <v>7153</v>
      </c>
      <c r="B7158" s="14" t="s">
        <v>9545</v>
      </c>
      <c r="C7158" s="15">
        <v>46093</v>
      </c>
      <c r="D7158" s="15">
        <v>46098</v>
      </c>
      <c r="E7158" s="10" t="s">
        <v>44</v>
      </c>
      <c r="F7158" s="10" t="s">
        <v>2233</v>
      </c>
      <c r="G7158" s="10" t="s">
        <v>2234</v>
      </c>
      <c r="H7158" s="10" t="s">
        <v>22</v>
      </c>
      <c r="I7158" s="10" t="s">
        <v>23</v>
      </c>
      <c r="J7158" s="10" t="s">
        <v>5516</v>
      </c>
      <c r="K7158" s="10" t="s">
        <v>1479</v>
      </c>
      <c r="L7158" s="10">
        <v>72756</v>
      </c>
      <c r="M7158" s="10" t="s">
        <v>26</v>
      </c>
      <c r="N7158" s="10" t="str">
        <f>_xlfn.XLOOKUP($M:$M,People!$B:$B,People!A:A)</f>
        <v>Fred Suzuki</v>
      </c>
      <c r="O7158" s="10" t="s">
        <v>4383</v>
      </c>
      <c r="P7158" s="10" t="str">
        <f>VLOOKUP(O7158,Products!$A:$E,3,FALSE)</f>
        <v>3M</v>
      </c>
      <c r="Q7158" s="31">
        <f>INDEX(Products!$E:$E,MATCH(O7158,Products!$A:$A,0))</f>
        <v>0.28000000000000003</v>
      </c>
      <c r="R7158" s="10" t="s">
        <v>41</v>
      </c>
      <c r="S7158" s="10" t="s">
        <v>68</v>
      </c>
      <c r="T7158" s="10" t="s">
        <v>1066</v>
      </c>
      <c r="U7158" s="12">
        <v>40.410000000000004</v>
      </c>
      <c r="V7158" s="12">
        <v>9</v>
      </c>
      <c r="W7158" s="12">
        <v>0</v>
      </c>
      <c r="X7158" s="12">
        <v>18.5886</v>
      </c>
    </row>
    <row r="7159" spans="1:24" ht="14" x14ac:dyDescent="0.3">
      <c r="A7159" s="9">
        <v>7154</v>
      </c>
      <c r="B7159" s="14" t="s">
        <v>9546</v>
      </c>
      <c r="C7159" s="15">
        <v>46093</v>
      </c>
      <c r="D7159" s="15">
        <v>46098</v>
      </c>
      <c r="E7159" s="10" t="s">
        <v>44</v>
      </c>
      <c r="F7159" s="10" t="s">
        <v>3497</v>
      </c>
      <c r="G7159" s="10" t="s">
        <v>3498</v>
      </c>
      <c r="H7159" s="10" t="s">
        <v>36</v>
      </c>
      <c r="I7159" s="10" t="s">
        <v>23</v>
      </c>
      <c r="J7159" s="10" t="s">
        <v>114</v>
      </c>
      <c r="K7159" s="10" t="s">
        <v>38</v>
      </c>
      <c r="L7159" s="10">
        <v>94122</v>
      </c>
      <c r="M7159" s="10" t="s">
        <v>39</v>
      </c>
      <c r="N7159" s="10" t="str">
        <f>_xlfn.XLOOKUP($M:$M,People!$B:$B,People!A:A)</f>
        <v>Sadie Pawthorne</v>
      </c>
      <c r="O7159" s="10" t="s">
        <v>1537</v>
      </c>
      <c r="P7159" s="10" t="str">
        <f>VLOOKUP(O7159,Products!$A:$E,3,FALSE)</f>
        <v>Office Depot</v>
      </c>
      <c r="Q7159" s="31">
        <f>INDEX(Products!$E:$E,MATCH(O7159,Products!$A:$A,0))</f>
        <v>0.36</v>
      </c>
      <c r="R7159" s="10" t="s">
        <v>41</v>
      </c>
      <c r="S7159" s="10" t="s">
        <v>53</v>
      </c>
      <c r="T7159" s="10" t="s">
        <v>1538</v>
      </c>
      <c r="U7159" s="12">
        <v>242.94</v>
      </c>
      <c r="V7159" s="12">
        <v>3</v>
      </c>
      <c r="W7159" s="12">
        <v>0</v>
      </c>
      <c r="X7159" s="12">
        <v>9.7175999999999902</v>
      </c>
    </row>
    <row r="7160" spans="1:24" ht="14" x14ac:dyDescent="0.3">
      <c r="A7160" s="9">
        <v>7155</v>
      </c>
      <c r="B7160" s="14" t="s">
        <v>9547</v>
      </c>
      <c r="C7160" s="15">
        <v>46093</v>
      </c>
      <c r="D7160" s="15">
        <v>46098</v>
      </c>
      <c r="E7160" s="10" t="s">
        <v>44</v>
      </c>
      <c r="F7160" s="10" t="s">
        <v>121</v>
      </c>
      <c r="G7160" s="10" t="s">
        <v>122</v>
      </c>
      <c r="H7160" s="10" t="s">
        <v>36</v>
      </c>
      <c r="I7160" s="10" t="s">
        <v>23</v>
      </c>
      <c r="J7160" s="10" t="s">
        <v>1085</v>
      </c>
      <c r="K7160" s="10" t="s">
        <v>1086</v>
      </c>
      <c r="L7160" s="10">
        <v>1852</v>
      </c>
      <c r="M7160" s="10" t="s">
        <v>133</v>
      </c>
      <c r="N7160" s="10" t="str">
        <f>_xlfn.XLOOKUP($M:$M,People!$B:$B,People!A:A)</f>
        <v>Chuck Magee</v>
      </c>
      <c r="O7160" s="10" t="s">
        <v>2794</v>
      </c>
      <c r="P7160" s="10" t="str">
        <f>VLOOKUP(O7160,Products!$A:$E,3,FALSE)</f>
        <v>Staples</v>
      </c>
      <c r="Q7160" s="31">
        <f>INDEX(Products!$E:$E,MATCH(O7160,Products!$A:$A,0))</f>
        <v>0.37</v>
      </c>
      <c r="R7160" s="10" t="s">
        <v>64</v>
      </c>
      <c r="S7160" s="10" t="s">
        <v>65</v>
      </c>
      <c r="T7160" s="10" t="s">
        <v>2795</v>
      </c>
      <c r="U7160" s="12">
        <v>69.930000000000007</v>
      </c>
      <c r="V7160" s="12">
        <v>7</v>
      </c>
      <c r="W7160" s="12">
        <v>0</v>
      </c>
      <c r="X7160" s="12">
        <v>32.1678</v>
      </c>
    </row>
    <row r="7161" spans="1:24" ht="14" x14ac:dyDescent="0.3">
      <c r="A7161" s="9">
        <v>7156</v>
      </c>
      <c r="B7161" s="14" t="s">
        <v>9548</v>
      </c>
      <c r="C7161" s="15">
        <v>46094</v>
      </c>
      <c r="D7161" s="15">
        <v>46094</v>
      </c>
      <c r="E7161" s="10" t="s">
        <v>1124</v>
      </c>
      <c r="F7161" s="10" t="s">
        <v>4968</v>
      </c>
      <c r="G7161" s="10" t="s">
        <v>4969</v>
      </c>
      <c r="H7161" s="10" t="s">
        <v>92</v>
      </c>
      <c r="I7161" s="10" t="s">
        <v>23</v>
      </c>
      <c r="J7161" s="10" t="s">
        <v>271</v>
      </c>
      <c r="K7161" s="10" t="s">
        <v>189</v>
      </c>
      <c r="L7161" s="10">
        <v>60610</v>
      </c>
      <c r="M7161" s="10" t="s">
        <v>95</v>
      </c>
      <c r="N7161" s="10" t="str">
        <f>_xlfn.XLOOKUP($M:$M,People!$B:$B,People!A:A)</f>
        <v>Roxanne Rodriguez</v>
      </c>
      <c r="O7161" s="10" t="s">
        <v>5074</v>
      </c>
      <c r="P7161" s="10" t="str">
        <f>VLOOKUP(O7161,Products!$A:$E,3,FALSE)</f>
        <v>3M</v>
      </c>
      <c r="Q7161" s="31">
        <f>INDEX(Products!$E:$E,MATCH(O7161,Products!$A:$A,0))</f>
        <v>0.4</v>
      </c>
      <c r="R7161" s="10" t="s">
        <v>28</v>
      </c>
      <c r="S7161" s="10" t="s">
        <v>32</v>
      </c>
      <c r="T7161" s="10" t="s">
        <v>5075</v>
      </c>
      <c r="U7161" s="12">
        <v>89.768000000000001</v>
      </c>
      <c r="V7161" s="12">
        <v>1</v>
      </c>
      <c r="W7161" s="12">
        <v>0.3</v>
      </c>
      <c r="X7161" s="12">
        <v>-2.5647999999999982</v>
      </c>
    </row>
    <row r="7162" spans="1:24" ht="14" x14ac:dyDescent="0.3">
      <c r="A7162" s="9">
        <v>7157</v>
      </c>
      <c r="B7162" s="14" t="s">
        <v>9549</v>
      </c>
      <c r="C7162" s="15">
        <v>46094</v>
      </c>
      <c r="D7162" s="15">
        <v>46096</v>
      </c>
      <c r="E7162" s="10" t="s">
        <v>168</v>
      </c>
      <c r="F7162" s="10" t="s">
        <v>4319</v>
      </c>
      <c r="G7162" s="10" t="s">
        <v>4320</v>
      </c>
      <c r="H7162" s="10" t="s">
        <v>22</v>
      </c>
      <c r="I7162" s="10" t="s">
        <v>23</v>
      </c>
      <c r="J7162" s="10" t="s">
        <v>655</v>
      </c>
      <c r="K7162" s="10" t="s">
        <v>656</v>
      </c>
      <c r="L7162" s="10">
        <v>6824</v>
      </c>
      <c r="M7162" s="10" t="s">
        <v>133</v>
      </c>
      <c r="N7162" s="10" t="str">
        <f>_xlfn.XLOOKUP($M:$M,People!$B:$B,People!A:A)</f>
        <v>Chuck Magee</v>
      </c>
      <c r="O7162" s="10" t="s">
        <v>5666</v>
      </c>
      <c r="P7162" s="10" t="str">
        <f>VLOOKUP(O7162,Products!$A:$E,3,FALSE)</f>
        <v>Samsung</v>
      </c>
      <c r="Q7162" s="31">
        <f>INDEX(Products!$E:$E,MATCH(O7162,Products!$A:$A,0))</f>
        <v>0.33</v>
      </c>
      <c r="R7162" s="10" t="s">
        <v>41</v>
      </c>
      <c r="S7162" s="10" t="s">
        <v>71</v>
      </c>
      <c r="T7162" s="10" t="s">
        <v>5667</v>
      </c>
      <c r="U7162" s="12">
        <v>465.16</v>
      </c>
      <c r="V7162" s="12">
        <v>2</v>
      </c>
      <c r="W7162" s="12">
        <v>0</v>
      </c>
      <c r="X7162" s="12">
        <v>120.94159999999999</v>
      </c>
    </row>
    <row r="7163" spans="1:24" ht="14" x14ac:dyDescent="0.3">
      <c r="A7163" s="9">
        <v>7158</v>
      </c>
      <c r="B7163" s="14" t="s">
        <v>9548</v>
      </c>
      <c r="C7163" s="15">
        <v>46094</v>
      </c>
      <c r="D7163" s="15">
        <v>46094</v>
      </c>
      <c r="E7163" s="10" t="s">
        <v>1124</v>
      </c>
      <c r="F7163" s="10" t="s">
        <v>4968</v>
      </c>
      <c r="G7163" s="10" t="s">
        <v>4969</v>
      </c>
      <c r="H7163" s="10" t="s">
        <v>92</v>
      </c>
      <c r="I7163" s="10" t="s">
        <v>23</v>
      </c>
      <c r="J7163" s="10" t="s">
        <v>271</v>
      </c>
      <c r="K7163" s="10" t="s">
        <v>189</v>
      </c>
      <c r="L7163" s="10">
        <v>60610</v>
      </c>
      <c r="M7163" s="10" t="s">
        <v>95</v>
      </c>
      <c r="N7163" s="10" t="str">
        <f>_xlfn.XLOOKUP($M:$M,People!$B:$B,People!A:A)</f>
        <v>Roxanne Rodriguez</v>
      </c>
      <c r="O7163" s="10" t="s">
        <v>4859</v>
      </c>
      <c r="P7163" s="10" t="str">
        <f>VLOOKUP(O7163,Products!$A:$E,3,FALSE)</f>
        <v>Dell</v>
      </c>
      <c r="Q7163" s="31">
        <f>INDEX(Products!$E:$E,MATCH(O7163,Products!$A:$A,0))</f>
        <v>0.26</v>
      </c>
      <c r="R7163" s="10" t="s">
        <v>41</v>
      </c>
      <c r="S7163" s="10" t="s">
        <v>61</v>
      </c>
      <c r="T7163" s="10" t="s">
        <v>4860</v>
      </c>
      <c r="U7163" s="12">
        <v>19.456000000000003</v>
      </c>
      <c r="V7163" s="12">
        <v>4</v>
      </c>
      <c r="W7163" s="12">
        <v>0.2</v>
      </c>
      <c r="X7163" s="12">
        <v>2.188799999999997</v>
      </c>
    </row>
    <row r="7164" spans="1:24" ht="14" x14ac:dyDescent="0.3">
      <c r="A7164" s="9">
        <v>7159</v>
      </c>
      <c r="B7164" s="14" t="s">
        <v>9548</v>
      </c>
      <c r="C7164" s="15">
        <v>46094</v>
      </c>
      <c r="D7164" s="15">
        <v>46094</v>
      </c>
      <c r="E7164" s="10" t="s">
        <v>1124</v>
      </c>
      <c r="F7164" s="10" t="s">
        <v>4968</v>
      </c>
      <c r="G7164" s="10" t="s">
        <v>4969</v>
      </c>
      <c r="H7164" s="10" t="s">
        <v>92</v>
      </c>
      <c r="I7164" s="10" t="s">
        <v>23</v>
      </c>
      <c r="J7164" s="10" t="s">
        <v>271</v>
      </c>
      <c r="K7164" s="10" t="s">
        <v>189</v>
      </c>
      <c r="L7164" s="10">
        <v>60610</v>
      </c>
      <c r="M7164" s="10" t="s">
        <v>95</v>
      </c>
      <c r="N7164" s="10" t="str">
        <f>_xlfn.XLOOKUP($M:$M,People!$B:$B,People!A:A)</f>
        <v>Roxanne Rodriguez</v>
      </c>
      <c r="O7164" s="10" t="s">
        <v>4664</v>
      </c>
      <c r="P7164" s="10" t="str">
        <f>VLOOKUP(O7164,Products!$A:$E,3,FALSE)</f>
        <v>Office Depot</v>
      </c>
      <c r="Q7164" s="31">
        <f>INDEX(Products!$E:$E,MATCH(O7164,Products!$A:$A,0))</f>
        <v>0.32</v>
      </c>
      <c r="R7164" s="10" t="s">
        <v>41</v>
      </c>
      <c r="S7164" s="10" t="s">
        <v>61</v>
      </c>
      <c r="T7164" s="10" t="s">
        <v>4665</v>
      </c>
      <c r="U7164" s="12">
        <v>29.760000000000005</v>
      </c>
      <c r="V7164" s="12">
        <v>5</v>
      </c>
      <c r="W7164" s="12">
        <v>0.2</v>
      </c>
      <c r="X7164" s="12">
        <v>1.8599999999999994</v>
      </c>
    </row>
    <row r="7165" spans="1:24" ht="14" x14ac:dyDescent="0.3">
      <c r="A7165" s="9">
        <v>7160</v>
      </c>
      <c r="B7165" s="14" t="s">
        <v>9550</v>
      </c>
      <c r="C7165" s="15">
        <v>46094</v>
      </c>
      <c r="D7165" s="15">
        <v>46098</v>
      </c>
      <c r="E7165" s="10" t="s">
        <v>44</v>
      </c>
      <c r="F7165" s="10" t="s">
        <v>4724</v>
      </c>
      <c r="G7165" s="10" t="s">
        <v>4725</v>
      </c>
      <c r="H7165" s="10" t="s">
        <v>22</v>
      </c>
      <c r="I7165" s="10" t="s">
        <v>23</v>
      </c>
      <c r="J7165" s="10" t="s">
        <v>338</v>
      </c>
      <c r="K7165" s="10" t="s">
        <v>2318</v>
      </c>
      <c r="L7165" s="10">
        <v>21044</v>
      </c>
      <c r="M7165" s="10" t="s">
        <v>133</v>
      </c>
      <c r="N7165" s="10" t="str">
        <f>_xlfn.XLOOKUP($M:$M,People!$B:$B,People!A:A)</f>
        <v>Chuck Magee</v>
      </c>
      <c r="O7165" s="10" t="s">
        <v>2970</v>
      </c>
      <c r="P7165" s="10" t="str">
        <f>VLOOKUP(O7165,Products!$A:$E,3,FALSE)</f>
        <v>Canon</v>
      </c>
      <c r="Q7165" s="31">
        <f>INDEX(Products!$E:$E,MATCH(O7165,Products!$A:$A,0))</f>
        <v>0.28000000000000003</v>
      </c>
      <c r="R7165" s="10" t="s">
        <v>41</v>
      </c>
      <c r="S7165" s="10" t="s">
        <v>68</v>
      </c>
      <c r="T7165" s="10" t="s">
        <v>2971</v>
      </c>
      <c r="U7165" s="12">
        <v>174.3</v>
      </c>
      <c r="V7165" s="12">
        <v>3</v>
      </c>
      <c r="W7165" s="12">
        <v>0</v>
      </c>
      <c r="X7165" s="12">
        <v>81.920999999999992</v>
      </c>
    </row>
    <row r="7166" spans="1:24" ht="14" x14ac:dyDescent="0.3">
      <c r="A7166" s="9">
        <v>7161</v>
      </c>
      <c r="B7166" s="14" t="s">
        <v>9549</v>
      </c>
      <c r="C7166" s="15">
        <v>46094</v>
      </c>
      <c r="D7166" s="15">
        <v>46096</v>
      </c>
      <c r="E7166" s="10" t="s">
        <v>168</v>
      </c>
      <c r="F7166" s="10" t="s">
        <v>4319</v>
      </c>
      <c r="G7166" s="10" t="s">
        <v>4320</v>
      </c>
      <c r="H7166" s="10" t="s">
        <v>22</v>
      </c>
      <c r="I7166" s="10" t="s">
        <v>23</v>
      </c>
      <c r="J7166" s="10" t="s">
        <v>655</v>
      </c>
      <c r="K7166" s="10" t="s">
        <v>656</v>
      </c>
      <c r="L7166" s="10">
        <v>6824</v>
      </c>
      <c r="M7166" s="10" t="s">
        <v>133</v>
      </c>
      <c r="N7166" s="10" t="str">
        <f>_xlfn.XLOOKUP($M:$M,People!$B:$B,People!A:A)</f>
        <v>Chuck Magee</v>
      </c>
      <c r="O7166" s="10" t="s">
        <v>3528</v>
      </c>
      <c r="P7166" s="10" t="str">
        <f>VLOOKUP(O7166,Products!$A:$E,3,FALSE)</f>
        <v>IKEA</v>
      </c>
      <c r="Q7166" s="31">
        <f>INDEX(Products!$E:$E,MATCH(O7166,Products!$A:$A,0))</f>
        <v>0.36</v>
      </c>
      <c r="R7166" s="10" t="s">
        <v>41</v>
      </c>
      <c r="S7166" s="10" t="s">
        <v>68</v>
      </c>
      <c r="T7166" s="10" t="s">
        <v>3529</v>
      </c>
      <c r="U7166" s="12">
        <v>30.88</v>
      </c>
      <c r="V7166" s="12">
        <v>2</v>
      </c>
      <c r="W7166" s="12">
        <v>0</v>
      </c>
      <c r="X7166" s="12">
        <v>15.44</v>
      </c>
    </row>
    <row r="7167" spans="1:24" ht="14" x14ac:dyDescent="0.3">
      <c r="A7167" s="9">
        <v>7162</v>
      </c>
      <c r="B7167" s="14" t="s">
        <v>9551</v>
      </c>
      <c r="C7167" s="15">
        <v>46094</v>
      </c>
      <c r="D7167" s="15">
        <v>46099</v>
      </c>
      <c r="E7167" s="10" t="s">
        <v>19</v>
      </c>
      <c r="F7167" s="10" t="s">
        <v>4759</v>
      </c>
      <c r="G7167" s="10" t="s">
        <v>4760</v>
      </c>
      <c r="H7167" s="10" t="s">
        <v>92</v>
      </c>
      <c r="I7167" s="10" t="s">
        <v>23</v>
      </c>
      <c r="J7167" s="10" t="s">
        <v>4285</v>
      </c>
      <c r="K7167" s="10" t="s">
        <v>586</v>
      </c>
      <c r="L7167" s="10">
        <v>87105</v>
      </c>
      <c r="M7167" s="10" t="s">
        <v>39</v>
      </c>
      <c r="N7167" s="10" t="str">
        <f>_xlfn.XLOOKUP($M:$M,People!$B:$B,People!A:A)</f>
        <v>Sadie Pawthorne</v>
      </c>
      <c r="O7167" s="10" t="s">
        <v>4763</v>
      </c>
      <c r="P7167" s="10" t="str">
        <f>VLOOKUP(O7167,Products!$A:$E,3,FALSE)</f>
        <v>IKEA</v>
      </c>
      <c r="Q7167" s="31">
        <f>INDEX(Products!$E:$E,MATCH(O7167,Products!$A:$A,0))</f>
        <v>0.3</v>
      </c>
      <c r="R7167" s="10" t="s">
        <v>41</v>
      </c>
      <c r="S7167" s="10" t="s">
        <v>82</v>
      </c>
      <c r="T7167" s="10" t="s">
        <v>4764</v>
      </c>
      <c r="U7167" s="12">
        <v>45.36</v>
      </c>
      <c r="V7167" s="12">
        <v>7</v>
      </c>
      <c r="W7167" s="12">
        <v>0</v>
      </c>
      <c r="X7167" s="12">
        <v>21.772800000000004</v>
      </c>
    </row>
    <row r="7168" spans="1:24" ht="14" x14ac:dyDescent="0.3">
      <c r="A7168" s="9">
        <v>7163</v>
      </c>
      <c r="B7168" s="14" t="s">
        <v>9551</v>
      </c>
      <c r="C7168" s="15">
        <v>46094</v>
      </c>
      <c r="D7168" s="15">
        <v>46099</v>
      </c>
      <c r="E7168" s="10" t="s">
        <v>19</v>
      </c>
      <c r="F7168" s="10" t="s">
        <v>4759</v>
      </c>
      <c r="G7168" s="10" t="s">
        <v>4760</v>
      </c>
      <c r="H7168" s="10" t="s">
        <v>92</v>
      </c>
      <c r="I7168" s="10" t="s">
        <v>23</v>
      </c>
      <c r="J7168" s="10" t="s">
        <v>4285</v>
      </c>
      <c r="K7168" s="10" t="s">
        <v>586</v>
      </c>
      <c r="L7168" s="10">
        <v>87105</v>
      </c>
      <c r="M7168" s="10" t="s">
        <v>39</v>
      </c>
      <c r="N7168" s="10" t="str">
        <f>_xlfn.XLOOKUP($M:$M,People!$B:$B,People!A:A)</f>
        <v>Sadie Pawthorne</v>
      </c>
      <c r="O7168" s="10" t="s">
        <v>4534</v>
      </c>
      <c r="P7168" s="10" t="str">
        <f>VLOOKUP(O7168,Products!$A:$E,3,FALSE)</f>
        <v>Staples</v>
      </c>
      <c r="Q7168" s="31">
        <f>INDEX(Products!$E:$E,MATCH(O7168,Products!$A:$A,0))</f>
        <v>0.31</v>
      </c>
      <c r="R7168" s="10" t="s">
        <v>41</v>
      </c>
      <c r="S7168" s="10" t="s">
        <v>82</v>
      </c>
      <c r="T7168" s="10" t="s">
        <v>4535</v>
      </c>
      <c r="U7168" s="12">
        <v>288.24</v>
      </c>
      <c r="V7168" s="12">
        <v>6</v>
      </c>
      <c r="W7168" s="12">
        <v>0</v>
      </c>
      <c r="X7168" s="12">
        <v>138.35519999999997</v>
      </c>
    </row>
    <row r="7169" spans="1:24" ht="14" x14ac:dyDescent="0.3">
      <c r="A7169" s="9">
        <v>7164</v>
      </c>
      <c r="B7169" s="14" t="s">
        <v>9548</v>
      </c>
      <c r="C7169" s="15">
        <v>46094</v>
      </c>
      <c r="D7169" s="15">
        <v>46094</v>
      </c>
      <c r="E7169" s="10" t="s">
        <v>1124</v>
      </c>
      <c r="F7169" s="10" t="s">
        <v>4968</v>
      </c>
      <c r="G7169" s="10" t="s">
        <v>4969</v>
      </c>
      <c r="H7169" s="10" t="s">
        <v>92</v>
      </c>
      <c r="I7169" s="10" t="s">
        <v>23</v>
      </c>
      <c r="J7169" s="10" t="s">
        <v>271</v>
      </c>
      <c r="K7169" s="10" t="s">
        <v>189</v>
      </c>
      <c r="L7169" s="10">
        <v>60610</v>
      </c>
      <c r="M7169" s="10" t="s">
        <v>95</v>
      </c>
      <c r="N7169" s="10" t="str">
        <f>_xlfn.XLOOKUP($M:$M,People!$B:$B,People!A:A)</f>
        <v>Roxanne Rodriguez</v>
      </c>
      <c r="O7169" s="10" t="s">
        <v>1829</v>
      </c>
      <c r="P7169" s="10" t="str">
        <f>VLOOKUP(O7169,Products!$A:$E,3,FALSE)</f>
        <v>Logitech</v>
      </c>
      <c r="Q7169" s="31">
        <f>INDEX(Products!$E:$E,MATCH(O7169,Products!$A:$A,0))</f>
        <v>0.33</v>
      </c>
      <c r="R7169" s="10" t="s">
        <v>41</v>
      </c>
      <c r="S7169" s="10" t="s">
        <v>82</v>
      </c>
      <c r="T7169" s="10" t="s">
        <v>1830</v>
      </c>
      <c r="U7169" s="12">
        <v>15.552000000000003</v>
      </c>
      <c r="V7169" s="12">
        <v>3</v>
      </c>
      <c r="W7169" s="12">
        <v>0.2</v>
      </c>
      <c r="X7169" s="12">
        <v>5.6375999999999999</v>
      </c>
    </row>
    <row r="7170" spans="1:24" ht="14" x14ac:dyDescent="0.3">
      <c r="A7170" s="9">
        <v>7165</v>
      </c>
      <c r="B7170" s="14" t="s">
        <v>9549</v>
      </c>
      <c r="C7170" s="15">
        <v>46094</v>
      </c>
      <c r="D7170" s="15">
        <v>46096</v>
      </c>
      <c r="E7170" s="10" t="s">
        <v>168</v>
      </c>
      <c r="F7170" s="10" t="s">
        <v>4319</v>
      </c>
      <c r="G7170" s="10" t="s">
        <v>4320</v>
      </c>
      <c r="H7170" s="10" t="s">
        <v>22</v>
      </c>
      <c r="I7170" s="10" t="s">
        <v>23</v>
      </c>
      <c r="J7170" s="10" t="s">
        <v>655</v>
      </c>
      <c r="K7170" s="10" t="s">
        <v>656</v>
      </c>
      <c r="L7170" s="10">
        <v>6824</v>
      </c>
      <c r="M7170" s="10" t="s">
        <v>133</v>
      </c>
      <c r="N7170" s="10" t="str">
        <f>_xlfn.XLOOKUP($M:$M,People!$B:$B,People!A:A)</f>
        <v>Chuck Magee</v>
      </c>
      <c r="O7170" s="10" t="s">
        <v>3195</v>
      </c>
      <c r="P7170" s="10" t="str">
        <f>VLOOKUP(O7170,Products!$A:$E,3,FALSE)</f>
        <v>Office Depot</v>
      </c>
      <c r="Q7170" s="31">
        <f>INDEX(Products!$E:$E,MATCH(O7170,Products!$A:$A,0))</f>
        <v>0.34</v>
      </c>
      <c r="R7170" s="10" t="s">
        <v>41</v>
      </c>
      <c r="S7170" s="10" t="s">
        <v>82</v>
      </c>
      <c r="T7170" s="10" t="s">
        <v>3196</v>
      </c>
      <c r="U7170" s="12">
        <v>27.12</v>
      </c>
      <c r="V7170" s="12">
        <v>4</v>
      </c>
      <c r="W7170" s="12">
        <v>0</v>
      </c>
      <c r="X7170" s="12">
        <v>12.475199999999999</v>
      </c>
    </row>
    <row r="7171" spans="1:24" ht="14" x14ac:dyDescent="0.3">
      <c r="A7171" s="9">
        <v>7166</v>
      </c>
      <c r="B7171" s="14" t="s">
        <v>9552</v>
      </c>
      <c r="C7171" s="15">
        <v>46094</v>
      </c>
      <c r="D7171" s="15">
        <v>46100</v>
      </c>
      <c r="E7171" s="10" t="s">
        <v>44</v>
      </c>
      <c r="F7171" s="10" t="s">
        <v>4046</v>
      </c>
      <c r="G7171" s="10" t="s">
        <v>4047</v>
      </c>
      <c r="H7171" s="10" t="s">
        <v>92</v>
      </c>
      <c r="I7171" s="10" t="s">
        <v>23</v>
      </c>
      <c r="J7171" s="10" t="s">
        <v>4048</v>
      </c>
      <c r="K7171" s="10" t="s">
        <v>38</v>
      </c>
      <c r="L7171" s="10">
        <v>95336</v>
      </c>
      <c r="M7171" s="10" t="s">
        <v>39</v>
      </c>
      <c r="N7171" s="10" t="str">
        <f>_xlfn.XLOOKUP($M:$M,People!$B:$B,People!A:A)</f>
        <v>Sadie Pawthorne</v>
      </c>
      <c r="O7171" s="10" t="s">
        <v>3502</v>
      </c>
      <c r="P7171" s="10" t="str">
        <f>VLOOKUP(O7171,Products!$A:$E,3,FALSE)</f>
        <v>Avery</v>
      </c>
      <c r="Q7171" s="31">
        <f>INDEX(Products!$E:$E,MATCH(O7171,Products!$A:$A,0))</f>
        <v>0.33</v>
      </c>
      <c r="R7171" s="10" t="s">
        <v>41</v>
      </c>
      <c r="S7171" s="10" t="s">
        <v>82</v>
      </c>
      <c r="T7171" s="10" t="s">
        <v>3503</v>
      </c>
      <c r="U7171" s="12">
        <v>314.54999999999995</v>
      </c>
      <c r="V7171" s="12">
        <v>3</v>
      </c>
      <c r="W7171" s="12">
        <v>0</v>
      </c>
      <c r="X7171" s="12">
        <v>150.98399999999998</v>
      </c>
    </row>
    <row r="7172" spans="1:24" ht="14" x14ac:dyDescent="0.3">
      <c r="A7172" s="9">
        <v>7167</v>
      </c>
      <c r="B7172" s="14" t="s">
        <v>9551</v>
      </c>
      <c r="C7172" s="15">
        <v>46094</v>
      </c>
      <c r="D7172" s="15">
        <v>46099</v>
      </c>
      <c r="E7172" s="10" t="s">
        <v>19</v>
      </c>
      <c r="F7172" s="10" t="s">
        <v>4759</v>
      </c>
      <c r="G7172" s="10" t="s">
        <v>4760</v>
      </c>
      <c r="H7172" s="10" t="s">
        <v>92</v>
      </c>
      <c r="I7172" s="10" t="s">
        <v>23</v>
      </c>
      <c r="J7172" s="10" t="s">
        <v>4285</v>
      </c>
      <c r="K7172" s="10" t="s">
        <v>586</v>
      </c>
      <c r="L7172" s="10">
        <v>87105</v>
      </c>
      <c r="M7172" s="10" t="s">
        <v>39</v>
      </c>
      <c r="N7172" s="10" t="str">
        <f>_xlfn.XLOOKUP($M:$M,People!$B:$B,People!A:A)</f>
        <v>Sadie Pawthorne</v>
      </c>
      <c r="O7172" s="10" t="s">
        <v>311</v>
      </c>
      <c r="P7172" s="10" t="str">
        <f>VLOOKUP(O7172,Products!$A:$E,3,FALSE)</f>
        <v>Canon</v>
      </c>
      <c r="Q7172" s="31">
        <f>INDEX(Products!$E:$E,MATCH(O7172,Products!$A:$A,0))</f>
        <v>0.28000000000000003</v>
      </c>
      <c r="R7172" s="10" t="s">
        <v>41</v>
      </c>
      <c r="S7172" s="10" t="s">
        <v>53</v>
      </c>
      <c r="T7172" s="10" t="s">
        <v>312</v>
      </c>
      <c r="U7172" s="12">
        <v>90.8</v>
      </c>
      <c r="V7172" s="12">
        <v>8</v>
      </c>
      <c r="W7172" s="12">
        <v>0</v>
      </c>
      <c r="X7172" s="12">
        <v>25.424000000000007</v>
      </c>
    </row>
    <row r="7173" spans="1:24" ht="14" x14ac:dyDescent="0.3">
      <c r="A7173" s="9">
        <v>7168</v>
      </c>
      <c r="B7173" s="14" t="s">
        <v>9553</v>
      </c>
      <c r="C7173" s="15">
        <v>46094</v>
      </c>
      <c r="D7173" s="15">
        <v>46101</v>
      </c>
      <c r="E7173" s="10" t="s">
        <v>44</v>
      </c>
      <c r="F7173" s="10" t="s">
        <v>2377</v>
      </c>
      <c r="G7173" s="10" t="s">
        <v>2378</v>
      </c>
      <c r="H7173" s="10" t="s">
        <v>22</v>
      </c>
      <c r="I7173" s="10" t="s">
        <v>23</v>
      </c>
      <c r="J7173" s="10" t="s">
        <v>707</v>
      </c>
      <c r="K7173" s="10" t="s">
        <v>402</v>
      </c>
      <c r="L7173" s="10">
        <v>80219</v>
      </c>
      <c r="M7173" s="10" t="s">
        <v>39</v>
      </c>
      <c r="N7173" s="10" t="str">
        <f>_xlfn.XLOOKUP($M:$M,People!$B:$B,People!A:A)</f>
        <v>Sadie Pawthorne</v>
      </c>
      <c r="O7173" s="10" t="s">
        <v>1558</v>
      </c>
      <c r="P7173" s="10" t="str">
        <f>VLOOKUP(O7173,Products!$A:$E,3,FALSE)</f>
        <v>Logitech</v>
      </c>
      <c r="Q7173" s="31">
        <f>INDEX(Products!$E:$E,MATCH(O7173,Products!$A:$A,0))</f>
        <v>0.37</v>
      </c>
      <c r="R7173" s="10" t="s">
        <v>41</v>
      </c>
      <c r="S7173" s="10" t="s">
        <v>510</v>
      </c>
      <c r="T7173" s="10" t="s">
        <v>1559</v>
      </c>
      <c r="U7173" s="12">
        <v>1332.4960000000001</v>
      </c>
      <c r="V7173" s="12">
        <v>2</v>
      </c>
      <c r="W7173" s="12">
        <v>0.2</v>
      </c>
      <c r="X7173" s="12">
        <v>-299.8116</v>
      </c>
    </row>
    <row r="7174" spans="1:24" ht="14" x14ac:dyDescent="0.3">
      <c r="A7174" s="9">
        <v>7169</v>
      </c>
      <c r="B7174" s="14" t="s">
        <v>9551</v>
      </c>
      <c r="C7174" s="15">
        <v>46094</v>
      </c>
      <c r="D7174" s="15">
        <v>46099</v>
      </c>
      <c r="E7174" s="10" t="s">
        <v>19</v>
      </c>
      <c r="F7174" s="10" t="s">
        <v>4759</v>
      </c>
      <c r="G7174" s="10" t="s">
        <v>4760</v>
      </c>
      <c r="H7174" s="10" t="s">
        <v>92</v>
      </c>
      <c r="I7174" s="10" t="s">
        <v>23</v>
      </c>
      <c r="J7174" s="10" t="s">
        <v>4285</v>
      </c>
      <c r="K7174" s="10" t="s">
        <v>586</v>
      </c>
      <c r="L7174" s="10">
        <v>87105</v>
      </c>
      <c r="M7174" s="10" t="s">
        <v>39</v>
      </c>
      <c r="N7174" s="10" t="str">
        <f>_xlfn.XLOOKUP($M:$M,People!$B:$B,People!A:A)</f>
        <v>Sadie Pawthorne</v>
      </c>
      <c r="O7174" s="10" t="s">
        <v>4761</v>
      </c>
      <c r="P7174" s="10" t="str">
        <f>VLOOKUP(O7174,Products!$A:$E,3,FALSE)</f>
        <v>Dell</v>
      </c>
      <c r="Q7174" s="31">
        <f>INDEX(Products!$E:$E,MATCH(O7174,Products!$A:$A,0))</f>
        <v>0.28000000000000003</v>
      </c>
      <c r="R7174" s="10" t="s">
        <v>64</v>
      </c>
      <c r="S7174" s="10" t="s">
        <v>144</v>
      </c>
      <c r="T7174" s="10" t="s">
        <v>4762</v>
      </c>
      <c r="U7174" s="12">
        <v>214.95000000000002</v>
      </c>
      <c r="V7174" s="12">
        <v>5</v>
      </c>
      <c r="W7174" s="12">
        <v>0</v>
      </c>
      <c r="X7174" s="12">
        <v>88.129500000000007</v>
      </c>
    </row>
    <row r="7175" spans="1:24" ht="14" x14ac:dyDescent="0.3">
      <c r="A7175" s="9">
        <v>7170</v>
      </c>
      <c r="B7175" s="14" t="s">
        <v>9548</v>
      </c>
      <c r="C7175" s="15">
        <v>46094</v>
      </c>
      <c r="D7175" s="15">
        <v>46094</v>
      </c>
      <c r="E7175" s="10" t="s">
        <v>1124</v>
      </c>
      <c r="F7175" s="10" t="s">
        <v>4968</v>
      </c>
      <c r="G7175" s="10" t="s">
        <v>4969</v>
      </c>
      <c r="H7175" s="10" t="s">
        <v>92</v>
      </c>
      <c r="I7175" s="10" t="s">
        <v>23</v>
      </c>
      <c r="J7175" s="10" t="s">
        <v>271</v>
      </c>
      <c r="K7175" s="10" t="s">
        <v>189</v>
      </c>
      <c r="L7175" s="10">
        <v>60610</v>
      </c>
      <c r="M7175" s="10" t="s">
        <v>95</v>
      </c>
      <c r="N7175" s="10" t="str">
        <f>_xlfn.XLOOKUP($M:$M,People!$B:$B,People!A:A)</f>
        <v>Roxanne Rodriguez</v>
      </c>
      <c r="O7175" s="10" t="s">
        <v>1062</v>
      </c>
      <c r="P7175" s="10" t="str">
        <f>VLOOKUP(O7175,Products!$A:$E,3,FALSE)</f>
        <v>Samsung</v>
      </c>
      <c r="Q7175" s="31">
        <f>INDEX(Products!$E:$E,MATCH(O7175,Products!$A:$A,0))</f>
        <v>0.28999999999999998</v>
      </c>
      <c r="R7175" s="10" t="s">
        <v>64</v>
      </c>
      <c r="S7175" s="10" t="s">
        <v>1063</v>
      </c>
      <c r="T7175" s="10" t="s">
        <v>1064</v>
      </c>
      <c r="U7175" s="12">
        <v>959.98400000000004</v>
      </c>
      <c r="V7175" s="12">
        <v>2</v>
      </c>
      <c r="W7175" s="12">
        <v>0.2</v>
      </c>
      <c r="X7175" s="12">
        <v>335.99440000000004</v>
      </c>
    </row>
    <row r="7176" spans="1:24" ht="14" x14ac:dyDescent="0.3">
      <c r="A7176" s="9">
        <v>7171</v>
      </c>
      <c r="B7176" s="14" t="s">
        <v>9548</v>
      </c>
      <c r="C7176" s="15">
        <v>46094</v>
      </c>
      <c r="D7176" s="15">
        <v>46094</v>
      </c>
      <c r="E7176" s="10" t="s">
        <v>1124</v>
      </c>
      <c r="F7176" s="10" t="s">
        <v>4968</v>
      </c>
      <c r="G7176" s="10" t="s">
        <v>4969</v>
      </c>
      <c r="H7176" s="10" t="s">
        <v>92</v>
      </c>
      <c r="I7176" s="10" t="s">
        <v>23</v>
      </c>
      <c r="J7176" s="10" t="s">
        <v>271</v>
      </c>
      <c r="K7176" s="10" t="s">
        <v>189</v>
      </c>
      <c r="L7176" s="10">
        <v>60610</v>
      </c>
      <c r="M7176" s="10" t="s">
        <v>95</v>
      </c>
      <c r="N7176" s="10" t="str">
        <f>_xlfn.XLOOKUP($M:$M,People!$B:$B,People!A:A)</f>
        <v>Roxanne Rodriguez</v>
      </c>
      <c r="O7176" s="10" t="s">
        <v>5561</v>
      </c>
      <c r="P7176" s="10" t="str">
        <f>VLOOKUP(O7176,Products!$A:$E,3,FALSE)</f>
        <v>Avery</v>
      </c>
      <c r="Q7176" s="31">
        <f>INDEX(Products!$E:$E,MATCH(O7176,Products!$A:$A,0))</f>
        <v>0.39</v>
      </c>
      <c r="R7176" s="10" t="s">
        <v>64</v>
      </c>
      <c r="S7176" s="10" t="s">
        <v>599</v>
      </c>
      <c r="T7176" s="10" t="s">
        <v>5562</v>
      </c>
      <c r="U7176" s="12">
        <v>209.98599999999999</v>
      </c>
      <c r="V7176" s="12">
        <v>2</v>
      </c>
      <c r="W7176" s="12">
        <v>0.3</v>
      </c>
      <c r="X7176" s="12">
        <v>8.9993999999999801</v>
      </c>
    </row>
    <row r="7177" spans="1:24" ht="14" x14ac:dyDescent="0.3">
      <c r="A7177" s="9">
        <v>7172</v>
      </c>
      <c r="B7177" s="14" t="s">
        <v>9548</v>
      </c>
      <c r="C7177" s="15">
        <v>46094</v>
      </c>
      <c r="D7177" s="15">
        <v>46094</v>
      </c>
      <c r="E7177" s="10" t="s">
        <v>1124</v>
      </c>
      <c r="F7177" s="10" t="s">
        <v>4968</v>
      </c>
      <c r="G7177" s="10" t="s">
        <v>4969</v>
      </c>
      <c r="H7177" s="10" t="s">
        <v>92</v>
      </c>
      <c r="I7177" s="10" t="s">
        <v>23</v>
      </c>
      <c r="J7177" s="10" t="s">
        <v>271</v>
      </c>
      <c r="K7177" s="10" t="s">
        <v>189</v>
      </c>
      <c r="L7177" s="10">
        <v>60610</v>
      </c>
      <c r="M7177" s="10" t="s">
        <v>95</v>
      </c>
      <c r="N7177" s="10" t="str">
        <f>_xlfn.XLOOKUP($M:$M,People!$B:$B,People!A:A)</f>
        <v>Roxanne Rodriguez</v>
      </c>
      <c r="O7177" s="10" t="s">
        <v>4182</v>
      </c>
      <c r="P7177" s="10" t="str">
        <f>VLOOKUP(O7177,Products!$A:$E,3,FALSE)</f>
        <v>Samsung</v>
      </c>
      <c r="Q7177" s="31">
        <f>INDEX(Products!$E:$E,MATCH(O7177,Products!$A:$A,0))</f>
        <v>0.33</v>
      </c>
      <c r="R7177" s="10" t="s">
        <v>64</v>
      </c>
      <c r="S7177" s="10" t="s">
        <v>65</v>
      </c>
      <c r="T7177" s="10" t="s">
        <v>4183</v>
      </c>
      <c r="U7177" s="12">
        <v>34.360000000000007</v>
      </c>
      <c r="V7177" s="12">
        <v>1</v>
      </c>
      <c r="W7177" s="12">
        <v>0.2</v>
      </c>
      <c r="X7177" s="12">
        <v>-7.3015000000000025</v>
      </c>
    </row>
    <row r="7178" spans="1:24" ht="14" x14ac:dyDescent="0.3">
      <c r="A7178" s="9">
        <v>7173</v>
      </c>
      <c r="B7178" s="14" t="s">
        <v>9554</v>
      </c>
      <c r="C7178" s="15">
        <v>46094</v>
      </c>
      <c r="D7178" s="15">
        <v>46098</v>
      </c>
      <c r="E7178" s="10" t="s">
        <v>44</v>
      </c>
      <c r="F7178" s="10" t="s">
        <v>2523</v>
      </c>
      <c r="G7178" s="10" t="s">
        <v>2524</v>
      </c>
      <c r="H7178" s="10" t="s">
        <v>22</v>
      </c>
      <c r="I7178" s="10" t="s">
        <v>23</v>
      </c>
      <c r="J7178" s="10" t="s">
        <v>237</v>
      </c>
      <c r="K7178" s="10" t="s">
        <v>238</v>
      </c>
      <c r="L7178" s="10">
        <v>10011</v>
      </c>
      <c r="M7178" s="10" t="s">
        <v>133</v>
      </c>
      <c r="N7178" s="10" t="str">
        <f>_xlfn.XLOOKUP($M:$M,People!$B:$B,People!A:A)</f>
        <v>Chuck Magee</v>
      </c>
      <c r="O7178" s="10" t="s">
        <v>3823</v>
      </c>
      <c r="P7178" s="10" t="str">
        <f>VLOOKUP(O7178,Products!$A:$E,3,FALSE)</f>
        <v>3M</v>
      </c>
      <c r="Q7178" s="31">
        <f>INDEX(Products!$E:$E,MATCH(O7178,Products!$A:$A,0))</f>
        <v>0.34</v>
      </c>
      <c r="R7178" s="10" t="s">
        <v>64</v>
      </c>
      <c r="S7178" s="10" t="s">
        <v>65</v>
      </c>
      <c r="T7178" s="10" t="s">
        <v>3824</v>
      </c>
      <c r="U7178" s="12">
        <v>299.89999999999998</v>
      </c>
      <c r="V7178" s="12">
        <v>2</v>
      </c>
      <c r="W7178" s="12">
        <v>0</v>
      </c>
      <c r="X7178" s="12">
        <v>74.974999999999994</v>
      </c>
    </row>
    <row r="7179" spans="1:24" ht="14" x14ac:dyDescent="0.3">
      <c r="A7179" s="9">
        <v>7174</v>
      </c>
      <c r="B7179" s="14" t="s">
        <v>9551</v>
      </c>
      <c r="C7179" s="15">
        <v>46094</v>
      </c>
      <c r="D7179" s="15">
        <v>46099</v>
      </c>
      <c r="E7179" s="10" t="s">
        <v>19</v>
      </c>
      <c r="F7179" s="10" t="s">
        <v>4759</v>
      </c>
      <c r="G7179" s="10" t="s">
        <v>4760</v>
      </c>
      <c r="H7179" s="10" t="s">
        <v>92</v>
      </c>
      <c r="I7179" s="10" t="s">
        <v>23</v>
      </c>
      <c r="J7179" s="10" t="s">
        <v>4285</v>
      </c>
      <c r="K7179" s="10" t="s">
        <v>586</v>
      </c>
      <c r="L7179" s="10">
        <v>87105</v>
      </c>
      <c r="M7179" s="10" t="s">
        <v>39</v>
      </c>
      <c r="N7179" s="10" t="str">
        <f>_xlfn.XLOOKUP($M:$M,People!$B:$B,People!A:A)</f>
        <v>Sadie Pawthorne</v>
      </c>
      <c r="O7179" s="10" t="s">
        <v>2381</v>
      </c>
      <c r="P7179" s="10" t="str">
        <f>VLOOKUP(O7179,Products!$A:$E,3,FALSE)</f>
        <v>HP</v>
      </c>
      <c r="Q7179" s="31">
        <f>INDEX(Products!$E:$E,MATCH(O7179,Products!$A:$A,0))</f>
        <v>0.25</v>
      </c>
      <c r="R7179" s="10" t="s">
        <v>64</v>
      </c>
      <c r="S7179" s="10" t="s">
        <v>65</v>
      </c>
      <c r="T7179" s="10" t="s">
        <v>2382</v>
      </c>
      <c r="U7179" s="12">
        <v>140.73599999999999</v>
      </c>
      <c r="V7179" s="12">
        <v>8</v>
      </c>
      <c r="W7179" s="12">
        <v>0.2</v>
      </c>
      <c r="X7179" s="12">
        <v>49.257599999999996</v>
      </c>
    </row>
    <row r="7180" spans="1:24" ht="14" x14ac:dyDescent="0.3">
      <c r="A7180" s="9">
        <v>7175</v>
      </c>
      <c r="B7180" s="14" t="s">
        <v>9555</v>
      </c>
      <c r="C7180" s="15">
        <v>46094</v>
      </c>
      <c r="D7180" s="15">
        <v>46097</v>
      </c>
      <c r="E7180" s="10" t="s">
        <v>168</v>
      </c>
      <c r="F7180" s="10" t="s">
        <v>2748</v>
      </c>
      <c r="G7180" s="10" t="s">
        <v>2749</v>
      </c>
      <c r="H7180" s="10" t="s">
        <v>36</v>
      </c>
      <c r="I7180" s="10" t="s">
        <v>23</v>
      </c>
      <c r="J7180" s="10" t="s">
        <v>401</v>
      </c>
      <c r="K7180" s="10" t="s">
        <v>189</v>
      </c>
      <c r="L7180" s="10">
        <v>60505</v>
      </c>
      <c r="M7180" s="10" t="s">
        <v>95</v>
      </c>
      <c r="N7180" s="10" t="str">
        <f>_xlfn.XLOOKUP($M:$M,People!$B:$B,People!A:A)</f>
        <v>Roxanne Rodriguez</v>
      </c>
      <c r="O7180" s="10" t="s">
        <v>2794</v>
      </c>
      <c r="P7180" s="10" t="str">
        <f>VLOOKUP(O7180,Products!$A:$E,3,FALSE)</f>
        <v>Staples</v>
      </c>
      <c r="Q7180" s="31">
        <f>INDEX(Products!$E:$E,MATCH(O7180,Products!$A:$A,0))</f>
        <v>0.37</v>
      </c>
      <c r="R7180" s="10" t="s">
        <v>64</v>
      </c>
      <c r="S7180" s="10" t="s">
        <v>65</v>
      </c>
      <c r="T7180" s="10" t="s">
        <v>2795</v>
      </c>
      <c r="U7180" s="12">
        <v>7.9920000000000009</v>
      </c>
      <c r="V7180" s="12">
        <v>1</v>
      </c>
      <c r="W7180" s="12">
        <v>0.2</v>
      </c>
      <c r="X7180" s="12">
        <v>2.5973999999999995</v>
      </c>
    </row>
    <row r="7181" spans="1:24" ht="14" x14ac:dyDescent="0.3">
      <c r="A7181" s="9">
        <v>7176</v>
      </c>
      <c r="B7181" s="14" t="s">
        <v>9556</v>
      </c>
      <c r="C7181" s="15">
        <v>46094</v>
      </c>
      <c r="D7181" s="15">
        <v>46099</v>
      </c>
      <c r="E7181" s="14" t="s">
        <v>19</v>
      </c>
      <c r="F7181" s="14" t="s">
        <v>2613</v>
      </c>
      <c r="G7181" s="14" t="s">
        <v>2614</v>
      </c>
      <c r="H7181" s="14" t="s">
        <v>92</v>
      </c>
      <c r="I7181" s="14" t="s">
        <v>5934</v>
      </c>
      <c r="J7181" s="14" t="s">
        <v>5939</v>
      </c>
      <c r="K7181" s="14" t="s">
        <v>5940</v>
      </c>
      <c r="L7181" s="14" t="s">
        <v>5973</v>
      </c>
      <c r="M7181" s="14" t="s">
        <v>39</v>
      </c>
      <c r="N7181" s="10" t="str">
        <f>_xlfn.XLOOKUP($M:$M,People!$B:$B,People!A:A)</f>
        <v>Sadie Pawthorne</v>
      </c>
      <c r="O7181" s="14" t="s">
        <v>469</v>
      </c>
      <c r="P7181" s="10" t="str">
        <f>VLOOKUP(O7181,Products!$A:$E,3,FALSE)</f>
        <v>3M</v>
      </c>
      <c r="Q7181" s="31">
        <f>INDEX(Products!$E:$E,MATCH(O7181,Products!$A:$A,0))</f>
        <v>0.3</v>
      </c>
      <c r="R7181" s="14" t="s">
        <v>28</v>
      </c>
      <c r="S7181" s="14" t="s">
        <v>32</v>
      </c>
      <c r="T7181" s="14" t="s">
        <v>470</v>
      </c>
      <c r="U7181" s="17">
        <v>915.14</v>
      </c>
      <c r="V7181" s="17">
        <v>4</v>
      </c>
      <c r="W7181" s="17">
        <v>0.2</v>
      </c>
      <c r="X7181" s="17">
        <v>102.95</v>
      </c>
    </row>
    <row r="7182" spans="1:24" ht="14" x14ac:dyDescent="0.3">
      <c r="A7182" s="9">
        <v>7177</v>
      </c>
      <c r="B7182" s="14" t="s">
        <v>9556</v>
      </c>
      <c r="C7182" s="15">
        <v>46094</v>
      </c>
      <c r="D7182" s="15">
        <v>46099</v>
      </c>
      <c r="E7182" s="14" t="s">
        <v>19</v>
      </c>
      <c r="F7182" s="14" t="s">
        <v>2613</v>
      </c>
      <c r="G7182" s="14" t="s">
        <v>2614</v>
      </c>
      <c r="H7182" s="14" t="s">
        <v>92</v>
      </c>
      <c r="I7182" s="14" t="s">
        <v>5934</v>
      </c>
      <c r="J7182" s="14" t="s">
        <v>5939</v>
      </c>
      <c r="K7182" s="14" t="s">
        <v>5940</v>
      </c>
      <c r="L7182" s="14" t="s">
        <v>5973</v>
      </c>
      <c r="M7182" s="14" t="s">
        <v>39</v>
      </c>
      <c r="N7182" s="10" t="str">
        <f>_xlfn.XLOOKUP($M:$M,People!$B:$B,People!A:A)</f>
        <v>Sadie Pawthorne</v>
      </c>
      <c r="O7182" s="14" t="s">
        <v>1718</v>
      </c>
      <c r="P7182" s="10" t="str">
        <f>VLOOKUP(O7182,Products!$A:$E,3,FALSE)</f>
        <v>3M</v>
      </c>
      <c r="Q7182" s="31">
        <f>INDEX(Products!$E:$E,MATCH(O7182,Products!$A:$A,0))</f>
        <v>0.3</v>
      </c>
      <c r="R7182" s="14" t="s">
        <v>28</v>
      </c>
      <c r="S7182" s="14" t="s">
        <v>58</v>
      </c>
      <c r="T7182" s="14" t="s">
        <v>1719</v>
      </c>
      <c r="U7182" s="17">
        <v>327.76</v>
      </c>
      <c r="V7182" s="17">
        <v>8</v>
      </c>
      <c r="W7182" s="17">
        <v>0</v>
      </c>
      <c r="X7182" s="17">
        <v>91.77</v>
      </c>
    </row>
    <row r="7183" spans="1:24" ht="14" x14ac:dyDescent="0.3">
      <c r="A7183" s="9">
        <v>7178</v>
      </c>
      <c r="B7183" s="14" t="s">
        <v>9557</v>
      </c>
      <c r="C7183" s="15">
        <v>46095</v>
      </c>
      <c r="D7183" s="15">
        <v>46098</v>
      </c>
      <c r="E7183" s="10" t="s">
        <v>19</v>
      </c>
      <c r="F7183" s="10" t="s">
        <v>1946</v>
      </c>
      <c r="G7183" s="10" t="s">
        <v>1947</v>
      </c>
      <c r="H7183" s="10" t="s">
        <v>36</v>
      </c>
      <c r="I7183" s="10" t="s">
        <v>23</v>
      </c>
      <c r="J7183" s="10" t="s">
        <v>271</v>
      </c>
      <c r="K7183" s="10" t="s">
        <v>189</v>
      </c>
      <c r="L7183" s="10">
        <v>60623</v>
      </c>
      <c r="M7183" s="10" t="s">
        <v>95</v>
      </c>
      <c r="N7183" s="10" t="str">
        <f>_xlfn.XLOOKUP($M:$M,People!$B:$B,People!A:A)</f>
        <v>Roxanne Rodriguez</v>
      </c>
      <c r="O7183" s="10" t="s">
        <v>5323</v>
      </c>
      <c r="P7183" s="10" t="str">
        <f>VLOOKUP(O7183,Products!$A:$E,3,FALSE)</f>
        <v>Avery</v>
      </c>
      <c r="Q7183" s="31">
        <f>INDEX(Products!$E:$E,MATCH(O7183,Products!$A:$A,0))</f>
        <v>0.31</v>
      </c>
      <c r="R7183" s="10" t="s">
        <v>64</v>
      </c>
      <c r="S7183" s="10" t="s">
        <v>65</v>
      </c>
      <c r="T7183" s="10" t="s">
        <v>5324</v>
      </c>
      <c r="U7183" s="12">
        <v>49.616000000000007</v>
      </c>
      <c r="V7183" s="12">
        <v>2</v>
      </c>
      <c r="W7183" s="12">
        <v>0.2</v>
      </c>
      <c r="X7183" s="12">
        <v>4.9615999999999989</v>
      </c>
    </row>
    <row r="7184" spans="1:24" ht="14" x14ac:dyDescent="0.3">
      <c r="A7184" s="9">
        <v>7179</v>
      </c>
      <c r="B7184" s="14" t="s">
        <v>9558</v>
      </c>
      <c r="C7184" s="15">
        <v>46097</v>
      </c>
      <c r="D7184" s="15">
        <v>46097</v>
      </c>
      <c r="E7184" s="10" t="s">
        <v>1124</v>
      </c>
      <c r="F7184" s="10" t="s">
        <v>5146</v>
      </c>
      <c r="G7184" s="10" t="s">
        <v>5147</v>
      </c>
      <c r="H7184" s="10" t="s">
        <v>22</v>
      </c>
      <c r="I7184" s="10" t="s">
        <v>23</v>
      </c>
      <c r="J7184" s="10" t="s">
        <v>437</v>
      </c>
      <c r="K7184" s="10" t="s">
        <v>438</v>
      </c>
      <c r="L7184" s="10">
        <v>43229</v>
      </c>
      <c r="M7184" s="10" t="s">
        <v>133</v>
      </c>
      <c r="N7184" s="10" t="str">
        <f>_xlfn.XLOOKUP($M:$M,People!$B:$B,People!A:A)</f>
        <v>Chuck Magee</v>
      </c>
      <c r="O7184" s="10" t="s">
        <v>5352</v>
      </c>
      <c r="P7184" s="10" t="str">
        <f>VLOOKUP(O7184,Products!$A:$E,3,FALSE)</f>
        <v>HP</v>
      </c>
      <c r="Q7184" s="31">
        <f>INDEX(Products!$E:$E,MATCH(O7184,Products!$A:$A,0))</f>
        <v>0.37</v>
      </c>
      <c r="R7184" s="10" t="s">
        <v>28</v>
      </c>
      <c r="S7184" s="10" t="s">
        <v>58</v>
      </c>
      <c r="T7184" s="10" t="s">
        <v>5353</v>
      </c>
      <c r="U7184" s="12">
        <v>51.264000000000003</v>
      </c>
      <c r="V7184" s="12">
        <v>6</v>
      </c>
      <c r="W7184" s="12">
        <v>0.2</v>
      </c>
      <c r="X7184" s="12">
        <v>7.6895999999999933</v>
      </c>
    </row>
    <row r="7185" spans="1:24" ht="14" x14ac:dyDescent="0.3">
      <c r="A7185" s="9">
        <v>7180</v>
      </c>
      <c r="B7185" s="14" t="s">
        <v>9559</v>
      </c>
      <c r="C7185" s="15">
        <v>46097</v>
      </c>
      <c r="D7185" s="15">
        <v>46102</v>
      </c>
      <c r="E7185" s="10" t="s">
        <v>44</v>
      </c>
      <c r="F7185" s="10" t="s">
        <v>4389</v>
      </c>
      <c r="G7185" s="10" t="s">
        <v>4390</v>
      </c>
      <c r="H7185" s="10" t="s">
        <v>36</v>
      </c>
      <c r="I7185" s="10" t="s">
        <v>23</v>
      </c>
      <c r="J7185" s="10" t="s">
        <v>37</v>
      </c>
      <c r="K7185" s="10" t="s">
        <v>38</v>
      </c>
      <c r="L7185" s="10">
        <v>90032</v>
      </c>
      <c r="M7185" s="10" t="s">
        <v>39</v>
      </c>
      <c r="N7185" s="10" t="str">
        <f>_xlfn.XLOOKUP($M:$M,People!$B:$B,People!A:A)</f>
        <v>Sadie Pawthorne</v>
      </c>
      <c r="O7185" s="10" t="s">
        <v>1967</v>
      </c>
      <c r="P7185" s="10" t="str">
        <f>VLOOKUP(O7185,Products!$A:$E,3,FALSE)</f>
        <v>Logitech</v>
      </c>
      <c r="Q7185" s="31">
        <f>INDEX(Products!$E:$E,MATCH(O7185,Products!$A:$A,0))</f>
        <v>0.33</v>
      </c>
      <c r="R7185" s="10" t="s">
        <v>41</v>
      </c>
      <c r="S7185" s="10" t="s">
        <v>71</v>
      </c>
      <c r="T7185" s="10" t="s">
        <v>1968</v>
      </c>
      <c r="U7185" s="12">
        <v>140.67000000000002</v>
      </c>
      <c r="V7185" s="12">
        <v>3</v>
      </c>
      <c r="W7185" s="12">
        <v>0</v>
      </c>
      <c r="X7185" s="12">
        <v>54.861300000000007</v>
      </c>
    </row>
    <row r="7186" spans="1:24" ht="14" x14ac:dyDescent="0.3">
      <c r="A7186" s="9">
        <v>7181</v>
      </c>
      <c r="B7186" s="14" t="s">
        <v>9559</v>
      </c>
      <c r="C7186" s="15">
        <v>46097</v>
      </c>
      <c r="D7186" s="15">
        <v>46102</v>
      </c>
      <c r="E7186" s="10" t="s">
        <v>44</v>
      </c>
      <c r="F7186" s="10" t="s">
        <v>4389</v>
      </c>
      <c r="G7186" s="10" t="s">
        <v>4390</v>
      </c>
      <c r="H7186" s="10" t="s">
        <v>36</v>
      </c>
      <c r="I7186" s="10" t="s">
        <v>23</v>
      </c>
      <c r="J7186" s="10" t="s">
        <v>37</v>
      </c>
      <c r="K7186" s="10" t="s">
        <v>38</v>
      </c>
      <c r="L7186" s="10">
        <v>90032</v>
      </c>
      <c r="M7186" s="10" t="s">
        <v>39</v>
      </c>
      <c r="N7186" s="10" t="str">
        <f>_xlfn.XLOOKUP($M:$M,People!$B:$B,People!A:A)</f>
        <v>Sadie Pawthorne</v>
      </c>
      <c r="O7186" s="10" t="s">
        <v>3807</v>
      </c>
      <c r="P7186" s="10" t="str">
        <f>VLOOKUP(O7186,Products!$A:$E,3,FALSE)</f>
        <v>Logitech</v>
      </c>
      <c r="Q7186" s="31">
        <f>INDEX(Products!$E:$E,MATCH(O7186,Products!$A:$A,0))</f>
        <v>0.37</v>
      </c>
      <c r="R7186" s="10" t="s">
        <v>41</v>
      </c>
      <c r="S7186" s="10" t="s">
        <v>68</v>
      </c>
      <c r="T7186" s="10" t="s">
        <v>3808</v>
      </c>
      <c r="U7186" s="12">
        <v>19.68</v>
      </c>
      <c r="V7186" s="12">
        <v>5</v>
      </c>
      <c r="W7186" s="12">
        <v>0.2</v>
      </c>
      <c r="X7186" s="12">
        <v>6.8879999999999981</v>
      </c>
    </row>
    <row r="7187" spans="1:24" ht="14" x14ac:dyDescent="0.3">
      <c r="A7187" s="9">
        <v>7182</v>
      </c>
      <c r="B7187" s="14" t="s">
        <v>9559</v>
      </c>
      <c r="C7187" s="15">
        <v>46097</v>
      </c>
      <c r="D7187" s="15">
        <v>46102</v>
      </c>
      <c r="E7187" s="10" t="s">
        <v>44</v>
      </c>
      <c r="F7187" s="10" t="s">
        <v>4389</v>
      </c>
      <c r="G7187" s="10" t="s">
        <v>4390</v>
      </c>
      <c r="H7187" s="10" t="s">
        <v>36</v>
      </c>
      <c r="I7187" s="10" t="s">
        <v>23</v>
      </c>
      <c r="J7187" s="10" t="s">
        <v>37</v>
      </c>
      <c r="K7187" s="10" t="s">
        <v>38</v>
      </c>
      <c r="L7187" s="10">
        <v>90032</v>
      </c>
      <c r="M7187" s="10" t="s">
        <v>39</v>
      </c>
      <c r="N7187" s="10" t="str">
        <f>_xlfn.XLOOKUP($M:$M,People!$B:$B,People!A:A)</f>
        <v>Sadie Pawthorne</v>
      </c>
      <c r="O7187" s="10" t="s">
        <v>2936</v>
      </c>
      <c r="P7187" s="10" t="str">
        <f>VLOOKUP(O7187,Products!$A:$E,3,FALSE)</f>
        <v>Canon</v>
      </c>
      <c r="Q7187" s="31">
        <f>INDEX(Products!$E:$E,MATCH(O7187,Products!$A:$A,0))</f>
        <v>0.34</v>
      </c>
      <c r="R7187" s="10" t="s">
        <v>41</v>
      </c>
      <c r="S7187" s="10" t="s">
        <v>68</v>
      </c>
      <c r="T7187" s="10" t="s">
        <v>2937</v>
      </c>
      <c r="U7187" s="12">
        <v>70.463999999999999</v>
      </c>
      <c r="V7187" s="12">
        <v>6</v>
      </c>
      <c r="W7187" s="12">
        <v>0.2</v>
      </c>
      <c r="X7187" s="12">
        <v>22.900799999999997</v>
      </c>
    </row>
    <row r="7188" spans="1:24" ht="14" x14ac:dyDescent="0.3">
      <c r="A7188" s="9">
        <v>7183</v>
      </c>
      <c r="B7188" s="14" t="s">
        <v>9558</v>
      </c>
      <c r="C7188" s="15">
        <v>46097</v>
      </c>
      <c r="D7188" s="15">
        <v>46097</v>
      </c>
      <c r="E7188" s="10" t="s">
        <v>1124</v>
      </c>
      <c r="F7188" s="10" t="s">
        <v>5146</v>
      </c>
      <c r="G7188" s="10" t="s">
        <v>5147</v>
      </c>
      <c r="H7188" s="10" t="s">
        <v>22</v>
      </c>
      <c r="I7188" s="10" t="s">
        <v>23</v>
      </c>
      <c r="J7188" s="10" t="s">
        <v>437</v>
      </c>
      <c r="K7188" s="10" t="s">
        <v>438</v>
      </c>
      <c r="L7188" s="10">
        <v>43229</v>
      </c>
      <c r="M7188" s="10" t="s">
        <v>133</v>
      </c>
      <c r="N7188" s="10" t="str">
        <f>_xlfn.XLOOKUP($M:$M,People!$B:$B,People!A:A)</f>
        <v>Chuck Magee</v>
      </c>
      <c r="O7188" s="10" t="s">
        <v>290</v>
      </c>
      <c r="P7188" s="10" t="str">
        <f>VLOOKUP(O7188,Products!$A:$E,3,FALSE)</f>
        <v>HP</v>
      </c>
      <c r="Q7188" s="31">
        <f>INDEX(Products!$E:$E,MATCH(O7188,Products!$A:$A,0))</f>
        <v>0.31</v>
      </c>
      <c r="R7188" s="10" t="s">
        <v>41</v>
      </c>
      <c r="S7188" s="10" t="s">
        <v>68</v>
      </c>
      <c r="T7188" s="10" t="s">
        <v>291</v>
      </c>
      <c r="U7188" s="12">
        <v>5.1930000000000005</v>
      </c>
      <c r="V7188" s="12">
        <v>3</v>
      </c>
      <c r="W7188" s="12">
        <v>0.7</v>
      </c>
      <c r="X7188" s="12">
        <v>-3.4619999999999997</v>
      </c>
    </row>
    <row r="7189" spans="1:24" ht="14" x14ac:dyDescent="0.3">
      <c r="A7189" s="9">
        <v>7184</v>
      </c>
      <c r="B7189" s="14" t="s">
        <v>9560</v>
      </c>
      <c r="C7189" s="15">
        <v>46097</v>
      </c>
      <c r="D7189" s="15">
        <v>46099</v>
      </c>
      <c r="E7189" s="10" t="s">
        <v>19</v>
      </c>
      <c r="F7189" s="10" t="s">
        <v>688</v>
      </c>
      <c r="G7189" s="10" t="s">
        <v>689</v>
      </c>
      <c r="H7189" s="10" t="s">
        <v>92</v>
      </c>
      <c r="I7189" s="10" t="s">
        <v>23</v>
      </c>
      <c r="J7189" s="10" t="s">
        <v>86</v>
      </c>
      <c r="K7189" s="10" t="s">
        <v>87</v>
      </c>
      <c r="L7189" s="10">
        <v>98105</v>
      </c>
      <c r="M7189" s="10" t="s">
        <v>39</v>
      </c>
      <c r="N7189" s="10" t="str">
        <f>_xlfn.XLOOKUP($M:$M,People!$B:$B,People!A:A)</f>
        <v>Sadie Pawthorne</v>
      </c>
      <c r="O7189" s="10" t="s">
        <v>3839</v>
      </c>
      <c r="P7189" s="10" t="str">
        <f>VLOOKUP(O7189,Products!$A:$E,3,FALSE)</f>
        <v>Avery</v>
      </c>
      <c r="Q7189" s="31">
        <f>INDEX(Products!$E:$E,MATCH(O7189,Products!$A:$A,0))</f>
        <v>0.25</v>
      </c>
      <c r="R7189" s="10" t="s">
        <v>41</v>
      </c>
      <c r="S7189" s="10" t="s">
        <v>82</v>
      </c>
      <c r="T7189" s="10" t="s">
        <v>3840</v>
      </c>
      <c r="U7189" s="12">
        <v>6.48</v>
      </c>
      <c r="V7189" s="12">
        <v>1</v>
      </c>
      <c r="W7189" s="12">
        <v>0</v>
      </c>
      <c r="X7189" s="12">
        <v>3.1104000000000003</v>
      </c>
    </row>
    <row r="7190" spans="1:24" ht="14" x14ac:dyDescent="0.3">
      <c r="A7190" s="9">
        <v>7185</v>
      </c>
      <c r="B7190" s="14" t="s">
        <v>9558</v>
      </c>
      <c r="C7190" s="15">
        <v>46097</v>
      </c>
      <c r="D7190" s="15">
        <v>46097</v>
      </c>
      <c r="E7190" s="10" t="s">
        <v>1124</v>
      </c>
      <c r="F7190" s="10" t="s">
        <v>5146</v>
      </c>
      <c r="G7190" s="10" t="s">
        <v>5147</v>
      </c>
      <c r="H7190" s="10" t="s">
        <v>22</v>
      </c>
      <c r="I7190" s="10" t="s">
        <v>23</v>
      </c>
      <c r="J7190" s="10" t="s">
        <v>437</v>
      </c>
      <c r="K7190" s="10" t="s">
        <v>438</v>
      </c>
      <c r="L7190" s="10">
        <v>43229</v>
      </c>
      <c r="M7190" s="10" t="s">
        <v>133</v>
      </c>
      <c r="N7190" s="10" t="str">
        <f>_xlfn.XLOOKUP($M:$M,People!$B:$B,People!A:A)</f>
        <v>Chuck Magee</v>
      </c>
      <c r="O7190" s="10" t="s">
        <v>1042</v>
      </c>
      <c r="P7190" s="10" t="str">
        <f>VLOOKUP(O7190,Products!$A:$E,3,FALSE)</f>
        <v>Office Depot</v>
      </c>
      <c r="Q7190" s="31">
        <f>INDEX(Products!$E:$E,MATCH(O7190,Products!$A:$A,0))</f>
        <v>0.36</v>
      </c>
      <c r="R7190" s="10" t="s">
        <v>41</v>
      </c>
      <c r="S7190" s="10" t="s">
        <v>53</v>
      </c>
      <c r="T7190" s="10" t="s">
        <v>1043</v>
      </c>
      <c r="U7190" s="12">
        <v>54.224000000000004</v>
      </c>
      <c r="V7190" s="12">
        <v>2</v>
      </c>
      <c r="W7190" s="12">
        <v>0.2</v>
      </c>
      <c r="X7190" s="12">
        <v>3.3889999999999993</v>
      </c>
    </row>
    <row r="7191" spans="1:24" ht="14" x14ac:dyDescent="0.3">
      <c r="A7191" s="9">
        <v>7186</v>
      </c>
      <c r="B7191" s="14" t="s">
        <v>9559</v>
      </c>
      <c r="C7191" s="15">
        <v>46097</v>
      </c>
      <c r="D7191" s="15">
        <v>46102</v>
      </c>
      <c r="E7191" s="10" t="s">
        <v>44</v>
      </c>
      <c r="F7191" s="10" t="s">
        <v>4389</v>
      </c>
      <c r="G7191" s="10" t="s">
        <v>4390</v>
      </c>
      <c r="H7191" s="10" t="s">
        <v>36</v>
      </c>
      <c r="I7191" s="10" t="s">
        <v>23</v>
      </c>
      <c r="J7191" s="10" t="s">
        <v>37</v>
      </c>
      <c r="K7191" s="10" t="s">
        <v>38</v>
      </c>
      <c r="L7191" s="10">
        <v>90032</v>
      </c>
      <c r="M7191" s="10" t="s">
        <v>39</v>
      </c>
      <c r="N7191" s="10" t="str">
        <f>_xlfn.XLOOKUP($M:$M,People!$B:$B,People!A:A)</f>
        <v>Sadie Pawthorne</v>
      </c>
      <c r="O7191" s="10" t="s">
        <v>4655</v>
      </c>
      <c r="P7191" s="10" t="str">
        <f>VLOOKUP(O7191,Products!$A:$E,3,FALSE)</f>
        <v>Avery</v>
      </c>
      <c r="Q7191" s="31">
        <f>INDEX(Products!$E:$E,MATCH(O7191,Products!$A:$A,0))</f>
        <v>0.35</v>
      </c>
      <c r="R7191" s="10" t="s">
        <v>41</v>
      </c>
      <c r="S7191" s="10" t="s">
        <v>53</v>
      </c>
      <c r="T7191" s="10" t="s">
        <v>4656</v>
      </c>
      <c r="U7191" s="12">
        <v>310.12</v>
      </c>
      <c r="V7191" s="12">
        <v>2</v>
      </c>
      <c r="W7191" s="12">
        <v>0</v>
      </c>
      <c r="X7191" s="12">
        <v>80.631200000000007</v>
      </c>
    </row>
    <row r="7192" spans="1:24" ht="14" x14ac:dyDescent="0.3">
      <c r="A7192" s="9">
        <v>7187</v>
      </c>
      <c r="B7192" s="14" t="s">
        <v>9560</v>
      </c>
      <c r="C7192" s="15">
        <v>46097</v>
      </c>
      <c r="D7192" s="15">
        <v>46099</v>
      </c>
      <c r="E7192" s="10" t="s">
        <v>19</v>
      </c>
      <c r="F7192" s="10" t="s">
        <v>688</v>
      </c>
      <c r="G7192" s="10" t="s">
        <v>689</v>
      </c>
      <c r="H7192" s="10" t="s">
        <v>92</v>
      </c>
      <c r="I7192" s="10" t="s">
        <v>23</v>
      </c>
      <c r="J7192" s="10" t="s">
        <v>86</v>
      </c>
      <c r="K7192" s="10" t="s">
        <v>87</v>
      </c>
      <c r="L7192" s="10">
        <v>98105</v>
      </c>
      <c r="M7192" s="10" t="s">
        <v>39</v>
      </c>
      <c r="N7192" s="10" t="str">
        <f>_xlfn.XLOOKUP($M:$M,People!$B:$B,People!A:A)</f>
        <v>Sadie Pawthorne</v>
      </c>
      <c r="O7192" s="10" t="s">
        <v>882</v>
      </c>
      <c r="P7192" s="10" t="str">
        <f>VLOOKUP(O7192,Products!$A:$E,3,FALSE)</f>
        <v>Logitech</v>
      </c>
      <c r="Q7192" s="31">
        <f>INDEX(Products!$E:$E,MATCH(O7192,Products!$A:$A,0))</f>
        <v>0.27</v>
      </c>
      <c r="R7192" s="10" t="s">
        <v>41</v>
      </c>
      <c r="S7192" s="10" t="s">
        <v>53</v>
      </c>
      <c r="T7192" s="10" t="s">
        <v>883</v>
      </c>
      <c r="U7192" s="12">
        <v>46.51</v>
      </c>
      <c r="V7192" s="12">
        <v>1</v>
      </c>
      <c r="W7192" s="12">
        <v>0</v>
      </c>
      <c r="X7192" s="12">
        <v>1.8603999999999985</v>
      </c>
    </row>
    <row r="7193" spans="1:24" ht="14" x14ac:dyDescent="0.3">
      <c r="A7193" s="9">
        <v>7188</v>
      </c>
      <c r="B7193" s="14" t="s">
        <v>9558</v>
      </c>
      <c r="C7193" s="15">
        <v>46097</v>
      </c>
      <c r="D7193" s="15">
        <v>46097</v>
      </c>
      <c r="E7193" s="10" t="s">
        <v>1124</v>
      </c>
      <c r="F7193" s="10" t="s">
        <v>5146</v>
      </c>
      <c r="G7193" s="10" t="s">
        <v>5147</v>
      </c>
      <c r="H7193" s="10" t="s">
        <v>22</v>
      </c>
      <c r="I7193" s="10" t="s">
        <v>23</v>
      </c>
      <c r="J7193" s="10" t="s">
        <v>437</v>
      </c>
      <c r="K7193" s="10" t="s">
        <v>438</v>
      </c>
      <c r="L7193" s="10">
        <v>43229</v>
      </c>
      <c r="M7193" s="10" t="s">
        <v>133</v>
      </c>
      <c r="N7193" s="10" t="str">
        <f>_xlfn.XLOOKUP($M:$M,People!$B:$B,People!A:A)</f>
        <v>Chuck Magee</v>
      </c>
      <c r="O7193" s="10" t="s">
        <v>1384</v>
      </c>
      <c r="P7193" s="10" t="str">
        <f>VLOOKUP(O7193,Products!$A:$E,3,FALSE)</f>
        <v>Office Depot</v>
      </c>
      <c r="Q7193" s="31">
        <f>INDEX(Products!$E:$E,MATCH(O7193,Products!$A:$A,0))</f>
        <v>0.28000000000000003</v>
      </c>
      <c r="R7193" s="10" t="s">
        <v>64</v>
      </c>
      <c r="S7193" s="10" t="s">
        <v>144</v>
      </c>
      <c r="T7193" s="10" t="s">
        <v>1385</v>
      </c>
      <c r="U7193" s="12">
        <v>159.98400000000001</v>
      </c>
      <c r="V7193" s="12">
        <v>2</v>
      </c>
      <c r="W7193" s="12">
        <v>0.2</v>
      </c>
      <c r="X7193" s="12">
        <v>43.995600000000003</v>
      </c>
    </row>
    <row r="7194" spans="1:24" ht="14" x14ac:dyDescent="0.3">
      <c r="A7194" s="9">
        <v>7189</v>
      </c>
      <c r="B7194" s="14" t="s">
        <v>9561</v>
      </c>
      <c r="C7194" s="15">
        <v>46097</v>
      </c>
      <c r="D7194" s="15">
        <v>46099</v>
      </c>
      <c r="E7194" s="10" t="s">
        <v>19</v>
      </c>
      <c r="F7194" s="10" t="s">
        <v>2625</v>
      </c>
      <c r="G7194" s="10" t="s">
        <v>2626</v>
      </c>
      <c r="H7194" s="10" t="s">
        <v>92</v>
      </c>
      <c r="I7194" s="10" t="s">
        <v>23</v>
      </c>
      <c r="J7194" s="10" t="s">
        <v>978</v>
      </c>
      <c r="K7194" s="10" t="s">
        <v>438</v>
      </c>
      <c r="L7194" s="10">
        <v>44107</v>
      </c>
      <c r="M7194" s="10" t="s">
        <v>133</v>
      </c>
      <c r="N7194" s="10" t="str">
        <f>_xlfn.XLOOKUP($M:$M,People!$B:$B,People!A:A)</f>
        <v>Chuck Magee</v>
      </c>
      <c r="O7194" s="10" t="s">
        <v>2966</v>
      </c>
      <c r="P7194" s="10" t="str">
        <f>VLOOKUP(O7194,Products!$A:$E,3,FALSE)</f>
        <v>HP</v>
      </c>
      <c r="Q7194" s="31">
        <f>INDEX(Products!$E:$E,MATCH(O7194,Products!$A:$A,0))</f>
        <v>0.39</v>
      </c>
      <c r="R7194" s="10" t="s">
        <v>64</v>
      </c>
      <c r="S7194" s="10" t="s">
        <v>65</v>
      </c>
      <c r="T7194" s="10" t="s">
        <v>2967</v>
      </c>
      <c r="U7194" s="12">
        <v>445.44</v>
      </c>
      <c r="V7194" s="12">
        <v>8</v>
      </c>
      <c r="W7194" s="12">
        <v>0.4</v>
      </c>
      <c r="X7194" s="12">
        <v>-81.664000000000044</v>
      </c>
    </row>
    <row r="7195" spans="1:24" ht="14" x14ac:dyDescent="0.3">
      <c r="A7195" s="9">
        <v>7190</v>
      </c>
      <c r="B7195" s="14" t="s">
        <v>9560</v>
      </c>
      <c r="C7195" s="15">
        <v>46097</v>
      </c>
      <c r="D7195" s="15">
        <v>46099</v>
      </c>
      <c r="E7195" s="10" t="s">
        <v>19</v>
      </c>
      <c r="F7195" s="10" t="s">
        <v>688</v>
      </c>
      <c r="G7195" s="10" t="s">
        <v>689</v>
      </c>
      <c r="H7195" s="10" t="s">
        <v>92</v>
      </c>
      <c r="I7195" s="10" t="s">
        <v>23</v>
      </c>
      <c r="J7195" s="10" t="s">
        <v>86</v>
      </c>
      <c r="K7195" s="10" t="s">
        <v>87</v>
      </c>
      <c r="L7195" s="10">
        <v>98105</v>
      </c>
      <c r="M7195" s="10" t="s">
        <v>39</v>
      </c>
      <c r="N7195" s="10" t="str">
        <f>_xlfn.XLOOKUP($M:$M,People!$B:$B,People!A:A)</f>
        <v>Sadie Pawthorne</v>
      </c>
      <c r="O7195" s="10" t="s">
        <v>2919</v>
      </c>
      <c r="P7195" s="10" t="str">
        <f>VLOOKUP(O7195,Products!$A:$E,3,FALSE)</f>
        <v>Avery</v>
      </c>
      <c r="Q7195" s="31">
        <f>INDEX(Products!$E:$E,MATCH(O7195,Products!$A:$A,0))</f>
        <v>0.27</v>
      </c>
      <c r="R7195" s="10" t="s">
        <v>64</v>
      </c>
      <c r="S7195" s="10" t="s">
        <v>65</v>
      </c>
      <c r="T7195" s="10" t="s">
        <v>2920</v>
      </c>
      <c r="U7195" s="12">
        <v>659.97600000000011</v>
      </c>
      <c r="V7195" s="12">
        <v>3</v>
      </c>
      <c r="W7195" s="12">
        <v>0.2</v>
      </c>
      <c r="X7195" s="12">
        <v>49.498199999999969</v>
      </c>
    </row>
    <row r="7196" spans="1:24" ht="14" x14ac:dyDescent="0.3">
      <c r="A7196" s="9">
        <v>7191</v>
      </c>
      <c r="B7196" s="14" t="s">
        <v>9558</v>
      </c>
      <c r="C7196" s="15">
        <v>46097</v>
      </c>
      <c r="D7196" s="15">
        <v>46097</v>
      </c>
      <c r="E7196" s="10" t="s">
        <v>1124</v>
      </c>
      <c r="F7196" s="10" t="s">
        <v>5146</v>
      </c>
      <c r="G7196" s="10" t="s">
        <v>5147</v>
      </c>
      <c r="H7196" s="10" t="s">
        <v>22</v>
      </c>
      <c r="I7196" s="10" t="s">
        <v>23</v>
      </c>
      <c r="J7196" s="10" t="s">
        <v>437</v>
      </c>
      <c r="K7196" s="10" t="s">
        <v>438</v>
      </c>
      <c r="L7196" s="10">
        <v>43229</v>
      </c>
      <c r="M7196" s="10" t="s">
        <v>133</v>
      </c>
      <c r="N7196" s="10" t="str">
        <f>_xlfn.XLOOKUP($M:$M,People!$B:$B,People!A:A)</f>
        <v>Chuck Magee</v>
      </c>
      <c r="O7196" s="10" t="s">
        <v>3219</v>
      </c>
      <c r="P7196" s="10" t="str">
        <f>VLOOKUP(O7196,Products!$A:$E,3,FALSE)</f>
        <v>Canon</v>
      </c>
      <c r="Q7196" s="31">
        <f>INDEX(Products!$E:$E,MATCH(O7196,Products!$A:$A,0))</f>
        <v>0.28000000000000003</v>
      </c>
      <c r="R7196" s="10" t="s">
        <v>64</v>
      </c>
      <c r="S7196" s="10" t="s">
        <v>65</v>
      </c>
      <c r="T7196" s="10" t="s">
        <v>3220</v>
      </c>
      <c r="U7196" s="12">
        <v>44.375999999999998</v>
      </c>
      <c r="V7196" s="12">
        <v>2</v>
      </c>
      <c r="W7196" s="12">
        <v>0.4</v>
      </c>
      <c r="X7196" s="12">
        <v>-7.3960000000000043</v>
      </c>
    </row>
    <row r="7197" spans="1:24" ht="14" x14ac:dyDescent="0.3">
      <c r="A7197" s="9">
        <v>7192</v>
      </c>
      <c r="B7197" s="14" t="s">
        <v>9562</v>
      </c>
      <c r="C7197" s="15">
        <v>46097</v>
      </c>
      <c r="D7197" s="15">
        <v>46102</v>
      </c>
      <c r="E7197" s="19" t="s">
        <v>44</v>
      </c>
      <c r="F7197" s="19" t="s">
        <v>5971</v>
      </c>
      <c r="G7197" s="19" t="s">
        <v>5964</v>
      </c>
      <c r="H7197" s="19" t="s">
        <v>22</v>
      </c>
      <c r="I7197" s="19" t="s">
        <v>5934</v>
      </c>
      <c r="J7197" s="19" t="s">
        <v>5965</v>
      </c>
      <c r="K7197" s="19" t="s">
        <v>5966</v>
      </c>
      <c r="L7197" s="19" t="s">
        <v>5987</v>
      </c>
      <c r="M7197" s="19" t="s">
        <v>133</v>
      </c>
      <c r="N7197" s="10" t="str">
        <f>_xlfn.XLOOKUP($M:$M,People!$B:$B,People!A:A)</f>
        <v>Chuck Magee</v>
      </c>
      <c r="O7197" s="19" t="s">
        <v>2818</v>
      </c>
      <c r="P7197" s="10" t="str">
        <f>VLOOKUP(O7197,Products!$A:$E,3,FALSE)</f>
        <v>Avery</v>
      </c>
      <c r="Q7197" s="31">
        <f>INDEX(Products!$E:$E,MATCH(O7197,Products!$A:$A,0))</f>
        <v>0.39</v>
      </c>
      <c r="R7197" s="19" t="s">
        <v>28</v>
      </c>
      <c r="S7197" s="19" t="s">
        <v>32</v>
      </c>
      <c r="T7197" s="19" t="s">
        <v>2819</v>
      </c>
      <c r="U7197" s="18">
        <v>140.67000000000002</v>
      </c>
      <c r="V7197" s="18">
        <v>3</v>
      </c>
      <c r="W7197" s="18">
        <v>0</v>
      </c>
      <c r="X7197" s="18">
        <v>54.861300000000007</v>
      </c>
    </row>
    <row r="7198" spans="1:24" ht="14" x14ac:dyDescent="0.3">
      <c r="A7198" s="9">
        <v>7193</v>
      </c>
      <c r="B7198" s="14" t="s">
        <v>9562</v>
      </c>
      <c r="C7198" s="15">
        <v>46097</v>
      </c>
      <c r="D7198" s="15">
        <v>46102</v>
      </c>
      <c r="E7198" s="19" t="s">
        <v>44</v>
      </c>
      <c r="F7198" s="19" t="s">
        <v>5970</v>
      </c>
      <c r="G7198" s="19" t="s">
        <v>5964</v>
      </c>
      <c r="H7198" s="19" t="s">
        <v>22</v>
      </c>
      <c r="I7198" s="19" t="s">
        <v>5934</v>
      </c>
      <c r="J7198" s="19" t="s">
        <v>5965</v>
      </c>
      <c r="K7198" s="19" t="s">
        <v>5966</v>
      </c>
      <c r="L7198" s="19" t="s">
        <v>5987</v>
      </c>
      <c r="M7198" s="19" t="s">
        <v>133</v>
      </c>
      <c r="N7198" s="10" t="str">
        <f>_xlfn.XLOOKUP($M:$M,People!$B:$B,People!A:A)</f>
        <v>Chuck Magee</v>
      </c>
      <c r="O7198" s="19" t="s">
        <v>4803</v>
      </c>
      <c r="P7198" s="10" t="str">
        <f>VLOOKUP(O7198,Products!$A:$E,3,FALSE)</f>
        <v>Staples</v>
      </c>
      <c r="Q7198" s="31">
        <f>INDEX(Products!$E:$E,MATCH(O7198,Products!$A:$A,0))</f>
        <v>0.31</v>
      </c>
      <c r="R7198" s="19" t="s">
        <v>28</v>
      </c>
      <c r="S7198" s="19" t="s">
        <v>32</v>
      </c>
      <c r="T7198" s="19" t="s">
        <v>4804</v>
      </c>
      <c r="U7198" s="18">
        <v>19.68</v>
      </c>
      <c r="V7198" s="18">
        <v>5</v>
      </c>
      <c r="W7198" s="18">
        <v>0.2</v>
      </c>
      <c r="X7198" s="18">
        <v>6.8879999999999981</v>
      </c>
    </row>
    <row r="7199" spans="1:24" ht="14" x14ac:dyDescent="0.3">
      <c r="A7199" s="9">
        <v>7194</v>
      </c>
      <c r="B7199" s="14" t="s">
        <v>9562</v>
      </c>
      <c r="C7199" s="15">
        <v>46097</v>
      </c>
      <c r="D7199" s="15">
        <v>46102</v>
      </c>
      <c r="E7199" s="19" t="s">
        <v>44</v>
      </c>
      <c r="F7199" s="19" t="s">
        <v>5969</v>
      </c>
      <c r="G7199" s="19" t="s">
        <v>5964</v>
      </c>
      <c r="H7199" s="19" t="s">
        <v>22</v>
      </c>
      <c r="I7199" s="19" t="s">
        <v>5934</v>
      </c>
      <c r="J7199" s="19" t="s">
        <v>5965</v>
      </c>
      <c r="K7199" s="19" t="s">
        <v>5966</v>
      </c>
      <c r="L7199" s="19" t="s">
        <v>5987</v>
      </c>
      <c r="M7199" s="19" t="s">
        <v>133</v>
      </c>
      <c r="N7199" s="10" t="str">
        <f>_xlfn.XLOOKUP($M:$M,People!$B:$B,People!A:A)</f>
        <v>Chuck Magee</v>
      </c>
      <c r="O7199" s="19" t="s">
        <v>4044</v>
      </c>
      <c r="P7199" s="10" t="str">
        <f>VLOOKUP(O7199,Products!$A:$E,3,FALSE)</f>
        <v>HP</v>
      </c>
      <c r="Q7199" s="31">
        <f>INDEX(Products!$E:$E,MATCH(O7199,Products!$A:$A,0))</f>
        <v>0.33</v>
      </c>
      <c r="R7199" s="19" t="s">
        <v>41</v>
      </c>
      <c r="S7199" s="19" t="s">
        <v>61</v>
      </c>
      <c r="T7199" s="19" t="s">
        <v>4045</v>
      </c>
      <c r="U7199" s="18">
        <v>70.463999999999999</v>
      </c>
      <c r="V7199" s="18">
        <v>6</v>
      </c>
      <c r="W7199" s="18">
        <v>0.2</v>
      </c>
      <c r="X7199" s="18">
        <v>22.900799999999997</v>
      </c>
    </row>
    <row r="7200" spans="1:24" ht="14" x14ac:dyDescent="0.3">
      <c r="A7200" s="9">
        <v>7195</v>
      </c>
      <c r="B7200" s="14" t="s">
        <v>9562</v>
      </c>
      <c r="C7200" s="15">
        <v>46097</v>
      </c>
      <c r="D7200" s="15">
        <v>46102</v>
      </c>
      <c r="E7200" s="19" t="s">
        <v>44</v>
      </c>
      <c r="F7200" s="19" t="s">
        <v>5968</v>
      </c>
      <c r="G7200" s="19" t="s">
        <v>5964</v>
      </c>
      <c r="H7200" s="19" t="s">
        <v>22</v>
      </c>
      <c r="I7200" s="19" t="s">
        <v>5934</v>
      </c>
      <c r="J7200" s="19" t="s">
        <v>5965</v>
      </c>
      <c r="K7200" s="19" t="s">
        <v>5966</v>
      </c>
      <c r="L7200" s="19" t="s">
        <v>5987</v>
      </c>
      <c r="M7200" s="19" t="s">
        <v>133</v>
      </c>
      <c r="N7200" s="10" t="str">
        <f>_xlfn.XLOOKUP($M:$M,People!$B:$B,People!A:A)</f>
        <v>Chuck Magee</v>
      </c>
      <c r="O7200" s="19" t="s">
        <v>3556</v>
      </c>
      <c r="P7200" s="10" t="str">
        <f>VLOOKUP(O7200,Products!$A:$E,3,FALSE)</f>
        <v>Samsung</v>
      </c>
      <c r="Q7200" s="31">
        <f>INDEX(Products!$E:$E,MATCH(O7200,Products!$A:$A,0))</f>
        <v>0.39</v>
      </c>
      <c r="R7200" s="19" t="s">
        <v>41</v>
      </c>
      <c r="S7200" s="19" t="s">
        <v>68</v>
      </c>
      <c r="T7200" s="19" t="s">
        <v>3557</v>
      </c>
      <c r="U7200" s="18">
        <v>310.12</v>
      </c>
      <c r="V7200" s="18">
        <v>2</v>
      </c>
      <c r="W7200" s="18">
        <v>0</v>
      </c>
      <c r="X7200" s="18">
        <v>80.631200000000007</v>
      </c>
    </row>
    <row r="7201" spans="1:24" ht="14" x14ac:dyDescent="0.3">
      <c r="A7201" s="9">
        <v>7196</v>
      </c>
      <c r="B7201" s="14" t="s">
        <v>9563</v>
      </c>
      <c r="C7201" s="15">
        <v>46098</v>
      </c>
      <c r="D7201" s="15">
        <v>46103</v>
      </c>
      <c r="E7201" s="10" t="s">
        <v>19</v>
      </c>
      <c r="F7201" s="10" t="s">
        <v>4107</v>
      </c>
      <c r="G7201" s="10" t="s">
        <v>4108</v>
      </c>
      <c r="H7201" s="10" t="s">
        <v>22</v>
      </c>
      <c r="I7201" s="10" t="s">
        <v>23</v>
      </c>
      <c r="J7201" s="10" t="s">
        <v>237</v>
      </c>
      <c r="K7201" s="10" t="s">
        <v>238</v>
      </c>
      <c r="L7201" s="10">
        <v>10011</v>
      </c>
      <c r="M7201" s="10" t="s">
        <v>133</v>
      </c>
      <c r="N7201" s="10" t="str">
        <f>_xlfn.XLOOKUP($M:$M,People!$B:$B,People!A:A)</f>
        <v>Chuck Magee</v>
      </c>
      <c r="O7201" s="10" t="s">
        <v>161</v>
      </c>
      <c r="P7201" s="10" t="str">
        <f>VLOOKUP(O7201,Products!$A:$E,3,FALSE)</f>
        <v>IKEA</v>
      </c>
      <c r="Q7201" s="31">
        <f>INDEX(Products!$E:$E,MATCH(O7201,Products!$A:$A,0))</f>
        <v>0.3</v>
      </c>
      <c r="R7201" s="10" t="s">
        <v>41</v>
      </c>
      <c r="S7201" s="10" t="s">
        <v>61</v>
      </c>
      <c r="T7201" s="10" t="s">
        <v>162</v>
      </c>
      <c r="U7201" s="12">
        <v>59.099999999999994</v>
      </c>
      <c r="V7201" s="12">
        <v>6</v>
      </c>
      <c r="W7201" s="12">
        <v>0</v>
      </c>
      <c r="X7201" s="12">
        <v>22.458000000000002</v>
      </c>
    </row>
    <row r="7202" spans="1:24" ht="14" x14ac:dyDescent="0.3">
      <c r="A7202" s="9">
        <v>7197</v>
      </c>
      <c r="B7202" s="14" t="s">
        <v>9564</v>
      </c>
      <c r="C7202" s="15">
        <v>46098</v>
      </c>
      <c r="D7202" s="15">
        <v>46102</v>
      </c>
      <c r="E7202" s="10" t="s">
        <v>19</v>
      </c>
      <c r="F7202" s="10" t="s">
        <v>427</v>
      </c>
      <c r="G7202" s="10" t="s">
        <v>428</v>
      </c>
      <c r="H7202" s="10" t="s">
        <v>22</v>
      </c>
      <c r="I7202" s="10" t="s">
        <v>23</v>
      </c>
      <c r="J7202" s="10" t="s">
        <v>2107</v>
      </c>
      <c r="K7202" s="10" t="s">
        <v>38</v>
      </c>
      <c r="L7202" s="10">
        <v>93534</v>
      </c>
      <c r="M7202" s="10" t="s">
        <v>39</v>
      </c>
      <c r="N7202" s="10" t="str">
        <f>_xlfn.XLOOKUP($M:$M,People!$B:$B,People!A:A)</f>
        <v>Sadie Pawthorne</v>
      </c>
      <c r="O7202" s="10" t="s">
        <v>2108</v>
      </c>
      <c r="P7202" s="10" t="str">
        <f>VLOOKUP(O7202,Products!$A:$E,3,FALSE)</f>
        <v>Samsung</v>
      </c>
      <c r="Q7202" s="31">
        <f>INDEX(Products!$E:$E,MATCH(O7202,Products!$A:$A,0))</f>
        <v>0.35</v>
      </c>
      <c r="R7202" s="10" t="s">
        <v>41</v>
      </c>
      <c r="S7202" s="10" t="s">
        <v>68</v>
      </c>
      <c r="T7202" s="10" t="s">
        <v>2109</v>
      </c>
      <c r="U7202" s="12">
        <v>17.456</v>
      </c>
      <c r="V7202" s="12">
        <v>2</v>
      </c>
      <c r="W7202" s="12">
        <v>0.2</v>
      </c>
      <c r="X7202" s="12">
        <v>5.8914</v>
      </c>
    </row>
    <row r="7203" spans="1:24" ht="14" x14ac:dyDescent="0.3">
      <c r="A7203" s="9">
        <v>7198</v>
      </c>
      <c r="B7203" s="14" t="s">
        <v>9563</v>
      </c>
      <c r="C7203" s="15">
        <v>46098</v>
      </c>
      <c r="D7203" s="15">
        <v>46103</v>
      </c>
      <c r="E7203" s="10" t="s">
        <v>19</v>
      </c>
      <c r="F7203" s="10" t="s">
        <v>4107</v>
      </c>
      <c r="G7203" s="10" t="s">
        <v>4108</v>
      </c>
      <c r="H7203" s="10" t="s">
        <v>22</v>
      </c>
      <c r="I7203" s="10" t="s">
        <v>23</v>
      </c>
      <c r="J7203" s="10" t="s">
        <v>237</v>
      </c>
      <c r="K7203" s="10" t="s">
        <v>238</v>
      </c>
      <c r="L7203" s="10">
        <v>10011</v>
      </c>
      <c r="M7203" s="10" t="s">
        <v>133</v>
      </c>
      <c r="N7203" s="10" t="str">
        <f>_xlfn.XLOOKUP($M:$M,People!$B:$B,People!A:A)</f>
        <v>Chuck Magee</v>
      </c>
      <c r="O7203" s="10" t="s">
        <v>1788</v>
      </c>
      <c r="P7203" s="10" t="str">
        <f>VLOOKUP(O7203,Products!$A:$E,3,FALSE)</f>
        <v>Office Depot</v>
      </c>
      <c r="Q7203" s="31">
        <f>INDEX(Products!$E:$E,MATCH(O7203,Products!$A:$A,0))</f>
        <v>0.28000000000000003</v>
      </c>
      <c r="R7203" s="10" t="s">
        <v>41</v>
      </c>
      <c r="S7203" s="10" t="s">
        <v>68</v>
      </c>
      <c r="T7203" s="10" t="s">
        <v>1789</v>
      </c>
      <c r="U7203" s="12">
        <v>9.1440000000000001</v>
      </c>
      <c r="V7203" s="12">
        <v>3</v>
      </c>
      <c r="W7203" s="12">
        <v>0.2</v>
      </c>
      <c r="X7203" s="12">
        <v>3.0860999999999996</v>
      </c>
    </row>
    <row r="7204" spans="1:24" ht="14" x14ac:dyDescent="0.3">
      <c r="A7204" s="9">
        <v>7199</v>
      </c>
      <c r="B7204" s="14" t="s">
        <v>9565</v>
      </c>
      <c r="C7204" s="15">
        <v>46098</v>
      </c>
      <c r="D7204" s="15">
        <v>46102</v>
      </c>
      <c r="E7204" s="10" t="s">
        <v>44</v>
      </c>
      <c r="F7204" s="10" t="s">
        <v>1327</v>
      </c>
      <c r="G7204" s="10" t="s">
        <v>1328</v>
      </c>
      <c r="H7204" s="10" t="s">
        <v>92</v>
      </c>
      <c r="I7204" s="10" t="s">
        <v>23</v>
      </c>
      <c r="J7204" s="10" t="s">
        <v>165</v>
      </c>
      <c r="K7204" s="10" t="s">
        <v>94</v>
      </c>
      <c r="L7204" s="10">
        <v>77095</v>
      </c>
      <c r="M7204" s="10" t="s">
        <v>95</v>
      </c>
      <c r="N7204" s="10" t="str">
        <f>_xlfn.XLOOKUP($M:$M,People!$B:$B,People!A:A)</f>
        <v>Roxanne Rodriguez</v>
      </c>
      <c r="O7204" s="10" t="s">
        <v>4577</v>
      </c>
      <c r="P7204" s="10" t="str">
        <f>VLOOKUP(O7204,Products!$A:$E,3,FALSE)</f>
        <v>3M</v>
      </c>
      <c r="Q7204" s="31">
        <f>INDEX(Products!$E:$E,MATCH(O7204,Products!$A:$A,0))</f>
        <v>0.38</v>
      </c>
      <c r="R7204" s="10" t="s">
        <v>41</v>
      </c>
      <c r="S7204" s="10" t="s">
        <v>68</v>
      </c>
      <c r="T7204" s="10" t="s">
        <v>4578</v>
      </c>
      <c r="U7204" s="12">
        <v>13.775999999999996</v>
      </c>
      <c r="V7204" s="12">
        <v>6</v>
      </c>
      <c r="W7204" s="12">
        <v>0.8</v>
      </c>
      <c r="X7204" s="12">
        <v>-22.04160000000001</v>
      </c>
    </row>
    <row r="7205" spans="1:24" ht="14" x14ac:dyDescent="0.3">
      <c r="A7205" s="9">
        <v>7200</v>
      </c>
      <c r="B7205" s="14" t="s">
        <v>9563</v>
      </c>
      <c r="C7205" s="15">
        <v>46098</v>
      </c>
      <c r="D7205" s="15">
        <v>46103</v>
      </c>
      <c r="E7205" s="10" t="s">
        <v>19</v>
      </c>
      <c r="F7205" s="10" t="s">
        <v>4107</v>
      </c>
      <c r="G7205" s="10" t="s">
        <v>4108</v>
      </c>
      <c r="H7205" s="10" t="s">
        <v>22</v>
      </c>
      <c r="I7205" s="10" t="s">
        <v>23</v>
      </c>
      <c r="J7205" s="10" t="s">
        <v>237</v>
      </c>
      <c r="K7205" s="10" t="s">
        <v>238</v>
      </c>
      <c r="L7205" s="10">
        <v>10011</v>
      </c>
      <c r="M7205" s="10" t="s">
        <v>133</v>
      </c>
      <c r="N7205" s="10" t="str">
        <f>_xlfn.XLOOKUP($M:$M,People!$B:$B,People!A:A)</f>
        <v>Chuck Magee</v>
      </c>
      <c r="O7205" s="10" t="s">
        <v>4317</v>
      </c>
      <c r="P7205" s="10" t="str">
        <f>VLOOKUP(O7205,Products!$A:$E,3,FALSE)</f>
        <v>HP</v>
      </c>
      <c r="Q7205" s="31">
        <f>INDEX(Products!$E:$E,MATCH(O7205,Products!$A:$A,0))</f>
        <v>0.37</v>
      </c>
      <c r="R7205" s="10" t="s">
        <v>41</v>
      </c>
      <c r="S7205" s="10" t="s">
        <v>42</v>
      </c>
      <c r="T7205" s="10" t="s">
        <v>4318</v>
      </c>
      <c r="U7205" s="12">
        <v>18.75</v>
      </c>
      <c r="V7205" s="12">
        <v>5</v>
      </c>
      <c r="W7205" s="12">
        <v>0</v>
      </c>
      <c r="X7205" s="12">
        <v>9</v>
      </c>
    </row>
    <row r="7206" spans="1:24" ht="14" x14ac:dyDescent="0.3">
      <c r="A7206" s="9">
        <v>7201</v>
      </c>
      <c r="B7206" s="14" t="s">
        <v>9566</v>
      </c>
      <c r="C7206" s="15">
        <v>46098</v>
      </c>
      <c r="D7206" s="15">
        <v>46104</v>
      </c>
      <c r="E7206" s="10" t="s">
        <v>44</v>
      </c>
      <c r="F7206" s="10" t="s">
        <v>2486</v>
      </c>
      <c r="G7206" s="10" t="s">
        <v>2487</v>
      </c>
      <c r="H7206" s="10" t="s">
        <v>92</v>
      </c>
      <c r="I7206" s="10" t="s">
        <v>23</v>
      </c>
      <c r="J7206" s="10" t="s">
        <v>4071</v>
      </c>
      <c r="K7206" s="10" t="s">
        <v>298</v>
      </c>
      <c r="L7206" s="10">
        <v>37918</v>
      </c>
      <c r="M7206" s="10" t="s">
        <v>26</v>
      </c>
      <c r="N7206" s="10" t="str">
        <f>_xlfn.XLOOKUP($M:$M,People!$B:$B,People!A:A)</f>
        <v>Fred Suzuki</v>
      </c>
      <c r="O7206" s="10" t="s">
        <v>3821</v>
      </c>
      <c r="P7206" s="10" t="str">
        <f>VLOOKUP(O7206,Products!$A:$E,3,FALSE)</f>
        <v>Office Depot</v>
      </c>
      <c r="Q7206" s="31">
        <f>INDEX(Products!$E:$E,MATCH(O7206,Products!$A:$A,0))</f>
        <v>0.4</v>
      </c>
      <c r="R7206" s="10" t="s">
        <v>41</v>
      </c>
      <c r="S7206" s="10" t="s">
        <v>42</v>
      </c>
      <c r="T7206" s="10" t="s">
        <v>3822</v>
      </c>
      <c r="U7206" s="12">
        <v>4.6079999999999997</v>
      </c>
      <c r="V7206" s="12">
        <v>2</v>
      </c>
      <c r="W7206" s="12">
        <v>0.2</v>
      </c>
      <c r="X7206" s="12">
        <v>1.6704000000000001</v>
      </c>
    </row>
    <row r="7207" spans="1:24" ht="14" x14ac:dyDescent="0.3">
      <c r="A7207" s="9">
        <v>7202</v>
      </c>
      <c r="B7207" s="14" t="s">
        <v>9563</v>
      </c>
      <c r="C7207" s="15">
        <v>46098</v>
      </c>
      <c r="D7207" s="15">
        <v>46103</v>
      </c>
      <c r="E7207" s="10" t="s">
        <v>19</v>
      </c>
      <c r="F7207" s="10" t="s">
        <v>4107</v>
      </c>
      <c r="G7207" s="10" t="s">
        <v>4108</v>
      </c>
      <c r="H7207" s="10" t="s">
        <v>22</v>
      </c>
      <c r="I7207" s="10" t="s">
        <v>23</v>
      </c>
      <c r="J7207" s="10" t="s">
        <v>237</v>
      </c>
      <c r="K7207" s="10" t="s">
        <v>238</v>
      </c>
      <c r="L7207" s="10">
        <v>10011</v>
      </c>
      <c r="M7207" s="10" t="s">
        <v>133</v>
      </c>
      <c r="N7207" s="10" t="str">
        <f>_xlfn.XLOOKUP($M:$M,People!$B:$B,People!A:A)</f>
        <v>Chuck Magee</v>
      </c>
      <c r="O7207" s="10" t="s">
        <v>2229</v>
      </c>
      <c r="P7207" s="10" t="str">
        <f>VLOOKUP(O7207,Products!$A:$E,3,FALSE)</f>
        <v>Avery</v>
      </c>
      <c r="Q7207" s="31">
        <f>INDEX(Products!$E:$E,MATCH(O7207,Products!$A:$A,0))</f>
        <v>0.27</v>
      </c>
      <c r="R7207" s="10" t="s">
        <v>41</v>
      </c>
      <c r="S7207" s="10" t="s">
        <v>42</v>
      </c>
      <c r="T7207" s="10" t="s">
        <v>2230</v>
      </c>
      <c r="U7207" s="12">
        <v>7.31</v>
      </c>
      <c r="V7207" s="12">
        <v>1</v>
      </c>
      <c r="W7207" s="12">
        <v>0</v>
      </c>
      <c r="X7207" s="12">
        <v>3.4356999999999998</v>
      </c>
    </row>
    <row r="7208" spans="1:24" ht="14" x14ac:dyDescent="0.3">
      <c r="A7208" s="9">
        <v>7203</v>
      </c>
      <c r="B7208" s="14" t="s">
        <v>9565</v>
      </c>
      <c r="C7208" s="15">
        <v>46098</v>
      </c>
      <c r="D7208" s="15">
        <v>46102</v>
      </c>
      <c r="E7208" s="10" t="s">
        <v>44</v>
      </c>
      <c r="F7208" s="10" t="s">
        <v>1327</v>
      </c>
      <c r="G7208" s="10" t="s">
        <v>1328</v>
      </c>
      <c r="H7208" s="10" t="s">
        <v>92</v>
      </c>
      <c r="I7208" s="10" t="s">
        <v>23</v>
      </c>
      <c r="J7208" s="10" t="s">
        <v>165</v>
      </c>
      <c r="K7208" s="10" t="s">
        <v>94</v>
      </c>
      <c r="L7208" s="10">
        <v>77095</v>
      </c>
      <c r="M7208" s="10" t="s">
        <v>95</v>
      </c>
      <c r="N7208" s="10" t="str">
        <f>_xlfn.XLOOKUP($M:$M,People!$B:$B,People!A:A)</f>
        <v>Roxanne Rodriguez</v>
      </c>
      <c r="O7208" s="10" t="s">
        <v>4917</v>
      </c>
      <c r="P7208" s="10" t="str">
        <f>VLOOKUP(O7208,Products!$A:$E,3,FALSE)</f>
        <v>Samsung</v>
      </c>
      <c r="Q7208" s="31">
        <f>INDEX(Products!$E:$E,MATCH(O7208,Products!$A:$A,0))</f>
        <v>0.25</v>
      </c>
      <c r="R7208" s="10" t="s">
        <v>41</v>
      </c>
      <c r="S7208" s="10" t="s">
        <v>82</v>
      </c>
      <c r="T7208" s="10" t="s">
        <v>4918</v>
      </c>
      <c r="U7208" s="12">
        <v>10.272000000000002</v>
      </c>
      <c r="V7208" s="12">
        <v>3</v>
      </c>
      <c r="W7208" s="12">
        <v>0.2</v>
      </c>
      <c r="X7208" s="12">
        <v>3.2099999999999982</v>
      </c>
    </row>
    <row r="7209" spans="1:24" ht="14" x14ac:dyDescent="0.3">
      <c r="A7209" s="9">
        <v>7204</v>
      </c>
      <c r="B7209" s="14" t="s">
        <v>9563</v>
      </c>
      <c r="C7209" s="15">
        <v>46098</v>
      </c>
      <c r="D7209" s="15">
        <v>46103</v>
      </c>
      <c r="E7209" s="10" t="s">
        <v>19</v>
      </c>
      <c r="F7209" s="10" t="s">
        <v>4107</v>
      </c>
      <c r="G7209" s="10" t="s">
        <v>4108</v>
      </c>
      <c r="H7209" s="10" t="s">
        <v>22</v>
      </c>
      <c r="I7209" s="10" t="s">
        <v>23</v>
      </c>
      <c r="J7209" s="10" t="s">
        <v>237</v>
      </c>
      <c r="K7209" s="10" t="s">
        <v>238</v>
      </c>
      <c r="L7209" s="10">
        <v>10011</v>
      </c>
      <c r="M7209" s="10" t="s">
        <v>133</v>
      </c>
      <c r="N7209" s="10" t="str">
        <f>_xlfn.XLOOKUP($M:$M,People!$B:$B,People!A:A)</f>
        <v>Chuck Magee</v>
      </c>
      <c r="O7209" s="10" t="s">
        <v>3345</v>
      </c>
      <c r="P7209" s="10" t="str">
        <f>VLOOKUP(O7209,Products!$A:$E,3,FALSE)</f>
        <v>Avery</v>
      </c>
      <c r="Q7209" s="31">
        <f>INDEX(Products!$E:$E,MATCH(O7209,Products!$A:$A,0))</f>
        <v>0.33</v>
      </c>
      <c r="R7209" s="10" t="s">
        <v>41</v>
      </c>
      <c r="S7209" s="10" t="s">
        <v>53</v>
      </c>
      <c r="T7209" s="10" t="s">
        <v>3346</v>
      </c>
      <c r="U7209" s="12">
        <v>107.44</v>
      </c>
      <c r="V7209" s="12">
        <v>8</v>
      </c>
      <c r="W7209" s="12">
        <v>0</v>
      </c>
      <c r="X7209" s="12">
        <v>27.934399999999997</v>
      </c>
    </row>
    <row r="7210" spans="1:24" ht="14" x14ac:dyDescent="0.3">
      <c r="A7210" s="9">
        <v>7205</v>
      </c>
      <c r="B7210" s="14" t="s">
        <v>9563</v>
      </c>
      <c r="C7210" s="15">
        <v>46098</v>
      </c>
      <c r="D7210" s="15">
        <v>46103</v>
      </c>
      <c r="E7210" s="10" t="s">
        <v>19</v>
      </c>
      <c r="F7210" s="10" t="s">
        <v>4107</v>
      </c>
      <c r="G7210" s="10" t="s">
        <v>4108</v>
      </c>
      <c r="H7210" s="10" t="s">
        <v>22</v>
      </c>
      <c r="I7210" s="10" t="s">
        <v>23</v>
      </c>
      <c r="J7210" s="10" t="s">
        <v>237</v>
      </c>
      <c r="K7210" s="10" t="s">
        <v>238</v>
      </c>
      <c r="L7210" s="10">
        <v>10011</v>
      </c>
      <c r="M7210" s="10" t="s">
        <v>133</v>
      </c>
      <c r="N7210" s="10" t="str">
        <f>_xlfn.XLOOKUP($M:$M,People!$B:$B,People!A:A)</f>
        <v>Chuck Magee</v>
      </c>
      <c r="O7210" s="10" t="s">
        <v>639</v>
      </c>
      <c r="P7210" s="10" t="str">
        <f>VLOOKUP(O7210,Products!$A:$E,3,FALSE)</f>
        <v>Canon</v>
      </c>
      <c r="Q7210" s="31">
        <f>INDEX(Products!$E:$E,MATCH(O7210,Products!$A:$A,0))</f>
        <v>0.36</v>
      </c>
      <c r="R7210" s="10" t="s">
        <v>41</v>
      </c>
      <c r="S7210" s="10" t="s">
        <v>53</v>
      </c>
      <c r="T7210" s="10" t="s">
        <v>640</v>
      </c>
      <c r="U7210" s="12">
        <v>46.53</v>
      </c>
      <c r="V7210" s="12">
        <v>3</v>
      </c>
      <c r="W7210" s="12">
        <v>0</v>
      </c>
      <c r="X7210" s="12">
        <v>12.097800000000001</v>
      </c>
    </row>
    <row r="7211" spans="1:24" ht="14" x14ac:dyDescent="0.3">
      <c r="A7211" s="9">
        <v>7206</v>
      </c>
      <c r="B7211" s="14" t="s">
        <v>9563</v>
      </c>
      <c r="C7211" s="15">
        <v>46098</v>
      </c>
      <c r="D7211" s="15">
        <v>46103</v>
      </c>
      <c r="E7211" s="10" t="s">
        <v>19</v>
      </c>
      <c r="F7211" s="10" t="s">
        <v>4107</v>
      </c>
      <c r="G7211" s="10" t="s">
        <v>4108</v>
      </c>
      <c r="H7211" s="10" t="s">
        <v>22</v>
      </c>
      <c r="I7211" s="10" t="s">
        <v>23</v>
      </c>
      <c r="J7211" s="10" t="s">
        <v>237</v>
      </c>
      <c r="K7211" s="10" t="s">
        <v>238</v>
      </c>
      <c r="L7211" s="10">
        <v>10011</v>
      </c>
      <c r="M7211" s="10" t="s">
        <v>133</v>
      </c>
      <c r="N7211" s="10" t="str">
        <f>_xlfn.XLOOKUP($M:$M,People!$B:$B,People!A:A)</f>
        <v>Chuck Magee</v>
      </c>
      <c r="O7211" s="10" t="s">
        <v>1517</v>
      </c>
      <c r="P7211" s="10" t="str">
        <f>VLOOKUP(O7211,Products!$A:$E,3,FALSE)</f>
        <v>Dell</v>
      </c>
      <c r="Q7211" s="31">
        <f>INDEX(Products!$E:$E,MATCH(O7211,Products!$A:$A,0))</f>
        <v>0.32</v>
      </c>
      <c r="R7211" s="10" t="s">
        <v>64</v>
      </c>
      <c r="S7211" s="10" t="s">
        <v>144</v>
      </c>
      <c r="T7211" s="10" t="s">
        <v>1518</v>
      </c>
      <c r="U7211" s="12">
        <v>57.06</v>
      </c>
      <c r="V7211" s="12">
        <v>3</v>
      </c>
      <c r="W7211" s="12">
        <v>0</v>
      </c>
      <c r="X7211" s="12">
        <v>18.2592</v>
      </c>
    </row>
    <row r="7212" spans="1:24" ht="14" x14ac:dyDescent="0.3">
      <c r="A7212" s="9">
        <v>7207</v>
      </c>
      <c r="B7212" s="14" t="s">
        <v>9563</v>
      </c>
      <c r="C7212" s="15">
        <v>46098</v>
      </c>
      <c r="D7212" s="15">
        <v>46103</v>
      </c>
      <c r="E7212" s="10" t="s">
        <v>19</v>
      </c>
      <c r="F7212" s="10" t="s">
        <v>4107</v>
      </c>
      <c r="G7212" s="10" t="s">
        <v>4108</v>
      </c>
      <c r="H7212" s="10" t="s">
        <v>22</v>
      </c>
      <c r="I7212" s="10" t="s">
        <v>23</v>
      </c>
      <c r="J7212" s="10" t="s">
        <v>237</v>
      </c>
      <c r="K7212" s="10" t="s">
        <v>238</v>
      </c>
      <c r="L7212" s="10">
        <v>10011</v>
      </c>
      <c r="M7212" s="10" t="s">
        <v>133</v>
      </c>
      <c r="N7212" s="10" t="str">
        <f>_xlfn.XLOOKUP($M:$M,People!$B:$B,People!A:A)</f>
        <v>Chuck Magee</v>
      </c>
      <c r="O7212" s="10" t="s">
        <v>3400</v>
      </c>
      <c r="P7212" s="10" t="str">
        <f>VLOOKUP(O7212,Products!$A:$E,3,FALSE)</f>
        <v>Dell</v>
      </c>
      <c r="Q7212" s="31">
        <f>INDEX(Products!$E:$E,MATCH(O7212,Products!$A:$A,0))</f>
        <v>0.26</v>
      </c>
      <c r="R7212" s="10" t="s">
        <v>64</v>
      </c>
      <c r="S7212" s="10" t="s">
        <v>144</v>
      </c>
      <c r="T7212" s="10" t="s">
        <v>3401</v>
      </c>
      <c r="U7212" s="12">
        <v>71.599999999999994</v>
      </c>
      <c r="V7212" s="12">
        <v>8</v>
      </c>
      <c r="W7212" s="12">
        <v>0</v>
      </c>
      <c r="X7212" s="12">
        <v>13.603999999999992</v>
      </c>
    </row>
    <row r="7213" spans="1:24" ht="14" x14ac:dyDescent="0.3">
      <c r="A7213" s="9">
        <v>7208</v>
      </c>
      <c r="B7213" s="14" t="s">
        <v>9563</v>
      </c>
      <c r="C7213" s="15">
        <v>46098</v>
      </c>
      <c r="D7213" s="15">
        <v>46103</v>
      </c>
      <c r="E7213" s="10" t="s">
        <v>19</v>
      </c>
      <c r="F7213" s="10" t="s">
        <v>4107</v>
      </c>
      <c r="G7213" s="10" t="s">
        <v>4108</v>
      </c>
      <c r="H7213" s="10" t="s">
        <v>22</v>
      </c>
      <c r="I7213" s="10" t="s">
        <v>23</v>
      </c>
      <c r="J7213" s="10" t="s">
        <v>237</v>
      </c>
      <c r="K7213" s="10" t="s">
        <v>238</v>
      </c>
      <c r="L7213" s="10">
        <v>10011</v>
      </c>
      <c r="M7213" s="10" t="s">
        <v>133</v>
      </c>
      <c r="N7213" s="10" t="str">
        <f>_xlfn.XLOOKUP($M:$M,People!$B:$B,People!A:A)</f>
        <v>Chuck Magee</v>
      </c>
      <c r="O7213" s="10" t="s">
        <v>1425</v>
      </c>
      <c r="P7213" s="10" t="str">
        <f>VLOOKUP(O7213,Products!$A:$E,3,FALSE)</f>
        <v>Samsung</v>
      </c>
      <c r="Q7213" s="31">
        <f>INDEX(Products!$E:$E,MATCH(O7213,Products!$A:$A,0))</f>
        <v>0.37</v>
      </c>
      <c r="R7213" s="10" t="s">
        <v>64</v>
      </c>
      <c r="S7213" s="10" t="s">
        <v>65</v>
      </c>
      <c r="T7213" s="10" t="s">
        <v>1426</v>
      </c>
      <c r="U7213" s="12">
        <v>119.69999999999999</v>
      </c>
      <c r="V7213" s="12">
        <v>6</v>
      </c>
      <c r="W7213" s="12">
        <v>0</v>
      </c>
      <c r="X7213" s="12">
        <v>31.121999999999996</v>
      </c>
    </row>
    <row r="7214" spans="1:24" ht="14" x14ac:dyDescent="0.3">
      <c r="A7214" s="9">
        <v>7209</v>
      </c>
      <c r="B7214" s="14" t="s">
        <v>9567</v>
      </c>
      <c r="C7214" s="15">
        <v>46099</v>
      </c>
      <c r="D7214" s="15">
        <v>46104</v>
      </c>
      <c r="E7214" s="10" t="s">
        <v>44</v>
      </c>
      <c r="F7214" s="10" t="s">
        <v>1886</v>
      </c>
      <c r="G7214" s="10" t="s">
        <v>1887</v>
      </c>
      <c r="H7214" s="10" t="s">
        <v>22</v>
      </c>
      <c r="I7214" s="10" t="s">
        <v>23</v>
      </c>
      <c r="J7214" s="10" t="s">
        <v>1888</v>
      </c>
      <c r="K7214" s="10" t="s">
        <v>94</v>
      </c>
      <c r="L7214" s="10">
        <v>75701</v>
      </c>
      <c r="M7214" s="10" t="s">
        <v>95</v>
      </c>
      <c r="N7214" s="10" t="str">
        <f>_xlfn.XLOOKUP($M:$M,People!$B:$B,People!A:A)</f>
        <v>Roxanne Rodriguez</v>
      </c>
      <c r="O7214" s="10" t="s">
        <v>1893</v>
      </c>
      <c r="P7214" s="10" t="str">
        <f>VLOOKUP(O7214,Products!$A:$E,3,FALSE)</f>
        <v>Staples</v>
      </c>
      <c r="Q7214" s="31">
        <f>INDEX(Products!$E:$E,MATCH(O7214,Products!$A:$A,0))</f>
        <v>0.33</v>
      </c>
      <c r="R7214" s="10" t="s">
        <v>28</v>
      </c>
      <c r="S7214" s="10" t="s">
        <v>58</v>
      </c>
      <c r="T7214" s="10" t="s">
        <v>1894</v>
      </c>
      <c r="U7214" s="12">
        <v>82.524000000000001</v>
      </c>
      <c r="V7214" s="12">
        <v>3</v>
      </c>
      <c r="W7214" s="12">
        <v>0.6</v>
      </c>
      <c r="X7214" s="12">
        <v>-41.261999999999972</v>
      </c>
    </row>
    <row r="7215" spans="1:24" ht="14" x14ac:dyDescent="0.3">
      <c r="A7215" s="9">
        <v>7210</v>
      </c>
      <c r="B7215" s="14" t="s">
        <v>9568</v>
      </c>
      <c r="C7215" s="15">
        <v>46099</v>
      </c>
      <c r="D7215" s="15">
        <v>46101</v>
      </c>
      <c r="E7215" s="10" t="s">
        <v>19</v>
      </c>
      <c r="F7215" s="10" t="s">
        <v>5505</v>
      </c>
      <c r="G7215" s="10" t="s">
        <v>5506</v>
      </c>
      <c r="H7215" s="10" t="s">
        <v>36</v>
      </c>
      <c r="I7215" s="10" t="s">
        <v>23</v>
      </c>
      <c r="J7215" s="10" t="s">
        <v>37</v>
      </c>
      <c r="K7215" s="10" t="s">
        <v>38</v>
      </c>
      <c r="L7215" s="10">
        <v>90032</v>
      </c>
      <c r="M7215" s="10" t="s">
        <v>39</v>
      </c>
      <c r="N7215" s="10" t="str">
        <f>_xlfn.XLOOKUP($M:$M,People!$B:$B,People!A:A)</f>
        <v>Sadie Pawthorne</v>
      </c>
      <c r="O7215" s="10" t="s">
        <v>385</v>
      </c>
      <c r="P7215" s="10" t="str">
        <f>VLOOKUP(O7215,Products!$A:$E,3,FALSE)</f>
        <v>Dell</v>
      </c>
      <c r="Q7215" s="31">
        <f>INDEX(Products!$E:$E,MATCH(O7215,Products!$A:$A,0))</f>
        <v>0.4</v>
      </c>
      <c r="R7215" s="10" t="s">
        <v>41</v>
      </c>
      <c r="S7215" s="10" t="s">
        <v>71</v>
      </c>
      <c r="T7215" s="10" t="s">
        <v>386</v>
      </c>
      <c r="U7215" s="12">
        <v>90.86</v>
      </c>
      <c r="V7215" s="12">
        <v>7</v>
      </c>
      <c r="W7215" s="12">
        <v>0</v>
      </c>
      <c r="X7215" s="12">
        <v>26.349399999999992</v>
      </c>
    </row>
    <row r="7216" spans="1:24" ht="14" x14ac:dyDescent="0.3">
      <c r="A7216" s="9">
        <v>7211</v>
      </c>
      <c r="B7216" s="14" t="s">
        <v>9567</v>
      </c>
      <c r="C7216" s="15">
        <v>46099</v>
      </c>
      <c r="D7216" s="15">
        <v>46104</v>
      </c>
      <c r="E7216" s="10" t="s">
        <v>44</v>
      </c>
      <c r="F7216" s="10" t="s">
        <v>1886</v>
      </c>
      <c r="G7216" s="10" t="s">
        <v>1887</v>
      </c>
      <c r="H7216" s="10" t="s">
        <v>22</v>
      </c>
      <c r="I7216" s="10" t="s">
        <v>23</v>
      </c>
      <c r="J7216" s="10" t="s">
        <v>1888</v>
      </c>
      <c r="K7216" s="10" t="s">
        <v>94</v>
      </c>
      <c r="L7216" s="10">
        <v>75701</v>
      </c>
      <c r="M7216" s="10" t="s">
        <v>95</v>
      </c>
      <c r="N7216" s="10" t="str">
        <f>_xlfn.XLOOKUP($M:$M,People!$B:$B,People!A:A)</f>
        <v>Roxanne Rodriguez</v>
      </c>
      <c r="O7216" s="10" t="s">
        <v>1889</v>
      </c>
      <c r="P7216" s="10" t="str">
        <f>VLOOKUP(O7216,Products!$A:$E,3,FALSE)</f>
        <v>Samsung</v>
      </c>
      <c r="Q7216" s="31">
        <f>INDEX(Products!$E:$E,MATCH(O7216,Products!$A:$A,0))</f>
        <v>0.28999999999999998</v>
      </c>
      <c r="R7216" s="10" t="s">
        <v>41</v>
      </c>
      <c r="S7216" s="10" t="s">
        <v>71</v>
      </c>
      <c r="T7216" s="10" t="s">
        <v>1890</v>
      </c>
      <c r="U7216" s="12">
        <v>2.6879999999999997</v>
      </c>
      <c r="V7216" s="12">
        <v>3</v>
      </c>
      <c r="W7216" s="12">
        <v>0.8</v>
      </c>
      <c r="X7216" s="12">
        <v>-7.3920000000000021</v>
      </c>
    </row>
    <row r="7217" spans="1:24" ht="14" x14ac:dyDescent="0.3">
      <c r="A7217" s="9">
        <v>7212</v>
      </c>
      <c r="B7217" s="14" t="s">
        <v>9569</v>
      </c>
      <c r="C7217" s="15">
        <v>46099</v>
      </c>
      <c r="D7217" s="15">
        <v>46103</v>
      </c>
      <c r="E7217" s="10" t="s">
        <v>44</v>
      </c>
      <c r="F7217" s="10" t="s">
        <v>4437</v>
      </c>
      <c r="G7217" s="10" t="s">
        <v>4438</v>
      </c>
      <c r="H7217" s="10" t="s">
        <v>22</v>
      </c>
      <c r="I7217" s="10" t="s">
        <v>23</v>
      </c>
      <c r="J7217" s="10" t="s">
        <v>714</v>
      </c>
      <c r="K7217" s="10" t="s">
        <v>94</v>
      </c>
      <c r="L7217" s="10">
        <v>75220</v>
      </c>
      <c r="M7217" s="10" t="s">
        <v>95</v>
      </c>
      <c r="N7217" s="10" t="str">
        <f>_xlfn.XLOOKUP($M:$M,People!$B:$B,People!A:A)</f>
        <v>Roxanne Rodriguez</v>
      </c>
      <c r="O7217" s="10" t="s">
        <v>3465</v>
      </c>
      <c r="P7217" s="10" t="str">
        <f>VLOOKUP(O7217,Products!$A:$E,3,FALSE)</f>
        <v>3M</v>
      </c>
      <c r="Q7217" s="31">
        <f>INDEX(Products!$E:$E,MATCH(O7217,Products!$A:$A,0))</f>
        <v>0.3</v>
      </c>
      <c r="R7217" s="10" t="s">
        <v>41</v>
      </c>
      <c r="S7217" s="10" t="s">
        <v>61</v>
      </c>
      <c r="T7217" s="10" t="s">
        <v>3466</v>
      </c>
      <c r="U7217" s="12">
        <v>23.832000000000001</v>
      </c>
      <c r="V7217" s="12">
        <v>3</v>
      </c>
      <c r="W7217" s="12">
        <v>0.2</v>
      </c>
      <c r="X7217" s="12">
        <v>6.5538000000000007</v>
      </c>
    </row>
    <row r="7218" spans="1:24" ht="14" x14ac:dyDescent="0.3">
      <c r="A7218" s="9">
        <v>7213</v>
      </c>
      <c r="B7218" s="14" t="s">
        <v>9570</v>
      </c>
      <c r="C7218" s="15">
        <v>46099</v>
      </c>
      <c r="D7218" s="15">
        <v>46103</v>
      </c>
      <c r="E7218" s="10" t="s">
        <v>44</v>
      </c>
      <c r="F7218" s="10" t="s">
        <v>5621</v>
      </c>
      <c r="G7218" s="10" t="s">
        <v>5622</v>
      </c>
      <c r="H7218" s="10" t="s">
        <v>36</v>
      </c>
      <c r="I7218" s="10" t="s">
        <v>23</v>
      </c>
      <c r="J7218" s="10" t="s">
        <v>37</v>
      </c>
      <c r="K7218" s="10" t="s">
        <v>38</v>
      </c>
      <c r="L7218" s="10">
        <v>90008</v>
      </c>
      <c r="M7218" s="10" t="s">
        <v>39</v>
      </c>
      <c r="N7218" s="10" t="str">
        <f>_xlfn.XLOOKUP($M:$M,People!$B:$B,People!A:A)</f>
        <v>Sadie Pawthorne</v>
      </c>
      <c r="O7218" s="10" t="s">
        <v>5182</v>
      </c>
      <c r="P7218" s="10" t="str">
        <f>VLOOKUP(O7218,Products!$A:$E,3,FALSE)</f>
        <v>Samsung</v>
      </c>
      <c r="Q7218" s="31">
        <f>INDEX(Products!$E:$E,MATCH(O7218,Products!$A:$A,0))</f>
        <v>0.28999999999999998</v>
      </c>
      <c r="R7218" s="10" t="s">
        <v>41</v>
      </c>
      <c r="S7218" s="10" t="s">
        <v>61</v>
      </c>
      <c r="T7218" s="10" t="s">
        <v>3450</v>
      </c>
      <c r="U7218" s="12">
        <v>13.899999999999999</v>
      </c>
      <c r="V7218" s="12">
        <v>5</v>
      </c>
      <c r="W7218" s="12">
        <v>0</v>
      </c>
      <c r="X7218" s="12">
        <v>3.7529999999999997</v>
      </c>
    </row>
    <row r="7219" spans="1:24" ht="14" x14ac:dyDescent="0.3">
      <c r="A7219" s="9">
        <v>7214</v>
      </c>
      <c r="B7219" s="14" t="s">
        <v>9571</v>
      </c>
      <c r="C7219" s="15">
        <v>46099</v>
      </c>
      <c r="D7219" s="15">
        <v>46104</v>
      </c>
      <c r="E7219" s="10" t="s">
        <v>44</v>
      </c>
      <c r="F7219" s="10" t="s">
        <v>2441</v>
      </c>
      <c r="G7219" s="10" t="s">
        <v>2442</v>
      </c>
      <c r="H7219" s="10" t="s">
        <v>22</v>
      </c>
      <c r="I7219" s="10" t="s">
        <v>23</v>
      </c>
      <c r="J7219" s="10" t="s">
        <v>86</v>
      </c>
      <c r="K7219" s="10" t="s">
        <v>87</v>
      </c>
      <c r="L7219" s="10">
        <v>98115</v>
      </c>
      <c r="M7219" s="10" t="s">
        <v>39</v>
      </c>
      <c r="N7219" s="10" t="str">
        <f>_xlfn.XLOOKUP($M:$M,People!$B:$B,People!A:A)</f>
        <v>Sadie Pawthorne</v>
      </c>
      <c r="O7219" s="10" t="s">
        <v>2263</v>
      </c>
      <c r="P7219" s="10" t="str">
        <f>VLOOKUP(O7219,Products!$A:$E,3,FALSE)</f>
        <v>Canon</v>
      </c>
      <c r="Q7219" s="31">
        <f>INDEX(Products!$E:$E,MATCH(O7219,Products!$A:$A,0))</f>
        <v>0.32</v>
      </c>
      <c r="R7219" s="10" t="s">
        <v>41</v>
      </c>
      <c r="S7219" s="10" t="s">
        <v>61</v>
      </c>
      <c r="T7219" s="10" t="s">
        <v>2264</v>
      </c>
      <c r="U7219" s="12">
        <v>46.2</v>
      </c>
      <c r="V7219" s="12">
        <v>4</v>
      </c>
      <c r="W7219" s="12">
        <v>0</v>
      </c>
      <c r="X7219" s="12">
        <v>21.251999999999999</v>
      </c>
    </row>
    <row r="7220" spans="1:24" ht="14" x14ac:dyDescent="0.3">
      <c r="A7220" s="9">
        <v>7215</v>
      </c>
      <c r="B7220" s="14" t="s">
        <v>9567</v>
      </c>
      <c r="C7220" s="15">
        <v>46099</v>
      </c>
      <c r="D7220" s="15">
        <v>46104</v>
      </c>
      <c r="E7220" s="10" t="s">
        <v>44</v>
      </c>
      <c r="F7220" s="10" t="s">
        <v>1886</v>
      </c>
      <c r="G7220" s="10" t="s">
        <v>1887</v>
      </c>
      <c r="H7220" s="10" t="s">
        <v>22</v>
      </c>
      <c r="I7220" s="10" t="s">
        <v>23</v>
      </c>
      <c r="J7220" s="10" t="s">
        <v>1888</v>
      </c>
      <c r="K7220" s="10" t="s">
        <v>94</v>
      </c>
      <c r="L7220" s="10">
        <v>75701</v>
      </c>
      <c r="M7220" s="10" t="s">
        <v>95</v>
      </c>
      <c r="N7220" s="10" t="str">
        <f>_xlfn.XLOOKUP($M:$M,People!$B:$B,People!A:A)</f>
        <v>Roxanne Rodriguez</v>
      </c>
      <c r="O7220" s="10" t="s">
        <v>1895</v>
      </c>
      <c r="P7220" s="10" t="str">
        <f>VLOOKUP(O7220,Products!$A:$E,3,FALSE)</f>
        <v>Samsung</v>
      </c>
      <c r="Q7220" s="31">
        <f>INDEX(Products!$E:$E,MATCH(O7220,Products!$A:$A,0))</f>
        <v>0.33</v>
      </c>
      <c r="R7220" s="10" t="s">
        <v>41</v>
      </c>
      <c r="S7220" s="10" t="s">
        <v>68</v>
      </c>
      <c r="T7220" s="10" t="s">
        <v>1896</v>
      </c>
      <c r="U7220" s="12">
        <v>182.99399999999997</v>
      </c>
      <c r="V7220" s="12">
        <v>3</v>
      </c>
      <c r="W7220" s="12">
        <v>0.8</v>
      </c>
      <c r="X7220" s="12">
        <v>-320.23950000000013</v>
      </c>
    </row>
    <row r="7221" spans="1:24" ht="14" x14ac:dyDescent="0.3">
      <c r="A7221" s="9">
        <v>7216</v>
      </c>
      <c r="B7221" s="14" t="s">
        <v>9570</v>
      </c>
      <c r="C7221" s="15">
        <v>46099</v>
      </c>
      <c r="D7221" s="15">
        <v>46103</v>
      </c>
      <c r="E7221" s="10" t="s">
        <v>44</v>
      </c>
      <c r="F7221" s="10" t="s">
        <v>5621</v>
      </c>
      <c r="G7221" s="10" t="s">
        <v>5622</v>
      </c>
      <c r="H7221" s="10" t="s">
        <v>36</v>
      </c>
      <c r="I7221" s="10" t="s">
        <v>23</v>
      </c>
      <c r="J7221" s="10" t="s">
        <v>37</v>
      </c>
      <c r="K7221" s="10" t="s">
        <v>38</v>
      </c>
      <c r="L7221" s="10">
        <v>90008</v>
      </c>
      <c r="M7221" s="10" t="s">
        <v>39</v>
      </c>
      <c r="N7221" s="10" t="str">
        <f>_xlfn.XLOOKUP($M:$M,People!$B:$B,People!A:A)</f>
        <v>Sadie Pawthorne</v>
      </c>
      <c r="O7221" s="10" t="s">
        <v>2553</v>
      </c>
      <c r="P7221" s="10" t="str">
        <f>VLOOKUP(O7221,Products!$A:$E,3,FALSE)</f>
        <v>Samsung</v>
      </c>
      <c r="Q7221" s="31">
        <f>INDEX(Products!$E:$E,MATCH(O7221,Products!$A:$A,0))</f>
        <v>0.37</v>
      </c>
      <c r="R7221" s="10" t="s">
        <v>41</v>
      </c>
      <c r="S7221" s="10" t="s">
        <v>155</v>
      </c>
      <c r="T7221" s="10" t="s">
        <v>2554</v>
      </c>
      <c r="U7221" s="12">
        <v>19.399999999999999</v>
      </c>
      <c r="V7221" s="12">
        <v>5</v>
      </c>
      <c r="W7221" s="12">
        <v>0</v>
      </c>
      <c r="X7221" s="12">
        <v>9.3120000000000012</v>
      </c>
    </row>
    <row r="7222" spans="1:24" ht="14" x14ac:dyDescent="0.3">
      <c r="A7222" s="9">
        <v>7217</v>
      </c>
      <c r="B7222" s="14" t="s">
        <v>9567</v>
      </c>
      <c r="C7222" s="15">
        <v>46099</v>
      </c>
      <c r="D7222" s="15">
        <v>46104</v>
      </c>
      <c r="E7222" s="10" t="s">
        <v>44</v>
      </c>
      <c r="F7222" s="10" t="s">
        <v>1886</v>
      </c>
      <c r="G7222" s="10" t="s">
        <v>1887</v>
      </c>
      <c r="H7222" s="10" t="s">
        <v>22</v>
      </c>
      <c r="I7222" s="10" t="s">
        <v>23</v>
      </c>
      <c r="J7222" s="10" t="s">
        <v>1888</v>
      </c>
      <c r="K7222" s="10" t="s">
        <v>94</v>
      </c>
      <c r="L7222" s="10">
        <v>75701</v>
      </c>
      <c r="M7222" s="10" t="s">
        <v>95</v>
      </c>
      <c r="N7222" s="10" t="str">
        <f>_xlfn.XLOOKUP($M:$M,People!$B:$B,People!A:A)</f>
        <v>Roxanne Rodriguez</v>
      </c>
      <c r="O7222" s="10" t="s">
        <v>1891</v>
      </c>
      <c r="P7222" s="10" t="str">
        <f>VLOOKUP(O7222,Products!$A:$E,3,FALSE)</f>
        <v>Samsung</v>
      </c>
      <c r="Q7222" s="31">
        <f>INDEX(Products!$E:$E,MATCH(O7222,Products!$A:$A,0))</f>
        <v>0.31</v>
      </c>
      <c r="R7222" s="10" t="s">
        <v>64</v>
      </c>
      <c r="S7222" s="10" t="s">
        <v>144</v>
      </c>
      <c r="T7222" s="10" t="s">
        <v>1892</v>
      </c>
      <c r="U7222" s="12">
        <v>27.816000000000003</v>
      </c>
      <c r="V7222" s="12">
        <v>3</v>
      </c>
      <c r="W7222" s="12">
        <v>0.2</v>
      </c>
      <c r="X7222" s="12">
        <v>4.5200999999999958</v>
      </c>
    </row>
    <row r="7223" spans="1:24" ht="14" x14ac:dyDescent="0.3">
      <c r="A7223" s="9">
        <v>7218</v>
      </c>
      <c r="B7223" s="14" t="s">
        <v>9572</v>
      </c>
      <c r="C7223" s="15">
        <v>46099</v>
      </c>
      <c r="D7223" s="15">
        <v>46105</v>
      </c>
      <c r="E7223" s="10" t="s">
        <v>44</v>
      </c>
      <c r="F7223" s="10" t="s">
        <v>4379</v>
      </c>
      <c r="G7223" s="10" t="s">
        <v>4380</v>
      </c>
      <c r="H7223" s="10" t="s">
        <v>22</v>
      </c>
      <c r="I7223" s="10" t="s">
        <v>23</v>
      </c>
      <c r="J7223" s="10" t="s">
        <v>165</v>
      </c>
      <c r="K7223" s="10" t="s">
        <v>94</v>
      </c>
      <c r="L7223" s="10">
        <v>77041</v>
      </c>
      <c r="M7223" s="10" t="s">
        <v>95</v>
      </c>
      <c r="N7223" s="10" t="str">
        <f>_xlfn.XLOOKUP($M:$M,People!$B:$B,People!A:A)</f>
        <v>Roxanne Rodriguez</v>
      </c>
      <c r="O7223" s="10" t="s">
        <v>2199</v>
      </c>
      <c r="P7223" s="10" t="str">
        <f>VLOOKUP(O7223,Products!$A:$E,3,FALSE)</f>
        <v>Staples</v>
      </c>
      <c r="Q7223" s="31">
        <f>INDEX(Products!$E:$E,MATCH(O7223,Products!$A:$A,0))</f>
        <v>0.25</v>
      </c>
      <c r="R7223" s="10" t="s">
        <v>64</v>
      </c>
      <c r="S7223" s="10" t="s">
        <v>65</v>
      </c>
      <c r="T7223" s="10" t="s">
        <v>2200</v>
      </c>
      <c r="U7223" s="12">
        <v>537.54399999999998</v>
      </c>
      <c r="V7223" s="12">
        <v>7</v>
      </c>
      <c r="W7223" s="12">
        <v>0.2</v>
      </c>
      <c r="X7223" s="12">
        <v>47.035099999999971</v>
      </c>
    </row>
    <row r="7224" spans="1:24" ht="14" x14ac:dyDescent="0.3">
      <c r="A7224" s="9">
        <v>7219</v>
      </c>
      <c r="B7224" s="14" t="s">
        <v>9573</v>
      </c>
      <c r="C7224" s="15">
        <v>46100</v>
      </c>
      <c r="D7224" s="15">
        <v>46103</v>
      </c>
      <c r="E7224" s="10" t="s">
        <v>19</v>
      </c>
      <c r="F7224" s="10" t="s">
        <v>1451</v>
      </c>
      <c r="G7224" s="10" t="s">
        <v>1452</v>
      </c>
      <c r="H7224" s="10" t="s">
        <v>22</v>
      </c>
      <c r="I7224" s="10" t="s">
        <v>23</v>
      </c>
      <c r="J7224" s="10" t="s">
        <v>2909</v>
      </c>
      <c r="K7224" s="10" t="s">
        <v>38</v>
      </c>
      <c r="L7224" s="10">
        <v>93727</v>
      </c>
      <c r="M7224" s="10" t="s">
        <v>39</v>
      </c>
      <c r="N7224" s="10" t="str">
        <f>_xlfn.XLOOKUP($M:$M,People!$B:$B,People!A:A)</f>
        <v>Sadie Pawthorne</v>
      </c>
      <c r="O7224" s="10" t="s">
        <v>4606</v>
      </c>
      <c r="P7224" s="10" t="str">
        <f>VLOOKUP(O7224,Products!$A:$E,3,FALSE)</f>
        <v>3M</v>
      </c>
      <c r="Q7224" s="31">
        <f>INDEX(Products!$E:$E,MATCH(O7224,Products!$A:$A,0))</f>
        <v>0.28000000000000003</v>
      </c>
      <c r="R7224" s="10" t="s">
        <v>28</v>
      </c>
      <c r="S7224" s="10" t="s">
        <v>58</v>
      </c>
      <c r="T7224" s="10" t="s">
        <v>4607</v>
      </c>
      <c r="U7224" s="12">
        <v>30.93</v>
      </c>
      <c r="V7224" s="12">
        <v>1</v>
      </c>
      <c r="W7224" s="12">
        <v>0</v>
      </c>
      <c r="X7224" s="12">
        <v>12.6813</v>
      </c>
    </row>
    <row r="7225" spans="1:24" ht="14" x14ac:dyDescent="0.3">
      <c r="A7225" s="9">
        <v>7220</v>
      </c>
      <c r="B7225" s="14" t="s">
        <v>9573</v>
      </c>
      <c r="C7225" s="15">
        <v>46100</v>
      </c>
      <c r="D7225" s="15">
        <v>46103</v>
      </c>
      <c r="E7225" s="10" t="s">
        <v>19</v>
      </c>
      <c r="F7225" s="10" t="s">
        <v>1451</v>
      </c>
      <c r="G7225" s="10" t="s">
        <v>1452</v>
      </c>
      <c r="H7225" s="10" t="s">
        <v>22</v>
      </c>
      <c r="I7225" s="10" t="s">
        <v>23</v>
      </c>
      <c r="J7225" s="10" t="s">
        <v>2909</v>
      </c>
      <c r="K7225" s="10" t="s">
        <v>38</v>
      </c>
      <c r="L7225" s="10">
        <v>93727</v>
      </c>
      <c r="M7225" s="10" t="s">
        <v>39</v>
      </c>
      <c r="N7225" s="10" t="str">
        <f>_xlfn.XLOOKUP($M:$M,People!$B:$B,People!A:A)</f>
        <v>Sadie Pawthorne</v>
      </c>
      <c r="O7225" s="10" t="s">
        <v>2051</v>
      </c>
      <c r="P7225" s="10" t="str">
        <f>VLOOKUP(O7225,Products!$A:$E,3,FALSE)</f>
        <v>Samsung</v>
      </c>
      <c r="Q7225" s="31">
        <f>INDEX(Products!$E:$E,MATCH(O7225,Products!$A:$A,0))</f>
        <v>0.33</v>
      </c>
      <c r="R7225" s="10" t="s">
        <v>28</v>
      </c>
      <c r="S7225" s="10" t="s">
        <v>50</v>
      </c>
      <c r="T7225" s="10" t="s">
        <v>2052</v>
      </c>
      <c r="U7225" s="12">
        <v>697.16</v>
      </c>
      <c r="V7225" s="12">
        <v>5</v>
      </c>
      <c r="W7225" s="12">
        <v>0.2</v>
      </c>
      <c r="X7225" s="12">
        <v>8.7144999999999868</v>
      </c>
    </row>
    <row r="7226" spans="1:24" ht="14" x14ac:dyDescent="0.3">
      <c r="A7226" s="9">
        <v>7221</v>
      </c>
      <c r="B7226" s="14" t="s">
        <v>9574</v>
      </c>
      <c r="C7226" s="15">
        <v>46100</v>
      </c>
      <c r="D7226" s="15">
        <v>46105</v>
      </c>
      <c r="E7226" s="10" t="s">
        <v>44</v>
      </c>
      <c r="F7226" s="10" t="s">
        <v>3037</v>
      </c>
      <c r="G7226" s="10" t="s">
        <v>3038</v>
      </c>
      <c r="H7226" s="10" t="s">
        <v>36</v>
      </c>
      <c r="I7226" s="10" t="s">
        <v>23</v>
      </c>
      <c r="J7226" s="10" t="s">
        <v>37</v>
      </c>
      <c r="K7226" s="10" t="s">
        <v>38</v>
      </c>
      <c r="L7226" s="10">
        <v>90008</v>
      </c>
      <c r="M7226" s="10" t="s">
        <v>39</v>
      </c>
      <c r="N7226" s="10" t="str">
        <f>_xlfn.XLOOKUP($M:$M,People!$B:$B,People!A:A)</f>
        <v>Sadie Pawthorne</v>
      </c>
      <c r="O7226" s="10" t="s">
        <v>4217</v>
      </c>
      <c r="P7226" s="10" t="str">
        <f>VLOOKUP(O7226,Products!$A:$E,3,FALSE)</f>
        <v>3M</v>
      </c>
      <c r="Q7226" s="31">
        <f>INDEX(Products!$E:$E,MATCH(O7226,Products!$A:$A,0))</f>
        <v>0.38</v>
      </c>
      <c r="R7226" s="10" t="s">
        <v>41</v>
      </c>
      <c r="S7226" s="10" t="s">
        <v>71</v>
      </c>
      <c r="T7226" s="10" t="s">
        <v>4218</v>
      </c>
      <c r="U7226" s="12">
        <v>381.35999999999996</v>
      </c>
      <c r="V7226" s="12">
        <v>7</v>
      </c>
      <c r="W7226" s="12">
        <v>0</v>
      </c>
      <c r="X7226" s="12">
        <v>106.78080000000003</v>
      </c>
    </row>
    <row r="7227" spans="1:24" ht="14" x14ac:dyDescent="0.3">
      <c r="A7227" s="9">
        <v>7222</v>
      </c>
      <c r="B7227" s="14" t="s">
        <v>9575</v>
      </c>
      <c r="C7227" s="15">
        <v>46100</v>
      </c>
      <c r="D7227" s="15">
        <v>46101</v>
      </c>
      <c r="E7227" s="10" t="s">
        <v>168</v>
      </c>
      <c r="F7227" s="10" t="s">
        <v>3425</v>
      </c>
      <c r="G7227" s="10" t="s">
        <v>3426</v>
      </c>
      <c r="H7227" s="10" t="s">
        <v>36</v>
      </c>
      <c r="I7227" s="10" t="s">
        <v>23</v>
      </c>
      <c r="J7227" s="10" t="s">
        <v>978</v>
      </c>
      <c r="K7227" s="10" t="s">
        <v>691</v>
      </c>
      <c r="L7227" s="10">
        <v>8701</v>
      </c>
      <c r="M7227" s="10" t="s">
        <v>133</v>
      </c>
      <c r="N7227" s="10" t="str">
        <f>_xlfn.XLOOKUP($M:$M,People!$B:$B,People!A:A)</f>
        <v>Chuck Magee</v>
      </c>
      <c r="O7227" s="10" t="s">
        <v>5411</v>
      </c>
      <c r="P7227" s="10" t="str">
        <f>VLOOKUP(O7227,Products!$A:$E,3,FALSE)</f>
        <v>HP</v>
      </c>
      <c r="Q7227" s="31">
        <f>INDEX(Products!$E:$E,MATCH(O7227,Products!$A:$A,0))</f>
        <v>0.35</v>
      </c>
      <c r="R7227" s="10" t="s">
        <v>41</v>
      </c>
      <c r="S7227" s="10" t="s">
        <v>61</v>
      </c>
      <c r="T7227" s="10" t="s">
        <v>5412</v>
      </c>
      <c r="U7227" s="12">
        <v>8.94</v>
      </c>
      <c r="V7227" s="12">
        <v>3</v>
      </c>
      <c r="W7227" s="12">
        <v>0</v>
      </c>
      <c r="X7227" s="12">
        <v>2.4138000000000006</v>
      </c>
    </row>
    <row r="7228" spans="1:24" ht="14" x14ac:dyDescent="0.3">
      <c r="A7228" s="9">
        <v>7223</v>
      </c>
      <c r="B7228" s="14" t="s">
        <v>9573</v>
      </c>
      <c r="C7228" s="15">
        <v>46100</v>
      </c>
      <c r="D7228" s="15">
        <v>46103</v>
      </c>
      <c r="E7228" s="10" t="s">
        <v>19</v>
      </c>
      <c r="F7228" s="10" t="s">
        <v>1451</v>
      </c>
      <c r="G7228" s="10" t="s">
        <v>1452</v>
      </c>
      <c r="H7228" s="10" t="s">
        <v>22</v>
      </c>
      <c r="I7228" s="10" t="s">
        <v>23</v>
      </c>
      <c r="J7228" s="10" t="s">
        <v>2909</v>
      </c>
      <c r="K7228" s="10" t="s">
        <v>38</v>
      </c>
      <c r="L7228" s="10">
        <v>93727</v>
      </c>
      <c r="M7228" s="10" t="s">
        <v>39</v>
      </c>
      <c r="N7228" s="10" t="str">
        <f>_xlfn.XLOOKUP($M:$M,People!$B:$B,People!A:A)</f>
        <v>Sadie Pawthorne</v>
      </c>
      <c r="O7228" s="10" t="s">
        <v>696</v>
      </c>
      <c r="P7228" s="10" t="str">
        <f>VLOOKUP(O7228,Products!$A:$E,3,FALSE)</f>
        <v>Dell</v>
      </c>
      <c r="Q7228" s="31">
        <f>INDEX(Products!$E:$E,MATCH(O7228,Products!$A:$A,0))</f>
        <v>0.4</v>
      </c>
      <c r="R7228" s="10" t="s">
        <v>41</v>
      </c>
      <c r="S7228" s="10" t="s">
        <v>68</v>
      </c>
      <c r="T7228" s="10" t="s">
        <v>697</v>
      </c>
      <c r="U7228" s="12">
        <v>27.496000000000002</v>
      </c>
      <c r="V7228" s="12">
        <v>7</v>
      </c>
      <c r="W7228" s="12">
        <v>0.2</v>
      </c>
      <c r="X7228" s="12">
        <v>9.2798999999999996</v>
      </c>
    </row>
    <row r="7229" spans="1:24" ht="14" x14ac:dyDescent="0.3">
      <c r="A7229" s="9">
        <v>7224</v>
      </c>
      <c r="B7229" s="14" t="s">
        <v>9573</v>
      </c>
      <c r="C7229" s="15">
        <v>46100</v>
      </c>
      <c r="D7229" s="15">
        <v>46103</v>
      </c>
      <c r="E7229" s="10" t="s">
        <v>19</v>
      </c>
      <c r="F7229" s="10" t="s">
        <v>1451</v>
      </c>
      <c r="G7229" s="10" t="s">
        <v>1452</v>
      </c>
      <c r="H7229" s="10" t="s">
        <v>22</v>
      </c>
      <c r="I7229" s="10" t="s">
        <v>23</v>
      </c>
      <c r="J7229" s="10" t="s">
        <v>2909</v>
      </c>
      <c r="K7229" s="10" t="s">
        <v>38</v>
      </c>
      <c r="L7229" s="10">
        <v>93727</v>
      </c>
      <c r="M7229" s="10" t="s">
        <v>39</v>
      </c>
      <c r="N7229" s="10" t="str">
        <f>_xlfn.XLOOKUP($M:$M,People!$B:$B,People!A:A)</f>
        <v>Sadie Pawthorne</v>
      </c>
      <c r="O7229" s="10" t="s">
        <v>4234</v>
      </c>
      <c r="P7229" s="10" t="str">
        <f>VLOOKUP(O7229,Products!$A:$E,3,FALSE)</f>
        <v>Logitech</v>
      </c>
      <c r="Q7229" s="31">
        <f>INDEX(Products!$E:$E,MATCH(O7229,Products!$A:$A,0))</f>
        <v>0.25</v>
      </c>
      <c r="R7229" s="10" t="s">
        <v>41</v>
      </c>
      <c r="S7229" s="10" t="s">
        <v>68</v>
      </c>
      <c r="T7229" s="10" t="s">
        <v>4235</v>
      </c>
      <c r="U7229" s="12">
        <v>14.624000000000002</v>
      </c>
      <c r="V7229" s="12">
        <v>2</v>
      </c>
      <c r="W7229" s="12">
        <v>0.2</v>
      </c>
      <c r="X7229" s="12">
        <v>5.1183999999999994</v>
      </c>
    </row>
    <row r="7230" spans="1:24" ht="14" x14ac:dyDescent="0.3">
      <c r="A7230" s="9">
        <v>7225</v>
      </c>
      <c r="B7230" s="14" t="s">
        <v>9576</v>
      </c>
      <c r="C7230" s="15">
        <v>46100</v>
      </c>
      <c r="D7230" s="15">
        <v>46103</v>
      </c>
      <c r="E7230" s="10" t="s">
        <v>168</v>
      </c>
      <c r="F7230" s="10" t="s">
        <v>3091</v>
      </c>
      <c r="G7230" s="10" t="s">
        <v>3092</v>
      </c>
      <c r="H7230" s="10" t="s">
        <v>22</v>
      </c>
      <c r="I7230" s="10" t="s">
        <v>23</v>
      </c>
      <c r="J7230" s="10" t="s">
        <v>114</v>
      </c>
      <c r="K7230" s="10" t="s">
        <v>38</v>
      </c>
      <c r="L7230" s="10">
        <v>94110</v>
      </c>
      <c r="M7230" s="10" t="s">
        <v>39</v>
      </c>
      <c r="N7230" s="10" t="str">
        <f>_xlfn.XLOOKUP($M:$M,People!$B:$B,People!A:A)</f>
        <v>Sadie Pawthorne</v>
      </c>
      <c r="O7230" s="10" t="s">
        <v>2985</v>
      </c>
      <c r="P7230" s="10" t="str">
        <f>VLOOKUP(O7230,Products!$A:$E,3,FALSE)</f>
        <v>Canon</v>
      </c>
      <c r="Q7230" s="31">
        <f>INDEX(Products!$E:$E,MATCH(O7230,Products!$A:$A,0))</f>
        <v>0.32</v>
      </c>
      <c r="R7230" s="10" t="s">
        <v>41</v>
      </c>
      <c r="S7230" s="10" t="s">
        <v>68</v>
      </c>
      <c r="T7230" s="10" t="s">
        <v>2986</v>
      </c>
      <c r="U7230" s="12">
        <v>19.824000000000002</v>
      </c>
      <c r="V7230" s="12">
        <v>6</v>
      </c>
      <c r="W7230" s="12">
        <v>0.2</v>
      </c>
      <c r="X7230" s="12">
        <v>6.690599999999999</v>
      </c>
    </row>
    <row r="7231" spans="1:24" ht="14" x14ac:dyDescent="0.3">
      <c r="A7231" s="9">
        <v>7226</v>
      </c>
      <c r="B7231" s="14" t="s">
        <v>9577</v>
      </c>
      <c r="C7231" s="15">
        <v>46100</v>
      </c>
      <c r="D7231" s="15">
        <v>46105</v>
      </c>
      <c r="E7231" s="10" t="s">
        <v>44</v>
      </c>
      <c r="F7231" s="10" t="s">
        <v>2402</v>
      </c>
      <c r="G7231" s="10" t="s">
        <v>2403</v>
      </c>
      <c r="H7231" s="10" t="s">
        <v>92</v>
      </c>
      <c r="I7231" s="10" t="s">
        <v>23</v>
      </c>
      <c r="J7231" s="10" t="s">
        <v>237</v>
      </c>
      <c r="K7231" s="10" t="s">
        <v>238</v>
      </c>
      <c r="L7231" s="10">
        <v>10024</v>
      </c>
      <c r="M7231" s="10" t="s">
        <v>133</v>
      </c>
      <c r="N7231" s="10" t="str">
        <f>_xlfn.XLOOKUP($M:$M,People!$B:$B,People!A:A)</f>
        <v>Chuck Magee</v>
      </c>
      <c r="O7231" s="10" t="s">
        <v>3267</v>
      </c>
      <c r="P7231" s="10" t="str">
        <f>VLOOKUP(O7231,Products!$A:$E,3,FALSE)</f>
        <v>Dell</v>
      </c>
      <c r="Q7231" s="31">
        <f>INDEX(Products!$E:$E,MATCH(O7231,Products!$A:$A,0))</f>
        <v>0.3</v>
      </c>
      <c r="R7231" s="10" t="s">
        <v>41</v>
      </c>
      <c r="S7231" s="10" t="s">
        <v>42</v>
      </c>
      <c r="T7231" s="10" t="s">
        <v>3268</v>
      </c>
      <c r="U7231" s="12">
        <v>28.91</v>
      </c>
      <c r="V7231" s="12">
        <v>7</v>
      </c>
      <c r="W7231" s="12">
        <v>0</v>
      </c>
      <c r="X7231" s="12">
        <v>13.2986</v>
      </c>
    </row>
    <row r="7232" spans="1:24" ht="14" x14ac:dyDescent="0.3">
      <c r="A7232" s="9">
        <v>7227</v>
      </c>
      <c r="B7232" s="14" t="s">
        <v>9576</v>
      </c>
      <c r="C7232" s="15">
        <v>46100</v>
      </c>
      <c r="D7232" s="15">
        <v>46103</v>
      </c>
      <c r="E7232" s="10" t="s">
        <v>168</v>
      </c>
      <c r="F7232" s="10" t="s">
        <v>3091</v>
      </c>
      <c r="G7232" s="10" t="s">
        <v>3092</v>
      </c>
      <c r="H7232" s="10" t="s">
        <v>22</v>
      </c>
      <c r="I7232" s="10" t="s">
        <v>23</v>
      </c>
      <c r="J7232" s="10" t="s">
        <v>114</v>
      </c>
      <c r="K7232" s="10" t="s">
        <v>38</v>
      </c>
      <c r="L7232" s="10">
        <v>94110</v>
      </c>
      <c r="M7232" s="10" t="s">
        <v>39</v>
      </c>
      <c r="N7232" s="10" t="str">
        <f>_xlfn.XLOOKUP($M:$M,People!$B:$B,People!A:A)</f>
        <v>Sadie Pawthorne</v>
      </c>
      <c r="O7232" s="10" t="s">
        <v>403</v>
      </c>
      <c r="P7232" s="10" t="str">
        <f>VLOOKUP(O7232,Products!$A:$E,3,FALSE)</f>
        <v>IKEA</v>
      </c>
      <c r="Q7232" s="31">
        <f>INDEX(Products!$E:$E,MATCH(O7232,Products!$A:$A,0))</f>
        <v>0.36</v>
      </c>
      <c r="R7232" s="10" t="s">
        <v>64</v>
      </c>
      <c r="S7232" s="10" t="s">
        <v>144</v>
      </c>
      <c r="T7232" s="10" t="s">
        <v>404</v>
      </c>
      <c r="U7232" s="12">
        <v>99.54</v>
      </c>
      <c r="V7232" s="12">
        <v>2</v>
      </c>
      <c r="W7232" s="12">
        <v>0</v>
      </c>
      <c r="X7232" s="12">
        <v>10.949399999999997</v>
      </c>
    </row>
    <row r="7233" spans="1:24" ht="14" x14ac:dyDescent="0.3">
      <c r="A7233" s="9">
        <v>7228</v>
      </c>
      <c r="B7233" s="14" t="s">
        <v>9576</v>
      </c>
      <c r="C7233" s="15">
        <v>46100</v>
      </c>
      <c r="D7233" s="15">
        <v>46103</v>
      </c>
      <c r="E7233" s="10" t="s">
        <v>168</v>
      </c>
      <c r="F7233" s="10" t="s">
        <v>3091</v>
      </c>
      <c r="G7233" s="10" t="s">
        <v>3092</v>
      </c>
      <c r="H7233" s="10" t="s">
        <v>22</v>
      </c>
      <c r="I7233" s="10" t="s">
        <v>23</v>
      </c>
      <c r="J7233" s="10" t="s">
        <v>114</v>
      </c>
      <c r="K7233" s="10" t="s">
        <v>38</v>
      </c>
      <c r="L7233" s="10">
        <v>94110</v>
      </c>
      <c r="M7233" s="10" t="s">
        <v>39</v>
      </c>
      <c r="N7233" s="10" t="str">
        <f>_xlfn.XLOOKUP($M:$M,People!$B:$B,People!A:A)</f>
        <v>Sadie Pawthorne</v>
      </c>
      <c r="O7233" s="10" t="s">
        <v>3673</v>
      </c>
      <c r="P7233" s="10" t="str">
        <f>VLOOKUP(O7233,Products!$A:$E,3,FALSE)</f>
        <v>3M</v>
      </c>
      <c r="Q7233" s="31">
        <f>INDEX(Products!$E:$E,MATCH(O7233,Products!$A:$A,0))</f>
        <v>0.28000000000000003</v>
      </c>
      <c r="R7233" s="10" t="s">
        <v>64</v>
      </c>
      <c r="S7233" s="10" t="s">
        <v>144</v>
      </c>
      <c r="T7233" s="10" t="s">
        <v>3674</v>
      </c>
      <c r="U7233" s="12">
        <v>199.96</v>
      </c>
      <c r="V7233" s="12">
        <v>4</v>
      </c>
      <c r="W7233" s="12">
        <v>0</v>
      </c>
      <c r="X7233" s="12">
        <v>85.982800000000012</v>
      </c>
    </row>
    <row r="7234" spans="1:24" ht="14" x14ac:dyDescent="0.3">
      <c r="A7234" s="9">
        <v>7229</v>
      </c>
      <c r="B7234" s="14" t="s">
        <v>9576</v>
      </c>
      <c r="C7234" s="15">
        <v>46100</v>
      </c>
      <c r="D7234" s="15">
        <v>46103</v>
      </c>
      <c r="E7234" s="10" t="s">
        <v>168</v>
      </c>
      <c r="F7234" s="10" t="s">
        <v>3091</v>
      </c>
      <c r="G7234" s="10" t="s">
        <v>3092</v>
      </c>
      <c r="H7234" s="10" t="s">
        <v>22</v>
      </c>
      <c r="I7234" s="10" t="s">
        <v>23</v>
      </c>
      <c r="J7234" s="10" t="s">
        <v>114</v>
      </c>
      <c r="K7234" s="10" t="s">
        <v>38</v>
      </c>
      <c r="L7234" s="10">
        <v>94110</v>
      </c>
      <c r="M7234" s="10" t="s">
        <v>39</v>
      </c>
      <c r="N7234" s="10" t="str">
        <f>_xlfn.XLOOKUP($M:$M,People!$B:$B,People!A:A)</f>
        <v>Sadie Pawthorne</v>
      </c>
      <c r="O7234" s="10" t="s">
        <v>3491</v>
      </c>
      <c r="P7234" s="10" t="str">
        <f>VLOOKUP(O7234,Products!$A:$E,3,FALSE)</f>
        <v>Office Depot</v>
      </c>
      <c r="Q7234" s="31">
        <f>INDEX(Products!$E:$E,MATCH(O7234,Products!$A:$A,0))</f>
        <v>0.32</v>
      </c>
      <c r="R7234" s="10" t="s">
        <v>64</v>
      </c>
      <c r="S7234" s="10" t="s">
        <v>65</v>
      </c>
      <c r="T7234" s="10" t="s">
        <v>3492</v>
      </c>
      <c r="U7234" s="12">
        <v>657.50400000000002</v>
      </c>
      <c r="V7234" s="12">
        <v>6</v>
      </c>
      <c r="W7234" s="12">
        <v>0.2</v>
      </c>
      <c r="X7234" s="12">
        <v>-131.50080000000005</v>
      </c>
    </row>
    <row r="7235" spans="1:24" ht="14" x14ac:dyDescent="0.3">
      <c r="A7235" s="9">
        <v>7230</v>
      </c>
      <c r="B7235" s="14" t="s">
        <v>9578</v>
      </c>
      <c r="C7235" s="15">
        <v>46100</v>
      </c>
      <c r="D7235" s="15">
        <v>46102</v>
      </c>
      <c r="E7235" s="19" t="s">
        <v>19</v>
      </c>
      <c r="F7235" s="19" t="s">
        <v>5955</v>
      </c>
      <c r="G7235" s="19" t="s">
        <v>5954</v>
      </c>
      <c r="H7235" s="19" t="s">
        <v>22</v>
      </c>
      <c r="I7235" s="19" t="s">
        <v>5934</v>
      </c>
      <c r="J7235" s="19" t="s">
        <v>5967</v>
      </c>
      <c r="K7235" s="19" t="s">
        <v>5936</v>
      </c>
      <c r="L7235" s="19" t="s">
        <v>5989</v>
      </c>
      <c r="M7235" s="19" t="s">
        <v>133</v>
      </c>
      <c r="N7235" s="10" t="str">
        <f>_xlfn.XLOOKUP($M:$M,People!$B:$B,People!A:A)</f>
        <v>Chuck Magee</v>
      </c>
      <c r="O7235" s="19" t="s">
        <v>4103</v>
      </c>
      <c r="P7235" s="10" t="str">
        <f>VLOOKUP(O7235,Products!$A:$E,3,FALSE)</f>
        <v>Staples</v>
      </c>
      <c r="Q7235" s="31">
        <f>INDEX(Products!$E:$E,MATCH(O7235,Products!$A:$A,0))</f>
        <v>0.37</v>
      </c>
      <c r="R7235" s="19" t="s">
        <v>28</v>
      </c>
      <c r="S7235" s="19" t="s">
        <v>29</v>
      </c>
      <c r="T7235" s="19" t="s">
        <v>4104</v>
      </c>
      <c r="U7235" s="18">
        <v>72.294000000000011</v>
      </c>
      <c r="V7235" s="18">
        <v>1</v>
      </c>
      <c r="W7235" s="18">
        <v>0.7</v>
      </c>
      <c r="X7235" s="18">
        <v>-98.801799999999986</v>
      </c>
    </row>
    <row r="7236" spans="1:24" ht="14" x14ac:dyDescent="0.3">
      <c r="A7236" s="9">
        <v>7231</v>
      </c>
      <c r="B7236" s="14" t="s">
        <v>9579</v>
      </c>
      <c r="C7236" s="15">
        <v>46101</v>
      </c>
      <c r="D7236" s="15">
        <v>46106</v>
      </c>
      <c r="E7236" s="10" t="s">
        <v>19</v>
      </c>
      <c r="F7236" s="10" t="s">
        <v>1349</v>
      </c>
      <c r="G7236" s="10" t="s">
        <v>1350</v>
      </c>
      <c r="H7236" s="10" t="s">
        <v>22</v>
      </c>
      <c r="I7236" s="10" t="s">
        <v>23</v>
      </c>
      <c r="J7236" s="10" t="s">
        <v>437</v>
      </c>
      <c r="K7236" s="10" t="s">
        <v>226</v>
      </c>
      <c r="L7236" s="10">
        <v>47201</v>
      </c>
      <c r="M7236" s="10" t="s">
        <v>95</v>
      </c>
      <c r="N7236" s="10" t="str">
        <f>_xlfn.XLOOKUP($M:$M,People!$B:$B,People!A:A)</f>
        <v>Roxanne Rodriguez</v>
      </c>
      <c r="O7236" s="10" t="s">
        <v>1351</v>
      </c>
      <c r="P7236" s="10" t="str">
        <f>VLOOKUP(O7236,Products!$A:$E,3,FALSE)</f>
        <v>Logitech</v>
      </c>
      <c r="Q7236" s="31">
        <f>INDEX(Products!$E:$E,MATCH(O7236,Products!$A:$A,0))</f>
        <v>0.28999999999999998</v>
      </c>
      <c r="R7236" s="10" t="s">
        <v>28</v>
      </c>
      <c r="S7236" s="10" t="s">
        <v>58</v>
      </c>
      <c r="T7236" s="10" t="s">
        <v>1352</v>
      </c>
      <c r="U7236" s="12">
        <v>2.91</v>
      </c>
      <c r="V7236" s="12">
        <v>1</v>
      </c>
      <c r="W7236" s="12">
        <v>0</v>
      </c>
      <c r="X7236" s="12">
        <v>1.3676999999999999</v>
      </c>
    </row>
    <row r="7237" spans="1:24" ht="14" x14ac:dyDescent="0.3">
      <c r="A7237" s="9">
        <v>7232</v>
      </c>
      <c r="B7237" s="14" t="s">
        <v>9580</v>
      </c>
      <c r="C7237" s="15">
        <v>46101</v>
      </c>
      <c r="D7237" s="15">
        <v>46101</v>
      </c>
      <c r="E7237" s="10" t="s">
        <v>1124</v>
      </c>
      <c r="F7237" s="10" t="s">
        <v>4647</v>
      </c>
      <c r="G7237" s="10" t="s">
        <v>4648</v>
      </c>
      <c r="H7237" s="10" t="s">
        <v>22</v>
      </c>
      <c r="I7237" s="10" t="s">
        <v>23</v>
      </c>
      <c r="J7237" s="10" t="s">
        <v>165</v>
      </c>
      <c r="K7237" s="10" t="s">
        <v>94</v>
      </c>
      <c r="L7237" s="10">
        <v>77041</v>
      </c>
      <c r="M7237" s="10" t="s">
        <v>95</v>
      </c>
      <c r="N7237" s="10" t="str">
        <f>_xlfn.XLOOKUP($M:$M,People!$B:$B,People!A:A)</f>
        <v>Roxanne Rodriguez</v>
      </c>
      <c r="O7237" s="10" t="s">
        <v>921</v>
      </c>
      <c r="P7237" s="10" t="str">
        <f>VLOOKUP(O7237,Products!$A:$E,3,FALSE)</f>
        <v>Dell</v>
      </c>
      <c r="Q7237" s="31">
        <f>INDEX(Products!$E:$E,MATCH(O7237,Products!$A:$A,0))</f>
        <v>0.36</v>
      </c>
      <c r="R7237" s="10" t="s">
        <v>41</v>
      </c>
      <c r="S7237" s="10" t="s">
        <v>82</v>
      </c>
      <c r="T7237" s="10" t="s">
        <v>167</v>
      </c>
      <c r="U7237" s="12">
        <v>56.704000000000001</v>
      </c>
      <c r="V7237" s="12">
        <v>2</v>
      </c>
      <c r="W7237" s="12">
        <v>0.2</v>
      </c>
      <c r="X7237" s="12">
        <v>19.137599999999992</v>
      </c>
    </row>
    <row r="7238" spans="1:24" ht="14" x14ac:dyDescent="0.3">
      <c r="A7238" s="9">
        <v>7233</v>
      </c>
      <c r="B7238" s="14" t="s">
        <v>9581</v>
      </c>
      <c r="C7238" s="15">
        <v>46101</v>
      </c>
      <c r="D7238" s="15">
        <v>46105</v>
      </c>
      <c r="E7238" s="10" t="s">
        <v>44</v>
      </c>
      <c r="F7238" s="10" t="s">
        <v>5269</v>
      </c>
      <c r="G7238" s="10" t="s">
        <v>5270</v>
      </c>
      <c r="H7238" s="10" t="s">
        <v>22</v>
      </c>
      <c r="I7238" s="10" t="s">
        <v>23</v>
      </c>
      <c r="J7238" s="10" t="s">
        <v>3057</v>
      </c>
      <c r="K7238" s="10" t="s">
        <v>656</v>
      </c>
      <c r="L7238" s="10">
        <v>6457</v>
      </c>
      <c r="M7238" s="10" t="s">
        <v>133</v>
      </c>
      <c r="N7238" s="10" t="str">
        <f>_xlfn.XLOOKUP($M:$M,People!$B:$B,People!A:A)</f>
        <v>Chuck Magee</v>
      </c>
      <c r="O7238" s="10" t="s">
        <v>3342</v>
      </c>
      <c r="P7238" s="10" t="str">
        <f>VLOOKUP(O7238,Products!$A:$E,3,FALSE)</f>
        <v>HP</v>
      </c>
      <c r="Q7238" s="31">
        <f>INDEX(Products!$E:$E,MATCH(O7238,Products!$A:$A,0))</f>
        <v>0.31</v>
      </c>
      <c r="R7238" s="10" t="s">
        <v>41</v>
      </c>
      <c r="S7238" s="10" t="s">
        <v>82</v>
      </c>
      <c r="T7238" s="10" t="s">
        <v>3343</v>
      </c>
      <c r="U7238" s="12">
        <v>61.96</v>
      </c>
      <c r="V7238" s="12">
        <v>2</v>
      </c>
      <c r="W7238" s="12">
        <v>0</v>
      </c>
      <c r="X7238" s="12">
        <v>27.881999999999998</v>
      </c>
    </row>
    <row r="7239" spans="1:24" ht="14" x14ac:dyDescent="0.3">
      <c r="A7239" s="9">
        <v>7234</v>
      </c>
      <c r="B7239" s="14" t="s">
        <v>9580</v>
      </c>
      <c r="C7239" s="15">
        <v>46101</v>
      </c>
      <c r="D7239" s="15">
        <v>46101</v>
      </c>
      <c r="E7239" s="10" t="s">
        <v>1124</v>
      </c>
      <c r="F7239" s="10" t="s">
        <v>4647</v>
      </c>
      <c r="G7239" s="10" t="s">
        <v>4648</v>
      </c>
      <c r="H7239" s="10" t="s">
        <v>22</v>
      </c>
      <c r="I7239" s="10" t="s">
        <v>23</v>
      </c>
      <c r="J7239" s="10" t="s">
        <v>165</v>
      </c>
      <c r="K7239" s="10" t="s">
        <v>94</v>
      </c>
      <c r="L7239" s="10">
        <v>77041</v>
      </c>
      <c r="M7239" s="10" t="s">
        <v>95</v>
      </c>
      <c r="N7239" s="10" t="str">
        <f>_xlfn.XLOOKUP($M:$M,People!$B:$B,People!A:A)</f>
        <v>Roxanne Rodriguez</v>
      </c>
      <c r="O7239" s="10" t="s">
        <v>492</v>
      </c>
      <c r="P7239" s="10" t="str">
        <f>VLOOKUP(O7239,Products!$A:$E,3,FALSE)</f>
        <v>Dell</v>
      </c>
      <c r="Q7239" s="31">
        <f>INDEX(Products!$E:$E,MATCH(O7239,Products!$A:$A,0))</f>
        <v>0.38</v>
      </c>
      <c r="R7239" s="10" t="s">
        <v>41</v>
      </c>
      <c r="S7239" s="10" t="s">
        <v>82</v>
      </c>
      <c r="T7239" s="10" t="s">
        <v>493</v>
      </c>
      <c r="U7239" s="12">
        <v>274.06400000000002</v>
      </c>
      <c r="V7239" s="12">
        <v>7</v>
      </c>
      <c r="W7239" s="12">
        <v>0.2</v>
      </c>
      <c r="X7239" s="12">
        <v>102.77399999999999</v>
      </c>
    </row>
    <row r="7240" spans="1:24" ht="14" x14ac:dyDescent="0.3">
      <c r="A7240" s="9">
        <v>7235</v>
      </c>
      <c r="B7240" s="14" t="s">
        <v>9582</v>
      </c>
      <c r="C7240" s="15">
        <v>46101</v>
      </c>
      <c r="D7240" s="15">
        <v>46105</v>
      </c>
      <c r="E7240" s="10" t="s">
        <v>44</v>
      </c>
      <c r="F7240" s="10" t="s">
        <v>2136</v>
      </c>
      <c r="G7240" s="10" t="s">
        <v>2137</v>
      </c>
      <c r="H7240" s="10" t="s">
        <v>36</v>
      </c>
      <c r="I7240" s="10" t="s">
        <v>23</v>
      </c>
      <c r="J7240" s="10" t="s">
        <v>86</v>
      </c>
      <c r="K7240" s="10" t="s">
        <v>87</v>
      </c>
      <c r="L7240" s="10">
        <v>98115</v>
      </c>
      <c r="M7240" s="10" t="s">
        <v>39</v>
      </c>
      <c r="N7240" s="10" t="str">
        <f>_xlfn.XLOOKUP($M:$M,People!$B:$B,People!A:A)</f>
        <v>Sadie Pawthorne</v>
      </c>
      <c r="O7240" s="10" t="s">
        <v>4195</v>
      </c>
      <c r="P7240" s="10" t="str">
        <f>VLOOKUP(O7240,Products!$A:$E,3,FALSE)</f>
        <v>Avery</v>
      </c>
      <c r="Q7240" s="31">
        <f>INDEX(Products!$E:$E,MATCH(O7240,Products!$A:$A,0))</f>
        <v>0.28999999999999998</v>
      </c>
      <c r="R7240" s="10" t="s">
        <v>64</v>
      </c>
      <c r="S7240" s="10" t="s">
        <v>144</v>
      </c>
      <c r="T7240" s="10" t="s">
        <v>4196</v>
      </c>
      <c r="U7240" s="12">
        <v>265.93</v>
      </c>
      <c r="V7240" s="12">
        <v>7</v>
      </c>
      <c r="W7240" s="12">
        <v>0</v>
      </c>
      <c r="X7240" s="12">
        <v>63.8232</v>
      </c>
    </row>
    <row r="7241" spans="1:24" ht="14" x14ac:dyDescent="0.3">
      <c r="A7241" s="9">
        <v>7236</v>
      </c>
      <c r="B7241" s="14" t="s">
        <v>9581</v>
      </c>
      <c r="C7241" s="15">
        <v>46101</v>
      </c>
      <c r="D7241" s="15">
        <v>46105</v>
      </c>
      <c r="E7241" s="10" t="s">
        <v>44</v>
      </c>
      <c r="F7241" s="10" t="s">
        <v>5269</v>
      </c>
      <c r="G7241" s="10" t="s">
        <v>5270</v>
      </c>
      <c r="H7241" s="10" t="s">
        <v>22</v>
      </c>
      <c r="I7241" s="10" t="s">
        <v>23</v>
      </c>
      <c r="J7241" s="10" t="s">
        <v>3057</v>
      </c>
      <c r="K7241" s="10" t="s">
        <v>656</v>
      </c>
      <c r="L7241" s="10">
        <v>6457</v>
      </c>
      <c r="M7241" s="10" t="s">
        <v>133</v>
      </c>
      <c r="N7241" s="10" t="str">
        <f>_xlfn.XLOOKUP($M:$M,People!$B:$B,People!A:A)</f>
        <v>Chuck Magee</v>
      </c>
      <c r="O7241" s="10" t="s">
        <v>3858</v>
      </c>
      <c r="P7241" s="10" t="str">
        <f>VLOOKUP(O7241,Products!$A:$E,3,FALSE)</f>
        <v>Office Depot</v>
      </c>
      <c r="Q7241" s="31">
        <f>INDEX(Products!$E:$E,MATCH(O7241,Products!$A:$A,0))</f>
        <v>0.3</v>
      </c>
      <c r="R7241" s="10" t="s">
        <v>64</v>
      </c>
      <c r="S7241" s="10" t="s">
        <v>144</v>
      </c>
      <c r="T7241" s="10" t="s">
        <v>3859</v>
      </c>
      <c r="U7241" s="12">
        <v>238</v>
      </c>
      <c r="V7241" s="12">
        <v>2</v>
      </c>
      <c r="W7241" s="12">
        <v>0</v>
      </c>
      <c r="X7241" s="12">
        <v>38.080000000000013</v>
      </c>
    </row>
    <row r="7242" spans="1:24" ht="14" x14ac:dyDescent="0.3">
      <c r="A7242" s="9">
        <v>7237</v>
      </c>
      <c r="B7242" s="14" t="s">
        <v>9583</v>
      </c>
      <c r="C7242" s="15">
        <v>46102</v>
      </c>
      <c r="D7242" s="15">
        <v>46108</v>
      </c>
      <c r="E7242" s="10" t="s">
        <v>44</v>
      </c>
      <c r="F7242" s="10" t="s">
        <v>427</v>
      </c>
      <c r="G7242" s="10" t="s">
        <v>428</v>
      </c>
      <c r="H7242" s="10" t="s">
        <v>22</v>
      </c>
      <c r="I7242" s="10" t="s">
        <v>23</v>
      </c>
      <c r="J7242" s="10" t="s">
        <v>3677</v>
      </c>
      <c r="K7242" s="10" t="s">
        <v>570</v>
      </c>
      <c r="L7242" s="10">
        <v>74133</v>
      </c>
      <c r="M7242" s="10" t="s">
        <v>95</v>
      </c>
      <c r="N7242" s="10" t="str">
        <f>_xlfn.XLOOKUP($M:$M,People!$B:$B,People!A:A)</f>
        <v>Roxanne Rodriguez</v>
      </c>
      <c r="O7242" s="10" t="s">
        <v>4803</v>
      </c>
      <c r="P7242" s="10" t="str">
        <f>VLOOKUP(O7242,Products!$A:$E,3,FALSE)</f>
        <v>Staples</v>
      </c>
      <c r="Q7242" s="31">
        <f>INDEX(Products!$E:$E,MATCH(O7242,Products!$A:$A,0))</f>
        <v>0.31</v>
      </c>
      <c r="R7242" s="10" t="s">
        <v>28</v>
      </c>
      <c r="S7242" s="10" t="s">
        <v>32</v>
      </c>
      <c r="T7242" s="10" t="s">
        <v>4804</v>
      </c>
      <c r="U7242" s="12">
        <v>1805.88</v>
      </c>
      <c r="V7242" s="12">
        <v>6</v>
      </c>
      <c r="W7242" s="12">
        <v>0</v>
      </c>
      <c r="X7242" s="12">
        <v>523.70519999999988</v>
      </c>
    </row>
    <row r="7243" spans="1:24" ht="14" x14ac:dyDescent="0.3">
      <c r="A7243" s="9">
        <v>7238</v>
      </c>
      <c r="B7243" s="14" t="s">
        <v>9584</v>
      </c>
      <c r="C7243" s="15">
        <v>46102</v>
      </c>
      <c r="D7243" s="15">
        <v>46106</v>
      </c>
      <c r="E7243" s="10" t="s">
        <v>44</v>
      </c>
      <c r="F7243" s="10" t="s">
        <v>269</v>
      </c>
      <c r="G7243" s="10" t="s">
        <v>270</v>
      </c>
      <c r="H7243" s="10" t="s">
        <v>92</v>
      </c>
      <c r="I7243" s="10" t="s">
        <v>23</v>
      </c>
      <c r="J7243" s="10" t="s">
        <v>86</v>
      </c>
      <c r="K7243" s="10" t="s">
        <v>87</v>
      </c>
      <c r="L7243" s="10">
        <v>98105</v>
      </c>
      <c r="M7243" s="10" t="s">
        <v>39</v>
      </c>
      <c r="N7243" s="10" t="str">
        <f>_xlfn.XLOOKUP($M:$M,People!$B:$B,People!A:A)</f>
        <v>Sadie Pawthorne</v>
      </c>
      <c r="O7243" s="10" t="s">
        <v>4027</v>
      </c>
      <c r="P7243" s="10" t="str">
        <f>VLOOKUP(O7243,Products!$A:$E,3,FALSE)</f>
        <v>3M</v>
      </c>
      <c r="Q7243" s="31">
        <f>INDEX(Products!$E:$E,MATCH(O7243,Products!$A:$A,0))</f>
        <v>0.28000000000000003</v>
      </c>
      <c r="R7243" s="10" t="s">
        <v>28</v>
      </c>
      <c r="S7243" s="10" t="s">
        <v>58</v>
      </c>
      <c r="T7243" s="10" t="s">
        <v>4028</v>
      </c>
      <c r="U7243" s="12">
        <v>22.14</v>
      </c>
      <c r="V7243" s="12">
        <v>3</v>
      </c>
      <c r="W7243" s="12">
        <v>0</v>
      </c>
      <c r="X7243" s="12">
        <v>6.4205999999999976</v>
      </c>
    </row>
    <row r="7244" spans="1:24" ht="14" x14ac:dyDescent="0.3">
      <c r="A7244" s="9">
        <v>7239</v>
      </c>
      <c r="B7244" s="14" t="s">
        <v>9585</v>
      </c>
      <c r="C7244" s="15">
        <v>46102</v>
      </c>
      <c r="D7244" s="15">
        <v>46108</v>
      </c>
      <c r="E7244" s="10" t="s">
        <v>44</v>
      </c>
      <c r="F7244" s="10" t="s">
        <v>3209</v>
      </c>
      <c r="G7244" s="10" t="s">
        <v>3210</v>
      </c>
      <c r="H7244" s="10" t="s">
        <v>36</v>
      </c>
      <c r="I7244" s="10" t="s">
        <v>23</v>
      </c>
      <c r="J7244" s="10" t="s">
        <v>4589</v>
      </c>
      <c r="K7244" s="10" t="s">
        <v>48</v>
      </c>
      <c r="L7244" s="10">
        <v>33068</v>
      </c>
      <c r="M7244" s="10" t="s">
        <v>26</v>
      </c>
      <c r="N7244" s="10" t="str">
        <f>_xlfn.XLOOKUP($M:$M,People!$B:$B,People!A:A)</f>
        <v>Fred Suzuki</v>
      </c>
      <c r="O7244" s="10" t="s">
        <v>4585</v>
      </c>
      <c r="P7244" s="10" t="str">
        <f>VLOOKUP(O7244,Products!$A:$E,3,FALSE)</f>
        <v>IKEA</v>
      </c>
      <c r="Q7244" s="31">
        <f>INDEX(Products!$E:$E,MATCH(O7244,Products!$A:$A,0))</f>
        <v>0.3</v>
      </c>
      <c r="R7244" s="10" t="s">
        <v>41</v>
      </c>
      <c r="S7244" s="10" t="s">
        <v>71</v>
      </c>
      <c r="T7244" s="10" t="s">
        <v>4586</v>
      </c>
      <c r="U7244" s="12">
        <v>64.384</v>
      </c>
      <c r="V7244" s="12">
        <v>1</v>
      </c>
      <c r="W7244" s="12">
        <v>0.2</v>
      </c>
      <c r="X7244" s="12">
        <v>8.0479999999999983</v>
      </c>
    </row>
    <row r="7245" spans="1:24" ht="14" x14ac:dyDescent="0.3">
      <c r="A7245" s="9">
        <v>7240</v>
      </c>
      <c r="B7245" s="14" t="s">
        <v>9586</v>
      </c>
      <c r="C7245" s="15">
        <v>46102</v>
      </c>
      <c r="D7245" s="15">
        <v>46104</v>
      </c>
      <c r="E7245" s="10" t="s">
        <v>19</v>
      </c>
      <c r="F7245" s="10" t="s">
        <v>456</v>
      </c>
      <c r="G7245" s="10" t="s">
        <v>457</v>
      </c>
      <c r="H7245" s="10" t="s">
        <v>22</v>
      </c>
      <c r="I7245" s="10" t="s">
        <v>23</v>
      </c>
      <c r="J7245" s="10" t="s">
        <v>37</v>
      </c>
      <c r="K7245" s="10" t="s">
        <v>38</v>
      </c>
      <c r="L7245" s="10">
        <v>90045</v>
      </c>
      <c r="M7245" s="10" t="s">
        <v>39</v>
      </c>
      <c r="N7245" s="10" t="str">
        <f>_xlfn.XLOOKUP($M:$M,People!$B:$B,People!A:A)</f>
        <v>Sadie Pawthorne</v>
      </c>
      <c r="O7245" s="10" t="s">
        <v>2857</v>
      </c>
      <c r="P7245" s="10" t="str">
        <f>VLOOKUP(O7245,Products!$A:$E,3,FALSE)</f>
        <v>Office Depot</v>
      </c>
      <c r="Q7245" s="31">
        <f>INDEX(Products!$E:$E,MATCH(O7245,Products!$A:$A,0))</f>
        <v>0.4</v>
      </c>
      <c r="R7245" s="10" t="s">
        <v>41</v>
      </c>
      <c r="S7245" s="10" t="s">
        <v>68</v>
      </c>
      <c r="T7245" s="10" t="s">
        <v>2858</v>
      </c>
      <c r="U7245" s="12">
        <v>8.5440000000000005</v>
      </c>
      <c r="V7245" s="12">
        <v>2</v>
      </c>
      <c r="W7245" s="12">
        <v>0.2</v>
      </c>
      <c r="X7245" s="12">
        <v>2.8835999999999995</v>
      </c>
    </row>
    <row r="7246" spans="1:24" ht="14" x14ac:dyDescent="0.3">
      <c r="A7246" s="9">
        <v>7241</v>
      </c>
      <c r="B7246" s="14" t="s">
        <v>9586</v>
      </c>
      <c r="C7246" s="15">
        <v>46102</v>
      </c>
      <c r="D7246" s="15">
        <v>46104</v>
      </c>
      <c r="E7246" s="10" t="s">
        <v>19</v>
      </c>
      <c r="F7246" s="10" t="s">
        <v>456</v>
      </c>
      <c r="G7246" s="10" t="s">
        <v>457</v>
      </c>
      <c r="H7246" s="10" t="s">
        <v>22</v>
      </c>
      <c r="I7246" s="10" t="s">
        <v>23</v>
      </c>
      <c r="J7246" s="10" t="s">
        <v>37</v>
      </c>
      <c r="K7246" s="10" t="s">
        <v>38</v>
      </c>
      <c r="L7246" s="10">
        <v>90045</v>
      </c>
      <c r="M7246" s="10" t="s">
        <v>39</v>
      </c>
      <c r="N7246" s="10" t="str">
        <f>_xlfn.XLOOKUP($M:$M,People!$B:$B,People!A:A)</f>
        <v>Sadie Pawthorne</v>
      </c>
      <c r="O7246" s="10" t="s">
        <v>433</v>
      </c>
      <c r="P7246" s="10" t="str">
        <f>VLOOKUP(O7246,Products!$A:$E,3,FALSE)</f>
        <v>Office Depot</v>
      </c>
      <c r="Q7246" s="31">
        <f>INDEX(Products!$E:$E,MATCH(O7246,Products!$A:$A,0))</f>
        <v>0.28000000000000003</v>
      </c>
      <c r="R7246" s="10" t="s">
        <v>41</v>
      </c>
      <c r="S7246" s="10" t="s">
        <v>68</v>
      </c>
      <c r="T7246" s="10" t="s">
        <v>434</v>
      </c>
      <c r="U7246" s="12">
        <v>10.896000000000001</v>
      </c>
      <c r="V7246" s="12">
        <v>3</v>
      </c>
      <c r="W7246" s="12">
        <v>0.2</v>
      </c>
      <c r="X7246" s="12">
        <v>3.9497999999999998</v>
      </c>
    </row>
    <row r="7247" spans="1:24" ht="14" x14ac:dyDescent="0.3">
      <c r="A7247" s="9">
        <v>7242</v>
      </c>
      <c r="B7247" s="14" t="s">
        <v>9584</v>
      </c>
      <c r="C7247" s="15">
        <v>46102</v>
      </c>
      <c r="D7247" s="15">
        <v>46106</v>
      </c>
      <c r="E7247" s="10" t="s">
        <v>44</v>
      </c>
      <c r="F7247" s="10" t="s">
        <v>269</v>
      </c>
      <c r="G7247" s="10" t="s">
        <v>270</v>
      </c>
      <c r="H7247" s="10" t="s">
        <v>92</v>
      </c>
      <c r="I7247" s="10" t="s">
        <v>23</v>
      </c>
      <c r="J7247" s="10" t="s">
        <v>86</v>
      </c>
      <c r="K7247" s="10" t="s">
        <v>87</v>
      </c>
      <c r="L7247" s="10">
        <v>98105</v>
      </c>
      <c r="M7247" s="10" t="s">
        <v>39</v>
      </c>
      <c r="N7247" s="10" t="str">
        <f>_xlfn.XLOOKUP($M:$M,People!$B:$B,People!A:A)</f>
        <v>Sadie Pawthorne</v>
      </c>
      <c r="O7247" s="10" t="s">
        <v>227</v>
      </c>
      <c r="P7247" s="10" t="str">
        <f>VLOOKUP(O7247,Products!$A:$E,3,FALSE)</f>
        <v>HP</v>
      </c>
      <c r="Q7247" s="31">
        <f>INDEX(Products!$E:$E,MATCH(O7247,Products!$A:$A,0))</f>
        <v>0.39</v>
      </c>
      <c r="R7247" s="10" t="s">
        <v>41</v>
      </c>
      <c r="S7247" s="10" t="s">
        <v>68</v>
      </c>
      <c r="T7247" s="10" t="s">
        <v>228</v>
      </c>
      <c r="U7247" s="12">
        <v>30.576000000000001</v>
      </c>
      <c r="V7247" s="12">
        <v>6</v>
      </c>
      <c r="W7247" s="12">
        <v>0.2</v>
      </c>
      <c r="X7247" s="12">
        <v>10.3194</v>
      </c>
    </row>
    <row r="7248" spans="1:24" ht="14" x14ac:dyDescent="0.3">
      <c r="A7248" s="9">
        <v>7243</v>
      </c>
      <c r="B7248" s="14" t="s">
        <v>9587</v>
      </c>
      <c r="C7248" s="15">
        <v>46102</v>
      </c>
      <c r="D7248" s="15">
        <v>46104</v>
      </c>
      <c r="E7248" s="10" t="s">
        <v>19</v>
      </c>
      <c r="F7248" s="10" t="s">
        <v>244</v>
      </c>
      <c r="G7248" s="10" t="s">
        <v>245</v>
      </c>
      <c r="H7248" s="10" t="s">
        <v>22</v>
      </c>
      <c r="I7248" s="10" t="s">
        <v>23</v>
      </c>
      <c r="J7248" s="10" t="s">
        <v>3831</v>
      </c>
      <c r="K7248" s="10" t="s">
        <v>132</v>
      </c>
      <c r="L7248" s="10">
        <v>19601</v>
      </c>
      <c r="M7248" s="10" t="s">
        <v>133</v>
      </c>
      <c r="N7248" s="10" t="str">
        <f>_xlfn.XLOOKUP($M:$M,People!$B:$B,People!A:A)</f>
        <v>Chuck Magee</v>
      </c>
      <c r="O7248" s="10" t="s">
        <v>1466</v>
      </c>
      <c r="P7248" s="10" t="str">
        <f>VLOOKUP(O7248,Products!$A:$E,3,FALSE)</f>
        <v>3M</v>
      </c>
      <c r="Q7248" s="31">
        <f>INDEX(Products!$E:$E,MATCH(O7248,Products!$A:$A,0))</f>
        <v>0.38</v>
      </c>
      <c r="R7248" s="10" t="s">
        <v>41</v>
      </c>
      <c r="S7248" s="10" t="s">
        <v>155</v>
      </c>
      <c r="T7248" s="10" t="s">
        <v>1467</v>
      </c>
      <c r="U7248" s="12">
        <v>8.8559999999999999</v>
      </c>
      <c r="V7248" s="12">
        <v>3</v>
      </c>
      <c r="W7248" s="12">
        <v>0.2</v>
      </c>
      <c r="X7248" s="12">
        <v>2.8781999999999992</v>
      </c>
    </row>
    <row r="7249" spans="1:24" ht="14" x14ac:dyDescent="0.3">
      <c r="A7249" s="9">
        <v>7244</v>
      </c>
      <c r="B7249" s="14" t="s">
        <v>9584</v>
      </c>
      <c r="C7249" s="15">
        <v>46102</v>
      </c>
      <c r="D7249" s="15">
        <v>46106</v>
      </c>
      <c r="E7249" s="10" t="s">
        <v>44</v>
      </c>
      <c r="F7249" s="10" t="s">
        <v>269</v>
      </c>
      <c r="G7249" s="10" t="s">
        <v>270</v>
      </c>
      <c r="H7249" s="10" t="s">
        <v>92</v>
      </c>
      <c r="I7249" s="10" t="s">
        <v>23</v>
      </c>
      <c r="J7249" s="10" t="s">
        <v>86</v>
      </c>
      <c r="K7249" s="10" t="s">
        <v>87</v>
      </c>
      <c r="L7249" s="10">
        <v>98105</v>
      </c>
      <c r="M7249" s="10" t="s">
        <v>39</v>
      </c>
      <c r="N7249" s="10" t="str">
        <f>_xlfn.XLOOKUP($M:$M,People!$B:$B,People!A:A)</f>
        <v>Sadie Pawthorne</v>
      </c>
      <c r="O7249" s="10" t="s">
        <v>2631</v>
      </c>
      <c r="P7249" s="10" t="str">
        <f>VLOOKUP(O7249,Products!$A:$E,3,FALSE)</f>
        <v>IKEA</v>
      </c>
      <c r="Q7249" s="31">
        <f>INDEX(Products!$E:$E,MATCH(O7249,Products!$A:$A,0))</f>
        <v>0.28000000000000003</v>
      </c>
      <c r="R7249" s="10" t="s">
        <v>41</v>
      </c>
      <c r="S7249" s="10" t="s">
        <v>240</v>
      </c>
      <c r="T7249" s="10" t="s">
        <v>2632</v>
      </c>
      <c r="U7249" s="12">
        <v>13.020000000000001</v>
      </c>
      <c r="V7249" s="12">
        <v>7</v>
      </c>
      <c r="W7249" s="12">
        <v>0</v>
      </c>
      <c r="X7249" s="12">
        <v>0.3906000000000005</v>
      </c>
    </row>
    <row r="7250" spans="1:24" ht="14" x14ac:dyDescent="0.3">
      <c r="A7250" s="9">
        <v>7245</v>
      </c>
      <c r="B7250" s="14" t="s">
        <v>9588</v>
      </c>
      <c r="C7250" s="15">
        <v>46102</v>
      </c>
      <c r="D7250" s="15">
        <v>46106</v>
      </c>
      <c r="E7250" s="10" t="s">
        <v>44</v>
      </c>
      <c r="F7250" s="10" t="s">
        <v>2476</v>
      </c>
      <c r="G7250" s="10" t="s">
        <v>2477</v>
      </c>
      <c r="H7250" s="10" t="s">
        <v>22</v>
      </c>
      <c r="I7250" s="10" t="s">
        <v>23</v>
      </c>
      <c r="J7250" s="10" t="s">
        <v>3483</v>
      </c>
      <c r="K7250" s="10" t="s">
        <v>226</v>
      </c>
      <c r="L7250" s="10">
        <v>47905</v>
      </c>
      <c r="M7250" s="10" t="s">
        <v>95</v>
      </c>
      <c r="N7250" s="10" t="str">
        <f>_xlfn.XLOOKUP($M:$M,People!$B:$B,People!A:A)</f>
        <v>Roxanne Rodriguez</v>
      </c>
      <c r="O7250" s="10" t="s">
        <v>1409</v>
      </c>
      <c r="P7250" s="10" t="str">
        <f>VLOOKUP(O7250,Products!$A:$E,3,FALSE)</f>
        <v>Office Depot</v>
      </c>
      <c r="Q7250" s="31">
        <f>INDEX(Products!$E:$E,MATCH(O7250,Products!$A:$A,0))</f>
        <v>0.34</v>
      </c>
      <c r="R7250" s="10" t="s">
        <v>41</v>
      </c>
      <c r="S7250" s="10" t="s">
        <v>82</v>
      </c>
      <c r="T7250" s="10" t="s">
        <v>1410</v>
      </c>
      <c r="U7250" s="12">
        <v>277.39999999999998</v>
      </c>
      <c r="V7250" s="12">
        <v>5</v>
      </c>
      <c r="W7250" s="12">
        <v>0</v>
      </c>
      <c r="X7250" s="12">
        <v>133.15199999999999</v>
      </c>
    </row>
    <row r="7251" spans="1:24" ht="14" x14ac:dyDescent="0.3">
      <c r="A7251" s="9">
        <v>7246</v>
      </c>
      <c r="B7251" s="14" t="s">
        <v>9588</v>
      </c>
      <c r="C7251" s="15">
        <v>46102</v>
      </c>
      <c r="D7251" s="15">
        <v>46106</v>
      </c>
      <c r="E7251" s="10" t="s">
        <v>44</v>
      </c>
      <c r="F7251" s="10" t="s">
        <v>2476</v>
      </c>
      <c r="G7251" s="10" t="s">
        <v>2477</v>
      </c>
      <c r="H7251" s="10" t="s">
        <v>22</v>
      </c>
      <c r="I7251" s="10" t="s">
        <v>23</v>
      </c>
      <c r="J7251" s="10" t="s">
        <v>3483</v>
      </c>
      <c r="K7251" s="10" t="s">
        <v>226</v>
      </c>
      <c r="L7251" s="10">
        <v>47905</v>
      </c>
      <c r="M7251" s="10" t="s">
        <v>95</v>
      </c>
      <c r="N7251" s="10" t="str">
        <f>_xlfn.XLOOKUP($M:$M,People!$B:$B,People!A:A)</f>
        <v>Roxanne Rodriguez</v>
      </c>
      <c r="O7251" s="10" t="s">
        <v>2029</v>
      </c>
      <c r="P7251" s="10" t="str">
        <f>VLOOKUP(O7251,Products!$A:$E,3,FALSE)</f>
        <v>Canon</v>
      </c>
      <c r="Q7251" s="31">
        <f>INDEX(Products!$E:$E,MATCH(O7251,Products!$A:$A,0))</f>
        <v>0.38</v>
      </c>
      <c r="R7251" s="10" t="s">
        <v>41</v>
      </c>
      <c r="S7251" s="10" t="s">
        <v>82</v>
      </c>
      <c r="T7251" s="10" t="s">
        <v>2030</v>
      </c>
      <c r="U7251" s="12">
        <v>5.78</v>
      </c>
      <c r="V7251" s="12">
        <v>1</v>
      </c>
      <c r="W7251" s="12">
        <v>0</v>
      </c>
      <c r="X7251" s="12">
        <v>2.8322000000000003</v>
      </c>
    </row>
    <row r="7252" spans="1:24" ht="14" x14ac:dyDescent="0.3">
      <c r="A7252" s="9">
        <v>7247</v>
      </c>
      <c r="B7252" s="14" t="s">
        <v>9584</v>
      </c>
      <c r="C7252" s="15">
        <v>46102</v>
      </c>
      <c r="D7252" s="15">
        <v>46106</v>
      </c>
      <c r="E7252" s="10" t="s">
        <v>44</v>
      </c>
      <c r="F7252" s="10" t="s">
        <v>269</v>
      </c>
      <c r="G7252" s="10" t="s">
        <v>270</v>
      </c>
      <c r="H7252" s="10" t="s">
        <v>92</v>
      </c>
      <c r="I7252" s="10" t="s">
        <v>23</v>
      </c>
      <c r="J7252" s="10" t="s">
        <v>86</v>
      </c>
      <c r="K7252" s="10" t="s">
        <v>87</v>
      </c>
      <c r="L7252" s="10">
        <v>98105</v>
      </c>
      <c r="M7252" s="10" t="s">
        <v>39</v>
      </c>
      <c r="N7252" s="10" t="str">
        <f>_xlfn.XLOOKUP($M:$M,People!$B:$B,People!A:A)</f>
        <v>Sadie Pawthorne</v>
      </c>
      <c r="O7252" s="10" t="s">
        <v>1464</v>
      </c>
      <c r="P7252" s="10" t="str">
        <f>VLOOKUP(O7252,Products!$A:$E,3,FALSE)</f>
        <v>HP</v>
      </c>
      <c r="Q7252" s="31">
        <f>INDEX(Products!$E:$E,MATCH(O7252,Products!$A:$A,0))</f>
        <v>0.28999999999999998</v>
      </c>
      <c r="R7252" s="10" t="s">
        <v>41</v>
      </c>
      <c r="S7252" s="10" t="s">
        <v>53</v>
      </c>
      <c r="T7252" s="10" t="s">
        <v>1465</v>
      </c>
      <c r="U7252" s="12">
        <v>359.32</v>
      </c>
      <c r="V7252" s="12">
        <v>4</v>
      </c>
      <c r="W7252" s="12">
        <v>0</v>
      </c>
      <c r="X7252" s="12">
        <v>7.1863999999999919</v>
      </c>
    </row>
    <row r="7253" spans="1:24" ht="14" x14ac:dyDescent="0.3">
      <c r="A7253" s="9">
        <v>7248</v>
      </c>
      <c r="B7253" s="14" t="s">
        <v>9586</v>
      </c>
      <c r="C7253" s="15">
        <v>46102</v>
      </c>
      <c r="D7253" s="15">
        <v>46104</v>
      </c>
      <c r="E7253" s="10" t="s">
        <v>19</v>
      </c>
      <c r="F7253" s="10" t="s">
        <v>456</v>
      </c>
      <c r="G7253" s="10" t="s">
        <v>457</v>
      </c>
      <c r="H7253" s="10" t="s">
        <v>22</v>
      </c>
      <c r="I7253" s="10" t="s">
        <v>23</v>
      </c>
      <c r="J7253" s="10" t="s">
        <v>37</v>
      </c>
      <c r="K7253" s="10" t="s">
        <v>38</v>
      </c>
      <c r="L7253" s="10">
        <v>90045</v>
      </c>
      <c r="M7253" s="10" t="s">
        <v>39</v>
      </c>
      <c r="N7253" s="10" t="str">
        <f>_xlfn.XLOOKUP($M:$M,People!$B:$B,People!A:A)</f>
        <v>Sadie Pawthorne</v>
      </c>
      <c r="O7253" s="10" t="s">
        <v>888</v>
      </c>
      <c r="P7253" s="10" t="str">
        <f>VLOOKUP(O7253,Products!$A:$E,3,FALSE)</f>
        <v>Logitech</v>
      </c>
      <c r="Q7253" s="31">
        <f>INDEX(Products!$E:$E,MATCH(O7253,Products!$A:$A,0))</f>
        <v>0.31</v>
      </c>
      <c r="R7253" s="10" t="s">
        <v>41</v>
      </c>
      <c r="S7253" s="10" t="s">
        <v>53</v>
      </c>
      <c r="T7253" s="10" t="s">
        <v>889</v>
      </c>
      <c r="U7253" s="12">
        <v>725.84</v>
      </c>
      <c r="V7253" s="12">
        <v>4</v>
      </c>
      <c r="W7253" s="12">
        <v>0</v>
      </c>
      <c r="X7253" s="12">
        <v>210.4935999999999</v>
      </c>
    </row>
    <row r="7254" spans="1:24" ht="14" x14ac:dyDescent="0.3">
      <c r="A7254" s="9">
        <v>7249</v>
      </c>
      <c r="B7254" s="14" t="s">
        <v>9589</v>
      </c>
      <c r="C7254" s="15">
        <v>46104</v>
      </c>
      <c r="D7254" s="15">
        <v>46106</v>
      </c>
      <c r="E7254" s="10" t="s">
        <v>168</v>
      </c>
      <c r="F7254" s="10" t="s">
        <v>2359</v>
      </c>
      <c r="G7254" s="10" t="s">
        <v>2360</v>
      </c>
      <c r="H7254" s="10" t="s">
        <v>92</v>
      </c>
      <c r="I7254" s="10" t="s">
        <v>23</v>
      </c>
      <c r="J7254" s="10" t="s">
        <v>114</v>
      </c>
      <c r="K7254" s="10" t="s">
        <v>38</v>
      </c>
      <c r="L7254" s="10">
        <v>94122</v>
      </c>
      <c r="M7254" s="10" t="s">
        <v>39</v>
      </c>
      <c r="N7254" s="10" t="str">
        <f>_xlfn.XLOOKUP($M:$M,People!$B:$B,People!A:A)</f>
        <v>Sadie Pawthorne</v>
      </c>
      <c r="O7254" s="10" t="s">
        <v>3548</v>
      </c>
      <c r="P7254" s="10" t="str">
        <f>VLOOKUP(O7254,Products!$A:$E,3,FALSE)</f>
        <v>Logitech</v>
      </c>
      <c r="Q7254" s="31">
        <f>INDEX(Products!$E:$E,MATCH(O7254,Products!$A:$A,0))</f>
        <v>0.25</v>
      </c>
      <c r="R7254" s="10" t="s">
        <v>28</v>
      </c>
      <c r="S7254" s="10" t="s">
        <v>58</v>
      </c>
      <c r="T7254" s="10" t="s">
        <v>3549</v>
      </c>
      <c r="U7254" s="12">
        <v>211.84</v>
      </c>
      <c r="V7254" s="12">
        <v>8</v>
      </c>
      <c r="W7254" s="12">
        <v>0</v>
      </c>
      <c r="X7254" s="12">
        <v>76.262399999999985</v>
      </c>
    </row>
    <row r="7255" spans="1:24" ht="14" x14ac:dyDescent="0.3">
      <c r="A7255" s="9">
        <v>7250</v>
      </c>
      <c r="B7255" s="14" t="s">
        <v>9590</v>
      </c>
      <c r="C7255" s="15">
        <v>46104</v>
      </c>
      <c r="D7255" s="15">
        <v>46107</v>
      </c>
      <c r="E7255" s="10" t="s">
        <v>168</v>
      </c>
      <c r="F7255" s="10" t="s">
        <v>2258</v>
      </c>
      <c r="G7255" s="10" t="s">
        <v>2259</v>
      </c>
      <c r="H7255" s="10" t="s">
        <v>92</v>
      </c>
      <c r="I7255" s="10" t="s">
        <v>23</v>
      </c>
      <c r="J7255" s="10" t="s">
        <v>86</v>
      </c>
      <c r="K7255" s="10" t="s">
        <v>87</v>
      </c>
      <c r="L7255" s="10">
        <v>98105</v>
      </c>
      <c r="M7255" s="10" t="s">
        <v>39</v>
      </c>
      <c r="N7255" s="10" t="str">
        <f>_xlfn.XLOOKUP($M:$M,People!$B:$B,People!A:A)</f>
        <v>Sadie Pawthorne</v>
      </c>
      <c r="O7255" s="10" t="s">
        <v>1769</v>
      </c>
      <c r="P7255" s="10" t="str">
        <f>VLOOKUP(O7255,Products!$A:$E,3,FALSE)</f>
        <v>HP</v>
      </c>
      <c r="Q7255" s="31">
        <f>INDEX(Products!$E:$E,MATCH(O7255,Products!$A:$A,0))</f>
        <v>0.28999999999999998</v>
      </c>
      <c r="R7255" s="10" t="s">
        <v>41</v>
      </c>
      <c r="S7255" s="10" t="s">
        <v>68</v>
      </c>
      <c r="T7255" s="10" t="s">
        <v>1770</v>
      </c>
      <c r="U7255" s="12">
        <v>34.76</v>
      </c>
      <c r="V7255" s="12">
        <v>5</v>
      </c>
      <c r="W7255" s="12">
        <v>0.2</v>
      </c>
      <c r="X7255" s="12">
        <v>11.296999999999999</v>
      </c>
    </row>
    <row r="7256" spans="1:24" ht="14" x14ac:dyDescent="0.3">
      <c r="A7256" s="9">
        <v>7251</v>
      </c>
      <c r="B7256" s="14" t="s">
        <v>9591</v>
      </c>
      <c r="C7256" s="15">
        <v>46104</v>
      </c>
      <c r="D7256" s="15">
        <v>46110</v>
      </c>
      <c r="E7256" s="10" t="s">
        <v>44</v>
      </c>
      <c r="F7256" s="10" t="s">
        <v>4780</v>
      </c>
      <c r="G7256" s="10" t="s">
        <v>4781</v>
      </c>
      <c r="H7256" s="10" t="s">
        <v>22</v>
      </c>
      <c r="I7256" s="10" t="s">
        <v>23</v>
      </c>
      <c r="J7256" s="10" t="s">
        <v>237</v>
      </c>
      <c r="K7256" s="10" t="s">
        <v>238</v>
      </c>
      <c r="L7256" s="10">
        <v>10024</v>
      </c>
      <c r="M7256" s="10" t="s">
        <v>133</v>
      </c>
      <c r="N7256" s="10" t="str">
        <f>_xlfn.XLOOKUP($M:$M,People!$B:$B,People!A:A)</f>
        <v>Chuck Magee</v>
      </c>
      <c r="O7256" s="10" t="s">
        <v>4782</v>
      </c>
      <c r="P7256" s="10" t="str">
        <f>VLOOKUP(O7256,Products!$A:$E,3,FALSE)</f>
        <v>Staples</v>
      </c>
      <c r="Q7256" s="31">
        <f>INDEX(Products!$E:$E,MATCH(O7256,Products!$A:$A,0))</f>
        <v>0.27</v>
      </c>
      <c r="R7256" s="10" t="s">
        <v>41</v>
      </c>
      <c r="S7256" s="10" t="s">
        <v>82</v>
      </c>
      <c r="T7256" s="10" t="s">
        <v>4783</v>
      </c>
      <c r="U7256" s="12">
        <v>25.68</v>
      </c>
      <c r="V7256" s="12">
        <v>6</v>
      </c>
      <c r="W7256" s="12">
        <v>0</v>
      </c>
      <c r="X7256" s="12">
        <v>11.555999999999997</v>
      </c>
    </row>
    <row r="7257" spans="1:24" ht="14" x14ac:dyDescent="0.3">
      <c r="A7257" s="9">
        <v>7252</v>
      </c>
      <c r="B7257" s="14" t="s">
        <v>9592</v>
      </c>
      <c r="C7257" s="15">
        <v>46104</v>
      </c>
      <c r="D7257" s="15">
        <v>46106</v>
      </c>
      <c r="E7257" s="10" t="s">
        <v>168</v>
      </c>
      <c r="F7257" s="10" t="s">
        <v>1353</v>
      </c>
      <c r="G7257" s="10" t="s">
        <v>1354</v>
      </c>
      <c r="H7257" s="10" t="s">
        <v>22</v>
      </c>
      <c r="I7257" s="10" t="s">
        <v>23</v>
      </c>
      <c r="J7257" s="10" t="s">
        <v>86</v>
      </c>
      <c r="K7257" s="10" t="s">
        <v>87</v>
      </c>
      <c r="L7257" s="10">
        <v>98115</v>
      </c>
      <c r="M7257" s="10" t="s">
        <v>39</v>
      </c>
      <c r="N7257" s="10" t="str">
        <f>_xlfn.XLOOKUP($M:$M,People!$B:$B,People!A:A)</f>
        <v>Sadie Pawthorne</v>
      </c>
      <c r="O7257" s="10" t="s">
        <v>1611</v>
      </c>
      <c r="P7257" s="10" t="str">
        <f>VLOOKUP(O7257,Products!$A:$E,3,FALSE)</f>
        <v>3M</v>
      </c>
      <c r="Q7257" s="31">
        <f>INDEX(Products!$E:$E,MATCH(O7257,Products!$A:$A,0))</f>
        <v>0.34</v>
      </c>
      <c r="R7257" s="10" t="s">
        <v>41</v>
      </c>
      <c r="S7257" s="10" t="s">
        <v>82</v>
      </c>
      <c r="T7257" s="10" t="s">
        <v>1612</v>
      </c>
      <c r="U7257" s="12">
        <v>20.04</v>
      </c>
      <c r="V7257" s="12">
        <v>3</v>
      </c>
      <c r="W7257" s="12">
        <v>0</v>
      </c>
      <c r="X7257" s="12">
        <v>9.6191999999999993</v>
      </c>
    </row>
    <row r="7258" spans="1:24" ht="14" x14ac:dyDescent="0.3">
      <c r="A7258" s="9">
        <v>7253</v>
      </c>
      <c r="B7258" s="14" t="s">
        <v>9592</v>
      </c>
      <c r="C7258" s="15">
        <v>46104</v>
      </c>
      <c r="D7258" s="15">
        <v>46106</v>
      </c>
      <c r="E7258" s="10" t="s">
        <v>168</v>
      </c>
      <c r="F7258" s="10" t="s">
        <v>1353</v>
      </c>
      <c r="G7258" s="10" t="s">
        <v>1354</v>
      </c>
      <c r="H7258" s="10" t="s">
        <v>22</v>
      </c>
      <c r="I7258" s="10" t="s">
        <v>23</v>
      </c>
      <c r="J7258" s="10" t="s">
        <v>86</v>
      </c>
      <c r="K7258" s="10" t="s">
        <v>87</v>
      </c>
      <c r="L7258" s="10">
        <v>98115</v>
      </c>
      <c r="M7258" s="10" t="s">
        <v>39</v>
      </c>
      <c r="N7258" s="10" t="str">
        <f>_xlfn.XLOOKUP($M:$M,People!$B:$B,People!A:A)</f>
        <v>Sadie Pawthorne</v>
      </c>
      <c r="O7258" s="10" t="s">
        <v>2374</v>
      </c>
      <c r="P7258" s="10" t="str">
        <f>VLOOKUP(O7258,Products!$A:$E,3,FALSE)</f>
        <v>3M</v>
      </c>
      <c r="Q7258" s="31">
        <f>INDEX(Products!$E:$E,MATCH(O7258,Products!$A:$A,0))</f>
        <v>0.4</v>
      </c>
      <c r="R7258" s="10" t="s">
        <v>41</v>
      </c>
      <c r="S7258" s="10" t="s">
        <v>53</v>
      </c>
      <c r="T7258" s="10" t="s">
        <v>2375</v>
      </c>
      <c r="U7258" s="12">
        <v>32.479999999999997</v>
      </c>
      <c r="V7258" s="12">
        <v>2</v>
      </c>
      <c r="W7258" s="12">
        <v>0</v>
      </c>
      <c r="X7258" s="12">
        <v>4.8719999999999999</v>
      </c>
    </row>
    <row r="7259" spans="1:24" ht="14" x14ac:dyDescent="0.3">
      <c r="A7259" s="9">
        <v>7254</v>
      </c>
      <c r="B7259" s="14" t="s">
        <v>9593</v>
      </c>
      <c r="C7259" s="15">
        <v>46104</v>
      </c>
      <c r="D7259" s="15">
        <v>46108</v>
      </c>
      <c r="E7259" s="10" t="s">
        <v>44</v>
      </c>
      <c r="F7259" s="10" t="s">
        <v>4624</v>
      </c>
      <c r="G7259" s="10" t="s">
        <v>4625</v>
      </c>
      <c r="H7259" s="10" t="s">
        <v>22</v>
      </c>
      <c r="I7259" s="10" t="s">
        <v>23</v>
      </c>
      <c r="J7259" s="10" t="s">
        <v>1457</v>
      </c>
      <c r="K7259" s="10" t="s">
        <v>94</v>
      </c>
      <c r="L7259" s="10">
        <v>77340</v>
      </c>
      <c r="M7259" s="10" t="s">
        <v>95</v>
      </c>
      <c r="N7259" s="10" t="str">
        <f>_xlfn.XLOOKUP($M:$M,People!$B:$B,People!A:A)</f>
        <v>Roxanne Rodriguez</v>
      </c>
      <c r="O7259" s="10" t="s">
        <v>1464</v>
      </c>
      <c r="P7259" s="10" t="str">
        <f>VLOOKUP(O7259,Products!$A:$E,3,FALSE)</f>
        <v>HP</v>
      </c>
      <c r="Q7259" s="31">
        <f>INDEX(Products!$E:$E,MATCH(O7259,Products!$A:$A,0))</f>
        <v>0.28999999999999998</v>
      </c>
      <c r="R7259" s="10" t="s">
        <v>41</v>
      </c>
      <c r="S7259" s="10" t="s">
        <v>53</v>
      </c>
      <c r="T7259" s="10" t="s">
        <v>1465</v>
      </c>
      <c r="U7259" s="12">
        <v>143.72800000000001</v>
      </c>
      <c r="V7259" s="12">
        <v>2</v>
      </c>
      <c r="W7259" s="12">
        <v>0.2</v>
      </c>
      <c r="X7259" s="12">
        <v>-32.338800000000006</v>
      </c>
    </row>
    <row r="7260" spans="1:24" ht="14" x14ac:dyDescent="0.3">
      <c r="A7260" s="9">
        <v>7255</v>
      </c>
      <c r="B7260" s="14" t="s">
        <v>9594</v>
      </c>
      <c r="C7260" s="15">
        <v>46104</v>
      </c>
      <c r="D7260" s="15">
        <v>46106</v>
      </c>
      <c r="E7260" s="10" t="s">
        <v>19</v>
      </c>
      <c r="F7260" s="10" t="s">
        <v>678</v>
      </c>
      <c r="G7260" s="10" t="s">
        <v>679</v>
      </c>
      <c r="H7260" s="10" t="s">
        <v>36</v>
      </c>
      <c r="I7260" s="10" t="s">
        <v>23</v>
      </c>
      <c r="J7260" s="10" t="s">
        <v>237</v>
      </c>
      <c r="K7260" s="10" t="s">
        <v>238</v>
      </c>
      <c r="L7260" s="10">
        <v>10011</v>
      </c>
      <c r="M7260" s="10" t="s">
        <v>133</v>
      </c>
      <c r="N7260" s="10" t="str">
        <f>_xlfn.XLOOKUP($M:$M,People!$B:$B,People!A:A)</f>
        <v>Chuck Magee</v>
      </c>
      <c r="O7260" s="10" t="s">
        <v>1394</v>
      </c>
      <c r="P7260" s="10" t="str">
        <f>VLOOKUP(O7260,Products!$A:$E,3,FALSE)</f>
        <v>Avery</v>
      </c>
      <c r="Q7260" s="31">
        <f>INDEX(Products!$E:$E,MATCH(O7260,Products!$A:$A,0))</f>
        <v>0.31</v>
      </c>
      <c r="R7260" s="10" t="s">
        <v>41</v>
      </c>
      <c r="S7260" s="10" t="s">
        <v>510</v>
      </c>
      <c r="T7260" s="10" t="s">
        <v>1395</v>
      </c>
      <c r="U7260" s="12">
        <v>347.58</v>
      </c>
      <c r="V7260" s="12">
        <v>3</v>
      </c>
      <c r="W7260" s="12">
        <v>0</v>
      </c>
      <c r="X7260" s="12">
        <v>17.378999999999976</v>
      </c>
    </row>
    <row r="7261" spans="1:24" ht="14" x14ac:dyDescent="0.3">
      <c r="A7261" s="9">
        <v>7256</v>
      </c>
      <c r="B7261" s="14" t="s">
        <v>9592</v>
      </c>
      <c r="C7261" s="15">
        <v>46104</v>
      </c>
      <c r="D7261" s="15">
        <v>46106</v>
      </c>
      <c r="E7261" s="10" t="s">
        <v>168</v>
      </c>
      <c r="F7261" s="10" t="s">
        <v>1353</v>
      </c>
      <c r="G7261" s="10" t="s">
        <v>1354</v>
      </c>
      <c r="H7261" s="10" t="s">
        <v>22</v>
      </c>
      <c r="I7261" s="10" t="s">
        <v>23</v>
      </c>
      <c r="J7261" s="10" t="s">
        <v>86</v>
      </c>
      <c r="K7261" s="10" t="s">
        <v>87</v>
      </c>
      <c r="L7261" s="10">
        <v>98115</v>
      </c>
      <c r="M7261" s="10" t="s">
        <v>39</v>
      </c>
      <c r="N7261" s="10" t="str">
        <f>_xlfn.XLOOKUP($M:$M,People!$B:$B,People!A:A)</f>
        <v>Sadie Pawthorne</v>
      </c>
      <c r="O7261" s="10" t="s">
        <v>4457</v>
      </c>
      <c r="P7261" s="10" t="str">
        <f>VLOOKUP(O7261,Products!$A:$E,3,FALSE)</f>
        <v>Dell</v>
      </c>
      <c r="Q7261" s="31">
        <f>INDEX(Products!$E:$E,MATCH(O7261,Products!$A:$A,0))</f>
        <v>0.38</v>
      </c>
      <c r="R7261" s="10" t="s">
        <v>64</v>
      </c>
      <c r="S7261" s="10" t="s">
        <v>1063</v>
      </c>
      <c r="T7261" s="10" t="s">
        <v>4458</v>
      </c>
      <c r="U7261" s="12">
        <v>13999.96</v>
      </c>
      <c r="V7261" s="12">
        <v>4</v>
      </c>
      <c r="W7261" s="12">
        <v>0</v>
      </c>
      <c r="X7261" s="12">
        <v>6719.9807999999994</v>
      </c>
    </row>
    <row r="7262" spans="1:24" ht="14" x14ac:dyDescent="0.3">
      <c r="A7262" s="9">
        <v>7257</v>
      </c>
      <c r="B7262" s="14" t="s">
        <v>9595</v>
      </c>
      <c r="C7262" s="15">
        <v>46105</v>
      </c>
      <c r="D7262" s="15">
        <v>46109</v>
      </c>
      <c r="E7262" s="10" t="s">
        <v>44</v>
      </c>
      <c r="F7262" s="10" t="s">
        <v>4143</v>
      </c>
      <c r="G7262" s="10" t="s">
        <v>4144</v>
      </c>
      <c r="H7262" s="10" t="s">
        <v>22</v>
      </c>
      <c r="I7262" s="10" t="s">
        <v>23</v>
      </c>
      <c r="J7262" s="10" t="s">
        <v>237</v>
      </c>
      <c r="K7262" s="10" t="s">
        <v>238</v>
      </c>
      <c r="L7262" s="10">
        <v>10011</v>
      </c>
      <c r="M7262" s="10" t="s">
        <v>133</v>
      </c>
      <c r="N7262" s="10" t="str">
        <f>_xlfn.XLOOKUP($M:$M,People!$B:$B,People!A:A)</f>
        <v>Chuck Magee</v>
      </c>
      <c r="O7262" s="10" t="s">
        <v>2195</v>
      </c>
      <c r="P7262" s="10" t="str">
        <f>VLOOKUP(O7262,Products!$A:$E,3,FALSE)</f>
        <v>Samsung</v>
      </c>
      <c r="Q7262" s="31">
        <f>INDEX(Products!$E:$E,MATCH(O7262,Products!$A:$A,0))</f>
        <v>0.33</v>
      </c>
      <c r="R7262" s="10" t="s">
        <v>28</v>
      </c>
      <c r="S7262" s="10" t="s">
        <v>32</v>
      </c>
      <c r="T7262" s="10" t="s">
        <v>2196</v>
      </c>
      <c r="U7262" s="12">
        <v>271.76400000000001</v>
      </c>
      <c r="V7262" s="12">
        <v>2</v>
      </c>
      <c r="W7262" s="12">
        <v>0.1</v>
      </c>
      <c r="X7262" s="12">
        <v>60.391999999999967</v>
      </c>
    </row>
    <row r="7263" spans="1:24" ht="14" x14ac:dyDescent="0.3">
      <c r="A7263" s="9">
        <v>7258</v>
      </c>
      <c r="B7263" s="14" t="s">
        <v>9596</v>
      </c>
      <c r="C7263" s="15">
        <v>46105</v>
      </c>
      <c r="D7263" s="15">
        <v>46108</v>
      </c>
      <c r="E7263" s="10" t="s">
        <v>168</v>
      </c>
      <c r="F7263" s="10" t="s">
        <v>2828</v>
      </c>
      <c r="G7263" s="10" t="s">
        <v>2829</v>
      </c>
      <c r="H7263" s="10" t="s">
        <v>36</v>
      </c>
      <c r="I7263" s="10" t="s">
        <v>23</v>
      </c>
      <c r="J7263" s="10" t="s">
        <v>237</v>
      </c>
      <c r="K7263" s="10" t="s">
        <v>238</v>
      </c>
      <c r="L7263" s="10">
        <v>10035</v>
      </c>
      <c r="M7263" s="10" t="s">
        <v>133</v>
      </c>
      <c r="N7263" s="10" t="str">
        <f>_xlfn.XLOOKUP($M:$M,People!$B:$B,People!A:A)</f>
        <v>Chuck Magee</v>
      </c>
      <c r="O7263" s="10" t="s">
        <v>1335</v>
      </c>
      <c r="P7263" s="10" t="str">
        <f>VLOOKUP(O7263,Products!$A:$E,3,FALSE)</f>
        <v>Canon</v>
      </c>
      <c r="Q7263" s="31">
        <f>INDEX(Products!$E:$E,MATCH(O7263,Products!$A:$A,0))</f>
        <v>0.32</v>
      </c>
      <c r="R7263" s="10" t="s">
        <v>28</v>
      </c>
      <c r="S7263" s="10" t="s">
        <v>32</v>
      </c>
      <c r="T7263" s="10" t="s">
        <v>1336</v>
      </c>
      <c r="U7263" s="12">
        <v>207.84600000000003</v>
      </c>
      <c r="V7263" s="12">
        <v>3</v>
      </c>
      <c r="W7263" s="12">
        <v>0.1</v>
      </c>
      <c r="X7263" s="12">
        <v>2.3093999999999895</v>
      </c>
    </row>
    <row r="7264" spans="1:24" ht="14" x14ac:dyDescent="0.3">
      <c r="A7264" s="9">
        <v>7259</v>
      </c>
      <c r="B7264" s="14" t="s">
        <v>9596</v>
      </c>
      <c r="C7264" s="15">
        <v>46105</v>
      </c>
      <c r="D7264" s="15">
        <v>46108</v>
      </c>
      <c r="E7264" s="10" t="s">
        <v>168</v>
      </c>
      <c r="F7264" s="10" t="s">
        <v>2828</v>
      </c>
      <c r="G7264" s="10" t="s">
        <v>2829</v>
      </c>
      <c r="H7264" s="10" t="s">
        <v>36</v>
      </c>
      <c r="I7264" s="10" t="s">
        <v>23</v>
      </c>
      <c r="J7264" s="10" t="s">
        <v>237</v>
      </c>
      <c r="K7264" s="10" t="s">
        <v>238</v>
      </c>
      <c r="L7264" s="10">
        <v>10035</v>
      </c>
      <c r="M7264" s="10" t="s">
        <v>133</v>
      </c>
      <c r="N7264" s="10" t="str">
        <f>_xlfn.XLOOKUP($M:$M,People!$B:$B,People!A:A)</f>
        <v>Chuck Magee</v>
      </c>
      <c r="O7264" s="10" t="s">
        <v>4359</v>
      </c>
      <c r="P7264" s="10" t="str">
        <f>VLOOKUP(O7264,Products!$A:$E,3,FALSE)</f>
        <v>HP</v>
      </c>
      <c r="Q7264" s="31">
        <f>INDEX(Products!$E:$E,MATCH(O7264,Products!$A:$A,0))</f>
        <v>0.27</v>
      </c>
      <c r="R7264" s="10" t="s">
        <v>41</v>
      </c>
      <c r="S7264" s="10" t="s">
        <v>155</v>
      </c>
      <c r="T7264" s="10" t="s">
        <v>4360</v>
      </c>
      <c r="U7264" s="12">
        <v>47.01</v>
      </c>
      <c r="V7264" s="12">
        <v>3</v>
      </c>
      <c r="W7264" s="12">
        <v>0</v>
      </c>
      <c r="X7264" s="12">
        <v>22.094699999999996</v>
      </c>
    </row>
    <row r="7265" spans="1:24" ht="14" x14ac:dyDescent="0.3">
      <c r="A7265" s="9">
        <v>7260</v>
      </c>
      <c r="B7265" s="14" t="s">
        <v>9597</v>
      </c>
      <c r="C7265" s="15">
        <v>46105</v>
      </c>
      <c r="D7265" s="15">
        <v>46109</v>
      </c>
      <c r="E7265" s="10" t="s">
        <v>19</v>
      </c>
      <c r="F7265" s="10" t="s">
        <v>2215</v>
      </c>
      <c r="G7265" s="10" t="s">
        <v>2216</v>
      </c>
      <c r="H7265" s="10" t="s">
        <v>36</v>
      </c>
      <c r="I7265" s="10" t="s">
        <v>23</v>
      </c>
      <c r="J7265" s="10" t="s">
        <v>237</v>
      </c>
      <c r="K7265" s="10" t="s">
        <v>238</v>
      </c>
      <c r="L7265" s="10">
        <v>10009</v>
      </c>
      <c r="M7265" s="10" t="s">
        <v>133</v>
      </c>
      <c r="N7265" s="10" t="str">
        <f>_xlfn.XLOOKUP($M:$M,People!$B:$B,People!A:A)</f>
        <v>Chuck Magee</v>
      </c>
      <c r="O7265" s="10" t="s">
        <v>1500</v>
      </c>
      <c r="P7265" s="10" t="str">
        <f>VLOOKUP(O7265,Products!$A:$E,3,FALSE)</f>
        <v>Dell</v>
      </c>
      <c r="Q7265" s="31">
        <f>INDEX(Products!$E:$E,MATCH(O7265,Products!$A:$A,0))</f>
        <v>0.26</v>
      </c>
      <c r="R7265" s="10" t="s">
        <v>41</v>
      </c>
      <c r="S7265" s="10" t="s">
        <v>82</v>
      </c>
      <c r="T7265" s="10" t="s">
        <v>3988</v>
      </c>
      <c r="U7265" s="12">
        <v>221.92</v>
      </c>
      <c r="V7265" s="12">
        <v>4</v>
      </c>
      <c r="W7265" s="12">
        <v>0</v>
      </c>
      <c r="X7265" s="12">
        <v>106.52159999999999</v>
      </c>
    </row>
    <row r="7266" spans="1:24" ht="14" x14ac:dyDescent="0.3">
      <c r="A7266" s="9">
        <v>7261</v>
      </c>
      <c r="B7266" s="14" t="s">
        <v>9598</v>
      </c>
      <c r="C7266" s="15">
        <v>46105</v>
      </c>
      <c r="D7266" s="15">
        <v>46106</v>
      </c>
      <c r="E7266" s="10" t="s">
        <v>1124</v>
      </c>
      <c r="F7266" s="10" t="s">
        <v>3854</v>
      </c>
      <c r="G7266" s="10" t="s">
        <v>3855</v>
      </c>
      <c r="H7266" s="10" t="s">
        <v>36</v>
      </c>
      <c r="I7266" s="10" t="s">
        <v>23</v>
      </c>
      <c r="J7266" s="10" t="s">
        <v>5741</v>
      </c>
      <c r="K7266" s="10" t="s">
        <v>94</v>
      </c>
      <c r="L7266" s="10">
        <v>77705</v>
      </c>
      <c r="M7266" s="10" t="s">
        <v>95</v>
      </c>
      <c r="N7266" s="10" t="str">
        <f>_xlfn.XLOOKUP($M:$M,People!$B:$B,People!A:A)</f>
        <v>Roxanne Rodriguez</v>
      </c>
      <c r="O7266" s="10" t="s">
        <v>2804</v>
      </c>
      <c r="P7266" s="10" t="str">
        <f>VLOOKUP(O7266,Products!$A:$E,3,FALSE)</f>
        <v>Office Depot</v>
      </c>
      <c r="Q7266" s="31">
        <f>INDEX(Products!$E:$E,MATCH(O7266,Products!$A:$A,0))</f>
        <v>0.32</v>
      </c>
      <c r="R7266" s="10" t="s">
        <v>41</v>
      </c>
      <c r="S7266" s="10" t="s">
        <v>53</v>
      </c>
      <c r="T7266" s="10" t="s">
        <v>2805</v>
      </c>
      <c r="U7266" s="12">
        <v>12.768000000000001</v>
      </c>
      <c r="V7266" s="12">
        <v>2</v>
      </c>
      <c r="W7266" s="12">
        <v>0.2</v>
      </c>
      <c r="X7266" s="12">
        <v>0.95759999999999934</v>
      </c>
    </row>
    <row r="7267" spans="1:24" ht="14" x14ac:dyDescent="0.3">
      <c r="A7267" s="9">
        <v>7262</v>
      </c>
      <c r="B7267" s="14" t="s">
        <v>9597</v>
      </c>
      <c r="C7267" s="15">
        <v>46105</v>
      </c>
      <c r="D7267" s="15">
        <v>46109</v>
      </c>
      <c r="E7267" s="10" t="s">
        <v>19</v>
      </c>
      <c r="F7267" s="10" t="s">
        <v>2215</v>
      </c>
      <c r="G7267" s="10" t="s">
        <v>2216</v>
      </c>
      <c r="H7267" s="10" t="s">
        <v>36</v>
      </c>
      <c r="I7267" s="10" t="s">
        <v>23</v>
      </c>
      <c r="J7267" s="10" t="s">
        <v>237</v>
      </c>
      <c r="K7267" s="10" t="s">
        <v>238</v>
      </c>
      <c r="L7267" s="10">
        <v>10009</v>
      </c>
      <c r="M7267" s="10" t="s">
        <v>133</v>
      </c>
      <c r="N7267" s="10" t="str">
        <f>_xlfn.XLOOKUP($M:$M,People!$B:$B,People!A:A)</f>
        <v>Chuck Magee</v>
      </c>
      <c r="O7267" s="10" t="s">
        <v>739</v>
      </c>
      <c r="P7267" s="10" t="str">
        <f>VLOOKUP(O7267,Products!$A:$E,3,FALSE)</f>
        <v>IKEA</v>
      </c>
      <c r="Q7267" s="31">
        <f>INDEX(Products!$E:$E,MATCH(O7267,Products!$A:$A,0))</f>
        <v>0.26</v>
      </c>
      <c r="R7267" s="10" t="s">
        <v>64</v>
      </c>
      <c r="S7267" s="10" t="s">
        <v>144</v>
      </c>
      <c r="T7267" s="10" t="s">
        <v>740</v>
      </c>
      <c r="U7267" s="12">
        <v>26</v>
      </c>
      <c r="V7267" s="12">
        <v>2</v>
      </c>
      <c r="W7267" s="12">
        <v>0</v>
      </c>
      <c r="X7267" s="12">
        <v>11.7</v>
      </c>
    </row>
    <row r="7268" spans="1:24" ht="14" x14ac:dyDescent="0.3">
      <c r="A7268" s="9">
        <v>7263</v>
      </c>
      <c r="B7268" s="14" t="s">
        <v>9596</v>
      </c>
      <c r="C7268" s="15">
        <v>46105</v>
      </c>
      <c r="D7268" s="15">
        <v>46108</v>
      </c>
      <c r="E7268" s="10" t="s">
        <v>168</v>
      </c>
      <c r="F7268" s="10" t="s">
        <v>2828</v>
      </c>
      <c r="G7268" s="10" t="s">
        <v>2829</v>
      </c>
      <c r="H7268" s="10" t="s">
        <v>36</v>
      </c>
      <c r="I7268" s="10" t="s">
        <v>23</v>
      </c>
      <c r="J7268" s="10" t="s">
        <v>237</v>
      </c>
      <c r="K7268" s="10" t="s">
        <v>238</v>
      </c>
      <c r="L7268" s="10">
        <v>10035</v>
      </c>
      <c r="M7268" s="10" t="s">
        <v>133</v>
      </c>
      <c r="N7268" s="10" t="str">
        <f>_xlfn.XLOOKUP($M:$M,People!$B:$B,People!A:A)</f>
        <v>Chuck Magee</v>
      </c>
      <c r="O7268" s="10" t="s">
        <v>3708</v>
      </c>
      <c r="P7268" s="10" t="str">
        <f>VLOOKUP(O7268,Products!$A:$E,3,FALSE)</f>
        <v>Canon</v>
      </c>
      <c r="Q7268" s="31">
        <f>INDEX(Products!$E:$E,MATCH(O7268,Products!$A:$A,0))</f>
        <v>0.32</v>
      </c>
      <c r="R7268" s="10" t="s">
        <v>64</v>
      </c>
      <c r="S7268" s="10" t="s">
        <v>65</v>
      </c>
      <c r="T7268" s="10" t="s">
        <v>3709</v>
      </c>
      <c r="U7268" s="12">
        <v>469.99</v>
      </c>
      <c r="V7268" s="12">
        <v>1</v>
      </c>
      <c r="W7268" s="12">
        <v>0</v>
      </c>
      <c r="X7268" s="12">
        <v>136.29709999999994</v>
      </c>
    </row>
    <row r="7269" spans="1:24" ht="14" x14ac:dyDescent="0.3">
      <c r="A7269" s="9">
        <v>7264</v>
      </c>
      <c r="B7269" s="14" t="s">
        <v>9599</v>
      </c>
      <c r="C7269" s="15">
        <v>46106</v>
      </c>
      <c r="D7269" s="15">
        <v>46112</v>
      </c>
      <c r="E7269" s="10" t="s">
        <v>44</v>
      </c>
      <c r="F7269" s="10" t="s">
        <v>1814</v>
      </c>
      <c r="G7269" s="10" t="s">
        <v>1815</v>
      </c>
      <c r="H7269" s="10" t="s">
        <v>36</v>
      </c>
      <c r="I7269" s="10" t="s">
        <v>23</v>
      </c>
      <c r="J7269" s="10" t="s">
        <v>2169</v>
      </c>
      <c r="K7269" s="10" t="s">
        <v>103</v>
      </c>
      <c r="L7269" s="10">
        <v>53209</v>
      </c>
      <c r="M7269" s="10" t="s">
        <v>95</v>
      </c>
      <c r="N7269" s="10" t="str">
        <f>_xlfn.XLOOKUP($M:$M,People!$B:$B,People!A:A)</f>
        <v>Roxanne Rodriguez</v>
      </c>
      <c r="O7269" s="10" t="s">
        <v>4671</v>
      </c>
      <c r="P7269" s="10" t="str">
        <f>VLOOKUP(O7269,Products!$A:$E,3,FALSE)</f>
        <v>HP</v>
      </c>
      <c r="Q7269" s="31">
        <f>INDEX(Products!$E:$E,MATCH(O7269,Products!$A:$A,0))</f>
        <v>0.31</v>
      </c>
      <c r="R7269" s="10" t="s">
        <v>28</v>
      </c>
      <c r="S7269" s="10" t="s">
        <v>32</v>
      </c>
      <c r="T7269" s="10" t="s">
        <v>4672</v>
      </c>
      <c r="U7269" s="12">
        <v>90.99</v>
      </c>
      <c r="V7269" s="12">
        <v>1</v>
      </c>
      <c r="W7269" s="12">
        <v>0</v>
      </c>
      <c r="X7269" s="12">
        <v>14.558400000000006</v>
      </c>
    </row>
    <row r="7270" spans="1:24" ht="14" x14ac:dyDescent="0.3">
      <c r="A7270" s="9">
        <v>7265</v>
      </c>
      <c r="B7270" s="14" t="s">
        <v>9599</v>
      </c>
      <c r="C7270" s="15">
        <v>46106</v>
      </c>
      <c r="D7270" s="15">
        <v>46112</v>
      </c>
      <c r="E7270" s="10" t="s">
        <v>44</v>
      </c>
      <c r="F7270" s="10" t="s">
        <v>1814</v>
      </c>
      <c r="G7270" s="10" t="s">
        <v>1815</v>
      </c>
      <c r="H7270" s="10" t="s">
        <v>36</v>
      </c>
      <c r="I7270" s="10" t="s">
        <v>23</v>
      </c>
      <c r="J7270" s="10" t="s">
        <v>2169</v>
      </c>
      <c r="K7270" s="10" t="s">
        <v>103</v>
      </c>
      <c r="L7270" s="10">
        <v>53209</v>
      </c>
      <c r="M7270" s="10" t="s">
        <v>95</v>
      </c>
      <c r="N7270" s="10" t="str">
        <f>_xlfn.XLOOKUP($M:$M,People!$B:$B,People!A:A)</f>
        <v>Roxanne Rodriguez</v>
      </c>
      <c r="O7270" s="10" t="s">
        <v>2669</v>
      </c>
      <c r="P7270" s="10" t="str">
        <f>VLOOKUP(O7270,Products!$A:$E,3,FALSE)</f>
        <v>Staples</v>
      </c>
      <c r="Q7270" s="31">
        <f>INDEX(Products!$E:$E,MATCH(O7270,Products!$A:$A,0))</f>
        <v>0.28999999999999998</v>
      </c>
      <c r="R7270" s="10" t="s">
        <v>28</v>
      </c>
      <c r="S7270" s="10" t="s">
        <v>32</v>
      </c>
      <c r="T7270" s="10" t="s">
        <v>2670</v>
      </c>
      <c r="U7270" s="12">
        <v>368.96999999999997</v>
      </c>
      <c r="V7270" s="12">
        <v>3</v>
      </c>
      <c r="W7270" s="12">
        <v>0</v>
      </c>
      <c r="X7270" s="12">
        <v>40.586699999999979</v>
      </c>
    </row>
    <row r="7271" spans="1:24" ht="14" x14ac:dyDescent="0.3">
      <c r="A7271" s="9">
        <v>7266</v>
      </c>
      <c r="B7271" s="14" t="s">
        <v>9599</v>
      </c>
      <c r="C7271" s="15">
        <v>46106</v>
      </c>
      <c r="D7271" s="15">
        <v>46112</v>
      </c>
      <c r="E7271" s="10" t="s">
        <v>44</v>
      </c>
      <c r="F7271" s="10" t="s">
        <v>1814</v>
      </c>
      <c r="G7271" s="10" t="s">
        <v>1815</v>
      </c>
      <c r="H7271" s="10" t="s">
        <v>36</v>
      </c>
      <c r="I7271" s="10" t="s">
        <v>23</v>
      </c>
      <c r="J7271" s="10" t="s">
        <v>2169</v>
      </c>
      <c r="K7271" s="10" t="s">
        <v>103</v>
      </c>
      <c r="L7271" s="10">
        <v>53209</v>
      </c>
      <c r="M7271" s="10" t="s">
        <v>95</v>
      </c>
      <c r="N7271" s="10" t="str">
        <f>_xlfn.XLOOKUP($M:$M,People!$B:$B,People!A:A)</f>
        <v>Roxanne Rodriguez</v>
      </c>
      <c r="O7271" s="10" t="s">
        <v>2112</v>
      </c>
      <c r="P7271" s="10" t="str">
        <f>VLOOKUP(O7271,Products!$A:$E,3,FALSE)</f>
        <v>3M</v>
      </c>
      <c r="Q7271" s="31">
        <f>INDEX(Products!$E:$E,MATCH(O7271,Products!$A:$A,0))</f>
        <v>0.26</v>
      </c>
      <c r="R7271" s="10" t="s">
        <v>28</v>
      </c>
      <c r="S7271" s="10" t="s">
        <v>32</v>
      </c>
      <c r="T7271" s="10" t="s">
        <v>2113</v>
      </c>
      <c r="U7271" s="12">
        <v>1526.5600000000002</v>
      </c>
      <c r="V7271" s="12">
        <v>7</v>
      </c>
      <c r="W7271" s="12">
        <v>0</v>
      </c>
      <c r="X7271" s="12">
        <v>427.43679999999995</v>
      </c>
    </row>
    <row r="7272" spans="1:24" ht="14" x14ac:dyDescent="0.3">
      <c r="A7272" s="9">
        <v>7267</v>
      </c>
      <c r="B7272" s="14" t="s">
        <v>9600</v>
      </c>
      <c r="C7272" s="15">
        <v>46106</v>
      </c>
      <c r="D7272" s="15">
        <v>46107</v>
      </c>
      <c r="E7272" s="10" t="s">
        <v>168</v>
      </c>
      <c r="F7272" s="10" t="s">
        <v>4253</v>
      </c>
      <c r="G7272" s="10" t="s">
        <v>4254</v>
      </c>
      <c r="H7272" s="10" t="s">
        <v>22</v>
      </c>
      <c r="I7272" s="10" t="s">
        <v>23</v>
      </c>
      <c r="J7272" s="10" t="s">
        <v>2909</v>
      </c>
      <c r="K7272" s="10" t="s">
        <v>38</v>
      </c>
      <c r="L7272" s="10">
        <v>93727</v>
      </c>
      <c r="M7272" s="10" t="s">
        <v>39</v>
      </c>
      <c r="N7272" s="10" t="str">
        <f>_xlfn.XLOOKUP($M:$M,People!$B:$B,People!A:A)</f>
        <v>Sadie Pawthorne</v>
      </c>
      <c r="O7272" s="10" t="s">
        <v>4255</v>
      </c>
      <c r="P7272" s="10" t="str">
        <f>VLOOKUP(O7272,Products!$A:$E,3,FALSE)</f>
        <v>Avery</v>
      </c>
      <c r="Q7272" s="31">
        <f>INDEX(Products!$E:$E,MATCH(O7272,Products!$A:$A,0))</f>
        <v>0.37</v>
      </c>
      <c r="R7272" s="10" t="s">
        <v>41</v>
      </c>
      <c r="S7272" s="10" t="s">
        <v>71</v>
      </c>
      <c r="T7272" s="10" t="s">
        <v>4256</v>
      </c>
      <c r="U7272" s="12">
        <v>176.04</v>
      </c>
      <c r="V7272" s="12">
        <v>4</v>
      </c>
      <c r="W7272" s="12">
        <v>0</v>
      </c>
      <c r="X7272" s="12">
        <v>45.770399999999995</v>
      </c>
    </row>
    <row r="7273" spans="1:24" ht="14" x14ac:dyDescent="0.3">
      <c r="A7273" s="9">
        <v>7268</v>
      </c>
      <c r="B7273" s="14" t="s">
        <v>9601</v>
      </c>
      <c r="C7273" s="15">
        <v>46106</v>
      </c>
      <c r="D7273" s="15">
        <v>46111</v>
      </c>
      <c r="E7273" s="10" t="s">
        <v>44</v>
      </c>
      <c r="F7273" s="10" t="s">
        <v>3595</v>
      </c>
      <c r="G7273" s="10" t="s">
        <v>3596</v>
      </c>
      <c r="H7273" s="10" t="s">
        <v>36</v>
      </c>
      <c r="I7273" s="10" t="s">
        <v>23</v>
      </c>
      <c r="J7273" s="10" t="s">
        <v>86</v>
      </c>
      <c r="K7273" s="10" t="s">
        <v>87</v>
      </c>
      <c r="L7273" s="10">
        <v>98103</v>
      </c>
      <c r="M7273" s="10" t="s">
        <v>39</v>
      </c>
      <c r="N7273" s="10" t="str">
        <f>_xlfn.XLOOKUP($M:$M,People!$B:$B,People!A:A)</f>
        <v>Sadie Pawthorne</v>
      </c>
      <c r="O7273" s="10" t="s">
        <v>3789</v>
      </c>
      <c r="P7273" s="10" t="str">
        <f>VLOOKUP(O7273,Products!$A:$E,3,FALSE)</f>
        <v>IKEA</v>
      </c>
      <c r="Q7273" s="31">
        <f>INDEX(Products!$E:$E,MATCH(O7273,Products!$A:$A,0))</f>
        <v>0.26</v>
      </c>
      <c r="R7273" s="10" t="s">
        <v>41</v>
      </c>
      <c r="S7273" s="10" t="s">
        <v>61</v>
      </c>
      <c r="T7273" s="10" t="s">
        <v>3790</v>
      </c>
      <c r="U7273" s="12">
        <v>23.1</v>
      </c>
      <c r="V7273" s="12">
        <v>2</v>
      </c>
      <c r="W7273" s="12">
        <v>0</v>
      </c>
      <c r="X7273" s="12">
        <v>6.93</v>
      </c>
    </row>
    <row r="7274" spans="1:24" ht="14" x14ac:dyDescent="0.3">
      <c r="A7274" s="9">
        <v>7269</v>
      </c>
      <c r="B7274" s="14" t="s">
        <v>9602</v>
      </c>
      <c r="C7274" s="15">
        <v>46106</v>
      </c>
      <c r="D7274" s="15">
        <v>46112</v>
      </c>
      <c r="E7274" s="10" t="s">
        <v>44</v>
      </c>
      <c r="F7274" s="10" t="s">
        <v>1818</v>
      </c>
      <c r="G7274" s="10" t="s">
        <v>1819</v>
      </c>
      <c r="H7274" s="10" t="s">
        <v>22</v>
      </c>
      <c r="I7274" s="10" t="s">
        <v>23</v>
      </c>
      <c r="J7274" s="10" t="s">
        <v>237</v>
      </c>
      <c r="K7274" s="10" t="s">
        <v>238</v>
      </c>
      <c r="L7274" s="10">
        <v>10024</v>
      </c>
      <c r="M7274" s="10" t="s">
        <v>133</v>
      </c>
      <c r="N7274" s="10" t="str">
        <f>_xlfn.XLOOKUP($M:$M,People!$B:$B,People!A:A)</f>
        <v>Chuck Magee</v>
      </c>
      <c r="O7274" s="10" t="s">
        <v>563</v>
      </c>
      <c r="P7274" s="10" t="str">
        <f>VLOOKUP(O7274,Products!$A:$E,3,FALSE)</f>
        <v>Canon</v>
      </c>
      <c r="Q7274" s="31">
        <f>INDEX(Products!$E:$E,MATCH(O7274,Products!$A:$A,0))</f>
        <v>0.32</v>
      </c>
      <c r="R7274" s="10" t="s">
        <v>41</v>
      </c>
      <c r="S7274" s="10" t="s">
        <v>61</v>
      </c>
      <c r="T7274" s="10" t="s">
        <v>564</v>
      </c>
      <c r="U7274" s="12">
        <v>11.05</v>
      </c>
      <c r="V7274" s="12">
        <v>5</v>
      </c>
      <c r="W7274" s="12">
        <v>0</v>
      </c>
      <c r="X7274" s="12">
        <v>2.9835000000000003</v>
      </c>
    </row>
    <row r="7275" spans="1:24" ht="14" x14ac:dyDescent="0.3">
      <c r="A7275" s="9">
        <v>7270</v>
      </c>
      <c r="B7275" s="14" t="s">
        <v>9600</v>
      </c>
      <c r="C7275" s="15">
        <v>46106</v>
      </c>
      <c r="D7275" s="15">
        <v>46107</v>
      </c>
      <c r="E7275" s="10" t="s">
        <v>168</v>
      </c>
      <c r="F7275" s="10" t="s">
        <v>4253</v>
      </c>
      <c r="G7275" s="10" t="s">
        <v>4254</v>
      </c>
      <c r="H7275" s="10" t="s">
        <v>22</v>
      </c>
      <c r="I7275" s="10" t="s">
        <v>23</v>
      </c>
      <c r="J7275" s="10" t="s">
        <v>2909</v>
      </c>
      <c r="K7275" s="10" t="s">
        <v>38</v>
      </c>
      <c r="L7275" s="10">
        <v>93727</v>
      </c>
      <c r="M7275" s="10" t="s">
        <v>39</v>
      </c>
      <c r="N7275" s="10" t="str">
        <f>_xlfn.XLOOKUP($M:$M,People!$B:$B,People!A:A)</f>
        <v>Sadie Pawthorne</v>
      </c>
      <c r="O7275" s="10" t="s">
        <v>4257</v>
      </c>
      <c r="P7275" s="10" t="str">
        <f>VLOOKUP(O7275,Products!$A:$E,3,FALSE)</f>
        <v>Logitech</v>
      </c>
      <c r="Q7275" s="31">
        <f>INDEX(Products!$E:$E,MATCH(O7275,Products!$A:$A,0))</f>
        <v>0.28999999999999998</v>
      </c>
      <c r="R7275" s="10" t="s">
        <v>41</v>
      </c>
      <c r="S7275" s="10" t="s">
        <v>61</v>
      </c>
      <c r="T7275" s="10" t="s">
        <v>2548</v>
      </c>
      <c r="U7275" s="12">
        <v>16.02</v>
      </c>
      <c r="V7275" s="12">
        <v>9</v>
      </c>
      <c r="W7275" s="12">
        <v>0</v>
      </c>
      <c r="X7275" s="12">
        <v>4.4855999999999998</v>
      </c>
    </row>
    <row r="7276" spans="1:24" ht="14" x14ac:dyDescent="0.3">
      <c r="A7276" s="9">
        <v>7271</v>
      </c>
      <c r="B7276" s="14" t="s">
        <v>9600</v>
      </c>
      <c r="C7276" s="15">
        <v>46106</v>
      </c>
      <c r="D7276" s="15">
        <v>46107</v>
      </c>
      <c r="E7276" s="10" t="s">
        <v>168</v>
      </c>
      <c r="F7276" s="10" t="s">
        <v>4253</v>
      </c>
      <c r="G7276" s="10" t="s">
        <v>4254</v>
      </c>
      <c r="H7276" s="10" t="s">
        <v>22</v>
      </c>
      <c r="I7276" s="10" t="s">
        <v>23</v>
      </c>
      <c r="J7276" s="10" t="s">
        <v>2909</v>
      </c>
      <c r="K7276" s="10" t="s">
        <v>38</v>
      </c>
      <c r="L7276" s="10">
        <v>93727</v>
      </c>
      <c r="M7276" s="10" t="s">
        <v>39</v>
      </c>
      <c r="N7276" s="10" t="str">
        <f>_xlfn.XLOOKUP($M:$M,People!$B:$B,People!A:A)</f>
        <v>Sadie Pawthorne</v>
      </c>
      <c r="O7276" s="10" t="s">
        <v>2970</v>
      </c>
      <c r="P7276" s="10" t="str">
        <f>VLOOKUP(O7276,Products!$A:$E,3,FALSE)</f>
        <v>Canon</v>
      </c>
      <c r="Q7276" s="31">
        <f>INDEX(Products!$E:$E,MATCH(O7276,Products!$A:$A,0))</f>
        <v>0.28000000000000003</v>
      </c>
      <c r="R7276" s="10" t="s">
        <v>41</v>
      </c>
      <c r="S7276" s="10" t="s">
        <v>68</v>
      </c>
      <c r="T7276" s="10" t="s">
        <v>2971</v>
      </c>
      <c r="U7276" s="12">
        <v>185.92000000000002</v>
      </c>
      <c r="V7276" s="12">
        <v>4</v>
      </c>
      <c r="W7276" s="12">
        <v>0.2</v>
      </c>
      <c r="X7276" s="12">
        <v>62.74799999999999</v>
      </c>
    </row>
    <row r="7277" spans="1:24" ht="14" x14ac:dyDescent="0.3">
      <c r="A7277" s="9">
        <v>7272</v>
      </c>
      <c r="B7277" s="14" t="s">
        <v>9603</v>
      </c>
      <c r="C7277" s="15">
        <v>46106</v>
      </c>
      <c r="D7277" s="15">
        <v>46111</v>
      </c>
      <c r="E7277" s="10" t="s">
        <v>19</v>
      </c>
      <c r="F7277" s="10" t="s">
        <v>3811</v>
      </c>
      <c r="G7277" s="10" t="s">
        <v>3812</v>
      </c>
      <c r="H7277" s="10" t="s">
        <v>22</v>
      </c>
      <c r="I7277" s="10" t="s">
        <v>23</v>
      </c>
      <c r="J7277" s="10" t="s">
        <v>714</v>
      </c>
      <c r="K7277" s="10" t="s">
        <v>94</v>
      </c>
      <c r="L7277" s="10">
        <v>75081</v>
      </c>
      <c r="M7277" s="10" t="s">
        <v>95</v>
      </c>
      <c r="N7277" s="10" t="str">
        <f>_xlfn.XLOOKUP($M:$M,People!$B:$B,People!A:A)</f>
        <v>Roxanne Rodriguez</v>
      </c>
      <c r="O7277" s="10" t="s">
        <v>4600</v>
      </c>
      <c r="P7277" s="10" t="str">
        <f>VLOOKUP(O7277,Products!$A:$E,3,FALSE)</f>
        <v>HP</v>
      </c>
      <c r="Q7277" s="31">
        <f>INDEX(Products!$E:$E,MATCH(O7277,Products!$A:$A,0))</f>
        <v>0.37</v>
      </c>
      <c r="R7277" s="10" t="s">
        <v>41</v>
      </c>
      <c r="S7277" s="10" t="s">
        <v>82</v>
      </c>
      <c r="T7277" s="10" t="s">
        <v>4601</v>
      </c>
      <c r="U7277" s="12">
        <v>6.8480000000000008</v>
      </c>
      <c r="V7277" s="12">
        <v>2</v>
      </c>
      <c r="W7277" s="12">
        <v>0.2</v>
      </c>
      <c r="X7277" s="12">
        <v>2.1399999999999992</v>
      </c>
    </row>
    <row r="7278" spans="1:24" ht="14" x14ac:dyDescent="0.3">
      <c r="A7278" s="9">
        <v>7273</v>
      </c>
      <c r="B7278" s="14" t="s">
        <v>9600</v>
      </c>
      <c r="C7278" s="15">
        <v>46106</v>
      </c>
      <c r="D7278" s="15">
        <v>46107</v>
      </c>
      <c r="E7278" s="10" t="s">
        <v>168</v>
      </c>
      <c r="F7278" s="10" t="s">
        <v>4253</v>
      </c>
      <c r="G7278" s="10" t="s">
        <v>4254</v>
      </c>
      <c r="H7278" s="10" t="s">
        <v>22</v>
      </c>
      <c r="I7278" s="10" t="s">
        <v>23</v>
      </c>
      <c r="J7278" s="10" t="s">
        <v>2909</v>
      </c>
      <c r="K7278" s="10" t="s">
        <v>38</v>
      </c>
      <c r="L7278" s="10">
        <v>93727</v>
      </c>
      <c r="M7278" s="10" t="s">
        <v>39</v>
      </c>
      <c r="N7278" s="10" t="str">
        <f>_xlfn.XLOOKUP($M:$M,People!$B:$B,People!A:A)</f>
        <v>Sadie Pawthorne</v>
      </c>
      <c r="O7278" s="10" t="s">
        <v>4260</v>
      </c>
      <c r="P7278" s="10" t="str">
        <f>VLOOKUP(O7278,Products!$A:$E,3,FALSE)</f>
        <v>IKEA</v>
      </c>
      <c r="Q7278" s="31">
        <f>INDEX(Products!$E:$E,MATCH(O7278,Products!$A:$A,0))</f>
        <v>0.34</v>
      </c>
      <c r="R7278" s="10" t="s">
        <v>64</v>
      </c>
      <c r="S7278" s="10" t="s">
        <v>1063</v>
      </c>
      <c r="T7278" s="10" t="s">
        <v>4261</v>
      </c>
      <c r="U7278" s="12">
        <v>479.98400000000004</v>
      </c>
      <c r="V7278" s="12">
        <v>2</v>
      </c>
      <c r="W7278" s="12">
        <v>0.2</v>
      </c>
      <c r="X7278" s="12">
        <v>59.997999999999962</v>
      </c>
    </row>
    <row r="7279" spans="1:24" ht="14" x14ac:dyDescent="0.3">
      <c r="A7279" s="9">
        <v>7274</v>
      </c>
      <c r="B7279" s="14" t="s">
        <v>9600</v>
      </c>
      <c r="C7279" s="15">
        <v>46106</v>
      </c>
      <c r="D7279" s="15">
        <v>46107</v>
      </c>
      <c r="E7279" s="10" t="s">
        <v>168</v>
      </c>
      <c r="F7279" s="10" t="s">
        <v>4253</v>
      </c>
      <c r="G7279" s="10" t="s">
        <v>4254</v>
      </c>
      <c r="H7279" s="10" t="s">
        <v>22</v>
      </c>
      <c r="I7279" s="10" t="s">
        <v>23</v>
      </c>
      <c r="J7279" s="10" t="s">
        <v>2909</v>
      </c>
      <c r="K7279" s="10" t="s">
        <v>38</v>
      </c>
      <c r="L7279" s="10">
        <v>93727</v>
      </c>
      <c r="M7279" s="10" t="s">
        <v>39</v>
      </c>
      <c r="N7279" s="10" t="str">
        <f>_xlfn.XLOOKUP($M:$M,People!$B:$B,People!A:A)</f>
        <v>Sadie Pawthorne</v>
      </c>
      <c r="O7279" s="10" t="s">
        <v>4258</v>
      </c>
      <c r="P7279" s="10" t="str">
        <f>VLOOKUP(O7279,Products!$A:$E,3,FALSE)</f>
        <v>Avery</v>
      </c>
      <c r="Q7279" s="31">
        <f>INDEX(Products!$E:$E,MATCH(O7279,Products!$A:$A,0))</f>
        <v>0.27</v>
      </c>
      <c r="R7279" s="10" t="s">
        <v>64</v>
      </c>
      <c r="S7279" s="10" t="s">
        <v>65</v>
      </c>
      <c r="T7279" s="10" t="s">
        <v>4259</v>
      </c>
      <c r="U7279" s="12">
        <v>211.16800000000001</v>
      </c>
      <c r="V7279" s="12">
        <v>4</v>
      </c>
      <c r="W7279" s="12">
        <v>0.2</v>
      </c>
      <c r="X7279" s="12">
        <v>15.837600000000009</v>
      </c>
    </row>
    <row r="7280" spans="1:24" ht="14" x14ac:dyDescent="0.3">
      <c r="A7280" s="9">
        <v>7275</v>
      </c>
      <c r="B7280" s="14" t="s">
        <v>9604</v>
      </c>
      <c r="C7280" s="15">
        <v>46106</v>
      </c>
      <c r="D7280" s="15">
        <v>46110</v>
      </c>
      <c r="E7280" s="10" t="s">
        <v>44</v>
      </c>
      <c r="F7280" s="10" t="s">
        <v>3772</v>
      </c>
      <c r="G7280" s="10" t="s">
        <v>3773</v>
      </c>
      <c r="H7280" s="10" t="s">
        <v>22</v>
      </c>
      <c r="I7280" s="10" t="s">
        <v>23</v>
      </c>
      <c r="J7280" s="10" t="s">
        <v>595</v>
      </c>
      <c r="K7280" s="10" t="s">
        <v>94</v>
      </c>
      <c r="L7280" s="10">
        <v>78207</v>
      </c>
      <c r="M7280" s="10" t="s">
        <v>95</v>
      </c>
      <c r="N7280" s="10" t="str">
        <f>_xlfn.XLOOKUP($M:$M,People!$B:$B,People!A:A)</f>
        <v>Roxanne Rodriguez</v>
      </c>
      <c r="O7280" s="10" t="s">
        <v>1573</v>
      </c>
      <c r="P7280" s="10" t="str">
        <f>VLOOKUP(O7280,Products!$A:$E,3,FALSE)</f>
        <v>Logitech</v>
      </c>
      <c r="Q7280" s="31">
        <f>INDEX(Products!$E:$E,MATCH(O7280,Products!$A:$A,0))</f>
        <v>0.28999999999999998</v>
      </c>
      <c r="R7280" s="10" t="s">
        <v>64</v>
      </c>
      <c r="S7280" s="10" t="s">
        <v>65</v>
      </c>
      <c r="T7280" s="10" t="s">
        <v>1574</v>
      </c>
      <c r="U7280" s="12">
        <v>470.37600000000009</v>
      </c>
      <c r="V7280" s="12">
        <v>3</v>
      </c>
      <c r="W7280" s="12">
        <v>0.2</v>
      </c>
      <c r="X7280" s="12">
        <v>47.037600000000026</v>
      </c>
    </row>
    <row r="7281" spans="1:24" ht="14" x14ac:dyDescent="0.3">
      <c r="A7281" s="9">
        <v>7276</v>
      </c>
      <c r="B7281" s="14" t="s">
        <v>9605</v>
      </c>
      <c r="C7281" s="15">
        <v>46107</v>
      </c>
      <c r="D7281" s="15">
        <v>46108</v>
      </c>
      <c r="E7281" s="10" t="s">
        <v>168</v>
      </c>
      <c r="F7281" s="10" t="s">
        <v>2146</v>
      </c>
      <c r="G7281" s="10" t="s">
        <v>2147</v>
      </c>
      <c r="H7281" s="10" t="s">
        <v>22</v>
      </c>
      <c r="I7281" s="10" t="s">
        <v>23</v>
      </c>
      <c r="J7281" s="10" t="s">
        <v>237</v>
      </c>
      <c r="K7281" s="10" t="s">
        <v>238</v>
      </c>
      <c r="L7281" s="10">
        <v>10009</v>
      </c>
      <c r="M7281" s="10" t="s">
        <v>133</v>
      </c>
      <c r="N7281" s="10" t="str">
        <f>_xlfn.XLOOKUP($M:$M,People!$B:$B,People!A:A)</f>
        <v>Chuck Magee</v>
      </c>
      <c r="O7281" s="10" t="s">
        <v>3749</v>
      </c>
      <c r="P7281" s="10" t="str">
        <f>VLOOKUP(O7281,Products!$A:$E,3,FALSE)</f>
        <v>Samsung</v>
      </c>
      <c r="Q7281" s="31">
        <f>INDEX(Products!$E:$E,MATCH(O7281,Products!$A:$A,0))</f>
        <v>0.35</v>
      </c>
      <c r="R7281" s="10" t="s">
        <v>28</v>
      </c>
      <c r="S7281" s="10" t="s">
        <v>29</v>
      </c>
      <c r="T7281" s="10" t="s">
        <v>3750</v>
      </c>
      <c r="U7281" s="12">
        <v>257.56799999999998</v>
      </c>
      <c r="V7281" s="12">
        <v>2</v>
      </c>
      <c r="W7281" s="12">
        <v>0.2</v>
      </c>
      <c r="X7281" s="12">
        <v>-28.976400000000012</v>
      </c>
    </row>
    <row r="7282" spans="1:24" ht="14" x14ac:dyDescent="0.3">
      <c r="A7282" s="9">
        <v>7277</v>
      </c>
      <c r="B7282" s="14" t="s">
        <v>9606</v>
      </c>
      <c r="C7282" s="15">
        <v>46107</v>
      </c>
      <c r="D7282" s="15">
        <v>46114</v>
      </c>
      <c r="E7282" s="10" t="s">
        <v>44</v>
      </c>
      <c r="F7282" s="10" t="s">
        <v>4283</v>
      </c>
      <c r="G7282" s="10" t="s">
        <v>4284</v>
      </c>
      <c r="H7282" s="10" t="s">
        <v>36</v>
      </c>
      <c r="I7282" s="10" t="s">
        <v>23</v>
      </c>
      <c r="J7282" s="10" t="s">
        <v>1773</v>
      </c>
      <c r="K7282" s="10" t="s">
        <v>212</v>
      </c>
      <c r="L7282" s="10">
        <v>48126</v>
      </c>
      <c r="M7282" s="10" t="s">
        <v>95</v>
      </c>
      <c r="N7282" s="10" t="str">
        <f>_xlfn.XLOOKUP($M:$M,People!$B:$B,People!A:A)</f>
        <v>Roxanne Rodriguez</v>
      </c>
      <c r="O7282" s="10" t="s">
        <v>5585</v>
      </c>
      <c r="P7282" s="10" t="str">
        <f>VLOOKUP(O7282,Products!$A:$E,3,FALSE)</f>
        <v>Office Depot</v>
      </c>
      <c r="Q7282" s="31">
        <f>INDEX(Products!$E:$E,MATCH(O7282,Products!$A:$A,0))</f>
        <v>0.28000000000000003</v>
      </c>
      <c r="R7282" s="10" t="s">
        <v>28</v>
      </c>
      <c r="S7282" s="10" t="s">
        <v>58</v>
      </c>
      <c r="T7282" s="10" t="s">
        <v>5586</v>
      </c>
      <c r="U7282" s="12">
        <v>60.84</v>
      </c>
      <c r="V7282" s="12">
        <v>3</v>
      </c>
      <c r="W7282" s="12">
        <v>0</v>
      </c>
      <c r="X7282" s="12">
        <v>23.119199999999999</v>
      </c>
    </row>
    <row r="7283" spans="1:24" ht="14" x14ac:dyDescent="0.3">
      <c r="A7283" s="9">
        <v>7278</v>
      </c>
      <c r="B7283" s="14" t="s">
        <v>9607</v>
      </c>
      <c r="C7283" s="15">
        <v>46107</v>
      </c>
      <c r="D7283" s="15">
        <v>46111</v>
      </c>
      <c r="E7283" s="10" t="s">
        <v>44</v>
      </c>
      <c r="F7283" s="10" t="s">
        <v>717</v>
      </c>
      <c r="G7283" s="10" t="s">
        <v>718</v>
      </c>
      <c r="H7283" s="10" t="s">
        <v>36</v>
      </c>
      <c r="I7283" s="10" t="s">
        <v>23</v>
      </c>
      <c r="J7283" s="10" t="s">
        <v>165</v>
      </c>
      <c r="K7283" s="10" t="s">
        <v>94</v>
      </c>
      <c r="L7283" s="10">
        <v>77070</v>
      </c>
      <c r="M7283" s="10" t="s">
        <v>95</v>
      </c>
      <c r="N7283" s="10" t="str">
        <f>_xlfn.XLOOKUP($M:$M,People!$B:$B,People!A:A)</f>
        <v>Roxanne Rodriguez</v>
      </c>
      <c r="O7283" s="10" t="s">
        <v>4217</v>
      </c>
      <c r="P7283" s="10" t="str">
        <f>VLOOKUP(O7283,Products!$A:$E,3,FALSE)</f>
        <v>3M</v>
      </c>
      <c r="Q7283" s="31">
        <f>INDEX(Products!$E:$E,MATCH(O7283,Products!$A:$A,0))</f>
        <v>0.38</v>
      </c>
      <c r="R7283" s="10" t="s">
        <v>41</v>
      </c>
      <c r="S7283" s="10" t="s">
        <v>71</v>
      </c>
      <c r="T7283" s="10" t="s">
        <v>4218</v>
      </c>
      <c r="U7283" s="12">
        <v>87.167999999999978</v>
      </c>
      <c r="V7283" s="12">
        <v>8</v>
      </c>
      <c r="W7283" s="12">
        <v>0.8</v>
      </c>
      <c r="X7283" s="12">
        <v>-226.63679999999999</v>
      </c>
    </row>
    <row r="7284" spans="1:24" ht="14" x14ac:dyDescent="0.3">
      <c r="A7284" s="9">
        <v>7279</v>
      </c>
      <c r="B7284" s="14" t="s">
        <v>9608</v>
      </c>
      <c r="C7284" s="15">
        <v>46107</v>
      </c>
      <c r="D7284" s="15">
        <v>46109</v>
      </c>
      <c r="E7284" s="10" t="s">
        <v>168</v>
      </c>
      <c r="F7284" s="10" t="s">
        <v>4139</v>
      </c>
      <c r="G7284" s="10" t="s">
        <v>4140</v>
      </c>
      <c r="H7284" s="10" t="s">
        <v>92</v>
      </c>
      <c r="I7284" s="10" t="s">
        <v>23</v>
      </c>
      <c r="J7284" s="10" t="s">
        <v>86</v>
      </c>
      <c r="K7284" s="10" t="s">
        <v>87</v>
      </c>
      <c r="L7284" s="10">
        <v>98105</v>
      </c>
      <c r="M7284" s="10" t="s">
        <v>39</v>
      </c>
      <c r="N7284" s="10" t="str">
        <f>_xlfn.XLOOKUP($M:$M,People!$B:$B,People!A:A)</f>
        <v>Sadie Pawthorne</v>
      </c>
      <c r="O7284" s="10" t="s">
        <v>5248</v>
      </c>
      <c r="P7284" s="10" t="str">
        <f>VLOOKUP(O7284,Products!$A:$E,3,FALSE)</f>
        <v>Logitech</v>
      </c>
      <c r="Q7284" s="31">
        <f>INDEX(Products!$E:$E,MATCH(O7284,Products!$A:$A,0))</f>
        <v>0.25</v>
      </c>
      <c r="R7284" s="10" t="s">
        <v>41</v>
      </c>
      <c r="S7284" s="10" t="s">
        <v>61</v>
      </c>
      <c r="T7284" s="10" t="s">
        <v>5249</v>
      </c>
      <c r="U7284" s="12">
        <v>19.829999999999998</v>
      </c>
      <c r="V7284" s="12">
        <v>1</v>
      </c>
      <c r="W7284" s="12">
        <v>0</v>
      </c>
      <c r="X7284" s="12">
        <v>5.9489999999999981</v>
      </c>
    </row>
    <row r="7285" spans="1:24" ht="14" x14ac:dyDescent="0.3">
      <c r="A7285" s="9">
        <v>7280</v>
      </c>
      <c r="B7285" s="14" t="s">
        <v>9609</v>
      </c>
      <c r="C7285" s="15">
        <v>46107</v>
      </c>
      <c r="D7285" s="15">
        <v>46114</v>
      </c>
      <c r="E7285" s="10" t="s">
        <v>44</v>
      </c>
      <c r="F7285" s="10" t="s">
        <v>5648</v>
      </c>
      <c r="G7285" s="10" t="s">
        <v>5649</v>
      </c>
      <c r="H7285" s="10" t="s">
        <v>92</v>
      </c>
      <c r="I7285" s="10" t="s">
        <v>23</v>
      </c>
      <c r="J7285" s="10" t="s">
        <v>2504</v>
      </c>
      <c r="K7285" s="10" t="s">
        <v>285</v>
      </c>
      <c r="L7285" s="10">
        <v>23464</v>
      </c>
      <c r="M7285" s="10" t="s">
        <v>26</v>
      </c>
      <c r="N7285" s="10" t="str">
        <f>_xlfn.XLOOKUP($M:$M,People!$B:$B,People!A:A)</f>
        <v>Fred Suzuki</v>
      </c>
      <c r="O7285" s="10" t="s">
        <v>3285</v>
      </c>
      <c r="P7285" s="10" t="str">
        <f>VLOOKUP(O7285,Products!$A:$E,3,FALSE)</f>
        <v>IKEA</v>
      </c>
      <c r="Q7285" s="31">
        <f>INDEX(Products!$E:$E,MATCH(O7285,Products!$A:$A,0))</f>
        <v>0.4</v>
      </c>
      <c r="R7285" s="10" t="s">
        <v>41</v>
      </c>
      <c r="S7285" s="10" t="s">
        <v>240</v>
      </c>
      <c r="T7285" s="10" t="s">
        <v>495</v>
      </c>
      <c r="U7285" s="12">
        <v>3.76</v>
      </c>
      <c r="V7285" s="12">
        <v>2</v>
      </c>
      <c r="W7285" s="12">
        <v>0</v>
      </c>
      <c r="X7285" s="12">
        <v>1.3159999999999998</v>
      </c>
    </row>
    <row r="7286" spans="1:24" ht="14" x14ac:dyDescent="0.3">
      <c r="A7286" s="9">
        <v>7281</v>
      </c>
      <c r="B7286" s="14" t="s">
        <v>9607</v>
      </c>
      <c r="C7286" s="15">
        <v>46107</v>
      </c>
      <c r="D7286" s="15">
        <v>46111</v>
      </c>
      <c r="E7286" s="10" t="s">
        <v>44</v>
      </c>
      <c r="F7286" s="10" t="s">
        <v>717</v>
      </c>
      <c r="G7286" s="10" t="s">
        <v>718</v>
      </c>
      <c r="H7286" s="10" t="s">
        <v>36</v>
      </c>
      <c r="I7286" s="10" t="s">
        <v>23</v>
      </c>
      <c r="J7286" s="10" t="s">
        <v>165</v>
      </c>
      <c r="K7286" s="10" t="s">
        <v>94</v>
      </c>
      <c r="L7286" s="10">
        <v>77070</v>
      </c>
      <c r="M7286" s="10" t="s">
        <v>95</v>
      </c>
      <c r="N7286" s="10" t="str">
        <f>_xlfn.XLOOKUP($M:$M,People!$B:$B,People!A:A)</f>
        <v>Roxanne Rodriguez</v>
      </c>
      <c r="O7286" s="10" t="s">
        <v>4250</v>
      </c>
      <c r="P7286" s="10" t="str">
        <f>VLOOKUP(O7286,Products!$A:$E,3,FALSE)</f>
        <v>Canon</v>
      </c>
      <c r="Q7286" s="31">
        <f>INDEX(Products!$E:$E,MATCH(O7286,Products!$A:$A,0))</f>
        <v>0.4</v>
      </c>
      <c r="R7286" s="10" t="s">
        <v>41</v>
      </c>
      <c r="S7286" s="10" t="s">
        <v>82</v>
      </c>
      <c r="T7286" s="10" t="s">
        <v>4251</v>
      </c>
      <c r="U7286" s="12">
        <v>74.352000000000004</v>
      </c>
      <c r="V7286" s="12">
        <v>3</v>
      </c>
      <c r="W7286" s="12">
        <v>0.2</v>
      </c>
      <c r="X7286" s="12">
        <v>23.234999999999992</v>
      </c>
    </row>
    <row r="7287" spans="1:24" ht="14" x14ac:dyDescent="0.3">
      <c r="A7287" s="9">
        <v>7282</v>
      </c>
      <c r="B7287" s="14" t="s">
        <v>9607</v>
      </c>
      <c r="C7287" s="15">
        <v>46107</v>
      </c>
      <c r="D7287" s="15">
        <v>46111</v>
      </c>
      <c r="E7287" s="10" t="s">
        <v>44</v>
      </c>
      <c r="F7287" s="10" t="s">
        <v>717</v>
      </c>
      <c r="G7287" s="10" t="s">
        <v>718</v>
      </c>
      <c r="H7287" s="10" t="s">
        <v>36</v>
      </c>
      <c r="I7287" s="10" t="s">
        <v>23</v>
      </c>
      <c r="J7287" s="10" t="s">
        <v>165</v>
      </c>
      <c r="K7287" s="10" t="s">
        <v>94</v>
      </c>
      <c r="L7287" s="10">
        <v>77070</v>
      </c>
      <c r="M7287" s="10" t="s">
        <v>95</v>
      </c>
      <c r="N7287" s="10" t="str">
        <f>_xlfn.XLOOKUP($M:$M,People!$B:$B,People!A:A)</f>
        <v>Roxanne Rodriguez</v>
      </c>
      <c r="O7287" s="10" t="s">
        <v>3345</v>
      </c>
      <c r="P7287" s="10" t="str">
        <f>VLOOKUP(O7287,Products!$A:$E,3,FALSE)</f>
        <v>Avery</v>
      </c>
      <c r="Q7287" s="31">
        <f>INDEX(Products!$E:$E,MATCH(O7287,Products!$A:$A,0))</f>
        <v>0.33</v>
      </c>
      <c r="R7287" s="10" t="s">
        <v>41</v>
      </c>
      <c r="S7287" s="10" t="s">
        <v>53</v>
      </c>
      <c r="T7287" s="10" t="s">
        <v>3346</v>
      </c>
      <c r="U7287" s="12">
        <v>32.231999999999999</v>
      </c>
      <c r="V7287" s="12">
        <v>3</v>
      </c>
      <c r="W7287" s="12">
        <v>0.2</v>
      </c>
      <c r="X7287" s="12">
        <v>2.4173999999999989</v>
      </c>
    </row>
    <row r="7288" spans="1:24" ht="14" x14ac:dyDescent="0.3">
      <c r="A7288" s="9">
        <v>7283</v>
      </c>
      <c r="B7288" s="14" t="s">
        <v>9607</v>
      </c>
      <c r="C7288" s="15">
        <v>46107</v>
      </c>
      <c r="D7288" s="15">
        <v>46111</v>
      </c>
      <c r="E7288" s="10" t="s">
        <v>44</v>
      </c>
      <c r="F7288" s="10" t="s">
        <v>717</v>
      </c>
      <c r="G7288" s="10" t="s">
        <v>718</v>
      </c>
      <c r="H7288" s="10" t="s">
        <v>36</v>
      </c>
      <c r="I7288" s="10" t="s">
        <v>23</v>
      </c>
      <c r="J7288" s="10" t="s">
        <v>165</v>
      </c>
      <c r="K7288" s="10" t="s">
        <v>94</v>
      </c>
      <c r="L7288" s="10">
        <v>77070</v>
      </c>
      <c r="M7288" s="10" t="s">
        <v>95</v>
      </c>
      <c r="N7288" s="10" t="str">
        <f>_xlfn.XLOOKUP($M:$M,People!$B:$B,People!A:A)</f>
        <v>Roxanne Rodriguez</v>
      </c>
      <c r="O7288" s="10" t="s">
        <v>1232</v>
      </c>
      <c r="P7288" s="10" t="str">
        <f>VLOOKUP(O7288,Products!$A:$E,3,FALSE)</f>
        <v>Staples</v>
      </c>
      <c r="Q7288" s="31">
        <f>INDEX(Products!$E:$E,MATCH(O7288,Products!$A:$A,0))</f>
        <v>0.31</v>
      </c>
      <c r="R7288" s="10" t="s">
        <v>64</v>
      </c>
      <c r="S7288" s="10" t="s">
        <v>144</v>
      </c>
      <c r="T7288" s="10" t="s">
        <v>1233</v>
      </c>
      <c r="U7288" s="12">
        <v>143.96</v>
      </c>
      <c r="V7288" s="12">
        <v>5</v>
      </c>
      <c r="W7288" s="12">
        <v>0.2</v>
      </c>
      <c r="X7288" s="12">
        <v>1.7995000000000019</v>
      </c>
    </row>
    <row r="7289" spans="1:24" ht="14" x14ac:dyDescent="0.3">
      <c r="A7289" s="9">
        <v>7284</v>
      </c>
      <c r="B7289" s="14" t="s">
        <v>9609</v>
      </c>
      <c r="C7289" s="15">
        <v>46107</v>
      </c>
      <c r="D7289" s="15">
        <v>46114</v>
      </c>
      <c r="E7289" s="10" t="s">
        <v>44</v>
      </c>
      <c r="F7289" s="10" t="s">
        <v>5648</v>
      </c>
      <c r="G7289" s="10" t="s">
        <v>5649</v>
      </c>
      <c r="H7289" s="10" t="s">
        <v>92</v>
      </c>
      <c r="I7289" s="10" t="s">
        <v>23</v>
      </c>
      <c r="J7289" s="10" t="s">
        <v>2504</v>
      </c>
      <c r="K7289" s="10" t="s">
        <v>285</v>
      </c>
      <c r="L7289" s="10">
        <v>23464</v>
      </c>
      <c r="M7289" s="10" t="s">
        <v>26</v>
      </c>
      <c r="N7289" s="10" t="str">
        <f>_xlfn.XLOOKUP($M:$M,People!$B:$B,People!A:A)</f>
        <v>Fred Suzuki</v>
      </c>
      <c r="O7289" s="10" t="s">
        <v>3021</v>
      </c>
      <c r="P7289" s="10" t="str">
        <f>VLOOKUP(O7289,Products!$A:$E,3,FALSE)</f>
        <v>Canon</v>
      </c>
      <c r="Q7289" s="31">
        <f>INDEX(Products!$E:$E,MATCH(O7289,Products!$A:$A,0))</f>
        <v>0.26</v>
      </c>
      <c r="R7289" s="10" t="s">
        <v>64</v>
      </c>
      <c r="S7289" s="10" t="s">
        <v>144</v>
      </c>
      <c r="T7289" s="10" t="s">
        <v>3022</v>
      </c>
      <c r="U7289" s="12">
        <v>53.25</v>
      </c>
      <c r="V7289" s="12">
        <v>3</v>
      </c>
      <c r="W7289" s="12">
        <v>0</v>
      </c>
      <c r="X7289" s="12">
        <v>20.767499999999998</v>
      </c>
    </row>
    <row r="7290" spans="1:24" ht="14" x14ac:dyDescent="0.3">
      <c r="A7290" s="9">
        <v>7285</v>
      </c>
      <c r="B7290" s="14" t="s">
        <v>9607</v>
      </c>
      <c r="C7290" s="15">
        <v>46107</v>
      </c>
      <c r="D7290" s="15">
        <v>46111</v>
      </c>
      <c r="E7290" s="10" t="s">
        <v>44</v>
      </c>
      <c r="F7290" s="10" t="s">
        <v>717</v>
      </c>
      <c r="G7290" s="10" t="s">
        <v>718</v>
      </c>
      <c r="H7290" s="10" t="s">
        <v>36</v>
      </c>
      <c r="I7290" s="10" t="s">
        <v>23</v>
      </c>
      <c r="J7290" s="10" t="s">
        <v>165</v>
      </c>
      <c r="K7290" s="10" t="s">
        <v>94</v>
      </c>
      <c r="L7290" s="10">
        <v>77070</v>
      </c>
      <c r="M7290" s="10" t="s">
        <v>95</v>
      </c>
      <c r="N7290" s="10" t="str">
        <f>_xlfn.XLOOKUP($M:$M,People!$B:$B,People!A:A)</f>
        <v>Roxanne Rodriguez</v>
      </c>
      <c r="O7290" s="10" t="s">
        <v>1203</v>
      </c>
      <c r="P7290" s="10" t="str">
        <f>VLOOKUP(O7290,Products!$A:$E,3,FALSE)</f>
        <v>3M</v>
      </c>
      <c r="Q7290" s="31">
        <f>INDEX(Products!$E:$E,MATCH(O7290,Products!$A:$A,0))</f>
        <v>0.3</v>
      </c>
      <c r="R7290" s="10" t="s">
        <v>64</v>
      </c>
      <c r="S7290" s="10" t="s">
        <v>1063</v>
      </c>
      <c r="T7290" s="10" t="s">
        <v>1204</v>
      </c>
      <c r="U7290" s="12">
        <v>2399.96</v>
      </c>
      <c r="V7290" s="12">
        <v>5</v>
      </c>
      <c r="W7290" s="12">
        <v>0.2</v>
      </c>
      <c r="X7290" s="12">
        <v>569.99050000000011</v>
      </c>
    </row>
    <row r="7291" spans="1:24" ht="14" x14ac:dyDescent="0.3">
      <c r="A7291" s="9">
        <v>7286</v>
      </c>
      <c r="B7291" s="14" t="s">
        <v>9605</v>
      </c>
      <c r="C7291" s="15">
        <v>46107</v>
      </c>
      <c r="D7291" s="15">
        <v>46108</v>
      </c>
      <c r="E7291" s="10" t="s">
        <v>168</v>
      </c>
      <c r="F7291" s="10" t="s">
        <v>2146</v>
      </c>
      <c r="G7291" s="10" t="s">
        <v>2147</v>
      </c>
      <c r="H7291" s="10" t="s">
        <v>22</v>
      </c>
      <c r="I7291" s="10" t="s">
        <v>23</v>
      </c>
      <c r="J7291" s="10" t="s">
        <v>237</v>
      </c>
      <c r="K7291" s="10" t="s">
        <v>238</v>
      </c>
      <c r="L7291" s="10">
        <v>10009</v>
      </c>
      <c r="M7291" s="10" t="s">
        <v>133</v>
      </c>
      <c r="N7291" s="10" t="str">
        <f>_xlfn.XLOOKUP($M:$M,People!$B:$B,People!A:A)</f>
        <v>Chuck Magee</v>
      </c>
      <c r="O7291" s="10" t="s">
        <v>649</v>
      </c>
      <c r="P7291" s="10" t="str">
        <f>VLOOKUP(O7291,Products!$A:$E,3,FALSE)</f>
        <v>HP</v>
      </c>
      <c r="Q7291" s="31">
        <f>INDEX(Products!$E:$E,MATCH(O7291,Products!$A:$A,0))</f>
        <v>0.28999999999999998</v>
      </c>
      <c r="R7291" s="10" t="s">
        <v>64</v>
      </c>
      <c r="S7291" s="10" t="s">
        <v>65</v>
      </c>
      <c r="T7291" s="10" t="s">
        <v>650</v>
      </c>
      <c r="U7291" s="12">
        <v>119.96</v>
      </c>
      <c r="V7291" s="12">
        <v>4</v>
      </c>
      <c r="W7291" s="12">
        <v>0</v>
      </c>
      <c r="X7291" s="12">
        <v>33.588800000000006</v>
      </c>
    </row>
    <row r="7292" spans="1:24" ht="14" x14ac:dyDescent="0.3">
      <c r="A7292" s="9">
        <v>7287</v>
      </c>
      <c r="B7292" s="14" t="s">
        <v>9610</v>
      </c>
      <c r="C7292" s="15">
        <v>46108</v>
      </c>
      <c r="D7292" s="15">
        <v>46113</v>
      </c>
      <c r="E7292" s="10" t="s">
        <v>44</v>
      </c>
      <c r="F7292" s="10" t="s">
        <v>1266</v>
      </c>
      <c r="G7292" s="10" t="s">
        <v>1267</v>
      </c>
      <c r="H7292" s="10" t="s">
        <v>22</v>
      </c>
      <c r="I7292" s="10" t="s">
        <v>23</v>
      </c>
      <c r="J7292" s="10" t="s">
        <v>165</v>
      </c>
      <c r="K7292" s="10" t="s">
        <v>94</v>
      </c>
      <c r="L7292" s="10">
        <v>77070</v>
      </c>
      <c r="M7292" s="10" t="s">
        <v>95</v>
      </c>
      <c r="N7292" s="10" t="str">
        <f>_xlfn.XLOOKUP($M:$M,People!$B:$B,People!A:A)</f>
        <v>Roxanne Rodriguez</v>
      </c>
      <c r="O7292" s="10" t="s">
        <v>2594</v>
      </c>
      <c r="P7292" s="10" t="str">
        <f>VLOOKUP(O7292,Products!$A:$E,3,FALSE)</f>
        <v>Staples</v>
      </c>
      <c r="Q7292" s="31">
        <f>INDEX(Products!$E:$E,MATCH(O7292,Products!$A:$A,0))</f>
        <v>0.31</v>
      </c>
      <c r="R7292" s="10" t="s">
        <v>28</v>
      </c>
      <c r="S7292" s="10" t="s">
        <v>29</v>
      </c>
      <c r="T7292" s="10" t="s">
        <v>2595</v>
      </c>
      <c r="U7292" s="12">
        <v>1023.3319999999999</v>
      </c>
      <c r="V7292" s="12">
        <v>5</v>
      </c>
      <c r="W7292" s="12">
        <v>0.32</v>
      </c>
      <c r="X7292" s="12">
        <v>-30.098000000000127</v>
      </c>
    </row>
    <row r="7293" spans="1:24" ht="14" x14ac:dyDescent="0.3">
      <c r="A7293" s="9">
        <v>7288</v>
      </c>
      <c r="B7293" s="14" t="s">
        <v>9610</v>
      </c>
      <c r="C7293" s="15">
        <v>46108</v>
      </c>
      <c r="D7293" s="15">
        <v>46113</v>
      </c>
      <c r="E7293" s="10" t="s">
        <v>44</v>
      </c>
      <c r="F7293" s="10" t="s">
        <v>1266</v>
      </c>
      <c r="G7293" s="10" t="s">
        <v>1267</v>
      </c>
      <c r="H7293" s="10" t="s">
        <v>22</v>
      </c>
      <c r="I7293" s="10" t="s">
        <v>23</v>
      </c>
      <c r="J7293" s="10" t="s">
        <v>165</v>
      </c>
      <c r="K7293" s="10" t="s">
        <v>94</v>
      </c>
      <c r="L7293" s="10">
        <v>77070</v>
      </c>
      <c r="M7293" s="10" t="s">
        <v>95</v>
      </c>
      <c r="N7293" s="10" t="str">
        <f>_xlfn.XLOOKUP($M:$M,People!$B:$B,People!A:A)</f>
        <v>Roxanne Rodriguez</v>
      </c>
      <c r="O7293" s="10" t="s">
        <v>4239</v>
      </c>
      <c r="P7293" s="10" t="str">
        <f>VLOOKUP(O7293,Products!$A:$E,3,FALSE)</f>
        <v>IKEA</v>
      </c>
      <c r="Q7293" s="31">
        <f>INDEX(Products!$E:$E,MATCH(O7293,Products!$A:$A,0))</f>
        <v>0.28000000000000003</v>
      </c>
      <c r="R7293" s="10" t="s">
        <v>28</v>
      </c>
      <c r="S7293" s="10" t="s">
        <v>32</v>
      </c>
      <c r="T7293" s="10" t="s">
        <v>4240</v>
      </c>
      <c r="U7293" s="12">
        <v>211.24599999999998</v>
      </c>
      <c r="V7293" s="12">
        <v>2</v>
      </c>
      <c r="W7293" s="12">
        <v>0.3</v>
      </c>
      <c r="X7293" s="12">
        <v>-66.391599999999983</v>
      </c>
    </row>
    <row r="7294" spans="1:24" ht="14" x14ac:dyDescent="0.3">
      <c r="A7294" s="9">
        <v>7289</v>
      </c>
      <c r="B7294" s="14" t="s">
        <v>9610</v>
      </c>
      <c r="C7294" s="15">
        <v>46108</v>
      </c>
      <c r="D7294" s="15">
        <v>46113</v>
      </c>
      <c r="E7294" s="10" t="s">
        <v>44</v>
      </c>
      <c r="F7294" s="10" t="s">
        <v>1266</v>
      </c>
      <c r="G7294" s="10" t="s">
        <v>1267</v>
      </c>
      <c r="H7294" s="10" t="s">
        <v>22</v>
      </c>
      <c r="I7294" s="10" t="s">
        <v>23</v>
      </c>
      <c r="J7294" s="10" t="s">
        <v>165</v>
      </c>
      <c r="K7294" s="10" t="s">
        <v>94</v>
      </c>
      <c r="L7294" s="10">
        <v>77070</v>
      </c>
      <c r="M7294" s="10" t="s">
        <v>95</v>
      </c>
      <c r="N7294" s="10" t="str">
        <f>_xlfn.XLOOKUP($M:$M,People!$B:$B,People!A:A)</f>
        <v>Roxanne Rodriguez</v>
      </c>
      <c r="O7294" s="10" t="s">
        <v>469</v>
      </c>
      <c r="P7294" s="10" t="str">
        <f>VLOOKUP(O7294,Products!$A:$E,3,FALSE)</f>
        <v>3M</v>
      </c>
      <c r="Q7294" s="31">
        <f>INDEX(Products!$E:$E,MATCH(O7294,Products!$A:$A,0))</f>
        <v>0.3</v>
      </c>
      <c r="R7294" s="10" t="s">
        <v>28</v>
      </c>
      <c r="S7294" s="10" t="s">
        <v>32</v>
      </c>
      <c r="T7294" s="10" t="s">
        <v>470</v>
      </c>
      <c r="U7294" s="12">
        <v>600.55799999999999</v>
      </c>
      <c r="V7294" s="12">
        <v>3</v>
      </c>
      <c r="W7294" s="12">
        <v>0.3</v>
      </c>
      <c r="X7294" s="12">
        <v>-8.5794000000000779</v>
      </c>
    </row>
    <row r="7295" spans="1:24" ht="14" x14ac:dyDescent="0.3">
      <c r="A7295" s="9">
        <v>7290</v>
      </c>
      <c r="B7295" s="14" t="s">
        <v>9611</v>
      </c>
      <c r="C7295" s="15">
        <v>46108</v>
      </c>
      <c r="D7295" s="15">
        <v>46110</v>
      </c>
      <c r="E7295" s="10" t="s">
        <v>19</v>
      </c>
      <c r="F7295" s="10" t="s">
        <v>106</v>
      </c>
      <c r="G7295" s="10" t="s">
        <v>107</v>
      </c>
      <c r="H7295" s="10" t="s">
        <v>22</v>
      </c>
      <c r="I7295" s="10" t="s">
        <v>23</v>
      </c>
      <c r="J7295" s="10" t="s">
        <v>131</v>
      </c>
      <c r="K7295" s="10" t="s">
        <v>132</v>
      </c>
      <c r="L7295" s="10">
        <v>19120</v>
      </c>
      <c r="M7295" s="10" t="s">
        <v>133</v>
      </c>
      <c r="N7295" s="10" t="str">
        <f>_xlfn.XLOOKUP($M:$M,People!$B:$B,People!A:A)</f>
        <v>Chuck Magee</v>
      </c>
      <c r="O7295" s="10" t="s">
        <v>4628</v>
      </c>
      <c r="P7295" s="10" t="str">
        <f>VLOOKUP(O7295,Products!$A:$E,3,FALSE)</f>
        <v>Canon</v>
      </c>
      <c r="Q7295" s="31">
        <f>INDEX(Products!$E:$E,MATCH(O7295,Products!$A:$A,0))</f>
        <v>0.32</v>
      </c>
      <c r="R7295" s="10" t="s">
        <v>28</v>
      </c>
      <c r="S7295" s="10" t="s">
        <v>58</v>
      </c>
      <c r="T7295" s="10" t="s">
        <v>4629</v>
      </c>
      <c r="U7295" s="12">
        <v>15.008000000000003</v>
      </c>
      <c r="V7295" s="12">
        <v>2</v>
      </c>
      <c r="W7295" s="12">
        <v>0.2</v>
      </c>
      <c r="X7295" s="12">
        <v>1.5007999999999999</v>
      </c>
    </row>
    <row r="7296" spans="1:24" ht="14" x14ac:dyDescent="0.3">
      <c r="A7296" s="9">
        <v>7291</v>
      </c>
      <c r="B7296" s="14" t="s">
        <v>9612</v>
      </c>
      <c r="C7296" s="15">
        <v>46108</v>
      </c>
      <c r="D7296" s="15">
        <v>46110</v>
      </c>
      <c r="E7296" s="10" t="s">
        <v>19</v>
      </c>
      <c r="F7296" s="10" t="s">
        <v>399</v>
      </c>
      <c r="G7296" s="10" t="s">
        <v>400</v>
      </c>
      <c r="H7296" s="10" t="s">
        <v>22</v>
      </c>
      <c r="I7296" s="10" t="s">
        <v>23</v>
      </c>
      <c r="J7296" s="10" t="s">
        <v>1275</v>
      </c>
      <c r="K7296" s="10" t="s">
        <v>285</v>
      </c>
      <c r="L7296" s="10">
        <v>23223</v>
      </c>
      <c r="M7296" s="10" t="s">
        <v>26</v>
      </c>
      <c r="N7296" s="10" t="str">
        <f>_xlfn.XLOOKUP($M:$M,People!$B:$B,People!A:A)</f>
        <v>Fred Suzuki</v>
      </c>
      <c r="O7296" s="10" t="s">
        <v>967</v>
      </c>
      <c r="P7296" s="10" t="str">
        <f>VLOOKUP(O7296,Products!$A:$E,3,FALSE)</f>
        <v>HP</v>
      </c>
      <c r="Q7296" s="31">
        <f>INDEX(Products!$E:$E,MATCH(O7296,Products!$A:$A,0))</f>
        <v>0.35</v>
      </c>
      <c r="R7296" s="10" t="s">
        <v>28</v>
      </c>
      <c r="S7296" s="10" t="s">
        <v>50</v>
      </c>
      <c r="T7296" s="10" t="s">
        <v>968</v>
      </c>
      <c r="U7296" s="12">
        <v>292.10000000000002</v>
      </c>
      <c r="V7296" s="12">
        <v>2</v>
      </c>
      <c r="W7296" s="12">
        <v>0</v>
      </c>
      <c r="X7296" s="12">
        <v>58.419999999999987</v>
      </c>
    </row>
    <row r="7297" spans="1:24" ht="14" x14ac:dyDescent="0.3">
      <c r="A7297" s="9">
        <v>7292</v>
      </c>
      <c r="B7297" s="14" t="s">
        <v>9612</v>
      </c>
      <c r="C7297" s="15">
        <v>46108</v>
      </c>
      <c r="D7297" s="15">
        <v>46110</v>
      </c>
      <c r="E7297" s="10" t="s">
        <v>19</v>
      </c>
      <c r="F7297" s="10" t="s">
        <v>399</v>
      </c>
      <c r="G7297" s="10" t="s">
        <v>400</v>
      </c>
      <c r="H7297" s="10" t="s">
        <v>22</v>
      </c>
      <c r="I7297" s="10" t="s">
        <v>23</v>
      </c>
      <c r="J7297" s="10" t="s">
        <v>1275</v>
      </c>
      <c r="K7297" s="10" t="s">
        <v>285</v>
      </c>
      <c r="L7297" s="10">
        <v>23223</v>
      </c>
      <c r="M7297" s="10" t="s">
        <v>26</v>
      </c>
      <c r="N7297" s="10" t="str">
        <f>_xlfn.XLOOKUP($M:$M,People!$B:$B,People!A:A)</f>
        <v>Fred Suzuki</v>
      </c>
      <c r="O7297" s="10" t="s">
        <v>786</v>
      </c>
      <c r="P7297" s="10" t="str">
        <f>VLOOKUP(O7297,Products!$A:$E,3,FALSE)</f>
        <v>Logitech</v>
      </c>
      <c r="Q7297" s="31">
        <f>INDEX(Products!$E:$E,MATCH(O7297,Products!$A:$A,0))</f>
        <v>0.39</v>
      </c>
      <c r="R7297" s="10" t="s">
        <v>41</v>
      </c>
      <c r="S7297" s="10" t="s">
        <v>68</v>
      </c>
      <c r="T7297" s="10" t="s">
        <v>787</v>
      </c>
      <c r="U7297" s="12">
        <v>17.760000000000002</v>
      </c>
      <c r="V7297" s="12">
        <v>2</v>
      </c>
      <c r="W7297" s="12">
        <v>0</v>
      </c>
      <c r="X7297" s="12">
        <v>8.8800000000000008</v>
      </c>
    </row>
    <row r="7298" spans="1:24" ht="14" x14ac:dyDescent="0.3">
      <c r="A7298" s="9">
        <v>7293</v>
      </c>
      <c r="B7298" s="14" t="s">
        <v>9612</v>
      </c>
      <c r="C7298" s="15">
        <v>46108</v>
      </c>
      <c r="D7298" s="15">
        <v>46110</v>
      </c>
      <c r="E7298" s="10" t="s">
        <v>19</v>
      </c>
      <c r="F7298" s="10" t="s">
        <v>399</v>
      </c>
      <c r="G7298" s="10" t="s">
        <v>400</v>
      </c>
      <c r="H7298" s="10" t="s">
        <v>22</v>
      </c>
      <c r="I7298" s="10" t="s">
        <v>23</v>
      </c>
      <c r="J7298" s="10" t="s">
        <v>1275</v>
      </c>
      <c r="K7298" s="10" t="s">
        <v>285</v>
      </c>
      <c r="L7298" s="10">
        <v>23223</v>
      </c>
      <c r="M7298" s="10" t="s">
        <v>26</v>
      </c>
      <c r="N7298" s="10" t="str">
        <f>_xlfn.XLOOKUP($M:$M,People!$B:$B,People!A:A)</f>
        <v>Fred Suzuki</v>
      </c>
      <c r="O7298" s="10" t="s">
        <v>5029</v>
      </c>
      <c r="P7298" s="10" t="str">
        <f>VLOOKUP(O7298,Products!$A:$E,3,FALSE)</f>
        <v>Office Depot</v>
      </c>
      <c r="Q7298" s="31">
        <f>INDEX(Products!$E:$E,MATCH(O7298,Products!$A:$A,0))</f>
        <v>0.32</v>
      </c>
      <c r="R7298" s="10" t="s">
        <v>41</v>
      </c>
      <c r="S7298" s="10" t="s">
        <v>42</v>
      </c>
      <c r="T7298" s="10" t="s">
        <v>5030</v>
      </c>
      <c r="U7298" s="12">
        <v>8.26</v>
      </c>
      <c r="V7298" s="12">
        <v>2</v>
      </c>
      <c r="W7298" s="12">
        <v>0</v>
      </c>
      <c r="X7298" s="12">
        <v>3.7995999999999999</v>
      </c>
    </row>
    <row r="7299" spans="1:24" ht="14" x14ac:dyDescent="0.3">
      <c r="A7299" s="9">
        <v>7294</v>
      </c>
      <c r="B7299" s="14" t="s">
        <v>9613</v>
      </c>
      <c r="C7299" s="15">
        <v>46108</v>
      </c>
      <c r="D7299" s="15">
        <v>46112</v>
      </c>
      <c r="E7299" s="10" t="s">
        <v>44</v>
      </c>
      <c r="F7299" s="10" t="s">
        <v>5848</v>
      </c>
      <c r="G7299" s="10" t="s">
        <v>5849</v>
      </c>
      <c r="H7299" s="10" t="s">
        <v>92</v>
      </c>
      <c r="I7299" s="10" t="s">
        <v>23</v>
      </c>
      <c r="J7299" s="10" t="s">
        <v>2909</v>
      </c>
      <c r="K7299" s="10" t="s">
        <v>38</v>
      </c>
      <c r="L7299" s="10">
        <v>93727</v>
      </c>
      <c r="M7299" s="10" t="s">
        <v>39</v>
      </c>
      <c r="N7299" s="10" t="str">
        <f>_xlfn.XLOOKUP($M:$M,People!$B:$B,People!A:A)</f>
        <v>Sadie Pawthorne</v>
      </c>
      <c r="O7299" s="10" t="s">
        <v>4061</v>
      </c>
      <c r="P7299" s="10" t="str">
        <f>VLOOKUP(O7299,Products!$A:$E,3,FALSE)</f>
        <v>Avery</v>
      </c>
      <c r="Q7299" s="31">
        <f>INDEX(Products!$E:$E,MATCH(O7299,Products!$A:$A,0))</f>
        <v>0.25</v>
      </c>
      <c r="R7299" s="10" t="s">
        <v>41</v>
      </c>
      <c r="S7299" s="10" t="s">
        <v>82</v>
      </c>
      <c r="T7299" s="10" t="s">
        <v>4062</v>
      </c>
      <c r="U7299" s="12">
        <v>45.68</v>
      </c>
      <c r="V7299" s="12">
        <v>2</v>
      </c>
      <c r="W7299" s="12">
        <v>0</v>
      </c>
      <c r="X7299" s="12">
        <v>21.012799999999999</v>
      </c>
    </row>
    <row r="7300" spans="1:24" ht="14" x14ac:dyDescent="0.3">
      <c r="A7300" s="9">
        <v>7295</v>
      </c>
      <c r="B7300" s="14" t="s">
        <v>9613</v>
      </c>
      <c r="C7300" s="15">
        <v>46108</v>
      </c>
      <c r="D7300" s="15">
        <v>46112</v>
      </c>
      <c r="E7300" s="10" t="s">
        <v>44</v>
      </c>
      <c r="F7300" s="10" t="s">
        <v>5848</v>
      </c>
      <c r="G7300" s="10" t="s">
        <v>5849</v>
      </c>
      <c r="H7300" s="10" t="s">
        <v>92</v>
      </c>
      <c r="I7300" s="10" t="s">
        <v>23</v>
      </c>
      <c r="J7300" s="10" t="s">
        <v>2909</v>
      </c>
      <c r="K7300" s="10" t="s">
        <v>38</v>
      </c>
      <c r="L7300" s="10">
        <v>93727</v>
      </c>
      <c r="M7300" s="10" t="s">
        <v>39</v>
      </c>
      <c r="N7300" s="10" t="str">
        <f>_xlfn.XLOOKUP($M:$M,People!$B:$B,People!A:A)</f>
        <v>Sadie Pawthorne</v>
      </c>
      <c r="O7300" s="10" t="s">
        <v>5538</v>
      </c>
      <c r="P7300" s="10" t="str">
        <f>VLOOKUP(O7300,Products!$A:$E,3,FALSE)</f>
        <v>HP</v>
      </c>
      <c r="Q7300" s="31">
        <f>INDEX(Products!$E:$E,MATCH(O7300,Products!$A:$A,0))</f>
        <v>0.28999999999999998</v>
      </c>
      <c r="R7300" s="10" t="s">
        <v>41</v>
      </c>
      <c r="S7300" s="10" t="s">
        <v>82</v>
      </c>
      <c r="T7300" s="10" t="s">
        <v>5539</v>
      </c>
      <c r="U7300" s="12">
        <v>11.94</v>
      </c>
      <c r="V7300" s="12">
        <v>3</v>
      </c>
      <c r="W7300" s="12">
        <v>0</v>
      </c>
      <c r="X7300" s="12">
        <v>5.97</v>
      </c>
    </row>
    <row r="7301" spans="1:24" ht="14" x14ac:dyDescent="0.3">
      <c r="A7301" s="9">
        <v>7296</v>
      </c>
      <c r="B7301" s="14" t="s">
        <v>9613</v>
      </c>
      <c r="C7301" s="15">
        <v>46108</v>
      </c>
      <c r="D7301" s="15">
        <v>46112</v>
      </c>
      <c r="E7301" s="10" t="s">
        <v>44</v>
      </c>
      <c r="F7301" s="10" t="s">
        <v>5848</v>
      </c>
      <c r="G7301" s="10" t="s">
        <v>5849</v>
      </c>
      <c r="H7301" s="10" t="s">
        <v>92</v>
      </c>
      <c r="I7301" s="10" t="s">
        <v>23</v>
      </c>
      <c r="J7301" s="10" t="s">
        <v>2909</v>
      </c>
      <c r="K7301" s="10" t="s">
        <v>38</v>
      </c>
      <c r="L7301" s="10">
        <v>93727</v>
      </c>
      <c r="M7301" s="10" t="s">
        <v>39</v>
      </c>
      <c r="N7301" s="10" t="str">
        <f>_xlfn.XLOOKUP($M:$M,People!$B:$B,People!A:A)</f>
        <v>Sadie Pawthorne</v>
      </c>
      <c r="O7301" s="10" t="s">
        <v>615</v>
      </c>
      <c r="P7301" s="10" t="str">
        <f>VLOOKUP(O7301,Products!$A:$E,3,FALSE)</f>
        <v>3M</v>
      </c>
      <c r="Q7301" s="31">
        <f>INDEX(Products!$E:$E,MATCH(O7301,Products!$A:$A,0))</f>
        <v>0.3</v>
      </c>
      <c r="R7301" s="10" t="s">
        <v>41</v>
      </c>
      <c r="S7301" s="10" t="s">
        <v>82</v>
      </c>
      <c r="T7301" s="10" t="s">
        <v>616</v>
      </c>
      <c r="U7301" s="12">
        <v>110.96</v>
      </c>
      <c r="V7301" s="12">
        <v>2</v>
      </c>
      <c r="W7301" s="12">
        <v>0</v>
      </c>
      <c r="X7301" s="12">
        <v>53.260799999999996</v>
      </c>
    </row>
    <row r="7302" spans="1:24" ht="14" x14ac:dyDescent="0.3">
      <c r="A7302" s="9">
        <v>7297</v>
      </c>
      <c r="B7302" s="14" t="s">
        <v>9612</v>
      </c>
      <c r="C7302" s="15">
        <v>46108</v>
      </c>
      <c r="D7302" s="15">
        <v>46110</v>
      </c>
      <c r="E7302" s="10" t="s">
        <v>19</v>
      </c>
      <c r="F7302" s="10" t="s">
        <v>399</v>
      </c>
      <c r="G7302" s="10" t="s">
        <v>400</v>
      </c>
      <c r="H7302" s="10" t="s">
        <v>22</v>
      </c>
      <c r="I7302" s="10" t="s">
        <v>23</v>
      </c>
      <c r="J7302" s="10" t="s">
        <v>1275</v>
      </c>
      <c r="K7302" s="10" t="s">
        <v>285</v>
      </c>
      <c r="L7302" s="10">
        <v>23223</v>
      </c>
      <c r="M7302" s="10" t="s">
        <v>26</v>
      </c>
      <c r="N7302" s="10" t="str">
        <f>_xlfn.XLOOKUP($M:$M,People!$B:$B,People!A:A)</f>
        <v>Fred Suzuki</v>
      </c>
      <c r="O7302" s="10" t="s">
        <v>899</v>
      </c>
      <c r="P7302" s="10" t="str">
        <f>VLOOKUP(O7302,Products!$A:$E,3,FALSE)</f>
        <v>HP</v>
      </c>
      <c r="Q7302" s="31">
        <f>INDEX(Products!$E:$E,MATCH(O7302,Products!$A:$A,0))</f>
        <v>0.25</v>
      </c>
      <c r="R7302" s="10" t="s">
        <v>41</v>
      </c>
      <c r="S7302" s="10" t="s">
        <v>82</v>
      </c>
      <c r="T7302" s="10" t="s">
        <v>900</v>
      </c>
      <c r="U7302" s="12">
        <v>17.64</v>
      </c>
      <c r="V7302" s="12">
        <v>4</v>
      </c>
      <c r="W7302" s="12">
        <v>0</v>
      </c>
      <c r="X7302" s="12">
        <v>8.1143999999999998</v>
      </c>
    </row>
    <row r="7303" spans="1:24" ht="14" x14ac:dyDescent="0.3">
      <c r="A7303" s="9">
        <v>7298</v>
      </c>
      <c r="B7303" s="14" t="s">
        <v>9612</v>
      </c>
      <c r="C7303" s="15">
        <v>46108</v>
      </c>
      <c r="D7303" s="15">
        <v>46110</v>
      </c>
      <c r="E7303" s="10" t="s">
        <v>19</v>
      </c>
      <c r="F7303" s="10" t="s">
        <v>399</v>
      </c>
      <c r="G7303" s="10" t="s">
        <v>400</v>
      </c>
      <c r="H7303" s="10" t="s">
        <v>22</v>
      </c>
      <c r="I7303" s="10" t="s">
        <v>23</v>
      </c>
      <c r="J7303" s="10" t="s">
        <v>1275</v>
      </c>
      <c r="K7303" s="10" t="s">
        <v>285</v>
      </c>
      <c r="L7303" s="10">
        <v>23223</v>
      </c>
      <c r="M7303" s="10" t="s">
        <v>26</v>
      </c>
      <c r="N7303" s="10" t="str">
        <f>_xlfn.XLOOKUP($M:$M,People!$B:$B,People!A:A)</f>
        <v>Fred Suzuki</v>
      </c>
      <c r="O7303" s="10" t="s">
        <v>4618</v>
      </c>
      <c r="P7303" s="10" t="str">
        <f>VLOOKUP(O7303,Products!$A:$E,3,FALSE)</f>
        <v>Office Depot</v>
      </c>
      <c r="Q7303" s="31">
        <f>INDEX(Products!$E:$E,MATCH(O7303,Products!$A:$A,0))</f>
        <v>0.34</v>
      </c>
      <c r="R7303" s="10" t="s">
        <v>41</v>
      </c>
      <c r="S7303" s="10" t="s">
        <v>53</v>
      </c>
      <c r="T7303" s="10" t="s">
        <v>4619</v>
      </c>
      <c r="U7303" s="12">
        <v>332.94</v>
      </c>
      <c r="V7303" s="12">
        <v>3</v>
      </c>
      <c r="W7303" s="12">
        <v>0</v>
      </c>
      <c r="X7303" s="12">
        <v>9.9882000000000204</v>
      </c>
    </row>
    <row r="7304" spans="1:24" ht="14" x14ac:dyDescent="0.3">
      <c r="A7304" s="9">
        <v>7299</v>
      </c>
      <c r="B7304" s="14" t="s">
        <v>9610</v>
      </c>
      <c r="C7304" s="15">
        <v>46108</v>
      </c>
      <c r="D7304" s="15">
        <v>46113</v>
      </c>
      <c r="E7304" s="10" t="s">
        <v>44</v>
      </c>
      <c r="F7304" s="10" t="s">
        <v>1266</v>
      </c>
      <c r="G7304" s="10" t="s">
        <v>1267</v>
      </c>
      <c r="H7304" s="10" t="s">
        <v>22</v>
      </c>
      <c r="I7304" s="10" t="s">
        <v>23</v>
      </c>
      <c r="J7304" s="10" t="s">
        <v>165</v>
      </c>
      <c r="K7304" s="10" t="s">
        <v>94</v>
      </c>
      <c r="L7304" s="10">
        <v>77070</v>
      </c>
      <c r="M7304" s="10" t="s">
        <v>95</v>
      </c>
      <c r="N7304" s="10" t="str">
        <f>_xlfn.XLOOKUP($M:$M,People!$B:$B,People!A:A)</f>
        <v>Roxanne Rodriguez</v>
      </c>
      <c r="O7304" s="10" t="s">
        <v>2155</v>
      </c>
      <c r="P7304" s="10" t="str">
        <f>VLOOKUP(O7304,Products!$A:$E,3,FALSE)</f>
        <v>Samsung</v>
      </c>
      <c r="Q7304" s="31">
        <f>INDEX(Products!$E:$E,MATCH(O7304,Products!$A:$A,0))</f>
        <v>0.27</v>
      </c>
      <c r="R7304" s="10" t="s">
        <v>64</v>
      </c>
      <c r="S7304" s="10" t="s">
        <v>144</v>
      </c>
      <c r="T7304" s="10" t="s">
        <v>2156</v>
      </c>
      <c r="U7304" s="12">
        <v>39.992000000000004</v>
      </c>
      <c r="V7304" s="12">
        <v>1</v>
      </c>
      <c r="W7304" s="12">
        <v>0.2</v>
      </c>
      <c r="X7304" s="12">
        <v>6.9985999999999997</v>
      </c>
    </row>
    <row r="7305" spans="1:24" ht="14" x14ac:dyDescent="0.3">
      <c r="A7305" s="9">
        <v>7300</v>
      </c>
      <c r="B7305" s="14" t="s">
        <v>9612</v>
      </c>
      <c r="C7305" s="15">
        <v>46108</v>
      </c>
      <c r="D7305" s="15">
        <v>46110</v>
      </c>
      <c r="E7305" s="10" t="s">
        <v>19</v>
      </c>
      <c r="F7305" s="10" t="s">
        <v>399</v>
      </c>
      <c r="G7305" s="10" t="s">
        <v>400</v>
      </c>
      <c r="H7305" s="10" t="s">
        <v>22</v>
      </c>
      <c r="I7305" s="10" t="s">
        <v>23</v>
      </c>
      <c r="J7305" s="10" t="s">
        <v>1275</v>
      </c>
      <c r="K7305" s="10" t="s">
        <v>285</v>
      </c>
      <c r="L7305" s="10">
        <v>23223</v>
      </c>
      <c r="M7305" s="10" t="s">
        <v>26</v>
      </c>
      <c r="N7305" s="10" t="str">
        <f>_xlfn.XLOOKUP($M:$M,People!$B:$B,People!A:A)</f>
        <v>Fred Suzuki</v>
      </c>
      <c r="O7305" s="10" t="s">
        <v>5682</v>
      </c>
      <c r="P7305" s="10" t="str">
        <f>VLOOKUP(O7305,Products!$A:$E,3,FALSE)</f>
        <v>Canon</v>
      </c>
      <c r="Q7305" s="31">
        <f>INDEX(Products!$E:$E,MATCH(O7305,Products!$A:$A,0))</f>
        <v>0.3</v>
      </c>
      <c r="R7305" s="10" t="s">
        <v>64</v>
      </c>
      <c r="S7305" s="10" t="s">
        <v>65</v>
      </c>
      <c r="T7305" s="10" t="s">
        <v>5683</v>
      </c>
      <c r="U7305" s="12">
        <v>206.1</v>
      </c>
      <c r="V7305" s="12">
        <v>5</v>
      </c>
      <c r="W7305" s="12">
        <v>0</v>
      </c>
      <c r="X7305" s="12">
        <v>55.647000000000006</v>
      </c>
    </row>
    <row r="7306" spans="1:24" ht="14" x14ac:dyDescent="0.3">
      <c r="A7306" s="9">
        <v>7301</v>
      </c>
      <c r="B7306" s="14" t="s">
        <v>9614</v>
      </c>
      <c r="C7306" s="15">
        <v>46109</v>
      </c>
      <c r="D7306" s="15">
        <v>46112</v>
      </c>
      <c r="E7306" s="10" t="s">
        <v>168</v>
      </c>
      <c r="F7306" s="10" t="s">
        <v>4923</v>
      </c>
      <c r="G7306" s="10" t="s">
        <v>4924</v>
      </c>
      <c r="H7306" s="10" t="s">
        <v>36</v>
      </c>
      <c r="I7306" s="10" t="s">
        <v>23</v>
      </c>
      <c r="J7306" s="10" t="s">
        <v>655</v>
      </c>
      <c r="K7306" s="10" t="s">
        <v>38</v>
      </c>
      <c r="L7306" s="10">
        <v>94533</v>
      </c>
      <c r="M7306" s="10" t="s">
        <v>39</v>
      </c>
      <c r="N7306" s="10" t="str">
        <f>_xlfn.XLOOKUP($M:$M,People!$B:$B,People!A:A)</f>
        <v>Sadie Pawthorne</v>
      </c>
      <c r="O7306" s="10" t="s">
        <v>2472</v>
      </c>
      <c r="P7306" s="10" t="str">
        <f>VLOOKUP(O7306,Products!$A:$E,3,FALSE)</f>
        <v>Logitech</v>
      </c>
      <c r="Q7306" s="31">
        <f>INDEX(Products!$E:$E,MATCH(O7306,Products!$A:$A,0))</f>
        <v>0.27</v>
      </c>
      <c r="R7306" s="10" t="s">
        <v>28</v>
      </c>
      <c r="S7306" s="10" t="s">
        <v>58</v>
      </c>
      <c r="T7306" s="10" t="s">
        <v>2473</v>
      </c>
      <c r="U7306" s="12">
        <v>26.48</v>
      </c>
      <c r="V7306" s="12">
        <v>1</v>
      </c>
      <c r="W7306" s="12">
        <v>0</v>
      </c>
      <c r="X7306" s="12">
        <v>10.0624</v>
      </c>
    </row>
    <row r="7307" spans="1:24" ht="14" x14ac:dyDescent="0.3">
      <c r="A7307" s="9">
        <v>7302</v>
      </c>
      <c r="B7307" s="14" t="s">
        <v>9614</v>
      </c>
      <c r="C7307" s="15">
        <v>46109</v>
      </c>
      <c r="D7307" s="15">
        <v>46112</v>
      </c>
      <c r="E7307" s="10" t="s">
        <v>168</v>
      </c>
      <c r="F7307" s="10" t="s">
        <v>4923</v>
      </c>
      <c r="G7307" s="10" t="s">
        <v>4924</v>
      </c>
      <c r="H7307" s="10" t="s">
        <v>36</v>
      </c>
      <c r="I7307" s="10" t="s">
        <v>23</v>
      </c>
      <c r="J7307" s="10" t="s">
        <v>655</v>
      </c>
      <c r="K7307" s="10" t="s">
        <v>38</v>
      </c>
      <c r="L7307" s="10">
        <v>94533</v>
      </c>
      <c r="M7307" s="10" t="s">
        <v>39</v>
      </c>
      <c r="N7307" s="10" t="str">
        <f>_xlfn.XLOOKUP($M:$M,People!$B:$B,People!A:A)</f>
        <v>Sadie Pawthorne</v>
      </c>
      <c r="O7307" s="10" t="s">
        <v>4467</v>
      </c>
      <c r="P7307" s="10" t="str">
        <f>VLOOKUP(O7307,Products!$A:$E,3,FALSE)</f>
        <v>HP</v>
      </c>
      <c r="Q7307" s="31">
        <f>INDEX(Products!$E:$E,MATCH(O7307,Products!$A:$A,0))</f>
        <v>0.28999999999999998</v>
      </c>
      <c r="R7307" s="10" t="s">
        <v>28</v>
      </c>
      <c r="S7307" s="10" t="s">
        <v>58</v>
      </c>
      <c r="T7307" s="10" t="s">
        <v>4468</v>
      </c>
      <c r="U7307" s="12">
        <v>21.560000000000002</v>
      </c>
      <c r="V7307" s="12">
        <v>7</v>
      </c>
      <c r="W7307" s="12">
        <v>0</v>
      </c>
      <c r="X7307" s="12">
        <v>6.8991999999999987</v>
      </c>
    </row>
    <row r="7308" spans="1:24" ht="14" x14ac:dyDescent="0.3">
      <c r="A7308" s="9">
        <v>7303</v>
      </c>
      <c r="B7308" s="14" t="s">
        <v>9615</v>
      </c>
      <c r="C7308" s="15">
        <v>46109</v>
      </c>
      <c r="D7308" s="15">
        <v>46114</v>
      </c>
      <c r="E7308" s="10" t="s">
        <v>44</v>
      </c>
      <c r="F7308" s="10" t="s">
        <v>2238</v>
      </c>
      <c r="G7308" s="10" t="s">
        <v>2239</v>
      </c>
      <c r="H7308" s="10" t="s">
        <v>36</v>
      </c>
      <c r="I7308" s="10" t="s">
        <v>23</v>
      </c>
      <c r="J7308" s="10" t="s">
        <v>1322</v>
      </c>
      <c r="K7308" s="10" t="s">
        <v>48</v>
      </c>
      <c r="L7308" s="10">
        <v>32216</v>
      </c>
      <c r="M7308" s="10" t="s">
        <v>26</v>
      </c>
      <c r="N7308" s="10" t="str">
        <f>_xlfn.XLOOKUP($M:$M,People!$B:$B,People!A:A)</f>
        <v>Fred Suzuki</v>
      </c>
      <c r="O7308" s="10" t="s">
        <v>3193</v>
      </c>
      <c r="P7308" s="10" t="str">
        <f>VLOOKUP(O7308,Products!$A:$E,3,FALSE)</f>
        <v>Dell</v>
      </c>
      <c r="Q7308" s="31">
        <f>INDEX(Products!$E:$E,MATCH(O7308,Products!$A:$A,0))</f>
        <v>0.36</v>
      </c>
      <c r="R7308" s="10" t="s">
        <v>41</v>
      </c>
      <c r="S7308" s="10" t="s">
        <v>68</v>
      </c>
      <c r="T7308" s="10" t="s">
        <v>3194</v>
      </c>
      <c r="U7308" s="12">
        <v>68.742000000000019</v>
      </c>
      <c r="V7308" s="12">
        <v>9</v>
      </c>
      <c r="W7308" s="12">
        <v>0.7</v>
      </c>
      <c r="X7308" s="12">
        <v>-48.119399999999985</v>
      </c>
    </row>
    <row r="7309" spans="1:24" ht="14" x14ac:dyDescent="0.3">
      <c r="A7309" s="9">
        <v>7304</v>
      </c>
      <c r="B7309" s="14" t="s">
        <v>9614</v>
      </c>
      <c r="C7309" s="15">
        <v>46109</v>
      </c>
      <c r="D7309" s="15">
        <v>46112</v>
      </c>
      <c r="E7309" s="10" t="s">
        <v>168</v>
      </c>
      <c r="F7309" s="10" t="s">
        <v>4923</v>
      </c>
      <c r="G7309" s="10" t="s">
        <v>4924</v>
      </c>
      <c r="H7309" s="10" t="s">
        <v>36</v>
      </c>
      <c r="I7309" s="10" t="s">
        <v>23</v>
      </c>
      <c r="J7309" s="10" t="s">
        <v>655</v>
      </c>
      <c r="K7309" s="10" t="s">
        <v>38</v>
      </c>
      <c r="L7309" s="10">
        <v>94533</v>
      </c>
      <c r="M7309" s="10" t="s">
        <v>39</v>
      </c>
      <c r="N7309" s="10" t="str">
        <f>_xlfn.XLOOKUP($M:$M,People!$B:$B,People!A:A)</f>
        <v>Sadie Pawthorne</v>
      </c>
      <c r="O7309" s="10" t="s">
        <v>5242</v>
      </c>
      <c r="P7309" s="10" t="str">
        <f>VLOOKUP(O7309,Products!$A:$E,3,FALSE)</f>
        <v>Staples</v>
      </c>
      <c r="Q7309" s="31">
        <f>INDEX(Products!$E:$E,MATCH(O7309,Products!$A:$A,0))</f>
        <v>0.33</v>
      </c>
      <c r="R7309" s="10" t="s">
        <v>41</v>
      </c>
      <c r="S7309" s="10" t="s">
        <v>82</v>
      </c>
      <c r="T7309" s="10" t="s">
        <v>5243</v>
      </c>
      <c r="U7309" s="12">
        <v>12.96</v>
      </c>
      <c r="V7309" s="12">
        <v>2</v>
      </c>
      <c r="W7309" s="12">
        <v>0</v>
      </c>
      <c r="X7309" s="12">
        <v>6.3504000000000005</v>
      </c>
    </row>
    <row r="7310" spans="1:24" ht="14" x14ac:dyDescent="0.3">
      <c r="A7310" s="9">
        <v>7305</v>
      </c>
      <c r="B7310" s="14" t="s">
        <v>9614</v>
      </c>
      <c r="C7310" s="15">
        <v>46109</v>
      </c>
      <c r="D7310" s="15">
        <v>46112</v>
      </c>
      <c r="E7310" s="10" t="s">
        <v>168</v>
      </c>
      <c r="F7310" s="10" t="s">
        <v>4923</v>
      </c>
      <c r="G7310" s="10" t="s">
        <v>4924</v>
      </c>
      <c r="H7310" s="10" t="s">
        <v>36</v>
      </c>
      <c r="I7310" s="10" t="s">
        <v>23</v>
      </c>
      <c r="J7310" s="10" t="s">
        <v>655</v>
      </c>
      <c r="K7310" s="10" t="s">
        <v>38</v>
      </c>
      <c r="L7310" s="10">
        <v>94533</v>
      </c>
      <c r="M7310" s="10" t="s">
        <v>39</v>
      </c>
      <c r="N7310" s="10" t="str">
        <f>_xlfn.XLOOKUP($M:$M,People!$B:$B,People!A:A)</f>
        <v>Sadie Pawthorne</v>
      </c>
      <c r="O7310" s="10" t="s">
        <v>1927</v>
      </c>
      <c r="P7310" s="10" t="str">
        <f>VLOOKUP(O7310,Products!$A:$E,3,FALSE)</f>
        <v>IKEA</v>
      </c>
      <c r="Q7310" s="31">
        <f>INDEX(Products!$E:$E,MATCH(O7310,Products!$A:$A,0))</f>
        <v>0.36</v>
      </c>
      <c r="R7310" s="10" t="s">
        <v>41</v>
      </c>
      <c r="S7310" s="10" t="s">
        <v>82</v>
      </c>
      <c r="T7310" s="10" t="s">
        <v>1928</v>
      </c>
      <c r="U7310" s="12">
        <v>20.04</v>
      </c>
      <c r="V7310" s="12">
        <v>3</v>
      </c>
      <c r="W7310" s="12">
        <v>0</v>
      </c>
      <c r="X7310" s="12">
        <v>9.6191999999999993</v>
      </c>
    </row>
    <row r="7311" spans="1:24" ht="14" x14ac:dyDescent="0.3">
      <c r="A7311" s="9">
        <v>7306</v>
      </c>
      <c r="B7311" s="14" t="s">
        <v>9614</v>
      </c>
      <c r="C7311" s="15">
        <v>46109</v>
      </c>
      <c r="D7311" s="15">
        <v>46112</v>
      </c>
      <c r="E7311" s="10" t="s">
        <v>168</v>
      </c>
      <c r="F7311" s="10" t="s">
        <v>4923</v>
      </c>
      <c r="G7311" s="10" t="s">
        <v>4924</v>
      </c>
      <c r="H7311" s="10" t="s">
        <v>36</v>
      </c>
      <c r="I7311" s="10" t="s">
        <v>23</v>
      </c>
      <c r="J7311" s="10" t="s">
        <v>655</v>
      </c>
      <c r="K7311" s="10" t="s">
        <v>38</v>
      </c>
      <c r="L7311" s="10">
        <v>94533</v>
      </c>
      <c r="M7311" s="10" t="s">
        <v>39</v>
      </c>
      <c r="N7311" s="10" t="str">
        <f>_xlfn.XLOOKUP($M:$M,People!$B:$B,People!A:A)</f>
        <v>Sadie Pawthorne</v>
      </c>
      <c r="O7311" s="10" t="s">
        <v>2170</v>
      </c>
      <c r="P7311" s="10" t="str">
        <f>VLOOKUP(O7311,Products!$A:$E,3,FALSE)</f>
        <v>Canon</v>
      </c>
      <c r="Q7311" s="31">
        <f>INDEX(Products!$E:$E,MATCH(O7311,Products!$A:$A,0))</f>
        <v>0.28000000000000003</v>
      </c>
      <c r="R7311" s="10" t="s">
        <v>41</v>
      </c>
      <c r="S7311" s="10" t="s">
        <v>82</v>
      </c>
      <c r="T7311" s="10" t="s">
        <v>2171</v>
      </c>
      <c r="U7311" s="12">
        <v>26.72</v>
      </c>
      <c r="V7311" s="12">
        <v>4</v>
      </c>
      <c r="W7311" s="12">
        <v>0</v>
      </c>
      <c r="X7311" s="12">
        <v>12.8256</v>
      </c>
    </row>
    <row r="7312" spans="1:24" ht="14" x14ac:dyDescent="0.3">
      <c r="A7312" s="9">
        <v>7307</v>
      </c>
      <c r="B7312" s="14" t="s">
        <v>9614</v>
      </c>
      <c r="C7312" s="15">
        <v>46109</v>
      </c>
      <c r="D7312" s="15">
        <v>46112</v>
      </c>
      <c r="E7312" s="10" t="s">
        <v>168</v>
      </c>
      <c r="F7312" s="10" t="s">
        <v>4923</v>
      </c>
      <c r="G7312" s="10" t="s">
        <v>4924</v>
      </c>
      <c r="H7312" s="10" t="s">
        <v>36</v>
      </c>
      <c r="I7312" s="10" t="s">
        <v>23</v>
      </c>
      <c r="J7312" s="10" t="s">
        <v>655</v>
      </c>
      <c r="K7312" s="10" t="s">
        <v>38</v>
      </c>
      <c r="L7312" s="10">
        <v>94533</v>
      </c>
      <c r="M7312" s="10" t="s">
        <v>39</v>
      </c>
      <c r="N7312" s="10" t="str">
        <f>_xlfn.XLOOKUP($M:$M,People!$B:$B,People!A:A)</f>
        <v>Sadie Pawthorne</v>
      </c>
      <c r="O7312" s="10" t="s">
        <v>1413</v>
      </c>
      <c r="P7312" s="10" t="str">
        <f>VLOOKUP(O7312,Products!$A:$E,3,FALSE)</f>
        <v>Canon</v>
      </c>
      <c r="Q7312" s="31">
        <f>INDEX(Products!$E:$E,MATCH(O7312,Products!$A:$A,0))</f>
        <v>0.28000000000000003</v>
      </c>
      <c r="R7312" s="10" t="s">
        <v>41</v>
      </c>
      <c r="S7312" s="10" t="s">
        <v>53</v>
      </c>
      <c r="T7312" s="10" t="s">
        <v>1414</v>
      </c>
      <c r="U7312" s="12">
        <v>795.48</v>
      </c>
      <c r="V7312" s="12">
        <v>7</v>
      </c>
      <c r="W7312" s="12">
        <v>0</v>
      </c>
      <c r="X7312" s="12">
        <v>7.9547999999999632</v>
      </c>
    </row>
    <row r="7313" spans="1:24" ht="14" x14ac:dyDescent="0.3">
      <c r="A7313" s="9">
        <v>7308</v>
      </c>
      <c r="B7313" s="14" t="s">
        <v>9614</v>
      </c>
      <c r="C7313" s="15">
        <v>46109</v>
      </c>
      <c r="D7313" s="15">
        <v>46112</v>
      </c>
      <c r="E7313" s="10" t="s">
        <v>168</v>
      </c>
      <c r="F7313" s="10" t="s">
        <v>4923</v>
      </c>
      <c r="G7313" s="10" t="s">
        <v>4924</v>
      </c>
      <c r="H7313" s="10" t="s">
        <v>36</v>
      </c>
      <c r="I7313" s="10" t="s">
        <v>23</v>
      </c>
      <c r="J7313" s="10" t="s">
        <v>655</v>
      </c>
      <c r="K7313" s="10" t="s">
        <v>38</v>
      </c>
      <c r="L7313" s="10">
        <v>94533</v>
      </c>
      <c r="M7313" s="10" t="s">
        <v>39</v>
      </c>
      <c r="N7313" s="10" t="str">
        <f>_xlfn.XLOOKUP($M:$M,People!$B:$B,People!A:A)</f>
        <v>Sadie Pawthorne</v>
      </c>
      <c r="O7313" s="10" t="s">
        <v>3550</v>
      </c>
      <c r="P7313" s="10" t="str">
        <f>VLOOKUP(O7313,Products!$A:$E,3,FALSE)</f>
        <v>Avery</v>
      </c>
      <c r="Q7313" s="31">
        <f>INDEX(Products!$E:$E,MATCH(O7313,Products!$A:$A,0))</f>
        <v>0.37</v>
      </c>
      <c r="R7313" s="10" t="s">
        <v>64</v>
      </c>
      <c r="S7313" s="10" t="s">
        <v>599</v>
      </c>
      <c r="T7313" s="10" t="s">
        <v>3551</v>
      </c>
      <c r="U7313" s="12">
        <v>532.72</v>
      </c>
      <c r="V7313" s="12">
        <v>2</v>
      </c>
      <c r="W7313" s="12">
        <v>0.2</v>
      </c>
      <c r="X7313" s="12">
        <v>53.271999999999991</v>
      </c>
    </row>
    <row r="7314" spans="1:24" ht="14" x14ac:dyDescent="0.3">
      <c r="A7314" s="9">
        <v>7309</v>
      </c>
      <c r="B7314" s="14" t="s">
        <v>9616</v>
      </c>
      <c r="C7314" s="15">
        <v>46110</v>
      </c>
      <c r="D7314" s="15">
        <v>46114</v>
      </c>
      <c r="E7314" s="10" t="s">
        <v>19</v>
      </c>
      <c r="F7314" s="10" t="s">
        <v>5269</v>
      </c>
      <c r="G7314" s="10" t="s">
        <v>5270</v>
      </c>
      <c r="H7314" s="10" t="s">
        <v>22</v>
      </c>
      <c r="I7314" s="10" t="s">
        <v>23</v>
      </c>
      <c r="J7314" s="10" t="s">
        <v>3483</v>
      </c>
      <c r="K7314" s="10" t="s">
        <v>226</v>
      </c>
      <c r="L7314" s="10">
        <v>47905</v>
      </c>
      <c r="M7314" s="10" t="s">
        <v>95</v>
      </c>
      <c r="N7314" s="10" t="str">
        <f>_xlfn.XLOOKUP($M:$M,People!$B:$B,People!A:A)</f>
        <v>Roxanne Rodriguez</v>
      </c>
      <c r="O7314" s="10" t="s">
        <v>5027</v>
      </c>
      <c r="P7314" s="10" t="str">
        <f>VLOOKUP(O7314,Products!$A:$E,3,FALSE)</f>
        <v>HP</v>
      </c>
      <c r="Q7314" s="31">
        <f>INDEX(Products!$E:$E,MATCH(O7314,Products!$A:$A,0))</f>
        <v>0.35</v>
      </c>
      <c r="R7314" s="10" t="s">
        <v>41</v>
      </c>
      <c r="S7314" s="10" t="s">
        <v>53</v>
      </c>
      <c r="T7314" s="10" t="s">
        <v>5028</v>
      </c>
      <c r="U7314" s="12">
        <v>81.400000000000006</v>
      </c>
      <c r="V7314" s="12">
        <v>5</v>
      </c>
      <c r="W7314" s="12">
        <v>0</v>
      </c>
      <c r="X7314" s="12">
        <v>21.164000000000005</v>
      </c>
    </row>
    <row r="7315" spans="1:24" ht="14" x14ac:dyDescent="0.3">
      <c r="A7315" s="9">
        <v>7310</v>
      </c>
      <c r="B7315" s="14" t="s">
        <v>9617</v>
      </c>
      <c r="C7315" s="15">
        <v>46111</v>
      </c>
      <c r="D7315" s="15">
        <v>46113</v>
      </c>
      <c r="E7315" s="10" t="s">
        <v>19</v>
      </c>
      <c r="F7315" s="10" t="s">
        <v>1923</v>
      </c>
      <c r="G7315" s="10" t="s">
        <v>1924</v>
      </c>
      <c r="H7315" s="10" t="s">
        <v>22</v>
      </c>
      <c r="I7315" s="10" t="s">
        <v>23</v>
      </c>
      <c r="J7315" s="10" t="s">
        <v>978</v>
      </c>
      <c r="K7315" s="10" t="s">
        <v>38</v>
      </c>
      <c r="L7315" s="10">
        <v>90712</v>
      </c>
      <c r="M7315" s="10" t="s">
        <v>39</v>
      </c>
      <c r="N7315" s="10" t="str">
        <f>_xlfn.XLOOKUP($M:$M,People!$B:$B,People!A:A)</f>
        <v>Sadie Pawthorne</v>
      </c>
      <c r="O7315" s="10" t="s">
        <v>3735</v>
      </c>
      <c r="P7315" s="10" t="str">
        <f>VLOOKUP(O7315,Products!$A:$E,3,FALSE)</f>
        <v>Canon</v>
      </c>
      <c r="Q7315" s="31">
        <f>INDEX(Products!$E:$E,MATCH(O7315,Products!$A:$A,0))</f>
        <v>0.34</v>
      </c>
      <c r="R7315" s="10" t="s">
        <v>28</v>
      </c>
      <c r="S7315" s="10" t="s">
        <v>58</v>
      </c>
      <c r="T7315" s="10" t="s">
        <v>3736</v>
      </c>
      <c r="U7315" s="12">
        <v>94.2</v>
      </c>
      <c r="V7315" s="12">
        <v>5</v>
      </c>
      <c r="W7315" s="12">
        <v>0</v>
      </c>
      <c r="X7315" s="12">
        <v>39.564000000000007</v>
      </c>
    </row>
    <row r="7316" spans="1:24" ht="14" x14ac:dyDescent="0.3">
      <c r="A7316" s="9">
        <v>7311</v>
      </c>
      <c r="B7316" s="14" t="s">
        <v>9618</v>
      </c>
      <c r="C7316" s="15">
        <v>46111</v>
      </c>
      <c r="D7316" s="15">
        <v>46111</v>
      </c>
      <c r="E7316" s="10" t="s">
        <v>1124</v>
      </c>
      <c r="F7316" s="10" t="s">
        <v>3323</v>
      </c>
      <c r="G7316" s="10" t="s">
        <v>3324</v>
      </c>
      <c r="H7316" s="10" t="s">
        <v>22</v>
      </c>
      <c r="I7316" s="10" t="s">
        <v>23</v>
      </c>
      <c r="J7316" s="10" t="s">
        <v>37</v>
      </c>
      <c r="K7316" s="10" t="s">
        <v>38</v>
      </c>
      <c r="L7316" s="10">
        <v>90036</v>
      </c>
      <c r="M7316" s="10" t="s">
        <v>39</v>
      </c>
      <c r="N7316" s="10" t="str">
        <f>_xlfn.XLOOKUP($M:$M,People!$B:$B,People!A:A)</f>
        <v>Sadie Pawthorne</v>
      </c>
      <c r="O7316" s="10" t="s">
        <v>4114</v>
      </c>
      <c r="P7316" s="10" t="str">
        <f>VLOOKUP(O7316,Products!$A:$E,3,FALSE)</f>
        <v>Dell</v>
      </c>
      <c r="Q7316" s="31">
        <f>INDEX(Products!$E:$E,MATCH(O7316,Products!$A:$A,0))</f>
        <v>0.26</v>
      </c>
      <c r="R7316" s="10" t="s">
        <v>41</v>
      </c>
      <c r="S7316" s="10" t="s">
        <v>61</v>
      </c>
      <c r="T7316" s="10" t="s">
        <v>4115</v>
      </c>
      <c r="U7316" s="12">
        <v>6.08</v>
      </c>
      <c r="V7316" s="12">
        <v>2</v>
      </c>
      <c r="W7316" s="12">
        <v>0</v>
      </c>
      <c r="X7316" s="12">
        <v>2.0671999999999997</v>
      </c>
    </row>
    <row r="7317" spans="1:24" ht="14" x14ac:dyDescent="0.3">
      <c r="A7317" s="9">
        <v>7312</v>
      </c>
      <c r="B7317" s="14" t="s">
        <v>9619</v>
      </c>
      <c r="C7317" s="15">
        <v>46111</v>
      </c>
      <c r="D7317" s="15">
        <v>46115</v>
      </c>
      <c r="E7317" s="10" t="s">
        <v>44</v>
      </c>
      <c r="F7317" s="10" t="s">
        <v>4668</v>
      </c>
      <c r="G7317" s="10" t="s">
        <v>4669</v>
      </c>
      <c r="H7317" s="10" t="s">
        <v>22</v>
      </c>
      <c r="I7317" s="10" t="s">
        <v>23</v>
      </c>
      <c r="J7317" s="10" t="s">
        <v>2107</v>
      </c>
      <c r="K7317" s="10" t="s">
        <v>132</v>
      </c>
      <c r="L7317" s="10">
        <v>17602</v>
      </c>
      <c r="M7317" s="10" t="s">
        <v>133</v>
      </c>
      <c r="N7317" s="10" t="str">
        <f>_xlfn.XLOOKUP($M:$M,People!$B:$B,People!A:A)</f>
        <v>Chuck Magee</v>
      </c>
      <c r="O7317" s="10" t="s">
        <v>159</v>
      </c>
      <c r="P7317" s="10" t="str">
        <f>VLOOKUP(O7317,Products!$A:$E,3,FALSE)</f>
        <v>3M</v>
      </c>
      <c r="Q7317" s="31">
        <f>INDEX(Products!$E:$E,MATCH(O7317,Products!$A:$A,0))</f>
        <v>0.28000000000000003</v>
      </c>
      <c r="R7317" s="10" t="s">
        <v>41</v>
      </c>
      <c r="S7317" s="10" t="s">
        <v>68</v>
      </c>
      <c r="T7317" s="10" t="s">
        <v>160</v>
      </c>
      <c r="U7317" s="12">
        <v>5.7150000000000016</v>
      </c>
      <c r="V7317" s="12">
        <v>5</v>
      </c>
      <c r="W7317" s="12">
        <v>0.7</v>
      </c>
      <c r="X7317" s="12">
        <v>-4.7625000000000011</v>
      </c>
    </row>
    <row r="7318" spans="1:24" ht="14" x14ac:dyDescent="0.3">
      <c r="A7318" s="9">
        <v>7313</v>
      </c>
      <c r="B7318" s="14" t="s">
        <v>9620</v>
      </c>
      <c r="C7318" s="15">
        <v>46111</v>
      </c>
      <c r="D7318" s="15">
        <v>46112</v>
      </c>
      <c r="E7318" s="10" t="s">
        <v>168</v>
      </c>
      <c r="F7318" s="10" t="s">
        <v>5335</v>
      </c>
      <c r="G7318" s="10" t="s">
        <v>5336</v>
      </c>
      <c r="H7318" s="10" t="s">
        <v>22</v>
      </c>
      <c r="I7318" s="10" t="s">
        <v>23</v>
      </c>
      <c r="J7318" s="10" t="s">
        <v>3883</v>
      </c>
      <c r="K7318" s="10" t="s">
        <v>570</v>
      </c>
      <c r="L7318" s="10">
        <v>73120</v>
      </c>
      <c r="M7318" s="10" t="s">
        <v>95</v>
      </c>
      <c r="N7318" s="10" t="str">
        <f>_xlfn.XLOOKUP($M:$M,People!$B:$B,People!A:A)</f>
        <v>Roxanne Rodriguez</v>
      </c>
      <c r="O7318" s="10" t="s">
        <v>5337</v>
      </c>
      <c r="P7318" s="10" t="str">
        <f>VLOOKUP(O7318,Products!$A:$E,3,FALSE)</f>
        <v>Logitech</v>
      </c>
      <c r="Q7318" s="31">
        <f>INDEX(Products!$E:$E,MATCH(O7318,Products!$A:$A,0))</f>
        <v>0.31</v>
      </c>
      <c r="R7318" s="10" t="s">
        <v>41</v>
      </c>
      <c r="S7318" s="10" t="s">
        <v>155</v>
      </c>
      <c r="T7318" s="10" t="s">
        <v>5338</v>
      </c>
      <c r="U7318" s="12">
        <v>325.86</v>
      </c>
      <c r="V7318" s="12">
        <v>2</v>
      </c>
      <c r="W7318" s="12">
        <v>0</v>
      </c>
      <c r="X7318" s="12">
        <v>149.8956</v>
      </c>
    </row>
    <row r="7319" spans="1:24" ht="14" x14ac:dyDescent="0.3">
      <c r="A7319" s="9">
        <v>7314</v>
      </c>
      <c r="B7319" s="14" t="s">
        <v>9621</v>
      </c>
      <c r="C7319" s="15">
        <v>46111</v>
      </c>
      <c r="D7319" s="15">
        <v>46115</v>
      </c>
      <c r="E7319" s="10" t="s">
        <v>44</v>
      </c>
      <c r="F7319" s="10" t="s">
        <v>3232</v>
      </c>
      <c r="G7319" s="10" t="s">
        <v>3233</v>
      </c>
      <c r="H7319" s="10" t="s">
        <v>92</v>
      </c>
      <c r="I7319" s="10" t="s">
        <v>23</v>
      </c>
      <c r="J7319" s="10" t="s">
        <v>437</v>
      </c>
      <c r="K7319" s="10" t="s">
        <v>1109</v>
      </c>
      <c r="L7319" s="10">
        <v>31907</v>
      </c>
      <c r="M7319" s="10" t="s">
        <v>26</v>
      </c>
      <c r="N7319" s="10" t="str">
        <f>_xlfn.XLOOKUP($M:$M,People!$B:$B,People!A:A)</f>
        <v>Fred Suzuki</v>
      </c>
      <c r="O7319" s="10" t="s">
        <v>199</v>
      </c>
      <c r="P7319" s="10" t="str">
        <f>VLOOKUP(O7319,Products!$A:$E,3,FALSE)</f>
        <v>Staples</v>
      </c>
      <c r="Q7319" s="31">
        <f>INDEX(Products!$E:$E,MATCH(O7319,Products!$A:$A,0))</f>
        <v>0.33</v>
      </c>
      <c r="R7319" s="10" t="s">
        <v>41</v>
      </c>
      <c r="S7319" s="10" t="s">
        <v>53</v>
      </c>
      <c r="T7319" s="10" t="s">
        <v>200</v>
      </c>
      <c r="U7319" s="12">
        <v>59.76</v>
      </c>
      <c r="V7319" s="12">
        <v>1</v>
      </c>
      <c r="W7319" s="12">
        <v>0</v>
      </c>
      <c r="X7319" s="12">
        <v>16.732800000000005</v>
      </c>
    </row>
    <row r="7320" spans="1:24" ht="14" x14ac:dyDescent="0.3">
      <c r="A7320" s="9">
        <v>7315</v>
      </c>
      <c r="B7320" s="14" t="s">
        <v>9618</v>
      </c>
      <c r="C7320" s="15">
        <v>46111</v>
      </c>
      <c r="D7320" s="15">
        <v>46111</v>
      </c>
      <c r="E7320" s="10" t="s">
        <v>1124</v>
      </c>
      <c r="F7320" s="10" t="s">
        <v>3323</v>
      </c>
      <c r="G7320" s="10" t="s">
        <v>3324</v>
      </c>
      <c r="H7320" s="10" t="s">
        <v>22</v>
      </c>
      <c r="I7320" s="10" t="s">
        <v>23</v>
      </c>
      <c r="J7320" s="10" t="s">
        <v>37</v>
      </c>
      <c r="K7320" s="10" t="s">
        <v>38</v>
      </c>
      <c r="L7320" s="10">
        <v>90036</v>
      </c>
      <c r="M7320" s="10" t="s">
        <v>39</v>
      </c>
      <c r="N7320" s="10" t="str">
        <f>_xlfn.XLOOKUP($M:$M,People!$B:$B,People!A:A)</f>
        <v>Sadie Pawthorne</v>
      </c>
      <c r="O7320" s="10" t="s">
        <v>242</v>
      </c>
      <c r="P7320" s="10" t="str">
        <f>VLOOKUP(O7320,Products!$A:$E,3,FALSE)</f>
        <v>Staples</v>
      </c>
      <c r="Q7320" s="31">
        <f>INDEX(Products!$E:$E,MATCH(O7320,Products!$A:$A,0))</f>
        <v>0.25</v>
      </c>
      <c r="R7320" s="10" t="s">
        <v>64</v>
      </c>
      <c r="S7320" s="10" t="s">
        <v>65</v>
      </c>
      <c r="T7320" s="10" t="s">
        <v>243</v>
      </c>
      <c r="U7320" s="12">
        <v>164.79200000000003</v>
      </c>
      <c r="V7320" s="12">
        <v>1</v>
      </c>
      <c r="W7320" s="12">
        <v>0.2</v>
      </c>
      <c r="X7320" s="12">
        <v>18.539099999999991</v>
      </c>
    </row>
    <row r="7321" spans="1:24" ht="14" x14ac:dyDescent="0.3">
      <c r="A7321" s="9">
        <v>7316</v>
      </c>
      <c r="B7321" s="14" t="s">
        <v>9622</v>
      </c>
      <c r="C7321" s="15">
        <v>46112</v>
      </c>
      <c r="D7321" s="15">
        <v>46116</v>
      </c>
      <c r="E7321" s="10" t="s">
        <v>44</v>
      </c>
      <c r="F7321" s="10" t="s">
        <v>769</v>
      </c>
      <c r="G7321" s="10" t="s">
        <v>770</v>
      </c>
      <c r="H7321" s="10" t="s">
        <v>36</v>
      </c>
      <c r="I7321" s="10" t="s">
        <v>23</v>
      </c>
      <c r="J7321" s="10" t="s">
        <v>1401</v>
      </c>
      <c r="K7321" s="10" t="s">
        <v>94</v>
      </c>
      <c r="L7321" s="10">
        <v>79109</v>
      </c>
      <c r="M7321" s="10" t="s">
        <v>95</v>
      </c>
      <c r="N7321" s="10" t="str">
        <f>_xlfn.XLOOKUP($M:$M,People!$B:$B,People!A:A)</f>
        <v>Roxanne Rodriguez</v>
      </c>
      <c r="O7321" s="10" t="s">
        <v>1402</v>
      </c>
      <c r="P7321" s="10" t="str">
        <f>VLOOKUP(O7321,Products!$A:$E,3,FALSE)</f>
        <v>Samsung</v>
      </c>
      <c r="Q7321" s="31">
        <f>INDEX(Products!$E:$E,MATCH(O7321,Products!$A:$A,0))</f>
        <v>0.28999999999999998</v>
      </c>
      <c r="R7321" s="10" t="s">
        <v>28</v>
      </c>
      <c r="S7321" s="10" t="s">
        <v>29</v>
      </c>
      <c r="T7321" s="10" t="s">
        <v>1403</v>
      </c>
      <c r="U7321" s="12">
        <v>205.33279999999996</v>
      </c>
      <c r="V7321" s="12">
        <v>2</v>
      </c>
      <c r="W7321" s="12">
        <v>0.32</v>
      </c>
      <c r="X7321" s="12">
        <v>-36.235200000000006</v>
      </c>
    </row>
    <row r="7322" spans="1:24" ht="14" x14ac:dyDescent="0.3">
      <c r="A7322" s="9">
        <v>7317</v>
      </c>
      <c r="B7322" s="14" t="s">
        <v>9623</v>
      </c>
      <c r="C7322" s="15">
        <v>46112</v>
      </c>
      <c r="D7322" s="15">
        <v>46114</v>
      </c>
      <c r="E7322" s="10" t="s">
        <v>19</v>
      </c>
      <c r="F7322" s="10" t="s">
        <v>4373</v>
      </c>
      <c r="G7322" s="10" t="s">
        <v>4374</v>
      </c>
      <c r="H7322" s="10" t="s">
        <v>92</v>
      </c>
      <c r="I7322" s="10" t="s">
        <v>23</v>
      </c>
      <c r="J7322" s="10" t="s">
        <v>24</v>
      </c>
      <c r="K7322" s="10" t="s">
        <v>25</v>
      </c>
      <c r="L7322" s="10">
        <v>42420</v>
      </c>
      <c r="M7322" s="10" t="s">
        <v>26</v>
      </c>
      <c r="N7322" s="10" t="str">
        <f>_xlfn.XLOOKUP($M:$M,People!$B:$B,People!A:A)</f>
        <v>Fred Suzuki</v>
      </c>
      <c r="O7322" s="10" t="s">
        <v>3630</v>
      </c>
      <c r="P7322" s="10" t="str">
        <f>VLOOKUP(O7322,Products!$A:$E,3,FALSE)</f>
        <v>Office Depot</v>
      </c>
      <c r="Q7322" s="31">
        <f>INDEX(Products!$E:$E,MATCH(O7322,Products!$A:$A,0))</f>
        <v>0.36</v>
      </c>
      <c r="R7322" s="10" t="s">
        <v>28</v>
      </c>
      <c r="S7322" s="10" t="s">
        <v>58</v>
      </c>
      <c r="T7322" s="10" t="s">
        <v>3631</v>
      </c>
      <c r="U7322" s="12">
        <v>61</v>
      </c>
      <c r="V7322" s="12">
        <v>5</v>
      </c>
      <c r="W7322" s="12">
        <v>0</v>
      </c>
      <c r="X7322" s="12">
        <v>25.620000000000005</v>
      </c>
    </row>
    <row r="7323" spans="1:24" ht="14" x14ac:dyDescent="0.3">
      <c r="A7323" s="9">
        <v>7318</v>
      </c>
      <c r="B7323" s="14" t="s">
        <v>9624</v>
      </c>
      <c r="C7323" s="15">
        <v>46112</v>
      </c>
      <c r="D7323" s="15">
        <v>46114</v>
      </c>
      <c r="E7323" s="10" t="s">
        <v>19</v>
      </c>
      <c r="F7323" s="10" t="s">
        <v>3062</v>
      </c>
      <c r="G7323" s="10" t="s">
        <v>3063</v>
      </c>
      <c r="H7323" s="10" t="s">
        <v>22</v>
      </c>
      <c r="I7323" s="10" t="s">
        <v>23</v>
      </c>
      <c r="J7323" s="10" t="s">
        <v>237</v>
      </c>
      <c r="K7323" s="10" t="s">
        <v>238</v>
      </c>
      <c r="L7323" s="10">
        <v>10011</v>
      </c>
      <c r="M7323" s="10" t="s">
        <v>133</v>
      </c>
      <c r="N7323" s="10" t="str">
        <f>_xlfn.XLOOKUP($M:$M,People!$B:$B,People!A:A)</f>
        <v>Chuck Magee</v>
      </c>
      <c r="O7323" s="10" t="s">
        <v>3064</v>
      </c>
      <c r="P7323" s="10" t="str">
        <f>VLOOKUP(O7323,Products!$A:$E,3,FALSE)</f>
        <v>Staples</v>
      </c>
      <c r="Q7323" s="31">
        <f>INDEX(Products!$E:$E,MATCH(O7323,Products!$A:$A,0))</f>
        <v>0.35</v>
      </c>
      <c r="R7323" s="10" t="s">
        <v>28</v>
      </c>
      <c r="S7323" s="10" t="s">
        <v>58</v>
      </c>
      <c r="T7323" s="10" t="s">
        <v>3065</v>
      </c>
      <c r="U7323" s="12">
        <v>29.78</v>
      </c>
      <c r="V7323" s="12">
        <v>2</v>
      </c>
      <c r="W7323" s="12">
        <v>0</v>
      </c>
      <c r="X7323" s="12">
        <v>8.0406000000000013</v>
      </c>
    </row>
    <row r="7324" spans="1:24" ht="14" x14ac:dyDescent="0.3">
      <c r="A7324" s="9">
        <v>7319</v>
      </c>
      <c r="B7324" s="14" t="s">
        <v>9625</v>
      </c>
      <c r="C7324" s="15">
        <v>46112</v>
      </c>
      <c r="D7324" s="15">
        <v>46114</v>
      </c>
      <c r="E7324" s="10" t="s">
        <v>168</v>
      </c>
      <c r="F7324" s="10" t="s">
        <v>4224</v>
      </c>
      <c r="G7324" s="10" t="s">
        <v>4225</v>
      </c>
      <c r="H7324" s="10" t="s">
        <v>36</v>
      </c>
      <c r="I7324" s="10" t="s">
        <v>23</v>
      </c>
      <c r="J7324" s="10" t="s">
        <v>985</v>
      </c>
      <c r="K7324" s="10" t="s">
        <v>94</v>
      </c>
      <c r="L7324" s="10">
        <v>76017</v>
      </c>
      <c r="M7324" s="10" t="s">
        <v>95</v>
      </c>
      <c r="N7324" s="10" t="str">
        <f>_xlfn.XLOOKUP($M:$M,People!$B:$B,People!A:A)</f>
        <v>Roxanne Rodriguez</v>
      </c>
      <c r="O7324" s="10" t="s">
        <v>2414</v>
      </c>
      <c r="P7324" s="10" t="str">
        <f>VLOOKUP(O7324,Products!$A:$E,3,FALSE)</f>
        <v>HP</v>
      </c>
      <c r="Q7324" s="31">
        <f>INDEX(Products!$E:$E,MATCH(O7324,Products!$A:$A,0))</f>
        <v>0.37</v>
      </c>
      <c r="R7324" s="10" t="s">
        <v>41</v>
      </c>
      <c r="S7324" s="10" t="s">
        <v>71</v>
      </c>
      <c r="T7324" s="10" t="s">
        <v>2415</v>
      </c>
      <c r="U7324" s="12">
        <v>33.61999999999999</v>
      </c>
      <c r="V7324" s="12">
        <v>5</v>
      </c>
      <c r="W7324" s="12">
        <v>0.8</v>
      </c>
      <c r="X7324" s="12">
        <v>-90.774000000000029</v>
      </c>
    </row>
    <row r="7325" spans="1:24" ht="14" x14ac:dyDescent="0.3">
      <c r="A7325" s="9">
        <v>7320</v>
      </c>
      <c r="B7325" s="14" t="s">
        <v>9626</v>
      </c>
      <c r="C7325" s="15">
        <v>46112</v>
      </c>
      <c r="D7325" s="15">
        <v>46114</v>
      </c>
      <c r="E7325" s="10" t="s">
        <v>19</v>
      </c>
      <c r="F7325" s="10" t="s">
        <v>3648</v>
      </c>
      <c r="G7325" s="10" t="s">
        <v>3649</v>
      </c>
      <c r="H7325" s="10" t="s">
        <v>36</v>
      </c>
      <c r="I7325" s="10" t="s">
        <v>23</v>
      </c>
      <c r="J7325" s="10" t="s">
        <v>1504</v>
      </c>
      <c r="K7325" s="10" t="s">
        <v>1109</v>
      </c>
      <c r="L7325" s="10">
        <v>30318</v>
      </c>
      <c r="M7325" s="10" t="s">
        <v>26</v>
      </c>
      <c r="N7325" s="10" t="str">
        <f>_xlfn.XLOOKUP($M:$M,People!$B:$B,People!A:A)</f>
        <v>Fred Suzuki</v>
      </c>
      <c r="O7325" s="10" t="s">
        <v>150</v>
      </c>
      <c r="P7325" s="10" t="str">
        <f>VLOOKUP(O7325,Products!$A:$E,3,FALSE)</f>
        <v>Samsung</v>
      </c>
      <c r="Q7325" s="31">
        <f>INDEX(Products!$E:$E,MATCH(O7325,Products!$A:$A,0))</f>
        <v>0.28999999999999998</v>
      </c>
      <c r="R7325" s="10" t="s">
        <v>41</v>
      </c>
      <c r="S7325" s="10" t="s">
        <v>68</v>
      </c>
      <c r="T7325" s="10" t="s">
        <v>151</v>
      </c>
      <c r="U7325" s="12">
        <v>64.12</v>
      </c>
      <c r="V7325" s="12">
        <v>4</v>
      </c>
      <c r="W7325" s="12">
        <v>0</v>
      </c>
      <c r="X7325" s="12">
        <v>30.7776</v>
      </c>
    </row>
    <row r="7326" spans="1:24" ht="14" x14ac:dyDescent="0.3">
      <c r="A7326" s="9">
        <v>7321</v>
      </c>
      <c r="B7326" s="14" t="s">
        <v>9626</v>
      </c>
      <c r="C7326" s="15">
        <v>46112</v>
      </c>
      <c r="D7326" s="15">
        <v>46114</v>
      </c>
      <c r="E7326" s="10" t="s">
        <v>19</v>
      </c>
      <c r="F7326" s="10" t="s">
        <v>3648</v>
      </c>
      <c r="G7326" s="10" t="s">
        <v>3649</v>
      </c>
      <c r="H7326" s="10" t="s">
        <v>36</v>
      </c>
      <c r="I7326" s="10" t="s">
        <v>23</v>
      </c>
      <c r="J7326" s="10" t="s">
        <v>1504</v>
      </c>
      <c r="K7326" s="10" t="s">
        <v>1109</v>
      </c>
      <c r="L7326" s="10">
        <v>30318</v>
      </c>
      <c r="M7326" s="10" t="s">
        <v>26</v>
      </c>
      <c r="N7326" s="10" t="str">
        <f>_xlfn.XLOOKUP($M:$M,People!$B:$B,People!A:A)</f>
        <v>Fred Suzuki</v>
      </c>
      <c r="O7326" s="10" t="s">
        <v>1054</v>
      </c>
      <c r="P7326" s="10" t="str">
        <f>VLOOKUP(O7326,Products!$A:$E,3,FALSE)</f>
        <v>3M</v>
      </c>
      <c r="Q7326" s="31">
        <f>INDEX(Products!$E:$E,MATCH(O7326,Products!$A:$A,0))</f>
        <v>0.4</v>
      </c>
      <c r="R7326" s="10" t="s">
        <v>41</v>
      </c>
      <c r="S7326" s="10" t="s">
        <v>68</v>
      </c>
      <c r="T7326" s="10" t="s">
        <v>1055</v>
      </c>
      <c r="U7326" s="12">
        <v>34.54</v>
      </c>
      <c r="V7326" s="12">
        <v>1</v>
      </c>
      <c r="W7326" s="12">
        <v>0</v>
      </c>
      <c r="X7326" s="12">
        <v>17.27</v>
      </c>
    </row>
    <row r="7327" spans="1:24" ht="14" x14ac:dyDescent="0.3">
      <c r="A7327" s="9">
        <v>7322</v>
      </c>
      <c r="B7327" s="14" t="s">
        <v>9627</v>
      </c>
      <c r="C7327" s="15">
        <v>46112</v>
      </c>
      <c r="D7327" s="15">
        <v>46117</v>
      </c>
      <c r="E7327" s="10" t="s">
        <v>19</v>
      </c>
      <c r="F7327" s="10" t="s">
        <v>2002</v>
      </c>
      <c r="G7327" s="10" t="s">
        <v>2003</v>
      </c>
      <c r="H7327" s="10" t="s">
        <v>22</v>
      </c>
      <c r="I7327" s="10" t="s">
        <v>23</v>
      </c>
      <c r="J7327" s="10" t="s">
        <v>271</v>
      </c>
      <c r="K7327" s="10" t="s">
        <v>189</v>
      </c>
      <c r="L7327" s="10">
        <v>60623</v>
      </c>
      <c r="M7327" s="10" t="s">
        <v>95</v>
      </c>
      <c r="N7327" s="10" t="str">
        <f>_xlfn.XLOOKUP($M:$M,People!$B:$B,People!A:A)</f>
        <v>Roxanne Rodriguez</v>
      </c>
      <c r="O7327" s="10" t="s">
        <v>4727</v>
      </c>
      <c r="P7327" s="10" t="str">
        <f>VLOOKUP(O7327,Products!$A:$E,3,FALSE)</f>
        <v>Staples</v>
      </c>
      <c r="Q7327" s="31">
        <f>INDEX(Products!$E:$E,MATCH(O7327,Products!$A:$A,0))</f>
        <v>0.39</v>
      </c>
      <c r="R7327" s="10" t="s">
        <v>41</v>
      </c>
      <c r="S7327" s="10" t="s">
        <v>68</v>
      </c>
      <c r="T7327" s="10" t="s">
        <v>4728</v>
      </c>
      <c r="U7327" s="12">
        <v>13.467999999999998</v>
      </c>
      <c r="V7327" s="12">
        <v>13</v>
      </c>
      <c r="W7327" s="12">
        <v>0.8</v>
      </c>
      <c r="X7327" s="12">
        <v>-22.895600000000005</v>
      </c>
    </row>
    <row r="7328" spans="1:24" ht="14" x14ac:dyDescent="0.3">
      <c r="A7328" s="9">
        <v>7323</v>
      </c>
      <c r="B7328" s="14" t="s">
        <v>9624</v>
      </c>
      <c r="C7328" s="15">
        <v>46112</v>
      </c>
      <c r="D7328" s="15">
        <v>46114</v>
      </c>
      <c r="E7328" s="10" t="s">
        <v>19</v>
      </c>
      <c r="F7328" s="10" t="s">
        <v>3062</v>
      </c>
      <c r="G7328" s="10" t="s">
        <v>3063</v>
      </c>
      <c r="H7328" s="10" t="s">
        <v>22</v>
      </c>
      <c r="I7328" s="10" t="s">
        <v>23</v>
      </c>
      <c r="J7328" s="10" t="s">
        <v>237</v>
      </c>
      <c r="K7328" s="10" t="s">
        <v>238</v>
      </c>
      <c r="L7328" s="10">
        <v>10011</v>
      </c>
      <c r="M7328" s="10" t="s">
        <v>133</v>
      </c>
      <c r="N7328" s="10" t="str">
        <f>_xlfn.XLOOKUP($M:$M,People!$B:$B,People!A:A)</f>
        <v>Chuck Magee</v>
      </c>
      <c r="O7328" s="10" t="s">
        <v>3068</v>
      </c>
      <c r="P7328" s="10" t="str">
        <f>VLOOKUP(O7328,Products!$A:$E,3,FALSE)</f>
        <v>Dell</v>
      </c>
      <c r="Q7328" s="31">
        <f>INDEX(Products!$E:$E,MATCH(O7328,Products!$A:$A,0))</f>
        <v>0.3</v>
      </c>
      <c r="R7328" s="10" t="s">
        <v>41</v>
      </c>
      <c r="S7328" s="10" t="s">
        <v>82</v>
      </c>
      <c r="T7328" s="10" t="s">
        <v>3069</v>
      </c>
      <c r="U7328" s="12">
        <v>75.040000000000006</v>
      </c>
      <c r="V7328" s="12">
        <v>8</v>
      </c>
      <c r="W7328" s="12">
        <v>0</v>
      </c>
      <c r="X7328" s="12">
        <v>36.019200000000005</v>
      </c>
    </row>
    <row r="7329" spans="1:24" ht="14" x14ac:dyDescent="0.3">
      <c r="A7329" s="9">
        <v>7324</v>
      </c>
      <c r="B7329" s="14" t="s">
        <v>9628</v>
      </c>
      <c r="C7329" s="15">
        <v>46112</v>
      </c>
      <c r="D7329" s="15">
        <v>46119</v>
      </c>
      <c r="E7329" s="10" t="s">
        <v>44</v>
      </c>
      <c r="F7329" s="10" t="s">
        <v>3015</v>
      </c>
      <c r="G7329" s="10" t="s">
        <v>3016</v>
      </c>
      <c r="H7329" s="10" t="s">
        <v>36</v>
      </c>
      <c r="I7329" s="10" t="s">
        <v>23</v>
      </c>
      <c r="J7329" s="10" t="s">
        <v>37</v>
      </c>
      <c r="K7329" s="10" t="s">
        <v>38</v>
      </c>
      <c r="L7329" s="10">
        <v>90004</v>
      </c>
      <c r="M7329" s="10" t="s">
        <v>39</v>
      </c>
      <c r="N7329" s="10" t="str">
        <f>_xlfn.XLOOKUP($M:$M,People!$B:$B,People!A:A)</f>
        <v>Sadie Pawthorne</v>
      </c>
      <c r="O7329" s="10" t="s">
        <v>1864</v>
      </c>
      <c r="P7329" s="10" t="str">
        <f>VLOOKUP(O7329,Products!$A:$E,3,FALSE)</f>
        <v>Logitech</v>
      </c>
      <c r="Q7329" s="31">
        <f>INDEX(Products!$E:$E,MATCH(O7329,Products!$A:$A,0))</f>
        <v>0.27</v>
      </c>
      <c r="R7329" s="10" t="s">
        <v>41</v>
      </c>
      <c r="S7329" s="10" t="s">
        <v>510</v>
      </c>
      <c r="T7329" s="10" t="s">
        <v>1865</v>
      </c>
      <c r="U7329" s="12">
        <v>29.700000000000003</v>
      </c>
      <c r="V7329" s="12">
        <v>3</v>
      </c>
      <c r="W7329" s="12">
        <v>0</v>
      </c>
      <c r="X7329" s="12">
        <v>8.0190000000000001</v>
      </c>
    </row>
    <row r="7330" spans="1:24" ht="14" x14ac:dyDescent="0.3">
      <c r="A7330" s="9">
        <v>7325</v>
      </c>
      <c r="B7330" s="14" t="s">
        <v>9626</v>
      </c>
      <c r="C7330" s="15">
        <v>46112</v>
      </c>
      <c r="D7330" s="15">
        <v>46114</v>
      </c>
      <c r="E7330" s="10" t="s">
        <v>19</v>
      </c>
      <c r="F7330" s="10" t="s">
        <v>3648</v>
      </c>
      <c r="G7330" s="10" t="s">
        <v>3649</v>
      </c>
      <c r="H7330" s="10" t="s">
        <v>36</v>
      </c>
      <c r="I7330" s="10" t="s">
        <v>23</v>
      </c>
      <c r="J7330" s="10" t="s">
        <v>1504</v>
      </c>
      <c r="K7330" s="10" t="s">
        <v>1109</v>
      </c>
      <c r="L7330" s="10">
        <v>30318</v>
      </c>
      <c r="M7330" s="10" t="s">
        <v>26</v>
      </c>
      <c r="N7330" s="10" t="str">
        <f>_xlfn.XLOOKUP($M:$M,People!$B:$B,People!A:A)</f>
        <v>Fred Suzuki</v>
      </c>
      <c r="O7330" s="10" t="s">
        <v>1062</v>
      </c>
      <c r="P7330" s="10" t="str">
        <f>VLOOKUP(O7330,Products!$A:$E,3,FALSE)</f>
        <v>Samsung</v>
      </c>
      <c r="Q7330" s="31">
        <f>INDEX(Products!$E:$E,MATCH(O7330,Products!$A:$A,0))</f>
        <v>0.28999999999999998</v>
      </c>
      <c r="R7330" s="10" t="s">
        <v>64</v>
      </c>
      <c r="S7330" s="10" t="s">
        <v>1063</v>
      </c>
      <c r="T7330" s="10" t="s">
        <v>1064</v>
      </c>
      <c r="U7330" s="12">
        <v>2999.95</v>
      </c>
      <c r="V7330" s="12">
        <v>5</v>
      </c>
      <c r="W7330" s="12">
        <v>0</v>
      </c>
      <c r="X7330" s="12">
        <v>1439.9760000000001</v>
      </c>
    </row>
    <row r="7331" spans="1:24" ht="14" x14ac:dyDescent="0.3">
      <c r="A7331" s="9">
        <v>7326</v>
      </c>
      <c r="B7331" s="14" t="s">
        <v>9623</v>
      </c>
      <c r="C7331" s="15">
        <v>46112</v>
      </c>
      <c r="D7331" s="15">
        <v>46114</v>
      </c>
      <c r="E7331" s="10" t="s">
        <v>19</v>
      </c>
      <c r="F7331" s="10" t="s">
        <v>4373</v>
      </c>
      <c r="G7331" s="10" t="s">
        <v>4374</v>
      </c>
      <c r="H7331" s="10" t="s">
        <v>92</v>
      </c>
      <c r="I7331" s="10" t="s">
        <v>23</v>
      </c>
      <c r="J7331" s="10" t="s">
        <v>24</v>
      </c>
      <c r="K7331" s="10" t="s">
        <v>25</v>
      </c>
      <c r="L7331" s="10">
        <v>42420</v>
      </c>
      <c r="M7331" s="10" t="s">
        <v>26</v>
      </c>
      <c r="N7331" s="10" t="str">
        <f>_xlfn.XLOOKUP($M:$M,People!$B:$B,People!A:A)</f>
        <v>Fred Suzuki</v>
      </c>
      <c r="O7331" s="10" t="s">
        <v>4769</v>
      </c>
      <c r="P7331" s="10" t="str">
        <f>VLOOKUP(O7331,Products!$A:$E,3,FALSE)</f>
        <v>Staples</v>
      </c>
      <c r="Q7331" s="31">
        <f>INDEX(Products!$E:$E,MATCH(O7331,Products!$A:$A,0))</f>
        <v>0.27</v>
      </c>
      <c r="R7331" s="10" t="s">
        <v>64</v>
      </c>
      <c r="S7331" s="10" t="s">
        <v>65</v>
      </c>
      <c r="T7331" s="10" t="s">
        <v>4770</v>
      </c>
      <c r="U7331" s="12">
        <v>671.93</v>
      </c>
      <c r="V7331" s="12">
        <v>7</v>
      </c>
      <c r="W7331" s="12">
        <v>0</v>
      </c>
      <c r="X7331" s="12">
        <v>188.1404</v>
      </c>
    </row>
    <row r="7332" spans="1:24" ht="14" x14ac:dyDescent="0.3">
      <c r="A7332" s="9">
        <v>7327</v>
      </c>
      <c r="B7332" s="14" t="s">
        <v>9629</v>
      </c>
      <c r="C7332" s="15">
        <v>46112</v>
      </c>
      <c r="D7332" s="15">
        <v>46117</v>
      </c>
      <c r="E7332" s="10" t="s">
        <v>44</v>
      </c>
      <c r="F7332" s="10" t="s">
        <v>1177</v>
      </c>
      <c r="G7332" s="10" t="s">
        <v>1178</v>
      </c>
      <c r="H7332" s="10" t="s">
        <v>22</v>
      </c>
      <c r="I7332" s="10" t="s">
        <v>23</v>
      </c>
      <c r="J7332" s="10" t="s">
        <v>237</v>
      </c>
      <c r="K7332" s="10" t="s">
        <v>238</v>
      </c>
      <c r="L7332" s="10">
        <v>10035</v>
      </c>
      <c r="M7332" s="10" t="s">
        <v>133</v>
      </c>
      <c r="N7332" s="10" t="str">
        <f>_xlfn.XLOOKUP($M:$M,People!$B:$B,People!A:A)</f>
        <v>Chuck Magee</v>
      </c>
      <c r="O7332" s="10" t="s">
        <v>4034</v>
      </c>
      <c r="P7332" s="10" t="str">
        <f>VLOOKUP(O7332,Products!$A:$E,3,FALSE)</f>
        <v>Office Depot</v>
      </c>
      <c r="Q7332" s="31">
        <f>INDEX(Products!$E:$E,MATCH(O7332,Products!$A:$A,0))</f>
        <v>0.28000000000000003</v>
      </c>
      <c r="R7332" s="10" t="s">
        <v>64</v>
      </c>
      <c r="S7332" s="10" t="s">
        <v>65</v>
      </c>
      <c r="T7332" s="10" t="s">
        <v>4035</v>
      </c>
      <c r="U7332" s="12">
        <v>84.949999999999989</v>
      </c>
      <c r="V7332" s="12">
        <v>5</v>
      </c>
      <c r="W7332" s="12">
        <v>0</v>
      </c>
      <c r="X7332" s="12">
        <v>22.086999999999996</v>
      </c>
    </row>
    <row r="7333" spans="1:24" ht="14" x14ac:dyDescent="0.3">
      <c r="A7333" s="9">
        <v>7328</v>
      </c>
      <c r="B7333" s="14" t="s">
        <v>9624</v>
      </c>
      <c r="C7333" s="15">
        <v>46112</v>
      </c>
      <c r="D7333" s="15">
        <v>46114</v>
      </c>
      <c r="E7333" s="10" t="s">
        <v>19</v>
      </c>
      <c r="F7333" s="10" t="s">
        <v>3062</v>
      </c>
      <c r="G7333" s="10" t="s">
        <v>3063</v>
      </c>
      <c r="H7333" s="10" t="s">
        <v>22</v>
      </c>
      <c r="I7333" s="10" t="s">
        <v>23</v>
      </c>
      <c r="J7333" s="10" t="s">
        <v>237</v>
      </c>
      <c r="K7333" s="10" t="s">
        <v>238</v>
      </c>
      <c r="L7333" s="10">
        <v>10011</v>
      </c>
      <c r="M7333" s="10" t="s">
        <v>133</v>
      </c>
      <c r="N7333" s="10" t="str">
        <f>_xlfn.XLOOKUP($M:$M,People!$B:$B,People!A:A)</f>
        <v>Chuck Magee</v>
      </c>
      <c r="O7333" s="10" t="s">
        <v>3066</v>
      </c>
      <c r="P7333" s="10" t="str">
        <f>VLOOKUP(O7333,Products!$A:$E,3,FALSE)</f>
        <v>Avery</v>
      </c>
      <c r="Q7333" s="31">
        <f>INDEX(Products!$E:$E,MATCH(O7333,Products!$A:$A,0))</f>
        <v>0.35</v>
      </c>
      <c r="R7333" s="10" t="s">
        <v>64</v>
      </c>
      <c r="S7333" s="10" t="s">
        <v>65</v>
      </c>
      <c r="T7333" s="10" t="s">
        <v>3067</v>
      </c>
      <c r="U7333" s="12">
        <v>677.58</v>
      </c>
      <c r="V7333" s="12">
        <v>3</v>
      </c>
      <c r="W7333" s="12">
        <v>0</v>
      </c>
      <c r="X7333" s="12">
        <v>176.17080000000001</v>
      </c>
    </row>
    <row r="7334" spans="1:24" ht="14" x14ac:dyDescent="0.3">
      <c r="A7334" s="9">
        <v>7329</v>
      </c>
      <c r="B7334" s="14" t="s">
        <v>9630</v>
      </c>
      <c r="C7334" s="15">
        <v>46113</v>
      </c>
      <c r="D7334" s="15">
        <v>46115</v>
      </c>
      <c r="E7334" s="10" t="s">
        <v>168</v>
      </c>
      <c r="F7334" s="10" t="s">
        <v>4996</v>
      </c>
      <c r="G7334" s="10" t="s">
        <v>4997</v>
      </c>
      <c r="H7334" s="10" t="s">
        <v>36</v>
      </c>
      <c r="I7334" s="10" t="s">
        <v>23</v>
      </c>
      <c r="J7334" s="10" t="s">
        <v>114</v>
      </c>
      <c r="K7334" s="10" t="s">
        <v>38</v>
      </c>
      <c r="L7334" s="10">
        <v>94110</v>
      </c>
      <c r="M7334" s="10" t="s">
        <v>39</v>
      </c>
      <c r="N7334" s="10" t="str">
        <f>_xlfn.XLOOKUP($M:$M,People!$B:$B,People!A:A)</f>
        <v>Sadie Pawthorne</v>
      </c>
      <c r="O7334" s="10" t="s">
        <v>5236</v>
      </c>
      <c r="P7334" s="10" t="str">
        <f>VLOOKUP(O7334,Products!$A:$E,3,FALSE)</f>
        <v>Avery</v>
      </c>
      <c r="Q7334" s="31">
        <f>INDEX(Products!$E:$E,MATCH(O7334,Products!$A:$A,0))</f>
        <v>0.37</v>
      </c>
      <c r="R7334" s="10" t="s">
        <v>28</v>
      </c>
      <c r="S7334" s="10" t="s">
        <v>29</v>
      </c>
      <c r="T7334" s="10" t="s">
        <v>5237</v>
      </c>
      <c r="U7334" s="12">
        <v>482.66399999999999</v>
      </c>
      <c r="V7334" s="12">
        <v>8</v>
      </c>
      <c r="W7334" s="12">
        <v>0.15</v>
      </c>
      <c r="X7334" s="12">
        <v>85.175999999999974</v>
      </c>
    </row>
    <row r="7335" spans="1:24" ht="14" x14ac:dyDescent="0.3">
      <c r="A7335" s="9">
        <v>7330</v>
      </c>
      <c r="B7335" s="14" t="s">
        <v>9631</v>
      </c>
      <c r="C7335" s="15">
        <v>46113</v>
      </c>
      <c r="D7335" s="15">
        <v>46116</v>
      </c>
      <c r="E7335" s="10" t="s">
        <v>19</v>
      </c>
      <c r="F7335" s="10" t="s">
        <v>2058</v>
      </c>
      <c r="G7335" s="10" t="s">
        <v>2059</v>
      </c>
      <c r="H7335" s="10" t="s">
        <v>36</v>
      </c>
      <c r="I7335" s="10" t="s">
        <v>23</v>
      </c>
      <c r="J7335" s="10" t="s">
        <v>1322</v>
      </c>
      <c r="K7335" s="10" t="s">
        <v>48</v>
      </c>
      <c r="L7335" s="10">
        <v>32216</v>
      </c>
      <c r="M7335" s="10" t="s">
        <v>26</v>
      </c>
      <c r="N7335" s="10" t="str">
        <f>_xlfn.XLOOKUP($M:$M,People!$B:$B,People!A:A)</f>
        <v>Fred Suzuki</v>
      </c>
      <c r="O7335" s="10" t="s">
        <v>3879</v>
      </c>
      <c r="P7335" s="10" t="str">
        <f>VLOOKUP(O7335,Products!$A:$E,3,FALSE)</f>
        <v>Avery</v>
      </c>
      <c r="Q7335" s="31">
        <f>INDEX(Products!$E:$E,MATCH(O7335,Products!$A:$A,0))</f>
        <v>0.31</v>
      </c>
      <c r="R7335" s="10" t="s">
        <v>28</v>
      </c>
      <c r="S7335" s="10" t="s">
        <v>32</v>
      </c>
      <c r="T7335" s="10" t="s">
        <v>3880</v>
      </c>
      <c r="U7335" s="12">
        <v>218.35200000000003</v>
      </c>
      <c r="V7335" s="12">
        <v>3</v>
      </c>
      <c r="W7335" s="12">
        <v>0.2</v>
      </c>
      <c r="X7335" s="12">
        <v>-19.105800000000016</v>
      </c>
    </row>
    <row r="7336" spans="1:24" ht="14" x14ac:dyDescent="0.3">
      <c r="A7336" s="9">
        <v>7331</v>
      </c>
      <c r="B7336" s="14" t="s">
        <v>9632</v>
      </c>
      <c r="C7336" s="15">
        <v>46113</v>
      </c>
      <c r="D7336" s="15">
        <v>46115</v>
      </c>
      <c r="E7336" s="10" t="s">
        <v>168</v>
      </c>
      <c r="F7336" s="10" t="s">
        <v>2336</v>
      </c>
      <c r="G7336" s="10" t="s">
        <v>2337</v>
      </c>
      <c r="H7336" s="10" t="s">
        <v>36</v>
      </c>
      <c r="I7336" s="10" t="s">
        <v>23</v>
      </c>
      <c r="J7336" s="10" t="s">
        <v>2194</v>
      </c>
      <c r="K7336" s="10" t="s">
        <v>339</v>
      </c>
      <c r="L7336" s="10">
        <v>29501</v>
      </c>
      <c r="M7336" s="10" t="s">
        <v>26</v>
      </c>
      <c r="N7336" s="10" t="str">
        <f>_xlfn.XLOOKUP($M:$M,People!$B:$B,People!A:A)</f>
        <v>Fred Suzuki</v>
      </c>
      <c r="O7336" s="10" t="s">
        <v>405</v>
      </c>
      <c r="P7336" s="10" t="str">
        <f>VLOOKUP(O7336,Products!$A:$E,3,FALSE)</f>
        <v>Dell</v>
      </c>
      <c r="Q7336" s="31">
        <f>INDEX(Products!$E:$E,MATCH(O7336,Products!$A:$A,0))</f>
        <v>0.38</v>
      </c>
      <c r="R7336" s="10" t="s">
        <v>28</v>
      </c>
      <c r="S7336" s="10" t="s">
        <v>58</v>
      </c>
      <c r="T7336" s="10" t="s">
        <v>406</v>
      </c>
      <c r="U7336" s="12">
        <v>127.94999999999999</v>
      </c>
      <c r="V7336" s="12">
        <v>3</v>
      </c>
      <c r="W7336" s="12">
        <v>0</v>
      </c>
      <c r="X7336" s="12">
        <v>21.751499999999986</v>
      </c>
    </row>
    <row r="7337" spans="1:24" ht="14" x14ac:dyDescent="0.3">
      <c r="A7337" s="9">
        <v>7332</v>
      </c>
      <c r="B7337" s="14" t="s">
        <v>9631</v>
      </c>
      <c r="C7337" s="15">
        <v>46113</v>
      </c>
      <c r="D7337" s="15">
        <v>46116</v>
      </c>
      <c r="E7337" s="10" t="s">
        <v>19</v>
      </c>
      <c r="F7337" s="10" t="s">
        <v>2058</v>
      </c>
      <c r="G7337" s="10" t="s">
        <v>2059</v>
      </c>
      <c r="H7337" s="10" t="s">
        <v>36</v>
      </c>
      <c r="I7337" s="10" t="s">
        <v>23</v>
      </c>
      <c r="J7337" s="10" t="s">
        <v>1322</v>
      </c>
      <c r="K7337" s="10" t="s">
        <v>48</v>
      </c>
      <c r="L7337" s="10">
        <v>32216</v>
      </c>
      <c r="M7337" s="10" t="s">
        <v>26</v>
      </c>
      <c r="N7337" s="10" t="str">
        <f>_xlfn.XLOOKUP($M:$M,People!$B:$B,People!A:A)</f>
        <v>Fred Suzuki</v>
      </c>
      <c r="O7337" s="10" t="s">
        <v>4169</v>
      </c>
      <c r="P7337" s="10" t="str">
        <f>VLOOKUP(O7337,Products!$A:$E,3,FALSE)</f>
        <v>Avery</v>
      </c>
      <c r="Q7337" s="31">
        <f>INDEX(Products!$E:$E,MATCH(O7337,Products!$A:$A,0))</f>
        <v>0.37</v>
      </c>
      <c r="R7337" s="10" t="s">
        <v>41</v>
      </c>
      <c r="S7337" s="10" t="s">
        <v>71</v>
      </c>
      <c r="T7337" s="10" t="s">
        <v>1244</v>
      </c>
      <c r="U7337" s="12">
        <v>20.808</v>
      </c>
      <c r="V7337" s="12">
        <v>3</v>
      </c>
      <c r="W7337" s="12">
        <v>0.2</v>
      </c>
      <c r="X7337" s="12">
        <v>1.8207000000000013</v>
      </c>
    </row>
    <row r="7338" spans="1:24" ht="14" x14ac:dyDescent="0.3">
      <c r="A7338" s="9">
        <v>7333</v>
      </c>
      <c r="B7338" s="14" t="s">
        <v>9633</v>
      </c>
      <c r="C7338" s="15">
        <v>46113</v>
      </c>
      <c r="D7338" s="15">
        <v>46117</v>
      </c>
      <c r="E7338" s="10" t="s">
        <v>44</v>
      </c>
      <c r="F7338" s="10" t="s">
        <v>2334</v>
      </c>
      <c r="G7338" s="10" t="s">
        <v>2335</v>
      </c>
      <c r="H7338" s="10" t="s">
        <v>22</v>
      </c>
      <c r="I7338" s="10" t="s">
        <v>23</v>
      </c>
      <c r="J7338" s="10" t="s">
        <v>114</v>
      </c>
      <c r="K7338" s="10" t="s">
        <v>38</v>
      </c>
      <c r="L7338" s="10">
        <v>94110</v>
      </c>
      <c r="M7338" s="10" t="s">
        <v>39</v>
      </c>
      <c r="N7338" s="10" t="str">
        <f>_xlfn.XLOOKUP($M:$M,People!$B:$B,People!A:A)</f>
        <v>Sadie Pawthorne</v>
      </c>
      <c r="O7338" s="10" t="s">
        <v>2223</v>
      </c>
      <c r="P7338" s="10" t="str">
        <f>VLOOKUP(O7338,Products!$A:$E,3,FALSE)</f>
        <v>Avery</v>
      </c>
      <c r="Q7338" s="31">
        <f>INDEX(Products!$E:$E,MATCH(O7338,Products!$A:$A,0))</f>
        <v>0.33</v>
      </c>
      <c r="R7338" s="10" t="s">
        <v>41</v>
      </c>
      <c r="S7338" s="10" t="s">
        <v>68</v>
      </c>
      <c r="T7338" s="10" t="s">
        <v>2224</v>
      </c>
      <c r="U7338" s="12">
        <v>121.67999999999999</v>
      </c>
      <c r="V7338" s="12">
        <v>13</v>
      </c>
      <c r="W7338" s="12">
        <v>0.2</v>
      </c>
      <c r="X7338" s="12">
        <v>38.024999999999977</v>
      </c>
    </row>
    <row r="7339" spans="1:24" ht="14" x14ac:dyDescent="0.3">
      <c r="A7339" s="9">
        <v>7334</v>
      </c>
      <c r="B7339" s="14" t="s">
        <v>9634</v>
      </c>
      <c r="C7339" s="15">
        <v>46113</v>
      </c>
      <c r="D7339" s="15">
        <v>46116</v>
      </c>
      <c r="E7339" s="10" t="s">
        <v>19</v>
      </c>
      <c r="F7339" s="10" t="s">
        <v>3786</v>
      </c>
      <c r="G7339" s="10" t="s">
        <v>3787</v>
      </c>
      <c r="H7339" s="10" t="s">
        <v>22</v>
      </c>
      <c r="I7339" s="10" t="s">
        <v>23</v>
      </c>
      <c r="J7339" s="10" t="s">
        <v>284</v>
      </c>
      <c r="K7339" s="10" t="s">
        <v>525</v>
      </c>
      <c r="L7339" s="10">
        <v>65807</v>
      </c>
      <c r="M7339" s="10" t="s">
        <v>95</v>
      </c>
      <c r="N7339" s="10" t="str">
        <f>_xlfn.XLOOKUP($M:$M,People!$B:$B,People!A:A)</f>
        <v>Roxanne Rodriguez</v>
      </c>
      <c r="O7339" s="10" t="s">
        <v>587</v>
      </c>
      <c r="P7339" s="10" t="str">
        <f>VLOOKUP(O7339,Products!$A:$E,3,FALSE)</f>
        <v>IKEA</v>
      </c>
      <c r="Q7339" s="31">
        <f>INDEX(Products!$E:$E,MATCH(O7339,Products!$A:$A,0))</f>
        <v>0.36</v>
      </c>
      <c r="R7339" s="10" t="s">
        <v>41</v>
      </c>
      <c r="S7339" s="10" t="s">
        <v>155</v>
      </c>
      <c r="T7339" s="10" t="s">
        <v>588</v>
      </c>
      <c r="U7339" s="12">
        <v>28.4</v>
      </c>
      <c r="V7339" s="12">
        <v>5</v>
      </c>
      <c r="W7339" s="12">
        <v>0</v>
      </c>
      <c r="X7339" s="12">
        <v>13.347999999999997</v>
      </c>
    </row>
    <row r="7340" spans="1:24" ht="14" x14ac:dyDescent="0.3">
      <c r="A7340" s="9">
        <v>7335</v>
      </c>
      <c r="B7340" s="14" t="s">
        <v>9631</v>
      </c>
      <c r="C7340" s="15">
        <v>46113</v>
      </c>
      <c r="D7340" s="15">
        <v>46116</v>
      </c>
      <c r="E7340" s="10" t="s">
        <v>19</v>
      </c>
      <c r="F7340" s="10" t="s">
        <v>2058</v>
      </c>
      <c r="G7340" s="10" t="s">
        <v>2059</v>
      </c>
      <c r="H7340" s="10" t="s">
        <v>36</v>
      </c>
      <c r="I7340" s="10" t="s">
        <v>23</v>
      </c>
      <c r="J7340" s="10" t="s">
        <v>1322</v>
      </c>
      <c r="K7340" s="10" t="s">
        <v>48</v>
      </c>
      <c r="L7340" s="10">
        <v>32216</v>
      </c>
      <c r="M7340" s="10" t="s">
        <v>26</v>
      </c>
      <c r="N7340" s="10" t="str">
        <f>_xlfn.XLOOKUP($M:$M,People!$B:$B,People!A:A)</f>
        <v>Fred Suzuki</v>
      </c>
      <c r="O7340" s="10" t="s">
        <v>3077</v>
      </c>
      <c r="P7340" s="10" t="str">
        <f>VLOOKUP(O7340,Products!$A:$E,3,FALSE)</f>
        <v>Samsung</v>
      </c>
      <c r="Q7340" s="31">
        <f>INDEX(Products!$E:$E,MATCH(O7340,Products!$A:$A,0))</f>
        <v>0.28999999999999998</v>
      </c>
      <c r="R7340" s="10" t="s">
        <v>41</v>
      </c>
      <c r="S7340" s="10" t="s">
        <v>42</v>
      </c>
      <c r="T7340" s="10" t="s">
        <v>3078</v>
      </c>
      <c r="U7340" s="12">
        <v>6.2640000000000002</v>
      </c>
      <c r="V7340" s="12">
        <v>3</v>
      </c>
      <c r="W7340" s="12">
        <v>0.2</v>
      </c>
      <c r="X7340" s="12">
        <v>2.0358000000000001</v>
      </c>
    </row>
    <row r="7341" spans="1:24" ht="14" x14ac:dyDescent="0.3">
      <c r="A7341" s="9">
        <v>7336</v>
      </c>
      <c r="B7341" s="14" t="s">
        <v>9633</v>
      </c>
      <c r="C7341" s="15">
        <v>46113</v>
      </c>
      <c r="D7341" s="15">
        <v>46117</v>
      </c>
      <c r="E7341" s="10" t="s">
        <v>44</v>
      </c>
      <c r="F7341" s="10" t="s">
        <v>2334</v>
      </c>
      <c r="G7341" s="10" t="s">
        <v>2335</v>
      </c>
      <c r="H7341" s="10" t="s">
        <v>22</v>
      </c>
      <c r="I7341" s="10" t="s">
        <v>23</v>
      </c>
      <c r="J7341" s="10" t="s">
        <v>114</v>
      </c>
      <c r="K7341" s="10" t="s">
        <v>38</v>
      </c>
      <c r="L7341" s="10">
        <v>94110</v>
      </c>
      <c r="M7341" s="10" t="s">
        <v>39</v>
      </c>
      <c r="N7341" s="10" t="str">
        <f>_xlfn.XLOOKUP($M:$M,People!$B:$B,People!A:A)</f>
        <v>Sadie Pawthorne</v>
      </c>
      <c r="O7341" s="10" t="s">
        <v>4451</v>
      </c>
      <c r="P7341" s="10" t="str">
        <f>VLOOKUP(O7341,Products!$A:$E,3,FALSE)</f>
        <v>Logitech</v>
      </c>
      <c r="Q7341" s="31">
        <f>INDEX(Products!$E:$E,MATCH(O7341,Products!$A:$A,0))</f>
        <v>0.25</v>
      </c>
      <c r="R7341" s="10" t="s">
        <v>41</v>
      </c>
      <c r="S7341" s="10" t="s">
        <v>42</v>
      </c>
      <c r="T7341" s="10" t="s">
        <v>4452</v>
      </c>
      <c r="U7341" s="12">
        <v>5.78</v>
      </c>
      <c r="V7341" s="12">
        <v>2</v>
      </c>
      <c r="W7341" s="12">
        <v>0</v>
      </c>
      <c r="X7341" s="12">
        <v>2.7166000000000001</v>
      </c>
    </row>
    <row r="7342" spans="1:24" ht="14" x14ac:dyDescent="0.3">
      <c r="A7342" s="9">
        <v>7337</v>
      </c>
      <c r="B7342" s="14" t="s">
        <v>9635</v>
      </c>
      <c r="C7342" s="15">
        <v>46113</v>
      </c>
      <c r="D7342" s="15">
        <v>46119</v>
      </c>
      <c r="E7342" s="10" t="s">
        <v>44</v>
      </c>
      <c r="F7342" s="10" t="s">
        <v>3772</v>
      </c>
      <c r="G7342" s="10" t="s">
        <v>3773</v>
      </c>
      <c r="H7342" s="10" t="s">
        <v>22</v>
      </c>
      <c r="I7342" s="10" t="s">
        <v>23</v>
      </c>
      <c r="J7342" s="10" t="s">
        <v>237</v>
      </c>
      <c r="K7342" s="10" t="s">
        <v>238</v>
      </c>
      <c r="L7342" s="10">
        <v>10011</v>
      </c>
      <c r="M7342" s="10" t="s">
        <v>133</v>
      </c>
      <c r="N7342" s="10" t="str">
        <f>_xlfn.XLOOKUP($M:$M,People!$B:$B,People!A:A)</f>
        <v>Chuck Magee</v>
      </c>
      <c r="O7342" s="10" t="s">
        <v>4645</v>
      </c>
      <c r="P7342" s="10" t="str">
        <f>VLOOKUP(O7342,Products!$A:$E,3,FALSE)</f>
        <v>Canon</v>
      </c>
      <c r="Q7342" s="31">
        <f>INDEX(Products!$E:$E,MATCH(O7342,Products!$A:$A,0))</f>
        <v>0.4</v>
      </c>
      <c r="R7342" s="10" t="s">
        <v>41</v>
      </c>
      <c r="S7342" s="10" t="s">
        <v>82</v>
      </c>
      <c r="T7342" s="10" t="s">
        <v>4646</v>
      </c>
      <c r="U7342" s="12">
        <v>42.929999999999993</v>
      </c>
      <c r="V7342" s="12">
        <v>9</v>
      </c>
      <c r="W7342" s="12">
        <v>0</v>
      </c>
      <c r="X7342" s="12">
        <v>19.318499999999997</v>
      </c>
    </row>
    <row r="7343" spans="1:24" ht="14" x14ac:dyDescent="0.3">
      <c r="A7343" s="9">
        <v>7338</v>
      </c>
      <c r="B7343" s="14" t="s">
        <v>9634</v>
      </c>
      <c r="C7343" s="15">
        <v>46113</v>
      </c>
      <c r="D7343" s="15">
        <v>46116</v>
      </c>
      <c r="E7343" s="10" t="s">
        <v>19</v>
      </c>
      <c r="F7343" s="10" t="s">
        <v>3786</v>
      </c>
      <c r="G7343" s="10" t="s">
        <v>3787</v>
      </c>
      <c r="H7343" s="10" t="s">
        <v>22</v>
      </c>
      <c r="I7343" s="10" t="s">
        <v>23</v>
      </c>
      <c r="J7343" s="10" t="s">
        <v>284</v>
      </c>
      <c r="K7343" s="10" t="s">
        <v>525</v>
      </c>
      <c r="L7343" s="10">
        <v>65807</v>
      </c>
      <c r="M7343" s="10" t="s">
        <v>95</v>
      </c>
      <c r="N7343" s="10" t="str">
        <f>_xlfn.XLOOKUP($M:$M,People!$B:$B,People!A:A)</f>
        <v>Roxanne Rodriguez</v>
      </c>
      <c r="O7343" s="10" t="s">
        <v>3089</v>
      </c>
      <c r="P7343" s="10" t="str">
        <f>VLOOKUP(O7343,Products!$A:$E,3,FALSE)</f>
        <v>Staples</v>
      </c>
      <c r="Q7343" s="31">
        <f>INDEX(Products!$E:$E,MATCH(O7343,Products!$A:$A,0))</f>
        <v>0.39</v>
      </c>
      <c r="R7343" s="10" t="s">
        <v>41</v>
      </c>
      <c r="S7343" s="10" t="s">
        <v>53</v>
      </c>
      <c r="T7343" s="10" t="s">
        <v>3090</v>
      </c>
      <c r="U7343" s="12">
        <v>94.199999999999989</v>
      </c>
      <c r="V7343" s="12">
        <v>6</v>
      </c>
      <c r="W7343" s="12">
        <v>0</v>
      </c>
      <c r="X7343" s="12">
        <v>23.550000000000004</v>
      </c>
    </row>
    <row r="7344" spans="1:24" ht="14" x14ac:dyDescent="0.3">
      <c r="A7344" s="9">
        <v>7339</v>
      </c>
      <c r="B7344" s="14" t="s">
        <v>9630</v>
      </c>
      <c r="C7344" s="15">
        <v>46113</v>
      </c>
      <c r="D7344" s="15">
        <v>46115</v>
      </c>
      <c r="E7344" s="10" t="s">
        <v>168</v>
      </c>
      <c r="F7344" s="10" t="s">
        <v>4996</v>
      </c>
      <c r="G7344" s="10" t="s">
        <v>4997</v>
      </c>
      <c r="H7344" s="10" t="s">
        <v>36</v>
      </c>
      <c r="I7344" s="10" t="s">
        <v>23</v>
      </c>
      <c r="J7344" s="10" t="s">
        <v>114</v>
      </c>
      <c r="K7344" s="10" t="s">
        <v>38</v>
      </c>
      <c r="L7344" s="10">
        <v>94110</v>
      </c>
      <c r="M7344" s="10" t="s">
        <v>39</v>
      </c>
      <c r="N7344" s="10" t="str">
        <f>_xlfn.XLOOKUP($M:$M,People!$B:$B,People!A:A)</f>
        <v>Sadie Pawthorne</v>
      </c>
      <c r="O7344" s="10" t="s">
        <v>4805</v>
      </c>
      <c r="P7344" s="10" t="str">
        <f>VLOOKUP(O7344,Products!$A:$E,3,FALSE)</f>
        <v>Samsung</v>
      </c>
      <c r="Q7344" s="31">
        <f>INDEX(Products!$E:$E,MATCH(O7344,Products!$A:$A,0))</f>
        <v>0.27</v>
      </c>
      <c r="R7344" s="10" t="s">
        <v>64</v>
      </c>
      <c r="S7344" s="10" t="s">
        <v>599</v>
      </c>
      <c r="T7344" s="10" t="s">
        <v>4806</v>
      </c>
      <c r="U7344" s="12">
        <v>4799.9839999999995</v>
      </c>
      <c r="V7344" s="12">
        <v>2</v>
      </c>
      <c r="W7344" s="12">
        <v>0.2</v>
      </c>
      <c r="X7344" s="12">
        <v>359.99879999999962</v>
      </c>
    </row>
    <row r="7345" spans="1:24" ht="14" x14ac:dyDescent="0.3">
      <c r="A7345" s="9">
        <v>7340</v>
      </c>
      <c r="B7345" s="14" t="s">
        <v>9631</v>
      </c>
      <c r="C7345" s="15">
        <v>46113</v>
      </c>
      <c r="D7345" s="15">
        <v>46116</v>
      </c>
      <c r="E7345" s="10" t="s">
        <v>19</v>
      </c>
      <c r="F7345" s="10" t="s">
        <v>2058</v>
      </c>
      <c r="G7345" s="10" t="s">
        <v>2059</v>
      </c>
      <c r="H7345" s="10" t="s">
        <v>36</v>
      </c>
      <c r="I7345" s="10" t="s">
        <v>23</v>
      </c>
      <c r="J7345" s="10" t="s">
        <v>1322</v>
      </c>
      <c r="K7345" s="10" t="s">
        <v>48</v>
      </c>
      <c r="L7345" s="10">
        <v>32216</v>
      </c>
      <c r="M7345" s="10" t="s">
        <v>26</v>
      </c>
      <c r="N7345" s="10" t="str">
        <f>_xlfn.XLOOKUP($M:$M,People!$B:$B,People!A:A)</f>
        <v>Fred Suzuki</v>
      </c>
      <c r="O7345" s="10" t="s">
        <v>3678</v>
      </c>
      <c r="P7345" s="10" t="str">
        <f>VLOOKUP(O7345,Products!$A:$E,3,FALSE)</f>
        <v>Samsung</v>
      </c>
      <c r="Q7345" s="31">
        <f>INDEX(Products!$E:$E,MATCH(O7345,Products!$A:$A,0))</f>
        <v>0.37</v>
      </c>
      <c r="R7345" s="10" t="s">
        <v>64</v>
      </c>
      <c r="S7345" s="10" t="s">
        <v>65</v>
      </c>
      <c r="T7345" s="10" t="s">
        <v>3679</v>
      </c>
      <c r="U7345" s="12">
        <v>23.976000000000003</v>
      </c>
      <c r="V7345" s="12">
        <v>3</v>
      </c>
      <c r="W7345" s="12">
        <v>0.2</v>
      </c>
      <c r="X7345" s="12">
        <v>-5.694300000000001</v>
      </c>
    </row>
    <row r="7346" spans="1:24" ht="14" x14ac:dyDescent="0.3">
      <c r="A7346" s="9">
        <v>7341</v>
      </c>
      <c r="B7346" s="14" t="s">
        <v>9636</v>
      </c>
      <c r="C7346" s="15">
        <v>46114</v>
      </c>
      <c r="D7346" s="15">
        <v>46119</v>
      </c>
      <c r="E7346" s="10" t="s">
        <v>44</v>
      </c>
      <c r="F7346" s="10" t="s">
        <v>3060</v>
      </c>
      <c r="G7346" s="10" t="s">
        <v>3061</v>
      </c>
      <c r="H7346" s="10" t="s">
        <v>22</v>
      </c>
      <c r="I7346" s="10" t="s">
        <v>23</v>
      </c>
      <c r="J7346" s="10" t="s">
        <v>37</v>
      </c>
      <c r="K7346" s="10" t="s">
        <v>38</v>
      </c>
      <c r="L7346" s="10">
        <v>90008</v>
      </c>
      <c r="M7346" s="10" t="s">
        <v>39</v>
      </c>
      <c r="N7346" s="10" t="str">
        <f>_xlfn.XLOOKUP($M:$M,People!$B:$B,People!A:A)</f>
        <v>Sadie Pawthorne</v>
      </c>
      <c r="O7346" s="10" t="s">
        <v>2923</v>
      </c>
      <c r="P7346" s="10" t="str">
        <f>VLOOKUP(O7346,Products!$A:$E,3,FALSE)</f>
        <v>Dell</v>
      </c>
      <c r="Q7346" s="31">
        <f>INDEX(Products!$E:$E,MATCH(O7346,Products!$A:$A,0))</f>
        <v>0.36</v>
      </c>
      <c r="R7346" s="10" t="s">
        <v>28</v>
      </c>
      <c r="S7346" s="10" t="s">
        <v>58</v>
      </c>
      <c r="T7346" s="10" t="s">
        <v>2924</v>
      </c>
      <c r="U7346" s="12">
        <v>25.11</v>
      </c>
      <c r="V7346" s="12">
        <v>3</v>
      </c>
      <c r="W7346" s="12">
        <v>0</v>
      </c>
      <c r="X7346" s="12">
        <v>6.5285999999999991</v>
      </c>
    </row>
    <row r="7347" spans="1:24" ht="14" x14ac:dyDescent="0.3">
      <c r="A7347" s="9">
        <v>7342</v>
      </c>
      <c r="B7347" s="14" t="s">
        <v>9637</v>
      </c>
      <c r="C7347" s="15">
        <v>46114</v>
      </c>
      <c r="D7347" s="15">
        <v>46116</v>
      </c>
      <c r="E7347" s="10" t="s">
        <v>168</v>
      </c>
      <c r="F7347" s="10" t="s">
        <v>4743</v>
      </c>
      <c r="G7347" s="10" t="s">
        <v>4744</v>
      </c>
      <c r="H7347" s="10" t="s">
        <v>92</v>
      </c>
      <c r="I7347" s="10" t="s">
        <v>23</v>
      </c>
      <c r="J7347" s="10" t="s">
        <v>437</v>
      </c>
      <c r="K7347" s="10" t="s">
        <v>1109</v>
      </c>
      <c r="L7347" s="10">
        <v>31907</v>
      </c>
      <c r="M7347" s="10" t="s">
        <v>26</v>
      </c>
      <c r="N7347" s="10" t="str">
        <f>_xlfn.XLOOKUP($M:$M,People!$B:$B,People!A:A)</f>
        <v>Fred Suzuki</v>
      </c>
      <c r="O7347" s="10" t="s">
        <v>474</v>
      </c>
      <c r="P7347" s="10" t="str">
        <f>VLOOKUP(O7347,Products!$A:$E,3,FALSE)</f>
        <v>Samsung</v>
      </c>
      <c r="Q7347" s="31">
        <f>INDEX(Products!$E:$E,MATCH(O7347,Products!$A:$A,0))</f>
        <v>0.27</v>
      </c>
      <c r="R7347" s="10" t="s">
        <v>28</v>
      </c>
      <c r="S7347" s="10" t="s">
        <v>50</v>
      </c>
      <c r="T7347" s="10" t="s">
        <v>475</v>
      </c>
      <c r="U7347" s="12">
        <v>411.8</v>
      </c>
      <c r="V7347" s="12">
        <v>2</v>
      </c>
      <c r="W7347" s="12">
        <v>0</v>
      </c>
      <c r="X7347" s="12">
        <v>70.005999999999972</v>
      </c>
    </row>
    <row r="7348" spans="1:24" ht="14" x14ac:dyDescent="0.3">
      <c r="A7348" s="9">
        <v>7343</v>
      </c>
      <c r="B7348" s="14" t="s">
        <v>9638</v>
      </c>
      <c r="C7348" s="15">
        <v>46114</v>
      </c>
      <c r="D7348" s="15">
        <v>46117</v>
      </c>
      <c r="E7348" s="10" t="s">
        <v>168</v>
      </c>
      <c r="F7348" s="10" t="s">
        <v>2813</v>
      </c>
      <c r="G7348" s="10" t="s">
        <v>2814</v>
      </c>
      <c r="H7348" s="10" t="s">
        <v>92</v>
      </c>
      <c r="I7348" s="10" t="s">
        <v>23</v>
      </c>
      <c r="J7348" s="10" t="s">
        <v>3721</v>
      </c>
      <c r="K7348" s="10" t="s">
        <v>656</v>
      </c>
      <c r="L7348" s="10">
        <v>6450</v>
      </c>
      <c r="M7348" s="10" t="s">
        <v>133</v>
      </c>
      <c r="N7348" s="10" t="str">
        <f>_xlfn.XLOOKUP($M:$M,People!$B:$B,People!A:A)</f>
        <v>Chuck Magee</v>
      </c>
      <c r="O7348" s="10" t="s">
        <v>125</v>
      </c>
      <c r="P7348" s="10" t="str">
        <f>VLOOKUP(O7348,Products!$A:$E,3,FALSE)</f>
        <v>3M</v>
      </c>
      <c r="Q7348" s="31">
        <f>INDEX(Products!$E:$E,MATCH(O7348,Products!$A:$A,0))</f>
        <v>0.28000000000000003</v>
      </c>
      <c r="R7348" s="10" t="s">
        <v>41</v>
      </c>
      <c r="S7348" s="10" t="s">
        <v>61</v>
      </c>
      <c r="T7348" s="10" t="s">
        <v>126</v>
      </c>
      <c r="U7348" s="12">
        <v>11.12</v>
      </c>
      <c r="V7348" s="12">
        <v>4</v>
      </c>
      <c r="W7348" s="12">
        <v>0</v>
      </c>
      <c r="X7348" s="12">
        <v>2.8911999999999995</v>
      </c>
    </row>
    <row r="7349" spans="1:24" ht="14" x14ac:dyDescent="0.3">
      <c r="A7349" s="9">
        <v>7344</v>
      </c>
      <c r="B7349" s="14" t="s">
        <v>9639</v>
      </c>
      <c r="C7349" s="15">
        <v>46114</v>
      </c>
      <c r="D7349" s="15">
        <v>46118</v>
      </c>
      <c r="E7349" s="10" t="s">
        <v>44</v>
      </c>
      <c r="F7349" s="10" t="s">
        <v>5206</v>
      </c>
      <c r="G7349" s="10" t="s">
        <v>5207</v>
      </c>
      <c r="H7349" s="10" t="s">
        <v>22</v>
      </c>
      <c r="I7349" s="10" t="s">
        <v>23</v>
      </c>
      <c r="J7349" s="10" t="s">
        <v>317</v>
      </c>
      <c r="K7349" s="10" t="s">
        <v>318</v>
      </c>
      <c r="L7349" s="10">
        <v>35601</v>
      </c>
      <c r="M7349" s="10" t="s">
        <v>26</v>
      </c>
      <c r="N7349" s="10" t="str">
        <f>_xlfn.XLOOKUP($M:$M,People!$B:$B,People!A:A)</f>
        <v>Fred Suzuki</v>
      </c>
      <c r="O7349" s="10" t="s">
        <v>2125</v>
      </c>
      <c r="P7349" s="10" t="str">
        <f>VLOOKUP(O7349,Products!$A:$E,3,FALSE)</f>
        <v>Canon</v>
      </c>
      <c r="Q7349" s="31">
        <f>INDEX(Products!$E:$E,MATCH(O7349,Products!$A:$A,0))</f>
        <v>0.34</v>
      </c>
      <c r="R7349" s="10" t="s">
        <v>41</v>
      </c>
      <c r="S7349" s="10" t="s">
        <v>42</v>
      </c>
      <c r="T7349" s="10" t="s">
        <v>2126</v>
      </c>
      <c r="U7349" s="12">
        <v>14.940000000000001</v>
      </c>
      <c r="V7349" s="12">
        <v>3</v>
      </c>
      <c r="W7349" s="12">
        <v>0</v>
      </c>
      <c r="X7349" s="12">
        <v>6.8723999999999998</v>
      </c>
    </row>
    <row r="7350" spans="1:24" ht="14" x14ac:dyDescent="0.3">
      <c r="A7350" s="9">
        <v>7345</v>
      </c>
      <c r="B7350" s="14" t="s">
        <v>9637</v>
      </c>
      <c r="C7350" s="15">
        <v>46114</v>
      </c>
      <c r="D7350" s="15">
        <v>46116</v>
      </c>
      <c r="E7350" s="10" t="s">
        <v>168</v>
      </c>
      <c r="F7350" s="10" t="s">
        <v>4743</v>
      </c>
      <c r="G7350" s="10" t="s">
        <v>4744</v>
      </c>
      <c r="H7350" s="10" t="s">
        <v>92</v>
      </c>
      <c r="I7350" s="10" t="s">
        <v>23</v>
      </c>
      <c r="J7350" s="10" t="s">
        <v>437</v>
      </c>
      <c r="K7350" s="10" t="s">
        <v>1109</v>
      </c>
      <c r="L7350" s="10">
        <v>31907</v>
      </c>
      <c r="M7350" s="10" t="s">
        <v>26</v>
      </c>
      <c r="N7350" s="10" t="str">
        <f>_xlfn.XLOOKUP($M:$M,People!$B:$B,People!A:A)</f>
        <v>Fred Suzuki</v>
      </c>
      <c r="O7350" s="10" t="s">
        <v>1021</v>
      </c>
      <c r="P7350" s="10" t="str">
        <f>VLOOKUP(O7350,Products!$A:$E,3,FALSE)</f>
        <v>3M</v>
      </c>
      <c r="Q7350" s="31">
        <f>INDEX(Products!$E:$E,MATCH(O7350,Products!$A:$A,0))</f>
        <v>0.26</v>
      </c>
      <c r="R7350" s="10" t="s">
        <v>64</v>
      </c>
      <c r="S7350" s="10" t="s">
        <v>144</v>
      </c>
      <c r="T7350" s="10" t="s">
        <v>1022</v>
      </c>
      <c r="U7350" s="12">
        <v>360</v>
      </c>
      <c r="V7350" s="12">
        <v>4</v>
      </c>
      <c r="W7350" s="12">
        <v>0</v>
      </c>
      <c r="X7350" s="12">
        <v>129.6</v>
      </c>
    </row>
    <row r="7351" spans="1:24" ht="14" x14ac:dyDescent="0.3">
      <c r="A7351" s="9">
        <v>7346</v>
      </c>
      <c r="B7351" s="14" t="s">
        <v>9640</v>
      </c>
      <c r="C7351" s="15">
        <v>46115</v>
      </c>
      <c r="D7351" s="15">
        <v>46119</v>
      </c>
      <c r="E7351" s="10" t="s">
        <v>44</v>
      </c>
      <c r="F7351" s="10" t="s">
        <v>2435</v>
      </c>
      <c r="G7351" s="10" t="s">
        <v>2436</v>
      </c>
      <c r="H7351" s="10" t="s">
        <v>22</v>
      </c>
      <c r="I7351" s="10" t="s">
        <v>23</v>
      </c>
      <c r="J7351" s="10" t="s">
        <v>131</v>
      </c>
      <c r="K7351" s="10" t="s">
        <v>132</v>
      </c>
      <c r="L7351" s="10">
        <v>19143</v>
      </c>
      <c r="M7351" s="10" t="s">
        <v>133</v>
      </c>
      <c r="N7351" s="10" t="str">
        <f>_xlfn.XLOOKUP($M:$M,People!$B:$B,People!A:A)</f>
        <v>Chuck Magee</v>
      </c>
      <c r="O7351" s="10" t="s">
        <v>2437</v>
      </c>
      <c r="P7351" s="10" t="str">
        <f>VLOOKUP(O7351,Products!$A:$E,3,FALSE)</f>
        <v>HP</v>
      </c>
      <c r="Q7351" s="31">
        <f>INDEX(Products!$E:$E,MATCH(O7351,Products!$A:$A,0))</f>
        <v>0.39</v>
      </c>
      <c r="R7351" s="10" t="s">
        <v>28</v>
      </c>
      <c r="S7351" s="10" t="s">
        <v>58</v>
      </c>
      <c r="T7351" s="10" t="s">
        <v>809</v>
      </c>
      <c r="U7351" s="12">
        <v>25.472000000000001</v>
      </c>
      <c r="V7351" s="12">
        <v>4</v>
      </c>
      <c r="W7351" s="12">
        <v>0.2</v>
      </c>
      <c r="X7351" s="12">
        <v>7.6416000000000022</v>
      </c>
    </row>
    <row r="7352" spans="1:24" ht="14" x14ac:dyDescent="0.3">
      <c r="A7352" s="9">
        <v>7347</v>
      </c>
      <c r="B7352" s="14" t="s">
        <v>9641</v>
      </c>
      <c r="C7352" s="15">
        <v>46115</v>
      </c>
      <c r="D7352" s="15">
        <v>46117</v>
      </c>
      <c r="E7352" s="10" t="s">
        <v>168</v>
      </c>
      <c r="F7352" s="10" t="s">
        <v>1451</v>
      </c>
      <c r="G7352" s="10" t="s">
        <v>1452</v>
      </c>
      <c r="H7352" s="10" t="s">
        <v>22</v>
      </c>
      <c r="I7352" s="10" t="s">
        <v>23</v>
      </c>
      <c r="J7352" s="10" t="s">
        <v>271</v>
      </c>
      <c r="K7352" s="10" t="s">
        <v>189</v>
      </c>
      <c r="L7352" s="10">
        <v>60653</v>
      </c>
      <c r="M7352" s="10" t="s">
        <v>95</v>
      </c>
      <c r="N7352" s="10" t="str">
        <f>_xlfn.XLOOKUP($M:$M,People!$B:$B,People!A:A)</f>
        <v>Roxanne Rodriguez</v>
      </c>
      <c r="O7352" s="10" t="s">
        <v>1431</v>
      </c>
      <c r="P7352" s="10" t="str">
        <f>VLOOKUP(O7352,Products!$A:$E,3,FALSE)</f>
        <v>Avery</v>
      </c>
      <c r="Q7352" s="31">
        <f>INDEX(Products!$E:$E,MATCH(O7352,Products!$A:$A,0))</f>
        <v>0.31</v>
      </c>
      <c r="R7352" s="10" t="s">
        <v>41</v>
      </c>
      <c r="S7352" s="10" t="s">
        <v>61</v>
      </c>
      <c r="T7352" s="10" t="s">
        <v>1432</v>
      </c>
      <c r="U7352" s="12">
        <v>7.0559999999999992</v>
      </c>
      <c r="V7352" s="12">
        <v>3</v>
      </c>
      <c r="W7352" s="12">
        <v>0.2</v>
      </c>
      <c r="X7352" s="12">
        <v>2.2050000000000001</v>
      </c>
    </row>
    <row r="7353" spans="1:24" ht="14" x14ac:dyDescent="0.3">
      <c r="A7353" s="9">
        <v>7348</v>
      </c>
      <c r="B7353" s="14" t="s">
        <v>9642</v>
      </c>
      <c r="C7353" s="15">
        <v>46116</v>
      </c>
      <c r="D7353" s="15">
        <v>46117</v>
      </c>
      <c r="E7353" s="10" t="s">
        <v>168</v>
      </c>
      <c r="F7353" s="10" t="s">
        <v>4455</v>
      </c>
      <c r="G7353" s="10" t="s">
        <v>4456</v>
      </c>
      <c r="H7353" s="10" t="s">
        <v>92</v>
      </c>
      <c r="I7353" s="10" t="s">
        <v>23</v>
      </c>
      <c r="J7353" s="10" t="s">
        <v>237</v>
      </c>
      <c r="K7353" s="10" t="s">
        <v>238</v>
      </c>
      <c r="L7353" s="10">
        <v>10035</v>
      </c>
      <c r="M7353" s="10" t="s">
        <v>133</v>
      </c>
      <c r="N7353" s="10" t="str">
        <f>_xlfn.XLOOKUP($M:$M,People!$B:$B,People!A:A)</f>
        <v>Chuck Magee</v>
      </c>
      <c r="O7353" s="10" t="s">
        <v>2703</v>
      </c>
      <c r="P7353" s="10" t="str">
        <f>VLOOKUP(O7353,Products!$A:$E,3,FALSE)</f>
        <v>Samsung</v>
      </c>
      <c r="Q7353" s="31">
        <f>INDEX(Products!$E:$E,MATCH(O7353,Products!$A:$A,0))</f>
        <v>0.33</v>
      </c>
      <c r="R7353" s="10" t="s">
        <v>41</v>
      </c>
      <c r="S7353" s="10" t="s">
        <v>61</v>
      </c>
      <c r="T7353" s="10" t="s">
        <v>2704</v>
      </c>
      <c r="U7353" s="12">
        <v>7.04</v>
      </c>
      <c r="V7353" s="12">
        <v>4</v>
      </c>
      <c r="W7353" s="12">
        <v>0</v>
      </c>
      <c r="X7353" s="12">
        <v>2.0415999999999999</v>
      </c>
    </row>
    <row r="7354" spans="1:24" ht="14" x14ac:dyDescent="0.3">
      <c r="A7354" s="9">
        <v>7349</v>
      </c>
      <c r="B7354" s="14" t="s">
        <v>9643</v>
      </c>
      <c r="C7354" s="15">
        <v>46116</v>
      </c>
      <c r="D7354" s="15">
        <v>46122</v>
      </c>
      <c r="E7354" s="10" t="s">
        <v>44</v>
      </c>
      <c r="F7354" s="10" t="s">
        <v>2693</v>
      </c>
      <c r="G7354" s="10" t="s">
        <v>2694</v>
      </c>
      <c r="H7354" s="10" t="s">
        <v>92</v>
      </c>
      <c r="I7354" s="10" t="s">
        <v>23</v>
      </c>
      <c r="J7354" s="10" t="s">
        <v>237</v>
      </c>
      <c r="K7354" s="10" t="s">
        <v>238</v>
      </c>
      <c r="L7354" s="10">
        <v>10011</v>
      </c>
      <c r="M7354" s="10" t="s">
        <v>133</v>
      </c>
      <c r="N7354" s="10" t="str">
        <f>_xlfn.XLOOKUP($M:$M,People!$B:$B,People!A:A)</f>
        <v>Chuck Magee</v>
      </c>
      <c r="O7354" s="10" t="s">
        <v>2067</v>
      </c>
      <c r="P7354" s="10" t="str">
        <f>VLOOKUP(O7354,Products!$A:$E,3,FALSE)</f>
        <v>Avery</v>
      </c>
      <c r="Q7354" s="31">
        <f>INDEX(Products!$E:$E,MATCH(O7354,Products!$A:$A,0))</f>
        <v>0.35</v>
      </c>
      <c r="R7354" s="10" t="s">
        <v>41</v>
      </c>
      <c r="S7354" s="10" t="s">
        <v>155</v>
      </c>
      <c r="T7354" s="10" t="s">
        <v>2068</v>
      </c>
      <c r="U7354" s="12">
        <v>16.98</v>
      </c>
      <c r="V7354" s="12">
        <v>1</v>
      </c>
      <c r="W7354" s="12">
        <v>0</v>
      </c>
      <c r="X7354" s="12">
        <v>8.49</v>
      </c>
    </row>
    <row r="7355" spans="1:24" ht="14" x14ac:dyDescent="0.3">
      <c r="A7355" s="9">
        <v>7350</v>
      </c>
      <c r="B7355" s="14" t="s">
        <v>9644</v>
      </c>
      <c r="C7355" s="15">
        <v>46116</v>
      </c>
      <c r="D7355" s="15">
        <v>46117</v>
      </c>
      <c r="E7355" s="10" t="s">
        <v>168</v>
      </c>
      <c r="F7355" s="10" t="s">
        <v>2011</v>
      </c>
      <c r="G7355" s="10" t="s">
        <v>2012</v>
      </c>
      <c r="H7355" s="10" t="s">
        <v>92</v>
      </c>
      <c r="I7355" s="10" t="s">
        <v>23</v>
      </c>
      <c r="J7355" s="10" t="s">
        <v>237</v>
      </c>
      <c r="K7355" s="10" t="s">
        <v>238</v>
      </c>
      <c r="L7355" s="10">
        <v>10009</v>
      </c>
      <c r="M7355" s="10" t="s">
        <v>133</v>
      </c>
      <c r="N7355" s="10" t="str">
        <f>_xlfn.XLOOKUP($M:$M,People!$B:$B,People!A:A)</f>
        <v>Chuck Magee</v>
      </c>
      <c r="O7355" s="10" t="s">
        <v>931</v>
      </c>
      <c r="P7355" s="10" t="str">
        <f>VLOOKUP(O7355,Products!$A:$E,3,FALSE)</f>
        <v>Staples</v>
      </c>
      <c r="Q7355" s="31">
        <f>INDEX(Products!$E:$E,MATCH(O7355,Products!$A:$A,0))</f>
        <v>0.39</v>
      </c>
      <c r="R7355" s="10" t="s">
        <v>41</v>
      </c>
      <c r="S7355" s="10" t="s">
        <v>510</v>
      </c>
      <c r="T7355" s="10" t="s">
        <v>932</v>
      </c>
      <c r="U7355" s="12">
        <v>240.37</v>
      </c>
      <c r="V7355" s="12">
        <v>1</v>
      </c>
      <c r="W7355" s="12">
        <v>0</v>
      </c>
      <c r="X7355" s="12">
        <v>7.2111000000000161</v>
      </c>
    </row>
    <row r="7356" spans="1:24" ht="14" x14ac:dyDescent="0.3">
      <c r="A7356" s="9">
        <v>7351</v>
      </c>
      <c r="B7356" s="14" t="s">
        <v>9644</v>
      </c>
      <c r="C7356" s="15">
        <v>46116</v>
      </c>
      <c r="D7356" s="15">
        <v>46117</v>
      </c>
      <c r="E7356" s="10" t="s">
        <v>168</v>
      </c>
      <c r="F7356" s="10" t="s">
        <v>2011</v>
      </c>
      <c r="G7356" s="10" t="s">
        <v>2012</v>
      </c>
      <c r="H7356" s="10" t="s">
        <v>92</v>
      </c>
      <c r="I7356" s="10" t="s">
        <v>23</v>
      </c>
      <c r="J7356" s="10" t="s">
        <v>237</v>
      </c>
      <c r="K7356" s="10" t="s">
        <v>238</v>
      </c>
      <c r="L7356" s="10">
        <v>10009</v>
      </c>
      <c r="M7356" s="10" t="s">
        <v>133</v>
      </c>
      <c r="N7356" s="10" t="str">
        <f>_xlfn.XLOOKUP($M:$M,People!$B:$B,People!A:A)</f>
        <v>Chuck Magee</v>
      </c>
      <c r="O7356" s="10" t="s">
        <v>1597</v>
      </c>
      <c r="P7356" s="10" t="str">
        <f>VLOOKUP(O7356,Products!$A:$E,3,FALSE)</f>
        <v>Staples</v>
      </c>
      <c r="Q7356" s="31">
        <f>INDEX(Products!$E:$E,MATCH(O7356,Products!$A:$A,0))</f>
        <v>0.27</v>
      </c>
      <c r="R7356" s="10" t="s">
        <v>64</v>
      </c>
      <c r="S7356" s="10" t="s">
        <v>65</v>
      </c>
      <c r="T7356" s="10" t="s">
        <v>1598</v>
      </c>
      <c r="U7356" s="12">
        <v>119.02</v>
      </c>
      <c r="V7356" s="12">
        <v>2</v>
      </c>
      <c r="W7356" s="12">
        <v>0</v>
      </c>
      <c r="X7356" s="12">
        <v>33.325600000000009</v>
      </c>
    </row>
    <row r="7357" spans="1:24" ht="14" x14ac:dyDescent="0.3">
      <c r="A7357" s="9">
        <v>7352</v>
      </c>
      <c r="B7357" s="14" t="s">
        <v>9644</v>
      </c>
      <c r="C7357" s="15">
        <v>46116</v>
      </c>
      <c r="D7357" s="15">
        <v>46117</v>
      </c>
      <c r="E7357" s="10" t="s">
        <v>168</v>
      </c>
      <c r="F7357" s="10" t="s">
        <v>2011</v>
      </c>
      <c r="G7357" s="10" t="s">
        <v>2012</v>
      </c>
      <c r="H7357" s="10" t="s">
        <v>92</v>
      </c>
      <c r="I7357" s="10" t="s">
        <v>23</v>
      </c>
      <c r="J7357" s="10" t="s">
        <v>237</v>
      </c>
      <c r="K7357" s="10" t="s">
        <v>238</v>
      </c>
      <c r="L7357" s="10">
        <v>10009</v>
      </c>
      <c r="M7357" s="10" t="s">
        <v>133</v>
      </c>
      <c r="N7357" s="10" t="str">
        <f>_xlfn.XLOOKUP($M:$M,People!$B:$B,People!A:A)</f>
        <v>Chuck Magee</v>
      </c>
      <c r="O7357" s="10" t="s">
        <v>5682</v>
      </c>
      <c r="P7357" s="10" t="str">
        <f>VLOOKUP(O7357,Products!$A:$E,3,FALSE)</f>
        <v>Canon</v>
      </c>
      <c r="Q7357" s="31">
        <f>INDEX(Products!$E:$E,MATCH(O7357,Products!$A:$A,0))</f>
        <v>0.3</v>
      </c>
      <c r="R7357" s="10" t="s">
        <v>64</v>
      </c>
      <c r="S7357" s="10" t="s">
        <v>65</v>
      </c>
      <c r="T7357" s="10" t="s">
        <v>5683</v>
      </c>
      <c r="U7357" s="12">
        <v>41.22</v>
      </c>
      <c r="V7357" s="12">
        <v>1</v>
      </c>
      <c r="W7357" s="12">
        <v>0</v>
      </c>
      <c r="X7357" s="12">
        <v>11.1294</v>
      </c>
    </row>
    <row r="7358" spans="1:24" ht="14" x14ac:dyDescent="0.3">
      <c r="A7358" s="9">
        <v>7353</v>
      </c>
      <c r="B7358" s="14" t="s">
        <v>9645</v>
      </c>
      <c r="C7358" s="15">
        <v>46116</v>
      </c>
      <c r="D7358" s="15">
        <v>46120</v>
      </c>
      <c r="E7358" s="10" t="s">
        <v>44</v>
      </c>
      <c r="F7358" s="10" t="s">
        <v>3914</v>
      </c>
      <c r="G7358" s="10" t="s">
        <v>3915</v>
      </c>
      <c r="H7358" s="10" t="s">
        <v>22</v>
      </c>
      <c r="I7358" s="10" t="s">
        <v>23</v>
      </c>
      <c r="J7358" s="10" t="s">
        <v>5660</v>
      </c>
      <c r="K7358" s="10" t="s">
        <v>189</v>
      </c>
      <c r="L7358" s="10">
        <v>60016</v>
      </c>
      <c r="M7358" s="10" t="s">
        <v>95</v>
      </c>
      <c r="N7358" s="10" t="str">
        <f>_xlfn.XLOOKUP($M:$M,People!$B:$B,People!A:A)</f>
        <v>Roxanne Rodriguez</v>
      </c>
      <c r="O7358" s="10" t="s">
        <v>3835</v>
      </c>
      <c r="P7358" s="10" t="str">
        <f>VLOOKUP(O7358,Products!$A:$E,3,FALSE)</f>
        <v>Office Depot</v>
      </c>
      <c r="Q7358" s="31">
        <f>INDEX(Products!$E:$E,MATCH(O7358,Products!$A:$A,0))</f>
        <v>0.4</v>
      </c>
      <c r="R7358" s="10" t="s">
        <v>64</v>
      </c>
      <c r="S7358" s="10" t="s">
        <v>65</v>
      </c>
      <c r="T7358" s="10" t="s">
        <v>3836</v>
      </c>
      <c r="U7358" s="12">
        <v>383.84000000000003</v>
      </c>
      <c r="V7358" s="12">
        <v>4</v>
      </c>
      <c r="W7358" s="12">
        <v>0.2</v>
      </c>
      <c r="X7358" s="12">
        <v>47.97999999999999</v>
      </c>
    </row>
    <row r="7359" spans="1:24" ht="14" x14ac:dyDescent="0.3">
      <c r="A7359" s="9">
        <v>7354</v>
      </c>
      <c r="B7359" s="14" t="s">
        <v>9646</v>
      </c>
      <c r="C7359" s="15">
        <v>46118</v>
      </c>
      <c r="D7359" s="15">
        <v>46122</v>
      </c>
      <c r="E7359" s="10" t="s">
        <v>44</v>
      </c>
      <c r="F7359" s="10" t="s">
        <v>5152</v>
      </c>
      <c r="G7359" s="10" t="s">
        <v>5153</v>
      </c>
      <c r="H7359" s="10" t="s">
        <v>36</v>
      </c>
      <c r="I7359" s="10" t="s">
        <v>23</v>
      </c>
      <c r="J7359" s="10" t="s">
        <v>4736</v>
      </c>
      <c r="K7359" s="10" t="s">
        <v>298</v>
      </c>
      <c r="L7359" s="10">
        <v>37421</v>
      </c>
      <c r="M7359" s="10" t="s">
        <v>26</v>
      </c>
      <c r="N7359" s="10" t="str">
        <f>_xlfn.XLOOKUP($M:$M,People!$B:$B,People!A:A)</f>
        <v>Fred Suzuki</v>
      </c>
      <c r="O7359" s="10" t="s">
        <v>2650</v>
      </c>
      <c r="P7359" s="10" t="str">
        <f>VLOOKUP(O7359,Products!$A:$E,3,FALSE)</f>
        <v>Canon</v>
      </c>
      <c r="Q7359" s="31">
        <f>INDEX(Products!$E:$E,MATCH(O7359,Products!$A:$A,0))</f>
        <v>0.3</v>
      </c>
      <c r="R7359" s="10" t="s">
        <v>41</v>
      </c>
      <c r="S7359" s="10" t="s">
        <v>68</v>
      </c>
      <c r="T7359" s="10" t="s">
        <v>2651</v>
      </c>
      <c r="U7359" s="12">
        <v>8.1000000000000014</v>
      </c>
      <c r="V7359" s="12">
        <v>5</v>
      </c>
      <c r="W7359" s="12">
        <v>0.7</v>
      </c>
      <c r="X7359" s="12">
        <v>-5.9399999999999977</v>
      </c>
    </row>
    <row r="7360" spans="1:24" ht="14" x14ac:dyDescent="0.3">
      <c r="A7360" s="9">
        <v>7355</v>
      </c>
      <c r="B7360" s="14" t="s">
        <v>9647</v>
      </c>
      <c r="C7360" s="15">
        <v>46118</v>
      </c>
      <c r="D7360" s="15">
        <v>46124</v>
      </c>
      <c r="E7360" s="10" t="s">
        <v>44</v>
      </c>
      <c r="F7360" s="10" t="s">
        <v>3628</v>
      </c>
      <c r="G7360" s="10" t="s">
        <v>3629</v>
      </c>
      <c r="H7360" s="10" t="s">
        <v>92</v>
      </c>
      <c r="I7360" s="10" t="s">
        <v>23</v>
      </c>
      <c r="J7360" s="10" t="s">
        <v>4097</v>
      </c>
      <c r="K7360" s="10" t="s">
        <v>430</v>
      </c>
      <c r="L7360" s="10">
        <v>52302</v>
      </c>
      <c r="M7360" s="10" t="s">
        <v>95</v>
      </c>
      <c r="N7360" s="10" t="str">
        <f>_xlfn.XLOOKUP($M:$M,People!$B:$B,People!A:A)</f>
        <v>Roxanne Rodriguez</v>
      </c>
      <c r="O7360" s="10" t="s">
        <v>921</v>
      </c>
      <c r="P7360" s="10" t="str">
        <f>VLOOKUP(O7360,Products!$A:$E,3,FALSE)</f>
        <v>Dell</v>
      </c>
      <c r="Q7360" s="31">
        <f>INDEX(Products!$E:$E,MATCH(O7360,Products!$A:$A,0))</f>
        <v>0.36</v>
      </c>
      <c r="R7360" s="10" t="s">
        <v>41</v>
      </c>
      <c r="S7360" s="10" t="s">
        <v>82</v>
      </c>
      <c r="T7360" s="10" t="s">
        <v>167</v>
      </c>
      <c r="U7360" s="12">
        <v>106.32</v>
      </c>
      <c r="V7360" s="12">
        <v>3</v>
      </c>
      <c r="W7360" s="12">
        <v>0</v>
      </c>
      <c r="X7360" s="12">
        <v>49.970399999999991</v>
      </c>
    </row>
    <row r="7361" spans="1:24" ht="14" x14ac:dyDescent="0.3">
      <c r="A7361" s="9">
        <v>7356</v>
      </c>
      <c r="B7361" s="14" t="s">
        <v>9648</v>
      </c>
      <c r="C7361" s="15">
        <v>46119</v>
      </c>
      <c r="D7361" s="15">
        <v>46124</v>
      </c>
      <c r="E7361" s="10" t="s">
        <v>44</v>
      </c>
      <c r="F7361" s="10" t="s">
        <v>334</v>
      </c>
      <c r="G7361" s="10" t="s">
        <v>335</v>
      </c>
      <c r="H7361" s="10" t="s">
        <v>92</v>
      </c>
      <c r="I7361" s="10" t="s">
        <v>23</v>
      </c>
      <c r="J7361" s="10" t="s">
        <v>788</v>
      </c>
      <c r="K7361" s="10" t="s">
        <v>48</v>
      </c>
      <c r="L7361" s="10">
        <v>33614</v>
      </c>
      <c r="M7361" s="10" t="s">
        <v>26</v>
      </c>
      <c r="N7361" s="10" t="str">
        <f>_xlfn.XLOOKUP($M:$M,People!$B:$B,People!A:A)</f>
        <v>Fred Suzuki</v>
      </c>
      <c r="O7361" s="10" t="s">
        <v>793</v>
      </c>
      <c r="P7361" s="10" t="str">
        <f>VLOOKUP(O7361,Products!$A:$E,3,FALSE)</f>
        <v>3M</v>
      </c>
      <c r="Q7361" s="31">
        <f>INDEX(Products!$E:$E,MATCH(O7361,Products!$A:$A,0))</f>
        <v>0.4</v>
      </c>
      <c r="R7361" s="10" t="s">
        <v>28</v>
      </c>
      <c r="S7361" s="10" t="s">
        <v>58</v>
      </c>
      <c r="T7361" s="10" t="s">
        <v>794</v>
      </c>
      <c r="U7361" s="12">
        <v>258.072</v>
      </c>
      <c r="V7361" s="12">
        <v>3</v>
      </c>
      <c r="W7361" s="12">
        <v>0.2</v>
      </c>
      <c r="X7361" s="12">
        <v>0</v>
      </c>
    </row>
    <row r="7362" spans="1:24" ht="14" x14ac:dyDescent="0.3">
      <c r="A7362" s="9">
        <v>7357</v>
      </c>
      <c r="B7362" s="14" t="s">
        <v>9648</v>
      </c>
      <c r="C7362" s="15">
        <v>46119</v>
      </c>
      <c r="D7362" s="15">
        <v>46124</v>
      </c>
      <c r="E7362" s="10" t="s">
        <v>44</v>
      </c>
      <c r="F7362" s="10" t="s">
        <v>334</v>
      </c>
      <c r="G7362" s="10" t="s">
        <v>335</v>
      </c>
      <c r="H7362" s="10" t="s">
        <v>92</v>
      </c>
      <c r="I7362" s="10" t="s">
        <v>23</v>
      </c>
      <c r="J7362" s="10" t="s">
        <v>788</v>
      </c>
      <c r="K7362" s="10" t="s">
        <v>48</v>
      </c>
      <c r="L7362" s="10">
        <v>33614</v>
      </c>
      <c r="M7362" s="10" t="s">
        <v>26</v>
      </c>
      <c r="N7362" s="10" t="str">
        <f>_xlfn.XLOOKUP($M:$M,People!$B:$B,People!A:A)</f>
        <v>Fred Suzuki</v>
      </c>
      <c r="O7362" s="10" t="s">
        <v>789</v>
      </c>
      <c r="P7362" s="10" t="str">
        <f>VLOOKUP(O7362,Products!$A:$E,3,FALSE)</f>
        <v>Dell</v>
      </c>
      <c r="Q7362" s="31">
        <f>INDEX(Products!$E:$E,MATCH(O7362,Products!$A:$A,0))</f>
        <v>0.28000000000000003</v>
      </c>
      <c r="R7362" s="10" t="s">
        <v>28</v>
      </c>
      <c r="S7362" s="10" t="s">
        <v>50</v>
      </c>
      <c r="T7362" s="10" t="s">
        <v>790</v>
      </c>
      <c r="U7362" s="12">
        <v>233.86</v>
      </c>
      <c r="V7362" s="12">
        <v>2</v>
      </c>
      <c r="W7362" s="12">
        <v>0.45</v>
      </c>
      <c r="X7362" s="12">
        <v>-102.04800000000003</v>
      </c>
    </row>
    <row r="7363" spans="1:24" ht="14" x14ac:dyDescent="0.3">
      <c r="A7363" s="9">
        <v>7358</v>
      </c>
      <c r="B7363" s="14" t="s">
        <v>9648</v>
      </c>
      <c r="C7363" s="15">
        <v>46119</v>
      </c>
      <c r="D7363" s="15">
        <v>46124</v>
      </c>
      <c r="E7363" s="10" t="s">
        <v>44</v>
      </c>
      <c r="F7363" s="10" t="s">
        <v>334</v>
      </c>
      <c r="G7363" s="10" t="s">
        <v>335</v>
      </c>
      <c r="H7363" s="10" t="s">
        <v>92</v>
      </c>
      <c r="I7363" s="10" t="s">
        <v>23</v>
      </c>
      <c r="J7363" s="10" t="s">
        <v>788</v>
      </c>
      <c r="K7363" s="10" t="s">
        <v>48</v>
      </c>
      <c r="L7363" s="10">
        <v>33614</v>
      </c>
      <c r="M7363" s="10" t="s">
        <v>26</v>
      </c>
      <c r="N7363" s="10" t="str">
        <f>_xlfn.XLOOKUP($M:$M,People!$B:$B,People!A:A)</f>
        <v>Fred Suzuki</v>
      </c>
      <c r="O7363" s="10" t="s">
        <v>791</v>
      </c>
      <c r="P7363" s="10" t="str">
        <f>VLOOKUP(O7363,Products!$A:$E,3,FALSE)</f>
        <v>HP</v>
      </c>
      <c r="Q7363" s="31">
        <f>INDEX(Products!$E:$E,MATCH(O7363,Products!$A:$A,0))</f>
        <v>0.31</v>
      </c>
      <c r="R7363" s="10" t="s">
        <v>28</v>
      </c>
      <c r="S7363" s="10" t="s">
        <v>50</v>
      </c>
      <c r="T7363" s="10" t="s">
        <v>792</v>
      </c>
      <c r="U7363" s="12">
        <v>620.61450000000013</v>
      </c>
      <c r="V7363" s="12">
        <v>3</v>
      </c>
      <c r="W7363" s="12">
        <v>0.45</v>
      </c>
      <c r="X7363" s="12">
        <v>-248.24579999999992</v>
      </c>
    </row>
    <row r="7364" spans="1:24" ht="14" x14ac:dyDescent="0.3">
      <c r="A7364" s="9">
        <v>7359</v>
      </c>
      <c r="B7364" s="14" t="s">
        <v>9649</v>
      </c>
      <c r="C7364" s="15">
        <v>46119</v>
      </c>
      <c r="D7364" s="15">
        <v>46123</v>
      </c>
      <c r="E7364" s="10" t="s">
        <v>44</v>
      </c>
      <c r="F7364" s="10" t="s">
        <v>2555</v>
      </c>
      <c r="G7364" s="10" t="s">
        <v>2556</v>
      </c>
      <c r="H7364" s="10" t="s">
        <v>92</v>
      </c>
      <c r="I7364" s="10" t="s">
        <v>23</v>
      </c>
      <c r="J7364" s="10" t="s">
        <v>1322</v>
      </c>
      <c r="K7364" s="10" t="s">
        <v>48</v>
      </c>
      <c r="L7364" s="10">
        <v>32216</v>
      </c>
      <c r="M7364" s="10" t="s">
        <v>26</v>
      </c>
      <c r="N7364" s="10" t="str">
        <f>_xlfn.XLOOKUP($M:$M,People!$B:$B,People!A:A)</f>
        <v>Fred Suzuki</v>
      </c>
      <c r="O7364" s="10" t="s">
        <v>1362</v>
      </c>
      <c r="P7364" s="10" t="str">
        <f>VLOOKUP(O7364,Products!$A:$E,3,FALSE)</f>
        <v>Staples</v>
      </c>
      <c r="Q7364" s="31">
        <f>INDEX(Products!$E:$E,MATCH(O7364,Products!$A:$A,0))</f>
        <v>0.35</v>
      </c>
      <c r="R7364" s="10" t="s">
        <v>41</v>
      </c>
      <c r="S7364" s="10" t="s">
        <v>61</v>
      </c>
      <c r="T7364" s="10" t="s">
        <v>1363</v>
      </c>
      <c r="U7364" s="12">
        <v>16.256</v>
      </c>
      <c r="V7364" s="12">
        <v>2</v>
      </c>
      <c r="W7364" s="12">
        <v>0.2</v>
      </c>
      <c r="X7364" s="12">
        <v>1.2192000000000007</v>
      </c>
    </row>
    <row r="7365" spans="1:24" ht="14" x14ac:dyDescent="0.3">
      <c r="A7365" s="9">
        <v>7360</v>
      </c>
      <c r="B7365" s="14" t="s">
        <v>9648</v>
      </c>
      <c r="C7365" s="15">
        <v>46119</v>
      </c>
      <c r="D7365" s="15">
        <v>46124</v>
      </c>
      <c r="E7365" s="10" t="s">
        <v>44</v>
      </c>
      <c r="F7365" s="10" t="s">
        <v>334</v>
      </c>
      <c r="G7365" s="10" t="s">
        <v>335</v>
      </c>
      <c r="H7365" s="10" t="s">
        <v>92</v>
      </c>
      <c r="I7365" s="10" t="s">
        <v>23</v>
      </c>
      <c r="J7365" s="10" t="s">
        <v>788</v>
      </c>
      <c r="K7365" s="10" t="s">
        <v>48</v>
      </c>
      <c r="L7365" s="10">
        <v>33614</v>
      </c>
      <c r="M7365" s="10" t="s">
        <v>26</v>
      </c>
      <c r="N7365" s="10" t="str">
        <f>_xlfn.XLOOKUP($M:$M,People!$B:$B,People!A:A)</f>
        <v>Fred Suzuki</v>
      </c>
      <c r="O7365" s="10" t="s">
        <v>786</v>
      </c>
      <c r="P7365" s="10" t="str">
        <f>VLOOKUP(O7365,Products!$A:$E,3,FALSE)</f>
        <v>Logitech</v>
      </c>
      <c r="Q7365" s="31">
        <f>INDEX(Products!$E:$E,MATCH(O7365,Products!$A:$A,0))</f>
        <v>0.39</v>
      </c>
      <c r="R7365" s="10" t="s">
        <v>41</v>
      </c>
      <c r="S7365" s="10" t="s">
        <v>68</v>
      </c>
      <c r="T7365" s="10" t="s">
        <v>787</v>
      </c>
      <c r="U7365" s="12">
        <v>5.3280000000000012</v>
      </c>
      <c r="V7365" s="12">
        <v>2</v>
      </c>
      <c r="W7365" s="12">
        <v>0.7</v>
      </c>
      <c r="X7365" s="12">
        <v>-3.5519999999999996</v>
      </c>
    </row>
    <row r="7366" spans="1:24" ht="14" x14ac:dyDescent="0.3">
      <c r="A7366" s="9">
        <v>7361</v>
      </c>
      <c r="B7366" s="14" t="s">
        <v>9648</v>
      </c>
      <c r="C7366" s="15">
        <v>46119</v>
      </c>
      <c r="D7366" s="15">
        <v>46124</v>
      </c>
      <c r="E7366" s="10" t="s">
        <v>44</v>
      </c>
      <c r="F7366" s="10" t="s">
        <v>334</v>
      </c>
      <c r="G7366" s="10" t="s">
        <v>335</v>
      </c>
      <c r="H7366" s="10" t="s">
        <v>92</v>
      </c>
      <c r="I7366" s="10" t="s">
        <v>23</v>
      </c>
      <c r="J7366" s="10" t="s">
        <v>788</v>
      </c>
      <c r="K7366" s="10" t="s">
        <v>48</v>
      </c>
      <c r="L7366" s="10">
        <v>33614</v>
      </c>
      <c r="M7366" s="10" t="s">
        <v>26</v>
      </c>
      <c r="N7366" s="10" t="str">
        <f>_xlfn.XLOOKUP($M:$M,People!$B:$B,People!A:A)</f>
        <v>Fred Suzuki</v>
      </c>
      <c r="O7366" s="10" t="s">
        <v>795</v>
      </c>
      <c r="P7366" s="10" t="str">
        <f>VLOOKUP(O7366,Products!$A:$E,3,FALSE)</f>
        <v>Logitech</v>
      </c>
      <c r="Q7366" s="31">
        <f>INDEX(Products!$E:$E,MATCH(O7366,Products!$A:$A,0))</f>
        <v>0.33</v>
      </c>
      <c r="R7366" s="10" t="s">
        <v>64</v>
      </c>
      <c r="S7366" s="10" t="s">
        <v>144</v>
      </c>
      <c r="T7366" s="10" t="s">
        <v>796</v>
      </c>
      <c r="U7366" s="12">
        <v>617.97600000000011</v>
      </c>
      <c r="V7366" s="12">
        <v>3</v>
      </c>
      <c r="W7366" s="12">
        <v>0.2</v>
      </c>
      <c r="X7366" s="12">
        <v>-7.724700000000098</v>
      </c>
    </row>
    <row r="7367" spans="1:24" ht="14" x14ac:dyDescent="0.3">
      <c r="A7367" s="9">
        <v>7362</v>
      </c>
      <c r="B7367" s="14" t="s">
        <v>9649</v>
      </c>
      <c r="C7367" s="15">
        <v>46119</v>
      </c>
      <c r="D7367" s="15">
        <v>46123</v>
      </c>
      <c r="E7367" s="10" t="s">
        <v>44</v>
      </c>
      <c r="F7367" s="10" t="s">
        <v>2555</v>
      </c>
      <c r="G7367" s="10" t="s">
        <v>2556</v>
      </c>
      <c r="H7367" s="10" t="s">
        <v>92</v>
      </c>
      <c r="I7367" s="10" t="s">
        <v>23</v>
      </c>
      <c r="J7367" s="10" t="s">
        <v>1322</v>
      </c>
      <c r="K7367" s="10" t="s">
        <v>48</v>
      </c>
      <c r="L7367" s="10">
        <v>32216</v>
      </c>
      <c r="M7367" s="10" t="s">
        <v>26</v>
      </c>
      <c r="N7367" s="10" t="str">
        <f>_xlfn.XLOOKUP($M:$M,People!$B:$B,People!A:A)</f>
        <v>Fred Suzuki</v>
      </c>
      <c r="O7367" s="10" t="s">
        <v>2686</v>
      </c>
      <c r="P7367" s="10" t="str">
        <f>VLOOKUP(O7367,Products!$A:$E,3,FALSE)</f>
        <v>Dell</v>
      </c>
      <c r="Q7367" s="31">
        <f>INDEX(Products!$E:$E,MATCH(O7367,Products!$A:$A,0))</f>
        <v>0.4</v>
      </c>
      <c r="R7367" s="10" t="s">
        <v>64</v>
      </c>
      <c r="S7367" s="10" t="s">
        <v>65</v>
      </c>
      <c r="T7367" s="10" t="s">
        <v>2687</v>
      </c>
      <c r="U7367" s="12">
        <v>219.18400000000003</v>
      </c>
      <c r="V7367" s="12">
        <v>2</v>
      </c>
      <c r="W7367" s="12">
        <v>0.2</v>
      </c>
      <c r="X7367" s="12">
        <v>19.178600000000003</v>
      </c>
    </row>
    <row r="7368" spans="1:24" ht="14" x14ac:dyDescent="0.3">
      <c r="A7368" s="9">
        <v>7363</v>
      </c>
      <c r="B7368" s="14" t="s">
        <v>9650</v>
      </c>
      <c r="C7368" s="15">
        <v>46120</v>
      </c>
      <c r="D7368" s="15">
        <v>46127</v>
      </c>
      <c r="E7368" s="10" t="s">
        <v>44</v>
      </c>
      <c r="F7368" s="10" t="s">
        <v>4626</v>
      </c>
      <c r="G7368" s="10" t="s">
        <v>4627</v>
      </c>
      <c r="H7368" s="10" t="s">
        <v>36</v>
      </c>
      <c r="I7368" s="10" t="s">
        <v>23</v>
      </c>
      <c r="J7368" s="10" t="s">
        <v>2729</v>
      </c>
      <c r="K7368" s="10" t="s">
        <v>1109</v>
      </c>
      <c r="L7368" s="10">
        <v>30076</v>
      </c>
      <c r="M7368" s="10" t="s">
        <v>26</v>
      </c>
      <c r="N7368" s="10" t="str">
        <f>_xlfn.XLOOKUP($M:$M,People!$B:$B,People!A:A)</f>
        <v>Fred Suzuki</v>
      </c>
      <c r="O7368" s="10" t="s">
        <v>4628</v>
      </c>
      <c r="P7368" s="10" t="str">
        <f>VLOOKUP(O7368,Products!$A:$E,3,FALSE)</f>
        <v>Canon</v>
      </c>
      <c r="Q7368" s="31">
        <f>INDEX(Products!$E:$E,MATCH(O7368,Products!$A:$A,0))</f>
        <v>0.32</v>
      </c>
      <c r="R7368" s="10" t="s">
        <v>28</v>
      </c>
      <c r="S7368" s="10" t="s">
        <v>58</v>
      </c>
      <c r="T7368" s="10" t="s">
        <v>4629</v>
      </c>
      <c r="U7368" s="12">
        <v>56.28</v>
      </c>
      <c r="V7368" s="12">
        <v>6</v>
      </c>
      <c r="W7368" s="12">
        <v>0</v>
      </c>
      <c r="X7368" s="12">
        <v>15.758400000000002</v>
      </c>
    </row>
    <row r="7369" spans="1:24" ht="14" x14ac:dyDescent="0.3">
      <c r="A7369" s="9">
        <v>7364</v>
      </c>
      <c r="B7369" s="14" t="s">
        <v>9651</v>
      </c>
      <c r="C7369" s="15">
        <v>46120</v>
      </c>
      <c r="D7369" s="15">
        <v>46124</v>
      </c>
      <c r="E7369" s="10" t="s">
        <v>44</v>
      </c>
      <c r="F7369" s="10" t="s">
        <v>3239</v>
      </c>
      <c r="G7369" s="10" t="s">
        <v>3240</v>
      </c>
      <c r="H7369" s="10" t="s">
        <v>36</v>
      </c>
      <c r="I7369" s="10" t="s">
        <v>23</v>
      </c>
      <c r="J7369" s="10" t="s">
        <v>5424</v>
      </c>
      <c r="K7369" s="10" t="s">
        <v>212</v>
      </c>
      <c r="L7369" s="10">
        <v>48237</v>
      </c>
      <c r="M7369" s="10" t="s">
        <v>95</v>
      </c>
      <c r="N7369" s="10" t="str">
        <f>_xlfn.XLOOKUP($M:$M,People!$B:$B,People!A:A)</f>
        <v>Roxanne Rodriguez</v>
      </c>
      <c r="O7369" s="10" t="s">
        <v>2451</v>
      </c>
      <c r="P7369" s="10" t="str">
        <f>VLOOKUP(O7369,Products!$A:$E,3,FALSE)</f>
        <v>Logitech</v>
      </c>
      <c r="Q7369" s="31">
        <f>INDEX(Products!$E:$E,MATCH(O7369,Products!$A:$A,0))</f>
        <v>0.27</v>
      </c>
      <c r="R7369" s="10" t="s">
        <v>28</v>
      </c>
      <c r="S7369" s="10" t="s">
        <v>58</v>
      </c>
      <c r="T7369" s="10" t="s">
        <v>2452</v>
      </c>
      <c r="U7369" s="12">
        <v>306.89999999999998</v>
      </c>
      <c r="V7369" s="12">
        <v>3</v>
      </c>
      <c r="W7369" s="12">
        <v>0</v>
      </c>
      <c r="X7369" s="12">
        <v>79.793999999999997</v>
      </c>
    </row>
    <row r="7370" spans="1:24" ht="14" x14ac:dyDescent="0.3">
      <c r="A7370" s="9">
        <v>7365</v>
      </c>
      <c r="B7370" s="14" t="s">
        <v>9651</v>
      </c>
      <c r="C7370" s="15">
        <v>46120</v>
      </c>
      <c r="D7370" s="15">
        <v>46124</v>
      </c>
      <c r="E7370" s="10" t="s">
        <v>44</v>
      </c>
      <c r="F7370" s="10" t="s">
        <v>3239</v>
      </c>
      <c r="G7370" s="10" t="s">
        <v>3240</v>
      </c>
      <c r="H7370" s="10" t="s">
        <v>36</v>
      </c>
      <c r="I7370" s="10" t="s">
        <v>23</v>
      </c>
      <c r="J7370" s="10" t="s">
        <v>5424</v>
      </c>
      <c r="K7370" s="10" t="s">
        <v>212</v>
      </c>
      <c r="L7370" s="10">
        <v>48237</v>
      </c>
      <c r="M7370" s="10" t="s">
        <v>95</v>
      </c>
      <c r="N7370" s="10" t="str">
        <f>_xlfn.XLOOKUP($M:$M,People!$B:$B,People!A:A)</f>
        <v>Roxanne Rodriguez</v>
      </c>
      <c r="O7370" s="10" t="s">
        <v>4395</v>
      </c>
      <c r="P7370" s="10" t="str">
        <f>VLOOKUP(O7370,Products!$A:$E,3,FALSE)</f>
        <v>3M</v>
      </c>
      <c r="Q7370" s="31">
        <f>INDEX(Products!$E:$E,MATCH(O7370,Products!$A:$A,0))</f>
        <v>0.26</v>
      </c>
      <c r="R7370" s="10" t="s">
        <v>28</v>
      </c>
      <c r="S7370" s="10" t="s">
        <v>58</v>
      </c>
      <c r="T7370" s="10" t="s">
        <v>4396</v>
      </c>
      <c r="U7370" s="12">
        <v>273.95999999999998</v>
      </c>
      <c r="V7370" s="12">
        <v>2</v>
      </c>
      <c r="W7370" s="12">
        <v>0</v>
      </c>
      <c r="X7370" s="12">
        <v>71.229600000000005</v>
      </c>
    </row>
    <row r="7371" spans="1:24" ht="14" x14ac:dyDescent="0.3">
      <c r="A7371" s="9">
        <v>7366</v>
      </c>
      <c r="B7371" s="14" t="s">
        <v>9652</v>
      </c>
      <c r="C7371" s="15">
        <v>46120</v>
      </c>
      <c r="D7371" s="15">
        <v>46126</v>
      </c>
      <c r="E7371" s="10" t="s">
        <v>44</v>
      </c>
      <c r="F7371" s="10" t="s">
        <v>4046</v>
      </c>
      <c r="G7371" s="10" t="s">
        <v>4047</v>
      </c>
      <c r="H7371" s="10" t="s">
        <v>92</v>
      </c>
      <c r="I7371" s="10" t="s">
        <v>23</v>
      </c>
      <c r="J7371" s="10" t="s">
        <v>1828</v>
      </c>
      <c r="K7371" s="10" t="s">
        <v>691</v>
      </c>
      <c r="L7371" s="10">
        <v>7060</v>
      </c>
      <c r="M7371" s="10" t="s">
        <v>133</v>
      </c>
      <c r="N7371" s="10" t="str">
        <f>_xlfn.XLOOKUP($M:$M,People!$B:$B,People!A:A)</f>
        <v>Chuck Magee</v>
      </c>
      <c r="O7371" s="10" t="s">
        <v>5150</v>
      </c>
      <c r="P7371" s="10" t="str">
        <f>VLOOKUP(O7371,Products!$A:$E,3,FALSE)</f>
        <v>HP</v>
      </c>
      <c r="Q7371" s="31">
        <f>INDEX(Products!$E:$E,MATCH(O7371,Products!$A:$A,0))</f>
        <v>0.27</v>
      </c>
      <c r="R7371" s="10" t="s">
        <v>41</v>
      </c>
      <c r="S7371" s="10" t="s">
        <v>71</v>
      </c>
      <c r="T7371" s="10" t="s">
        <v>5151</v>
      </c>
      <c r="U7371" s="12">
        <v>41.95</v>
      </c>
      <c r="V7371" s="12">
        <v>5</v>
      </c>
      <c r="W7371" s="12">
        <v>0</v>
      </c>
      <c r="X7371" s="12">
        <v>10.487500000000001</v>
      </c>
    </row>
    <row r="7372" spans="1:24" ht="14" x14ac:dyDescent="0.3">
      <c r="A7372" s="9">
        <v>7367</v>
      </c>
      <c r="B7372" s="14" t="s">
        <v>9650</v>
      </c>
      <c r="C7372" s="15">
        <v>46120</v>
      </c>
      <c r="D7372" s="15">
        <v>46127</v>
      </c>
      <c r="E7372" s="10" t="s">
        <v>44</v>
      </c>
      <c r="F7372" s="10" t="s">
        <v>4626</v>
      </c>
      <c r="G7372" s="10" t="s">
        <v>4627</v>
      </c>
      <c r="H7372" s="10" t="s">
        <v>36</v>
      </c>
      <c r="I7372" s="10" t="s">
        <v>23</v>
      </c>
      <c r="J7372" s="10" t="s">
        <v>2729</v>
      </c>
      <c r="K7372" s="10" t="s">
        <v>1109</v>
      </c>
      <c r="L7372" s="10">
        <v>30076</v>
      </c>
      <c r="M7372" s="10" t="s">
        <v>26</v>
      </c>
      <c r="N7372" s="10" t="str">
        <f>_xlfn.XLOOKUP($M:$M,People!$B:$B,People!A:A)</f>
        <v>Fred Suzuki</v>
      </c>
      <c r="O7372" s="10" t="s">
        <v>3794</v>
      </c>
      <c r="P7372" s="10" t="str">
        <f>VLOOKUP(O7372,Products!$A:$E,3,FALSE)</f>
        <v>3M</v>
      </c>
      <c r="Q7372" s="31">
        <f>INDEX(Products!$E:$E,MATCH(O7372,Products!$A:$A,0))</f>
        <v>0.4</v>
      </c>
      <c r="R7372" s="10" t="s">
        <v>41</v>
      </c>
      <c r="S7372" s="10" t="s">
        <v>68</v>
      </c>
      <c r="T7372" s="10" t="s">
        <v>3795</v>
      </c>
      <c r="U7372" s="12">
        <v>2690.9700000000003</v>
      </c>
      <c r="V7372" s="12">
        <v>3</v>
      </c>
      <c r="W7372" s="12">
        <v>0</v>
      </c>
      <c r="X7372" s="12">
        <v>1264.7558999999999</v>
      </c>
    </row>
    <row r="7373" spans="1:24" ht="14" x14ac:dyDescent="0.3">
      <c r="A7373" s="9">
        <v>7368</v>
      </c>
      <c r="B7373" s="14" t="s">
        <v>9653</v>
      </c>
      <c r="C7373" s="15">
        <v>46120</v>
      </c>
      <c r="D7373" s="15">
        <v>46124</v>
      </c>
      <c r="E7373" s="10" t="s">
        <v>44</v>
      </c>
      <c r="F7373" s="10" t="s">
        <v>3986</v>
      </c>
      <c r="G7373" s="10" t="s">
        <v>3987</v>
      </c>
      <c r="H7373" s="10" t="s">
        <v>92</v>
      </c>
      <c r="I7373" s="10" t="s">
        <v>23</v>
      </c>
      <c r="J7373" s="10" t="s">
        <v>114</v>
      </c>
      <c r="K7373" s="10" t="s">
        <v>38</v>
      </c>
      <c r="L7373" s="10">
        <v>94110</v>
      </c>
      <c r="M7373" s="10" t="s">
        <v>39</v>
      </c>
      <c r="N7373" s="10" t="str">
        <f>_xlfn.XLOOKUP($M:$M,People!$B:$B,People!A:A)</f>
        <v>Sadie Pawthorne</v>
      </c>
      <c r="O7373" s="10" t="s">
        <v>3815</v>
      </c>
      <c r="P7373" s="10" t="str">
        <f>VLOOKUP(O7373,Products!$A:$E,3,FALSE)</f>
        <v>3M</v>
      </c>
      <c r="Q7373" s="31">
        <f>INDEX(Products!$E:$E,MATCH(O7373,Products!$A:$A,0))</f>
        <v>0.26</v>
      </c>
      <c r="R7373" s="10" t="s">
        <v>41</v>
      </c>
      <c r="S7373" s="10" t="s">
        <v>82</v>
      </c>
      <c r="T7373" s="10" t="s">
        <v>3816</v>
      </c>
      <c r="U7373" s="12">
        <v>244.54999999999998</v>
      </c>
      <c r="V7373" s="12">
        <v>5</v>
      </c>
      <c r="W7373" s="12">
        <v>0</v>
      </c>
      <c r="X7373" s="12">
        <v>114.93849999999998</v>
      </c>
    </row>
    <row r="7374" spans="1:24" ht="14" x14ac:dyDescent="0.3">
      <c r="A7374" s="9">
        <v>7369</v>
      </c>
      <c r="B7374" s="14" t="s">
        <v>9653</v>
      </c>
      <c r="C7374" s="15">
        <v>46120</v>
      </c>
      <c r="D7374" s="15">
        <v>46124</v>
      </c>
      <c r="E7374" s="10" t="s">
        <v>44</v>
      </c>
      <c r="F7374" s="10" t="s">
        <v>3986</v>
      </c>
      <c r="G7374" s="10" t="s">
        <v>3987</v>
      </c>
      <c r="H7374" s="10" t="s">
        <v>92</v>
      </c>
      <c r="I7374" s="10" t="s">
        <v>23</v>
      </c>
      <c r="J7374" s="10" t="s">
        <v>114</v>
      </c>
      <c r="K7374" s="10" t="s">
        <v>38</v>
      </c>
      <c r="L7374" s="10">
        <v>94110</v>
      </c>
      <c r="M7374" s="10" t="s">
        <v>39</v>
      </c>
      <c r="N7374" s="10" t="str">
        <f>_xlfn.XLOOKUP($M:$M,People!$B:$B,People!A:A)</f>
        <v>Sadie Pawthorne</v>
      </c>
      <c r="O7374" s="10" t="s">
        <v>4616</v>
      </c>
      <c r="P7374" s="10" t="str">
        <f>VLOOKUP(O7374,Products!$A:$E,3,FALSE)</f>
        <v>Avery</v>
      </c>
      <c r="Q7374" s="31">
        <f>INDEX(Products!$E:$E,MATCH(O7374,Products!$A:$A,0))</f>
        <v>0.28999999999999998</v>
      </c>
      <c r="R7374" s="10" t="s">
        <v>41</v>
      </c>
      <c r="S7374" s="10" t="s">
        <v>82</v>
      </c>
      <c r="T7374" s="10" t="s">
        <v>4617</v>
      </c>
      <c r="U7374" s="12">
        <v>195.76</v>
      </c>
      <c r="V7374" s="12">
        <v>4</v>
      </c>
      <c r="W7374" s="12">
        <v>0</v>
      </c>
      <c r="X7374" s="12">
        <v>97.88</v>
      </c>
    </row>
    <row r="7375" spans="1:24" ht="14" x14ac:dyDescent="0.3">
      <c r="A7375" s="9">
        <v>7370</v>
      </c>
      <c r="B7375" s="14" t="s">
        <v>9652</v>
      </c>
      <c r="C7375" s="15">
        <v>46120</v>
      </c>
      <c r="D7375" s="15">
        <v>46126</v>
      </c>
      <c r="E7375" s="10" t="s">
        <v>44</v>
      </c>
      <c r="F7375" s="10" t="s">
        <v>4046</v>
      </c>
      <c r="G7375" s="10" t="s">
        <v>4047</v>
      </c>
      <c r="H7375" s="10" t="s">
        <v>92</v>
      </c>
      <c r="I7375" s="10" t="s">
        <v>23</v>
      </c>
      <c r="J7375" s="10" t="s">
        <v>1828</v>
      </c>
      <c r="K7375" s="10" t="s">
        <v>691</v>
      </c>
      <c r="L7375" s="10">
        <v>7060</v>
      </c>
      <c r="M7375" s="10" t="s">
        <v>133</v>
      </c>
      <c r="N7375" s="10" t="str">
        <f>_xlfn.XLOOKUP($M:$M,People!$B:$B,People!A:A)</f>
        <v>Chuck Magee</v>
      </c>
      <c r="O7375" s="10" t="s">
        <v>1625</v>
      </c>
      <c r="P7375" s="10" t="str">
        <f>VLOOKUP(O7375,Products!$A:$E,3,FALSE)</f>
        <v>Samsung</v>
      </c>
      <c r="Q7375" s="31">
        <f>INDEX(Products!$E:$E,MATCH(O7375,Products!$A:$A,0))</f>
        <v>0.31</v>
      </c>
      <c r="R7375" s="10" t="s">
        <v>41</v>
      </c>
      <c r="S7375" s="10" t="s">
        <v>53</v>
      </c>
      <c r="T7375" s="10" t="s">
        <v>1626</v>
      </c>
      <c r="U7375" s="12">
        <v>2591.56</v>
      </c>
      <c r="V7375" s="12">
        <v>4</v>
      </c>
      <c r="W7375" s="12">
        <v>0</v>
      </c>
      <c r="X7375" s="12">
        <v>621.97440000000006</v>
      </c>
    </row>
    <row r="7376" spans="1:24" ht="14" x14ac:dyDescent="0.3">
      <c r="A7376" s="9">
        <v>7371</v>
      </c>
      <c r="B7376" s="14" t="s">
        <v>9654</v>
      </c>
      <c r="C7376" s="15">
        <v>46121</v>
      </c>
      <c r="D7376" s="15">
        <v>46123</v>
      </c>
      <c r="E7376" s="10" t="s">
        <v>168</v>
      </c>
      <c r="F7376" s="10" t="s">
        <v>2462</v>
      </c>
      <c r="G7376" s="10" t="s">
        <v>2463</v>
      </c>
      <c r="H7376" s="10" t="s">
        <v>92</v>
      </c>
      <c r="I7376" s="10" t="s">
        <v>23</v>
      </c>
      <c r="J7376" s="10" t="s">
        <v>237</v>
      </c>
      <c r="K7376" s="10" t="s">
        <v>238</v>
      </c>
      <c r="L7376" s="10">
        <v>10011</v>
      </c>
      <c r="M7376" s="10" t="s">
        <v>133</v>
      </c>
      <c r="N7376" s="10" t="str">
        <f>_xlfn.XLOOKUP($M:$M,People!$B:$B,People!A:A)</f>
        <v>Chuck Magee</v>
      </c>
      <c r="O7376" s="10" t="s">
        <v>1269</v>
      </c>
      <c r="P7376" s="10" t="str">
        <f>VLOOKUP(O7376,Products!$A:$E,3,FALSE)</f>
        <v>IKEA</v>
      </c>
      <c r="Q7376" s="31">
        <f>INDEX(Products!$E:$E,MATCH(O7376,Products!$A:$A,0))</f>
        <v>0.38</v>
      </c>
      <c r="R7376" s="10" t="s">
        <v>41</v>
      </c>
      <c r="S7376" s="10" t="s">
        <v>61</v>
      </c>
      <c r="T7376" s="10" t="s">
        <v>1270</v>
      </c>
      <c r="U7376" s="12">
        <v>35.97</v>
      </c>
      <c r="V7376" s="12">
        <v>3</v>
      </c>
      <c r="W7376" s="12">
        <v>0</v>
      </c>
      <c r="X7376" s="12">
        <v>9.7118999999999982</v>
      </c>
    </row>
    <row r="7377" spans="1:24" ht="14" x14ac:dyDescent="0.3">
      <c r="A7377" s="9">
        <v>7372</v>
      </c>
      <c r="B7377" s="14" t="s">
        <v>9655</v>
      </c>
      <c r="C7377" s="15">
        <v>46121</v>
      </c>
      <c r="D7377" s="15">
        <v>46123</v>
      </c>
      <c r="E7377" s="10" t="s">
        <v>168</v>
      </c>
      <c r="F7377" s="10" t="s">
        <v>1451</v>
      </c>
      <c r="G7377" s="10" t="s">
        <v>1452</v>
      </c>
      <c r="H7377" s="10" t="s">
        <v>22</v>
      </c>
      <c r="I7377" s="10" t="s">
        <v>23</v>
      </c>
      <c r="J7377" s="10" t="s">
        <v>1322</v>
      </c>
      <c r="K7377" s="10" t="s">
        <v>48</v>
      </c>
      <c r="L7377" s="10">
        <v>32216</v>
      </c>
      <c r="M7377" s="10" t="s">
        <v>26</v>
      </c>
      <c r="N7377" s="10" t="str">
        <f>_xlfn.XLOOKUP($M:$M,People!$B:$B,People!A:A)</f>
        <v>Fred Suzuki</v>
      </c>
      <c r="O7377" s="10" t="s">
        <v>2970</v>
      </c>
      <c r="P7377" s="10" t="str">
        <f>VLOOKUP(O7377,Products!$A:$E,3,FALSE)</f>
        <v>Canon</v>
      </c>
      <c r="Q7377" s="31">
        <f>INDEX(Products!$E:$E,MATCH(O7377,Products!$A:$A,0))</f>
        <v>0.28000000000000003</v>
      </c>
      <c r="R7377" s="10" t="s">
        <v>41</v>
      </c>
      <c r="S7377" s="10" t="s">
        <v>68</v>
      </c>
      <c r="T7377" s="10" t="s">
        <v>2971</v>
      </c>
      <c r="U7377" s="12">
        <v>17.430000000000003</v>
      </c>
      <c r="V7377" s="12">
        <v>1</v>
      </c>
      <c r="W7377" s="12">
        <v>0.7</v>
      </c>
      <c r="X7377" s="12">
        <v>-13.363000000000003</v>
      </c>
    </row>
    <row r="7378" spans="1:24" ht="14" x14ac:dyDescent="0.3">
      <c r="A7378" s="9">
        <v>7373</v>
      </c>
      <c r="B7378" s="14" t="s">
        <v>9656</v>
      </c>
      <c r="C7378" s="15">
        <v>46121</v>
      </c>
      <c r="D7378" s="15">
        <v>46124</v>
      </c>
      <c r="E7378" s="10" t="s">
        <v>19</v>
      </c>
      <c r="F7378" s="10" t="s">
        <v>802</v>
      </c>
      <c r="G7378" s="10" t="s">
        <v>803</v>
      </c>
      <c r="H7378" s="10" t="s">
        <v>22</v>
      </c>
      <c r="I7378" s="10" t="s">
        <v>23</v>
      </c>
      <c r="J7378" s="10" t="s">
        <v>771</v>
      </c>
      <c r="K7378" s="10" t="s">
        <v>212</v>
      </c>
      <c r="L7378" s="10">
        <v>48205</v>
      </c>
      <c r="M7378" s="10" t="s">
        <v>95</v>
      </c>
      <c r="N7378" s="10" t="str">
        <f>_xlfn.XLOOKUP($M:$M,People!$B:$B,People!A:A)</f>
        <v>Roxanne Rodriguez</v>
      </c>
      <c r="O7378" s="10" t="s">
        <v>3171</v>
      </c>
      <c r="P7378" s="10" t="str">
        <f>VLOOKUP(O7378,Products!$A:$E,3,FALSE)</f>
        <v>Canon</v>
      </c>
      <c r="Q7378" s="31">
        <f>INDEX(Products!$E:$E,MATCH(O7378,Products!$A:$A,0))</f>
        <v>0.28000000000000003</v>
      </c>
      <c r="R7378" s="10" t="s">
        <v>41</v>
      </c>
      <c r="S7378" s="10" t="s">
        <v>68</v>
      </c>
      <c r="T7378" s="10" t="s">
        <v>3172</v>
      </c>
      <c r="U7378" s="12">
        <v>478.24</v>
      </c>
      <c r="V7378" s="12">
        <v>8</v>
      </c>
      <c r="W7378" s="12">
        <v>0</v>
      </c>
      <c r="X7378" s="12">
        <v>219.99039999999997</v>
      </c>
    </row>
    <row r="7379" spans="1:24" ht="14" x14ac:dyDescent="0.3">
      <c r="A7379" s="9">
        <v>7374</v>
      </c>
      <c r="B7379" s="14" t="s">
        <v>9657</v>
      </c>
      <c r="C7379" s="15">
        <v>46121</v>
      </c>
      <c r="D7379" s="15">
        <v>46126</v>
      </c>
      <c r="E7379" s="10" t="s">
        <v>44</v>
      </c>
      <c r="F7379" s="10" t="s">
        <v>3751</v>
      </c>
      <c r="G7379" s="10" t="s">
        <v>3752</v>
      </c>
      <c r="H7379" s="10" t="s">
        <v>36</v>
      </c>
      <c r="I7379" s="10" t="s">
        <v>23</v>
      </c>
      <c r="J7379" s="10" t="s">
        <v>4033</v>
      </c>
      <c r="K7379" s="10" t="s">
        <v>132</v>
      </c>
      <c r="L7379" s="10">
        <v>17403</v>
      </c>
      <c r="M7379" s="10" t="s">
        <v>133</v>
      </c>
      <c r="N7379" s="10" t="str">
        <f>_xlfn.XLOOKUP($M:$M,People!$B:$B,People!A:A)</f>
        <v>Chuck Magee</v>
      </c>
      <c r="O7379" s="10" t="s">
        <v>1214</v>
      </c>
      <c r="P7379" s="10" t="str">
        <f>VLOOKUP(O7379,Products!$A:$E,3,FALSE)</f>
        <v>Logitech</v>
      </c>
      <c r="Q7379" s="31">
        <f>INDEX(Products!$E:$E,MATCH(O7379,Products!$A:$A,0))</f>
        <v>0.35</v>
      </c>
      <c r="R7379" s="10" t="s">
        <v>41</v>
      </c>
      <c r="S7379" s="10" t="s">
        <v>68</v>
      </c>
      <c r="T7379" s="10" t="s">
        <v>1215</v>
      </c>
      <c r="U7379" s="12">
        <v>37.896000000000001</v>
      </c>
      <c r="V7379" s="12">
        <v>4</v>
      </c>
      <c r="W7379" s="12">
        <v>0.7</v>
      </c>
      <c r="X7379" s="12">
        <v>-29.053600000000003</v>
      </c>
    </row>
    <row r="7380" spans="1:24" ht="14" x14ac:dyDescent="0.3">
      <c r="A7380" s="9">
        <v>7375</v>
      </c>
      <c r="B7380" s="14" t="s">
        <v>9655</v>
      </c>
      <c r="C7380" s="15">
        <v>46121</v>
      </c>
      <c r="D7380" s="15">
        <v>46123</v>
      </c>
      <c r="E7380" s="10" t="s">
        <v>168</v>
      </c>
      <c r="F7380" s="10" t="s">
        <v>1451</v>
      </c>
      <c r="G7380" s="10" t="s">
        <v>1452</v>
      </c>
      <c r="H7380" s="10" t="s">
        <v>22</v>
      </c>
      <c r="I7380" s="10" t="s">
        <v>23</v>
      </c>
      <c r="J7380" s="10" t="s">
        <v>1322</v>
      </c>
      <c r="K7380" s="10" t="s">
        <v>48</v>
      </c>
      <c r="L7380" s="10">
        <v>32216</v>
      </c>
      <c r="M7380" s="10" t="s">
        <v>26</v>
      </c>
      <c r="N7380" s="10" t="str">
        <f>_xlfn.XLOOKUP($M:$M,People!$B:$B,People!A:A)</f>
        <v>Fred Suzuki</v>
      </c>
      <c r="O7380" s="10" t="s">
        <v>2968</v>
      </c>
      <c r="P7380" s="10" t="str">
        <f>VLOOKUP(O7380,Products!$A:$E,3,FALSE)</f>
        <v>3M</v>
      </c>
      <c r="Q7380" s="31">
        <f>INDEX(Products!$E:$E,MATCH(O7380,Products!$A:$A,0))</f>
        <v>0.28000000000000003</v>
      </c>
      <c r="R7380" s="10" t="s">
        <v>41</v>
      </c>
      <c r="S7380" s="10" t="s">
        <v>42</v>
      </c>
      <c r="T7380" s="10" t="s">
        <v>2969</v>
      </c>
      <c r="U7380" s="12">
        <v>15.120000000000001</v>
      </c>
      <c r="V7380" s="12">
        <v>3</v>
      </c>
      <c r="W7380" s="12">
        <v>0.2</v>
      </c>
      <c r="X7380" s="12">
        <v>4.9139999999999988</v>
      </c>
    </row>
    <row r="7381" spans="1:24" ht="14" x14ac:dyDescent="0.3">
      <c r="A7381" s="9">
        <v>7376</v>
      </c>
      <c r="B7381" s="14" t="s">
        <v>9654</v>
      </c>
      <c r="C7381" s="15">
        <v>46121</v>
      </c>
      <c r="D7381" s="15">
        <v>46123</v>
      </c>
      <c r="E7381" s="10" t="s">
        <v>168</v>
      </c>
      <c r="F7381" s="10" t="s">
        <v>2462</v>
      </c>
      <c r="G7381" s="10" t="s">
        <v>2463</v>
      </c>
      <c r="H7381" s="10" t="s">
        <v>92</v>
      </c>
      <c r="I7381" s="10" t="s">
        <v>23</v>
      </c>
      <c r="J7381" s="10" t="s">
        <v>237</v>
      </c>
      <c r="K7381" s="10" t="s">
        <v>238</v>
      </c>
      <c r="L7381" s="10">
        <v>10011</v>
      </c>
      <c r="M7381" s="10" t="s">
        <v>133</v>
      </c>
      <c r="N7381" s="10" t="str">
        <f>_xlfn.XLOOKUP($M:$M,People!$B:$B,People!A:A)</f>
        <v>Chuck Magee</v>
      </c>
      <c r="O7381" s="10" t="s">
        <v>2460</v>
      </c>
      <c r="P7381" s="10" t="str">
        <f>VLOOKUP(O7381,Products!$A:$E,3,FALSE)</f>
        <v>Dell</v>
      </c>
      <c r="Q7381" s="31">
        <f>INDEX(Products!$E:$E,MATCH(O7381,Products!$A:$A,0))</f>
        <v>0.32</v>
      </c>
      <c r="R7381" s="10" t="s">
        <v>41</v>
      </c>
      <c r="S7381" s="10" t="s">
        <v>42</v>
      </c>
      <c r="T7381" s="10" t="s">
        <v>2461</v>
      </c>
      <c r="U7381" s="12">
        <v>8.64</v>
      </c>
      <c r="V7381" s="12">
        <v>3</v>
      </c>
      <c r="W7381" s="12">
        <v>0</v>
      </c>
      <c r="X7381" s="12">
        <v>4.2336</v>
      </c>
    </row>
    <row r="7382" spans="1:24" ht="14" x14ac:dyDescent="0.3">
      <c r="A7382" s="9">
        <v>7377</v>
      </c>
      <c r="B7382" s="14" t="s">
        <v>9654</v>
      </c>
      <c r="C7382" s="15">
        <v>46121</v>
      </c>
      <c r="D7382" s="15">
        <v>46123</v>
      </c>
      <c r="E7382" s="10" t="s">
        <v>168</v>
      </c>
      <c r="F7382" s="10" t="s">
        <v>2462</v>
      </c>
      <c r="G7382" s="10" t="s">
        <v>2463</v>
      </c>
      <c r="H7382" s="10" t="s">
        <v>92</v>
      </c>
      <c r="I7382" s="10" t="s">
        <v>23</v>
      </c>
      <c r="J7382" s="10" t="s">
        <v>237</v>
      </c>
      <c r="K7382" s="10" t="s">
        <v>238</v>
      </c>
      <c r="L7382" s="10">
        <v>10011</v>
      </c>
      <c r="M7382" s="10" t="s">
        <v>133</v>
      </c>
      <c r="N7382" s="10" t="str">
        <f>_xlfn.XLOOKUP($M:$M,People!$B:$B,People!A:A)</f>
        <v>Chuck Magee</v>
      </c>
      <c r="O7382" s="10" t="s">
        <v>2464</v>
      </c>
      <c r="P7382" s="10" t="str">
        <f>VLOOKUP(O7382,Products!$A:$E,3,FALSE)</f>
        <v>3M</v>
      </c>
      <c r="Q7382" s="31">
        <f>INDEX(Products!$E:$E,MATCH(O7382,Products!$A:$A,0))</f>
        <v>0.32</v>
      </c>
      <c r="R7382" s="10" t="s">
        <v>41</v>
      </c>
      <c r="S7382" s="10" t="s">
        <v>42</v>
      </c>
      <c r="T7382" s="10" t="s">
        <v>2465</v>
      </c>
      <c r="U7382" s="12">
        <v>9.82</v>
      </c>
      <c r="V7382" s="12">
        <v>2</v>
      </c>
      <c r="W7382" s="12">
        <v>0</v>
      </c>
      <c r="X7382" s="12">
        <v>4.8117999999999999</v>
      </c>
    </row>
    <row r="7383" spans="1:24" ht="14" x14ac:dyDescent="0.3">
      <c r="A7383" s="9">
        <v>7378</v>
      </c>
      <c r="B7383" s="14" t="s">
        <v>9655</v>
      </c>
      <c r="C7383" s="15">
        <v>46121</v>
      </c>
      <c r="D7383" s="15">
        <v>46123</v>
      </c>
      <c r="E7383" s="10" t="s">
        <v>168</v>
      </c>
      <c r="F7383" s="10" t="s">
        <v>1451</v>
      </c>
      <c r="G7383" s="10" t="s">
        <v>1452</v>
      </c>
      <c r="H7383" s="10" t="s">
        <v>22</v>
      </c>
      <c r="I7383" s="10" t="s">
        <v>23</v>
      </c>
      <c r="J7383" s="10" t="s">
        <v>1322</v>
      </c>
      <c r="K7383" s="10" t="s">
        <v>48</v>
      </c>
      <c r="L7383" s="10">
        <v>32216</v>
      </c>
      <c r="M7383" s="10" t="s">
        <v>26</v>
      </c>
      <c r="N7383" s="10" t="str">
        <f>_xlfn.XLOOKUP($M:$M,People!$B:$B,People!A:A)</f>
        <v>Fred Suzuki</v>
      </c>
      <c r="O7383" s="10" t="s">
        <v>2972</v>
      </c>
      <c r="P7383" s="10" t="str">
        <f>VLOOKUP(O7383,Products!$A:$E,3,FALSE)</f>
        <v>Dell</v>
      </c>
      <c r="Q7383" s="31">
        <f>INDEX(Products!$E:$E,MATCH(O7383,Products!$A:$A,0))</f>
        <v>0.36</v>
      </c>
      <c r="R7383" s="10" t="s">
        <v>41</v>
      </c>
      <c r="S7383" s="10" t="s">
        <v>82</v>
      </c>
      <c r="T7383" s="10" t="s">
        <v>2973</v>
      </c>
      <c r="U7383" s="12">
        <v>251.64</v>
      </c>
      <c r="V7383" s="12">
        <v>3</v>
      </c>
      <c r="W7383" s="12">
        <v>0.2</v>
      </c>
      <c r="X7383" s="12">
        <v>88.073999999999984</v>
      </c>
    </row>
    <row r="7384" spans="1:24" ht="14" x14ac:dyDescent="0.3">
      <c r="A7384" s="9">
        <v>7379</v>
      </c>
      <c r="B7384" s="14" t="s">
        <v>9657</v>
      </c>
      <c r="C7384" s="15">
        <v>46121</v>
      </c>
      <c r="D7384" s="15">
        <v>46126</v>
      </c>
      <c r="E7384" s="10" t="s">
        <v>44</v>
      </c>
      <c r="F7384" s="10" t="s">
        <v>3751</v>
      </c>
      <c r="G7384" s="10" t="s">
        <v>3752</v>
      </c>
      <c r="H7384" s="10" t="s">
        <v>36</v>
      </c>
      <c r="I7384" s="10" t="s">
        <v>23</v>
      </c>
      <c r="J7384" s="10" t="s">
        <v>4033</v>
      </c>
      <c r="K7384" s="10" t="s">
        <v>132</v>
      </c>
      <c r="L7384" s="10">
        <v>17403</v>
      </c>
      <c r="M7384" s="10" t="s">
        <v>133</v>
      </c>
      <c r="N7384" s="10" t="str">
        <f>_xlfn.XLOOKUP($M:$M,People!$B:$B,People!A:A)</f>
        <v>Chuck Magee</v>
      </c>
      <c r="O7384" s="10" t="s">
        <v>4887</v>
      </c>
      <c r="P7384" s="10" t="str">
        <f>VLOOKUP(O7384,Products!$A:$E,3,FALSE)</f>
        <v>Logitech</v>
      </c>
      <c r="Q7384" s="31">
        <f>INDEX(Products!$E:$E,MATCH(O7384,Products!$A:$A,0))</f>
        <v>0.39</v>
      </c>
      <c r="R7384" s="10" t="s">
        <v>41</v>
      </c>
      <c r="S7384" s="10" t="s">
        <v>82</v>
      </c>
      <c r="T7384" s="10" t="s">
        <v>4888</v>
      </c>
      <c r="U7384" s="12">
        <v>65.584000000000003</v>
      </c>
      <c r="V7384" s="12">
        <v>2</v>
      </c>
      <c r="W7384" s="12">
        <v>0.2</v>
      </c>
      <c r="X7384" s="12">
        <v>23.7742</v>
      </c>
    </row>
    <row r="7385" spans="1:24" ht="14" x14ac:dyDescent="0.3">
      <c r="A7385" s="9">
        <v>7380</v>
      </c>
      <c r="B7385" s="14" t="s">
        <v>9654</v>
      </c>
      <c r="C7385" s="15">
        <v>46121</v>
      </c>
      <c r="D7385" s="15">
        <v>46123</v>
      </c>
      <c r="E7385" s="10" t="s">
        <v>168</v>
      </c>
      <c r="F7385" s="10" t="s">
        <v>2462</v>
      </c>
      <c r="G7385" s="10" t="s">
        <v>2463</v>
      </c>
      <c r="H7385" s="10" t="s">
        <v>92</v>
      </c>
      <c r="I7385" s="10" t="s">
        <v>23</v>
      </c>
      <c r="J7385" s="10" t="s">
        <v>237</v>
      </c>
      <c r="K7385" s="10" t="s">
        <v>238</v>
      </c>
      <c r="L7385" s="10">
        <v>10011</v>
      </c>
      <c r="M7385" s="10" t="s">
        <v>133</v>
      </c>
      <c r="N7385" s="10" t="str">
        <f>_xlfn.XLOOKUP($M:$M,People!$B:$B,People!A:A)</f>
        <v>Chuck Magee</v>
      </c>
      <c r="O7385" s="10" t="s">
        <v>2468</v>
      </c>
      <c r="P7385" s="10" t="str">
        <f>VLOOKUP(O7385,Products!$A:$E,3,FALSE)</f>
        <v>Avery</v>
      </c>
      <c r="Q7385" s="31">
        <f>INDEX(Products!$E:$E,MATCH(O7385,Products!$A:$A,0))</f>
        <v>0.33</v>
      </c>
      <c r="R7385" s="10" t="s">
        <v>41</v>
      </c>
      <c r="S7385" s="10" t="s">
        <v>82</v>
      </c>
      <c r="T7385" s="10" t="s">
        <v>2469</v>
      </c>
      <c r="U7385" s="12">
        <v>191.6</v>
      </c>
      <c r="V7385" s="12">
        <v>4</v>
      </c>
      <c r="W7385" s="12">
        <v>0</v>
      </c>
      <c r="X7385" s="12">
        <v>91.967999999999989</v>
      </c>
    </row>
    <row r="7386" spans="1:24" ht="14" x14ac:dyDescent="0.3">
      <c r="A7386" s="9">
        <v>7381</v>
      </c>
      <c r="B7386" s="14" t="s">
        <v>9654</v>
      </c>
      <c r="C7386" s="15">
        <v>46121</v>
      </c>
      <c r="D7386" s="15">
        <v>46123</v>
      </c>
      <c r="E7386" s="10" t="s">
        <v>168</v>
      </c>
      <c r="F7386" s="10" t="s">
        <v>2462</v>
      </c>
      <c r="G7386" s="10" t="s">
        <v>2463</v>
      </c>
      <c r="H7386" s="10" t="s">
        <v>92</v>
      </c>
      <c r="I7386" s="10" t="s">
        <v>23</v>
      </c>
      <c r="J7386" s="10" t="s">
        <v>237</v>
      </c>
      <c r="K7386" s="10" t="s">
        <v>238</v>
      </c>
      <c r="L7386" s="10">
        <v>10011</v>
      </c>
      <c r="M7386" s="10" t="s">
        <v>133</v>
      </c>
      <c r="N7386" s="10" t="str">
        <f>_xlfn.XLOOKUP($M:$M,People!$B:$B,People!A:A)</f>
        <v>Chuck Magee</v>
      </c>
      <c r="O7386" s="10" t="s">
        <v>2466</v>
      </c>
      <c r="P7386" s="10" t="str">
        <f>VLOOKUP(O7386,Products!$A:$E,3,FALSE)</f>
        <v>IKEA</v>
      </c>
      <c r="Q7386" s="31">
        <f>INDEX(Products!$E:$E,MATCH(O7386,Products!$A:$A,0))</f>
        <v>0.32</v>
      </c>
      <c r="R7386" s="10" t="s">
        <v>41</v>
      </c>
      <c r="S7386" s="10" t="s">
        <v>82</v>
      </c>
      <c r="T7386" s="10" t="s">
        <v>2467</v>
      </c>
      <c r="U7386" s="12">
        <v>12.96</v>
      </c>
      <c r="V7386" s="12">
        <v>2</v>
      </c>
      <c r="W7386" s="12">
        <v>0</v>
      </c>
      <c r="X7386" s="12">
        <v>6.2208000000000006</v>
      </c>
    </row>
    <row r="7387" spans="1:24" ht="14" x14ac:dyDescent="0.3">
      <c r="A7387" s="9">
        <v>7382</v>
      </c>
      <c r="B7387" s="14" t="s">
        <v>9654</v>
      </c>
      <c r="C7387" s="15">
        <v>46121</v>
      </c>
      <c r="D7387" s="15">
        <v>46123</v>
      </c>
      <c r="E7387" s="10" t="s">
        <v>168</v>
      </c>
      <c r="F7387" s="10" t="s">
        <v>2462</v>
      </c>
      <c r="G7387" s="10" t="s">
        <v>2463</v>
      </c>
      <c r="H7387" s="10" t="s">
        <v>92</v>
      </c>
      <c r="I7387" s="10" t="s">
        <v>23</v>
      </c>
      <c r="J7387" s="10" t="s">
        <v>237</v>
      </c>
      <c r="K7387" s="10" t="s">
        <v>238</v>
      </c>
      <c r="L7387" s="10">
        <v>10011</v>
      </c>
      <c r="M7387" s="10" t="s">
        <v>133</v>
      </c>
      <c r="N7387" s="10" t="str">
        <f>_xlfn.XLOOKUP($M:$M,People!$B:$B,People!A:A)</f>
        <v>Chuck Magee</v>
      </c>
      <c r="O7387" s="10" t="s">
        <v>2470</v>
      </c>
      <c r="P7387" s="10" t="str">
        <f>VLOOKUP(O7387,Products!$A:$E,3,FALSE)</f>
        <v>3M</v>
      </c>
      <c r="Q7387" s="31">
        <f>INDEX(Products!$E:$E,MATCH(O7387,Products!$A:$A,0))</f>
        <v>0.26</v>
      </c>
      <c r="R7387" s="10" t="s">
        <v>41</v>
      </c>
      <c r="S7387" s="10" t="s">
        <v>53</v>
      </c>
      <c r="T7387" s="10" t="s">
        <v>2471</v>
      </c>
      <c r="U7387" s="12">
        <v>501.81000000000006</v>
      </c>
      <c r="V7387" s="12">
        <v>3</v>
      </c>
      <c r="W7387" s="12">
        <v>0</v>
      </c>
      <c r="X7387" s="12">
        <v>0</v>
      </c>
    </row>
    <row r="7388" spans="1:24" ht="14" x14ac:dyDescent="0.3">
      <c r="A7388" s="9">
        <v>7383</v>
      </c>
      <c r="B7388" s="14" t="s">
        <v>9658</v>
      </c>
      <c r="C7388" s="15">
        <v>46122</v>
      </c>
      <c r="D7388" s="15">
        <v>46126</v>
      </c>
      <c r="E7388" s="10" t="s">
        <v>19</v>
      </c>
      <c r="F7388" s="10" t="s">
        <v>5603</v>
      </c>
      <c r="G7388" s="10" t="s">
        <v>5604</v>
      </c>
      <c r="H7388" s="10" t="s">
        <v>36</v>
      </c>
      <c r="I7388" s="10" t="s">
        <v>23</v>
      </c>
      <c r="J7388" s="10" t="s">
        <v>1322</v>
      </c>
      <c r="K7388" s="10" t="s">
        <v>48</v>
      </c>
      <c r="L7388" s="10">
        <v>32216</v>
      </c>
      <c r="M7388" s="10" t="s">
        <v>26</v>
      </c>
      <c r="N7388" s="10" t="str">
        <f>_xlfn.XLOOKUP($M:$M,People!$B:$B,People!A:A)</f>
        <v>Fred Suzuki</v>
      </c>
      <c r="O7388" s="10" t="s">
        <v>4467</v>
      </c>
      <c r="P7388" s="10" t="str">
        <f>VLOOKUP(O7388,Products!$A:$E,3,FALSE)</f>
        <v>HP</v>
      </c>
      <c r="Q7388" s="31">
        <f>INDEX(Products!$E:$E,MATCH(O7388,Products!$A:$A,0))</f>
        <v>0.28999999999999998</v>
      </c>
      <c r="R7388" s="10" t="s">
        <v>28</v>
      </c>
      <c r="S7388" s="10" t="s">
        <v>58</v>
      </c>
      <c r="T7388" s="10" t="s">
        <v>4468</v>
      </c>
      <c r="U7388" s="12">
        <v>12.320000000000002</v>
      </c>
      <c r="V7388" s="12">
        <v>5</v>
      </c>
      <c r="W7388" s="12">
        <v>0.2</v>
      </c>
      <c r="X7388" s="12">
        <v>1.8479999999999985</v>
      </c>
    </row>
    <row r="7389" spans="1:24" ht="14" x14ac:dyDescent="0.3">
      <c r="A7389" s="9">
        <v>7384</v>
      </c>
      <c r="B7389" s="14" t="s">
        <v>9659</v>
      </c>
      <c r="C7389" s="15">
        <v>46122</v>
      </c>
      <c r="D7389" s="15">
        <v>46126</v>
      </c>
      <c r="E7389" s="10" t="s">
        <v>44</v>
      </c>
      <c r="F7389" s="10" t="s">
        <v>705</v>
      </c>
      <c r="G7389" s="10" t="s">
        <v>706</v>
      </c>
      <c r="H7389" s="10" t="s">
        <v>22</v>
      </c>
      <c r="I7389" s="10" t="s">
        <v>23</v>
      </c>
      <c r="J7389" s="10" t="s">
        <v>131</v>
      </c>
      <c r="K7389" s="10" t="s">
        <v>132</v>
      </c>
      <c r="L7389" s="10">
        <v>19143</v>
      </c>
      <c r="M7389" s="10" t="s">
        <v>133</v>
      </c>
      <c r="N7389" s="10" t="str">
        <f>_xlfn.XLOOKUP($M:$M,People!$B:$B,People!A:A)</f>
        <v>Chuck Magee</v>
      </c>
      <c r="O7389" s="10" t="s">
        <v>2236</v>
      </c>
      <c r="P7389" s="10" t="str">
        <f>VLOOKUP(O7389,Products!$A:$E,3,FALSE)</f>
        <v>3M</v>
      </c>
      <c r="Q7389" s="31">
        <f>INDEX(Products!$E:$E,MATCH(O7389,Products!$A:$A,0))</f>
        <v>0.4</v>
      </c>
      <c r="R7389" s="10" t="s">
        <v>28</v>
      </c>
      <c r="S7389" s="10" t="s">
        <v>58</v>
      </c>
      <c r="T7389" s="10" t="s">
        <v>2237</v>
      </c>
      <c r="U7389" s="12">
        <v>36.671999999999997</v>
      </c>
      <c r="V7389" s="12">
        <v>3</v>
      </c>
      <c r="W7389" s="12">
        <v>0.2</v>
      </c>
      <c r="X7389" s="12">
        <v>6.4176000000000002</v>
      </c>
    </row>
    <row r="7390" spans="1:24" ht="14" x14ac:dyDescent="0.3">
      <c r="A7390" s="9">
        <v>7385</v>
      </c>
      <c r="B7390" s="14" t="s">
        <v>9659</v>
      </c>
      <c r="C7390" s="15">
        <v>46122</v>
      </c>
      <c r="D7390" s="15">
        <v>46126</v>
      </c>
      <c r="E7390" s="10" t="s">
        <v>44</v>
      </c>
      <c r="F7390" s="10" t="s">
        <v>705</v>
      </c>
      <c r="G7390" s="10" t="s">
        <v>706</v>
      </c>
      <c r="H7390" s="10" t="s">
        <v>22</v>
      </c>
      <c r="I7390" s="10" t="s">
        <v>23</v>
      </c>
      <c r="J7390" s="10" t="s">
        <v>131</v>
      </c>
      <c r="K7390" s="10" t="s">
        <v>132</v>
      </c>
      <c r="L7390" s="10">
        <v>19143</v>
      </c>
      <c r="M7390" s="10" t="s">
        <v>133</v>
      </c>
      <c r="N7390" s="10" t="str">
        <f>_xlfn.XLOOKUP($M:$M,People!$B:$B,People!A:A)</f>
        <v>Chuck Magee</v>
      </c>
      <c r="O7390" s="10" t="s">
        <v>4211</v>
      </c>
      <c r="P7390" s="10" t="str">
        <f>VLOOKUP(O7390,Products!$A:$E,3,FALSE)</f>
        <v>IKEA</v>
      </c>
      <c r="Q7390" s="31">
        <f>INDEX(Products!$E:$E,MATCH(O7390,Products!$A:$A,0))</f>
        <v>0.32</v>
      </c>
      <c r="R7390" s="10" t="s">
        <v>41</v>
      </c>
      <c r="S7390" s="10" t="s">
        <v>71</v>
      </c>
      <c r="T7390" s="10" t="s">
        <v>4212</v>
      </c>
      <c r="U7390" s="12">
        <v>195.10400000000001</v>
      </c>
      <c r="V7390" s="12">
        <v>4</v>
      </c>
      <c r="W7390" s="12">
        <v>0.2</v>
      </c>
      <c r="X7390" s="12">
        <v>21.949199999999969</v>
      </c>
    </row>
    <row r="7391" spans="1:24" ht="14" x14ac:dyDescent="0.3">
      <c r="A7391" s="9">
        <v>7386</v>
      </c>
      <c r="B7391" s="14" t="s">
        <v>9658</v>
      </c>
      <c r="C7391" s="15">
        <v>46122</v>
      </c>
      <c r="D7391" s="15">
        <v>46126</v>
      </c>
      <c r="E7391" s="10" t="s">
        <v>19</v>
      </c>
      <c r="F7391" s="10" t="s">
        <v>5603</v>
      </c>
      <c r="G7391" s="10" t="s">
        <v>5604</v>
      </c>
      <c r="H7391" s="10" t="s">
        <v>36</v>
      </c>
      <c r="I7391" s="10" t="s">
        <v>23</v>
      </c>
      <c r="J7391" s="10" t="s">
        <v>1322</v>
      </c>
      <c r="K7391" s="10" t="s">
        <v>48</v>
      </c>
      <c r="L7391" s="10">
        <v>32216</v>
      </c>
      <c r="M7391" s="10" t="s">
        <v>26</v>
      </c>
      <c r="N7391" s="10" t="str">
        <f>_xlfn.XLOOKUP($M:$M,People!$B:$B,People!A:A)</f>
        <v>Fred Suzuki</v>
      </c>
      <c r="O7391" s="10" t="s">
        <v>2300</v>
      </c>
      <c r="P7391" s="10" t="str">
        <f>VLOOKUP(O7391,Products!$A:$E,3,FALSE)</f>
        <v>Avery</v>
      </c>
      <c r="Q7391" s="31">
        <f>INDEX(Products!$E:$E,MATCH(O7391,Products!$A:$A,0))</f>
        <v>0.33</v>
      </c>
      <c r="R7391" s="10" t="s">
        <v>41</v>
      </c>
      <c r="S7391" s="10" t="s">
        <v>68</v>
      </c>
      <c r="T7391" s="10" t="s">
        <v>2301</v>
      </c>
      <c r="U7391" s="12">
        <v>4.4190000000000005</v>
      </c>
      <c r="V7391" s="12">
        <v>3</v>
      </c>
      <c r="W7391" s="12">
        <v>0.7</v>
      </c>
      <c r="X7391" s="12">
        <v>-3.0933000000000002</v>
      </c>
    </row>
    <row r="7392" spans="1:24" ht="14" x14ac:dyDescent="0.3">
      <c r="A7392" s="9">
        <v>7387</v>
      </c>
      <c r="B7392" s="14" t="s">
        <v>9660</v>
      </c>
      <c r="C7392" s="15">
        <v>46122</v>
      </c>
      <c r="D7392" s="15">
        <v>46127</v>
      </c>
      <c r="E7392" s="10" t="s">
        <v>44</v>
      </c>
      <c r="F7392" s="10" t="s">
        <v>2258</v>
      </c>
      <c r="G7392" s="10" t="s">
        <v>2259</v>
      </c>
      <c r="H7392" s="10" t="s">
        <v>92</v>
      </c>
      <c r="I7392" s="10" t="s">
        <v>23</v>
      </c>
      <c r="J7392" s="10" t="s">
        <v>2260</v>
      </c>
      <c r="K7392" s="10" t="s">
        <v>691</v>
      </c>
      <c r="L7392" s="10">
        <v>8901</v>
      </c>
      <c r="M7392" s="10" t="s">
        <v>133</v>
      </c>
      <c r="N7392" s="10" t="str">
        <f>_xlfn.XLOOKUP($M:$M,People!$B:$B,People!A:A)</f>
        <v>Chuck Magee</v>
      </c>
      <c r="O7392" s="10" t="s">
        <v>1026</v>
      </c>
      <c r="P7392" s="10" t="str">
        <f>VLOOKUP(O7392,Products!$A:$E,3,FALSE)</f>
        <v>IKEA</v>
      </c>
      <c r="Q7392" s="31">
        <f>INDEX(Products!$E:$E,MATCH(O7392,Products!$A:$A,0))</f>
        <v>0.3</v>
      </c>
      <c r="R7392" s="10" t="s">
        <v>41</v>
      </c>
      <c r="S7392" s="10" t="s">
        <v>240</v>
      </c>
      <c r="T7392" s="10" t="s">
        <v>1027</v>
      </c>
      <c r="U7392" s="12">
        <v>7.16</v>
      </c>
      <c r="V7392" s="12">
        <v>2</v>
      </c>
      <c r="W7392" s="12">
        <v>0</v>
      </c>
      <c r="X7392" s="12">
        <v>3.58</v>
      </c>
    </row>
    <row r="7393" spans="1:24" ht="14" x14ac:dyDescent="0.3">
      <c r="A7393" s="9">
        <v>7388</v>
      </c>
      <c r="B7393" s="14" t="s">
        <v>9661</v>
      </c>
      <c r="C7393" s="15">
        <v>46122</v>
      </c>
      <c r="D7393" s="15">
        <v>46122</v>
      </c>
      <c r="E7393" s="10" t="s">
        <v>1124</v>
      </c>
      <c r="F7393" s="10" t="s">
        <v>4958</v>
      </c>
      <c r="G7393" s="10" t="s">
        <v>4959</v>
      </c>
      <c r="H7393" s="10" t="s">
        <v>22</v>
      </c>
      <c r="I7393" s="10" t="s">
        <v>23</v>
      </c>
      <c r="J7393" s="10" t="s">
        <v>1080</v>
      </c>
      <c r="K7393" s="10" t="s">
        <v>94</v>
      </c>
      <c r="L7393" s="10">
        <v>78745</v>
      </c>
      <c r="M7393" s="10" t="s">
        <v>95</v>
      </c>
      <c r="N7393" s="10" t="str">
        <f>_xlfn.XLOOKUP($M:$M,People!$B:$B,People!A:A)</f>
        <v>Roxanne Rodriguez</v>
      </c>
      <c r="O7393" s="10" t="s">
        <v>1707</v>
      </c>
      <c r="P7393" s="10" t="str">
        <f>VLOOKUP(O7393,Products!$A:$E,3,FALSE)</f>
        <v>Avery</v>
      </c>
      <c r="Q7393" s="31">
        <f>INDEX(Products!$E:$E,MATCH(O7393,Products!$A:$A,0))</f>
        <v>0.35</v>
      </c>
      <c r="R7393" s="10" t="s">
        <v>41</v>
      </c>
      <c r="S7393" s="10" t="s">
        <v>82</v>
      </c>
      <c r="T7393" s="10" t="s">
        <v>1708</v>
      </c>
      <c r="U7393" s="12">
        <v>10.368000000000002</v>
      </c>
      <c r="V7393" s="12">
        <v>2</v>
      </c>
      <c r="W7393" s="12">
        <v>0.2</v>
      </c>
      <c r="X7393" s="12">
        <v>3.6288</v>
      </c>
    </row>
    <row r="7394" spans="1:24" ht="14" x14ac:dyDescent="0.3">
      <c r="A7394" s="9">
        <v>7389</v>
      </c>
      <c r="B7394" s="14" t="s">
        <v>9660</v>
      </c>
      <c r="C7394" s="15">
        <v>46122</v>
      </c>
      <c r="D7394" s="15">
        <v>46127</v>
      </c>
      <c r="E7394" s="10" t="s">
        <v>44</v>
      </c>
      <c r="F7394" s="10" t="s">
        <v>2258</v>
      </c>
      <c r="G7394" s="10" t="s">
        <v>2259</v>
      </c>
      <c r="H7394" s="10" t="s">
        <v>92</v>
      </c>
      <c r="I7394" s="10" t="s">
        <v>23</v>
      </c>
      <c r="J7394" s="10" t="s">
        <v>2260</v>
      </c>
      <c r="K7394" s="10" t="s">
        <v>691</v>
      </c>
      <c r="L7394" s="10">
        <v>8901</v>
      </c>
      <c r="M7394" s="10" t="s">
        <v>133</v>
      </c>
      <c r="N7394" s="10" t="str">
        <f>_xlfn.XLOOKUP($M:$M,People!$B:$B,People!A:A)</f>
        <v>Chuck Magee</v>
      </c>
      <c r="O7394" s="10" t="s">
        <v>832</v>
      </c>
      <c r="P7394" s="10" t="str">
        <f>VLOOKUP(O7394,Products!$A:$E,3,FALSE)</f>
        <v>Avery</v>
      </c>
      <c r="Q7394" s="31">
        <f>INDEX(Products!$E:$E,MATCH(O7394,Products!$A:$A,0))</f>
        <v>0.27</v>
      </c>
      <c r="R7394" s="10" t="s">
        <v>41</v>
      </c>
      <c r="S7394" s="10" t="s">
        <v>82</v>
      </c>
      <c r="T7394" s="10" t="s">
        <v>833</v>
      </c>
      <c r="U7394" s="12">
        <v>7.61</v>
      </c>
      <c r="V7394" s="12">
        <v>1</v>
      </c>
      <c r="W7394" s="12">
        <v>0</v>
      </c>
      <c r="X7394" s="12">
        <v>3.5766999999999998</v>
      </c>
    </row>
    <row r="7395" spans="1:24" ht="14" x14ac:dyDescent="0.3">
      <c r="A7395" s="9">
        <v>7390</v>
      </c>
      <c r="B7395" s="14" t="s">
        <v>9662</v>
      </c>
      <c r="C7395" s="15">
        <v>46122</v>
      </c>
      <c r="D7395" s="15">
        <v>46126</v>
      </c>
      <c r="E7395" s="10" t="s">
        <v>44</v>
      </c>
      <c r="F7395" s="10" t="s">
        <v>5373</v>
      </c>
      <c r="G7395" s="10" t="s">
        <v>5374</v>
      </c>
      <c r="H7395" s="10" t="s">
        <v>92</v>
      </c>
      <c r="I7395" s="10" t="s">
        <v>23</v>
      </c>
      <c r="J7395" s="10" t="s">
        <v>5384</v>
      </c>
      <c r="K7395" s="10" t="s">
        <v>656</v>
      </c>
      <c r="L7395" s="10">
        <v>6708</v>
      </c>
      <c r="M7395" s="10" t="s">
        <v>133</v>
      </c>
      <c r="N7395" s="10" t="str">
        <f>_xlfn.XLOOKUP($M:$M,People!$B:$B,People!A:A)</f>
        <v>Chuck Magee</v>
      </c>
      <c r="O7395" s="10" t="s">
        <v>4109</v>
      </c>
      <c r="P7395" s="10" t="str">
        <f>VLOOKUP(O7395,Products!$A:$E,3,FALSE)</f>
        <v>Samsung</v>
      </c>
      <c r="Q7395" s="31">
        <f>INDEX(Products!$E:$E,MATCH(O7395,Products!$A:$A,0))</f>
        <v>0.39</v>
      </c>
      <c r="R7395" s="10" t="s">
        <v>41</v>
      </c>
      <c r="S7395" s="10" t="s">
        <v>53</v>
      </c>
      <c r="T7395" s="10" t="s">
        <v>4110</v>
      </c>
      <c r="U7395" s="12">
        <v>286.14999999999998</v>
      </c>
      <c r="V7395" s="12">
        <v>5</v>
      </c>
      <c r="W7395" s="12">
        <v>0</v>
      </c>
      <c r="X7395" s="12">
        <v>71.537499999999994</v>
      </c>
    </row>
    <row r="7396" spans="1:24" ht="14" x14ac:dyDescent="0.3">
      <c r="A7396" s="9">
        <v>7391</v>
      </c>
      <c r="B7396" s="14" t="s">
        <v>9661</v>
      </c>
      <c r="C7396" s="15">
        <v>46122</v>
      </c>
      <c r="D7396" s="15">
        <v>46122</v>
      </c>
      <c r="E7396" s="10" t="s">
        <v>1124</v>
      </c>
      <c r="F7396" s="10" t="s">
        <v>4958</v>
      </c>
      <c r="G7396" s="10" t="s">
        <v>4959</v>
      </c>
      <c r="H7396" s="10" t="s">
        <v>22</v>
      </c>
      <c r="I7396" s="10" t="s">
        <v>23</v>
      </c>
      <c r="J7396" s="10" t="s">
        <v>1080</v>
      </c>
      <c r="K7396" s="10" t="s">
        <v>94</v>
      </c>
      <c r="L7396" s="10">
        <v>78745</v>
      </c>
      <c r="M7396" s="10" t="s">
        <v>95</v>
      </c>
      <c r="N7396" s="10" t="str">
        <f>_xlfn.XLOOKUP($M:$M,People!$B:$B,People!A:A)</f>
        <v>Roxanne Rodriguez</v>
      </c>
      <c r="O7396" s="10" t="s">
        <v>2265</v>
      </c>
      <c r="P7396" s="10" t="str">
        <f>VLOOKUP(O7396,Products!$A:$E,3,FALSE)</f>
        <v>Canon</v>
      </c>
      <c r="Q7396" s="31">
        <f>INDEX(Products!$E:$E,MATCH(O7396,Products!$A:$A,0))</f>
        <v>0.26</v>
      </c>
      <c r="R7396" s="10" t="s">
        <v>64</v>
      </c>
      <c r="S7396" s="10" t="s">
        <v>144</v>
      </c>
      <c r="T7396" s="10" t="s">
        <v>2266</v>
      </c>
      <c r="U7396" s="12">
        <v>95.736000000000004</v>
      </c>
      <c r="V7396" s="12">
        <v>3</v>
      </c>
      <c r="W7396" s="12">
        <v>0.2</v>
      </c>
      <c r="X7396" s="12">
        <v>20.343900000000001</v>
      </c>
    </row>
    <row r="7397" spans="1:24" ht="14" x14ac:dyDescent="0.3">
      <c r="A7397" s="9">
        <v>7392</v>
      </c>
      <c r="B7397" s="14" t="s">
        <v>9662</v>
      </c>
      <c r="C7397" s="15">
        <v>46122</v>
      </c>
      <c r="D7397" s="15">
        <v>46126</v>
      </c>
      <c r="E7397" s="10" t="s">
        <v>44</v>
      </c>
      <c r="F7397" s="10" t="s">
        <v>5373</v>
      </c>
      <c r="G7397" s="10" t="s">
        <v>5374</v>
      </c>
      <c r="H7397" s="10" t="s">
        <v>92</v>
      </c>
      <c r="I7397" s="10" t="s">
        <v>23</v>
      </c>
      <c r="J7397" s="10" t="s">
        <v>5384</v>
      </c>
      <c r="K7397" s="10" t="s">
        <v>656</v>
      </c>
      <c r="L7397" s="10">
        <v>6708</v>
      </c>
      <c r="M7397" s="10" t="s">
        <v>133</v>
      </c>
      <c r="N7397" s="10" t="str">
        <f>_xlfn.XLOOKUP($M:$M,People!$B:$B,People!A:A)</f>
        <v>Chuck Magee</v>
      </c>
      <c r="O7397" s="10" t="s">
        <v>1384</v>
      </c>
      <c r="P7397" s="10" t="str">
        <f>VLOOKUP(O7397,Products!$A:$E,3,FALSE)</f>
        <v>Office Depot</v>
      </c>
      <c r="Q7397" s="31">
        <f>INDEX(Products!$E:$E,MATCH(O7397,Products!$A:$A,0))</f>
        <v>0.28000000000000003</v>
      </c>
      <c r="R7397" s="10" t="s">
        <v>64</v>
      </c>
      <c r="S7397" s="10" t="s">
        <v>144</v>
      </c>
      <c r="T7397" s="10" t="s">
        <v>1385</v>
      </c>
      <c r="U7397" s="12">
        <v>99.99</v>
      </c>
      <c r="V7397" s="12">
        <v>1</v>
      </c>
      <c r="W7397" s="12">
        <v>0</v>
      </c>
      <c r="X7397" s="12">
        <v>41.995800000000003</v>
      </c>
    </row>
    <row r="7398" spans="1:24" ht="14" x14ac:dyDescent="0.3">
      <c r="A7398" s="9">
        <v>7393</v>
      </c>
      <c r="B7398" s="14" t="s">
        <v>9663</v>
      </c>
      <c r="C7398" s="15">
        <v>46123</v>
      </c>
      <c r="D7398" s="15">
        <v>46128</v>
      </c>
      <c r="E7398" s="10" t="s">
        <v>44</v>
      </c>
      <c r="F7398" s="10" t="s">
        <v>288</v>
      </c>
      <c r="G7398" s="10" t="s">
        <v>289</v>
      </c>
      <c r="H7398" s="10" t="s">
        <v>22</v>
      </c>
      <c r="I7398" s="10" t="s">
        <v>23</v>
      </c>
      <c r="J7398" s="10" t="s">
        <v>1905</v>
      </c>
      <c r="K7398" s="10" t="s">
        <v>80</v>
      </c>
      <c r="L7398" s="10">
        <v>27217</v>
      </c>
      <c r="M7398" s="10" t="s">
        <v>26</v>
      </c>
      <c r="N7398" s="10" t="str">
        <f>_xlfn.XLOOKUP($M:$M,People!$B:$B,People!A:A)</f>
        <v>Fred Suzuki</v>
      </c>
      <c r="O7398" s="10" t="s">
        <v>3881</v>
      </c>
      <c r="P7398" s="10" t="str">
        <f>VLOOKUP(O7398,Products!$A:$E,3,FALSE)</f>
        <v>Avery</v>
      </c>
      <c r="Q7398" s="31">
        <f>INDEX(Products!$E:$E,MATCH(O7398,Products!$A:$A,0))</f>
        <v>0.28999999999999998</v>
      </c>
      <c r="R7398" s="10" t="s">
        <v>41</v>
      </c>
      <c r="S7398" s="10" t="s">
        <v>61</v>
      </c>
      <c r="T7398" s="10" t="s">
        <v>3882</v>
      </c>
      <c r="U7398" s="12">
        <v>20.992000000000001</v>
      </c>
      <c r="V7398" s="12">
        <v>8</v>
      </c>
      <c r="W7398" s="12">
        <v>0.2</v>
      </c>
      <c r="X7398" s="12">
        <v>2.3615999999999966</v>
      </c>
    </row>
    <row r="7399" spans="1:24" ht="14" x14ac:dyDescent="0.3">
      <c r="A7399" s="9">
        <v>7394</v>
      </c>
      <c r="B7399" s="14" t="s">
        <v>9663</v>
      </c>
      <c r="C7399" s="15">
        <v>46123</v>
      </c>
      <c r="D7399" s="15">
        <v>46128</v>
      </c>
      <c r="E7399" s="10" t="s">
        <v>44</v>
      </c>
      <c r="F7399" s="10" t="s">
        <v>288</v>
      </c>
      <c r="G7399" s="10" t="s">
        <v>289</v>
      </c>
      <c r="H7399" s="10" t="s">
        <v>22</v>
      </c>
      <c r="I7399" s="10" t="s">
        <v>23</v>
      </c>
      <c r="J7399" s="10" t="s">
        <v>1905</v>
      </c>
      <c r="K7399" s="10" t="s">
        <v>80</v>
      </c>
      <c r="L7399" s="10">
        <v>27217</v>
      </c>
      <c r="M7399" s="10" t="s">
        <v>26</v>
      </c>
      <c r="N7399" s="10" t="str">
        <f>_xlfn.XLOOKUP($M:$M,People!$B:$B,People!A:A)</f>
        <v>Fred Suzuki</v>
      </c>
      <c r="O7399" s="10" t="s">
        <v>2942</v>
      </c>
      <c r="P7399" s="10" t="str">
        <f>VLOOKUP(O7399,Products!$A:$E,3,FALSE)</f>
        <v>IKEA</v>
      </c>
      <c r="Q7399" s="31">
        <f>INDEX(Products!$E:$E,MATCH(O7399,Products!$A:$A,0))</f>
        <v>0.34</v>
      </c>
      <c r="R7399" s="10" t="s">
        <v>41</v>
      </c>
      <c r="S7399" s="10" t="s">
        <v>61</v>
      </c>
      <c r="T7399" s="10" t="s">
        <v>2943</v>
      </c>
      <c r="U7399" s="12">
        <v>1.752</v>
      </c>
      <c r="V7399" s="12">
        <v>1</v>
      </c>
      <c r="W7399" s="12">
        <v>0.2</v>
      </c>
      <c r="X7399" s="12">
        <v>0.15329999999999994</v>
      </c>
    </row>
    <row r="7400" spans="1:24" ht="14" x14ac:dyDescent="0.3">
      <c r="A7400" s="9">
        <v>7395</v>
      </c>
      <c r="B7400" s="14" t="s">
        <v>9664</v>
      </c>
      <c r="C7400" s="15">
        <v>46123</v>
      </c>
      <c r="D7400" s="15">
        <v>46130</v>
      </c>
      <c r="E7400" s="10" t="s">
        <v>44</v>
      </c>
      <c r="F7400" s="10" t="s">
        <v>3904</v>
      </c>
      <c r="G7400" s="10" t="s">
        <v>3905</v>
      </c>
      <c r="H7400" s="10" t="s">
        <v>22</v>
      </c>
      <c r="I7400" s="10" t="s">
        <v>23</v>
      </c>
      <c r="J7400" s="10" t="s">
        <v>530</v>
      </c>
      <c r="K7400" s="10" t="s">
        <v>38</v>
      </c>
      <c r="L7400" s="10">
        <v>91104</v>
      </c>
      <c r="M7400" s="10" t="s">
        <v>39</v>
      </c>
      <c r="N7400" s="10" t="str">
        <f>_xlfn.XLOOKUP($M:$M,People!$B:$B,People!A:A)</f>
        <v>Sadie Pawthorne</v>
      </c>
      <c r="O7400" s="10" t="s">
        <v>3430</v>
      </c>
      <c r="P7400" s="10" t="str">
        <f>VLOOKUP(O7400,Products!$A:$E,3,FALSE)</f>
        <v>Dell</v>
      </c>
      <c r="Q7400" s="31">
        <f>INDEX(Products!$E:$E,MATCH(O7400,Products!$A:$A,0))</f>
        <v>0.4</v>
      </c>
      <c r="R7400" s="10" t="s">
        <v>41</v>
      </c>
      <c r="S7400" s="10" t="s">
        <v>61</v>
      </c>
      <c r="T7400" s="10" t="s">
        <v>3431</v>
      </c>
      <c r="U7400" s="12">
        <v>41.86</v>
      </c>
      <c r="V7400" s="12">
        <v>7</v>
      </c>
      <c r="W7400" s="12">
        <v>0</v>
      </c>
      <c r="X7400" s="12">
        <v>14.232399999999998</v>
      </c>
    </row>
    <row r="7401" spans="1:24" ht="14" x14ac:dyDescent="0.3">
      <c r="A7401" s="9">
        <v>7396</v>
      </c>
      <c r="B7401" s="14" t="s">
        <v>9665</v>
      </c>
      <c r="C7401" s="15">
        <v>46123</v>
      </c>
      <c r="D7401" s="15">
        <v>46130</v>
      </c>
      <c r="E7401" s="10" t="s">
        <v>44</v>
      </c>
      <c r="F7401" s="10" t="s">
        <v>2367</v>
      </c>
      <c r="G7401" s="10" t="s">
        <v>2368</v>
      </c>
      <c r="H7401" s="10" t="s">
        <v>92</v>
      </c>
      <c r="I7401" s="10" t="s">
        <v>23</v>
      </c>
      <c r="J7401" s="10" t="s">
        <v>3906</v>
      </c>
      <c r="K7401" s="10" t="s">
        <v>94</v>
      </c>
      <c r="L7401" s="10">
        <v>79424</v>
      </c>
      <c r="M7401" s="10" t="s">
        <v>95</v>
      </c>
      <c r="N7401" s="10" t="str">
        <f>_xlfn.XLOOKUP($M:$M,People!$B:$B,People!A:A)</f>
        <v>Roxanne Rodriguez</v>
      </c>
      <c r="O7401" s="10" t="s">
        <v>372</v>
      </c>
      <c r="P7401" s="10" t="str">
        <f>VLOOKUP(O7401,Products!$A:$E,3,FALSE)</f>
        <v>IKEA</v>
      </c>
      <c r="Q7401" s="31">
        <f>INDEX(Products!$E:$E,MATCH(O7401,Products!$A:$A,0))</f>
        <v>0.38</v>
      </c>
      <c r="R7401" s="10" t="s">
        <v>41</v>
      </c>
      <c r="S7401" s="10" t="s">
        <v>68</v>
      </c>
      <c r="T7401" s="10" t="s">
        <v>373</v>
      </c>
      <c r="U7401" s="12">
        <v>11.363999999999997</v>
      </c>
      <c r="V7401" s="12">
        <v>3</v>
      </c>
      <c r="W7401" s="12">
        <v>0.8</v>
      </c>
      <c r="X7401" s="12">
        <v>-17.045999999999999</v>
      </c>
    </row>
    <row r="7402" spans="1:24" ht="14" x14ac:dyDescent="0.3">
      <c r="A7402" s="9">
        <v>7397</v>
      </c>
      <c r="B7402" s="14" t="s">
        <v>9666</v>
      </c>
      <c r="C7402" s="15">
        <v>46123</v>
      </c>
      <c r="D7402" s="15">
        <v>46127</v>
      </c>
      <c r="E7402" s="10" t="s">
        <v>44</v>
      </c>
      <c r="F7402" s="10" t="s">
        <v>4829</v>
      </c>
      <c r="G7402" s="10" t="s">
        <v>4830</v>
      </c>
      <c r="H7402" s="10" t="s">
        <v>22</v>
      </c>
      <c r="I7402" s="10" t="s">
        <v>23</v>
      </c>
      <c r="J7402" s="10" t="s">
        <v>2107</v>
      </c>
      <c r="K7402" s="10" t="s">
        <v>438</v>
      </c>
      <c r="L7402" s="10">
        <v>43130</v>
      </c>
      <c r="M7402" s="10" t="s">
        <v>133</v>
      </c>
      <c r="N7402" s="10" t="str">
        <f>_xlfn.XLOOKUP($M:$M,People!$B:$B,People!A:A)</f>
        <v>Chuck Magee</v>
      </c>
      <c r="O7402" s="10" t="s">
        <v>1578</v>
      </c>
      <c r="P7402" s="10" t="str">
        <f>VLOOKUP(O7402,Products!$A:$E,3,FALSE)</f>
        <v>HP</v>
      </c>
      <c r="Q7402" s="31">
        <f>INDEX(Products!$E:$E,MATCH(O7402,Products!$A:$A,0))</f>
        <v>0.35</v>
      </c>
      <c r="R7402" s="10" t="s">
        <v>41</v>
      </c>
      <c r="S7402" s="10" t="s">
        <v>53</v>
      </c>
      <c r="T7402" s="10" t="s">
        <v>1579</v>
      </c>
      <c r="U7402" s="12">
        <v>16.768000000000001</v>
      </c>
      <c r="V7402" s="12">
        <v>2</v>
      </c>
      <c r="W7402" s="12">
        <v>0.2</v>
      </c>
      <c r="X7402" s="12">
        <v>1.4672000000000001</v>
      </c>
    </row>
    <row r="7403" spans="1:24" ht="14" x14ac:dyDescent="0.3">
      <c r="A7403" s="9">
        <v>7398</v>
      </c>
      <c r="B7403" s="14" t="s">
        <v>9664</v>
      </c>
      <c r="C7403" s="15">
        <v>46123</v>
      </c>
      <c r="D7403" s="15">
        <v>46130</v>
      </c>
      <c r="E7403" s="10" t="s">
        <v>44</v>
      </c>
      <c r="F7403" s="10" t="s">
        <v>3904</v>
      </c>
      <c r="G7403" s="10" t="s">
        <v>3905</v>
      </c>
      <c r="H7403" s="10" t="s">
        <v>22</v>
      </c>
      <c r="I7403" s="10" t="s">
        <v>23</v>
      </c>
      <c r="J7403" s="10" t="s">
        <v>530</v>
      </c>
      <c r="K7403" s="10" t="s">
        <v>38</v>
      </c>
      <c r="L7403" s="10">
        <v>91104</v>
      </c>
      <c r="M7403" s="10" t="s">
        <v>39</v>
      </c>
      <c r="N7403" s="10" t="str">
        <f>_xlfn.XLOOKUP($M:$M,People!$B:$B,People!A:A)</f>
        <v>Sadie Pawthorne</v>
      </c>
      <c r="O7403" s="10" t="s">
        <v>391</v>
      </c>
      <c r="P7403" s="10" t="str">
        <f>VLOOKUP(O7403,Products!$A:$E,3,FALSE)</f>
        <v>Dell</v>
      </c>
      <c r="Q7403" s="31">
        <f>INDEX(Products!$E:$E,MATCH(O7403,Products!$A:$A,0))</f>
        <v>0.36</v>
      </c>
      <c r="R7403" s="10" t="s">
        <v>64</v>
      </c>
      <c r="S7403" s="10" t="s">
        <v>144</v>
      </c>
      <c r="T7403" s="10" t="s">
        <v>392</v>
      </c>
      <c r="U7403" s="12">
        <v>199.95000000000002</v>
      </c>
      <c r="V7403" s="12">
        <v>5</v>
      </c>
      <c r="W7403" s="12">
        <v>0</v>
      </c>
      <c r="X7403" s="12">
        <v>21.994499999999988</v>
      </c>
    </row>
    <row r="7404" spans="1:24" ht="14" x14ac:dyDescent="0.3">
      <c r="A7404" s="9">
        <v>7399</v>
      </c>
      <c r="B7404" s="14" t="s">
        <v>9666</v>
      </c>
      <c r="C7404" s="15">
        <v>46123</v>
      </c>
      <c r="D7404" s="15">
        <v>46127</v>
      </c>
      <c r="E7404" s="10" t="s">
        <v>44</v>
      </c>
      <c r="F7404" s="10" t="s">
        <v>4829</v>
      </c>
      <c r="G7404" s="10" t="s">
        <v>4830</v>
      </c>
      <c r="H7404" s="10" t="s">
        <v>22</v>
      </c>
      <c r="I7404" s="10" t="s">
        <v>23</v>
      </c>
      <c r="J7404" s="10" t="s">
        <v>2107</v>
      </c>
      <c r="K7404" s="10" t="s">
        <v>438</v>
      </c>
      <c r="L7404" s="10">
        <v>43130</v>
      </c>
      <c r="M7404" s="10" t="s">
        <v>133</v>
      </c>
      <c r="N7404" s="10" t="str">
        <f>_xlfn.XLOOKUP($M:$M,People!$B:$B,People!A:A)</f>
        <v>Chuck Magee</v>
      </c>
      <c r="O7404" s="10" t="s">
        <v>2186</v>
      </c>
      <c r="P7404" s="10" t="str">
        <f>VLOOKUP(O7404,Products!$A:$E,3,FALSE)</f>
        <v>3M</v>
      </c>
      <c r="Q7404" s="31">
        <f>INDEX(Products!$E:$E,MATCH(O7404,Products!$A:$A,0))</f>
        <v>0.32</v>
      </c>
      <c r="R7404" s="10" t="s">
        <v>64</v>
      </c>
      <c r="S7404" s="10" t="s">
        <v>144</v>
      </c>
      <c r="T7404" s="10" t="s">
        <v>2187</v>
      </c>
      <c r="U7404" s="12">
        <v>27.12</v>
      </c>
      <c r="V7404" s="12">
        <v>2</v>
      </c>
      <c r="W7404" s="12">
        <v>0.2</v>
      </c>
      <c r="X7404" s="12">
        <v>-4.7460000000000013</v>
      </c>
    </row>
    <row r="7405" spans="1:24" ht="14" x14ac:dyDescent="0.3">
      <c r="A7405" s="9">
        <v>7400</v>
      </c>
      <c r="B7405" s="14" t="s">
        <v>9667</v>
      </c>
      <c r="C7405" s="15">
        <v>46124</v>
      </c>
      <c r="D7405" s="15">
        <v>46127</v>
      </c>
      <c r="E7405" s="10" t="s">
        <v>19</v>
      </c>
      <c r="F7405" s="10" t="s">
        <v>1614</v>
      </c>
      <c r="G7405" s="10" t="s">
        <v>1615</v>
      </c>
      <c r="H7405" s="10" t="s">
        <v>22</v>
      </c>
      <c r="I7405" s="10" t="s">
        <v>23</v>
      </c>
      <c r="J7405" s="10" t="s">
        <v>2978</v>
      </c>
      <c r="K7405" s="10" t="s">
        <v>1219</v>
      </c>
      <c r="L7405" s="10">
        <v>2908</v>
      </c>
      <c r="M7405" s="10" t="s">
        <v>133</v>
      </c>
      <c r="N7405" s="10" t="str">
        <f>_xlfn.XLOOKUP($M:$M,People!$B:$B,People!A:A)</f>
        <v>Chuck Magee</v>
      </c>
      <c r="O7405" s="10" t="s">
        <v>3204</v>
      </c>
      <c r="P7405" s="10" t="str">
        <f>VLOOKUP(O7405,Products!$A:$E,3,FALSE)</f>
        <v>Canon</v>
      </c>
      <c r="Q7405" s="31">
        <f>INDEX(Products!$E:$E,MATCH(O7405,Products!$A:$A,0))</f>
        <v>0.3</v>
      </c>
      <c r="R7405" s="10" t="s">
        <v>41</v>
      </c>
      <c r="S7405" s="10" t="s">
        <v>68</v>
      </c>
      <c r="T7405" s="10" t="s">
        <v>1061</v>
      </c>
      <c r="U7405" s="12">
        <v>29.700000000000003</v>
      </c>
      <c r="V7405" s="12">
        <v>5</v>
      </c>
      <c r="W7405" s="12">
        <v>0</v>
      </c>
      <c r="X7405" s="12">
        <v>13.365</v>
      </c>
    </row>
    <row r="7406" spans="1:24" ht="14" x14ac:dyDescent="0.3">
      <c r="A7406" s="9">
        <v>7401</v>
      </c>
      <c r="B7406" s="14" t="s">
        <v>9667</v>
      </c>
      <c r="C7406" s="15">
        <v>46124</v>
      </c>
      <c r="D7406" s="15">
        <v>46127</v>
      </c>
      <c r="E7406" s="10" t="s">
        <v>19</v>
      </c>
      <c r="F7406" s="10" t="s">
        <v>1614</v>
      </c>
      <c r="G7406" s="10" t="s">
        <v>1615</v>
      </c>
      <c r="H7406" s="10" t="s">
        <v>22</v>
      </c>
      <c r="I7406" s="10" t="s">
        <v>23</v>
      </c>
      <c r="J7406" s="10" t="s">
        <v>2978</v>
      </c>
      <c r="K7406" s="10" t="s">
        <v>1219</v>
      </c>
      <c r="L7406" s="10">
        <v>2908</v>
      </c>
      <c r="M7406" s="10" t="s">
        <v>133</v>
      </c>
      <c r="N7406" s="10" t="str">
        <f>_xlfn.XLOOKUP($M:$M,People!$B:$B,People!A:A)</f>
        <v>Chuck Magee</v>
      </c>
      <c r="O7406" s="10" t="s">
        <v>3205</v>
      </c>
      <c r="P7406" s="10" t="str">
        <f>VLOOKUP(O7406,Products!$A:$E,3,FALSE)</f>
        <v>Office Depot</v>
      </c>
      <c r="Q7406" s="31">
        <f>INDEX(Products!$E:$E,MATCH(O7406,Products!$A:$A,0))</f>
        <v>0.38</v>
      </c>
      <c r="R7406" s="10" t="s">
        <v>41</v>
      </c>
      <c r="S7406" s="10" t="s">
        <v>82</v>
      </c>
      <c r="T7406" s="10" t="s">
        <v>3206</v>
      </c>
      <c r="U7406" s="12">
        <v>39.96</v>
      </c>
      <c r="V7406" s="12">
        <v>4</v>
      </c>
      <c r="W7406" s="12">
        <v>0</v>
      </c>
      <c r="X7406" s="12">
        <v>17.981999999999999</v>
      </c>
    </row>
    <row r="7407" spans="1:24" ht="14" x14ac:dyDescent="0.3">
      <c r="A7407" s="9">
        <v>7402</v>
      </c>
      <c r="B7407" s="14" t="s">
        <v>9668</v>
      </c>
      <c r="C7407" s="15">
        <v>46125</v>
      </c>
      <c r="D7407" s="15">
        <v>46129</v>
      </c>
      <c r="E7407" s="10" t="s">
        <v>44</v>
      </c>
      <c r="F7407" s="10" t="s">
        <v>3148</v>
      </c>
      <c r="G7407" s="10" t="s">
        <v>3149</v>
      </c>
      <c r="H7407" s="10" t="s">
        <v>36</v>
      </c>
      <c r="I7407" s="10" t="s">
        <v>23</v>
      </c>
      <c r="J7407" s="10" t="s">
        <v>1030</v>
      </c>
      <c r="K7407" s="10" t="s">
        <v>38</v>
      </c>
      <c r="L7407" s="10">
        <v>92345</v>
      </c>
      <c r="M7407" s="10" t="s">
        <v>39</v>
      </c>
      <c r="N7407" s="10" t="str">
        <f>_xlfn.XLOOKUP($M:$M,People!$B:$B,People!A:A)</f>
        <v>Sadie Pawthorne</v>
      </c>
      <c r="O7407" s="10" t="s">
        <v>3879</v>
      </c>
      <c r="P7407" s="10" t="str">
        <f>VLOOKUP(O7407,Products!$A:$E,3,FALSE)</f>
        <v>Avery</v>
      </c>
      <c r="Q7407" s="31">
        <f>INDEX(Products!$E:$E,MATCH(O7407,Products!$A:$A,0))</f>
        <v>0.31</v>
      </c>
      <c r="R7407" s="10" t="s">
        <v>28</v>
      </c>
      <c r="S7407" s="10" t="s">
        <v>32</v>
      </c>
      <c r="T7407" s="10" t="s">
        <v>3880</v>
      </c>
      <c r="U7407" s="12">
        <v>436.70400000000006</v>
      </c>
      <c r="V7407" s="12">
        <v>6</v>
      </c>
      <c r="W7407" s="12">
        <v>0.2</v>
      </c>
      <c r="X7407" s="12">
        <v>-38.211600000000033</v>
      </c>
    </row>
    <row r="7408" spans="1:24" ht="14" x14ac:dyDescent="0.3">
      <c r="A7408" s="9">
        <v>7403</v>
      </c>
      <c r="B7408" s="14" t="s">
        <v>9669</v>
      </c>
      <c r="C7408" s="15">
        <v>46125</v>
      </c>
      <c r="D7408" s="15">
        <v>46127</v>
      </c>
      <c r="E7408" s="10" t="s">
        <v>168</v>
      </c>
      <c r="F7408" s="10" t="s">
        <v>2372</v>
      </c>
      <c r="G7408" s="10" t="s">
        <v>2373</v>
      </c>
      <c r="H7408" s="10" t="s">
        <v>36</v>
      </c>
      <c r="I7408" s="10" t="s">
        <v>23</v>
      </c>
      <c r="J7408" s="10" t="s">
        <v>86</v>
      </c>
      <c r="K7408" s="10" t="s">
        <v>87</v>
      </c>
      <c r="L7408" s="10">
        <v>98105</v>
      </c>
      <c r="M7408" s="10" t="s">
        <v>39</v>
      </c>
      <c r="N7408" s="10" t="str">
        <f>_xlfn.XLOOKUP($M:$M,People!$B:$B,People!A:A)</f>
        <v>Sadie Pawthorne</v>
      </c>
      <c r="O7408" s="10" t="s">
        <v>3827</v>
      </c>
      <c r="P7408" s="10" t="str">
        <f>VLOOKUP(O7408,Products!$A:$E,3,FALSE)</f>
        <v>HP</v>
      </c>
      <c r="Q7408" s="31">
        <f>INDEX(Products!$E:$E,MATCH(O7408,Products!$A:$A,0))</f>
        <v>0.28999999999999998</v>
      </c>
      <c r="R7408" s="10" t="s">
        <v>41</v>
      </c>
      <c r="S7408" s="10" t="s">
        <v>68</v>
      </c>
      <c r="T7408" s="10" t="s">
        <v>3828</v>
      </c>
      <c r="U7408" s="12">
        <v>895.92</v>
      </c>
      <c r="V7408" s="12">
        <v>5</v>
      </c>
      <c r="W7408" s="12">
        <v>0.2</v>
      </c>
      <c r="X7408" s="12">
        <v>302.37299999999993</v>
      </c>
    </row>
    <row r="7409" spans="1:24" ht="14" x14ac:dyDescent="0.3">
      <c r="A7409" s="9">
        <v>7404</v>
      </c>
      <c r="B7409" s="14" t="s">
        <v>9670</v>
      </c>
      <c r="C7409" s="15">
        <v>46125</v>
      </c>
      <c r="D7409" s="15">
        <v>46129</v>
      </c>
      <c r="E7409" s="10" t="s">
        <v>44</v>
      </c>
      <c r="F7409" s="10" t="s">
        <v>2243</v>
      </c>
      <c r="G7409" s="10" t="s">
        <v>2244</v>
      </c>
      <c r="H7409" s="10" t="s">
        <v>36</v>
      </c>
      <c r="I7409" s="10" t="s">
        <v>23</v>
      </c>
      <c r="J7409" s="10" t="s">
        <v>131</v>
      </c>
      <c r="K7409" s="10" t="s">
        <v>132</v>
      </c>
      <c r="L7409" s="10">
        <v>19134</v>
      </c>
      <c r="M7409" s="10" t="s">
        <v>133</v>
      </c>
      <c r="N7409" s="10" t="str">
        <f>_xlfn.XLOOKUP($M:$M,People!$B:$B,People!A:A)</f>
        <v>Chuck Magee</v>
      </c>
      <c r="O7409" s="10" t="s">
        <v>3970</v>
      </c>
      <c r="P7409" s="10" t="str">
        <f>VLOOKUP(O7409,Products!$A:$E,3,FALSE)</f>
        <v>Avery</v>
      </c>
      <c r="Q7409" s="31">
        <f>INDEX(Products!$E:$E,MATCH(O7409,Products!$A:$A,0))</f>
        <v>0.39</v>
      </c>
      <c r="R7409" s="10" t="s">
        <v>41</v>
      </c>
      <c r="S7409" s="10" t="s">
        <v>240</v>
      </c>
      <c r="T7409" s="10" t="s">
        <v>3971</v>
      </c>
      <c r="U7409" s="12">
        <v>7.92</v>
      </c>
      <c r="V7409" s="12">
        <v>5</v>
      </c>
      <c r="W7409" s="12">
        <v>0.2</v>
      </c>
      <c r="X7409" s="12">
        <v>1.6829999999999994</v>
      </c>
    </row>
    <row r="7410" spans="1:24" ht="14" x14ac:dyDescent="0.3">
      <c r="A7410" s="9">
        <v>7405</v>
      </c>
      <c r="B7410" s="14" t="s">
        <v>9669</v>
      </c>
      <c r="C7410" s="15">
        <v>46125</v>
      </c>
      <c r="D7410" s="15">
        <v>46127</v>
      </c>
      <c r="E7410" s="10" t="s">
        <v>168</v>
      </c>
      <c r="F7410" s="10" t="s">
        <v>2372</v>
      </c>
      <c r="G7410" s="10" t="s">
        <v>2373</v>
      </c>
      <c r="H7410" s="10" t="s">
        <v>36</v>
      </c>
      <c r="I7410" s="10" t="s">
        <v>23</v>
      </c>
      <c r="J7410" s="10" t="s">
        <v>86</v>
      </c>
      <c r="K7410" s="10" t="s">
        <v>87</v>
      </c>
      <c r="L7410" s="10">
        <v>98105</v>
      </c>
      <c r="M7410" s="10" t="s">
        <v>39</v>
      </c>
      <c r="N7410" s="10" t="str">
        <f>_xlfn.XLOOKUP($M:$M,People!$B:$B,People!A:A)</f>
        <v>Sadie Pawthorne</v>
      </c>
      <c r="O7410" s="10" t="s">
        <v>800</v>
      </c>
      <c r="P7410" s="10" t="str">
        <f>VLOOKUP(O7410,Products!$A:$E,3,FALSE)</f>
        <v>3M</v>
      </c>
      <c r="Q7410" s="31">
        <f>INDEX(Products!$E:$E,MATCH(O7410,Products!$A:$A,0))</f>
        <v>0.3</v>
      </c>
      <c r="R7410" s="10" t="s">
        <v>41</v>
      </c>
      <c r="S7410" s="10" t="s">
        <v>82</v>
      </c>
      <c r="T7410" s="10" t="s">
        <v>801</v>
      </c>
      <c r="U7410" s="12">
        <v>5.28</v>
      </c>
      <c r="V7410" s="12">
        <v>1</v>
      </c>
      <c r="W7410" s="12">
        <v>0</v>
      </c>
      <c r="X7410" s="12">
        <v>2.3759999999999999</v>
      </c>
    </row>
    <row r="7411" spans="1:24" ht="14" x14ac:dyDescent="0.3">
      <c r="A7411" s="9">
        <v>7406</v>
      </c>
      <c r="B7411" s="14" t="s">
        <v>9671</v>
      </c>
      <c r="C7411" s="15">
        <v>46126</v>
      </c>
      <c r="D7411" s="15">
        <v>46130</v>
      </c>
      <c r="E7411" s="10" t="s">
        <v>44</v>
      </c>
      <c r="F7411" s="10" t="s">
        <v>488</v>
      </c>
      <c r="G7411" s="10" t="s">
        <v>489</v>
      </c>
      <c r="H7411" s="10" t="s">
        <v>36</v>
      </c>
      <c r="I7411" s="10" t="s">
        <v>23</v>
      </c>
      <c r="J7411" s="10" t="s">
        <v>1478</v>
      </c>
      <c r="K7411" s="10" t="s">
        <v>80</v>
      </c>
      <c r="L7411" s="10">
        <v>28314</v>
      </c>
      <c r="M7411" s="10" t="s">
        <v>26</v>
      </c>
      <c r="N7411" s="10" t="str">
        <f>_xlfn.XLOOKUP($M:$M,People!$B:$B,People!A:A)</f>
        <v>Fred Suzuki</v>
      </c>
      <c r="O7411" s="10" t="s">
        <v>2999</v>
      </c>
      <c r="P7411" s="10" t="str">
        <f>VLOOKUP(O7411,Products!$A:$E,3,FALSE)</f>
        <v>HP</v>
      </c>
      <c r="Q7411" s="31">
        <f>INDEX(Products!$E:$E,MATCH(O7411,Products!$A:$A,0))</f>
        <v>0.25</v>
      </c>
      <c r="R7411" s="10" t="s">
        <v>28</v>
      </c>
      <c r="S7411" s="10" t="s">
        <v>29</v>
      </c>
      <c r="T7411" s="10" t="s">
        <v>3000</v>
      </c>
      <c r="U7411" s="12">
        <v>198.27200000000002</v>
      </c>
      <c r="V7411" s="12">
        <v>8</v>
      </c>
      <c r="W7411" s="12">
        <v>0.2</v>
      </c>
      <c r="X7411" s="12">
        <v>-32.219200000000022</v>
      </c>
    </row>
    <row r="7412" spans="1:24" ht="14" x14ac:dyDescent="0.3">
      <c r="A7412" s="9">
        <v>7407</v>
      </c>
      <c r="B7412" s="14" t="s">
        <v>9672</v>
      </c>
      <c r="C7412" s="15">
        <v>46126</v>
      </c>
      <c r="D7412" s="15">
        <v>46131</v>
      </c>
      <c r="E7412" s="10" t="s">
        <v>44</v>
      </c>
      <c r="F7412" s="10" t="s">
        <v>2727</v>
      </c>
      <c r="G7412" s="10" t="s">
        <v>2728</v>
      </c>
      <c r="H7412" s="10" t="s">
        <v>22</v>
      </c>
      <c r="I7412" s="10" t="s">
        <v>23</v>
      </c>
      <c r="J7412" s="10" t="s">
        <v>237</v>
      </c>
      <c r="K7412" s="10" t="s">
        <v>238</v>
      </c>
      <c r="L7412" s="10">
        <v>10024</v>
      </c>
      <c r="M7412" s="10" t="s">
        <v>133</v>
      </c>
      <c r="N7412" s="10" t="str">
        <f>_xlfn.XLOOKUP($M:$M,People!$B:$B,People!A:A)</f>
        <v>Chuck Magee</v>
      </c>
      <c r="O7412" s="10" t="s">
        <v>2353</v>
      </c>
      <c r="P7412" s="10" t="str">
        <f>VLOOKUP(O7412,Products!$A:$E,3,FALSE)</f>
        <v>Canon</v>
      </c>
      <c r="Q7412" s="31">
        <f>INDEX(Products!$E:$E,MATCH(O7412,Products!$A:$A,0))</f>
        <v>0.28000000000000003</v>
      </c>
      <c r="R7412" s="10" t="s">
        <v>28</v>
      </c>
      <c r="S7412" s="10" t="s">
        <v>29</v>
      </c>
      <c r="T7412" s="10" t="s">
        <v>2354</v>
      </c>
      <c r="U7412" s="12">
        <v>242.35200000000003</v>
      </c>
      <c r="V7412" s="12">
        <v>3</v>
      </c>
      <c r="W7412" s="12">
        <v>0.2</v>
      </c>
      <c r="X7412" s="12">
        <v>9.0881999999999721</v>
      </c>
    </row>
    <row r="7413" spans="1:24" ht="14" x14ac:dyDescent="0.3">
      <c r="A7413" s="9">
        <v>7408</v>
      </c>
      <c r="B7413" s="14" t="s">
        <v>9673</v>
      </c>
      <c r="C7413" s="15">
        <v>46126</v>
      </c>
      <c r="D7413" s="15">
        <v>46131</v>
      </c>
      <c r="E7413" s="10" t="s">
        <v>44</v>
      </c>
      <c r="F7413" s="10" t="s">
        <v>3101</v>
      </c>
      <c r="G7413" s="10" t="s">
        <v>3102</v>
      </c>
      <c r="H7413" s="10" t="s">
        <v>36</v>
      </c>
      <c r="I7413" s="10" t="s">
        <v>23</v>
      </c>
      <c r="J7413" s="10" t="s">
        <v>876</v>
      </c>
      <c r="K7413" s="10" t="s">
        <v>691</v>
      </c>
      <c r="L7413" s="10">
        <v>7960</v>
      </c>
      <c r="M7413" s="10" t="s">
        <v>133</v>
      </c>
      <c r="N7413" s="10" t="str">
        <f>_xlfn.XLOOKUP($M:$M,People!$B:$B,People!A:A)</f>
        <v>Chuck Magee</v>
      </c>
      <c r="O7413" s="10" t="s">
        <v>3064</v>
      </c>
      <c r="P7413" s="10" t="str">
        <f>VLOOKUP(O7413,Products!$A:$E,3,FALSE)</f>
        <v>Staples</v>
      </c>
      <c r="Q7413" s="31">
        <f>INDEX(Products!$E:$E,MATCH(O7413,Products!$A:$A,0))</f>
        <v>0.35</v>
      </c>
      <c r="R7413" s="10" t="s">
        <v>28</v>
      </c>
      <c r="S7413" s="10" t="s">
        <v>58</v>
      </c>
      <c r="T7413" s="10" t="s">
        <v>3065</v>
      </c>
      <c r="U7413" s="12">
        <v>74.45</v>
      </c>
      <c r="V7413" s="12">
        <v>5</v>
      </c>
      <c r="W7413" s="12">
        <v>0</v>
      </c>
      <c r="X7413" s="12">
        <v>20.101500000000001</v>
      </c>
    </row>
    <row r="7414" spans="1:24" ht="14" x14ac:dyDescent="0.3">
      <c r="A7414" s="9">
        <v>7409</v>
      </c>
      <c r="B7414" s="14" t="s">
        <v>9674</v>
      </c>
      <c r="C7414" s="15">
        <v>46126</v>
      </c>
      <c r="D7414" s="15">
        <v>46129</v>
      </c>
      <c r="E7414" s="10" t="s">
        <v>168</v>
      </c>
      <c r="F7414" s="10" t="s">
        <v>1923</v>
      </c>
      <c r="G7414" s="10" t="s">
        <v>1924</v>
      </c>
      <c r="H7414" s="10" t="s">
        <v>22</v>
      </c>
      <c r="I7414" s="10" t="s">
        <v>23</v>
      </c>
      <c r="J7414" s="10" t="s">
        <v>2395</v>
      </c>
      <c r="K7414" s="10" t="s">
        <v>438</v>
      </c>
      <c r="L7414" s="10">
        <v>43615</v>
      </c>
      <c r="M7414" s="10" t="s">
        <v>133</v>
      </c>
      <c r="N7414" s="10" t="str">
        <f>_xlfn.XLOOKUP($M:$M,People!$B:$B,People!A:A)</f>
        <v>Chuck Magee</v>
      </c>
      <c r="O7414" s="10" t="s">
        <v>2396</v>
      </c>
      <c r="P7414" s="10" t="str">
        <f>VLOOKUP(O7414,Products!$A:$E,3,FALSE)</f>
        <v>3M</v>
      </c>
      <c r="Q7414" s="31">
        <f>INDEX(Products!$E:$E,MATCH(O7414,Products!$A:$A,0))</f>
        <v>0.3</v>
      </c>
      <c r="R7414" s="10" t="s">
        <v>41</v>
      </c>
      <c r="S7414" s="10" t="s">
        <v>61</v>
      </c>
      <c r="T7414" s="10" t="s">
        <v>2397</v>
      </c>
      <c r="U7414" s="12">
        <v>89.855999999999995</v>
      </c>
      <c r="V7414" s="12">
        <v>3</v>
      </c>
      <c r="W7414" s="12">
        <v>0.2</v>
      </c>
      <c r="X7414" s="12">
        <v>21.340800000000002</v>
      </c>
    </row>
    <row r="7415" spans="1:24" ht="14" x14ac:dyDescent="0.3">
      <c r="A7415" s="9">
        <v>7410</v>
      </c>
      <c r="B7415" s="14" t="s">
        <v>9674</v>
      </c>
      <c r="C7415" s="15">
        <v>46126</v>
      </c>
      <c r="D7415" s="15">
        <v>46129</v>
      </c>
      <c r="E7415" s="10" t="s">
        <v>168</v>
      </c>
      <c r="F7415" s="10" t="s">
        <v>1923</v>
      </c>
      <c r="G7415" s="10" t="s">
        <v>1924</v>
      </c>
      <c r="H7415" s="10" t="s">
        <v>22</v>
      </c>
      <c r="I7415" s="10" t="s">
        <v>23</v>
      </c>
      <c r="J7415" s="10" t="s">
        <v>2395</v>
      </c>
      <c r="K7415" s="10" t="s">
        <v>438</v>
      </c>
      <c r="L7415" s="10">
        <v>43615</v>
      </c>
      <c r="M7415" s="10" t="s">
        <v>133</v>
      </c>
      <c r="N7415" s="10" t="str">
        <f>_xlfn.XLOOKUP($M:$M,People!$B:$B,People!A:A)</f>
        <v>Chuck Magee</v>
      </c>
      <c r="O7415" s="10" t="s">
        <v>1629</v>
      </c>
      <c r="P7415" s="10" t="str">
        <f>VLOOKUP(O7415,Products!$A:$E,3,FALSE)</f>
        <v>Logitech</v>
      </c>
      <c r="Q7415" s="31">
        <f>INDEX(Products!$E:$E,MATCH(O7415,Products!$A:$A,0))</f>
        <v>0.37</v>
      </c>
      <c r="R7415" s="10" t="s">
        <v>41</v>
      </c>
      <c r="S7415" s="10" t="s">
        <v>61</v>
      </c>
      <c r="T7415" s="10" t="s">
        <v>1630</v>
      </c>
      <c r="U7415" s="12">
        <v>14.592000000000002</v>
      </c>
      <c r="V7415" s="12">
        <v>3</v>
      </c>
      <c r="W7415" s="12">
        <v>0.2</v>
      </c>
      <c r="X7415" s="12">
        <v>2.5535999999999985</v>
      </c>
    </row>
    <row r="7416" spans="1:24" ht="14" x14ac:dyDescent="0.3">
      <c r="A7416" s="9">
        <v>7411</v>
      </c>
      <c r="B7416" s="14" t="s">
        <v>9672</v>
      </c>
      <c r="C7416" s="15">
        <v>46126</v>
      </c>
      <c r="D7416" s="15">
        <v>46131</v>
      </c>
      <c r="E7416" s="10" t="s">
        <v>44</v>
      </c>
      <c r="F7416" s="10" t="s">
        <v>2727</v>
      </c>
      <c r="G7416" s="10" t="s">
        <v>2728</v>
      </c>
      <c r="H7416" s="10" t="s">
        <v>22</v>
      </c>
      <c r="I7416" s="10" t="s">
        <v>23</v>
      </c>
      <c r="J7416" s="10" t="s">
        <v>237</v>
      </c>
      <c r="K7416" s="10" t="s">
        <v>238</v>
      </c>
      <c r="L7416" s="10">
        <v>10024</v>
      </c>
      <c r="M7416" s="10" t="s">
        <v>133</v>
      </c>
      <c r="N7416" s="10" t="str">
        <f>_xlfn.XLOOKUP($M:$M,People!$B:$B,People!A:A)</f>
        <v>Chuck Magee</v>
      </c>
      <c r="O7416" s="10" t="s">
        <v>4383</v>
      </c>
      <c r="P7416" s="10" t="str">
        <f>VLOOKUP(O7416,Products!$A:$E,3,FALSE)</f>
        <v>3M</v>
      </c>
      <c r="Q7416" s="31">
        <f>INDEX(Products!$E:$E,MATCH(O7416,Products!$A:$A,0))</f>
        <v>0.28000000000000003</v>
      </c>
      <c r="R7416" s="10" t="s">
        <v>41</v>
      </c>
      <c r="S7416" s="10" t="s">
        <v>68</v>
      </c>
      <c r="T7416" s="10" t="s">
        <v>1066</v>
      </c>
      <c r="U7416" s="12">
        <v>10.776000000000002</v>
      </c>
      <c r="V7416" s="12">
        <v>3</v>
      </c>
      <c r="W7416" s="12">
        <v>0.2</v>
      </c>
      <c r="X7416" s="12">
        <v>3.5021999999999989</v>
      </c>
    </row>
    <row r="7417" spans="1:24" ht="14" x14ac:dyDescent="0.3">
      <c r="A7417" s="9">
        <v>7412</v>
      </c>
      <c r="B7417" s="14" t="s">
        <v>9675</v>
      </c>
      <c r="C7417" s="15">
        <v>46126</v>
      </c>
      <c r="D7417" s="15">
        <v>46127</v>
      </c>
      <c r="E7417" s="10" t="s">
        <v>168</v>
      </c>
      <c r="F7417" s="10" t="s">
        <v>4491</v>
      </c>
      <c r="G7417" s="10" t="s">
        <v>4492</v>
      </c>
      <c r="H7417" s="10" t="s">
        <v>92</v>
      </c>
      <c r="I7417" s="10" t="s">
        <v>23</v>
      </c>
      <c r="J7417" s="10" t="s">
        <v>284</v>
      </c>
      <c r="K7417" s="10" t="s">
        <v>525</v>
      </c>
      <c r="L7417" s="10">
        <v>65807</v>
      </c>
      <c r="M7417" s="10" t="s">
        <v>95</v>
      </c>
      <c r="N7417" s="10" t="str">
        <f>_xlfn.XLOOKUP($M:$M,People!$B:$B,People!A:A)</f>
        <v>Roxanne Rodriguez</v>
      </c>
      <c r="O7417" s="10" t="s">
        <v>852</v>
      </c>
      <c r="P7417" s="10" t="str">
        <f>VLOOKUP(O7417,Products!$A:$E,3,FALSE)</f>
        <v>3M</v>
      </c>
      <c r="Q7417" s="31">
        <f>INDEX(Products!$E:$E,MATCH(O7417,Products!$A:$A,0))</f>
        <v>0.34</v>
      </c>
      <c r="R7417" s="10" t="s">
        <v>41</v>
      </c>
      <c r="S7417" s="10" t="s">
        <v>68</v>
      </c>
      <c r="T7417" s="10" t="s">
        <v>853</v>
      </c>
      <c r="U7417" s="12">
        <v>8.76</v>
      </c>
      <c r="V7417" s="12">
        <v>2</v>
      </c>
      <c r="W7417" s="12">
        <v>0</v>
      </c>
      <c r="X7417" s="12">
        <v>4.2047999999999996</v>
      </c>
    </row>
    <row r="7418" spans="1:24" ht="14" x14ac:dyDescent="0.3">
      <c r="A7418" s="9">
        <v>7413</v>
      </c>
      <c r="B7418" s="14" t="s">
        <v>9674</v>
      </c>
      <c r="C7418" s="15">
        <v>46126</v>
      </c>
      <c r="D7418" s="15">
        <v>46129</v>
      </c>
      <c r="E7418" s="10" t="s">
        <v>168</v>
      </c>
      <c r="F7418" s="10" t="s">
        <v>1923</v>
      </c>
      <c r="G7418" s="10" t="s">
        <v>1924</v>
      </c>
      <c r="H7418" s="10" t="s">
        <v>22</v>
      </c>
      <c r="I7418" s="10" t="s">
        <v>23</v>
      </c>
      <c r="J7418" s="10" t="s">
        <v>2395</v>
      </c>
      <c r="K7418" s="10" t="s">
        <v>438</v>
      </c>
      <c r="L7418" s="10">
        <v>43615</v>
      </c>
      <c r="M7418" s="10" t="s">
        <v>133</v>
      </c>
      <c r="N7418" s="10" t="str">
        <f>_xlfn.XLOOKUP($M:$M,People!$B:$B,People!A:A)</f>
        <v>Chuck Magee</v>
      </c>
      <c r="O7418" s="10" t="s">
        <v>2029</v>
      </c>
      <c r="P7418" s="10" t="str">
        <f>VLOOKUP(O7418,Products!$A:$E,3,FALSE)</f>
        <v>Canon</v>
      </c>
      <c r="Q7418" s="31">
        <f>INDEX(Products!$E:$E,MATCH(O7418,Products!$A:$A,0))</f>
        <v>0.38</v>
      </c>
      <c r="R7418" s="10" t="s">
        <v>41</v>
      </c>
      <c r="S7418" s="10" t="s">
        <v>82</v>
      </c>
      <c r="T7418" s="10" t="s">
        <v>2030</v>
      </c>
      <c r="U7418" s="12">
        <v>13.872000000000002</v>
      </c>
      <c r="V7418" s="12">
        <v>3</v>
      </c>
      <c r="W7418" s="12">
        <v>0.2</v>
      </c>
      <c r="X7418" s="12">
        <v>5.0286000000000008</v>
      </c>
    </row>
    <row r="7419" spans="1:24" ht="14" x14ac:dyDescent="0.3">
      <c r="A7419" s="9">
        <v>7414</v>
      </c>
      <c r="B7419" s="14" t="s">
        <v>9676</v>
      </c>
      <c r="C7419" s="15">
        <v>46127</v>
      </c>
      <c r="D7419" s="15">
        <v>46130</v>
      </c>
      <c r="E7419" s="10" t="s">
        <v>168</v>
      </c>
      <c r="F7419" s="10" t="s">
        <v>2385</v>
      </c>
      <c r="G7419" s="10" t="s">
        <v>2386</v>
      </c>
      <c r="H7419" s="10" t="s">
        <v>36</v>
      </c>
      <c r="I7419" s="10" t="s">
        <v>23</v>
      </c>
      <c r="J7419" s="10" t="s">
        <v>24</v>
      </c>
      <c r="K7419" s="10" t="s">
        <v>1213</v>
      </c>
      <c r="L7419" s="10">
        <v>89015</v>
      </c>
      <c r="M7419" s="10" t="s">
        <v>39</v>
      </c>
      <c r="N7419" s="10" t="str">
        <f>_xlfn.XLOOKUP($M:$M,People!$B:$B,People!A:A)</f>
        <v>Sadie Pawthorne</v>
      </c>
      <c r="O7419" s="10" t="s">
        <v>2611</v>
      </c>
      <c r="P7419" s="10" t="str">
        <f>VLOOKUP(O7419,Products!$A:$E,3,FALSE)</f>
        <v>Canon</v>
      </c>
      <c r="Q7419" s="31">
        <f>INDEX(Products!$E:$E,MATCH(O7419,Products!$A:$A,0))</f>
        <v>0.4</v>
      </c>
      <c r="R7419" s="10" t="s">
        <v>28</v>
      </c>
      <c r="S7419" s="10" t="s">
        <v>58</v>
      </c>
      <c r="T7419" s="10" t="s">
        <v>2612</v>
      </c>
      <c r="U7419" s="12">
        <v>196.45</v>
      </c>
      <c r="V7419" s="12">
        <v>5</v>
      </c>
      <c r="W7419" s="12">
        <v>0</v>
      </c>
      <c r="X7419" s="12">
        <v>70.72199999999998</v>
      </c>
    </row>
    <row r="7420" spans="1:24" ht="14" x14ac:dyDescent="0.3">
      <c r="A7420" s="9">
        <v>7415</v>
      </c>
      <c r="B7420" s="14" t="s">
        <v>9677</v>
      </c>
      <c r="C7420" s="15">
        <v>46127</v>
      </c>
      <c r="D7420" s="15">
        <v>46129</v>
      </c>
      <c r="E7420" s="10" t="s">
        <v>168</v>
      </c>
      <c r="F7420" s="10" t="s">
        <v>983</v>
      </c>
      <c r="G7420" s="10" t="s">
        <v>984</v>
      </c>
      <c r="H7420" s="10" t="s">
        <v>22</v>
      </c>
      <c r="I7420" s="10" t="s">
        <v>23</v>
      </c>
      <c r="J7420" s="10" t="s">
        <v>985</v>
      </c>
      <c r="K7420" s="10" t="s">
        <v>285</v>
      </c>
      <c r="L7420" s="10">
        <v>22204</v>
      </c>
      <c r="M7420" s="10" t="s">
        <v>26</v>
      </c>
      <c r="N7420" s="10" t="str">
        <f>_xlfn.XLOOKUP($M:$M,People!$B:$B,People!A:A)</f>
        <v>Fred Suzuki</v>
      </c>
      <c r="O7420" s="10" t="s">
        <v>986</v>
      </c>
      <c r="P7420" s="10" t="str">
        <f>VLOOKUP(O7420,Products!$A:$E,3,FALSE)</f>
        <v>IKEA</v>
      </c>
      <c r="Q7420" s="31">
        <f>INDEX(Products!$E:$E,MATCH(O7420,Products!$A:$A,0))</f>
        <v>0.26</v>
      </c>
      <c r="R7420" s="10" t="s">
        <v>41</v>
      </c>
      <c r="S7420" s="10" t="s">
        <v>61</v>
      </c>
      <c r="T7420" s="10" t="s">
        <v>987</v>
      </c>
      <c r="U7420" s="12">
        <v>4.8899999999999997</v>
      </c>
      <c r="V7420" s="12">
        <v>1</v>
      </c>
      <c r="W7420" s="12">
        <v>0</v>
      </c>
      <c r="X7420" s="12">
        <v>2.0049000000000001</v>
      </c>
    </row>
    <row r="7421" spans="1:24" ht="14" x14ac:dyDescent="0.3">
      <c r="A7421" s="9">
        <v>7416</v>
      </c>
      <c r="B7421" s="14" t="s">
        <v>9678</v>
      </c>
      <c r="C7421" s="15">
        <v>46127</v>
      </c>
      <c r="D7421" s="15">
        <v>46129</v>
      </c>
      <c r="E7421" s="10" t="s">
        <v>168</v>
      </c>
      <c r="F7421" s="10" t="s">
        <v>1205</v>
      </c>
      <c r="G7421" s="10" t="s">
        <v>1206</v>
      </c>
      <c r="H7421" s="10" t="s">
        <v>36</v>
      </c>
      <c r="I7421" s="10" t="s">
        <v>23</v>
      </c>
      <c r="J7421" s="10" t="s">
        <v>1236</v>
      </c>
      <c r="K7421" s="10" t="s">
        <v>48</v>
      </c>
      <c r="L7421" s="10">
        <v>33180</v>
      </c>
      <c r="M7421" s="10" t="s">
        <v>26</v>
      </c>
      <c r="N7421" s="10" t="str">
        <f>_xlfn.XLOOKUP($M:$M,People!$B:$B,People!A:A)</f>
        <v>Fred Suzuki</v>
      </c>
      <c r="O7421" s="10" t="s">
        <v>290</v>
      </c>
      <c r="P7421" s="10" t="str">
        <f>VLOOKUP(O7421,Products!$A:$E,3,FALSE)</f>
        <v>HP</v>
      </c>
      <c r="Q7421" s="31">
        <f>INDEX(Products!$E:$E,MATCH(O7421,Products!$A:$A,0))</f>
        <v>0.31</v>
      </c>
      <c r="R7421" s="10" t="s">
        <v>41</v>
      </c>
      <c r="S7421" s="10" t="s">
        <v>68</v>
      </c>
      <c r="T7421" s="10" t="s">
        <v>4706</v>
      </c>
      <c r="U7421" s="12">
        <v>15.570000000000004</v>
      </c>
      <c r="V7421" s="12">
        <v>3</v>
      </c>
      <c r="W7421" s="12">
        <v>0.7</v>
      </c>
      <c r="X7421" s="12">
        <v>-11.936999999999998</v>
      </c>
    </row>
    <row r="7422" spans="1:24" ht="14" x14ac:dyDescent="0.3">
      <c r="A7422" s="9">
        <v>7417</v>
      </c>
      <c r="B7422" s="14" t="s">
        <v>9679</v>
      </c>
      <c r="C7422" s="15">
        <v>46127</v>
      </c>
      <c r="D7422" s="15">
        <v>46133</v>
      </c>
      <c r="E7422" s="10" t="s">
        <v>44</v>
      </c>
      <c r="F7422" s="10" t="s">
        <v>1302</v>
      </c>
      <c r="G7422" s="10" t="s">
        <v>1303</v>
      </c>
      <c r="H7422" s="10" t="s">
        <v>92</v>
      </c>
      <c r="I7422" s="10" t="s">
        <v>23</v>
      </c>
      <c r="J7422" s="10" t="s">
        <v>165</v>
      </c>
      <c r="K7422" s="10" t="s">
        <v>94</v>
      </c>
      <c r="L7422" s="10">
        <v>77041</v>
      </c>
      <c r="M7422" s="10" t="s">
        <v>95</v>
      </c>
      <c r="N7422" s="10" t="str">
        <f>_xlfn.XLOOKUP($M:$M,People!$B:$B,People!A:A)</f>
        <v>Roxanne Rodriguez</v>
      </c>
      <c r="O7422" s="10" t="s">
        <v>5629</v>
      </c>
      <c r="P7422" s="10" t="str">
        <f>VLOOKUP(O7422,Products!$A:$E,3,FALSE)</f>
        <v>IKEA</v>
      </c>
      <c r="Q7422" s="31">
        <f>INDEX(Products!$E:$E,MATCH(O7422,Products!$A:$A,0))</f>
        <v>0.38</v>
      </c>
      <c r="R7422" s="10" t="s">
        <v>41</v>
      </c>
      <c r="S7422" s="10" t="s">
        <v>82</v>
      </c>
      <c r="T7422" s="10" t="s">
        <v>5630</v>
      </c>
      <c r="U7422" s="12">
        <v>20.736000000000004</v>
      </c>
      <c r="V7422" s="12">
        <v>4</v>
      </c>
      <c r="W7422" s="12">
        <v>0.2</v>
      </c>
      <c r="X7422" s="12">
        <v>7.2576000000000001</v>
      </c>
    </row>
    <row r="7423" spans="1:24" ht="14" x14ac:dyDescent="0.3">
      <c r="A7423" s="9">
        <v>7418</v>
      </c>
      <c r="B7423" s="14" t="s">
        <v>9680</v>
      </c>
      <c r="C7423" s="15">
        <v>46127</v>
      </c>
      <c r="D7423" s="15">
        <v>46129</v>
      </c>
      <c r="E7423" s="10" t="s">
        <v>19</v>
      </c>
      <c r="F7423" s="10" t="s">
        <v>2596</v>
      </c>
      <c r="G7423" s="10" t="s">
        <v>2597</v>
      </c>
      <c r="H7423" s="10" t="s">
        <v>36</v>
      </c>
      <c r="I7423" s="10" t="s">
        <v>23</v>
      </c>
      <c r="J7423" s="10" t="s">
        <v>37</v>
      </c>
      <c r="K7423" s="10" t="s">
        <v>38</v>
      </c>
      <c r="L7423" s="10">
        <v>90049</v>
      </c>
      <c r="M7423" s="10" t="s">
        <v>39</v>
      </c>
      <c r="N7423" s="10" t="str">
        <f>_xlfn.XLOOKUP($M:$M,People!$B:$B,People!A:A)</f>
        <v>Sadie Pawthorne</v>
      </c>
      <c r="O7423" s="10" t="s">
        <v>557</v>
      </c>
      <c r="P7423" s="10" t="str">
        <f>VLOOKUP(O7423,Products!$A:$E,3,FALSE)</f>
        <v>IKEA</v>
      </c>
      <c r="Q7423" s="31">
        <f>INDEX(Products!$E:$E,MATCH(O7423,Products!$A:$A,0))</f>
        <v>0.26</v>
      </c>
      <c r="R7423" s="10" t="s">
        <v>41</v>
      </c>
      <c r="S7423" s="10" t="s">
        <v>82</v>
      </c>
      <c r="T7423" s="10" t="s">
        <v>558</v>
      </c>
      <c r="U7423" s="12">
        <v>79.14</v>
      </c>
      <c r="V7423" s="12">
        <v>3</v>
      </c>
      <c r="W7423" s="12">
        <v>0</v>
      </c>
      <c r="X7423" s="12">
        <v>36.404399999999995</v>
      </c>
    </row>
    <row r="7424" spans="1:24" ht="14" x14ac:dyDescent="0.3">
      <c r="A7424" s="9">
        <v>7419</v>
      </c>
      <c r="B7424" s="14" t="s">
        <v>9681</v>
      </c>
      <c r="C7424" s="15">
        <v>46127</v>
      </c>
      <c r="D7424" s="15">
        <v>46132</v>
      </c>
      <c r="E7424" s="10" t="s">
        <v>44</v>
      </c>
      <c r="F7424" s="10" t="s">
        <v>77</v>
      </c>
      <c r="G7424" s="10" t="s">
        <v>78</v>
      </c>
      <c r="H7424" s="10" t="s">
        <v>22</v>
      </c>
      <c r="I7424" s="10" t="s">
        <v>23</v>
      </c>
      <c r="J7424" s="10" t="s">
        <v>79</v>
      </c>
      <c r="K7424" s="10" t="s">
        <v>80</v>
      </c>
      <c r="L7424" s="10">
        <v>28027</v>
      </c>
      <c r="M7424" s="10" t="s">
        <v>26</v>
      </c>
      <c r="N7424" s="10" t="str">
        <f>_xlfn.XLOOKUP($M:$M,People!$B:$B,People!A:A)</f>
        <v>Fred Suzuki</v>
      </c>
      <c r="O7424" s="10" t="s">
        <v>81</v>
      </c>
      <c r="P7424" s="10" t="str">
        <f>VLOOKUP(O7424,Products!$A:$E,3,FALSE)</f>
        <v>HP</v>
      </c>
      <c r="Q7424" s="31">
        <f>INDEX(Products!$E:$E,MATCH(O7424,Products!$A:$A,0))</f>
        <v>0.25</v>
      </c>
      <c r="R7424" s="10" t="s">
        <v>41</v>
      </c>
      <c r="S7424" s="10" t="s">
        <v>82</v>
      </c>
      <c r="T7424" s="10" t="s">
        <v>83</v>
      </c>
      <c r="U7424" s="12">
        <v>15.552000000000003</v>
      </c>
      <c r="V7424" s="12">
        <v>3</v>
      </c>
      <c r="W7424" s="12">
        <v>0.2</v>
      </c>
      <c r="X7424" s="12">
        <v>5.4432</v>
      </c>
    </row>
    <row r="7425" spans="1:24" ht="14" x14ac:dyDescent="0.3">
      <c r="A7425" s="9">
        <v>7420</v>
      </c>
      <c r="B7425" s="14" t="s">
        <v>9682</v>
      </c>
      <c r="C7425" s="15">
        <v>46128</v>
      </c>
      <c r="D7425" s="15">
        <v>46132</v>
      </c>
      <c r="E7425" s="10" t="s">
        <v>44</v>
      </c>
      <c r="F7425" s="10" t="s">
        <v>295</v>
      </c>
      <c r="G7425" s="10" t="s">
        <v>296</v>
      </c>
      <c r="H7425" s="10" t="s">
        <v>22</v>
      </c>
      <c r="I7425" s="10" t="s">
        <v>23</v>
      </c>
      <c r="J7425" s="10" t="s">
        <v>554</v>
      </c>
      <c r="K7425" s="10" t="s">
        <v>38</v>
      </c>
      <c r="L7425" s="10">
        <v>95123</v>
      </c>
      <c r="M7425" s="10" t="s">
        <v>39</v>
      </c>
      <c r="N7425" s="10" t="str">
        <f>_xlfn.XLOOKUP($M:$M,People!$B:$B,People!A:A)</f>
        <v>Sadie Pawthorne</v>
      </c>
      <c r="O7425" s="10" t="s">
        <v>1447</v>
      </c>
      <c r="P7425" s="10" t="str">
        <f>VLOOKUP(O7425,Products!$A:$E,3,FALSE)</f>
        <v>HP</v>
      </c>
      <c r="Q7425" s="31">
        <f>INDEX(Products!$E:$E,MATCH(O7425,Products!$A:$A,0))</f>
        <v>0.27</v>
      </c>
      <c r="R7425" s="10" t="s">
        <v>28</v>
      </c>
      <c r="S7425" s="10" t="s">
        <v>29</v>
      </c>
      <c r="T7425" s="10" t="s">
        <v>1448</v>
      </c>
      <c r="U7425" s="12">
        <v>102.833</v>
      </c>
      <c r="V7425" s="12">
        <v>1</v>
      </c>
      <c r="W7425" s="12">
        <v>0.15</v>
      </c>
      <c r="X7425" s="12">
        <v>-6.0489999999999995</v>
      </c>
    </row>
    <row r="7426" spans="1:24" ht="14" x14ac:dyDescent="0.3">
      <c r="A7426" s="9">
        <v>7421</v>
      </c>
      <c r="B7426" s="14" t="s">
        <v>9683</v>
      </c>
      <c r="C7426" s="15">
        <v>46128</v>
      </c>
      <c r="D7426" s="15">
        <v>46132</v>
      </c>
      <c r="E7426" s="10" t="s">
        <v>44</v>
      </c>
      <c r="F7426" s="10" t="s">
        <v>1929</v>
      </c>
      <c r="G7426" s="10" t="s">
        <v>1930</v>
      </c>
      <c r="H7426" s="10" t="s">
        <v>92</v>
      </c>
      <c r="I7426" s="10" t="s">
        <v>23</v>
      </c>
      <c r="J7426" s="10" t="s">
        <v>114</v>
      </c>
      <c r="K7426" s="10" t="s">
        <v>38</v>
      </c>
      <c r="L7426" s="10">
        <v>94109</v>
      </c>
      <c r="M7426" s="10" t="s">
        <v>39</v>
      </c>
      <c r="N7426" s="10" t="str">
        <f>_xlfn.XLOOKUP($M:$M,People!$B:$B,People!A:A)</f>
        <v>Sadie Pawthorne</v>
      </c>
      <c r="O7426" s="10" t="s">
        <v>5801</v>
      </c>
      <c r="P7426" s="10" t="str">
        <f>VLOOKUP(O7426,Products!$A:$E,3,FALSE)</f>
        <v>Canon</v>
      </c>
      <c r="Q7426" s="31">
        <f>INDEX(Products!$E:$E,MATCH(O7426,Products!$A:$A,0))</f>
        <v>0.36</v>
      </c>
      <c r="R7426" s="10" t="s">
        <v>41</v>
      </c>
      <c r="S7426" s="10" t="s">
        <v>71</v>
      </c>
      <c r="T7426" s="10" t="s">
        <v>5802</v>
      </c>
      <c r="U7426" s="12">
        <v>40.74</v>
      </c>
      <c r="V7426" s="12">
        <v>3</v>
      </c>
      <c r="W7426" s="12">
        <v>0</v>
      </c>
      <c r="X7426" s="12">
        <v>12.222</v>
      </c>
    </row>
    <row r="7427" spans="1:24" ht="14" x14ac:dyDescent="0.3">
      <c r="A7427" s="9">
        <v>7422</v>
      </c>
      <c r="B7427" s="14" t="s">
        <v>9684</v>
      </c>
      <c r="C7427" s="15">
        <v>46128</v>
      </c>
      <c r="D7427" s="15">
        <v>46133</v>
      </c>
      <c r="E7427" s="10" t="s">
        <v>44</v>
      </c>
      <c r="F7427" s="10" t="s">
        <v>3325</v>
      </c>
      <c r="G7427" s="10" t="s">
        <v>3326</v>
      </c>
      <c r="H7427" s="10" t="s">
        <v>92</v>
      </c>
      <c r="I7427" s="10" t="s">
        <v>23</v>
      </c>
      <c r="J7427" s="10" t="s">
        <v>271</v>
      </c>
      <c r="K7427" s="10" t="s">
        <v>189</v>
      </c>
      <c r="L7427" s="10">
        <v>60610</v>
      </c>
      <c r="M7427" s="10" t="s">
        <v>95</v>
      </c>
      <c r="N7427" s="10" t="str">
        <f>_xlfn.XLOOKUP($M:$M,People!$B:$B,People!A:A)</f>
        <v>Roxanne Rodriguez</v>
      </c>
      <c r="O7427" s="10" t="s">
        <v>3327</v>
      </c>
      <c r="P7427" s="10" t="str">
        <f>VLOOKUP(O7427,Products!$A:$E,3,FALSE)</f>
        <v>Avery</v>
      </c>
      <c r="Q7427" s="31">
        <f>INDEX(Products!$E:$E,MATCH(O7427,Products!$A:$A,0))</f>
        <v>0.28999999999999998</v>
      </c>
      <c r="R7427" s="10" t="s">
        <v>41</v>
      </c>
      <c r="S7427" s="10" t="s">
        <v>61</v>
      </c>
      <c r="T7427" s="10" t="s">
        <v>3328</v>
      </c>
      <c r="U7427" s="12">
        <v>16.520000000000003</v>
      </c>
      <c r="V7427" s="12">
        <v>5</v>
      </c>
      <c r="W7427" s="12">
        <v>0.2</v>
      </c>
      <c r="X7427" s="12">
        <v>2.0649999999999986</v>
      </c>
    </row>
    <row r="7428" spans="1:24" ht="14" x14ac:dyDescent="0.3">
      <c r="A7428" s="9">
        <v>7423</v>
      </c>
      <c r="B7428" s="14" t="s">
        <v>9685</v>
      </c>
      <c r="C7428" s="15">
        <v>46128</v>
      </c>
      <c r="D7428" s="15">
        <v>46134</v>
      </c>
      <c r="E7428" s="10" t="s">
        <v>44</v>
      </c>
      <c r="F7428" s="10" t="s">
        <v>3091</v>
      </c>
      <c r="G7428" s="10" t="s">
        <v>3092</v>
      </c>
      <c r="H7428" s="10" t="s">
        <v>22</v>
      </c>
      <c r="I7428" s="10" t="s">
        <v>23</v>
      </c>
      <c r="J7428" s="10" t="s">
        <v>165</v>
      </c>
      <c r="K7428" s="10" t="s">
        <v>94</v>
      </c>
      <c r="L7428" s="10">
        <v>77095</v>
      </c>
      <c r="M7428" s="10" t="s">
        <v>95</v>
      </c>
      <c r="N7428" s="10" t="str">
        <f>_xlfn.XLOOKUP($M:$M,People!$B:$B,People!A:A)</f>
        <v>Roxanne Rodriguez</v>
      </c>
      <c r="O7428" s="10" t="s">
        <v>4222</v>
      </c>
      <c r="P7428" s="10" t="str">
        <f>VLOOKUP(O7428,Products!$A:$E,3,FALSE)</f>
        <v>Canon</v>
      </c>
      <c r="Q7428" s="31">
        <f>INDEX(Products!$E:$E,MATCH(O7428,Products!$A:$A,0))</f>
        <v>0.38</v>
      </c>
      <c r="R7428" s="10" t="s">
        <v>41</v>
      </c>
      <c r="S7428" s="10" t="s">
        <v>68</v>
      </c>
      <c r="T7428" s="10" t="s">
        <v>4223</v>
      </c>
      <c r="U7428" s="12">
        <v>26.045999999999992</v>
      </c>
      <c r="V7428" s="12">
        <v>3</v>
      </c>
      <c r="W7428" s="12">
        <v>0.8</v>
      </c>
      <c r="X7428" s="12">
        <v>-44.278199999999998</v>
      </c>
    </row>
    <row r="7429" spans="1:24" ht="14" x14ac:dyDescent="0.3">
      <c r="A7429" s="9">
        <v>7424</v>
      </c>
      <c r="B7429" s="14" t="s">
        <v>9685</v>
      </c>
      <c r="C7429" s="15">
        <v>46128</v>
      </c>
      <c r="D7429" s="15">
        <v>46134</v>
      </c>
      <c r="E7429" s="10" t="s">
        <v>44</v>
      </c>
      <c r="F7429" s="10" t="s">
        <v>3091</v>
      </c>
      <c r="G7429" s="10" t="s">
        <v>3092</v>
      </c>
      <c r="H7429" s="10" t="s">
        <v>22</v>
      </c>
      <c r="I7429" s="10" t="s">
        <v>23</v>
      </c>
      <c r="J7429" s="10" t="s">
        <v>165</v>
      </c>
      <c r="K7429" s="10" t="s">
        <v>94</v>
      </c>
      <c r="L7429" s="10">
        <v>77095</v>
      </c>
      <c r="M7429" s="10" t="s">
        <v>95</v>
      </c>
      <c r="N7429" s="10" t="str">
        <f>_xlfn.XLOOKUP($M:$M,People!$B:$B,People!A:A)</f>
        <v>Roxanne Rodriguez</v>
      </c>
      <c r="O7429" s="10" t="s">
        <v>1661</v>
      </c>
      <c r="P7429" s="10" t="str">
        <f>VLOOKUP(O7429,Products!$A:$E,3,FALSE)</f>
        <v>Canon</v>
      </c>
      <c r="Q7429" s="31">
        <f>INDEX(Products!$E:$E,MATCH(O7429,Products!$A:$A,0))</f>
        <v>0.36</v>
      </c>
      <c r="R7429" s="10" t="s">
        <v>41</v>
      </c>
      <c r="S7429" s="10" t="s">
        <v>68</v>
      </c>
      <c r="T7429" s="10" t="s">
        <v>1662</v>
      </c>
      <c r="U7429" s="12">
        <v>2.8959999999999995</v>
      </c>
      <c r="V7429" s="12">
        <v>1</v>
      </c>
      <c r="W7429" s="12">
        <v>0.8</v>
      </c>
      <c r="X7429" s="12">
        <v>-4.7784000000000013</v>
      </c>
    </row>
    <row r="7430" spans="1:24" ht="14" x14ac:dyDescent="0.3">
      <c r="A7430" s="9">
        <v>7425</v>
      </c>
      <c r="B7430" s="14" t="s">
        <v>9686</v>
      </c>
      <c r="C7430" s="15">
        <v>46128</v>
      </c>
      <c r="D7430" s="15">
        <v>46132</v>
      </c>
      <c r="E7430" s="10" t="s">
        <v>44</v>
      </c>
      <c r="F7430" s="10" t="s">
        <v>1241</v>
      </c>
      <c r="G7430" s="10" t="s">
        <v>1242</v>
      </c>
      <c r="H7430" s="10" t="s">
        <v>22</v>
      </c>
      <c r="I7430" s="10" t="s">
        <v>23</v>
      </c>
      <c r="J7430" s="10" t="s">
        <v>437</v>
      </c>
      <c r="K7430" s="10" t="s">
        <v>438</v>
      </c>
      <c r="L7430" s="10">
        <v>43229</v>
      </c>
      <c r="M7430" s="10" t="s">
        <v>133</v>
      </c>
      <c r="N7430" s="10" t="str">
        <f>_xlfn.XLOOKUP($M:$M,People!$B:$B,People!A:A)</f>
        <v>Chuck Magee</v>
      </c>
      <c r="O7430" s="10" t="s">
        <v>4234</v>
      </c>
      <c r="P7430" s="10" t="str">
        <f>VLOOKUP(O7430,Products!$A:$E,3,FALSE)</f>
        <v>Logitech</v>
      </c>
      <c r="Q7430" s="31">
        <f>INDEX(Products!$E:$E,MATCH(O7430,Products!$A:$A,0))</f>
        <v>0.25</v>
      </c>
      <c r="R7430" s="10" t="s">
        <v>41</v>
      </c>
      <c r="S7430" s="10" t="s">
        <v>68</v>
      </c>
      <c r="T7430" s="10" t="s">
        <v>4235</v>
      </c>
      <c r="U7430" s="12">
        <v>13.710000000000003</v>
      </c>
      <c r="V7430" s="12">
        <v>5</v>
      </c>
      <c r="W7430" s="12">
        <v>0.7</v>
      </c>
      <c r="X7430" s="12">
        <v>-10.053999999999998</v>
      </c>
    </row>
    <row r="7431" spans="1:24" ht="14" x14ac:dyDescent="0.3">
      <c r="A7431" s="9">
        <v>7426</v>
      </c>
      <c r="B7431" s="14" t="s">
        <v>9685</v>
      </c>
      <c r="C7431" s="15">
        <v>46128</v>
      </c>
      <c r="D7431" s="15">
        <v>46134</v>
      </c>
      <c r="E7431" s="10" t="s">
        <v>44</v>
      </c>
      <c r="F7431" s="10" t="s">
        <v>3091</v>
      </c>
      <c r="G7431" s="10" t="s">
        <v>3092</v>
      </c>
      <c r="H7431" s="10" t="s">
        <v>22</v>
      </c>
      <c r="I7431" s="10" t="s">
        <v>23</v>
      </c>
      <c r="J7431" s="10" t="s">
        <v>165</v>
      </c>
      <c r="K7431" s="10" t="s">
        <v>94</v>
      </c>
      <c r="L7431" s="10">
        <v>77095</v>
      </c>
      <c r="M7431" s="10" t="s">
        <v>95</v>
      </c>
      <c r="N7431" s="10" t="str">
        <f>_xlfn.XLOOKUP($M:$M,People!$B:$B,People!A:A)</f>
        <v>Roxanne Rodriguez</v>
      </c>
      <c r="O7431" s="10" t="s">
        <v>4847</v>
      </c>
      <c r="P7431" s="10" t="str">
        <f>VLOOKUP(O7431,Products!$A:$E,3,FALSE)</f>
        <v>Samsung</v>
      </c>
      <c r="Q7431" s="31">
        <f>INDEX(Products!$E:$E,MATCH(O7431,Products!$A:$A,0))</f>
        <v>0.35</v>
      </c>
      <c r="R7431" s="10" t="s">
        <v>41</v>
      </c>
      <c r="S7431" s="10" t="s">
        <v>53</v>
      </c>
      <c r="T7431" s="10" t="s">
        <v>4848</v>
      </c>
      <c r="U7431" s="12">
        <v>32.544000000000004</v>
      </c>
      <c r="V7431" s="12">
        <v>2</v>
      </c>
      <c r="W7431" s="12">
        <v>0.2</v>
      </c>
      <c r="X7431" s="12">
        <v>-7.7292000000000041</v>
      </c>
    </row>
    <row r="7432" spans="1:24" ht="14" x14ac:dyDescent="0.3">
      <c r="A7432" s="9">
        <v>7427</v>
      </c>
      <c r="B7432" s="14" t="s">
        <v>9682</v>
      </c>
      <c r="C7432" s="15">
        <v>46128</v>
      </c>
      <c r="D7432" s="15">
        <v>46132</v>
      </c>
      <c r="E7432" s="10" t="s">
        <v>44</v>
      </c>
      <c r="F7432" s="10" t="s">
        <v>295</v>
      </c>
      <c r="G7432" s="10" t="s">
        <v>296</v>
      </c>
      <c r="H7432" s="10" t="s">
        <v>22</v>
      </c>
      <c r="I7432" s="10" t="s">
        <v>23</v>
      </c>
      <c r="J7432" s="10" t="s">
        <v>554</v>
      </c>
      <c r="K7432" s="10" t="s">
        <v>38</v>
      </c>
      <c r="L7432" s="10">
        <v>95123</v>
      </c>
      <c r="M7432" s="10" t="s">
        <v>39</v>
      </c>
      <c r="N7432" s="10" t="str">
        <f>_xlfn.XLOOKUP($M:$M,People!$B:$B,People!A:A)</f>
        <v>Sadie Pawthorne</v>
      </c>
      <c r="O7432" s="10" t="s">
        <v>842</v>
      </c>
      <c r="P7432" s="10" t="str">
        <f>VLOOKUP(O7432,Products!$A:$E,3,FALSE)</f>
        <v>Avery</v>
      </c>
      <c r="Q7432" s="31">
        <f>INDEX(Products!$E:$E,MATCH(O7432,Products!$A:$A,0))</f>
        <v>0.25</v>
      </c>
      <c r="R7432" s="10" t="s">
        <v>41</v>
      </c>
      <c r="S7432" s="10" t="s">
        <v>53</v>
      </c>
      <c r="T7432" s="10" t="s">
        <v>843</v>
      </c>
      <c r="U7432" s="12">
        <v>205.92</v>
      </c>
      <c r="V7432" s="12">
        <v>4</v>
      </c>
      <c r="W7432" s="12">
        <v>0</v>
      </c>
      <c r="X7432" s="12">
        <v>2.0592000000000041</v>
      </c>
    </row>
    <row r="7433" spans="1:24" ht="14" x14ac:dyDescent="0.3">
      <c r="A7433" s="9">
        <v>7428</v>
      </c>
      <c r="B7433" s="14" t="s">
        <v>9687</v>
      </c>
      <c r="C7433" s="15">
        <v>46128</v>
      </c>
      <c r="D7433" s="15">
        <v>46130</v>
      </c>
      <c r="E7433" s="10" t="s">
        <v>168</v>
      </c>
      <c r="F7433" s="10" t="s">
        <v>3387</v>
      </c>
      <c r="G7433" s="10" t="s">
        <v>3388</v>
      </c>
      <c r="H7433" s="10" t="s">
        <v>36</v>
      </c>
      <c r="I7433" s="10" t="s">
        <v>23</v>
      </c>
      <c r="J7433" s="10" t="s">
        <v>4552</v>
      </c>
      <c r="K7433" s="10" t="s">
        <v>318</v>
      </c>
      <c r="L7433" s="10">
        <v>35244</v>
      </c>
      <c r="M7433" s="10" t="s">
        <v>26</v>
      </c>
      <c r="N7433" s="10" t="str">
        <f>_xlfn.XLOOKUP($M:$M,People!$B:$B,People!A:A)</f>
        <v>Fred Suzuki</v>
      </c>
      <c r="O7433" s="10" t="s">
        <v>4553</v>
      </c>
      <c r="P7433" s="10" t="str">
        <f>VLOOKUP(O7433,Products!$A:$E,3,FALSE)</f>
        <v>Dell</v>
      </c>
      <c r="Q7433" s="31">
        <f>INDEX(Products!$E:$E,MATCH(O7433,Products!$A:$A,0))</f>
        <v>0.38</v>
      </c>
      <c r="R7433" s="10" t="s">
        <v>41</v>
      </c>
      <c r="S7433" s="10" t="s">
        <v>510</v>
      </c>
      <c r="T7433" s="10" t="s">
        <v>4554</v>
      </c>
      <c r="U7433" s="12">
        <v>477.24</v>
      </c>
      <c r="V7433" s="12">
        <v>4</v>
      </c>
      <c r="W7433" s="12">
        <v>0</v>
      </c>
      <c r="X7433" s="12">
        <v>9.5448000000000093</v>
      </c>
    </row>
    <row r="7434" spans="1:24" ht="14" x14ac:dyDescent="0.3">
      <c r="A7434" s="9">
        <v>7429</v>
      </c>
      <c r="B7434" s="14" t="s">
        <v>9687</v>
      </c>
      <c r="C7434" s="15">
        <v>46128</v>
      </c>
      <c r="D7434" s="15">
        <v>46130</v>
      </c>
      <c r="E7434" s="10" t="s">
        <v>168</v>
      </c>
      <c r="F7434" s="10" t="s">
        <v>3387</v>
      </c>
      <c r="G7434" s="10" t="s">
        <v>3388</v>
      </c>
      <c r="H7434" s="10" t="s">
        <v>36</v>
      </c>
      <c r="I7434" s="10" t="s">
        <v>23</v>
      </c>
      <c r="J7434" s="10" t="s">
        <v>4552</v>
      </c>
      <c r="K7434" s="10" t="s">
        <v>318</v>
      </c>
      <c r="L7434" s="10">
        <v>35244</v>
      </c>
      <c r="M7434" s="10" t="s">
        <v>26</v>
      </c>
      <c r="N7434" s="10" t="str">
        <f>_xlfn.XLOOKUP($M:$M,People!$B:$B,People!A:A)</f>
        <v>Fred Suzuki</v>
      </c>
      <c r="O7434" s="10" t="s">
        <v>4555</v>
      </c>
      <c r="P7434" s="10" t="str">
        <f>VLOOKUP(O7434,Products!$A:$E,3,FALSE)</f>
        <v>Office Depot</v>
      </c>
      <c r="Q7434" s="31">
        <f>INDEX(Products!$E:$E,MATCH(O7434,Products!$A:$A,0))</f>
        <v>0.3</v>
      </c>
      <c r="R7434" s="10" t="s">
        <v>64</v>
      </c>
      <c r="S7434" s="10" t="s">
        <v>144</v>
      </c>
      <c r="T7434" s="10" t="s">
        <v>4556</v>
      </c>
      <c r="U7434" s="12">
        <v>25.98</v>
      </c>
      <c r="V7434" s="12">
        <v>2</v>
      </c>
      <c r="W7434" s="12">
        <v>0</v>
      </c>
      <c r="X7434" s="12">
        <v>1.558799999999998</v>
      </c>
    </row>
    <row r="7435" spans="1:24" ht="14" x14ac:dyDescent="0.3">
      <c r="A7435" s="9">
        <v>7430</v>
      </c>
      <c r="B7435" s="14" t="s">
        <v>9688</v>
      </c>
      <c r="C7435" s="15">
        <v>46129</v>
      </c>
      <c r="D7435" s="15">
        <v>46134</v>
      </c>
      <c r="E7435" s="10" t="s">
        <v>44</v>
      </c>
      <c r="F7435" s="10" t="s">
        <v>3552</v>
      </c>
      <c r="G7435" s="10" t="s">
        <v>3553</v>
      </c>
      <c r="H7435" s="10" t="s">
        <v>22</v>
      </c>
      <c r="I7435" s="10" t="s">
        <v>23</v>
      </c>
      <c r="J7435" s="10" t="s">
        <v>37</v>
      </c>
      <c r="K7435" s="10" t="s">
        <v>38</v>
      </c>
      <c r="L7435" s="10">
        <v>90008</v>
      </c>
      <c r="M7435" s="10" t="s">
        <v>39</v>
      </c>
      <c r="N7435" s="10" t="str">
        <f>_xlfn.XLOOKUP($M:$M,People!$B:$B,People!A:A)</f>
        <v>Sadie Pawthorne</v>
      </c>
      <c r="O7435" s="10" t="s">
        <v>3879</v>
      </c>
      <c r="P7435" s="10" t="str">
        <f>VLOOKUP(O7435,Products!$A:$E,3,FALSE)</f>
        <v>Avery</v>
      </c>
      <c r="Q7435" s="31">
        <f>INDEX(Products!$E:$E,MATCH(O7435,Products!$A:$A,0))</f>
        <v>0.31</v>
      </c>
      <c r="R7435" s="10" t="s">
        <v>28</v>
      </c>
      <c r="S7435" s="10" t="s">
        <v>32</v>
      </c>
      <c r="T7435" s="10" t="s">
        <v>3880</v>
      </c>
      <c r="U7435" s="12">
        <v>218.35200000000003</v>
      </c>
      <c r="V7435" s="12">
        <v>3</v>
      </c>
      <c r="W7435" s="12">
        <v>0.2</v>
      </c>
      <c r="X7435" s="12">
        <v>-19.105800000000016</v>
      </c>
    </row>
    <row r="7436" spans="1:24" ht="14" x14ac:dyDescent="0.3">
      <c r="A7436" s="9">
        <v>7431</v>
      </c>
      <c r="B7436" s="14" t="s">
        <v>9689</v>
      </c>
      <c r="C7436" s="15">
        <v>46129</v>
      </c>
      <c r="D7436" s="15">
        <v>46131</v>
      </c>
      <c r="E7436" s="10" t="s">
        <v>168</v>
      </c>
      <c r="F7436" s="10" t="s">
        <v>4862</v>
      </c>
      <c r="G7436" s="10" t="s">
        <v>4863</v>
      </c>
      <c r="H7436" s="10" t="s">
        <v>22</v>
      </c>
      <c r="I7436" s="10" t="s">
        <v>23</v>
      </c>
      <c r="J7436" s="10" t="s">
        <v>131</v>
      </c>
      <c r="K7436" s="10" t="s">
        <v>132</v>
      </c>
      <c r="L7436" s="10">
        <v>19120</v>
      </c>
      <c r="M7436" s="10" t="s">
        <v>133</v>
      </c>
      <c r="N7436" s="10" t="str">
        <f>_xlfn.XLOOKUP($M:$M,People!$B:$B,People!A:A)</f>
        <v>Chuck Magee</v>
      </c>
      <c r="O7436" s="10" t="s">
        <v>3242</v>
      </c>
      <c r="P7436" s="10" t="str">
        <f>VLOOKUP(O7436,Products!$A:$E,3,FALSE)</f>
        <v>Staples</v>
      </c>
      <c r="Q7436" s="31">
        <f>INDEX(Products!$E:$E,MATCH(O7436,Products!$A:$A,0))</f>
        <v>0.27</v>
      </c>
      <c r="R7436" s="10" t="s">
        <v>28</v>
      </c>
      <c r="S7436" s="10" t="s">
        <v>58</v>
      </c>
      <c r="T7436" s="10" t="s">
        <v>4075</v>
      </c>
      <c r="U7436" s="12">
        <v>60.311999999999998</v>
      </c>
      <c r="V7436" s="12">
        <v>3</v>
      </c>
      <c r="W7436" s="12">
        <v>0.2</v>
      </c>
      <c r="X7436" s="12">
        <v>5.2773000000000003</v>
      </c>
    </row>
    <row r="7437" spans="1:24" ht="14" x14ac:dyDescent="0.3">
      <c r="A7437" s="9">
        <v>7432</v>
      </c>
      <c r="B7437" s="14" t="s">
        <v>9690</v>
      </c>
      <c r="C7437" s="15">
        <v>46129</v>
      </c>
      <c r="D7437" s="15">
        <v>46135</v>
      </c>
      <c r="E7437" s="10" t="s">
        <v>44</v>
      </c>
      <c r="F7437" s="10" t="s">
        <v>4719</v>
      </c>
      <c r="G7437" s="10" t="s">
        <v>4720</v>
      </c>
      <c r="H7437" s="10" t="s">
        <v>92</v>
      </c>
      <c r="I7437" s="10" t="s">
        <v>23</v>
      </c>
      <c r="J7437" s="10" t="s">
        <v>1282</v>
      </c>
      <c r="K7437" s="10" t="s">
        <v>402</v>
      </c>
      <c r="L7437" s="10">
        <v>80027</v>
      </c>
      <c r="M7437" s="10" t="s">
        <v>39</v>
      </c>
      <c r="N7437" s="10" t="str">
        <f>_xlfn.XLOOKUP($M:$M,People!$B:$B,People!A:A)</f>
        <v>Sadie Pawthorne</v>
      </c>
      <c r="O7437" s="10" t="s">
        <v>1323</v>
      </c>
      <c r="P7437" s="10" t="str">
        <f>VLOOKUP(O7437,Products!$A:$E,3,FALSE)</f>
        <v>Avery</v>
      </c>
      <c r="Q7437" s="31">
        <f>INDEX(Products!$E:$E,MATCH(O7437,Products!$A:$A,0))</f>
        <v>0.25</v>
      </c>
      <c r="R7437" s="10" t="s">
        <v>41</v>
      </c>
      <c r="S7437" s="10" t="s">
        <v>68</v>
      </c>
      <c r="T7437" s="10" t="s">
        <v>1324</v>
      </c>
      <c r="U7437" s="12">
        <v>12.030000000000001</v>
      </c>
      <c r="V7437" s="12">
        <v>5</v>
      </c>
      <c r="W7437" s="12">
        <v>0.7</v>
      </c>
      <c r="X7437" s="12">
        <v>-9.222999999999999</v>
      </c>
    </row>
    <row r="7438" spans="1:24" ht="14" x14ac:dyDescent="0.3">
      <c r="A7438" s="9">
        <v>7433</v>
      </c>
      <c r="B7438" s="14" t="s">
        <v>9690</v>
      </c>
      <c r="C7438" s="15">
        <v>46129</v>
      </c>
      <c r="D7438" s="15">
        <v>46135</v>
      </c>
      <c r="E7438" s="10" t="s">
        <v>44</v>
      </c>
      <c r="F7438" s="10" t="s">
        <v>4719</v>
      </c>
      <c r="G7438" s="10" t="s">
        <v>4720</v>
      </c>
      <c r="H7438" s="10" t="s">
        <v>92</v>
      </c>
      <c r="I7438" s="10" t="s">
        <v>23</v>
      </c>
      <c r="J7438" s="10" t="s">
        <v>1282</v>
      </c>
      <c r="K7438" s="10" t="s">
        <v>402</v>
      </c>
      <c r="L7438" s="10">
        <v>80027</v>
      </c>
      <c r="M7438" s="10" t="s">
        <v>39</v>
      </c>
      <c r="N7438" s="10" t="str">
        <f>_xlfn.XLOOKUP($M:$M,People!$B:$B,People!A:A)</f>
        <v>Sadie Pawthorne</v>
      </c>
      <c r="O7438" s="10" t="s">
        <v>1300</v>
      </c>
      <c r="P7438" s="10" t="str">
        <f>VLOOKUP(O7438,Products!$A:$E,3,FALSE)</f>
        <v>IKEA</v>
      </c>
      <c r="Q7438" s="31">
        <f>INDEX(Products!$E:$E,MATCH(O7438,Products!$A:$A,0))</f>
        <v>0.26</v>
      </c>
      <c r="R7438" s="10" t="s">
        <v>41</v>
      </c>
      <c r="S7438" s="10" t="s">
        <v>68</v>
      </c>
      <c r="T7438" s="10" t="s">
        <v>1301</v>
      </c>
      <c r="U7438" s="12">
        <v>21.594000000000005</v>
      </c>
      <c r="V7438" s="12">
        <v>2</v>
      </c>
      <c r="W7438" s="12">
        <v>0.7</v>
      </c>
      <c r="X7438" s="12">
        <v>-15.835599999999999</v>
      </c>
    </row>
    <row r="7439" spans="1:24" ht="14" x14ac:dyDescent="0.3">
      <c r="A7439" s="9">
        <v>7434</v>
      </c>
      <c r="B7439" s="14" t="s">
        <v>9690</v>
      </c>
      <c r="C7439" s="15">
        <v>46129</v>
      </c>
      <c r="D7439" s="15">
        <v>46135</v>
      </c>
      <c r="E7439" s="10" t="s">
        <v>44</v>
      </c>
      <c r="F7439" s="10" t="s">
        <v>4719</v>
      </c>
      <c r="G7439" s="10" t="s">
        <v>4720</v>
      </c>
      <c r="H7439" s="10" t="s">
        <v>92</v>
      </c>
      <c r="I7439" s="10" t="s">
        <v>23</v>
      </c>
      <c r="J7439" s="10" t="s">
        <v>1282</v>
      </c>
      <c r="K7439" s="10" t="s">
        <v>402</v>
      </c>
      <c r="L7439" s="10">
        <v>80027</v>
      </c>
      <c r="M7439" s="10" t="s">
        <v>39</v>
      </c>
      <c r="N7439" s="10" t="str">
        <f>_xlfn.XLOOKUP($M:$M,People!$B:$B,People!A:A)</f>
        <v>Sadie Pawthorne</v>
      </c>
      <c r="O7439" s="10" t="s">
        <v>1971</v>
      </c>
      <c r="P7439" s="10" t="str">
        <f>VLOOKUP(O7439,Products!$A:$E,3,FALSE)</f>
        <v>IKEA</v>
      </c>
      <c r="Q7439" s="31">
        <f>INDEX(Products!$E:$E,MATCH(O7439,Products!$A:$A,0))</f>
        <v>0.32</v>
      </c>
      <c r="R7439" s="10" t="s">
        <v>41</v>
      </c>
      <c r="S7439" s="10" t="s">
        <v>68</v>
      </c>
      <c r="T7439" s="10" t="s">
        <v>1972</v>
      </c>
      <c r="U7439" s="12">
        <v>8.9640000000000022</v>
      </c>
      <c r="V7439" s="12">
        <v>6</v>
      </c>
      <c r="W7439" s="12">
        <v>0.7</v>
      </c>
      <c r="X7439" s="12">
        <v>-6.573599999999999</v>
      </c>
    </row>
    <row r="7440" spans="1:24" ht="14" x14ac:dyDescent="0.3">
      <c r="A7440" s="9">
        <v>7435</v>
      </c>
      <c r="B7440" s="14" t="s">
        <v>9688</v>
      </c>
      <c r="C7440" s="15">
        <v>46129</v>
      </c>
      <c r="D7440" s="15">
        <v>46134</v>
      </c>
      <c r="E7440" s="10" t="s">
        <v>44</v>
      </c>
      <c r="F7440" s="10" t="s">
        <v>3552</v>
      </c>
      <c r="G7440" s="10" t="s">
        <v>3553</v>
      </c>
      <c r="H7440" s="10" t="s">
        <v>22</v>
      </c>
      <c r="I7440" s="10" t="s">
        <v>23</v>
      </c>
      <c r="J7440" s="10" t="s">
        <v>37</v>
      </c>
      <c r="K7440" s="10" t="s">
        <v>38</v>
      </c>
      <c r="L7440" s="10">
        <v>90008</v>
      </c>
      <c r="M7440" s="10" t="s">
        <v>39</v>
      </c>
      <c r="N7440" s="10" t="str">
        <f>_xlfn.XLOOKUP($M:$M,People!$B:$B,People!A:A)</f>
        <v>Sadie Pawthorne</v>
      </c>
      <c r="O7440" s="10" t="s">
        <v>2757</v>
      </c>
      <c r="P7440" s="10" t="str">
        <f>VLOOKUP(O7440,Products!$A:$E,3,FALSE)</f>
        <v>Office Depot</v>
      </c>
      <c r="Q7440" s="31">
        <f>INDEX(Products!$E:$E,MATCH(O7440,Products!$A:$A,0))</f>
        <v>0.26</v>
      </c>
      <c r="R7440" s="10" t="s">
        <v>41</v>
      </c>
      <c r="S7440" s="10" t="s">
        <v>240</v>
      </c>
      <c r="T7440" s="10" t="s">
        <v>2758</v>
      </c>
      <c r="U7440" s="12">
        <v>10.9</v>
      </c>
      <c r="V7440" s="12">
        <v>5</v>
      </c>
      <c r="W7440" s="12">
        <v>0</v>
      </c>
      <c r="X7440" s="12">
        <v>3.5970000000000004</v>
      </c>
    </row>
    <row r="7441" spans="1:24" ht="14" x14ac:dyDescent="0.3">
      <c r="A7441" s="9">
        <v>7436</v>
      </c>
      <c r="B7441" s="14" t="s">
        <v>9688</v>
      </c>
      <c r="C7441" s="15">
        <v>46129</v>
      </c>
      <c r="D7441" s="15">
        <v>46134</v>
      </c>
      <c r="E7441" s="10" t="s">
        <v>44</v>
      </c>
      <c r="F7441" s="10" t="s">
        <v>3552</v>
      </c>
      <c r="G7441" s="10" t="s">
        <v>3553</v>
      </c>
      <c r="H7441" s="10" t="s">
        <v>22</v>
      </c>
      <c r="I7441" s="10" t="s">
        <v>23</v>
      </c>
      <c r="J7441" s="10" t="s">
        <v>37</v>
      </c>
      <c r="K7441" s="10" t="s">
        <v>38</v>
      </c>
      <c r="L7441" s="10">
        <v>90008</v>
      </c>
      <c r="M7441" s="10" t="s">
        <v>39</v>
      </c>
      <c r="N7441" s="10" t="str">
        <f>_xlfn.XLOOKUP($M:$M,People!$B:$B,People!A:A)</f>
        <v>Sadie Pawthorne</v>
      </c>
      <c r="O7441" s="10" t="s">
        <v>3011</v>
      </c>
      <c r="P7441" s="10" t="str">
        <f>VLOOKUP(O7441,Products!$A:$E,3,FALSE)</f>
        <v>Avery</v>
      </c>
      <c r="Q7441" s="31">
        <f>INDEX(Products!$E:$E,MATCH(O7441,Products!$A:$A,0))</f>
        <v>0.28999999999999998</v>
      </c>
      <c r="R7441" s="10" t="s">
        <v>41</v>
      </c>
      <c r="S7441" s="10" t="s">
        <v>42</v>
      </c>
      <c r="T7441" s="10" t="s">
        <v>3012</v>
      </c>
      <c r="U7441" s="12">
        <v>7.38</v>
      </c>
      <c r="V7441" s="12">
        <v>2</v>
      </c>
      <c r="W7441" s="12">
        <v>0</v>
      </c>
      <c r="X7441" s="12">
        <v>3.4685999999999999</v>
      </c>
    </row>
    <row r="7442" spans="1:24" ht="14" x14ac:dyDescent="0.3">
      <c r="A7442" s="9">
        <v>7437</v>
      </c>
      <c r="B7442" s="14" t="s">
        <v>9688</v>
      </c>
      <c r="C7442" s="15">
        <v>46129</v>
      </c>
      <c r="D7442" s="15">
        <v>46134</v>
      </c>
      <c r="E7442" s="10" t="s">
        <v>44</v>
      </c>
      <c r="F7442" s="10" t="s">
        <v>3552</v>
      </c>
      <c r="G7442" s="10" t="s">
        <v>3553</v>
      </c>
      <c r="H7442" s="10" t="s">
        <v>22</v>
      </c>
      <c r="I7442" s="10" t="s">
        <v>23</v>
      </c>
      <c r="J7442" s="10" t="s">
        <v>37</v>
      </c>
      <c r="K7442" s="10" t="s">
        <v>38</v>
      </c>
      <c r="L7442" s="10">
        <v>90008</v>
      </c>
      <c r="M7442" s="10" t="s">
        <v>39</v>
      </c>
      <c r="N7442" s="10" t="str">
        <f>_xlfn.XLOOKUP($M:$M,People!$B:$B,People!A:A)</f>
        <v>Sadie Pawthorne</v>
      </c>
      <c r="O7442" s="10" t="s">
        <v>3821</v>
      </c>
      <c r="P7442" s="10" t="str">
        <f>VLOOKUP(O7442,Products!$A:$E,3,FALSE)</f>
        <v>Office Depot</v>
      </c>
      <c r="Q7442" s="31">
        <f>INDEX(Products!$E:$E,MATCH(O7442,Products!$A:$A,0))</f>
        <v>0.4</v>
      </c>
      <c r="R7442" s="10" t="s">
        <v>41</v>
      </c>
      <c r="S7442" s="10" t="s">
        <v>42</v>
      </c>
      <c r="T7442" s="10" t="s">
        <v>3822</v>
      </c>
      <c r="U7442" s="12">
        <v>23.04</v>
      </c>
      <c r="V7442" s="12">
        <v>8</v>
      </c>
      <c r="W7442" s="12">
        <v>0</v>
      </c>
      <c r="X7442" s="12">
        <v>11.2896</v>
      </c>
    </row>
    <row r="7443" spans="1:24" ht="14" x14ac:dyDescent="0.3">
      <c r="A7443" s="9">
        <v>7438</v>
      </c>
      <c r="B7443" s="14" t="s">
        <v>9690</v>
      </c>
      <c r="C7443" s="15">
        <v>46129</v>
      </c>
      <c r="D7443" s="15">
        <v>46135</v>
      </c>
      <c r="E7443" s="10" t="s">
        <v>44</v>
      </c>
      <c r="F7443" s="10" t="s">
        <v>4719</v>
      </c>
      <c r="G7443" s="10" t="s">
        <v>4720</v>
      </c>
      <c r="H7443" s="10" t="s">
        <v>92</v>
      </c>
      <c r="I7443" s="10" t="s">
        <v>23</v>
      </c>
      <c r="J7443" s="10" t="s">
        <v>1282</v>
      </c>
      <c r="K7443" s="10" t="s">
        <v>402</v>
      </c>
      <c r="L7443" s="10">
        <v>80027</v>
      </c>
      <c r="M7443" s="10" t="s">
        <v>39</v>
      </c>
      <c r="N7443" s="10" t="str">
        <f>_xlfn.XLOOKUP($M:$M,People!$B:$B,People!A:A)</f>
        <v>Sadie Pawthorne</v>
      </c>
      <c r="O7443" s="10" t="s">
        <v>1705</v>
      </c>
      <c r="P7443" s="10" t="str">
        <f>VLOOKUP(O7443,Products!$A:$E,3,FALSE)</f>
        <v>Office Depot</v>
      </c>
      <c r="Q7443" s="31">
        <f>INDEX(Products!$E:$E,MATCH(O7443,Products!$A:$A,0))</f>
        <v>0.36</v>
      </c>
      <c r="R7443" s="10" t="s">
        <v>41</v>
      </c>
      <c r="S7443" s="10" t="s">
        <v>82</v>
      </c>
      <c r="T7443" s="10" t="s">
        <v>1706</v>
      </c>
      <c r="U7443" s="12">
        <v>20.736000000000004</v>
      </c>
      <c r="V7443" s="12">
        <v>4</v>
      </c>
      <c r="W7443" s="12">
        <v>0.2</v>
      </c>
      <c r="X7443" s="12">
        <v>7.2576000000000001</v>
      </c>
    </row>
    <row r="7444" spans="1:24" ht="14" x14ac:dyDescent="0.3">
      <c r="A7444" s="9">
        <v>7439</v>
      </c>
      <c r="B7444" s="14" t="s">
        <v>9688</v>
      </c>
      <c r="C7444" s="15">
        <v>46129</v>
      </c>
      <c r="D7444" s="15">
        <v>46134</v>
      </c>
      <c r="E7444" s="10" t="s">
        <v>44</v>
      </c>
      <c r="F7444" s="10" t="s">
        <v>3552</v>
      </c>
      <c r="G7444" s="10" t="s">
        <v>3553</v>
      </c>
      <c r="H7444" s="10" t="s">
        <v>22</v>
      </c>
      <c r="I7444" s="10" t="s">
        <v>23</v>
      </c>
      <c r="J7444" s="10" t="s">
        <v>37</v>
      </c>
      <c r="K7444" s="10" t="s">
        <v>38</v>
      </c>
      <c r="L7444" s="10">
        <v>90008</v>
      </c>
      <c r="M7444" s="10" t="s">
        <v>39</v>
      </c>
      <c r="N7444" s="10" t="str">
        <f>_xlfn.XLOOKUP($M:$M,People!$B:$B,People!A:A)</f>
        <v>Sadie Pawthorne</v>
      </c>
      <c r="O7444" s="10" t="s">
        <v>3068</v>
      </c>
      <c r="P7444" s="10" t="str">
        <f>VLOOKUP(O7444,Products!$A:$E,3,FALSE)</f>
        <v>Dell</v>
      </c>
      <c r="Q7444" s="31">
        <f>INDEX(Products!$E:$E,MATCH(O7444,Products!$A:$A,0))</f>
        <v>0.3</v>
      </c>
      <c r="R7444" s="10" t="s">
        <v>41</v>
      </c>
      <c r="S7444" s="10" t="s">
        <v>82</v>
      </c>
      <c r="T7444" s="10" t="s">
        <v>3069</v>
      </c>
      <c r="U7444" s="12">
        <v>28.14</v>
      </c>
      <c r="V7444" s="12">
        <v>3</v>
      </c>
      <c r="W7444" s="12">
        <v>0</v>
      </c>
      <c r="X7444" s="12">
        <v>13.507200000000001</v>
      </c>
    </row>
    <row r="7445" spans="1:24" ht="14" x14ac:dyDescent="0.3">
      <c r="A7445" s="9">
        <v>7440</v>
      </c>
      <c r="B7445" s="14" t="s">
        <v>9691</v>
      </c>
      <c r="C7445" s="15">
        <v>46129</v>
      </c>
      <c r="D7445" s="15">
        <v>46134</v>
      </c>
      <c r="E7445" s="10" t="s">
        <v>44</v>
      </c>
      <c r="F7445" s="10" t="s">
        <v>4197</v>
      </c>
      <c r="G7445" s="10" t="s">
        <v>4198</v>
      </c>
      <c r="H7445" s="10" t="s">
        <v>36</v>
      </c>
      <c r="I7445" s="10" t="s">
        <v>23</v>
      </c>
      <c r="J7445" s="10" t="s">
        <v>271</v>
      </c>
      <c r="K7445" s="10" t="s">
        <v>189</v>
      </c>
      <c r="L7445" s="10">
        <v>60653</v>
      </c>
      <c r="M7445" s="10" t="s">
        <v>95</v>
      </c>
      <c r="N7445" s="10" t="str">
        <f>_xlfn.XLOOKUP($M:$M,People!$B:$B,People!A:A)</f>
        <v>Roxanne Rodriguez</v>
      </c>
      <c r="O7445" s="10" t="s">
        <v>2872</v>
      </c>
      <c r="P7445" s="10" t="str">
        <f>VLOOKUP(O7445,Products!$A:$E,3,FALSE)</f>
        <v>Office Depot</v>
      </c>
      <c r="Q7445" s="31">
        <f>INDEX(Products!$E:$E,MATCH(O7445,Products!$A:$A,0))</f>
        <v>0.28000000000000003</v>
      </c>
      <c r="R7445" s="10" t="s">
        <v>41</v>
      </c>
      <c r="S7445" s="10" t="s">
        <v>53</v>
      </c>
      <c r="T7445" s="10" t="s">
        <v>2873</v>
      </c>
      <c r="U7445" s="12">
        <v>195.136</v>
      </c>
      <c r="V7445" s="12">
        <v>4</v>
      </c>
      <c r="W7445" s="12">
        <v>0.2</v>
      </c>
      <c r="X7445" s="12">
        <v>-43.9056</v>
      </c>
    </row>
    <row r="7446" spans="1:24" ht="14" x14ac:dyDescent="0.3">
      <c r="A7446" s="9">
        <v>7441</v>
      </c>
      <c r="B7446" s="14" t="s">
        <v>9688</v>
      </c>
      <c r="C7446" s="15">
        <v>46129</v>
      </c>
      <c r="D7446" s="15">
        <v>46134</v>
      </c>
      <c r="E7446" s="10" t="s">
        <v>44</v>
      </c>
      <c r="F7446" s="10" t="s">
        <v>3552</v>
      </c>
      <c r="G7446" s="10" t="s">
        <v>3553</v>
      </c>
      <c r="H7446" s="10" t="s">
        <v>22</v>
      </c>
      <c r="I7446" s="10" t="s">
        <v>23</v>
      </c>
      <c r="J7446" s="10" t="s">
        <v>37</v>
      </c>
      <c r="K7446" s="10" t="s">
        <v>38</v>
      </c>
      <c r="L7446" s="10">
        <v>90008</v>
      </c>
      <c r="M7446" s="10" t="s">
        <v>39</v>
      </c>
      <c r="N7446" s="10" t="str">
        <f>_xlfn.XLOOKUP($M:$M,People!$B:$B,People!A:A)</f>
        <v>Sadie Pawthorne</v>
      </c>
      <c r="O7446" s="10" t="s">
        <v>2019</v>
      </c>
      <c r="P7446" s="10" t="str">
        <f>VLOOKUP(O7446,Products!$A:$E,3,FALSE)</f>
        <v>Canon</v>
      </c>
      <c r="Q7446" s="31">
        <f>INDEX(Products!$E:$E,MATCH(O7446,Products!$A:$A,0))</f>
        <v>0.38</v>
      </c>
      <c r="R7446" s="10" t="s">
        <v>64</v>
      </c>
      <c r="S7446" s="10" t="s">
        <v>144</v>
      </c>
      <c r="T7446" s="10" t="s">
        <v>2020</v>
      </c>
      <c r="U7446" s="12">
        <v>274.89</v>
      </c>
      <c r="V7446" s="12">
        <v>11</v>
      </c>
      <c r="W7446" s="12">
        <v>0</v>
      </c>
      <c r="X7446" s="12">
        <v>46.731299999999962</v>
      </c>
    </row>
    <row r="7447" spans="1:24" ht="14" x14ac:dyDescent="0.3">
      <c r="A7447" s="9">
        <v>7442</v>
      </c>
      <c r="B7447" s="14" t="s">
        <v>9690</v>
      </c>
      <c r="C7447" s="15">
        <v>46129</v>
      </c>
      <c r="D7447" s="15">
        <v>46135</v>
      </c>
      <c r="E7447" s="10" t="s">
        <v>44</v>
      </c>
      <c r="F7447" s="10" t="s">
        <v>4719</v>
      </c>
      <c r="G7447" s="10" t="s">
        <v>4720</v>
      </c>
      <c r="H7447" s="10" t="s">
        <v>92</v>
      </c>
      <c r="I7447" s="10" t="s">
        <v>23</v>
      </c>
      <c r="J7447" s="10" t="s">
        <v>1282</v>
      </c>
      <c r="K7447" s="10" t="s">
        <v>402</v>
      </c>
      <c r="L7447" s="10">
        <v>80027</v>
      </c>
      <c r="M7447" s="10" t="s">
        <v>39</v>
      </c>
      <c r="N7447" s="10" t="str">
        <f>_xlfn.XLOOKUP($M:$M,People!$B:$B,People!A:A)</f>
        <v>Sadie Pawthorne</v>
      </c>
      <c r="O7447" s="10" t="s">
        <v>598</v>
      </c>
      <c r="P7447" s="10" t="str">
        <f>VLOOKUP(O7447,Products!$A:$E,3,FALSE)</f>
        <v>Avery</v>
      </c>
      <c r="Q7447" s="31">
        <f>INDEX(Products!$E:$E,MATCH(O7447,Products!$A:$A,0))</f>
        <v>0.25</v>
      </c>
      <c r="R7447" s="10" t="s">
        <v>64</v>
      </c>
      <c r="S7447" s="10" t="s">
        <v>599</v>
      </c>
      <c r="T7447" s="10" t="s">
        <v>600</v>
      </c>
      <c r="U7447" s="12">
        <v>2549.9850000000006</v>
      </c>
      <c r="V7447" s="12">
        <v>5</v>
      </c>
      <c r="W7447" s="12">
        <v>0.7</v>
      </c>
      <c r="X7447" s="12">
        <v>-3399.9800000000009</v>
      </c>
    </row>
    <row r="7448" spans="1:24" ht="14" x14ac:dyDescent="0.3">
      <c r="A7448" s="9">
        <v>7443</v>
      </c>
      <c r="B7448" s="14" t="s">
        <v>9692</v>
      </c>
      <c r="C7448" s="15">
        <v>46129</v>
      </c>
      <c r="D7448" s="15">
        <v>46133</v>
      </c>
      <c r="E7448" s="14" t="s">
        <v>44</v>
      </c>
      <c r="F7448" s="14" t="s">
        <v>2387</v>
      </c>
      <c r="G7448" s="14" t="s">
        <v>2388</v>
      </c>
      <c r="H7448" s="14" t="s">
        <v>22</v>
      </c>
      <c r="I7448" s="14" t="s">
        <v>5934</v>
      </c>
      <c r="J7448" s="14" t="s">
        <v>1841</v>
      </c>
      <c r="K7448" s="14" t="s">
        <v>5938</v>
      </c>
      <c r="L7448" s="14" t="s">
        <v>5984</v>
      </c>
      <c r="M7448" s="14" t="s">
        <v>39</v>
      </c>
      <c r="N7448" s="10" t="str">
        <f>_xlfn.XLOOKUP($M:$M,People!$B:$B,People!A:A)</f>
        <v>Sadie Pawthorne</v>
      </c>
      <c r="O7448" s="14" t="s">
        <v>2353</v>
      </c>
      <c r="P7448" s="10" t="str">
        <f>VLOOKUP(O7448,Products!$A:$E,3,FALSE)</f>
        <v>Canon</v>
      </c>
      <c r="Q7448" s="31">
        <f>INDEX(Products!$E:$E,MATCH(O7448,Products!$A:$A,0))</f>
        <v>0.28000000000000003</v>
      </c>
      <c r="R7448" s="14" t="s">
        <v>28</v>
      </c>
      <c r="S7448" s="14" t="s">
        <v>29</v>
      </c>
      <c r="T7448" s="14" t="s">
        <v>2354</v>
      </c>
      <c r="U7448" s="17">
        <v>257.5</v>
      </c>
      <c r="V7448" s="17">
        <v>3</v>
      </c>
      <c r="W7448" s="17">
        <v>0.2</v>
      </c>
      <c r="X7448" s="17">
        <v>24.24</v>
      </c>
    </row>
    <row r="7449" spans="1:24" ht="14" x14ac:dyDescent="0.3">
      <c r="A7449" s="9">
        <v>7444</v>
      </c>
      <c r="B7449" s="14" t="s">
        <v>9693</v>
      </c>
      <c r="C7449" s="15">
        <v>46132</v>
      </c>
      <c r="D7449" s="15">
        <v>46136</v>
      </c>
      <c r="E7449" s="10" t="s">
        <v>44</v>
      </c>
      <c r="F7449" s="10" t="s">
        <v>4855</v>
      </c>
      <c r="G7449" s="10" t="s">
        <v>4856</v>
      </c>
      <c r="H7449" s="10" t="s">
        <v>22</v>
      </c>
      <c r="I7449" s="10" t="s">
        <v>23</v>
      </c>
      <c r="J7449" s="10" t="s">
        <v>271</v>
      </c>
      <c r="K7449" s="10" t="s">
        <v>189</v>
      </c>
      <c r="L7449" s="10">
        <v>60653</v>
      </c>
      <c r="M7449" s="10" t="s">
        <v>95</v>
      </c>
      <c r="N7449" s="10" t="str">
        <f>_xlfn.XLOOKUP($M:$M,People!$B:$B,People!A:A)</f>
        <v>Roxanne Rodriguez</v>
      </c>
      <c r="O7449" s="10" t="s">
        <v>1017</v>
      </c>
      <c r="P7449" s="10" t="str">
        <f>VLOOKUP(O7449,Products!$A:$E,3,FALSE)</f>
        <v>Samsung</v>
      </c>
      <c r="Q7449" s="31">
        <f>INDEX(Products!$E:$E,MATCH(O7449,Products!$A:$A,0))</f>
        <v>0.33</v>
      </c>
      <c r="R7449" s="10" t="s">
        <v>28</v>
      </c>
      <c r="S7449" s="10" t="s">
        <v>32</v>
      </c>
      <c r="T7449" s="10" t="s">
        <v>1018</v>
      </c>
      <c r="U7449" s="12">
        <v>317.05799999999999</v>
      </c>
      <c r="V7449" s="12">
        <v>3</v>
      </c>
      <c r="W7449" s="12">
        <v>0.3</v>
      </c>
      <c r="X7449" s="12">
        <v>-18.117599999999996</v>
      </c>
    </row>
    <row r="7450" spans="1:24" ht="14" x14ac:dyDescent="0.3">
      <c r="A7450" s="9">
        <v>7445</v>
      </c>
      <c r="B7450" s="14" t="s">
        <v>9694</v>
      </c>
      <c r="C7450" s="15">
        <v>46132</v>
      </c>
      <c r="D7450" s="15">
        <v>46135</v>
      </c>
      <c r="E7450" s="10" t="s">
        <v>168</v>
      </c>
      <c r="F7450" s="10" t="s">
        <v>423</v>
      </c>
      <c r="G7450" s="10" t="s">
        <v>424</v>
      </c>
      <c r="H7450" s="10" t="s">
        <v>36</v>
      </c>
      <c r="I7450" s="10" t="s">
        <v>23</v>
      </c>
      <c r="J7450" s="10" t="s">
        <v>131</v>
      </c>
      <c r="K7450" s="10" t="s">
        <v>132</v>
      </c>
      <c r="L7450" s="10">
        <v>19120</v>
      </c>
      <c r="M7450" s="10" t="s">
        <v>133</v>
      </c>
      <c r="N7450" s="10" t="str">
        <f>_xlfn.XLOOKUP($M:$M,People!$B:$B,People!A:A)</f>
        <v>Chuck Magee</v>
      </c>
      <c r="O7450" s="10" t="s">
        <v>4536</v>
      </c>
      <c r="P7450" s="10" t="str">
        <f>VLOOKUP(O7450,Products!$A:$E,3,FALSE)</f>
        <v>Dell</v>
      </c>
      <c r="Q7450" s="31">
        <f>INDEX(Products!$E:$E,MATCH(O7450,Products!$A:$A,0))</f>
        <v>0.34</v>
      </c>
      <c r="R7450" s="10" t="s">
        <v>28</v>
      </c>
      <c r="S7450" s="10" t="s">
        <v>58</v>
      </c>
      <c r="T7450" s="10" t="s">
        <v>4537</v>
      </c>
      <c r="U7450" s="12">
        <v>51.967999999999996</v>
      </c>
      <c r="V7450" s="12">
        <v>2</v>
      </c>
      <c r="W7450" s="12">
        <v>0.2</v>
      </c>
      <c r="X7450" s="12">
        <v>10.393599999999998</v>
      </c>
    </row>
    <row r="7451" spans="1:24" ht="14" x14ac:dyDescent="0.3">
      <c r="A7451" s="9">
        <v>7446</v>
      </c>
      <c r="B7451" s="14" t="s">
        <v>9693</v>
      </c>
      <c r="C7451" s="15">
        <v>46132</v>
      </c>
      <c r="D7451" s="15">
        <v>46136</v>
      </c>
      <c r="E7451" s="10" t="s">
        <v>44</v>
      </c>
      <c r="F7451" s="10" t="s">
        <v>4855</v>
      </c>
      <c r="G7451" s="10" t="s">
        <v>4856</v>
      </c>
      <c r="H7451" s="10" t="s">
        <v>22</v>
      </c>
      <c r="I7451" s="10" t="s">
        <v>23</v>
      </c>
      <c r="J7451" s="10" t="s">
        <v>271</v>
      </c>
      <c r="K7451" s="10" t="s">
        <v>189</v>
      </c>
      <c r="L7451" s="10">
        <v>60653</v>
      </c>
      <c r="M7451" s="10" t="s">
        <v>95</v>
      </c>
      <c r="N7451" s="10" t="str">
        <f>_xlfn.XLOOKUP($M:$M,People!$B:$B,People!A:A)</f>
        <v>Roxanne Rodriguez</v>
      </c>
      <c r="O7451" s="10" t="s">
        <v>3336</v>
      </c>
      <c r="P7451" s="10" t="str">
        <f>VLOOKUP(O7451,Products!$A:$E,3,FALSE)</f>
        <v>Canon</v>
      </c>
      <c r="Q7451" s="31">
        <f>INDEX(Products!$E:$E,MATCH(O7451,Products!$A:$A,0))</f>
        <v>0.36</v>
      </c>
      <c r="R7451" s="10" t="s">
        <v>28</v>
      </c>
      <c r="S7451" s="10" t="s">
        <v>58</v>
      </c>
      <c r="T7451" s="10" t="s">
        <v>3337</v>
      </c>
      <c r="U7451" s="12">
        <v>14.560000000000002</v>
      </c>
      <c r="V7451" s="12">
        <v>5</v>
      </c>
      <c r="W7451" s="12">
        <v>0.6</v>
      </c>
      <c r="X7451" s="12">
        <v>-6.1879999999999988</v>
      </c>
    </row>
    <row r="7452" spans="1:24" ht="14" x14ac:dyDescent="0.3">
      <c r="A7452" s="9">
        <v>7447</v>
      </c>
      <c r="B7452" s="14" t="s">
        <v>9695</v>
      </c>
      <c r="C7452" s="15">
        <v>46132</v>
      </c>
      <c r="D7452" s="15">
        <v>46138</v>
      </c>
      <c r="E7452" s="10" t="s">
        <v>44</v>
      </c>
      <c r="F7452" s="10" t="s">
        <v>2258</v>
      </c>
      <c r="G7452" s="10" t="s">
        <v>2259</v>
      </c>
      <c r="H7452" s="10" t="s">
        <v>92</v>
      </c>
      <c r="I7452" s="10" t="s">
        <v>23</v>
      </c>
      <c r="J7452" s="10" t="s">
        <v>271</v>
      </c>
      <c r="K7452" s="10" t="s">
        <v>189</v>
      </c>
      <c r="L7452" s="10">
        <v>60610</v>
      </c>
      <c r="M7452" s="10" t="s">
        <v>95</v>
      </c>
      <c r="N7452" s="10" t="str">
        <f>_xlfn.XLOOKUP($M:$M,People!$B:$B,People!A:A)</f>
        <v>Roxanne Rodriguez</v>
      </c>
      <c r="O7452" s="10" t="s">
        <v>4118</v>
      </c>
      <c r="P7452" s="10" t="str">
        <f>VLOOKUP(O7452,Products!$A:$E,3,FALSE)</f>
        <v>Staples</v>
      </c>
      <c r="Q7452" s="31">
        <f>INDEX(Products!$E:$E,MATCH(O7452,Products!$A:$A,0))</f>
        <v>0.33</v>
      </c>
      <c r="R7452" s="10" t="s">
        <v>28</v>
      </c>
      <c r="S7452" s="10" t="s">
        <v>58</v>
      </c>
      <c r="T7452" s="10" t="s">
        <v>4119</v>
      </c>
      <c r="U7452" s="12">
        <v>44.400000000000006</v>
      </c>
      <c r="V7452" s="12">
        <v>2</v>
      </c>
      <c r="W7452" s="12">
        <v>0.6</v>
      </c>
      <c r="X7452" s="12">
        <v>-52.169999999999987</v>
      </c>
    </row>
    <row r="7453" spans="1:24" ht="14" x14ac:dyDescent="0.3">
      <c r="A7453" s="9">
        <v>7448</v>
      </c>
      <c r="B7453" s="14" t="s">
        <v>9694</v>
      </c>
      <c r="C7453" s="15">
        <v>46132</v>
      </c>
      <c r="D7453" s="15">
        <v>46135</v>
      </c>
      <c r="E7453" s="10" t="s">
        <v>168</v>
      </c>
      <c r="F7453" s="10" t="s">
        <v>423</v>
      </c>
      <c r="G7453" s="10" t="s">
        <v>424</v>
      </c>
      <c r="H7453" s="10" t="s">
        <v>36</v>
      </c>
      <c r="I7453" s="10" t="s">
        <v>23</v>
      </c>
      <c r="J7453" s="10" t="s">
        <v>131</v>
      </c>
      <c r="K7453" s="10" t="s">
        <v>132</v>
      </c>
      <c r="L7453" s="10">
        <v>19120</v>
      </c>
      <c r="M7453" s="10" t="s">
        <v>133</v>
      </c>
      <c r="N7453" s="10" t="str">
        <f>_xlfn.XLOOKUP($M:$M,People!$B:$B,People!A:A)</f>
        <v>Chuck Magee</v>
      </c>
      <c r="O7453" s="10" t="s">
        <v>4429</v>
      </c>
      <c r="P7453" s="10" t="str">
        <f>VLOOKUP(O7453,Products!$A:$E,3,FALSE)</f>
        <v>Canon</v>
      </c>
      <c r="Q7453" s="31">
        <f>INDEX(Products!$E:$E,MATCH(O7453,Products!$A:$A,0))</f>
        <v>0.3</v>
      </c>
      <c r="R7453" s="10" t="s">
        <v>28</v>
      </c>
      <c r="S7453" s="10" t="s">
        <v>58</v>
      </c>
      <c r="T7453" s="10" t="s">
        <v>4430</v>
      </c>
      <c r="U7453" s="12">
        <v>42.408000000000008</v>
      </c>
      <c r="V7453" s="12">
        <v>3</v>
      </c>
      <c r="W7453" s="12">
        <v>0.2</v>
      </c>
      <c r="X7453" s="12">
        <v>9.5418000000000003</v>
      </c>
    </row>
    <row r="7454" spans="1:24" ht="14" x14ac:dyDescent="0.3">
      <c r="A7454" s="9">
        <v>7449</v>
      </c>
      <c r="B7454" s="14" t="s">
        <v>9693</v>
      </c>
      <c r="C7454" s="15">
        <v>46132</v>
      </c>
      <c r="D7454" s="15">
        <v>46136</v>
      </c>
      <c r="E7454" s="10" t="s">
        <v>44</v>
      </c>
      <c r="F7454" s="10" t="s">
        <v>4855</v>
      </c>
      <c r="G7454" s="10" t="s">
        <v>4856</v>
      </c>
      <c r="H7454" s="10" t="s">
        <v>22</v>
      </c>
      <c r="I7454" s="10" t="s">
        <v>23</v>
      </c>
      <c r="J7454" s="10" t="s">
        <v>271</v>
      </c>
      <c r="K7454" s="10" t="s">
        <v>189</v>
      </c>
      <c r="L7454" s="10">
        <v>60653</v>
      </c>
      <c r="M7454" s="10" t="s">
        <v>95</v>
      </c>
      <c r="N7454" s="10" t="str">
        <f>_xlfn.XLOOKUP($M:$M,People!$B:$B,People!A:A)</f>
        <v>Roxanne Rodriguez</v>
      </c>
      <c r="O7454" s="10" t="s">
        <v>161</v>
      </c>
      <c r="P7454" s="10" t="str">
        <f>VLOOKUP(O7454,Products!$A:$E,3,FALSE)</f>
        <v>IKEA</v>
      </c>
      <c r="Q7454" s="31">
        <f>INDEX(Products!$E:$E,MATCH(O7454,Products!$A:$A,0))</f>
        <v>0.3</v>
      </c>
      <c r="R7454" s="10" t="s">
        <v>41</v>
      </c>
      <c r="S7454" s="10" t="s">
        <v>61</v>
      </c>
      <c r="T7454" s="10" t="s">
        <v>162</v>
      </c>
      <c r="U7454" s="12">
        <v>15.76</v>
      </c>
      <c r="V7454" s="12">
        <v>2</v>
      </c>
      <c r="W7454" s="12">
        <v>0.2</v>
      </c>
      <c r="X7454" s="12">
        <v>3.5460000000000007</v>
      </c>
    </row>
    <row r="7455" spans="1:24" ht="14" x14ac:dyDescent="0.3">
      <c r="A7455" s="9">
        <v>7450</v>
      </c>
      <c r="B7455" s="14" t="s">
        <v>9696</v>
      </c>
      <c r="C7455" s="15">
        <v>46132</v>
      </c>
      <c r="D7455" s="15">
        <v>46133</v>
      </c>
      <c r="E7455" s="10" t="s">
        <v>168</v>
      </c>
      <c r="F7455" s="10" t="s">
        <v>3663</v>
      </c>
      <c r="G7455" s="10" t="s">
        <v>3664</v>
      </c>
      <c r="H7455" s="10" t="s">
        <v>92</v>
      </c>
      <c r="I7455" s="10" t="s">
        <v>23</v>
      </c>
      <c r="J7455" s="10" t="s">
        <v>1870</v>
      </c>
      <c r="K7455" s="10" t="s">
        <v>438</v>
      </c>
      <c r="L7455" s="10">
        <v>44105</v>
      </c>
      <c r="M7455" s="10" t="s">
        <v>133</v>
      </c>
      <c r="N7455" s="10" t="str">
        <f>_xlfn.XLOOKUP($M:$M,People!$B:$B,People!A:A)</f>
        <v>Chuck Magee</v>
      </c>
      <c r="O7455" s="10" t="s">
        <v>4677</v>
      </c>
      <c r="P7455" s="10" t="str">
        <f>VLOOKUP(O7455,Products!$A:$E,3,FALSE)</f>
        <v>Staples</v>
      </c>
      <c r="Q7455" s="31">
        <f>INDEX(Products!$E:$E,MATCH(O7455,Products!$A:$A,0))</f>
        <v>0.25</v>
      </c>
      <c r="R7455" s="10" t="s">
        <v>41</v>
      </c>
      <c r="S7455" s="10" t="s">
        <v>68</v>
      </c>
      <c r="T7455" s="10" t="s">
        <v>4678</v>
      </c>
      <c r="U7455" s="12">
        <v>8.7000000000000011</v>
      </c>
      <c r="V7455" s="12">
        <v>5</v>
      </c>
      <c r="W7455" s="12">
        <v>0.7</v>
      </c>
      <c r="X7455" s="12">
        <v>-6.379999999999999</v>
      </c>
    </row>
    <row r="7456" spans="1:24" ht="14" x14ac:dyDescent="0.3">
      <c r="A7456" s="9">
        <v>7451</v>
      </c>
      <c r="B7456" s="14" t="s">
        <v>9697</v>
      </c>
      <c r="C7456" s="15">
        <v>46132</v>
      </c>
      <c r="D7456" s="15">
        <v>46136</v>
      </c>
      <c r="E7456" s="10" t="s">
        <v>44</v>
      </c>
      <c r="F7456" s="10" t="s">
        <v>4253</v>
      </c>
      <c r="G7456" s="10" t="s">
        <v>4254</v>
      </c>
      <c r="H7456" s="10" t="s">
        <v>22</v>
      </c>
      <c r="I7456" s="10" t="s">
        <v>23</v>
      </c>
      <c r="J7456" s="10" t="s">
        <v>771</v>
      </c>
      <c r="K7456" s="10" t="s">
        <v>212</v>
      </c>
      <c r="L7456" s="10">
        <v>48234</v>
      </c>
      <c r="M7456" s="10" t="s">
        <v>95</v>
      </c>
      <c r="N7456" s="10" t="str">
        <f>_xlfn.XLOOKUP($M:$M,People!$B:$B,People!A:A)</f>
        <v>Roxanne Rodriguez</v>
      </c>
      <c r="O7456" s="10" t="s">
        <v>2083</v>
      </c>
      <c r="P7456" s="10" t="str">
        <f>VLOOKUP(O7456,Products!$A:$E,3,FALSE)</f>
        <v>HP</v>
      </c>
      <c r="Q7456" s="31">
        <f>INDEX(Products!$E:$E,MATCH(O7456,Products!$A:$A,0))</f>
        <v>0.39</v>
      </c>
      <c r="R7456" s="10" t="s">
        <v>41</v>
      </c>
      <c r="S7456" s="10" t="s">
        <v>68</v>
      </c>
      <c r="T7456" s="10" t="s">
        <v>2084</v>
      </c>
      <c r="U7456" s="12">
        <v>36.56</v>
      </c>
      <c r="V7456" s="12">
        <v>4</v>
      </c>
      <c r="W7456" s="12">
        <v>0</v>
      </c>
      <c r="X7456" s="12">
        <v>18.28</v>
      </c>
    </row>
    <row r="7457" spans="1:24" ht="14" x14ac:dyDescent="0.3">
      <c r="A7457" s="9">
        <v>7452</v>
      </c>
      <c r="B7457" s="14" t="s">
        <v>9697</v>
      </c>
      <c r="C7457" s="15">
        <v>46132</v>
      </c>
      <c r="D7457" s="15">
        <v>46136</v>
      </c>
      <c r="E7457" s="10" t="s">
        <v>44</v>
      </c>
      <c r="F7457" s="10" t="s">
        <v>4253</v>
      </c>
      <c r="G7457" s="10" t="s">
        <v>4254</v>
      </c>
      <c r="H7457" s="10" t="s">
        <v>22</v>
      </c>
      <c r="I7457" s="10" t="s">
        <v>23</v>
      </c>
      <c r="J7457" s="10" t="s">
        <v>771</v>
      </c>
      <c r="K7457" s="10" t="s">
        <v>212</v>
      </c>
      <c r="L7457" s="10">
        <v>48234</v>
      </c>
      <c r="M7457" s="10" t="s">
        <v>95</v>
      </c>
      <c r="N7457" s="10" t="str">
        <f>_xlfn.XLOOKUP($M:$M,People!$B:$B,People!A:A)</f>
        <v>Roxanne Rodriguez</v>
      </c>
      <c r="O7457" s="10" t="s">
        <v>1807</v>
      </c>
      <c r="P7457" s="10" t="str">
        <f>VLOOKUP(O7457,Products!$A:$E,3,FALSE)</f>
        <v>3M</v>
      </c>
      <c r="Q7457" s="31">
        <f>INDEX(Products!$E:$E,MATCH(O7457,Products!$A:$A,0))</f>
        <v>0.3</v>
      </c>
      <c r="R7457" s="10" t="s">
        <v>41</v>
      </c>
      <c r="S7457" s="10" t="s">
        <v>68</v>
      </c>
      <c r="T7457" s="10" t="s">
        <v>1808</v>
      </c>
      <c r="U7457" s="12">
        <v>146.86000000000001</v>
      </c>
      <c r="V7457" s="12">
        <v>7</v>
      </c>
      <c r="W7457" s="12">
        <v>0</v>
      </c>
      <c r="X7457" s="12">
        <v>70.492799999999988</v>
      </c>
    </row>
    <row r="7458" spans="1:24" ht="14" x14ac:dyDescent="0.3">
      <c r="A7458" s="9">
        <v>7453</v>
      </c>
      <c r="B7458" s="14" t="s">
        <v>9696</v>
      </c>
      <c r="C7458" s="15">
        <v>46132</v>
      </c>
      <c r="D7458" s="15">
        <v>46133</v>
      </c>
      <c r="E7458" s="10" t="s">
        <v>168</v>
      </c>
      <c r="F7458" s="10" t="s">
        <v>3663</v>
      </c>
      <c r="G7458" s="10" t="s">
        <v>3664</v>
      </c>
      <c r="H7458" s="10" t="s">
        <v>92</v>
      </c>
      <c r="I7458" s="10" t="s">
        <v>23</v>
      </c>
      <c r="J7458" s="10" t="s">
        <v>1870</v>
      </c>
      <c r="K7458" s="10" t="s">
        <v>438</v>
      </c>
      <c r="L7458" s="10">
        <v>44105</v>
      </c>
      <c r="M7458" s="10" t="s">
        <v>133</v>
      </c>
      <c r="N7458" s="10" t="str">
        <f>_xlfn.XLOOKUP($M:$M,People!$B:$B,People!A:A)</f>
        <v>Chuck Magee</v>
      </c>
      <c r="O7458" s="10" t="s">
        <v>3984</v>
      </c>
      <c r="P7458" s="10" t="str">
        <f>VLOOKUP(O7458,Products!$A:$E,3,FALSE)</f>
        <v>Staples</v>
      </c>
      <c r="Q7458" s="31">
        <f>INDEX(Products!$E:$E,MATCH(O7458,Products!$A:$A,0))</f>
        <v>0.39</v>
      </c>
      <c r="R7458" s="10" t="s">
        <v>41</v>
      </c>
      <c r="S7458" s="10" t="s">
        <v>53</v>
      </c>
      <c r="T7458" s="10" t="s">
        <v>3985</v>
      </c>
      <c r="U7458" s="12">
        <v>848.5440000000001</v>
      </c>
      <c r="V7458" s="12">
        <v>4</v>
      </c>
      <c r="W7458" s="12">
        <v>0.2</v>
      </c>
      <c r="X7458" s="12">
        <v>-21.213600000000099</v>
      </c>
    </row>
    <row r="7459" spans="1:24" ht="14" x14ac:dyDescent="0.3">
      <c r="A7459" s="9">
        <v>7454</v>
      </c>
      <c r="B7459" s="14" t="s">
        <v>9694</v>
      </c>
      <c r="C7459" s="15">
        <v>46132</v>
      </c>
      <c r="D7459" s="15">
        <v>46135</v>
      </c>
      <c r="E7459" s="10" t="s">
        <v>168</v>
      </c>
      <c r="F7459" s="10" t="s">
        <v>423</v>
      </c>
      <c r="G7459" s="10" t="s">
        <v>424</v>
      </c>
      <c r="H7459" s="10" t="s">
        <v>36</v>
      </c>
      <c r="I7459" s="10" t="s">
        <v>23</v>
      </c>
      <c r="J7459" s="10" t="s">
        <v>131</v>
      </c>
      <c r="K7459" s="10" t="s">
        <v>132</v>
      </c>
      <c r="L7459" s="10">
        <v>19120</v>
      </c>
      <c r="M7459" s="10" t="s">
        <v>133</v>
      </c>
      <c r="N7459" s="10" t="str">
        <f>_xlfn.XLOOKUP($M:$M,People!$B:$B,People!A:A)</f>
        <v>Chuck Magee</v>
      </c>
      <c r="O7459" s="10" t="s">
        <v>1370</v>
      </c>
      <c r="P7459" s="10" t="str">
        <f>VLOOKUP(O7459,Products!$A:$E,3,FALSE)</f>
        <v>Canon</v>
      </c>
      <c r="Q7459" s="31">
        <f>INDEX(Products!$E:$E,MATCH(O7459,Products!$A:$A,0))</f>
        <v>0.38</v>
      </c>
      <c r="R7459" s="10" t="s">
        <v>41</v>
      </c>
      <c r="S7459" s="10" t="s">
        <v>53</v>
      </c>
      <c r="T7459" s="10" t="s">
        <v>1371</v>
      </c>
      <c r="U7459" s="12">
        <v>332.70400000000001</v>
      </c>
      <c r="V7459" s="12">
        <v>1</v>
      </c>
      <c r="W7459" s="12">
        <v>0.2</v>
      </c>
      <c r="X7459" s="12">
        <v>33.270399999999981</v>
      </c>
    </row>
    <row r="7460" spans="1:24" ht="14" x14ac:dyDescent="0.3">
      <c r="A7460" s="9">
        <v>7455</v>
      </c>
      <c r="B7460" s="14" t="s">
        <v>9694</v>
      </c>
      <c r="C7460" s="15">
        <v>46132</v>
      </c>
      <c r="D7460" s="15">
        <v>46135</v>
      </c>
      <c r="E7460" s="10" t="s">
        <v>168</v>
      </c>
      <c r="F7460" s="10" t="s">
        <v>423</v>
      </c>
      <c r="G7460" s="10" t="s">
        <v>424</v>
      </c>
      <c r="H7460" s="10" t="s">
        <v>36</v>
      </c>
      <c r="I7460" s="10" t="s">
        <v>23</v>
      </c>
      <c r="J7460" s="10" t="s">
        <v>131</v>
      </c>
      <c r="K7460" s="10" t="s">
        <v>132</v>
      </c>
      <c r="L7460" s="10">
        <v>19120</v>
      </c>
      <c r="M7460" s="10" t="s">
        <v>133</v>
      </c>
      <c r="N7460" s="10" t="str">
        <f>_xlfn.XLOOKUP($M:$M,People!$B:$B,People!A:A)</f>
        <v>Chuck Magee</v>
      </c>
      <c r="O7460" s="10" t="s">
        <v>327</v>
      </c>
      <c r="P7460" s="10" t="str">
        <f>VLOOKUP(O7460,Products!$A:$E,3,FALSE)</f>
        <v>Logitech</v>
      </c>
      <c r="Q7460" s="31">
        <f>INDEX(Products!$E:$E,MATCH(O7460,Products!$A:$A,0))</f>
        <v>0.35</v>
      </c>
      <c r="R7460" s="10" t="s">
        <v>41</v>
      </c>
      <c r="S7460" s="10" t="s">
        <v>53</v>
      </c>
      <c r="T7460" s="10" t="s">
        <v>328</v>
      </c>
      <c r="U7460" s="12">
        <v>51.336000000000006</v>
      </c>
      <c r="V7460" s="12">
        <v>3</v>
      </c>
      <c r="W7460" s="12">
        <v>0.2</v>
      </c>
      <c r="X7460" s="12">
        <v>5.7752999999999961</v>
      </c>
    </row>
    <row r="7461" spans="1:24" ht="14" x14ac:dyDescent="0.3">
      <c r="A7461" s="9">
        <v>7456</v>
      </c>
      <c r="B7461" s="14" t="s">
        <v>9696</v>
      </c>
      <c r="C7461" s="15">
        <v>46132</v>
      </c>
      <c r="D7461" s="15">
        <v>46133</v>
      </c>
      <c r="E7461" s="10" t="s">
        <v>168</v>
      </c>
      <c r="F7461" s="10" t="s">
        <v>3663</v>
      </c>
      <c r="G7461" s="10" t="s">
        <v>3664</v>
      </c>
      <c r="H7461" s="10" t="s">
        <v>92</v>
      </c>
      <c r="I7461" s="10" t="s">
        <v>23</v>
      </c>
      <c r="J7461" s="10" t="s">
        <v>1870</v>
      </c>
      <c r="K7461" s="10" t="s">
        <v>438</v>
      </c>
      <c r="L7461" s="10">
        <v>44105</v>
      </c>
      <c r="M7461" s="10" t="s">
        <v>133</v>
      </c>
      <c r="N7461" s="10" t="str">
        <f>_xlfn.XLOOKUP($M:$M,People!$B:$B,People!A:A)</f>
        <v>Chuck Magee</v>
      </c>
      <c r="O7461" s="10" t="s">
        <v>5690</v>
      </c>
      <c r="P7461" s="10" t="str">
        <f>VLOOKUP(O7461,Products!$A:$E,3,FALSE)</f>
        <v>Logitech</v>
      </c>
      <c r="Q7461" s="31">
        <f>INDEX(Products!$E:$E,MATCH(O7461,Products!$A:$A,0))</f>
        <v>0.27</v>
      </c>
      <c r="R7461" s="10" t="s">
        <v>64</v>
      </c>
      <c r="S7461" s="10" t="s">
        <v>65</v>
      </c>
      <c r="T7461" s="10" t="s">
        <v>5691</v>
      </c>
      <c r="U7461" s="12">
        <v>122.38199999999999</v>
      </c>
      <c r="V7461" s="12">
        <v>3</v>
      </c>
      <c r="W7461" s="12">
        <v>0.4</v>
      </c>
      <c r="X7461" s="12">
        <v>-24.476399999999998</v>
      </c>
    </row>
    <row r="7462" spans="1:24" ht="14" x14ac:dyDescent="0.3">
      <c r="A7462" s="9">
        <v>7457</v>
      </c>
      <c r="B7462" s="14" t="s">
        <v>9698</v>
      </c>
      <c r="C7462" s="15">
        <v>46133</v>
      </c>
      <c r="D7462" s="15">
        <v>46135</v>
      </c>
      <c r="E7462" s="10" t="s">
        <v>168</v>
      </c>
      <c r="F7462" s="10" t="s">
        <v>409</v>
      </c>
      <c r="G7462" s="10" t="s">
        <v>410</v>
      </c>
      <c r="H7462" s="10" t="s">
        <v>22</v>
      </c>
      <c r="I7462" s="10" t="s">
        <v>23</v>
      </c>
      <c r="J7462" s="10" t="s">
        <v>3637</v>
      </c>
      <c r="K7462" s="10" t="s">
        <v>2318</v>
      </c>
      <c r="L7462" s="10">
        <v>21215</v>
      </c>
      <c r="M7462" s="10" t="s">
        <v>133</v>
      </c>
      <c r="N7462" s="10" t="str">
        <f>_xlfn.XLOOKUP($M:$M,People!$B:$B,People!A:A)</f>
        <v>Chuck Magee</v>
      </c>
      <c r="O7462" s="10" t="s">
        <v>182</v>
      </c>
      <c r="P7462" s="10" t="str">
        <f>VLOOKUP(O7462,Products!$A:$E,3,FALSE)</f>
        <v>Logitech</v>
      </c>
      <c r="Q7462" s="31">
        <f>INDEX(Products!$E:$E,MATCH(O7462,Products!$A:$A,0))</f>
        <v>0.27</v>
      </c>
      <c r="R7462" s="10" t="s">
        <v>28</v>
      </c>
      <c r="S7462" s="10" t="s">
        <v>32</v>
      </c>
      <c r="T7462" s="10" t="s">
        <v>183</v>
      </c>
      <c r="U7462" s="12">
        <v>908.82</v>
      </c>
      <c r="V7462" s="12">
        <v>9</v>
      </c>
      <c r="W7462" s="12">
        <v>0</v>
      </c>
      <c r="X7462" s="12">
        <v>227.20500000000004</v>
      </c>
    </row>
    <row r="7463" spans="1:24" ht="14" x14ac:dyDescent="0.3">
      <c r="A7463" s="9">
        <v>7458</v>
      </c>
      <c r="B7463" s="14" t="s">
        <v>9699</v>
      </c>
      <c r="C7463" s="15">
        <v>46133</v>
      </c>
      <c r="D7463" s="15">
        <v>46136</v>
      </c>
      <c r="E7463" s="10" t="s">
        <v>168</v>
      </c>
      <c r="F7463" s="10" t="s">
        <v>3614</v>
      </c>
      <c r="G7463" s="10" t="s">
        <v>3615</v>
      </c>
      <c r="H7463" s="10" t="s">
        <v>22</v>
      </c>
      <c r="I7463" s="10" t="s">
        <v>23</v>
      </c>
      <c r="J7463" s="10" t="s">
        <v>86</v>
      </c>
      <c r="K7463" s="10" t="s">
        <v>87</v>
      </c>
      <c r="L7463" s="10">
        <v>98103</v>
      </c>
      <c r="M7463" s="10" t="s">
        <v>39</v>
      </c>
      <c r="N7463" s="10" t="str">
        <f>_xlfn.XLOOKUP($M:$M,People!$B:$B,People!A:A)</f>
        <v>Sadie Pawthorne</v>
      </c>
      <c r="O7463" s="10" t="s">
        <v>2617</v>
      </c>
      <c r="P7463" s="10" t="str">
        <f>VLOOKUP(O7463,Products!$A:$E,3,FALSE)</f>
        <v>Dell</v>
      </c>
      <c r="Q7463" s="31">
        <f>INDEX(Products!$E:$E,MATCH(O7463,Products!$A:$A,0))</f>
        <v>0.32</v>
      </c>
      <c r="R7463" s="10" t="s">
        <v>28</v>
      </c>
      <c r="S7463" s="10" t="s">
        <v>58</v>
      </c>
      <c r="T7463" s="10" t="s">
        <v>2618</v>
      </c>
      <c r="U7463" s="12">
        <v>162.60000000000002</v>
      </c>
      <c r="V7463" s="12">
        <v>3</v>
      </c>
      <c r="W7463" s="12">
        <v>0</v>
      </c>
      <c r="X7463" s="12">
        <v>34.145999999999994</v>
      </c>
    </row>
    <row r="7464" spans="1:24" ht="14" x14ac:dyDescent="0.3">
      <c r="A7464" s="9">
        <v>7459</v>
      </c>
      <c r="B7464" s="14" t="s">
        <v>9700</v>
      </c>
      <c r="C7464" s="15">
        <v>46133</v>
      </c>
      <c r="D7464" s="15">
        <v>46137</v>
      </c>
      <c r="E7464" s="10" t="s">
        <v>19</v>
      </c>
      <c r="F7464" s="10" t="s">
        <v>625</v>
      </c>
      <c r="G7464" s="10" t="s">
        <v>626</v>
      </c>
      <c r="H7464" s="10" t="s">
        <v>22</v>
      </c>
      <c r="I7464" s="10" t="s">
        <v>23</v>
      </c>
      <c r="J7464" s="10" t="s">
        <v>165</v>
      </c>
      <c r="K7464" s="10" t="s">
        <v>94</v>
      </c>
      <c r="L7464" s="10">
        <v>77036</v>
      </c>
      <c r="M7464" s="10" t="s">
        <v>95</v>
      </c>
      <c r="N7464" s="10" t="str">
        <f>_xlfn.XLOOKUP($M:$M,People!$B:$B,People!A:A)</f>
        <v>Roxanne Rodriguez</v>
      </c>
      <c r="O7464" s="10" t="s">
        <v>627</v>
      </c>
      <c r="P7464" s="10" t="str">
        <f>VLOOKUP(O7464,Products!$A:$E,3,FALSE)</f>
        <v>Staples</v>
      </c>
      <c r="Q7464" s="31">
        <f>INDEX(Products!$E:$E,MATCH(O7464,Products!$A:$A,0))</f>
        <v>0.31</v>
      </c>
      <c r="R7464" s="10" t="s">
        <v>41</v>
      </c>
      <c r="S7464" s="10" t="s">
        <v>71</v>
      </c>
      <c r="T7464" s="10" t="s">
        <v>628</v>
      </c>
      <c r="U7464" s="12">
        <v>97.263999999999982</v>
      </c>
      <c r="V7464" s="12">
        <v>4</v>
      </c>
      <c r="W7464" s="12">
        <v>0.8</v>
      </c>
      <c r="X7464" s="12">
        <v>-243.16000000000008</v>
      </c>
    </row>
    <row r="7465" spans="1:24" ht="14" x14ac:dyDescent="0.3">
      <c r="A7465" s="9">
        <v>7460</v>
      </c>
      <c r="B7465" s="14" t="s">
        <v>9701</v>
      </c>
      <c r="C7465" s="15">
        <v>46133</v>
      </c>
      <c r="D7465" s="15">
        <v>46139</v>
      </c>
      <c r="E7465" s="10" t="s">
        <v>44</v>
      </c>
      <c r="F7465" s="10" t="s">
        <v>1868</v>
      </c>
      <c r="G7465" s="10" t="s">
        <v>1869</v>
      </c>
      <c r="H7465" s="10" t="s">
        <v>22</v>
      </c>
      <c r="I7465" s="10" t="s">
        <v>23</v>
      </c>
      <c r="J7465" s="10" t="s">
        <v>165</v>
      </c>
      <c r="K7465" s="10" t="s">
        <v>94</v>
      </c>
      <c r="L7465" s="10">
        <v>77041</v>
      </c>
      <c r="M7465" s="10" t="s">
        <v>95</v>
      </c>
      <c r="N7465" s="10" t="str">
        <f>_xlfn.XLOOKUP($M:$M,People!$B:$B,People!A:A)</f>
        <v>Roxanne Rodriguez</v>
      </c>
      <c r="O7465" s="10" t="s">
        <v>2525</v>
      </c>
      <c r="P7465" s="10" t="str">
        <f>VLOOKUP(O7465,Products!$A:$E,3,FALSE)</f>
        <v>Canon</v>
      </c>
      <c r="Q7465" s="31">
        <f>INDEX(Products!$E:$E,MATCH(O7465,Products!$A:$A,0))</f>
        <v>0.4</v>
      </c>
      <c r="R7465" s="10" t="s">
        <v>41</v>
      </c>
      <c r="S7465" s="10" t="s">
        <v>68</v>
      </c>
      <c r="T7465" s="10" t="s">
        <v>2526</v>
      </c>
      <c r="U7465" s="12">
        <v>2.9339999999999993</v>
      </c>
      <c r="V7465" s="12">
        <v>3</v>
      </c>
      <c r="W7465" s="12">
        <v>0.8</v>
      </c>
      <c r="X7465" s="12">
        <v>-4.9878000000000018</v>
      </c>
    </row>
    <row r="7466" spans="1:24" ht="14" x14ac:dyDescent="0.3">
      <c r="A7466" s="9">
        <v>7461</v>
      </c>
      <c r="B7466" s="14" t="s">
        <v>9701</v>
      </c>
      <c r="C7466" s="15">
        <v>46133</v>
      </c>
      <c r="D7466" s="15">
        <v>46139</v>
      </c>
      <c r="E7466" s="10" t="s">
        <v>44</v>
      </c>
      <c r="F7466" s="10" t="s">
        <v>1868</v>
      </c>
      <c r="G7466" s="10" t="s">
        <v>1869</v>
      </c>
      <c r="H7466" s="10" t="s">
        <v>22</v>
      </c>
      <c r="I7466" s="10" t="s">
        <v>23</v>
      </c>
      <c r="J7466" s="10" t="s">
        <v>165</v>
      </c>
      <c r="K7466" s="10" t="s">
        <v>94</v>
      </c>
      <c r="L7466" s="10">
        <v>77041</v>
      </c>
      <c r="M7466" s="10" t="s">
        <v>95</v>
      </c>
      <c r="N7466" s="10" t="str">
        <f>_xlfn.XLOOKUP($M:$M,People!$B:$B,People!A:A)</f>
        <v>Roxanne Rodriguez</v>
      </c>
      <c r="O7466" s="10" t="s">
        <v>1065</v>
      </c>
      <c r="P7466" s="10" t="str">
        <f>VLOOKUP(O7466,Products!$A:$E,3,FALSE)</f>
        <v>Office Depot</v>
      </c>
      <c r="Q7466" s="31">
        <f>INDEX(Products!$E:$E,MATCH(O7466,Products!$A:$A,0))</f>
        <v>0.4</v>
      </c>
      <c r="R7466" s="10" t="s">
        <v>41</v>
      </c>
      <c r="S7466" s="10" t="s">
        <v>68</v>
      </c>
      <c r="T7466" s="10" t="s">
        <v>1066</v>
      </c>
      <c r="U7466" s="12">
        <v>2.6939999999999995</v>
      </c>
      <c r="V7466" s="12">
        <v>3</v>
      </c>
      <c r="W7466" s="12">
        <v>0.8</v>
      </c>
      <c r="X7466" s="12">
        <v>-4.7145000000000028</v>
      </c>
    </row>
    <row r="7467" spans="1:24" ht="14" x14ac:dyDescent="0.3">
      <c r="A7467" s="9">
        <v>7462</v>
      </c>
      <c r="B7467" s="14" t="s">
        <v>9702</v>
      </c>
      <c r="C7467" s="15">
        <v>46133</v>
      </c>
      <c r="D7467" s="15">
        <v>46135</v>
      </c>
      <c r="E7467" s="10" t="s">
        <v>168</v>
      </c>
      <c r="F7467" s="10" t="s">
        <v>3258</v>
      </c>
      <c r="G7467" s="10" t="s">
        <v>3259</v>
      </c>
      <c r="H7467" s="10" t="s">
        <v>36</v>
      </c>
      <c r="I7467" s="10" t="s">
        <v>23</v>
      </c>
      <c r="J7467" s="10" t="s">
        <v>165</v>
      </c>
      <c r="K7467" s="10" t="s">
        <v>94</v>
      </c>
      <c r="L7467" s="10">
        <v>77070</v>
      </c>
      <c r="M7467" s="10" t="s">
        <v>95</v>
      </c>
      <c r="N7467" s="10" t="str">
        <f>_xlfn.XLOOKUP($M:$M,People!$B:$B,People!A:A)</f>
        <v>Roxanne Rodriguez</v>
      </c>
      <c r="O7467" s="10" t="s">
        <v>4763</v>
      </c>
      <c r="P7467" s="10" t="str">
        <f>VLOOKUP(O7467,Products!$A:$E,3,FALSE)</f>
        <v>IKEA</v>
      </c>
      <c r="Q7467" s="31">
        <f>INDEX(Products!$E:$E,MATCH(O7467,Products!$A:$A,0))</f>
        <v>0.3</v>
      </c>
      <c r="R7467" s="10" t="s">
        <v>41</v>
      </c>
      <c r="S7467" s="10" t="s">
        <v>82</v>
      </c>
      <c r="T7467" s="10" t="s">
        <v>4764</v>
      </c>
      <c r="U7467" s="12">
        <v>20.736000000000004</v>
      </c>
      <c r="V7467" s="12">
        <v>4</v>
      </c>
      <c r="W7467" s="12">
        <v>0.2</v>
      </c>
      <c r="X7467" s="12">
        <v>7.2576000000000001</v>
      </c>
    </row>
    <row r="7468" spans="1:24" ht="14" x14ac:dyDescent="0.3">
      <c r="A7468" s="9">
        <v>7463</v>
      </c>
      <c r="B7468" s="14" t="s">
        <v>9699</v>
      </c>
      <c r="C7468" s="15">
        <v>46133</v>
      </c>
      <c r="D7468" s="15">
        <v>46136</v>
      </c>
      <c r="E7468" s="10" t="s">
        <v>168</v>
      </c>
      <c r="F7468" s="10" t="s">
        <v>3614</v>
      </c>
      <c r="G7468" s="10" t="s">
        <v>3615</v>
      </c>
      <c r="H7468" s="10" t="s">
        <v>22</v>
      </c>
      <c r="I7468" s="10" t="s">
        <v>23</v>
      </c>
      <c r="J7468" s="10" t="s">
        <v>86</v>
      </c>
      <c r="K7468" s="10" t="s">
        <v>87</v>
      </c>
      <c r="L7468" s="10">
        <v>98103</v>
      </c>
      <c r="M7468" s="10" t="s">
        <v>39</v>
      </c>
      <c r="N7468" s="10" t="str">
        <f>_xlfn.XLOOKUP($M:$M,People!$B:$B,People!A:A)</f>
        <v>Sadie Pawthorne</v>
      </c>
      <c r="O7468" s="10" t="s">
        <v>5042</v>
      </c>
      <c r="P7468" s="10" t="str">
        <f>VLOOKUP(O7468,Products!$A:$E,3,FALSE)</f>
        <v>Samsung</v>
      </c>
      <c r="Q7468" s="31">
        <f>INDEX(Products!$E:$E,MATCH(O7468,Products!$A:$A,0))</f>
        <v>0.33</v>
      </c>
      <c r="R7468" s="10" t="s">
        <v>64</v>
      </c>
      <c r="S7468" s="10" t="s">
        <v>144</v>
      </c>
      <c r="T7468" s="10" t="s">
        <v>5043</v>
      </c>
      <c r="U7468" s="12">
        <v>11.54</v>
      </c>
      <c r="V7468" s="12">
        <v>1</v>
      </c>
      <c r="W7468" s="12">
        <v>0</v>
      </c>
      <c r="X7468" s="12">
        <v>3.4619999999999997</v>
      </c>
    </row>
    <row r="7469" spans="1:24" ht="14" x14ac:dyDescent="0.3">
      <c r="A7469" s="9">
        <v>7464</v>
      </c>
      <c r="B7469" s="14" t="s">
        <v>9702</v>
      </c>
      <c r="C7469" s="15">
        <v>46133</v>
      </c>
      <c r="D7469" s="15">
        <v>46135</v>
      </c>
      <c r="E7469" s="10" t="s">
        <v>168</v>
      </c>
      <c r="F7469" s="10" t="s">
        <v>3258</v>
      </c>
      <c r="G7469" s="10" t="s">
        <v>3259</v>
      </c>
      <c r="H7469" s="10" t="s">
        <v>36</v>
      </c>
      <c r="I7469" s="10" t="s">
        <v>23</v>
      </c>
      <c r="J7469" s="10" t="s">
        <v>165</v>
      </c>
      <c r="K7469" s="10" t="s">
        <v>94</v>
      </c>
      <c r="L7469" s="10">
        <v>77070</v>
      </c>
      <c r="M7469" s="10" t="s">
        <v>95</v>
      </c>
      <c r="N7469" s="10" t="str">
        <f>_xlfn.XLOOKUP($M:$M,People!$B:$B,People!A:A)</f>
        <v>Roxanne Rodriguez</v>
      </c>
      <c r="O7469" s="10" t="s">
        <v>345</v>
      </c>
      <c r="P7469" s="10" t="str">
        <f>VLOOKUP(O7469,Products!$A:$E,3,FALSE)</f>
        <v>3M</v>
      </c>
      <c r="Q7469" s="31">
        <f>INDEX(Products!$E:$E,MATCH(O7469,Products!$A:$A,0))</f>
        <v>0.32</v>
      </c>
      <c r="R7469" s="10" t="s">
        <v>64</v>
      </c>
      <c r="S7469" s="10" t="s">
        <v>144</v>
      </c>
      <c r="T7469" s="10" t="s">
        <v>346</v>
      </c>
      <c r="U7469" s="12">
        <v>47.975999999999999</v>
      </c>
      <c r="V7469" s="12">
        <v>3</v>
      </c>
      <c r="W7469" s="12">
        <v>0.2</v>
      </c>
      <c r="X7469" s="12">
        <v>8.3957999999999942</v>
      </c>
    </row>
    <row r="7470" spans="1:24" ht="14" x14ac:dyDescent="0.3">
      <c r="A7470" s="9">
        <v>7465</v>
      </c>
      <c r="B7470" s="14" t="s">
        <v>9703</v>
      </c>
      <c r="C7470" s="15">
        <v>46134</v>
      </c>
      <c r="D7470" s="15">
        <v>46136</v>
      </c>
      <c r="E7470" s="10" t="s">
        <v>168</v>
      </c>
      <c r="F7470" s="10" t="s">
        <v>2146</v>
      </c>
      <c r="G7470" s="10" t="s">
        <v>2147</v>
      </c>
      <c r="H7470" s="10" t="s">
        <v>22</v>
      </c>
      <c r="I7470" s="10" t="s">
        <v>23</v>
      </c>
      <c r="J7470" s="10" t="s">
        <v>114</v>
      </c>
      <c r="K7470" s="10" t="s">
        <v>38</v>
      </c>
      <c r="L7470" s="10">
        <v>94122</v>
      </c>
      <c r="M7470" s="10" t="s">
        <v>39</v>
      </c>
      <c r="N7470" s="10" t="str">
        <f>_xlfn.XLOOKUP($M:$M,People!$B:$B,People!A:A)</f>
        <v>Sadie Pawthorne</v>
      </c>
      <c r="O7470" s="10" t="s">
        <v>2148</v>
      </c>
      <c r="P7470" s="10" t="str">
        <f>VLOOKUP(O7470,Products!$A:$E,3,FALSE)</f>
        <v>HP</v>
      </c>
      <c r="Q7470" s="31">
        <f>INDEX(Products!$E:$E,MATCH(O7470,Products!$A:$A,0))</f>
        <v>0.28999999999999998</v>
      </c>
      <c r="R7470" s="10" t="s">
        <v>28</v>
      </c>
      <c r="S7470" s="10" t="s">
        <v>58</v>
      </c>
      <c r="T7470" s="10" t="s">
        <v>2149</v>
      </c>
      <c r="U7470" s="12">
        <v>18.28</v>
      </c>
      <c r="V7470" s="12">
        <v>2</v>
      </c>
      <c r="W7470" s="12">
        <v>0</v>
      </c>
      <c r="X7470" s="12">
        <v>6.2151999999999994</v>
      </c>
    </row>
    <row r="7471" spans="1:24" ht="14" x14ac:dyDescent="0.3">
      <c r="A7471" s="9">
        <v>7466</v>
      </c>
      <c r="B7471" s="14" t="s">
        <v>9704</v>
      </c>
      <c r="C7471" s="15">
        <v>46134</v>
      </c>
      <c r="D7471" s="15">
        <v>46138</v>
      </c>
      <c r="E7471" s="10" t="s">
        <v>44</v>
      </c>
      <c r="F7471" s="10" t="s">
        <v>1780</v>
      </c>
      <c r="G7471" s="10" t="s">
        <v>1781</v>
      </c>
      <c r="H7471" s="10" t="s">
        <v>92</v>
      </c>
      <c r="I7471" s="10" t="s">
        <v>23</v>
      </c>
      <c r="J7471" s="10" t="s">
        <v>131</v>
      </c>
      <c r="K7471" s="10" t="s">
        <v>132</v>
      </c>
      <c r="L7471" s="10">
        <v>19140</v>
      </c>
      <c r="M7471" s="10" t="s">
        <v>133</v>
      </c>
      <c r="N7471" s="10" t="str">
        <f>_xlfn.XLOOKUP($M:$M,People!$B:$B,People!A:A)</f>
        <v>Chuck Magee</v>
      </c>
      <c r="O7471" s="10" t="s">
        <v>3447</v>
      </c>
      <c r="P7471" s="10" t="str">
        <f>VLOOKUP(O7471,Products!$A:$E,3,FALSE)</f>
        <v>Staples</v>
      </c>
      <c r="Q7471" s="31">
        <f>INDEX(Products!$E:$E,MATCH(O7471,Products!$A:$A,0))</f>
        <v>0.28999999999999998</v>
      </c>
      <c r="R7471" s="10" t="s">
        <v>28</v>
      </c>
      <c r="S7471" s="10" t="s">
        <v>58</v>
      </c>
      <c r="T7471" s="10" t="s">
        <v>3448</v>
      </c>
      <c r="U7471" s="12">
        <v>254.35200000000003</v>
      </c>
      <c r="V7471" s="12">
        <v>3</v>
      </c>
      <c r="W7471" s="12">
        <v>0.2</v>
      </c>
      <c r="X7471" s="12">
        <v>0</v>
      </c>
    </row>
    <row r="7472" spans="1:24" ht="14" x14ac:dyDescent="0.3">
      <c r="A7472" s="9">
        <v>7467</v>
      </c>
      <c r="B7472" s="14" t="s">
        <v>9705</v>
      </c>
      <c r="C7472" s="15">
        <v>46134</v>
      </c>
      <c r="D7472" s="15">
        <v>46138</v>
      </c>
      <c r="E7472" s="10" t="s">
        <v>44</v>
      </c>
      <c r="F7472" s="10" t="s">
        <v>1696</v>
      </c>
      <c r="G7472" s="10" t="s">
        <v>1697</v>
      </c>
      <c r="H7472" s="10" t="s">
        <v>22</v>
      </c>
      <c r="I7472" s="10" t="s">
        <v>23</v>
      </c>
      <c r="J7472" s="10" t="s">
        <v>437</v>
      </c>
      <c r="K7472" s="10" t="s">
        <v>1109</v>
      </c>
      <c r="L7472" s="10">
        <v>31907</v>
      </c>
      <c r="M7472" s="10" t="s">
        <v>26</v>
      </c>
      <c r="N7472" s="10" t="str">
        <f>_xlfn.XLOOKUP($M:$M,People!$B:$B,People!A:A)</f>
        <v>Fred Suzuki</v>
      </c>
      <c r="O7472" s="10" t="s">
        <v>2927</v>
      </c>
      <c r="P7472" s="10" t="str">
        <f>VLOOKUP(O7472,Products!$A:$E,3,FALSE)</f>
        <v>Office Depot</v>
      </c>
      <c r="Q7472" s="31">
        <f>INDEX(Products!$E:$E,MATCH(O7472,Products!$A:$A,0))</f>
        <v>0.32</v>
      </c>
      <c r="R7472" s="10" t="s">
        <v>41</v>
      </c>
      <c r="S7472" s="10" t="s">
        <v>53</v>
      </c>
      <c r="T7472" s="10" t="s">
        <v>2928</v>
      </c>
      <c r="U7472" s="12">
        <v>675.06000000000006</v>
      </c>
      <c r="V7472" s="12">
        <v>3</v>
      </c>
      <c r="W7472" s="12">
        <v>0</v>
      </c>
      <c r="X7472" s="12">
        <v>87.757800000000003</v>
      </c>
    </row>
    <row r="7473" spans="1:24" ht="14" x14ac:dyDescent="0.3">
      <c r="A7473" s="9">
        <v>7468</v>
      </c>
      <c r="B7473" s="14" t="s">
        <v>9706</v>
      </c>
      <c r="C7473" s="15">
        <v>46135</v>
      </c>
      <c r="D7473" s="15">
        <v>46139</v>
      </c>
      <c r="E7473" s="10" t="s">
        <v>44</v>
      </c>
      <c r="F7473" s="10" t="s">
        <v>374</v>
      </c>
      <c r="G7473" s="10" t="s">
        <v>375</v>
      </c>
      <c r="H7473" s="10" t="s">
        <v>92</v>
      </c>
      <c r="I7473" s="10" t="s">
        <v>23</v>
      </c>
      <c r="J7473" s="10" t="s">
        <v>4210</v>
      </c>
      <c r="K7473" s="10" t="s">
        <v>298</v>
      </c>
      <c r="L7473" s="10">
        <v>37042</v>
      </c>
      <c r="M7473" s="10" t="s">
        <v>26</v>
      </c>
      <c r="N7473" s="10" t="str">
        <f>_xlfn.XLOOKUP($M:$M,People!$B:$B,People!A:A)</f>
        <v>Fred Suzuki</v>
      </c>
      <c r="O7473" s="10" t="s">
        <v>1258</v>
      </c>
      <c r="P7473" s="10" t="str">
        <f>VLOOKUP(O7473,Products!$A:$E,3,FALSE)</f>
        <v>Dell</v>
      </c>
      <c r="Q7473" s="31">
        <f>INDEX(Products!$E:$E,MATCH(O7473,Products!$A:$A,0))</f>
        <v>0.32</v>
      </c>
      <c r="R7473" s="10" t="s">
        <v>28</v>
      </c>
      <c r="S7473" s="10" t="s">
        <v>29</v>
      </c>
      <c r="T7473" s="10" t="s">
        <v>1259</v>
      </c>
      <c r="U7473" s="12">
        <v>387.13600000000002</v>
      </c>
      <c r="V7473" s="12">
        <v>4</v>
      </c>
      <c r="W7473" s="12">
        <v>0.2</v>
      </c>
      <c r="X7473" s="12">
        <v>-14.51760000000003</v>
      </c>
    </row>
    <row r="7474" spans="1:24" ht="14" x14ac:dyDescent="0.3">
      <c r="A7474" s="9">
        <v>7469</v>
      </c>
      <c r="B7474" s="14" t="s">
        <v>9706</v>
      </c>
      <c r="C7474" s="15">
        <v>46135</v>
      </c>
      <c r="D7474" s="15">
        <v>46139</v>
      </c>
      <c r="E7474" s="10" t="s">
        <v>44</v>
      </c>
      <c r="F7474" s="10" t="s">
        <v>374</v>
      </c>
      <c r="G7474" s="10" t="s">
        <v>375</v>
      </c>
      <c r="H7474" s="10" t="s">
        <v>92</v>
      </c>
      <c r="I7474" s="10" t="s">
        <v>23</v>
      </c>
      <c r="J7474" s="10" t="s">
        <v>4210</v>
      </c>
      <c r="K7474" s="10" t="s">
        <v>298</v>
      </c>
      <c r="L7474" s="10">
        <v>37042</v>
      </c>
      <c r="M7474" s="10" t="s">
        <v>26</v>
      </c>
      <c r="N7474" s="10" t="str">
        <f>_xlfn.XLOOKUP($M:$M,People!$B:$B,People!A:A)</f>
        <v>Fred Suzuki</v>
      </c>
      <c r="O7474" s="10" t="s">
        <v>4895</v>
      </c>
      <c r="P7474" s="10" t="str">
        <f>VLOOKUP(O7474,Products!$A:$E,3,FALSE)</f>
        <v>3M</v>
      </c>
      <c r="Q7474" s="31">
        <f>INDEX(Products!$E:$E,MATCH(O7474,Products!$A:$A,0))</f>
        <v>0.34</v>
      </c>
      <c r="R7474" s="10" t="s">
        <v>28</v>
      </c>
      <c r="S7474" s="10" t="s">
        <v>58</v>
      </c>
      <c r="T7474" s="10" t="s">
        <v>4896</v>
      </c>
      <c r="U7474" s="12">
        <v>77.951999999999998</v>
      </c>
      <c r="V7474" s="12">
        <v>3</v>
      </c>
      <c r="W7474" s="12">
        <v>0.2</v>
      </c>
      <c r="X7474" s="12">
        <v>-11.692800000000005</v>
      </c>
    </row>
    <row r="7475" spans="1:24" ht="14" x14ac:dyDescent="0.3">
      <c r="A7475" s="9">
        <v>7470</v>
      </c>
      <c r="B7475" s="14" t="s">
        <v>9707</v>
      </c>
      <c r="C7475" s="15">
        <v>46135</v>
      </c>
      <c r="D7475" s="15">
        <v>46138</v>
      </c>
      <c r="E7475" s="10" t="s">
        <v>168</v>
      </c>
      <c r="F7475" s="10" t="s">
        <v>45</v>
      </c>
      <c r="G7475" s="10" t="s">
        <v>46</v>
      </c>
      <c r="H7475" s="10" t="s">
        <v>22</v>
      </c>
      <c r="I7475" s="10" t="s">
        <v>23</v>
      </c>
      <c r="J7475" s="10" t="s">
        <v>5854</v>
      </c>
      <c r="K7475" s="10" t="s">
        <v>402</v>
      </c>
      <c r="L7475" s="10">
        <v>80634</v>
      </c>
      <c r="M7475" s="10" t="s">
        <v>39</v>
      </c>
      <c r="N7475" s="10" t="str">
        <f>_xlfn.XLOOKUP($M:$M,People!$B:$B,People!A:A)</f>
        <v>Sadie Pawthorne</v>
      </c>
      <c r="O7475" s="10" t="s">
        <v>5475</v>
      </c>
      <c r="P7475" s="10" t="str">
        <f>VLOOKUP(O7475,Products!$A:$E,3,FALSE)</f>
        <v>Staples</v>
      </c>
      <c r="Q7475" s="31">
        <f>INDEX(Products!$E:$E,MATCH(O7475,Products!$A:$A,0))</f>
        <v>0.37</v>
      </c>
      <c r="R7475" s="10" t="s">
        <v>28</v>
      </c>
      <c r="S7475" s="10" t="s">
        <v>58</v>
      </c>
      <c r="T7475" s="10" t="s">
        <v>5476</v>
      </c>
      <c r="U7475" s="12">
        <v>11.664000000000001</v>
      </c>
      <c r="V7475" s="12">
        <v>3</v>
      </c>
      <c r="W7475" s="12">
        <v>0.2</v>
      </c>
      <c r="X7475" s="12">
        <v>3.3534000000000006</v>
      </c>
    </row>
    <row r="7476" spans="1:24" ht="14" x14ac:dyDescent="0.3">
      <c r="A7476" s="9">
        <v>7471</v>
      </c>
      <c r="B7476" s="14" t="s">
        <v>9708</v>
      </c>
      <c r="C7476" s="15">
        <v>46135</v>
      </c>
      <c r="D7476" s="15">
        <v>46137</v>
      </c>
      <c r="E7476" s="10" t="s">
        <v>19</v>
      </c>
      <c r="F7476" s="10" t="s">
        <v>1996</v>
      </c>
      <c r="G7476" s="10" t="s">
        <v>1997</v>
      </c>
      <c r="H7476" s="10" t="s">
        <v>22</v>
      </c>
      <c r="I7476" s="10" t="s">
        <v>23</v>
      </c>
      <c r="J7476" s="10" t="s">
        <v>530</v>
      </c>
      <c r="K7476" s="10" t="s">
        <v>38</v>
      </c>
      <c r="L7476" s="10">
        <v>91104</v>
      </c>
      <c r="M7476" s="10" t="s">
        <v>39</v>
      </c>
      <c r="N7476" s="10" t="str">
        <f>_xlfn.XLOOKUP($M:$M,People!$B:$B,People!A:A)</f>
        <v>Sadie Pawthorne</v>
      </c>
      <c r="O7476" s="10" t="s">
        <v>4691</v>
      </c>
      <c r="P7476" s="10" t="str">
        <f>VLOOKUP(O7476,Products!$A:$E,3,FALSE)</f>
        <v>Office Depot</v>
      </c>
      <c r="Q7476" s="31">
        <f>INDEX(Products!$E:$E,MATCH(O7476,Products!$A:$A,0))</f>
        <v>0.38</v>
      </c>
      <c r="R7476" s="10" t="s">
        <v>28</v>
      </c>
      <c r="S7476" s="10" t="s">
        <v>58</v>
      </c>
      <c r="T7476" s="10" t="s">
        <v>4692</v>
      </c>
      <c r="U7476" s="12">
        <v>66.36</v>
      </c>
      <c r="V7476" s="12">
        <v>7</v>
      </c>
      <c r="W7476" s="12">
        <v>0</v>
      </c>
      <c r="X7476" s="12">
        <v>26.544000000000004</v>
      </c>
    </row>
    <row r="7477" spans="1:24" ht="14" x14ac:dyDescent="0.3">
      <c r="A7477" s="9">
        <v>7472</v>
      </c>
      <c r="B7477" s="14" t="s">
        <v>9708</v>
      </c>
      <c r="C7477" s="15">
        <v>46135</v>
      </c>
      <c r="D7477" s="15">
        <v>46137</v>
      </c>
      <c r="E7477" s="10" t="s">
        <v>19</v>
      </c>
      <c r="F7477" s="10" t="s">
        <v>1996</v>
      </c>
      <c r="G7477" s="10" t="s">
        <v>1997</v>
      </c>
      <c r="H7477" s="10" t="s">
        <v>22</v>
      </c>
      <c r="I7477" s="10" t="s">
        <v>23</v>
      </c>
      <c r="J7477" s="10" t="s">
        <v>530</v>
      </c>
      <c r="K7477" s="10" t="s">
        <v>38</v>
      </c>
      <c r="L7477" s="10">
        <v>91104</v>
      </c>
      <c r="M7477" s="10" t="s">
        <v>39</v>
      </c>
      <c r="N7477" s="10" t="str">
        <f>_xlfn.XLOOKUP($M:$M,People!$B:$B,People!A:A)</f>
        <v>Sadie Pawthorne</v>
      </c>
      <c r="O7477" s="10" t="s">
        <v>1485</v>
      </c>
      <c r="P7477" s="10" t="str">
        <f>VLOOKUP(O7477,Products!$A:$E,3,FALSE)</f>
        <v>Logitech</v>
      </c>
      <c r="Q7477" s="31">
        <f>INDEX(Products!$E:$E,MATCH(O7477,Products!$A:$A,0))</f>
        <v>0.39</v>
      </c>
      <c r="R7477" s="10" t="s">
        <v>28</v>
      </c>
      <c r="S7477" s="10" t="s">
        <v>58</v>
      </c>
      <c r="T7477" s="10" t="s">
        <v>5503</v>
      </c>
      <c r="U7477" s="12">
        <v>24.14</v>
      </c>
      <c r="V7477" s="12">
        <v>2</v>
      </c>
      <c r="W7477" s="12">
        <v>0</v>
      </c>
      <c r="X7477" s="12">
        <v>7.9662000000000006</v>
      </c>
    </row>
    <row r="7478" spans="1:24" ht="14" x14ac:dyDescent="0.3">
      <c r="A7478" s="9">
        <v>7473</v>
      </c>
      <c r="B7478" s="14" t="s">
        <v>9709</v>
      </c>
      <c r="C7478" s="15">
        <v>46135</v>
      </c>
      <c r="D7478" s="15">
        <v>46141</v>
      </c>
      <c r="E7478" s="10" t="s">
        <v>44</v>
      </c>
      <c r="F7478" s="10" t="s">
        <v>653</v>
      </c>
      <c r="G7478" s="10" t="s">
        <v>654</v>
      </c>
      <c r="H7478" s="10" t="s">
        <v>22</v>
      </c>
      <c r="I7478" s="10" t="s">
        <v>23</v>
      </c>
      <c r="J7478" s="10" t="s">
        <v>237</v>
      </c>
      <c r="K7478" s="10" t="s">
        <v>238</v>
      </c>
      <c r="L7478" s="10">
        <v>10024</v>
      </c>
      <c r="M7478" s="10" t="s">
        <v>133</v>
      </c>
      <c r="N7478" s="10" t="str">
        <f>_xlfn.XLOOKUP($M:$M,People!$B:$B,People!A:A)</f>
        <v>Chuck Magee</v>
      </c>
      <c r="O7478" s="10" t="s">
        <v>4211</v>
      </c>
      <c r="P7478" s="10" t="str">
        <f>VLOOKUP(O7478,Products!$A:$E,3,FALSE)</f>
        <v>IKEA</v>
      </c>
      <c r="Q7478" s="31">
        <f>INDEX(Products!$E:$E,MATCH(O7478,Products!$A:$A,0))</f>
        <v>0.32</v>
      </c>
      <c r="R7478" s="10" t="s">
        <v>41</v>
      </c>
      <c r="S7478" s="10" t="s">
        <v>71</v>
      </c>
      <c r="T7478" s="10" t="s">
        <v>4212</v>
      </c>
      <c r="U7478" s="12">
        <v>121.94</v>
      </c>
      <c r="V7478" s="12">
        <v>2</v>
      </c>
      <c r="W7478" s="12">
        <v>0</v>
      </c>
      <c r="X7478" s="12">
        <v>35.362599999999986</v>
      </c>
    </row>
    <row r="7479" spans="1:24" ht="14" x14ac:dyDescent="0.3">
      <c r="A7479" s="9">
        <v>7474</v>
      </c>
      <c r="B7479" s="14" t="s">
        <v>9710</v>
      </c>
      <c r="C7479" s="15">
        <v>46135</v>
      </c>
      <c r="D7479" s="15">
        <v>46138</v>
      </c>
      <c r="E7479" s="10" t="s">
        <v>168</v>
      </c>
      <c r="F7479" s="10" t="s">
        <v>451</v>
      </c>
      <c r="G7479" s="10" t="s">
        <v>452</v>
      </c>
      <c r="H7479" s="10" t="s">
        <v>36</v>
      </c>
      <c r="I7479" s="10" t="s">
        <v>23</v>
      </c>
      <c r="J7479" s="10" t="s">
        <v>437</v>
      </c>
      <c r="K7479" s="10" t="s">
        <v>438</v>
      </c>
      <c r="L7479" s="10">
        <v>43229</v>
      </c>
      <c r="M7479" s="10" t="s">
        <v>133</v>
      </c>
      <c r="N7479" s="10" t="str">
        <f>_xlfn.XLOOKUP($M:$M,People!$B:$B,People!A:A)</f>
        <v>Chuck Magee</v>
      </c>
      <c r="O7479" s="10" t="s">
        <v>1539</v>
      </c>
      <c r="P7479" s="10" t="str">
        <f>VLOOKUP(O7479,Products!$A:$E,3,FALSE)</f>
        <v>Dell</v>
      </c>
      <c r="Q7479" s="31">
        <f>INDEX(Products!$E:$E,MATCH(O7479,Products!$A:$A,0))</f>
        <v>0.28000000000000003</v>
      </c>
      <c r="R7479" s="10" t="s">
        <v>41</v>
      </c>
      <c r="S7479" s="10" t="s">
        <v>68</v>
      </c>
      <c r="T7479" s="10" t="s">
        <v>1540</v>
      </c>
      <c r="U7479" s="12">
        <v>11.760000000000002</v>
      </c>
      <c r="V7479" s="12">
        <v>5</v>
      </c>
      <c r="W7479" s="12">
        <v>0.7</v>
      </c>
      <c r="X7479" s="12">
        <v>-7.8399999999999963</v>
      </c>
    </row>
    <row r="7480" spans="1:24" ht="14" x14ac:dyDescent="0.3">
      <c r="A7480" s="9">
        <v>7475</v>
      </c>
      <c r="B7480" s="14" t="s">
        <v>9708</v>
      </c>
      <c r="C7480" s="15">
        <v>46135</v>
      </c>
      <c r="D7480" s="15">
        <v>46137</v>
      </c>
      <c r="E7480" s="10" t="s">
        <v>19</v>
      </c>
      <c r="F7480" s="10" t="s">
        <v>1996</v>
      </c>
      <c r="G7480" s="10" t="s">
        <v>1997</v>
      </c>
      <c r="H7480" s="10" t="s">
        <v>22</v>
      </c>
      <c r="I7480" s="10" t="s">
        <v>23</v>
      </c>
      <c r="J7480" s="10" t="s">
        <v>530</v>
      </c>
      <c r="K7480" s="10" t="s">
        <v>38</v>
      </c>
      <c r="L7480" s="10">
        <v>91104</v>
      </c>
      <c r="M7480" s="10" t="s">
        <v>39</v>
      </c>
      <c r="N7480" s="10" t="str">
        <f>_xlfn.XLOOKUP($M:$M,People!$B:$B,People!A:A)</f>
        <v>Sadie Pawthorne</v>
      </c>
      <c r="O7480" s="10" t="s">
        <v>2041</v>
      </c>
      <c r="P7480" s="10" t="str">
        <f>VLOOKUP(O7480,Products!$A:$E,3,FALSE)</f>
        <v>Avery</v>
      </c>
      <c r="Q7480" s="31">
        <f>INDEX(Products!$E:$E,MATCH(O7480,Products!$A:$A,0))</f>
        <v>0.25</v>
      </c>
      <c r="R7480" s="10" t="s">
        <v>41</v>
      </c>
      <c r="S7480" s="10" t="s">
        <v>68</v>
      </c>
      <c r="T7480" s="10" t="s">
        <v>2042</v>
      </c>
      <c r="U7480" s="12">
        <v>92.88000000000001</v>
      </c>
      <c r="V7480" s="12">
        <v>6</v>
      </c>
      <c r="W7480" s="12">
        <v>0.2</v>
      </c>
      <c r="X7480" s="12">
        <v>30.185999999999996</v>
      </c>
    </row>
    <row r="7481" spans="1:24" ht="14" x14ac:dyDescent="0.3">
      <c r="A7481" s="9">
        <v>7476</v>
      </c>
      <c r="B7481" s="14" t="s">
        <v>9707</v>
      </c>
      <c r="C7481" s="15">
        <v>46135</v>
      </c>
      <c r="D7481" s="15">
        <v>46138</v>
      </c>
      <c r="E7481" s="10" t="s">
        <v>168</v>
      </c>
      <c r="F7481" s="10" t="s">
        <v>45</v>
      </c>
      <c r="G7481" s="10" t="s">
        <v>46</v>
      </c>
      <c r="H7481" s="10" t="s">
        <v>22</v>
      </c>
      <c r="I7481" s="10" t="s">
        <v>23</v>
      </c>
      <c r="J7481" s="10" t="s">
        <v>5854</v>
      </c>
      <c r="K7481" s="10" t="s">
        <v>402</v>
      </c>
      <c r="L7481" s="10">
        <v>80634</v>
      </c>
      <c r="M7481" s="10" t="s">
        <v>39</v>
      </c>
      <c r="N7481" s="10" t="str">
        <f>_xlfn.XLOOKUP($M:$M,People!$B:$B,People!A:A)</f>
        <v>Sadie Pawthorne</v>
      </c>
      <c r="O7481" s="10" t="s">
        <v>3384</v>
      </c>
      <c r="P7481" s="10" t="str">
        <f>VLOOKUP(O7481,Products!$A:$E,3,FALSE)</f>
        <v>IKEA</v>
      </c>
      <c r="Q7481" s="31">
        <f>INDEX(Products!$E:$E,MATCH(O7481,Products!$A:$A,0))</f>
        <v>0.36</v>
      </c>
      <c r="R7481" s="10" t="s">
        <v>41</v>
      </c>
      <c r="S7481" s="10" t="s">
        <v>155</v>
      </c>
      <c r="T7481" s="10" t="s">
        <v>588</v>
      </c>
      <c r="U7481" s="12">
        <v>18.687999999999999</v>
      </c>
      <c r="V7481" s="12">
        <v>2</v>
      </c>
      <c r="W7481" s="12">
        <v>0.2</v>
      </c>
      <c r="X7481" s="12">
        <v>7.008</v>
      </c>
    </row>
    <row r="7482" spans="1:24" ht="14" x14ac:dyDescent="0.3">
      <c r="A7482" s="9">
        <v>7477</v>
      </c>
      <c r="B7482" s="14" t="s">
        <v>9706</v>
      </c>
      <c r="C7482" s="15">
        <v>46135</v>
      </c>
      <c r="D7482" s="15">
        <v>46139</v>
      </c>
      <c r="E7482" s="10" t="s">
        <v>44</v>
      </c>
      <c r="F7482" s="10" t="s">
        <v>374</v>
      </c>
      <c r="G7482" s="10" t="s">
        <v>375</v>
      </c>
      <c r="H7482" s="10" t="s">
        <v>92</v>
      </c>
      <c r="I7482" s="10" t="s">
        <v>23</v>
      </c>
      <c r="J7482" s="10" t="s">
        <v>4210</v>
      </c>
      <c r="K7482" s="10" t="s">
        <v>298</v>
      </c>
      <c r="L7482" s="10">
        <v>37042</v>
      </c>
      <c r="M7482" s="10" t="s">
        <v>26</v>
      </c>
      <c r="N7482" s="10" t="str">
        <f>_xlfn.XLOOKUP($M:$M,People!$B:$B,People!A:A)</f>
        <v>Fred Suzuki</v>
      </c>
      <c r="O7482" s="10" t="s">
        <v>4317</v>
      </c>
      <c r="P7482" s="10" t="str">
        <f>VLOOKUP(O7482,Products!$A:$E,3,FALSE)</f>
        <v>HP</v>
      </c>
      <c r="Q7482" s="31">
        <f>INDEX(Products!$E:$E,MATCH(O7482,Products!$A:$A,0))</f>
        <v>0.37</v>
      </c>
      <c r="R7482" s="10" t="s">
        <v>41</v>
      </c>
      <c r="S7482" s="10" t="s">
        <v>42</v>
      </c>
      <c r="T7482" s="10" t="s">
        <v>4318</v>
      </c>
      <c r="U7482" s="12">
        <v>3</v>
      </c>
      <c r="V7482" s="12">
        <v>1</v>
      </c>
      <c r="W7482" s="12">
        <v>0.2</v>
      </c>
      <c r="X7482" s="12">
        <v>1.0499999999999998</v>
      </c>
    </row>
    <row r="7483" spans="1:24" ht="14" x14ac:dyDescent="0.3">
      <c r="A7483" s="9">
        <v>7478</v>
      </c>
      <c r="B7483" s="14" t="s">
        <v>9710</v>
      </c>
      <c r="C7483" s="15">
        <v>46135</v>
      </c>
      <c r="D7483" s="15">
        <v>46138</v>
      </c>
      <c r="E7483" s="10" t="s">
        <v>168</v>
      </c>
      <c r="F7483" s="10" t="s">
        <v>451</v>
      </c>
      <c r="G7483" s="10" t="s">
        <v>452</v>
      </c>
      <c r="H7483" s="10" t="s">
        <v>36</v>
      </c>
      <c r="I7483" s="10" t="s">
        <v>23</v>
      </c>
      <c r="J7483" s="10" t="s">
        <v>437</v>
      </c>
      <c r="K7483" s="10" t="s">
        <v>438</v>
      </c>
      <c r="L7483" s="10">
        <v>43229</v>
      </c>
      <c r="M7483" s="10" t="s">
        <v>133</v>
      </c>
      <c r="N7483" s="10" t="str">
        <f>_xlfn.XLOOKUP($M:$M,People!$B:$B,People!A:A)</f>
        <v>Chuck Magee</v>
      </c>
      <c r="O7483" s="10" t="s">
        <v>499</v>
      </c>
      <c r="P7483" s="10" t="str">
        <f>VLOOKUP(O7483,Products!$A:$E,3,FALSE)</f>
        <v>Avery</v>
      </c>
      <c r="Q7483" s="31">
        <f>INDEX(Products!$E:$E,MATCH(O7483,Products!$A:$A,0))</f>
        <v>0.27</v>
      </c>
      <c r="R7483" s="10" t="s">
        <v>41</v>
      </c>
      <c r="S7483" s="10" t="s">
        <v>82</v>
      </c>
      <c r="T7483" s="10" t="s">
        <v>500</v>
      </c>
      <c r="U7483" s="12">
        <v>5.3440000000000003</v>
      </c>
      <c r="V7483" s="12">
        <v>1</v>
      </c>
      <c r="W7483" s="12">
        <v>0.2</v>
      </c>
      <c r="X7483" s="12">
        <v>1.8703999999999998</v>
      </c>
    </row>
    <row r="7484" spans="1:24" ht="14" x14ac:dyDescent="0.3">
      <c r="A7484" s="9">
        <v>7479</v>
      </c>
      <c r="B7484" s="14" t="s">
        <v>9711</v>
      </c>
      <c r="C7484" s="15">
        <v>46135</v>
      </c>
      <c r="D7484" s="15">
        <v>46137</v>
      </c>
      <c r="E7484" s="10" t="s">
        <v>168</v>
      </c>
      <c r="F7484" s="10" t="s">
        <v>1083</v>
      </c>
      <c r="G7484" s="10" t="s">
        <v>1084</v>
      </c>
      <c r="H7484" s="10" t="s">
        <v>22</v>
      </c>
      <c r="I7484" s="10" t="s">
        <v>23</v>
      </c>
      <c r="J7484" s="10" t="s">
        <v>237</v>
      </c>
      <c r="K7484" s="10" t="s">
        <v>238</v>
      </c>
      <c r="L7484" s="10">
        <v>10011</v>
      </c>
      <c r="M7484" s="10" t="s">
        <v>133</v>
      </c>
      <c r="N7484" s="10" t="str">
        <f>_xlfn.XLOOKUP($M:$M,People!$B:$B,People!A:A)</f>
        <v>Chuck Magee</v>
      </c>
      <c r="O7484" s="10" t="s">
        <v>509</v>
      </c>
      <c r="P7484" s="10" t="str">
        <f>VLOOKUP(O7484,Products!$A:$E,3,FALSE)</f>
        <v>Samsung</v>
      </c>
      <c r="Q7484" s="31">
        <f>INDEX(Products!$E:$E,MATCH(O7484,Products!$A:$A,0))</f>
        <v>0.31</v>
      </c>
      <c r="R7484" s="10" t="s">
        <v>41</v>
      </c>
      <c r="S7484" s="10" t="s">
        <v>510</v>
      </c>
      <c r="T7484" s="10" t="s">
        <v>511</v>
      </c>
      <c r="U7484" s="12">
        <v>54.900000000000006</v>
      </c>
      <c r="V7484" s="12">
        <v>5</v>
      </c>
      <c r="W7484" s="12">
        <v>0</v>
      </c>
      <c r="X7484" s="12">
        <v>15.372000000000003</v>
      </c>
    </row>
    <row r="7485" spans="1:24" ht="14" x14ac:dyDescent="0.3">
      <c r="A7485" s="9">
        <v>7480</v>
      </c>
      <c r="B7485" s="14" t="s">
        <v>9709</v>
      </c>
      <c r="C7485" s="15">
        <v>46135</v>
      </c>
      <c r="D7485" s="15">
        <v>46141</v>
      </c>
      <c r="E7485" s="10" t="s">
        <v>44</v>
      </c>
      <c r="F7485" s="10" t="s">
        <v>653</v>
      </c>
      <c r="G7485" s="10" t="s">
        <v>654</v>
      </c>
      <c r="H7485" s="10" t="s">
        <v>22</v>
      </c>
      <c r="I7485" s="10" t="s">
        <v>23</v>
      </c>
      <c r="J7485" s="10" t="s">
        <v>237</v>
      </c>
      <c r="K7485" s="10" t="s">
        <v>238</v>
      </c>
      <c r="L7485" s="10">
        <v>10024</v>
      </c>
      <c r="M7485" s="10" t="s">
        <v>133</v>
      </c>
      <c r="N7485" s="10" t="str">
        <f>_xlfn.XLOOKUP($M:$M,People!$B:$B,People!A:A)</f>
        <v>Chuck Magee</v>
      </c>
      <c r="O7485" s="10" t="s">
        <v>1224</v>
      </c>
      <c r="P7485" s="10" t="str">
        <f>VLOOKUP(O7485,Products!$A:$E,3,FALSE)</f>
        <v>Office Depot</v>
      </c>
      <c r="Q7485" s="31">
        <f>INDEX(Products!$E:$E,MATCH(O7485,Products!$A:$A,0))</f>
        <v>0.26</v>
      </c>
      <c r="R7485" s="10" t="s">
        <v>41</v>
      </c>
      <c r="S7485" s="10" t="s">
        <v>510</v>
      </c>
      <c r="T7485" s="10" t="s">
        <v>1225</v>
      </c>
      <c r="U7485" s="12">
        <v>122.71000000000001</v>
      </c>
      <c r="V7485" s="12">
        <v>7</v>
      </c>
      <c r="W7485" s="12">
        <v>0</v>
      </c>
      <c r="X7485" s="12">
        <v>36.812999999999988</v>
      </c>
    </row>
    <row r="7486" spans="1:24" ht="14" x14ac:dyDescent="0.3">
      <c r="A7486" s="9">
        <v>7481</v>
      </c>
      <c r="B7486" s="14" t="s">
        <v>9706</v>
      </c>
      <c r="C7486" s="15">
        <v>46135</v>
      </c>
      <c r="D7486" s="15">
        <v>46139</v>
      </c>
      <c r="E7486" s="10" t="s">
        <v>44</v>
      </c>
      <c r="F7486" s="10" t="s">
        <v>374</v>
      </c>
      <c r="G7486" s="10" t="s">
        <v>375</v>
      </c>
      <c r="H7486" s="10" t="s">
        <v>92</v>
      </c>
      <c r="I7486" s="10" t="s">
        <v>23</v>
      </c>
      <c r="J7486" s="10" t="s">
        <v>4210</v>
      </c>
      <c r="K7486" s="10" t="s">
        <v>298</v>
      </c>
      <c r="L7486" s="10">
        <v>37042</v>
      </c>
      <c r="M7486" s="10" t="s">
        <v>26</v>
      </c>
      <c r="N7486" s="10" t="str">
        <f>_xlfn.XLOOKUP($M:$M,People!$B:$B,People!A:A)</f>
        <v>Fred Suzuki</v>
      </c>
      <c r="O7486" s="10" t="s">
        <v>2379</v>
      </c>
      <c r="P7486" s="10" t="str">
        <f>VLOOKUP(O7486,Products!$A:$E,3,FALSE)</f>
        <v>HP</v>
      </c>
      <c r="Q7486" s="31">
        <f>INDEX(Products!$E:$E,MATCH(O7486,Products!$A:$A,0))</f>
        <v>0.35</v>
      </c>
      <c r="R7486" s="10" t="s">
        <v>64</v>
      </c>
      <c r="S7486" s="10" t="s">
        <v>144</v>
      </c>
      <c r="T7486" s="10" t="s">
        <v>2380</v>
      </c>
      <c r="U7486" s="12">
        <v>45.408000000000001</v>
      </c>
      <c r="V7486" s="12">
        <v>2</v>
      </c>
      <c r="W7486" s="12">
        <v>0.2</v>
      </c>
      <c r="X7486" s="12">
        <v>11.919599999999999</v>
      </c>
    </row>
    <row r="7487" spans="1:24" ht="14" x14ac:dyDescent="0.3">
      <c r="A7487" s="9">
        <v>7482</v>
      </c>
      <c r="B7487" s="14" t="s">
        <v>9712</v>
      </c>
      <c r="C7487" s="15">
        <v>46135</v>
      </c>
      <c r="D7487" s="15">
        <v>46137</v>
      </c>
      <c r="E7487" s="10" t="s">
        <v>19</v>
      </c>
      <c r="F7487" s="10" t="s">
        <v>1825</v>
      </c>
      <c r="G7487" s="10" t="s">
        <v>1826</v>
      </c>
      <c r="H7487" s="10" t="s">
        <v>22</v>
      </c>
      <c r="I7487" s="10" t="s">
        <v>23</v>
      </c>
      <c r="J7487" s="10" t="s">
        <v>1287</v>
      </c>
      <c r="K7487" s="10" t="s">
        <v>226</v>
      </c>
      <c r="L7487" s="10">
        <v>46226</v>
      </c>
      <c r="M7487" s="10" t="s">
        <v>95</v>
      </c>
      <c r="N7487" s="10" t="str">
        <f>_xlfn.XLOOKUP($M:$M,People!$B:$B,People!A:A)</f>
        <v>Roxanne Rodriguez</v>
      </c>
      <c r="O7487" s="10" t="s">
        <v>3603</v>
      </c>
      <c r="P7487" s="10" t="str">
        <f>VLOOKUP(O7487,Products!$A:$E,3,FALSE)</f>
        <v>Dell</v>
      </c>
      <c r="Q7487" s="31">
        <f>INDEX(Products!$E:$E,MATCH(O7487,Products!$A:$A,0))</f>
        <v>0.3</v>
      </c>
      <c r="R7487" s="10" t="s">
        <v>64</v>
      </c>
      <c r="S7487" s="10" t="s">
        <v>144</v>
      </c>
      <c r="T7487" s="10" t="s">
        <v>3604</v>
      </c>
      <c r="U7487" s="12">
        <v>155.34</v>
      </c>
      <c r="V7487" s="12">
        <v>6</v>
      </c>
      <c r="W7487" s="12">
        <v>0</v>
      </c>
      <c r="X7487" s="12">
        <v>55.922399999999996</v>
      </c>
    </row>
    <row r="7488" spans="1:24" ht="14" x14ac:dyDescent="0.3">
      <c r="A7488" s="9">
        <v>7483</v>
      </c>
      <c r="B7488" s="14" t="s">
        <v>9713</v>
      </c>
      <c r="C7488" s="15">
        <v>46136</v>
      </c>
      <c r="D7488" s="15">
        <v>46139</v>
      </c>
      <c r="E7488" s="10" t="s">
        <v>168</v>
      </c>
      <c r="F7488" s="10" t="s">
        <v>3189</v>
      </c>
      <c r="G7488" s="10" t="s">
        <v>3190</v>
      </c>
      <c r="H7488" s="10" t="s">
        <v>36</v>
      </c>
      <c r="I7488" s="10" t="s">
        <v>23</v>
      </c>
      <c r="J7488" s="10" t="s">
        <v>131</v>
      </c>
      <c r="K7488" s="10" t="s">
        <v>132</v>
      </c>
      <c r="L7488" s="10">
        <v>19143</v>
      </c>
      <c r="M7488" s="10" t="s">
        <v>133</v>
      </c>
      <c r="N7488" s="10" t="str">
        <f>_xlfn.XLOOKUP($M:$M,People!$B:$B,People!A:A)</f>
        <v>Chuck Magee</v>
      </c>
      <c r="O7488" s="10" t="s">
        <v>3554</v>
      </c>
      <c r="P7488" s="10" t="str">
        <f>VLOOKUP(O7488,Products!$A:$E,3,FALSE)</f>
        <v>3M</v>
      </c>
      <c r="Q7488" s="31">
        <f>INDEX(Products!$E:$E,MATCH(O7488,Products!$A:$A,0))</f>
        <v>0.32</v>
      </c>
      <c r="R7488" s="10" t="s">
        <v>41</v>
      </c>
      <c r="S7488" s="10" t="s">
        <v>71</v>
      </c>
      <c r="T7488" s="10" t="s">
        <v>3555</v>
      </c>
      <c r="U7488" s="12">
        <v>99.28</v>
      </c>
      <c r="V7488" s="12">
        <v>2</v>
      </c>
      <c r="W7488" s="12">
        <v>0.2</v>
      </c>
      <c r="X7488" s="12">
        <v>12.409999999999989</v>
      </c>
    </row>
    <row r="7489" spans="1:24" ht="14" x14ac:dyDescent="0.3">
      <c r="A7489" s="9">
        <v>7484</v>
      </c>
      <c r="B7489" s="14" t="s">
        <v>9714</v>
      </c>
      <c r="C7489" s="15">
        <v>46136</v>
      </c>
      <c r="D7489" s="15">
        <v>46142</v>
      </c>
      <c r="E7489" s="10" t="s">
        <v>44</v>
      </c>
      <c r="F7489" s="10" t="s">
        <v>4036</v>
      </c>
      <c r="G7489" s="10" t="s">
        <v>4037</v>
      </c>
      <c r="H7489" s="10" t="s">
        <v>22</v>
      </c>
      <c r="I7489" s="10" t="s">
        <v>23</v>
      </c>
      <c r="J7489" s="10" t="s">
        <v>271</v>
      </c>
      <c r="K7489" s="10" t="s">
        <v>189</v>
      </c>
      <c r="L7489" s="10">
        <v>60610</v>
      </c>
      <c r="M7489" s="10" t="s">
        <v>95</v>
      </c>
      <c r="N7489" s="10" t="str">
        <f>_xlfn.XLOOKUP($M:$M,People!$B:$B,People!A:A)</f>
        <v>Roxanne Rodriguez</v>
      </c>
      <c r="O7489" s="10" t="s">
        <v>3638</v>
      </c>
      <c r="P7489" s="10" t="str">
        <f>VLOOKUP(O7489,Products!$A:$E,3,FALSE)</f>
        <v>IKEA</v>
      </c>
      <c r="Q7489" s="31">
        <f>INDEX(Products!$E:$E,MATCH(O7489,Products!$A:$A,0))</f>
        <v>0.3</v>
      </c>
      <c r="R7489" s="10" t="s">
        <v>41</v>
      </c>
      <c r="S7489" s="10" t="s">
        <v>68</v>
      </c>
      <c r="T7489" s="10" t="s">
        <v>3639</v>
      </c>
      <c r="U7489" s="12">
        <v>10.429999999999996</v>
      </c>
      <c r="V7489" s="12">
        <v>5</v>
      </c>
      <c r="W7489" s="12">
        <v>0.8</v>
      </c>
      <c r="X7489" s="12">
        <v>-18.252500000000001</v>
      </c>
    </row>
    <row r="7490" spans="1:24" ht="14" x14ac:dyDescent="0.3">
      <c r="A7490" s="9">
        <v>7485</v>
      </c>
      <c r="B7490" s="14" t="s">
        <v>9713</v>
      </c>
      <c r="C7490" s="15">
        <v>46136</v>
      </c>
      <c r="D7490" s="15">
        <v>46139</v>
      </c>
      <c r="E7490" s="10" t="s">
        <v>168</v>
      </c>
      <c r="F7490" s="10" t="s">
        <v>3189</v>
      </c>
      <c r="G7490" s="10" t="s">
        <v>3190</v>
      </c>
      <c r="H7490" s="10" t="s">
        <v>36</v>
      </c>
      <c r="I7490" s="10" t="s">
        <v>23</v>
      </c>
      <c r="J7490" s="10" t="s">
        <v>131</v>
      </c>
      <c r="K7490" s="10" t="s">
        <v>132</v>
      </c>
      <c r="L7490" s="10">
        <v>19143</v>
      </c>
      <c r="M7490" s="10" t="s">
        <v>133</v>
      </c>
      <c r="N7490" s="10" t="str">
        <f>_xlfn.XLOOKUP($M:$M,People!$B:$B,People!A:A)</f>
        <v>Chuck Magee</v>
      </c>
      <c r="O7490" s="10" t="s">
        <v>3556</v>
      </c>
      <c r="P7490" s="10" t="str">
        <f>VLOOKUP(O7490,Products!$A:$E,3,FALSE)</f>
        <v>Samsung</v>
      </c>
      <c r="Q7490" s="31">
        <f>INDEX(Products!$E:$E,MATCH(O7490,Products!$A:$A,0))</f>
        <v>0.39</v>
      </c>
      <c r="R7490" s="10" t="s">
        <v>41</v>
      </c>
      <c r="S7490" s="10" t="s">
        <v>68</v>
      </c>
      <c r="T7490" s="10" t="s">
        <v>3557</v>
      </c>
      <c r="U7490" s="12">
        <v>7.5180000000000007</v>
      </c>
      <c r="V7490" s="12">
        <v>2</v>
      </c>
      <c r="W7490" s="12">
        <v>0.7</v>
      </c>
      <c r="X7490" s="12">
        <v>-5.7637999999999998</v>
      </c>
    </row>
    <row r="7491" spans="1:24" ht="14" x14ac:dyDescent="0.3">
      <c r="A7491" s="9">
        <v>7486</v>
      </c>
      <c r="B7491" s="14" t="s">
        <v>9713</v>
      </c>
      <c r="C7491" s="15">
        <v>46136</v>
      </c>
      <c r="D7491" s="15">
        <v>46139</v>
      </c>
      <c r="E7491" s="10" t="s">
        <v>168</v>
      </c>
      <c r="F7491" s="10" t="s">
        <v>3189</v>
      </c>
      <c r="G7491" s="10" t="s">
        <v>3190</v>
      </c>
      <c r="H7491" s="10" t="s">
        <v>36</v>
      </c>
      <c r="I7491" s="10" t="s">
        <v>23</v>
      </c>
      <c r="J7491" s="10" t="s">
        <v>131</v>
      </c>
      <c r="K7491" s="10" t="s">
        <v>132</v>
      </c>
      <c r="L7491" s="10">
        <v>19143</v>
      </c>
      <c r="M7491" s="10" t="s">
        <v>133</v>
      </c>
      <c r="N7491" s="10" t="str">
        <f>_xlfn.XLOOKUP($M:$M,People!$B:$B,People!A:A)</f>
        <v>Chuck Magee</v>
      </c>
      <c r="O7491" s="10" t="s">
        <v>2974</v>
      </c>
      <c r="P7491" s="10" t="str">
        <f>VLOOKUP(O7491,Products!$A:$E,3,FALSE)</f>
        <v>3M</v>
      </c>
      <c r="Q7491" s="31">
        <f>INDEX(Products!$E:$E,MATCH(O7491,Products!$A:$A,0))</f>
        <v>0.3</v>
      </c>
      <c r="R7491" s="10" t="s">
        <v>41</v>
      </c>
      <c r="S7491" s="10" t="s">
        <v>68</v>
      </c>
      <c r="T7491" s="10" t="s">
        <v>2975</v>
      </c>
      <c r="U7491" s="12">
        <v>1.1880000000000002</v>
      </c>
      <c r="V7491" s="12">
        <v>2</v>
      </c>
      <c r="W7491" s="12">
        <v>0.7</v>
      </c>
      <c r="X7491" s="12">
        <v>-0.98999999999999977</v>
      </c>
    </row>
    <row r="7492" spans="1:24" ht="14" x14ac:dyDescent="0.3">
      <c r="A7492" s="9">
        <v>7487</v>
      </c>
      <c r="B7492" s="14" t="s">
        <v>9715</v>
      </c>
      <c r="C7492" s="15">
        <v>46136</v>
      </c>
      <c r="D7492" s="15">
        <v>46140</v>
      </c>
      <c r="E7492" s="10" t="s">
        <v>44</v>
      </c>
      <c r="F7492" s="10" t="s">
        <v>3116</v>
      </c>
      <c r="G7492" s="10" t="s">
        <v>3117</v>
      </c>
      <c r="H7492" s="10" t="s">
        <v>92</v>
      </c>
      <c r="I7492" s="10" t="s">
        <v>23</v>
      </c>
      <c r="J7492" s="10" t="s">
        <v>5551</v>
      </c>
      <c r="K7492" s="10" t="s">
        <v>38</v>
      </c>
      <c r="L7492" s="10">
        <v>93101</v>
      </c>
      <c r="M7492" s="10" t="s">
        <v>39</v>
      </c>
      <c r="N7492" s="10" t="str">
        <f>_xlfn.XLOOKUP($M:$M,People!$B:$B,People!A:A)</f>
        <v>Sadie Pawthorne</v>
      </c>
      <c r="O7492" s="10" t="s">
        <v>3532</v>
      </c>
      <c r="P7492" s="10" t="str">
        <f>VLOOKUP(O7492,Products!$A:$E,3,FALSE)</f>
        <v>Samsung</v>
      </c>
      <c r="Q7492" s="31">
        <f>INDEX(Products!$E:$E,MATCH(O7492,Products!$A:$A,0))</f>
        <v>0.33</v>
      </c>
      <c r="R7492" s="10" t="s">
        <v>41</v>
      </c>
      <c r="S7492" s="10" t="s">
        <v>240</v>
      </c>
      <c r="T7492" s="10" t="s">
        <v>3533</v>
      </c>
      <c r="U7492" s="12">
        <v>1.81</v>
      </c>
      <c r="V7492" s="12">
        <v>1</v>
      </c>
      <c r="W7492" s="12">
        <v>0</v>
      </c>
      <c r="X7492" s="12">
        <v>0.65159999999999996</v>
      </c>
    </row>
    <row r="7493" spans="1:24" ht="14" x14ac:dyDescent="0.3">
      <c r="A7493" s="9">
        <v>7488</v>
      </c>
      <c r="B7493" s="14" t="s">
        <v>9716</v>
      </c>
      <c r="C7493" s="15">
        <v>46136</v>
      </c>
      <c r="D7493" s="15">
        <v>46142</v>
      </c>
      <c r="E7493" s="10" t="s">
        <v>44</v>
      </c>
      <c r="F7493" s="10" t="s">
        <v>2056</v>
      </c>
      <c r="G7493" s="10" t="s">
        <v>2057</v>
      </c>
      <c r="H7493" s="10" t="s">
        <v>36</v>
      </c>
      <c r="I7493" s="10" t="s">
        <v>23</v>
      </c>
      <c r="J7493" s="10" t="s">
        <v>1322</v>
      </c>
      <c r="K7493" s="10" t="s">
        <v>48</v>
      </c>
      <c r="L7493" s="10">
        <v>32216</v>
      </c>
      <c r="M7493" s="10" t="s">
        <v>26</v>
      </c>
      <c r="N7493" s="10" t="str">
        <f>_xlfn.XLOOKUP($M:$M,People!$B:$B,People!A:A)</f>
        <v>Fred Suzuki</v>
      </c>
      <c r="O7493" s="10" t="s">
        <v>3395</v>
      </c>
      <c r="P7493" s="10" t="str">
        <f>VLOOKUP(O7493,Products!$A:$E,3,FALSE)</f>
        <v>HP</v>
      </c>
      <c r="Q7493" s="31">
        <f>INDEX(Products!$E:$E,MATCH(O7493,Products!$A:$A,0))</f>
        <v>0.39</v>
      </c>
      <c r="R7493" s="10" t="s">
        <v>41</v>
      </c>
      <c r="S7493" s="10" t="s">
        <v>53</v>
      </c>
      <c r="T7493" s="10" t="s">
        <v>3396</v>
      </c>
      <c r="U7493" s="12">
        <v>113.56800000000001</v>
      </c>
      <c r="V7493" s="12">
        <v>2</v>
      </c>
      <c r="W7493" s="12">
        <v>0.2</v>
      </c>
      <c r="X7493" s="12">
        <v>-21.294000000000018</v>
      </c>
    </row>
    <row r="7494" spans="1:24" ht="14" x14ac:dyDescent="0.3">
      <c r="A7494" s="9">
        <v>7489</v>
      </c>
      <c r="B7494" s="14" t="s">
        <v>9714</v>
      </c>
      <c r="C7494" s="15">
        <v>46136</v>
      </c>
      <c r="D7494" s="15">
        <v>46142</v>
      </c>
      <c r="E7494" s="10" t="s">
        <v>44</v>
      </c>
      <c r="F7494" s="10" t="s">
        <v>4036</v>
      </c>
      <c r="G7494" s="10" t="s">
        <v>4037</v>
      </c>
      <c r="H7494" s="10" t="s">
        <v>22</v>
      </c>
      <c r="I7494" s="10" t="s">
        <v>23</v>
      </c>
      <c r="J7494" s="10" t="s">
        <v>271</v>
      </c>
      <c r="K7494" s="10" t="s">
        <v>189</v>
      </c>
      <c r="L7494" s="10">
        <v>60610</v>
      </c>
      <c r="M7494" s="10" t="s">
        <v>95</v>
      </c>
      <c r="N7494" s="10" t="str">
        <f>_xlfn.XLOOKUP($M:$M,People!$B:$B,People!A:A)</f>
        <v>Roxanne Rodriguez</v>
      </c>
      <c r="O7494" s="10" t="s">
        <v>303</v>
      </c>
      <c r="P7494" s="10" t="str">
        <f>VLOOKUP(O7494,Products!$A:$E,3,FALSE)</f>
        <v>Avery</v>
      </c>
      <c r="Q7494" s="31">
        <f>INDEX(Products!$E:$E,MATCH(O7494,Products!$A:$A,0))</f>
        <v>0.39</v>
      </c>
      <c r="R7494" s="10" t="s">
        <v>41</v>
      </c>
      <c r="S7494" s="10" t="s">
        <v>53</v>
      </c>
      <c r="T7494" s="10" t="s">
        <v>304</v>
      </c>
      <c r="U7494" s="12">
        <v>72.784000000000006</v>
      </c>
      <c r="V7494" s="12">
        <v>1</v>
      </c>
      <c r="W7494" s="12">
        <v>0.2</v>
      </c>
      <c r="X7494" s="12">
        <v>-18.196000000000002</v>
      </c>
    </row>
    <row r="7495" spans="1:24" ht="14" x14ac:dyDescent="0.3">
      <c r="A7495" s="9">
        <v>7490</v>
      </c>
      <c r="B7495" s="14" t="s">
        <v>9717</v>
      </c>
      <c r="C7495" s="15">
        <v>46136</v>
      </c>
      <c r="D7495" s="15">
        <v>46139</v>
      </c>
      <c r="E7495" s="10" t="s">
        <v>168</v>
      </c>
      <c r="F7495" s="10" t="s">
        <v>2277</v>
      </c>
      <c r="G7495" s="10" t="s">
        <v>2278</v>
      </c>
      <c r="H7495" s="10" t="s">
        <v>36</v>
      </c>
      <c r="I7495" s="10" t="s">
        <v>23</v>
      </c>
      <c r="J7495" s="10" t="s">
        <v>2978</v>
      </c>
      <c r="K7495" s="10" t="s">
        <v>1219</v>
      </c>
      <c r="L7495" s="10">
        <v>2908</v>
      </c>
      <c r="M7495" s="10" t="s">
        <v>133</v>
      </c>
      <c r="N7495" s="10" t="str">
        <f>_xlfn.XLOOKUP($M:$M,People!$B:$B,People!A:A)</f>
        <v>Chuck Magee</v>
      </c>
      <c r="O7495" s="10" t="s">
        <v>3463</v>
      </c>
      <c r="P7495" s="10" t="str">
        <f>VLOOKUP(O7495,Products!$A:$E,3,FALSE)</f>
        <v>Dell</v>
      </c>
      <c r="Q7495" s="31">
        <f>INDEX(Products!$E:$E,MATCH(O7495,Products!$A:$A,0))</f>
        <v>0.36</v>
      </c>
      <c r="R7495" s="10" t="s">
        <v>64</v>
      </c>
      <c r="S7495" s="10" t="s">
        <v>144</v>
      </c>
      <c r="T7495" s="10" t="s">
        <v>3464</v>
      </c>
      <c r="U7495" s="12">
        <v>69.98</v>
      </c>
      <c r="V7495" s="12">
        <v>2</v>
      </c>
      <c r="W7495" s="12">
        <v>0</v>
      </c>
      <c r="X7495" s="12">
        <v>4.8986000000000018</v>
      </c>
    </row>
    <row r="7496" spans="1:24" ht="14" x14ac:dyDescent="0.3">
      <c r="A7496" s="9">
        <v>7491</v>
      </c>
      <c r="B7496" s="14" t="s">
        <v>9718</v>
      </c>
      <c r="C7496" s="15">
        <v>46136</v>
      </c>
      <c r="D7496" s="15">
        <v>46137</v>
      </c>
      <c r="E7496" s="10" t="s">
        <v>168</v>
      </c>
      <c r="F7496" s="10" t="s">
        <v>4185</v>
      </c>
      <c r="G7496" s="10" t="s">
        <v>4186</v>
      </c>
      <c r="H7496" s="10" t="s">
        <v>22</v>
      </c>
      <c r="I7496" s="10" t="s">
        <v>23</v>
      </c>
      <c r="J7496" s="10" t="s">
        <v>1577</v>
      </c>
      <c r="K7496" s="10" t="s">
        <v>277</v>
      </c>
      <c r="L7496" s="10">
        <v>85204</v>
      </c>
      <c r="M7496" s="10" t="s">
        <v>39</v>
      </c>
      <c r="N7496" s="10" t="str">
        <f>_xlfn.XLOOKUP($M:$M,People!$B:$B,People!A:A)</f>
        <v>Sadie Pawthorne</v>
      </c>
      <c r="O7496" s="10" t="s">
        <v>1052</v>
      </c>
      <c r="P7496" s="10" t="str">
        <f>VLOOKUP(O7496,Products!$A:$E,3,FALSE)</f>
        <v>IKEA</v>
      </c>
      <c r="Q7496" s="31">
        <f>INDEX(Products!$E:$E,MATCH(O7496,Products!$A:$A,0))</f>
        <v>0.3</v>
      </c>
      <c r="R7496" s="10" t="s">
        <v>64</v>
      </c>
      <c r="S7496" s="10" t="s">
        <v>65</v>
      </c>
      <c r="T7496" s="10" t="s">
        <v>1053</v>
      </c>
      <c r="U7496" s="12">
        <v>552</v>
      </c>
      <c r="V7496" s="12">
        <v>10</v>
      </c>
      <c r="W7496" s="12">
        <v>0.2</v>
      </c>
      <c r="X7496" s="12">
        <v>34.5</v>
      </c>
    </row>
    <row r="7497" spans="1:24" ht="14" x14ac:dyDescent="0.3">
      <c r="A7497" s="9">
        <v>7492</v>
      </c>
      <c r="B7497" s="14" t="s">
        <v>9719</v>
      </c>
      <c r="C7497" s="15">
        <v>46137</v>
      </c>
      <c r="D7497" s="15">
        <v>46139</v>
      </c>
      <c r="E7497" s="10" t="s">
        <v>19</v>
      </c>
      <c r="F7497" s="10" t="s">
        <v>1570</v>
      </c>
      <c r="G7497" s="10" t="s">
        <v>1571</v>
      </c>
      <c r="H7497" s="10" t="s">
        <v>22</v>
      </c>
      <c r="I7497" s="10" t="s">
        <v>23</v>
      </c>
      <c r="J7497" s="10" t="s">
        <v>37</v>
      </c>
      <c r="K7497" s="10" t="s">
        <v>38</v>
      </c>
      <c r="L7497" s="10">
        <v>90008</v>
      </c>
      <c r="M7497" s="10" t="s">
        <v>39</v>
      </c>
      <c r="N7497" s="10" t="str">
        <f>_xlfn.XLOOKUP($M:$M,People!$B:$B,People!A:A)</f>
        <v>Sadie Pawthorne</v>
      </c>
      <c r="O7497" s="10" t="s">
        <v>941</v>
      </c>
      <c r="P7497" s="10" t="str">
        <f>VLOOKUP(O7497,Products!$A:$E,3,FALSE)</f>
        <v>Staples</v>
      </c>
      <c r="Q7497" s="31">
        <f>INDEX(Products!$E:$E,MATCH(O7497,Products!$A:$A,0))</f>
        <v>0.25</v>
      </c>
      <c r="R7497" s="10" t="s">
        <v>28</v>
      </c>
      <c r="S7497" s="10" t="s">
        <v>29</v>
      </c>
      <c r="T7497" s="10" t="s">
        <v>942</v>
      </c>
      <c r="U7497" s="12">
        <v>344.98099999999994</v>
      </c>
      <c r="V7497" s="12">
        <v>7</v>
      </c>
      <c r="W7497" s="12">
        <v>0.15</v>
      </c>
      <c r="X7497" s="12">
        <v>28.410200000000017</v>
      </c>
    </row>
    <row r="7498" spans="1:24" ht="14" x14ac:dyDescent="0.3">
      <c r="A7498" s="9">
        <v>7493</v>
      </c>
      <c r="B7498" s="14" t="s">
        <v>9720</v>
      </c>
      <c r="C7498" s="15">
        <v>46137</v>
      </c>
      <c r="D7498" s="15">
        <v>46141</v>
      </c>
      <c r="E7498" s="10" t="s">
        <v>44</v>
      </c>
      <c r="F7498" s="10" t="s">
        <v>2851</v>
      </c>
      <c r="G7498" s="10" t="s">
        <v>2852</v>
      </c>
      <c r="H7498" s="10" t="s">
        <v>22</v>
      </c>
      <c r="I7498" s="10" t="s">
        <v>23</v>
      </c>
      <c r="J7498" s="10" t="s">
        <v>5481</v>
      </c>
      <c r="K7498" s="10" t="s">
        <v>277</v>
      </c>
      <c r="L7498" s="10">
        <v>85224</v>
      </c>
      <c r="M7498" s="10" t="s">
        <v>39</v>
      </c>
      <c r="N7498" s="10" t="str">
        <f>_xlfn.XLOOKUP($M:$M,People!$B:$B,People!A:A)</f>
        <v>Sadie Pawthorne</v>
      </c>
      <c r="O7498" s="10" t="s">
        <v>125</v>
      </c>
      <c r="P7498" s="10" t="str">
        <f>VLOOKUP(O7498,Products!$A:$E,3,FALSE)</f>
        <v>3M</v>
      </c>
      <c r="Q7498" s="31">
        <f>INDEX(Products!$E:$E,MATCH(O7498,Products!$A:$A,0))</f>
        <v>0.28000000000000003</v>
      </c>
      <c r="R7498" s="10" t="s">
        <v>41</v>
      </c>
      <c r="S7498" s="10" t="s">
        <v>61</v>
      </c>
      <c r="T7498" s="10" t="s">
        <v>126</v>
      </c>
      <c r="U7498" s="12">
        <v>8.895999999999999</v>
      </c>
      <c r="V7498" s="12">
        <v>4</v>
      </c>
      <c r="W7498" s="12">
        <v>0.2</v>
      </c>
      <c r="X7498" s="12">
        <v>0.66719999999999979</v>
      </c>
    </row>
    <row r="7499" spans="1:24" ht="14" x14ac:dyDescent="0.3">
      <c r="A7499" s="9">
        <v>7494</v>
      </c>
      <c r="B7499" s="14" t="s">
        <v>9721</v>
      </c>
      <c r="C7499" s="15">
        <v>46137</v>
      </c>
      <c r="D7499" s="15">
        <v>46138</v>
      </c>
      <c r="E7499" s="10" t="s">
        <v>168</v>
      </c>
      <c r="F7499" s="10" t="s">
        <v>374</v>
      </c>
      <c r="G7499" s="10" t="s">
        <v>375</v>
      </c>
      <c r="H7499" s="10" t="s">
        <v>92</v>
      </c>
      <c r="I7499" s="10" t="s">
        <v>23</v>
      </c>
      <c r="J7499" s="10" t="s">
        <v>4406</v>
      </c>
      <c r="K7499" s="10" t="s">
        <v>298</v>
      </c>
      <c r="L7499" s="10">
        <v>37211</v>
      </c>
      <c r="M7499" s="10" t="s">
        <v>26</v>
      </c>
      <c r="N7499" s="10" t="str">
        <f>_xlfn.XLOOKUP($M:$M,People!$B:$B,People!A:A)</f>
        <v>Fred Suzuki</v>
      </c>
      <c r="O7499" s="10" t="s">
        <v>767</v>
      </c>
      <c r="P7499" s="10" t="str">
        <f>VLOOKUP(O7499,Products!$A:$E,3,FALSE)</f>
        <v>Canon</v>
      </c>
      <c r="Q7499" s="31">
        <f>INDEX(Products!$E:$E,MATCH(O7499,Products!$A:$A,0))</f>
        <v>0.32</v>
      </c>
      <c r="R7499" s="10" t="s">
        <v>41</v>
      </c>
      <c r="S7499" s="10" t="s">
        <v>61</v>
      </c>
      <c r="T7499" s="10" t="s">
        <v>768</v>
      </c>
      <c r="U7499" s="12">
        <v>67.92</v>
      </c>
      <c r="V7499" s="12">
        <v>5</v>
      </c>
      <c r="W7499" s="12">
        <v>0.2</v>
      </c>
      <c r="X7499" s="12">
        <v>6.7920000000000016</v>
      </c>
    </row>
    <row r="7500" spans="1:24" ht="14" x14ac:dyDescent="0.3">
      <c r="A7500" s="9">
        <v>7495</v>
      </c>
      <c r="B7500" s="14" t="s">
        <v>9721</v>
      </c>
      <c r="C7500" s="15">
        <v>46137</v>
      </c>
      <c r="D7500" s="15">
        <v>46138</v>
      </c>
      <c r="E7500" s="10" t="s">
        <v>168</v>
      </c>
      <c r="F7500" s="10" t="s">
        <v>374</v>
      </c>
      <c r="G7500" s="10" t="s">
        <v>375</v>
      </c>
      <c r="H7500" s="10" t="s">
        <v>92</v>
      </c>
      <c r="I7500" s="10" t="s">
        <v>23</v>
      </c>
      <c r="J7500" s="10" t="s">
        <v>4406</v>
      </c>
      <c r="K7500" s="10" t="s">
        <v>298</v>
      </c>
      <c r="L7500" s="10">
        <v>37211</v>
      </c>
      <c r="M7500" s="10" t="s">
        <v>26</v>
      </c>
      <c r="N7500" s="10" t="str">
        <f>_xlfn.XLOOKUP($M:$M,People!$B:$B,People!A:A)</f>
        <v>Fred Suzuki</v>
      </c>
      <c r="O7500" s="10" t="s">
        <v>1712</v>
      </c>
      <c r="P7500" s="10" t="str">
        <f>VLOOKUP(O7500,Products!$A:$E,3,FALSE)</f>
        <v>Avery</v>
      </c>
      <c r="Q7500" s="31">
        <f>INDEX(Products!$E:$E,MATCH(O7500,Products!$A:$A,0))</f>
        <v>0.25</v>
      </c>
      <c r="R7500" s="10" t="s">
        <v>41</v>
      </c>
      <c r="S7500" s="10" t="s">
        <v>61</v>
      </c>
      <c r="T7500" s="10" t="s">
        <v>1713</v>
      </c>
      <c r="U7500" s="12">
        <v>42.047999999999995</v>
      </c>
      <c r="V7500" s="12">
        <v>9</v>
      </c>
      <c r="W7500" s="12">
        <v>0.2</v>
      </c>
      <c r="X7500" s="12">
        <v>5.2559999999999985</v>
      </c>
    </row>
    <row r="7501" spans="1:24" ht="14" x14ac:dyDescent="0.3">
      <c r="A7501" s="9">
        <v>7496</v>
      </c>
      <c r="B7501" s="14" t="s">
        <v>9722</v>
      </c>
      <c r="C7501" s="15">
        <v>46137</v>
      </c>
      <c r="D7501" s="15">
        <v>46144</v>
      </c>
      <c r="E7501" s="10" t="s">
        <v>44</v>
      </c>
      <c r="F7501" s="10" t="s">
        <v>2306</v>
      </c>
      <c r="G7501" s="10" t="s">
        <v>2307</v>
      </c>
      <c r="H7501" s="10" t="s">
        <v>22</v>
      </c>
      <c r="I7501" s="10" t="s">
        <v>23</v>
      </c>
      <c r="J7501" s="10" t="s">
        <v>37</v>
      </c>
      <c r="K7501" s="10" t="s">
        <v>38</v>
      </c>
      <c r="L7501" s="10">
        <v>90032</v>
      </c>
      <c r="M7501" s="10" t="s">
        <v>39</v>
      </c>
      <c r="N7501" s="10" t="str">
        <f>_xlfn.XLOOKUP($M:$M,People!$B:$B,People!A:A)</f>
        <v>Sadie Pawthorne</v>
      </c>
      <c r="O7501" s="10" t="s">
        <v>3228</v>
      </c>
      <c r="P7501" s="10" t="str">
        <f>VLOOKUP(O7501,Products!$A:$E,3,FALSE)</f>
        <v>Logitech</v>
      </c>
      <c r="Q7501" s="31">
        <f>INDEX(Products!$E:$E,MATCH(O7501,Products!$A:$A,0))</f>
        <v>0.28999999999999998</v>
      </c>
      <c r="R7501" s="10" t="s">
        <v>41</v>
      </c>
      <c r="S7501" s="10" t="s">
        <v>68</v>
      </c>
      <c r="T7501" s="10" t="s">
        <v>3229</v>
      </c>
      <c r="U7501" s="12">
        <v>73.343999999999994</v>
      </c>
      <c r="V7501" s="12">
        <v>3</v>
      </c>
      <c r="W7501" s="12">
        <v>0.2</v>
      </c>
      <c r="X7501" s="12">
        <v>27.503999999999998</v>
      </c>
    </row>
    <row r="7502" spans="1:24" ht="14" x14ac:dyDescent="0.3">
      <c r="A7502" s="9">
        <v>7497</v>
      </c>
      <c r="B7502" s="14" t="s">
        <v>9723</v>
      </c>
      <c r="C7502" s="15">
        <v>46137</v>
      </c>
      <c r="D7502" s="15">
        <v>46141</v>
      </c>
      <c r="E7502" s="10" t="s">
        <v>19</v>
      </c>
      <c r="F7502" s="10" t="s">
        <v>3246</v>
      </c>
      <c r="G7502" s="10" t="s">
        <v>3247</v>
      </c>
      <c r="H7502" s="10" t="s">
        <v>22</v>
      </c>
      <c r="I7502" s="10" t="s">
        <v>23</v>
      </c>
      <c r="J7502" s="10" t="s">
        <v>37</v>
      </c>
      <c r="K7502" s="10" t="s">
        <v>38</v>
      </c>
      <c r="L7502" s="10">
        <v>90049</v>
      </c>
      <c r="M7502" s="10" t="s">
        <v>39</v>
      </c>
      <c r="N7502" s="10" t="str">
        <f>_xlfn.XLOOKUP($M:$M,People!$B:$B,People!A:A)</f>
        <v>Sadie Pawthorne</v>
      </c>
      <c r="O7502" s="10" t="s">
        <v>1769</v>
      </c>
      <c r="P7502" s="10" t="str">
        <f>VLOOKUP(O7502,Products!$A:$E,3,FALSE)</f>
        <v>HP</v>
      </c>
      <c r="Q7502" s="31">
        <f>INDEX(Products!$E:$E,MATCH(O7502,Products!$A:$A,0))</f>
        <v>0.28999999999999998</v>
      </c>
      <c r="R7502" s="10" t="s">
        <v>41</v>
      </c>
      <c r="S7502" s="10" t="s">
        <v>68</v>
      </c>
      <c r="T7502" s="10" t="s">
        <v>1770</v>
      </c>
      <c r="U7502" s="12">
        <v>13.904</v>
      </c>
      <c r="V7502" s="12">
        <v>2</v>
      </c>
      <c r="W7502" s="12">
        <v>0.2</v>
      </c>
      <c r="X7502" s="12">
        <v>4.5187999999999997</v>
      </c>
    </row>
    <row r="7503" spans="1:24" ht="14" x14ac:dyDescent="0.3">
      <c r="A7503" s="9">
        <v>7498</v>
      </c>
      <c r="B7503" s="14" t="s">
        <v>9722</v>
      </c>
      <c r="C7503" s="15">
        <v>46137</v>
      </c>
      <c r="D7503" s="15">
        <v>46144</v>
      </c>
      <c r="E7503" s="10" t="s">
        <v>44</v>
      </c>
      <c r="F7503" s="10" t="s">
        <v>2306</v>
      </c>
      <c r="G7503" s="10" t="s">
        <v>2307</v>
      </c>
      <c r="H7503" s="10" t="s">
        <v>22</v>
      </c>
      <c r="I7503" s="10" t="s">
        <v>23</v>
      </c>
      <c r="J7503" s="10" t="s">
        <v>37</v>
      </c>
      <c r="K7503" s="10" t="s">
        <v>38</v>
      </c>
      <c r="L7503" s="10">
        <v>90032</v>
      </c>
      <c r="M7503" s="10" t="s">
        <v>39</v>
      </c>
      <c r="N7503" s="10" t="str">
        <f>_xlfn.XLOOKUP($M:$M,People!$B:$B,People!A:A)</f>
        <v>Sadie Pawthorne</v>
      </c>
      <c r="O7503" s="10" t="s">
        <v>293</v>
      </c>
      <c r="P7503" s="10" t="str">
        <f>VLOOKUP(O7503,Products!$A:$E,3,FALSE)</f>
        <v>HP</v>
      </c>
      <c r="Q7503" s="31">
        <f>INDEX(Products!$E:$E,MATCH(O7503,Products!$A:$A,0))</f>
        <v>0.25</v>
      </c>
      <c r="R7503" s="10" t="s">
        <v>41</v>
      </c>
      <c r="S7503" s="10" t="s">
        <v>82</v>
      </c>
      <c r="T7503" s="10" t="s">
        <v>294</v>
      </c>
      <c r="U7503" s="12">
        <v>19.049999999999997</v>
      </c>
      <c r="V7503" s="12">
        <v>3</v>
      </c>
      <c r="W7503" s="12">
        <v>0</v>
      </c>
      <c r="X7503" s="12">
        <v>8.7629999999999999</v>
      </c>
    </row>
    <row r="7504" spans="1:24" ht="14" x14ac:dyDescent="0.3">
      <c r="A7504" s="9">
        <v>7499</v>
      </c>
      <c r="B7504" s="14" t="s">
        <v>9724</v>
      </c>
      <c r="C7504" s="15">
        <v>46137</v>
      </c>
      <c r="D7504" s="15">
        <v>46139</v>
      </c>
      <c r="E7504" s="10" t="s">
        <v>19</v>
      </c>
      <c r="F7504" s="10" t="s">
        <v>4265</v>
      </c>
      <c r="G7504" s="10" t="s">
        <v>4266</v>
      </c>
      <c r="H7504" s="10" t="s">
        <v>22</v>
      </c>
      <c r="I7504" s="10" t="s">
        <v>23</v>
      </c>
      <c r="J7504" s="10" t="s">
        <v>114</v>
      </c>
      <c r="K7504" s="10" t="s">
        <v>38</v>
      </c>
      <c r="L7504" s="10">
        <v>94109</v>
      </c>
      <c r="M7504" s="10" t="s">
        <v>39</v>
      </c>
      <c r="N7504" s="10" t="str">
        <f>_xlfn.XLOOKUP($M:$M,People!$B:$B,People!A:A)</f>
        <v>Sadie Pawthorne</v>
      </c>
      <c r="O7504" s="10" t="s">
        <v>1232</v>
      </c>
      <c r="P7504" s="10" t="str">
        <f>VLOOKUP(O7504,Products!$A:$E,3,FALSE)</f>
        <v>Staples</v>
      </c>
      <c r="Q7504" s="31">
        <f>INDEX(Products!$E:$E,MATCH(O7504,Products!$A:$A,0))</f>
        <v>0.31</v>
      </c>
      <c r="R7504" s="10" t="s">
        <v>64</v>
      </c>
      <c r="S7504" s="10" t="s">
        <v>144</v>
      </c>
      <c r="T7504" s="10" t="s">
        <v>1233</v>
      </c>
      <c r="U7504" s="12">
        <v>107.97</v>
      </c>
      <c r="V7504" s="12">
        <v>3</v>
      </c>
      <c r="W7504" s="12">
        <v>0</v>
      </c>
      <c r="X7504" s="12">
        <v>22.6737</v>
      </c>
    </row>
    <row r="7505" spans="1:24" ht="14" x14ac:dyDescent="0.3">
      <c r="A7505" s="9">
        <v>7500</v>
      </c>
      <c r="B7505" s="14" t="s">
        <v>9725</v>
      </c>
      <c r="C7505" s="15">
        <v>46138</v>
      </c>
      <c r="D7505" s="15">
        <v>46139</v>
      </c>
      <c r="E7505" s="10" t="s">
        <v>168</v>
      </c>
      <c r="F7505" s="10" t="s">
        <v>3095</v>
      </c>
      <c r="G7505" s="10" t="s">
        <v>3096</v>
      </c>
      <c r="H7505" s="10" t="s">
        <v>22</v>
      </c>
      <c r="I7505" s="10" t="s">
        <v>23</v>
      </c>
      <c r="J7505" s="10" t="s">
        <v>93</v>
      </c>
      <c r="K7505" s="10" t="s">
        <v>94</v>
      </c>
      <c r="L7505" s="10">
        <v>76106</v>
      </c>
      <c r="M7505" s="10" t="s">
        <v>95</v>
      </c>
      <c r="N7505" s="10" t="str">
        <f>_xlfn.XLOOKUP($M:$M,People!$B:$B,People!A:A)</f>
        <v>Roxanne Rodriguez</v>
      </c>
      <c r="O7505" s="10" t="s">
        <v>1761</v>
      </c>
      <c r="P7505" s="10" t="str">
        <f>VLOOKUP(O7505,Products!$A:$E,3,FALSE)</f>
        <v>Staples</v>
      </c>
      <c r="Q7505" s="31">
        <f>INDEX(Products!$E:$E,MATCH(O7505,Products!$A:$A,0))</f>
        <v>0.28999999999999998</v>
      </c>
      <c r="R7505" s="10" t="s">
        <v>28</v>
      </c>
      <c r="S7505" s="10" t="s">
        <v>58</v>
      </c>
      <c r="T7505" s="10" t="s">
        <v>1762</v>
      </c>
      <c r="U7505" s="12">
        <v>1.988</v>
      </c>
      <c r="V7505" s="12">
        <v>1</v>
      </c>
      <c r="W7505" s="12">
        <v>0.6</v>
      </c>
      <c r="X7505" s="12">
        <v>-1.4413</v>
      </c>
    </row>
    <row r="7506" spans="1:24" ht="14" x14ac:dyDescent="0.3">
      <c r="A7506" s="9">
        <v>7501</v>
      </c>
      <c r="B7506" s="14" t="s">
        <v>9726</v>
      </c>
      <c r="C7506" s="15">
        <v>46138</v>
      </c>
      <c r="D7506" s="15">
        <v>46143</v>
      </c>
      <c r="E7506" s="10" t="s">
        <v>44</v>
      </c>
      <c r="F7506" s="10" t="s">
        <v>1327</v>
      </c>
      <c r="G7506" s="10" t="s">
        <v>1328</v>
      </c>
      <c r="H7506" s="10" t="s">
        <v>92</v>
      </c>
      <c r="I7506" s="10" t="s">
        <v>23</v>
      </c>
      <c r="J7506" s="10" t="s">
        <v>86</v>
      </c>
      <c r="K7506" s="10" t="s">
        <v>87</v>
      </c>
      <c r="L7506" s="10">
        <v>98115</v>
      </c>
      <c r="M7506" s="10" t="s">
        <v>39</v>
      </c>
      <c r="N7506" s="10" t="str">
        <f>_xlfn.XLOOKUP($M:$M,People!$B:$B,People!A:A)</f>
        <v>Sadie Pawthorne</v>
      </c>
      <c r="O7506" s="10" t="s">
        <v>3632</v>
      </c>
      <c r="P7506" s="10" t="str">
        <f>VLOOKUP(O7506,Products!$A:$E,3,FALSE)</f>
        <v>IKEA</v>
      </c>
      <c r="Q7506" s="31">
        <f>INDEX(Products!$E:$E,MATCH(O7506,Products!$A:$A,0))</f>
        <v>0.28000000000000003</v>
      </c>
      <c r="R7506" s="10" t="s">
        <v>41</v>
      </c>
      <c r="S7506" s="10" t="s">
        <v>42</v>
      </c>
      <c r="T7506" s="10" t="s">
        <v>3633</v>
      </c>
      <c r="U7506" s="12">
        <v>39.28</v>
      </c>
      <c r="V7506" s="12">
        <v>8</v>
      </c>
      <c r="W7506" s="12">
        <v>0</v>
      </c>
      <c r="X7506" s="12">
        <v>19.247199999999999</v>
      </c>
    </row>
    <row r="7507" spans="1:24" ht="14" x14ac:dyDescent="0.3">
      <c r="A7507" s="9">
        <v>7502</v>
      </c>
      <c r="B7507" s="14" t="s">
        <v>9726</v>
      </c>
      <c r="C7507" s="15">
        <v>46138</v>
      </c>
      <c r="D7507" s="15">
        <v>46143</v>
      </c>
      <c r="E7507" s="10" t="s">
        <v>44</v>
      </c>
      <c r="F7507" s="10" t="s">
        <v>1327</v>
      </c>
      <c r="G7507" s="10" t="s">
        <v>1328</v>
      </c>
      <c r="H7507" s="10" t="s">
        <v>92</v>
      </c>
      <c r="I7507" s="10" t="s">
        <v>23</v>
      </c>
      <c r="J7507" s="10" t="s">
        <v>86</v>
      </c>
      <c r="K7507" s="10" t="s">
        <v>87</v>
      </c>
      <c r="L7507" s="10">
        <v>98115</v>
      </c>
      <c r="M7507" s="10" t="s">
        <v>39</v>
      </c>
      <c r="N7507" s="10" t="str">
        <f>_xlfn.XLOOKUP($M:$M,People!$B:$B,People!A:A)</f>
        <v>Sadie Pawthorne</v>
      </c>
      <c r="O7507" s="10" t="s">
        <v>3195</v>
      </c>
      <c r="P7507" s="10" t="str">
        <f>VLOOKUP(O7507,Products!$A:$E,3,FALSE)</f>
        <v>Office Depot</v>
      </c>
      <c r="Q7507" s="31">
        <f>INDEX(Products!$E:$E,MATCH(O7507,Products!$A:$A,0))</f>
        <v>0.34</v>
      </c>
      <c r="R7507" s="10" t="s">
        <v>41</v>
      </c>
      <c r="S7507" s="10" t="s">
        <v>82</v>
      </c>
      <c r="T7507" s="10" t="s">
        <v>3196</v>
      </c>
      <c r="U7507" s="12">
        <v>20.34</v>
      </c>
      <c r="V7507" s="12">
        <v>3</v>
      </c>
      <c r="W7507" s="12">
        <v>0</v>
      </c>
      <c r="X7507" s="12">
        <v>9.3563999999999989</v>
      </c>
    </row>
    <row r="7508" spans="1:24" ht="14" x14ac:dyDescent="0.3">
      <c r="A7508" s="9">
        <v>7503</v>
      </c>
      <c r="B7508" s="14" t="s">
        <v>9727</v>
      </c>
      <c r="C7508" s="15">
        <v>46139</v>
      </c>
      <c r="D7508" s="15">
        <v>46143</v>
      </c>
      <c r="E7508" s="10" t="s">
        <v>44</v>
      </c>
      <c r="F7508" s="10" t="s">
        <v>423</v>
      </c>
      <c r="G7508" s="10" t="s">
        <v>424</v>
      </c>
      <c r="H7508" s="10" t="s">
        <v>36</v>
      </c>
      <c r="I7508" s="10" t="s">
        <v>23</v>
      </c>
      <c r="J7508" s="10" t="s">
        <v>93</v>
      </c>
      <c r="K7508" s="10" t="s">
        <v>94</v>
      </c>
      <c r="L7508" s="10">
        <v>76106</v>
      </c>
      <c r="M7508" s="10" t="s">
        <v>95</v>
      </c>
      <c r="N7508" s="10" t="str">
        <f>_xlfn.XLOOKUP($M:$M,People!$B:$B,People!A:A)</f>
        <v>Roxanne Rodriguez</v>
      </c>
      <c r="O7508" s="10" t="s">
        <v>1099</v>
      </c>
      <c r="P7508" s="10" t="str">
        <f>VLOOKUP(O7508,Products!$A:$E,3,FALSE)</f>
        <v>HP</v>
      </c>
      <c r="Q7508" s="31">
        <f>INDEX(Products!$E:$E,MATCH(O7508,Products!$A:$A,0))</f>
        <v>0.28999999999999998</v>
      </c>
      <c r="R7508" s="10" t="s">
        <v>28</v>
      </c>
      <c r="S7508" s="10" t="s">
        <v>29</v>
      </c>
      <c r="T7508" s="10" t="s">
        <v>1100</v>
      </c>
      <c r="U7508" s="12">
        <v>220.26559999999998</v>
      </c>
      <c r="V7508" s="12">
        <v>4</v>
      </c>
      <c r="W7508" s="12">
        <v>0.32</v>
      </c>
      <c r="X7508" s="12">
        <v>-42.1096</v>
      </c>
    </row>
    <row r="7509" spans="1:24" ht="14" x14ac:dyDescent="0.3">
      <c r="A7509" s="9">
        <v>7504</v>
      </c>
      <c r="B7509" s="14" t="s">
        <v>9728</v>
      </c>
      <c r="C7509" s="15">
        <v>46139</v>
      </c>
      <c r="D7509" s="15">
        <v>46144</v>
      </c>
      <c r="E7509" s="10" t="s">
        <v>44</v>
      </c>
      <c r="F7509" s="10" t="s">
        <v>288</v>
      </c>
      <c r="G7509" s="10" t="s">
        <v>289</v>
      </c>
      <c r="H7509" s="10" t="s">
        <v>22</v>
      </c>
      <c r="I7509" s="10" t="s">
        <v>23</v>
      </c>
      <c r="J7509" s="10" t="s">
        <v>86</v>
      </c>
      <c r="K7509" s="10" t="s">
        <v>87</v>
      </c>
      <c r="L7509" s="10">
        <v>98105</v>
      </c>
      <c r="M7509" s="10" t="s">
        <v>39</v>
      </c>
      <c r="N7509" s="10" t="str">
        <f>_xlfn.XLOOKUP($M:$M,People!$B:$B,People!A:A)</f>
        <v>Sadie Pawthorne</v>
      </c>
      <c r="O7509" s="10" t="s">
        <v>267</v>
      </c>
      <c r="P7509" s="10" t="str">
        <f>VLOOKUP(O7509,Products!$A:$E,3,FALSE)</f>
        <v>Staples</v>
      </c>
      <c r="Q7509" s="31">
        <f>INDEX(Products!$E:$E,MATCH(O7509,Products!$A:$A,0))</f>
        <v>0.25</v>
      </c>
      <c r="R7509" s="10" t="s">
        <v>28</v>
      </c>
      <c r="S7509" s="10" t="s">
        <v>58</v>
      </c>
      <c r="T7509" s="10" t="s">
        <v>268</v>
      </c>
      <c r="U7509" s="12">
        <v>139.58000000000001</v>
      </c>
      <c r="V7509" s="12">
        <v>7</v>
      </c>
      <c r="W7509" s="12">
        <v>0</v>
      </c>
      <c r="X7509" s="12">
        <v>39.082400000000007</v>
      </c>
    </row>
    <row r="7510" spans="1:24" ht="14" x14ac:dyDescent="0.3">
      <c r="A7510" s="9">
        <v>7505</v>
      </c>
      <c r="B7510" s="14" t="s">
        <v>9729</v>
      </c>
      <c r="C7510" s="15">
        <v>46139</v>
      </c>
      <c r="D7510" s="15">
        <v>46141</v>
      </c>
      <c r="E7510" s="10" t="s">
        <v>168</v>
      </c>
      <c r="F7510" s="10" t="s">
        <v>1959</v>
      </c>
      <c r="G7510" s="10" t="s">
        <v>1960</v>
      </c>
      <c r="H7510" s="10" t="s">
        <v>22</v>
      </c>
      <c r="I7510" s="10" t="s">
        <v>23</v>
      </c>
      <c r="J7510" s="10" t="s">
        <v>37</v>
      </c>
      <c r="K7510" s="10" t="s">
        <v>38</v>
      </c>
      <c r="L7510" s="10">
        <v>90045</v>
      </c>
      <c r="M7510" s="10" t="s">
        <v>39</v>
      </c>
      <c r="N7510" s="10" t="str">
        <f>_xlfn.XLOOKUP($M:$M,People!$B:$B,People!A:A)</f>
        <v>Sadie Pawthorne</v>
      </c>
      <c r="O7510" s="10" t="s">
        <v>416</v>
      </c>
      <c r="P7510" s="10" t="str">
        <f>VLOOKUP(O7510,Products!$A:$E,3,FALSE)</f>
        <v>Office Depot</v>
      </c>
      <c r="Q7510" s="31">
        <f>INDEX(Products!$E:$E,MATCH(O7510,Products!$A:$A,0))</f>
        <v>0.32</v>
      </c>
      <c r="R7510" s="10" t="s">
        <v>41</v>
      </c>
      <c r="S7510" s="10" t="s">
        <v>61</v>
      </c>
      <c r="T7510" s="10" t="s">
        <v>417</v>
      </c>
      <c r="U7510" s="12">
        <v>12.39</v>
      </c>
      <c r="V7510" s="12">
        <v>3</v>
      </c>
      <c r="W7510" s="12">
        <v>0</v>
      </c>
      <c r="X7510" s="12">
        <v>5.6993999999999998</v>
      </c>
    </row>
    <row r="7511" spans="1:24" ht="14" x14ac:dyDescent="0.3">
      <c r="A7511" s="9">
        <v>7506</v>
      </c>
      <c r="B7511" s="14" t="s">
        <v>9729</v>
      </c>
      <c r="C7511" s="15">
        <v>46139</v>
      </c>
      <c r="D7511" s="15">
        <v>46141</v>
      </c>
      <c r="E7511" s="10" t="s">
        <v>168</v>
      </c>
      <c r="F7511" s="10" t="s">
        <v>1959</v>
      </c>
      <c r="G7511" s="10" t="s">
        <v>1960</v>
      </c>
      <c r="H7511" s="10" t="s">
        <v>22</v>
      </c>
      <c r="I7511" s="10" t="s">
        <v>23</v>
      </c>
      <c r="J7511" s="10" t="s">
        <v>37</v>
      </c>
      <c r="K7511" s="10" t="s">
        <v>38</v>
      </c>
      <c r="L7511" s="10">
        <v>90045</v>
      </c>
      <c r="M7511" s="10" t="s">
        <v>39</v>
      </c>
      <c r="N7511" s="10" t="str">
        <f>_xlfn.XLOOKUP($M:$M,People!$B:$B,People!A:A)</f>
        <v>Sadie Pawthorne</v>
      </c>
      <c r="O7511" s="10" t="s">
        <v>5005</v>
      </c>
      <c r="P7511" s="10" t="str">
        <f>VLOOKUP(O7511,Products!$A:$E,3,FALSE)</f>
        <v>Dell</v>
      </c>
      <c r="Q7511" s="31">
        <f>INDEX(Products!$E:$E,MATCH(O7511,Products!$A:$A,0))</f>
        <v>0.26</v>
      </c>
      <c r="R7511" s="10" t="s">
        <v>41</v>
      </c>
      <c r="S7511" s="10" t="s">
        <v>61</v>
      </c>
      <c r="T7511" s="10" t="s">
        <v>5006</v>
      </c>
      <c r="U7511" s="12">
        <v>47.3</v>
      </c>
      <c r="V7511" s="12">
        <v>2</v>
      </c>
      <c r="W7511" s="12">
        <v>0</v>
      </c>
      <c r="X7511" s="12">
        <v>12.298000000000002</v>
      </c>
    </row>
    <row r="7512" spans="1:24" ht="14" x14ac:dyDescent="0.3">
      <c r="A7512" s="9">
        <v>7507</v>
      </c>
      <c r="B7512" s="14" t="s">
        <v>9729</v>
      </c>
      <c r="C7512" s="15">
        <v>46139</v>
      </c>
      <c r="D7512" s="15">
        <v>46141</v>
      </c>
      <c r="E7512" s="10" t="s">
        <v>168</v>
      </c>
      <c r="F7512" s="10" t="s">
        <v>1959</v>
      </c>
      <c r="G7512" s="10" t="s">
        <v>1960</v>
      </c>
      <c r="H7512" s="10" t="s">
        <v>22</v>
      </c>
      <c r="I7512" s="10" t="s">
        <v>23</v>
      </c>
      <c r="J7512" s="10" t="s">
        <v>37</v>
      </c>
      <c r="K7512" s="10" t="s">
        <v>38</v>
      </c>
      <c r="L7512" s="10">
        <v>90045</v>
      </c>
      <c r="M7512" s="10" t="s">
        <v>39</v>
      </c>
      <c r="N7512" s="10" t="str">
        <f>_xlfn.XLOOKUP($M:$M,People!$B:$B,People!A:A)</f>
        <v>Sadie Pawthorne</v>
      </c>
      <c r="O7512" s="10" t="s">
        <v>1013</v>
      </c>
      <c r="P7512" s="10" t="str">
        <f>VLOOKUP(O7512,Products!$A:$E,3,FALSE)</f>
        <v>Dell</v>
      </c>
      <c r="Q7512" s="31">
        <f>INDEX(Products!$E:$E,MATCH(O7512,Products!$A:$A,0))</f>
        <v>0.28000000000000003</v>
      </c>
      <c r="R7512" s="10" t="s">
        <v>41</v>
      </c>
      <c r="S7512" s="10" t="s">
        <v>61</v>
      </c>
      <c r="T7512" s="10" t="s">
        <v>1014</v>
      </c>
      <c r="U7512" s="12">
        <v>123.92</v>
      </c>
      <c r="V7512" s="12">
        <v>4</v>
      </c>
      <c r="W7512" s="12">
        <v>0</v>
      </c>
      <c r="X7512" s="12">
        <v>33.458399999999997</v>
      </c>
    </row>
    <row r="7513" spans="1:24" ht="14" x14ac:dyDescent="0.3">
      <c r="A7513" s="9">
        <v>7508</v>
      </c>
      <c r="B7513" s="14" t="s">
        <v>9727</v>
      </c>
      <c r="C7513" s="15">
        <v>46139</v>
      </c>
      <c r="D7513" s="15">
        <v>46143</v>
      </c>
      <c r="E7513" s="10" t="s">
        <v>44</v>
      </c>
      <c r="F7513" s="10" t="s">
        <v>423</v>
      </c>
      <c r="G7513" s="10" t="s">
        <v>424</v>
      </c>
      <c r="H7513" s="10" t="s">
        <v>36</v>
      </c>
      <c r="I7513" s="10" t="s">
        <v>23</v>
      </c>
      <c r="J7513" s="10" t="s">
        <v>93</v>
      </c>
      <c r="K7513" s="10" t="s">
        <v>94</v>
      </c>
      <c r="L7513" s="10">
        <v>76106</v>
      </c>
      <c r="M7513" s="10" t="s">
        <v>95</v>
      </c>
      <c r="N7513" s="10" t="str">
        <f>_xlfn.XLOOKUP($M:$M,People!$B:$B,People!A:A)</f>
        <v>Roxanne Rodriguez</v>
      </c>
      <c r="O7513" s="10" t="s">
        <v>1112</v>
      </c>
      <c r="P7513" s="10" t="str">
        <f>VLOOKUP(O7513,Products!$A:$E,3,FALSE)</f>
        <v>Office Depot</v>
      </c>
      <c r="Q7513" s="31">
        <f>INDEX(Products!$E:$E,MATCH(O7513,Products!$A:$A,0))</f>
        <v>0.26</v>
      </c>
      <c r="R7513" s="10" t="s">
        <v>41</v>
      </c>
      <c r="S7513" s="10" t="s">
        <v>42</v>
      </c>
      <c r="T7513" s="10" t="s">
        <v>1113</v>
      </c>
      <c r="U7513" s="12">
        <v>33.119999999999997</v>
      </c>
      <c r="V7513" s="12">
        <v>4</v>
      </c>
      <c r="W7513" s="12">
        <v>0.2</v>
      </c>
      <c r="X7513" s="12">
        <v>11.592000000000001</v>
      </c>
    </row>
    <row r="7514" spans="1:24" ht="14" x14ac:dyDescent="0.3">
      <c r="A7514" s="9">
        <v>7509</v>
      </c>
      <c r="B7514" s="14" t="s">
        <v>9730</v>
      </c>
      <c r="C7514" s="15">
        <v>46140</v>
      </c>
      <c r="D7514" s="15">
        <v>46144</v>
      </c>
      <c r="E7514" s="10" t="s">
        <v>44</v>
      </c>
      <c r="F7514" s="10" t="s">
        <v>4829</v>
      </c>
      <c r="G7514" s="10" t="s">
        <v>4830</v>
      </c>
      <c r="H7514" s="10" t="s">
        <v>22</v>
      </c>
      <c r="I7514" s="10" t="s">
        <v>23</v>
      </c>
      <c r="J7514" s="10" t="s">
        <v>458</v>
      </c>
      <c r="K7514" s="10" t="s">
        <v>80</v>
      </c>
      <c r="L7514" s="10">
        <v>28403</v>
      </c>
      <c r="M7514" s="10" t="s">
        <v>26</v>
      </c>
      <c r="N7514" s="10" t="str">
        <f>_xlfn.XLOOKUP($M:$M,People!$B:$B,People!A:A)</f>
        <v>Fred Suzuki</v>
      </c>
      <c r="O7514" s="10" t="s">
        <v>4069</v>
      </c>
      <c r="P7514" s="10" t="str">
        <f>VLOOKUP(O7514,Products!$A:$E,3,FALSE)</f>
        <v>IKEA</v>
      </c>
      <c r="Q7514" s="31">
        <f>INDEX(Products!$E:$E,MATCH(O7514,Products!$A:$A,0))</f>
        <v>0.3</v>
      </c>
      <c r="R7514" s="10" t="s">
        <v>41</v>
      </c>
      <c r="S7514" s="10" t="s">
        <v>71</v>
      </c>
      <c r="T7514" s="10" t="s">
        <v>4070</v>
      </c>
      <c r="U7514" s="12">
        <v>28.08</v>
      </c>
      <c r="V7514" s="12">
        <v>3</v>
      </c>
      <c r="W7514" s="12">
        <v>0.2</v>
      </c>
      <c r="X7514" s="12">
        <v>5.2650000000000006</v>
      </c>
    </row>
    <row r="7515" spans="1:24" ht="14" x14ac:dyDescent="0.3">
      <c r="A7515" s="9">
        <v>7510</v>
      </c>
      <c r="B7515" s="14" t="s">
        <v>9731</v>
      </c>
      <c r="C7515" s="15">
        <v>46140</v>
      </c>
      <c r="D7515" s="15">
        <v>46144</v>
      </c>
      <c r="E7515" s="10" t="s">
        <v>44</v>
      </c>
      <c r="F7515" s="10" t="s">
        <v>1541</v>
      </c>
      <c r="G7515" s="10" t="s">
        <v>1542</v>
      </c>
      <c r="H7515" s="10" t="s">
        <v>36</v>
      </c>
      <c r="I7515" s="10" t="s">
        <v>23</v>
      </c>
      <c r="J7515" s="10" t="s">
        <v>131</v>
      </c>
      <c r="K7515" s="10" t="s">
        <v>132</v>
      </c>
      <c r="L7515" s="10">
        <v>19143</v>
      </c>
      <c r="M7515" s="10" t="s">
        <v>133</v>
      </c>
      <c r="N7515" s="10" t="str">
        <f>_xlfn.XLOOKUP($M:$M,People!$B:$B,People!A:A)</f>
        <v>Chuck Magee</v>
      </c>
      <c r="O7515" s="10" t="s">
        <v>115</v>
      </c>
      <c r="P7515" s="10" t="str">
        <f>VLOOKUP(O7515,Products!$A:$E,3,FALSE)</f>
        <v>Canon</v>
      </c>
      <c r="Q7515" s="31">
        <f>INDEX(Products!$E:$E,MATCH(O7515,Products!$A:$A,0))</f>
        <v>0.3</v>
      </c>
      <c r="R7515" s="10" t="s">
        <v>41</v>
      </c>
      <c r="S7515" s="10" t="s">
        <v>61</v>
      </c>
      <c r="T7515" s="10" t="s">
        <v>116</v>
      </c>
      <c r="U7515" s="12">
        <v>6.8480000000000008</v>
      </c>
      <c r="V7515" s="12">
        <v>2</v>
      </c>
      <c r="W7515" s="12">
        <v>0.2</v>
      </c>
      <c r="X7515" s="12">
        <v>0.77039999999999909</v>
      </c>
    </row>
    <row r="7516" spans="1:24" ht="14" x14ac:dyDescent="0.3">
      <c r="A7516" s="9">
        <v>7511</v>
      </c>
      <c r="B7516" s="14" t="s">
        <v>9731</v>
      </c>
      <c r="C7516" s="15">
        <v>46140</v>
      </c>
      <c r="D7516" s="15">
        <v>46144</v>
      </c>
      <c r="E7516" s="10" t="s">
        <v>44</v>
      </c>
      <c r="F7516" s="10" t="s">
        <v>1541</v>
      </c>
      <c r="G7516" s="10" t="s">
        <v>1542</v>
      </c>
      <c r="H7516" s="10" t="s">
        <v>36</v>
      </c>
      <c r="I7516" s="10" t="s">
        <v>23</v>
      </c>
      <c r="J7516" s="10" t="s">
        <v>131</v>
      </c>
      <c r="K7516" s="10" t="s">
        <v>132</v>
      </c>
      <c r="L7516" s="10">
        <v>19143</v>
      </c>
      <c r="M7516" s="10" t="s">
        <v>133</v>
      </c>
      <c r="N7516" s="10" t="str">
        <f>_xlfn.XLOOKUP($M:$M,People!$B:$B,People!A:A)</f>
        <v>Chuck Magee</v>
      </c>
      <c r="O7516" s="10" t="s">
        <v>1578</v>
      </c>
      <c r="P7516" s="10" t="str">
        <f>VLOOKUP(O7516,Products!$A:$E,3,FALSE)</f>
        <v>HP</v>
      </c>
      <c r="Q7516" s="31">
        <f>INDEX(Products!$E:$E,MATCH(O7516,Products!$A:$A,0))</f>
        <v>0.35</v>
      </c>
      <c r="R7516" s="10" t="s">
        <v>41</v>
      </c>
      <c r="S7516" s="10" t="s">
        <v>53</v>
      </c>
      <c r="T7516" s="10" t="s">
        <v>1579</v>
      </c>
      <c r="U7516" s="12">
        <v>8.3840000000000003</v>
      </c>
      <c r="V7516" s="12">
        <v>1</v>
      </c>
      <c r="W7516" s="12">
        <v>0.2</v>
      </c>
      <c r="X7516" s="12">
        <v>0.73360000000000003</v>
      </c>
    </row>
    <row r="7517" spans="1:24" ht="14" x14ac:dyDescent="0.3">
      <c r="A7517" s="9">
        <v>7512</v>
      </c>
      <c r="B7517" s="14" t="s">
        <v>9732</v>
      </c>
      <c r="C7517" s="15">
        <v>46140</v>
      </c>
      <c r="D7517" s="15">
        <v>46144</v>
      </c>
      <c r="E7517" s="10" t="s">
        <v>44</v>
      </c>
      <c r="F7517" s="10" t="s">
        <v>3690</v>
      </c>
      <c r="G7517" s="10" t="s">
        <v>3691</v>
      </c>
      <c r="H7517" s="10" t="s">
        <v>22</v>
      </c>
      <c r="I7517" s="10" t="s">
        <v>23</v>
      </c>
      <c r="J7517" s="10" t="s">
        <v>5841</v>
      </c>
      <c r="K7517" s="10" t="s">
        <v>48</v>
      </c>
      <c r="L7517" s="10">
        <v>34741</v>
      </c>
      <c r="M7517" s="10" t="s">
        <v>26</v>
      </c>
      <c r="N7517" s="10" t="str">
        <f>_xlfn.XLOOKUP($M:$M,People!$B:$B,People!A:A)</f>
        <v>Fred Suzuki</v>
      </c>
      <c r="O7517" s="10" t="s">
        <v>3708</v>
      </c>
      <c r="P7517" s="10" t="str">
        <f>VLOOKUP(O7517,Products!$A:$E,3,FALSE)</f>
        <v>Canon</v>
      </c>
      <c r="Q7517" s="31">
        <f>INDEX(Products!$E:$E,MATCH(O7517,Products!$A:$A,0))</f>
        <v>0.32</v>
      </c>
      <c r="R7517" s="10" t="s">
        <v>64</v>
      </c>
      <c r="S7517" s="10" t="s">
        <v>65</v>
      </c>
      <c r="T7517" s="10" t="s">
        <v>3709</v>
      </c>
      <c r="U7517" s="12">
        <v>751.98400000000004</v>
      </c>
      <c r="V7517" s="12">
        <v>2</v>
      </c>
      <c r="W7517" s="12">
        <v>0.2</v>
      </c>
      <c r="X7517" s="12">
        <v>84.598199999999878</v>
      </c>
    </row>
    <row r="7518" spans="1:24" ht="14" x14ac:dyDescent="0.3">
      <c r="A7518" s="9">
        <v>7513</v>
      </c>
      <c r="B7518" s="14" t="s">
        <v>9733</v>
      </c>
      <c r="C7518" s="15">
        <v>46141</v>
      </c>
      <c r="D7518" s="15">
        <v>46146</v>
      </c>
      <c r="E7518" s="10" t="s">
        <v>19</v>
      </c>
      <c r="F7518" s="10" t="s">
        <v>3595</v>
      </c>
      <c r="G7518" s="10" t="s">
        <v>3596</v>
      </c>
      <c r="H7518" s="10" t="s">
        <v>36</v>
      </c>
      <c r="I7518" s="10" t="s">
        <v>23</v>
      </c>
      <c r="J7518" s="10" t="s">
        <v>758</v>
      </c>
      <c r="K7518" s="10" t="s">
        <v>438</v>
      </c>
      <c r="L7518" s="10">
        <v>43017</v>
      </c>
      <c r="M7518" s="10" t="s">
        <v>133</v>
      </c>
      <c r="N7518" s="10" t="str">
        <f>_xlfn.XLOOKUP($M:$M,People!$B:$B,People!A:A)</f>
        <v>Chuck Magee</v>
      </c>
      <c r="O7518" s="10" t="s">
        <v>3597</v>
      </c>
      <c r="P7518" s="10" t="str">
        <f>VLOOKUP(O7518,Products!$A:$E,3,FALSE)</f>
        <v>Avery</v>
      </c>
      <c r="Q7518" s="31">
        <f>INDEX(Products!$E:$E,MATCH(O7518,Products!$A:$A,0))</f>
        <v>0.39</v>
      </c>
      <c r="R7518" s="10" t="s">
        <v>28</v>
      </c>
      <c r="S7518" s="10" t="s">
        <v>50</v>
      </c>
      <c r="T7518" s="10" t="s">
        <v>3598</v>
      </c>
      <c r="U7518" s="12">
        <v>1048.3499999999999</v>
      </c>
      <c r="V7518" s="12">
        <v>5</v>
      </c>
      <c r="W7518" s="12">
        <v>0.4</v>
      </c>
      <c r="X7518" s="12">
        <v>-69.889999999999986</v>
      </c>
    </row>
    <row r="7519" spans="1:24" ht="14" x14ac:dyDescent="0.3">
      <c r="A7519" s="9">
        <v>7514</v>
      </c>
      <c r="B7519" s="14" t="s">
        <v>9734</v>
      </c>
      <c r="C7519" s="15">
        <v>46141</v>
      </c>
      <c r="D7519" s="15">
        <v>46146</v>
      </c>
      <c r="E7519" s="10" t="s">
        <v>44</v>
      </c>
      <c r="F7519" s="10" t="s">
        <v>2878</v>
      </c>
      <c r="G7519" s="10" t="s">
        <v>2879</v>
      </c>
      <c r="H7519" s="10" t="s">
        <v>22</v>
      </c>
      <c r="I7519" s="10" t="s">
        <v>23</v>
      </c>
      <c r="J7519" s="10" t="s">
        <v>4644</v>
      </c>
      <c r="K7519" s="10" t="s">
        <v>691</v>
      </c>
      <c r="L7519" s="10">
        <v>7050</v>
      </c>
      <c r="M7519" s="10" t="s">
        <v>133</v>
      </c>
      <c r="N7519" s="10" t="str">
        <f>_xlfn.XLOOKUP($M:$M,People!$B:$B,People!A:A)</f>
        <v>Chuck Magee</v>
      </c>
      <c r="O7519" s="10" t="s">
        <v>2464</v>
      </c>
      <c r="P7519" s="10" t="str">
        <f>VLOOKUP(O7519,Products!$A:$E,3,FALSE)</f>
        <v>3M</v>
      </c>
      <c r="Q7519" s="31">
        <f>INDEX(Products!$E:$E,MATCH(O7519,Products!$A:$A,0))</f>
        <v>0.32</v>
      </c>
      <c r="R7519" s="10" t="s">
        <v>41</v>
      </c>
      <c r="S7519" s="10" t="s">
        <v>42</v>
      </c>
      <c r="T7519" s="10" t="s">
        <v>2465</v>
      </c>
      <c r="U7519" s="12">
        <v>4.91</v>
      </c>
      <c r="V7519" s="12">
        <v>1</v>
      </c>
      <c r="W7519" s="12">
        <v>0</v>
      </c>
      <c r="X7519" s="12">
        <v>2.4058999999999999</v>
      </c>
    </row>
    <row r="7520" spans="1:24" ht="14" x14ac:dyDescent="0.3">
      <c r="A7520" s="9">
        <v>7515</v>
      </c>
      <c r="B7520" s="14" t="s">
        <v>9735</v>
      </c>
      <c r="C7520" s="15">
        <v>46142</v>
      </c>
      <c r="D7520" s="15">
        <v>46147</v>
      </c>
      <c r="E7520" s="10" t="s">
        <v>44</v>
      </c>
      <c r="F7520" s="10" t="s">
        <v>1033</v>
      </c>
      <c r="G7520" s="10" t="s">
        <v>1034</v>
      </c>
      <c r="H7520" s="10" t="s">
        <v>36</v>
      </c>
      <c r="I7520" s="10" t="s">
        <v>23</v>
      </c>
      <c r="J7520" s="10" t="s">
        <v>114</v>
      </c>
      <c r="K7520" s="10" t="s">
        <v>38</v>
      </c>
      <c r="L7520" s="10">
        <v>94110</v>
      </c>
      <c r="M7520" s="10" t="s">
        <v>39</v>
      </c>
      <c r="N7520" s="10" t="str">
        <f>_xlfn.XLOOKUP($M:$M,People!$B:$B,People!A:A)</f>
        <v>Sadie Pawthorne</v>
      </c>
      <c r="O7520" s="10" t="s">
        <v>1989</v>
      </c>
      <c r="P7520" s="10" t="str">
        <f>VLOOKUP(O7520,Products!$A:$E,3,FALSE)</f>
        <v>HP</v>
      </c>
      <c r="Q7520" s="31">
        <f>INDEX(Products!$E:$E,MATCH(O7520,Products!$A:$A,0))</f>
        <v>0.28999999999999998</v>
      </c>
      <c r="R7520" s="10" t="s">
        <v>28</v>
      </c>
      <c r="S7520" s="10" t="s">
        <v>58</v>
      </c>
      <c r="T7520" s="10" t="s">
        <v>1990</v>
      </c>
      <c r="U7520" s="12">
        <v>64.959999999999994</v>
      </c>
      <c r="V7520" s="12">
        <v>2</v>
      </c>
      <c r="W7520" s="12">
        <v>0</v>
      </c>
      <c r="X7520" s="12">
        <v>21.436799999999998</v>
      </c>
    </row>
    <row r="7521" spans="1:24" ht="14" x14ac:dyDescent="0.3">
      <c r="A7521" s="9">
        <v>7516</v>
      </c>
      <c r="B7521" s="14" t="s">
        <v>9736</v>
      </c>
      <c r="C7521" s="15">
        <v>46142</v>
      </c>
      <c r="D7521" s="15">
        <v>46146</v>
      </c>
      <c r="E7521" s="10" t="s">
        <v>44</v>
      </c>
      <c r="F7521" s="10" t="s">
        <v>2921</v>
      </c>
      <c r="G7521" s="10" t="s">
        <v>2922</v>
      </c>
      <c r="H7521" s="10" t="s">
        <v>92</v>
      </c>
      <c r="I7521" s="10" t="s">
        <v>23</v>
      </c>
      <c r="J7521" s="10" t="s">
        <v>5852</v>
      </c>
      <c r="K7521" s="10" t="s">
        <v>48</v>
      </c>
      <c r="L7521" s="10">
        <v>32771</v>
      </c>
      <c r="M7521" s="10" t="s">
        <v>26</v>
      </c>
      <c r="N7521" s="10" t="str">
        <f>_xlfn.XLOOKUP($M:$M,People!$B:$B,People!A:A)</f>
        <v>Fred Suzuki</v>
      </c>
      <c r="O7521" s="10" t="s">
        <v>5605</v>
      </c>
      <c r="P7521" s="10" t="str">
        <f>VLOOKUP(O7521,Products!$A:$E,3,FALSE)</f>
        <v>3M</v>
      </c>
      <c r="Q7521" s="31">
        <f>INDEX(Products!$E:$E,MATCH(O7521,Products!$A:$A,0))</f>
        <v>0.38</v>
      </c>
      <c r="R7521" s="10" t="s">
        <v>28</v>
      </c>
      <c r="S7521" s="10" t="s">
        <v>58</v>
      </c>
      <c r="T7521" s="10" t="s">
        <v>5606</v>
      </c>
      <c r="U7521" s="12">
        <v>220.70400000000001</v>
      </c>
      <c r="V7521" s="12">
        <v>6</v>
      </c>
      <c r="W7521" s="12">
        <v>0.2</v>
      </c>
      <c r="X7521" s="12">
        <v>-8.2764000000000379</v>
      </c>
    </row>
    <row r="7522" spans="1:24" ht="14" x14ac:dyDescent="0.3">
      <c r="A7522" s="9">
        <v>7517</v>
      </c>
      <c r="B7522" s="14" t="s">
        <v>9737</v>
      </c>
      <c r="C7522" s="15">
        <v>46142</v>
      </c>
      <c r="D7522" s="15">
        <v>46147</v>
      </c>
      <c r="E7522" s="10" t="s">
        <v>44</v>
      </c>
      <c r="F7522" s="10" t="s">
        <v>1216</v>
      </c>
      <c r="G7522" s="10" t="s">
        <v>1217</v>
      </c>
      <c r="H7522" s="10" t="s">
        <v>36</v>
      </c>
      <c r="I7522" s="10" t="s">
        <v>23</v>
      </c>
      <c r="J7522" s="10" t="s">
        <v>4589</v>
      </c>
      <c r="K7522" s="10" t="s">
        <v>48</v>
      </c>
      <c r="L7522" s="10">
        <v>33068</v>
      </c>
      <c r="M7522" s="10" t="s">
        <v>26</v>
      </c>
      <c r="N7522" s="10" t="str">
        <f>_xlfn.XLOOKUP($M:$M,People!$B:$B,People!A:A)</f>
        <v>Fred Suzuki</v>
      </c>
      <c r="O7522" s="10" t="s">
        <v>1188</v>
      </c>
      <c r="P7522" s="10" t="str">
        <f>VLOOKUP(O7522,Products!$A:$E,3,FALSE)</f>
        <v>3M</v>
      </c>
      <c r="Q7522" s="31">
        <f>INDEX(Products!$E:$E,MATCH(O7522,Products!$A:$A,0))</f>
        <v>0.26</v>
      </c>
      <c r="R7522" s="10" t="s">
        <v>28</v>
      </c>
      <c r="S7522" s="10" t="s">
        <v>58</v>
      </c>
      <c r="T7522" s="10" t="s">
        <v>1189</v>
      </c>
      <c r="U7522" s="12">
        <v>23.680000000000003</v>
      </c>
      <c r="V7522" s="12">
        <v>8</v>
      </c>
      <c r="W7522" s="12">
        <v>0.2</v>
      </c>
      <c r="X7522" s="12">
        <v>6.216000000000002</v>
      </c>
    </row>
    <row r="7523" spans="1:24" ht="14" x14ac:dyDescent="0.3">
      <c r="A7523" s="9">
        <v>7518</v>
      </c>
      <c r="B7523" s="14" t="s">
        <v>9738</v>
      </c>
      <c r="C7523" s="15">
        <v>46142</v>
      </c>
      <c r="D7523" s="15">
        <v>46147</v>
      </c>
      <c r="E7523" s="10" t="s">
        <v>44</v>
      </c>
      <c r="F7523" s="10" t="s">
        <v>2486</v>
      </c>
      <c r="G7523" s="10" t="s">
        <v>2487</v>
      </c>
      <c r="H7523" s="10" t="s">
        <v>92</v>
      </c>
      <c r="I7523" s="10" t="s">
        <v>23</v>
      </c>
      <c r="J7523" s="10" t="s">
        <v>2887</v>
      </c>
      <c r="K7523" s="10" t="s">
        <v>48</v>
      </c>
      <c r="L7523" s="10">
        <v>33437</v>
      </c>
      <c r="M7523" s="10" t="s">
        <v>26</v>
      </c>
      <c r="N7523" s="10" t="str">
        <f>_xlfn.XLOOKUP($M:$M,People!$B:$B,People!A:A)</f>
        <v>Fred Suzuki</v>
      </c>
      <c r="O7523" s="10" t="s">
        <v>2914</v>
      </c>
      <c r="P7523" s="10" t="str">
        <f>VLOOKUP(O7523,Products!$A:$E,3,FALSE)</f>
        <v>Samsung</v>
      </c>
      <c r="Q7523" s="31">
        <f>INDEX(Products!$E:$E,MATCH(O7523,Products!$A:$A,0))</f>
        <v>0.35</v>
      </c>
      <c r="R7523" s="10" t="s">
        <v>41</v>
      </c>
      <c r="S7523" s="10" t="s">
        <v>61</v>
      </c>
      <c r="T7523" s="10" t="s">
        <v>2548</v>
      </c>
      <c r="U7523" s="12">
        <v>15.528</v>
      </c>
      <c r="V7523" s="12">
        <v>3</v>
      </c>
      <c r="W7523" s="12">
        <v>0.2</v>
      </c>
      <c r="X7523" s="12">
        <v>4.8524999999999991</v>
      </c>
    </row>
    <row r="7524" spans="1:24" ht="14" x14ac:dyDescent="0.3">
      <c r="A7524" s="9">
        <v>7519</v>
      </c>
      <c r="B7524" s="14" t="s">
        <v>9739</v>
      </c>
      <c r="C7524" s="15">
        <v>46142</v>
      </c>
      <c r="D7524" s="15">
        <v>46147</v>
      </c>
      <c r="E7524" s="10" t="s">
        <v>44</v>
      </c>
      <c r="F7524" s="10" t="s">
        <v>784</v>
      </c>
      <c r="G7524" s="10" t="s">
        <v>785</v>
      </c>
      <c r="H7524" s="10" t="s">
        <v>36</v>
      </c>
      <c r="I7524" s="10" t="s">
        <v>23</v>
      </c>
      <c r="J7524" s="10" t="s">
        <v>37</v>
      </c>
      <c r="K7524" s="10" t="s">
        <v>38</v>
      </c>
      <c r="L7524" s="10">
        <v>90008</v>
      </c>
      <c r="M7524" s="10" t="s">
        <v>39</v>
      </c>
      <c r="N7524" s="10" t="str">
        <f>_xlfn.XLOOKUP($M:$M,People!$B:$B,People!A:A)</f>
        <v>Sadie Pawthorne</v>
      </c>
      <c r="O7524" s="10" t="s">
        <v>986</v>
      </c>
      <c r="P7524" s="10" t="str">
        <f>VLOOKUP(O7524,Products!$A:$E,3,FALSE)</f>
        <v>IKEA</v>
      </c>
      <c r="Q7524" s="31">
        <f>INDEX(Products!$E:$E,MATCH(O7524,Products!$A:$A,0))</f>
        <v>0.26</v>
      </c>
      <c r="R7524" s="10" t="s">
        <v>41</v>
      </c>
      <c r="S7524" s="10" t="s">
        <v>61</v>
      </c>
      <c r="T7524" s="10" t="s">
        <v>987</v>
      </c>
      <c r="U7524" s="12">
        <v>9.7799999999999994</v>
      </c>
      <c r="V7524" s="12">
        <v>2</v>
      </c>
      <c r="W7524" s="12">
        <v>0</v>
      </c>
      <c r="X7524" s="12">
        <v>4.0098000000000003</v>
      </c>
    </row>
    <row r="7525" spans="1:24" ht="14" x14ac:dyDescent="0.3">
      <c r="A7525" s="9">
        <v>7520</v>
      </c>
      <c r="B7525" s="14" t="s">
        <v>9736</v>
      </c>
      <c r="C7525" s="15">
        <v>46142</v>
      </c>
      <c r="D7525" s="15">
        <v>46146</v>
      </c>
      <c r="E7525" s="10" t="s">
        <v>44</v>
      </c>
      <c r="F7525" s="10" t="s">
        <v>2921</v>
      </c>
      <c r="G7525" s="10" t="s">
        <v>2922</v>
      </c>
      <c r="H7525" s="10" t="s">
        <v>92</v>
      </c>
      <c r="I7525" s="10" t="s">
        <v>23</v>
      </c>
      <c r="J7525" s="10" t="s">
        <v>5852</v>
      </c>
      <c r="K7525" s="10" t="s">
        <v>48</v>
      </c>
      <c r="L7525" s="10">
        <v>32771</v>
      </c>
      <c r="M7525" s="10" t="s">
        <v>26</v>
      </c>
      <c r="N7525" s="10" t="str">
        <f>_xlfn.XLOOKUP($M:$M,People!$B:$B,People!A:A)</f>
        <v>Fred Suzuki</v>
      </c>
      <c r="O7525" s="10" t="s">
        <v>3154</v>
      </c>
      <c r="P7525" s="10" t="str">
        <f>VLOOKUP(O7525,Products!$A:$E,3,FALSE)</f>
        <v>Samsung</v>
      </c>
      <c r="Q7525" s="31">
        <f>INDEX(Products!$E:$E,MATCH(O7525,Products!$A:$A,0))</f>
        <v>0.33</v>
      </c>
      <c r="R7525" s="10" t="s">
        <v>41</v>
      </c>
      <c r="S7525" s="10" t="s">
        <v>68</v>
      </c>
      <c r="T7525" s="10" t="s">
        <v>3155</v>
      </c>
      <c r="U7525" s="12">
        <v>4.8420000000000005</v>
      </c>
      <c r="V7525" s="12">
        <v>3</v>
      </c>
      <c r="W7525" s="12">
        <v>0.7</v>
      </c>
      <c r="X7525" s="12">
        <v>-3.5507999999999988</v>
      </c>
    </row>
    <row r="7526" spans="1:24" ht="14" x14ac:dyDescent="0.3">
      <c r="A7526" s="9">
        <v>7521</v>
      </c>
      <c r="B7526" s="14" t="s">
        <v>9740</v>
      </c>
      <c r="C7526" s="15">
        <v>46142</v>
      </c>
      <c r="D7526" s="15">
        <v>46147</v>
      </c>
      <c r="E7526" s="10" t="s">
        <v>44</v>
      </c>
      <c r="F7526" s="10" t="s">
        <v>4743</v>
      </c>
      <c r="G7526" s="10" t="s">
        <v>4744</v>
      </c>
      <c r="H7526" s="10" t="s">
        <v>92</v>
      </c>
      <c r="I7526" s="10" t="s">
        <v>23</v>
      </c>
      <c r="J7526" s="10" t="s">
        <v>5356</v>
      </c>
      <c r="K7526" s="10" t="s">
        <v>189</v>
      </c>
      <c r="L7526" s="10">
        <v>61832</v>
      </c>
      <c r="M7526" s="10" t="s">
        <v>95</v>
      </c>
      <c r="N7526" s="10" t="str">
        <f>_xlfn.XLOOKUP($M:$M,People!$B:$B,People!A:A)</f>
        <v>Roxanne Rodriguez</v>
      </c>
      <c r="O7526" s="10" t="s">
        <v>1938</v>
      </c>
      <c r="P7526" s="10" t="str">
        <f>VLOOKUP(O7526,Products!$A:$E,3,FALSE)</f>
        <v>3M</v>
      </c>
      <c r="Q7526" s="31">
        <f>INDEX(Products!$E:$E,MATCH(O7526,Products!$A:$A,0))</f>
        <v>0.28000000000000003</v>
      </c>
      <c r="R7526" s="10" t="s">
        <v>41</v>
      </c>
      <c r="S7526" s="10" t="s">
        <v>68</v>
      </c>
      <c r="T7526" s="10" t="s">
        <v>1939</v>
      </c>
      <c r="U7526" s="12">
        <v>43.371999999999993</v>
      </c>
      <c r="V7526" s="12">
        <v>7</v>
      </c>
      <c r="W7526" s="12">
        <v>0.8</v>
      </c>
      <c r="X7526" s="12">
        <v>-69.395200000000031</v>
      </c>
    </row>
    <row r="7527" spans="1:24" ht="14" x14ac:dyDescent="0.3">
      <c r="A7527" s="9">
        <v>7522</v>
      </c>
      <c r="B7527" s="14" t="s">
        <v>9741</v>
      </c>
      <c r="C7527" s="15">
        <v>46142</v>
      </c>
      <c r="D7527" s="15">
        <v>46146</v>
      </c>
      <c r="E7527" s="10" t="s">
        <v>44</v>
      </c>
      <c r="F7527" s="10" t="s">
        <v>933</v>
      </c>
      <c r="G7527" s="10" t="s">
        <v>934</v>
      </c>
      <c r="H7527" s="10" t="s">
        <v>92</v>
      </c>
      <c r="I7527" s="10" t="s">
        <v>23</v>
      </c>
      <c r="J7527" s="10" t="s">
        <v>37</v>
      </c>
      <c r="K7527" s="10" t="s">
        <v>38</v>
      </c>
      <c r="L7527" s="10">
        <v>90032</v>
      </c>
      <c r="M7527" s="10" t="s">
        <v>39</v>
      </c>
      <c r="N7527" s="10" t="str">
        <f>_xlfn.XLOOKUP($M:$M,People!$B:$B,People!A:A)</f>
        <v>Sadie Pawthorne</v>
      </c>
      <c r="O7527" s="10" t="s">
        <v>2312</v>
      </c>
      <c r="P7527" s="10" t="str">
        <f>VLOOKUP(O7527,Products!$A:$E,3,FALSE)</f>
        <v>3M</v>
      </c>
      <c r="Q7527" s="31">
        <f>INDEX(Products!$E:$E,MATCH(O7527,Products!$A:$A,0))</f>
        <v>0.4</v>
      </c>
      <c r="R7527" s="10" t="s">
        <v>41</v>
      </c>
      <c r="S7527" s="10" t="s">
        <v>68</v>
      </c>
      <c r="T7527" s="10" t="s">
        <v>2313</v>
      </c>
      <c r="U7527" s="12">
        <v>23.24</v>
      </c>
      <c r="V7527" s="12">
        <v>5</v>
      </c>
      <c r="W7527" s="12">
        <v>0.2</v>
      </c>
      <c r="X7527" s="12">
        <v>7.5529999999999982</v>
      </c>
    </row>
    <row r="7528" spans="1:24" ht="14" x14ac:dyDescent="0.3">
      <c r="A7528" s="9">
        <v>7523</v>
      </c>
      <c r="B7528" s="14" t="s">
        <v>9742</v>
      </c>
      <c r="C7528" s="15">
        <v>46142</v>
      </c>
      <c r="D7528" s="15">
        <v>46148</v>
      </c>
      <c r="E7528" s="10" t="s">
        <v>44</v>
      </c>
      <c r="F7528" s="10" t="s">
        <v>2995</v>
      </c>
      <c r="G7528" s="10" t="s">
        <v>2996</v>
      </c>
      <c r="H7528" s="10" t="s">
        <v>36</v>
      </c>
      <c r="I7528" s="10" t="s">
        <v>23</v>
      </c>
      <c r="J7528" s="10" t="s">
        <v>131</v>
      </c>
      <c r="K7528" s="10" t="s">
        <v>132</v>
      </c>
      <c r="L7528" s="10">
        <v>19143</v>
      </c>
      <c r="M7528" s="10" t="s">
        <v>133</v>
      </c>
      <c r="N7528" s="10" t="str">
        <f>_xlfn.XLOOKUP($M:$M,People!$B:$B,People!A:A)</f>
        <v>Chuck Magee</v>
      </c>
      <c r="O7528" s="10" t="s">
        <v>3528</v>
      </c>
      <c r="P7528" s="10" t="str">
        <f>VLOOKUP(O7528,Products!$A:$E,3,FALSE)</f>
        <v>IKEA</v>
      </c>
      <c r="Q7528" s="31">
        <f>INDEX(Products!$E:$E,MATCH(O7528,Products!$A:$A,0))</f>
        <v>0.36</v>
      </c>
      <c r="R7528" s="10" t="s">
        <v>41</v>
      </c>
      <c r="S7528" s="10" t="s">
        <v>68</v>
      </c>
      <c r="T7528" s="10" t="s">
        <v>3529</v>
      </c>
      <c r="U7528" s="12">
        <v>13.896000000000001</v>
      </c>
      <c r="V7528" s="12">
        <v>3</v>
      </c>
      <c r="W7528" s="12">
        <v>0.7</v>
      </c>
      <c r="X7528" s="12">
        <v>-9.2639999999999993</v>
      </c>
    </row>
    <row r="7529" spans="1:24" ht="14" x14ac:dyDescent="0.3">
      <c r="A7529" s="9">
        <v>7524</v>
      </c>
      <c r="B7529" s="14" t="s">
        <v>9735</v>
      </c>
      <c r="C7529" s="15">
        <v>46142</v>
      </c>
      <c r="D7529" s="15">
        <v>46147</v>
      </c>
      <c r="E7529" s="10" t="s">
        <v>44</v>
      </c>
      <c r="F7529" s="10" t="s">
        <v>1033</v>
      </c>
      <c r="G7529" s="10" t="s">
        <v>1034</v>
      </c>
      <c r="H7529" s="10" t="s">
        <v>36</v>
      </c>
      <c r="I7529" s="10" t="s">
        <v>23</v>
      </c>
      <c r="J7529" s="10" t="s">
        <v>114</v>
      </c>
      <c r="K7529" s="10" t="s">
        <v>38</v>
      </c>
      <c r="L7529" s="10">
        <v>94110</v>
      </c>
      <c r="M7529" s="10" t="s">
        <v>39</v>
      </c>
      <c r="N7529" s="10" t="str">
        <f>_xlfn.XLOOKUP($M:$M,People!$B:$B,People!A:A)</f>
        <v>Sadie Pawthorne</v>
      </c>
      <c r="O7529" s="10" t="s">
        <v>1962</v>
      </c>
      <c r="P7529" s="10" t="str">
        <f>VLOOKUP(O7529,Products!$A:$E,3,FALSE)</f>
        <v>Avery</v>
      </c>
      <c r="Q7529" s="31">
        <f>INDEX(Products!$E:$E,MATCH(O7529,Products!$A:$A,0))</f>
        <v>0.27</v>
      </c>
      <c r="R7529" s="10" t="s">
        <v>41</v>
      </c>
      <c r="S7529" s="10" t="s">
        <v>155</v>
      </c>
      <c r="T7529" s="10" t="s">
        <v>1963</v>
      </c>
      <c r="U7529" s="12">
        <v>30.56</v>
      </c>
      <c r="V7529" s="12">
        <v>4</v>
      </c>
      <c r="W7529" s="12">
        <v>0</v>
      </c>
      <c r="X7529" s="12">
        <v>14.974399999999999</v>
      </c>
    </row>
    <row r="7530" spans="1:24" ht="14" x14ac:dyDescent="0.3">
      <c r="A7530" s="9">
        <v>7525</v>
      </c>
      <c r="B7530" s="14" t="s">
        <v>9743</v>
      </c>
      <c r="C7530" s="15">
        <v>46142</v>
      </c>
      <c r="D7530" s="15">
        <v>46147</v>
      </c>
      <c r="E7530" s="10" t="s">
        <v>19</v>
      </c>
      <c r="F7530" s="10" t="s">
        <v>2725</v>
      </c>
      <c r="G7530" s="10" t="s">
        <v>2726</v>
      </c>
      <c r="H7530" s="10" t="s">
        <v>36</v>
      </c>
      <c r="I7530" s="10" t="s">
        <v>23</v>
      </c>
      <c r="J7530" s="10" t="s">
        <v>237</v>
      </c>
      <c r="K7530" s="10" t="s">
        <v>238</v>
      </c>
      <c r="L7530" s="10">
        <v>10024</v>
      </c>
      <c r="M7530" s="10" t="s">
        <v>133</v>
      </c>
      <c r="N7530" s="10" t="str">
        <f>_xlfn.XLOOKUP($M:$M,People!$B:$B,People!A:A)</f>
        <v>Chuck Magee</v>
      </c>
      <c r="O7530" s="10" t="s">
        <v>178</v>
      </c>
      <c r="P7530" s="10" t="str">
        <f>VLOOKUP(O7530,Products!$A:$E,3,FALSE)</f>
        <v>Samsung</v>
      </c>
      <c r="Q7530" s="31">
        <f>INDEX(Products!$E:$E,MATCH(O7530,Products!$A:$A,0))</f>
        <v>0.37</v>
      </c>
      <c r="R7530" s="10" t="s">
        <v>41</v>
      </c>
      <c r="S7530" s="10" t="s">
        <v>155</v>
      </c>
      <c r="T7530" s="10" t="s">
        <v>179</v>
      </c>
      <c r="U7530" s="12">
        <v>62.96</v>
      </c>
      <c r="V7530" s="12">
        <v>4</v>
      </c>
      <c r="W7530" s="12">
        <v>0</v>
      </c>
      <c r="X7530" s="12">
        <v>28.332000000000001</v>
      </c>
    </row>
    <row r="7531" spans="1:24" ht="14" x14ac:dyDescent="0.3">
      <c r="A7531" s="9">
        <v>7526</v>
      </c>
      <c r="B7531" s="14" t="s">
        <v>9738</v>
      </c>
      <c r="C7531" s="15">
        <v>46142</v>
      </c>
      <c r="D7531" s="15">
        <v>46147</v>
      </c>
      <c r="E7531" s="10" t="s">
        <v>44</v>
      </c>
      <c r="F7531" s="10" t="s">
        <v>2486</v>
      </c>
      <c r="G7531" s="10" t="s">
        <v>2487</v>
      </c>
      <c r="H7531" s="10" t="s">
        <v>92</v>
      </c>
      <c r="I7531" s="10" t="s">
        <v>23</v>
      </c>
      <c r="J7531" s="10" t="s">
        <v>2887</v>
      </c>
      <c r="K7531" s="10" t="s">
        <v>48</v>
      </c>
      <c r="L7531" s="10">
        <v>33437</v>
      </c>
      <c r="M7531" s="10" t="s">
        <v>26</v>
      </c>
      <c r="N7531" s="10" t="str">
        <f>_xlfn.XLOOKUP($M:$M,People!$B:$B,People!A:A)</f>
        <v>Fred Suzuki</v>
      </c>
      <c r="O7531" s="10" t="s">
        <v>2125</v>
      </c>
      <c r="P7531" s="10" t="str">
        <f>VLOOKUP(O7531,Products!$A:$E,3,FALSE)</f>
        <v>Canon</v>
      </c>
      <c r="Q7531" s="31">
        <f>INDEX(Products!$E:$E,MATCH(O7531,Products!$A:$A,0))</f>
        <v>0.34</v>
      </c>
      <c r="R7531" s="10" t="s">
        <v>41</v>
      </c>
      <c r="S7531" s="10" t="s">
        <v>42</v>
      </c>
      <c r="T7531" s="10" t="s">
        <v>2126</v>
      </c>
      <c r="U7531" s="12">
        <v>11.952000000000002</v>
      </c>
      <c r="V7531" s="12">
        <v>3</v>
      </c>
      <c r="W7531" s="12">
        <v>0.2</v>
      </c>
      <c r="X7531" s="12">
        <v>3.8843999999999994</v>
      </c>
    </row>
    <row r="7532" spans="1:24" ht="14" x14ac:dyDescent="0.3">
      <c r="A7532" s="9">
        <v>7527</v>
      </c>
      <c r="B7532" s="14" t="s">
        <v>9738</v>
      </c>
      <c r="C7532" s="15">
        <v>46142</v>
      </c>
      <c r="D7532" s="15">
        <v>46147</v>
      </c>
      <c r="E7532" s="10" t="s">
        <v>44</v>
      </c>
      <c r="F7532" s="10" t="s">
        <v>2486</v>
      </c>
      <c r="G7532" s="10" t="s">
        <v>2487</v>
      </c>
      <c r="H7532" s="10" t="s">
        <v>92</v>
      </c>
      <c r="I7532" s="10" t="s">
        <v>23</v>
      </c>
      <c r="J7532" s="10" t="s">
        <v>2887</v>
      </c>
      <c r="K7532" s="10" t="s">
        <v>48</v>
      </c>
      <c r="L7532" s="10">
        <v>33437</v>
      </c>
      <c r="M7532" s="10" t="s">
        <v>26</v>
      </c>
      <c r="N7532" s="10" t="str">
        <f>_xlfn.XLOOKUP($M:$M,People!$B:$B,People!A:A)</f>
        <v>Fred Suzuki</v>
      </c>
      <c r="O7532" s="10" t="s">
        <v>3821</v>
      </c>
      <c r="P7532" s="10" t="str">
        <f>VLOOKUP(O7532,Products!$A:$E,3,FALSE)</f>
        <v>Office Depot</v>
      </c>
      <c r="Q7532" s="31">
        <f>INDEX(Products!$E:$E,MATCH(O7532,Products!$A:$A,0))</f>
        <v>0.4</v>
      </c>
      <c r="R7532" s="10" t="s">
        <v>41</v>
      </c>
      <c r="S7532" s="10" t="s">
        <v>42</v>
      </c>
      <c r="T7532" s="10" t="s">
        <v>3822</v>
      </c>
      <c r="U7532" s="12">
        <v>4.6079999999999997</v>
      </c>
      <c r="V7532" s="12">
        <v>2</v>
      </c>
      <c r="W7532" s="12">
        <v>0.2</v>
      </c>
      <c r="X7532" s="12">
        <v>1.6704000000000001</v>
      </c>
    </row>
    <row r="7533" spans="1:24" ht="14" x14ac:dyDescent="0.3">
      <c r="A7533" s="9">
        <v>7528</v>
      </c>
      <c r="B7533" s="14" t="s">
        <v>9744</v>
      </c>
      <c r="C7533" s="15">
        <v>46142</v>
      </c>
      <c r="D7533" s="15">
        <v>46144</v>
      </c>
      <c r="E7533" s="10" t="s">
        <v>168</v>
      </c>
      <c r="F7533" s="10" t="s">
        <v>2709</v>
      </c>
      <c r="G7533" s="10" t="s">
        <v>2710</v>
      </c>
      <c r="H7533" s="10" t="s">
        <v>22</v>
      </c>
      <c r="I7533" s="10" t="s">
        <v>23</v>
      </c>
      <c r="J7533" s="10" t="s">
        <v>1127</v>
      </c>
      <c r="K7533" s="10" t="s">
        <v>656</v>
      </c>
      <c r="L7533" s="10">
        <v>6040</v>
      </c>
      <c r="M7533" s="10" t="s">
        <v>133</v>
      </c>
      <c r="N7533" s="10" t="str">
        <f>_xlfn.XLOOKUP($M:$M,People!$B:$B,People!A:A)</f>
        <v>Chuck Magee</v>
      </c>
      <c r="O7533" s="10" t="s">
        <v>5339</v>
      </c>
      <c r="P7533" s="10" t="str">
        <f>VLOOKUP(O7533,Products!$A:$E,3,FALSE)</f>
        <v>Dell</v>
      </c>
      <c r="Q7533" s="31">
        <f>INDEX(Products!$E:$E,MATCH(O7533,Products!$A:$A,0))</f>
        <v>0.36</v>
      </c>
      <c r="R7533" s="10" t="s">
        <v>41</v>
      </c>
      <c r="S7533" s="10" t="s">
        <v>42</v>
      </c>
      <c r="T7533" s="10" t="s">
        <v>5340</v>
      </c>
      <c r="U7533" s="12">
        <v>5.76</v>
      </c>
      <c r="V7533" s="12">
        <v>2</v>
      </c>
      <c r="W7533" s="12">
        <v>0</v>
      </c>
      <c r="X7533" s="12">
        <v>2.8224</v>
      </c>
    </row>
    <row r="7534" spans="1:24" ht="14" x14ac:dyDescent="0.3">
      <c r="A7534" s="9">
        <v>7529</v>
      </c>
      <c r="B7534" s="14" t="s">
        <v>9745</v>
      </c>
      <c r="C7534" s="15">
        <v>46142</v>
      </c>
      <c r="D7534" s="15">
        <v>46147</v>
      </c>
      <c r="E7534" s="10" t="s">
        <v>44</v>
      </c>
      <c r="F7534" s="10" t="s">
        <v>467</v>
      </c>
      <c r="G7534" s="10" t="s">
        <v>468</v>
      </c>
      <c r="H7534" s="10" t="s">
        <v>92</v>
      </c>
      <c r="I7534" s="10" t="s">
        <v>23</v>
      </c>
      <c r="J7534" s="10" t="s">
        <v>114</v>
      </c>
      <c r="K7534" s="10" t="s">
        <v>38</v>
      </c>
      <c r="L7534" s="10">
        <v>94122</v>
      </c>
      <c r="M7534" s="10" t="s">
        <v>39</v>
      </c>
      <c r="N7534" s="10" t="str">
        <f>_xlfn.XLOOKUP($M:$M,People!$B:$B,People!A:A)</f>
        <v>Sadie Pawthorne</v>
      </c>
      <c r="O7534" s="10" t="s">
        <v>3644</v>
      </c>
      <c r="P7534" s="10" t="str">
        <f>VLOOKUP(O7534,Products!$A:$E,3,FALSE)</f>
        <v>IKEA</v>
      </c>
      <c r="Q7534" s="31">
        <f>INDEX(Products!$E:$E,MATCH(O7534,Products!$A:$A,0))</f>
        <v>0.34</v>
      </c>
      <c r="R7534" s="10" t="s">
        <v>41</v>
      </c>
      <c r="S7534" s="10" t="s">
        <v>82</v>
      </c>
      <c r="T7534" s="10" t="s">
        <v>3645</v>
      </c>
      <c r="U7534" s="12">
        <v>163.96</v>
      </c>
      <c r="V7534" s="12">
        <v>4</v>
      </c>
      <c r="W7534" s="12">
        <v>0</v>
      </c>
      <c r="X7534" s="12">
        <v>80.340400000000002</v>
      </c>
    </row>
    <row r="7535" spans="1:24" ht="14" x14ac:dyDescent="0.3">
      <c r="A7535" s="9">
        <v>7530</v>
      </c>
      <c r="B7535" s="14" t="s">
        <v>9746</v>
      </c>
      <c r="C7535" s="15">
        <v>46142</v>
      </c>
      <c r="D7535" s="15">
        <v>46148</v>
      </c>
      <c r="E7535" s="10" t="s">
        <v>44</v>
      </c>
      <c r="F7535" s="10" t="s">
        <v>1649</v>
      </c>
      <c r="G7535" s="10" t="s">
        <v>1650</v>
      </c>
      <c r="H7535" s="10" t="s">
        <v>22</v>
      </c>
      <c r="I7535" s="10" t="s">
        <v>23</v>
      </c>
      <c r="J7535" s="10" t="s">
        <v>437</v>
      </c>
      <c r="K7535" s="10" t="s">
        <v>438</v>
      </c>
      <c r="L7535" s="10">
        <v>43229</v>
      </c>
      <c r="M7535" s="10" t="s">
        <v>133</v>
      </c>
      <c r="N7535" s="10" t="str">
        <f>_xlfn.XLOOKUP($M:$M,People!$B:$B,People!A:A)</f>
        <v>Chuck Magee</v>
      </c>
      <c r="O7535" s="10" t="s">
        <v>1663</v>
      </c>
      <c r="P7535" s="10" t="str">
        <f>VLOOKUP(O7535,Products!$A:$E,3,FALSE)</f>
        <v>IKEA</v>
      </c>
      <c r="Q7535" s="31">
        <f>INDEX(Products!$E:$E,MATCH(O7535,Products!$A:$A,0))</f>
        <v>0.3</v>
      </c>
      <c r="R7535" s="10" t="s">
        <v>41</v>
      </c>
      <c r="S7535" s="10" t="s">
        <v>82</v>
      </c>
      <c r="T7535" s="10" t="s">
        <v>1664</v>
      </c>
      <c r="U7535" s="12">
        <v>10.368000000000002</v>
      </c>
      <c r="V7535" s="12">
        <v>2</v>
      </c>
      <c r="W7535" s="12">
        <v>0.2</v>
      </c>
      <c r="X7535" s="12">
        <v>3.6288</v>
      </c>
    </row>
    <row r="7536" spans="1:24" ht="14" x14ac:dyDescent="0.3">
      <c r="A7536" s="9">
        <v>7531</v>
      </c>
      <c r="B7536" s="14" t="s">
        <v>9737</v>
      </c>
      <c r="C7536" s="15">
        <v>46142</v>
      </c>
      <c r="D7536" s="15">
        <v>46147</v>
      </c>
      <c r="E7536" s="10" t="s">
        <v>44</v>
      </c>
      <c r="F7536" s="10" t="s">
        <v>1216</v>
      </c>
      <c r="G7536" s="10" t="s">
        <v>1217</v>
      </c>
      <c r="H7536" s="10" t="s">
        <v>36</v>
      </c>
      <c r="I7536" s="10" t="s">
        <v>23</v>
      </c>
      <c r="J7536" s="10" t="s">
        <v>4589</v>
      </c>
      <c r="K7536" s="10" t="s">
        <v>48</v>
      </c>
      <c r="L7536" s="10">
        <v>33068</v>
      </c>
      <c r="M7536" s="10" t="s">
        <v>26</v>
      </c>
      <c r="N7536" s="10" t="str">
        <f>_xlfn.XLOOKUP($M:$M,People!$B:$B,People!A:A)</f>
        <v>Fred Suzuki</v>
      </c>
      <c r="O7536" s="10" t="s">
        <v>4590</v>
      </c>
      <c r="P7536" s="10" t="str">
        <f>VLOOKUP(O7536,Products!$A:$E,3,FALSE)</f>
        <v>Canon</v>
      </c>
      <c r="Q7536" s="31">
        <f>INDEX(Products!$E:$E,MATCH(O7536,Products!$A:$A,0))</f>
        <v>0.26</v>
      </c>
      <c r="R7536" s="10" t="s">
        <v>64</v>
      </c>
      <c r="S7536" s="10" t="s">
        <v>144</v>
      </c>
      <c r="T7536" s="10" t="s">
        <v>4591</v>
      </c>
      <c r="U7536" s="12">
        <v>2.3760000000000003</v>
      </c>
      <c r="V7536" s="12">
        <v>3</v>
      </c>
      <c r="W7536" s="12">
        <v>0.2</v>
      </c>
      <c r="X7536" s="12">
        <v>0.74249999999999994</v>
      </c>
    </row>
    <row r="7537" spans="1:24" ht="14" x14ac:dyDescent="0.3">
      <c r="A7537" s="9">
        <v>7532</v>
      </c>
      <c r="B7537" s="14" t="s">
        <v>9742</v>
      </c>
      <c r="C7537" s="15">
        <v>46142</v>
      </c>
      <c r="D7537" s="15">
        <v>46148</v>
      </c>
      <c r="E7537" s="10" t="s">
        <v>44</v>
      </c>
      <c r="F7537" s="10" t="s">
        <v>2995</v>
      </c>
      <c r="G7537" s="10" t="s">
        <v>2996</v>
      </c>
      <c r="H7537" s="10" t="s">
        <v>36</v>
      </c>
      <c r="I7537" s="10" t="s">
        <v>23</v>
      </c>
      <c r="J7537" s="10" t="s">
        <v>131</v>
      </c>
      <c r="K7537" s="10" t="s">
        <v>132</v>
      </c>
      <c r="L7537" s="10">
        <v>19143</v>
      </c>
      <c r="M7537" s="10" t="s">
        <v>133</v>
      </c>
      <c r="N7537" s="10" t="str">
        <f>_xlfn.XLOOKUP($M:$M,People!$B:$B,People!A:A)</f>
        <v>Chuck Magee</v>
      </c>
      <c r="O7537" s="10" t="s">
        <v>3066</v>
      </c>
      <c r="P7537" s="10" t="str">
        <f>VLOOKUP(O7537,Products!$A:$E,3,FALSE)</f>
        <v>Avery</v>
      </c>
      <c r="Q7537" s="31">
        <f>INDEX(Products!$E:$E,MATCH(O7537,Products!$A:$A,0))</f>
        <v>0.35</v>
      </c>
      <c r="R7537" s="10" t="s">
        <v>64</v>
      </c>
      <c r="S7537" s="10" t="s">
        <v>65</v>
      </c>
      <c r="T7537" s="10" t="s">
        <v>3067</v>
      </c>
      <c r="U7537" s="12">
        <v>677.57999999999993</v>
      </c>
      <c r="V7537" s="12">
        <v>5</v>
      </c>
      <c r="W7537" s="12">
        <v>0.4</v>
      </c>
      <c r="X7537" s="12">
        <v>-158.10199999999998</v>
      </c>
    </row>
    <row r="7538" spans="1:24" ht="14" x14ac:dyDescent="0.3">
      <c r="A7538" s="9">
        <v>7533</v>
      </c>
      <c r="B7538" s="14" t="s">
        <v>9747</v>
      </c>
      <c r="C7538" s="15">
        <v>46143</v>
      </c>
      <c r="D7538" s="15">
        <v>46144</v>
      </c>
      <c r="E7538" s="10" t="s">
        <v>168</v>
      </c>
      <c r="F7538" s="10" t="s">
        <v>1141</v>
      </c>
      <c r="G7538" s="10" t="s">
        <v>1142</v>
      </c>
      <c r="H7538" s="10" t="s">
        <v>22</v>
      </c>
      <c r="I7538" s="10" t="s">
        <v>23</v>
      </c>
      <c r="J7538" s="10" t="s">
        <v>2842</v>
      </c>
      <c r="K7538" s="10" t="s">
        <v>48</v>
      </c>
      <c r="L7538" s="10">
        <v>33065</v>
      </c>
      <c r="M7538" s="10" t="s">
        <v>26</v>
      </c>
      <c r="N7538" s="10" t="str">
        <f>_xlfn.XLOOKUP($M:$M,People!$B:$B,People!A:A)</f>
        <v>Fred Suzuki</v>
      </c>
      <c r="O7538" s="10" t="s">
        <v>27</v>
      </c>
      <c r="P7538" s="10" t="str">
        <f>VLOOKUP(O7538,Products!$A:$E,3,FALSE)</f>
        <v>3M</v>
      </c>
      <c r="Q7538" s="31">
        <f>INDEX(Products!$E:$E,MATCH(O7538,Products!$A:$A,0))</f>
        <v>0.36</v>
      </c>
      <c r="R7538" s="10" t="s">
        <v>28</v>
      </c>
      <c r="S7538" s="10" t="s">
        <v>29</v>
      </c>
      <c r="T7538" s="10" t="s">
        <v>30</v>
      </c>
      <c r="U7538" s="12">
        <v>314.35199999999998</v>
      </c>
      <c r="V7538" s="12">
        <v>3</v>
      </c>
      <c r="W7538" s="12">
        <v>0.2</v>
      </c>
      <c r="X7538" s="12">
        <v>-15.71759999999999</v>
      </c>
    </row>
    <row r="7539" spans="1:24" ht="14" x14ac:dyDescent="0.3">
      <c r="A7539" s="9">
        <v>7534</v>
      </c>
      <c r="B7539" s="14" t="s">
        <v>9748</v>
      </c>
      <c r="C7539" s="15">
        <v>46143</v>
      </c>
      <c r="D7539" s="15">
        <v>46148</v>
      </c>
      <c r="E7539" s="10" t="s">
        <v>44</v>
      </c>
      <c r="F7539" s="10" t="s">
        <v>1266</v>
      </c>
      <c r="G7539" s="10" t="s">
        <v>1267</v>
      </c>
      <c r="H7539" s="10" t="s">
        <v>22</v>
      </c>
      <c r="I7539" s="10" t="s">
        <v>23</v>
      </c>
      <c r="J7539" s="10" t="s">
        <v>1322</v>
      </c>
      <c r="K7539" s="10" t="s">
        <v>48</v>
      </c>
      <c r="L7539" s="10">
        <v>32216</v>
      </c>
      <c r="M7539" s="10" t="s">
        <v>26</v>
      </c>
      <c r="N7539" s="10" t="str">
        <f>_xlfn.XLOOKUP($M:$M,People!$B:$B,People!A:A)</f>
        <v>Fred Suzuki</v>
      </c>
      <c r="O7539" s="10" t="s">
        <v>1616</v>
      </c>
      <c r="P7539" s="10" t="str">
        <f>VLOOKUP(O7539,Products!$A:$E,3,FALSE)</f>
        <v>IKEA</v>
      </c>
      <c r="Q7539" s="31">
        <f>INDEX(Products!$E:$E,MATCH(O7539,Products!$A:$A,0))</f>
        <v>0.34</v>
      </c>
      <c r="R7539" s="10" t="s">
        <v>28</v>
      </c>
      <c r="S7539" s="10" t="s">
        <v>32</v>
      </c>
      <c r="T7539" s="10" t="s">
        <v>1617</v>
      </c>
      <c r="U7539" s="12">
        <v>2803.92</v>
      </c>
      <c r="V7539" s="12">
        <v>5</v>
      </c>
      <c r="W7539" s="12">
        <v>0.2</v>
      </c>
      <c r="X7539" s="12">
        <v>0</v>
      </c>
    </row>
    <row r="7540" spans="1:24" ht="14" x14ac:dyDescent="0.3">
      <c r="A7540" s="9">
        <v>7535</v>
      </c>
      <c r="B7540" s="14" t="s">
        <v>9748</v>
      </c>
      <c r="C7540" s="15">
        <v>46143</v>
      </c>
      <c r="D7540" s="15">
        <v>46148</v>
      </c>
      <c r="E7540" s="10" t="s">
        <v>44</v>
      </c>
      <c r="F7540" s="10" t="s">
        <v>1266</v>
      </c>
      <c r="G7540" s="10" t="s">
        <v>1267</v>
      </c>
      <c r="H7540" s="10" t="s">
        <v>22</v>
      </c>
      <c r="I7540" s="10" t="s">
        <v>23</v>
      </c>
      <c r="J7540" s="10" t="s">
        <v>1322</v>
      </c>
      <c r="K7540" s="10" t="s">
        <v>48</v>
      </c>
      <c r="L7540" s="10">
        <v>32216</v>
      </c>
      <c r="M7540" s="10" t="s">
        <v>26</v>
      </c>
      <c r="N7540" s="10" t="str">
        <f>_xlfn.XLOOKUP($M:$M,People!$B:$B,People!A:A)</f>
        <v>Fred Suzuki</v>
      </c>
      <c r="O7540" s="10" t="s">
        <v>1390</v>
      </c>
      <c r="P7540" s="10" t="str">
        <f>VLOOKUP(O7540,Products!$A:$E,3,FALSE)</f>
        <v>Office Depot</v>
      </c>
      <c r="Q7540" s="31">
        <f>INDEX(Products!$E:$E,MATCH(O7540,Products!$A:$A,0))</f>
        <v>0.26</v>
      </c>
      <c r="R7540" s="10" t="s">
        <v>28</v>
      </c>
      <c r="S7540" s="10" t="s">
        <v>50</v>
      </c>
      <c r="T7540" s="10" t="s">
        <v>1391</v>
      </c>
      <c r="U7540" s="12">
        <v>933.26200000000006</v>
      </c>
      <c r="V7540" s="12">
        <v>4</v>
      </c>
      <c r="W7540" s="12">
        <v>0.45</v>
      </c>
      <c r="X7540" s="12">
        <v>-458.14679999999998</v>
      </c>
    </row>
    <row r="7541" spans="1:24" ht="14" x14ac:dyDescent="0.3">
      <c r="A7541" s="9">
        <v>7536</v>
      </c>
      <c r="B7541" s="14" t="s">
        <v>9747</v>
      </c>
      <c r="C7541" s="15">
        <v>46143</v>
      </c>
      <c r="D7541" s="15">
        <v>46144</v>
      </c>
      <c r="E7541" s="10" t="s">
        <v>168</v>
      </c>
      <c r="F7541" s="10" t="s">
        <v>1141</v>
      </c>
      <c r="G7541" s="10" t="s">
        <v>1142</v>
      </c>
      <c r="H7541" s="10" t="s">
        <v>22</v>
      </c>
      <c r="I7541" s="10" t="s">
        <v>23</v>
      </c>
      <c r="J7541" s="10" t="s">
        <v>2842</v>
      </c>
      <c r="K7541" s="10" t="s">
        <v>48</v>
      </c>
      <c r="L7541" s="10">
        <v>33065</v>
      </c>
      <c r="M7541" s="10" t="s">
        <v>26</v>
      </c>
      <c r="N7541" s="10" t="str">
        <f>_xlfn.XLOOKUP($M:$M,People!$B:$B,People!A:A)</f>
        <v>Fred Suzuki</v>
      </c>
      <c r="O7541" s="10" t="s">
        <v>5025</v>
      </c>
      <c r="P7541" s="10" t="str">
        <f>VLOOKUP(O7541,Products!$A:$E,3,FALSE)</f>
        <v>3M</v>
      </c>
      <c r="Q7541" s="31">
        <f>INDEX(Products!$E:$E,MATCH(O7541,Products!$A:$A,0))</f>
        <v>0.32</v>
      </c>
      <c r="R7541" s="10" t="s">
        <v>41</v>
      </c>
      <c r="S7541" s="10" t="s">
        <v>42</v>
      </c>
      <c r="T7541" s="10" t="s">
        <v>5026</v>
      </c>
      <c r="U7541" s="12">
        <v>4.6079999999999997</v>
      </c>
      <c r="V7541" s="12">
        <v>2</v>
      </c>
      <c r="W7541" s="12">
        <v>0.2</v>
      </c>
      <c r="X7541" s="12">
        <v>1.4975999999999996</v>
      </c>
    </row>
    <row r="7542" spans="1:24" ht="14" x14ac:dyDescent="0.3">
      <c r="A7542" s="9">
        <v>7537</v>
      </c>
      <c r="B7542" s="14" t="s">
        <v>9748</v>
      </c>
      <c r="C7542" s="15">
        <v>46143</v>
      </c>
      <c r="D7542" s="15">
        <v>46148</v>
      </c>
      <c r="E7542" s="10" t="s">
        <v>44</v>
      </c>
      <c r="F7542" s="10" t="s">
        <v>1266</v>
      </c>
      <c r="G7542" s="10" t="s">
        <v>1267</v>
      </c>
      <c r="H7542" s="10" t="s">
        <v>22</v>
      </c>
      <c r="I7542" s="10" t="s">
        <v>23</v>
      </c>
      <c r="J7542" s="10" t="s">
        <v>1322</v>
      </c>
      <c r="K7542" s="10" t="s">
        <v>48</v>
      </c>
      <c r="L7542" s="10">
        <v>32216</v>
      </c>
      <c r="M7542" s="10" t="s">
        <v>26</v>
      </c>
      <c r="N7542" s="10" t="str">
        <f>_xlfn.XLOOKUP($M:$M,People!$B:$B,People!A:A)</f>
        <v>Fred Suzuki</v>
      </c>
      <c r="O7542" s="10" t="s">
        <v>5400</v>
      </c>
      <c r="P7542" s="10" t="str">
        <f>VLOOKUP(O7542,Products!$A:$E,3,FALSE)</f>
        <v>3M</v>
      </c>
      <c r="Q7542" s="31">
        <f>INDEX(Products!$E:$E,MATCH(O7542,Products!$A:$A,0))</f>
        <v>0.3</v>
      </c>
      <c r="R7542" s="10" t="s">
        <v>41</v>
      </c>
      <c r="S7542" s="10" t="s">
        <v>510</v>
      </c>
      <c r="T7542" s="10" t="s">
        <v>5401</v>
      </c>
      <c r="U7542" s="12">
        <v>3.3280000000000003</v>
      </c>
      <c r="V7542" s="12">
        <v>2</v>
      </c>
      <c r="W7542" s="12">
        <v>0.2</v>
      </c>
      <c r="X7542" s="12">
        <v>0.4159999999999997</v>
      </c>
    </row>
    <row r="7543" spans="1:24" ht="14" x14ac:dyDescent="0.3">
      <c r="A7543" s="9">
        <v>7538</v>
      </c>
      <c r="B7543" s="14" t="s">
        <v>9749</v>
      </c>
      <c r="C7543" s="15">
        <v>46143</v>
      </c>
      <c r="D7543" s="15">
        <v>46147</v>
      </c>
      <c r="E7543" s="10" t="s">
        <v>44</v>
      </c>
      <c r="F7543" s="10" t="s">
        <v>2258</v>
      </c>
      <c r="G7543" s="10" t="s">
        <v>2259</v>
      </c>
      <c r="H7543" s="10" t="s">
        <v>92</v>
      </c>
      <c r="I7543" s="10" t="s">
        <v>23</v>
      </c>
      <c r="J7543" s="10" t="s">
        <v>5115</v>
      </c>
      <c r="K7543" s="10" t="s">
        <v>1479</v>
      </c>
      <c r="L7543" s="10">
        <v>71854</v>
      </c>
      <c r="M7543" s="10" t="s">
        <v>26</v>
      </c>
      <c r="N7543" s="10" t="str">
        <f>_xlfn.XLOOKUP($M:$M,People!$B:$B,People!A:A)</f>
        <v>Fred Suzuki</v>
      </c>
      <c r="O7543" s="10" t="s">
        <v>5116</v>
      </c>
      <c r="P7543" s="10" t="str">
        <f>VLOOKUP(O7543,Products!$A:$E,3,FALSE)</f>
        <v>Logitech</v>
      </c>
      <c r="Q7543" s="31">
        <f>INDEX(Products!$E:$E,MATCH(O7543,Products!$A:$A,0))</f>
        <v>0.25</v>
      </c>
      <c r="R7543" s="10" t="s">
        <v>64</v>
      </c>
      <c r="S7543" s="10" t="s">
        <v>144</v>
      </c>
      <c r="T7543" s="10" t="s">
        <v>5117</v>
      </c>
      <c r="U7543" s="12">
        <v>48.9</v>
      </c>
      <c r="V7543" s="12">
        <v>5</v>
      </c>
      <c r="W7543" s="12">
        <v>0</v>
      </c>
      <c r="X7543" s="12">
        <v>18.093</v>
      </c>
    </row>
    <row r="7544" spans="1:24" ht="14" x14ac:dyDescent="0.3">
      <c r="A7544" s="9">
        <v>7539</v>
      </c>
      <c r="B7544" s="14" t="s">
        <v>9750</v>
      </c>
      <c r="C7544" s="15">
        <v>46144</v>
      </c>
      <c r="D7544" s="15">
        <v>46149</v>
      </c>
      <c r="E7544" s="10" t="s">
        <v>44</v>
      </c>
      <c r="F7544" s="10" t="s">
        <v>488</v>
      </c>
      <c r="G7544" s="10" t="s">
        <v>489</v>
      </c>
      <c r="H7544" s="10" t="s">
        <v>36</v>
      </c>
      <c r="I7544" s="10" t="s">
        <v>23</v>
      </c>
      <c r="J7544" s="10" t="s">
        <v>690</v>
      </c>
      <c r="K7544" s="10" t="s">
        <v>691</v>
      </c>
      <c r="L7544" s="10">
        <v>7090</v>
      </c>
      <c r="M7544" s="10" t="s">
        <v>133</v>
      </c>
      <c r="N7544" s="10" t="str">
        <f>_xlfn.XLOOKUP($M:$M,People!$B:$B,People!A:A)</f>
        <v>Chuck Magee</v>
      </c>
      <c r="O7544" s="10" t="s">
        <v>2576</v>
      </c>
      <c r="P7544" s="10" t="str">
        <f>VLOOKUP(O7544,Products!$A:$E,3,FALSE)</f>
        <v>Canon</v>
      </c>
      <c r="Q7544" s="31">
        <f>INDEX(Products!$E:$E,MATCH(O7544,Products!$A:$A,0))</f>
        <v>0.36</v>
      </c>
      <c r="R7544" s="10" t="s">
        <v>28</v>
      </c>
      <c r="S7544" s="10" t="s">
        <v>58</v>
      </c>
      <c r="T7544" s="10" t="s">
        <v>2577</v>
      </c>
      <c r="U7544" s="12">
        <v>129.93</v>
      </c>
      <c r="V7544" s="12">
        <v>3</v>
      </c>
      <c r="W7544" s="12">
        <v>0</v>
      </c>
      <c r="X7544" s="12">
        <v>12.992999999999988</v>
      </c>
    </row>
    <row r="7545" spans="1:24" ht="14" x14ac:dyDescent="0.3">
      <c r="A7545" s="9">
        <v>7540</v>
      </c>
      <c r="B7545" s="14" t="s">
        <v>9751</v>
      </c>
      <c r="C7545" s="15">
        <v>46144</v>
      </c>
      <c r="D7545" s="15">
        <v>46148</v>
      </c>
      <c r="E7545" s="10" t="s">
        <v>44</v>
      </c>
      <c r="F7545" s="10" t="s">
        <v>5193</v>
      </c>
      <c r="G7545" s="10" t="s">
        <v>5194</v>
      </c>
      <c r="H7545" s="10" t="s">
        <v>22</v>
      </c>
      <c r="I7545" s="10" t="s">
        <v>23</v>
      </c>
      <c r="J7545" s="10" t="s">
        <v>37</v>
      </c>
      <c r="K7545" s="10" t="s">
        <v>38</v>
      </c>
      <c r="L7545" s="10">
        <v>90049</v>
      </c>
      <c r="M7545" s="10" t="s">
        <v>39</v>
      </c>
      <c r="N7545" s="10" t="str">
        <f>_xlfn.XLOOKUP($M:$M,People!$B:$B,People!A:A)</f>
        <v>Sadie Pawthorne</v>
      </c>
      <c r="O7545" s="10" t="s">
        <v>4816</v>
      </c>
      <c r="P7545" s="10" t="str">
        <f>VLOOKUP(O7545,Products!$A:$E,3,FALSE)</f>
        <v>Staples</v>
      </c>
      <c r="Q7545" s="31">
        <f>INDEX(Products!$E:$E,MATCH(O7545,Products!$A:$A,0))</f>
        <v>0.25</v>
      </c>
      <c r="R7545" s="10" t="s">
        <v>41</v>
      </c>
      <c r="S7545" s="10" t="s">
        <v>61</v>
      </c>
      <c r="T7545" s="10" t="s">
        <v>4817</v>
      </c>
      <c r="U7545" s="12">
        <v>59.519999999999996</v>
      </c>
      <c r="V7545" s="12">
        <v>3</v>
      </c>
      <c r="W7545" s="12">
        <v>0</v>
      </c>
      <c r="X7545" s="12">
        <v>15.475200000000001</v>
      </c>
    </row>
    <row r="7546" spans="1:24" ht="14" x14ac:dyDescent="0.3">
      <c r="A7546" s="9">
        <v>7541</v>
      </c>
      <c r="B7546" s="14" t="s">
        <v>9751</v>
      </c>
      <c r="C7546" s="15">
        <v>46144</v>
      </c>
      <c r="D7546" s="15">
        <v>46148</v>
      </c>
      <c r="E7546" s="10" t="s">
        <v>44</v>
      </c>
      <c r="F7546" s="10" t="s">
        <v>5193</v>
      </c>
      <c r="G7546" s="10" t="s">
        <v>5194</v>
      </c>
      <c r="H7546" s="10" t="s">
        <v>22</v>
      </c>
      <c r="I7546" s="10" t="s">
        <v>23</v>
      </c>
      <c r="J7546" s="10" t="s">
        <v>37</v>
      </c>
      <c r="K7546" s="10" t="s">
        <v>38</v>
      </c>
      <c r="L7546" s="10">
        <v>90049</v>
      </c>
      <c r="M7546" s="10" t="s">
        <v>39</v>
      </c>
      <c r="N7546" s="10" t="str">
        <f>_xlfn.XLOOKUP($M:$M,People!$B:$B,People!A:A)</f>
        <v>Sadie Pawthorne</v>
      </c>
      <c r="O7546" s="10" t="s">
        <v>1105</v>
      </c>
      <c r="P7546" s="10" t="str">
        <f>VLOOKUP(O7546,Products!$A:$E,3,FALSE)</f>
        <v>Avery</v>
      </c>
      <c r="Q7546" s="31">
        <f>INDEX(Products!$E:$E,MATCH(O7546,Products!$A:$A,0))</f>
        <v>0.31</v>
      </c>
      <c r="R7546" s="10" t="s">
        <v>41</v>
      </c>
      <c r="S7546" s="10" t="s">
        <v>82</v>
      </c>
      <c r="T7546" s="10" t="s">
        <v>1106</v>
      </c>
      <c r="U7546" s="12">
        <v>34.4</v>
      </c>
      <c r="V7546" s="12">
        <v>5</v>
      </c>
      <c r="W7546" s="12">
        <v>0</v>
      </c>
      <c r="X7546" s="12">
        <v>15.823999999999998</v>
      </c>
    </row>
    <row r="7547" spans="1:24" ht="14" x14ac:dyDescent="0.3">
      <c r="A7547" s="9">
        <v>7542</v>
      </c>
      <c r="B7547" s="14" t="s">
        <v>9751</v>
      </c>
      <c r="C7547" s="15">
        <v>46144</v>
      </c>
      <c r="D7547" s="15">
        <v>46148</v>
      </c>
      <c r="E7547" s="10" t="s">
        <v>44</v>
      </c>
      <c r="F7547" s="10" t="s">
        <v>5193</v>
      </c>
      <c r="G7547" s="10" t="s">
        <v>5194</v>
      </c>
      <c r="H7547" s="10" t="s">
        <v>22</v>
      </c>
      <c r="I7547" s="10" t="s">
        <v>23</v>
      </c>
      <c r="J7547" s="10" t="s">
        <v>37</v>
      </c>
      <c r="K7547" s="10" t="s">
        <v>38</v>
      </c>
      <c r="L7547" s="10">
        <v>90049</v>
      </c>
      <c r="M7547" s="10" t="s">
        <v>39</v>
      </c>
      <c r="N7547" s="10" t="str">
        <f>_xlfn.XLOOKUP($M:$M,People!$B:$B,People!A:A)</f>
        <v>Sadie Pawthorne</v>
      </c>
      <c r="O7547" s="10" t="s">
        <v>4515</v>
      </c>
      <c r="P7547" s="10" t="str">
        <f>VLOOKUP(O7547,Products!$A:$E,3,FALSE)</f>
        <v>Office Depot</v>
      </c>
      <c r="Q7547" s="31">
        <f>INDEX(Products!$E:$E,MATCH(O7547,Products!$A:$A,0))</f>
        <v>0.38</v>
      </c>
      <c r="R7547" s="10" t="s">
        <v>41</v>
      </c>
      <c r="S7547" s="10" t="s">
        <v>82</v>
      </c>
      <c r="T7547" s="10" t="s">
        <v>4516</v>
      </c>
      <c r="U7547" s="12">
        <v>15.700000000000001</v>
      </c>
      <c r="V7547" s="12">
        <v>5</v>
      </c>
      <c r="W7547" s="12">
        <v>0</v>
      </c>
      <c r="X7547" s="12">
        <v>7.0649999999999995</v>
      </c>
    </row>
    <row r="7548" spans="1:24" ht="14" x14ac:dyDescent="0.3">
      <c r="A7548" s="9">
        <v>7543</v>
      </c>
      <c r="B7548" s="14" t="s">
        <v>9752</v>
      </c>
      <c r="C7548" s="15">
        <v>46144</v>
      </c>
      <c r="D7548" s="15">
        <v>46147</v>
      </c>
      <c r="E7548" s="10" t="s">
        <v>19</v>
      </c>
      <c r="F7548" s="10" t="s">
        <v>4189</v>
      </c>
      <c r="G7548" s="10" t="s">
        <v>4190</v>
      </c>
      <c r="H7548" s="10" t="s">
        <v>36</v>
      </c>
      <c r="I7548" s="10" t="s">
        <v>23</v>
      </c>
      <c r="J7548" s="10" t="s">
        <v>37</v>
      </c>
      <c r="K7548" s="10" t="s">
        <v>38</v>
      </c>
      <c r="L7548" s="10">
        <v>90049</v>
      </c>
      <c r="M7548" s="10" t="s">
        <v>39</v>
      </c>
      <c r="N7548" s="10" t="str">
        <f>_xlfn.XLOOKUP($M:$M,People!$B:$B,People!A:A)</f>
        <v>Sadie Pawthorne</v>
      </c>
      <c r="O7548" s="10" t="s">
        <v>2265</v>
      </c>
      <c r="P7548" s="10" t="str">
        <f>VLOOKUP(O7548,Products!$A:$E,3,FALSE)</f>
        <v>Canon</v>
      </c>
      <c r="Q7548" s="31">
        <f>INDEX(Products!$E:$E,MATCH(O7548,Products!$A:$A,0))</f>
        <v>0.26</v>
      </c>
      <c r="R7548" s="10" t="s">
        <v>64</v>
      </c>
      <c r="S7548" s="10" t="s">
        <v>144</v>
      </c>
      <c r="T7548" s="10" t="s">
        <v>2266</v>
      </c>
      <c r="U7548" s="12">
        <v>159.56</v>
      </c>
      <c r="V7548" s="12">
        <v>4</v>
      </c>
      <c r="W7548" s="12">
        <v>0</v>
      </c>
      <c r="X7548" s="12">
        <v>59.037199999999999</v>
      </c>
    </row>
    <row r="7549" spans="1:24" ht="14" x14ac:dyDescent="0.3">
      <c r="A7549" s="9">
        <v>7544</v>
      </c>
      <c r="B7549" s="14" t="s">
        <v>9753</v>
      </c>
      <c r="C7549" s="15">
        <v>46145</v>
      </c>
      <c r="D7549" s="15">
        <v>46150</v>
      </c>
      <c r="E7549" s="10" t="s">
        <v>44</v>
      </c>
      <c r="F7549" s="10" t="s">
        <v>4447</v>
      </c>
      <c r="G7549" s="10" t="s">
        <v>4448</v>
      </c>
      <c r="H7549" s="10" t="s">
        <v>36</v>
      </c>
      <c r="I7549" s="10" t="s">
        <v>23</v>
      </c>
      <c r="J7549" s="10" t="s">
        <v>131</v>
      </c>
      <c r="K7549" s="10" t="s">
        <v>132</v>
      </c>
      <c r="L7549" s="10">
        <v>19134</v>
      </c>
      <c r="M7549" s="10" t="s">
        <v>133</v>
      </c>
      <c r="N7549" s="10" t="str">
        <f>_xlfn.XLOOKUP($M:$M,People!$B:$B,People!A:A)</f>
        <v>Chuck Magee</v>
      </c>
      <c r="O7549" s="10" t="s">
        <v>5585</v>
      </c>
      <c r="P7549" s="10" t="str">
        <f>VLOOKUP(O7549,Products!$A:$E,3,FALSE)</f>
        <v>Office Depot</v>
      </c>
      <c r="Q7549" s="31">
        <f>INDEX(Products!$E:$E,MATCH(O7549,Products!$A:$A,0))</f>
        <v>0.28000000000000003</v>
      </c>
      <c r="R7549" s="10" t="s">
        <v>28</v>
      </c>
      <c r="S7549" s="10" t="s">
        <v>58</v>
      </c>
      <c r="T7549" s="10" t="s">
        <v>5586</v>
      </c>
      <c r="U7549" s="12">
        <v>32.448</v>
      </c>
      <c r="V7549" s="12">
        <v>2</v>
      </c>
      <c r="W7549" s="12">
        <v>0.2</v>
      </c>
      <c r="X7549" s="12">
        <v>7.3008000000000006</v>
      </c>
    </row>
    <row r="7550" spans="1:24" ht="14" x14ac:dyDescent="0.3">
      <c r="A7550" s="9">
        <v>7545</v>
      </c>
      <c r="B7550" s="14" t="s">
        <v>9753</v>
      </c>
      <c r="C7550" s="15">
        <v>46145</v>
      </c>
      <c r="D7550" s="15">
        <v>46150</v>
      </c>
      <c r="E7550" s="10" t="s">
        <v>44</v>
      </c>
      <c r="F7550" s="10" t="s">
        <v>4447</v>
      </c>
      <c r="G7550" s="10" t="s">
        <v>4448</v>
      </c>
      <c r="H7550" s="10" t="s">
        <v>36</v>
      </c>
      <c r="I7550" s="10" t="s">
        <v>23</v>
      </c>
      <c r="J7550" s="10" t="s">
        <v>131</v>
      </c>
      <c r="K7550" s="10" t="s">
        <v>132</v>
      </c>
      <c r="L7550" s="10">
        <v>19134</v>
      </c>
      <c r="M7550" s="10" t="s">
        <v>133</v>
      </c>
      <c r="N7550" s="10" t="str">
        <f>_xlfn.XLOOKUP($M:$M,People!$B:$B,People!A:A)</f>
        <v>Chuck Magee</v>
      </c>
      <c r="O7550" s="10" t="s">
        <v>774</v>
      </c>
      <c r="P7550" s="10" t="str">
        <f>VLOOKUP(O7550,Products!$A:$E,3,FALSE)</f>
        <v>Canon</v>
      </c>
      <c r="Q7550" s="31">
        <f>INDEX(Products!$E:$E,MATCH(O7550,Products!$A:$A,0))</f>
        <v>0.4</v>
      </c>
      <c r="R7550" s="10" t="s">
        <v>28</v>
      </c>
      <c r="S7550" s="10" t="s">
        <v>50</v>
      </c>
      <c r="T7550" s="10" t="s">
        <v>775</v>
      </c>
      <c r="U7550" s="12">
        <v>373.46999999999991</v>
      </c>
      <c r="V7550" s="12">
        <v>5</v>
      </c>
      <c r="W7550" s="12">
        <v>0.4</v>
      </c>
      <c r="X7550" s="12">
        <v>-112.041</v>
      </c>
    </row>
    <row r="7551" spans="1:24" ht="14" x14ac:dyDescent="0.3">
      <c r="A7551" s="9">
        <v>7546</v>
      </c>
      <c r="B7551" s="14" t="s">
        <v>9754</v>
      </c>
      <c r="C7551" s="15">
        <v>46145</v>
      </c>
      <c r="D7551" s="15">
        <v>46149</v>
      </c>
      <c r="E7551" s="10" t="s">
        <v>44</v>
      </c>
      <c r="F7551" s="10" t="s">
        <v>1320</v>
      </c>
      <c r="G7551" s="10" t="s">
        <v>1321</v>
      </c>
      <c r="H7551" s="10" t="s">
        <v>22</v>
      </c>
      <c r="I7551" s="10" t="s">
        <v>23</v>
      </c>
      <c r="J7551" s="10" t="s">
        <v>114</v>
      </c>
      <c r="K7551" s="10" t="s">
        <v>38</v>
      </c>
      <c r="L7551" s="10">
        <v>94122</v>
      </c>
      <c r="M7551" s="10" t="s">
        <v>39</v>
      </c>
      <c r="N7551" s="10" t="str">
        <f>_xlfn.XLOOKUP($M:$M,People!$B:$B,People!A:A)</f>
        <v>Sadie Pawthorne</v>
      </c>
      <c r="O7551" s="10" t="s">
        <v>974</v>
      </c>
      <c r="P7551" s="10" t="str">
        <f>VLOOKUP(O7551,Products!$A:$E,3,FALSE)</f>
        <v>Samsung</v>
      </c>
      <c r="Q7551" s="31">
        <f>INDEX(Products!$E:$E,MATCH(O7551,Products!$A:$A,0))</f>
        <v>0.35</v>
      </c>
      <c r="R7551" s="10" t="s">
        <v>41</v>
      </c>
      <c r="S7551" s="10" t="s">
        <v>61</v>
      </c>
      <c r="T7551" s="10" t="s">
        <v>975</v>
      </c>
      <c r="U7551" s="12">
        <v>22.959999999999997</v>
      </c>
      <c r="V7551" s="12">
        <v>7</v>
      </c>
      <c r="W7551" s="12">
        <v>0</v>
      </c>
      <c r="X7551" s="12">
        <v>6.6583999999999968</v>
      </c>
    </row>
    <row r="7552" spans="1:24" ht="14" x14ac:dyDescent="0.3">
      <c r="A7552" s="9">
        <v>7547</v>
      </c>
      <c r="B7552" s="14" t="s">
        <v>9753</v>
      </c>
      <c r="C7552" s="15">
        <v>46145</v>
      </c>
      <c r="D7552" s="15">
        <v>46150</v>
      </c>
      <c r="E7552" s="10" t="s">
        <v>44</v>
      </c>
      <c r="F7552" s="10" t="s">
        <v>4447</v>
      </c>
      <c r="G7552" s="10" t="s">
        <v>4448</v>
      </c>
      <c r="H7552" s="10" t="s">
        <v>36</v>
      </c>
      <c r="I7552" s="10" t="s">
        <v>23</v>
      </c>
      <c r="J7552" s="10" t="s">
        <v>131</v>
      </c>
      <c r="K7552" s="10" t="s">
        <v>132</v>
      </c>
      <c r="L7552" s="10">
        <v>19134</v>
      </c>
      <c r="M7552" s="10" t="s">
        <v>133</v>
      </c>
      <c r="N7552" s="10" t="str">
        <f>_xlfn.XLOOKUP($M:$M,People!$B:$B,People!A:A)</f>
        <v>Chuck Magee</v>
      </c>
      <c r="O7552" s="10" t="s">
        <v>3745</v>
      </c>
      <c r="P7552" s="10" t="str">
        <f>VLOOKUP(O7552,Products!$A:$E,3,FALSE)</f>
        <v>HP</v>
      </c>
      <c r="Q7552" s="31">
        <f>INDEX(Products!$E:$E,MATCH(O7552,Products!$A:$A,0))</f>
        <v>0.25</v>
      </c>
      <c r="R7552" s="10" t="s">
        <v>41</v>
      </c>
      <c r="S7552" s="10" t="s">
        <v>68</v>
      </c>
      <c r="T7552" s="10" t="s">
        <v>3746</v>
      </c>
      <c r="U7552" s="12">
        <v>64.2</v>
      </c>
      <c r="V7552" s="12">
        <v>5</v>
      </c>
      <c r="W7552" s="12">
        <v>0.7</v>
      </c>
      <c r="X7552" s="12">
        <v>-44.94</v>
      </c>
    </row>
    <row r="7553" spans="1:24" ht="14" x14ac:dyDescent="0.3">
      <c r="A7553" s="9">
        <v>7548</v>
      </c>
      <c r="B7553" s="14" t="s">
        <v>9753</v>
      </c>
      <c r="C7553" s="15">
        <v>46145</v>
      </c>
      <c r="D7553" s="15">
        <v>46150</v>
      </c>
      <c r="E7553" s="10" t="s">
        <v>44</v>
      </c>
      <c r="F7553" s="10" t="s">
        <v>4447</v>
      </c>
      <c r="G7553" s="10" t="s">
        <v>4448</v>
      </c>
      <c r="H7553" s="10" t="s">
        <v>36</v>
      </c>
      <c r="I7553" s="10" t="s">
        <v>23</v>
      </c>
      <c r="J7553" s="10" t="s">
        <v>131</v>
      </c>
      <c r="K7553" s="10" t="s">
        <v>132</v>
      </c>
      <c r="L7553" s="10">
        <v>19134</v>
      </c>
      <c r="M7553" s="10" t="s">
        <v>133</v>
      </c>
      <c r="N7553" s="10" t="str">
        <f>_xlfn.XLOOKUP($M:$M,People!$B:$B,People!A:A)</f>
        <v>Chuck Magee</v>
      </c>
      <c r="O7553" s="10" t="s">
        <v>2357</v>
      </c>
      <c r="P7553" s="10" t="str">
        <f>VLOOKUP(O7553,Products!$A:$E,3,FALSE)</f>
        <v>Logitech</v>
      </c>
      <c r="Q7553" s="31">
        <f>INDEX(Products!$E:$E,MATCH(O7553,Products!$A:$A,0))</f>
        <v>0.25</v>
      </c>
      <c r="R7553" s="10" t="s">
        <v>41</v>
      </c>
      <c r="S7553" s="10" t="s">
        <v>68</v>
      </c>
      <c r="T7553" s="10" t="s">
        <v>2358</v>
      </c>
      <c r="U7553" s="12">
        <v>26.388000000000002</v>
      </c>
      <c r="V7553" s="12">
        <v>4</v>
      </c>
      <c r="W7553" s="12">
        <v>0.7</v>
      </c>
      <c r="X7553" s="12">
        <v>-17.591999999999992</v>
      </c>
    </row>
    <row r="7554" spans="1:24" ht="14" x14ac:dyDescent="0.3">
      <c r="A7554" s="9">
        <v>7549</v>
      </c>
      <c r="B7554" s="14" t="s">
        <v>9753</v>
      </c>
      <c r="C7554" s="15">
        <v>46145</v>
      </c>
      <c r="D7554" s="15">
        <v>46150</v>
      </c>
      <c r="E7554" s="10" t="s">
        <v>44</v>
      </c>
      <c r="F7554" s="10" t="s">
        <v>4447</v>
      </c>
      <c r="G7554" s="10" t="s">
        <v>4448</v>
      </c>
      <c r="H7554" s="10" t="s">
        <v>36</v>
      </c>
      <c r="I7554" s="10" t="s">
        <v>23</v>
      </c>
      <c r="J7554" s="10" t="s">
        <v>131</v>
      </c>
      <c r="K7554" s="10" t="s">
        <v>132</v>
      </c>
      <c r="L7554" s="10">
        <v>19134</v>
      </c>
      <c r="M7554" s="10" t="s">
        <v>133</v>
      </c>
      <c r="N7554" s="10" t="str">
        <f>_xlfn.XLOOKUP($M:$M,People!$B:$B,People!A:A)</f>
        <v>Chuck Magee</v>
      </c>
      <c r="O7554" s="10" t="s">
        <v>2188</v>
      </c>
      <c r="P7554" s="10" t="str">
        <f>VLOOKUP(O7554,Products!$A:$E,3,FALSE)</f>
        <v>Dell</v>
      </c>
      <c r="Q7554" s="31">
        <f>INDEX(Products!$E:$E,MATCH(O7554,Products!$A:$A,0))</f>
        <v>0.34</v>
      </c>
      <c r="R7554" s="10" t="s">
        <v>41</v>
      </c>
      <c r="S7554" s="10" t="s">
        <v>240</v>
      </c>
      <c r="T7554" s="10" t="s">
        <v>2189</v>
      </c>
      <c r="U7554" s="12">
        <v>8</v>
      </c>
      <c r="V7554" s="12">
        <v>2</v>
      </c>
      <c r="W7554" s="12">
        <v>0.2</v>
      </c>
      <c r="X7554" s="12">
        <v>2.8</v>
      </c>
    </row>
    <row r="7555" spans="1:24" ht="14" x14ac:dyDescent="0.3">
      <c r="A7555" s="9">
        <v>7550</v>
      </c>
      <c r="B7555" s="14" t="s">
        <v>9754</v>
      </c>
      <c r="C7555" s="15">
        <v>46145</v>
      </c>
      <c r="D7555" s="15">
        <v>46149</v>
      </c>
      <c r="E7555" s="10" t="s">
        <v>44</v>
      </c>
      <c r="F7555" s="10" t="s">
        <v>1320</v>
      </c>
      <c r="G7555" s="10" t="s">
        <v>1321</v>
      </c>
      <c r="H7555" s="10" t="s">
        <v>22</v>
      </c>
      <c r="I7555" s="10" t="s">
        <v>23</v>
      </c>
      <c r="J7555" s="10" t="s">
        <v>114</v>
      </c>
      <c r="K7555" s="10" t="s">
        <v>38</v>
      </c>
      <c r="L7555" s="10">
        <v>94122</v>
      </c>
      <c r="M7555" s="10" t="s">
        <v>39</v>
      </c>
      <c r="N7555" s="10" t="str">
        <f>_xlfn.XLOOKUP($M:$M,People!$B:$B,People!A:A)</f>
        <v>Sadie Pawthorne</v>
      </c>
      <c r="O7555" s="10" t="s">
        <v>2561</v>
      </c>
      <c r="P7555" s="10" t="str">
        <f>VLOOKUP(O7555,Products!$A:$E,3,FALSE)</f>
        <v>3M</v>
      </c>
      <c r="Q7555" s="31">
        <f>INDEX(Products!$E:$E,MATCH(O7555,Products!$A:$A,0))</f>
        <v>0.38</v>
      </c>
      <c r="R7555" s="10" t="s">
        <v>41</v>
      </c>
      <c r="S7555" s="10" t="s">
        <v>82</v>
      </c>
      <c r="T7555" s="10" t="s">
        <v>2562</v>
      </c>
      <c r="U7555" s="12">
        <v>25.92</v>
      </c>
      <c r="V7555" s="12">
        <v>4</v>
      </c>
      <c r="W7555" s="12">
        <v>0</v>
      </c>
      <c r="X7555" s="12">
        <v>12.441600000000001</v>
      </c>
    </row>
    <row r="7556" spans="1:24" ht="14" x14ac:dyDescent="0.3">
      <c r="A7556" s="9">
        <v>7551</v>
      </c>
      <c r="B7556" s="14" t="s">
        <v>9755</v>
      </c>
      <c r="C7556" s="15">
        <v>46145</v>
      </c>
      <c r="D7556" s="15">
        <v>46150</v>
      </c>
      <c r="E7556" s="10" t="s">
        <v>19</v>
      </c>
      <c r="F7556" s="10" t="s">
        <v>5000</v>
      </c>
      <c r="G7556" s="10" t="s">
        <v>5001</v>
      </c>
      <c r="H7556" s="10" t="s">
        <v>36</v>
      </c>
      <c r="I7556" s="10" t="s">
        <v>23</v>
      </c>
      <c r="J7556" s="10" t="s">
        <v>37</v>
      </c>
      <c r="K7556" s="10" t="s">
        <v>38</v>
      </c>
      <c r="L7556" s="10">
        <v>90004</v>
      </c>
      <c r="M7556" s="10" t="s">
        <v>39</v>
      </c>
      <c r="N7556" s="10" t="str">
        <f>_xlfn.XLOOKUP($M:$M,People!$B:$B,People!A:A)</f>
        <v>Sadie Pawthorne</v>
      </c>
      <c r="O7556" s="10" t="s">
        <v>2073</v>
      </c>
      <c r="P7556" s="10" t="str">
        <f>VLOOKUP(O7556,Products!$A:$E,3,FALSE)</f>
        <v>Dell</v>
      </c>
      <c r="Q7556" s="31">
        <f>INDEX(Products!$E:$E,MATCH(O7556,Products!$A:$A,0))</f>
        <v>0.38</v>
      </c>
      <c r="R7556" s="10" t="s">
        <v>41</v>
      </c>
      <c r="S7556" s="10" t="s">
        <v>53</v>
      </c>
      <c r="T7556" s="10" t="s">
        <v>2074</v>
      </c>
      <c r="U7556" s="12">
        <v>763.44</v>
      </c>
      <c r="V7556" s="12">
        <v>8</v>
      </c>
      <c r="W7556" s="12">
        <v>0</v>
      </c>
      <c r="X7556" s="12">
        <v>45.80639999999994</v>
      </c>
    </row>
    <row r="7557" spans="1:24" ht="14" x14ac:dyDescent="0.3">
      <c r="A7557" s="9">
        <v>7552</v>
      </c>
      <c r="B7557" s="14" t="s">
        <v>9755</v>
      </c>
      <c r="C7557" s="15">
        <v>46145</v>
      </c>
      <c r="D7557" s="15">
        <v>46150</v>
      </c>
      <c r="E7557" s="10" t="s">
        <v>19</v>
      </c>
      <c r="F7557" s="10" t="s">
        <v>5000</v>
      </c>
      <c r="G7557" s="10" t="s">
        <v>5001</v>
      </c>
      <c r="H7557" s="10" t="s">
        <v>36</v>
      </c>
      <c r="I7557" s="10" t="s">
        <v>23</v>
      </c>
      <c r="J7557" s="10" t="s">
        <v>37</v>
      </c>
      <c r="K7557" s="10" t="s">
        <v>38</v>
      </c>
      <c r="L7557" s="10">
        <v>90004</v>
      </c>
      <c r="M7557" s="10" t="s">
        <v>39</v>
      </c>
      <c r="N7557" s="10" t="str">
        <f>_xlfn.XLOOKUP($M:$M,People!$B:$B,People!A:A)</f>
        <v>Sadie Pawthorne</v>
      </c>
      <c r="O7557" s="10" t="s">
        <v>3738</v>
      </c>
      <c r="P7557" s="10" t="str">
        <f>VLOOKUP(O7557,Products!$A:$E,3,FALSE)</f>
        <v>Staples</v>
      </c>
      <c r="Q7557" s="31">
        <f>INDEX(Products!$E:$E,MATCH(O7557,Products!$A:$A,0))</f>
        <v>0.27</v>
      </c>
      <c r="R7557" s="10" t="s">
        <v>41</v>
      </c>
      <c r="S7557" s="10" t="s">
        <v>53</v>
      </c>
      <c r="T7557" s="10" t="s">
        <v>3739</v>
      </c>
      <c r="U7557" s="12">
        <v>69.52</v>
      </c>
      <c r="V7557" s="12">
        <v>2</v>
      </c>
      <c r="W7557" s="12">
        <v>0</v>
      </c>
      <c r="X7557" s="12">
        <v>19.465600000000002</v>
      </c>
    </row>
    <row r="7558" spans="1:24" ht="14" x14ac:dyDescent="0.3">
      <c r="A7558" s="9">
        <v>7553</v>
      </c>
      <c r="B7558" s="14" t="s">
        <v>9756</v>
      </c>
      <c r="C7558" s="15">
        <v>46146</v>
      </c>
      <c r="D7558" s="15">
        <v>46151</v>
      </c>
      <c r="E7558" s="10" t="s">
        <v>44</v>
      </c>
      <c r="F7558" s="10" t="s">
        <v>2453</v>
      </c>
      <c r="G7558" s="10" t="s">
        <v>2454</v>
      </c>
      <c r="H7558" s="10" t="s">
        <v>36</v>
      </c>
      <c r="I7558" s="10" t="s">
        <v>23</v>
      </c>
      <c r="J7558" s="10" t="s">
        <v>114</v>
      </c>
      <c r="K7558" s="10" t="s">
        <v>38</v>
      </c>
      <c r="L7558" s="10">
        <v>94109</v>
      </c>
      <c r="M7558" s="10" t="s">
        <v>39</v>
      </c>
      <c r="N7558" s="10" t="str">
        <f>_xlfn.XLOOKUP($M:$M,People!$B:$B,People!A:A)</f>
        <v>Sadie Pawthorne</v>
      </c>
      <c r="O7558" s="10" t="s">
        <v>791</v>
      </c>
      <c r="P7558" s="10" t="str">
        <f>VLOOKUP(O7558,Products!$A:$E,3,FALSE)</f>
        <v>HP</v>
      </c>
      <c r="Q7558" s="31">
        <f>INDEX(Products!$E:$E,MATCH(O7558,Products!$A:$A,0))</f>
        <v>0.31</v>
      </c>
      <c r="R7558" s="10" t="s">
        <v>28</v>
      </c>
      <c r="S7558" s="10" t="s">
        <v>50</v>
      </c>
      <c r="T7558" s="10" t="s">
        <v>792</v>
      </c>
      <c r="U7558" s="12">
        <v>300.904</v>
      </c>
      <c r="V7558" s="12">
        <v>1</v>
      </c>
      <c r="W7558" s="12">
        <v>0.2</v>
      </c>
      <c r="X7558" s="12">
        <v>11.283900000000017</v>
      </c>
    </row>
    <row r="7559" spans="1:24" ht="14" x14ac:dyDescent="0.3">
      <c r="A7559" s="9">
        <v>7554</v>
      </c>
      <c r="B7559" s="14" t="s">
        <v>9757</v>
      </c>
      <c r="C7559" s="15">
        <v>46146</v>
      </c>
      <c r="D7559" s="15">
        <v>46151</v>
      </c>
      <c r="E7559" s="10" t="s">
        <v>19</v>
      </c>
      <c r="F7559" s="10" t="s">
        <v>2938</v>
      </c>
      <c r="G7559" s="10" t="s">
        <v>2939</v>
      </c>
      <c r="H7559" s="10" t="s">
        <v>22</v>
      </c>
      <c r="I7559" s="10" t="s">
        <v>23</v>
      </c>
      <c r="J7559" s="10" t="s">
        <v>3272</v>
      </c>
      <c r="K7559" s="10" t="s">
        <v>38</v>
      </c>
      <c r="L7559" s="10">
        <v>92683</v>
      </c>
      <c r="M7559" s="10" t="s">
        <v>39</v>
      </c>
      <c r="N7559" s="10" t="str">
        <f>_xlfn.XLOOKUP($M:$M,People!$B:$B,People!A:A)</f>
        <v>Sadie Pawthorne</v>
      </c>
      <c r="O7559" s="10" t="s">
        <v>627</v>
      </c>
      <c r="P7559" s="10" t="str">
        <f>VLOOKUP(O7559,Products!$A:$E,3,FALSE)</f>
        <v>Staples</v>
      </c>
      <c r="Q7559" s="31">
        <f>INDEX(Products!$E:$E,MATCH(O7559,Products!$A:$A,0))</f>
        <v>0.31</v>
      </c>
      <c r="R7559" s="10" t="s">
        <v>41</v>
      </c>
      <c r="S7559" s="10" t="s">
        <v>71</v>
      </c>
      <c r="T7559" s="10" t="s">
        <v>628</v>
      </c>
      <c r="U7559" s="12">
        <v>243.16</v>
      </c>
      <c r="V7559" s="12">
        <v>2</v>
      </c>
      <c r="W7559" s="12">
        <v>0</v>
      </c>
      <c r="X7559" s="12">
        <v>72.947999999999979</v>
      </c>
    </row>
    <row r="7560" spans="1:24" ht="14" x14ac:dyDescent="0.3">
      <c r="A7560" s="9">
        <v>7555</v>
      </c>
      <c r="B7560" s="14" t="s">
        <v>9758</v>
      </c>
      <c r="C7560" s="15">
        <v>46146</v>
      </c>
      <c r="D7560" s="15">
        <v>46152</v>
      </c>
      <c r="E7560" s="10" t="s">
        <v>44</v>
      </c>
      <c r="F7560" s="10" t="s">
        <v>3427</v>
      </c>
      <c r="G7560" s="10" t="s">
        <v>3428</v>
      </c>
      <c r="H7560" s="10" t="s">
        <v>36</v>
      </c>
      <c r="I7560" s="10" t="s">
        <v>23</v>
      </c>
      <c r="J7560" s="10" t="s">
        <v>131</v>
      </c>
      <c r="K7560" s="10" t="s">
        <v>132</v>
      </c>
      <c r="L7560" s="10">
        <v>19140</v>
      </c>
      <c r="M7560" s="10" t="s">
        <v>133</v>
      </c>
      <c r="N7560" s="10" t="str">
        <f>_xlfn.XLOOKUP($M:$M,People!$B:$B,People!A:A)</f>
        <v>Chuck Magee</v>
      </c>
      <c r="O7560" s="10" t="s">
        <v>5765</v>
      </c>
      <c r="P7560" s="10" t="str">
        <f>VLOOKUP(O7560,Products!$A:$E,3,FALSE)</f>
        <v>Logitech</v>
      </c>
      <c r="Q7560" s="31">
        <f>INDEX(Products!$E:$E,MATCH(O7560,Products!$A:$A,0))</f>
        <v>0.25</v>
      </c>
      <c r="R7560" s="10" t="s">
        <v>41</v>
      </c>
      <c r="S7560" s="10" t="s">
        <v>68</v>
      </c>
      <c r="T7560" s="10" t="s">
        <v>5766</v>
      </c>
      <c r="U7560" s="12">
        <v>2.2020000000000004</v>
      </c>
      <c r="V7560" s="12">
        <v>2</v>
      </c>
      <c r="W7560" s="12">
        <v>0.7</v>
      </c>
      <c r="X7560" s="12">
        <v>-1.5413999999999999</v>
      </c>
    </row>
    <row r="7561" spans="1:24" ht="14" x14ac:dyDescent="0.3">
      <c r="A7561" s="9">
        <v>7556</v>
      </c>
      <c r="B7561" s="14" t="s">
        <v>9758</v>
      </c>
      <c r="C7561" s="15">
        <v>46146</v>
      </c>
      <c r="D7561" s="15">
        <v>46152</v>
      </c>
      <c r="E7561" s="10" t="s">
        <v>44</v>
      </c>
      <c r="F7561" s="10" t="s">
        <v>3427</v>
      </c>
      <c r="G7561" s="10" t="s">
        <v>3428</v>
      </c>
      <c r="H7561" s="10" t="s">
        <v>36</v>
      </c>
      <c r="I7561" s="10" t="s">
        <v>23</v>
      </c>
      <c r="J7561" s="10" t="s">
        <v>131</v>
      </c>
      <c r="K7561" s="10" t="s">
        <v>132</v>
      </c>
      <c r="L7561" s="10">
        <v>19140</v>
      </c>
      <c r="M7561" s="10" t="s">
        <v>133</v>
      </c>
      <c r="N7561" s="10" t="str">
        <f>_xlfn.XLOOKUP($M:$M,People!$B:$B,People!A:A)</f>
        <v>Chuck Magee</v>
      </c>
      <c r="O7561" s="10" t="s">
        <v>2811</v>
      </c>
      <c r="P7561" s="10" t="str">
        <f>VLOOKUP(O7561,Products!$A:$E,3,FALSE)</f>
        <v>Avery</v>
      </c>
      <c r="Q7561" s="31">
        <f>INDEX(Products!$E:$E,MATCH(O7561,Products!$A:$A,0))</f>
        <v>0.33</v>
      </c>
      <c r="R7561" s="10" t="s">
        <v>41</v>
      </c>
      <c r="S7561" s="10" t="s">
        <v>68</v>
      </c>
      <c r="T7561" s="10" t="s">
        <v>2812</v>
      </c>
      <c r="U7561" s="12">
        <v>9.3960000000000008</v>
      </c>
      <c r="V7561" s="12">
        <v>3</v>
      </c>
      <c r="W7561" s="12">
        <v>0.7</v>
      </c>
      <c r="X7561" s="12">
        <v>-7.5167999999999964</v>
      </c>
    </row>
    <row r="7562" spans="1:24" ht="14" x14ac:dyDescent="0.3">
      <c r="A7562" s="9">
        <v>7557</v>
      </c>
      <c r="B7562" s="14" t="s">
        <v>9759</v>
      </c>
      <c r="C7562" s="15">
        <v>46146</v>
      </c>
      <c r="D7562" s="15">
        <v>46151</v>
      </c>
      <c r="E7562" s="10" t="s">
        <v>44</v>
      </c>
      <c r="F7562" s="10" t="s">
        <v>983</v>
      </c>
      <c r="G7562" s="10" t="s">
        <v>984</v>
      </c>
      <c r="H7562" s="10" t="s">
        <v>22</v>
      </c>
      <c r="I7562" s="10" t="s">
        <v>23</v>
      </c>
      <c r="J7562" s="10" t="s">
        <v>284</v>
      </c>
      <c r="K7562" s="10" t="s">
        <v>438</v>
      </c>
      <c r="L7562" s="10">
        <v>45503</v>
      </c>
      <c r="M7562" s="10" t="s">
        <v>133</v>
      </c>
      <c r="N7562" s="10" t="str">
        <f>_xlfn.XLOOKUP($M:$M,People!$B:$B,People!A:A)</f>
        <v>Chuck Magee</v>
      </c>
      <c r="O7562" s="10" t="s">
        <v>67</v>
      </c>
      <c r="P7562" s="10" t="str">
        <f>VLOOKUP(O7562,Products!$A:$E,3,FALSE)</f>
        <v>Logitech</v>
      </c>
      <c r="Q7562" s="31">
        <f>INDEX(Products!$E:$E,MATCH(O7562,Products!$A:$A,0))</f>
        <v>0.33</v>
      </c>
      <c r="R7562" s="10" t="s">
        <v>41</v>
      </c>
      <c r="S7562" s="10" t="s">
        <v>68</v>
      </c>
      <c r="T7562" s="10" t="s">
        <v>69</v>
      </c>
      <c r="U7562" s="12">
        <v>2.3130000000000002</v>
      </c>
      <c r="V7562" s="12">
        <v>1</v>
      </c>
      <c r="W7562" s="12">
        <v>0.7</v>
      </c>
      <c r="X7562" s="12">
        <v>-1.9274999999999993</v>
      </c>
    </row>
    <row r="7563" spans="1:24" ht="14" x14ac:dyDescent="0.3">
      <c r="A7563" s="9">
        <v>7558</v>
      </c>
      <c r="B7563" s="14" t="s">
        <v>9760</v>
      </c>
      <c r="C7563" s="15">
        <v>46146</v>
      </c>
      <c r="D7563" s="15">
        <v>46150</v>
      </c>
      <c r="E7563" s="10" t="s">
        <v>44</v>
      </c>
      <c r="F7563" s="10" t="s">
        <v>1320</v>
      </c>
      <c r="G7563" s="10" t="s">
        <v>1321</v>
      </c>
      <c r="H7563" s="10" t="s">
        <v>22</v>
      </c>
      <c r="I7563" s="10" t="s">
        <v>23</v>
      </c>
      <c r="J7563" s="10" t="s">
        <v>4321</v>
      </c>
      <c r="K7563" s="10" t="s">
        <v>285</v>
      </c>
      <c r="L7563" s="10">
        <v>23602</v>
      </c>
      <c r="M7563" s="10" t="s">
        <v>26</v>
      </c>
      <c r="N7563" s="10" t="str">
        <f>_xlfn.XLOOKUP($M:$M,People!$B:$B,People!A:A)</f>
        <v>Fred Suzuki</v>
      </c>
      <c r="O7563" s="10" t="s">
        <v>4322</v>
      </c>
      <c r="P7563" s="10" t="str">
        <f>VLOOKUP(O7563,Products!$A:$E,3,FALSE)</f>
        <v>Office Depot</v>
      </c>
      <c r="Q7563" s="31">
        <f>INDEX(Products!$E:$E,MATCH(O7563,Products!$A:$A,0))</f>
        <v>0.34</v>
      </c>
      <c r="R7563" s="10" t="s">
        <v>41</v>
      </c>
      <c r="S7563" s="10" t="s">
        <v>82</v>
      </c>
      <c r="T7563" s="10" t="s">
        <v>4323</v>
      </c>
      <c r="U7563" s="12">
        <v>9.11</v>
      </c>
      <c r="V7563" s="12">
        <v>1</v>
      </c>
      <c r="W7563" s="12">
        <v>0</v>
      </c>
      <c r="X7563" s="12">
        <v>4.099499999999999</v>
      </c>
    </row>
    <row r="7564" spans="1:24" ht="14" x14ac:dyDescent="0.3">
      <c r="A7564" s="9">
        <v>7559</v>
      </c>
      <c r="B7564" s="14" t="s">
        <v>9756</v>
      </c>
      <c r="C7564" s="15">
        <v>46146</v>
      </c>
      <c r="D7564" s="15">
        <v>46151</v>
      </c>
      <c r="E7564" s="10" t="s">
        <v>44</v>
      </c>
      <c r="F7564" s="10" t="s">
        <v>2453</v>
      </c>
      <c r="G7564" s="10" t="s">
        <v>2454</v>
      </c>
      <c r="H7564" s="10" t="s">
        <v>36</v>
      </c>
      <c r="I7564" s="10" t="s">
        <v>23</v>
      </c>
      <c r="J7564" s="10" t="s">
        <v>114</v>
      </c>
      <c r="K7564" s="10" t="s">
        <v>38</v>
      </c>
      <c r="L7564" s="10">
        <v>94109</v>
      </c>
      <c r="M7564" s="10" t="s">
        <v>39</v>
      </c>
      <c r="N7564" s="10" t="str">
        <f>_xlfn.XLOOKUP($M:$M,People!$B:$B,People!A:A)</f>
        <v>Sadie Pawthorne</v>
      </c>
      <c r="O7564" s="10" t="s">
        <v>2338</v>
      </c>
      <c r="P7564" s="10" t="str">
        <f>VLOOKUP(O7564,Products!$A:$E,3,FALSE)</f>
        <v>Samsung</v>
      </c>
      <c r="Q7564" s="31">
        <f>INDEX(Products!$E:$E,MATCH(O7564,Products!$A:$A,0))</f>
        <v>0.27</v>
      </c>
      <c r="R7564" s="10" t="s">
        <v>41</v>
      </c>
      <c r="S7564" s="10" t="s">
        <v>82</v>
      </c>
      <c r="T7564" s="10" t="s">
        <v>2339</v>
      </c>
      <c r="U7564" s="12">
        <v>17.61</v>
      </c>
      <c r="V7564" s="12">
        <v>3</v>
      </c>
      <c r="W7564" s="12">
        <v>0</v>
      </c>
      <c r="X7564" s="12">
        <v>8.4527999999999999</v>
      </c>
    </row>
    <row r="7565" spans="1:24" ht="14" x14ac:dyDescent="0.3">
      <c r="A7565" s="9">
        <v>7560</v>
      </c>
      <c r="B7565" s="14" t="s">
        <v>9760</v>
      </c>
      <c r="C7565" s="15">
        <v>46146</v>
      </c>
      <c r="D7565" s="15">
        <v>46150</v>
      </c>
      <c r="E7565" s="10" t="s">
        <v>44</v>
      </c>
      <c r="F7565" s="10" t="s">
        <v>1320</v>
      </c>
      <c r="G7565" s="10" t="s">
        <v>1321</v>
      </c>
      <c r="H7565" s="10" t="s">
        <v>22</v>
      </c>
      <c r="I7565" s="10" t="s">
        <v>23</v>
      </c>
      <c r="J7565" s="10" t="s">
        <v>4321</v>
      </c>
      <c r="K7565" s="10" t="s">
        <v>285</v>
      </c>
      <c r="L7565" s="10">
        <v>23602</v>
      </c>
      <c r="M7565" s="10" t="s">
        <v>26</v>
      </c>
      <c r="N7565" s="10" t="str">
        <f>_xlfn.XLOOKUP($M:$M,People!$B:$B,People!A:A)</f>
        <v>Fred Suzuki</v>
      </c>
      <c r="O7565" s="10" t="s">
        <v>4324</v>
      </c>
      <c r="P7565" s="10" t="str">
        <f>VLOOKUP(O7565,Products!$A:$E,3,FALSE)</f>
        <v>IKEA</v>
      </c>
      <c r="Q7565" s="31">
        <f>INDEX(Products!$E:$E,MATCH(O7565,Products!$A:$A,0))</f>
        <v>0.3</v>
      </c>
      <c r="R7565" s="10" t="s">
        <v>41</v>
      </c>
      <c r="S7565" s="10" t="s">
        <v>82</v>
      </c>
      <c r="T7565" s="10" t="s">
        <v>4325</v>
      </c>
      <c r="U7565" s="12">
        <v>32.400000000000006</v>
      </c>
      <c r="V7565" s="12">
        <v>5</v>
      </c>
      <c r="W7565" s="12">
        <v>0</v>
      </c>
      <c r="X7565" s="12">
        <v>15.552000000000001</v>
      </c>
    </row>
    <row r="7566" spans="1:24" ht="14" x14ac:dyDescent="0.3">
      <c r="A7566" s="9">
        <v>7561</v>
      </c>
      <c r="B7566" s="14" t="s">
        <v>9760</v>
      </c>
      <c r="C7566" s="15">
        <v>46146</v>
      </c>
      <c r="D7566" s="15">
        <v>46150</v>
      </c>
      <c r="E7566" s="10" t="s">
        <v>44</v>
      </c>
      <c r="F7566" s="10" t="s">
        <v>1320</v>
      </c>
      <c r="G7566" s="10" t="s">
        <v>1321</v>
      </c>
      <c r="H7566" s="10" t="s">
        <v>22</v>
      </c>
      <c r="I7566" s="10" t="s">
        <v>23</v>
      </c>
      <c r="J7566" s="10" t="s">
        <v>4321</v>
      </c>
      <c r="K7566" s="10" t="s">
        <v>285</v>
      </c>
      <c r="L7566" s="10">
        <v>23602</v>
      </c>
      <c r="M7566" s="10" t="s">
        <v>26</v>
      </c>
      <c r="N7566" s="10" t="str">
        <f>_xlfn.XLOOKUP($M:$M,People!$B:$B,People!A:A)</f>
        <v>Fred Suzuki</v>
      </c>
      <c r="O7566" s="10" t="s">
        <v>3366</v>
      </c>
      <c r="P7566" s="10" t="str">
        <f>VLOOKUP(O7566,Products!$A:$E,3,FALSE)</f>
        <v>Dell</v>
      </c>
      <c r="Q7566" s="31">
        <f>INDEX(Products!$E:$E,MATCH(O7566,Products!$A:$A,0))</f>
        <v>0.34</v>
      </c>
      <c r="R7566" s="10" t="s">
        <v>41</v>
      </c>
      <c r="S7566" s="10" t="s">
        <v>53</v>
      </c>
      <c r="T7566" s="10" t="s">
        <v>3367</v>
      </c>
      <c r="U7566" s="12">
        <v>16.91</v>
      </c>
      <c r="V7566" s="12">
        <v>1</v>
      </c>
      <c r="W7566" s="12">
        <v>0</v>
      </c>
      <c r="X7566" s="12">
        <v>4.5656999999999996</v>
      </c>
    </row>
    <row r="7567" spans="1:24" ht="14" x14ac:dyDescent="0.3">
      <c r="A7567" s="9">
        <v>7562</v>
      </c>
      <c r="B7567" s="14" t="s">
        <v>9760</v>
      </c>
      <c r="C7567" s="15">
        <v>46146</v>
      </c>
      <c r="D7567" s="15">
        <v>46150</v>
      </c>
      <c r="E7567" s="10" t="s">
        <v>44</v>
      </c>
      <c r="F7567" s="10" t="s">
        <v>1320</v>
      </c>
      <c r="G7567" s="10" t="s">
        <v>1321</v>
      </c>
      <c r="H7567" s="10" t="s">
        <v>22</v>
      </c>
      <c r="I7567" s="10" t="s">
        <v>23</v>
      </c>
      <c r="J7567" s="10" t="s">
        <v>4321</v>
      </c>
      <c r="K7567" s="10" t="s">
        <v>285</v>
      </c>
      <c r="L7567" s="10">
        <v>23602</v>
      </c>
      <c r="M7567" s="10" t="s">
        <v>26</v>
      </c>
      <c r="N7567" s="10" t="str">
        <f>_xlfn.XLOOKUP($M:$M,People!$B:$B,People!A:A)</f>
        <v>Fred Suzuki</v>
      </c>
      <c r="O7567" s="10" t="s">
        <v>1318</v>
      </c>
      <c r="P7567" s="10" t="str">
        <f>VLOOKUP(O7567,Products!$A:$E,3,FALSE)</f>
        <v>IKEA</v>
      </c>
      <c r="Q7567" s="31">
        <f>INDEX(Products!$E:$E,MATCH(O7567,Products!$A:$A,0))</f>
        <v>0.28000000000000003</v>
      </c>
      <c r="R7567" s="10" t="s">
        <v>41</v>
      </c>
      <c r="S7567" s="10" t="s">
        <v>53</v>
      </c>
      <c r="T7567" s="10" t="s">
        <v>1319</v>
      </c>
      <c r="U7567" s="12">
        <v>571.44000000000005</v>
      </c>
      <c r="V7567" s="12">
        <v>4</v>
      </c>
      <c r="W7567" s="12">
        <v>0</v>
      </c>
      <c r="X7567" s="12">
        <v>165.71759999999995</v>
      </c>
    </row>
    <row r="7568" spans="1:24" ht="14" x14ac:dyDescent="0.3">
      <c r="A7568" s="9">
        <v>7563</v>
      </c>
      <c r="B7568" s="14" t="s">
        <v>9756</v>
      </c>
      <c r="C7568" s="15">
        <v>46146</v>
      </c>
      <c r="D7568" s="15">
        <v>46151</v>
      </c>
      <c r="E7568" s="10" t="s">
        <v>44</v>
      </c>
      <c r="F7568" s="10" t="s">
        <v>2453</v>
      </c>
      <c r="G7568" s="10" t="s">
        <v>2454</v>
      </c>
      <c r="H7568" s="10" t="s">
        <v>36</v>
      </c>
      <c r="I7568" s="10" t="s">
        <v>23</v>
      </c>
      <c r="J7568" s="10" t="s">
        <v>114</v>
      </c>
      <c r="K7568" s="10" t="s">
        <v>38</v>
      </c>
      <c r="L7568" s="10">
        <v>94109</v>
      </c>
      <c r="M7568" s="10" t="s">
        <v>39</v>
      </c>
      <c r="N7568" s="10" t="str">
        <f>_xlfn.XLOOKUP($M:$M,People!$B:$B,People!A:A)</f>
        <v>Sadie Pawthorne</v>
      </c>
      <c r="O7568" s="10" t="s">
        <v>1740</v>
      </c>
      <c r="P7568" s="10" t="str">
        <f>VLOOKUP(O7568,Products!$A:$E,3,FALSE)</f>
        <v>Dell</v>
      </c>
      <c r="Q7568" s="31">
        <f>INDEX(Products!$E:$E,MATCH(O7568,Products!$A:$A,0))</f>
        <v>0.32</v>
      </c>
      <c r="R7568" s="10" t="s">
        <v>64</v>
      </c>
      <c r="S7568" s="10" t="s">
        <v>65</v>
      </c>
      <c r="T7568" s="10" t="s">
        <v>1741</v>
      </c>
      <c r="U7568" s="12">
        <v>183.96</v>
      </c>
      <c r="V7568" s="12">
        <v>5</v>
      </c>
      <c r="W7568" s="12">
        <v>0.2</v>
      </c>
      <c r="X7568" s="12">
        <v>20.695499999999988</v>
      </c>
    </row>
    <row r="7569" spans="1:24" ht="14" x14ac:dyDescent="0.3">
      <c r="A7569" s="9">
        <v>7564</v>
      </c>
      <c r="B7569" s="14" t="s">
        <v>9761</v>
      </c>
      <c r="C7569" s="15">
        <v>46147</v>
      </c>
      <c r="D7569" s="15">
        <v>46148</v>
      </c>
      <c r="E7569" s="10" t="s">
        <v>168</v>
      </c>
      <c r="F7569" s="10" t="s">
        <v>2062</v>
      </c>
      <c r="G7569" s="10" t="s">
        <v>2063</v>
      </c>
      <c r="H7569" s="10" t="s">
        <v>22</v>
      </c>
      <c r="I7569" s="10" t="s">
        <v>23</v>
      </c>
      <c r="J7569" s="10" t="s">
        <v>1282</v>
      </c>
      <c r="K7569" s="10" t="s">
        <v>402</v>
      </c>
      <c r="L7569" s="10">
        <v>80027</v>
      </c>
      <c r="M7569" s="10" t="s">
        <v>39</v>
      </c>
      <c r="N7569" s="10" t="str">
        <f>_xlfn.XLOOKUP($M:$M,People!$B:$B,People!A:A)</f>
        <v>Sadie Pawthorne</v>
      </c>
      <c r="O7569" s="10" t="s">
        <v>2912</v>
      </c>
      <c r="P7569" s="10" t="str">
        <f>VLOOKUP(O7569,Products!$A:$E,3,FALSE)</f>
        <v>HP</v>
      </c>
      <c r="Q7569" s="31">
        <f>INDEX(Products!$E:$E,MATCH(O7569,Products!$A:$A,0))</f>
        <v>0.33</v>
      </c>
      <c r="R7569" s="10" t="s">
        <v>28</v>
      </c>
      <c r="S7569" s="10" t="s">
        <v>29</v>
      </c>
      <c r="T7569" s="10" t="s">
        <v>2913</v>
      </c>
      <c r="U7569" s="12">
        <v>89.991000000000014</v>
      </c>
      <c r="V7569" s="12">
        <v>3</v>
      </c>
      <c r="W7569" s="12">
        <v>0.7</v>
      </c>
      <c r="X7569" s="12">
        <v>-152.9847</v>
      </c>
    </row>
    <row r="7570" spans="1:24" ht="14" x14ac:dyDescent="0.3">
      <c r="A7570" s="9">
        <v>7565</v>
      </c>
      <c r="B7570" s="14" t="s">
        <v>9761</v>
      </c>
      <c r="C7570" s="15">
        <v>46147</v>
      </c>
      <c r="D7570" s="15">
        <v>46148</v>
      </c>
      <c r="E7570" s="10" t="s">
        <v>168</v>
      </c>
      <c r="F7570" s="10" t="s">
        <v>2062</v>
      </c>
      <c r="G7570" s="10" t="s">
        <v>2063</v>
      </c>
      <c r="H7570" s="10" t="s">
        <v>22</v>
      </c>
      <c r="I7570" s="10" t="s">
        <v>23</v>
      </c>
      <c r="J7570" s="10" t="s">
        <v>1282</v>
      </c>
      <c r="K7570" s="10" t="s">
        <v>402</v>
      </c>
      <c r="L7570" s="10">
        <v>80027</v>
      </c>
      <c r="M7570" s="10" t="s">
        <v>39</v>
      </c>
      <c r="N7570" s="10" t="str">
        <f>_xlfn.XLOOKUP($M:$M,People!$B:$B,People!A:A)</f>
        <v>Sadie Pawthorne</v>
      </c>
      <c r="O7570" s="10" t="s">
        <v>479</v>
      </c>
      <c r="P7570" s="10" t="str">
        <f>VLOOKUP(O7570,Products!$A:$E,3,FALSE)</f>
        <v>Logitech</v>
      </c>
      <c r="Q7570" s="31">
        <f>INDEX(Products!$E:$E,MATCH(O7570,Products!$A:$A,0))</f>
        <v>0.33</v>
      </c>
      <c r="R7570" s="10" t="s">
        <v>41</v>
      </c>
      <c r="S7570" s="10" t="s">
        <v>68</v>
      </c>
      <c r="T7570" s="10" t="s">
        <v>480</v>
      </c>
      <c r="U7570" s="12">
        <v>9.5520000000000014</v>
      </c>
      <c r="V7570" s="12">
        <v>8</v>
      </c>
      <c r="W7570" s="12">
        <v>0.7</v>
      </c>
      <c r="X7570" s="12">
        <v>-7.3231999999999999</v>
      </c>
    </row>
    <row r="7571" spans="1:24" ht="14" x14ac:dyDescent="0.3">
      <c r="A7571" s="9">
        <v>7566</v>
      </c>
      <c r="B7571" s="14" t="s">
        <v>9762</v>
      </c>
      <c r="C7571" s="15">
        <v>46147</v>
      </c>
      <c r="D7571" s="15">
        <v>46152</v>
      </c>
      <c r="E7571" s="10" t="s">
        <v>44</v>
      </c>
      <c r="F7571" s="10" t="s">
        <v>3148</v>
      </c>
      <c r="G7571" s="10" t="s">
        <v>3149</v>
      </c>
      <c r="H7571" s="10" t="s">
        <v>36</v>
      </c>
      <c r="I7571" s="10" t="s">
        <v>23</v>
      </c>
      <c r="J7571" s="10" t="s">
        <v>437</v>
      </c>
      <c r="K7571" s="10" t="s">
        <v>1109</v>
      </c>
      <c r="L7571" s="10">
        <v>31907</v>
      </c>
      <c r="M7571" s="10" t="s">
        <v>26</v>
      </c>
      <c r="N7571" s="10" t="str">
        <f>_xlfn.XLOOKUP($M:$M,People!$B:$B,People!A:A)</f>
        <v>Fred Suzuki</v>
      </c>
      <c r="O7571" s="10" t="s">
        <v>3317</v>
      </c>
      <c r="P7571" s="10" t="str">
        <f>VLOOKUP(O7571,Products!$A:$E,3,FALSE)</f>
        <v>Logitech</v>
      </c>
      <c r="Q7571" s="31">
        <f>INDEX(Products!$E:$E,MATCH(O7571,Products!$A:$A,0))</f>
        <v>0.39</v>
      </c>
      <c r="R7571" s="10" t="s">
        <v>41</v>
      </c>
      <c r="S7571" s="10" t="s">
        <v>68</v>
      </c>
      <c r="T7571" s="10" t="s">
        <v>3318</v>
      </c>
      <c r="U7571" s="12">
        <v>34.5</v>
      </c>
      <c r="V7571" s="12">
        <v>3</v>
      </c>
      <c r="W7571" s="12">
        <v>0</v>
      </c>
      <c r="X7571" s="12">
        <v>15.524999999999999</v>
      </c>
    </row>
    <row r="7572" spans="1:24" ht="14" x14ac:dyDescent="0.3">
      <c r="A7572" s="9">
        <v>7567</v>
      </c>
      <c r="B7572" s="14" t="s">
        <v>9761</v>
      </c>
      <c r="C7572" s="15">
        <v>46147</v>
      </c>
      <c r="D7572" s="15">
        <v>46148</v>
      </c>
      <c r="E7572" s="10" t="s">
        <v>168</v>
      </c>
      <c r="F7572" s="10" t="s">
        <v>2062</v>
      </c>
      <c r="G7572" s="10" t="s">
        <v>2063</v>
      </c>
      <c r="H7572" s="10" t="s">
        <v>22</v>
      </c>
      <c r="I7572" s="10" t="s">
        <v>23</v>
      </c>
      <c r="J7572" s="10" t="s">
        <v>1282</v>
      </c>
      <c r="K7572" s="10" t="s">
        <v>402</v>
      </c>
      <c r="L7572" s="10">
        <v>80027</v>
      </c>
      <c r="M7572" s="10" t="s">
        <v>39</v>
      </c>
      <c r="N7572" s="10" t="str">
        <f>_xlfn.XLOOKUP($M:$M,People!$B:$B,People!A:A)</f>
        <v>Sadie Pawthorne</v>
      </c>
      <c r="O7572" s="10" t="s">
        <v>441</v>
      </c>
      <c r="P7572" s="10" t="str">
        <f>VLOOKUP(O7572,Products!$A:$E,3,FALSE)</f>
        <v>3M</v>
      </c>
      <c r="Q7572" s="31">
        <f>INDEX(Products!$E:$E,MATCH(O7572,Products!$A:$A,0))</f>
        <v>0.28000000000000003</v>
      </c>
      <c r="R7572" s="10" t="s">
        <v>41</v>
      </c>
      <c r="S7572" s="10" t="s">
        <v>155</v>
      </c>
      <c r="T7572" s="10" t="s">
        <v>442</v>
      </c>
      <c r="U7572" s="12">
        <v>21.240000000000002</v>
      </c>
      <c r="V7572" s="12">
        <v>9</v>
      </c>
      <c r="W7572" s="12">
        <v>0.2</v>
      </c>
      <c r="X7572" s="12">
        <v>7.4339999999999993</v>
      </c>
    </row>
    <row r="7573" spans="1:24" ht="14" x14ac:dyDescent="0.3">
      <c r="A7573" s="9">
        <v>7568</v>
      </c>
      <c r="B7573" s="14" t="s">
        <v>9763</v>
      </c>
      <c r="C7573" s="15">
        <v>46147</v>
      </c>
      <c r="D7573" s="15">
        <v>46151</v>
      </c>
      <c r="E7573" s="10" t="s">
        <v>44</v>
      </c>
      <c r="F7573" s="10" t="s">
        <v>1586</v>
      </c>
      <c r="G7573" s="10" t="s">
        <v>1587</v>
      </c>
      <c r="H7573" s="10" t="s">
        <v>22</v>
      </c>
      <c r="I7573" s="10" t="s">
        <v>23</v>
      </c>
      <c r="J7573" s="10" t="s">
        <v>114</v>
      </c>
      <c r="K7573" s="10" t="s">
        <v>38</v>
      </c>
      <c r="L7573" s="10">
        <v>94122</v>
      </c>
      <c r="M7573" s="10" t="s">
        <v>39</v>
      </c>
      <c r="N7573" s="10" t="str">
        <f>_xlfn.XLOOKUP($M:$M,People!$B:$B,People!A:A)</f>
        <v>Sadie Pawthorne</v>
      </c>
      <c r="O7573" s="10" t="s">
        <v>5485</v>
      </c>
      <c r="P7573" s="10" t="str">
        <f>VLOOKUP(O7573,Products!$A:$E,3,FALSE)</f>
        <v>Staples</v>
      </c>
      <c r="Q7573" s="31">
        <f>INDEX(Products!$E:$E,MATCH(O7573,Products!$A:$A,0))</f>
        <v>0.37</v>
      </c>
      <c r="R7573" s="10" t="s">
        <v>41</v>
      </c>
      <c r="S7573" s="10" t="s">
        <v>155</v>
      </c>
      <c r="T7573" s="10" t="s">
        <v>5486</v>
      </c>
      <c r="U7573" s="12">
        <v>23.16</v>
      </c>
      <c r="V7573" s="12">
        <v>2</v>
      </c>
      <c r="W7573" s="12">
        <v>0</v>
      </c>
      <c r="X7573" s="12">
        <v>11.58</v>
      </c>
    </row>
    <row r="7574" spans="1:24" ht="14" x14ac:dyDescent="0.3">
      <c r="A7574" s="9">
        <v>7569</v>
      </c>
      <c r="B7574" s="14" t="s">
        <v>9764</v>
      </c>
      <c r="C7574" s="15">
        <v>46147</v>
      </c>
      <c r="D7574" s="15">
        <v>46147</v>
      </c>
      <c r="E7574" s="10" t="s">
        <v>1124</v>
      </c>
      <c r="F7574" s="10" t="s">
        <v>3320</v>
      </c>
      <c r="G7574" s="10" t="s">
        <v>3321</v>
      </c>
      <c r="H7574" s="10" t="s">
        <v>22</v>
      </c>
      <c r="I7574" s="10" t="s">
        <v>23</v>
      </c>
      <c r="J7574" s="10" t="s">
        <v>237</v>
      </c>
      <c r="K7574" s="10" t="s">
        <v>238</v>
      </c>
      <c r="L7574" s="10">
        <v>10035</v>
      </c>
      <c r="M7574" s="10" t="s">
        <v>133</v>
      </c>
      <c r="N7574" s="10" t="str">
        <f>_xlfn.XLOOKUP($M:$M,People!$B:$B,People!A:A)</f>
        <v>Chuck Magee</v>
      </c>
      <c r="O7574" s="10" t="s">
        <v>2349</v>
      </c>
      <c r="P7574" s="10" t="str">
        <f>VLOOKUP(O7574,Products!$A:$E,3,FALSE)</f>
        <v>Samsung</v>
      </c>
      <c r="Q7574" s="31">
        <f>INDEX(Products!$E:$E,MATCH(O7574,Products!$A:$A,0))</f>
        <v>0.37</v>
      </c>
      <c r="R7574" s="10" t="s">
        <v>41</v>
      </c>
      <c r="S7574" s="10" t="s">
        <v>82</v>
      </c>
      <c r="T7574" s="10" t="s">
        <v>2350</v>
      </c>
      <c r="U7574" s="12">
        <v>6.68</v>
      </c>
      <c r="V7574" s="12">
        <v>1</v>
      </c>
      <c r="W7574" s="12">
        <v>0</v>
      </c>
      <c r="X7574" s="12">
        <v>3.2063999999999999</v>
      </c>
    </row>
    <row r="7575" spans="1:24" ht="14" x14ac:dyDescent="0.3">
      <c r="A7575" s="9">
        <v>7570</v>
      </c>
      <c r="B7575" s="14" t="s">
        <v>9765</v>
      </c>
      <c r="C7575" s="15">
        <v>46147</v>
      </c>
      <c r="D7575" s="15">
        <v>46152</v>
      </c>
      <c r="E7575" s="14" t="s">
        <v>44</v>
      </c>
      <c r="F7575" s="14" t="s">
        <v>3043</v>
      </c>
      <c r="G7575" s="14" t="s">
        <v>3044</v>
      </c>
      <c r="H7575" s="14" t="s">
        <v>92</v>
      </c>
      <c r="I7575" s="14" t="s">
        <v>5934</v>
      </c>
      <c r="J7575" s="14" t="s">
        <v>5935</v>
      </c>
      <c r="K7575" s="14" t="s">
        <v>5936</v>
      </c>
      <c r="L7575" s="14" t="s">
        <v>5976</v>
      </c>
      <c r="M7575" s="14" t="s">
        <v>133</v>
      </c>
      <c r="N7575" s="10" t="str">
        <f>_xlfn.XLOOKUP($M:$M,People!$B:$B,People!A:A)</f>
        <v>Chuck Magee</v>
      </c>
      <c r="O7575" s="14" t="s">
        <v>4367</v>
      </c>
      <c r="P7575" s="10" t="str">
        <f>VLOOKUP(O7575,Products!$A:$E,3,FALSE)</f>
        <v>IKEA</v>
      </c>
      <c r="Q7575" s="31">
        <f>INDEX(Products!$E:$E,MATCH(O7575,Products!$A:$A,0))</f>
        <v>0.36</v>
      </c>
      <c r="R7575" s="14" t="s">
        <v>41</v>
      </c>
      <c r="S7575" s="14" t="s">
        <v>71</v>
      </c>
      <c r="T7575" s="14" t="s">
        <v>4368</v>
      </c>
      <c r="U7575" s="17">
        <v>6.48</v>
      </c>
      <c r="V7575" s="17">
        <v>1</v>
      </c>
      <c r="W7575" s="17">
        <v>0</v>
      </c>
      <c r="X7575" s="17">
        <v>3.11</v>
      </c>
    </row>
    <row r="7576" spans="1:24" ht="14" x14ac:dyDescent="0.3">
      <c r="A7576" s="9">
        <v>7571</v>
      </c>
      <c r="B7576" s="14" t="s">
        <v>9766</v>
      </c>
      <c r="C7576" s="15">
        <v>46148</v>
      </c>
      <c r="D7576" s="15">
        <v>46153</v>
      </c>
      <c r="E7576" s="10" t="s">
        <v>44</v>
      </c>
      <c r="F7576" s="10" t="s">
        <v>4089</v>
      </c>
      <c r="G7576" s="10" t="s">
        <v>4090</v>
      </c>
      <c r="H7576" s="10" t="s">
        <v>36</v>
      </c>
      <c r="I7576" s="10" t="s">
        <v>23</v>
      </c>
      <c r="J7576" s="10" t="s">
        <v>93</v>
      </c>
      <c r="K7576" s="10" t="s">
        <v>94</v>
      </c>
      <c r="L7576" s="10">
        <v>76106</v>
      </c>
      <c r="M7576" s="10" t="s">
        <v>95</v>
      </c>
      <c r="N7576" s="10" t="str">
        <f>_xlfn.XLOOKUP($M:$M,People!$B:$B,People!A:A)</f>
        <v>Roxanne Rodriguez</v>
      </c>
      <c r="O7576" s="10" t="s">
        <v>1415</v>
      </c>
      <c r="P7576" s="10" t="str">
        <f>VLOOKUP(O7576,Products!$A:$E,3,FALSE)</f>
        <v>IKEA</v>
      </c>
      <c r="Q7576" s="31">
        <f>INDEX(Products!$E:$E,MATCH(O7576,Products!$A:$A,0))</f>
        <v>0.38</v>
      </c>
      <c r="R7576" s="10" t="s">
        <v>28</v>
      </c>
      <c r="S7576" s="10" t="s">
        <v>29</v>
      </c>
      <c r="T7576" s="10" t="s">
        <v>1416</v>
      </c>
      <c r="U7576" s="12">
        <v>623.46479999999997</v>
      </c>
      <c r="V7576" s="12">
        <v>7</v>
      </c>
      <c r="W7576" s="12">
        <v>0.32</v>
      </c>
      <c r="X7576" s="12">
        <v>-119.19180000000006</v>
      </c>
    </row>
    <row r="7577" spans="1:24" ht="14" x14ac:dyDescent="0.3">
      <c r="A7577" s="9">
        <v>7572</v>
      </c>
      <c r="B7577" s="14" t="s">
        <v>9767</v>
      </c>
      <c r="C7577" s="15">
        <v>46148</v>
      </c>
      <c r="D7577" s="15">
        <v>46151</v>
      </c>
      <c r="E7577" s="10" t="s">
        <v>19</v>
      </c>
      <c r="F7577" s="10" t="s">
        <v>5636</v>
      </c>
      <c r="G7577" s="10" t="s">
        <v>5637</v>
      </c>
      <c r="H7577" s="10" t="s">
        <v>22</v>
      </c>
      <c r="I7577" s="10" t="s">
        <v>23</v>
      </c>
      <c r="J7577" s="10" t="s">
        <v>3972</v>
      </c>
      <c r="K7577" s="10" t="s">
        <v>38</v>
      </c>
      <c r="L7577" s="10">
        <v>91730</v>
      </c>
      <c r="M7577" s="10" t="s">
        <v>39</v>
      </c>
      <c r="N7577" s="10" t="str">
        <f>_xlfn.XLOOKUP($M:$M,People!$B:$B,People!A:A)</f>
        <v>Sadie Pawthorne</v>
      </c>
      <c r="O7577" s="10" t="s">
        <v>1588</v>
      </c>
      <c r="P7577" s="10" t="str">
        <f>VLOOKUP(O7577,Products!$A:$E,3,FALSE)</f>
        <v>IKEA</v>
      </c>
      <c r="Q7577" s="31">
        <f>INDEX(Products!$E:$E,MATCH(O7577,Products!$A:$A,0))</f>
        <v>0.3</v>
      </c>
      <c r="R7577" s="10" t="s">
        <v>41</v>
      </c>
      <c r="S7577" s="10" t="s">
        <v>71</v>
      </c>
      <c r="T7577" s="10" t="s">
        <v>1589</v>
      </c>
      <c r="U7577" s="12">
        <v>152.94</v>
      </c>
      <c r="V7577" s="12">
        <v>3</v>
      </c>
      <c r="W7577" s="12">
        <v>0</v>
      </c>
      <c r="X7577" s="12">
        <v>41.293800000000005</v>
      </c>
    </row>
    <row r="7578" spans="1:24" ht="14" x14ac:dyDescent="0.3">
      <c r="A7578" s="9">
        <v>7573</v>
      </c>
      <c r="B7578" s="14" t="s">
        <v>9768</v>
      </c>
      <c r="C7578" s="15">
        <v>46148</v>
      </c>
      <c r="D7578" s="15">
        <v>46151</v>
      </c>
      <c r="E7578" s="10" t="s">
        <v>168</v>
      </c>
      <c r="F7578" s="10" t="s">
        <v>395</v>
      </c>
      <c r="G7578" s="10" t="s">
        <v>396</v>
      </c>
      <c r="H7578" s="10" t="s">
        <v>22</v>
      </c>
      <c r="I7578" s="10" t="s">
        <v>23</v>
      </c>
      <c r="J7578" s="10" t="s">
        <v>985</v>
      </c>
      <c r="K7578" s="10" t="s">
        <v>285</v>
      </c>
      <c r="L7578" s="10">
        <v>22204</v>
      </c>
      <c r="M7578" s="10" t="s">
        <v>26</v>
      </c>
      <c r="N7578" s="10" t="str">
        <f>_xlfn.XLOOKUP($M:$M,People!$B:$B,People!A:A)</f>
        <v>Fred Suzuki</v>
      </c>
      <c r="O7578" s="10" t="s">
        <v>5070</v>
      </c>
      <c r="P7578" s="10" t="str">
        <f>VLOOKUP(O7578,Products!$A:$E,3,FALSE)</f>
        <v>IKEA</v>
      </c>
      <c r="Q7578" s="31">
        <f>INDEX(Products!$E:$E,MATCH(O7578,Products!$A:$A,0))</f>
        <v>0.38</v>
      </c>
      <c r="R7578" s="10" t="s">
        <v>41</v>
      </c>
      <c r="S7578" s="10" t="s">
        <v>61</v>
      </c>
      <c r="T7578" s="10" t="s">
        <v>5071</v>
      </c>
      <c r="U7578" s="12">
        <v>54.66</v>
      </c>
      <c r="V7578" s="12">
        <v>6</v>
      </c>
      <c r="W7578" s="12">
        <v>0</v>
      </c>
      <c r="X7578" s="12">
        <v>18.037799999999997</v>
      </c>
    </row>
    <row r="7579" spans="1:24" ht="14" x14ac:dyDescent="0.3">
      <c r="A7579" s="9">
        <v>7574</v>
      </c>
      <c r="B7579" s="14" t="s">
        <v>9769</v>
      </c>
      <c r="C7579" s="15">
        <v>46148</v>
      </c>
      <c r="D7579" s="15">
        <v>46153</v>
      </c>
      <c r="E7579" s="10" t="s">
        <v>44</v>
      </c>
      <c r="F7579" s="10" t="s">
        <v>3628</v>
      </c>
      <c r="G7579" s="10" t="s">
        <v>3629</v>
      </c>
      <c r="H7579" s="10" t="s">
        <v>92</v>
      </c>
      <c r="I7579" s="10" t="s">
        <v>23</v>
      </c>
      <c r="J7579" s="10" t="s">
        <v>271</v>
      </c>
      <c r="K7579" s="10" t="s">
        <v>189</v>
      </c>
      <c r="L7579" s="10">
        <v>60623</v>
      </c>
      <c r="M7579" s="10" t="s">
        <v>95</v>
      </c>
      <c r="N7579" s="10" t="str">
        <f>_xlfn.XLOOKUP($M:$M,People!$B:$B,People!A:A)</f>
        <v>Roxanne Rodriguez</v>
      </c>
      <c r="O7579" s="10" t="s">
        <v>3642</v>
      </c>
      <c r="P7579" s="10" t="str">
        <f>VLOOKUP(O7579,Products!$A:$E,3,FALSE)</f>
        <v>Avery</v>
      </c>
      <c r="Q7579" s="31">
        <f>INDEX(Products!$E:$E,MATCH(O7579,Products!$A:$A,0))</f>
        <v>0.28999999999999998</v>
      </c>
      <c r="R7579" s="10" t="s">
        <v>41</v>
      </c>
      <c r="S7579" s="10" t="s">
        <v>61</v>
      </c>
      <c r="T7579" s="10" t="s">
        <v>3643</v>
      </c>
      <c r="U7579" s="12">
        <v>6.4080000000000004</v>
      </c>
      <c r="V7579" s="12">
        <v>3</v>
      </c>
      <c r="W7579" s="12">
        <v>0.2</v>
      </c>
      <c r="X7579" s="12">
        <v>0.64079999999999981</v>
      </c>
    </row>
    <row r="7580" spans="1:24" ht="14" x14ac:dyDescent="0.3">
      <c r="A7580" s="9">
        <v>7575</v>
      </c>
      <c r="B7580" s="14" t="s">
        <v>9766</v>
      </c>
      <c r="C7580" s="15">
        <v>46148</v>
      </c>
      <c r="D7580" s="15">
        <v>46153</v>
      </c>
      <c r="E7580" s="10" t="s">
        <v>44</v>
      </c>
      <c r="F7580" s="10" t="s">
        <v>4089</v>
      </c>
      <c r="G7580" s="10" t="s">
        <v>4090</v>
      </c>
      <c r="H7580" s="10" t="s">
        <v>36</v>
      </c>
      <c r="I7580" s="10" t="s">
        <v>23</v>
      </c>
      <c r="J7580" s="10" t="s">
        <v>93</v>
      </c>
      <c r="K7580" s="10" t="s">
        <v>94</v>
      </c>
      <c r="L7580" s="10">
        <v>76106</v>
      </c>
      <c r="M7580" s="10" t="s">
        <v>95</v>
      </c>
      <c r="N7580" s="10" t="str">
        <f>_xlfn.XLOOKUP($M:$M,People!$B:$B,People!A:A)</f>
        <v>Roxanne Rodriguez</v>
      </c>
      <c r="O7580" s="10" t="s">
        <v>1852</v>
      </c>
      <c r="P7580" s="10" t="str">
        <f>VLOOKUP(O7580,Products!$A:$E,3,FALSE)</f>
        <v>IKEA</v>
      </c>
      <c r="Q7580" s="31">
        <f>INDEX(Products!$E:$E,MATCH(O7580,Products!$A:$A,0))</f>
        <v>0.32</v>
      </c>
      <c r="R7580" s="10" t="s">
        <v>41</v>
      </c>
      <c r="S7580" s="10" t="s">
        <v>68</v>
      </c>
      <c r="T7580" s="10" t="s">
        <v>1853</v>
      </c>
      <c r="U7580" s="12">
        <v>11.059999999999999</v>
      </c>
      <c r="V7580" s="12">
        <v>10</v>
      </c>
      <c r="W7580" s="12">
        <v>0.8</v>
      </c>
      <c r="X7580" s="12">
        <v>-18.802</v>
      </c>
    </row>
    <row r="7581" spans="1:24" ht="14" x14ac:dyDescent="0.3">
      <c r="A7581" s="9">
        <v>7576</v>
      </c>
      <c r="B7581" s="14" t="s">
        <v>9770</v>
      </c>
      <c r="C7581" s="15">
        <v>46148</v>
      </c>
      <c r="D7581" s="15">
        <v>46148</v>
      </c>
      <c r="E7581" s="10" t="s">
        <v>1124</v>
      </c>
      <c r="F7581" s="10" t="s">
        <v>3246</v>
      </c>
      <c r="G7581" s="10" t="s">
        <v>3247</v>
      </c>
      <c r="H7581" s="10" t="s">
        <v>22</v>
      </c>
      <c r="I7581" s="10" t="s">
        <v>23</v>
      </c>
      <c r="J7581" s="10" t="s">
        <v>411</v>
      </c>
      <c r="K7581" s="10" t="s">
        <v>80</v>
      </c>
      <c r="L7581" s="10">
        <v>28205</v>
      </c>
      <c r="M7581" s="10" t="s">
        <v>26</v>
      </c>
      <c r="N7581" s="10" t="str">
        <f>_xlfn.XLOOKUP($M:$M,People!$B:$B,People!A:A)</f>
        <v>Fred Suzuki</v>
      </c>
      <c r="O7581" s="10" t="s">
        <v>1208</v>
      </c>
      <c r="P7581" s="10" t="str">
        <f>VLOOKUP(O7581,Products!$A:$E,3,FALSE)</f>
        <v>Dell</v>
      </c>
      <c r="Q7581" s="31">
        <f>INDEX(Products!$E:$E,MATCH(O7581,Products!$A:$A,0))</f>
        <v>0.34</v>
      </c>
      <c r="R7581" s="10" t="s">
        <v>41</v>
      </c>
      <c r="S7581" s="10" t="s">
        <v>68</v>
      </c>
      <c r="T7581" s="10" t="s">
        <v>1209</v>
      </c>
      <c r="U7581" s="12">
        <v>68.541000000000011</v>
      </c>
      <c r="V7581" s="12">
        <v>11</v>
      </c>
      <c r="W7581" s="12">
        <v>0.7</v>
      </c>
      <c r="X7581" s="12">
        <v>-52.548099999999991</v>
      </c>
    </row>
    <row r="7582" spans="1:24" ht="14" x14ac:dyDescent="0.3">
      <c r="A7582" s="9">
        <v>7577</v>
      </c>
      <c r="B7582" s="14" t="s">
        <v>9770</v>
      </c>
      <c r="C7582" s="15">
        <v>46148</v>
      </c>
      <c r="D7582" s="15">
        <v>46148</v>
      </c>
      <c r="E7582" s="10" t="s">
        <v>1124</v>
      </c>
      <c r="F7582" s="10" t="s">
        <v>3246</v>
      </c>
      <c r="G7582" s="10" t="s">
        <v>3247</v>
      </c>
      <c r="H7582" s="10" t="s">
        <v>22</v>
      </c>
      <c r="I7582" s="10" t="s">
        <v>23</v>
      </c>
      <c r="J7582" s="10" t="s">
        <v>411</v>
      </c>
      <c r="K7582" s="10" t="s">
        <v>80</v>
      </c>
      <c r="L7582" s="10">
        <v>28205</v>
      </c>
      <c r="M7582" s="10" t="s">
        <v>26</v>
      </c>
      <c r="N7582" s="10" t="str">
        <f>_xlfn.XLOOKUP($M:$M,People!$B:$B,People!A:A)</f>
        <v>Fred Suzuki</v>
      </c>
      <c r="O7582" s="10" t="s">
        <v>1934</v>
      </c>
      <c r="P7582" s="10" t="str">
        <f>VLOOKUP(O7582,Products!$A:$E,3,FALSE)</f>
        <v>Dell</v>
      </c>
      <c r="Q7582" s="31">
        <f>INDEX(Products!$E:$E,MATCH(O7582,Products!$A:$A,0))</f>
        <v>0.28000000000000003</v>
      </c>
      <c r="R7582" s="10" t="s">
        <v>41</v>
      </c>
      <c r="S7582" s="10" t="s">
        <v>42</v>
      </c>
      <c r="T7582" s="10" t="s">
        <v>1935</v>
      </c>
      <c r="U7582" s="12">
        <v>122.12000000000002</v>
      </c>
      <c r="V7582" s="12">
        <v>5</v>
      </c>
      <c r="W7582" s="12">
        <v>0.2</v>
      </c>
      <c r="X7582" s="12">
        <v>39.689000000000007</v>
      </c>
    </row>
    <row r="7583" spans="1:24" ht="14" x14ac:dyDescent="0.3">
      <c r="A7583" s="9">
        <v>7578</v>
      </c>
      <c r="B7583" s="14" t="s">
        <v>9771</v>
      </c>
      <c r="C7583" s="15">
        <v>46148</v>
      </c>
      <c r="D7583" s="15">
        <v>46150</v>
      </c>
      <c r="E7583" s="10" t="s">
        <v>168</v>
      </c>
      <c r="F7583" s="10" t="s">
        <v>4503</v>
      </c>
      <c r="G7583" s="10" t="s">
        <v>4504</v>
      </c>
      <c r="H7583" s="10" t="s">
        <v>22</v>
      </c>
      <c r="I7583" s="10" t="s">
        <v>23</v>
      </c>
      <c r="J7583" s="10" t="s">
        <v>237</v>
      </c>
      <c r="K7583" s="10" t="s">
        <v>238</v>
      </c>
      <c r="L7583" s="10">
        <v>10035</v>
      </c>
      <c r="M7583" s="10" t="s">
        <v>133</v>
      </c>
      <c r="N7583" s="10" t="str">
        <f>_xlfn.XLOOKUP($M:$M,People!$B:$B,People!A:A)</f>
        <v>Chuck Magee</v>
      </c>
      <c r="O7583" s="10" t="s">
        <v>744</v>
      </c>
      <c r="P7583" s="10" t="str">
        <f>VLOOKUP(O7583,Products!$A:$E,3,FALSE)</f>
        <v>Avery</v>
      </c>
      <c r="Q7583" s="31">
        <f>INDEX(Products!$E:$E,MATCH(O7583,Products!$A:$A,0))</f>
        <v>0.33</v>
      </c>
      <c r="R7583" s="10" t="s">
        <v>41</v>
      </c>
      <c r="S7583" s="10" t="s">
        <v>42</v>
      </c>
      <c r="T7583" s="10" t="s">
        <v>745</v>
      </c>
      <c r="U7583" s="12">
        <v>59.2</v>
      </c>
      <c r="V7583" s="12">
        <v>4</v>
      </c>
      <c r="W7583" s="12">
        <v>0</v>
      </c>
      <c r="X7583" s="12">
        <v>29.6</v>
      </c>
    </row>
    <row r="7584" spans="1:24" ht="14" x14ac:dyDescent="0.3">
      <c r="A7584" s="9">
        <v>7579</v>
      </c>
      <c r="B7584" s="14" t="s">
        <v>9772</v>
      </c>
      <c r="C7584" s="15">
        <v>46148</v>
      </c>
      <c r="D7584" s="15">
        <v>46152</v>
      </c>
      <c r="E7584" s="10" t="s">
        <v>44</v>
      </c>
      <c r="F7584" s="10" t="s">
        <v>1058</v>
      </c>
      <c r="G7584" s="10" t="s">
        <v>1059</v>
      </c>
      <c r="H7584" s="10" t="s">
        <v>22</v>
      </c>
      <c r="I7584" s="10" t="s">
        <v>23</v>
      </c>
      <c r="J7584" s="10" t="s">
        <v>1143</v>
      </c>
      <c r="K7584" s="10" t="s">
        <v>277</v>
      </c>
      <c r="L7584" s="10">
        <v>85705</v>
      </c>
      <c r="M7584" s="10" t="s">
        <v>39</v>
      </c>
      <c r="N7584" s="10" t="str">
        <f>_xlfn.XLOOKUP($M:$M,People!$B:$B,People!A:A)</f>
        <v>Sadie Pawthorne</v>
      </c>
      <c r="O7584" s="10" t="s">
        <v>557</v>
      </c>
      <c r="P7584" s="10" t="str">
        <f>VLOOKUP(O7584,Products!$A:$E,3,FALSE)</f>
        <v>IKEA</v>
      </c>
      <c r="Q7584" s="31">
        <f>INDEX(Products!$E:$E,MATCH(O7584,Products!$A:$A,0))</f>
        <v>0.26</v>
      </c>
      <c r="R7584" s="10" t="s">
        <v>41</v>
      </c>
      <c r="S7584" s="10" t="s">
        <v>82</v>
      </c>
      <c r="T7584" s="10" t="s">
        <v>558</v>
      </c>
      <c r="U7584" s="12">
        <v>84.415999999999997</v>
      </c>
      <c r="V7584" s="12">
        <v>4</v>
      </c>
      <c r="W7584" s="12">
        <v>0.2</v>
      </c>
      <c r="X7584" s="12">
        <v>27.435199999999995</v>
      </c>
    </row>
    <row r="7585" spans="1:24" ht="14" x14ac:dyDescent="0.3">
      <c r="A7585" s="9">
        <v>7580</v>
      </c>
      <c r="B7585" s="14" t="s">
        <v>9766</v>
      </c>
      <c r="C7585" s="15">
        <v>46148</v>
      </c>
      <c r="D7585" s="15">
        <v>46153</v>
      </c>
      <c r="E7585" s="10" t="s">
        <v>44</v>
      </c>
      <c r="F7585" s="10" t="s">
        <v>4089</v>
      </c>
      <c r="G7585" s="10" t="s">
        <v>4090</v>
      </c>
      <c r="H7585" s="10" t="s">
        <v>36</v>
      </c>
      <c r="I7585" s="10" t="s">
        <v>23</v>
      </c>
      <c r="J7585" s="10" t="s">
        <v>93</v>
      </c>
      <c r="K7585" s="10" t="s">
        <v>94</v>
      </c>
      <c r="L7585" s="10">
        <v>76106</v>
      </c>
      <c r="M7585" s="10" t="s">
        <v>95</v>
      </c>
      <c r="N7585" s="10" t="str">
        <f>_xlfn.XLOOKUP($M:$M,People!$B:$B,People!A:A)</f>
        <v>Roxanne Rodriguez</v>
      </c>
      <c r="O7585" s="10" t="s">
        <v>5303</v>
      </c>
      <c r="P7585" s="10" t="str">
        <f>VLOOKUP(O7585,Products!$A:$E,3,FALSE)</f>
        <v>Office Depot</v>
      </c>
      <c r="Q7585" s="31">
        <f>INDEX(Products!$E:$E,MATCH(O7585,Products!$A:$A,0))</f>
        <v>0.38</v>
      </c>
      <c r="R7585" s="10" t="s">
        <v>41</v>
      </c>
      <c r="S7585" s="10" t="s">
        <v>53</v>
      </c>
      <c r="T7585" s="10" t="s">
        <v>5304</v>
      </c>
      <c r="U7585" s="12">
        <v>772.68000000000006</v>
      </c>
      <c r="V7585" s="12">
        <v>5</v>
      </c>
      <c r="W7585" s="12">
        <v>0.2</v>
      </c>
      <c r="X7585" s="12">
        <v>-57.950999999999993</v>
      </c>
    </row>
    <row r="7586" spans="1:24" ht="14" x14ac:dyDescent="0.3">
      <c r="A7586" s="9">
        <v>7581</v>
      </c>
      <c r="B7586" s="14" t="s">
        <v>9773</v>
      </c>
      <c r="C7586" s="15">
        <v>46148</v>
      </c>
      <c r="D7586" s="15">
        <v>46152</v>
      </c>
      <c r="E7586" s="10" t="s">
        <v>44</v>
      </c>
      <c r="F7586" s="10" t="s">
        <v>1649</v>
      </c>
      <c r="G7586" s="10" t="s">
        <v>1650</v>
      </c>
      <c r="H7586" s="10" t="s">
        <v>22</v>
      </c>
      <c r="I7586" s="10" t="s">
        <v>23</v>
      </c>
      <c r="J7586" s="10" t="s">
        <v>271</v>
      </c>
      <c r="K7586" s="10" t="s">
        <v>189</v>
      </c>
      <c r="L7586" s="10">
        <v>60653</v>
      </c>
      <c r="M7586" s="10" t="s">
        <v>95</v>
      </c>
      <c r="N7586" s="10" t="str">
        <f>_xlfn.XLOOKUP($M:$M,People!$B:$B,People!A:A)</f>
        <v>Roxanne Rodriguez</v>
      </c>
      <c r="O7586" s="10" t="s">
        <v>2845</v>
      </c>
      <c r="P7586" s="10" t="str">
        <f>VLOOKUP(O7586,Products!$A:$E,3,FALSE)</f>
        <v>Dell</v>
      </c>
      <c r="Q7586" s="31">
        <f>INDEX(Products!$E:$E,MATCH(O7586,Products!$A:$A,0))</f>
        <v>0.4</v>
      </c>
      <c r="R7586" s="10" t="s">
        <v>64</v>
      </c>
      <c r="S7586" s="10" t="s">
        <v>144</v>
      </c>
      <c r="T7586" s="10" t="s">
        <v>2846</v>
      </c>
      <c r="U7586" s="12">
        <v>191.96800000000002</v>
      </c>
      <c r="V7586" s="12">
        <v>4</v>
      </c>
      <c r="W7586" s="12">
        <v>0.2</v>
      </c>
      <c r="X7586" s="12">
        <v>28.79519999999998</v>
      </c>
    </row>
    <row r="7587" spans="1:24" ht="14" x14ac:dyDescent="0.3">
      <c r="A7587" s="9">
        <v>7582</v>
      </c>
      <c r="B7587" s="14" t="s">
        <v>9769</v>
      </c>
      <c r="C7587" s="15">
        <v>46148</v>
      </c>
      <c r="D7587" s="15">
        <v>46153</v>
      </c>
      <c r="E7587" s="10" t="s">
        <v>44</v>
      </c>
      <c r="F7587" s="10" t="s">
        <v>3628</v>
      </c>
      <c r="G7587" s="10" t="s">
        <v>3629</v>
      </c>
      <c r="H7587" s="10" t="s">
        <v>92</v>
      </c>
      <c r="I7587" s="10" t="s">
        <v>23</v>
      </c>
      <c r="J7587" s="10" t="s">
        <v>271</v>
      </c>
      <c r="K7587" s="10" t="s">
        <v>189</v>
      </c>
      <c r="L7587" s="10">
        <v>60623</v>
      </c>
      <c r="M7587" s="10" t="s">
        <v>95</v>
      </c>
      <c r="N7587" s="10" t="str">
        <f>_xlfn.XLOOKUP($M:$M,People!$B:$B,People!A:A)</f>
        <v>Roxanne Rodriguez</v>
      </c>
      <c r="O7587" s="10" t="s">
        <v>641</v>
      </c>
      <c r="P7587" s="10" t="str">
        <f>VLOOKUP(O7587,Products!$A:$E,3,FALSE)</f>
        <v>IKEA</v>
      </c>
      <c r="Q7587" s="31">
        <f>INDEX(Products!$E:$E,MATCH(O7587,Products!$A:$A,0))</f>
        <v>0.34</v>
      </c>
      <c r="R7587" s="10" t="s">
        <v>64</v>
      </c>
      <c r="S7587" s="10" t="s">
        <v>144</v>
      </c>
      <c r="T7587" s="10" t="s">
        <v>642</v>
      </c>
      <c r="U7587" s="12">
        <v>408.74399999999997</v>
      </c>
      <c r="V7587" s="12">
        <v>7</v>
      </c>
      <c r="W7587" s="12">
        <v>0.2</v>
      </c>
      <c r="X7587" s="12">
        <v>76.639499999999984</v>
      </c>
    </row>
    <row r="7588" spans="1:24" ht="14" x14ac:dyDescent="0.3">
      <c r="A7588" s="9">
        <v>7583</v>
      </c>
      <c r="B7588" s="14" t="s">
        <v>9770</v>
      </c>
      <c r="C7588" s="15">
        <v>46148</v>
      </c>
      <c r="D7588" s="15">
        <v>46148</v>
      </c>
      <c r="E7588" s="10" t="s">
        <v>1124</v>
      </c>
      <c r="F7588" s="10" t="s">
        <v>3246</v>
      </c>
      <c r="G7588" s="10" t="s">
        <v>3247</v>
      </c>
      <c r="H7588" s="10" t="s">
        <v>22</v>
      </c>
      <c r="I7588" s="10" t="s">
        <v>23</v>
      </c>
      <c r="J7588" s="10" t="s">
        <v>411</v>
      </c>
      <c r="K7588" s="10" t="s">
        <v>80</v>
      </c>
      <c r="L7588" s="10">
        <v>28205</v>
      </c>
      <c r="M7588" s="10" t="s">
        <v>26</v>
      </c>
      <c r="N7588" s="10" t="str">
        <f>_xlfn.XLOOKUP($M:$M,People!$B:$B,People!A:A)</f>
        <v>Fred Suzuki</v>
      </c>
      <c r="O7588" s="10" t="s">
        <v>172</v>
      </c>
      <c r="P7588" s="10" t="str">
        <f>VLOOKUP(O7588,Products!$A:$E,3,FALSE)</f>
        <v>Canon</v>
      </c>
      <c r="Q7588" s="31">
        <f>INDEX(Products!$E:$E,MATCH(O7588,Products!$A:$A,0))</f>
        <v>0.38</v>
      </c>
      <c r="R7588" s="10" t="s">
        <v>64</v>
      </c>
      <c r="S7588" s="10" t="s">
        <v>65</v>
      </c>
      <c r="T7588" s="10" t="s">
        <v>173</v>
      </c>
      <c r="U7588" s="12">
        <v>627.16800000000012</v>
      </c>
      <c r="V7588" s="12">
        <v>4</v>
      </c>
      <c r="W7588" s="12">
        <v>0.2</v>
      </c>
      <c r="X7588" s="12">
        <v>70.55639999999994</v>
      </c>
    </row>
    <row r="7589" spans="1:24" ht="14" x14ac:dyDescent="0.3">
      <c r="A7589" s="9">
        <v>7584</v>
      </c>
      <c r="B7589" s="14" t="s">
        <v>9774</v>
      </c>
      <c r="C7589" s="15">
        <v>46149</v>
      </c>
      <c r="D7589" s="15">
        <v>46153</v>
      </c>
      <c r="E7589" s="10" t="s">
        <v>44</v>
      </c>
      <c r="F7589" s="10" t="s">
        <v>3181</v>
      </c>
      <c r="G7589" s="10" t="s">
        <v>3182</v>
      </c>
      <c r="H7589" s="10" t="s">
        <v>36</v>
      </c>
      <c r="I7589" s="10" t="s">
        <v>23</v>
      </c>
      <c r="J7589" s="10" t="s">
        <v>771</v>
      </c>
      <c r="K7589" s="10" t="s">
        <v>212</v>
      </c>
      <c r="L7589" s="10">
        <v>48234</v>
      </c>
      <c r="M7589" s="10" t="s">
        <v>95</v>
      </c>
      <c r="N7589" s="10" t="str">
        <f>_xlfn.XLOOKUP($M:$M,People!$B:$B,People!A:A)</f>
        <v>Roxanne Rodriguez</v>
      </c>
      <c r="O7589" s="10" t="s">
        <v>1564</v>
      </c>
      <c r="P7589" s="10" t="str">
        <f>VLOOKUP(O7589,Products!$A:$E,3,FALSE)</f>
        <v>Staples</v>
      </c>
      <c r="Q7589" s="31">
        <f>INDEX(Products!$E:$E,MATCH(O7589,Products!$A:$A,0))</f>
        <v>0.37</v>
      </c>
      <c r="R7589" s="10" t="s">
        <v>28</v>
      </c>
      <c r="S7589" s="10" t="s">
        <v>32</v>
      </c>
      <c r="T7589" s="10" t="s">
        <v>1565</v>
      </c>
      <c r="U7589" s="12">
        <v>476.8</v>
      </c>
      <c r="V7589" s="12">
        <v>2</v>
      </c>
      <c r="W7589" s="12">
        <v>0</v>
      </c>
      <c r="X7589" s="12">
        <v>119.19999999999999</v>
      </c>
    </row>
    <row r="7590" spans="1:24" ht="14" x14ac:dyDescent="0.3">
      <c r="A7590" s="9">
        <v>7585</v>
      </c>
      <c r="B7590" s="14" t="s">
        <v>9774</v>
      </c>
      <c r="C7590" s="15">
        <v>46149</v>
      </c>
      <c r="D7590" s="15">
        <v>46153</v>
      </c>
      <c r="E7590" s="10" t="s">
        <v>44</v>
      </c>
      <c r="F7590" s="10" t="s">
        <v>3181</v>
      </c>
      <c r="G7590" s="10" t="s">
        <v>3182</v>
      </c>
      <c r="H7590" s="10" t="s">
        <v>36</v>
      </c>
      <c r="I7590" s="10" t="s">
        <v>23</v>
      </c>
      <c r="J7590" s="10" t="s">
        <v>771</v>
      </c>
      <c r="K7590" s="10" t="s">
        <v>212</v>
      </c>
      <c r="L7590" s="10">
        <v>48234</v>
      </c>
      <c r="M7590" s="10" t="s">
        <v>95</v>
      </c>
      <c r="N7590" s="10" t="str">
        <f>_xlfn.XLOOKUP($M:$M,People!$B:$B,People!A:A)</f>
        <v>Roxanne Rodriguez</v>
      </c>
      <c r="O7590" s="10" t="s">
        <v>4465</v>
      </c>
      <c r="P7590" s="10" t="str">
        <f>VLOOKUP(O7590,Products!$A:$E,3,FALSE)</f>
        <v>HP</v>
      </c>
      <c r="Q7590" s="31">
        <f>INDEX(Products!$E:$E,MATCH(O7590,Products!$A:$A,0))</f>
        <v>0.25</v>
      </c>
      <c r="R7590" s="10" t="s">
        <v>28</v>
      </c>
      <c r="S7590" s="10" t="s">
        <v>32</v>
      </c>
      <c r="T7590" s="10" t="s">
        <v>4466</v>
      </c>
      <c r="U7590" s="12">
        <v>26.64</v>
      </c>
      <c r="V7590" s="12">
        <v>1</v>
      </c>
      <c r="W7590" s="12">
        <v>0</v>
      </c>
      <c r="X7590" s="12">
        <v>7.4591999999999992</v>
      </c>
    </row>
    <row r="7591" spans="1:24" ht="14" x14ac:dyDescent="0.3">
      <c r="A7591" s="9">
        <v>7586</v>
      </c>
      <c r="B7591" s="14" t="s">
        <v>9774</v>
      </c>
      <c r="C7591" s="15">
        <v>46149</v>
      </c>
      <c r="D7591" s="15">
        <v>46153</v>
      </c>
      <c r="E7591" s="10" t="s">
        <v>44</v>
      </c>
      <c r="F7591" s="10" t="s">
        <v>3181</v>
      </c>
      <c r="G7591" s="10" t="s">
        <v>3182</v>
      </c>
      <c r="H7591" s="10" t="s">
        <v>36</v>
      </c>
      <c r="I7591" s="10" t="s">
        <v>23</v>
      </c>
      <c r="J7591" s="10" t="s">
        <v>771</v>
      </c>
      <c r="K7591" s="10" t="s">
        <v>212</v>
      </c>
      <c r="L7591" s="10">
        <v>48234</v>
      </c>
      <c r="M7591" s="10" t="s">
        <v>95</v>
      </c>
      <c r="N7591" s="10" t="str">
        <f>_xlfn.XLOOKUP($M:$M,People!$B:$B,People!A:A)</f>
        <v>Roxanne Rodriguez</v>
      </c>
      <c r="O7591" s="10" t="s">
        <v>993</v>
      </c>
      <c r="P7591" s="10" t="str">
        <f>VLOOKUP(O7591,Products!$A:$E,3,FALSE)</f>
        <v>Dell</v>
      </c>
      <c r="Q7591" s="31">
        <f>INDEX(Products!$E:$E,MATCH(O7591,Products!$A:$A,0))</f>
        <v>0.38</v>
      </c>
      <c r="R7591" s="10" t="s">
        <v>28</v>
      </c>
      <c r="S7591" s="10" t="s">
        <v>32</v>
      </c>
      <c r="T7591" s="10" t="s">
        <v>994</v>
      </c>
      <c r="U7591" s="12">
        <v>1458.65</v>
      </c>
      <c r="V7591" s="12">
        <v>5</v>
      </c>
      <c r="W7591" s="12">
        <v>0</v>
      </c>
      <c r="X7591" s="12">
        <v>423.00849999999997</v>
      </c>
    </row>
    <row r="7592" spans="1:24" ht="14" x14ac:dyDescent="0.3">
      <c r="A7592" s="9">
        <v>7587</v>
      </c>
      <c r="B7592" s="14" t="s">
        <v>9774</v>
      </c>
      <c r="C7592" s="15">
        <v>46149</v>
      </c>
      <c r="D7592" s="15">
        <v>46153</v>
      </c>
      <c r="E7592" s="10" t="s">
        <v>44</v>
      </c>
      <c r="F7592" s="10" t="s">
        <v>3181</v>
      </c>
      <c r="G7592" s="10" t="s">
        <v>3182</v>
      </c>
      <c r="H7592" s="10" t="s">
        <v>36</v>
      </c>
      <c r="I7592" s="10" t="s">
        <v>23</v>
      </c>
      <c r="J7592" s="10" t="s">
        <v>771</v>
      </c>
      <c r="K7592" s="10" t="s">
        <v>212</v>
      </c>
      <c r="L7592" s="10">
        <v>48234</v>
      </c>
      <c r="M7592" s="10" t="s">
        <v>95</v>
      </c>
      <c r="N7592" s="10" t="str">
        <f>_xlfn.XLOOKUP($M:$M,People!$B:$B,People!A:A)</f>
        <v>Roxanne Rodriguez</v>
      </c>
      <c r="O7592" s="10" t="s">
        <v>1786</v>
      </c>
      <c r="P7592" s="10" t="str">
        <f>VLOOKUP(O7592,Products!$A:$E,3,FALSE)</f>
        <v>Samsung</v>
      </c>
      <c r="Q7592" s="31">
        <f>INDEX(Products!$E:$E,MATCH(O7592,Products!$A:$A,0))</f>
        <v>0.28999999999999998</v>
      </c>
      <c r="R7592" s="10" t="s">
        <v>41</v>
      </c>
      <c r="S7592" s="10" t="s">
        <v>71</v>
      </c>
      <c r="T7592" s="10" t="s">
        <v>1787</v>
      </c>
      <c r="U7592" s="12">
        <v>87.444000000000003</v>
      </c>
      <c r="V7592" s="12">
        <v>2</v>
      </c>
      <c r="W7592" s="12">
        <v>0.1</v>
      </c>
      <c r="X7592" s="12">
        <v>18.460399999999986</v>
      </c>
    </row>
    <row r="7593" spans="1:24" ht="14" x14ac:dyDescent="0.3">
      <c r="A7593" s="9">
        <v>7588</v>
      </c>
      <c r="B7593" s="14" t="s">
        <v>9775</v>
      </c>
      <c r="C7593" s="15">
        <v>46149</v>
      </c>
      <c r="D7593" s="15">
        <v>46154</v>
      </c>
      <c r="E7593" s="10" t="s">
        <v>44</v>
      </c>
      <c r="F7593" s="10" t="s">
        <v>1089</v>
      </c>
      <c r="G7593" s="10" t="s">
        <v>1090</v>
      </c>
      <c r="H7593" s="10" t="s">
        <v>92</v>
      </c>
      <c r="I7593" s="10" t="s">
        <v>23</v>
      </c>
      <c r="J7593" s="10" t="s">
        <v>37</v>
      </c>
      <c r="K7593" s="10" t="s">
        <v>38</v>
      </c>
      <c r="L7593" s="10">
        <v>90004</v>
      </c>
      <c r="M7593" s="10" t="s">
        <v>39</v>
      </c>
      <c r="N7593" s="10" t="str">
        <f>_xlfn.XLOOKUP($M:$M,People!$B:$B,People!A:A)</f>
        <v>Sadie Pawthorne</v>
      </c>
      <c r="O7593" s="10" t="s">
        <v>3585</v>
      </c>
      <c r="P7593" s="10" t="str">
        <f>VLOOKUP(O7593,Products!$A:$E,3,FALSE)</f>
        <v>Staples</v>
      </c>
      <c r="Q7593" s="31">
        <f>INDEX(Products!$E:$E,MATCH(O7593,Products!$A:$A,0))</f>
        <v>0.39</v>
      </c>
      <c r="R7593" s="10" t="s">
        <v>64</v>
      </c>
      <c r="S7593" s="10" t="s">
        <v>144</v>
      </c>
      <c r="T7593" s="10" t="s">
        <v>3586</v>
      </c>
      <c r="U7593" s="12">
        <v>79.989999999999995</v>
      </c>
      <c r="V7593" s="12">
        <v>1</v>
      </c>
      <c r="W7593" s="12">
        <v>0</v>
      </c>
      <c r="X7593" s="12">
        <v>28.796399999999998</v>
      </c>
    </row>
    <row r="7594" spans="1:24" ht="14" x14ac:dyDescent="0.3">
      <c r="A7594" s="9">
        <v>7589</v>
      </c>
      <c r="B7594" s="14" t="s">
        <v>9776</v>
      </c>
      <c r="C7594" s="15">
        <v>46149</v>
      </c>
      <c r="D7594" s="15">
        <v>46153</v>
      </c>
      <c r="E7594" s="10" t="s">
        <v>44</v>
      </c>
      <c r="F7594" s="10" t="s">
        <v>1682</v>
      </c>
      <c r="G7594" s="10" t="s">
        <v>1683</v>
      </c>
      <c r="H7594" s="10" t="s">
        <v>22</v>
      </c>
      <c r="I7594" s="10" t="s">
        <v>23</v>
      </c>
      <c r="J7594" s="10" t="s">
        <v>530</v>
      </c>
      <c r="K7594" s="10" t="s">
        <v>38</v>
      </c>
      <c r="L7594" s="10">
        <v>91104</v>
      </c>
      <c r="M7594" s="10" t="s">
        <v>39</v>
      </c>
      <c r="N7594" s="10" t="str">
        <f>_xlfn.XLOOKUP($M:$M,People!$B:$B,People!A:A)</f>
        <v>Sadie Pawthorne</v>
      </c>
      <c r="O7594" s="10" t="s">
        <v>3005</v>
      </c>
      <c r="P7594" s="10" t="str">
        <f>VLOOKUP(O7594,Products!$A:$E,3,FALSE)</f>
        <v>Logitech</v>
      </c>
      <c r="Q7594" s="31">
        <f>INDEX(Products!$E:$E,MATCH(O7594,Products!$A:$A,0))</f>
        <v>0.31</v>
      </c>
      <c r="R7594" s="10" t="s">
        <v>64</v>
      </c>
      <c r="S7594" s="10" t="s">
        <v>65</v>
      </c>
      <c r="T7594" s="10" t="s">
        <v>3006</v>
      </c>
      <c r="U7594" s="12">
        <v>419.94399999999996</v>
      </c>
      <c r="V7594" s="12">
        <v>7</v>
      </c>
      <c r="W7594" s="12">
        <v>0.2</v>
      </c>
      <c r="X7594" s="12">
        <v>52.492999999999967</v>
      </c>
    </row>
    <row r="7595" spans="1:24" ht="14" x14ac:dyDescent="0.3">
      <c r="A7595" s="9">
        <v>7590</v>
      </c>
      <c r="B7595" s="14" t="s">
        <v>9777</v>
      </c>
      <c r="C7595" s="15">
        <v>46150</v>
      </c>
      <c r="D7595" s="15">
        <v>46154</v>
      </c>
      <c r="E7595" s="10" t="s">
        <v>44</v>
      </c>
      <c r="F7595" s="10" t="s">
        <v>1033</v>
      </c>
      <c r="G7595" s="10" t="s">
        <v>1034</v>
      </c>
      <c r="H7595" s="10" t="s">
        <v>36</v>
      </c>
      <c r="I7595" s="10" t="s">
        <v>23</v>
      </c>
      <c r="J7595" s="10" t="s">
        <v>131</v>
      </c>
      <c r="K7595" s="10" t="s">
        <v>132</v>
      </c>
      <c r="L7595" s="10">
        <v>19140</v>
      </c>
      <c r="M7595" s="10" t="s">
        <v>133</v>
      </c>
      <c r="N7595" s="10" t="str">
        <f>_xlfn.XLOOKUP($M:$M,People!$B:$B,People!A:A)</f>
        <v>Chuck Magee</v>
      </c>
      <c r="O7595" s="10" t="s">
        <v>4921</v>
      </c>
      <c r="P7595" s="10" t="str">
        <f>VLOOKUP(O7595,Products!$A:$E,3,FALSE)</f>
        <v>Logitech</v>
      </c>
      <c r="Q7595" s="31">
        <f>INDEX(Products!$E:$E,MATCH(O7595,Products!$A:$A,0))</f>
        <v>0.35</v>
      </c>
      <c r="R7595" s="10" t="s">
        <v>28</v>
      </c>
      <c r="S7595" s="10" t="s">
        <v>32</v>
      </c>
      <c r="T7595" s="10" t="s">
        <v>4922</v>
      </c>
      <c r="U7595" s="12">
        <v>128.05799999999999</v>
      </c>
      <c r="V7595" s="12">
        <v>3</v>
      </c>
      <c r="W7595" s="12">
        <v>0.3</v>
      </c>
      <c r="X7595" s="12">
        <v>-23.782199999999996</v>
      </c>
    </row>
    <row r="7596" spans="1:24" ht="14" x14ac:dyDescent="0.3">
      <c r="A7596" s="9">
        <v>7591</v>
      </c>
      <c r="B7596" s="14" t="s">
        <v>9778</v>
      </c>
      <c r="C7596" s="15">
        <v>46150</v>
      </c>
      <c r="D7596" s="15">
        <v>46154</v>
      </c>
      <c r="E7596" s="10" t="s">
        <v>44</v>
      </c>
      <c r="F7596" s="10" t="s">
        <v>1476</v>
      </c>
      <c r="G7596" s="10" t="s">
        <v>1477</v>
      </c>
      <c r="H7596" s="10" t="s">
        <v>22</v>
      </c>
      <c r="I7596" s="10" t="s">
        <v>23</v>
      </c>
      <c r="J7596" s="10" t="s">
        <v>437</v>
      </c>
      <c r="K7596" s="10" t="s">
        <v>438</v>
      </c>
      <c r="L7596" s="10">
        <v>43229</v>
      </c>
      <c r="M7596" s="10" t="s">
        <v>133</v>
      </c>
      <c r="N7596" s="10" t="str">
        <f>_xlfn.XLOOKUP($M:$M,People!$B:$B,People!A:A)</f>
        <v>Chuck Magee</v>
      </c>
      <c r="O7596" s="10" t="s">
        <v>2847</v>
      </c>
      <c r="P7596" s="10" t="str">
        <f>VLOOKUP(O7596,Products!$A:$E,3,FALSE)</f>
        <v>Staples</v>
      </c>
      <c r="Q7596" s="31">
        <f>INDEX(Products!$E:$E,MATCH(O7596,Products!$A:$A,0))</f>
        <v>0.35</v>
      </c>
      <c r="R7596" s="10" t="s">
        <v>28</v>
      </c>
      <c r="S7596" s="10" t="s">
        <v>32</v>
      </c>
      <c r="T7596" s="10" t="s">
        <v>2848</v>
      </c>
      <c r="U7596" s="12">
        <v>47.991999999999997</v>
      </c>
      <c r="V7596" s="12">
        <v>2</v>
      </c>
      <c r="W7596" s="12">
        <v>0.3</v>
      </c>
      <c r="X7596" s="12">
        <v>-2.0567999999999991</v>
      </c>
    </row>
    <row r="7597" spans="1:24" ht="14" x14ac:dyDescent="0.3">
      <c r="A7597" s="9">
        <v>7592</v>
      </c>
      <c r="B7597" s="14" t="s">
        <v>9779</v>
      </c>
      <c r="C7597" s="15">
        <v>46150</v>
      </c>
      <c r="D7597" s="15">
        <v>46154</v>
      </c>
      <c r="E7597" s="10" t="s">
        <v>19</v>
      </c>
      <c r="F7597" s="10" t="s">
        <v>3526</v>
      </c>
      <c r="G7597" s="10" t="s">
        <v>3527</v>
      </c>
      <c r="H7597" s="10" t="s">
        <v>22</v>
      </c>
      <c r="I7597" s="10" t="s">
        <v>23</v>
      </c>
      <c r="J7597" s="10" t="s">
        <v>114</v>
      </c>
      <c r="K7597" s="10" t="s">
        <v>38</v>
      </c>
      <c r="L7597" s="10">
        <v>94110</v>
      </c>
      <c r="M7597" s="10" t="s">
        <v>39</v>
      </c>
      <c r="N7597" s="10" t="str">
        <f>_xlfn.XLOOKUP($M:$M,People!$B:$B,People!A:A)</f>
        <v>Sadie Pawthorne</v>
      </c>
      <c r="O7597" s="10" t="s">
        <v>4067</v>
      </c>
      <c r="P7597" s="10" t="str">
        <f>VLOOKUP(O7597,Products!$A:$E,3,FALSE)</f>
        <v>Samsung</v>
      </c>
      <c r="Q7597" s="31">
        <f>INDEX(Products!$E:$E,MATCH(O7597,Products!$A:$A,0))</f>
        <v>0.31</v>
      </c>
      <c r="R7597" s="10" t="s">
        <v>41</v>
      </c>
      <c r="S7597" s="10" t="s">
        <v>71</v>
      </c>
      <c r="T7597" s="10" t="s">
        <v>4068</v>
      </c>
      <c r="U7597" s="12">
        <v>81.08</v>
      </c>
      <c r="V7597" s="12">
        <v>4</v>
      </c>
      <c r="W7597" s="12">
        <v>0</v>
      </c>
      <c r="X7597" s="12">
        <v>22.702400000000004</v>
      </c>
    </row>
    <row r="7598" spans="1:24" ht="14" x14ac:dyDescent="0.3">
      <c r="A7598" s="9">
        <v>7593</v>
      </c>
      <c r="B7598" s="14" t="s">
        <v>9780</v>
      </c>
      <c r="C7598" s="15">
        <v>46150</v>
      </c>
      <c r="D7598" s="15">
        <v>46153</v>
      </c>
      <c r="E7598" s="10" t="s">
        <v>19</v>
      </c>
      <c r="F7598" s="10" t="s">
        <v>1368</v>
      </c>
      <c r="G7598" s="10" t="s">
        <v>1369</v>
      </c>
      <c r="H7598" s="10" t="s">
        <v>36</v>
      </c>
      <c r="I7598" s="10" t="s">
        <v>23</v>
      </c>
      <c r="J7598" s="10" t="s">
        <v>5857</v>
      </c>
      <c r="K7598" s="10" t="s">
        <v>94</v>
      </c>
      <c r="L7598" s="10">
        <v>76063</v>
      </c>
      <c r="M7598" s="10" t="s">
        <v>95</v>
      </c>
      <c r="N7598" s="10" t="str">
        <f>_xlfn.XLOOKUP($M:$M,People!$B:$B,People!A:A)</f>
        <v>Roxanne Rodriguez</v>
      </c>
      <c r="O7598" s="10" t="s">
        <v>4700</v>
      </c>
      <c r="P7598" s="10" t="str">
        <f>VLOOKUP(O7598,Products!$A:$E,3,FALSE)</f>
        <v>Canon</v>
      </c>
      <c r="Q7598" s="31">
        <f>INDEX(Products!$E:$E,MATCH(O7598,Products!$A:$A,0))</f>
        <v>0.28000000000000003</v>
      </c>
      <c r="R7598" s="10" t="s">
        <v>41</v>
      </c>
      <c r="S7598" s="10" t="s">
        <v>82</v>
      </c>
      <c r="T7598" s="10" t="s">
        <v>4701</v>
      </c>
      <c r="U7598" s="12">
        <v>41.472000000000008</v>
      </c>
      <c r="V7598" s="12">
        <v>8</v>
      </c>
      <c r="W7598" s="12">
        <v>0.2</v>
      </c>
      <c r="X7598" s="12">
        <v>14.5152</v>
      </c>
    </row>
    <row r="7599" spans="1:24" ht="14" x14ac:dyDescent="0.3">
      <c r="A7599" s="9">
        <v>7594</v>
      </c>
      <c r="B7599" s="14" t="s">
        <v>9781</v>
      </c>
      <c r="C7599" s="15">
        <v>46150</v>
      </c>
      <c r="D7599" s="15">
        <v>46154</v>
      </c>
      <c r="E7599" s="10" t="s">
        <v>44</v>
      </c>
      <c r="F7599" s="10" t="s">
        <v>2693</v>
      </c>
      <c r="G7599" s="10" t="s">
        <v>2694</v>
      </c>
      <c r="H7599" s="10" t="s">
        <v>92</v>
      </c>
      <c r="I7599" s="10" t="s">
        <v>23</v>
      </c>
      <c r="J7599" s="10" t="s">
        <v>37</v>
      </c>
      <c r="K7599" s="10" t="s">
        <v>38</v>
      </c>
      <c r="L7599" s="10">
        <v>90032</v>
      </c>
      <c r="M7599" s="10" t="s">
        <v>39</v>
      </c>
      <c r="N7599" s="10" t="str">
        <f>_xlfn.XLOOKUP($M:$M,People!$B:$B,People!A:A)</f>
        <v>Sadie Pawthorne</v>
      </c>
      <c r="O7599" s="10" t="s">
        <v>2885</v>
      </c>
      <c r="P7599" s="10" t="str">
        <f>VLOOKUP(O7599,Products!$A:$E,3,FALSE)</f>
        <v>Dell</v>
      </c>
      <c r="Q7599" s="31">
        <f>INDEX(Products!$E:$E,MATCH(O7599,Products!$A:$A,0))</f>
        <v>0.28000000000000003</v>
      </c>
      <c r="R7599" s="10" t="s">
        <v>64</v>
      </c>
      <c r="S7599" s="10" t="s">
        <v>1063</v>
      </c>
      <c r="T7599" s="10" t="s">
        <v>2886</v>
      </c>
      <c r="U7599" s="12">
        <v>3359.9520000000002</v>
      </c>
      <c r="V7599" s="12">
        <v>6</v>
      </c>
      <c r="W7599" s="12">
        <v>0.2</v>
      </c>
      <c r="X7599" s="12">
        <v>1049.9849999999999</v>
      </c>
    </row>
    <row r="7600" spans="1:24" ht="14" x14ac:dyDescent="0.3">
      <c r="A7600" s="9">
        <v>7595</v>
      </c>
      <c r="B7600" s="14" t="s">
        <v>9782</v>
      </c>
      <c r="C7600" s="15">
        <v>46151</v>
      </c>
      <c r="D7600" s="15">
        <v>46152</v>
      </c>
      <c r="E7600" s="10" t="s">
        <v>168</v>
      </c>
      <c r="F7600" s="10" t="s">
        <v>1541</v>
      </c>
      <c r="G7600" s="10" t="s">
        <v>1542</v>
      </c>
      <c r="H7600" s="10" t="s">
        <v>36</v>
      </c>
      <c r="I7600" s="10" t="s">
        <v>23</v>
      </c>
      <c r="J7600" s="10" t="s">
        <v>1322</v>
      </c>
      <c r="K7600" s="10" t="s">
        <v>80</v>
      </c>
      <c r="L7600" s="10">
        <v>28540</v>
      </c>
      <c r="M7600" s="10" t="s">
        <v>26</v>
      </c>
      <c r="N7600" s="10" t="str">
        <f>_xlfn.XLOOKUP($M:$M,People!$B:$B,People!A:A)</f>
        <v>Fred Suzuki</v>
      </c>
      <c r="O7600" s="10" t="s">
        <v>2818</v>
      </c>
      <c r="P7600" s="10" t="str">
        <f>VLOOKUP(O7600,Products!$A:$E,3,FALSE)</f>
        <v>Avery</v>
      </c>
      <c r="Q7600" s="31">
        <f>INDEX(Products!$E:$E,MATCH(O7600,Products!$A:$A,0))</f>
        <v>0.39</v>
      </c>
      <c r="R7600" s="10" t="s">
        <v>28</v>
      </c>
      <c r="S7600" s="10" t="s">
        <v>32</v>
      </c>
      <c r="T7600" s="10" t="s">
        <v>2819</v>
      </c>
      <c r="U7600" s="12">
        <v>207</v>
      </c>
      <c r="V7600" s="12">
        <v>3</v>
      </c>
      <c r="W7600" s="12">
        <v>0.2</v>
      </c>
      <c r="X7600" s="12">
        <v>25.874999999999972</v>
      </c>
    </row>
    <row r="7601" spans="1:24" ht="14" x14ac:dyDescent="0.3">
      <c r="A7601" s="9">
        <v>7596</v>
      </c>
      <c r="B7601" s="14" t="s">
        <v>9783</v>
      </c>
      <c r="C7601" s="15">
        <v>46151</v>
      </c>
      <c r="D7601" s="15">
        <v>46153</v>
      </c>
      <c r="E7601" s="10" t="s">
        <v>168</v>
      </c>
      <c r="F7601" s="10" t="s">
        <v>4864</v>
      </c>
      <c r="G7601" s="10" t="s">
        <v>4865</v>
      </c>
      <c r="H7601" s="10" t="s">
        <v>92</v>
      </c>
      <c r="I7601" s="10" t="s">
        <v>23</v>
      </c>
      <c r="J7601" s="10" t="s">
        <v>86</v>
      </c>
      <c r="K7601" s="10" t="s">
        <v>87</v>
      </c>
      <c r="L7601" s="10">
        <v>98105</v>
      </c>
      <c r="M7601" s="10" t="s">
        <v>39</v>
      </c>
      <c r="N7601" s="10" t="str">
        <f>_xlfn.XLOOKUP($M:$M,People!$B:$B,People!A:A)</f>
        <v>Sadie Pawthorne</v>
      </c>
      <c r="O7601" s="10" t="s">
        <v>2431</v>
      </c>
      <c r="P7601" s="10" t="str">
        <f>VLOOKUP(O7601,Products!$A:$E,3,FALSE)</f>
        <v>Avery</v>
      </c>
      <c r="Q7601" s="31">
        <f>INDEX(Products!$E:$E,MATCH(O7601,Products!$A:$A,0))</f>
        <v>0.27</v>
      </c>
      <c r="R7601" s="10" t="s">
        <v>28</v>
      </c>
      <c r="S7601" s="10" t="s">
        <v>50</v>
      </c>
      <c r="T7601" s="10" t="s">
        <v>2432</v>
      </c>
      <c r="U7601" s="12">
        <v>286.85000000000002</v>
      </c>
      <c r="V7601" s="12">
        <v>1</v>
      </c>
      <c r="W7601" s="12">
        <v>0</v>
      </c>
      <c r="X7601" s="12">
        <v>63.106999999999999</v>
      </c>
    </row>
    <row r="7602" spans="1:24" ht="14" x14ac:dyDescent="0.3">
      <c r="A7602" s="9">
        <v>7597</v>
      </c>
      <c r="B7602" s="14" t="s">
        <v>9783</v>
      </c>
      <c r="C7602" s="15">
        <v>46151</v>
      </c>
      <c r="D7602" s="15">
        <v>46153</v>
      </c>
      <c r="E7602" s="10" t="s">
        <v>168</v>
      </c>
      <c r="F7602" s="10" t="s">
        <v>4864</v>
      </c>
      <c r="G7602" s="10" t="s">
        <v>4865</v>
      </c>
      <c r="H7602" s="10" t="s">
        <v>92</v>
      </c>
      <c r="I7602" s="10" t="s">
        <v>23</v>
      </c>
      <c r="J7602" s="10" t="s">
        <v>86</v>
      </c>
      <c r="K7602" s="10" t="s">
        <v>87</v>
      </c>
      <c r="L7602" s="10">
        <v>98105</v>
      </c>
      <c r="M7602" s="10" t="s">
        <v>39</v>
      </c>
      <c r="N7602" s="10" t="str">
        <f>_xlfn.XLOOKUP($M:$M,People!$B:$B,People!A:A)</f>
        <v>Sadie Pawthorne</v>
      </c>
      <c r="O7602" s="10" t="s">
        <v>2637</v>
      </c>
      <c r="P7602" s="10" t="str">
        <f>VLOOKUP(O7602,Products!$A:$E,3,FALSE)</f>
        <v>Staples</v>
      </c>
      <c r="Q7602" s="31">
        <f>INDEX(Products!$E:$E,MATCH(O7602,Products!$A:$A,0))</f>
        <v>0.37</v>
      </c>
      <c r="R7602" s="10" t="s">
        <v>41</v>
      </c>
      <c r="S7602" s="10" t="s">
        <v>68</v>
      </c>
      <c r="T7602" s="10" t="s">
        <v>2638</v>
      </c>
      <c r="U7602" s="12">
        <v>147.91999999999999</v>
      </c>
      <c r="V7602" s="12">
        <v>5</v>
      </c>
      <c r="W7602" s="12">
        <v>0.2</v>
      </c>
      <c r="X7602" s="12">
        <v>46.224999999999987</v>
      </c>
    </row>
    <row r="7603" spans="1:24" ht="14" x14ac:dyDescent="0.3">
      <c r="A7603" s="9">
        <v>7598</v>
      </c>
      <c r="B7603" s="14" t="s">
        <v>9782</v>
      </c>
      <c r="C7603" s="15">
        <v>46151</v>
      </c>
      <c r="D7603" s="15">
        <v>46152</v>
      </c>
      <c r="E7603" s="10" t="s">
        <v>168</v>
      </c>
      <c r="F7603" s="10" t="s">
        <v>1541</v>
      </c>
      <c r="G7603" s="10" t="s">
        <v>1542</v>
      </c>
      <c r="H7603" s="10" t="s">
        <v>36</v>
      </c>
      <c r="I7603" s="10" t="s">
        <v>23</v>
      </c>
      <c r="J7603" s="10" t="s">
        <v>1322</v>
      </c>
      <c r="K7603" s="10" t="s">
        <v>80</v>
      </c>
      <c r="L7603" s="10">
        <v>28540</v>
      </c>
      <c r="M7603" s="10" t="s">
        <v>26</v>
      </c>
      <c r="N7603" s="10" t="str">
        <f>_xlfn.XLOOKUP($M:$M,People!$B:$B,People!A:A)</f>
        <v>Fred Suzuki</v>
      </c>
      <c r="O7603" s="10" t="s">
        <v>445</v>
      </c>
      <c r="P7603" s="10" t="str">
        <f>VLOOKUP(O7603,Products!$A:$E,3,FALSE)</f>
        <v>Office Depot</v>
      </c>
      <c r="Q7603" s="31">
        <f>INDEX(Products!$E:$E,MATCH(O7603,Products!$A:$A,0))</f>
        <v>0.34</v>
      </c>
      <c r="R7603" s="10" t="s">
        <v>41</v>
      </c>
      <c r="S7603" s="10" t="s">
        <v>155</v>
      </c>
      <c r="T7603" s="10" t="s">
        <v>446</v>
      </c>
      <c r="U7603" s="12">
        <v>65.231999999999999</v>
      </c>
      <c r="V7603" s="12">
        <v>3</v>
      </c>
      <c r="W7603" s="12">
        <v>0.2</v>
      </c>
      <c r="X7603" s="12">
        <v>22.015799999999999</v>
      </c>
    </row>
    <row r="7604" spans="1:24" ht="14" x14ac:dyDescent="0.3">
      <c r="A7604" s="9">
        <v>7599</v>
      </c>
      <c r="B7604" s="14" t="s">
        <v>9783</v>
      </c>
      <c r="C7604" s="15">
        <v>46151</v>
      </c>
      <c r="D7604" s="15">
        <v>46153</v>
      </c>
      <c r="E7604" s="10" t="s">
        <v>168</v>
      </c>
      <c r="F7604" s="10" t="s">
        <v>4864</v>
      </c>
      <c r="G7604" s="10" t="s">
        <v>4865</v>
      </c>
      <c r="H7604" s="10" t="s">
        <v>92</v>
      </c>
      <c r="I7604" s="10" t="s">
        <v>23</v>
      </c>
      <c r="J7604" s="10" t="s">
        <v>86</v>
      </c>
      <c r="K7604" s="10" t="s">
        <v>87</v>
      </c>
      <c r="L7604" s="10">
        <v>98105</v>
      </c>
      <c r="M7604" s="10" t="s">
        <v>39</v>
      </c>
      <c r="N7604" s="10" t="str">
        <f>_xlfn.XLOOKUP($M:$M,People!$B:$B,People!A:A)</f>
        <v>Sadie Pawthorne</v>
      </c>
      <c r="O7604" s="10" t="s">
        <v>247</v>
      </c>
      <c r="P7604" s="10" t="str">
        <f>VLOOKUP(O7604,Products!$A:$E,3,FALSE)</f>
        <v>IKEA</v>
      </c>
      <c r="Q7604" s="31">
        <f>INDEX(Products!$E:$E,MATCH(O7604,Products!$A:$A,0))</f>
        <v>0.4</v>
      </c>
      <c r="R7604" s="10" t="s">
        <v>41</v>
      </c>
      <c r="S7604" s="10" t="s">
        <v>53</v>
      </c>
      <c r="T7604" s="10" t="s">
        <v>248</v>
      </c>
      <c r="U7604" s="12">
        <v>104.28</v>
      </c>
      <c r="V7604" s="12">
        <v>3</v>
      </c>
      <c r="W7604" s="12">
        <v>0</v>
      </c>
      <c r="X7604" s="12">
        <v>26.069999999999993</v>
      </c>
    </row>
    <row r="7605" spans="1:24" ht="14" x14ac:dyDescent="0.3">
      <c r="A7605" s="9">
        <v>7600</v>
      </c>
      <c r="B7605" s="14" t="s">
        <v>9783</v>
      </c>
      <c r="C7605" s="15">
        <v>46151</v>
      </c>
      <c r="D7605" s="15">
        <v>46153</v>
      </c>
      <c r="E7605" s="10" t="s">
        <v>168</v>
      </c>
      <c r="F7605" s="10" t="s">
        <v>4864</v>
      </c>
      <c r="G7605" s="10" t="s">
        <v>4865</v>
      </c>
      <c r="H7605" s="10" t="s">
        <v>92</v>
      </c>
      <c r="I7605" s="10" t="s">
        <v>23</v>
      </c>
      <c r="J7605" s="10" t="s">
        <v>86</v>
      </c>
      <c r="K7605" s="10" t="s">
        <v>87</v>
      </c>
      <c r="L7605" s="10">
        <v>98105</v>
      </c>
      <c r="M7605" s="10" t="s">
        <v>39</v>
      </c>
      <c r="N7605" s="10" t="str">
        <f>_xlfn.XLOOKUP($M:$M,People!$B:$B,People!A:A)</f>
        <v>Sadie Pawthorne</v>
      </c>
      <c r="O7605" s="10" t="s">
        <v>5612</v>
      </c>
      <c r="P7605" s="10" t="str">
        <f>VLOOKUP(O7605,Products!$A:$E,3,FALSE)</f>
        <v>Office Depot</v>
      </c>
      <c r="Q7605" s="31">
        <f>INDEX(Products!$E:$E,MATCH(O7605,Products!$A:$A,0))</f>
        <v>0.3</v>
      </c>
      <c r="R7605" s="10" t="s">
        <v>41</v>
      </c>
      <c r="S7605" s="10" t="s">
        <v>53</v>
      </c>
      <c r="T7605" s="10" t="s">
        <v>5613</v>
      </c>
      <c r="U7605" s="12">
        <v>66.959999999999994</v>
      </c>
      <c r="V7605" s="12">
        <v>4</v>
      </c>
      <c r="W7605" s="12">
        <v>0</v>
      </c>
      <c r="X7605" s="12">
        <v>2.6783999999999963</v>
      </c>
    </row>
    <row r="7606" spans="1:24" ht="14" x14ac:dyDescent="0.3">
      <c r="A7606" s="9">
        <v>7601</v>
      </c>
      <c r="B7606" s="14" t="s">
        <v>9783</v>
      </c>
      <c r="C7606" s="15">
        <v>46151</v>
      </c>
      <c r="D7606" s="15">
        <v>46153</v>
      </c>
      <c r="E7606" s="10" t="s">
        <v>168</v>
      </c>
      <c r="F7606" s="10" t="s">
        <v>4864</v>
      </c>
      <c r="G7606" s="10" t="s">
        <v>4865</v>
      </c>
      <c r="H7606" s="10" t="s">
        <v>92</v>
      </c>
      <c r="I7606" s="10" t="s">
        <v>23</v>
      </c>
      <c r="J7606" s="10" t="s">
        <v>86</v>
      </c>
      <c r="K7606" s="10" t="s">
        <v>87</v>
      </c>
      <c r="L7606" s="10">
        <v>98105</v>
      </c>
      <c r="M7606" s="10" t="s">
        <v>39</v>
      </c>
      <c r="N7606" s="10" t="str">
        <f>_xlfn.XLOOKUP($M:$M,People!$B:$B,People!A:A)</f>
        <v>Sadie Pawthorne</v>
      </c>
      <c r="O7606" s="10" t="s">
        <v>4290</v>
      </c>
      <c r="P7606" s="10" t="str">
        <f>VLOOKUP(O7606,Products!$A:$E,3,FALSE)</f>
        <v>Avery</v>
      </c>
      <c r="Q7606" s="31">
        <f>INDEX(Products!$E:$E,MATCH(O7606,Products!$A:$A,0))</f>
        <v>0.33</v>
      </c>
      <c r="R7606" s="10" t="s">
        <v>64</v>
      </c>
      <c r="S7606" s="10" t="s">
        <v>144</v>
      </c>
      <c r="T7606" s="10" t="s">
        <v>4291</v>
      </c>
      <c r="U7606" s="12">
        <v>199.98</v>
      </c>
      <c r="V7606" s="12">
        <v>2</v>
      </c>
      <c r="W7606" s="12">
        <v>0</v>
      </c>
      <c r="X7606" s="12">
        <v>87.991200000000006</v>
      </c>
    </row>
    <row r="7607" spans="1:24" ht="14" x14ac:dyDescent="0.3">
      <c r="A7607" s="9">
        <v>7602</v>
      </c>
      <c r="B7607" s="14" t="s">
        <v>9784</v>
      </c>
      <c r="C7607" s="15">
        <v>46153</v>
      </c>
      <c r="D7607" s="15">
        <v>46155</v>
      </c>
      <c r="E7607" s="10" t="s">
        <v>168</v>
      </c>
      <c r="F7607" s="10" t="s">
        <v>3294</v>
      </c>
      <c r="G7607" s="10" t="s">
        <v>3295</v>
      </c>
      <c r="H7607" s="10" t="s">
        <v>36</v>
      </c>
      <c r="I7607" s="10" t="s">
        <v>23</v>
      </c>
      <c r="J7607" s="10" t="s">
        <v>478</v>
      </c>
      <c r="K7607" s="10" t="s">
        <v>277</v>
      </c>
      <c r="L7607" s="10">
        <v>85023</v>
      </c>
      <c r="M7607" s="10" t="s">
        <v>39</v>
      </c>
      <c r="N7607" s="10" t="str">
        <f>_xlfn.XLOOKUP($M:$M,People!$B:$B,People!A:A)</f>
        <v>Sadie Pawthorne</v>
      </c>
      <c r="O7607" s="10" t="s">
        <v>2912</v>
      </c>
      <c r="P7607" s="10" t="str">
        <f>VLOOKUP(O7607,Products!$A:$E,3,FALSE)</f>
        <v>HP</v>
      </c>
      <c r="Q7607" s="31">
        <f>INDEX(Products!$E:$E,MATCH(O7607,Products!$A:$A,0))</f>
        <v>0.33</v>
      </c>
      <c r="R7607" s="10" t="s">
        <v>28</v>
      </c>
      <c r="S7607" s="10" t="s">
        <v>29</v>
      </c>
      <c r="T7607" s="10" t="s">
        <v>2913</v>
      </c>
      <c r="U7607" s="12">
        <v>209.97900000000001</v>
      </c>
      <c r="V7607" s="12">
        <v>7</v>
      </c>
      <c r="W7607" s="12">
        <v>0.7</v>
      </c>
      <c r="X7607" s="12">
        <v>-356.96429999999998</v>
      </c>
    </row>
    <row r="7608" spans="1:24" ht="14" x14ac:dyDescent="0.3">
      <c r="A7608" s="9">
        <v>7603</v>
      </c>
      <c r="B7608" s="14" t="s">
        <v>9785</v>
      </c>
      <c r="C7608" s="15">
        <v>46153</v>
      </c>
      <c r="D7608" s="15">
        <v>46159</v>
      </c>
      <c r="E7608" s="10" t="s">
        <v>44</v>
      </c>
      <c r="F7608" s="10" t="s">
        <v>3136</v>
      </c>
      <c r="G7608" s="10" t="s">
        <v>3137</v>
      </c>
      <c r="H7608" s="10" t="s">
        <v>92</v>
      </c>
      <c r="I7608" s="10" t="s">
        <v>23</v>
      </c>
      <c r="J7608" s="10" t="s">
        <v>1080</v>
      </c>
      <c r="K7608" s="10" t="s">
        <v>94</v>
      </c>
      <c r="L7608" s="10">
        <v>78745</v>
      </c>
      <c r="M7608" s="10" t="s">
        <v>95</v>
      </c>
      <c r="N7608" s="10" t="str">
        <f>_xlfn.XLOOKUP($M:$M,People!$B:$B,People!A:A)</f>
        <v>Roxanne Rodriguez</v>
      </c>
      <c r="O7608" s="10" t="s">
        <v>1036</v>
      </c>
      <c r="P7608" s="10" t="str">
        <f>VLOOKUP(O7608,Products!$A:$E,3,FALSE)</f>
        <v>Canon</v>
      </c>
      <c r="Q7608" s="31">
        <f>INDEX(Products!$E:$E,MATCH(O7608,Products!$A:$A,0))</f>
        <v>0.4</v>
      </c>
      <c r="R7608" s="10" t="s">
        <v>28</v>
      </c>
      <c r="S7608" s="10" t="s">
        <v>58</v>
      </c>
      <c r="T7608" s="10" t="s">
        <v>1037</v>
      </c>
      <c r="U7608" s="12">
        <v>7.9959999999999996</v>
      </c>
      <c r="V7608" s="12">
        <v>1</v>
      </c>
      <c r="W7608" s="12">
        <v>0.6</v>
      </c>
      <c r="X7608" s="12">
        <v>-6.9964999999999993</v>
      </c>
    </row>
    <row r="7609" spans="1:24" ht="14" x14ac:dyDescent="0.3">
      <c r="A7609" s="9">
        <v>7604</v>
      </c>
      <c r="B7609" s="14" t="s">
        <v>9785</v>
      </c>
      <c r="C7609" s="15">
        <v>46153</v>
      </c>
      <c r="D7609" s="15">
        <v>46159</v>
      </c>
      <c r="E7609" s="10" t="s">
        <v>44</v>
      </c>
      <c r="F7609" s="10" t="s">
        <v>3136</v>
      </c>
      <c r="G7609" s="10" t="s">
        <v>3137</v>
      </c>
      <c r="H7609" s="10" t="s">
        <v>92</v>
      </c>
      <c r="I7609" s="10" t="s">
        <v>23</v>
      </c>
      <c r="J7609" s="10" t="s">
        <v>1080</v>
      </c>
      <c r="K7609" s="10" t="s">
        <v>94</v>
      </c>
      <c r="L7609" s="10">
        <v>78745</v>
      </c>
      <c r="M7609" s="10" t="s">
        <v>95</v>
      </c>
      <c r="N7609" s="10" t="str">
        <f>_xlfn.XLOOKUP($M:$M,People!$B:$B,People!A:A)</f>
        <v>Roxanne Rodriguez</v>
      </c>
      <c r="O7609" s="10" t="s">
        <v>5142</v>
      </c>
      <c r="P7609" s="10" t="str">
        <f>VLOOKUP(O7609,Products!$A:$E,3,FALSE)</f>
        <v>Staples</v>
      </c>
      <c r="Q7609" s="31">
        <f>INDEX(Products!$E:$E,MATCH(O7609,Products!$A:$A,0))</f>
        <v>0.37</v>
      </c>
      <c r="R7609" s="10" t="s">
        <v>41</v>
      </c>
      <c r="S7609" s="10" t="s">
        <v>61</v>
      </c>
      <c r="T7609" s="10" t="s">
        <v>5143</v>
      </c>
      <c r="U7609" s="12">
        <v>5.2480000000000002</v>
      </c>
      <c r="V7609" s="12">
        <v>2</v>
      </c>
      <c r="W7609" s="12">
        <v>0.2</v>
      </c>
      <c r="X7609" s="12">
        <v>0.59039999999999915</v>
      </c>
    </row>
    <row r="7610" spans="1:24" ht="14" x14ac:dyDescent="0.3">
      <c r="A7610" s="9">
        <v>7605</v>
      </c>
      <c r="B7610" s="14" t="s">
        <v>9786</v>
      </c>
      <c r="C7610" s="15">
        <v>46153</v>
      </c>
      <c r="D7610" s="15">
        <v>46158</v>
      </c>
      <c r="E7610" s="10" t="s">
        <v>19</v>
      </c>
      <c r="F7610" s="10" t="s">
        <v>1700</v>
      </c>
      <c r="G7610" s="10" t="s">
        <v>1701</v>
      </c>
      <c r="H7610" s="10" t="s">
        <v>22</v>
      </c>
      <c r="I7610" s="10" t="s">
        <v>23</v>
      </c>
      <c r="J7610" s="10" t="s">
        <v>237</v>
      </c>
      <c r="K7610" s="10" t="s">
        <v>238</v>
      </c>
      <c r="L7610" s="10">
        <v>10024</v>
      </c>
      <c r="M7610" s="10" t="s">
        <v>133</v>
      </c>
      <c r="N7610" s="10" t="str">
        <f>_xlfn.XLOOKUP($M:$M,People!$B:$B,People!A:A)</f>
        <v>Chuck Magee</v>
      </c>
      <c r="O7610" s="10" t="s">
        <v>3455</v>
      </c>
      <c r="P7610" s="10" t="str">
        <f>VLOOKUP(O7610,Products!$A:$E,3,FALSE)</f>
        <v>Staples</v>
      </c>
      <c r="Q7610" s="31">
        <f>INDEX(Products!$E:$E,MATCH(O7610,Products!$A:$A,0))</f>
        <v>0.27</v>
      </c>
      <c r="R7610" s="10" t="s">
        <v>41</v>
      </c>
      <c r="S7610" s="10" t="s">
        <v>61</v>
      </c>
      <c r="T7610" s="10" t="s">
        <v>3456</v>
      </c>
      <c r="U7610" s="12">
        <v>43.92</v>
      </c>
      <c r="V7610" s="12">
        <v>3</v>
      </c>
      <c r="W7610" s="12">
        <v>0</v>
      </c>
      <c r="X7610" s="12">
        <v>12.736799999999999</v>
      </c>
    </row>
    <row r="7611" spans="1:24" ht="14" x14ac:dyDescent="0.3">
      <c r="A7611" s="9">
        <v>7606</v>
      </c>
      <c r="B7611" s="14" t="s">
        <v>9787</v>
      </c>
      <c r="C7611" s="15">
        <v>46153</v>
      </c>
      <c r="D7611" s="15">
        <v>46154</v>
      </c>
      <c r="E7611" s="10" t="s">
        <v>1124</v>
      </c>
      <c r="F7611" s="10" t="s">
        <v>1639</v>
      </c>
      <c r="G7611" s="10" t="s">
        <v>1640</v>
      </c>
      <c r="H7611" s="10" t="s">
        <v>22</v>
      </c>
      <c r="I7611" s="10" t="s">
        <v>23</v>
      </c>
      <c r="J7611" s="10" t="s">
        <v>86</v>
      </c>
      <c r="K7611" s="10" t="s">
        <v>87</v>
      </c>
      <c r="L7611" s="10">
        <v>98103</v>
      </c>
      <c r="M7611" s="10" t="s">
        <v>39</v>
      </c>
      <c r="N7611" s="10" t="str">
        <f>_xlfn.XLOOKUP($M:$M,People!$B:$B,People!A:A)</f>
        <v>Sadie Pawthorne</v>
      </c>
      <c r="O7611" s="10" t="s">
        <v>4897</v>
      </c>
      <c r="P7611" s="10" t="str">
        <f>VLOOKUP(O7611,Products!$A:$E,3,FALSE)</f>
        <v>Office Depot</v>
      </c>
      <c r="Q7611" s="31">
        <f>INDEX(Products!$E:$E,MATCH(O7611,Products!$A:$A,0))</f>
        <v>0.38</v>
      </c>
      <c r="R7611" s="10" t="s">
        <v>41</v>
      </c>
      <c r="S7611" s="10" t="s">
        <v>68</v>
      </c>
      <c r="T7611" s="10" t="s">
        <v>4898</v>
      </c>
      <c r="U7611" s="12">
        <v>26.032</v>
      </c>
      <c r="V7611" s="12">
        <v>2</v>
      </c>
      <c r="W7611" s="12">
        <v>0.2</v>
      </c>
      <c r="X7611" s="12">
        <v>9.4365999999999985</v>
      </c>
    </row>
    <row r="7612" spans="1:24" ht="14" x14ac:dyDescent="0.3">
      <c r="A7612" s="9">
        <v>7607</v>
      </c>
      <c r="B7612" s="14" t="s">
        <v>9787</v>
      </c>
      <c r="C7612" s="15">
        <v>46153</v>
      </c>
      <c r="D7612" s="15">
        <v>46154</v>
      </c>
      <c r="E7612" s="10" t="s">
        <v>1124</v>
      </c>
      <c r="F7612" s="10" t="s">
        <v>1639</v>
      </c>
      <c r="G7612" s="10" t="s">
        <v>1640</v>
      </c>
      <c r="H7612" s="10" t="s">
        <v>22</v>
      </c>
      <c r="I7612" s="10" t="s">
        <v>23</v>
      </c>
      <c r="J7612" s="10" t="s">
        <v>86</v>
      </c>
      <c r="K7612" s="10" t="s">
        <v>87</v>
      </c>
      <c r="L7612" s="10">
        <v>98103</v>
      </c>
      <c r="M7612" s="10" t="s">
        <v>39</v>
      </c>
      <c r="N7612" s="10" t="str">
        <f>_xlfn.XLOOKUP($M:$M,People!$B:$B,People!A:A)</f>
        <v>Sadie Pawthorne</v>
      </c>
      <c r="O7612" s="10" t="s">
        <v>4335</v>
      </c>
      <c r="P7612" s="10" t="str">
        <f>VLOOKUP(O7612,Products!$A:$E,3,FALSE)</f>
        <v>HP</v>
      </c>
      <c r="Q7612" s="31">
        <f>INDEX(Products!$E:$E,MATCH(O7612,Products!$A:$A,0))</f>
        <v>0.37</v>
      </c>
      <c r="R7612" s="10" t="s">
        <v>41</v>
      </c>
      <c r="S7612" s="10" t="s">
        <v>42</v>
      </c>
      <c r="T7612" s="10" t="s">
        <v>4336</v>
      </c>
      <c r="U7612" s="12">
        <v>37.589999999999996</v>
      </c>
      <c r="V7612" s="12">
        <v>3</v>
      </c>
      <c r="W7612" s="12">
        <v>0</v>
      </c>
      <c r="X7612" s="12">
        <v>17.667299999999997</v>
      </c>
    </row>
    <row r="7613" spans="1:24" ht="14" x14ac:dyDescent="0.3">
      <c r="A7613" s="9">
        <v>7608</v>
      </c>
      <c r="B7613" s="14" t="s">
        <v>9787</v>
      </c>
      <c r="C7613" s="15">
        <v>46153</v>
      </c>
      <c r="D7613" s="15">
        <v>46154</v>
      </c>
      <c r="E7613" s="10" t="s">
        <v>1124</v>
      </c>
      <c r="F7613" s="10" t="s">
        <v>1639</v>
      </c>
      <c r="G7613" s="10" t="s">
        <v>1640</v>
      </c>
      <c r="H7613" s="10" t="s">
        <v>22</v>
      </c>
      <c r="I7613" s="10" t="s">
        <v>23</v>
      </c>
      <c r="J7613" s="10" t="s">
        <v>86</v>
      </c>
      <c r="K7613" s="10" t="s">
        <v>87</v>
      </c>
      <c r="L7613" s="10">
        <v>98103</v>
      </c>
      <c r="M7613" s="10" t="s">
        <v>39</v>
      </c>
      <c r="N7613" s="10" t="str">
        <f>_xlfn.XLOOKUP($M:$M,People!$B:$B,People!A:A)</f>
        <v>Sadie Pawthorne</v>
      </c>
      <c r="O7613" s="10" t="s">
        <v>2946</v>
      </c>
      <c r="P7613" s="10" t="str">
        <f>VLOOKUP(O7613,Products!$A:$E,3,FALSE)</f>
        <v>Staples</v>
      </c>
      <c r="Q7613" s="31">
        <f>INDEX(Products!$E:$E,MATCH(O7613,Products!$A:$A,0))</f>
        <v>0.37</v>
      </c>
      <c r="R7613" s="10" t="s">
        <v>41</v>
      </c>
      <c r="S7613" s="10" t="s">
        <v>82</v>
      </c>
      <c r="T7613" s="10" t="s">
        <v>2947</v>
      </c>
      <c r="U7613" s="12">
        <v>37.44</v>
      </c>
      <c r="V7613" s="12">
        <v>6</v>
      </c>
      <c r="W7613" s="12">
        <v>0</v>
      </c>
      <c r="X7613" s="12">
        <v>16.847999999999999</v>
      </c>
    </row>
    <row r="7614" spans="1:24" ht="14" x14ac:dyDescent="0.3">
      <c r="A7614" s="9">
        <v>7609</v>
      </c>
      <c r="B7614" s="14" t="s">
        <v>9785</v>
      </c>
      <c r="C7614" s="15">
        <v>46153</v>
      </c>
      <c r="D7614" s="15">
        <v>46159</v>
      </c>
      <c r="E7614" s="10" t="s">
        <v>44</v>
      </c>
      <c r="F7614" s="10" t="s">
        <v>3136</v>
      </c>
      <c r="G7614" s="10" t="s">
        <v>3137</v>
      </c>
      <c r="H7614" s="10" t="s">
        <v>92</v>
      </c>
      <c r="I7614" s="10" t="s">
        <v>23</v>
      </c>
      <c r="J7614" s="10" t="s">
        <v>1080</v>
      </c>
      <c r="K7614" s="10" t="s">
        <v>94</v>
      </c>
      <c r="L7614" s="10">
        <v>78745</v>
      </c>
      <c r="M7614" s="10" t="s">
        <v>95</v>
      </c>
      <c r="N7614" s="10" t="str">
        <f>_xlfn.XLOOKUP($M:$M,People!$B:$B,People!A:A)</f>
        <v>Roxanne Rodriguez</v>
      </c>
      <c r="O7614" s="10" t="s">
        <v>2097</v>
      </c>
      <c r="P7614" s="10" t="str">
        <f>VLOOKUP(O7614,Products!$A:$E,3,FALSE)</f>
        <v>Logitech</v>
      </c>
      <c r="Q7614" s="31">
        <f>INDEX(Products!$E:$E,MATCH(O7614,Products!$A:$A,0))</f>
        <v>0.39</v>
      </c>
      <c r="R7614" s="10" t="s">
        <v>41</v>
      </c>
      <c r="S7614" s="10" t="s">
        <v>82</v>
      </c>
      <c r="T7614" s="10" t="s">
        <v>2098</v>
      </c>
      <c r="U7614" s="12">
        <v>6.8480000000000008</v>
      </c>
      <c r="V7614" s="12">
        <v>2</v>
      </c>
      <c r="W7614" s="12">
        <v>0.2</v>
      </c>
      <c r="X7614" s="12">
        <v>2.1399999999999992</v>
      </c>
    </row>
    <row r="7615" spans="1:24" ht="14" x14ac:dyDescent="0.3">
      <c r="A7615" s="9">
        <v>7610</v>
      </c>
      <c r="B7615" s="14" t="s">
        <v>9785</v>
      </c>
      <c r="C7615" s="15">
        <v>46153</v>
      </c>
      <c r="D7615" s="15">
        <v>46159</v>
      </c>
      <c r="E7615" s="10" t="s">
        <v>44</v>
      </c>
      <c r="F7615" s="10" t="s">
        <v>3136</v>
      </c>
      <c r="G7615" s="10" t="s">
        <v>3137</v>
      </c>
      <c r="H7615" s="10" t="s">
        <v>92</v>
      </c>
      <c r="I7615" s="10" t="s">
        <v>23</v>
      </c>
      <c r="J7615" s="10" t="s">
        <v>1080</v>
      </c>
      <c r="K7615" s="10" t="s">
        <v>94</v>
      </c>
      <c r="L7615" s="10">
        <v>78745</v>
      </c>
      <c r="M7615" s="10" t="s">
        <v>95</v>
      </c>
      <c r="N7615" s="10" t="str">
        <f>_xlfn.XLOOKUP($M:$M,People!$B:$B,People!A:A)</f>
        <v>Roxanne Rodriguez</v>
      </c>
      <c r="O7615" s="10" t="s">
        <v>882</v>
      </c>
      <c r="P7615" s="10" t="str">
        <f>VLOOKUP(O7615,Products!$A:$E,3,FALSE)</f>
        <v>Logitech</v>
      </c>
      <c r="Q7615" s="31">
        <f>INDEX(Products!$E:$E,MATCH(O7615,Products!$A:$A,0))</f>
        <v>0.27</v>
      </c>
      <c r="R7615" s="10" t="s">
        <v>41</v>
      </c>
      <c r="S7615" s="10" t="s">
        <v>53</v>
      </c>
      <c r="T7615" s="10" t="s">
        <v>883</v>
      </c>
      <c r="U7615" s="12">
        <v>74.415999999999997</v>
      </c>
      <c r="V7615" s="12">
        <v>2</v>
      </c>
      <c r="W7615" s="12">
        <v>0.2</v>
      </c>
      <c r="X7615" s="12">
        <v>-14.883200000000002</v>
      </c>
    </row>
    <row r="7616" spans="1:24" ht="14" x14ac:dyDescent="0.3">
      <c r="A7616" s="9">
        <v>7611</v>
      </c>
      <c r="B7616" s="14" t="s">
        <v>9788</v>
      </c>
      <c r="C7616" s="15">
        <v>46154</v>
      </c>
      <c r="D7616" s="15">
        <v>46156</v>
      </c>
      <c r="E7616" s="10" t="s">
        <v>19</v>
      </c>
      <c r="F7616" s="10" t="s">
        <v>1643</v>
      </c>
      <c r="G7616" s="10" t="s">
        <v>1644</v>
      </c>
      <c r="H7616" s="10" t="s">
        <v>22</v>
      </c>
      <c r="I7616" s="10" t="s">
        <v>23</v>
      </c>
      <c r="J7616" s="10" t="s">
        <v>3248</v>
      </c>
      <c r="K7616" s="10" t="s">
        <v>691</v>
      </c>
      <c r="L7616" s="10">
        <v>8360</v>
      </c>
      <c r="M7616" s="10" t="s">
        <v>133</v>
      </c>
      <c r="N7616" s="10" t="str">
        <f>_xlfn.XLOOKUP($M:$M,People!$B:$B,People!A:A)</f>
        <v>Chuck Magee</v>
      </c>
      <c r="O7616" s="10" t="s">
        <v>5365</v>
      </c>
      <c r="P7616" s="10" t="str">
        <f>VLOOKUP(O7616,Products!$A:$E,3,FALSE)</f>
        <v>Dell</v>
      </c>
      <c r="Q7616" s="31">
        <f>INDEX(Products!$E:$E,MATCH(O7616,Products!$A:$A,0))</f>
        <v>0.34</v>
      </c>
      <c r="R7616" s="10" t="s">
        <v>28</v>
      </c>
      <c r="S7616" s="10" t="s">
        <v>58</v>
      </c>
      <c r="T7616" s="10" t="s">
        <v>5366</v>
      </c>
      <c r="U7616" s="12">
        <v>42.85</v>
      </c>
      <c r="V7616" s="12">
        <v>5</v>
      </c>
      <c r="W7616" s="12">
        <v>0</v>
      </c>
      <c r="X7616" s="12">
        <v>15.426000000000002</v>
      </c>
    </row>
    <row r="7617" spans="1:24" ht="14" x14ac:dyDescent="0.3">
      <c r="A7617" s="9">
        <v>7612</v>
      </c>
      <c r="B7617" s="14" t="s">
        <v>9789</v>
      </c>
      <c r="C7617" s="15">
        <v>46154</v>
      </c>
      <c r="D7617" s="15">
        <v>46160</v>
      </c>
      <c r="E7617" s="10" t="s">
        <v>44</v>
      </c>
      <c r="F7617" s="10" t="s">
        <v>5152</v>
      </c>
      <c r="G7617" s="10" t="s">
        <v>5153</v>
      </c>
      <c r="H7617" s="10" t="s">
        <v>36</v>
      </c>
      <c r="I7617" s="10" t="s">
        <v>23</v>
      </c>
      <c r="J7617" s="10" t="s">
        <v>114</v>
      </c>
      <c r="K7617" s="10" t="s">
        <v>38</v>
      </c>
      <c r="L7617" s="10">
        <v>94122</v>
      </c>
      <c r="M7617" s="10" t="s">
        <v>39</v>
      </c>
      <c r="N7617" s="10" t="str">
        <f>_xlfn.XLOOKUP($M:$M,People!$B:$B,People!A:A)</f>
        <v>Sadie Pawthorne</v>
      </c>
      <c r="O7617" s="10" t="s">
        <v>2370</v>
      </c>
      <c r="P7617" s="10" t="str">
        <f>VLOOKUP(O7617,Products!$A:$E,3,FALSE)</f>
        <v>Office Depot</v>
      </c>
      <c r="Q7617" s="31">
        <f>INDEX(Products!$E:$E,MATCH(O7617,Products!$A:$A,0))</f>
        <v>0.4</v>
      </c>
      <c r="R7617" s="10" t="s">
        <v>28</v>
      </c>
      <c r="S7617" s="10" t="s">
        <v>50</v>
      </c>
      <c r="T7617" s="10" t="s">
        <v>2371</v>
      </c>
      <c r="U7617" s="12">
        <v>285.48</v>
      </c>
      <c r="V7617" s="12">
        <v>5</v>
      </c>
      <c r="W7617" s="12">
        <v>0.2</v>
      </c>
      <c r="X7617" s="12">
        <v>-10.705500000000043</v>
      </c>
    </row>
    <row r="7618" spans="1:24" ht="14" x14ac:dyDescent="0.3">
      <c r="A7618" s="9">
        <v>7613</v>
      </c>
      <c r="B7618" s="14" t="s">
        <v>9789</v>
      </c>
      <c r="C7618" s="15">
        <v>46154</v>
      </c>
      <c r="D7618" s="15">
        <v>46160</v>
      </c>
      <c r="E7618" s="10" t="s">
        <v>44</v>
      </c>
      <c r="F7618" s="10" t="s">
        <v>5152</v>
      </c>
      <c r="G7618" s="10" t="s">
        <v>5153</v>
      </c>
      <c r="H7618" s="10" t="s">
        <v>36</v>
      </c>
      <c r="I7618" s="10" t="s">
        <v>23</v>
      </c>
      <c r="J7618" s="10" t="s">
        <v>114</v>
      </c>
      <c r="K7618" s="10" t="s">
        <v>38</v>
      </c>
      <c r="L7618" s="10">
        <v>94122</v>
      </c>
      <c r="M7618" s="10" t="s">
        <v>39</v>
      </c>
      <c r="N7618" s="10" t="str">
        <f>_xlfn.XLOOKUP($M:$M,People!$B:$B,People!A:A)</f>
        <v>Sadie Pawthorne</v>
      </c>
      <c r="O7618" s="10" t="s">
        <v>3368</v>
      </c>
      <c r="P7618" s="10" t="str">
        <f>VLOOKUP(O7618,Products!$A:$E,3,FALSE)</f>
        <v>Dell</v>
      </c>
      <c r="Q7618" s="31">
        <f>INDEX(Products!$E:$E,MATCH(O7618,Products!$A:$A,0))</f>
        <v>0.3</v>
      </c>
      <c r="R7618" s="10" t="s">
        <v>41</v>
      </c>
      <c r="S7618" s="10" t="s">
        <v>71</v>
      </c>
      <c r="T7618" s="10" t="s">
        <v>3369</v>
      </c>
      <c r="U7618" s="12">
        <v>7.77</v>
      </c>
      <c r="V7618" s="12">
        <v>1</v>
      </c>
      <c r="W7618" s="12">
        <v>0</v>
      </c>
      <c r="X7618" s="12">
        <v>2.0979000000000001</v>
      </c>
    </row>
    <row r="7619" spans="1:24" ht="14" x14ac:dyDescent="0.3">
      <c r="A7619" s="9">
        <v>7614</v>
      </c>
      <c r="B7619" s="14" t="s">
        <v>9790</v>
      </c>
      <c r="C7619" s="15">
        <v>46154</v>
      </c>
      <c r="D7619" s="15">
        <v>46161</v>
      </c>
      <c r="E7619" s="10" t="s">
        <v>44</v>
      </c>
      <c r="F7619" s="10" t="s">
        <v>4571</v>
      </c>
      <c r="G7619" s="10" t="s">
        <v>4572</v>
      </c>
      <c r="H7619" s="10" t="s">
        <v>92</v>
      </c>
      <c r="I7619" s="10" t="s">
        <v>23</v>
      </c>
      <c r="J7619" s="10" t="s">
        <v>284</v>
      </c>
      <c r="K7619" s="10" t="s">
        <v>438</v>
      </c>
      <c r="L7619" s="10">
        <v>45503</v>
      </c>
      <c r="M7619" s="10" t="s">
        <v>133</v>
      </c>
      <c r="N7619" s="10" t="str">
        <f>_xlfn.XLOOKUP($M:$M,People!$B:$B,People!A:A)</f>
        <v>Chuck Magee</v>
      </c>
      <c r="O7619" s="10" t="s">
        <v>3404</v>
      </c>
      <c r="P7619" s="10" t="str">
        <f>VLOOKUP(O7619,Products!$A:$E,3,FALSE)</f>
        <v>Logitech</v>
      </c>
      <c r="Q7619" s="31">
        <f>INDEX(Products!$E:$E,MATCH(O7619,Products!$A:$A,0))</f>
        <v>0.27</v>
      </c>
      <c r="R7619" s="10" t="s">
        <v>41</v>
      </c>
      <c r="S7619" s="10" t="s">
        <v>61</v>
      </c>
      <c r="T7619" s="10" t="s">
        <v>3405</v>
      </c>
      <c r="U7619" s="12">
        <v>10.272000000000002</v>
      </c>
      <c r="V7619" s="12">
        <v>3</v>
      </c>
      <c r="W7619" s="12">
        <v>0.2</v>
      </c>
      <c r="X7619" s="12">
        <v>1.1555999999999984</v>
      </c>
    </row>
    <row r="7620" spans="1:24" ht="14" x14ac:dyDescent="0.3">
      <c r="A7620" s="9">
        <v>7615</v>
      </c>
      <c r="B7620" s="14" t="s">
        <v>9789</v>
      </c>
      <c r="C7620" s="15">
        <v>46154</v>
      </c>
      <c r="D7620" s="15">
        <v>46160</v>
      </c>
      <c r="E7620" s="10" t="s">
        <v>44</v>
      </c>
      <c r="F7620" s="10" t="s">
        <v>5152</v>
      </c>
      <c r="G7620" s="10" t="s">
        <v>5153</v>
      </c>
      <c r="H7620" s="10" t="s">
        <v>36</v>
      </c>
      <c r="I7620" s="10" t="s">
        <v>23</v>
      </c>
      <c r="J7620" s="10" t="s">
        <v>114</v>
      </c>
      <c r="K7620" s="10" t="s">
        <v>38</v>
      </c>
      <c r="L7620" s="10">
        <v>94122</v>
      </c>
      <c r="M7620" s="10" t="s">
        <v>39</v>
      </c>
      <c r="N7620" s="10" t="str">
        <f>_xlfn.XLOOKUP($M:$M,People!$B:$B,People!A:A)</f>
        <v>Sadie Pawthorne</v>
      </c>
      <c r="O7620" s="10" t="s">
        <v>3624</v>
      </c>
      <c r="P7620" s="10" t="str">
        <f>VLOOKUP(O7620,Products!$A:$E,3,FALSE)</f>
        <v>Logitech</v>
      </c>
      <c r="Q7620" s="31">
        <f>INDEX(Products!$E:$E,MATCH(O7620,Products!$A:$A,0))</f>
        <v>0.25</v>
      </c>
      <c r="R7620" s="10" t="s">
        <v>41</v>
      </c>
      <c r="S7620" s="10" t="s">
        <v>68</v>
      </c>
      <c r="T7620" s="10" t="s">
        <v>3625</v>
      </c>
      <c r="U7620" s="12">
        <v>19.168000000000003</v>
      </c>
      <c r="V7620" s="12">
        <v>4</v>
      </c>
      <c r="W7620" s="12">
        <v>0.2</v>
      </c>
      <c r="X7620" s="12">
        <v>6.4691999999999998</v>
      </c>
    </row>
    <row r="7621" spans="1:24" ht="14" x14ac:dyDescent="0.3">
      <c r="A7621" s="9">
        <v>7616</v>
      </c>
      <c r="B7621" s="14" t="s">
        <v>9791</v>
      </c>
      <c r="C7621" s="15">
        <v>46154</v>
      </c>
      <c r="D7621" s="15">
        <v>46157</v>
      </c>
      <c r="E7621" s="10" t="s">
        <v>19</v>
      </c>
      <c r="F7621" s="10" t="s">
        <v>1067</v>
      </c>
      <c r="G7621" s="10" t="s">
        <v>1068</v>
      </c>
      <c r="H7621" s="10" t="s">
        <v>36</v>
      </c>
      <c r="I7621" s="10" t="s">
        <v>23</v>
      </c>
      <c r="J7621" s="10" t="s">
        <v>165</v>
      </c>
      <c r="K7621" s="10" t="s">
        <v>94</v>
      </c>
      <c r="L7621" s="10">
        <v>77041</v>
      </c>
      <c r="M7621" s="10" t="s">
        <v>95</v>
      </c>
      <c r="N7621" s="10" t="str">
        <f>_xlfn.XLOOKUP($M:$M,People!$B:$B,People!A:A)</f>
        <v>Roxanne Rodriguez</v>
      </c>
      <c r="O7621" s="10" t="s">
        <v>3745</v>
      </c>
      <c r="P7621" s="10" t="str">
        <f>VLOOKUP(O7621,Products!$A:$E,3,FALSE)</f>
        <v>HP</v>
      </c>
      <c r="Q7621" s="31">
        <f>INDEX(Products!$E:$E,MATCH(O7621,Products!$A:$A,0))</f>
        <v>0.25</v>
      </c>
      <c r="R7621" s="10" t="s">
        <v>41</v>
      </c>
      <c r="S7621" s="10" t="s">
        <v>68</v>
      </c>
      <c r="T7621" s="10" t="s">
        <v>3746</v>
      </c>
      <c r="U7621" s="12">
        <v>34.239999999999988</v>
      </c>
      <c r="V7621" s="12">
        <v>4</v>
      </c>
      <c r="W7621" s="12">
        <v>0.8</v>
      </c>
      <c r="X7621" s="12">
        <v>-53.072000000000017</v>
      </c>
    </row>
    <row r="7622" spans="1:24" ht="14" x14ac:dyDescent="0.3">
      <c r="A7622" s="9">
        <v>7617</v>
      </c>
      <c r="B7622" s="14" t="s">
        <v>9792</v>
      </c>
      <c r="C7622" s="15">
        <v>46154</v>
      </c>
      <c r="D7622" s="15">
        <v>46158</v>
      </c>
      <c r="E7622" s="10" t="s">
        <v>44</v>
      </c>
      <c r="F7622" s="10" t="s">
        <v>752</v>
      </c>
      <c r="G7622" s="10" t="s">
        <v>753</v>
      </c>
      <c r="H7622" s="10" t="s">
        <v>22</v>
      </c>
      <c r="I7622" s="10" t="s">
        <v>23</v>
      </c>
      <c r="J7622" s="10" t="s">
        <v>881</v>
      </c>
      <c r="K7622" s="10" t="s">
        <v>438</v>
      </c>
      <c r="L7622" s="10">
        <v>45231</v>
      </c>
      <c r="M7622" s="10" t="s">
        <v>133</v>
      </c>
      <c r="N7622" s="10" t="str">
        <f>_xlfn.XLOOKUP($M:$M,People!$B:$B,People!A:A)</f>
        <v>Chuck Magee</v>
      </c>
      <c r="O7622" s="10" t="s">
        <v>3686</v>
      </c>
      <c r="P7622" s="10" t="str">
        <f>VLOOKUP(O7622,Products!$A:$E,3,FALSE)</f>
        <v>Avery</v>
      </c>
      <c r="Q7622" s="31">
        <f>INDEX(Products!$E:$E,MATCH(O7622,Products!$A:$A,0))</f>
        <v>0.39</v>
      </c>
      <c r="R7622" s="10" t="s">
        <v>41</v>
      </c>
      <c r="S7622" s="10" t="s">
        <v>42</v>
      </c>
      <c r="T7622" s="10" t="s">
        <v>3687</v>
      </c>
      <c r="U7622" s="12">
        <v>5.9039999999999999</v>
      </c>
      <c r="V7622" s="12">
        <v>2</v>
      </c>
      <c r="W7622" s="12">
        <v>0.2</v>
      </c>
      <c r="X7622" s="12">
        <v>1.9925999999999999</v>
      </c>
    </row>
    <row r="7623" spans="1:24" ht="14" x14ac:dyDescent="0.3">
      <c r="A7623" s="9">
        <v>7618</v>
      </c>
      <c r="B7623" s="14" t="s">
        <v>9788</v>
      </c>
      <c r="C7623" s="15">
        <v>46154</v>
      </c>
      <c r="D7623" s="15">
        <v>46156</v>
      </c>
      <c r="E7623" s="10" t="s">
        <v>19</v>
      </c>
      <c r="F7623" s="10" t="s">
        <v>1643</v>
      </c>
      <c r="G7623" s="10" t="s">
        <v>1644</v>
      </c>
      <c r="H7623" s="10" t="s">
        <v>22</v>
      </c>
      <c r="I7623" s="10" t="s">
        <v>23</v>
      </c>
      <c r="J7623" s="10" t="s">
        <v>3248</v>
      </c>
      <c r="K7623" s="10" t="s">
        <v>691</v>
      </c>
      <c r="L7623" s="10">
        <v>8360</v>
      </c>
      <c r="M7623" s="10" t="s">
        <v>133</v>
      </c>
      <c r="N7623" s="10" t="str">
        <f>_xlfn.XLOOKUP($M:$M,People!$B:$B,People!A:A)</f>
        <v>Chuck Magee</v>
      </c>
      <c r="O7623" s="10" t="s">
        <v>2131</v>
      </c>
      <c r="P7623" s="10" t="str">
        <f>VLOOKUP(O7623,Products!$A:$E,3,FALSE)</f>
        <v>Canon</v>
      </c>
      <c r="Q7623" s="31">
        <f>INDEX(Products!$E:$E,MATCH(O7623,Products!$A:$A,0))</f>
        <v>0.3</v>
      </c>
      <c r="R7623" s="10" t="s">
        <v>41</v>
      </c>
      <c r="S7623" s="10" t="s">
        <v>42</v>
      </c>
      <c r="T7623" s="10" t="s">
        <v>2132</v>
      </c>
      <c r="U7623" s="12">
        <v>6.16</v>
      </c>
      <c r="V7623" s="12">
        <v>2</v>
      </c>
      <c r="W7623" s="12">
        <v>0</v>
      </c>
      <c r="X7623" s="12">
        <v>2.9567999999999999</v>
      </c>
    </row>
    <row r="7624" spans="1:24" ht="14" x14ac:dyDescent="0.3">
      <c r="A7624" s="9">
        <v>7619</v>
      </c>
      <c r="B7624" s="14" t="s">
        <v>9793</v>
      </c>
      <c r="C7624" s="15">
        <v>46154</v>
      </c>
      <c r="D7624" s="15">
        <v>46159</v>
      </c>
      <c r="E7624" s="10" t="s">
        <v>44</v>
      </c>
      <c r="F7624" s="10" t="s">
        <v>1724</v>
      </c>
      <c r="G7624" s="10" t="s">
        <v>1725</v>
      </c>
      <c r="H7624" s="10" t="s">
        <v>22</v>
      </c>
      <c r="I7624" s="10" t="s">
        <v>23</v>
      </c>
      <c r="J7624" s="10" t="s">
        <v>3361</v>
      </c>
      <c r="K7624" s="10" t="s">
        <v>1086</v>
      </c>
      <c r="L7624" s="10">
        <v>2149</v>
      </c>
      <c r="M7624" s="10" t="s">
        <v>133</v>
      </c>
      <c r="N7624" s="10" t="str">
        <f>_xlfn.XLOOKUP($M:$M,People!$B:$B,People!A:A)</f>
        <v>Chuck Magee</v>
      </c>
      <c r="O7624" s="10" t="s">
        <v>613</v>
      </c>
      <c r="P7624" s="10" t="str">
        <f>VLOOKUP(O7624,Products!$A:$E,3,FALSE)</f>
        <v>HP</v>
      </c>
      <c r="Q7624" s="31">
        <f>INDEX(Products!$E:$E,MATCH(O7624,Products!$A:$A,0))</f>
        <v>0.35</v>
      </c>
      <c r="R7624" s="10" t="s">
        <v>41</v>
      </c>
      <c r="S7624" s="10" t="s">
        <v>82</v>
      </c>
      <c r="T7624" s="10" t="s">
        <v>4219</v>
      </c>
      <c r="U7624" s="12">
        <v>87.6</v>
      </c>
      <c r="V7624" s="12">
        <v>5</v>
      </c>
      <c r="W7624" s="12">
        <v>0</v>
      </c>
      <c r="X7624" s="12">
        <v>42.047999999999995</v>
      </c>
    </row>
    <row r="7625" spans="1:24" ht="14" x14ac:dyDescent="0.3">
      <c r="A7625" s="9">
        <v>7620</v>
      </c>
      <c r="B7625" s="14" t="s">
        <v>9791</v>
      </c>
      <c r="C7625" s="15">
        <v>46154</v>
      </c>
      <c r="D7625" s="15">
        <v>46157</v>
      </c>
      <c r="E7625" s="10" t="s">
        <v>19</v>
      </c>
      <c r="F7625" s="10" t="s">
        <v>1067</v>
      </c>
      <c r="G7625" s="10" t="s">
        <v>1068</v>
      </c>
      <c r="H7625" s="10" t="s">
        <v>36</v>
      </c>
      <c r="I7625" s="10" t="s">
        <v>23</v>
      </c>
      <c r="J7625" s="10" t="s">
        <v>165</v>
      </c>
      <c r="K7625" s="10" t="s">
        <v>94</v>
      </c>
      <c r="L7625" s="10">
        <v>77041</v>
      </c>
      <c r="M7625" s="10" t="s">
        <v>95</v>
      </c>
      <c r="N7625" s="10" t="str">
        <f>_xlfn.XLOOKUP($M:$M,People!$B:$B,People!A:A)</f>
        <v>Roxanne Rodriguez</v>
      </c>
      <c r="O7625" s="10" t="s">
        <v>2948</v>
      </c>
      <c r="P7625" s="10" t="str">
        <f>VLOOKUP(O7625,Products!$A:$E,3,FALSE)</f>
        <v>3M</v>
      </c>
      <c r="Q7625" s="31">
        <f>INDEX(Products!$E:$E,MATCH(O7625,Products!$A:$A,0))</f>
        <v>0.4</v>
      </c>
      <c r="R7625" s="10" t="s">
        <v>41</v>
      </c>
      <c r="S7625" s="10" t="s">
        <v>53</v>
      </c>
      <c r="T7625" s="10" t="s">
        <v>2949</v>
      </c>
      <c r="U7625" s="12">
        <v>127.92000000000002</v>
      </c>
      <c r="V7625" s="12">
        <v>5</v>
      </c>
      <c r="W7625" s="12">
        <v>0.2</v>
      </c>
      <c r="X7625" s="12">
        <v>-15.990000000000002</v>
      </c>
    </row>
    <row r="7626" spans="1:24" ht="14" x14ac:dyDescent="0.3">
      <c r="A7626" s="9">
        <v>7621</v>
      </c>
      <c r="B7626" s="14" t="s">
        <v>9789</v>
      </c>
      <c r="C7626" s="15">
        <v>46154</v>
      </c>
      <c r="D7626" s="15">
        <v>46160</v>
      </c>
      <c r="E7626" s="10" t="s">
        <v>44</v>
      </c>
      <c r="F7626" s="10" t="s">
        <v>5152</v>
      </c>
      <c r="G7626" s="10" t="s">
        <v>5153</v>
      </c>
      <c r="H7626" s="10" t="s">
        <v>36</v>
      </c>
      <c r="I7626" s="10" t="s">
        <v>23</v>
      </c>
      <c r="J7626" s="10" t="s">
        <v>114</v>
      </c>
      <c r="K7626" s="10" t="s">
        <v>38</v>
      </c>
      <c r="L7626" s="10">
        <v>94122</v>
      </c>
      <c r="M7626" s="10" t="s">
        <v>39</v>
      </c>
      <c r="N7626" s="10" t="str">
        <f>_xlfn.XLOOKUP($M:$M,People!$B:$B,People!A:A)</f>
        <v>Sadie Pawthorne</v>
      </c>
      <c r="O7626" s="10" t="s">
        <v>4553</v>
      </c>
      <c r="P7626" s="10" t="str">
        <f>VLOOKUP(O7626,Products!$A:$E,3,FALSE)</f>
        <v>Dell</v>
      </c>
      <c r="Q7626" s="31">
        <f>INDEX(Products!$E:$E,MATCH(O7626,Products!$A:$A,0))</f>
        <v>0.38</v>
      </c>
      <c r="R7626" s="10" t="s">
        <v>41</v>
      </c>
      <c r="S7626" s="10" t="s">
        <v>510</v>
      </c>
      <c r="T7626" s="10" t="s">
        <v>4554</v>
      </c>
      <c r="U7626" s="12">
        <v>238.62</v>
      </c>
      <c r="V7626" s="12">
        <v>2</v>
      </c>
      <c r="W7626" s="12">
        <v>0</v>
      </c>
      <c r="X7626" s="12">
        <v>4.7724000000000046</v>
      </c>
    </row>
    <row r="7627" spans="1:24" ht="14" x14ac:dyDescent="0.3">
      <c r="A7627" s="9">
        <v>7622</v>
      </c>
      <c r="B7627" s="14" t="s">
        <v>9788</v>
      </c>
      <c r="C7627" s="15">
        <v>46154</v>
      </c>
      <c r="D7627" s="15">
        <v>46156</v>
      </c>
      <c r="E7627" s="10" t="s">
        <v>19</v>
      </c>
      <c r="F7627" s="10" t="s">
        <v>1643</v>
      </c>
      <c r="G7627" s="10" t="s">
        <v>1644</v>
      </c>
      <c r="H7627" s="10" t="s">
        <v>22</v>
      </c>
      <c r="I7627" s="10" t="s">
        <v>23</v>
      </c>
      <c r="J7627" s="10" t="s">
        <v>3248</v>
      </c>
      <c r="K7627" s="10" t="s">
        <v>691</v>
      </c>
      <c r="L7627" s="10">
        <v>8360</v>
      </c>
      <c r="M7627" s="10" t="s">
        <v>133</v>
      </c>
      <c r="N7627" s="10" t="str">
        <f>_xlfn.XLOOKUP($M:$M,People!$B:$B,People!A:A)</f>
        <v>Chuck Magee</v>
      </c>
      <c r="O7627" s="10" t="s">
        <v>5626</v>
      </c>
      <c r="P7627" s="10" t="str">
        <f>VLOOKUP(O7627,Products!$A:$E,3,FALSE)</f>
        <v>IKEA</v>
      </c>
      <c r="Q7627" s="31">
        <f>INDEX(Products!$E:$E,MATCH(O7627,Products!$A:$A,0))</f>
        <v>0.36</v>
      </c>
      <c r="R7627" s="10" t="s">
        <v>41</v>
      </c>
      <c r="S7627" s="10" t="s">
        <v>510</v>
      </c>
      <c r="T7627" s="10" t="s">
        <v>5627</v>
      </c>
      <c r="U7627" s="12">
        <v>17</v>
      </c>
      <c r="V7627" s="12">
        <v>2</v>
      </c>
      <c r="W7627" s="12">
        <v>0</v>
      </c>
      <c r="X7627" s="12">
        <v>4.42</v>
      </c>
    </row>
    <row r="7628" spans="1:24" ht="14" x14ac:dyDescent="0.3">
      <c r="A7628" s="9">
        <v>7623</v>
      </c>
      <c r="B7628" s="14" t="s">
        <v>9788</v>
      </c>
      <c r="C7628" s="15">
        <v>46154</v>
      </c>
      <c r="D7628" s="15">
        <v>46156</v>
      </c>
      <c r="E7628" s="10" t="s">
        <v>19</v>
      </c>
      <c r="F7628" s="10" t="s">
        <v>1643</v>
      </c>
      <c r="G7628" s="10" t="s">
        <v>1644</v>
      </c>
      <c r="H7628" s="10" t="s">
        <v>22</v>
      </c>
      <c r="I7628" s="10" t="s">
        <v>23</v>
      </c>
      <c r="J7628" s="10" t="s">
        <v>3248</v>
      </c>
      <c r="K7628" s="10" t="s">
        <v>691</v>
      </c>
      <c r="L7628" s="10">
        <v>8360</v>
      </c>
      <c r="M7628" s="10" t="s">
        <v>133</v>
      </c>
      <c r="N7628" s="10" t="str">
        <f>_xlfn.XLOOKUP($M:$M,People!$B:$B,People!A:A)</f>
        <v>Chuck Magee</v>
      </c>
      <c r="O7628" s="10" t="s">
        <v>5014</v>
      </c>
      <c r="P7628" s="10" t="str">
        <f>VLOOKUP(O7628,Products!$A:$E,3,FALSE)</f>
        <v>Samsung</v>
      </c>
      <c r="Q7628" s="31">
        <f>INDEX(Products!$E:$E,MATCH(O7628,Products!$A:$A,0))</f>
        <v>0.37</v>
      </c>
      <c r="R7628" s="10" t="s">
        <v>64</v>
      </c>
      <c r="S7628" s="10" t="s">
        <v>144</v>
      </c>
      <c r="T7628" s="10" t="s">
        <v>5015</v>
      </c>
      <c r="U7628" s="12">
        <v>87.4</v>
      </c>
      <c r="V7628" s="12">
        <v>5</v>
      </c>
      <c r="W7628" s="12">
        <v>0</v>
      </c>
      <c r="X7628" s="12">
        <v>34.960000000000008</v>
      </c>
    </row>
    <row r="7629" spans="1:24" ht="14" x14ac:dyDescent="0.3">
      <c r="A7629" s="9">
        <v>7624</v>
      </c>
      <c r="B7629" s="14" t="s">
        <v>9794</v>
      </c>
      <c r="C7629" s="15">
        <v>46155</v>
      </c>
      <c r="D7629" s="15">
        <v>46159</v>
      </c>
      <c r="E7629" s="10" t="s">
        <v>44</v>
      </c>
      <c r="F7629" s="10" t="s">
        <v>2921</v>
      </c>
      <c r="G7629" s="10" t="s">
        <v>2922</v>
      </c>
      <c r="H7629" s="10" t="s">
        <v>92</v>
      </c>
      <c r="I7629" s="10" t="s">
        <v>23</v>
      </c>
      <c r="J7629" s="10" t="s">
        <v>131</v>
      </c>
      <c r="K7629" s="10" t="s">
        <v>132</v>
      </c>
      <c r="L7629" s="10">
        <v>19140</v>
      </c>
      <c r="M7629" s="10" t="s">
        <v>133</v>
      </c>
      <c r="N7629" s="10" t="str">
        <f>_xlfn.XLOOKUP($M:$M,People!$B:$B,People!A:A)</f>
        <v>Chuck Magee</v>
      </c>
      <c r="O7629" s="10" t="s">
        <v>1803</v>
      </c>
      <c r="P7629" s="10" t="str">
        <f>VLOOKUP(O7629,Products!$A:$E,3,FALSE)</f>
        <v>Staples</v>
      </c>
      <c r="Q7629" s="31">
        <f>INDEX(Products!$E:$E,MATCH(O7629,Products!$A:$A,0))</f>
        <v>0.37</v>
      </c>
      <c r="R7629" s="10" t="s">
        <v>28</v>
      </c>
      <c r="S7629" s="10" t="s">
        <v>32</v>
      </c>
      <c r="T7629" s="10" t="s">
        <v>1804</v>
      </c>
      <c r="U7629" s="12">
        <v>458.42999999999995</v>
      </c>
      <c r="V7629" s="12">
        <v>5</v>
      </c>
      <c r="W7629" s="12">
        <v>0.3</v>
      </c>
      <c r="X7629" s="12">
        <v>-124.431</v>
      </c>
    </row>
    <row r="7630" spans="1:24" ht="14" x14ac:dyDescent="0.3">
      <c r="A7630" s="9">
        <v>7625</v>
      </c>
      <c r="B7630" s="14" t="s">
        <v>9795</v>
      </c>
      <c r="C7630" s="15">
        <v>46155</v>
      </c>
      <c r="D7630" s="15">
        <v>46160</v>
      </c>
      <c r="E7630" s="10" t="s">
        <v>44</v>
      </c>
      <c r="F7630" s="10" t="s">
        <v>2748</v>
      </c>
      <c r="G7630" s="10" t="s">
        <v>2749</v>
      </c>
      <c r="H7630" s="10" t="s">
        <v>36</v>
      </c>
      <c r="I7630" s="10" t="s">
        <v>23</v>
      </c>
      <c r="J7630" s="10" t="s">
        <v>538</v>
      </c>
      <c r="K7630" s="10" t="s">
        <v>298</v>
      </c>
      <c r="L7630" s="10">
        <v>37064</v>
      </c>
      <c r="M7630" s="10" t="s">
        <v>26</v>
      </c>
      <c r="N7630" s="10" t="str">
        <f>_xlfn.XLOOKUP($M:$M,People!$B:$B,People!A:A)</f>
        <v>Fred Suzuki</v>
      </c>
      <c r="O7630" s="10" t="s">
        <v>385</v>
      </c>
      <c r="P7630" s="10" t="str">
        <f>VLOOKUP(O7630,Products!$A:$E,3,FALSE)</f>
        <v>Dell</v>
      </c>
      <c r="Q7630" s="31">
        <f>INDEX(Products!$E:$E,MATCH(O7630,Products!$A:$A,0))</f>
        <v>0.4</v>
      </c>
      <c r="R7630" s="10" t="s">
        <v>41</v>
      </c>
      <c r="S7630" s="10" t="s">
        <v>71</v>
      </c>
      <c r="T7630" s="10" t="s">
        <v>386</v>
      </c>
      <c r="U7630" s="12">
        <v>20.768000000000001</v>
      </c>
      <c r="V7630" s="12">
        <v>2</v>
      </c>
      <c r="W7630" s="12">
        <v>0.2</v>
      </c>
      <c r="X7630" s="12">
        <v>2.3363999999999976</v>
      </c>
    </row>
    <row r="7631" spans="1:24" ht="14" x14ac:dyDescent="0.3">
      <c r="A7631" s="9">
        <v>7626</v>
      </c>
      <c r="B7631" s="14" t="s">
        <v>9796</v>
      </c>
      <c r="C7631" s="15">
        <v>46155</v>
      </c>
      <c r="D7631" s="15">
        <v>46160</v>
      </c>
      <c r="E7631" s="10" t="s">
        <v>19</v>
      </c>
      <c r="F7631" s="10" t="s">
        <v>1455</v>
      </c>
      <c r="G7631" s="10" t="s">
        <v>1456</v>
      </c>
      <c r="H7631" s="10" t="s">
        <v>92</v>
      </c>
      <c r="I7631" s="10" t="s">
        <v>23</v>
      </c>
      <c r="J7631" s="10" t="s">
        <v>533</v>
      </c>
      <c r="K7631" s="10" t="s">
        <v>218</v>
      </c>
      <c r="L7631" s="10">
        <v>19711</v>
      </c>
      <c r="M7631" s="10" t="s">
        <v>133</v>
      </c>
      <c r="N7631" s="10" t="str">
        <f>_xlfn.XLOOKUP($M:$M,People!$B:$B,People!A:A)</f>
        <v>Chuck Magee</v>
      </c>
      <c r="O7631" s="10" t="s">
        <v>3850</v>
      </c>
      <c r="P7631" s="10" t="str">
        <f>VLOOKUP(O7631,Products!$A:$E,3,FALSE)</f>
        <v>Avery</v>
      </c>
      <c r="Q7631" s="31">
        <f>INDEX(Products!$E:$E,MATCH(O7631,Products!$A:$A,0))</f>
        <v>0.25</v>
      </c>
      <c r="R7631" s="10" t="s">
        <v>41</v>
      </c>
      <c r="S7631" s="10" t="s">
        <v>68</v>
      </c>
      <c r="T7631" s="10" t="s">
        <v>3851</v>
      </c>
      <c r="U7631" s="12">
        <v>299.52</v>
      </c>
      <c r="V7631" s="12">
        <v>9</v>
      </c>
      <c r="W7631" s="12">
        <v>0</v>
      </c>
      <c r="X7631" s="12">
        <v>149.76</v>
      </c>
    </row>
    <row r="7632" spans="1:24" ht="14" x14ac:dyDescent="0.3">
      <c r="A7632" s="9">
        <v>7627</v>
      </c>
      <c r="B7632" s="14" t="s">
        <v>9797</v>
      </c>
      <c r="C7632" s="15">
        <v>46155</v>
      </c>
      <c r="D7632" s="15">
        <v>46159</v>
      </c>
      <c r="E7632" s="10" t="s">
        <v>44</v>
      </c>
      <c r="F7632" s="10" t="s">
        <v>2215</v>
      </c>
      <c r="G7632" s="10" t="s">
        <v>2216</v>
      </c>
      <c r="H7632" s="10" t="s">
        <v>36</v>
      </c>
      <c r="I7632" s="10" t="s">
        <v>23</v>
      </c>
      <c r="J7632" s="10" t="s">
        <v>437</v>
      </c>
      <c r="K7632" s="10" t="s">
        <v>226</v>
      </c>
      <c r="L7632" s="10">
        <v>47201</v>
      </c>
      <c r="M7632" s="10" t="s">
        <v>95</v>
      </c>
      <c r="N7632" s="10" t="str">
        <f>_xlfn.XLOOKUP($M:$M,People!$B:$B,People!A:A)</f>
        <v>Roxanne Rodriguez</v>
      </c>
      <c r="O7632" s="10" t="s">
        <v>1895</v>
      </c>
      <c r="P7632" s="10" t="str">
        <f>VLOOKUP(O7632,Products!$A:$E,3,FALSE)</f>
        <v>Samsung</v>
      </c>
      <c r="Q7632" s="31">
        <f>INDEX(Products!$E:$E,MATCH(O7632,Products!$A:$A,0))</f>
        <v>0.33</v>
      </c>
      <c r="R7632" s="10" t="s">
        <v>41</v>
      </c>
      <c r="S7632" s="10" t="s">
        <v>68</v>
      </c>
      <c r="T7632" s="10" t="s">
        <v>1896</v>
      </c>
      <c r="U7632" s="12">
        <v>914.97</v>
      </c>
      <c r="V7632" s="12">
        <v>3</v>
      </c>
      <c r="W7632" s="12">
        <v>0</v>
      </c>
      <c r="X7632" s="12">
        <v>411.73649999999998</v>
      </c>
    </row>
    <row r="7633" spans="1:24" ht="14" x14ac:dyDescent="0.3">
      <c r="A7633" s="9">
        <v>7628</v>
      </c>
      <c r="B7633" s="14" t="s">
        <v>9797</v>
      </c>
      <c r="C7633" s="15">
        <v>46155</v>
      </c>
      <c r="D7633" s="15">
        <v>46159</v>
      </c>
      <c r="E7633" s="10" t="s">
        <v>44</v>
      </c>
      <c r="F7633" s="10" t="s">
        <v>2215</v>
      </c>
      <c r="G7633" s="10" t="s">
        <v>2216</v>
      </c>
      <c r="H7633" s="10" t="s">
        <v>36</v>
      </c>
      <c r="I7633" s="10" t="s">
        <v>23</v>
      </c>
      <c r="J7633" s="10" t="s">
        <v>437</v>
      </c>
      <c r="K7633" s="10" t="s">
        <v>226</v>
      </c>
      <c r="L7633" s="10">
        <v>47201</v>
      </c>
      <c r="M7633" s="10" t="s">
        <v>95</v>
      </c>
      <c r="N7633" s="10" t="str">
        <f>_xlfn.XLOOKUP($M:$M,People!$B:$B,People!A:A)</f>
        <v>Roxanne Rodriguez</v>
      </c>
      <c r="O7633" s="10" t="s">
        <v>838</v>
      </c>
      <c r="P7633" s="10" t="str">
        <f>VLOOKUP(O7633,Products!$A:$E,3,FALSE)</f>
        <v>HP</v>
      </c>
      <c r="Q7633" s="31">
        <f>INDEX(Products!$E:$E,MATCH(O7633,Products!$A:$A,0))</f>
        <v>0.33</v>
      </c>
      <c r="R7633" s="10" t="s">
        <v>41</v>
      </c>
      <c r="S7633" s="10" t="s">
        <v>155</v>
      </c>
      <c r="T7633" s="10" t="s">
        <v>839</v>
      </c>
      <c r="U7633" s="12">
        <v>180.96</v>
      </c>
      <c r="V7633" s="12">
        <v>2</v>
      </c>
      <c r="W7633" s="12">
        <v>0</v>
      </c>
      <c r="X7633" s="12">
        <v>81.432000000000002</v>
      </c>
    </row>
    <row r="7634" spans="1:24" ht="14" x14ac:dyDescent="0.3">
      <c r="A7634" s="9">
        <v>7629</v>
      </c>
      <c r="B7634" s="14" t="s">
        <v>9798</v>
      </c>
      <c r="C7634" s="15">
        <v>46155</v>
      </c>
      <c r="D7634" s="15">
        <v>46162</v>
      </c>
      <c r="E7634" s="10" t="s">
        <v>44</v>
      </c>
      <c r="F7634" s="10" t="s">
        <v>1311</v>
      </c>
      <c r="G7634" s="10" t="s">
        <v>1312</v>
      </c>
      <c r="H7634" s="10" t="s">
        <v>92</v>
      </c>
      <c r="I7634" s="10" t="s">
        <v>23</v>
      </c>
      <c r="J7634" s="10" t="s">
        <v>114</v>
      </c>
      <c r="K7634" s="10" t="s">
        <v>38</v>
      </c>
      <c r="L7634" s="10">
        <v>94110</v>
      </c>
      <c r="M7634" s="10" t="s">
        <v>39</v>
      </c>
      <c r="N7634" s="10" t="str">
        <f>_xlfn.XLOOKUP($M:$M,People!$B:$B,People!A:A)</f>
        <v>Sadie Pawthorne</v>
      </c>
      <c r="O7634" s="10" t="s">
        <v>40</v>
      </c>
      <c r="P7634" s="10" t="str">
        <f>VLOOKUP(O7634,Products!$A:$E,3,FALSE)</f>
        <v>Samsung</v>
      </c>
      <c r="Q7634" s="31">
        <f>INDEX(Products!$E:$E,MATCH(O7634,Products!$A:$A,0))</f>
        <v>0.37</v>
      </c>
      <c r="R7634" s="10" t="s">
        <v>41</v>
      </c>
      <c r="S7634" s="10" t="s">
        <v>42</v>
      </c>
      <c r="T7634" s="10" t="s">
        <v>43</v>
      </c>
      <c r="U7634" s="12">
        <v>58.48</v>
      </c>
      <c r="V7634" s="12">
        <v>8</v>
      </c>
      <c r="W7634" s="12">
        <v>0</v>
      </c>
      <c r="X7634" s="12">
        <v>27.485599999999998</v>
      </c>
    </row>
    <row r="7635" spans="1:24" ht="14" x14ac:dyDescent="0.3">
      <c r="A7635" s="9">
        <v>7630</v>
      </c>
      <c r="B7635" s="14" t="s">
        <v>9797</v>
      </c>
      <c r="C7635" s="15">
        <v>46155</v>
      </c>
      <c r="D7635" s="15">
        <v>46159</v>
      </c>
      <c r="E7635" s="10" t="s">
        <v>44</v>
      </c>
      <c r="F7635" s="10" t="s">
        <v>2215</v>
      </c>
      <c r="G7635" s="10" t="s">
        <v>2216</v>
      </c>
      <c r="H7635" s="10" t="s">
        <v>36</v>
      </c>
      <c r="I7635" s="10" t="s">
        <v>23</v>
      </c>
      <c r="J7635" s="10" t="s">
        <v>437</v>
      </c>
      <c r="K7635" s="10" t="s">
        <v>226</v>
      </c>
      <c r="L7635" s="10">
        <v>47201</v>
      </c>
      <c r="M7635" s="10" t="s">
        <v>95</v>
      </c>
      <c r="N7635" s="10" t="str">
        <f>_xlfn.XLOOKUP($M:$M,People!$B:$B,People!A:A)</f>
        <v>Roxanne Rodriguez</v>
      </c>
      <c r="O7635" s="10" t="s">
        <v>4435</v>
      </c>
      <c r="P7635" s="10" t="str">
        <f>VLOOKUP(O7635,Products!$A:$E,3,FALSE)</f>
        <v>Dell</v>
      </c>
      <c r="Q7635" s="31">
        <f>INDEX(Products!$E:$E,MATCH(O7635,Products!$A:$A,0))</f>
        <v>0.36</v>
      </c>
      <c r="R7635" s="10" t="s">
        <v>41</v>
      </c>
      <c r="S7635" s="10" t="s">
        <v>82</v>
      </c>
      <c r="T7635" s="10" t="s">
        <v>4436</v>
      </c>
      <c r="U7635" s="12">
        <v>14.940000000000001</v>
      </c>
      <c r="V7635" s="12">
        <v>3</v>
      </c>
      <c r="W7635" s="12">
        <v>0</v>
      </c>
      <c r="X7635" s="12">
        <v>7.3206000000000007</v>
      </c>
    </row>
    <row r="7636" spans="1:24" ht="14" x14ac:dyDescent="0.3">
      <c r="A7636" s="9">
        <v>7631</v>
      </c>
      <c r="B7636" s="14" t="s">
        <v>9797</v>
      </c>
      <c r="C7636" s="15">
        <v>46155</v>
      </c>
      <c r="D7636" s="15">
        <v>46159</v>
      </c>
      <c r="E7636" s="10" t="s">
        <v>44</v>
      </c>
      <c r="F7636" s="10" t="s">
        <v>2215</v>
      </c>
      <c r="G7636" s="10" t="s">
        <v>2216</v>
      </c>
      <c r="H7636" s="10" t="s">
        <v>36</v>
      </c>
      <c r="I7636" s="10" t="s">
        <v>23</v>
      </c>
      <c r="J7636" s="10" t="s">
        <v>437</v>
      </c>
      <c r="K7636" s="10" t="s">
        <v>226</v>
      </c>
      <c r="L7636" s="10">
        <v>47201</v>
      </c>
      <c r="M7636" s="10" t="s">
        <v>95</v>
      </c>
      <c r="N7636" s="10" t="str">
        <f>_xlfn.XLOOKUP($M:$M,People!$B:$B,People!A:A)</f>
        <v>Roxanne Rodriguez</v>
      </c>
      <c r="O7636" s="10" t="s">
        <v>3984</v>
      </c>
      <c r="P7636" s="10" t="str">
        <f>VLOOKUP(O7636,Products!$A:$E,3,FALSE)</f>
        <v>Staples</v>
      </c>
      <c r="Q7636" s="31">
        <f>INDEX(Products!$E:$E,MATCH(O7636,Products!$A:$A,0))</f>
        <v>0.39</v>
      </c>
      <c r="R7636" s="10" t="s">
        <v>41</v>
      </c>
      <c r="S7636" s="10" t="s">
        <v>53</v>
      </c>
      <c r="T7636" s="10" t="s">
        <v>3985</v>
      </c>
      <c r="U7636" s="12">
        <v>530.34</v>
      </c>
      <c r="V7636" s="12">
        <v>2</v>
      </c>
      <c r="W7636" s="12">
        <v>0</v>
      </c>
      <c r="X7636" s="12">
        <v>95.461199999999963</v>
      </c>
    </row>
    <row r="7637" spans="1:24" ht="14" x14ac:dyDescent="0.3">
      <c r="A7637" s="9">
        <v>7632</v>
      </c>
      <c r="B7637" s="14" t="s">
        <v>9797</v>
      </c>
      <c r="C7637" s="15">
        <v>46155</v>
      </c>
      <c r="D7637" s="15">
        <v>46159</v>
      </c>
      <c r="E7637" s="10" t="s">
        <v>44</v>
      </c>
      <c r="F7637" s="10" t="s">
        <v>2215</v>
      </c>
      <c r="G7637" s="10" t="s">
        <v>2216</v>
      </c>
      <c r="H7637" s="10" t="s">
        <v>36</v>
      </c>
      <c r="I7637" s="10" t="s">
        <v>23</v>
      </c>
      <c r="J7637" s="10" t="s">
        <v>437</v>
      </c>
      <c r="K7637" s="10" t="s">
        <v>226</v>
      </c>
      <c r="L7637" s="10">
        <v>47201</v>
      </c>
      <c r="M7637" s="10" t="s">
        <v>95</v>
      </c>
      <c r="N7637" s="10" t="str">
        <f>_xlfn.XLOOKUP($M:$M,People!$B:$B,People!A:A)</f>
        <v>Roxanne Rodriguez</v>
      </c>
      <c r="O7637" s="10" t="s">
        <v>3132</v>
      </c>
      <c r="P7637" s="10" t="str">
        <f>VLOOKUP(O7637,Products!$A:$E,3,FALSE)</f>
        <v>Canon</v>
      </c>
      <c r="Q7637" s="31">
        <f>INDEX(Products!$E:$E,MATCH(O7637,Products!$A:$A,0))</f>
        <v>0.36</v>
      </c>
      <c r="R7637" s="10" t="s">
        <v>64</v>
      </c>
      <c r="S7637" s="10" t="s">
        <v>65</v>
      </c>
      <c r="T7637" s="10" t="s">
        <v>4434</v>
      </c>
      <c r="U7637" s="12">
        <v>587.97</v>
      </c>
      <c r="V7637" s="12">
        <v>3</v>
      </c>
      <c r="W7637" s="12">
        <v>0</v>
      </c>
      <c r="X7637" s="12">
        <v>158.75190000000003</v>
      </c>
    </row>
    <row r="7638" spans="1:24" ht="14" x14ac:dyDescent="0.3">
      <c r="A7638" s="9">
        <v>7633</v>
      </c>
      <c r="B7638" s="14" t="s">
        <v>9799</v>
      </c>
      <c r="C7638" s="15">
        <v>46156</v>
      </c>
      <c r="D7638" s="15">
        <v>46159</v>
      </c>
      <c r="E7638" s="10" t="s">
        <v>168</v>
      </c>
      <c r="F7638" s="10" t="s">
        <v>2271</v>
      </c>
      <c r="G7638" s="10" t="s">
        <v>2272</v>
      </c>
      <c r="H7638" s="10" t="s">
        <v>36</v>
      </c>
      <c r="I7638" s="10" t="s">
        <v>23</v>
      </c>
      <c r="J7638" s="10" t="s">
        <v>3637</v>
      </c>
      <c r="K7638" s="10" t="s">
        <v>2318</v>
      </c>
      <c r="L7638" s="10">
        <v>21215</v>
      </c>
      <c r="M7638" s="10" t="s">
        <v>133</v>
      </c>
      <c r="N7638" s="10" t="str">
        <f>_xlfn.XLOOKUP($M:$M,People!$B:$B,People!A:A)</f>
        <v>Chuck Magee</v>
      </c>
      <c r="O7638" s="10" t="s">
        <v>5076</v>
      </c>
      <c r="P7638" s="10" t="str">
        <f>VLOOKUP(O7638,Products!$A:$E,3,FALSE)</f>
        <v>3M</v>
      </c>
      <c r="Q7638" s="31">
        <f>INDEX(Products!$E:$E,MATCH(O7638,Products!$A:$A,0))</f>
        <v>0.32</v>
      </c>
      <c r="R7638" s="10" t="s">
        <v>28</v>
      </c>
      <c r="S7638" s="10" t="s">
        <v>32</v>
      </c>
      <c r="T7638" s="10" t="s">
        <v>5077</v>
      </c>
      <c r="U7638" s="12">
        <v>261.95999999999998</v>
      </c>
      <c r="V7638" s="12">
        <v>2</v>
      </c>
      <c r="W7638" s="12">
        <v>0</v>
      </c>
      <c r="X7638" s="12">
        <v>23.576399999999978</v>
      </c>
    </row>
    <row r="7639" spans="1:24" ht="14" x14ac:dyDescent="0.3">
      <c r="A7639" s="9">
        <v>7634</v>
      </c>
      <c r="B7639" s="14" t="s">
        <v>9800</v>
      </c>
      <c r="C7639" s="15">
        <v>46156</v>
      </c>
      <c r="D7639" s="15">
        <v>46157</v>
      </c>
      <c r="E7639" s="10" t="s">
        <v>168</v>
      </c>
      <c r="F7639" s="10" t="s">
        <v>1620</v>
      </c>
      <c r="G7639" s="10" t="s">
        <v>1621</v>
      </c>
      <c r="H7639" s="10" t="s">
        <v>22</v>
      </c>
      <c r="I7639" s="10" t="s">
        <v>23</v>
      </c>
      <c r="J7639" s="10" t="s">
        <v>165</v>
      </c>
      <c r="K7639" s="10" t="s">
        <v>94</v>
      </c>
      <c r="L7639" s="10">
        <v>77041</v>
      </c>
      <c r="M7639" s="10" t="s">
        <v>95</v>
      </c>
      <c r="N7639" s="10" t="str">
        <f>_xlfn.XLOOKUP($M:$M,People!$B:$B,People!A:A)</f>
        <v>Roxanne Rodriguez</v>
      </c>
      <c r="O7639" s="10" t="s">
        <v>3829</v>
      </c>
      <c r="P7639" s="10" t="str">
        <f>VLOOKUP(O7639,Products!$A:$E,3,FALSE)</f>
        <v>Avery</v>
      </c>
      <c r="Q7639" s="31">
        <f>INDEX(Products!$E:$E,MATCH(O7639,Products!$A:$A,0))</f>
        <v>0.39</v>
      </c>
      <c r="R7639" s="10" t="s">
        <v>28</v>
      </c>
      <c r="S7639" s="10" t="s">
        <v>32</v>
      </c>
      <c r="T7639" s="10" t="s">
        <v>3830</v>
      </c>
      <c r="U7639" s="12">
        <v>899.43</v>
      </c>
      <c r="V7639" s="12">
        <v>5</v>
      </c>
      <c r="W7639" s="12">
        <v>0.3</v>
      </c>
      <c r="X7639" s="12">
        <v>-12.84900000000016</v>
      </c>
    </row>
    <row r="7640" spans="1:24" ht="14" x14ac:dyDescent="0.3">
      <c r="A7640" s="9">
        <v>7635</v>
      </c>
      <c r="B7640" s="14" t="s">
        <v>9801</v>
      </c>
      <c r="C7640" s="15">
        <v>46156</v>
      </c>
      <c r="D7640" s="15">
        <v>46156</v>
      </c>
      <c r="E7640" s="10" t="s">
        <v>1124</v>
      </c>
      <c r="F7640" s="10" t="s">
        <v>2162</v>
      </c>
      <c r="G7640" s="10" t="s">
        <v>2163</v>
      </c>
      <c r="H7640" s="10" t="s">
        <v>22</v>
      </c>
      <c r="I7640" s="10" t="s">
        <v>23</v>
      </c>
      <c r="J7640" s="10" t="s">
        <v>2164</v>
      </c>
      <c r="K7640" s="10" t="s">
        <v>38</v>
      </c>
      <c r="L7640" s="10">
        <v>92704</v>
      </c>
      <c r="M7640" s="10" t="s">
        <v>39</v>
      </c>
      <c r="N7640" s="10" t="str">
        <f>_xlfn.XLOOKUP($M:$M,People!$B:$B,People!A:A)</f>
        <v>Sadie Pawthorne</v>
      </c>
      <c r="O7640" s="10" t="s">
        <v>2148</v>
      </c>
      <c r="P7640" s="10" t="str">
        <f>VLOOKUP(O7640,Products!$A:$E,3,FALSE)</f>
        <v>HP</v>
      </c>
      <c r="Q7640" s="31">
        <f>INDEX(Products!$E:$E,MATCH(O7640,Products!$A:$A,0))</f>
        <v>0.28999999999999998</v>
      </c>
      <c r="R7640" s="10" t="s">
        <v>28</v>
      </c>
      <c r="S7640" s="10" t="s">
        <v>58</v>
      </c>
      <c r="T7640" s="10" t="s">
        <v>2149</v>
      </c>
      <c r="U7640" s="12">
        <v>18.28</v>
      </c>
      <c r="V7640" s="12">
        <v>2</v>
      </c>
      <c r="W7640" s="12">
        <v>0</v>
      </c>
      <c r="X7640" s="12">
        <v>6.2151999999999994</v>
      </c>
    </row>
    <row r="7641" spans="1:24" ht="14" x14ac:dyDescent="0.3">
      <c r="A7641" s="9">
        <v>7636</v>
      </c>
      <c r="B7641" s="14" t="s">
        <v>9800</v>
      </c>
      <c r="C7641" s="15">
        <v>46156</v>
      </c>
      <c r="D7641" s="15">
        <v>46157</v>
      </c>
      <c r="E7641" s="10" t="s">
        <v>168</v>
      </c>
      <c r="F7641" s="10" t="s">
        <v>1620</v>
      </c>
      <c r="G7641" s="10" t="s">
        <v>1621</v>
      </c>
      <c r="H7641" s="10" t="s">
        <v>22</v>
      </c>
      <c r="I7641" s="10" t="s">
        <v>23</v>
      </c>
      <c r="J7641" s="10" t="s">
        <v>165</v>
      </c>
      <c r="K7641" s="10" t="s">
        <v>94</v>
      </c>
      <c r="L7641" s="10">
        <v>77041</v>
      </c>
      <c r="M7641" s="10" t="s">
        <v>95</v>
      </c>
      <c r="N7641" s="10" t="str">
        <f>_xlfn.XLOOKUP($M:$M,People!$B:$B,People!A:A)</f>
        <v>Roxanne Rodriguez</v>
      </c>
      <c r="O7641" s="10" t="s">
        <v>3789</v>
      </c>
      <c r="P7641" s="10" t="str">
        <f>VLOOKUP(O7641,Products!$A:$E,3,FALSE)</f>
        <v>IKEA</v>
      </c>
      <c r="Q7641" s="31">
        <f>INDEX(Products!$E:$E,MATCH(O7641,Products!$A:$A,0))</f>
        <v>0.26</v>
      </c>
      <c r="R7641" s="10" t="s">
        <v>41</v>
      </c>
      <c r="S7641" s="10" t="s">
        <v>61</v>
      </c>
      <c r="T7641" s="10" t="s">
        <v>3790</v>
      </c>
      <c r="U7641" s="12">
        <v>46.2</v>
      </c>
      <c r="V7641" s="12">
        <v>5</v>
      </c>
      <c r="W7641" s="12">
        <v>0.2</v>
      </c>
      <c r="X7641" s="12">
        <v>5.7749999999999986</v>
      </c>
    </row>
    <row r="7642" spans="1:24" ht="14" x14ac:dyDescent="0.3">
      <c r="A7642" s="9">
        <v>7637</v>
      </c>
      <c r="B7642" s="14" t="s">
        <v>9799</v>
      </c>
      <c r="C7642" s="15">
        <v>46156</v>
      </c>
      <c r="D7642" s="15">
        <v>46159</v>
      </c>
      <c r="E7642" s="10" t="s">
        <v>168</v>
      </c>
      <c r="F7642" s="10" t="s">
        <v>2271</v>
      </c>
      <c r="G7642" s="10" t="s">
        <v>2272</v>
      </c>
      <c r="H7642" s="10" t="s">
        <v>36</v>
      </c>
      <c r="I7642" s="10" t="s">
        <v>23</v>
      </c>
      <c r="J7642" s="10" t="s">
        <v>3637</v>
      </c>
      <c r="K7642" s="10" t="s">
        <v>2318</v>
      </c>
      <c r="L7642" s="10">
        <v>21215</v>
      </c>
      <c r="M7642" s="10" t="s">
        <v>133</v>
      </c>
      <c r="N7642" s="10" t="str">
        <f>_xlfn.XLOOKUP($M:$M,People!$B:$B,People!A:A)</f>
        <v>Chuck Magee</v>
      </c>
      <c r="O7642" s="10" t="s">
        <v>2824</v>
      </c>
      <c r="P7642" s="10" t="str">
        <f>VLOOKUP(O7642,Products!$A:$E,3,FALSE)</f>
        <v>HP</v>
      </c>
      <c r="Q7642" s="31">
        <f>INDEX(Products!$E:$E,MATCH(O7642,Products!$A:$A,0))</f>
        <v>0.28999999999999998</v>
      </c>
      <c r="R7642" s="10" t="s">
        <v>41</v>
      </c>
      <c r="S7642" s="10" t="s">
        <v>61</v>
      </c>
      <c r="T7642" s="10" t="s">
        <v>2825</v>
      </c>
      <c r="U7642" s="12">
        <v>3.76</v>
      </c>
      <c r="V7642" s="12">
        <v>2</v>
      </c>
      <c r="W7642" s="12">
        <v>0</v>
      </c>
      <c r="X7642" s="12">
        <v>1.0903999999999998</v>
      </c>
    </row>
    <row r="7643" spans="1:24" ht="14" x14ac:dyDescent="0.3">
      <c r="A7643" s="9">
        <v>7638</v>
      </c>
      <c r="B7643" s="14" t="s">
        <v>9799</v>
      </c>
      <c r="C7643" s="15">
        <v>46156</v>
      </c>
      <c r="D7643" s="15">
        <v>46159</v>
      </c>
      <c r="E7643" s="10" t="s">
        <v>168</v>
      </c>
      <c r="F7643" s="10" t="s">
        <v>2271</v>
      </c>
      <c r="G7643" s="10" t="s">
        <v>2272</v>
      </c>
      <c r="H7643" s="10" t="s">
        <v>36</v>
      </c>
      <c r="I7643" s="10" t="s">
        <v>23</v>
      </c>
      <c r="J7643" s="10" t="s">
        <v>3637</v>
      </c>
      <c r="K7643" s="10" t="s">
        <v>2318</v>
      </c>
      <c r="L7643" s="10">
        <v>21215</v>
      </c>
      <c r="M7643" s="10" t="s">
        <v>133</v>
      </c>
      <c r="N7643" s="10" t="str">
        <f>_xlfn.XLOOKUP($M:$M,People!$B:$B,People!A:A)</f>
        <v>Chuck Magee</v>
      </c>
      <c r="O7643" s="10" t="s">
        <v>1431</v>
      </c>
      <c r="P7643" s="10" t="str">
        <f>VLOOKUP(O7643,Products!$A:$E,3,FALSE)</f>
        <v>Avery</v>
      </c>
      <c r="Q7643" s="31">
        <f>INDEX(Products!$E:$E,MATCH(O7643,Products!$A:$A,0))</f>
        <v>0.31</v>
      </c>
      <c r="R7643" s="10" t="s">
        <v>41</v>
      </c>
      <c r="S7643" s="10" t="s">
        <v>61</v>
      </c>
      <c r="T7643" s="10" t="s">
        <v>1432</v>
      </c>
      <c r="U7643" s="12">
        <v>14.7</v>
      </c>
      <c r="V7643" s="12">
        <v>5</v>
      </c>
      <c r="W7643" s="12">
        <v>0</v>
      </c>
      <c r="X7643" s="12">
        <v>6.6150000000000002</v>
      </c>
    </row>
    <row r="7644" spans="1:24" ht="14" x14ac:dyDescent="0.3">
      <c r="A7644" s="9">
        <v>7639</v>
      </c>
      <c r="B7644" s="14" t="s">
        <v>9799</v>
      </c>
      <c r="C7644" s="15">
        <v>46156</v>
      </c>
      <c r="D7644" s="15">
        <v>46159</v>
      </c>
      <c r="E7644" s="10" t="s">
        <v>168</v>
      </c>
      <c r="F7644" s="10" t="s">
        <v>2271</v>
      </c>
      <c r="G7644" s="10" t="s">
        <v>2272</v>
      </c>
      <c r="H7644" s="10" t="s">
        <v>36</v>
      </c>
      <c r="I7644" s="10" t="s">
        <v>23</v>
      </c>
      <c r="J7644" s="10" t="s">
        <v>3637</v>
      </c>
      <c r="K7644" s="10" t="s">
        <v>2318</v>
      </c>
      <c r="L7644" s="10">
        <v>21215</v>
      </c>
      <c r="M7644" s="10" t="s">
        <v>133</v>
      </c>
      <c r="N7644" s="10" t="str">
        <f>_xlfn.XLOOKUP($M:$M,People!$B:$B,People!A:A)</f>
        <v>Chuck Magee</v>
      </c>
      <c r="O7644" s="10" t="s">
        <v>4664</v>
      </c>
      <c r="P7644" s="10" t="str">
        <f>VLOOKUP(O7644,Products!$A:$E,3,FALSE)</f>
        <v>Office Depot</v>
      </c>
      <c r="Q7644" s="31">
        <f>INDEX(Products!$E:$E,MATCH(O7644,Products!$A:$A,0))</f>
        <v>0.32</v>
      </c>
      <c r="R7644" s="10" t="s">
        <v>41</v>
      </c>
      <c r="S7644" s="10" t="s">
        <v>61</v>
      </c>
      <c r="T7644" s="10" t="s">
        <v>4665</v>
      </c>
      <c r="U7644" s="12">
        <v>37.200000000000003</v>
      </c>
      <c r="V7644" s="12">
        <v>5</v>
      </c>
      <c r="W7644" s="12">
        <v>0</v>
      </c>
      <c r="X7644" s="12">
        <v>9.3000000000000007</v>
      </c>
    </row>
    <row r="7645" spans="1:24" ht="14" x14ac:dyDescent="0.3">
      <c r="A7645" s="9">
        <v>7640</v>
      </c>
      <c r="B7645" s="14" t="s">
        <v>9802</v>
      </c>
      <c r="C7645" s="15">
        <v>46156</v>
      </c>
      <c r="D7645" s="15">
        <v>46160</v>
      </c>
      <c r="E7645" s="10" t="s">
        <v>44</v>
      </c>
      <c r="F7645" s="10" t="s">
        <v>223</v>
      </c>
      <c r="G7645" s="10" t="s">
        <v>224</v>
      </c>
      <c r="H7645" s="10" t="s">
        <v>22</v>
      </c>
      <c r="I7645" s="10" t="s">
        <v>23</v>
      </c>
      <c r="J7645" s="10" t="s">
        <v>1870</v>
      </c>
      <c r="K7645" s="10" t="s">
        <v>438</v>
      </c>
      <c r="L7645" s="10">
        <v>44105</v>
      </c>
      <c r="M7645" s="10" t="s">
        <v>133</v>
      </c>
      <c r="N7645" s="10" t="str">
        <f>_xlfn.XLOOKUP($M:$M,People!$B:$B,People!A:A)</f>
        <v>Chuck Magee</v>
      </c>
      <c r="O7645" s="10" t="s">
        <v>5009</v>
      </c>
      <c r="P7645" s="10" t="str">
        <f>VLOOKUP(O7645,Products!$A:$E,3,FALSE)</f>
        <v>Samsung</v>
      </c>
      <c r="Q7645" s="31">
        <f>INDEX(Products!$E:$E,MATCH(O7645,Products!$A:$A,0))</f>
        <v>0.33</v>
      </c>
      <c r="R7645" s="10" t="s">
        <v>41</v>
      </c>
      <c r="S7645" s="10" t="s">
        <v>68</v>
      </c>
      <c r="T7645" s="10" t="s">
        <v>5010</v>
      </c>
      <c r="U7645" s="12">
        <v>58.170000000000009</v>
      </c>
      <c r="V7645" s="12">
        <v>5</v>
      </c>
      <c r="W7645" s="12">
        <v>0.7</v>
      </c>
      <c r="X7645" s="12">
        <v>-46.53600000000003</v>
      </c>
    </row>
    <row r="7646" spans="1:24" ht="14" x14ac:dyDescent="0.3">
      <c r="A7646" s="9">
        <v>7641</v>
      </c>
      <c r="B7646" s="14" t="s">
        <v>9803</v>
      </c>
      <c r="C7646" s="15">
        <v>46156</v>
      </c>
      <c r="D7646" s="15">
        <v>46163</v>
      </c>
      <c r="E7646" s="10" t="s">
        <v>44</v>
      </c>
      <c r="F7646" s="10" t="s">
        <v>2902</v>
      </c>
      <c r="G7646" s="10" t="s">
        <v>2903</v>
      </c>
      <c r="H7646" s="10" t="s">
        <v>22</v>
      </c>
      <c r="I7646" s="10" t="s">
        <v>23</v>
      </c>
      <c r="J7646" s="10" t="s">
        <v>2904</v>
      </c>
      <c r="K7646" s="10" t="s">
        <v>1294</v>
      </c>
      <c r="L7646" s="10">
        <v>39503</v>
      </c>
      <c r="M7646" s="10" t="s">
        <v>26</v>
      </c>
      <c r="N7646" s="10" t="str">
        <f>_xlfn.XLOOKUP($M:$M,People!$B:$B,People!A:A)</f>
        <v>Fred Suzuki</v>
      </c>
      <c r="O7646" s="10" t="s">
        <v>2905</v>
      </c>
      <c r="P7646" s="10" t="str">
        <f>VLOOKUP(O7646,Products!$A:$E,3,FALSE)</f>
        <v>Samsung</v>
      </c>
      <c r="Q7646" s="31">
        <f>INDEX(Products!$E:$E,MATCH(O7646,Products!$A:$A,0))</f>
        <v>0.35</v>
      </c>
      <c r="R7646" s="10" t="s">
        <v>41</v>
      </c>
      <c r="S7646" s="10" t="s">
        <v>155</v>
      </c>
      <c r="T7646" s="10" t="s">
        <v>2906</v>
      </c>
      <c r="U7646" s="12">
        <v>48.69</v>
      </c>
      <c r="V7646" s="12">
        <v>9</v>
      </c>
      <c r="W7646" s="12">
        <v>0</v>
      </c>
      <c r="X7646" s="12">
        <v>23.8581</v>
      </c>
    </row>
    <row r="7647" spans="1:24" ht="14" x14ac:dyDescent="0.3">
      <c r="A7647" s="9">
        <v>7642</v>
      </c>
      <c r="B7647" s="14" t="s">
        <v>9802</v>
      </c>
      <c r="C7647" s="15">
        <v>46156</v>
      </c>
      <c r="D7647" s="15">
        <v>46160</v>
      </c>
      <c r="E7647" s="10" t="s">
        <v>44</v>
      </c>
      <c r="F7647" s="10" t="s">
        <v>223</v>
      </c>
      <c r="G7647" s="10" t="s">
        <v>224</v>
      </c>
      <c r="H7647" s="10" t="s">
        <v>22</v>
      </c>
      <c r="I7647" s="10" t="s">
        <v>23</v>
      </c>
      <c r="J7647" s="10" t="s">
        <v>1870</v>
      </c>
      <c r="K7647" s="10" t="s">
        <v>438</v>
      </c>
      <c r="L7647" s="10">
        <v>44105</v>
      </c>
      <c r="M7647" s="10" t="s">
        <v>133</v>
      </c>
      <c r="N7647" s="10" t="str">
        <f>_xlfn.XLOOKUP($M:$M,People!$B:$B,People!A:A)</f>
        <v>Chuck Magee</v>
      </c>
      <c r="O7647" s="10" t="s">
        <v>2743</v>
      </c>
      <c r="P7647" s="10" t="str">
        <f>VLOOKUP(O7647,Products!$A:$E,3,FALSE)</f>
        <v>Staples</v>
      </c>
      <c r="Q7647" s="31">
        <f>INDEX(Products!$E:$E,MATCH(O7647,Products!$A:$A,0))</f>
        <v>0.35</v>
      </c>
      <c r="R7647" s="10" t="s">
        <v>41</v>
      </c>
      <c r="S7647" s="10" t="s">
        <v>42</v>
      </c>
      <c r="T7647" s="10" t="s">
        <v>2744</v>
      </c>
      <c r="U7647" s="12">
        <v>5.04</v>
      </c>
      <c r="V7647" s="12">
        <v>2</v>
      </c>
      <c r="W7647" s="12">
        <v>0.2</v>
      </c>
      <c r="X7647" s="12">
        <v>1.764</v>
      </c>
    </row>
    <row r="7648" spans="1:24" ht="14" x14ac:dyDescent="0.3">
      <c r="A7648" s="9">
        <v>7643</v>
      </c>
      <c r="B7648" s="14" t="s">
        <v>9799</v>
      </c>
      <c r="C7648" s="15">
        <v>46156</v>
      </c>
      <c r="D7648" s="15">
        <v>46159</v>
      </c>
      <c r="E7648" s="10" t="s">
        <v>168</v>
      </c>
      <c r="F7648" s="10" t="s">
        <v>2271</v>
      </c>
      <c r="G7648" s="10" t="s">
        <v>2272</v>
      </c>
      <c r="H7648" s="10" t="s">
        <v>36</v>
      </c>
      <c r="I7648" s="10" t="s">
        <v>23</v>
      </c>
      <c r="J7648" s="10" t="s">
        <v>3637</v>
      </c>
      <c r="K7648" s="10" t="s">
        <v>2318</v>
      </c>
      <c r="L7648" s="10">
        <v>21215</v>
      </c>
      <c r="M7648" s="10" t="s">
        <v>133</v>
      </c>
      <c r="N7648" s="10" t="str">
        <f>_xlfn.XLOOKUP($M:$M,People!$B:$B,People!A:A)</f>
        <v>Chuck Magee</v>
      </c>
      <c r="O7648" s="10" t="s">
        <v>744</v>
      </c>
      <c r="P7648" s="10" t="str">
        <f>VLOOKUP(O7648,Products!$A:$E,3,FALSE)</f>
        <v>Avery</v>
      </c>
      <c r="Q7648" s="31">
        <f>INDEX(Products!$E:$E,MATCH(O7648,Products!$A:$A,0))</f>
        <v>0.33</v>
      </c>
      <c r="R7648" s="10" t="s">
        <v>41</v>
      </c>
      <c r="S7648" s="10" t="s">
        <v>42</v>
      </c>
      <c r="T7648" s="10" t="s">
        <v>745</v>
      </c>
      <c r="U7648" s="12">
        <v>74</v>
      </c>
      <c r="V7648" s="12">
        <v>5</v>
      </c>
      <c r="W7648" s="12">
        <v>0</v>
      </c>
      <c r="X7648" s="12">
        <v>37</v>
      </c>
    </row>
    <row r="7649" spans="1:24" ht="14" x14ac:dyDescent="0.3">
      <c r="A7649" s="9">
        <v>7644</v>
      </c>
      <c r="B7649" s="14" t="s">
        <v>9800</v>
      </c>
      <c r="C7649" s="15">
        <v>46156</v>
      </c>
      <c r="D7649" s="15">
        <v>46157</v>
      </c>
      <c r="E7649" s="10" t="s">
        <v>168</v>
      </c>
      <c r="F7649" s="10" t="s">
        <v>1620</v>
      </c>
      <c r="G7649" s="10" t="s">
        <v>1621</v>
      </c>
      <c r="H7649" s="10" t="s">
        <v>22</v>
      </c>
      <c r="I7649" s="10" t="s">
        <v>23</v>
      </c>
      <c r="J7649" s="10" t="s">
        <v>165</v>
      </c>
      <c r="K7649" s="10" t="s">
        <v>94</v>
      </c>
      <c r="L7649" s="10">
        <v>77041</v>
      </c>
      <c r="M7649" s="10" t="s">
        <v>95</v>
      </c>
      <c r="N7649" s="10" t="str">
        <f>_xlfn.XLOOKUP($M:$M,People!$B:$B,People!A:A)</f>
        <v>Roxanne Rodriguez</v>
      </c>
      <c r="O7649" s="10" t="s">
        <v>5686</v>
      </c>
      <c r="P7649" s="10" t="str">
        <f>VLOOKUP(O7649,Products!$A:$E,3,FALSE)</f>
        <v>Staples</v>
      </c>
      <c r="Q7649" s="31">
        <f>INDEX(Products!$E:$E,MATCH(O7649,Products!$A:$A,0))</f>
        <v>0.37</v>
      </c>
      <c r="R7649" s="10" t="s">
        <v>41</v>
      </c>
      <c r="S7649" s="10" t="s">
        <v>82</v>
      </c>
      <c r="T7649" s="10" t="s">
        <v>5687</v>
      </c>
      <c r="U7649" s="12">
        <v>47.952000000000005</v>
      </c>
      <c r="V7649" s="12">
        <v>3</v>
      </c>
      <c r="W7649" s="12">
        <v>0.2</v>
      </c>
      <c r="X7649" s="12">
        <v>16.183799999999998</v>
      </c>
    </row>
    <row r="7650" spans="1:24" ht="14" x14ac:dyDescent="0.3">
      <c r="A7650" s="9">
        <v>7645</v>
      </c>
      <c r="B7650" s="14" t="s">
        <v>9802</v>
      </c>
      <c r="C7650" s="15">
        <v>46156</v>
      </c>
      <c r="D7650" s="15">
        <v>46160</v>
      </c>
      <c r="E7650" s="10" t="s">
        <v>44</v>
      </c>
      <c r="F7650" s="10" t="s">
        <v>223</v>
      </c>
      <c r="G7650" s="10" t="s">
        <v>224</v>
      </c>
      <c r="H7650" s="10" t="s">
        <v>22</v>
      </c>
      <c r="I7650" s="10" t="s">
        <v>23</v>
      </c>
      <c r="J7650" s="10" t="s">
        <v>1870</v>
      </c>
      <c r="K7650" s="10" t="s">
        <v>438</v>
      </c>
      <c r="L7650" s="10">
        <v>44105</v>
      </c>
      <c r="M7650" s="10" t="s">
        <v>133</v>
      </c>
      <c r="N7650" s="10" t="str">
        <f>_xlfn.XLOOKUP($M:$M,People!$B:$B,People!A:A)</f>
        <v>Chuck Magee</v>
      </c>
      <c r="O7650" s="10" t="s">
        <v>5385</v>
      </c>
      <c r="P7650" s="10" t="str">
        <f>VLOOKUP(O7650,Products!$A:$E,3,FALSE)</f>
        <v>IKEA</v>
      </c>
      <c r="Q7650" s="31">
        <f>INDEX(Products!$E:$E,MATCH(O7650,Products!$A:$A,0))</f>
        <v>0.28000000000000003</v>
      </c>
      <c r="R7650" s="10" t="s">
        <v>41</v>
      </c>
      <c r="S7650" s="10" t="s">
        <v>82</v>
      </c>
      <c r="T7650" s="10" t="s">
        <v>5386</v>
      </c>
      <c r="U7650" s="12">
        <v>24.784000000000002</v>
      </c>
      <c r="V7650" s="12">
        <v>1</v>
      </c>
      <c r="W7650" s="12">
        <v>0.2</v>
      </c>
      <c r="X7650" s="12">
        <v>7.7449999999999983</v>
      </c>
    </row>
    <row r="7651" spans="1:24" ht="14" x14ac:dyDescent="0.3">
      <c r="A7651" s="9">
        <v>7646</v>
      </c>
      <c r="B7651" s="14" t="s">
        <v>9800</v>
      </c>
      <c r="C7651" s="15">
        <v>46156</v>
      </c>
      <c r="D7651" s="15">
        <v>46157</v>
      </c>
      <c r="E7651" s="10" t="s">
        <v>168</v>
      </c>
      <c r="F7651" s="10" t="s">
        <v>1620</v>
      </c>
      <c r="G7651" s="10" t="s">
        <v>1621</v>
      </c>
      <c r="H7651" s="10" t="s">
        <v>22</v>
      </c>
      <c r="I7651" s="10" t="s">
        <v>23</v>
      </c>
      <c r="J7651" s="10" t="s">
        <v>165</v>
      </c>
      <c r="K7651" s="10" t="s">
        <v>94</v>
      </c>
      <c r="L7651" s="10">
        <v>77041</v>
      </c>
      <c r="M7651" s="10" t="s">
        <v>95</v>
      </c>
      <c r="N7651" s="10" t="str">
        <f>_xlfn.XLOOKUP($M:$M,People!$B:$B,People!A:A)</f>
        <v>Roxanne Rodriguez</v>
      </c>
      <c r="O7651" s="10" t="s">
        <v>5363</v>
      </c>
      <c r="P7651" s="10" t="str">
        <f>VLOOKUP(O7651,Products!$A:$E,3,FALSE)</f>
        <v>HP</v>
      </c>
      <c r="Q7651" s="31">
        <f>INDEX(Products!$E:$E,MATCH(O7651,Products!$A:$A,0))</f>
        <v>0.31</v>
      </c>
      <c r="R7651" s="10" t="s">
        <v>41</v>
      </c>
      <c r="S7651" s="10" t="s">
        <v>82</v>
      </c>
      <c r="T7651" s="10" t="s">
        <v>5364</v>
      </c>
      <c r="U7651" s="12">
        <v>76.864000000000004</v>
      </c>
      <c r="V7651" s="12">
        <v>2</v>
      </c>
      <c r="W7651" s="12">
        <v>0.2</v>
      </c>
      <c r="X7651" s="12">
        <v>26.902399999999993</v>
      </c>
    </row>
    <row r="7652" spans="1:24" ht="14" x14ac:dyDescent="0.3">
      <c r="A7652" s="9">
        <v>7647</v>
      </c>
      <c r="B7652" s="14" t="s">
        <v>9804</v>
      </c>
      <c r="C7652" s="15">
        <v>46156</v>
      </c>
      <c r="D7652" s="15">
        <v>46161</v>
      </c>
      <c r="E7652" s="10" t="s">
        <v>44</v>
      </c>
      <c r="F7652" s="10" t="s">
        <v>121</v>
      </c>
      <c r="G7652" s="10" t="s">
        <v>122</v>
      </c>
      <c r="H7652" s="10" t="s">
        <v>36</v>
      </c>
      <c r="I7652" s="10" t="s">
        <v>23</v>
      </c>
      <c r="J7652" s="10" t="s">
        <v>86</v>
      </c>
      <c r="K7652" s="10" t="s">
        <v>87</v>
      </c>
      <c r="L7652" s="10">
        <v>98103</v>
      </c>
      <c r="M7652" s="10" t="s">
        <v>39</v>
      </c>
      <c r="N7652" s="10" t="str">
        <f>_xlfn.XLOOKUP($M:$M,People!$B:$B,People!A:A)</f>
        <v>Sadie Pawthorne</v>
      </c>
      <c r="O7652" s="10" t="s">
        <v>5375</v>
      </c>
      <c r="P7652" s="10" t="str">
        <f>VLOOKUP(O7652,Products!$A:$E,3,FALSE)</f>
        <v>Logitech</v>
      </c>
      <c r="Q7652" s="31">
        <f>INDEX(Products!$E:$E,MATCH(O7652,Products!$A:$A,0))</f>
        <v>0.39</v>
      </c>
      <c r="R7652" s="10" t="s">
        <v>41</v>
      </c>
      <c r="S7652" s="10" t="s">
        <v>82</v>
      </c>
      <c r="T7652" s="10" t="s">
        <v>5376</v>
      </c>
      <c r="U7652" s="12">
        <v>440.18999999999994</v>
      </c>
      <c r="V7652" s="12">
        <v>9</v>
      </c>
      <c r="W7652" s="12">
        <v>0</v>
      </c>
      <c r="X7652" s="12">
        <v>206.88929999999996</v>
      </c>
    </row>
    <row r="7653" spans="1:24" ht="14" x14ac:dyDescent="0.3">
      <c r="A7653" s="9">
        <v>7648</v>
      </c>
      <c r="B7653" s="14" t="s">
        <v>9805</v>
      </c>
      <c r="C7653" s="15">
        <v>46156</v>
      </c>
      <c r="D7653" s="15">
        <v>46160</v>
      </c>
      <c r="E7653" s="10" t="s">
        <v>44</v>
      </c>
      <c r="F7653" s="10" t="s">
        <v>5206</v>
      </c>
      <c r="G7653" s="10" t="s">
        <v>5207</v>
      </c>
      <c r="H7653" s="10" t="s">
        <v>22</v>
      </c>
      <c r="I7653" s="10" t="s">
        <v>23</v>
      </c>
      <c r="J7653" s="10" t="s">
        <v>237</v>
      </c>
      <c r="K7653" s="10" t="s">
        <v>238</v>
      </c>
      <c r="L7653" s="10">
        <v>10035</v>
      </c>
      <c r="M7653" s="10" t="s">
        <v>133</v>
      </c>
      <c r="N7653" s="10" t="str">
        <f>_xlfn.XLOOKUP($M:$M,People!$B:$B,People!A:A)</f>
        <v>Chuck Magee</v>
      </c>
      <c r="O7653" s="10" t="s">
        <v>3277</v>
      </c>
      <c r="P7653" s="10" t="str">
        <f>VLOOKUP(O7653,Products!$A:$E,3,FALSE)</f>
        <v>HP</v>
      </c>
      <c r="Q7653" s="31">
        <f>INDEX(Products!$E:$E,MATCH(O7653,Products!$A:$A,0))</f>
        <v>0.35</v>
      </c>
      <c r="R7653" s="10" t="s">
        <v>41</v>
      </c>
      <c r="S7653" s="10" t="s">
        <v>53</v>
      </c>
      <c r="T7653" s="10" t="s">
        <v>3278</v>
      </c>
      <c r="U7653" s="12">
        <v>22.58</v>
      </c>
      <c r="V7653" s="12">
        <v>2</v>
      </c>
      <c r="W7653" s="12">
        <v>0</v>
      </c>
      <c r="X7653" s="12">
        <v>5.8707999999999991</v>
      </c>
    </row>
    <row r="7654" spans="1:24" ht="14" x14ac:dyDescent="0.3">
      <c r="A7654" s="9">
        <v>7649</v>
      </c>
      <c r="B7654" s="14" t="s">
        <v>9804</v>
      </c>
      <c r="C7654" s="15">
        <v>46156</v>
      </c>
      <c r="D7654" s="15">
        <v>46161</v>
      </c>
      <c r="E7654" s="10" t="s">
        <v>44</v>
      </c>
      <c r="F7654" s="10" t="s">
        <v>121</v>
      </c>
      <c r="G7654" s="10" t="s">
        <v>122</v>
      </c>
      <c r="H7654" s="10" t="s">
        <v>36</v>
      </c>
      <c r="I7654" s="10" t="s">
        <v>23</v>
      </c>
      <c r="J7654" s="10" t="s">
        <v>86</v>
      </c>
      <c r="K7654" s="10" t="s">
        <v>87</v>
      </c>
      <c r="L7654" s="10">
        <v>98103</v>
      </c>
      <c r="M7654" s="10" t="s">
        <v>39</v>
      </c>
      <c r="N7654" s="10" t="str">
        <f>_xlfn.XLOOKUP($M:$M,People!$B:$B,People!A:A)</f>
        <v>Sadie Pawthorne</v>
      </c>
      <c r="O7654" s="10" t="s">
        <v>1688</v>
      </c>
      <c r="P7654" s="10" t="str">
        <f>VLOOKUP(O7654,Products!$A:$E,3,FALSE)</f>
        <v>Logitech</v>
      </c>
      <c r="Q7654" s="31">
        <f>INDEX(Products!$E:$E,MATCH(O7654,Products!$A:$A,0))</f>
        <v>0.31</v>
      </c>
      <c r="R7654" s="10" t="s">
        <v>41</v>
      </c>
      <c r="S7654" s="10" t="s">
        <v>510</v>
      </c>
      <c r="T7654" s="10" t="s">
        <v>1689</v>
      </c>
      <c r="U7654" s="12">
        <v>64.400000000000006</v>
      </c>
      <c r="V7654" s="12">
        <v>5</v>
      </c>
      <c r="W7654" s="12">
        <v>0</v>
      </c>
      <c r="X7654" s="12">
        <v>1.9320000000000004</v>
      </c>
    </row>
    <row r="7655" spans="1:24" ht="14" x14ac:dyDescent="0.3">
      <c r="A7655" s="9">
        <v>7650</v>
      </c>
      <c r="B7655" s="14" t="s">
        <v>9801</v>
      </c>
      <c r="C7655" s="15">
        <v>46156</v>
      </c>
      <c r="D7655" s="15">
        <v>46156</v>
      </c>
      <c r="E7655" s="10" t="s">
        <v>1124</v>
      </c>
      <c r="F7655" s="10" t="s">
        <v>2162</v>
      </c>
      <c r="G7655" s="10" t="s">
        <v>2163</v>
      </c>
      <c r="H7655" s="10" t="s">
        <v>22</v>
      </c>
      <c r="I7655" s="10" t="s">
        <v>23</v>
      </c>
      <c r="J7655" s="10" t="s">
        <v>2164</v>
      </c>
      <c r="K7655" s="10" t="s">
        <v>38</v>
      </c>
      <c r="L7655" s="10">
        <v>92704</v>
      </c>
      <c r="M7655" s="10" t="s">
        <v>39</v>
      </c>
      <c r="N7655" s="10" t="str">
        <f>_xlfn.XLOOKUP($M:$M,People!$B:$B,People!A:A)</f>
        <v>Sadie Pawthorne</v>
      </c>
      <c r="O7655" s="10" t="s">
        <v>2165</v>
      </c>
      <c r="P7655" s="10" t="str">
        <f>VLOOKUP(O7655,Products!$A:$E,3,FALSE)</f>
        <v>Staples</v>
      </c>
      <c r="Q7655" s="31">
        <f>INDEX(Products!$E:$E,MATCH(O7655,Products!$A:$A,0))</f>
        <v>0.27</v>
      </c>
      <c r="R7655" s="10" t="s">
        <v>64</v>
      </c>
      <c r="S7655" s="10" t="s">
        <v>144</v>
      </c>
      <c r="T7655" s="10" t="s">
        <v>2166</v>
      </c>
      <c r="U7655" s="12">
        <v>1399.93</v>
      </c>
      <c r="V7655" s="12">
        <v>7</v>
      </c>
      <c r="W7655" s="12">
        <v>0</v>
      </c>
      <c r="X7655" s="12">
        <v>601.96990000000005</v>
      </c>
    </row>
    <row r="7656" spans="1:24" ht="14" x14ac:dyDescent="0.3">
      <c r="A7656" s="9">
        <v>7651</v>
      </c>
      <c r="B7656" s="14" t="s">
        <v>9799</v>
      </c>
      <c r="C7656" s="15">
        <v>46156</v>
      </c>
      <c r="D7656" s="15">
        <v>46159</v>
      </c>
      <c r="E7656" s="10" t="s">
        <v>168</v>
      </c>
      <c r="F7656" s="10" t="s">
        <v>2271</v>
      </c>
      <c r="G7656" s="10" t="s">
        <v>2272</v>
      </c>
      <c r="H7656" s="10" t="s">
        <v>36</v>
      </c>
      <c r="I7656" s="10" t="s">
        <v>23</v>
      </c>
      <c r="J7656" s="10" t="s">
        <v>3637</v>
      </c>
      <c r="K7656" s="10" t="s">
        <v>2318</v>
      </c>
      <c r="L7656" s="10">
        <v>21215</v>
      </c>
      <c r="M7656" s="10" t="s">
        <v>133</v>
      </c>
      <c r="N7656" s="10" t="str">
        <f>_xlfn.XLOOKUP($M:$M,People!$B:$B,People!A:A)</f>
        <v>Chuck Magee</v>
      </c>
      <c r="O7656" s="10" t="s">
        <v>3408</v>
      </c>
      <c r="P7656" s="10" t="str">
        <f>VLOOKUP(O7656,Products!$A:$E,3,FALSE)</f>
        <v>Dell</v>
      </c>
      <c r="Q7656" s="31">
        <f>INDEX(Products!$E:$E,MATCH(O7656,Products!$A:$A,0))</f>
        <v>0.36</v>
      </c>
      <c r="R7656" s="10" t="s">
        <v>64</v>
      </c>
      <c r="S7656" s="10" t="s">
        <v>144</v>
      </c>
      <c r="T7656" s="10" t="s">
        <v>3409</v>
      </c>
      <c r="U7656" s="12">
        <v>89.97</v>
      </c>
      <c r="V7656" s="12">
        <v>3</v>
      </c>
      <c r="W7656" s="12">
        <v>0</v>
      </c>
      <c r="X7656" s="12">
        <v>18.893699999999995</v>
      </c>
    </row>
    <row r="7657" spans="1:24" ht="14" x14ac:dyDescent="0.3">
      <c r="A7657" s="9">
        <v>7652</v>
      </c>
      <c r="B7657" s="14" t="s">
        <v>9805</v>
      </c>
      <c r="C7657" s="15">
        <v>46156</v>
      </c>
      <c r="D7657" s="15">
        <v>46160</v>
      </c>
      <c r="E7657" s="10" t="s">
        <v>44</v>
      </c>
      <c r="F7657" s="10" t="s">
        <v>5206</v>
      </c>
      <c r="G7657" s="10" t="s">
        <v>5207</v>
      </c>
      <c r="H7657" s="10" t="s">
        <v>22</v>
      </c>
      <c r="I7657" s="10" t="s">
        <v>23</v>
      </c>
      <c r="J7657" s="10" t="s">
        <v>237</v>
      </c>
      <c r="K7657" s="10" t="s">
        <v>238</v>
      </c>
      <c r="L7657" s="10">
        <v>10035</v>
      </c>
      <c r="M7657" s="10" t="s">
        <v>133</v>
      </c>
      <c r="N7657" s="10" t="str">
        <f>_xlfn.XLOOKUP($M:$M,People!$B:$B,People!A:A)</f>
        <v>Chuck Magee</v>
      </c>
      <c r="O7657" s="10" t="s">
        <v>4489</v>
      </c>
      <c r="P7657" s="10" t="str">
        <f>VLOOKUP(O7657,Products!$A:$E,3,FALSE)</f>
        <v>3M</v>
      </c>
      <c r="Q7657" s="31">
        <f>INDEX(Products!$E:$E,MATCH(O7657,Products!$A:$A,0))</f>
        <v>0.26</v>
      </c>
      <c r="R7657" s="10" t="s">
        <v>64</v>
      </c>
      <c r="S7657" s="10" t="s">
        <v>65</v>
      </c>
      <c r="T7657" s="10" t="s">
        <v>4490</v>
      </c>
      <c r="U7657" s="12">
        <v>539.97</v>
      </c>
      <c r="V7657" s="12">
        <v>3</v>
      </c>
      <c r="W7657" s="12">
        <v>0</v>
      </c>
      <c r="X7657" s="12">
        <v>134.99250000000001</v>
      </c>
    </row>
    <row r="7658" spans="1:24" ht="14" x14ac:dyDescent="0.3">
      <c r="A7658" s="9">
        <v>7653</v>
      </c>
      <c r="B7658" s="14" t="s">
        <v>9800</v>
      </c>
      <c r="C7658" s="15">
        <v>46156</v>
      </c>
      <c r="D7658" s="15">
        <v>46157</v>
      </c>
      <c r="E7658" s="10" t="s">
        <v>168</v>
      </c>
      <c r="F7658" s="10" t="s">
        <v>1620</v>
      </c>
      <c r="G7658" s="10" t="s">
        <v>1621</v>
      </c>
      <c r="H7658" s="10" t="s">
        <v>22</v>
      </c>
      <c r="I7658" s="10" t="s">
        <v>23</v>
      </c>
      <c r="J7658" s="10" t="s">
        <v>165</v>
      </c>
      <c r="K7658" s="10" t="s">
        <v>94</v>
      </c>
      <c r="L7658" s="10">
        <v>77041</v>
      </c>
      <c r="M7658" s="10" t="s">
        <v>95</v>
      </c>
      <c r="N7658" s="10" t="str">
        <f>_xlfn.XLOOKUP($M:$M,People!$B:$B,People!A:A)</f>
        <v>Roxanne Rodriguez</v>
      </c>
      <c r="O7658" s="10" t="s">
        <v>4998</v>
      </c>
      <c r="P7658" s="10" t="str">
        <f>VLOOKUP(O7658,Products!$A:$E,3,FALSE)</f>
        <v>Avery</v>
      </c>
      <c r="Q7658" s="31">
        <f>INDEX(Products!$E:$E,MATCH(O7658,Products!$A:$A,0))</f>
        <v>0.31</v>
      </c>
      <c r="R7658" s="10" t="s">
        <v>64</v>
      </c>
      <c r="S7658" s="10" t="s">
        <v>65</v>
      </c>
      <c r="T7658" s="10" t="s">
        <v>4999</v>
      </c>
      <c r="U7658" s="12">
        <v>7.9920000000000009</v>
      </c>
      <c r="V7658" s="12">
        <v>1</v>
      </c>
      <c r="W7658" s="12">
        <v>0.2</v>
      </c>
      <c r="X7658" s="12">
        <v>0.69930000000000003</v>
      </c>
    </row>
    <row r="7659" spans="1:24" ht="14" x14ac:dyDescent="0.3">
      <c r="A7659" s="9">
        <v>7654</v>
      </c>
      <c r="B7659" s="14" t="s">
        <v>9806</v>
      </c>
      <c r="C7659" s="15">
        <v>46157</v>
      </c>
      <c r="D7659" s="15">
        <v>46162</v>
      </c>
      <c r="E7659" s="10" t="s">
        <v>44</v>
      </c>
      <c r="F7659" s="10" t="s">
        <v>4463</v>
      </c>
      <c r="G7659" s="10" t="s">
        <v>4464</v>
      </c>
      <c r="H7659" s="10" t="s">
        <v>22</v>
      </c>
      <c r="I7659" s="10" t="s">
        <v>23</v>
      </c>
      <c r="J7659" s="10" t="s">
        <v>86</v>
      </c>
      <c r="K7659" s="10" t="s">
        <v>87</v>
      </c>
      <c r="L7659" s="10">
        <v>98103</v>
      </c>
      <c r="M7659" s="10" t="s">
        <v>39</v>
      </c>
      <c r="N7659" s="10" t="str">
        <f>_xlfn.XLOOKUP($M:$M,People!$B:$B,People!A:A)</f>
        <v>Sadie Pawthorne</v>
      </c>
      <c r="O7659" s="10" t="s">
        <v>4465</v>
      </c>
      <c r="P7659" s="10" t="str">
        <f>VLOOKUP(O7659,Products!$A:$E,3,FALSE)</f>
        <v>HP</v>
      </c>
      <c r="Q7659" s="31">
        <f>INDEX(Products!$E:$E,MATCH(O7659,Products!$A:$A,0))</f>
        <v>0.25</v>
      </c>
      <c r="R7659" s="10" t="s">
        <v>28</v>
      </c>
      <c r="S7659" s="10" t="s">
        <v>32</v>
      </c>
      <c r="T7659" s="10" t="s">
        <v>4466</v>
      </c>
      <c r="U7659" s="12">
        <v>42.624000000000002</v>
      </c>
      <c r="V7659" s="12">
        <v>2</v>
      </c>
      <c r="W7659" s="12">
        <v>0.2</v>
      </c>
      <c r="X7659" s="12">
        <v>4.2623999999999977</v>
      </c>
    </row>
    <row r="7660" spans="1:24" ht="14" x14ac:dyDescent="0.3">
      <c r="A7660" s="9">
        <v>7655</v>
      </c>
      <c r="B7660" s="14" t="s">
        <v>9806</v>
      </c>
      <c r="C7660" s="15">
        <v>46157</v>
      </c>
      <c r="D7660" s="15">
        <v>46162</v>
      </c>
      <c r="E7660" s="10" t="s">
        <v>44</v>
      </c>
      <c r="F7660" s="10" t="s">
        <v>4463</v>
      </c>
      <c r="G7660" s="10" t="s">
        <v>4464</v>
      </c>
      <c r="H7660" s="10" t="s">
        <v>22</v>
      </c>
      <c r="I7660" s="10" t="s">
        <v>23</v>
      </c>
      <c r="J7660" s="10" t="s">
        <v>86</v>
      </c>
      <c r="K7660" s="10" t="s">
        <v>87</v>
      </c>
      <c r="L7660" s="10">
        <v>98103</v>
      </c>
      <c r="M7660" s="10" t="s">
        <v>39</v>
      </c>
      <c r="N7660" s="10" t="str">
        <f>_xlfn.XLOOKUP($M:$M,People!$B:$B,People!A:A)</f>
        <v>Sadie Pawthorne</v>
      </c>
      <c r="O7660" s="10" t="s">
        <v>603</v>
      </c>
      <c r="P7660" s="10" t="str">
        <f>VLOOKUP(O7660,Products!$A:$E,3,FALSE)</f>
        <v>Staples</v>
      </c>
      <c r="Q7660" s="31">
        <f>INDEX(Products!$E:$E,MATCH(O7660,Products!$A:$A,0))</f>
        <v>0.25</v>
      </c>
      <c r="R7660" s="10" t="s">
        <v>28</v>
      </c>
      <c r="S7660" s="10" t="s">
        <v>32</v>
      </c>
      <c r="T7660" s="10" t="s">
        <v>604</v>
      </c>
      <c r="U7660" s="12">
        <v>220.96</v>
      </c>
      <c r="V7660" s="12">
        <v>1</v>
      </c>
      <c r="W7660" s="12">
        <v>0.2</v>
      </c>
      <c r="X7660" s="12">
        <v>24.857999999999983</v>
      </c>
    </row>
    <row r="7661" spans="1:24" ht="14" x14ac:dyDescent="0.3">
      <c r="A7661" s="9">
        <v>7656</v>
      </c>
      <c r="B7661" s="14" t="s">
        <v>9806</v>
      </c>
      <c r="C7661" s="15">
        <v>46157</v>
      </c>
      <c r="D7661" s="15">
        <v>46162</v>
      </c>
      <c r="E7661" s="10" t="s">
        <v>44</v>
      </c>
      <c r="F7661" s="10" t="s">
        <v>4463</v>
      </c>
      <c r="G7661" s="10" t="s">
        <v>4464</v>
      </c>
      <c r="H7661" s="10" t="s">
        <v>22</v>
      </c>
      <c r="I7661" s="10" t="s">
        <v>23</v>
      </c>
      <c r="J7661" s="10" t="s">
        <v>86</v>
      </c>
      <c r="K7661" s="10" t="s">
        <v>87</v>
      </c>
      <c r="L7661" s="10">
        <v>98103</v>
      </c>
      <c r="M7661" s="10" t="s">
        <v>39</v>
      </c>
      <c r="N7661" s="10" t="str">
        <f>_xlfn.XLOOKUP($M:$M,People!$B:$B,People!A:A)</f>
        <v>Sadie Pawthorne</v>
      </c>
      <c r="O7661" s="10" t="s">
        <v>2888</v>
      </c>
      <c r="P7661" s="10" t="str">
        <f>VLOOKUP(O7661,Products!$A:$E,3,FALSE)</f>
        <v>IKEA</v>
      </c>
      <c r="Q7661" s="31">
        <f>INDEX(Products!$E:$E,MATCH(O7661,Products!$A:$A,0))</f>
        <v>0.26</v>
      </c>
      <c r="R7661" s="10" t="s">
        <v>28</v>
      </c>
      <c r="S7661" s="10" t="s">
        <v>58</v>
      </c>
      <c r="T7661" s="10" t="s">
        <v>2889</v>
      </c>
      <c r="U7661" s="12">
        <v>39.96</v>
      </c>
      <c r="V7661" s="12">
        <v>2</v>
      </c>
      <c r="W7661" s="12">
        <v>0</v>
      </c>
      <c r="X7661" s="12">
        <v>17.182800000000004</v>
      </c>
    </row>
    <row r="7662" spans="1:24" ht="14" x14ac:dyDescent="0.3">
      <c r="A7662" s="9">
        <v>7657</v>
      </c>
      <c r="B7662" s="14" t="s">
        <v>9807</v>
      </c>
      <c r="C7662" s="15">
        <v>46157</v>
      </c>
      <c r="D7662" s="15">
        <v>46160</v>
      </c>
      <c r="E7662" s="10" t="s">
        <v>19</v>
      </c>
      <c r="F7662" s="10" t="s">
        <v>2443</v>
      </c>
      <c r="G7662" s="10" t="s">
        <v>2444</v>
      </c>
      <c r="H7662" s="10" t="s">
        <v>22</v>
      </c>
      <c r="I7662" s="10" t="s">
        <v>23</v>
      </c>
      <c r="J7662" s="10" t="s">
        <v>478</v>
      </c>
      <c r="K7662" s="10" t="s">
        <v>277</v>
      </c>
      <c r="L7662" s="10">
        <v>85023</v>
      </c>
      <c r="M7662" s="10" t="s">
        <v>39</v>
      </c>
      <c r="N7662" s="10" t="str">
        <f>_xlfn.XLOOKUP($M:$M,People!$B:$B,People!A:A)</f>
        <v>Sadie Pawthorne</v>
      </c>
      <c r="O7662" s="10" t="s">
        <v>2445</v>
      </c>
      <c r="P7662" s="10" t="str">
        <f>VLOOKUP(O7662,Products!$A:$E,3,FALSE)</f>
        <v>Canon</v>
      </c>
      <c r="Q7662" s="31">
        <f>INDEX(Products!$E:$E,MATCH(O7662,Products!$A:$A,0))</f>
        <v>0.4</v>
      </c>
      <c r="R7662" s="10" t="s">
        <v>41</v>
      </c>
      <c r="S7662" s="10" t="s">
        <v>68</v>
      </c>
      <c r="T7662" s="10" t="s">
        <v>2446</v>
      </c>
      <c r="U7662" s="12">
        <v>4.7520000000000007</v>
      </c>
      <c r="V7662" s="12">
        <v>2</v>
      </c>
      <c r="W7662" s="12">
        <v>0.7</v>
      </c>
      <c r="X7662" s="12">
        <v>-3.1679999999999993</v>
      </c>
    </row>
    <row r="7663" spans="1:24" ht="14" x14ac:dyDescent="0.3">
      <c r="A7663" s="9">
        <v>7658</v>
      </c>
      <c r="B7663" s="14" t="s">
        <v>9808</v>
      </c>
      <c r="C7663" s="15">
        <v>46157</v>
      </c>
      <c r="D7663" s="15">
        <v>46162</v>
      </c>
      <c r="E7663" s="10" t="s">
        <v>44</v>
      </c>
      <c r="F7663" s="10" t="s">
        <v>3871</v>
      </c>
      <c r="G7663" s="10" t="s">
        <v>3872</v>
      </c>
      <c r="H7663" s="10" t="s">
        <v>22</v>
      </c>
      <c r="I7663" s="10" t="s">
        <v>23</v>
      </c>
      <c r="J7663" s="10" t="s">
        <v>271</v>
      </c>
      <c r="K7663" s="10" t="s">
        <v>189</v>
      </c>
      <c r="L7663" s="10">
        <v>60653</v>
      </c>
      <c r="M7663" s="10" t="s">
        <v>95</v>
      </c>
      <c r="N7663" s="10" t="str">
        <f>_xlfn.XLOOKUP($M:$M,People!$B:$B,People!A:A)</f>
        <v>Roxanne Rodriguez</v>
      </c>
      <c r="O7663" s="10" t="s">
        <v>501</v>
      </c>
      <c r="P7663" s="10" t="str">
        <f>VLOOKUP(O7663,Products!$A:$E,3,FALSE)</f>
        <v>Office Depot</v>
      </c>
      <c r="Q7663" s="31">
        <f>INDEX(Products!$E:$E,MATCH(O7663,Products!$A:$A,0))</f>
        <v>0.4</v>
      </c>
      <c r="R7663" s="10" t="s">
        <v>41</v>
      </c>
      <c r="S7663" s="10" t="s">
        <v>82</v>
      </c>
      <c r="T7663" s="10" t="s">
        <v>502</v>
      </c>
      <c r="U7663" s="12">
        <v>56.704000000000001</v>
      </c>
      <c r="V7663" s="12">
        <v>2</v>
      </c>
      <c r="W7663" s="12">
        <v>0.2</v>
      </c>
      <c r="X7663" s="12">
        <v>19.137599999999992</v>
      </c>
    </row>
    <row r="7664" spans="1:24" ht="14" x14ac:dyDescent="0.3">
      <c r="A7664" s="9">
        <v>7659</v>
      </c>
      <c r="B7664" s="14" t="s">
        <v>9807</v>
      </c>
      <c r="C7664" s="15">
        <v>46157</v>
      </c>
      <c r="D7664" s="15">
        <v>46160</v>
      </c>
      <c r="E7664" s="10" t="s">
        <v>19</v>
      </c>
      <c r="F7664" s="10" t="s">
        <v>2443</v>
      </c>
      <c r="G7664" s="10" t="s">
        <v>2444</v>
      </c>
      <c r="H7664" s="10" t="s">
        <v>22</v>
      </c>
      <c r="I7664" s="10" t="s">
        <v>23</v>
      </c>
      <c r="J7664" s="10" t="s">
        <v>478</v>
      </c>
      <c r="K7664" s="10" t="s">
        <v>277</v>
      </c>
      <c r="L7664" s="10">
        <v>85023</v>
      </c>
      <c r="M7664" s="10" t="s">
        <v>39</v>
      </c>
      <c r="N7664" s="10" t="str">
        <f>_xlfn.XLOOKUP($M:$M,People!$B:$B,People!A:A)</f>
        <v>Sadie Pawthorne</v>
      </c>
      <c r="O7664" s="10" t="s">
        <v>2447</v>
      </c>
      <c r="P7664" s="10" t="str">
        <f>VLOOKUP(O7664,Products!$A:$E,3,FALSE)</f>
        <v>Office Depot</v>
      </c>
      <c r="Q7664" s="31">
        <f>INDEX(Products!$E:$E,MATCH(O7664,Products!$A:$A,0))</f>
        <v>0.38</v>
      </c>
      <c r="R7664" s="10" t="s">
        <v>41</v>
      </c>
      <c r="S7664" s="10" t="s">
        <v>82</v>
      </c>
      <c r="T7664" s="10" t="s">
        <v>2448</v>
      </c>
      <c r="U7664" s="12">
        <v>15.552000000000003</v>
      </c>
      <c r="V7664" s="12">
        <v>3</v>
      </c>
      <c r="W7664" s="12">
        <v>0.2</v>
      </c>
      <c r="X7664" s="12">
        <v>5.6375999999999999</v>
      </c>
    </row>
    <row r="7665" spans="1:24" ht="14" x14ac:dyDescent="0.3">
      <c r="A7665" s="9">
        <v>7660</v>
      </c>
      <c r="B7665" s="14" t="s">
        <v>9808</v>
      </c>
      <c r="C7665" s="15">
        <v>46157</v>
      </c>
      <c r="D7665" s="15">
        <v>46162</v>
      </c>
      <c r="E7665" s="10" t="s">
        <v>44</v>
      </c>
      <c r="F7665" s="10" t="s">
        <v>3871</v>
      </c>
      <c r="G7665" s="10" t="s">
        <v>3872</v>
      </c>
      <c r="H7665" s="10" t="s">
        <v>22</v>
      </c>
      <c r="I7665" s="10" t="s">
        <v>23</v>
      </c>
      <c r="J7665" s="10" t="s">
        <v>271</v>
      </c>
      <c r="K7665" s="10" t="s">
        <v>189</v>
      </c>
      <c r="L7665" s="10">
        <v>60653</v>
      </c>
      <c r="M7665" s="10" t="s">
        <v>95</v>
      </c>
      <c r="N7665" s="10" t="str">
        <f>_xlfn.XLOOKUP($M:$M,People!$B:$B,People!A:A)</f>
        <v>Roxanne Rodriguez</v>
      </c>
      <c r="O7665" s="10" t="s">
        <v>3538</v>
      </c>
      <c r="P7665" s="10" t="str">
        <f>VLOOKUP(O7665,Products!$A:$E,3,FALSE)</f>
        <v>3M</v>
      </c>
      <c r="Q7665" s="31">
        <f>INDEX(Products!$E:$E,MATCH(O7665,Products!$A:$A,0))</f>
        <v>0.36</v>
      </c>
      <c r="R7665" s="10" t="s">
        <v>64</v>
      </c>
      <c r="S7665" s="10" t="s">
        <v>65</v>
      </c>
      <c r="T7665" s="10" t="s">
        <v>3539</v>
      </c>
      <c r="U7665" s="12">
        <v>11.120000000000001</v>
      </c>
      <c r="V7665" s="12">
        <v>2</v>
      </c>
      <c r="W7665" s="12">
        <v>0.2</v>
      </c>
      <c r="X7665" s="12">
        <v>3.4749999999999996</v>
      </c>
    </row>
    <row r="7666" spans="1:24" ht="14" x14ac:dyDescent="0.3">
      <c r="A7666" s="9">
        <v>7661</v>
      </c>
      <c r="B7666" s="14" t="s">
        <v>9807</v>
      </c>
      <c r="C7666" s="15">
        <v>46157</v>
      </c>
      <c r="D7666" s="15">
        <v>46160</v>
      </c>
      <c r="E7666" s="10" t="s">
        <v>19</v>
      </c>
      <c r="F7666" s="10" t="s">
        <v>2443</v>
      </c>
      <c r="G7666" s="10" t="s">
        <v>2444</v>
      </c>
      <c r="H7666" s="10" t="s">
        <v>22</v>
      </c>
      <c r="I7666" s="10" t="s">
        <v>23</v>
      </c>
      <c r="J7666" s="10" t="s">
        <v>478</v>
      </c>
      <c r="K7666" s="10" t="s">
        <v>277</v>
      </c>
      <c r="L7666" s="10">
        <v>85023</v>
      </c>
      <c r="M7666" s="10" t="s">
        <v>39</v>
      </c>
      <c r="N7666" s="10" t="str">
        <f>_xlfn.XLOOKUP($M:$M,People!$B:$B,People!A:A)</f>
        <v>Sadie Pawthorne</v>
      </c>
      <c r="O7666" s="10" t="s">
        <v>2269</v>
      </c>
      <c r="P7666" s="10" t="str">
        <f>VLOOKUP(O7666,Products!$A:$E,3,FALSE)</f>
        <v>Dell</v>
      </c>
      <c r="Q7666" s="31">
        <f>INDEX(Products!$E:$E,MATCH(O7666,Products!$A:$A,0))</f>
        <v>0.34</v>
      </c>
      <c r="R7666" s="10" t="s">
        <v>64</v>
      </c>
      <c r="S7666" s="10" t="s">
        <v>65</v>
      </c>
      <c r="T7666" s="10" t="s">
        <v>2270</v>
      </c>
      <c r="U7666" s="12">
        <v>29.592000000000002</v>
      </c>
      <c r="V7666" s="12">
        <v>1</v>
      </c>
      <c r="W7666" s="12">
        <v>0.2</v>
      </c>
      <c r="X7666" s="12">
        <v>2.5893000000000006</v>
      </c>
    </row>
    <row r="7667" spans="1:24" ht="14" x14ac:dyDescent="0.3">
      <c r="A7667" s="9">
        <v>7662</v>
      </c>
      <c r="B7667" s="14" t="s">
        <v>9809</v>
      </c>
      <c r="C7667" s="15">
        <v>46158</v>
      </c>
      <c r="D7667" s="15">
        <v>46160</v>
      </c>
      <c r="E7667" s="10" t="s">
        <v>168</v>
      </c>
      <c r="F7667" s="10" t="s">
        <v>4353</v>
      </c>
      <c r="G7667" s="10" t="s">
        <v>4354</v>
      </c>
      <c r="H7667" s="10" t="s">
        <v>22</v>
      </c>
      <c r="I7667" s="10" t="s">
        <v>23</v>
      </c>
      <c r="J7667" s="10" t="s">
        <v>702</v>
      </c>
      <c r="K7667" s="10" t="s">
        <v>438</v>
      </c>
      <c r="L7667" s="10">
        <v>44312</v>
      </c>
      <c r="M7667" s="10" t="s">
        <v>133</v>
      </c>
      <c r="N7667" s="10" t="str">
        <f>_xlfn.XLOOKUP($M:$M,People!$B:$B,People!A:A)</f>
        <v>Chuck Magee</v>
      </c>
      <c r="O7667" s="10" t="s">
        <v>3058</v>
      </c>
      <c r="P7667" s="10" t="str">
        <f>VLOOKUP(O7667,Products!$A:$E,3,FALSE)</f>
        <v>HP</v>
      </c>
      <c r="Q7667" s="31">
        <f>INDEX(Products!$E:$E,MATCH(O7667,Products!$A:$A,0))</f>
        <v>0.31</v>
      </c>
      <c r="R7667" s="10" t="s">
        <v>41</v>
      </c>
      <c r="S7667" s="10" t="s">
        <v>53</v>
      </c>
      <c r="T7667" s="10" t="s">
        <v>3059</v>
      </c>
      <c r="U7667" s="12">
        <v>221.024</v>
      </c>
      <c r="V7667" s="12">
        <v>2</v>
      </c>
      <c r="W7667" s="12">
        <v>0.2</v>
      </c>
      <c r="X7667" s="12">
        <v>-55.256</v>
      </c>
    </row>
    <row r="7668" spans="1:24" ht="14" x14ac:dyDescent="0.3">
      <c r="A7668" s="9">
        <v>7663</v>
      </c>
      <c r="B7668" s="14" t="s">
        <v>9810</v>
      </c>
      <c r="C7668" s="15">
        <v>46160</v>
      </c>
      <c r="D7668" s="15">
        <v>46161</v>
      </c>
      <c r="E7668" s="10" t="s">
        <v>168</v>
      </c>
      <c r="F7668" s="10" t="s">
        <v>2981</v>
      </c>
      <c r="G7668" s="10" t="s">
        <v>2982</v>
      </c>
      <c r="H7668" s="10" t="s">
        <v>36</v>
      </c>
      <c r="I7668" s="10" t="s">
        <v>23</v>
      </c>
      <c r="J7668" s="10" t="s">
        <v>5296</v>
      </c>
      <c r="K7668" s="10" t="s">
        <v>1109</v>
      </c>
      <c r="L7668" s="10">
        <v>30328</v>
      </c>
      <c r="M7668" s="10" t="s">
        <v>26</v>
      </c>
      <c r="N7668" s="10" t="str">
        <f>_xlfn.XLOOKUP($M:$M,People!$B:$B,People!A:A)</f>
        <v>Fred Suzuki</v>
      </c>
      <c r="O7668" s="10" t="s">
        <v>5297</v>
      </c>
      <c r="P7668" s="10" t="str">
        <f>VLOOKUP(O7668,Products!$A:$E,3,FALSE)</f>
        <v>Dell</v>
      </c>
      <c r="Q7668" s="31">
        <f>INDEX(Products!$E:$E,MATCH(O7668,Products!$A:$A,0))</f>
        <v>0.32</v>
      </c>
      <c r="R7668" s="10" t="s">
        <v>28</v>
      </c>
      <c r="S7668" s="10" t="s">
        <v>29</v>
      </c>
      <c r="T7668" s="10" t="s">
        <v>5298</v>
      </c>
      <c r="U7668" s="12">
        <v>302.94</v>
      </c>
      <c r="V7668" s="12">
        <v>3</v>
      </c>
      <c r="W7668" s="12">
        <v>0</v>
      </c>
      <c r="X7668" s="12">
        <v>75.735000000000014</v>
      </c>
    </row>
    <row r="7669" spans="1:24" ht="14" x14ac:dyDescent="0.3">
      <c r="A7669" s="9">
        <v>7664</v>
      </c>
      <c r="B7669" s="14" t="s">
        <v>9811</v>
      </c>
      <c r="C7669" s="15">
        <v>46160</v>
      </c>
      <c r="D7669" s="15">
        <v>46164</v>
      </c>
      <c r="E7669" s="10" t="s">
        <v>44</v>
      </c>
      <c r="F7669" s="10" t="s">
        <v>4197</v>
      </c>
      <c r="G7669" s="10" t="s">
        <v>4198</v>
      </c>
      <c r="H7669" s="10" t="s">
        <v>36</v>
      </c>
      <c r="I7669" s="10" t="s">
        <v>23</v>
      </c>
      <c r="J7669" s="10" t="s">
        <v>271</v>
      </c>
      <c r="K7669" s="10" t="s">
        <v>189</v>
      </c>
      <c r="L7669" s="10">
        <v>60653</v>
      </c>
      <c r="M7669" s="10" t="s">
        <v>95</v>
      </c>
      <c r="N7669" s="10" t="str">
        <f>_xlfn.XLOOKUP($M:$M,People!$B:$B,People!A:A)</f>
        <v>Roxanne Rodriguez</v>
      </c>
      <c r="O7669" s="10" t="s">
        <v>991</v>
      </c>
      <c r="P7669" s="10" t="str">
        <f>VLOOKUP(O7669,Products!$A:$E,3,FALSE)</f>
        <v>Avery</v>
      </c>
      <c r="Q7669" s="31">
        <f>INDEX(Products!$E:$E,MATCH(O7669,Products!$A:$A,0))</f>
        <v>0.39</v>
      </c>
      <c r="R7669" s="10" t="s">
        <v>28</v>
      </c>
      <c r="S7669" s="10" t="s">
        <v>58</v>
      </c>
      <c r="T7669" s="10" t="s">
        <v>992</v>
      </c>
      <c r="U7669" s="12">
        <v>1.8920000000000003</v>
      </c>
      <c r="V7669" s="12">
        <v>1</v>
      </c>
      <c r="W7669" s="12">
        <v>0.6</v>
      </c>
      <c r="X7669" s="12">
        <v>-0.99329999999999963</v>
      </c>
    </row>
    <row r="7670" spans="1:24" ht="14" x14ac:dyDescent="0.3">
      <c r="A7670" s="9">
        <v>7665</v>
      </c>
      <c r="B7670" s="14" t="s">
        <v>9812</v>
      </c>
      <c r="C7670" s="15">
        <v>46160</v>
      </c>
      <c r="D7670" s="15">
        <v>46165</v>
      </c>
      <c r="E7670" s="10" t="s">
        <v>44</v>
      </c>
      <c r="F7670" s="10" t="s">
        <v>2492</v>
      </c>
      <c r="G7670" s="10" t="s">
        <v>2493</v>
      </c>
      <c r="H7670" s="10" t="s">
        <v>22</v>
      </c>
      <c r="I7670" s="10" t="s">
        <v>23</v>
      </c>
      <c r="J7670" s="10" t="s">
        <v>237</v>
      </c>
      <c r="K7670" s="10" t="s">
        <v>238</v>
      </c>
      <c r="L7670" s="10">
        <v>10024</v>
      </c>
      <c r="M7670" s="10" t="s">
        <v>133</v>
      </c>
      <c r="N7670" s="10" t="str">
        <f>_xlfn.XLOOKUP($M:$M,People!$B:$B,People!A:A)</f>
        <v>Chuck Magee</v>
      </c>
      <c r="O7670" s="10" t="s">
        <v>3336</v>
      </c>
      <c r="P7670" s="10" t="str">
        <f>VLOOKUP(O7670,Products!$A:$E,3,FALSE)</f>
        <v>Canon</v>
      </c>
      <c r="Q7670" s="31">
        <f>INDEX(Products!$E:$E,MATCH(O7670,Products!$A:$A,0))</f>
        <v>0.36</v>
      </c>
      <c r="R7670" s="10" t="s">
        <v>28</v>
      </c>
      <c r="S7670" s="10" t="s">
        <v>58</v>
      </c>
      <c r="T7670" s="10" t="s">
        <v>3337</v>
      </c>
      <c r="U7670" s="12">
        <v>14.56</v>
      </c>
      <c r="V7670" s="12">
        <v>2</v>
      </c>
      <c r="W7670" s="12">
        <v>0</v>
      </c>
      <c r="X7670" s="12">
        <v>6.2608000000000015</v>
      </c>
    </row>
    <row r="7671" spans="1:24" ht="14" x14ac:dyDescent="0.3">
      <c r="A7671" s="9">
        <v>7666</v>
      </c>
      <c r="B7671" s="14" t="s">
        <v>9811</v>
      </c>
      <c r="C7671" s="15">
        <v>46160</v>
      </c>
      <c r="D7671" s="15">
        <v>46164</v>
      </c>
      <c r="E7671" s="10" t="s">
        <v>44</v>
      </c>
      <c r="F7671" s="10" t="s">
        <v>4197</v>
      </c>
      <c r="G7671" s="10" t="s">
        <v>4198</v>
      </c>
      <c r="H7671" s="10" t="s">
        <v>36</v>
      </c>
      <c r="I7671" s="10" t="s">
        <v>23</v>
      </c>
      <c r="J7671" s="10" t="s">
        <v>271</v>
      </c>
      <c r="K7671" s="10" t="s">
        <v>189</v>
      </c>
      <c r="L7671" s="10">
        <v>60653</v>
      </c>
      <c r="M7671" s="10" t="s">
        <v>95</v>
      </c>
      <c r="N7671" s="10" t="str">
        <f>_xlfn.XLOOKUP($M:$M,People!$B:$B,People!A:A)</f>
        <v>Roxanne Rodriguez</v>
      </c>
      <c r="O7671" s="10" t="s">
        <v>3735</v>
      </c>
      <c r="P7671" s="10" t="str">
        <f>VLOOKUP(O7671,Products!$A:$E,3,FALSE)</f>
        <v>Canon</v>
      </c>
      <c r="Q7671" s="31">
        <f>INDEX(Products!$E:$E,MATCH(O7671,Products!$A:$A,0))</f>
        <v>0.34</v>
      </c>
      <c r="R7671" s="10" t="s">
        <v>28</v>
      </c>
      <c r="S7671" s="10" t="s">
        <v>58</v>
      </c>
      <c r="T7671" s="10" t="s">
        <v>3736</v>
      </c>
      <c r="U7671" s="12">
        <v>22.608000000000001</v>
      </c>
      <c r="V7671" s="12">
        <v>3</v>
      </c>
      <c r="W7671" s="12">
        <v>0.6</v>
      </c>
      <c r="X7671" s="12">
        <v>-10.173599999999997</v>
      </c>
    </row>
    <row r="7672" spans="1:24" ht="14" x14ac:dyDescent="0.3">
      <c r="A7672" s="9">
        <v>7667</v>
      </c>
      <c r="B7672" s="14" t="s">
        <v>9813</v>
      </c>
      <c r="C7672" s="15">
        <v>46160</v>
      </c>
      <c r="D7672" s="15">
        <v>46164</v>
      </c>
      <c r="E7672" s="10" t="s">
        <v>19</v>
      </c>
      <c r="F7672" s="10" t="s">
        <v>3138</v>
      </c>
      <c r="G7672" s="10" t="s">
        <v>3139</v>
      </c>
      <c r="H7672" s="10" t="s">
        <v>92</v>
      </c>
      <c r="I7672" s="10" t="s">
        <v>23</v>
      </c>
      <c r="J7672" s="10" t="s">
        <v>284</v>
      </c>
      <c r="K7672" s="10" t="s">
        <v>525</v>
      </c>
      <c r="L7672" s="10">
        <v>65807</v>
      </c>
      <c r="M7672" s="10" t="s">
        <v>95</v>
      </c>
      <c r="N7672" s="10" t="str">
        <f>_xlfn.XLOOKUP($M:$M,People!$B:$B,People!A:A)</f>
        <v>Roxanne Rodriguez</v>
      </c>
      <c r="O7672" s="10" t="s">
        <v>5487</v>
      </c>
      <c r="P7672" s="10" t="str">
        <f>VLOOKUP(O7672,Products!$A:$E,3,FALSE)</f>
        <v>Office Depot</v>
      </c>
      <c r="Q7672" s="31">
        <f>INDEX(Products!$E:$E,MATCH(O7672,Products!$A:$A,0))</f>
        <v>0.28000000000000003</v>
      </c>
      <c r="R7672" s="10" t="s">
        <v>41</v>
      </c>
      <c r="S7672" s="10" t="s">
        <v>71</v>
      </c>
      <c r="T7672" s="10" t="s">
        <v>5488</v>
      </c>
      <c r="U7672" s="12">
        <v>706.86</v>
      </c>
      <c r="V7672" s="12">
        <v>7</v>
      </c>
      <c r="W7672" s="12">
        <v>0</v>
      </c>
      <c r="X7672" s="12">
        <v>197.92079999999999</v>
      </c>
    </row>
    <row r="7673" spans="1:24" ht="14" x14ac:dyDescent="0.3">
      <c r="A7673" s="9">
        <v>7668</v>
      </c>
      <c r="B7673" s="14" t="s">
        <v>9810</v>
      </c>
      <c r="C7673" s="15">
        <v>46160</v>
      </c>
      <c r="D7673" s="15">
        <v>46161</v>
      </c>
      <c r="E7673" s="10" t="s">
        <v>168</v>
      </c>
      <c r="F7673" s="10" t="s">
        <v>2981</v>
      </c>
      <c r="G7673" s="10" t="s">
        <v>2982</v>
      </c>
      <c r="H7673" s="10" t="s">
        <v>36</v>
      </c>
      <c r="I7673" s="10" t="s">
        <v>23</v>
      </c>
      <c r="J7673" s="10" t="s">
        <v>5296</v>
      </c>
      <c r="K7673" s="10" t="s">
        <v>1109</v>
      </c>
      <c r="L7673" s="10">
        <v>30328</v>
      </c>
      <c r="M7673" s="10" t="s">
        <v>26</v>
      </c>
      <c r="N7673" s="10" t="str">
        <f>_xlfn.XLOOKUP($M:$M,People!$B:$B,People!A:A)</f>
        <v>Fred Suzuki</v>
      </c>
      <c r="O7673" s="10" t="s">
        <v>127</v>
      </c>
      <c r="P7673" s="10" t="str">
        <f>VLOOKUP(O7673,Products!$A:$E,3,FALSE)</f>
        <v>Office Depot</v>
      </c>
      <c r="Q7673" s="31">
        <f>INDEX(Products!$E:$E,MATCH(O7673,Products!$A:$A,0))</f>
        <v>0.3</v>
      </c>
      <c r="R7673" s="10" t="s">
        <v>41</v>
      </c>
      <c r="S7673" s="10" t="s">
        <v>71</v>
      </c>
      <c r="T7673" s="10" t="s">
        <v>128</v>
      </c>
      <c r="U7673" s="12">
        <v>17.239999999999998</v>
      </c>
      <c r="V7673" s="12">
        <v>2</v>
      </c>
      <c r="W7673" s="12">
        <v>0</v>
      </c>
      <c r="X7673" s="12">
        <v>4.4824000000000002</v>
      </c>
    </row>
    <row r="7674" spans="1:24" ht="14" x14ac:dyDescent="0.3">
      <c r="A7674" s="9">
        <v>7669</v>
      </c>
      <c r="B7674" s="14" t="s">
        <v>9810</v>
      </c>
      <c r="C7674" s="15">
        <v>46160</v>
      </c>
      <c r="D7674" s="15">
        <v>46161</v>
      </c>
      <c r="E7674" s="10" t="s">
        <v>168</v>
      </c>
      <c r="F7674" s="10" t="s">
        <v>2981</v>
      </c>
      <c r="G7674" s="10" t="s">
        <v>2982</v>
      </c>
      <c r="H7674" s="10" t="s">
        <v>36</v>
      </c>
      <c r="I7674" s="10" t="s">
        <v>23</v>
      </c>
      <c r="J7674" s="10" t="s">
        <v>5296</v>
      </c>
      <c r="K7674" s="10" t="s">
        <v>1109</v>
      </c>
      <c r="L7674" s="10">
        <v>30328</v>
      </c>
      <c r="M7674" s="10" t="s">
        <v>26</v>
      </c>
      <c r="N7674" s="10" t="str">
        <f>_xlfn.XLOOKUP($M:$M,People!$B:$B,People!A:A)</f>
        <v>Fred Suzuki</v>
      </c>
      <c r="O7674" s="10" t="s">
        <v>1392</v>
      </c>
      <c r="P7674" s="10" t="str">
        <f>VLOOKUP(O7674,Products!$A:$E,3,FALSE)</f>
        <v>Office Depot</v>
      </c>
      <c r="Q7674" s="31">
        <f>INDEX(Products!$E:$E,MATCH(O7674,Products!$A:$A,0))</f>
        <v>0.34</v>
      </c>
      <c r="R7674" s="10" t="s">
        <v>41</v>
      </c>
      <c r="S7674" s="10" t="s">
        <v>68</v>
      </c>
      <c r="T7674" s="10" t="s">
        <v>1393</v>
      </c>
      <c r="U7674" s="12">
        <v>113.94</v>
      </c>
      <c r="V7674" s="12">
        <v>6</v>
      </c>
      <c r="W7674" s="12">
        <v>0</v>
      </c>
      <c r="X7674" s="12">
        <v>54.691199999999995</v>
      </c>
    </row>
    <row r="7675" spans="1:24" ht="14" x14ac:dyDescent="0.3">
      <c r="A7675" s="9">
        <v>7670</v>
      </c>
      <c r="B7675" s="14" t="s">
        <v>9812</v>
      </c>
      <c r="C7675" s="15">
        <v>46160</v>
      </c>
      <c r="D7675" s="15">
        <v>46165</v>
      </c>
      <c r="E7675" s="10" t="s">
        <v>44</v>
      </c>
      <c r="F7675" s="10" t="s">
        <v>2492</v>
      </c>
      <c r="G7675" s="10" t="s">
        <v>2493</v>
      </c>
      <c r="H7675" s="10" t="s">
        <v>22</v>
      </c>
      <c r="I7675" s="10" t="s">
        <v>23</v>
      </c>
      <c r="J7675" s="10" t="s">
        <v>237</v>
      </c>
      <c r="K7675" s="10" t="s">
        <v>238</v>
      </c>
      <c r="L7675" s="10">
        <v>10024</v>
      </c>
      <c r="M7675" s="10" t="s">
        <v>133</v>
      </c>
      <c r="N7675" s="10" t="str">
        <f>_xlfn.XLOOKUP($M:$M,People!$B:$B,People!A:A)</f>
        <v>Chuck Magee</v>
      </c>
      <c r="O7675" s="10" t="s">
        <v>1788</v>
      </c>
      <c r="P7675" s="10" t="str">
        <f>VLOOKUP(O7675,Products!$A:$E,3,FALSE)</f>
        <v>Office Depot</v>
      </c>
      <c r="Q7675" s="31">
        <f>INDEX(Products!$E:$E,MATCH(O7675,Products!$A:$A,0))</f>
        <v>0.28000000000000003</v>
      </c>
      <c r="R7675" s="10" t="s">
        <v>41</v>
      </c>
      <c r="S7675" s="10" t="s">
        <v>68</v>
      </c>
      <c r="T7675" s="10" t="s">
        <v>1789</v>
      </c>
      <c r="U7675" s="12">
        <v>3.048</v>
      </c>
      <c r="V7675" s="12">
        <v>1</v>
      </c>
      <c r="W7675" s="12">
        <v>0.2</v>
      </c>
      <c r="X7675" s="12">
        <v>1.0286999999999997</v>
      </c>
    </row>
    <row r="7676" spans="1:24" ht="14" x14ac:dyDescent="0.3">
      <c r="A7676" s="9">
        <v>7671</v>
      </c>
      <c r="B7676" s="14" t="s">
        <v>9813</v>
      </c>
      <c r="C7676" s="15">
        <v>46160</v>
      </c>
      <c r="D7676" s="15">
        <v>46164</v>
      </c>
      <c r="E7676" s="10" t="s">
        <v>19</v>
      </c>
      <c r="F7676" s="10" t="s">
        <v>3138</v>
      </c>
      <c r="G7676" s="10" t="s">
        <v>3139</v>
      </c>
      <c r="H7676" s="10" t="s">
        <v>92</v>
      </c>
      <c r="I7676" s="10" t="s">
        <v>23</v>
      </c>
      <c r="J7676" s="10" t="s">
        <v>284</v>
      </c>
      <c r="K7676" s="10" t="s">
        <v>525</v>
      </c>
      <c r="L7676" s="10">
        <v>65807</v>
      </c>
      <c r="M7676" s="10" t="s">
        <v>95</v>
      </c>
      <c r="N7676" s="10" t="str">
        <f>_xlfn.XLOOKUP($M:$M,People!$B:$B,People!A:A)</f>
        <v>Roxanne Rodriguez</v>
      </c>
      <c r="O7676" s="10" t="s">
        <v>4778</v>
      </c>
      <c r="P7676" s="10" t="str">
        <f>VLOOKUP(O7676,Products!$A:$E,3,FALSE)</f>
        <v>HP</v>
      </c>
      <c r="Q7676" s="31">
        <f>INDEX(Products!$E:$E,MATCH(O7676,Products!$A:$A,0))</f>
        <v>0.37</v>
      </c>
      <c r="R7676" s="10" t="s">
        <v>41</v>
      </c>
      <c r="S7676" s="10" t="s">
        <v>68</v>
      </c>
      <c r="T7676" s="10" t="s">
        <v>4779</v>
      </c>
      <c r="U7676" s="12">
        <v>43.19</v>
      </c>
      <c r="V7676" s="12">
        <v>7</v>
      </c>
      <c r="W7676" s="12">
        <v>0</v>
      </c>
      <c r="X7676" s="12">
        <v>20.731199999999998</v>
      </c>
    </row>
    <row r="7677" spans="1:24" ht="14" x14ac:dyDescent="0.3">
      <c r="A7677" s="9">
        <v>7672</v>
      </c>
      <c r="B7677" s="14" t="s">
        <v>9814</v>
      </c>
      <c r="C7677" s="15">
        <v>46160</v>
      </c>
      <c r="D7677" s="15">
        <v>46165</v>
      </c>
      <c r="E7677" s="10" t="s">
        <v>44</v>
      </c>
      <c r="F7677" s="10" t="s">
        <v>5218</v>
      </c>
      <c r="G7677" s="10" t="s">
        <v>5219</v>
      </c>
      <c r="H7677" s="10" t="s">
        <v>36</v>
      </c>
      <c r="I7677" s="10" t="s">
        <v>23</v>
      </c>
      <c r="J7677" s="10" t="s">
        <v>5220</v>
      </c>
      <c r="K7677" s="10" t="s">
        <v>94</v>
      </c>
      <c r="L7677" s="10">
        <v>78501</v>
      </c>
      <c r="M7677" s="10" t="s">
        <v>95</v>
      </c>
      <c r="N7677" s="10" t="str">
        <f>_xlfn.XLOOKUP($M:$M,People!$B:$B,People!A:A)</f>
        <v>Roxanne Rodriguez</v>
      </c>
      <c r="O7677" s="10" t="s">
        <v>3943</v>
      </c>
      <c r="P7677" s="10" t="str">
        <f>VLOOKUP(O7677,Products!$A:$E,3,FALSE)</f>
        <v>Samsung</v>
      </c>
      <c r="Q7677" s="31">
        <f>INDEX(Products!$E:$E,MATCH(O7677,Products!$A:$A,0))</f>
        <v>0.31</v>
      </c>
      <c r="R7677" s="10" t="s">
        <v>41</v>
      </c>
      <c r="S7677" s="10" t="s">
        <v>68</v>
      </c>
      <c r="T7677" s="10" t="s">
        <v>3944</v>
      </c>
      <c r="U7677" s="12">
        <v>1.9959999999999996</v>
      </c>
      <c r="V7677" s="12">
        <v>1</v>
      </c>
      <c r="W7677" s="12">
        <v>0.8</v>
      </c>
      <c r="X7677" s="12">
        <v>-3.293400000000001</v>
      </c>
    </row>
    <row r="7678" spans="1:24" ht="14" x14ac:dyDescent="0.3">
      <c r="A7678" s="9">
        <v>7673</v>
      </c>
      <c r="B7678" s="14" t="s">
        <v>9814</v>
      </c>
      <c r="C7678" s="15">
        <v>46160</v>
      </c>
      <c r="D7678" s="15">
        <v>46165</v>
      </c>
      <c r="E7678" s="10" t="s">
        <v>44</v>
      </c>
      <c r="F7678" s="10" t="s">
        <v>5218</v>
      </c>
      <c r="G7678" s="10" t="s">
        <v>5219</v>
      </c>
      <c r="H7678" s="10" t="s">
        <v>36</v>
      </c>
      <c r="I7678" s="10" t="s">
        <v>23</v>
      </c>
      <c r="J7678" s="10" t="s">
        <v>5220</v>
      </c>
      <c r="K7678" s="10" t="s">
        <v>94</v>
      </c>
      <c r="L7678" s="10">
        <v>78501</v>
      </c>
      <c r="M7678" s="10" t="s">
        <v>95</v>
      </c>
      <c r="N7678" s="10" t="str">
        <f>_xlfn.XLOOKUP($M:$M,People!$B:$B,People!A:A)</f>
        <v>Roxanne Rodriguez</v>
      </c>
      <c r="O7678" s="10" t="s">
        <v>2300</v>
      </c>
      <c r="P7678" s="10" t="str">
        <f>VLOOKUP(O7678,Products!$A:$E,3,FALSE)</f>
        <v>Avery</v>
      </c>
      <c r="Q7678" s="31">
        <f>INDEX(Products!$E:$E,MATCH(O7678,Products!$A:$A,0))</f>
        <v>0.33</v>
      </c>
      <c r="R7678" s="10" t="s">
        <v>41</v>
      </c>
      <c r="S7678" s="10" t="s">
        <v>68</v>
      </c>
      <c r="T7678" s="10" t="s">
        <v>2301</v>
      </c>
      <c r="U7678" s="12">
        <v>6.8739999999999988</v>
      </c>
      <c r="V7678" s="12">
        <v>7</v>
      </c>
      <c r="W7678" s="12">
        <v>0.8</v>
      </c>
      <c r="X7678" s="12">
        <v>-10.654700000000002</v>
      </c>
    </row>
    <row r="7679" spans="1:24" ht="14" x14ac:dyDescent="0.3">
      <c r="A7679" s="9">
        <v>7674</v>
      </c>
      <c r="B7679" s="14" t="s">
        <v>9814</v>
      </c>
      <c r="C7679" s="15">
        <v>46160</v>
      </c>
      <c r="D7679" s="15">
        <v>46165</v>
      </c>
      <c r="E7679" s="10" t="s">
        <v>44</v>
      </c>
      <c r="F7679" s="10" t="s">
        <v>5218</v>
      </c>
      <c r="G7679" s="10" t="s">
        <v>5219</v>
      </c>
      <c r="H7679" s="10" t="s">
        <v>36</v>
      </c>
      <c r="I7679" s="10" t="s">
        <v>23</v>
      </c>
      <c r="J7679" s="10" t="s">
        <v>5220</v>
      </c>
      <c r="K7679" s="10" t="s">
        <v>94</v>
      </c>
      <c r="L7679" s="10">
        <v>78501</v>
      </c>
      <c r="M7679" s="10" t="s">
        <v>95</v>
      </c>
      <c r="N7679" s="10" t="str">
        <f>_xlfn.XLOOKUP($M:$M,People!$B:$B,People!A:A)</f>
        <v>Roxanne Rodriguez</v>
      </c>
      <c r="O7679" s="10" t="s">
        <v>4579</v>
      </c>
      <c r="P7679" s="10" t="str">
        <f>VLOOKUP(O7679,Products!$A:$E,3,FALSE)</f>
        <v>HP</v>
      </c>
      <c r="Q7679" s="31">
        <f>INDEX(Products!$E:$E,MATCH(O7679,Products!$A:$A,0))</f>
        <v>0.39</v>
      </c>
      <c r="R7679" s="10" t="s">
        <v>41</v>
      </c>
      <c r="S7679" s="10" t="s">
        <v>53</v>
      </c>
      <c r="T7679" s="10" t="s">
        <v>4580</v>
      </c>
      <c r="U7679" s="12">
        <v>8.9280000000000008</v>
      </c>
      <c r="V7679" s="12">
        <v>2</v>
      </c>
      <c r="W7679" s="12">
        <v>0.2</v>
      </c>
      <c r="X7679" s="12">
        <v>0.66959999999999997</v>
      </c>
    </row>
    <row r="7680" spans="1:24" ht="14" x14ac:dyDescent="0.3">
      <c r="A7680" s="9">
        <v>7675</v>
      </c>
      <c r="B7680" s="14" t="s">
        <v>9815</v>
      </c>
      <c r="C7680" s="15">
        <v>46160</v>
      </c>
      <c r="D7680" s="15">
        <v>46164</v>
      </c>
      <c r="E7680" s="10" t="s">
        <v>44</v>
      </c>
      <c r="F7680" s="10" t="s">
        <v>55</v>
      </c>
      <c r="G7680" s="10" t="s">
        <v>56</v>
      </c>
      <c r="H7680" s="10" t="s">
        <v>22</v>
      </c>
      <c r="I7680" s="10" t="s">
        <v>23</v>
      </c>
      <c r="J7680" s="10" t="s">
        <v>131</v>
      </c>
      <c r="K7680" s="10" t="s">
        <v>132</v>
      </c>
      <c r="L7680" s="10">
        <v>19140</v>
      </c>
      <c r="M7680" s="10" t="s">
        <v>133</v>
      </c>
      <c r="N7680" s="10" t="str">
        <f>_xlfn.XLOOKUP($M:$M,People!$B:$B,People!A:A)</f>
        <v>Chuck Magee</v>
      </c>
      <c r="O7680" s="10" t="s">
        <v>4407</v>
      </c>
      <c r="P7680" s="10" t="str">
        <f>VLOOKUP(O7680,Products!$A:$E,3,FALSE)</f>
        <v>Staples</v>
      </c>
      <c r="Q7680" s="31">
        <f>INDEX(Products!$E:$E,MATCH(O7680,Products!$A:$A,0))</f>
        <v>0.35</v>
      </c>
      <c r="R7680" s="10" t="s">
        <v>64</v>
      </c>
      <c r="S7680" s="10" t="s">
        <v>144</v>
      </c>
      <c r="T7680" s="10" t="s">
        <v>4408</v>
      </c>
      <c r="U7680" s="12">
        <v>36.048000000000002</v>
      </c>
      <c r="V7680" s="12">
        <v>3</v>
      </c>
      <c r="W7680" s="12">
        <v>0.2</v>
      </c>
      <c r="X7680" s="12">
        <v>-0.90120000000000111</v>
      </c>
    </row>
    <row r="7681" spans="1:24" ht="14" x14ac:dyDescent="0.3">
      <c r="A7681" s="9">
        <v>7676</v>
      </c>
      <c r="B7681" s="14" t="s">
        <v>9810</v>
      </c>
      <c r="C7681" s="15">
        <v>46160</v>
      </c>
      <c r="D7681" s="15">
        <v>46161</v>
      </c>
      <c r="E7681" s="10" t="s">
        <v>168</v>
      </c>
      <c r="F7681" s="10" t="s">
        <v>2981</v>
      </c>
      <c r="G7681" s="10" t="s">
        <v>2982</v>
      </c>
      <c r="H7681" s="10" t="s">
        <v>36</v>
      </c>
      <c r="I7681" s="10" t="s">
        <v>23</v>
      </c>
      <c r="J7681" s="10" t="s">
        <v>5296</v>
      </c>
      <c r="K7681" s="10" t="s">
        <v>1109</v>
      </c>
      <c r="L7681" s="10">
        <v>30328</v>
      </c>
      <c r="M7681" s="10" t="s">
        <v>26</v>
      </c>
      <c r="N7681" s="10" t="str">
        <f>_xlfn.XLOOKUP($M:$M,People!$B:$B,People!A:A)</f>
        <v>Fred Suzuki</v>
      </c>
      <c r="O7681" s="10" t="s">
        <v>3538</v>
      </c>
      <c r="P7681" s="10" t="str">
        <f>VLOOKUP(O7681,Products!$A:$E,3,FALSE)</f>
        <v>3M</v>
      </c>
      <c r="Q7681" s="31">
        <f>INDEX(Products!$E:$E,MATCH(O7681,Products!$A:$A,0))</f>
        <v>0.36</v>
      </c>
      <c r="R7681" s="10" t="s">
        <v>64</v>
      </c>
      <c r="S7681" s="10" t="s">
        <v>65</v>
      </c>
      <c r="T7681" s="10" t="s">
        <v>3539</v>
      </c>
      <c r="U7681" s="12">
        <v>34.75</v>
      </c>
      <c r="V7681" s="12">
        <v>5</v>
      </c>
      <c r="W7681" s="12">
        <v>0</v>
      </c>
      <c r="X7681" s="12">
        <v>15.637499999999999</v>
      </c>
    </row>
    <row r="7682" spans="1:24" ht="14" x14ac:dyDescent="0.3">
      <c r="A7682" s="9">
        <v>7677</v>
      </c>
      <c r="B7682" s="14" t="s">
        <v>9816</v>
      </c>
      <c r="C7682" s="15">
        <v>46160</v>
      </c>
      <c r="D7682" s="15">
        <v>46162</v>
      </c>
      <c r="E7682" s="10" t="s">
        <v>168</v>
      </c>
      <c r="F7682" s="10" t="s">
        <v>3167</v>
      </c>
      <c r="G7682" s="10" t="s">
        <v>3168</v>
      </c>
      <c r="H7682" s="10" t="s">
        <v>22</v>
      </c>
      <c r="I7682" s="10" t="s">
        <v>23</v>
      </c>
      <c r="J7682" s="10" t="s">
        <v>370</v>
      </c>
      <c r="K7682" s="10" t="s">
        <v>371</v>
      </c>
      <c r="L7682" s="10">
        <v>97206</v>
      </c>
      <c r="M7682" s="10" t="s">
        <v>39</v>
      </c>
      <c r="N7682" s="10" t="str">
        <f>_xlfn.XLOOKUP($M:$M,People!$B:$B,People!A:A)</f>
        <v>Sadie Pawthorne</v>
      </c>
      <c r="O7682" s="10" t="s">
        <v>2865</v>
      </c>
      <c r="P7682" s="10" t="str">
        <f>VLOOKUP(O7682,Products!$A:$E,3,FALSE)</f>
        <v>Samsung</v>
      </c>
      <c r="Q7682" s="31">
        <f>INDEX(Products!$E:$E,MATCH(O7682,Products!$A:$A,0))</f>
        <v>0.37</v>
      </c>
      <c r="R7682" s="10" t="s">
        <v>64</v>
      </c>
      <c r="S7682" s="10" t="s">
        <v>65</v>
      </c>
      <c r="T7682" s="10" t="s">
        <v>4792</v>
      </c>
      <c r="U7682" s="12">
        <v>344.70400000000001</v>
      </c>
      <c r="V7682" s="12">
        <v>2</v>
      </c>
      <c r="W7682" s="12">
        <v>0.2</v>
      </c>
      <c r="X7682" s="12">
        <v>38.779199999999989</v>
      </c>
    </row>
    <row r="7683" spans="1:24" ht="14" x14ac:dyDescent="0.3">
      <c r="A7683" s="9">
        <v>7678</v>
      </c>
      <c r="B7683" s="14" t="s">
        <v>9810</v>
      </c>
      <c r="C7683" s="15">
        <v>46160</v>
      </c>
      <c r="D7683" s="15">
        <v>46161</v>
      </c>
      <c r="E7683" s="10" t="s">
        <v>168</v>
      </c>
      <c r="F7683" s="10" t="s">
        <v>2981</v>
      </c>
      <c r="G7683" s="10" t="s">
        <v>2982</v>
      </c>
      <c r="H7683" s="10" t="s">
        <v>36</v>
      </c>
      <c r="I7683" s="10" t="s">
        <v>23</v>
      </c>
      <c r="J7683" s="10" t="s">
        <v>5296</v>
      </c>
      <c r="K7683" s="10" t="s">
        <v>1109</v>
      </c>
      <c r="L7683" s="10">
        <v>30328</v>
      </c>
      <c r="M7683" s="10" t="s">
        <v>26</v>
      </c>
      <c r="N7683" s="10" t="str">
        <f>_xlfn.XLOOKUP($M:$M,People!$B:$B,People!A:A)</f>
        <v>Fred Suzuki</v>
      </c>
      <c r="O7683" s="10" t="s">
        <v>4755</v>
      </c>
      <c r="P7683" s="10" t="str">
        <f>VLOOKUP(O7683,Products!$A:$E,3,FALSE)</f>
        <v>Samsung</v>
      </c>
      <c r="Q7683" s="31">
        <f>INDEX(Products!$E:$E,MATCH(O7683,Products!$A:$A,0))</f>
        <v>0.28999999999999998</v>
      </c>
      <c r="R7683" s="10" t="s">
        <v>64</v>
      </c>
      <c r="S7683" s="10" t="s">
        <v>65</v>
      </c>
      <c r="T7683" s="10" t="s">
        <v>4756</v>
      </c>
      <c r="U7683" s="12">
        <v>55.98</v>
      </c>
      <c r="V7683" s="12">
        <v>2</v>
      </c>
      <c r="W7683" s="12">
        <v>0</v>
      </c>
      <c r="X7683" s="12">
        <v>15.674399999999999</v>
      </c>
    </row>
    <row r="7684" spans="1:24" ht="14" x14ac:dyDescent="0.3">
      <c r="A7684" s="9">
        <v>7679</v>
      </c>
      <c r="B7684" s="14" t="s">
        <v>9813</v>
      </c>
      <c r="C7684" s="15">
        <v>46160</v>
      </c>
      <c r="D7684" s="15">
        <v>46164</v>
      </c>
      <c r="E7684" s="10" t="s">
        <v>19</v>
      </c>
      <c r="F7684" s="10" t="s">
        <v>3138</v>
      </c>
      <c r="G7684" s="10" t="s">
        <v>3139</v>
      </c>
      <c r="H7684" s="10" t="s">
        <v>92</v>
      </c>
      <c r="I7684" s="10" t="s">
        <v>23</v>
      </c>
      <c r="J7684" s="10" t="s">
        <v>284</v>
      </c>
      <c r="K7684" s="10" t="s">
        <v>525</v>
      </c>
      <c r="L7684" s="10">
        <v>65807</v>
      </c>
      <c r="M7684" s="10" t="s">
        <v>95</v>
      </c>
      <c r="N7684" s="10" t="str">
        <f>_xlfn.XLOOKUP($M:$M,People!$B:$B,People!A:A)</f>
        <v>Roxanne Rodriguez</v>
      </c>
      <c r="O7684" s="10" t="s">
        <v>1543</v>
      </c>
      <c r="P7684" s="10" t="str">
        <f>VLOOKUP(O7684,Products!$A:$E,3,FALSE)</f>
        <v>Staples</v>
      </c>
      <c r="Q7684" s="31">
        <f>INDEX(Products!$E:$E,MATCH(O7684,Products!$A:$A,0))</f>
        <v>0.25</v>
      </c>
      <c r="R7684" s="10" t="s">
        <v>64</v>
      </c>
      <c r="S7684" s="10" t="s">
        <v>65</v>
      </c>
      <c r="T7684" s="10" t="s">
        <v>1544</v>
      </c>
      <c r="U7684" s="12">
        <v>114.94999999999999</v>
      </c>
      <c r="V7684" s="12">
        <v>5</v>
      </c>
      <c r="W7684" s="12">
        <v>0</v>
      </c>
      <c r="X7684" s="12">
        <v>2.2990000000000066</v>
      </c>
    </row>
    <row r="7685" spans="1:24" ht="14" x14ac:dyDescent="0.3">
      <c r="A7685" s="9">
        <v>7680</v>
      </c>
      <c r="B7685" s="14" t="s">
        <v>9817</v>
      </c>
      <c r="C7685" s="15">
        <v>46160</v>
      </c>
      <c r="D7685" s="15">
        <v>46167</v>
      </c>
      <c r="E7685" s="14" t="s">
        <v>44</v>
      </c>
      <c r="F7685" s="14" t="s">
        <v>3037</v>
      </c>
      <c r="G7685" s="14" t="s">
        <v>3038</v>
      </c>
      <c r="H7685" s="14" t="s">
        <v>36</v>
      </c>
      <c r="I7685" s="14" t="s">
        <v>5934</v>
      </c>
      <c r="J7685" s="14" t="s">
        <v>5935</v>
      </c>
      <c r="K7685" s="14" t="s">
        <v>5936</v>
      </c>
      <c r="L7685" s="14" t="s">
        <v>5976</v>
      </c>
      <c r="M7685" s="14" t="s">
        <v>133</v>
      </c>
      <c r="N7685" s="10" t="str">
        <f>_xlfn.XLOOKUP($M:$M,People!$B:$B,People!A:A)</f>
        <v>Chuck Magee</v>
      </c>
      <c r="O7685" s="14" t="s">
        <v>1419</v>
      </c>
      <c r="P7685" s="10" t="str">
        <f>VLOOKUP(O7685,Products!$A:$E,3,FALSE)</f>
        <v>Avery</v>
      </c>
      <c r="Q7685" s="31">
        <f>INDEX(Products!$E:$E,MATCH(O7685,Products!$A:$A,0))</f>
        <v>0.27</v>
      </c>
      <c r="R7685" s="14" t="s">
        <v>41</v>
      </c>
      <c r="S7685" s="14" t="s">
        <v>53</v>
      </c>
      <c r="T7685" s="14" t="s">
        <v>1420</v>
      </c>
      <c r="U7685" s="17">
        <v>19.440000000000001</v>
      </c>
      <c r="V7685" s="17">
        <v>3</v>
      </c>
      <c r="W7685" s="17">
        <v>0</v>
      </c>
      <c r="X7685" s="17">
        <v>9.33</v>
      </c>
    </row>
    <row r="7686" spans="1:24" ht="14" x14ac:dyDescent="0.3">
      <c r="A7686" s="9">
        <v>7681</v>
      </c>
      <c r="B7686" s="14" t="s">
        <v>9818</v>
      </c>
      <c r="C7686" s="15">
        <v>46161</v>
      </c>
      <c r="D7686" s="15">
        <v>46165</v>
      </c>
      <c r="E7686" s="10" t="s">
        <v>44</v>
      </c>
      <c r="F7686" s="10" t="s">
        <v>4319</v>
      </c>
      <c r="G7686" s="10" t="s">
        <v>4320</v>
      </c>
      <c r="H7686" s="10" t="s">
        <v>22</v>
      </c>
      <c r="I7686" s="10" t="s">
        <v>23</v>
      </c>
      <c r="J7686" s="10" t="s">
        <v>1504</v>
      </c>
      <c r="K7686" s="10" t="s">
        <v>1109</v>
      </c>
      <c r="L7686" s="10">
        <v>30318</v>
      </c>
      <c r="M7686" s="10" t="s">
        <v>26</v>
      </c>
      <c r="N7686" s="10" t="str">
        <f>_xlfn.XLOOKUP($M:$M,People!$B:$B,People!A:A)</f>
        <v>Fred Suzuki</v>
      </c>
      <c r="O7686" s="10" t="s">
        <v>746</v>
      </c>
      <c r="P7686" s="10" t="str">
        <f>VLOOKUP(O7686,Products!$A:$E,3,FALSE)</f>
        <v>Staples</v>
      </c>
      <c r="Q7686" s="31">
        <f>INDEX(Products!$E:$E,MATCH(O7686,Products!$A:$A,0))</f>
        <v>0.33</v>
      </c>
      <c r="R7686" s="10" t="s">
        <v>28</v>
      </c>
      <c r="S7686" s="10" t="s">
        <v>29</v>
      </c>
      <c r="T7686" s="10" t="s">
        <v>747</v>
      </c>
      <c r="U7686" s="12">
        <v>1628.82</v>
      </c>
      <c r="V7686" s="12">
        <v>9</v>
      </c>
      <c r="W7686" s="12">
        <v>0</v>
      </c>
      <c r="X7686" s="12">
        <v>374.62859999999989</v>
      </c>
    </row>
    <row r="7687" spans="1:24" ht="14" x14ac:dyDescent="0.3">
      <c r="A7687" s="9">
        <v>7682</v>
      </c>
      <c r="B7687" s="14" t="s">
        <v>9819</v>
      </c>
      <c r="C7687" s="15">
        <v>46161</v>
      </c>
      <c r="D7687" s="15">
        <v>46166</v>
      </c>
      <c r="E7687" s="10" t="s">
        <v>19</v>
      </c>
      <c r="F7687" s="10" t="s">
        <v>2385</v>
      </c>
      <c r="G7687" s="10" t="s">
        <v>2386</v>
      </c>
      <c r="H7687" s="10" t="s">
        <v>36</v>
      </c>
      <c r="I7687" s="10" t="s">
        <v>23</v>
      </c>
      <c r="J7687" s="10" t="s">
        <v>4071</v>
      </c>
      <c r="K7687" s="10" t="s">
        <v>298</v>
      </c>
      <c r="L7687" s="10">
        <v>37918</v>
      </c>
      <c r="M7687" s="10" t="s">
        <v>26</v>
      </c>
      <c r="N7687" s="10" t="str">
        <f>_xlfn.XLOOKUP($M:$M,People!$B:$B,People!A:A)</f>
        <v>Fred Suzuki</v>
      </c>
      <c r="O7687" s="10" t="s">
        <v>1803</v>
      </c>
      <c r="P7687" s="10" t="str">
        <f>VLOOKUP(O7687,Products!$A:$E,3,FALSE)</f>
        <v>Staples</v>
      </c>
      <c r="Q7687" s="31">
        <f>INDEX(Products!$E:$E,MATCH(O7687,Products!$A:$A,0))</f>
        <v>0.37</v>
      </c>
      <c r="R7687" s="10" t="s">
        <v>28</v>
      </c>
      <c r="S7687" s="10" t="s">
        <v>32</v>
      </c>
      <c r="T7687" s="10" t="s">
        <v>1804</v>
      </c>
      <c r="U7687" s="12">
        <v>314.35199999999998</v>
      </c>
      <c r="V7687" s="12">
        <v>3</v>
      </c>
      <c r="W7687" s="12">
        <v>0.2</v>
      </c>
      <c r="X7687" s="12">
        <v>-35.36460000000001</v>
      </c>
    </row>
    <row r="7688" spans="1:24" ht="14" x14ac:dyDescent="0.3">
      <c r="A7688" s="9">
        <v>7683</v>
      </c>
      <c r="B7688" s="14" t="s">
        <v>9820</v>
      </c>
      <c r="C7688" s="15">
        <v>46161</v>
      </c>
      <c r="D7688" s="15">
        <v>46163</v>
      </c>
      <c r="E7688" s="10" t="s">
        <v>19</v>
      </c>
      <c r="F7688" s="10" t="s">
        <v>4187</v>
      </c>
      <c r="G7688" s="10" t="s">
        <v>4188</v>
      </c>
      <c r="H7688" s="10" t="s">
        <v>92</v>
      </c>
      <c r="I7688" s="10" t="s">
        <v>23</v>
      </c>
      <c r="J7688" s="10" t="s">
        <v>114</v>
      </c>
      <c r="K7688" s="10" t="s">
        <v>38</v>
      </c>
      <c r="L7688" s="10">
        <v>94109</v>
      </c>
      <c r="M7688" s="10" t="s">
        <v>39</v>
      </c>
      <c r="N7688" s="10" t="str">
        <f>_xlfn.XLOOKUP($M:$M,People!$B:$B,People!A:A)</f>
        <v>Sadie Pawthorne</v>
      </c>
      <c r="O7688" s="10" t="s">
        <v>1590</v>
      </c>
      <c r="P7688" s="10" t="str">
        <f>VLOOKUP(O7688,Products!$A:$E,3,FALSE)</f>
        <v>Canon</v>
      </c>
      <c r="Q7688" s="31">
        <f>INDEX(Products!$E:$E,MATCH(O7688,Products!$A:$A,0))</f>
        <v>0.38</v>
      </c>
      <c r="R7688" s="10" t="s">
        <v>28</v>
      </c>
      <c r="S7688" s="10" t="s">
        <v>32</v>
      </c>
      <c r="T7688" s="10" t="s">
        <v>1591</v>
      </c>
      <c r="U7688" s="12">
        <v>681.40800000000013</v>
      </c>
      <c r="V7688" s="12">
        <v>12</v>
      </c>
      <c r="W7688" s="12">
        <v>0.2</v>
      </c>
      <c r="X7688" s="12">
        <v>42.588000000000022</v>
      </c>
    </row>
    <row r="7689" spans="1:24" ht="14" x14ac:dyDescent="0.3">
      <c r="A7689" s="9">
        <v>7684</v>
      </c>
      <c r="B7689" s="14" t="s">
        <v>9821</v>
      </c>
      <c r="C7689" s="15">
        <v>46161</v>
      </c>
      <c r="D7689" s="15">
        <v>46166</v>
      </c>
      <c r="E7689" s="10" t="s">
        <v>44</v>
      </c>
      <c r="F7689" s="10" t="s">
        <v>1964</v>
      </c>
      <c r="G7689" s="10" t="s">
        <v>1965</v>
      </c>
      <c r="H7689" s="10" t="s">
        <v>36</v>
      </c>
      <c r="I7689" s="10" t="s">
        <v>23</v>
      </c>
      <c r="J7689" s="10" t="s">
        <v>1966</v>
      </c>
      <c r="K7689" s="10" t="s">
        <v>238</v>
      </c>
      <c r="L7689" s="10">
        <v>10550</v>
      </c>
      <c r="M7689" s="10" t="s">
        <v>133</v>
      </c>
      <c r="N7689" s="10" t="str">
        <f>_xlfn.XLOOKUP($M:$M,People!$B:$B,People!A:A)</f>
        <v>Chuck Magee</v>
      </c>
      <c r="O7689" s="10" t="s">
        <v>1967</v>
      </c>
      <c r="P7689" s="10" t="str">
        <f>VLOOKUP(O7689,Products!$A:$E,3,FALSE)</f>
        <v>Logitech</v>
      </c>
      <c r="Q7689" s="31">
        <f>INDEX(Products!$E:$E,MATCH(O7689,Products!$A:$A,0))</f>
        <v>0.33</v>
      </c>
      <c r="R7689" s="10" t="s">
        <v>41</v>
      </c>
      <c r="S7689" s="10" t="s">
        <v>71</v>
      </c>
      <c r="T7689" s="10" t="s">
        <v>1968</v>
      </c>
      <c r="U7689" s="12">
        <v>281.34000000000003</v>
      </c>
      <c r="V7689" s="12">
        <v>6</v>
      </c>
      <c r="W7689" s="12">
        <v>0</v>
      </c>
      <c r="X7689" s="12">
        <v>109.72260000000001</v>
      </c>
    </row>
    <row r="7690" spans="1:24" ht="14" x14ac:dyDescent="0.3">
      <c r="A7690" s="9">
        <v>7685</v>
      </c>
      <c r="B7690" s="14" t="s">
        <v>9822</v>
      </c>
      <c r="C7690" s="15">
        <v>46161</v>
      </c>
      <c r="D7690" s="15">
        <v>46165</v>
      </c>
      <c r="E7690" s="10" t="s">
        <v>44</v>
      </c>
      <c r="F7690" s="10" t="s">
        <v>1784</v>
      </c>
      <c r="G7690" s="10" t="s">
        <v>1785</v>
      </c>
      <c r="H7690" s="10" t="s">
        <v>22</v>
      </c>
      <c r="I7690" s="10" t="s">
        <v>23</v>
      </c>
      <c r="J7690" s="10" t="s">
        <v>86</v>
      </c>
      <c r="K7690" s="10" t="s">
        <v>87</v>
      </c>
      <c r="L7690" s="10">
        <v>98115</v>
      </c>
      <c r="M7690" s="10" t="s">
        <v>39</v>
      </c>
      <c r="N7690" s="10" t="str">
        <f>_xlfn.XLOOKUP($M:$M,People!$B:$B,People!A:A)</f>
        <v>Sadie Pawthorne</v>
      </c>
      <c r="O7690" s="10" t="s">
        <v>1786</v>
      </c>
      <c r="P7690" s="10" t="str">
        <f>VLOOKUP(O7690,Products!$A:$E,3,FALSE)</f>
        <v>Samsung</v>
      </c>
      <c r="Q7690" s="31">
        <f>INDEX(Products!$E:$E,MATCH(O7690,Products!$A:$A,0))</f>
        <v>0.28999999999999998</v>
      </c>
      <c r="R7690" s="10" t="s">
        <v>41</v>
      </c>
      <c r="S7690" s="10" t="s">
        <v>71</v>
      </c>
      <c r="T7690" s="10" t="s">
        <v>1787</v>
      </c>
      <c r="U7690" s="12">
        <v>97.16</v>
      </c>
      <c r="V7690" s="12">
        <v>2</v>
      </c>
      <c r="W7690" s="12">
        <v>0</v>
      </c>
      <c r="X7690" s="12">
        <v>28.176399999999987</v>
      </c>
    </row>
    <row r="7691" spans="1:24" ht="14" x14ac:dyDescent="0.3">
      <c r="A7691" s="9">
        <v>7686</v>
      </c>
      <c r="B7691" s="14" t="s">
        <v>9820</v>
      </c>
      <c r="C7691" s="15">
        <v>46161</v>
      </c>
      <c r="D7691" s="15">
        <v>46163</v>
      </c>
      <c r="E7691" s="10" t="s">
        <v>19</v>
      </c>
      <c r="F7691" s="10" t="s">
        <v>4187</v>
      </c>
      <c r="G7691" s="10" t="s">
        <v>4188</v>
      </c>
      <c r="H7691" s="10" t="s">
        <v>92</v>
      </c>
      <c r="I7691" s="10" t="s">
        <v>23</v>
      </c>
      <c r="J7691" s="10" t="s">
        <v>114</v>
      </c>
      <c r="K7691" s="10" t="s">
        <v>38</v>
      </c>
      <c r="L7691" s="10">
        <v>94109</v>
      </c>
      <c r="M7691" s="10" t="s">
        <v>39</v>
      </c>
      <c r="N7691" s="10" t="str">
        <f>_xlfn.XLOOKUP($M:$M,People!$B:$B,People!A:A)</f>
        <v>Sadie Pawthorne</v>
      </c>
      <c r="O7691" s="10" t="s">
        <v>1076</v>
      </c>
      <c r="P7691" s="10" t="str">
        <f>VLOOKUP(O7691,Products!$A:$E,3,FALSE)</f>
        <v>Office Depot</v>
      </c>
      <c r="Q7691" s="31">
        <f>INDEX(Products!$E:$E,MATCH(O7691,Products!$A:$A,0))</f>
        <v>0.26</v>
      </c>
      <c r="R7691" s="10" t="s">
        <v>41</v>
      </c>
      <c r="S7691" s="10" t="s">
        <v>61</v>
      </c>
      <c r="T7691" s="10" t="s">
        <v>1077</v>
      </c>
      <c r="U7691" s="12">
        <v>5.58</v>
      </c>
      <c r="V7691" s="12">
        <v>1</v>
      </c>
      <c r="W7691" s="12">
        <v>0</v>
      </c>
      <c r="X7691" s="12">
        <v>1.3949999999999996</v>
      </c>
    </row>
    <row r="7692" spans="1:24" ht="14" x14ac:dyDescent="0.3">
      <c r="A7692" s="9">
        <v>7687</v>
      </c>
      <c r="B7692" s="14" t="s">
        <v>9820</v>
      </c>
      <c r="C7692" s="15">
        <v>46161</v>
      </c>
      <c r="D7692" s="15">
        <v>46163</v>
      </c>
      <c r="E7692" s="10" t="s">
        <v>19</v>
      </c>
      <c r="F7692" s="10" t="s">
        <v>4187</v>
      </c>
      <c r="G7692" s="10" t="s">
        <v>4188</v>
      </c>
      <c r="H7692" s="10" t="s">
        <v>92</v>
      </c>
      <c r="I7692" s="10" t="s">
        <v>23</v>
      </c>
      <c r="J7692" s="10" t="s">
        <v>114</v>
      </c>
      <c r="K7692" s="10" t="s">
        <v>38</v>
      </c>
      <c r="L7692" s="10">
        <v>94109</v>
      </c>
      <c r="M7692" s="10" t="s">
        <v>39</v>
      </c>
      <c r="N7692" s="10" t="str">
        <f>_xlfn.XLOOKUP($M:$M,People!$B:$B,People!A:A)</f>
        <v>Sadie Pawthorne</v>
      </c>
      <c r="O7692" s="10" t="s">
        <v>3378</v>
      </c>
      <c r="P7692" s="10" t="str">
        <f>VLOOKUP(O7692,Products!$A:$E,3,FALSE)</f>
        <v>Dell</v>
      </c>
      <c r="Q7692" s="31">
        <f>INDEX(Products!$E:$E,MATCH(O7692,Products!$A:$A,0))</f>
        <v>0.38</v>
      </c>
      <c r="R7692" s="10" t="s">
        <v>41</v>
      </c>
      <c r="S7692" s="10" t="s">
        <v>61</v>
      </c>
      <c r="T7692" s="10" t="s">
        <v>3379</v>
      </c>
      <c r="U7692" s="12">
        <v>3.52</v>
      </c>
      <c r="V7692" s="12">
        <v>2</v>
      </c>
      <c r="W7692" s="12">
        <v>0</v>
      </c>
      <c r="X7692" s="12">
        <v>1.0207999999999999</v>
      </c>
    </row>
    <row r="7693" spans="1:24" ht="14" x14ac:dyDescent="0.3">
      <c r="A7693" s="9">
        <v>7688</v>
      </c>
      <c r="B7693" s="14" t="s">
        <v>9823</v>
      </c>
      <c r="C7693" s="15">
        <v>46161</v>
      </c>
      <c r="D7693" s="15">
        <v>46165</v>
      </c>
      <c r="E7693" s="10" t="s">
        <v>44</v>
      </c>
      <c r="F7693" s="10" t="s">
        <v>3710</v>
      </c>
      <c r="G7693" s="10" t="s">
        <v>3711</v>
      </c>
      <c r="H7693" s="10" t="s">
        <v>36</v>
      </c>
      <c r="I7693" s="10" t="s">
        <v>23</v>
      </c>
      <c r="J7693" s="10" t="s">
        <v>1457</v>
      </c>
      <c r="K7693" s="10" t="s">
        <v>318</v>
      </c>
      <c r="L7693" s="10">
        <v>35810</v>
      </c>
      <c r="M7693" s="10" t="s">
        <v>26</v>
      </c>
      <c r="N7693" s="10" t="str">
        <f>_xlfn.XLOOKUP($M:$M,People!$B:$B,People!A:A)</f>
        <v>Fred Suzuki</v>
      </c>
      <c r="O7693" s="10" t="s">
        <v>4824</v>
      </c>
      <c r="P7693" s="10" t="str">
        <f>VLOOKUP(O7693,Products!$A:$E,3,FALSE)</f>
        <v>Canon</v>
      </c>
      <c r="Q7693" s="31">
        <f>INDEX(Products!$E:$E,MATCH(O7693,Products!$A:$A,0))</f>
        <v>0.38</v>
      </c>
      <c r="R7693" s="10" t="s">
        <v>41</v>
      </c>
      <c r="S7693" s="10" t="s">
        <v>68</v>
      </c>
      <c r="T7693" s="10" t="s">
        <v>4825</v>
      </c>
      <c r="U7693" s="12">
        <v>26.16</v>
      </c>
      <c r="V7693" s="12">
        <v>4</v>
      </c>
      <c r="W7693" s="12">
        <v>0</v>
      </c>
      <c r="X7693" s="12">
        <v>12.8184</v>
      </c>
    </row>
    <row r="7694" spans="1:24" ht="14" x14ac:dyDescent="0.3">
      <c r="A7694" s="9">
        <v>7689</v>
      </c>
      <c r="B7694" s="14" t="s">
        <v>9824</v>
      </c>
      <c r="C7694" s="15">
        <v>46161</v>
      </c>
      <c r="D7694" s="15">
        <v>46166</v>
      </c>
      <c r="E7694" s="10" t="s">
        <v>44</v>
      </c>
      <c r="F7694" s="10" t="s">
        <v>1451</v>
      </c>
      <c r="G7694" s="10" t="s">
        <v>1452</v>
      </c>
      <c r="H7694" s="10" t="s">
        <v>22</v>
      </c>
      <c r="I7694" s="10" t="s">
        <v>23</v>
      </c>
      <c r="J7694" s="10" t="s">
        <v>554</v>
      </c>
      <c r="K7694" s="10" t="s">
        <v>38</v>
      </c>
      <c r="L7694" s="10">
        <v>95123</v>
      </c>
      <c r="M7694" s="10" t="s">
        <v>39</v>
      </c>
      <c r="N7694" s="10" t="str">
        <f>_xlfn.XLOOKUP($M:$M,People!$B:$B,People!A:A)</f>
        <v>Sadie Pawthorne</v>
      </c>
      <c r="O7694" s="10" t="s">
        <v>3850</v>
      </c>
      <c r="P7694" s="10" t="str">
        <f>VLOOKUP(O7694,Products!$A:$E,3,FALSE)</f>
        <v>Avery</v>
      </c>
      <c r="Q7694" s="31">
        <f>INDEX(Products!$E:$E,MATCH(O7694,Products!$A:$A,0))</f>
        <v>0.25</v>
      </c>
      <c r="R7694" s="10" t="s">
        <v>41</v>
      </c>
      <c r="S7694" s="10" t="s">
        <v>68</v>
      </c>
      <c r="T7694" s="10" t="s">
        <v>3851</v>
      </c>
      <c r="U7694" s="12">
        <v>133.12</v>
      </c>
      <c r="V7694" s="12">
        <v>5</v>
      </c>
      <c r="W7694" s="12">
        <v>0.2</v>
      </c>
      <c r="X7694" s="12">
        <v>49.92</v>
      </c>
    </row>
    <row r="7695" spans="1:24" ht="14" x14ac:dyDescent="0.3">
      <c r="A7695" s="9">
        <v>7690</v>
      </c>
      <c r="B7695" s="14" t="s">
        <v>9825</v>
      </c>
      <c r="C7695" s="15">
        <v>46161</v>
      </c>
      <c r="D7695" s="15">
        <v>46167</v>
      </c>
      <c r="E7695" s="10" t="s">
        <v>44</v>
      </c>
      <c r="F7695" s="10" t="s">
        <v>4463</v>
      </c>
      <c r="G7695" s="10" t="s">
        <v>4464</v>
      </c>
      <c r="H7695" s="10" t="s">
        <v>22</v>
      </c>
      <c r="I7695" s="10" t="s">
        <v>23</v>
      </c>
      <c r="J7695" s="10" t="s">
        <v>3542</v>
      </c>
      <c r="K7695" s="10" t="s">
        <v>94</v>
      </c>
      <c r="L7695" s="10">
        <v>75023</v>
      </c>
      <c r="M7695" s="10" t="s">
        <v>95</v>
      </c>
      <c r="N7695" s="10" t="str">
        <f>_xlfn.XLOOKUP($M:$M,People!$B:$B,People!A:A)</f>
        <v>Roxanne Rodriguez</v>
      </c>
      <c r="O7695" s="10" t="s">
        <v>5477</v>
      </c>
      <c r="P7695" s="10" t="str">
        <f>VLOOKUP(O7695,Products!$A:$E,3,FALSE)</f>
        <v>HP</v>
      </c>
      <c r="Q7695" s="31">
        <f>INDEX(Products!$E:$E,MATCH(O7695,Products!$A:$A,0))</f>
        <v>0.25</v>
      </c>
      <c r="R7695" s="10" t="s">
        <v>41</v>
      </c>
      <c r="S7695" s="10" t="s">
        <v>42</v>
      </c>
      <c r="T7695" s="10" t="s">
        <v>5478</v>
      </c>
      <c r="U7695" s="12">
        <v>13.216000000000001</v>
      </c>
      <c r="V7695" s="12">
        <v>4</v>
      </c>
      <c r="W7695" s="12">
        <v>0.2</v>
      </c>
      <c r="X7695" s="12">
        <v>4.2951999999999995</v>
      </c>
    </row>
    <row r="7696" spans="1:24" ht="14" x14ac:dyDescent="0.3">
      <c r="A7696" s="9">
        <v>7691</v>
      </c>
      <c r="B7696" s="14" t="s">
        <v>9818</v>
      </c>
      <c r="C7696" s="15">
        <v>46161</v>
      </c>
      <c r="D7696" s="15">
        <v>46165</v>
      </c>
      <c r="E7696" s="10" t="s">
        <v>44</v>
      </c>
      <c r="F7696" s="10" t="s">
        <v>4319</v>
      </c>
      <c r="G7696" s="10" t="s">
        <v>4320</v>
      </c>
      <c r="H7696" s="10" t="s">
        <v>22</v>
      </c>
      <c r="I7696" s="10" t="s">
        <v>23</v>
      </c>
      <c r="J7696" s="10" t="s">
        <v>1504</v>
      </c>
      <c r="K7696" s="10" t="s">
        <v>1109</v>
      </c>
      <c r="L7696" s="10">
        <v>30318</v>
      </c>
      <c r="M7696" s="10" t="s">
        <v>26</v>
      </c>
      <c r="N7696" s="10" t="str">
        <f>_xlfn.XLOOKUP($M:$M,People!$B:$B,People!A:A)</f>
        <v>Fred Suzuki</v>
      </c>
      <c r="O7696" s="10" t="s">
        <v>2740</v>
      </c>
      <c r="P7696" s="10" t="str">
        <f>VLOOKUP(O7696,Products!$A:$E,3,FALSE)</f>
        <v>Dell</v>
      </c>
      <c r="Q7696" s="31">
        <f>INDEX(Products!$E:$E,MATCH(O7696,Products!$A:$A,0))</f>
        <v>0.36</v>
      </c>
      <c r="R7696" s="10" t="s">
        <v>41</v>
      </c>
      <c r="S7696" s="10" t="s">
        <v>82</v>
      </c>
      <c r="T7696" s="10" t="s">
        <v>2741</v>
      </c>
      <c r="U7696" s="12">
        <v>286.93</v>
      </c>
      <c r="V7696" s="12">
        <v>7</v>
      </c>
      <c r="W7696" s="12">
        <v>0</v>
      </c>
      <c r="X7696" s="12">
        <v>140.59569999999999</v>
      </c>
    </row>
    <row r="7697" spans="1:24" ht="14" x14ac:dyDescent="0.3">
      <c r="A7697" s="9">
        <v>7692</v>
      </c>
      <c r="B7697" s="14" t="s">
        <v>9819</v>
      </c>
      <c r="C7697" s="15">
        <v>46161</v>
      </c>
      <c r="D7697" s="15">
        <v>46166</v>
      </c>
      <c r="E7697" s="10" t="s">
        <v>19</v>
      </c>
      <c r="F7697" s="10" t="s">
        <v>2385</v>
      </c>
      <c r="G7697" s="10" t="s">
        <v>2386</v>
      </c>
      <c r="H7697" s="10" t="s">
        <v>36</v>
      </c>
      <c r="I7697" s="10" t="s">
        <v>23</v>
      </c>
      <c r="J7697" s="10" t="s">
        <v>4071</v>
      </c>
      <c r="K7697" s="10" t="s">
        <v>298</v>
      </c>
      <c r="L7697" s="10">
        <v>37918</v>
      </c>
      <c r="M7697" s="10" t="s">
        <v>26</v>
      </c>
      <c r="N7697" s="10" t="str">
        <f>_xlfn.XLOOKUP($M:$M,People!$B:$B,People!A:A)</f>
        <v>Fred Suzuki</v>
      </c>
      <c r="O7697" s="10" t="s">
        <v>3417</v>
      </c>
      <c r="P7697" s="10" t="str">
        <f>VLOOKUP(O7697,Products!$A:$E,3,FALSE)</f>
        <v>Logitech</v>
      </c>
      <c r="Q7697" s="31">
        <f>INDEX(Products!$E:$E,MATCH(O7697,Products!$A:$A,0))</f>
        <v>0.39</v>
      </c>
      <c r="R7697" s="10" t="s">
        <v>41</v>
      </c>
      <c r="S7697" s="10" t="s">
        <v>82</v>
      </c>
      <c r="T7697" s="10" t="s">
        <v>3418</v>
      </c>
      <c r="U7697" s="12">
        <v>27.888000000000002</v>
      </c>
      <c r="V7697" s="12">
        <v>7</v>
      </c>
      <c r="W7697" s="12">
        <v>0.2</v>
      </c>
      <c r="X7697" s="12">
        <v>10.109400000000001</v>
      </c>
    </row>
    <row r="7698" spans="1:24" ht="14" x14ac:dyDescent="0.3">
      <c r="A7698" s="9">
        <v>7693</v>
      </c>
      <c r="B7698" s="14" t="s">
        <v>9826</v>
      </c>
      <c r="C7698" s="15">
        <v>46161</v>
      </c>
      <c r="D7698" s="15">
        <v>46161</v>
      </c>
      <c r="E7698" s="10" t="s">
        <v>1124</v>
      </c>
      <c r="F7698" s="10" t="s">
        <v>3772</v>
      </c>
      <c r="G7698" s="10" t="s">
        <v>3773</v>
      </c>
      <c r="H7698" s="10" t="s">
        <v>22</v>
      </c>
      <c r="I7698" s="10" t="s">
        <v>23</v>
      </c>
      <c r="J7698" s="10" t="s">
        <v>1504</v>
      </c>
      <c r="K7698" s="10" t="s">
        <v>1109</v>
      </c>
      <c r="L7698" s="10">
        <v>30318</v>
      </c>
      <c r="M7698" s="10" t="s">
        <v>26</v>
      </c>
      <c r="N7698" s="10" t="str">
        <f>_xlfn.XLOOKUP($M:$M,People!$B:$B,People!A:A)</f>
        <v>Fred Suzuki</v>
      </c>
      <c r="O7698" s="10" t="s">
        <v>3742</v>
      </c>
      <c r="P7698" s="10" t="str">
        <f>VLOOKUP(O7698,Products!$A:$E,3,FALSE)</f>
        <v>Logitech</v>
      </c>
      <c r="Q7698" s="31">
        <f>INDEX(Products!$E:$E,MATCH(O7698,Products!$A:$A,0))</f>
        <v>0.28999999999999998</v>
      </c>
      <c r="R7698" s="10" t="s">
        <v>41</v>
      </c>
      <c r="S7698" s="10" t="s">
        <v>82</v>
      </c>
      <c r="T7698" s="10" t="s">
        <v>3743</v>
      </c>
      <c r="U7698" s="12">
        <v>195.64</v>
      </c>
      <c r="V7698" s="12">
        <v>4</v>
      </c>
      <c r="W7698" s="12">
        <v>0</v>
      </c>
      <c r="X7698" s="12">
        <v>91.950799999999987</v>
      </c>
    </row>
    <row r="7699" spans="1:24" ht="14" x14ac:dyDescent="0.3">
      <c r="A7699" s="9">
        <v>7694</v>
      </c>
      <c r="B7699" s="14" t="s">
        <v>9827</v>
      </c>
      <c r="C7699" s="15">
        <v>46161</v>
      </c>
      <c r="D7699" s="15">
        <v>46165</v>
      </c>
      <c r="E7699" s="10" t="s">
        <v>44</v>
      </c>
      <c r="F7699" s="10" t="s">
        <v>4170</v>
      </c>
      <c r="G7699" s="10" t="s">
        <v>4171</v>
      </c>
      <c r="H7699" s="10" t="s">
        <v>36</v>
      </c>
      <c r="I7699" s="10" t="s">
        <v>23</v>
      </c>
      <c r="J7699" s="10" t="s">
        <v>2602</v>
      </c>
      <c r="K7699" s="10" t="s">
        <v>189</v>
      </c>
      <c r="L7699" s="10">
        <v>61107</v>
      </c>
      <c r="M7699" s="10" t="s">
        <v>95</v>
      </c>
      <c r="N7699" s="10" t="str">
        <f>_xlfn.XLOOKUP($M:$M,People!$B:$B,People!A:A)</f>
        <v>Roxanne Rodriguez</v>
      </c>
      <c r="O7699" s="10" t="s">
        <v>5085</v>
      </c>
      <c r="P7699" s="10" t="str">
        <f>VLOOKUP(O7699,Products!$A:$E,3,FALSE)</f>
        <v>Avery</v>
      </c>
      <c r="Q7699" s="31">
        <f>INDEX(Products!$E:$E,MATCH(O7699,Products!$A:$A,0))</f>
        <v>0.27</v>
      </c>
      <c r="R7699" s="10" t="s">
        <v>41</v>
      </c>
      <c r="S7699" s="10" t="s">
        <v>82</v>
      </c>
      <c r="T7699" s="10" t="s">
        <v>5086</v>
      </c>
      <c r="U7699" s="12">
        <v>38.016000000000005</v>
      </c>
      <c r="V7699" s="12">
        <v>6</v>
      </c>
      <c r="W7699" s="12">
        <v>0.2</v>
      </c>
      <c r="X7699" s="12">
        <v>13.780799999999996</v>
      </c>
    </row>
    <row r="7700" spans="1:24" ht="14" x14ac:dyDescent="0.3">
      <c r="A7700" s="9">
        <v>7695</v>
      </c>
      <c r="B7700" s="14" t="s">
        <v>9820</v>
      </c>
      <c r="C7700" s="15">
        <v>46161</v>
      </c>
      <c r="D7700" s="15">
        <v>46163</v>
      </c>
      <c r="E7700" s="10" t="s">
        <v>19</v>
      </c>
      <c r="F7700" s="10" t="s">
        <v>4187</v>
      </c>
      <c r="G7700" s="10" t="s">
        <v>4188</v>
      </c>
      <c r="H7700" s="10" t="s">
        <v>92</v>
      </c>
      <c r="I7700" s="10" t="s">
        <v>23</v>
      </c>
      <c r="J7700" s="10" t="s">
        <v>114</v>
      </c>
      <c r="K7700" s="10" t="s">
        <v>38</v>
      </c>
      <c r="L7700" s="10">
        <v>94109</v>
      </c>
      <c r="M7700" s="10" t="s">
        <v>39</v>
      </c>
      <c r="N7700" s="10" t="str">
        <f>_xlfn.XLOOKUP($M:$M,People!$B:$B,People!A:A)</f>
        <v>Sadie Pawthorne</v>
      </c>
      <c r="O7700" s="10" t="s">
        <v>1601</v>
      </c>
      <c r="P7700" s="10" t="str">
        <f>VLOOKUP(O7700,Products!$A:$E,3,FALSE)</f>
        <v>3M</v>
      </c>
      <c r="Q7700" s="31">
        <f>INDEX(Products!$E:$E,MATCH(O7700,Products!$A:$A,0))</f>
        <v>0.3</v>
      </c>
      <c r="R7700" s="10" t="s">
        <v>64</v>
      </c>
      <c r="S7700" s="10" t="s">
        <v>144</v>
      </c>
      <c r="T7700" s="10" t="s">
        <v>1602</v>
      </c>
      <c r="U7700" s="12">
        <v>36.32</v>
      </c>
      <c r="V7700" s="12">
        <v>1</v>
      </c>
      <c r="W7700" s="12">
        <v>0</v>
      </c>
      <c r="X7700" s="12">
        <v>10.895999999999997</v>
      </c>
    </row>
    <row r="7701" spans="1:24" ht="14" x14ac:dyDescent="0.3">
      <c r="A7701" s="9">
        <v>7696</v>
      </c>
      <c r="B7701" s="14" t="s">
        <v>9821</v>
      </c>
      <c r="C7701" s="15">
        <v>46161</v>
      </c>
      <c r="D7701" s="15">
        <v>46166</v>
      </c>
      <c r="E7701" s="10" t="s">
        <v>44</v>
      </c>
      <c r="F7701" s="10" t="s">
        <v>1964</v>
      </c>
      <c r="G7701" s="10" t="s">
        <v>1965</v>
      </c>
      <c r="H7701" s="10" t="s">
        <v>36</v>
      </c>
      <c r="I7701" s="10" t="s">
        <v>23</v>
      </c>
      <c r="J7701" s="10" t="s">
        <v>1966</v>
      </c>
      <c r="K7701" s="10" t="s">
        <v>238</v>
      </c>
      <c r="L7701" s="10">
        <v>10550</v>
      </c>
      <c r="M7701" s="10" t="s">
        <v>133</v>
      </c>
      <c r="N7701" s="10" t="str">
        <f>_xlfn.XLOOKUP($M:$M,People!$B:$B,People!A:A)</f>
        <v>Chuck Magee</v>
      </c>
      <c r="O7701" s="10" t="s">
        <v>1969</v>
      </c>
      <c r="P7701" s="10" t="str">
        <f>VLOOKUP(O7701,Products!$A:$E,3,FALSE)</f>
        <v>Canon</v>
      </c>
      <c r="Q7701" s="31">
        <f>INDEX(Products!$E:$E,MATCH(O7701,Products!$A:$A,0))</f>
        <v>0.3</v>
      </c>
      <c r="R7701" s="10" t="s">
        <v>64</v>
      </c>
      <c r="S7701" s="10" t="s">
        <v>144</v>
      </c>
      <c r="T7701" s="10" t="s">
        <v>1970</v>
      </c>
      <c r="U7701" s="12">
        <v>299.96999999999997</v>
      </c>
      <c r="V7701" s="12">
        <v>3</v>
      </c>
      <c r="W7701" s="12">
        <v>0</v>
      </c>
      <c r="X7701" s="12">
        <v>113.98860000000001</v>
      </c>
    </row>
    <row r="7702" spans="1:24" ht="14" x14ac:dyDescent="0.3">
      <c r="A7702" s="9">
        <v>7697</v>
      </c>
      <c r="B7702" s="14" t="s">
        <v>9818</v>
      </c>
      <c r="C7702" s="15">
        <v>46161</v>
      </c>
      <c r="D7702" s="15">
        <v>46165</v>
      </c>
      <c r="E7702" s="10" t="s">
        <v>44</v>
      </c>
      <c r="F7702" s="10" t="s">
        <v>4319</v>
      </c>
      <c r="G7702" s="10" t="s">
        <v>4320</v>
      </c>
      <c r="H7702" s="10" t="s">
        <v>22</v>
      </c>
      <c r="I7702" s="10" t="s">
        <v>23</v>
      </c>
      <c r="J7702" s="10" t="s">
        <v>1504</v>
      </c>
      <c r="K7702" s="10" t="s">
        <v>1109</v>
      </c>
      <c r="L7702" s="10">
        <v>30318</v>
      </c>
      <c r="M7702" s="10" t="s">
        <v>26</v>
      </c>
      <c r="N7702" s="10" t="str">
        <f>_xlfn.XLOOKUP($M:$M,People!$B:$B,People!A:A)</f>
        <v>Fred Suzuki</v>
      </c>
      <c r="O7702" s="10" t="s">
        <v>2186</v>
      </c>
      <c r="P7702" s="10" t="str">
        <f>VLOOKUP(O7702,Products!$A:$E,3,FALSE)</f>
        <v>3M</v>
      </c>
      <c r="Q7702" s="31">
        <f>INDEX(Products!$E:$E,MATCH(O7702,Products!$A:$A,0))</f>
        <v>0.32</v>
      </c>
      <c r="R7702" s="10" t="s">
        <v>64</v>
      </c>
      <c r="S7702" s="10" t="s">
        <v>144</v>
      </c>
      <c r="T7702" s="10" t="s">
        <v>2187</v>
      </c>
      <c r="U7702" s="12">
        <v>67.8</v>
      </c>
      <c r="V7702" s="12">
        <v>4</v>
      </c>
      <c r="W7702" s="12">
        <v>0</v>
      </c>
      <c r="X7702" s="12">
        <v>4.0679999999999978</v>
      </c>
    </row>
    <row r="7703" spans="1:24" ht="14" x14ac:dyDescent="0.3">
      <c r="A7703" s="9">
        <v>7698</v>
      </c>
      <c r="B7703" s="14" t="s">
        <v>9821</v>
      </c>
      <c r="C7703" s="15">
        <v>46161</v>
      </c>
      <c r="D7703" s="15">
        <v>46166</v>
      </c>
      <c r="E7703" s="10" t="s">
        <v>44</v>
      </c>
      <c r="F7703" s="10" t="s">
        <v>1964</v>
      </c>
      <c r="G7703" s="10" t="s">
        <v>1965</v>
      </c>
      <c r="H7703" s="10" t="s">
        <v>36</v>
      </c>
      <c r="I7703" s="10" t="s">
        <v>23</v>
      </c>
      <c r="J7703" s="10" t="s">
        <v>1966</v>
      </c>
      <c r="K7703" s="10" t="s">
        <v>238</v>
      </c>
      <c r="L7703" s="10">
        <v>10550</v>
      </c>
      <c r="M7703" s="10" t="s">
        <v>133</v>
      </c>
      <c r="N7703" s="10" t="str">
        <f>_xlfn.XLOOKUP($M:$M,People!$B:$B,People!A:A)</f>
        <v>Chuck Magee</v>
      </c>
      <c r="O7703" s="10" t="s">
        <v>1201</v>
      </c>
      <c r="P7703" s="10" t="str">
        <f>VLOOKUP(O7703,Products!$A:$E,3,FALSE)</f>
        <v>IKEA</v>
      </c>
      <c r="Q7703" s="31">
        <f>INDEX(Products!$E:$E,MATCH(O7703,Products!$A:$A,0))</f>
        <v>0.32</v>
      </c>
      <c r="R7703" s="10" t="s">
        <v>64</v>
      </c>
      <c r="S7703" s="10" t="s">
        <v>65</v>
      </c>
      <c r="T7703" s="10" t="s">
        <v>1202</v>
      </c>
      <c r="U7703" s="12">
        <v>307.98</v>
      </c>
      <c r="V7703" s="12">
        <v>2</v>
      </c>
      <c r="W7703" s="12">
        <v>0</v>
      </c>
      <c r="X7703" s="12">
        <v>89.314199999999971</v>
      </c>
    </row>
    <row r="7704" spans="1:24" ht="14" x14ac:dyDescent="0.3">
      <c r="A7704" s="9">
        <v>7699</v>
      </c>
      <c r="B7704" s="14" t="s">
        <v>9825</v>
      </c>
      <c r="C7704" s="15">
        <v>46161</v>
      </c>
      <c r="D7704" s="15">
        <v>46167</v>
      </c>
      <c r="E7704" s="10" t="s">
        <v>44</v>
      </c>
      <c r="F7704" s="10" t="s">
        <v>4463</v>
      </c>
      <c r="G7704" s="10" t="s">
        <v>4464</v>
      </c>
      <c r="H7704" s="10" t="s">
        <v>22</v>
      </c>
      <c r="I7704" s="10" t="s">
        <v>23</v>
      </c>
      <c r="J7704" s="10" t="s">
        <v>3542</v>
      </c>
      <c r="K7704" s="10" t="s">
        <v>94</v>
      </c>
      <c r="L7704" s="10">
        <v>75023</v>
      </c>
      <c r="M7704" s="10" t="s">
        <v>95</v>
      </c>
      <c r="N7704" s="10" t="str">
        <f>_xlfn.XLOOKUP($M:$M,People!$B:$B,People!A:A)</f>
        <v>Roxanne Rodriguez</v>
      </c>
      <c r="O7704" s="10" t="s">
        <v>3884</v>
      </c>
      <c r="P7704" s="10" t="str">
        <f>VLOOKUP(O7704,Products!$A:$E,3,FALSE)</f>
        <v>Canon</v>
      </c>
      <c r="Q7704" s="31">
        <f>INDEX(Products!$E:$E,MATCH(O7704,Products!$A:$A,0))</f>
        <v>0.32</v>
      </c>
      <c r="R7704" s="10" t="s">
        <v>64</v>
      </c>
      <c r="S7704" s="10" t="s">
        <v>65</v>
      </c>
      <c r="T7704" s="10" t="s">
        <v>3885</v>
      </c>
      <c r="U7704" s="12">
        <v>95.992000000000004</v>
      </c>
      <c r="V7704" s="12">
        <v>1</v>
      </c>
      <c r="W7704" s="12">
        <v>0.2</v>
      </c>
      <c r="X7704" s="12">
        <v>9.5991999999999997</v>
      </c>
    </row>
    <row r="7705" spans="1:24" ht="14" x14ac:dyDescent="0.3">
      <c r="A7705" s="9">
        <v>7700</v>
      </c>
      <c r="B7705" s="14" t="s">
        <v>9818</v>
      </c>
      <c r="C7705" s="15">
        <v>46161</v>
      </c>
      <c r="D7705" s="15">
        <v>46165</v>
      </c>
      <c r="E7705" s="10" t="s">
        <v>44</v>
      </c>
      <c r="F7705" s="10" t="s">
        <v>4319</v>
      </c>
      <c r="G7705" s="10" t="s">
        <v>4320</v>
      </c>
      <c r="H7705" s="10" t="s">
        <v>22</v>
      </c>
      <c r="I7705" s="10" t="s">
        <v>23</v>
      </c>
      <c r="J7705" s="10" t="s">
        <v>1504</v>
      </c>
      <c r="K7705" s="10" t="s">
        <v>1109</v>
      </c>
      <c r="L7705" s="10">
        <v>30318</v>
      </c>
      <c r="M7705" s="10" t="s">
        <v>26</v>
      </c>
      <c r="N7705" s="10" t="str">
        <f>_xlfn.XLOOKUP($M:$M,People!$B:$B,People!A:A)</f>
        <v>Fred Suzuki</v>
      </c>
      <c r="O7705" s="10" t="s">
        <v>4636</v>
      </c>
      <c r="P7705" s="10" t="str">
        <f>VLOOKUP(O7705,Products!$A:$E,3,FALSE)</f>
        <v>Canon</v>
      </c>
      <c r="Q7705" s="31">
        <f>INDEX(Products!$E:$E,MATCH(O7705,Products!$A:$A,0))</f>
        <v>0.4</v>
      </c>
      <c r="R7705" s="10" t="s">
        <v>64</v>
      </c>
      <c r="S7705" s="10" t="s">
        <v>65</v>
      </c>
      <c r="T7705" s="10" t="s">
        <v>4637</v>
      </c>
      <c r="U7705" s="12">
        <v>377.96999999999997</v>
      </c>
      <c r="V7705" s="12">
        <v>3</v>
      </c>
      <c r="W7705" s="12">
        <v>0</v>
      </c>
      <c r="X7705" s="12">
        <v>98.272200000000012</v>
      </c>
    </row>
    <row r="7706" spans="1:24" ht="14" x14ac:dyDescent="0.3">
      <c r="A7706" s="9">
        <v>7701</v>
      </c>
      <c r="B7706" s="14" t="s">
        <v>9828</v>
      </c>
      <c r="C7706" s="15">
        <v>46162</v>
      </c>
      <c r="D7706" s="15">
        <v>46166</v>
      </c>
      <c r="E7706" s="10" t="s">
        <v>44</v>
      </c>
      <c r="F7706" s="10" t="s">
        <v>1831</v>
      </c>
      <c r="G7706" s="10" t="s">
        <v>1832</v>
      </c>
      <c r="H7706" s="10" t="s">
        <v>92</v>
      </c>
      <c r="I7706" s="10" t="s">
        <v>23</v>
      </c>
      <c r="J7706" s="10" t="s">
        <v>978</v>
      </c>
      <c r="K7706" s="10" t="s">
        <v>38</v>
      </c>
      <c r="L7706" s="10">
        <v>90712</v>
      </c>
      <c r="M7706" s="10" t="s">
        <v>39</v>
      </c>
      <c r="N7706" s="10" t="str">
        <f>_xlfn.XLOOKUP($M:$M,People!$B:$B,People!A:A)</f>
        <v>Sadie Pawthorne</v>
      </c>
      <c r="O7706" s="10" t="s">
        <v>1377</v>
      </c>
      <c r="P7706" s="10" t="str">
        <f>VLOOKUP(O7706,Products!$A:$E,3,FALSE)</f>
        <v>Avery</v>
      </c>
      <c r="Q7706" s="31">
        <f>INDEX(Products!$E:$E,MATCH(O7706,Products!$A:$A,0))</f>
        <v>0.35</v>
      </c>
      <c r="R7706" s="10" t="s">
        <v>28</v>
      </c>
      <c r="S7706" s="10" t="s">
        <v>32</v>
      </c>
      <c r="T7706" s="10" t="s">
        <v>1378</v>
      </c>
      <c r="U7706" s="12">
        <v>518.27200000000005</v>
      </c>
      <c r="V7706" s="12">
        <v>8</v>
      </c>
      <c r="W7706" s="12">
        <v>0.2</v>
      </c>
      <c r="X7706" s="12">
        <v>-97.176000000000073</v>
      </c>
    </row>
    <row r="7707" spans="1:24" ht="14" x14ac:dyDescent="0.3">
      <c r="A7707" s="9">
        <v>7702</v>
      </c>
      <c r="B7707" s="14" t="s">
        <v>9828</v>
      </c>
      <c r="C7707" s="15">
        <v>46162</v>
      </c>
      <c r="D7707" s="15">
        <v>46166</v>
      </c>
      <c r="E7707" s="10" t="s">
        <v>44</v>
      </c>
      <c r="F7707" s="10" t="s">
        <v>1831</v>
      </c>
      <c r="G7707" s="10" t="s">
        <v>1832</v>
      </c>
      <c r="H7707" s="10" t="s">
        <v>92</v>
      </c>
      <c r="I7707" s="10" t="s">
        <v>23</v>
      </c>
      <c r="J7707" s="10" t="s">
        <v>978</v>
      </c>
      <c r="K7707" s="10" t="s">
        <v>38</v>
      </c>
      <c r="L7707" s="10">
        <v>90712</v>
      </c>
      <c r="M7707" s="10" t="s">
        <v>39</v>
      </c>
      <c r="N7707" s="10" t="str">
        <f>_xlfn.XLOOKUP($M:$M,People!$B:$B,People!A:A)</f>
        <v>Sadie Pawthorne</v>
      </c>
      <c r="O7707" s="10" t="s">
        <v>2540</v>
      </c>
      <c r="P7707" s="10" t="str">
        <f>VLOOKUP(O7707,Products!$A:$E,3,FALSE)</f>
        <v>3M</v>
      </c>
      <c r="Q7707" s="31">
        <f>INDEX(Products!$E:$E,MATCH(O7707,Products!$A:$A,0))</f>
        <v>0.34</v>
      </c>
      <c r="R7707" s="10" t="s">
        <v>28</v>
      </c>
      <c r="S7707" s="10" t="s">
        <v>58</v>
      </c>
      <c r="T7707" s="10" t="s">
        <v>2541</v>
      </c>
      <c r="U7707" s="12">
        <v>6.98</v>
      </c>
      <c r="V7707" s="12">
        <v>1</v>
      </c>
      <c r="W7707" s="12">
        <v>0</v>
      </c>
      <c r="X7707" s="12">
        <v>3.3504</v>
      </c>
    </row>
    <row r="7708" spans="1:24" ht="14" x14ac:dyDescent="0.3">
      <c r="A7708" s="9">
        <v>7703</v>
      </c>
      <c r="B7708" s="14" t="s">
        <v>9829</v>
      </c>
      <c r="C7708" s="15">
        <v>46162</v>
      </c>
      <c r="D7708" s="15">
        <v>46168</v>
      </c>
      <c r="E7708" s="10" t="s">
        <v>44</v>
      </c>
      <c r="F7708" s="10" t="s">
        <v>3432</v>
      </c>
      <c r="G7708" s="10" t="s">
        <v>3433</v>
      </c>
      <c r="H7708" s="10" t="s">
        <v>22</v>
      </c>
      <c r="I7708" s="10" t="s">
        <v>23</v>
      </c>
      <c r="J7708" s="10" t="s">
        <v>1212</v>
      </c>
      <c r="K7708" s="10" t="s">
        <v>1213</v>
      </c>
      <c r="L7708" s="10">
        <v>89115</v>
      </c>
      <c r="M7708" s="10" t="s">
        <v>39</v>
      </c>
      <c r="N7708" s="10" t="str">
        <f>_xlfn.XLOOKUP($M:$M,People!$B:$B,People!A:A)</f>
        <v>Sadie Pawthorne</v>
      </c>
      <c r="O7708" s="10" t="s">
        <v>385</v>
      </c>
      <c r="P7708" s="10" t="str">
        <f>VLOOKUP(O7708,Products!$A:$E,3,FALSE)</f>
        <v>Dell</v>
      </c>
      <c r="Q7708" s="31">
        <f>INDEX(Products!$E:$E,MATCH(O7708,Products!$A:$A,0))</f>
        <v>0.4</v>
      </c>
      <c r="R7708" s="10" t="s">
        <v>41</v>
      </c>
      <c r="S7708" s="10" t="s">
        <v>71</v>
      </c>
      <c r="T7708" s="10" t="s">
        <v>386</v>
      </c>
      <c r="U7708" s="12">
        <v>64.900000000000006</v>
      </c>
      <c r="V7708" s="12">
        <v>5</v>
      </c>
      <c r="W7708" s="12">
        <v>0</v>
      </c>
      <c r="X7708" s="12">
        <v>18.820999999999994</v>
      </c>
    </row>
    <row r="7709" spans="1:24" ht="14" x14ac:dyDescent="0.3">
      <c r="A7709" s="9">
        <v>7704</v>
      </c>
      <c r="B7709" s="14" t="s">
        <v>9830</v>
      </c>
      <c r="C7709" s="15">
        <v>46162</v>
      </c>
      <c r="D7709" s="15">
        <v>46164</v>
      </c>
      <c r="E7709" s="10" t="s">
        <v>19</v>
      </c>
      <c r="F7709" s="10" t="s">
        <v>2761</v>
      </c>
      <c r="G7709" s="10" t="s">
        <v>2762</v>
      </c>
      <c r="H7709" s="10" t="s">
        <v>22</v>
      </c>
      <c r="I7709" s="10" t="s">
        <v>23</v>
      </c>
      <c r="J7709" s="10" t="s">
        <v>5283</v>
      </c>
      <c r="K7709" s="10" t="s">
        <v>5284</v>
      </c>
      <c r="L7709" s="10">
        <v>58103</v>
      </c>
      <c r="M7709" s="10" t="s">
        <v>95</v>
      </c>
      <c r="N7709" s="10" t="str">
        <f>_xlfn.XLOOKUP($M:$M,People!$B:$B,People!A:A)</f>
        <v>Roxanne Rodriguez</v>
      </c>
      <c r="O7709" s="10" t="s">
        <v>4939</v>
      </c>
      <c r="P7709" s="10" t="str">
        <f>VLOOKUP(O7709,Products!$A:$E,3,FALSE)</f>
        <v>Dell</v>
      </c>
      <c r="Q7709" s="31">
        <f>INDEX(Products!$E:$E,MATCH(O7709,Products!$A:$A,0))</f>
        <v>0.34</v>
      </c>
      <c r="R7709" s="10" t="s">
        <v>41</v>
      </c>
      <c r="S7709" s="10" t="s">
        <v>61</v>
      </c>
      <c r="T7709" s="10" t="s">
        <v>4940</v>
      </c>
      <c r="U7709" s="12">
        <v>21.5</v>
      </c>
      <c r="V7709" s="12">
        <v>10</v>
      </c>
      <c r="W7709" s="12">
        <v>0</v>
      </c>
      <c r="X7709" s="12">
        <v>7.094999999999998</v>
      </c>
    </row>
    <row r="7710" spans="1:24" ht="14" x14ac:dyDescent="0.3">
      <c r="A7710" s="9">
        <v>7705</v>
      </c>
      <c r="B7710" s="14" t="s">
        <v>9830</v>
      </c>
      <c r="C7710" s="15">
        <v>46162</v>
      </c>
      <c r="D7710" s="15">
        <v>46164</v>
      </c>
      <c r="E7710" s="10" t="s">
        <v>19</v>
      </c>
      <c r="F7710" s="10" t="s">
        <v>2761</v>
      </c>
      <c r="G7710" s="10" t="s">
        <v>2762</v>
      </c>
      <c r="H7710" s="10" t="s">
        <v>22</v>
      </c>
      <c r="I7710" s="10" t="s">
        <v>23</v>
      </c>
      <c r="J7710" s="10" t="s">
        <v>5283</v>
      </c>
      <c r="K7710" s="10" t="s">
        <v>5284</v>
      </c>
      <c r="L7710" s="10">
        <v>58103</v>
      </c>
      <c r="M7710" s="10" t="s">
        <v>95</v>
      </c>
      <c r="N7710" s="10" t="str">
        <f>_xlfn.XLOOKUP($M:$M,People!$B:$B,People!A:A)</f>
        <v>Roxanne Rodriguez</v>
      </c>
      <c r="O7710" s="10" t="s">
        <v>1087</v>
      </c>
      <c r="P7710" s="10" t="str">
        <f>VLOOKUP(O7710,Products!$A:$E,3,FALSE)</f>
        <v>Office Depot</v>
      </c>
      <c r="Q7710" s="31">
        <f>INDEX(Products!$E:$E,MATCH(O7710,Products!$A:$A,0))</f>
        <v>0.38</v>
      </c>
      <c r="R7710" s="10" t="s">
        <v>41</v>
      </c>
      <c r="S7710" s="10" t="s">
        <v>61</v>
      </c>
      <c r="T7710" s="10" t="s">
        <v>1088</v>
      </c>
      <c r="U7710" s="12">
        <v>25.92</v>
      </c>
      <c r="V7710" s="12">
        <v>4</v>
      </c>
      <c r="W7710" s="12">
        <v>0</v>
      </c>
      <c r="X7710" s="12">
        <v>8.2943999999999996</v>
      </c>
    </row>
    <row r="7711" spans="1:24" ht="14" x14ac:dyDescent="0.3">
      <c r="A7711" s="9">
        <v>7706</v>
      </c>
      <c r="B7711" s="14" t="s">
        <v>9830</v>
      </c>
      <c r="C7711" s="15">
        <v>46162</v>
      </c>
      <c r="D7711" s="15">
        <v>46164</v>
      </c>
      <c r="E7711" s="10" t="s">
        <v>19</v>
      </c>
      <c r="F7711" s="10" t="s">
        <v>2761</v>
      </c>
      <c r="G7711" s="10" t="s">
        <v>2762</v>
      </c>
      <c r="H7711" s="10" t="s">
        <v>22</v>
      </c>
      <c r="I7711" s="10" t="s">
        <v>23</v>
      </c>
      <c r="J7711" s="10" t="s">
        <v>5283</v>
      </c>
      <c r="K7711" s="10" t="s">
        <v>5284</v>
      </c>
      <c r="L7711" s="10">
        <v>58103</v>
      </c>
      <c r="M7711" s="10" t="s">
        <v>95</v>
      </c>
      <c r="N7711" s="10" t="str">
        <f>_xlfn.XLOOKUP($M:$M,People!$B:$B,People!A:A)</f>
        <v>Roxanne Rodriguez</v>
      </c>
      <c r="O7711" s="10" t="s">
        <v>1360</v>
      </c>
      <c r="P7711" s="10" t="str">
        <f>VLOOKUP(O7711,Products!$A:$E,3,FALSE)</f>
        <v>Staples</v>
      </c>
      <c r="Q7711" s="31">
        <f>INDEX(Products!$E:$E,MATCH(O7711,Products!$A:$A,0))</f>
        <v>0.28999999999999998</v>
      </c>
      <c r="R7711" s="10" t="s">
        <v>41</v>
      </c>
      <c r="S7711" s="10" t="s">
        <v>61</v>
      </c>
      <c r="T7711" s="10" t="s">
        <v>1361</v>
      </c>
      <c r="U7711" s="12">
        <v>131.94</v>
      </c>
      <c r="V7711" s="12">
        <v>3</v>
      </c>
      <c r="W7711" s="12">
        <v>0</v>
      </c>
      <c r="X7711" s="12">
        <v>35.623800000000003</v>
      </c>
    </row>
    <row r="7712" spans="1:24" ht="14" x14ac:dyDescent="0.3">
      <c r="A7712" s="9">
        <v>7707</v>
      </c>
      <c r="B7712" s="14" t="s">
        <v>9831</v>
      </c>
      <c r="C7712" s="15">
        <v>46162</v>
      </c>
      <c r="D7712" s="15">
        <v>46162</v>
      </c>
      <c r="E7712" s="10" t="s">
        <v>1124</v>
      </c>
      <c r="F7712" s="10" t="s">
        <v>1155</v>
      </c>
      <c r="G7712" s="10" t="s">
        <v>1156</v>
      </c>
      <c r="H7712" s="10" t="s">
        <v>36</v>
      </c>
      <c r="I7712" s="10" t="s">
        <v>23</v>
      </c>
      <c r="J7712" s="10" t="s">
        <v>2040</v>
      </c>
      <c r="K7712" s="10" t="s">
        <v>212</v>
      </c>
      <c r="L7712" s="10">
        <v>48183</v>
      </c>
      <c r="M7712" s="10" t="s">
        <v>95</v>
      </c>
      <c r="N7712" s="10" t="str">
        <f>_xlfn.XLOOKUP($M:$M,People!$B:$B,People!A:A)</f>
        <v>Roxanne Rodriguez</v>
      </c>
      <c r="O7712" s="10" t="s">
        <v>1171</v>
      </c>
      <c r="P7712" s="10" t="str">
        <f>VLOOKUP(O7712,Products!$A:$E,3,FALSE)</f>
        <v>Canon</v>
      </c>
      <c r="Q7712" s="31">
        <f>INDEX(Products!$E:$E,MATCH(O7712,Products!$A:$A,0))</f>
        <v>0.26</v>
      </c>
      <c r="R7712" s="10" t="s">
        <v>41</v>
      </c>
      <c r="S7712" s="10" t="s">
        <v>68</v>
      </c>
      <c r="T7712" s="10" t="s">
        <v>1172</v>
      </c>
      <c r="U7712" s="12">
        <v>41.28</v>
      </c>
      <c r="V7712" s="12">
        <v>2</v>
      </c>
      <c r="W7712" s="12">
        <v>0</v>
      </c>
      <c r="X7712" s="12">
        <v>19.814399999999999</v>
      </c>
    </row>
    <row r="7713" spans="1:24" ht="14" x14ac:dyDescent="0.3">
      <c r="A7713" s="9">
        <v>7708</v>
      </c>
      <c r="B7713" s="14" t="s">
        <v>9829</v>
      </c>
      <c r="C7713" s="15">
        <v>46162</v>
      </c>
      <c r="D7713" s="15">
        <v>46168</v>
      </c>
      <c r="E7713" s="10" t="s">
        <v>44</v>
      </c>
      <c r="F7713" s="10" t="s">
        <v>3432</v>
      </c>
      <c r="G7713" s="10" t="s">
        <v>3433</v>
      </c>
      <c r="H7713" s="10" t="s">
        <v>22</v>
      </c>
      <c r="I7713" s="10" t="s">
        <v>23</v>
      </c>
      <c r="J7713" s="10" t="s">
        <v>1212</v>
      </c>
      <c r="K7713" s="10" t="s">
        <v>1213</v>
      </c>
      <c r="L7713" s="10">
        <v>89115</v>
      </c>
      <c r="M7713" s="10" t="s">
        <v>39</v>
      </c>
      <c r="N7713" s="10" t="str">
        <f>_xlfn.XLOOKUP($M:$M,People!$B:$B,People!A:A)</f>
        <v>Sadie Pawthorne</v>
      </c>
      <c r="O7713" s="10" t="s">
        <v>4814</v>
      </c>
      <c r="P7713" s="10" t="str">
        <f>VLOOKUP(O7713,Products!$A:$E,3,FALSE)</f>
        <v>Canon</v>
      </c>
      <c r="Q7713" s="31">
        <f>INDEX(Products!$E:$E,MATCH(O7713,Products!$A:$A,0))</f>
        <v>0.26</v>
      </c>
      <c r="R7713" s="10" t="s">
        <v>41</v>
      </c>
      <c r="S7713" s="10" t="s">
        <v>68</v>
      </c>
      <c r="T7713" s="10" t="s">
        <v>4815</v>
      </c>
      <c r="U7713" s="12">
        <v>8.2880000000000003</v>
      </c>
      <c r="V7713" s="12">
        <v>2</v>
      </c>
      <c r="W7713" s="12">
        <v>0.2</v>
      </c>
      <c r="X7713" s="12">
        <v>3.0043999999999995</v>
      </c>
    </row>
    <row r="7714" spans="1:24" ht="14" x14ac:dyDescent="0.3">
      <c r="A7714" s="9">
        <v>7709</v>
      </c>
      <c r="B7714" s="14" t="s">
        <v>9830</v>
      </c>
      <c r="C7714" s="15">
        <v>46162</v>
      </c>
      <c r="D7714" s="15">
        <v>46164</v>
      </c>
      <c r="E7714" s="10" t="s">
        <v>19</v>
      </c>
      <c r="F7714" s="10" t="s">
        <v>2761</v>
      </c>
      <c r="G7714" s="10" t="s">
        <v>2762</v>
      </c>
      <c r="H7714" s="10" t="s">
        <v>22</v>
      </c>
      <c r="I7714" s="10" t="s">
        <v>23</v>
      </c>
      <c r="J7714" s="10" t="s">
        <v>5283</v>
      </c>
      <c r="K7714" s="10" t="s">
        <v>5284</v>
      </c>
      <c r="L7714" s="10">
        <v>58103</v>
      </c>
      <c r="M7714" s="10" t="s">
        <v>95</v>
      </c>
      <c r="N7714" s="10" t="str">
        <f>_xlfn.XLOOKUP($M:$M,People!$B:$B,People!A:A)</f>
        <v>Roxanne Rodriguez</v>
      </c>
      <c r="O7714" s="10" t="s">
        <v>3572</v>
      </c>
      <c r="P7714" s="10" t="str">
        <f>VLOOKUP(O7714,Products!$A:$E,3,FALSE)</f>
        <v>3M</v>
      </c>
      <c r="Q7714" s="31">
        <f>INDEX(Products!$E:$E,MATCH(O7714,Products!$A:$A,0))</f>
        <v>0.3</v>
      </c>
      <c r="R7714" s="10" t="s">
        <v>41</v>
      </c>
      <c r="S7714" s="10" t="s">
        <v>240</v>
      </c>
      <c r="T7714" s="10" t="s">
        <v>495</v>
      </c>
      <c r="U7714" s="12">
        <v>7.41</v>
      </c>
      <c r="V7714" s="12">
        <v>3</v>
      </c>
      <c r="W7714" s="12">
        <v>0</v>
      </c>
      <c r="X7714" s="12">
        <v>3.4827000000000004</v>
      </c>
    </row>
    <row r="7715" spans="1:24" ht="14" x14ac:dyDescent="0.3">
      <c r="A7715" s="9">
        <v>7710</v>
      </c>
      <c r="B7715" s="14" t="s">
        <v>9830</v>
      </c>
      <c r="C7715" s="15">
        <v>46162</v>
      </c>
      <c r="D7715" s="15">
        <v>46164</v>
      </c>
      <c r="E7715" s="10" t="s">
        <v>19</v>
      </c>
      <c r="F7715" s="10" t="s">
        <v>2761</v>
      </c>
      <c r="G7715" s="10" t="s">
        <v>2762</v>
      </c>
      <c r="H7715" s="10" t="s">
        <v>22</v>
      </c>
      <c r="I7715" s="10" t="s">
        <v>23</v>
      </c>
      <c r="J7715" s="10" t="s">
        <v>5283</v>
      </c>
      <c r="K7715" s="10" t="s">
        <v>5284</v>
      </c>
      <c r="L7715" s="10">
        <v>58103</v>
      </c>
      <c r="M7715" s="10" t="s">
        <v>95</v>
      </c>
      <c r="N7715" s="10" t="str">
        <f>_xlfn.XLOOKUP($M:$M,People!$B:$B,People!A:A)</f>
        <v>Roxanne Rodriguez</v>
      </c>
      <c r="O7715" s="10" t="s">
        <v>2365</v>
      </c>
      <c r="P7715" s="10" t="str">
        <f>VLOOKUP(O7715,Products!$A:$E,3,FALSE)</f>
        <v>HP</v>
      </c>
      <c r="Q7715" s="31">
        <f>INDEX(Products!$E:$E,MATCH(O7715,Products!$A:$A,0))</f>
        <v>0.33</v>
      </c>
      <c r="R7715" s="10" t="s">
        <v>41</v>
      </c>
      <c r="S7715" s="10" t="s">
        <v>53</v>
      </c>
      <c r="T7715" s="10" t="s">
        <v>2366</v>
      </c>
      <c r="U7715" s="12">
        <v>704.76</v>
      </c>
      <c r="V7715" s="12">
        <v>4</v>
      </c>
      <c r="W7715" s="12">
        <v>0</v>
      </c>
      <c r="X7715" s="12">
        <v>162.09479999999996</v>
      </c>
    </row>
    <row r="7716" spans="1:24" ht="14" x14ac:dyDescent="0.3">
      <c r="A7716" s="9">
        <v>7711</v>
      </c>
      <c r="B7716" s="14" t="s">
        <v>9828</v>
      </c>
      <c r="C7716" s="15">
        <v>46162</v>
      </c>
      <c r="D7716" s="15">
        <v>46166</v>
      </c>
      <c r="E7716" s="10" t="s">
        <v>44</v>
      </c>
      <c r="F7716" s="10" t="s">
        <v>1831</v>
      </c>
      <c r="G7716" s="10" t="s">
        <v>1832</v>
      </c>
      <c r="H7716" s="10" t="s">
        <v>92</v>
      </c>
      <c r="I7716" s="10" t="s">
        <v>23</v>
      </c>
      <c r="J7716" s="10" t="s">
        <v>978</v>
      </c>
      <c r="K7716" s="10" t="s">
        <v>38</v>
      </c>
      <c r="L7716" s="10">
        <v>90712</v>
      </c>
      <c r="M7716" s="10" t="s">
        <v>39</v>
      </c>
      <c r="N7716" s="10" t="str">
        <f>_xlfn.XLOOKUP($M:$M,People!$B:$B,People!A:A)</f>
        <v>Sadie Pawthorne</v>
      </c>
      <c r="O7716" s="10" t="s">
        <v>5639</v>
      </c>
      <c r="P7716" s="10" t="str">
        <f>VLOOKUP(O7716,Products!$A:$E,3,FALSE)</f>
        <v>HP</v>
      </c>
      <c r="Q7716" s="31">
        <f>INDEX(Products!$E:$E,MATCH(O7716,Products!$A:$A,0))</f>
        <v>0.31</v>
      </c>
      <c r="R7716" s="10" t="s">
        <v>64</v>
      </c>
      <c r="S7716" s="10" t="s">
        <v>599</v>
      </c>
      <c r="T7716" s="10" t="s">
        <v>5640</v>
      </c>
      <c r="U7716" s="12">
        <v>343.20000000000005</v>
      </c>
      <c r="V7716" s="12">
        <v>1</v>
      </c>
      <c r="W7716" s="12">
        <v>0.2</v>
      </c>
      <c r="X7716" s="12">
        <v>38.609999999999957</v>
      </c>
    </row>
    <row r="7717" spans="1:24" ht="14" x14ac:dyDescent="0.3">
      <c r="A7717" s="9">
        <v>7712</v>
      </c>
      <c r="B7717" s="14" t="s">
        <v>9829</v>
      </c>
      <c r="C7717" s="15">
        <v>46162</v>
      </c>
      <c r="D7717" s="15">
        <v>46168</v>
      </c>
      <c r="E7717" s="10" t="s">
        <v>44</v>
      </c>
      <c r="F7717" s="10" t="s">
        <v>3432</v>
      </c>
      <c r="G7717" s="10" t="s">
        <v>3433</v>
      </c>
      <c r="H7717" s="10" t="s">
        <v>22</v>
      </c>
      <c r="I7717" s="10" t="s">
        <v>23</v>
      </c>
      <c r="J7717" s="10" t="s">
        <v>1212</v>
      </c>
      <c r="K7717" s="10" t="s">
        <v>1213</v>
      </c>
      <c r="L7717" s="10">
        <v>89115</v>
      </c>
      <c r="M7717" s="10" t="s">
        <v>39</v>
      </c>
      <c r="N7717" s="10" t="str">
        <f>_xlfn.XLOOKUP($M:$M,People!$B:$B,People!A:A)</f>
        <v>Sadie Pawthorne</v>
      </c>
      <c r="O7717" s="10" t="s">
        <v>5751</v>
      </c>
      <c r="P7717" s="10" t="str">
        <f>VLOOKUP(O7717,Products!$A:$E,3,FALSE)</f>
        <v>Avery</v>
      </c>
      <c r="Q7717" s="31">
        <f>INDEX(Products!$E:$E,MATCH(O7717,Products!$A:$A,0))</f>
        <v>0.31</v>
      </c>
      <c r="R7717" s="10" t="s">
        <v>64</v>
      </c>
      <c r="S7717" s="10" t="s">
        <v>65</v>
      </c>
      <c r="T7717" s="10" t="s">
        <v>5752</v>
      </c>
      <c r="U7717" s="12">
        <v>1123.1280000000002</v>
      </c>
      <c r="V7717" s="12">
        <v>9</v>
      </c>
      <c r="W7717" s="12">
        <v>0.2</v>
      </c>
      <c r="X7717" s="12">
        <v>70.195499999999981</v>
      </c>
    </row>
    <row r="7718" spans="1:24" ht="14" x14ac:dyDescent="0.3">
      <c r="A7718" s="9">
        <v>7713</v>
      </c>
      <c r="B7718" s="14" t="s">
        <v>9832</v>
      </c>
      <c r="C7718" s="15">
        <v>46162</v>
      </c>
      <c r="D7718" s="15">
        <v>46166</v>
      </c>
      <c r="E7718" s="14" t="s">
        <v>44</v>
      </c>
      <c r="F7718" s="14" t="s">
        <v>1831</v>
      </c>
      <c r="G7718" s="14" t="s">
        <v>1832</v>
      </c>
      <c r="H7718" s="14" t="s">
        <v>92</v>
      </c>
      <c r="I7718" s="14" t="s">
        <v>5934</v>
      </c>
      <c r="J7718" s="14" t="s">
        <v>1841</v>
      </c>
      <c r="K7718" s="14" t="s">
        <v>5938</v>
      </c>
      <c r="L7718" s="14" t="s">
        <v>5975</v>
      </c>
      <c r="M7718" s="14" t="s">
        <v>39</v>
      </c>
      <c r="N7718" s="10" t="str">
        <f>_xlfn.XLOOKUP($M:$M,People!$B:$B,People!A:A)</f>
        <v>Sadie Pawthorne</v>
      </c>
      <c r="O7718" s="14" t="s">
        <v>1377</v>
      </c>
      <c r="P7718" s="10" t="str">
        <f>VLOOKUP(O7718,Products!$A:$E,3,FALSE)</f>
        <v>Avery</v>
      </c>
      <c r="Q7718" s="31">
        <f>INDEX(Products!$E:$E,MATCH(O7718,Products!$A:$A,0))</f>
        <v>0.35</v>
      </c>
      <c r="R7718" s="14" t="s">
        <v>28</v>
      </c>
      <c r="S7718" s="14" t="s">
        <v>32</v>
      </c>
      <c r="T7718" s="14" t="s">
        <v>1378</v>
      </c>
      <c r="U7718" s="18">
        <v>518.27200000000005</v>
      </c>
      <c r="V7718" s="18">
        <v>8</v>
      </c>
      <c r="W7718" s="18">
        <v>0.2</v>
      </c>
      <c r="X7718" s="18">
        <v>-97.176000000000073</v>
      </c>
    </row>
    <row r="7719" spans="1:24" ht="14" x14ac:dyDescent="0.3">
      <c r="A7719" s="9">
        <v>7714</v>
      </c>
      <c r="B7719" s="14" t="s">
        <v>9832</v>
      </c>
      <c r="C7719" s="15">
        <v>46162</v>
      </c>
      <c r="D7719" s="15">
        <v>46166</v>
      </c>
      <c r="E7719" s="14" t="s">
        <v>44</v>
      </c>
      <c r="F7719" s="14" t="s">
        <v>1831</v>
      </c>
      <c r="G7719" s="14" t="s">
        <v>1832</v>
      </c>
      <c r="H7719" s="14" t="s">
        <v>92</v>
      </c>
      <c r="I7719" s="14" t="s">
        <v>5934</v>
      </c>
      <c r="J7719" s="14" t="s">
        <v>1841</v>
      </c>
      <c r="K7719" s="14" t="s">
        <v>5938</v>
      </c>
      <c r="L7719" s="14" t="s">
        <v>5975</v>
      </c>
      <c r="M7719" s="14" t="s">
        <v>39</v>
      </c>
      <c r="N7719" s="10" t="str">
        <f>_xlfn.XLOOKUP($M:$M,People!$B:$B,People!A:A)</f>
        <v>Sadie Pawthorne</v>
      </c>
      <c r="O7719" s="14" t="s">
        <v>2540</v>
      </c>
      <c r="P7719" s="10" t="str">
        <f>VLOOKUP(O7719,Products!$A:$E,3,FALSE)</f>
        <v>3M</v>
      </c>
      <c r="Q7719" s="31">
        <f>INDEX(Products!$E:$E,MATCH(O7719,Products!$A:$A,0))</f>
        <v>0.34</v>
      </c>
      <c r="R7719" s="14" t="s">
        <v>28</v>
      </c>
      <c r="S7719" s="14" t="s">
        <v>58</v>
      </c>
      <c r="T7719" s="14" t="s">
        <v>2541</v>
      </c>
      <c r="U7719" s="18">
        <v>6.98</v>
      </c>
      <c r="V7719" s="18">
        <v>1</v>
      </c>
      <c r="W7719" s="18">
        <v>0</v>
      </c>
      <c r="X7719" s="18">
        <v>3.3504</v>
      </c>
    </row>
    <row r="7720" spans="1:24" ht="14" x14ac:dyDescent="0.3">
      <c r="A7720" s="9">
        <v>7715</v>
      </c>
      <c r="B7720" s="14" t="s">
        <v>9832</v>
      </c>
      <c r="C7720" s="15">
        <v>46162</v>
      </c>
      <c r="D7720" s="15">
        <v>46166</v>
      </c>
      <c r="E7720" s="14" t="s">
        <v>44</v>
      </c>
      <c r="F7720" s="14" t="s">
        <v>1831</v>
      </c>
      <c r="G7720" s="14" t="s">
        <v>1832</v>
      </c>
      <c r="H7720" s="14" t="s">
        <v>92</v>
      </c>
      <c r="I7720" s="14" t="s">
        <v>5934</v>
      </c>
      <c r="J7720" s="14" t="s">
        <v>1841</v>
      </c>
      <c r="K7720" s="14" t="s">
        <v>5938</v>
      </c>
      <c r="L7720" s="14" t="s">
        <v>5975</v>
      </c>
      <c r="M7720" s="14" t="s">
        <v>39</v>
      </c>
      <c r="N7720" s="10" t="str">
        <f>_xlfn.XLOOKUP($M:$M,People!$B:$B,People!A:A)</f>
        <v>Sadie Pawthorne</v>
      </c>
      <c r="O7720" s="14" t="s">
        <v>5639</v>
      </c>
      <c r="P7720" s="10" t="str">
        <f>VLOOKUP(O7720,Products!$A:$E,3,FALSE)</f>
        <v>HP</v>
      </c>
      <c r="Q7720" s="31">
        <f>INDEX(Products!$E:$E,MATCH(O7720,Products!$A:$A,0))</f>
        <v>0.31</v>
      </c>
      <c r="R7720" s="14" t="s">
        <v>64</v>
      </c>
      <c r="S7720" s="14" t="s">
        <v>599</v>
      </c>
      <c r="T7720" s="14" t="s">
        <v>5640</v>
      </c>
      <c r="U7720" s="18">
        <v>343.20000000000005</v>
      </c>
      <c r="V7720" s="18">
        <v>1</v>
      </c>
      <c r="W7720" s="18">
        <v>0.2</v>
      </c>
      <c r="X7720" s="18">
        <v>38.609999999999957</v>
      </c>
    </row>
    <row r="7721" spans="1:24" ht="14" x14ac:dyDescent="0.3">
      <c r="A7721" s="9">
        <v>7716</v>
      </c>
      <c r="B7721" s="14" t="s">
        <v>9833</v>
      </c>
      <c r="C7721" s="15">
        <v>46163</v>
      </c>
      <c r="D7721" s="15">
        <v>46168</v>
      </c>
      <c r="E7721" s="10" t="s">
        <v>44</v>
      </c>
      <c r="F7721" s="10" t="s">
        <v>1429</v>
      </c>
      <c r="G7721" s="10" t="s">
        <v>1430</v>
      </c>
      <c r="H7721" s="10" t="s">
        <v>36</v>
      </c>
      <c r="I7721" s="10" t="s">
        <v>23</v>
      </c>
      <c r="J7721" s="10" t="s">
        <v>1355</v>
      </c>
      <c r="K7721" s="10" t="s">
        <v>238</v>
      </c>
      <c r="L7721" s="10">
        <v>13021</v>
      </c>
      <c r="M7721" s="10" t="s">
        <v>133</v>
      </c>
      <c r="N7721" s="10" t="str">
        <f>_xlfn.XLOOKUP($M:$M,People!$B:$B,People!A:A)</f>
        <v>Chuck Magee</v>
      </c>
      <c r="O7721" s="10" t="s">
        <v>1919</v>
      </c>
      <c r="P7721" s="10" t="str">
        <f>VLOOKUP(O7721,Products!$A:$E,3,FALSE)</f>
        <v>Staples</v>
      </c>
      <c r="Q7721" s="31">
        <f>INDEX(Products!$E:$E,MATCH(O7721,Products!$A:$A,0))</f>
        <v>0.27</v>
      </c>
      <c r="R7721" s="10" t="s">
        <v>28</v>
      </c>
      <c r="S7721" s="10" t="s">
        <v>58</v>
      </c>
      <c r="T7721" s="10" t="s">
        <v>1920</v>
      </c>
      <c r="U7721" s="12">
        <v>520.05000000000007</v>
      </c>
      <c r="V7721" s="12">
        <v>5</v>
      </c>
      <c r="W7721" s="12">
        <v>0</v>
      </c>
      <c r="X7721" s="12">
        <v>72.807000000000031</v>
      </c>
    </row>
    <row r="7722" spans="1:24" ht="14" x14ac:dyDescent="0.3">
      <c r="A7722" s="9">
        <v>7717</v>
      </c>
      <c r="B7722" s="14" t="s">
        <v>9833</v>
      </c>
      <c r="C7722" s="15">
        <v>46163</v>
      </c>
      <c r="D7722" s="15">
        <v>46168</v>
      </c>
      <c r="E7722" s="10" t="s">
        <v>44</v>
      </c>
      <c r="F7722" s="10" t="s">
        <v>1429</v>
      </c>
      <c r="G7722" s="10" t="s">
        <v>1430</v>
      </c>
      <c r="H7722" s="10" t="s">
        <v>36</v>
      </c>
      <c r="I7722" s="10" t="s">
        <v>23</v>
      </c>
      <c r="J7722" s="10" t="s">
        <v>1355</v>
      </c>
      <c r="K7722" s="10" t="s">
        <v>238</v>
      </c>
      <c r="L7722" s="10">
        <v>13021</v>
      </c>
      <c r="M7722" s="10" t="s">
        <v>133</v>
      </c>
      <c r="N7722" s="10" t="str">
        <f>_xlfn.XLOOKUP($M:$M,People!$B:$B,People!A:A)</f>
        <v>Chuck Magee</v>
      </c>
      <c r="O7722" s="10" t="s">
        <v>2496</v>
      </c>
      <c r="P7722" s="10" t="str">
        <f>VLOOKUP(O7722,Products!$A:$E,3,FALSE)</f>
        <v>Logitech</v>
      </c>
      <c r="Q7722" s="31">
        <f>INDEX(Products!$E:$E,MATCH(O7722,Products!$A:$A,0))</f>
        <v>0.25</v>
      </c>
      <c r="R7722" s="10" t="s">
        <v>41</v>
      </c>
      <c r="S7722" s="10" t="s">
        <v>61</v>
      </c>
      <c r="T7722" s="10" t="s">
        <v>2497</v>
      </c>
      <c r="U7722" s="12">
        <v>17.97</v>
      </c>
      <c r="V7722" s="12">
        <v>3</v>
      </c>
      <c r="W7722" s="12">
        <v>0</v>
      </c>
      <c r="X7722" s="12">
        <v>5.2112999999999996</v>
      </c>
    </row>
    <row r="7723" spans="1:24" ht="14" x14ac:dyDescent="0.3">
      <c r="A7723" s="9">
        <v>7718</v>
      </c>
      <c r="B7723" s="14" t="s">
        <v>9834</v>
      </c>
      <c r="C7723" s="15">
        <v>46164</v>
      </c>
      <c r="D7723" s="15">
        <v>46168</v>
      </c>
      <c r="E7723" s="10" t="s">
        <v>44</v>
      </c>
      <c r="F7723" s="10" t="s">
        <v>721</v>
      </c>
      <c r="G7723" s="10" t="s">
        <v>722</v>
      </c>
      <c r="H7723" s="10" t="s">
        <v>22</v>
      </c>
      <c r="I7723" s="10" t="s">
        <v>23</v>
      </c>
      <c r="J7723" s="10" t="s">
        <v>271</v>
      </c>
      <c r="K7723" s="10" t="s">
        <v>189</v>
      </c>
      <c r="L7723" s="10">
        <v>60653</v>
      </c>
      <c r="M7723" s="10" t="s">
        <v>95</v>
      </c>
      <c r="N7723" s="10" t="str">
        <f>_xlfn.XLOOKUP($M:$M,People!$B:$B,People!A:A)</f>
        <v>Roxanne Rodriguez</v>
      </c>
      <c r="O7723" s="10" t="s">
        <v>299</v>
      </c>
      <c r="P7723" s="10" t="str">
        <f>VLOOKUP(O7723,Products!$A:$E,3,FALSE)</f>
        <v>Samsung</v>
      </c>
      <c r="Q7723" s="31">
        <f>INDEX(Products!$E:$E,MATCH(O7723,Products!$A:$A,0))</f>
        <v>0.35</v>
      </c>
      <c r="R7723" s="10" t="s">
        <v>28</v>
      </c>
      <c r="S7723" s="10" t="s">
        <v>32</v>
      </c>
      <c r="T7723" s="10" t="s">
        <v>300</v>
      </c>
      <c r="U7723" s="12">
        <v>181.98599999999999</v>
      </c>
      <c r="V7723" s="12">
        <v>2</v>
      </c>
      <c r="W7723" s="12">
        <v>0.3</v>
      </c>
      <c r="X7723" s="12">
        <v>-54.595799999999997</v>
      </c>
    </row>
    <row r="7724" spans="1:24" ht="14" x14ac:dyDescent="0.3">
      <c r="A7724" s="9">
        <v>7719</v>
      </c>
      <c r="B7724" s="14" t="s">
        <v>9835</v>
      </c>
      <c r="C7724" s="15">
        <v>46164</v>
      </c>
      <c r="D7724" s="15">
        <v>46167</v>
      </c>
      <c r="E7724" s="10" t="s">
        <v>168</v>
      </c>
      <c r="F7724" s="10" t="s">
        <v>1570</v>
      </c>
      <c r="G7724" s="10" t="s">
        <v>1571</v>
      </c>
      <c r="H7724" s="10" t="s">
        <v>22</v>
      </c>
      <c r="I7724" s="10" t="s">
        <v>23</v>
      </c>
      <c r="J7724" s="10" t="s">
        <v>37</v>
      </c>
      <c r="K7724" s="10" t="s">
        <v>38</v>
      </c>
      <c r="L7724" s="10">
        <v>90049</v>
      </c>
      <c r="M7724" s="10" t="s">
        <v>39</v>
      </c>
      <c r="N7724" s="10" t="str">
        <f>_xlfn.XLOOKUP($M:$M,People!$B:$B,People!A:A)</f>
        <v>Sadie Pawthorne</v>
      </c>
      <c r="O7724" s="10" t="s">
        <v>5293</v>
      </c>
      <c r="P7724" s="10" t="str">
        <f>VLOOKUP(O7724,Products!$A:$E,3,FALSE)</f>
        <v>Dell</v>
      </c>
      <c r="Q7724" s="31">
        <f>INDEX(Products!$E:$E,MATCH(O7724,Products!$A:$A,0))</f>
        <v>0.36</v>
      </c>
      <c r="R7724" s="10" t="s">
        <v>41</v>
      </c>
      <c r="S7724" s="10" t="s">
        <v>61</v>
      </c>
      <c r="T7724" s="10" t="s">
        <v>5294</v>
      </c>
      <c r="U7724" s="12">
        <v>49.56</v>
      </c>
      <c r="V7724" s="12">
        <v>7</v>
      </c>
      <c r="W7724" s="12">
        <v>0</v>
      </c>
      <c r="X7724" s="12">
        <v>18.832800000000002</v>
      </c>
    </row>
    <row r="7725" spans="1:24" ht="14" x14ac:dyDescent="0.3">
      <c r="A7725" s="9">
        <v>7720</v>
      </c>
      <c r="B7725" s="14" t="s">
        <v>9836</v>
      </c>
      <c r="C7725" s="15">
        <v>46164</v>
      </c>
      <c r="D7725" s="15">
        <v>46168</v>
      </c>
      <c r="E7725" s="10" t="s">
        <v>44</v>
      </c>
      <c r="F7725" s="10" t="s">
        <v>4630</v>
      </c>
      <c r="G7725" s="10" t="s">
        <v>4631</v>
      </c>
      <c r="H7725" s="10" t="s">
        <v>92</v>
      </c>
      <c r="I7725" s="10" t="s">
        <v>23</v>
      </c>
      <c r="J7725" s="10" t="s">
        <v>114</v>
      </c>
      <c r="K7725" s="10" t="s">
        <v>38</v>
      </c>
      <c r="L7725" s="10">
        <v>94109</v>
      </c>
      <c r="M7725" s="10" t="s">
        <v>39</v>
      </c>
      <c r="N7725" s="10" t="str">
        <f>_xlfn.XLOOKUP($M:$M,People!$B:$B,People!A:A)</f>
        <v>Sadie Pawthorne</v>
      </c>
      <c r="O7725" s="10" t="s">
        <v>974</v>
      </c>
      <c r="P7725" s="10" t="str">
        <f>VLOOKUP(O7725,Products!$A:$E,3,FALSE)</f>
        <v>Samsung</v>
      </c>
      <c r="Q7725" s="31">
        <f>INDEX(Products!$E:$E,MATCH(O7725,Products!$A:$A,0))</f>
        <v>0.35</v>
      </c>
      <c r="R7725" s="10" t="s">
        <v>41</v>
      </c>
      <c r="S7725" s="10" t="s">
        <v>61</v>
      </c>
      <c r="T7725" s="10" t="s">
        <v>975</v>
      </c>
      <c r="U7725" s="12">
        <v>9.84</v>
      </c>
      <c r="V7725" s="12">
        <v>3</v>
      </c>
      <c r="W7725" s="12">
        <v>0</v>
      </c>
      <c r="X7725" s="12">
        <v>2.8535999999999988</v>
      </c>
    </row>
    <row r="7726" spans="1:24" ht="14" x14ac:dyDescent="0.3">
      <c r="A7726" s="9">
        <v>7721</v>
      </c>
      <c r="B7726" s="14" t="s">
        <v>9836</v>
      </c>
      <c r="C7726" s="15">
        <v>46164</v>
      </c>
      <c r="D7726" s="15">
        <v>46168</v>
      </c>
      <c r="E7726" s="10" t="s">
        <v>44</v>
      </c>
      <c r="F7726" s="10" t="s">
        <v>4630</v>
      </c>
      <c r="G7726" s="10" t="s">
        <v>4631</v>
      </c>
      <c r="H7726" s="10" t="s">
        <v>92</v>
      </c>
      <c r="I7726" s="10" t="s">
        <v>23</v>
      </c>
      <c r="J7726" s="10" t="s">
        <v>114</v>
      </c>
      <c r="K7726" s="10" t="s">
        <v>38</v>
      </c>
      <c r="L7726" s="10">
        <v>94109</v>
      </c>
      <c r="M7726" s="10" t="s">
        <v>39</v>
      </c>
      <c r="N7726" s="10" t="str">
        <f>_xlfn.XLOOKUP($M:$M,People!$B:$B,People!A:A)</f>
        <v>Sadie Pawthorne</v>
      </c>
      <c r="O7726" s="10" t="s">
        <v>1118</v>
      </c>
      <c r="P7726" s="10" t="str">
        <f>VLOOKUP(O7726,Products!$A:$E,3,FALSE)</f>
        <v>Avery</v>
      </c>
      <c r="Q7726" s="31">
        <f>INDEX(Products!$E:$E,MATCH(O7726,Products!$A:$A,0))</f>
        <v>0.35</v>
      </c>
      <c r="R7726" s="10" t="s">
        <v>41</v>
      </c>
      <c r="S7726" s="10" t="s">
        <v>61</v>
      </c>
      <c r="T7726" s="10" t="s">
        <v>1119</v>
      </c>
      <c r="U7726" s="12">
        <v>2.78</v>
      </c>
      <c r="V7726" s="12">
        <v>1</v>
      </c>
      <c r="W7726" s="12">
        <v>0</v>
      </c>
      <c r="X7726" s="12">
        <v>0.72279999999999989</v>
      </c>
    </row>
    <row r="7727" spans="1:24" ht="14" x14ac:dyDescent="0.3">
      <c r="A7727" s="9">
        <v>7722</v>
      </c>
      <c r="B7727" s="14" t="s">
        <v>9834</v>
      </c>
      <c r="C7727" s="15">
        <v>46164</v>
      </c>
      <c r="D7727" s="15">
        <v>46168</v>
      </c>
      <c r="E7727" s="10" t="s">
        <v>44</v>
      </c>
      <c r="F7727" s="10" t="s">
        <v>721</v>
      </c>
      <c r="G7727" s="10" t="s">
        <v>722</v>
      </c>
      <c r="H7727" s="10" t="s">
        <v>22</v>
      </c>
      <c r="I7727" s="10" t="s">
        <v>23</v>
      </c>
      <c r="J7727" s="10" t="s">
        <v>271</v>
      </c>
      <c r="K7727" s="10" t="s">
        <v>189</v>
      </c>
      <c r="L7727" s="10">
        <v>60653</v>
      </c>
      <c r="M7727" s="10" t="s">
        <v>95</v>
      </c>
      <c r="N7727" s="10" t="str">
        <f>_xlfn.XLOOKUP($M:$M,People!$B:$B,People!A:A)</f>
        <v>Roxanne Rodriguez</v>
      </c>
      <c r="O7727" s="10" t="s">
        <v>479</v>
      </c>
      <c r="P7727" s="10" t="str">
        <f>VLOOKUP(O7727,Products!$A:$E,3,FALSE)</f>
        <v>Logitech</v>
      </c>
      <c r="Q7727" s="31">
        <f>INDEX(Products!$E:$E,MATCH(O7727,Products!$A:$A,0))</f>
        <v>0.33</v>
      </c>
      <c r="R7727" s="10" t="s">
        <v>41</v>
      </c>
      <c r="S7727" s="10" t="s">
        <v>68</v>
      </c>
      <c r="T7727" s="10" t="s">
        <v>480</v>
      </c>
      <c r="U7727" s="12">
        <v>1.5919999999999996</v>
      </c>
      <c r="V7727" s="12">
        <v>2</v>
      </c>
      <c r="W7727" s="12">
        <v>0.8</v>
      </c>
      <c r="X7727" s="12">
        <v>-2.6268000000000002</v>
      </c>
    </row>
    <row r="7728" spans="1:24" ht="14" x14ac:dyDescent="0.3">
      <c r="A7728" s="9">
        <v>7723</v>
      </c>
      <c r="B7728" s="14" t="s">
        <v>9834</v>
      </c>
      <c r="C7728" s="15">
        <v>46164</v>
      </c>
      <c r="D7728" s="15">
        <v>46168</v>
      </c>
      <c r="E7728" s="10" t="s">
        <v>44</v>
      </c>
      <c r="F7728" s="10" t="s">
        <v>721</v>
      </c>
      <c r="G7728" s="10" t="s">
        <v>722</v>
      </c>
      <c r="H7728" s="10" t="s">
        <v>22</v>
      </c>
      <c r="I7728" s="10" t="s">
        <v>23</v>
      </c>
      <c r="J7728" s="10" t="s">
        <v>271</v>
      </c>
      <c r="K7728" s="10" t="s">
        <v>189</v>
      </c>
      <c r="L7728" s="10">
        <v>60653</v>
      </c>
      <c r="M7728" s="10" t="s">
        <v>95</v>
      </c>
      <c r="N7728" s="10" t="str">
        <f>_xlfn.XLOOKUP($M:$M,People!$B:$B,People!A:A)</f>
        <v>Roxanne Rodriguez</v>
      </c>
      <c r="O7728" s="10" t="s">
        <v>2190</v>
      </c>
      <c r="P7728" s="10" t="str">
        <f>VLOOKUP(O7728,Products!$A:$E,3,FALSE)</f>
        <v>Avery</v>
      </c>
      <c r="Q7728" s="31">
        <f>INDEX(Products!$E:$E,MATCH(O7728,Products!$A:$A,0))</f>
        <v>0.27</v>
      </c>
      <c r="R7728" s="10" t="s">
        <v>41</v>
      </c>
      <c r="S7728" s="10" t="s">
        <v>510</v>
      </c>
      <c r="T7728" s="10" t="s">
        <v>2191</v>
      </c>
      <c r="U7728" s="12">
        <v>22.344000000000001</v>
      </c>
      <c r="V7728" s="12">
        <v>3</v>
      </c>
      <c r="W7728" s="12">
        <v>0.2</v>
      </c>
      <c r="X7728" s="12">
        <v>2.5136999999999983</v>
      </c>
    </row>
    <row r="7729" spans="1:24" ht="14" x14ac:dyDescent="0.3">
      <c r="A7729" s="9">
        <v>7724</v>
      </c>
      <c r="B7729" s="14" t="s">
        <v>9837</v>
      </c>
      <c r="C7729" s="15">
        <v>46164</v>
      </c>
      <c r="D7729" s="15">
        <v>46167</v>
      </c>
      <c r="E7729" s="10" t="s">
        <v>19</v>
      </c>
      <c r="F7729" s="10" t="s">
        <v>139</v>
      </c>
      <c r="G7729" s="10" t="s">
        <v>140</v>
      </c>
      <c r="H7729" s="10" t="s">
        <v>22</v>
      </c>
      <c r="I7729" s="10" t="s">
        <v>23</v>
      </c>
      <c r="J7729" s="10" t="s">
        <v>37</v>
      </c>
      <c r="K7729" s="10" t="s">
        <v>38</v>
      </c>
      <c r="L7729" s="10">
        <v>90008</v>
      </c>
      <c r="M7729" s="10" t="s">
        <v>39</v>
      </c>
      <c r="N7729" s="10" t="str">
        <f>_xlfn.XLOOKUP($M:$M,People!$B:$B,People!A:A)</f>
        <v>Sadie Pawthorne</v>
      </c>
      <c r="O7729" s="10" t="s">
        <v>5116</v>
      </c>
      <c r="P7729" s="10" t="str">
        <f>VLOOKUP(O7729,Products!$A:$E,3,FALSE)</f>
        <v>Logitech</v>
      </c>
      <c r="Q7729" s="31">
        <f>INDEX(Products!$E:$E,MATCH(O7729,Products!$A:$A,0))</f>
        <v>0.25</v>
      </c>
      <c r="R7729" s="10" t="s">
        <v>64</v>
      </c>
      <c r="S7729" s="10" t="s">
        <v>144</v>
      </c>
      <c r="T7729" s="10" t="s">
        <v>5117</v>
      </c>
      <c r="U7729" s="12">
        <v>68.459999999999994</v>
      </c>
      <c r="V7729" s="12">
        <v>7</v>
      </c>
      <c r="W7729" s="12">
        <v>0</v>
      </c>
      <c r="X7729" s="12">
        <v>25.330199999999998</v>
      </c>
    </row>
    <row r="7730" spans="1:24" ht="14" x14ac:dyDescent="0.3">
      <c r="A7730" s="9">
        <v>7725</v>
      </c>
      <c r="B7730" s="14" t="s">
        <v>9838</v>
      </c>
      <c r="C7730" s="15">
        <v>46165</v>
      </c>
      <c r="D7730" s="15">
        <v>46171</v>
      </c>
      <c r="E7730" s="10" t="s">
        <v>44</v>
      </c>
      <c r="F7730" s="10" t="s">
        <v>5325</v>
      </c>
      <c r="G7730" s="10" t="s">
        <v>5326</v>
      </c>
      <c r="H7730" s="10" t="s">
        <v>22</v>
      </c>
      <c r="I7730" s="10" t="s">
        <v>23</v>
      </c>
      <c r="J7730" s="10" t="s">
        <v>37</v>
      </c>
      <c r="K7730" s="10" t="s">
        <v>38</v>
      </c>
      <c r="L7730" s="10">
        <v>90036</v>
      </c>
      <c r="M7730" s="10" t="s">
        <v>39</v>
      </c>
      <c r="N7730" s="10" t="str">
        <f>_xlfn.XLOOKUP($M:$M,People!$B:$B,People!A:A)</f>
        <v>Sadie Pawthorne</v>
      </c>
      <c r="O7730" s="10" t="s">
        <v>2370</v>
      </c>
      <c r="P7730" s="10" t="str">
        <f>VLOOKUP(O7730,Products!$A:$E,3,FALSE)</f>
        <v>Office Depot</v>
      </c>
      <c r="Q7730" s="31">
        <f>INDEX(Products!$E:$E,MATCH(O7730,Products!$A:$A,0))</f>
        <v>0.4</v>
      </c>
      <c r="R7730" s="10" t="s">
        <v>28</v>
      </c>
      <c r="S7730" s="10" t="s">
        <v>50</v>
      </c>
      <c r="T7730" s="10" t="s">
        <v>2371</v>
      </c>
      <c r="U7730" s="12">
        <v>171.28800000000001</v>
      </c>
      <c r="V7730" s="12">
        <v>3</v>
      </c>
      <c r="W7730" s="12">
        <v>0.2</v>
      </c>
      <c r="X7730" s="12">
        <v>-6.423300000000026</v>
      </c>
    </row>
    <row r="7731" spans="1:24" ht="14" x14ac:dyDescent="0.3">
      <c r="A7731" s="9">
        <v>7726</v>
      </c>
      <c r="B7731" s="14" t="s">
        <v>9839</v>
      </c>
      <c r="C7731" s="15">
        <v>46165</v>
      </c>
      <c r="D7731" s="15">
        <v>46169</v>
      </c>
      <c r="E7731" s="10" t="s">
        <v>44</v>
      </c>
      <c r="F7731" s="10" t="s">
        <v>802</v>
      </c>
      <c r="G7731" s="10" t="s">
        <v>803</v>
      </c>
      <c r="H7731" s="10" t="s">
        <v>22</v>
      </c>
      <c r="I7731" s="10" t="s">
        <v>23</v>
      </c>
      <c r="J7731" s="10" t="s">
        <v>165</v>
      </c>
      <c r="K7731" s="10" t="s">
        <v>94</v>
      </c>
      <c r="L7731" s="10">
        <v>77095</v>
      </c>
      <c r="M7731" s="10" t="s">
        <v>95</v>
      </c>
      <c r="N7731" s="10" t="str">
        <f>_xlfn.XLOOKUP($M:$M,People!$B:$B,People!A:A)</f>
        <v>Roxanne Rodriguez</v>
      </c>
      <c r="O7731" s="10" t="s">
        <v>4974</v>
      </c>
      <c r="P7731" s="10" t="str">
        <f>VLOOKUP(O7731,Products!$A:$E,3,FALSE)</f>
        <v>Staples</v>
      </c>
      <c r="Q7731" s="31">
        <f>INDEX(Products!$E:$E,MATCH(O7731,Products!$A:$A,0))</f>
        <v>0.39</v>
      </c>
      <c r="R7731" s="10" t="s">
        <v>41</v>
      </c>
      <c r="S7731" s="10" t="s">
        <v>71</v>
      </c>
      <c r="T7731" s="10" t="s">
        <v>4975</v>
      </c>
      <c r="U7731" s="12">
        <v>18.319999999999997</v>
      </c>
      <c r="V7731" s="12">
        <v>5</v>
      </c>
      <c r="W7731" s="12">
        <v>0.8</v>
      </c>
      <c r="X7731" s="12">
        <v>-46.716000000000008</v>
      </c>
    </row>
    <row r="7732" spans="1:24" ht="14" x14ac:dyDescent="0.3">
      <c r="A7732" s="9">
        <v>7727</v>
      </c>
      <c r="B7732" s="14" t="s">
        <v>9839</v>
      </c>
      <c r="C7732" s="15">
        <v>46165</v>
      </c>
      <c r="D7732" s="15">
        <v>46169</v>
      </c>
      <c r="E7732" s="10" t="s">
        <v>44</v>
      </c>
      <c r="F7732" s="10" t="s">
        <v>802</v>
      </c>
      <c r="G7732" s="10" t="s">
        <v>803</v>
      </c>
      <c r="H7732" s="10" t="s">
        <v>22</v>
      </c>
      <c r="I7732" s="10" t="s">
        <v>23</v>
      </c>
      <c r="J7732" s="10" t="s">
        <v>165</v>
      </c>
      <c r="K7732" s="10" t="s">
        <v>94</v>
      </c>
      <c r="L7732" s="10">
        <v>77095</v>
      </c>
      <c r="M7732" s="10" t="s">
        <v>95</v>
      </c>
      <c r="N7732" s="10" t="str">
        <f>_xlfn.XLOOKUP($M:$M,People!$B:$B,People!A:A)</f>
        <v>Roxanne Rodriguez</v>
      </c>
      <c r="O7732" s="10" t="s">
        <v>1060</v>
      </c>
      <c r="P7732" s="10" t="str">
        <f>VLOOKUP(O7732,Products!$A:$E,3,FALSE)</f>
        <v>Office Depot</v>
      </c>
      <c r="Q7732" s="31">
        <f>INDEX(Products!$E:$E,MATCH(O7732,Products!$A:$A,0))</f>
        <v>0.34</v>
      </c>
      <c r="R7732" s="10" t="s">
        <v>41</v>
      </c>
      <c r="S7732" s="10" t="s">
        <v>68</v>
      </c>
      <c r="T7732" s="10" t="s">
        <v>1061</v>
      </c>
      <c r="U7732" s="12">
        <v>1.1879999999999997</v>
      </c>
      <c r="V7732" s="12">
        <v>1</v>
      </c>
      <c r="W7732" s="12">
        <v>0.8</v>
      </c>
      <c r="X7732" s="12">
        <v>-1.9602000000000008</v>
      </c>
    </row>
    <row r="7733" spans="1:24" ht="14" x14ac:dyDescent="0.3">
      <c r="A7733" s="9">
        <v>7728</v>
      </c>
      <c r="B7733" s="14" t="s">
        <v>9839</v>
      </c>
      <c r="C7733" s="15">
        <v>46165</v>
      </c>
      <c r="D7733" s="15">
        <v>46169</v>
      </c>
      <c r="E7733" s="10" t="s">
        <v>44</v>
      </c>
      <c r="F7733" s="10" t="s">
        <v>802</v>
      </c>
      <c r="G7733" s="10" t="s">
        <v>803</v>
      </c>
      <c r="H7733" s="10" t="s">
        <v>22</v>
      </c>
      <c r="I7733" s="10" t="s">
        <v>23</v>
      </c>
      <c r="J7733" s="10" t="s">
        <v>165</v>
      </c>
      <c r="K7733" s="10" t="s">
        <v>94</v>
      </c>
      <c r="L7733" s="10">
        <v>77095</v>
      </c>
      <c r="M7733" s="10" t="s">
        <v>95</v>
      </c>
      <c r="N7733" s="10" t="str">
        <f>_xlfn.XLOOKUP($M:$M,People!$B:$B,People!A:A)</f>
        <v>Roxanne Rodriguez</v>
      </c>
      <c r="O7733" s="10" t="s">
        <v>5425</v>
      </c>
      <c r="P7733" s="10" t="str">
        <f>VLOOKUP(O7733,Products!$A:$E,3,FALSE)</f>
        <v>IKEA</v>
      </c>
      <c r="Q7733" s="31">
        <f>INDEX(Products!$E:$E,MATCH(O7733,Products!$A:$A,0))</f>
        <v>0.34</v>
      </c>
      <c r="R7733" s="10" t="s">
        <v>41</v>
      </c>
      <c r="S7733" s="10" t="s">
        <v>240</v>
      </c>
      <c r="T7733" s="10" t="s">
        <v>5426</v>
      </c>
      <c r="U7733" s="12">
        <v>1.8239999999999998</v>
      </c>
      <c r="V7733" s="12">
        <v>2</v>
      </c>
      <c r="W7733" s="12">
        <v>0.2</v>
      </c>
      <c r="X7733" s="12">
        <v>0.61559999999999993</v>
      </c>
    </row>
    <row r="7734" spans="1:24" ht="14" x14ac:dyDescent="0.3">
      <c r="A7734" s="9">
        <v>7729</v>
      </c>
      <c r="B7734" s="14" t="s">
        <v>9839</v>
      </c>
      <c r="C7734" s="15">
        <v>46165</v>
      </c>
      <c r="D7734" s="15">
        <v>46169</v>
      </c>
      <c r="E7734" s="10" t="s">
        <v>44</v>
      </c>
      <c r="F7734" s="10" t="s">
        <v>802</v>
      </c>
      <c r="G7734" s="10" t="s">
        <v>803</v>
      </c>
      <c r="H7734" s="10" t="s">
        <v>22</v>
      </c>
      <c r="I7734" s="10" t="s">
        <v>23</v>
      </c>
      <c r="J7734" s="10" t="s">
        <v>165</v>
      </c>
      <c r="K7734" s="10" t="s">
        <v>94</v>
      </c>
      <c r="L7734" s="10">
        <v>77095</v>
      </c>
      <c r="M7734" s="10" t="s">
        <v>95</v>
      </c>
      <c r="N7734" s="10" t="str">
        <f>_xlfn.XLOOKUP($M:$M,People!$B:$B,People!A:A)</f>
        <v>Roxanne Rodriguez</v>
      </c>
      <c r="O7734" s="10" t="s">
        <v>4847</v>
      </c>
      <c r="P7734" s="10" t="str">
        <f>VLOOKUP(O7734,Products!$A:$E,3,FALSE)</f>
        <v>Samsung</v>
      </c>
      <c r="Q7734" s="31">
        <f>INDEX(Products!$E:$E,MATCH(O7734,Products!$A:$A,0))</f>
        <v>0.35</v>
      </c>
      <c r="R7734" s="10" t="s">
        <v>41</v>
      </c>
      <c r="S7734" s="10" t="s">
        <v>53</v>
      </c>
      <c r="T7734" s="10" t="s">
        <v>4848</v>
      </c>
      <c r="U7734" s="12">
        <v>48.816000000000003</v>
      </c>
      <c r="V7734" s="12">
        <v>3</v>
      </c>
      <c r="W7734" s="12">
        <v>0.2</v>
      </c>
      <c r="X7734" s="12">
        <v>-11.593800000000005</v>
      </c>
    </row>
    <row r="7735" spans="1:24" ht="14" x14ac:dyDescent="0.3">
      <c r="A7735" s="9">
        <v>7730</v>
      </c>
      <c r="B7735" s="14" t="s">
        <v>9840</v>
      </c>
      <c r="C7735" s="15">
        <v>46167</v>
      </c>
      <c r="D7735" s="15">
        <v>46167</v>
      </c>
      <c r="E7735" s="10" t="s">
        <v>1124</v>
      </c>
      <c r="F7735" s="10" t="s">
        <v>4025</v>
      </c>
      <c r="G7735" s="10" t="s">
        <v>4026</v>
      </c>
      <c r="H7735" s="10" t="s">
        <v>22</v>
      </c>
      <c r="I7735" s="10" t="s">
        <v>23</v>
      </c>
      <c r="J7735" s="10" t="s">
        <v>237</v>
      </c>
      <c r="K7735" s="10" t="s">
        <v>238</v>
      </c>
      <c r="L7735" s="10">
        <v>10009</v>
      </c>
      <c r="M7735" s="10" t="s">
        <v>133</v>
      </c>
      <c r="N7735" s="10" t="str">
        <f>_xlfn.XLOOKUP($M:$M,People!$B:$B,People!A:A)</f>
        <v>Chuck Magee</v>
      </c>
      <c r="O7735" s="10" t="s">
        <v>1816</v>
      </c>
      <c r="P7735" s="10" t="str">
        <f>VLOOKUP(O7735,Products!$A:$E,3,FALSE)</f>
        <v>IKEA</v>
      </c>
      <c r="Q7735" s="31">
        <f>INDEX(Products!$E:$E,MATCH(O7735,Products!$A:$A,0))</f>
        <v>0.4</v>
      </c>
      <c r="R7735" s="10" t="s">
        <v>28</v>
      </c>
      <c r="S7735" s="10" t="s">
        <v>58</v>
      </c>
      <c r="T7735" s="10" t="s">
        <v>1817</v>
      </c>
      <c r="U7735" s="12">
        <v>18.84</v>
      </c>
      <c r="V7735" s="12">
        <v>3</v>
      </c>
      <c r="W7735" s="12">
        <v>0</v>
      </c>
      <c r="X7735" s="12">
        <v>6.0287999999999995</v>
      </c>
    </row>
    <row r="7736" spans="1:24" ht="14" x14ac:dyDescent="0.3">
      <c r="A7736" s="9">
        <v>7731</v>
      </c>
      <c r="B7736" s="14" t="s">
        <v>9841</v>
      </c>
      <c r="C7736" s="15">
        <v>46167</v>
      </c>
      <c r="D7736" s="15">
        <v>46171</v>
      </c>
      <c r="E7736" s="10" t="s">
        <v>44</v>
      </c>
      <c r="F7736" s="10" t="s">
        <v>2921</v>
      </c>
      <c r="G7736" s="10" t="s">
        <v>2922</v>
      </c>
      <c r="H7736" s="10" t="s">
        <v>92</v>
      </c>
      <c r="I7736" s="10" t="s">
        <v>23</v>
      </c>
      <c r="J7736" s="10" t="s">
        <v>437</v>
      </c>
      <c r="K7736" s="10" t="s">
        <v>1109</v>
      </c>
      <c r="L7736" s="10">
        <v>31907</v>
      </c>
      <c r="M7736" s="10" t="s">
        <v>26</v>
      </c>
      <c r="N7736" s="10" t="str">
        <f>_xlfn.XLOOKUP($M:$M,People!$B:$B,People!A:A)</f>
        <v>Fred Suzuki</v>
      </c>
      <c r="O7736" s="10" t="s">
        <v>1763</v>
      </c>
      <c r="P7736" s="10" t="str">
        <f>VLOOKUP(O7736,Products!$A:$E,3,FALSE)</f>
        <v>3M</v>
      </c>
      <c r="Q7736" s="31">
        <f>INDEX(Products!$E:$E,MATCH(O7736,Products!$A:$A,0))</f>
        <v>0.36</v>
      </c>
      <c r="R7736" s="10" t="s">
        <v>41</v>
      </c>
      <c r="S7736" s="10" t="s">
        <v>68</v>
      </c>
      <c r="T7736" s="10" t="s">
        <v>1764</v>
      </c>
      <c r="U7736" s="12">
        <v>29.84</v>
      </c>
      <c r="V7736" s="12">
        <v>2</v>
      </c>
      <c r="W7736" s="12">
        <v>0</v>
      </c>
      <c r="X7736" s="12">
        <v>13.427999999999997</v>
      </c>
    </row>
    <row r="7737" spans="1:24" ht="14" x14ac:dyDescent="0.3">
      <c r="A7737" s="9">
        <v>7732</v>
      </c>
      <c r="B7737" s="14" t="s">
        <v>9840</v>
      </c>
      <c r="C7737" s="15">
        <v>46167</v>
      </c>
      <c r="D7737" s="15">
        <v>46167</v>
      </c>
      <c r="E7737" s="10" t="s">
        <v>1124</v>
      </c>
      <c r="F7737" s="10" t="s">
        <v>4025</v>
      </c>
      <c r="G7737" s="10" t="s">
        <v>4026</v>
      </c>
      <c r="H7737" s="10" t="s">
        <v>22</v>
      </c>
      <c r="I7737" s="10" t="s">
        <v>23</v>
      </c>
      <c r="J7737" s="10" t="s">
        <v>237</v>
      </c>
      <c r="K7737" s="10" t="s">
        <v>238</v>
      </c>
      <c r="L7737" s="10">
        <v>10009</v>
      </c>
      <c r="M7737" s="10" t="s">
        <v>133</v>
      </c>
      <c r="N7737" s="10" t="str">
        <f>_xlfn.XLOOKUP($M:$M,People!$B:$B,People!A:A)</f>
        <v>Chuck Magee</v>
      </c>
      <c r="O7737" s="10" t="s">
        <v>2900</v>
      </c>
      <c r="P7737" s="10" t="str">
        <f>VLOOKUP(O7737,Products!$A:$E,3,FALSE)</f>
        <v>Samsung</v>
      </c>
      <c r="Q7737" s="31">
        <f>INDEX(Products!$E:$E,MATCH(O7737,Products!$A:$A,0))</f>
        <v>0.33</v>
      </c>
      <c r="R7737" s="10" t="s">
        <v>41</v>
      </c>
      <c r="S7737" s="10" t="s">
        <v>68</v>
      </c>
      <c r="T7737" s="10" t="s">
        <v>2901</v>
      </c>
      <c r="U7737" s="12">
        <v>663.92</v>
      </c>
      <c r="V7737" s="12">
        <v>5</v>
      </c>
      <c r="W7737" s="12">
        <v>0.2</v>
      </c>
      <c r="X7737" s="12">
        <v>207.47499999999994</v>
      </c>
    </row>
    <row r="7738" spans="1:24" ht="14" x14ac:dyDescent="0.3">
      <c r="A7738" s="9">
        <v>7733</v>
      </c>
      <c r="B7738" s="14" t="s">
        <v>9840</v>
      </c>
      <c r="C7738" s="15">
        <v>46167</v>
      </c>
      <c r="D7738" s="15">
        <v>46167</v>
      </c>
      <c r="E7738" s="10" t="s">
        <v>1124</v>
      </c>
      <c r="F7738" s="10" t="s">
        <v>4025</v>
      </c>
      <c r="G7738" s="10" t="s">
        <v>4026</v>
      </c>
      <c r="H7738" s="10" t="s">
        <v>22</v>
      </c>
      <c r="I7738" s="10" t="s">
        <v>23</v>
      </c>
      <c r="J7738" s="10" t="s">
        <v>237</v>
      </c>
      <c r="K7738" s="10" t="s">
        <v>238</v>
      </c>
      <c r="L7738" s="10">
        <v>10009</v>
      </c>
      <c r="M7738" s="10" t="s">
        <v>133</v>
      </c>
      <c r="N7738" s="10" t="str">
        <f>_xlfn.XLOOKUP($M:$M,People!$B:$B,People!A:A)</f>
        <v>Chuck Magee</v>
      </c>
      <c r="O7738" s="10" t="s">
        <v>4245</v>
      </c>
      <c r="P7738" s="10" t="str">
        <f>VLOOKUP(O7738,Products!$A:$E,3,FALSE)</f>
        <v>Office Depot</v>
      </c>
      <c r="Q7738" s="31">
        <f>INDEX(Products!$E:$E,MATCH(O7738,Products!$A:$A,0))</f>
        <v>0.32</v>
      </c>
      <c r="R7738" s="10" t="s">
        <v>41</v>
      </c>
      <c r="S7738" s="10" t="s">
        <v>240</v>
      </c>
      <c r="T7738" s="10" t="s">
        <v>4246</v>
      </c>
      <c r="U7738" s="12">
        <v>3.29</v>
      </c>
      <c r="V7738" s="12">
        <v>1</v>
      </c>
      <c r="W7738" s="12">
        <v>0</v>
      </c>
      <c r="X7738" s="12">
        <v>1.4804999999999999</v>
      </c>
    </row>
    <row r="7739" spans="1:24" ht="14" x14ac:dyDescent="0.3">
      <c r="A7739" s="9">
        <v>7734</v>
      </c>
      <c r="B7739" s="14" t="s">
        <v>9842</v>
      </c>
      <c r="C7739" s="15">
        <v>46167</v>
      </c>
      <c r="D7739" s="15">
        <v>46174</v>
      </c>
      <c r="E7739" s="10" t="s">
        <v>44</v>
      </c>
      <c r="F7739" s="10" t="s">
        <v>1097</v>
      </c>
      <c r="G7739" s="10" t="s">
        <v>1098</v>
      </c>
      <c r="H7739" s="10" t="s">
        <v>22</v>
      </c>
      <c r="I7739" s="10" t="s">
        <v>23</v>
      </c>
      <c r="J7739" s="10" t="s">
        <v>165</v>
      </c>
      <c r="K7739" s="10" t="s">
        <v>94</v>
      </c>
      <c r="L7739" s="10">
        <v>77070</v>
      </c>
      <c r="M7739" s="10" t="s">
        <v>95</v>
      </c>
      <c r="N7739" s="10" t="str">
        <f>_xlfn.XLOOKUP($M:$M,People!$B:$B,People!A:A)</f>
        <v>Roxanne Rodriguez</v>
      </c>
      <c r="O7739" s="10" t="s">
        <v>5567</v>
      </c>
      <c r="P7739" s="10" t="str">
        <f>VLOOKUP(O7739,Products!$A:$E,3,FALSE)</f>
        <v>Office Depot</v>
      </c>
      <c r="Q7739" s="31">
        <f>INDEX(Products!$E:$E,MATCH(O7739,Products!$A:$A,0))</f>
        <v>0.3</v>
      </c>
      <c r="R7739" s="10" t="s">
        <v>41</v>
      </c>
      <c r="S7739" s="10" t="s">
        <v>53</v>
      </c>
      <c r="T7739" s="10" t="s">
        <v>5568</v>
      </c>
      <c r="U7739" s="12">
        <v>50.135999999999996</v>
      </c>
      <c r="V7739" s="12">
        <v>3</v>
      </c>
      <c r="W7739" s="12">
        <v>0.2</v>
      </c>
      <c r="X7739" s="12">
        <v>-11.2806</v>
      </c>
    </row>
    <row r="7740" spans="1:24" ht="14" x14ac:dyDescent="0.3">
      <c r="A7740" s="9">
        <v>7735</v>
      </c>
      <c r="B7740" s="14" t="s">
        <v>9840</v>
      </c>
      <c r="C7740" s="15">
        <v>46167</v>
      </c>
      <c r="D7740" s="15">
        <v>46167</v>
      </c>
      <c r="E7740" s="10" t="s">
        <v>1124</v>
      </c>
      <c r="F7740" s="10" t="s">
        <v>4025</v>
      </c>
      <c r="G7740" s="10" t="s">
        <v>4026</v>
      </c>
      <c r="H7740" s="10" t="s">
        <v>22</v>
      </c>
      <c r="I7740" s="10" t="s">
        <v>23</v>
      </c>
      <c r="J7740" s="10" t="s">
        <v>237</v>
      </c>
      <c r="K7740" s="10" t="s">
        <v>238</v>
      </c>
      <c r="L7740" s="10">
        <v>10009</v>
      </c>
      <c r="M7740" s="10" t="s">
        <v>133</v>
      </c>
      <c r="N7740" s="10" t="str">
        <f>_xlfn.XLOOKUP($M:$M,People!$B:$B,People!A:A)</f>
        <v>Chuck Magee</v>
      </c>
      <c r="O7740" s="10" t="s">
        <v>219</v>
      </c>
      <c r="P7740" s="10" t="str">
        <f>VLOOKUP(O7740,Products!$A:$E,3,FALSE)</f>
        <v>Canon</v>
      </c>
      <c r="Q7740" s="31">
        <f>INDEX(Products!$E:$E,MATCH(O7740,Products!$A:$A,0))</f>
        <v>0.28000000000000003</v>
      </c>
      <c r="R7740" s="10" t="s">
        <v>64</v>
      </c>
      <c r="S7740" s="10" t="s">
        <v>144</v>
      </c>
      <c r="T7740" s="10" t="s">
        <v>220</v>
      </c>
      <c r="U7740" s="12">
        <v>120</v>
      </c>
      <c r="V7740" s="12">
        <v>8</v>
      </c>
      <c r="W7740" s="12">
        <v>0</v>
      </c>
      <c r="X7740" s="12">
        <v>13.200000000000003</v>
      </c>
    </row>
    <row r="7741" spans="1:24" ht="14" x14ac:dyDescent="0.3">
      <c r="A7741" s="9">
        <v>7736</v>
      </c>
      <c r="B7741" s="14" t="s">
        <v>9843</v>
      </c>
      <c r="C7741" s="15">
        <v>46168</v>
      </c>
      <c r="D7741" s="15">
        <v>46171</v>
      </c>
      <c r="E7741" s="10" t="s">
        <v>168</v>
      </c>
      <c r="F7741" s="10" t="s">
        <v>1262</v>
      </c>
      <c r="G7741" s="10" t="s">
        <v>1263</v>
      </c>
      <c r="H7741" s="10" t="s">
        <v>36</v>
      </c>
      <c r="I7741" s="10" t="s">
        <v>23</v>
      </c>
      <c r="J7741" s="10" t="s">
        <v>1282</v>
      </c>
      <c r="K7741" s="10" t="s">
        <v>25</v>
      </c>
      <c r="L7741" s="10">
        <v>40214</v>
      </c>
      <c r="M7741" s="10" t="s">
        <v>26</v>
      </c>
      <c r="N7741" s="10" t="str">
        <f>_xlfn.XLOOKUP($M:$M,People!$B:$B,People!A:A)</f>
        <v>Fred Suzuki</v>
      </c>
      <c r="O7741" s="10" t="s">
        <v>5444</v>
      </c>
      <c r="P7741" s="10" t="str">
        <f>VLOOKUP(O7741,Products!$A:$E,3,FALSE)</f>
        <v>3M</v>
      </c>
      <c r="Q7741" s="31">
        <f>INDEX(Products!$E:$E,MATCH(O7741,Products!$A:$A,0))</f>
        <v>0.26</v>
      </c>
      <c r="R7741" s="10" t="s">
        <v>41</v>
      </c>
      <c r="S7741" s="10" t="s">
        <v>71</v>
      </c>
      <c r="T7741" s="10" t="s">
        <v>5445</v>
      </c>
      <c r="U7741" s="12">
        <v>208.44</v>
      </c>
      <c r="V7741" s="12">
        <v>3</v>
      </c>
      <c r="W7741" s="12">
        <v>0</v>
      </c>
      <c r="X7741" s="12">
        <v>62.531999999999982</v>
      </c>
    </row>
    <row r="7742" spans="1:24" ht="14" x14ac:dyDescent="0.3">
      <c r="A7742" s="9">
        <v>7737</v>
      </c>
      <c r="B7742" s="14" t="s">
        <v>9844</v>
      </c>
      <c r="C7742" s="15">
        <v>46168</v>
      </c>
      <c r="D7742" s="15">
        <v>46173</v>
      </c>
      <c r="E7742" s="10" t="s">
        <v>44</v>
      </c>
      <c r="F7742" s="10" t="s">
        <v>2133</v>
      </c>
      <c r="G7742" s="10" t="s">
        <v>2134</v>
      </c>
      <c r="H7742" s="10" t="s">
        <v>22</v>
      </c>
      <c r="I7742" s="10" t="s">
        <v>23</v>
      </c>
      <c r="J7742" s="10" t="s">
        <v>2004</v>
      </c>
      <c r="K7742" s="10" t="s">
        <v>38</v>
      </c>
      <c r="L7742" s="10">
        <v>92054</v>
      </c>
      <c r="M7742" s="10" t="s">
        <v>39</v>
      </c>
      <c r="N7742" s="10" t="str">
        <f>_xlfn.XLOOKUP($M:$M,People!$B:$B,People!A:A)</f>
        <v>Sadie Pawthorne</v>
      </c>
      <c r="O7742" s="10" t="s">
        <v>4622</v>
      </c>
      <c r="P7742" s="10" t="str">
        <f>VLOOKUP(O7742,Products!$A:$E,3,FALSE)</f>
        <v>3M</v>
      </c>
      <c r="Q7742" s="31">
        <f>INDEX(Products!$E:$E,MATCH(O7742,Products!$A:$A,0))</f>
        <v>0.3</v>
      </c>
      <c r="R7742" s="10" t="s">
        <v>41</v>
      </c>
      <c r="S7742" s="10" t="s">
        <v>82</v>
      </c>
      <c r="T7742" s="10" t="s">
        <v>4623</v>
      </c>
      <c r="U7742" s="12">
        <v>12.96</v>
      </c>
      <c r="V7742" s="12">
        <v>2</v>
      </c>
      <c r="W7742" s="12">
        <v>0</v>
      </c>
      <c r="X7742" s="12">
        <v>6.2208000000000006</v>
      </c>
    </row>
    <row r="7743" spans="1:24" ht="14" x14ac:dyDescent="0.3">
      <c r="A7743" s="9">
        <v>7738</v>
      </c>
      <c r="B7743" s="14" t="s">
        <v>9843</v>
      </c>
      <c r="C7743" s="15">
        <v>46168</v>
      </c>
      <c r="D7743" s="15">
        <v>46171</v>
      </c>
      <c r="E7743" s="10" t="s">
        <v>168</v>
      </c>
      <c r="F7743" s="10" t="s">
        <v>1262</v>
      </c>
      <c r="G7743" s="10" t="s">
        <v>1263</v>
      </c>
      <c r="H7743" s="10" t="s">
        <v>36</v>
      </c>
      <c r="I7743" s="10" t="s">
        <v>23</v>
      </c>
      <c r="J7743" s="10" t="s">
        <v>1282</v>
      </c>
      <c r="K7743" s="10" t="s">
        <v>25</v>
      </c>
      <c r="L7743" s="10">
        <v>40214</v>
      </c>
      <c r="M7743" s="10" t="s">
        <v>26</v>
      </c>
      <c r="N7743" s="10" t="str">
        <f>_xlfn.XLOOKUP($M:$M,People!$B:$B,People!A:A)</f>
        <v>Fred Suzuki</v>
      </c>
      <c r="O7743" s="10" t="s">
        <v>1688</v>
      </c>
      <c r="P7743" s="10" t="str">
        <f>VLOOKUP(O7743,Products!$A:$E,3,FALSE)</f>
        <v>Logitech</v>
      </c>
      <c r="Q7743" s="31">
        <f>INDEX(Products!$E:$E,MATCH(O7743,Products!$A:$A,0))</f>
        <v>0.31</v>
      </c>
      <c r="R7743" s="10" t="s">
        <v>41</v>
      </c>
      <c r="S7743" s="10" t="s">
        <v>510</v>
      </c>
      <c r="T7743" s="10" t="s">
        <v>1689</v>
      </c>
      <c r="U7743" s="12">
        <v>25.76</v>
      </c>
      <c r="V7743" s="12">
        <v>2</v>
      </c>
      <c r="W7743" s="12">
        <v>0</v>
      </c>
      <c r="X7743" s="12">
        <v>0.77280000000000015</v>
      </c>
    </row>
    <row r="7744" spans="1:24" ht="14" x14ac:dyDescent="0.3">
      <c r="A7744" s="9">
        <v>7739</v>
      </c>
      <c r="B7744" s="14" t="s">
        <v>9845</v>
      </c>
      <c r="C7744" s="15">
        <v>46168</v>
      </c>
      <c r="D7744" s="15">
        <v>46172</v>
      </c>
      <c r="E7744" s="10" t="s">
        <v>44</v>
      </c>
      <c r="F7744" s="10" t="s">
        <v>2099</v>
      </c>
      <c r="G7744" s="10" t="s">
        <v>2100</v>
      </c>
      <c r="H7744" s="10" t="s">
        <v>22</v>
      </c>
      <c r="I7744" s="10" t="s">
        <v>23</v>
      </c>
      <c r="J7744" s="10" t="s">
        <v>2779</v>
      </c>
      <c r="K7744" s="10" t="s">
        <v>285</v>
      </c>
      <c r="L7744" s="10">
        <v>22801</v>
      </c>
      <c r="M7744" s="10" t="s">
        <v>26</v>
      </c>
      <c r="N7744" s="10" t="str">
        <f>_xlfn.XLOOKUP($M:$M,People!$B:$B,People!A:A)</f>
        <v>Fred Suzuki</v>
      </c>
      <c r="O7744" s="10" t="s">
        <v>5042</v>
      </c>
      <c r="P7744" s="10" t="str">
        <f>VLOOKUP(O7744,Products!$A:$E,3,FALSE)</f>
        <v>Samsung</v>
      </c>
      <c r="Q7744" s="31">
        <f>INDEX(Products!$E:$E,MATCH(O7744,Products!$A:$A,0))</f>
        <v>0.33</v>
      </c>
      <c r="R7744" s="10" t="s">
        <v>64</v>
      </c>
      <c r="S7744" s="10" t="s">
        <v>144</v>
      </c>
      <c r="T7744" s="10" t="s">
        <v>5043</v>
      </c>
      <c r="U7744" s="12">
        <v>23.08</v>
      </c>
      <c r="V7744" s="12">
        <v>2</v>
      </c>
      <c r="W7744" s="12">
        <v>0</v>
      </c>
      <c r="X7744" s="12">
        <v>6.9239999999999995</v>
      </c>
    </row>
    <row r="7745" spans="1:24" ht="14" x14ac:dyDescent="0.3">
      <c r="A7745" s="9">
        <v>7740</v>
      </c>
      <c r="B7745" s="14" t="s">
        <v>9846</v>
      </c>
      <c r="C7745" s="15">
        <v>46169</v>
      </c>
      <c r="D7745" s="15">
        <v>46176</v>
      </c>
      <c r="E7745" s="10" t="s">
        <v>44</v>
      </c>
      <c r="F7745" s="10" t="s">
        <v>323</v>
      </c>
      <c r="G7745" s="10" t="s">
        <v>324</v>
      </c>
      <c r="H7745" s="10" t="s">
        <v>22</v>
      </c>
      <c r="I7745" s="10" t="s">
        <v>23</v>
      </c>
      <c r="J7745" s="10" t="s">
        <v>3677</v>
      </c>
      <c r="K7745" s="10" t="s">
        <v>570</v>
      </c>
      <c r="L7745" s="10">
        <v>74133</v>
      </c>
      <c r="M7745" s="10" t="s">
        <v>95</v>
      </c>
      <c r="N7745" s="10" t="str">
        <f>_xlfn.XLOOKUP($M:$M,People!$B:$B,People!A:A)</f>
        <v>Roxanne Rodriguez</v>
      </c>
      <c r="O7745" s="10" t="s">
        <v>174</v>
      </c>
      <c r="P7745" s="10" t="str">
        <f>VLOOKUP(O7745,Products!$A:$E,3,FALSE)</f>
        <v>HP</v>
      </c>
      <c r="Q7745" s="31">
        <f>INDEX(Products!$E:$E,MATCH(O7745,Products!$A:$A,0))</f>
        <v>0.27</v>
      </c>
      <c r="R7745" s="10" t="s">
        <v>28</v>
      </c>
      <c r="S7745" s="10" t="s">
        <v>58</v>
      </c>
      <c r="T7745" s="10" t="s">
        <v>175</v>
      </c>
      <c r="U7745" s="12">
        <v>477.29999999999995</v>
      </c>
      <c r="V7745" s="12">
        <v>5</v>
      </c>
      <c r="W7745" s="12">
        <v>0</v>
      </c>
      <c r="X7745" s="12">
        <v>138.41699999999997</v>
      </c>
    </row>
    <row r="7746" spans="1:24" ht="14" x14ac:dyDescent="0.3">
      <c r="A7746" s="9">
        <v>7741</v>
      </c>
      <c r="B7746" s="14" t="s">
        <v>9847</v>
      </c>
      <c r="C7746" s="15">
        <v>46169</v>
      </c>
      <c r="D7746" s="15">
        <v>46171</v>
      </c>
      <c r="E7746" s="10" t="s">
        <v>168</v>
      </c>
      <c r="F7746" s="10" t="s">
        <v>3478</v>
      </c>
      <c r="G7746" s="10" t="s">
        <v>3479</v>
      </c>
      <c r="H7746" s="10" t="s">
        <v>22</v>
      </c>
      <c r="I7746" s="10" t="s">
        <v>23</v>
      </c>
      <c r="J7746" s="10" t="s">
        <v>5590</v>
      </c>
      <c r="K7746" s="10" t="s">
        <v>4746</v>
      </c>
      <c r="L7746" s="10">
        <v>83201</v>
      </c>
      <c r="M7746" s="10" t="s">
        <v>39</v>
      </c>
      <c r="N7746" s="10" t="str">
        <f>_xlfn.XLOOKUP($M:$M,People!$B:$B,People!A:A)</f>
        <v>Sadie Pawthorne</v>
      </c>
      <c r="O7746" s="10" t="s">
        <v>4675</v>
      </c>
      <c r="P7746" s="10" t="str">
        <f>VLOOKUP(O7746,Products!$A:$E,3,FALSE)</f>
        <v>IKEA</v>
      </c>
      <c r="Q7746" s="31">
        <f>INDEX(Products!$E:$E,MATCH(O7746,Products!$A:$A,0))</f>
        <v>0.32</v>
      </c>
      <c r="R7746" s="10" t="s">
        <v>28</v>
      </c>
      <c r="S7746" s="10" t="s">
        <v>58</v>
      </c>
      <c r="T7746" s="10" t="s">
        <v>4676</v>
      </c>
      <c r="U7746" s="12">
        <v>35</v>
      </c>
      <c r="V7746" s="12">
        <v>4</v>
      </c>
      <c r="W7746" s="12">
        <v>0</v>
      </c>
      <c r="X7746" s="12">
        <v>14.700000000000003</v>
      </c>
    </row>
    <row r="7747" spans="1:24" ht="14" x14ac:dyDescent="0.3">
      <c r="A7747" s="9">
        <v>7742</v>
      </c>
      <c r="B7747" s="14" t="s">
        <v>9848</v>
      </c>
      <c r="C7747" s="15">
        <v>46169</v>
      </c>
      <c r="D7747" s="15">
        <v>46173</v>
      </c>
      <c r="E7747" s="10" t="s">
        <v>44</v>
      </c>
      <c r="F7747" s="10" t="s">
        <v>3652</v>
      </c>
      <c r="G7747" s="10" t="s">
        <v>3653</v>
      </c>
      <c r="H7747" s="10" t="s">
        <v>36</v>
      </c>
      <c r="I7747" s="10" t="s">
        <v>23</v>
      </c>
      <c r="J7747" s="10" t="s">
        <v>86</v>
      </c>
      <c r="K7747" s="10" t="s">
        <v>87</v>
      </c>
      <c r="L7747" s="10">
        <v>98103</v>
      </c>
      <c r="M7747" s="10" t="s">
        <v>39</v>
      </c>
      <c r="N7747" s="10" t="str">
        <f>_xlfn.XLOOKUP($M:$M,People!$B:$B,People!A:A)</f>
        <v>Sadie Pawthorne</v>
      </c>
      <c r="O7747" s="10" t="s">
        <v>4987</v>
      </c>
      <c r="P7747" s="10" t="str">
        <f>VLOOKUP(O7747,Products!$A:$E,3,FALSE)</f>
        <v>3M</v>
      </c>
      <c r="Q7747" s="31">
        <f>INDEX(Products!$E:$E,MATCH(O7747,Products!$A:$A,0))</f>
        <v>0.32</v>
      </c>
      <c r="R7747" s="10" t="s">
        <v>41</v>
      </c>
      <c r="S7747" s="10" t="s">
        <v>61</v>
      </c>
      <c r="T7747" s="10" t="s">
        <v>2548</v>
      </c>
      <c r="U7747" s="12">
        <v>31.44</v>
      </c>
      <c r="V7747" s="12">
        <v>3</v>
      </c>
      <c r="W7747" s="12">
        <v>0</v>
      </c>
      <c r="X7747" s="12">
        <v>7.86</v>
      </c>
    </row>
    <row r="7748" spans="1:24" ht="14" x14ac:dyDescent="0.3">
      <c r="A7748" s="9">
        <v>7743</v>
      </c>
      <c r="B7748" s="14" t="s">
        <v>9849</v>
      </c>
      <c r="C7748" s="15">
        <v>46169</v>
      </c>
      <c r="D7748" s="15">
        <v>46175</v>
      </c>
      <c r="E7748" s="10" t="s">
        <v>44</v>
      </c>
      <c r="F7748" s="10" t="s">
        <v>816</v>
      </c>
      <c r="G7748" s="10" t="s">
        <v>817</v>
      </c>
      <c r="H7748" s="10" t="s">
        <v>92</v>
      </c>
      <c r="I7748" s="10" t="s">
        <v>23</v>
      </c>
      <c r="J7748" s="10" t="s">
        <v>1282</v>
      </c>
      <c r="K7748" s="10" t="s">
        <v>25</v>
      </c>
      <c r="L7748" s="10">
        <v>40214</v>
      </c>
      <c r="M7748" s="10" t="s">
        <v>26</v>
      </c>
      <c r="N7748" s="10" t="str">
        <f>_xlfn.XLOOKUP($M:$M,People!$B:$B,People!A:A)</f>
        <v>Fred Suzuki</v>
      </c>
      <c r="O7748" s="10" t="s">
        <v>2329</v>
      </c>
      <c r="P7748" s="10" t="str">
        <f>VLOOKUP(O7748,Products!$A:$E,3,FALSE)</f>
        <v>HP</v>
      </c>
      <c r="Q7748" s="31">
        <f>INDEX(Products!$E:$E,MATCH(O7748,Products!$A:$A,0))</f>
        <v>0.28999999999999998</v>
      </c>
      <c r="R7748" s="10" t="s">
        <v>41</v>
      </c>
      <c r="S7748" s="10" t="s">
        <v>68</v>
      </c>
      <c r="T7748" s="10" t="s">
        <v>2330</v>
      </c>
      <c r="U7748" s="12">
        <v>58.34</v>
      </c>
      <c r="V7748" s="12">
        <v>2</v>
      </c>
      <c r="W7748" s="12">
        <v>0</v>
      </c>
      <c r="X7748" s="12">
        <v>28.0032</v>
      </c>
    </row>
    <row r="7749" spans="1:24" ht="14" x14ac:dyDescent="0.3">
      <c r="A7749" s="9">
        <v>7744</v>
      </c>
      <c r="B7749" s="14" t="s">
        <v>9850</v>
      </c>
      <c r="C7749" s="15">
        <v>46169</v>
      </c>
      <c r="D7749" s="15">
        <v>46176</v>
      </c>
      <c r="E7749" s="10" t="s">
        <v>44</v>
      </c>
      <c r="F7749" s="10" t="s">
        <v>2167</v>
      </c>
      <c r="G7749" s="10" t="s">
        <v>2168</v>
      </c>
      <c r="H7749" s="10" t="s">
        <v>36</v>
      </c>
      <c r="I7749" s="10" t="s">
        <v>23</v>
      </c>
      <c r="J7749" s="10" t="s">
        <v>3636</v>
      </c>
      <c r="K7749" s="10" t="s">
        <v>80</v>
      </c>
      <c r="L7749" s="10">
        <v>27405</v>
      </c>
      <c r="M7749" s="10" t="s">
        <v>26</v>
      </c>
      <c r="N7749" s="10" t="str">
        <f>_xlfn.XLOOKUP($M:$M,People!$B:$B,People!A:A)</f>
        <v>Fred Suzuki</v>
      </c>
      <c r="O7749" s="10" t="s">
        <v>3947</v>
      </c>
      <c r="P7749" s="10" t="str">
        <f>VLOOKUP(O7749,Products!$A:$E,3,FALSE)</f>
        <v>Staples</v>
      </c>
      <c r="Q7749" s="31">
        <f>INDEX(Products!$E:$E,MATCH(O7749,Products!$A:$A,0))</f>
        <v>0.33</v>
      </c>
      <c r="R7749" s="10" t="s">
        <v>41</v>
      </c>
      <c r="S7749" s="10" t="s">
        <v>68</v>
      </c>
      <c r="T7749" s="10" t="s">
        <v>3948</v>
      </c>
      <c r="U7749" s="12">
        <v>12.059999999999999</v>
      </c>
      <c r="V7749" s="12">
        <v>5</v>
      </c>
      <c r="W7749" s="12">
        <v>0.7</v>
      </c>
      <c r="X7749" s="12">
        <v>-10.050000000000001</v>
      </c>
    </row>
    <row r="7750" spans="1:24" ht="14" x14ac:dyDescent="0.3">
      <c r="A7750" s="9">
        <v>7745</v>
      </c>
      <c r="B7750" s="14" t="s">
        <v>9851</v>
      </c>
      <c r="C7750" s="15">
        <v>46169</v>
      </c>
      <c r="D7750" s="15">
        <v>46171</v>
      </c>
      <c r="E7750" s="10" t="s">
        <v>19</v>
      </c>
      <c r="F7750" s="10" t="s">
        <v>139</v>
      </c>
      <c r="G7750" s="10" t="s">
        <v>140</v>
      </c>
      <c r="H7750" s="10" t="s">
        <v>22</v>
      </c>
      <c r="I7750" s="10" t="s">
        <v>23</v>
      </c>
      <c r="J7750" s="10" t="s">
        <v>297</v>
      </c>
      <c r="K7750" s="10" t="s">
        <v>298</v>
      </c>
      <c r="L7750" s="10">
        <v>38109</v>
      </c>
      <c r="M7750" s="10" t="s">
        <v>26</v>
      </c>
      <c r="N7750" s="10" t="str">
        <f>_xlfn.XLOOKUP($M:$M,People!$B:$B,People!A:A)</f>
        <v>Fred Suzuki</v>
      </c>
      <c r="O7750" s="10" t="s">
        <v>2561</v>
      </c>
      <c r="P7750" s="10" t="str">
        <f>VLOOKUP(O7750,Products!$A:$E,3,FALSE)</f>
        <v>3M</v>
      </c>
      <c r="Q7750" s="31">
        <f>INDEX(Products!$E:$E,MATCH(O7750,Products!$A:$A,0))</f>
        <v>0.38</v>
      </c>
      <c r="R7750" s="10" t="s">
        <v>41</v>
      </c>
      <c r="S7750" s="10" t="s">
        <v>82</v>
      </c>
      <c r="T7750" s="10" t="s">
        <v>2562</v>
      </c>
      <c r="U7750" s="12">
        <v>25.920000000000005</v>
      </c>
      <c r="V7750" s="12">
        <v>5</v>
      </c>
      <c r="W7750" s="12">
        <v>0.2</v>
      </c>
      <c r="X7750" s="12">
        <v>9.0719999999999992</v>
      </c>
    </row>
    <row r="7751" spans="1:24" ht="14" x14ac:dyDescent="0.3">
      <c r="A7751" s="9">
        <v>7746</v>
      </c>
      <c r="B7751" s="14" t="s">
        <v>9847</v>
      </c>
      <c r="C7751" s="15">
        <v>46169</v>
      </c>
      <c r="D7751" s="15">
        <v>46171</v>
      </c>
      <c r="E7751" s="10" t="s">
        <v>168</v>
      </c>
      <c r="F7751" s="10" t="s">
        <v>3478</v>
      </c>
      <c r="G7751" s="10" t="s">
        <v>3479</v>
      </c>
      <c r="H7751" s="10" t="s">
        <v>22</v>
      </c>
      <c r="I7751" s="10" t="s">
        <v>23</v>
      </c>
      <c r="J7751" s="10" t="s">
        <v>5590</v>
      </c>
      <c r="K7751" s="10" t="s">
        <v>4746</v>
      </c>
      <c r="L7751" s="10">
        <v>83201</v>
      </c>
      <c r="M7751" s="10" t="s">
        <v>39</v>
      </c>
      <c r="N7751" s="10" t="str">
        <f>_xlfn.XLOOKUP($M:$M,People!$B:$B,People!A:A)</f>
        <v>Sadie Pawthorne</v>
      </c>
      <c r="O7751" s="10" t="s">
        <v>2073</v>
      </c>
      <c r="P7751" s="10" t="str">
        <f>VLOOKUP(O7751,Products!$A:$E,3,FALSE)</f>
        <v>Dell</v>
      </c>
      <c r="Q7751" s="31">
        <f>INDEX(Products!$E:$E,MATCH(O7751,Products!$A:$A,0))</f>
        <v>0.38</v>
      </c>
      <c r="R7751" s="10" t="s">
        <v>41</v>
      </c>
      <c r="S7751" s="10" t="s">
        <v>53</v>
      </c>
      <c r="T7751" s="10" t="s">
        <v>2074</v>
      </c>
      <c r="U7751" s="12">
        <v>477.15000000000003</v>
      </c>
      <c r="V7751" s="12">
        <v>5</v>
      </c>
      <c r="W7751" s="12">
        <v>0</v>
      </c>
      <c r="X7751" s="12">
        <v>28.628999999999962</v>
      </c>
    </row>
    <row r="7752" spans="1:24" ht="14" x14ac:dyDescent="0.3">
      <c r="A7752" s="9">
        <v>7747</v>
      </c>
      <c r="B7752" s="14" t="s">
        <v>9850</v>
      </c>
      <c r="C7752" s="15">
        <v>46169</v>
      </c>
      <c r="D7752" s="15">
        <v>46176</v>
      </c>
      <c r="E7752" s="10" t="s">
        <v>44</v>
      </c>
      <c r="F7752" s="10" t="s">
        <v>2167</v>
      </c>
      <c r="G7752" s="10" t="s">
        <v>2168</v>
      </c>
      <c r="H7752" s="10" t="s">
        <v>36</v>
      </c>
      <c r="I7752" s="10" t="s">
        <v>23</v>
      </c>
      <c r="J7752" s="10" t="s">
        <v>3636</v>
      </c>
      <c r="K7752" s="10" t="s">
        <v>80</v>
      </c>
      <c r="L7752" s="10">
        <v>27405</v>
      </c>
      <c r="M7752" s="10" t="s">
        <v>26</v>
      </c>
      <c r="N7752" s="10" t="str">
        <f>_xlfn.XLOOKUP($M:$M,People!$B:$B,People!A:A)</f>
        <v>Fred Suzuki</v>
      </c>
      <c r="O7752" s="10" t="s">
        <v>5906</v>
      </c>
      <c r="P7752" s="10" t="str">
        <f>VLOOKUP(O7752,Products!$A:$E,3,FALSE)</f>
        <v>Avery</v>
      </c>
      <c r="Q7752" s="31">
        <f>INDEX(Products!$E:$E,MATCH(O7752,Products!$A:$A,0))</f>
        <v>0.27</v>
      </c>
      <c r="R7752" s="10" t="s">
        <v>64</v>
      </c>
      <c r="S7752" s="10" t="s">
        <v>144</v>
      </c>
      <c r="T7752" s="10" t="s">
        <v>5907</v>
      </c>
      <c r="U7752" s="12">
        <v>27.192</v>
      </c>
      <c r="V7752" s="12">
        <v>3</v>
      </c>
      <c r="W7752" s="12">
        <v>0.2</v>
      </c>
      <c r="X7752" s="12">
        <v>0.33989999999999654</v>
      </c>
    </row>
    <row r="7753" spans="1:24" ht="14" x14ac:dyDescent="0.3">
      <c r="A7753" s="9">
        <v>7748</v>
      </c>
      <c r="B7753" s="14" t="s">
        <v>9848</v>
      </c>
      <c r="C7753" s="15">
        <v>46169</v>
      </c>
      <c r="D7753" s="15">
        <v>46173</v>
      </c>
      <c r="E7753" s="10" t="s">
        <v>44</v>
      </c>
      <c r="F7753" s="10" t="s">
        <v>3652</v>
      </c>
      <c r="G7753" s="10" t="s">
        <v>3653</v>
      </c>
      <c r="H7753" s="10" t="s">
        <v>36</v>
      </c>
      <c r="I7753" s="10" t="s">
        <v>23</v>
      </c>
      <c r="J7753" s="10" t="s">
        <v>86</v>
      </c>
      <c r="K7753" s="10" t="s">
        <v>87</v>
      </c>
      <c r="L7753" s="10">
        <v>98103</v>
      </c>
      <c r="M7753" s="10" t="s">
        <v>39</v>
      </c>
      <c r="N7753" s="10" t="str">
        <f>_xlfn.XLOOKUP($M:$M,People!$B:$B,People!A:A)</f>
        <v>Sadie Pawthorne</v>
      </c>
      <c r="O7753" s="10" t="s">
        <v>3118</v>
      </c>
      <c r="P7753" s="10" t="str">
        <f>VLOOKUP(O7753,Products!$A:$E,3,FALSE)</f>
        <v>Dell</v>
      </c>
      <c r="Q7753" s="31">
        <f>INDEX(Products!$E:$E,MATCH(O7753,Products!$A:$A,0))</f>
        <v>0.26</v>
      </c>
      <c r="R7753" s="10" t="s">
        <v>64</v>
      </c>
      <c r="S7753" s="10" t="s">
        <v>144</v>
      </c>
      <c r="T7753" s="10" t="s">
        <v>3119</v>
      </c>
      <c r="U7753" s="12">
        <v>98.16</v>
      </c>
      <c r="V7753" s="12">
        <v>6</v>
      </c>
      <c r="W7753" s="12">
        <v>0</v>
      </c>
      <c r="X7753" s="12">
        <v>9.8159999999999954</v>
      </c>
    </row>
    <row r="7754" spans="1:24" ht="14" x14ac:dyDescent="0.3">
      <c r="A7754" s="9">
        <v>7749</v>
      </c>
      <c r="B7754" s="14" t="s">
        <v>9849</v>
      </c>
      <c r="C7754" s="15">
        <v>46169</v>
      </c>
      <c r="D7754" s="15">
        <v>46175</v>
      </c>
      <c r="E7754" s="10" t="s">
        <v>44</v>
      </c>
      <c r="F7754" s="10" t="s">
        <v>816</v>
      </c>
      <c r="G7754" s="10" t="s">
        <v>817</v>
      </c>
      <c r="H7754" s="10" t="s">
        <v>92</v>
      </c>
      <c r="I7754" s="10" t="s">
        <v>23</v>
      </c>
      <c r="J7754" s="10" t="s">
        <v>1282</v>
      </c>
      <c r="K7754" s="10" t="s">
        <v>25</v>
      </c>
      <c r="L7754" s="10">
        <v>40214</v>
      </c>
      <c r="M7754" s="10" t="s">
        <v>26</v>
      </c>
      <c r="N7754" s="10" t="str">
        <f>_xlfn.XLOOKUP($M:$M,People!$B:$B,People!A:A)</f>
        <v>Fred Suzuki</v>
      </c>
      <c r="O7754" s="10" t="s">
        <v>4489</v>
      </c>
      <c r="P7754" s="10" t="str">
        <f>VLOOKUP(O7754,Products!$A:$E,3,FALSE)</f>
        <v>3M</v>
      </c>
      <c r="Q7754" s="31">
        <f>INDEX(Products!$E:$E,MATCH(O7754,Products!$A:$A,0))</f>
        <v>0.26</v>
      </c>
      <c r="R7754" s="10" t="s">
        <v>64</v>
      </c>
      <c r="S7754" s="10" t="s">
        <v>65</v>
      </c>
      <c r="T7754" s="10" t="s">
        <v>4490</v>
      </c>
      <c r="U7754" s="12">
        <v>539.97</v>
      </c>
      <c r="V7754" s="12">
        <v>3</v>
      </c>
      <c r="W7754" s="12">
        <v>0</v>
      </c>
      <c r="X7754" s="12">
        <v>134.99250000000001</v>
      </c>
    </row>
    <row r="7755" spans="1:24" ht="14" x14ac:dyDescent="0.3">
      <c r="A7755" s="9">
        <v>7750</v>
      </c>
      <c r="B7755" s="14" t="s">
        <v>9847</v>
      </c>
      <c r="C7755" s="15">
        <v>46169</v>
      </c>
      <c r="D7755" s="15">
        <v>46171</v>
      </c>
      <c r="E7755" s="10" t="s">
        <v>168</v>
      </c>
      <c r="F7755" s="10" t="s">
        <v>3478</v>
      </c>
      <c r="G7755" s="10" t="s">
        <v>3479</v>
      </c>
      <c r="H7755" s="10" t="s">
        <v>22</v>
      </c>
      <c r="I7755" s="10" t="s">
        <v>23</v>
      </c>
      <c r="J7755" s="10" t="s">
        <v>5590</v>
      </c>
      <c r="K7755" s="10" t="s">
        <v>4746</v>
      </c>
      <c r="L7755" s="10">
        <v>83201</v>
      </c>
      <c r="M7755" s="10" t="s">
        <v>39</v>
      </c>
      <c r="N7755" s="10" t="str">
        <f>_xlfn.XLOOKUP($M:$M,People!$B:$B,People!A:A)</f>
        <v>Sadie Pawthorne</v>
      </c>
      <c r="O7755" s="10" t="s">
        <v>4636</v>
      </c>
      <c r="P7755" s="10" t="str">
        <f>VLOOKUP(O7755,Products!$A:$E,3,FALSE)</f>
        <v>Canon</v>
      </c>
      <c r="Q7755" s="31">
        <f>INDEX(Products!$E:$E,MATCH(O7755,Products!$A:$A,0))</f>
        <v>0.4</v>
      </c>
      <c r="R7755" s="10" t="s">
        <v>64</v>
      </c>
      <c r="S7755" s="10" t="s">
        <v>65</v>
      </c>
      <c r="T7755" s="10" t="s">
        <v>4637</v>
      </c>
      <c r="U7755" s="12">
        <v>302.37599999999998</v>
      </c>
      <c r="V7755" s="12">
        <v>3</v>
      </c>
      <c r="W7755" s="12">
        <v>0.2</v>
      </c>
      <c r="X7755" s="12">
        <v>22.678200000000018</v>
      </c>
    </row>
    <row r="7756" spans="1:24" ht="14" x14ac:dyDescent="0.3">
      <c r="A7756" s="9">
        <v>7751</v>
      </c>
      <c r="B7756" s="14" t="s">
        <v>9852</v>
      </c>
      <c r="C7756" s="15">
        <v>46170</v>
      </c>
      <c r="D7756" s="15">
        <v>46174</v>
      </c>
      <c r="E7756" s="10" t="s">
        <v>44</v>
      </c>
      <c r="F7756" s="10" t="s">
        <v>663</v>
      </c>
      <c r="G7756" s="10" t="s">
        <v>664</v>
      </c>
      <c r="H7756" s="10" t="s">
        <v>36</v>
      </c>
      <c r="I7756" s="10" t="s">
        <v>23</v>
      </c>
      <c r="J7756" s="10" t="s">
        <v>1870</v>
      </c>
      <c r="K7756" s="10" t="s">
        <v>438</v>
      </c>
      <c r="L7756" s="10">
        <v>44105</v>
      </c>
      <c r="M7756" s="10" t="s">
        <v>133</v>
      </c>
      <c r="N7756" s="10" t="str">
        <f>_xlfn.XLOOKUP($M:$M,People!$B:$B,People!A:A)</f>
        <v>Chuck Magee</v>
      </c>
      <c r="O7756" s="10" t="s">
        <v>941</v>
      </c>
      <c r="P7756" s="10" t="str">
        <f>VLOOKUP(O7756,Products!$A:$E,3,FALSE)</f>
        <v>Staples</v>
      </c>
      <c r="Q7756" s="31">
        <f>INDEX(Products!$E:$E,MATCH(O7756,Products!$A:$A,0))</f>
        <v>0.25</v>
      </c>
      <c r="R7756" s="10" t="s">
        <v>28</v>
      </c>
      <c r="S7756" s="10" t="s">
        <v>29</v>
      </c>
      <c r="T7756" s="10" t="s">
        <v>942</v>
      </c>
      <c r="U7756" s="12">
        <v>115.96</v>
      </c>
      <c r="V7756" s="12">
        <v>4</v>
      </c>
      <c r="W7756" s="12">
        <v>0.5</v>
      </c>
      <c r="X7756" s="12">
        <v>-64.937599999999989</v>
      </c>
    </row>
    <row r="7757" spans="1:24" ht="14" x14ac:dyDescent="0.3">
      <c r="A7757" s="9">
        <v>7752</v>
      </c>
      <c r="B7757" s="14" t="s">
        <v>9853</v>
      </c>
      <c r="C7757" s="15">
        <v>46170</v>
      </c>
      <c r="D7757" s="15">
        <v>46172</v>
      </c>
      <c r="E7757" s="10" t="s">
        <v>19</v>
      </c>
      <c r="F7757" s="10" t="s">
        <v>209</v>
      </c>
      <c r="G7757" s="10" t="s">
        <v>210</v>
      </c>
      <c r="H7757" s="10" t="s">
        <v>22</v>
      </c>
      <c r="I7757" s="10" t="s">
        <v>23</v>
      </c>
      <c r="J7757" s="10" t="s">
        <v>338</v>
      </c>
      <c r="K7757" s="10" t="s">
        <v>339</v>
      </c>
      <c r="L7757" s="10">
        <v>29203</v>
      </c>
      <c r="M7757" s="10" t="s">
        <v>26</v>
      </c>
      <c r="N7757" s="10" t="str">
        <f>_xlfn.XLOOKUP($M:$M,People!$B:$B,People!A:A)</f>
        <v>Fred Suzuki</v>
      </c>
      <c r="O7757" s="10" t="s">
        <v>340</v>
      </c>
      <c r="P7757" s="10" t="str">
        <f>VLOOKUP(O7757,Products!$A:$E,3,FALSE)</f>
        <v>3M</v>
      </c>
      <c r="Q7757" s="31">
        <f>INDEX(Products!$E:$E,MATCH(O7757,Products!$A:$A,0))</f>
        <v>0.38</v>
      </c>
      <c r="R7757" s="10" t="s">
        <v>28</v>
      </c>
      <c r="S7757" s="10" t="s">
        <v>32</v>
      </c>
      <c r="T7757" s="10" t="s">
        <v>341</v>
      </c>
      <c r="U7757" s="12">
        <v>301.95999999999998</v>
      </c>
      <c r="V7757" s="12">
        <v>2</v>
      </c>
      <c r="W7757" s="12">
        <v>0</v>
      </c>
      <c r="X7757" s="12">
        <v>33.215599999999995</v>
      </c>
    </row>
    <row r="7758" spans="1:24" ht="14" x14ac:dyDescent="0.3">
      <c r="A7758" s="9">
        <v>7753</v>
      </c>
      <c r="B7758" s="14" t="s">
        <v>9854</v>
      </c>
      <c r="C7758" s="15">
        <v>46170</v>
      </c>
      <c r="D7758" s="15">
        <v>46175</v>
      </c>
      <c r="E7758" s="10" t="s">
        <v>19</v>
      </c>
      <c r="F7758" s="10" t="s">
        <v>1862</v>
      </c>
      <c r="G7758" s="10" t="s">
        <v>1863</v>
      </c>
      <c r="H7758" s="10" t="s">
        <v>36</v>
      </c>
      <c r="I7758" s="10" t="s">
        <v>23</v>
      </c>
      <c r="J7758" s="10" t="s">
        <v>271</v>
      </c>
      <c r="K7758" s="10" t="s">
        <v>189</v>
      </c>
      <c r="L7758" s="10">
        <v>60653</v>
      </c>
      <c r="M7758" s="10" t="s">
        <v>95</v>
      </c>
      <c r="N7758" s="10" t="str">
        <f>_xlfn.XLOOKUP($M:$M,People!$B:$B,People!A:A)</f>
        <v>Roxanne Rodriguez</v>
      </c>
      <c r="O7758" s="10" t="s">
        <v>272</v>
      </c>
      <c r="P7758" s="10" t="str">
        <f>VLOOKUP(O7758,Products!$A:$E,3,FALSE)</f>
        <v>Samsung</v>
      </c>
      <c r="Q7758" s="31">
        <f>INDEX(Products!$E:$E,MATCH(O7758,Products!$A:$A,0))</f>
        <v>0.27</v>
      </c>
      <c r="R7758" s="10" t="s">
        <v>28</v>
      </c>
      <c r="S7758" s="10" t="s">
        <v>32</v>
      </c>
      <c r="T7758" s="10" t="s">
        <v>485</v>
      </c>
      <c r="U7758" s="12">
        <v>106.869</v>
      </c>
      <c r="V7758" s="12">
        <v>3</v>
      </c>
      <c r="W7758" s="12">
        <v>0.3</v>
      </c>
      <c r="X7758" s="12">
        <v>-29.007299999999994</v>
      </c>
    </row>
    <row r="7759" spans="1:24" ht="14" x14ac:dyDescent="0.3">
      <c r="A7759" s="9">
        <v>7754</v>
      </c>
      <c r="B7759" s="14" t="s">
        <v>9855</v>
      </c>
      <c r="C7759" s="15">
        <v>46170</v>
      </c>
      <c r="D7759" s="15">
        <v>46173</v>
      </c>
      <c r="E7759" s="10" t="s">
        <v>19</v>
      </c>
      <c r="F7759" s="10" t="s">
        <v>4384</v>
      </c>
      <c r="G7759" s="10" t="s">
        <v>4385</v>
      </c>
      <c r="H7759" s="10" t="s">
        <v>36</v>
      </c>
      <c r="I7759" s="10" t="s">
        <v>23</v>
      </c>
      <c r="J7759" s="10" t="s">
        <v>79</v>
      </c>
      <c r="K7759" s="10" t="s">
        <v>2289</v>
      </c>
      <c r="L7759" s="10">
        <v>3301</v>
      </c>
      <c r="M7759" s="10" t="s">
        <v>133</v>
      </c>
      <c r="N7759" s="10" t="str">
        <f>_xlfn.XLOOKUP($M:$M,People!$B:$B,People!A:A)</f>
        <v>Chuck Magee</v>
      </c>
      <c r="O7759" s="10" t="s">
        <v>4606</v>
      </c>
      <c r="P7759" s="10" t="str">
        <f>VLOOKUP(O7759,Products!$A:$E,3,FALSE)</f>
        <v>3M</v>
      </c>
      <c r="Q7759" s="31">
        <f>INDEX(Products!$E:$E,MATCH(O7759,Products!$A:$A,0))</f>
        <v>0.28000000000000003</v>
      </c>
      <c r="R7759" s="10" t="s">
        <v>28</v>
      </c>
      <c r="S7759" s="10" t="s">
        <v>58</v>
      </c>
      <c r="T7759" s="10" t="s">
        <v>4607</v>
      </c>
      <c r="U7759" s="12">
        <v>247.44</v>
      </c>
      <c r="V7759" s="12">
        <v>8</v>
      </c>
      <c r="W7759" s="12">
        <v>0</v>
      </c>
      <c r="X7759" s="12">
        <v>101.4504</v>
      </c>
    </row>
    <row r="7760" spans="1:24" ht="14" x14ac:dyDescent="0.3">
      <c r="A7760" s="9">
        <v>7755</v>
      </c>
      <c r="B7760" s="14" t="s">
        <v>9856</v>
      </c>
      <c r="C7760" s="15">
        <v>46170</v>
      </c>
      <c r="D7760" s="15">
        <v>46174</v>
      </c>
      <c r="E7760" s="10" t="s">
        <v>44</v>
      </c>
      <c r="F7760" s="10" t="s">
        <v>3804</v>
      </c>
      <c r="G7760" s="10" t="s">
        <v>3805</v>
      </c>
      <c r="H7760" s="10" t="s">
        <v>36</v>
      </c>
      <c r="I7760" s="10" t="s">
        <v>23</v>
      </c>
      <c r="J7760" s="10" t="s">
        <v>5881</v>
      </c>
      <c r="K7760" s="10" t="s">
        <v>2318</v>
      </c>
      <c r="L7760" s="10">
        <v>20707</v>
      </c>
      <c r="M7760" s="10" t="s">
        <v>133</v>
      </c>
      <c r="N7760" s="10" t="str">
        <f>_xlfn.XLOOKUP($M:$M,People!$B:$B,People!A:A)</f>
        <v>Chuck Magee</v>
      </c>
      <c r="O7760" s="10" t="s">
        <v>3242</v>
      </c>
      <c r="P7760" s="10" t="str">
        <f>VLOOKUP(O7760,Products!$A:$E,3,FALSE)</f>
        <v>Staples</v>
      </c>
      <c r="Q7760" s="31">
        <f>INDEX(Products!$E:$E,MATCH(O7760,Products!$A:$A,0))</f>
        <v>0.27</v>
      </c>
      <c r="R7760" s="10" t="s">
        <v>28</v>
      </c>
      <c r="S7760" s="10" t="s">
        <v>58</v>
      </c>
      <c r="T7760" s="10" t="s">
        <v>3243</v>
      </c>
      <c r="U7760" s="12">
        <v>27.46</v>
      </c>
      <c r="V7760" s="12">
        <v>2</v>
      </c>
      <c r="W7760" s="12">
        <v>0</v>
      </c>
      <c r="X7760" s="12">
        <v>9.8856000000000002</v>
      </c>
    </row>
    <row r="7761" spans="1:24" ht="14" x14ac:dyDescent="0.3">
      <c r="A7761" s="9">
        <v>7756</v>
      </c>
      <c r="B7761" s="14" t="s">
        <v>9856</v>
      </c>
      <c r="C7761" s="15">
        <v>46170</v>
      </c>
      <c r="D7761" s="15">
        <v>46174</v>
      </c>
      <c r="E7761" s="10" t="s">
        <v>44</v>
      </c>
      <c r="F7761" s="10" t="s">
        <v>3804</v>
      </c>
      <c r="G7761" s="10" t="s">
        <v>3805</v>
      </c>
      <c r="H7761" s="10" t="s">
        <v>36</v>
      </c>
      <c r="I7761" s="10" t="s">
        <v>23</v>
      </c>
      <c r="J7761" s="10" t="s">
        <v>5881</v>
      </c>
      <c r="K7761" s="10" t="s">
        <v>2318</v>
      </c>
      <c r="L7761" s="10">
        <v>20707</v>
      </c>
      <c r="M7761" s="10" t="s">
        <v>133</v>
      </c>
      <c r="N7761" s="10" t="str">
        <f>_xlfn.XLOOKUP($M:$M,People!$B:$B,People!A:A)</f>
        <v>Chuck Magee</v>
      </c>
      <c r="O7761" s="10" t="s">
        <v>1951</v>
      </c>
      <c r="P7761" s="10" t="str">
        <f>VLOOKUP(O7761,Products!$A:$E,3,FALSE)</f>
        <v>Office Depot</v>
      </c>
      <c r="Q7761" s="31">
        <f>INDEX(Products!$E:$E,MATCH(O7761,Products!$A:$A,0))</f>
        <v>0.4</v>
      </c>
      <c r="R7761" s="10" t="s">
        <v>41</v>
      </c>
      <c r="S7761" s="10" t="s">
        <v>71</v>
      </c>
      <c r="T7761" s="10" t="s">
        <v>1952</v>
      </c>
      <c r="U7761" s="12">
        <v>125.13</v>
      </c>
      <c r="V7761" s="12">
        <v>3</v>
      </c>
      <c r="W7761" s="12">
        <v>0</v>
      </c>
      <c r="X7761" s="12">
        <v>36.287699999999987</v>
      </c>
    </row>
    <row r="7762" spans="1:24" ht="14" x14ac:dyDescent="0.3">
      <c r="A7762" s="9">
        <v>7757</v>
      </c>
      <c r="B7762" s="14" t="s">
        <v>9854</v>
      </c>
      <c r="C7762" s="15">
        <v>46170</v>
      </c>
      <c r="D7762" s="15">
        <v>46175</v>
      </c>
      <c r="E7762" s="10" t="s">
        <v>19</v>
      </c>
      <c r="F7762" s="10" t="s">
        <v>1862</v>
      </c>
      <c r="G7762" s="10" t="s">
        <v>1863</v>
      </c>
      <c r="H7762" s="10" t="s">
        <v>36</v>
      </c>
      <c r="I7762" s="10" t="s">
        <v>23</v>
      </c>
      <c r="J7762" s="10" t="s">
        <v>271</v>
      </c>
      <c r="K7762" s="10" t="s">
        <v>189</v>
      </c>
      <c r="L7762" s="10">
        <v>60653</v>
      </c>
      <c r="M7762" s="10" t="s">
        <v>95</v>
      </c>
      <c r="N7762" s="10" t="str">
        <f>_xlfn.XLOOKUP($M:$M,People!$B:$B,People!A:A)</f>
        <v>Roxanne Rodriguez</v>
      </c>
      <c r="O7762" s="10" t="s">
        <v>3204</v>
      </c>
      <c r="P7762" s="10" t="str">
        <f>VLOOKUP(O7762,Products!$A:$E,3,FALSE)</f>
        <v>Canon</v>
      </c>
      <c r="Q7762" s="31">
        <f>INDEX(Products!$E:$E,MATCH(O7762,Products!$A:$A,0))</f>
        <v>0.3</v>
      </c>
      <c r="R7762" s="10" t="s">
        <v>41</v>
      </c>
      <c r="S7762" s="10" t="s">
        <v>68</v>
      </c>
      <c r="T7762" s="10" t="s">
        <v>1061</v>
      </c>
      <c r="U7762" s="12">
        <v>3.5639999999999992</v>
      </c>
      <c r="V7762" s="12">
        <v>3</v>
      </c>
      <c r="W7762" s="12">
        <v>0.8</v>
      </c>
      <c r="X7762" s="12">
        <v>-6.2370000000000019</v>
      </c>
    </row>
    <row r="7763" spans="1:24" ht="14" x14ac:dyDescent="0.3">
      <c r="A7763" s="9">
        <v>7758</v>
      </c>
      <c r="B7763" s="14" t="s">
        <v>9857</v>
      </c>
      <c r="C7763" s="15">
        <v>46170</v>
      </c>
      <c r="D7763" s="15">
        <v>46175</v>
      </c>
      <c r="E7763" s="10" t="s">
        <v>44</v>
      </c>
      <c r="F7763" s="10" t="s">
        <v>4866</v>
      </c>
      <c r="G7763" s="10" t="s">
        <v>4867</v>
      </c>
      <c r="H7763" s="10" t="s">
        <v>36</v>
      </c>
      <c r="I7763" s="10" t="s">
        <v>23</v>
      </c>
      <c r="J7763" s="10" t="s">
        <v>478</v>
      </c>
      <c r="K7763" s="10" t="s">
        <v>277</v>
      </c>
      <c r="L7763" s="10">
        <v>85023</v>
      </c>
      <c r="M7763" s="10" t="s">
        <v>39</v>
      </c>
      <c r="N7763" s="10" t="str">
        <f>_xlfn.XLOOKUP($M:$M,People!$B:$B,People!A:A)</f>
        <v>Sadie Pawthorne</v>
      </c>
      <c r="O7763" s="10" t="s">
        <v>4763</v>
      </c>
      <c r="P7763" s="10" t="str">
        <f>VLOOKUP(O7763,Products!$A:$E,3,FALSE)</f>
        <v>IKEA</v>
      </c>
      <c r="Q7763" s="31">
        <f>INDEX(Products!$E:$E,MATCH(O7763,Products!$A:$A,0))</f>
        <v>0.3</v>
      </c>
      <c r="R7763" s="10" t="s">
        <v>41</v>
      </c>
      <c r="S7763" s="10" t="s">
        <v>82</v>
      </c>
      <c r="T7763" s="10" t="s">
        <v>4764</v>
      </c>
      <c r="U7763" s="12">
        <v>15.552000000000003</v>
      </c>
      <c r="V7763" s="12">
        <v>3</v>
      </c>
      <c r="W7763" s="12">
        <v>0.2</v>
      </c>
      <c r="X7763" s="12">
        <v>5.4432</v>
      </c>
    </row>
    <row r="7764" spans="1:24" ht="14" x14ac:dyDescent="0.3">
      <c r="A7764" s="9">
        <v>7759</v>
      </c>
      <c r="B7764" s="14" t="s">
        <v>9852</v>
      </c>
      <c r="C7764" s="15">
        <v>46170</v>
      </c>
      <c r="D7764" s="15">
        <v>46174</v>
      </c>
      <c r="E7764" s="10" t="s">
        <v>44</v>
      </c>
      <c r="F7764" s="10" t="s">
        <v>663</v>
      </c>
      <c r="G7764" s="10" t="s">
        <v>664</v>
      </c>
      <c r="H7764" s="10" t="s">
        <v>36</v>
      </c>
      <c r="I7764" s="10" t="s">
        <v>23</v>
      </c>
      <c r="J7764" s="10" t="s">
        <v>1870</v>
      </c>
      <c r="K7764" s="10" t="s">
        <v>438</v>
      </c>
      <c r="L7764" s="10">
        <v>44105</v>
      </c>
      <c r="M7764" s="10" t="s">
        <v>133</v>
      </c>
      <c r="N7764" s="10" t="str">
        <f>_xlfn.XLOOKUP($M:$M,People!$B:$B,People!A:A)</f>
        <v>Chuck Magee</v>
      </c>
      <c r="O7764" s="10" t="s">
        <v>3275</v>
      </c>
      <c r="P7764" s="10" t="str">
        <f>VLOOKUP(O7764,Products!$A:$E,3,FALSE)</f>
        <v>Avery</v>
      </c>
      <c r="Q7764" s="31">
        <f>INDEX(Products!$E:$E,MATCH(O7764,Products!$A:$A,0))</f>
        <v>0.33</v>
      </c>
      <c r="R7764" s="10" t="s">
        <v>41</v>
      </c>
      <c r="S7764" s="10" t="s">
        <v>82</v>
      </c>
      <c r="T7764" s="10" t="s">
        <v>3276</v>
      </c>
      <c r="U7764" s="12">
        <v>13.872000000000002</v>
      </c>
      <c r="V7764" s="12">
        <v>3</v>
      </c>
      <c r="W7764" s="12">
        <v>0.2</v>
      </c>
      <c r="X7764" s="12">
        <v>5.0286000000000008</v>
      </c>
    </row>
    <row r="7765" spans="1:24" ht="14" x14ac:dyDescent="0.3">
      <c r="A7765" s="9">
        <v>7760</v>
      </c>
      <c r="B7765" s="14" t="s">
        <v>9857</v>
      </c>
      <c r="C7765" s="15">
        <v>46170</v>
      </c>
      <c r="D7765" s="15">
        <v>46175</v>
      </c>
      <c r="E7765" s="10" t="s">
        <v>44</v>
      </c>
      <c r="F7765" s="10" t="s">
        <v>4866</v>
      </c>
      <c r="G7765" s="10" t="s">
        <v>4867</v>
      </c>
      <c r="H7765" s="10" t="s">
        <v>36</v>
      </c>
      <c r="I7765" s="10" t="s">
        <v>23</v>
      </c>
      <c r="J7765" s="10" t="s">
        <v>478</v>
      </c>
      <c r="K7765" s="10" t="s">
        <v>277</v>
      </c>
      <c r="L7765" s="10">
        <v>85023</v>
      </c>
      <c r="M7765" s="10" t="s">
        <v>39</v>
      </c>
      <c r="N7765" s="10" t="str">
        <f>_xlfn.XLOOKUP($M:$M,People!$B:$B,People!A:A)</f>
        <v>Sadie Pawthorne</v>
      </c>
      <c r="O7765" s="10" t="s">
        <v>421</v>
      </c>
      <c r="P7765" s="10" t="str">
        <f>VLOOKUP(O7765,Products!$A:$E,3,FALSE)</f>
        <v>Office Depot</v>
      </c>
      <c r="Q7765" s="31">
        <f>INDEX(Products!$E:$E,MATCH(O7765,Products!$A:$A,0))</f>
        <v>0.36</v>
      </c>
      <c r="R7765" s="10" t="s">
        <v>64</v>
      </c>
      <c r="S7765" s="10" t="s">
        <v>144</v>
      </c>
      <c r="T7765" s="10" t="s">
        <v>422</v>
      </c>
      <c r="U7765" s="12">
        <v>271.96800000000002</v>
      </c>
      <c r="V7765" s="12">
        <v>4</v>
      </c>
      <c r="W7765" s="12">
        <v>0.2</v>
      </c>
      <c r="X7765" s="12">
        <v>54.393599999999978</v>
      </c>
    </row>
    <row r="7766" spans="1:24" ht="14" x14ac:dyDescent="0.3">
      <c r="A7766" s="9">
        <v>7761</v>
      </c>
      <c r="B7766" s="14" t="s">
        <v>9857</v>
      </c>
      <c r="C7766" s="15">
        <v>46170</v>
      </c>
      <c r="D7766" s="15">
        <v>46175</v>
      </c>
      <c r="E7766" s="10" t="s">
        <v>44</v>
      </c>
      <c r="F7766" s="10" t="s">
        <v>4866</v>
      </c>
      <c r="G7766" s="10" t="s">
        <v>4867</v>
      </c>
      <c r="H7766" s="10" t="s">
        <v>36</v>
      </c>
      <c r="I7766" s="10" t="s">
        <v>23</v>
      </c>
      <c r="J7766" s="10" t="s">
        <v>478</v>
      </c>
      <c r="K7766" s="10" t="s">
        <v>277</v>
      </c>
      <c r="L7766" s="10">
        <v>85023</v>
      </c>
      <c r="M7766" s="10" t="s">
        <v>39</v>
      </c>
      <c r="N7766" s="10" t="str">
        <f>_xlfn.XLOOKUP($M:$M,People!$B:$B,People!A:A)</f>
        <v>Sadie Pawthorne</v>
      </c>
      <c r="O7766" s="10" t="s">
        <v>5382</v>
      </c>
      <c r="P7766" s="10" t="str">
        <f>VLOOKUP(O7766,Products!$A:$E,3,FALSE)</f>
        <v>Avery</v>
      </c>
      <c r="Q7766" s="31">
        <f>INDEX(Products!$E:$E,MATCH(O7766,Products!$A:$A,0))</f>
        <v>0.25</v>
      </c>
      <c r="R7766" s="10" t="s">
        <v>64</v>
      </c>
      <c r="S7766" s="10" t="s">
        <v>65</v>
      </c>
      <c r="T7766" s="10" t="s">
        <v>5383</v>
      </c>
      <c r="U7766" s="12">
        <v>195.96000000000004</v>
      </c>
      <c r="V7766" s="12">
        <v>5</v>
      </c>
      <c r="W7766" s="12">
        <v>0.2</v>
      </c>
      <c r="X7766" s="12">
        <v>19.596000000000018</v>
      </c>
    </row>
    <row r="7767" spans="1:24" ht="14" x14ac:dyDescent="0.3">
      <c r="A7767" s="9">
        <v>7762</v>
      </c>
      <c r="B7767" s="14" t="s">
        <v>9858</v>
      </c>
      <c r="C7767" s="15">
        <v>46170</v>
      </c>
      <c r="D7767" s="15">
        <v>46174</v>
      </c>
      <c r="E7767" s="10" t="s">
        <v>44</v>
      </c>
      <c r="F7767" s="10" t="s">
        <v>752</v>
      </c>
      <c r="G7767" s="10" t="s">
        <v>753</v>
      </c>
      <c r="H7767" s="10" t="s">
        <v>22</v>
      </c>
      <c r="I7767" s="10" t="s">
        <v>23</v>
      </c>
      <c r="J7767" s="10" t="s">
        <v>165</v>
      </c>
      <c r="K7767" s="10" t="s">
        <v>94</v>
      </c>
      <c r="L7767" s="10">
        <v>77070</v>
      </c>
      <c r="M7767" s="10" t="s">
        <v>95</v>
      </c>
      <c r="N7767" s="10" t="str">
        <f>_xlfn.XLOOKUP($M:$M,People!$B:$B,People!A:A)</f>
        <v>Roxanne Rodriguez</v>
      </c>
      <c r="O7767" s="10" t="s">
        <v>4034</v>
      </c>
      <c r="P7767" s="10" t="str">
        <f>VLOOKUP(O7767,Products!$A:$E,3,FALSE)</f>
        <v>Office Depot</v>
      </c>
      <c r="Q7767" s="31">
        <f>INDEX(Products!$E:$E,MATCH(O7767,Products!$A:$A,0))</f>
        <v>0.28000000000000003</v>
      </c>
      <c r="R7767" s="10" t="s">
        <v>64</v>
      </c>
      <c r="S7767" s="10" t="s">
        <v>65</v>
      </c>
      <c r="T7767" s="10" t="s">
        <v>4035</v>
      </c>
      <c r="U7767" s="12">
        <v>54.367999999999995</v>
      </c>
      <c r="V7767" s="12">
        <v>4</v>
      </c>
      <c r="W7767" s="12">
        <v>0.2</v>
      </c>
      <c r="X7767" s="12">
        <v>4.0775999999999968</v>
      </c>
    </row>
    <row r="7768" spans="1:24" ht="14" x14ac:dyDescent="0.3">
      <c r="A7768" s="9">
        <v>7763</v>
      </c>
      <c r="B7768" s="14" t="s">
        <v>9859</v>
      </c>
      <c r="C7768" s="15">
        <v>46171</v>
      </c>
      <c r="D7768" s="15">
        <v>46178</v>
      </c>
      <c r="E7768" s="10" t="s">
        <v>44</v>
      </c>
      <c r="F7768" s="10" t="s">
        <v>3561</v>
      </c>
      <c r="G7768" s="10" t="s">
        <v>3562</v>
      </c>
      <c r="H7768" s="10" t="s">
        <v>22</v>
      </c>
      <c r="I7768" s="10" t="s">
        <v>23</v>
      </c>
      <c r="J7768" s="10" t="s">
        <v>165</v>
      </c>
      <c r="K7768" s="10" t="s">
        <v>94</v>
      </c>
      <c r="L7768" s="10">
        <v>77095</v>
      </c>
      <c r="M7768" s="10" t="s">
        <v>95</v>
      </c>
      <c r="N7768" s="10" t="str">
        <f>_xlfn.XLOOKUP($M:$M,People!$B:$B,People!A:A)</f>
        <v>Roxanne Rodriguez</v>
      </c>
      <c r="O7768" s="10" t="s">
        <v>4926</v>
      </c>
      <c r="P7768" s="10" t="str">
        <f>VLOOKUP(O7768,Products!$A:$E,3,FALSE)</f>
        <v>IKEA</v>
      </c>
      <c r="Q7768" s="31">
        <f>INDEX(Products!$E:$E,MATCH(O7768,Products!$A:$A,0))</f>
        <v>0.4</v>
      </c>
      <c r="R7768" s="10" t="s">
        <v>28</v>
      </c>
      <c r="S7768" s="10" t="s">
        <v>58</v>
      </c>
      <c r="T7768" s="10" t="s">
        <v>4927</v>
      </c>
      <c r="U7768" s="12">
        <v>65.424000000000007</v>
      </c>
      <c r="V7768" s="12">
        <v>4</v>
      </c>
      <c r="W7768" s="12">
        <v>0.6</v>
      </c>
      <c r="X7768" s="12">
        <v>-52.339199999999991</v>
      </c>
    </row>
    <row r="7769" spans="1:24" ht="14" x14ac:dyDescent="0.3">
      <c r="A7769" s="9">
        <v>7764</v>
      </c>
      <c r="B7769" s="14" t="s">
        <v>9860</v>
      </c>
      <c r="C7769" s="15">
        <v>46171</v>
      </c>
      <c r="D7769" s="15">
        <v>46177</v>
      </c>
      <c r="E7769" s="10" t="s">
        <v>44</v>
      </c>
      <c r="F7769" s="10" t="s">
        <v>4080</v>
      </c>
      <c r="G7769" s="10" t="s">
        <v>4081</v>
      </c>
      <c r="H7769" s="10" t="s">
        <v>22</v>
      </c>
      <c r="I7769" s="10" t="s">
        <v>23</v>
      </c>
      <c r="J7769" s="10" t="s">
        <v>437</v>
      </c>
      <c r="K7769" s="10" t="s">
        <v>226</v>
      </c>
      <c r="L7769" s="10">
        <v>47201</v>
      </c>
      <c r="M7769" s="10" t="s">
        <v>95</v>
      </c>
      <c r="N7769" s="10" t="str">
        <f>_xlfn.XLOOKUP($M:$M,People!$B:$B,People!A:A)</f>
        <v>Roxanne Rodriguez</v>
      </c>
      <c r="O7769" s="10" t="s">
        <v>3362</v>
      </c>
      <c r="P7769" s="10" t="str">
        <f>VLOOKUP(O7769,Products!$A:$E,3,FALSE)</f>
        <v>Samsung</v>
      </c>
      <c r="Q7769" s="31">
        <f>INDEX(Products!$E:$E,MATCH(O7769,Products!$A:$A,0))</f>
        <v>0.39</v>
      </c>
      <c r="R7769" s="10" t="s">
        <v>28</v>
      </c>
      <c r="S7769" s="10" t="s">
        <v>58</v>
      </c>
      <c r="T7769" s="10" t="s">
        <v>1121</v>
      </c>
      <c r="U7769" s="12">
        <v>6.24</v>
      </c>
      <c r="V7769" s="12">
        <v>3</v>
      </c>
      <c r="W7769" s="12">
        <v>0</v>
      </c>
      <c r="X7769" s="12">
        <v>2.6208000000000005</v>
      </c>
    </row>
    <row r="7770" spans="1:24" ht="14" x14ac:dyDescent="0.3">
      <c r="A7770" s="9">
        <v>7765</v>
      </c>
      <c r="B7770" s="14" t="s">
        <v>9860</v>
      </c>
      <c r="C7770" s="15">
        <v>46171</v>
      </c>
      <c r="D7770" s="15">
        <v>46177</v>
      </c>
      <c r="E7770" s="10" t="s">
        <v>44</v>
      </c>
      <c r="F7770" s="10" t="s">
        <v>4080</v>
      </c>
      <c r="G7770" s="10" t="s">
        <v>4081</v>
      </c>
      <c r="H7770" s="10" t="s">
        <v>22</v>
      </c>
      <c r="I7770" s="10" t="s">
        <v>23</v>
      </c>
      <c r="J7770" s="10" t="s">
        <v>437</v>
      </c>
      <c r="K7770" s="10" t="s">
        <v>226</v>
      </c>
      <c r="L7770" s="10">
        <v>47201</v>
      </c>
      <c r="M7770" s="10" t="s">
        <v>95</v>
      </c>
      <c r="N7770" s="10" t="str">
        <f>_xlfn.XLOOKUP($M:$M,People!$B:$B,People!A:A)</f>
        <v>Roxanne Rodriguez</v>
      </c>
      <c r="O7770" s="10" t="s">
        <v>5666</v>
      </c>
      <c r="P7770" s="10" t="str">
        <f>VLOOKUP(O7770,Products!$A:$E,3,FALSE)</f>
        <v>Samsung</v>
      </c>
      <c r="Q7770" s="31">
        <f>INDEX(Products!$E:$E,MATCH(O7770,Products!$A:$A,0))</f>
        <v>0.33</v>
      </c>
      <c r="R7770" s="10" t="s">
        <v>41</v>
      </c>
      <c r="S7770" s="10" t="s">
        <v>71</v>
      </c>
      <c r="T7770" s="10" t="s">
        <v>5667</v>
      </c>
      <c r="U7770" s="12">
        <v>465.16</v>
      </c>
      <c r="V7770" s="12">
        <v>2</v>
      </c>
      <c r="W7770" s="12">
        <v>0</v>
      </c>
      <c r="X7770" s="12">
        <v>120.94159999999999</v>
      </c>
    </row>
    <row r="7771" spans="1:24" ht="14" x14ac:dyDescent="0.3">
      <c r="A7771" s="9">
        <v>7766</v>
      </c>
      <c r="B7771" s="14" t="s">
        <v>9860</v>
      </c>
      <c r="C7771" s="15">
        <v>46171</v>
      </c>
      <c r="D7771" s="15">
        <v>46177</v>
      </c>
      <c r="E7771" s="10" t="s">
        <v>44</v>
      </c>
      <c r="F7771" s="10" t="s">
        <v>4080</v>
      </c>
      <c r="G7771" s="10" t="s">
        <v>4081</v>
      </c>
      <c r="H7771" s="10" t="s">
        <v>22</v>
      </c>
      <c r="I7771" s="10" t="s">
        <v>23</v>
      </c>
      <c r="J7771" s="10" t="s">
        <v>437</v>
      </c>
      <c r="K7771" s="10" t="s">
        <v>226</v>
      </c>
      <c r="L7771" s="10">
        <v>47201</v>
      </c>
      <c r="M7771" s="10" t="s">
        <v>95</v>
      </c>
      <c r="N7771" s="10" t="str">
        <f>_xlfn.XLOOKUP($M:$M,People!$B:$B,People!A:A)</f>
        <v>Roxanne Rodriguez</v>
      </c>
      <c r="O7771" s="10" t="s">
        <v>4222</v>
      </c>
      <c r="P7771" s="10" t="str">
        <f>VLOOKUP(O7771,Products!$A:$E,3,FALSE)</f>
        <v>Canon</v>
      </c>
      <c r="Q7771" s="31">
        <f>INDEX(Products!$E:$E,MATCH(O7771,Products!$A:$A,0))</f>
        <v>0.38</v>
      </c>
      <c r="R7771" s="10" t="s">
        <v>41</v>
      </c>
      <c r="S7771" s="10" t="s">
        <v>68</v>
      </c>
      <c r="T7771" s="10" t="s">
        <v>4223</v>
      </c>
      <c r="U7771" s="12">
        <v>43.41</v>
      </c>
      <c r="V7771" s="12">
        <v>1</v>
      </c>
      <c r="W7771" s="12">
        <v>0</v>
      </c>
      <c r="X7771" s="12">
        <v>19.968599999999999</v>
      </c>
    </row>
    <row r="7772" spans="1:24" ht="14" x14ac:dyDescent="0.3">
      <c r="A7772" s="9">
        <v>7767</v>
      </c>
      <c r="B7772" s="14" t="s">
        <v>9861</v>
      </c>
      <c r="C7772" s="15">
        <v>46171</v>
      </c>
      <c r="D7772" s="15">
        <v>46175</v>
      </c>
      <c r="E7772" s="10" t="s">
        <v>44</v>
      </c>
      <c r="F7772" s="10" t="s">
        <v>1929</v>
      </c>
      <c r="G7772" s="10" t="s">
        <v>1930</v>
      </c>
      <c r="H7772" s="10" t="s">
        <v>92</v>
      </c>
      <c r="I7772" s="10" t="s">
        <v>23</v>
      </c>
      <c r="J7772" s="10" t="s">
        <v>2154</v>
      </c>
      <c r="K7772" s="10" t="s">
        <v>124</v>
      </c>
      <c r="L7772" s="10">
        <v>68104</v>
      </c>
      <c r="M7772" s="10" t="s">
        <v>95</v>
      </c>
      <c r="N7772" s="10" t="str">
        <f>_xlfn.XLOOKUP($M:$M,People!$B:$B,People!A:A)</f>
        <v>Roxanne Rodriguez</v>
      </c>
      <c r="O7772" s="10" t="s">
        <v>3897</v>
      </c>
      <c r="P7772" s="10" t="str">
        <f>VLOOKUP(O7772,Products!$A:$E,3,FALSE)</f>
        <v>Samsung</v>
      </c>
      <c r="Q7772" s="31">
        <f>INDEX(Products!$E:$E,MATCH(O7772,Products!$A:$A,0))</f>
        <v>0.25</v>
      </c>
      <c r="R7772" s="10" t="s">
        <v>41</v>
      </c>
      <c r="S7772" s="10" t="s">
        <v>240</v>
      </c>
      <c r="T7772" s="10" t="s">
        <v>3898</v>
      </c>
      <c r="U7772" s="12">
        <v>23.55</v>
      </c>
      <c r="V7772" s="12">
        <v>5</v>
      </c>
      <c r="W7772" s="12">
        <v>0</v>
      </c>
      <c r="X7772" s="12">
        <v>1.1775000000000002</v>
      </c>
    </row>
    <row r="7773" spans="1:24" ht="14" x14ac:dyDescent="0.3">
      <c r="A7773" s="9">
        <v>7768</v>
      </c>
      <c r="B7773" s="14" t="s">
        <v>9862</v>
      </c>
      <c r="C7773" s="15">
        <v>46171</v>
      </c>
      <c r="D7773" s="15">
        <v>46177</v>
      </c>
      <c r="E7773" s="10" t="s">
        <v>44</v>
      </c>
      <c r="F7773" s="10" t="s">
        <v>1134</v>
      </c>
      <c r="G7773" s="10" t="s">
        <v>1135</v>
      </c>
      <c r="H7773" s="10" t="s">
        <v>22</v>
      </c>
      <c r="I7773" s="10" t="s">
        <v>23</v>
      </c>
      <c r="J7773" s="10" t="s">
        <v>1136</v>
      </c>
      <c r="K7773" s="10" t="s">
        <v>94</v>
      </c>
      <c r="L7773" s="10">
        <v>78550</v>
      </c>
      <c r="M7773" s="10" t="s">
        <v>95</v>
      </c>
      <c r="N7773" s="10" t="str">
        <f>_xlfn.XLOOKUP($M:$M,People!$B:$B,People!A:A)</f>
        <v>Roxanne Rodriguez</v>
      </c>
      <c r="O7773" s="10" t="s">
        <v>1137</v>
      </c>
      <c r="P7773" s="10" t="str">
        <f>VLOOKUP(O7773,Products!$A:$E,3,FALSE)</f>
        <v>Office Depot</v>
      </c>
      <c r="Q7773" s="31">
        <f>INDEX(Products!$E:$E,MATCH(O7773,Products!$A:$A,0))</f>
        <v>0.36</v>
      </c>
      <c r="R7773" s="10" t="s">
        <v>41</v>
      </c>
      <c r="S7773" s="10" t="s">
        <v>82</v>
      </c>
      <c r="T7773" s="10" t="s">
        <v>1138</v>
      </c>
      <c r="U7773" s="12">
        <v>25.920000000000005</v>
      </c>
      <c r="V7773" s="12">
        <v>5</v>
      </c>
      <c r="W7773" s="12">
        <v>0.2</v>
      </c>
      <c r="X7773" s="12">
        <v>9.3960000000000008</v>
      </c>
    </row>
    <row r="7774" spans="1:24" ht="14" x14ac:dyDescent="0.3">
      <c r="A7774" s="9">
        <v>7769</v>
      </c>
      <c r="B7774" s="14" t="s">
        <v>9860</v>
      </c>
      <c r="C7774" s="15">
        <v>46171</v>
      </c>
      <c r="D7774" s="15">
        <v>46177</v>
      </c>
      <c r="E7774" s="10" t="s">
        <v>44</v>
      </c>
      <c r="F7774" s="10" t="s">
        <v>4080</v>
      </c>
      <c r="G7774" s="10" t="s">
        <v>4081</v>
      </c>
      <c r="H7774" s="10" t="s">
        <v>22</v>
      </c>
      <c r="I7774" s="10" t="s">
        <v>23</v>
      </c>
      <c r="J7774" s="10" t="s">
        <v>437</v>
      </c>
      <c r="K7774" s="10" t="s">
        <v>226</v>
      </c>
      <c r="L7774" s="10">
        <v>47201</v>
      </c>
      <c r="M7774" s="10" t="s">
        <v>95</v>
      </c>
      <c r="N7774" s="10" t="str">
        <f>_xlfn.XLOOKUP($M:$M,People!$B:$B,People!A:A)</f>
        <v>Roxanne Rodriguez</v>
      </c>
      <c r="O7774" s="10" t="s">
        <v>821</v>
      </c>
      <c r="P7774" s="10" t="str">
        <f>VLOOKUP(O7774,Products!$A:$E,3,FALSE)</f>
        <v>HP</v>
      </c>
      <c r="Q7774" s="31">
        <f>INDEX(Products!$E:$E,MATCH(O7774,Products!$A:$A,0))</f>
        <v>0.33</v>
      </c>
      <c r="R7774" s="10" t="s">
        <v>41</v>
      </c>
      <c r="S7774" s="10" t="s">
        <v>82</v>
      </c>
      <c r="T7774" s="10" t="s">
        <v>822</v>
      </c>
      <c r="U7774" s="12">
        <v>7.98</v>
      </c>
      <c r="V7774" s="12">
        <v>1</v>
      </c>
      <c r="W7774" s="12">
        <v>0</v>
      </c>
      <c r="X7774" s="12">
        <v>3.99</v>
      </c>
    </row>
    <row r="7775" spans="1:24" ht="14" x14ac:dyDescent="0.3">
      <c r="A7775" s="9">
        <v>7770</v>
      </c>
      <c r="B7775" s="14" t="s">
        <v>9862</v>
      </c>
      <c r="C7775" s="15">
        <v>46171</v>
      </c>
      <c r="D7775" s="15">
        <v>46177</v>
      </c>
      <c r="E7775" s="10" t="s">
        <v>44</v>
      </c>
      <c r="F7775" s="10" t="s">
        <v>1134</v>
      </c>
      <c r="G7775" s="10" t="s">
        <v>1135</v>
      </c>
      <c r="H7775" s="10" t="s">
        <v>22</v>
      </c>
      <c r="I7775" s="10" t="s">
        <v>23</v>
      </c>
      <c r="J7775" s="10" t="s">
        <v>1136</v>
      </c>
      <c r="K7775" s="10" t="s">
        <v>94</v>
      </c>
      <c r="L7775" s="10">
        <v>78550</v>
      </c>
      <c r="M7775" s="10" t="s">
        <v>95</v>
      </c>
      <c r="N7775" s="10" t="str">
        <f>_xlfn.XLOOKUP($M:$M,People!$B:$B,People!A:A)</f>
        <v>Roxanne Rodriguez</v>
      </c>
      <c r="O7775" s="10" t="s">
        <v>1139</v>
      </c>
      <c r="P7775" s="10" t="str">
        <f>VLOOKUP(O7775,Products!$A:$E,3,FALSE)</f>
        <v>Dell</v>
      </c>
      <c r="Q7775" s="31">
        <f>INDEX(Products!$E:$E,MATCH(O7775,Products!$A:$A,0))</f>
        <v>0.38</v>
      </c>
      <c r="R7775" s="10" t="s">
        <v>41</v>
      </c>
      <c r="S7775" s="10" t="s">
        <v>53</v>
      </c>
      <c r="T7775" s="10" t="s">
        <v>1140</v>
      </c>
      <c r="U7775" s="12">
        <v>53.424000000000007</v>
      </c>
      <c r="V7775" s="12">
        <v>3</v>
      </c>
      <c r="W7775" s="12">
        <v>0.2</v>
      </c>
      <c r="X7775" s="12">
        <v>4.6746000000000016</v>
      </c>
    </row>
    <row r="7776" spans="1:24" ht="14" x14ac:dyDescent="0.3">
      <c r="A7776" s="9">
        <v>7771</v>
      </c>
      <c r="B7776" s="14" t="s">
        <v>9863</v>
      </c>
      <c r="C7776" s="15">
        <v>46172</v>
      </c>
      <c r="D7776" s="15">
        <v>46173</v>
      </c>
      <c r="E7776" s="10" t="s">
        <v>168</v>
      </c>
      <c r="F7776" s="10" t="s">
        <v>1696</v>
      </c>
      <c r="G7776" s="10" t="s">
        <v>1697</v>
      </c>
      <c r="H7776" s="10" t="s">
        <v>22</v>
      </c>
      <c r="I7776" s="10" t="s">
        <v>23</v>
      </c>
      <c r="J7776" s="10" t="s">
        <v>3483</v>
      </c>
      <c r="K7776" s="10" t="s">
        <v>646</v>
      </c>
      <c r="L7776" s="10">
        <v>70506</v>
      </c>
      <c r="M7776" s="10" t="s">
        <v>26</v>
      </c>
      <c r="N7776" s="10" t="str">
        <f>_xlfn.XLOOKUP($M:$M,People!$B:$B,People!A:A)</f>
        <v>Fred Suzuki</v>
      </c>
      <c r="O7776" s="10" t="s">
        <v>3622</v>
      </c>
      <c r="P7776" s="10" t="str">
        <f>VLOOKUP(O7776,Products!$A:$E,3,FALSE)</f>
        <v>3M</v>
      </c>
      <c r="Q7776" s="31">
        <f>INDEX(Products!$E:$E,MATCH(O7776,Products!$A:$A,0))</f>
        <v>0.3</v>
      </c>
      <c r="R7776" s="10" t="s">
        <v>28</v>
      </c>
      <c r="S7776" s="10" t="s">
        <v>29</v>
      </c>
      <c r="T7776" s="10" t="s">
        <v>3623</v>
      </c>
      <c r="U7776" s="12">
        <v>241.96</v>
      </c>
      <c r="V7776" s="12">
        <v>2</v>
      </c>
      <c r="W7776" s="12">
        <v>0</v>
      </c>
      <c r="X7776" s="12">
        <v>33.874400000000009</v>
      </c>
    </row>
    <row r="7777" spans="1:24" ht="14" x14ac:dyDescent="0.3">
      <c r="A7777" s="9">
        <v>7772</v>
      </c>
      <c r="B7777" s="14" t="s">
        <v>9864</v>
      </c>
      <c r="C7777" s="15">
        <v>46172</v>
      </c>
      <c r="D7777" s="15">
        <v>46176</v>
      </c>
      <c r="E7777" s="10" t="s">
        <v>19</v>
      </c>
      <c r="F7777" s="10" t="s">
        <v>2878</v>
      </c>
      <c r="G7777" s="10" t="s">
        <v>2879</v>
      </c>
      <c r="H7777" s="10" t="s">
        <v>22</v>
      </c>
      <c r="I7777" s="10" t="s">
        <v>23</v>
      </c>
      <c r="J7777" s="10" t="s">
        <v>714</v>
      </c>
      <c r="K7777" s="10" t="s">
        <v>94</v>
      </c>
      <c r="L7777" s="10">
        <v>75217</v>
      </c>
      <c r="M7777" s="10" t="s">
        <v>95</v>
      </c>
      <c r="N7777" s="10" t="str">
        <f>_xlfn.XLOOKUP($M:$M,People!$B:$B,People!A:A)</f>
        <v>Roxanne Rodriguez</v>
      </c>
      <c r="O7777" s="10" t="s">
        <v>2594</v>
      </c>
      <c r="P7777" s="10" t="str">
        <f>VLOOKUP(O7777,Products!$A:$E,3,FALSE)</f>
        <v>Staples</v>
      </c>
      <c r="Q7777" s="31">
        <f>INDEX(Products!$E:$E,MATCH(O7777,Products!$A:$A,0))</f>
        <v>0.31</v>
      </c>
      <c r="R7777" s="10" t="s">
        <v>28</v>
      </c>
      <c r="S7777" s="10" t="s">
        <v>29</v>
      </c>
      <c r="T7777" s="10" t="s">
        <v>2595</v>
      </c>
      <c r="U7777" s="12">
        <v>204.66639999999998</v>
      </c>
      <c r="V7777" s="12">
        <v>1</v>
      </c>
      <c r="W7777" s="12">
        <v>0.32</v>
      </c>
      <c r="X7777" s="12">
        <v>-6.0196000000000254</v>
      </c>
    </row>
    <row r="7778" spans="1:24" ht="14" x14ac:dyDescent="0.3">
      <c r="A7778" s="9">
        <v>7773</v>
      </c>
      <c r="B7778" s="14" t="s">
        <v>9865</v>
      </c>
      <c r="C7778" s="15">
        <v>46172</v>
      </c>
      <c r="D7778" s="15">
        <v>46176</v>
      </c>
      <c r="E7778" s="10" t="s">
        <v>44</v>
      </c>
      <c r="F7778" s="10" t="s">
        <v>3116</v>
      </c>
      <c r="G7778" s="10" t="s">
        <v>3117</v>
      </c>
      <c r="H7778" s="10" t="s">
        <v>92</v>
      </c>
      <c r="I7778" s="10" t="s">
        <v>23</v>
      </c>
      <c r="J7778" s="10" t="s">
        <v>3490</v>
      </c>
      <c r="K7778" s="10" t="s">
        <v>371</v>
      </c>
      <c r="L7778" s="10">
        <v>97224</v>
      </c>
      <c r="M7778" s="10" t="s">
        <v>39</v>
      </c>
      <c r="N7778" s="10" t="str">
        <f>_xlfn.XLOOKUP($M:$M,People!$B:$B,People!A:A)</f>
        <v>Sadie Pawthorne</v>
      </c>
      <c r="O7778" s="10" t="s">
        <v>5713</v>
      </c>
      <c r="P7778" s="10" t="str">
        <f>VLOOKUP(O7778,Products!$A:$E,3,FALSE)</f>
        <v>Canon</v>
      </c>
      <c r="Q7778" s="31">
        <f>INDEX(Products!$E:$E,MATCH(O7778,Products!$A:$A,0))</f>
        <v>0.36</v>
      </c>
      <c r="R7778" s="10" t="s">
        <v>28</v>
      </c>
      <c r="S7778" s="10" t="s">
        <v>58</v>
      </c>
      <c r="T7778" s="10" t="s">
        <v>5714</v>
      </c>
      <c r="U7778" s="12">
        <v>13.591999999999999</v>
      </c>
      <c r="V7778" s="12">
        <v>1</v>
      </c>
      <c r="W7778" s="12">
        <v>0.2</v>
      </c>
      <c r="X7778" s="12">
        <v>-0.33980000000000032</v>
      </c>
    </row>
    <row r="7779" spans="1:24" ht="14" x14ac:dyDescent="0.3">
      <c r="A7779" s="9">
        <v>7774</v>
      </c>
      <c r="B7779" s="14" t="s">
        <v>9863</v>
      </c>
      <c r="C7779" s="15">
        <v>46172</v>
      </c>
      <c r="D7779" s="15">
        <v>46173</v>
      </c>
      <c r="E7779" s="10" t="s">
        <v>168</v>
      </c>
      <c r="F7779" s="10" t="s">
        <v>1696</v>
      </c>
      <c r="G7779" s="10" t="s">
        <v>1697</v>
      </c>
      <c r="H7779" s="10" t="s">
        <v>22</v>
      </c>
      <c r="I7779" s="10" t="s">
        <v>23</v>
      </c>
      <c r="J7779" s="10" t="s">
        <v>3483</v>
      </c>
      <c r="K7779" s="10" t="s">
        <v>646</v>
      </c>
      <c r="L7779" s="10">
        <v>70506</v>
      </c>
      <c r="M7779" s="10" t="s">
        <v>26</v>
      </c>
      <c r="N7779" s="10" t="str">
        <f>_xlfn.XLOOKUP($M:$M,People!$B:$B,People!A:A)</f>
        <v>Fred Suzuki</v>
      </c>
      <c r="O7779" s="10" t="s">
        <v>5019</v>
      </c>
      <c r="P7779" s="10" t="str">
        <f>VLOOKUP(O7779,Products!$A:$E,3,FALSE)</f>
        <v>Office Depot</v>
      </c>
      <c r="Q7779" s="31">
        <f>INDEX(Products!$E:$E,MATCH(O7779,Products!$A:$A,0))</f>
        <v>0.32</v>
      </c>
      <c r="R7779" s="10" t="s">
        <v>28</v>
      </c>
      <c r="S7779" s="10" t="s">
        <v>58</v>
      </c>
      <c r="T7779" s="10" t="s">
        <v>5020</v>
      </c>
      <c r="U7779" s="12">
        <v>8.01</v>
      </c>
      <c r="V7779" s="12">
        <v>3</v>
      </c>
      <c r="W7779" s="12">
        <v>0</v>
      </c>
      <c r="X7779" s="12">
        <v>3.0438000000000001</v>
      </c>
    </row>
    <row r="7780" spans="1:24" ht="14" x14ac:dyDescent="0.3">
      <c r="A7780" s="9">
        <v>7775</v>
      </c>
      <c r="B7780" s="14" t="s">
        <v>9866</v>
      </c>
      <c r="C7780" s="15">
        <v>46172</v>
      </c>
      <c r="D7780" s="15">
        <v>46176</v>
      </c>
      <c r="E7780" s="10" t="s">
        <v>44</v>
      </c>
      <c r="F7780" s="10" t="s">
        <v>3955</v>
      </c>
      <c r="G7780" s="10" t="s">
        <v>3956</v>
      </c>
      <c r="H7780" s="10" t="s">
        <v>22</v>
      </c>
      <c r="I7780" s="10" t="s">
        <v>23</v>
      </c>
      <c r="J7780" s="10" t="s">
        <v>831</v>
      </c>
      <c r="K7780" s="10" t="s">
        <v>38</v>
      </c>
      <c r="L7780" s="10">
        <v>92037</v>
      </c>
      <c r="M7780" s="10" t="s">
        <v>39</v>
      </c>
      <c r="N7780" s="10" t="str">
        <f>_xlfn.XLOOKUP($M:$M,People!$B:$B,People!A:A)</f>
        <v>Sadie Pawthorne</v>
      </c>
      <c r="O7780" s="10" t="s">
        <v>2093</v>
      </c>
      <c r="P7780" s="10" t="str">
        <f>VLOOKUP(O7780,Products!$A:$E,3,FALSE)</f>
        <v>Dell</v>
      </c>
      <c r="Q7780" s="31">
        <f>INDEX(Products!$E:$E,MATCH(O7780,Products!$A:$A,0))</f>
        <v>0.4</v>
      </c>
      <c r="R7780" s="10" t="s">
        <v>41</v>
      </c>
      <c r="S7780" s="10" t="s">
        <v>61</v>
      </c>
      <c r="T7780" s="10" t="s">
        <v>2094</v>
      </c>
      <c r="U7780" s="12">
        <v>35.099999999999994</v>
      </c>
      <c r="V7780" s="12">
        <v>6</v>
      </c>
      <c r="W7780" s="12">
        <v>0</v>
      </c>
      <c r="X7780" s="12">
        <v>10.178999999999997</v>
      </c>
    </row>
    <row r="7781" spans="1:24" ht="14" x14ac:dyDescent="0.3">
      <c r="A7781" s="9">
        <v>7776</v>
      </c>
      <c r="B7781" s="14" t="s">
        <v>9863</v>
      </c>
      <c r="C7781" s="15">
        <v>46172</v>
      </c>
      <c r="D7781" s="15">
        <v>46173</v>
      </c>
      <c r="E7781" s="10" t="s">
        <v>168</v>
      </c>
      <c r="F7781" s="10" t="s">
        <v>1696</v>
      </c>
      <c r="G7781" s="10" t="s">
        <v>1697</v>
      </c>
      <c r="H7781" s="10" t="s">
        <v>22</v>
      </c>
      <c r="I7781" s="10" t="s">
        <v>23</v>
      </c>
      <c r="J7781" s="10" t="s">
        <v>3483</v>
      </c>
      <c r="K7781" s="10" t="s">
        <v>646</v>
      </c>
      <c r="L7781" s="10">
        <v>70506</v>
      </c>
      <c r="M7781" s="10" t="s">
        <v>26</v>
      </c>
      <c r="N7781" s="10" t="str">
        <f>_xlfn.XLOOKUP($M:$M,People!$B:$B,People!A:A)</f>
        <v>Fred Suzuki</v>
      </c>
      <c r="O7781" s="10" t="s">
        <v>3457</v>
      </c>
      <c r="P7781" s="10" t="str">
        <f>VLOOKUP(O7781,Products!$A:$E,3,FALSE)</f>
        <v>3M</v>
      </c>
      <c r="Q7781" s="31">
        <f>INDEX(Products!$E:$E,MATCH(O7781,Products!$A:$A,0))</f>
        <v>0.32</v>
      </c>
      <c r="R7781" s="10" t="s">
        <v>41</v>
      </c>
      <c r="S7781" s="10" t="s">
        <v>68</v>
      </c>
      <c r="T7781" s="10" t="s">
        <v>3458</v>
      </c>
      <c r="U7781" s="12">
        <v>3.89</v>
      </c>
      <c r="V7781" s="12">
        <v>1</v>
      </c>
      <c r="W7781" s="12">
        <v>0</v>
      </c>
      <c r="X7781" s="12">
        <v>1.8672</v>
      </c>
    </row>
    <row r="7782" spans="1:24" ht="14" x14ac:dyDescent="0.3">
      <c r="A7782" s="9">
        <v>7777</v>
      </c>
      <c r="B7782" s="14" t="s">
        <v>9867</v>
      </c>
      <c r="C7782" s="15">
        <v>46172</v>
      </c>
      <c r="D7782" s="15">
        <v>46177</v>
      </c>
      <c r="E7782" s="10" t="s">
        <v>44</v>
      </c>
      <c r="F7782" s="10" t="s">
        <v>2933</v>
      </c>
      <c r="G7782" s="10" t="s">
        <v>2934</v>
      </c>
      <c r="H7782" s="10" t="s">
        <v>36</v>
      </c>
      <c r="I7782" s="10" t="s">
        <v>23</v>
      </c>
      <c r="J7782" s="10" t="s">
        <v>37</v>
      </c>
      <c r="K7782" s="10" t="s">
        <v>38</v>
      </c>
      <c r="L7782" s="10">
        <v>90004</v>
      </c>
      <c r="M7782" s="10" t="s">
        <v>39</v>
      </c>
      <c r="N7782" s="10" t="str">
        <f>_xlfn.XLOOKUP($M:$M,People!$B:$B,People!A:A)</f>
        <v>Sadie Pawthorne</v>
      </c>
      <c r="O7782" s="10" t="s">
        <v>3068</v>
      </c>
      <c r="P7782" s="10" t="str">
        <f>VLOOKUP(O7782,Products!$A:$E,3,FALSE)</f>
        <v>Dell</v>
      </c>
      <c r="Q7782" s="31">
        <f>INDEX(Products!$E:$E,MATCH(O7782,Products!$A:$A,0))</f>
        <v>0.3</v>
      </c>
      <c r="R7782" s="10" t="s">
        <v>41</v>
      </c>
      <c r="S7782" s="10" t="s">
        <v>82</v>
      </c>
      <c r="T7782" s="10" t="s">
        <v>3069</v>
      </c>
      <c r="U7782" s="12">
        <v>37.520000000000003</v>
      </c>
      <c r="V7782" s="12">
        <v>4</v>
      </c>
      <c r="W7782" s="12">
        <v>0</v>
      </c>
      <c r="X7782" s="12">
        <v>18.009600000000002</v>
      </c>
    </row>
    <row r="7783" spans="1:24" ht="14" x14ac:dyDescent="0.3">
      <c r="A7783" s="9">
        <v>7778</v>
      </c>
      <c r="B7783" s="14" t="s">
        <v>9865</v>
      </c>
      <c r="C7783" s="15">
        <v>46172</v>
      </c>
      <c r="D7783" s="15">
        <v>46176</v>
      </c>
      <c r="E7783" s="10" t="s">
        <v>44</v>
      </c>
      <c r="F7783" s="10" t="s">
        <v>3116</v>
      </c>
      <c r="G7783" s="10" t="s">
        <v>3117</v>
      </c>
      <c r="H7783" s="10" t="s">
        <v>92</v>
      </c>
      <c r="I7783" s="10" t="s">
        <v>23</v>
      </c>
      <c r="J7783" s="10" t="s">
        <v>3490</v>
      </c>
      <c r="K7783" s="10" t="s">
        <v>371</v>
      </c>
      <c r="L7783" s="10">
        <v>97224</v>
      </c>
      <c r="M7783" s="10" t="s">
        <v>39</v>
      </c>
      <c r="N7783" s="10" t="str">
        <f>_xlfn.XLOOKUP($M:$M,People!$B:$B,People!A:A)</f>
        <v>Sadie Pawthorne</v>
      </c>
      <c r="O7783" s="10" t="s">
        <v>661</v>
      </c>
      <c r="P7783" s="10" t="str">
        <f>VLOOKUP(O7783,Products!$A:$E,3,FALSE)</f>
        <v>3M</v>
      </c>
      <c r="Q7783" s="31">
        <f>INDEX(Products!$E:$E,MATCH(O7783,Products!$A:$A,0))</f>
        <v>0.36</v>
      </c>
      <c r="R7783" s="10" t="s">
        <v>64</v>
      </c>
      <c r="S7783" s="10" t="s">
        <v>144</v>
      </c>
      <c r="T7783" s="10" t="s">
        <v>662</v>
      </c>
      <c r="U7783" s="12">
        <v>35.360000000000007</v>
      </c>
      <c r="V7783" s="12">
        <v>2</v>
      </c>
      <c r="W7783" s="12">
        <v>0.2</v>
      </c>
      <c r="X7783" s="12">
        <v>-3.0939999999999994</v>
      </c>
    </row>
    <row r="7784" spans="1:24" ht="14" x14ac:dyDescent="0.3">
      <c r="A7784" s="9">
        <v>7779</v>
      </c>
      <c r="B7784" s="14" t="s">
        <v>9865</v>
      </c>
      <c r="C7784" s="15">
        <v>46172</v>
      </c>
      <c r="D7784" s="15">
        <v>46176</v>
      </c>
      <c r="E7784" s="10" t="s">
        <v>44</v>
      </c>
      <c r="F7784" s="10" t="s">
        <v>3116</v>
      </c>
      <c r="G7784" s="10" t="s">
        <v>3117</v>
      </c>
      <c r="H7784" s="10" t="s">
        <v>92</v>
      </c>
      <c r="I7784" s="10" t="s">
        <v>23</v>
      </c>
      <c r="J7784" s="10" t="s">
        <v>3490</v>
      </c>
      <c r="K7784" s="10" t="s">
        <v>371</v>
      </c>
      <c r="L7784" s="10">
        <v>97224</v>
      </c>
      <c r="M7784" s="10" t="s">
        <v>39</v>
      </c>
      <c r="N7784" s="10" t="str">
        <f>_xlfn.XLOOKUP($M:$M,People!$B:$B,People!A:A)</f>
        <v>Sadie Pawthorne</v>
      </c>
      <c r="O7784" s="10" t="s">
        <v>5126</v>
      </c>
      <c r="P7784" s="10" t="str">
        <f>VLOOKUP(O7784,Products!$A:$E,3,FALSE)</f>
        <v>Staples</v>
      </c>
      <c r="Q7784" s="31">
        <f>INDEX(Products!$E:$E,MATCH(O7784,Products!$A:$A,0))</f>
        <v>0.25</v>
      </c>
      <c r="R7784" s="10" t="s">
        <v>64</v>
      </c>
      <c r="S7784" s="10" t="s">
        <v>65</v>
      </c>
      <c r="T7784" s="10" t="s">
        <v>5127</v>
      </c>
      <c r="U7784" s="12">
        <v>156.79200000000003</v>
      </c>
      <c r="V7784" s="12">
        <v>1</v>
      </c>
      <c r="W7784" s="12">
        <v>0.2</v>
      </c>
      <c r="X7784" s="12">
        <v>17.639099999999985</v>
      </c>
    </row>
    <row r="7785" spans="1:24" ht="14" x14ac:dyDescent="0.3">
      <c r="A7785" s="9">
        <v>7780</v>
      </c>
      <c r="B7785" s="14" t="s">
        <v>9868</v>
      </c>
      <c r="C7785" s="15">
        <v>46174</v>
      </c>
      <c r="D7785" s="15">
        <v>46176</v>
      </c>
      <c r="E7785" s="10" t="s">
        <v>19</v>
      </c>
      <c r="F7785" s="10" t="s">
        <v>2136</v>
      </c>
      <c r="G7785" s="10" t="s">
        <v>2137</v>
      </c>
      <c r="H7785" s="10" t="s">
        <v>36</v>
      </c>
      <c r="I7785" s="10" t="s">
        <v>23</v>
      </c>
      <c r="J7785" s="10" t="s">
        <v>3560</v>
      </c>
      <c r="K7785" s="10" t="s">
        <v>226</v>
      </c>
      <c r="L7785" s="10">
        <v>46203</v>
      </c>
      <c r="M7785" s="10" t="s">
        <v>95</v>
      </c>
      <c r="N7785" s="10" t="str">
        <f>_xlfn.XLOOKUP($M:$M,People!$B:$B,People!A:A)</f>
        <v>Roxanne Rodriguez</v>
      </c>
      <c r="O7785" s="10" t="s">
        <v>2079</v>
      </c>
      <c r="P7785" s="10" t="str">
        <f>VLOOKUP(O7785,Products!$A:$E,3,FALSE)</f>
        <v>Canon</v>
      </c>
      <c r="Q7785" s="31">
        <f>INDEX(Products!$E:$E,MATCH(O7785,Products!$A:$A,0))</f>
        <v>0.38</v>
      </c>
      <c r="R7785" s="10" t="s">
        <v>28</v>
      </c>
      <c r="S7785" s="10" t="s">
        <v>32</v>
      </c>
      <c r="T7785" s="10" t="s">
        <v>2080</v>
      </c>
      <c r="U7785" s="12">
        <v>1925.88</v>
      </c>
      <c r="V7785" s="12">
        <v>6</v>
      </c>
      <c r="W7785" s="12">
        <v>0</v>
      </c>
      <c r="X7785" s="12">
        <v>539.24639999999999</v>
      </c>
    </row>
    <row r="7786" spans="1:24" ht="14" x14ac:dyDescent="0.3">
      <c r="A7786" s="9">
        <v>7781</v>
      </c>
      <c r="B7786" s="14" t="s">
        <v>9869</v>
      </c>
      <c r="C7786" s="15">
        <v>46174</v>
      </c>
      <c r="D7786" s="15">
        <v>46178</v>
      </c>
      <c r="E7786" s="10" t="s">
        <v>19</v>
      </c>
      <c r="F7786" s="10" t="s">
        <v>896</v>
      </c>
      <c r="G7786" s="10" t="s">
        <v>897</v>
      </c>
      <c r="H7786" s="10" t="s">
        <v>36</v>
      </c>
      <c r="I7786" s="10" t="s">
        <v>23</v>
      </c>
      <c r="J7786" s="10" t="s">
        <v>2395</v>
      </c>
      <c r="K7786" s="10" t="s">
        <v>438</v>
      </c>
      <c r="L7786" s="10">
        <v>43615</v>
      </c>
      <c r="M7786" s="10" t="s">
        <v>133</v>
      </c>
      <c r="N7786" s="10" t="str">
        <f>_xlfn.XLOOKUP($M:$M,People!$B:$B,People!A:A)</f>
        <v>Chuck Magee</v>
      </c>
      <c r="O7786" s="10" t="s">
        <v>4176</v>
      </c>
      <c r="P7786" s="10" t="str">
        <f>VLOOKUP(O7786,Products!$A:$E,3,FALSE)</f>
        <v>Logitech</v>
      </c>
      <c r="Q7786" s="31">
        <f>INDEX(Products!$E:$E,MATCH(O7786,Products!$A:$A,0))</f>
        <v>0.33</v>
      </c>
      <c r="R7786" s="10" t="s">
        <v>41</v>
      </c>
      <c r="S7786" s="10" t="s">
        <v>71</v>
      </c>
      <c r="T7786" s="10" t="s">
        <v>4177</v>
      </c>
      <c r="U7786" s="12">
        <v>17.480000000000004</v>
      </c>
      <c r="V7786" s="12">
        <v>5</v>
      </c>
      <c r="W7786" s="12">
        <v>0.2</v>
      </c>
      <c r="X7786" s="12">
        <v>1.3109999999999999</v>
      </c>
    </row>
    <row r="7787" spans="1:24" ht="14" x14ac:dyDescent="0.3">
      <c r="A7787" s="9">
        <v>7782</v>
      </c>
      <c r="B7787" s="14" t="s">
        <v>9868</v>
      </c>
      <c r="C7787" s="15">
        <v>46174</v>
      </c>
      <c r="D7787" s="15">
        <v>46176</v>
      </c>
      <c r="E7787" s="10" t="s">
        <v>19</v>
      </c>
      <c r="F7787" s="10" t="s">
        <v>2136</v>
      </c>
      <c r="G7787" s="10" t="s">
        <v>2137</v>
      </c>
      <c r="H7787" s="10" t="s">
        <v>36</v>
      </c>
      <c r="I7787" s="10" t="s">
        <v>23</v>
      </c>
      <c r="J7787" s="10" t="s">
        <v>3560</v>
      </c>
      <c r="K7787" s="10" t="s">
        <v>226</v>
      </c>
      <c r="L7787" s="10">
        <v>46203</v>
      </c>
      <c r="M7787" s="10" t="s">
        <v>95</v>
      </c>
      <c r="N7787" s="10" t="str">
        <f>_xlfn.XLOOKUP($M:$M,People!$B:$B,People!A:A)</f>
        <v>Roxanne Rodriguez</v>
      </c>
      <c r="O7787" s="10" t="s">
        <v>823</v>
      </c>
      <c r="P7787" s="10" t="str">
        <f>VLOOKUP(O7787,Products!$A:$E,3,FALSE)</f>
        <v>Avery</v>
      </c>
      <c r="Q7787" s="31">
        <f>INDEX(Products!$E:$E,MATCH(O7787,Products!$A:$A,0))</f>
        <v>0.27</v>
      </c>
      <c r="R7787" s="10" t="s">
        <v>41</v>
      </c>
      <c r="S7787" s="10" t="s">
        <v>71</v>
      </c>
      <c r="T7787" s="10" t="s">
        <v>824</v>
      </c>
      <c r="U7787" s="12">
        <v>2405.1999999999998</v>
      </c>
      <c r="V7787" s="12">
        <v>8</v>
      </c>
      <c r="W7787" s="12">
        <v>0</v>
      </c>
      <c r="X7787" s="12">
        <v>793.71599999999989</v>
      </c>
    </row>
    <row r="7788" spans="1:24" ht="14" x14ac:dyDescent="0.3">
      <c r="A7788" s="9">
        <v>7783</v>
      </c>
      <c r="B7788" s="14" t="s">
        <v>9868</v>
      </c>
      <c r="C7788" s="15">
        <v>46174</v>
      </c>
      <c r="D7788" s="15">
        <v>46176</v>
      </c>
      <c r="E7788" s="10" t="s">
        <v>19</v>
      </c>
      <c r="F7788" s="10" t="s">
        <v>2136</v>
      </c>
      <c r="G7788" s="10" t="s">
        <v>2137</v>
      </c>
      <c r="H7788" s="10" t="s">
        <v>36</v>
      </c>
      <c r="I7788" s="10" t="s">
        <v>23</v>
      </c>
      <c r="J7788" s="10" t="s">
        <v>3560</v>
      </c>
      <c r="K7788" s="10" t="s">
        <v>226</v>
      </c>
      <c r="L7788" s="10">
        <v>46203</v>
      </c>
      <c r="M7788" s="10" t="s">
        <v>95</v>
      </c>
      <c r="N7788" s="10" t="str">
        <f>_xlfn.XLOOKUP($M:$M,People!$B:$B,People!A:A)</f>
        <v>Roxanne Rodriguez</v>
      </c>
      <c r="O7788" s="10" t="s">
        <v>2755</v>
      </c>
      <c r="P7788" s="10" t="str">
        <f>VLOOKUP(O7788,Products!$A:$E,3,FALSE)</f>
        <v>Canon</v>
      </c>
      <c r="Q7788" s="31">
        <f>INDEX(Products!$E:$E,MATCH(O7788,Products!$A:$A,0))</f>
        <v>0.36</v>
      </c>
      <c r="R7788" s="10" t="s">
        <v>41</v>
      </c>
      <c r="S7788" s="10" t="s">
        <v>68</v>
      </c>
      <c r="T7788" s="10" t="s">
        <v>2756</v>
      </c>
      <c r="U7788" s="12">
        <v>17.38</v>
      </c>
      <c r="V7788" s="12">
        <v>2</v>
      </c>
      <c r="W7788" s="12">
        <v>0</v>
      </c>
      <c r="X7788" s="12">
        <v>8.69</v>
      </c>
    </row>
    <row r="7789" spans="1:24" ht="14" x14ac:dyDescent="0.3">
      <c r="A7789" s="9">
        <v>7784</v>
      </c>
      <c r="B7789" s="14" t="s">
        <v>9870</v>
      </c>
      <c r="C7789" s="15">
        <v>46174</v>
      </c>
      <c r="D7789" s="15">
        <v>46176</v>
      </c>
      <c r="E7789" s="10" t="s">
        <v>168</v>
      </c>
      <c r="F7789" s="10" t="s">
        <v>4547</v>
      </c>
      <c r="G7789" s="10" t="s">
        <v>4548</v>
      </c>
      <c r="H7789" s="10" t="s">
        <v>22</v>
      </c>
      <c r="I7789" s="10" t="s">
        <v>23</v>
      </c>
      <c r="J7789" s="10" t="s">
        <v>758</v>
      </c>
      <c r="K7789" s="10" t="s">
        <v>438</v>
      </c>
      <c r="L7789" s="10">
        <v>43017</v>
      </c>
      <c r="M7789" s="10" t="s">
        <v>133</v>
      </c>
      <c r="N7789" s="10" t="str">
        <f>_xlfn.XLOOKUP($M:$M,People!$B:$B,People!A:A)</f>
        <v>Chuck Magee</v>
      </c>
      <c r="O7789" s="10" t="s">
        <v>2796</v>
      </c>
      <c r="P7789" s="10" t="str">
        <f>VLOOKUP(O7789,Products!$A:$E,3,FALSE)</f>
        <v>IKEA</v>
      </c>
      <c r="Q7789" s="31">
        <f>INDEX(Products!$E:$E,MATCH(O7789,Products!$A:$A,0))</f>
        <v>0.34</v>
      </c>
      <c r="R7789" s="10" t="s">
        <v>41</v>
      </c>
      <c r="S7789" s="10" t="s">
        <v>68</v>
      </c>
      <c r="T7789" s="10" t="s">
        <v>2797</v>
      </c>
      <c r="U7789" s="12">
        <v>3.7980000000000005</v>
      </c>
      <c r="V7789" s="12">
        <v>2</v>
      </c>
      <c r="W7789" s="12">
        <v>0.7</v>
      </c>
      <c r="X7789" s="12">
        <v>-2.6585999999999999</v>
      </c>
    </row>
    <row r="7790" spans="1:24" ht="14" x14ac:dyDescent="0.3">
      <c r="A7790" s="9">
        <v>7785</v>
      </c>
      <c r="B7790" s="14" t="s">
        <v>9871</v>
      </c>
      <c r="C7790" s="15">
        <v>46174</v>
      </c>
      <c r="D7790" s="15">
        <v>46178</v>
      </c>
      <c r="E7790" s="10" t="s">
        <v>44</v>
      </c>
      <c r="F7790" s="10" t="s">
        <v>423</v>
      </c>
      <c r="G7790" s="10" t="s">
        <v>424</v>
      </c>
      <c r="H7790" s="10" t="s">
        <v>36</v>
      </c>
      <c r="I7790" s="10" t="s">
        <v>23</v>
      </c>
      <c r="J7790" s="10" t="s">
        <v>123</v>
      </c>
      <c r="K7790" s="10" t="s">
        <v>124</v>
      </c>
      <c r="L7790" s="10">
        <v>68025</v>
      </c>
      <c r="M7790" s="10" t="s">
        <v>95</v>
      </c>
      <c r="N7790" s="10" t="str">
        <f>_xlfn.XLOOKUP($M:$M,People!$B:$B,People!A:A)</f>
        <v>Roxanne Rodriguez</v>
      </c>
      <c r="O7790" s="10" t="s">
        <v>2713</v>
      </c>
      <c r="P7790" s="10" t="str">
        <f>VLOOKUP(O7790,Products!$A:$E,3,FALSE)</f>
        <v>Staples</v>
      </c>
      <c r="Q7790" s="31">
        <f>INDEX(Products!$E:$E,MATCH(O7790,Products!$A:$A,0))</f>
        <v>0.33</v>
      </c>
      <c r="R7790" s="10" t="s">
        <v>41</v>
      </c>
      <c r="S7790" s="10" t="s">
        <v>68</v>
      </c>
      <c r="T7790" s="10" t="s">
        <v>2714</v>
      </c>
      <c r="U7790" s="12">
        <v>53.9</v>
      </c>
      <c r="V7790" s="12">
        <v>5</v>
      </c>
      <c r="W7790" s="12">
        <v>0</v>
      </c>
      <c r="X7790" s="12">
        <v>25.871999999999996</v>
      </c>
    </row>
    <row r="7791" spans="1:24" ht="14" x14ac:dyDescent="0.3">
      <c r="A7791" s="9">
        <v>7786</v>
      </c>
      <c r="B7791" s="14" t="s">
        <v>9870</v>
      </c>
      <c r="C7791" s="15">
        <v>46174</v>
      </c>
      <c r="D7791" s="15">
        <v>46176</v>
      </c>
      <c r="E7791" s="10" t="s">
        <v>168</v>
      </c>
      <c r="F7791" s="10" t="s">
        <v>4547</v>
      </c>
      <c r="G7791" s="10" t="s">
        <v>4548</v>
      </c>
      <c r="H7791" s="10" t="s">
        <v>22</v>
      </c>
      <c r="I7791" s="10" t="s">
        <v>23</v>
      </c>
      <c r="J7791" s="10" t="s">
        <v>758</v>
      </c>
      <c r="K7791" s="10" t="s">
        <v>438</v>
      </c>
      <c r="L7791" s="10">
        <v>43017</v>
      </c>
      <c r="M7791" s="10" t="s">
        <v>133</v>
      </c>
      <c r="N7791" s="10" t="str">
        <f>_xlfn.XLOOKUP($M:$M,People!$B:$B,People!A:A)</f>
        <v>Chuck Magee</v>
      </c>
      <c r="O7791" s="10" t="s">
        <v>2840</v>
      </c>
      <c r="P7791" s="10" t="str">
        <f>VLOOKUP(O7791,Products!$A:$E,3,FALSE)</f>
        <v>Samsung</v>
      </c>
      <c r="Q7791" s="31">
        <f>INDEX(Products!$E:$E,MATCH(O7791,Products!$A:$A,0))</f>
        <v>0.35</v>
      </c>
      <c r="R7791" s="10" t="s">
        <v>41</v>
      </c>
      <c r="S7791" s="10" t="s">
        <v>82</v>
      </c>
      <c r="T7791" s="10" t="s">
        <v>2841</v>
      </c>
      <c r="U7791" s="12">
        <v>27.744000000000003</v>
      </c>
      <c r="V7791" s="12">
        <v>6</v>
      </c>
      <c r="W7791" s="12">
        <v>0.2</v>
      </c>
      <c r="X7791" s="12">
        <v>10.057200000000002</v>
      </c>
    </row>
    <row r="7792" spans="1:24" ht="14" x14ac:dyDescent="0.3">
      <c r="A7792" s="9">
        <v>7787</v>
      </c>
      <c r="B7792" s="14" t="s">
        <v>9872</v>
      </c>
      <c r="C7792" s="15">
        <v>46174</v>
      </c>
      <c r="D7792" s="15">
        <v>46179</v>
      </c>
      <c r="E7792" s="10" t="s">
        <v>44</v>
      </c>
      <c r="F7792" s="10" t="s">
        <v>5596</v>
      </c>
      <c r="G7792" s="10" t="s">
        <v>5597</v>
      </c>
      <c r="H7792" s="10" t="s">
        <v>22</v>
      </c>
      <c r="I7792" s="10" t="s">
        <v>23</v>
      </c>
      <c r="J7792" s="10" t="s">
        <v>131</v>
      </c>
      <c r="K7792" s="10" t="s">
        <v>132</v>
      </c>
      <c r="L7792" s="10">
        <v>19120</v>
      </c>
      <c r="M7792" s="10" t="s">
        <v>133</v>
      </c>
      <c r="N7792" s="10" t="str">
        <f>_xlfn.XLOOKUP($M:$M,People!$B:$B,People!A:A)</f>
        <v>Chuck Magee</v>
      </c>
      <c r="O7792" s="10" t="s">
        <v>959</v>
      </c>
      <c r="P7792" s="10" t="str">
        <f>VLOOKUP(O7792,Products!$A:$E,3,FALSE)</f>
        <v>Samsung</v>
      </c>
      <c r="Q7792" s="31">
        <f>INDEX(Products!$E:$E,MATCH(O7792,Products!$A:$A,0))</f>
        <v>0.28999999999999998</v>
      </c>
      <c r="R7792" s="10" t="s">
        <v>41</v>
      </c>
      <c r="S7792" s="10" t="s">
        <v>53</v>
      </c>
      <c r="T7792" s="10" t="s">
        <v>960</v>
      </c>
      <c r="U7792" s="12">
        <v>324.74400000000003</v>
      </c>
      <c r="V7792" s="12">
        <v>3</v>
      </c>
      <c r="W7792" s="12">
        <v>0.2</v>
      </c>
      <c r="X7792" s="12">
        <v>-77.126699999999971</v>
      </c>
    </row>
    <row r="7793" spans="1:24" ht="14" x14ac:dyDescent="0.3">
      <c r="A7793" s="9">
        <v>7788</v>
      </c>
      <c r="B7793" s="14" t="s">
        <v>9868</v>
      </c>
      <c r="C7793" s="15">
        <v>46174</v>
      </c>
      <c r="D7793" s="15">
        <v>46176</v>
      </c>
      <c r="E7793" s="10" t="s">
        <v>19</v>
      </c>
      <c r="F7793" s="10" t="s">
        <v>2136</v>
      </c>
      <c r="G7793" s="10" t="s">
        <v>2137</v>
      </c>
      <c r="H7793" s="10" t="s">
        <v>36</v>
      </c>
      <c r="I7793" s="10" t="s">
        <v>23</v>
      </c>
      <c r="J7793" s="10" t="s">
        <v>3560</v>
      </c>
      <c r="K7793" s="10" t="s">
        <v>226</v>
      </c>
      <c r="L7793" s="10">
        <v>46203</v>
      </c>
      <c r="M7793" s="10" t="s">
        <v>95</v>
      </c>
      <c r="N7793" s="10" t="str">
        <f>_xlfn.XLOOKUP($M:$M,People!$B:$B,People!A:A)</f>
        <v>Roxanne Rodriguez</v>
      </c>
      <c r="O7793" s="10" t="s">
        <v>2265</v>
      </c>
      <c r="P7793" s="10" t="str">
        <f>VLOOKUP(O7793,Products!$A:$E,3,FALSE)</f>
        <v>Canon</v>
      </c>
      <c r="Q7793" s="31">
        <f>INDEX(Products!$E:$E,MATCH(O7793,Products!$A:$A,0))</f>
        <v>0.26</v>
      </c>
      <c r="R7793" s="10" t="s">
        <v>64</v>
      </c>
      <c r="S7793" s="10" t="s">
        <v>144</v>
      </c>
      <c r="T7793" s="10" t="s">
        <v>2266</v>
      </c>
      <c r="U7793" s="12">
        <v>39.89</v>
      </c>
      <c r="V7793" s="12">
        <v>1</v>
      </c>
      <c r="W7793" s="12">
        <v>0</v>
      </c>
      <c r="X7793" s="12">
        <v>14.7593</v>
      </c>
    </row>
    <row r="7794" spans="1:24" ht="14" x14ac:dyDescent="0.3">
      <c r="A7794" s="9">
        <v>7789</v>
      </c>
      <c r="B7794" s="14" t="s">
        <v>9868</v>
      </c>
      <c r="C7794" s="15">
        <v>46174</v>
      </c>
      <c r="D7794" s="15">
        <v>46176</v>
      </c>
      <c r="E7794" s="10" t="s">
        <v>19</v>
      </c>
      <c r="F7794" s="10" t="s">
        <v>2136</v>
      </c>
      <c r="G7794" s="10" t="s">
        <v>2137</v>
      </c>
      <c r="H7794" s="10" t="s">
        <v>36</v>
      </c>
      <c r="I7794" s="10" t="s">
        <v>23</v>
      </c>
      <c r="J7794" s="10" t="s">
        <v>3560</v>
      </c>
      <c r="K7794" s="10" t="s">
        <v>226</v>
      </c>
      <c r="L7794" s="10">
        <v>46203</v>
      </c>
      <c r="M7794" s="10" t="s">
        <v>95</v>
      </c>
      <c r="N7794" s="10" t="str">
        <f>_xlfn.XLOOKUP($M:$M,People!$B:$B,People!A:A)</f>
        <v>Roxanne Rodriguez</v>
      </c>
      <c r="O7794" s="10" t="s">
        <v>3655</v>
      </c>
      <c r="P7794" s="10" t="str">
        <f>VLOOKUP(O7794,Products!$A:$E,3,FALSE)</f>
        <v>Logitech</v>
      </c>
      <c r="Q7794" s="31">
        <f>INDEX(Products!$E:$E,MATCH(O7794,Products!$A:$A,0))</f>
        <v>0.37</v>
      </c>
      <c r="R7794" s="10" t="s">
        <v>64</v>
      </c>
      <c r="S7794" s="10" t="s">
        <v>144</v>
      </c>
      <c r="T7794" s="10" t="s">
        <v>3656</v>
      </c>
      <c r="U7794" s="12">
        <v>83.97</v>
      </c>
      <c r="V7794" s="12">
        <v>3</v>
      </c>
      <c r="W7794" s="12">
        <v>0</v>
      </c>
      <c r="X7794" s="12">
        <v>15.954299999999993</v>
      </c>
    </row>
    <row r="7795" spans="1:24" ht="14" x14ac:dyDescent="0.3">
      <c r="A7795" s="9">
        <v>7790</v>
      </c>
      <c r="B7795" s="14" t="s">
        <v>9870</v>
      </c>
      <c r="C7795" s="15">
        <v>46174</v>
      </c>
      <c r="D7795" s="15">
        <v>46176</v>
      </c>
      <c r="E7795" s="10" t="s">
        <v>168</v>
      </c>
      <c r="F7795" s="10" t="s">
        <v>4547</v>
      </c>
      <c r="G7795" s="10" t="s">
        <v>4548</v>
      </c>
      <c r="H7795" s="10" t="s">
        <v>22</v>
      </c>
      <c r="I7795" s="10" t="s">
        <v>23</v>
      </c>
      <c r="J7795" s="10" t="s">
        <v>758</v>
      </c>
      <c r="K7795" s="10" t="s">
        <v>438</v>
      </c>
      <c r="L7795" s="10">
        <v>43017</v>
      </c>
      <c r="M7795" s="10" t="s">
        <v>133</v>
      </c>
      <c r="N7795" s="10" t="str">
        <f>_xlfn.XLOOKUP($M:$M,People!$B:$B,People!A:A)</f>
        <v>Chuck Magee</v>
      </c>
      <c r="O7795" s="10" t="s">
        <v>731</v>
      </c>
      <c r="P7795" s="10" t="str">
        <f>VLOOKUP(O7795,Products!$A:$E,3,FALSE)</f>
        <v>Samsung</v>
      </c>
      <c r="Q7795" s="31">
        <f>INDEX(Products!$E:$E,MATCH(O7795,Products!$A:$A,0))</f>
        <v>0.27</v>
      </c>
      <c r="R7795" s="10" t="s">
        <v>64</v>
      </c>
      <c r="S7795" s="10" t="s">
        <v>65</v>
      </c>
      <c r="T7795" s="10" t="s">
        <v>732</v>
      </c>
      <c r="U7795" s="12">
        <v>158.37599999999998</v>
      </c>
      <c r="V7795" s="12">
        <v>4</v>
      </c>
      <c r="W7795" s="12">
        <v>0.4</v>
      </c>
      <c r="X7795" s="12">
        <v>-34.314799999999991</v>
      </c>
    </row>
    <row r="7796" spans="1:24" ht="14" x14ac:dyDescent="0.3">
      <c r="A7796" s="9">
        <v>7791</v>
      </c>
      <c r="B7796" s="14" t="s">
        <v>9873</v>
      </c>
      <c r="C7796" s="15">
        <v>46175</v>
      </c>
      <c r="D7796" s="15">
        <v>46178</v>
      </c>
      <c r="E7796" s="10" t="s">
        <v>19</v>
      </c>
      <c r="F7796" s="10" t="s">
        <v>1177</v>
      </c>
      <c r="G7796" s="10" t="s">
        <v>1178</v>
      </c>
      <c r="H7796" s="10" t="s">
        <v>22</v>
      </c>
      <c r="I7796" s="10" t="s">
        <v>23</v>
      </c>
      <c r="J7796" s="10" t="s">
        <v>1577</v>
      </c>
      <c r="K7796" s="10" t="s">
        <v>277</v>
      </c>
      <c r="L7796" s="10">
        <v>85204</v>
      </c>
      <c r="M7796" s="10" t="s">
        <v>39</v>
      </c>
      <c r="N7796" s="10" t="str">
        <f>_xlfn.XLOOKUP($M:$M,People!$B:$B,People!A:A)</f>
        <v>Sadie Pawthorne</v>
      </c>
      <c r="O7796" s="10" t="s">
        <v>1998</v>
      </c>
      <c r="P7796" s="10" t="str">
        <f>VLOOKUP(O7796,Products!$A:$E,3,FALSE)</f>
        <v>HP</v>
      </c>
      <c r="Q7796" s="31">
        <f>INDEX(Products!$E:$E,MATCH(O7796,Products!$A:$A,0))</f>
        <v>0.31</v>
      </c>
      <c r="R7796" s="10" t="s">
        <v>41</v>
      </c>
      <c r="S7796" s="10" t="s">
        <v>155</v>
      </c>
      <c r="T7796" s="10" t="s">
        <v>1999</v>
      </c>
      <c r="U7796" s="12">
        <v>43.92</v>
      </c>
      <c r="V7796" s="12">
        <v>5</v>
      </c>
      <c r="W7796" s="12">
        <v>0.2</v>
      </c>
      <c r="X7796" s="12">
        <v>15.921000000000003</v>
      </c>
    </row>
    <row r="7797" spans="1:24" ht="14" x14ac:dyDescent="0.3">
      <c r="A7797" s="9">
        <v>7792</v>
      </c>
      <c r="B7797" s="14" t="s">
        <v>9874</v>
      </c>
      <c r="C7797" s="15">
        <v>46175</v>
      </c>
      <c r="D7797" s="15">
        <v>46181</v>
      </c>
      <c r="E7797" s="10" t="s">
        <v>44</v>
      </c>
      <c r="F7797" s="10" t="s">
        <v>3300</v>
      </c>
      <c r="G7797" s="10" t="s">
        <v>3301</v>
      </c>
      <c r="H7797" s="10" t="s">
        <v>22</v>
      </c>
      <c r="I7797" s="10" t="s">
        <v>23</v>
      </c>
      <c r="J7797" s="10" t="s">
        <v>165</v>
      </c>
      <c r="K7797" s="10" t="s">
        <v>94</v>
      </c>
      <c r="L7797" s="10">
        <v>77070</v>
      </c>
      <c r="M7797" s="10" t="s">
        <v>95</v>
      </c>
      <c r="N7797" s="10" t="str">
        <f>_xlfn.XLOOKUP($M:$M,People!$B:$B,People!A:A)</f>
        <v>Roxanne Rodriguez</v>
      </c>
      <c r="O7797" s="10" t="s">
        <v>1927</v>
      </c>
      <c r="P7797" s="10" t="str">
        <f>VLOOKUP(O7797,Products!$A:$E,3,FALSE)</f>
        <v>IKEA</v>
      </c>
      <c r="Q7797" s="31">
        <f>INDEX(Products!$E:$E,MATCH(O7797,Products!$A:$A,0))</f>
        <v>0.36</v>
      </c>
      <c r="R7797" s="10" t="s">
        <v>41</v>
      </c>
      <c r="S7797" s="10" t="s">
        <v>82</v>
      </c>
      <c r="T7797" s="10" t="s">
        <v>1928</v>
      </c>
      <c r="U7797" s="12">
        <v>10.688000000000001</v>
      </c>
      <c r="V7797" s="12">
        <v>2</v>
      </c>
      <c r="W7797" s="12">
        <v>0.2</v>
      </c>
      <c r="X7797" s="12">
        <v>3.7407999999999997</v>
      </c>
    </row>
    <row r="7798" spans="1:24" ht="14" x14ac:dyDescent="0.3">
      <c r="A7798" s="9">
        <v>7793</v>
      </c>
      <c r="B7798" s="14" t="s">
        <v>9873</v>
      </c>
      <c r="C7798" s="15">
        <v>46175</v>
      </c>
      <c r="D7798" s="15">
        <v>46178</v>
      </c>
      <c r="E7798" s="10" t="s">
        <v>19</v>
      </c>
      <c r="F7798" s="10" t="s">
        <v>1177</v>
      </c>
      <c r="G7798" s="10" t="s">
        <v>1178</v>
      </c>
      <c r="H7798" s="10" t="s">
        <v>22</v>
      </c>
      <c r="I7798" s="10" t="s">
        <v>23</v>
      </c>
      <c r="J7798" s="10" t="s">
        <v>1577</v>
      </c>
      <c r="K7798" s="10" t="s">
        <v>277</v>
      </c>
      <c r="L7798" s="10">
        <v>85204</v>
      </c>
      <c r="M7798" s="10" t="s">
        <v>39</v>
      </c>
      <c r="N7798" s="10" t="str">
        <f>_xlfn.XLOOKUP($M:$M,People!$B:$B,People!A:A)</f>
        <v>Sadie Pawthorne</v>
      </c>
      <c r="O7798" s="10" t="s">
        <v>800</v>
      </c>
      <c r="P7798" s="10" t="str">
        <f>VLOOKUP(O7798,Products!$A:$E,3,FALSE)</f>
        <v>3M</v>
      </c>
      <c r="Q7798" s="31">
        <f>INDEX(Products!$E:$E,MATCH(O7798,Products!$A:$A,0))</f>
        <v>0.3</v>
      </c>
      <c r="R7798" s="10" t="s">
        <v>41</v>
      </c>
      <c r="S7798" s="10" t="s">
        <v>82</v>
      </c>
      <c r="T7798" s="10" t="s">
        <v>801</v>
      </c>
      <c r="U7798" s="12">
        <v>25.344000000000001</v>
      </c>
      <c r="V7798" s="12">
        <v>6</v>
      </c>
      <c r="W7798" s="12">
        <v>0.2</v>
      </c>
      <c r="X7798" s="12">
        <v>7.92</v>
      </c>
    </row>
    <row r="7799" spans="1:24" ht="14" x14ac:dyDescent="0.3">
      <c r="A7799" s="9">
        <v>7794</v>
      </c>
      <c r="B7799" s="14" t="s">
        <v>9875</v>
      </c>
      <c r="C7799" s="15">
        <v>46175</v>
      </c>
      <c r="D7799" s="15">
        <v>46176</v>
      </c>
      <c r="E7799" s="10" t="s">
        <v>1124</v>
      </c>
      <c r="F7799" s="10" t="s">
        <v>5398</v>
      </c>
      <c r="G7799" s="10" t="s">
        <v>5399</v>
      </c>
      <c r="H7799" s="10" t="s">
        <v>22</v>
      </c>
      <c r="I7799" s="10" t="s">
        <v>23</v>
      </c>
      <c r="J7799" s="10" t="s">
        <v>1322</v>
      </c>
      <c r="K7799" s="10" t="s">
        <v>80</v>
      </c>
      <c r="L7799" s="10">
        <v>28540</v>
      </c>
      <c r="M7799" s="10" t="s">
        <v>26</v>
      </c>
      <c r="N7799" s="10" t="str">
        <f>_xlfn.XLOOKUP($M:$M,People!$B:$B,People!A:A)</f>
        <v>Fred Suzuki</v>
      </c>
      <c r="O7799" s="10" t="s">
        <v>5085</v>
      </c>
      <c r="P7799" s="10" t="str">
        <f>VLOOKUP(O7799,Products!$A:$E,3,FALSE)</f>
        <v>Avery</v>
      </c>
      <c r="Q7799" s="31">
        <f>INDEX(Products!$E:$E,MATCH(O7799,Products!$A:$A,0))</f>
        <v>0.27</v>
      </c>
      <c r="R7799" s="10" t="s">
        <v>41</v>
      </c>
      <c r="S7799" s="10" t="s">
        <v>82</v>
      </c>
      <c r="T7799" s="10" t="s">
        <v>5086</v>
      </c>
      <c r="U7799" s="12">
        <v>25.344000000000001</v>
      </c>
      <c r="V7799" s="12">
        <v>4</v>
      </c>
      <c r="W7799" s="12">
        <v>0.2</v>
      </c>
      <c r="X7799" s="12">
        <v>9.1871999999999989</v>
      </c>
    </row>
    <row r="7800" spans="1:24" ht="14" x14ac:dyDescent="0.3">
      <c r="A7800" s="9">
        <v>7795</v>
      </c>
      <c r="B7800" s="14" t="s">
        <v>9876</v>
      </c>
      <c r="C7800" s="15">
        <v>46175</v>
      </c>
      <c r="D7800" s="15">
        <v>46179</v>
      </c>
      <c r="E7800" s="10" t="s">
        <v>44</v>
      </c>
      <c r="F7800" s="10" t="s">
        <v>3049</v>
      </c>
      <c r="G7800" s="10" t="s">
        <v>3050</v>
      </c>
      <c r="H7800" s="10" t="s">
        <v>92</v>
      </c>
      <c r="I7800" s="10" t="s">
        <v>23</v>
      </c>
      <c r="J7800" s="10" t="s">
        <v>2235</v>
      </c>
      <c r="K7800" s="10" t="s">
        <v>438</v>
      </c>
      <c r="L7800" s="10">
        <v>44052</v>
      </c>
      <c r="M7800" s="10" t="s">
        <v>133</v>
      </c>
      <c r="N7800" s="10" t="str">
        <f>_xlfn.XLOOKUP($M:$M,People!$B:$B,People!A:A)</f>
        <v>Chuck Magee</v>
      </c>
      <c r="O7800" s="10" t="s">
        <v>1529</v>
      </c>
      <c r="P7800" s="10" t="str">
        <f>VLOOKUP(O7800,Products!$A:$E,3,FALSE)</f>
        <v>Avery</v>
      </c>
      <c r="Q7800" s="31">
        <f>INDEX(Products!$E:$E,MATCH(O7800,Products!$A:$A,0))</f>
        <v>0.25</v>
      </c>
      <c r="R7800" s="10" t="s">
        <v>41</v>
      </c>
      <c r="S7800" s="10" t="s">
        <v>53</v>
      </c>
      <c r="T7800" s="10" t="s">
        <v>1530</v>
      </c>
      <c r="U7800" s="12">
        <v>27.439999999999998</v>
      </c>
      <c r="V7800" s="12">
        <v>2</v>
      </c>
      <c r="W7800" s="12">
        <v>0.2</v>
      </c>
      <c r="X7800" s="12">
        <v>2.4009999999999998</v>
      </c>
    </row>
    <row r="7801" spans="1:24" ht="14" x14ac:dyDescent="0.3">
      <c r="A7801" s="9">
        <v>7796</v>
      </c>
      <c r="B7801" s="14" t="s">
        <v>9876</v>
      </c>
      <c r="C7801" s="15">
        <v>46175</v>
      </c>
      <c r="D7801" s="15">
        <v>46179</v>
      </c>
      <c r="E7801" s="10" t="s">
        <v>44</v>
      </c>
      <c r="F7801" s="10" t="s">
        <v>3049</v>
      </c>
      <c r="G7801" s="10" t="s">
        <v>3050</v>
      </c>
      <c r="H7801" s="10" t="s">
        <v>92</v>
      </c>
      <c r="I7801" s="10" t="s">
        <v>23</v>
      </c>
      <c r="J7801" s="10" t="s">
        <v>2235</v>
      </c>
      <c r="K7801" s="10" t="s">
        <v>438</v>
      </c>
      <c r="L7801" s="10">
        <v>44052</v>
      </c>
      <c r="M7801" s="10" t="s">
        <v>133</v>
      </c>
      <c r="N7801" s="10" t="str">
        <f>_xlfn.XLOOKUP($M:$M,People!$B:$B,People!A:A)</f>
        <v>Chuck Magee</v>
      </c>
      <c r="O7801" s="10" t="s">
        <v>1669</v>
      </c>
      <c r="P7801" s="10" t="str">
        <f>VLOOKUP(O7801,Products!$A:$E,3,FALSE)</f>
        <v>Logitech</v>
      </c>
      <c r="Q7801" s="31">
        <f>INDEX(Products!$E:$E,MATCH(O7801,Products!$A:$A,0))</f>
        <v>0.37</v>
      </c>
      <c r="R7801" s="10" t="s">
        <v>64</v>
      </c>
      <c r="S7801" s="10" t="s">
        <v>65</v>
      </c>
      <c r="T7801" s="10" t="s">
        <v>1670</v>
      </c>
      <c r="U7801" s="12">
        <v>2.97</v>
      </c>
      <c r="V7801" s="12">
        <v>1</v>
      </c>
      <c r="W7801" s="12">
        <v>0.4</v>
      </c>
      <c r="X7801" s="12">
        <v>-0.64350000000000018</v>
      </c>
    </row>
    <row r="7802" spans="1:24" ht="14" x14ac:dyDescent="0.3">
      <c r="A7802" s="9">
        <v>7797</v>
      </c>
      <c r="B7802" s="14" t="s">
        <v>9877</v>
      </c>
      <c r="C7802" s="15">
        <v>46176</v>
      </c>
      <c r="D7802" s="15">
        <v>46183</v>
      </c>
      <c r="E7802" s="10" t="s">
        <v>44</v>
      </c>
      <c r="F7802" s="10" t="s">
        <v>5387</v>
      </c>
      <c r="G7802" s="10" t="s">
        <v>5388</v>
      </c>
      <c r="H7802" s="10" t="s">
        <v>22</v>
      </c>
      <c r="I7802" s="10" t="s">
        <v>23</v>
      </c>
      <c r="J7802" s="10" t="s">
        <v>1179</v>
      </c>
      <c r="K7802" s="10" t="s">
        <v>48</v>
      </c>
      <c r="L7802" s="10">
        <v>33024</v>
      </c>
      <c r="M7802" s="10" t="s">
        <v>26</v>
      </c>
      <c r="N7802" s="10" t="str">
        <f>_xlfn.XLOOKUP($M:$M,People!$B:$B,People!A:A)</f>
        <v>Fred Suzuki</v>
      </c>
      <c r="O7802" s="10" t="s">
        <v>1402</v>
      </c>
      <c r="P7802" s="10" t="str">
        <f>VLOOKUP(O7802,Products!$A:$E,3,FALSE)</f>
        <v>Samsung</v>
      </c>
      <c r="Q7802" s="31">
        <f>INDEX(Products!$E:$E,MATCH(O7802,Products!$A:$A,0))</f>
        <v>0.28999999999999998</v>
      </c>
      <c r="R7802" s="10" t="s">
        <v>28</v>
      </c>
      <c r="S7802" s="10" t="s">
        <v>29</v>
      </c>
      <c r="T7802" s="10" t="s">
        <v>1403</v>
      </c>
      <c r="U7802" s="12">
        <v>241.56799999999998</v>
      </c>
      <c r="V7802" s="12">
        <v>2</v>
      </c>
      <c r="W7802" s="12">
        <v>0.2</v>
      </c>
      <c r="X7802" s="12">
        <v>0</v>
      </c>
    </row>
    <row r="7803" spans="1:24" ht="14" x14ac:dyDescent="0.3">
      <c r="A7803" s="9">
        <v>7798</v>
      </c>
      <c r="B7803" s="14" t="s">
        <v>9878</v>
      </c>
      <c r="C7803" s="15">
        <v>46176</v>
      </c>
      <c r="D7803" s="15">
        <v>46180</v>
      </c>
      <c r="E7803" s="10" t="s">
        <v>44</v>
      </c>
      <c r="F7803" s="10" t="s">
        <v>717</v>
      </c>
      <c r="G7803" s="10" t="s">
        <v>718</v>
      </c>
      <c r="H7803" s="10" t="s">
        <v>36</v>
      </c>
      <c r="I7803" s="10" t="s">
        <v>23</v>
      </c>
      <c r="J7803" s="10" t="s">
        <v>538</v>
      </c>
      <c r="K7803" s="10" t="s">
        <v>298</v>
      </c>
      <c r="L7803" s="10">
        <v>37064</v>
      </c>
      <c r="M7803" s="10" t="s">
        <v>26</v>
      </c>
      <c r="N7803" s="10" t="str">
        <f>_xlfn.XLOOKUP($M:$M,People!$B:$B,People!A:A)</f>
        <v>Fred Suzuki</v>
      </c>
      <c r="O7803" s="10" t="s">
        <v>719</v>
      </c>
      <c r="P7803" s="10" t="str">
        <f>VLOOKUP(O7803,Products!$A:$E,3,FALSE)</f>
        <v>HP</v>
      </c>
      <c r="Q7803" s="31">
        <f>INDEX(Products!$E:$E,MATCH(O7803,Products!$A:$A,0))</f>
        <v>0.39</v>
      </c>
      <c r="R7803" s="10" t="s">
        <v>28</v>
      </c>
      <c r="S7803" s="10" t="s">
        <v>58</v>
      </c>
      <c r="T7803" s="10" t="s">
        <v>720</v>
      </c>
      <c r="U7803" s="12">
        <v>35.168000000000006</v>
      </c>
      <c r="V7803" s="12">
        <v>7</v>
      </c>
      <c r="W7803" s="12">
        <v>0.2</v>
      </c>
      <c r="X7803" s="12">
        <v>9.6712000000000025</v>
      </c>
    </row>
    <row r="7804" spans="1:24" ht="14" x14ac:dyDescent="0.3">
      <c r="A7804" s="9">
        <v>7799</v>
      </c>
      <c r="B7804" s="14" t="s">
        <v>9879</v>
      </c>
      <c r="C7804" s="15">
        <v>46176</v>
      </c>
      <c r="D7804" s="15">
        <v>46182</v>
      </c>
      <c r="E7804" s="10" t="s">
        <v>44</v>
      </c>
      <c r="F7804" s="10" t="s">
        <v>3258</v>
      </c>
      <c r="G7804" s="10" t="s">
        <v>3259</v>
      </c>
      <c r="H7804" s="10" t="s">
        <v>36</v>
      </c>
      <c r="I7804" s="10" t="s">
        <v>23</v>
      </c>
      <c r="J7804" s="10" t="s">
        <v>237</v>
      </c>
      <c r="K7804" s="10" t="s">
        <v>238</v>
      </c>
      <c r="L7804" s="10">
        <v>10011</v>
      </c>
      <c r="M7804" s="10" t="s">
        <v>133</v>
      </c>
      <c r="N7804" s="10" t="str">
        <f>_xlfn.XLOOKUP($M:$M,People!$B:$B,People!A:A)</f>
        <v>Chuck Magee</v>
      </c>
      <c r="O7804" s="10" t="s">
        <v>2782</v>
      </c>
      <c r="P7804" s="10" t="str">
        <f>VLOOKUP(O7804,Products!$A:$E,3,FALSE)</f>
        <v>IKEA</v>
      </c>
      <c r="Q7804" s="31">
        <f>INDEX(Products!$E:$E,MATCH(O7804,Products!$A:$A,0))</f>
        <v>0.28000000000000003</v>
      </c>
      <c r="R7804" s="10" t="s">
        <v>28</v>
      </c>
      <c r="S7804" s="10" t="s">
        <v>50</v>
      </c>
      <c r="T7804" s="10" t="s">
        <v>2783</v>
      </c>
      <c r="U7804" s="12">
        <v>384.76799999999997</v>
      </c>
      <c r="V7804" s="12">
        <v>2</v>
      </c>
      <c r="W7804" s="12">
        <v>0.4</v>
      </c>
      <c r="X7804" s="12">
        <v>-115.43040000000002</v>
      </c>
    </row>
    <row r="7805" spans="1:24" ht="14" x14ac:dyDescent="0.3">
      <c r="A7805" s="9">
        <v>7800</v>
      </c>
      <c r="B7805" s="14" t="s">
        <v>9877</v>
      </c>
      <c r="C7805" s="15">
        <v>46176</v>
      </c>
      <c r="D7805" s="15">
        <v>46183</v>
      </c>
      <c r="E7805" s="10" t="s">
        <v>44</v>
      </c>
      <c r="F7805" s="10" t="s">
        <v>5387</v>
      </c>
      <c r="G7805" s="10" t="s">
        <v>5388</v>
      </c>
      <c r="H7805" s="10" t="s">
        <v>22</v>
      </c>
      <c r="I7805" s="10" t="s">
        <v>23</v>
      </c>
      <c r="J7805" s="10" t="s">
        <v>1179</v>
      </c>
      <c r="K7805" s="10" t="s">
        <v>48</v>
      </c>
      <c r="L7805" s="10">
        <v>33024</v>
      </c>
      <c r="M7805" s="10" t="s">
        <v>26</v>
      </c>
      <c r="N7805" s="10" t="str">
        <f>_xlfn.XLOOKUP($M:$M,People!$B:$B,People!A:A)</f>
        <v>Fred Suzuki</v>
      </c>
      <c r="O7805" s="10" t="s">
        <v>4176</v>
      </c>
      <c r="P7805" s="10" t="str">
        <f>VLOOKUP(O7805,Products!$A:$E,3,FALSE)</f>
        <v>Logitech</v>
      </c>
      <c r="Q7805" s="31">
        <f>INDEX(Products!$E:$E,MATCH(O7805,Products!$A:$A,0))</f>
        <v>0.33</v>
      </c>
      <c r="R7805" s="10" t="s">
        <v>41</v>
      </c>
      <c r="S7805" s="10" t="s">
        <v>71</v>
      </c>
      <c r="T7805" s="10" t="s">
        <v>4177</v>
      </c>
      <c r="U7805" s="12">
        <v>24.472000000000001</v>
      </c>
      <c r="V7805" s="12">
        <v>7</v>
      </c>
      <c r="W7805" s="12">
        <v>0.2</v>
      </c>
      <c r="X7805" s="12">
        <v>1.8353999999999999</v>
      </c>
    </row>
    <row r="7806" spans="1:24" ht="14" x14ac:dyDescent="0.3">
      <c r="A7806" s="9">
        <v>7801</v>
      </c>
      <c r="B7806" s="14" t="s">
        <v>9877</v>
      </c>
      <c r="C7806" s="15">
        <v>46176</v>
      </c>
      <c r="D7806" s="15">
        <v>46183</v>
      </c>
      <c r="E7806" s="10" t="s">
        <v>44</v>
      </c>
      <c r="F7806" s="10" t="s">
        <v>5387</v>
      </c>
      <c r="G7806" s="10" t="s">
        <v>5388</v>
      </c>
      <c r="H7806" s="10" t="s">
        <v>22</v>
      </c>
      <c r="I7806" s="10" t="s">
        <v>23</v>
      </c>
      <c r="J7806" s="10" t="s">
        <v>1179</v>
      </c>
      <c r="K7806" s="10" t="s">
        <v>48</v>
      </c>
      <c r="L7806" s="10">
        <v>33024</v>
      </c>
      <c r="M7806" s="10" t="s">
        <v>26</v>
      </c>
      <c r="N7806" s="10" t="str">
        <f>_xlfn.XLOOKUP($M:$M,People!$B:$B,People!A:A)</f>
        <v>Fred Suzuki</v>
      </c>
      <c r="O7806" s="10" t="s">
        <v>710</v>
      </c>
      <c r="P7806" s="10" t="str">
        <f>VLOOKUP(O7806,Products!$A:$E,3,FALSE)</f>
        <v>Canon</v>
      </c>
      <c r="Q7806" s="31">
        <f>INDEX(Products!$E:$E,MATCH(O7806,Products!$A:$A,0))</f>
        <v>0.26</v>
      </c>
      <c r="R7806" s="10" t="s">
        <v>41</v>
      </c>
      <c r="S7806" s="10" t="s">
        <v>71</v>
      </c>
      <c r="T7806" s="10" t="s">
        <v>711</v>
      </c>
      <c r="U7806" s="12">
        <v>5.2</v>
      </c>
      <c r="V7806" s="12">
        <v>2</v>
      </c>
      <c r="W7806" s="12">
        <v>0.2</v>
      </c>
      <c r="X7806" s="12">
        <v>0.58499999999999974</v>
      </c>
    </row>
    <row r="7807" spans="1:24" ht="14" x14ac:dyDescent="0.3">
      <c r="A7807" s="9">
        <v>7802</v>
      </c>
      <c r="B7807" s="14" t="s">
        <v>9880</v>
      </c>
      <c r="C7807" s="15">
        <v>46176</v>
      </c>
      <c r="D7807" s="15">
        <v>46180</v>
      </c>
      <c r="E7807" s="10" t="s">
        <v>44</v>
      </c>
      <c r="F7807" s="10" t="s">
        <v>1216</v>
      </c>
      <c r="G7807" s="10" t="s">
        <v>1217</v>
      </c>
      <c r="H7807" s="10" t="s">
        <v>36</v>
      </c>
      <c r="I7807" s="10" t="s">
        <v>23</v>
      </c>
      <c r="J7807" s="10" t="s">
        <v>37</v>
      </c>
      <c r="K7807" s="10" t="s">
        <v>38</v>
      </c>
      <c r="L7807" s="10">
        <v>90036</v>
      </c>
      <c r="M7807" s="10" t="s">
        <v>39</v>
      </c>
      <c r="N7807" s="10" t="str">
        <f>_xlfn.XLOOKUP($M:$M,People!$B:$B,People!A:A)</f>
        <v>Sadie Pawthorne</v>
      </c>
      <c r="O7807" s="10" t="s">
        <v>2525</v>
      </c>
      <c r="P7807" s="10" t="str">
        <f>VLOOKUP(O7807,Products!$A:$E,3,FALSE)</f>
        <v>Canon</v>
      </c>
      <c r="Q7807" s="31">
        <f>INDEX(Products!$E:$E,MATCH(O7807,Products!$A:$A,0))</f>
        <v>0.4</v>
      </c>
      <c r="R7807" s="10" t="s">
        <v>41</v>
      </c>
      <c r="S7807" s="10" t="s">
        <v>68</v>
      </c>
      <c r="T7807" s="10" t="s">
        <v>2526</v>
      </c>
      <c r="U7807" s="12">
        <v>3.9119999999999999</v>
      </c>
      <c r="V7807" s="12">
        <v>1</v>
      </c>
      <c r="W7807" s="12">
        <v>0.2</v>
      </c>
      <c r="X7807" s="12">
        <v>1.2713999999999996</v>
      </c>
    </row>
    <row r="7808" spans="1:24" ht="14" x14ac:dyDescent="0.3">
      <c r="A7808" s="9">
        <v>7803</v>
      </c>
      <c r="B7808" s="14" t="s">
        <v>9877</v>
      </c>
      <c r="C7808" s="15">
        <v>46176</v>
      </c>
      <c r="D7808" s="15">
        <v>46183</v>
      </c>
      <c r="E7808" s="10" t="s">
        <v>44</v>
      </c>
      <c r="F7808" s="10" t="s">
        <v>5387</v>
      </c>
      <c r="G7808" s="10" t="s">
        <v>5388</v>
      </c>
      <c r="H7808" s="10" t="s">
        <v>22</v>
      </c>
      <c r="I7808" s="10" t="s">
        <v>23</v>
      </c>
      <c r="J7808" s="10" t="s">
        <v>1179</v>
      </c>
      <c r="K7808" s="10" t="s">
        <v>48</v>
      </c>
      <c r="L7808" s="10">
        <v>33024</v>
      </c>
      <c r="M7808" s="10" t="s">
        <v>26</v>
      </c>
      <c r="N7808" s="10" t="str">
        <f>_xlfn.XLOOKUP($M:$M,People!$B:$B,People!A:A)</f>
        <v>Fred Suzuki</v>
      </c>
      <c r="O7808" s="10" t="s">
        <v>2861</v>
      </c>
      <c r="P7808" s="10" t="str">
        <f>VLOOKUP(O7808,Products!$A:$E,3,FALSE)</f>
        <v>HP</v>
      </c>
      <c r="Q7808" s="31">
        <f>INDEX(Products!$E:$E,MATCH(O7808,Products!$A:$A,0))</f>
        <v>0.28999999999999998</v>
      </c>
      <c r="R7808" s="10" t="s">
        <v>41</v>
      </c>
      <c r="S7808" s="10" t="s">
        <v>68</v>
      </c>
      <c r="T7808" s="10" t="s">
        <v>2862</v>
      </c>
      <c r="U7808" s="12">
        <v>4.5540000000000003</v>
      </c>
      <c r="V7808" s="12">
        <v>3</v>
      </c>
      <c r="W7808" s="12">
        <v>0.7</v>
      </c>
      <c r="X7808" s="12">
        <v>-3.4913999999999987</v>
      </c>
    </row>
    <row r="7809" spans="1:24" ht="14" x14ac:dyDescent="0.3">
      <c r="A7809" s="9">
        <v>7804</v>
      </c>
      <c r="B7809" s="14" t="s">
        <v>9877</v>
      </c>
      <c r="C7809" s="15">
        <v>46176</v>
      </c>
      <c r="D7809" s="15">
        <v>46183</v>
      </c>
      <c r="E7809" s="10" t="s">
        <v>44</v>
      </c>
      <c r="F7809" s="10" t="s">
        <v>5387</v>
      </c>
      <c r="G7809" s="10" t="s">
        <v>5388</v>
      </c>
      <c r="H7809" s="10" t="s">
        <v>22</v>
      </c>
      <c r="I7809" s="10" t="s">
        <v>23</v>
      </c>
      <c r="J7809" s="10" t="s">
        <v>1179</v>
      </c>
      <c r="K7809" s="10" t="s">
        <v>48</v>
      </c>
      <c r="L7809" s="10">
        <v>33024</v>
      </c>
      <c r="M7809" s="10" t="s">
        <v>26</v>
      </c>
      <c r="N7809" s="10" t="str">
        <f>_xlfn.XLOOKUP($M:$M,People!$B:$B,People!A:A)</f>
        <v>Fred Suzuki</v>
      </c>
      <c r="O7809" s="10" t="s">
        <v>3700</v>
      </c>
      <c r="P7809" s="10" t="str">
        <f>VLOOKUP(O7809,Products!$A:$E,3,FALSE)</f>
        <v>HP</v>
      </c>
      <c r="Q7809" s="31">
        <f>INDEX(Products!$E:$E,MATCH(O7809,Products!$A:$A,0))</f>
        <v>0.25</v>
      </c>
      <c r="R7809" s="10" t="s">
        <v>41</v>
      </c>
      <c r="S7809" s="10" t="s">
        <v>82</v>
      </c>
      <c r="T7809" s="10" t="s">
        <v>3701</v>
      </c>
      <c r="U7809" s="12">
        <v>15.552000000000003</v>
      </c>
      <c r="V7809" s="12">
        <v>3</v>
      </c>
      <c r="W7809" s="12">
        <v>0.2</v>
      </c>
      <c r="X7809" s="12">
        <v>5.4432</v>
      </c>
    </row>
    <row r="7810" spans="1:24" ht="14" x14ac:dyDescent="0.3">
      <c r="A7810" s="9">
        <v>7805</v>
      </c>
      <c r="B7810" s="14" t="s">
        <v>9880</v>
      </c>
      <c r="C7810" s="15">
        <v>46176</v>
      </c>
      <c r="D7810" s="15">
        <v>46180</v>
      </c>
      <c r="E7810" s="10" t="s">
        <v>44</v>
      </c>
      <c r="F7810" s="10" t="s">
        <v>1216</v>
      </c>
      <c r="G7810" s="10" t="s">
        <v>1217</v>
      </c>
      <c r="H7810" s="10" t="s">
        <v>36</v>
      </c>
      <c r="I7810" s="10" t="s">
        <v>23</v>
      </c>
      <c r="J7810" s="10" t="s">
        <v>37</v>
      </c>
      <c r="K7810" s="10" t="s">
        <v>38</v>
      </c>
      <c r="L7810" s="10">
        <v>90036</v>
      </c>
      <c r="M7810" s="10" t="s">
        <v>39</v>
      </c>
      <c r="N7810" s="10" t="str">
        <f>_xlfn.XLOOKUP($M:$M,People!$B:$B,People!A:A)</f>
        <v>Sadie Pawthorne</v>
      </c>
      <c r="O7810" s="10" t="s">
        <v>5646</v>
      </c>
      <c r="P7810" s="10" t="str">
        <f>VLOOKUP(O7810,Products!$A:$E,3,FALSE)</f>
        <v>Logitech</v>
      </c>
      <c r="Q7810" s="31">
        <f>INDEX(Products!$E:$E,MATCH(O7810,Products!$A:$A,0))</f>
        <v>0.33</v>
      </c>
      <c r="R7810" s="10" t="s">
        <v>41</v>
      </c>
      <c r="S7810" s="10" t="s">
        <v>82</v>
      </c>
      <c r="T7810" s="10" t="s">
        <v>5647</v>
      </c>
      <c r="U7810" s="12">
        <v>11.96</v>
      </c>
      <c r="V7810" s="12">
        <v>2</v>
      </c>
      <c r="W7810" s="12">
        <v>0</v>
      </c>
      <c r="X7810" s="12">
        <v>5.3819999999999997</v>
      </c>
    </row>
    <row r="7811" spans="1:24" ht="14" x14ac:dyDescent="0.3">
      <c r="A7811" s="9">
        <v>7806</v>
      </c>
      <c r="B7811" s="14" t="s">
        <v>9879</v>
      </c>
      <c r="C7811" s="15">
        <v>46176</v>
      </c>
      <c r="D7811" s="15">
        <v>46182</v>
      </c>
      <c r="E7811" s="10" t="s">
        <v>44</v>
      </c>
      <c r="F7811" s="10" t="s">
        <v>3258</v>
      </c>
      <c r="G7811" s="10" t="s">
        <v>3259</v>
      </c>
      <c r="H7811" s="10" t="s">
        <v>36</v>
      </c>
      <c r="I7811" s="10" t="s">
        <v>23</v>
      </c>
      <c r="J7811" s="10" t="s">
        <v>237</v>
      </c>
      <c r="K7811" s="10" t="s">
        <v>238</v>
      </c>
      <c r="L7811" s="10">
        <v>10011</v>
      </c>
      <c r="M7811" s="10" t="s">
        <v>133</v>
      </c>
      <c r="N7811" s="10" t="str">
        <f>_xlfn.XLOOKUP($M:$M,People!$B:$B,People!A:A)</f>
        <v>Chuck Magee</v>
      </c>
      <c r="O7811" s="10" t="s">
        <v>2478</v>
      </c>
      <c r="P7811" s="10" t="str">
        <f>VLOOKUP(O7811,Products!$A:$E,3,FALSE)</f>
        <v>Canon</v>
      </c>
      <c r="Q7811" s="31">
        <f>INDEX(Products!$E:$E,MATCH(O7811,Products!$A:$A,0))</f>
        <v>0.36</v>
      </c>
      <c r="R7811" s="10" t="s">
        <v>41</v>
      </c>
      <c r="S7811" s="10" t="s">
        <v>82</v>
      </c>
      <c r="T7811" s="10" t="s">
        <v>2479</v>
      </c>
      <c r="U7811" s="12">
        <v>45.36</v>
      </c>
      <c r="V7811" s="12">
        <v>4</v>
      </c>
      <c r="W7811" s="12">
        <v>0</v>
      </c>
      <c r="X7811" s="12">
        <v>22.226399999999998</v>
      </c>
    </row>
    <row r="7812" spans="1:24" ht="14" x14ac:dyDescent="0.3">
      <c r="A7812" s="9">
        <v>7807</v>
      </c>
      <c r="B7812" s="14" t="s">
        <v>9881</v>
      </c>
      <c r="C7812" s="15">
        <v>46176</v>
      </c>
      <c r="D7812" s="15">
        <v>46180</v>
      </c>
      <c r="E7812" s="10" t="s">
        <v>44</v>
      </c>
      <c r="F7812" s="10" t="s">
        <v>1780</v>
      </c>
      <c r="G7812" s="10" t="s">
        <v>1781</v>
      </c>
      <c r="H7812" s="10" t="s">
        <v>92</v>
      </c>
      <c r="I7812" s="10" t="s">
        <v>23</v>
      </c>
      <c r="J7812" s="10" t="s">
        <v>3769</v>
      </c>
      <c r="K7812" s="10" t="s">
        <v>87</v>
      </c>
      <c r="L7812" s="10">
        <v>99207</v>
      </c>
      <c r="M7812" s="10" t="s">
        <v>39</v>
      </c>
      <c r="N7812" s="10" t="str">
        <f>_xlfn.XLOOKUP($M:$M,People!$B:$B,People!A:A)</f>
        <v>Sadie Pawthorne</v>
      </c>
      <c r="O7812" s="10" t="s">
        <v>1556</v>
      </c>
      <c r="P7812" s="10" t="str">
        <f>VLOOKUP(O7812,Products!$A:$E,3,FALSE)</f>
        <v>Office Depot</v>
      </c>
      <c r="Q7812" s="31">
        <f>INDEX(Products!$E:$E,MATCH(O7812,Products!$A:$A,0))</f>
        <v>0.38</v>
      </c>
      <c r="R7812" s="10" t="s">
        <v>41</v>
      </c>
      <c r="S7812" s="10" t="s">
        <v>53</v>
      </c>
      <c r="T7812" s="10" t="s">
        <v>1557</v>
      </c>
      <c r="U7812" s="12">
        <v>136.26</v>
      </c>
      <c r="V7812" s="12">
        <v>9</v>
      </c>
      <c r="W7812" s="12">
        <v>0</v>
      </c>
      <c r="X7812" s="12">
        <v>5.4503999999999913</v>
      </c>
    </row>
    <row r="7813" spans="1:24" ht="14" x14ac:dyDescent="0.3">
      <c r="A7813" s="9">
        <v>7808</v>
      </c>
      <c r="B7813" s="14" t="s">
        <v>9877</v>
      </c>
      <c r="C7813" s="15">
        <v>46176</v>
      </c>
      <c r="D7813" s="15">
        <v>46183</v>
      </c>
      <c r="E7813" s="10" t="s">
        <v>44</v>
      </c>
      <c r="F7813" s="10" t="s">
        <v>5387</v>
      </c>
      <c r="G7813" s="10" t="s">
        <v>5388</v>
      </c>
      <c r="H7813" s="10" t="s">
        <v>22</v>
      </c>
      <c r="I7813" s="10" t="s">
        <v>23</v>
      </c>
      <c r="J7813" s="10" t="s">
        <v>1179</v>
      </c>
      <c r="K7813" s="10" t="s">
        <v>48</v>
      </c>
      <c r="L7813" s="10">
        <v>33024</v>
      </c>
      <c r="M7813" s="10" t="s">
        <v>26</v>
      </c>
      <c r="N7813" s="10" t="str">
        <f>_xlfn.XLOOKUP($M:$M,People!$B:$B,People!A:A)</f>
        <v>Fred Suzuki</v>
      </c>
      <c r="O7813" s="10" t="s">
        <v>5161</v>
      </c>
      <c r="P7813" s="10" t="str">
        <f>VLOOKUP(O7813,Products!$A:$E,3,FALSE)</f>
        <v>Canon</v>
      </c>
      <c r="Q7813" s="31">
        <f>INDEX(Products!$E:$E,MATCH(O7813,Products!$A:$A,0))</f>
        <v>0.34</v>
      </c>
      <c r="R7813" s="10" t="s">
        <v>64</v>
      </c>
      <c r="S7813" s="10" t="s">
        <v>144</v>
      </c>
      <c r="T7813" s="10" t="s">
        <v>5162</v>
      </c>
      <c r="U7813" s="12">
        <v>110.4</v>
      </c>
      <c r="V7813" s="12">
        <v>2</v>
      </c>
      <c r="W7813" s="12">
        <v>0.2</v>
      </c>
      <c r="X7813" s="12">
        <v>-4.1400000000000077</v>
      </c>
    </row>
    <row r="7814" spans="1:24" ht="14" x14ac:dyDescent="0.3">
      <c r="A7814" s="9">
        <v>7809</v>
      </c>
      <c r="B7814" s="14" t="s">
        <v>9880</v>
      </c>
      <c r="C7814" s="15">
        <v>46176</v>
      </c>
      <c r="D7814" s="15">
        <v>46180</v>
      </c>
      <c r="E7814" s="10" t="s">
        <v>44</v>
      </c>
      <c r="F7814" s="10" t="s">
        <v>1216</v>
      </c>
      <c r="G7814" s="10" t="s">
        <v>1217</v>
      </c>
      <c r="H7814" s="10" t="s">
        <v>36</v>
      </c>
      <c r="I7814" s="10" t="s">
        <v>23</v>
      </c>
      <c r="J7814" s="10" t="s">
        <v>37</v>
      </c>
      <c r="K7814" s="10" t="s">
        <v>38</v>
      </c>
      <c r="L7814" s="10">
        <v>90036</v>
      </c>
      <c r="M7814" s="10" t="s">
        <v>39</v>
      </c>
      <c r="N7814" s="10" t="str">
        <f>_xlfn.XLOOKUP($M:$M,People!$B:$B,People!A:A)</f>
        <v>Sadie Pawthorne</v>
      </c>
      <c r="O7814" s="10" t="s">
        <v>3400</v>
      </c>
      <c r="P7814" s="10" t="str">
        <f>VLOOKUP(O7814,Products!$A:$E,3,FALSE)</f>
        <v>Dell</v>
      </c>
      <c r="Q7814" s="31">
        <f>INDEX(Products!$E:$E,MATCH(O7814,Products!$A:$A,0))</f>
        <v>0.26</v>
      </c>
      <c r="R7814" s="10" t="s">
        <v>64</v>
      </c>
      <c r="S7814" s="10" t="s">
        <v>144</v>
      </c>
      <c r="T7814" s="10" t="s">
        <v>3401</v>
      </c>
      <c r="U7814" s="12">
        <v>44.75</v>
      </c>
      <c r="V7814" s="12">
        <v>5</v>
      </c>
      <c r="W7814" s="12">
        <v>0</v>
      </c>
      <c r="X7814" s="12">
        <v>8.5024999999999942</v>
      </c>
    </row>
    <row r="7815" spans="1:24" ht="14" x14ac:dyDescent="0.3">
      <c r="A7815" s="9">
        <v>7810</v>
      </c>
      <c r="B7815" s="14" t="s">
        <v>9877</v>
      </c>
      <c r="C7815" s="15">
        <v>46176</v>
      </c>
      <c r="D7815" s="15">
        <v>46183</v>
      </c>
      <c r="E7815" s="10" t="s">
        <v>44</v>
      </c>
      <c r="F7815" s="10" t="s">
        <v>5387</v>
      </c>
      <c r="G7815" s="10" t="s">
        <v>5388</v>
      </c>
      <c r="H7815" s="10" t="s">
        <v>22</v>
      </c>
      <c r="I7815" s="10" t="s">
        <v>23</v>
      </c>
      <c r="J7815" s="10" t="s">
        <v>1179</v>
      </c>
      <c r="K7815" s="10" t="s">
        <v>48</v>
      </c>
      <c r="L7815" s="10">
        <v>33024</v>
      </c>
      <c r="M7815" s="10" t="s">
        <v>26</v>
      </c>
      <c r="N7815" s="10" t="str">
        <f>_xlfn.XLOOKUP($M:$M,People!$B:$B,People!A:A)</f>
        <v>Fred Suzuki</v>
      </c>
      <c r="O7815" s="10" t="s">
        <v>795</v>
      </c>
      <c r="P7815" s="10" t="str">
        <f>VLOOKUP(O7815,Products!$A:$E,3,FALSE)</f>
        <v>Logitech</v>
      </c>
      <c r="Q7815" s="31">
        <f>INDEX(Products!$E:$E,MATCH(O7815,Products!$A:$A,0))</f>
        <v>0.33</v>
      </c>
      <c r="R7815" s="10" t="s">
        <v>64</v>
      </c>
      <c r="S7815" s="10" t="s">
        <v>144</v>
      </c>
      <c r="T7815" s="10" t="s">
        <v>796</v>
      </c>
      <c r="U7815" s="12">
        <v>205.99200000000002</v>
      </c>
      <c r="V7815" s="12">
        <v>1</v>
      </c>
      <c r="W7815" s="12">
        <v>0.2</v>
      </c>
      <c r="X7815" s="12">
        <v>-2.5749000000000279</v>
      </c>
    </row>
    <row r="7816" spans="1:24" ht="14" x14ac:dyDescent="0.3">
      <c r="A7816" s="9">
        <v>7811</v>
      </c>
      <c r="B7816" s="14" t="s">
        <v>9882</v>
      </c>
      <c r="C7816" s="15">
        <v>46176</v>
      </c>
      <c r="D7816" s="15">
        <v>46181</v>
      </c>
      <c r="E7816" s="10" t="s">
        <v>44</v>
      </c>
      <c r="F7816" s="10" t="s">
        <v>1746</v>
      </c>
      <c r="G7816" s="10" t="s">
        <v>1747</v>
      </c>
      <c r="H7816" s="10" t="s">
        <v>36</v>
      </c>
      <c r="I7816" s="10" t="s">
        <v>23</v>
      </c>
      <c r="J7816" s="10" t="s">
        <v>4411</v>
      </c>
      <c r="K7816" s="10" t="s">
        <v>87</v>
      </c>
      <c r="L7816" s="10">
        <v>98226</v>
      </c>
      <c r="M7816" s="10" t="s">
        <v>39</v>
      </c>
      <c r="N7816" s="10" t="str">
        <f>_xlfn.XLOOKUP($M:$M,People!$B:$B,People!A:A)</f>
        <v>Sadie Pawthorne</v>
      </c>
      <c r="O7816" s="10" t="s">
        <v>3202</v>
      </c>
      <c r="P7816" s="10" t="str">
        <f>VLOOKUP(O7816,Products!$A:$E,3,FALSE)</f>
        <v>Avery</v>
      </c>
      <c r="Q7816" s="31">
        <f>INDEX(Products!$E:$E,MATCH(O7816,Products!$A:$A,0))</f>
        <v>0.31</v>
      </c>
      <c r="R7816" s="10" t="s">
        <v>64</v>
      </c>
      <c r="S7816" s="10" t="s">
        <v>144</v>
      </c>
      <c r="T7816" s="10" t="s">
        <v>3203</v>
      </c>
      <c r="U7816" s="12">
        <v>1099.5</v>
      </c>
      <c r="V7816" s="12">
        <v>10</v>
      </c>
      <c r="W7816" s="12">
        <v>0</v>
      </c>
      <c r="X7816" s="12">
        <v>362.83500000000004</v>
      </c>
    </row>
    <row r="7817" spans="1:24" ht="14" x14ac:dyDescent="0.3">
      <c r="A7817" s="9">
        <v>7812</v>
      </c>
      <c r="B7817" s="14" t="s">
        <v>9879</v>
      </c>
      <c r="C7817" s="15">
        <v>46176</v>
      </c>
      <c r="D7817" s="15">
        <v>46182</v>
      </c>
      <c r="E7817" s="10" t="s">
        <v>44</v>
      </c>
      <c r="F7817" s="10" t="s">
        <v>3258</v>
      </c>
      <c r="G7817" s="10" t="s">
        <v>3259</v>
      </c>
      <c r="H7817" s="10" t="s">
        <v>36</v>
      </c>
      <c r="I7817" s="10" t="s">
        <v>23</v>
      </c>
      <c r="J7817" s="10" t="s">
        <v>237</v>
      </c>
      <c r="K7817" s="10" t="s">
        <v>238</v>
      </c>
      <c r="L7817" s="10">
        <v>10011</v>
      </c>
      <c r="M7817" s="10" t="s">
        <v>133</v>
      </c>
      <c r="N7817" s="10" t="str">
        <f>_xlfn.XLOOKUP($M:$M,People!$B:$B,People!A:A)</f>
        <v>Chuck Magee</v>
      </c>
      <c r="O7817" s="10" t="s">
        <v>5495</v>
      </c>
      <c r="P7817" s="10" t="str">
        <f>VLOOKUP(O7817,Products!$A:$E,3,FALSE)</f>
        <v>IKEA</v>
      </c>
      <c r="Q7817" s="31">
        <f>INDEX(Products!$E:$E,MATCH(O7817,Products!$A:$A,0))</f>
        <v>0.28000000000000003</v>
      </c>
      <c r="R7817" s="10" t="s">
        <v>64</v>
      </c>
      <c r="S7817" s="10" t="s">
        <v>599</v>
      </c>
      <c r="T7817" s="10" t="s">
        <v>5496</v>
      </c>
      <c r="U7817" s="12">
        <v>78.66</v>
      </c>
      <c r="V7817" s="12">
        <v>6</v>
      </c>
      <c r="W7817" s="12">
        <v>0</v>
      </c>
      <c r="X7817" s="12">
        <v>36.183599999999991</v>
      </c>
    </row>
    <row r="7818" spans="1:24" ht="14" x14ac:dyDescent="0.3">
      <c r="A7818" s="9">
        <v>7813</v>
      </c>
      <c r="B7818" s="14" t="s">
        <v>9877</v>
      </c>
      <c r="C7818" s="15">
        <v>46176</v>
      </c>
      <c r="D7818" s="15">
        <v>46183</v>
      </c>
      <c r="E7818" s="10" t="s">
        <v>44</v>
      </c>
      <c r="F7818" s="10" t="s">
        <v>5387</v>
      </c>
      <c r="G7818" s="10" t="s">
        <v>5388</v>
      </c>
      <c r="H7818" s="10" t="s">
        <v>22</v>
      </c>
      <c r="I7818" s="10" t="s">
        <v>23</v>
      </c>
      <c r="J7818" s="10" t="s">
        <v>1179</v>
      </c>
      <c r="K7818" s="10" t="s">
        <v>48</v>
      </c>
      <c r="L7818" s="10">
        <v>33024</v>
      </c>
      <c r="M7818" s="10" t="s">
        <v>26</v>
      </c>
      <c r="N7818" s="10" t="str">
        <f>_xlfn.XLOOKUP($M:$M,People!$B:$B,People!A:A)</f>
        <v>Fred Suzuki</v>
      </c>
      <c r="O7818" s="10" t="s">
        <v>3461</v>
      </c>
      <c r="P7818" s="10" t="str">
        <f>VLOOKUP(O7818,Products!$A:$E,3,FALSE)</f>
        <v>Samsung</v>
      </c>
      <c r="Q7818" s="31">
        <f>INDEX(Products!$E:$E,MATCH(O7818,Products!$A:$A,0))</f>
        <v>0.25</v>
      </c>
      <c r="R7818" s="10" t="s">
        <v>64</v>
      </c>
      <c r="S7818" s="10" t="s">
        <v>65</v>
      </c>
      <c r="T7818" s="10" t="s">
        <v>3462</v>
      </c>
      <c r="U7818" s="12">
        <v>503.96000000000004</v>
      </c>
      <c r="V7818" s="12">
        <v>5</v>
      </c>
      <c r="W7818" s="12">
        <v>0.2</v>
      </c>
      <c r="X7818" s="12">
        <v>50.396000000000015</v>
      </c>
    </row>
    <row r="7819" spans="1:24" ht="14" x14ac:dyDescent="0.3">
      <c r="A7819" s="9">
        <v>7814</v>
      </c>
      <c r="B7819" s="14" t="s">
        <v>9883</v>
      </c>
      <c r="C7819" s="15">
        <v>46177</v>
      </c>
      <c r="D7819" s="15">
        <v>46183</v>
      </c>
      <c r="E7819" s="10" t="s">
        <v>44</v>
      </c>
      <c r="F7819" s="10" t="s">
        <v>2453</v>
      </c>
      <c r="G7819" s="10" t="s">
        <v>2454</v>
      </c>
      <c r="H7819" s="10" t="s">
        <v>36</v>
      </c>
      <c r="I7819" s="10" t="s">
        <v>23</v>
      </c>
      <c r="J7819" s="10" t="s">
        <v>645</v>
      </c>
      <c r="K7819" s="10" t="s">
        <v>80</v>
      </c>
      <c r="L7819" s="10">
        <v>28110</v>
      </c>
      <c r="M7819" s="10" t="s">
        <v>26</v>
      </c>
      <c r="N7819" s="10" t="str">
        <f>_xlfn.XLOOKUP($M:$M,People!$B:$B,People!A:A)</f>
        <v>Fred Suzuki</v>
      </c>
      <c r="O7819" s="10" t="s">
        <v>1036</v>
      </c>
      <c r="P7819" s="10" t="str">
        <f>VLOOKUP(O7819,Products!$A:$E,3,FALSE)</f>
        <v>Canon</v>
      </c>
      <c r="Q7819" s="31">
        <f>INDEX(Products!$E:$E,MATCH(O7819,Products!$A:$A,0))</f>
        <v>0.4</v>
      </c>
      <c r="R7819" s="10" t="s">
        <v>28</v>
      </c>
      <c r="S7819" s="10" t="s">
        <v>58</v>
      </c>
      <c r="T7819" s="10" t="s">
        <v>1037</v>
      </c>
      <c r="U7819" s="12">
        <v>31.983999999999998</v>
      </c>
      <c r="V7819" s="12">
        <v>2</v>
      </c>
      <c r="W7819" s="12">
        <v>0.2</v>
      </c>
      <c r="X7819" s="12">
        <v>1.9989999999999979</v>
      </c>
    </row>
    <row r="7820" spans="1:24" ht="14" x14ac:dyDescent="0.3">
      <c r="A7820" s="9">
        <v>7815</v>
      </c>
      <c r="B7820" s="14" t="s">
        <v>9884</v>
      </c>
      <c r="C7820" s="15">
        <v>46177</v>
      </c>
      <c r="D7820" s="15">
        <v>46180</v>
      </c>
      <c r="E7820" s="10" t="s">
        <v>19</v>
      </c>
      <c r="F7820" s="10" t="s">
        <v>1439</v>
      </c>
      <c r="G7820" s="10" t="s">
        <v>1440</v>
      </c>
      <c r="H7820" s="10" t="s">
        <v>22</v>
      </c>
      <c r="I7820" s="10" t="s">
        <v>23</v>
      </c>
      <c r="J7820" s="10" t="s">
        <v>4559</v>
      </c>
      <c r="K7820" s="10" t="s">
        <v>94</v>
      </c>
      <c r="L7820" s="10">
        <v>75034</v>
      </c>
      <c r="M7820" s="10" t="s">
        <v>95</v>
      </c>
      <c r="N7820" s="10" t="str">
        <f>_xlfn.XLOOKUP($M:$M,People!$B:$B,People!A:A)</f>
        <v>Roxanne Rodriguez</v>
      </c>
      <c r="O7820" s="10" t="s">
        <v>4215</v>
      </c>
      <c r="P7820" s="10" t="str">
        <f>VLOOKUP(O7820,Products!$A:$E,3,FALSE)</f>
        <v>Dell</v>
      </c>
      <c r="Q7820" s="31">
        <f>INDEX(Products!$E:$E,MATCH(O7820,Products!$A:$A,0))</f>
        <v>0.28000000000000003</v>
      </c>
      <c r="R7820" s="10" t="s">
        <v>28</v>
      </c>
      <c r="S7820" s="10" t="s">
        <v>58</v>
      </c>
      <c r="T7820" s="10" t="s">
        <v>4216</v>
      </c>
      <c r="U7820" s="12">
        <v>30.336000000000006</v>
      </c>
      <c r="V7820" s="12">
        <v>6</v>
      </c>
      <c r="W7820" s="12">
        <v>0.6</v>
      </c>
      <c r="X7820" s="12">
        <v>-17.443199999999997</v>
      </c>
    </row>
    <row r="7821" spans="1:24" ht="14" x14ac:dyDescent="0.3">
      <c r="A7821" s="9">
        <v>7816</v>
      </c>
      <c r="B7821" s="14" t="s">
        <v>9885</v>
      </c>
      <c r="C7821" s="15">
        <v>46177</v>
      </c>
      <c r="D7821" s="15">
        <v>46183</v>
      </c>
      <c r="E7821" s="10" t="s">
        <v>44</v>
      </c>
      <c r="F7821" s="10" t="s">
        <v>3924</v>
      </c>
      <c r="G7821" s="10" t="s">
        <v>3925</v>
      </c>
      <c r="H7821" s="10" t="s">
        <v>22</v>
      </c>
      <c r="I7821" s="10" t="s">
        <v>23</v>
      </c>
      <c r="J7821" s="10" t="s">
        <v>4670</v>
      </c>
      <c r="K7821" s="10" t="s">
        <v>204</v>
      </c>
      <c r="L7821" s="10">
        <v>55124</v>
      </c>
      <c r="M7821" s="10" t="s">
        <v>95</v>
      </c>
      <c r="N7821" s="10" t="str">
        <f>_xlfn.XLOOKUP($M:$M,People!$B:$B,People!A:A)</f>
        <v>Roxanne Rodriguez</v>
      </c>
      <c r="O7821" s="10" t="s">
        <v>2707</v>
      </c>
      <c r="P7821" s="10" t="str">
        <f>VLOOKUP(O7821,Products!$A:$E,3,FALSE)</f>
        <v>Office Depot</v>
      </c>
      <c r="Q7821" s="31">
        <f>INDEX(Products!$E:$E,MATCH(O7821,Products!$A:$A,0))</f>
        <v>0.3</v>
      </c>
      <c r="R7821" s="10" t="s">
        <v>41</v>
      </c>
      <c r="S7821" s="10" t="s">
        <v>61</v>
      </c>
      <c r="T7821" s="10" t="s">
        <v>2708</v>
      </c>
      <c r="U7821" s="12">
        <v>8.64</v>
      </c>
      <c r="V7821" s="12">
        <v>3</v>
      </c>
      <c r="W7821" s="12">
        <v>0</v>
      </c>
      <c r="X7821" s="12">
        <v>2.5055999999999998</v>
      </c>
    </row>
    <row r="7822" spans="1:24" ht="14" x14ac:dyDescent="0.3">
      <c r="A7822" s="9">
        <v>7817</v>
      </c>
      <c r="B7822" s="14" t="s">
        <v>9886</v>
      </c>
      <c r="C7822" s="15">
        <v>46177</v>
      </c>
      <c r="D7822" s="15">
        <v>46177</v>
      </c>
      <c r="E7822" s="10" t="s">
        <v>1124</v>
      </c>
      <c r="F7822" s="10" t="s">
        <v>2646</v>
      </c>
      <c r="G7822" s="10" t="s">
        <v>2647</v>
      </c>
      <c r="H7822" s="10" t="s">
        <v>92</v>
      </c>
      <c r="I7822" s="10" t="s">
        <v>23</v>
      </c>
      <c r="J7822" s="10" t="s">
        <v>2732</v>
      </c>
      <c r="K7822" s="10" t="s">
        <v>1479</v>
      </c>
      <c r="L7822" s="10">
        <v>72401</v>
      </c>
      <c r="M7822" s="10" t="s">
        <v>26</v>
      </c>
      <c r="N7822" s="10" t="str">
        <f>_xlfn.XLOOKUP($M:$M,People!$B:$B,People!A:A)</f>
        <v>Fred Suzuki</v>
      </c>
      <c r="O7822" s="10" t="s">
        <v>3528</v>
      </c>
      <c r="P7822" s="10" t="str">
        <f>VLOOKUP(O7822,Products!$A:$E,3,FALSE)</f>
        <v>IKEA</v>
      </c>
      <c r="Q7822" s="31">
        <f>INDEX(Products!$E:$E,MATCH(O7822,Products!$A:$A,0))</f>
        <v>0.36</v>
      </c>
      <c r="R7822" s="10" t="s">
        <v>41</v>
      </c>
      <c r="S7822" s="10" t="s">
        <v>68</v>
      </c>
      <c r="T7822" s="10" t="s">
        <v>3529</v>
      </c>
      <c r="U7822" s="12">
        <v>108.08</v>
      </c>
      <c r="V7822" s="12">
        <v>7</v>
      </c>
      <c r="W7822" s="12">
        <v>0</v>
      </c>
      <c r="X7822" s="12">
        <v>54.04</v>
      </c>
    </row>
    <row r="7823" spans="1:24" ht="14" x14ac:dyDescent="0.3">
      <c r="A7823" s="9">
        <v>7818</v>
      </c>
      <c r="B7823" s="14" t="s">
        <v>9887</v>
      </c>
      <c r="C7823" s="15">
        <v>46177</v>
      </c>
      <c r="D7823" s="15">
        <v>46181</v>
      </c>
      <c r="E7823" s="10" t="s">
        <v>44</v>
      </c>
      <c r="F7823" s="10" t="s">
        <v>4283</v>
      </c>
      <c r="G7823" s="10" t="s">
        <v>4284</v>
      </c>
      <c r="H7823" s="10" t="s">
        <v>36</v>
      </c>
      <c r="I7823" s="10" t="s">
        <v>23</v>
      </c>
      <c r="J7823" s="10" t="s">
        <v>4828</v>
      </c>
      <c r="K7823" s="10" t="s">
        <v>94</v>
      </c>
      <c r="L7823" s="10">
        <v>77489</v>
      </c>
      <c r="M7823" s="10" t="s">
        <v>95</v>
      </c>
      <c r="N7823" s="10" t="str">
        <f>_xlfn.XLOOKUP($M:$M,People!$B:$B,People!A:A)</f>
        <v>Roxanne Rodriguez</v>
      </c>
      <c r="O7823" s="10" t="s">
        <v>894</v>
      </c>
      <c r="P7823" s="10" t="str">
        <f>VLOOKUP(O7823,Products!$A:$E,3,FALSE)</f>
        <v>Samsung</v>
      </c>
      <c r="Q7823" s="31">
        <f>INDEX(Products!$E:$E,MATCH(O7823,Products!$A:$A,0))</f>
        <v>0.33</v>
      </c>
      <c r="R7823" s="10" t="s">
        <v>41</v>
      </c>
      <c r="S7823" s="10" t="s">
        <v>68</v>
      </c>
      <c r="T7823" s="10" t="s">
        <v>895</v>
      </c>
      <c r="U7823" s="12">
        <v>6.3699999999999983</v>
      </c>
      <c r="V7823" s="12">
        <v>7</v>
      </c>
      <c r="W7823" s="12">
        <v>0.8</v>
      </c>
      <c r="X7823" s="12">
        <v>-9.5550000000000015</v>
      </c>
    </row>
    <row r="7824" spans="1:24" ht="14" x14ac:dyDescent="0.3">
      <c r="A7824" s="9">
        <v>7819</v>
      </c>
      <c r="B7824" s="14" t="s">
        <v>9886</v>
      </c>
      <c r="C7824" s="15">
        <v>46177</v>
      </c>
      <c r="D7824" s="15">
        <v>46177</v>
      </c>
      <c r="E7824" s="10" t="s">
        <v>1124</v>
      </c>
      <c r="F7824" s="10" t="s">
        <v>2646</v>
      </c>
      <c r="G7824" s="10" t="s">
        <v>2647</v>
      </c>
      <c r="H7824" s="10" t="s">
        <v>92</v>
      </c>
      <c r="I7824" s="10" t="s">
        <v>23</v>
      </c>
      <c r="J7824" s="10" t="s">
        <v>2732</v>
      </c>
      <c r="K7824" s="10" t="s">
        <v>1479</v>
      </c>
      <c r="L7824" s="10">
        <v>72401</v>
      </c>
      <c r="M7824" s="10" t="s">
        <v>26</v>
      </c>
      <c r="N7824" s="10" t="str">
        <f>_xlfn.XLOOKUP($M:$M,People!$B:$B,People!A:A)</f>
        <v>Fred Suzuki</v>
      </c>
      <c r="O7824" s="10" t="s">
        <v>4220</v>
      </c>
      <c r="P7824" s="10" t="str">
        <f>VLOOKUP(O7824,Products!$A:$E,3,FALSE)</f>
        <v>Logitech</v>
      </c>
      <c r="Q7824" s="31">
        <f>INDEX(Products!$E:$E,MATCH(O7824,Products!$A:$A,0))</f>
        <v>0.27</v>
      </c>
      <c r="R7824" s="10" t="s">
        <v>41</v>
      </c>
      <c r="S7824" s="10" t="s">
        <v>68</v>
      </c>
      <c r="T7824" s="10" t="s">
        <v>4221</v>
      </c>
      <c r="U7824" s="12">
        <v>9.5400000000000009</v>
      </c>
      <c r="V7824" s="12">
        <v>3</v>
      </c>
      <c r="W7824" s="12">
        <v>0</v>
      </c>
      <c r="X7824" s="12">
        <v>4.3883999999999999</v>
      </c>
    </row>
    <row r="7825" spans="1:24" ht="14" x14ac:dyDescent="0.3">
      <c r="A7825" s="9">
        <v>7820</v>
      </c>
      <c r="B7825" s="14" t="s">
        <v>9888</v>
      </c>
      <c r="C7825" s="15">
        <v>46177</v>
      </c>
      <c r="D7825" s="15">
        <v>46181</v>
      </c>
      <c r="E7825" s="10" t="s">
        <v>44</v>
      </c>
      <c r="F7825" s="10" t="s">
        <v>2944</v>
      </c>
      <c r="G7825" s="10" t="s">
        <v>2945</v>
      </c>
      <c r="H7825" s="10" t="s">
        <v>22</v>
      </c>
      <c r="I7825" s="10" t="s">
        <v>23</v>
      </c>
      <c r="J7825" s="10" t="s">
        <v>2194</v>
      </c>
      <c r="K7825" s="10" t="s">
        <v>318</v>
      </c>
      <c r="L7825" s="10">
        <v>35630</v>
      </c>
      <c r="M7825" s="10" t="s">
        <v>26</v>
      </c>
      <c r="N7825" s="10" t="str">
        <f>_xlfn.XLOOKUP($M:$M,People!$B:$B,People!A:A)</f>
        <v>Fred Suzuki</v>
      </c>
      <c r="O7825" s="10" t="s">
        <v>2946</v>
      </c>
      <c r="P7825" s="10" t="str">
        <f>VLOOKUP(O7825,Products!$A:$E,3,FALSE)</f>
        <v>Staples</v>
      </c>
      <c r="Q7825" s="31">
        <f>INDEX(Products!$E:$E,MATCH(O7825,Products!$A:$A,0))</f>
        <v>0.37</v>
      </c>
      <c r="R7825" s="10" t="s">
        <v>41</v>
      </c>
      <c r="S7825" s="10" t="s">
        <v>82</v>
      </c>
      <c r="T7825" s="10" t="s">
        <v>2947</v>
      </c>
      <c r="U7825" s="12">
        <v>12.48</v>
      </c>
      <c r="V7825" s="12">
        <v>2</v>
      </c>
      <c r="W7825" s="12">
        <v>0</v>
      </c>
      <c r="X7825" s="12">
        <v>5.6159999999999997</v>
      </c>
    </row>
    <row r="7826" spans="1:24" ht="14" x14ac:dyDescent="0.3">
      <c r="A7826" s="9">
        <v>7821</v>
      </c>
      <c r="B7826" s="14" t="s">
        <v>9883</v>
      </c>
      <c r="C7826" s="15">
        <v>46177</v>
      </c>
      <c r="D7826" s="15">
        <v>46183</v>
      </c>
      <c r="E7826" s="10" t="s">
        <v>44</v>
      </c>
      <c r="F7826" s="10" t="s">
        <v>2453</v>
      </c>
      <c r="G7826" s="10" t="s">
        <v>2454</v>
      </c>
      <c r="H7826" s="10" t="s">
        <v>36</v>
      </c>
      <c r="I7826" s="10" t="s">
        <v>23</v>
      </c>
      <c r="J7826" s="10" t="s">
        <v>645</v>
      </c>
      <c r="K7826" s="10" t="s">
        <v>80</v>
      </c>
      <c r="L7826" s="10">
        <v>28110</v>
      </c>
      <c r="M7826" s="10" t="s">
        <v>26</v>
      </c>
      <c r="N7826" s="10" t="str">
        <f>_xlfn.XLOOKUP($M:$M,People!$B:$B,People!A:A)</f>
        <v>Fred Suzuki</v>
      </c>
      <c r="O7826" s="10" t="s">
        <v>2682</v>
      </c>
      <c r="P7826" s="10" t="str">
        <f>VLOOKUP(O7826,Products!$A:$E,3,FALSE)</f>
        <v>Staples</v>
      </c>
      <c r="Q7826" s="31">
        <f>INDEX(Products!$E:$E,MATCH(O7826,Products!$A:$A,0))</f>
        <v>0.35</v>
      </c>
      <c r="R7826" s="10" t="s">
        <v>64</v>
      </c>
      <c r="S7826" s="10" t="s">
        <v>65</v>
      </c>
      <c r="T7826" s="10" t="s">
        <v>2683</v>
      </c>
      <c r="U7826" s="12">
        <v>71.984000000000009</v>
      </c>
      <c r="V7826" s="12">
        <v>2</v>
      </c>
      <c r="W7826" s="12">
        <v>0.2</v>
      </c>
      <c r="X7826" s="12">
        <v>25.194399999999995</v>
      </c>
    </row>
    <row r="7827" spans="1:24" ht="14" x14ac:dyDescent="0.3">
      <c r="A7827" s="9">
        <v>7822</v>
      </c>
      <c r="B7827" s="14" t="s">
        <v>9889</v>
      </c>
      <c r="C7827" s="15">
        <v>46178</v>
      </c>
      <c r="D7827" s="15">
        <v>46182</v>
      </c>
      <c r="E7827" s="10" t="s">
        <v>44</v>
      </c>
      <c r="F7827" s="10" t="s">
        <v>2596</v>
      </c>
      <c r="G7827" s="10" t="s">
        <v>2597</v>
      </c>
      <c r="H7827" s="10" t="s">
        <v>36</v>
      </c>
      <c r="I7827" s="10" t="s">
        <v>23</v>
      </c>
      <c r="J7827" s="10" t="s">
        <v>4638</v>
      </c>
      <c r="K7827" s="10" t="s">
        <v>48</v>
      </c>
      <c r="L7827" s="10">
        <v>32839</v>
      </c>
      <c r="M7827" s="10" t="s">
        <v>26</v>
      </c>
      <c r="N7827" s="10" t="str">
        <f>_xlfn.XLOOKUP($M:$M,People!$B:$B,People!A:A)</f>
        <v>Fred Suzuki</v>
      </c>
      <c r="O7827" s="10" t="s">
        <v>4155</v>
      </c>
      <c r="P7827" s="10" t="str">
        <f>VLOOKUP(O7827,Products!$A:$E,3,FALSE)</f>
        <v>HP</v>
      </c>
      <c r="Q7827" s="31">
        <f>INDEX(Products!$E:$E,MATCH(O7827,Products!$A:$A,0))</f>
        <v>0.31</v>
      </c>
      <c r="R7827" s="10" t="s">
        <v>41</v>
      </c>
      <c r="S7827" s="10" t="s">
        <v>82</v>
      </c>
      <c r="T7827" s="10" t="s">
        <v>4156</v>
      </c>
      <c r="U7827" s="12">
        <v>20.736000000000004</v>
      </c>
      <c r="V7827" s="12">
        <v>4</v>
      </c>
      <c r="W7827" s="12">
        <v>0.2</v>
      </c>
      <c r="X7827" s="12">
        <v>7.2576000000000001</v>
      </c>
    </row>
    <row r="7828" spans="1:24" ht="14" x14ac:dyDescent="0.3">
      <c r="A7828" s="9">
        <v>7823</v>
      </c>
      <c r="B7828" s="14" t="s">
        <v>9890</v>
      </c>
      <c r="C7828" s="15">
        <v>46178</v>
      </c>
      <c r="D7828" s="15">
        <v>46179</v>
      </c>
      <c r="E7828" s="10" t="s">
        <v>168</v>
      </c>
      <c r="F7828" s="10" t="s">
        <v>3167</v>
      </c>
      <c r="G7828" s="10" t="s">
        <v>3168</v>
      </c>
      <c r="H7828" s="10" t="s">
        <v>22</v>
      </c>
      <c r="I7828" s="10" t="s">
        <v>23</v>
      </c>
      <c r="J7828" s="10" t="s">
        <v>4841</v>
      </c>
      <c r="K7828" s="10" t="s">
        <v>94</v>
      </c>
      <c r="L7828" s="10">
        <v>77581</v>
      </c>
      <c r="M7828" s="10" t="s">
        <v>95</v>
      </c>
      <c r="N7828" s="10" t="str">
        <f>_xlfn.XLOOKUP($M:$M,People!$B:$B,People!A:A)</f>
        <v>Roxanne Rodriguez</v>
      </c>
      <c r="O7828" s="10" t="s">
        <v>5126</v>
      </c>
      <c r="P7828" s="10" t="str">
        <f>VLOOKUP(O7828,Products!$A:$E,3,FALSE)</f>
        <v>Staples</v>
      </c>
      <c r="Q7828" s="31">
        <f>INDEX(Products!$E:$E,MATCH(O7828,Products!$A:$A,0))</f>
        <v>0.25</v>
      </c>
      <c r="R7828" s="10" t="s">
        <v>64</v>
      </c>
      <c r="S7828" s="10" t="s">
        <v>65</v>
      </c>
      <c r="T7828" s="10" t="s">
        <v>5127</v>
      </c>
      <c r="U7828" s="12">
        <v>470.37600000000009</v>
      </c>
      <c r="V7828" s="12">
        <v>3</v>
      </c>
      <c r="W7828" s="12">
        <v>0.2</v>
      </c>
      <c r="X7828" s="12">
        <v>52.917299999999955</v>
      </c>
    </row>
    <row r="7829" spans="1:24" ht="14" x14ac:dyDescent="0.3">
      <c r="A7829" s="9">
        <v>7824</v>
      </c>
      <c r="B7829" s="14" t="s">
        <v>9891</v>
      </c>
      <c r="C7829" s="15">
        <v>46179</v>
      </c>
      <c r="D7829" s="15">
        <v>46183</v>
      </c>
      <c r="E7829" s="10" t="s">
        <v>44</v>
      </c>
      <c r="F7829" s="10" t="s">
        <v>4810</v>
      </c>
      <c r="G7829" s="10" t="s">
        <v>4811</v>
      </c>
      <c r="H7829" s="10" t="s">
        <v>92</v>
      </c>
      <c r="I7829" s="10" t="s">
        <v>23</v>
      </c>
      <c r="J7829" s="10" t="s">
        <v>114</v>
      </c>
      <c r="K7829" s="10" t="s">
        <v>38</v>
      </c>
      <c r="L7829" s="10">
        <v>94122</v>
      </c>
      <c r="M7829" s="10" t="s">
        <v>39</v>
      </c>
      <c r="N7829" s="10" t="str">
        <f>_xlfn.XLOOKUP($M:$M,People!$B:$B,People!A:A)</f>
        <v>Sadie Pawthorne</v>
      </c>
      <c r="O7829" s="10" t="s">
        <v>5097</v>
      </c>
      <c r="P7829" s="10" t="str">
        <f>VLOOKUP(O7829,Products!$A:$E,3,FALSE)</f>
        <v>IKEA</v>
      </c>
      <c r="Q7829" s="31">
        <f>INDEX(Products!$E:$E,MATCH(O7829,Products!$A:$A,0))</f>
        <v>0.34</v>
      </c>
      <c r="R7829" s="10" t="s">
        <v>28</v>
      </c>
      <c r="S7829" s="10" t="s">
        <v>58</v>
      </c>
      <c r="T7829" s="10" t="s">
        <v>5098</v>
      </c>
      <c r="U7829" s="12">
        <v>4.95</v>
      </c>
      <c r="V7829" s="12">
        <v>1</v>
      </c>
      <c r="W7829" s="12">
        <v>0</v>
      </c>
      <c r="X7829" s="12">
        <v>2.1780000000000004</v>
      </c>
    </row>
    <row r="7830" spans="1:24" ht="14" x14ac:dyDescent="0.3">
      <c r="A7830" s="9">
        <v>7825</v>
      </c>
      <c r="B7830" s="14" t="s">
        <v>9891</v>
      </c>
      <c r="C7830" s="15">
        <v>46179</v>
      </c>
      <c r="D7830" s="15">
        <v>46183</v>
      </c>
      <c r="E7830" s="10" t="s">
        <v>44</v>
      </c>
      <c r="F7830" s="10" t="s">
        <v>4810</v>
      </c>
      <c r="G7830" s="10" t="s">
        <v>4811</v>
      </c>
      <c r="H7830" s="10" t="s">
        <v>92</v>
      </c>
      <c r="I7830" s="10" t="s">
        <v>23</v>
      </c>
      <c r="J7830" s="10" t="s">
        <v>114</v>
      </c>
      <c r="K7830" s="10" t="s">
        <v>38</v>
      </c>
      <c r="L7830" s="10">
        <v>94122</v>
      </c>
      <c r="M7830" s="10" t="s">
        <v>39</v>
      </c>
      <c r="N7830" s="10" t="str">
        <f>_xlfn.XLOOKUP($M:$M,People!$B:$B,People!A:A)</f>
        <v>Sadie Pawthorne</v>
      </c>
      <c r="O7830" s="10" t="s">
        <v>4826</v>
      </c>
      <c r="P7830" s="10" t="str">
        <f>VLOOKUP(O7830,Products!$A:$E,3,FALSE)</f>
        <v>Dell</v>
      </c>
      <c r="Q7830" s="31">
        <f>INDEX(Products!$E:$E,MATCH(O7830,Products!$A:$A,0))</f>
        <v>0.34</v>
      </c>
      <c r="R7830" s="10" t="s">
        <v>41</v>
      </c>
      <c r="S7830" s="10" t="s">
        <v>53</v>
      </c>
      <c r="T7830" s="10" t="s">
        <v>4827</v>
      </c>
      <c r="U7830" s="12">
        <v>26.400000000000002</v>
      </c>
      <c r="V7830" s="12">
        <v>5</v>
      </c>
      <c r="W7830" s="12">
        <v>0</v>
      </c>
      <c r="X7830" s="12">
        <v>0</v>
      </c>
    </row>
    <row r="7831" spans="1:24" ht="14" x14ac:dyDescent="0.3">
      <c r="A7831" s="9">
        <v>7826</v>
      </c>
      <c r="B7831" s="14" t="s">
        <v>9892</v>
      </c>
      <c r="C7831" s="15">
        <v>46181</v>
      </c>
      <c r="D7831" s="15">
        <v>46183</v>
      </c>
      <c r="E7831" s="10" t="s">
        <v>168</v>
      </c>
      <c r="F7831" s="10" t="s">
        <v>531</v>
      </c>
      <c r="G7831" s="10" t="s">
        <v>532</v>
      </c>
      <c r="H7831" s="10" t="s">
        <v>92</v>
      </c>
      <c r="I7831" s="10" t="s">
        <v>23</v>
      </c>
      <c r="J7831" s="10" t="s">
        <v>37</v>
      </c>
      <c r="K7831" s="10" t="s">
        <v>38</v>
      </c>
      <c r="L7831" s="10">
        <v>90049</v>
      </c>
      <c r="M7831" s="10" t="s">
        <v>39</v>
      </c>
      <c r="N7831" s="10" t="str">
        <f>_xlfn.XLOOKUP($M:$M,People!$B:$B,People!A:A)</f>
        <v>Sadie Pawthorne</v>
      </c>
      <c r="O7831" s="10" t="s">
        <v>148</v>
      </c>
      <c r="P7831" s="10" t="str">
        <f>VLOOKUP(O7831,Products!$A:$E,3,FALSE)</f>
        <v>Office Depot</v>
      </c>
      <c r="Q7831" s="31">
        <f>INDEX(Products!$E:$E,MATCH(O7831,Products!$A:$A,0))</f>
        <v>0.38</v>
      </c>
      <c r="R7831" s="10" t="s">
        <v>28</v>
      </c>
      <c r="S7831" s="10" t="s">
        <v>29</v>
      </c>
      <c r="T7831" s="10" t="s">
        <v>149</v>
      </c>
      <c r="U7831" s="12">
        <v>1497.6659999999999</v>
      </c>
      <c r="V7831" s="12">
        <v>2</v>
      </c>
      <c r="W7831" s="12">
        <v>0.15</v>
      </c>
      <c r="X7831" s="12">
        <v>140.95680000000004</v>
      </c>
    </row>
    <row r="7832" spans="1:24" ht="14" x14ac:dyDescent="0.3">
      <c r="A7832" s="9">
        <v>7827</v>
      </c>
      <c r="B7832" s="14" t="s">
        <v>9893</v>
      </c>
      <c r="C7832" s="15">
        <v>46181</v>
      </c>
      <c r="D7832" s="15">
        <v>46185</v>
      </c>
      <c r="E7832" s="10" t="s">
        <v>44</v>
      </c>
      <c r="F7832" s="10" t="s">
        <v>854</v>
      </c>
      <c r="G7832" s="10" t="s">
        <v>855</v>
      </c>
      <c r="H7832" s="10" t="s">
        <v>36</v>
      </c>
      <c r="I7832" s="10" t="s">
        <v>23</v>
      </c>
      <c r="J7832" s="10" t="s">
        <v>530</v>
      </c>
      <c r="K7832" s="10" t="s">
        <v>94</v>
      </c>
      <c r="L7832" s="10">
        <v>77506</v>
      </c>
      <c r="M7832" s="10" t="s">
        <v>95</v>
      </c>
      <c r="N7832" s="10" t="str">
        <f>_xlfn.XLOOKUP($M:$M,People!$B:$B,People!A:A)</f>
        <v>Roxanne Rodriguez</v>
      </c>
      <c r="O7832" s="10" t="s">
        <v>856</v>
      </c>
      <c r="P7832" s="10" t="str">
        <f>VLOOKUP(O7832,Products!$A:$E,3,FALSE)</f>
        <v>Samsung</v>
      </c>
      <c r="Q7832" s="31">
        <f>INDEX(Products!$E:$E,MATCH(O7832,Products!$A:$A,0))</f>
        <v>0.28999999999999998</v>
      </c>
      <c r="R7832" s="10" t="s">
        <v>41</v>
      </c>
      <c r="S7832" s="10" t="s">
        <v>71</v>
      </c>
      <c r="T7832" s="10" t="s">
        <v>857</v>
      </c>
      <c r="U7832" s="12">
        <v>1.6239999999999994</v>
      </c>
      <c r="V7832" s="12">
        <v>2</v>
      </c>
      <c r="W7832" s="12">
        <v>0.8</v>
      </c>
      <c r="X7832" s="12">
        <v>-4.4660000000000002</v>
      </c>
    </row>
    <row r="7833" spans="1:24" ht="14" x14ac:dyDescent="0.3">
      <c r="A7833" s="9">
        <v>7828</v>
      </c>
      <c r="B7833" s="14" t="s">
        <v>9894</v>
      </c>
      <c r="C7833" s="15">
        <v>46181</v>
      </c>
      <c r="D7833" s="15">
        <v>46186</v>
      </c>
      <c r="E7833" s="10" t="s">
        <v>44</v>
      </c>
      <c r="F7833" s="10" t="s">
        <v>3989</v>
      </c>
      <c r="G7833" s="10" t="s">
        <v>3990</v>
      </c>
      <c r="H7833" s="10" t="s">
        <v>22</v>
      </c>
      <c r="I7833" s="10" t="s">
        <v>23</v>
      </c>
      <c r="J7833" s="10" t="s">
        <v>3499</v>
      </c>
      <c r="K7833" s="10" t="s">
        <v>189</v>
      </c>
      <c r="L7833" s="10">
        <v>60076</v>
      </c>
      <c r="M7833" s="10" t="s">
        <v>95</v>
      </c>
      <c r="N7833" s="10" t="str">
        <f>_xlfn.XLOOKUP($M:$M,People!$B:$B,People!A:A)</f>
        <v>Roxanne Rodriguez</v>
      </c>
      <c r="O7833" s="10" t="s">
        <v>1165</v>
      </c>
      <c r="P7833" s="10" t="str">
        <f>VLOOKUP(O7833,Products!$A:$E,3,FALSE)</f>
        <v>Dell</v>
      </c>
      <c r="Q7833" s="31">
        <f>INDEX(Products!$E:$E,MATCH(O7833,Products!$A:$A,0))</f>
        <v>0.38</v>
      </c>
      <c r="R7833" s="10" t="s">
        <v>41</v>
      </c>
      <c r="S7833" s="10" t="s">
        <v>68</v>
      </c>
      <c r="T7833" s="10" t="s">
        <v>1166</v>
      </c>
      <c r="U7833" s="12">
        <v>12.175999999999998</v>
      </c>
      <c r="V7833" s="12">
        <v>4</v>
      </c>
      <c r="W7833" s="12">
        <v>0.8</v>
      </c>
      <c r="X7833" s="12">
        <v>-18.872800000000009</v>
      </c>
    </row>
    <row r="7834" spans="1:24" ht="14" x14ac:dyDescent="0.3">
      <c r="A7834" s="9">
        <v>7829</v>
      </c>
      <c r="B7834" s="14" t="s">
        <v>9895</v>
      </c>
      <c r="C7834" s="15">
        <v>46181</v>
      </c>
      <c r="D7834" s="15">
        <v>46186</v>
      </c>
      <c r="E7834" s="10" t="s">
        <v>44</v>
      </c>
      <c r="F7834" s="10" t="s">
        <v>2648</v>
      </c>
      <c r="G7834" s="10" t="s">
        <v>2649</v>
      </c>
      <c r="H7834" s="10" t="s">
        <v>22</v>
      </c>
      <c r="I7834" s="10" t="s">
        <v>23</v>
      </c>
      <c r="J7834" s="10" t="s">
        <v>3251</v>
      </c>
      <c r="K7834" s="10" t="s">
        <v>277</v>
      </c>
      <c r="L7834" s="10">
        <v>85301</v>
      </c>
      <c r="M7834" s="10" t="s">
        <v>39</v>
      </c>
      <c r="N7834" s="10" t="str">
        <f>_xlfn.XLOOKUP($M:$M,People!$B:$B,People!A:A)</f>
        <v>Sadie Pawthorne</v>
      </c>
      <c r="O7834" s="10" t="s">
        <v>929</v>
      </c>
      <c r="P7834" s="10" t="str">
        <f>VLOOKUP(O7834,Products!$A:$E,3,FALSE)</f>
        <v>Logitech</v>
      </c>
      <c r="Q7834" s="31">
        <f>INDEX(Products!$E:$E,MATCH(O7834,Products!$A:$A,0))</f>
        <v>0.35</v>
      </c>
      <c r="R7834" s="10" t="s">
        <v>41</v>
      </c>
      <c r="S7834" s="10" t="s">
        <v>68</v>
      </c>
      <c r="T7834" s="10" t="s">
        <v>930</v>
      </c>
      <c r="U7834" s="12">
        <v>72.588000000000008</v>
      </c>
      <c r="V7834" s="12">
        <v>2</v>
      </c>
      <c r="W7834" s="12">
        <v>0.7</v>
      </c>
      <c r="X7834" s="12">
        <v>-48.391999999999982</v>
      </c>
    </row>
    <row r="7835" spans="1:24" ht="14" x14ac:dyDescent="0.3">
      <c r="A7835" s="9">
        <v>7830</v>
      </c>
      <c r="B7835" s="14" t="s">
        <v>9896</v>
      </c>
      <c r="C7835" s="15">
        <v>46181</v>
      </c>
      <c r="D7835" s="15">
        <v>46187</v>
      </c>
      <c r="E7835" s="10" t="s">
        <v>44</v>
      </c>
      <c r="F7835" s="10" t="s">
        <v>5415</v>
      </c>
      <c r="G7835" s="10" t="s">
        <v>5416</v>
      </c>
      <c r="H7835" s="10" t="s">
        <v>22</v>
      </c>
      <c r="I7835" s="10" t="s">
        <v>23</v>
      </c>
      <c r="J7835" s="10" t="s">
        <v>2369</v>
      </c>
      <c r="K7835" s="10" t="s">
        <v>656</v>
      </c>
      <c r="L7835" s="10">
        <v>6360</v>
      </c>
      <c r="M7835" s="10" t="s">
        <v>133</v>
      </c>
      <c r="N7835" s="10" t="str">
        <f>_xlfn.XLOOKUP($M:$M,People!$B:$B,People!A:A)</f>
        <v>Chuck Magee</v>
      </c>
      <c r="O7835" s="10" t="s">
        <v>4814</v>
      </c>
      <c r="P7835" s="10" t="str">
        <f>VLOOKUP(O7835,Products!$A:$E,3,FALSE)</f>
        <v>Canon</v>
      </c>
      <c r="Q7835" s="31">
        <f>INDEX(Products!$E:$E,MATCH(O7835,Products!$A:$A,0))</f>
        <v>0.26</v>
      </c>
      <c r="R7835" s="10" t="s">
        <v>41</v>
      </c>
      <c r="S7835" s="10" t="s">
        <v>68</v>
      </c>
      <c r="T7835" s="10" t="s">
        <v>4815</v>
      </c>
      <c r="U7835" s="12">
        <v>10.36</v>
      </c>
      <c r="V7835" s="12">
        <v>2</v>
      </c>
      <c r="W7835" s="12">
        <v>0</v>
      </c>
      <c r="X7835" s="12">
        <v>5.0763999999999996</v>
      </c>
    </row>
    <row r="7836" spans="1:24" ht="14" x14ac:dyDescent="0.3">
      <c r="A7836" s="9">
        <v>7831</v>
      </c>
      <c r="B7836" s="14" t="s">
        <v>9897</v>
      </c>
      <c r="C7836" s="15">
        <v>46181</v>
      </c>
      <c r="D7836" s="15">
        <v>46183</v>
      </c>
      <c r="E7836" s="10" t="s">
        <v>19</v>
      </c>
      <c r="F7836" s="10" t="s">
        <v>1862</v>
      </c>
      <c r="G7836" s="10" t="s">
        <v>1863</v>
      </c>
      <c r="H7836" s="10" t="s">
        <v>36</v>
      </c>
      <c r="I7836" s="10" t="s">
        <v>23</v>
      </c>
      <c r="J7836" s="10" t="s">
        <v>714</v>
      </c>
      <c r="K7836" s="10" t="s">
        <v>94</v>
      </c>
      <c r="L7836" s="10">
        <v>75081</v>
      </c>
      <c r="M7836" s="10" t="s">
        <v>95</v>
      </c>
      <c r="N7836" s="10" t="str">
        <f>_xlfn.XLOOKUP($M:$M,People!$B:$B,People!A:A)</f>
        <v>Roxanne Rodriguez</v>
      </c>
      <c r="O7836" s="10" t="s">
        <v>921</v>
      </c>
      <c r="P7836" s="10" t="str">
        <f>VLOOKUP(O7836,Products!$A:$E,3,FALSE)</f>
        <v>Dell</v>
      </c>
      <c r="Q7836" s="31">
        <f>INDEX(Products!$E:$E,MATCH(O7836,Products!$A:$A,0))</f>
        <v>0.36</v>
      </c>
      <c r="R7836" s="10" t="s">
        <v>41</v>
      </c>
      <c r="S7836" s="10" t="s">
        <v>82</v>
      </c>
      <c r="T7836" s="10" t="s">
        <v>167</v>
      </c>
      <c r="U7836" s="12">
        <v>85.055999999999997</v>
      </c>
      <c r="V7836" s="12">
        <v>3</v>
      </c>
      <c r="W7836" s="12">
        <v>0.2</v>
      </c>
      <c r="X7836" s="12">
        <v>28.706399999999991</v>
      </c>
    </row>
    <row r="7837" spans="1:24" ht="14" x14ac:dyDescent="0.3">
      <c r="A7837" s="9">
        <v>7832</v>
      </c>
      <c r="B7837" s="14" t="s">
        <v>9895</v>
      </c>
      <c r="C7837" s="15">
        <v>46181</v>
      </c>
      <c r="D7837" s="15">
        <v>46186</v>
      </c>
      <c r="E7837" s="10" t="s">
        <v>44</v>
      </c>
      <c r="F7837" s="10" t="s">
        <v>2648</v>
      </c>
      <c r="G7837" s="10" t="s">
        <v>2649</v>
      </c>
      <c r="H7837" s="10" t="s">
        <v>22</v>
      </c>
      <c r="I7837" s="10" t="s">
        <v>23</v>
      </c>
      <c r="J7837" s="10" t="s">
        <v>3251</v>
      </c>
      <c r="K7837" s="10" t="s">
        <v>277</v>
      </c>
      <c r="L7837" s="10">
        <v>85301</v>
      </c>
      <c r="M7837" s="10" t="s">
        <v>39</v>
      </c>
      <c r="N7837" s="10" t="str">
        <f>_xlfn.XLOOKUP($M:$M,People!$B:$B,People!A:A)</f>
        <v>Sadie Pawthorne</v>
      </c>
      <c r="O7837" s="10" t="s">
        <v>776</v>
      </c>
      <c r="P7837" s="10" t="str">
        <f>VLOOKUP(O7837,Products!$A:$E,3,FALSE)</f>
        <v>Staples</v>
      </c>
      <c r="Q7837" s="31">
        <f>INDEX(Products!$E:$E,MATCH(O7837,Products!$A:$A,0))</f>
        <v>0.39</v>
      </c>
      <c r="R7837" s="10" t="s">
        <v>41</v>
      </c>
      <c r="S7837" s="10" t="s">
        <v>53</v>
      </c>
      <c r="T7837" s="10" t="s">
        <v>777</v>
      </c>
      <c r="U7837" s="12">
        <v>35.167999999999999</v>
      </c>
      <c r="V7837" s="12">
        <v>2</v>
      </c>
      <c r="W7837" s="12">
        <v>0.2</v>
      </c>
      <c r="X7837" s="12">
        <v>-8.3524000000000012</v>
      </c>
    </row>
    <row r="7838" spans="1:24" ht="14" x14ac:dyDescent="0.3">
      <c r="A7838" s="9">
        <v>7833</v>
      </c>
      <c r="B7838" s="14" t="s">
        <v>9897</v>
      </c>
      <c r="C7838" s="15">
        <v>46181</v>
      </c>
      <c r="D7838" s="15">
        <v>46183</v>
      </c>
      <c r="E7838" s="10" t="s">
        <v>19</v>
      </c>
      <c r="F7838" s="10" t="s">
        <v>1862</v>
      </c>
      <c r="G7838" s="10" t="s">
        <v>1863</v>
      </c>
      <c r="H7838" s="10" t="s">
        <v>36</v>
      </c>
      <c r="I7838" s="10" t="s">
        <v>23</v>
      </c>
      <c r="J7838" s="10" t="s">
        <v>714</v>
      </c>
      <c r="K7838" s="10" t="s">
        <v>94</v>
      </c>
      <c r="L7838" s="10">
        <v>75081</v>
      </c>
      <c r="M7838" s="10" t="s">
        <v>95</v>
      </c>
      <c r="N7838" s="10" t="str">
        <f>_xlfn.XLOOKUP($M:$M,People!$B:$B,People!A:A)</f>
        <v>Roxanne Rodriguez</v>
      </c>
      <c r="O7838" s="10" t="s">
        <v>1864</v>
      </c>
      <c r="P7838" s="10" t="str">
        <f>VLOOKUP(O7838,Products!$A:$E,3,FALSE)</f>
        <v>Logitech</v>
      </c>
      <c r="Q7838" s="31">
        <f>INDEX(Products!$E:$E,MATCH(O7838,Products!$A:$A,0))</f>
        <v>0.27</v>
      </c>
      <c r="R7838" s="10" t="s">
        <v>41</v>
      </c>
      <c r="S7838" s="10" t="s">
        <v>510</v>
      </c>
      <c r="T7838" s="10" t="s">
        <v>1865</v>
      </c>
      <c r="U7838" s="12">
        <v>23.76</v>
      </c>
      <c r="V7838" s="12">
        <v>3</v>
      </c>
      <c r="W7838" s="12">
        <v>0.2</v>
      </c>
      <c r="X7838" s="12">
        <v>2.0789999999999997</v>
      </c>
    </row>
    <row r="7839" spans="1:24" ht="14" x14ac:dyDescent="0.3">
      <c r="A7839" s="9">
        <v>7834</v>
      </c>
      <c r="B7839" s="14" t="s">
        <v>9895</v>
      </c>
      <c r="C7839" s="15">
        <v>46181</v>
      </c>
      <c r="D7839" s="15">
        <v>46186</v>
      </c>
      <c r="E7839" s="10" t="s">
        <v>44</v>
      </c>
      <c r="F7839" s="10" t="s">
        <v>2648</v>
      </c>
      <c r="G7839" s="10" t="s">
        <v>2649</v>
      </c>
      <c r="H7839" s="10" t="s">
        <v>22</v>
      </c>
      <c r="I7839" s="10" t="s">
        <v>23</v>
      </c>
      <c r="J7839" s="10" t="s">
        <v>3251</v>
      </c>
      <c r="K7839" s="10" t="s">
        <v>277</v>
      </c>
      <c r="L7839" s="10">
        <v>85301</v>
      </c>
      <c r="M7839" s="10" t="s">
        <v>39</v>
      </c>
      <c r="N7839" s="10" t="str">
        <f>_xlfn.XLOOKUP($M:$M,People!$B:$B,People!A:A)</f>
        <v>Sadie Pawthorne</v>
      </c>
      <c r="O7839" s="10" t="s">
        <v>3566</v>
      </c>
      <c r="P7839" s="10" t="str">
        <f>VLOOKUP(O7839,Products!$A:$E,3,FALSE)</f>
        <v>IKEA</v>
      </c>
      <c r="Q7839" s="31">
        <f>INDEX(Products!$E:$E,MATCH(O7839,Products!$A:$A,0))</f>
        <v>0.26</v>
      </c>
      <c r="R7839" s="10" t="s">
        <v>64</v>
      </c>
      <c r="S7839" s="10" t="s">
        <v>144</v>
      </c>
      <c r="T7839" s="10" t="s">
        <v>3567</v>
      </c>
      <c r="U7839" s="12">
        <v>89.544000000000011</v>
      </c>
      <c r="V7839" s="12">
        <v>7</v>
      </c>
      <c r="W7839" s="12">
        <v>0.2</v>
      </c>
      <c r="X7839" s="12">
        <v>12.312299999999993</v>
      </c>
    </row>
    <row r="7840" spans="1:24" ht="14" x14ac:dyDescent="0.3">
      <c r="A7840" s="9">
        <v>7835</v>
      </c>
      <c r="B7840" s="14" t="s">
        <v>9892</v>
      </c>
      <c r="C7840" s="15">
        <v>46181</v>
      </c>
      <c r="D7840" s="15">
        <v>46183</v>
      </c>
      <c r="E7840" s="10" t="s">
        <v>168</v>
      </c>
      <c r="F7840" s="10" t="s">
        <v>531</v>
      </c>
      <c r="G7840" s="10" t="s">
        <v>532</v>
      </c>
      <c r="H7840" s="10" t="s">
        <v>92</v>
      </c>
      <c r="I7840" s="10" t="s">
        <v>23</v>
      </c>
      <c r="J7840" s="10" t="s">
        <v>37</v>
      </c>
      <c r="K7840" s="10" t="s">
        <v>38</v>
      </c>
      <c r="L7840" s="10">
        <v>90049</v>
      </c>
      <c r="M7840" s="10" t="s">
        <v>39</v>
      </c>
      <c r="N7840" s="10" t="str">
        <f>_xlfn.XLOOKUP($M:$M,People!$B:$B,People!A:A)</f>
        <v>Sadie Pawthorne</v>
      </c>
      <c r="O7840" s="10" t="s">
        <v>2769</v>
      </c>
      <c r="P7840" s="10" t="str">
        <f>VLOOKUP(O7840,Products!$A:$E,3,FALSE)</f>
        <v>Office Depot</v>
      </c>
      <c r="Q7840" s="31">
        <f>INDEX(Products!$E:$E,MATCH(O7840,Products!$A:$A,0))</f>
        <v>0.4</v>
      </c>
      <c r="R7840" s="10" t="s">
        <v>64</v>
      </c>
      <c r="S7840" s="10" t="s">
        <v>65</v>
      </c>
      <c r="T7840" s="10" t="s">
        <v>2770</v>
      </c>
      <c r="U7840" s="12">
        <v>17.52</v>
      </c>
      <c r="V7840" s="12">
        <v>2</v>
      </c>
      <c r="W7840" s="12">
        <v>0.2</v>
      </c>
      <c r="X7840" s="12">
        <v>-3.5040000000000022</v>
      </c>
    </row>
    <row r="7841" spans="1:24" ht="14" x14ac:dyDescent="0.3">
      <c r="A7841" s="9">
        <v>7836</v>
      </c>
      <c r="B7841" s="14" t="s">
        <v>9897</v>
      </c>
      <c r="C7841" s="15">
        <v>46181</v>
      </c>
      <c r="D7841" s="15">
        <v>46183</v>
      </c>
      <c r="E7841" s="10" t="s">
        <v>19</v>
      </c>
      <c r="F7841" s="10" t="s">
        <v>1862</v>
      </c>
      <c r="G7841" s="10" t="s">
        <v>1863</v>
      </c>
      <c r="H7841" s="10" t="s">
        <v>36</v>
      </c>
      <c r="I7841" s="10" t="s">
        <v>23</v>
      </c>
      <c r="J7841" s="10" t="s">
        <v>714</v>
      </c>
      <c r="K7841" s="10" t="s">
        <v>94</v>
      </c>
      <c r="L7841" s="10">
        <v>75081</v>
      </c>
      <c r="M7841" s="10" t="s">
        <v>95</v>
      </c>
      <c r="N7841" s="10" t="str">
        <f>_xlfn.XLOOKUP($M:$M,People!$B:$B,People!A:A)</f>
        <v>Roxanne Rodriguez</v>
      </c>
      <c r="O7841" s="10" t="s">
        <v>1866</v>
      </c>
      <c r="P7841" s="10" t="str">
        <f>VLOOKUP(O7841,Products!$A:$E,3,FALSE)</f>
        <v>3M</v>
      </c>
      <c r="Q7841" s="31">
        <f>INDEX(Products!$E:$E,MATCH(O7841,Products!$A:$A,0))</f>
        <v>0.4</v>
      </c>
      <c r="R7841" s="10" t="s">
        <v>64</v>
      </c>
      <c r="S7841" s="10" t="s">
        <v>65</v>
      </c>
      <c r="T7841" s="10" t="s">
        <v>1867</v>
      </c>
      <c r="U7841" s="12">
        <v>381.57600000000002</v>
      </c>
      <c r="V7841" s="12">
        <v>3</v>
      </c>
      <c r="W7841" s="12">
        <v>0.2</v>
      </c>
      <c r="X7841" s="12">
        <v>28.618200000000002</v>
      </c>
    </row>
    <row r="7842" spans="1:24" ht="14" x14ac:dyDescent="0.3">
      <c r="A7842" s="9">
        <v>7837</v>
      </c>
      <c r="B7842" s="14" t="s">
        <v>9898</v>
      </c>
      <c r="C7842" s="15">
        <v>46182</v>
      </c>
      <c r="D7842" s="15">
        <v>46186</v>
      </c>
      <c r="E7842" s="10" t="s">
        <v>44</v>
      </c>
      <c r="F7842" s="10" t="s">
        <v>1780</v>
      </c>
      <c r="G7842" s="10" t="s">
        <v>1781</v>
      </c>
      <c r="H7842" s="10" t="s">
        <v>92</v>
      </c>
      <c r="I7842" s="10" t="s">
        <v>23</v>
      </c>
      <c r="J7842" s="10" t="s">
        <v>271</v>
      </c>
      <c r="K7842" s="10" t="s">
        <v>189</v>
      </c>
      <c r="L7842" s="10">
        <v>60653</v>
      </c>
      <c r="M7842" s="10" t="s">
        <v>95</v>
      </c>
      <c r="N7842" s="10" t="str">
        <f>_xlfn.XLOOKUP($M:$M,People!$B:$B,People!A:A)</f>
        <v>Roxanne Rodriguez</v>
      </c>
      <c r="O7842" s="10" t="s">
        <v>1873</v>
      </c>
      <c r="P7842" s="10" t="str">
        <f>VLOOKUP(O7842,Products!$A:$E,3,FALSE)</f>
        <v>Samsung</v>
      </c>
      <c r="Q7842" s="31">
        <f>INDEX(Products!$E:$E,MATCH(O7842,Products!$A:$A,0))</f>
        <v>0.27</v>
      </c>
      <c r="R7842" s="10" t="s">
        <v>28</v>
      </c>
      <c r="S7842" s="10" t="s">
        <v>58</v>
      </c>
      <c r="T7842" s="10" t="s">
        <v>1874</v>
      </c>
      <c r="U7842" s="12">
        <v>23.976000000000003</v>
      </c>
      <c r="V7842" s="12">
        <v>3</v>
      </c>
      <c r="W7842" s="12">
        <v>0.6</v>
      </c>
      <c r="X7842" s="12">
        <v>-14.385599999999997</v>
      </c>
    </row>
    <row r="7843" spans="1:24" ht="14" x14ac:dyDescent="0.3">
      <c r="A7843" s="9">
        <v>7838</v>
      </c>
      <c r="B7843" s="14" t="s">
        <v>9898</v>
      </c>
      <c r="C7843" s="15">
        <v>46182</v>
      </c>
      <c r="D7843" s="15">
        <v>46186</v>
      </c>
      <c r="E7843" s="10" t="s">
        <v>44</v>
      </c>
      <c r="F7843" s="10" t="s">
        <v>1780</v>
      </c>
      <c r="G7843" s="10" t="s">
        <v>1781</v>
      </c>
      <c r="H7843" s="10" t="s">
        <v>92</v>
      </c>
      <c r="I7843" s="10" t="s">
        <v>23</v>
      </c>
      <c r="J7843" s="10" t="s">
        <v>271</v>
      </c>
      <c r="K7843" s="10" t="s">
        <v>189</v>
      </c>
      <c r="L7843" s="10">
        <v>60653</v>
      </c>
      <c r="M7843" s="10" t="s">
        <v>95</v>
      </c>
      <c r="N7843" s="10" t="str">
        <f>_xlfn.XLOOKUP($M:$M,People!$B:$B,People!A:A)</f>
        <v>Roxanne Rodriguez</v>
      </c>
      <c r="O7843" s="10" t="s">
        <v>1875</v>
      </c>
      <c r="P7843" s="10" t="str">
        <f>VLOOKUP(O7843,Products!$A:$E,3,FALSE)</f>
        <v>IKEA</v>
      </c>
      <c r="Q7843" s="31">
        <f>INDEX(Products!$E:$E,MATCH(O7843,Products!$A:$A,0))</f>
        <v>0.4</v>
      </c>
      <c r="R7843" s="10" t="s">
        <v>28</v>
      </c>
      <c r="S7843" s="10" t="s">
        <v>50</v>
      </c>
      <c r="T7843" s="10" t="s">
        <v>1876</v>
      </c>
      <c r="U7843" s="12">
        <v>108.925</v>
      </c>
      <c r="V7843" s="12">
        <v>1</v>
      </c>
      <c r="W7843" s="12">
        <v>0.5</v>
      </c>
      <c r="X7843" s="12">
        <v>-71.890500000000017</v>
      </c>
    </row>
    <row r="7844" spans="1:24" ht="14" x14ac:dyDescent="0.3">
      <c r="A7844" s="9">
        <v>7839</v>
      </c>
      <c r="B7844" s="14" t="s">
        <v>9899</v>
      </c>
      <c r="C7844" s="15">
        <v>46182</v>
      </c>
      <c r="D7844" s="15">
        <v>46187</v>
      </c>
      <c r="E7844" s="10" t="s">
        <v>44</v>
      </c>
      <c r="F7844" s="10" t="s">
        <v>1226</v>
      </c>
      <c r="G7844" s="10" t="s">
        <v>1227</v>
      </c>
      <c r="H7844" s="10" t="s">
        <v>22</v>
      </c>
      <c r="I7844" s="10" t="s">
        <v>23</v>
      </c>
      <c r="J7844" s="10" t="s">
        <v>1702</v>
      </c>
      <c r="K7844" s="10" t="s">
        <v>285</v>
      </c>
      <c r="L7844" s="10">
        <v>24153</v>
      </c>
      <c r="M7844" s="10" t="s">
        <v>26</v>
      </c>
      <c r="N7844" s="10" t="str">
        <f>_xlfn.XLOOKUP($M:$M,People!$B:$B,People!A:A)</f>
        <v>Fred Suzuki</v>
      </c>
      <c r="O7844" s="10" t="s">
        <v>166</v>
      </c>
      <c r="P7844" s="10" t="str">
        <f>VLOOKUP(O7844,Products!$A:$E,3,FALSE)</f>
        <v>IKEA</v>
      </c>
      <c r="Q7844" s="31">
        <f>INDEX(Products!$E:$E,MATCH(O7844,Products!$A:$A,0))</f>
        <v>0.28000000000000003</v>
      </c>
      <c r="R7844" s="10" t="s">
        <v>41</v>
      </c>
      <c r="S7844" s="10" t="s">
        <v>82</v>
      </c>
      <c r="T7844" s="10" t="s">
        <v>167</v>
      </c>
      <c r="U7844" s="12">
        <v>49.12</v>
      </c>
      <c r="V7844" s="12">
        <v>4</v>
      </c>
      <c r="W7844" s="12">
        <v>0</v>
      </c>
      <c r="X7844" s="12">
        <v>23.086399999999998</v>
      </c>
    </row>
    <row r="7845" spans="1:24" ht="14" x14ac:dyDescent="0.3">
      <c r="A7845" s="9">
        <v>7840</v>
      </c>
      <c r="B7845" s="14" t="s">
        <v>9898</v>
      </c>
      <c r="C7845" s="15">
        <v>46182</v>
      </c>
      <c r="D7845" s="15">
        <v>46186</v>
      </c>
      <c r="E7845" s="10" t="s">
        <v>44</v>
      </c>
      <c r="F7845" s="10" t="s">
        <v>1780</v>
      </c>
      <c r="G7845" s="10" t="s">
        <v>1781</v>
      </c>
      <c r="H7845" s="10" t="s">
        <v>92</v>
      </c>
      <c r="I7845" s="10" t="s">
        <v>23</v>
      </c>
      <c r="J7845" s="10" t="s">
        <v>271</v>
      </c>
      <c r="K7845" s="10" t="s">
        <v>189</v>
      </c>
      <c r="L7845" s="10">
        <v>60653</v>
      </c>
      <c r="M7845" s="10" t="s">
        <v>95</v>
      </c>
      <c r="N7845" s="10" t="str">
        <f>_xlfn.XLOOKUP($M:$M,People!$B:$B,People!A:A)</f>
        <v>Roxanne Rodriguez</v>
      </c>
      <c r="O7845" s="10" t="s">
        <v>492</v>
      </c>
      <c r="P7845" s="10" t="str">
        <f>VLOOKUP(O7845,Products!$A:$E,3,FALSE)</f>
        <v>Dell</v>
      </c>
      <c r="Q7845" s="31">
        <f>INDEX(Products!$E:$E,MATCH(O7845,Products!$A:$A,0))</f>
        <v>0.38</v>
      </c>
      <c r="R7845" s="10" t="s">
        <v>41</v>
      </c>
      <c r="S7845" s="10" t="s">
        <v>82</v>
      </c>
      <c r="T7845" s="10" t="s">
        <v>1877</v>
      </c>
      <c r="U7845" s="12">
        <v>36.351999999999997</v>
      </c>
      <c r="V7845" s="12">
        <v>8</v>
      </c>
      <c r="W7845" s="12">
        <v>0.2</v>
      </c>
      <c r="X7845" s="12">
        <v>11.359999999999998</v>
      </c>
    </row>
    <row r="7846" spans="1:24" ht="14" x14ac:dyDescent="0.3">
      <c r="A7846" s="9">
        <v>7841</v>
      </c>
      <c r="B7846" s="14" t="s">
        <v>9900</v>
      </c>
      <c r="C7846" s="15">
        <v>46182</v>
      </c>
      <c r="D7846" s="15">
        <v>46183</v>
      </c>
      <c r="E7846" s="10" t="s">
        <v>168</v>
      </c>
      <c r="F7846" s="10" t="s">
        <v>3751</v>
      </c>
      <c r="G7846" s="10" t="s">
        <v>3752</v>
      </c>
      <c r="H7846" s="10" t="s">
        <v>36</v>
      </c>
      <c r="I7846" s="10" t="s">
        <v>23</v>
      </c>
      <c r="J7846" s="10" t="s">
        <v>714</v>
      </c>
      <c r="K7846" s="10" t="s">
        <v>94</v>
      </c>
      <c r="L7846" s="10">
        <v>75217</v>
      </c>
      <c r="M7846" s="10" t="s">
        <v>95</v>
      </c>
      <c r="N7846" s="10" t="str">
        <f>_xlfn.XLOOKUP($M:$M,People!$B:$B,People!A:A)</f>
        <v>Roxanne Rodriguez</v>
      </c>
      <c r="O7846" s="10" t="s">
        <v>2423</v>
      </c>
      <c r="P7846" s="10" t="str">
        <f>VLOOKUP(O7846,Products!$A:$E,3,FALSE)</f>
        <v>Samsung</v>
      </c>
      <c r="Q7846" s="31">
        <f>INDEX(Products!$E:$E,MATCH(O7846,Products!$A:$A,0))</f>
        <v>0.37</v>
      </c>
      <c r="R7846" s="10" t="s">
        <v>41</v>
      </c>
      <c r="S7846" s="10" t="s">
        <v>53</v>
      </c>
      <c r="T7846" s="10" t="s">
        <v>2424</v>
      </c>
      <c r="U7846" s="12">
        <v>720.7600000000001</v>
      </c>
      <c r="V7846" s="12">
        <v>5</v>
      </c>
      <c r="W7846" s="12">
        <v>0.2</v>
      </c>
      <c r="X7846" s="12">
        <v>54.056999999999988</v>
      </c>
    </row>
    <row r="7847" spans="1:24" ht="14" x14ac:dyDescent="0.3">
      <c r="A7847" s="9">
        <v>7842</v>
      </c>
      <c r="B7847" s="14" t="s">
        <v>9901</v>
      </c>
      <c r="C7847" s="15">
        <v>46183</v>
      </c>
      <c r="D7847" s="15">
        <v>46186</v>
      </c>
      <c r="E7847" s="10" t="s">
        <v>168</v>
      </c>
      <c r="F7847" s="10" t="s">
        <v>1443</v>
      </c>
      <c r="G7847" s="10" t="s">
        <v>1444</v>
      </c>
      <c r="H7847" s="10" t="s">
        <v>92</v>
      </c>
      <c r="I7847" s="10" t="s">
        <v>23</v>
      </c>
      <c r="J7847" s="10" t="s">
        <v>37</v>
      </c>
      <c r="K7847" s="10" t="s">
        <v>38</v>
      </c>
      <c r="L7847" s="10">
        <v>90045</v>
      </c>
      <c r="M7847" s="10" t="s">
        <v>39</v>
      </c>
      <c r="N7847" s="10" t="str">
        <f>_xlfn.XLOOKUP($M:$M,People!$B:$B,People!A:A)</f>
        <v>Sadie Pawthorne</v>
      </c>
      <c r="O7847" s="10" t="s">
        <v>1447</v>
      </c>
      <c r="P7847" s="10" t="str">
        <f>VLOOKUP(O7847,Products!$A:$E,3,FALSE)</f>
        <v>HP</v>
      </c>
      <c r="Q7847" s="31">
        <f>INDEX(Products!$E:$E,MATCH(O7847,Products!$A:$A,0))</f>
        <v>0.27</v>
      </c>
      <c r="R7847" s="10" t="s">
        <v>28</v>
      </c>
      <c r="S7847" s="10" t="s">
        <v>29</v>
      </c>
      <c r="T7847" s="10" t="s">
        <v>1448</v>
      </c>
      <c r="U7847" s="12">
        <v>514.16499999999996</v>
      </c>
      <c r="V7847" s="12">
        <v>5</v>
      </c>
      <c r="W7847" s="12">
        <v>0.15</v>
      </c>
      <c r="X7847" s="12">
        <v>-30.24499999999999</v>
      </c>
    </row>
    <row r="7848" spans="1:24" ht="14" x14ac:dyDescent="0.3">
      <c r="A7848" s="9">
        <v>7843</v>
      </c>
      <c r="B7848" s="14" t="s">
        <v>9902</v>
      </c>
      <c r="C7848" s="15">
        <v>46183</v>
      </c>
      <c r="D7848" s="15">
        <v>46186</v>
      </c>
      <c r="E7848" s="10" t="s">
        <v>19</v>
      </c>
      <c r="F7848" s="10" t="s">
        <v>3037</v>
      </c>
      <c r="G7848" s="10" t="s">
        <v>3038</v>
      </c>
      <c r="H7848" s="10" t="s">
        <v>36</v>
      </c>
      <c r="I7848" s="10" t="s">
        <v>23</v>
      </c>
      <c r="J7848" s="10" t="s">
        <v>4249</v>
      </c>
      <c r="K7848" s="10" t="s">
        <v>38</v>
      </c>
      <c r="L7848" s="10">
        <v>91360</v>
      </c>
      <c r="M7848" s="10" t="s">
        <v>39</v>
      </c>
      <c r="N7848" s="10" t="str">
        <f>_xlfn.XLOOKUP($M:$M,People!$B:$B,People!A:A)</f>
        <v>Sadie Pawthorne</v>
      </c>
      <c r="O7848" s="10" t="s">
        <v>5428</v>
      </c>
      <c r="P7848" s="10" t="str">
        <f>VLOOKUP(O7848,Products!$A:$E,3,FALSE)</f>
        <v>Logitech</v>
      </c>
      <c r="Q7848" s="31">
        <f>INDEX(Products!$E:$E,MATCH(O7848,Products!$A:$A,0))</f>
        <v>0.28999999999999998</v>
      </c>
      <c r="R7848" s="10" t="s">
        <v>41</v>
      </c>
      <c r="S7848" s="10" t="s">
        <v>61</v>
      </c>
      <c r="T7848" s="10" t="s">
        <v>5429</v>
      </c>
      <c r="U7848" s="12">
        <v>14.700000000000001</v>
      </c>
      <c r="V7848" s="12">
        <v>7</v>
      </c>
      <c r="W7848" s="12">
        <v>0</v>
      </c>
      <c r="X7848" s="12">
        <v>4.1160000000000005</v>
      </c>
    </row>
    <row r="7849" spans="1:24" ht="14" x14ac:dyDescent="0.3">
      <c r="A7849" s="9">
        <v>7844</v>
      </c>
      <c r="B7849" s="14" t="s">
        <v>9903</v>
      </c>
      <c r="C7849" s="15">
        <v>46183</v>
      </c>
      <c r="D7849" s="15">
        <v>46187</v>
      </c>
      <c r="E7849" s="10" t="s">
        <v>44</v>
      </c>
      <c r="F7849" s="10" t="s">
        <v>186</v>
      </c>
      <c r="G7849" s="10" t="s">
        <v>187</v>
      </c>
      <c r="H7849" s="10" t="s">
        <v>36</v>
      </c>
      <c r="I7849" s="10" t="s">
        <v>23</v>
      </c>
      <c r="J7849" s="10" t="s">
        <v>237</v>
      </c>
      <c r="K7849" s="10" t="s">
        <v>238</v>
      </c>
      <c r="L7849" s="10">
        <v>10011</v>
      </c>
      <c r="M7849" s="10" t="s">
        <v>133</v>
      </c>
      <c r="N7849" s="10" t="str">
        <f>_xlfn.XLOOKUP($M:$M,People!$B:$B,People!A:A)</f>
        <v>Chuck Magee</v>
      </c>
      <c r="O7849" s="10" t="s">
        <v>257</v>
      </c>
      <c r="P7849" s="10" t="str">
        <f>VLOOKUP(O7849,Products!$A:$E,3,FALSE)</f>
        <v>Staples</v>
      </c>
      <c r="Q7849" s="31">
        <f>INDEX(Products!$E:$E,MATCH(O7849,Products!$A:$A,0))</f>
        <v>0.35</v>
      </c>
      <c r="R7849" s="10" t="s">
        <v>41</v>
      </c>
      <c r="S7849" s="10" t="s">
        <v>61</v>
      </c>
      <c r="T7849" s="10" t="s">
        <v>258</v>
      </c>
      <c r="U7849" s="12">
        <v>8.4</v>
      </c>
      <c r="V7849" s="12">
        <v>5</v>
      </c>
      <c r="W7849" s="12">
        <v>0</v>
      </c>
      <c r="X7849" s="12">
        <v>4.2</v>
      </c>
    </row>
    <row r="7850" spans="1:24" ht="14" x14ac:dyDescent="0.3">
      <c r="A7850" s="9">
        <v>7845</v>
      </c>
      <c r="B7850" s="14" t="s">
        <v>9904</v>
      </c>
      <c r="C7850" s="15">
        <v>46183</v>
      </c>
      <c r="D7850" s="15">
        <v>46186</v>
      </c>
      <c r="E7850" s="10" t="s">
        <v>168</v>
      </c>
      <c r="F7850" s="10" t="s">
        <v>3989</v>
      </c>
      <c r="G7850" s="10" t="s">
        <v>3990</v>
      </c>
      <c r="H7850" s="10" t="s">
        <v>22</v>
      </c>
      <c r="I7850" s="10" t="s">
        <v>23</v>
      </c>
      <c r="J7850" s="10" t="s">
        <v>37</v>
      </c>
      <c r="K7850" s="10" t="s">
        <v>38</v>
      </c>
      <c r="L7850" s="10">
        <v>90032</v>
      </c>
      <c r="M7850" s="10" t="s">
        <v>39</v>
      </c>
      <c r="N7850" s="10" t="str">
        <f>_xlfn.XLOOKUP($M:$M,People!$B:$B,People!A:A)</f>
        <v>Sadie Pawthorne</v>
      </c>
      <c r="O7850" s="10" t="s">
        <v>2735</v>
      </c>
      <c r="P7850" s="10" t="str">
        <f>VLOOKUP(O7850,Products!$A:$E,3,FALSE)</f>
        <v>Samsung</v>
      </c>
      <c r="Q7850" s="31">
        <f>INDEX(Products!$E:$E,MATCH(O7850,Products!$A:$A,0))</f>
        <v>0.25</v>
      </c>
      <c r="R7850" s="10" t="s">
        <v>41</v>
      </c>
      <c r="S7850" s="10" t="s">
        <v>61</v>
      </c>
      <c r="T7850" s="10" t="s">
        <v>2736</v>
      </c>
      <c r="U7850" s="12">
        <v>16.399999999999999</v>
      </c>
      <c r="V7850" s="12">
        <v>5</v>
      </c>
      <c r="W7850" s="12">
        <v>0</v>
      </c>
      <c r="X7850" s="12">
        <v>4.7559999999999985</v>
      </c>
    </row>
    <row r="7851" spans="1:24" ht="14" x14ac:dyDescent="0.3">
      <c r="A7851" s="9">
        <v>7846</v>
      </c>
      <c r="B7851" s="14" t="s">
        <v>9905</v>
      </c>
      <c r="C7851" s="15">
        <v>46183</v>
      </c>
      <c r="D7851" s="15">
        <v>46187</v>
      </c>
      <c r="E7851" s="10" t="s">
        <v>19</v>
      </c>
      <c r="F7851" s="10" t="s">
        <v>1150</v>
      </c>
      <c r="G7851" s="10" t="s">
        <v>1151</v>
      </c>
      <c r="H7851" s="10" t="s">
        <v>36</v>
      </c>
      <c r="I7851" s="10" t="s">
        <v>23</v>
      </c>
      <c r="J7851" s="10" t="s">
        <v>237</v>
      </c>
      <c r="K7851" s="10" t="s">
        <v>238</v>
      </c>
      <c r="L7851" s="10">
        <v>10024</v>
      </c>
      <c r="M7851" s="10" t="s">
        <v>133</v>
      </c>
      <c r="N7851" s="10" t="str">
        <f>_xlfn.XLOOKUP($M:$M,People!$B:$B,People!A:A)</f>
        <v>Chuck Magee</v>
      </c>
      <c r="O7851" s="10" t="s">
        <v>3897</v>
      </c>
      <c r="P7851" s="10" t="str">
        <f>VLOOKUP(O7851,Products!$A:$E,3,FALSE)</f>
        <v>Samsung</v>
      </c>
      <c r="Q7851" s="31">
        <f>INDEX(Products!$E:$E,MATCH(O7851,Products!$A:$A,0))</f>
        <v>0.25</v>
      </c>
      <c r="R7851" s="10" t="s">
        <v>41</v>
      </c>
      <c r="S7851" s="10" t="s">
        <v>240</v>
      </c>
      <c r="T7851" s="10" t="s">
        <v>3898</v>
      </c>
      <c r="U7851" s="12">
        <v>14.129999999999999</v>
      </c>
      <c r="V7851" s="12">
        <v>3</v>
      </c>
      <c r="W7851" s="12">
        <v>0</v>
      </c>
      <c r="X7851" s="12">
        <v>0.70650000000000013</v>
      </c>
    </row>
    <row r="7852" spans="1:24" ht="14" x14ac:dyDescent="0.3">
      <c r="A7852" s="9">
        <v>7847</v>
      </c>
      <c r="B7852" s="14" t="s">
        <v>9901</v>
      </c>
      <c r="C7852" s="15">
        <v>46183</v>
      </c>
      <c r="D7852" s="15">
        <v>46186</v>
      </c>
      <c r="E7852" s="10" t="s">
        <v>168</v>
      </c>
      <c r="F7852" s="10" t="s">
        <v>1443</v>
      </c>
      <c r="G7852" s="10" t="s">
        <v>1444</v>
      </c>
      <c r="H7852" s="10" t="s">
        <v>92</v>
      </c>
      <c r="I7852" s="10" t="s">
        <v>23</v>
      </c>
      <c r="J7852" s="10" t="s">
        <v>37</v>
      </c>
      <c r="K7852" s="10" t="s">
        <v>38</v>
      </c>
      <c r="L7852" s="10">
        <v>90045</v>
      </c>
      <c r="M7852" s="10" t="s">
        <v>39</v>
      </c>
      <c r="N7852" s="10" t="str">
        <f>_xlfn.XLOOKUP($M:$M,People!$B:$B,People!A:A)</f>
        <v>Sadie Pawthorne</v>
      </c>
      <c r="O7852" s="10" t="s">
        <v>1445</v>
      </c>
      <c r="P7852" s="10" t="str">
        <f>VLOOKUP(O7852,Products!$A:$E,3,FALSE)</f>
        <v>Office Depot</v>
      </c>
      <c r="Q7852" s="31">
        <f>INDEX(Products!$E:$E,MATCH(O7852,Products!$A:$A,0))</f>
        <v>0.3</v>
      </c>
      <c r="R7852" s="10" t="s">
        <v>41</v>
      </c>
      <c r="S7852" s="10" t="s">
        <v>42</v>
      </c>
      <c r="T7852" s="10" t="s">
        <v>1446</v>
      </c>
      <c r="U7852" s="12">
        <v>29.6</v>
      </c>
      <c r="V7852" s="12">
        <v>2</v>
      </c>
      <c r="W7852" s="12">
        <v>0</v>
      </c>
      <c r="X7852" s="12">
        <v>14.8</v>
      </c>
    </row>
    <row r="7853" spans="1:24" ht="14" x14ac:dyDescent="0.3">
      <c r="A7853" s="9">
        <v>7848</v>
      </c>
      <c r="B7853" s="14" t="s">
        <v>9906</v>
      </c>
      <c r="C7853" s="15">
        <v>46183</v>
      </c>
      <c r="D7853" s="15">
        <v>46188</v>
      </c>
      <c r="E7853" s="10" t="s">
        <v>44</v>
      </c>
      <c r="F7853" s="10" t="s">
        <v>1614</v>
      </c>
      <c r="G7853" s="10" t="s">
        <v>1615</v>
      </c>
      <c r="H7853" s="10" t="s">
        <v>22</v>
      </c>
      <c r="I7853" s="10" t="s">
        <v>23</v>
      </c>
      <c r="J7853" s="10" t="s">
        <v>86</v>
      </c>
      <c r="K7853" s="10" t="s">
        <v>87</v>
      </c>
      <c r="L7853" s="10">
        <v>98103</v>
      </c>
      <c r="M7853" s="10" t="s">
        <v>39</v>
      </c>
      <c r="N7853" s="10" t="str">
        <f>_xlfn.XLOOKUP($M:$M,People!$B:$B,People!A:A)</f>
        <v>Sadie Pawthorne</v>
      </c>
      <c r="O7853" s="10" t="s">
        <v>937</v>
      </c>
      <c r="P7853" s="10" t="str">
        <f>VLOOKUP(O7853,Products!$A:$E,3,FALSE)</f>
        <v>IKEA</v>
      </c>
      <c r="Q7853" s="31">
        <f>INDEX(Products!$E:$E,MATCH(O7853,Products!$A:$A,0))</f>
        <v>0.34</v>
      </c>
      <c r="R7853" s="10" t="s">
        <v>41</v>
      </c>
      <c r="S7853" s="10" t="s">
        <v>42</v>
      </c>
      <c r="T7853" s="10" t="s">
        <v>938</v>
      </c>
      <c r="U7853" s="12">
        <v>11.56</v>
      </c>
      <c r="V7853" s="12">
        <v>4</v>
      </c>
      <c r="W7853" s="12">
        <v>0</v>
      </c>
      <c r="X7853" s="12">
        <v>5.4332000000000003</v>
      </c>
    </row>
    <row r="7854" spans="1:24" ht="14" x14ac:dyDescent="0.3">
      <c r="A7854" s="9">
        <v>7849</v>
      </c>
      <c r="B7854" s="14" t="s">
        <v>9907</v>
      </c>
      <c r="C7854" s="15">
        <v>46183</v>
      </c>
      <c r="D7854" s="15">
        <v>46183</v>
      </c>
      <c r="E7854" s="10" t="s">
        <v>1124</v>
      </c>
      <c r="F7854" s="10" t="s">
        <v>3359</v>
      </c>
      <c r="G7854" s="10" t="s">
        <v>3360</v>
      </c>
      <c r="H7854" s="10" t="s">
        <v>22</v>
      </c>
      <c r="I7854" s="10" t="s">
        <v>23</v>
      </c>
      <c r="J7854" s="10" t="s">
        <v>131</v>
      </c>
      <c r="K7854" s="10" t="s">
        <v>132</v>
      </c>
      <c r="L7854" s="10">
        <v>19143</v>
      </c>
      <c r="M7854" s="10" t="s">
        <v>133</v>
      </c>
      <c r="N7854" s="10" t="str">
        <f>_xlfn.XLOOKUP($M:$M,People!$B:$B,People!A:A)</f>
        <v>Chuck Magee</v>
      </c>
      <c r="O7854" s="10" t="s">
        <v>4206</v>
      </c>
      <c r="P7854" s="10" t="str">
        <f>VLOOKUP(O7854,Products!$A:$E,3,FALSE)</f>
        <v>Office Depot</v>
      </c>
      <c r="Q7854" s="31">
        <f>INDEX(Products!$E:$E,MATCH(O7854,Products!$A:$A,0))</f>
        <v>0.32</v>
      </c>
      <c r="R7854" s="10" t="s">
        <v>41</v>
      </c>
      <c r="S7854" s="10" t="s">
        <v>82</v>
      </c>
      <c r="T7854" s="10" t="s">
        <v>4207</v>
      </c>
      <c r="U7854" s="12">
        <v>40.032000000000004</v>
      </c>
      <c r="V7854" s="12">
        <v>6</v>
      </c>
      <c r="W7854" s="12">
        <v>0.2</v>
      </c>
      <c r="X7854" s="12">
        <v>15.011999999999999</v>
      </c>
    </row>
    <row r="7855" spans="1:24" ht="14" x14ac:dyDescent="0.3">
      <c r="A7855" s="9">
        <v>7850</v>
      </c>
      <c r="B7855" s="14" t="s">
        <v>9906</v>
      </c>
      <c r="C7855" s="15">
        <v>46183</v>
      </c>
      <c r="D7855" s="15">
        <v>46188</v>
      </c>
      <c r="E7855" s="10" t="s">
        <v>44</v>
      </c>
      <c r="F7855" s="10" t="s">
        <v>1614</v>
      </c>
      <c r="G7855" s="10" t="s">
        <v>1615</v>
      </c>
      <c r="H7855" s="10" t="s">
        <v>22</v>
      </c>
      <c r="I7855" s="10" t="s">
        <v>23</v>
      </c>
      <c r="J7855" s="10" t="s">
        <v>86</v>
      </c>
      <c r="K7855" s="10" t="s">
        <v>87</v>
      </c>
      <c r="L7855" s="10">
        <v>98103</v>
      </c>
      <c r="M7855" s="10" t="s">
        <v>39</v>
      </c>
      <c r="N7855" s="10" t="str">
        <f>_xlfn.XLOOKUP($M:$M,People!$B:$B,People!A:A)</f>
        <v>Sadie Pawthorne</v>
      </c>
      <c r="O7855" s="10" t="s">
        <v>836</v>
      </c>
      <c r="P7855" s="10" t="str">
        <f>VLOOKUP(O7855,Products!$A:$E,3,FALSE)</f>
        <v>3M</v>
      </c>
      <c r="Q7855" s="31">
        <f>INDEX(Products!$E:$E,MATCH(O7855,Products!$A:$A,0))</f>
        <v>0.3</v>
      </c>
      <c r="R7855" s="10" t="s">
        <v>41</v>
      </c>
      <c r="S7855" s="10" t="s">
        <v>53</v>
      </c>
      <c r="T7855" s="10" t="s">
        <v>1509</v>
      </c>
      <c r="U7855" s="12">
        <v>15.58</v>
      </c>
      <c r="V7855" s="12">
        <v>1</v>
      </c>
      <c r="W7855" s="12">
        <v>0</v>
      </c>
      <c r="X7855" s="12">
        <v>3.8949999999999996</v>
      </c>
    </row>
    <row r="7856" spans="1:24" ht="14" x14ac:dyDescent="0.3">
      <c r="A7856" s="9">
        <v>7851</v>
      </c>
      <c r="B7856" s="14" t="s">
        <v>9908</v>
      </c>
      <c r="C7856" s="15">
        <v>46183</v>
      </c>
      <c r="D7856" s="15">
        <v>46187</v>
      </c>
      <c r="E7856" s="10" t="s">
        <v>44</v>
      </c>
      <c r="F7856" s="10" t="s">
        <v>3710</v>
      </c>
      <c r="G7856" s="10" t="s">
        <v>3711</v>
      </c>
      <c r="H7856" s="10" t="s">
        <v>36</v>
      </c>
      <c r="I7856" s="10" t="s">
        <v>23</v>
      </c>
      <c r="J7856" s="10" t="s">
        <v>1322</v>
      </c>
      <c r="K7856" s="10" t="s">
        <v>48</v>
      </c>
      <c r="L7856" s="10">
        <v>32216</v>
      </c>
      <c r="M7856" s="10" t="s">
        <v>26</v>
      </c>
      <c r="N7856" s="10" t="str">
        <f>_xlfn.XLOOKUP($M:$M,People!$B:$B,People!A:A)</f>
        <v>Fred Suzuki</v>
      </c>
      <c r="O7856" s="10" t="s">
        <v>5330</v>
      </c>
      <c r="P7856" s="10" t="str">
        <f>VLOOKUP(O7856,Products!$A:$E,3,FALSE)</f>
        <v>Office Depot</v>
      </c>
      <c r="Q7856" s="31">
        <f>INDEX(Products!$E:$E,MATCH(O7856,Products!$A:$A,0))</f>
        <v>0.3</v>
      </c>
      <c r="R7856" s="10" t="s">
        <v>41</v>
      </c>
      <c r="S7856" s="10" t="s">
        <v>53</v>
      </c>
      <c r="T7856" s="10" t="s">
        <v>5331</v>
      </c>
      <c r="U7856" s="12">
        <v>1347.5200000000002</v>
      </c>
      <c r="V7856" s="12">
        <v>8</v>
      </c>
      <c r="W7856" s="12">
        <v>0.2</v>
      </c>
      <c r="X7856" s="12">
        <v>84.219999999999857</v>
      </c>
    </row>
    <row r="7857" spans="1:24" ht="14" x14ac:dyDescent="0.3">
      <c r="A7857" s="9">
        <v>7852</v>
      </c>
      <c r="B7857" s="14" t="s">
        <v>9909</v>
      </c>
      <c r="C7857" s="15">
        <v>46183</v>
      </c>
      <c r="D7857" s="15">
        <v>46188</v>
      </c>
      <c r="E7857" s="10" t="s">
        <v>44</v>
      </c>
      <c r="F7857" s="10" t="s">
        <v>1825</v>
      </c>
      <c r="G7857" s="10" t="s">
        <v>1826</v>
      </c>
      <c r="H7857" s="10" t="s">
        <v>22</v>
      </c>
      <c r="I7857" s="10" t="s">
        <v>23</v>
      </c>
      <c r="J7857" s="10" t="s">
        <v>1827</v>
      </c>
      <c r="K7857" s="10" t="s">
        <v>212</v>
      </c>
      <c r="L7857" s="10">
        <v>48307</v>
      </c>
      <c r="M7857" s="10" t="s">
        <v>95</v>
      </c>
      <c r="N7857" s="10" t="str">
        <f>_xlfn.XLOOKUP($M:$M,People!$B:$B,People!A:A)</f>
        <v>Roxanne Rodriguez</v>
      </c>
      <c r="O7857" s="10" t="s">
        <v>795</v>
      </c>
      <c r="P7857" s="10" t="str">
        <f>VLOOKUP(O7857,Products!$A:$E,3,FALSE)</f>
        <v>Logitech</v>
      </c>
      <c r="Q7857" s="31">
        <f>INDEX(Products!$E:$E,MATCH(O7857,Products!$A:$A,0))</f>
        <v>0.33</v>
      </c>
      <c r="R7857" s="10" t="s">
        <v>64</v>
      </c>
      <c r="S7857" s="10" t="s">
        <v>144</v>
      </c>
      <c r="T7857" s="10" t="s">
        <v>1545</v>
      </c>
      <c r="U7857" s="12">
        <v>132.52000000000001</v>
      </c>
      <c r="V7857" s="12">
        <v>4</v>
      </c>
      <c r="W7857" s="12">
        <v>0</v>
      </c>
      <c r="X7857" s="12">
        <v>54.333200000000005</v>
      </c>
    </row>
    <row r="7858" spans="1:24" ht="14" x14ac:dyDescent="0.3">
      <c r="A7858" s="9">
        <v>7853</v>
      </c>
      <c r="B7858" s="14" t="s">
        <v>9901</v>
      </c>
      <c r="C7858" s="15">
        <v>46183</v>
      </c>
      <c r="D7858" s="15">
        <v>46186</v>
      </c>
      <c r="E7858" s="10" t="s">
        <v>168</v>
      </c>
      <c r="F7858" s="10" t="s">
        <v>1443</v>
      </c>
      <c r="G7858" s="10" t="s">
        <v>1444</v>
      </c>
      <c r="H7858" s="10" t="s">
        <v>92</v>
      </c>
      <c r="I7858" s="10" t="s">
        <v>23</v>
      </c>
      <c r="J7858" s="10" t="s">
        <v>37</v>
      </c>
      <c r="K7858" s="10" t="s">
        <v>38</v>
      </c>
      <c r="L7858" s="10">
        <v>90045</v>
      </c>
      <c r="M7858" s="10" t="s">
        <v>39</v>
      </c>
      <c r="N7858" s="10" t="str">
        <f>_xlfn.XLOOKUP($M:$M,People!$B:$B,People!A:A)</f>
        <v>Sadie Pawthorne</v>
      </c>
      <c r="O7858" s="10" t="s">
        <v>1449</v>
      </c>
      <c r="P7858" s="10" t="str">
        <f>VLOOKUP(O7858,Products!$A:$E,3,FALSE)</f>
        <v>Staples</v>
      </c>
      <c r="Q7858" s="31">
        <f>INDEX(Products!$E:$E,MATCH(O7858,Products!$A:$A,0))</f>
        <v>0.37</v>
      </c>
      <c r="R7858" s="10" t="s">
        <v>64</v>
      </c>
      <c r="S7858" s="10" t="s">
        <v>65</v>
      </c>
      <c r="T7858" s="10" t="s">
        <v>1450</v>
      </c>
      <c r="U7858" s="12">
        <v>279.95999999999998</v>
      </c>
      <c r="V7858" s="12">
        <v>5</v>
      </c>
      <c r="W7858" s="12">
        <v>0.2</v>
      </c>
      <c r="X7858" s="12">
        <v>17.497500000000016</v>
      </c>
    </row>
    <row r="7859" spans="1:24" ht="14" x14ac:dyDescent="0.3">
      <c r="A7859" s="9">
        <v>7854</v>
      </c>
      <c r="B7859" s="14" t="s">
        <v>9906</v>
      </c>
      <c r="C7859" s="15">
        <v>46183</v>
      </c>
      <c r="D7859" s="15">
        <v>46188</v>
      </c>
      <c r="E7859" s="10" t="s">
        <v>44</v>
      </c>
      <c r="F7859" s="10" t="s">
        <v>1614</v>
      </c>
      <c r="G7859" s="10" t="s">
        <v>1615</v>
      </c>
      <c r="H7859" s="10" t="s">
        <v>22</v>
      </c>
      <c r="I7859" s="10" t="s">
        <v>23</v>
      </c>
      <c r="J7859" s="10" t="s">
        <v>86</v>
      </c>
      <c r="K7859" s="10" t="s">
        <v>87</v>
      </c>
      <c r="L7859" s="10">
        <v>98103</v>
      </c>
      <c r="M7859" s="10" t="s">
        <v>39</v>
      </c>
      <c r="N7859" s="10" t="str">
        <f>_xlfn.XLOOKUP($M:$M,People!$B:$B,People!A:A)</f>
        <v>Sadie Pawthorne</v>
      </c>
      <c r="O7859" s="10" t="s">
        <v>2269</v>
      </c>
      <c r="P7859" s="10" t="str">
        <f>VLOOKUP(O7859,Products!$A:$E,3,FALSE)</f>
        <v>Dell</v>
      </c>
      <c r="Q7859" s="31">
        <f>INDEX(Products!$E:$E,MATCH(O7859,Products!$A:$A,0))</f>
        <v>0.34</v>
      </c>
      <c r="R7859" s="10" t="s">
        <v>64</v>
      </c>
      <c r="S7859" s="10" t="s">
        <v>65</v>
      </c>
      <c r="T7859" s="10" t="s">
        <v>2270</v>
      </c>
      <c r="U7859" s="12">
        <v>88.77600000000001</v>
      </c>
      <c r="V7859" s="12">
        <v>3</v>
      </c>
      <c r="W7859" s="12">
        <v>0.2</v>
      </c>
      <c r="X7859" s="12">
        <v>7.7679000000000009</v>
      </c>
    </row>
    <row r="7860" spans="1:24" ht="14" x14ac:dyDescent="0.3">
      <c r="A7860" s="9">
        <v>7855</v>
      </c>
      <c r="B7860" s="14" t="s">
        <v>9910</v>
      </c>
      <c r="C7860" s="15">
        <v>46184</v>
      </c>
      <c r="D7860" s="15">
        <v>46186</v>
      </c>
      <c r="E7860" s="10" t="s">
        <v>19</v>
      </c>
      <c r="F7860" s="10" t="s">
        <v>3323</v>
      </c>
      <c r="G7860" s="10" t="s">
        <v>3324</v>
      </c>
      <c r="H7860" s="10" t="s">
        <v>22</v>
      </c>
      <c r="I7860" s="10" t="s">
        <v>23</v>
      </c>
      <c r="J7860" s="10" t="s">
        <v>86</v>
      </c>
      <c r="K7860" s="10" t="s">
        <v>87</v>
      </c>
      <c r="L7860" s="10">
        <v>98103</v>
      </c>
      <c r="M7860" s="10" t="s">
        <v>39</v>
      </c>
      <c r="N7860" s="10" t="str">
        <f>_xlfn.XLOOKUP($M:$M,People!$B:$B,People!A:A)</f>
        <v>Sadie Pawthorne</v>
      </c>
      <c r="O7860" s="10" t="s">
        <v>2219</v>
      </c>
      <c r="P7860" s="10" t="str">
        <f>VLOOKUP(O7860,Products!$A:$E,3,FALSE)</f>
        <v>Samsung</v>
      </c>
      <c r="Q7860" s="31">
        <f>INDEX(Products!$E:$E,MATCH(O7860,Products!$A:$A,0))</f>
        <v>0.35</v>
      </c>
      <c r="R7860" s="10" t="s">
        <v>28</v>
      </c>
      <c r="S7860" s="10" t="s">
        <v>29</v>
      </c>
      <c r="T7860" s="10" t="s">
        <v>2220</v>
      </c>
      <c r="U7860" s="12">
        <v>174.42000000000002</v>
      </c>
      <c r="V7860" s="12">
        <v>3</v>
      </c>
      <c r="W7860" s="12">
        <v>0</v>
      </c>
      <c r="X7860" s="12">
        <v>41.860800000000005</v>
      </c>
    </row>
    <row r="7861" spans="1:24" ht="14" x14ac:dyDescent="0.3">
      <c r="A7861" s="9">
        <v>7856</v>
      </c>
      <c r="B7861" s="14" t="s">
        <v>9911</v>
      </c>
      <c r="C7861" s="15">
        <v>46184</v>
      </c>
      <c r="D7861" s="15">
        <v>46185</v>
      </c>
      <c r="E7861" s="10" t="s">
        <v>168</v>
      </c>
      <c r="F7861" s="10" t="s">
        <v>4187</v>
      </c>
      <c r="G7861" s="10" t="s">
        <v>4188</v>
      </c>
      <c r="H7861" s="10" t="s">
        <v>92</v>
      </c>
      <c r="I7861" s="10" t="s">
        <v>23</v>
      </c>
      <c r="J7861" s="10" t="s">
        <v>1207</v>
      </c>
      <c r="K7861" s="10" t="s">
        <v>277</v>
      </c>
      <c r="L7861" s="10">
        <v>85345</v>
      </c>
      <c r="M7861" s="10" t="s">
        <v>39</v>
      </c>
      <c r="N7861" s="10" t="str">
        <f>_xlfn.XLOOKUP($M:$M,People!$B:$B,People!A:A)</f>
        <v>Sadie Pawthorne</v>
      </c>
      <c r="O7861" s="10" t="s">
        <v>2174</v>
      </c>
      <c r="P7861" s="10" t="str">
        <f>VLOOKUP(O7861,Products!$A:$E,3,FALSE)</f>
        <v>Logitech</v>
      </c>
      <c r="Q7861" s="31">
        <f>INDEX(Products!$E:$E,MATCH(O7861,Products!$A:$A,0))</f>
        <v>0.37</v>
      </c>
      <c r="R7861" s="10" t="s">
        <v>28</v>
      </c>
      <c r="S7861" s="10" t="s">
        <v>32</v>
      </c>
      <c r="T7861" s="10" t="s">
        <v>2175</v>
      </c>
      <c r="U7861" s="12">
        <v>280.79200000000003</v>
      </c>
      <c r="V7861" s="12">
        <v>1</v>
      </c>
      <c r="W7861" s="12">
        <v>0.2</v>
      </c>
      <c r="X7861" s="12">
        <v>35.098999999999961</v>
      </c>
    </row>
    <row r="7862" spans="1:24" ht="14" x14ac:dyDescent="0.3">
      <c r="A7862" s="9">
        <v>7857</v>
      </c>
      <c r="B7862" s="14" t="s">
        <v>9912</v>
      </c>
      <c r="C7862" s="15">
        <v>46184</v>
      </c>
      <c r="D7862" s="15">
        <v>46187</v>
      </c>
      <c r="E7862" s="10" t="s">
        <v>168</v>
      </c>
      <c r="F7862" s="10" t="s">
        <v>112</v>
      </c>
      <c r="G7862" s="10" t="s">
        <v>113</v>
      </c>
      <c r="H7862" s="10" t="s">
        <v>22</v>
      </c>
      <c r="I7862" s="10" t="s">
        <v>23</v>
      </c>
      <c r="J7862" s="10" t="s">
        <v>37</v>
      </c>
      <c r="K7862" s="10" t="s">
        <v>38</v>
      </c>
      <c r="L7862" s="10">
        <v>90036</v>
      </c>
      <c r="M7862" s="10" t="s">
        <v>39</v>
      </c>
      <c r="N7862" s="10" t="str">
        <f>_xlfn.XLOOKUP($M:$M,People!$B:$B,People!A:A)</f>
        <v>Sadie Pawthorne</v>
      </c>
      <c r="O7862" s="10" t="s">
        <v>1882</v>
      </c>
      <c r="P7862" s="10" t="str">
        <f>VLOOKUP(O7862,Products!$A:$E,3,FALSE)</f>
        <v>IKEA</v>
      </c>
      <c r="Q7862" s="31">
        <f>INDEX(Products!$E:$E,MATCH(O7862,Products!$A:$A,0))</f>
        <v>0.36</v>
      </c>
      <c r="R7862" s="10" t="s">
        <v>41</v>
      </c>
      <c r="S7862" s="10" t="s">
        <v>71</v>
      </c>
      <c r="T7862" s="10" t="s">
        <v>1883</v>
      </c>
      <c r="U7862" s="12">
        <v>61.44</v>
      </c>
      <c r="V7862" s="12">
        <v>3</v>
      </c>
      <c r="W7862" s="12">
        <v>0</v>
      </c>
      <c r="X7862" s="12">
        <v>16.588799999999999</v>
      </c>
    </row>
    <row r="7863" spans="1:24" ht="14" x14ac:dyDescent="0.3">
      <c r="A7863" s="9">
        <v>7858</v>
      </c>
      <c r="B7863" s="14" t="s">
        <v>9913</v>
      </c>
      <c r="C7863" s="15">
        <v>46184</v>
      </c>
      <c r="D7863" s="15">
        <v>46188</v>
      </c>
      <c r="E7863" s="10" t="s">
        <v>44</v>
      </c>
      <c r="F7863" s="10" t="s">
        <v>4199</v>
      </c>
      <c r="G7863" s="10" t="s">
        <v>4200</v>
      </c>
      <c r="H7863" s="10" t="s">
        <v>92</v>
      </c>
      <c r="I7863" s="10" t="s">
        <v>23</v>
      </c>
      <c r="J7863" s="10" t="s">
        <v>1355</v>
      </c>
      <c r="K7863" s="10" t="s">
        <v>318</v>
      </c>
      <c r="L7863" s="10">
        <v>36830</v>
      </c>
      <c r="M7863" s="10" t="s">
        <v>26</v>
      </c>
      <c r="N7863" s="10" t="str">
        <f>_xlfn.XLOOKUP($M:$M,People!$B:$B,People!A:A)</f>
        <v>Fred Suzuki</v>
      </c>
      <c r="O7863" s="10" t="s">
        <v>2824</v>
      </c>
      <c r="P7863" s="10" t="str">
        <f>VLOOKUP(O7863,Products!$A:$E,3,FALSE)</f>
        <v>HP</v>
      </c>
      <c r="Q7863" s="31">
        <f>INDEX(Products!$E:$E,MATCH(O7863,Products!$A:$A,0))</f>
        <v>0.28999999999999998</v>
      </c>
      <c r="R7863" s="10" t="s">
        <v>41</v>
      </c>
      <c r="S7863" s="10" t="s">
        <v>61</v>
      </c>
      <c r="T7863" s="10" t="s">
        <v>2825</v>
      </c>
      <c r="U7863" s="12">
        <v>3.76</v>
      </c>
      <c r="V7863" s="12">
        <v>2</v>
      </c>
      <c r="W7863" s="12">
        <v>0</v>
      </c>
      <c r="X7863" s="12">
        <v>1.0903999999999998</v>
      </c>
    </row>
    <row r="7864" spans="1:24" ht="14" x14ac:dyDescent="0.3">
      <c r="A7864" s="9">
        <v>7859</v>
      </c>
      <c r="B7864" s="14" t="s">
        <v>9911</v>
      </c>
      <c r="C7864" s="15">
        <v>46184</v>
      </c>
      <c r="D7864" s="15">
        <v>46185</v>
      </c>
      <c r="E7864" s="10" t="s">
        <v>168</v>
      </c>
      <c r="F7864" s="10" t="s">
        <v>4187</v>
      </c>
      <c r="G7864" s="10" t="s">
        <v>4188</v>
      </c>
      <c r="H7864" s="10" t="s">
        <v>92</v>
      </c>
      <c r="I7864" s="10" t="s">
        <v>23</v>
      </c>
      <c r="J7864" s="10" t="s">
        <v>1207</v>
      </c>
      <c r="K7864" s="10" t="s">
        <v>277</v>
      </c>
      <c r="L7864" s="10">
        <v>85345</v>
      </c>
      <c r="M7864" s="10" t="s">
        <v>39</v>
      </c>
      <c r="N7864" s="10" t="str">
        <f>_xlfn.XLOOKUP($M:$M,People!$B:$B,People!A:A)</f>
        <v>Sadie Pawthorne</v>
      </c>
      <c r="O7864" s="10" t="s">
        <v>3385</v>
      </c>
      <c r="P7864" s="10" t="str">
        <f>VLOOKUP(O7864,Products!$A:$E,3,FALSE)</f>
        <v>Staples</v>
      </c>
      <c r="Q7864" s="31">
        <f>INDEX(Products!$E:$E,MATCH(O7864,Products!$A:$A,0))</f>
        <v>0.39</v>
      </c>
      <c r="R7864" s="10" t="s">
        <v>41</v>
      </c>
      <c r="S7864" s="10" t="s">
        <v>61</v>
      </c>
      <c r="T7864" s="10" t="s">
        <v>3386</v>
      </c>
      <c r="U7864" s="12">
        <v>15.872</v>
      </c>
      <c r="V7864" s="12">
        <v>1</v>
      </c>
      <c r="W7864" s="12">
        <v>0.2</v>
      </c>
      <c r="X7864" s="12">
        <v>1.9839999999999982</v>
      </c>
    </row>
    <row r="7865" spans="1:24" ht="14" x14ac:dyDescent="0.3">
      <c r="A7865" s="9">
        <v>7860</v>
      </c>
      <c r="B7865" s="14" t="s">
        <v>9911</v>
      </c>
      <c r="C7865" s="15">
        <v>46184</v>
      </c>
      <c r="D7865" s="15">
        <v>46185</v>
      </c>
      <c r="E7865" s="10" t="s">
        <v>168</v>
      </c>
      <c r="F7865" s="10" t="s">
        <v>4187</v>
      </c>
      <c r="G7865" s="10" t="s">
        <v>4188</v>
      </c>
      <c r="H7865" s="10" t="s">
        <v>92</v>
      </c>
      <c r="I7865" s="10" t="s">
        <v>23</v>
      </c>
      <c r="J7865" s="10" t="s">
        <v>1207</v>
      </c>
      <c r="K7865" s="10" t="s">
        <v>277</v>
      </c>
      <c r="L7865" s="10">
        <v>85345</v>
      </c>
      <c r="M7865" s="10" t="s">
        <v>39</v>
      </c>
      <c r="N7865" s="10" t="str">
        <f>_xlfn.XLOOKUP($M:$M,People!$B:$B,People!A:A)</f>
        <v>Sadie Pawthorne</v>
      </c>
      <c r="O7865" s="10" t="s">
        <v>2203</v>
      </c>
      <c r="P7865" s="10" t="str">
        <f>VLOOKUP(O7865,Products!$A:$E,3,FALSE)</f>
        <v>Office Depot</v>
      </c>
      <c r="Q7865" s="31">
        <f>INDEX(Products!$E:$E,MATCH(O7865,Products!$A:$A,0))</f>
        <v>0.26</v>
      </c>
      <c r="R7865" s="10" t="s">
        <v>41</v>
      </c>
      <c r="S7865" s="10" t="s">
        <v>61</v>
      </c>
      <c r="T7865" s="10" t="s">
        <v>2204</v>
      </c>
      <c r="U7865" s="12">
        <v>88.04</v>
      </c>
      <c r="V7865" s="12">
        <v>5</v>
      </c>
      <c r="W7865" s="12">
        <v>0.2</v>
      </c>
      <c r="X7865" s="12">
        <v>6.602999999999998</v>
      </c>
    </row>
    <row r="7866" spans="1:24" ht="14" x14ac:dyDescent="0.3">
      <c r="A7866" s="9">
        <v>7861</v>
      </c>
      <c r="B7866" s="14" t="s">
        <v>9914</v>
      </c>
      <c r="C7866" s="15">
        <v>46184</v>
      </c>
      <c r="D7866" s="15">
        <v>46190</v>
      </c>
      <c r="E7866" s="10" t="s">
        <v>44</v>
      </c>
      <c r="F7866" s="10" t="s">
        <v>1700</v>
      </c>
      <c r="G7866" s="10" t="s">
        <v>1701</v>
      </c>
      <c r="H7866" s="10" t="s">
        <v>22</v>
      </c>
      <c r="I7866" s="10" t="s">
        <v>23</v>
      </c>
      <c r="J7866" s="10" t="s">
        <v>4951</v>
      </c>
      <c r="K7866" s="10" t="s">
        <v>80</v>
      </c>
      <c r="L7866" s="10">
        <v>28601</v>
      </c>
      <c r="M7866" s="10" t="s">
        <v>26</v>
      </c>
      <c r="N7866" s="10" t="str">
        <f>_xlfn.XLOOKUP($M:$M,People!$B:$B,People!A:A)</f>
        <v>Fred Suzuki</v>
      </c>
      <c r="O7866" s="10" t="s">
        <v>159</v>
      </c>
      <c r="P7866" s="10" t="str">
        <f>VLOOKUP(O7866,Products!$A:$E,3,FALSE)</f>
        <v>3M</v>
      </c>
      <c r="Q7866" s="31">
        <f>INDEX(Products!$E:$E,MATCH(O7866,Products!$A:$A,0))</f>
        <v>0.28000000000000003</v>
      </c>
      <c r="R7866" s="10" t="s">
        <v>41</v>
      </c>
      <c r="S7866" s="10" t="s">
        <v>68</v>
      </c>
      <c r="T7866" s="10" t="s">
        <v>160</v>
      </c>
      <c r="U7866" s="12">
        <v>4.572000000000001</v>
      </c>
      <c r="V7866" s="12">
        <v>4</v>
      </c>
      <c r="W7866" s="12">
        <v>0.7</v>
      </c>
      <c r="X7866" s="12">
        <v>-3.8100000000000005</v>
      </c>
    </row>
    <row r="7867" spans="1:24" ht="14" x14ac:dyDescent="0.3">
      <c r="A7867" s="9">
        <v>7862</v>
      </c>
      <c r="B7867" s="14" t="s">
        <v>9910</v>
      </c>
      <c r="C7867" s="15">
        <v>46184</v>
      </c>
      <c r="D7867" s="15">
        <v>46186</v>
      </c>
      <c r="E7867" s="10" t="s">
        <v>19</v>
      </c>
      <c r="F7867" s="10" t="s">
        <v>3323</v>
      </c>
      <c r="G7867" s="10" t="s">
        <v>3324</v>
      </c>
      <c r="H7867" s="10" t="s">
        <v>22</v>
      </c>
      <c r="I7867" s="10" t="s">
        <v>23</v>
      </c>
      <c r="J7867" s="10" t="s">
        <v>86</v>
      </c>
      <c r="K7867" s="10" t="s">
        <v>87</v>
      </c>
      <c r="L7867" s="10">
        <v>98103</v>
      </c>
      <c r="M7867" s="10" t="s">
        <v>39</v>
      </c>
      <c r="N7867" s="10" t="str">
        <f>_xlfn.XLOOKUP($M:$M,People!$B:$B,People!A:A)</f>
        <v>Sadie Pawthorne</v>
      </c>
      <c r="O7867" s="10" t="s">
        <v>2421</v>
      </c>
      <c r="P7867" s="10" t="str">
        <f>VLOOKUP(O7867,Products!$A:$E,3,FALSE)</f>
        <v>Logitech</v>
      </c>
      <c r="Q7867" s="31">
        <f>INDEX(Products!$E:$E,MATCH(O7867,Products!$A:$A,0))</f>
        <v>0.31</v>
      </c>
      <c r="R7867" s="10" t="s">
        <v>41</v>
      </c>
      <c r="S7867" s="10" t="s">
        <v>68</v>
      </c>
      <c r="T7867" s="10" t="s">
        <v>2422</v>
      </c>
      <c r="U7867" s="12">
        <v>18.288</v>
      </c>
      <c r="V7867" s="12">
        <v>6</v>
      </c>
      <c r="W7867" s="12">
        <v>0.2</v>
      </c>
      <c r="X7867" s="12">
        <v>6.6293999999999995</v>
      </c>
    </row>
    <row r="7868" spans="1:24" ht="14" x14ac:dyDescent="0.3">
      <c r="A7868" s="9">
        <v>7863</v>
      </c>
      <c r="B7868" s="14" t="s">
        <v>9915</v>
      </c>
      <c r="C7868" s="15">
        <v>46184</v>
      </c>
      <c r="D7868" s="15">
        <v>46184</v>
      </c>
      <c r="E7868" s="10" t="s">
        <v>1124</v>
      </c>
      <c r="F7868" s="10" t="s">
        <v>1690</v>
      </c>
      <c r="G7868" s="10" t="s">
        <v>1691</v>
      </c>
      <c r="H7868" s="10" t="s">
        <v>22</v>
      </c>
      <c r="I7868" s="10" t="s">
        <v>23</v>
      </c>
      <c r="J7868" s="10" t="s">
        <v>37</v>
      </c>
      <c r="K7868" s="10" t="s">
        <v>38</v>
      </c>
      <c r="L7868" s="10">
        <v>90004</v>
      </c>
      <c r="M7868" s="10" t="s">
        <v>39</v>
      </c>
      <c r="N7868" s="10" t="str">
        <f>_xlfn.XLOOKUP($M:$M,People!$B:$B,People!A:A)</f>
        <v>Sadie Pawthorne</v>
      </c>
      <c r="O7868" s="10" t="s">
        <v>1500</v>
      </c>
      <c r="P7868" s="10" t="str">
        <f>VLOOKUP(O7868,Products!$A:$E,3,FALSE)</f>
        <v>Dell</v>
      </c>
      <c r="Q7868" s="31">
        <f>INDEX(Products!$E:$E,MATCH(O7868,Products!$A:$A,0))</f>
        <v>0.26</v>
      </c>
      <c r="R7868" s="10" t="s">
        <v>41</v>
      </c>
      <c r="S7868" s="10" t="s">
        <v>82</v>
      </c>
      <c r="T7868" s="10" t="s">
        <v>1501</v>
      </c>
      <c r="U7868" s="12">
        <v>122.97</v>
      </c>
      <c r="V7868" s="12">
        <v>3</v>
      </c>
      <c r="W7868" s="12">
        <v>0</v>
      </c>
      <c r="X7868" s="12">
        <v>60.255300000000005</v>
      </c>
    </row>
    <row r="7869" spans="1:24" ht="14" x14ac:dyDescent="0.3">
      <c r="A7869" s="9">
        <v>7864</v>
      </c>
      <c r="B7869" s="14" t="s">
        <v>9910</v>
      </c>
      <c r="C7869" s="15">
        <v>46184</v>
      </c>
      <c r="D7869" s="15">
        <v>46186</v>
      </c>
      <c r="E7869" s="10" t="s">
        <v>19</v>
      </c>
      <c r="F7869" s="10" t="s">
        <v>3323</v>
      </c>
      <c r="G7869" s="10" t="s">
        <v>3324</v>
      </c>
      <c r="H7869" s="10" t="s">
        <v>22</v>
      </c>
      <c r="I7869" s="10" t="s">
        <v>23</v>
      </c>
      <c r="J7869" s="10" t="s">
        <v>86</v>
      </c>
      <c r="K7869" s="10" t="s">
        <v>87</v>
      </c>
      <c r="L7869" s="10">
        <v>98103</v>
      </c>
      <c r="M7869" s="10" t="s">
        <v>39</v>
      </c>
      <c r="N7869" s="10" t="str">
        <f>_xlfn.XLOOKUP($M:$M,People!$B:$B,People!A:A)</f>
        <v>Sadie Pawthorne</v>
      </c>
      <c r="O7869" s="10" t="s">
        <v>961</v>
      </c>
      <c r="P7869" s="10" t="str">
        <f>VLOOKUP(O7869,Products!$A:$E,3,FALSE)</f>
        <v>Staples</v>
      </c>
      <c r="Q7869" s="31">
        <f>INDEX(Products!$E:$E,MATCH(O7869,Products!$A:$A,0))</f>
        <v>0.31</v>
      </c>
      <c r="R7869" s="10" t="s">
        <v>41</v>
      </c>
      <c r="S7869" s="10" t="s">
        <v>82</v>
      </c>
      <c r="T7869" s="10" t="s">
        <v>962</v>
      </c>
      <c r="U7869" s="12">
        <v>37.94</v>
      </c>
      <c r="V7869" s="12">
        <v>2</v>
      </c>
      <c r="W7869" s="12">
        <v>0</v>
      </c>
      <c r="X7869" s="12">
        <v>18.211199999999998</v>
      </c>
    </row>
    <row r="7870" spans="1:24" ht="14" x14ac:dyDescent="0.3">
      <c r="A7870" s="9">
        <v>7865</v>
      </c>
      <c r="B7870" s="14" t="s">
        <v>9911</v>
      </c>
      <c r="C7870" s="15">
        <v>46184</v>
      </c>
      <c r="D7870" s="15">
        <v>46185</v>
      </c>
      <c r="E7870" s="10" t="s">
        <v>168</v>
      </c>
      <c r="F7870" s="10" t="s">
        <v>4187</v>
      </c>
      <c r="G7870" s="10" t="s">
        <v>4188</v>
      </c>
      <c r="H7870" s="10" t="s">
        <v>92</v>
      </c>
      <c r="I7870" s="10" t="s">
        <v>23</v>
      </c>
      <c r="J7870" s="10" t="s">
        <v>1207</v>
      </c>
      <c r="K7870" s="10" t="s">
        <v>277</v>
      </c>
      <c r="L7870" s="10">
        <v>85345</v>
      </c>
      <c r="M7870" s="10" t="s">
        <v>39</v>
      </c>
      <c r="N7870" s="10" t="str">
        <f>_xlfn.XLOOKUP($M:$M,People!$B:$B,People!A:A)</f>
        <v>Sadie Pawthorne</v>
      </c>
      <c r="O7870" s="10" t="s">
        <v>1464</v>
      </c>
      <c r="P7870" s="10" t="str">
        <f>VLOOKUP(O7870,Products!$A:$E,3,FALSE)</f>
        <v>HP</v>
      </c>
      <c r="Q7870" s="31">
        <f>INDEX(Products!$E:$E,MATCH(O7870,Products!$A:$A,0))</f>
        <v>0.28999999999999998</v>
      </c>
      <c r="R7870" s="10" t="s">
        <v>41</v>
      </c>
      <c r="S7870" s="10" t="s">
        <v>53</v>
      </c>
      <c r="T7870" s="10" t="s">
        <v>1465</v>
      </c>
      <c r="U7870" s="12">
        <v>215.59200000000001</v>
      </c>
      <c r="V7870" s="12">
        <v>3</v>
      </c>
      <c r="W7870" s="12">
        <v>0.2</v>
      </c>
      <c r="X7870" s="12">
        <v>-48.508200000000009</v>
      </c>
    </row>
    <row r="7871" spans="1:24" ht="14" x14ac:dyDescent="0.3">
      <c r="A7871" s="9">
        <v>7866</v>
      </c>
      <c r="B7871" s="14" t="s">
        <v>9911</v>
      </c>
      <c r="C7871" s="15">
        <v>46184</v>
      </c>
      <c r="D7871" s="15">
        <v>46185</v>
      </c>
      <c r="E7871" s="10" t="s">
        <v>168</v>
      </c>
      <c r="F7871" s="10" t="s">
        <v>4187</v>
      </c>
      <c r="G7871" s="10" t="s">
        <v>4188</v>
      </c>
      <c r="H7871" s="10" t="s">
        <v>92</v>
      </c>
      <c r="I7871" s="10" t="s">
        <v>23</v>
      </c>
      <c r="J7871" s="10" t="s">
        <v>1207</v>
      </c>
      <c r="K7871" s="10" t="s">
        <v>277</v>
      </c>
      <c r="L7871" s="10">
        <v>85345</v>
      </c>
      <c r="M7871" s="10" t="s">
        <v>39</v>
      </c>
      <c r="N7871" s="10" t="str">
        <f>_xlfn.XLOOKUP($M:$M,People!$B:$B,People!A:A)</f>
        <v>Sadie Pawthorne</v>
      </c>
      <c r="O7871" s="10" t="s">
        <v>327</v>
      </c>
      <c r="P7871" s="10" t="str">
        <f>VLOOKUP(O7871,Products!$A:$E,3,FALSE)</f>
        <v>Logitech</v>
      </c>
      <c r="Q7871" s="31">
        <f>INDEX(Products!$E:$E,MATCH(O7871,Products!$A:$A,0))</f>
        <v>0.35</v>
      </c>
      <c r="R7871" s="10" t="s">
        <v>41</v>
      </c>
      <c r="S7871" s="10" t="s">
        <v>53</v>
      </c>
      <c r="T7871" s="10" t="s">
        <v>328</v>
      </c>
      <c r="U7871" s="12">
        <v>68.448000000000008</v>
      </c>
      <c r="V7871" s="12">
        <v>4</v>
      </c>
      <c r="W7871" s="12">
        <v>0.2</v>
      </c>
      <c r="X7871" s="12">
        <v>7.7003999999999948</v>
      </c>
    </row>
    <row r="7872" spans="1:24" ht="14" x14ac:dyDescent="0.3">
      <c r="A7872" s="9">
        <v>7867</v>
      </c>
      <c r="B7872" s="14" t="s">
        <v>9910</v>
      </c>
      <c r="C7872" s="15">
        <v>46184</v>
      </c>
      <c r="D7872" s="15">
        <v>46186</v>
      </c>
      <c r="E7872" s="10" t="s">
        <v>19</v>
      </c>
      <c r="F7872" s="10" t="s">
        <v>3323</v>
      </c>
      <c r="G7872" s="10" t="s">
        <v>3324</v>
      </c>
      <c r="H7872" s="10" t="s">
        <v>22</v>
      </c>
      <c r="I7872" s="10" t="s">
        <v>23</v>
      </c>
      <c r="J7872" s="10" t="s">
        <v>86</v>
      </c>
      <c r="K7872" s="10" t="s">
        <v>87</v>
      </c>
      <c r="L7872" s="10">
        <v>98103</v>
      </c>
      <c r="M7872" s="10" t="s">
        <v>39</v>
      </c>
      <c r="N7872" s="10" t="str">
        <f>_xlfn.XLOOKUP($M:$M,People!$B:$B,People!A:A)</f>
        <v>Sadie Pawthorne</v>
      </c>
      <c r="O7872" s="10" t="s">
        <v>842</v>
      </c>
      <c r="P7872" s="10" t="str">
        <f>VLOOKUP(O7872,Products!$A:$E,3,FALSE)</f>
        <v>Avery</v>
      </c>
      <c r="Q7872" s="31">
        <f>INDEX(Products!$E:$E,MATCH(O7872,Products!$A:$A,0))</f>
        <v>0.25</v>
      </c>
      <c r="R7872" s="10" t="s">
        <v>41</v>
      </c>
      <c r="S7872" s="10" t="s">
        <v>53</v>
      </c>
      <c r="T7872" s="10" t="s">
        <v>843</v>
      </c>
      <c r="U7872" s="12">
        <v>102.96</v>
      </c>
      <c r="V7872" s="12">
        <v>2</v>
      </c>
      <c r="W7872" s="12">
        <v>0</v>
      </c>
      <c r="X7872" s="12">
        <v>1.0296000000000021</v>
      </c>
    </row>
    <row r="7873" spans="1:24" ht="14" x14ac:dyDescent="0.3">
      <c r="A7873" s="9">
        <v>7868</v>
      </c>
      <c r="B7873" s="14" t="s">
        <v>9910</v>
      </c>
      <c r="C7873" s="15">
        <v>46184</v>
      </c>
      <c r="D7873" s="15">
        <v>46186</v>
      </c>
      <c r="E7873" s="10" t="s">
        <v>19</v>
      </c>
      <c r="F7873" s="10" t="s">
        <v>3323</v>
      </c>
      <c r="G7873" s="10" t="s">
        <v>3324</v>
      </c>
      <c r="H7873" s="10" t="s">
        <v>22</v>
      </c>
      <c r="I7873" s="10" t="s">
        <v>23</v>
      </c>
      <c r="J7873" s="10" t="s">
        <v>86</v>
      </c>
      <c r="K7873" s="10" t="s">
        <v>87</v>
      </c>
      <c r="L7873" s="10">
        <v>98103</v>
      </c>
      <c r="M7873" s="10" t="s">
        <v>39</v>
      </c>
      <c r="N7873" s="10" t="str">
        <f>_xlfn.XLOOKUP($M:$M,People!$B:$B,People!A:A)</f>
        <v>Sadie Pawthorne</v>
      </c>
      <c r="O7873" s="10" t="s">
        <v>5238</v>
      </c>
      <c r="P7873" s="10" t="str">
        <f>VLOOKUP(O7873,Products!$A:$E,3,FALSE)</f>
        <v>Dell</v>
      </c>
      <c r="Q7873" s="31">
        <f>INDEX(Products!$E:$E,MATCH(O7873,Products!$A:$A,0))</f>
        <v>0.3</v>
      </c>
      <c r="R7873" s="10" t="s">
        <v>64</v>
      </c>
      <c r="S7873" s="10" t="s">
        <v>599</v>
      </c>
      <c r="T7873" s="10" t="s">
        <v>5239</v>
      </c>
      <c r="U7873" s="12">
        <v>385.80000000000007</v>
      </c>
      <c r="V7873" s="12">
        <v>5</v>
      </c>
      <c r="W7873" s="12">
        <v>0.2</v>
      </c>
      <c r="X7873" s="12">
        <v>130.20749999999998</v>
      </c>
    </row>
    <row r="7874" spans="1:24" ht="14" x14ac:dyDescent="0.3">
      <c r="A7874" s="9">
        <v>7869</v>
      </c>
      <c r="B7874" s="14" t="s">
        <v>9916</v>
      </c>
      <c r="C7874" s="15">
        <v>46185</v>
      </c>
      <c r="D7874" s="15">
        <v>46191</v>
      </c>
      <c r="E7874" s="10" t="s">
        <v>44</v>
      </c>
      <c r="F7874" s="10" t="s">
        <v>4471</v>
      </c>
      <c r="G7874" s="10" t="s">
        <v>4472</v>
      </c>
      <c r="H7874" s="10" t="s">
        <v>22</v>
      </c>
      <c r="I7874" s="10" t="s">
        <v>23</v>
      </c>
      <c r="J7874" s="10" t="s">
        <v>237</v>
      </c>
      <c r="K7874" s="10" t="s">
        <v>238</v>
      </c>
      <c r="L7874" s="10">
        <v>10035</v>
      </c>
      <c r="M7874" s="10" t="s">
        <v>133</v>
      </c>
      <c r="N7874" s="10" t="str">
        <f>_xlfn.XLOOKUP($M:$M,People!$B:$B,People!A:A)</f>
        <v>Chuck Magee</v>
      </c>
      <c r="O7874" s="10" t="s">
        <v>1564</v>
      </c>
      <c r="P7874" s="10" t="str">
        <f>VLOOKUP(O7874,Products!$A:$E,3,FALSE)</f>
        <v>Staples</v>
      </c>
      <c r="Q7874" s="31">
        <f>INDEX(Products!$E:$E,MATCH(O7874,Products!$A:$A,0))</f>
        <v>0.37</v>
      </c>
      <c r="R7874" s="10" t="s">
        <v>28</v>
      </c>
      <c r="S7874" s="10" t="s">
        <v>32</v>
      </c>
      <c r="T7874" s="10" t="s">
        <v>1565</v>
      </c>
      <c r="U7874" s="12">
        <v>858.24</v>
      </c>
      <c r="V7874" s="12">
        <v>4</v>
      </c>
      <c r="W7874" s="12">
        <v>0.1</v>
      </c>
      <c r="X7874" s="12">
        <v>143.03999999999996</v>
      </c>
    </row>
    <row r="7875" spans="1:24" ht="14" x14ac:dyDescent="0.3">
      <c r="A7875" s="9">
        <v>7870</v>
      </c>
      <c r="B7875" s="14" t="s">
        <v>9917</v>
      </c>
      <c r="C7875" s="15">
        <v>46185</v>
      </c>
      <c r="D7875" s="15">
        <v>46192</v>
      </c>
      <c r="E7875" s="10" t="s">
        <v>44</v>
      </c>
      <c r="F7875" s="10" t="s">
        <v>496</v>
      </c>
      <c r="G7875" s="10" t="s">
        <v>497</v>
      </c>
      <c r="H7875" s="10" t="s">
        <v>22</v>
      </c>
      <c r="I7875" s="10" t="s">
        <v>23</v>
      </c>
      <c r="J7875" s="10" t="s">
        <v>1006</v>
      </c>
      <c r="K7875" s="10" t="s">
        <v>48</v>
      </c>
      <c r="L7875" s="10">
        <v>33710</v>
      </c>
      <c r="M7875" s="10" t="s">
        <v>26</v>
      </c>
      <c r="N7875" s="10" t="str">
        <f>_xlfn.XLOOKUP($M:$M,People!$B:$B,People!A:A)</f>
        <v>Fred Suzuki</v>
      </c>
      <c r="O7875" s="10" t="s">
        <v>4640</v>
      </c>
      <c r="P7875" s="10" t="str">
        <f>VLOOKUP(O7875,Products!$A:$E,3,FALSE)</f>
        <v>Samsung</v>
      </c>
      <c r="Q7875" s="31">
        <f>INDEX(Products!$E:$E,MATCH(O7875,Products!$A:$A,0))</f>
        <v>0.39</v>
      </c>
      <c r="R7875" s="10" t="s">
        <v>28</v>
      </c>
      <c r="S7875" s="10" t="s">
        <v>58</v>
      </c>
      <c r="T7875" s="10" t="s">
        <v>4641</v>
      </c>
      <c r="U7875" s="12">
        <v>17.088000000000001</v>
      </c>
      <c r="V7875" s="12">
        <v>2</v>
      </c>
      <c r="W7875" s="12">
        <v>0.2</v>
      </c>
      <c r="X7875" s="12">
        <v>1.0679999999999996</v>
      </c>
    </row>
    <row r="7876" spans="1:24" ht="14" x14ac:dyDescent="0.3">
      <c r="A7876" s="9">
        <v>7871</v>
      </c>
      <c r="B7876" s="14" t="s">
        <v>9918</v>
      </c>
      <c r="C7876" s="15">
        <v>46185</v>
      </c>
      <c r="D7876" s="15">
        <v>46187</v>
      </c>
      <c r="E7876" s="10" t="s">
        <v>19</v>
      </c>
      <c r="F7876" s="10" t="s">
        <v>476</v>
      </c>
      <c r="G7876" s="10" t="s">
        <v>477</v>
      </c>
      <c r="H7876" s="10" t="s">
        <v>22</v>
      </c>
      <c r="I7876" s="10" t="s">
        <v>23</v>
      </c>
      <c r="J7876" s="10" t="s">
        <v>271</v>
      </c>
      <c r="K7876" s="10" t="s">
        <v>189</v>
      </c>
      <c r="L7876" s="10">
        <v>60610</v>
      </c>
      <c r="M7876" s="10" t="s">
        <v>95</v>
      </c>
      <c r="N7876" s="10" t="str">
        <f>_xlfn.XLOOKUP($M:$M,People!$B:$B,People!A:A)</f>
        <v>Roxanne Rodriguez</v>
      </c>
      <c r="O7876" s="10" t="s">
        <v>4027</v>
      </c>
      <c r="P7876" s="10" t="str">
        <f>VLOOKUP(O7876,Products!$A:$E,3,FALSE)</f>
        <v>3M</v>
      </c>
      <c r="Q7876" s="31">
        <f>INDEX(Products!$E:$E,MATCH(O7876,Products!$A:$A,0))</f>
        <v>0.28000000000000003</v>
      </c>
      <c r="R7876" s="10" t="s">
        <v>28</v>
      </c>
      <c r="S7876" s="10" t="s">
        <v>58</v>
      </c>
      <c r="T7876" s="10" t="s">
        <v>4028</v>
      </c>
      <c r="U7876" s="12">
        <v>8.8559999999999999</v>
      </c>
      <c r="V7876" s="12">
        <v>3</v>
      </c>
      <c r="W7876" s="12">
        <v>0.6</v>
      </c>
      <c r="X7876" s="12">
        <v>-6.8634000000000013</v>
      </c>
    </row>
    <row r="7877" spans="1:24" ht="14" x14ac:dyDescent="0.3">
      <c r="A7877" s="9">
        <v>7872</v>
      </c>
      <c r="B7877" s="14" t="s">
        <v>9919</v>
      </c>
      <c r="C7877" s="15">
        <v>46185</v>
      </c>
      <c r="D7877" s="15">
        <v>46192</v>
      </c>
      <c r="E7877" s="10" t="s">
        <v>44</v>
      </c>
      <c r="F7877" s="10" t="s">
        <v>3232</v>
      </c>
      <c r="G7877" s="10" t="s">
        <v>3233</v>
      </c>
      <c r="H7877" s="10" t="s">
        <v>92</v>
      </c>
      <c r="I7877" s="10" t="s">
        <v>23</v>
      </c>
      <c r="J7877" s="10" t="s">
        <v>437</v>
      </c>
      <c r="K7877" s="10" t="s">
        <v>1109</v>
      </c>
      <c r="L7877" s="10">
        <v>31907</v>
      </c>
      <c r="M7877" s="10" t="s">
        <v>26</v>
      </c>
      <c r="N7877" s="10" t="str">
        <f>_xlfn.XLOOKUP($M:$M,People!$B:$B,People!A:A)</f>
        <v>Fred Suzuki</v>
      </c>
      <c r="O7877" s="10" t="s">
        <v>3236</v>
      </c>
      <c r="P7877" s="10" t="str">
        <f>VLOOKUP(O7877,Products!$A:$E,3,FALSE)</f>
        <v>Canon</v>
      </c>
      <c r="Q7877" s="31">
        <f>INDEX(Products!$E:$E,MATCH(O7877,Products!$A:$A,0))</f>
        <v>0.3</v>
      </c>
      <c r="R7877" s="10" t="s">
        <v>28</v>
      </c>
      <c r="S7877" s="10" t="s">
        <v>50</v>
      </c>
      <c r="T7877" s="10" t="s">
        <v>3237</v>
      </c>
      <c r="U7877" s="12">
        <v>452.93999999999994</v>
      </c>
      <c r="V7877" s="12">
        <v>3</v>
      </c>
      <c r="W7877" s="12">
        <v>0</v>
      </c>
      <c r="X7877" s="12">
        <v>67.940999999999974</v>
      </c>
    </row>
    <row r="7878" spans="1:24" ht="14" x14ac:dyDescent="0.3">
      <c r="A7878" s="9">
        <v>7873</v>
      </c>
      <c r="B7878" s="14" t="s">
        <v>9916</v>
      </c>
      <c r="C7878" s="15">
        <v>46185</v>
      </c>
      <c r="D7878" s="15">
        <v>46191</v>
      </c>
      <c r="E7878" s="10" t="s">
        <v>44</v>
      </c>
      <c r="F7878" s="10" t="s">
        <v>4471</v>
      </c>
      <c r="G7878" s="10" t="s">
        <v>4472</v>
      </c>
      <c r="H7878" s="10" t="s">
        <v>22</v>
      </c>
      <c r="I7878" s="10" t="s">
        <v>23</v>
      </c>
      <c r="J7878" s="10" t="s">
        <v>237</v>
      </c>
      <c r="K7878" s="10" t="s">
        <v>238</v>
      </c>
      <c r="L7878" s="10">
        <v>10035</v>
      </c>
      <c r="M7878" s="10" t="s">
        <v>133</v>
      </c>
      <c r="N7878" s="10" t="str">
        <f>_xlfn.XLOOKUP($M:$M,People!$B:$B,People!A:A)</f>
        <v>Chuck Magee</v>
      </c>
      <c r="O7878" s="10" t="s">
        <v>4475</v>
      </c>
      <c r="P7878" s="10" t="str">
        <f>VLOOKUP(O7878,Products!$A:$E,3,FALSE)</f>
        <v>Avery</v>
      </c>
      <c r="Q7878" s="31">
        <f>INDEX(Products!$E:$E,MATCH(O7878,Products!$A:$A,0))</f>
        <v>0.39</v>
      </c>
      <c r="R7878" s="10" t="s">
        <v>41</v>
      </c>
      <c r="S7878" s="10" t="s">
        <v>61</v>
      </c>
      <c r="T7878" s="10" t="s">
        <v>4476</v>
      </c>
      <c r="U7878" s="12">
        <v>64.14</v>
      </c>
      <c r="V7878" s="12">
        <v>3</v>
      </c>
      <c r="W7878" s="12">
        <v>0</v>
      </c>
      <c r="X7878" s="12">
        <v>16.676400000000001</v>
      </c>
    </row>
    <row r="7879" spans="1:24" ht="14" x14ac:dyDescent="0.3">
      <c r="A7879" s="9">
        <v>7874</v>
      </c>
      <c r="B7879" s="14" t="s">
        <v>9916</v>
      </c>
      <c r="C7879" s="15">
        <v>46185</v>
      </c>
      <c r="D7879" s="15">
        <v>46191</v>
      </c>
      <c r="E7879" s="10" t="s">
        <v>44</v>
      </c>
      <c r="F7879" s="10" t="s">
        <v>4471</v>
      </c>
      <c r="G7879" s="10" t="s">
        <v>4472</v>
      </c>
      <c r="H7879" s="10" t="s">
        <v>22</v>
      </c>
      <c r="I7879" s="10" t="s">
        <v>23</v>
      </c>
      <c r="J7879" s="10" t="s">
        <v>237</v>
      </c>
      <c r="K7879" s="10" t="s">
        <v>238</v>
      </c>
      <c r="L7879" s="10">
        <v>10035</v>
      </c>
      <c r="M7879" s="10" t="s">
        <v>133</v>
      </c>
      <c r="N7879" s="10" t="str">
        <f>_xlfn.XLOOKUP($M:$M,People!$B:$B,People!A:A)</f>
        <v>Chuck Magee</v>
      </c>
      <c r="O7879" s="10" t="s">
        <v>1738</v>
      </c>
      <c r="P7879" s="10" t="str">
        <f>VLOOKUP(O7879,Products!$A:$E,3,FALSE)</f>
        <v>Avery</v>
      </c>
      <c r="Q7879" s="31">
        <f>INDEX(Products!$E:$E,MATCH(O7879,Products!$A:$A,0))</f>
        <v>0.28999999999999998</v>
      </c>
      <c r="R7879" s="10" t="s">
        <v>41</v>
      </c>
      <c r="S7879" s="10" t="s">
        <v>68</v>
      </c>
      <c r="T7879" s="10" t="s">
        <v>1739</v>
      </c>
      <c r="U7879" s="12">
        <v>13.128</v>
      </c>
      <c r="V7879" s="12">
        <v>3</v>
      </c>
      <c r="W7879" s="12">
        <v>0.2</v>
      </c>
      <c r="X7879" s="12">
        <v>4.2665999999999986</v>
      </c>
    </row>
    <row r="7880" spans="1:24" ht="14" x14ac:dyDescent="0.3">
      <c r="A7880" s="9">
        <v>7875</v>
      </c>
      <c r="B7880" s="14" t="s">
        <v>9919</v>
      </c>
      <c r="C7880" s="15">
        <v>46185</v>
      </c>
      <c r="D7880" s="15">
        <v>46192</v>
      </c>
      <c r="E7880" s="10" t="s">
        <v>44</v>
      </c>
      <c r="F7880" s="10" t="s">
        <v>3232</v>
      </c>
      <c r="G7880" s="10" t="s">
        <v>3233</v>
      </c>
      <c r="H7880" s="10" t="s">
        <v>92</v>
      </c>
      <c r="I7880" s="10" t="s">
        <v>23</v>
      </c>
      <c r="J7880" s="10" t="s">
        <v>437</v>
      </c>
      <c r="K7880" s="10" t="s">
        <v>1109</v>
      </c>
      <c r="L7880" s="10">
        <v>31907</v>
      </c>
      <c r="M7880" s="10" t="s">
        <v>26</v>
      </c>
      <c r="N7880" s="10" t="str">
        <f>_xlfn.XLOOKUP($M:$M,People!$B:$B,People!A:A)</f>
        <v>Fred Suzuki</v>
      </c>
      <c r="O7880" s="10" t="s">
        <v>3234</v>
      </c>
      <c r="P7880" s="10" t="str">
        <f>VLOOKUP(O7880,Products!$A:$E,3,FALSE)</f>
        <v>Logitech</v>
      </c>
      <c r="Q7880" s="31">
        <f>INDEX(Products!$E:$E,MATCH(O7880,Products!$A:$A,0))</f>
        <v>0.33</v>
      </c>
      <c r="R7880" s="10" t="s">
        <v>41</v>
      </c>
      <c r="S7880" s="10" t="s">
        <v>68</v>
      </c>
      <c r="T7880" s="10" t="s">
        <v>3235</v>
      </c>
      <c r="U7880" s="12">
        <v>91.199999999999989</v>
      </c>
      <c r="V7880" s="12">
        <v>3</v>
      </c>
      <c r="W7880" s="12">
        <v>0</v>
      </c>
      <c r="X7880" s="12">
        <v>41.951999999999998</v>
      </c>
    </row>
    <row r="7881" spans="1:24" ht="14" x14ac:dyDescent="0.3">
      <c r="A7881" s="9">
        <v>7876</v>
      </c>
      <c r="B7881" s="14" t="s">
        <v>9916</v>
      </c>
      <c r="C7881" s="15">
        <v>46185</v>
      </c>
      <c r="D7881" s="15">
        <v>46191</v>
      </c>
      <c r="E7881" s="10" t="s">
        <v>44</v>
      </c>
      <c r="F7881" s="10" t="s">
        <v>4471</v>
      </c>
      <c r="G7881" s="10" t="s">
        <v>4472</v>
      </c>
      <c r="H7881" s="10" t="s">
        <v>22</v>
      </c>
      <c r="I7881" s="10" t="s">
        <v>23</v>
      </c>
      <c r="J7881" s="10" t="s">
        <v>237</v>
      </c>
      <c r="K7881" s="10" t="s">
        <v>238</v>
      </c>
      <c r="L7881" s="10">
        <v>10035</v>
      </c>
      <c r="M7881" s="10" t="s">
        <v>133</v>
      </c>
      <c r="N7881" s="10" t="str">
        <f>_xlfn.XLOOKUP($M:$M,People!$B:$B,People!A:A)</f>
        <v>Chuck Magee</v>
      </c>
      <c r="O7881" s="10" t="s">
        <v>4473</v>
      </c>
      <c r="P7881" s="10" t="str">
        <f>VLOOKUP(O7881,Products!$A:$E,3,FALSE)</f>
        <v>Logitech</v>
      </c>
      <c r="Q7881" s="31">
        <f>INDEX(Products!$E:$E,MATCH(O7881,Products!$A:$A,0))</f>
        <v>0.33</v>
      </c>
      <c r="R7881" s="10" t="s">
        <v>41</v>
      </c>
      <c r="S7881" s="10" t="s">
        <v>82</v>
      </c>
      <c r="T7881" s="10" t="s">
        <v>4474</v>
      </c>
      <c r="U7881" s="12">
        <v>19.04</v>
      </c>
      <c r="V7881" s="12">
        <v>4</v>
      </c>
      <c r="W7881" s="12">
        <v>0</v>
      </c>
      <c r="X7881" s="12">
        <v>9.3295999999999992</v>
      </c>
    </row>
    <row r="7882" spans="1:24" ht="14" x14ac:dyDescent="0.3">
      <c r="A7882" s="9">
        <v>7877</v>
      </c>
      <c r="B7882" s="14" t="s">
        <v>9920</v>
      </c>
      <c r="C7882" s="15">
        <v>46185</v>
      </c>
      <c r="D7882" s="15">
        <v>46187</v>
      </c>
      <c r="E7882" s="10" t="s">
        <v>19</v>
      </c>
      <c r="F7882" s="10" t="s">
        <v>5571</v>
      </c>
      <c r="G7882" s="10" t="s">
        <v>5572</v>
      </c>
      <c r="H7882" s="10" t="s">
        <v>22</v>
      </c>
      <c r="I7882" s="10" t="s">
        <v>23</v>
      </c>
      <c r="J7882" s="10" t="s">
        <v>3473</v>
      </c>
      <c r="K7882" s="10" t="s">
        <v>87</v>
      </c>
      <c r="L7882" s="10">
        <v>98031</v>
      </c>
      <c r="M7882" s="10" t="s">
        <v>39</v>
      </c>
      <c r="N7882" s="10" t="str">
        <f>_xlfn.XLOOKUP($M:$M,People!$B:$B,People!A:A)</f>
        <v>Sadie Pawthorne</v>
      </c>
      <c r="O7882" s="10" t="s">
        <v>3200</v>
      </c>
      <c r="P7882" s="10" t="str">
        <f>VLOOKUP(O7882,Products!$A:$E,3,FALSE)</f>
        <v>Staples</v>
      </c>
      <c r="Q7882" s="31">
        <f>INDEX(Products!$E:$E,MATCH(O7882,Products!$A:$A,0))</f>
        <v>0.35</v>
      </c>
      <c r="R7882" s="10" t="s">
        <v>41</v>
      </c>
      <c r="S7882" s="10" t="s">
        <v>82</v>
      </c>
      <c r="T7882" s="10" t="s">
        <v>3201</v>
      </c>
      <c r="U7882" s="12">
        <v>19.440000000000001</v>
      </c>
      <c r="V7882" s="12">
        <v>3</v>
      </c>
      <c r="W7882" s="12">
        <v>0</v>
      </c>
      <c r="X7882" s="12">
        <v>9.3312000000000008</v>
      </c>
    </row>
    <row r="7883" spans="1:24" ht="14" x14ac:dyDescent="0.3">
      <c r="A7883" s="9">
        <v>7878</v>
      </c>
      <c r="B7883" s="14" t="s">
        <v>9921</v>
      </c>
      <c r="C7883" s="15">
        <v>46185</v>
      </c>
      <c r="D7883" s="15">
        <v>46189</v>
      </c>
      <c r="E7883" s="10" t="s">
        <v>44</v>
      </c>
      <c r="F7883" s="10" t="s">
        <v>4493</v>
      </c>
      <c r="G7883" s="10" t="s">
        <v>4494</v>
      </c>
      <c r="H7883" s="10" t="s">
        <v>22</v>
      </c>
      <c r="I7883" s="10" t="s">
        <v>23</v>
      </c>
      <c r="J7883" s="10" t="s">
        <v>4097</v>
      </c>
      <c r="K7883" s="10" t="s">
        <v>438</v>
      </c>
      <c r="L7883" s="10">
        <v>43302</v>
      </c>
      <c r="M7883" s="10" t="s">
        <v>133</v>
      </c>
      <c r="N7883" s="10" t="str">
        <f>_xlfn.XLOOKUP($M:$M,People!$B:$B,People!A:A)</f>
        <v>Chuck Magee</v>
      </c>
      <c r="O7883" s="10" t="s">
        <v>869</v>
      </c>
      <c r="P7883" s="10" t="str">
        <f>VLOOKUP(O7883,Products!$A:$E,3,FALSE)</f>
        <v>Dell</v>
      </c>
      <c r="Q7883" s="31">
        <f>INDEX(Products!$E:$E,MATCH(O7883,Products!$A:$A,0))</f>
        <v>0.4</v>
      </c>
      <c r="R7883" s="10" t="s">
        <v>64</v>
      </c>
      <c r="S7883" s="10" t="s">
        <v>144</v>
      </c>
      <c r="T7883" s="10" t="s">
        <v>870</v>
      </c>
      <c r="U7883" s="12">
        <v>63.920000000000009</v>
      </c>
      <c r="V7883" s="12">
        <v>2</v>
      </c>
      <c r="W7883" s="12">
        <v>0.2</v>
      </c>
      <c r="X7883" s="12">
        <v>19.176000000000002</v>
      </c>
    </row>
    <row r="7884" spans="1:24" ht="14" x14ac:dyDescent="0.3">
      <c r="A7884" s="9">
        <v>7879</v>
      </c>
      <c r="B7884" s="14" t="s">
        <v>9920</v>
      </c>
      <c r="C7884" s="15">
        <v>46185</v>
      </c>
      <c r="D7884" s="15">
        <v>46187</v>
      </c>
      <c r="E7884" s="10" t="s">
        <v>19</v>
      </c>
      <c r="F7884" s="10" t="s">
        <v>5571</v>
      </c>
      <c r="G7884" s="10" t="s">
        <v>5572</v>
      </c>
      <c r="H7884" s="10" t="s">
        <v>22</v>
      </c>
      <c r="I7884" s="10" t="s">
        <v>23</v>
      </c>
      <c r="J7884" s="10" t="s">
        <v>3473</v>
      </c>
      <c r="K7884" s="10" t="s">
        <v>87</v>
      </c>
      <c r="L7884" s="10">
        <v>98031</v>
      </c>
      <c r="M7884" s="10" t="s">
        <v>39</v>
      </c>
      <c r="N7884" s="10" t="str">
        <f>_xlfn.XLOOKUP($M:$M,People!$B:$B,People!A:A)</f>
        <v>Sadie Pawthorne</v>
      </c>
      <c r="O7884" s="10" t="s">
        <v>3215</v>
      </c>
      <c r="P7884" s="10" t="str">
        <f>VLOOKUP(O7884,Products!$A:$E,3,FALSE)</f>
        <v>Office Depot</v>
      </c>
      <c r="Q7884" s="31">
        <f>INDEX(Products!$E:$E,MATCH(O7884,Products!$A:$A,0))</f>
        <v>0.36</v>
      </c>
      <c r="R7884" s="10" t="s">
        <v>64</v>
      </c>
      <c r="S7884" s="10" t="s">
        <v>65</v>
      </c>
      <c r="T7884" s="10" t="s">
        <v>3216</v>
      </c>
      <c r="U7884" s="12">
        <v>71.975999999999999</v>
      </c>
      <c r="V7884" s="12">
        <v>3</v>
      </c>
      <c r="W7884" s="12">
        <v>0.2</v>
      </c>
      <c r="X7884" s="12">
        <v>8.9969999999999892</v>
      </c>
    </row>
    <row r="7885" spans="1:24" ht="14" x14ac:dyDescent="0.3">
      <c r="A7885" s="9">
        <v>7880</v>
      </c>
      <c r="B7885" s="14" t="s">
        <v>9922</v>
      </c>
      <c r="C7885" s="15">
        <v>46186</v>
      </c>
      <c r="D7885" s="15">
        <v>46192</v>
      </c>
      <c r="E7885" s="10" t="s">
        <v>44</v>
      </c>
      <c r="F7885" s="10" t="s">
        <v>545</v>
      </c>
      <c r="G7885" s="10" t="s">
        <v>546</v>
      </c>
      <c r="H7885" s="10" t="s">
        <v>92</v>
      </c>
      <c r="I7885" s="10" t="s">
        <v>23</v>
      </c>
      <c r="J7885" s="10" t="s">
        <v>86</v>
      </c>
      <c r="K7885" s="10" t="s">
        <v>87</v>
      </c>
      <c r="L7885" s="10">
        <v>98103</v>
      </c>
      <c r="M7885" s="10" t="s">
        <v>39</v>
      </c>
      <c r="N7885" s="10" t="str">
        <f>_xlfn.XLOOKUP($M:$M,People!$B:$B,People!A:A)</f>
        <v>Sadie Pawthorne</v>
      </c>
      <c r="O7885" s="10" t="s">
        <v>3879</v>
      </c>
      <c r="P7885" s="10" t="str">
        <f>VLOOKUP(O7885,Products!$A:$E,3,FALSE)</f>
        <v>Avery</v>
      </c>
      <c r="Q7885" s="31">
        <f>INDEX(Products!$E:$E,MATCH(O7885,Products!$A:$A,0))</f>
        <v>0.31</v>
      </c>
      <c r="R7885" s="10" t="s">
        <v>28</v>
      </c>
      <c r="S7885" s="10" t="s">
        <v>32</v>
      </c>
      <c r="T7885" s="10" t="s">
        <v>3880</v>
      </c>
      <c r="U7885" s="12">
        <v>291.13600000000002</v>
      </c>
      <c r="V7885" s="12">
        <v>4</v>
      </c>
      <c r="W7885" s="12">
        <v>0.2</v>
      </c>
      <c r="X7885" s="12">
        <v>-25.474400000000017</v>
      </c>
    </row>
    <row r="7886" spans="1:24" ht="14" x14ac:dyDescent="0.3">
      <c r="A7886" s="9">
        <v>7881</v>
      </c>
      <c r="B7886" s="14" t="s">
        <v>9923</v>
      </c>
      <c r="C7886" s="15">
        <v>46186</v>
      </c>
      <c r="D7886" s="15">
        <v>46189</v>
      </c>
      <c r="E7886" s="10" t="s">
        <v>168</v>
      </c>
      <c r="F7886" s="10" t="s">
        <v>1302</v>
      </c>
      <c r="G7886" s="10" t="s">
        <v>1303</v>
      </c>
      <c r="H7886" s="10" t="s">
        <v>92</v>
      </c>
      <c r="I7886" s="10" t="s">
        <v>23</v>
      </c>
      <c r="J7886" s="10" t="s">
        <v>271</v>
      </c>
      <c r="K7886" s="10" t="s">
        <v>189</v>
      </c>
      <c r="L7886" s="10">
        <v>60653</v>
      </c>
      <c r="M7886" s="10" t="s">
        <v>95</v>
      </c>
      <c r="N7886" s="10" t="str">
        <f>_xlfn.XLOOKUP($M:$M,People!$B:$B,People!A:A)</f>
        <v>Roxanne Rodriguez</v>
      </c>
      <c r="O7886" s="10" t="s">
        <v>3213</v>
      </c>
      <c r="P7886" s="10" t="str">
        <f>VLOOKUP(O7886,Products!$A:$E,3,FALSE)</f>
        <v>Office Depot</v>
      </c>
      <c r="Q7886" s="31">
        <f>INDEX(Products!$E:$E,MATCH(O7886,Products!$A:$A,0))</f>
        <v>0.26</v>
      </c>
      <c r="R7886" s="10" t="s">
        <v>28</v>
      </c>
      <c r="S7886" s="10" t="s">
        <v>32</v>
      </c>
      <c r="T7886" s="10" t="s">
        <v>3214</v>
      </c>
      <c r="U7886" s="12">
        <v>470.30199999999996</v>
      </c>
      <c r="V7886" s="12">
        <v>7</v>
      </c>
      <c r="W7886" s="12">
        <v>0.3</v>
      </c>
      <c r="X7886" s="12">
        <v>-87.341800000000035</v>
      </c>
    </row>
    <row r="7887" spans="1:24" ht="14" x14ac:dyDescent="0.3">
      <c r="A7887" s="9">
        <v>7882</v>
      </c>
      <c r="B7887" s="14" t="s">
        <v>9924</v>
      </c>
      <c r="C7887" s="15">
        <v>46186</v>
      </c>
      <c r="D7887" s="15">
        <v>46190</v>
      </c>
      <c r="E7887" s="10" t="s">
        <v>44</v>
      </c>
      <c r="F7887" s="10" t="s">
        <v>342</v>
      </c>
      <c r="G7887" s="10" t="s">
        <v>343</v>
      </c>
      <c r="H7887" s="10" t="s">
        <v>22</v>
      </c>
      <c r="I7887" s="10" t="s">
        <v>23</v>
      </c>
      <c r="J7887" s="10" t="s">
        <v>284</v>
      </c>
      <c r="K7887" s="10" t="s">
        <v>285</v>
      </c>
      <c r="L7887" s="10">
        <v>22153</v>
      </c>
      <c r="M7887" s="10" t="s">
        <v>26</v>
      </c>
      <c r="N7887" s="10" t="str">
        <f>_xlfn.XLOOKUP($M:$M,People!$B:$B,People!A:A)</f>
        <v>Fred Suzuki</v>
      </c>
      <c r="O7887" s="10" t="s">
        <v>4820</v>
      </c>
      <c r="P7887" s="10" t="str">
        <f>VLOOKUP(O7887,Products!$A:$E,3,FALSE)</f>
        <v>Staples</v>
      </c>
      <c r="Q7887" s="31">
        <f>INDEX(Products!$E:$E,MATCH(O7887,Products!$A:$A,0))</f>
        <v>0.31</v>
      </c>
      <c r="R7887" s="10" t="s">
        <v>41</v>
      </c>
      <c r="S7887" s="10" t="s">
        <v>61</v>
      </c>
      <c r="T7887" s="10" t="s">
        <v>4821</v>
      </c>
      <c r="U7887" s="12">
        <v>181.86</v>
      </c>
      <c r="V7887" s="12">
        <v>7</v>
      </c>
      <c r="W7887" s="12">
        <v>0</v>
      </c>
      <c r="X7887" s="12">
        <v>50.9208</v>
      </c>
    </row>
    <row r="7888" spans="1:24" ht="14" x14ac:dyDescent="0.3">
      <c r="A7888" s="9">
        <v>7883</v>
      </c>
      <c r="B7888" s="14" t="s">
        <v>9923</v>
      </c>
      <c r="C7888" s="15">
        <v>46186</v>
      </c>
      <c r="D7888" s="15">
        <v>46189</v>
      </c>
      <c r="E7888" s="10" t="s">
        <v>168</v>
      </c>
      <c r="F7888" s="10" t="s">
        <v>1302</v>
      </c>
      <c r="G7888" s="10" t="s">
        <v>1303</v>
      </c>
      <c r="H7888" s="10" t="s">
        <v>92</v>
      </c>
      <c r="I7888" s="10" t="s">
        <v>23</v>
      </c>
      <c r="J7888" s="10" t="s">
        <v>271</v>
      </c>
      <c r="K7888" s="10" t="s">
        <v>189</v>
      </c>
      <c r="L7888" s="10">
        <v>60653</v>
      </c>
      <c r="M7888" s="10" t="s">
        <v>95</v>
      </c>
      <c r="N7888" s="10" t="str">
        <f>_xlfn.XLOOKUP($M:$M,People!$B:$B,People!A:A)</f>
        <v>Roxanne Rodriguez</v>
      </c>
      <c r="O7888" s="10" t="s">
        <v>842</v>
      </c>
      <c r="P7888" s="10" t="str">
        <f>VLOOKUP(O7888,Products!$A:$E,3,FALSE)</f>
        <v>Avery</v>
      </c>
      <c r="Q7888" s="31">
        <f>INDEX(Products!$E:$E,MATCH(O7888,Products!$A:$A,0))</f>
        <v>0.25</v>
      </c>
      <c r="R7888" s="10" t="s">
        <v>41</v>
      </c>
      <c r="S7888" s="10" t="s">
        <v>53</v>
      </c>
      <c r="T7888" s="10" t="s">
        <v>843</v>
      </c>
      <c r="U7888" s="12">
        <v>164.73599999999999</v>
      </c>
      <c r="V7888" s="12">
        <v>4</v>
      </c>
      <c r="W7888" s="12">
        <v>0.2</v>
      </c>
      <c r="X7888" s="12">
        <v>-39.124799999999993</v>
      </c>
    </row>
    <row r="7889" spans="1:24" ht="14" x14ac:dyDescent="0.3">
      <c r="A7889" s="9">
        <v>7884</v>
      </c>
      <c r="B7889" s="14" t="s">
        <v>9923</v>
      </c>
      <c r="C7889" s="15">
        <v>46186</v>
      </c>
      <c r="D7889" s="15">
        <v>46189</v>
      </c>
      <c r="E7889" s="10" t="s">
        <v>168</v>
      </c>
      <c r="F7889" s="10" t="s">
        <v>1302</v>
      </c>
      <c r="G7889" s="10" t="s">
        <v>1303</v>
      </c>
      <c r="H7889" s="10" t="s">
        <v>92</v>
      </c>
      <c r="I7889" s="10" t="s">
        <v>23</v>
      </c>
      <c r="J7889" s="10" t="s">
        <v>271</v>
      </c>
      <c r="K7889" s="10" t="s">
        <v>189</v>
      </c>
      <c r="L7889" s="10">
        <v>60653</v>
      </c>
      <c r="M7889" s="10" t="s">
        <v>95</v>
      </c>
      <c r="N7889" s="10" t="str">
        <f>_xlfn.XLOOKUP($M:$M,People!$B:$B,People!A:A)</f>
        <v>Roxanne Rodriguez</v>
      </c>
      <c r="O7889" s="10" t="s">
        <v>3215</v>
      </c>
      <c r="P7889" s="10" t="str">
        <f>VLOOKUP(O7889,Products!$A:$E,3,FALSE)</f>
        <v>Office Depot</v>
      </c>
      <c r="Q7889" s="31">
        <f>INDEX(Products!$E:$E,MATCH(O7889,Products!$A:$A,0))</f>
        <v>0.36</v>
      </c>
      <c r="R7889" s="10" t="s">
        <v>64</v>
      </c>
      <c r="S7889" s="10" t="s">
        <v>65</v>
      </c>
      <c r="T7889" s="10" t="s">
        <v>3216</v>
      </c>
      <c r="U7889" s="12">
        <v>47.984000000000002</v>
      </c>
      <c r="V7889" s="12">
        <v>2</v>
      </c>
      <c r="W7889" s="12">
        <v>0.2</v>
      </c>
      <c r="X7889" s="12">
        <v>5.9979999999999922</v>
      </c>
    </row>
    <row r="7890" spans="1:24" ht="14" x14ac:dyDescent="0.3">
      <c r="A7890" s="9">
        <v>7885</v>
      </c>
      <c r="B7890" s="14" t="s">
        <v>9925</v>
      </c>
      <c r="C7890" s="15">
        <v>46188</v>
      </c>
      <c r="D7890" s="15">
        <v>46192</v>
      </c>
      <c r="E7890" s="10" t="s">
        <v>44</v>
      </c>
      <c r="F7890" s="10" t="s">
        <v>3847</v>
      </c>
      <c r="G7890" s="10" t="s">
        <v>3848</v>
      </c>
      <c r="H7890" s="10" t="s">
        <v>22</v>
      </c>
      <c r="I7890" s="10" t="s">
        <v>23</v>
      </c>
      <c r="J7890" s="10" t="s">
        <v>645</v>
      </c>
      <c r="K7890" s="10" t="s">
        <v>80</v>
      </c>
      <c r="L7890" s="10">
        <v>28110</v>
      </c>
      <c r="M7890" s="10" t="s">
        <v>26</v>
      </c>
      <c r="N7890" s="10" t="str">
        <f>_xlfn.XLOOKUP($M:$M,People!$B:$B,People!A:A)</f>
        <v>Fred Suzuki</v>
      </c>
      <c r="O7890" s="10" t="s">
        <v>3843</v>
      </c>
      <c r="P7890" s="10" t="str">
        <f>VLOOKUP(O7890,Products!$A:$E,3,FALSE)</f>
        <v>HP</v>
      </c>
      <c r="Q7890" s="31">
        <f>INDEX(Products!$E:$E,MATCH(O7890,Products!$A:$A,0))</f>
        <v>0.28999999999999998</v>
      </c>
      <c r="R7890" s="10" t="s">
        <v>28</v>
      </c>
      <c r="S7890" s="10" t="s">
        <v>29</v>
      </c>
      <c r="T7890" s="10" t="s">
        <v>3844</v>
      </c>
      <c r="U7890" s="12">
        <v>77.728000000000009</v>
      </c>
      <c r="V7890" s="12">
        <v>2</v>
      </c>
      <c r="W7890" s="12">
        <v>0.2</v>
      </c>
      <c r="X7890" s="12">
        <v>-3.8863999999999947</v>
      </c>
    </row>
    <row r="7891" spans="1:24" ht="14" x14ac:dyDescent="0.3">
      <c r="A7891" s="9">
        <v>7886</v>
      </c>
      <c r="B7891" s="14" t="s">
        <v>9925</v>
      </c>
      <c r="C7891" s="15">
        <v>46188</v>
      </c>
      <c r="D7891" s="15">
        <v>46192</v>
      </c>
      <c r="E7891" s="10" t="s">
        <v>44</v>
      </c>
      <c r="F7891" s="10" t="s">
        <v>3847</v>
      </c>
      <c r="G7891" s="10" t="s">
        <v>3848</v>
      </c>
      <c r="H7891" s="10" t="s">
        <v>22</v>
      </c>
      <c r="I7891" s="10" t="s">
        <v>23</v>
      </c>
      <c r="J7891" s="10" t="s">
        <v>645</v>
      </c>
      <c r="K7891" s="10" t="s">
        <v>80</v>
      </c>
      <c r="L7891" s="10">
        <v>28110</v>
      </c>
      <c r="M7891" s="10" t="s">
        <v>26</v>
      </c>
      <c r="N7891" s="10" t="str">
        <f>_xlfn.XLOOKUP($M:$M,People!$B:$B,People!A:A)</f>
        <v>Fred Suzuki</v>
      </c>
      <c r="O7891" s="10" t="s">
        <v>3252</v>
      </c>
      <c r="P7891" s="10" t="str">
        <f>VLOOKUP(O7891,Products!$A:$E,3,FALSE)</f>
        <v>Avery</v>
      </c>
      <c r="Q7891" s="31">
        <f>INDEX(Products!$E:$E,MATCH(O7891,Products!$A:$A,0))</f>
        <v>0.27</v>
      </c>
      <c r="R7891" s="10" t="s">
        <v>28</v>
      </c>
      <c r="S7891" s="10" t="s">
        <v>32</v>
      </c>
      <c r="T7891" s="10" t="s">
        <v>3253</v>
      </c>
      <c r="U7891" s="12">
        <v>698.35200000000009</v>
      </c>
      <c r="V7891" s="12">
        <v>3</v>
      </c>
      <c r="W7891" s="12">
        <v>0.2</v>
      </c>
      <c r="X7891" s="12">
        <v>52.376399999999961</v>
      </c>
    </row>
    <row r="7892" spans="1:24" ht="14" x14ac:dyDescent="0.3">
      <c r="A7892" s="9">
        <v>7887</v>
      </c>
      <c r="B7892" s="14" t="s">
        <v>9926</v>
      </c>
      <c r="C7892" s="15">
        <v>46188</v>
      </c>
      <c r="D7892" s="15">
        <v>46193</v>
      </c>
      <c r="E7892" s="10" t="s">
        <v>44</v>
      </c>
      <c r="F7892" s="10" t="s">
        <v>999</v>
      </c>
      <c r="G7892" s="10" t="s">
        <v>1000</v>
      </c>
      <c r="H7892" s="10" t="s">
        <v>36</v>
      </c>
      <c r="I7892" s="10" t="s">
        <v>23</v>
      </c>
      <c r="J7892" s="10" t="s">
        <v>4406</v>
      </c>
      <c r="K7892" s="10" t="s">
        <v>298</v>
      </c>
      <c r="L7892" s="10">
        <v>37211</v>
      </c>
      <c r="M7892" s="10" t="s">
        <v>26</v>
      </c>
      <c r="N7892" s="10" t="str">
        <f>_xlfn.XLOOKUP($M:$M,People!$B:$B,People!A:A)</f>
        <v>Fred Suzuki</v>
      </c>
      <c r="O7892" s="10" t="s">
        <v>808</v>
      </c>
      <c r="P7892" s="10" t="str">
        <f>VLOOKUP(O7892,Products!$A:$E,3,FALSE)</f>
        <v>Logitech</v>
      </c>
      <c r="Q7892" s="31">
        <f>INDEX(Products!$E:$E,MATCH(O7892,Products!$A:$A,0))</f>
        <v>0.28999999999999998</v>
      </c>
      <c r="R7892" s="10" t="s">
        <v>28</v>
      </c>
      <c r="S7892" s="10" t="s">
        <v>58</v>
      </c>
      <c r="T7892" s="10" t="s">
        <v>809</v>
      </c>
      <c r="U7892" s="12">
        <v>31.168000000000003</v>
      </c>
      <c r="V7892" s="12">
        <v>4</v>
      </c>
      <c r="W7892" s="12">
        <v>0.2</v>
      </c>
      <c r="X7892" s="12">
        <v>9.3504000000000005</v>
      </c>
    </row>
    <row r="7893" spans="1:24" ht="14" x14ac:dyDescent="0.3">
      <c r="A7893" s="9">
        <v>7888</v>
      </c>
      <c r="B7893" s="14" t="s">
        <v>9926</v>
      </c>
      <c r="C7893" s="15">
        <v>46188</v>
      </c>
      <c r="D7893" s="15">
        <v>46193</v>
      </c>
      <c r="E7893" s="10" t="s">
        <v>44</v>
      </c>
      <c r="F7893" s="10" t="s">
        <v>999</v>
      </c>
      <c r="G7893" s="10" t="s">
        <v>1000</v>
      </c>
      <c r="H7893" s="10" t="s">
        <v>36</v>
      </c>
      <c r="I7893" s="10" t="s">
        <v>23</v>
      </c>
      <c r="J7893" s="10" t="s">
        <v>4406</v>
      </c>
      <c r="K7893" s="10" t="s">
        <v>298</v>
      </c>
      <c r="L7893" s="10">
        <v>37211</v>
      </c>
      <c r="M7893" s="10" t="s">
        <v>26</v>
      </c>
      <c r="N7893" s="10" t="str">
        <f>_xlfn.XLOOKUP($M:$M,People!$B:$B,People!A:A)</f>
        <v>Fred Suzuki</v>
      </c>
      <c r="O7893" s="10" t="s">
        <v>4904</v>
      </c>
      <c r="P7893" s="10" t="str">
        <f>VLOOKUP(O7893,Products!$A:$E,3,FALSE)</f>
        <v>Canon</v>
      </c>
      <c r="Q7893" s="31">
        <f>INDEX(Products!$E:$E,MATCH(O7893,Products!$A:$A,0))</f>
        <v>0.3</v>
      </c>
      <c r="R7893" s="10" t="s">
        <v>28</v>
      </c>
      <c r="S7893" s="10" t="s">
        <v>50</v>
      </c>
      <c r="T7893" s="10" t="s">
        <v>4905</v>
      </c>
      <c r="U7893" s="12">
        <v>120.96</v>
      </c>
      <c r="V7893" s="12">
        <v>2</v>
      </c>
      <c r="W7893" s="12">
        <v>0.4</v>
      </c>
      <c r="X7893" s="12">
        <v>-28.224000000000004</v>
      </c>
    </row>
    <row r="7894" spans="1:24" ht="14" x14ac:dyDescent="0.3">
      <c r="A7894" s="9">
        <v>7889</v>
      </c>
      <c r="B7894" s="14" t="s">
        <v>9926</v>
      </c>
      <c r="C7894" s="15">
        <v>46188</v>
      </c>
      <c r="D7894" s="15">
        <v>46193</v>
      </c>
      <c r="E7894" s="10" t="s">
        <v>44</v>
      </c>
      <c r="F7894" s="10" t="s">
        <v>999</v>
      </c>
      <c r="G7894" s="10" t="s">
        <v>1000</v>
      </c>
      <c r="H7894" s="10" t="s">
        <v>36</v>
      </c>
      <c r="I7894" s="10" t="s">
        <v>23</v>
      </c>
      <c r="J7894" s="10" t="s">
        <v>4406</v>
      </c>
      <c r="K7894" s="10" t="s">
        <v>298</v>
      </c>
      <c r="L7894" s="10">
        <v>37211</v>
      </c>
      <c r="M7894" s="10" t="s">
        <v>26</v>
      </c>
      <c r="N7894" s="10" t="str">
        <f>_xlfn.XLOOKUP($M:$M,People!$B:$B,People!A:A)</f>
        <v>Fred Suzuki</v>
      </c>
      <c r="O7894" s="10" t="s">
        <v>1243</v>
      </c>
      <c r="P7894" s="10" t="str">
        <f>VLOOKUP(O7894,Products!$A:$E,3,FALSE)</f>
        <v>HP</v>
      </c>
      <c r="Q7894" s="31">
        <f>INDEX(Products!$E:$E,MATCH(O7894,Products!$A:$A,0))</f>
        <v>0.27</v>
      </c>
      <c r="R7894" s="10" t="s">
        <v>41</v>
      </c>
      <c r="S7894" s="10" t="s">
        <v>71</v>
      </c>
      <c r="T7894" s="10" t="s">
        <v>1244</v>
      </c>
      <c r="U7894" s="12">
        <v>76.608000000000004</v>
      </c>
      <c r="V7894" s="12">
        <v>8</v>
      </c>
      <c r="W7894" s="12">
        <v>0.2</v>
      </c>
      <c r="X7894" s="12">
        <v>6.7031999999999954</v>
      </c>
    </row>
    <row r="7895" spans="1:24" ht="14" x14ac:dyDescent="0.3">
      <c r="A7895" s="9">
        <v>7890</v>
      </c>
      <c r="B7895" s="14" t="s">
        <v>9927</v>
      </c>
      <c r="C7895" s="15">
        <v>46188</v>
      </c>
      <c r="D7895" s="15">
        <v>46195</v>
      </c>
      <c r="E7895" s="10" t="s">
        <v>44</v>
      </c>
      <c r="F7895" s="10" t="s">
        <v>1083</v>
      </c>
      <c r="G7895" s="10" t="s">
        <v>1084</v>
      </c>
      <c r="H7895" s="10" t="s">
        <v>22</v>
      </c>
      <c r="I7895" s="10" t="s">
        <v>23</v>
      </c>
      <c r="J7895" s="10" t="s">
        <v>1152</v>
      </c>
      <c r="K7895" s="10" t="s">
        <v>189</v>
      </c>
      <c r="L7895" s="10">
        <v>62301</v>
      </c>
      <c r="M7895" s="10" t="s">
        <v>95</v>
      </c>
      <c r="N7895" s="10" t="str">
        <f>_xlfn.XLOOKUP($M:$M,People!$B:$B,People!A:A)</f>
        <v>Roxanne Rodriguez</v>
      </c>
      <c r="O7895" s="10" t="s">
        <v>1878</v>
      </c>
      <c r="P7895" s="10" t="str">
        <f>VLOOKUP(O7895,Products!$A:$E,3,FALSE)</f>
        <v>IKEA</v>
      </c>
      <c r="Q7895" s="31">
        <f>INDEX(Products!$E:$E,MATCH(O7895,Products!$A:$A,0))</f>
        <v>0.32</v>
      </c>
      <c r="R7895" s="10" t="s">
        <v>41</v>
      </c>
      <c r="S7895" s="10" t="s">
        <v>61</v>
      </c>
      <c r="T7895" s="10" t="s">
        <v>1879</v>
      </c>
      <c r="U7895" s="12">
        <v>19.559999999999999</v>
      </c>
      <c r="V7895" s="12">
        <v>5</v>
      </c>
      <c r="W7895" s="12">
        <v>0.2</v>
      </c>
      <c r="X7895" s="12">
        <v>1.7115</v>
      </c>
    </row>
    <row r="7896" spans="1:24" ht="14" x14ac:dyDescent="0.3">
      <c r="A7896" s="9">
        <v>7891</v>
      </c>
      <c r="B7896" s="14" t="s">
        <v>9928</v>
      </c>
      <c r="C7896" s="15">
        <v>46188</v>
      </c>
      <c r="D7896" s="15">
        <v>46193</v>
      </c>
      <c r="E7896" s="10" t="s">
        <v>44</v>
      </c>
      <c r="F7896" s="10" t="s">
        <v>3910</v>
      </c>
      <c r="G7896" s="10" t="s">
        <v>3911</v>
      </c>
      <c r="H7896" s="10" t="s">
        <v>22</v>
      </c>
      <c r="I7896" s="10" t="s">
        <v>23</v>
      </c>
      <c r="J7896" s="10" t="s">
        <v>37</v>
      </c>
      <c r="K7896" s="10" t="s">
        <v>38</v>
      </c>
      <c r="L7896" s="10">
        <v>90036</v>
      </c>
      <c r="M7896" s="10" t="s">
        <v>39</v>
      </c>
      <c r="N7896" s="10" t="str">
        <f>_xlfn.XLOOKUP($M:$M,People!$B:$B,People!A:A)</f>
        <v>Sadie Pawthorne</v>
      </c>
      <c r="O7896" s="10" t="s">
        <v>1103</v>
      </c>
      <c r="P7896" s="10" t="str">
        <f>VLOOKUP(O7896,Products!$A:$E,3,FALSE)</f>
        <v>IKEA</v>
      </c>
      <c r="Q7896" s="31">
        <f>INDEX(Products!$E:$E,MATCH(O7896,Products!$A:$A,0))</f>
        <v>0.32</v>
      </c>
      <c r="R7896" s="10" t="s">
        <v>41</v>
      </c>
      <c r="S7896" s="10" t="s">
        <v>61</v>
      </c>
      <c r="T7896" s="10" t="s">
        <v>1104</v>
      </c>
      <c r="U7896" s="12">
        <v>4.26</v>
      </c>
      <c r="V7896" s="12">
        <v>1</v>
      </c>
      <c r="W7896" s="12">
        <v>0</v>
      </c>
      <c r="X7896" s="12">
        <v>1.7465999999999999</v>
      </c>
    </row>
    <row r="7897" spans="1:24" ht="14" x14ac:dyDescent="0.3">
      <c r="A7897" s="9">
        <v>7892</v>
      </c>
      <c r="B7897" s="14" t="s">
        <v>9929</v>
      </c>
      <c r="C7897" s="15">
        <v>46188</v>
      </c>
      <c r="D7897" s="15">
        <v>46191</v>
      </c>
      <c r="E7897" s="10" t="s">
        <v>168</v>
      </c>
      <c r="F7897" s="10" t="s">
        <v>4573</v>
      </c>
      <c r="G7897" s="10" t="s">
        <v>4574</v>
      </c>
      <c r="H7897" s="10" t="s">
        <v>92</v>
      </c>
      <c r="I7897" s="10" t="s">
        <v>23</v>
      </c>
      <c r="J7897" s="10" t="s">
        <v>4807</v>
      </c>
      <c r="K7897" s="10" t="s">
        <v>204</v>
      </c>
      <c r="L7897" s="10">
        <v>55369</v>
      </c>
      <c r="M7897" s="10" t="s">
        <v>95</v>
      </c>
      <c r="N7897" s="10" t="str">
        <f>_xlfn.XLOOKUP($M:$M,People!$B:$B,People!A:A)</f>
        <v>Roxanne Rodriguez</v>
      </c>
      <c r="O7897" s="10" t="s">
        <v>1932</v>
      </c>
      <c r="P7897" s="10" t="str">
        <f>VLOOKUP(O7897,Products!$A:$E,3,FALSE)</f>
        <v>IKEA</v>
      </c>
      <c r="Q7897" s="31">
        <f>INDEX(Products!$E:$E,MATCH(O7897,Products!$A:$A,0))</f>
        <v>0.32</v>
      </c>
      <c r="R7897" s="10" t="s">
        <v>41</v>
      </c>
      <c r="S7897" s="10" t="s">
        <v>42</v>
      </c>
      <c r="T7897" s="10" t="s">
        <v>1933</v>
      </c>
      <c r="U7897" s="12">
        <v>44.400000000000006</v>
      </c>
      <c r="V7897" s="12">
        <v>3</v>
      </c>
      <c r="W7897" s="12">
        <v>0</v>
      </c>
      <c r="X7897" s="12">
        <v>22.200000000000003</v>
      </c>
    </row>
    <row r="7898" spans="1:24" ht="14" x14ac:dyDescent="0.3">
      <c r="A7898" s="9">
        <v>7893</v>
      </c>
      <c r="B7898" s="14" t="s">
        <v>9926</v>
      </c>
      <c r="C7898" s="15">
        <v>46188</v>
      </c>
      <c r="D7898" s="15">
        <v>46193</v>
      </c>
      <c r="E7898" s="10" t="s">
        <v>44</v>
      </c>
      <c r="F7898" s="10" t="s">
        <v>999</v>
      </c>
      <c r="G7898" s="10" t="s">
        <v>1000</v>
      </c>
      <c r="H7898" s="10" t="s">
        <v>36</v>
      </c>
      <c r="I7898" s="10" t="s">
        <v>23</v>
      </c>
      <c r="J7898" s="10" t="s">
        <v>4406</v>
      </c>
      <c r="K7898" s="10" t="s">
        <v>298</v>
      </c>
      <c r="L7898" s="10">
        <v>37211</v>
      </c>
      <c r="M7898" s="10" t="s">
        <v>26</v>
      </c>
      <c r="N7898" s="10" t="str">
        <f>_xlfn.XLOOKUP($M:$M,People!$B:$B,People!A:A)</f>
        <v>Fred Suzuki</v>
      </c>
      <c r="O7898" s="10" t="s">
        <v>5858</v>
      </c>
      <c r="P7898" s="10" t="str">
        <f>VLOOKUP(O7898,Products!$A:$E,3,FALSE)</f>
        <v>IKEA</v>
      </c>
      <c r="Q7898" s="31">
        <f>INDEX(Products!$E:$E,MATCH(O7898,Products!$A:$A,0))</f>
        <v>0.32</v>
      </c>
      <c r="R7898" s="10" t="s">
        <v>41</v>
      </c>
      <c r="S7898" s="10" t="s">
        <v>82</v>
      </c>
      <c r="T7898" s="10" t="s">
        <v>5859</v>
      </c>
      <c r="U7898" s="12">
        <v>91.360000000000014</v>
      </c>
      <c r="V7898" s="12">
        <v>5</v>
      </c>
      <c r="W7898" s="12">
        <v>0.2</v>
      </c>
      <c r="X7898" s="12">
        <v>29.691999999999993</v>
      </c>
    </row>
    <row r="7899" spans="1:24" ht="14" x14ac:dyDescent="0.3">
      <c r="A7899" s="9">
        <v>7894</v>
      </c>
      <c r="B7899" s="14" t="s">
        <v>9929</v>
      </c>
      <c r="C7899" s="15">
        <v>46188</v>
      </c>
      <c r="D7899" s="15">
        <v>46191</v>
      </c>
      <c r="E7899" s="10" t="s">
        <v>168</v>
      </c>
      <c r="F7899" s="10" t="s">
        <v>4573</v>
      </c>
      <c r="G7899" s="10" t="s">
        <v>4574</v>
      </c>
      <c r="H7899" s="10" t="s">
        <v>92</v>
      </c>
      <c r="I7899" s="10" t="s">
        <v>23</v>
      </c>
      <c r="J7899" s="10" t="s">
        <v>4807</v>
      </c>
      <c r="K7899" s="10" t="s">
        <v>204</v>
      </c>
      <c r="L7899" s="10">
        <v>55369</v>
      </c>
      <c r="M7899" s="10" t="s">
        <v>95</v>
      </c>
      <c r="N7899" s="10" t="str">
        <f>_xlfn.XLOOKUP($M:$M,People!$B:$B,People!A:A)</f>
        <v>Roxanne Rodriguez</v>
      </c>
      <c r="O7899" s="10" t="s">
        <v>5309</v>
      </c>
      <c r="P7899" s="10" t="str">
        <f>VLOOKUP(O7899,Products!$A:$E,3,FALSE)</f>
        <v>Dell</v>
      </c>
      <c r="Q7899" s="31">
        <f>INDEX(Products!$E:$E,MATCH(O7899,Products!$A:$A,0))</f>
        <v>0.38</v>
      </c>
      <c r="R7899" s="10" t="s">
        <v>41</v>
      </c>
      <c r="S7899" s="10" t="s">
        <v>82</v>
      </c>
      <c r="T7899" s="10" t="s">
        <v>5310</v>
      </c>
      <c r="U7899" s="12">
        <v>17.940000000000001</v>
      </c>
      <c r="V7899" s="12">
        <v>3</v>
      </c>
      <c r="W7899" s="12">
        <v>0</v>
      </c>
      <c r="X7899" s="12">
        <v>8.7906000000000013</v>
      </c>
    </row>
    <row r="7900" spans="1:24" ht="14" x14ac:dyDescent="0.3">
      <c r="A7900" s="9">
        <v>7895</v>
      </c>
      <c r="B7900" s="14" t="s">
        <v>9929</v>
      </c>
      <c r="C7900" s="15">
        <v>46188</v>
      </c>
      <c r="D7900" s="15">
        <v>46191</v>
      </c>
      <c r="E7900" s="10" t="s">
        <v>168</v>
      </c>
      <c r="F7900" s="10" t="s">
        <v>4573</v>
      </c>
      <c r="G7900" s="10" t="s">
        <v>4574</v>
      </c>
      <c r="H7900" s="10" t="s">
        <v>92</v>
      </c>
      <c r="I7900" s="10" t="s">
        <v>23</v>
      </c>
      <c r="J7900" s="10" t="s">
        <v>4807</v>
      </c>
      <c r="K7900" s="10" t="s">
        <v>204</v>
      </c>
      <c r="L7900" s="10">
        <v>55369</v>
      </c>
      <c r="M7900" s="10" t="s">
        <v>95</v>
      </c>
      <c r="N7900" s="10" t="str">
        <f>_xlfn.XLOOKUP($M:$M,People!$B:$B,People!A:A)</f>
        <v>Roxanne Rodriguez</v>
      </c>
      <c r="O7900" s="10" t="s">
        <v>3366</v>
      </c>
      <c r="P7900" s="10" t="str">
        <f>VLOOKUP(O7900,Products!$A:$E,3,FALSE)</f>
        <v>Dell</v>
      </c>
      <c r="Q7900" s="31">
        <f>INDEX(Products!$E:$E,MATCH(O7900,Products!$A:$A,0))</f>
        <v>0.34</v>
      </c>
      <c r="R7900" s="10" t="s">
        <v>41</v>
      </c>
      <c r="S7900" s="10" t="s">
        <v>53</v>
      </c>
      <c r="T7900" s="10" t="s">
        <v>3367</v>
      </c>
      <c r="U7900" s="12">
        <v>84.55</v>
      </c>
      <c r="V7900" s="12">
        <v>5</v>
      </c>
      <c r="W7900" s="12">
        <v>0</v>
      </c>
      <c r="X7900" s="12">
        <v>22.828499999999998</v>
      </c>
    </row>
    <row r="7901" spans="1:24" ht="14" x14ac:dyDescent="0.3">
      <c r="A7901" s="9">
        <v>7896</v>
      </c>
      <c r="B7901" s="14" t="s">
        <v>9926</v>
      </c>
      <c r="C7901" s="15">
        <v>46188</v>
      </c>
      <c r="D7901" s="15">
        <v>46193</v>
      </c>
      <c r="E7901" s="10" t="s">
        <v>44</v>
      </c>
      <c r="F7901" s="10" t="s">
        <v>999</v>
      </c>
      <c r="G7901" s="10" t="s">
        <v>1000</v>
      </c>
      <c r="H7901" s="10" t="s">
        <v>36</v>
      </c>
      <c r="I7901" s="10" t="s">
        <v>23</v>
      </c>
      <c r="J7901" s="10" t="s">
        <v>4406</v>
      </c>
      <c r="K7901" s="10" t="s">
        <v>298</v>
      </c>
      <c r="L7901" s="10">
        <v>37211</v>
      </c>
      <c r="M7901" s="10" t="s">
        <v>26</v>
      </c>
      <c r="N7901" s="10" t="str">
        <f>_xlfn.XLOOKUP($M:$M,People!$B:$B,People!A:A)</f>
        <v>Fred Suzuki</v>
      </c>
      <c r="O7901" s="10" t="s">
        <v>1732</v>
      </c>
      <c r="P7901" s="10" t="str">
        <f>VLOOKUP(O7901,Products!$A:$E,3,FALSE)</f>
        <v>Dell</v>
      </c>
      <c r="Q7901" s="31">
        <f>INDEX(Products!$E:$E,MATCH(O7901,Products!$A:$A,0))</f>
        <v>0.28000000000000003</v>
      </c>
      <c r="R7901" s="10" t="s">
        <v>41</v>
      </c>
      <c r="S7901" s="10" t="s">
        <v>53</v>
      </c>
      <c r="T7901" s="10" t="s">
        <v>1733</v>
      </c>
      <c r="U7901" s="12">
        <v>142.77600000000001</v>
      </c>
      <c r="V7901" s="12">
        <v>1</v>
      </c>
      <c r="W7901" s="12">
        <v>0.2</v>
      </c>
      <c r="X7901" s="12">
        <v>17.84699999999998</v>
      </c>
    </row>
    <row r="7902" spans="1:24" ht="14" x14ac:dyDescent="0.3">
      <c r="A7902" s="9">
        <v>7897</v>
      </c>
      <c r="B7902" s="14" t="s">
        <v>9926</v>
      </c>
      <c r="C7902" s="15">
        <v>46188</v>
      </c>
      <c r="D7902" s="15">
        <v>46193</v>
      </c>
      <c r="E7902" s="10" t="s">
        <v>44</v>
      </c>
      <c r="F7902" s="10" t="s">
        <v>999</v>
      </c>
      <c r="G7902" s="10" t="s">
        <v>1000</v>
      </c>
      <c r="H7902" s="10" t="s">
        <v>36</v>
      </c>
      <c r="I7902" s="10" t="s">
        <v>23</v>
      </c>
      <c r="J7902" s="10" t="s">
        <v>4406</v>
      </c>
      <c r="K7902" s="10" t="s">
        <v>298</v>
      </c>
      <c r="L7902" s="10">
        <v>37211</v>
      </c>
      <c r="M7902" s="10" t="s">
        <v>26</v>
      </c>
      <c r="N7902" s="10" t="str">
        <f>_xlfn.XLOOKUP($M:$M,People!$B:$B,People!A:A)</f>
        <v>Fred Suzuki</v>
      </c>
      <c r="O7902" s="10" t="s">
        <v>2484</v>
      </c>
      <c r="P7902" s="10" t="str">
        <f>VLOOKUP(O7902,Products!$A:$E,3,FALSE)</f>
        <v>Dell</v>
      </c>
      <c r="Q7902" s="31">
        <f>INDEX(Products!$E:$E,MATCH(O7902,Products!$A:$A,0))</f>
        <v>0.28000000000000003</v>
      </c>
      <c r="R7902" s="10" t="s">
        <v>64</v>
      </c>
      <c r="S7902" s="10" t="s">
        <v>65</v>
      </c>
      <c r="T7902" s="10" t="s">
        <v>2485</v>
      </c>
      <c r="U7902" s="12">
        <v>2239.9360000000001</v>
      </c>
      <c r="V7902" s="12">
        <v>8</v>
      </c>
      <c r="W7902" s="12">
        <v>0.2</v>
      </c>
      <c r="X7902" s="12">
        <v>223.99360000000013</v>
      </c>
    </row>
    <row r="7903" spans="1:24" ht="14" x14ac:dyDescent="0.3">
      <c r="A7903" s="9">
        <v>7898</v>
      </c>
      <c r="B7903" s="14" t="s">
        <v>9926</v>
      </c>
      <c r="C7903" s="15">
        <v>46188</v>
      </c>
      <c r="D7903" s="15">
        <v>46193</v>
      </c>
      <c r="E7903" s="10" t="s">
        <v>44</v>
      </c>
      <c r="F7903" s="10" t="s">
        <v>999</v>
      </c>
      <c r="G7903" s="10" t="s">
        <v>1000</v>
      </c>
      <c r="H7903" s="10" t="s">
        <v>36</v>
      </c>
      <c r="I7903" s="10" t="s">
        <v>23</v>
      </c>
      <c r="J7903" s="10" t="s">
        <v>4406</v>
      </c>
      <c r="K7903" s="10" t="s">
        <v>298</v>
      </c>
      <c r="L7903" s="10">
        <v>37211</v>
      </c>
      <c r="M7903" s="10" t="s">
        <v>26</v>
      </c>
      <c r="N7903" s="10" t="str">
        <f>_xlfn.XLOOKUP($M:$M,People!$B:$B,People!A:A)</f>
        <v>Fred Suzuki</v>
      </c>
      <c r="O7903" s="10" t="s">
        <v>4111</v>
      </c>
      <c r="P7903" s="10" t="str">
        <f>VLOOKUP(O7903,Products!$A:$E,3,FALSE)</f>
        <v>IKEA</v>
      </c>
      <c r="Q7903" s="31">
        <f>INDEX(Products!$E:$E,MATCH(O7903,Products!$A:$A,0))</f>
        <v>0.36</v>
      </c>
      <c r="R7903" s="10" t="s">
        <v>64</v>
      </c>
      <c r="S7903" s="10" t="s">
        <v>65</v>
      </c>
      <c r="T7903" s="10" t="s">
        <v>4112</v>
      </c>
      <c r="U7903" s="12">
        <v>239.976</v>
      </c>
      <c r="V7903" s="12">
        <v>3</v>
      </c>
      <c r="W7903" s="12">
        <v>0.2</v>
      </c>
      <c r="X7903" s="12">
        <v>26.997299999999967</v>
      </c>
    </row>
    <row r="7904" spans="1:24" ht="14" x14ac:dyDescent="0.3">
      <c r="A7904" s="9">
        <v>7899</v>
      </c>
      <c r="B7904" s="14" t="s">
        <v>9930</v>
      </c>
      <c r="C7904" s="15">
        <v>46188</v>
      </c>
      <c r="D7904" s="15">
        <v>46192</v>
      </c>
      <c r="E7904" s="10" t="s">
        <v>19</v>
      </c>
      <c r="F7904" s="10" t="s">
        <v>886</v>
      </c>
      <c r="G7904" s="10" t="s">
        <v>887</v>
      </c>
      <c r="H7904" s="10" t="s">
        <v>36</v>
      </c>
      <c r="I7904" s="10" t="s">
        <v>23</v>
      </c>
      <c r="J7904" s="10" t="s">
        <v>37</v>
      </c>
      <c r="K7904" s="10" t="s">
        <v>38</v>
      </c>
      <c r="L7904" s="10">
        <v>90032</v>
      </c>
      <c r="M7904" s="10" t="s">
        <v>39</v>
      </c>
      <c r="N7904" s="10" t="str">
        <f>_xlfn.XLOOKUP($M:$M,People!$B:$B,People!A:A)</f>
        <v>Sadie Pawthorne</v>
      </c>
      <c r="O7904" s="10" t="s">
        <v>3823</v>
      </c>
      <c r="P7904" s="10" t="str">
        <f>VLOOKUP(O7904,Products!$A:$E,3,FALSE)</f>
        <v>3M</v>
      </c>
      <c r="Q7904" s="31">
        <f>INDEX(Products!$E:$E,MATCH(O7904,Products!$A:$A,0))</f>
        <v>0.34</v>
      </c>
      <c r="R7904" s="10" t="s">
        <v>64</v>
      </c>
      <c r="S7904" s="10" t="s">
        <v>65</v>
      </c>
      <c r="T7904" s="10" t="s">
        <v>3824</v>
      </c>
      <c r="U7904" s="12">
        <v>119.96</v>
      </c>
      <c r="V7904" s="12">
        <v>1</v>
      </c>
      <c r="W7904" s="12">
        <v>0.2</v>
      </c>
      <c r="X7904" s="12">
        <v>7.4974999999999987</v>
      </c>
    </row>
    <row r="7905" spans="1:24" ht="14" x14ac:dyDescent="0.3">
      <c r="A7905" s="9">
        <v>7900</v>
      </c>
      <c r="B7905" s="14" t="s">
        <v>9931</v>
      </c>
      <c r="C7905" s="15">
        <v>46188</v>
      </c>
      <c r="D7905" s="15">
        <v>46192</v>
      </c>
      <c r="E7905" s="10" t="s">
        <v>44</v>
      </c>
      <c r="F7905" s="10" t="s">
        <v>1081</v>
      </c>
      <c r="G7905" s="10" t="s">
        <v>1082</v>
      </c>
      <c r="H7905" s="10" t="s">
        <v>22</v>
      </c>
      <c r="I7905" s="10" t="s">
        <v>23</v>
      </c>
      <c r="J7905" s="10" t="s">
        <v>114</v>
      </c>
      <c r="K7905" s="10" t="s">
        <v>38</v>
      </c>
      <c r="L7905" s="10">
        <v>94122</v>
      </c>
      <c r="M7905" s="10" t="s">
        <v>39</v>
      </c>
      <c r="N7905" s="10" t="str">
        <f>_xlfn.XLOOKUP($M:$M,People!$B:$B,People!A:A)</f>
        <v>Sadie Pawthorne</v>
      </c>
      <c r="O7905" s="10" t="s">
        <v>490</v>
      </c>
      <c r="P7905" s="10" t="str">
        <f>VLOOKUP(O7905,Products!$A:$E,3,FALSE)</f>
        <v>HP</v>
      </c>
      <c r="Q7905" s="31">
        <f>INDEX(Products!$E:$E,MATCH(O7905,Products!$A:$A,0))</f>
        <v>0.31</v>
      </c>
      <c r="R7905" s="10" t="s">
        <v>64</v>
      </c>
      <c r="S7905" s="10" t="s">
        <v>65</v>
      </c>
      <c r="T7905" s="10" t="s">
        <v>491</v>
      </c>
      <c r="U7905" s="12">
        <v>47.975999999999999</v>
      </c>
      <c r="V7905" s="12">
        <v>3</v>
      </c>
      <c r="W7905" s="12">
        <v>0.2</v>
      </c>
      <c r="X7905" s="12">
        <v>4.7976000000000028</v>
      </c>
    </row>
    <row r="7906" spans="1:24" ht="14" x14ac:dyDescent="0.3">
      <c r="A7906" s="9">
        <v>7901</v>
      </c>
      <c r="B7906" s="14" t="s">
        <v>9932</v>
      </c>
      <c r="C7906" s="15">
        <v>46189</v>
      </c>
      <c r="D7906" s="15">
        <v>46192</v>
      </c>
      <c r="E7906" s="10" t="s">
        <v>168</v>
      </c>
      <c r="F7906" s="10" t="s">
        <v>476</v>
      </c>
      <c r="G7906" s="10" t="s">
        <v>477</v>
      </c>
      <c r="H7906" s="10" t="s">
        <v>22</v>
      </c>
      <c r="I7906" s="10" t="s">
        <v>23</v>
      </c>
      <c r="J7906" s="10" t="s">
        <v>114</v>
      </c>
      <c r="K7906" s="10" t="s">
        <v>38</v>
      </c>
      <c r="L7906" s="10">
        <v>94122</v>
      </c>
      <c r="M7906" s="10" t="s">
        <v>39</v>
      </c>
      <c r="N7906" s="10" t="str">
        <f>_xlfn.XLOOKUP($M:$M,People!$B:$B,People!A:A)</f>
        <v>Sadie Pawthorne</v>
      </c>
      <c r="O7906" s="10" t="s">
        <v>1295</v>
      </c>
      <c r="P7906" s="10" t="str">
        <f>VLOOKUP(O7906,Products!$A:$E,3,FALSE)</f>
        <v>Staples</v>
      </c>
      <c r="Q7906" s="31">
        <f>INDEX(Products!$E:$E,MATCH(O7906,Products!$A:$A,0))</f>
        <v>0.25</v>
      </c>
      <c r="R7906" s="10" t="s">
        <v>28</v>
      </c>
      <c r="S7906" s="10" t="s">
        <v>32</v>
      </c>
      <c r="T7906" s="10" t="s">
        <v>1296</v>
      </c>
      <c r="U7906" s="12">
        <v>1212.96</v>
      </c>
      <c r="V7906" s="12">
        <v>7</v>
      </c>
      <c r="W7906" s="12">
        <v>0.2</v>
      </c>
      <c r="X7906" s="12">
        <v>90.97199999999998</v>
      </c>
    </row>
    <row r="7907" spans="1:24" ht="14" x14ac:dyDescent="0.3">
      <c r="A7907" s="9">
        <v>7902</v>
      </c>
      <c r="B7907" s="14" t="s">
        <v>9933</v>
      </c>
      <c r="C7907" s="15">
        <v>46189</v>
      </c>
      <c r="D7907" s="15">
        <v>46194</v>
      </c>
      <c r="E7907" s="10" t="s">
        <v>19</v>
      </c>
      <c r="F7907" s="10" t="s">
        <v>295</v>
      </c>
      <c r="G7907" s="10" t="s">
        <v>296</v>
      </c>
      <c r="H7907" s="10" t="s">
        <v>22</v>
      </c>
      <c r="I7907" s="10" t="s">
        <v>23</v>
      </c>
      <c r="J7907" s="10" t="s">
        <v>2194</v>
      </c>
      <c r="K7907" s="10" t="s">
        <v>25</v>
      </c>
      <c r="L7907" s="10">
        <v>41042</v>
      </c>
      <c r="M7907" s="10" t="s">
        <v>26</v>
      </c>
      <c r="N7907" s="10" t="str">
        <f>_xlfn.XLOOKUP($M:$M,People!$B:$B,People!A:A)</f>
        <v>Fred Suzuki</v>
      </c>
      <c r="O7907" s="10" t="s">
        <v>2195</v>
      </c>
      <c r="P7907" s="10" t="str">
        <f>VLOOKUP(O7907,Products!$A:$E,3,FALSE)</f>
        <v>Samsung</v>
      </c>
      <c r="Q7907" s="31">
        <f>INDEX(Products!$E:$E,MATCH(O7907,Products!$A:$A,0))</f>
        <v>0.33</v>
      </c>
      <c r="R7907" s="10" t="s">
        <v>28</v>
      </c>
      <c r="S7907" s="10" t="s">
        <v>32</v>
      </c>
      <c r="T7907" s="10" t="s">
        <v>2196</v>
      </c>
      <c r="U7907" s="12">
        <v>301.95999999999998</v>
      </c>
      <c r="V7907" s="12">
        <v>2</v>
      </c>
      <c r="W7907" s="12">
        <v>0</v>
      </c>
      <c r="X7907" s="12">
        <v>90.587999999999965</v>
      </c>
    </row>
    <row r="7908" spans="1:24" ht="14" x14ac:dyDescent="0.3">
      <c r="A7908" s="9">
        <v>7903</v>
      </c>
      <c r="B7908" s="14" t="s">
        <v>9933</v>
      </c>
      <c r="C7908" s="15">
        <v>46189</v>
      </c>
      <c r="D7908" s="15">
        <v>46194</v>
      </c>
      <c r="E7908" s="10" t="s">
        <v>19</v>
      </c>
      <c r="F7908" s="10" t="s">
        <v>295</v>
      </c>
      <c r="G7908" s="10" t="s">
        <v>296</v>
      </c>
      <c r="H7908" s="10" t="s">
        <v>22</v>
      </c>
      <c r="I7908" s="10" t="s">
        <v>23</v>
      </c>
      <c r="J7908" s="10" t="s">
        <v>2194</v>
      </c>
      <c r="K7908" s="10" t="s">
        <v>25</v>
      </c>
      <c r="L7908" s="10">
        <v>41042</v>
      </c>
      <c r="M7908" s="10" t="s">
        <v>26</v>
      </c>
      <c r="N7908" s="10" t="str">
        <f>_xlfn.XLOOKUP($M:$M,People!$B:$B,People!A:A)</f>
        <v>Fred Suzuki</v>
      </c>
      <c r="O7908" s="10" t="s">
        <v>2197</v>
      </c>
      <c r="P7908" s="10" t="str">
        <f>VLOOKUP(O7908,Products!$A:$E,3,FALSE)</f>
        <v>Office Depot</v>
      </c>
      <c r="Q7908" s="31">
        <f>INDEX(Products!$E:$E,MATCH(O7908,Products!$A:$A,0))</f>
        <v>0.32</v>
      </c>
      <c r="R7908" s="10" t="s">
        <v>41</v>
      </c>
      <c r="S7908" s="10" t="s">
        <v>71</v>
      </c>
      <c r="T7908" s="10" t="s">
        <v>2198</v>
      </c>
      <c r="U7908" s="12">
        <v>180.66</v>
      </c>
      <c r="V7908" s="12">
        <v>3</v>
      </c>
      <c r="W7908" s="12">
        <v>0</v>
      </c>
      <c r="X7908" s="12">
        <v>50.584800000000008</v>
      </c>
    </row>
    <row r="7909" spans="1:24" ht="14" x14ac:dyDescent="0.3">
      <c r="A7909" s="9">
        <v>7904</v>
      </c>
      <c r="B7909" s="14" t="s">
        <v>9934</v>
      </c>
      <c r="C7909" s="15">
        <v>46189</v>
      </c>
      <c r="D7909" s="15">
        <v>46191</v>
      </c>
      <c r="E7909" s="10" t="s">
        <v>19</v>
      </c>
      <c r="F7909" s="10" t="s">
        <v>2727</v>
      </c>
      <c r="G7909" s="10" t="s">
        <v>2728</v>
      </c>
      <c r="H7909" s="10" t="s">
        <v>22</v>
      </c>
      <c r="I7909" s="10" t="s">
        <v>23</v>
      </c>
      <c r="J7909" s="10" t="s">
        <v>758</v>
      </c>
      <c r="K7909" s="10" t="s">
        <v>438</v>
      </c>
      <c r="L7909" s="10">
        <v>43017</v>
      </c>
      <c r="M7909" s="10" t="s">
        <v>133</v>
      </c>
      <c r="N7909" s="10" t="str">
        <f>_xlfn.XLOOKUP($M:$M,People!$B:$B,People!A:A)</f>
        <v>Chuck Magee</v>
      </c>
      <c r="O7909" s="10" t="s">
        <v>901</v>
      </c>
      <c r="P7909" s="10" t="str">
        <f>VLOOKUP(O7909,Products!$A:$E,3,FALSE)</f>
        <v>HP</v>
      </c>
      <c r="Q7909" s="31">
        <f>INDEX(Products!$E:$E,MATCH(O7909,Products!$A:$A,0))</f>
        <v>0.33</v>
      </c>
      <c r="R7909" s="10" t="s">
        <v>41</v>
      </c>
      <c r="S7909" s="10" t="s">
        <v>61</v>
      </c>
      <c r="T7909" s="10" t="s">
        <v>902</v>
      </c>
      <c r="U7909" s="12">
        <v>23.92</v>
      </c>
      <c r="V7909" s="12">
        <v>5</v>
      </c>
      <c r="W7909" s="12">
        <v>0.2</v>
      </c>
      <c r="X7909" s="12">
        <v>1.7940000000000005</v>
      </c>
    </row>
    <row r="7910" spans="1:24" ht="14" x14ac:dyDescent="0.3">
      <c r="A7910" s="9">
        <v>7905</v>
      </c>
      <c r="B7910" s="14" t="s">
        <v>9935</v>
      </c>
      <c r="C7910" s="15">
        <v>46189</v>
      </c>
      <c r="D7910" s="15">
        <v>46193</v>
      </c>
      <c r="E7910" s="10" t="s">
        <v>44</v>
      </c>
      <c r="F7910" s="10" t="s">
        <v>871</v>
      </c>
      <c r="G7910" s="10" t="s">
        <v>872</v>
      </c>
      <c r="H7910" s="10" t="s">
        <v>36</v>
      </c>
      <c r="I7910" s="10" t="s">
        <v>23</v>
      </c>
      <c r="J7910" s="10" t="s">
        <v>873</v>
      </c>
      <c r="K7910" s="10" t="s">
        <v>80</v>
      </c>
      <c r="L7910" s="10">
        <v>27514</v>
      </c>
      <c r="M7910" s="10" t="s">
        <v>26</v>
      </c>
      <c r="N7910" s="10" t="str">
        <f>_xlfn.XLOOKUP($M:$M,People!$B:$B,People!A:A)</f>
        <v>Fred Suzuki</v>
      </c>
      <c r="O7910" s="10" t="s">
        <v>874</v>
      </c>
      <c r="P7910" s="10" t="str">
        <f>VLOOKUP(O7910,Products!$A:$E,3,FALSE)</f>
        <v>Samsung</v>
      </c>
      <c r="Q7910" s="31">
        <f>INDEX(Products!$E:$E,MATCH(O7910,Products!$A:$A,0))</f>
        <v>0.37</v>
      </c>
      <c r="R7910" s="10" t="s">
        <v>41</v>
      </c>
      <c r="S7910" s="10" t="s">
        <v>61</v>
      </c>
      <c r="T7910" s="10" t="s">
        <v>875</v>
      </c>
      <c r="U7910" s="12">
        <v>14.015999999999998</v>
      </c>
      <c r="V7910" s="12">
        <v>3</v>
      </c>
      <c r="W7910" s="12">
        <v>0.2</v>
      </c>
      <c r="X7910" s="12">
        <v>4.7303999999999995</v>
      </c>
    </row>
    <row r="7911" spans="1:24" ht="14" x14ac:dyDescent="0.3">
      <c r="A7911" s="9">
        <v>7906</v>
      </c>
      <c r="B7911" s="14" t="s">
        <v>9936</v>
      </c>
      <c r="C7911" s="15">
        <v>46189</v>
      </c>
      <c r="D7911" s="15">
        <v>46194</v>
      </c>
      <c r="E7911" s="10" t="s">
        <v>44</v>
      </c>
      <c r="F7911" s="10" t="s">
        <v>1125</v>
      </c>
      <c r="G7911" s="10" t="s">
        <v>1126</v>
      </c>
      <c r="H7911" s="10" t="s">
        <v>36</v>
      </c>
      <c r="I7911" s="10" t="s">
        <v>23</v>
      </c>
      <c r="J7911" s="10" t="s">
        <v>271</v>
      </c>
      <c r="K7911" s="10" t="s">
        <v>189</v>
      </c>
      <c r="L7911" s="10">
        <v>60653</v>
      </c>
      <c r="M7911" s="10" t="s">
        <v>95</v>
      </c>
      <c r="N7911" s="10" t="str">
        <f>_xlfn.XLOOKUP($M:$M,People!$B:$B,People!A:A)</f>
        <v>Roxanne Rodriguez</v>
      </c>
      <c r="O7911" s="10" t="s">
        <v>98</v>
      </c>
      <c r="P7911" s="10" t="str">
        <f>VLOOKUP(O7911,Products!$A:$E,3,FALSE)</f>
        <v>Logitech</v>
      </c>
      <c r="Q7911" s="31">
        <f>INDEX(Products!$E:$E,MATCH(O7911,Products!$A:$A,0))</f>
        <v>0.37</v>
      </c>
      <c r="R7911" s="10" t="s">
        <v>41</v>
      </c>
      <c r="S7911" s="10" t="s">
        <v>68</v>
      </c>
      <c r="T7911" s="10" t="s">
        <v>99</v>
      </c>
      <c r="U7911" s="12">
        <v>5.9359999999999991</v>
      </c>
      <c r="V7911" s="12">
        <v>7</v>
      </c>
      <c r="W7911" s="12">
        <v>0.8</v>
      </c>
      <c r="X7911" s="12">
        <v>-8.9040000000000035</v>
      </c>
    </row>
    <row r="7912" spans="1:24" ht="14" x14ac:dyDescent="0.3">
      <c r="A7912" s="9">
        <v>7907</v>
      </c>
      <c r="B7912" s="14" t="s">
        <v>9937</v>
      </c>
      <c r="C7912" s="15">
        <v>46189</v>
      </c>
      <c r="D7912" s="15">
        <v>46194</v>
      </c>
      <c r="E7912" s="10" t="s">
        <v>44</v>
      </c>
      <c r="F7912" s="10" t="s">
        <v>3049</v>
      </c>
      <c r="G7912" s="10" t="s">
        <v>3050</v>
      </c>
      <c r="H7912" s="10" t="s">
        <v>92</v>
      </c>
      <c r="I7912" s="10" t="s">
        <v>23</v>
      </c>
      <c r="J7912" s="10" t="s">
        <v>585</v>
      </c>
      <c r="K7912" s="10" t="s">
        <v>586</v>
      </c>
      <c r="L7912" s="10">
        <v>88220</v>
      </c>
      <c r="M7912" s="10" t="s">
        <v>39</v>
      </c>
      <c r="N7912" s="10" t="str">
        <f>_xlfn.XLOOKUP($M:$M,People!$B:$B,People!A:A)</f>
        <v>Sadie Pawthorne</v>
      </c>
      <c r="O7912" s="10" t="s">
        <v>4532</v>
      </c>
      <c r="P7912" s="10" t="str">
        <f>VLOOKUP(O7912,Products!$A:$E,3,FALSE)</f>
        <v>HP</v>
      </c>
      <c r="Q7912" s="31">
        <f>INDEX(Products!$E:$E,MATCH(O7912,Products!$A:$A,0))</f>
        <v>0.25</v>
      </c>
      <c r="R7912" s="10" t="s">
        <v>41</v>
      </c>
      <c r="S7912" s="10" t="s">
        <v>82</v>
      </c>
      <c r="T7912" s="10" t="s">
        <v>4533</v>
      </c>
      <c r="U7912" s="12">
        <v>19.440000000000001</v>
      </c>
      <c r="V7912" s="12">
        <v>3</v>
      </c>
      <c r="W7912" s="12">
        <v>0</v>
      </c>
      <c r="X7912" s="12">
        <v>9.3312000000000008</v>
      </c>
    </row>
    <row r="7913" spans="1:24" ht="14" x14ac:dyDescent="0.3">
      <c r="A7913" s="9">
        <v>7908</v>
      </c>
      <c r="B7913" s="14" t="s">
        <v>9932</v>
      </c>
      <c r="C7913" s="15">
        <v>46189</v>
      </c>
      <c r="D7913" s="15">
        <v>46192</v>
      </c>
      <c r="E7913" s="10" t="s">
        <v>168</v>
      </c>
      <c r="F7913" s="10" t="s">
        <v>476</v>
      </c>
      <c r="G7913" s="10" t="s">
        <v>477</v>
      </c>
      <c r="H7913" s="10" t="s">
        <v>22</v>
      </c>
      <c r="I7913" s="10" t="s">
        <v>23</v>
      </c>
      <c r="J7913" s="10" t="s">
        <v>114</v>
      </c>
      <c r="K7913" s="10" t="s">
        <v>38</v>
      </c>
      <c r="L7913" s="10">
        <v>94122</v>
      </c>
      <c r="M7913" s="10" t="s">
        <v>39</v>
      </c>
      <c r="N7913" s="10" t="str">
        <f>_xlfn.XLOOKUP($M:$M,People!$B:$B,People!A:A)</f>
        <v>Sadie Pawthorne</v>
      </c>
      <c r="O7913" s="10" t="s">
        <v>4137</v>
      </c>
      <c r="P7913" s="10" t="str">
        <f>VLOOKUP(O7913,Products!$A:$E,3,FALSE)</f>
        <v>3M</v>
      </c>
      <c r="Q7913" s="31">
        <f>INDEX(Products!$E:$E,MATCH(O7913,Products!$A:$A,0))</f>
        <v>0.4</v>
      </c>
      <c r="R7913" s="10" t="s">
        <v>41</v>
      </c>
      <c r="S7913" s="10" t="s">
        <v>82</v>
      </c>
      <c r="T7913" s="10" t="s">
        <v>4138</v>
      </c>
      <c r="U7913" s="12">
        <v>18.54</v>
      </c>
      <c r="V7913" s="12">
        <v>2</v>
      </c>
      <c r="W7913" s="12">
        <v>0</v>
      </c>
      <c r="X7913" s="12">
        <v>8.7137999999999991</v>
      </c>
    </row>
    <row r="7914" spans="1:24" ht="14" x14ac:dyDescent="0.3">
      <c r="A7914" s="9">
        <v>7909</v>
      </c>
      <c r="B7914" s="14" t="s">
        <v>9937</v>
      </c>
      <c r="C7914" s="15">
        <v>46189</v>
      </c>
      <c r="D7914" s="15">
        <v>46194</v>
      </c>
      <c r="E7914" s="10" t="s">
        <v>44</v>
      </c>
      <c r="F7914" s="10" t="s">
        <v>3049</v>
      </c>
      <c r="G7914" s="10" t="s">
        <v>3050</v>
      </c>
      <c r="H7914" s="10" t="s">
        <v>92</v>
      </c>
      <c r="I7914" s="10" t="s">
        <v>23</v>
      </c>
      <c r="J7914" s="10" t="s">
        <v>585</v>
      </c>
      <c r="K7914" s="10" t="s">
        <v>586</v>
      </c>
      <c r="L7914" s="10">
        <v>88220</v>
      </c>
      <c r="M7914" s="10" t="s">
        <v>39</v>
      </c>
      <c r="N7914" s="10" t="str">
        <f>_xlfn.XLOOKUP($M:$M,People!$B:$B,People!A:A)</f>
        <v>Sadie Pawthorne</v>
      </c>
      <c r="O7914" s="10" t="s">
        <v>4534</v>
      </c>
      <c r="P7914" s="10" t="str">
        <f>VLOOKUP(O7914,Products!$A:$E,3,FALSE)</f>
        <v>Staples</v>
      </c>
      <c r="Q7914" s="31">
        <f>INDEX(Products!$E:$E,MATCH(O7914,Products!$A:$A,0))</f>
        <v>0.31</v>
      </c>
      <c r="R7914" s="10" t="s">
        <v>41</v>
      </c>
      <c r="S7914" s="10" t="s">
        <v>82</v>
      </c>
      <c r="T7914" s="10" t="s">
        <v>4535</v>
      </c>
      <c r="U7914" s="12">
        <v>192.16</v>
      </c>
      <c r="V7914" s="12">
        <v>4</v>
      </c>
      <c r="W7914" s="12">
        <v>0</v>
      </c>
      <c r="X7914" s="12">
        <v>92.236799999999988</v>
      </c>
    </row>
    <row r="7915" spans="1:24" ht="14" x14ac:dyDescent="0.3">
      <c r="A7915" s="9">
        <v>7910</v>
      </c>
      <c r="B7915" s="14" t="s">
        <v>9937</v>
      </c>
      <c r="C7915" s="15">
        <v>46189</v>
      </c>
      <c r="D7915" s="15">
        <v>46194</v>
      </c>
      <c r="E7915" s="10" t="s">
        <v>44</v>
      </c>
      <c r="F7915" s="10" t="s">
        <v>3049</v>
      </c>
      <c r="G7915" s="10" t="s">
        <v>3050</v>
      </c>
      <c r="H7915" s="10" t="s">
        <v>92</v>
      </c>
      <c r="I7915" s="10" t="s">
        <v>23</v>
      </c>
      <c r="J7915" s="10" t="s">
        <v>585</v>
      </c>
      <c r="K7915" s="10" t="s">
        <v>586</v>
      </c>
      <c r="L7915" s="10">
        <v>88220</v>
      </c>
      <c r="M7915" s="10" t="s">
        <v>39</v>
      </c>
      <c r="N7915" s="10" t="str">
        <f>_xlfn.XLOOKUP($M:$M,People!$B:$B,People!A:A)</f>
        <v>Sadie Pawthorne</v>
      </c>
      <c r="O7915" s="10" t="s">
        <v>3445</v>
      </c>
      <c r="P7915" s="10" t="str">
        <f>VLOOKUP(O7915,Products!$A:$E,3,FALSE)</f>
        <v>Logitech</v>
      </c>
      <c r="Q7915" s="31">
        <f>INDEX(Products!$E:$E,MATCH(O7915,Products!$A:$A,0))</f>
        <v>0.39</v>
      </c>
      <c r="R7915" s="10" t="s">
        <v>41</v>
      </c>
      <c r="S7915" s="10" t="s">
        <v>510</v>
      </c>
      <c r="T7915" s="10" t="s">
        <v>3446</v>
      </c>
      <c r="U7915" s="12">
        <v>16.68</v>
      </c>
      <c r="V7915" s="12">
        <v>2</v>
      </c>
      <c r="W7915" s="12">
        <v>0</v>
      </c>
      <c r="X7915" s="12">
        <v>4.3368000000000002</v>
      </c>
    </row>
    <row r="7916" spans="1:24" ht="14" x14ac:dyDescent="0.3">
      <c r="A7916" s="9">
        <v>7911</v>
      </c>
      <c r="B7916" s="14" t="s">
        <v>9934</v>
      </c>
      <c r="C7916" s="15">
        <v>46189</v>
      </c>
      <c r="D7916" s="15">
        <v>46191</v>
      </c>
      <c r="E7916" s="10" t="s">
        <v>19</v>
      </c>
      <c r="F7916" s="10" t="s">
        <v>2727</v>
      </c>
      <c r="G7916" s="10" t="s">
        <v>2728</v>
      </c>
      <c r="H7916" s="10" t="s">
        <v>22</v>
      </c>
      <c r="I7916" s="10" t="s">
        <v>23</v>
      </c>
      <c r="J7916" s="10" t="s">
        <v>758</v>
      </c>
      <c r="K7916" s="10" t="s">
        <v>438</v>
      </c>
      <c r="L7916" s="10">
        <v>43017</v>
      </c>
      <c r="M7916" s="10" t="s">
        <v>133</v>
      </c>
      <c r="N7916" s="10" t="str">
        <f>_xlfn.XLOOKUP($M:$M,People!$B:$B,People!A:A)</f>
        <v>Chuck Magee</v>
      </c>
      <c r="O7916" s="10" t="s">
        <v>1969</v>
      </c>
      <c r="P7916" s="10" t="str">
        <f>VLOOKUP(O7916,Products!$A:$E,3,FALSE)</f>
        <v>Canon</v>
      </c>
      <c r="Q7916" s="31">
        <f>INDEX(Products!$E:$E,MATCH(O7916,Products!$A:$A,0))</f>
        <v>0.3</v>
      </c>
      <c r="R7916" s="10" t="s">
        <v>64</v>
      </c>
      <c r="S7916" s="10" t="s">
        <v>144</v>
      </c>
      <c r="T7916" s="10" t="s">
        <v>1970</v>
      </c>
      <c r="U7916" s="12">
        <v>479.952</v>
      </c>
      <c r="V7916" s="12">
        <v>6</v>
      </c>
      <c r="W7916" s="12">
        <v>0.2</v>
      </c>
      <c r="X7916" s="12">
        <v>107.98920000000001</v>
      </c>
    </row>
    <row r="7917" spans="1:24" ht="14" x14ac:dyDescent="0.3">
      <c r="A7917" s="9">
        <v>7912</v>
      </c>
      <c r="B7917" s="14" t="s">
        <v>9933</v>
      </c>
      <c r="C7917" s="15">
        <v>46189</v>
      </c>
      <c r="D7917" s="15">
        <v>46194</v>
      </c>
      <c r="E7917" s="10" t="s">
        <v>19</v>
      </c>
      <c r="F7917" s="10" t="s">
        <v>295</v>
      </c>
      <c r="G7917" s="10" t="s">
        <v>296</v>
      </c>
      <c r="H7917" s="10" t="s">
        <v>22</v>
      </c>
      <c r="I7917" s="10" t="s">
        <v>23</v>
      </c>
      <c r="J7917" s="10" t="s">
        <v>2194</v>
      </c>
      <c r="K7917" s="10" t="s">
        <v>25</v>
      </c>
      <c r="L7917" s="10">
        <v>41042</v>
      </c>
      <c r="M7917" s="10" t="s">
        <v>26</v>
      </c>
      <c r="N7917" s="10" t="str">
        <f>_xlfn.XLOOKUP($M:$M,People!$B:$B,People!A:A)</f>
        <v>Fred Suzuki</v>
      </c>
      <c r="O7917" s="10" t="s">
        <v>2199</v>
      </c>
      <c r="P7917" s="10" t="str">
        <f>VLOOKUP(O7917,Products!$A:$E,3,FALSE)</f>
        <v>Staples</v>
      </c>
      <c r="Q7917" s="31">
        <f>INDEX(Products!$E:$E,MATCH(O7917,Products!$A:$A,0))</f>
        <v>0.25</v>
      </c>
      <c r="R7917" s="10" t="s">
        <v>64</v>
      </c>
      <c r="S7917" s="10" t="s">
        <v>65</v>
      </c>
      <c r="T7917" s="10" t="s">
        <v>2200</v>
      </c>
      <c r="U7917" s="12">
        <v>191.98</v>
      </c>
      <c r="V7917" s="12">
        <v>2</v>
      </c>
      <c r="W7917" s="12">
        <v>0</v>
      </c>
      <c r="X7917" s="12">
        <v>51.834599999999995</v>
      </c>
    </row>
    <row r="7918" spans="1:24" ht="14" x14ac:dyDescent="0.3">
      <c r="A7918" s="9">
        <v>7913</v>
      </c>
      <c r="B7918" s="14" t="s">
        <v>9933</v>
      </c>
      <c r="C7918" s="15">
        <v>46189</v>
      </c>
      <c r="D7918" s="15">
        <v>46194</v>
      </c>
      <c r="E7918" s="10" t="s">
        <v>19</v>
      </c>
      <c r="F7918" s="10" t="s">
        <v>295</v>
      </c>
      <c r="G7918" s="10" t="s">
        <v>296</v>
      </c>
      <c r="H7918" s="10" t="s">
        <v>22</v>
      </c>
      <c r="I7918" s="10" t="s">
        <v>23</v>
      </c>
      <c r="J7918" s="10" t="s">
        <v>2194</v>
      </c>
      <c r="K7918" s="10" t="s">
        <v>25</v>
      </c>
      <c r="L7918" s="10">
        <v>41042</v>
      </c>
      <c r="M7918" s="10" t="s">
        <v>26</v>
      </c>
      <c r="N7918" s="10" t="str">
        <f>_xlfn.XLOOKUP($M:$M,People!$B:$B,People!A:A)</f>
        <v>Fred Suzuki</v>
      </c>
      <c r="O7918" s="10" t="s">
        <v>2201</v>
      </c>
      <c r="P7918" s="10" t="str">
        <f>VLOOKUP(O7918,Products!$A:$E,3,FALSE)</f>
        <v>Canon</v>
      </c>
      <c r="Q7918" s="31">
        <f>INDEX(Products!$E:$E,MATCH(O7918,Products!$A:$A,0))</f>
        <v>0.4</v>
      </c>
      <c r="R7918" s="10" t="s">
        <v>64</v>
      </c>
      <c r="S7918" s="10" t="s">
        <v>65</v>
      </c>
      <c r="T7918" s="10" t="s">
        <v>2202</v>
      </c>
      <c r="U7918" s="12">
        <v>65.989999999999995</v>
      </c>
      <c r="V7918" s="12">
        <v>1</v>
      </c>
      <c r="W7918" s="12">
        <v>0</v>
      </c>
      <c r="X7918" s="12">
        <v>17.157400000000003</v>
      </c>
    </row>
    <row r="7919" spans="1:24" ht="14" x14ac:dyDescent="0.3">
      <c r="A7919" s="9">
        <v>7914</v>
      </c>
      <c r="B7919" s="14" t="s">
        <v>9938</v>
      </c>
      <c r="C7919" s="15">
        <v>46190</v>
      </c>
      <c r="D7919" s="15">
        <v>46194</v>
      </c>
      <c r="E7919" s="10" t="s">
        <v>19</v>
      </c>
      <c r="F7919" s="10" t="s">
        <v>471</v>
      </c>
      <c r="G7919" s="10" t="s">
        <v>472</v>
      </c>
      <c r="H7919" s="10" t="s">
        <v>22</v>
      </c>
      <c r="I7919" s="10" t="s">
        <v>23</v>
      </c>
      <c r="J7919" s="10" t="s">
        <v>2531</v>
      </c>
      <c r="K7919" s="10" t="s">
        <v>87</v>
      </c>
      <c r="L7919" s="10">
        <v>98502</v>
      </c>
      <c r="M7919" s="10" t="s">
        <v>39</v>
      </c>
      <c r="N7919" s="10" t="str">
        <f>_xlfn.XLOOKUP($M:$M,People!$B:$B,People!A:A)</f>
        <v>Sadie Pawthorne</v>
      </c>
      <c r="O7919" s="10" t="s">
        <v>152</v>
      </c>
      <c r="P7919" s="10" t="str">
        <f>VLOOKUP(O7919,Products!$A:$E,3,FALSE)</f>
        <v>Canon</v>
      </c>
      <c r="Q7919" s="31">
        <f>INDEX(Products!$E:$E,MATCH(O7919,Products!$A:$A,0))</f>
        <v>0.34</v>
      </c>
      <c r="R7919" s="10" t="s">
        <v>28</v>
      </c>
      <c r="S7919" s="10" t="s">
        <v>58</v>
      </c>
      <c r="T7919" s="10" t="s">
        <v>153</v>
      </c>
      <c r="U7919" s="12">
        <v>155.25</v>
      </c>
      <c r="V7919" s="12">
        <v>3</v>
      </c>
      <c r="W7919" s="12">
        <v>0</v>
      </c>
      <c r="X7919" s="12">
        <v>46.574999999999996</v>
      </c>
    </row>
    <row r="7920" spans="1:24" ht="14" x14ac:dyDescent="0.3">
      <c r="A7920" s="9">
        <v>7915</v>
      </c>
      <c r="B7920" s="14" t="s">
        <v>9939</v>
      </c>
      <c r="C7920" s="15">
        <v>46190</v>
      </c>
      <c r="D7920" s="15">
        <v>46193</v>
      </c>
      <c r="E7920" s="10" t="s">
        <v>168</v>
      </c>
      <c r="F7920" s="10" t="s">
        <v>4361</v>
      </c>
      <c r="G7920" s="10" t="s">
        <v>4362</v>
      </c>
      <c r="H7920" s="10" t="s">
        <v>36</v>
      </c>
      <c r="I7920" s="10" t="s">
        <v>23</v>
      </c>
      <c r="J7920" s="10" t="s">
        <v>3499</v>
      </c>
      <c r="K7920" s="10" t="s">
        <v>189</v>
      </c>
      <c r="L7920" s="10">
        <v>60076</v>
      </c>
      <c r="M7920" s="10" t="s">
        <v>95</v>
      </c>
      <c r="N7920" s="10" t="str">
        <f>_xlfn.XLOOKUP($M:$M,People!$B:$B,People!A:A)</f>
        <v>Roxanne Rodriguez</v>
      </c>
      <c r="O7920" s="10" t="s">
        <v>2045</v>
      </c>
      <c r="P7920" s="10" t="str">
        <f>VLOOKUP(O7920,Products!$A:$E,3,FALSE)</f>
        <v>Avery</v>
      </c>
      <c r="Q7920" s="31">
        <f>INDEX(Products!$E:$E,MATCH(O7920,Products!$A:$A,0))</f>
        <v>0.31</v>
      </c>
      <c r="R7920" s="10" t="s">
        <v>41</v>
      </c>
      <c r="S7920" s="10" t="s">
        <v>68</v>
      </c>
      <c r="T7920" s="10" t="s">
        <v>2046</v>
      </c>
      <c r="U7920" s="12">
        <v>2.3039999999999994</v>
      </c>
      <c r="V7920" s="12">
        <v>4</v>
      </c>
      <c r="W7920" s="12">
        <v>0.8</v>
      </c>
      <c r="X7920" s="12">
        <v>-3.5711999999999993</v>
      </c>
    </row>
    <row r="7921" spans="1:24" ht="14" x14ac:dyDescent="0.3">
      <c r="A7921" s="9">
        <v>7916</v>
      </c>
      <c r="B7921" s="14" t="s">
        <v>9939</v>
      </c>
      <c r="C7921" s="15">
        <v>46190</v>
      </c>
      <c r="D7921" s="15">
        <v>46193</v>
      </c>
      <c r="E7921" s="10" t="s">
        <v>168</v>
      </c>
      <c r="F7921" s="10" t="s">
        <v>4361</v>
      </c>
      <c r="G7921" s="10" t="s">
        <v>4362</v>
      </c>
      <c r="H7921" s="10" t="s">
        <v>36</v>
      </c>
      <c r="I7921" s="10" t="s">
        <v>23</v>
      </c>
      <c r="J7921" s="10" t="s">
        <v>3499</v>
      </c>
      <c r="K7921" s="10" t="s">
        <v>189</v>
      </c>
      <c r="L7921" s="10">
        <v>60076</v>
      </c>
      <c r="M7921" s="10" t="s">
        <v>95</v>
      </c>
      <c r="N7921" s="10" t="str">
        <f>_xlfn.XLOOKUP($M:$M,People!$B:$B,People!A:A)</f>
        <v>Roxanne Rodriguez</v>
      </c>
      <c r="O7921" s="10" t="s">
        <v>2223</v>
      </c>
      <c r="P7921" s="10" t="str">
        <f>VLOOKUP(O7921,Products!$A:$E,3,FALSE)</f>
        <v>Avery</v>
      </c>
      <c r="Q7921" s="31">
        <f>INDEX(Products!$E:$E,MATCH(O7921,Products!$A:$A,0))</f>
        <v>0.33</v>
      </c>
      <c r="R7921" s="10" t="s">
        <v>41</v>
      </c>
      <c r="S7921" s="10" t="s">
        <v>68</v>
      </c>
      <c r="T7921" s="10" t="s">
        <v>2224</v>
      </c>
      <c r="U7921" s="12">
        <v>9.3599999999999977</v>
      </c>
      <c r="V7921" s="12">
        <v>4</v>
      </c>
      <c r="W7921" s="12">
        <v>0.8</v>
      </c>
      <c r="X7921" s="12">
        <v>-16.380000000000003</v>
      </c>
    </row>
    <row r="7922" spans="1:24" ht="14" x14ac:dyDescent="0.3">
      <c r="A7922" s="9">
        <v>7917</v>
      </c>
      <c r="B7922" s="14" t="s">
        <v>9940</v>
      </c>
      <c r="C7922" s="15">
        <v>46190</v>
      </c>
      <c r="D7922" s="15">
        <v>46193</v>
      </c>
      <c r="E7922" s="10" t="s">
        <v>168</v>
      </c>
      <c r="F7922" s="10" t="s">
        <v>378</v>
      </c>
      <c r="G7922" s="10" t="s">
        <v>379</v>
      </c>
      <c r="H7922" s="10" t="s">
        <v>22</v>
      </c>
      <c r="I7922" s="10" t="s">
        <v>23</v>
      </c>
      <c r="J7922" s="10" t="s">
        <v>114</v>
      </c>
      <c r="K7922" s="10" t="s">
        <v>38</v>
      </c>
      <c r="L7922" s="10">
        <v>94122</v>
      </c>
      <c r="M7922" s="10" t="s">
        <v>39</v>
      </c>
      <c r="N7922" s="10" t="str">
        <f>_xlfn.XLOOKUP($M:$M,People!$B:$B,People!A:A)</f>
        <v>Sadie Pawthorne</v>
      </c>
      <c r="O7922" s="10" t="s">
        <v>380</v>
      </c>
      <c r="P7922" s="10" t="str">
        <f>VLOOKUP(O7922,Products!$A:$E,3,FALSE)</f>
        <v>HP</v>
      </c>
      <c r="Q7922" s="31">
        <f>INDEX(Products!$E:$E,MATCH(O7922,Products!$A:$A,0))</f>
        <v>0.35</v>
      </c>
      <c r="R7922" s="10" t="s">
        <v>41</v>
      </c>
      <c r="S7922" s="10" t="s">
        <v>68</v>
      </c>
      <c r="T7922" s="10" t="s">
        <v>381</v>
      </c>
      <c r="U7922" s="12">
        <v>51.311999999999998</v>
      </c>
      <c r="V7922" s="12">
        <v>3</v>
      </c>
      <c r="W7922" s="12">
        <v>0.2</v>
      </c>
      <c r="X7922" s="12">
        <v>17.959199999999999</v>
      </c>
    </row>
    <row r="7923" spans="1:24" ht="14" x14ac:dyDescent="0.3">
      <c r="A7923" s="9">
        <v>7918</v>
      </c>
      <c r="B7923" s="14" t="s">
        <v>9939</v>
      </c>
      <c r="C7923" s="15">
        <v>46190</v>
      </c>
      <c r="D7923" s="15">
        <v>46193</v>
      </c>
      <c r="E7923" s="10" t="s">
        <v>168</v>
      </c>
      <c r="F7923" s="10" t="s">
        <v>4361</v>
      </c>
      <c r="G7923" s="10" t="s">
        <v>4362</v>
      </c>
      <c r="H7923" s="10" t="s">
        <v>36</v>
      </c>
      <c r="I7923" s="10" t="s">
        <v>23</v>
      </c>
      <c r="J7923" s="10" t="s">
        <v>3499</v>
      </c>
      <c r="K7923" s="10" t="s">
        <v>189</v>
      </c>
      <c r="L7923" s="10">
        <v>60076</v>
      </c>
      <c r="M7923" s="10" t="s">
        <v>95</v>
      </c>
      <c r="N7923" s="10" t="str">
        <f>_xlfn.XLOOKUP($M:$M,People!$B:$B,People!A:A)</f>
        <v>Roxanne Rodriguez</v>
      </c>
      <c r="O7923" s="10" t="s">
        <v>2711</v>
      </c>
      <c r="P7923" s="10" t="str">
        <f>VLOOKUP(O7923,Products!$A:$E,3,FALSE)</f>
        <v>HP</v>
      </c>
      <c r="Q7923" s="31">
        <f>INDEX(Products!$E:$E,MATCH(O7923,Products!$A:$A,0))</f>
        <v>0.28999999999999998</v>
      </c>
      <c r="R7923" s="10" t="s">
        <v>41</v>
      </c>
      <c r="S7923" s="10" t="s">
        <v>82</v>
      </c>
      <c r="T7923" s="10" t="s">
        <v>2712</v>
      </c>
      <c r="U7923" s="12">
        <v>12.224</v>
      </c>
      <c r="V7923" s="12">
        <v>2</v>
      </c>
      <c r="W7923" s="12">
        <v>0.2</v>
      </c>
      <c r="X7923" s="12">
        <v>4.4311999999999996</v>
      </c>
    </row>
    <row r="7924" spans="1:24" ht="14" x14ac:dyDescent="0.3">
      <c r="A7924" s="9">
        <v>7919</v>
      </c>
      <c r="B7924" s="14" t="s">
        <v>9941</v>
      </c>
      <c r="C7924" s="15">
        <v>46190</v>
      </c>
      <c r="D7924" s="15">
        <v>46193</v>
      </c>
      <c r="E7924" s="10" t="s">
        <v>168</v>
      </c>
      <c r="F7924" s="10" t="s">
        <v>2518</v>
      </c>
      <c r="G7924" s="10" t="s">
        <v>2519</v>
      </c>
      <c r="H7924" s="10" t="s">
        <v>22</v>
      </c>
      <c r="I7924" s="10" t="s">
        <v>23</v>
      </c>
      <c r="J7924" s="10" t="s">
        <v>5708</v>
      </c>
      <c r="K7924" s="10" t="s">
        <v>402</v>
      </c>
      <c r="L7924" s="10">
        <v>80022</v>
      </c>
      <c r="M7924" s="10" t="s">
        <v>39</v>
      </c>
      <c r="N7924" s="10" t="str">
        <f>_xlfn.XLOOKUP($M:$M,People!$B:$B,People!A:A)</f>
        <v>Sadie Pawthorne</v>
      </c>
      <c r="O7924" s="10" t="s">
        <v>2872</v>
      </c>
      <c r="P7924" s="10" t="str">
        <f>VLOOKUP(O7924,Products!$A:$E,3,FALSE)</f>
        <v>Office Depot</v>
      </c>
      <c r="Q7924" s="31">
        <f>INDEX(Products!$E:$E,MATCH(O7924,Products!$A:$A,0))</f>
        <v>0.28000000000000003</v>
      </c>
      <c r="R7924" s="10" t="s">
        <v>41</v>
      </c>
      <c r="S7924" s="10" t="s">
        <v>53</v>
      </c>
      <c r="T7924" s="10" t="s">
        <v>2873</v>
      </c>
      <c r="U7924" s="12">
        <v>146.352</v>
      </c>
      <c r="V7924" s="12">
        <v>3</v>
      </c>
      <c r="W7924" s="12">
        <v>0.2</v>
      </c>
      <c r="X7924" s="12">
        <v>-32.929200000000002</v>
      </c>
    </row>
    <row r="7925" spans="1:24" ht="14" x14ac:dyDescent="0.3">
      <c r="A7925" s="9">
        <v>7920</v>
      </c>
      <c r="B7925" s="14" t="s">
        <v>9938</v>
      </c>
      <c r="C7925" s="15">
        <v>46190</v>
      </c>
      <c r="D7925" s="15">
        <v>46194</v>
      </c>
      <c r="E7925" s="10" t="s">
        <v>19</v>
      </c>
      <c r="F7925" s="10" t="s">
        <v>471</v>
      </c>
      <c r="G7925" s="10" t="s">
        <v>472</v>
      </c>
      <c r="H7925" s="10" t="s">
        <v>22</v>
      </c>
      <c r="I7925" s="10" t="s">
        <v>23</v>
      </c>
      <c r="J7925" s="10" t="s">
        <v>2531</v>
      </c>
      <c r="K7925" s="10" t="s">
        <v>87</v>
      </c>
      <c r="L7925" s="10">
        <v>98502</v>
      </c>
      <c r="M7925" s="10" t="s">
        <v>39</v>
      </c>
      <c r="N7925" s="10" t="str">
        <f>_xlfn.XLOOKUP($M:$M,People!$B:$B,People!A:A)</f>
        <v>Sadie Pawthorne</v>
      </c>
      <c r="O7925" s="10" t="s">
        <v>2532</v>
      </c>
      <c r="P7925" s="10" t="str">
        <f>VLOOKUP(O7925,Products!$A:$E,3,FALSE)</f>
        <v>IKEA</v>
      </c>
      <c r="Q7925" s="31">
        <f>INDEX(Products!$E:$E,MATCH(O7925,Products!$A:$A,0))</f>
        <v>0.28000000000000003</v>
      </c>
      <c r="R7925" s="10" t="s">
        <v>41</v>
      </c>
      <c r="S7925" s="10" t="s">
        <v>53</v>
      </c>
      <c r="T7925" s="10" t="s">
        <v>2533</v>
      </c>
      <c r="U7925" s="12">
        <v>14.03</v>
      </c>
      <c r="V7925" s="12">
        <v>1</v>
      </c>
      <c r="W7925" s="12">
        <v>0</v>
      </c>
      <c r="X7925" s="12">
        <v>4.068699999999998</v>
      </c>
    </row>
    <row r="7926" spans="1:24" ht="14" x14ac:dyDescent="0.3">
      <c r="A7926" s="9">
        <v>7921</v>
      </c>
      <c r="B7926" s="14" t="s">
        <v>9942</v>
      </c>
      <c r="C7926" s="15">
        <v>46190</v>
      </c>
      <c r="D7926" s="15">
        <v>46194</v>
      </c>
      <c r="E7926" s="10" t="s">
        <v>44</v>
      </c>
      <c r="F7926" s="10" t="s">
        <v>1844</v>
      </c>
      <c r="G7926" s="10" t="s">
        <v>1845</v>
      </c>
      <c r="H7926" s="10" t="s">
        <v>92</v>
      </c>
      <c r="I7926" s="10" t="s">
        <v>23</v>
      </c>
      <c r="J7926" s="10" t="s">
        <v>237</v>
      </c>
      <c r="K7926" s="10" t="s">
        <v>238</v>
      </c>
      <c r="L7926" s="10">
        <v>10024</v>
      </c>
      <c r="M7926" s="10" t="s">
        <v>133</v>
      </c>
      <c r="N7926" s="10" t="str">
        <f>_xlfn.XLOOKUP($M:$M,People!$B:$B,People!A:A)</f>
        <v>Chuck Magee</v>
      </c>
      <c r="O7926" s="10" t="s">
        <v>5521</v>
      </c>
      <c r="P7926" s="10" t="str">
        <f>VLOOKUP(O7926,Products!$A:$E,3,FALSE)</f>
        <v>HP</v>
      </c>
      <c r="Q7926" s="31">
        <f>INDEX(Products!$E:$E,MATCH(O7926,Products!$A:$A,0))</f>
        <v>0.33</v>
      </c>
      <c r="R7926" s="10" t="s">
        <v>64</v>
      </c>
      <c r="S7926" s="10" t="s">
        <v>144</v>
      </c>
      <c r="T7926" s="10" t="s">
        <v>5522</v>
      </c>
      <c r="U7926" s="12">
        <v>101.34</v>
      </c>
      <c r="V7926" s="12">
        <v>3</v>
      </c>
      <c r="W7926" s="12">
        <v>0</v>
      </c>
      <c r="X7926" s="12">
        <v>8.1071999999999917</v>
      </c>
    </row>
    <row r="7927" spans="1:24" ht="14" x14ac:dyDescent="0.3">
      <c r="A7927" s="9">
        <v>7922</v>
      </c>
      <c r="B7927" s="14" t="s">
        <v>9942</v>
      </c>
      <c r="C7927" s="15">
        <v>46190</v>
      </c>
      <c r="D7927" s="15">
        <v>46194</v>
      </c>
      <c r="E7927" s="10" t="s">
        <v>44</v>
      </c>
      <c r="F7927" s="10" t="s">
        <v>1844</v>
      </c>
      <c r="G7927" s="10" t="s">
        <v>1845</v>
      </c>
      <c r="H7927" s="10" t="s">
        <v>92</v>
      </c>
      <c r="I7927" s="10" t="s">
        <v>23</v>
      </c>
      <c r="J7927" s="10" t="s">
        <v>237</v>
      </c>
      <c r="K7927" s="10" t="s">
        <v>238</v>
      </c>
      <c r="L7927" s="10">
        <v>10024</v>
      </c>
      <c r="M7927" s="10" t="s">
        <v>133</v>
      </c>
      <c r="N7927" s="10" t="str">
        <f>_xlfn.XLOOKUP($M:$M,People!$B:$B,People!A:A)</f>
        <v>Chuck Magee</v>
      </c>
      <c r="O7927" s="10" t="s">
        <v>5812</v>
      </c>
      <c r="P7927" s="10" t="str">
        <f>VLOOKUP(O7927,Products!$A:$E,3,FALSE)</f>
        <v>Canon</v>
      </c>
      <c r="Q7927" s="31">
        <f>INDEX(Products!$E:$E,MATCH(O7927,Products!$A:$A,0))</f>
        <v>0.34</v>
      </c>
      <c r="R7927" s="10" t="s">
        <v>64</v>
      </c>
      <c r="S7927" s="10" t="s">
        <v>599</v>
      </c>
      <c r="T7927" s="10" t="s">
        <v>5813</v>
      </c>
      <c r="U7927" s="12">
        <v>3404.5</v>
      </c>
      <c r="V7927" s="12">
        <v>5</v>
      </c>
      <c r="W7927" s="12">
        <v>0</v>
      </c>
      <c r="X7927" s="12">
        <v>1668.2049999999999</v>
      </c>
    </row>
    <row r="7928" spans="1:24" ht="14" x14ac:dyDescent="0.3">
      <c r="A7928" s="9">
        <v>7923</v>
      </c>
      <c r="B7928" s="14" t="s">
        <v>9943</v>
      </c>
      <c r="C7928" s="15">
        <v>46191</v>
      </c>
      <c r="D7928" s="15">
        <v>46196</v>
      </c>
      <c r="E7928" s="10" t="s">
        <v>44</v>
      </c>
      <c r="F7928" s="10" t="s">
        <v>846</v>
      </c>
      <c r="G7928" s="10" t="s">
        <v>847</v>
      </c>
      <c r="H7928" s="10" t="s">
        <v>22</v>
      </c>
      <c r="I7928" s="10" t="s">
        <v>23</v>
      </c>
      <c r="J7928" s="10" t="s">
        <v>37</v>
      </c>
      <c r="K7928" s="10" t="s">
        <v>38</v>
      </c>
      <c r="L7928" s="10">
        <v>90032</v>
      </c>
      <c r="M7928" s="10" t="s">
        <v>39</v>
      </c>
      <c r="N7928" s="10" t="str">
        <f>_xlfn.XLOOKUP($M:$M,People!$B:$B,People!A:A)</f>
        <v>Sadie Pawthorne</v>
      </c>
      <c r="O7928" s="10" t="s">
        <v>1914</v>
      </c>
      <c r="P7928" s="10" t="str">
        <f>VLOOKUP(O7928,Products!$A:$E,3,FALSE)</f>
        <v>Office Depot</v>
      </c>
      <c r="Q7928" s="31">
        <f>INDEX(Products!$E:$E,MATCH(O7928,Products!$A:$A,0))</f>
        <v>0.4</v>
      </c>
      <c r="R7928" s="10" t="s">
        <v>28</v>
      </c>
      <c r="S7928" s="10" t="s">
        <v>29</v>
      </c>
      <c r="T7928" s="10" t="s">
        <v>1915</v>
      </c>
      <c r="U7928" s="12">
        <v>917.92349999999988</v>
      </c>
      <c r="V7928" s="12">
        <v>9</v>
      </c>
      <c r="W7928" s="12">
        <v>0.15</v>
      </c>
      <c r="X7928" s="12">
        <v>75.593699999999899</v>
      </c>
    </row>
    <row r="7929" spans="1:24" ht="14" x14ac:dyDescent="0.3">
      <c r="A7929" s="9">
        <v>7924</v>
      </c>
      <c r="B7929" s="14" t="s">
        <v>9944</v>
      </c>
      <c r="C7929" s="15">
        <v>46191</v>
      </c>
      <c r="D7929" s="15">
        <v>46193</v>
      </c>
      <c r="E7929" s="10" t="s">
        <v>19</v>
      </c>
      <c r="F7929" s="10" t="s">
        <v>561</v>
      </c>
      <c r="G7929" s="10" t="s">
        <v>562</v>
      </c>
      <c r="H7929" s="10" t="s">
        <v>92</v>
      </c>
      <c r="I7929" s="10" t="s">
        <v>23</v>
      </c>
      <c r="J7929" s="10" t="s">
        <v>4596</v>
      </c>
      <c r="K7929" s="10" t="s">
        <v>94</v>
      </c>
      <c r="L7929" s="10">
        <v>78415</v>
      </c>
      <c r="M7929" s="10" t="s">
        <v>95</v>
      </c>
      <c r="N7929" s="10" t="str">
        <f>_xlfn.XLOOKUP($M:$M,People!$B:$B,People!A:A)</f>
        <v>Roxanne Rodriguez</v>
      </c>
      <c r="O7929" s="10" t="s">
        <v>3536</v>
      </c>
      <c r="P7929" s="10" t="str">
        <f>VLOOKUP(O7929,Products!$A:$E,3,FALSE)</f>
        <v>Office Depot</v>
      </c>
      <c r="Q7929" s="31">
        <f>INDEX(Products!$E:$E,MATCH(O7929,Products!$A:$A,0))</f>
        <v>0.34</v>
      </c>
      <c r="R7929" s="10" t="s">
        <v>41</v>
      </c>
      <c r="S7929" s="10" t="s">
        <v>82</v>
      </c>
      <c r="T7929" s="10" t="s">
        <v>3537</v>
      </c>
      <c r="U7929" s="12">
        <v>74.352000000000004</v>
      </c>
      <c r="V7929" s="12">
        <v>3</v>
      </c>
      <c r="W7929" s="12">
        <v>0.2</v>
      </c>
      <c r="X7929" s="12">
        <v>23.234999999999992</v>
      </c>
    </row>
    <row r="7930" spans="1:24" ht="14" x14ac:dyDescent="0.3">
      <c r="A7930" s="9">
        <v>7925</v>
      </c>
      <c r="B7930" s="14" t="s">
        <v>9943</v>
      </c>
      <c r="C7930" s="15">
        <v>46191</v>
      </c>
      <c r="D7930" s="15">
        <v>46196</v>
      </c>
      <c r="E7930" s="10" t="s">
        <v>44</v>
      </c>
      <c r="F7930" s="10" t="s">
        <v>846</v>
      </c>
      <c r="G7930" s="10" t="s">
        <v>847</v>
      </c>
      <c r="H7930" s="10" t="s">
        <v>22</v>
      </c>
      <c r="I7930" s="10" t="s">
        <v>23</v>
      </c>
      <c r="J7930" s="10" t="s">
        <v>37</v>
      </c>
      <c r="K7930" s="10" t="s">
        <v>38</v>
      </c>
      <c r="L7930" s="10">
        <v>90032</v>
      </c>
      <c r="M7930" s="10" t="s">
        <v>39</v>
      </c>
      <c r="N7930" s="10" t="str">
        <f>_xlfn.XLOOKUP($M:$M,People!$B:$B,People!A:A)</f>
        <v>Sadie Pawthorne</v>
      </c>
      <c r="O7930" s="10" t="s">
        <v>1137</v>
      </c>
      <c r="P7930" s="10" t="str">
        <f>VLOOKUP(O7930,Products!$A:$E,3,FALSE)</f>
        <v>Office Depot</v>
      </c>
      <c r="Q7930" s="31">
        <f>INDEX(Products!$E:$E,MATCH(O7930,Products!$A:$A,0))</f>
        <v>0.36</v>
      </c>
      <c r="R7930" s="10" t="s">
        <v>41</v>
      </c>
      <c r="S7930" s="10" t="s">
        <v>82</v>
      </c>
      <c r="T7930" s="10" t="s">
        <v>1138</v>
      </c>
      <c r="U7930" s="12">
        <v>38.880000000000003</v>
      </c>
      <c r="V7930" s="12">
        <v>6</v>
      </c>
      <c r="W7930" s="12">
        <v>0</v>
      </c>
      <c r="X7930" s="12">
        <v>19.051200000000001</v>
      </c>
    </row>
    <row r="7931" spans="1:24" ht="14" x14ac:dyDescent="0.3">
      <c r="A7931" s="9">
        <v>7926</v>
      </c>
      <c r="B7931" s="14" t="s">
        <v>9945</v>
      </c>
      <c r="C7931" s="15">
        <v>46191</v>
      </c>
      <c r="D7931" s="15">
        <v>46193</v>
      </c>
      <c r="E7931" s="19" t="s">
        <v>19</v>
      </c>
      <c r="F7931" s="19" t="s">
        <v>5950</v>
      </c>
      <c r="G7931" s="19" t="s">
        <v>5948</v>
      </c>
      <c r="H7931" s="19" t="s">
        <v>92</v>
      </c>
      <c r="I7931" s="19" t="s">
        <v>5934</v>
      </c>
      <c r="J7931" s="19" t="s">
        <v>5947</v>
      </c>
      <c r="K7931" s="19" t="s">
        <v>5946</v>
      </c>
      <c r="L7931" s="19" t="s">
        <v>5977</v>
      </c>
      <c r="M7931" s="19" t="s">
        <v>133</v>
      </c>
      <c r="N7931" s="10" t="str">
        <f>_xlfn.XLOOKUP($M:$M,People!$B:$B,People!A:A)</f>
        <v>Chuck Magee</v>
      </c>
      <c r="O7931" s="19" t="s">
        <v>3536</v>
      </c>
      <c r="P7931" s="10" t="str">
        <f>VLOOKUP(O7931,Products!$A:$E,3,FALSE)</f>
        <v>Office Depot</v>
      </c>
      <c r="Q7931" s="31">
        <f>INDEX(Products!$E:$E,MATCH(O7931,Products!$A:$A,0))</f>
        <v>0.34</v>
      </c>
      <c r="R7931" s="19" t="s">
        <v>41</v>
      </c>
      <c r="S7931" s="19" t="s">
        <v>82</v>
      </c>
      <c r="T7931" s="19" t="s">
        <v>3537</v>
      </c>
      <c r="U7931" s="18">
        <v>74.352000000000004</v>
      </c>
      <c r="V7931" s="18">
        <v>3</v>
      </c>
      <c r="W7931" s="18">
        <v>0.2</v>
      </c>
      <c r="X7931" s="18">
        <v>23.234999999999992</v>
      </c>
    </row>
    <row r="7932" spans="1:24" ht="14" x14ac:dyDescent="0.3">
      <c r="A7932" s="9">
        <v>7927</v>
      </c>
      <c r="B7932" s="14" t="s">
        <v>9946</v>
      </c>
      <c r="C7932" s="15">
        <v>46192</v>
      </c>
      <c r="D7932" s="15">
        <v>46194</v>
      </c>
      <c r="E7932" s="10" t="s">
        <v>19</v>
      </c>
      <c r="F7932" s="10" t="s">
        <v>3726</v>
      </c>
      <c r="G7932" s="10" t="s">
        <v>3727</v>
      </c>
      <c r="H7932" s="10" t="s">
        <v>36</v>
      </c>
      <c r="I7932" s="10" t="s">
        <v>23</v>
      </c>
      <c r="J7932" s="10" t="s">
        <v>533</v>
      </c>
      <c r="K7932" s="10" t="s">
        <v>438</v>
      </c>
      <c r="L7932" s="10">
        <v>43055</v>
      </c>
      <c r="M7932" s="10" t="s">
        <v>133</v>
      </c>
      <c r="N7932" s="10" t="str">
        <f>_xlfn.XLOOKUP($M:$M,People!$B:$B,People!A:A)</f>
        <v>Chuck Magee</v>
      </c>
      <c r="O7932" s="10" t="s">
        <v>1116</v>
      </c>
      <c r="P7932" s="10" t="str">
        <f>VLOOKUP(O7932,Products!$A:$E,3,FALSE)</f>
        <v>Logitech</v>
      </c>
      <c r="Q7932" s="31">
        <f>INDEX(Products!$E:$E,MATCH(O7932,Products!$A:$A,0))</f>
        <v>0.39</v>
      </c>
      <c r="R7932" s="10" t="s">
        <v>28</v>
      </c>
      <c r="S7932" s="10" t="s">
        <v>32</v>
      </c>
      <c r="T7932" s="10" t="s">
        <v>1117</v>
      </c>
      <c r="U7932" s="12">
        <v>760.11599999999987</v>
      </c>
      <c r="V7932" s="12">
        <v>6</v>
      </c>
      <c r="W7932" s="12">
        <v>0.3</v>
      </c>
      <c r="X7932" s="12">
        <v>-43.435200000000009</v>
      </c>
    </row>
    <row r="7933" spans="1:24" ht="14" x14ac:dyDescent="0.3">
      <c r="A7933" s="9">
        <v>7928</v>
      </c>
      <c r="B7933" s="14" t="s">
        <v>9947</v>
      </c>
      <c r="C7933" s="15">
        <v>46192</v>
      </c>
      <c r="D7933" s="15">
        <v>46196</v>
      </c>
      <c r="E7933" s="10" t="s">
        <v>44</v>
      </c>
      <c r="F7933" s="10" t="s">
        <v>4569</v>
      </c>
      <c r="G7933" s="10" t="s">
        <v>4570</v>
      </c>
      <c r="H7933" s="10" t="s">
        <v>22</v>
      </c>
      <c r="I7933" s="10" t="s">
        <v>23</v>
      </c>
      <c r="J7933" s="10" t="s">
        <v>114</v>
      </c>
      <c r="K7933" s="10" t="s">
        <v>38</v>
      </c>
      <c r="L7933" s="10">
        <v>94109</v>
      </c>
      <c r="M7933" s="10" t="s">
        <v>39</v>
      </c>
      <c r="N7933" s="10" t="str">
        <f>_xlfn.XLOOKUP($M:$M,People!$B:$B,People!A:A)</f>
        <v>Sadie Pawthorne</v>
      </c>
      <c r="O7933" s="10" t="s">
        <v>5113</v>
      </c>
      <c r="P7933" s="10" t="str">
        <f>VLOOKUP(O7933,Products!$A:$E,3,FALSE)</f>
        <v>3M</v>
      </c>
      <c r="Q7933" s="31">
        <f>INDEX(Products!$E:$E,MATCH(O7933,Products!$A:$A,0))</f>
        <v>0.28000000000000003</v>
      </c>
      <c r="R7933" s="10" t="s">
        <v>28</v>
      </c>
      <c r="S7933" s="10" t="s">
        <v>58</v>
      </c>
      <c r="T7933" s="10" t="s">
        <v>5114</v>
      </c>
      <c r="U7933" s="12">
        <v>50.32</v>
      </c>
      <c r="V7933" s="12">
        <v>4</v>
      </c>
      <c r="W7933" s="12">
        <v>0</v>
      </c>
      <c r="X7933" s="12">
        <v>21.134400000000003</v>
      </c>
    </row>
    <row r="7934" spans="1:24" ht="14" x14ac:dyDescent="0.3">
      <c r="A7934" s="9">
        <v>7929</v>
      </c>
      <c r="B7934" s="14" t="s">
        <v>9946</v>
      </c>
      <c r="C7934" s="15">
        <v>46192</v>
      </c>
      <c r="D7934" s="15">
        <v>46194</v>
      </c>
      <c r="E7934" s="10" t="s">
        <v>19</v>
      </c>
      <c r="F7934" s="10" t="s">
        <v>3726</v>
      </c>
      <c r="G7934" s="10" t="s">
        <v>3727</v>
      </c>
      <c r="H7934" s="10" t="s">
        <v>36</v>
      </c>
      <c r="I7934" s="10" t="s">
        <v>23</v>
      </c>
      <c r="J7934" s="10" t="s">
        <v>533</v>
      </c>
      <c r="K7934" s="10" t="s">
        <v>438</v>
      </c>
      <c r="L7934" s="10">
        <v>43055</v>
      </c>
      <c r="M7934" s="10" t="s">
        <v>133</v>
      </c>
      <c r="N7934" s="10" t="str">
        <f>_xlfn.XLOOKUP($M:$M,People!$B:$B,People!A:A)</f>
        <v>Chuck Magee</v>
      </c>
      <c r="O7934" s="10" t="s">
        <v>4402</v>
      </c>
      <c r="P7934" s="10" t="str">
        <f>VLOOKUP(O7934,Products!$A:$E,3,FALSE)</f>
        <v>3M</v>
      </c>
      <c r="Q7934" s="31">
        <f>INDEX(Products!$E:$E,MATCH(O7934,Products!$A:$A,0))</f>
        <v>0.34</v>
      </c>
      <c r="R7934" s="10" t="s">
        <v>28</v>
      </c>
      <c r="S7934" s="10" t="s">
        <v>58</v>
      </c>
      <c r="T7934" s="10" t="s">
        <v>4403</v>
      </c>
      <c r="U7934" s="12">
        <v>38.784000000000006</v>
      </c>
      <c r="V7934" s="12">
        <v>3</v>
      </c>
      <c r="W7934" s="12">
        <v>0.2</v>
      </c>
      <c r="X7934" s="12">
        <v>7.2719999999999949</v>
      </c>
    </row>
    <row r="7935" spans="1:24" ht="14" x14ac:dyDescent="0.3">
      <c r="A7935" s="9">
        <v>7930</v>
      </c>
      <c r="B7935" s="14" t="s">
        <v>9948</v>
      </c>
      <c r="C7935" s="15">
        <v>46192</v>
      </c>
      <c r="D7935" s="15">
        <v>46199</v>
      </c>
      <c r="E7935" s="10" t="s">
        <v>44</v>
      </c>
      <c r="F7935" s="10" t="s">
        <v>3363</v>
      </c>
      <c r="G7935" s="10" t="s">
        <v>3364</v>
      </c>
      <c r="H7935" s="10" t="s">
        <v>92</v>
      </c>
      <c r="I7935" s="10" t="s">
        <v>23</v>
      </c>
      <c r="J7935" s="10" t="s">
        <v>714</v>
      </c>
      <c r="K7935" s="10" t="s">
        <v>94</v>
      </c>
      <c r="L7935" s="10">
        <v>75081</v>
      </c>
      <c r="M7935" s="10" t="s">
        <v>95</v>
      </c>
      <c r="N7935" s="10" t="str">
        <f>_xlfn.XLOOKUP($M:$M,People!$B:$B,People!A:A)</f>
        <v>Roxanne Rodriguez</v>
      </c>
      <c r="O7935" s="10" t="s">
        <v>1875</v>
      </c>
      <c r="P7935" s="10" t="str">
        <f>VLOOKUP(O7935,Products!$A:$E,3,FALSE)</f>
        <v>IKEA</v>
      </c>
      <c r="Q7935" s="31">
        <f>INDEX(Products!$E:$E,MATCH(O7935,Products!$A:$A,0))</f>
        <v>0.4</v>
      </c>
      <c r="R7935" s="10" t="s">
        <v>28</v>
      </c>
      <c r="S7935" s="10" t="s">
        <v>50</v>
      </c>
      <c r="T7935" s="10" t="s">
        <v>1876</v>
      </c>
      <c r="U7935" s="12">
        <v>457.4849999999999</v>
      </c>
      <c r="V7935" s="12">
        <v>3</v>
      </c>
      <c r="W7935" s="12">
        <v>0.3</v>
      </c>
      <c r="X7935" s="12">
        <v>-84.961500000000029</v>
      </c>
    </row>
    <row r="7936" spans="1:24" ht="14" x14ac:dyDescent="0.3">
      <c r="A7936" s="9">
        <v>7931</v>
      </c>
      <c r="B7936" s="14" t="s">
        <v>9949</v>
      </c>
      <c r="C7936" s="15">
        <v>46192</v>
      </c>
      <c r="D7936" s="15">
        <v>46196</v>
      </c>
      <c r="E7936" s="10" t="s">
        <v>44</v>
      </c>
      <c r="F7936" s="10" t="s">
        <v>1700</v>
      </c>
      <c r="G7936" s="10" t="s">
        <v>1701</v>
      </c>
      <c r="H7936" s="10" t="s">
        <v>22</v>
      </c>
      <c r="I7936" s="10" t="s">
        <v>23</v>
      </c>
      <c r="J7936" s="10" t="s">
        <v>165</v>
      </c>
      <c r="K7936" s="10" t="s">
        <v>94</v>
      </c>
      <c r="L7936" s="10">
        <v>77095</v>
      </c>
      <c r="M7936" s="10" t="s">
        <v>95</v>
      </c>
      <c r="N7936" s="10" t="str">
        <f>_xlfn.XLOOKUP($M:$M,People!$B:$B,People!A:A)</f>
        <v>Roxanne Rodriguez</v>
      </c>
      <c r="O7936" s="10" t="s">
        <v>3591</v>
      </c>
      <c r="P7936" s="10" t="str">
        <f>VLOOKUP(O7936,Products!$A:$E,3,FALSE)</f>
        <v>Office Depot</v>
      </c>
      <c r="Q7936" s="31">
        <f>INDEX(Products!$E:$E,MATCH(O7936,Products!$A:$A,0))</f>
        <v>0.32</v>
      </c>
      <c r="R7936" s="10" t="s">
        <v>41</v>
      </c>
      <c r="S7936" s="10" t="s">
        <v>71</v>
      </c>
      <c r="T7936" s="10" t="s">
        <v>3592</v>
      </c>
      <c r="U7936" s="12">
        <v>0.44399999999999995</v>
      </c>
      <c r="V7936" s="12">
        <v>1</v>
      </c>
      <c r="W7936" s="12">
        <v>0.8</v>
      </c>
      <c r="X7936" s="12">
        <v>-1.1100000000000003</v>
      </c>
    </row>
    <row r="7937" spans="1:24" ht="14" x14ac:dyDescent="0.3">
      <c r="A7937" s="9">
        <v>7932</v>
      </c>
      <c r="B7937" s="14" t="s">
        <v>9949</v>
      </c>
      <c r="C7937" s="15">
        <v>46192</v>
      </c>
      <c r="D7937" s="15">
        <v>46196</v>
      </c>
      <c r="E7937" s="10" t="s">
        <v>44</v>
      </c>
      <c r="F7937" s="10" t="s">
        <v>1700</v>
      </c>
      <c r="G7937" s="10" t="s">
        <v>1701</v>
      </c>
      <c r="H7937" s="10" t="s">
        <v>22</v>
      </c>
      <c r="I7937" s="10" t="s">
        <v>23</v>
      </c>
      <c r="J7937" s="10" t="s">
        <v>165</v>
      </c>
      <c r="K7937" s="10" t="s">
        <v>94</v>
      </c>
      <c r="L7937" s="10">
        <v>77095</v>
      </c>
      <c r="M7937" s="10" t="s">
        <v>95</v>
      </c>
      <c r="N7937" s="10" t="str">
        <f>_xlfn.XLOOKUP($M:$M,People!$B:$B,People!A:A)</f>
        <v>Roxanne Rodriguez</v>
      </c>
      <c r="O7937" s="10" t="s">
        <v>5191</v>
      </c>
      <c r="P7937" s="10" t="str">
        <f>VLOOKUP(O7937,Products!$A:$E,3,FALSE)</f>
        <v>Staples</v>
      </c>
      <c r="Q7937" s="31">
        <f>INDEX(Products!$E:$E,MATCH(O7937,Products!$A:$A,0))</f>
        <v>0.31</v>
      </c>
      <c r="R7937" s="10" t="s">
        <v>41</v>
      </c>
      <c r="S7937" s="10" t="s">
        <v>71</v>
      </c>
      <c r="T7937" s="10" t="s">
        <v>5192</v>
      </c>
      <c r="U7937" s="12">
        <v>2.2639999999999993</v>
      </c>
      <c r="V7937" s="12">
        <v>1</v>
      </c>
      <c r="W7937" s="12">
        <v>0.8</v>
      </c>
      <c r="X7937" s="12">
        <v>-5.2072000000000012</v>
      </c>
    </row>
    <row r="7938" spans="1:24" ht="14" x14ac:dyDescent="0.3">
      <c r="A7938" s="9">
        <v>7933</v>
      </c>
      <c r="B7938" s="14" t="s">
        <v>9948</v>
      </c>
      <c r="C7938" s="15">
        <v>46192</v>
      </c>
      <c r="D7938" s="15">
        <v>46199</v>
      </c>
      <c r="E7938" s="10" t="s">
        <v>44</v>
      </c>
      <c r="F7938" s="10" t="s">
        <v>3363</v>
      </c>
      <c r="G7938" s="10" t="s">
        <v>3364</v>
      </c>
      <c r="H7938" s="10" t="s">
        <v>92</v>
      </c>
      <c r="I7938" s="10" t="s">
        <v>23</v>
      </c>
      <c r="J7938" s="10" t="s">
        <v>714</v>
      </c>
      <c r="K7938" s="10" t="s">
        <v>94</v>
      </c>
      <c r="L7938" s="10">
        <v>75081</v>
      </c>
      <c r="M7938" s="10" t="s">
        <v>95</v>
      </c>
      <c r="N7938" s="10" t="str">
        <f>_xlfn.XLOOKUP($M:$M,People!$B:$B,People!A:A)</f>
        <v>Roxanne Rodriguez</v>
      </c>
      <c r="O7938" s="10" t="s">
        <v>4577</v>
      </c>
      <c r="P7938" s="10" t="str">
        <f>VLOOKUP(O7938,Products!$A:$E,3,FALSE)</f>
        <v>3M</v>
      </c>
      <c r="Q7938" s="31">
        <f>INDEX(Products!$E:$E,MATCH(O7938,Products!$A:$A,0))</f>
        <v>0.38</v>
      </c>
      <c r="R7938" s="10" t="s">
        <v>41</v>
      </c>
      <c r="S7938" s="10" t="s">
        <v>68</v>
      </c>
      <c r="T7938" s="10" t="s">
        <v>4578</v>
      </c>
      <c r="U7938" s="12">
        <v>6.8879999999999981</v>
      </c>
      <c r="V7938" s="12">
        <v>3</v>
      </c>
      <c r="W7938" s="12">
        <v>0.8</v>
      </c>
      <c r="X7938" s="12">
        <v>-11.020800000000005</v>
      </c>
    </row>
    <row r="7939" spans="1:24" ht="14" x14ac:dyDescent="0.3">
      <c r="A7939" s="9">
        <v>7934</v>
      </c>
      <c r="B7939" s="14" t="s">
        <v>9950</v>
      </c>
      <c r="C7939" s="15">
        <v>46192</v>
      </c>
      <c r="D7939" s="15">
        <v>46199</v>
      </c>
      <c r="E7939" s="10" t="s">
        <v>44</v>
      </c>
      <c r="F7939" s="10" t="s">
        <v>353</v>
      </c>
      <c r="G7939" s="10" t="s">
        <v>354</v>
      </c>
      <c r="H7939" s="10" t="s">
        <v>36</v>
      </c>
      <c r="I7939" s="10" t="s">
        <v>23</v>
      </c>
      <c r="J7939" s="10" t="s">
        <v>237</v>
      </c>
      <c r="K7939" s="10" t="s">
        <v>238</v>
      </c>
      <c r="L7939" s="10">
        <v>10035</v>
      </c>
      <c r="M7939" s="10" t="s">
        <v>133</v>
      </c>
      <c r="N7939" s="10" t="str">
        <f>_xlfn.XLOOKUP($M:$M,People!$B:$B,People!A:A)</f>
        <v>Chuck Magee</v>
      </c>
      <c r="O7939" s="10" t="s">
        <v>1812</v>
      </c>
      <c r="P7939" s="10" t="str">
        <f>VLOOKUP(O7939,Products!$A:$E,3,FALSE)</f>
        <v>Canon</v>
      </c>
      <c r="Q7939" s="31">
        <f>INDEX(Products!$E:$E,MATCH(O7939,Products!$A:$A,0))</f>
        <v>0.32</v>
      </c>
      <c r="R7939" s="10" t="s">
        <v>41</v>
      </c>
      <c r="S7939" s="10" t="s">
        <v>68</v>
      </c>
      <c r="T7939" s="10" t="s">
        <v>1813</v>
      </c>
      <c r="U7939" s="12">
        <v>11.568000000000001</v>
      </c>
      <c r="V7939" s="12">
        <v>3</v>
      </c>
      <c r="W7939" s="12">
        <v>0.2</v>
      </c>
      <c r="X7939" s="12">
        <v>3.7595999999999998</v>
      </c>
    </row>
    <row r="7940" spans="1:24" ht="14" x14ac:dyDescent="0.3">
      <c r="A7940" s="9">
        <v>7935</v>
      </c>
      <c r="B7940" s="14" t="s">
        <v>9949</v>
      </c>
      <c r="C7940" s="15">
        <v>46192</v>
      </c>
      <c r="D7940" s="15">
        <v>46196</v>
      </c>
      <c r="E7940" s="10" t="s">
        <v>44</v>
      </c>
      <c r="F7940" s="10" t="s">
        <v>1700</v>
      </c>
      <c r="G7940" s="10" t="s">
        <v>1701</v>
      </c>
      <c r="H7940" s="10" t="s">
        <v>22</v>
      </c>
      <c r="I7940" s="10" t="s">
        <v>23</v>
      </c>
      <c r="J7940" s="10" t="s">
        <v>165</v>
      </c>
      <c r="K7940" s="10" t="s">
        <v>94</v>
      </c>
      <c r="L7940" s="10">
        <v>77095</v>
      </c>
      <c r="M7940" s="10" t="s">
        <v>95</v>
      </c>
      <c r="N7940" s="10" t="str">
        <f>_xlfn.XLOOKUP($M:$M,People!$B:$B,People!A:A)</f>
        <v>Roxanne Rodriguez</v>
      </c>
      <c r="O7940" s="10" t="s">
        <v>4061</v>
      </c>
      <c r="P7940" s="10" t="str">
        <f>VLOOKUP(O7940,Products!$A:$E,3,FALSE)</f>
        <v>Avery</v>
      </c>
      <c r="Q7940" s="31">
        <f>INDEX(Products!$E:$E,MATCH(O7940,Products!$A:$A,0))</f>
        <v>0.25</v>
      </c>
      <c r="R7940" s="10" t="s">
        <v>41</v>
      </c>
      <c r="S7940" s="10" t="s">
        <v>82</v>
      </c>
      <c r="T7940" s="10" t="s">
        <v>4062</v>
      </c>
      <c r="U7940" s="12">
        <v>146.17600000000002</v>
      </c>
      <c r="V7940" s="12">
        <v>8</v>
      </c>
      <c r="W7940" s="12">
        <v>0.2</v>
      </c>
      <c r="X7940" s="12">
        <v>47.50719999999999</v>
      </c>
    </row>
    <row r="7941" spans="1:24" ht="14" x14ac:dyDescent="0.3">
      <c r="A7941" s="9">
        <v>7936</v>
      </c>
      <c r="B7941" s="14" t="s">
        <v>9951</v>
      </c>
      <c r="C7941" s="15">
        <v>46192</v>
      </c>
      <c r="D7941" s="15">
        <v>46196</v>
      </c>
      <c r="E7941" s="10" t="s">
        <v>44</v>
      </c>
      <c r="F7941" s="10" t="s">
        <v>1155</v>
      </c>
      <c r="G7941" s="10" t="s">
        <v>1156</v>
      </c>
      <c r="H7941" s="10" t="s">
        <v>36</v>
      </c>
      <c r="I7941" s="10" t="s">
        <v>23</v>
      </c>
      <c r="J7941" s="10" t="s">
        <v>237</v>
      </c>
      <c r="K7941" s="10" t="s">
        <v>238</v>
      </c>
      <c r="L7941" s="10">
        <v>10035</v>
      </c>
      <c r="M7941" s="10" t="s">
        <v>133</v>
      </c>
      <c r="N7941" s="10" t="str">
        <f>_xlfn.XLOOKUP($M:$M,People!$B:$B,People!A:A)</f>
        <v>Chuck Magee</v>
      </c>
      <c r="O7941" s="10" t="s">
        <v>265</v>
      </c>
      <c r="P7941" s="10" t="str">
        <f>VLOOKUP(O7941,Products!$A:$E,3,FALSE)</f>
        <v>Canon</v>
      </c>
      <c r="Q7941" s="31">
        <f>INDEX(Products!$E:$E,MATCH(O7941,Products!$A:$A,0))</f>
        <v>0.4</v>
      </c>
      <c r="R7941" s="10" t="s">
        <v>41</v>
      </c>
      <c r="S7941" s="10" t="s">
        <v>82</v>
      </c>
      <c r="T7941" s="10" t="s">
        <v>266</v>
      </c>
      <c r="U7941" s="12">
        <v>97.82</v>
      </c>
      <c r="V7941" s="12">
        <v>2</v>
      </c>
      <c r="W7941" s="12">
        <v>0</v>
      </c>
      <c r="X7941" s="12">
        <v>45.975399999999993</v>
      </c>
    </row>
    <row r="7942" spans="1:24" ht="14" x14ac:dyDescent="0.3">
      <c r="A7942" s="9">
        <v>7937</v>
      </c>
      <c r="B7942" s="14" t="s">
        <v>9947</v>
      </c>
      <c r="C7942" s="15">
        <v>46192</v>
      </c>
      <c r="D7942" s="15">
        <v>46196</v>
      </c>
      <c r="E7942" s="10" t="s">
        <v>44</v>
      </c>
      <c r="F7942" s="10" t="s">
        <v>4569</v>
      </c>
      <c r="G7942" s="10" t="s">
        <v>4570</v>
      </c>
      <c r="H7942" s="10" t="s">
        <v>22</v>
      </c>
      <c r="I7942" s="10" t="s">
        <v>23</v>
      </c>
      <c r="J7942" s="10" t="s">
        <v>114</v>
      </c>
      <c r="K7942" s="10" t="s">
        <v>38</v>
      </c>
      <c r="L7942" s="10">
        <v>94109</v>
      </c>
      <c r="M7942" s="10" t="s">
        <v>39</v>
      </c>
      <c r="N7942" s="10" t="str">
        <f>_xlfn.XLOOKUP($M:$M,People!$B:$B,People!A:A)</f>
        <v>Sadie Pawthorne</v>
      </c>
      <c r="O7942" s="10" t="s">
        <v>4793</v>
      </c>
      <c r="P7942" s="10" t="str">
        <f>VLOOKUP(O7942,Products!$A:$E,3,FALSE)</f>
        <v>Samsung</v>
      </c>
      <c r="Q7942" s="31">
        <f>INDEX(Products!$E:$E,MATCH(O7942,Products!$A:$A,0))</f>
        <v>0.31</v>
      </c>
      <c r="R7942" s="10" t="s">
        <v>41</v>
      </c>
      <c r="S7942" s="10" t="s">
        <v>82</v>
      </c>
      <c r="T7942" s="10" t="s">
        <v>4794</v>
      </c>
      <c r="U7942" s="12">
        <v>24.56</v>
      </c>
      <c r="V7942" s="12">
        <v>2</v>
      </c>
      <c r="W7942" s="12">
        <v>0</v>
      </c>
      <c r="X7942" s="12">
        <v>11.543199999999999</v>
      </c>
    </row>
    <row r="7943" spans="1:24" ht="14" x14ac:dyDescent="0.3">
      <c r="A7943" s="9">
        <v>7938</v>
      </c>
      <c r="B7943" s="14" t="s">
        <v>9950</v>
      </c>
      <c r="C7943" s="15">
        <v>46192</v>
      </c>
      <c r="D7943" s="15">
        <v>46199</v>
      </c>
      <c r="E7943" s="10" t="s">
        <v>44</v>
      </c>
      <c r="F7943" s="10" t="s">
        <v>353</v>
      </c>
      <c r="G7943" s="10" t="s">
        <v>354</v>
      </c>
      <c r="H7943" s="10" t="s">
        <v>36</v>
      </c>
      <c r="I7943" s="10" t="s">
        <v>23</v>
      </c>
      <c r="J7943" s="10" t="s">
        <v>237</v>
      </c>
      <c r="K7943" s="10" t="s">
        <v>238</v>
      </c>
      <c r="L7943" s="10">
        <v>10035</v>
      </c>
      <c r="M7943" s="10" t="s">
        <v>133</v>
      </c>
      <c r="N7943" s="10" t="str">
        <f>_xlfn.XLOOKUP($M:$M,People!$B:$B,People!A:A)</f>
        <v>Chuck Magee</v>
      </c>
      <c r="O7943" s="10" t="s">
        <v>1858</v>
      </c>
      <c r="P7943" s="10" t="str">
        <f>VLOOKUP(O7943,Products!$A:$E,3,FALSE)</f>
        <v>Samsung</v>
      </c>
      <c r="Q7943" s="31">
        <f>INDEX(Products!$E:$E,MATCH(O7943,Products!$A:$A,0))</f>
        <v>0.33</v>
      </c>
      <c r="R7943" s="10" t="s">
        <v>41</v>
      </c>
      <c r="S7943" s="10" t="s">
        <v>53</v>
      </c>
      <c r="T7943" s="10" t="s">
        <v>1859</v>
      </c>
      <c r="U7943" s="12">
        <v>129.30000000000001</v>
      </c>
      <c r="V7943" s="12">
        <v>2</v>
      </c>
      <c r="W7943" s="12">
        <v>0</v>
      </c>
      <c r="X7943" s="12">
        <v>6.4649999999999892</v>
      </c>
    </row>
    <row r="7944" spans="1:24" ht="14" x14ac:dyDescent="0.3">
      <c r="A7944" s="9">
        <v>7939</v>
      </c>
      <c r="B7944" s="14" t="s">
        <v>9952</v>
      </c>
      <c r="C7944" s="15">
        <v>46192</v>
      </c>
      <c r="D7944" s="15">
        <v>46198</v>
      </c>
      <c r="E7944" s="10" t="s">
        <v>44</v>
      </c>
      <c r="F7944" s="10" t="s">
        <v>2648</v>
      </c>
      <c r="G7944" s="10" t="s">
        <v>2649</v>
      </c>
      <c r="H7944" s="10" t="s">
        <v>22</v>
      </c>
      <c r="I7944" s="10" t="s">
        <v>23</v>
      </c>
      <c r="J7944" s="10" t="s">
        <v>714</v>
      </c>
      <c r="K7944" s="10" t="s">
        <v>94</v>
      </c>
      <c r="L7944" s="10">
        <v>75220</v>
      </c>
      <c r="M7944" s="10" t="s">
        <v>95</v>
      </c>
      <c r="N7944" s="10" t="str">
        <f>_xlfn.XLOOKUP($M:$M,People!$B:$B,People!A:A)</f>
        <v>Roxanne Rodriguez</v>
      </c>
      <c r="O7944" s="10" t="s">
        <v>336</v>
      </c>
      <c r="P7944" s="10" t="str">
        <f>VLOOKUP(O7944,Products!$A:$E,3,FALSE)</f>
        <v>IKEA</v>
      </c>
      <c r="Q7944" s="31">
        <f>INDEX(Products!$E:$E,MATCH(O7944,Products!$A:$A,0))</f>
        <v>0.4</v>
      </c>
      <c r="R7944" s="10" t="s">
        <v>41</v>
      </c>
      <c r="S7944" s="10" t="s">
        <v>53</v>
      </c>
      <c r="T7944" s="10" t="s">
        <v>337</v>
      </c>
      <c r="U7944" s="12">
        <v>153.584</v>
      </c>
      <c r="V7944" s="12">
        <v>2</v>
      </c>
      <c r="W7944" s="12">
        <v>0.2</v>
      </c>
      <c r="X7944" s="12">
        <v>-32.636600000000001</v>
      </c>
    </row>
    <row r="7945" spans="1:24" ht="14" x14ac:dyDescent="0.3">
      <c r="A7945" s="9">
        <v>7940</v>
      </c>
      <c r="B7945" s="14" t="s">
        <v>9952</v>
      </c>
      <c r="C7945" s="15">
        <v>46192</v>
      </c>
      <c r="D7945" s="15">
        <v>46198</v>
      </c>
      <c r="E7945" s="10" t="s">
        <v>44</v>
      </c>
      <c r="F7945" s="10" t="s">
        <v>2648</v>
      </c>
      <c r="G7945" s="10" t="s">
        <v>2649</v>
      </c>
      <c r="H7945" s="10" t="s">
        <v>22</v>
      </c>
      <c r="I7945" s="10" t="s">
        <v>23</v>
      </c>
      <c r="J7945" s="10" t="s">
        <v>714</v>
      </c>
      <c r="K7945" s="10" t="s">
        <v>94</v>
      </c>
      <c r="L7945" s="10">
        <v>75220</v>
      </c>
      <c r="M7945" s="10" t="s">
        <v>95</v>
      </c>
      <c r="N7945" s="10" t="str">
        <f>_xlfn.XLOOKUP($M:$M,People!$B:$B,People!A:A)</f>
        <v>Roxanne Rodriguez</v>
      </c>
      <c r="O7945" s="10" t="s">
        <v>4339</v>
      </c>
      <c r="P7945" s="10" t="str">
        <f>VLOOKUP(O7945,Products!$A:$E,3,FALSE)</f>
        <v>Staples</v>
      </c>
      <c r="Q7945" s="31">
        <f>INDEX(Products!$E:$E,MATCH(O7945,Products!$A:$A,0))</f>
        <v>0.28999999999999998</v>
      </c>
      <c r="R7945" s="10" t="s">
        <v>41</v>
      </c>
      <c r="S7945" s="10" t="s">
        <v>510</v>
      </c>
      <c r="T7945" s="10" t="s">
        <v>4340</v>
      </c>
      <c r="U7945" s="12">
        <v>11.184000000000001</v>
      </c>
      <c r="V7945" s="12">
        <v>1</v>
      </c>
      <c r="W7945" s="12">
        <v>0.2</v>
      </c>
      <c r="X7945" s="12">
        <v>0.83879999999999999</v>
      </c>
    </row>
    <row r="7946" spans="1:24" ht="14" x14ac:dyDescent="0.3">
      <c r="A7946" s="9">
        <v>7941</v>
      </c>
      <c r="B7946" s="14" t="s">
        <v>9951</v>
      </c>
      <c r="C7946" s="15">
        <v>46192</v>
      </c>
      <c r="D7946" s="15">
        <v>46196</v>
      </c>
      <c r="E7946" s="10" t="s">
        <v>44</v>
      </c>
      <c r="F7946" s="10" t="s">
        <v>1155</v>
      </c>
      <c r="G7946" s="10" t="s">
        <v>1156</v>
      </c>
      <c r="H7946" s="10" t="s">
        <v>36</v>
      </c>
      <c r="I7946" s="10" t="s">
        <v>23</v>
      </c>
      <c r="J7946" s="10" t="s">
        <v>237</v>
      </c>
      <c r="K7946" s="10" t="s">
        <v>238</v>
      </c>
      <c r="L7946" s="10">
        <v>10035</v>
      </c>
      <c r="M7946" s="10" t="s">
        <v>133</v>
      </c>
      <c r="N7946" s="10" t="str">
        <f>_xlfn.XLOOKUP($M:$M,People!$B:$B,People!A:A)</f>
        <v>Chuck Magee</v>
      </c>
      <c r="O7946" s="10" t="s">
        <v>1846</v>
      </c>
      <c r="P7946" s="10" t="str">
        <f>VLOOKUP(O7946,Products!$A:$E,3,FALSE)</f>
        <v>Staples</v>
      </c>
      <c r="Q7946" s="31">
        <f>INDEX(Products!$E:$E,MATCH(O7946,Products!$A:$A,0))</f>
        <v>0.25</v>
      </c>
      <c r="R7946" s="10" t="s">
        <v>64</v>
      </c>
      <c r="S7946" s="10" t="s">
        <v>144</v>
      </c>
      <c r="T7946" s="10" t="s">
        <v>1847</v>
      </c>
      <c r="U7946" s="12">
        <v>103.12</v>
      </c>
      <c r="V7946" s="12">
        <v>8</v>
      </c>
      <c r="W7946" s="12">
        <v>0</v>
      </c>
      <c r="X7946" s="12">
        <v>10.311999999999998</v>
      </c>
    </row>
    <row r="7947" spans="1:24" ht="14" x14ac:dyDescent="0.3">
      <c r="A7947" s="9">
        <v>7942</v>
      </c>
      <c r="B7947" s="14" t="s">
        <v>9946</v>
      </c>
      <c r="C7947" s="15">
        <v>46192</v>
      </c>
      <c r="D7947" s="15">
        <v>46194</v>
      </c>
      <c r="E7947" s="10" t="s">
        <v>19</v>
      </c>
      <c r="F7947" s="10" t="s">
        <v>3726</v>
      </c>
      <c r="G7947" s="10" t="s">
        <v>3727</v>
      </c>
      <c r="H7947" s="10" t="s">
        <v>36</v>
      </c>
      <c r="I7947" s="10" t="s">
        <v>23</v>
      </c>
      <c r="J7947" s="10" t="s">
        <v>533</v>
      </c>
      <c r="K7947" s="10" t="s">
        <v>438</v>
      </c>
      <c r="L7947" s="10">
        <v>43055</v>
      </c>
      <c r="M7947" s="10" t="s">
        <v>133</v>
      </c>
      <c r="N7947" s="10" t="str">
        <f>_xlfn.XLOOKUP($M:$M,People!$B:$B,People!A:A)</f>
        <v>Chuck Magee</v>
      </c>
      <c r="O7947" s="10" t="s">
        <v>5167</v>
      </c>
      <c r="P7947" s="10" t="str">
        <f>VLOOKUP(O7947,Products!$A:$E,3,FALSE)</f>
        <v>Samsung</v>
      </c>
      <c r="Q7947" s="31">
        <f>INDEX(Products!$E:$E,MATCH(O7947,Products!$A:$A,0))</f>
        <v>0.37</v>
      </c>
      <c r="R7947" s="10" t="s">
        <v>64</v>
      </c>
      <c r="S7947" s="10" t="s">
        <v>144</v>
      </c>
      <c r="T7947" s="10" t="s">
        <v>5168</v>
      </c>
      <c r="U7947" s="12">
        <v>122.32799999999999</v>
      </c>
      <c r="V7947" s="12">
        <v>9</v>
      </c>
      <c r="W7947" s="12">
        <v>0.2</v>
      </c>
      <c r="X7947" s="12">
        <v>1.5291000000000032</v>
      </c>
    </row>
    <row r="7948" spans="1:24" ht="14" x14ac:dyDescent="0.3">
      <c r="A7948" s="9">
        <v>7943</v>
      </c>
      <c r="B7948" s="14" t="s">
        <v>9953</v>
      </c>
      <c r="C7948" s="15">
        <v>46193</v>
      </c>
      <c r="D7948" s="15">
        <v>46200</v>
      </c>
      <c r="E7948" s="10" t="s">
        <v>44</v>
      </c>
      <c r="F7948" s="10" t="s">
        <v>3197</v>
      </c>
      <c r="G7948" s="10" t="s">
        <v>3198</v>
      </c>
      <c r="H7948" s="10" t="s">
        <v>22</v>
      </c>
      <c r="I7948" s="10" t="s">
        <v>23</v>
      </c>
      <c r="J7948" s="10" t="s">
        <v>3199</v>
      </c>
      <c r="K7948" s="10" t="s">
        <v>438</v>
      </c>
      <c r="L7948" s="10">
        <v>44134</v>
      </c>
      <c r="M7948" s="10" t="s">
        <v>133</v>
      </c>
      <c r="N7948" s="10" t="str">
        <f>_xlfn.XLOOKUP($M:$M,People!$B:$B,People!A:A)</f>
        <v>Chuck Magee</v>
      </c>
      <c r="O7948" s="10" t="s">
        <v>3081</v>
      </c>
      <c r="P7948" s="10" t="str">
        <f>VLOOKUP(O7948,Products!$A:$E,3,FALSE)</f>
        <v>IKEA</v>
      </c>
      <c r="Q7948" s="31">
        <f>INDEX(Products!$E:$E,MATCH(O7948,Products!$A:$A,0))</f>
        <v>0.36</v>
      </c>
      <c r="R7948" s="10" t="s">
        <v>41</v>
      </c>
      <c r="S7948" s="10" t="s">
        <v>61</v>
      </c>
      <c r="T7948" s="10" t="s">
        <v>3082</v>
      </c>
      <c r="U7948" s="12">
        <v>5.2480000000000002</v>
      </c>
      <c r="V7948" s="12">
        <v>2</v>
      </c>
      <c r="W7948" s="12">
        <v>0.2</v>
      </c>
      <c r="X7948" s="12">
        <v>0.59039999999999915</v>
      </c>
    </row>
    <row r="7949" spans="1:24" ht="14" x14ac:dyDescent="0.3">
      <c r="A7949" s="9">
        <v>7944</v>
      </c>
      <c r="B7949" s="14" t="s">
        <v>9954</v>
      </c>
      <c r="C7949" s="15">
        <v>46193</v>
      </c>
      <c r="D7949" s="15">
        <v>46199</v>
      </c>
      <c r="E7949" s="10" t="s">
        <v>44</v>
      </c>
      <c r="F7949" s="10" t="s">
        <v>1427</v>
      </c>
      <c r="G7949" s="10" t="s">
        <v>1428</v>
      </c>
      <c r="H7949" s="10" t="s">
        <v>22</v>
      </c>
      <c r="I7949" s="10" t="s">
        <v>23</v>
      </c>
      <c r="J7949" s="10" t="s">
        <v>1304</v>
      </c>
      <c r="K7949" s="10" t="s">
        <v>238</v>
      </c>
      <c r="L7949" s="10">
        <v>10801</v>
      </c>
      <c r="M7949" s="10" t="s">
        <v>133</v>
      </c>
      <c r="N7949" s="10" t="str">
        <f>_xlfn.XLOOKUP($M:$M,People!$B:$B,People!A:A)</f>
        <v>Chuck Magee</v>
      </c>
      <c r="O7949" s="10" t="s">
        <v>1386</v>
      </c>
      <c r="P7949" s="10" t="str">
        <f>VLOOKUP(O7949,Products!$A:$E,3,FALSE)</f>
        <v>Avery</v>
      </c>
      <c r="Q7949" s="31">
        <f>INDEX(Products!$E:$E,MATCH(O7949,Products!$A:$A,0))</f>
        <v>0.39</v>
      </c>
      <c r="R7949" s="10" t="s">
        <v>41</v>
      </c>
      <c r="S7949" s="10" t="s">
        <v>68</v>
      </c>
      <c r="T7949" s="10" t="s">
        <v>1387</v>
      </c>
      <c r="U7949" s="12">
        <v>51.311999999999998</v>
      </c>
      <c r="V7949" s="12">
        <v>3</v>
      </c>
      <c r="W7949" s="12">
        <v>0.2</v>
      </c>
      <c r="X7949" s="12">
        <v>18.600599999999996</v>
      </c>
    </row>
    <row r="7950" spans="1:24" ht="14" x14ac:dyDescent="0.3">
      <c r="A7950" s="9">
        <v>7945</v>
      </c>
      <c r="B7950" s="14" t="s">
        <v>9955</v>
      </c>
      <c r="C7950" s="15">
        <v>46193</v>
      </c>
      <c r="D7950" s="15">
        <v>46200</v>
      </c>
      <c r="E7950" s="10" t="s">
        <v>44</v>
      </c>
      <c r="F7950" s="10" t="s">
        <v>2180</v>
      </c>
      <c r="G7950" s="10" t="s">
        <v>2181</v>
      </c>
      <c r="H7950" s="10" t="s">
        <v>22</v>
      </c>
      <c r="I7950" s="10" t="s">
        <v>23</v>
      </c>
      <c r="J7950" s="10" t="s">
        <v>956</v>
      </c>
      <c r="K7950" s="10" t="s">
        <v>691</v>
      </c>
      <c r="L7950" s="10">
        <v>7109</v>
      </c>
      <c r="M7950" s="10" t="s">
        <v>133</v>
      </c>
      <c r="N7950" s="10" t="str">
        <f>_xlfn.XLOOKUP($M:$M,People!$B:$B,People!A:A)</f>
        <v>Chuck Magee</v>
      </c>
      <c r="O7950" s="10" t="s">
        <v>2023</v>
      </c>
      <c r="P7950" s="10" t="str">
        <f>VLOOKUP(O7950,Products!$A:$E,3,FALSE)</f>
        <v>HP</v>
      </c>
      <c r="Q7950" s="31">
        <f>INDEX(Products!$E:$E,MATCH(O7950,Products!$A:$A,0))</f>
        <v>0.27</v>
      </c>
      <c r="R7950" s="10" t="s">
        <v>41</v>
      </c>
      <c r="S7950" s="10" t="s">
        <v>42</v>
      </c>
      <c r="T7950" s="10" t="s">
        <v>2024</v>
      </c>
      <c r="U7950" s="12">
        <v>9.82</v>
      </c>
      <c r="V7950" s="12">
        <v>2</v>
      </c>
      <c r="W7950" s="12">
        <v>0</v>
      </c>
      <c r="X7950" s="12">
        <v>4.8117999999999999</v>
      </c>
    </row>
    <row r="7951" spans="1:24" ht="14" x14ac:dyDescent="0.3">
      <c r="A7951" s="9">
        <v>7946</v>
      </c>
      <c r="B7951" s="14" t="s">
        <v>9956</v>
      </c>
      <c r="C7951" s="15">
        <v>46193</v>
      </c>
      <c r="D7951" s="15">
        <v>46200</v>
      </c>
      <c r="E7951" s="10" t="s">
        <v>44</v>
      </c>
      <c r="F7951" s="10" t="s">
        <v>342</v>
      </c>
      <c r="G7951" s="10" t="s">
        <v>343</v>
      </c>
      <c r="H7951" s="10" t="s">
        <v>22</v>
      </c>
      <c r="I7951" s="10" t="s">
        <v>23</v>
      </c>
      <c r="J7951" s="10" t="s">
        <v>1275</v>
      </c>
      <c r="K7951" s="10" t="s">
        <v>285</v>
      </c>
      <c r="L7951" s="10">
        <v>23223</v>
      </c>
      <c r="M7951" s="10" t="s">
        <v>26</v>
      </c>
      <c r="N7951" s="10" t="str">
        <f>_xlfn.XLOOKUP($M:$M,People!$B:$B,People!A:A)</f>
        <v>Fred Suzuki</v>
      </c>
      <c r="O7951" s="10" t="s">
        <v>4763</v>
      </c>
      <c r="P7951" s="10" t="str">
        <f>VLOOKUP(O7951,Products!$A:$E,3,FALSE)</f>
        <v>IKEA</v>
      </c>
      <c r="Q7951" s="31">
        <f>INDEX(Products!$E:$E,MATCH(O7951,Products!$A:$A,0))</f>
        <v>0.3</v>
      </c>
      <c r="R7951" s="10" t="s">
        <v>41</v>
      </c>
      <c r="S7951" s="10" t="s">
        <v>82</v>
      </c>
      <c r="T7951" s="10" t="s">
        <v>4764</v>
      </c>
      <c r="U7951" s="12">
        <v>32.400000000000006</v>
      </c>
      <c r="V7951" s="12">
        <v>5</v>
      </c>
      <c r="W7951" s="12">
        <v>0</v>
      </c>
      <c r="X7951" s="12">
        <v>15.552000000000001</v>
      </c>
    </row>
    <row r="7952" spans="1:24" ht="14" x14ac:dyDescent="0.3">
      <c r="A7952" s="9">
        <v>7947</v>
      </c>
      <c r="B7952" s="14" t="s">
        <v>9953</v>
      </c>
      <c r="C7952" s="15">
        <v>46193</v>
      </c>
      <c r="D7952" s="15">
        <v>46200</v>
      </c>
      <c r="E7952" s="10" t="s">
        <v>44</v>
      </c>
      <c r="F7952" s="10" t="s">
        <v>3197</v>
      </c>
      <c r="G7952" s="10" t="s">
        <v>3198</v>
      </c>
      <c r="H7952" s="10" t="s">
        <v>22</v>
      </c>
      <c r="I7952" s="10" t="s">
        <v>23</v>
      </c>
      <c r="J7952" s="10" t="s">
        <v>3199</v>
      </c>
      <c r="K7952" s="10" t="s">
        <v>438</v>
      </c>
      <c r="L7952" s="10">
        <v>44134</v>
      </c>
      <c r="M7952" s="10" t="s">
        <v>133</v>
      </c>
      <c r="N7952" s="10" t="str">
        <f>_xlfn.XLOOKUP($M:$M,People!$B:$B,People!A:A)</f>
        <v>Chuck Magee</v>
      </c>
      <c r="O7952" s="10" t="s">
        <v>3200</v>
      </c>
      <c r="P7952" s="10" t="str">
        <f>VLOOKUP(O7952,Products!$A:$E,3,FALSE)</f>
        <v>Staples</v>
      </c>
      <c r="Q7952" s="31">
        <f>INDEX(Products!$E:$E,MATCH(O7952,Products!$A:$A,0))</f>
        <v>0.35</v>
      </c>
      <c r="R7952" s="10" t="s">
        <v>41</v>
      </c>
      <c r="S7952" s="10" t="s">
        <v>82</v>
      </c>
      <c r="T7952" s="10" t="s">
        <v>3201</v>
      </c>
      <c r="U7952" s="12">
        <v>31.104000000000006</v>
      </c>
      <c r="V7952" s="12">
        <v>6</v>
      </c>
      <c r="W7952" s="12">
        <v>0.2</v>
      </c>
      <c r="X7952" s="12">
        <v>10.8864</v>
      </c>
    </row>
    <row r="7953" spans="1:24" ht="14" x14ac:dyDescent="0.3">
      <c r="A7953" s="9">
        <v>7948</v>
      </c>
      <c r="B7953" s="14" t="s">
        <v>9957</v>
      </c>
      <c r="C7953" s="15">
        <v>46193</v>
      </c>
      <c r="D7953" s="15">
        <v>46196</v>
      </c>
      <c r="E7953" s="10" t="s">
        <v>168</v>
      </c>
      <c r="F7953" s="10" t="s">
        <v>2162</v>
      </c>
      <c r="G7953" s="10" t="s">
        <v>2163</v>
      </c>
      <c r="H7953" s="10" t="s">
        <v>22</v>
      </c>
      <c r="I7953" s="10" t="s">
        <v>23</v>
      </c>
      <c r="J7953" s="10" t="s">
        <v>1236</v>
      </c>
      <c r="K7953" s="10" t="s">
        <v>48</v>
      </c>
      <c r="L7953" s="10">
        <v>33180</v>
      </c>
      <c r="M7953" s="10" t="s">
        <v>26</v>
      </c>
      <c r="N7953" s="10" t="str">
        <f>_xlfn.XLOOKUP($M:$M,People!$B:$B,People!A:A)</f>
        <v>Fred Suzuki</v>
      </c>
      <c r="O7953" s="10" t="s">
        <v>4579</v>
      </c>
      <c r="P7953" s="10" t="str">
        <f>VLOOKUP(O7953,Products!$A:$E,3,FALSE)</f>
        <v>HP</v>
      </c>
      <c r="Q7953" s="31">
        <f>INDEX(Products!$E:$E,MATCH(O7953,Products!$A:$A,0))</f>
        <v>0.39</v>
      </c>
      <c r="R7953" s="10" t="s">
        <v>41</v>
      </c>
      <c r="S7953" s="10" t="s">
        <v>53</v>
      </c>
      <c r="T7953" s="10" t="s">
        <v>4580</v>
      </c>
      <c r="U7953" s="12">
        <v>4.4640000000000004</v>
      </c>
      <c r="V7953" s="12">
        <v>1</v>
      </c>
      <c r="W7953" s="12">
        <v>0.2</v>
      </c>
      <c r="X7953" s="12">
        <v>0.33479999999999999</v>
      </c>
    </row>
    <row r="7954" spans="1:24" ht="14" x14ac:dyDescent="0.3">
      <c r="A7954" s="9">
        <v>7949</v>
      </c>
      <c r="B7954" s="14" t="s">
        <v>9954</v>
      </c>
      <c r="C7954" s="15">
        <v>46193</v>
      </c>
      <c r="D7954" s="15">
        <v>46199</v>
      </c>
      <c r="E7954" s="10" t="s">
        <v>44</v>
      </c>
      <c r="F7954" s="10" t="s">
        <v>1427</v>
      </c>
      <c r="G7954" s="10" t="s">
        <v>1428</v>
      </c>
      <c r="H7954" s="10" t="s">
        <v>22</v>
      </c>
      <c r="I7954" s="10" t="s">
        <v>23</v>
      </c>
      <c r="J7954" s="10" t="s">
        <v>1304</v>
      </c>
      <c r="K7954" s="10" t="s">
        <v>238</v>
      </c>
      <c r="L7954" s="10">
        <v>10801</v>
      </c>
      <c r="M7954" s="10" t="s">
        <v>133</v>
      </c>
      <c r="N7954" s="10" t="str">
        <f>_xlfn.XLOOKUP($M:$M,People!$B:$B,People!A:A)</f>
        <v>Chuck Magee</v>
      </c>
      <c r="O7954" s="10" t="s">
        <v>2319</v>
      </c>
      <c r="P7954" s="10" t="str">
        <f>VLOOKUP(O7954,Products!$A:$E,3,FALSE)</f>
        <v>Avery</v>
      </c>
      <c r="Q7954" s="31">
        <f>INDEX(Products!$E:$E,MATCH(O7954,Products!$A:$A,0))</f>
        <v>0.27</v>
      </c>
      <c r="R7954" s="10" t="s">
        <v>64</v>
      </c>
      <c r="S7954" s="10" t="s">
        <v>144</v>
      </c>
      <c r="T7954" s="10" t="s">
        <v>2320</v>
      </c>
      <c r="U7954" s="12">
        <v>149.94999999999999</v>
      </c>
      <c r="V7954" s="12">
        <v>5</v>
      </c>
      <c r="W7954" s="12">
        <v>0</v>
      </c>
      <c r="X7954" s="12">
        <v>14.994999999999994</v>
      </c>
    </row>
    <row r="7955" spans="1:24" ht="14" x14ac:dyDescent="0.3">
      <c r="A7955" s="9">
        <v>7950</v>
      </c>
      <c r="B7955" s="14" t="s">
        <v>9955</v>
      </c>
      <c r="C7955" s="15">
        <v>46193</v>
      </c>
      <c r="D7955" s="15">
        <v>46200</v>
      </c>
      <c r="E7955" s="10" t="s">
        <v>44</v>
      </c>
      <c r="F7955" s="10" t="s">
        <v>2180</v>
      </c>
      <c r="G7955" s="10" t="s">
        <v>2181</v>
      </c>
      <c r="H7955" s="10" t="s">
        <v>22</v>
      </c>
      <c r="I7955" s="10" t="s">
        <v>23</v>
      </c>
      <c r="J7955" s="10" t="s">
        <v>956</v>
      </c>
      <c r="K7955" s="10" t="s">
        <v>691</v>
      </c>
      <c r="L7955" s="10">
        <v>7109</v>
      </c>
      <c r="M7955" s="10" t="s">
        <v>133</v>
      </c>
      <c r="N7955" s="10" t="str">
        <f>_xlfn.XLOOKUP($M:$M,People!$B:$B,People!A:A)</f>
        <v>Chuck Magee</v>
      </c>
      <c r="O7955" s="10" t="s">
        <v>2182</v>
      </c>
      <c r="P7955" s="10" t="str">
        <f>VLOOKUP(O7955,Products!$A:$E,3,FALSE)</f>
        <v>3M</v>
      </c>
      <c r="Q7955" s="31">
        <f>INDEX(Products!$E:$E,MATCH(O7955,Products!$A:$A,0))</f>
        <v>0.38</v>
      </c>
      <c r="R7955" s="10" t="s">
        <v>64</v>
      </c>
      <c r="S7955" s="10" t="s">
        <v>144</v>
      </c>
      <c r="T7955" s="10" t="s">
        <v>2183</v>
      </c>
      <c r="U7955" s="12">
        <v>239.96999999999997</v>
      </c>
      <c r="V7955" s="12">
        <v>3</v>
      </c>
      <c r="W7955" s="12">
        <v>0</v>
      </c>
      <c r="X7955" s="12">
        <v>71.990999999999985</v>
      </c>
    </row>
    <row r="7956" spans="1:24" ht="14" x14ac:dyDescent="0.3">
      <c r="A7956" s="9">
        <v>7951</v>
      </c>
      <c r="B7956" s="14" t="s">
        <v>9956</v>
      </c>
      <c r="C7956" s="15">
        <v>46193</v>
      </c>
      <c r="D7956" s="15">
        <v>46200</v>
      </c>
      <c r="E7956" s="10" t="s">
        <v>44</v>
      </c>
      <c r="F7956" s="10" t="s">
        <v>342</v>
      </c>
      <c r="G7956" s="10" t="s">
        <v>343</v>
      </c>
      <c r="H7956" s="10" t="s">
        <v>22</v>
      </c>
      <c r="I7956" s="10" t="s">
        <v>23</v>
      </c>
      <c r="J7956" s="10" t="s">
        <v>1275</v>
      </c>
      <c r="K7956" s="10" t="s">
        <v>285</v>
      </c>
      <c r="L7956" s="10">
        <v>23223</v>
      </c>
      <c r="M7956" s="10" t="s">
        <v>26</v>
      </c>
      <c r="N7956" s="10" t="str">
        <f>_xlfn.XLOOKUP($M:$M,People!$B:$B,People!A:A)</f>
        <v>Fred Suzuki</v>
      </c>
      <c r="O7956" s="10" t="s">
        <v>4550</v>
      </c>
      <c r="P7956" s="10" t="str">
        <f>VLOOKUP(O7956,Products!$A:$E,3,FALSE)</f>
        <v>HP</v>
      </c>
      <c r="Q7956" s="31">
        <f>INDEX(Products!$E:$E,MATCH(O7956,Products!$A:$A,0))</f>
        <v>0.27</v>
      </c>
      <c r="R7956" s="10" t="s">
        <v>64</v>
      </c>
      <c r="S7956" s="10" t="s">
        <v>65</v>
      </c>
      <c r="T7956" s="10" t="s">
        <v>4551</v>
      </c>
      <c r="U7956" s="12">
        <v>503.96</v>
      </c>
      <c r="V7956" s="12">
        <v>4</v>
      </c>
      <c r="W7956" s="12">
        <v>0</v>
      </c>
      <c r="X7956" s="12">
        <v>125.99000000000001</v>
      </c>
    </row>
    <row r="7957" spans="1:24" ht="14" x14ac:dyDescent="0.3">
      <c r="A7957" s="9">
        <v>7952</v>
      </c>
      <c r="B7957" s="14" t="s">
        <v>9958</v>
      </c>
      <c r="C7957" s="15">
        <v>46194</v>
      </c>
      <c r="D7957" s="15">
        <v>46198</v>
      </c>
      <c r="E7957" s="10" t="s">
        <v>19</v>
      </c>
      <c r="F7957" s="10" t="s">
        <v>1730</v>
      </c>
      <c r="G7957" s="10" t="s">
        <v>1731</v>
      </c>
      <c r="H7957" s="10" t="s">
        <v>22</v>
      </c>
      <c r="I7957" s="10" t="s">
        <v>23</v>
      </c>
      <c r="J7957" s="10" t="s">
        <v>1870</v>
      </c>
      <c r="K7957" s="10" t="s">
        <v>438</v>
      </c>
      <c r="L7957" s="10">
        <v>44105</v>
      </c>
      <c r="M7957" s="10" t="s">
        <v>133</v>
      </c>
      <c r="N7957" s="10" t="str">
        <f>_xlfn.XLOOKUP($M:$M,People!$B:$B,People!A:A)</f>
        <v>Chuck Magee</v>
      </c>
      <c r="O7957" s="10" t="s">
        <v>3484</v>
      </c>
      <c r="P7957" s="10" t="str">
        <f>VLOOKUP(O7957,Products!$A:$E,3,FALSE)</f>
        <v>Samsung</v>
      </c>
      <c r="Q7957" s="31">
        <f>INDEX(Products!$E:$E,MATCH(O7957,Products!$A:$A,0))</f>
        <v>0.35</v>
      </c>
      <c r="R7957" s="10" t="s">
        <v>28</v>
      </c>
      <c r="S7957" s="10" t="s">
        <v>58</v>
      </c>
      <c r="T7957" s="10" t="s">
        <v>3485</v>
      </c>
      <c r="U7957" s="12">
        <v>17.920000000000002</v>
      </c>
      <c r="V7957" s="12">
        <v>5</v>
      </c>
      <c r="W7957" s="12">
        <v>0.2</v>
      </c>
      <c r="X7957" s="12">
        <v>2.4639999999999986</v>
      </c>
    </row>
    <row r="7958" spans="1:24" ht="14" x14ac:dyDescent="0.3">
      <c r="A7958" s="9">
        <v>7953</v>
      </c>
      <c r="B7958" s="14" t="s">
        <v>9959</v>
      </c>
      <c r="C7958" s="15">
        <v>46194</v>
      </c>
      <c r="D7958" s="15">
        <v>46198</v>
      </c>
      <c r="E7958" s="10" t="s">
        <v>44</v>
      </c>
      <c r="F7958" s="10" t="s">
        <v>1856</v>
      </c>
      <c r="G7958" s="10" t="s">
        <v>1857</v>
      </c>
      <c r="H7958" s="10" t="s">
        <v>92</v>
      </c>
      <c r="I7958" s="10" t="s">
        <v>23</v>
      </c>
      <c r="J7958" s="10" t="s">
        <v>4428</v>
      </c>
      <c r="K7958" s="10" t="s">
        <v>5810</v>
      </c>
      <c r="L7958" s="10">
        <v>26003</v>
      </c>
      <c r="M7958" s="10" t="s">
        <v>133</v>
      </c>
      <c r="N7958" s="10" t="str">
        <f>_xlfn.XLOOKUP($M:$M,People!$B:$B,People!A:A)</f>
        <v>Chuck Magee</v>
      </c>
      <c r="O7958" s="10" t="s">
        <v>2457</v>
      </c>
      <c r="P7958" s="10" t="str">
        <f>VLOOKUP(O7958,Products!$A:$E,3,FALSE)</f>
        <v>Staples</v>
      </c>
      <c r="Q7958" s="31">
        <f>INDEX(Products!$E:$E,MATCH(O7958,Products!$A:$A,0))</f>
        <v>0.28999999999999998</v>
      </c>
      <c r="R7958" s="10" t="s">
        <v>41</v>
      </c>
      <c r="S7958" s="10" t="s">
        <v>68</v>
      </c>
      <c r="T7958" s="10" t="s">
        <v>2458</v>
      </c>
      <c r="U7958" s="12">
        <v>6.24</v>
      </c>
      <c r="V7958" s="12">
        <v>2</v>
      </c>
      <c r="W7958" s="12">
        <v>0</v>
      </c>
      <c r="X7958" s="12">
        <v>3.0575999999999999</v>
      </c>
    </row>
    <row r="7959" spans="1:24" ht="14" x14ac:dyDescent="0.3">
      <c r="A7959" s="9">
        <v>7954</v>
      </c>
      <c r="B7959" s="14" t="s">
        <v>9958</v>
      </c>
      <c r="C7959" s="15">
        <v>46194</v>
      </c>
      <c r="D7959" s="15">
        <v>46198</v>
      </c>
      <c r="E7959" s="10" t="s">
        <v>19</v>
      </c>
      <c r="F7959" s="10" t="s">
        <v>1730</v>
      </c>
      <c r="G7959" s="10" t="s">
        <v>1731</v>
      </c>
      <c r="H7959" s="10" t="s">
        <v>22</v>
      </c>
      <c r="I7959" s="10" t="s">
        <v>23</v>
      </c>
      <c r="J7959" s="10" t="s">
        <v>1870</v>
      </c>
      <c r="K7959" s="10" t="s">
        <v>438</v>
      </c>
      <c r="L7959" s="10">
        <v>44105</v>
      </c>
      <c r="M7959" s="10" t="s">
        <v>133</v>
      </c>
      <c r="N7959" s="10" t="str">
        <f>_xlfn.XLOOKUP($M:$M,People!$B:$B,People!A:A)</f>
        <v>Chuck Magee</v>
      </c>
      <c r="O7959" s="10" t="s">
        <v>2347</v>
      </c>
      <c r="P7959" s="10" t="str">
        <f>VLOOKUP(O7959,Products!$A:$E,3,FALSE)</f>
        <v>Staples</v>
      </c>
      <c r="Q7959" s="31">
        <f>INDEX(Products!$E:$E,MATCH(O7959,Products!$A:$A,0))</f>
        <v>0.33</v>
      </c>
      <c r="R7959" s="10" t="s">
        <v>41</v>
      </c>
      <c r="S7959" s="10" t="s">
        <v>68</v>
      </c>
      <c r="T7959" s="10" t="s">
        <v>2348</v>
      </c>
      <c r="U7959" s="12">
        <v>41.256000000000007</v>
      </c>
      <c r="V7959" s="12">
        <v>6</v>
      </c>
      <c r="W7959" s="12">
        <v>0.7</v>
      </c>
      <c r="X7959" s="12">
        <v>-34.38000000000001</v>
      </c>
    </row>
    <row r="7960" spans="1:24" ht="14" x14ac:dyDescent="0.3">
      <c r="A7960" s="9">
        <v>7955</v>
      </c>
      <c r="B7960" s="14" t="s">
        <v>9959</v>
      </c>
      <c r="C7960" s="15">
        <v>46194</v>
      </c>
      <c r="D7960" s="15">
        <v>46198</v>
      </c>
      <c r="E7960" s="10" t="s">
        <v>44</v>
      </c>
      <c r="F7960" s="10" t="s">
        <v>1856</v>
      </c>
      <c r="G7960" s="10" t="s">
        <v>1857</v>
      </c>
      <c r="H7960" s="10" t="s">
        <v>92</v>
      </c>
      <c r="I7960" s="10" t="s">
        <v>23</v>
      </c>
      <c r="J7960" s="10" t="s">
        <v>4428</v>
      </c>
      <c r="K7960" s="10" t="s">
        <v>5810</v>
      </c>
      <c r="L7960" s="10">
        <v>26003</v>
      </c>
      <c r="M7960" s="10" t="s">
        <v>133</v>
      </c>
      <c r="N7960" s="10" t="str">
        <f>_xlfn.XLOOKUP($M:$M,People!$B:$B,People!A:A)</f>
        <v>Chuck Magee</v>
      </c>
      <c r="O7960" s="10" t="s">
        <v>366</v>
      </c>
      <c r="P7960" s="10" t="str">
        <f>VLOOKUP(O7960,Products!$A:$E,3,FALSE)</f>
        <v>Dell</v>
      </c>
      <c r="Q7960" s="31">
        <f>INDEX(Products!$E:$E,MATCH(O7960,Products!$A:$A,0))</f>
        <v>0.32</v>
      </c>
      <c r="R7960" s="10" t="s">
        <v>41</v>
      </c>
      <c r="S7960" s="10" t="s">
        <v>68</v>
      </c>
      <c r="T7960" s="10" t="s">
        <v>367</v>
      </c>
      <c r="U7960" s="12">
        <v>82.4</v>
      </c>
      <c r="V7960" s="12">
        <v>5</v>
      </c>
      <c r="W7960" s="12">
        <v>0</v>
      </c>
      <c r="X7960" s="12">
        <v>40.376000000000005</v>
      </c>
    </row>
    <row r="7961" spans="1:24" ht="14" x14ac:dyDescent="0.3">
      <c r="A7961" s="9">
        <v>7956</v>
      </c>
      <c r="B7961" s="14" t="s">
        <v>9959</v>
      </c>
      <c r="C7961" s="15">
        <v>46194</v>
      </c>
      <c r="D7961" s="15">
        <v>46198</v>
      </c>
      <c r="E7961" s="10" t="s">
        <v>44</v>
      </c>
      <c r="F7961" s="10" t="s">
        <v>1856</v>
      </c>
      <c r="G7961" s="10" t="s">
        <v>1857</v>
      </c>
      <c r="H7961" s="10" t="s">
        <v>92</v>
      </c>
      <c r="I7961" s="10" t="s">
        <v>23</v>
      </c>
      <c r="J7961" s="10" t="s">
        <v>4428</v>
      </c>
      <c r="K7961" s="10" t="s">
        <v>5810</v>
      </c>
      <c r="L7961" s="10">
        <v>26003</v>
      </c>
      <c r="M7961" s="10" t="s">
        <v>133</v>
      </c>
      <c r="N7961" s="10" t="str">
        <f>_xlfn.XLOOKUP($M:$M,People!$B:$B,People!A:A)</f>
        <v>Chuck Magee</v>
      </c>
      <c r="O7961" s="10" t="s">
        <v>1091</v>
      </c>
      <c r="P7961" s="10" t="str">
        <f>VLOOKUP(O7961,Products!$A:$E,3,FALSE)</f>
        <v>Office Depot</v>
      </c>
      <c r="Q7961" s="31">
        <f>INDEX(Products!$E:$E,MATCH(O7961,Products!$A:$A,0))</f>
        <v>0.4</v>
      </c>
      <c r="R7961" s="10" t="s">
        <v>41</v>
      </c>
      <c r="S7961" s="10" t="s">
        <v>82</v>
      </c>
      <c r="T7961" s="10" t="s">
        <v>1257</v>
      </c>
      <c r="U7961" s="12">
        <v>447.84</v>
      </c>
      <c r="V7961" s="12">
        <v>8</v>
      </c>
      <c r="W7961" s="12">
        <v>0</v>
      </c>
      <c r="X7961" s="12">
        <v>219.44159999999999</v>
      </c>
    </row>
    <row r="7962" spans="1:24" ht="14" x14ac:dyDescent="0.3">
      <c r="A7962" s="9">
        <v>7957</v>
      </c>
      <c r="B7962" s="14" t="s">
        <v>9960</v>
      </c>
      <c r="C7962" s="15">
        <v>46195</v>
      </c>
      <c r="D7962" s="15">
        <v>46199</v>
      </c>
      <c r="E7962" s="10" t="s">
        <v>44</v>
      </c>
      <c r="F7962" s="10" t="s">
        <v>387</v>
      </c>
      <c r="G7962" s="10" t="s">
        <v>388</v>
      </c>
      <c r="H7962" s="10" t="s">
        <v>92</v>
      </c>
      <c r="I7962" s="10" t="s">
        <v>23</v>
      </c>
      <c r="J7962" s="10" t="s">
        <v>771</v>
      </c>
      <c r="K7962" s="10" t="s">
        <v>212</v>
      </c>
      <c r="L7962" s="10">
        <v>48227</v>
      </c>
      <c r="M7962" s="10" t="s">
        <v>95</v>
      </c>
      <c r="N7962" s="10" t="str">
        <f>_xlfn.XLOOKUP($M:$M,People!$B:$B,People!A:A)</f>
        <v>Roxanne Rodriguez</v>
      </c>
      <c r="O7962" s="10" t="s">
        <v>31</v>
      </c>
      <c r="P7962" s="10" t="str">
        <f>VLOOKUP(O7962,Products!$A:$E,3,FALSE)</f>
        <v>HP</v>
      </c>
      <c r="Q7962" s="31">
        <f>INDEX(Products!$E:$E,MATCH(O7962,Products!$A:$A,0))</f>
        <v>0.39</v>
      </c>
      <c r="R7962" s="10" t="s">
        <v>28</v>
      </c>
      <c r="S7962" s="10" t="s">
        <v>32</v>
      </c>
      <c r="T7962" s="10" t="s">
        <v>33</v>
      </c>
      <c r="U7962" s="12">
        <v>487.96</v>
      </c>
      <c r="V7962" s="12">
        <v>2</v>
      </c>
      <c r="W7962" s="12">
        <v>0</v>
      </c>
      <c r="X7962" s="12">
        <v>146.38799999999998</v>
      </c>
    </row>
    <row r="7963" spans="1:24" ht="14" x14ac:dyDescent="0.3">
      <c r="A7963" s="9">
        <v>7958</v>
      </c>
      <c r="B7963" s="14" t="s">
        <v>9961</v>
      </c>
      <c r="C7963" s="15">
        <v>46195</v>
      </c>
      <c r="D7963" s="15">
        <v>46202</v>
      </c>
      <c r="E7963" s="10" t="s">
        <v>44</v>
      </c>
      <c r="F7963" s="10" t="s">
        <v>2118</v>
      </c>
      <c r="G7963" s="10" t="s">
        <v>2119</v>
      </c>
      <c r="H7963" s="10" t="s">
        <v>22</v>
      </c>
      <c r="I7963" s="10" t="s">
        <v>23</v>
      </c>
      <c r="J7963" s="10" t="s">
        <v>271</v>
      </c>
      <c r="K7963" s="10" t="s">
        <v>189</v>
      </c>
      <c r="L7963" s="10">
        <v>60653</v>
      </c>
      <c r="M7963" s="10" t="s">
        <v>95</v>
      </c>
      <c r="N7963" s="10" t="str">
        <f>_xlfn.XLOOKUP($M:$M,People!$B:$B,People!A:A)</f>
        <v>Roxanne Rodriguez</v>
      </c>
      <c r="O7963" s="10" t="s">
        <v>2861</v>
      </c>
      <c r="P7963" s="10" t="str">
        <f>VLOOKUP(O7963,Products!$A:$E,3,FALSE)</f>
        <v>HP</v>
      </c>
      <c r="Q7963" s="31">
        <f>INDEX(Products!$E:$E,MATCH(O7963,Products!$A:$A,0))</f>
        <v>0.28999999999999998</v>
      </c>
      <c r="R7963" s="10" t="s">
        <v>41</v>
      </c>
      <c r="S7963" s="10" t="s">
        <v>68</v>
      </c>
      <c r="T7963" s="10" t="s">
        <v>2862</v>
      </c>
      <c r="U7963" s="12">
        <v>3.0359999999999996</v>
      </c>
      <c r="V7963" s="12">
        <v>3</v>
      </c>
      <c r="W7963" s="12">
        <v>0.8</v>
      </c>
      <c r="X7963" s="12">
        <v>-5.0094000000000012</v>
      </c>
    </row>
    <row r="7964" spans="1:24" ht="14" x14ac:dyDescent="0.3">
      <c r="A7964" s="9">
        <v>7959</v>
      </c>
      <c r="B7964" s="14" t="s">
        <v>9962</v>
      </c>
      <c r="C7964" s="15">
        <v>46195</v>
      </c>
      <c r="D7964" s="15">
        <v>46201</v>
      </c>
      <c r="E7964" s="10" t="s">
        <v>44</v>
      </c>
      <c r="F7964" s="10" t="s">
        <v>3325</v>
      </c>
      <c r="G7964" s="10" t="s">
        <v>3326</v>
      </c>
      <c r="H7964" s="10" t="s">
        <v>92</v>
      </c>
      <c r="I7964" s="10" t="s">
        <v>23</v>
      </c>
      <c r="J7964" s="10" t="s">
        <v>131</v>
      </c>
      <c r="K7964" s="10" t="s">
        <v>132</v>
      </c>
      <c r="L7964" s="10">
        <v>19140</v>
      </c>
      <c r="M7964" s="10" t="s">
        <v>133</v>
      </c>
      <c r="N7964" s="10" t="str">
        <f>_xlfn.XLOOKUP($M:$M,People!$B:$B,People!A:A)</f>
        <v>Chuck Magee</v>
      </c>
      <c r="O7964" s="10" t="s">
        <v>4577</v>
      </c>
      <c r="P7964" s="10" t="str">
        <f>VLOOKUP(O7964,Products!$A:$E,3,FALSE)</f>
        <v>3M</v>
      </c>
      <c r="Q7964" s="31">
        <f>INDEX(Products!$E:$E,MATCH(O7964,Products!$A:$A,0))</f>
        <v>0.38</v>
      </c>
      <c r="R7964" s="10" t="s">
        <v>41</v>
      </c>
      <c r="S7964" s="10" t="s">
        <v>68</v>
      </c>
      <c r="T7964" s="10" t="s">
        <v>4578</v>
      </c>
      <c r="U7964" s="12">
        <v>10.332000000000003</v>
      </c>
      <c r="V7964" s="12">
        <v>3</v>
      </c>
      <c r="W7964" s="12">
        <v>0.7</v>
      </c>
      <c r="X7964" s="12">
        <v>-7.5767999999999986</v>
      </c>
    </row>
    <row r="7965" spans="1:24" ht="14" x14ac:dyDescent="0.3">
      <c r="A7965" s="9">
        <v>7960</v>
      </c>
      <c r="B7965" s="14" t="s">
        <v>9962</v>
      </c>
      <c r="C7965" s="15">
        <v>46195</v>
      </c>
      <c r="D7965" s="15">
        <v>46201</v>
      </c>
      <c r="E7965" s="10" t="s">
        <v>44</v>
      </c>
      <c r="F7965" s="10" t="s">
        <v>3325</v>
      </c>
      <c r="G7965" s="10" t="s">
        <v>3326</v>
      </c>
      <c r="H7965" s="10" t="s">
        <v>92</v>
      </c>
      <c r="I7965" s="10" t="s">
        <v>23</v>
      </c>
      <c r="J7965" s="10" t="s">
        <v>131</v>
      </c>
      <c r="K7965" s="10" t="s">
        <v>132</v>
      </c>
      <c r="L7965" s="10">
        <v>19140</v>
      </c>
      <c r="M7965" s="10" t="s">
        <v>133</v>
      </c>
      <c r="N7965" s="10" t="str">
        <f>_xlfn.XLOOKUP($M:$M,People!$B:$B,People!A:A)</f>
        <v>Chuck Magee</v>
      </c>
      <c r="O7965" s="10" t="s">
        <v>1208</v>
      </c>
      <c r="P7965" s="10" t="str">
        <f>VLOOKUP(O7965,Products!$A:$E,3,FALSE)</f>
        <v>Dell</v>
      </c>
      <c r="Q7965" s="31">
        <f>INDEX(Products!$E:$E,MATCH(O7965,Products!$A:$A,0))</f>
        <v>0.34</v>
      </c>
      <c r="R7965" s="10" t="s">
        <v>41</v>
      </c>
      <c r="S7965" s="10" t="s">
        <v>68</v>
      </c>
      <c r="T7965" s="10" t="s">
        <v>1209</v>
      </c>
      <c r="U7965" s="12">
        <v>31.155000000000005</v>
      </c>
      <c r="V7965" s="12">
        <v>5</v>
      </c>
      <c r="W7965" s="12">
        <v>0.7</v>
      </c>
      <c r="X7965" s="12">
        <v>-23.8855</v>
      </c>
    </row>
    <row r="7966" spans="1:24" ht="14" x14ac:dyDescent="0.3">
      <c r="A7966" s="9">
        <v>7961</v>
      </c>
      <c r="B7966" s="14" t="s">
        <v>9963</v>
      </c>
      <c r="C7966" s="15">
        <v>46195</v>
      </c>
      <c r="D7966" s="15">
        <v>46196</v>
      </c>
      <c r="E7966" s="10" t="s">
        <v>168</v>
      </c>
      <c r="F7966" s="10" t="s">
        <v>2944</v>
      </c>
      <c r="G7966" s="10" t="s">
        <v>2945</v>
      </c>
      <c r="H7966" s="10" t="s">
        <v>22</v>
      </c>
      <c r="I7966" s="10" t="s">
        <v>23</v>
      </c>
      <c r="J7966" s="10" t="s">
        <v>1236</v>
      </c>
      <c r="K7966" s="10" t="s">
        <v>48</v>
      </c>
      <c r="L7966" s="10">
        <v>33178</v>
      </c>
      <c r="M7966" s="10" t="s">
        <v>26</v>
      </c>
      <c r="N7966" s="10" t="str">
        <f>_xlfn.XLOOKUP($M:$M,People!$B:$B,People!A:A)</f>
        <v>Fred Suzuki</v>
      </c>
      <c r="O7966" s="10" t="s">
        <v>4359</v>
      </c>
      <c r="P7966" s="10" t="str">
        <f>VLOOKUP(O7966,Products!$A:$E,3,FALSE)</f>
        <v>HP</v>
      </c>
      <c r="Q7966" s="31">
        <f>INDEX(Products!$E:$E,MATCH(O7966,Products!$A:$A,0))</f>
        <v>0.27</v>
      </c>
      <c r="R7966" s="10" t="s">
        <v>41</v>
      </c>
      <c r="S7966" s="10" t="s">
        <v>155</v>
      </c>
      <c r="T7966" s="10" t="s">
        <v>4360</v>
      </c>
      <c r="U7966" s="12">
        <v>37.608000000000004</v>
      </c>
      <c r="V7966" s="12">
        <v>3</v>
      </c>
      <c r="W7966" s="12">
        <v>0.2</v>
      </c>
      <c r="X7966" s="12">
        <v>12.692699999999995</v>
      </c>
    </row>
    <row r="7967" spans="1:24" ht="14" x14ac:dyDescent="0.3">
      <c r="A7967" s="9">
        <v>7962</v>
      </c>
      <c r="B7967" s="14" t="s">
        <v>9962</v>
      </c>
      <c r="C7967" s="15">
        <v>46195</v>
      </c>
      <c r="D7967" s="15">
        <v>46201</v>
      </c>
      <c r="E7967" s="10" t="s">
        <v>44</v>
      </c>
      <c r="F7967" s="10" t="s">
        <v>3325</v>
      </c>
      <c r="G7967" s="10" t="s">
        <v>3326</v>
      </c>
      <c r="H7967" s="10" t="s">
        <v>92</v>
      </c>
      <c r="I7967" s="10" t="s">
        <v>23</v>
      </c>
      <c r="J7967" s="10" t="s">
        <v>131</v>
      </c>
      <c r="K7967" s="10" t="s">
        <v>132</v>
      </c>
      <c r="L7967" s="10">
        <v>19140</v>
      </c>
      <c r="M7967" s="10" t="s">
        <v>133</v>
      </c>
      <c r="N7967" s="10" t="str">
        <f>_xlfn.XLOOKUP($M:$M,People!$B:$B,People!A:A)</f>
        <v>Chuck Magee</v>
      </c>
      <c r="O7967" s="10" t="s">
        <v>4579</v>
      </c>
      <c r="P7967" s="10" t="str">
        <f>VLOOKUP(O7967,Products!$A:$E,3,FALSE)</f>
        <v>HP</v>
      </c>
      <c r="Q7967" s="31">
        <f>INDEX(Products!$E:$E,MATCH(O7967,Products!$A:$A,0))</f>
        <v>0.39</v>
      </c>
      <c r="R7967" s="10" t="s">
        <v>41</v>
      </c>
      <c r="S7967" s="10" t="s">
        <v>53</v>
      </c>
      <c r="T7967" s="10" t="s">
        <v>4580</v>
      </c>
      <c r="U7967" s="12">
        <v>8.9280000000000008</v>
      </c>
      <c r="V7967" s="12">
        <v>2</v>
      </c>
      <c r="W7967" s="12">
        <v>0.2</v>
      </c>
      <c r="X7967" s="12">
        <v>0.66959999999999997</v>
      </c>
    </row>
    <row r="7968" spans="1:24" ht="14" x14ac:dyDescent="0.3">
      <c r="A7968" s="9">
        <v>7963</v>
      </c>
      <c r="B7968" s="14" t="s">
        <v>9964</v>
      </c>
      <c r="C7968" s="15">
        <v>46197</v>
      </c>
      <c r="D7968" s="15">
        <v>46199</v>
      </c>
      <c r="E7968" s="10" t="s">
        <v>19</v>
      </c>
      <c r="F7968" s="10" t="s">
        <v>4569</v>
      </c>
      <c r="G7968" s="10" t="s">
        <v>4570</v>
      </c>
      <c r="H7968" s="10" t="s">
        <v>22</v>
      </c>
      <c r="I7968" s="10" t="s">
        <v>23</v>
      </c>
      <c r="J7968" s="10" t="s">
        <v>237</v>
      </c>
      <c r="K7968" s="10" t="s">
        <v>238</v>
      </c>
      <c r="L7968" s="10">
        <v>10011</v>
      </c>
      <c r="M7968" s="10" t="s">
        <v>133</v>
      </c>
      <c r="N7968" s="10" t="str">
        <f>_xlfn.XLOOKUP($M:$M,People!$B:$B,People!A:A)</f>
        <v>Chuck Magee</v>
      </c>
      <c r="O7968" s="10" t="s">
        <v>948</v>
      </c>
      <c r="P7968" s="10" t="str">
        <f>VLOOKUP(O7968,Products!$A:$E,3,FALSE)</f>
        <v>IKEA</v>
      </c>
      <c r="Q7968" s="31">
        <f>INDEX(Products!$E:$E,MATCH(O7968,Products!$A:$A,0))</f>
        <v>0.32</v>
      </c>
      <c r="R7968" s="10" t="s">
        <v>28</v>
      </c>
      <c r="S7968" s="10" t="s">
        <v>32</v>
      </c>
      <c r="T7968" s="10" t="s">
        <v>949</v>
      </c>
      <c r="U7968" s="12">
        <v>172.76400000000001</v>
      </c>
      <c r="V7968" s="12">
        <v>2</v>
      </c>
      <c r="W7968" s="12">
        <v>0.1</v>
      </c>
      <c r="X7968" s="12">
        <v>32.633200000000016</v>
      </c>
    </row>
    <row r="7969" spans="1:24" ht="14" x14ac:dyDescent="0.3">
      <c r="A7969" s="9">
        <v>7964</v>
      </c>
      <c r="B7969" s="14" t="s">
        <v>9964</v>
      </c>
      <c r="C7969" s="15">
        <v>46197</v>
      </c>
      <c r="D7969" s="15">
        <v>46199</v>
      </c>
      <c r="E7969" s="10" t="s">
        <v>19</v>
      </c>
      <c r="F7969" s="10" t="s">
        <v>4569</v>
      </c>
      <c r="G7969" s="10" t="s">
        <v>4570</v>
      </c>
      <c r="H7969" s="10" t="s">
        <v>22</v>
      </c>
      <c r="I7969" s="10" t="s">
        <v>23</v>
      </c>
      <c r="J7969" s="10" t="s">
        <v>237</v>
      </c>
      <c r="K7969" s="10" t="s">
        <v>238</v>
      </c>
      <c r="L7969" s="10">
        <v>10011</v>
      </c>
      <c r="M7969" s="10" t="s">
        <v>133</v>
      </c>
      <c r="N7969" s="10" t="str">
        <f>_xlfn.XLOOKUP($M:$M,People!$B:$B,People!A:A)</f>
        <v>Chuck Magee</v>
      </c>
      <c r="O7969" s="10" t="s">
        <v>2429</v>
      </c>
      <c r="P7969" s="10" t="str">
        <f>VLOOKUP(O7969,Products!$A:$E,3,FALSE)</f>
        <v>3M</v>
      </c>
      <c r="Q7969" s="31">
        <f>INDEX(Products!$E:$E,MATCH(O7969,Products!$A:$A,0))</f>
        <v>0.38</v>
      </c>
      <c r="R7969" s="10" t="s">
        <v>28</v>
      </c>
      <c r="S7969" s="10" t="s">
        <v>58</v>
      </c>
      <c r="T7969" s="10" t="s">
        <v>2430</v>
      </c>
      <c r="U7969" s="12">
        <v>276.69</v>
      </c>
      <c r="V7969" s="12">
        <v>3</v>
      </c>
      <c r="W7969" s="12">
        <v>0</v>
      </c>
      <c r="X7969" s="12">
        <v>49.804199999999994</v>
      </c>
    </row>
    <row r="7970" spans="1:24" ht="14" x14ac:dyDescent="0.3">
      <c r="A7970" s="9">
        <v>7965</v>
      </c>
      <c r="B7970" s="14" t="s">
        <v>9965</v>
      </c>
      <c r="C7970" s="15">
        <v>46197</v>
      </c>
      <c r="D7970" s="15">
        <v>46204</v>
      </c>
      <c r="E7970" s="10" t="s">
        <v>44</v>
      </c>
      <c r="F7970" s="10" t="s">
        <v>3239</v>
      </c>
      <c r="G7970" s="10" t="s">
        <v>3240</v>
      </c>
      <c r="H7970" s="10" t="s">
        <v>36</v>
      </c>
      <c r="I7970" s="10" t="s">
        <v>23</v>
      </c>
      <c r="J7970" s="10" t="s">
        <v>3319</v>
      </c>
      <c r="K7970" s="10" t="s">
        <v>38</v>
      </c>
      <c r="L7970" s="10">
        <v>91767</v>
      </c>
      <c r="M7970" s="10" t="s">
        <v>39</v>
      </c>
      <c r="N7970" s="10" t="str">
        <f>_xlfn.XLOOKUP($M:$M,People!$B:$B,People!A:A)</f>
        <v>Sadie Pawthorne</v>
      </c>
      <c r="O7970" s="10" t="s">
        <v>981</v>
      </c>
      <c r="P7970" s="10" t="str">
        <f>VLOOKUP(O7970,Products!$A:$E,3,FALSE)</f>
        <v>Samsung</v>
      </c>
      <c r="Q7970" s="31">
        <f>INDEX(Products!$E:$E,MATCH(O7970,Products!$A:$A,0))</f>
        <v>0.28999999999999998</v>
      </c>
      <c r="R7970" s="10" t="s">
        <v>41</v>
      </c>
      <c r="S7970" s="10" t="s">
        <v>61</v>
      </c>
      <c r="T7970" s="10" t="s">
        <v>982</v>
      </c>
      <c r="U7970" s="12">
        <v>385.6</v>
      </c>
      <c r="V7970" s="12">
        <v>8</v>
      </c>
      <c r="W7970" s="12">
        <v>0</v>
      </c>
      <c r="X7970" s="12">
        <v>111.82399999999996</v>
      </c>
    </row>
    <row r="7971" spans="1:24" ht="14" x14ac:dyDescent="0.3">
      <c r="A7971" s="9">
        <v>7966</v>
      </c>
      <c r="B7971" s="14" t="s">
        <v>9965</v>
      </c>
      <c r="C7971" s="15">
        <v>46197</v>
      </c>
      <c r="D7971" s="15">
        <v>46204</v>
      </c>
      <c r="E7971" s="10" t="s">
        <v>44</v>
      </c>
      <c r="F7971" s="10" t="s">
        <v>3239</v>
      </c>
      <c r="G7971" s="10" t="s">
        <v>3240</v>
      </c>
      <c r="H7971" s="10" t="s">
        <v>36</v>
      </c>
      <c r="I7971" s="10" t="s">
        <v>23</v>
      </c>
      <c r="J7971" s="10" t="s">
        <v>3319</v>
      </c>
      <c r="K7971" s="10" t="s">
        <v>38</v>
      </c>
      <c r="L7971" s="10">
        <v>91767</v>
      </c>
      <c r="M7971" s="10" t="s">
        <v>39</v>
      </c>
      <c r="N7971" s="10" t="str">
        <f>_xlfn.XLOOKUP($M:$M,People!$B:$B,People!A:A)</f>
        <v>Sadie Pawthorne</v>
      </c>
      <c r="O7971" s="10" t="s">
        <v>676</v>
      </c>
      <c r="P7971" s="10" t="str">
        <f>VLOOKUP(O7971,Products!$A:$E,3,FALSE)</f>
        <v>Canon</v>
      </c>
      <c r="Q7971" s="31">
        <f>INDEX(Products!$E:$E,MATCH(O7971,Products!$A:$A,0))</f>
        <v>0.32</v>
      </c>
      <c r="R7971" s="10" t="s">
        <v>41</v>
      </c>
      <c r="S7971" s="10" t="s">
        <v>61</v>
      </c>
      <c r="T7971" s="10" t="s">
        <v>677</v>
      </c>
      <c r="U7971" s="12">
        <v>35.82</v>
      </c>
      <c r="V7971" s="12">
        <v>9</v>
      </c>
      <c r="W7971" s="12">
        <v>0</v>
      </c>
      <c r="X7971" s="12">
        <v>11.820599999999997</v>
      </c>
    </row>
    <row r="7972" spans="1:24" ht="14" x14ac:dyDescent="0.3">
      <c r="A7972" s="9">
        <v>7967</v>
      </c>
      <c r="B7972" s="14" t="s">
        <v>9966</v>
      </c>
      <c r="C7972" s="15">
        <v>46197</v>
      </c>
      <c r="D7972" s="15">
        <v>46201</v>
      </c>
      <c r="E7972" s="10" t="s">
        <v>44</v>
      </c>
      <c r="F7972" s="10" t="s">
        <v>1266</v>
      </c>
      <c r="G7972" s="10" t="s">
        <v>1267</v>
      </c>
      <c r="H7972" s="10" t="s">
        <v>22</v>
      </c>
      <c r="I7972" s="10" t="s">
        <v>23</v>
      </c>
      <c r="J7972" s="10" t="s">
        <v>1268</v>
      </c>
      <c r="K7972" s="10" t="s">
        <v>38</v>
      </c>
      <c r="L7972" s="10">
        <v>92646</v>
      </c>
      <c r="M7972" s="10" t="s">
        <v>39</v>
      </c>
      <c r="N7972" s="10" t="str">
        <f>_xlfn.XLOOKUP($M:$M,People!$B:$B,People!A:A)</f>
        <v>Sadie Pawthorne</v>
      </c>
      <c r="O7972" s="10" t="s">
        <v>1269</v>
      </c>
      <c r="P7972" s="10" t="str">
        <f>VLOOKUP(O7972,Products!$A:$E,3,FALSE)</f>
        <v>IKEA</v>
      </c>
      <c r="Q7972" s="31">
        <f>INDEX(Products!$E:$E,MATCH(O7972,Products!$A:$A,0))</f>
        <v>0.38</v>
      </c>
      <c r="R7972" s="10" t="s">
        <v>41</v>
      </c>
      <c r="S7972" s="10" t="s">
        <v>61</v>
      </c>
      <c r="T7972" s="10" t="s">
        <v>1270</v>
      </c>
      <c r="U7972" s="12">
        <v>95.92</v>
      </c>
      <c r="V7972" s="12">
        <v>8</v>
      </c>
      <c r="W7972" s="12">
        <v>0</v>
      </c>
      <c r="X7972" s="12">
        <v>25.898399999999995</v>
      </c>
    </row>
    <row r="7973" spans="1:24" ht="14" x14ac:dyDescent="0.3">
      <c r="A7973" s="9">
        <v>7968</v>
      </c>
      <c r="B7973" s="14" t="s">
        <v>9967</v>
      </c>
      <c r="C7973" s="15">
        <v>46197</v>
      </c>
      <c r="D7973" s="15">
        <v>46201</v>
      </c>
      <c r="E7973" s="10" t="s">
        <v>44</v>
      </c>
      <c r="F7973" s="10" t="s">
        <v>4356</v>
      </c>
      <c r="G7973" s="10" t="s">
        <v>4357</v>
      </c>
      <c r="H7973" s="10" t="s">
        <v>22</v>
      </c>
      <c r="I7973" s="10" t="s">
        <v>23</v>
      </c>
      <c r="J7973" s="10" t="s">
        <v>5227</v>
      </c>
      <c r="K7973" s="10" t="s">
        <v>1219</v>
      </c>
      <c r="L7973" s="10">
        <v>2920</v>
      </c>
      <c r="M7973" s="10" t="s">
        <v>133</v>
      </c>
      <c r="N7973" s="10" t="str">
        <f>_xlfn.XLOOKUP($M:$M,People!$B:$B,People!A:A)</f>
        <v>Chuck Magee</v>
      </c>
      <c r="O7973" s="10" t="s">
        <v>543</v>
      </c>
      <c r="P7973" s="10" t="str">
        <f>VLOOKUP(O7973,Products!$A:$E,3,FALSE)</f>
        <v>Office Depot</v>
      </c>
      <c r="Q7973" s="31">
        <f>INDEX(Products!$E:$E,MATCH(O7973,Products!$A:$A,0))</f>
        <v>0.38</v>
      </c>
      <c r="R7973" s="10" t="s">
        <v>41</v>
      </c>
      <c r="S7973" s="10" t="s">
        <v>68</v>
      </c>
      <c r="T7973" s="10" t="s">
        <v>544</v>
      </c>
      <c r="U7973" s="12">
        <v>102.93</v>
      </c>
      <c r="V7973" s="12">
        <v>3</v>
      </c>
      <c r="W7973" s="12">
        <v>0</v>
      </c>
      <c r="X7973" s="12">
        <v>48.377100000000006</v>
      </c>
    </row>
    <row r="7974" spans="1:24" ht="14" x14ac:dyDescent="0.3">
      <c r="A7974" s="9">
        <v>7969</v>
      </c>
      <c r="B7974" s="14" t="s">
        <v>9968</v>
      </c>
      <c r="C7974" s="15">
        <v>46197</v>
      </c>
      <c r="D7974" s="15">
        <v>46203</v>
      </c>
      <c r="E7974" s="10" t="s">
        <v>44</v>
      </c>
      <c r="F7974" s="10" t="s">
        <v>4453</v>
      </c>
      <c r="G7974" s="10" t="s">
        <v>4454</v>
      </c>
      <c r="H7974" s="10" t="s">
        <v>36</v>
      </c>
      <c r="I7974" s="10" t="s">
        <v>23</v>
      </c>
      <c r="J7974" s="10" t="s">
        <v>317</v>
      </c>
      <c r="K7974" s="10" t="s">
        <v>189</v>
      </c>
      <c r="L7974" s="10">
        <v>62521</v>
      </c>
      <c r="M7974" s="10" t="s">
        <v>95</v>
      </c>
      <c r="N7974" s="10" t="str">
        <f>_xlfn.XLOOKUP($M:$M,People!$B:$B,People!A:A)</f>
        <v>Roxanne Rodriguez</v>
      </c>
      <c r="O7974" s="10" t="s">
        <v>1895</v>
      </c>
      <c r="P7974" s="10" t="str">
        <f>VLOOKUP(O7974,Products!$A:$E,3,FALSE)</f>
        <v>Samsung</v>
      </c>
      <c r="Q7974" s="31">
        <f>INDEX(Products!$E:$E,MATCH(O7974,Products!$A:$A,0))</f>
        <v>0.33</v>
      </c>
      <c r="R7974" s="10" t="s">
        <v>41</v>
      </c>
      <c r="S7974" s="10" t="s">
        <v>68</v>
      </c>
      <c r="T7974" s="10" t="s">
        <v>1896</v>
      </c>
      <c r="U7974" s="12">
        <v>182.99399999999997</v>
      </c>
      <c r="V7974" s="12">
        <v>3</v>
      </c>
      <c r="W7974" s="12">
        <v>0.8</v>
      </c>
      <c r="X7974" s="12">
        <v>-320.23950000000013</v>
      </c>
    </row>
    <row r="7975" spans="1:24" ht="14" x14ac:dyDescent="0.3">
      <c r="A7975" s="9">
        <v>7970</v>
      </c>
      <c r="B7975" s="14" t="s">
        <v>9969</v>
      </c>
      <c r="C7975" s="15">
        <v>46197</v>
      </c>
      <c r="D7975" s="15">
        <v>46199</v>
      </c>
      <c r="E7975" s="10" t="s">
        <v>19</v>
      </c>
      <c r="F7975" s="10" t="s">
        <v>2878</v>
      </c>
      <c r="G7975" s="10" t="s">
        <v>2879</v>
      </c>
      <c r="H7975" s="10" t="s">
        <v>22</v>
      </c>
      <c r="I7975" s="10" t="s">
        <v>23</v>
      </c>
      <c r="J7975" s="10" t="s">
        <v>114</v>
      </c>
      <c r="K7975" s="10" t="s">
        <v>38</v>
      </c>
      <c r="L7975" s="10">
        <v>94110</v>
      </c>
      <c r="M7975" s="10" t="s">
        <v>39</v>
      </c>
      <c r="N7975" s="10" t="str">
        <f>_xlfn.XLOOKUP($M:$M,People!$B:$B,People!A:A)</f>
        <v>Sadie Pawthorne</v>
      </c>
      <c r="O7975" s="10" t="s">
        <v>5057</v>
      </c>
      <c r="P7975" s="10" t="str">
        <f>VLOOKUP(O7975,Products!$A:$E,3,FALSE)</f>
        <v>Dell</v>
      </c>
      <c r="Q7975" s="31">
        <f>INDEX(Products!$E:$E,MATCH(O7975,Products!$A:$A,0))</f>
        <v>0.3</v>
      </c>
      <c r="R7975" s="10" t="s">
        <v>41</v>
      </c>
      <c r="S7975" s="10" t="s">
        <v>240</v>
      </c>
      <c r="T7975" s="10" t="s">
        <v>5058</v>
      </c>
      <c r="U7975" s="12">
        <v>2.88</v>
      </c>
      <c r="V7975" s="12">
        <v>1</v>
      </c>
      <c r="W7975" s="12">
        <v>0</v>
      </c>
      <c r="X7975" s="12">
        <v>1.3535999999999999</v>
      </c>
    </row>
    <row r="7976" spans="1:24" ht="14" x14ac:dyDescent="0.3">
      <c r="A7976" s="9">
        <v>7971</v>
      </c>
      <c r="B7976" s="14" t="s">
        <v>9968</v>
      </c>
      <c r="C7976" s="15">
        <v>46197</v>
      </c>
      <c r="D7976" s="15">
        <v>46203</v>
      </c>
      <c r="E7976" s="10" t="s">
        <v>44</v>
      </c>
      <c r="F7976" s="10" t="s">
        <v>4453</v>
      </c>
      <c r="G7976" s="10" t="s">
        <v>4454</v>
      </c>
      <c r="H7976" s="10" t="s">
        <v>36</v>
      </c>
      <c r="I7976" s="10" t="s">
        <v>23</v>
      </c>
      <c r="J7976" s="10" t="s">
        <v>317</v>
      </c>
      <c r="K7976" s="10" t="s">
        <v>189</v>
      </c>
      <c r="L7976" s="10">
        <v>62521</v>
      </c>
      <c r="M7976" s="10" t="s">
        <v>95</v>
      </c>
      <c r="N7976" s="10" t="str">
        <f>_xlfn.XLOOKUP($M:$M,People!$B:$B,People!A:A)</f>
        <v>Roxanne Rodriguez</v>
      </c>
      <c r="O7976" s="10" t="s">
        <v>4657</v>
      </c>
      <c r="P7976" s="10" t="str">
        <f>VLOOKUP(O7976,Products!$A:$E,3,FALSE)</f>
        <v>HP</v>
      </c>
      <c r="Q7976" s="31">
        <f>INDEX(Products!$E:$E,MATCH(O7976,Products!$A:$A,0))</f>
        <v>0.28999999999999998</v>
      </c>
      <c r="R7976" s="10" t="s">
        <v>41</v>
      </c>
      <c r="S7976" s="10" t="s">
        <v>82</v>
      </c>
      <c r="T7976" s="10" t="s">
        <v>4658</v>
      </c>
      <c r="U7976" s="12">
        <v>10.272000000000002</v>
      </c>
      <c r="V7976" s="12">
        <v>3</v>
      </c>
      <c r="W7976" s="12">
        <v>0.2</v>
      </c>
      <c r="X7976" s="12">
        <v>3.2099999999999982</v>
      </c>
    </row>
    <row r="7977" spans="1:24" ht="14" x14ac:dyDescent="0.3">
      <c r="A7977" s="9">
        <v>7972</v>
      </c>
      <c r="B7977" s="14" t="s">
        <v>9970</v>
      </c>
      <c r="C7977" s="15">
        <v>46197</v>
      </c>
      <c r="D7977" s="15">
        <v>46202</v>
      </c>
      <c r="E7977" s="10" t="s">
        <v>44</v>
      </c>
      <c r="F7977" s="10" t="s">
        <v>700</v>
      </c>
      <c r="G7977" s="10" t="s">
        <v>701</v>
      </c>
      <c r="H7977" s="10" t="s">
        <v>22</v>
      </c>
      <c r="I7977" s="10" t="s">
        <v>23</v>
      </c>
      <c r="J7977" s="10" t="s">
        <v>702</v>
      </c>
      <c r="K7977" s="10" t="s">
        <v>438</v>
      </c>
      <c r="L7977" s="10">
        <v>44312</v>
      </c>
      <c r="M7977" s="10" t="s">
        <v>133</v>
      </c>
      <c r="N7977" s="10" t="str">
        <f>_xlfn.XLOOKUP($M:$M,People!$B:$B,People!A:A)</f>
        <v>Chuck Magee</v>
      </c>
      <c r="O7977" s="10" t="s">
        <v>703</v>
      </c>
      <c r="P7977" s="10" t="str">
        <f>VLOOKUP(O7977,Products!$A:$E,3,FALSE)</f>
        <v>Samsung</v>
      </c>
      <c r="Q7977" s="31">
        <f>INDEX(Products!$E:$E,MATCH(O7977,Products!$A:$A,0))</f>
        <v>0.33</v>
      </c>
      <c r="R7977" s="10" t="s">
        <v>41</v>
      </c>
      <c r="S7977" s="10" t="s">
        <v>82</v>
      </c>
      <c r="T7977" s="10" t="s">
        <v>704</v>
      </c>
      <c r="U7977" s="12">
        <v>21.744000000000003</v>
      </c>
      <c r="V7977" s="12">
        <v>3</v>
      </c>
      <c r="W7977" s="12">
        <v>0.2</v>
      </c>
      <c r="X7977" s="12">
        <v>6.794999999999999</v>
      </c>
    </row>
    <row r="7978" spans="1:24" ht="14" x14ac:dyDescent="0.3">
      <c r="A7978" s="9">
        <v>7973</v>
      </c>
      <c r="B7978" s="14" t="s">
        <v>9971</v>
      </c>
      <c r="C7978" s="15">
        <v>46198</v>
      </c>
      <c r="D7978" s="15">
        <v>46200</v>
      </c>
      <c r="E7978" s="10" t="s">
        <v>19</v>
      </c>
      <c r="F7978" s="10" t="s">
        <v>5571</v>
      </c>
      <c r="G7978" s="10" t="s">
        <v>5572</v>
      </c>
      <c r="H7978" s="10" t="s">
        <v>22</v>
      </c>
      <c r="I7978" s="10" t="s">
        <v>23</v>
      </c>
      <c r="J7978" s="10" t="s">
        <v>237</v>
      </c>
      <c r="K7978" s="10" t="s">
        <v>238</v>
      </c>
      <c r="L7978" s="10">
        <v>10024</v>
      </c>
      <c r="M7978" s="10" t="s">
        <v>133</v>
      </c>
      <c r="N7978" s="10" t="str">
        <f>_xlfn.XLOOKUP($M:$M,People!$B:$B,People!A:A)</f>
        <v>Chuck Magee</v>
      </c>
      <c r="O7978" s="10" t="s">
        <v>3998</v>
      </c>
      <c r="P7978" s="10" t="str">
        <f>VLOOKUP(O7978,Products!$A:$E,3,FALSE)</f>
        <v>Staples</v>
      </c>
      <c r="Q7978" s="31">
        <f>INDEX(Products!$E:$E,MATCH(O7978,Products!$A:$A,0))</f>
        <v>0.31</v>
      </c>
      <c r="R7978" s="10" t="s">
        <v>28</v>
      </c>
      <c r="S7978" s="10" t="s">
        <v>29</v>
      </c>
      <c r="T7978" s="10" t="s">
        <v>3999</v>
      </c>
      <c r="U7978" s="12">
        <v>400.78400000000005</v>
      </c>
      <c r="V7978" s="12">
        <v>1</v>
      </c>
      <c r="W7978" s="12">
        <v>0.2</v>
      </c>
      <c r="X7978" s="12">
        <v>-5.0098000000000269</v>
      </c>
    </row>
    <row r="7979" spans="1:24" ht="14" x14ac:dyDescent="0.3">
      <c r="A7979" s="9">
        <v>7974</v>
      </c>
      <c r="B7979" s="14" t="s">
        <v>9972</v>
      </c>
      <c r="C7979" s="15">
        <v>46198</v>
      </c>
      <c r="D7979" s="15">
        <v>46202</v>
      </c>
      <c r="E7979" s="10" t="s">
        <v>19</v>
      </c>
      <c r="F7979" s="10" t="s">
        <v>3914</v>
      </c>
      <c r="G7979" s="10" t="s">
        <v>3915</v>
      </c>
      <c r="H7979" s="10" t="s">
        <v>22</v>
      </c>
      <c r="I7979" s="10" t="s">
        <v>23</v>
      </c>
      <c r="J7979" s="10" t="s">
        <v>86</v>
      </c>
      <c r="K7979" s="10" t="s">
        <v>87</v>
      </c>
      <c r="L7979" s="10">
        <v>98115</v>
      </c>
      <c r="M7979" s="10" t="s">
        <v>39</v>
      </c>
      <c r="N7979" s="10" t="str">
        <f>_xlfn.XLOOKUP($M:$M,People!$B:$B,People!A:A)</f>
        <v>Sadie Pawthorne</v>
      </c>
      <c r="O7979" s="10" t="s">
        <v>1875</v>
      </c>
      <c r="P7979" s="10" t="str">
        <f>VLOOKUP(O7979,Products!$A:$E,3,FALSE)</f>
        <v>IKEA</v>
      </c>
      <c r="Q7979" s="31">
        <f>INDEX(Products!$E:$E,MATCH(O7979,Products!$A:$A,0))</f>
        <v>0.4</v>
      </c>
      <c r="R7979" s="10" t="s">
        <v>28</v>
      </c>
      <c r="S7979" s="10" t="s">
        <v>50</v>
      </c>
      <c r="T7979" s="10" t="s">
        <v>1876</v>
      </c>
      <c r="U7979" s="12">
        <v>871.4</v>
      </c>
      <c r="V7979" s="12">
        <v>4</v>
      </c>
      <c r="W7979" s="12">
        <v>0</v>
      </c>
      <c r="X7979" s="12">
        <v>148.13799999999992</v>
      </c>
    </row>
    <row r="7980" spans="1:24" ht="14" x14ac:dyDescent="0.3">
      <c r="A7980" s="9">
        <v>7975</v>
      </c>
      <c r="B7980" s="14" t="s">
        <v>9973</v>
      </c>
      <c r="C7980" s="15">
        <v>46198</v>
      </c>
      <c r="D7980" s="15">
        <v>46205</v>
      </c>
      <c r="E7980" s="10" t="s">
        <v>44</v>
      </c>
      <c r="F7980" s="10" t="s">
        <v>3628</v>
      </c>
      <c r="G7980" s="10" t="s">
        <v>3629</v>
      </c>
      <c r="H7980" s="10" t="s">
        <v>92</v>
      </c>
      <c r="I7980" s="10" t="s">
        <v>23</v>
      </c>
      <c r="J7980" s="10" t="s">
        <v>284</v>
      </c>
      <c r="K7980" s="10" t="s">
        <v>371</v>
      </c>
      <c r="L7980" s="10">
        <v>97477</v>
      </c>
      <c r="M7980" s="10" t="s">
        <v>39</v>
      </c>
      <c r="N7980" s="10" t="str">
        <f>_xlfn.XLOOKUP($M:$M,People!$B:$B,People!A:A)</f>
        <v>Sadie Pawthorne</v>
      </c>
      <c r="O7980" s="10" t="s">
        <v>3895</v>
      </c>
      <c r="P7980" s="10" t="str">
        <f>VLOOKUP(O7980,Products!$A:$E,3,FALSE)</f>
        <v>Dell</v>
      </c>
      <c r="Q7980" s="31">
        <f>INDEX(Products!$E:$E,MATCH(O7980,Products!$A:$A,0))</f>
        <v>0.34</v>
      </c>
      <c r="R7980" s="10" t="s">
        <v>41</v>
      </c>
      <c r="S7980" s="10" t="s">
        <v>61</v>
      </c>
      <c r="T7980" s="10" t="s">
        <v>3896</v>
      </c>
      <c r="U7980" s="12">
        <v>5.3440000000000003</v>
      </c>
      <c r="V7980" s="12">
        <v>2</v>
      </c>
      <c r="W7980" s="12">
        <v>0.2</v>
      </c>
      <c r="X7980" s="12">
        <v>0.73479999999999923</v>
      </c>
    </row>
    <row r="7981" spans="1:24" ht="14" x14ac:dyDescent="0.3">
      <c r="A7981" s="9">
        <v>7976</v>
      </c>
      <c r="B7981" s="14" t="s">
        <v>9973</v>
      </c>
      <c r="C7981" s="15">
        <v>46198</v>
      </c>
      <c r="D7981" s="15">
        <v>46205</v>
      </c>
      <c r="E7981" s="10" t="s">
        <v>44</v>
      </c>
      <c r="F7981" s="10" t="s">
        <v>3628</v>
      </c>
      <c r="G7981" s="10" t="s">
        <v>3629</v>
      </c>
      <c r="H7981" s="10" t="s">
        <v>92</v>
      </c>
      <c r="I7981" s="10" t="s">
        <v>23</v>
      </c>
      <c r="J7981" s="10" t="s">
        <v>284</v>
      </c>
      <c r="K7981" s="10" t="s">
        <v>371</v>
      </c>
      <c r="L7981" s="10">
        <v>97477</v>
      </c>
      <c r="M7981" s="10" t="s">
        <v>39</v>
      </c>
      <c r="N7981" s="10" t="str">
        <f>_xlfn.XLOOKUP($M:$M,People!$B:$B,People!A:A)</f>
        <v>Sadie Pawthorne</v>
      </c>
      <c r="O7981" s="10" t="s">
        <v>3897</v>
      </c>
      <c r="P7981" s="10" t="str">
        <f>VLOOKUP(O7981,Products!$A:$E,3,FALSE)</f>
        <v>Samsung</v>
      </c>
      <c r="Q7981" s="31">
        <f>INDEX(Products!$E:$E,MATCH(O7981,Products!$A:$A,0))</f>
        <v>0.25</v>
      </c>
      <c r="R7981" s="10" t="s">
        <v>41</v>
      </c>
      <c r="S7981" s="10" t="s">
        <v>240</v>
      </c>
      <c r="T7981" s="10" t="s">
        <v>3898</v>
      </c>
      <c r="U7981" s="12">
        <v>11.304</v>
      </c>
      <c r="V7981" s="12">
        <v>3</v>
      </c>
      <c r="W7981" s="12">
        <v>0.2</v>
      </c>
      <c r="X7981" s="12">
        <v>-2.1194999999999999</v>
      </c>
    </row>
    <row r="7982" spans="1:24" ht="14" x14ac:dyDescent="0.3">
      <c r="A7982" s="9">
        <v>7977</v>
      </c>
      <c r="B7982" s="14" t="s">
        <v>9973</v>
      </c>
      <c r="C7982" s="15">
        <v>46198</v>
      </c>
      <c r="D7982" s="15">
        <v>46205</v>
      </c>
      <c r="E7982" s="10" t="s">
        <v>44</v>
      </c>
      <c r="F7982" s="10" t="s">
        <v>3628</v>
      </c>
      <c r="G7982" s="10" t="s">
        <v>3629</v>
      </c>
      <c r="H7982" s="10" t="s">
        <v>92</v>
      </c>
      <c r="I7982" s="10" t="s">
        <v>23</v>
      </c>
      <c r="J7982" s="10" t="s">
        <v>284</v>
      </c>
      <c r="K7982" s="10" t="s">
        <v>371</v>
      </c>
      <c r="L7982" s="10">
        <v>97477</v>
      </c>
      <c r="M7982" s="10" t="s">
        <v>39</v>
      </c>
      <c r="N7982" s="10" t="str">
        <f>_xlfn.XLOOKUP($M:$M,People!$B:$B,People!A:A)</f>
        <v>Sadie Pawthorne</v>
      </c>
      <c r="O7982" s="10" t="s">
        <v>1445</v>
      </c>
      <c r="P7982" s="10" t="str">
        <f>VLOOKUP(O7982,Products!$A:$E,3,FALSE)</f>
        <v>Office Depot</v>
      </c>
      <c r="Q7982" s="31">
        <f>INDEX(Products!$E:$E,MATCH(O7982,Products!$A:$A,0))</f>
        <v>0.3</v>
      </c>
      <c r="R7982" s="10" t="s">
        <v>41</v>
      </c>
      <c r="S7982" s="10" t="s">
        <v>42</v>
      </c>
      <c r="T7982" s="10" t="s">
        <v>1446</v>
      </c>
      <c r="U7982" s="12">
        <v>71.040000000000006</v>
      </c>
      <c r="V7982" s="12">
        <v>6</v>
      </c>
      <c r="W7982" s="12">
        <v>0.2</v>
      </c>
      <c r="X7982" s="12">
        <v>26.640000000000004</v>
      </c>
    </row>
    <row r="7983" spans="1:24" ht="14" x14ac:dyDescent="0.3">
      <c r="A7983" s="9">
        <v>7978</v>
      </c>
      <c r="B7983" s="14" t="s">
        <v>9974</v>
      </c>
      <c r="C7983" s="15">
        <v>46198</v>
      </c>
      <c r="D7983" s="15">
        <v>46204</v>
      </c>
      <c r="E7983" s="10" t="s">
        <v>44</v>
      </c>
      <c r="F7983" s="10" t="s">
        <v>1790</v>
      </c>
      <c r="G7983" s="10" t="s">
        <v>1791</v>
      </c>
      <c r="H7983" s="10" t="s">
        <v>22</v>
      </c>
      <c r="I7983" s="10" t="s">
        <v>23</v>
      </c>
      <c r="J7983" s="10" t="s">
        <v>4773</v>
      </c>
      <c r="K7983" s="10" t="s">
        <v>189</v>
      </c>
      <c r="L7983" s="10">
        <v>60440</v>
      </c>
      <c r="M7983" s="10" t="s">
        <v>95</v>
      </c>
      <c r="N7983" s="10" t="str">
        <f>_xlfn.XLOOKUP($M:$M,People!$B:$B,People!A:A)</f>
        <v>Roxanne Rodriguez</v>
      </c>
      <c r="O7983" s="10" t="s">
        <v>2966</v>
      </c>
      <c r="P7983" s="10" t="str">
        <f>VLOOKUP(O7983,Products!$A:$E,3,FALSE)</f>
        <v>HP</v>
      </c>
      <c r="Q7983" s="31">
        <f>INDEX(Products!$E:$E,MATCH(O7983,Products!$A:$A,0))</f>
        <v>0.39</v>
      </c>
      <c r="R7983" s="10" t="s">
        <v>64</v>
      </c>
      <c r="S7983" s="10" t="s">
        <v>65</v>
      </c>
      <c r="T7983" s="10" t="s">
        <v>2967</v>
      </c>
      <c r="U7983" s="12">
        <v>148.47999999999999</v>
      </c>
      <c r="V7983" s="12">
        <v>2</v>
      </c>
      <c r="W7983" s="12">
        <v>0.2</v>
      </c>
      <c r="X7983" s="12">
        <v>16.703999999999986</v>
      </c>
    </row>
    <row r="7984" spans="1:24" ht="14" x14ac:dyDescent="0.3">
      <c r="A7984" s="9">
        <v>7979</v>
      </c>
      <c r="B7984" s="14" t="s">
        <v>9975</v>
      </c>
      <c r="C7984" s="15">
        <v>46199</v>
      </c>
      <c r="D7984" s="15">
        <v>46204</v>
      </c>
      <c r="E7984" s="10" t="s">
        <v>44</v>
      </c>
      <c r="F7984" s="10" t="s">
        <v>840</v>
      </c>
      <c r="G7984" s="10" t="s">
        <v>841</v>
      </c>
      <c r="H7984" s="10" t="s">
        <v>36</v>
      </c>
      <c r="I7984" s="10" t="s">
        <v>23</v>
      </c>
      <c r="J7984" s="10" t="s">
        <v>1236</v>
      </c>
      <c r="K7984" s="10" t="s">
        <v>48</v>
      </c>
      <c r="L7984" s="10">
        <v>33180</v>
      </c>
      <c r="M7984" s="10" t="s">
        <v>26</v>
      </c>
      <c r="N7984" s="10" t="str">
        <f>_xlfn.XLOOKUP($M:$M,People!$B:$B,People!A:A)</f>
        <v>Fred Suzuki</v>
      </c>
      <c r="O7984" s="10" t="s">
        <v>5581</v>
      </c>
      <c r="P7984" s="10" t="str">
        <f>VLOOKUP(O7984,Products!$A:$E,3,FALSE)</f>
        <v>Canon</v>
      </c>
      <c r="Q7984" s="31">
        <f>INDEX(Products!$E:$E,MATCH(O7984,Products!$A:$A,0))</f>
        <v>0.34</v>
      </c>
      <c r="R7984" s="10" t="s">
        <v>28</v>
      </c>
      <c r="S7984" s="10" t="s">
        <v>32</v>
      </c>
      <c r="T7984" s="10" t="s">
        <v>5582</v>
      </c>
      <c r="U7984" s="12">
        <v>273.55200000000002</v>
      </c>
      <c r="V7984" s="12">
        <v>3</v>
      </c>
      <c r="W7984" s="12">
        <v>0.2</v>
      </c>
      <c r="X7984" s="12">
        <v>-13.677599999999998</v>
      </c>
    </row>
    <row r="7985" spans="1:24" ht="14" x14ac:dyDescent="0.3">
      <c r="A7985" s="9">
        <v>7980</v>
      </c>
      <c r="B7985" s="14" t="s">
        <v>9976</v>
      </c>
      <c r="C7985" s="15">
        <v>46199</v>
      </c>
      <c r="D7985" s="15">
        <v>46204</v>
      </c>
      <c r="E7985" s="10" t="s">
        <v>44</v>
      </c>
      <c r="F7985" s="10" t="s">
        <v>4107</v>
      </c>
      <c r="G7985" s="10" t="s">
        <v>4108</v>
      </c>
      <c r="H7985" s="10" t="s">
        <v>22</v>
      </c>
      <c r="I7985" s="10" t="s">
        <v>23</v>
      </c>
      <c r="J7985" s="10" t="s">
        <v>2750</v>
      </c>
      <c r="K7985" s="10" t="s">
        <v>226</v>
      </c>
      <c r="L7985" s="10">
        <v>46350</v>
      </c>
      <c r="M7985" s="10" t="s">
        <v>95</v>
      </c>
      <c r="N7985" s="10" t="str">
        <f>_xlfn.XLOOKUP($M:$M,People!$B:$B,People!A:A)</f>
        <v>Roxanne Rodriguez</v>
      </c>
      <c r="O7985" s="10" t="s">
        <v>2607</v>
      </c>
      <c r="P7985" s="10" t="str">
        <f>VLOOKUP(O7985,Products!$A:$E,3,FALSE)</f>
        <v>HP</v>
      </c>
      <c r="Q7985" s="31">
        <f>INDEX(Products!$E:$E,MATCH(O7985,Products!$A:$A,0))</f>
        <v>0.39</v>
      </c>
      <c r="R7985" s="10" t="s">
        <v>28</v>
      </c>
      <c r="S7985" s="10" t="s">
        <v>58</v>
      </c>
      <c r="T7985" s="10" t="s">
        <v>2608</v>
      </c>
      <c r="U7985" s="12">
        <v>526.45000000000005</v>
      </c>
      <c r="V7985" s="12">
        <v>5</v>
      </c>
      <c r="W7985" s="12">
        <v>0</v>
      </c>
      <c r="X7985" s="12">
        <v>31.586999999999961</v>
      </c>
    </row>
    <row r="7986" spans="1:24" ht="14" x14ac:dyDescent="0.3">
      <c r="A7986" s="9">
        <v>7981</v>
      </c>
      <c r="B7986" s="14" t="s">
        <v>9977</v>
      </c>
      <c r="C7986" s="15">
        <v>46199</v>
      </c>
      <c r="D7986" s="15">
        <v>46200</v>
      </c>
      <c r="E7986" s="10" t="s">
        <v>168</v>
      </c>
      <c r="F7986" s="10" t="s">
        <v>1957</v>
      </c>
      <c r="G7986" s="10" t="s">
        <v>1958</v>
      </c>
      <c r="H7986" s="10" t="s">
        <v>92</v>
      </c>
      <c r="I7986" s="10" t="s">
        <v>23</v>
      </c>
      <c r="J7986" s="10" t="s">
        <v>771</v>
      </c>
      <c r="K7986" s="10" t="s">
        <v>212</v>
      </c>
      <c r="L7986" s="10">
        <v>48227</v>
      </c>
      <c r="M7986" s="10" t="s">
        <v>95</v>
      </c>
      <c r="N7986" s="10" t="str">
        <f>_xlfn.XLOOKUP($M:$M,People!$B:$B,People!A:A)</f>
        <v>Roxanne Rodriguez</v>
      </c>
      <c r="O7986" s="10" t="s">
        <v>2323</v>
      </c>
      <c r="P7986" s="10" t="str">
        <f>VLOOKUP(O7986,Products!$A:$E,3,FALSE)</f>
        <v>Samsung</v>
      </c>
      <c r="Q7986" s="31">
        <f>INDEX(Products!$E:$E,MATCH(O7986,Products!$A:$A,0))</f>
        <v>0.31</v>
      </c>
      <c r="R7986" s="10" t="s">
        <v>41</v>
      </c>
      <c r="S7986" s="10" t="s">
        <v>61</v>
      </c>
      <c r="T7986" s="10" t="s">
        <v>2324</v>
      </c>
      <c r="U7986" s="12">
        <v>15.92</v>
      </c>
      <c r="V7986" s="12">
        <v>4</v>
      </c>
      <c r="W7986" s="12">
        <v>0</v>
      </c>
      <c r="X7986" s="12">
        <v>5.4127999999999989</v>
      </c>
    </row>
    <row r="7987" spans="1:24" ht="14" x14ac:dyDescent="0.3">
      <c r="A7987" s="9">
        <v>7982</v>
      </c>
      <c r="B7987" s="14" t="s">
        <v>9978</v>
      </c>
      <c r="C7987" s="15">
        <v>46199</v>
      </c>
      <c r="D7987" s="15">
        <v>46203</v>
      </c>
      <c r="E7987" s="10" t="s">
        <v>44</v>
      </c>
      <c r="F7987" s="10" t="s">
        <v>4224</v>
      </c>
      <c r="G7987" s="10" t="s">
        <v>4225</v>
      </c>
      <c r="H7987" s="10" t="s">
        <v>36</v>
      </c>
      <c r="I7987" s="10" t="s">
        <v>23</v>
      </c>
      <c r="J7987" s="10" t="s">
        <v>237</v>
      </c>
      <c r="K7987" s="10" t="s">
        <v>238</v>
      </c>
      <c r="L7987" s="10">
        <v>10009</v>
      </c>
      <c r="M7987" s="10" t="s">
        <v>133</v>
      </c>
      <c r="N7987" s="10" t="str">
        <f>_xlfn.XLOOKUP($M:$M,People!$B:$B,People!A:A)</f>
        <v>Chuck Magee</v>
      </c>
      <c r="O7987" s="10" t="s">
        <v>2209</v>
      </c>
      <c r="P7987" s="10" t="str">
        <f>VLOOKUP(O7987,Products!$A:$E,3,FALSE)</f>
        <v>3M</v>
      </c>
      <c r="Q7987" s="31">
        <f>INDEX(Products!$E:$E,MATCH(O7987,Products!$A:$A,0))</f>
        <v>0.34</v>
      </c>
      <c r="R7987" s="10" t="s">
        <v>41</v>
      </c>
      <c r="S7987" s="10" t="s">
        <v>68</v>
      </c>
      <c r="T7987" s="10" t="s">
        <v>2210</v>
      </c>
      <c r="U7987" s="12">
        <v>102.36799999999999</v>
      </c>
      <c r="V7987" s="12">
        <v>2</v>
      </c>
      <c r="W7987" s="12">
        <v>0.2</v>
      </c>
      <c r="X7987" s="12">
        <v>37.108400000000003</v>
      </c>
    </row>
    <row r="7988" spans="1:24" ht="14" x14ac:dyDescent="0.3">
      <c r="A7988" s="9">
        <v>7983</v>
      </c>
      <c r="B7988" s="14" t="s">
        <v>9975</v>
      </c>
      <c r="C7988" s="15">
        <v>46199</v>
      </c>
      <c r="D7988" s="15">
        <v>46204</v>
      </c>
      <c r="E7988" s="10" t="s">
        <v>44</v>
      </c>
      <c r="F7988" s="10" t="s">
        <v>840</v>
      </c>
      <c r="G7988" s="10" t="s">
        <v>841</v>
      </c>
      <c r="H7988" s="10" t="s">
        <v>36</v>
      </c>
      <c r="I7988" s="10" t="s">
        <v>23</v>
      </c>
      <c r="J7988" s="10" t="s">
        <v>1236</v>
      </c>
      <c r="K7988" s="10" t="s">
        <v>48</v>
      </c>
      <c r="L7988" s="10">
        <v>33180</v>
      </c>
      <c r="M7988" s="10" t="s">
        <v>26</v>
      </c>
      <c r="N7988" s="10" t="str">
        <f>_xlfn.XLOOKUP($M:$M,People!$B:$B,People!A:A)</f>
        <v>Fred Suzuki</v>
      </c>
      <c r="O7988" s="10" t="s">
        <v>937</v>
      </c>
      <c r="P7988" s="10" t="str">
        <f>VLOOKUP(O7988,Products!$A:$E,3,FALSE)</f>
        <v>IKEA</v>
      </c>
      <c r="Q7988" s="31">
        <f>INDEX(Products!$E:$E,MATCH(O7988,Products!$A:$A,0))</f>
        <v>0.34</v>
      </c>
      <c r="R7988" s="10" t="s">
        <v>41</v>
      </c>
      <c r="S7988" s="10" t="s">
        <v>42</v>
      </c>
      <c r="T7988" s="10" t="s">
        <v>938</v>
      </c>
      <c r="U7988" s="12">
        <v>13.872000000000002</v>
      </c>
      <c r="V7988" s="12">
        <v>6</v>
      </c>
      <c r="W7988" s="12">
        <v>0.2</v>
      </c>
      <c r="X7988" s="12">
        <v>4.6818000000000008</v>
      </c>
    </row>
    <row r="7989" spans="1:24" ht="14" x14ac:dyDescent="0.3">
      <c r="A7989" s="9">
        <v>7984</v>
      </c>
      <c r="B7989" s="14" t="s">
        <v>9977</v>
      </c>
      <c r="C7989" s="15">
        <v>46199</v>
      </c>
      <c r="D7989" s="15">
        <v>46200</v>
      </c>
      <c r="E7989" s="10" t="s">
        <v>168</v>
      </c>
      <c r="F7989" s="10" t="s">
        <v>1957</v>
      </c>
      <c r="G7989" s="10" t="s">
        <v>1958</v>
      </c>
      <c r="H7989" s="10" t="s">
        <v>92</v>
      </c>
      <c r="I7989" s="10" t="s">
        <v>23</v>
      </c>
      <c r="J7989" s="10" t="s">
        <v>771</v>
      </c>
      <c r="K7989" s="10" t="s">
        <v>212</v>
      </c>
      <c r="L7989" s="10">
        <v>48227</v>
      </c>
      <c r="M7989" s="10" t="s">
        <v>95</v>
      </c>
      <c r="N7989" s="10" t="str">
        <f>_xlfn.XLOOKUP($M:$M,People!$B:$B,People!A:A)</f>
        <v>Roxanne Rodriguez</v>
      </c>
      <c r="O7989" s="10" t="s">
        <v>2321</v>
      </c>
      <c r="P7989" s="10" t="str">
        <f>VLOOKUP(O7989,Products!$A:$E,3,FALSE)</f>
        <v>Staples</v>
      </c>
      <c r="Q7989" s="31">
        <f>INDEX(Products!$E:$E,MATCH(O7989,Products!$A:$A,0))</f>
        <v>0.37</v>
      </c>
      <c r="R7989" s="10" t="s">
        <v>41</v>
      </c>
      <c r="S7989" s="10" t="s">
        <v>82</v>
      </c>
      <c r="T7989" s="10" t="s">
        <v>2322</v>
      </c>
      <c r="U7989" s="12">
        <v>4.54</v>
      </c>
      <c r="V7989" s="12">
        <v>1</v>
      </c>
      <c r="W7989" s="12">
        <v>0</v>
      </c>
      <c r="X7989" s="12">
        <v>2.0429999999999997</v>
      </c>
    </row>
    <row r="7990" spans="1:24" ht="14" x14ac:dyDescent="0.3">
      <c r="A7990" s="9">
        <v>7985</v>
      </c>
      <c r="B7990" s="14" t="s">
        <v>9978</v>
      </c>
      <c r="C7990" s="15">
        <v>46199</v>
      </c>
      <c r="D7990" s="15">
        <v>46203</v>
      </c>
      <c r="E7990" s="10" t="s">
        <v>44</v>
      </c>
      <c r="F7990" s="10" t="s">
        <v>4224</v>
      </c>
      <c r="G7990" s="10" t="s">
        <v>4225</v>
      </c>
      <c r="H7990" s="10" t="s">
        <v>36</v>
      </c>
      <c r="I7990" s="10" t="s">
        <v>23</v>
      </c>
      <c r="J7990" s="10" t="s">
        <v>237</v>
      </c>
      <c r="K7990" s="10" t="s">
        <v>238</v>
      </c>
      <c r="L7990" s="10">
        <v>10009</v>
      </c>
      <c r="M7990" s="10" t="s">
        <v>133</v>
      </c>
      <c r="N7990" s="10" t="str">
        <f>_xlfn.XLOOKUP($M:$M,People!$B:$B,People!A:A)</f>
        <v>Chuck Magee</v>
      </c>
      <c r="O7990" s="10" t="s">
        <v>4098</v>
      </c>
      <c r="P7990" s="10" t="str">
        <f>VLOOKUP(O7990,Products!$A:$E,3,FALSE)</f>
        <v>Logitech</v>
      </c>
      <c r="Q7990" s="31">
        <f>INDEX(Products!$E:$E,MATCH(O7990,Products!$A:$A,0))</f>
        <v>0.31</v>
      </c>
      <c r="R7990" s="10" t="s">
        <v>41</v>
      </c>
      <c r="S7990" s="10" t="s">
        <v>82</v>
      </c>
      <c r="T7990" s="10" t="s">
        <v>4099</v>
      </c>
      <c r="U7990" s="12">
        <v>68.52</v>
      </c>
      <c r="V7990" s="12">
        <v>3</v>
      </c>
      <c r="W7990" s="12">
        <v>0</v>
      </c>
      <c r="X7990" s="12">
        <v>31.519199999999998</v>
      </c>
    </row>
    <row r="7991" spans="1:24" ht="14" x14ac:dyDescent="0.3">
      <c r="A7991" s="9">
        <v>7986</v>
      </c>
      <c r="B7991" s="14" t="s">
        <v>9978</v>
      </c>
      <c r="C7991" s="15">
        <v>46199</v>
      </c>
      <c r="D7991" s="15">
        <v>46203</v>
      </c>
      <c r="E7991" s="10" t="s">
        <v>44</v>
      </c>
      <c r="F7991" s="10" t="s">
        <v>4224</v>
      </c>
      <c r="G7991" s="10" t="s">
        <v>4225</v>
      </c>
      <c r="H7991" s="10" t="s">
        <v>36</v>
      </c>
      <c r="I7991" s="10" t="s">
        <v>23</v>
      </c>
      <c r="J7991" s="10" t="s">
        <v>237</v>
      </c>
      <c r="K7991" s="10" t="s">
        <v>238</v>
      </c>
      <c r="L7991" s="10">
        <v>10009</v>
      </c>
      <c r="M7991" s="10" t="s">
        <v>133</v>
      </c>
      <c r="N7991" s="10" t="str">
        <f>_xlfn.XLOOKUP($M:$M,People!$B:$B,People!A:A)</f>
        <v>Chuck Magee</v>
      </c>
      <c r="O7991" s="10" t="s">
        <v>1732</v>
      </c>
      <c r="P7991" s="10" t="str">
        <f>VLOOKUP(O7991,Products!$A:$E,3,FALSE)</f>
        <v>Dell</v>
      </c>
      <c r="Q7991" s="31">
        <f>INDEX(Products!$E:$E,MATCH(O7991,Products!$A:$A,0))</f>
        <v>0.28000000000000003</v>
      </c>
      <c r="R7991" s="10" t="s">
        <v>41</v>
      </c>
      <c r="S7991" s="10" t="s">
        <v>53</v>
      </c>
      <c r="T7991" s="10" t="s">
        <v>1733</v>
      </c>
      <c r="U7991" s="12">
        <v>713.88</v>
      </c>
      <c r="V7991" s="12">
        <v>4</v>
      </c>
      <c r="W7991" s="12">
        <v>0</v>
      </c>
      <c r="X7991" s="12">
        <v>214.16399999999993</v>
      </c>
    </row>
    <row r="7992" spans="1:24" ht="14" x14ac:dyDescent="0.3">
      <c r="A7992" s="9">
        <v>7987</v>
      </c>
      <c r="B7992" s="14" t="s">
        <v>9979</v>
      </c>
      <c r="C7992" s="15">
        <v>46199</v>
      </c>
      <c r="D7992" s="15">
        <v>46205</v>
      </c>
      <c r="E7992" s="10" t="s">
        <v>44</v>
      </c>
      <c r="F7992" s="10" t="s">
        <v>1631</v>
      </c>
      <c r="G7992" s="10" t="s">
        <v>1632</v>
      </c>
      <c r="H7992" s="10" t="s">
        <v>22</v>
      </c>
      <c r="I7992" s="10" t="s">
        <v>23</v>
      </c>
      <c r="J7992" s="10" t="s">
        <v>831</v>
      </c>
      <c r="K7992" s="10" t="s">
        <v>38</v>
      </c>
      <c r="L7992" s="10">
        <v>92105</v>
      </c>
      <c r="M7992" s="10" t="s">
        <v>39</v>
      </c>
      <c r="N7992" s="10" t="str">
        <f>_xlfn.XLOOKUP($M:$M,People!$B:$B,People!A:A)</f>
        <v>Sadie Pawthorne</v>
      </c>
      <c r="O7992" s="10" t="s">
        <v>2314</v>
      </c>
      <c r="P7992" s="10" t="str">
        <f>VLOOKUP(O7992,Products!$A:$E,3,FALSE)</f>
        <v>Dell</v>
      </c>
      <c r="Q7992" s="31">
        <f>INDEX(Products!$E:$E,MATCH(O7992,Products!$A:$A,0))</f>
        <v>0.36</v>
      </c>
      <c r="R7992" s="10" t="s">
        <v>41</v>
      </c>
      <c r="S7992" s="10" t="s">
        <v>53</v>
      </c>
      <c r="T7992" s="10" t="s">
        <v>2315</v>
      </c>
      <c r="U7992" s="12">
        <v>83.76</v>
      </c>
      <c r="V7992" s="12">
        <v>12</v>
      </c>
      <c r="W7992" s="12">
        <v>0</v>
      </c>
      <c r="X7992" s="12">
        <v>1.6751999999999967</v>
      </c>
    </row>
    <row r="7993" spans="1:24" ht="14" x14ac:dyDescent="0.3">
      <c r="A7993" s="9">
        <v>7988</v>
      </c>
      <c r="B7993" s="14" t="s">
        <v>9980</v>
      </c>
      <c r="C7993" s="15">
        <v>46199</v>
      </c>
      <c r="D7993" s="15">
        <v>46203</v>
      </c>
      <c r="E7993" s="10" t="s">
        <v>44</v>
      </c>
      <c r="F7993" s="10" t="s">
        <v>1177</v>
      </c>
      <c r="G7993" s="10" t="s">
        <v>1178</v>
      </c>
      <c r="H7993" s="10" t="s">
        <v>22</v>
      </c>
      <c r="I7993" s="10" t="s">
        <v>23</v>
      </c>
      <c r="J7993" s="10" t="s">
        <v>237</v>
      </c>
      <c r="K7993" s="10" t="s">
        <v>238</v>
      </c>
      <c r="L7993" s="10">
        <v>10035</v>
      </c>
      <c r="M7993" s="10" t="s">
        <v>133</v>
      </c>
      <c r="N7993" s="10" t="str">
        <f>_xlfn.XLOOKUP($M:$M,People!$B:$B,People!A:A)</f>
        <v>Chuck Magee</v>
      </c>
      <c r="O7993" s="10" t="s">
        <v>303</v>
      </c>
      <c r="P7993" s="10" t="str">
        <f>VLOOKUP(O7993,Products!$A:$E,3,FALSE)</f>
        <v>Avery</v>
      </c>
      <c r="Q7993" s="31">
        <f>INDEX(Products!$E:$E,MATCH(O7993,Products!$A:$A,0))</f>
        <v>0.39</v>
      </c>
      <c r="R7993" s="10" t="s">
        <v>41</v>
      </c>
      <c r="S7993" s="10" t="s">
        <v>53</v>
      </c>
      <c r="T7993" s="10" t="s">
        <v>304</v>
      </c>
      <c r="U7993" s="12">
        <v>272.94</v>
      </c>
      <c r="V7993" s="12">
        <v>3</v>
      </c>
      <c r="W7993" s="12">
        <v>0</v>
      </c>
      <c r="X7993" s="12">
        <v>0</v>
      </c>
    </row>
    <row r="7994" spans="1:24" ht="14" x14ac:dyDescent="0.3">
      <c r="A7994" s="9">
        <v>7989</v>
      </c>
      <c r="B7994" s="14" t="s">
        <v>9978</v>
      </c>
      <c r="C7994" s="15">
        <v>46199</v>
      </c>
      <c r="D7994" s="15">
        <v>46203</v>
      </c>
      <c r="E7994" s="10" t="s">
        <v>44</v>
      </c>
      <c r="F7994" s="10" t="s">
        <v>4224</v>
      </c>
      <c r="G7994" s="10" t="s">
        <v>4225</v>
      </c>
      <c r="H7994" s="10" t="s">
        <v>36</v>
      </c>
      <c r="I7994" s="10" t="s">
        <v>23</v>
      </c>
      <c r="J7994" s="10" t="s">
        <v>237</v>
      </c>
      <c r="K7994" s="10" t="s">
        <v>238</v>
      </c>
      <c r="L7994" s="10">
        <v>10009</v>
      </c>
      <c r="M7994" s="10" t="s">
        <v>133</v>
      </c>
      <c r="N7994" s="10" t="str">
        <f>_xlfn.XLOOKUP($M:$M,People!$B:$B,People!A:A)</f>
        <v>Chuck Magee</v>
      </c>
      <c r="O7994" s="10" t="s">
        <v>2227</v>
      </c>
      <c r="P7994" s="10" t="str">
        <f>VLOOKUP(O7994,Products!$A:$E,3,FALSE)</f>
        <v>Samsung</v>
      </c>
      <c r="Q7994" s="31">
        <f>INDEX(Products!$E:$E,MATCH(O7994,Products!$A:$A,0))</f>
        <v>0.39</v>
      </c>
      <c r="R7994" s="10" t="s">
        <v>41</v>
      </c>
      <c r="S7994" s="10" t="s">
        <v>510</v>
      </c>
      <c r="T7994" s="10" t="s">
        <v>2228</v>
      </c>
      <c r="U7994" s="12">
        <v>28.4</v>
      </c>
      <c r="V7994" s="12">
        <v>5</v>
      </c>
      <c r="W7994" s="12">
        <v>0</v>
      </c>
      <c r="X7994" s="12">
        <v>8.2359999999999989</v>
      </c>
    </row>
    <row r="7995" spans="1:24" ht="14" x14ac:dyDescent="0.3">
      <c r="A7995" s="9">
        <v>7990</v>
      </c>
      <c r="B7995" s="14" t="s">
        <v>9981</v>
      </c>
      <c r="C7995" s="15">
        <v>46199</v>
      </c>
      <c r="D7995" s="15">
        <v>46203</v>
      </c>
      <c r="E7995" s="10" t="s">
        <v>44</v>
      </c>
      <c r="F7995" s="10" t="s">
        <v>2907</v>
      </c>
      <c r="G7995" s="10" t="s">
        <v>2908</v>
      </c>
      <c r="H7995" s="10" t="s">
        <v>22</v>
      </c>
      <c r="I7995" s="10" t="s">
        <v>23</v>
      </c>
      <c r="J7995" s="10" t="s">
        <v>707</v>
      </c>
      <c r="K7995" s="10" t="s">
        <v>402</v>
      </c>
      <c r="L7995" s="10">
        <v>80219</v>
      </c>
      <c r="M7995" s="10" t="s">
        <v>39</v>
      </c>
      <c r="N7995" s="10" t="str">
        <f>_xlfn.XLOOKUP($M:$M,People!$B:$B,People!A:A)</f>
        <v>Sadie Pawthorne</v>
      </c>
      <c r="O7995" s="10" t="s">
        <v>2845</v>
      </c>
      <c r="P7995" s="10" t="str">
        <f>VLOOKUP(O7995,Products!$A:$E,3,FALSE)</f>
        <v>Dell</v>
      </c>
      <c r="Q7995" s="31">
        <f>INDEX(Products!$E:$E,MATCH(O7995,Products!$A:$A,0))</f>
        <v>0.4</v>
      </c>
      <c r="R7995" s="10" t="s">
        <v>64</v>
      </c>
      <c r="S7995" s="10" t="s">
        <v>144</v>
      </c>
      <c r="T7995" s="10" t="s">
        <v>2846</v>
      </c>
      <c r="U7995" s="12">
        <v>431.92800000000005</v>
      </c>
      <c r="V7995" s="12">
        <v>9</v>
      </c>
      <c r="W7995" s="12">
        <v>0.2</v>
      </c>
      <c r="X7995" s="12">
        <v>64.789199999999951</v>
      </c>
    </row>
    <row r="7996" spans="1:24" ht="14" x14ac:dyDescent="0.3">
      <c r="A7996" s="9">
        <v>7991</v>
      </c>
      <c r="B7996" s="14" t="s">
        <v>9982</v>
      </c>
      <c r="C7996" s="15">
        <v>46199</v>
      </c>
      <c r="D7996" s="15">
        <v>46206</v>
      </c>
      <c r="E7996" s="10" t="s">
        <v>44</v>
      </c>
      <c r="F7996" s="10" t="s">
        <v>2938</v>
      </c>
      <c r="G7996" s="10" t="s">
        <v>2939</v>
      </c>
      <c r="H7996" s="10" t="s">
        <v>22</v>
      </c>
      <c r="I7996" s="10" t="s">
        <v>23</v>
      </c>
      <c r="J7996" s="10" t="s">
        <v>131</v>
      </c>
      <c r="K7996" s="10" t="s">
        <v>132</v>
      </c>
      <c r="L7996" s="10">
        <v>19143</v>
      </c>
      <c r="M7996" s="10" t="s">
        <v>133</v>
      </c>
      <c r="N7996" s="10" t="str">
        <f>_xlfn.XLOOKUP($M:$M,People!$B:$B,People!A:A)</f>
        <v>Chuck Magee</v>
      </c>
      <c r="O7996" s="10" t="s">
        <v>4539</v>
      </c>
      <c r="P7996" s="10" t="str">
        <f>VLOOKUP(O7996,Products!$A:$E,3,FALSE)</f>
        <v>Office Depot</v>
      </c>
      <c r="Q7996" s="31">
        <f>INDEX(Products!$E:$E,MATCH(O7996,Products!$A:$A,0))</f>
        <v>0.28000000000000003</v>
      </c>
      <c r="R7996" s="10" t="s">
        <v>64</v>
      </c>
      <c r="S7996" s="10" t="s">
        <v>65</v>
      </c>
      <c r="T7996" s="10" t="s">
        <v>4540</v>
      </c>
      <c r="U7996" s="12">
        <v>545.91599999999994</v>
      </c>
      <c r="V7996" s="12">
        <v>14</v>
      </c>
      <c r="W7996" s="12">
        <v>0.4</v>
      </c>
      <c r="X7996" s="12">
        <v>72.788800000000037</v>
      </c>
    </row>
    <row r="7997" spans="1:24" ht="14" x14ac:dyDescent="0.3">
      <c r="A7997" s="9">
        <v>7992</v>
      </c>
      <c r="B7997" s="14" t="s">
        <v>9983</v>
      </c>
      <c r="C7997" s="15">
        <v>46199</v>
      </c>
      <c r="D7997" s="15">
        <v>46203</v>
      </c>
      <c r="E7997" s="10" t="s">
        <v>44</v>
      </c>
      <c r="F7997" s="10" t="s">
        <v>456</v>
      </c>
      <c r="G7997" s="10" t="s">
        <v>457</v>
      </c>
      <c r="H7997" s="10" t="s">
        <v>22</v>
      </c>
      <c r="I7997" s="10" t="s">
        <v>23</v>
      </c>
      <c r="J7997" s="10" t="s">
        <v>237</v>
      </c>
      <c r="K7997" s="10" t="s">
        <v>238</v>
      </c>
      <c r="L7997" s="10">
        <v>10024</v>
      </c>
      <c r="M7997" s="10" t="s">
        <v>133</v>
      </c>
      <c r="N7997" s="10" t="str">
        <f>_xlfn.XLOOKUP($M:$M,People!$B:$B,People!A:A)</f>
        <v>Chuck Magee</v>
      </c>
      <c r="O7997" s="10" t="s">
        <v>1726</v>
      </c>
      <c r="P7997" s="10" t="str">
        <f>VLOOKUP(O7997,Products!$A:$E,3,FALSE)</f>
        <v>IKEA</v>
      </c>
      <c r="Q7997" s="31">
        <f>INDEX(Products!$E:$E,MATCH(O7997,Products!$A:$A,0))</f>
        <v>0.38</v>
      </c>
      <c r="R7997" s="10" t="s">
        <v>64</v>
      </c>
      <c r="S7997" s="10" t="s">
        <v>65</v>
      </c>
      <c r="T7997" s="10" t="s">
        <v>1727</v>
      </c>
      <c r="U7997" s="12">
        <v>239.96999999999997</v>
      </c>
      <c r="V7997" s="12">
        <v>3</v>
      </c>
      <c r="W7997" s="12">
        <v>0</v>
      </c>
      <c r="X7997" s="12">
        <v>67.191599999999994</v>
      </c>
    </row>
    <row r="7998" spans="1:24" ht="14" x14ac:dyDescent="0.3">
      <c r="A7998" s="9">
        <v>7993</v>
      </c>
      <c r="B7998" s="14" t="s">
        <v>9982</v>
      </c>
      <c r="C7998" s="15">
        <v>46199</v>
      </c>
      <c r="D7998" s="15">
        <v>46206</v>
      </c>
      <c r="E7998" s="10" t="s">
        <v>44</v>
      </c>
      <c r="F7998" s="10" t="s">
        <v>2938</v>
      </c>
      <c r="G7998" s="10" t="s">
        <v>2939</v>
      </c>
      <c r="H7998" s="10" t="s">
        <v>22</v>
      </c>
      <c r="I7998" s="10" t="s">
        <v>23</v>
      </c>
      <c r="J7998" s="10" t="s">
        <v>131</v>
      </c>
      <c r="K7998" s="10" t="s">
        <v>132</v>
      </c>
      <c r="L7998" s="10">
        <v>19143</v>
      </c>
      <c r="M7998" s="10" t="s">
        <v>133</v>
      </c>
      <c r="N7998" s="10" t="str">
        <f>_xlfn.XLOOKUP($M:$M,People!$B:$B,People!A:A)</f>
        <v>Chuck Magee</v>
      </c>
      <c r="O7998" s="10" t="s">
        <v>915</v>
      </c>
      <c r="P7998" s="10" t="str">
        <f>VLOOKUP(O7998,Products!$A:$E,3,FALSE)</f>
        <v>Staples</v>
      </c>
      <c r="Q7998" s="31">
        <f>INDEX(Products!$E:$E,MATCH(O7998,Products!$A:$A,0))</f>
        <v>0.27</v>
      </c>
      <c r="R7998" s="10" t="s">
        <v>64</v>
      </c>
      <c r="S7998" s="10" t="s">
        <v>65</v>
      </c>
      <c r="T7998" s="10" t="s">
        <v>916</v>
      </c>
      <c r="U7998" s="12">
        <v>358.2</v>
      </c>
      <c r="V7998" s="12">
        <v>3</v>
      </c>
      <c r="W7998" s="12">
        <v>0.4</v>
      </c>
      <c r="X7998" s="12">
        <v>41.79000000000002</v>
      </c>
    </row>
    <row r="7999" spans="1:24" ht="14" x14ac:dyDescent="0.3">
      <c r="A7999" s="9">
        <v>7994</v>
      </c>
      <c r="B7999" s="14" t="s">
        <v>9977</v>
      </c>
      <c r="C7999" s="15">
        <v>46199</v>
      </c>
      <c r="D7999" s="15">
        <v>46200</v>
      </c>
      <c r="E7999" s="10" t="s">
        <v>168</v>
      </c>
      <c r="F7999" s="10" t="s">
        <v>1957</v>
      </c>
      <c r="G7999" s="10" t="s">
        <v>1958</v>
      </c>
      <c r="H7999" s="10" t="s">
        <v>92</v>
      </c>
      <c r="I7999" s="10" t="s">
        <v>23</v>
      </c>
      <c r="J7999" s="10" t="s">
        <v>771</v>
      </c>
      <c r="K7999" s="10" t="s">
        <v>212</v>
      </c>
      <c r="L7999" s="10">
        <v>48227</v>
      </c>
      <c r="M7999" s="10" t="s">
        <v>95</v>
      </c>
      <c r="N7999" s="10" t="str">
        <f>_xlfn.XLOOKUP($M:$M,People!$B:$B,People!A:A)</f>
        <v>Roxanne Rodriguez</v>
      </c>
      <c r="O7999" s="10" t="s">
        <v>2325</v>
      </c>
      <c r="P7999" s="10" t="str">
        <f>VLOOKUP(O7999,Products!$A:$E,3,FALSE)</f>
        <v>Office Depot</v>
      </c>
      <c r="Q7999" s="31">
        <f>INDEX(Products!$E:$E,MATCH(O7999,Products!$A:$A,0))</f>
        <v>0.4</v>
      </c>
      <c r="R7999" s="10" t="s">
        <v>64</v>
      </c>
      <c r="S7999" s="10" t="s">
        <v>65</v>
      </c>
      <c r="T7999" s="10" t="s">
        <v>2326</v>
      </c>
      <c r="U7999" s="12">
        <v>543.91999999999996</v>
      </c>
      <c r="V7999" s="12">
        <v>8</v>
      </c>
      <c r="W7999" s="12">
        <v>0</v>
      </c>
      <c r="X7999" s="12">
        <v>135.98000000000002</v>
      </c>
    </row>
    <row r="8000" spans="1:24" ht="14" x14ac:dyDescent="0.3">
      <c r="A8000" s="9">
        <v>7995</v>
      </c>
      <c r="B8000" s="14" t="s">
        <v>9984</v>
      </c>
      <c r="C8000" s="15">
        <v>46200</v>
      </c>
      <c r="D8000" s="15">
        <v>46207</v>
      </c>
      <c r="E8000" s="10" t="s">
        <v>44</v>
      </c>
      <c r="F8000" s="10" t="s">
        <v>4687</v>
      </c>
      <c r="G8000" s="10" t="s">
        <v>4688</v>
      </c>
      <c r="H8000" s="10" t="s">
        <v>92</v>
      </c>
      <c r="I8000" s="10" t="s">
        <v>23</v>
      </c>
      <c r="J8000" s="10" t="s">
        <v>3365</v>
      </c>
      <c r="K8000" s="10" t="s">
        <v>238</v>
      </c>
      <c r="L8000" s="10">
        <v>13601</v>
      </c>
      <c r="M8000" s="10" t="s">
        <v>133</v>
      </c>
      <c r="N8000" s="10" t="str">
        <f>_xlfn.XLOOKUP($M:$M,People!$B:$B,People!A:A)</f>
        <v>Chuck Magee</v>
      </c>
      <c r="O8000" s="10" t="s">
        <v>1590</v>
      </c>
      <c r="P8000" s="10" t="str">
        <f>VLOOKUP(O8000,Products!$A:$E,3,FALSE)</f>
        <v>Canon</v>
      </c>
      <c r="Q8000" s="31">
        <f>INDEX(Products!$E:$E,MATCH(O8000,Products!$A:$A,0))</f>
        <v>0.38</v>
      </c>
      <c r="R8000" s="10" t="s">
        <v>28</v>
      </c>
      <c r="S8000" s="10" t="s">
        <v>32</v>
      </c>
      <c r="T8000" s="10" t="s">
        <v>1591</v>
      </c>
      <c r="U8000" s="12">
        <v>191.64600000000002</v>
      </c>
      <c r="V8000" s="12">
        <v>3</v>
      </c>
      <c r="W8000" s="12">
        <v>0.1</v>
      </c>
      <c r="X8000" s="12">
        <v>31.94100000000001</v>
      </c>
    </row>
    <row r="8001" spans="1:24" ht="14" x14ac:dyDescent="0.3">
      <c r="A8001" s="9">
        <v>7996</v>
      </c>
      <c r="B8001" s="14" t="s">
        <v>9985</v>
      </c>
      <c r="C8001" s="15">
        <v>46200</v>
      </c>
      <c r="D8001" s="15">
        <v>46202</v>
      </c>
      <c r="E8001" s="10" t="s">
        <v>19</v>
      </c>
      <c r="F8001" s="10" t="s">
        <v>3209</v>
      </c>
      <c r="G8001" s="10" t="s">
        <v>3210</v>
      </c>
      <c r="H8001" s="10" t="s">
        <v>36</v>
      </c>
      <c r="I8001" s="10" t="s">
        <v>23</v>
      </c>
      <c r="J8001" s="10" t="s">
        <v>86</v>
      </c>
      <c r="K8001" s="10" t="s">
        <v>87</v>
      </c>
      <c r="L8001" s="10">
        <v>98105</v>
      </c>
      <c r="M8001" s="10" t="s">
        <v>39</v>
      </c>
      <c r="N8001" s="10" t="str">
        <f>_xlfn.XLOOKUP($M:$M,People!$B:$B,People!A:A)</f>
        <v>Sadie Pawthorne</v>
      </c>
      <c r="O8001" s="10" t="s">
        <v>1515</v>
      </c>
      <c r="P8001" s="10" t="str">
        <f>VLOOKUP(O8001,Products!$A:$E,3,FALSE)</f>
        <v>Staples</v>
      </c>
      <c r="Q8001" s="31">
        <f>INDEX(Products!$E:$E,MATCH(O8001,Products!$A:$A,0))</f>
        <v>0.27</v>
      </c>
      <c r="R8001" s="10" t="s">
        <v>28</v>
      </c>
      <c r="S8001" s="10" t="s">
        <v>58</v>
      </c>
      <c r="T8001" s="10" t="s">
        <v>1516</v>
      </c>
      <c r="U8001" s="12">
        <v>126.30000000000001</v>
      </c>
      <c r="V8001" s="12">
        <v>3</v>
      </c>
      <c r="W8001" s="12">
        <v>0</v>
      </c>
      <c r="X8001" s="12">
        <v>40.415999999999997</v>
      </c>
    </row>
    <row r="8002" spans="1:24" ht="14" x14ac:dyDescent="0.3">
      <c r="A8002" s="9">
        <v>7997</v>
      </c>
      <c r="B8002" s="14" t="s">
        <v>9986</v>
      </c>
      <c r="C8002" s="15">
        <v>46200</v>
      </c>
      <c r="D8002" s="15">
        <v>46204</v>
      </c>
      <c r="E8002" s="10" t="s">
        <v>44</v>
      </c>
      <c r="F8002" s="10" t="s">
        <v>1620</v>
      </c>
      <c r="G8002" s="10" t="s">
        <v>1621</v>
      </c>
      <c r="H8002" s="10" t="s">
        <v>22</v>
      </c>
      <c r="I8002" s="10" t="s">
        <v>23</v>
      </c>
      <c r="J8002" s="10" t="s">
        <v>2154</v>
      </c>
      <c r="K8002" s="10" t="s">
        <v>124</v>
      </c>
      <c r="L8002" s="10">
        <v>68104</v>
      </c>
      <c r="M8002" s="10" t="s">
        <v>95</v>
      </c>
      <c r="N8002" s="10" t="str">
        <f>_xlfn.XLOOKUP($M:$M,People!$B:$B,People!A:A)</f>
        <v>Roxanne Rodriguez</v>
      </c>
      <c r="O8002" s="10" t="s">
        <v>3469</v>
      </c>
      <c r="P8002" s="10" t="str">
        <f>VLOOKUP(O8002,Products!$A:$E,3,FALSE)</f>
        <v>Dell</v>
      </c>
      <c r="Q8002" s="31">
        <f>INDEX(Products!$E:$E,MATCH(O8002,Products!$A:$A,0))</f>
        <v>0.4</v>
      </c>
      <c r="R8002" s="10" t="s">
        <v>41</v>
      </c>
      <c r="S8002" s="10" t="s">
        <v>82</v>
      </c>
      <c r="T8002" s="10" t="s">
        <v>3470</v>
      </c>
      <c r="U8002" s="12">
        <v>20.07</v>
      </c>
      <c r="V8002" s="12">
        <v>3</v>
      </c>
      <c r="W8002" s="12">
        <v>0</v>
      </c>
      <c r="X8002" s="12">
        <v>9.2321999999999989</v>
      </c>
    </row>
    <row r="8003" spans="1:24" ht="14" x14ac:dyDescent="0.3">
      <c r="A8003" s="9">
        <v>7998</v>
      </c>
      <c r="B8003" s="14" t="s">
        <v>9985</v>
      </c>
      <c r="C8003" s="15">
        <v>46200</v>
      </c>
      <c r="D8003" s="15">
        <v>46202</v>
      </c>
      <c r="E8003" s="10" t="s">
        <v>19</v>
      </c>
      <c r="F8003" s="10" t="s">
        <v>3209</v>
      </c>
      <c r="G8003" s="10" t="s">
        <v>3210</v>
      </c>
      <c r="H8003" s="10" t="s">
        <v>36</v>
      </c>
      <c r="I8003" s="10" t="s">
        <v>23</v>
      </c>
      <c r="J8003" s="10" t="s">
        <v>86</v>
      </c>
      <c r="K8003" s="10" t="s">
        <v>87</v>
      </c>
      <c r="L8003" s="10">
        <v>98105</v>
      </c>
      <c r="M8003" s="10" t="s">
        <v>39</v>
      </c>
      <c r="N8003" s="10" t="str">
        <f>_xlfn.XLOOKUP($M:$M,People!$B:$B,People!A:A)</f>
        <v>Sadie Pawthorne</v>
      </c>
      <c r="O8003" s="10" t="s">
        <v>4700</v>
      </c>
      <c r="P8003" s="10" t="str">
        <f>VLOOKUP(O8003,Products!$A:$E,3,FALSE)</f>
        <v>Canon</v>
      </c>
      <c r="Q8003" s="31">
        <f>INDEX(Products!$E:$E,MATCH(O8003,Products!$A:$A,0))</f>
        <v>0.28000000000000003</v>
      </c>
      <c r="R8003" s="10" t="s">
        <v>41</v>
      </c>
      <c r="S8003" s="10" t="s">
        <v>82</v>
      </c>
      <c r="T8003" s="10" t="s">
        <v>4701</v>
      </c>
      <c r="U8003" s="12">
        <v>19.440000000000001</v>
      </c>
      <c r="V8003" s="12">
        <v>3</v>
      </c>
      <c r="W8003" s="12">
        <v>0</v>
      </c>
      <c r="X8003" s="12">
        <v>9.3312000000000008</v>
      </c>
    </row>
    <row r="8004" spans="1:24" ht="14" x14ac:dyDescent="0.3">
      <c r="A8004" s="9">
        <v>7999</v>
      </c>
      <c r="B8004" s="14" t="s">
        <v>9985</v>
      </c>
      <c r="C8004" s="15">
        <v>46200</v>
      </c>
      <c r="D8004" s="15">
        <v>46202</v>
      </c>
      <c r="E8004" s="10" t="s">
        <v>19</v>
      </c>
      <c r="F8004" s="10" t="s">
        <v>3209</v>
      </c>
      <c r="G8004" s="10" t="s">
        <v>3210</v>
      </c>
      <c r="H8004" s="10" t="s">
        <v>36</v>
      </c>
      <c r="I8004" s="10" t="s">
        <v>23</v>
      </c>
      <c r="J8004" s="10" t="s">
        <v>86</v>
      </c>
      <c r="K8004" s="10" t="s">
        <v>87</v>
      </c>
      <c r="L8004" s="10">
        <v>98105</v>
      </c>
      <c r="M8004" s="10" t="s">
        <v>39</v>
      </c>
      <c r="N8004" s="10" t="str">
        <f>_xlfn.XLOOKUP($M:$M,People!$B:$B,People!A:A)</f>
        <v>Sadie Pawthorne</v>
      </c>
      <c r="O8004" s="10" t="s">
        <v>795</v>
      </c>
      <c r="P8004" s="10" t="str">
        <f>VLOOKUP(O8004,Products!$A:$E,3,FALSE)</f>
        <v>Logitech</v>
      </c>
      <c r="Q8004" s="31">
        <f>INDEX(Products!$E:$E,MATCH(O8004,Products!$A:$A,0))</f>
        <v>0.33</v>
      </c>
      <c r="R8004" s="10" t="s">
        <v>64</v>
      </c>
      <c r="S8004" s="10" t="s">
        <v>144</v>
      </c>
      <c r="T8004" s="10" t="s">
        <v>796</v>
      </c>
      <c r="U8004" s="12">
        <v>1287.45</v>
      </c>
      <c r="V8004" s="12">
        <v>5</v>
      </c>
      <c r="W8004" s="12">
        <v>0</v>
      </c>
      <c r="X8004" s="12">
        <v>244.61549999999988</v>
      </c>
    </row>
    <row r="8005" spans="1:24" ht="14" x14ac:dyDescent="0.3">
      <c r="A8005" s="9">
        <v>8000</v>
      </c>
      <c r="B8005" s="14" t="s">
        <v>9987</v>
      </c>
      <c r="C8005" s="15">
        <v>46202</v>
      </c>
      <c r="D8005" s="15">
        <v>46203</v>
      </c>
      <c r="E8005" s="10" t="s">
        <v>168</v>
      </c>
      <c r="F8005" s="10" t="s">
        <v>1805</v>
      </c>
      <c r="G8005" s="10" t="s">
        <v>1806</v>
      </c>
      <c r="H8005" s="10" t="s">
        <v>22</v>
      </c>
      <c r="I8005" s="10" t="s">
        <v>23</v>
      </c>
      <c r="J8005" s="10" t="s">
        <v>714</v>
      </c>
      <c r="K8005" s="10" t="s">
        <v>94</v>
      </c>
      <c r="L8005" s="10">
        <v>75220</v>
      </c>
      <c r="M8005" s="10" t="s">
        <v>95</v>
      </c>
      <c r="N8005" s="10" t="str">
        <f>_xlfn.XLOOKUP($M:$M,People!$B:$B,People!A:A)</f>
        <v>Roxanne Rodriguez</v>
      </c>
      <c r="O8005" s="10" t="s">
        <v>4274</v>
      </c>
      <c r="P8005" s="10" t="str">
        <f>VLOOKUP(O8005,Products!$A:$E,3,FALSE)</f>
        <v>Dell</v>
      </c>
      <c r="Q8005" s="31">
        <f>INDEX(Products!$E:$E,MATCH(O8005,Products!$A:$A,0))</f>
        <v>0.28000000000000003</v>
      </c>
      <c r="R8005" s="10" t="s">
        <v>28</v>
      </c>
      <c r="S8005" s="10" t="s">
        <v>29</v>
      </c>
      <c r="T8005" s="10" t="s">
        <v>4275</v>
      </c>
      <c r="U8005" s="12">
        <v>409.99919999999997</v>
      </c>
      <c r="V8005" s="12">
        <v>3</v>
      </c>
      <c r="W8005" s="12">
        <v>0.32</v>
      </c>
      <c r="X8005" s="12">
        <v>-96.470399999999955</v>
      </c>
    </row>
    <row r="8006" spans="1:24" ht="14" x14ac:dyDescent="0.3">
      <c r="A8006" s="9">
        <v>8001</v>
      </c>
      <c r="B8006" s="14" t="s">
        <v>9988</v>
      </c>
      <c r="C8006" s="15">
        <v>46202</v>
      </c>
      <c r="D8006" s="15">
        <v>46205</v>
      </c>
      <c r="E8006" s="10" t="s">
        <v>168</v>
      </c>
      <c r="F8006" s="10" t="s">
        <v>840</v>
      </c>
      <c r="G8006" s="10" t="s">
        <v>841</v>
      </c>
      <c r="H8006" s="10" t="s">
        <v>36</v>
      </c>
      <c r="I8006" s="10" t="s">
        <v>23</v>
      </c>
      <c r="J8006" s="10" t="s">
        <v>5592</v>
      </c>
      <c r="K8006" s="10" t="s">
        <v>656</v>
      </c>
      <c r="L8006" s="10">
        <v>6460</v>
      </c>
      <c r="M8006" s="10" t="s">
        <v>133</v>
      </c>
      <c r="N8006" s="10" t="str">
        <f>_xlfn.XLOOKUP($M:$M,People!$B:$B,People!A:A)</f>
        <v>Chuck Magee</v>
      </c>
      <c r="O8006" s="10" t="s">
        <v>4911</v>
      </c>
      <c r="P8006" s="10" t="str">
        <f>VLOOKUP(O8006,Products!$A:$E,3,FALSE)</f>
        <v>Staples</v>
      </c>
      <c r="Q8006" s="31">
        <f>INDEX(Products!$E:$E,MATCH(O8006,Products!$A:$A,0))</f>
        <v>0.37</v>
      </c>
      <c r="R8006" s="10" t="s">
        <v>28</v>
      </c>
      <c r="S8006" s="10" t="s">
        <v>29</v>
      </c>
      <c r="T8006" s="10" t="s">
        <v>4912</v>
      </c>
      <c r="U8006" s="12">
        <v>638.82000000000005</v>
      </c>
      <c r="V8006" s="12">
        <v>9</v>
      </c>
      <c r="W8006" s="12">
        <v>0</v>
      </c>
      <c r="X8006" s="12">
        <v>185.25779999999997</v>
      </c>
    </row>
    <row r="8007" spans="1:24" ht="14" x14ac:dyDescent="0.3">
      <c r="A8007" s="9">
        <v>8002</v>
      </c>
      <c r="B8007" s="14" t="s">
        <v>9988</v>
      </c>
      <c r="C8007" s="15">
        <v>46202</v>
      </c>
      <c r="D8007" s="15">
        <v>46205</v>
      </c>
      <c r="E8007" s="10" t="s">
        <v>168</v>
      </c>
      <c r="F8007" s="10" t="s">
        <v>840</v>
      </c>
      <c r="G8007" s="10" t="s">
        <v>841</v>
      </c>
      <c r="H8007" s="10" t="s">
        <v>36</v>
      </c>
      <c r="I8007" s="10" t="s">
        <v>23</v>
      </c>
      <c r="J8007" s="10" t="s">
        <v>5592</v>
      </c>
      <c r="K8007" s="10" t="s">
        <v>656</v>
      </c>
      <c r="L8007" s="10">
        <v>6460</v>
      </c>
      <c r="M8007" s="10" t="s">
        <v>133</v>
      </c>
      <c r="N8007" s="10" t="str">
        <f>_xlfn.XLOOKUP($M:$M,People!$B:$B,People!A:A)</f>
        <v>Chuck Magee</v>
      </c>
      <c r="O8007" s="10" t="s">
        <v>3175</v>
      </c>
      <c r="P8007" s="10" t="str">
        <f>VLOOKUP(O8007,Products!$A:$E,3,FALSE)</f>
        <v>Samsung</v>
      </c>
      <c r="Q8007" s="31">
        <f>INDEX(Products!$E:$E,MATCH(O8007,Products!$A:$A,0))</f>
        <v>0.25</v>
      </c>
      <c r="R8007" s="10" t="s">
        <v>28</v>
      </c>
      <c r="S8007" s="10" t="s">
        <v>58</v>
      </c>
      <c r="T8007" s="10" t="s">
        <v>3176</v>
      </c>
      <c r="U8007" s="12">
        <v>25.16</v>
      </c>
      <c r="V8007" s="12">
        <v>2</v>
      </c>
      <c r="W8007" s="12">
        <v>0</v>
      </c>
      <c r="X8007" s="12">
        <v>8.5543999999999976</v>
      </c>
    </row>
    <row r="8008" spans="1:24" ht="14" x14ac:dyDescent="0.3">
      <c r="A8008" s="9">
        <v>8003</v>
      </c>
      <c r="B8008" s="14" t="s">
        <v>9987</v>
      </c>
      <c r="C8008" s="15">
        <v>46202</v>
      </c>
      <c r="D8008" s="15">
        <v>46203</v>
      </c>
      <c r="E8008" s="10" t="s">
        <v>168</v>
      </c>
      <c r="F8008" s="10" t="s">
        <v>1805</v>
      </c>
      <c r="G8008" s="10" t="s">
        <v>1806</v>
      </c>
      <c r="H8008" s="10" t="s">
        <v>22</v>
      </c>
      <c r="I8008" s="10" t="s">
        <v>23</v>
      </c>
      <c r="J8008" s="10" t="s">
        <v>714</v>
      </c>
      <c r="K8008" s="10" t="s">
        <v>94</v>
      </c>
      <c r="L8008" s="10">
        <v>75220</v>
      </c>
      <c r="M8008" s="10" t="s">
        <v>95</v>
      </c>
      <c r="N8008" s="10" t="str">
        <f>_xlfn.XLOOKUP($M:$M,People!$B:$B,People!A:A)</f>
        <v>Roxanne Rodriguez</v>
      </c>
      <c r="O8008" s="10" t="s">
        <v>3890</v>
      </c>
      <c r="P8008" s="10" t="str">
        <f>VLOOKUP(O8008,Products!$A:$E,3,FALSE)</f>
        <v>HP</v>
      </c>
      <c r="Q8008" s="31">
        <f>INDEX(Products!$E:$E,MATCH(O8008,Products!$A:$A,0))</f>
        <v>0.35</v>
      </c>
      <c r="R8008" s="10" t="s">
        <v>28</v>
      </c>
      <c r="S8008" s="10" t="s">
        <v>50</v>
      </c>
      <c r="T8008" s="10" t="s">
        <v>3891</v>
      </c>
      <c r="U8008" s="12">
        <v>307.31400000000002</v>
      </c>
      <c r="V8008" s="12">
        <v>3</v>
      </c>
      <c r="W8008" s="12">
        <v>0.3</v>
      </c>
      <c r="X8008" s="12">
        <v>-39.511800000000036</v>
      </c>
    </row>
    <row r="8009" spans="1:24" ht="14" x14ac:dyDescent="0.3">
      <c r="A8009" s="9">
        <v>8004</v>
      </c>
      <c r="B8009" s="14" t="s">
        <v>9987</v>
      </c>
      <c r="C8009" s="15">
        <v>46202</v>
      </c>
      <c r="D8009" s="15">
        <v>46203</v>
      </c>
      <c r="E8009" s="10" t="s">
        <v>168</v>
      </c>
      <c r="F8009" s="10" t="s">
        <v>1805</v>
      </c>
      <c r="G8009" s="10" t="s">
        <v>1806</v>
      </c>
      <c r="H8009" s="10" t="s">
        <v>22</v>
      </c>
      <c r="I8009" s="10" t="s">
        <v>23</v>
      </c>
      <c r="J8009" s="10" t="s">
        <v>714</v>
      </c>
      <c r="K8009" s="10" t="s">
        <v>94</v>
      </c>
      <c r="L8009" s="10">
        <v>75220</v>
      </c>
      <c r="M8009" s="10" t="s">
        <v>95</v>
      </c>
      <c r="N8009" s="10" t="str">
        <f>_xlfn.XLOOKUP($M:$M,People!$B:$B,People!A:A)</f>
        <v>Roxanne Rodriguez</v>
      </c>
      <c r="O8009" s="10" t="s">
        <v>2160</v>
      </c>
      <c r="P8009" s="10" t="str">
        <f>VLOOKUP(O8009,Products!$A:$E,3,FALSE)</f>
        <v>IKEA</v>
      </c>
      <c r="Q8009" s="31">
        <f>INDEX(Products!$E:$E,MATCH(O8009,Products!$A:$A,0))</f>
        <v>0.32</v>
      </c>
      <c r="R8009" s="10" t="s">
        <v>41</v>
      </c>
      <c r="S8009" s="10" t="s">
        <v>71</v>
      </c>
      <c r="T8009" s="10" t="s">
        <v>2161</v>
      </c>
      <c r="U8009" s="12">
        <v>21.391999999999992</v>
      </c>
      <c r="V8009" s="12">
        <v>2</v>
      </c>
      <c r="W8009" s="12">
        <v>0.8</v>
      </c>
      <c r="X8009" s="12">
        <v>-54.549600000000012</v>
      </c>
    </row>
    <row r="8010" spans="1:24" ht="14" x14ac:dyDescent="0.3">
      <c r="A8010" s="9">
        <v>8005</v>
      </c>
      <c r="B8010" s="14" t="s">
        <v>9989</v>
      </c>
      <c r="C8010" s="15">
        <v>46202</v>
      </c>
      <c r="D8010" s="15">
        <v>46207</v>
      </c>
      <c r="E8010" s="10" t="s">
        <v>44</v>
      </c>
      <c r="F8010" s="10" t="s">
        <v>2786</v>
      </c>
      <c r="G8010" s="10" t="s">
        <v>2787</v>
      </c>
      <c r="H8010" s="10" t="s">
        <v>22</v>
      </c>
      <c r="I8010" s="10" t="s">
        <v>23</v>
      </c>
      <c r="J8010" s="10" t="s">
        <v>361</v>
      </c>
      <c r="K8010" s="10" t="s">
        <v>204</v>
      </c>
      <c r="L8010" s="10">
        <v>55407</v>
      </c>
      <c r="M8010" s="10" t="s">
        <v>95</v>
      </c>
      <c r="N8010" s="10" t="str">
        <f>_xlfn.XLOOKUP($M:$M,People!$B:$B,People!A:A)</f>
        <v>Roxanne Rodriguez</v>
      </c>
      <c r="O8010" s="10" t="s">
        <v>2140</v>
      </c>
      <c r="P8010" s="10" t="str">
        <f>VLOOKUP(O8010,Products!$A:$E,3,FALSE)</f>
        <v>Logitech</v>
      </c>
      <c r="Q8010" s="31">
        <f>INDEX(Products!$E:$E,MATCH(O8010,Products!$A:$A,0))</f>
        <v>0.37</v>
      </c>
      <c r="R8010" s="10" t="s">
        <v>41</v>
      </c>
      <c r="S8010" s="10" t="s">
        <v>71</v>
      </c>
      <c r="T8010" s="10" t="s">
        <v>2788</v>
      </c>
      <c r="U8010" s="12">
        <v>362.94</v>
      </c>
      <c r="V8010" s="12">
        <v>3</v>
      </c>
      <c r="W8010" s="12">
        <v>0</v>
      </c>
      <c r="X8010" s="12">
        <v>90.735000000000014</v>
      </c>
    </row>
    <row r="8011" spans="1:24" ht="14" x14ac:dyDescent="0.3">
      <c r="A8011" s="9">
        <v>8006</v>
      </c>
      <c r="B8011" s="14" t="s">
        <v>9990</v>
      </c>
      <c r="C8011" s="15">
        <v>46202</v>
      </c>
      <c r="D8011" s="15">
        <v>46203</v>
      </c>
      <c r="E8011" s="10" t="s">
        <v>168</v>
      </c>
      <c r="F8011" s="10" t="s">
        <v>4021</v>
      </c>
      <c r="G8011" s="10" t="s">
        <v>4022</v>
      </c>
      <c r="H8011" s="10" t="s">
        <v>22</v>
      </c>
      <c r="I8011" s="10" t="s">
        <v>23</v>
      </c>
      <c r="J8011" s="10" t="s">
        <v>37</v>
      </c>
      <c r="K8011" s="10" t="s">
        <v>38</v>
      </c>
      <c r="L8011" s="10">
        <v>90049</v>
      </c>
      <c r="M8011" s="10" t="s">
        <v>39</v>
      </c>
      <c r="N8011" s="10" t="str">
        <f>_xlfn.XLOOKUP($M:$M,People!$B:$B,People!A:A)</f>
        <v>Sadie Pawthorne</v>
      </c>
      <c r="O8011" s="10" t="s">
        <v>2660</v>
      </c>
      <c r="P8011" s="10" t="str">
        <f>VLOOKUP(O8011,Products!$A:$E,3,FALSE)</f>
        <v>Staples</v>
      </c>
      <c r="Q8011" s="31">
        <f>INDEX(Products!$E:$E,MATCH(O8011,Products!$A:$A,0))</f>
        <v>0.35</v>
      </c>
      <c r="R8011" s="10" t="s">
        <v>41</v>
      </c>
      <c r="S8011" s="10" t="s">
        <v>61</v>
      </c>
      <c r="T8011" s="10" t="s">
        <v>2661</v>
      </c>
      <c r="U8011" s="12">
        <v>11.68</v>
      </c>
      <c r="V8011" s="12">
        <v>2</v>
      </c>
      <c r="W8011" s="12">
        <v>0</v>
      </c>
      <c r="X8011" s="12">
        <v>3.0367999999999995</v>
      </c>
    </row>
    <row r="8012" spans="1:24" ht="14" x14ac:dyDescent="0.3">
      <c r="A8012" s="9">
        <v>8007</v>
      </c>
      <c r="B8012" s="14" t="s">
        <v>9991</v>
      </c>
      <c r="C8012" s="15">
        <v>46202</v>
      </c>
      <c r="D8012" s="15">
        <v>46209</v>
      </c>
      <c r="E8012" s="10" t="s">
        <v>44</v>
      </c>
      <c r="F8012" s="10" t="s">
        <v>3924</v>
      </c>
      <c r="G8012" s="10" t="s">
        <v>3925</v>
      </c>
      <c r="H8012" s="10" t="s">
        <v>22</v>
      </c>
      <c r="I8012" s="10" t="s">
        <v>23</v>
      </c>
      <c r="J8012" s="10" t="s">
        <v>37</v>
      </c>
      <c r="K8012" s="10" t="s">
        <v>38</v>
      </c>
      <c r="L8012" s="10">
        <v>90004</v>
      </c>
      <c r="M8012" s="10" t="s">
        <v>39</v>
      </c>
      <c r="N8012" s="10" t="str">
        <f>_xlfn.XLOOKUP($M:$M,People!$B:$B,People!A:A)</f>
        <v>Sadie Pawthorne</v>
      </c>
      <c r="O8012" s="10" t="s">
        <v>4222</v>
      </c>
      <c r="P8012" s="10" t="str">
        <f>VLOOKUP(O8012,Products!$A:$E,3,FALSE)</f>
        <v>Canon</v>
      </c>
      <c r="Q8012" s="31">
        <f>INDEX(Products!$E:$E,MATCH(O8012,Products!$A:$A,0))</f>
        <v>0.38</v>
      </c>
      <c r="R8012" s="10" t="s">
        <v>41</v>
      </c>
      <c r="S8012" s="10" t="s">
        <v>68</v>
      </c>
      <c r="T8012" s="10" t="s">
        <v>4223</v>
      </c>
      <c r="U8012" s="12">
        <v>312.55200000000002</v>
      </c>
      <c r="V8012" s="12">
        <v>9</v>
      </c>
      <c r="W8012" s="12">
        <v>0.2</v>
      </c>
      <c r="X8012" s="12">
        <v>101.57939999999999</v>
      </c>
    </row>
    <row r="8013" spans="1:24" ht="14" x14ac:dyDescent="0.3">
      <c r="A8013" s="9">
        <v>8008</v>
      </c>
      <c r="B8013" s="14" t="s">
        <v>9990</v>
      </c>
      <c r="C8013" s="15">
        <v>46202</v>
      </c>
      <c r="D8013" s="15">
        <v>46203</v>
      </c>
      <c r="E8013" s="10" t="s">
        <v>168</v>
      </c>
      <c r="F8013" s="10" t="s">
        <v>4021</v>
      </c>
      <c r="G8013" s="10" t="s">
        <v>4022</v>
      </c>
      <c r="H8013" s="10" t="s">
        <v>22</v>
      </c>
      <c r="I8013" s="10" t="s">
        <v>23</v>
      </c>
      <c r="J8013" s="10" t="s">
        <v>37</v>
      </c>
      <c r="K8013" s="10" t="s">
        <v>38</v>
      </c>
      <c r="L8013" s="10">
        <v>90049</v>
      </c>
      <c r="M8013" s="10" t="s">
        <v>39</v>
      </c>
      <c r="N8013" s="10" t="str">
        <f>_xlfn.XLOOKUP($M:$M,People!$B:$B,People!A:A)</f>
        <v>Sadie Pawthorne</v>
      </c>
      <c r="O8013" s="10" t="s">
        <v>3827</v>
      </c>
      <c r="P8013" s="10" t="str">
        <f>VLOOKUP(O8013,Products!$A:$E,3,FALSE)</f>
        <v>HP</v>
      </c>
      <c r="Q8013" s="31">
        <f>INDEX(Products!$E:$E,MATCH(O8013,Products!$A:$A,0))</f>
        <v>0.28999999999999998</v>
      </c>
      <c r="R8013" s="10" t="s">
        <v>41</v>
      </c>
      <c r="S8013" s="10" t="s">
        <v>68</v>
      </c>
      <c r="T8013" s="10" t="s">
        <v>3828</v>
      </c>
      <c r="U8013" s="12">
        <v>895.92</v>
      </c>
      <c r="V8013" s="12">
        <v>5</v>
      </c>
      <c r="W8013" s="12">
        <v>0.2</v>
      </c>
      <c r="X8013" s="12">
        <v>302.37299999999993</v>
      </c>
    </row>
    <row r="8014" spans="1:24" ht="14" x14ac:dyDescent="0.3">
      <c r="A8014" s="9">
        <v>8009</v>
      </c>
      <c r="B8014" s="14" t="s">
        <v>9989</v>
      </c>
      <c r="C8014" s="15">
        <v>46202</v>
      </c>
      <c r="D8014" s="15">
        <v>46207</v>
      </c>
      <c r="E8014" s="10" t="s">
        <v>44</v>
      </c>
      <c r="F8014" s="10" t="s">
        <v>2786</v>
      </c>
      <c r="G8014" s="10" t="s">
        <v>2787</v>
      </c>
      <c r="H8014" s="10" t="s">
        <v>22</v>
      </c>
      <c r="I8014" s="10" t="s">
        <v>23</v>
      </c>
      <c r="J8014" s="10" t="s">
        <v>361</v>
      </c>
      <c r="K8014" s="10" t="s">
        <v>204</v>
      </c>
      <c r="L8014" s="10">
        <v>55407</v>
      </c>
      <c r="M8014" s="10" t="s">
        <v>95</v>
      </c>
      <c r="N8014" s="10" t="str">
        <f>_xlfn.XLOOKUP($M:$M,People!$B:$B,People!A:A)</f>
        <v>Roxanne Rodriguez</v>
      </c>
      <c r="O8014" s="10" t="s">
        <v>290</v>
      </c>
      <c r="P8014" s="10" t="str">
        <f>VLOOKUP(O8014,Products!$A:$E,3,FALSE)</f>
        <v>HP</v>
      </c>
      <c r="Q8014" s="31">
        <f>INDEX(Products!$E:$E,MATCH(O8014,Products!$A:$A,0))</f>
        <v>0.31</v>
      </c>
      <c r="R8014" s="10" t="s">
        <v>41</v>
      </c>
      <c r="S8014" s="10" t="s">
        <v>68</v>
      </c>
      <c r="T8014" s="10" t="s">
        <v>291</v>
      </c>
      <c r="U8014" s="12">
        <v>11.54</v>
      </c>
      <c r="V8014" s="12">
        <v>2</v>
      </c>
      <c r="W8014" s="12">
        <v>0</v>
      </c>
      <c r="X8014" s="12">
        <v>5.77</v>
      </c>
    </row>
    <row r="8015" spans="1:24" ht="14" x14ac:dyDescent="0.3">
      <c r="A8015" s="9">
        <v>8010</v>
      </c>
      <c r="B8015" s="14" t="s">
        <v>9992</v>
      </c>
      <c r="C8015" s="15">
        <v>46202</v>
      </c>
      <c r="D8015" s="15">
        <v>46207</v>
      </c>
      <c r="E8015" s="10" t="s">
        <v>44</v>
      </c>
      <c r="F8015" s="10" t="s">
        <v>4985</v>
      </c>
      <c r="G8015" s="10" t="s">
        <v>4986</v>
      </c>
      <c r="H8015" s="10" t="s">
        <v>36</v>
      </c>
      <c r="I8015" s="10" t="s">
        <v>23</v>
      </c>
      <c r="J8015" s="10" t="s">
        <v>3991</v>
      </c>
      <c r="K8015" s="10" t="s">
        <v>94</v>
      </c>
      <c r="L8015" s="10">
        <v>75150</v>
      </c>
      <c r="M8015" s="10" t="s">
        <v>95</v>
      </c>
      <c r="N8015" s="10" t="str">
        <f>_xlfn.XLOOKUP($M:$M,People!$B:$B,People!A:A)</f>
        <v>Roxanne Rodriguez</v>
      </c>
      <c r="O8015" s="10" t="s">
        <v>2144</v>
      </c>
      <c r="P8015" s="10" t="str">
        <f>VLOOKUP(O8015,Products!$A:$E,3,FALSE)</f>
        <v>Canon</v>
      </c>
      <c r="Q8015" s="31">
        <f>INDEX(Products!$E:$E,MATCH(O8015,Products!$A:$A,0))</f>
        <v>0.28000000000000003</v>
      </c>
      <c r="R8015" s="10" t="s">
        <v>41</v>
      </c>
      <c r="S8015" s="10" t="s">
        <v>82</v>
      </c>
      <c r="T8015" s="10" t="s">
        <v>2145</v>
      </c>
      <c r="U8015" s="12">
        <v>5.1840000000000011</v>
      </c>
      <c r="V8015" s="12">
        <v>1</v>
      </c>
      <c r="W8015" s="12">
        <v>0.2</v>
      </c>
      <c r="X8015" s="12">
        <v>1.8144</v>
      </c>
    </row>
    <row r="8016" spans="1:24" ht="14" x14ac:dyDescent="0.3">
      <c r="A8016" s="9">
        <v>8011</v>
      </c>
      <c r="B8016" s="14" t="s">
        <v>9993</v>
      </c>
      <c r="C8016" s="15">
        <v>46202</v>
      </c>
      <c r="D8016" s="15">
        <v>46206</v>
      </c>
      <c r="E8016" s="10" t="s">
        <v>19</v>
      </c>
      <c r="F8016" s="10" t="s">
        <v>1184</v>
      </c>
      <c r="G8016" s="10" t="s">
        <v>1185</v>
      </c>
      <c r="H8016" s="10" t="s">
        <v>36</v>
      </c>
      <c r="I8016" s="10" t="s">
        <v>23</v>
      </c>
      <c r="J8016" s="10" t="s">
        <v>1624</v>
      </c>
      <c r="K8016" s="10" t="s">
        <v>38</v>
      </c>
      <c r="L8016" s="10">
        <v>92804</v>
      </c>
      <c r="M8016" s="10" t="s">
        <v>39</v>
      </c>
      <c r="N8016" s="10" t="str">
        <f>_xlfn.XLOOKUP($M:$M,People!$B:$B,People!A:A)</f>
        <v>Sadie Pawthorne</v>
      </c>
      <c r="O8016" s="10" t="s">
        <v>1625</v>
      </c>
      <c r="P8016" s="10" t="str">
        <f>VLOOKUP(O8016,Products!$A:$E,3,FALSE)</f>
        <v>Samsung</v>
      </c>
      <c r="Q8016" s="31">
        <f>INDEX(Products!$E:$E,MATCH(O8016,Products!$A:$A,0))</f>
        <v>0.31</v>
      </c>
      <c r="R8016" s="10" t="s">
        <v>41</v>
      </c>
      <c r="S8016" s="10" t="s">
        <v>53</v>
      </c>
      <c r="T8016" s="10" t="s">
        <v>1626</v>
      </c>
      <c r="U8016" s="12">
        <v>1295.78</v>
      </c>
      <c r="V8016" s="12">
        <v>2</v>
      </c>
      <c r="W8016" s="12">
        <v>0</v>
      </c>
      <c r="X8016" s="12">
        <v>310.98720000000003</v>
      </c>
    </row>
    <row r="8017" spans="1:24" ht="14" x14ac:dyDescent="0.3">
      <c r="A8017" s="9">
        <v>8012</v>
      </c>
      <c r="B8017" s="14" t="s">
        <v>9990</v>
      </c>
      <c r="C8017" s="15">
        <v>46202</v>
      </c>
      <c r="D8017" s="15">
        <v>46203</v>
      </c>
      <c r="E8017" s="10" t="s">
        <v>168</v>
      </c>
      <c r="F8017" s="10" t="s">
        <v>4021</v>
      </c>
      <c r="G8017" s="10" t="s">
        <v>4022</v>
      </c>
      <c r="H8017" s="10" t="s">
        <v>22</v>
      </c>
      <c r="I8017" s="10" t="s">
        <v>23</v>
      </c>
      <c r="J8017" s="10" t="s">
        <v>37</v>
      </c>
      <c r="K8017" s="10" t="s">
        <v>38</v>
      </c>
      <c r="L8017" s="10">
        <v>90049</v>
      </c>
      <c r="M8017" s="10" t="s">
        <v>39</v>
      </c>
      <c r="N8017" s="10" t="str">
        <f>_xlfn.XLOOKUP($M:$M,People!$B:$B,People!A:A)</f>
        <v>Sadie Pawthorne</v>
      </c>
      <c r="O8017" s="10" t="s">
        <v>481</v>
      </c>
      <c r="P8017" s="10" t="str">
        <f>VLOOKUP(O8017,Products!$A:$E,3,FALSE)</f>
        <v>Logitech</v>
      </c>
      <c r="Q8017" s="31">
        <f>INDEX(Products!$E:$E,MATCH(O8017,Products!$A:$A,0))</f>
        <v>0.25</v>
      </c>
      <c r="R8017" s="10" t="s">
        <v>41</v>
      </c>
      <c r="S8017" s="10" t="s">
        <v>53</v>
      </c>
      <c r="T8017" s="10" t="s">
        <v>482</v>
      </c>
      <c r="U8017" s="12">
        <v>130.71</v>
      </c>
      <c r="V8017" s="12">
        <v>3</v>
      </c>
      <c r="W8017" s="12">
        <v>0</v>
      </c>
      <c r="X8017" s="12">
        <v>39.212999999999994</v>
      </c>
    </row>
    <row r="8018" spans="1:24" ht="14" x14ac:dyDescent="0.3">
      <c r="A8018" s="9">
        <v>8013</v>
      </c>
      <c r="B8018" s="14" t="s">
        <v>9988</v>
      </c>
      <c r="C8018" s="15">
        <v>46202</v>
      </c>
      <c r="D8018" s="15">
        <v>46205</v>
      </c>
      <c r="E8018" s="10" t="s">
        <v>168</v>
      </c>
      <c r="F8018" s="10" t="s">
        <v>840</v>
      </c>
      <c r="G8018" s="10" t="s">
        <v>841</v>
      </c>
      <c r="H8018" s="10" t="s">
        <v>36</v>
      </c>
      <c r="I8018" s="10" t="s">
        <v>23</v>
      </c>
      <c r="J8018" s="10" t="s">
        <v>5592</v>
      </c>
      <c r="K8018" s="10" t="s">
        <v>656</v>
      </c>
      <c r="L8018" s="10">
        <v>6460</v>
      </c>
      <c r="M8018" s="10" t="s">
        <v>133</v>
      </c>
      <c r="N8018" s="10" t="str">
        <f>_xlfn.XLOOKUP($M:$M,People!$B:$B,People!A:A)</f>
        <v>Chuck Magee</v>
      </c>
      <c r="O8018" s="10" t="s">
        <v>2254</v>
      </c>
      <c r="P8018" s="10" t="str">
        <f>VLOOKUP(O8018,Products!$A:$E,3,FALSE)</f>
        <v>Avery</v>
      </c>
      <c r="Q8018" s="31">
        <f>INDEX(Products!$E:$E,MATCH(O8018,Products!$A:$A,0))</f>
        <v>0.28999999999999998</v>
      </c>
      <c r="R8018" s="10" t="s">
        <v>41</v>
      </c>
      <c r="S8018" s="10" t="s">
        <v>510</v>
      </c>
      <c r="T8018" s="10" t="s">
        <v>2255</v>
      </c>
      <c r="U8018" s="12">
        <v>30.69</v>
      </c>
      <c r="V8018" s="12">
        <v>3</v>
      </c>
      <c r="W8018" s="12">
        <v>0</v>
      </c>
      <c r="X8018" s="12">
        <v>7.9794000000000018</v>
      </c>
    </row>
    <row r="8019" spans="1:24" ht="14" x14ac:dyDescent="0.3">
      <c r="A8019" s="9">
        <v>8014</v>
      </c>
      <c r="B8019" s="14" t="s">
        <v>9990</v>
      </c>
      <c r="C8019" s="15">
        <v>46202</v>
      </c>
      <c r="D8019" s="15">
        <v>46203</v>
      </c>
      <c r="E8019" s="10" t="s">
        <v>168</v>
      </c>
      <c r="F8019" s="10" t="s">
        <v>4021</v>
      </c>
      <c r="G8019" s="10" t="s">
        <v>4022</v>
      </c>
      <c r="H8019" s="10" t="s">
        <v>22</v>
      </c>
      <c r="I8019" s="10" t="s">
        <v>23</v>
      </c>
      <c r="J8019" s="10" t="s">
        <v>37</v>
      </c>
      <c r="K8019" s="10" t="s">
        <v>38</v>
      </c>
      <c r="L8019" s="10">
        <v>90049</v>
      </c>
      <c r="M8019" s="10" t="s">
        <v>39</v>
      </c>
      <c r="N8019" s="10" t="str">
        <f>_xlfn.XLOOKUP($M:$M,People!$B:$B,People!A:A)</f>
        <v>Sadie Pawthorne</v>
      </c>
      <c r="O8019" s="10" t="s">
        <v>3845</v>
      </c>
      <c r="P8019" s="10" t="str">
        <f>VLOOKUP(O8019,Products!$A:$E,3,FALSE)</f>
        <v>Dell</v>
      </c>
      <c r="Q8019" s="31">
        <f>INDEX(Products!$E:$E,MATCH(O8019,Products!$A:$A,0))</f>
        <v>0.32</v>
      </c>
      <c r="R8019" s="10" t="s">
        <v>64</v>
      </c>
      <c r="S8019" s="10" t="s">
        <v>144</v>
      </c>
      <c r="T8019" s="10" t="s">
        <v>3846</v>
      </c>
      <c r="U8019" s="12">
        <v>62.31</v>
      </c>
      <c r="V8019" s="12">
        <v>3</v>
      </c>
      <c r="W8019" s="12">
        <v>0</v>
      </c>
      <c r="X8019" s="12">
        <v>22.4316</v>
      </c>
    </row>
    <row r="8020" spans="1:24" ht="14" x14ac:dyDescent="0.3">
      <c r="A8020" s="9">
        <v>8015</v>
      </c>
      <c r="B8020" s="14" t="s">
        <v>9994</v>
      </c>
      <c r="C8020" s="15">
        <v>46203</v>
      </c>
      <c r="D8020" s="15">
        <v>46205</v>
      </c>
      <c r="E8020" s="10" t="s">
        <v>19</v>
      </c>
      <c r="F8020" s="10" t="s">
        <v>3772</v>
      </c>
      <c r="G8020" s="10" t="s">
        <v>3773</v>
      </c>
      <c r="H8020" s="10" t="s">
        <v>22</v>
      </c>
      <c r="I8020" s="10" t="s">
        <v>23</v>
      </c>
      <c r="J8020" s="10" t="s">
        <v>37</v>
      </c>
      <c r="K8020" s="10" t="s">
        <v>38</v>
      </c>
      <c r="L8020" s="10">
        <v>90032</v>
      </c>
      <c r="M8020" s="10" t="s">
        <v>39</v>
      </c>
      <c r="N8020" s="10" t="str">
        <f>_xlfn.XLOOKUP($M:$M,People!$B:$B,People!A:A)</f>
        <v>Sadie Pawthorne</v>
      </c>
      <c r="O8020" s="10" t="s">
        <v>3587</v>
      </c>
      <c r="P8020" s="10" t="str">
        <f>VLOOKUP(O8020,Products!$A:$E,3,FALSE)</f>
        <v>HP</v>
      </c>
      <c r="Q8020" s="31">
        <f>INDEX(Products!$E:$E,MATCH(O8020,Products!$A:$A,0))</f>
        <v>0.27</v>
      </c>
      <c r="R8020" s="10" t="s">
        <v>28</v>
      </c>
      <c r="S8020" s="10" t="s">
        <v>29</v>
      </c>
      <c r="T8020" s="10" t="s">
        <v>3588</v>
      </c>
      <c r="U8020" s="12">
        <v>435.99900000000002</v>
      </c>
      <c r="V8020" s="12">
        <v>3</v>
      </c>
      <c r="W8020" s="12">
        <v>0.15</v>
      </c>
      <c r="X8020" s="12">
        <v>5.1293999999999755</v>
      </c>
    </row>
    <row r="8021" spans="1:24" ht="14" x14ac:dyDescent="0.3">
      <c r="A8021" s="9">
        <v>8016</v>
      </c>
      <c r="B8021" s="14" t="s">
        <v>9995</v>
      </c>
      <c r="C8021" s="15">
        <v>46203</v>
      </c>
      <c r="D8021" s="15">
        <v>46207</v>
      </c>
      <c r="E8021" s="10" t="s">
        <v>19</v>
      </c>
      <c r="F8021" s="10" t="s">
        <v>4810</v>
      </c>
      <c r="G8021" s="10" t="s">
        <v>4811</v>
      </c>
      <c r="H8021" s="10" t="s">
        <v>92</v>
      </c>
      <c r="I8021" s="10" t="s">
        <v>23</v>
      </c>
      <c r="J8021" s="10" t="s">
        <v>271</v>
      </c>
      <c r="K8021" s="10" t="s">
        <v>189</v>
      </c>
      <c r="L8021" s="10">
        <v>60653</v>
      </c>
      <c r="M8021" s="10" t="s">
        <v>95</v>
      </c>
      <c r="N8021" s="10" t="str">
        <f>_xlfn.XLOOKUP($M:$M,People!$B:$B,People!A:A)</f>
        <v>Roxanne Rodriguez</v>
      </c>
      <c r="O8021" s="10" t="s">
        <v>5210</v>
      </c>
      <c r="P8021" s="10" t="str">
        <f>VLOOKUP(O8021,Products!$A:$E,3,FALSE)</f>
        <v>Samsung</v>
      </c>
      <c r="Q8021" s="31">
        <f>INDEX(Products!$E:$E,MATCH(O8021,Products!$A:$A,0))</f>
        <v>0.28999999999999998</v>
      </c>
      <c r="R8021" s="10" t="s">
        <v>28</v>
      </c>
      <c r="S8021" s="10" t="s">
        <v>32</v>
      </c>
      <c r="T8021" s="10" t="s">
        <v>5211</v>
      </c>
      <c r="U8021" s="12">
        <v>569.05799999999999</v>
      </c>
      <c r="V8021" s="12">
        <v>3</v>
      </c>
      <c r="W8021" s="12">
        <v>0.3</v>
      </c>
      <c r="X8021" s="12">
        <v>-178.84680000000006</v>
      </c>
    </row>
    <row r="8022" spans="1:24" ht="14" x14ac:dyDescent="0.3">
      <c r="A8022" s="9">
        <v>8017</v>
      </c>
      <c r="B8022" s="14" t="s">
        <v>9996</v>
      </c>
      <c r="C8022" s="15">
        <v>46203</v>
      </c>
      <c r="D8022" s="15">
        <v>46207</v>
      </c>
      <c r="E8022" s="10" t="s">
        <v>44</v>
      </c>
      <c r="F8022" s="10" t="s">
        <v>34</v>
      </c>
      <c r="G8022" s="10" t="s">
        <v>35</v>
      </c>
      <c r="H8022" s="10" t="s">
        <v>36</v>
      </c>
      <c r="I8022" s="10" t="s">
        <v>23</v>
      </c>
      <c r="J8022" s="10" t="s">
        <v>297</v>
      </c>
      <c r="K8022" s="10" t="s">
        <v>298</v>
      </c>
      <c r="L8022" s="10">
        <v>38109</v>
      </c>
      <c r="M8022" s="10" t="s">
        <v>26</v>
      </c>
      <c r="N8022" s="10" t="str">
        <f>_xlfn.XLOOKUP($M:$M,People!$B:$B,People!A:A)</f>
        <v>Fred Suzuki</v>
      </c>
      <c r="O8022" s="10" t="s">
        <v>3630</v>
      </c>
      <c r="P8022" s="10" t="str">
        <f>VLOOKUP(O8022,Products!$A:$E,3,FALSE)</f>
        <v>Office Depot</v>
      </c>
      <c r="Q8022" s="31">
        <f>INDEX(Products!$E:$E,MATCH(O8022,Products!$A:$A,0))</f>
        <v>0.36</v>
      </c>
      <c r="R8022" s="10" t="s">
        <v>28</v>
      </c>
      <c r="S8022" s="10" t="s">
        <v>58</v>
      </c>
      <c r="T8022" s="10" t="s">
        <v>3631</v>
      </c>
      <c r="U8022" s="12">
        <v>19.52</v>
      </c>
      <c r="V8022" s="12">
        <v>2</v>
      </c>
      <c r="W8022" s="12">
        <v>0.2</v>
      </c>
      <c r="X8022" s="12">
        <v>5.3680000000000012</v>
      </c>
    </row>
    <row r="8023" spans="1:24" ht="14" x14ac:dyDescent="0.3">
      <c r="A8023" s="9">
        <v>8018</v>
      </c>
      <c r="B8023" s="14" t="s">
        <v>9997</v>
      </c>
      <c r="C8023" s="15">
        <v>46203</v>
      </c>
      <c r="D8023" s="15">
        <v>46209</v>
      </c>
      <c r="E8023" s="10" t="s">
        <v>44</v>
      </c>
      <c r="F8023" s="10" t="s">
        <v>1912</v>
      </c>
      <c r="G8023" s="10" t="s">
        <v>1913</v>
      </c>
      <c r="H8023" s="10" t="s">
        <v>22</v>
      </c>
      <c r="I8023" s="10" t="s">
        <v>23</v>
      </c>
      <c r="J8023" s="10" t="s">
        <v>237</v>
      </c>
      <c r="K8023" s="10" t="s">
        <v>238</v>
      </c>
      <c r="L8023" s="10">
        <v>10024</v>
      </c>
      <c r="M8023" s="10" t="s">
        <v>133</v>
      </c>
      <c r="N8023" s="10" t="str">
        <f>_xlfn.XLOOKUP($M:$M,People!$B:$B,People!A:A)</f>
        <v>Chuck Magee</v>
      </c>
      <c r="O8023" s="10" t="s">
        <v>4426</v>
      </c>
      <c r="P8023" s="10" t="str">
        <f>VLOOKUP(O8023,Products!$A:$E,3,FALSE)</f>
        <v>Samsung</v>
      </c>
      <c r="Q8023" s="31">
        <f>INDEX(Products!$E:$E,MATCH(O8023,Products!$A:$A,0))</f>
        <v>0.28999999999999998</v>
      </c>
      <c r="R8023" s="10" t="s">
        <v>28</v>
      </c>
      <c r="S8023" s="10" t="s">
        <v>58</v>
      </c>
      <c r="T8023" s="10" t="s">
        <v>4427</v>
      </c>
      <c r="U8023" s="12">
        <v>22.23</v>
      </c>
      <c r="V8023" s="12">
        <v>1</v>
      </c>
      <c r="W8023" s="12">
        <v>0</v>
      </c>
      <c r="X8023" s="12">
        <v>9.7812000000000019</v>
      </c>
    </row>
    <row r="8024" spans="1:24" ht="14" x14ac:dyDescent="0.3">
      <c r="A8024" s="9">
        <v>8019</v>
      </c>
      <c r="B8024" s="14" t="s">
        <v>9995</v>
      </c>
      <c r="C8024" s="15">
        <v>46203</v>
      </c>
      <c r="D8024" s="15">
        <v>46207</v>
      </c>
      <c r="E8024" s="10" t="s">
        <v>19</v>
      </c>
      <c r="F8024" s="10" t="s">
        <v>4810</v>
      </c>
      <c r="G8024" s="10" t="s">
        <v>4811</v>
      </c>
      <c r="H8024" s="10" t="s">
        <v>92</v>
      </c>
      <c r="I8024" s="10" t="s">
        <v>23</v>
      </c>
      <c r="J8024" s="10" t="s">
        <v>271</v>
      </c>
      <c r="K8024" s="10" t="s">
        <v>189</v>
      </c>
      <c r="L8024" s="10">
        <v>60653</v>
      </c>
      <c r="M8024" s="10" t="s">
        <v>95</v>
      </c>
      <c r="N8024" s="10" t="str">
        <f>_xlfn.XLOOKUP($M:$M,People!$B:$B,People!A:A)</f>
        <v>Roxanne Rodriguez</v>
      </c>
      <c r="O8024" s="10" t="s">
        <v>364</v>
      </c>
      <c r="P8024" s="10" t="str">
        <f>VLOOKUP(O8024,Products!$A:$E,3,FALSE)</f>
        <v>Samsung</v>
      </c>
      <c r="Q8024" s="31">
        <f>INDEX(Products!$E:$E,MATCH(O8024,Products!$A:$A,0))</f>
        <v>0.35</v>
      </c>
      <c r="R8024" s="10" t="s">
        <v>28</v>
      </c>
      <c r="S8024" s="10" t="s">
        <v>58</v>
      </c>
      <c r="T8024" s="10" t="s">
        <v>365</v>
      </c>
      <c r="U8024" s="12">
        <v>14.224000000000002</v>
      </c>
      <c r="V8024" s="12">
        <v>2</v>
      </c>
      <c r="W8024" s="12">
        <v>0.6</v>
      </c>
      <c r="X8024" s="12">
        <v>-10.312400000000004</v>
      </c>
    </row>
    <row r="8025" spans="1:24" ht="14" x14ac:dyDescent="0.3">
      <c r="A8025" s="9">
        <v>8020</v>
      </c>
      <c r="B8025" s="14" t="s">
        <v>9998</v>
      </c>
      <c r="C8025" s="15">
        <v>46203</v>
      </c>
      <c r="D8025" s="15">
        <v>46203</v>
      </c>
      <c r="E8025" s="10" t="s">
        <v>1124</v>
      </c>
      <c r="F8025" s="10" t="s">
        <v>3391</v>
      </c>
      <c r="G8025" s="10" t="s">
        <v>3392</v>
      </c>
      <c r="H8025" s="10" t="s">
        <v>22</v>
      </c>
      <c r="I8025" s="10" t="s">
        <v>23</v>
      </c>
      <c r="J8025" s="10" t="s">
        <v>237</v>
      </c>
      <c r="K8025" s="10" t="s">
        <v>238</v>
      </c>
      <c r="L8025" s="10">
        <v>10011</v>
      </c>
      <c r="M8025" s="10" t="s">
        <v>133</v>
      </c>
      <c r="N8025" s="10" t="str">
        <f>_xlfn.XLOOKUP($M:$M,People!$B:$B,People!A:A)</f>
        <v>Chuck Magee</v>
      </c>
      <c r="O8025" s="10" t="s">
        <v>49</v>
      </c>
      <c r="P8025" s="10" t="str">
        <f>VLOOKUP(O8025,Products!$A:$E,3,FALSE)</f>
        <v>3M</v>
      </c>
      <c r="Q8025" s="31">
        <f>INDEX(Products!$E:$E,MATCH(O8025,Products!$A:$A,0))</f>
        <v>0.36</v>
      </c>
      <c r="R8025" s="10" t="s">
        <v>28</v>
      </c>
      <c r="S8025" s="10" t="s">
        <v>50</v>
      </c>
      <c r="T8025" s="10" t="s">
        <v>51</v>
      </c>
      <c r="U8025" s="12">
        <v>1044.6299999999999</v>
      </c>
      <c r="V8025" s="12">
        <v>5</v>
      </c>
      <c r="W8025" s="12">
        <v>0.4</v>
      </c>
      <c r="X8025" s="12">
        <v>-295.97849999999994</v>
      </c>
    </row>
    <row r="8026" spans="1:24" ht="14" x14ac:dyDescent="0.3">
      <c r="A8026" s="9">
        <v>8021</v>
      </c>
      <c r="B8026" s="14" t="s">
        <v>9999</v>
      </c>
      <c r="C8026" s="15">
        <v>46203</v>
      </c>
      <c r="D8026" s="15">
        <v>46208</v>
      </c>
      <c r="E8026" s="10" t="s">
        <v>44</v>
      </c>
      <c r="F8026" s="10" t="s">
        <v>1210</v>
      </c>
      <c r="G8026" s="10" t="s">
        <v>1211</v>
      </c>
      <c r="H8026" s="10" t="s">
        <v>92</v>
      </c>
      <c r="I8026" s="10" t="s">
        <v>23</v>
      </c>
      <c r="J8026" s="10" t="s">
        <v>1212</v>
      </c>
      <c r="K8026" s="10" t="s">
        <v>1213</v>
      </c>
      <c r="L8026" s="10">
        <v>89115</v>
      </c>
      <c r="M8026" s="10" t="s">
        <v>39</v>
      </c>
      <c r="N8026" s="10" t="str">
        <f>_xlfn.XLOOKUP($M:$M,People!$B:$B,People!A:A)</f>
        <v>Sadie Pawthorne</v>
      </c>
      <c r="O8026" s="10" t="s">
        <v>1214</v>
      </c>
      <c r="P8026" s="10" t="str">
        <f>VLOOKUP(O8026,Products!$A:$E,3,FALSE)</f>
        <v>Logitech</v>
      </c>
      <c r="Q8026" s="31">
        <f>INDEX(Products!$E:$E,MATCH(O8026,Products!$A:$A,0))</f>
        <v>0.35</v>
      </c>
      <c r="R8026" s="10" t="s">
        <v>41</v>
      </c>
      <c r="S8026" s="10" t="s">
        <v>68</v>
      </c>
      <c r="T8026" s="10" t="s">
        <v>1215</v>
      </c>
      <c r="U8026" s="12">
        <v>75.792000000000002</v>
      </c>
      <c r="V8026" s="12">
        <v>3</v>
      </c>
      <c r="W8026" s="12">
        <v>0.2</v>
      </c>
      <c r="X8026" s="12">
        <v>25.579799999999992</v>
      </c>
    </row>
    <row r="8027" spans="1:24" ht="14" x14ac:dyDescent="0.3">
      <c r="A8027" s="9">
        <v>8022</v>
      </c>
      <c r="B8027" s="14" t="s">
        <v>10000</v>
      </c>
      <c r="C8027" s="15">
        <v>46203</v>
      </c>
      <c r="D8027" s="15">
        <v>46208</v>
      </c>
      <c r="E8027" s="10" t="s">
        <v>44</v>
      </c>
      <c r="F8027" s="10" t="s">
        <v>4379</v>
      </c>
      <c r="G8027" s="10" t="s">
        <v>4380</v>
      </c>
      <c r="H8027" s="10" t="s">
        <v>22</v>
      </c>
      <c r="I8027" s="10" t="s">
        <v>23</v>
      </c>
      <c r="J8027" s="10" t="s">
        <v>37</v>
      </c>
      <c r="K8027" s="10" t="s">
        <v>38</v>
      </c>
      <c r="L8027" s="10">
        <v>90045</v>
      </c>
      <c r="M8027" s="10" t="s">
        <v>39</v>
      </c>
      <c r="N8027" s="10" t="str">
        <f>_xlfn.XLOOKUP($M:$M,People!$B:$B,People!A:A)</f>
        <v>Sadie Pawthorne</v>
      </c>
      <c r="O8027" s="10" t="s">
        <v>3644</v>
      </c>
      <c r="P8027" s="10" t="str">
        <f>VLOOKUP(O8027,Products!$A:$E,3,FALSE)</f>
        <v>IKEA</v>
      </c>
      <c r="Q8027" s="31">
        <f>INDEX(Products!$E:$E,MATCH(O8027,Products!$A:$A,0))</f>
        <v>0.34</v>
      </c>
      <c r="R8027" s="10" t="s">
        <v>41</v>
      </c>
      <c r="S8027" s="10" t="s">
        <v>82</v>
      </c>
      <c r="T8027" s="10" t="s">
        <v>3645</v>
      </c>
      <c r="U8027" s="12">
        <v>204.95000000000002</v>
      </c>
      <c r="V8027" s="12">
        <v>5</v>
      </c>
      <c r="W8027" s="12">
        <v>0</v>
      </c>
      <c r="X8027" s="12">
        <v>100.4255</v>
      </c>
    </row>
    <row r="8028" spans="1:24" ht="14" x14ac:dyDescent="0.3">
      <c r="A8028" s="9">
        <v>8023</v>
      </c>
      <c r="B8028" s="14" t="s">
        <v>9997</v>
      </c>
      <c r="C8028" s="15">
        <v>46203</v>
      </c>
      <c r="D8028" s="15">
        <v>46209</v>
      </c>
      <c r="E8028" s="10" t="s">
        <v>44</v>
      </c>
      <c r="F8028" s="10" t="s">
        <v>1912</v>
      </c>
      <c r="G8028" s="10" t="s">
        <v>1913</v>
      </c>
      <c r="H8028" s="10" t="s">
        <v>22</v>
      </c>
      <c r="I8028" s="10" t="s">
        <v>23</v>
      </c>
      <c r="J8028" s="10" t="s">
        <v>237</v>
      </c>
      <c r="K8028" s="10" t="s">
        <v>238</v>
      </c>
      <c r="L8028" s="10">
        <v>10024</v>
      </c>
      <c r="M8028" s="10" t="s">
        <v>133</v>
      </c>
      <c r="N8028" s="10" t="str">
        <f>_xlfn.XLOOKUP($M:$M,People!$B:$B,People!A:A)</f>
        <v>Chuck Magee</v>
      </c>
      <c r="O8028" s="10" t="s">
        <v>2746</v>
      </c>
      <c r="P8028" s="10" t="str">
        <f>VLOOKUP(O8028,Products!$A:$E,3,FALSE)</f>
        <v>Samsung</v>
      </c>
      <c r="Q8028" s="31">
        <f>INDEX(Products!$E:$E,MATCH(O8028,Products!$A:$A,0))</f>
        <v>0.25</v>
      </c>
      <c r="R8028" s="10" t="s">
        <v>41</v>
      </c>
      <c r="S8028" s="10" t="s">
        <v>53</v>
      </c>
      <c r="T8028" s="10" t="s">
        <v>2747</v>
      </c>
      <c r="U8028" s="12">
        <v>248.57</v>
      </c>
      <c r="V8028" s="12">
        <v>7</v>
      </c>
      <c r="W8028" s="12">
        <v>0</v>
      </c>
      <c r="X8028" s="12">
        <v>67.113900000000015</v>
      </c>
    </row>
    <row r="8029" spans="1:24" ht="14" x14ac:dyDescent="0.3">
      <c r="A8029" s="9">
        <v>8024</v>
      </c>
      <c r="B8029" s="14" t="s">
        <v>10001</v>
      </c>
      <c r="C8029" s="15">
        <v>46203</v>
      </c>
      <c r="D8029" s="15">
        <v>46207</v>
      </c>
      <c r="E8029" s="10" t="s">
        <v>44</v>
      </c>
      <c r="F8029" s="10" t="s">
        <v>3710</v>
      </c>
      <c r="G8029" s="10" t="s">
        <v>3711</v>
      </c>
      <c r="H8029" s="10" t="s">
        <v>36</v>
      </c>
      <c r="I8029" s="10" t="s">
        <v>23</v>
      </c>
      <c r="J8029" s="10" t="s">
        <v>1966</v>
      </c>
      <c r="K8029" s="10" t="s">
        <v>238</v>
      </c>
      <c r="L8029" s="10">
        <v>10550</v>
      </c>
      <c r="M8029" s="10" t="s">
        <v>133</v>
      </c>
      <c r="N8029" s="10" t="str">
        <f>_xlfn.XLOOKUP($M:$M,People!$B:$B,People!A:A)</f>
        <v>Chuck Magee</v>
      </c>
      <c r="O8029" s="10" t="s">
        <v>4655</v>
      </c>
      <c r="P8029" s="10" t="str">
        <f>VLOOKUP(O8029,Products!$A:$E,3,FALSE)</f>
        <v>Avery</v>
      </c>
      <c r="Q8029" s="31">
        <f>INDEX(Products!$E:$E,MATCH(O8029,Products!$A:$A,0))</f>
        <v>0.35</v>
      </c>
      <c r="R8029" s="10" t="s">
        <v>41</v>
      </c>
      <c r="S8029" s="10" t="s">
        <v>53</v>
      </c>
      <c r="T8029" s="10" t="s">
        <v>4656</v>
      </c>
      <c r="U8029" s="12">
        <v>1085.42</v>
      </c>
      <c r="V8029" s="12">
        <v>7</v>
      </c>
      <c r="W8029" s="12">
        <v>0</v>
      </c>
      <c r="X8029" s="12">
        <v>282.20920000000001</v>
      </c>
    </row>
    <row r="8030" spans="1:24" ht="14" x14ac:dyDescent="0.3">
      <c r="A8030" s="9">
        <v>8025</v>
      </c>
      <c r="B8030" s="14" t="s">
        <v>9995</v>
      </c>
      <c r="C8030" s="15">
        <v>46203</v>
      </c>
      <c r="D8030" s="15">
        <v>46207</v>
      </c>
      <c r="E8030" s="10" t="s">
        <v>19</v>
      </c>
      <c r="F8030" s="10" t="s">
        <v>4810</v>
      </c>
      <c r="G8030" s="10" t="s">
        <v>4811</v>
      </c>
      <c r="H8030" s="10" t="s">
        <v>92</v>
      </c>
      <c r="I8030" s="10" t="s">
        <v>23</v>
      </c>
      <c r="J8030" s="10" t="s">
        <v>271</v>
      </c>
      <c r="K8030" s="10" t="s">
        <v>189</v>
      </c>
      <c r="L8030" s="10">
        <v>60653</v>
      </c>
      <c r="M8030" s="10" t="s">
        <v>95</v>
      </c>
      <c r="N8030" s="10" t="str">
        <f>_xlfn.XLOOKUP($M:$M,People!$B:$B,People!A:A)</f>
        <v>Roxanne Rodriguez</v>
      </c>
      <c r="O8030" s="10" t="s">
        <v>5462</v>
      </c>
      <c r="P8030" s="10" t="str">
        <f>VLOOKUP(O8030,Products!$A:$E,3,FALSE)</f>
        <v>Canon</v>
      </c>
      <c r="Q8030" s="31">
        <f>INDEX(Products!$E:$E,MATCH(O8030,Products!$A:$A,0))</f>
        <v>0.34</v>
      </c>
      <c r="R8030" s="10" t="s">
        <v>64</v>
      </c>
      <c r="S8030" s="10" t="s">
        <v>65</v>
      </c>
      <c r="T8030" s="10" t="s">
        <v>5463</v>
      </c>
      <c r="U8030" s="12">
        <v>1001.5840000000001</v>
      </c>
      <c r="V8030" s="12">
        <v>2</v>
      </c>
      <c r="W8030" s="12">
        <v>0.2</v>
      </c>
      <c r="X8030" s="12">
        <v>125.19799999999992</v>
      </c>
    </row>
    <row r="8031" spans="1:24" ht="14" x14ac:dyDescent="0.3">
      <c r="A8031" s="9">
        <v>8026</v>
      </c>
      <c r="B8031" s="14" t="s">
        <v>10002</v>
      </c>
      <c r="C8031" s="15">
        <v>46204</v>
      </c>
      <c r="D8031" s="15">
        <v>46211</v>
      </c>
      <c r="E8031" s="10" t="s">
        <v>44</v>
      </c>
      <c r="F8031" s="10" t="s">
        <v>4046</v>
      </c>
      <c r="G8031" s="10" t="s">
        <v>4047</v>
      </c>
      <c r="H8031" s="10" t="s">
        <v>92</v>
      </c>
      <c r="I8031" s="10" t="s">
        <v>23</v>
      </c>
      <c r="J8031" s="10" t="s">
        <v>3560</v>
      </c>
      <c r="K8031" s="10" t="s">
        <v>226</v>
      </c>
      <c r="L8031" s="10">
        <v>46203</v>
      </c>
      <c r="M8031" s="10" t="s">
        <v>95</v>
      </c>
      <c r="N8031" s="10" t="str">
        <f>_xlfn.XLOOKUP($M:$M,People!$B:$B,People!A:A)</f>
        <v>Roxanne Rodriguez</v>
      </c>
      <c r="O8031" s="10" t="s">
        <v>88</v>
      </c>
      <c r="P8031" s="10" t="str">
        <f>VLOOKUP(O8031,Products!$A:$E,3,FALSE)</f>
        <v>HP</v>
      </c>
      <c r="Q8031" s="31">
        <f>INDEX(Products!$E:$E,MATCH(O8031,Products!$A:$A,0))</f>
        <v>0.27</v>
      </c>
      <c r="R8031" s="10" t="s">
        <v>41</v>
      </c>
      <c r="S8031" s="10" t="s">
        <v>68</v>
      </c>
      <c r="T8031" s="10" t="s">
        <v>89</v>
      </c>
      <c r="U8031" s="12">
        <v>169.99</v>
      </c>
      <c r="V8031" s="12">
        <v>1</v>
      </c>
      <c r="W8031" s="12">
        <v>0</v>
      </c>
      <c r="X8031" s="12">
        <v>78.195399999999992</v>
      </c>
    </row>
    <row r="8032" spans="1:24" ht="14" x14ac:dyDescent="0.3">
      <c r="A8032" s="9">
        <v>8027</v>
      </c>
      <c r="B8032" s="14" t="s">
        <v>10002</v>
      </c>
      <c r="C8032" s="15">
        <v>46204</v>
      </c>
      <c r="D8032" s="15">
        <v>46211</v>
      </c>
      <c r="E8032" s="10" t="s">
        <v>44</v>
      </c>
      <c r="F8032" s="10" t="s">
        <v>4046</v>
      </c>
      <c r="G8032" s="10" t="s">
        <v>4047</v>
      </c>
      <c r="H8032" s="10" t="s">
        <v>92</v>
      </c>
      <c r="I8032" s="10" t="s">
        <v>23</v>
      </c>
      <c r="J8032" s="10" t="s">
        <v>3560</v>
      </c>
      <c r="K8032" s="10" t="s">
        <v>226</v>
      </c>
      <c r="L8032" s="10">
        <v>46203</v>
      </c>
      <c r="M8032" s="10" t="s">
        <v>95</v>
      </c>
      <c r="N8032" s="10" t="str">
        <f>_xlfn.XLOOKUP($M:$M,People!$B:$B,People!A:A)</f>
        <v>Roxanne Rodriguez</v>
      </c>
      <c r="O8032" s="10" t="s">
        <v>1637</v>
      </c>
      <c r="P8032" s="10" t="str">
        <f>VLOOKUP(O8032,Products!$A:$E,3,FALSE)</f>
        <v>Staples</v>
      </c>
      <c r="Q8032" s="31">
        <f>INDEX(Products!$E:$E,MATCH(O8032,Products!$A:$A,0))</f>
        <v>0.37</v>
      </c>
      <c r="R8032" s="10" t="s">
        <v>41</v>
      </c>
      <c r="S8032" s="10" t="s">
        <v>82</v>
      </c>
      <c r="T8032" s="10" t="s">
        <v>1638</v>
      </c>
      <c r="U8032" s="12">
        <v>25.92</v>
      </c>
      <c r="V8032" s="12">
        <v>4</v>
      </c>
      <c r="W8032" s="12">
        <v>0</v>
      </c>
      <c r="X8032" s="12">
        <v>12.441600000000001</v>
      </c>
    </row>
    <row r="8033" spans="1:24" ht="14" x14ac:dyDescent="0.3">
      <c r="A8033" s="9">
        <v>8028</v>
      </c>
      <c r="B8033" s="14" t="s">
        <v>10002</v>
      </c>
      <c r="C8033" s="15">
        <v>46204</v>
      </c>
      <c r="D8033" s="15">
        <v>46211</v>
      </c>
      <c r="E8033" s="10" t="s">
        <v>44</v>
      </c>
      <c r="F8033" s="10" t="s">
        <v>4046</v>
      </c>
      <c r="G8033" s="10" t="s">
        <v>4047</v>
      </c>
      <c r="H8033" s="10" t="s">
        <v>92</v>
      </c>
      <c r="I8033" s="10" t="s">
        <v>23</v>
      </c>
      <c r="J8033" s="10" t="s">
        <v>3560</v>
      </c>
      <c r="K8033" s="10" t="s">
        <v>226</v>
      </c>
      <c r="L8033" s="10">
        <v>46203</v>
      </c>
      <c r="M8033" s="10" t="s">
        <v>95</v>
      </c>
      <c r="N8033" s="10" t="str">
        <f>_xlfn.XLOOKUP($M:$M,People!$B:$B,People!A:A)</f>
        <v>Roxanne Rodriguez</v>
      </c>
      <c r="O8033" s="10" t="s">
        <v>4618</v>
      </c>
      <c r="P8033" s="10" t="str">
        <f>VLOOKUP(O8033,Products!$A:$E,3,FALSE)</f>
        <v>Office Depot</v>
      </c>
      <c r="Q8033" s="31">
        <f>INDEX(Products!$E:$E,MATCH(O8033,Products!$A:$A,0))</f>
        <v>0.34</v>
      </c>
      <c r="R8033" s="10" t="s">
        <v>41</v>
      </c>
      <c r="S8033" s="10" t="s">
        <v>53</v>
      </c>
      <c r="T8033" s="10" t="s">
        <v>4619</v>
      </c>
      <c r="U8033" s="12">
        <v>443.92</v>
      </c>
      <c r="V8033" s="12">
        <v>4</v>
      </c>
      <c r="W8033" s="12">
        <v>0</v>
      </c>
      <c r="X8033" s="12">
        <v>13.317600000000027</v>
      </c>
    </row>
    <row r="8034" spans="1:24" ht="14" x14ac:dyDescent="0.3">
      <c r="A8034" s="9">
        <v>8029</v>
      </c>
      <c r="B8034" s="14" t="s">
        <v>10003</v>
      </c>
      <c r="C8034" s="15">
        <v>46205</v>
      </c>
      <c r="D8034" s="15">
        <v>46208</v>
      </c>
      <c r="E8034" s="10" t="s">
        <v>168</v>
      </c>
      <c r="F8034" s="10" t="s">
        <v>3986</v>
      </c>
      <c r="G8034" s="10" t="s">
        <v>3987</v>
      </c>
      <c r="H8034" s="10" t="s">
        <v>92</v>
      </c>
      <c r="I8034" s="10" t="s">
        <v>23</v>
      </c>
      <c r="J8034" s="10" t="s">
        <v>165</v>
      </c>
      <c r="K8034" s="10" t="s">
        <v>94</v>
      </c>
      <c r="L8034" s="10">
        <v>77036</v>
      </c>
      <c r="M8034" s="10" t="s">
        <v>95</v>
      </c>
      <c r="N8034" s="10" t="str">
        <f>_xlfn.XLOOKUP($M:$M,People!$B:$B,People!A:A)</f>
        <v>Roxanne Rodriguez</v>
      </c>
      <c r="O8034" s="10" t="s">
        <v>4824</v>
      </c>
      <c r="P8034" s="10" t="str">
        <f>VLOOKUP(O8034,Products!$A:$E,3,FALSE)</f>
        <v>Canon</v>
      </c>
      <c r="Q8034" s="31">
        <f>INDEX(Products!$E:$E,MATCH(O8034,Products!$A:$A,0))</f>
        <v>0.38</v>
      </c>
      <c r="R8034" s="10" t="s">
        <v>41</v>
      </c>
      <c r="S8034" s="10" t="s">
        <v>68</v>
      </c>
      <c r="T8034" s="10" t="s">
        <v>4825</v>
      </c>
      <c r="U8034" s="12">
        <v>5.2319999999999984</v>
      </c>
      <c r="V8034" s="12">
        <v>4</v>
      </c>
      <c r="W8034" s="12">
        <v>0.8</v>
      </c>
      <c r="X8034" s="12">
        <v>-8.1096000000000004</v>
      </c>
    </row>
    <row r="8035" spans="1:24" ht="14" x14ac:dyDescent="0.3">
      <c r="A8035" s="9">
        <v>8030</v>
      </c>
      <c r="B8035" s="14" t="s">
        <v>10003</v>
      </c>
      <c r="C8035" s="15">
        <v>46205</v>
      </c>
      <c r="D8035" s="15">
        <v>46208</v>
      </c>
      <c r="E8035" s="10" t="s">
        <v>168</v>
      </c>
      <c r="F8035" s="10" t="s">
        <v>3986</v>
      </c>
      <c r="G8035" s="10" t="s">
        <v>3987</v>
      </c>
      <c r="H8035" s="10" t="s">
        <v>92</v>
      </c>
      <c r="I8035" s="10" t="s">
        <v>23</v>
      </c>
      <c r="J8035" s="10" t="s">
        <v>165</v>
      </c>
      <c r="K8035" s="10" t="s">
        <v>94</v>
      </c>
      <c r="L8035" s="10">
        <v>77036</v>
      </c>
      <c r="M8035" s="10" t="s">
        <v>95</v>
      </c>
      <c r="N8035" s="10" t="str">
        <f>_xlfn.XLOOKUP($M:$M,People!$B:$B,People!A:A)</f>
        <v>Roxanne Rodriguez</v>
      </c>
      <c r="O8035" s="10" t="s">
        <v>1500</v>
      </c>
      <c r="P8035" s="10" t="str">
        <f>VLOOKUP(O8035,Products!$A:$E,3,FALSE)</f>
        <v>Dell</v>
      </c>
      <c r="Q8035" s="31">
        <f>INDEX(Products!$E:$E,MATCH(O8035,Products!$A:$A,0))</f>
        <v>0.26</v>
      </c>
      <c r="R8035" s="10" t="s">
        <v>41</v>
      </c>
      <c r="S8035" s="10" t="s">
        <v>82</v>
      </c>
      <c r="T8035" s="10" t="s">
        <v>1501</v>
      </c>
      <c r="U8035" s="12">
        <v>163.96</v>
      </c>
      <c r="V8035" s="12">
        <v>5</v>
      </c>
      <c r="W8035" s="12">
        <v>0.2</v>
      </c>
      <c r="X8035" s="12">
        <v>59.435499999999998</v>
      </c>
    </row>
    <row r="8036" spans="1:24" ht="14" x14ac:dyDescent="0.3">
      <c r="A8036" s="9">
        <v>8031</v>
      </c>
      <c r="B8036" s="14" t="s">
        <v>10004</v>
      </c>
      <c r="C8036" s="15">
        <v>46206</v>
      </c>
      <c r="D8036" s="15">
        <v>46213</v>
      </c>
      <c r="E8036" s="10" t="s">
        <v>44</v>
      </c>
      <c r="F8036" s="10" t="s">
        <v>700</v>
      </c>
      <c r="G8036" s="10" t="s">
        <v>701</v>
      </c>
      <c r="H8036" s="10" t="s">
        <v>22</v>
      </c>
      <c r="I8036" s="10" t="s">
        <v>23</v>
      </c>
      <c r="J8036" s="10" t="s">
        <v>5262</v>
      </c>
      <c r="K8036" s="10" t="s">
        <v>38</v>
      </c>
      <c r="L8036" s="10">
        <v>95610</v>
      </c>
      <c r="M8036" s="10" t="s">
        <v>39</v>
      </c>
      <c r="N8036" s="10" t="str">
        <f>_xlfn.XLOOKUP($M:$M,People!$B:$B,People!A:A)</f>
        <v>Sadie Pawthorne</v>
      </c>
      <c r="O8036" s="10" t="s">
        <v>5169</v>
      </c>
      <c r="P8036" s="10" t="str">
        <f>VLOOKUP(O8036,Products!$A:$E,3,FALSE)</f>
        <v>3M</v>
      </c>
      <c r="Q8036" s="31">
        <f>INDEX(Products!$E:$E,MATCH(O8036,Products!$A:$A,0))</f>
        <v>0.3</v>
      </c>
      <c r="R8036" s="10" t="s">
        <v>28</v>
      </c>
      <c r="S8036" s="10" t="s">
        <v>58</v>
      </c>
      <c r="T8036" s="10" t="s">
        <v>5170</v>
      </c>
      <c r="U8036" s="12">
        <v>129.39000000000001</v>
      </c>
      <c r="V8036" s="12">
        <v>3</v>
      </c>
      <c r="W8036" s="12">
        <v>0</v>
      </c>
      <c r="X8036" s="12">
        <v>54.343800000000009</v>
      </c>
    </row>
    <row r="8037" spans="1:24" ht="14" x14ac:dyDescent="0.3">
      <c r="A8037" s="9">
        <v>8032</v>
      </c>
      <c r="B8037" s="14" t="s">
        <v>10005</v>
      </c>
      <c r="C8037" s="15">
        <v>46206</v>
      </c>
      <c r="D8037" s="15">
        <v>46210</v>
      </c>
      <c r="E8037" s="10" t="s">
        <v>44</v>
      </c>
      <c r="F8037" s="10" t="s">
        <v>3001</v>
      </c>
      <c r="G8037" s="10" t="s">
        <v>3002</v>
      </c>
      <c r="H8037" s="10" t="s">
        <v>22</v>
      </c>
      <c r="I8037" s="10" t="s">
        <v>23</v>
      </c>
      <c r="J8037" s="10" t="s">
        <v>437</v>
      </c>
      <c r="K8037" s="10" t="s">
        <v>1109</v>
      </c>
      <c r="L8037" s="10">
        <v>31907</v>
      </c>
      <c r="M8037" s="10" t="s">
        <v>26</v>
      </c>
      <c r="N8037" s="10" t="str">
        <f>_xlfn.XLOOKUP($M:$M,People!$B:$B,People!A:A)</f>
        <v>Fred Suzuki</v>
      </c>
      <c r="O8037" s="10" t="s">
        <v>3003</v>
      </c>
      <c r="P8037" s="10" t="str">
        <f>VLOOKUP(O8037,Products!$A:$E,3,FALSE)</f>
        <v>Office Depot</v>
      </c>
      <c r="Q8037" s="31">
        <f>INDEX(Products!$E:$E,MATCH(O8037,Products!$A:$A,0))</f>
        <v>0.26</v>
      </c>
      <c r="R8037" s="10" t="s">
        <v>28</v>
      </c>
      <c r="S8037" s="10" t="s">
        <v>58</v>
      </c>
      <c r="T8037" s="10" t="s">
        <v>3004</v>
      </c>
      <c r="U8037" s="12">
        <v>23.99</v>
      </c>
      <c r="V8037" s="12">
        <v>1</v>
      </c>
      <c r="W8037" s="12">
        <v>0</v>
      </c>
      <c r="X8037" s="12">
        <v>5.5176999999999978</v>
      </c>
    </row>
    <row r="8038" spans="1:24" ht="14" x14ac:dyDescent="0.3">
      <c r="A8038" s="9">
        <v>8033</v>
      </c>
      <c r="B8038" s="14" t="s">
        <v>10006</v>
      </c>
      <c r="C8038" s="15">
        <v>46206</v>
      </c>
      <c r="D8038" s="15">
        <v>46213</v>
      </c>
      <c r="E8038" s="10" t="s">
        <v>44</v>
      </c>
      <c r="F8038" s="10" t="s">
        <v>1767</v>
      </c>
      <c r="G8038" s="10" t="s">
        <v>1768</v>
      </c>
      <c r="H8038" s="10" t="s">
        <v>22</v>
      </c>
      <c r="I8038" s="10" t="s">
        <v>23</v>
      </c>
      <c r="J8038" s="10" t="s">
        <v>2408</v>
      </c>
      <c r="K8038" s="10" t="s">
        <v>586</v>
      </c>
      <c r="L8038" s="10">
        <v>87401</v>
      </c>
      <c r="M8038" s="10" t="s">
        <v>39</v>
      </c>
      <c r="N8038" s="10" t="str">
        <f>_xlfn.XLOOKUP($M:$M,People!$B:$B,People!A:A)</f>
        <v>Sadie Pawthorne</v>
      </c>
      <c r="O8038" s="10" t="s">
        <v>301</v>
      </c>
      <c r="P8038" s="10" t="str">
        <f>VLOOKUP(O8038,Products!$A:$E,3,FALSE)</f>
        <v>Samsung</v>
      </c>
      <c r="Q8038" s="31">
        <f>INDEX(Products!$E:$E,MATCH(O8038,Products!$A:$A,0))</f>
        <v>0.37</v>
      </c>
      <c r="R8038" s="10" t="s">
        <v>28</v>
      </c>
      <c r="S8038" s="10" t="s">
        <v>58</v>
      </c>
      <c r="T8038" s="10" t="s">
        <v>302</v>
      </c>
      <c r="U8038" s="12">
        <v>545.85</v>
      </c>
      <c r="V8038" s="12">
        <v>9</v>
      </c>
      <c r="W8038" s="12">
        <v>0</v>
      </c>
      <c r="X8038" s="12">
        <v>114.6285</v>
      </c>
    </row>
    <row r="8039" spans="1:24" ht="14" x14ac:dyDescent="0.3">
      <c r="A8039" s="9">
        <v>8034</v>
      </c>
      <c r="B8039" s="14" t="s">
        <v>10007</v>
      </c>
      <c r="C8039" s="15">
        <v>46206</v>
      </c>
      <c r="D8039" s="15">
        <v>46207</v>
      </c>
      <c r="E8039" s="10" t="s">
        <v>168</v>
      </c>
      <c r="F8039" s="10" t="s">
        <v>4885</v>
      </c>
      <c r="G8039" s="10" t="s">
        <v>4886</v>
      </c>
      <c r="H8039" s="10" t="s">
        <v>22</v>
      </c>
      <c r="I8039" s="10" t="s">
        <v>23</v>
      </c>
      <c r="J8039" s="10" t="s">
        <v>79</v>
      </c>
      <c r="K8039" s="10" t="s">
        <v>2289</v>
      </c>
      <c r="L8039" s="10">
        <v>3301</v>
      </c>
      <c r="M8039" s="10" t="s">
        <v>133</v>
      </c>
      <c r="N8039" s="10" t="str">
        <f>_xlfn.XLOOKUP($M:$M,People!$B:$B,People!A:A)</f>
        <v>Chuck Magee</v>
      </c>
      <c r="O8039" s="10" t="s">
        <v>2451</v>
      </c>
      <c r="P8039" s="10" t="str">
        <f>VLOOKUP(O8039,Products!$A:$E,3,FALSE)</f>
        <v>Logitech</v>
      </c>
      <c r="Q8039" s="31">
        <f>INDEX(Products!$E:$E,MATCH(O8039,Products!$A:$A,0))</f>
        <v>0.27</v>
      </c>
      <c r="R8039" s="10" t="s">
        <v>28</v>
      </c>
      <c r="S8039" s="10" t="s">
        <v>58</v>
      </c>
      <c r="T8039" s="10" t="s">
        <v>2452</v>
      </c>
      <c r="U8039" s="12">
        <v>102.3</v>
      </c>
      <c r="V8039" s="12">
        <v>1</v>
      </c>
      <c r="W8039" s="12">
        <v>0</v>
      </c>
      <c r="X8039" s="12">
        <v>26.597999999999999</v>
      </c>
    </row>
    <row r="8040" spans="1:24" ht="14" x14ac:dyDescent="0.3">
      <c r="A8040" s="9">
        <v>8035</v>
      </c>
      <c r="B8040" s="14" t="s">
        <v>10008</v>
      </c>
      <c r="C8040" s="15">
        <v>46206</v>
      </c>
      <c r="D8040" s="15">
        <v>46209</v>
      </c>
      <c r="E8040" s="10" t="s">
        <v>19</v>
      </c>
      <c r="F8040" s="10" t="s">
        <v>3113</v>
      </c>
      <c r="G8040" s="10" t="s">
        <v>3114</v>
      </c>
      <c r="H8040" s="10" t="s">
        <v>92</v>
      </c>
      <c r="I8040" s="10" t="s">
        <v>23</v>
      </c>
      <c r="J8040" s="10" t="s">
        <v>2107</v>
      </c>
      <c r="K8040" s="10" t="s">
        <v>438</v>
      </c>
      <c r="L8040" s="10">
        <v>43130</v>
      </c>
      <c r="M8040" s="10" t="s">
        <v>133</v>
      </c>
      <c r="N8040" s="10" t="str">
        <f>_xlfn.XLOOKUP($M:$M,People!$B:$B,People!A:A)</f>
        <v>Chuck Magee</v>
      </c>
      <c r="O8040" s="10" t="s">
        <v>1251</v>
      </c>
      <c r="P8040" s="10" t="str">
        <f>VLOOKUP(O8040,Products!$A:$E,3,FALSE)</f>
        <v>HP</v>
      </c>
      <c r="Q8040" s="31">
        <f>INDEX(Products!$E:$E,MATCH(O8040,Products!$A:$A,0))</f>
        <v>0.37</v>
      </c>
      <c r="R8040" s="10" t="s">
        <v>28</v>
      </c>
      <c r="S8040" s="10" t="s">
        <v>50</v>
      </c>
      <c r="T8040" s="10" t="s">
        <v>1252</v>
      </c>
      <c r="U8040" s="12">
        <v>215.148</v>
      </c>
      <c r="V8040" s="12">
        <v>2</v>
      </c>
      <c r="W8040" s="12">
        <v>0.4</v>
      </c>
      <c r="X8040" s="12">
        <v>-103.98819999999998</v>
      </c>
    </row>
    <row r="8041" spans="1:24" ht="14" x14ac:dyDescent="0.3">
      <c r="A8041" s="9">
        <v>8036</v>
      </c>
      <c r="B8041" s="14" t="s">
        <v>10009</v>
      </c>
      <c r="C8041" s="15">
        <v>46206</v>
      </c>
      <c r="D8041" s="15">
        <v>46207</v>
      </c>
      <c r="E8041" s="10" t="s">
        <v>168</v>
      </c>
      <c r="F8041" s="10" t="s">
        <v>3148</v>
      </c>
      <c r="G8041" s="10" t="s">
        <v>3149</v>
      </c>
      <c r="H8041" s="10" t="s">
        <v>36</v>
      </c>
      <c r="I8041" s="10" t="s">
        <v>23</v>
      </c>
      <c r="J8041" s="10" t="s">
        <v>1905</v>
      </c>
      <c r="K8041" s="10" t="s">
        <v>80</v>
      </c>
      <c r="L8041" s="10">
        <v>27217</v>
      </c>
      <c r="M8041" s="10" t="s">
        <v>26</v>
      </c>
      <c r="N8041" s="10" t="str">
        <f>_xlfn.XLOOKUP($M:$M,People!$B:$B,People!A:A)</f>
        <v>Fred Suzuki</v>
      </c>
      <c r="O8041" s="10" t="s">
        <v>676</v>
      </c>
      <c r="P8041" s="10" t="str">
        <f>VLOOKUP(O8041,Products!$A:$E,3,FALSE)</f>
        <v>Canon</v>
      </c>
      <c r="Q8041" s="31">
        <f>INDEX(Products!$E:$E,MATCH(O8041,Products!$A:$A,0))</f>
        <v>0.32</v>
      </c>
      <c r="R8041" s="10" t="s">
        <v>41</v>
      </c>
      <c r="S8041" s="10" t="s">
        <v>61</v>
      </c>
      <c r="T8041" s="10" t="s">
        <v>677</v>
      </c>
      <c r="U8041" s="12">
        <v>9.5519999999999996</v>
      </c>
      <c r="V8041" s="12">
        <v>3</v>
      </c>
      <c r="W8041" s="12">
        <v>0.2</v>
      </c>
      <c r="X8041" s="12">
        <v>1.5521999999999991</v>
      </c>
    </row>
    <row r="8042" spans="1:24" ht="14" x14ac:dyDescent="0.3">
      <c r="A8042" s="9">
        <v>8037</v>
      </c>
      <c r="B8042" s="14" t="s">
        <v>10008</v>
      </c>
      <c r="C8042" s="15">
        <v>46206</v>
      </c>
      <c r="D8042" s="15">
        <v>46209</v>
      </c>
      <c r="E8042" s="10" t="s">
        <v>19</v>
      </c>
      <c r="F8042" s="10" t="s">
        <v>3113</v>
      </c>
      <c r="G8042" s="10" t="s">
        <v>3114</v>
      </c>
      <c r="H8042" s="10" t="s">
        <v>92</v>
      </c>
      <c r="I8042" s="10" t="s">
        <v>23</v>
      </c>
      <c r="J8042" s="10" t="s">
        <v>2107</v>
      </c>
      <c r="K8042" s="10" t="s">
        <v>438</v>
      </c>
      <c r="L8042" s="10">
        <v>43130</v>
      </c>
      <c r="M8042" s="10" t="s">
        <v>133</v>
      </c>
      <c r="N8042" s="10" t="str">
        <f>_xlfn.XLOOKUP($M:$M,People!$B:$B,People!A:A)</f>
        <v>Chuck Magee</v>
      </c>
      <c r="O8042" s="10" t="s">
        <v>4929</v>
      </c>
      <c r="P8042" s="10" t="str">
        <f>VLOOKUP(O8042,Products!$A:$E,3,FALSE)</f>
        <v>Staples</v>
      </c>
      <c r="Q8042" s="31">
        <f>INDEX(Products!$E:$E,MATCH(O8042,Products!$A:$A,0))</f>
        <v>0.25</v>
      </c>
      <c r="R8042" s="10" t="s">
        <v>41</v>
      </c>
      <c r="S8042" s="10" t="s">
        <v>82</v>
      </c>
      <c r="T8042" s="10" t="s">
        <v>4930</v>
      </c>
      <c r="U8042" s="12">
        <v>32.896000000000001</v>
      </c>
      <c r="V8042" s="12">
        <v>4</v>
      </c>
      <c r="W8042" s="12">
        <v>0.2</v>
      </c>
      <c r="X8042" s="12">
        <v>11.102399999999996</v>
      </c>
    </row>
    <row r="8043" spans="1:24" ht="14" x14ac:dyDescent="0.3">
      <c r="A8043" s="9">
        <v>8038</v>
      </c>
      <c r="B8043" s="14" t="s">
        <v>10010</v>
      </c>
      <c r="C8043" s="15">
        <v>46206</v>
      </c>
      <c r="D8043" s="15">
        <v>46209</v>
      </c>
      <c r="E8043" s="10" t="s">
        <v>19</v>
      </c>
      <c r="F8043" s="10" t="s">
        <v>2748</v>
      </c>
      <c r="G8043" s="10" t="s">
        <v>2749</v>
      </c>
      <c r="H8043" s="10" t="s">
        <v>36</v>
      </c>
      <c r="I8043" s="10" t="s">
        <v>23</v>
      </c>
      <c r="J8043" s="10" t="s">
        <v>165</v>
      </c>
      <c r="K8043" s="10" t="s">
        <v>94</v>
      </c>
      <c r="L8043" s="10">
        <v>77041</v>
      </c>
      <c r="M8043" s="10" t="s">
        <v>95</v>
      </c>
      <c r="N8043" s="10" t="str">
        <f>_xlfn.XLOOKUP($M:$M,People!$B:$B,People!A:A)</f>
        <v>Roxanne Rodriguez</v>
      </c>
      <c r="O8043" s="10" t="s">
        <v>3815</v>
      </c>
      <c r="P8043" s="10" t="str">
        <f>VLOOKUP(O8043,Products!$A:$E,3,FALSE)</f>
        <v>3M</v>
      </c>
      <c r="Q8043" s="31">
        <f>INDEX(Products!$E:$E,MATCH(O8043,Products!$A:$A,0))</f>
        <v>0.26</v>
      </c>
      <c r="R8043" s="10" t="s">
        <v>41</v>
      </c>
      <c r="S8043" s="10" t="s">
        <v>82</v>
      </c>
      <c r="T8043" s="10" t="s">
        <v>3816</v>
      </c>
      <c r="U8043" s="12">
        <v>273.89600000000002</v>
      </c>
      <c r="V8043" s="12">
        <v>7</v>
      </c>
      <c r="W8043" s="12">
        <v>0.2</v>
      </c>
      <c r="X8043" s="12">
        <v>92.43989999999998</v>
      </c>
    </row>
    <row r="8044" spans="1:24" ht="14" x14ac:dyDescent="0.3">
      <c r="A8044" s="9">
        <v>8039</v>
      </c>
      <c r="B8044" s="14" t="s">
        <v>10011</v>
      </c>
      <c r="C8044" s="15">
        <v>46206</v>
      </c>
      <c r="D8044" s="15">
        <v>46212</v>
      </c>
      <c r="E8044" s="10" t="s">
        <v>44</v>
      </c>
      <c r="F8044" s="10" t="s">
        <v>659</v>
      </c>
      <c r="G8044" s="10" t="s">
        <v>660</v>
      </c>
      <c r="H8044" s="10" t="s">
        <v>92</v>
      </c>
      <c r="I8044" s="10" t="s">
        <v>23</v>
      </c>
      <c r="J8044" s="10" t="s">
        <v>1152</v>
      </c>
      <c r="K8044" s="10" t="s">
        <v>1086</v>
      </c>
      <c r="L8044" s="10">
        <v>2169</v>
      </c>
      <c r="M8044" s="10" t="s">
        <v>133</v>
      </c>
      <c r="N8044" s="10" t="str">
        <f>_xlfn.XLOOKUP($M:$M,People!$B:$B,People!A:A)</f>
        <v>Chuck Magee</v>
      </c>
      <c r="O8044" s="10" t="s">
        <v>1091</v>
      </c>
      <c r="P8044" s="10" t="str">
        <f>VLOOKUP(O8044,Products!$A:$E,3,FALSE)</f>
        <v>Office Depot</v>
      </c>
      <c r="Q8044" s="31">
        <f>INDEX(Products!$E:$E,MATCH(O8044,Products!$A:$A,0))</f>
        <v>0.4</v>
      </c>
      <c r="R8044" s="10" t="s">
        <v>41</v>
      </c>
      <c r="S8044" s="10" t="s">
        <v>82</v>
      </c>
      <c r="T8044" s="10" t="s">
        <v>1092</v>
      </c>
      <c r="U8044" s="12">
        <v>24.56</v>
      </c>
      <c r="V8044" s="12">
        <v>2</v>
      </c>
      <c r="W8044" s="12">
        <v>0</v>
      </c>
      <c r="X8044" s="12">
        <v>11.543199999999999</v>
      </c>
    </row>
    <row r="8045" spans="1:24" ht="14" x14ac:dyDescent="0.3">
      <c r="A8045" s="9">
        <v>8040</v>
      </c>
      <c r="B8045" s="14" t="s">
        <v>10008</v>
      </c>
      <c r="C8045" s="15">
        <v>46206</v>
      </c>
      <c r="D8045" s="15">
        <v>46209</v>
      </c>
      <c r="E8045" s="10" t="s">
        <v>19</v>
      </c>
      <c r="F8045" s="10" t="s">
        <v>3113</v>
      </c>
      <c r="G8045" s="10" t="s">
        <v>3114</v>
      </c>
      <c r="H8045" s="10" t="s">
        <v>92</v>
      </c>
      <c r="I8045" s="10" t="s">
        <v>23</v>
      </c>
      <c r="J8045" s="10" t="s">
        <v>2107</v>
      </c>
      <c r="K8045" s="10" t="s">
        <v>438</v>
      </c>
      <c r="L8045" s="10">
        <v>43130</v>
      </c>
      <c r="M8045" s="10" t="s">
        <v>133</v>
      </c>
      <c r="N8045" s="10" t="str">
        <f>_xlfn.XLOOKUP($M:$M,People!$B:$B,People!A:A)</f>
        <v>Chuck Magee</v>
      </c>
      <c r="O8045" s="10" t="s">
        <v>4518</v>
      </c>
      <c r="P8045" s="10" t="str">
        <f>VLOOKUP(O8045,Products!$A:$E,3,FALSE)</f>
        <v>Canon</v>
      </c>
      <c r="Q8045" s="31">
        <f>INDEX(Products!$E:$E,MATCH(O8045,Products!$A:$A,0))</f>
        <v>0.28000000000000003</v>
      </c>
      <c r="R8045" s="10" t="s">
        <v>41</v>
      </c>
      <c r="S8045" s="10" t="s">
        <v>82</v>
      </c>
      <c r="T8045" s="10" t="s">
        <v>4519</v>
      </c>
      <c r="U8045" s="12">
        <v>30.96</v>
      </c>
      <c r="V8045" s="12">
        <v>6</v>
      </c>
      <c r="W8045" s="12">
        <v>0.2</v>
      </c>
      <c r="X8045" s="12">
        <v>11.223000000000001</v>
      </c>
    </row>
    <row r="8046" spans="1:24" ht="14" x14ac:dyDescent="0.3">
      <c r="A8046" s="9">
        <v>8041</v>
      </c>
      <c r="B8046" s="14" t="s">
        <v>10012</v>
      </c>
      <c r="C8046" s="15">
        <v>46206</v>
      </c>
      <c r="D8046" s="15">
        <v>46211</v>
      </c>
      <c r="E8046" s="10" t="s">
        <v>44</v>
      </c>
      <c r="F8046" s="10" t="s">
        <v>2508</v>
      </c>
      <c r="G8046" s="10" t="s">
        <v>2509</v>
      </c>
      <c r="H8046" s="10" t="s">
        <v>22</v>
      </c>
      <c r="I8046" s="10" t="s">
        <v>23</v>
      </c>
      <c r="J8046" s="10" t="s">
        <v>37</v>
      </c>
      <c r="K8046" s="10" t="s">
        <v>38</v>
      </c>
      <c r="L8046" s="10">
        <v>90004</v>
      </c>
      <c r="M8046" s="10" t="s">
        <v>39</v>
      </c>
      <c r="N8046" s="10" t="str">
        <f>_xlfn.XLOOKUP($M:$M,People!$B:$B,People!A:A)</f>
        <v>Sadie Pawthorne</v>
      </c>
      <c r="O8046" s="10" t="s">
        <v>776</v>
      </c>
      <c r="P8046" s="10" t="str">
        <f>VLOOKUP(O8046,Products!$A:$E,3,FALSE)</f>
        <v>Staples</v>
      </c>
      <c r="Q8046" s="31">
        <f>INDEX(Products!$E:$E,MATCH(O8046,Products!$A:$A,0))</f>
        <v>0.39</v>
      </c>
      <c r="R8046" s="10" t="s">
        <v>41</v>
      </c>
      <c r="S8046" s="10" t="s">
        <v>53</v>
      </c>
      <c r="T8046" s="10" t="s">
        <v>777</v>
      </c>
      <c r="U8046" s="12">
        <v>87.92</v>
      </c>
      <c r="V8046" s="12">
        <v>4</v>
      </c>
      <c r="W8046" s="12">
        <v>0</v>
      </c>
      <c r="X8046" s="12">
        <v>0.87919999999999732</v>
      </c>
    </row>
    <row r="8047" spans="1:24" ht="14" x14ac:dyDescent="0.3">
      <c r="A8047" s="9">
        <v>8042</v>
      </c>
      <c r="B8047" s="14" t="s">
        <v>10013</v>
      </c>
      <c r="C8047" s="15">
        <v>46206</v>
      </c>
      <c r="D8047" s="15">
        <v>46206</v>
      </c>
      <c r="E8047" s="10" t="s">
        <v>1124</v>
      </c>
      <c r="F8047" s="10" t="s">
        <v>633</v>
      </c>
      <c r="G8047" s="10" t="s">
        <v>634</v>
      </c>
      <c r="H8047" s="10" t="s">
        <v>92</v>
      </c>
      <c r="I8047" s="10" t="s">
        <v>23</v>
      </c>
      <c r="J8047" s="10" t="s">
        <v>86</v>
      </c>
      <c r="K8047" s="10" t="s">
        <v>87</v>
      </c>
      <c r="L8047" s="10">
        <v>98105</v>
      </c>
      <c r="M8047" s="10" t="s">
        <v>39</v>
      </c>
      <c r="N8047" s="10" t="str">
        <f>_xlfn.XLOOKUP($M:$M,People!$B:$B,People!A:A)</f>
        <v>Sadie Pawthorne</v>
      </c>
      <c r="O8047" s="10" t="s">
        <v>2296</v>
      </c>
      <c r="P8047" s="10" t="str">
        <f>VLOOKUP(O8047,Products!$A:$E,3,FALSE)</f>
        <v>IKEA</v>
      </c>
      <c r="Q8047" s="31">
        <f>INDEX(Products!$E:$E,MATCH(O8047,Products!$A:$A,0))</f>
        <v>0.3</v>
      </c>
      <c r="R8047" s="10" t="s">
        <v>64</v>
      </c>
      <c r="S8047" s="10" t="s">
        <v>144</v>
      </c>
      <c r="T8047" s="10" t="s">
        <v>3480</v>
      </c>
      <c r="U8047" s="12">
        <v>1687.8</v>
      </c>
      <c r="V8047" s="12">
        <v>4</v>
      </c>
      <c r="W8047" s="12">
        <v>0</v>
      </c>
      <c r="X8047" s="12">
        <v>742.63200000000006</v>
      </c>
    </row>
    <row r="8048" spans="1:24" ht="14" x14ac:dyDescent="0.3">
      <c r="A8048" s="9">
        <v>8043</v>
      </c>
      <c r="B8048" s="14" t="s">
        <v>10014</v>
      </c>
      <c r="C8048" s="15">
        <v>46206</v>
      </c>
      <c r="D8048" s="15">
        <v>46212</v>
      </c>
      <c r="E8048" s="10" t="s">
        <v>44</v>
      </c>
      <c r="F8048" s="10" t="s">
        <v>4583</v>
      </c>
      <c r="G8048" s="10" t="s">
        <v>4584</v>
      </c>
      <c r="H8048" s="10" t="s">
        <v>22</v>
      </c>
      <c r="I8048" s="10" t="s">
        <v>23</v>
      </c>
      <c r="J8048" s="10" t="s">
        <v>1322</v>
      </c>
      <c r="K8048" s="10" t="s">
        <v>80</v>
      </c>
      <c r="L8048" s="10">
        <v>28540</v>
      </c>
      <c r="M8048" s="10" t="s">
        <v>26</v>
      </c>
      <c r="N8048" s="10" t="str">
        <f>_xlfn.XLOOKUP($M:$M,People!$B:$B,People!A:A)</f>
        <v>Fred Suzuki</v>
      </c>
      <c r="O8048" s="10" t="s">
        <v>219</v>
      </c>
      <c r="P8048" s="10" t="str">
        <f>VLOOKUP(O8048,Products!$A:$E,3,FALSE)</f>
        <v>Canon</v>
      </c>
      <c r="Q8048" s="31">
        <f>INDEX(Products!$E:$E,MATCH(O8048,Products!$A:$A,0))</f>
        <v>0.28000000000000003</v>
      </c>
      <c r="R8048" s="10" t="s">
        <v>64</v>
      </c>
      <c r="S8048" s="10" t="s">
        <v>144</v>
      </c>
      <c r="T8048" s="10" t="s">
        <v>220</v>
      </c>
      <c r="U8048" s="12">
        <v>24</v>
      </c>
      <c r="V8048" s="12">
        <v>2</v>
      </c>
      <c r="W8048" s="12">
        <v>0.2</v>
      </c>
      <c r="X8048" s="12">
        <v>-2.6999999999999993</v>
      </c>
    </row>
    <row r="8049" spans="1:24" ht="14" x14ac:dyDescent="0.3">
      <c r="A8049" s="9">
        <v>8044</v>
      </c>
      <c r="B8049" s="14" t="s">
        <v>10011</v>
      </c>
      <c r="C8049" s="15">
        <v>46206</v>
      </c>
      <c r="D8049" s="15">
        <v>46212</v>
      </c>
      <c r="E8049" s="10" t="s">
        <v>44</v>
      </c>
      <c r="F8049" s="10" t="s">
        <v>659</v>
      </c>
      <c r="G8049" s="10" t="s">
        <v>660</v>
      </c>
      <c r="H8049" s="10" t="s">
        <v>92</v>
      </c>
      <c r="I8049" s="10" t="s">
        <v>23</v>
      </c>
      <c r="J8049" s="10" t="s">
        <v>1152</v>
      </c>
      <c r="K8049" s="10" t="s">
        <v>1086</v>
      </c>
      <c r="L8049" s="10">
        <v>2169</v>
      </c>
      <c r="M8049" s="10" t="s">
        <v>133</v>
      </c>
      <c r="N8049" s="10" t="str">
        <f>_xlfn.XLOOKUP($M:$M,People!$B:$B,People!A:A)</f>
        <v>Chuck Magee</v>
      </c>
      <c r="O8049" s="10" t="s">
        <v>3603</v>
      </c>
      <c r="P8049" s="10" t="str">
        <f>VLOOKUP(O8049,Products!$A:$E,3,FALSE)</f>
        <v>Dell</v>
      </c>
      <c r="Q8049" s="31">
        <f>INDEX(Products!$E:$E,MATCH(O8049,Products!$A:$A,0))</f>
        <v>0.3</v>
      </c>
      <c r="R8049" s="10" t="s">
        <v>64</v>
      </c>
      <c r="S8049" s="10" t="s">
        <v>144</v>
      </c>
      <c r="T8049" s="10" t="s">
        <v>3604</v>
      </c>
      <c r="U8049" s="12">
        <v>258.89999999999998</v>
      </c>
      <c r="V8049" s="12">
        <v>10</v>
      </c>
      <c r="W8049" s="12">
        <v>0</v>
      </c>
      <c r="X8049" s="12">
        <v>93.203999999999994</v>
      </c>
    </row>
    <row r="8050" spans="1:24" ht="14" x14ac:dyDescent="0.3">
      <c r="A8050" s="9">
        <v>8045</v>
      </c>
      <c r="B8050" s="14" t="s">
        <v>10013</v>
      </c>
      <c r="C8050" s="15">
        <v>46206</v>
      </c>
      <c r="D8050" s="15">
        <v>46206</v>
      </c>
      <c r="E8050" s="10" t="s">
        <v>1124</v>
      </c>
      <c r="F8050" s="10" t="s">
        <v>633</v>
      </c>
      <c r="G8050" s="10" t="s">
        <v>634</v>
      </c>
      <c r="H8050" s="10" t="s">
        <v>92</v>
      </c>
      <c r="I8050" s="10" t="s">
        <v>23</v>
      </c>
      <c r="J8050" s="10" t="s">
        <v>86</v>
      </c>
      <c r="K8050" s="10" t="s">
        <v>87</v>
      </c>
      <c r="L8050" s="10">
        <v>98105</v>
      </c>
      <c r="M8050" s="10" t="s">
        <v>39</v>
      </c>
      <c r="N8050" s="10" t="str">
        <f>_xlfn.XLOOKUP($M:$M,People!$B:$B,People!A:A)</f>
        <v>Sadie Pawthorne</v>
      </c>
      <c r="O8050" s="10" t="s">
        <v>890</v>
      </c>
      <c r="P8050" s="10" t="str">
        <f>VLOOKUP(O8050,Products!$A:$E,3,FALSE)</f>
        <v>Canon</v>
      </c>
      <c r="Q8050" s="31">
        <f>INDEX(Products!$E:$E,MATCH(O8050,Products!$A:$A,0))</f>
        <v>0.26</v>
      </c>
      <c r="R8050" s="10" t="s">
        <v>64</v>
      </c>
      <c r="S8050" s="10" t="s">
        <v>144</v>
      </c>
      <c r="T8050" s="10" t="s">
        <v>891</v>
      </c>
      <c r="U8050" s="12">
        <v>59.98</v>
      </c>
      <c r="V8050" s="12">
        <v>2</v>
      </c>
      <c r="W8050" s="12">
        <v>0</v>
      </c>
      <c r="X8050" s="12">
        <v>26.391200000000005</v>
      </c>
    </row>
    <row r="8051" spans="1:24" ht="14" x14ac:dyDescent="0.3">
      <c r="A8051" s="9">
        <v>8046</v>
      </c>
      <c r="B8051" s="14" t="s">
        <v>10013</v>
      </c>
      <c r="C8051" s="15">
        <v>46206</v>
      </c>
      <c r="D8051" s="15">
        <v>46206</v>
      </c>
      <c r="E8051" s="10" t="s">
        <v>1124</v>
      </c>
      <c r="F8051" s="10" t="s">
        <v>633</v>
      </c>
      <c r="G8051" s="10" t="s">
        <v>634</v>
      </c>
      <c r="H8051" s="10" t="s">
        <v>92</v>
      </c>
      <c r="I8051" s="10" t="s">
        <v>23</v>
      </c>
      <c r="J8051" s="10" t="s">
        <v>86</v>
      </c>
      <c r="K8051" s="10" t="s">
        <v>87</v>
      </c>
      <c r="L8051" s="10">
        <v>98105</v>
      </c>
      <c r="M8051" s="10" t="s">
        <v>39</v>
      </c>
      <c r="N8051" s="10" t="str">
        <f>_xlfn.XLOOKUP($M:$M,People!$B:$B,People!A:A)</f>
        <v>Sadie Pawthorne</v>
      </c>
      <c r="O8051" s="10" t="s">
        <v>765</v>
      </c>
      <c r="P8051" s="10" t="str">
        <f>VLOOKUP(O8051,Products!$A:$E,3,FALSE)</f>
        <v>Canon</v>
      </c>
      <c r="Q8051" s="31">
        <f>INDEX(Products!$E:$E,MATCH(O8051,Products!$A:$A,0))</f>
        <v>0.36</v>
      </c>
      <c r="R8051" s="10" t="s">
        <v>64</v>
      </c>
      <c r="S8051" s="10" t="s">
        <v>599</v>
      </c>
      <c r="T8051" s="10" t="s">
        <v>4984</v>
      </c>
      <c r="U8051" s="12">
        <v>2395.2000000000003</v>
      </c>
      <c r="V8051" s="12">
        <v>6</v>
      </c>
      <c r="W8051" s="12">
        <v>0.2</v>
      </c>
      <c r="X8051" s="12">
        <v>209.58000000000004</v>
      </c>
    </row>
    <row r="8052" spans="1:24" ht="14" x14ac:dyDescent="0.3">
      <c r="A8052" s="9">
        <v>8047</v>
      </c>
      <c r="B8052" s="14" t="s">
        <v>10010</v>
      </c>
      <c r="C8052" s="15">
        <v>46206</v>
      </c>
      <c r="D8052" s="15">
        <v>46209</v>
      </c>
      <c r="E8052" s="10" t="s">
        <v>19</v>
      </c>
      <c r="F8052" s="10" t="s">
        <v>2748</v>
      </c>
      <c r="G8052" s="10" t="s">
        <v>2749</v>
      </c>
      <c r="H8052" s="10" t="s">
        <v>36</v>
      </c>
      <c r="I8052" s="10" t="s">
        <v>23</v>
      </c>
      <c r="J8052" s="10" t="s">
        <v>165</v>
      </c>
      <c r="K8052" s="10" t="s">
        <v>94</v>
      </c>
      <c r="L8052" s="10">
        <v>77041</v>
      </c>
      <c r="M8052" s="10" t="s">
        <v>95</v>
      </c>
      <c r="N8052" s="10" t="str">
        <f>_xlfn.XLOOKUP($M:$M,People!$B:$B,People!A:A)</f>
        <v>Roxanne Rodriguez</v>
      </c>
      <c r="O8052" s="10" t="s">
        <v>3817</v>
      </c>
      <c r="P8052" s="10" t="str">
        <f>VLOOKUP(O8052,Products!$A:$E,3,FALSE)</f>
        <v>Logitech</v>
      </c>
      <c r="Q8052" s="31">
        <f>INDEX(Products!$E:$E,MATCH(O8052,Products!$A:$A,0))</f>
        <v>0.35</v>
      </c>
      <c r="R8052" s="10" t="s">
        <v>64</v>
      </c>
      <c r="S8052" s="10" t="s">
        <v>599</v>
      </c>
      <c r="T8052" s="10" t="s">
        <v>3818</v>
      </c>
      <c r="U8052" s="12">
        <v>597.13200000000006</v>
      </c>
      <c r="V8052" s="12">
        <v>3</v>
      </c>
      <c r="W8052" s="12">
        <v>0.4</v>
      </c>
      <c r="X8052" s="12">
        <v>49.760999999999967</v>
      </c>
    </row>
    <row r="8053" spans="1:24" ht="14" x14ac:dyDescent="0.3">
      <c r="A8053" s="9">
        <v>8048</v>
      </c>
      <c r="B8053" s="14" t="s">
        <v>10013</v>
      </c>
      <c r="C8053" s="15">
        <v>46206</v>
      </c>
      <c r="D8053" s="15">
        <v>46206</v>
      </c>
      <c r="E8053" s="10" t="s">
        <v>1124</v>
      </c>
      <c r="F8053" s="10" t="s">
        <v>633</v>
      </c>
      <c r="G8053" s="10" t="s">
        <v>634</v>
      </c>
      <c r="H8053" s="10" t="s">
        <v>92</v>
      </c>
      <c r="I8053" s="10" t="s">
        <v>23</v>
      </c>
      <c r="J8053" s="10" t="s">
        <v>86</v>
      </c>
      <c r="K8053" s="10" t="s">
        <v>87</v>
      </c>
      <c r="L8053" s="10">
        <v>98105</v>
      </c>
      <c r="M8053" s="10" t="s">
        <v>39</v>
      </c>
      <c r="N8053" s="10" t="str">
        <f>_xlfn.XLOOKUP($M:$M,People!$B:$B,People!A:A)</f>
        <v>Sadie Pawthorne</v>
      </c>
      <c r="O8053" s="10" t="s">
        <v>1078</v>
      </c>
      <c r="P8053" s="10" t="str">
        <f>VLOOKUP(O8053,Products!$A:$E,3,FALSE)</f>
        <v>3M</v>
      </c>
      <c r="Q8053" s="31">
        <f>INDEX(Products!$E:$E,MATCH(O8053,Products!$A:$A,0))</f>
        <v>0.3</v>
      </c>
      <c r="R8053" s="10" t="s">
        <v>64</v>
      </c>
      <c r="S8053" s="10" t="s">
        <v>65</v>
      </c>
      <c r="T8053" s="10" t="s">
        <v>1079</v>
      </c>
      <c r="U8053" s="12">
        <v>7.9920000000000009</v>
      </c>
      <c r="V8053" s="12">
        <v>1</v>
      </c>
      <c r="W8053" s="12">
        <v>0.2</v>
      </c>
      <c r="X8053" s="12">
        <v>2.6972999999999994</v>
      </c>
    </row>
    <row r="8054" spans="1:24" ht="14" x14ac:dyDescent="0.3">
      <c r="A8054" s="9">
        <v>8049</v>
      </c>
      <c r="B8054" s="14" t="s">
        <v>10005</v>
      </c>
      <c r="C8054" s="15">
        <v>46206</v>
      </c>
      <c r="D8054" s="15">
        <v>46210</v>
      </c>
      <c r="E8054" s="10" t="s">
        <v>44</v>
      </c>
      <c r="F8054" s="10" t="s">
        <v>3001</v>
      </c>
      <c r="G8054" s="10" t="s">
        <v>3002</v>
      </c>
      <c r="H8054" s="10" t="s">
        <v>22</v>
      </c>
      <c r="I8054" s="10" t="s">
        <v>23</v>
      </c>
      <c r="J8054" s="10" t="s">
        <v>437</v>
      </c>
      <c r="K8054" s="10" t="s">
        <v>1109</v>
      </c>
      <c r="L8054" s="10">
        <v>31907</v>
      </c>
      <c r="M8054" s="10" t="s">
        <v>26</v>
      </c>
      <c r="N8054" s="10" t="str">
        <f>_xlfn.XLOOKUP($M:$M,People!$B:$B,People!A:A)</f>
        <v>Fred Suzuki</v>
      </c>
      <c r="O8054" s="10" t="s">
        <v>2199</v>
      </c>
      <c r="P8054" s="10" t="str">
        <f>VLOOKUP(O8054,Products!$A:$E,3,FALSE)</f>
        <v>Staples</v>
      </c>
      <c r="Q8054" s="31">
        <f>INDEX(Products!$E:$E,MATCH(O8054,Products!$A:$A,0))</f>
        <v>0.25</v>
      </c>
      <c r="R8054" s="10" t="s">
        <v>64</v>
      </c>
      <c r="S8054" s="10" t="s">
        <v>65</v>
      </c>
      <c r="T8054" s="10" t="s">
        <v>2200</v>
      </c>
      <c r="U8054" s="12">
        <v>287.96999999999997</v>
      </c>
      <c r="V8054" s="12">
        <v>3</v>
      </c>
      <c r="W8054" s="12">
        <v>0</v>
      </c>
      <c r="X8054" s="12">
        <v>77.751899999999992</v>
      </c>
    </row>
    <row r="8055" spans="1:24" ht="14" x14ac:dyDescent="0.3">
      <c r="A8055" s="9">
        <v>8050</v>
      </c>
      <c r="B8055" s="14" t="s">
        <v>10015</v>
      </c>
      <c r="C8055" s="15">
        <v>46206</v>
      </c>
      <c r="D8055" s="15">
        <v>46210</v>
      </c>
      <c r="E8055" s="10" t="s">
        <v>44</v>
      </c>
      <c r="F8055" s="10" t="s">
        <v>2508</v>
      </c>
      <c r="G8055" s="10" t="s">
        <v>2509</v>
      </c>
      <c r="H8055" s="10" t="s">
        <v>22</v>
      </c>
      <c r="I8055" s="10" t="s">
        <v>23</v>
      </c>
      <c r="J8055" s="10" t="s">
        <v>3542</v>
      </c>
      <c r="K8055" s="10" t="s">
        <v>94</v>
      </c>
      <c r="L8055" s="10">
        <v>75023</v>
      </c>
      <c r="M8055" s="10" t="s">
        <v>95</v>
      </c>
      <c r="N8055" s="10" t="str">
        <f>_xlfn.XLOOKUP($M:$M,People!$B:$B,People!A:A)</f>
        <v>Roxanne Rodriguez</v>
      </c>
      <c r="O8055" s="10" t="s">
        <v>280</v>
      </c>
      <c r="P8055" s="10" t="str">
        <f>VLOOKUP(O8055,Products!$A:$E,3,FALSE)</f>
        <v>Dell</v>
      </c>
      <c r="Q8055" s="31">
        <f>INDEX(Products!$E:$E,MATCH(O8055,Products!$A:$A,0))</f>
        <v>0.26</v>
      </c>
      <c r="R8055" s="10" t="s">
        <v>64</v>
      </c>
      <c r="S8055" s="10" t="s">
        <v>65</v>
      </c>
      <c r="T8055" s="10" t="s">
        <v>281</v>
      </c>
      <c r="U8055" s="12">
        <v>167.96800000000002</v>
      </c>
      <c r="V8055" s="12">
        <v>4</v>
      </c>
      <c r="W8055" s="12">
        <v>0.2</v>
      </c>
      <c r="X8055" s="12">
        <v>62.988</v>
      </c>
    </row>
    <row r="8056" spans="1:24" ht="14" x14ac:dyDescent="0.3">
      <c r="A8056" s="9">
        <v>8051</v>
      </c>
      <c r="B8056" s="14" t="s">
        <v>10016</v>
      </c>
      <c r="C8056" s="15">
        <v>46208</v>
      </c>
      <c r="D8056" s="15">
        <v>46213</v>
      </c>
      <c r="E8056" s="10" t="s">
        <v>44</v>
      </c>
      <c r="F8056" s="10" t="s">
        <v>2277</v>
      </c>
      <c r="G8056" s="10" t="s">
        <v>2278</v>
      </c>
      <c r="H8056" s="10" t="s">
        <v>36</v>
      </c>
      <c r="I8056" s="10" t="s">
        <v>23</v>
      </c>
      <c r="J8056" s="10" t="s">
        <v>714</v>
      </c>
      <c r="K8056" s="10" t="s">
        <v>94</v>
      </c>
      <c r="L8056" s="10">
        <v>75220</v>
      </c>
      <c r="M8056" s="10" t="s">
        <v>95</v>
      </c>
      <c r="N8056" s="10" t="str">
        <f>_xlfn.XLOOKUP($M:$M,People!$B:$B,People!A:A)</f>
        <v>Roxanne Rodriguez</v>
      </c>
      <c r="O8056" s="10" t="s">
        <v>2429</v>
      </c>
      <c r="P8056" s="10" t="str">
        <f>VLOOKUP(O8056,Products!$A:$E,3,FALSE)</f>
        <v>3M</v>
      </c>
      <c r="Q8056" s="31">
        <f>INDEX(Products!$E:$E,MATCH(O8056,Products!$A:$A,0))</f>
        <v>0.38</v>
      </c>
      <c r="R8056" s="10" t="s">
        <v>28</v>
      </c>
      <c r="S8056" s="10" t="s">
        <v>58</v>
      </c>
      <c r="T8056" s="10" t="s">
        <v>2430</v>
      </c>
      <c r="U8056" s="12">
        <v>332.02800000000002</v>
      </c>
      <c r="V8056" s="12">
        <v>9</v>
      </c>
      <c r="W8056" s="12">
        <v>0.6</v>
      </c>
      <c r="X8056" s="12">
        <v>-348.62940000000003</v>
      </c>
    </row>
    <row r="8057" spans="1:24" ht="14" x14ac:dyDescent="0.3">
      <c r="A8057" s="9">
        <v>8052</v>
      </c>
      <c r="B8057" s="14" t="s">
        <v>10016</v>
      </c>
      <c r="C8057" s="15">
        <v>46208</v>
      </c>
      <c r="D8057" s="15">
        <v>46213</v>
      </c>
      <c r="E8057" s="10" t="s">
        <v>44</v>
      </c>
      <c r="F8057" s="10" t="s">
        <v>2277</v>
      </c>
      <c r="G8057" s="10" t="s">
        <v>2278</v>
      </c>
      <c r="H8057" s="10" t="s">
        <v>36</v>
      </c>
      <c r="I8057" s="10" t="s">
        <v>23</v>
      </c>
      <c r="J8057" s="10" t="s">
        <v>714</v>
      </c>
      <c r="K8057" s="10" t="s">
        <v>94</v>
      </c>
      <c r="L8057" s="10">
        <v>75220</v>
      </c>
      <c r="M8057" s="10" t="s">
        <v>95</v>
      </c>
      <c r="N8057" s="10" t="str">
        <f>_xlfn.XLOOKUP($M:$M,People!$B:$B,People!A:A)</f>
        <v>Roxanne Rodriguez</v>
      </c>
      <c r="O8057" s="10" t="s">
        <v>2796</v>
      </c>
      <c r="P8057" s="10" t="str">
        <f>VLOOKUP(O8057,Products!$A:$E,3,FALSE)</f>
        <v>IKEA</v>
      </c>
      <c r="Q8057" s="31">
        <f>INDEX(Products!$E:$E,MATCH(O8057,Products!$A:$A,0))</f>
        <v>0.34</v>
      </c>
      <c r="R8057" s="10" t="s">
        <v>41</v>
      </c>
      <c r="S8057" s="10" t="s">
        <v>68</v>
      </c>
      <c r="T8057" s="10" t="s">
        <v>2797</v>
      </c>
      <c r="U8057" s="12">
        <v>11.393999999999998</v>
      </c>
      <c r="V8057" s="12">
        <v>9</v>
      </c>
      <c r="W8057" s="12">
        <v>0.8</v>
      </c>
      <c r="X8057" s="12">
        <v>-17.660699999999999</v>
      </c>
    </row>
    <row r="8058" spans="1:24" ht="14" x14ac:dyDescent="0.3">
      <c r="A8058" s="9">
        <v>8053</v>
      </c>
      <c r="B8058" s="14" t="s">
        <v>10016</v>
      </c>
      <c r="C8058" s="15">
        <v>46208</v>
      </c>
      <c r="D8058" s="15">
        <v>46213</v>
      </c>
      <c r="E8058" s="10" t="s">
        <v>44</v>
      </c>
      <c r="F8058" s="10" t="s">
        <v>2277</v>
      </c>
      <c r="G8058" s="10" t="s">
        <v>2278</v>
      </c>
      <c r="H8058" s="10" t="s">
        <v>36</v>
      </c>
      <c r="I8058" s="10" t="s">
        <v>23</v>
      </c>
      <c r="J8058" s="10" t="s">
        <v>714</v>
      </c>
      <c r="K8058" s="10" t="s">
        <v>94</v>
      </c>
      <c r="L8058" s="10">
        <v>75220</v>
      </c>
      <c r="M8058" s="10" t="s">
        <v>95</v>
      </c>
      <c r="N8058" s="10" t="str">
        <f>_xlfn.XLOOKUP($M:$M,People!$B:$B,People!A:A)</f>
        <v>Roxanne Rodriguez</v>
      </c>
      <c r="O8058" s="10" t="s">
        <v>1214</v>
      </c>
      <c r="P8058" s="10" t="str">
        <f>VLOOKUP(O8058,Products!$A:$E,3,FALSE)</f>
        <v>Logitech</v>
      </c>
      <c r="Q8058" s="31">
        <f>INDEX(Products!$E:$E,MATCH(O8058,Products!$A:$A,0))</f>
        <v>0.35</v>
      </c>
      <c r="R8058" s="10" t="s">
        <v>41</v>
      </c>
      <c r="S8058" s="10" t="s">
        <v>68</v>
      </c>
      <c r="T8058" s="10" t="s">
        <v>1215</v>
      </c>
      <c r="U8058" s="12">
        <v>6.3159999999999981</v>
      </c>
      <c r="V8058" s="12">
        <v>1</v>
      </c>
      <c r="W8058" s="12">
        <v>0.8</v>
      </c>
      <c r="X8058" s="12">
        <v>-10.421400000000002</v>
      </c>
    </row>
    <row r="8059" spans="1:24" ht="14" x14ac:dyDescent="0.3">
      <c r="A8059" s="9">
        <v>8054</v>
      </c>
      <c r="B8059" s="14" t="s">
        <v>10016</v>
      </c>
      <c r="C8059" s="15">
        <v>46208</v>
      </c>
      <c r="D8059" s="15">
        <v>46213</v>
      </c>
      <c r="E8059" s="10" t="s">
        <v>44</v>
      </c>
      <c r="F8059" s="10" t="s">
        <v>2277</v>
      </c>
      <c r="G8059" s="10" t="s">
        <v>2278</v>
      </c>
      <c r="H8059" s="10" t="s">
        <v>36</v>
      </c>
      <c r="I8059" s="10" t="s">
        <v>23</v>
      </c>
      <c r="J8059" s="10" t="s">
        <v>714</v>
      </c>
      <c r="K8059" s="10" t="s">
        <v>94</v>
      </c>
      <c r="L8059" s="10">
        <v>75220</v>
      </c>
      <c r="M8059" s="10" t="s">
        <v>95</v>
      </c>
      <c r="N8059" s="10" t="str">
        <f>_xlfn.XLOOKUP($M:$M,People!$B:$B,People!A:A)</f>
        <v>Roxanne Rodriguez</v>
      </c>
      <c r="O8059" s="10" t="s">
        <v>5242</v>
      </c>
      <c r="P8059" s="10" t="str">
        <f>VLOOKUP(O8059,Products!$A:$E,3,FALSE)</f>
        <v>Staples</v>
      </c>
      <c r="Q8059" s="31">
        <f>INDEX(Products!$E:$E,MATCH(O8059,Products!$A:$A,0))</f>
        <v>0.33</v>
      </c>
      <c r="R8059" s="10" t="s">
        <v>41</v>
      </c>
      <c r="S8059" s="10" t="s">
        <v>82</v>
      </c>
      <c r="T8059" s="10" t="s">
        <v>5243</v>
      </c>
      <c r="U8059" s="12">
        <v>15.552000000000003</v>
      </c>
      <c r="V8059" s="12">
        <v>3</v>
      </c>
      <c r="W8059" s="12">
        <v>0.2</v>
      </c>
      <c r="X8059" s="12">
        <v>5.6375999999999999</v>
      </c>
    </row>
    <row r="8060" spans="1:24" ht="14" x14ac:dyDescent="0.3">
      <c r="A8060" s="9">
        <v>8055</v>
      </c>
      <c r="B8060" s="14" t="s">
        <v>10016</v>
      </c>
      <c r="C8060" s="15">
        <v>46208</v>
      </c>
      <c r="D8060" s="15">
        <v>46213</v>
      </c>
      <c r="E8060" s="10" t="s">
        <v>44</v>
      </c>
      <c r="F8060" s="10" t="s">
        <v>2277</v>
      </c>
      <c r="G8060" s="10" t="s">
        <v>2278</v>
      </c>
      <c r="H8060" s="10" t="s">
        <v>36</v>
      </c>
      <c r="I8060" s="10" t="s">
        <v>23</v>
      </c>
      <c r="J8060" s="10" t="s">
        <v>714</v>
      </c>
      <c r="K8060" s="10" t="s">
        <v>94</v>
      </c>
      <c r="L8060" s="10">
        <v>75220</v>
      </c>
      <c r="M8060" s="10" t="s">
        <v>95</v>
      </c>
      <c r="N8060" s="10" t="str">
        <f>_xlfn.XLOOKUP($M:$M,People!$B:$B,People!A:A)</f>
        <v>Roxanne Rodriguez</v>
      </c>
      <c r="O8060" s="10" t="s">
        <v>2400</v>
      </c>
      <c r="P8060" s="10" t="str">
        <f>VLOOKUP(O8060,Products!$A:$E,3,FALSE)</f>
        <v>Office Depot</v>
      </c>
      <c r="Q8060" s="31">
        <f>INDEX(Products!$E:$E,MATCH(O8060,Products!$A:$A,0))</f>
        <v>0.4</v>
      </c>
      <c r="R8060" s="10" t="s">
        <v>41</v>
      </c>
      <c r="S8060" s="10" t="s">
        <v>82</v>
      </c>
      <c r="T8060" s="10" t="s">
        <v>5011</v>
      </c>
      <c r="U8060" s="12">
        <v>31.104000000000006</v>
      </c>
      <c r="V8060" s="12">
        <v>6</v>
      </c>
      <c r="W8060" s="12">
        <v>0.2</v>
      </c>
      <c r="X8060" s="12">
        <v>11.2752</v>
      </c>
    </row>
    <row r="8061" spans="1:24" ht="14" x14ac:dyDescent="0.3">
      <c r="A8061" s="9">
        <v>8056</v>
      </c>
      <c r="B8061" s="14" t="s">
        <v>10017</v>
      </c>
      <c r="C8061" s="15">
        <v>46208</v>
      </c>
      <c r="D8061" s="15">
        <v>46210</v>
      </c>
      <c r="E8061" s="10" t="s">
        <v>168</v>
      </c>
      <c r="F8061" s="10" t="s">
        <v>3189</v>
      </c>
      <c r="G8061" s="10" t="s">
        <v>3190</v>
      </c>
      <c r="H8061" s="10" t="s">
        <v>36</v>
      </c>
      <c r="I8061" s="10" t="s">
        <v>23</v>
      </c>
      <c r="J8061" s="10" t="s">
        <v>123</v>
      </c>
      <c r="K8061" s="10" t="s">
        <v>124</v>
      </c>
      <c r="L8061" s="10">
        <v>68025</v>
      </c>
      <c r="M8061" s="10" t="s">
        <v>95</v>
      </c>
      <c r="N8061" s="10" t="str">
        <f>_xlfn.XLOOKUP($M:$M,People!$B:$B,People!A:A)</f>
        <v>Roxanne Rodriguez</v>
      </c>
      <c r="O8061" s="10" t="s">
        <v>490</v>
      </c>
      <c r="P8061" s="10" t="str">
        <f>VLOOKUP(O8061,Products!$A:$E,3,FALSE)</f>
        <v>HP</v>
      </c>
      <c r="Q8061" s="31">
        <f>INDEX(Products!$E:$E,MATCH(O8061,Products!$A:$A,0))</f>
        <v>0.31</v>
      </c>
      <c r="R8061" s="10" t="s">
        <v>64</v>
      </c>
      <c r="S8061" s="10" t="s">
        <v>65</v>
      </c>
      <c r="T8061" s="10" t="s">
        <v>491</v>
      </c>
      <c r="U8061" s="12">
        <v>79.959999999999994</v>
      </c>
      <c r="V8061" s="12">
        <v>4</v>
      </c>
      <c r="W8061" s="12">
        <v>0</v>
      </c>
      <c r="X8061" s="12">
        <v>22.388800000000003</v>
      </c>
    </row>
    <row r="8062" spans="1:24" ht="14" x14ac:dyDescent="0.3">
      <c r="A8062" s="9">
        <v>8057</v>
      </c>
      <c r="B8062" s="14" t="s">
        <v>10018</v>
      </c>
      <c r="C8062" s="15">
        <v>46209</v>
      </c>
      <c r="D8062" s="15">
        <v>46209</v>
      </c>
      <c r="E8062" s="10" t="s">
        <v>1124</v>
      </c>
      <c r="F8062" s="10" t="s">
        <v>5228</v>
      </c>
      <c r="G8062" s="10" t="s">
        <v>5229</v>
      </c>
      <c r="H8062" s="10" t="s">
        <v>22</v>
      </c>
      <c r="I8062" s="10" t="s">
        <v>23</v>
      </c>
      <c r="J8062" s="10" t="s">
        <v>1236</v>
      </c>
      <c r="K8062" s="10" t="s">
        <v>48</v>
      </c>
      <c r="L8062" s="10">
        <v>33142</v>
      </c>
      <c r="M8062" s="10" t="s">
        <v>26</v>
      </c>
      <c r="N8062" s="10" t="str">
        <f>_xlfn.XLOOKUP($M:$M,People!$B:$B,People!A:A)</f>
        <v>Fred Suzuki</v>
      </c>
      <c r="O8062" s="10" t="s">
        <v>3802</v>
      </c>
      <c r="P8062" s="10" t="str">
        <f>VLOOKUP(O8062,Products!$A:$E,3,FALSE)</f>
        <v>Samsung</v>
      </c>
      <c r="Q8062" s="31">
        <f>INDEX(Products!$E:$E,MATCH(O8062,Products!$A:$A,0))</f>
        <v>0.27</v>
      </c>
      <c r="R8062" s="10" t="s">
        <v>28</v>
      </c>
      <c r="S8062" s="10" t="s">
        <v>32</v>
      </c>
      <c r="T8062" s="10" t="s">
        <v>3803</v>
      </c>
      <c r="U8062" s="12">
        <v>239.24</v>
      </c>
      <c r="V8062" s="12">
        <v>1</v>
      </c>
      <c r="W8062" s="12">
        <v>0.2</v>
      </c>
      <c r="X8062" s="12">
        <v>23.924000000000007</v>
      </c>
    </row>
    <row r="8063" spans="1:24" ht="14" x14ac:dyDescent="0.3">
      <c r="A8063" s="9">
        <v>8058</v>
      </c>
      <c r="B8063" s="14" t="s">
        <v>10019</v>
      </c>
      <c r="C8063" s="15">
        <v>46209</v>
      </c>
      <c r="D8063" s="15">
        <v>46214</v>
      </c>
      <c r="E8063" s="10" t="s">
        <v>44</v>
      </c>
      <c r="F8063" s="10" t="s">
        <v>1038</v>
      </c>
      <c r="G8063" s="10" t="s">
        <v>1039</v>
      </c>
      <c r="H8063" s="10" t="s">
        <v>22</v>
      </c>
      <c r="I8063" s="10" t="s">
        <v>23</v>
      </c>
      <c r="J8063" s="10" t="s">
        <v>37</v>
      </c>
      <c r="K8063" s="10" t="s">
        <v>38</v>
      </c>
      <c r="L8063" s="10">
        <v>90008</v>
      </c>
      <c r="M8063" s="10" t="s">
        <v>39</v>
      </c>
      <c r="N8063" s="10" t="str">
        <f>_xlfn.XLOOKUP($M:$M,People!$B:$B,People!A:A)</f>
        <v>Sadie Pawthorne</v>
      </c>
      <c r="O8063" s="10" t="s">
        <v>272</v>
      </c>
      <c r="P8063" s="10" t="str">
        <f>VLOOKUP(O8063,Products!$A:$E,3,FALSE)</f>
        <v>Samsung</v>
      </c>
      <c r="Q8063" s="31">
        <f>INDEX(Products!$E:$E,MATCH(O8063,Products!$A:$A,0))</f>
        <v>0.27</v>
      </c>
      <c r="R8063" s="10" t="s">
        <v>28</v>
      </c>
      <c r="S8063" s="10" t="s">
        <v>32</v>
      </c>
      <c r="T8063" s="10" t="s">
        <v>485</v>
      </c>
      <c r="U8063" s="12">
        <v>122.13600000000001</v>
      </c>
      <c r="V8063" s="12">
        <v>3</v>
      </c>
      <c r="W8063" s="12">
        <v>0.2</v>
      </c>
      <c r="X8063" s="12">
        <v>-13.740299999999994</v>
      </c>
    </row>
    <row r="8064" spans="1:24" ht="14" x14ac:dyDescent="0.3">
      <c r="A8064" s="9">
        <v>8059</v>
      </c>
      <c r="B8064" s="14" t="s">
        <v>10020</v>
      </c>
      <c r="C8064" s="15">
        <v>46209</v>
      </c>
      <c r="D8064" s="15">
        <v>46216</v>
      </c>
      <c r="E8064" s="10" t="s">
        <v>44</v>
      </c>
      <c r="F8064" s="10" t="s">
        <v>694</v>
      </c>
      <c r="G8064" s="10" t="s">
        <v>695</v>
      </c>
      <c r="H8064" s="10" t="s">
        <v>36</v>
      </c>
      <c r="I8064" s="10" t="s">
        <v>23</v>
      </c>
      <c r="J8064" s="10" t="s">
        <v>131</v>
      </c>
      <c r="K8064" s="10" t="s">
        <v>132</v>
      </c>
      <c r="L8064" s="10">
        <v>19120</v>
      </c>
      <c r="M8064" s="10" t="s">
        <v>133</v>
      </c>
      <c r="N8064" s="10" t="str">
        <f>_xlfn.XLOOKUP($M:$M,People!$B:$B,People!A:A)</f>
        <v>Chuck Magee</v>
      </c>
      <c r="O8064" s="10" t="s">
        <v>696</v>
      </c>
      <c r="P8064" s="10" t="str">
        <f>VLOOKUP(O8064,Products!$A:$E,3,FALSE)</f>
        <v>Dell</v>
      </c>
      <c r="Q8064" s="31">
        <f>INDEX(Products!$E:$E,MATCH(O8064,Products!$A:$A,0))</f>
        <v>0.4</v>
      </c>
      <c r="R8064" s="10" t="s">
        <v>41</v>
      </c>
      <c r="S8064" s="10" t="s">
        <v>68</v>
      </c>
      <c r="T8064" s="10" t="s">
        <v>697</v>
      </c>
      <c r="U8064" s="12">
        <v>2.9460000000000006</v>
      </c>
      <c r="V8064" s="12">
        <v>2</v>
      </c>
      <c r="W8064" s="12">
        <v>0.7</v>
      </c>
      <c r="X8064" s="12">
        <v>-2.2585999999999995</v>
      </c>
    </row>
    <row r="8065" spans="1:24" ht="14" x14ac:dyDescent="0.3">
      <c r="A8065" s="9">
        <v>8060</v>
      </c>
      <c r="B8065" s="14" t="s">
        <v>10020</v>
      </c>
      <c r="C8065" s="15">
        <v>46209</v>
      </c>
      <c r="D8065" s="15">
        <v>46216</v>
      </c>
      <c r="E8065" s="10" t="s">
        <v>44</v>
      </c>
      <c r="F8065" s="10" t="s">
        <v>694</v>
      </c>
      <c r="G8065" s="10" t="s">
        <v>695</v>
      </c>
      <c r="H8065" s="10" t="s">
        <v>36</v>
      </c>
      <c r="I8065" s="10" t="s">
        <v>23</v>
      </c>
      <c r="J8065" s="10" t="s">
        <v>131</v>
      </c>
      <c r="K8065" s="10" t="s">
        <v>132</v>
      </c>
      <c r="L8065" s="10">
        <v>19120</v>
      </c>
      <c r="M8065" s="10" t="s">
        <v>133</v>
      </c>
      <c r="N8065" s="10" t="str">
        <f>_xlfn.XLOOKUP($M:$M,People!$B:$B,People!A:A)</f>
        <v>Chuck Magee</v>
      </c>
      <c r="O8065" s="10" t="s">
        <v>698</v>
      </c>
      <c r="P8065" s="10" t="str">
        <f>VLOOKUP(O8065,Products!$A:$E,3,FALSE)</f>
        <v>HP</v>
      </c>
      <c r="Q8065" s="31">
        <f>INDEX(Products!$E:$E,MATCH(O8065,Products!$A:$A,0))</f>
        <v>0.37</v>
      </c>
      <c r="R8065" s="10" t="s">
        <v>41</v>
      </c>
      <c r="S8065" s="10" t="s">
        <v>82</v>
      </c>
      <c r="T8065" s="10" t="s">
        <v>699</v>
      </c>
      <c r="U8065" s="12">
        <v>16.056000000000001</v>
      </c>
      <c r="V8065" s="12">
        <v>3</v>
      </c>
      <c r="W8065" s="12">
        <v>0.2</v>
      </c>
      <c r="X8065" s="12">
        <v>5.8203000000000005</v>
      </c>
    </row>
    <row r="8066" spans="1:24" ht="14" x14ac:dyDescent="0.3">
      <c r="A8066" s="9">
        <v>8061</v>
      </c>
      <c r="B8066" s="14" t="s">
        <v>10021</v>
      </c>
      <c r="C8066" s="15">
        <v>46210</v>
      </c>
      <c r="D8066" s="15">
        <v>46212</v>
      </c>
      <c r="E8066" s="10" t="s">
        <v>168</v>
      </c>
      <c r="F8066" s="10" t="s">
        <v>1570</v>
      </c>
      <c r="G8066" s="10" t="s">
        <v>1571</v>
      </c>
      <c r="H8066" s="10" t="s">
        <v>22</v>
      </c>
      <c r="I8066" s="10" t="s">
        <v>23</v>
      </c>
      <c r="J8066" s="10" t="s">
        <v>131</v>
      </c>
      <c r="K8066" s="10" t="s">
        <v>132</v>
      </c>
      <c r="L8066" s="10">
        <v>19120</v>
      </c>
      <c r="M8066" s="10" t="s">
        <v>133</v>
      </c>
      <c r="N8066" s="10" t="str">
        <f>_xlfn.XLOOKUP($M:$M,People!$B:$B,People!A:A)</f>
        <v>Chuck Magee</v>
      </c>
      <c r="O8066" s="10" t="s">
        <v>2219</v>
      </c>
      <c r="P8066" s="10" t="str">
        <f>VLOOKUP(O8066,Products!$A:$E,3,FALSE)</f>
        <v>Samsung</v>
      </c>
      <c r="Q8066" s="31">
        <f>INDEX(Products!$E:$E,MATCH(O8066,Products!$A:$A,0))</f>
        <v>0.35</v>
      </c>
      <c r="R8066" s="10" t="s">
        <v>28</v>
      </c>
      <c r="S8066" s="10" t="s">
        <v>29</v>
      </c>
      <c r="T8066" s="10" t="s">
        <v>2220</v>
      </c>
      <c r="U8066" s="12">
        <v>87.210000000000008</v>
      </c>
      <c r="V8066" s="12">
        <v>3</v>
      </c>
      <c r="W8066" s="12">
        <v>0.5</v>
      </c>
      <c r="X8066" s="12">
        <v>-45.349200000000003</v>
      </c>
    </row>
    <row r="8067" spans="1:24" ht="14" x14ac:dyDescent="0.3">
      <c r="A8067" s="9">
        <v>8062</v>
      </c>
      <c r="B8067" s="14" t="s">
        <v>10022</v>
      </c>
      <c r="C8067" s="15">
        <v>46210</v>
      </c>
      <c r="D8067" s="15">
        <v>46212</v>
      </c>
      <c r="E8067" s="10" t="s">
        <v>19</v>
      </c>
      <c r="F8067" s="10" t="s">
        <v>2727</v>
      </c>
      <c r="G8067" s="10" t="s">
        <v>2728</v>
      </c>
      <c r="H8067" s="10" t="s">
        <v>22</v>
      </c>
      <c r="I8067" s="10" t="s">
        <v>23</v>
      </c>
      <c r="J8067" s="10" t="s">
        <v>1025</v>
      </c>
      <c r="K8067" s="10" t="s">
        <v>238</v>
      </c>
      <c r="L8067" s="10">
        <v>11561</v>
      </c>
      <c r="M8067" s="10" t="s">
        <v>133</v>
      </c>
      <c r="N8067" s="10" t="str">
        <f>_xlfn.XLOOKUP($M:$M,People!$B:$B,People!A:A)</f>
        <v>Chuck Magee</v>
      </c>
      <c r="O8067" s="10" t="s">
        <v>141</v>
      </c>
      <c r="P8067" s="10" t="str">
        <f>VLOOKUP(O8067,Products!$A:$E,3,FALSE)</f>
        <v>Canon</v>
      </c>
      <c r="Q8067" s="31">
        <f>INDEX(Products!$E:$E,MATCH(O8067,Products!$A:$A,0))</f>
        <v>0.26</v>
      </c>
      <c r="R8067" s="10" t="s">
        <v>41</v>
      </c>
      <c r="S8067" s="10" t="s">
        <v>68</v>
      </c>
      <c r="T8067" s="10" t="s">
        <v>142</v>
      </c>
      <c r="U8067" s="12">
        <v>17.472000000000001</v>
      </c>
      <c r="V8067" s="12">
        <v>3</v>
      </c>
      <c r="W8067" s="12">
        <v>0.2</v>
      </c>
      <c r="X8067" s="12">
        <v>6.3336000000000006</v>
      </c>
    </row>
    <row r="8068" spans="1:24" ht="14" x14ac:dyDescent="0.3">
      <c r="A8068" s="9">
        <v>8063</v>
      </c>
      <c r="B8068" s="14" t="s">
        <v>10023</v>
      </c>
      <c r="C8068" s="15">
        <v>46210</v>
      </c>
      <c r="D8068" s="15">
        <v>46214</v>
      </c>
      <c r="E8068" s="10" t="s">
        <v>44</v>
      </c>
      <c r="F8068" s="10" t="s">
        <v>1784</v>
      </c>
      <c r="G8068" s="10" t="s">
        <v>1785</v>
      </c>
      <c r="H8068" s="10" t="s">
        <v>22</v>
      </c>
      <c r="I8068" s="10" t="s">
        <v>23</v>
      </c>
      <c r="J8068" s="10" t="s">
        <v>37</v>
      </c>
      <c r="K8068" s="10" t="s">
        <v>38</v>
      </c>
      <c r="L8068" s="10">
        <v>90049</v>
      </c>
      <c r="M8068" s="10" t="s">
        <v>39</v>
      </c>
      <c r="N8068" s="10" t="str">
        <f>_xlfn.XLOOKUP($M:$M,People!$B:$B,People!A:A)</f>
        <v>Sadie Pawthorne</v>
      </c>
      <c r="O8068" s="10" t="s">
        <v>3504</v>
      </c>
      <c r="P8068" s="10" t="str">
        <f>VLOOKUP(O8068,Products!$A:$E,3,FALSE)</f>
        <v>Canon</v>
      </c>
      <c r="Q8068" s="31">
        <f>INDEX(Products!$E:$E,MATCH(O8068,Products!$A:$A,0))</f>
        <v>0.32</v>
      </c>
      <c r="R8068" s="10" t="s">
        <v>41</v>
      </c>
      <c r="S8068" s="10" t="s">
        <v>240</v>
      </c>
      <c r="T8068" s="10" t="s">
        <v>3505</v>
      </c>
      <c r="U8068" s="12">
        <v>5.9399999999999995</v>
      </c>
      <c r="V8068" s="12">
        <v>3</v>
      </c>
      <c r="W8068" s="12">
        <v>0</v>
      </c>
      <c r="X8068" s="12">
        <v>0.11880000000000024</v>
      </c>
    </row>
    <row r="8069" spans="1:24" ht="14" x14ac:dyDescent="0.3">
      <c r="A8069" s="9">
        <v>8064</v>
      </c>
      <c r="B8069" s="14" t="s">
        <v>10021</v>
      </c>
      <c r="C8069" s="15">
        <v>46210</v>
      </c>
      <c r="D8069" s="15">
        <v>46212</v>
      </c>
      <c r="E8069" s="10" t="s">
        <v>168</v>
      </c>
      <c r="F8069" s="10" t="s">
        <v>1570</v>
      </c>
      <c r="G8069" s="10" t="s">
        <v>1571</v>
      </c>
      <c r="H8069" s="10" t="s">
        <v>22</v>
      </c>
      <c r="I8069" s="10" t="s">
        <v>23</v>
      </c>
      <c r="J8069" s="10" t="s">
        <v>131</v>
      </c>
      <c r="K8069" s="10" t="s">
        <v>132</v>
      </c>
      <c r="L8069" s="10">
        <v>19120</v>
      </c>
      <c r="M8069" s="10" t="s">
        <v>133</v>
      </c>
      <c r="N8069" s="10" t="str">
        <f>_xlfn.XLOOKUP($M:$M,People!$B:$B,People!A:A)</f>
        <v>Chuck Magee</v>
      </c>
      <c r="O8069" s="10" t="s">
        <v>924</v>
      </c>
      <c r="P8069" s="10" t="str">
        <f>VLOOKUP(O8069,Products!$A:$E,3,FALSE)</f>
        <v>IKEA</v>
      </c>
      <c r="Q8069" s="31">
        <f>INDEX(Products!$E:$E,MATCH(O8069,Products!$A:$A,0))</f>
        <v>0.34</v>
      </c>
      <c r="R8069" s="10" t="s">
        <v>41</v>
      </c>
      <c r="S8069" s="10" t="s">
        <v>82</v>
      </c>
      <c r="T8069" s="10" t="s">
        <v>925</v>
      </c>
      <c r="U8069" s="12">
        <v>15.552000000000003</v>
      </c>
      <c r="V8069" s="12">
        <v>3</v>
      </c>
      <c r="W8069" s="12">
        <v>0.2</v>
      </c>
      <c r="X8069" s="12">
        <v>5.4432</v>
      </c>
    </row>
    <row r="8070" spans="1:24" ht="14" x14ac:dyDescent="0.3">
      <c r="A8070" s="9">
        <v>8065</v>
      </c>
      <c r="B8070" s="14" t="s">
        <v>10021</v>
      </c>
      <c r="C8070" s="15">
        <v>46210</v>
      </c>
      <c r="D8070" s="15">
        <v>46212</v>
      </c>
      <c r="E8070" s="10" t="s">
        <v>168</v>
      </c>
      <c r="F8070" s="10" t="s">
        <v>1570</v>
      </c>
      <c r="G8070" s="10" t="s">
        <v>1571</v>
      </c>
      <c r="H8070" s="10" t="s">
        <v>22</v>
      </c>
      <c r="I8070" s="10" t="s">
        <v>23</v>
      </c>
      <c r="J8070" s="10" t="s">
        <v>131</v>
      </c>
      <c r="K8070" s="10" t="s">
        <v>132</v>
      </c>
      <c r="L8070" s="10">
        <v>19120</v>
      </c>
      <c r="M8070" s="10" t="s">
        <v>133</v>
      </c>
      <c r="N8070" s="10" t="str">
        <f>_xlfn.XLOOKUP($M:$M,People!$B:$B,People!A:A)</f>
        <v>Chuck Magee</v>
      </c>
      <c r="O8070" s="10" t="s">
        <v>4579</v>
      </c>
      <c r="P8070" s="10" t="str">
        <f>VLOOKUP(O8070,Products!$A:$E,3,FALSE)</f>
        <v>HP</v>
      </c>
      <c r="Q8070" s="31">
        <f>INDEX(Products!$E:$E,MATCH(O8070,Products!$A:$A,0))</f>
        <v>0.39</v>
      </c>
      <c r="R8070" s="10" t="s">
        <v>41</v>
      </c>
      <c r="S8070" s="10" t="s">
        <v>53</v>
      </c>
      <c r="T8070" s="10" t="s">
        <v>4580</v>
      </c>
      <c r="U8070" s="12">
        <v>13.392000000000001</v>
      </c>
      <c r="V8070" s="12">
        <v>3</v>
      </c>
      <c r="W8070" s="12">
        <v>0.2</v>
      </c>
      <c r="X8070" s="12">
        <v>1.0044</v>
      </c>
    </row>
    <row r="8071" spans="1:24" ht="14" x14ac:dyDescent="0.3">
      <c r="A8071" s="9">
        <v>8066</v>
      </c>
      <c r="B8071" s="14" t="s">
        <v>10021</v>
      </c>
      <c r="C8071" s="15">
        <v>46210</v>
      </c>
      <c r="D8071" s="15">
        <v>46212</v>
      </c>
      <c r="E8071" s="10" t="s">
        <v>168</v>
      </c>
      <c r="F8071" s="10" t="s">
        <v>1570</v>
      </c>
      <c r="G8071" s="10" t="s">
        <v>1571</v>
      </c>
      <c r="H8071" s="10" t="s">
        <v>22</v>
      </c>
      <c r="I8071" s="10" t="s">
        <v>23</v>
      </c>
      <c r="J8071" s="10" t="s">
        <v>131</v>
      </c>
      <c r="K8071" s="10" t="s">
        <v>132</v>
      </c>
      <c r="L8071" s="10">
        <v>19120</v>
      </c>
      <c r="M8071" s="10" t="s">
        <v>133</v>
      </c>
      <c r="N8071" s="10" t="str">
        <f>_xlfn.XLOOKUP($M:$M,People!$B:$B,People!A:A)</f>
        <v>Chuck Magee</v>
      </c>
      <c r="O8071" s="10" t="s">
        <v>5392</v>
      </c>
      <c r="P8071" s="10" t="str">
        <f>VLOOKUP(O8071,Products!$A:$E,3,FALSE)</f>
        <v>Samsung</v>
      </c>
      <c r="Q8071" s="31">
        <f>INDEX(Products!$E:$E,MATCH(O8071,Products!$A:$A,0))</f>
        <v>0.31</v>
      </c>
      <c r="R8071" s="10" t="s">
        <v>64</v>
      </c>
      <c r="S8071" s="10" t="s">
        <v>144</v>
      </c>
      <c r="T8071" s="10" t="s">
        <v>5393</v>
      </c>
      <c r="U8071" s="12">
        <v>16.776000000000003</v>
      </c>
      <c r="V8071" s="12">
        <v>3</v>
      </c>
      <c r="W8071" s="12">
        <v>0.2</v>
      </c>
      <c r="X8071" s="12">
        <v>4.8231000000000002</v>
      </c>
    </row>
    <row r="8072" spans="1:24" ht="14" x14ac:dyDescent="0.3">
      <c r="A8072" s="9">
        <v>8067</v>
      </c>
      <c r="B8072" s="14" t="s">
        <v>10021</v>
      </c>
      <c r="C8072" s="15">
        <v>46210</v>
      </c>
      <c r="D8072" s="15">
        <v>46212</v>
      </c>
      <c r="E8072" s="10" t="s">
        <v>168</v>
      </c>
      <c r="F8072" s="10" t="s">
        <v>1570</v>
      </c>
      <c r="G8072" s="10" t="s">
        <v>1571</v>
      </c>
      <c r="H8072" s="10" t="s">
        <v>22</v>
      </c>
      <c r="I8072" s="10" t="s">
        <v>23</v>
      </c>
      <c r="J8072" s="10" t="s">
        <v>131</v>
      </c>
      <c r="K8072" s="10" t="s">
        <v>132</v>
      </c>
      <c r="L8072" s="10">
        <v>19120</v>
      </c>
      <c r="M8072" s="10" t="s">
        <v>133</v>
      </c>
      <c r="N8072" s="10" t="str">
        <f>_xlfn.XLOOKUP($M:$M,People!$B:$B,People!A:A)</f>
        <v>Chuck Magee</v>
      </c>
      <c r="O8072" s="10" t="s">
        <v>2516</v>
      </c>
      <c r="P8072" s="10" t="str">
        <f>VLOOKUP(O8072,Products!$A:$E,3,FALSE)</f>
        <v>Staples</v>
      </c>
      <c r="Q8072" s="31">
        <f>INDEX(Products!$E:$E,MATCH(O8072,Products!$A:$A,0))</f>
        <v>0.27</v>
      </c>
      <c r="R8072" s="10" t="s">
        <v>64</v>
      </c>
      <c r="S8072" s="10" t="s">
        <v>144</v>
      </c>
      <c r="T8072" s="10" t="s">
        <v>2517</v>
      </c>
      <c r="U8072" s="12">
        <v>527.91999999999996</v>
      </c>
      <c r="V8072" s="12">
        <v>2</v>
      </c>
      <c r="W8072" s="12">
        <v>0.2</v>
      </c>
      <c r="X8072" s="12">
        <v>85.786999999999949</v>
      </c>
    </row>
    <row r="8073" spans="1:24" ht="14" x14ac:dyDescent="0.3">
      <c r="A8073" s="9">
        <v>8068</v>
      </c>
      <c r="B8073" s="14" t="s">
        <v>10024</v>
      </c>
      <c r="C8073" s="15">
        <v>46210</v>
      </c>
      <c r="D8073" s="15">
        <v>46212</v>
      </c>
      <c r="E8073" s="10" t="s">
        <v>19</v>
      </c>
      <c r="F8073" s="10" t="s">
        <v>1285</v>
      </c>
      <c r="G8073" s="10" t="s">
        <v>1286</v>
      </c>
      <c r="H8073" s="10" t="s">
        <v>36</v>
      </c>
      <c r="I8073" s="10" t="s">
        <v>23</v>
      </c>
      <c r="J8073" s="10" t="s">
        <v>1218</v>
      </c>
      <c r="K8073" s="10" t="s">
        <v>1219</v>
      </c>
      <c r="L8073" s="10">
        <v>2886</v>
      </c>
      <c r="M8073" s="10" t="s">
        <v>133</v>
      </c>
      <c r="N8073" s="10" t="str">
        <f>_xlfn.XLOOKUP($M:$M,People!$B:$B,People!A:A)</f>
        <v>Chuck Magee</v>
      </c>
      <c r="O8073" s="10" t="s">
        <v>2391</v>
      </c>
      <c r="P8073" s="10" t="str">
        <f>VLOOKUP(O8073,Products!$A:$E,3,FALSE)</f>
        <v>Logitech</v>
      </c>
      <c r="Q8073" s="31">
        <f>INDEX(Products!$E:$E,MATCH(O8073,Products!$A:$A,0))</f>
        <v>0.31</v>
      </c>
      <c r="R8073" s="10" t="s">
        <v>64</v>
      </c>
      <c r="S8073" s="10" t="s">
        <v>144</v>
      </c>
      <c r="T8073" s="10" t="s">
        <v>2392</v>
      </c>
      <c r="U8073" s="12">
        <v>252</v>
      </c>
      <c r="V8073" s="12">
        <v>4</v>
      </c>
      <c r="W8073" s="12">
        <v>0</v>
      </c>
      <c r="X8073" s="12">
        <v>93.240000000000009</v>
      </c>
    </row>
    <row r="8074" spans="1:24" ht="14" x14ac:dyDescent="0.3">
      <c r="A8074" s="9">
        <v>8069</v>
      </c>
      <c r="B8074" s="14" t="s">
        <v>10021</v>
      </c>
      <c r="C8074" s="15">
        <v>46210</v>
      </c>
      <c r="D8074" s="15">
        <v>46212</v>
      </c>
      <c r="E8074" s="10" t="s">
        <v>168</v>
      </c>
      <c r="F8074" s="10" t="s">
        <v>1570</v>
      </c>
      <c r="G8074" s="10" t="s">
        <v>1571</v>
      </c>
      <c r="H8074" s="10" t="s">
        <v>22</v>
      </c>
      <c r="I8074" s="10" t="s">
        <v>23</v>
      </c>
      <c r="J8074" s="10" t="s">
        <v>131</v>
      </c>
      <c r="K8074" s="10" t="s">
        <v>132</v>
      </c>
      <c r="L8074" s="10">
        <v>19120</v>
      </c>
      <c r="M8074" s="10" t="s">
        <v>133</v>
      </c>
      <c r="N8074" s="10" t="str">
        <f>_xlfn.XLOOKUP($M:$M,People!$B:$B,People!A:A)</f>
        <v>Chuck Magee</v>
      </c>
      <c r="O8074" s="10" t="s">
        <v>1453</v>
      </c>
      <c r="P8074" s="10" t="str">
        <f>VLOOKUP(O8074,Products!$A:$E,3,FALSE)</f>
        <v>Dell</v>
      </c>
      <c r="Q8074" s="31">
        <f>INDEX(Products!$E:$E,MATCH(O8074,Products!$A:$A,0))</f>
        <v>0.28000000000000003</v>
      </c>
      <c r="R8074" s="10" t="s">
        <v>64</v>
      </c>
      <c r="S8074" s="10" t="s">
        <v>65</v>
      </c>
      <c r="T8074" s="10" t="s">
        <v>1454</v>
      </c>
      <c r="U8074" s="12">
        <v>683.98799999999994</v>
      </c>
      <c r="V8074" s="12">
        <v>2</v>
      </c>
      <c r="W8074" s="12">
        <v>0.4</v>
      </c>
      <c r="X8074" s="12">
        <v>-113.9980000000001</v>
      </c>
    </row>
    <row r="8075" spans="1:24" ht="14" x14ac:dyDescent="0.3">
      <c r="A8075" s="9">
        <v>8070</v>
      </c>
      <c r="B8075" s="14" t="s">
        <v>10025</v>
      </c>
      <c r="C8075" s="15">
        <v>46211</v>
      </c>
      <c r="D8075" s="15">
        <v>46215</v>
      </c>
      <c r="E8075" s="10" t="s">
        <v>44</v>
      </c>
      <c r="F8075" s="10" t="s">
        <v>5828</v>
      </c>
      <c r="G8075" s="10" t="s">
        <v>5829</v>
      </c>
      <c r="H8075" s="10" t="s">
        <v>36</v>
      </c>
      <c r="I8075" s="10" t="s">
        <v>23</v>
      </c>
      <c r="J8075" s="10" t="s">
        <v>533</v>
      </c>
      <c r="K8075" s="10" t="s">
        <v>218</v>
      </c>
      <c r="L8075" s="10">
        <v>19711</v>
      </c>
      <c r="M8075" s="10" t="s">
        <v>133</v>
      </c>
      <c r="N8075" s="10" t="str">
        <f>_xlfn.XLOOKUP($M:$M,People!$B:$B,People!A:A)</f>
        <v>Chuck Magee</v>
      </c>
      <c r="O8075" s="10" t="s">
        <v>5735</v>
      </c>
      <c r="P8075" s="10" t="str">
        <f>VLOOKUP(O8075,Products!$A:$E,3,FALSE)</f>
        <v>Canon</v>
      </c>
      <c r="Q8075" s="31">
        <f>INDEX(Products!$E:$E,MATCH(O8075,Products!$A:$A,0))</f>
        <v>0.36</v>
      </c>
      <c r="R8075" s="10" t="s">
        <v>28</v>
      </c>
      <c r="S8075" s="10" t="s">
        <v>58</v>
      </c>
      <c r="T8075" s="10" t="s">
        <v>5736</v>
      </c>
      <c r="U8075" s="12">
        <v>39.979999999999997</v>
      </c>
      <c r="V8075" s="12">
        <v>2</v>
      </c>
      <c r="W8075" s="12">
        <v>0</v>
      </c>
      <c r="X8075" s="12">
        <v>9.1953999999999994</v>
      </c>
    </row>
    <row r="8076" spans="1:24" ht="14" x14ac:dyDescent="0.3">
      <c r="A8076" s="9">
        <v>8071</v>
      </c>
      <c r="B8076" s="14" t="s">
        <v>10026</v>
      </c>
      <c r="C8076" s="15">
        <v>46211</v>
      </c>
      <c r="D8076" s="15">
        <v>46214</v>
      </c>
      <c r="E8076" s="10" t="s">
        <v>168</v>
      </c>
      <c r="F8076" s="10" t="s">
        <v>3113</v>
      </c>
      <c r="G8076" s="10" t="s">
        <v>3114</v>
      </c>
      <c r="H8076" s="10" t="s">
        <v>92</v>
      </c>
      <c r="I8076" s="10" t="s">
        <v>23</v>
      </c>
      <c r="J8076" s="10" t="s">
        <v>3115</v>
      </c>
      <c r="K8076" s="10" t="s">
        <v>38</v>
      </c>
      <c r="L8076" s="10">
        <v>90660</v>
      </c>
      <c r="M8076" s="10" t="s">
        <v>39</v>
      </c>
      <c r="N8076" s="10" t="str">
        <f>_xlfn.XLOOKUP($M:$M,People!$B:$B,People!A:A)</f>
        <v>Sadie Pawthorne</v>
      </c>
      <c r="O8076" s="10" t="s">
        <v>1002</v>
      </c>
      <c r="P8076" s="10" t="str">
        <f>VLOOKUP(O8076,Products!$A:$E,3,FALSE)</f>
        <v>Dell</v>
      </c>
      <c r="Q8076" s="31">
        <f>INDEX(Products!$E:$E,MATCH(O8076,Products!$A:$A,0))</f>
        <v>0.38</v>
      </c>
      <c r="R8076" s="10" t="s">
        <v>28</v>
      </c>
      <c r="S8076" s="10" t="s">
        <v>58</v>
      </c>
      <c r="T8076" s="10" t="s">
        <v>1003</v>
      </c>
      <c r="U8076" s="12">
        <v>145.9</v>
      </c>
      <c r="V8076" s="12">
        <v>5</v>
      </c>
      <c r="W8076" s="12">
        <v>0</v>
      </c>
      <c r="X8076" s="12">
        <v>62.736999999999995</v>
      </c>
    </row>
    <row r="8077" spans="1:24" ht="14" x14ac:dyDescent="0.3">
      <c r="A8077" s="9">
        <v>8072</v>
      </c>
      <c r="B8077" s="14" t="s">
        <v>10027</v>
      </c>
      <c r="C8077" s="15">
        <v>46211</v>
      </c>
      <c r="D8077" s="15">
        <v>46218</v>
      </c>
      <c r="E8077" s="10" t="s">
        <v>44</v>
      </c>
      <c r="F8077" s="10" t="s">
        <v>3471</v>
      </c>
      <c r="G8077" s="10" t="s">
        <v>3472</v>
      </c>
      <c r="H8077" s="10" t="s">
        <v>22</v>
      </c>
      <c r="I8077" s="10" t="s">
        <v>23</v>
      </c>
      <c r="J8077" s="10" t="s">
        <v>3473</v>
      </c>
      <c r="K8077" s="10" t="s">
        <v>87</v>
      </c>
      <c r="L8077" s="10">
        <v>98031</v>
      </c>
      <c r="M8077" s="10" t="s">
        <v>39</v>
      </c>
      <c r="N8077" s="10" t="str">
        <f>_xlfn.XLOOKUP($M:$M,People!$B:$B,People!A:A)</f>
        <v>Sadie Pawthorne</v>
      </c>
      <c r="O8077" s="10" t="s">
        <v>3474</v>
      </c>
      <c r="P8077" s="10" t="str">
        <f>VLOOKUP(O8077,Products!$A:$E,3,FALSE)</f>
        <v>Office Depot</v>
      </c>
      <c r="Q8077" s="31">
        <f>INDEX(Products!$E:$E,MATCH(O8077,Products!$A:$A,0))</f>
        <v>0.32</v>
      </c>
      <c r="R8077" s="10" t="s">
        <v>28</v>
      </c>
      <c r="S8077" s="10" t="s">
        <v>58</v>
      </c>
      <c r="T8077" s="10" t="s">
        <v>3475</v>
      </c>
      <c r="U8077" s="12">
        <v>198.46</v>
      </c>
      <c r="V8077" s="12">
        <v>2</v>
      </c>
      <c r="W8077" s="12">
        <v>0</v>
      </c>
      <c r="X8077" s="12">
        <v>99.23</v>
      </c>
    </row>
    <row r="8078" spans="1:24" ht="14" x14ac:dyDescent="0.3">
      <c r="A8078" s="9">
        <v>8073</v>
      </c>
      <c r="B8078" s="14" t="s">
        <v>10028</v>
      </c>
      <c r="C8078" s="15">
        <v>46211</v>
      </c>
      <c r="D8078" s="15">
        <v>46215</v>
      </c>
      <c r="E8078" s="10" t="s">
        <v>44</v>
      </c>
      <c r="F8078" s="10" t="s">
        <v>4630</v>
      </c>
      <c r="G8078" s="10" t="s">
        <v>4631</v>
      </c>
      <c r="H8078" s="10" t="s">
        <v>92</v>
      </c>
      <c r="I8078" s="10" t="s">
        <v>23</v>
      </c>
      <c r="J8078" s="10" t="s">
        <v>86</v>
      </c>
      <c r="K8078" s="10" t="s">
        <v>87</v>
      </c>
      <c r="L8078" s="10">
        <v>98115</v>
      </c>
      <c r="M8078" s="10" t="s">
        <v>39</v>
      </c>
      <c r="N8078" s="10" t="str">
        <f>_xlfn.XLOOKUP($M:$M,People!$B:$B,People!A:A)</f>
        <v>Sadie Pawthorne</v>
      </c>
      <c r="O8078" s="10" t="s">
        <v>3936</v>
      </c>
      <c r="P8078" s="10" t="str">
        <f>VLOOKUP(O8078,Products!$A:$E,3,FALSE)</f>
        <v>Avery</v>
      </c>
      <c r="Q8078" s="31">
        <f>INDEX(Products!$E:$E,MATCH(O8078,Products!$A:$A,0))</f>
        <v>0.39</v>
      </c>
      <c r="R8078" s="10" t="s">
        <v>28</v>
      </c>
      <c r="S8078" s="10" t="s">
        <v>58</v>
      </c>
      <c r="T8078" s="10" t="s">
        <v>3937</v>
      </c>
      <c r="U8078" s="12">
        <v>15.84</v>
      </c>
      <c r="V8078" s="12">
        <v>3</v>
      </c>
      <c r="W8078" s="12">
        <v>0</v>
      </c>
      <c r="X8078" s="12">
        <v>4.9103999999999992</v>
      </c>
    </row>
    <row r="8079" spans="1:24" ht="14" x14ac:dyDescent="0.3">
      <c r="A8079" s="9">
        <v>8074</v>
      </c>
      <c r="B8079" s="14" t="s">
        <v>10025</v>
      </c>
      <c r="C8079" s="15">
        <v>46211</v>
      </c>
      <c r="D8079" s="15">
        <v>46215</v>
      </c>
      <c r="E8079" s="10" t="s">
        <v>44</v>
      </c>
      <c r="F8079" s="10" t="s">
        <v>5828</v>
      </c>
      <c r="G8079" s="10" t="s">
        <v>5829</v>
      </c>
      <c r="H8079" s="10" t="s">
        <v>36</v>
      </c>
      <c r="I8079" s="10" t="s">
        <v>23</v>
      </c>
      <c r="J8079" s="10" t="s">
        <v>533</v>
      </c>
      <c r="K8079" s="10" t="s">
        <v>218</v>
      </c>
      <c r="L8079" s="10">
        <v>19711</v>
      </c>
      <c r="M8079" s="10" t="s">
        <v>133</v>
      </c>
      <c r="N8079" s="10" t="str">
        <f>_xlfn.XLOOKUP($M:$M,People!$B:$B,People!A:A)</f>
        <v>Chuck Magee</v>
      </c>
      <c r="O8079" s="10" t="s">
        <v>4747</v>
      </c>
      <c r="P8079" s="10" t="str">
        <f>VLOOKUP(O8079,Products!$A:$E,3,FALSE)</f>
        <v>3M</v>
      </c>
      <c r="Q8079" s="31">
        <f>INDEX(Products!$E:$E,MATCH(O8079,Products!$A:$A,0))</f>
        <v>0.36</v>
      </c>
      <c r="R8079" s="10" t="s">
        <v>28</v>
      </c>
      <c r="S8079" s="10" t="s">
        <v>58</v>
      </c>
      <c r="T8079" s="10" t="s">
        <v>4748</v>
      </c>
      <c r="U8079" s="12">
        <v>83.92</v>
      </c>
      <c r="V8079" s="12">
        <v>4</v>
      </c>
      <c r="W8079" s="12">
        <v>0</v>
      </c>
      <c r="X8079" s="12">
        <v>5.8743999999999943</v>
      </c>
    </row>
    <row r="8080" spans="1:24" ht="14" x14ac:dyDescent="0.3">
      <c r="A8080" s="9">
        <v>8075</v>
      </c>
      <c r="B8080" s="14" t="s">
        <v>10029</v>
      </c>
      <c r="C8080" s="15">
        <v>46211</v>
      </c>
      <c r="D8080" s="15">
        <v>46215</v>
      </c>
      <c r="E8080" s="10" t="s">
        <v>44</v>
      </c>
      <c r="F8080" s="10" t="s">
        <v>1083</v>
      </c>
      <c r="G8080" s="10" t="s">
        <v>1084</v>
      </c>
      <c r="H8080" s="10" t="s">
        <v>22</v>
      </c>
      <c r="I8080" s="10" t="s">
        <v>23</v>
      </c>
      <c r="J8080" s="10" t="s">
        <v>1085</v>
      </c>
      <c r="K8080" s="10" t="s">
        <v>1086</v>
      </c>
      <c r="L8080" s="10">
        <v>1852</v>
      </c>
      <c r="M8080" s="10" t="s">
        <v>133</v>
      </c>
      <c r="N8080" s="10" t="str">
        <f>_xlfn.XLOOKUP($M:$M,People!$B:$B,People!A:A)</f>
        <v>Chuck Magee</v>
      </c>
      <c r="O8080" s="10" t="s">
        <v>1087</v>
      </c>
      <c r="P8080" s="10" t="str">
        <f>VLOOKUP(O8080,Products!$A:$E,3,FALSE)</f>
        <v>Office Depot</v>
      </c>
      <c r="Q8080" s="31">
        <f>INDEX(Products!$E:$E,MATCH(O8080,Products!$A:$A,0))</f>
        <v>0.38</v>
      </c>
      <c r="R8080" s="10" t="s">
        <v>41</v>
      </c>
      <c r="S8080" s="10" t="s">
        <v>61</v>
      </c>
      <c r="T8080" s="10" t="s">
        <v>1088</v>
      </c>
      <c r="U8080" s="12">
        <v>12.96</v>
      </c>
      <c r="V8080" s="12">
        <v>2</v>
      </c>
      <c r="W8080" s="12">
        <v>0</v>
      </c>
      <c r="X8080" s="12">
        <v>4.1471999999999998</v>
      </c>
    </row>
    <row r="8081" spans="1:24" ht="14" x14ac:dyDescent="0.3">
      <c r="A8081" s="9">
        <v>8076</v>
      </c>
      <c r="B8081" s="14" t="s">
        <v>10025</v>
      </c>
      <c r="C8081" s="15">
        <v>46211</v>
      </c>
      <c r="D8081" s="15">
        <v>46215</v>
      </c>
      <c r="E8081" s="10" t="s">
        <v>44</v>
      </c>
      <c r="F8081" s="10" t="s">
        <v>5828</v>
      </c>
      <c r="G8081" s="10" t="s">
        <v>5829</v>
      </c>
      <c r="H8081" s="10" t="s">
        <v>36</v>
      </c>
      <c r="I8081" s="10" t="s">
        <v>23</v>
      </c>
      <c r="J8081" s="10" t="s">
        <v>533</v>
      </c>
      <c r="K8081" s="10" t="s">
        <v>218</v>
      </c>
      <c r="L8081" s="10">
        <v>19711</v>
      </c>
      <c r="M8081" s="10" t="s">
        <v>133</v>
      </c>
      <c r="N8081" s="10" t="str">
        <f>_xlfn.XLOOKUP($M:$M,People!$B:$B,People!A:A)</f>
        <v>Chuck Magee</v>
      </c>
      <c r="O8081" s="10" t="s">
        <v>3327</v>
      </c>
      <c r="P8081" s="10" t="str">
        <f>VLOOKUP(O8081,Products!$A:$E,3,FALSE)</f>
        <v>Avery</v>
      </c>
      <c r="Q8081" s="31">
        <f>INDEX(Products!$E:$E,MATCH(O8081,Products!$A:$A,0))</f>
        <v>0.28999999999999998</v>
      </c>
      <c r="R8081" s="10" t="s">
        <v>41</v>
      </c>
      <c r="S8081" s="10" t="s">
        <v>61</v>
      </c>
      <c r="T8081" s="10" t="s">
        <v>3328</v>
      </c>
      <c r="U8081" s="12">
        <v>28.91</v>
      </c>
      <c r="V8081" s="12">
        <v>7</v>
      </c>
      <c r="W8081" s="12">
        <v>0</v>
      </c>
      <c r="X8081" s="12">
        <v>8.6729999999999983</v>
      </c>
    </row>
    <row r="8082" spans="1:24" ht="14" x14ac:dyDescent="0.3">
      <c r="A8082" s="9">
        <v>8077</v>
      </c>
      <c r="B8082" s="14" t="s">
        <v>10028</v>
      </c>
      <c r="C8082" s="15">
        <v>46211</v>
      </c>
      <c r="D8082" s="15">
        <v>46215</v>
      </c>
      <c r="E8082" s="10" t="s">
        <v>44</v>
      </c>
      <c r="F8082" s="10" t="s">
        <v>4630</v>
      </c>
      <c r="G8082" s="10" t="s">
        <v>4631</v>
      </c>
      <c r="H8082" s="10" t="s">
        <v>92</v>
      </c>
      <c r="I8082" s="10" t="s">
        <v>23</v>
      </c>
      <c r="J8082" s="10" t="s">
        <v>86</v>
      </c>
      <c r="K8082" s="10" t="s">
        <v>87</v>
      </c>
      <c r="L8082" s="10">
        <v>98115</v>
      </c>
      <c r="M8082" s="10" t="s">
        <v>39</v>
      </c>
      <c r="N8082" s="10" t="str">
        <f>_xlfn.XLOOKUP($M:$M,People!$B:$B,People!A:A)</f>
        <v>Sadie Pawthorne</v>
      </c>
      <c r="O8082" s="10" t="s">
        <v>1629</v>
      </c>
      <c r="P8082" s="10" t="str">
        <f>VLOOKUP(O8082,Products!$A:$E,3,FALSE)</f>
        <v>Logitech</v>
      </c>
      <c r="Q8082" s="31">
        <f>INDEX(Products!$E:$E,MATCH(O8082,Products!$A:$A,0))</f>
        <v>0.37</v>
      </c>
      <c r="R8082" s="10" t="s">
        <v>41</v>
      </c>
      <c r="S8082" s="10" t="s">
        <v>61</v>
      </c>
      <c r="T8082" s="10" t="s">
        <v>1630</v>
      </c>
      <c r="U8082" s="12">
        <v>18.240000000000002</v>
      </c>
      <c r="V8082" s="12">
        <v>3</v>
      </c>
      <c r="W8082" s="12">
        <v>0</v>
      </c>
      <c r="X8082" s="12">
        <v>6.2015999999999991</v>
      </c>
    </row>
    <row r="8083" spans="1:24" ht="14" x14ac:dyDescent="0.3">
      <c r="A8083" s="9">
        <v>8078</v>
      </c>
      <c r="B8083" s="14" t="s">
        <v>10025</v>
      </c>
      <c r="C8083" s="15">
        <v>46211</v>
      </c>
      <c r="D8083" s="15">
        <v>46215</v>
      </c>
      <c r="E8083" s="10" t="s">
        <v>44</v>
      </c>
      <c r="F8083" s="10" t="s">
        <v>5828</v>
      </c>
      <c r="G8083" s="10" t="s">
        <v>5829</v>
      </c>
      <c r="H8083" s="10" t="s">
        <v>36</v>
      </c>
      <c r="I8083" s="10" t="s">
        <v>23</v>
      </c>
      <c r="J8083" s="10" t="s">
        <v>533</v>
      </c>
      <c r="K8083" s="10" t="s">
        <v>218</v>
      </c>
      <c r="L8083" s="10">
        <v>19711</v>
      </c>
      <c r="M8083" s="10" t="s">
        <v>133</v>
      </c>
      <c r="N8083" s="10" t="str">
        <f>_xlfn.XLOOKUP($M:$M,People!$B:$B,People!A:A)</f>
        <v>Chuck Magee</v>
      </c>
      <c r="O8083" s="10" t="s">
        <v>5573</v>
      </c>
      <c r="P8083" s="10" t="str">
        <f>VLOOKUP(O8083,Products!$A:$E,3,FALSE)</f>
        <v>Samsung</v>
      </c>
      <c r="Q8083" s="31">
        <f>INDEX(Products!$E:$E,MATCH(O8083,Products!$A:$A,0))</f>
        <v>0.25</v>
      </c>
      <c r="R8083" s="10" t="s">
        <v>41</v>
      </c>
      <c r="S8083" s="10" t="s">
        <v>61</v>
      </c>
      <c r="T8083" s="10" t="s">
        <v>5574</v>
      </c>
      <c r="U8083" s="12">
        <v>174.95000000000002</v>
      </c>
      <c r="V8083" s="12">
        <v>5</v>
      </c>
      <c r="W8083" s="12">
        <v>0</v>
      </c>
      <c r="X8083" s="12">
        <v>45.487000000000002</v>
      </c>
    </row>
    <row r="8084" spans="1:24" ht="14" x14ac:dyDescent="0.3">
      <c r="A8084" s="9">
        <v>8079</v>
      </c>
      <c r="B8084" s="14" t="s">
        <v>10029</v>
      </c>
      <c r="C8084" s="15">
        <v>46211</v>
      </c>
      <c r="D8084" s="15">
        <v>46215</v>
      </c>
      <c r="E8084" s="10" t="s">
        <v>44</v>
      </c>
      <c r="F8084" s="10" t="s">
        <v>1083</v>
      </c>
      <c r="G8084" s="10" t="s">
        <v>1084</v>
      </c>
      <c r="H8084" s="10" t="s">
        <v>22</v>
      </c>
      <c r="I8084" s="10" t="s">
        <v>23</v>
      </c>
      <c r="J8084" s="10" t="s">
        <v>1085</v>
      </c>
      <c r="K8084" s="10" t="s">
        <v>1086</v>
      </c>
      <c r="L8084" s="10">
        <v>1852</v>
      </c>
      <c r="M8084" s="10" t="s">
        <v>133</v>
      </c>
      <c r="N8084" s="10" t="str">
        <f>_xlfn.XLOOKUP($M:$M,People!$B:$B,People!A:A)</f>
        <v>Chuck Magee</v>
      </c>
      <c r="O8084" s="10" t="s">
        <v>686</v>
      </c>
      <c r="P8084" s="10" t="str">
        <f>VLOOKUP(O8084,Products!$A:$E,3,FALSE)</f>
        <v>HP</v>
      </c>
      <c r="Q8084" s="31">
        <f>INDEX(Products!$E:$E,MATCH(O8084,Products!$A:$A,0))</f>
        <v>0.28999999999999998</v>
      </c>
      <c r="R8084" s="10" t="s">
        <v>41</v>
      </c>
      <c r="S8084" s="10" t="s">
        <v>61</v>
      </c>
      <c r="T8084" s="10" t="s">
        <v>687</v>
      </c>
      <c r="U8084" s="12">
        <v>7.5600000000000005</v>
      </c>
      <c r="V8084" s="12">
        <v>3</v>
      </c>
      <c r="W8084" s="12">
        <v>0</v>
      </c>
      <c r="X8084" s="12">
        <v>3.0996000000000006</v>
      </c>
    </row>
    <row r="8085" spans="1:24" ht="14" x14ac:dyDescent="0.3">
      <c r="A8085" s="9">
        <v>8080</v>
      </c>
      <c r="B8085" s="14" t="s">
        <v>10028</v>
      </c>
      <c r="C8085" s="15">
        <v>46211</v>
      </c>
      <c r="D8085" s="15">
        <v>46215</v>
      </c>
      <c r="E8085" s="10" t="s">
        <v>44</v>
      </c>
      <c r="F8085" s="10" t="s">
        <v>4630</v>
      </c>
      <c r="G8085" s="10" t="s">
        <v>4631</v>
      </c>
      <c r="H8085" s="10" t="s">
        <v>92</v>
      </c>
      <c r="I8085" s="10" t="s">
        <v>23</v>
      </c>
      <c r="J8085" s="10" t="s">
        <v>86</v>
      </c>
      <c r="K8085" s="10" t="s">
        <v>87</v>
      </c>
      <c r="L8085" s="10">
        <v>98115</v>
      </c>
      <c r="M8085" s="10" t="s">
        <v>39</v>
      </c>
      <c r="N8085" s="10" t="str">
        <f>_xlfn.XLOOKUP($M:$M,People!$B:$B,People!A:A)</f>
        <v>Sadie Pawthorne</v>
      </c>
      <c r="O8085" s="10" t="s">
        <v>1192</v>
      </c>
      <c r="P8085" s="10" t="str">
        <f>VLOOKUP(O8085,Products!$A:$E,3,FALSE)</f>
        <v>Samsung</v>
      </c>
      <c r="Q8085" s="31">
        <f>INDEX(Products!$E:$E,MATCH(O8085,Products!$A:$A,0))</f>
        <v>0.31</v>
      </c>
      <c r="R8085" s="10" t="s">
        <v>41</v>
      </c>
      <c r="S8085" s="10" t="s">
        <v>61</v>
      </c>
      <c r="T8085" s="10" t="s">
        <v>1193</v>
      </c>
      <c r="U8085" s="12">
        <v>13.12</v>
      </c>
      <c r="V8085" s="12">
        <v>4</v>
      </c>
      <c r="W8085" s="12">
        <v>0</v>
      </c>
      <c r="X8085" s="12">
        <v>4.3295999999999992</v>
      </c>
    </row>
    <row r="8086" spans="1:24" ht="14" x14ac:dyDescent="0.3">
      <c r="A8086" s="9">
        <v>8081</v>
      </c>
      <c r="B8086" s="14" t="s">
        <v>10027</v>
      </c>
      <c r="C8086" s="15">
        <v>46211</v>
      </c>
      <c r="D8086" s="15">
        <v>46218</v>
      </c>
      <c r="E8086" s="10" t="s">
        <v>44</v>
      </c>
      <c r="F8086" s="10" t="s">
        <v>3471</v>
      </c>
      <c r="G8086" s="10" t="s">
        <v>3472</v>
      </c>
      <c r="H8086" s="10" t="s">
        <v>22</v>
      </c>
      <c r="I8086" s="10" t="s">
        <v>23</v>
      </c>
      <c r="J8086" s="10" t="s">
        <v>3473</v>
      </c>
      <c r="K8086" s="10" t="s">
        <v>87</v>
      </c>
      <c r="L8086" s="10">
        <v>98031</v>
      </c>
      <c r="M8086" s="10" t="s">
        <v>39</v>
      </c>
      <c r="N8086" s="10" t="str">
        <f>_xlfn.XLOOKUP($M:$M,People!$B:$B,People!A:A)</f>
        <v>Sadie Pawthorne</v>
      </c>
      <c r="O8086" s="10" t="s">
        <v>1661</v>
      </c>
      <c r="P8086" s="10" t="str">
        <f>VLOOKUP(O8086,Products!$A:$E,3,FALSE)</f>
        <v>Canon</v>
      </c>
      <c r="Q8086" s="31">
        <f>INDEX(Products!$E:$E,MATCH(O8086,Products!$A:$A,0))</f>
        <v>0.36</v>
      </c>
      <c r="R8086" s="10" t="s">
        <v>41</v>
      </c>
      <c r="S8086" s="10" t="s">
        <v>68</v>
      </c>
      <c r="T8086" s="10" t="s">
        <v>1662</v>
      </c>
      <c r="U8086" s="12">
        <v>23.168000000000003</v>
      </c>
      <c r="V8086" s="12">
        <v>2</v>
      </c>
      <c r="W8086" s="12">
        <v>0.2</v>
      </c>
      <c r="X8086" s="12">
        <v>7.8191999999999995</v>
      </c>
    </row>
    <row r="8087" spans="1:24" ht="14" x14ac:dyDescent="0.3">
      <c r="A8087" s="9">
        <v>8082</v>
      </c>
      <c r="B8087" s="14" t="s">
        <v>10028</v>
      </c>
      <c r="C8087" s="15">
        <v>46211</v>
      </c>
      <c r="D8087" s="15">
        <v>46215</v>
      </c>
      <c r="E8087" s="10" t="s">
        <v>44</v>
      </c>
      <c r="F8087" s="10" t="s">
        <v>4630</v>
      </c>
      <c r="G8087" s="10" t="s">
        <v>4631</v>
      </c>
      <c r="H8087" s="10" t="s">
        <v>92</v>
      </c>
      <c r="I8087" s="10" t="s">
        <v>23</v>
      </c>
      <c r="J8087" s="10" t="s">
        <v>86</v>
      </c>
      <c r="K8087" s="10" t="s">
        <v>87</v>
      </c>
      <c r="L8087" s="10">
        <v>98115</v>
      </c>
      <c r="M8087" s="10" t="s">
        <v>39</v>
      </c>
      <c r="N8087" s="10" t="str">
        <f>_xlfn.XLOOKUP($M:$M,People!$B:$B,People!A:A)</f>
        <v>Sadie Pawthorne</v>
      </c>
      <c r="O8087" s="10" t="s">
        <v>1300</v>
      </c>
      <c r="P8087" s="10" t="str">
        <f>VLOOKUP(O8087,Products!$A:$E,3,FALSE)</f>
        <v>IKEA</v>
      </c>
      <c r="Q8087" s="31">
        <f>INDEX(Products!$E:$E,MATCH(O8087,Products!$A:$A,0))</f>
        <v>0.26</v>
      </c>
      <c r="R8087" s="10" t="s">
        <v>41</v>
      </c>
      <c r="S8087" s="10" t="s">
        <v>68</v>
      </c>
      <c r="T8087" s="10" t="s">
        <v>1301</v>
      </c>
      <c r="U8087" s="12">
        <v>86.376000000000005</v>
      </c>
      <c r="V8087" s="12">
        <v>3</v>
      </c>
      <c r="W8087" s="12">
        <v>0.2</v>
      </c>
      <c r="X8087" s="12">
        <v>30.231600000000007</v>
      </c>
    </row>
    <row r="8088" spans="1:24" ht="14" x14ac:dyDescent="0.3">
      <c r="A8088" s="9">
        <v>8083</v>
      </c>
      <c r="B8088" s="14" t="s">
        <v>10030</v>
      </c>
      <c r="C8088" s="15">
        <v>46211</v>
      </c>
      <c r="D8088" s="15">
        <v>46213</v>
      </c>
      <c r="E8088" s="10" t="s">
        <v>168</v>
      </c>
      <c r="F8088" s="10" t="s">
        <v>2527</v>
      </c>
      <c r="G8088" s="10" t="s">
        <v>2528</v>
      </c>
      <c r="H8088" s="10" t="s">
        <v>22</v>
      </c>
      <c r="I8088" s="10" t="s">
        <v>23</v>
      </c>
      <c r="J8088" s="10" t="s">
        <v>4842</v>
      </c>
      <c r="K8088" s="10" t="s">
        <v>38</v>
      </c>
      <c r="L8088" s="10">
        <v>94403</v>
      </c>
      <c r="M8088" s="10" t="s">
        <v>39</v>
      </c>
      <c r="N8088" s="10" t="str">
        <f>_xlfn.XLOOKUP($M:$M,People!$B:$B,People!A:A)</f>
        <v>Sadie Pawthorne</v>
      </c>
      <c r="O8088" s="10" t="s">
        <v>229</v>
      </c>
      <c r="P8088" s="10" t="str">
        <f>VLOOKUP(O8088,Products!$A:$E,3,FALSE)</f>
        <v>3M</v>
      </c>
      <c r="Q8088" s="31">
        <f>INDEX(Products!$E:$E,MATCH(O8088,Products!$A:$A,0))</f>
        <v>0.4</v>
      </c>
      <c r="R8088" s="10" t="s">
        <v>41</v>
      </c>
      <c r="S8088" s="10" t="s">
        <v>42</v>
      </c>
      <c r="T8088" s="10" t="s">
        <v>230</v>
      </c>
      <c r="U8088" s="12">
        <v>75.179999999999993</v>
      </c>
      <c r="V8088" s="12">
        <v>6</v>
      </c>
      <c r="W8088" s="12">
        <v>0</v>
      </c>
      <c r="X8088" s="12">
        <v>35.334599999999995</v>
      </c>
    </row>
    <row r="8089" spans="1:24" ht="14" x14ac:dyDescent="0.3">
      <c r="A8089" s="9">
        <v>8084</v>
      </c>
      <c r="B8089" s="14" t="s">
        <v>10027</v>
      </c>
      <c r="C8089" s="15">
        <v>46211</v>
      </c>
      <c r="D8089" s="15">
        <v>46218</v>
      </c>
      <c r="E8089" s="10" t="s">
        <v>44</v>
      </c>
      <c r="F8089" s="10" t="s">
        <v>3471</v>
      </c>
      <c r="G8089" s="10" t="s">
        <v>3472</v>
      </c>
      <c r="H8089" s="10" t="s">
        <v>22</v>
      </c>
      <c r="I8089" s="10" t="s">
        <v>23</v>
      </c>
      <c r="J8089" s="10" t="s">
        <v>3473</v>
      </c>
      <c r="K8089" s="10" t="s">
        <v>87</v>
      </c>
      <c r="L8089" s="10">
        <v>98031</v>
      </c>
      <c r="M8089" s="10" t="s">
        <v>39</v>
      </c>
      <c r="N8089" s="10" t="str">
        <f>_xlfn.XLOOKUP($M:$M,People!$B:$B,People!A:A)</f>
        <v>Sadie Pawthorne</v>
      </c>
      <c r="O8089" s="10" t="s">
        <v>1698</v>
      </c>
      <c r="P8089" s="10" t="str">
        <f>VLOOKUP(O8089,Products!$A:$E,3,FALSE)</f>
        <v>Dell</v>
      </c>
      <c r="Q8089" s="31">
        <f>INDEX(Products!$E:$E,MATCH(O8089,Products!$A:$A,0))</f>
        <v>0.38</v>
      </c>
      <c r="R8089" s="10" t="s">
        <v>41</v>
      </c>
      <c r="S8089" s="10" t="s">
        <v>42</v>
      </c>
      <c r="T8089" s="10" t="s">
        <v>1699</v>
      </c>
      <c r="U8089" s="12">
        <v>786.48</v>
      </c>
      <c r="V8089" s="12">
        <v>8</v>
      </c>
      <c r="W8089" s="12">
        <v>0</v>
      </c>
      <c r="X8089" s="12">
        <v>385.37520000000001</v>
      </c>
    </row>
    <row r="8090" spans="1:24" ht="14" x14ac:dyDescent="0.3">
      <c r="A8090" s="9">
        <v>8085</v>
      </c>
      <c r="B8090" s="14" t="s">
        <v>10029</v>
      </c>
      <c r="C8090" s="15">
        <v>46211</v>
      </c>
      <c r="D8090" s="15">
        <v>46215</v>
      </c>
      <c r="E8090" s="10" t="s">
        <v>44</v>
      </c>
      <c r="F8090" s="10" t="s">
        <v>1083</v>
      </c>
      <c r="G8090" s="10" t="s">
        <v>1084</v>
      </c>
      <c r="H8090" s="10" t="s">
        <v>22</v>
      </c>
      <c r="I8090" s="10" t="s">
        <v>23</v>
      </c>
      <c r="J8090" s="10" t="s">
        <v>1085</v>
      </c>
      <c r="K8090" s="10" t="s">
        <v>1086</v>
      </c>
      <c r="L8090" s="10">
        <v>1852</v>
      </c>
      <c r="M8090" s="10" t="s">
        <v>133</v>
      </c>
      <c r="N8090" s="10" t="str">
        <f>_xlfn.XLOOKUP($M:$M,People!$B:$B,People!A:A)</f>
        <v>Chuck Magee</v>
      </c>
      <c r="O8090" s="10" t="s">
        <v>166</v>
      </c>
      <c r="P8090" s="10" t="str">
        <f>VLOOKUP(O8090,Products!$A:$E,3,FALSE)</f>
        <v>IKEA</v>
      </c>
      <c r="Q8090" s="31">
        <f>INDEX(Products!$E:$E,MATCH(O8090,Products!$A:$A,0))</f>
        <v>0.28000000000000003</v>
      </c>
      <c r="R8090" s="10" t="s">
        <v>41</v>
      </c>
      <c r="S8090" s="10" t="s">
        <v>82</v>
      </c>
      <c r="T8090" s="10" t="s">
        <v>167</v>
      </c>
      <c r="U8090" s="12">
        <v>24.56</v>
      </c>
      <c r="V8090" s="12">
        <v>2</v>
      </c>
      <c r="W8090" s="12">
        <v>0</v>
      </c>
      <c r="X8090" s="12">
        <v>11.543199999999999</v>
      </c>
    </row>
    <row r="8091" spans="1:24" ht="14" x14ac:dyDescent="0.3">
      <c r="A8091" s="9">
        <v>8086</v>
      </c>
      <c r="B8091" s="14" t="s">
        <v>10031</v>
      </c>
      <c r="C8091" s="15">
        <v>46211</v>
      </c>
      <c r="D8091" s="15">
        <v>46215</v>
      </c>
      <c r="E8091" s="10" t="s">
        <v>44</v>
      </c>
      <c r="F8091" s="10" t="s">
        <v>1987</v>
      </c>
      <c r="G8091" s="10" t="s">
        <v>1988</v>
      </c>
      <c r="H8091" s="10" t="s">
        <v>92</v>
      </c>
      <c r="I8091" s="10" t="s">
        <v>23</v>
      </c>
      <c r="J8091" s="10" t="s">
        <v>86</v>
      </c>
      <c r="K8091" s="10" t="s">
        <v>87</v>
      </c>
      <c r="L8091" s="10">
        <v>98103</v>
      </c>
      <c r="M8091" s="10" t="s">
        <v>39</v>
      </c>
      <c r="N8091" s="10" t="str">
        <f>_xlfn.XLOOKUP($M:$M,People!$B:$B,People!A:A)</f>
        <v>Sadie Pawthorne</v>
      </c>
      <c r="O8091" s="10" t="s">
        <v>2672</v>
      </c>
      <c r="P8091" s="10" t="str">
        <f>VLOOKUP(O8091,Products!$A:$E,3,FALSE)</f>
        <v>Staples</v>
      </c>
      <c r="Q8091" s="31">
        <f>INDEX(Products!$E:$E,MATCH(O8091,Products!$A:$A,0))</f>
        <v>0.28999999999999998</v>
      </c>
      <c r="R8091" s="10" t="s">
        <v>41</v>
      </c>
      <c r="S8091" s="10" t="s">
        <v>82</v>
      </c>
      <c r="T8091" s="10" t="s">
        <v>167</v>
      </c>
      <c r="U8091" s="12">
        <v>52.76</v>
      </c>
      <c r="V8091" s="12">
        <v>2</v>
      </c>
      <c r="W8091" s="12">
        <v>0</v>
      </c>
      <c r="X8091" s="12">
        <v>24.269599999999997</v>
      </c>
    </row>
    <row r="8092" spans="1:24" ht="14" x14ac:dyDescent="0.3">
      <c r="A8092" s="9">
        <v>8087</v>
      </c>
      <c r="B8092" s="14" t="s">
        <v>10025</v>
      </c>
      <c r="C8092" s="15">
        <v>46211</v>
      </c>
      <c r="D8092" s="15">
        <v>46215</v>
      </c>
      <c r="E8092" s="10" t="s">
        <v>44</v>
      </c>
      <c r="F8092" s="10" t="s">
        <v>5828</v>
      </c>
      <c r="G8092" s="10" t="s">
        <v>5829</v>
      </c>
      <c r="H8092" s="10" t="s">
        <v>36</v>
      </c>
      <c r="I8092" s="10" t="s">
        <v>23</v>
      </c>
      <c r="J8092" s="10" t="s">
        <v>533</v>
      </c>
      <c r="K8092" s="10" t="s">
        <v>218</v>
      </c>
      <c r="L8092" s="10">
        <v>19711</v>
      </c>
      <c r="M8092" s="10" t="s">
        <v>133</v>
      </c>
      <c r="N8092" s="10" t="str">
        <f>_xlfn.XLOOKUP($M:$M,People!$B:$B,People!A:A)</f>
        <v>Chuck Magee</v>
      </c>
      <c r="O8092" s="10" t="s">
        <v>2379</v>
      </c>
      <c r="P8092" s="10" t="str">
        <f>VLOOKUP(O8092,Products!$A:$E,3,FALSE)</f>
        <v>HP</v>
      </c>
      <c r="Q8092" s="31">
        <f>INDEX(Products!$E:$E,MATCH(O8092,Products!$A:$A,0))</f>
        <v>0.35</v>
      </c>
      <c r="R8092" s="10" t="s">
        <v>64</v>
      </c>
      <c r="S8092" s="10" t="s">
        <v>144</v>
      </c>
      <c r="T8092" s="10" t="s">
        <v>2380</v>
      </c>
      <c r="U8092" s="12">
        <v>141.9</v>
      </c>
      <c r="V8092" s="12">
        <v>5</v>
      </c>
      <c r="W8092" s="12">
        <v>0</v>
      </c>
      <c r="X8092" s="12">
        <v>58.179000000000002</v>
      </c>
    </row>
    <row r="8093" spans="1:24" ht="14" x14ac:dyDescent="0.3">
      <c r="A8093" s="9">
        <v>8088</v>
      </c>
      <c r="B8093" s="14" t="s">
        <v>10027</v>
      </c>
      <c r="C8093" s="15">
        <v>46211</v>
      </c>
      <c r="D8093" s="15">
        <v>46218</v>
      </c>
      <c r="E8093" s="10" t="s">
        <v>44</v>
      </c>
      <c r="F8093" s="10" t="s">
        <v>3471</v>
      </c>
      <c r="G8093" s="10" t="s">
        <v>3472</v>
      </c>
      <c r="H8093" s="10" t="s">
        <v>22</v>
      </c>
      <c r="I8093" s="10" t="s">
        <v>23</v>
      </c>
      <c r="J8093" s="10" t="s">
        <v>3473</v>
      </c>
      <c r="K8093" s="10" t="s">
        <v>87</v>
      </c>
      <c r="L8093" s="10">
        <v>98031</v>
      </c>
      <c r="M8093" s="10" t="s">
        <v>39</v>
      </c>
      <c r="N8093" s="10" t="str">
        <f>_xlfn.XLOOKUP($M:$M,People!$B:$B,People!A:A)</f>
        <v>Sadie Pawthorne</v>
      </c>
      <c r="O8093" s="10" t="s">
        <v>3476</v>
      </c>
      <c r="P8093" s="10" t="str">
        <f>VLOOKUP(O8093,Products!$A:$E,3,FALSE)</f>
        <v>Avery</v>
      </c>
      <c r="Q8093" s="31">
        <f>INDEX(Products!$E:$E,MATCH(O8093,Products!$A:$A,0))</f>
        <v>0.25</v>
      </c>
      <c r="R8093" s="10" t="s">
        <v>64</v>
      </c>
      <c r="S8093" s="10" t="s">
        <v>144</v>
      </c>
      <c r="T8093" s="10" t="s">
        <v>3477</v>
      </c>
      <c r="U8093" s="12">
        <v>50</v>
      </c>
      <c r="V8093" s="12">
        <v>2</v>
      </c>
      <c r="W8093" s="12">
        <v>0</v>
      </c>
      <c r="X8093" s="12">
        <v>10.5</v>
      </c>
    </row>
    <row r="8094" spans="1:24" ht="14" x14ac:dyDescent="0.3">
      <c r="A8094" s="9">
        <v>8089</v>
      </c>
      <c r="B8094" s="14" t="s">
        <v>10032</v>
      </c>
      <c r="C8094" s="15">
        <v>46211</v>
      </c>
      <c r="D8094" s="15">
        <v>46215</v>
      </c>
      <c r="E8094" s="14" t="s">
        <v>44</v>
      </c>
      <c r="F8094" s="14" t="s">
        <v>3847</v>
      </c>
      <c r="G8094" s="14" t="s">
        <v>3848</v>
      </c>
      <c r="H8094" s="14" t="s">
        <v>22</v>
      </c>
      <c r="I8094" s="14" t="s">
        <v>5934</v>
      </c>
      <c r="J8094" s="14" t="s">
        <v>5941</v>
      </c>
      <c r="K8094" s="14" t="s">
        <v>5942</v>
      </c>
      <c r="L8094" s="14" t="s">
        <v>5985</v>
      </c>
      <c r="M8094" s="14" t="s">
        <v>95</v>
      </c>
      <c r="N8094" s="10" t="str">
        <f>_xlfn.XLOOKUP($M:$M,People!$B:$B,People!A:A)</f>
        <v>Roxanne Rodriguez</v>
      </c>
      <c r="O8094" s="14" t="s">
        <v>603</v>
      </c>
      <c r="P8094" s="10" t="str">
        <f>VLOOKUP(O8094,Products!$A:$E,3,FALSE)</f>
        <v>Staples</v>
      </c>
      <c r="Q8094" s="31">
        <f>INDEX(Products!$E:$E,MATCH(O8094,Products!$A:$A,0))</f>
        <v>0.25</v>
      </c>
      <c r="R8094" s="14" t="s">
        <v>28</v>
      </c>
      <c r="S8094" s="14" t="s">
        <v>32</v>
      </c>
      <c r="T8094" s="14" t="s">
        <v>604</v>
      </c>
      <c r="U8094" s="17">
        <v>662.88</v>
      </c>
      <c r="V8094" s="17">
        <v>3</v>
      </c>
      <c r="W8094" s="17">
        <v>0.2</v>
      </c>
      <c r="X8094" s="17">
        <v>74.569999999999993</v>
      </c>
    </row>
    <row r="8095" spans="1:24" ht="14" x14ac:dyDescent="0.3">
      <c r="A8095" s="9">
        <v>8090</v>
      </c>
      <c r="B8095" s="14" t="s">
        <v>10032</v>
      </c>
      <c r="C8095" s="15">
        <v>46211</v>
      </c>
      <c r="D8095" s="15">
        <v>46215</v>
      </c>
      <c r="E8095" s="14" t="s">
        <v>44</v>
      </c>
      <c r="F8095" s="14" t="s">
        <v>3847</v>
      </c>
      <c r="G8095" s="14" t="s">
        <v>3848</v>
      </c>
      <c r="H8095" s="14" t="s">
        <v>22</v>
      </c>
      <c r="I8095" s="14" t="s">
        <v>5934</v>
      </c>
      <c r="J8095" s="14" t="s">
        <v>5941</v>
      </c>
      <c r="K8095" s="14" t="s">
        <v>5942</v>
      </c>
      <c r="L8095" s="14" t="s">
        <v>5985</v>
      </c>
      <c r="M8095" s="14" t="s">
        <v>95</v>
      </c>
      <c r="N8095" s="10" t="str">
        <f>_xlfn.XLOOKUP($M:$M,People!$B:$B,People!A:A)</f>
        <v>Roxanne Rodriguez</v>
      </c>
      <c r="O8095" s="14" t="s">
        <v>141</v>
      </c>
      <c r="P8095" s="10" t="str">
        <f>VLOOKUP(O8095,Products!$A:$E,3,FALSE)</f>
        <v>Canon</v>
      </c>
      <c r="Q8095" s="31">
        <f>INDEX(Products!$E:$E,MATCH(O8095,Products!$A:$A,0))</f>
        <v>0.26</v>
      </c>
      <c r="R8095" s="14" t="s">
        <v>41</v>
      </c>
      <c r="S8095" s="14" t="s">
        <v>68</v>
      </c>
      <c r="T8095" s="14" t="s">
        <v>142</v>
      </c>
      <c r="U8095" s="17">
        <v>8.74</v>
      </c>
      <c r="V8095" s="17">
        <v>4</v>
      </c>
      <c r="W8095" s="17">
        <v>0.7</v>
      </c>
      <c r="X8095" s="17">
        <v>-6.12</v>
      </c>
    </row>
    <row r="8096" spans="1:24" ht="14" x14ac:dyDescent="0.3">
      <c r="A8096" s="9">
        <v>8091</v>
      </c>
      <c r="B8096" s="14" t="s">
        <v>10032</v>
      </c>
      <c r="C8096" s="15">
        <v>46211</v>
      </c>
      <c r="D8096" s="15">
        <v>46215</v>
      </c>
      <c r="E8096" s="14" t="s">
        <v>44</v>
      </c>
      <c r="F8096" s="14" t="s">
        <v>3847</v>
      </c>
      <c r="G8096" s="14" t="s">
        <v>3848</v>
      </c>
      <c r="H8096" s="14" t="s">
        <v>22</v>
      </c>
      <c r="I8096" s="14" t="s">
        <v>5934</v>
      </c>
      <c r="J8096" s="14" t="s">
        <v>5941</v>
      </c>
      <c r="K8096" s="14" t="s">
        <v>5942</v>
      </c>
      <c r="L8096" s="14" t="s">
        <v>5985</v>
      </c>
      <c r="M8096" s="14" t="s">
        <v>95</v>
      </c>
      <c r="N8096" s="10" t="str">
        <f>_xlfn.XLOOKUP($M:$M,People!$B:$B,People!A:A)</f>
        <v>Roxanne Rodriguez</v>
      </c>
      <c r="O8096" s="14" t="s">
        <v>3850</v>
      </c>
      <c r="P8096" s="10" t="str">
        <f>VLOOKUP(O8096,Products!$A:$E,3,FALSE)</f>
        <v>Avery</v>
      </c>
      <c r="Q8096" s="31">
        <f>INDEX(Products!$E:$E,MATCH(O8096,Products!$A:$A,0))</f>
        <v>0.25</v>
      </c>
      <c r="R8096" s="14" t="s">
        <v>41</v>
      </c>
      <c r="S8096" s="14" t="s">
        <v>68</v>
      </c>
      <c r="T8096" s="14" t="s">
        <v>3851</v>
      </c>
      <c r="U8096" s="17">
        <v>19.97</v>
      </c>
      <c r="V8096" s="17">
        <v>2</v>
      </c>
      <c r="W8096" s="17">
        <v>0.7</v>
      </c>
      <c r="X8096" s="17">
        <v>-13.31</v>
      </c>
    </row>
    <row r="8097" spans="1:24" ht="14" x14ac:dyDescent="0.3">
      <c r="A8097" s="9">
        <v>8092</v>
      </c>
      <c r="B8097" s="14" t="s">
        <v>10032</v>
      </c>
      <c r="C8097" s="15">
        <v>46211</v>
      </c>
      <c r="D8097" s="15">
        <v>46215</v>
      </c>
      <c r="E8097" s="14" t="s">
        <v>44</v>
      </c>
      <c r="F8097" s="14" t="s">
        <v>3847</v>
      </c>
      <c r="G8097" s="14" t="s">
        <v>3848</v>
      </c>
      <c r="H8097" s="14" t="s">
        <v>22</v>
      </c>
      <c r="I8097" s="14" t="s">
        <v>5934</v>
      </c>
      <c r="J8097" s="14" t="s">
        <v>5941</v>
      </c>
      <c r="K8097" s="14" t="s">
        <v>5942</v>
      </c>
      <c r="L8097" s="14" t="s">
        <v>5985</v>
      </c>
      <c r="M8097" s="14" t="s">
        <v>95</v>
      </c>
      <c r="N8097" s="10" t="str">
        <f>_xlfn.XLOOKUP($M:$M,People!$B:$B,People!A:A)</f>
        <v>Roxanne Rodriguez</v>
      </c>
      <c r="O8097" s="14" t="s">
        <v>3852</v>
      </c>
      <c r="P8097" s="10" t="str">
        <f>VLOOKUP(O8097,Products!$A:$E,3,FALSE)</f>
        <v>Avery</v>
      </c>
      <c r="Q8097" s="31">
        <f>INDEX(Products!$E:$E,MATCH(O8097,Products!$A:$A,0))</f>
        <v>0.35</v>
      </c>
      <c r="R8097" s="14" t="s">
        <v>41</v>
      </c>
      <c r="S8097" s="14" t="s">
        <v>53</v>
      </c>
      <c r="T8097" s="14" t="s">
        <v>3853</v>
      </c>
      <c r="U8097" s="17">
        <v>33.49</v>
      </c>
      <c r="V8097" s="17">
        <v>7</v>
      </c>
      <c r="W8097" s="17">
        <v>0.2</v>
      </c>
      <c r="X8097" s="17">
        <v>-1.26</v>
      </c>
    </row>
    <row r="8098" spans="1:24" ht="14" x14ac:dyDescent="0.3">
      <c r="A8098" s="9">
        <v>8093</v>
      </c>
      <c r="B8098" s="14" t="s">
        <v>10033</v>
      </c>
      <c r="C8098" s="15">
        <v>46212</v>
      </c>
      <c r="D8098" s="15">
        <v>46217</v>
      </c>
      <c r="E8098" s="10" t="s">
        <v>44</v>
      </c>
      <c r="F8098" s="10" t="s">
        <v>4147</v>
      </c>
      <c r="G8098" s="10" t="s">
        <v>4148</v>
      </c>
      <c r="H8098" s="10" t="s">
        <v>92</v>
      </c>
      <c r="I8098" s="10" t="s">
        <v>23</v>
      </c>
      <c r="J8098" s="10" t="s">
        <v>3483</v>
      </c>
      <c r="K8098" s="10" t="s">
        <v>226</v>
      </c>
      <c r="L8098" s="10">
        <v>47905</v>
      </c>
      <c r="M8098" s="10" t="s">
        <v>95</v>
      </c>
      <c r="N8098" s="10" t="str">
        <f>_xlfn.XLOOKUP($M:$M,People!$B:$B,People!A:A)</f>
        <v>Roxanne Rodriguez</v>
      </c>
      <c r="O8098" s="10" t="s">
        <v>2607</v>
      </c>
      <c r="P8098" s="10" t="str">
        <f>VLOOKUP(O8098,Products!$A:$E,3,FALSE)</f>
        <v>HP</v>
      </c>
      <c r="Q8098" s="31">
        <f>INDEX(Products!$E:$E,MATCH(O8098,Products!$A:$A,0))</f>
        <v>0.39</v>
      </c>
      <c r="R8098" s="10" t="s">
        <v>28</v>
      </c>
      <c r="S8098" s="10" t="s">
        <v>58</v>
      </c>
      <c r="T8098" s="10" t="s">
        <v>2608</v>
      </c>
      <c r="U8098" s="12">
        <v>526.45000000000005</v>
      </c>
      <c r="V8098" s="12">
        <v>5</v>
      </c>
      <c r="W8098" s="12">
        <v>0</v>
      </c>
      <c r="X8098" s="12">
        <v>31.586999999999961</v>
      </c>
    </row>
    <row r="8099" spans="1:24" ht="14" x14ac:dyDescent="0.3">
      <c r="A8099" s="9">
        <v>8094</v>
      </c>
      <c r="B8099" s="14" t="s">
        <v>10034</v>
      </c>
      <c r="C8099" s="15">
        <v>46212</v>
      </c>
      <c r="D8099" s="15">
        <v>46215</v>
      </c>
      <c r="E8099" s="10" t="s">
        <v>168</v>
      </c>
      <c r="F8099" s="10" t="s">
        <v>2596</v>
      </c>
      <c r="G8099" s="10" t="s">
        <v>2597</v>
      </c>
      <c r="H8099" s="10" t="s">
        <v>36</v>
      </c>
      <c r="I8099" s="10" t="s">
        <v>23</v>
      </c>
      <c r="J8099" s="10" t="s">
        <v>271</v>
      </c>
      <c r="K8099" s="10" t="s">
        <v>189</v>
      </c>
      <c r="L8099" s="10">
        <v>60610</v>
      </c>
      <c r="M8099" s="10" t="s">
        <v>95</v>
      </c>
      <c r="N8099" s="10" t="str">
        <f>_xlfn.XLOOKUP($M:$M,People!$B:$B,People!A:A)</f>
        <v>Roxanne Rodriguez</v>
      </c>
      <c r="O8099" s="10" t="s">
        <v>2600</v>
      </c>
      <c r="P8099" s="10" t="str">
        <f>VLOOKUP(O8099,Products!$A:$E,3,FALSE)</f>
        <v>Office Depot</v>
      </c>
      <c r="Q8099" s="31">
        <f>INDEX(Products!$E:$E,MATCH(O8099,Products!$A:$A,0))</f>
        <v>0.3</v>
      </c>
      <c r="R8099" s="10" t="s">
        <v>41</v>
      </c>
      <c r="S8099" s="10" t="s">
        <v>71</v>
      </c>
      <c r="T8099" s="10" t="s">
        <v>2601</v>
      </c>
      <c r="U8099" s="12">
        <v>58.463999999999977</v>
      </c>
      <c r="V8099" s="12">
        <v>9</v>
      </c>
      <c r="W8099" s="12">
        <v>0.8</v>
      </c>
      <c r="X8099" s="12">
        <v>-146.16000000000003</v>
      </c>
    </row>
    <row r="8100" spans="1:24" ht="14" x14ac:dyDescent="0.3">
      <c r="A8100" s="9">
        <v>8095</v>
      </c>
      <c r="B8100" s="14" t="s">
        <v>10034</v>
      </c>
      <c r="C8100" s="15">
        <v>46212</v>
      </c>
      <c r="D8100" s="15">
        <v>46215</v>
      </c>
      <c r="E8100" s="10" t="s">
        <v>168</v>
      </c>
      <c r="F8100" s="10" t="s">
        <v>2596</v>
      </c>
      <c r="G8100" s="10" t="s">
        <v>2597</v>
      </c>
      <c r="H8100" s="10" t="s">
        <v>36</v>
      </c>
      <c r="I8100" s="10" t="s">
        <v>23</v>
      </c>
      <c r="J8100" s="10" t="s">
        <v>271</v>
      </c>
      <c r="K8100" s="10" t="s">
        <v>189</v>
      </c>
      <c r="L8100" s="10">
        <v>60610</v>
      </c>
      <c r="M8100" s="10" t="s">
        <v>95</v>
      </c>
      <c r="N8100" s="10" t="str">
        <f>_xlfn.XLOOKUP($M:$M,People!$B:$B,People!A:A)</f>
        <v>Roxanne Rodriguez</v>
      </c>
      <c r="O8100" s="10" t="s">
        <v>2598</v>
      </c>
      <c r="P8100" s="10" t="str">
        <f>VLOOKUP(O8100,Products!$A:$E,3,FALSE)</f>
        <v>3M</v>
      </c>
      <c r="Q8100" s="31">
        <f>INDEX(Products!$E:$E,MATCH(O8100,Products!$A:$A,0))</f>
        <v>0.36</v>
      </c>
      <c r="R8100" s="10" t="s">
        <v>41</v>
      </c>
      <c r="S8100" s="10" t="s">
        <v>61</v>
      </c>
      <c r="T8100" s="10" t="s">
        <v>2599</v>
      </c>
      <c r="U8100" s="12">
        <v>8.84</v>
      </c>
      <c r="V8100" s="12">
        <v>5</v>
      </c>
      <c r="W8100" s="12">
        <v>0.2</v>
      </c>
      <c r="X8100" s="12">
        <v>2.9835000000000003</v>
      </c>
    </row>
    <row r="8101" spans="1:24" ht="14" x14ac:dyDescent="0.3">
      <c r="A8101" s="9">
        <v>8096</v>
      </c>
      <c r="B8101" s="14" t="s">
        <v>10035</v>
      </c>
      <c r="C8101" s="15">
        <v>46212</v>
      </c>
      <c r="D8101" s="15">
        <v>46218</v>
      </c>
      <c r="E8101" s="10" t="s">
        <v>44</v>
      </c>
      <c r="F8101" s="10" t="s">
        <v>3060</v>
      </c>
      <c r="G8101" s="10" t="s">
        <v>3061</v>
      </c>
      <c r="H8101" s="10" t="s">
        <v>22</v>
      </c>
      <c r="I8101" s="10" t="s">
        <v>23</v>
      </c>
      <c r="J8101" s="10" t="s">
        <v>1127</v>
      </c>
      <c r="K8101" s="10" t="s">
        <v>656</v>
      </c>
      <c r="L8101" s="10">
        <v>6040</v>
      </c>
      <c r="M8101" s="10" t="s">
        <v>133</v>
      </c>
      <c r="N8101" s="10" t="str">
        <f>_xlfn.XLOOKUP($M:$M,People!$B:$B,People!A:A)</f>
        <v>Chuck Magee</v>
      </c>
      <c r="O8101" s="10" t="s">
        <v>5031</v>
      </c>
      <c r="P8101" s="10" t="str">
        <f>VLOOKUP(O8101,Products!$A:$E,3,FALSE)</f>
        <v>Avery</v>
      </c>
      <c r="Q8101" s="31">
        <f>INDEX(Products!$E:$E,MATCH(O8101,Products!$A:$A,0))</f>
        <v>0.37</v>
      </c>
      <c r="R8101" s="10" t="s">
        <v>41</v>
      </c>
      <c r="S8101" s="10" t="s">
        <v>61</v>
      </c>
      <c r="T8101" s="10" t="s">
        <v>5032</v>
      </c>
      <c r="U8101" s="12">
        <v>119.03999999999999</v>
      </c>
      <c r="V8101" s="12">
        <v>6</v>
      </c>
      <c r="W8101" s="12">
        <v>0</v>
      </c>
      <c r="X8101" s="12">
        <v>48.806400000000011</v>
      </c>
    </row>
    <row r="8102" spans="1:24" ht="14" x14ac:dyDescent="0.3">
      <c r="A8102" s="9">
        <v>8097</v>
      </c>
      <c r="B8102" s="14" t="s">
        <v>10036</v>
      </c>
      <c r="C8102" s="15">
        <v>46212</v>
      </c>
      <c r="D8102" s="15">
        <v>46218</v>
      </c>
      <c r="E8102" s="10" t="s">
        <v>44</v>
      </c>
      <c r="F8102" s="10" t="s">
        <v>1083</v>
      </c>
      <c r="G8102" s="10" t="s">
        <v>1084</v>
      </c>
      <c r="H8102" s="10" t="s">
        <v>22</v>
      </c>
      <c r="I8102" s="10" t="s">
        <v>23</v>
      </c>
      <c r="J8102" s="10" t="s">
        <v>370</v>
      </c>
      <c r="K8102" s="10" t="s">
        <v>371</v>
      </c>
      <c r="L8102" s="10">
        <v>97206</v>
      </c>
      <c r="M8102" s="10" t="s">
        <v>39</v>
      </c>
      <c r="N8102" s="10" t="str">
        <f>_xlfn.XLOOKUP($M:$M,People!$B:$B,People!A:A)</f>
        <v>Sadie Pawthorne</v>
      </c>
      <c r="O8102" s="10" t="s">
        <v>2474</v>
      </c>
      <c r="P8102" s="10" t="str">
        <f>VLOOKUP(O8102,Products!$A:$E,3,FALSE)</f>
        <v>Canon</v>
      </c>
      <c r="Q8102" s="31">
        <f>INDEX(Products!$E:$E,MATCH(O8102,Products!$A:$A,0))</f>
        <v>0.26</v>
      </c>
      <c r="R8102" s="10" t="s">
        <v>41</v>
      </c>
      <c r="S8102" s="10" t="s">
        <v>68</v>
      </c>
      <c r="T8102" s="10" t="s">
        <v>2475</v>
      </c>
      <c r="U8102" s="12">
        <v>1.0800000000000003</v>
      </c>
      <c r="V8102" s="12">
        <v>2</v>
      </c>
      <c r="W8102" s="12">
        <v>0.7</v>
      </c>
      <c r="X8102" s="12">
        <v>-0.79200000000000004</v>
      </c>
    </row>
    <row r="8103" spans="1:24" ht="14" x14ac:dyDescent="0.3">
      <c r="A8103" s="9">
        <v>8098</v>
      </c>
      <c r="B8103" s="14" t="s">
        <v>10035</v>
      </c>
      <c r="C8103" s="15">
        <v>46212</v>
      </c>
      <c r="D8103" s="15">
        <v>46218</v>
      </c>
      <c r="E8103" s="10" t="s">
        <v>44</v>
      </c>
      <c r="F8103" s="10" t="s">
        <v>3060</v>
      </c>
      <c r="G8103" s="10" t="s">
        <v>3061</v>
      </c>
      <c r="H8103" s="10" t="s">
        <v>22</v>
      </c>
      <c r="I8103" s="10" t="s">
        <v>23</v>
      </c>
      <c r="J8103" s="10" t="s">
        <v>1127</v>
      </c>
      <c r="K8103" s="10" t="s">
        <v>656</v>
      </c>
      <c r="L8103" s="10">
        <v>6040</v>
      </c>
      <c r="M8103" s="10" t="s">
        <v>133</v>
      </c>
      <c r="N8103" s="10" t="str">
        <f>_xlfn.XLOOKUP($M:$M,People!$B:$B,People!A:A)</f>
        <v>Chuck Magee</v>
      </c>
      <c r="O8103" s="10" t="s">
        <v>5617</v>
      </c>
      <c r="P8103" s="10" t="str">
        <f>VLOOKUP(O8103,Products!$A:$E,3,FALSE)</f>
        <v>IKEA</v>
      </c>
      <c r="Q8103" s="31">
        <f>INDEX(Products!$E:$E,MATCH(O8103,Products!$A:$A,0))</f>
        <v>0.26</v>
      </c>
      <c r="R8103" s="10" t="s">
        <v>41</v>
      </c>
      <c r="S8103" s="10" t="s">
        <v>82</v>
      </c>
      <c r="T8103" s="10" t="s">
        <v>5618</v>
      </c>
      <c r="U8103" s="12">
        <v>274.8</v>
      </c>
      <c r="V8103" s="12">
        <v>5</v>
      </c>
      <c r="W8103" s="12">
        <v>0</v>
      </c>
      <c r="X8103" s="12">
        <v>134.65199999999999</v>
      </c>
    </row>
    <row r="8104" spans="1:24" ht="14" x14ac:dyDescent="0.3">
      <c r="A8104" s="9">
        <v>8099</v>
      </c>
      <c r="B8104" s="14" t="s">
        <v>10035</v>
      </c>
      <c r="C8104" s="15">
        <v>46212</v>
      </c>
      <c r="D8104" s="15">
        <v>46218</v>
      </c>
      <c r="E8104" s="10" t="s">
        <v>44</v>
      </c>
      <c r="F8104" s="10" t="s">
        <v>3060</v>
      </c>
      <c r="G8104" s="10" t="s">
        <v>3061</v>
      </c>
      <c r="H8104" s="10" t="s">
        <v>22</v>
      </c>
      <c r="I8104" s="10" t="s">
        <v>23</v>
      </c>
      <c r="J8104" s="10" t="s">
        <v>1127</v>
      </c>
      <c r="K8104" s="10" t="s">
        <v>656</v>
      </c>
      <c r="L8104" s="10">
        <v>6040</v>
      </c>
      <c r="M8104" s="10" t="s">
        <v>133</v>
      </c>
      <c r="N8104" s="10" t="str">
        <f>_xlfn.XLOOKUP($M:$M,People!$B:$B,People!A:A)</f>
        <v>Chuck Magee</v>
      </c>
      <c r="O8104" s="10" t="s">
        <v>3759</v>
      </c>
      <c r="P8104" s="10" t="str">
        <f>VLOOKUP(O8104,Products!$A:$E,3,FALSE)</f>
        <v>HP</v>
      </c>
      <c r="Q8104" s="31">
        <f>INDEX(Products!$E:$E,MATCH(O8104,Products!$A:$A,0))</f>
        <v>0.25</v>
      </c>
      <c r="R8104" s="10" t="s">
        <v>41</v>
      </c>
      <c r="S8104" s="10" t="s">
        <v>53</v>
      </c>
      <c r="T8104" s="10" t="s">
        <v>3760</v>
      </c>
      <c r="U8104" s="12">
        <v>195.64</v>
      </c>
      <c r="V8104" s="12">
        <v>4</v>
      </c>
      <c r="W8104" s="12">
        <v>0</v>
      </c>
      <c r="X8104" s="12">
        <v>3.9128000000000043</v>
      </c>
    </row>
    <row r="8105" spans="1:24" ht="14" x14ac:dyDescent="0.3">
      <c r="A8105" s="9">
        <v>8100</v>
      </c>
      <c r="B8105" s="14" t="s">
        <v>10037</v>
      </c>
      <c r="C8105" s="15">
        <v>46212</v>
      </c>
      <c r="D8105" s="15">
        <v>46217</v>
      </c>
      <c r="E8105" s="10" t="s">
        <v>44</v>
      </c>
      <c r="F8105" s="10" t="s">
        <v>4051</v>
      </c>
      <c r="G8105" s="10" t="s">
        <v>4052</v>
      </c>
      <c r="H8105" s="10" t="s">
        <v>22</v>
      </c>
      <c r="I8105" s="10" t="s">
        <v>23</v>
      </c>
      <c r="J8105" s="10" t="s">
        <v>271</v>
      </c>
      <c r="K8105" s="10" t="s">
        <v>189</v>
      </c>
      <c r="L8105" s="10">
        <v>60610</v>
      </c>
      <c r="M8105" s="10" t="s">
        <v>95</v>
      </c>
      <c r="N8105" s="10" t="str">
        <f>_xlfn.XLOOKUP($M:$M,People!$B:$B,People!A:A)</f>
        <v>Roxanne Rodriguez</v>
      </c>
      <c r="O8105" s="10" t="s">
        <v>4109</v>
      </c>
      <c r="P8105" s="10" t="str">
        <f>VLOOKUP(O8105,Products!$A:$E,3,FALSE)</f>
        <v>Samsung</v>
      </c>
      <c r="Q8105" s="31">
        <f>INDEX(Products!$E:$E,MATCH(O8105,Products!$A:$A,0))</f>
        <v>0.39</v>
      </c>
      <c r="R8105" s="10" t="s">
        <v>41</v>
      </c>
      <c r="S8105" s="10" t="s">
        <v>53</v>
      </c>
      <c r="T8105" s="10" t="s">
        <v>4110</v>
      </c>
      <c r="U8105" s="12">
        <v>228.92</v>
      </c>
      <c r="V8105" s="12">
        <v>5</v>
      </c>
      <c r="W8105" s="12">
        <v>0.2</v>
      </c>
      <c r="X8105" s="12">
        <v>14.307499999999997</v>
      </c>
    </row>
    <row r="8106" spans="1:24" ht="14" x14ac:dyDescent="0.3">
      <c r="A8106" s="9">
        <v>8101</v>
      </c>
      <c r="B8106" s="14" t="s">
        <v>10035</v>
      </c>
      <c r="C8106" s="15">
        <v>46212</v>
      </c>
      <c r="D8106" s="15">
        <v>46218</v>
      </c>
      <c r="E8106" s="10" t="s">
        <v>44</v>
      </c>
      <c r="F8106" s="10" t="s">
        <v>3060</v>
      </c>
      <c r="G8106" s="10" t="s">
        <v>3061</v>
      </c>
      <c r="H8106" s="10" t="s">
        <v>22</v>
      </c>
      <c r="I8106" s="10" t="s">
        <v>23</v>
      </c>
      <c r="J8106" s="10" t="s">
        <v>1127</v>
      </c>
      <c r="K8106" s="10" t="s">
        <v>656</v>
      </c>
      <c r="L8106" s="10">
        <v>6040</v>
      </c>
      <c r="M8106" s="10" t="s">
        <v>133</v>
      </c>
      <c r="N8106" s="10" t="str">
        <f>_xlfn.XLOOKUP($M:$M,People!$B:$B,People!A:A)</f>
        <v>Chuck Magee</v>
      </c>
      <c r="O8106" s="10" t="s">
        <v>3105</v>
      </c>
      <c r="P8106" s="10" t="str">
        <f>VLOOKUP(O8106,Products!$A:$E,3,FALSE)</f>
        <v>HP</v>
      </c>
      <c r="Q8106" s="31">
        <f>INDEX(Products!$E:$E,MATCH(O8106,Products!$A:$A,0))</f>
        <v>0.25</v>
      </c>
      <c r="R8106" s="10" t="s">
        <v>64</v>
      </c>
      <c r="S8106" s="10" t="s">
        <v>65</v>
      </c>
      <c r="T8106" s="10" t="s">
        <v>3106</v>
      </c>
      <c r="U8106" s="12">
        <v>257.98</v>
      </c>
      <c r="V8106" s="12">
        <v>2</v>
      </c>
      <c r="W8106" s="12">
        <v>0</v>
      </c>
      <c r="X8106" s="12">
        <v>74.8142</v>
      </c>
    </row>
    <row r="8107" spans="1:24" ht="14" x14ac:dyDescent="0.3">
      <c r="A8107" s="9">
        <v>8102</v>
      </c>
      <c r="B8107" s="14" t="s">
        <v>10038</v>
      </c>
      <c r="C8107" s="15">
        <v>46213</v>
      </c>
      <c r="D8107" s="15">
        <v>46217</v>
      </c>
      <c r="E8107" s="10" t="s">
        <v>19</v>
      </c>
      <c r="F8107" s="10" t="s">
        <v>4668</v>
      </c>
      <c r="G8107" s="10" t="s">
        <v>4669</v>
      </c>
      <c r="H8107" s="10" t="s">
        <v>22</v>
      </c>
      <c r="I8107" s="10" t="s">
        <v>23</v>
      </c>
      <c r="J8107" s="10" t="s">
        <v>437</v>
      </c>
      <c r="K8107" s="10" t="s">
        <v>1109</v>
      </c>
      <c r="L8107" s="10">
        <v>31907</v>
      </c>
      <c r="M8107" s="10" t="s">
        <v>26</v>
      </c>
      <c r="N8107" s="10" t="str">
        <f>_xlfn.XLOOKUP($M:$M,People!$B:$B,People!A:A)</f>
        <v>Fred Suzuki</v>
      </c>
      <c r="O8107" s="10" t="s">
        <v>4652</v>
      </c>
      <c r="P8107" s="10" t="str">
        <f>VLOOKUP(O8107,Products!$A:$E,3,FALSE)</f>
        <v>Office Depot</v>
      </c>
      <c r="Q8107" s="31">
        <f>INDEX(Products!$E:$E,MATCH(O8107,Products!$A:$A,0))</f>
        <v>0.4</v>
      </c>
      <c r="R8107" s="10" t="s">
        <v>28</v>
      </c>
      <c r="S8107" s="10" t="s">
        <v>58</v>
      </c>
      <c r="T8107" s="10" t="s">
        <v>4653</v>
      </c>
      <c r="U8107" s="12">
        <v>18.84</v>
      </c>
      <c r="V8107" s="12">
        <v>3</v>
      </c>
      <c r="W8107" s="12">
        <v>0</v>
      </c>
      <c r="X8107" s="12">
        <v>7.9128000000000007</v>
      </c>
    </row>
    <row r="8108" spans="1:24" ht="14" x14ac:dyDescent="0.3">
      <c r="A8108" s="9">
        <v>8103</v>
      </c>
      <c r="B8108" s="14" t="s">
        <v>10039</v>
      </c>
      <c r="C8108" s="15">
        <v>46213</v>
      </c>
      <c r="D8108" s="15">
        <v>46217</v>
      </c>
      <c r="E8108" s="10" t="s">
        <v>44</v>
      </c>
      <c r="F8108" s="10" t="s">
        <v>4642</v>
      </c>
      <c r="G8108" s="10" t="s">
        <v>4643</v>
      </c>
      <c r="H8108" s="10" t="s">
        <v>36</v>
      </c>
      <c r="I8108" s="10" t="s">
        <v>23</v>
      </c>
      <c r="J8108" s="10" t="s">
        <v>437</v>
      </c>
      <c r="K8108" s="10" t="s">
        <v>1109</v>
      </c>
      <c r="L8108" s="10">
        <v>31907</v>
      </c>
      <c r="M8108" s="10" t="s">
        <v>26</v>
      </c>
      <c r="N8108" s="10" t="str">
        <f>_xlfn.XLOOKUP($M:$M,People!$B:$B,People!A:A)</f>
        <v>Fred Suzuki</v>
      </c>
      <c r="O8108" s="10" t="s">
        <v>5742</v>
      </c>
      <c r="P8108" s="10" t="str">
        <f>VLOOKUP(O8108,Products!$A:$E,3,FALSE)</f>
        <v>Logitech</v>
      </c>
      <c r="Q8108" s="31">
        <f>INDEX(Products!$E:$E,MATCH(O8108,Products!$A:$A,0))</f>
        <v>0.28999999999999998</v>
      </c>
      <c r="R8108" s="10" t="s">
        <v>41</v>
      </c>
      <c r="S8108" s="10" t="s">
        <v>71</v>
      </c>
      <c r="T8108" s="10" t="s">
        <v>5743</v>
      </c>
      <c r="U8108" s="12">
        <v>41.910000000000004</v>
      </c>
      <c r="V8108" s="12">
        <v>3</v>
      </c>
      <c r="W8108" s="12">
        <v>0</v>
      </c>
      <c r="X8108" s="12">
        <v>10.896600000000003</v>
      </c>
    </row>
    <row r="8109" spans="1:24" ht="14" x14ac:dyDescent="0.3">
      <c r="A8109" s="9">
        <v>8104</v>
      </c>
      <c r="B8109" s="14" t="s">
        <v>10040</v>
      </c>
      <c r="C8109" s="15">
        <v>46213</v>
      </c>
      <c r="D8109" s="15">
        <v>46217</v>
      </c>
      <c r="E8109" s="10" t="s">
        <v>44</v>
      </c>
      <c r="F8109" s="10" t="s">
        <v>3043</v>
      </c>
      <c r="G8109" s="10" t="s">
        <v>3044</v>
      </c>
      <c r="H8109" s="10" t="s">
        <v>92</v>
      </c>
      <c r="I8109" s="10" t="s">
        <v>23</v>
      </c>
      <c r="J8109" s="10" t="s">
        <v>401</v>
      </c>
      <c r="K8109" s="10" t="s">
        <v>189</v>
      </c>
      <c r="L8109" s="10">
        <v>60505</v>
      </c>
      <c r="M8109" s="10" t="s">
        <v>95</v>
      </c>
      <c r="N8109" s="10" t="str">
        <f>_xlfn.XLOOKUP($M:$M,People!$B:$B,People!A:A)</f>
        <v>Roxanne Rodriguez</v>
      </c>
      <c r="O8109" s="10" t="s">
        <v>2695</v>
      </c>
      <c r="P8109" s="10" t="str">
        <f>VLOOKUP(O8109,Products!$A:$E,3,FALSE)</f>
        <v>Staples</v>
      </c>
      <c r="Q8109" s="31">
        <f>INDEX(Products!$E:$E,MATCH(O8109,Products!$A:$A,0))</f>
        <v>0.33</v>
      </c>
      <c r="R8109" s="10" t="s">
        <v>41</v>
      </c>
      <c r="S8109" s="10" t="s">
        <v>53</v>
      </c>
      <c r="T8109" s="10" t="s">
        <v>2696</v>
      </c>
      <c r="U8109" s="12">
        <v>298.464</v>
      </c>
      <c r="V8109" s="12">
        <v>6</v>
      </c>
      <c r="W8109" s="12">
        <v>0.2</v>
      </c>
      <c r="X8109" s="12">
        <v>26.115600000000015</v>
      </c>
    </row>
    <row r="8110" spans="1:24" ht="14" x14ac:dyDescent="0.3">
      <c r="A8110" s="9">
        <v>8105</v>
      </c>
      <c r="B8110" s="14" t="s">
        <v>10041</v>
      </c>
      <c r="C8110" s="15">
        <v>46214</v>
      </c>
      <c r="D8110" s="15">
        <v>46221</v>
      </c>
      <c r="E8110" s="10" t="s">
        <v>44</v>
      </c>
      <c r="F8110" s="10" t="s">
        <v>1562</v>
      </c>
      <c r="G8110" s="10" t="s">
        <v>1563</v>
      </c>
      <c r="H8110" s="10" t="s">
        <v>36</v>
      </c>
      <c r="I8110" s="10" t="s">
        <v>23</v>
      </c>
      <c r="J8110" s="10" t="s">
        <v>37</v>
      </c>
      <c r="K8110" s="10" t="s">
        <v>38</v>
      </c>
      <c r="L8110" s="10">
        <v>90049</v>
      </c>
      <c r="M8110" s="10" t="s">
        <v>39</v>
      </c>
      <c r="N8110" s="10" t="str">
        <f>_xlfn.XLOOKUP($M:$M,People!$B:$B,People!A:A)</f>
        <v>Sadie Pawthorne</v>
      </c>
      <c r="O8110" s="10" t="s">
        <v>2414</v>
      </c>
      <c r="P8110" s="10" t="str">
        <f>VLOOKUP(O8110,Products!$A:$E,3,FALSE)</f>
        <v>HP</v>
      </c>
      <c r="Q8110" s="31">
        <f>INDEX(Products!$E:$E,MATCH(O8110,Products!$A:$A,0))</f>
        <v>0.37</v>
      </c>
      <c r="R8110" s="10" t="s">
        <v>41</v>
      </c>
      <c r="S8110" s="10" t="s">
        <v>71</v>
      </c>
      <c r="T8110" s="10" t="s">
        <v>2415</v>
      </c>
      <c r="U8110" s="12">
        <v>168.1</v>
      </c>
      <c r="V8110" s="12">
        <v>5</v>
      </c>
      <c r="W8110" s="12">
        <v>0</v>
      </c>
      <c r="X8110" s="12">
        <v>43.705999999999996</v>
      </c>
    </row>
    <row r="8111" spans="1:24" ht="14" x14ac:dyDescent="0.3">
      <c r="A8111" s="9">
        <v>8106</v>
      </c>
      <c r="B8111" s="14" t="s">
        <v>10042</v>
      </c>
      <c r="C8111" s="15">
        <v>46214</v>
      </c>
      <c r="D8111" s="15">
        <v>46220</v>
      </c>
      <c r="E8111" s="10" t="s">
        <v>44</v>
      </c>
      <c r="F8111" s="10" t="s">
        <v>3488</v>
      </c>
      <c r="G8111" s="10" t="s">
        <v>3489</v>
      </c>
      <c r="H8111" s="10" t="s">
        <v>22</v>
      </c>
      <c r="I8111" s="10" t="s">
        <v>23</v>
      </c>
      <c r="J8111" s="10" t="s">
        <v>5663</v>
      </c>
      <c r="K8111" s="10" t="s">
        <v>430</v>
      </c>
      <c r="L8111" s="10">
        <v>50701</v>
      </c>
      <c r="M8111" s="10" t="s">
        <v>95</v>
      </c>
      <c r="N8111" s="10" t="str">
        <f>_xlfn.XLOOKUP($M:$M,People!$B:$B,People!A:A)</f>
        <v>Roxanne Rodriguez</v>
      </c>
      <c r="O8111" s="10" t="s">
        <v>2547</v>
      </c>
      <c r="P8111" s="10" t="str">
        <f>VLOOKUP(O8111,Products!$A:$E,3,FALSE)</f>
        <v>IKEA</v>
      </c>
      <c r="Q8111" s="31">
        <f>INDEX(Products!$E:$E,MATCH(O8111,Products!$A:$A,0))</f>
        <v>0.38</v>
      </c>
      <c r="R8111" s="10" t="s">
        <v>41</v>
      </c>
      <c r="S8111" s="10" t="s">
        <v>61</v>
      </c>
      <c r="T8111" s="10" t="s">
        <v>2548</v>
      </c>
      <c r="U8111" s="12">
        <v>30.32</v>
      </c>
      <c r="V8111" s="12">
        <v>4</v>
      </c>
      <c r="W8111" s="12">
        <v>0</v>
      </c>
      <c r="X8111" s="12">
        <v>11.8248</v>
      </c>
    </row>
    <row r="8112" spans="1:24" ht="14" x14ac:dyDescent="0.3">
      <c r="A8112" s="9">
        <v>8107</v>
      </c>
      <c r="B8112" s="14" t="s">
        <v>10043</v>
      </c>
      <c r="C8112" s="15">
        <v>46214</v>
      </c>
      <c r="D8112" s="15">
        <v>46219</v>
      </c>
      <c r="E8112" s="10" t="s">
        <v>44</v>
      </c>
      <c r="F8112" s="10" t="s">
        <v>5354</v>
      </c>
      <c r="G8112" s="10" t="s">
        <v>5355</v>
      </c>
      <c r="H8112" s="10" t="s">
        <v>36</v>
      </c>
      <c r="I8112" s="10" t="s">
        <v>23</v>
      </c>
      <c r="J8112" s="10" t="s">
        <v>831</v>
      </c>
      <c r="K8112" s="10" t="s">
        <v>38</v>
      </c>
      <c r="L8112" s="10">
        <v>92105</v>
      </c>
      <c r="M8112" s="10" t="s">
        <v>39</v>
      </c>
      <c r="N8112" s="10" t="str">
        <f>_xlfn.XLOOKUP($M:$M,People!$B:$B,People!A:A)</f>
        <v>Sadie Pawthorne</v>
      </c>
      <c r="O8112" s="10" t="s">
        <v>3191</v>
      </c>
      <c r="P8112" s="10" t="str">
        <f>VLOOKUP(O8112,Products!$A:$E,3,FALSE)</f>
        <v>3M</v>
      </c>
      <c r="Q8112" s="31">
        <f>INDEX(Products!$E:$E,MATCH(O8112,Products!$A:$A,0))</f>
        <v>0.4</v>
      </c>
      <c r="R8112" s="10" t="s">
        <v>41</v>
      </c>
      <c r="S8112" s="10" t="s">
        <v>68</v>
      </c>
      <c r="T8112" s="10" t="s">
        <v>3192</v>
      </c>
      <c r="U8112" s="12">
        <v>29.800000000000004</v>
      </c>
      <c r="V8112" s="12">
        <v>5</v>
      </c>
      <c r="W8112" s="12">
        <v>0.2</v>
      </c>
      <c r="X8112" s="12">
        <v>9.3124999999999982</v>
      </c>
    </row>
    <row r="8113" spans="1:24" ht="14" x14ac:dyDescent="0.3">
      <c r="A8113" s="9">
        <v>8108</v>
      </c>
      <c r="B8113" s="14" t="s">
        <v>10044</v>
      </c>
      <c r="C8113" s="15">
        <v>46214</v>
      </c>
      <c r="D8113" s="15">
        <v>46218</v>
      </c>
      <c r="E8113" s="10" t="s">
        <v>44</v>
      </c>
      <c r="F8113" s="10" t="s">
        <v>3258</v>
      </c>
      <c r="G8113" s="10" t="s">
        <v>3259</v>
      </c>
      <c r="H8113" s="10" t="s">
        <v>36</v>
      </c>
      <c r="I8113" s="10" t="s">
        <v>23</v>
      </c>
      <c r="J8113" s="10" t="s">
        <v>37</v>
      </c>
      <c r="K8113" s="10" t="s">
        <v>38</v>
      </c>
      <c r="L8113" s="10">
        <v>90004</v>
      </c>
      <c r="M8113" s="10" t="s">
        <v>39</v>
      </c>
      <c r="N8113" s="10" t="str">
        <f>_xlfn.XLOOKUP($M:$M,People!$B:$B,People!A:A)</f>
        <v>Sadie Pawthorne</v>
      </c>
      <c r="O8113" s="10" t="s">
        <v>2273</v>
      </c>
      <c r="P8113" s="10" t="str">
        <f>VLOOKUP(O8113,Products!$A:$E,3,FALSE)</f>
        <v>Dell</v>
      </c>
      <c r="Q8113" s="31">
        <f>INDEX(Products!$E:$E,MATCH(O8113,Products!$A:$A,0))</f>
        <v>0.28000000000000003</v>
      </c>
      <c r="R8113" s="10" t="s">
        <v>41</v>
      </c>
      <c r="S8113" s="10" t="s">
        <v>42</v>
      </c>
      <c r="T8113" s="10" t="s">
        <v>2274</v>
      </c>
      <c r="U8113" s="12">
        <v>8.67</v>
      </c>
      <c r="V8113" s="12">
        <v>3</v>
      </c>
      <c r="W8113" s="12">
        <v>0</v>
      </c>
      <c r="X8113" s="12">
        <v>4.0749000000000004</v>
      </c>
    </row>
    <row r="8114" spans="1:24" ht="14" x14ac:dyDescent="0.3">
      <c r="A8114" s="9">
        <v>8109</v>
      </c>
      <c r="B8114" s="14" t="s">
        <v>10045</v>
      </c>
      <c r="C8114" s="15">
        <v>46214</v>
      </c>
      <c r="D8114" s="15">
        <v>46216</v>
      </c>
      <c r="E8114" s="10" t="s">
        <v>19</v>
      </c>
      <c r="F8114" s="10" t="s">
        <v>3871</v>
      </c>
      <c r="G8114" s="10" t="s">
        <v>3872</v>
      </c>
      <c r="H8114" s="10" t="s">
        <v>22</v>
      </c>
      <c r="I8114" s="10" t="s">
        <v>23</v>
      </c>
      <c r="J8114" s="10" t="s">
        <v>237</v>
      </c>
      <c r="K8114" s="10" t="s">
        <v>238</v>
      </c>
      <c r="L8114" s="10">
        <v>10009</v>
      </c>
      <c r="M8114" s="10" t="s">
        <v>133</v>
      </c>
      <c r="N8114" s="10" t="str">
        <f>_xlfn.XLOOKUP($M:$M,People!$B:$B,People!A:A)</f>
        <v>Chuck Magee</v>
      </c>
      <c r="O8114" s="10" t="s">
        <v>661</v>
      </c>
      <c r="P8114" s="10" t="str">
        <f>VLOOKUP(O8114,Products!$A:$E,3,FALSE)</f>
        <v>3M</v>
      </c>
      <c r="Q8114" s="31">
        <f>INDEX(Products!$E:$E,MATCH(O8114,Products!$A:$A,0))</f>
        <v>0.36</v>
      </c>
      <c r="R8114" s="10" t="s">
        <v>64</v>
      </c>
      <c r="S8114" s="10" t="s">
        <v>144</v>
      </c>
      <c r="T8114" s="10" t="s">
        <v>662</v>
      </c>
      <c r="U8114" s="12">
        <v>132.60000000000002</v>
      </c>
      <c r="V8114" s="12">
        <v>6</v>
      </c>
      <c r="W8114" s="12">
        <v>0</v>
      </c>
      <c r="X8114" s="12">
        <v>17.238000000000007</v>
      </c>
    </row>
    <row r="8115" spans="1:24" ht="14" x14ac:dyDescent="0.3">
      <c r="A8115" s="9">
        <v>8110</v>
      </c>
      <c r="B8115" s="14" t="s">
        <v>10041</v>
      </c>
      <c r="C8115" s="15">
        <v>46214</v>
      </c>
      <c r="D8115" s="15">
        <v>46221</v>
      </c>
      <c r="E8115" s="10" t="s">
        <v>44</v>
      </c>
      <c r="F8115" s="10" t="s">
        <v>1562</v>
      </c>
      <c r="G8115" s="10" t="s">
        <v>1563</v>
      </c>
      <c r="H8115" s="10" t="s">
        <v>36</v>
      </c>
      <c r="I8115" s="10" t="s">
        <v>23</v>
      </c>
      <c r="J8115" s="10" t="s">
        <v>37</v>
      </c>
      <c r="K8115" s="10" t="s">
        <v>38</v>
      </c>
      <c r="L8115" s="10">
        <v>90049</v>
      </c>
      <c r="M8115" s="10" t="s">
        <v>39</v>
      </c>
      <c r="N8115" s="10" t="str">
        <f>_xlfn.XLOOKUP($M:$M,People!$B:$B,People!A:A)</f>
        <v>Sadie Pawthorne</v>
      </c>
      <c r="O8115" s="10" t="s">
        <v>795</v>
      </c>
      <c r="P8115" s="10" t="str">
        <f>VLOOKUP(O8115,Products!$A:$E,3,FALSE)</f>
        <v>Logitech</v>
      </c>
      <c r="Q8115" s="31">
        <f>INDEX(Products!$E:$E,MATCH(O8115,Products!$A:$A,0))</f>
        <v>0.33</v>
      </c>
      <c r="R8115" s="10" t="s">
        <v>64</v>
      </c>
      <c r="S8115" s="10" t="s">
        <v>144</v>
      </c>
      <c r="T8115" s="10" t="s">
        <v>796</v>
      </c>
      <c r="U8115" s="12">
        <v>1287.45</v>
      </c>
      <c r="V8115" s="12">
        <v>5</v>
      </c>
      <c r="W8115" s="12">
        <v>0</v>
      </c>
      <c r="X8115" s="12">
        <v>244.61549999999988</v>
      </c>
    </row>
    <row r="8116" spans="1:24" ht="14" x14ac:dyDescent="0.3">
      <c r="A8116" s="9">
        <v>8111</v>
      </c>
      <c r="B8116" s="14" t="s">
        <v>10043</v>
      </c>
      <c r="C8116" s="15">
        <v>46214</v>
      </c>
      <c r="D8116" s="15">
        <v>46219</v>
      </c>
      <c r="E8116" s="10" t="s">
        <v>44</v>
      </c>
      <c r="F8116" s="10" t="s">
        <v>5354</v>
      </c>
      <c r="G8116" s="10" t="s">
        <v>5355</v>
      </c>
      <c r="H8116" s="10" t="s">
        <v>36</v>
      </c>
      <c r="I8116" s="10" t="s">
        <v>23</v>
      </c>
      <c r="J8116" s="10" t="s">
        <v>831</v>
      </c>
      <c r="K8116" s="10" t="s">
        <v>38</v>
      </c>
      <c r="L8116" s="10">
        <v>92105</v>
      </c>
      <c r="M8116" s="10" t="s">
        <v>39</v>
      </c>
      <c r="N8116" s="10" t="str">
        <f>_xlfn.XLOOKUP($M:$M,People!$B:$B,People!A:A)</f>
        <v>Sadie Pawthorne</v>
      </c>
      <c r="O8116" s="10" t="s">
        <v>2036</v>
      </c>
      <c r="P8116" s="10" t="str">
        <f>VLOOKUP(O8116,Products!$A:$E,3,FALSE)</f>
        <v>Office Depot</v>
      </c>
      <c r="Q8116" s="31">
        <f>INDEX(Products!$E:$E,MATCH(O8116,Products!$A:$A,0))</f>
        <v>0.38</v>
      </c>
      <c r="R8116" s="10" t="s">
        <v>64</v>
      </c>
      <c r="S8116" s="10" t="s">
        <v>65</v>
      </c>
      <c r="T8116" s="10" t="s">
        <v>2037</v>
      </c>
      <c r="U8116" s="12">
        <v>71.951999999999998</v>
      </c>
      <c r="V8116" s="12">
        <v>6</v>
      </c>
      <c r="W8116" s="12">
        <v>0.2</v>
      </c>
      <c r="X8116" s="12">
        <v>5.3963999999999963</v>
      </c>
    </row>
    <row r="8117" spans="1:24" ht="14" x14ac:dyDescent="0.3">
      <c r="A8117" s="9">
        <v>8112</v>
      </c>
      <c r="B8117" s="14" t="s">
        <v>10046</v>
      </c>
      <c r="C8117" s="15">
        <v>46215</v>
      </c>
      <c r="D8117" s="15">
        <v>46221</v>
      </c>
      <c r="E8117" s="10" t="s">
        <v>44</v>
      </c>
      <c r="F8117" s="10" t="s">
        <v>5398</v>
      </c>
      <c r="G8117" s="10" t="s">
        <v>5399</v>
      </c>
      <c r="H8117" s="10" t="s">
        <v>22</v>
      </c>
      <c r="I8117" s="10" t="s">
        <v>23</v>
      </c>
      <c r="J8117" s="10" t="s">
        <v>655</v>
      </c>
      <c r="K8117" s="10" t="s">
        <v>438</v>
      </c>
      <c r="L8117" s="10">
        <v>45014</v>
      </c>
      <c r="M8117" s="10" t="s">
        <v>133</v>
      </c>
      <c r="N8117" s="10" t="str">
        <f>_xlfn.XLOOKUP($M:$M,People!$B:$B,People!A:A)</f>
        <v>Chuck Magee</v>
      </c>
      <c r="O8117" s="10" t="s">
        <v>4645</v>
      </c>
      <c r="P8117" s="10" t="str">
        <f>VLOOKUP(O8117,Products!$A:$E,3,FALSE)</f>
        <v>Canon</v>
      </c>
      <c r="Q8117" s="31">
        <f>INDEX(Products!$E:$E,MATCH(O8117,Products!$A:$A,0))</f>
        <v>0.4</v>
      </c>
      <c r="R8117" s="10" t="s">
        <v>41</v>
      </c>
      <c r="S8117" s="10" t="s">
        <v>82</v>
      </c>
      <c r="T8117" s="10" t="s">
        <v>4646</v>
      </c>
      <c r="U8117" s="12">
        <v>3.8159999999999998</v>
      </c>
      <c r="V8117" s="12">
        <v>1</v>
      </c>
      <c r="W8117" s="12">
        <v>0.2</v>
      </c>
      <c r="X8117" s="12">
        <v>1.1924999999999997</v>
      </c>
    </row>
    <row r="8118" spans="1:24" ht="14" x14ac:dyDescent="0.3">
      <c r="A8118" s="9">
        <v>8113</v>
      </c>
      <c r="B8118" s="14" t="s">
        <v>10047</v>
      </c>
      <c r="C8118" s="15">
        <v>46216</v>
      </c>
      <c r="D8118" s="15">
        <v>46220</v>
      </c>
      <c r="E8118" s="10" t="s">
        <v>19</v>
      </c>
      <c r="F8118" s="10" t="s">
        <v>4945</v>
      </c>
      <c r="G8118" s="10" t="s">
        <v>4946</v>
      </c>
      <c r="H8118" s="10" t="s">
        <v>22</v>
      </c>
      <c r="I8118" s="10" t="s">
        <v>23</v>
      </c>
      <c r="J8118" s="10" t="s">
        <v>131</v>
      </c>
      <c r="K8118" s="10" t="s">
        <v>132</v>
      </c>
      <c r="L8118" s="10">
        <v>19140</v>
      </c>
      <c r="M8118" s="10" t="s">
        <v>133</v>
      </c>
      <c r="N8118" s="10" t="str">
        <f>_xlfn.XLOOKUP($M:$M,People!$B:$B,People!A:A)</f>
        <v>Chuck Magee</v>
      </c>
      <c r="O8118" s="10" t="s">
        <v>4215</v>
      </c>
      <c r="P8118" s="10" t="str">
        <f>VLOOKUP(O8118,Products!$A:$E,3,FALSE)</f>
        <v>Dell</v>
      </c>
      <c r="Q8118" s="31">
        <f>INDEX(Products!$E:$E,MATCH(O8118,Products!$A:$A,0))</f>
        <v>0.28000000000000003</v>
      </c>
      <c r="R8118" s="10" t="s">
        <v>28</v>
      </c>
      <c r="S8118" s="10" t="s">
        <v>58</v>
      </c>
      <c r="T8118" s="10" t="s">
        <v>4216</v>
      </c>
      <c r="U8118" s="12">
        <v>91.00800000000001</v>
      </c>
      <c r="V8118" s="12">
        <v>9</v>
      </c>
      <c r="W8118" s="12">
        <v>0.2</v>
      </c>
      <c r="X8118" s="12">
        <v>19.339199999999998</v>
      </c>
    </row>
    <row r="8119" spans="1:24" ht="14" x14ac:dyDescent="0.3">
      <c r="A8119" s="9">
        <v>8114</v>
      </c>
      <c r="B8119" s="14" t="s">
        <v>10048</v>
      </c>
      <c r="C8119" s="15">
        <v>46216</v>
      </c>
      <c r="D8119" s="15">
        <v>46220</v>
      </c>
      <c r="E8119" s="10" t="s">
        <v>44</v>
      </c>
      <c r="F8119" s="10" t="s">
        <v>4497</v>
      </c>
      <c r="G8119" s="10" t="s">
        <v>4498</v>
      </c>
      <c r="H8119" s="10" t="s">
        <v>36</v>
      </c>
      <c r="I8119" s="10" t="s">
        <v>23</v>
      </c>
      <c r="J8119" s="10" t="s">
        <v>4875</v>
      </c>
      <c r="K8119" s="10" t="s">
        <v>3666</v>
      </c>
      <c r="L8119" s="10">
        <v>66212</v>
      </c>
      <c r="M8119" s="10" t="s">
        <v>95</v>
      </c>
      <c r="N8119" s="10" t="str">
        <f>_xlfn.XLOOKUP($M:$M,People!$B:$B,People!A:A)</f>
        <v>Roxanne Rodriguez</v>
      </c>
      <c r="O8119" s="10" t="s">
        <v>3195</v>
      </c>
      <c r="P8119" s="10" t="str">
        <f>VLOOKUP(O8119,Products!$A:$E,3,FALSE)</f>
        <v>Office Depot</v>
      </c>
      <c r="Q8119" s="31">
        <f>INDEX(Products!$E:$E,MATCH(O8119,Products!$A:$A,0))</f>
        <v>0.34</v>
      </c>
      <c r="R8119" s="10" t="s">
        <v>41</v>
      </c>
      <c r="S8119" s="10" t="s">
        <v>82</v>
      </c>
      <c r="T8119" s="10" t="s">
        <v>3196</v>
      </c>
      <c r="U8119" s="12">
        <v>13.56</v>
      </c>
      <c r="V8119" s="12">
        <v>2</v>
      </c>
      <c r="W8119" s="12">
        <v>0</v>
      </c>
      <c r="X8119" s="12">
        <v>6.2375999999999996</v>
      </c>
    </row>
    <row r="8120" spans="1:24" ht="14" x14ac:dyDescent="0.3">
      <c r="A8120" s="9">
        <v>8115</v>
      </c>
      <c r="B8120" s="14" t="s">
        <v>10048</v>
      </c>
      <c r="C8120" s="15">
        <v>46216</v>
      </c>
      <c r="D8120" s="15">
        <v>46220</v>
      </c>
      <c r="E8120" s="10" t="s">
        <v>44</v>
      </c>
      <c r="F8120" s="10" t="s">
        <v>4497</v>
      </c>
      <c r="G8120" s="10" t="s">
        <v>4498</v>
      </c>
      <c r="H8120" s="10" t="s">
        <v>36</v>
      </c>
      <c r="I8120" s="10" t="s">
        <v>23</v>
      </c>
      <c r="J8120" s="10" t="s">
        <v>4875</v>
      </c>
      <c r="K8120" s="10" t="s">
        <v>3666</v>
      </c>
      <c r="L8120" s="10">
        <v>66212</v>
      </c>
      <c r="M8120" s="10" t="s">
        <v>95</v>
      </c>
      <c r="N8120" s="10" t="str">
        <f>_xlfn.XLOOKUP($M:$M,People!$B:$B,People!A:A)</f>
        <v>Roxanne Rodriguez</v>
      </c>
      <c r="O8120" s="10" t="s">
        <v>2423</v>
      </c>
      <c r="P8120" s="10" t="str">
        <f>VLOOKUP(O8120,Products!$A:$E,3,FALSE)</f>
        <v>Samsung</v>
      </c>
      <c r="Q8120" s="31">
        <f>INDEX(Products!$E:$E,MATCH(O8120,Products!$A:$A,0))</f>
        <v>0.37</v>
      </c>
      <c r="R8120" s="10" t="s">
        <v>41</v>
      </c>
      <c r="S8120" s="10" t="s">
        <v>53</v>
      </c>
      <c r="T8120" s="10" t="s">
        <v>2424</v>
      </c>
      <c r="U8120" s="12">
        <v>360.38</v>
      </c>
      <c r="V8120" s="12">
        <v>2</v>
      </c>
      <c r="W8120" s="12">
        <v>0</v>
      </c>
      <c r="X8120" s="12">
        <v>93.698800000000006</v>
      </c>
    </row>
    <row r="8121" spans="1:24" ht="14" x14ac:dyDescent="0.3">
      <c r="A8121" s="9">
        <v>8116</v>
      </c>
      <c r="B8121" s="14" t="s">
        <v>10047</v>
      </c>
      <c r="C8121" s="15">
        <v>46216</v>
      </c>
      <c r="D8121" s="15">
        <v>46220</v>
      </c>
      <c r="E8121" s="10" t="s">
        <v>19</v>
      </c>
      <c r="F8121" s="10" t="s">
        <v>4945</v>
      </c>
      <c r="G8121" s="10" t="s">
        <v>4946</v>
      </c>
      <c r="H8121" s="10" t="s">
        <v>22</v>
      </c>
      <c r="I8121" s="10" t="s">
        <v>23</v>
      </c>
      <c r="J8121" s="10" t="s">
        <v>131</v>
      </c>
      <c r="K8121" s="10" t="s">
        <v>132</v>
      </c>
      <c r="L8121" s="10">
        <v>19140</v>
      </c>
      <c r="M8121" s="10" t="s">
        <v>133</v>
      </c>
      <c r="N8121" s="10" t="str">
        <f>_xlfn.XLOOKUP($M:$M,People!$B:$B,People!A:A)</f>
        <v>Chuck Magee</v>
      </c>
      <c r="O8121" s="10" t="s">
        <v>2567</v>
      </c>
      <c r="P8121" s="10" t="str">
        <f>VLOOKUP(O8121,Products!$A:$E,3,FALSE)</f>
        <v>Canon</v>
      </c>
      <c r="Q8121" s="31">
        <f>INDEX(Products!$E:$E,MATCH(O8121,Products!$A:$A,0))</f>
        <v>0.26</v>
      </c>
      <c r="R8121" s="10" t="s">
        <v>64</v>
      </c>
      <c r="S8121" s="10" t="s">
        <v>65</v>
      </c>
      <c r="T8121" s="10" t="s">
        <v>2568</v>
      </c>
      <c r="U8121" s="12">
        <v>39.593999999999994</v>
      </c>
      <c r="V8121" s="12">
        <v>1</v>
      </c>
      <c r="W8121" s="12">
        <v>0.4</v>
      </c>
      <c r="X8121" s="12">
        <v>-7.2589000000000041</v>
      </c>
    </row>
    <row r="8122" spans="1:24" ht="14" x14ac:dyDescent="0.3">
      <c r="A8122" s="9">
        <v>8117</v>
      </c>
      <c r="B8122" s="14" t="s">
        <v>10049</v>
      </c>
      <c r="C8122" s="15">
        <v>46217</v>
      </c>
      <c r="D8122" s="15">
        <v>46221</v>
      </c>
      <c r="E8122" s="10" t="s">
        <v>44</v>
      </c>
      <c r="F8122" s="10" t="s">
        <v>1818</v>
      </c>
      <c r="G8122" s="10" t="s">
        <v>1819</v>
      </c>
      <c r="H8122" s="10" t="s">
        <v>22</v>
      </c>
      <c r="I8122" s="10" t="s">
        <v>23</v>
      </c>
      <c r="J8122" s="10" t="s">
        <v>437</v>
      </c>
      <c r="K8122" s="10" t="s">
        <v>438</v>
      </c>
      <c r="L8122" s="10">
        <v>43229</v>
      </c>
      <c r="M8122" s="10" t="s">
        <v>133</v>
      </c>
      <c r="N8122" s="10" t="str">
        <f>_xlfn.XLOOKUP($M:$M,People!$B:$B,People!A:A)</f>
        <v>Chuck Magee</v>
      </c>
      <c r="O8122" s="10" t="s">
        <v>3474</v>
      </c>
      <c r="P8122" s="10" t="str">
        <f>VLOOKUP(O8122,Products!$A:$E,3,FALSE)</f>
        <v>Office Depot</v>
      </c>
      <c r="Q8122" s="31">
        <f>INDEX(Products!$E:$E,MATCH(O8122,Products!$A:$A,0))</f>
        <v>0.32</v>
      </c>
      <c r="R8122" s="10" t="s">
        <v>28</v>
      </c>
      <c r="S8122" s="10" t="s">
        <v>58</v>
      </c>
      <c r="T8122" s="10" t="s">
        <v>3475</v>
      </c>
      <c r="U8122" s="12">
        <v>396.92000000000007</v>
      </c>
      <c r="V8122" s="12">
        <v>5</v>
      </c>
      <c r="W8122" s="12">
        <v>0.2</v>
      </c>
      <c r="X8122" s="12">
        <v>148.845</v>
      </c>
    </row>
    <row r="8123" spans="1:24" ht="14" x14ac:dyDescent="0.3">
      <c r="A8123" s="9">
        <v>8118</v>
      </c>
      <c r="B8123" s="14" t="s">
        <v>10050</v>
      </c>
      <c r="C8123" s="15">
        <v>46217</v>
      </c>
      <c r="D8123" s="15">
        <v>46221</v>
      </c>
      <c r="E8123" s="10" t="s">
        <v>44</v>
      </c>
      <c r="F8123" s="10" t="s">
        <v>4503</v>
      </c>
      <c r="G8123" s="10" t="s">
        <v>4504</v>
      </c>
      <c r="H8123" s="10" t="s">
        <v>22</v>
      </c>
      <c r="I8123" s="10" t="s">
        <v>23</v>
      </c>
      <c r="J8123" s="10" t="s">
        <v>3272</v>
      </c>
      <c r="K8123" s="10" t="s">
        <v>38</v>
      </c>
      <c r="L8123" s="10">
        <v>92683</v>
      </c>
      <c r="M8123" s="10" t="s">
        <v>39</v>
      </c>
      <c r="N8123" s="10" t="str">
        <f>_xlfn.XLOOKUP($M:$M,People!$B:$B,People!A:A)</f>
        <v>Sadie Pawthorne</v>
      </c>
      <c r="O8123" s="10" t="s">
        <v>719</v>
      </c>
      <c r="P8123" s="10" t="str">
        <f>VLOOKUP(O8123,Products!$A:$E,3,FALSE)</f>
        <v>HP</v>
      </c>
      <c r="Q8123" s="31">
        <f>INDEX(Products!$E:$E,MATCH(O8123,Products!$A:$A,0))</f>
        <v>0.39</v>
      </c>
      <c r="R8123" s="10" t="s">
        <v>28</v>
      </c>
      <c r="S8123" s="10" t="s">
        <v>58</v>
      </c>
      <c r="T8123" s="10" t="s">
        <v>720</v>
      </c>
      <c r="U8123" s="12">
        <v>18.84</v>
      </c>
      <c r="V8123" s="12">
        <v>3</v>
      </c>
      <c r="W8123" s="12">
        <v>0</v>
      </c>
      <c r="X8123" s="12">
        <v>7.9128000000000007</v>
      </c>
    </row>
    <row r="8124" spans="1:24" ht="14" x14ac:dyDescent="0.3">
      <c r="A8124" s="9">
        <v>8119</v>
      </c>
      <c r="B8124" s="14" t="s">
        <v>10050</v>
      </c>
      <c r="C8124" s="15">
        <v>46217</v>
      </c>
      <c r="D8124" s="15">
        <v>46221</v>
      </c>
      <c r="E8124" s="10" t="s">
        <v>44</v>
      </c>
      <c r="F8124" s="10" t="s">
        <v>4503</v>
      </c>
      <c r="G8124" s="10" t="s">
        <v>4504</v>
      </c>
      <c r="H8124" s="10" t="s">
        <v>22</v>
      </c>
      <c r="I8124" s="10" t="s">
        <v>23</v>
      </c>
      <c r="J8124" s="10" t="s">
        <v>3272</v>
      </c>
      <c r="K8124" s="10" t="s">
        <v>38</v>
      </c>
      <c r="L8124" s="10">
        <v>92683</v>
      </c>
      <c r="M8124" s="10" t="s">
        <v>39</v>
      </c>
      <c r="N8124" s="10" t="str">
        <f>_xlfn.XLOOKUP($M:$M,People!$B:$B,People!A:A)</f>
        <v>Sadie Pawthorne</v>
      </c>
      <c r="O8124" s="10" t="s">
        <v>2429</v>
      </c>
      <c r="P8124" s="10" t="str">
        <f>VLOOKUP(O8124,Products!$A:$E,3,FALSE)</f>
        <v>3M</v>
      </c>
      <c r="Q8124" s="31">
        <f>INDEX(Products!$E:$E,MATCH(O8124,Products!$A:$A,0))</f>
        <v>0.38</v>
      </c>
      <c r="R8124" s="10" t="s">
        <v>28</v>
      </c>
      <c r="S8124" s="10" t="s">
        <v>58</v>
      </c>
      <c r="T8124" s="10" t="s">
        <v>2430</v>
      </c>
      <c r="U8124" s="12">
        <v>276.69</v>
      </c>
      <c r="V8124" s="12">
        <v>3</v>
      </c>
      <c r="W8124" s="12">
        <v>0</v>
      </c>
      <c r="X8124" s="12">
        <v>49.804199999999994</v>
      </c>
    </row>
    <row r="8125" spans="1:24" ht="14" x14ac:dyDescent="0.3">
      <c r="A8125" s="9">
        <v>8120</v>
      </c>
      <c r="B8125" s="14" t="s">
        <v>10050</v>
      </c>
      <c r="C8125" s="15">
        <v>46217</v>
      </c>
      <c r="D8125" s="15">
        <v>46221</v>
      </c>
      <c r="E8125" s="10" t="s">
        <v>44</v>
      </c>
      <c r="F8125" s="10" t="s">
        <v>4503</v>
      </c>
      <c r="G8125" s="10" t="s">
        <v>4504</v>
      </c>
      <c r="H8125" s="10" t="s">
        <v>22</v>
      </c>
      <c r="I8125" s="10" t="s">
        <v>23</v>
      </c>
      <c r="J8125" s="10" t="s">
        <v>3272</v>
      </c>
      <c r="K8125" s="10" t="s">
        <v>38</v>
      </c>
      <c r="L8125" s="10">
        <v>92683</v>
      </c>
      <c r="M8125" s="10" t="s">
        <v>39</v>
      </c>
      <c r="N8125" s="10" t="str">
        <f>_xlfn.XLOOKUP($M:$M,People!$B:$B,People!A:A)</f>
        <v>Sadie Pawthorne</v>
      </c>
      <c r="O8125" s="10" t="s">
        <v>157</v>
      </c>
      <c r="P8125" s="10" t="str">
        <f>VLOOKUP(O8125,Products!$A:$E,3,FALSE)</f>
        <v>Logitech</v>
      </c>
      <c r="Q8125" s="31">
        <f>INDEX(Products!$E:$E,MATCH(O8125,Products!$A:$A,0))</f>
        <v>0.31</v>
      </c>
      <c r="R8125" s="10" t="s">
        <v>41</v>
      </c>
      <c r="S8125" s="10" t="s">
        <v>61</v>
      </c>
      <c r="T8125" s="10" t="s">
        <v>158</v>
      </c>
      <c r="U8125" s="12">
        <v>71.92</v>
      </c>
      <c r="V8125" s="12">
        <v>4</v>
      </c>
      <c r="W8125" s="12">
        <v>0</v>
      </c>
      <c r="X8125" s="12">
        <v>20.856799999999993</v>
      </c>
    </row>
    <row r="8126" spans="1:24" ht="14" x14ac:dyDescent="0.3">
      <c r="A8126" s="9">
        <v>8121</v>
      </c>
      <c r="B8126" s="14" t="s">
        <v>10049</v>
      </c>
      <c r="C8126" s="15">
        <v>46217</v>
      </c>
      <c r="D8126" s="15">
        <v>46221</v>
      </c>
      <c r="E8126" s="10" t="s">
        <v>44</v>
      </c>
      <c r="F8126" s="10" t="s">
        <v>1818</v>
      </c>
      <c r="G8126" s="10" t="s">
        <v>1819</v>
      </c>
      <c r="H8126" s="10" t="s">
        <v>22</v>
      </c>
      <c r="I8126" s="10" t="s">
        <v>23</v>
      </c>
      <c r="J8126" s="10" t="s">
        <v>437</v>
      </c>
      <c r="K8126" s="10" t="s">
        <v>438</v>
      </c>
      <c r="L8126" s="10">
        <v>43229</v>
      </c>
      <c r="M8126" s="10" t="s">
        <v>133</v>
      </c>
      <c r="N8126" s="10" t="str">
        <f>_xlfn.XLOOKUP($M:$M,People!$B:$B,People!A:A)</f>
        <v>Chuck Magee</v>
      </c>
      <c r="O8126" s="10" t="s">
        <v>1192</v>
      </c>
      <c r="P8126" s="10" t="str">
        <f>VLOOKUP(O8126,Products!$A:$E,3,FALSE)</f>
        <v>Samsung</v>
      </c>
      <c r="Q8126" s="31">
        <f>INDEX(Products!$E:$E,MATCH(O8126,Products!$A:$A,0))</f>
        <v>0.31</v>
      </c>
      <c r="R8126" s="10" t="s">
        <v>41</v>
      </c>
      <c r="S8126" s="10" t="s">
        <v>61</v>
      </c>
      <c r="T8126" s="10" t="s">
        <v>1193</v>
      </c>
      <c r="U8126" s="12">
        <v>13.120000000000001</v>
      </c>
      <c r="V8126" s="12">
        <v>5</v>
      </c>
      <c r="W8126" s="12">
        <v>0.2</v>
      </c>
      <c r="X8126" s="12">
        <v>2.1319999999999988</v>
      </c>
    </row>
    <row r="8127" spans="1:24" ht="14" x14ac:dyDescent="0.3">
      <c r="A8127" s="9">
        <v>8122</v>
      </c>
      <c r="B8127" s="14" t="s">
        <v>10050</v>
      </c>
      <c r="C8127" s="15">
        <v>46217</v>
      </c>
      <c r="D8127" s="15">
        <v>46221</v>
      </c>
      <c r="E8127" s="10" t="s">
        <v>44</v>
      </c>
      <c r="F8127" s="10" t="s">
        <v>4503</v>
      </c>
      <c r="G8127" s="10" t="s">
        <v>4504</v>
      </c>
      <c r="H8127" s="10" t="s">
        <v>22</v>
      </c>
      <c r="I8127" s="10" t="s">
        <v>23</v>
      </c>
      <c r="J8127" s="10" t="s">
        <v>3272</v>
      </c>
      <c r="K8127" s="10" t="s">
        <v>38</v>
      </c>
      <c r="L8127" s="10">
        <v>92683</v>
      </c>
      <c r="M8127" s="10" t="s">
        <v>39</v>
      </c>
      <c r="N8127" s="10" t="str">
        <f>_xlfn.XLOOKUP($M:$M,People!$B:$B,People!A:A)</f>
        <v>Sadie Pawthorne</v>
      </c>
      <c r="O8127" s="10" t="s">
        <v>2494</v>
      </c>
      <c r="P8127" s="10" t="str">
        <f>VLOOKUP(O8127,Products!$A:$E,3,FALSE)</f>
        <v>3M</v>
      </c>
      <c r="Q8127" s="31">
        <f>INDEX(Products!$E:$E,MATCH(O8127,Products!$A:$A,0))</f>
        <v>0.28000000000000003</v>
      </c>
      <c r="R8127" s="10" t="s">
        <v>41</v>
      </c>
      <c r="S8127" s="10" t="s">
        <v>68</v>
      </c>
      <c r="T8127" s="10" t="s">
        <v>2495</v>
      </c>
      <c r="U8127" s="12">
        <v>4.4479999999999995</v>
      </c>
      <c r="V8127" s="12">
        <v>2</v>
      </c>
      <c r="W8127" s="12">
        <v>0.2</v>
      </c>
      <c r="X8127" s="12">
        <v>1.4455999999999996</v>
      </c>
    </row>
    <row r="8128" spans="1:24" ht="14" x14ac:dyDescent="0.3">
      <c r="A8128" s="9">
        <v>8123</v>
      </c>
      <c r="B8128" s="14" t="s">
        <v>10050</v>
      </c>
      <c r="C8128" s="15">
        <v>46217</v>
      </c>
      <c r="D8128" s="15">
        <v>46221</v>
      </c>
      <c r="E8128" s="10" t="s">
        <v>44</v>
      </c>
      <c r="F8128" s="10" t="s">
        <v>4503</v>
      </c>
      <c r="G8128" s="10" t="s">
        <v>4504</v>
      </c>
      <c r="H8128" s="10" t="s">
        <v>22</v>
      </c>
      <c r="I8128" s="10" t="s">
        <v>23</v>
      </c>
      <c r="J8128" s="10" t="s">
        <v>3272</v>
      </c>
      <c r="K8128" s="10" t="s">
        <v>38</v>
      </c>
      <c r="L8128" s="10">
        <v>92683</v>
      </c>
      <c r="M8128" s="10" t="s">
        <v>39</v>
      </c>
      <c r="N8128" s="10" t="str">
        <f>_xlfn.XLOOKUP($M:$M,People!$B:$B,People!A:A)</f>
        <v>Sadie Pawthorne</v>
      </c>
      <c r="O8128" s="10" t="s">
        <v>1074</v>
      </c>
      <c r="P8128" s="10" t="str">
        <f>VLOOKUP(O8128,Products!$A:$E,3,FALSE)</f>
        <v>Avery</v>
      </c>
      <c r="Q8128" s="31">
        <f>INDEX(Products!$E:$E,MATCH(O8128,Products!$A:$A,0))</f>
        <v>0.33</v>
      </c>
      <c r="R8128" s="10" t="s">
        <v>41</v>
      </c>
      <c r="S8128" s="10" t="s">
        <v>240</v>
      </c>
      <c r="T8128" s="10" t="s">
        <v>1075</v>
      </c>
      <c r="U8128" s="12">
        <v>4.96</v>
      </c>
      <c r="V8128" s="12">
        <v>4</v>
      </c>
      <c r="W8128" s="12">
        <v>0</v>
      </c>
      <c r="X8128" s="12">
        <v>2.3311999999999999</v>
      </c>
    </row>
    <row r="8129" spans="1:24" ht="14" x14ac:dyDescent="0.3">
      <c r="A8129" s="9">
        <v>8124</v>
      </c>
      <c r="B8129" s="14" t="s">
        <v>10049</v>
      </c>
      <c r="C8129" s="15">
        <v>46217</v>
      </c>
      <c r="D8129" s="15">
        <v>46221</v>
      </c>
      <c r="E8129" s="10" t="s">
        <v>44</v>
      </c>
      <c r="F8129" s="10" t="s">
        <v>1818</v>
      </c>
      <c r="G8129" s="10" t="s">
        <v>1819</v>
      </c>
      <c r="H8129" s="10" t="s">
        <v>22</v>
      </c>
      <c r="I8129" s="10" t="s">
        <v>23</v>
      </c>
      <c r="J8129" s="10" t="s">
        <v>437</v>
      </c>
      <c r="K8129" s="10" t="s">
        <v>438</v>
      </c>
      <c r="L8129" s="10">
        <v>43229</v>
      </c>
      <c r="M8129" s="10" t="s">
        <v>133</v>
      </c>
      <c r="N8129" s="10" t="str">
        <f>_xlfn.XLOOKUP($M:$M,People!$B:$B,People!A:A)</f>
        <v>Chuck Magee</v>
      </c>
      <c r="O8129" s="10" t="s">
        <v>2691</v>
      </c>
      <c r="P8129" s="10" t="str">
        <f>VLOOKUP(O8129,Products!$A:$E,3,FALSE)</f>
        <v>Staples</v>
      </c>
      <c r="Q8129" s="31">
        <f>INDEX(Products!$E:$E,MATCH(O8129,Products!$A:$A,0))</f>
        <v>0.39</v>
      </c>
      <c r="R8129" s="10" t="s">
        <v>41</v>
      </c>
      <c r="S8129" s="10" t="s">
        <v>82</v>
      </c>
      <c r="T8129" s="10" t="s">
        <v>2692</v>
      </c>
      <c r="U8129" s="12">
        <v>9.2480000000000011</v>
      </c>
      <c r="V8129" s="12">
        <v>2</v>
      </c>
      <c r="W8129" s="12">
        <v>0.2</v>
      </c>
      <c r="X8129" s="12">
        <v>3.3524000000000003</v>
      </c>
    </row>
    <row r="8130" spans="1:24" ht="14" x14ac:dyDescent="0.3">
      <c r="A8130" s="9">
        <v>8125</v>
      </c>
      <c r="B8130" s="14" t="s">
        <v>10049</v>
      </c>
      <c r="C8130" s="15">
        <v>46217</v>
      </c>
      <c r="D8130" s="15">
        <v>46221</v>
      </c>
      <c r="E8130" s="10" t="s">
        <v>44</v>
      </c>
      <c r="F8130" s="10" t="s">
        <v>1818</v>
      </c>
      <c r="G8130" s="10" t="s">
        <v>1819</v>
      </c>
      <c r="H8130" s="10" t="s">
        <v>22</v>
      </c>
      <c r="I8130" s="10" t="s">
        <v>23</v>
      </c>
      <c r="J8130" s="10" t="s">
        <v>437</v>
      </c>
      <c r="K8130" s="10" t="s">
        <v>438</v>
      </c>
      <c r="L8130" s="10">
        <v>43229</v>
      </c>
      <c r="M8130" s="10" t="s">
        <v>133</v>
      </c>
      <c r="N8130" s="10" t="str">
        <f>_xlfn.XLOOKUP($M:$M,People!$B:$B,People!A:A)</f>
        <v>Chuck Magee</v>
      </c>
      <c r="O8130" s="10" t="s">
        <v>4343</v>
      </c>
      <c r="P8130" s="10" t="str">
        <f>VLOOKUP(O8130,Products!$A:$E,3,FALSE)</f>
        <v>IKEA</v>
      </c>
      <c r="Q8130" s="31">
        <f>INDEX(Products!$E:$E,MATCH(O8130,Products!$A:$A,0))</f>
        <v>0.4</v>
      </c>
      <c r="R8130" s="10" t="s">
        <v>41</v>
      </c>
      <c r="S8130" s="10" t="s">
        <v>53</v>
      </c>
      <c r="T8130" s="10" t="s">
        <v>4344</v>
      </c>
      <c r="U8130" s="12">
        <v>239.45599999999999</v>
      </c>
      <c r="V8130" s="12">
        <v>7</v>
      </c>
      <c r="W8130" s="12">
        <v>0.2</v>
      </c>
      <c r="X8130" s="12">
        <v>17.959200000000003</v>
      </c>
    </row>
    <row r="8131" spans="1:24" ht="14" x14ac:dyDescent="0.3">
      <c r="A8131" s="9">
        <v>8126</v>
      </c>
      <c r="B8131" s="14" t="s">
        <v>10049</v>
      </c>
      <c r="C8131" s="15">
        <v>46217</v>
      </c>
      <c r="D8131" s="15">
        <v>46221</v>
      </c>
      <c r="E8131" s="10" t="s">
        <v>44</v>
      </c>
      <c r="F8131" s="10" t="s">
        <v>1818</v>
      </c>
      <c r="G8131" s="10" t="s">
        <v>1819</v>
      </c>
      <c r="H8131" s="10" t="s">
        <v>22</v>
      </c>
      <c r="I8131" s="10" t="s">
        <v>23</v>
      </c>
      <c r="J8131" s="10" t="s">
        <v>437</v>
      </c>
      <c r="K8131" s="10" t="s">
        <v>438</v>
      </c>
      <c r="L8131" s="10">
        <v>43229</v>
      </c>
      <c r="M8131" s="10" t="s">
        <v>133</v>
      </c>
      <c r="N8131" s="10" t="str">
        <f>_xlfn.XLOOKUP($M:$M,People!$B:$B,People!A:A)</f>
        <v>Chuck Magee</v>
      </c>
      <c r="O8131" s="10" t="s">
        <v>639</v>
      </c>
      <c r="P8131" s="10" t="str">
        <f>VLOOKUP(O8131,Products!$A:$E,3,FALSE)</f>
        <v>Canon</v>
      </c>
      <c r="Q8131" s="31">
        <f>INDEX(Products!$E:$E,MATCH(O8131,Products!$A:$A,0))</f>
        <v>0.36</v>
      </c>
      <c r="R8131" s="10" t="s">
        <v>41</v>
      </c>
      <c r="S8131" s="10" t="s">
        <v>53</v>
      </c>
      <c r="T8131" s="10" t="s">
        <v>640</v>
      </c>
      <c r="U8131" s="12">
        <v>62.040000000000006</v>
      </c>
      <c r="V8131" s="12">
        <v>5</v>
      </c>
      <c r="W8131" s="12">
        <v>0.2</v>
      </c>
      <c r="X8131" s="12">
        <v>4.6530000000000022</v>
      </c>
    </row>
    <row r="8132" spans="1:24" ht="14" x14ac:dyDescent="0.3">
      <c r="A8132" s="9">
        <v>8127</v>
      </c>
      <c r="B8132" s="14" t="s">
        <v>10050</v>
      </c>
      <c r="C8132" s="15">
        <v>46217</v>
      </c>
      <c r="D8132" s="15">
        <v>46221</v>
      </c>
      <c r="E8132" s="10" t="s">
        <v>44</v>
      </c>
      <c r="F8132" s="10" t="s">
        <v>4503</v>
      </c>
      <c r="G8132" s="10" t="s">
        <v>4504</v>
      </c>
      <c r="H8132" s="10" t="s">
        <v>22</v>
      </c>
      <c r="I8132" s="10" t="s">
        <v>23</v>
      </c>
      <c r="J8132" s="10" t="s">
        <v>3272</v>
      </c>
      <c r="K8132" s="10" t="s">
        <v>38</v>
      </c>
      <c r="L8132" s="10">
        <v>92683</v>
      </c>
      <c r="M8132" s="10" t="s">
        <v>39</v>
      </c>
      <c r="N8132" s="10" t="str">
        <f>_xlfn.XLOOKUP($M:$M,People!$B:$B,People!A:A)</f>
        <v>Sadie Pawthorne</v>
      </c>
      <c r="O8132" s="10" t="s">
        <v>1470</v>
      </c>
      <c r="P8132" s="10" t="str">
        <f>VLOOKUP(O8132,Products!$A:$E,3,FALSE)</f>
        <v>Staples</v>
      </c>
      <c r="Q8132" s="31">
        <f>INDEX(Products!$E:$E,MATCH(O8132,Products!$A:$A,0))</f>
        <v>0.28999999999999998</v>
      </c>
      <c r="R8132" s="10" t="s">
        <v>64</v>
      </c>
      <c r="S8132" s="10" t="s">
        <v>144</v>
      </c>
      <c r="T8132" s="10" t="s">
        <v>1471</v>
      </c>
      <c r="U8132" s="12">
        <v>140.97</v>
      </c>
      <c r="V8132" s="12">
        <v>3</v>
      </c>
      <c r="W8132" s="12">
        <v>0</v>
      </c>
      <c r="X8132" s="12">
        <v>19.735800000000005</v>
      </c>
    </row>
    <row r="8133" spans="1:24" ht="14" x14ac:dyDescent="0.3">
      <c r="A8133" s="9">
        <v>8128</v>
      </c>
      <c r="B8133" s="14" t="s">
        <v>10049</v>
      </c>
      <c r="C8133" s="15">
        <v>46217</v>
      </c>
      <c r="D8133" s="15">
        <v>46221</v>
      </c>
      <c r="E8133" s="10" t="s">
        <v>44</v>
      </c>
      <c r="F8133" s="10" t="s">
        <v>1818</v>
      </c>
      <c r="G8133" s="10" t="s">
        <v>1819</v>
      </c>
      <c r="H8133" s="10" t="s">
        <v>22</v>
      </c>
      <c r="I8133" s="10" t="s">
        <v>23</v>
      </c>
      <c r="J8133" s="10" t="s">
        <v>437</v>
      </c>
      <c r="K8133" s="10" t="s">
        <v>438</v>
      </c>
      <c r="L8133" s="10">
        <v>43229</v>
      </c>
      <c r="M8133" s="10" t="s">
        <v>133</v>
      </c>
      <c r="N8133" s="10" t="str">
        <f>_xlfn.XLOOKUP($M:$M,People!$B:$B,People!A:A)</f>
        <v>Chuck Magee</v>
      </c>
      <c r="O8133" s="10" t="s">
        <v>2484</v>
      </c>
      <c r="P8133" s="10" t="str">
        <f>VLOOKUP(O8133,Products!$A:$E,3,FALSE)</f>
        <v>Dell</v>
      </c>
      <c r="Q8133" s="31">
        <f>INDEX(Products!$E:$E,MATCH(O8133,Products!$A:$A,0))</f>
        <v>0.28000000000000003</v>
      </c>
      <c r="R8133" s="10" t="s">
        <v>64</v>
      </c>
      <c r="S8133" s="10" t="s">
        <v>65</v>
      </c>
      <c r="T8133" s="10" t="s">
        <v>2485</v>
      </c>
      <c r="U8133" s="12">
        <v>1889.9459999999999</v>
      </c>
      <c r="V8133" s="12">
        <v>9</v>
      </c>
      <c r="W8133" s="12">
        <v>0.4</v>
      </c>
      <c r="X8133" s="12">
        <v>-377.98919999999998</v>
      </c>
    </row>
    <row r="8134" spans="1:24" ht="14" x14ac:dyDescent="0.3">
      <c r="A8134" s="9">
        <v>8129</v>
      </c>
      <c r="B8134" s="14" t="s">
        <v>10050</v>
      </c>
      <c r="C8134" s="15">
        <v>46217</v>
      </c>
      <c r="D8134" s="15">
        <v>46221</v>
      </c>
      <c r="E8134" s="10" t="s">
        <v>44</v>
      </c>
      <c r="F8134" s="10" t="s">
        <v>4503</v>
      </c>
      <c r="G8134" s="10" t="s">
        <v>4504</v>
      </c>
      <c r="H8134" s="10" t="s">
        <v>22</v>
      </c>
      <c r="I8134" s="10" t="s">
        <v>23</v>
      </c>
      <c r="J8134" s="10" t="s">
        <v>3272</v>
      </c>
      <c r="K8134" s="10" t="s">
        <v>38</v>
      </c>
      <c r="L8134" s="10">
        <v>92683</v>
      </c>
      <c r="M8134" s="10" t="s">
        <v>39</v>
      </c>
      <c r="N8134" s="10" t="str">
        <f>_xlfn.XLOOKUP($M:$M,People!$B:$B,People!A:A)</f>
        <v>Sadie Pawthorne</v>
      </c>
      <c r="O8134" s="10" t="s">
        <v>172</v>
      </c>
      <c r="P8134" s="10" t="str">
        <f>VLOOKUP(O8134,Products!$A:$E,3,FALSE)</f>
        <v>Canon</v>
      </c>
      <c r="Q8134" s="31">
        <f>INDEX(Products!$E:$E,MATCH(O8134,Products!$A:$A,0))</f>
        <v>0.38</v>
      </c>
      <c r="R8134" s="10" t="s">
        <v>64</v>
      </c>
      <c r="S8134" s="10" t="s">
        <v>65</v>
      </c>
      <c r="T8134" s="10" t="s">
        <v>173</v>
      </c>
      <c r="U8134" s="12">
        <v>470.37600000000009</v>
      </c>
      <c r="V8134" s="12">
        <v>3</v>
      </c>
      <c r="W8134" s="12">
        <v>0.2</v>
      </c>
      <c r="X8134" s="12">
        <v>52.917299999999955</v>
      </c>
    </row>
    <row r="8135" spans="1:24" ht="14" x14ac:dyDescent="0.3">
      <c r="A8135" s="9">
        <v>8130</v>
      </c>
      <c r="B8135" s="14" t="s">
        <v>10051</v>
      </c>
      <c r="C8135" s="15">
        <v>46218</v>
      </c>
      <c r="D8135" s="15">
        <v>46221</v>
      </c>
      <c r="E8135" s="10" t="s">
        <v>19</v>
      </c>
      <c r="F8135" s="10" t="s">
        <v>3526</v>
      </c>
      <c r="G8135" s="10" t="s">
        <v>3527</v>
      </c>
      <c r="H8135" s="10" t="s">
        <v>22</v>
      </c>
      <c r="I8135" s="10" t="s">
        <v>23</v>
      </c>
      <c r="J8135" s="10" t="s">
        <v>237</v>
      </c>
      <c r="K8135" s="10" t="s">
        <v>238</v>
      </c>
      <c r="L8135" s="10">
        <v>10024</v>
      </c>
      <c r="M8135" s="10" t="s">
        <v>133</v>
      </c>
      <c r="N8135" s="10" t="str">
        <f>_xlfn.XLOOKUP($M:$M,People!$B:$B,People!A:A)</f>
        <v>Chuck Magee</v>
      </c>
      <c r="O8135" s="10" t="s">
        <v>4063</v>
      </c>
      <c r="P8135" s="10" t="str">
        <f>VLOOKUP(O8135,Products!$A:$E,3,FALSE)</f>
        <v>Office Depot</v>
      </c>
      <c r="Q8135" s="31">
        <f>INDEX(Products!$E:$E,MATCH(O8135,Products!$A:$A,0))</f>
        <v>0.26</v>
      </c>
      <c r="R8135" s="10" t="s">
        <v>28</v>
      </c>
      <c r="S8135" s="10" t="s">
        <v>32</v>
      </c>
      <c r="T8135" s="10" t="s">
        <v>4064</v>
      </c>
      <c r="U8135" s="12">
        <v>664.14599999999996</v>
      </c>
      <c r="V8135" s="12">
        <v>6</v>
      </c>
      <c r="W8135" s="12">
        <v>0.1</v>
      </c>
      <c r="X8135" s="12">
        <v>88.552800000000005</v>
      </c>
    </row>
    <row r="8136" spans="1:24" ht="14" x14ac:dyDescent="0.3">
      <c r="A8136" s="9">
        <v>8131</v>
      </c>
      <c r="B8136" s="14" t="s">
        <v>10052</v>
      </c>
      <c r="C8136" s="15">
        <v>46218</v>
      </c>
      <c r="D8136" s="15">
        <v>46220</v>
      </c>
      <c r="E8136" s="10" t="s">
        <v>168</v>
      </c>
      <c r="F8136" s="10" t="s">
        <v>4178</v>
      </c>
      <c r="G8136" s="10" t="s">
        <v>4179</v>
      </c>
      <c r="H8136" s="10" t="s">
        <v>36</v>
      </c>
      <c r="I8136" s="10" t="s">
        <v>23</v>
      </c>
      <c r="J8136" s="10" t="s">
        <v>3545</v>
      </c>
      <c r="K8136" s="10" t="s">
        <v>285</v>
      </c>
      <c r="L8136" s="10">
        <v>23434</v>
      </c>
      <c r="M8136" s="10" t="s">
        <v>26</v>
      </c>
      <c r="N8136" s="10" t="str">
        <f>_xlfn.XLOOKUP($M:$M,People!$B:$B,People!A:A)</f>
        <v>Fred Suzuki</v>
      </c>
      <c r="O8136" s="10" t="s">
        <v>1071</v>
      </c>
      <c r="P8136" s="10" t="str">
        <f>VLOOKUP(O8136,Products!$A:$E,3,FALSE)</f>
        <v>IKEA</v>
      </c>
      <c r="Q8136" s="31">
        <f>INDEX(Products!$E:$E,MATCH(O8136,Products!$A:$A,0))</f>
        <v>0.3</v>
      </c>
      <c r="R8136" s="10" t="s">
        <v>28</v>
      </c>
      <c r="S8136" s="10" t="s">
        <v>50</v>
      </c>
      <c r="T8136" s="10" t="s">
        <v>1072</v>
      </c>
      <c r="U8136" s="12">
        <v>872.94</v>
      </c>
      <c r="V8136" s="12">
        <v>3</v>
      </c>
      <c r="W8136" s="12">
        <v>0</v>
      </c>
      <c r="X8136" s="12">
        <v>157.12919999999997</v>
      </c>
    </row>
    <row r="8137" spans="1:24" ht="14" x14ac:dyDescent="0.3">
      <c r="A8137" s="9">
        <v>8132</v>
      </c>
      <c r="B8137" s="14" t="s">
        <v>10053</v>
      </c>
      <c r="C8137" s="15">
        <v>46218</v>
      </c>
      <c r="D8137" s="15">
        <v>46222</v>
      </c>
      <c r="E8137" s="10" t="s">
        <v>44</v>
      </c>
      <c r="F8137" s="10" t="s">
        <v>3975</v>
      </c>
      <c r="G8137" s="10" t="s">
        <v>3976</v>
      </c>
      <c r="H8137" s="10" t="s">
        <v>22</v>
      </c>
      <c r="I8137" s="10" t="s">
        <v>23</v>
      </c>
      <c r="J8137" s="10" t="s">
        <v>458</v>
      </c>
      <c r="K8137" s="10" t="s">
        <v>218</v>
      </c>
      <c r="L8137" s="10">
        <v>19805</v>
      </c>
      <c r="M8137" s="10" t="s">
        <v>133</v>
      </c>
      <c r="N8137" s="10" t="str">
        <f>_xlfn.XLOOKUP($M:$M,People!$B:$B,People!A:A)</f>
        <v>Chuck Magee</v>
      </c>
      <c r="O8137" s="10" t="s">
        <v>3612</v>
      </c>
      <c r="P8137" s="10" t="str">
        <f>VLOOKUP(O8137,Products!$A:$E,3,FALSE)</f>
        <v>3M</v>
      </c>
      <c r="Q8137" s="31">
        <f>INDEX(Products!$E:$E,MATCH(O8137,Products!$A:$A,0))</f>
        <v>0.26</v>
      </c>
      <c r="R8137" s="10" t="s">
        <v>28</v>
      </c>
      <c r="S8137" s="10" t="s">
        <v>50</v>
      </c>
      <c r="T8137" s="10" t="s">
        <v>3613</v>
      </c>
      <c r="U8137" s="12">
        <v>310.44300000000004</v>
      </c>
      <c r="V8137" s="12">
        <v>3</v>
      </c>
      <c r="W8137" s="12">
        <v>0.3</v>
      </c>
      <c r="X8137" s="12">
        <v>-48.783900000000031</v>
      </c>
    </row>
    <row r="8138" spans="1:24" ht="14" x14ac:dyDescent="0.3">
      <c r="A8138" s="9">
        <v>8133</v>
      </c>
      <c r="B8138" s="14" t="s">
        <v>10052</v>
      </c>
      <c r="C8138" s="15">
        <v>46218</v>
      </c>
      <c r="D8138" s="15">
        <v>46220</v>
      </c>
      <c r="E8138" s="10" t="s">
        <v>168</v>
      </c>
      <c r="F8138" s="10" t="s">
        <v>4178</v>
      </c>
      <c r="G8138" s="10" t="s">
        <v>4179</v>
      </c>
      <c r="H8138" s="10" t="s">
        <v>36</v>
      </c>
      <c r="I8138" s="10" t="s">
        <v>23</v>
      </c>
      <c r="J8138" s="10" t="s">
        <v>3545</v>
      </c>
      <c r="K8138" s="10" t="s">
        <v>285</v>
      </c>
      <c r="L8138" s="10">
        <v>23434</v>
      </c>
      <c r="M8138" s="10" t="s">
        <v>26</v>
      </c>
      <c r="N8138" s="10" t="str">
        <f>_xlfn.XLOOKUP($M:$M,People!$B:$B,People!A:A)</f>
        <v>Fred Suzuki</v>
      </c>
      <c r="O8138" s="10" t="s">
        <v>2664</v>
      </c>
      <c r="P8138" s="10" t="str">
        <f>VLOOKUP(O8138,Products!$A:$E,3,FALSE)</f>
        <v>Canon</v>
      </c>
      <c r="Q8138" s="31">
        <f>INDEX(Products!$E:$E,MATCH(O8138,Products!$A:$A,0))</f>
        <v>0.32</v>
      </c>
      <c r="R8138" s="10" t="s">
        <v>41</v>
      </c>
      <c r="S8138" s="10" t="s">
        <v>71</v>
      </c>
      <c r="T8138" s="10" t="s">
        <v>2665</v>
      </c>
      <c r="U8138" s="12">
        <v>179.94</v>
      </c>
      <c r="V8138" s="12">
        <v>3</v>
      </c>
      <c r="W8138" s="12">
        <v>0</v>
      </c>
      <c r="X8138" s="12">
        <v>50.383200000000009</v>
      </c>
    </row>
    <row r="8139" spans="1:24" ht="14" x14ac:dyDescent="0.3">
      <c r="A8139" s="9">
        <v>8134</v>
      </c>
      <c r="B8139" s="14" t="s">
        <v>10051</v>
      </c>
      <c r="C8139" s="15">
        <v>46218</v>
      </c>
      <c r="D8139" s="15">
        <v>46221</v>
      </c>
      <c r="E8139" s="10" t="s">
        <v>19</v>
      </c>
      <c r="F8139" s="10" t="s">
        <v>3526</v>
      </c>
      <c r="G8139" s="10" t="s">
        <v>3527</v>
      </c>
      <c r="H8139" s="10" t="s">
        <v>22</v>
      </c>
      <c r="I8139" s="10" t="s">
        <v>23</v>
      </c>
      <c r="J8139" s="10" t="s">
        <v>237</v>
      </c>
      <c r="K8139" s="10" t="s">
        <v>238</v>
      </c>
      <c r="L8139" s="10">
        <v>10024</v>
      </c>
      <c r="M8139" s="10" t="s">
        <v>133</v>
      </c>
      <c r="N8139" s="10" t="str">
        <f>_xlfn.XLOOKUP($M:$M,People!$B:$B,People!A:A)</f>
        <v>Chuck Magee</v>
      </c>
      <c r="O8139" s="10" t="s">
        <v>3978</v>
      </c>
      <c r="P8139" s="10" t="str">
        <f>VLOOKUP(O8139,Products!$A:$E,3,FALSE)</f>
        <v>3M</v>
      </c>
      <c r="Q8139" s="31">
        <f>INDEX(Products!$E:$E,MATCH(O8139,Products!$A:$A,0))</f>
        <v>0.26</v>
      </c>
      <c r="R8139" s="10" t="s">
        <v>41</v>
      </c>
      <c r="S8139" s="10" t="s">
        <v>61</v>
      </c>
      <c r="T8139" s="10" t="s">
        <v>3979</v>
      </c>
      <c r="U8139" s="12">
        <v>6.56</v>
      </c>
      <c r="V8139" s="12">
        <v>2</v>
      </c>
      <c r="W8139" s="12">
        <v>0</v>
      </c>
      <c r="X8139" s="12">
        <v>1.9023999999999992</v>
      </c>
    </row>
    <row r="8140" spans="1:24" ht="14" x14ac:dyDescent="0.3">
      <c r="A8140" s="9">
        <v>8135</v>
      </c>
      <c r="B8140" s="14" t="s">
        <v>10053</v>
      </c>
      <c r="C8140" s="15">
        <v>46218</v>
      </c>
      <c r="D8140" s="15">
        <v>46222</v>
      </c>
      <c r="E8140" s="10" t="s">
        <v>44</v>
      </c>
      <c r="F8140" s="10" t="s">
        <v>3975</v>
      </c>
      <c r="G8140" s="10" t="s">
        <v>3976</v>
      </c>
      <c r="H8140" s="10" t="s">
        <v>22</v>
      </c>
      <c r="I8140" s="10" t="s">
        <v>23</v>
      </c>
      <c r="J8140" s="10" t="s">
        <v>458</v>
      </c>
      <c r="K8140" s="10" t="s">
        <v>218</v>
      </c>
      <c r="L8140" s="10">
        <v>19805</v>
      </c>
      <c r="M8140" s="10" t="s">
        <v>133</v>
      </c>
      <c r="N8140" s="10" t="str">
        <f>_xlfn.XLOOKUP($M:$M,People!$B:$B,People!A:A)</f>
        <v>Chuck Magee</v>
      </c>
      <c r="O8140" s="10" t="s">
        <v>2025</v>
      </c>
      <c r="P8140" s="10" t="str">
        <f>VLOOKUP(O8140,Products!$A:$E,3,FALSE)</f>
        <v>Office Depot</v>
      </c>
      <c r="Q8140" s="31">
        <f>INDEX(Products!$E:$E,MATCH(O8140,Products!$A:$A,0))</f>
        <v>0.26</v>
      </c>
      <c r="R8140" s="10" t="s">
        <v>41</v>
      </c>
      <c r="S8140" s="10" t="s">
        <v>68</v>
      </c>
      <c r="T8140" s="10" t="s">
        <v>2026</v>
      </c>
      <c r="U8140" s="12">
        <v>26.549999999999997</v>
      </c>
      <c r="V8140" s="12">
        <v>3</v>
      </c>
      <c r="W8140" s="12">
        <v>0</v>
      </c>
      <c r="X8140" s="12">
        <v>13.009499999999999</v>
      </c>
    </row>
    <row r="8141" spans="1:24" ht="14" x14ac:dyDescent="0.3">
      <c r="A8141" s="9">
        <v>8136</v>
      </c>
      <c r="B8141" s="14" t="s">
        <v>10051</v>
      </c>
      <c r="C8141" s="15">
        <v>46218</v>
      </c>
      <c r="D8141" s="15">
        <v>46221</v>
      </c>
      <c r="E8141" s="10" t="s">
        <v>19</v>
      </c>
      <c r="F8141" s="10" t="s">
        <v>3526</v>
      </c>
      <c r="G8141" s="10" t="s">
        <v>3527</v>
      </c>
      <c r="H8141" s="10" t="s">
        <v>22</v>
      </c>
      <c r="I8141" s="10" t="s">
        <v>23</v>
      </c>
      <c r="J8141" s="10" t="s">
        <v>237</v>
      </c>
      <c r="K8141" s="10" t="s">
        <v>238</v>
      </c>
      <c r="L8141" s="10">
        <v>10024</v>
      </c>
      <c r="M8141" s="10" t="s">
        <v>133</v>
      </c>
      <c r="N8141" s="10" t="str">
        <f>_xlfn.XLOOKUP($M:$M,People!$B:$B,People!A:A)</f>
        <v>Chuck Magee</v>
      </c>
      <c r="O8141" s="10" t="s">
        <v>997</v>
      </c>
      <c r="P8141" s="10" t="str">
        <f>VLOOKUP(O8141,Products!$A:$E,3,FALSE)</f>
        <v>Staples</v>
      </c>
      <c r="Q8141" s="31">
        <f>INDEX(Products!$E:$E,MATCH(O8141,Products!$A:$A,0))</f>
        <v>0.28999999999999998</v>
      </c>
      <c r="R8141" s="10" t="s">
        <v>41</v>
      </c>
      <c r="S8141" s="10" t="s">
        <v>42</v>
      </c>
      <c r="T8141" s="10" t="s">
        <v>998</v>
      </c>
      <c r="U8141" s="12">
        <v>7.83</v>
      </c>
      <c r="V8141" s="12">
        <v>3</v>
      </c>
      <c r="W8141" s="12">
        <v>0</v>
      </c>
      <c r="X8141" s="12">
        <v>3.6017999999999999</v>
      </c>
    </row>
    <row r="8142" spans="1:24" ht="14" x14ac:dyDescent="0.3">
      <c r="A8142" s="9">
        <v>8137</v>
      </c>
      <c r="B8142" s="14" t="s">
        <v>10052</v>
      </c>
      <c r="C8142" s="15">
        <v>46218</v>
      </c>
      <c r="D8142" s="15">
        <v>46220</v>
      </c>
      <c r="E8142" s="10" t="s">
        <v>168</v>
      </c>
      <c r="F8142" s="10" t="s">
        <v>4178</v>
      </c>
      <c r="G8142" s="10" t="s">
        <v>4179</v>
      </c>
      <c r="H8142" s="10" t="s">
        <v>36</v>
      </c>
      <c r="I8142" s="10" t="s">
        <v>23</v>
      </c>
      <c r="J8142" s="10" t="s">
        <v>3545</v>
      </c>
      <c r="K8142" s="10" t="s">
        <v>285</v>
      </c>
      <c r="L8142" s="10">
        <v>23434</v>
      </c>
      <c r="M8142" s="10" t="s">
        <v>26</v>
      </c>
      <c r="N8142" s="10" t="str">
        <f>_xlfn.XLOOKUP($M:$M,People!$B:$B,People!A:A)</f>
        <v>Fred Suzuki</v>
      </c>
      <c r="O8142" s="10" t="s">
        <v>362</v>
      </c>
      <c r="P8142" s="10" t="str">
        <f>VLOOKUP(O8142,Products!$A:$E,3,FALSE)</f>
        <v>IKEA</v>
      </c>
      <c r="Q8142" s="31">
        <f>INDEX(Products!$E:$E,MATCH(O8142,Products!$A:$A,0))</f>
        <v>0.3</v>
      </c>
      <c r="R8142" s="10" t="s">
        <v>41</v>
      </c>
      <c r="S8142" s="10" t="s">
        <v>82</v>
      </c>
      <c r="T8142" s="10" t="s">
        <v>363</v>
      </c>
      <c r="U8142" s="12">
        <v>12.96</v>
      </c>
      <c r="V8142" s="12">
        <v>2</v>
      </c>
      <c r="W8142" s="12">
        <v>0</v>
      </c>
      <c r="X8142" s="12">
        <v>6.2208000000000006</v>
      </c>
    </row>
    <row r="8143" spans="1:24" ht="14" x14ac:dyDescent="0.3">
      <c r="A8143" s="9">
        <v>8138</v>
      </c>
      <c r="B8143" s="14" t="s">
        <v>10051</v>
      </c>
      <c r="C8143" s="15">
        <v>46218</v>
      </c>
      <c r="D8143" s="15">
        <v>46221</v>
      </c>
      <c r="E8143" s="10" t="s">
        <v>19</v>
      </c>
      <c r="F8143" s="10" t="s">
        <v>3526</v>
      </c>
      <c r="G8143" s="10" t="s">
        <v>3527</v>
      </c>
      <c r="H8143" s="10" t="s">
        <v>22</v>
      </c>
      <c r="I8143" s="10" t="s">
        <v>23</v>
      </c>
      <c r="J8143" s="10" t="s">
        <v>237</v>
      </c>
      <c r="K8143" s="10" t="s">
        <v>238</v>
      </c>
      <c r="L8143" s="10">
        <v>10024</v>
      </c>
      <c r="M8143" s="10" t="s">
        <v>133</v>
      </c>
      <c r="N8143" s="10" t="str">
        <f>_xlfn.XLOOKUP($M:$M,People!$B:$B,People!A:A)</f>
        <v>Chuck Magee</v>
      </c>
      <c r="O8143" s="10" t="s">
        <v>3436</v>
      </c>
      <c r="P8143" s="10" t="str">
        <f>VLOOKUP(O8143,Products!$A:$E,3,FALSE)</f>
        <v>3M</v>
      </c>
      <c r="Q8143" s="31">
        <f>INDEX(Products!$E:$E,MATCH(O8143,Products!$A:$A,0))</f>
        <v>0.4</v>
      </c>
      <c r="R8143" s="10" t="s">
        <v>41</v>
      </c>
      <c r="S8143" s="10" t="s">
        <v>82</v>
      </c>
      <c r="T8143" s="10" t="s">
        <v>3437</v>
      </c>
      <c r="U8143" s="12">
        <v>8.9600000000000009</v>
      </c>
      <c r="V8143" s="12">
        <v>2</v>
      </c>
      <c r="W8143" s="12">
        <v>0</v>
      </c>
      <c r="X8143" s="12">
        <v>4.3904000000000005</v>
      </c>
    </row>
    <row r="8144" spans="1:24" ht="14" x14ac:dyDescent="0.3">
      <c r="A8144" s="9">
        <v>8139</v>
      </c>
      <c r="B8144" s="14" t="s">
        <v>10051</v>
      </c>
      <c r="C8144" s="15">
        <v>46218</v>
      </c>
      <c r="D8144" s="15">
        <v>46221</v>
      </c>
      <c r="E8144" s="10" t="s">
        <v>19</v>
      </c>
      <c r="F8144" s="10" t="s">
        <v>3526</v>
      </c>
      <c r="G8144" s="10" t="s">
        <v>3527</v>
      </c>
      <c r="H8144" s="10" t="s">
        <v>22</v>
      </c>
      <c r="I8144" s="10" t="s">
        <v>23</v>
      </c>
      <c r="J8144" s="10" t="s">
        <v>237</v>
      </c>
      <c r="K8144" s="10" t="s">
        <v>238</v>
      </c>
      <c r="L8144" s="10">
        <v>10024</v>
      </c>
      <c r="M8144" s="10" t="s">
        <v>133</v>
      </c>
      <c r="N8144" s="10" t="str">
        <f>_xlfn.XLOOKUP($M:$M,People!$B:$B,People!A:A)</f>
        <v>Chuck Magee</v>
      </c>
      <c r="O8144" s="10" t="s">
        <v>1175</v>
      </c>
      <c r="P8144" s="10" t="str">
        <f>VLOOKUP(O8144,Products!$A:$E,3,FALSE)</f>
        <v>3M</v>
      </c>
      <c r="Q8144" s="31">
        <f>INDEX(Products!$E:$E,MATCH(O8144,Products!$A:$A,0))</f>
        <v>0.3</v>
      </c>
      <c r="R8144" s="10" t="s">
        <v>64</v>
      </c>
      <c r="S8144" s="10" t="s">
        <v>144</v>
      </c>
      <c r="T8144" s="10" t="s">
        <v>1176</v>
      </c>
      <c r="U8144" s="12">
        <v>41.9</v>
      </c>
      <c r="V8144" s="12">
        <v>2</v>
      </c>
      <c r="W8144" s="12">
        <v>0</v>
      </c>
      <c r="X8144" s="12">
        <v>8.7989999999999995</v>
      </c>
    </row>
    <row r="8145" spans="1:24" ht="14" x14ac:dyDescent="0.3">
      <c r="A8145" s="9">
        <v>8140</v>
      </c>
      <c r="B8145" s="14" t="s">
        <v>10054</v>
      </c>
      <c r="C8145" s="15">
        <v>46219</v>
      </c>
      <c r="D8145" s="15">
        <v>46221</v>
      </c>
      <c r="E8145" s="10" t="s">
        <v>19</v>
      </c>
      <c r="F8145" s="10" t="s">
        <v>129</v>
      </c>
      <c r="G8145" s="10" t="s">
        <v>130</v>
      </c>
      <c r="H8145" s="10" t="s">
        <v>22</v>
      </c>
      <c r="I8145" s="10" t="s">
        <v>23</v>
      </c>
      <c r="J8145" s="10" t="s">
        <v>131</v>
      </c>
      <c r="K8145" s="10" t="s">
        <v>132</v>
      </c>
      <c r="L8145" s="10">
        <v>19140</v>
      </c>
      <c r="M8145" s="10" t="s">
        <v>133</v>
      </c>
      <c r="N8145" s="10" t="str">
        <f>_xlfn.XLOOKUP($M:$M,People!$B:$B,People!A:A)</f>
        <v>Chuck Magee</v>
      </c>
      <c r="O8145" s="10" t="s">
        <v>134</v>
      </c>
      <c r="P8145" s="10" t="str">
        <f>VLOOKUP(O8145,Products!$A:$E,3,FALSE)</f>
        <v>Office Depot</v>
      </c>
      <c r="Q8145" s="31">
        <f>INDEX(Products!$E:$E,MATCH(O8145,Products!$A:$A,0))</f>
        <v>0.28000000000000003</v>
      </c>
      <c r="R8145" s="10" t="s">
        <v>28</v>
      </c>
      <c r="S8145" s="10" t="s">
        <v>32</v>
      </c>
      <c r="T8145" s="10" t="s">
        <v>135</v>
      </c>
      <c r="U8145" s="12">
        <v>71.371999999999986</v>
      </c>
      <c r="V8145" s="12">
        <v>2</v>
      </c>
      <c r="W8145" s="12">
        <v>0.3</v>
      </c>
      <c r="X8145" s="12">
        <v>-1.0196000000000005</v>
      </c>
    </row>
    <row r="8146" spans="1:24" ht="14" x14ac:dyDescent="0.3">
      <c r="A8146" s="9">
        <v>8141</v>
      </c>
      <c r="B8146" s="14" t="s">
        <v>10055</v>
      </c>
      <c r="C8146" s="15">
        <v>46219</v>
      </c>
      <c r="D8146" s="15">
        <v>46226</v>
      </c>
      <c r="E8146" s="10" t="s">
        <v>44</v>
      </c>
      <c r="F8146" s="10" t="s">
        <v>1292</v>
      </c>
      <c r="G8146" s="10" t="s">
        <v>1293</v>
      </c>
      <c r="H8146" s="10" t="s">
        <v>22</v>
      </c>
      <c r="I8146" s="10" t="s">
        <v>23</v>
      </c>
      <c r="J8146" s="10" t="s">
        <v>411</v>
      </c>
      <c r="K8146" s="10" t="s">
        <v>80</v>
      </c>
      <c r="L8146" s="10">
        <v>28205</v>
      </c>
      <c r="M8146" s="10" t="s">
        <v>26</v>
      </c>
      <c r="N8146" s="10" t="str">
        <f>_xlfn.XLOOKUP($M:$M,People!$B:$B,People!A:A)</f>
        <v>Fred Suzuki</v>
      </c>
      <c r="O8146" s="10" t="s">
        <v>182</v>
      </c>
      <c r="P8146" s="10" t="str">
        <f>VLOOKUP(O8146,Products!$A:$E,3,FALSE)</f>
        <v>Logitech</v>
      </c>
      <c r="Q8146" s="31">
        <f>INDEX(Products!$E:$E,MATCH(O8146,Products!$A:$A,0))</f>
        <v>0.27</v>
      </c>
      <c r="R8146" s="10" t="s">
        <v>28</v>
      </c>
      <c r="S8146" s="10" t="s">
        <v>32</v>
      </c>
      <c r="T8146" s="10" t="s">
        <v>183</v>
      </c>
      <c r="U8146" s="12">
        <v>242.35200000000003</v>
      </c>
      <c r="V8146" s="12">
        <v>3</v>
      </c>
      <c r="W8146" s="12">
        <v>0.2</v>
      </c>
      <c r="X8146" s="12">
        <v>15.147000000000006</v>
      </c>
    </row>
    <row r="8147" spans="1:24" ht="14" x14ac:dyDescent="0.3">
      <c r="A8147" s="9">
        <v>8142</v>
      </c>
      <c r="B8147" s="14" t="s">
        <v>10056</v>
      </c>
      <c r="C8147" s="15">
        <v>46219</v>
      </c>
      <c r="D8147" s="15">
        <v>46224</v>
      </c>
      <c r="E8147" s="10" t="s">
        <v>44</v>
      </c>
      <c r="F8147" s="10" t="s">
        <v>688</v>
      </c>
      <c r="G8147" s="10" t="s">
        <v>689</v>
      </c>
      <c r="H8147" s="10" t="s">
        <v>92</v>
      </c>
      <c r="I8147" s="10" t="s">
        <v>23</v>
      </c>
      <c r="J8147" s="10" t="s">
        <v>4414</v>
      </c>
      <c r="K8147" s="10" t="s">
        <v>189</v>
      </c>
      <c r="L8147" s="10">
        <v>60098</v>
      </c>
      <c r="M8147" s="10" t="s">
        <v>95</v>
      </c>
      <c r="N8147" s="10" t="str">
        <f>_xlfn.XLOOKUP($M:$M,People!$B:$B,People!A:A)</f>
        <v>Roxanne Rodriguez</v>
      </c>
      <c r="O8147" s="10" t="s">
        <v>2777</v>
      </c>
      <c r="P8147" s="10" t="str">
        <f>VLOOKUP(O8147,Products!$A:$E,3,FALSE)</f>
        <v>IKEA</v>
      </c>
      <c r="Q8147" s="31">
        <f>INDEX(Products!$E:$E,MATCH(O8147,Products!$A:$A,0))</f>
        <v>0.34</v>
      </c>
      <c r="R8147" s="10" t="s">
        <v>41</v>
      </c>
      <c r="S8147" s="10" t="s">
        <v>61</v>
      </c>
      <c r="T8147" s="10" t="s">
        <v>2778</v>
      </c>
      <c r="U8147" s="12">
        <v>2.9120000000000004</v>
      </c>
      <c r="V8147" s="12">
        <v>2</v>
      </c>
      <c r="W8147" s="12">
        <v>0.2</v>
      </c>
      <c r="X8147" s="12">
        <v>0.90999999999999981</v>
      </c>
    </row>
    <row r="8148" spans="1:24" ht="14" x14ac:dyDescent="0.3">
      <c r="A8148" s="9">
        <v>8143</v>
      </c>
      <c r="B8148" s="14" t="s">
        <v>10057</v>
      </c>
      <c r="C8148" s="15">
        <v>46220</v>
      </c>
      <c r="D8148" s="15">
        <v>46222</v>
      </c>
      <c r="E8148" s="10" t="s">
        <v>19</v>
      </c>
      <c r="F8148" s="10" t="s">
        <v>2075</v>
      </c>
      <c r="G8148" s="10" t="s">
        <v>2076</v>
      </c>
      <c r="H8148" s="10" t="s">
        <v>36</v>
      </c>
      <c r="I8148" s="10" t="s">
        <v>23</v>
      </c>
      <c r="J8148" s="10" t="s">
        <v>4670</v>
      </c>
      <c r="K8148" s="10" t="s">
        <v>38</v>
      </c>
      <c r="L8148" s="10">
        <v>92307</v>
      </c>
      <c r="M8148" s="10" t="s">
        <v>39</v>
      </c>
      <c r="N8148" s="10" t="str">
        <f>_xlfn.XLOOKUP($M:$M,People!$B:$B,People!A:A)</f>
        <v>Sadie Pawthorne</v>
      </c>
      <c r="O8148" s="10" t="s">
        <v>670</v>
      </c>
      <c r="P8148" s="10" t="str">
        <f>VLOOKUP(O8148,Products!$A:$E,3,FALSE)</f>
        <v>Canon</v>
      </c>
      <c r="Q8148" s="31">
        <f>INDEX(Products!$E:$E,MATCH(O8148,Products!$A:$A,0))</f>
        <v>0.26</v>
      </c>
      <c r="R8148" s="10" t="s">
        <v>28</v>
      </c>
      <c r="S8148" s="10" t="s">
        <v>29</v>
      </c>
      <c r="T8148" s="10" t="s">
        <v>671</v>
      </c>
      <c r="U8148" s="12">
        <v>1194.165</v>
      </c>
      <c r="V8148" s="12">
        <v>5</v>
      </c>
      <c r="W8148" s="12">
        <v>0.15</v>
      </c>
      <c r="X8148" s="12">
        <v>210.73499999999993</v>
      </c>
    </row>
    <row r="8149" spans="1:24" ht="14" x14ac:dyDescent="0.3">
      <c r="A8149" s="9">
        <v>8144</v>
      </c>
      <c r="B8149" s="14" t="s">
        <v>10058</v>
      </c>
      <c r="C8149" s="15">
        <v>46220</v>
      </c>
      <c r="D8149" s="15">
        <v>46225</v>
      </c>
      <c r="E8149" s="10" t="s">
        <v>44</v>
      </c>
      <c r="F8149" s="10" t="s">
        <v>3543</v>
      </c>
      <c r="G8149" s="10" t="s">
        <v>3544</v>
      </c>
      <c r="H8149" s="10" t="s">
        <v>22</v>
      </c>
      <c r="I8149" s="10" t="s">
        <v>23</v>
      </c>
      <c r="J8149" s="10" t="s">
        <v>788</v>
      </c>
      <c r="K8149" s="10" t="s">
        <v>48</v>
      </c>
      <c r="L8149" s="10">
        <v>33614</v>
      </c>
      <c r="M8149" s="10" t="s">
        <v>26</v>
      </c>
      <c r="N8149" s="10" t="str">
        <f>_xlfn.XLOOKUP($M:$M,People!$B:$B,People!A:A)</f>
        <v>Fred Suzuki</v>
      </c>
      <c r="O8149" s="10" t="s">
        <v>2089</v>
      </c>
      <c r="P8149" s="10" t="str">
        <f>VLOOKUP(O8149,Products!$A:$E,3,FALSE)</f>
        <v>HP</v>
      </c>
      <c r="Q8149" s="31">
        <f>INDEX(Products!$E:$E,MATCH(O8149,Products!$A:$A,0))</f>
        <v>0.33</v>
      </c>
      <c r="R8149" s="10" t="s">
        <v>28</v>
      </c>
      <c r="S8149" s="10" t="s">
        <v>58</v>
      </c>
      <c r="T8149" s="10" t="s">
        <v>2090</v>
      </c>
      <c r="U8149" s="12">
        <v>7.9040000000000008</v>
      </c>
      <c r="V8149" s="12">
        <v>2</v>
      </c>
      <c r="W8149" s="12">
        <v>0.2</v>
      </c>
      <c r="X8149" s="12">
        <v>2.1736000000000004</v>
      </c>
    </row>
    <row r="8150" spans="1:24" ht="14" x14ac:dyDescent="0.3">
      <c r="A8150" s="9">
        <v>8145</v>
      </c>
      <c r="B8150" s="14" t="s">
        <v>10059</v>
      </c>
      <c r="C8150" s="15">
        <v>46220</v>
      </c>
      <c r="D8150" s="15">
        <v>46226</v>
      </c>
      <c r="E8150" s="10" t="s">
        <v>44</v>
      </c>
      <c r="F8150" s="10" t="s">
        <v>2359</v>
      </c>
      <c r="G8150" s="10" t="s">
        <v>2360</v>
      </c>
      <c r="H8150" s="10" t="s">
        <v>92</v>
      </c>
      <c r="I8150" s="10" t="s">
        <v>23</v>
      </c>
      <c r="J8150" s="10" t="s">
        <v>5332</v>
      </c>
      <c r="K8150" s="10" t="s">
        <v>238</v>
      </c>
      <c r="L8150" s="10">
        <v>13440</v>
      </c>
      <c r="M8150" s="10" t="s">
        <v>133</v>
      </c>
      <c r="N8150" s="10" t="str">
        <f>_xlfn.XLOOKUP($M:$M,People!$B:$B,People!A:A)</f>
        <v>Chuck Magee</v>
      </c>
      <c r="O8150" s="10" t="s">
        <v>152</v>
      </c>
      <c r="P8150" s="10" t="str">
        <f>VLOOKUP(O8150,Products!$A:$E,3,FALSE)</f>
        <v>Canon</v>
      </c>
      <c r="Q8150" s="31">
        <f>INDEX(Products!$E:$E,MATCH(O8150,Products!$A:$A,0))</f>
        <v>0.34</v>
      </c>
      <c r="R8150" s="10" t="s">
        <v>28</v>
      </c>
      <c r="S8150" s="10" t="s">
        <v>58</v>
      </c>
      <c r="T8150" s="10" t="s">
        <v>4252</v>
      </c>
      <c r="U8150" s="12">
        <v>39.08</v>
      </c>
      <c r="V8150" s="12">
        <v>4</v>
      </c>
      <c r="W8150" s="12">
        <v>0</v>
      </c>
      <c r="X8150" s="12">
        <v>14.459599999999998</v>
      </c>
    </row>
    <row r="8151" spans="1:24" ht="14" x14ac:dyDescent="0.3">
      <c r="A8151" s="9">
        <v>8146</v>
      </c>
      <c r="B8151" s="14" t="s">
        <v>10057</v>
      </c>
      <c r="C8151" s="15">
        <v>46220</v>
      </c>
      <c r="D8151" s="15">
        <v>46222</v>
      </c>
      <c r="E8151" s="10" t="s">
        <v>19</v>
      </c>
      <c r="F8151" s="10" t="s">
        <v>2075</v>
      </c>
      <c r="G8151" s="10" t="s">
        <v>2076</v>
      </c>
      <c r="H8151" s="10" t="s">
        <v>36</v>
      </c>
      <c r="I8151" s="10" t="s">
        <v>23</v>
      </c>
      <c r="J8151" s="10" t="s">
        <v>4670</v>
      </c>
      <c r="K8151" s="10" t="s">
        <v>38</v>
      </c>
      <c r="L8151" s="10">
        <v>92307</v>
      </c>
      <c r="M8151" s="10" t="s">
        <v>39</v>
      </c>
      <c r="N8151" s="10" t="str">
        <f>_xlfn.XLOOKUP($M:$M,People!$B:$B,People!A:A)</f>
        <v>Sadie Pawthorne</v>
      </c>
      <c r="O8151" s="10" t="s">
        <v>5587</v>
      </c>
      <c r="P8151" s="10" t="str">
        <f>VLOOKUP(O8151,Products!$A:$E,3,FALSE)</f>
        <v>Logitech</v>
      </c>
      <c r="Q8151" s="31">
        <f>INDEX(Products!$E:$E,MATCH(O8151,Products!$A:$A,0))</f>
        <v>0.31</v>
      </c>
      <c r="R8151" s="10" t="s">
        <v>41</v>
      </c>
      <c r="S8151" s="10" t="s">
        <v>155</v>
      </c>
      <c r="T8151" s="10" t="s">
        <v>5486</v>
      </c>
      <c r="U8151" s="12">
        <v>57.9</v>
      </c>
      <c r="V8151" s="12">
        <v>5</v>
      </c>
      <c r="W8151" s="12">
        <v>0</v>
      </c>
      <c r="X8151" s="12">
        <v>28.95</v>
      </c>
    </row>
    <row r="8152" spans="1:24" ht="14" x14ac:dyDescent="0.3">
      <c r="A8152" s="9">
        <v>8147</v>
      </c>
      <c r="B8152" s="14" t="s">
        <v>10059</v>
      </c>
      <c r="C8152" s="15">
        <v>46220</v>
      </c>
      <c r="D8152" s="15">
        <v>46226</v>
      </c>
      <c r="E8152" s="10" t="s">
        <v>44</v>
      </c>
      <c r="F8152" s="10" t="s">
        <v>2359</v>
      </c>
      <c r="G8152" s="10" t="s">
        <v>2360</v>
      </c>
      <c r="H8152" s="10" t="s">
        <v>92</v>
      </c>
      <c r="I8152" s="10" t="s">
        <v>23</v>
      </c>
      <c r="J8152" s="10" t="s">
        <v>5332</v>
      </c>
      <c r="K8152" s="10" t="s">
        <v>238</v>
      </c>
      <c r="L8152" s="10">
        <v>13440</v>
      </c>
      <c r="M8152" s="10" t="s">
        <v>133</v>
      </c>
      <c r="N8152" s="10" t="str">
        <f>_xlfn.XLOOKUP($M:$M,People!$B:$B,People!A:A)</f>
        <v>Chuck Magee</v>
      </c>
      <c r="O8152" s="10" t="s">
        <v>5333</v>
      </c>
      <c r="P8152" s="10" t="str">
        <f>VLOOKUP(O8152,Products!$A:$E,3,FALSE)</f>
        <v>Avery</v>
      </c>
      <c r="Q8152" s="31">
        <f>INDEX(Products!$E:$E,MATCH(O8152,Products!$A:$A,0))</f>
        <v>0.37</v>
      </c>
      <c r="R8152" s="10" t="s">
        <v>41</v>
      </c>
      <c r="S8152" s="10" t="s">
        <v>82</v>
      </c>
      <c r="T8152" s="10" t="s">
        <v>5334</v>
      </c>
      <c r="U8152" s="12">
        <v>99.9</v>
      </c>
      <c r="V8152" s="12">
        <v>5</v>
      </c>
      <c r="W8152" s="12">
        <v>0</v>
      </c>
      <c r="X8152" s="12">
        <v>47.952000000000005</v>
      </c>
    </row>
    <row r="8153" spans="1:24" ht="14" x14ac:dyDescent="0.3">
      <c r="A8153" s="9">
        <v>8148</v>
      </c>
      <c r="B8153" s="14" t="s">
        <v>10057</v>
      </c>
      <c r="C8153" s="15">
        <v>46220</v>
      </c>
      <c r="D8153" s="15">
        <v>46222</v>
      </c>
      <c r="E8153" s="10" t="s">
        <v>19</v>
      </c>
      <c r="F8153" s="10" t="s">
        <v>2075</v>
      </c>
      <c r="G8153" s="10" t="s">
        <v>2076</v>
      </c>
      <c r="H8153" s="10" t="s">
        <v>36</v>
      </c>
      <c r="I8153" s="10" t="s">
        <v>23</v>
      </c>
      <c r="J8153" s="10" t="s">
        <v>4670</v>
      </c>
      <c r="K8153" s="10" t="s">
        <v>38</v>
      </c>
      <c r="L8153" s="10">
        <v>92307</v>
      </c>
      <c r="M8153" s="10" t="s">
        <v>39</v>
      </c>
      <c r="N8153" s="10" t="str">
        <f>_xlfn.XLOOKUP($M:$M,People!$B:$B,People!A:A)</f>
        <v>Sadie Pawthorne</v>
      </c>
      <c r="O8153" s="10" t="s">
        <v>4868</v>
      </c>
      <c r="P8153" s="10" t="str">
        <f>VLOOKUP(O8153,Products!$A:$E,3,FALSE)</f>
        <v>IKEA</v>
      </c>
      <c r="Q8153" s="31">
        <f>INDEX(Products!$E:$E,MATCH(O8153,Products!$A:$A,0))</f>
        <v>0.36</v>
      </c>
      <c r="R8153" s="10" t="s">
        <v>41</v>
      </c>
      <c r="S8153" s="10" t="s">
        <v>82</v>
      </c>
      <c r="T8153" s="10" t="s">
        <v>4869</v>
      </c>
      <c r="U8153" s="12">
        <v>32.400000000000006</v>
      </c>
      <c r="V8153" s="12">
        <v>5</v>
      </c>
      <c r="W8153" s="12">
        <v>0</v>
      </c>
      <c r="X8153" s="12">
        <v>15.552000000000001</v>
      </c>
    </row>
    <row r="8154" spans="1:24" ht="14" x14ac:dyDescent="0.3">
      <c r="A8154" s="9">
        <v>8149</v>
      </c>
      <c r="B8154" s="14" t="s">
        <v>10057</v>
      </c>
      <c r="C8154" s="15">
        <v>46220</v>
      </c>
      <c r="D8154" s="15">
        <v>46222</v>
      </c>
      <c r="E8154" s="10" t="s">
        <v>19</v>
      </c>
      <c r="F8154" s="10" t="s">
        <v>2075</v>
      </c>
      <c r="G8154" s="10" t="s">
        <v>2076</v>
      </c>
      <c r="H8154" s="10" t="s">
        <v>36</v>
      </c>
      <c r="I8154" s="10" t="s">
        <v>23</v>
      </c>
      <c r="J8154" s="10" t="s">
        <v>4670</v>
      </c>
      <c r="K8154" s="10" t="s">
        <v>38</v>
      </c>
      <c r="L8154" s="10">
        <v>92307</v>
      </c>
      <c r="M8154" s="10" t="s">
        <v>39</v>
      </c>
      <c r="N8154" s="10" t="str">
        <f>_xlfn.XLOOKUP($M:$M,People!$B:$B,People!A:A)</f>
        <v>Sadie Pawthorne</v>
      </c>
      <c r="O8154" s="10" t="s">
        <v>4826</v>
      </c>
      <c r="P8154" s="10" t="str">
        <f>VLOOKUP(O8154,Products!$A:$E,3,FALSE)</f>
        <v>Dell</v>
      </c>
      <c r="Q8154" s="31">
        <f>INDEX(Products!$E:$E,MATCH(O8154,Products!$A:$A,0))</f>
        <v>0.34</v>
      </c>
      <c r="R8154" s="10" t="s">
        <v>41</v>
      </c>
      <c r="S8154" s="10" t="s">
        <v>53</v>
      </c>
      <c r="T8154" s="10" t="s">
        <v>4827</v>
      </c>
      <c r="U8154" s="12">
        <v>10.56</v>
      </c>
      <c r="V8154" s="12">
        <v>2</v>
      </c>
      <c r="W8154" s="12">
        <v>0</v>
      </c>
      <c r="X8154" s="12">
        <v>0</v>
      </c>
    </row>
    <row r="8155" spans="1:24" ht="14" x14ac:dyDescent="0.3">
      <c r="A8155" s="9">
        <v>8150</v>
      </c>
      <c r="B8155" s="14" t="s">
        <v>10060</v>
      </c>
      <c r="C8155" s="15">
        <v>46220</v>
      </c>
      <c r="D8155" s="15">
        <v>46224</v>
      </c>
      <c r="E8155" s="10" t="s">
        <v>44</v>
      </c>
      <c r="F8155" s="10" t="s">
        <v>3049</v>
      </c>
      <c r="G8155" s="10" t="s">
        <v>3050</v>
      </c>
      <c r="H8155" s="10" t="s">
        <v>92</v>
      </c>
      <c r="I8155" s="10" t="s">
        <v>23</v>
      </c>
      <c r="J8155" s="10" t="s">
        <v>37</v>
      </c>
      <c r="K8155" s="10" t="s">
        <v>38</v>
      </c>
      <c r="L8155" s="10">
        <v>90036</v>
      </c>
      <c r="M8155" s="10" t="s">
        <v>39</v>
      </c>
      <c r="N8155" s="10" t="str">
        <f>_xlfn.XLOOKUP($M:$M,People!$B:$B,People!A:A)</f>
        <v>Sadie Pawthorne</v>
      </c>
      <c r="O8155" s="10" t="s">
        <v>2771</v>
      </c>
      <c r="P8155" s="10" t="str">
        <f>VLOOKUP(O8155,Products!$A:$E,3,FALSE)</f>
        <v>Staples</v>
      </c>
      <c r="Q8155" s="31">
        <f>INDEX(Products!$E:$E,MATCH(O8155,Products!$A:$A,0))</f>
        <v>0.27</v>
      </c>
      <c r="R8155" s="10" t="s">
        <v>64</v>
      </c>
      <c r="S8155" s="10" t="s">
        <v>1063</v>
      </c>
      <c r="T8155" s="10" t="s">
        <v>2772</v>
      </c>
      <c r="U8155" s="12">
        <v>479.98400000000004</v>
      </c>
      <c r="V8155" s="12">
        <v>2</v>
      </c>
      <c r="W8155" s="12">
        <v>0.2</v>
      </c>
      <c r="X8155" s="12">
        <v>89.996999999999986</v>
      </c>
    </row>
    <row r="8156" spans="1:24" ht="14" x14ac:dyDescent="0.3">
      <c r="A8156" s="9">
        <v>8151</v>
      </c>
      <c r="B8156" s="14" t="s">
        <v>10059</v>
      </c>
      <c r="C8156" s="15">
        <v>46220</v>
      </c>
      <c r="D8156" s="15">
        <v>46226</v>
      </c>
      <c r="E8156" s="10" t="s">
        <v>44</v>
      </c>
      <c r="F8156" s="10" t="s">
        <v>2359</v>
      </c>
      <c r="G8156" s="10" t="s">
        <v>2360</v>
      </c>
      <c r="H8156" s="10" t="s">
        <v>92</v>
      </c>
      <c r="I8156" s="10" t="s">
        <v>23</v>
      </c>
      <c r="J8156" s="10" t="s">
        <v>5332</v>
      </c>
      <c r="K8156" s="10" t="s">
        <v>238</v>
      </c>
      <c r="L8156" s="10">
        <v>13440</v>
      </c>
      <c r="M8156" s="10" t="s">
        <v>133</v>
      </c>
      <c r="N8156" s="10" t="str">
        <f>_xlfn.XLOOKUP($M:$M,People!$B:$B,People!A:A)</f>
        <v>Chuck Magee</v>
      </c>
      <c r="O8156" s="10" t="s">
        <v>573</v>
      </c>
      <c r="P8156" s="10" t="str">
        <f>VLOOKUP(O8156,Products!$A:$E,3,FALSE)</f>
        <v>3M</v>
      </c>
      <c r="Q8156" s="31">
        <f>INDEX(Products!$E:$E,MATCH(O8156,Products!$A:$A,0))</f>
        <v>0.34</v>
      </c>
      <c r="R8156" s="10" t="s">
        <v>64</v>
      </c>
      <c r="S8156" s="10" t="s">
        <v>65</v>
      </c>
      <c r="T8156" s="10" t="s">
        <v>574</v>
      </c>
      <c r="U8156" s="12">
        <v>269.98</v>
      </c>
      <c r="V8156" s="12">
        <v>2</v>
      </c>
      <c r="W8156" s="12">
        <v>0</v>
      </c>
      <c r="X8156" s="12">
        <v>67.495000000000005</v>
      </c>
    </row>
    <row r="8157" spans="1:24" ht="14" x14ac:dyDescent="0.3">
      <c r="A8157" s="9">
        <v>8152</v>
      </c>
      <c r="B8157" s="14" t="s">
        <v>10061</v>
      </c>
      <c r="C8157" s="15">
        <v>46221</v>
      </c>
      <c r="D8157" s="15">
        <v>46226</v>
      </c>
      <c r="E8157" s="10" t="s">
        <v>44</v>
      </c>
      <c r="F8157" s="10" t="s">
        <v>4080</v>
      </c>
      <c r="G8157" s="10" t="s">
        <v>4081</v>
      </c>
      <c r="H8157" s="10" t="s">
        <v>22</v>
      </c>
      <c r="I8157" s="10" t="s">
        <v>23</v>
      </c>
      <c r="J8157" s="10" t="s">
        <v>478</v>
      </c>
      <c r="K8157" s="10" t="s">
        <v>277</v>
      </c>
      <c r="L8157" s="10">
        <v>85023</v>
      </c>
      <c r="M8157" s="10" t="s">
        <v>39</v>
      </c>
      <c r="N8157" s="10" t="str">
        <f>_xlfn.XLOOKUP($M:$M,People!$B:$B,People!A:A)</f>
        <v>Sadie Pawthorne</v>
      </c>
      <c r="O8157" s="10" t="s">
        <v>299</v>
      </c>
      <c r="P8157" s="10" t="str">
        <f>VLOOKUP(O8157,Products!$A:$E,3,FALSE)</f>
        <v>Samsung</v>
      </c>
      <c r="Q8157" s="31">
        <f>INDEX(Products!$E:$E,MATCH(O8157,Products!$A:$A,0))</f>
        <v>0.35</v>
      </c>
      <c r="R8157" s="10" t="s">
        <v>28</v>
      </c>
      <c r="S8157" s="10" t="s">
        <v>32</v>
      </c>
      <c r="T8157" s="10" t="s">
        <v>300</v>
      </c>
      <c r="U8157" s="12">
        <v>311.97600000000006</v>
      </c>
      <c r="V8157" s="12">
        <v>3</v>
      </c>
      <c r="W8157" s="12">
        <v>0.2</v>
      </c>
      <c r="X8157" s="12">
        <v>-42.89670000000001</v>
      </c>
    </row>
    <row r="8158" spans="1:24" ht="14" x14ac:dyDescent="0.3">
      <c r="A8158" s="9">
        <v>8153</v>
      </c>
      <c r="B8158" s="14" t="s">
        <v>10062</v>
      </c>
      <c r="C8158" s="15">
        <v>46221</v>
      </c>
      <c r="D8158" s="15">
        <v>46226</v>
      </c>
      <c r="E8158" s="10" t="s">
        <v>44</v>
      </c>
      <c r="F8158" s="10" t="s">
        <v>1973</v>
      </c>
      <c r="G8158" s="10" t="s">
        <v>1974</v>
      </c>
      <c r="H8158" s="10" t="s">
        <v>22</v>
      </c>
      <c r="I8158" s="10" t="s">
        <v>23</v>
      </c>
      <c r="J8158" s="10" t="s">
        <v>131</v>
      </c>
      <c r="K8158" s="10" t="s">
        <v>132</v>
      </c>
      <c r="L8158" s="10">
        <v>19134</v>
      </c>
      <c r="M8158" s="10" t="s">
        <v>133</v>
      </c>
      <c r="N8158" s="10" t="str">
        <f>_xlfn.XLOOKUP($M:$M,People!$B:$B,People!A:A)</f>
        <v>Chuck Magee</v>
      </c>
      <c r="O8158" s="10" t="s">
        <v>1590</v>
      </c>
      <c r="P8158" s="10" t="str">
        <f>VLOOKUP(O8158,Products!$A:$E,3,FALSE)</f>
        <v>Canon</v>
      </c>
      <c r="Q8158" s="31">
        <f>INDEX(Products!$E:$E,MATCH(O8158,Products!$A:$A,0))</f>
        <v>0.38</v>
      </c>
      <c r="R8158" s="10" t="s">
        <v>28</v>
      </c>
      <c r="S8158" s="10" t="s">
        <v>32</v>
      </c>
      <c r="T8158" s="10" t="s">
        <v>1591</v>
      </c>
      <c r="U8158" s="12">
        <v>198.744</v>
      </c>
      <c r="V8158" s="12">
        <v>4</v>
      </c>
      <c r="W8158" s="12">
        <v>0.3</v>
      </c>
      <c r="X8158" s="12">
        <v>-14.195999999999984</v>
      </c>
    </row>
    <row r="8159" spans="1:24" ht="14" x14ac:dyDescent="0.3">
      <c r="A8159" s="9">
        <v>8154</v>
      </c>
      <c r="B8159" s="14" t="s">
        <v>10061</v>
      </c>
      <c r="C8159" s="15">
        <v>46221</v>
      </c>
      <c r="D8159" s="15">
        <v>46226</v>
      </c>
      <c r="E8159" s="10" t="s">
        <v>44</v>
      </c>
      <c r="F8159" s="10" t="s">
        <v>4080</v>
      </c>
      <c r="G8159" s="10" t="s">
        <v>4081</v>
      </c>
      <c r="H8159" s="10" t="s">
        <v>22</v>
      </c>
      <c r="I8159" s="10" t="s">
        <v>23</v>
      </c>
      <c r="J8159" s="10" t="s">
        <v>478</v>
      </c>
      <c r="K8159" s="10" t="s">
        <v>277</v>
      </c>
      <c r="L8159" s="10">
        <v>85023</v>
      </c>
      <c r="M8159" s="10" t="s">
        <v>39</v>
      </c>
      <c r="N8159" s="10" t="str">
        <f>_xlfn.XLOOKUP($M:$M,People!$B:$B,People!A:A)</f>
        <v>Sadie Pawthorne</v>
      </c>
      <c r="O8159" s="10" t="s">
        <v>182</v>
      </c>
      <c r="P8159" s="10" t="str">
        <f>VLOOKUP(O8159,Products!$A:$E,3,FALSE)</f>
        <v>Logitech</v>
      </c>
      <c r="Q8159" s="31">
        <f>INDEX(Products!$E:$E,MATCH(O8159,Products!$A:$A,0))</f>
        <v>0.27</v>
      </c>
      <c r="R8159" s="10" t="s">
        <v>28</v>
      </c>
      <c r="S8159" s="10" t="s">
        <v>32</v>
      </c>
      <c r="T8159" s="10" t="s">
        <v>183</v>
      </c>
      <c r="U8159" s="12">
        <v>161.56800000000001</v>
      </c>
      <c r="V8159" s="12">
        <v>2</v>
      </c>
      <c r="W8159" s="12">
        <v>0.2</v>
      </c>
      <c r="X8159" s="12">
        <v>10.098000000000006</v>
      </c>
    </row>
    <row r="8160" spans="1:24" ht="14" x14ac:dyDescent="0.3">
      <c r="A8160" s="9">
        <v>8155</v>
      </c>
      <c r="B8160" s="14" t="s">
        <v>10061</v>
      </c>
      <c r="C8160" s="15">
        <v>46221</v>
      </c>
      <c r="D8160" s="15">
        <v>46226</v>
      </c>
      <c r="E8160" s="10" t="s">
        <v>44</v>
      </c>
      <c r="F8160" s="10" t="s">
        <v>4080</v>
      </c>
      <c r="G8160" s="10" t="s">
        <v>4081</v>
      </c>
      <c r="H8160" s="10" t="s">
        <v>22</v>
      </c>
      <c r="I8160" s="10" t="s">
        <v>23</v>
      </c>
      <c r="J8160" s="10" t="s">
        <v>478</v>
      </c>
      <c r="K8160" s="10" t="s">
        <v>277</v>
      </c>
      <c r="L8160" s="10">
        <v>85023</v>
      </c>
      <c r="M8160" s="10" t="s">
        <v>39</v>
      </c>
      <c r="N8160" s="10" t="str">
        <f>_xlfn.XLOOKUP($M:$M,People!$B:$B,People!A:A)</f>
        <v>Sadie Pawthorne</v>
      </c>
      <c r="O8160" s="10" t="s">
        <v>2782</v>
      </c>
      <c r="P8160" s="10" t="str">
        <f>VLOOKUP(O8160,Products!$A:$E,3,FALSE)</f>
        <v>IKEA</v>
      </c>
      <c r="Q8160" s="31">
        <f>INDEX(Products!$E:$E,MATCH(O8160,Products!$A:$A,0))</f>
        <v>0.28000000000000003</v>
      </c>
      <c r="R8160" s="10" t="s">
        <v>28</v>
      </c>
      <c r="S8160" s="10" t="s">
        <v>50</v>
      </c>
      <c r="T8160" s="10" t="s">
        <v>2783</v>
      </c>
      <c r="U8160" s="12">
        <v>801.59999999999991</v>
      </c>
      <c r="V8160" s="12">
        <v>5</v>
      </c>
      <c r="W8160" s="12">
        <v>0.5</v>
      </c>
      <c r="X8160" s="12">
        <v>-448.89599999999996</v>
      </c>
    </row>
    <row r="8161" spans="1:24" ht="14" x14ac:dyDescent="0.3">
      <c r="A8161" s="9">
        <v>8156</v>
      </c>
      <c r="B8161" s="14" t="s">
        <v>10061</v>
      </c>
      <c r="C8161" s="15">
        <v>46221</v>
      </c>
      <c r="D8161" s="15">
        <v>46226</v>
      </c>
      <c r="E8161" s="10" t="s">
        <v>44</v>
      </c>
      <c r="F8161" s="10" t="s">
        <v>4080</v>
      </c>
      <c r="G8161" s="10" t="s">
        <v>4081</v>
      </c>
      <c r="H8161" s="10" t="s">
        <v>22</v>
      </c>
      <c r="I8161" s="10" t="s">
        <v>23</v>
      </c>
      <c r="J8161" s="10" t="s">
        <v>478</v>
      </c>
      <c r="K8161" s="10" t="s">
        <v>277</v>
      </c>
      <c r="L8161" s="10">
        <v>85023</v>
      </c>
      <c r="M8161" s="10" t="s">
        <v>39</v>
      </c>
      <c r="N8161" s="10" t="str">
        <f>_xlfn.XLOOKUP($M:$M,People!$B:$B,People!A:A)</f>
        <v>Sadie Pawthorne</v>
      </c>
      <c r="O8161" s="10" t="s">
        <v>2767</v>
      </c>
      <c r="P8161" s="10" t="str">
        <f>VLOOKUP(O8161,Products!$A:$E,3,FALSE)</f>
        <v>Dell</v>
      </c>
      <c r="Q8161" s="31">
        <f>INDEX(Products!$E:$E,MATCH(O8161,Products!$A:$A,0))</f>
        <v>0.3</v>
      </c>
      <c r="R8161" s="10" t="s">
        <v>41</v>
      </c>
      <c r="S8161" s="10" t="s">
        <v>68</v>
      </c>
      <c r="T8161" s="10" t="s">
        <v>2768</v>
      </c>
      <c r="U8161" s="12">
        <v>7.6560000000000006</v>
      </c>
      <c r="V8161" s="12">
        <v>4</v>
      </c>
      <c r="W8161" s="12">
        <v>0.7</v>
      </c>
      <c r="X8161" s="12">
        <v>-6.1247999999999987</v>
      </c>
    </row>
    <row r="8162" spans="1:24" ht="14" x14ac:dyDescent="0.3">
      <c r="A8162" s="9">
        <v>8157</v>
      </c>
      <c r="B8162" s="14" t="s">
        <v>10061</v>
      </c>
      <c r="C8162" s="15">
        <v>46221</v>
      </c>
      <c r="D8162" s="15">
        <v>46226</v>
      </c>
      <c r="E8162" s="10" t="s">
        <v>44</v>
      </c>
      <c r="F8162" s="10" t="s">
        <v>4080</v>
      </c>
      <c r="G8162" s="10" t="s">
        <v>4081</v>
      </c>
      <c r="H8162" s="10" t="s">
        <v>22</v>
      </c>
      <c r="I8162" s="10" t="s">
        <v>23</v>
      </c>
      <c r="J8162" s="10" t="s">
        <v>478</v>
      </c>
      <c r="K8162" s="10" t="s">
        <v>277</v>
      </c>
      <c r="L8162" s="10">
        <v>85023</v>
      </c>
      <c r="M8162" s="10" t="s">
        <v>39</v>
      </c>
      <c r="N8162" s="10" t="str">
        <f>_xlfn.XLOOKUP($M:$M,People!$B:$B,People!A:A)</f>
        <v>Sadie Pawthorne</v>
      </c>
      <c r="O8162" s="10" t="s">
        <v>5128</v>
      </c>
      <c r="P8162" s="10" t="str">
        <f>VLOOKUP(O8162,Products!$A:$E,3,FALSE)</f>
        <v>Avery</v>
      </c>
      <c r="Q8162" s="31">
        <f>INDEX(Products!$E:$E,MATCH(O8162,Products!$A:$A,0))</f>
        <v>0.25</v>
      </c>
      <c r="R8162" s="10" t="s">
        <v>41</v>
      </c>
      <c r="S8162" s="10" t="s">
        <v>82</v>
      </c>
      <c r="T8162" s="10" t="s">
        <v>5129</v>
      </c>
      <c r="U8162" s="12">
        <v>16.096</v>
      </c>
      <c r="V8162" s="12">
        <v>2</v>
      </c>
      <c r="W8162" s="12">
        <v>0.2</v>
      </c>
      <c r="X8162" s="12">
        <v>5.2312000000000003</v>
      </c>
    </row>
    <row r="8163" spans="1:24" ht="14" x14ac:dyDescent="0.3">
      <c r="A8163" s="9">
        <v>8158</v>
      </c>
      <c r="B8163" s="14" t="s">
        <v>10062</v>
      </c>
      <c r="C8163" s="15">
        <v>46221</v>
      </c>
      <c r="D8163" s="15">
        <v>46226</v>
      </c>
      <c r="E8163" s="10" t="s">
        <v>44</v>
      </c>
      <c r="F8163" s="10" t="s">
        <v>1973</v>
      </c>
      <c r="G8163" s="10" t="s">
        <v>1974</v>
      </c>
      <c r="H8163" s="10" t="s">
        <v>22</v>
      </c>
      <c r="I8163" s="10" t="s">
        <v>23</v>
      </c>
      <c r="J8163" s="10" t="s">
        <v>131</v>
      </c>
      <c r="K8163" s="10" t="s">
        <v>132</v>
      </c>
      <c r="L8163" s="10">
        <v>19134</v>
      </c>
      <c r="M8163" s="10" t="s">
        <v>133</v>
      </c>
      <c r="N8163" s="10" t="str">
        <f>_xlfn.XLOOKUP($M:$M,People!$B:$B,People!A:A)</f>
        <v>Chuck Magee</v>
      </c>
      <c r="O8163" s="10" t="s">
        <v>4247</v>
      </c>
      <c r="P8163" s="10" t="str">
        <f>VLOOKUP(O8163,Products!$A:$E,3,FALSE)</f>
        <v>Logitech</v>
      </c>
      <c r="Q8163" s="31">
        <f>INDEX(Products!$E:$E,MATCH(O8163,Products!$A:$A,0))</f>
        <v>0.39</v>
      </c>
      <c r="R8163" s="10" t="s">
        <v>41</v>
      </c>
      <c r="S8163" s="10" t="s">
        <v>510</v>
      </c>
      <c r="T8163" s="10" t="s">
        <v>4248</v>
      </c>
      <c r="U8163" s="12">
        <v>9.1840000000000011</v>
      </c>
      <c r="V8163" s="12">
        <v>2</v>
      </c>
      <c r="W8163" s="12">
        <v>0.2</v>
      </c>
      <c r="X8163" s="12">
        <v>1.1479999999999988</v>
      </c>
    </row>
    <row r="8164" spans="1:24" ht="14" x14ac:dyDescent="0.3">
      <c r="A8164" s="9">
        <v>8159</v>
      </c>
      <c r="B8164" s="14" t="s">
        <v>10062</v>
      </c>
      <c r="C8164" s="15">
        <v>46221</v>
      </c>
      <c r="D8164" s="15">
        <v>46226</v>
      </c>
      <c r="E8164" s="10" t="s">
        <v>44</v>
      </c>
      <c r="F8164" s="10" t="s">
        <v>1973</v>
      </c>
      <c r="G8164" s="10" t="s">
        <v>1974</v>
      </c>
      <c r="H8164" s="10" t="s">
        <v>22</v>
      </c>
      <c r="I8164" s="10" t="s">
        <v>23</v>
      </c>
      <c r="J8164" s="10" t="s">
        <v>131</v>
      </c>
      <c r="K8164" s="10" t="s">
        <v>132</v>
      </c>
      <c r="L8164" s="10">
        <v>19134</v>
      </c>
      <c r="M8164" s="10" t="s">
        <v>133</v>
      </c>
      <c r="N8164" s="10" t="str">
        <f>_xlfn.XLOOKUP($M:$M,People!$B:$B,People!A:A)</f>
        <v>Chuck Magee</v>
      </c>
      <c r="O8164" s="10" t="s">
        <v>5369</v>
      </c>
      <c r="P8164" s="10" t="str">
        <f>VLOOKUP(O8164,Products!$A:$E,3,FALSE)</f>
        <v>HP</v>
      </c>
      <c r="Q8164" s="31">
        <f>INDEX(Products!$E:$E,MATCH(O8164,Products!$A:$A,0))</f>
        <v>0.28999999999999998</v>
      </c>
      <c r="R8164" s="10" t="s">
        <v>64</v>
      </c>
      <c r="S8164" s="10" t="s">
        <v>1063</v>
      </c>
      <c r="T8164" s="10" t="s">
        <v>5370</v>
      </c>
      <c r="U8164" s="12">
        <v>599.97</v>
      </c>
      <c r="V8164" s="12">
        <v>5</v>
      </c>
      <c r="W8164" s="12">
        <v>0.4</v>
      </c>
      <c r="X8164" s="12">
        <v>69.996499999999969</v>
      </c>
    </row>
    <row r="8165" spans="1:24" ht="14" x14ac:dyDescent="0.3">
      <c r="A8165" s="9">
        <v>8160</v>
      </c>
      <c r="B8165" s="14" t="s">
        <v>10063</v>
      </c>
      <c r="C8165" s="15">
        <v>46223</v>
      </c>
      <c r="D8165" s="15">
        <v>46228</v>
      </c>
      <c r="E8165" s="10" t="s">
        <v>44</v>
      </c>
      <c r="F8165" s="10" t="s">
        <v>1839</v>
      </c>
      <c r="G8165" s="10" t="s">
        <v>1840</v>
      </c>
      <c r="H8165" s="10" t="s">
        <v>36</v>
      </c>
      <c r="I8165" s="10" t="s">
        <v>23</v>
      </c>
      <c r="J8165" s="10" t="s">
        <v>237</v>
      </c>
      <c r="K8165" s="10" t="s">
        <v>238</v>
      </c>
      <c r="L8165" s="10">
        <v>10009</v>
      </c>
      <c r="M8165" s="10" t="s">
        <v>133</v>
      </c>
      <c r="N8165" s="10" t="str">
        <f>_xlfn.XLOOKUP($M:$M,People!$B:$B,People!A:A)</f>
        <v>Chuck Magee</v>
      </c>
      <c r="O8165" s="10" t="s">
        <v>5894</v>
      </c>
      <c r="P8165" s="10" t="str">
        <f>VLOOKUP(O8165,Products!$A:$E,3,FALSE)</f>
        <v>Samsung</v>
      </c>
      <c r="Q8165" s="31">
        <f>INDEX(Products!$E:$E,MATCH(O8165,Products!$A:$A,0))</f>
        <v>0.28999999999999998</v>
      </c>
      <c r="R8165" s="10" t="s">
        <v>28</v>
      </c>
      <c r="S8165" s="10" t="s">
        <v>32</v>
      </c>
      <c r="T8165" s="10" t="s">
        <v>5895</v>
      </c>
      <c r="U8165" s="12">
        <v>163.76400000000001</v>
      </c>
      <c r="V8165" s="12">
        <v>2</v>
      </c>
      <c r="W8165" s="12">
        <v>0.1</v>
      </c>
      <c r="X8165" s="12">
        <v>25.474399999999999</v>
      </c>
    </row>
    <row r="8166" spans="1:24" ht="14" x14ac:dyDescent="0.3">
      <c r="A8166" s="9">
        <v>8161</v>
      </c>
      <c r="B8166" s="14" t="s">
        <v>10064</v>
      </c>
      <c r="C8166" s="15">
        <v>46223</v>
      </c>
      <c r="D8166" s="15">
        <v>46228</v>
      </c>
      <c r="E8166" s="10" t="s">
        <v>44</v>
      </c>
      <c r="F8166" s="10" t="s">
        <v>4189</v>
      </c>
      <c r="G8166" s="10" t="s">
        <v>4190</v>
      </c>
      <c r="H8166" s="10" t="s">
        <v>36</v>
      </c>
      <c r="I8166" s="10" t="s">
        <v>23</v>
      </c>
      <c r="J8166" s="10" t="s">
        <v>4191</v>
      </c>
      <c r="K8166" s="10" t="s">
        <v>4192</v>
      </c>
      <c r="L8166" s="10">
        <v>57103</v>
      </c>
      <c r="M8166" s="10" t="s">
        <v>95</v>
      </c>
      <c r="N8166" s="10" t="str">
        <f>_xlfn.XLOOKUP($M:$M,People!$B:$B,People!A:A)</f>
        <v>Roxanne Rodriguez</v>
      </c>
      <c r="O8166" s="10" t="s">
        <v>3934</v>
      </c>
      <c r="P8166" s="10" t="str">
        <f>VLOOKUP(O8166,Products!$A:$E,3,FALSE)</f>
        <v>Canon</v>
      </c>
      <c r="Q8166" s="31">
        <f>INDEX(Products!$E:$E,MATCH(O8166,Products!$A:$A,0))</f>
        <v>0.28000000000000003</v>
      </c>
      <c r="R8166" s="10" t="s">
        <v>28</v>
      </c>
      <c r="S8166" s="10" t="s">
        <v>32</v>
      </c>
      <c r="T8166" s="10" t="s">
        <v>3935</v>
      </c>
      <c r="U8166" s="12">
        <v>182.94</v>
      </c>
      <c r="V8166" s="12">
        <v>3</v>
      </c>
      <c r="W8166" s="12">
        <v>0</v>
      </c>
      <c r="X8166" s="12">
        <v>27.440999999999995</v>
      </c>
    </row>
    <row r="8167" spans="1:24" ht="14" x14ac:dyDescent="0.3">
      <c r="A8167" s="9">
        <v>8162</v>
      </c>
      <c r="B8167" s="14" t="s">
        <v>10063</v>
      </c>
      <c r="C8167" s="15">
        <v>46223</v>
      </c>
      <c r="D8167" s="15">
        <v>46228</v>
      </c>
      <c r="E8167" s="10" t="s">
        <v>44</v>
      </c>
      <c r="F8167" s="10" t="s">
        <v>1839</v>
      </c>
      <c r="G8167" s="10" t="s">
        <v>1840</v>
      </c>
      <c r="H8167" s="10" t="s">
        <v>36</v>
      </c>
      <c r="I8167" s="10" t="s">
        <v>23</v>
      </c>
      <c r="J8167" s="10" t="s">
        <v>237</v>
      </c>
      <c r="K8167" s="10" t="s">
        <v>238</v>
      </c>
      <c r="L8167" s="10">
        <v>10009</v>
      </c>
      <c r="M8167" s="10" t="s">
        <v>133</v>
      </c>
      <c r="N8167" s="10" t="str">
        <f>_xlfn.XLOOKUP($M:$M,People!$B:$B,People!A:A)</f>
        <v>Chuck Magee</v>
      </c>
      <c r="O8167" s="10" t="s">
        <v>5605</v>
      </c>
      <c r="P8167" s="10" t="str">
        <f>VLOOKUP(O8167,Products!$A:$E,3,FALSE)</f>
        <v>3M</v>
      </c>
      <c r="Q8167" s="31">
        <f>INDEX(Products!$E:$E,MATCH(O8167,Products!$A:$A,0))</f>
        <v>0.38</v>
      </c>
      <c r="R8167" s="10" t="s">
        <v>28</v>
      </c>
      <c r="S8167" s="10" t="s">
        <v>58</v>
      </c>
      <c r="T8167" s="10" t="s">
        <v>5606</v>
      </c>
      <c r="U8167" s="12">
        <v>183.92</v>
      </c>
      <c r="V8167" s="12">
        <v>4</v>
      </c>
      <c r="W8167" s="12">
        <v>0</v>
      </c>
      <c r="X8167" s="12">
        <v>31.266399999999976</v>
      </c>
    </row>
    <row r="8168" spans="1:24" ht="14" x14ac:dyDescent="0.3">
      <c r="A8168" s="9">
        <v>8163</v>
      </c>
      <c r="B8168" s="14" t="s">
        <v>10065</v>
      </c>
      <c r="C8168" s="15">
        <v>46223</v>
      </c>
      <c r="D8168" s="15">
        <v>46229</v>
      </c>
      <c r="E8168" s="10" t="s">
        <v>44</v>
      </c>
      <c r="F8168" s="10" t="s">
        <v>1682</v>
      </c>
      <c r="G8168" s="10" t="s">
        <v>1683</v>
      </c>
      <c r="H8168" s="10" t="s">
        <v>22</v>
      </c>
      <c r="I8168" s="10" t="s">
        <v>23</v>
      </c>
      <c r="J8168" s="10" t="s">
        <v>271</v>
      </c>
      <c r="K8168" s="10" t="s">
        <v>189</v>
      </c>
      <c r="L8168" s="10">
        <v>60610</v>
      </c>
      <c r="M8168" s="10" t="s">
        <v>95</v>
      </c>
      <c r="N8168" s="10" t="str">
        <f>_xlfn.XLOOKUP($M:$M,People!$B:$B,People!A:A)</f>
        <v>Roxanne Rodriguez</v>
      </c>
      <c r="O8168" s="10" t="s">
        <v>1684</v>
      </c>
      <c r="P8168" s="10" t="str">
        <f>VLOOKUP(O8168,Products!$A:$E,3,FALSE)</f>
        <v>Samsung</v>
      </c>
      <c r="Q8168" s="31">
        <f>INDEX(Products!$E:$E,MATCH(O8168,Products!$A:$A,0))</f>
        <v>0.39</v>
      </c>
      <c r="R8168" s="10" t="s">
        <v>28</v>
      </c>
      <c r="S8168" s="10" t="s">
        <v>58</v>
      </c>
      <c r="T8168" s="10" t="s">
        <v>1685</v>
      </c>
      <c r="U8168" s="12">
        <v>8.7919999999999998</v>
      </c>
      <c r="V8168" s="12">
        <v>1</v>
      </c>
      <c r="W8168" s="12">
        <v>0.6</v>
      </c>
      <c r="X8168" s="12">
        <v>-5.7148000000000003</v>
      </c>
    </row>
    <row r="8169" spans="1:24" ht="14" x14ac:dyDescent="0.3">
      <c r="A8169" s="9">
        <v>8164</v>
      </c>
      <c r="B8169" s="14" t="s">
        <v>10064</v>
      </c>
      <c r="C8169" s="15">
        <v>46223</v>
      </c>
      <c r="D8169" s="15">
        <v>46228</v>
      </c>
      <c r="E8169" s="10" t="s">
        <v>44</v>
      </c>
      <c r="F8169" s="10" t="s">
        <v>4189</v>
      </c>
      <c r="G8169" s="10" t="s">
        <v>4190</v>
      </c>
      <c r="H8169" s="10" t="s">
        <v>36</v>
      </c>
      <c r="I8169" s="10" t="s">
        <v>23</v>
      </c>
      <c r="J8169" s="10" t="s">
        <v>4191</v>
      </c>
      <c r="K8169" s="10" t="s">
        <v>4192</v>
      </c>
      <c r="L8169" s="10">
        <v>57103</v>
      </c>
      <c r="M8169" s="10" t="s">
        <v>95</v>
      </c>
      <c r="N8169" s="10" t="str">
        <f>_xlfn.XLOOKUP($M:$M,People!$B:$B,People!A:A)</f>
        <v>Roxanne Rodriguez</v>
      </c>
      <c r="O8169" s="10" t="s">
        <v>319</v>
      </c>
      <c r="P8169" s="10" t="str">
        <f>VLOOKUP(O8169,Products!$A:$E,3,FALSE)</f>
        <v>Canon</v>
      </c>
      <c r="Q8169" s="31">
        <f>INDEX(Products!$E:$E,MATCH(O8169,Products!$A:$A,0))</f>
        <v>0.26</v>
      </c>
      <c r="R8169" s="10" t="s">
        <v>41</v>
      </c>
      <c r="S8169" s="10" t="s">
        <v>71</v>
      </c>
      <c r="T8169" s="10" t="s">
        <v>320</v>
      </c>
      <c r="U8169" s="12">
        <v>416.32</v>
      </c>
      <c r="V8169" s="12">
        <v>2</v>
      </c>
      <c r="W8169" s="12">
        <v>0</v>
      </c>
      <c r="X8169" s="12">
        <v>112.40640000000002</v>
      </c>
    </row>
    <row r="8170" spans="1:24" ht="14" x14ac:dyDescent="0.3">
      <c r="A8170" s="9">
        <v>8165</v>
      </c>
      <c r="B8170" s="14" t="s">
        <v>10064</v>
      </c>
      <c r="C8170" s="15">
        <v>46223</v>
      </c>
      <c r="D8170" s="15">
        <v>46228</v>
      </c>
      <c r="E8170" s="10" t="s">
        <v>44</v>
      </c>
      <c r="F8170" s="10" t="s">
        <v>4189</v>
      </c>
      <c r="G8170" s="10" t="s">
        <v>4190</v>
      </c>
      <c r="H8170" s="10" t="s">
        <v>36</v>
      </c>
      <c r="I8170" s="10" t="s">
        <v>23</v>
      </c>
      <c r="J8170" s="10" t="s">
        <v>4191</v>
      </c>
      <c r="K8170" s="10" t="s">
        <v>4192</v>
      </c>
      <c r="L8170" s="10">
        <v>57103</v>
      </c>
      <c r="M8170" s="10" t="s">
        <v>95</v>
      </c>
      <c r="N8170" s="10" t="str">
        <f>_xlfn.XLOOKUP($M:$M,People!$B:$B,People!A:A)</f>
        <v>Roxanne Rodriguez</v>
      </c>
      <c r="O8170" s="10" t="s">
        <v>1609</v>
      </c>
      <c r="P8170" s="10" t="str">
        <f>VLOOKUP(O8170,Products!$A:$E,3,FALSE)</f>
        <v>Staples</v>
      </c>
      <c r="Q8170" s="31">
        <f>INDEX(Products!$E:$E,MATCH(O8170,Products!$A:$A,0))</f>
        <v>0.35</v>
      </c>
      <c r="R8170" s="10" t="s">
        <v>41</v>
      </c>
      <c r="S8170" s="10" t="s">
        <v>68</v>
      </c>
      <c r="T8170" s="10" t="s">
        <v>1610</v>
      </c>
      <c r="U8170" s="12">
        <v>43</v>
      </c>
      <c r="V8170" s="12">
        <v>5</v>
      </c>
      <c r="W8170" s="12">
        <v>0</v>
      </c>
      <c r="X8170" s="12">
        <v>20.21</v>
      </c>
    </row>
    <row r="8171" spans="1:24" ht="14" x14ac:dyDescent="0.3">
      <c r="A8171" s="9">
        <v>8166</v>
      </c>
      <c r="B8171" s="14" t="s">
        <v>10064</v>
      </c>
      <c r="C8171" s="15">
        <v>46223</v>
      </c>
      <c r="D8171" s="15">
        <v>46228</v>
      </c>
      <c r="E8171" s="10" t="s">
        <v>44</v>
      </c>
      <c r="F8171" s="10" t="s">
        <v>4189</v>
      </c>
      <c r="G8171" s="10" t="s">
        <v>4190</v>
      </c>
      <c r="H8171" s="10" t="s">
        <v>36</v>
      </c>
      <c r="I8171" s="10" t="s">
        <v>23</v>
      </c>
      <c r="J8171" s="10" t="s">
        <v>4191</v>
      </c>
      <c r="K8171" s="10" t="s">
        <v>4192</v>
      </c>
      <c r="L8171" s="10">
        <v>57103</v>
      </c>
      <c r="M8171" s="10" t="s">
        <v>95</v>
      </c>
      <c r="N8171" s="10" t="str">
        <f>_xlfn.XLOOKUP($M:$M,People!$B:$B,People!A:A)</f>
        <v>Roxanne Rodriguez</v>
      </c>
      <c r="O8171" s="10" t="s">
        <v>2755</v>
      </c>
      <c r="P8171" s="10" t="str">
        <f>VLOOKUP(O8171,Products!$A:$E,3,FALSE)</f>
        <v>Canon</v>
      </c>
      <c r="Q8171" s="31">
        <f>INDEX(Products!$E:$E,MATCH(O8171,Products!$A:$A,0))</f>
        <v>0.36</v>
      </c>
      <c r="R8171" s="10" t="s">
        <v>41</v>
      </c>
      <c r="S8171" s="10" t="s">
        <v>68</v>
      </c>
      <c r="T8171" s="10" t="s">
        <v>2756</v>
      </c>
      <c r="U8171" s="12">
        <v>60.83</v>
      </c>
      <c r="V8171" s="12">
        <v>7</v>
      </c>
      <c r="W8171" s="12">
        <v>0</v>
      </c>
      <c r="X8171" s="12">
        <v>30.414999999999999</v>
      </c>
    </row>
    <row r="8172" spans="1:24" ht="14" x14ac:dyDescent="0.3">
      <c r="A8172" s="9">
        <v>8167</v>
      </c>
      <c r="B8172" s="14" t="s">
        <v>10066</v>
      </c>
      <c r="C8172" s="15">
        <v>46223</v>
      </c>
      <c r="D8172" s="15">
        <v>46227</v>
      </c>
      <c r="E8172" s="10" t="s">
        <v>44</v>
      </c>
      <c r="F8172" s="10" t="s">
        <v>2933</v>
      </c>
      <c r="G8172" s="10" t="s">
        <v>2934</v>
      </c>
      <c r="H8172" s="10" t="s">
        <v>36</v>
      </c>
      <c r="I8172" s="10" t="s">
        <v>23</v>
      </c>
      <c r="J8172" s="10" t="s">
        <v>4807</v>
      </c>
      <c r="K8172" s="10" t="s">
        <v>204</v>
      </c>
      <c r="L8172" s="10">
        <v>55369</v>
      </c>
      <c r="M8172" s="10" t="s">
        <v>95</v>
      </c>
      <c r="N8172" s="10" t="str">
        <f>_xlfn.XLOOKUP($M:$M,People!$B:$B,People!A:A)</f>
        <v>Roxanne Rodriguez</v>
      </c>
      <c r="O8172" s="10" t="s">
        <v>4808</v>
      </c>
      <c r="P8172" s="10" t="str">
        <f>VLOOKUP(O8172,Products!$A:$E,3,FALSE)</f>
        <v>Avery</v>
      </c>
      <c r="Q8172" s="31">
        <f>INDEX(Products!$E:$E,MATCH(O8172,Products!$A:$A,0))</f>
        <v>0.27</v>
      </c>
      <c r="R8172" s="10" t="s">
        <v>41</v>
      </c>
      <c r="S8172" s="10" t="s">
        <v>68</v>
      </c>
      <c r="T8172" s="10" t="s">
        <v>4809</v>
      </c>
      <c r="U8172" s="12">
        <v>735.98</v>
      </c>
      <c r="V8172" s="12">
        <v>2</v>
      </c>
      <c r="W8172" s="12">
        <v>0</v>
      </c>
      <c r="X8172" s="12">
        <v>331.19099999999997</v>
      </c>
    </row>
    <row r="8173" spans="1:24" ht="14" x14ac:dyDescent="0.3">
      <c r="A8173" s="9">
        <v>8168</v>
      </c>
      <c r="B8173" s="14" t="s">
        <v>10064</v>
      </c>
      <c r="C8173" s="15">
        <v>46223</v>
      </c>
      <c r="D8173" s="15">
        <v>46228</v>
      </c>
      <c r="E8173" s="10" t="s">
        <v>44</v>
      </c>
      <c r="F8173" s="10" t="s">
        <v>4189</v>
      </c>
      <c r="G8173" s="10" t="s">
        <v>4190</v>
      </c>
      <c r="H8173" s="10" t="s">
        <v>36</v>
      </c>
      <c r="I8173" s="10" t="s">
        <v>23</v>
      </c>
      <c r="J8173" s="10" t="s">
        <v>4191</v>
      </c>
      <c r="K8173" s="10" t="s">
        <v>4192</v>
      </c>
      <c r="L8173" s="10">
        <v>57103</v>
      </c>
      <c r="M8173" s="10" t="s">
        <v>95</v>
      </c>
      <c r="N8173" s="10" t="str">
        <f>_xlfn.XLOOKUP($M:$M,People!$B:$B,People!A:A)</f>
        <v>Roxanne Rodriguez</v>
      </c>
      <c r="O8173" s="10" t="s">
        <v>2229</v>
      </c>
      <c r="P8173" s="10" t="str">
        <f>VLOOKUP(O8173,Products!$A:$E,3,FALSE)</f>
        <v>Avery</v>
      </c>
      <c r="Q8173" s="31">
        <f>INDEX(Products!$E:$E,MATCH(O8173,Products!$A:$A,0))</f>
        <v>0.27</v>
      </c>
      <c r="R8173" s="10" t="s">
        <v>41</v>
      </c>
      <c r="S8173" s="10" t="s">
        <v>42</v>
      </c>
      <c r="T8173" s="10" t="s">
        <v>2230</v>
      </c>
      <c r="U8173" s="12">
        <v>14.62</v>
      </c>
      <c r="V8173" s="12">
        <v>2</v>
      </c>
      <c r="W8173" s="12">
        <v>0</v>
      </c>
      <c r="X8173" s="12">
        <v>6.8713999999999995</v>
      </c>
    </row>
    <row r="8174" spans="1:24" ht="14" x14ac:dyDescent="0.3">
      <c r="A8174" s="9">
        <v>8169</v>
      </c>
      <c r="B8174" s="14" t="s">
        <v>10063</v>
      </c>
      <c r="C8174" s="15">
        <v>46223</v>
      </c>
      <c r="D8174" s="15">
        <v>46228</v>
      </c>
      <c r="E8174" s="10" t="s">
        <v>44</v>
      </c>
      <c r="F8174" s="10" t="s">
        <v>1839</v>
      </c>
      <c r="G8174" s="10" t="s">
        <v>1840</v>
      </c>
      <c r="H8174" s="10" t="s">
        <v>36</v>
      </c>
      <c r="I8174" s="10" t="s">
        <v>23</v>
      </c>
      <c r="J8174" s="10" t="s">
        <v>237</v>
      </c>
      <c r="K8174" s="10" t="s">
        <v>238</v>
      </c>
      <c r="L8174" s="10">
        <v>10009</v>
      </c>
      <c r="M8174" s="10" t="s">
        <v>133</v>
      </c>
      <c r="N8174" s="10" t="str">
        <f>_xlfn.XLOOKUP($M:$M,People!$B:$B,People!A:A)</f>
        <v>Chuck Magee</v>
      </c>
      <c r="O8174" s="10" t="s">
        <v>1927</v>
      </c>
      <c r="P8174" s="10" t="str">
        <f>VLOOKUP(O8174,Products!$A:$E,3,FALSE)</f>
        <v>IKEA</v>
      </c>
      <c r="Q8174" s="31">
        <f>INDEX(Products!$E:$E,MATCH(O8174,Products!$A:$A,0))</f>
        <v>0.36</v>
      </c>
      <c r="R8174" s="10" t="s">
        <v>41</v>
      </c>
      <c r="S8174" s="10" t="s">
        <v>82</v>
      </c>
      <c r="T8174" s="10" t="s">
        <v>1928</v>
      </c>
      <c r="U8174" s="12">
        <v>13.36</v>
      </c>
      <c r="V8174" s="12">
        <v>2</v>
      </c>
      <c r="W8174" s="12">
        <v>0</v>
      </c>
      <c r="X8174" s="12">
        <v>6.4127999999999998</v>
      </c>
    </row>
    <row r="8175" spans="1:24" ht="14" x14ac:dyDescent="0.3">
      <c r="A8175" s="9">
        <v>8170</v>
      </c>
      <c r="B8175" s="14" t="s">
        <v>10065</v>
      </c>
      <c r="C8175" s="15">
        <v>46223</v>
      </c>
      <c r="D8175" s="15">
        <v>46229</v>
      </c>
      <c r="E8175" s="10" t="s">
        <v>44</v>
      </c>
      <c r="F8175" s="10" t="s">
        <v>1682</v>
      </c>
      <c r="G8175" s="10" t="s">
        <v>1683</v>
      </c>
      <c r="H8175" s="10" t="s">
        <v>22</v>
      </c>
      <c r="I8175" s="10" t="s">
        <v>23</v>
      </c>
      <c r="J8175" s="10" t="s">
        <v>271</v>
      </c>
      <c r="K8175" s="10" t="s">
        <v>189</v>
      </c>
      <c r="L8175" s="10">
        <v>60610</v>
      </c>
      <c r="M8175" s="10" t="s">
        <v>95</v>
      </c>
      <c r="N8175" s="10" t="str">
        <f>_xlfn.XLOOKUP($M:$M,People!$B:$B,People!A:A)</f>
        <v>Roxanne Rodriguez</v>
      </c>
      <c r="O8175" s="10" t="s">
        <v>481</v>
      </c>
      <c r="P8175" s="10" t="str">
        <f>VLOOKUP(O8175,Products!$A:$E,3,FALSE)</f>
        <v>Logitech</v>
      </c>
      <c r="Q8175" s="31">
        <f>INDEX(Products!$E:$E,MATCH(O8175,Products!$A:$A,0))</f>
        <v>0.25</v>
      </c>
      <c r="R8175" s="10" t="s">
        <v>41</v>
      </c>
      <c r="S8175" s="10" t="s">
        <v>53</v>
      </c>
      <c r="T8175" s="10" t="s">
        <v>482</v>
      </c>
      <c r="U8175" s="12">
        <v>69.712000000000003</v>
      </c>
      <c r="V8175" s="12">
        <v>2</v>
      </c>
      <c r="W8175" s="12">
        <v>0.2</v>
      </c>
      <c r="X8175" s="12">
        <v>8.7139999999999951</v>
      </c>
    </row>
    <row r="8176" spans="1:24" ht="14" x14ac:dyDescent="0.3">
      <c r="A8176" s="9">
        <v>8171</v>
      </c>
      <c r="B8176" s="14" t="s">
        <v>10064</v>
      </c>
      <c r="C8176" s="15">
        <v>46223</v>
      </c>
      <c r="D8176" s="15">
        <v>46228</v>
      </c>
      <c r="E8176" s="10" t="s">
        <v>44</v>
      </c>
      <c r="F8176" s="10" t="s">
        <v>4189</v>
      </c>
      <c r="G8176" s="10" t="s">
        <v>4190</v>
      </c>
      <c r="H8176" s="10" t="s">
        <v>36</v>
      </c>
      <c r="I8176" s="10" t="s">
        <v>23</v>
      </c>
      <c r="J8176" s="10" t="s">
        <v>4191</v>
      </c>
      <c r="K8176" s="10" t="s">
        <v>4192</v>
      </c>
      <c r="L8176" s="10">
        <v>57103</v>
      </c>
      <c r="M8176" s="10" t="s">
        <v>95</v>
      </c>
      <c r="N8176" s="10" t="str">
        <f>_xlfn.XLOOKUP($M:$M,People!$B:$B,People!A:A)</f>
        <v>Roxanne Rodriguez</v>
      </c>
      <c r="O8176" s="10" t="s">
        <v>4193</v>
      </c>
      <c r="P8176" s="10" t="str">
        <f>VLOOKUP(O8176,Products!$A:$E,3,FALSE)</f>
        <v>Office Depot</v>
      </c>
      <c r="Q8176" s="31">
        <f>INDEX(Products!$E:$E,MATCH(O8176,Products!$A:$A,0))</f>
        <v>0.3</v>
      </c>
      <c r="R8176" s="10" t="s">
        <v>64</v>
      </c>
      <c r="S8176" s="10" t="s">
        <v>144</v>
      </c>
      <c r="T8176" s="10" t="s">
        <v>4194</v>
      </c>
      <c r="U8176" s="12">
        <v>389.97</v>
      </c>
      <c r="V8176" s="12">
        <v>3</v>
      </c>
      <c r="W8176" s="12">
        <v>0</v>
      </c>
      <c r="X8176" s="12">
        <v>132.58980000000003</v>
      </c>
    </row>
    <row r="8177" spans="1:24" ht="14" x14ac:dyDescent="0.3">
      <c r="A8177" s="9">
        <v>8172</v>
      </c>
      <c r="B8177" s="14" t="s">
        <v>10067</v>
      </c>
      <c r="C8177" s="15">
        <v>46224</v>
      </c>
      <c r="D8177" s="15">
        <v>46230</v>
      </c>
      <c r="E8177" s="10" t="s">
        <v>44</v>
      </c>
      <c r="F8177" s="10" t="s">
        <v>3914</v>
      </c>
      <c r="G8177" s="10" t="s">
        <v>3915</v>
      </c>
      <c r="H8177" s="10" t="s">
        <v>22</v>
      </c>
      <c r="I8177" s="10" t="s">
        <v>23</v>
      </c>
      <c r="J8177" s="10" t="s">
        <v>1702</v>
      </c>
      <c r="K8177" s="10" t="s">
        <v>285</v>
      </c>
      <c r="L8177" s="10">
        <v>24153</v>
      </c>
      <c r="M8177" s="10" t="s">
        <v>26</v>
      </c>
      <c r="N8177" s="10" t="str">
        <f>_xlfn.XLOOKUP($M:$M,People!$B:$B,People!A:A)</f>
        <v>Fred Suzuki</v>
      </c>
      <c r="O8177" s="10" t="s">
        <v>2353</v>
      </c>
      <c r="P8177" s="10" t="str">
        <f>VLOOKUP(O8177,Products!$A:$E,3,FALSE)</f>
        <v>Canon</v>
      </c>
      <c r="Q8177" s="31">
        <f>INDEX(Products!$E:$E,MATCH(O8177,Products!$A:$A,0))</f>
        <v>0.28000000000000003</v>
      </c>
      <c r="R8177" s="10" t="s">
        <v>28</v>
      </c>
      <c r="S8177" s="10" t="s">
        <v>29</v>
      </c>
      <c r="T8177" s="10" t="s">
        <v>2354</v>
      </c>
      <c r="U8177" s="12">
        <v>302.94</v>
      </c>
      <c r="V8177" s="12">
        <v>3</v>
      </c>
      <c r="W8177" s="12">
        <v>0</v>
      </c>
      <c r="X8177" s="12">
        <v>69.67619999999998</v>
      </c>
    </row>
    <row r="8178" spans="1:24" ht="14" x14ac:dyDescent="0.3">
      <c r="A8178" s="9">
        <v>8173</v>
      </c>
      <c r="B8178" s="14" t="s">
        <v>10068</v>
      </c>
      <c r="C8178" s="15">
        <v>46224</v>
      </c>
      <c r="D8178" s="15">
        <v>46228</v>
      </c>
      <c r="E8178" s="10" t="s">
        <v>44</v>
      </c>
      <c r="F8178" s="10" t="s">
        <v>3543</v>
      </c>
      <c r="G8178" s="10" t="s">
        <v>3544</v>
      </c>
      <c r="H8178" s="10" t="s">
        <v>22</v>
      </c>
      <c r="I8178" s="10" t="s">
        <v>23</v>
      </c>
      <c r="J8178" s="10" t="s">
        <v>831</v>
      </c>
      <c r="K8178" s="10" t="s">
        <v>38</v>
      </c>
      <c r="L8178" s="10">
        <v>92024</v>
      </c>
      <c r="M8178" s="10" t="s">
        <v>39</v>
      </c>
      <c r="N8178" s="10" t="str">
        <f>_xlfn.XLOOKUP($M:$M,People!$B:$B,People!A:A)</f>
        <v>Sadie Pawthorne</v>
      </c>
      <c r="O8178" s="10" t="s">
        <v>3729</v>
      </c>
      <c r="P8178" s="10" t="str">
        <f>VLOOKUP(O8178,Products!$A:$E,3,FALSE)</f>
        <v>3M</v>
      </c>
      <c r="Q8178" s="31">
        <f>INDEX(Products!$E:$E,MATCH(O8178,Products!$A:$A,0))</f>
        <v>0.38</v>
      </c>
      <c r="R8178" s="10" t="s">
        <v>28</v>
      </c>
      <c r="S8178" s="10" t="s">
        <v>32</v>
      </c>
      <c r="T8178" s="10" t="s">
        <v>3730</v>
      </c>
      <c r="U8178" s="12">
        <v>225.29600000000002</v>
      </c>
      <c r="V8178" s="12">
        <v>2</v>
      </c>
      <c r="W8178" s="12">
        <v>0.2</v>
      </c>
      <c r="X8178" s="12">
        <v>22.529599999999995</v>
      </c>
    </row>
    <row r="8179" spans="1:24" ht="14" x14ac:dyDescent="0.3">
      <c r="A8179" s="9">
        <v>8174</v>
      </c>
      <c r="B8179" s="14" t="s">
        <v>10067</v>
      </c>
      <c r="C8179" s="15">
        <v>46224</v>
      </c>
      <c r="D8179" s="15">
        <v>46230</v>
      </c>
      <c r="E8179" s="10" t="s">
        <v>44</v>
      </c>
      <c r="F8179" s="10" t="s">
        <v>3914</v>
      </c>
      <c r="G8179" s="10" t="s">
        <v>3915</v>
      </c>
      <c r="H8179" s="10" t="s">
        <v>22</v>
      </c>
      <c r="I8179" s="10" t="s">
        <v>23</v>
      </c>
      <c r="J8179" s="10" t="s">
        <v>1702</v>
      </c>
      <c r="K8179" s="10" t="s">
        <v>285</v>
      </c>
      <c r="L8179" s="10">
        <v>24153</v>
      </c>
      <c r="M8179" s="10" t="s">
        <v>26</v>
      </c>
      <c r="N8179" s="10" t="str">
        <f>_xlfn.XLOOKUP($M:$M,People!$B:$B,People!A:A)</f>
        <v>Fred Suzuki</v>
      </c>
      <c r="O8179" s="10" t="s">
        <v>892</v>
      </c>
      <c r="P8179" s="10" t="str">
        <f>VLOOKUP(O8179,Products!$A:$E,3,FALSE)</f>
        <v>Staples</v>
      </c>
      <c r="Q8179" s="31">
        <f>INDEX(Products!$E:$E,MATCH(O8179,Products!$A:$A,0))</f>
        <v>0.28999999999999998</v>
      </c>
      <c r="R8179" s="10" t="s">
        <v>28</v>
      </c>
      <c r="S8179" s="10" t="s">
        <v>58</v>
      </c>
      <c r="T8179" s="10" t="s">
        <v>893</v>
      </c>
      <c r="U8179" s="12">
        <v>8.8000000000000007</v>
      </c>
      <c r="V8179" s="12">
        <v>5</v>
      </c>
      <c r="W8179" s="12">
        <v>0</v>
      </c>
      <c r="X8179" s="12">
        <v>3.8720000000000003</v>
      </c>
    </row>
    <row r="8180" spans="1:24" ht="14" x14ac:dyDescent="0.3">
      <c r="A8180" s="9">
        <v>8175</v>
      </c>
      <c r="B8180" s="14" t="s">
        <v>10069</v>
      </c>
      <c r="C8180" s="15">
        <v>46224</v>
      </c>
      <c r="D8180" s="15">
        <v>46228</v>
      </c>
      <c r="E8180" s="10" t="s">
        <v>44</v>
      </c>
      <c r="F8180" s="10" t="s">
        <v>2976</v>
      </c>
      <c r="G8180" s="10" t="s">
        <v>2977</v>
      </c>
      <c r="H8180" s="10" t="s">
        <v>22</v>
      </c>
      <c r="I8180" s="10" t="s">
        <v>23</v>
      </c>
      <c r="J8180" s="10" t="s">
        <v>4721</v>
      </c>
      <c r="K8180" s="10" t="s">
        <v>94</v>
      </c>
      <c r="L8180" s="10">
        <v>78577</v>
      </c>
      <c r="M8180" s="10" t="s">
        <v>95</v>
      </c>
      <c r="N8180" s="10" t="str">
        <f>_xlfn.XLOOKUP($M:$M,People!$B:$B,People!A:A)</f>
        <v>Roxanne Rodriguez</v>
      </c>
      <c r="O8180" s="10" t="s">
        <v>3152</v>
      </c>
      <c r="P8180" s="10" t="str">
        <f>VLOOKUP(O8180,Products!$A:$E,3,FALSE)</f>
        <v>Samsung</v>
      </c>
      <c r="Q8180" s="31">
        <f>INDEX(Products!$E:$E,MATCH(O8180,Products!$A:$A,0))</f>
        <v>0.39</v>
      </c>
      <c r="R8180" s="10" t="s">
        <v>28</v>
      </c>
      <c r="S8180" s="10" t="s">
        <v>50</v>
      </c>
      <c r="T8180" s="10" t="s">
        <v>3153</v>
      </c>
      <c r="U8180" s="12">
        <v>124.404</v>
      </c>
      <c r="V8180" s="12">
        <v>4</v>
      </c>
      <c r="W8180" s="12">
        <v>0.3</v>
      </c>
      <c r="X8180" s="12">
        <v>-21.3264</v>
      </c>
    </row>
    <row r="8181" spans="1:24" ht="14" x14ac:dyDescent="0.3">
      <c r="A8181" s="9">
        <v>8176</v>
      </c>
      <c r="B8181" s="14" t="s">
        <v>10070</v>
      </c>
      <c r="C8181" s="15">
        <v>46224</v>
      </c>
      <c r="D8181" s="15">
        <v>46230</v>
      </c>
      <c r="E8181" s="10" t="s">
        <v>44</v>
      </c>
      <c r="F8181" s="10" t="s">
        <v>5398</v>
      </c>
      <c r="G8181" s="10" t="s">
        <v>5399</v>
      </c>
      <c r="H8181" s="10" t="s">
        <v>22</v>
      </c>
      <c r="I8181" s="10" t="s">
        <v>23</v>
      </c>
      <c r="J8181" s="10" t="s">
        <v>237</v>
      </c>
      <c r="K8181" s="10" t="s">
        <v>238</v>
      </c>
      <c r="L8181" s="10">
        <v>10024</v>
      </c>
      <c r="M8181" s="10" t="s">
        <v>133</v>
      </c>
      <c r="N8181" s="10" t="str">
        <f>_xlfn.XLOOKUP($M:$M,People!$B:$B,People!A:A)</f>
        <v>Chuck Magee</v>
      </c>
      <c r="O8181" s="10" t="s">
        <v>4176</v>
      </c>
      <c r="P8181" s="10" t="str">
        <f>VLOOKUP(O8181,Products!$A:$E,3,FALSE)</f>
        <v>Logitech</v>
      </c>
      <c r="Q8181" s="31">
        <f>INDEX(Products!$E:$E,MATCH(O8181,Products!$A:$A,0))</f>
        <v>0.33</v>
      </c>
      <c r="R8181" s="10" t="s">
        <v>41</v>
      </c>
      <c r="S8181" s="10" t="s">
        <v>71</v>
      </c>
      <c r="T8181" s="10" t="s">
        <v>4177</v>
      </c>
      <c r="U8181" s="12">
        <v>17.48</v>
      </c>
      <c r="V8181" s="12">
        <v>4</v>
      </c>
      <c r="W8181" s="12">
        <v>0</v>
      </c>
      <c r="X8181" s="12">
        <v>4.5448000000000004</v>
      </c>
    </row>
    <row r="8182" spans="1:24" ht="14" x14ac:dyDescent="0.3">
      <c r="A8182" s="9">
        <v>8177</v>
      </c>
      <c r="B8182" s="14" t="s">
        <v>10071</v>
      </c>
      <c r="C8182" s="15">
        <v>46224</v>
      </c>
      <c r="D8182" s="15">
        <v>46224</v>
      </c>
      <c r="E8182" s="10" t="s">
        <v>1124</v>
      </c>
      <c r="F8182" s="10" t="s">
        <v>1671</v>
      </c>
      <c r="G8182" s="10" t="s">
        <v>1672</v>
      </c>
      <c r="H8182" s="10" t="s">
        <v>22</v>
      </c>
      <c r="I8182" s="10" t="s">
        <v>23</v>
      </c>
      <c r="J8182" s="10" t="s">
        <v>3030</v>
      </c>
      <c r="K8182" s="10" t="s">
        <v>109</v>
      </c>
      <c r="L8182" s="10">
        <v>84107</v>
      </c>
      <c r="M8182" s="10" t="s">
        <v>39</v>
      </c>
      <c r="N8182" s="10" t="str">
        <f>_xlfn.XLOOKUP($M:$M,People!$B:$B,People!A:A)</f>
        <v>Sadie Pawthorne</v>
      </c>
      <c r="O8182" s="10" t="s">
        <v>3451</v>
      </c>
      <c r="P8182" s="10" t="str">
        <f>VLOOKUP(O8182,Products!$A:$E,3,FALSE)</f>
        <v>Avery</v>
      </c>
      <c r="Q8182" s="31">
        <f>INDEX(Products!$E:$E,MATCH(O8182,Products!$A:$A,0))</f>
        <v>0.37</v>
      </c>
      <c r="R8182" s="10" t="s">
        <v>41</v>
      </c>
      <c r="S8182" s="10" t="s">
        <v>61</v>
      </c>
      <c r="T8182" s="10" t="s">
        <v>3452</v>
      </c>
      <c r="U8182" s="12">
        <v>25.99</v>
      </c>
      <c r="V8182" s="12">
        <v>1</v>
      </c>
      <c r="W8182" s="12">
        <v>0</v>
      </c>
      <c r="X8182" s="12">
        <v>7.5370999999999988</v>
      </c>
    </row>
    <row r="8183" spans="1:24" ht="14" x14ac:dyDescent="0.3">
      <c r="A8183" s="9">
        <v>8178</v>
      </c>
      <c r="B8183" s="14" t="s">
        <v>10072</v>
      </c>
      <c r="C8183" s="15">
        <v>46224</v>
      </c>
      <c r="D8183" s="15">
        <v>46228</v>
      </c>
      <c r="E8183" s="10" t="s">
        <v>19</v>
      </c>
      <c r="F8183" s="10" t="s">
        <v>1839</v>
      </c>
      <c r="G8183" s="10" t="s">
        <v>1840</v>
      </c>
      <c r="H8183" s="10" t="s">
        <v>36</v>
      </c>
      <c r="I8183" s="10" t="s">
        <v>23</v>
      </c>
      <c r="J8183" s="10" t="s">
        <v>79</v>
      </c>
      <c r="K8183" s="10" t="s">
        <v>38</v>
      </c>
      <c r="L8183" s="10">
        <v>94521</v>
      </c>
      <c r="M8183" s="10" t="s">
        <v>39</v>
      </c>
      <c r="N8183" s="10" t="str">
        <f>_xlfn.XLOOKUP($M:$M,People!$B:$B,People!A:A)</f>
        <v>Sadie Pawthorne</v>
      </c>
      <c r="O8183" s="10" t="s">
        <v>4091</v>
      </c>
      <c r="P8183" s="10" t="str">
        <f>VLOOKUP(O8183,Products!$A:$E,3,FALSE)</f>
        <v>Canon</v>
      </c>
      <c r="Q8183" s="31">
        <f>INDEX(Products!$E:$E,MATCH(O8183,Products!$A:$A,0))</f>
        <v>0.36</v>
      </c>
      <c r="R8183" s="10" t="s">
        <v>41</v>
      </c>
      <c r="S8183" s="10" t="s">
        <v>61</v>
      </c>
      <c r="T8183" s="10" t="s">
        <v>4092</v>
      </c>
      <c r="U8183" s="12">
        <v>3.52</v>
      </c>
      <c r="V8183" s="12">
        <v>2</v>
      </c>
      <c r="W8183" s="12">
        <v>0</v>
      </c>
      <c r="X8183" s="12">
        <v>1.6896</v>
      </c>
    </row>
    <row r="8184" spans="1:24" ht="14" x14ac:dyDescent="0.3">
      <c r="A8184" s="9">
        <v>8179</v>
      </c>
      <c r="B8184" s="14" t="s">
        <v>10067</v>
      </c>
      <c r="C8184" s="15">
        <v>46224</v>
      </c>
      <c r="D8184" s="15">
        <v>46230</v>
      </c>
      <c r="E8184" s="10" t="s">
        <v>44</v>
      </c>
      <c r="F8184" s="10" t="s">
        <v>3914</v>
      </c>
      <c r="G8184" s="10" t="s">
        <v>3915</v>
      </c>
      <c r="H8184" s="10" t="s">
        <v>22</v>
      </c>
      <c r="I8184" s="10" t="s">
        <v>23</v>
      </c>
      <c r="J8184" s="10" t="s">
        <v>1702</v>
      </c>
      <c r="K8184" s="10" t="s">
        <v>285</v>
      </c>
      <c r="L8184" s="10">
        <v>24153</v>
      </c>
      <c r="M8184" s="10" t="s">
        <v>26</v>
      </c>
      <c r="N8184" s="10" t="str">
        <f>_xlfn.XLOOKUP($M:$M,People!$B:$B,People!A:A)</f>
        <v>Fred Suzuki</v>
      </c>
      <c r="O8184" s="10" t="s">
        <v>4443</v>
      </c>
      <c r="P8184" s="10" t="str">
        <f>VLOOKUP(O8184,Products!$A:$E,3,FALSE)</f>
        <v>Canon</v>
      </c>
      <c r="Q8184" s="31">
        <f>INDEX(Products!$E:$E,MATCH(O8184,Products!$A:$A,0))</f>
        <v>0.3</v>
      </c>
      <c r="R8184" s="10" t="s">
        <v>41</v>
      </c>
      <c r="S8184" s="10" t="s">
        <v>61</v>
      </c>
      <c r="T8184" s="10" t="s">
        <v>4444</v>
      </c>
      <c r="U8184" s="12">
        <v>101.94</v>
      </c>
      <c r="V8184" s="12">
        <v>6</v>
      </c>
      <c r="W8184" s="12">
        <v>0</v>
      </c>
      <c r="X8184" s="12">
        <v>29.562599999999986</v>
      </c>
    </row>
    <row r="8185" spans="1:24" ht="14" x14ac:dyDescent="0.3">
      <c r="A8185" s="9">
        <v>8180</v>
      </c>
      <c r="B8185" s="14" t="s">
        <v>10067</v>
      </c>
      <c r="C8185" s="15">
        <v>46224</v>
      </c>
      <c r="D8185" s="15">
        <v>46230</v>
      </c>
      <c r="E8185" s="10" t="s">
        <v>44</v>
      </c>
      <c r="F8185" s="10" t="s">
        <v>3914</v>
      </c>
      <c r="G8185" s="10" t="s">
        <v>3915</v>
      </c>
      <c r="H8185" s="10" t="s">
        <v>22</v>
      </c>
      <c r="I8185" s="10" t="s">
        <v>23</v>
      </c>
      <c r="J8185" s="10" t="s">
        <v>1702</v>
      </c>
      <c r="K8185" s="10" t="s">
        <v>285</v>
      </c>
      <c r="L8185" s="10">
        <v>24153</v>
      </c>
      <c r="M8185" s="10" t="s">
        <v>26</v>
      </c>
      <c r="N8185" s="10" t="str">
        <f>_xlfn.XLOOKUP($M:$M,People!$B:$B,People!A:A)</f>
        <v>Fred Suzuki</v>
      </c>
      <c r="O8185" s="10" t="s">
        <v>3081</v>
      </c>
      <c r="P8185" s="10" t="str">
        <f>VLOOKUP(O8185,Products!$A:$E,3,FALSE)</f>
        <v>IKEA</v>
      </c>
      <c r="Q8185" s="31">
        <f>INDEX(Products!$E:$E,MATCH(O8185,Products!$A:$A,0))</f>
        <v>0.36</v>
      </c>
      <c r="R8185" s="10" t="s">
        <v>41</v>
      </c>
      <c r="S8185" s="10" t="s">
        <v>61</v>
      </c>
      <c r="T8185" s="10" t="s">
        <v>3082</v>
      </c>
      <c r="U8185" s="12">
        <v>19.68</v>
      </c>
      <c r="V8185" s="12">
        <v>6</v>
      </c>
      <c r="W8185" s="12">
        <v>0</v>
      </c>
      <c r="X8185" s="12">
        <v>5.7071999999999976</v>
      </c>
    </row>
    <row r="8186" spans="1:24" ht="14" x14ac:dyDescent="0.3">
      <c r="A8186" s="9">
        <v>8181</v>
      </c>
      <c r="B8186" s="14" t="s">
        <v>10073</v>
      </c>
      <c r="C8186" s="15">
        <v>46224</v>
      </c>
      <c r="D8186" s="15">
        <v>46229</v>
      </c>
      <c r="E8186" s="10" t="s">
        <v>44</v>
      </c>
      <c r="F8186" s="10" t="s">
        <v>4812</v>
      </c>
      <c r="G8186" s="10" t="s">
        <v>4813</v>
      </c>
      <c r="H8186" s="10" t="s">
        <v>22</v>
      </c>
      <c r="I8186" s="10" t="s">
        <v>23</v>
      </c>
      <c r="J8186" s="10" t="s">
        <v>271</v>
      </c>
      <c r="K8186" s="10" t="s">
        <v>189</v>
      </c>
      <c r="L8186" s="10">
        <v>60623</v>
      </c>
      <c r="M8186" s="10" t="s">
        <v>95</v>
      </c>
      <c r="N8186" s="10" t="str">
        <f>_xlfn.XLOOKUP($M:$M,People!$B:$B,People!A:A)</f>
        <v>Roxanne Rodriguez</v>
      </c>
      <c r="O8186" s="10" t="s">
        <v>3520</v>
      </c>
      <c r="P8186" s="10" t="str">
        <f>VLOOKUP(O8186,Products!$A:$E,3,FALSE)</f>
        <v>3M</v>
      </c>
      <c r="Q8186" s="31">
        <f>INDEX(Products!$E:$E,MATCH(O8186,Products!$A:$A,0))</f>
        <v>0.32</v>
      </c>
      <c r="R8186" s="10" t="s">
        <v>41</v>
      </c>
      <c r="S8186" s="10" t="s">
        <v>68</v>
      </c>
      <c r="T8186" s="10" t="s">
        <v>3521</v>
      </c>
      <c r="U8186" s="12">
        <v>2.1119999999999997</v>
      </c>
      <c r="V8186" s="12">
        <v>2</v>
      </c>
      <c r="W8186" s="12">
        <v>0.8</v>
      </c>
      <c r="X8186" s="12">
        <v>-3.3792</v>
      </c>
    </row>
    <row r="8187" spans="1:24" ht="14" x14ac:dyDescent="0.3">
      <c r="A8187" s="9">
        <v>8182</v>
      </c>
      <c r="B8187" s="14" t="s">
        <v>10068</v>
      </c>
      <c r="C8187" s="15">
        <v>46224</v>
      </c>
      <c r="D8187" s="15">
        <v>46228</v>
      </c>
      <c r="E8187" s="10" t="s">
        <v>44</v>
      </c>
      <c r="F8187" s="10" t="s">
        <v>3543</v>
      </c>
      <c r="G8187" s="10" t="s">
        <v>3544</v>
      </c>
      <c r="H8187" s="10" t="s">
        <v>22</v>
      </c>
      <c r="I8187" s="10" t="s">
        <v>23</v>
      </c>
      <c r="J8187" s="10" t="s">
        <v>831</v>
      </c>
      <c r="K8187" s="10" t="s">
        <v>38</v>
      </c>
      <c r="L8187" s="10">
        <v>92024</v>
      </c>
      <c r="M8187" s="10" t="s">
        <v>39</v>
      </c>
      <c r="N8187" s="10" t="str">
        <f>_xlfn.XLOOKUP($M:$M,People!$B:$B,People!A:A)</f>
        <v>Sadie Pawthorne</v>
      </c>
      <c r="O8187" s="10" t="s">
        <v>1048</v>
      </c>
      <c r="P8187" s="10" t="str">
        <f>VLOOKUP(O8187,Products!$A:$E,3,FALSE)</f>
        <v>Canon</v>
      </c>
      <c r="Q8187" s="31">
        <f>INDEX(Products!$E:$E,MATCH(O8187,Products!$A:$A,0))</f>
        <v>0.38</v>
      </c>
      <c r="R8187" s="10" t="s">
        <v>41</v>
      </c>
      <c r="S8187" s="10" t="s">
        <v>68</v>
      </c>
      <c r="T8187" s="10" t="s">
        <v>1049</v>
      </c>
      <c r="U8187" s="12">
        <v>50.352000000000004</v>
      </c>
      <c r="V8187" s="12">
        <v>3</v>
      </c>
      <c r="W8187" s="12">
        <v>0.2</v>
      </c>
      <c r="X8187" s="12">
        <v>17.623199999999997</v>
      </c>
    </row>
    <row r="8188" spans="1:24" ht="14" x14ac:dyDescent="0.3">
      <c r="A8188" s="9">
        <v>8183</v>
      </c>
      <c r="B8188" s="14" t="s">
        <v>10074</v>
      </c>
      <c r="C8188" s="15">
        <v>46224</v>
      </c>
      <c r="D8188" s="15">
        <v>46229</v>
      </c>
      <c r="E8188" s="10" t="s">
        <v>44</v>
      </c>
      <c r="F8188" s="10" t="s">
        <v>4749</v>
      </c>
      <c r="G8188" s="10" t="s">
        <v>4750</v>
      </c>
      <c r="H8188" s="10" t="s">
        <v>92</v>
      </c>
      <c r="I8188" s="10" t="s">
        <v>23</v>
      </c>
      <c r="J8188" s="10" t="s">
        <v>1870</v>
      </c>
      <c r="K8188" s="10" t="s">
        <v>438</v>
      </c>
      <c r="L8188" s="10">
        <v>44105</v>
      </c>
      <c r="M8188" s="10" t="s">
        <v>133</v>
      </c>
      <c r="N8188" s="10" t="str">
        <f>_xlfn.XLOOKUP($M:$M,People!$B:$B,People!A:A)</f>
        <v>Chuck Magee</v>
      </c>
      <c r="O8188" s="10" t="s">
        <v>1492</v>
      </c>
      <c r="P8188" s="10" t="str">
        <f>VLOOKUP(O8188,Products!$A:$E,3,FALSE)</f>
        <v>HP</v>
      </c>
      <c r="Q8188" s="31">
        <f>INDEX(Products!$E:$E,MATCH(O8188,Products!$A:$A,0))</f>
        <v>0.37</v>
      </c>
      <c r="R8188" s="10" t="s">
        <v>41</v>
      </c>
      <c r="S8188" s="10" t="s">
        <v>68</v>
      </c>
      <c r="T8188" s="10" t="s">
        <v>1493</v>
      </c>
      <c r="U8188" s="12">
        <v>33.930000000000007</v>
      </c>
      <c r="V8188" s="12">
        <v>3</v>
      </c>
      <c r="W8188" s="12">
        <v>0.7</v>
      </c>
      <c r="X8188" s="12">
        <v>-22.619999999999997</v>
      </c>
    </row>
    <row r="8189" spans="1:24" ht="14" x14ac:dyDescent="0.3">
      <c r="A8189" s="9">
        <v>8184</v>
      </c>
      <c r="B8189" s="14" t="s">
        <v>10075</v>
      </c>
      <c r="C8189" s="15">
        <v>46224</v>
      </c>
      <c r="D8189" s="15">
        <v>46227</v>
      </c>
      <c r="E8189" s="10" t="s">
        <v>19</v>
      </c>
      <c r="F8189" s="10" t="s">
        <v>943</v>
      </c>
      <c r="G8189" s="10" t="s">
        <v>944</v>
      </c>
      <c r="H8189" s="10" t="s">
        <v>36</v>
      </c>
      <c r="I8189" s="10" t="s">
        <v>23</v>
      </c>
      <c r="J8189" s="10" t="s">
        <v>401</v>
      </c>
      <c r="K8189" s="10" t="s">
        <v>189</v>
      </c>
      <c r="L8189" s="10">
        <v>60505</v>
      </c>
      <c r="M8189" s="10" t="s">
        <v>95</v>
      </c>
      <c r="N8189" s="10" t="str">
        <f>_xlfn.XLOOKUP($M:$M,People!$B:$B,People!A:A)</f>
        <v>Roxanne Rodriguez</v>
      </c>
      <c r="O8189" s="10" t="s">
        <v>657</v>
      </c>
      <c r="P8189" s="10" t="str">
        <f>VLOOKUP(O8189,Products!$A:$E,3,FALSE)</f>
        <v>Canon</v>
      </c>
      <c r="Q8189" s="31">
        <f>INDEX(Products!$E:$E,MATCH(O8189,Products!$A:$A,0))</f>
        <v>0.36</v>
      </c>
      <c r="R8189" s="10" t="s">
        <v>41</v>
      </c>
      <c r="S8189" s="10" t="s">
        <v>68</v>
      </c>
      <c r="T8189" s="10" t="s">
        <v>658</v>
      </c>
      <c r="U8189" s="12">
        <v>2.8639999999999994</v>
      </c>
      <c r="V8189" s="12">
        <v>4</v>
      </c>
      <c r="W8189" s="12">
        <v>0.8</v>
      </c>
      <c r="X8189" s="12">
        <v>-4.5824000000000016</v>
      </c>
    </row>
    <row r="8190" spans="1:24" ht="14" x14ac:dyDescent="0.3">
      <c r="A8190" s="9">
        <v>8185</v>
      </c>
      <c r="B8190" s="14" t="s">
        <v>10067</v>
      </c>
      <c r="C8190" s="15">
        <v>46224</v>
      </c>
      <c r="D8190" s="15">
        <v>46230</v>
      </c>
      <c r="E8190" s="10" t="s">
        <v>44</v>
      </c>
      <c r="F8190" s="10" t="s">
        <v>3914</v>
      </c>
      <c r="G8190" s="10" t="s">
        <v>3915</v>
      </c>
      <c r="H8190" s="10" t="s">
        <v>22</v>
      </c>
      <c r="I8190" s="10" t="s">
        <v>23</v>
      </c>
      <c r="J8190" s="10" t="s">
        <v>1702</v>
      </c>
      <c r="K8190" s="10" t="s">
        <v>285</v>
      </c>
      <c r="L8190" s="10">
        <v>24153</v>
      </c>
      <c r="M8190" s="10" t="s">
        <v>26</v>
      </c>
      <c r="N8190" s="10" t="str">
        <f>_xlfn.XLOOKUP($M:$M,People!$B:$B,People!A:A)</f>
        <v>Fred Suzuki</v>
      </c>
      <c r="O8190" s="10" t="s">
        <v>1971</v>
      </c>
      <c r="P8190" s="10" t="str">
        <f>VLOOKUP(O8190,Products!$A:$E,3,FALSE)</f>
        <v>IKEA</v>
      </c>
      <c r="Q8190" s="31">
        <f>INDEX(Products!$E:$E,MATCH(O8190,Products!$A:$A,0))</f>
        <v>0.32</v>
      </c>
      <c r="R8190" s="10" t="s">
        <v>41</v>
      </c>
      <c r="S8190" s="10" t="s">
        <v>68</v>
      </c>
      <c r="T8190" s="10" t="s">
        <v>1972</v>
      </c>
      <c r="U8190" s="12">
        <v>14.940000000000001</v>
      </c>
      <c r="V8190" s="12">
        <v>3</v>
      </c>
      <c r="W8190" s="12">
        <v>0</v>
      </c>
      <c r="X8190" s="12">
        <v>7.1712000000000007</v>
      </c>
    </row>
    <row r="8191" spans="1:24" ht="14" x14ac:dyDescent="0.3">
      <c r="A8191" s="9">
        <v>8186</v>
      </c>
      <c r="B8191" s="14" t="s">
        <v>10075</v>
      </c>
      <c r="C8191" s="15">
        <v>46224</v>
      </c>
      <c r="D8191" s="15">
        <v>46227</v>
      </c>
      <c r="E8191" s="10" t="s">
        <v>19</v>
      </c>
      <c r="F8191" s="10" t="s">
        <v>943</v>
      </c>
      <c r="G8191" s="10" t="s">
        <v>944</v>
      </c>
      <c r="H8191" s="10" t="s">
        <v>36</v>
      </c>
      <c r="I8191" s="10" t="s">
        <v>23</v>
      </c>
      <c r="J8191" s="10" t="s">
        <v>401</v>
      </c>
      <c r="K8191" s="10" t="s">
        <v>189</v>
      </c>
      <c r="L8191" s="10">
        <v>60505</v>
      </c>
      <c r="M8191" s="10" t="s">
        <v>95</v>
      </c>
      <c r="N8191" s="10" t="str">
        <f>_xlfn.XLOOKUP($M:$M,People!$B:$B,People!A:A)</f>
        <v>Roxanne Rodriguez</v>
      </c>
      <c r="O8191" s="10" t="s">
        <v>3506</v>
      </c>
      <c r="P8191" s="10" t="str">
        <f>VLOOKUP(O8191,Products!$A:$E,3,FALSE)</f>
        <v>Canon</v>
      </c>
      <c r="Q8191" s="31">
        <f>INDEX(Products!$E:$E,MATCH(O8191,Products!$A:$A,0))</f>
        <v>0.34</v>
      </c>
      <c r="R8191" s="10" t="s">
        <v>41</v>
      </c>
      <c r="S8191" s="10" t="s">
        <v>68</v>
      </c>
      <c r="T8191" s="10" t="s">
        <v>3507</v>
      </c>
      <c r="U8191" s="12">
        <v>94.191999999999979</v>
      </c>
      <c r="V8191" s="12">
        <v>7</v>
      </c>
      <c r="W8191" s="12">
        <v>0.8</v>
      </c>
      <c r="X8191" s="12">
        <v>-164.83600000000007</v>
      </c>
    </row>
    <row r="8192" spans="1:24" ht="14" x14ac:dyDescent="0.3">
      <c r="A8192" s="9">
        <v>8187</v>
      </c>
      <c r="B8192" s="14" t="s">
        <v>10076</v>
      </c>
      <c r="C8192" s="15">
        <v>46224</v>
      </c>
      <c r="D8192" s="15">
        <v>46228</v>
      </c>
      <c r="E8192" s="10" t="s">
        <v>44</v>
      </c>
      <c r="F8192" s="10" t="s">
        <v>545</v>
      </c>
      <c r="G8192" s="10" t="s">
        <v>546</v>
      </c>
      <c r="H8192" s="10" t="s">
        <v>92</v>
      </c>
      <c r="I8192" s="10" t="s">
        <v>23</v>
      </c>
      <c r="J8192" s="10" t="s">
        <v>1828</v>
      </c>
      <c r="K8192" s="10" t="s">
        <v>691</v>
      </c>
      <c r="L8192" s="10">
        <v>7060</v>
      </c>
      <c r="M8192" s="10" t="s">
        <v>133</v>
      </c>
      <c r="N8192" s="10" t="str">
        <f>_xlfn.XLOOKUP($M:$M,People!$B:$B,People!A:A)</f>
        <v>Chuck Magee</v>
      </c>
      <c r="O8192" s="10" t="s">
        <v>1829</v>
      </c>
      <c r="P8192" s="10" t="str">
        <f>VLOOKUP(O8192,Products!$A:$E,3,FALSE)</f>
        <v>Logitech</v>
      </c>
      <c r="Q8192" s="31">
        <f>INDEX(Products!$E:$E,MATCH(O8192,Products!$A:$A,0))</f>
        <v>0.33</v>
      </c>
      <c r="R8192" s="10" t="s">
        <v>41</v>
      </c>
      <c r="S8192" s="10" t="s">
        <v>82</v>
      </c>
      <c r="T8192" s="10" t="s">
        <v>1830</v>
      </c>
      <c r="U8192" s="12">
        <v>6.48</v>
      </c>
      <c r="V8192" s="12">
        <v>1</v>
      </c>
      <c r="W8192" s="12">
        <v>0</v>
      </c>
      <c r="X8192" s="12">
        <v>3.1752000000000002</v>
      </c>
    </row>
    <row r="8193" spans="1:24" ht="14" x14ac:dyDescent="0.3">
      <c r="A8193" s="9">
        <v>8188</v>
      </c>
      <c r="B8193" s="14" t="s">
        <v>10068</v>
      </c>
      <c r="C8193" s="15">
        <v>46224</v>
      </c>
      <c r="D8193" s="15">
        <v>46228</v>
      </c>
      <c r="E8193" s="10" t="s">
        <v>44</v>
      </c>
      <c r="F8193" s="10" t="s">
        <v>3543</v>
      </c>
      <c r="G8193" s="10" t="s">
        <v>3544</v>
      </c>
      <c r="H8193" s="10" t="s">
        <v>22</v>
      </c>
      <c r="I8193" s="10" t="s">
        <v>23</v>
      </c>
      <c r="J8193" s="10" t="s">
        <v>831</v>
      </c>
      <c r="K8193" s="10" t="s">
        <v>38</v>
      </c>
      <c r="L8193" s="10">
        <v>92024</v>
      </c>
      <c r="M8193" s="10" t="s">
        <v>39</v>
      </c>
      <c r="N8193" s="10" t="str">
        <f>_xlfn.XLOOKUP($M:$M,People!$B:$B,People!A:A)</f>
        <v>Sadie Pawthorne</v>
      </c>
      <c r="O8193" s="10" t="s">
        <v>5717</v>
      </c>
      <c r="P8193" s="10" t="str">
        <f>VLOOKUP(O8193,Products!$A:$E,3,FALSE)</f>
        <v>Avery</v>
      </c>
      <c r="Q8193" s="31">
        <f>INDEX(Products!$E:$E,MATCH(O8193,Products!$A:$A,0))</f>
        <v>0.37</v>
      </c>
      <c r="R8193" s="10" t="s">
        <v>41</v>
      </c>
      <c r="S8193" s="10" t="s">
        <v>82</v>
      </c>
      <c r="T8193" s="10" t="s">
        <v>5718</v>
      </c>
      <c r="U8193" s="12">
        <v>16.34</v>
      </c>
      <c r="V8193" s="12">
        <v>2</v>
      </c>
      <c r="W8193" s="12">
        <v>0</v>
      </c>
      <c r="X8193" s="12">
        <v>7.6798000000000002</v>
      </c>
    </row>
    <row r="8194" spans="1:24" ht="14" x14ac:dyDescent="0.3">
      <c r="A8194" s="9">
        <v>8189</v>
      </c>
      <c r="B8194" s="14" t="s">
        <v>10074</v>
      </c>
      <c r="C8194" s="15">
        <v>46224</v>
      </c>
      <c r="D8194" s="15">
        <v>46229</v>
      </c>
      <c r="E8194" s="10" t="s">
        <v>44</v>
      </c>
      <c r="F8194" s="10" t="s">
        <v>4749</v>
      </c>
      <c r="G8194" s="10" t="s">
        <v>4750</v>
      </c>
      <c r="H8194" s="10" t="s">
        <v>92</v>
      </c>
      <c r="I8194" s="10" t="s">
        <v>23</v>
      </c>
      <c r="J8194" s="10" t="s">
        <v>1870</v>
      </c>
      <c r="K8194" s="10" t="s">
        <v>438</v>
      </c>
      <c r="L8194" s="10">
        <v>44105</v>
      </c>
      <c r="M8194" s="10" t="s">
        <v>133</v>
      </c>
      <c r="N8194" s="10" t="str">
        <f>_xlfn.XLOOKUP($M:$M,People!$B:$B,People!A:A)</f>
        <v>Chuck Magee</v>
      </c>
      <c r="O8194" s="10" t="s">
        <v>5458</v>
      </c>
      <c r="P8194" s="10" t="str">
        <f>VLOOKUP(O8194,Products!$A:$E,3,FALSE)</f>
        <v>Office Depot</v>
      </c>
      <c r="Q8194" s="31">
        <f>INDEX(Products!$E:$E,MATCH(O8194,Products!$A:$A,0))</f>
        <v>0.36</v>
      </c>
      <c r="R8194" s="10" t="s">
        <v>41</v>
      </c>
      <c r="S8194" s="10" t="s">
        <v>53</v>
      </c>
      <c r="T8194" s="10" t="s">
        <v>5459</v>
      </c>
      <c r="U8194" s="12">
        <v>222.32000000000005</v>
      </c>
      <c r="V8194" s="12">
        <v>7</v>
      </c>
      <c r="W8194" s="12">
        <v>0.2</v>
      </c>
      <c r="X8194" s="12">
        <v>25.010999999999967</v>
      </c>
    </row>
    <row r="8195" spans="1:24" ht="14" x14ac:dyDescent="0.3">
      <c r="A8195" s="9">
        <v>8190</v>
      </c>
      <c r="B8195" s="14" t="s">
        <v>10067</v>
      </c>
      <c r="C8195" s="15">
        <v>46224</v>
      </c>
      <c r="D8195" s="15">
        <v>46230</v>
      </c>
      <c r="E8195" s="10" t="s">
        <v>44</v>
      </c>
      <c r="F8195" s="10" t="s">
        <v>3914</v>
      </c>
      <c r="G8195" s="10" t="s">
        <v>3915</v>
      </c>
      <c r="H8195" s="10" t="s">
        <v>22</v>
      </c>
      <c r="I8195" s="10" t="s">
        <v>23</v>
      </c>
      <c r="J8195" s="10" t="s">
        <v>1702</v>
      </c>
      <c r="K8195" s="10" t="s">
        <v>285</v>
      </c>
      <c r="L8195" s="10">
        <v>24153</v>
      </c>
      <c r="M8195" s="10" t="s">
        <v>26</v>
      </c>
      <c r="N8195" s="10" t="str">
        <f>_xlfn.XLOOKUP($M:$M,People!$B:$B,People!A:A)</f>
        <v>Fred Suzuki</v>
      </c>
      <c r="O8195" s="10" t="s">
        <v>1394</v>
      </c>
      <c r="P8195" s="10" t="str">
        <f>VLOOKUP(O8195,Products!$A:$E,3,FALSE)</f>
        <v>Avery</v>
      </c>
      <c r="Q8195" s="31">
        <f>INDEX(Products!$E:$E,MATCH(O8195,Products!$A:$A,0))</f>
        <v>0.31</v>
      </c>
      <c r="R8195" s="10" t="s">
        <v>41</v>
      </c>
      <c r="S8195" s="10" t="s">
        <v>510</v>
      </c>
      <c r="T8195" s="10" t="s">
        <v>1395</v>
      </c>
      <c r="U8195" s="12">
        <v>231.72</v>
      </c>
      <c r="V8195" s="12">
        <v>2</v>
      </c>
      <c r="W8195" s="12">
        <v>0</v>
      </c>
      <c r="X8195" s="12">
        <v>11.585999999999984</v>
      </c>
    </row>
    <row r="8196" spans="1:24" ht="14" x14ac:dyDescent="0.3">
      <c r="A8196" s="9">
        <v>8191</v>
      </c>
      <c r="B8196" s="14" t="s">
        <v>10072</v>
      </c>
      <c r="C8196" s="15">
        <v>46224</v>
      </c>
      <c r="D8196" s="15">
        <v>46228</v>
      </c>
      <c r="E8196" s="10" t="s">
        <v>19</v>
      </c>
      <c r="F8196" s="10" t="s">
        <v>1839</v>
      </c>
      <c r="G8196" s="10" t="s">
        <v>1840</v>
      </c>
      <c r="H8196" s="10" t="s">
        <v>36</v>
      </c>
      <c r="I8196" s="10" t="s">
        <v>23</v>
      </c>
      <c r="J8196" s="10" t="s">
        <v>79</v>
      </c>
      <c r="K8196" s="10" t="s">
        <v>38</v>
      </c>
      <c r="L8196" s="10">
        <v>94521</v>
      </c>
      <c r="M8196" s="10" t="s">
        <v>39</v>
      </c>
      <c r="N8196" s="10" t="str">
        <f>_xlfn.XLOOKUP($M:$M,People!$B:$B,People!A:A)</f>
        <v>Sadie Pawthorne</v>
      </c>
      <c r="O8196" s="10" t="s">
        <v>3066</v>
      </c>
      <c r="P8196" s="10" t="str">
        <f>VLOOKUP(O8196,Products!$A:$E,3,FALSE)</f>
        <v>Avery</v>
      </c>
      <c r="Q8196" s="31">
        <f>INDEX(Products!$E:$E,MATCH(O8196,Products!$A:$A,0))</f>
        <v>0.35</v>
      </c>
      <c r="R8196" s="10" t="s">
        <v>64</v>
      </c>
      <c r="S8196" s="10" t="s">
        <v>65</v>
      </c>
      <c r="T8196" s="10" t="s">
        <v>3067</v>
      </c>
      <c r="U8196" s="12">
        <v>1626.1920000000002</v>
      </c>
      <c r="V8196" s="12">
        <v>9</v>
      </c>
      <c r="W8196" s="12">
        <v>0.2</v>
      </c>
      <c r="X8196" s="12">
        <v>121.96440000000001</v>
      </c>
    </row>
    <row r="8197" spans="1:24" ht="14" x14ac:dyDescent="0.3">
      <c r="A8197" s="9">
        <v>8192</v>
      </c>
      <c r="B8197" s="14" t="s">
        <v>10067</v>
      </c>
      <c r="C8197" s="15">
        <v>46224</v>
      </c>
      <c r="D8197" s="15">
        <v>46230</v>
      </c>
      <c r="E8197" s="10" t="s">
        <v>44</v>
      </c>
      <c r="F8197" s="10" t="s">
        <v>3914</v>
      </c>
      <c r="G8197" s="10" t="s">
        <v>3915</v>
      </c>
      <c r="H8197" s="10" t="s">
        <v>22</v>
      </c>
      <c r="I8197" s="10" t="s">
        <v>23</v>
      </c>
      <c r="J8197" s="10" t="s">
        <v>1702</v>
      </c>
      <c r="K8197" s="10" t="s">
        <v>285</v>
      </c>
      <c r="L8197" s="10">
        <v>24153</v>
      </c>
      <c r="M8197" s="10" t="s">
        <v>26</v>
      </c>
      <c r="N8197" s="10" t="str">
        <f>_xlfn.XLOOKUP($M:$M,People!$B:$B,People!A:A)</f>
        <v>Fred Suzuki</v>
      </c>
      <c r="O8197" s="10" t="s">
        <v>2325</v>
      </c>
      <c r="P8197" s="10" t="str">
        <f>VLOOKUP(O8197,Products!$A:$E,3,FALSE)</f>
        <v>Office Depot</v>
      </c>
      <c r="Q8197" s="31">
        <f>INDEX(Products!$E:$E,MATCH(O8197,Products!$A:$A,0))</f>
        <v>0.4</v>
      </c>
      <c r="R8197" s="10" t="s">
        <v>64</v>
      </c>
      <c r="S8197" s="10" t="s">
        <v>65</v>
      </c>
      <c r="T8197" s="10" t="s">
        <v>2326</v>
      </c>
      <c r="U8197" s="12">
        <v>271.95999999999998</v>
      </c>
      <c r="V8197" s="12">
        <v>4</v>
      </c>
      <c r="W8197" s="12">
        <v>0</v>
      </c>
      <c r="X8197" s="12">
        <v>67.990000000000009</v>
      </c>
    </row>
    <row r="8198" spans="1:24" ht="14" x14ac:dyDescent="0.3">
      <c r="A8198" s="9">
        <v>8193</v>
      </c>
      <c r="B8198" s="14" t="s">
        <v>10071</v>
      </c>
      <c r="C8198" s="15">
        <v>46224</v>
      </c>
      <c r="D8198" s="15">
        <v>46224</v>
      </c>
      <c r="E8198" s="10" t="s">
        <v>1124</v>
      </c>
      <c r="F8198" s="10" t="s">
        <v>1671</v>
      </c>
      <c r="G8198" s="10" t="s">
        <v>1672</v>
      </c>
      <c r="H8198" s="10" t="s">
        <v>22</v>
      </c>
      <c r="I8198" s="10" t="s">
        <v>23</v>
      </c>
      <c r="J8198" s="10" t="s">
        <v>3030</v>
      </c>
      <c r="K8198" s="10" t="s">
        <v>109</v>
      </c>
      <c r="L8198" s="10">
        <v>84107</v>
      </c>
      <c r="M8198" s="10" t="s">
        <v>39</v>
      </c>
      <c r="N8198" s="10" t="str">
        <f>_xlfn.XLOOKUP($M:$M,People!$B:$B,People!A:A)</f>
        <v>Sadie Pawthorne</v>
      </c>
      <c r="O8198" s="10" t="s">
        <v>4998</v>
      </c>
      <c r="P8198" s="10" t="str">
        <f>VLOOKUP(O8198,Products!$A:$E,3,FALSE)</f>
        <v>Avery</v>
      </c>
      <c r="Q8198" s="31">
        <f>INDEX(Products!$E:$E,MATCH(O8198,Products!$A:$A,0))</f>
        <v>0.31</v>
      </c>
      <c r="R8198" s="10" t="s">
        <v>64</v>
      </c>
      <c r="S8198" s="10" t="s">
        <v>65</v>
      </c>
      <c r="T8198" s="10" t="s">
        <v>4999</v>
      </c>
      <c r="U8198" s="12">
        <v>71.928000000000011</v>
      </c>
      <c r="V8198" s="12">
        <v>9</v>
      </c>
      <c r="W8198" s="12">
        <v>0.2</v>
      </c>
      <c r="X8198" s="12">
        <v>6.2936999999999976</v>
      </c>
    </row>
    <row r="8199" spans="1:24" ht="14" x14ac:dyDescent="0.3">
      <c r="A8199" s="9">
        <v>8194</v>
      </c>
      <c r="B8199" s="14" t="s">
        <v>10074</v>
      </c>
      <c r="C8199" s="15">
        <v>46224</v>
      </c>
      <c r="D8199" s="15">
        <v>46229</v>
      </c>
      <c r="E8199" s="10" t="s">
        <v>44</v>
      </c>
      <c r="F8199" s="10" t="s">
        <v>4749</v>
      </c>
      <c r="G8199" s="10" t="s">
        <v>4750</v>
      </c>
      <c r="H8199" s="10" t="s">
        <v>92</v>
      </c>
      <c r="I8199" s="10" t="s">
        <v>23</v>
      </c>
      <c r="J8199" s="10" t="s">
        <v>1870</v>
      </c>
      <c r="K8199" s="10" t="s">
        <v>438</v>
      </c>
      <c r="L8199" s="10">
        <v>44105</v>
      </c>
      <c r="M8199" s="10" t="s">
        <v>133</v>
      </c>
      <c r="N8199" s="10" t="str">
        <f>_xlfn.XLOOKUP($M:$M,People!$B:$B,People!A:A)</f>
        <v>Chuck Magee</v>
      </c>
      <c r="O8199" s="10" t="s">
        <v>5460</v>
      </c>
      <c r="P8199" s="10" t="str">
        <f>VLOOKUP(O8199,Products!$A:$E,3,FALSE)</f>
        <v>Avery</v>
      </c>
      <c r="Q8199" s="31">
        <f>INDEX(Products!$E:$E,MATCH(O8199,Products!$A:$A,0))</f>
        <v>0.28999999999999998</v>
      </c>
      <c r="R8199" s="10" t="s">
        <v>64</v>
      </c>
      <c r="S8199" s="10" t="s">
        <v>65</v>
      </c>
      <c r="T8199" s="10" t="s">
        <v>5461</v>
      </c>
      <c r="U8199" s="12">
        <v>210.56400000000002</v>
      </c>
      <c r="V8199" s="12">
        <v>6</v>
      </c>
      <c r="W8199" s="12">
        <v>0.4</v>
      </c>
      <c r="X8199" s="12">
        <v>-52.640999999999991</v>
      </c>
    </row>
    <row r="8200" spans="1:24" ht="14" x14ac:dyDescent="0.3">
      <c r="A8200" s="9">
        <v>8195</v>
      </c>
      <c r="B8200" s="14" t="s">
        <v>10077</v>
      </c>
      <c r="C8200" s="15">
        <v>46225</v>
      </c>
      <c r="D8200" s="15">
        <v>46230</v>
      </c>
      <c r="E8200" s="10" t="s">
        <v>44</v>
      </c>
      <c r="F8200" s="10" t="s">
        <v>3546</v>
      </c>
      <c r="G8200" s="10" t="s">
        <v>3547</v>
      </c>
      <c r="H8200" s="10" t="s">
        <v>22</v>
      </c>
      <c r="I8200" s="10" t="s">
        <v>23</v>
      </c>
      <c r="J8200" s="10" t="s">
        <v>271</v>
      </c>
      <c r="K8200" s="10" t="s">
        <v>189</v>
      </c>
      <c r="L8200" s="10">
        <v>60653</v>
      </c>
      <c r="M8200" s="10" t="s">
        <v>95</v>
      </c>
      <c r="N8200" s="10" t="str">
        <f>_xlfn.XLOOKUP($M:$M,People!$B:$B,People!A:A)</f>
        <v>Roxanne Rodriguez</v>
      </c>
      <c r="O8200" s="10" t="s">
        <v>1665</v>
      </c>
      <c r="P8200" s="10" t="str">
        <f>VLOOKUP(O8200,Products!$A:$E,3,FALSE)</f>
        <v>Staples</v>
      </c>
      <c r="Q8200" s="31">
        <f>INDEX(Products!$E:$E,MATCH(O8200,Products!$A:$A,0))</f>
        <v>0.31</v>
      </c>
      <c r="R8200" s="10" t="s">
        <v>28</v>
      </c>
      <c r="S8200" s="10" t="s">
        <v>32</v>
      </c>
      <c r="T8200" s="10" t="s">
        <v>1666</v>
      </c>
      <c r="U8200" s="12">
        <v>526.34399999999994</v>
      </c>
      <c r="V8200" s="12">
        <v>4</v>
      </c>
      <c r="W8200" s="12">
        <v>0.3</v>
      </c>
      <c r="X8200" s="12">
        <v>-75.191999999999979</v>
      </c>
    </row>
    <row r="8201" spans="1:24" ht="14" x14ac:dyDescent="0.3">
      <c r="A8201" s="9">
        <v>8196</v>
      </c>
      <c r="B8201" s="14" t="s">
        <v>10078</v>
      </c>
      <c r="C8201" s="15">
        <v>46225</v>
      </c>
      <c r="D8201" s="15">
        <v>46231</v>
      </c>
      <c r="E8201" s="10" t="s">
        <v>44</v>
      </c>
      <c r="F8201" s="10" t="s">
        <v>694</v>
      </c>
      <c r="G8201" s="10" t="s">
        <v>695</v>
      </c>
      <c r="H8201" s="10" t="s">
        <v>36</v>
      </c>
      <c r="I8201" s="10" t="s">
        <v>23</v>
      </c>
      <c r="J8201" s="10" t="s">
        <v>237</v>
      </c>
      <c r="K8201" s="10" t="s">
        <v>238</v>
      </c>
      <c r="L8201" s="10">
        <v>10009</v>
      </c>
      <c r="M8201" s="10" t="s">
        <v>133</v>
      </c>
      <c r="N8201" s="10" t="str">
        <f>_xlfn.XLOOKUP($M:$M,People!$B:$B,People!A:A)</f>
        <v>Chuck Magee</v>
      </c>
      <c r="O8201" s="10" t="s">
        <v>1078</v>
      </c>
      <c r="P8201" s="10" t="str">
        <f>VLOOKUP(O8201,Products!$A:$E,3,FALSE)</f>
        <v>3M</v>
      </c>
      <c r="Q8201" s="31">
        <f>INDEX(Products!$E:$E,MATCH(O8201,Products!$A:$A,0))</f>
        <v>0.3</v>
      </c>
      <c r="R8201" s="10" t="s">
        <v>64</v>
      </c>
      <c r="S8201" s="10" t="s">
        <v>65</v>
      </c>
      <c r="T8201" s="10" t="s">
        <v>1079</v>
      </c>
      <c r="U8201" s="12">
        <v>29.97</v>
      </c>
      <c r="V8201" s="12">
        <v>3</v>
      </c>
      <c r="W8201" s="12">
        <v>0</v>
      </c>
      <c r="X8201" s="12">
        <v>14.085899999999999</v>
      </c>
    </row>
    <row r="8202" spans="1:24" ht="14" x14ac:dyDescent="0.3">
      <c r="A8202" s="9">
        <v>8197</v>
      </c>
      <c r="B8202" s="14" t="s">
        <v>10079</v>
      </c>
      <c r="C8202" s="15">
        <v>46226</v>
      </c>
      <c r="D8202" s="15">
        <v>46231</v>
      </c>
      <c r="E8202" s="10" t="s">
        <v>44</v>
      </c>
      <c r="F8202" s="10" t="s">
        <v>4301</v>
      </c>
      <c r="G8202" s="10" t="s">
        <v>4302</v>
      </c>
      <c r="H8202" s="10" t="s">
        <v>22</v>
      </c>
      <c r="I8202" s="10" t="s">
        <v>23</v>
      </c>
      <c r="J8202" s="10" t="s">
        <v>4428</v>
      </c>
      <c r="K8202" s="10" t="s">
        <v>189</v>
      </c>
      <c r="L8202" s="10">
        <v>60090</v>
      </c>
      <c r="M8202" s="10" t="s">
        <v>95</v>
      </c>
      <c r="N8202" s="10" t="str">
        <f>_xlfn.XLOOKUP($M:$M,People!$B:$B,People!A:A)</f>
        <v>Roxanne Rodriguez</v>
      </c>
      <c r="O8202" s="10" t="s">
        <v>431</v>
      </c>
      <c r="P8202" s="10" t="str">
        <f>VLOOKUP(O8202,Products!$A:$E,3,FALSE)</f>
        <v>3M</v>
      </c>
      <c r="Q8202" s="31">
        <f>INDEX(Products!$E:$E,MATCH(O8202,Products!$A:$A,0))</f>
        <v>0.3</v>
      </c>
      <c r="R8202" s="10" t="s">
        <v>41</v>
      </c>
      <c r="S8202" s="10" t="s">
        <v>61</v>
      </c>
      <c r="T8202" s="10" t="s">
        <v>432</v>
      </c>
      <c r="U8202" s="12">
        <v>121.536</v>
      </c>
      <c r="V8202" s="12">
        <v>4</v>
      </c>
      <c r="W8202" s="12">
        <v>0.2</v>
      </c>
      <c r="X8202" s="12">
        <v>15.191999999999979</v>
      </c>
    </row>
    <row r="8203" spans="1:24" ht="14" x14ac:dyDescent="0.3">
      <c r="A8203" s="9">
        <v>8198</v>
      </c>
      <c r="B8203" s="14" t="s">
        <v>10080</v>
      </c>
      <c r="C8203" s="15">
        <v>46226</v>
      </c>
      <c r="D8203" s="15">
        <v>46228</v>
      </c>
      <c r="E8203" s="10" t="s">
        <v>19</v>
      </c>
      <c r="F8203" s="10" t="s">
        <v>215</v>
      </c>
      <c r="G8203" s="10" t="s">
        <v>216</v>
      </c>
      <c r="H8203" s="10" t="s">
        <v>22</v>
      </c>
      <c r="I8203" s="10" t="s">
        <v>23</v>
      </c>
      <c r="J8203" s="10" t="s">
        <v>5287</v>
      </c>
      <c r="K8203" s="10" t="s">
        <v>226</v>
      </c>
      <c r="L8203" s="10">
        <v>46514</v>
      </c>
      <c r="M8203" s="10" t="s">
        <v>95</v>
      </c>
      <c r="N8203" s="10" t="str">
        <f>_xlfn.XLOOKUP($M:$M,People!$B:$B,People!A:A)</f>
        <v>Roxanne Rodriguez</v>
      </c>
      <c r="O8203" s="10" t="s">
        <v>874</v>
      </c>
      <c r="P8203" s="10" t="str">
        <f>VLOOKUP(O8203,Products!$A:$E,3,FALSE)</f>
        <v>Samsung</v>
      </c>
      <c r="Q8203" s="31">
        <f>INDEX(Products!$E:$E,MATCH(O8203,Products!$A:$A,0))</f>
        <v>0.37</v>
      </c>
      <c r="R8203" s="10" t="s">
        <v>41</v>
      </c>
      <c r="S8203" s="10" t="s">
        <v>61</v>
      </c>
      <c r="T8203" s="10" t="s">
        <v>875</v>
      </c>
      <c r="U8203" s="12">
        <v>11.68</v>
      </c>
      <c r="V8203" s="12">
        <v>2</v>
      </c>
      <c r="W8203" s="12">
        <v>0</v>
      </c>
      <c r="X8203" s="12">
        <v>5.4895999999999994</v>
      </c>
    </row>
    <row r="8204" spans="1:24" ht="14" x14ac:dyDescent="0.3">
      <c r="A8204" s="9">
        <v>8199</v>
      </c>
      <c r="B8204" s="14" t="s">
        <v>10081</v>
      </c>
      <c r="C8204" s="15">
        <v>46226</v>
      </c>
      <c r="D8204" s="15">
        <v>46231</v>
      </c>
      <c r="E8204" s="10" t="s">
        <v>44</v>
      </c>
      <c r="F8204" s="10" t="s">
        <v>2056</v>
      </c>
      <c r="G8204" s="10" t="s">
        <v>2057</v>
      </c>
      <c r="H8204" s="10" t="s">
        <v>36</v>
      </c>
      <c r="I8204" s="10" t="s">
        <v>23</v>
      </c>
      <c r="J8204" s="10" t="s">
        <v>237</v>
      </c>
      <c r="K8204" s="10" t="s">
        <v>238</v>
      </c>
      <c r="L8204" s="10">
        <v>10009</v>
      </c>
      <c r="M8204" s="10" t="s">
        <v>133</v>
      </c>
      <c r="N8204" s="10" t="str">
        <f>_xlfn.XLOOKUP($M:$M,People!$B:$B,People!A:A)</f>
        <v>Chuck Magee</v>
      </c>
      <c r="O8204" s="10" t="s">
        <v>1738</v>
      </c>
      <c r="P8204" s="10" t="str">
        <f>VLOOKUP(O8204,Products!$A:$E,3,FALSE)</f>
        <v>Avery</v>
      </c>
      <c r="Q8204" s="31">
        <f>INDEX(Products!$E:$E,MATCH(O8204,Products!$A:$A,0))</f>
        <v>0.28999999999999998</v>
      </c>
      <c r="R8204" s="10" t="s">
        <v>41</v>
      </c>
      <c r="S8204" s="10" t="s">
        <v>68</v>
      </c>
      <c r="T8204" s="10" t="s">
        <v>1739</v>
      </c>
      <c r="U8204" s="12">
        <v>13.128</v>
      </c>
      <c r="V8204" s="12">
        <v>3</v>
      </c>
      <c r="W8204" s="12">
        <v>0.2</v>
      </c>
      <c r="X8204" s="12">
        <v>4.2665999999999986</v>
      </c>
    </row>
    <row r="8205" spans="1:24" ht="14" x14ac:dyDescent="0.3">
      <c r="A8205" s="9">
        <v>8200</v>
      </c>
      <c r="B8205" s="14" t="s">
        <v>10082</v>
      </c>
      <c r="C8205" s="15">
        <v>46226</v>
      </c>
      <c r="D8205" s="15">
        <v>46233</v>
      </c>
      <c r="E8205" s="10" t="s">
        <v>44</v>
      </c>
      <c r="F8205" s="10" t="s">
        <v>1015</v>
      </c>
      <c r="G8205" s="10" t="s">
        <v>1016</v>
      </c>
      <c r="H8205" s="10" t="s">
        <v>92</v>
      </c>
      <c r="I8205" s="10" t="s">
        <v>23</v>
      </c>
      <c r="J8205" s="10" t="s">
        <v>237</v>
      </c>
      <c r="K8205" s="10" t="s">
        <v>238</v>
      </c>
      <c r="L8205" s="10">
        <v>10011</v>
      </c>
      <c r="M8205" s="10" t="s">
        <v>133</v>
      </c>
      <c r="N8205" s="10" t="str">
        <f>_xlfn.XLOOKUP($M:$M,People!$B:$B,People!A:A)</f>
        <v>Chuck Magee</v>
      </c>
      <c r="O8205" s="10" t="s">
        <v>1128</v>
      </c>
      <c r="P8205" s="10" t="str">
        <f>VLOOKUP(O8205,Products!$A:$E,3,FALSE)</f>
        <v>Avery</v>
      </c>
      <c r="Q8205" s="31">
        <f>INDEX(Products!$E:$E,MATCH(O8205,Products!$A:$A,0))</f>
        <v>0.35</v>
      </c>
      <c r="R8205" s="10" t="s">
        <v>41</v>
      </c>
      <c r="S8205" s="10" t="s">
        <v>68</v>
      </c>
      <c r="T8205" s="10" t="s">
        <v>1129</v>
      </c>
      <c r="U8205" s="12">
        <v>13.919999999999998</v>
      </c>
      <c r="V8205" s="12">
        <v>3</v>
      </c>
      <c r="W8205" s="12">
        <v>0.2</v>
      </c>
      <c r="X8205" s="12">
        <v>4.3500000000000005</v>
      </c>
    </row>
    <row r="8206" spans="1:24" ht="14" x14ac:dyDescent="0.3">
      <c r="A8206" s="9">
        <v>8201</v>
      </c>
      <c r="B8206" s="14" t="s">
        <v>10083</v>
      </c>
      <c r="C8206" s="15">
        <v>46226</v>
      </c>
      <c r="D8206" s="15">
        <v>46229</v>
      </c>
      <c r="E8206" s="10" t="s">
        <v>168</v>
      </c>
      <c r="F8206" s="10" t="s">
        <v>146</v>
      </c>
      <c r="G8206" s="10" t="s">
        <v>147</v>
      </c>
      <c r="H8206" s="10" t="s">
        <v>22</v>
      </c>
      <c r="I8206" s="10" t="s">
        <v>23</v>
      </c>
      <c r="J8206" s="10" t="s">
        <v>37</v>
      </c>
      <c r="K8206" s="10" t="s">
        <v>38</v>
      </c>
      <c r="L8206" s="10">
        <v>90045</v>
      </c>
      <c r="M8206" s="10" t="s">
        <v>39</v>
      </c>
      <c r="N8206" s="10" t="str">
        <f>_xlfn.XLOOKUP($M:$M,People!$B:$B,People!A:A)</f>
        <v>Sadie Pawthorne</v>
      </c>
      <c r="O8206" s="10" t="s">
        <v>2796</v>
      </c>
      <c r="P8206" s="10" t="str">
        <f>VLOOKUP(O8206,Products!$A:$E,3,FALSE)</f>
        <v>IKEA</v>
      </c>
      <c r="Q8206" s="31">
        <f>INDEX(Products!$E:$E,MATCH(O8206,Products!$A:$A,0))</f>
        <v>0.34</v>
      </c>
      <c r="R8206" s="10" t="s">
        <v>41</v>
      </c>
      <c r="S8206" s="10" t="s">
        <v>68</v>
      </c>
      <c r="T8206" s="10" t="s">
        <v>2797</v>
      </c>
      <c r="U8206" s="12">
        <v>15.192</v>
      </c>
      <c r="V8206" s="12">
        <v>3</v>
      </c>
      <c r="W8206" s="12">
        <v>0.2</v>
      </c>
      <c r="X8206" s="12">
        <v>5.5070999999999994</v>
      </c>
    </row>
    <row r="8207" spans="1:24" ht="14" x14ac:dyDescent="0.3">
      <c r="A8207" s="9">
        <v>8202</v>
      </c>
      <c r="B8207" s="14" t="s">
        <v>10084</v>
      </c>
      <c r="C8207" s="15">
        <v>46226</v>
      </c>
      <c r="D8207" s="15">
        <v>46230</v>
      </c>
      <c r="E8207" s="10" t="s">
        <v>44</v>
      </c>
      <c r="F8207" s="10" t="s">
        <v>5456</v>
      </c>
      <c r="G8207" s="10" t="s">
        <v>5457</v>
      </c>
      <c r="H8207" s="10" t="s">
        <v>36</v>
      </c>
      <c r="I8207" s="10" t="s">
        <v>23</v>
      </c>
      <c r="J8207" s="10" t="s">
        <v>1025</v>
      </c>
      <c r="K8207" s="10" t="s">
        <v>238</v>
      </c>
      <c r="L8207" s="10">
        <v>11561</v>
      </c>
      <c r="M8207" s="10" t="s">
        <v>133</v>
      </c>
      <c r="N8207" s="10" t="str">
        <f>_xlfn.XLOOKUP($M:$M,People!$B:$B,People!A:A)</f>
        <v>Chuck Magee</v>
      </c>
      <c r="O8207" s="10" t="s">
        <v>1112</v>
      </c>
      <c r="P8207" s="10" t="str">
        <f>VLOOKUP(O8207,Products!$A:$E,3,FALSE)</f>
        <v>Office Depot</v>
      </c>
      <c r="Q8207" s="31">
        <f>INDEX(Products!$E:$E,MATCH(O8207,Products!$A:$A,0))</f>
        <v>0.26</v>
      </c>
      <c r="R8207" s="10" t="s">
        <v>41</v>
      </c>
      <c r="S8207" s="10" t="s">
        <v>42</v>
      </c>
      <c r="T8207" s="10" t="s">
        <v>1113</v>
      </c>
      <c r="U8207" s="12">
        <v>41.4</v>
      </c>
      <c r="V8207" s="12">
        <v>4</v>
      </c>
      <c r="W8207" s="12">
        <v>0</v>
      </c>
      <c r="X8207" s="12">
        <v>19.872</v>
      </c>
    </row>
    <row r="8208" spans="1:24" ht="14" x14ac:dyDescent="0.3">
      <c r="A8208" s="9">
        <v>8203</v>
      </c>
      <c r="B8208" s="14" t="s">
        <v>10083</v>
      </c>
      <c r="C8208" s="15">
        <v>46226</v>
      </c>
      <c r="D8208" s="15">
        <v>46229</v>
      </c>
      <c r="E8208" s="10" t="s">
        <v>168</v>
      </c>
      <c r="F8208" s="10" t="s">
        <v>146</v>
      </c>
      <c r="G8208" s="10" t="s">
        <v>147</v>
      </c>
      <c r="H8208" s="10" t="s">
        <v>22</v>
      </c>
      <c r="I8208" s="10" t="s">
        <v>23</v>
      </c>
      <c r="J8208" s="10" t="s">
        <v>37</v>
      </c>
      <c r="K8208" s="10" t="s">
        <v>38</v>
      </c>
      <c r="L8208" s="10">
        <v>90045</v>
      </c>
      <c r="M8208" s="10" t="s">
        <v>39</v>
      </c>
      <c r="N8208" s="10" t="str">
        <f>_xlfn.XLOOKUP($M:$M,People!$B:$B,People!A:A)</f>
        <v>Sadie Pawthorne</v>
      </c>
      <c r="O8208" s="10" t="s">
        <v>3495</v>
      </c>
      <c r="P8208" s="10" t="str">
        <f>VLOOKUP(O8208,Products!$A:$E,3,FALSE)</f>
        <v>Canon</v>
      </c>
      <c r="Q8208" s="31">
        <f>INDEX(Products!$E:$E,MATCH(O8208,Products!$A:$A,0))</f>
        <v>0.4</v>
      </c>
      <c r="R8208" s="10" t="s">
        <v>41</v>
      </c>
      <c r="S8208" s="10" t="s">
        <v>82</v>
      </c>
      <c r="T8208" s="10" t="s">
        <v>3496</v>
      </c>
      <c r="U8208" s="12">
        <v>58.320000000000007</v>
      </c>
      <c r="V8208" s="12">
        <v>9</v>
      </c>
      <c r="W8208" s="12">
        <v>0</v>
      </c>
      <c r="X8208" s="12">
        <v>27.993600000000001</v>
      </c>
    </row>
    <row r="8209" spans="1:24" ht="14" x14ac:dyDescent="0.3">
      <c r="A8209" s="9">
        <v>8204</v>
      </c>
      <c r="B8209" s="14" t="s">
        <v>10085</v>
      </c>
      <c r="C8209" s="15">
        <v>46226</v>
      </c>
      <c r="D8209" s="15">
        <v>46230</v>
      </c>
      <c r="E8209" s="10" t="s">
        <v>44</v>
      </c>
      <c r="F8209" s="10" t="s">
        <v>1489</v>
      </c>
      <c r="G8209" s="10" t="s">
        <v>1490</v>
      </c>
      <c r="H8209" s="10" t="s">
        <v>36</v>
      </c>
      <c r="I8209" s="10" t="s">
        <v>23</v>
      </c>
      <c r="J8209" s="10" t="s">
        <v>271</v>
      </c>
      <c r="K8209" s="10" t="s">
        <v>189</v>
      </c>
      <c r="L8209" s="10">
        <v>60623</v>
      </c>
      <c r="M8209" s="10" t="s">
        <v>95</v>
      </c>
      <c r="N8209" s="10" t="str">
        <f>_xlfn.XLOOKUP($M:$M,People!$B:$B,People!A:A)</f>
        <v>Roxanne Rodriguez</v>
      </c>
      <c r="O8209" s="10" t="s">
        <v>3093</v>
      </c>
      <c r="P8209" s="10" t="str">
        <f>VLOOKUP(O8209,Products!$A:$E,3,FALSE)</f>
        <v>Avery</v>
      </c>
      <c r="Q8209" s="31">
        <f>INDEX(Products!$E:$E,MATCH(O8209,Products!$A:$A,0))</f>
        <v>0.28999999999999998</v>
      </c>
      <c r="R8209" s="10" t="s">
        <v>41</v>
      </c>
      <c r="S8209" s="10" t="s">
        <v>82</v>
      </c>
      <c r="T8209" s="10" t="s">
        <v>3094</v>
      </c>
      <c r="U8209" s="12">
        <v>63.311999999999998</v>
      </c>
      <c r="V8209" s="12">
        <v>3</v>
      </c>
      <c r="W8209" s="12">
        <v>0.2</v>
      </c>
      <c r="X8209" s="12">
        <v>20.576399999999996</v>
      </c>
    </row>
    <row r="8210" spans="1:24" ht="14" x14ac:dyDescent="0.3">
      <c r="A8210" s="9">
        <v>8205</v>
      </c>
      <c r="B8210" s="14" t="s">
        <v>10086</v>
      </c>
      <c r="C8210" s="15">
        <v>46226</v>
      </c>
      <c r="D8210" s="15">
        <v>46227</v>
      </c>
      <c r="E8210" s="10" t="s">
        <v>168</v>
      </c>
      <c r="F8210" s="10" t="s">
        <v>1327</v>
      </c>
      <c r="G8210" s="10" t="s">
        <v>1328</v>
      </c>
      <c r="H8210" s="10" t="s">
        <v>92</v>
      </c>
      <c r="I8210" s="10" t="s">
        <v>23</v>
      </c>
      <c r="J8210" s="10" t="s">
        <v>3654</v>
      </c>
      <c r="K8210" s="10" t="s">
        <v>103</v>
      </c>
      <c r="L8210" s="10">
        <v>53142</v>
      </c>
      <c r="M8210" s="10" t="s">
        <v>95</v>
      </c>
      <c r="N8210" s="10" t="str">
        <f>_xlfn.XLOOKUP($M:$M,People!$B:$B,People!A:A)</f>
        <v>Roxanne Rodriguez</v>
      </c>
      <c r="O8210" s="10" t="s">
        <v>3585</v>
      </c>
      <c r="P8210" s="10" t="str">
        <f>VLOOKUP(O8210,Products!$A:$E,3,FALSE)</f>
        <v>Staples</v>
      </c>
      <c r="Q8210" s="31">
        <f>INDEX(Products!$E:$E,MATCH(O8210,Products!$A:$A,0))</f>
        <v>0.39</v>
      </c>
      <c r="R8210" s="10" t="s">
        <v>64</v>
      </c>
      <c r="S8210" s="10" t="s">
        <v>144</v>
      </c>
      <c r="T8210" s="10" t="s">
        <v>3586</v>
      </c>
      <c r="U8210" s="12">
        <v>399.95</v>
      </c>
      <c r="V8210" s="12">
        <v>5</v>
      </c>
      <c r="W8210" s="12">
        <v>0</v>
      </c>
      <c r="X8210" s="12">
        <v>143.982</v>
      </c>
    </row>
    <row r="8211" spans="1:24" ht="14" x14ac:dyDescent="0.3">
      <c r="A8211" s="9">
        <v>8206</v>
      </c>
      <c r="B8211" s="14" t="s">
        <v>10080</v>
      </c>
      <c r="C8211" s="15">
        <v>46226</v>
      </c>
      <c r="D8211" s="15">
        <v>46228</v>
      </c>
      <c r="E8211" s="10" t="s">
        <v>19</v>
      </c>
      <c r="F8211" s="10" t="s">
        <v>215</v>
      </c>
      <c r="G8211" s="10" t="s">
        <v>216</v>
      </c>
      <c r="H8211" s="10" t="s">
        <v>22</v>
      </c>
      <c r="I8211" s="10" t="s">
        <v>23</v>
      </c>
      <c r="J8211" s="10" t="s">
        <v>5287</v>
      </c>
      <c r="K8211" s="10" t="s">
        <v>226</v>
      </c>
      <c r="L8211" s="10">
        <v>46514</v>
      </c>
      <c r="M8211" s="10" t="s">
        <v>95</v>
      </c>
      <c r="N8211" s="10" t="str">
        <f>_xlfn.XLOOKUP($M:$M,People!$B:$B,People!A:A)</f>
        <v>Roxanne Rodriguez</v>
      </c>
      <c r="O8211" s="10" t="s">
        <v>4381</v>
      </c>
      <c r="P8211" s="10" t="str">
        <f>VLOOKUP(O8211,Products!$A:$E,3,FALSE)</f>
        <v>Dell</v>
      </c>
      <c r="Q8211" s="31">
        <f>INDEX(Products!$E:$E,MATCH(O8211,Products!$A:$A,0))</f>
        <v>0.26</v>
      </c>
      <c r="R8211" s="10" t="s">
        <v>64</v>
      </c>
      <c r="S8211" s="10" t="s">
        <v>144</v>
      </c>
      <c r="T8211" s="10" t="s">
        <v>5004</v>
      </c>
      <c r="U8211" s="12">
        <v>159.75</v>
      </c>
      <c r="V8211" s="12">
        <v>5</v>
      </c>
      <c r="W8211" s="12">
        <v>0</v>
      </c>
      <c r="X8211" s="12">
        <v>11.182499999999997</v>
      </c>
    </row>
    <row r="8212" spans="1:24" ht="14" x14ac:dyDescent="0.3">
      <c r="A8212" s="9">
        <v>8207</v>
      </c>
      <c r="B8212" s="14" t="s">
        <v>10087</v>
      </c>
      <c r="C8212" s="15">
        <v>46227</v>
      </c>
      <c r="D8212" s="15">
        <v>46227</v>
      </c>
      <c r="E8212" s="10" t="s">
        <v>1124</v>
      </c>
      <c r="F8212" s="10" t="s">
        <v>2828</v>
      </c>
      <c r="G8212" s="10" t="s">
        <v>2829</v>
      </c>
      <c r="H8212" s="10" t="s">
        <v>36</v>
      </c>
      <c r="I8212" s="10" t="s">
        <v>23</v>
      </c>
      <c r="J8212" s="10" t="s">
        <v>1268</v>
      </c>
      <c r="K8212" s="10" t="s">
        <v>38</v>
      </c>
      <c r="L8212" s="10">
        <v>92646</v>
      </c>
      <c r="M8212" s="10" t="s">
        <v>39</v>
      </c>
      <c r="N8212" s="10" t="str">
        <f>_xlfn.XLOOKUP($M:$M,People!$B:$B,People!A:A)</f>
        <v>Sadie Pawthorne</v>
      </c>
      <c r="O8212" s="10" t="s">
        <v>1062</v>
      </c>
      <c r="P8212" s="10" t="str">
        <f>VLOOKUP(O8212,Products!$A:$E,3,FALSE)</f>
        <v>Samsung</v>
      </c>
      <c r="Q8212" s="31">
        <f>INDEX(Products!$E:$E,MATCH(O8212,Products!$A:$A,0))</f>
        <v>0.28999999999999998</v>
      </c>
      <c r="R8212" s="10" t="s">
        <v>64</v>
      </c>
      <c r="S8212" s="10" t="s">
        <v>1063</v>
      </c>
      <c r="T8212" s="10" t="s">
        <v>1064</v>
      </c>
      <c r="U8212" s="12">
        <v>2399.96</v>
      </c>
      <c r="V8212" s="12">
        <v>5</v>
      </c>
      <c r="W8212" s="12">
        <v>0.2</v>
      </c>
      <c r="X8212" s="12">
        <v>839.9860000000001</v>
      </c>
    </row>
    <row r="8213" spans="1:24" ht="14" x14ac:dyDescent="0.3">
      <c r="A8213" s="9">
        <v>8208</v>
      </c>
      <c r="B8213" s="14" t="s">
        <v>10088</v>
      </c>
      <c r="C8213" s="15">
        <v>46228</v>
      </c>
      <c r="D8213" s="15">
        <v>46231</v>
      </c>
      <c r="E8213" s="10" t="s">
        <v>19</v>
      </c>
      <c r="F8213" s="10" t="s">
        <v>3772</v>
      </c>
      <c r="G8213" s="10" t="s">
        <v>3773</v>
      </c>
      <c r="H8213" s="10" t="s">
        <v>22</v>
      </c>
      <c r="I8213" s="10" t="s">
        <v>23</v>
      </c>
      <c r="J8213" s="10" t="s">
        <v>131</v>
      </c>
      <c r="K8213" s="10" t="s">
        <v>132</v>
      </c>
      <c r="L8213" s="10">
        <v>19143</v>
      </c>
      <c r="M8213" s="10" t="s">
        <v>133</v>
      </c>
      <c r="N8213" s="10" t="str">
        <f>_xlfn.XLOOKUP($M:$M,People!$B:$B,People!A:A)</f>
        <v>Chuck Magee</v>
      </c>
      <c r="O8213" s="10" t="s">
        <v>1816</v>
      </c>
      <c r="P8213" s="10" t="str">
        <f>VLOOKUP(O8213,Products!$A:$E,3,FALSE)</f>
        <v>IKEA</v>
      </c>
      <c r="Q8213" s="31">
        <f>INDEX(Products!$E:$E,MATCH(O8213,Products!$A:$A,0))</f>
        <v>0.4</v>
      </c>
      <c r="R8213" s="10" t="s">
        <v>28</v>
      </c>
      <c r="S8213" s="10" t="s">
        <v>58</v>
      </c>
      <c r="T8213" s="10" t="s">
        <v>1817</v>
      </c>
      <c r="U8213" s="12">
        <v>20.096000000000004</v>
      </c>
      <c r="V8213" s="12">
        <v>4</v>
      </c>
      <c r="W8213" s="12">
        <v>0.2</v>
      </c>
      <c r="X8213" s="12">
        <v>3.0143999999999984</v>
      </c>
    </row>
    <row r="8214" spans="1:24" ht="14" x14ac:dyDescent="0.3">
      <c r="A8214" s="9">
        <v>8209</v>
      </c>
      <c r="B8214" s="14" t="s">
        <v>10088</v>
      </c>
      <c r="C8214" s="15">
        <v>46228</v>
      </c>
      <c r="D8214" s="15">
        <v>46231</v>
      </c>
      <c r="E8214" s="10" t="s">
        <v>19</v>
      </c>
      <c r="F8214" s="10" t="s">
        <v>3772</v>
      </c>
      <c r="G8214" s="10" t="s">
        <v>3773</v>
      </c>
      <c r="H8214" s="10" t="s">
        <v>22</v>
      </c>
      <c r="I8214" s="10" t="s">
        <v>23</v>
      </c>
      <c r="J8214" s="10" t="s">
        <v>131</v>
      </c>
      <c r="K8214" s="10" t="s">
        <v>132</v>
      </c>
      <c r="L8214" s="10">
        <v>19143</v>
      </c>
      <c r="M8214" s="10" t="s">
        <v>133</v>
      </c>
      <c r="N8214" s="10" t="str">
        <f>_xlfn.XLOOKUP($M:$M,People!$B:$B,People!A:A)</f>
        <v>Chuck Magee</v>
      </c>
      <c r="O8214" s="10" t="s">
        <v>5544</v>
      </c>
      <c r="P8214" s="10" t="str">
        <f>VLOOKUP(O8214,Products!$A:$E,3,FALSE)</f>
        <v>Samsung</v>
      </c>
      <c r="Q8214" s="31">
        <f>INDEX(Products!$E:$E,MATCH(O8214,Products!$A:$A,0))</f>
        <v>0.31</v>
      </c>
      <c r="R8214" s="10" t="s">
        <v>28</v>
      </c>
      <c r="S8214" s="10" t="s">
        <v>50</v>
      </c>
      <c r="T8214" s="10" t="s">
        <v>5545</v>
      </c>
      <c r="U8214" s="12">
        <v>138.58799999999999</v>
      </c>
      <c r="V8214" s="12">
        <v>1</v>
      </c>
      <c r="W8214" s="12">
        <v>0.4</v>
      </c>
      <c r="X8214" s="12">
        <v>-34.646999999999991</v>
      </c>
    </row>
    <row r="8215" spans="1:24" ht="14" x14ac:dyDescent="0.3">
      <c r="A8215" s="9">
        <v>8210</v>
      </c>
      <c r="B8215" s="14" t="s">
        <v>10089</v>
      </c>
      <c r="C8215" s="15">
        <v>46228</v>
      </c>
      <c r="D8215" s="15">
        <v>46230</v>
      </c>
      <c r="E8215" s="10" t="s">
        <v>168</v>
      </c>
      <c r="F8215" s="10" t="s">
        <v>5648</v>
      </c>
      <c r="G8215" s="10" t="s">
        <v>5649</v>
      </c>
      <c r="H8215" s="10" t="s">
        <v>92</v>
      </c>
      <c r="I8215" s="10" t="s">
        <v>23</v>
      </c>
      <c r="J8215" s="10" t="s">
        <v>714</v>
      </c>
      <c r="K8215" s="10" t="s">
        <v>94</v>
      </c>
      <c r="L8215" s="10">
        <v>75217</v>
      </c>
      <c r="M8215" s="10" t="s">
        <v>95</v>
      </c>
      <c r="N8215" s="10" t="str">
        <f>_xlfn.XLOOKUP($M:$M,People!$B:$B,People!A:A)</f>
        <v>Roxanne Rodriguez</v>
      </c>
      <c r="O8215" s="10" t="s">
        <v>3770</v>
      </c>
      <c r="P8215" s="10" t="str">
        <f>VLOOKUP(O8215,Products!$A:$E,3,FALSE)</f>
        <v>Logitech</v>
      </c>
      <c r="Q8215" s="31">
        <f>INDEX(Products!$E:$E,MATCH(O8215,Products!$A:$A,0))</f>
        <v>0.35</v>
      </c>
      <c r="R8215" s="10" t="s">
        <v>28</v>
      </c>
      <c r="S8215" s="10" t="s">
        <v>50</v>
      </c>
      <c r="T8215" s="10" t="s">
        <v>3771</v>
      </c>
      <c r="U8215" s="12">
        <v>298.11599999999999</v>
      </c>
      <c r="V8215" s="12">
        <v>6</v>
      </c>
      <c r="W8215" s="12">
        <v>0.3</v>
      </c>
      <c r="X8215" s="12">
        <v>-4.2588000000000363</v>
      </c>
    </row>
    <row r="8216" spans="1:24" ht="14" x14ac:dyDescent="0.3">
      <c r="A8216" s="9">
        <v>8211</v>
      </c>
      <c r="B8216" s="14" t="s">
        <v>10090</v>
      </c>
      <c r="C8216" s="15">
        <v>46228</v>
      </c>
      <c r="D8216" s="15">
        <v>46234</v>
      </c>
      <c r="E8216" s="10" t="s">
        <v>44</v>
      </c>
      <c r="F8216" s="10" t="s">
        <v>1353</v>
      </c>
      <c r="G8216" s="10" t="s">
        <v>1354</v>
      </c>
      <c r="H8216" s="10" t="s">
        <v>22</v>
      </c>
      <c r="I8216" s="10" t="s">
        <v>23</v>
      </c>
      <c r="J8216" s="10" t="s">
        <v>4191</v>
      </c>
      <c r="K8216" s="10" t="s">
        <v>4192</v>
      </c>
      <c r="L8216" s="10">
        <v>57103</v>
      </c>
      <c r="M8216" s="10" t="s">
        <v>95</v>
      </c>
      <c r="N8216" s="10" t="str">
        <f>_xlfn.XLOOKUP($M:$M,People!$B:$B,People!A:A)</f>
        <v>Roxanne Rodriguez</v>
      </c>
      <c r="O8216" s="10" t="s">
        <v>4451</v>
      </c>
      <c r="P8216" s="10" t="str">
        <f>VLOOKUP(O8216,Products!$A:$E,3,FALSE)</f>
        <v>Logitech</v>
      </c>
      <c r="Q8216" s="31">
        <f>INDEX(Products!$E:$E,MATCH(O8216,Products!$A:$A,0))</f>
        <v>0.25</v>
      </c>
      <c r="R8216" s="10" t="s">
        <v>41</v>
      </c>
      <c r="S8216" s="10" t="s">
        <v>42</v>
      </c>
      <c r="T8216" s="10" t="s">
        <v>4452</v>
      </c>
      <c r="U8216" s="12">
        <v>20.23</v>
      </c>
      <c r="V8216" s="12">
        <v>7</v>
      </c>
      <c r="W8216" s="12">
        <v>0</v>
      </c>
      <c r="X8216" s="12">
        <v>9.5081000000000007</v>
      </c>
    </row>
    <row r="8217" spans="1:24" ht="14" x14ac:dyDescent="0.3">
      <c r="A8217" s="9">
        <v>8212</v>
      </c>
      <c r="B8217" s="14" t="s">
        <v>10091</v>
      </c>
      <c r="C8217" s="15">
        <v>46228</v>
      </c>
      <c r="D8217" s="15">
        <v>46232</v>
      </c>
      <c r="E8217" s="10" t="s">
        <v>44</v>
      </c>
      <c r="F8217" s="10" t="s">
        <v>5193</v>
      </c>
      <c r="G8217" s="10" t="s">
        <v>5194</v>
      </c>
      <c r="H8217" s="10" t="s">
        <v>22</v>
      </c>
      <c r="I8217" s="10" t="s">
        <v>23</v>
      </c>
      <c r="J8217" s="10" t="s">
        <v>131</v>
      </c>
      <c r="K8217" s="10" t="s">
        <v>132</v>
      </c>
      <c r="L8217" s="10">
        <v>19134</v>
      </c>
      <c r="M8217" s="10" t="s">
        <v>133</v>
      </c>
      <c r="N8217" s="10" t="str">
        <f>_xlfn.XLOOKUP($M:$M,People!$B:$B,People!A:A)</f>
        <v>Chuck Magee</v>
      </c>
      <c r="O8217" s="10" t="s">
        <v>5477</v>
      </c>
      <c r="P8217" s="10" t="str">
        <f>VLOOKUP(O8217,Products!$A:$E,3,FALSE)</f>
        <v>HP</v>
      </c>
      <c r="Q8217" s="31">
        <f>INDEX(Products!$E:$E,MATCH(O8217,Products!$A:$A,0))</f>
        <v>0.25</v>
      </c>
      <c r="R8217" s="10" t="s">
        <v>41</v>
      </c>
      <c r="S8217" s="10" t="s">
        <v>42</v>
      </c>
      <c r="T8217" s="10" t="s">
        <v>5478</v>
      </c>
      <c r="U8217" s="12">
        <v>3.3040000000000003</v>
      </c>
      <c r="V8217" s="12">
        <v>1</v>
      </c>
      <c r="W8217" s="12">
        <v>0.2</v>
      </c>
      <c r="X8217" s="12">
        <v>1.0737999999999999</v>
      </c>
    </row>
    <row r="8218" spans="1:24" ht="14" x14ac:dyDescent="0.3">
      <c r="A8218" s="9">
        <v>8213</v>
      </c>
      <c r="B8218" s="14" t="s">
        <v>10088</v>
      </c>
      <c r="C8218" s="15">
        <v>46228</v>
      </c>
      <c r="D8218" s="15">
        <v>46231</v>
      </c>
      <c r="E8218" s="10" t="s">
        <v>19</v>
      </c>
      <c r="F8218" s="10" t="s">
        <v>3772</v>
      </c>
      <c r="G8218" s="10" t="s">
        <v>3773</v>
      </c>
      <c r="H8218" s="10" t="s">
        <v>22</v>
      </c>
      <c r="I8218" s="10" t="s">
        <v>23</v>
      </c>
      <c r="J8218" s="10" t="s">
        <v>131</v>
      </c>
      <c r="K8218" s="10" t="s">
        <v>132</v>
      </c>
      <c r="L8218" s="10">
        <v>19143</v>
      </c>
      <c r="M8218" s="10" t="s">
        <v>133</v>
      </c>
      <c r="N8218" s="10" t="str">
        <f>_xlfn.XLOOKUP($M:$M,People!$B:$B,People!A:A)</f>
        <v>Chuck Magee</v>
      </c>
      <c r="O8218" s="10" t="s">
        <v>924</v>
      </c>
      <c r="P8218" s="10" t="str">
        <f>VLOOKUP(O8218,Products!$A:$E,3,FALSE)</f>
        <v>IKEA</v>
      </c>
      <c r="Q8218" s="31">
        <f>INDEX(Products!$E:$E,MATCH(O8218,Products!$A:$A,0))</f>
        <v>0.34</v>
      </c>
      <c r="R8218" s="10" t="s">
        <v>41</v>
      </c>
      <c r="S8218" s="10" t="s">
        <v>82</v>
      </c>
      <c r="T8218" s="10" t="s">
        <v>925</v>
      </c>
      <c r="U8218" s="12">
        <v>20.736000000000004</v>
      </c>
      <c r="V8218" s="12">
        <v>4</v>
      </c>
      <c r="W8218" s="12">
        <v>0.2</v>
      </c>
      <c r="X8218" s="12">
        <v>7.2576000000000001</v>
      </c>
    </row>
    <row r="8219" spans="1:24" ht="14" x14ac:dyDescent="0.3">
      <c r="A8219" s="9">
        <v>8214</v>
      </c>
      <c r="B8219" s="14" t="s">
        <v>10088</v>
      </c>
      <c r="C8219" s="15">
        <v>46228</v>
      </c>
      <c r="D8219" s="15">
        <v>46231</v>
      </c>
      <c r="E8219" s="10" t="s">
        <v>19</v>
      </c>
      <c r="F8219" s="10" t="s">
        <v>3772</v>
      </c>
      <c r="G8219" s="10" t="s">
        <v>3773</v>
      </c>
      <c r="H8219" s="10" t="s">
        <v>22</v>
      </c>
      <c r="I8219" s="10" t="s">
        <v>23</v>
      </c>
      <c r="J8219" s="10" t="s">
        <v>131</v>
      </c>
      <c r="K8219" s="10" t="s">
        <v>132</v>
      </c>
      <c r="L8219" s="10">
        <v>19143</v>
      </c>
      <c r="M8219" s="10" t="s">
        <v>133</v>
      </c>
      <c r="N8219" s="10" t="str">
        <f>_xlfn.XLOOKUP($M:$M,People!$B:$B,People!A:A)</f>
        <v>Chuck Magee</v>
      </c>
      <c r="O8219" s="10" t="s">
        <v>1339</v>
      </c>
      <c r="P8219" s="10" t="str">
        <f>VLOOKUP(O8219,Products!$A:$E,3,FALSE)</f>
        <v>Logitech</v>
      </c>
      <c r="Q8219" s="31">
        <f>INDEX(Products!$E:$E,MATCH(O8219,Products!$A:$A,0))</f>
        <v>0.25</v>
      </c>
      <c r="R8219" s="10" t="s">
        <v>41</v>
      </c>
      <c r="S8219" s="10" t="s">
        <v>53</v>
      </c>
      <c r="T8219" s="10" t="s">
        <v>1340</v>
      </c>
      <c r="U8219" s="12">
        <v>259.92000000000007</v>
      </c>
      <c r="V8219" s="12">
        <v>5</v>
      </c>
      <c r="W8219" s="12">
        <v>0.2</v>
      </c>
      <c r="X8219" s="12">
        <v>-25.992000000000004</v>
      </c>
    </row>
    <row r="8220" spans="1:24" ht="14" x14ac:dyDescent="0.3">
      <c r="A8220" s="9">
        <v>8215</v>
      </c>
      <c r="B8220" s="14" t="s">
        <v>10088</v>
      </c>
      <c r="C8220" s="15">
        <v>46228</v>
      </c>
      <c r="D8220" s="15">
        <v>46231</v>
      </c>
      <c r="E8220" s="10" t="s">
        <v>19</v>
      </c>
      <c r="F8220" s="10" t="s">
        <v>3772</v>
      </c>
      <c r="G8220" s="10" t="s">
        <v>3773</v>
      </c>
      <c r="H8220" s="10" t="s">
        <v>22</v>
      </c>
      <c r="I8220" s="10" t="s">
        <v>23</v>
      </c>
      <c r="J8220" s="10" t="s">
        <v>131</v>
      </c>
      <c r="K8220" s="10" t="s">
        <v>132</v>
      </c>
      <c r="L8220" s="10">
        <v>19143</v>
      </c>
      <c r="M8220" s="10" t="s">
        <v>133</v>
      </c>
      <c r="N8220" s="10" t="str">
        <f>_xlfn.XLOOKUP($M:$M,People!$B:$B,People!A:A)</f>
        <v>Chuck Magee</v>
      </c>
      <c r="O8220" s="10" t="s">
        <v>5729</v>
      </c>
      <c r="P8220" s="10" t="str">
        <f>VLOOKUP(O8220,Products!$A:$E,3,FALSE)</f>
        <v>Dell</v>
      </c>
      <c r="Q8220" s="31">
        <f>INDEX(Products!$E:$E,MATCH(O8220,Products!$A:$A,0))</f>
        <v>0.4</v>
      </c>
      <c r="R8220" s="10" t="s">
        <v>41</v>
      </c>
      <c r="S8220" s="10" t="s">
        <v>510</v>
      </c>
      <c r="T8220" s="10" t="s">
        <v>5730</v>
      </c>
      <c r="U8220" s="12">
        <v>37.752000000000002</v>
      </c>
      <c r="V8220" s="12">
        <v>3</v>
      </c>
      <c r="W8220" s="12">
        <v>0.2</v>
      </c>
      <c r="X8220" s="12">
        <v>4.2470999999999943</v>
      </c>
    </row>
    <row r="8221" spans="1:24" ht="14" x14ac:dyDescent="0.3">
      <c r="A8221" s="9">
        <v>8216</v>
      </c>
      <c r="B8221" s="14" t="s">
        <v>10092</v>
      </c>
      <c r="C8221" s="15">
        <v>46229</v>
      </c>
      <c r="D8221" s="15">
        <v>46235</v>
      </c>
      <c r="E8221" s="10" t="s">
        <v>44</v>
      </c>
      <c r="F8221" s="10" t="s">
        <v>3037</v>
      </c>
      <c r="G8221" s="10" t="s">
        <v>3038</v>
      </c>
      <c r="H8221" s="10" t="s">
        <v>36</v>
      </c>
      <c r="I8221" s="10" t="s">
        <v>23</v>
      </c>
      <c r="J8221" s="10" t="s">
        <v>37</v>
      </c>
      <c r="K8221" s="10" t="s">
        <v>38</v>
      </c>
      <c r="L8221" s="10">
        <v>90036</v>
      </c>
      <c r="M8221" s="10" t="s">
        <v>39</v>
      </c>
      <c r="N8221" s="10" t="str">
        <f>_xlfn.XLOOKUP($M:$M,People!$B:$B,People!A:A)</f>
        <v>Sadie Pawthorne</v>
      </c>
      <c r="O8221" s="10" t="s">
        <v>2195</v>
      </c>
      <c r="P8221" s="10" t="str">
        <f>VLOOKUP(O8221,Products!$A:$E,3,FALSE)</f>
        <v>Samsung</v>
      </c>
      <c r="Q8221" s="31">
        <f>INDEX(Products!$E:$E,MATCH(O8221,Products!$A:$A,0))</f>
        <v>0.33</v>
      </c>
      <c r="R8221" s="10" t="s">
        <v>28</v>
      </c>
      <c r="S8221" s="10" t="s">
        <v>32</v>
      </c>
      <c r="T8221" s="10" t="s">
        <v>2196</v>
      </c>
      <c r="U8221" s="12">
        <v>362.35199999999998</v>
      </c>
      <c r="V8221" s="12">
        <v>3</v>
      </c>
      <c r="W8221" s="12">
        <v>0.2</v>
      </c>
      <c r="X8221" s="12">
        <v>45.293999999999954</v>
      </c>
    </row>
    <row r="8222" spans="1:24" ht="14" x14ac:dyDescent="0.3">
      <c r="A8222" s="9">
        <v>8217</v>
      </c>
      <c r="B8222" s="14" t="s">
        <v>10092</v>
      </c>
      <c r="C8222" s="15">
        <v>46229</v>
      </c>
      <c r="D8222" s="15">
        <v>46235</v>
      </c>
      <c r="E8222" s="10" t="s">
        <v>44</v>
      </c>
      <c r="F8222" s="10" t="s">
        <v>3037</v>
      </c>
      <c r="G8222" s="10" t="s">
        <v>3038</v>
      </c>
      <c r="H8222" s="10" t="s">
        <v>36</v>
      </c>
      <c r="I8222" s="10" t="s">
        <v>23</v>
      </c>
      <c r="J8222" s="10" t="s">
        <v>37</v>
      </c>
      <c r="K8222" s="10" t="s">
        <v>38</v>
      </c>
      <c r="L8222" s="10">
        <v>90036</v>
      </c>
      <c r="M8222" s="10" t="s">
        <v>39</v>
      </c>
      <c r="N8222" s="10" t="str">
        <f>_xlfn.XLOOKUP($M:$M,People!$B:$B,People!A:A)</f>
        <v>Sadie Pawthorne</v>
      </c>
      <c r="O8222" s="10" t="s">
        <v>5527</v>
      </c>
      <c r="P8222" s="10" t="str">
        <f>VLOOKUP(O8222,Products!$A:$E,3,FALSE)</f>
        <v>Logitech</v>
      </c>
      <c r="Q8222" s="31">
        <f>INDEX(Products!$E:$E,MATCH(O8222,Products!$A:$A,0))</f>
        <v>0.27</v>
      </c>
      <c r="R8222" s="10" t="s">
        <v>64</v>
      </c>
      <c r="S8222" s="10" t="s">
        <v>144</v>
      </c>
      <c r="T8222" s="10" t="s">
        <v>5528</v>
      </c>
      <c r="U8222" s="12">
        <v>1649.95</v>
      </c>
      <c r="V8222" s="12">
        <v>5</v>
      </c>
      <c r="W8222" s="12">
        <v>0</v>
      </c>
      <c r="X8222" s="12">
        <v>659.98</v>
      </c>
    </row>
    <row r="8223" spans="1:24" ht="14" x14ac:dyDescent="0.3">
      <c r="A8223" s="9">
        <v>8218</v>
      </c>
      <c r="B8223" s="14" t="s">
        <v>10093</v>
      </c>
      <c r="C8223" s="15">
        <v>46230</v>
      </c>
      <c r="D8223" s="15">
        <v>46235</v>
      </c>
      <c r="E8223" s="10" t="s">
        <v>19</v>
      </c>
      <c r="F8223" s="10" t="s">
        <v>3614</v>
      </c>
      <c r="G8223" s="10" t="s">
        <v>3615</v>
      </c>
      <c r="H8223" s="10" t="s">
        <v>22</v>
      </c>
      <c r="I8223" s="10" t="s">
        <v>23</v>
      </c>
      <c r="J8223" s="10" t="s">
        <v>3707</v>
      </c>
      <c r="K8223" s="10" t="s">
        <v>80</v>
      </c>
      <c r="L8223" s="10">
        <v>27604</v>
      </c>
      <c r="M8223" s="10" t="s">
        <v>26</v>
      </c>
      <c r="N8223" s="10" t="str">
        <f>_xlfn.XLOOKUP($M:$M,People!$B:$B,People!A:A)</f>
        <v>Fred Suzuki</v>
      </c>
      <c r="O8223" s="10" t="s">
        <v>272</v>
      </c>
      <c r="P8223" s="10" t="str">
        <f>VLOOKUP(O8223,Products!$A:$E,3,FALSE)</f>
        <v>Samsung</v>
      </c>
      <c r="Q8223" s="31">
        <f>INDEX(Products!$E:$E,MATCH(O8223,Products!$A:$A,0))</f>
        <v>0.27</v>
      </c>
      <c r="R8223" s="10" t="s">
        <v>28</v>
      </c>
      <c r="S8223" s="10" t="s">
        <v>32</v>
      </c>
      <c r="T8223" s="10" t="s">
        <v>273</v>
      </c>
      <c r="U8223" s="12">
        <v>194.84800000000001</v>
      </c>
      <c r="V8223" s="12">
        <v>4</v>
      </c>
      <c r="W8223" s="12">
        <v>0.2</v>
      </c>
      <c r="X8223" s="12">
        <v>12.177999999999983</v>
      </c>
    </row>
    <row r="8224" spans="1:24" ht="14" x14ac:dyDescent="0.3">
      <c r="A8224" s="9">
        <v>8219</v>
      </c>
      <c r="B8224" s="14" t="s">
        <v>10094</v>
      </c>
      <c r="C8224" s="15">
        <v>46230</v>
      </c>
      <c r="D8224" s="15">
        <v>46234</v>
      </c>
      <c r="E8224" s="10" t="s">
        <v>19</v>
      </c>
      <c r="F8224" s="10" t="s">
        <v>1554</v>
      </c>
      <c r="G8224" s="10" t="s">
        <v>1555</v>
      </c>
      <c r="H8224" s="10" t="s">
        <v>22</v>
      </c>
      <c r="I8224" s="10" t="s">
        <v>23</v>
      </c>
      <c r="J8224" s="10" t="s">
        <v>1322</v>
      </c>
      <c r="K8224" s="10" t="s">
        <v>48</v>
      </c>
      <c r="L8224" s="10">
        <v>32216</v>
      </c>
      <c r="M8224" s="10" t="s">
        <v>26</v>
      </c>
      <c r="N8224" s="10" t="str">
        <f>_xlfn.XLOOKUP($M:$M,People!$B:$B,People!A:A)</f>
        <v>Fred Suzuki</v>
      </c>
      <c r="O8224" s="10" t="s">
        <v>2529</v>
      </c>
      <c r="P8224" s="10" t="str">
        <f>VLOOKUP(O8224,Products!$A:$E,3,FALSE)</f>
        <v>Canon</v>
      </c>
      <c r="Q8224" s="31">
        <f>INDEX(Products!$E:$E,MATCH(O8224,Products!$A:$A,0))</f>
        <v>0.3</v>
      </c>
      <c r="R8224" s="10" t="s">
        <v>28</v>
      </c>
      <c r="S8224" s="10" t="s">
        <v>58</v>
      </c>
      <c r="T8224" s="10" t="s">
        <v>2530</v>
      </c>
      <c r="U8224" s="12">
        <v>91.032000000000011</v>
      </c>
      <c r="V8224" s="12">
        <v>3</v>
      </c>
      <c r="W8224" s="12">
        <v>0.2</v>
      </c>
      <c r="X8224" s="12">
        <v>-2.2758000000000109</v>
      </c>
    </row>
    <row r="8225" spans="1:24" ht="14" x14ac:dyDescent="0.3">
      <c r="A8225" s="9">
        <v>8220</v>
      </c>
      <c r="B8225" s="14" t="s">
        <v>10095</v>
      </c>
      <c r="C8225" s="15">
        <v>46230</v>
      </c>
      <c r="D8225" s="15">
        <v>46235</v>
      </c>
      <c r="E8225" s="10" t="s">
        <v>19</v>
      </c>
      <c r="F8225" s="10" t="s">
        <v>4095</v>
      </c>
      <c r="G8225" s="10" t="s">
        <v>4096</v>
      </c>
      <c r="H8225" s="10" t="s">
        <v>22</v>
      </c>
      <c r="I8225" s="10" t="s">
        <v>23</v>
      </c>
      <c r="J8225" s="10" t="s">
        <v>86</v>
      </c>
      <c r="K8225" s="10" t="s">
        <v>87</v>
      </c>
      <c r="L8225" s="10">
        <v>98115</v>
      </c>
      <c r="M8225" s="10" t="s">
        <v>39</v>
      </c>
      <c r="N8225" s="10" t="str">
        <f>_xlfn.XLOOKUP($M:$M,People!$B:$B,People!A:A)</f>
        <v>Sadie Pawthorne</v>
      </c>
      <c r="O8225" s="10" t="s">
        <v>2437</v>
      </c>
      <c r="P8225" s="10" t="str">
        <f>VLOOKUP(O8225,Products!$A:$E,3,FALSE)</f>
        <v>HP</v>
      </c>
      <c r="Q8225" s="31">
        <f>INDEX(Products!$E:$E,MATCH(O8225,Products!$A:$A,0))</f>
        <v>0.39</v>
      </c>
      <c r="R8225" s="10" t="s">
        <v>28</v>
      </c>
      <c r="S8225" s="10" t="s">
        <v>58</v>
      </c>
      <c r="T8225" s="10" t="s">
        <v>809</v>
      </c>
      <c r="U8225" s="12">
        <v>23.88</v>
      </c>
      <c r="V8225" s="12">
        <v>3</v>
      </c>
      <c r="W8225" s="12">
        <v>0</v>
      </c>
      <c r="X8225" s="12">
        <v>10.507200000000001</v>
      </c>
    </row>
    <row r="8226" spans="1:24" ht="14" x14ac:dyDescent="0.3">
      <c r="A8226" s="9">
        <v>8221</v>
      </c>
      <c r="B8226" s="14" t="s">
        <v>10096</v>
      </c>
      <c r="C8226" s="15">
        <v>46230</v>
      </c>
      <c r="D8226" s="15">
        <v>46234</v>
      </c>
      <c r="E8226" s="10" t="s">
        <v>44</v>
      </c>
      <c r="F8226" s="10" t="s">
        <v>5335</v>
      </c>
      <c r="G8226" s="10" t="s">
        <v>5336</v>
      </c>
      <c r="H8226" s="10" t="s">
        <v>22</v>
      </c>
      <c r="I8226" s="10" t="s">
        <v>23</v>
      </c>
      <c r="J8226" s="10" t="s">
        <v>2671</v>
      </c>
      <c r="K8226" s="10" t="s">
        <v>238</v>
      </c>
      <c r="L8226" s="10">
        <v>10701</v>
      </c>
      <c r="M8226" s="10" t="s">
        <v>133</v>
      </c>
      <c r="N8226" s="10" t="str">
        <f>_xlfn.XLOOKUP($M:$M,People!$B:$B,People!A:A)</f>
        <v>Chuck Magee</v>
      </c>
      <c r="O8226" s="10" t="s">
        <v>3064</v>
      </c>
      <c r="P8226" s="10" t="str">
        <f>VLOOKUP(O8226,Products!$A:$E,3,FALSE)</f>
        <v>Staples</v>
      </c>
      <c r="Q8226" s="31">
        <f>INDEX(Products!$E:$E,MATCH(O8226,Products!$A:$A,0))</f>
        <v>0.35</v>
      </c>
      <c r="R8226" s="10" t="s">
        <v>28</v>
      </c>
      <c r="S8226" s="10" t="s">
        <v>58</v>
      </c>
      <c r="T8226" s="10" t="s">
        <v>3065</v>
      </c>
      <c r="U8226" s="12">
        <v>14.89</v>
      </c>
      <c r="V8226" s="12">
        <v>1</v>
      </c>
      <c r="W8226" s="12">
        <v>0</v>
      </c>
      <c r="X8226" s="12">
        <v>4.0203000000000007</v>
      </c>
    </row>
    <row r="8227" spans="1:24" ht="14" x14ac:dyDescent="0.3">
      <c r="A8227" s="9">
        <v>8222</v>
      </c>
      <c r="B8227" s="14" t="s">
        <v>10095</v>
      </c>
      <c r="C8227" s="15">
        <v>46230</v>
      </c>
      <c r="D8227" s="15">
        <v>46235</v>
      </c>
      <c r="E8227" s="10" t="s">
        <v>19</v>
      </c>
      <c r="F8227" s="10" t="s">
        <v>4095</v>
      </c>
      <c r="G8227" s="10" t="s">
        <v>4096</v>
      </c>
      <c r="H8227" s="10" t="s">
        <v>22</v>
      </c>
      <c r="I8227" s="10" t="s">
        <v>23</v>
      </c>
      <c r="J8227" s="10" t="s">
        <v>86</v>
      </c>
      <c r="K8227" s="10" t="s">
        <v>87</v>
      </c>
      <c r="L8227" s="10">
        <v>98115</v>
      </c>
      <c r="M8227" s="10" t="s">
        <v>39</v>
      </c>
      <c r="N8227" s="10" t="str">
        <f>_xlfn.XLOOKUP($M:$M,People!$B:$B,People!A:A)</f>
        <v>Sadie Pawthorne</v>
      </c>
      <c r="O8227" s="10" t="s">
        <v>4155</v>
      </c>
      <c r="P8227" s="10" t="str">
        <f>VLOOKUP(O8227,Products!$A:$E,3,FALSE)</f>
        <v>HP</v>
      </c>
      <c r="Q8227" s="31">
        <f>INDEX(Products!$E:$E,MATCH(O8227,Products!$A:$A,0))</f>
        <v>0.31</v>
      </c>
      <c r="R8227" s="10" t="s">
        <v>41</v>
      </c>
      <c r="S8227" s="10" t="s">
        <v>82</v>
      </c>
      <c r="T8227" s="10" t="s">
        <v>4156</v>
      </c>
      <c r="U8227" s="12">
        <v>12.96</v>
      </c>
      <c r="V8227" s="12">
        <v>2</v>
      </c>
      <c r="W8227" s="12">
        <v>0</v>
      </c>
      <c r="X8227" s="12">
        <v>6.2208000000000006</v>
      </c>
    </row>
    <row r="8228" spans="1:24" ht="14" x14ac:dyDescent="0.3">
      <c r="A8228" s="9">
        <v>8223</v>
      </c>
      <c r="B8228" s="14" t="s">
        <v>10095</v>
      </c>
      <c r="C8228" s="15">
        <v>46230</v>
      </c>
      <c r="D8228" s="15">
        <v>46235</v>
      </c>
      <c r="E8228" s="10" t="s">
        <v>19</v>
      </c>
      <c r="F8228" s="10" t="s">
        <v>4095</v>
      </c>
      <c r="G8228" s="10" t="s">
        <v>4096</v>
      </c>
      <c r="H8228" s="10" t="s">
        <v>22</v>
      </c>
      <c r="I8228" s="10" t="s">
        <v>23</v>
      </c>
      <c r="J8228" s="10" t="s">
        <v>86</v>
      </c>
      <c r="K8228" s="10" t="s">
        <v>87</v>
      </c>
      <c r="L8228" s="10">
        <v>98115</v>
      </c>
      <c r="M8228" s="10" t="s">
        <v>39</v>
      </c>
      <c r="N8228" s="10" t="str">
        <f>_xlfn.XLOOKUP($M:$M,People!$B:$B,People!A:A)</f>
        <v>Sadie Pawthorne</v>
      </c>
      <c r="O8228" s="10" t="s">
        <v>4019</v>
      </c>
      <c r="P8228" s="10" t="str">
        <f>VLOOKUP(O8228,Products!$A:$E,3,FALSE)</f>
        <v>IKEA</v>
      </c>
      <c r="Q8228" s="31">
        <f>INDEX(Products!$E:$E,MATCH(O8228,Products!$A:$A,0))</f>
        <v>0.34</v>
      </c>
      <c r="R8228" s="10" t="s">
        <v>41</v>
      </c>
      <c r="S8228" s="10" t="s">
        <v>82</v>
      </c>
      <c r="T8228" s="10" t="s">
        <v>4020</v>
      </c>
      <c r="U8228" s="12">
        <v>26.2</v>
      </c>
      <c r="V8228" s="12">
        <v>4</v>
      </c>
      <c r="W8228" s="12">
        <v>0</v>
      </c>
      <c r="X8228" s="12">
        <v>12.052</v>
      </c>
    </row>
    <row r="8229" spans="1:24" ht="14" x14ac:dyDescent="0.3">
      <c r="A8229" s="9">
        <v>8224</v>
      </c>
      <c r="B8229" s="14" t="s">
        <v>10095</v>
      </c>
      <c r="C8229" s="15">
        <v>46230</v>
      </c>
      <c r="D8229" s="15">
        <v>46235</v>
      </c>
      <c r="E8229" s="10" t="s">
        <v>19</v>
      </c>
      <c r="F8229" s="10" t="s">
        <v>4095</v>
      </c>
      <c r="G8229" s="10" t="s">
        <v>4096</v>
      </c>
      <c r="H8229" s="10" t="s">
        <v>22</v>
      </c>
      <c r="I8229" s="10" t="s">
        <v>23</v>
      </c>
      <c r="J8229" s="10" t="s">
        <v>86</v>
      </c>
      <c r="K8229" s="10" t="s">
        <v>87</v>
      </c>
      <c r="L8229" s="10">
        <v>98115</v>
      </c>
      <c r="M8229" s="10" t="s">
        <v>39</v>
      </c>
      <c r="N8229" s="10" t="str">
        <f>_xlfn.XLOOKUP($M:$M,People!$B:$B,People!A:A)</f>
        <v>Sadie Pawthorne</v>
      </c>
      <c r="O8229" s="10" t="s">
        <v>1470</v>
      </c>
      <c r="P8229" s="10" t="str">
        <f>VLOOKUP(O8229,Products!$A:$E,3,FALSE)</f>
        <v>Staples</v>
      </c>
      <c r="Q8229" s="31">
        <f>INDEX(Products!$E:$E,MATCH(O8229,Products!$A:$A,0))</f>
        <v>0.28999999999999998</v>
      </c>
      <c r="R8229" s="10" t="s">
        <v>64</v>
      </c>
      <c r="S8229" s="10" t="s">
        <v>144</v>
      </c>
      <c r="T8229" s="10" t="s">
        <v>1471</v>
      </c>
      <c r="U8229" s="12">
        <v>234.95000000000002</v>
      </c>
      <c r="V8229" s="12">
        <v>5</v>
      </c>
      <c r="W8229" s="12">
        <v>0</v>
      </c>
      <c r="X8229" s="12">
        <v>32.893000000000008</v>
      </c>
    </row>
    <row r="8230" spans="1:24" ht="14" x14ac:dyDescent="0.3">
      <c r="A8230" s="9">
        <v>8225</v>
      </c>
      <c r="B8230" s="14" t="s">
        <v>10096</v>
      </c>
      <c r="C8230" s="15">
        <v>46230</v>
      </c>
      <c r="D8230" s="15">
        <v>46234</v>
      </c>
      <c r="E8230" s="10" t="s">
        <v>44</v>
      </c>
      <c r="F8230" s="10" t="s">
        <v>5335</v>
      </c>
      <c r="G8230" s="10" t="s">
        <v>5336</v>
      </c>
      <c r="H8230" s="10" t="s">
        <v>22</v>
      </c>
      <c r="I8230" s="10" t="s">
        <v>23</v>
      </c>
      <c r="J8230" s="10" t="s">
        <v>2671</v>
      </c>
      <c r="K8230" s="10" t="s">
        <v>238</v>
      </c>
      <c r="L8230" s="10">
        <v>10701</v>
      </c>
      <c r="M8230" s="10" t="s">
        <v>133</v>
      </c>
      <c r="N8230" s="10" t="str">
        <f>_xlfn.XLOOKUP($M:$M,People!$B:$B,People!A:A)</f>
        <v>Chuck Magee</v>
      </c>
      <c r="O8230" s="10" t="s">
        <v>2325</v>
      </c>
      <c r="P8230" s="10" t="str">
        <f>VLOOKUP(O8230,Products!$A:$E,3,FALSE)</f>
        <v>Office Depot</v>
      </c>
      <c r="Q8230" s="31">
        <f>INDEX(Products!$E:$E,MATCH(O8230,Products!$A:$A,0))</f>
        <v>0.4</v>
      </c>
      <c r="R8230" s="10" t="s">
        <v>64</v>
      </c>
      <c r="S8230" s="10" t="s">
        <v>65</v>
      </c>
      <c r="T8230" s="10" t="s">
        <v>2326</v>
      </c>
      <c r="U8230" s="12">
        <v>543.91999999999996</v>
      </c>
      <c r="V8230" s="12">
        <v>8</v>
      </c>
      <c r="W8230" s="12">
        <v>0</v>
      </c>
      <c r="X8230" s="12">
        <v>135.98000000000002</v>
      </c>
    </row>
    <row r="8231" spans="1:24" ht="14" x14ac:dyDescent="0.3">
      <c r="A8231" s="9">
        <v>8226</v>
      </c>
      <c r="B8231" s="14" t="s">
        <v>10097</v>
      </c>
      <c r="C8231" s="15">
        <v>46231</v>
      </c>
      <c r="D8231" s="15">
        <v>46235</v>
      </c>
      <c r="E8231" s="10" t="s">
        <v>44</v>
      </c>
      <c r="F8231" s="10" t="s">
        <v>4093</v>
      </c>
      <c r="G8231" s="10" t="s">
        <v>4094</v>
      </c>
      <c r="H8231" s="10" t="s">
        <v>36</v>
      </c>
      <c r="I8231" s="10" t="s">
        <v>23</v>
      </c>
      <c r="J8231" s="10" t="s">
        <v>114</v>
      </c>
      <c r="K8231" s="10" t="s">
        <v>38</v>
      </c>
      <c r="L8231" s="10">
        <v>94110</v>
      </c>
      <c r="M8231" s="10" t="s">
        <v>39</v>
      </c>
      <c r="N8231" s="10" t="str">
        <f>_xlfn.XLOOKUP($M:$M,People!$B:$B,People!A:A)</f>
        <v>Sadie Pawthorne</v>
      </c>
      <c r="O8231" s="10" t="s">
        <v>2457</v>
      </c>
      <c r="P8231" s="10" t="str">
        <f>VLOOKUP(O8231,Products!$A:$E,3,FALSE)</f>
        <v>Staples</v>
      </c>
      <c r="Q8231" s="31">
        <f>INDEX(Products!$E:$E,MATCH(O8231,Products!$A:$A,0))</f>
        <v>0.28999999999999998</v>
      </c>
      <c r="R8231" s="10" t="s">
        <v>41</v>
      </c>
      <c r="S8231" s="10" t="s">
        <v>68</v>
      </c>
      <c r="T8231" s="10" t="s">
        <v>2458</v>
      </c>
      <c r="U8231" s="12">
        <v>9.9840000000000018</v>
      </c>
      <c r="V8231" s="12">
        <v>4</v>
      </c>
      <c r="W8231" s="12">
        <v>0.2</v>
      </c>
      <c r="X8231" s="12">
        <v>3.6191999999999993</v>
      </c>
    </row>
    <row r="8232" spans="1:24" ht="14" x14ac:dyDescent="0.3">
      <c r="A8232" s="9">
        <v>8227</v>
      </c>
      <c r="B8232" s="14" t="s">
        <v>10097</v>
      </c>
      <c r="C8232" s="15">
        <v>46231</v>
      </c>
      <c r="D8232" s="15">
        <v>46235</v>
      </c>
      <c r="E8232" s="10" t="s">
        <v>44</v>
      </c>
      <c r="F8232" s="10" t="s">
        <v>4093</v>
      </c>
      <c r="G8232" s="10" t="s">
        <v>4094</v>
      </c>
      <c r="H8232" s="10" t="s">
        <v>36</v>
      </c>
      <c r="I8232" s="10" t="s">
        <v>23</v>
      </c>
      <c r="J8232" s="10" t="s">
        <v>114</v>
      </c>
      <c r="K8232" s="10" t="s">
        <v>38</v>
      </c>
      <c r="L8232" s="10">
        <v>94110</v>
      </c>
      <c r="M8232" s="10" t="s">
        <v>39</v>
      </c>
      <c r="N8232" s="10" t="str">
        <f>_xlfn.XLOOKUP($M:$M,People!$B:$B,People!A:A)</f>
        <v>Sadie Pawthorne</v>
      </c>
      <c r="O8232" s="10" t="s">
        <v>1228</v>
      </c>
      <c r="P8232" s="10" t="str">
        <f>VLOOKUP(O8232,Products!$A:$E,3,FALSE)</f>
        <v>Office Depot</v>
      </c>
      <c r="Q8232" s="31">
        <f>INDEX(Products!$E:$E,MATCH(O8232,Products!$A:$A,0))</f>
        <v>0.36</v>
      </c>
      <c r="R8232" s="10" t="s">
        <v>41</v>
      </c>
      <c r="S8232" s="10" t="s">
        <v>53</v>
      </c>
      <c r="T8232" s="10" t="s">
        <v>1229</v>
      </c>
      <c r="U8232" s="12">
        <v>14.98</v>
      </c>
      <c r="V8232" s="12">
        <v>1</v>
      </c>
      <c r="W8232" s="12">
        <v>0</v>
      </c>
      <c r="X8232" s="12">
        <v>4.1943999999999999</v>
      </c>
    </row>
    <row r="8233" spans="1:24" ht="14" x14ac:dyDescent="0.3">
      <c r="A8233" s="9">
        <v>8228</v>
      </c>
      <c r="B8233" s="14" t="s">
        <v>10097</v>
      </c>
      <c r="C8233" s="15">
        <v>46231</v>
      </c>
      <c r="D8233" s="15">
        <v>46235</v>
      </c>
      <c r="E8233" s="10" t="s">
        <v>44</v>
      </c>
      <c r="F8233" s="10" t="s">
        <v>4093</v>
      </c>
      <c r="G8233" s="10" t="s">
        <v>4094</v>
      </c>
      <c r="H8233" s="10" t="s">
        <v>36</v>
      </c>
      <c r="I8233" s="10" t="s">
        <v>23</v>
      </c>
      <c r="J8233" s="10" t="s">
        <v>114</v>
      </c>
      <c r="K8233" s="10" t="s">
        <v>38</v>
      </c>
      <c r="L8233" s="10">
        <v>94110</v>
      </c>
      <c r="M8233" s="10" t="s">
        <v>39</v>
      </c>
      <c r="N8233" s="10" t="str">
        <f>_xlfn.XLOOKUP($M:$M,People!$B:$B,People!A:A)</f>
        <v>Sadie Pawthorne</v>
      </c>
      <c r="O8233" s="10" t="s">
        <v>3618</v>
      </c>
      <c r="P8233" s="10" t="str">
        <f>VLOOKUP(O8233,Products!$A:$E,3,FALSE)</f>
        <v>Samsung</v>
      </c>
      <c r="Q8233" s="31">
        <f>INDEX(Products!$E:$E,MATCH(O8233,Products!$A:$A,0))</f>
        <v>0.39</v>
      </c>
      <c r="R8233" s="10" t="s">
        <v>64</v>
      </c>
      <c r="S8233" s="10" t="s">
        <v>65</v>
      </c>
      <c r="T8233" s="10" t="s">
        <v>3619</v>
      </c>
      <c r="U8233" s="12">
        <v>1145.6000000000001</v>
      </c>
      <c r="V8233" s="12">
        <v>4</v>
      </c>
      <c r="W8233" s="12">
        <v>0.2</v>
      </c>
      <c r="X8233" s="12">
        <v>100.24000000000007</v>
      </c>
    </row>
    <row r="8234" spans="1:24" ht="14" x14ac:dyDescent="0.3">
      <c r="A8234" s="9">
        <v>8229</v>
      </c>
      <c r="B8234" s="14" t="s">
        <v>10098</v>
      </c>
      <c r="C8234" s="15">
        <v>46232</v>
      </c>
      <c r="D8234" s="15">
        <v>46236</v>
      </c>
      <c r="E8234" s="10" t="s">
        <v>44</v>
      </c>
      <c r="F8234" s="10" t="s">
        <v>2527</v>
      </c>
      <c r="G8234" s="10" t="s">
        <v>2528</v>
      </c>
      <c r="H8234" s="10" t="s">
        <v>22</v>
      </c>
      <c r="I8234" s="10" t="s">
        <v>23</v>
      </c>
      <c r="J8234" s="10" t="s">
        <v>86</v>
      </c>
      <c r="K8234" s="10" t="s">
        <v>87</v>
      </c>
      <c r="L8234" s="10">
        <v>98103</v>
      </c>
      <c r="M8234" s="10" t="s">
        <v>39</v>
      </c>
      <c r="N8234" s="10" t="str">
        <f>_xlfn.XLOOKUP($M:$M,People!$B:$B,People!A:A)</f>
        <v>Sadie Pawthorne</v>
      </c>
      <c r="O8234" s="10" t="s">
        <v>941</v>
      </c>
      <c r="P8234" s="10" t="str">
        <f>VLOOKUP(O8234,Products!$A:$E,3,FALSE)</f>
        <v>Staples</v>
      </c>
      <c r="Q8234" s="31">
        <f>INDEX(Products!$E:$E,MATCH(O8234,Products!$A:$A,0))</f>
        <v>0.25</v>
      </c>
      <c r="R8234" s="10" t="s">
        <v>28</v>
      </c>
      <c r="S8234" s="10" t="s">
        <v>29</v>
      </c>
      <c r="T8234" s="10" t="s">
        <v>942</v>
      </c>
      <c r="U8234" s="12">
        <v>115.96</v>
      </c>
      <c r="V8234" s="12">
        <v>2</v>
      </c>
      <c r="W8234" s="12">
        <v>0</v>
      </c>
      <c r="X8234" s="12">
        <v>25.511200000000002</v>
      </c>
    </row>
    <row r="8235" spans="1:24" ht="14" x14ac:dyDescent="0.3">
      <c r="A8235" s="9">
        <v>8230</v>
      </c>
      <c r="B8235" s="14" t="s">
        <v>10099</v>
      </c>
      <c r="C8235" s="15">
        <v>46232</v>
      </c>
      <c r="D8235" s="15">
        <v>46237</v>
      </c>
      <c r="E8235" s="10" t="s">
        <v>44</v>
      </c>
      <c r="F8235" s="10" t="s">
        <v>2038</v>
      </c>
      <c r="G8235" s="10" t="s">
        <v>2039</v>
      </c>
      <c r="H8235" s="10" t="s">
        <v>22</v>
      </c>
      <c r="I8235" s="10" t="s">
        <v>23</v>
      </c>
      <c r="J8235" s="10" t="s">
        <v>3883</v>
      </c>
      <c r="K8235" s="10" t="s">
        <v>570</v>
      </c>
      <c r="L8235" s="10">
        <v>73120</v>
      </c>
      <c r="M8235" s="10" t="s">
        <v>95</v>
      </c>
      <c r="N8235" s="10" t="str">
        <f>_xlfn.XLOOKUP($M:$M,People!$B:$B,People!A:A)</f>
        <v>Roxanne Rodriguez</v>
      </c>
      <c r="O8235" s="10" t="s">
        <v>5466</v>
      </c>
      <c r="P8235" s="10" t="str">
        <f>VLOOKUP(O8235,Products!$A:$E,3,FALSE)</f>
        <v>IKEA</v>
      </c>
      <c r="Q8235" s="31">
        <f>INDEX(Products!$E:$E,MATCH(O8235,Products!$A:$A,0))</f>
        <v>0.32</v>
      </c>
      <c r="R8235" s="10" t="s">
        <v>28</v>
      </c>
      <c r="S8235" s="10" t="s">
        <v>32</v>
      </c>
      <c r="T8235" s="10" t="s">
        <v>5467</v>
      </c>
      <c r="U8235" s="12">
        <v>302.67</v>
      </c>
      <c r="V8235" s="12">
        <v>3</v>
      </c>
      <c r="W8235" s="12">
        <v>0</v>
      </c>
      <c r="X8235" s="12">
        <v>72.640799999999999</v>
      </c>
    </row>
    <row r="8236" spans="1:24" ht="14" x14ac:dyDescent="0.3">
      <c r="A8236" s="9">
        <v>8231</v>
      </c>
      <c r="B8236" s="14" t="s">
        <v>10100</v>
      </c>
      <c r="C8236" s="15">
        <v>46232</v>
      </c>
      <c r="D8236" s="15">
        <v>46235</v>
      </c>
      <c r="E8236" s="10" t="s">
        <v>19</v>
      </c>
      <c r="F8236" s="10" t="s">
        <v>1226</v>
      </c>
      <c r="G8236" s="10" t="s">
        <v>1227</v>
      </c>
      <c r="H8236" s="10" t="s">
        <v>22</v>
      </c>
      <c r="I8236" s="10" t="s">
        <v>23</v>
      </c>
      <c r="J8236" s="10" t="s">
        <v>1322</v>
      </c>
      <c r="K8236" s="10" t="s">
        <v>80</v>
      </c>
      <c r="L8236" s="10">
        <v>28540</v>
      </c>
      <c r="M8236" s="10" t="s">
        <v>26</v>
      </c>
      <c r="N8236" s="10" t="str">
        <f>_xlfn.XLOOKUP($M:$M,People!$B:$B,People!A:A)</f>
        <v>Fred Suzuki</v>
      </c>
      <c r="O8236" s="10" t="s">
        <v>3601</v>
      </c>
      <c r="P8236" s="10" t="str">
        <f>VLOOKUP(O8236,Products!$A:$E,3,FALSE)</f>
        <v>Samsung</v>
      </c>
      <c r="Q8236" s="31">
        <f>INDEX(Products!$E:$E,MATCH(O8236,Products!$A:$A,0))</f>
        <v>0.39</v>
      </c>
      <c r="R8236" s="10" t="s">
        <v>41</v>
      </c>
      <c r="S8236" s="10" t="s">
        <v>71</v>
      </c>
      <c r="T8236" s="10" t="s">
        <v>3602</v>
      </c>
      <c r="U8236" s="12">
        <v>34.848000000000006</v>
      </c>
      <c r="V8236" s="12">
        <v>2</v>
      </c>
      <c r="W8236" s="12">
        <v>0.2</v>
      </c>
      <c r="X8236" s="12">
        <v>6.5339999999999971</v>
      </c>
    </row>
    <row r="8237" spans="1:24" ht="14" x14ac:dyDescent="0.3">
      <c r="A8237" s="9">
        <v>8232</v>
      </c>
      <c r="B8237" s="14" t="s">
        <v>10099</v>
      </c>
      <c r="C8237" s="15">
        <v>46232</v>
      </c>
      <c r="D8237" s="15">
        <v>46237</v>
      </c>
      <c r="E8237" s="10" t="s">
        <v>44</v>
      </c>
      <c r="F8237" s="10" t="s">
        <v>2038</v>
      </c>
      <c r="G8237" s="10" t="s">
        <v>2039</v>
      </c>
      <c r="H8237" s="10" t="s">
        <v>22</v>
      </c>
      <c r="I8237" s="10" t="s">
        <v>23</v>
      </c>
      <c r="J8237" s="10" t="s">
        <v>3883</v>
      </c>
      <c r="K8237" s="10" t="s">
        <v>570</v>
      </c>
      <c r="L8237" s="10">
        <v>73120</v>
      </c>
      <c r="M8237" s="10" t="s">
        <v>95</v>
      </c>
      <c r="N8237" s="10" t="str">
        <f>_xlfn.XLOOKUP($M:$M,People!$B:$B,People!A:A)</f>
        <v>Roxanne Rodriguez</v>
      </c>
      <c r="O8237" s="10" t="s">
        <v>96</v>
      </c>
      <c r="P8237" s="10" t="str">
        <f>VLOOKUP(O8237,Products!$A:$E,3,FALSE)</f>
        <v>IKEA</v>
      </c>
      <c r="Q8237" s="31">
        <f>INDEX(Products!$E:$E,MATCH(O8237,Products!$A:$A,0))</f>
        <v>0.4</v>
      </c>
      <c r="R8237" s="10" t="s">
        <v>41</v>
      </c>
      <c r="S8237" s="10" t="s">
        <v>71</v>
      </c>
      <c r="T8237" s="10" t="s">
        <v>97</v>
      </c>
      <c r="U8237" s="12">
        <v>137.62</v>
      </c>
      <c r="V8237" s="12">
        <v>2</v>
      </c>
      <c r="W8237" s="12">
        <v>0</v>
      </c>
      <c r="X8237" s="12">
        <v>60.552800000000005</v>
      </c>
    </row>
    <row r="8238" spans="1:24" ht="14" x14ac:dyDescent="0.3">
      <c r="A8238" s="9">
        <v>8233</v>
      </c>
      <c r="B8238" s="14" t="s">
        <v>10101</v>
      </c>
      <c r="C8238" s="15">
        <v>46232</v>
      </c>
      <c r="D8238" s="15">
        <v>46235</v>
      </c>
      <c r="E8238" s="10" t="s">
        <v>19</v>
      </c>
      <c r="F8238" s="10" t="s">
        <v>2146</v>
      </c>
      <c r="G8238" s="10" t="s">
        <v>2147</v>
      </c>
      <c r="H8238" s="10" t="s">
        <v>22</v>
      </c>
      <c r="I8238" s="10" t="s">
        <v>23</v>
      </c>
      <c r="J8238" s="10" t="s">
        <v>246</v>
      </c>
      <c r="K8238" s="10" t="s">
        <v>238</v>
      </c>
      <c r="L8238" s="10">
        <v>12180</v>
      </c>
      <c r="M8238" s="10" t="s">
        <v>133</v>
      </c>
      <c r="N8238" s="10" t="str">
        <f>_xlfn.XLOOKUP($M:$M,People!$B:$B,People!A:A)</f>
        <v>Chuck Magee</v>
      </c>
      <c r="O8238" s="10" t="s">
        <v>605</v>
      </c>
      <c r="P8238" s="10" t="str">
        <f>VLOOKUP(O8238,Products!$A:$E,3,FALSE)</f>
        <v>IKEA</v>
      </c>
      <c r="Q8238" s="31">
        <f>INDEX(Products!$E:$E,MATCH(O8238,Products!$A:$A,0))</f>
        <v>0.32</v>
      </c>
      <c r="R8238" s="10" t="s">
        <v>41</v>
      </c>
      <c r="S8238" s="10" t="s">
        <v>61</v>
      </c>
      <c r="T8238" s="10" t="s">
        <v>606</v>
      </c>
      <c r="U8238" s="12">
        <v>60.12</v>
      </c>
      <c r="V8238" s="12">
        <v>9</v>
      </c>
      <c r="W8238" s="12">
        <v>0</v>
      </c>
      <c r="X8238" s="12">
        <v>22.244399999999995</v>
      </c>
    </row>
    <row r="8239" spans="1:24" ht="14" x14ac:dyDescent="0.3">
      <c r="A8239" s="9">
        <v>8234</v>
      </c>
      <c r="B8239" s="14" t="s">
        <v>10100</v>
      </c>
      <c r="C8239" s="15">
        <v>46232</v>
      </c>
      <c r="D8239" s="15">
        <v>46235</v>
      </c>
      <c r="E8239" s="10" t="s">
        <v>19</v>
      </c>
      <c r="F8239" s="10" t="s">
        <v>1226</v>
      </c>
      <c r="G8239" s="10" t="s">
        <v>1227</v>
      </c>
      <c r="H8239" s="10" t="s">
        <v>22</v>
      </c>
      <c r="I8239" s="10" t="s">
        <v>23</v>
      </c>
      <c r="J8239" s="10" t="s">
        <v>1322</v>
      </c>
      <c r="K8239" s="10" t="s">
        <v>80</v>
      </c>
      <c r="L8239" s="10">
        <v>28540</v>
      </c>
      <c r="M8239" s="10" t="s">
        <v>26</v>
      </c>
      <c r="N8239" s="10" t="str">
        <f>_xlfn.XLOOKUP($M:$M,People!$B:$B,People!A:A)</f>
        <v>Fred Suzuki</v>
      </c>
      <c r="O8239" s="10" t="s">
        <v>60</v>
      </c>
      <c r="P8239" s="10" t="str">
        <f>VLOOKUP(O8239,Products!$A:$E,3,FALSE)</f>
        <v>HP</v>
      </c>
      <c r="Q8239" s="31">
        <f>INDEX(Products!$E:$E,MATCH(O8239,Products!$A:$A,0))</f>
        <v>0.31</v>
      </c>
      <c r="R8239" s="10" t="s">
        <v>41</v>
      </c>
      <c r="S8239" s="10" t="s">
        <v>61</v>
      </c>
      <c r="T8239" s="10" t="s">
        <v>62</v>
      </c>
      <c r="U8239" s="12">
        <v>4.3680000000000003</v>
      </c>
      <c r="V8239" s="12">
        <v>3</v>
      </c>
      <c r="W8239" s="12">
        <v>0.2</v>
      </c>
      <c r="X8239" s="12">
        <v>0.3822000000000001</v>
      </c>
    </row>
    <row r="8240" spans="1:24" ht="14" x14ac:dyDescent="0.3">
      <c r="A8240" s="9">
        <v>8235</v>
      </c>
      <c r="B8240" s="14" t="s">
        <v>10099</v>
      </c>
      <c r="C8240" s="15">
        <v>46232</v>
      </c>
      <c r="D8240" s="15">
        <v>46237</v>
      </c>
      <c r="E8240" s="10" t="s">
        <v>44</v>
      </c>
      <c r="F8240" s="10" t="s">
        <v>2038</v>
      </c>
      <c r="G8240" s="10" t="s">
        <v>2039</v>
      </c>
      <c r="H8240" s="10" t="s">
        <v>22</v>
      </c>
      <c r="I8240" s="10" t="s">
        <v>23</v>
      </c>
      <c r="J8240" s="10" t="s">
        <v>3883</v>
      </c>
      <c r="K8240" s="10" t="s">
        <v>570</v>
      </c>
      <c r="L8240" s="10">
        <v>73120</v>
      </c>
      <c r="M8240" s="10" t="s">
        <v>95</v>
      </c>
      <c r="N8240" s="10" t="str">
        <f>_xlfn.XLOOKUP($M:$M,People!$B:$B,People!A:A)</f>
        <v>Roxanne Rodriguez</v>
      </c>
      <c r="O8240" s="10" t="s">
        <v>5104</v>
      </c>
      <c r="P8240" s="10" t="str">
        <f>VLOOKUP(O8240,Products!$A:$E,3,FALSE)</f>
        <v>HP</v>
      </c>
      <c r="Q8240" s="31">
        <f>INDEX(Products!$E:$E,MATCH(O8240,Products!$A:$A,0))</f>
        <v>0.28999999999999998</v>
      </c>
      <c r="R8240" s="10" t="s">
        <v>41</v>
      </c>
      <c r="S8240" s="10" t="s">
        <v>68</v>
      </c>
      <c r="T8240" s="10" t="s">
        <v>5105</v>
      </c>
      <c r="U8240" s="12">
        <v>33.479999999999997</v>
      </c>
      <c r="V8240" s="12">
        <v>2</v>
      </c>
      <c r="W8240" s="12">
        <v>0</v>
      </c>
      <c r="X8240" s="12">
        <v>16.405199999999997</v>
      </c>
    </row>
    <row r="8241" spans="1:24" ht="14" x14ac:dyDescent="0.3">
      <c r="A8241" s="9">
        <v>8236</v>
      </c>
      <c r="B8241" s="14" t="s">
        <v>10102</v>
      </c>
      <c r="C8241" s="15">
        <v>46232</v>
      </c>
      <c r="D8241" s="15">
        <v>46237</v>
      </c>
      <c r="E8241" s="10" t="s">
        <v>44</v>
      </c>
      <c r="F8241" s="10" t="s">
        <v>1173</v>
      </c>
      <c r="G8241" s="10" t="s">
        <v>1174</v>
      </c>
      <c r="H8241" s="10" t="s">
        <v>36</v>
      </c>
      <c r="I8241" s="10" t="s">
        <v>23</v>
      </c>
      <c r="J8241" s="10" t="s">
        <v>1080</v>
      </c>
      <c r="K8241" s="10" t="s">
        <v>94</v>
      </c>
      <c r="L8241" s="10">
        <v>78745</v>
      </c>
      <c r="M8241" s="10" t="s">
        <v>95</v>
      </c>
      <c r="N8241" s="10" t="str">
        <f>_xlfn.XLOOKUP($M:$M,People!$B:$B,People!A:A)</f>
        <v>Roxanne Rodriguez</v>
      </c>
      <c r="O8241" s="10" t="s">
        <v>2635</v>
      </c>
      <c r="P8241" s="10" t="str">
        <f>VLOOKUP(O8241,Products!$A:$E,3,FALSE)</f>
        <v>Dell</v>
      </c>
      <c r="Q8241" s="31">
        <f>INDEX(Products!$E:$E,MATCH(O8241,Products!$A:$A,0))</f>
        <v>0.26</v>
      </c>
      <c r="R8241" s="10" t="s">
        <v>41</v>
      </c>
      <c r="S8241" s="10" t="s">
        <v>240</v>
      </c>
      <c r="T8241" s="10" t="s">
        <v>2636</v>
      </c>
      <c r="U8241" s="12">
        <v>2.8960000000000004</v>
      </c>
      <c r="V8241" s="12">
        <v>2</v>
      </c>
      <c r="W8241" s="12">
        <v>0.2</v>
      </c>
      <c r="X8241" s="12">
        <v>0.4705999999999998</v>
      </c>
    </row>
    <row r="8242" spans="1:24" ht="14" x14ac:dyDescent="0.3">
      <c r="A8242" s="9">
        <v>8237</v>
      </c>
      <c r="B8242" s="14" t="s">
        <v>10103</v>
      </c>
      <c r="C8242" s="15">
        <v>46232</v>
      </c>
      <c r="D8242" s="15">
        <v>46236</v>
      </c>
      <c r="E8242" s="10" t="s">
        <v>44</v>
      </c>
      <c r="F8242" s="10" t="s">
        <v>3733</v>
      </c>
      <c r="G8242" s="10" t="s">
        <v>3734</v>
      </c>
      <c r="H8242" s="10" t="s">
        <v>22</v>
      </c>
      <c r="I8242" s="10" t="s">
        <v>23</v>
      </c>
      <c r="J8242" s="10" t="s">
        <v>86</v>
      </c>
      <c r="K8242" s="10" t="s">
        <v>87</v>
      </c>
      <c r="L8242" s="10">
        <v>98115</v>
      </c>
      <c r="M8242" s="10" t="s">
        <v>39</v>
      </c>
      <c r="N8242" s="10" t="str">
        <f>_xlfn.XLOOKUP($M:$M,People!$B:$B,People!A:A)</f>
        <v>Sadie Pawthorne</v>
      </c>
      <c r="O8242" s="10" t="s">
        <v>143</v>
      </c>
      <c r="P8242" s="10" t="str">
        <f>VLOOKUP(O8242,Products!$A:$E,3,FALSE)</f>
        <v>Samsung</v>
      </c>
      <c r="Q8242" s="31">
        <f>INDEX(Products!$E:$E,MATCH(O8242,Products!$A:$A,0))</f>
        <v>0.31</v>
      </c>
      <c r="R8242" s="10" t="s">
        <v>64</v>
      </c>
      <c r="S8242" s="10" t="s">
        <v>144</v>
      </c>
      <c r="T8242" s="10" t="s">
        <v>145</v>
      </c>
      <c r="U8242" s="12">
        <v>90.570000000000007</v>
      </c>
      <c r="V8242" s="12">
        <v>3</v>
      </c>
      <c r="W8242" s="12">
        <v>0</v>
      </c>
      <c r="X8242" s="12">
        <v>11.774100000000004</v>
      </c>
    </row>
    <row r="8243" spans="1:24" ht="14" x14ac:dyDescent="0.3">
      <c r="A8243" s="9">
        <v>8238</v>
      </c>
      <c r="B8243" s="14" t="s">
        <v>10102</v>
      </c>
      <c r="C8243" s="15">
        <v>46232</v>
      </c>
      <c r="D8243" s="15">
        <v>46237</v>
      </c>
      <c r="E8243" s="10" t="s">
        <v>44</v>
      </c>
      <c r="F8243" s="10" t="s">
        <v>1173</v>
      </c>
      <c r="G8243" s="10" t="s">
        <v>1174</v>
      </c>
      <c r="H8243" s="10" t="s">
        <v>36</v>
      </c>
      <c r="I8243" s="10" t="s">
        <v>23</v>
      </c>
      <c r="J8243" s="10" t="s">
        <v>1080</v>
      </c>
      <c r="K8243" s="10" t="s">
        <v>94</v>
      </c>
      <c r="L8243" s="10">
        <v>78745</v>
      </c>
      <c r="M8243" s="10" t="s">
        <v>95</v>
      </c>
      <c r="N8243" s="10" t="str">
        <f>_xlfn.XLOOKUP($M:$M,People!$B:$B,People!A:A)</f>
        <v>Roxanne Rodriguez</v>
      </c>
      <c r="O8243" s="10" t="s">
        <v>1655</v>
      </c>
      <c r="P8243" s="10" t="str">
        <f>VLOOKUP(O8243,Products!$A:$E,3,FALSE)</f>
        <v>Dell</v>
      </c>
      <c r="Q8243" s="31">
        <f>INDEX(Products!$E:$E,MATCH(O8243,Products!$A:$A,0))</f>
        <v>0.32</v>
      </c>
      <c r="R8243" s="10" t="s">
        <v>64</v>
      </c>
      <c r="S8243" s="10" t="s">
        <v>65</v>
      </c>
      <c r="T8243" s="10" t="s">
        <v>1656</v>
      </c>
      <c r="U8243" s="12">
        <v>124.79200000000002</v>
      </c>
      <c r="V8243" s="12">
        <v>1</v>
      </c>
      <c r="W8243" s="12">
        <v>0.2</v>
      </c>
      <c r="X8243" s="12">
        <v>15.598999999999993</v>
      </c>
    </row>
    <row r="8244" spans="1:24" ht="14" x14ac:dyDescent="0.3">
      <c r="A8244" s="9">
        <v>8239</v>
      </c>
      <c r="B8244" s="14" t="s">
        <v>10099</v>
      </c>
      <c r="C8244" s="15">
        <v>46232</v>
      </c>
      <c r="D8244" s="15">
        <v>46237</v>
      </c>
      <c r="E8244" s="10" t="s">
        <v>44</v>
      </c>
      <c r="F8244" s="10" t="s">
        <v>2038</v>
      </c>
      <c r="G8244" s="10" t="s">
        <v>2039</v>
      </c>
      <c r="H8244" s="10" t="s">
        <v>22</v>
      </c>
      <c r="I8244" s="10" t="s">
        <v>23</v>
      </c>
      <c r="J8244" s="10" t="s">
        <v>3883</v>
      </c>
      <c r="K8244" s="10" t="s">
        <v>570</v>
      </c>
      <c r="L8244" s="10">
        <v>73120</v>
      </c>
      <c r="M8244" s="10" t="s">
        <v>95</v>
      </c>
      <c r="N8244" s="10" t="str">
        <f>_xlfn.XLOOKUP($M:$M,People!$B:$B,People!A:A)</f>
        <v>Roxanne Rodriguez</v>
      </c>
      <c r="O8244" s="10" t="s">
        <v>1201</v>
      </c>
      <c r="P8244" s="10" t="str">
        <f>VLOOKUP(O8244,Products!$A:$E,3,FALSE)</f>
        <v>IKEA</v>
      </c>
      <c r="Q8244" s="31">
        <f>INDEX(Products!$E:$E,MATCH(O8244,Products!$A:$A,0))</f>
        <v>0.32</v>
      </c>
      <c r="R8244" s="10" t="s">
        <v>64</v>
      </c>
      <c r="S8244" s="10" t="s">
        <v>65</v>
      </c>
      <c r="T8244" s="10" t="s">
        <v>1202</v>
      </c>
      <c r="U8244" s="12">
        <v>461.97</v>
      </c>
      <c r="V8244" s="12">
        <v>3</v>
      </c>
      <c r="W8244" s="12">
        <v>0</v>
      </c>
      <c r="X8244" s="12">
        <v>133.97129999999996</v>
      </c>
    </row>
    <row r="8245" spans="1:24" ht="14" x14ac:dyDescent="0.3">
      <c r="A8245" s="9">
        <v>8240</v>
      </c>
      <c r="B8245" s="14" t="s">
        <v>10100</v>
      </c>
      <c r="C8245" s="15">
        <v>46232</v>
      </c>
      <c r="D8245" s="15">
        <v>46235</v>
      </c>
      <c r="E8245" s="10" t="s">
        <v>19</v>
      </c>
      <c r="F8245" s="10" t="s">
        <v>1226</v>
      </c>
      <c r="G8245" s="10" t="s">
        <v>1227</v>
      </c>
      <c r="H8245" s="10" t="s">
        <v>22</v>
      </c>
      <c r="I8245" s="10" t="s">
        <v>23</v>
      </c>
      <c r="J8245" s="10" t="s">
        <v>1322</v>
      </c>
      <c r="K8245" s="10" t="s">
        <v>80</v>
      </c>
      <c r="L8245" s="10">
        <v>28540</v>
      </c>
      <c r="M8245" s="10" t="s">
        <v>26</v>
      </c>
      <c r="N8245" s="10" t="str">
        <f>_xlfn.XLOOKUP($M:$M,People!$B:$B,People!A:A)</f>
        <v>Fred Suzuki</v>
      </c>
      <c r="O8245" s="10" t="s">
        <v>2898</v>
      </c>
      <c r="P8245" s="10" t="str">
        <f>VLOOKUP(O8245,Products!$A:$E,3,FALSE)</f>
        <v>HP</v>
      </c>
      <c r="Q8245" s="31">
        <f>INDEX(Products!$E:$E,MATCH(O8245,Products!$A:$A,0))</f>
        <v>0.33</v>
      </c>
      <c r="R8245" s="10" t="s">
        <v>64</v>
      </c>
      <c r="S8245" s="10" t="s">
        <v>65</v>
      </c>
      <c r="T8245" s="10" t="s">
        <v>2899</v>
      </c>
      <c r="U8245" s="12">
        <v>22</v>
      </c>
      <c r="V8245" s="12">
        <v>5</v>
      </c>
      <c r="W8245" s="12">
        <v>0.2</v>
      </c>
      <c r="X8245" s="12">
        <v>1.375</v>
      </c>
    </row>
    <row r="8246" spans="1:24" ht="14" x14ac:dyDescent="0.3">
      <c r="A8246" s="9">
        <v>8241</v>
      </c>
      <c r="B8246" s="14" t="s">
        <v>10104</v>
      </c>
      <c r="C8246" s="15">
        <v>46233</v>
      </c>
      <c r="D8246" s="15">
        <v>46236</v>
      </c>
      <c r="E8246" s="10" t="s">
        <v>168</v>
      </c>
      <c r="F8246" s="10" t="s">
        <v>4743</v>
      </c>
      <c r="G8246" s="10" t="s">
        <v>4744</v>
      </c>
      <c r="H8246" s="10" t="s">
        <v>92</v>
      </c>
      <c r="I8246" s="10" t="s">
        <v>23</v>
      </c>
      <c r="J8246" s="10" t="s">
        <v>978</v>
      </c>
      <c r="K8246" s="10" t="s">
        <v>438</v>
      </c>
      <c r="L8246" s="10">
        <v>44107</v>
      </c>
      <c r="M8246" s="10" t="s">
        <v>133</v>
      </c>
      <c r="N8246" s="10" t="str">
        <f>_xlfn.XLOOKUP($M:$M,People!$B:$B,People!A:A)</f>
        <v>Chuck Magee</v>
      </c>
      <c r="O8246" s="10" t="s">
        <v>2209</v>
      </c>
      <c r="P8246" s="10" t="str">
        <f>VLOOKUP(O8246,Products!$A:$E,3,FALSE)</f>
        <v>3M</v>
      </c>
      <c r="Q8246" s="31">
        <f>INDEX(Products!$E:$E,MATCH(O8246,Products!$A:$A,0))</f>
        <v>0.34</v>
      </c>
      <c r="R8246" s="10" t="s">
        <v>41</v>
      </c>
      <c r="S8246" s="10" t="s">
        <v>68</v>
      </c>
      <c r="T8246" s="10" t="s">
        <v>2210</v>
      </c>
      <c r="U8246" s="12">
        <v>76.77600000000001</v>
      </c>
      <c r="V8246" s="12">
        <v>4</v>
      </c>
      <c r="W8246" s="12">
        <v>0.7</v>
      </c>
      <c r="X8246" s="12">
        <v>-53.743199999999973</v>
      </c>
    </row>
    <row r="8247" spans="1:24" ht="14" x14ac:dyDescent="0.3">
      <c r="A8247" s="9">
        <v>8242</v>
      </c>
      <c r="B8247" s="14" t="s">
        <v>10105</v>
      </c>
      <c r="C8247" s="15">
        <v>46233</v>
      </c>
      <c r="D8247" s="15">
        <v>46237</v>
      </c>
      <c r="E8247" s="10" t="s">
        <v>19</v>
      </c>
      <c r="F8247" s="10" t="s">
        <v>1818</v>
      </c>
      <c r="G8247" s="10" t="s">
        <v>1819</v>
      </c>
      <c r="H8247" s="10" t="s">
        <v>22</v>
      </c>
      <c r="I8247" s="10" t="s">
        <v>23</v>
      </c>
      <c r="J8247" s="10" t="s">
        <v>1820</v>
      </c>
      <c r="K8247" s="10" t="s">
        <v>38</v>
      </c>
      <c r="L8247" s="10">
        <v>92691</v>
      </c>
      <c r="M8247" s="10" t="s">
        <v>39</v>
      </c>
      <c r="N8247" s="10" t="str">
        <f>_xlfn.XLOOKUP($M:$M,People!$B:$B,People!A:A)</f>
        <v>Sadie Pawthorne</v>
      </c>
      <c r="O8247" s="10" t="s">
        <v>1823</v>
      </c>
      <c r="P8247" s="10" t="str">
        <f>VLOOKUP(O8247,Products!$A:$E,3,FALSE)</f>
        <v>HP</v>
      </c>
      <c r="Q8247" s="31">
        <f>INDEX(Products!$E:$E,MATCH(O8247,Products!$A:$A,0))</f>
        <v>0.37</v>
      </c>
      <c r="R8247" s="10" t="s">
        <v>41</v>
      </c>
      <c r="S8247" s="10" t="s">
        <v>42</v>
      </c>
      <c r="T8247" s="10" t="s">
        <v>1824</v>
      </c>
      <c r="U8247" s="12">
        <v>26.25</v>
      </c>
      <c r="V8247" s="12">
        <v>7</v>
      </c>
      <c r="W8247" s="12">
        <v>0</v>
      </c>
      <c r="X8247" s="12">
        <v>12.599999999999998</v>
      </c>
    </row>
    <row r="8248" spans="1:24" ht="14" x14ac:dyDescent="0.3">
      <c r="A8248" s="9">
        <v>8243</v>
      </c>
      <c r="B8248" s="14" t="s">
        <v>10105</v>
      </c>
      <c r="C8248" s="15">
        <v>46233</v>
      </c>
      <c r="D8248" s="15">
        <v>46237</v>
      </c>
      <c r="E8248" s="10" t="s">
        <v>19</v>
      </c>
      <c r="F8248" s="10" t="s">
        <v>1818</v>
      </c>
      <c r="G8248" s="10" t="s">
        <v>1819</v>
      </c>
      <c r="H8248" s="10" t="s">
        <v>22</v>
      </c>
      <c r="I8248" s="10" t="s">
        <v>23</v>
      </c>
      <c r="J8248" s="10" t="s">
        <v>1820</v>
      </c>
      <c r="K8248" s="10" t="s">
        <v>38</v>
      </c>
      <c r="L8248" s="10">
        <v>92691</v>
      </c>
      <c r="M8248" s="10" t="s">
        <v>39</v>
      </c>
      <c r="N8248" s="10" t="str">
        <f>_xlfn.XLOOKUP($M:$M,People!$B:$B,People!A:A)</f>
        <v>Sadie Pawthorne</v>
      </c>
      <c r="O8248" s="10" t="s">
        <v>1821</v>
      </c>
      <c r="P8248" s="10" t="str">
        <f>VLOOKUP(O8248,Products!$A:$E,3,FALSE)</f>
        <v>3M</v>
      </c>
      <c r="Q8248" s="31">
        <f>INDEX(Products!$E:$E,MATCH(O8248,Products!$A:$A,0))</f>
        <v>0.26</v>
      </c>
      <c r="R8248" s="10" t="s">
        <v>41</v>
      </c>
      <c r="S8248" s="10" t="s">
        <v>53</v>
      </c>
      <c r="T8248" s="10" t="s">
        <v>1822</v>
      </c>
      <c r="U8248" s="12">
        <v>330.4</v>
      </c>
      <c r="V8248" s="12">
        <v>2</v>
      </c>
      <c r="W8248" s="12">
        <v>0</v>
      </c>
      <c r="X8248" s="12">
        <v>85.903999999999996</v>
      </c>
    </row>
    <row r="8249" spans="1:24" ht="14" x14ac:dyDescent="0.3">
      <c r="A8249" s="9">
        <v>8244</v>
      </c>
      <c r="B8249" s="14" t="s">
        <v>10106</v>
      </c>
      <c r="C8249" s="15">
        <v>46233</v>
      </c>
      <c r="D8249" s="15">
        <v>46240</v>
      </c>
      <c r="E8249" s="10" t="s">
        <v>44</v>
      </c>
      <c r="F8249" s="10" t="s">
        <v>1996</v>
      </c>
      <c r="G8249" s="10" t="s">
        <v>1997</v>
      </c>
      <c r="H8249" s="10" t="s">
        <v>22</v>
      </c>
      <c r="I8249" s="10" t="s">
        <v>23</v>
      </c>
      <c r="J8249" s="10" t="s">
        <v>3637</v>
      </c>
      <c r="K8249" s="10" t="s">
        <v>2318</v>
      </c>
      <c r="L8249" s="10">
        <v>21215</v>
      </c>
      <c r="M8249" s="10" t="s">
        <v>133</v>
      </c>
      <c r="N8249" s="10" t="str">
        <f>_xlfn.XLOOKUP($M:$M,People!$B:$B,People!A:A)</f>
        <v>Chuck Magee</v>
      </c>
      <c r="O8249" s="10" t="s">
        <v>2718</v>
      </c>
      <c r="P8249" s="10" t="str">
        <f>VLOOKUP(O8249,Products!$A:$E,3,FALSE)</f>
        <v>Dell</v>
      </c>
      <c r="Q8249" s="31">
        <f>INDEX(Products!$E:$E,MATCH(O8249,Products!$A:$A,0))</f>
        <v>0.4</v>
      </c>
      <c r="R8249" s="10" t="s">
        <v>64</v>
      </c>
      <c r="S8249" s="10" t="s">
        <v>65</v>
      </c>
      <c r="T8249" s="10" t="s">
        <v>2719</v>
      </c>
      <c r="U8249" s="12">
        <v>89.949999999999989</v>
      </c>
      <c r="V8249" s="12">
        <v>5</v>
      </c>
      <c r="W8249" s="12">
        <v>0</v>
      </c>
      <c r="X8249" s="12">
        <v>43.175999999999995</v>
      </c>
    </row>
    <row r="8250" spans="1:24" ht="14" x14ac:dyDescent="0.3">
      <c r="A8250" s="9">
        <v>8245</v>
      </c>
      <c r="B8250" s="14" t="s">
        <v>10107</v>
      </c>
      <c r="C8250" s="15">
        <v>46234</v>
      </c>
      <c r="D8250" s="15">
        <v>46237</v>
      </c>
      <c r="E8250" s="10" t="s">
        <v>168</v>
      </c>
      <c r="F8250" s="10" t="s">
        <v>4780</v>
      </c>
      <c r="G8250" s="10" t="s">
        <v>4781</v>
      </c>
      <c r="H8250" s="10" t="s">
        <v>22</v>
      </c>
      <c r="I8250" s="10" t="s">
        <v>23</v>
      </c>
      <c r="J8250" s="10" t="s">
        <v>114</v>
      </c>
      <c r="K8250" s="10" t="s">
        <v>38</v>
      </c>
      <c r="L8250" s="10">
        <v>94110</v>
      </c>
      <c r="M8250" s="10" t="s">
        <v>39</v>
      </c>
      <c r="N8250" s="10" t="str">
        <f>_xlfn.XLOOKUP($M:$M,People!$B:$B,People!A:A)</f>
        <v>Sadie Pawthorne</v>
      </c>
      <c r="O8250" s="10" t="s">
        <v>3936</v>
      </c>
      <c r="P8250" s="10" t="str">
        <f>VLOOKUP(O8250,Products!$A:$E,3,FALSE)</f>
        <v>Avery</v>
      </c>
      <c r="Q8250" s="31">
        <f>INDEX(Products!$E:$E,MATCH(O8250,Products!$A:$A,0))</f>
        <v>0.39</v>
      </c>
      <c r="R8250" s="10" t="s">
        <v>28</v>
      </c>
      <c r="S8250" s="10" t="s">
        <v>58</v>
      </c>
      <c r="T8250" s="10" t="s">
        <v>3937</v>
      </c>
      <c r="U8250" s="12">
        <v>36.96</v>
      </c>
      <c r="V8250" s="12">
        <v>7</v>
      </c>
      <c r="W8250" s="12">
        <v>0</v>
      </c>
      <c r="X8250" s="12">
        <v>11.457599999999998</v>
      </c>
    </row>
    <row r="8251" spans="1:24" ht="14" x14ac:dyDescent="0.3">
      <c r="A8251" s="9">
        <v>8246</v>
      </c>
      <c r="B8251" s="14" t="s">
        <v>10108</v>
      </c>
      <c r="C8251" s="15">
        <v>46234</v>
      </c>
      <c r="D8251" s="15">
        <v>46239</v>
      </c>
      <c r="E8251" s="10" t="s">
        <v>44</v>
      </c>
      <c r="F8251" s="10" t="s">
        <v>4361</v>
      </c>
      <c r="G8251" s="10" t="s">
        <v>4362</v>
      </c>
      <c r="H8251" s="10" t="s">
        <v>36</v>
      </c>
      <c r="I8251" s="10" t="s">
        <v>23</v>
      </c>
      <c r="J8251" s="10" t="s">
        <v>2169</v>
      </c>
      <c r="K8251" s="10" t="s">
        <v>103</v>
      </c>
      <c r="L8251" s="10">
        <v>53209</v>
      </c>
      <c r="M8251" s="10" t="s">
        <v>95</v>
      </c>
      <c r="N8251" s="10" t="str">
        <f>_xlfn.XLOOKUP($M:$M,People!$B:$B,People!A:A)</f>
        <v>Roxanne Rodriguez</v>
      </c>
      <c r="O8251" s="10" t="s">
        <v>1382</v>
      </c>
      <c r="P8251" s="10" t="str">
        <f>VLOOKUP(O8251,Products!$A:$E,3,FALSE)</f>
        <v>IKEA</v>
      </c>
      <c r="Q8251" s="31">
        <f>INDEX(Products!$E:$E,MATCH(O8251,Products!$A:$A,0))</f>
        <v>0.26</v>
      </c>
      <c r="R8251" s="10" t="s">
        <v>41</v>
      </c>
      <c r="S8251" s="10" t="s">
        <v>71</v>
      </c>
      <c r="T8251" s="10" t="s">
        <v>1383</v>
      </c>
      <c r="U8251" s="12">
        <v>155.88</v>
      </c>
      <c r="V8251" s="12">
        <v>6</v>
      </c>
      <c r="W8251" s="12">
        <v>0</v>
      </c>
      <c r="X8251" s="12">
        <v>54.558</v>
      </c>
    </row>
    <row r="8252" spans="1:24" ht="14" x14ac:dyDescent="0.3">
      <c r="A8252" s="9">
        <v>8247</v>
      </c>
      <c r="B8252" s="14" t="s">
        <v>10109</v>
      </c>
      <c r="C8252" s="15">
        <v>46234</v>
      </c>
      <c r="D8252" s="15">
        <v>46238</v>
      </c>
      <c r="E8252" s="10" t="s">
        <v>44</v>
      </c>
      <c r="F8252" s="10" t="s">
        <v>4864</v>
      </c>
      <c r="G8252" s="10" t="s">
        <v>4865</v>
      </c>
      <c r="H8252" s="10" t="s">
        <v>92</v>
      </c>
      <c r="I8252" s="10" t="s">
        <v>23</v>
      </c>
      <c r="J8252" s="10" t="s">
        <v>458</v>
      </c>
      <c r="K8252" s="10" t="s">
        <v>218</v>
      </c>
      <c r="L8252" s="10">
        <v>19805</v>
      </c>
      <c r="M8252" s="10" t="s">
        <v>133</v>
      </c>
      <c r="N8252" s="10" t="str">
        <f>_xlfn.XLOOKUP($M:$M,People!$B:$B,People!A:A)</f>
        <v>Chuck Magee</v>
      </c>
      <c r="O8252" s="10" t="s">
        <v>5765</v>
      </c>
      <c r="P8252" s="10" t="str">
        <f>VLOOKUP(O8252,Products!$A:$E,3,FALSE)</f>
        <v>Logitech</v>
      </c>
      <c r="Q8252" s="31">
        <f>INDEX(Products!$E:$E,MATCH(O8252,Products!$A:$A,0))</f>
        <v>0.25</v>
      </c>
      <c r="R8252" s="10" t="s">
        <v>41</v>
      </c>
      <c r="S8252" s="10" t="s">
        <v>68</v>
      </c>
      <c r="T8252" s="10" t="s">
        <v>5766</v>
      </c>
      <c r="U8252" s="12">
        <v>11.01</v>
      </c>
      <c r="V8252" s="12">
        <v>3</v>
      </c>
      <c r="W8252" s="12">
        <v>0</v>
      </c>
      <c r="X8252" s="12">
        <v>5.3948999999999998</v>
      </c>
    </row>
    <row r="8253" spans="1:24" ht="14" x14ac:dyDescent="0.3">
      <c r="A8253" s="9">
        <v>8248</v>
      </c>
      <c r="B8253" s="14" t="s">
        <v>10108</v>
      </c>
      <c r="C8253" s="15">
        <v>46234</v>
      </c>
      <c r="D8253" s="15">
        <v>46239</v>
      </c>
      <c r="E8253" s="10" t="s">
        <v>44</v>
      </c>
      <c r="F8253" s="10" t="s">
        <v>4361</v>
      </c>
      <c r="G8253" s="10" t="s">
        <v>4362</v>
      </c>
      <c r="H8253" s="10" t="s">
        <v>36</v>
      </c>
      <c r="I8253" s="10" t="s">
        <v>23</v>
      </c>
      <c r="J8253" s="10" t="s">
        <v>2169</v>
      </c>
      <c r="K8253" s="10" t="s">
        <v>103</v>
      </c>
      <c r="L8253" s="10">
        <v>53209</v>
      </c>
      <c r="M8253" s="10" t="s">
        <v>95</v>
      </c>
      <c r="N8253" s="10" t="str">
        <f>_xlfn.XLOOKUP($M:$M,People!$B:$B,People!A:A)</f>
        <v>Roxanne Rodriguez</v>
      </c>
      <c r="O8253" s="10" t="s">
        <v>852</v>
      </c>
      <c r="P8253" s="10" t="str">
        <f>VLOOKUP(O8253,Products!$A:$E,3,FALSE)</f>
        <v>3M</v>
      </c>
      <c r="Q8253" s="31">
        <f>INDEX(Products!$E:$E,MATCH(O8253,Products!$A:$A,0))</f>
        <v>0.34</v>
      </c>
      <c r="R8253" s="10" t="s">
        <v>41</v>
      </c>
      <c r="S8253" s="10" t="s">
        <v>68</v>
      </c>
      <c r="T8253" s="10" t="s">
        <v>853</v>
      </c>
      <c r="U8253" s="12">
        <v>17.52</v>
      </c>
      <c r="V8253" s="12">
        <v>4</v>
      </c>
      <c r="W8253" s="12">
        <v>0</v>
      </c>
      <c r="X8253" s="12">
        <v>8.4095999999999993</v>
      </c>
    </row>
    <row r="8254" spans="1:24" ht="14" x14ac:dyDescent="0.3">
      <c r="A8254" s="9">
        <v>8249</v>
      </c>
      <c r="B8254" s="14" t="s">
        <v>10109</v>
      </c>
      <c r="C8254" s="15">
        <v>46234</v>
      </c>
      <c r="D8254" s="15">
        <v>46238</v>
      </c>
      <c r="E8254" s="10" t="s">
        <v>44</v>
      </c>
      <c r="F8254" s="10" t="s">
        <v>4864</v>
      </c>
      <c r="G8254" s="10" t="s">
        <v>4865</v>
      </c>
      <c r="H8254" s="10" t="s">
        <v>92</v>
      </c>
      <c r="I8254" s="10" t="s">
        <v>23</v>
      </c>
      <c r="J8254" s="10" t="s">
        <v>458</v>
      </c>
      <c r="K8254" s="10" t="s">
        <v>218</v>
      </c>
      <c r="L8254" s="10">
        <v>19805</v>
      </c>
      <c r="M8254" s="10" t="s">
        <v>133</v>
      </c>
      <c r="N8254" s="10" t="str">
        <f>_xlfn.XLOOKUP($M:$M,People!$B:$B,People!A:A)</f>
        <v>Chuck Magee</v>
      </c>
      <c r="O8254" s="10" t="s">
        <v>88</v>
      </c>
      <c r="P8254" s="10" t="str">
        <f>VLOOKUP(O8254,Products!$A:$E,3,FALSE)</f>
        <v>HP</v>
      </c>
      <c r="Q8254" s="31">
        <f>INDEX(Products!$E:$E,MATCH(O8254,Products!$A:$A,0))</f>
        <v>0.27</v>
      </c>
      <c r="R8254" s="10" t="s">
        <v>41</v>
      </c>
      <c r="S8254" s="10" t="s">
        <v>68</v>
      </c>
      <c r="T8254" s="10" t="s">
        <v>89</v>
      </c>
      <c r="U8254" s="12">
        <v>849.95</v>
      </c>
      <c r="V8254" s="12">
        <v>5</v>
      </c>
      <c r="W8254" s="12">
        <v>0</v>
      </c>
      <c r="X8254" s="12">
        <v>390.97699999999998</v>
      </c>
    </row>
    <row r="8255" spans="1:24" ht="14" x14ac:dyDescent="0.3">
      <c r="A8255" s="9">
        <v>8250</v>
      </c>
      <c r="B8255" s="14" t="s">
        <v>10109</v>
      </c>
      <c r="C8255" s="15">
        <v>46234</v>
      </c>
      <c r="D8255" s="15">
        <v>46238</v>
      </c>
      <c r="E8255" s="10" t="s">
        <v>44</v>
      </c>
      <c r="F8255" s="10" t="s">
        <v>4864</v>
      </c>
      <c r="G8255" s="10" t="s">
        <v>4865</v>
      </c>
      <c r="H8255" s="10" t="s">
        <v>92</v>
      </c>
      <c r="I8255" s="10" t="s">
        <v>23</v>
      </c>
      <c r="J8255" s="10" t="s">
        <v>458</v>
      </c>
      <c r="K8255" s="10" t="s">
        <v>218</v>
      </c>
      <c r="L8255" s="10">
        <v>19805</v>
      </c>
      <c r="M8255" s="10" t="s">
        <v>133</v>
      </c>
      <c r="N8255" s="10" t="str">
        <f>_xlfn.XLOOKUP($M:$M,People!$B:$B,People!A:A)</f>
        <v>Chuck Magee</v>
      </c>
      <c r="O8255" s="10" t="s">
        <v>389</v>
      </c>
      <c r="P8255" s="10" t="str">
        <f>VLOOKUP(O8255,Products!$A:$E,3,FALSE)</f>
        <v>Dell</v>
      </c>
      <c r="Q8255" s="31">
        <f>INDEX(Products!$E:$E,MATCH(O8255,Products!$A:$A,0))</f>
        <v>0.34</v>
      </c>
      <c r="R8255" s="10" t="s">
        <v>41</v>
      </c>
      <c r="S8255" s="10" t="s">
        <v>82</v>
      </c>
      <c r="T8255" s="10" t="s">
        <v>390</v>
      </c>
      <c r="U8255" s="12">
        <v>11.54</v>
      </c>
      <c r="V8255" s="12">
        <v>1</v>
      </c>
      <c r="W8255" s="12">
        <v>0</v>
      </c>
      <c r="X8255" s="12">
        <v>5.5391999999999992</v>
      </c>
    </row>
    <row r="8256" spans="1:24" ht="14" x14ac:dyDescent="0.3">
      <c r="A8256" s="9">
        <v>8251</v>
      </c>
      <c r="B8256" s="14" t="s">
        <v>10110</v>
      </c>
      <c r="C8256" s="15">
        <v>46234</v>
      </c>
      <c r="D8256" s="15">
        <v>46239</v>
      </c>
      <c r="E8256" s="10" t="s">
        <v>44</v>
      </c>
      <c r="F8256" s="10" t="s">
        <v>784</v>
      </c>
      <c r="G8256" s="10" t="s">
        <v>785</v>
      </c>
      <c r="H8256" s="10" t="s">
        <v>36</v>
      </c>
      <c r="I8256" s="10" t="s">
        <v>23</v>
      </c>
      <c r="J8256" s="10" t="s">
        <v>131</v>
      </c>
      <c r="K8256" s="10" t="s">
        <v>132</v>
      </c>
      <c r="L8256" s="10">
        <v>19134</v>
      </c>
      <c r="M8256" s="10" t="s">
        <v>133</v>
      </c>
      <c r="N8256" s="10" t="str">
        <f>_xlfn.XLOOKUP($M:$M,People!$B:$B,People!A:A)</f>
        <v>Chuck Magee</v>
      </c>
      <c r="O8256" s="10" t="s">
        <v>4098</v>
      </c>
      <c r="P8256" s="10" t="str">
        <f>VLOOKUP(O8256,Products!$A:$E,3,FALSE)</f>
        <v>Logitech</v>
      </c>
      <c r="Q8256" s="31">
        <f>INDEX(Products!$E:$E,MATCH(O8256,Products!$A:$A,0))</f>
        <v>0.31</v>
      </c>
      <c r="R8256" s="10" t="s">
        <v>41</v>
      </c>
      <c r="S8256" s="10" t="s">
        <v>82</v>
      </c>
      <c r="T8256" s="10" t="s">
        <v>4099</v>
      </c>
      <c r="U8256" s="12">
        <v>54.816000000000003</v>
      </c>
      <c r="V8256" s="12">
        <v>3</v>
      </c>
      <c r="W8256" s="12">
        <v>0.2</v>
      </c>
      <c r="X8256" s="12">
        <v>17.815199999999997</v>
      </c>
    </row>
    <row r="8257" spans="1:24" ht="14" x14ac:dyDescent="0.3">
      <c r="A8257" s="9">
        <v>8252</v>
      </c>
      <c r="B8257" s="14" t="s">
        <v>10107</v>
      </c>
      <c r="C8257" s="15">
        <v>46234</v>
      </c>
      <c r="D8257" s="15">
        <v>46237</v>
      </c>
      <c r="E8257" s="10" t="s">
        <v>168</v>
      </c>
      <c r="F8257" s="10" t="s">
        <v>4780</v>
      </c>
      <c r="G8257" s="10" t="s">
        <v>4781</v>
      </c>
      <c r="H8257" s="10" t="s">
        <v>22</v>
      </c>
      <c r="I8257" s="10" t="s">
        <v>23</v>
      </c>
      <c r="J8257" s="10" t="s">
        <v>114</v>
      </c>
      <c r="K8257" s="10" t="s">
        <v>38</v>
      </c>
      <c r="L8257" s="10">
        <v>94110</v>
      </c>
      <c r="M8257" s="10" t="s">
        <v>39</v>
      </c>
      <c r="N8257" s="10" t="str">
        <f>_xlfn.XLOOKUP($M:$M,People!$B:$B,People!A:A)</f>
        <v>Sadie Pawthorne</v>
      </c>
      <c r="O8257" s="10" t="s">
        <v>351</v>
      </c>
      <c r="P8257" s="10" t="str">
        <f>VLOOKUP(O8257,Products!$A:$E,3,FALSE)</f>
        <v>HP</v>
      </c>
      <c r="Q8257" s="31">
        <f>INDEX(Products!$E:$E,MATCH(O8257,Products!$A:$A,0))</f>
        <v>0.39</v>
      </c>
      <c r="R8257" s="10" t="s">
        <v>41</v>
      </c>
      <c r="S8257" s="10" t="s">
        <v>53</v>
      </c>
      <c r="T8257" s="10" t="s">
        <v>352</v>
      </c>
      <c r="U8257" s="12">
        <v>56.56</v>
      </c>
      <c r="V8257" s="12">
        <v>2</v>
      </c>
      <c r="W8257" s="12">
        <v>0</v>
      </c>
      <c r="X8257" s="12">
        <v>15.2712</v>
      </c>
    </row>
    <row r="8258" spans="1:24" ht="14" x14ac:dyDescent="0.3">
      <c r="A8258" s="9">
        <v>8253</v>
      </c>
      <c r="B8258" s="14" t="s">
        <v>10111</v>
      </c>
      <c r="C8258" s="15">
        <v>46234</v>
      </c>
      <c r="D8258" s="15">
        <v>46238</v>
      </c>
      <c r="E8258" s="10" t="s">
        <v>44</v>
      </c>
      <c r="F8258" s="10" t="s">
        <v>1856</v>
      </c>
      <c r="G8258" s="10" t="s">
        <v>1857</v>
      </c>
      <c r="H8258" s="10" t="s">
        <v>92</v>
      </c>
      <c r="I8258" s="10" t="s">
        <v>23</v>
      </c>
      <c r="J8258" s="10" t="s">
        <v>47</v>
      </c>
      <c r="K8258" s="10" t="s">
        <v>48</v>
      </c>
      <c r="L8258" s="10">
        <v>33311</v>
      </c>
      <c r="M8258" s="10" t="s">
        <v>26</v>
      </c>
      <c r="N8258" s="10" t="str">
        <f>_xlfn.XLOOKUP($M:$M,People!$B:$B,People!A:A)</f>
        <v>Fred Suzuki</v>
      </c>
      <c r="O8258" s="10" t="s">
        <v>3603</v>
      </c>
      <c r="P8258" s="10" t="str">
        <f>VLOOKUP(O8258,Products!$A:$E,3,FALSE)</f>
        <v>Dell</v>
      </c>
      <c r="Q8258" s="31">
        <f>INDEX(Products!$E:$E,MATCH(O8258,Products!$A:$A,0))</f>
        <v>0.3</v>
      </c>
      <c r="R8258" s="10" t="s">
        <v>64</v>
      </c>
      <c r="S8258" s="10" t="s">
        <v>144</v>
      </c>
      <c r="T8258" s="10" t="s">
        <v>3604</v>
      </c>
      <c r="U8258" s="12">
        <v>41.424000000000007</v>
      </c>
      <c r="V8258" s="12">
        <v>2</v>
      </c>
      <c r="W8258" s="12">
        <v>0.2</v>
      </c>
      <c r="X8258" s="12">
        <v>8.2847999999999971</v>
      </c>
    </row>
    <row r="8259" spans="1:24" ht="14" x14ac:dyDescent="0.3">
      <c r="A8259" s="9">
        <v>8254</v>
      </c>
      <c r="B8259" s="14" t="s">
        <v>10112</v>
      </c>
      <c r="C8259" s="15">
        <v>46234</v>
      </c>
      <c r="D8259" s="15">
        <v>46239</v>
      </c>
      <c r="E8259" s="10" t="s">
        <v>44</v>
      </c>
      <c r="F8259" s="10" t="s">
        <v>2892</v>
      </c>
      <c r="G8259" s="10" t="s">
        <v>2893</v>
      </c>
      <c r="H8259" s="10" t="s">
        <v>22</v>
      </c>
      <c r="I8259" s="10" t="s">
        <v>23</v>
      </c>
      <c r="J8259" s="10" t="s">
        <v>131</v>
      </c>
      <c r="K8259" s="10" t="s">
        <v>132</v>
      </c>
      <c r="L8259" s="10">
        <v>19134</v>
      </c>
      <c r="M8259" s="10" t="s">
        <v>133</v>
      </c>
      <c r="N8259" s="10" t="str">
        <f>_xlfn.XLOOKUP($M:$M,People!$B:$B,People!A:A)</f>
        <v>Chuck Magee</v>
      </c>
      <c r="O8259" s="10" t="s">
        <v>4082</v>
      </c>
      <c r="P8259" s="10" t="str">
        <f>VLOOKUP(O8259,Products!$A:$E,3,FALSE)</f>
        <v>Samsung</v>
      </c>
      <c r="Q8259" s="31">
        <f>INDEX(Products!$E:$E,MATCH(O8259,Products!$A:$A,0))</f>
        <v>0.28999999999999998</v>
      </c>
      <c r="R8259" s="10" t="s">
        <v>64</v>
      </c>
      <c r="S8259" s="10" t="s">
        <v>65</v>
      </c>
      <c r="T8259" s="10" t="s">
        <v>4083</v>
      </c>
      <c r="U8259" s="12">
        <v>285.57599999999996</v>
      </c>
      <c r="V8259" s="12">
        <v>4</v>
      </c>
      <c r="W8259" s="12">
        <v>0.4</v>
      </c>
      <c r="X8259" s="12">
        <v>-57.115200000000016</v>
      </c>
    </row>
    <row r="8260" spans="1:24" ht="14" x14ac:dyDescent="0.3">
      <c r="A8260" s="9">
        <v>8255</v>
      </c>
      <c r="B8260" s="14" t="s">
        <v>10113</v>
      </c>
      <c r="C8260" s="15">
        <v>46234</v>
      </c>
      <c r="D8260" s="15">
        <v>46234</v>
      </c>
      <c r="E8260" s="10" t="s">
        <v>1124</v>
      </c>
      <c r="F8260" s="10" t="s">
        <v>1114</v>
      </c>
      <c r="G8260" s="10" t="s">
        <v>1115</v>
      </c>
      <c r="H8260" s="10" t="s">
        <v>22</v>
      </c>
      <c r="I8260" s="10" t="s">
        <v>23</v>
      </c>
      <c r="J8260" s="10" t="s">
        <v>271</v>
      </c>
      <c r="K8260" s="10" t="s">
        <v>189</v>
      </c>
      <c r="L8260" s="10">
        <v>60653</v>
      </c>
      <c r="M8260" s="10" t="s">
        <v>95</v>
      </c>
      <c r="N8260" s="10" t="str">
        <f>_xlfn.XLOOKUP($M:$M,People!$B:$B,People!A:A)</f>
        <v>Roxanne Rodriguez</v>
      </c>
      <c r="O8260" s="10" t="s">
        <v>1740</v>
      </c>
      <c r="P8260" s="10" t="str">
        <f>VLOOKUP(O8260,Products!$A:$E,3,FALSE)</f>
        <v>Dell</v>
      </c>
      <c r="Q8260" s="31">
        <f>INDEX(Products!$E:$E,MATCH(O8260,Products!$A:$A,0))</f>
        <v>0.32</v>
      </c>
      <c r="R8260" s="10" t="s">
        <v>64</v>
      </c>
      <c r="S8260" s="10" t="s">
        <v>65</v>
      </c>
      <c r="T8260" s="10" t="s">
        <v>1741</v>
      </c>
      <c r="U8260" s="12">
        <v>36.792000000000002</v>
      </c>
      <c r="V8260" s="12">
        <v>1</v>
      </c>
      <c r="W8260" s="12">
        <v>0.2</v>
      </c>
      <c r="X8260" s="12">
        <v>4.1390999999999991</v>
      </c>
    </row>
    <row r="8261" spans="1:24" ht="14" x14ac:dyDescent="0.3">
      <c r="A8261" s="9">
        <v>8256</v>
      </c>
      <c r="B8261" s="14" t="s">
        <v>10114</v>
      </c>
      <c r="C8261" s="15">
        <v>46235</v>
      </c>
      <c r="D8261" s="15">
        <v>46238</v>
      </c>
      <c r="E8261" s="10" t="s">
        <v>19</v>
      </c>
      <c r="F8261" s="10" t="s">
        <v>717</v>
      </c>
      <c r="G8261" s="10" t="s">
        <v>718</v>
      </c>
      <c r="H8261" s="10" t="s">
        <v>36</v>
      </c>
      <c r="I8261" s="10" t="s">
        <v>23</v>
      </c>
      <c r="J8261" s="10" t="s">
        <v>2245</v>
      </c>
      <c r="K8261" s="10" t="s">
        <v>38</v>
      </c>
      <c r="L8261" s="10">
        <v>93905</v>
      </c>
      <c r="M8261" s="10" t="s">
        <v>39</v>
      </c>
      <c r="N8261" s="10" t="str">
        <f>_xlfn.XLOOKUP($M:$M,People!$B:$B,People!A:A)</f>
        <v>Sadie Pawthorne</v>
      </c>
      <c r="O8261" s="10" t="s">
        <v>543</v>
      </c>
      <c r="P8261" s="10" t="str">
        <f>VLOOKUP(O8261,Products!$A:$E,3,FALSE)</f>
        <v>Office Depot</v>
      </c>
      <c r="Q8261" s="31">
        <f>INDEX(Products!$E:$E,MATCH(O8261,Products!$A:$A,0))</f>
        <v>0.38</v>
      </c>
      <c r="R8261" s="10" t="s">
        <v>41</v>
      </c>
      <c r="S8261" s="10" t="s">
        <v>68</v>
      </c>
      <c r="T8261" s="10" t="s">
        <v>544</v>
      </c>
      <c r="U8261" s="12">
        <v>54.896000000000008</v>
      </c>
      <c r="V8261" s="12">
        <v>2</v>
      </c>
      <c r="W8261" s="12">
        <v>0.2</v>
      </c>
      <c r="X8261" s="12">
        <v>18.5274</v>
      </c>
    </row>
    <row r="8262" spans="1:24" ht="14" x14ac:dyDescent="0.3">
      <c r="A8262" s="9">
        <v>8257</v>
      </c>
      <c r="B8262" s="14" t="s">
        <v>10115</v>
      </c>
      <c r="C8262" s="15">
        <v>46235</v>
      </c>
      <c r="D8262" s="15">
        <v>46241</v>
      </c>
      <c r="E8262" s="10" t="s">
        <v>44</v>
      </c>
      <c r="F8262" s="10" t="s">
        <v>3070</v>
      </c>
      <c r="G8262" s="10" t="s">
        <v>3071</v>
      </c>
      <c r="H8262" s="10" t="s">
        <v>36</v>
      </c>
      <c r="I8262" s="10" t="s">
        <v>23</v>
      </c>
      <c r="J8262" s="10" t="s">
        <v>1080</v>
      </c>
      <c r="K8262" s="10" t="s">
        <v>94</v>
      </c>
      <c r="L8262" s="10">
        <v>78745</v>
      </c>
      <c r="M8262" s="10" t="s">
        <v>95</v>
      </c>
      <c r="N8262" s="10" t="str">
        <f>_xlfn.XLOOKUP($M:$M,People!$B:$B,People!A:A)</f>
        <v>Roxanne Rodriguez</v>
      </c>
      <c r="O8262" s="10" t="s">
        <v>3719</v>
      </c>
      <c r="P8262" s="10" t="str">
        <f>VLOOKUP(O8262,Products!$A:$E,3,FALSE)</f>
        <v>IKEA</v>
      </c>
      <c r="Q8262" s="31">
        <f>INDEX(Products!$E:$E,MATCH(O8262,Products!$A:$A,0))</f>
        <v>0.38</v>
      </c>
      <c r="R8262" s="10" t="s">
        <v>41</v>
      </c>
      <c r="S8262" s="10" t="s">
        <v>82</v>
      </c>
      <c r="T8262" s="10" t="s">
        <v>3720</v>
      </c>
      <c r="U8262" s="12">
        <v>36.288000000000011</v>
      </c>
      <c r="V8262" s="12">
        <v>7</v>
      </c>
      <c r="W8262" s="12">
        <v>0.2</v>
      </c>
      <c r="X8262" s="12">
        <v>12.700800000000001</v>
      </c>
    </row>
    <row r="8263" spans="1:24" ht="14" x14ac:dyDescent="0.3">
      <c r="A8263" s="9">
        <v>8258</v>
      </c>
      <c r="B8263" s="14" t="s">
        <v>10116</v>
      </c>
      <c r="C8263" s="15">
        <v>46235</v>
      </c>
      <c r="D8263" s="15">
        <v>46239</v>
      </c>
      <c r="E8263" s="10" t="s">
        <v>19</v>
      </c>
      <c r="F8263" s="10" t="s">
        <v>579</v>
      </c>
      <c r="G8263" s="10" t="s">
        <v>580</v>
      </c>
      <c r="H8263" s="10" t="s">
        <v>22</v>
      </c>
      <c r="I8263" s="10" t="s">
        <v>23</v>
      </c>
      <c r="J8263" s="10" t="s">
        <v>114</v>
      </c>
      <c r="K8263" s="10" t="s">
        <v>38</v>
      </c>
      <c r="L8263" s="10">
        <v>94109</v>
      </c>
      <c r="M8263" s="10" t="s">
        <v>39</v>
      </c>
      <c r="N8263" s="10" t="str">
        <f>_xlfn.XLOOKUP($M:$M,People!$B:$B,People!A:A)</f>
        <v>Sadie Pawthorne</v>
      </c>
      <c r="O8263" s="10" t="s">
        <v>2695</v>
      </c>
      <c r="P8263" s="10" t="str">
        <f>VLOOKUP(O8263,Products!$A:$E,3,FALSE)</f>
        <v>Staples</v>
      </c>
      <c r="Q8263" s="31">
        <f>INDEX(Products!$E:$E,MATCH(O8263,Products!$A:$A,0))</f>
        <v>0.33</v>
      </c>
      <c r="R8263" s="10" t="s">
        <v>41</v>
      </c>
      <c r="S8263" s="10" t="s">
        <v>53</v>
      </c>
      <c r="T8263" s="10" t="s">
        <v>2696</v>
      </c>
      <c r="U8263" s="12">
        <v>186.54</v>
      </c>
      <c r="V8263" s="12">
        <v>3</v>
      </c>
      <c r="W8263" s="12">
        <v>0</v>
      </c>
      <c r="X8263" s="12">
        <v>50.365800000000007</v>
      </c>
    </row>
    <row r="8264" spans="1:24" ht="14" x14ac:dyDescent="0.3">
      <c r="A8264" s="9">
        <v>8259</v>
      </c>
      <c r="B8264" s="14" t="s">
        <v>10115</v>
      </c>
      <c r="C8264" s="15">
        <v>46235</v>
      </c>
      <c r="D8264" s="15">
        <v>46241</v>
      </c>
      <c r="E8264" s="10" t="s">
        <v>44</v>
      </c>
      <c r="F8264" s="10" t="s">
        <v>3070</v>
      </c>
      <c r="G8264" s="10" t="s">
        <v>3071</v>
      </c>
      <c r="H8264" s="10" t="s">
        <v>36</v>
      </c>
      <c r="I8264" s="10" t="s">
        <v>23</v>
      </c>
      <c r="J8264" s="10" t="s">
        <v>1080</v>
      </c>
      <c r="K8264" s="10" t="s">
        <v>94</v>
      </c>
      <c r="L8264" s="10">
        <v>78745</v>
      </c>
      <c r="M8264" s="10" t="s">
        <v>95</v>
      </c>
      <c r="N8264" s="10" t="str">
        <f>_xlfn.XLOOKUP($M:$M,People!$B:$B,People!A:A)</f>
        <v>Roxanne Rodriguez</v>
      </c>
      <c r="O8264" s="10" t="s">
        <v>3717</v>
      </c>
      <c r="P8264" s="10" t="str">
        <f>VLOOKUP(O8264,Products!$A:$E,3,FALSE)</f>
        <v>IKEA</v>
      </c>
      <c r="Q8264" s="31">
        <f>INDEX(Products!$E:$E,MATCH(O8264,Products!$A:$A,0))</f>
        <v>0.34</v>
      </c>
      <c r="R8264" s="10" t="s">
        <v>64</v>
      </c>
      <c r="S8264" s="10" t="s">
        <v>599</v>
      </c>
      <c r="T8264" s="10" t="s">
        <v>3718</v>
      </c>
      <c r="U8264" s="12">
        <v>1439.982</v>
      </c>
      <c r="V8264" s="12">
        <v>3</v>
      </c>
      <c r="W8264" s="12">
        <v>0.4</v>
      </c>
      <c r="X8264" s="12">
        <v>-263.99670000000026</v>
      </c>
    </row>
    <row r="8265" spans="1:24" ht="14" x14ac:dyDescent="0.3">
      <c r="A8265" s="9">
        <v>8260</v>
      </c>
      <c r="B8265" s="14" t="s">
        <v>10117</v>
      </c>
      <c r="C8265" s="15">
        <v>46235</v>
      </c>
      <c r="D8265" s="15">
        <v>46238</v>
      </c>
      <c r="E8265" s="10" t="s">
        <v>168</v>
      </c>
      <c r="F8265" s="10" t="s">
        <v>2851</v>
      </c>
      <c r="G8265" s="10" t="s">
        <v>2852</v>
      </c>
      <c r="H8265" s="10" t="s">
        <v>22</v>
      </c>
      <c r="I8265" s="10" t="s">
        <v>23</v>
      </c>
      <c r="J8265" s="10" t="s">
        <v>411</v>
      </c>
      <c r="K8265" s="10" t="s">
        <v>80</v>
      </c>
      <c r="L8265" s="10">
        <v>28205</v>
      </c>
      <c r="M8265" s="10" t="s">
        <v>26</v>
      </c>
      <c r="N8265" s="10" t="str">
        <f>_xlfn.XLOOKUP($M:$M,People!$B:$B,People!A:A)</f>
        <v>Fred Suzuki</v>
      </c>
      <c r="O8265" s="10" t="s">
        <v>2325</v>
      </c>
      <c r="P8265" s="10" t="str">
        <f>VLOOKUP(O8265,Products!$A:$E,3,FALSE)</f>
        <v>Office Depot</v>
      </c>
      <c r="Q8265" s="31">
        <f>INDEX(Products!$E:$E,MATCH(O8265,Products!$A:$A,0))</f>
        <v>0.4</v>
      </c>
      <c r="R8265" s="10" t="s">
        <v>64</v>
      </c>
      <c r="S8265" s="10" t="s">
        <v>65</v>
      </c>
      <c r="T8265" s="10" t="s">
        <v>2326</v>
      </c>
      <c r="U8265" s="12">
        <v>271.95999999999998</v>
      </c>
      <c r="V8265" s="12">
        <v>5</v>
      </c>
      <c r="W8265" s="12">
        <v>0.2</v>
      </c>
      <c r="X8265" s="12">
        <v>16.997500000000016</v>
      </c>
    </row>
    <row r="8266" spans="1:24" ht="14" x14ac:dyDescent="0.3">
      <c r="A8266" s="9">
        <v>8261</v>
      </c>
      <c r="B8266" s="14" t="s">
        <v>10118</v>
      </c>
      <c r="C8266" s="15">
        <v>46235</v>
      </c>
      <c r="D8266" s="15">
        <v>46237</v>
      </c>
      <c r="E8266" s="10" t="s">
        <v>168</v>
      </c>
      <c r="F8266" s="10" t="s">
        <v>1784</v>
      </c>
      <c r="G8266" s="10" t="s">
        <v>1785</v>
      </c>
      <c r="H8266" s="10" t="s">
        <v>22</v>
      </c>
      <c r="I8266" s="10" t="s">
        <v>23</v>
      </c>
      <c r="J8266" s="10" t="s">
        <v>271</v>
      </c>
      <c r="K8266" s="10" t="s">
        <v>189</v>
      </c>
      <c r="L8266" s="10">
        <v>60653</v>
      </c>
      <c r="M8266" s="10" t="s">
        <v>95</v>
      </c>
      <c r="N8266" s="10" t="str">
        <f>_xlfn.XLOOKUP($M:$M,People!$B:$B,People!A:A)</f>
        <v>Roxanne Rodriguez</v>
      </c>
      <c r="O8266" s="10" t="s">
        <v>609</v>
      </c>
      <c r="P8266" s="10" t="str">
        <f>VLOOKUP(O8266,Products!$A:$E,3,FALSE)</f>
        <v>IKEA</v>
      </c>
      <c r="Q8266" s="31">
        <f>INDEX(Products!$E:$E,MATCH(O8266,Products!$A:$A,0))</f>
        <v>0.26</v>
      </c>
      <c r="R8266" s="10" t="s">
        <v>64</v>
      </c>
      <c r="S8266" s="10" t="s">
        <v>65</v>
      </c>
      <c r="T8266" s="10" t="s">
        <v>610</v>
      </c>
      <c r="U8266" s="12">
        <v>95.984000000000009</v>
      </c>
      <c r="V8266" s="12">
        <v>2</v>
      </c>
      <c r="W8266" s="12">
        <v>0.2</v>
      </c>
      <c r="X8266" s="12">
        <v>5.9990000000000023</v>
      </c>
    </row>
    <row r="8267" spans="1:24" ht="14" x14ac:dyDescent="0.3">
      <c r="A8267" s="9">
        <v>8262</v>
      </c>
      <c r="B8267" s="14" t="s">
        <v>10119</v>
      </c>
      <c r="C8267" s="15">
        <v>46237</v>
      </c>
      <c r="D8267" s="15">
        <v>46238</v>
      </c>
      <c r="E8267" s="10" t="s">
        <v>168</v>
      </c>
      <c r="F8267" s="10" t="s">
        <v>3393</v>
      </c>
      <c r="G8267" s="10" t="s">
        <v>3394</v>
      </c>
      <c r="H8267" s="10" t="s">
        <v>22</v>
      </c>
      <c r="I8267" s="10" t="s">
        <v>23</v>
      </c>
      <c r="J8267" s="10" t="s">
        <v>271</v>
      </c>
      <c r="K8267" s="10" t="s">
        <v>189</v>
      </c>
      <c r="L8267" s="10">
        <v>60623</v>
      </c>
      <c r="M8267" s="10" t="s">
        <v>95</v>
      </c>
      <c r="N8267" s="10" t="str">
        <f>_xlfn.XLOOKUP($M:$M,People!$B:$B,People!A:A)</f>
        <v>Roxanne Rodriguez</v>
      </c>
      <c r="O8267" s="10" t="s">
        <v>3907</v>
      </c>
      <c r="P8267" s="10" t="str">
        <f>VLOOKUP(O8267,Products!$A:$E,3,FALSE)</f>
        <v>Office Depot</v>
      </c>
      <c r="Q8267" s="31">
        <f>INDEX(Products!$E:$E,MATCH(O8267,Products!$A:$A,0))</f>
        <v>0.3</v>
      </c>
      <c r="R8267" s="10" t="s">
        <v>28</v>
      </c>
      <c r="S8267" s="10" t="s">
        <v>29</v>
      </c>
      <c r="T8267" s="10" t="s">
        <v>3908</v>
      </c>
      <c r="U8267" s="12">
        <v>183.37199999999999</v>
      </c>
      <c r="V8267" s="12">
        <v>2</v>
      </c>
      <c r="W8267" s="12">
        <v>0.3</v>
      </c>
      <c r="X8267" s="12">
        <v>-36.674399999999991</v>
      </c>
    </row>
    <row r="8268" spans="1:24" ht="14" x14ac:dyDescent="0.3">
      <c r="A8268" s="9">
        <v>8263</v>
      </c>
      <c r="B8268" s="14" t="s">
        <v>10120</v>
      </c>
      <c r="C8268" s="15">
        <v>46237</v>
      </c>
      <c r="D8268" s="15">
        <v>46242</v>
      </c>
      <c r="E8268" s="10" t="s">
        <v>19</v>
      </c>
      <c r="F8268" s="10" t="s">
        <v>1696</v>
      </c>
      <c r="G8268" s="10" t="s">
        <v>1697</v>
      </c>
      <c r="H8268" s="10" t="s">
        <v>22</v>
      </c>
      <c r="I8268" s="10" t="s">
        <v>23</v>
      </c>
      <c r="J8268" s="10" t="s">
        <v>114</v>
      </c>
      <c r="K8268" s="10" t="s">
        <v>38</v>
      </c>
      <c r="L8268" s="10">
        <v>94122</v>
      </c>
      <c r="M8268" s="10" t="s">
        <v>39</v>
      </c>
      <c r="N8268" s="10" t="str">
        <f>_xlfn.XLOOKUP($M:$M,People!$B:$B,People!A:A)</f>
        <v>Sadie Pawthorne</v>
      </c>
      <c r="O8268" s="10" t="s">
        <v>1605</v>
      </c>
      <c r="P8268" s="10" t="str">
        <f>VLOOKUP(O8268,Products!$A:$E,3,FALSE)</f>
        <v>Office Depot</v>
      </c>
      <c r="Q8268" s="31">
        <f>INDEX(Products!$E:$E,MATCH(O8268,Products!$A:$A,0))</f>
        <v>0.26</v>
      </c>
      <c r="R8268" s="10" t="s">
        <v>28</v>
      </c>
      <c r="S8268" s="10" t="s">
        <v>58</v>
      </c>
      <c r="T8268" s="10" t="s">
        <v>1606</v>
      </c>
      <c r="U8268" s="12">
        <v>123.96000000000001</v>
      </c>
      <c r="V8268" s="12">
        <v>3</v>
      </c>
      <c r="W8268" s="12">
        <v>0</v>
      </c>
      <c r="X8268" s="12">
        <v>11.156400000000005</v>
      </c>
    </row>
    <row r="8269" spans="1:24" ht="14" x14ac:dyDescent="0.3">
      <c r="A8269" s="9">
        <v>8264</v>
      </c>
      <c r="B8269" s="14" t="s">
        <v>10120</v>
      </c>
      <c r="C8269" s="15">
        <v>46237</v>
      </c>
      <c r="D8269" s="15">
        <v>46242</v>
      </c>
      <c r="E8269" s="10" t="s">
        <v>19</v>
      </c>
      <c r="F8269" s="10" t="s">
        <v>1696</v>
      </c>
      <c r="G8269" s="10" t="s">
        <v>1697</v>
      </c>
      <c r="H8269" s="10" t="s">
        <v>22</v>
      </c>
      <c r="I8269" s="10" t="s">
        <v>23</v>
      </c>
      <c r="J8269" s="10" t="s">
        <v>114</v>
      </c>
      <c r="K8269" s="10" t="s">
        <v>38</v>
      </c>
      <c r="L8269" s="10">
        <v>94122</v>
      </c>
      <c r="M8269" s="10" t="s">
        <v>39</v>
      </c>
      <c r="N8269" s="10" t="str">
        <f>_xlfn.XLOOKUP($M:$M,People!$B:$B,People!A:A)</f>
        <v>Sadie Pawthorne</v>
      </c>
      <c r="O8269" s="10" t="s">
        <v>1633</v>
      </c>
      <c r="P8269" s="10" t="str">
        <f>VLOOKUP(O8269,Products!$A:$E,3,FALSE)</f>
        <v>Samsung</v>
      </c>
      <c r="Q8269" s="31">
        <f>INDEX(Products!$E:$E,MATCH(O8269,Products!$A:$A,0))</f>
        <v>0.28999999999999998</v>
      </c>
      <c r="R8269" s="10" t="s">
        <v>41</v>
      </c>
      <c r="S8269" s="10" t="s">
        <v>42</v>
      </c>
      <c r="T8269" s="10" t="s">
        <v>1634</v>
      </c>
      <c r="U8269" s="12">
        <v>51.75</v>
      </c>
      <c r="V8269" s="12">
        <v>5</v>
      </c>
      <c r="W8269" s="12">
        <v>0</v>
      </c>
      <c r="X8269" s="12">
        <v>24.84</v>
      </c>
    </row>
    <row r="8270" spans="1:24" ht="14" x14ac:dyDescent="0.3">
      <c r="A8270" s="9">
        <v>8265</v>
      </c>
      <c r="B8270" s="14" t="s">
        <v>10121</v>
      </c>
      <c r="C8270" s="15">
        <v>46237</v>
      </c>
      <c r="D8270" s="15">
        <v>46240</v>
      </c>
      <c r="E8270" s="10" t="s">
        <v>168</v>
      </c>
      <c r="F8270" s="10" t="s">
        <v>244</v>
      </c>
      <c r="G8270" s="10" t="s">
        <v>245</v>
      </c>
      <c r="H8270" s="10" t="s">
        <v>22</v>
      </c>
      <c r="I8270" s="10" t="s">
        <v>23</v>
      </c>
      <c r="J8270" s="10" t="s">
        <v>655</v>
      </c>
      <c r="K8270" s="10" t="s">
        <v>438</v>
      </c>
      <c r="L8270" s="10">
        <v>45014</v>
      </c>
      <c r="M8270" s="10" t="s">
        <v>133</v>
      </c>
      <c r="N8270" s="10" t="str">
        <f>_xlfn.XLOOKUP($M:$M,People!$B:$B,People!A:A)</f>
        <v>Chuck Magee</v>
      </c>
      <c r="O8270" s="10" t="s">
        <v>2060</v>
      </c>
      <c r="P8270" s="10" t="str">
        <f>VLOOKUP(O8270,Products!$A:$E,3,FALSE)</f>
        <v>Logitech</v>
      </c>
      <c r="Q8270" s="31">
        <f>INDEX(Products!$E:$E,MATCH(O8270,Products!$A:$A,0))</f>
        <v>0.25</v>
      </c>
      <c r="R8270" s="10" t="s">
        <v>41</v>
      </c>
      <c r="S8270" s="10" t="s">
        <v>42</v>
      </c>
      <c r="T8270" s="10" t="s">
        <v>2061</v>
      </c>
      <c r="U8270" s="12">
        <v>16.520000000000003</v>
      </c>
      <c r="V8270" s="12">
        <v>5</v>
      </c>
      <c r="W8270" s="12">
        <v>0.2</v>
      </c>
      <c r="X8270" s="12">
        <v>5.368999999999998</v>
      </c>
    </row>
    <row r="8271" spans="1:24" ht="14" x14ac:dyDescent="0.3">
      <c r="A8271" s="9">
        <v>8266</v>
      </c>
      <c r="B8271" s="14" t="s">
        <v>10122</v>
      </c>
      <c r="C8271" s="15">
        <v>46237</v>
      </c>
      <c r="D8271" s="15">
        <v>46240</v>
      </c>
      <c r="E8271" s="10" t="s">
        <v>19</v>
      </c>
      <c r="F8271" s="10" t="s">
        <v>4569</v>
      </c>
      <c r="G8271" s="10" t="s">
        <v>4570</v>
      </c>
      <c r="H8271" s="10" t="s">
        <v>22</v>
      </c>
      <c r="I8271" s="10" t="s">
        <v>23</v>
      </c>
      <c r="J8271" s="10" t="s">
        <v>37</v>
      </c>
      <c r="K8271" s="10" t="s">
        <v>38</v>
      </c>
      <c r="L8271" s="10">
        <v>90004</v>
      </c>
      <c r="M8271" s="10" t="s">
        <v>39</v>
      </c>
      <c r="N8271" s="10" t="str">
        <f>_xlfn.XLOOKUP($M:$M,People!$B:$B,People!A:A)</f>
        <v>Sadie Pawthorne</v>
      </c>
      <c r="O8271" s="10" t="s">
        <v>4157</v>
      </c>
      <c r="P8271" s="10" t="str">
        <f>VLOOKUP(O8271,Products!$A:$E,3,FALSE)</f>
        <v>IKEA</v>
      </c>
      <c r="Q8271" s="31">
        <f>INDEX(Products!$E:$E,MATCH(O8271,Products!$A:$A,0))</f>
        <v>0.34</v>
      </c>
      <c r="R8271" s="10" t="s">
        <v>41</v>
      </c>
      <c r="S8271" s="10" t="s">
        <v>53</v>
      </c>
      <c r="T8271" s="10" t="s">
        <v>4158</v>
      </c>
      <c r="U8271" s="12">
        <v>99.87</v>
      </c>
      <c r="V8271" s="12">
        <v>3</v>
      </c>
      <c r="W8271" s="12">
        <v>0</v>
      </c>
      <c r="X8271" s="12">
        <v>23.968799999999998</v>
      </c>
    </row>
    <row r="8272" spans="1:24" ht="14" x14ac:dyDescent="0.3">
      <c r="A8272" s="9">
        <v>8267</v>
      </c>
      <c r="B8272" s="14" t="s">
        <v>10123</v>
      </c>
      <c r="C8272" s="15">
        <v>46237</v>
      </c>
      <c r="D8272" s="15">
        <v>46242</v>
      </c>
      <c r="E8272" s="10" t="s">
        <v>19</v>
      </c>
      <c r="F8272" s="10" t="s">
        <v>3833</v>
      </c>
      <c r="G8272" s="10" t="s">
        <v>3834</v>
      </c>
      <c r="H8272" s="10" t="s">
        <v>36</v>
      </c>
      <c r="I8272" s="10" t="s">
        <v>23</v>
      </c>
      <c r="J8272" s="10" t="s">
        <v>86</v>
      </c>
      <c r="K8272" s="10" t="s">
        <v>87</v>
      </c>
      <c r="L8272" s="10">
        <v>98105</v>
      </c>
      <c r="M8272" s="10" t="s">
        <v>39</v>
      </c>
      <c r="N8272" s="10" t="str">
        <f>_xlfn.XLOOKUP($M:$M,People!$B:$B,People!A:A)</f>
        <v>Sadie Pawthorne</v>
      </c>
      <c r="O8272" s="10" t="s">
        <v>3941</v>
      </c>
      <c r="P8272" s="10" t="str">
        <f>VLOOKUP(O8272,Products!$A:$E,3,FALSE)</f>
        <v>Canon</v>
      </c>
      <c r="Q8272" s="31">
        <f>INDEX(Products!$E:$E,MATCH(O8272,Products!$A:$A,0))</f>
        <v>0.36</v>
      </c>
      <c r="R8272" s="10" t="s">
        <v>41</v>
      </c>
      <c r="S8272" s="10" t="s">
        <v>53</v>
      </c>
      <c r="T8272" s="10" t="s">
        <v>3942</v>
      </c>
      <c r="U8272" s="12">
        <v>16.059999999999999</v>
      </c>
      <c r="V8272" s="12">
        <v>1</v>
      </c>
      <c r="W8272" s="12">
        <v>0</v>
      </c>
      <c r="X8272" s="12">
        <v>4.1755999999999993</v>
      </c>
    </row>
    <row r="8273" spans="1:24" ht="14" x14ac:dyDescent="0.3">
      <c r="A8273" s="9">
        <v>8268</v>
      </c>
      <c r="B8273" s="14" t="s">
        <v>10124</v>
      </c>
      <c r="C8273" s="15">
        <v>46237</v>
      </c>
      <c r="D8273" s="15">
        <v>46241</v>
      </c>
      <c r="E8273" s="10" t="s">
        <v>44</v>
      </c>
      <c r="F8273" s="10" t="s">
        <v>3167</v>
      </c>
      <c r="G8273" s="10" t="s">
        <v>3168</v>
      </c>
      <c r="H8273" s="10" t="s">
        <v>22</v>
      </c>
      <c r="I8273" s="10" t="s">
        <v>23</v>
      </c>
      <c r="J8273" s="10" t="s">
        <v>473</v>
      </c>
      <c r="K8273" s="10" t="s">
        <v>189</v>
      </c>
      <c r="L8273" s="10">
        <v>61701</v>
      </c>
      <c r="M8273" s="10" t="s">
        <v>95</v>
      </c>
      <c r="N8273" s="10" t="str">
        <f>_xlfn.XLOOKUP($M:$M,People!$B:$B,People!A:A)</f>
        <v>Roxanne Rodriguez</v>
      </c>
      <c r="O8273" s="10" t="s">
        <v>4333</v>
      </c>
      <c r="P8273" s="10" t="str">
        <f>VLOOKUP(O8273,Products!$A:$E,3,FALSE)</f>
        <v>Avery</v>
      </c>
      <c r="Q8273" s="31">
        <f>INDEX(Products!$E:$E,MATCH(O8273,Products!$A:$A,0))</f>
        <v>0.27</v>
      </c>
      <c r="R8273" s="10" t="s">
        <v>64</v>
      </c>
      <c r="S8273" s="10" t="s">
        <v>144</v>
      </c>
      <c r="T8273" s="10" t="s">
        <v>4334</v>
      </c>
      <c r="U8273" s="12">
        <v>39.816000000000003</v>
      </c>
      <c r="V8273" s="12">
        <v>3</v>
      </c>
      <c r="W8273" s="12">
        <v>0.2</v>
      </c>
      <c r="X8273" s="12">
        <v>7.4654999999999987</v>
      </c>
    </row>
    <row r="8274" spans="1:24" ht="14" x14ac:dyDescent="0.3">
      <c r="A8274" s="9">
        <v>8269</v>
      </c>
      <c r="B8274" s="14" t="s">
        <v>10125</v>
      </c>
      <c r="C8274" s="15">
        <v>46238</v>
      </c>
      <c r="D8274" s="15">
        <v>46242</v>
      </c>
      <c r="E8274" s="10" t="s">
        <v>44</v>
      </c>
      <c r="F8274" s="10" t="s">
        <v>3101</v>
      </c>
      <c r="G8274" s="10" t="s">
        <v>3102</v>
      </c>
      <c r="H8274" s="10" t="s">
        <v>36</v>
      </c>
      <c r="I8274" s="10" t="s">
        <v>23</v>
      </c>
      <c r="J8274" s="10" t="s">
        <v>3442</v>
      </c>
      <c r="K8274" s="10" t="s">
        <v>94</v>
      </c>
      <c r="L8274" s="10">
        <v>75007</v>
      </c>
      <c r="M8274" s="10" t="s">
        <v>95</v>
      </c>
      <c r="N8274" s="10" t="str">
        <f>_xlfn.XLOOKUP($M:$M,People!$B:$B,People!A:A)</f>
        <v>Roxanne Rodriguez</v>
      </c>
      <c r="O8274" s="10" t="s">
        <v>1852</v>
      </c>
      <c r="P8274" s="10" t="str">
        <f>VLOOKUP(O8274,Products!$A:$E,3,FALSE)</f>
        <v>IKEA</v>
      </c>
      <c r="Q8274" s="31">
        <f>INDEX(Products!$E:$E,MATCH(O8274,Products!$A:$A,0))</f>
        <v>0.32</v>
      </c>
      <c r="R8274" s="10" t="s">
        <v>41</v>
      </c>
      <c r="S8274" s="10" t="s">
        <v>68</v>
      </c>
      <c r="T8274" s="10" t="s">
        <v>1853</v>
      </c>
      <c r="U8274" s="12">
        <v>3.3179999999999996</v>
      </c>
      <c r="V8274" s="12">
        <v>3</v>
      </c>
      <c r="W8274" s="12">
        <v>0.8</v>
      </c>
      <c r="X8274" s="12">
        <v>-5.6406000000000018</v>
      </c>
    </row>
    <row r="8275" spans="1:24" ht="14" x14ac:dyDescent="0.3">
      <c r="A8275" s="9">
        <v>8270</v>
      </c>
      <c r="B8275" s="14" t="s">
        <v>10126</v>
      </c>
      <c r="C8275" s="15">
        <v>46238</v>
      </c>
      <c r="D8275" s="15">
        <v>46241</v>
      </c>
      <c r="E8275" s="10" t="s">
        <v>168</v>
      </c>
      <c r="F8275" s="10" t="s">
        <v>3101</v>
      </c>
      <c r="G8275" s="10" t="s">
        <v>3102</v>
      </c>
      <c r="H8275" s="10" t="s">
        <v>36</v>
      </c>
      <c r="I8275" s="10" t="s">
        <v>23</v>
      </c>
      <c r="J8275" s="10" t="s">
        <v>5474</v>
      </c>
      <c r="K8275" s="10" t="s">
        <v>402</v>
      </c>
      <c r="L8275" s="10">
        <v>80538</v>
      </c>
      <c r="M8275" s="10" t="s">
        <v>39</v>
      </c>
      <c r="N8275" s="10" t="str">
        <f>_xlfn.XLOOKUP($M:$M,People!$B:$B,People!A:A)</f>
        <v>Sadie Pawthorne</v>
      </c>
      <c r="O8275" s="10" t="s">
        <v>1998</v>
      </c>
      <c r="P8275" s="10" t="str">
        <f>VLOOKUP(O8275,Products!$A:$E,3,FALSE)</f>
        <v>HP</v>
      </c>
      <c r="Q8275" s="31">
        <f>INDEX(Products!$E:$E,MATCH(O8275,Products!$A:$A,0))</f>
        <v>0.31</v>
      </c>
      <c r="R8275" s="10" t="s">
        <v>41</v>
      </c>
      <c r="S8275" s="10" t="s">
        <v>155</v>
      </c>
      <c r="T8275" s="10" t="s">
        <v>1999</v>
      </c>
      <c r="U8275" s="12">
        <v>8.7840000000000007</v>
      </c>
      <c r="V8275" s="12">
        <v>1</v>
      </c>
      <c r="W8275" s="12">
        <v>0.2</v>
      </c>
      <c r="X8275" s="12">
        <v>3.1842000000000001</v>
      </c>
    </row>
    <row r="8276" spans="1:24" ht="14" x14ac:dyDescent="0.3">
      <c r="A8276" s="9">
        <v>8271</v>
      </c>
      <c r="B8276" s="14" t="s">
        <v>10126</v>
      </c>
      <c r="C8276" s="15">
        <v>46238</v>
      </c>
      <c r="D8276" s="15">
        <v>46241</v>
      </c>
      <c r="E8276" s="10" t="s">
        <v>168</v>
      </c>
      <c r="F8276" s="10" t="s">
        <v>3101</v>
      </c>
      <c r="G8276" s="10" t="s">
        <v>3102</v>
      </c>
      <c r="H8276" s="10" t="s">
        <v>36</v>
      </c>
      <c r="I8276" s="10" t="s">
        <v>23</v>
      </c>
      <c r="J8276" s="10" t="s">
        <v>5474</v>
      </c>
      <c r="K8276" s="10" t="s">
        <v>402</v>
      </c>
      <c r="L8276" s="10">
        <v>80538</v>
      </c>
      <c r="M8276" s="10" t="s">
        <v>39</v>
      </c>
      <c r="N8276" s="10" t="str">
        <f>_xlfn.XLOOKUP($M:$M,People!$B:$B,People!A:A)</f>
        <v>Sadie Pawthorne</v>
      </c>
      <c r="O8276" s="10" t="s">
        <v>4435</v>
      </c>
      <c r="P8276" s="10" t="str">
        <f>VLOOKUP(O8276,Products!$A:$E,3,FALSE)</f>
        <v>Dell</v>
      </c>
      <c r="Q8276" s="31">
        <f>INDEX(Products!$E:$E,MATCH(O8276,Products!$A:$A,0))</f>
        <v>0.36</v>
      </c>
      <c r="R8276" s="10" t="s">
        <v>41</v>
      </c>
      <c r="S8276" s="10" t="s">
        <v>82</v>
      </c>
      <c r="T8276" s="10" t="s">
        <v>4436</v>
      </c>
      <c r="U8276" s="12">
        <v>7.9680000000000009</v>
      </c>
      <c r="V8276" s="12">
        <v>2</v>
      </c>
      <c r="W8276" s="12">
        <v>0.2</v>
      </c>
      <c r="X8276" s="12">
        <v>2.8884000000000007</v>
      </c>
    </row>
    <row r="8277" spans="1:24" ht="14" x14ac:dyDescent="0.3">
      <c r="A8277" s="9">
        <v>8272</v>
      </c>
      <c r="B8277" s="14" t="s">
        <v>10127</v>
      </c>
      <c r="C8277" s="15">
        <v>46239</v>
      </c>
      <c r="D8277" s="15">
        <v>46243</v>
      </c>
      <c r="E8277" s="10" t="s">
        <v>44</v>
      </c>
      <c r="F8277" s="10" t="s">
        <v>209</v>
      </c>
      <c r="G8277" s="10" t="s">
        <v>210</v>
      </c>
      <c r="H8277" s="10" t="s">
        <v>22</v>
      </c>
      <c r="I8277" s="10" t="s">
        <v>23</v>
      </c>
      <c r="J8277" s="10" t="s">
        <v>3560</v>
      </c>
      <c r="K8277" s="10" t="s">
        <v>226</v>
      </c>
      <c r="L8277" s="10">
        <v>46203</v>
      </c>
      <c r="M8277" s="10" t="s">
        <v>95</v>
      </c>
      <c r="N8277" s="10" t="str">
        <f>_xlfn.XLOOKUP($M:$M,People!$B:$B,People!A:A)</f>
        <v>Roxanne Rodriguez</v>
      </c>
      <c r="O8277" s="10" t="s">
        <v>1807</v>
      </c>
      <c r="P8277" s="10" t="str">
        <f>VLOOKUP(O8277,Products!$A:$E,3,FALSE)</f>
        <v>3M</v>
      </c>
      <c r="Q8277" s="31">
        <f>INDEX(Products!$E:$E,MATCH(O8277,Products!$A:$A,0))</f>
        <v>0.3</v>
      </c>
      <c r="R8277" s="10" t="s">
        <v>41</v>
      </c>
      <c r="S8277" s="10" t="s">
        <v>68</v>
      </c>
      <c r="T8277" s="10" t="s">
        <v>1808</v>
      </c>
      <c r="U8277" s="12">
        <v>125.88</v>
      </c>
      <c r="V8277" s="12">
        <v>6</v>
      </c>
      <c r="W8277" s="12">
        <v>0</v>
      </c>
      <c r="X8277" s="12">
        <v>60.422399999999996</v>
      </c>
    </row>
    <row r="8278" spans="1:24" ht="14" x14ac:dyDescent="0.3">
      <c r="A8278" s="9">
        <v>8273</v>
      </c>
      <c r="B8278" s="14" t="s">
        <v>10127</v>
      </c>
      <c r="C8278" s="15">
        <v>46239</v>
      </c>
      <c r="D8278" s="15">
        <v>46243</v>
      </c>
      <c r="E8278" s="10" t="s">
        <v>44</v>
      </c>
      <c r="F8278" s="10" t="s">
        <v>209</v>
      </c>
      <c r="G8278" s="10" t="s">
        <v>210</v>
      </c>
      <c r="H8278" s="10" t="s">
        <v>22</v>
      </c>
      <c r="I8278" s="10" t="s">
        <v>23</v>
      </c>
      <c r="J8278" s="10" t="s">
        <v>3560</v>
      </c>
      <c r="K8278" s="10" t="s">
        <v>226</v>
      </c>
      <c r="L8278" s="10">
        <v>46203</v>
      </c>
      <c r="M8278" s="10" t="s">
        <v>95</v>
      </c>
      <c r="N8278" s="10" t="str">
        <f>_xlfn.XLOOKUP($M:$M,People!$B:$B,People!A:A)</f>
        <v>Roxanne Rodriguez</v>
      </c>
      <c r="O8278" s="10" t="s">
        <v>5594</v>
      </c>
      <c r="P8278" s="10" t="str">
        <f>VLOOKUP(O8278,Products!$A:$E,3,FALSE)</f>
        <v>Samsung</v>
      </c>
      <c r="Q8278" s="31">
        <f>INDEX(Products!$E:$E,MATCH(O8278,Products!$A:$A,0))</f>
        <v>0.25</v>
      </c>
      <c r="R8278" s="10" t="s">
        <v>41</v>
      </c>
      <c r="S8278" s="10" t="s">
        <v>42</v>
      </c>
      <c r="T8278" s="10" t="s">
        <v>5595</v>
      </c>
      <c r="U8278" s="12">
        <v>133.20000000000002</v>
      </c>
      <c r="V8278" s="12">
        <v>9</v>
      </c>
      <c r="W8278" s="12">
        <v>0</v>
      </c>
      <c r="X8278" s="12">
        <v>66.600000000000009</v>
      </c>
    </row>
    <row r="8279" spans="1:24" ht="14" x14ac:dyDescent="0.3">
      <c r="A8279" s="9">
        <v>8274</v>
      </c>
      <c r="B8279" s="14" t="s">
        <v>10128</v>
      </c>
      <c r="C8279" s="15">
        <v>46239</v>
      </c>
      <c r="D8279" s="15">
        <v>46242</v>
      </c>
      <c r="E8279" s="10" t="s">
        <v>168</v>
      </c>
      <c r="F8279" s="10" t="s">
        <v>3209</v>
      </c>
      <c r="G8279" s="10" t="s">
        <v>3210</v>
      </c>
      <c r="H8279" s="10" t="s">
        <v>36</v>
      </c>
      <c r="I8279" s="10" t="s">
        <v>23</v>
      </c>
      <c r="J8279" s="10" t="s">
        <v>1275</v>
      </c>
      <c r="K8279" s="10" t="s">
        <v>25</v>
      </c>
      <c r="L8279" s="10">
        <v>40475</v>
      </c>
      <c r="M8279" s="10" t="s">
        <v>26</v>
      </c>
      <c r="N8279" s="10" t="str">
        <f>_xlfn.XLOOKUP($M:$M,People!$B:$B,People!A:A)</f>
        <v>Fred Suzuki</v>
      </c>
      <c r="O8279" s="10" t="s">
        <v>1105</v>
      </c>
      <c r="P8279" s="10" t="str">
        <f>VLOOKUP(O8279,Products!$A:$E,3,FALSE)</f>
        <v>Avery</v>
      </c>
      <c r="Q8279" s="31">
        <f>INDEX(Products!$E:$E,MATCH(O8279,Products!$A:$A,0))</f>
        <v>0.31</v>
      </c>
      <c r="R8279" s="10" t="s">
        <v>41</v>
      </c>
      <c r="S8279" s="10" t="s">
        <v>82</v>
      </c>
      <c r="T8279" s="10" t="s">
        <v>1106</v>
      </c>
      <c r="U8279" s="12">
        <v>13.76</v>
      </c>
      <c r="V8279" s="12">
        <v>2</v>
      </c>
      <c r="W8279" s="12">
        <v>0</v>
      </c>
      <c r="X8279" s="12">
        <v>6.3295999999999992</v>
      </c>
    </row>
    <row r="8280" spans="1:24" ht="14" x14ac:dyDescent="0.3">
      <c r="A8280" s="9">
        <v>8275</v>
      </c>
      <c r="B8280" s="14" t="s">
        <v>10129</v>
      </c>
      <c r="C8280" s="15">
        <v>46239</v>
      </c>
      <c r="D8280" s="15">
        <v>46242</v>
      </c>
      <c r="E8280" s="10" t="s">
        <v>168</v>
      </c>
      <c r="F8280" s="10" t="s">
        <v>933</v>
      </c>
      <c r="G8280" s="10" t="s">
        <v>934</v>
      </c>
      <c r="H8280" s="10" t="s">
        <v>92</v>
      </c>
      <c r="I8280" s="10" t="s">
        <v>23</v>
      </c>
      <c r="J8280" s="10" t="s">
        <v>165</v>
      </c>
      <c r="K8280" s="10" t="s">
        <v>94</v>
      </c>
      <c r="L8280" s="10">
        <v>77070</v>
      </c>
      <c r="M8280" s="10" t="s">
        <v>95</v>
      </c>
      <c r="N8280" s="10" t="str">
        <f>_xlfn.XLOOKUP($M:$M,People!$B:$B,People!A:A)</f>
        <v>Roxanne Rodriguez</v>
      </c>
      <c r="O8280" s="10" t="s">
        <v>3922</v>
      </c>
      <c r="P8280" s="10" t="str">
        <f>VLOOKUP(O8280,Products!$A:$E,3,FALSE)</f>
        <v>Avery</v>
      </c>
      <c r="Q8280" s="31">
        <f>INDEX(Products!$E:$E,MATCH(O8280,Products!$A:$A,0))</f>
        <v>0.25</v>
      </c>
      <c r="R8280" s="10" t="s">
        <v>41</v>
      </c>
      <c r="S8280" s="10" t="s">
        <v>53</v>
      </c>
      <c r="T8280" s="10" t="s">
        <v>3923</v>
      </c>
      <c r="U8280" s="12">
        <v>151.05600000000001</v>
      </c>
      <c r="V8280" s="12">
        <v>9</v>
      </c>
      <c r="W8280" s="12">
        <v>0.2</v>
      </c>
      <c r="X8280" s="12">
        <v>7.5527999999999977</v>
      </c>
    </row>
    <row r="8281" spans="1:24" ht="14" x14ac:dyDescent="0.3">
      <c r="A8281" s="9">
        <v>8276</v>
      </c>
      <c r="B8281" s="14" t="s">
        <v>10127</v>
      </c>
      <c r="C8281" s="15">
        <v>46239</v>
      </c>
      <c r="D8281" s="15">
        <v>46243</v>
      </c>
      <c r="E8281" s="10" t="s">
        <v>44</v>
      </c>
      <c r="F8281" s="10" t="s">
        <v>209</v>
      </c>
      <c r="G8281" s="10" t="s">
        <v>210</v>
      </c>
      <c r="H8281" s="10" t="s">
        <v>22</v>
      </c>
      <c r="I8281" s="10" t="s">
        <v>23</v>
      </c>
      <c r="J8281" s="10" t="s">
        <v>3560</v>
      </c>
      <c r="K8281" s="10" t="s">
        <v>226</v>
      </c>
      <c r="L8281" s="10">
        <v>46203</v>
      </c>
      <c r="M8281" s="10" t="s">
        <v>95</v>
      </c>
      <c r="N8281" s="10" t="str">
        <f>_xlfn.XLOOKUP($M:$M,People!$B:$B,People!A:A)</f>
        <v>Roxanne Rodriguez</v>
      </c>
      <c r="O8281" s="10" t="s">
        <v>2265</v>
      </c>
      <c r="P8281" s="10" t="str">
        <f>VLOOKUP(O8281,Products!$A:$E,3,FALSE)</f>
        <v>Canon</v>
      </c>
      <c r="Q8281" s="31">
        <f>INDEX(Products!$E:$E,MATCH(O8281,Products!$A:$A,0))</f>
        <v>0.26</v>
      </c>
      <c r="R8281" s="10" t="s">
        <v>64</v>
      </c>
      <c r="S8281" s="10" t="s">
        <v>144</v>
      </c>
      <c r="T8281" s="10" t="s">
        <v>2266</v>
      </c>
      <c r="U8281" s="12">
        <v>79.78</v>
      </c>
      <c r="V8281" s="12">
        <v>2</v>
      </c>
      <c r="W8281" s="12">
        <v>0</v>
      </c>
      <c r="X8281" s="12">
        <v>29.518599999999999</v>
      </c>
    </row>
    <row r="8282" spans="1:24" ht="14" x14ac:dyDescent="0.3">
      <c r="A8282" s="9">
        <v>8277</v>
      </c>
      <c r="B8282" s="14" t="s">
        <v>10130</v>
      </c>
      <c r="C8282" s="15">
        <v>46240</v>
      </c>
      <c r="D8282" s="15">
        <v>46244</v>
      </c>
      <c r="E8282" s="10" t="s">
        <v>19</v>
      </c>
      <c r="F8282" s="10" t="s">
        <v>1973</v>
      </c>
      <c r="G8282" s="10" t="s">
        <v>1974</v>
      </c>
      <c r="H8282" s="10" t="s">
        <v>22</v>
      </c>
      <c r="I8282" s="10" t="s">
        <v>23</v>
      </c>
      <c r="J8282" s="10" t="s">
        <v>3483</v>
      </c>
      <c r="K8282" s="10" t="s">
        <v>646</v>
      </c>
      <c r="L8282" s="10">
        <v>70506</v>
      </c>
      <c r="M8282" s="10" t="s">
        <v>26</v>
      </c>
      <c r="N8282" s="10" t="str">
        <f>_xlfn.XLOOKUP($M:$M,People!$B:$B,People!A:A)</f>
        <v>Fred Suzuki</v>
      </c>
      <c r="O8282" s="10" t="s">
        <v>3843</v>
      </c>
      <c r="P8282" s="10" t="str">
        <f>VLOOKUP(O8282,Products!$A:$E,3,FALSE)</f>
        <v>HP</v>
      </c>
      <c r="Q8282" s="31">
        <f>INDEX(Products!$E:$E,MATCH(O8282,Products!$A:$A,0))</f>
        <v>0.28999999999999998</v>
      </c>
      <c r="R8282" s="10" t="s">
        <v>28</v>
      </c>
      <c r="S8282" s="10" t="s">
        <v>29</v>
      </c>
      <c r="T8282" s="10" t="s">
        <v>3844</v>
      </c>
      <c r="U8282" s="12">
        <v>145.74</v>
      </c>
      <c r="V8282" s="12">
        <v>3</v>
      </c>
      <c r="W8282" s="12">
        <v>0</v>
      </c>
      <c r="X8282" s="12">
        <v>23.318400000000011</v>
      </c>
    </row>
    <row r="8283" spans="1:24" ht="14" x14ac:dyDescent="0.3">
      <c r="A8283" s="9">
        <v>8278</v>
      </c>
      <c r="B8283" s="14" t="s">
        <v>10130</v>
      </c>
      <c r="C8283" s="15">
        <v>46240</v>
      </c>
      <c r="D8283" s="15">
        <v>46244</v>
      </c>
      <c r="E8283" s="10" t="s">
        <v>19</v>
      </c>
      <c r="F8283" s="10" t="s">
        <v>1973</v>
      </c>
      <c r="G8283" s="10" t="s">
        <v>1974</v>
      </c>
      <c r="H8283" s="10" t="s">
        <v>22</v>
      </c>
      <c r="I8283" s="10" t="s">
        <v>23</v>
      </c>
      <c r="J8283" s="10" t="s">
        <v>3483</v>
      </c>
      <c r="K8283" s="10" t="s">
        <v>646</v>
      </c>
      <c r="L8283" s="10">
        <v>70506</v>
      </c>
      <c r="M8283" s="10" t="s">
        <v>26</v>
      </c>
      <c r="N8283" s="10" t="str">
        <f>_xlfn.XLOOKUP($M:$M,People!$B:$B,People!A:A)</f>
        <v>Fred Suzuki</v>
      </c>
      <c r="O8283" s="10" t="s">
        <v>231</v>
      </c>
      <c r="P8283" s="10" t="str">
        <f>VLOOKUP(O8283,Products!$A:$E,3,FALSE)</f>
        <v>Canon</v>
      </c>
      <c r="Q8283" s="31">
        <f>INDEX(Products!$E:$E,MATCH(O8283,Products!$A:$A,0))</f>
        <v>0.26</v>
      </c>
      <c r="R8283" s="10" t="s">
        <v>28</v>
      </c>
      <c r="S8283" s="10" t="s">
        <v>58</v>
      </c>
      <c r="T8283" s="10" t="s">
        <v>232</v>
      </c>
      <c r="U8283" s="12">
        <v>15.4</v>
      </c>
      <c r="V8283" s="12">
        <v>5</v>
      </c>
      <c r="W8283" s="12">
        <v>0</v>
      </c>
      <c r="X8283" s="12">
        <v>7.3919999999999995</v>
      </c>
    </row>
    <row r="8284" spans="1:24" ht="14" x14ac:dyDescent="0.3">
      <c r="A8284" s="9">
        <v>8279</v>
      </c>
      <c r="B8284" s="14" t="s">
        <v>10131</v>
      </c>
      <c r="C8284" s="15">
        <v>46240</v>
      </c>
      <c r="D8284" s="15">
        <v>46246</v>
      </c>
      <c r="E8284" s="10" t="s">
        <v>44</v>
      </c>
      <c r="F8284" s="10" t="s">
        <v>349</v>
      </c>
      <c r="G8284" s="10" t="s">
        <v>350</v>
      </c>
      <c r="H8284" s="10" t="s">
        <v>92</v>
      </c>
      <c r="I8284" s="10" t="s">
        <v>23</v>
      </c>
      <c r="J8284" s="10" t="s">
        <v>79</v>
      </c>
      <c r="K8284" s="10" t="s">
        <v>2289</v>
      </c>
      <c r="L8284" s="10">
        <v>3301</v>
      </c>
      <c r="M8284" s="10" t="s">
        <v>133</v>
      </c>
      <c r="N8284" s="10" t="str">
        <f>_xlfn.XLOOKUP($M:$M,People!$B:$B,People!A:A)</f>
        <v>Chuck Magee</v>
      </c>
      <c r="O8284" s="10" t="s">
        <v>431</v>
      </c>
      <c r="P8284" s="10" t="str">
        <f>VLOOKUP(O8284,Products!$A:$E,3,FALSE)</f>
        <v>3M</v>
      </c>
      <c r="Q8284" s="31">
        <f>INDEX(Products!$E:$E,MATCH(O8284,Products!$A:$A,0))</f>
        <v>0.3</v>
      </c>
      <c r="R8284" s="10" t="s">
        <v>41</v>
      </c>
      <c r="S8284" s="10" t="s">
        <v>61</v>
      </c>
      <c r="T8284" s="10" t="s">
        <v>432</v>
      </c>
      <c r="U8284" s="12">
        <v>227.88</v>
      </c>
      <c r="V8284" s="12">
        <v>6</v>
      </c>
      <c r="W8284" s="12">
        <v>0</v>
      </c>
      <c r="X8284" s="12">
        <v>68.363999999999976</v>
      </c>
    </row>
    <row r="8285" spans="1:24" ht="14" x14ac:dyDescent="0.3">
      <c r="A8285" s="9">
        <v>8280</v>
      </c>
      <c r="B8285" s="14" t="s">
        <v>10131</v>
      </c>
      <c r="C8285" s="15">
        <v>46240</v>
      </c>
      <c r="D8285" s="15">
        <v>46246</v>
      </c>
      <c r="E8285" s="10" t="s">
        <v>44</v>
      </c>
      <c r="F8285" s="10" t="s">
        <v>349</v>
      </c>
      <c r="G8285" s="10" t="s">
        <v>350</v>
      </c>
      <c r="H8285" s="10" t="s">
        <v>92</v>
      </c>
      <c r="I8285" s="10" t="s">
        <v>23</v>
      </c>
      <c r="J8285" s="10" t="s">
        <v>79</v>
      </c>
      <c r="K8285" s="10" t="s">
        <v>2289</v>
      </c>
      <c r="L8285" s="10">
        <v>3301</v>
      </c>
      <c r="M8285" s="10" t="s">
        <v>133</v>
      </c>
      <c r="N8285" s="10" t="str">
        <f>_xlfn.XLOOKUP($M:$M,People!$B:$B,People!A:A)</f>
        <v>Chuck Magee</v>
      </c>
      <c r="O8285" s="10" t="s">
        <v>3373</v>
      </c>
      <c r="P8285" s="10" t="str">
        <f>VLOOKUP(O8285,Products!$A:$E,3,FALSE)</f>
        <v>Canon</v>
      </c>
      <c r="Q8285" s="31">
        <f>INDEX(Products!$E:$E,MATCH(O8285,Products!$A:$A,0))</f>
        <v>0.3</v>
      </c>
      <c r="R8285" s="10" t="s">
        <v>41</v>
      </c>
      <c r="S8285" s="10" t="s">
        <v>42</v>
      </c>
      <c r="T8285" s="10" t="s">
        <v>3374</v>
      </c>
      <c r="U8285" s="12">
        <v>24.64</v>
      </c>
      <c r="V8285" s="12">
        <v>8</v>
      </c>
      <c r="W8285" s="12">
        <v>0</v>
      </c>
      <c r="X8285" s="12">
        <v>11.827199999999999</v>
      </c>
    </row>
    <row r="8286" spans="1:24" ht="14" x14ac:dyDescent="0.3">
      <c r="A8286" s="9">
        <v>8281</v>
      </c>
      <c r="B8286" s="14" t="s">
        <v>10132</v>
      </c>
      <c r="C8286" s="15">
        <v>46240</v>
      </c>
      <c r="D8286" s="15">
        <v>46245</v>
      </c>
      <c r="E8286" s="10" t="s">
        <v>44</v>
      </c>
      <c r="F8286" s="10" t="s">
        <v>2981</v>
      </c>
      <c r="G8286" s="10" t="s">
        <v>2982</v>
      </c>
      <c r="H8286" s="10" t="s">
        <v>36</v>
      </c>
      <c r="I8286" s="10" t="s">
        <v>23</v>
      </c>
      <c r="J8286" s="10" t="s">
        <v>5552</v>
      </c>
      <c r="K8286" s="10" t="s">
        <v>94</v>
      </c>
      <c r="L8286" s="10">
        <v>75104</v>
      </c>
      <c r="M8286" s="10" t="s">
        <v>95</v>
      </c>
      <c r="N8286" s="10" t="str">
        <f>_xlfn.XLOOKUP($M:$M,People!$B:$B,People!A:A)</f>
        <v>Roxanne Rodriguez</v>
      </c>
      <c r="O8286" s="10" t="s">
        <v>5394</v>
      </c>
      <c r="P8286" s="10" t="str">
        <f>VLOOKUP(O8286,Products!$A:$E,3,FALSE)</f>
        <v>Dell</v>
      </c>
      <c r="Q8286" s="31">
        <f>INDEX(Products!$E:$E,MATCH(O8286,Products!$A:$A,0))</f>
        <v>0.4</v>
      </c>
      <c r="R8286" s="10" t="s">
        <v>41</v>
      </c>
      <c r="S8286" s="10" t="s">
        <v>82</v>
      </c>
      <c r="T8286" s="10" t="s">
        <v>5395</v>
      </c>
      <c r="U8286" s="12">
        <v>115.29600000000001</v>
      </c>
      <c r="V8286" s="12">
        <v>3</v>
      </c>
      <c r="W8286" s="12">
        <v>0.2</v>
      </c>
      <c r="X8286" s="12">
        <v>40.353599999999986</v>
      </c>
    </row>
    <row r="8287" spans="1:24" ht="14" x14ac:dyDescent="0.3">
      <c r="A8287" s="9">
        <v>8282</v>
      </c>
      <c r="B8287" s="14" t="s">
        <v>10133</v>
      </c>
      <c r="C8287" s="15">
        <v>46240</v>
      </c>
      <c r="D8287" s="15">
        <v>46244</v>
      </c>
      <c r="E8287" s="10" t="s">
        <v>44</v>
      </c>
      <c r="F8287" s="10" t="s">
        <v>983</v>
      </c>
      <c r="G8287" s="10" t="s">
        <v>984</v>
      </c>
      <c r="H8287" s="10" t="s">
        <v>22</v>
      </c>
      <c r="I8287" s="10" t="s">
        <v>23</v>
      </c>
      <c r="J8287" s="10" t="s">
        <v>237</v>
      </c>
      <c r="K8287" s="10" t="s">
        <v>238</v>
      </c>
      <c r="L8287" s="10">
        <v>10011</v>
      </c>
      <c r="M8287" s="10" t="s">
        <v>133</v>
      </c>
      <c r="N8287" s="10" t="str">
        <f>_xlfn.XLOOKUP($M:$M,People!$B:$B,People!A:A)</f>
        <v>Chuck Magee</v>
      </c>
      <c r="O8287" s="10" t="s">
        <v>1224</v>
      </c>
      <c r="P8287" s="10" t="str">
        <f>VLOOKUP(O8287,Products!$A:$E,3,FALSE)</f>
        <v>Office Depot</v>
      </c>
      <c r="Q8287" s="31">
        <f>INDEX(Products!$E:$E,MATCH(O8287,Products!$A:$A,0))</f>
        <v>0.26</v>
      </c>
      <c r="R8287" s="10" t="s">
        <v>41</v>
      </c>
      <c r="S8287" s="10" t="s">
        <v>510</v>
      </c>
      <c r="T8287" s="10" t="s">
        <v>1225</v>
      </c>
      <c r="U8287" s="12">
        <v>70.12</v>
      </c>
      <c r="V8287" s="12">
        <v>4</v>
      </c>
      <c r="W8287" s="12">
        <v>0</v>
      </c>
      <c r="X8287" s="12">
        <v>21.035999999999994</v>
      </c>
    </row>
    <row r="8288" spans="1:24" ht="14" x14ac:dyDescent="0.3">
      <c r="A8288" s="9">
        <v>8283</v>
      </c>
      <c r="B8288" s="14" t="s">
        <v>10131</v>
      </c>
      <c r="C8288" s="15">
        <v>46240</v>
      </c>
      <c r="D8288" s="15">
        <v>46246</v>
      </c>
      <c r="E8288" s="10" t="s">
        <v>44</v>
      </c>
      <c r="F8288" s="10" t="s">
        <v>349</v>
      </c>
      <c r="G8288" s="10" t="s">
        <v>350</v>
      </c>
      <c r="H8288" s="10" t="s">
        <v>92</v>
      </c>
      <c r="I8288" s="10" t="s">
        <v>23</v>
      </c>
      <c r="J8288" s="10" t="s">
        <v>79</v>
      </c>
      <c r="K8288" s="10" t="s">
        <v>2289</v>
      </c>
      <c r="L8288" s="10">
        <v>3301</v>
      </c>
      <c r="M8288" s="10" t="s">
        <v>133</v>
      </c>
      <c r="N8288" s="10" t="str">
        <f>_xlfn.XLOOKUP($M:$M,People!$B:$B,People!A:A)</f>
        <v>Chuck Magee</v>
      </c>
      <c r="O8288" s="10" t="s">
        <v>4511</v>
      </c>
      <c r="P8288" s="10" t="str">
        <f>VLOOKUP(O8288,Products!$A:$E,3,FALSE)</f>
        <v>Canon</v>
      </c>
      <c r="Q8288" s="31">
        <f>INDEX(Products!$E:$E,MATCH(O8288,Products!$A:$A,0))</f>
        <v>0.38</v>
      </c>
      <c r="R8288" s="10" t="s">
        <v>64</v>
      </c>
      <c r="S8288" s="10" t="s">
        <v>65</v>
      </c>
      <c r="T8288" s="10" t="s">
        <v>4512</v>
      </c>
      <c r="U8288" s="12">
        <v>824.95</v>
      </c>
      <c r="V8288" s="12">
        <v>5</v>
      </c>
      <c r="W8288" s="12">
        <v>0</v>
      </c>
      <c r="X8288" s="12">
        <v>247.48499999999993</v>
      </c>
    </row>
    <row r="8289" spans="1:24" ht="14" x14ac:dyDescent="0.3">
      <c r="A8289" s="9">
        <v>8284</v>
      </c>
      <c r="B8289" s="14" t="s">
        <v>10134</v>
      </c>
      <c r="C8289" s="15">
        <v>46241</v>
      </c>
      <c r="D8289" s="15">
        <v>46245</v>
      </c>
      <c r="E8289" s="10" t="s">
        <v>44</v>
      </c>
      <c r="F8289" s="10" t="s">
        <v>1097</v>
      </c>
      <c r="G8289" s="10" t="s">
        <v>1098</v>
      </c>
      <c r="H8289" s="10" t="s">
        <v>22</v>
      </c>
      <c r="I8289" s="10" t="s">
        <v>23</v>
      </c>
      <c r="J8289" s="10" t="s">
        <v>3272</v>
      </c>
      <c r="K8289" s="10" t="s">
        <v>38</v>
      </c>
      <c r="L8289" s="10">
        <v>92683</v>
      </c>
      <c r="M8289" s="10" t="s">
        <v>39</v>
      </c>
      <c r="N8289" s="10" t="str">
        <f>_xlfn.XLOOKUP($M:$M,People!$B:$B,People!A:A)</f>
        <v>Sadie Pawthorne</v>
      </c>
      <c r="O8289" s="10" t="s">
        <v>5884</v>
      </c>
      <c r="P8289" s="10" t="str">
        <f>VLOOKUP(O8289,Products!$A:$E,3,FALSE)</f>
        <v>Samsung</v>
      </c>
      <c r="Q8289" s="31">
        <f>INDEX(Products!$E:$E,MATCH(O8289,Products!$A:$A,0))</f>
        <v>0.39</v>
      </c>
      <c r="R8289" s="10" t="s">
        <v>28</v>
      </c>
      <c r="S8289" s="10" t="s">
        <v>32</v>
      </c>
      <c r="T8289" s="10" t="s">
        <v>5885</v>
      </c>
      <c r="U8289" s="12">
        <v>207.18400000000003</v>
      </c>
      <c r="V8289" s="12">
        <v>1</v>
      </c>
      <c r="W8289" s="12">
        <v>0.2</v>
      </c>
      <c r="X8289" s="12">
        <v>25.897999999999982</v>
      </c>
    </row>
    <row r="8290" spans="1:24" ht="14" x14ac:dyDescent="0.3">
      <c r="A8290" s="9">
        <v>8285</v>
      </c>
      <c r="B8290" s="14" t="s">
        <v>10134</v>
      </c>
      <c r="C8290" s="15">
        <v>46241</v>
      </c>
      <c r="D8290" s="15">
        <v>46245</v>
      </c>
      <c r="E8290" s="10" t="s">
        <v>44</v>
      </c>
      <c r="F8290" s="10" t="s">
        <v>1097</v>
      </c>
      <c r="G8290" s="10" t="s">
        <v>1098</v>
      </c>
      <c r="H8290" s="10" t="s">
        <v>22</v>
      </c>
      <c r="I8290" s="10" t="s">
        <v>23</v>
      </c>
      <c r="J8290" s="10" t="s">
        <v>3272</v>
      </c>
      <c r="K8290" s="10" t="s">
        <v>38</v>
      </c>
      <c r="L8290" s="10">
        <v>92683</v>
      </c>
      <c r="M8290" s="10" t="s">
        <v>39</v>
      </c>
      <c r="N8290" s="10" t="str">
        <f>_xlfn.XLOOKUP($M:$M,People!$B:$B,People!A:A)</f>
        <v>Sadie Pawthorne</v>
      </c>
      <c r="O8290" s="10" t="s">
        <v>152</v>
      </c>
      <c r="P8290" s="10" t="str">
        <f>VLOOKUP(O8290,Products!$A:$E,3,FALSE)</f>
        <v>Canon</v>
      </c>
      <c r="Q8290" s="31">
        <f>INDEX(Products!$E:$E,MATCH(O8290,Products!$A:$A,0))</f>
        <v>0.34</v>
      </c>
      <c r="R8290" s="10" t="s">
        <v>28</v>
      </c>
      <c r="S8290" s="10" t="s">
        <v>58</v>
      </c>
      <c r="T8290" s="10" t="s">
        <v>153</v>
      </c>
      <c r="U8290" s="12">
        <v>51.75</v>
      </c>
      <c r="V8290" s="12">
        <v>1</v>
      </c>
      <c r="W8290" s="12">
        <v>0</v>
      </c>
      <c r="X8290" s="12">
        <v>15.524999999999999</v>
      </c>
    </row>
    <row r="8291" spans="1:24" ht="14" x14ac:dyDescent="0.3">
      <c r="A8291" s="9">
        <v>8286</v>
      </c>
      <c r="B8291" s="14" t="s">
        <v>10134</v>
      </c>
      <c r="C8291" s="15">
        <v>46241</v>
      </c>
      <c r="D8291" s="15">
        <v>46245</v>
      </c>
      <c r="E8291" s="10" t="s">
        <v>44</v>
      </c>
      <c r="F8291" s="10" t="s">
        <v>1097</v>
      </c>
      <c r="G8291" s="10" t="s">
        <v>1098</v>
      </c>
      <c r="H8291" s="10" t="s">
        <v>22</v>
      </c>
      <c r="I8291" s="10" t="s">
        <v>23</v>
      </c>
      <c r="J8291" s="10" t="s">
        <v>3272</v>
      </c>
      <c r="K8291" s="10" t="s">
        <v>38</v>
      </c>
      <c r="L8291" s="10">
        <v>92683</v>
      </c>
      <c r="M8291" s="10" t="s">
        <v>39</v>
      </c>
      <c r="N8291" s="10" t="str">
        <f>_xlfn.XLOOKUP($M:$M,People!$B:$B,People!A:A)</f>
        <v>Sadie Pawthorne</v>
      </c>
      <c r="O8291" s="10" t="s">
        <v>3901</v>
      </c>
      <c r="P8291" s="10" t="str">
        <f>VLOOKUP(O8291,Products!$A:$E,3,FALSE)</f>
        <v>Avery</v>
      </c>
      <c r="Q8291" s="31">
        <f>INDEX(Products!$E:$E,MATCH(O8291,Products!$A:$A,0))</f>
        <v>0.33</v>
      </c>
      <c r="R8291" s="10" t="s">
        <v>41</v>
      </c>
      <c r="S8291" s="10" t="s">
        <v>71</v>
      </c>
      <c r="T8291" s="10" t="s">
        <v>3902</v>
      </c>
      <c r="U8291" s="12">
        <v>1473.1</v>
      </c>
      <c r="V8291" s="12">
        <v>5</v>
      </c>
      <c r="W8291" s="12">
        <v>0</v>
      </c>
      <c r="X8291" s="12">
        <v>412.46800000000007</v>
      </c>
    </row>
    <row r="8292" spans="1:24" ht="14" x14ac:dyDescent="0.3">
      <c r="A8292" s="9">
        <v>8287</v>
      </c>
      <c r="B8292" s="14" t="s">
        <v>10135</v>
      </c>
      <c r="C8292" s="15">
        <v>46241</v>
      </c>
      <c r="D8292" s="15">
        <v>46246</v>
      </c>
      <c r="E8292" s="10" t="s">
        <v>44</v>
      </c>
      <c r="F8292" s="10" t="s">
        <v>3614</v>
      </c>
      <c r="G8292" s="10" t="s">
        <v>3615</v>
      </c>
      <c r="H8292" s="10" t="s">
        <v>22</v>
      </c>
      <c r="I8292" s="10" t="s">
        <v>23</v>
      </c>
      <c r="J8292" s="10" t="s">
        <v>1025</v>
      </c>
      <c r="K8292" s="10" t="s">
        <v>238</v>
      </c>
      <c r="L8292" s="10">
        <v>11561</v>
      </c>
      <c r="M8292" s="10" t="s">
        <v>133</v>
      </c>
      <c r="N8292" s="10" t="str">
        <f>_xlfn.XLOOKUP($M:$M,People!$B:$B,People!A:A)</f>
        <v>Chuck Magee</v>
      </c>
      <c r="O8292" s="10" t="s">
        <v>874</v>
      </c>
      <c r="P8292" s="10" t="str">
        <f>VLOOKUP(O8292,Products!$A:$E,3,FALSE)</f>
        <v>Samsung</v>
      </c>
      <c r="Q8292" s="31">
        <f>INDEX(Products!$E:$E,MATCH(O8292,Products!$A:$A,0))</f>
        <v>0.37</v>
      </c>
      <c r="R8292" s="10" t="s">
        <v>41</v>
      </c>
      <c r="S8292" s="10" t="s">
        <v>61</v>
      </c>
      <c r="T8292" s="10" t="s">
        <v>875</v>
      </c>
      <c r="U8292" s="12">
        <v>11.68</v>
      </c>
      <c r="V8292" s="12">
        <v>2</v>
      </c>
      <c r="W8292" s="12">
        <v>0</v>
      </c>
      <c r="X8292" s="12">
        <v>5.4895999999999994</v>
      </c>
    </row>
    <row r="8293" spans="1:24" ht="14" x14ac:dyDescent="0.3">
      <c r="A8293" s="9">
        <v>8288</v>
      </c>
      <c r="B8293" s="14" t="s">
        <v>10135</v>
      </c>
      <c r="C8293" s="15">
        <v>46241</v>
      </c>
      <c r="D8293" s="15">
        <v>46246</v>
      </c>
      <c r="E8293" s="10" t="s">
        <v>44</v>
      </c>
      <c r="F8293" s="10" t="s">
        <v>3614</v>
      </c>
      <c r="G8293" s="10" t="s">
        <v>3615</v>
      </c>
      <c r="H8293" s="10" t="s">
        <v>22</v>
      </c>
      <c r="I8293" s="10" t="s">
        <v>23</v>
      </c>
      <c r="J8293" s="10" t="s">
        <v>1025</v>
      </c>
      <c r="K8293" s="10" t="s">
        <v>238</v>
      </c>
      <c r="L8293" s="10">
        <v>11561</v>
      </c>
      <c r="M8293" s="10" t="s">
        <v>133</v>
      </c>
      <c r="N8293" s="10" t="str">
        <f>_xlfn.XLOOKUP($M:$M,People!$B:$B,People!A:A)</f>
        <v>Chuck Magee</v>
      </c>
      <c r="O8293" s="10" t="s">
        <v>4987</v>
      </c>
      <c r="P8293" s="10" t="str">
        <f>VLOOKUP(O8293,Products!$A:$E,3,FALSE)</f>
        <v>3M</v>
      </c>
      <c r="Q8293" s="31">
        <f>INDEX(Products!$E:$E,MATCH(O8293,Products!$A:$A,0))</f>
        <v>0.32</v>
      </c>
      <c r="R8293" s="10" t="s">
        <v>41</v>
      </c>
      <c r="S8293" s="10" t="s">
        <v>61</v>
      </c>
      <c r="T8293" s="10" t="s">
        <v>2548</v>
      </c>
      <c r="U8293" s="12">
        <v>104.80000000000001</v>
      </c>
      <c r="V8293" s="12">
        <v>10</v>
      </c>
      <c r="W8293" s="12">
        <v>0</v>
      </c>
      <c r="X8293" s="12">
        <v>26.200000000000003</v>
      </c>
    </row>
    <row r="8294" spans="1:24" ht="14" x14ac:dyDescent="0.3">
      <c r="A8294" s="9">
        <v>8289</v>
      </c>
      <c r="B8294" s="14" t="s">
        <v>10134</v>
      </c>
      <c r="C8294" s="15">
        <v>46241</v>
      </c>
      <c r="D8294" s="15">
        <v>46245</v>
      </c>
      <c r="E8294" s="10" t="s">
        <v>44</v>
      </c>
      <c r="F8294" s="10" t="s">
        <v>1097</v>
      </c>
      <c r="G8294" s="10" t="s">
        <v>1098</v>
      </c>
      <c r="H8294" s="10" t="s">
        <v>22</v>
      </c>
      <c r="I8294" s="10" t="s">
        <v>23</v>
      </c>
      <c r="J8294" s="10" t="s">
        <v>3272</v>
      </c>
      <c r="K8294" s="10" t="s">
        <v>38</v>
      </c>
      <c r="L8294" s="10">
        <v>92683</v>
      </c>
      <c r="M8294" s="10" t="s">
        <v>39</v>
      </c>
      <c r="N8294" s="10" t="str">
        <f>_xlfn.XLOOKUP($M:$M,People!$B:$B,People!A:A)</f>
        <v>Sadie Pawthorne</v>
      </c>
      <c r="O8294" s="10" t="s">
        <v>5253</v>
      </c>
      <c r="P8294" s="10" t="str">
        <f>VLOOKUP(O8294,Products!$A:$E,3,FALSE)</f>
        <v>Dell</v>
      </c>
      <c r="Q8294" s="31">
        <f>INDEX(Products!$E:$E,MATCH(O8294,Products!$A:$A,0))</f>
        <v>0.4</v>
      </c>
      <c r="R8294" s="10" t="s">
        <v>41</v>
      </c>
      <c r="S8294" s="10" t="s">
        <v>68</v>
      </c>
      <c r="T8294" s="10" t="s">
        <v>5254</v>
      </c>
      <c r="U8294" s="12">
        <v>31.128000000000004</v>
      </c>
      <c r="V8294" s="12">
        <v>3</v>
      </c>
      <c r="W8294" s="12">
        <v>0.2</v>
      </c>
      <c r="X8294" s="12">
        <v>11.673000000000002</v>
      </c>
    </row>
    <row r="8295" spans="1:24" ht="14" x14ac:dyDescent="0.3">
      <c r="A8295" s="9">
        <v>8290</v>
      </c>
      <c r="B8295" s="14" t="s">
        <v>10136</v>
      </c>
      <c r="C8295" s="15">
        <v>46241</v>
      </c>
      <c r="D8295" s="15">
        <v>46247</v>
      </c>
      <c r="E8295" s="10" t="s">
        <v>44</v>
      </c>
      <c r="F8295" s="10" t="s">
        <v>1942</v>
      </c>
      <c r="G8295" s="10" t="s">
        <v>1943</v>
      </c>
      <c r="H8295" s="10" t="s">
        <v>22</v>
      </c>
      <c r="I8295" s="10" t="s">
        <v>23</v>
      </c>
      <c r="J8295" s="10" t="s">
        <v>831</v>
      </c>
      <c r="K8295" s="10" t="s">
        <v>38</v>
      </c>
      <c r="L8295" s="10">
        <v>92105</v>
      </c>
      <c r="M8295" s="10" t="s">
        <v>39</v>
      </c>
      <c r="N8295" s="10" t="str">
        <f>_xlfn.XLOOKUP($M:$M,People!$B:$B,People!A:A)</f>
        <v>Sadie Pawthorne</v>
      </c>
      <c r="O8295" s="10" t="s">
        <v>1609</v>
      </c>
      <c r="P8295" s="10" t="str">
        <f>VLOOKUP(O8295,Products!$A:$E,3,FALSE)</f>
        <v>Staples</v>
      </c>
      <c r="Q8295" s="31">
        <f>INDEX(Products!$E:$E,MATCH(O8295,Products!$A:$A,0))</f>
        <v>0.35</v>
      </c>
      <c r="R8295" s="10" t="s">
        <v>41</v>
      </c>
      <c r="S8295" s="10" t="s">
        <v>68</v>
      </c>
      <c r="T8295" s="10" t="s">
        <v>1610</v>
      </c>
      <c r="U8295" s="12">
        <v>13.76</v>
      </c>
      <c r="V8295" s="12">
        <v>2</v>
      </c>
      <c r="W8295" s="12">
        <v>0.2</v>
      </c>
      <c r="X8295" s="12">
        <v>4.6440000000000001</v>
      </c>
    </row>
    <row r="8296" spans="1:24" ht="14" x14ac:dyDescent="0.3">
      <c r="A8296" s="9">
        <v>8291</v>
      </c>
      <c r="B8296" s="14" t="s">
        <v>10134</v>
      </c>
      <c r="C8296" s="15">
        <v>46241</v>
      </c>
      <c r="D8296" s="15">
        <v>46245</v>
      </c>
      <c r="E8296" s="10" t="s">
        <v>44</v>
      </c>
      <c r="F8296" s="10" t="s">
        <v>1097</v>
      </c>
      <c r="G8296" s="10" t="s">
        <v>1098</v>
      </c>
      <c r="H8296" s="10" t="s">
        <v>22</v>
      </c>
      <c r="I8296" s="10" t="s">
        <v>23</v>
      </c>
      <c r="J8296" s="10" t="s">
        <v>3272</v>
      </c>
      <c r="K8296" s="10" t="s">
        <v>38</v>
      </c>
      <c r="L8296" s="10">
        <v>92683</v>
      </c>
      <c r="M8296" s="10" t="s">
        <v>39</v>
      </c>
      <c r="N8296" s="10" t="str">
        <f>_xlfn.XLOOKUP($M:$M,People!$B:$B,People!A:A)</f>
        <v>Sadie Pawthorne</v>
      </c>
      <c r="O8296" s="10" t="s">
        <v>1971</v>
      </c>
      <c r="P8296" s="10" t="str">
        <f>VLOOKUP(O8296,Products!$A:$E,3,FALSE)</f>
        <v>IKEA</v>
      </c>
      <c r="Q8296" s="31">
        <f>INDEX(Products!$E:$E,MATCH(O8296,Products!$A:$A,0))</f>
        <v>0.32</v>
      </c>
      <c r="R8296" s="10" t="s">
        <v>41</v>
      </c>
      <c r="S8296" s="10" t="s">
        <v>68</v>
      </c>
      <c r="T8296" s="10" t="s">
        <v>1972</v>
      </c>
      <c r="U8296" s="12">
        <v>11.952000000000002</v>
      </c>
      <c r="V8296" s="12">
        <v>3</v>
      </c>
      <c r="W8296" s="12">
        <v>0.2</v>
      </c>
      <c r="X8296" s="12">
        <v>4.1832000000000003</v>
      </c>
    </row>
    <row r="8297" spans="1:24" ht="14" x14ac:dyDescent="0.3">
      <c r="A8297" s="9">
        <v>8292</v>
      </c>
      <c r="B8297" s="14" t="s">
        <v>10137</v>
      </c>
      <c r="C8297" s="15">
        <v>46241</v>
      </c>
      <c r="D8297" s="15">
        <v>46246</v>
      </c>
      <c r="E8297" s="10" t="s">
        <v>44</v>
      </c>
      <c r="F8297" s="10" t="s">
        <v>3026</v>
      </c>
      <c r="G8297" s="10" t="s">
        <v>3027</v>
      </c>
      <c r="H8297" s="10" t="s">
        <v>22</v>
      </c>
      <c r="I8297" s="10" t="s">
        <v>23</v>
      </c>
      <c r="J8297" s="10" t="s">
        <v>554</v>
      </c>
      <c r="K8297" s="10" t="s">
        <v>38</v>
      </c>
      <c r="L8297" s="10">
        <v>95123</v>
      </c>
      <c r="M8297" s="10" t="s">
        <v>39</v>
      </c>
      <c r="N8297" s="10" t="str">
        <f>_xlfn.XLOOKUP($M:$M,People!$B:$B,People!A:A)</f>
        <v>Sadie Pawthorne</v>
      </c>
      <c r="O8297" s="10" t="s">
        <v>3815</v>
      </c>
      <c r="P8297" s="10" t="str">
        <f>VLOOKUP(O8297,Products!$A:$E,3,FALSE)</f>
        <v>3M</v>
      </c>
      <c r="Q8297" s="31">
        <f>INDEX(Products!$E:$E,MATCH(O8297,Products!$A:$A,0))</f>
        <v>0.26</v>
      </c>
      <c r="R8297" s="10" t="s">
        <v>41</v>
      </c>
      <c r="S8297" s="10" t="s">
        <v>82</v>
      </c>
      <c r="T8297" s="10" t="s">
        <v>3816</v>
      </c>
      <c r="U8297" s="12">
        <v>244.54999999999998</v>
      </c>
      <c r="V8297" s="12">
        <v>5</v>
      </c>
      <c r="W8297" s="12">
        <v>0</v>
      </c>
      <c r="X8297" s="12">
        <v>114.93849999999998</v>
      </c>
    </row>
    <row r="8298" spans="1:24" ht="14" x14ac:dyDescent="0.3">
      <c r="A8298" s="9">
        <v>8293</v>
      </c>
      <c r="B8298" s="14" t="s">
        <v>10134</v>
      </c>
      <c r="C8298" s="15">
        <v>46241</v>
      </c>
      <c r="D8298" s="15">
        <v>46245</v>
      </c>
      <c r="E8298" s="10" t="s">
        <v>44</v>
      </c>
      <c r="F8298" s="10" t="s">
        <v>1097</v>
      </c>
      <c r="G8298" s="10" t="s">
        <v>1098</v>
      </c>
      <c r="H8298" s="10" t="s">
        <v>22</v>
      </c>
      <c r="I8298" s="10" t="s">
        <v>23</v>
      </c>
      <c r="J8298" s="10" t="s">
        <v>3272</v>
      </c>
      <c r="K8298" s="10" t="s">
        <v>38</v>
      </c>
      <c r="L8298" s="10">
        <v>92683</v>
      </c>
      <c r="M8298" s="10" t="s">
        <v>39</v>
      </c>
      <c r="N8298" s="10" t="str">
        <f>_xlfn.XLOOKUP($M:$M,People!$B:$B,People!A:A)</f>
        <v>Sadie Pawthorne</v>
      </c>
      <c r="O8298" s="10" t="s">
        <v>1091</v>
      </c>
      <c r="P8298" s="10" t="str">
        <f>VLOOKUP(O8298,Products!$A:$E,3,FALSE)</f>
        <v>Office Depot</v>
      </c>
      <c r="Q8298" s="31">
        <f>INDEX(Products!$E:$E,MATCH(O8298,Products!$A:$A,0))</f>
        <v>0.4</v>
      </c>
      <c r="R8298" s="10" t="s">
        <v>41</v>
      </c>
      <c r="S8298" s="10" t="s">
        <v>82</v>
      </c>
      <c r="T8298" s="10" t="s">
        <v>1092</v>
      </c>
      <c r="U8298" s="12">
        <v>24.56</v>
      </c>
      <c r="V8298" s="12">
        <v>2</v>
      </c>
      <c r="W8298" s="12">
        <v>0</v>
      </c>
      <c r="X8298" s="12">
        <v>11.543199999999999</v>
      </c>
    </row>
    <row r="8299" spans="1:24" ht="14" x14ac:dyDescent="0.3">
      <c r="A8299" s="9">
        <v>8294</v>
      </c>
      <c r="B8299" s="14" t="s">
        <v>10138</v>
      </c>
      <c r="C8299" s="15">
        <v>46241</v>
      </c>
      <c r="D8299" s="15">
        <v>46242</v>
      </c>
      <c r="E8299" s="10" t="s">
        <v>168</v>
      </c>
      <c r="F8299" s="10" t="s">
        <v>1724</v>
      </c>
      <c r="G8299" s="10" t="s">
        <v>1725</v>
      </c>
      <c r="H8299" s="10" t="s">
        <v>22</v>
      </c>
      <c r="I8299" s="10" t="s">
        <v>23</v>
      </c>
      <c r="J8299" s="10" t="s">
        <v>714</v>
      </c>
      <c r="K8299" s="10" t="s">
        <v>94</v>
      </c>
      <c r="L8299" s="10">
        <v>75081</v>
      </c>
      <c r="M8299" s="10" t="s">
        <v>95</v>
      </c>
      <c r="N8299" s="10" t="str">
        <f>_xlfn.XLOOKUP($M:$M,People!$B:$B,People!A:A)</f>
        <v>Roxanne Rodriguez</v>
      </c>
      <c r="O8299" s="10" t="s">
        <v>850</v>
      </c>
      <c r="P8299" s="10" t="str">
        <f>VLOOKUP(O8299,Products!$A:$E,3,FALSE)</f>
        <v>Office Depot</v>
      </c>
      <c r="Q8299" s="31">
        <f>INDEX(Products!$E:$E,MATCH(O8299,Products!$A:$A,0))</f>
        <v>0.28000000000000003</v>
      </c>
      <c r="R8299" s="10" t="s">
        <v>41</v>
      </c>
      <c r="S8299" s="10" t="s">
        <v>53</v>
      </c>
      <c r="T8299" s="10" t="s">
        <v>851</v>
      </c>
      <c r="U8299" s="12">
        <v>118.16</v>
      </c>
      <c r="V8299" s="12">
        <v>2</v>
      </c>
      <c r="W8299" s="12">
        <v>0.2</v>
      </c>
      <c r="X8299" s="12">
        <v>-25.108999999999988</v>
      </c>
    </row>
    <row r="8300" spans="1:24" ht="14" x14ac:dyDescent="0.3">
      <c r="A8300" s="9">
        <v>8295</v>
      </c>
      <c r="B8300" s="14" t="s">
        <v>10138</v>
      </c>
      <c r="C8300" s="15">
        <v>46241</v>
      </c>
      <c r="D8300" s="15">
        <v>46242</v>
      </c>
      <c r="E8300" s="10" t="s">
        <v>168</v>
      </c>
      <c r="F8300" s="10" t="s">
        <v>1724</v>
      </c>
      <c r="G8300" s="10" t="s">
        <v>1725</v>
      </c>
      <c r="H8300" s="10" t="s">
        <v>22</v>
      </c>
      <c r="I8300" s="10" t="s">
        <v>23</v>
      </c>
      <c r="J8300" s="10" t="s">
        <v>714</v>
      </c>
      <c r="K8300" s="10" t="s">
        <v>94</v>
      </c>
      <c r="L8300" s="10">
        <v>75081</v>
      </c>
      <c r="M8300" s="10" t="s">
        <v>95</v>
      </c>
      <c r="N8300" s="10" t="str">
        <f>_xlfn.XLOOKUP($M:$M,People!$B:$B,People!A:A)</f>
        <v>Roxanne Rodriguez</v>
      </c>
      <c r="O8300" s="10" t="s">
        <v>403</v>
      </c>
      <c r="P8300" s="10" t="str">
        <f>VLOOKUP(O8300,Products!$A:$E,3,FALSE)</f>
        <v>IKEA</v>
      </c>
      <c r="Q8300" s="31">
        <f>INDEX(Products!$E:$E,MATCH(O8300,Products!$A:$A,0))</f>
        <v>0.36</v>
      </c>
      <c r="R8300" s="10" t="s">
        <v>64</v>
      </c>
      <c r="S8300" s="10" t="s">
        <v>144</v>
      </c>
      <c r="T8300" s="10" t="s">
        <v>404</v>
      </c>
      <c r="U8300" s="12">
        <v>119.44800000000001</v>
      </c>
      <c r="V8300" s="12">
        <v>3</v>
      </c>
      <c r="W8300" s="12">
        <v>0.2</v>
      </c>
      <c r="X8300" s="12">
        <v>-13.437900000000006</v>
      </c>
    </row>
    <row r="8301" spans="1:24" ht="14" x14ac:dyDescent="0.3">
      <c r="A8301" s="9">
        <v>8296</v>
      </c>
      <c r="B8301" s="14" t="s">
        <v>10139</v>
      </c>
      <c r="C8301" s="15">
        <v>46241</v>
      </c>
      <c r="D8301" s="15">
        <v>46245</v>
      </c>
      <c r="E8301" s="10" t="s">
        <v>44</v>
      </c>
      <c r="F8301" s="10" t="s">
        <v>4849</v>
      </c>
      <c r="G8301" s="10" t="s">
        <v>4850</v>
      </c>
      <c r="H8301" s="10" t="s">
        <v>22</v>
      </c>
      <c r="I8301" s="10" t="s">
        <v>23</v>
      </c>
      <c r="J8301" s="10" t="s">
        <v>3977</v>
      </c>
      <c r="K8301" s="10" t="s">
        <v>204</v>
      </c>
      <c r="L8301" s="10">
        <v>56560</v>
      </c>
      <c r="M8301" s="10" t="s">
        <v>95</v>
      </c>
      <c r="N8301" s="10" t="str">
        <f>_xlfn.XLOOKUP($M:$M,People!$B:$B,People!A:A)</f>
        <v>Roxanne Rodriguez</v>
      </c>
      <c r="O8301" s="10" t="s">
        <v>3566</v>
      </c>
      <c r="P8301" s="10" t="str">
        <f>VLOOKUP(O8301,Products!$A:$E,3,FALSE)</f>
        <v>IKEA</v>
      </c>
      <c r="Q8301" s="31">
        <f>INDEX(Products!$E:$E,MATCH(O8301,Products!$A:$A,0))</f>
        <v>0.26</v>
      </c>
      <c r="R8301" s="10" t="s">
        <v>64</v>
      </c>
      <c r="S8301" s="10" t="s">
        <v>144</v>
      </c>
      <c r="T8301" s="10" t="s">
        <v>3567</v>
      </c>
      <c r="U8301" s="12">
        <v>63.96</v>
      </c>
      <c r="V8301" s="12">
        <v>4</v>
      </c>
      <c r="W8301" s="12">
        <v>0</v>
      </c>
      <c r="X8301" s="12">
        <v>19.827599999999997</v>
      </c>
    </row>
    <row r="8302" spans="1:24" ht="14" x14ac:dyDescent="0.3">
      <c r="A8302" s="9">
        <v>8297</v>
      </c>
      <c r="B8302" s="14" t="s">
        <v>10140</v>
      </c>
      <c r="C8302" s="15">
        <v>46241</v>
      </c>
      <c r="D8302" s="15">
        <v>46245</v>
      </c>
      <c r="E8302" s="10" t="s">
        <v>19</v>
      </c>
      <c r="F8302" s="10" t="s">
        <v>1790</v>
      </c>
      <c r="G8302" s="10" t="s">
        <v>1791</v>
      </c>
      <c r="H8302" s="10" t="s">
        <v>22</v>
      </c>
      <c r="I8302" s="10" t="s">
        <v>23</v>
      </c>
      <c r="J8302" s="10" t="s">
        <v>1322</v>
      </c>
      <c r="K8302" s="10" t="s">
        <v>80</v>
      </c>
      <c r="L8302" s="10">
        <v>28540</v>
      </c>
      <c r="M8302" s="10" t="s">
        <v>26</v>
      </c>
      <c r="N8302" s="10" t="str">
        <f>_xlfn.XLOOKUP($M:$M,People!$B:$B,People!A:A)</f>
        <v>Fred Suzuki</v>
      </c>
      <c r="O8302" s="10" t="s">
        <v>1384</v>
      </c>
      <c r="P8302" s="10" t="str">
        <f>VLOOKUP(O8302,Products!$A:$E,3,FALSE)</f>
        <v>Office Depot</v>
      </c>
      <c r="Q8302" s="31">
        <f>INDEX(Products!$E:$E,MATCH(O8302,Products!$A:$A,0))</f>
        <v>0.28000000000000003</v>
      </c>
      <c r="R8302" s="10" t="s">
        <v>64</v>
      </c>
      <c r="S8302" s="10" t="s">
        <v>144</v>
      </c>
      <c r="T8302" s="10" t="s">
        <v>1385</v>
      </c>
      <c r="U8302" s="12">
        <v>79.992000000000004</v>
      </c>
      <c r="V8302" s="12">
        <v>1</v>
      </c>
      <c r="W8302" s="12">
        <v>0.2</v>
      </c>
      <c r="X8302" s="12">
        <v>21.997800000000002</v>
      </c>
    </row>
    <row r="8303" spans="1:24" ht="14" x14ac:dyDescent="0.3">
      <c r="A8303" s="9">
        <v>8298</v>
      </c>
      <c r="B8303" s="14" t="s">
        <v>10134</v>
      </c>
      <c r="C8303" s="15">
        <v>46241</v>
      </c>
      <c r="D8303" s="15">
        <v>46245</v>
      </c>
      <c r="E8303" s="10" t="s">
        <v>44</v>
      </c>
      <c r="F8303" s="10" t="s">
        <v>1097</v>
      </c>
      <c r="G8303" s="10" t="s">
        <v>1098</v>
      </c>
      <c r="H8303" s="10" t="s">
        <v>22</v>
      </c>
      <c r="I8303" s="10" t="s">
        <v>23</v>
      </c>
      <c r="J8303" s="10" t="s">
        <v>3272</v>
      </c>
      <c r="K8303" s="10" t="s">
        <v>38</v>
      </c>
      <c r="L8303" s="10">
        <v>92683</v>
      </c>
      <c r="M8303" s="10" t="s">
        <v>39</v>
      </c>
      <c r="N8303" s="10" t="str">
        <f>_xlfn.XLOOKUP($M:$M,People!$B:$B,People!A:A)</f>
        <v>Sadie Pawthorne</v>
      </c>
      <c r="O8303" s="10" t="s">
        <v>5654</v>
      </c>
      <c r="P8303" s="10" t="str">
        <f>VLOOKUP(O8303,Products!$A:$E,3,FALSE)</f>
        <v>Avery</v>
      </c>
      <c r="Q8303" s="31">
        <f>INDEX(Products!$E:$E,MATCH(O8303,Products!$A:$A,0))</f>
        <v>0.27</v>
      </c>
      <c r="R8303" s="10" t="s">
        <v>64</v>
      </c>
      <c r="S8303" s="10" t="s">
        <v>144</v>
      </c>
      <c r="T8303" s="10" t="s">
        <v>5655</v>
      </c>
      <c r="U8303" s="12">
        <v>55.76</v>
      </c>
      <c r="V8303" s="12">
        <v>4</v>
      </c>
      <c r="W8303" s="12">
        <v>0</v>
      </c>
      <c r="X8303" s="12">
        <v>7.8064000000000036</v>
      </c>
    </row>
    <row r="8304" spans="1:24" ht="14" x14ac:dyDescent="0.3">
      <c r="A8304" s="9">
        <v>8299</v>
      </c>
      <c r="B8304" s="14" t="s">
        <v>10136</v>
      </c>
      <c r="C8304" s="15">
        <v>46241</v>
      </c>
      <c r="D8304" s="15">
        <v>46247</v>
      </c>
      <c r="E8304" s="10" t="s">
        <v>44</v>
      </c>
      <c r="F8304" s="10" t="s">
        <v>1942</v>
      </c>
      <c r="G8304" s="10" t="s">
        <v>1943</v>
      </c>
      <c r="H8304" s="10" t="s">
        <v>22</v>
      </c>
      <c r="I8304" s="10" t="s">
        <v>23</v>
      </c>
      <c r="J8304" s="10" t="s">
        <v>831</v>
      </c>
      <c r="K8304" s="10" t="s">
        <v>38</v>
      </c>
      <c r="L8304" s="10">
        <v>92105</v>
      </c>
      <c r="M8304" s="10" t="s">
        <v>39</v>
      </c>
      <c r="N8304" s="10" t="str">
        <f>_xlfn.XLOOKUP($M:$M,People!$B:$B,People!A:A)</f>
        <v>Sadie Pawthorne</v>
      </c>
      <c r="O8304" s="10" t="s">
        <v>2869</v>
      </c>
      <c r="P8304" s="10" t="str">
        <f>VLOOKUP(O8304,Products!$A:$E,3,FALSE)</f>
        <v>Office Depot</v>
      </c>
      <c r="Q8304" s="31">
        <f>INDEX(Products!$E:$E,MATCH(O8304,Products!$A:$A,0))</f>
        <v>0.34</v>
      </c>
      <c r="R8304" s="10" t="s">
        <v>64</v>
      </c>
      <c r="S8304" s="10" t="s">
        <v>65</v>
      </c>
      <c r="T8304" s="10" t="s">
        <v>2870</v>
      </c>
      <c r="U8304" s="12">
        <v>159.96000000000004</v>
      </c>
      <c r="V8304" s="12">
        <v>5</v>
      </c>
      <c r="W8304" s="12">
        <v>0.2</v>
      </c>
      <c r="X8304" s="12">
        <v>17.995499999999979</v>
      </c>
    </row>
    <row r="8305" spans="1:24" ht="14" x14ac:dyDescent="0.3">
      <c r="A8305" s="9">
        <v>8300</v>
      </c>
      <c r="B8305" s="14" t="s">
        <v>10134</v>
      </c>
      <c r="C8305" s="15">
        <v>46241</v>
      </c>
      <c r="D8305" s="15">
        <v>46245</v>
      </c>
      <c r="E8305" s="10" t="s">
        <v>44</v>
      </c>
      <c r="F8305" s="10" t="s">
        <v>1097</v>
      </c>
      <c r="G8305" s="10" t="s">
        <v>1098</v>
      </c>
      <c r="H8305" s="10" t="s">
        <v>22</v>
      </c>
      <c r="I8305" s="10" t="s">
        <v>23</v>
      </c>
      <c r="J8305" s="10" t="s">
        <v>3272</v>
      </c>
      <c r="K8305" s="10" t="s">
        <v>38</v>
      </c>
      <c r="L8305" s="10">
        <v>92683</v>
      </c>
      <c r="M8305" s="10" t="s">
        <v>39</v>
      </c>
      <c r="N8305" s="10" t="str">
        <f>_xlfn.XLOOKUP($M:$M,People!$B:$B,People!A:A)</f>
        <v>Sadie Pawthorne</v>
      </c>
      <c r="O8305" s="10" t="s">
        <v>4937</v>
      </c>
      <c r="P8305" s="10" t="str">
        <f>VLOOKUP(O8305,Products!$A:$E,3,FALSE)</f>
        <v>Staples</v>
      </c>
      <c r="Q8305" s="31">
        <f>INDEX(Products!$E:$E,MATCH(O8305,Products!$A:$A,0))</f>
        <v>0.28999999999999998</v>
      </c>
      <c r="R8305" s="10" t="s">
        <v>64</v>
      </c>
      <c r="S8305" s="10" t="s">
        <v>65</v>
      </c>
      <c r="T8305" s="10" t="s">
        <v>4938</v>
      </c>
      <c r="U8305" s="12">
        <v>707.88</v>
      </c>
      <c r="V8305" s="12">
        <v>3</v>
      </c>
      <c r="W8305" s="12">
        <v>0.2</v>
      </c>
      <c r="X8305" s="12">
        <v>44.242500000000035</v>
      </c>
    </row>
    <row r="8306" spans="1:24" ht="14" x14ac:dyDescent="0.3">
      <c r="A8306" s="9">
        <v>8301</v>
      </c>
      <c r="B8306" s="14" t="s">
        <v>10141</v>
      </c>
      <c r="C8306" s="15">
        <v>46242</v>
      </c>
      <c r="D8306" s="15">
        <v>46244</v>
      </c>
      <c r="E8306" s="14" t="s">
        <v>19</v>
      </c>
      <c r="F8306" s="14" t="s">
        <v>4107</v>
      </c>
      <c r="G8306" s="14" t="s">
        <v>4108</v>
      </c>
      <c r="H8306" s="14" t="s">
        <v>22</v>
      </c>
      <c r="I8306" s="14" t="s">
        <v>5934</v>
      </c>
      <c r="J8306" s="14" t="s">
        <v>5937</v>
      </c>
      <c r="K8306" s="14" t="s">
        <v>3957</v>
      </c>
      <c r="L8306" s="14" t="s">
        <v>5978</v>
      </c>
      <c r="M8306" s="14" t="s">
        <v>133</v>
      </c>
      <c r="N8306" s="10" t="str">
        <f>_xlfn.XLOOKUP($M:$M,People!$B:$B,People!A:A)</f>
        <v>Chuck Magee</v>
      </c>
      <c r="O8306" s="14" t="s">
        <v>3419</v>
      </c>
      <c r="P8306" s="10" t="str">
        <f>VLOOKUP(O8306,Products!$A:$E,3,FALSE)</f>
        <v>Canon</v>
      </c>
      <c r="Q8306" s="31">
        <f>INDEX(Products!$E:$E,MATCH(O8306,Products!$A:$A,0))</f>
        <v>0.4</v>
      </c>
      <c r="R8306" s="14" t="s">
        <v>41</v>
      </c>
      <c r="S8306" s="14" t="s">
        <v>71</v>
      </c>
      <c r="T8306" s="14" t="s">
        <v>3420</v>
      </c>
      <c r="U8306" s="17">
        <v>113.92</v>
      </c>
      <c r="V8306" s="17">
        <v>2</v>
      </c>
      <c r="W8306" s="17">
        <v>0</v>
      </c>
      <c r="X8306" s="17">
        <v>33.04</v>
      </c>
    </row>
    <row r="8307" spans="1:24" ht="14" x14ac:dyDescent="0.3">
      <c r="A8307" s="9">
        <v>8302</v>
      </c>
      <c r="B8307" s="14" t="s">
        <v>10141</v>
      </c>
      <c r="C8307" s="15">
        <v>46242</v>
      </c>
      <c r="D8307" s="15">
        <v>46244</v>
      </c>
      <c r="E8307" s="14" t="s">
        <v>19</v>
      </c>
      <c r="F8307" s="14" t="s">
        <v>4107</v>
      </c>
      <c r="G8307" s="14" t="s">
        <v>4108</v>
      </c>
      <c r="H8307" s="14" t="s">
        <v>22</v>
      </c>
      <c r="I8307" s="14" t="s">
        <v>5934</v>
      </c>
      <c r="J8307" s="14" t="s">
        <v>5937</v>
      </c>
      <c r="K8307" s="14" t="s">
        <v>3957</v>
      </c>
      <c r="L8307" s="14" t="s">
        <v>5978</v>
      </c>
      <c r="M8307" s="14" t="s">
        <v>133</v>
      </c>
      <c r="N8307" s="10" t="str">
        <f>_xlfn.XLOOKUP($M:$M,People!$B:$B,People!A:A)</f>
        <v>Chuck Magee</v>
      </c>
      <c r="O8307" s="14" t="s">
        <v>5248</v>
      </c>
      <c r="P8307" s="10" t="str">
        <f>VLOOKUP(O8307,Products!$A:$E,3,FALSE)</f>
        <v>Logitech</v>
      </c>
      <c r="Q8307" s="31">
        <f>INDEX(Products!$E:$E,MATCH(O8307,Products!$A:$A,0))</f>
        <v>0.25</v>
      </c>
      <c r="R8307" s="14" t="s">
        <v>41</v>
      </c>
      <c r="S8307" s="14" t="s">
        <v>61</v>
      </c>
      <c r="T8307" s="14" t="s">
        <v>5249</v>
      </c>
      <c r="U8307" s="17">
        <v>39.659999999999997</v>
      </c>
      <c r="V8307" s="17">
        <v>2</v>
      </c>
      <c r="W8307" s="17">
        <v>0</v>
      </c>
      <c r="X8307" s="17">
        <v>11.9</v>
      </c>
    </row>
    <row r="8308" spans="1:24" ht="14" x14ac:dyDescent="0.3">
      <c r="A8308" s="9">
        <v>8303</v>
      </c>
      <c r="B8308" s="14" t="s">
        <v>10141</v>
      </c>
      <c r="C8308" s="15">
        <v>46242</v>
      </c>
      <c r="D8308" s="15">
        <v>46244</v>
      </c>
      <c r="E8308" s="14" t="s">
        <v>19</v>
      </c>
      <c r="F8308" s="14" t="s">
        <v>4107</v>
      </c>
      <c r="G8308" s="14" t="s">
        <v>4108</v>
      </c>
      <c r="H8308" s="14" t="s">
        <v>22</v>
      </c>
      <c r="I8308" s="14" t="s">
        <v>5934</v>
      </c>
      <c r="J8308" s="14" t="s">
        <v>5937</v>
      </c>
      <c r="K8308" s="14" t="s">
        <v>3957</v>
      </c>
      <c r="L8308" s="14" t="s">
        <v>5978</v>
      </c>
      <c r="M8308" s="14" t="s">
        <v>133</v>
      </c>
      <c r="N8308" s="10" t="str">
        <f>_xlfn.XLOOKUP($M:$M,People!$B:$B,People!A:A)</f>
        <v>Chuck Magee</v>
      </c>
      <c r="O8308" s="14" t="s">
        <v>3980</v>
      </c>
      <c r="P8308" s="10" t="str">
        <f>VLOOKUP(O8308,Products!$A:$E,3,FALSE)</f>
        <v>3M</v>
      </c>
      <c r="Q8308" s="31">
        <f>INDEX(Products!$E:$E,MATCH(O8308,Products!$A:$A,0))</f>
        <v>0.26</v>
      </c>
      <c r="R8308" s="14" t="s">
        <v>41</v>
      </c>
      <c r="S8308" s="14" t="s">
        <v>68</v>
      </c>
      <c r="T8308" s="14" t="s">
        <v>3981</v>
      </c>
      <c r="U8308" s="17">
        <v>447.86</v>
      </c>
      <c r="V8308" s="17">
        <v>7</v>
      </c>
      <c r="W8308" s="17">
        <v>0</v>
      </c>
      <c r="X8308" s="17">
        <v>210.49</v>
      </c>
    </row>
    <row r="8309" spans="1:24" ht="14" x14ac:dyDescent="0.3">
      <c r="A8309" s="9">
        <v>8304</v>
      </c>
      <c r="B8309" s="14" t="s">
        <v>10142</v>
      </c>
      <c r="C8309" s="15">
        <v>46244</v>
      </c>
      <c r="D8309" s="15">
        <v>46249</v>
      </c>
      <c r="E8309" s="10" t="s">
        <v>44</v>
      </c>
      <c r="F8309" s="10" t="s">
        <v>4054</v>
      </c>
      <c r="G8309" s="10" t="s">
        <v>4055</v>
      </c>
      <c r="H8309" s="10" t="s">
        <v>22</v>
      </c>
      <c r="I8309" s="10" t="s">
        <v>23</v>
      </c>
      <c r="J8309" s="10" t="s">
        <v>437</v>
      </c>
      <c r="K8309" s="10" t="s">
        <v>226</v>
      </c>
      <c r="L8309" s="10">
        <v>47201</v>
      </c>
      <c r="M8309" s="10" t="s">
        <v>95</v>
      </c>
      <c r="N8309" s="10" t="str">
        <f>_xlfn.XLOOKUP($M:$M,People!$B:$B,People!A:A)</f>
        <v>Roxanne Rodriguez</v>
      </c>
      <c r="O8309" s="10" t="s">
        <v>301</v>
      </c>
      <c r="P8309" s="10" t="str">
        <f>VLOOKUP(O8309,Products!$A:$E,3,FALSE)</f>
        <v>Samsung</v>
      </c>
      <c r="Q8309" s="31">
        <f>INDEX(Products!$E:$E,MATCH(O8309,Products!$A:$A,0))</f>
        <v>0.37</v>
      </c>
      <c r="R8309" s="10" t="s">
        <v>28</v>
      </c>
      <c r="S8309" s="10" t="s">
        <v>58</v>
      </c>
      <c r="T8309" s="10" t="s">
        <v>302</v>
      </c>
      <c r="U8309" s="12">
        <v>121.3</v>
      </c>
      <c r="V8309" s="12">
        <v>2</v>
      </c>
      <c r="W8309" s="12">
        <v>0</v>
      </c>
      <c r="X8309" s="12">
        <v>25.472999999999999</v>
      </c>
    </row>
    <row r="8310" spans="1:24" ht="14" x14ac:dyDescent="0.3">
      <c r="A8310" s="9">
        <v>8305</v>
      </c>
      <c r="B8310" s="14" t="s">
        <v>10142</v>
      </c>
      <c r="C8310" s="15">
        <v>46244</v>
      </c>
      <c r="D8310" s="15">
        <v>46249</v>
      </c>
      <c r="E8310" s="10" t="s">
        <v>44</v>
      </c>
      <c r="F8310" s="10" t="s">
        <v>4054</v>
      </c>
      <c r="G8310" s="10" t="s">
        <v>4055</v>
      </c>
      <c r="H8310" s="10" t="s">
        <v>22</v>
      </c>
      <c r="I8310" s="10" t="s">
        <v>23</v>
      </c>
      <c r="J8310" s="10" t="s">
        <v>437</v>
      </c>
      <c r="K8310" s="10" t="s">
        <v>226</v>
      </c>
      <c r="L8310" s="10">
        <v>47201</v>
      </c>
      <c r="M8310" s="10" t="s">
        <v>95</v>
      </c>
      <c r="N8310" s="10" t="str">
        <f>_xlfn.XLOOKUP($M:$M,People!$B:$B,People!A:A)</f>
        <v>Roxanne Rodriguez</v>
      </c>
      <c r="O8310" s="10" t="s">
        <v>3384</v>
      </c>
      <c r="P8310" s="10" t="str">
        <f>VLOOKUP(O8310,Products!$A:$E,3,FALSE)</f>
        <v>IKEA</v>
      </c>
      <c r="Q8310" s="31">
        <f>INDEX(Products!$E:$E,MATCH(O8310,Products!$A:$A,0))</f>
        <v>0.36</v>
      </c>
      <c r="R8310" s="10" t="s">
        <v>41</v>
      </c>
      <c r="S8310" s="10" t="s">
        <v>155</v>
      </c>
      <c r="T8310" s="10" t="s">
        <v>588</v>
      </c>
      <c r="U8310" s="12">
        <v>70.08</v>
      </c>
      <c r="V8310" s="12">
        <v>6</v>
      </c>
      <c r="W8310" s="12">
        <v>0</v>
      </c>
      <c r="X8310" s="12">
        <v>35.04</v>
      </c>
    </row>
    <row r="8311" spans="1:24" ht="14" x14ac:dyDescent="0.3">
      <c r="A8311" s="9">
        <v>8306</v>
      </c>
      <c r="B8311" s="14" t="s">
        <v>10143</v>
      </c>
      <c r="C8311" s="15">
        <v>46244</v>
      </c>
      <c r="D8311" s="15">
        <v>46249</v>
      </c>
      <c r="E8311" s="10" t="s">
        <v>19</v>
      </c>
      <c r="F8311" s="10" t="s">
        <v>1991</v>
      </c>
      <c r="G8311" s="10" t="s">
        <v>1992</v>
      </c>
      <c r="H8311" s="10" t="s">
        <v>36</v>
      </c>
      <c r="I8311" s="10" t="s">
        <v>23</v>
      </c>
      <c r="J8311" s="10" t="s">
        <v>1275</v>
      </c>
      <c r="K8311" s="10" t="s">
        <v>226</v>
      </c>
      <c r="L8311" s="10">
        <v>47374</v>
      </c>
      <c r="M8311" s="10" t="s">
        <v>95</v>
      </c>
      <c r="N8311" s="10" t="str">
        <f>_xlfn.XLOOKUP($M:$M,People!$B:$B,People!A:A)</f>
        <v>Roxanne Rodriguez</v>
      </c>
      <c r="O8311" s="10" t="s">
        <v>5510</v>
      </c>
      <c r="P8311" s="10" t="str">
        <f>VLOOKUP(O8311,Products!$A:$E,3,FALSE)</f>
        <v>Staples</v>
      </c>
      <c r="Q8311" s="31">
        <f>INDEX(Products!$E:$E,MATCH(O8311,Products!$A:$A,0))</f>
        <v>0.28999999999999998</v>
      </c>
      <c r="R8311" s="10" t="s">
        <v>41</v>
      </c>
      <c r="S8311" s="10" t="s">
        <v>82</v>
      </c>
      <c r="T8311" s="10" t="s">
        <v>5511</v>
      </c>
      <c r="U8311" s="12">
        <v>177.2</v>
      </c>
      <c r="V8311" s="12">
        <v>5</v>
      </c>
      <c r="W8311" s="12">
        <v>0</v>
      </c>
      <c r="X8311" s="12">
        <v>83.283999999999992</v>
      </c>
    </row>
    <row r="8312" spans="1:24" ht="14" x14ac:dyDescent="0.3">
      <c r="A8312" s="9">
        <v>8307</v>
      </c>
      <c r="B8312" s="14" t="s">
        <v>10142</v>
      </c>
      <c r="C8312" s="15">
        <v>46244</v>
      </c>
      <c r="D8312" s="15">
        <v>46249</v>
      </c>
      <c r="E8312" s="10" t="s">
        <v>44</v>
      </c>
      <c r="F8312" s="10" t="s">
        <v>4054</v>
      </c>
      <c r="G8312" s="10" t="s">
        <v>4055</v>
      </c>
      <c r="H8312" s="10" t="s">
        <v>22</v>
      </c>
      <c r="I8312" s="10" t="s">
        <v>23</v>
      </c>
      <c r="J8312" s="10" t="s">
        <v>437</v>
      </c>
      <c r="K8312" s="10" t="s">
        <v>226</v>
      </c>
      <c r="L8312" s="10">
        <v>47201</v>
      </c>
      <c r="M8312" s="10" t="s">
        <v>95</v>
      </c>
      <c r="N8312" s="10" t="str">
        <f>_xlfn.XLOOKUP($M:$M,People!$B:$B,People!A:A)</f>
        <v>Roxanne Rodriguez</v>
      </c>
      <c r="O8312" s="10" t="s">
        <v>1040</v>
      </c>
      <c r="P8312" s="10" t="str">
        <f>VLOOKUP(O8312,Products!$A:$E,3,FALSE)</f>
        <v>Logitech</v>
      </c>
      <c r="Q8312" s="31">
        <f>INDEX(Products!$E:$E,MATCH(O8312,Products!$A:$A,0))</f>
        <v>0.39</v>
      </c>
      <c r="R8312" s="10" t="s">
        <v>64</v>
      </c>
      <c r="S8312" s="10" t="s">
        <v>65</v>
      </c>
      <c r="T8312" s="10" t="s">
        <v>1041</v>
      </c>
      <c r="U8312" s="12">
        <v>1454.4900000000002</v>
      </c>
      <c r="V8312" s="12">
        <v>9</v>
      </c>
      <c r="W8312" s="12">
        <v>0</v>
      </c>
      <c r="X8312" s="12">
        <v>378.16740000000004</v>
      </c>
    </row>
    <row r="8313" spans="1:24" ht="14" x14ac:dyDescent="0.3">
      <c r="A8313" s="9">
        <v>8308</v>
      </c>
      <c r="B8313" s="14" t="s">
        <v>10144</v>
      </c>
      <c r="C8313" s="15">
        <v>46245</v>
      </c>
      <c r="D8313" s="15">
        <v>46247</v>
      </c>
      <c r="E8313" s="10" t="s">
        <v>168</v>
      </c>
      <c r="F8313" s="10" t="s">
        <v>1771</v>
      </c>
      <c r="G8313" s="10" t="s">
        <v>1772</v>
      </c>
      <c r="H8313" s="10" t="s">
        <v>36</v>
      </c>
      <c r="I8313" s="10" t="s">
        <v>23</v>
      </c>
      <c r="J8313" s="10" t="s">
        <v>5178</v>
      </c>
      <c r="K8313" s="10" t="s">
        <v>94</v>
      </c>
      <c r="L8313" s="10">
        <v>76021</v>
      </c>
      <c r="M8313" s="10" t="s">
        <v>95</v>
      </c>
      <c r="N8313" s="10" t="str">
        <f>_xlfn.XLOOKUP($M:$M,People!$B:$B,People!A:A)</f>
        <v>Roxanne Rodriguez</v>
      </c>
      <c r="O8313" s="10" t="s">
        <v>3856</v>
      </c>
      <c r="P8313" s="10" t="str">
        <f>VLOOKUP(O8313,Products!$A:$E,3,FALSE)</f>
        <v>HP</v>
      </c>
      <c r="Q8313" s="31">
        <f>INDEX(Products!$E:$E,MATCH(O8313,Products!$A:$A,0))</f>
        <v>0.27</v>
      </c>
      <c r="R8313" s="10" t="s">
        <v>41</v>
      </c>
      <c r="S8313" s="10" t="s">
        <v>61</v>
      </c>
      <c r="T8313" s="10" t="s">
        <v>3857</v>
      </c>
      <c r="U8313" s="12">
        <v>9.1840000000000011</v>
      </c>
      <c r="V8313" s="12">
        <v>7</v>
      </c>
      <c r="W8313" s="12">
        <v>0.2</v>
      </c>
      <c r="X8313" s="12">
        <v>2.8699999999999992</v>
      </c>
    </row>
    <row r="8314" spans="1:24" ht="14" x14ac:dyDescent="0.3">
      <c r="A8314" s="9">
        <v>8309</v>
      </c>
      <c r="B8314" s="14" t="s">
        <v>10145</v>
      </c>
      <c r="C8314" s="15">
        <v>46245</v>
      </c>
      <c r="D8314" s="15">
        <v>46247</v>
      </c>
      <c r="E8314" s="10" t="s">
        <v>19</v>
      </c>
      <c r="F8314" s="10" t="s">
        <v>4608</v>
      </c>
      <c r="G8314" s="10" t="s">
        <v>4609</v>
      </c>
      <c r="H8314" s="10" t="s">
        <v>92</v>
      </c>
      <c r="I8314" s="10" t="s">
        <v>23</v>
      </c>
      <c r="J8314" s="10" t="s">
        <v>4649</v>
      </c>
      <c r="K8314" s="10" t="s">
        <v>646</v>
      </c>
      <c r="L8314" s="10">
        <v>70601</v>
      </c>
      <c r="M8314" s="10" t="s">
        <v>26</v>
      </c>
      <c r="N8314" s="10" t="str">
        <f>_xlfn.XLOOKUP($M:$M,People!$B:$B,People!A:A)</f>
        <v>Fred Suzuki</v>
      </c>
      <c r="O8314" s="10" t="s">
        <v>4222</v>
      </c>
      <c r="P8314" s="10" t="str">
        <f>VLOOKUP(O8314,Products!$A:$E,3,FALSE)</f>
        <v>Canon</v>
      </c>
      <c r="Q8314" s="31">
        <f>INDEX(Products!$E:$E,MATCH(O8314,Products!$A:$A,0))</f>
        <v>0.38</v>
      </c>
      <c r="R8314" s="10" t="s">
        <v>41</v>
      </c>
      <c r="S8314" s="10" t="s">
        <v>68</v>
      </c>
      <c r="T8314" s="10" t="s">
        <v>4223</v>
      </c>
      <c r="U8314" s="12">
        <v>477.51</v>
      </c>
      <c r="V8314" s="12">
        <v>11</v>
      </c>
      <c r="W8314" s="12">
        <v>0</v>
      </c>
      <c r="X8314" s="12">
        <v>219.65459999999999</v>
      </c>
    </row>
    <row r="8315" spans="1:24" ht="14" x14ac:dyDescent="0.3">
      <c r="A8315" s="9">
        <v>8310</v>
      </c>
      <c r="B8315" s="14" t="s">
        <v>10144</v>
      </c>
      <c r="C8315" s="15">
        <v>46245</v>
      </c>
      <c r="D8315" s="15">
        <v>46247</v>
      </c>
      <c r="E8315" s="10" t="s">
        <v>168</v>
      </c>
      <c r="F8315" s="10" t="s">
        <v>1771</v>
      </c>
      <c r="G8315" s="10" t="s">
        <v>1772</v>
      </c>
      <c r="H8315" s="10" t="s">
        <v>36</v>
      </c>
      <c r="I8315" s="10" t="s">
        <v>23</v>
      </c>
      <c r="J8315" s="10" t="s">
        <v>5178</v>
      </c>
      <c r="K8315" s="10" t="s">
        <v>94</v>
      </c>
      <c r="L8315" s="10">
        <v>76021</v>
      </c>
      <c r="M8315" s="10" t="s">
        <v>95</v>
      </c>
      <c r="N8315" s="10" t="str">
        <f>_xlfn.XLOOKUP($M:$M,People!$B:$B,People!A:A)</f>
        <v>Roxanne Rodriguez</v>
      </c>
      <c r="O8315" s="10" t="s">
        <v>3947</v>
      </c>
      <c r="P8315" s="10" t="str">
        <f>VLOOKUP(O8315,Products!$A:$E,3,FALSE)</f>
        <v>Staples</v>
      </c>
      <c r="Q8315" s="31">
        <f>INDEX(Products!$E:$E,MATCH(O8315,Products!$A:$A,0))</f>
        <v>0.33</v>
      </c>
      <c r="R8315" s="10" t="s">
        <v>41</v>
      </c>
      <c r="S8315" s="10" t="s">
        <v>68</v>
      </c>
      <c r="T8315" s="10" t="s">
        <v>3948</v>
      </c>
      <c r="U8315" s="12">
        <v>12.863999999999995</v>
      </c>
      <c r="V8315" s="12">
        <v>8</v>
      </c>
      <c r="W8315" s="12">
        <v>0.8</v>
      </c>
      <c r="X8315" s="12">
        <v>-22.512</v>
      </c>
    </row>
    <row r="8316" spans="1:24" ht="14" x14ac:dyDescent="0.3">
      <c r="A8316" s="9">
        <v>8311</v>
      </c>
      <c r="B8316" s="14" t="s">
        <v>10144</v>
      </c>
      <c r="C8316" s="15">
        <v>46245</v>
      </c>
      <c r="D8316" s="15">
        <v>46247</v>
      </c>
      <c r="E8316" s="10" t="s">
        <v>168</v>
      </c>
      <c r="F8316" s="10" t="s">
        <v>1771</v>
      </c>
      <c r="G8316" s="10" t="s">
        <v>1772</v>
      </c>
      <c r="H8316" s="10" t="s">
        <v>36</v>
      </c>
      <c r="I8316" s="10" t="s">
        <v>23</v>
      </c>
      <c r="J8316" s="10" t="s">
        <v>5178</v>
      </c>
      <c r="K8316" s="10" t="s">
        <v>94</v>
      </c>
      <c r="L8316" s="10">
        <v>76021</v>
      </c>
      <c r="M8316" s="10" t="s">
        <v>95</v>
      </c>
      <c r="N8316" s="10" t="str">
        <f>_xlfn.XLOOKUP($M:$M,People!$B:$B,People!A:A)</f>
        <v>Roxanne Rodriguez</v>
      </c>
      <c r="O8316" s="10" t="s">
        <v>4137</v>
      </c>
      <c r="P8316" s="10" t="str">
        <f>VLOOKUP(O8316,Products!$A:$E,3,FALSE)</f>
        <v>3M</v>
      </c>
      <c r="Q8316" s="31">
        <f>INDEX(Products!$E:$E,MATCH(O8316,Products!$A:$A,0))</f>
        <v>0.4</v>
      </c>
      <c r="R8316" s="10" t="s">
        <v>41</v>
      </c>
      <c r="S8316" s="10" t="s">
        <v>82</v>
      </c>
      <c r="T8316" s="10" t="s">
        <v>4138</v>
      </c>
      <c r="U8316" s="12">
        <v>29.664000000000001</v>
      </c>
      <c r="V8316" s="12">
        <v>4</v>
      </c>
      <c r="W8316" s="12">
        <v>0.2</v>
      </c>
      <c r="X8316" s="12">
        <v>10.011599999999998</v>
      </c>
    </row>
    <row r="8317" spans="1:24" ht="14" x14ac:dyDescent="0.3">
      <c r="A8317" s="9">
        <v>8312</v>
      </c>
      <c r="B8317" s="14" t="s">
        <v>10146</v>
      </c>
      <c r="C8317" s="15">
        <v>46245</v>
      </c>
      <c r="D8317" s="15">
        <v>46250</v>
      </c>
      <c r="E8317" s="10" t="s">
        <v>44</v>
      </c>
      <c r="F8317" s="10" t="s">
        <v>2258</v>
      </c>
      <c r="G8317" s="10" t="s">
        <v>2259</v>
      </c>
      <c r="H8317" s="10" t="s">
        <v>92</v>
      </c>
      <c r="I8317" s="10" t="s">
        <v>23</v>
      </c>
      <c r="J8317" s="10" t="s">
        <v>237</v>
      </c>
      <c r="K8317" s="10" t="s">
        <v>238</v>
      </c>
      <c r="L8317" s="10">
        <v>10009</v>
      </c>
      <c r="M8317" s="10" t="s">
        <v>133</v>
      </c>
      <c r="N8317" s="10" t="str">
        <f>_xlfn.XLOOKUP($M:$M,People!$B:$B,People!A:A)</f>
        <v>Chuck Magee</v>
      </c>
      <c r="O8317" s="10" t="s">
        <v>1637</v>
      </c>
      <c r="P8317" s="10" t="str">
        <f>VLOOKUP(O8317,Products!$A:$E,3,FALSE)</f>
        <v>Staples</v>
      </c>
      <c r="Q8317" s="31">
        <f>INDEX(Products!$E:$E,MATCH(O8317,Products!$A:$A,0))</f>
        <v>0.37</v>
      </c>
      <c r="R8317" s="10" t="s">
        <v>41</v>
      </c>
      <c r="S8317" s="10" t="s">
        <v>82</v>
      </c>
      <c r="T8317" s="10" t="s">
        <v>1638</v>
      </c>
      <c r="U8317" s="12">
        <v>25.92</v>
      </c>
      <c r="V8317" s="12">
        <v>4</v>
      </c>
      <c r="W8317" s="12">
        <v>0</v>
      </c>
      <c r="X8317" s="12">
        <v>12.441600000000001</v>
      </c>
    </row>
    <row r="8318" spans="1:24" ht="14" x14ac:dyDescent="0.3">
      <c r="A8318" s="9">
        <v>8313</v>
      </c>
      <c r="B8318" s="14" t="s">
        <v>10144</v>
      </c>
      <c r="C8318" s="15">
        <v>46245</v>
      </c>
      <c r="D8318" s="15">
        <v>46247</v>
      </c>
      <c r="E8318" s="10" t="s">
        <v>168</v>
      </c>
      <c r="F8318" s="10" t="s">
        <v>1771</v>
      </c>
      <c r="G8318" s="10" t="s">
        <v>1772</v>
      </c>
      <c r="H8318" s="10" t="s">
        <v>36</v>
      </c>
      <c r="I8318" s="10" t="s">
        <v>23</v>
      </c>
      <c r="J8318" s="10" t="s">
        <v>5178</v>
      </c>
      <c r="K8318" s="10" t="s">
        <v>94</v>
      </c>
      <c r="L8318" s="10">
        <v>76021</v>
      </c>
      <c r="M8318" s="10" t="s">
        <v>95</v>
      </c>
      <c r="N8318" s="10" t="str">
        <f>_xlfn.XLOOKUP($M:$M,People!$B:$B,People!A:A)</f>
        <v>Roxanne Rodriguez</v>
      </c>
      <c r="O8318" s="10" t="s">
        <v>2199</v>
      </c>
      <c r="P8318" s="10" t="str">
        <f>VLOOKUP(O8318,Products!$A:$E,3,FALSE)</f>
        <v>Staples</v>
      </c>
      <c r="Q8318" s="31">
        <f>INDEX(Products!$E:$E,MATCH(O8318,Products!$A:$A,0))</f>
        <v>0.25</v>
      </c>
      <c r="R8318" s="10" t="s">
        <v>64</v>
      </c>
      <c r="S8318" s="10" t="s">
        <v>65</v>
      </c>
      <c r="T8318" s="10" t="s">
        <v>2200</v>
      </c>
      <c r="U8318" s="12">
        <v>153.584</v>
      </c>
      <c r="V8318" s="12">
        <v>2</v>
      </c>
      <c r="W8318" s="12">
        <v>0.2</v>
      </c>
      <c r="X8318" s="12">
        <v>13.438599999999994</v>
      </c>
    </row>
    <row r="8319" spans="1:24" ht="14" x14ac:dyDescent="0.3">
      <c r="A8319" s="9">
        <v>8314</v>
      </c>
      <c r="B8319" s="14" t="s">
        <v>10147</v>
      </c>
      <c r="C8319" s="15">
        <v>46246</v>
      </c>
      <c r="D8319" s="15">
        <v>46246</v>
      </c>
      <c r="E8319" s="10" t="s">
        <v>1124</v>
      </c>
      <c r="F8319" s="10" t="s">
        <v>1331</v>
      </c>
      <c r="G8319" s="10" t="s">
        <v>1332</v>
      </c>
      <c r="H8319" s="10" t="s">
        <v>36</v>
      </c>
      <c r="I8319" s="10" t="s">
        <v>23</v>
      </c>
      <c r="J8319" s="10" t="s">
        <v>338</v>
      </c>
      <c r="K8319" s="10" t="s">
        <v>2318</v>
      </c>
      <c r="L8319" s="10">
        <v>21044</v>
      </c>
      <c r="M8319" s="10" t="s">
        <v>133</v>
      </c>
      <c r="N8319" s="10" t="str">
        <f>_xlfn.XLOOKUP($M:$M,People!$B:$B,People!A:A)</f>
        <v>Chuck Magee</v>
      </c>
      <c r="O8319" s="10" t="s">
        <v>1379</v>
      </c>
      <c r="P8319" s="10" t="str">
        <f>VLOOKUP(O8319,Products!$A:$E,3,FALSE)</f>
        <v>Canon</v>
      </c>
      <c r="Q8319" s="31">
        <f>INDEX(Products!$E:$E,MATCH(O8319,Products!$A:$A,0))</f>
        <v>0.36</v>
      </c>
      <c r="R8319" s="10" t="s">
        <v>28</v>
      </c>
      <c r="S8319" s="10" t="s">
        <v>32</v>
      </c>
      <c r="T8319" s="10" t="s">
        <v>1380</v>
      </c>
      <c r="U8319" s="12">
        <v>1779.9</v>
      </c>
      <c r="V8319" s="12">
        <v>5</v>
      </c>
      <c r="W8319" s="12">
        <v>0</v>
      </c>
      <c r="X8319" s="12">
        <v>373.77899999999983</v>
      </c>
    </row>
    <row r="8320" spans="1:24" ht="14" x14ac:dyDescent="0.3">
      <c r="A8320" s="9">
        <v>8315</v>
      </c>
      <c r="B8320" s="14" t="s">
        <v>10148</v>
      </c>
      <c r="C8320" s="15">
        <v>46246</v>
      </c>
      <c r="D8320" s="15">
        <v>46249</v>
      </c>
      <c r="E8320" s="10" t="s">
        <v>168</v>
      </c>
      <c r="F8320" s="10" t="s">
        <v>4126</v>
      </c>
      <c r="G8320" s="10" t="s">
        <v>4127</v>
      </c>
      <c r="H8320" s="10" t="s">
        <v>22</v>
      </c>
      <c r="I8320" s="10" t="s">
        <v>23</v>
      </c>
      <c r="J8320" s="10" t="s">
        <v>5598</v>
      </c>
      <c r="K8320" s="10" t="s">
        <v>38</v>
      </c>
      <c r="L8320" s="10">
        <v>92630</v>
      </c>
      <c r="M8320" s="10" t="s">
        <v>39</v>
      </c>
      <c r="N8320" s="10" t="str">
        <f>_xlfn.XLOOKUP($M:$M,People!$B:$B,People!A:A)</f>
        <v>Sadie Pawthorne</v>
      </c>
      <c r="O8320" s="10" t="s">
        <v>3242</v>
      </c>
      <c r="P8320" s="10" t="str">
        <f>VLOOKUP(O8320,Products!$A:$E,3,FALSE)</f>
        <v>Staples</v>
      </c>
      <c r="Q8320" s="31">
        <f>INDEX(Products!$E:$E,MATCH(O8320,Products!$A:$A,0))</f>
        <v>0.27</v>
      </c>
      <c r="R8320" s="10" t="s">
        <v>28</v>
      </c>
      <c r="S8320" s="10" t="s">
        <v>58</v>
      </c>
      <c r="T8320" s="10" t="s">
        <v>3243</v>
      </c>
      <c r="U8320" s="12">
        <v>54.92</v>
      </c>
      <c r="V8320" s="12">
        <v>4</v>
      </c>
      <c r="W8320" s="12">
        <v>0</v>
      </c>
      <c r="X8320" s="12">
        <v>19.7712</v>
      </c>
    </row>
    <row r="8321" spans="1:24" ht="14" x14ac:dyDescent="0.3">
      <c r="A8321" s="9">
        <v>8316</v>
      </c>
      <c r="B8321" s="14" t="s">
        <v>10148</v>
      </c>
      <c r="C8321" s="15">
        <v>46246</v>
      </c>
      <c r="D8321" s="15">
        <v>46249</v>
      </c>
      <c r="E8321" s="10" t="s">
        <v>168</v>
      </c>
      <c r="F8321" s="10" t="s">
        <v>4126</v>
      </c>
      <c r="G8321" s="10" t="s">
        <v>4127</v>
      </c>
      <c r="H8321" s="10" t="s">
        <v>22</v>
      </c>
      <c r="I8321" s="10" t="s">
        <v>23</v>
      </c>
      <c r="J8321" s="10" t="s">
        <v>5598</v>
      </c>
      <c r="K8321" s="10" t="s">
        <v>38</v>
      </c>
      <c r="L8321" s="10">
        <v>92630</v>
      </c>
      <c r="M8321" s="10" t="s">
        <v>39</v>
      </c>
      <c r="N8321" s="10" t="str">
        <f>_xlfn.XLOOKUP($M:$M,People!$B:$B,People!A:A)</f>
        <v>Sadie Pawthorne</v>
      </c>
      <c r="O8321" s="10" t="s">
        <v>3589</v>
      </c>
      <c r="P8321" s="10" t="str">
        <f>VLOOKUP(O8321,Products!$A:$E,3,FALSE)</f>
        <v>Canon</v>
      </c>
      <c r="Q8321" s="31">
        <f>INDEX(Products!$E:$E,MATCH(O8321,Products!$A:$A,0))</f>
        <v>0.28000000000000003</v>
      </c>
      <c r="R8321" s="10" t="s">
        <v>41</v>
      </c>
      <c r="S8321" s="10" t="s">
        <v>71</v>
      </c>
      <c r="T8321" s="10" t="s">
        <v>3590</v>
      </c>
      <c r="U8321" s="12">
        <v>542.93999999999994</v>
      </c>
      <c r="V8321" s="12">
        <v>3</v>
      </c>
      <c r="W8321" s="12">
        <v>0</v>
      </c>
      <c r="X8321" s="12">
        <v>152.02319999999997</v>
      </c>
    </row>
    <row r="8322" spans="1:24" ht="14" x14ac:dyDescent="0.3">
      <c r="A8322" s="9">
        <v>8317</v>
      </c>
      <c r="B8322" s="14" t="s">
        <v>10147</v>
      </c>
      <c r="C8322" s="15">
        <v>46246</v>
      </c>
      <c r="D8322" s="15">
        <v>46246</v>
      </c>
      <c r="E8322" s="10" t="s">
        <v>1124</v>
      </c>
      <c r="F8322" s="10" t="s">
        <v>1331</v>
      </c>
      <c r="G8322" s="10" t="s">
        <v>1332</v>
      </c>
      <c r="H8322" s="10" t="s">
        <v>36</v>
      </c>
      <c r="I8322" s="10" t="s">
        <v>23</v>
      </c>
      <c r="J8322" s="10" t="s">
        <v>338</v>
      </c>
      <c r="K8322" s="10" t="s">
        <v>2318</v>
      </c>
      <c r="L8322" s="10">
        <v>21044</v>
      </c>
      <c r="M8322" s="10" t="s">
        <v>133</v>
      </c>
      <c r="N8322" s="10" t="str">
        <f>_xlfn.XLOOKUP($M:$M,People!$B:$B,People!A:A)</f>
        <v>Chuck Magee</v>
      </c>
      <c r="O8322" s="10" t="s">
        <v>1360</v>
      </c>
      <c r="P8322" s="10" t="str">
        <f>VLOOKUP(O8322,Products!$A:$E,3,FALSE)</f>
        <v>Staples</v>
      </c>
      <c r="Q8322" s="31">
        <f>INDEX(Products!$E:$E,MATCH(O8322,Products!$A:$A,0))</f>
        <v>0.28999999999999998</v>
      </c>
      <c r="R8322" s="10" t="s">
        <v>41</v>
      </c>
      <c r="S8322" s="10" t="s">
        <v>61</v>
      </c>
      <c r="T8322" s="10" t="s">
        <v>1361</v>
      </c>
      <c r="U8322" s="12">
        <v>219.89999999999998</v>
      </c>
      <c r="V8322" s="12">
        <v>5</v>
      </c>
      <c r="W8322" s="12">
        <v>0</v>
      </c>
      <c r="X8322" s="12">
        <v>59.373000000000005</v>
      </c>
    </row>
    <row r="8323" spans="1:24" ht="14" x14ac:dyDescent="0.3">
      <c r="A8323" s="9">
        <v>8318</v>
      </c>
      <c r="B8323" s="14" t="s">
        <v>10147</v>
      </c>
      <c r="C8323" s="15">
        <v>46246</v>
      </c>
      <c r="D8323" s="15">
        <v>46246</v>
      </c>
      <c r="E8323" s="10" t="s">
        <v>1124</v>
      </c>
      <c r="F8323" s="10" t="s">
        <v>1331</v>
      </c>
      <c r="G8323" s="10" t="s">
        <v>1332</v>
      </c>
      <c r="H8323" s="10" t="s">
        <v>36</v>
      </c>
      <c r="I8323" s="10" t="s">
        <v>23</v>
      </c>
      <c r="J8323" s="10" t="s">
        <v>338</v>
      </c>
      <c r="K8323" s="10" t="s">
        <v>2318</v>
      </c>
      <c r="L8323" s="10">
        <v>21044</v>
      </c>
      <c r="M8323" s="10" t="s">
        <v>133</v>
      </c>
      <c r="N8323" s="10" t="str">
        <f>_xlfn.XLOOKUP($M:$M,People!$B:$B,People!A:A)</f>
        <v>Chuck Magee</v>
      </c>
      <c r="O8323" s="10" t="s">
        <v>1712</v>
      </c>
      <c r="P8323" s="10" t="str">
        <f>VLOOKUP(O8323,Products!$A:$E,3,FALSE)</f>
        <v>Avery</v>
      </c>
      <c r="Q8323" s="31">
        <f>INDEX(Products!$E:$E,MATCH(O8323,Products!$A:$A,0))</f>
        <v>0.25</v>
      </c>
      <c r="R8323" s="10" t="s">
        <v>41</v>
      </c>
      <c r="S8323" s="10" t="s">
        <v>61</v>
      </c>
      <c r="T8323" s="10" t="s">
        <v>1713</v>
      </c>
      <c r="U8323" s="12">
        <v>17.52</v>
      </c>
      <c r="V8323" s="12">
        <v>3</v>
      </c>
      <c r="W8323" s="12">
        <v>0</v>
      </c>
      <c r="X8323" s="12">
        <v>5.2559999999999993</v>
      </c>
    </row>
    <row r="8324" spans="1:24" ht="14" x14ac:dyDescent="0.3">
      <c r="A8324" s="9">
        <v>8319</v>
      </c>
      <c r="B8324" s="14" t="s">
        <v>10149</v>
      </c>
      <c r="C8324" s="15">
        <v>46246</v>
      </c>
      <c r="D8324" s="15">
        <v>46253</v>
      </c>
      <c r="E8324" s="10" t="s">
        <v>44</v>
      </c>
      <c r="F8324" s="10" t="s">
        <v>5157</v>
      </c>
      <c r="G8324" s="10" t="s">
        <v>5158</v>
      </c>
      <c r="H8324" s="10" t="s">
        <v>22</v>
      </c>
      <c r="I8324" s="10" t="s">
        <v>23</v>
      </c>
      <c r="J8324" s="10" t="s">
        <v>86</v>
      </c>
      <c r="K8324" s="10" t="s">
        <v>87</v>
      </c>
      <c r="L8324" s="10">
        <v>98103</v>
      </c>
      <c r="M8324" s="10" t="s">
        <v>39</v>
      </c>
      <c r="N8324" s="10" t="str">
        <f>_xlfn.XLOOKUP($M:$M,People!$B:$B,People!A:A)</f>
        <v>Sadie Pawthorne</v>
      </c>
      <c r="O8324" s="10" t="s">
        <v>5688</v>
      </c>
      <c r="P8324" s="10" t="str">
        <f>VLOOKUP(O8324,Products!$A:$E,3,FALSE)</f>
        <v>Staples</v>
      </c>
      <c r="Q8324" s="31">
        <f>INDEX(Products!$E:$E,MATCH(O8324,Products!$A:$A,0))</f>
        <v>0.31</v>
      </c>
      <c r="R8324" s="10" t="s">
        <v>41</v>
      </c>
      <c r="S8324" s="10" t="s">
        <v>68</v>
      </c>
      <c r="T8324" s="10" t="s">
        <v>5689</v>
      </c>
      <c r="U8324" s="12">
        <v>100.70400000000001</v>
      </c>
      <c r="V8324" s="12">
        <v>6</v>
      </c>
      <c r="W8324" s="12">
        <v>0.2</v>
      </c>
      <c r="X8324" s="12">
        <v>37.763999999999996</v>
      </c>
    </row>
    <row r="8325" spans="1:24" ht="14" x14ac:dyDescent="0.3">
      <c r="A8325" s="9">
        <v>8320</v>
      </c>
      <c r="B8325" s="14" t="s">
        <v>10150</v>
      </c>
      <c r="C8325" s="15">
        <v>46246</v>
      </c>
      <c r="D8325" s="15">
        <v>46251</v>
      </c>
      <c r="E8325" s="10" t="s">
        <v>44</v>
      </c>
      <c r="F8325" s="10" t="s">
        <v>2127</v>
      </c>
      <c r="G8325" s="10" t="s">
        <v>2128</v>
      </c>
      <c r="H8325" s="10" t="s">
        <v>22</v>
      </c>
      <c r="I8325" s="10" t="s">
        <v>23</v>
      </c>
      <c r="J8325" s="10" t="s">
        <v>4638</v>
      </c>
      <c r="K8325" s="10" t="s">
        <v>48</v>
      </c>
      <c r="L8325" s="10">
        <v>32839</v>
      </c>
      <c r="M8325" s="10" t="s">
        <v>26</v>
      </c>
      <c r="N8325" s="10" t="str">
        <f>_xlfn.XLOOKUP($M:$M,People!$B:$B,People!A:A)</f>
        <v>Fred Suzuki</v>
      </c>
      <c r="O8325" s="10" t="s">
        <v>4481</v>
      </c>
      <c r="P8325" s="10" t="str">
        <f>VLOOKUP(O8325,Products!$A:$E,3,FALSE)</f>
        <v>HP</v>
      </c>
      <c r="Q8325" s="31">
        <f>INDEX(Products!$E:$E,MATCH(O8325,Products!$A:$A,0))</f>
        <v>0.33</v>
      </c>
      <c r="R8325" s="10" t="s">
        <v>41</v>
      </c>
      <c r="S8325" s="10" t="s">
        <v>82</v>
      </c>
      <c r="T8325" s="10" t="s">
        <v>4482</v>
      </c>
      <c r="U8325" s="12">
        <v>20.736000000000004</v>
      </c>
      <c r="V8325" s="12">
        <v>4</v>
      </c>
      <c r="W8325" s="12">
        <v>0.2</v>
      </c>
      <c r="X8325" s="12">
        <v>7.2576000000000001</v>
      </c>
    </row>
    <row r="8326" spans="1:24" ht="14" x14ac:dyDescent="0.3">
      <c r="A8326" s="9">
        <v>8321</v>
      </c>
      <c r="B8326" s="14" t="s">
        <v>10149</v>
      </c>
      <c r="C8326" s="15">
        <v>46246</v>
      </c>
      <c r="D8326" s="15">
        <v>46253</v>
      </c>
      <c r="E8326" s="10" t="s">
        <v>44</v>
      </c>
      <c r="F8326" s="10" t="s">
        <v>5157</v>
      </c>
      <c r="G8326" s="10" t="s">
        <v>5158</v>
      </c>
      <c r="H8326" s="10" t="s">
        <v>22</v>
      </c>
      <c r="I8326" s="10" t="s">
        <v>23</v>
      </c>
      <c r="J8326" s="10" t="s">
        <v>86</v>
      </c>
      <c r="K8326" s="10" t="s">
        <v>87</v>
      </c>
      <c r="L8326" s="10">
        <v>98103</v>
      </c>
      <c r="M8326" s="10" t="s">
        <v>39</v>
      </c>
      <c r="N8326" s="10" t="str">
        <f>_xlfn.XLOOKUP($M:$M,People!$B:$B,People!A:A)</f>
        <v>Sadie Pawthorne</v>
      </c>
      <c r="O8326" s="10" t="s">
        <v>5363</v>
      </c>
      <c r="P8326" s="10" t="str">
        <f>VLOOKUP(O8326,Products!$A:$E,3,FALSE)</f>
        <v>HP</v>
      </c>
      <c r="Q8326" s="31">
        <f>INDEX(Products!$E:$E,MATCH(O8326,Products!$A:$A,0))</f>
        <v>0.31</v>
      </c>
      <c r="R8326" s="10" t="s">
        <v>41</v>
      </c>
      <c r="S8326" s="10" t="s">
        <v>82</v>
      </c>
      <c r="T8326" s="10" t="s">
        <v>5364</v>
      </c>
      <c r="U8326" s="12">
        <v>192.16</v>
      </c>
      <c r="V8326" s="12">
        <v>4</v>
      </c>
      <c r="W8326" s="12">
        <v>0</v>
      </c>
      <c r="X8326" s="12">
        <v>92.236799999999988</v>
      </c>
    </row>
    <row r="8327" spans="1:24" ht="14" x14ac:dyDescent="0.3">
      <c r="A8327" s="9">
        <v>8322</v>
      </c>
      <c r="B8327" s="14" t="s">
        <v>10149</v>
      </c>
      <c r="C8327" s="15">
        <v>46246</v>
      </c>
      <c r="D8327" s="15">
        <v>46253</v>
      </c>
      <c r="E8327" s="10" t="s">
        <v>44</v>
      </c>
      <c r="F8327" s="10" t="s">
        <v>5157</v>
      </c>
      <c r="G8327" s="10" t="s">
        <v>5158</v>
      </c>
      <c r="H8327" s="10" t="s">
        <v>22</v>
      </c>
      <c r="I8327" s="10" t="s">
        <v>23</v>
      </c>
      <c r="J8327" s="10" t="s">
        <v>86</v>
      </c>
      <c r="K8327" s="10" t="s">
        <v>87</v>
      </c>
      <c r="L8327" s="10">
        <v>98103</v>
      </c>
      <c r="M8327" s="10" t="s">
        <v>39</v>
      </c>
      <c r="N8327" s="10" t="str">
        <f>_xlfn.XLOOKUP($M:$M,People!$B:$B,People!A:A)</f>
        <v>Sadie Pawthorne</v>
      </c>
      <c r="O8327" s="10" t="s">
        <v>836</v>
      </c>
      <c r="P8327" s="10" t="str">
        <f>VLOOKUP(O8327,Products!$A:$E,3,FALSE)</f>
        <v>3M</v>
      </c>
      <c r="Q8327" s="31">
        <f>INDEX(Products!$E:$E,MATCH(O8327,Products!$A:$A,0))</f>
        <v>0.3</v>
      </c>
      <c r="R8327" s="10" t="s">
        <v>41</v>
      </c>
      <c r="S8327" s="10" t="s">
        <v>53</v>
      </c>
      <c r="T8327" s="10" t="s">
        <v>1509</v>
      </c>
      <c r="U8327" s="12">
        <v>46.74</v>
      </c>
      <c r="V8327" s="12">
        <v>3</v>
      </c>
      <c r="W8327" s="12">
        <v>0</v>
      </c>
      <c r="X8327" s="12">
        <v>11.684999999999999</v>
      </c>
    </row>
    <row r="8328" spans="1:24" ht="14" x14ac:dyDescent="0.3">
      <c r="A8328" s="9">
        <v>8323</v>
      </c>
      <c r="B8328" s="14" t="s">
        <v>10149</v>
      </c>
      <c r="C8328" s="15">
        <v>46246</v>
      </c>
      <c r="D8328" s="15">
        <v>46253</v>
      </c>
      <c r="E8328" s="10" t="s">
        <v>44</v>
      </c>
      <c r="F8328" s="10" t="s">
        <v>5157</v>
      </c>
      <c r="G8328" s="10" t="s">
        <v>5158</v>
      </c>
      <c r="H8328" s="10" t="s">
        <v>22</v>
      </c>
      <c r="I8328" s="10" t="s">
        <v>23</v>
      </c>
      <c r="J8328" s="10" t="s">
        <v>86</v>
      </c>
      <c r="K8328" s="10" t="s">
        <v>87</v>
      </c>
      <c r="L8328" s="10">
        <v>98103</v>
      </c>
      <c r="M8328" s="10" t="s">
        <v>39</v>
      </c>
      <c r="N8328" s="10" t="str">
        <f>_xlfn.XLOOKUP($M:$M,People!$B:$B,People!A:A)</f>
        <v>Sadie Pawthorne</v>
      </c>
      <c r="O8328" s="10" t="s">
        <v>4757</v>
      </c>
      <c r="P8328" s="10" t="str">
        <f>VLOOKUP(O8328,Products!$A:$E,3,FALSE)</f>
        <v>Avery</v>
      </c>
      <c r="Q8328" s="31">
        <f>INDEX(Products!$E:$E,MATCH(O8328,Products!$A:$A,0))</f>
        <v>0.27</v>
      </c>
      <c r="R8328" s="10" t="s">
        <v>64</v>
      </c>
      <c r="S8328" s="10" t="s">
        <v>144</v>
      </c>
      <c r="T8328" s="10" t="s">
        <v>4758</v>
      </c>
      <c r="U8328" s="12">
        <v>174.95000000000002</v>
      </c>
      <c r="V8328" s="12">
        <v>5</v>
      </c>
      <c r="W8328" s="12">
        <v>0</v>
      </c>
      <c r="X8328" s="12">
        <v>12.246500000000005</v>
      </c>
    </row>
    <row r="8329" spans="1:24" ht="14" x14ac:dyDescent="0.3">
      <c r="A8329" s="9">
        <v>8324</v>
      </c>
      <c r="B8329" s="14" t="s">
        <v>10149</v>
      </c>
      <c r="C8329" s="15">
        <v>46246</v>
      </c>
      <c r="D8329" s="15">
        <v>46253</v>
      </c>
      <c r="E8329" s="10" t="s">
        <v>44</v>
      </c>
      <c r="F8329" s="10" t="s">
        <v>5157</v>
      </c>
      <c r="G8329" s="10" t="s">
        <v>5158</v>
      </c>
      <c r="H8329" s="10" t="s">
        <v>22</v>
      </c>
      <c r="I8329" s="10" t="s">
        <v>23</v>
      </c>
      <c r="J8329" s="10" t="s">
        <v>86</v>
      </c>
      <c r="K8329" s="10" t="s">
        <v>87</v>
      </c>
      <c r="L8329" s="10">
        <v>98103</v>
      </c>
      <c r="M8329" s="10" t="s">
        <v>39</v>
      </c>
      <c r="N8329" s="10" t="str">
        <f>_xlfn.XLOOKUP($M:$M,People!$B:$B,People!A:A)</f>
        <v>Sadie Pawthorne</v>
      </c>
      <c r="O8329" s="10" t="s">
        <v>4260</v>
      </c>
      <c r="P8329" s="10" t="str">
        <f>VLOOKUP(O8329,Products!$A:$E,3,FALSE)</f>
        <v>IKEA</v>
      </c>
      <c r="Q8329" s="31">
        <f>INDEX(Products!$E:$E,MATCH(O8329,Products!$A:$A,0))</f>
        <v>0.34</v>
      </c>
      <c r="R8329" s="10" t="s">
        <v>64</v>
      </c>
      <c r="S8329" s="10" t="s">
        <v>1063</v>
      </c>
      <c r="T8329" s="10" t="s">
        <v>4261</v>
      </c>
      <c r="U8329" s="12">
        <v>299.99</v>
      </c>
      <c r="V8329" s="12">
        <v>1</v>
      </c>
      <c r="W8329" s="12">
        <v>0</v>
      </c>
      <c r="X8329" s="12">
        <v>89.996999999999986</v>
      </c>
    </row>
    <row r="8330" spans="1:24" ht="14" x14ac:dyDescent="0.3">
      <c r="A8330" s="9">
        <v>8325</v>
      </c>
      <c r="B8330" s="14" t="s">
        <v>10149</v>
      </c>
      <c r="C8330" s="15">
        <v>46246</v>
      </c>
      <c r="D8330" s="15">
        <v>46253</v>
      </c>
      <c r="E8330" s="10" t="s">
        <v>44</v>
      </c>
      <c r="F8330" s="10" t="s">
        <v>5157</v>
      </c>
      <c r="G8330" s="10" t="s">
        <v>5158</v>
      </c>
      <c r="H8330" s="10" t="s">
        <v>22</v>
      </c>
      <c r="I8330" s="10" t="s">
        <v>23</v>
      </c>
      <c r="J8330" s="10" t="s">
        <v>86</v>
      </c>
      <c r="K8330" s="10" t="s">
        <v>87</v>
      </c>
      <c r="L8330" s="10">
        <v>98103</v>
      </c>
      <c r="M8330" s="10" t="s">
        <v>39</v>
      </c>
      <c r="N8330" s="10" t="str">
        <f>_xlfn.XLOOKUP($M:$M,People!$B:$B,People!A:A)</f>
        <v>Sadie Pawthorne</v>
      </c>
      <c r="O8330" s="10" t="s">
        <v>1765</v>
      </c>
      <c r="P8330" s="10" t="str">
        <f>VLOOKUP(O8330,Products!$A:$E,3,FALSE)</f>
        <v>Canon</v>
      </c>
      <c r="Q8330" s="31">
        <f>INDEX(Products!$E:$E,MATCH(O8330,Products!$A:$A,0))</f>
        <v>0.4</v>
      </c>
      <c r="R8330" s="10" t="s">
        <v>64</v>
      </c>
      <c r="S8330" s="10" t="s">
        <v>65</v>
      </c>
      <c r="T8330" s="10" t="s">
        <v>1766</v>
      </c>
      <c r="U8330" s="12">
        <v>242.624</v>
      </c>
      <c r="V8330" s="12">
        <v>8</v>
      </c>
      <c r="W8330" s="12">
        <v>0.2</v>
      </c>
      <c r="X8330" s="12">
        <v>27.295199999999973</v>
      </c>
    </row>
    <row r="8331" spans="1:24" ht="14" x14ac:dyDescent="0.3">
      <c r="A8331" s="9">
        <v>8326</v>
      </c>
      <c r="B8331" s="14" t="s">
        <v>10151</v>
      </c>
      <c r="C8331" s="15">
        <v>46247</v>
      </c>
      <c r="D8331" s="15">
        <v>46252</v>
      </c>
      <c r="E8331" s="10" t="s">
        <v>44</v>
      </c>
      <c r="F8331" s="10" t="s">
        <v>2944</v>
      </c>
      <c r="G8331" s="10" t="s">
        <v>2945</v>
      </c>
      <c r="H8331" s="10" t="s">
        <v>22</v>
      </c>
      <c r="I8331" s="10" t="s">
        <v>23</v>
      </c>
      <c r="J8331" s="10" t="s">
        <v>297</v>
      </c>
      <c r="K8331" s="10" t="s">
        <v>298</v>
      </c>
      <c r="L8331" s="10">
        <v>38109</v>
      </c>
      <c r="M8331" s="10" t="s">
        <v>26</v>
      </c>
      <c r="N8331" s="10" t="str">
        <f>_xlfn.XLOOKUP($M:$M,People!$B:$B,People!A:A)</f>
        <v>Fred Suzuki</v>
      </c>
      <c r="O8331" s="10" t="s">
        <v>5738</v>
      </c>
      <c r="P8331" s="10" t="str">
        <f>VLOOKUP(O8331,Products!$A:$E,3,FALSE)</f>
        <v>Logitech</v>
      </c>
      <c r="Q8331" s="31">
        <f>INDEX(Products!$E:$E,MATCH(O8331,Products!$A:$A,0))</f>
        <v>0.33</v>
      </c>
      <c r="R8331" s="10" t="s">
        <v>28</v>
      </c>
      <c r="S8331" s="10" t="s">
        <v>32</v>
      </c>
      <c r="T8331" s="10" t="s">
        <v>5739</v>
      </c>
      <c r="U8331" s="12">
        <v>423.64799999999997</v>
      </c>
      <c r="V8331" s="12">
        <v>2</v>
      </c>
      <c r="W8331" s="12">
        <v>0.2</v>
      </c>
      <c r="X8331" s="12">
        <v>47.660399999999967</v>
      </c>
    </row>
    <row r="8332" spans="1:24" ht="14" x14ac:dyDescent="0.3">
      <c r="A8332" s="9">
        <v>8327</v>
      </c>
      <c r="B8332" s="14" t="s">
        <v>10151</v>
      </c>
      <c r="C8332" s="15">
        <v>46247</v>
      </c>
      <c r="D8332" s="15">
        <v>46252</v>
      </c>
      <c r="E8332" s="10" t="s">
        <v>44</v>
      </c>
      <c r="F8332" s="10" t="s">
        <v>2944</v>
      </c>
      <c r="G8332" s="10" t="s">
        <v>2945</v>
      </c>
      <c r="H8332" s="10" t="s">
        <v>22</v>
      </c>
      <c r="I8332" s="10" t="s">
        <v>23</v>
      </c>
      <c r="J8332" s="10" t="s">
        <v>297</v>
      </c>
      <c r="K8332" s="10" t="s">
        <v>298</v>
      </c>
      <c r="L8332" s="10">
        <v>38109</v>
      </c>
      <c r="M8332" s="10" t="s">
        <v>26</v>
      </c>
      <c r="N8332" s="10" t="str">
        <f>_xlfn.XLOOKUP($M:$M,People!$B:$B,People!A:A)</f>
        <v>Fred Suzuki</v>
      </c>
      <c r="O8332" s="10" t="s">
        <v>2890</v>
      </c>
      <c r="P8332" s="10" t="str">
        <f>VLOOKUP(O8332,Products!$A:$E,3,FALSE)</f>
        <v>Logitech</v>
      </c>
      <c r="Q8332" s="31">
        <f>INDEX(Products!$E:$E,MATCH(O8332,Products!$A:$A,0))</f>
        <v>0.28999999999999998</v>
      </c>
      <c r="R8332" s="10" t="s">
        <v>28</v>
      </c>
      <c r="S8332" s="10" t="s">
        <v>58</v>
      </c>
      <c r="T8332" s="10" t="s">
        <v>2891</v>
      </c>
      <c r="U8332" s="12">
        <v>31.983999999999998</v>
      </c>
      <c r="V8332" s="12">
        <v>1</v>
      </c>
      <c r="W8332" s="12">
        <v>0.2</v>
      </c>
      <c r="X8332" s="12">
        <v>0</v>
      </c>
    </row>
    <row r="8333" spans="1:24" ht="14" x14ac:dyDescent="0.3">
      <c r="A8333" s="9">
        <v>8328</v>
      </c>
      <c r="B8333" s="14" t="s">
        <v>10151</v>
      </c>
      <c r="C8333" s="15">
        <v>46247</v>
      </c>
      <c r="D8333" s="15">
        <v>46252</v>
      </c>
      <c r="E8333" s="10" t="s">
        <v>44</v>
      </c>
      <c r="F8333" s="10" t="s">
        <v>2944</v>
      </c>
      <c r="G8333" s="10" t="s">
        <v>2945</v>
      </c>
      <c r="H8333" s="10" t="s">
        <v>22</v>
      </c>
      <c r="I8333" s="10" t="s">
        <v>23</v>
      </c>
      <c r="J8333" s="10" t="s">
        <v>297</v>
      </c>
      <c r="K8333" s="10" t="s">
        <v>298</v>
      </c>
      <c r="L8333" s="10">
        <v>38109</v>
      </c>
      <c r="M8333" s="10" t="s">
        <v>26</v>
      </c>
      <c r="N8333" s="10" t="str">
        <f>_xlfn.XLOOKUP($M:$M,People!$B:$B,People!A:A)</f>
        <v>Fred Suzuki</v>
      </c>
      <c r="O8333" s="10" t="s">
        <v>1786</v>
      </c>
      <c r="P8333" s="10" t="str">
        <f>VLOOKUP(O8333,Products!$A:$E,3,FALSE)</f>
        <v>Samsung</v>
      </c>
      <c r="Q8333" s="31">
        <f>INDEX(Products!$E:$E,MATCH(O8333,Products!$A:$A,0))</f>
        <v>0.28999999999999998</v>
      </c>
      <c r="R8333" s="10" t="s">
        <v>41</v>
      </c>
      <c r="S8333" s="10" t="s">
        <v>71</v>
      </c>
      <c r="T8333" s="10" t="s">
        <v>1787</v>
      </c>
      <c r="U8333" s="12">
        <v>272.048</v>
      </c>
      <c r="V8333" s="12">
        <v>7</v>
      </c>
      <c r="W8333" s="12">
        <v>0.2</v>
      </c>
      <c r="X8333" s="12">
        <v>30.605399999999946</v>
      </c>
    </row>
    <row r="8334" spans="1:24" ht="14" x14ac:dyDescent="0.3">
      <c r="A8334" s="9">
        <v>8329</v>
      </c>
      <c r="B8334" s="14" t="s">
        <v>10152</v>
      </c>
      <c r="C8334" s="15">
        <v>46247</v>
      </c>
      <c r="D8334" s="15">
        <v>46247</v>
      </c>
      <c r="E8334" s="10" t="s">
        <v>1124</v>
      </c>
      <c r="F8334" s="10" t="s">
        <v>1942</v>
      </c>
      <c r="G8334" s="10" t="s">
        <v>1943</v>
      </c>
      <c r="H8334" s="10" t="s">
        <v>22</v>
      </c>
      <c r="I8334" s="10" t="s">
        <v>23</v>
      </c>
      <c r="J8334" s="10" t="s">
        <v>114</v>
      </c>
      <c r="K8334" s="10" t="s">
        <v>38</v>
      </c>
      <c r="L8334" s="10">
        <v>94122</v>
      </c>
      <c r="M8334" s="10" t="s">
        <v>39</v>
      </c>
      <c r="N8334" s="10" t="str">
        <f>_xlfn.XLOOKUP($M:$M,People!$B:$B,People!A:A)</f>
        <v>Sadie Pawthorne</v>
      </c>
      <c r="O8334" s="10" t="s">
        <v>1243</v>
      </c>
      <c r="P8334" s="10" t="str">
        <f>VLOOKUP(O8334,Products!$A:$E,3,FALSE)</f>
        <v>HP</v>
      </c>
      <c r="Q8334" s="31">
        <f>INDEX(Products!$E:$E,MATCH(O8334,Products!$A:$A,0))</f>
        <v>0.27</v>
      </c>
      <c r="R8334" s="10" t="s">
        <v>41</v>
      </c>
      <c r="S8334" s="10" t="s">
        <v>71</v>
      </c>
      <c r="T8334" s="10" t="s">
        <v>1244</v>
      </c>
      <c r="U8334" s="12">
        <v>83.79</v>
      </c>
      <c r="V8334" s="12">
        <v>7</v>
      </c>
      <c r="W8334" s="12">
        <v>0</v>
      </c>
      <c r="X8334" s="12">
        <v>22.623299999999997</v>
      </c>
    </row>
    <row r="8335" spans="1:24" ht="14" x14ac:dyDescent="0.3">
      <c r="A8335" s="9">
        <v>8330</v>
      </c>
      <c r="B8335" s="14" t="s">
        <v>10152</v>
      </c>
      <c r="C8335" s="15">
        <v>46247</v>
      </c>
      <c r="D8335" s="15">
        <v>46247</v>
      </c>
      <c r="E8335" s="10" t="s">
        <v>1124</v>
      </c>
      <c r="F8335" s="10" t="s">
        <v>1942</v>
      </c>
      <c r="G8335" s="10" t="s">
        <v>1943</v>
      </c>
      <c r="H8335" s="10" t="s">
        <v>22</v>
      </c>
      <c r="I8335" s="10" t="s">
        <v>23</v>
      </c>
      <c r="J8335" s="10" t="s">
        <v>114</v>
      </c>
      <c r="K8335" s="10" t="s">
        <v>38</v>
      </c>
      <c r="L8335" s="10">
        <v>94122</v>
      </c>
      <c r="M8335" s="10" t="s">
        <v>39</v>
      </c>
      <c r="N8335" s="10" t="str">
        <f>_xlfn.XLOOKUP($M:$M,People!$B:$B,People!A:A)</f>
        <v>Sadie Pawthorne</v>
      </c>
      <c r="O8335" s="10" t="s">
        <v>1356</v>
      </c>
      <c r="P8335" s="10" t="str">
        <f>VLOOKUP(O8335,Products!$A:$E,3,FALSE)</f>
        <v>Canon</v>
      </c>
      <c r="Q8335" s="31">
        <f>INDEX(Products!$E:$E,MATCH(O8335,Products!$A:$A,0))</f>
        <v>0.4</v>
      </c>
      <c r="R8335" s="10" t="s">
        <v>41</v>
      </c>
      <c r="S8335" s="10" t="s">
        <v>61</v>
      </c>
      <c r="T8335" s="10" t="s">
        <v>1357</v>
      </c>
      <c r="U8335" s="12">
        <v>59.519999999999996</v>
      </c>
      <c r="V8335" s="12">
        <v>3</v>
      </c>
      <c r="W8335" s="12">
        <v>0</v>
      </c>
      <c r="X8335" s="12">
        <v>15.475200000000001</v>
      </c>
    </row>
    <row r="8336" spans="1:24" ht="14" x14ac:dyDescent="0.3">
      <c r="A8336" s="9">
        <v>8331</v>
      </c>
      <c r="B8336" s="14" t="s">
        <v>10153</v>
      </c>
      <c r="C8336" s="15">
        <v>46247</v>
      </c>
      <c r="D8336" s="15">
        <v>46254</v>
      </c>
      <c r="E8336" s="10" t="s">
        <v>44</v>
      </c>
      <c r="F8336" s="10" t="s">
        <v>1125</v>
      </c>
      <c r="G8336" s="10" t="s">
        <v>1126</v>
      </c>
      <c r="H8336" s="10" t="s">
        <v>36</v>
      </c>
      <c r="I8336" s="10" t="s">
        <v>23</v>
      </c>
      <c r="J8336" s="10" t="s">
        <v>831</v>
      </c>
      <c r="K8336" s="10" t="s">
        <v>38</v>
      </c>
      <c r="L8336" s="10">
        <v>92037</v>
      </c>
      <c r="M8336" s="10" t="s">
        <v>39</v>
      </c>
      <c r="N8336" s="10" t="str">
        <f>_xlfn.XLOOKUP($M:$M,People!$B:$B,People!A:A)</f>
        <v>Sadie Pawthorne</v>
      </c>
      <c r="O8336" s="10" t="s">
        <v>1641</v>
      </c>
      <c r="P8336" s="10" t="str">
        <f>VLOOKUP(O8336,Products!$A:$E,3,FALSE)</f>
        <v>Logitech</v>
      </c>
      <c r="Q8336" s="31">
        <f>INDEX(Products!$E:$E,MATCH(O8336,Products!$A:$A,0))</f>
        <v>0.31</v>
      </c>
      <c r="R8336" s="10" t="s">
        <v>41</v>
      </c>
      <c r="S8336" s="10" t="s">
        <v>68</v>
      </c>
      <c r="T8336" s="10" t="s">
        <v>1642</v>
      </c>
      <c r="U8336" s="12">
        <v>36.024000000000001</v>
      </c>
      <c r="V8336" s="12">
        <v>3</v>
      </c>
      <c r="W8336" s="12">
        <v>0.2</v>
      </c>
      <c r="X8336" s="12">
        <v>11.707799999999995</v>
      </c>
    </row>
    <row r="8337" spans="1:24" ht="14" x14ac:dyDescent="0.3">
      <c r="A8337" s="9">
        <v>8332</v>
      </c>
      <c r="B8337" s="14" t="s">
        <v>10151</v>
      </c>
      <c r="C8337" s="15">
        <v>46247</v>
      </c>
      <c r="D8337" s="15">
        <v>46252</v>
      </c>
      <c r="E8337" s="10" t="s">
        <v>44</v>
      </c>
      <c r="F8337" s="10" t="s">
        <v>2944</v>
      </c>
      <c r="G8337" s="10" t="s">
        <v>2945</v>
      </c>
      <c r="H8337" s="10" t="s">
        <v>22</v>
      </c>
      <c r="I8337" s="10" t="s">
        <v>23</v>
      </c>
      <c r="J8337" s="10" t="s">
        <v>297</v>
      </c>
      <c r="K8337" s="10" t="s">
        <v>298</v>
      </c>
      <c r="L8337" s="10">
        <v>38109</v>
      </c>
      <c r="M8337" s="10" t="s">
        <v>26</v>
      </c>
      <c r="N8337" s="10" t="str">
        <f>_xlfn.XLOOKUP($M:$M,People!$B:$B,People!A:A)</f>
        <v>Fred Suzuki</v>
      </c>
      <c r="O8337" s="10" t="s">
        <v>3794</v>
      </c>
      <c r="P8337" s="10" t="str">
        <f>VLOOKUP(O8337,Products!$A:$E,3,FALSE)</f>
        <v>3M</v>
      </c>
      <c r="Q8337" s="31">
        <f>INDEX(Products!$E:$E,MATCH(O8337,Products!$A:$A,0))</f>
        <v>0.4</v>
      </c>
      <c r="R8337" s="10" t="s">
        <v>41</v>
      </c>
      <c r="S8337" s="10" t="s">
        <v>68</v>
      </c>
      <c r="T8337" s="10" t="s">
        <v>3795</v>
      </c>
      <c r="U8337" s="12">
        <v>1614.5820000000003</v>
      </c>
      <c r="V8337" s="12">
        <v>6</v>
      </c>
      <c r="W8337" s="12">
        <v>0.7</v>
      </c>
      <c r="X8337" s="12">
        <v>-1237.8461999999995</v>
      </c>
    </row>
    <row r="8338" spans="1:24" ht="14" x14ac:dyDescent="0.3">
      <c r="A8338" s="9">
        <v>8333</v>
      </c>
      <c r="B8338" s="14" t="s">
        <v>10151</v>
      </c>
      <c r="C8338" s="15">
        <v>46247</v>
      </c>
      <c r="D8338" s="15">
        <v>46252</v>
      </c>
      <c r="E8338" s="10" t="s">
        <v>44</v>
      </c>
      <c r="F8338" s="10" t="s">
        <v>2944</v>
      </c>
      <c r="G8338" s="10" t="s">
        <v>2945</v>
      </c>
      <c r="H8338" s="10" t="s">
        <v>22</v>
      </c>
      <c r="I8338" s="10" t="s">
        <v>23</v>
      </c>
      <c r="J8338" s="10" t="s">
        <v>297</v>
      </c>
      <c r="K8338" s="10" t="s">
        <v>298</v>
      </c>
      <c r="L8338" s="10">
        <v>38109</v>
      </c>
      <c r="M8338" s="10" t="s">
        <v>26</v>
      </c>
      <c r="N8338" s="10" t="str">
        <f>_xlfn.XLOOKUP($M:$M,People!$B:$B,People!A:A)</f>
        <v>Fred Suzuki</v>
      </c>
      <c r="O8338" s="10" t="s">
        <v>1466</v>
      </c>
      <c r="P8338" s="10" t="str">
        <f>VLOOKUP(O8338,Products!$A:$E,3,FALSE)</f>
        <v>3M</v>
      </c>
      <c r="Q8338" s="31">
        <f>INDEX(Products!$E:$E,MATCH(O8338,Products!$A:$A,0))</f>
        <v>0.38</v>
      </c>
      <c r="R8338" s="10" t="s">
        <v>41</v>
      </c>
      <c r="S8338" s="10" t="s">
        <v>155</v>
      </c>
      <c r="T8338" s="10" t="s">
        <v>1467</v>
      </c>
      <c r="U8338" s="12">
        <v>14.76</v>
      </c>
      <c r="V8338" s="12">
        <v>5</v>
      </c>
      <c r="W8338" s="12">
        <v>0.2</v>
      </c>
      <c r="X8338" s="12">
        <v>4.7969999999999988</v>
      </c>
    </row>
    <row r="8339" spans="1:24" ht="14" x14ac:dyDescent="0.3">
      <c r="A8339" s="9">
        <v>8334</v>
      </c>
      <c r="B8339" s="14" t="s">
        <v>10151</v>
      </c>
      <c r="C8339" s="15">
        <v>46247</v>
      </c>
      <c r="D8339" s="15">
        <v>46252</v>
      </c>
      <c r="E8339" s="10" t="s">
        <v>44</v>
      </c>
      <c r="F8339" s="10" t="s">
        <v>2944</v>
      </c>
      <c r="G8339" s="10" t="s">
        <v>2945</v>
      </c>
      <c r="H8339" s="10" t="s">
        <v>22</v>
      </c>
      <c r="I8339" s="10" t="s">
        <v>23</v>
      </c>
      <c r="J8339" s="10" t="s">
        <v>297</v>
      </c>
      <c r="K8339" s="10" t="s">
        <v>298</v>
      </c>
      <c r="L8339" s="10">
        <v>38109</v>
      </c>
      <c r="M8339" s="10" t="s">
        <v>26</v>
      </c>
      <c r="N8339" s="10" t="str">
        <f>_xlfn.XLOOKUP($M:$M,People!$B:$B,People!A:A)</f>
        <v>Fred Suzuki</v>
      </c>
      <c r="O8339" s="10" t="s">
        <v>2715</v>
      </c>
      <c r="P8339" s="10" t="str">
        <f>VLOOKUP(O8339,Products!$A:$E,3,FALSE)</f>
        <v>Avery</v>
      </c>
      <c r="Q8339" s="31">
        <f>INDEX(Products!$E:$E,MATCH(O8339,Products!$A:$A,0))</f>
        <v>0.37</v>
      </c>
      <c r="R8339" s="10" t="s">
        <v>41</v>
      </c>
      <c r="S8339" s="10" t="s">
        <v>240</v>
      </c>
      <c r="T8339" s="10" t="s">
        <v>495</v>
      </c>
      <c r="U8339" s="12">
        <v>24.320000000000004</v>
      </c>
      <c r="V8339" s="12">
        <v>5</v>
      </c>
      <c r="W8339" s="12">
        <v>0.2</v>
      </c>
      <c r="X8339" s="12">
        <v>9.1199999999999974</v>
      </c>
    </row>
    <row r="8340" spans="1:24" ht="14" x14ac:dyDescent="0.3">
      <c r="A8340" s="9">
        <v>8335</v>
      </c>
      <c r="B8340" s="14" t="s">
        <v>10154</v>
      </c>
      <c r="C8340" s="15">
        <v>46247</v>
      </c>
      <c r="D8340" s="15">
        <v>46254</v>
      </c>
      <c r="E8340" s="10" t="s">
        <v>44</v>
      </c>
      <c r="F8340" s="10" t="s">
        <v>3249</v>
      </c>
      <c r="G8340" s="10" t="s">
        <v>3250</v>
      </c>
      <c r="H8340" s="10" t="s">
        <v>36</v>
      </c>
      <c r="I8340" s="10" t="s">
        <v>23</v>
      </c>
      <c r="J8340" s="10" t="s">
        <v>131</v>
      </c>
      <c r="K8340" s="10" t="s">
        <v>132</v>
      </c>
      <c r="L8340" s="10">
        <v>19120</v>
      </c>
      <c r="M8340" s="10" t="s">
        <v>133</v>
      </c>
      <c r="N8340" s="10" t="str">
        <f>_xlfn.XLOOKUP($M:$M,People!$B:$B,People!A:A)</f>
        <v>Chuck Magee</v>
      </c>
      <c r="O8340" s="10" t="s">
        <v>2229</v>
      </c>
      <c r="P8340" s="10" t="str">
        <f>VLOOKUP(O8340,Products!$A:$E,3,FALSE)</f>
        <v>Avery</v>
      </c>
      <c r="Q8340" s="31">
        <f>INDEX(Products!$E:$E,MATCH(O8340,Products!$A:$A,0))</f>
        <v>0.27</v>
      </c>
      <c r="R8340" s="10" t="s">
        <v>41</v>
      </c>
      <c r="S8340" s="10" t="s">
        <v>42</v>
      </c>
      <c r="T8340" s="10" t="s">
        <v>2230</v>
      </c>
      <c r="U8340" s="12">
        <v>17.544</v>
      </c>
      <c r="V8340" s="12">
        <v>3</v>
      </c>
      <c r="W8340" s="12">
        <v>0.2</v>
      </c>
      <c r="X8340" s="12">
        <v>5.9210999999999983</v>
      </c>
    </row>
    <row r="8341" spans="1:24" ht="14" x14ac:dyDescent="0.3">
      <c r="A8341" s="9">
        <v>8336</v>
      </c>
      <c r="B8341" s="14" t="s">
        <v>10152</v>
      </c>
      <c r="C8341" s="15">
        <v>46247</v>
      </c>
      <c r="D8341" s="15">
        <v>46247</v>
      </c>
      <c r="E8341" s="10" t="s">
        <v>1124</v>
      </c>
      <c r="F8341" s="10" t="s">
        <v>1942</v>
      </c>
      <c r="G8341" s="10" t="s">
        <v>1943</v>
      </c>
      <c r="H8341" s="10" t="s">
        <v>22</v>
      </c>
      <c r="I8341" s="10" t="s">
        <v>23</v>
      </c>
      <c r="J8341" s="10" t="s">
        <v>114</v>
      </c>
      <c r="K8341" s="10" t="s">
        <v>38</v>
      </c>
      <c r="L8341" s="10">
        <v>94122</v>
      </c>
      <c r="M8341" s="10" t="s">
        <v>39</v>
      </c>
      <c r="N8341" s="10" t="str">
        <f>_xlfn.XLOOKUP($M:$M,People!$B:$B,People!A:A)</f>
        <v>Sadie Pawthorne</v>
      </c>
      <c r="O8341" s="10" t="s">
        <v>1578</v>
      </c>
      <c r="P8341" s="10" t="str">
        <f>VLOOKUP(O8341,Products!$A:$E,3,FALSE)</f>
        <v>HP</v>
      </c>
      <c r="Q8341" s="31">
        <f>INDEX(Products!$E:$E,MATCH(O8341,Products!$A:$A,0))</f>
        <v>0.35</v>
      </c>
      <c r="R8341" s="10" t="s">
        <v>41</v>
      </c>
      <c r="S8341" s="10" t="s">
        <v>53</v>
      </c>
      <c r="T8341" s="10" t="s">
        <v>1579</v>
      </c>
      <c r="U8341" s="12">
        <v>31.44</v>
      </c>
      <c r="V8341" s="12">
        <v>3</v>
      </c>
      <c r="W8341" s="12">
        <v>0</v>
      </c>
      <c r="X8341" s="12">
        <v>8.4888000000000012</v>
      </c>
    </row>
    <row r="8342" spans="1:24" ht="14" x14ac:dyDescent="0.3">
      <c r="A8342" s="9">
        <v>8337</v>
      </c>
      <c r="B8342" s="14" t="s">
        <v>10152</v>
      </c>
      <c r="C8342" s="15">
        <v>46247</v>
      </c>
      <c r="D8342" s="15">
        <v>46247</v>
      </c>
      <c r="E8342" s="10" t="s">
        <v>1124</v>
      </c>
      <c r="F8342" s="10" t="s">
        <v>1942</v>
      </c>
      <c r="G8342" s="10" t="s">
        <v>1943</v>
      </c>
      <c r="H8342" s="10" t="s">
        <v>22</v>
      </c>
      <c r="I8342" s="10" t="s">
        <v>23</v>
      </c>
      <c r="J8342" s="10" t="s">
        <v>114</v>
      </c>
      <c r="K8342" s="10" t="s">
        <v>38</v>
      </c>
      <c r="L8342" s="10">
        <v>94122</v>
      </c>
      <c r="M8342" s="10" t="s">
        <v>39</v>
      </c>
      <c r="N8342" s="10" t="str">
        <f>_xlfn.XLOOKUP($M:$M,People!$B:$B,People!A:A)</f>
        <v>Sadie Pawthorne</v>
      </c>
      <c r="O8342" s="10" t="s">
        <v>4639</v>
      </c>
      <c r="P8342" s="10" t="str">
        <f>VLOOKUP(O8342,Products!$A:$E,3,FALSE)</f>
        <v>Dell</v>
      </c>
      <c r="Q8342" s="31">
        <f>INDEX(Products!$E:$E,MATCH(O8342,Products!$A:$A,0))</f>
        <v>0.3</v>
      </c>
      <c r="R8342" s="10" t="s">
        <v>41</v>
      </c>
      <c r="S8342" s="10" t="s">
        <v>510</v>
      </c>
      <c r="T8342" s="10" t="s">
        <v>1131</v>
      </c>
      <c r="U8342" s="12">
        <v>31.92</v>
      </c>
      <c r="V8342" s="12">
        <v>4</v>
      </c>
      <c r="W8342" s="12">
        <v>0</v>
      </c>
      <c r="X8342" s="12">
        <v>9.2567999999999984</v>
      </c>
    </row>
    <row r="8343" spans="1:24" ht="14" x14ac:dyDescent="0.3">
      <c r="A8343" s="9">
        <v>8338</v>
      </c>
      <c r="B8343" s="14" t="s">
        <v>10151</v>
      </c>
      <c r="C8343" s="15">
        <v>46247</v>
      </c>
      <c r="D8343" s="15">
        <v>46252</v>
      </c>
      <c r="E8343" s="10" t="s">
        <v>44</v>
      </c>
      <c r="F8343" s="10" t="s">
        <v>2944</v>
      </c>
      <c r="G8343" s="10" t="s">
        <v>2945</v>
      </c>
      <c r="H8343" s="10" t="s">
        <v>22</v>
      </c>
      <c r="I8343" s="10" t="s">
        <v>23</v>
      </c>
      <c r="J8343" s="10" t="s">
        <v>297</v>
      </c>
      <c r="K8343" s="10" t="s">
        <v>298</v>
      </c>
      <c r="L8343" s="10">
        <v>38109</v>
      </c>
      <c r="M8343" s="10" t="s">
        <v>26</v>
      </c>
      <c r="N8343" s="10" t="str">
        <f>_xlfn.XLOOKUP($M:$M,People!$B:$B,People!A:A)</f>
        <v>Fred Suzuki</v>
      </c>
      <c r="O8343" s="10" t="s">
        <v>4575</v>
      </c>
      <c r="P8343" s="10" t="str">
        <f>VLOOKUP(O8343,Products!$A:$E,3,FALSE)</f>
        <v>Staples</v>
      </c>
      <c r="Q8343" s="31">
        <f>INDEX(Products!$E:$E,MATCH(O8343,Products!$A:$A,0))</f>
        <v>0.27</v>
      </c>
      <c r="R8343" s="10" t="s">
        <v>64</v>
      </c>
      <c r="S8343" s="10" t="s">
        <v>144</v>
      </c>
      <c r="T8343" s="10" t="s">
        <v>4576</v>
      </c>
      <c r="U8343" s="12">
        <v>1.5840000000000001</v>
      </c>
      <c r="V8343" s="12">
        <v>2</v>
      </c>
      <c r="W8343" s="12">
        <v>0.2</v>
      </c>
      <c r="X8343" s="12">
        <v>0.47520000000000018</v>
      </c>
    </row>
    <row r="8344" spans="1:24" ht="14" x14ac:dyDescent="0.3">
      <c r="A8344" s="9">
        <v>8339</v>
      </c>
      <c r="B8344" s="14" t="s">
        <v>10155</v>
      </c>
      <c r="C8344" s="15">
        <v>46248</v>
      </c>
      <c r="D8344" s="15">
        <v>46255</v>
      </c>
      <c r="E8344" s="10" t="s">
        <v>44</v>
      </c>
      <c r="F8344" s="10" t="s">
        <v>409</v>
      </c>
      <c r="G8344" s="10" t="s">
        <v>410</v>
      </c>
      <c r="H8344" s="10" t="s">
        <v>22</v>
      </c>
      <c r="I8344" s="10" t="s">
        <v>23</v>
      </c>
      <c r="J8344" s="10" t="s">
        <v>37</v>
      </c>
      <c r="K8344" s="10" t="s">
        <v>38</v>
      </c>
      <c r="L8344" s="10">
        <v>90032</v>
      </c>
      <c r="M8344" s="10" t="s">
        <v>39</v>
      </c>
      <c r="N8344" s="10" t="str">
        <f>_xlfn.XLOOKUP($M:$M,People!$B:$B,People!A:A)</f>
        <v>Sadie Pawthorne</v>
      </c>
      <c r="O8344" s="10" t="s">
        <v>2051</v>
      </c>
      <c r="P8344" s="10" t="str">
        <f>VLOOKUP(O8344,Products!$A:$E,3,FALSE)</f>
        <v>Samsung</v>
      </c>
      <c r="Q8344" s="31">
        <f>INDEX(Products!$E:$E,MATCH(O8344,Products!$A:$A,0))</f>
        <v>0.33</v>
      </c>
      <c r="R8344" s="10" t="s">
        <v>28</v>
      </c>
      <c r="S8344" s="10" t="s">
        <v>50</v>
      </c>
      <c r="T8344" s="10" t="s">
        <v>2052</v>
      </c>
      <c r="U8344" s="12">
        <v>418.29599999999994</v>
      </c>
      <c r="V8344" s="12">
        <v>3</v>
      </c>
      <c r="W8344" s="12">
        <v>0.2</v>
      </c>
      <c r="X8344" s="12">
        <v>5.2287000000000035</v>
      </c>
    </row>
    <row r="8345" spans="1:24" ht="14" x14ac:dyDescent="0.3">
      <c r="A8345" s="9">
        <v>8340</v>
      </c>
      <c r="B8345" s="14" t="s">
        <v>10156</v>
      </c>
      <c r="C8345" s="15">
        <v>46248</v>
      </c>
      <c r="D8345" s="15">
        <v>46250</v>
      </c>
      <c r="E8345" s="10" t="s">
        <v>19</v>
      </c>
      <c r="F8345" s="10" t="s">
        <v>2907</v>
      </c>
      <c r="G8345" s="10" t="s">
        <v>2908</v>
      </c>
      <c r="H8345" s="10" t="s">
        <v>22</v>
      </c>
      <c r="I8345" s="10" t="s">
        <v>23</v>
      </c>
      <c r="J8345" s="10" t="s">
        <v>114</v>
      </c>
      <c r="K8345" s="10" t="s">
        <v>38</v>
      </c>
      <c r="L8345" s="10">
        <v>94109</v>
      </c>
      <c r="M8345" s="10" t="s">
        <v>39</v>
      </c>
      <c r="N8345" s="10" t="str">
        <f>_xlfn.XLOOKUP($M:$M,People!$B:$B,People!A:A)</f>
        <v>Sadie Pawthorne</v>
      </c>
      <c r="O8345" s="10" t="s">
        <v>125</v>
      </c>
      <c r="P8345" s="10" t="str">
        <f>VLOOKUP(O8345,Products!$A:$E,3,FALSE)</f>
        <v>3M</v>
      </c>
      <c r="Q8345" s="31">
        <f>INDEX(Products!$E:$E,MATCH(O8345,Products!$A:$A,0))</f>
        <v>0.28000000000000003</v>
      </c>
      <c r="R8345" s="10" t="s">
        <v>41</v>
      </c>
      <c r="S8345" s="10" t="s">
        <v>61</v>
      </c>
      <c r="T8345" s="10" t="s">
        <v>126</v>
      </c>
      <c r="U8345" s="12">
        <v>16.68</v>
      </c>
      <c r="V8345" s="12">
        <v>6</v>
      </c>
      <c r="W8345" s="12">
        <v>0</v>
      </c>
      <c r="X8345" s="12">
        <v>4.3367999999999993</v>
      </c>
    </row>
    <row r="8346" spans="1:24" ht="14" x14ac:dyDescent="0.3">
      <c r="A8346" s="9">
        <v>8341</v>
      </c>
      <c r="B8346" s="14" t="s">
        <v>10156</v>
      </c>
      <c r="C8346" s="15">
        <v>46248</v>
      </c>
      <c r="D8346" s="15">
        <v>46250</v>
      </c>
      <c r="E8346" s="10" t="s">
        <v>19</v>
      </c>
      <c r="F8346" s="10" t="s">
        <v>2907</v>
      </c>
      <c r="G8346" s="10" t="s">
        <v>2908</v>
      </c>
      <c r="H8346" s="10" t="s">
        <v>22</v>
      </c>
      <c r="I8346" s="10" t="s">
        <v>23</v>
      </c>
      <c r="J8346" s="10" t="s">
        <v>114</v>
      </c>
      <c r="K8346" s="10" t="s">
        <v>38</v>
      </c>
      <c r="L8346" s="10">
        <v>94109</v>
      </c>
      <c r="M8346" s="10" t="s">
        <v>39</v>
      </c>
      <c r="N8346" s="10" t="str">
        <f>_xlfn.XLOOKUP($M:$M,People!$B:$B,People!A:A)</f>
        <v>Sadie Pawthorne</v>
      </c>
      <c r="O8346" s="10" t="s">
        <v>2460</v>
      </c>
      <c r="P8346" s="10" t="str">
        <f>VLOOKUP(O8346,Products!$A:$E,3,FALSE)</f>
        <v>Dell</v>
      </c>
      <c r="Q8346" s="31">
        <f>INDEX(Products!$E:$E,MATCH(O8346,Products!$A:$A,0))</f>
        <v>0.32</v>
      </c>
      <c r="R8346" s="10" t="s">
        <v>41</v>
      </c>
      <c r="S8346" s="10" t="s">
        <v>42</v>
      </c>
      <c r="T8346" s="10" t="s">
        <v>2461</v>
      </c>
      <c r="U8346" s="12">
        <v>5.76</v>
      </c>
      <c r="V8346" s="12">
        <v>2</v>
      </c>
      <c r="W8346" s="12">
        <v>0</v>
      </c>
      <c r="X8346" s="12">
        <v>2.8224</v>
      </c>
    </row>
    <row r="8347" spans="1:24" ht="14" x14ac:dyDescent="0.3">
      <c r="A8347" s="9">
        <v>8342</v>
      </c>
      <c r="B8347" s="14" t="s">
        <v>10157</v>
      </c>
      <c r="C8347" s="15">
        <v>46249</v>
      </c>
      <c r="D8347" s="15">
        <v>46255</v>
      </c>
      <c r="E8347" s="10" t="s">
        <v>44</v>
      </c>
      <c r="F8347" s="10" t="s">
        <v>3478</v>
      </c>
      <c r="G8347" s="10" t="s">
        <v>3479</v>
      </c>
      <c r="H8347" s="10" t="s">
        <v>22</v>
      </c>
      <c r="I8347" s="10" t="s">
        <v>23</v>
      </c>
      <c r="J8347" s="10" t="s">
        <v>1828</v>
      </c>
      <c r="K8347" s="10" t="s">
        <v>691</v>
      </c>
      <c r="L8347" s="10">
        <v>7060</v>
      </c>
      <c r="M8347" s="10" t="s">
        <v>133</v>
      </c>
      <c r="N8347" s="10" t="str">
        <f>_xlfn.XLOOKUP($M:$M,People!$B:$B,People!A:A)</f>
        <v>Chuck Magee</v>
      </c>
      <c r="O8347" s="10" t="s">
        <v>1396</v>
      </c>
      <c r="P8347" s="10" t="str">
        <f>VLOOKUP(O8347,Products!$A:$E,3,FALSE)</f>
        <v>Dell</v>
      </c>
      <c r="Q8347" s="31">
        <f>INDEX(Products!$E:$E,MATCH(O8347,Products!$A:$A,0))</f>
        <v>0.4</v>
      </c>
      <c r="R8347" s="10" t="s">
        <v>41</v>
      </c>
      <c r="S8347" s="10" t="s">
        <v>71</v>
      </c>
      <c r="T8347" s="10" t="s">
        <v>1397</v>
      </c>
      <c r="U8347" s="12">
        <v>97.84</v>
      </c>
      <c r="V8347" s="12">
        <v>2</v>
      </c>
      <c r="W8347" s="12">
        <v>0</v>
      </c>
      <c r="X8347" s="12">
        <v>25.438400000000001</v>
      </c>
    </row>
    <row r="8348" spans="1:24" ht="14" x14ac:dyDescent="0.3">
      <c r="A8348" s="9">
        <v>8343</v>
      </c>
      <c r="B8348" s="14" t="s">
        <v>10158</v>
      </c>
      <c r="C8348" s="15">
        <v>46249</v>
      </c>
      <c r="D8348" s="15">
        <v>46253</v>
      </c>
      <c r="E8348" s="10" t="s">
        <v>44</v>
      </c>
      <c r="F8348" s="10" t="s">
        <v>4447</v>
      </c>
      <c r="G8348" s="10" t="s">
        <v>4448</v>
      </c>
      <c r="H8348" s="10" t="s">
        <v>36</v>
      </c>
      <c r="I8348" s="10" t="s">
        <v>23</v>
      </c>
      <c r="J8348" s="10" t="s">
        <v>498</v>
      </c>
      <c r="K8348" s="10" t="s">
        <v>204</v>
      </c>
      <c r="L8348" s="10">
        <v>55113</v>
      </c>
      <c r="M8348" s="10" t="s">
        <v>95</v>
      </c>
      <c r="N8348" s="10" t="str">
        <f>_xlfn.XLOOKUP($M:$M,People!$B:$B,People!A:A)</f>
        <v>Roxanne Rodriguez</v>
      </c>
      <c r="O8348" s="10" t="s">
        <v>5497</v>
      </c>
      <c r="P8348" s="10" t="str">
        <f>VLOOKUP(O8348,Products!$A:$E,3,FALSE)</f>
        <v>Samsung</v>
      </c>
      <c r="Q8348" s="31">
        <f>INDEX(Products!$E:$E,MATCH(O8348,Products!$A:$A,0))</f>
        <v>0.35</v>
      </c>
      <c r="R8348" s="10" t="s">
        <v>41</v>
      </c>
      <c r="S8348" s="10" t="s">
        <v>42</v>
      </c>
      <c r="T8348" s="10" t="s">
        <v>5498</v>
      </c>
      <c r="U8348" s="12">
        <v>50.4</v>
      </c>
      <c r="V8348" s="12">
        <v>8</v>
      </c>
      <c r="W8348" s="12">
        <v>0</v>
      </c>
      <c r="X8348" s="12">
        <v>23.183999999999997</v>
      </c>
    </row>
    <row r="8349" spans="1:24" ht="14" x14ac:dyDescent="0.3">
      <c r="A8349" s="9">
        <v>8344</v>
      </c>
      <c r="B8349" s="14" t="s">
        <v>10159</v>
      </c>
      <c r="C8349" s="15">
        <v>46249</v>
      </c>
      <c r="D8349" s="15">
        <v>46252</v>
      </c>
      <c r="E8349" s="10" t="s">
        <v>19</v>
      </c>
      <c r="F8349" s="10" t="s">
        <v>2725</v>
      </c>
      <c r="G8349" s="10" t="s">
        <v>2726</v>
      </c>
      <c r="H8349" s="10" t="s">
        <v>36</v>
      </c>
      <c r="I8349" s="10" t="s">
        <v>23</v>
      </c>
      <c r="J8349" s="10" t="s">
        <v>131</v>
      </c>
      <c r="K8349" s="10" t="s">
        <v>132</v>
      </c>
      <c r="L8349" s="10">
        <v>19120</v>
      </c>
      <c r="M8349" s="10" t="s">
        <v>133</v>
      </c>
      <c r="N8349" s="10" t="str">
        <f>_xlfn.XLOOKUP($M:$M,People!$B:$B,People!A:A)</f>
        <v>Chuck Magee</v>
      </c>
      <c r="O8349" s="10" t="s">
        <v>1533</v>
      </c>
      <c r="P8349" s="10" t="str">
        <f>VLOOKUP(O8349,Products!$A:$E,3,FALSE)</f>
        <v>3M</v>
      </c>
      <c r="Q8349" s="31">
        <f>INDEX(Products!$E:$E,MATCH(O8349,Products!$A:$A,0))</f>
        <v>0.36</v>
      </c>
      <c r="R8349" s="10" t="s">
        <v>41</v>
      </c>
      <c r="S8349" s="10" t="s">
        <v>53</v>
      </c>
      <c r="T8349" s="10" t="s">
        <v>1534</v>
      </c>
      <c r="U8349" s="12">
        <v>1801.6320000000001</v>
      </c>
      <c r="V8349" s="12">
        <v>6</v>
      </c>
      <c r="W8349" s="12">
        <v>0.2</v>
      </c>
      <c r="X8349" s="12">
        <v>-337.80600000000004</v>
      </c>
    </row>
    <row r="8350" spans="1:24" ht="14" x14ac:dyDescent="0.3">
      <c r="A8350" s="9">
        <v>8345</v>
      </c>
      <c r="B8350" s="14" t="s">
        <v>10160</v>
      </c>
      <c r="C8350" s="15">
        <v>46250</v>
      </c>
      <c r="D8350" s="15">
        <v>46250</v>
      </c>
      <c r="E8350" s="10" t="s">
        <v>1124</v>
      </c>
      <c r="F8350" s="10" t="s">
        <v>4855</v>
      </c>
      <c r="G8350" s="10" t="s">
        <v>4856</v>
      </c>
      <c r="H8350" s="10" t="s">
        <v>22</v>
      </c>
      <c r="I8350" s="10" t="s">
        <v>23</v>
      </c>
      <c r="J8350" s="10" t="s">
        <v>338</v>
      </c>
      <c r="K8350" s="10" t="s">
        <v>298</v>
      </c>
      <c r="L8350" s="10">
        <v>38401</v>
      </c>
      <c r="M8350" s="10" t="s">
        <v>26</v>
      </c>
      <c r="N8350" s="10" t="str">
        <f>_xlfn.XLOOKUP($M:$M,People!$B:$B,People!A:A)</f>
        <v>Fred Suzuki</v>
      </c>
      <c r="O8350" s="10" t="s">
        <v>1763</v>
      </c>
      <c r="P8350" s="10" t="str">
        <f>VLOOKUP(O8350,Products!$A:$E,3,FALSE)</f>
        <v>3M</v>
      </c>
      <c r="Q8350" s="31">
        <f>INDEX(Products!$E:$E,MATCH(O8350,Products!$A:$A,0))</f>
        <v>0.36</v>
      </c>
      <c r="R8350" s="10" t="s">
        <v>41</v>
      </c>
      <c r="S8350" s="10" t="s">
        <v>68</v>
      </c>
      <c r="T8350" s="10" t="s">
        <v>1764</v>
      </c>
      <c r="U8350" s="12">
        <v>13.428000000000003</v>
      </c>
      <c r="V8350" s="12">
        <v>3</v>
      </c>
      <c r="W8350" s="12">
        <v>0.7</v>
      </c>
      <c r="X8350" s="12">
        <v>-11.190000000000001</v>
      </c>
    </row>
    <row r="8351" spans="1:24" ht="14" x14ac:dyDescent="0.3">
      <c r="A8351" s="9">
        <v>8346</v>
      </c>
      <c r="B8351" s="14" t="s">
        <v>10160</v>
      </c>
      <c r="C8351" s="15">
        <v>46250</v>
      </c>
      <c r="D8351" s="15">
        <v>46250</v>
      </c>
      <c r="E8351" s="10" t="s">
        <v>1124</v>
      </c>
      <c r="F8351" s="10" t="s">
        <v>4855</v>
      </c>
      <c r="G8351" s="10" t="s">
        <v>4856</v>
      </c>
      <c r="H8351" s="10" t="s">
        <v>22</v>
      </c>
      <c r="I8351" s="10" t="s">
        <v>23</v>
      </c>
      <c r="J8351" s="10" t="s">
        <v>338</v>
      </c>
      <c r="K8351" s="10" t="s">
        <v>298</v>
      </c>
      <c r="L8351" s="10">
        <v>38401</v>
      </c>
      <c r="M8351" s="10" t="s">
        <v>26</v>
      </c>
      <c r="N8351" s="10" t="str">
        <f>_xlfn.XLOOKUP($M:$M,People!$B:$B,People!A:A)</f>
        <v>Fred Suzuki</v>
      </c>
      <c r="O8351" s="10" t="s">
        <v>3303</v>
      </c>
      <c r="P8351" s="10" t="str">
        <f>VLOOKUP(O8351,Products!$A:$E,3,FALSE)</f>
        <v>Avery</v>
      </c>
      <c r="Q8351" s="31">
        <f>INDEX(Products!$E:$E,MATCH(O8351,Products!$A:$A,0))</f>
        <v>0.31</v>
      </c>
      <c r="R8351" s="10" t="s">
        <v>41</v>
      </c>
      <c r="S8351" s="10" t="s">
        <v>53</v>
      </c>
      <c r="T8351" s="10" t="s">
        <v>3304</v>
      </c>
      <c r="U8351" s="12">
        <v>67.13600000000001</v>
      </c>
      <c r="V8351" s="12">
        <v>4</v>
      </c>
      <c r="W8351" s="12">
        <v>0.2</v>
      </c>
      <c r="X8351" s="12">
        <v>-0.83920000000000172</v>
      </c>
    </row>
    <row r="8352" spans="1:24" ht="14" x14ac:dyDescent="0.3">
      <c r="A8352" s="9">
        <v>8347</v>
      </c>
      <c r="B8352" s="14" t="s">
        <v>10161</v>
      </c>
      <c r="C8352" s="15">
        <v>46251</v>
      </c>
      <c r="D8352" s="15">
        <v>46258</v>
      </c>
      <c r="E8352" s="10" t="s">
        <v>44</v>
      </c>
      <c r="F8352" s="10" t="s">
        <v>3605</v>
      </c>
      <c r="G8352" s="10" t="s">
        <v>3606</v>
      </c>
      <c r="H8352" s="10" t="s">
        <v>92</v>
      </c>
      <c r="I8352" s="10" t="s">
        <v>23</v>
      </c>
      <c r="J8352" s="10" t="s">
        <v>165</v>
      </c>
      <c r="K8352" s="10" t="s">
        <v>94</v>
      </c>
      <c r="L8352" s="10">
        <v>77095</v>
      </c>
      <c r="M8352" s="10" t="s">
        <v>95</v>
      </c>
      <c r="N8352" s="10" t="str">
        <f>_xlfn.XLOOKUP($M:$M,People!$B:$B,People!A:A)</f>
        <v>Roxanne Rodriguez</v>
      </c>
      <c r="O8352" s="10" t="s">
        <v>4465</v>
      </c>
      <c r="P8352" s="10" t="str">
        <f>VLOOKUP(O8352,Products!$A:$E,3,FALSE)</f>
        <v>HP</v>
      </c>
      <c r="Q8352" s="31">
        <f>INDEX(Products!$E:$E,MATCH(O8352,Products!$A:$A,0))</f>
        <v>0.25</v>
      </c>
      <c r="R8352" s="10" t="s">
        <v>28</v>
      </c>
      <c r="S8352" s="10" t="s">
        <v>32</v>
      </c>
      <c r="T8352" s="10" t="s">
        <v>4466</v>
      </c>
      <c r="U8352" s="12">
        <v>74.591999999999999</v>
      </c>
      <c r="V8352" s="12">
        <v>4</v>
      </c>
      <c r="W8352" s="12">
        <v>0.3</v>
      </c>
      <c r="X8352" s="12">
        <v>-2.1312000000000033</v>
      </c>
    </row>
    <row r="8353" spans="1:24" ht="14" x14ac:dyDescent="0.3">
      <c r="A8353" s="9">
        <v>8348</v>
      </c>
      <c r="B8353" s="14" t="s">
        <v>10162</v>
      </c>
      <c r="C8353" s="15">
        <v>46251</v>
      </c>
      <c r="D8353" s="15">
        <v>46256</v>
      </c>
      <c r="E8353" s="10" t="s">
        <v>19</v>
      </c>
      <c r="F8353" s="10" t="s">
        <v>4151</v>
      </c>
      <c r="G8353" s="10" t="s">
        <v>4152</v>
      </c>
      <c r="H8353" s="10" t="s">
        <v>22</v>
      </c>
      <c r="I8353" s="10" t="s">
        <v>23</v>
      </c>
      <c r="J8353" s="10" t="s">
        <v>131</v>
      </c>
      <c r="K8353" s="10" t="s">
        <v>132</v>
      </c>
      <c r="L8353" s="10">
        <v>19134</v>
      </c>
      <c r="M8353" s="10" t="s">
        <v>133</v>
      </c>
      <c r="N8353" s="10" t="str">
        <f>_xlfn.XLOOKUP($M:$M,People!$B:$B,People!A:A)</f>
        <v>Chuck Magee</v>
      </c>
      <c r="O8353" s="10" t="s">
        <v>1616</v>
      </c>
      <c r="P8353" s="10" t="str">
        <f>VLOOKUP(O8353,Products!$A:$E,3,FALSE)</f>
        <v>IKEA</v>
      </c>
      <c r="Q8353" s="31">
        <f>INDEX(Products!$E:$E,MATCH(O8353,Products!$A:$A,0))</f>
        <v>0.34</v>
      </c>
      <c r="R8353" s="10" t="s">
        <v>28</v>
      </c>
      <c r="S8353" s="10" t="s">
        <v>32</v>
      </c>
      <c r="T8353" s="10" t="s">
        <v>1617</v>
      </c>
      <c r="U8353" s="12">
        <v>4416.174</v>
      </c>
      <c r="V8353" s="12">
        <v>9</v>
      </c>
      <c r="W8353" s="12">
        <v>0.3</v>
      </c>
      <c r="X8353" s="12">
        <v>-630.88200000000006</v>
      </c>
    </row>
    <row r="8354" spans="1:24" ht="14" x14ac:dyDescent="0.3">
      <c r="A8354" s="9">
        <v>8349</v>
      </c>
      <c r="B8354" s="14" t="s">
        <v>10163</v>
      </c>
      <c r="C8354" s="15">
        <v>46251</v>
      </c>
      <c r="D8354" s="15">
        <v>46253</v>
      </c>
      <c r="E8354" s="10" t="s">
        <v>168</v>
      </c>
      <c r="F8354" s="10" t="s">
        <v>3825</v>
      </c>
      <c r="G8354" s="10" t="s">
        <v>3826</v>
      </c>
      <c r="H8354" s="10" t="s">
        <v>36</v>
      </c>
      <c r="I8354" s="10" t="s">
        <v>23</v>
      </c>
      <c r="J8354" s="10" t="s">
        <v>3365</v>
      </c>
      <c r="K8354" s="10" t="s">
        <v>238</v>
      </c>
      <c r="L8354" s="10">
        <v>13601</v>
      </c>
      <c r="M8354" s="10" t="s">
        <v>133</v>
      </c>
      <c r="N8354" s="10" t="str">
        <f>_xlfn.XLOOKUP($M:$M,People!$B:$B,People!A:A)</f>
        <v>Chuck Magee</v>
      </c>
      <c r="O8354" s="10" t="s">
        <v>3829</v>
      </c>
      <c r="P8354" s="10" t="str">
        <f>VLOOKUP(O8354,Products!$A:$E,3,FALSE)</f>
        <v>Avery</v>
      </c>
      <c r="Q8354" s="31">
        <f>INDEX(Products!$E:$E,MATCH(O8354,Products!$A:$A,0))</f>
        <v>0.39</v>
      </c>
      <c r="R8354" s="10" t="s">
        <v>28</v>
      </c>
      <c r="S8354" s="10" t="s">
        <v>32</v>
      </c>
      <c r="T8354" s="10" t="s">
        <v>3830</v>
      </c>
      <c r="U8354" s="12">
        <v>462.56400000000002</v>
      </c>
      <c r="V8354" s="12">
        <v>2</v>
      </c>
      <c r="W8354" s="12">
        <v>0.1</v>
      </c>
      <c r="X8354" s="12">
        <v>97.652399999999943</v>
      </c>
    </row>
    <row r="8355" spans="1:24" ht="14" x14ac:dyDescent="0.3">
      <c r="A8355" s="9">
        <v>8350</v>
      </c>
      <c r="B8355" s="14" t="s">
        <v>10161</v>
      </c>
      <c r="C8355" s="15">
        <v>46251</v>
      </c>
      <c r="D8355" s="15">
        <v>46258</v>
      </c>
      <c r="E8355" s="10" t="s">
        <v>44</v>
      </c>
      <c r="F8355" s="10" t="s">
        <v>3605</v>
      </c>
      <c r="G8355" s="10" t="s">
        <v>3606</v>
      </c>
      <c r="H8355" s="10" t="s">
        <v>92</v>
      </c>
      <c r="I8355" s="10" t="s">
        <v>23</v>
      </c>
      <c r="J8355" s="10" t="s">
        <v>165</v>
      </c>
      <c r="K8355" s="10" t="s">
        <v>94</v>
      </c>
      <c r="L8355" s="10">
        <v>77095</v>
      </c>
      <c r="M8355" s="10" t="s">
        <v>95</v>
      </c>
      <c r="N8355" s="10" t="str">
        <f>_xlfn.XLOOKUP($M:$M,People!$B:$B,People!A:A)</f>
        <v>Roxanne Rodriguez</v>
      </c>
      <c r="O8355" s="10" t="s">
        <v>4747</v>
      </c>
      <c r="P8355" s="10" t="str">
        <f>VLOOKUP(O8355,Products!$A:$E,3,FALSE)</f>
        <v>3M</v>
      </c>
      <c r="Q8355" s="31">
        <f>INDEX(Products!$E:$E,MATCH(O8355,Products!$A:$A,0))</f>
        <v>0.36</v>
      </c>
      <c r="R8355" s="10" t="s">
        <v>28</v>
      </c>
      <c r="S8355" s="10" t="s">
        <v>58</v>
      </c>
      <c r="T8355" s="10" t="s">
        <v>4748</v>
      </c>
      <c r="U8355" s="12">
        <v>16.784000000000002</v>
      </c>
      <c r="V8355" s="12">
        <v>2</v>
      </c>
      <c r="W8355" s="12">
        <v>0.6</v>
      </c>
      <c r="X8355" s="12">
        <v>-22.238800000000001</v>
      </c>
    </row>
    <row r="8356" spans="1:24" ht="14" x14ac:dyDescent="0.3">
      <c r="A8356" s="9">
        <v>8351</v>
      </c>
      <c r="B8356" s="14" t="s">
        <v>10164</v>
      </c>
      <c r="C8356" s="15">
        <v>46251</v>
      </c>
      <c r="D8356" s="15">
        <v>46258</v>
      </c>
      <c r="E8356" s="10" t="s">
        <v>44</v>
      </c>
      <c r="F8356" s="10" t="s">
        <v>3181</v>
      </c>
      <c r="G8356" s="10" t="s">
        <v>3182</v>
      </c>
      <c r="H8356" s="10" t="s">
        <v>36</v>
      </c>
      <c r="I8356" s="10" t="s">
        <v>23</v>
      </c>
      <c r="J8356" s="10" t="s">
        <v>868</v>
      </c>
      <c r="K8356" s="10" t="s">
        <v>38</v>
      </c>
      <c r="L8356" s="10">
        <v>94513</v>
      </c>
      <c r="M8356" s="10" t="s">
        <v>39</v>
      </c>
      <c r="N8356" s="10" t="str">
        <f>_xlfn.XLOOKUP($M:$M,People!$B:$B,People!A:A)</f>
        <v>Sadie Pawthorne</v>
      </c>
      <c r="O8356" s="10" t="s">
        <v>526</v>
      </c>
      <c r="P8356" s="10" t="str">
        <f>VLOOKUP(O8356,Products!$A:$E,3,FALSE)</f>
        <v>Logitech</v>
      </c>
      <c r="Q8356" s="31">
        <f>INDEX(Products!$E:$E,MATCH(O8356,Products!$A:$A,0))</f>
        <v>0.37</v>
      </c>
      <c r="R8356" s="10" t="s">
        <v>41</v>
      </c>
      <c r="S8356" s="10" t="s">
        <v>71</v>
      </c>
      <c r="T8356" s="10" t="s">
        <v>527</v>
      </c>
      <c r="U8356" s="12">
        <v>2518.29</v>
      </c>
      <c r="V8356" s="12">
        <v>9</v>
      </c>
      <c r="W8356" s="12">
        <v>0</v>
      </c>
      <c r="X8356" s="12">
        <v>654.7553999999999</v>
      </c>
    </row>
    <row r="8357" spans="1:24" ht="14" x14ac:dyDescent="0.3">
      <c r="A8357" s="9">
        <v>8352</v>
      </c>
      <c r="B8357" s="14" t="s">
        <v>10161</v>
      </c>
      <c r="C8357" s="15">
        <v>46251</v>
      </c>
      <c r="D8357" s="15">
        <v>46258</v>
      </c>
      <c r="E8357" s="10" t="s">
        <v>44</v>
      </c>
      <c r="F8357" s="10" t="s">
        <v>3605</v>
      </c>
      <c r="G8357" s="10" t="s">
        <v>3606</v>
      </c>
      <c r="H8357" s="10" t="s">
        <v>92</v>
      </c>
      <c r="I8357" s="10" t="s">
        <v>23</v>
      </c>
      <c r="J8357" s="10" t="s">
        <v>165</v>
      </c>
      <c r="K8357" s="10" t="s">
        <v>94</v>
      </c>
      <c r="L8357" s="10">
        <v>77095</v>
      </c>
      <c r="M8357" s="10" t="s">
        <v>95</v>
      </c>
      <c r="N8357" s="10" t="str">
        <f>_xlfn.XLOOKUP($M:$M,People!$B:$B,People!A:A)</f>
        <v>Roxanne Rodriguez</v>
      </c>
      <c r="O8357" s="10" t="s">
        <v>1786</v>
      </c>
      <c r="P8357" s="10" t="str">
        <f>VLOOKUP(O8357,Products!$A:$E,3,FALSE)</f>
        <v>Samsung</v>
      </c>
      <c r="Q8357" s="31">
        <f>INDEX(Products!$E:$E,MATCH(O8357,Products!$A:$A,0))</f>
        <v>0.28999999999999998</v>
      </c>
      <c r="R8357" s="10" t="s">
        <v>41</v>
      </c>
      <c r="S8357" s="10" t="s">
        <v>71</v>
      </c>
      <c r="T8357" s="10" t="s">
        <v>1787</v>
      </c>
      <c r="U8357" s="12">
        <v>38.86399999999999</v>
      </c>
      <c r="V8357" s="12">
        <v>4</v>
      </c>
      <c r="W8357" s="12">
        <v>0.8</v>
      </c>
      <c r="X8357" s="12">
        <v>-99.103200000000044</v>
      </c>
    </row>
    <row r="8358" spans="1:24" ht="14" x14ac:dyDescent="0.3">
      <c r="A8358" s="9">
        <v>8353</v>
      </c>
      <c r="B8358" s="14" t="s">
        <v>10161</v>
      </c>
      <c r="C8358" s="15">
        <v>46251</v>
      </c>
      <c r="D8358" s="15">
        <v>46258</v>
      </c>
      <c r="E8358" s="10" t="s">
        <v>44</v>
      </c>
      <c r="F8358" s="10" t="s">
        <v>3605</v>
      </c>
      <c r="G8358" s="10" t="s">
        <v>3606</v>
      </c>
      <c r="H8358" s="10" t="s">
        <v>92</v>
      </c>
      <c r="I8358" s="10" t="s">
        <v>23</v>
      </c>
      <c r="J8358" s="10" t="s">
        <v>165</v>
      </c>
      <c r="K8358" s="10" t="s">
        <v>94</v>
      </c>
      <c r="L8358" s="10">
        <v>77095</v>
      </c>
      <c r="M8358" s="10" t="s">
        <v>95</v>
      </c>
      <c r="N8358" s="10" t="str">
        <f>_xlfn.XLOOKUP($M:$M,People!$B:$B,People!A:A)</f>
        <v>Roxanne Rodriguez</v>
      </c>
      <c r="O8358" s="10" t="s">
        <v>4528</v>
      </c>
      <c r="P8358" s="10" t="str">
        <f>VLOOKUP(O8358,Products!$A:$E,3,FALSE)</f>
        <v>Office Depot</v>
      </c>
      <c r="Q8358" s="31">
        <f>INDEX(Products!$E:$E,MATCH(O8358,Products!$A:$A,0))</f>
        <v>0.34</v>
      </c>
      <c r="R8358" s="10" t="s">
        <v>41</v>
      </c>
      <c r="S8358" s="10" t="s">
        <v>61</v>
      </c>
      <c r="T8358" s="10" t="s">
        <v>4529</v>
      </c>
      <c r="U8358" s="12">
        <v>8.016</v>
      </c>
      <c r="V8358" s="12">
        <v>3</v>
      </c>
      <c r="W8358" s="12">
        <v>0.2</v>
      </c>
      <c r="X8358" s="12">
        <v>1.0019999999999993</v>
      </c>
    </row>
    <row r="8359" spans="1:24" ht="14" x14ac:dyDescent="0.3">
      <c r="A8359" s="9">
        <v>8354</v>
      </c>
      <c r="B8359" s="14" t="s">
        <v>10164</v>
      </c>
      <c r="C8359" s="15">
        <v>46251</v>
      </c>
      <c r="D8359" s="15">
        <v>46258</v>
      </c>
      <c r="E8359" s="10" t="s">
        <v>44</v>
      </c>
      <c r="F8359" s="10" t="s">
        <v>3181</v>
      </c>
      <c r="G8359" s="10" t="s">
        <v>3182</v>
      </c>
      <c r="H8359" s="10" t="s">
        <v>36</v>
      </c>
      <c r="I8359" s="10" t="s">
        <v>23</v>
      </c>
      <c r="J8359" s="10" t="s">
        <v>868</v>
      </c>
      <c r="K8359" s="10" t="s">
        <v>38</v>
      </c>
      <c r="L8359" s="10">
        <v>94513</v>
      </c>
      <c r="M8359" s="10" t="s">
        <v>39</v>
      </c>
      <c r="N8359" s="10" t="str">
        <f>_xlfn.XLOOKUP($M:$M,People!$B:$B,People!A:A)</f>
        <v>Sadie Pawthorne</v>
      </c>
      <c r="O8359" s="10" t="s">
        <v>4677</v>
      </c>
      <c r="P8359" s="10" t="str">
        <f>VLOOKUP(O8359,Products!$A:$E,3,FALSE)</f>
        <v>Staples</v>
      </c>
      <c r="Q8359" s="31">
        <f>INDEX(Products!$E:$E,MATCH(O8359,Products!$A:$A,0))</f>
        <v>0.25</v>
      </c>
      <c r="R8359" s="10" t="s">
        <v>41</v>
      </c>
      <c r="S8359" s="10" t="s">
        <v>68</v>
      </c>
      <c r="T8359" s="10" t="s">
        <v>4678</v>
      </c>
      <c r="U8359" s="12">
        <v>13.919999999999998</v>
      </c>
      <c r="V8359" s="12">
        <v>3</v>
      </c>
      <c r="W8359" s="12">
        <v>0.2</v>
      </c>
      <c r="X8359" s="12">
        <v>4.8720000000000008</v>
      </c>
    </row>
    <row r="8360" spans="1:24" ht="14" x14ac:dyDescent="0.3">
      <c r="A8360" s="9">
        <v>8355</v>
      </c>
      <c r="B8360" s="14" t="s">
        <v>10165</v>
      </c>
      <c r="C8360" s="15">
        <v>46251</v>
      </c>
      <c r="D8360" s="15">
        <v>46257</v>
      </c>
      <c r="E8360" s="10" t="s">
        <v>44</v>
      </c>
      <c r="F8360" s="10" t="s">
        <v>3986</v>
      </c>
      <c r="G8360" s="10" t="s">
        <v>3987</v>
      </c>
      <c r="H8360" s="10" t="s">
        <v>92</v>
      </c>
      <c r="I8360" s="10" t="s">
        <v>23</v>
      </c>
      <c r="J8360" s="10" t="s">
        <v>1282</v>
      </c>
      <c r="K8360" s="10" t="s">
        <v>25</v>
      </c>
      <c r="L8360" s="10">
        <v>40214</v>
      </c>
      <c r="M8360" s="10" t="s">
        <v>26</v>
      </c>
      <c r="N8360" s="10" t="str">
        <f>_xlfn.XLOOKUP($M:$M,People!$B:$B,People!A:A)</f>
        <v>Fred Suzuki</v>
      </c>
      <c r="O8360" s="10" t="s">
        <v>543</v>
      </c>
      <c r="P8360" s="10" t="str">
        <f>VLOOKUP(O8360,Products!$A:$E,3,FALSE)</f>
        <v>Office Depot</v>
      </c>
      <c r="Q8360" s="31">
        <f>INDEX(Products!$E:$E,MATCH(O8360,Products!$A:$A,0))</f>
        <v>0.38</v>
      </c>
      <c r="R8360" s="10" t="s">
        <v>41</v>
      </c>
      <c r="S8360" s="10" t="s">
        <v>68</v>
      </c>
      <c r="T8360" s="10" t="s">
        <v>544</v>
      </c>
      <c r="U8360" s="12">
        <v>102.93</v>
      </c>
      <c r="V8360" s="12">
        <v>3</v>
      </c>
      <c r="W8360" s="12">
        <v>0</v>
      </c>
      <c r="X8360" s="12">
        <v>48.377100000000006</v>
      </c>
    </row>
    <row r="8361" spans="1:24" ht="14" x14ac:dyDescent="0.3">
      <c r="A8361" s="9">
        <v>8356</v>
      </c>
      <c r="B8361" s="14" t="s">
        <v>10163</v>
      </c>
      <c r="C8361" s="15">
        <v>46251</v>
      </c>
      <c r="D8361" s="15">
        <v>46253</v>
      </c>
      <c r="E8361" s="10" t="s">
        <v>168</v>
      </c>
      <c r="F8361" s="10" t="s">
        <v>3825</v>
      </c>
      <c r="G8361" s="10" t="s">
        <v>3826</v>
      </c>
      <c r="H8361" s="10" t="s">
        <v>36</v>
      </c>
      <c r="I8361" s="10" t="s">
        <v>23</v>
      </c>
      <c r="J8361" s="10" t="s">
        <v>3365</v>
      </c>
      <c r="K8361" s="10" t="s">
        <v>238</v>
      </c>
      <c r="L8361" s="10">
        <v>13601</v>
      </c>
      <c r="M8361" s="10" t="s">
        <v>133</v>
      </c>
      <c r="N8361" s="10" t="str">
        <f>_xlfn.XLOOKUP($M:$M,People!$B:$B,People!A:A)</f>
        <v>Chuck Magee</v>
      </c>
      <c r="O8361" s="10" t="s">
        <v>3827</v>
      </c>
      <c r="P8361" s="10" t="str">
        <f>VLOOKUP(O8361,Products!$A:$E,3,FALSE)</f>
        <v>HP</v>
      </c>
      <c r="Q8361" s="31">
        <f>INDEX(Products!$E:$E,MATCH(O8361,Products!$A:$A,0))</f>
        <v>0.28999999999999998</v>
      </c>
      <c r="R8361" s="10" t="s">
        <v>41</v>
      </c>
      <c r="S8361" s="10" t="s">
        <v>68</v>
      </c>
      <c r="T8361" s="10" t="s">
        <v>3828</v>
      </c>
      <c r="U8361" s="12">
        <v>895.92</v>
      </c>
      <c r="V8361" s="12">
        <v>5</v>
      </c>
      <c r="W8361" s="12">
        <v>0.2</v>
      </c>
      <c r="X8361" s="12">
        <v>302.37299999999993</v>
      </c>
    </row>
    <row r="8362" spans="1:24" ht="14" x14ac:dyDescent="0.3">
      <c r="A8362" s="9">
        <v>8357</v>
      </c>
      <c r="B8362" s="14" t="s">
        <v>10164</v>
      </c>
      <c r="C8362" s="15">
        <v>46251</v>
      </c>
      <c r="D8362" s="15">
        <v>46258</v>
      </c>
      <c r="E8362" s="10" t="s">
        <v>44</v>
      </c>
      <c r="F8362" s="10" t="s">
        <v>3181</v>
      </c>
      <c r="G8362" s="10" t="s">
        <v>3182</v>
      </c>
      <c r="H8362" s="10" t="s">
        <v>36</v>
      </c>
      <c r="I8362" s="10" t="s">
        <v>23</v>
      </c>
      <c r="J8362" s="10" t="s">
        <v>868</v>
      </c>
      <c r="K8362" s="10" t="s">
        <v>38</v>
      </c>
      <c r="L8362" s="10">
        <v>94513</v>
      </c>
      <c r="M8362" s="10" t="s">
        <v>39</v>
      </c>
      <c r="N8362" s="10" t="str">
        <f>_xlfn.XLOOKUP($M:$M,People!$B:$B,People!A:A)</f>
        <v>Sadie Pawthorne</v>
      </c>
      <c r="O8362" s="10" t="s">
        <v>2176</v>
      </c>
      <c r="P8362" s="10" t="str">
        <f>VLOOKUP(O8362,Products!$A:$E,3,FALSE)</f>
        <v>Dell</v>
      </c>
      <c r="Q8362" s="31">
        <f>INDEX(Products!$E:$E,MATCH(O8362,Products!$A:$A,0))</f>
        <v>0.34</v>
      </c>
      <c r="R8362" s="10" t="s">
        <v>41</v>
      </c>
      <c r="S8362" s="10" t="s">
        <v>68</v>
      </c>
      <c r="T8362" s="10" t="s">
        <v>2177</v>
      </c>
      <c r="U8362" s="12">
        <v>221.05600000000001</v>
      </c>
      <c r="V8362" s="12">
        <v>8</v>
      </c>
      <c r="W8362" s="12">
        <v>0.2</v>
      </c>
      <c r="X8362" s="12">
        <v>77.369599999999991</v>
      </c>
    </row>
    <row r="8363" spans="1:24" ht="14" x14ac:dyDescent="0.3">
      <c r="A8363" s="9">
        <v>8358</v>
      </c>
      <c r="B8363" s="14" t="s">
        <v>10164</v>
      </c>
      <c r="C8363" s="15">
        <v>46251</v>
      </c>
      <c r="D8363" s="15">
        <v>46258</v>
      </c>
      <c r="E8363" s="10" t="s">
        <v>44</v>
      </c>
      <c r="F8363" s="10" t="s">
        <v>3181</v>
      </c>
      <c r="G8363" s="10" t="s">
        <v>3182</v>
      </c>
      <c r="H8363" s="10" t="s">
        <v>36</v>
      </c>
      <c r="I8363" s="10" t="s">
        <v>23</v>
      </c>
      <c r="J8363" s="10" t="s">
        <v>868</v>
      </c>
      <c r="K8363" s="10" t="s">
        <v>38</v>
      </c>
      <c r="L8363" s="10">
        <v>94513</v>
      </c>
      <c r="M8363" s="10" t="s">
        <v>39</v>
      </c>
      <c r="N8363" s="10" t="str">
        <f>_xlfn.XLOOKUP($M:$M,People!$B:$B,People!A:A)</f>
        <v>Sadie Pawthorne</v>
      </c>
      <c r="O8363" s="10" t="s">
        <v>3384</v>
      </c>
      <c r="P8363" s="10" t="str">
        <f>VLOOKUP(O8363,Products!$A:$E,3,FALSE)</f>
        <v>IKEA</v>
      </c>
      <c r="Q8363" s="31">
        <f>INDEX(Products!$E:$E,MATCH(O8363,Products!$A:$A,0))</f>
        <v>0.36</v>
      </c>
      <c r="R8363" s="10" t="s">
        <v>41</v>
      </c>
      <c r="S8363" s="10" t="s">
        <v>155</v>
      </c>
      <c r="T8363" s="10" t="s">
        <v>588</v>
      </c>
      <c r="U8363" s="12">
        <v>23.36</v>
      </c>
      <c r="V8363" s="12">
        <v>2</v>
      </c>
      <c r="W8363" s="12">
        <v>0</v>
      </c>
      <c r="X8363" s="12">
        <v>11.68</v>
      </c>
    </row>
    <row r="8364" spans="1:24" ht="14" x14ac:dyDescent="0.3">
      <c r="A8364" s="9">
        <v>8359</v>
      </c>
      <c r="B8364" s="14" t="s">
        <v>10164</v>
      </c>
      <c r="C8364" s="15">
        <v>46251</v>
      </c>
      <c r="D8364" s="15">
        <v>46258</v>
      </c>
      <c r="E8364" s="10" t="s">
        <v>44</v>
      </c>
      <c r="F8364" s="10" t="s">
        <v>3181</v>
      </c>
      <c r="G8364" s="10" t="s">
        <v>3182</v>
      </c>
      <c r="H8364" s="10" t="s">
        <v>36</v>
      </c>
      <c r="I8364" s="10" t="s">
        <v>23</v>
      </c>
      <c r="J8364" s="10" t="s">
        <v>868</v>
      </c>
      <c r="K8364" s="10" t="s">
        <v>38</v>
      </c>
      <c r="L8364" s="10">
        <v>94513</v>
      </c>
      <c r="M8364" s="10" t="s">
        <v>39</v>
      </c>
      <c r="N8364" s="10" t="str">
        <f>_xlfn.XLOOKUP($M:$M,People!$B:$B,People!A:A)</f>
        <v>Sadie Pawthorne</v>
      </c>
      <c r="O8364" s="10" t="s">
        <v>3616</v>
      </c>
      <c r="P8364" s="10" t="str">
        <f>VLOOKUP(O8364,Products!$A:$E,3,FALSE)</f>
        <v>Office Depot</v>
      </c>
      <c r="Q8364" s="31">
        <f>INDEX(Products!$E:$E,MATCH(O8364,Products!$A:$A,0))</f>
        <v>0.36</v>
      </c>
      <c r="R8364" s="10" t="s">
        <v>41</v>
      </c>
      <c r="S8364" s="10" t="s">
        <v>82</v>
      </c>
      <c r="T8364" s="10" t="s">
        <v>3617</v>
      </c>
      <c r="U8364" s="12">
        <v>8.56</v>
      </c>
      <c r="V8364" s="12">
        <v>2</v>
      </c>
      <c r="W8364" s="12">
        <v>0</v>
      </c>
      <c r="X8364" s="12">
        <v>3.8519999999999994</v>
      </c>
    </row>
    <row r="8365" spans="1:24" ht="14" x14ac:dyDescent="0.3">
      <c r="A8365" s="9">
        <v>8360</v>
      </c>
      <c r="B8365" s="14" t="s">
        <v>10164</v>
      </c>
      <c r="C8365" s="15">
        <v>46251</v>
      </c>
      <c r="D8365" s="15">
        <v>46258</v>
      </c>
      <c r="E8365" s="10" t="s">
        <v>44</v>
      </c>
      <c r="F8365" s="10" t="s">
        <v>3181</v>
      </c>
      <c r="G8365" s="10" t="s">
        <v>3182</v>
      </c>
      <c r="H8365" s="10" t="s">
        <v>36</v>
      </c>
      <c r="I8365" s="10" t="s">
        <v>23</v>
      </c>
      <c r="J8365" s="10" t="s">
        <v>868</v>
      </c>
      <c r="K8365" s="10" t="s">
        <v>38</v>
      </c>
      <c r="L8365" s="10">
        <v>94513</v>
      </c>
      <c r="M8365" s="10" t="s">
        <v>39</v>
      </c>
      <c r="N8365" s="10" t="str">
        <f>_xlfn.XLOOKUP($M:$M,People!$B:$B,People!A:A)</f>
        <v>Sadie Pawthorne</v>
      </c>
      <c r="O8365" s="10" t="s">
        <v>2423</v>
      </c>
      <c r="P8365" s="10" t="str">
        <f>VLOOKUP(O8365,Products!$A:$E,3,FALSE)</f>
        <v>Samsung</v>
      </c>
      <c r="Q8365" s="31">
        <f>INDEX(Products!$E:$E,MATCH(O8365,Products!$A:$A,0))</f>
        <v>0.37</v>
      </c>
      <c r="R8365" s="10" t="s">
        <v>41</v>
      </c>
      <c r="S8365" s="10" t="s">
        <v>53</v>
      </c>
      <c r="T8365" s="10" t="s">
        <v>2424</v>
      </c>
      <c r="U8365" s="12">
        <v>540.56999999999994</v>
      </c>
      <c r="V8365" s="12">
        <v>3</v>
      </c>
      <c r="W8365" s="12">
        <v>0</v>
      </c>
      <c r="X8365" s="12">
        <v>140.54820000000001</v>
      </c>
    </row>
    <row r="8366" spans="1:24" ht="14" x14ac:dyDescent="0.3">
      <c r="A8366" s="9">
        <v>8361</v>
      </c>
      <c r="B8366" s="14" t="s">
        <v>10161</v>
      </c>
      <c r="C8366" s="15">
        <v>46251</v>
      </c>
      <c r="D8366" s="15">
        <v>46258</v>
      </c>
      <c r="E8366" s="10" t="s">
        <v>44</v>
      </c>
      <c r="F8366" s="10" t="s">
        <v>3605</v>
      </c>
      <c r="G8366" s="10" t="s">
        <v>3606</v>
      </c>
      <c r="H8366" s="10" t="s">
        <v>92</v>
      </c>
      <c r="I8366" s="10" t="s">
        <v>23</v>
      </c>
      <c r="J8366" s="10" t="s">
        <v>165</v>
      </c>
      <c r="K8366" s="10" t="s">
        <v>94</v>
      </c>
      <c r="L8366" s="10">
        <v>77095</v>
      </c>
      <c r="M8366" s="10" t="s">
        <v>95</v>
      </c>
      <c r="N8366" s="10" t="str">
        <f>_xlfn.XLOOKUP($M:$M,People!$B:$B,People!A:A)</f>
        <v>Roxanne Rodriguez</v>
      </c>
      <c r="O8366" s="10" t="s">
        <v>5023</v>
      </c>
      <c r="P8366" s="10" t="str">
        <f>VLOOKUP(O8366,Products!$A:$E,3,FALSE)</f>
        <v>Office Depot</v>
      </c>
      <c r="Q8366" s="31">
        <f>INDEX(Products!$E:$E,MATCH(O8366,Products!$A:$A,0))</f>
        <v>0.26</v>
      </c>
      <c r="R8366" s="10" t="s">
        <v>41</v>
      </c>
      <c r="S8366" s="10" t="s">
        <v>510</v>
      </c>
      <c r="T8366" s="10" t="s">
        <v>5024</v>
      </c>
      <c r="U8366" s="12">
        <v>5.5520000000000005</v>
      </c>
      <c r="V8366" s="12">
        <v>2</v>
      </c>
      <c r="W8366" s="12">
        <v>0.2</v>
      </c>
      <c r="X8366" s="12">
        <v>-1.0410000000000006</v>
      </c>
    </row>
    <row r="8367" spans="1:24" ht="14" x14ac:dyDescent="0.3">
      <c r="A8367" s="9">
        <v>8362</v>
      </c>
      <c r="B8367" s="14" t="s">
        <v>10165</v>
      </c>
      <c r="C8367" s="15">
        <v>46251</v>
      </c>
      <c r="D8367" s="15">
        <v>46257</v>
      </c>
      <c r="E8367" s="10" t="s">
        <v>44</v>
      </c>
      <c r="F8367" s="10" t="s">
        <v>3986</v>
      </c>
      <c r="G8367" s="10" t="s">
        <v>3987</v>
      </c>
      <c r="H8367" s="10" t="s">
        <v>92</v>
      </c>
      <c r="I8367" s="10" t="s">
        <v>23</v>
      </c>
      <c r="J8367" s="10" t="s">
        <v>1282</v>
      </c>
      <c r="K8367" s="10" t="s">
        <v>25</v>
      </c>
      <c r="L8367" s="10">
        <v>40214</v>
      </c>
      <c r="M8367" s="10" t="s">
        <v>26</v>
      </c>
      <c r="N8367" s="10" t="str">
        <f>_xlfn.XLOOKUP($M:$M,People!$B:$B,People!A:A)</f>
        <v>Fred Suzuki</v>
      </c>
      <c r="O8367" s="10" t="s">
        <v>3118</v>
      </c>
      <c r="P8367" s="10" t="str">
        <f>VLOOKUP(O8367,Products!$A:$E,3,FALSE)</f>
        <v>Dell</v>
      </c>
      <c r="Q8367" s="31">
        <f>INDEX(Products!$E:$E,MATCH(O8367,Products!$A:$A,0))</f>
        <v>0.26</v>
      </c>
      <c r="R8367" s="10" t="s">
        <v>64</v>
      </c>
      <c r="S8367" s="10" t="s">
        <v>144</v>
      </c>
      <c r="T8367" s="10" t="s">
        <v>3119</v>
      </c>
      <c r="U8367" s="12">
        <v>98.16</v>
      </c>
      <c r="V8367" s="12">
        <v>6</v>
      </c>
      <c r="W8367" s="12">
        <v>0</v>
      </c>
      <c r="X8367" s="12">
        <v>9.8159999999999954</v>
      </c>
    </row>
    <row r="8368" spans="1:24" ht="14" x14ac:dyDescent="0.3">
      <c r="A8368" s="9">
        <v>8363</v>
      </c>
      <c r="B8368" s="14" t="s">
        <v>10164</v>
      </c>
      <c r="C8368" s="15">
        <v>46251</v>
      </c>
      <c r="D8368" s="15">
        <v>46258</v>
      </c>
      <c r="E8368" s="10" t="s">
        <v>44</v>
      </c>
      <c r="F8368" s="10" t="s">
        <v>3181</v>
      </c>
      <c r="G8368" s="10" t="s">
        <v>3182</v>
      </c>
      <c r="H8368" s="10" t="s">
        <v>36</v>
      </c>
      <c r="I8368" s="10" t="s">
        <v>23</v>
      </c>
      <c r="J8368" s="10" t="s">
        <v>868</v>
      </c>
      <c r="K8368" s="10" t="s">
        <v>38</v>
      </c>
      <c r="L8368" s="10">
        <v>94513</v>
      </c>
      <c r="M8368" s="10" t="s">
        <v>39</v>
      </c>
      <c r="N8368" s="10" t="str">
        <f>_xlfn.XLOOKUP($M:$M,People!$B:$B,People!A:A)</f>
        <v>Sadie Pawthorne</v>
      </c>
      <c r="O8368" s="10" t="s">
        <v>3215</v>
      </c>
      <c r="P8368" s="10" t="str">
        <f>VLOOKUP(O8368,Products!$A:$E,3,FALSE)</f>
        <v>Office Depot</v>
      </c>
      <c r="Q8368" s="31">
        <f>INDEX(Products!$E:$E,MATCH(O8368,Products!$A:$A,0))</f>
        <v>0.36</v>
      </c>
      <c r="R8368" s="10" t="s">
        <v>64</v>
      </c>
      <c r="S8368" s="10" t="s">
        <v>65</v>
      </c>
      <c r="T8368" s="10" t="s">
        <v>3216</v>
      </c>
      <c r="U8368" s="12">
        <v>71.975999999999999</v>
      </c>
      <c r="V8368" s="12">
        <v>3</v>
      </c>
      <c r="W8368" s="12">
        <v>0.2</v>
      </c>
      <c r="X8368" s="12">
        <v>8.9969999999999892</v>
      </c>
    </row>
    <row r="8369" spans="1:24" ht="14" x14ac:dyDescent="0.3">
      <c r="A8369" s="9">
        <v>8364</v>
      </c>
      <c r="B8369" s="14" t="s">
        <v>10166</v>
      </c>
      <c r="C8369" s="15">
        <v>46252</v>
      </c>
      <c r="D8369" s="15">
        <v>46257</v>
      </c>
      <c r="E8369" s="10" t="s">
        <v>19</v>
      </c>
      <c r="F8369" s="10" t="s">
        <v>1757</v>
      </c>
      <c r="G8369" s="10" t="s">
        <v>1758</v>
      </c>
      <c r="H8369" s="10" t="s">
        <v>36</v>
      </c>
      <c r="I8369" s="10" t="s">
        <v>23</v>
      </c>
      <c r="J8369" s="10" t="s">
        <v>237</v>
      </c>
      <c r="K8369" s="10" t="s">
        <v>238</v>
      </c>
      <c r="L8369" s="10">
        <v>10011</v>
      </c>
      <c r="M8369" s="10" t="s">
        <v>133</v>
      </c>
      <c r="N8369" s="10" t="str">
        <f>_xlfn.XLOOKUP($M:$M,People!$B:$B,People!A:A)</f>
        <v>Chuck Magee</v>
      </c>
      <c r="O8369" s="10" t="s">
        <v>1761</v>
      </c>
      <c r="P8369" s="10" t="str">
        <f>VLOOKUP(O8369,Products!$A:$E,3,FALSE)</f>
        <v>Staples</v>
      </c>
      <c r="Q8369" s="31">
        <f>INDEX(Products!$E:$E,MATCH(O8369,Products!$A:$A,0))</f>
        <v>0.28999999999999998</v>
      </c>
      <c r="R8369" s="10" t="s">
        <v>28</v>
      </c>
      <c r="S8369" s="10" t="s">
        <v>58</v>
      </c>
      <c r="T8369" s="10" t="s">
        <v>1762</v>
      </c>
      <c r="U8369" s="12">
        <v>9.94</v>
      </c>
      <c r="V8369" s="12">
        <v>2</v>
      </c>
      <c r="W8369" s="12">
        <v>0</v>
      </c>
      <c r="X8369" s="12">
        <v>3.0813999999999995</v>
      </c>
    </row>
    <row r="8370" spans="1:24" ht="14" x14ac:dyDescent="0.3">
      <c r="A8370" s="9">
        <v>8365</v>
      </c>
      <c r="B8370" s="14" t="s">
        <v>10166</v>
      </c>
      <c r="C8370" s="15">
        <v>46252</v>
      </c>
      <c r="D8370" s="15">
        <v>46257</v>
      </c>
      <c r="E8370" s="10" t="s">
        <v>19</v>
      </c>
      <c r="F8370" s="10" t="s">
        <v>1757</v>
      </c>
      <c r="G8370" s="10" t="s">
        <v>1758</v>
      </c>
      <c r="H8370" s="10" t="s">
        <v>36</v>
      </c>
      <c r="I8370" s="10" t="s">
        <v>23</v>
      </c>
      <c r="J8370" s="10" t="s">
        <v>237</v>
      </c>
      <c r="K8370" s="10" t="s">
        <v>238</v>
      </c>
      <c r="L8370" s="10">
        <v>10011</v>
      </c>
      <c r="M8370" s="10" t="s">
        <v>133</v>
      </c>
      <c r="N8370" s="10" t="str">
        <f>_xlfn.XLOOKUP($M:$M,People!$B:$B,People!A:A)</f>
        <v>Chuck Magee</v>
      </c>
      <c r="O8370" s="10" t="s">
        <v>534</v>
      </c>
      <c r="P8370" s="10" t="str">
        <f>VLOOKUP(O8370,Products!$A:$E,3,FALSE)</f>
        <v>HP</v>
      </c>
      <c r="Q8370" s="31">
        <f>INDEX(Products!$E:$E,MATCH(O8370,Products!$A:$A,0))</f>
        <v>0.25</v>
      </c>
      <c r="R8370" s="10" t="s">
        <v>28</v>
      </c>
      <c r="S8370" s="10" t="s">
        <v>58</v>
      </c>
      <c r="T8370" s="10" t="s">
        <v>535</v>
      </c>
      <c r="U8370" s="12">
        <v>88.02</v>
      </c>
      <c r="V8370" s="12">
        <v>3</v>
      </c>
      <c r="W8370" s="12">
        <v>0</v>
      </c>
      <c r="X8370" s="12">
        <v>27.286199999999994</v>
      </c>
    </row>
    <row r="8371" spans="1:24" ht="14" x14ac:dyDescent="0.3">
      <c r="A8371" s="9">
        <v>8366</v>
      </c>
      <c r="B8371" s="14" t="s">
        <v>10167</v>
      </c>
      <c r="C8371" s="15">
        <v>46252</v>
      </c>
      <c r="D8371" s="15">
        <v>46259</v>
      </c>
      <c r="E8371" s="10" t="s">
        <v>44</v>
      </c>
      <c r="F8371" s="10" t="s">
        <v>3148</v>
      </c>
      <c r="G8371" s="10" t="s">
        <v>3149</v>
      </c>
      <c r="H8371" s="10" t="s">
        <v>36</v>
      </c>
      <c r="I8371" s="10" t="s">
        <v>23</v>
      </c>
      <c r="J8371" s="10" t="s">
        <v>86</v>
      </c>
      <c r="K8371" s="10" t="s">
        <v>87</v>
      </c>
      <c r="L8371" s="10">
        <v>98103</v>
      </c>
      <c r="M8371" s="10" t="s">
        <v>39</v>
      </c>
      <c r="N8371" s="10" t="str">
        <f>_xlfn.XLOOKUP($M:$M,People!$B:$B,People!A:A)</f>
        <v>Sadie Pawthorne</v>
      </c>
      <c r="O8371" s="10" t="s">
        <v>1684</v>
      </c>
      <c r="P8371" s="10" t="str">
        <f>VLOOKUP(O8371,Products!$A:$E,3,FALSE)</f>
        <v>Samsung</v>
      </c>
      <c r="Q8371" s="31">
        <f>INDEX(Products!$E:$E,MATCH(O8371,Products!$A:$A,0))</f>
        <v>0.39</v>
      </c>
      <c r="R8371" s="10" t="s">
        <v>28</v>
      </c>
      <c r="S8371" s="10" t="s">
        <v>58</v>
      </c>
      <c r="T8371" s="10" t="s">
        <v>1685</v>
      </c>
      <c r="U8371" s="12">
        <v>65.94</v>
      </c>
      <c r="V8371" s="12">
        <v>3</v>
      </c>
      <c r="W8371" s="12">
        <v>0</v>
      </c>
      <c r="X8371" s="12">
        <v>22.419600000000003</v>
      </c>
    </row>
    <row r="8372" spans="1:24" ht="14" x14ac:dyDescent="0.3">
      <c r="A8372" s="9">
        <v>8367</v>
      </c>
      <c r="B8372" s="14" t="s">
        <v>10166</v>
      </c>
      <c r="C8372" s="15">
        <v>46252</v>
      </c>
      <c r="D8372" s="15">
        <v>46257</v>
      </c>
      <c r="E8372" s="10" t="s">
        <v>19</v>
      </c>
      <c r="F8372" s="10" t="s">
        <v>1757</v>
      </c>
      <c r="G8372" s="10" t="s">
        <v>1758</v>
      </c>
      <c r="H8372" s="10" t="s">
        <v>36</v>
      </c>
      <c r="I8372" s="10" t="s">
        <v>23</v>
      </c>
      <c r="J8372" s="10" t="s">
        <v>237</v>
      </c>
      <c r="K8372" s="10" t="s">
        <v>238</v>
      </c>
      <c r="L8372" s="10">
        <v>10011</v>
      </c>
      <c r="M8372" s="10" t="s">
        <v>133</v>
      </c>
      <c r="N8372" s="10" t="str">
        <f>_xlfn.XLOOKUP($M:$M,People!$B:$B,People!A:A)</f>
        <v>Chuck Magee</v>
      </c>
      <c r="O8372" s="10" t="s">
        <v>1759</v>
      </c>
      <c r="P8372" s="10" t="str">
        <f>VLOOKUP(O8372,Products!$A:$E,3,FALSE)</f>
        <v>Dell</v>
      </c>
      <c r="Q8372" s="31">
        <f>INDEX(Products!$E:$E,MATCH(O8372,Products!$A:$A,0))</f>
        <v>0.28000000000000003</v>
      </c>
      <c r="R8372" s="10" t="s">
        <v>28</v>
      </c>
      <c r="S8372" s="10" t="s">
        <v>58</v>
      </c>
      <c r="T8372" s="10" t="s">
        <v>1760</v>
      </c>
      <c r="U8372" s="12">
        <v>40.479999999999997</v>
      </c>
      <c r="V8372" s="12">
        <v>2</v>
      </c>
      <c r="W8372" s="12">
        <v>0</v>
      </c>
      <c r="X8372" s="12">
        <v>15.787199999999999</v>
      </c>
    </row>
    <row r="8373" spans="1:24" ht="14" x14ac:dyDescent="0.3">
      <c r="A8373" s="9">
        <v>8368</v>
      </c>
      <c r="B8373" s="14" t="s">
        <v>10168</v>
      </c>
      <c r="C8373" s="15">
        <v>46252</v>
      </c>
      <c r="D8373" s="15">
        <v>46255</v>
      </c>
      <c r="E8373" s="10" t="s">
        <v>19</v>
      </c>
      <c r="F8373" s="10" t="s">
        <v>2162</v>
      </c>
      <c r="G8373" s="10" t="s">
        <v>2163</v>
      </c>
      <c r="H8373" s="10" t="s">
        <v>22</v>
      </c>
      <c r="I8373" s="10" t="s">
        <v>23</v>
      </c>
      <c r="J8373" s="10" t="s">
        <v>437</v>
      </c>
      <c r="K8373" s="10" t="s">
        <v>438</v>
      </c>
      <c r="L8373" s="10">
        <v>43229</v>
      </c>
      <c r="M8373" s="10" t="s">
        <v>133</v>
      </c>
      <c r="N8373" s="10" t="str">
        <f>_xlfn.XLOOKUP($M:$M,People!$B:$B,People!A:A)</f>
        <v>Chuck Magee</v>
      </c>
      <c r="O8373" s="10" t="s">
        <v>3327</v>
      </c>
      <c r="P8373" s="10" t="str">
        <f>VLOOKUP(O8373,Products!$A:$E,3,FALSE)</f>
        <v>Avery</v>
      </c>
      <c r="Q8373" s="31">
        <f>INDEX(Products!$E:$E,MATCH(O8373,Products!$A:$A,0))</f>
        <v>0.28999999999999998</v>
      </c>
      <c r="R8373" s="10" t="s">
        <v>41</v>
      </c>
      <c r="S8373" s="10" t="s">
        <v>61</v>
      </c>
      <c r="T8373" s="10" t="s">
        <v>3328</v>
      </c>
      <c r="U8373" s="12">
        <v>9.9120000000000008</v>
      </c>
      <c r="V8373" s="12">
        <v>3</v>
      </c>
      <c r="W8373" s="12">
        <v>0.2</v>
      </c>
      <c r="X8373" s="12">
        <v>1.2389999999999994</v>
      </c>
    </row>
    <row r="8374" spans="1:24" ht="14" x14ac:dyDescent="0.3">
      <c r="A8374" s="9">
        <v>8369</v>
      </c>
      <c r="B8374" s="14" t="s">
        <v>10169</v>
      </c>
      <c r="C8374" s="15">
        <v>46252</v>
      </c>
      <c r="D8374" s="15">
        <v>46256</v>
      </c>
      <c r="E8374" s="10" t="s">
        <v>44</v>
      </c>
      <c r="F8374" s="10" t="s">
        <v>1159</v>
      </c>
      <c r="G8374" s="10" t="s">
        <v>1160</v>
      </c>
      <c r="H8374" s="10" t="s">
        <v>22</v>
      </c>
      <c r="I8374" s="10" t="s">
        <v>23</v>
      </c>
      <c r="J8374" s="10" t="s">
        <v>714</v>
      </c>
      <c r="K8374" s="10" t="s">
        <v>94</v>
      </c>
      <c r="L8374" s="10">
        <v>75220</v>
      </c>
      <c r="M8374" s="10" t="s">
        <v>95</v>
      </c>
      <c r="N8374" s="10" t="str">
        <f>_xlfn.XLOOKUP($M:$M,People!$B:$B,People!A:A)</f>
        <v>Roxanne Rodriguez</v>
      </c>
      <c r="O8374" s="10" t="s">
        <v>1386</v>
      </c>
      <c r="P8374" s="10" t="str">
        <f>VLOOKUP(O8374,Products!$A:$E,3,FALSE)</f>
        <v>Avery</v>
      </c>
      <c r="Q8374" s="31">
        <f>INDEX(Products!$E:$E,MATCH(O8374,Products!$A:$A,0))</f>
        <v>0.39</v>
      </c>
      <c r="R8374" s="10" t="s">
        <v>41</v>
      </c>
      <c r="S8374" s="10" t="s">
        <v>68</v>
      </c>
      <c r="T8374" s="10" t="s">
        <v>1387</v>
      </c>
      <c r="U8374" s="12">
        <v>21.379999999999995</v>
      </c>
      <c r="V8374" s="12">
        <v>5</v>
      </c>
      <c r="W8374" s="12">
        <v>0.8</v>
      </c>
      <c r="X8374" s="12">
        <v>-33.139000000000003</v>
      </c>
    </row>
    <row r="8375" spans="1:24" ht="14" x14ac:dyDescent="0.3">
      <c r="A8375" s="9">
        <v>8370</v>
      </c>
      <c r="B8375" s="14" t="s">
        <v>10169</v>
      </c>
      <c r="C8375" s="15">
        <v>46252</v>
      </c>
      <c r="D8375" s="15">
        <v>46256</v>
      </c>
      <c r="E8375" s="10" t="s">
        <v>44</v>
      </c>
      <c r="F8375" s="10" t="s">
        <v>1159</v>
      </c>
      <c r="G8375" s="10" t="s">
        <v>1160</v>
      </c>
      <c r="H8375" s="10" t="s">
        <v>22</v>
      </c>
      <c r="I8375" s="10" t="s">
        <v>23</v>
      </c>
      <c r="J8375" s="10" t="s">
        <v>714</v>
      </c>
      <c r="K8375" s="10" t="s">
        <v>94</v>
      </c>
      <c r="L8375" s="10">
        <v>75220</v>
      </c>
      <c r="M8375" s="10" t="s">
        <v>95</v>
      </c>
      <c r="N8375" s="10" t="str">
        <f>_xlfn.XLOOKUP($M:$M,People!$B:$B,People!A:A)</f>
        <v>Roxanne Rodriguez</v>
      </c>
      <c r="O8375" s="10" t="s">
        <v>2225</v>
      </c>
      <c r="P8375" s="10" t="str">
        <f>VLOOKUP(O8375,Products!$A:$E,3,FALSE)</f>
        <v>Logitech</v>
      </c>
      <c r="Q8375" s="31">
        <f>INDEX(Products!$E:$E,MATCH(O8375,Products!$A:$A,0))</f>
        <v>0.39</v>
      </c>
      <c r="R8375" s="10" t="s">
        <v>41</v>
      </c>
      <c r="S8375" s="10" t="s">
        <v>68</v>
      </c>
      <c r="T8375" s="10" t="s">
        <v>2226</v>
      </c>
      <c r="U8375" s="12">
        <v>6.743999999999998</v>
      </c>
      <c r="V8375" s="12">
        <v>4</v>
      </c>
      <c r="W8375" s="12">
        <v>0.8</v>
      </c>
      <c r="X8375" s="12">
        <v>-11.4648</v>
      </c>
    </row>
    <row r="8376" spans="1:24" ht="14" x14ac:dyDescent="0.3">
      <c r="A8376" s="9">
        <v>8371</v>
      </c>
      <c r="B8376" s="14" t="s">
        <v>10166</v>
      </c>
      <c r="C8376" s="15">
        <v>46252</v>
      </c>
      <c r="D8376" s="15">
        <v>46257</v>
      </c>
      <c r="E8376" s="10" t="s">
        <v>19</v>
      </c>
      <c r="F8376" s="10" t="s">
        <v>1757</v>
      </c>
      <c r="G8376" s="10" t="s">
        <v>1758</v>
      </c>
      <c r="H8376" s="10" t="s">
        <v>36</v>
      </c>
      <c r="I8376" s="10" t="s">
        <v>23</v>
      </c>
      <c r="J8376" s="10" t="s">
        <v>237</v>
      </c>
      <c r="K8376" s="10" t="s">
        <v>238</v>
      </c>
      <c r="L8376" s="10">
        <v>10011</v>
      </c>
      <c r="M8376" s="10" t="s">
        <v>133</v>
      </c>
      <c r="N8376" s="10" t="str">
        <f>_xlfn.XLOOKUP($M:$M,People!$B:$B,People!A:A)</f>
        <v>Chuck Magee</v>
      </c>
      <c r="O8376" s="10" t="s">
        <v>1763</v>
      </c>
      <c r="P8376" s="10" t="str">
        <f>VLOOKUP(O8376,Products!$A:$E,3,FALSE)</f>
        <v>3M</v>
      </c>
      <c r="Q8376" s="31">
        <f>INDEX(Products!$E:$E,MATCH(O8376,Products!$A:$A,0))</f>
        <v>0.36</v>
      </c>
      <c r="R8376" s="10" t="s">
        <v>41</v>
      </c>
      <c r="S8376" s="10" t="s">
        <v>68</v>
      </c>
      <c r="T8376" s="10" t="s">
        <v>1764</v>
      </c>
      <c r="U8376" s="12">
        <v>107.42400000000001</v>
      </c>
      <c r="V8376" s="12">
        <v>9</v>
      </c>
      <c r="W8376" s="12">
        <v>0.2</v>
      </c>
      <c r="X8376" s="12">
        <v>33.569999999999986</v>
      </c>
    </row>
    <row r="8377" spans="1:24" ht="14" x14ac:dyDescent="0.3">
      <c r="A8377" s="9">
        <v>8372</v>
      </c>
      <c r="B8377" s="14" t="s">
        <v>10167</v>
      </c>
      <c r="C8377" s="15">
        <v>46252</v>
      </c>
      <c r="D8377" s="15">
        <v>46259</v>
      </c>
      <c r="E8377" s="10" t="s">
        <v>44</v>
      </c>
      <c r="F8377" s="10" t="s">
        <v>3148</v>
      </c>
      <c r="G8377" s="10" t="s">
        <v>3149</v>
      </c>
      <c r="H8377" s="10" t="s">
        <v>36</v>
      </c>
      <c r="I8377" s="10" t="s">
        <v>23</v>
      </c>
      <c r="J8377" s="10" t="s">
        <v>86</v>
      </c>
      <c r="K8377" s="10" t="s">
        <v>87</v>
      </c>
      <c r="L8377" s="10">
        <v>98103</v>
      </c>
      <c r="M8377" s="10" t="s">
        <v>39</v>
      </c>
      <c r="N8377" s="10" t="str">
        <f>_xlfn.XLOOKUP($M:$M,People!$B:$B,People!A:A)</f>
        <v>Sadie Pawthorne</v>
      </c>
      <c r="O8377" s="10" t="s">
        <v>2505</v>
      </c>
      <c r="P8377" s="10" t="str">
        <f>VLOOKUP(O8377,Products!$A:$E,3,FALSE)</f>
        <v>Avery</v>
      </c>
      <c r="Q8377" s="31">
        <f>INDEX(Products!$E:$E,MATCH(O8377,Products!$A:$A,0))</f>
        <v>0.35</v>
      </c>
      <c r="R8377" s="10" t="s">
        <v>41</v>
      </c>
      <c r="S8377" s="10" t="s">
        <v>68</v>
      </c>
      <c r="T8377" s="10" t="s">
        <v>2506</v>
      </c>
      <c r="U8377" s="12">
        <v>2793.5280000000002</v>
      </c>
      <c r="V8377" s="12">
        <v>9</v>
      </c>
      <c r="W8377" s="12">
        <v>0.2</v>
      </c>
      <c r="X8377" s="12">
        <v>942.81569999999988</v>
      </c>
    </row>
    <row r="8378" spans="1:24" ht="14" x14ac:dyDescent="0.3">
      <c r="A8378" s="9">
        <v>8373</v>
      </c>
      <c r="B8378" s="14" t="s">
        <v>10170</v>
      </c>
      <c r="C8378" s="15">
        <v>46252</v>
      </c>
      <c r="D8378" s="15">
        <v>46259</v>
      </c>
      <c r="E8378" s="10" t="s">
        <v>44</v>
      </c>
      <c r="F8378" s="10" t="s">
        <v>1724</v>
      </c>
      <c r="G8378" s="10" t="s">
        <v>1725</v>
      </c>
      <c r="H8378" s="10" t="s">
        <v>22</v>
      </c>
      <c r="I8378" s="10" t="s">
        <v>23</v>
      </c>
      <c r="J8378" s="10" t="s">
        <v>978</v>
      </c>
      <c r="K8378" s="10" t="s">
        <v>438</v>
      </c>
      <c r="L8378" s="10">
        <v>44107</v>
      </c>
      <c r="M8378" s="10" t="s">
        <v>133</v>
      </c>
      <c r="N8378" s="10" t="str">
        <f>_xlfn.XLOOKUP($M:$M,People!$B:$B,People!A:A)</f>
        <v>Chuck Magee</v>
      </c>
      <c r="O8378" s="10" t="s">
        <v>3929</v>
      </c>
      <c r="P8378" s="10" t="str">
        <f>VLOOKUP(O8378,Products!$A:$E,3,FALSE)</f>
        <v>Samsung</v>
      </c>
      <c r="Q8378" s="31">
        <f>INDEX(Products!$E:$E,MATCH(O8378,Products!$A:$A,0))</f>
        <v>0.28999999999999998</v>
      </c>
      <c r="R8378" s="10" t="s">
        <v>41</v>
      </c>
      <c r="S8378" s="10" t="s">
        <v>68</v>
      </c>
      <c r="T8378" s="10" t="s">
        <v>3930</v>
      </c>
      <c r="U8378" s="12">
        <v>10.782000000000002</v>
      </c>
      <c r="V8378" s="12">
        <v>3</v>
      </c>
      <c r="W8378" s="12">
        <v>0.7</v>
      </c>
      <c r="X8378" s="12">
        <v>-7.9067999999999969</v>
      </c>
    </row>
    <row r="8379" spans="1:24" ht="14" x14ac:dyDescent="0.3">
      <c r="A8379" s="9">
        <v>8374</v>
      </c>
      <c r="B8379" s="14" t="s">
        <v>10171</v>
      </c>
      <c r="C8379" s="15">
        <v>46252</v>
      </c>
      <c r="D8379" s="15">
        <v>46256</v>
      </c>
      <c r="E8379" s="10" t="s">
        <v>44</v>
      </c>
      <c r="F8379" s="10" t="s">
        <v>2613</v>
      </c>
      <c r="G8379" s="10" t="s">
        <v>2614</v>
      </c>
      <c r="H8379" s="10" t="s">
        <v>92</v>
      </c>
      <c r="I8379" s="10" t="s">
        <v>23</v>
      </c>
      <c r="J8379" s="10" t="s">
        <v>86</v>
      </c>
      <c r="K8379" s="10" t="s">
        <v>87</v>
      </c>
      <c r="L8379" s="10">
        <v>98105</v>
      </c>
      <c r="M8379" s="10" t="s">
        <v>39</v>
      </c>
      <c r="N8379" s="10" t="str">
        <f>_xlfn.XLOOKUP($M:$M,People!$B:$B,People!A:A)</f>
        <v>Sadie Pawthorne</v>
      </c>
      <c r="O8379" s="10" t="s">
        <v>2521</v>
      </c>
      <c r="P8379" s="10" t="str">
        <f>VLOOKUP(O8379,Products!$A:$E,3,FALSE)</f>
        <v>Dell</v>
      </c>
      <c r="Q8379" s="31">
        <f>INDEX(Products!$E:$E,MATCH(O8379,Products!$A:$A,0))</f>
        <v>0.32</v>
      </c>
      <c r="R8379" s="10" t="s">
        <v>41</v>
      </c>
      <c r="S8379" s="10" t="s">
        <v>53</v>
      </c>
      <c r="T8379" s="10" t="s">
        <v>2522</v>
      </c>
      <c r="U8379" s="12">
        <v>323.10000000000002</v>
      </c>
      <c r="V8379" s="12">
        <v>2</v>
      </c>
      <c r="W8379" s="12">
        <v>0</v>
      </c>
      <c r="X8379" s="12">
        <v>61.38900000000001</v>
      </c>
    </row>
    <row r="8380" spans="1:24" ht="14" x14ac:dyDescent="0.3">
      <c r="A8380" s="9">
        <v>8375</v>
      </c>
      <c r="B8380" s="14" t="s">
        <v>10169</v>
      </c>
      <c r="C8380" s="15">
        <v>46252</v>
      </c>
      <c r="D8380" s="15">
        <v>46256</v>
      </c>
      <c r="E8380" s="10" t="s">
        <v>44</v>
      </c>
      <c r="F8380" s="10" t="s">
        <v>1159</v>
      </c>
      <c r="G8380" s="10" t="s">
        <v>1160</v>
      </c>
      <c r="H8380" s="10" t="s">
        <v>22</v>
      </c>
      <c r="I8380" s="10" t="s">
        <v>23</v>
      </c>
      <c r="J8380" s="10" t="s">
        <v>714</v>
      </c>
      <c r="K8380" s="10" t="s">
        <v>94</v>
      </c>
      <c r="L8380" s="10">
        <v>75220</v>
      </c>
      <c r="M8380" s="10" t="s">
        <v>95</v>
      </c>
      <c r="N8380" s="10" t="str">
        <f>_xlfn.XLOOKUP($M:$M,People!$B:$B,People!A:A)</f>
        <v>Roxanne Rodriguez</v>
      </c>
      <c r="O8380" s="10" t="s">
        <v>819</v>
      </c>
      <c r="P8380" s="10" t="str">
        <f>VLOOKUP(O8380,Products!$A:$E,3,FALSE)</f>
        <v>Canon</v>
      </c>
      <c r="Q8380" s="31">
        <f>INDEX(Products!$E:$E,MATCH(O8380,Products!$A:$A,0))</f>
        <v>0.34</v>
      </c>
      <c r="R8380" s="10" t="s">
        <v>41</v>
      </c>
      <c r="S8380" s="10" t="s">
        <v>53</v>
      </c>
      <c r="T8380" s="10" t="s">
        <v>820</v>
      </c>
      <c r="U8380" s="12">
        <v>200.06400000000002</v>
      </c>
      <c r="V8380" s="12">
        <v>3</v>
      </c>
      <c r="W8380" s="12">
        <v>0.2</v>
      </c>
      <c r="X8380" s="12">
        <v>12.504000000000005</v>
      </c>
    </row>
    <row r="8381" spans="1:24" ht="14" x14ac:dyDescent="0.3">
      <c r="A8381" s="9">
        <v>8376</v>
      </c>
      <c r="B8381" s="14" t="s">
        <v>10167</v>
      </c>
      <c r="C8381" s="15">
        <v>46252</v>
      </c>
      <c r="D8381" s="15">
        <v>46259</v>
      </c>
      <c r="E8381" s="10" t="s">
        <v>44</v>
      </c>
      <c r="F8381" s="10" t="s">
        <v>3148</v>
      </c>
      <c r="G8381" s="10" t="s">
        <v>3149</v>
      </c>
      <c r="H8381" s="10" t="s">
        <v>36</v>
      </c>
      <c r="I8381" s="10" t="s">
        <v>23</v>
      </c>
      <c r="J8381" s="10" t="s">
        <v>86</v>
      </c>
      <c r="K8381" s="10" t="s">
        <v>87</v>
      </c>
      <c r="L8381" s="10">
        <v>98103</v>
      </c>
      <c r="M8381" s="10" t="s">
        <v>39</v>
      </c>
      <c r="N8381" s="10" t="str">
        <f>_xlfn.XLOOKUP($M:$M,People!$B:$B,People!A:A)</f>
        <v>Sadie Pawthorne</v>
      </c>
      <c r="O8381" s="10" t="s">
        <v>1318</v>
      </c>
      <c r="P8381" s="10" t="str">
        <f>VLOOKUP(O8381,Products!$A:$E,3,FALSE)</f>
        <v>IKEA</v>
      </c>
      <c r="Q8381" s="31">
        <f>INDEX(Products!$E:$E,MATCH(O8381,Products!$A:$A,0))</f>
        <v>0.28000000000000003</v>
      </c>
      <c r="R8381" s="10" t="s">
        <v>41</v>
      </c>
      <c r="S8381" s="10" t="s">
        <v>53</v>
      </c>
      <c r="T8381" s="10" t="s">
        <v>1319</v>
      </c>
      <c r="U8381" s="12">
        <v>1000.0200000000001</v>
      </c>
      <c r="V8381" s="12">
        <v>7</v>
      </c>
      <c r="W8381" s="12">
        <v>0</v>
      </c>
      <c r="X8381" s="12">
        <v>290.00579999999991</v>
      </c>
    </row>
    <row r="8382" spans="1:24" ht="14" x14ac:dyDescent="0.3">
      <c r="A8382" s="9">
        <v>8377</v>
      </c>
      <c r="B8382" s="14" t="s">
        <v>10172</v>
      </c>
      <c r="C8382" s="15">
        <v>46252</v>
      </c>
      <c r="D8382" s="15">
        <v>46256</v>
      </c>
      <c r="E8382" s="10" t="s">
        <v>44</v>
      </c>
      <c r="F8382" s="10" t="s">
        <v>2136</v>
      </c>
      <c r="G8382" s="10" t="s">
        <v>2137</v>
      </c>
      <c r="H8382" s="10" t="s">
        <v>36</v>
      </c>
      <c r="I8382" s="10" t="s">
        <v>23</v>
      </c>
      <c r="J8382" s="10" t="s">
        <v>86</v>
      </c>
      <c r="K8382" s="10" t="s">
        <v>87</v>
      </c>
      <c r="L8382" s="10">
        <v>98105</v>
      </c>
      <c r="M8382" s="10" t="s">
        <v>39</v>
      </c>
      <c r="N8382" s="10" t="str">
        <f>_xlfn.XLOOKUP($M:$M,People!$B:$B,People!A:A)</f>
        <v>Sadie Pawthorne</v>
      </c>
      <c r="O8382" s="10" t="s">
        <v>2296</v>
      </c>
      <c r="P8382" s="10" t="str">
        <f>VLOOKUP(O8382,Products!$A:$E,3,FALSE)</f>
        <v>IKEA</v>
      </c>
      <c r="Q8382" s="31">
        <f>INDEX(Products!$E:$E,MATCH(O8382,Products!$A:$A,0))</f>
        <v>0.3</v>
      </c>
      <c r="R8382" s="10" t="s">
        <v>64</v>
      </c>
      <c r="S8382" s="10" t="s">
        <v>144</v>
      </c>
      <c r="T8382" s="10" t="s">
        <v>3480</v>
      </c>
      <c r="U8382" s="12">
        <v>843.9</v>
      </c>
      <c r="V8382" s="12">
        <v>2</v>
      </c>
      <c r="W8382" s="12">
        <v>0</v>
      </c>
      <c r="X8382" s="12">
        <v>371.31600000000003</v>
      </c>
    </row>
    <row r="8383" spans="1:24" ht="14" x14ac:dyDescent="0.3">
      <c r="A8383" s="9">
        <v>8378</v>
      </c>
      <c r="B8383" s="14" t="s">
        <v>10172</v>
      </c>
      <c r="C8383" s="15">
        <v>46252</v>
      </c>
      <c r="D8383" s="15">
        <v>46256</v>
      </c>
      <c r="E8383" s="10" t="s">
        <v>44</v>
      </c>
      <c r="F8383" s="10" t="s">
        <v>2136</v>
      </c>
      <c r="G8383" s="10" t="s">
        <v>2137</v>
      </c>
      <c r="H8383" s="10" t="s">
        <v>36</v>
      </c>
      <c r="I8383" s="10" t="s">
        <v>23</v>
      </c>
      <c r="J8383" s="10" t="s">
        <v>86</v>
      </c>
      <c r="K8383" s="10" t="s">
        <v>87</v>
      </c>
      <c r="L8383" s="10">
        <v>98105</v>
      </c>
      <c r="M8383" s="10" t="s">
        <v>39</v>
      </c>
      <c r="N8383" s="10" t="str">
        <f>_xlfn.XLOOKUP($M:$M,People!$B:$B,People!A:A)</f>
        <v>Sadie Pawthorne</v>
      </c>
      <c r="O8383" s="10" t="s">
        <v>1925</v>
      </c>
      <c r="P8383" s="10" t="str">
        <f>VLOOKUP(O8383,Products!$A:$E,3,FALSE)</f>
        <v>Samsung</v>
      </c>
      <c r="Q8383" s="31">
        <f>INDEX(Products!$E:$E,MATCH(O8383,Products!$A:$A,0))</f>
        <v>0.37</v>
      </c>
      <c r="R8383" s="10" t="s">
        <v>64</v>
      </c>
      <c r="S8383" s="10" t="s">
        <v>144</v>
      </c>
      <c r="T8383" s="10" t="s">
        <v>1926</v>
      </c>
      <c r="U8383" s="12">
        <v>1496.16</v>
      </c>
      <c r="V8383" s="12">
        <v>9</v>
      </c>
      <c r="W8383" s="12">
        <v>0</v>
      </c>
      <c r="X8383" s="12">
        <v>224.42400000000006</v>
      </c>
    </row>
    <row r="8384" spans="1:24" ht="14" x14ac:dyDescent="0.3">
      <c r="A8384" s="9">
        <v>8379</v>
      </c>
      <c r="B8384" s="14" t="s">
        <v>10173</v>
      </c>
      <c r="C8384" s="15">
        <v>46252</v>
      </c>
      <c r="D8384" s="15">
        <v>46256</v>
      </c>
      <c r="E8384" s="10" t="s">
        <v>44</v>
      </c>
      <c r="F8384" s="10" t="s">
        <v>2641</v>
      </c>
      <c r="G8384" s="10" t="s">
        <v>2642</v>
      </c>
      <c r="H8384" s="10" t="s">
        <v>22</v>
      </c>
      <c r="I8384" s="10" t="s">
        <v>23</v>
      </c>
      <c r="J8384" s="10" t="s">
        <v>3238</v>
      </c>
      <c r="K8384" s="10" t="s">
        <v>1086</v>
      </c>
      <c r="L8384" s="10">
        <v>2740</v>
      </c>
      <c r="M8384" s="10" t="s">
        <v>133</v>
      </c>
      <c r="N8384" s="10" t="str">
        <f>_xlfn.XLOOKUP($M:$M,People!$B:$B,People!A:A)</f>
        <v>Chuck Magee</v>
      </c>
      <c r="O8384" s="10" t="s">
        <v>1891</v>
      </c>
      <c r="P8384" s="10" t="str">
        <f>VLOOKUP(O8384,Products!$A:$E,3,FALSE)</f>
        <v>Samsung</v>
      </c>
      <c r="Q8384" s="31">
        <f>INDEX(Products!$E:$E,MATCH(O8384,Products!$A:$A,0))</f>
        <v>0.31</v>
      </c>
      <c r="R8384" s="10" t="s">
        <v>64</v>
      </c>
      <c r="S8384" s="10" t="s">
        <v>144</v>
      </c>
      <c r="T8384" s="10" t="s">
        <v>1892</v>
      </c>
      <c r="U8384" s="12">
        <v>23.18</v>
      </c>
      <c r="V8384" s="12">
        <v>2</v>
      </c>
      <c r="W8384" s="12">
        <v>0</v>
      </c>
      <c r="X8384" s="12">
        <v>7.6493999999999982</v>
      </c>
    </row>
    <row r="8385" spans="1:24" ht="14" x14ac:dyDescent="0.3">
      <c r="A8385" s="9">
        <v>8380</v>
      </c>
      <c r="B8385" s="14" t="s">
        <v>10166</v>
      </c>
      <c r="C8385" s="15">
        <v>46252</v>
      </c>
      <c r="D8385" s="15">
        <v>46257</v>
      </c>
      <c r="E8385" s="10" t="s">
        <v>19</v>
      </c>
      <c r="F8385" s="10" t="s">
        <v>1757</v>
      </c>
      <c r="G8385" s="10" t="s">
        <v>1758</v>
      </c>
      <c r="H8385" s="10" t="s">
        <v>36</v>
      </c>
      <c r="I8385" s="10" t="s">
        <v>23</v>
      </c>
      <c r="J8385" s="10" t="s">
        <v>237</v>
      </c>
      <c r="K8385" s="10" t="s">
        <v>238</v>
      </c>
      <c r="L8385" s="10">
        <v>10011</v>
      </c>
      <c r="M8385" s="10" t="s">
        <v>133</v>
      </c>
      <c r="N8385" s="10" t="str">
        <f>_xlfn.XLOOKUP($M:$M,People!$B:$B,People!A:A)</f>
        <v>Chuck Magee</v>
      </c>
      <c r="O8385" s="10" t="s">
        <v>1765</v>
      </c>
      <c r="P8385" s="10" t="str">
        <f>VLOOKUP(O8385,Products!$A:$E,3,FALSE)</f>
        <v>Canon</v>
      </c>
      <c r="Q8385" s="31">
        <f>INDEX(Products!$E:$E,MATCH(O8385,Products!$A:$A,0))</f>
        <v>0.4</v>
      </c>
      <c r="R8385" s="10" t="s">
        <v>64</v>
      </c>
      <c r="S8385" s="10" t="s">
        <v>65</v>
      </c>
      <c r="T8385" s="10" t="s">
        <v>1766</v>
      </c>
      <c r="U8385" s="12">
        <v>37.909999999999997</v>
      </c>
      <c r="V8385" s="12">
        <v>1</v>
      </c>
      <c r="W8385" s="12">
        <v>0</v>
      </c>
      <c r="X8385" s="12">
        <v>10.993899999999996</v>
      </c>
    </row>
    <row r="8386" spans="1:24" ht="14" x14ac:dyDescent="0.3">
      <c r="A8386" s="9">
        <v>8381</v>
      </c>
      <c r="B8386" s="14" t="s">
        <v>10174</v>
      </c>
      <c r="C8386" s="15">
        <v>46253</v>
      </c>
      <c r="D8386" s="15">
        <v>46257</v>
      </c>
      <c r="E8386" s="10" t="s">
        <v>44</v>
      </c>
      <c r="F8386" s="10" t="s">
        <v>1177</v>
      </c>
      <c r="G8386" s="10" t="s">
        <v>1178</v>
      </c>
      <c r="H8386" s="10" t="s">
        <v>22</v>
      </c>
      <c r="I8386" s="10" t="s">
        <v>23</v>
      </c>
      <c r="J8386" s="10" t="s">
        <v>4060</v>
      </c>
      <c r="K8386" s="10" t="s">
        <v>109</v>
      </c>
      <c r="L8386" s="10">
        <v>84106</v>
      </c>
      <c r="M8386" s="10" t="s">
        <v>39</v>
      </c>
      <c r="N8386" s="10" t="str">
        <f>_xlfn.XLOOKUP($M:$M,People!$B:$B,People!A:A)</f>
        <v>Sadie Pawthorne</v>
      </c>
      <c r="O8386" s="10" t="s">
        <v>3745</v>
      </c>
      <c r="P8386" s="10" t="str">
        <f>VLOOKUP(O8386,Products!$A:$E,3,FALSE)</f>
        <v>HP</v>
      </c>
      <c r="Q8386" s="31">
        <f>INDEX(Products!$E:$E,MATCH(O8386,Products!$A:$A,0))</f>
        <v>0.25</v>
      </c>
      <c r="R8386" s="10" t="s">
        <v>41</v>
      </c>
      <c r="S8386" s="10" t="s">
        <v>68</v>
      </c>
      <c r="T8386" s="10" t="s">
        <v>3746</v>
      </c>
      <c r="U8386" s="12">
        <v>102.72</v>
      </c>
      <c r="V8386" s="12">
        <v>3</v>
      </c>
      <c r="W8386" s="12">
        <v>0.2</v>
      </c>
      <c r="X8386" s="12">
        <v>37.235999999999997</v>
      </c>
    </row>
    <row r="8387" spans="1:24" ht="14" x14ac:dyDescent="0.3">
      <c r="A8387" s="9">
        <v>8382</v>
      </c>
      <c r="B8387" s="14" t="s">
        <v>10175</v>
      </c>
      <c r="C8387" s="15">
        <v>46253</v>
      </c>
      <c r="D8387" s="15">
        <v>46257</v>
      </c>
      <c r="E8387" s="10" t="s">
        <v>44</v>
      </c>
      <c r="F8387" s="10" t="s">
        <v>4356</v>
      </c>
      <c r="G8387" s="10" t="s">
        <v>4357</v>
      </c>
      <c r="H8387" s="10" t="s">
        <v>22</v>
      </c>
      <c r="I8387" s="10" t="s">
        <v>23</v>
      </c>
      <c r="J8387" s="10" t="s">
        <v>271</v>
      </c>
      <c r="K8387" s="10" t="s">
        <v>189</v>
      </c>
      <c r="L8387" s="10">
        <v>60653</v>
      </c>
      <c r="M8387" s="10" t="s">
        <v>95</v>
      </c>
      <c r="N8387" s="10" t="str">
        <f>_xlfn.XLOOKUP($M:$M,People!$B:$B,People!A:A)</f>
        <v>Roxanne Rodriguez</v>
      </c>
      <c r="O8387" s="10" t="s">
        <v>3888</v>
      </c>
      <c r="P8387" s="10" t="str">
        <f>VLOOKUP(O8387,Products!$A:$E,3,FALSE)</f>
        <v>IKEA</v>
      </c>
      <c r="Q8387" s="31">
        <f>INDEX(Products!$E:$E,MATCH(O8387,Products!$A:$A,0))</f>
        <v>0.3</v>
      </c>
      <c r="R8387" s="10" t="s">
        <v>41</v>
      </c>
      <c r="S8387" s="10" t="s">
        <v>68</v>
      </c>
      <c r="T8387" s="10" t="s">
        <v>3889</v>
      </c>
      <c r="U8387" s="12">
        <v>2.2959999999999994</v>
      </c>
      <c r="V8387" s="12">
        <v>2</v>
      </c>
      <c r="W8387" s="12">
        <v>0.8</v>
      </c>
      <c r="X8387" s="12">
        <v>-3.9032000000000009</v>
      </c>
    </row>
    <row r="8388" spans="1:24" ht="14" x14ac:dyDescent="0.3">
      <c r="A8388" s="9">
        <v>8383</v>
      </c>
      <c r="B8388" s="14" t="s">
        <v>10176</v>
      </c>
      <c r="C8388" s="15">
        <v>46253</v>
      </c>
      <c r="D8388" s="15">
        <v>46257</v>
      </c>
      <c r="E8388" s="10" t="s">
        <v>44</v>
      </c>
      <c r="F8388" s="10" t="s">
        <v>619</v>
      </c>
      <c r="G8388" s="10" t="s">
        <v>620</v>
      </c>
      <c r="H8388" s="10" t="s">
        <v>36</v>
      </c>
      <c r="I8388" s="10" t="s">
        <v>23</v>
      </c>
      <c r="J8388" s="10" t="s">
        <v>1287</v>
      </c>
      <c r="K8388" s="10" t="s">
        <v>1086</v>
      </c>
      <c r="L8388" s="10">
        <v>1841</v>
      </c>
      <c r="M8388" s="10" t="s">
        <v>133</v>
      </c>
      <c r="N8388" s="10" t="str">
        <f>_xlfn.XLOOKUP($M:$M,People!$B:$B,People!A:A)</f>
        <v>Chuck Magee</v>
      </c>
      <c r="O8388" s="10" t="s">
        <v>2505</v>
      </c>
      <c r="P8388" s="10" t="str">
        <f>VLOOKUP(O8388,Products!$A:$E,3,FALSE)</f>
        <v>Avery</v>
      </c>
      <c r="Q8388" s="31">
        <f>INDEX(Products!$E:$E,MATCH(O8388,Products!$A:$A,0))</f>
        <v>0.35</v>
      </c>
      <c r="R8388" s="10" t="s">
        <v>41</v>
      </c>
      <c r="S8388" s="10" t="s">
        <v>68</v>
      </c>
      <c r="T8388" s="10" t="s">
        <v>2506</v>
      </c>
      <c r="U8388" s="12">
        <v>387.99</v>
      </c>
      <c r="V8388" s="12">
        <v>1</v>
      </c>
      <c r="W8388" s="12">
        <v>0</v>
      </c>
      <c r="X8388" s="12">
        <v>182.3553</v>
      </c>
    </row>
    <row r="8389" spans="1:24" ht="14" x14ac:dyDescent="0.3">
      <c r="A8389" s="9">
        <v>8384</v>
      </c>
      <c r="B8389" s="14" t="s">
        <v>10177</v>
      </c>
      <c r="C8389" s="15">
        <v>46253</v>
      </c>
      <c r="D8389" s="15">
        <v>46258</v>
      </c>
      <c r="E8389" s="10" t="s">
        <v>44</v>
      </c>
      <c r="F8389" s="10" t="s">
        <v>5608</v>
      </c>
      <c r="G8389" s="10" t="s">
        <v>5609</v>
      </c>
      <c r="H8389" s="10" t="s">
        <v>22</v>
      </c>
      <c r="I8389" s="10" t="s">
        <v>23</v>
      </c>
      <c r="J8389" s="10" t="s">
        <v>1287</v>
      </c>
      <c r="K8389" s="10" t="s">
        <v>1086</v>
      </c>
      <c r="L8389" s="10">
        <v>1841</v>
      </c>
      <c r="M8389" s="10" t="s">
        <v>133</v>
      </c>
      <c r="N8389" s="10" t="str">
        <f>_xlfn.XLOOKUP($M:$M,People!$B:$B,People!A:A)</f>
        <v>Chuck Magee</v>
      </c>
      <c r="O8389" s="10" t="s">
        <v>4982</v>
      </c>
      <c r="P8389" s="10" t="str">
        <f>VLOOKUP(O8389,Products!$A:$E,3,FALSE)</f>
        <v>Staples</v>
      </c>
      <c r="Q8389" s="31">
        <f>INDEX(Products!$E:$E,MATCH(O8389,Products!$A:$A,0))</f>
        <v>0.39</v>
      </c>
      <c r="R8389" s="10" t="s">
        <v>41</v>
      </c>
      <c r="S8389" s="10" t="s">
        <v>82</v>
      </c>
      <c r="T8389" s="10" t="s">
        <v>4983</v>
      </c>
      <c r="U8389" s="12">
        <v>19.440000000000001</v>
      </c>
      <c r="V8389" s="12">
        <v>3</v>
      </c>
      <c r="W8389" s="12">
        <v>0</v>
      </c>
      <c r="X8389" s="12">
        <v>9.3312000000000008</v>
      </c>
    </row>
    <row r="8390" spans="1:24" ht="14" x14ac:dyDescent="0.3">
      <c r="A8390" s="9">
        <v>8385</v>
      </c>
      <c r="B8390" s="14" t="s">
        <v>10178</v>
      </c>
      <c r="C8390" s="15">
        <v>46253</v>
      </c>
      <c r="D8390" s="15">
        <v>46257</v>
      </c>
      <c r="E8390" s="14" t="s">
        <v>44</v>
      </c>
      <c r="F8390" s="14" t="s">
        <v>619</v>
      </c>
      <c r="G8390" s="14" t="s">
        <v>620</v>
      </c>
      <c r="H8390" s="14" t="s">
        <v>36</v>
      </c>
      <c r="I8390" s="14" t="s">
        <v>5934</v>
      </c>
      <c r="J8390" s="14" t="s">
        <v>5935</v>
      </c>
      <c r="K8390" s="14" t="s">
        <v>5936</v>
      </c>
      <c r="L8390" s="20" t="s">
        <v>5990</v>
      </c>
      <c r="M8390" s="14" t="s">
        <v>133</v>
      </c>
      <c r="N8390" s="10" t="str">
        <f>_xlfn.XLOOKUP($M:$M,People!$B:$B,People!A:A)</f>
        <v>Chuck Magee</v>
      </c>
      <c r="O8390" s="14" t="s">
        <v>2505</v>
      </c>
      <c r="P8390" s="10" t="str">
        <f>VLOOKUP(O8390,Products!$A:$E,3,FALSE)</f>
        <v>Avery</v>
      </c>
      <c r="Q8390" s="31">
        <f>INDEX(Products!$E:$E,MATCH(O8390,Products!$A:$A,0))</f>
        <v>0.35</v>
      </c>
      <c r="R8390" s="14" t="s">
        <v>41</v>
      </c>
      <c r="S8390" s="14" t="s">
        <v>68</v>
      </c>
      <c r="T8390" s="14" t="s">
        <v>2506</v>
      </c>
      <c r="U8390" s="18">
        <v>19.440000000000001</v>
      </c>
      <c r="V8390" s="18">
        <v>3</v>
      </c>
      <c r="W8390" s="18">
        <v>0</v>
      </c>
      <c r="X8390" s="18">
        <v>9.3312000000000008</v>
      </c>
    </row>
    <row r="8391" spans="1:24" ht="14" x14ac:dyDescent="0.3">
      <c r="A8391" s="9">
        <v>8386</v>
      </c>
      <c r="B8391" s="14" t="s">
        <v>10179</v>
      </c>
      <c r="C8391" s="15">
        <v>46253</v>
      </c>
      <c r="D8391" s="15">
        <v>46258</v>
      </c>
      <c r="E8391" s="14" t="s">
        <v>44</v>
      </c>
      <c r="F8391" s="14" t="s">
        <v>5608</v>
      </c>
      <c r="G8391" s="14" t="s">
        <v>5609</v>
      </c>
      <c r="H8391" s="14" t="s">
        <v>22</v>
      </c>
      <c r="I8391" s="14" t="s">
        <v>5934</v>
      </c>
      <c r="J8391" s="14" t="s">
        <v>5935</v>
      </c>
      <c r="K8391" s="14" t="s">
        <v>5936</v>
      </c>
      <c r="L8391" s="20" t="s">
        <v>5990</v>
      </c>
      <c r="M8391" s="14" t="s">
        <v>133</v>
      </c>
      <c r="N8391" s="10" t="str">
        <f>_xlfn.XLOOKUP($M:$M,People!$B:$B,People!A:A)</f>
        <v>Chuck Magee</v>
      </c>
      <c r="O8391" s="14" t="s">
        <v>4982</v>
      </c>
      <c r="P8391" s="10" t="str">
        <f>VLOOKUP(O8391,Products!$A:$E,3,FALSE)</f>
        <v>Staples</v>
      </c>
      <c r="Q8391" s="31">
        <f>INDEX(Products!$E:$E,MATCH(O8391,Products!$A:$A,0))</f>
        <v>0.39</v>
      </c>
      <c r="R8391" s="14" t="s">
        <v>41</v>
      </c>
      <c r="S8391" s="14" t="s">
        <v>82</v>
      </c>
      <c r="T8391" s="14" t="s">
        <v>4983</v>
      </c>
      <c r="U8391" s="18">
        <v>387.99</v>
      </c>
      <c r="V8391" s="18">
        <v>1</v>
      </c>
      <c r="W8391" s="18">
        <v>0</v>
      </c>
      <c r="X8391" s="18">
        <v>182.3553</v>
      </c>
    </row>
    <row r="8392" spans="1:24" ht="14" x14ac:dyDescent="0.3">
      <c r="A8392" s="9">
        <v>8387</v>
      </c>
      <c r="B8392" s="14" t="s">
        <v>10180</v>
      </c>
      <c r="C8392" s="15">
        <v>46254</v>
      </c>
      <c r="D8392" s="15">
        <v>46256</v>
      </c>
      <c r="E8392" s="10" t="s">
        <v>19</v>
      </c>
      <c r="F8392" s="10" t="s">
        <v>2976</v>
      </c>
      <c r="G8392" s="10" t="s">
        <v>2977</v>
      </c>
      <c r="H8392" s="10" t="s">
        <v>22</v>
      </c>
      <c r="I8392" s="10" t="s">
        <v>23</v>
      </c>
      <c r="J8392" s="10" t="s">
        <v>2909</v>
      </c>
      <c r="K8392" s="10" t="s">
        <v>38</v>
      </c>
      <c r="L8392" s="10">
        <v>93727</v>
      </c>
      <c r="M8392" s="10" t="s">
        <v>39</v>
      </c>
      <c r="N8392" s="10" t="str">
        <f>_xlfn.XLOOKUP($M:$M,People!$B:$B,People!A:A)</f>
        <v>Sadie Pawthorne</v>
      </c>
      <c r="O8392" s="10" t="s">
        <v>3171</v>
      </c>
      <c r="P8392" s="10" t="str">
        <f>VLOOKUP(O8392,Products!$A:$E,3,FALSE)</f>
        <v>Canon</v>
      </c>
      <c r="Q8392" s="31">
        <f>INDEX(Products!$E:$E,MATCH(O8392,Products!$A:$A,0))</f>
        <v>0.28000000000000003</v>
      </c>
      <c r="R8392" s="10" t="s">
        <v>41</v>
      </c>
      <c r="S8392" s="10" t="s">
        <v>68</v>
      </c>
      <c r="T8392" s="10" t="s">
        <v>3172</v>
      </c>
      <c r="U8392" s="12">
        <v>239.12000000000003</v>
      </c>
      <c r="V8392" s="12">
        <v>5</v>
      </c>
      <c r="W8392" s="12">
        <v>0.2</v>
      </c>
      <c r="X8392" s="12">
        <v>77.71399999999997</v>
      </c>
    </row>
    <row r="8393" spans="1:24" ht="14" x14ac:dyDescent="0.3">
      <c r="A8393" s="9">
        <v>8388</v>
      </c>
      <c r="B8393" s="14" t="s">
        <v>10181</v>
      </c>
      <c r="C8393" s="15">
        <v>46254</v>
      </c>
      <c r="D8393" s="15">
        <v>46261</v>
      </c>
      <c r="E8393" s="10" t="s">
        <v>44</v>
      </c>
      <c r="F8393" s="10" t="s">
        <v>2878</v>
      </c>
      <c r="G8393" s="10" t="s">
        <v>2879</v>
      </c>
      <c r="H8393" s="10" t="s">
        <v>22</v>
      </c>
      <c r="I8393" s="10" t="s">
        <v>23</v>
      </c>
      <c r="J8393" s="10" t="s">
        <v>37</v>
      </c>
      <c r="K8393" s="10" t="s">
        <v>38</v>
      </c>
      <c r="L8393" s="10">
        <v>90036</v>
      </c>
      <c r="M8393" s="10" t="s">
        <v>39</v>
      </c>
      <c r="N8393" s="10" t="str">
        <f>_xlfn.XLOOKUP($M:$M,People!$B:$B,People!A:A)</f>
        <v>Sadie Pawthorne</v>
      </c>
      <c r="O8393" s="10" t="s">
        <v>3200</v>
      </c>
      <c r="P8393" s="10" t="str">
        <f>VLOOKUP(O8393,Products!$A:$E,3,FALSE)</f>
        <v>Staples</v>
      </c>
      <c r="Q8393" s="31">
        <f>INDEX(Products!$E:$E,MATCH(O8393,Products!$A:$A,0))</f>
        <v>0.35</v>
      </c>
      <c r="R8393" s="10" t="s">
        <v>41</v>
      </c>
      <c r="S8393" s="10" t="s">
        <v>82</v>
      </c>
      <c r="T8393" s="10" t="s">
        <v>3201</v>
      </c>
      <c r="U8393" s="12">
        <v>25.92</v>
      </c>
      <c r="V8393" s="12">
        <v>4</v>
      </c>
      <c r="W8393" s="12">
        <v>0</v>
      </c>
      <c r="X8393" s="12">
        <v>12.441600000000001</v>
      </c>
    </row>
    <row r="8394" spans="1:24" ht="14" x14ac:dyDescent="0.3">
      <c r="A8394" s="9">
        <v>8389</v>
      </c>
      <c r="B8394" s="14" t="s">
        <v>10182</v>
      </c>
      <c r="C8394" s="15">
        <v>46254</v>
      </c>
      <c r="D8394" s="15">
        <v>46254</v>
      </c>
      <c r="E8394" s="10" t="s">
        <v>1124</v>
      </c>
      <c r="F8394" s="10" t="s">
        <v>4280</v>
      </c>
      <c r="G8394" s="10" t="s">
        <v>4281</v>
      </c>
      <c r="H8394" s="10" t="s">
        <v>36</v>
      </c>
      <c r="I8394" s="10" t="s">
        <v>23</v>
      </c>
      <c r="J8394" s="10" t="s">
        <v>538</v>
      </c>
      <c r="K8394" s="10" t="s">
        <v>1086</v>
      </c>
      <c r="L8394" s="10">
        <v>2038</v>
      </c>
      <c r="M8394" s="10" t="s">
        <v>133</v>
      </c>
      <c r="N8394" s="10" t="str">
        <f>_xlfn.XLOOKUP($M:$M,People!$B:$B,People!A:A)</f>
        <v>Chuck Magee</v>
      </c>
      <c r="O8394" s="10" t="s">
        <v>3345</v>
      </c>
      <c r="P8394" s="10" t="str">
        <f>VLOOKUP(O8394,Products!$A:$E,3,FALSE)</f>
        <v>Avery</v>
      </c>
      <c r="Q8394" s="31">
        <f>INDEX(Products!$E:$E,MATCH(O8394,Products!$A:$A,0))</f>
        <v>0.33</v>
      </c>
      <c r="R8394" s="10" t="s">
        <v>41</v>
      </c>
      <c r="S8394" s="10" t="s">
        <v>53</v>
      </c>
      <c r="T8394" s="10" t="s">
        <v>3346</v>
      </c>
      <c r="U8394" s="12">
        <v>40.29</v>
      </c>
      <c r="V8394" s="12">
        <v>3</v>
      </c>
      <c r="W8394" s="12">
        <v>0</v>
      </c>
      <c r="X8394" s="12">
        <v>10.475399999999999</v>
      </c>
    </row>
    <row r="8395" spans="1:24" ht="14" x14ac:dyDescent="0.3">
      <c r="A8395" s="9">
        <v>8390</v>
      </c>
      <c r="B8395" s="14" t="s">
        <v>10183</v>
      </c>
      <c r="C8395" s="15">
        <v>46254</v>
      </c>
      <c r="D8395" s="15">
        <v>46259</v>
      </c>
      <c r="E8395" s="10" t="s">
        <v>44</v>
      </c>
      <c r="F8395" s="10" t="s">
        <v>5456</v>
      </c>
      <c r="G8395" s="10" t="s">
        <v>5457</v>
      </c>
      <c r="H8395" s="10" t="s">
        <v>36</v>
      </c>
      <c r="I8395" s="10" t="s">
        <v>23</v>
      </c>
      <c r="J8395" s="10" t="s">
        <v>114</v>
      </c>
      <c r="K8395" s="10" t="s">
        <v>38</v>
      </c>
      <c r="L8395" s="10">
        <v>94109</v>
      </c>
      <c r="M8395" s="10" t="s">
        <v>39</v>
      </c>
      <c r="N8395" s="10" t="str">
        <f>_xlfn.XLOOKUP($M:$M,People!$B:$B,People!A:A)</f>
        <v>Sadie Pawthorne</v>
      </c>
      <c r="O8395" s="10" t="s">
        <v>461</v>
      </c>
      <c r="P8395" s="10" t="str">
        <f>VLOOKUP(O8395,Products!$A:$E,3,FALSE)</f>
        <v>3M</v>
      </c>
      <c r="Q8395" s="31">
        <f>INDEX(Products!$E:$E,MATCH(O8395,Products!$A:$A,0))</f>
        <v>0.28000000000000003</v>
      </c>
      <c r="R8395" s="10" t="s">
        <v>41</v>
      </c>
      <c r="S8395" s="10" t="s">
        <v>53</v>
      </c>
      <c r="T8395" s="10" t="s">
        <v>462</v>
      </c>
      <c r="U8395" s="12">
        <v>226.56</v>
      </c>
      <c r="V8395" s="12">
        <v>6</v>
      </c>
      <c r="W8395" s="12">
        <v>0</v>
      </c>
      <c r="X8395" s="12">
        <v>63.436800000000005</v>
      </c>
    </row>
    <row r="8396" spans="1:24" ht="14" x14ac:dyDescent="0.3">
      <c r="A8396" s="9">
        <v>8391</v>
      </c>
      <c r="B8396" s="14" t="s">
        <v>10183</v>
      </c>
      <c r="C8396" s="15">
        <v>46254</v>
      </c>
      <c r="D8396" s="15">
        <v>46259</v>
      </c>
      <c r="E8396" s="10" t="s">
        <v>44</v>
      </c>
      <c r="F8396" s="10" t="s">
        <v>5456</v>
      </c>
      <c r="G8396" s="10" t="s">
        <v>5457</v>
      </c>
      <c r="H8396" s="10" t="s">
        <v>36</v>
      </c>
      <c r="I8396" s="10" t="s">
        <v>23</v>
      </c>
      <c r="J8396" s="10" t="s">
        <v>114</v>
      </c>
      <c r="K8396" s="10" t="s">
        <v>38</v>
      </c>
      <c r="L8396" s="10">
        <v>94109</v>
      </c>
      <c r="M8396" s="10" t="s">
        <v>39</v>
      </c>
      <c r="N8396" s="10" t="str">
        <f>_xlfn.XLOOKUP($M:$M,People!$B:$B,People!A:A)</f>
        <v>Sadie Pawthorne</v>
      </c>
      <c r="O8396" s="10" t="s">
        <v>4247</v>
      </c>
      <c r="P8396" s="10" t="str">
        <f>VLOOKUP(O8396,Products!$A:$E,3,FALSE)</f>
        <v>Logitech</v>
      </c>
      <c r="Q8396" s="31">
        <f>INDEX(Products!$E:$E,MATCH(O8396,Products!$A:$A,0))</f>
        <v>0.39</v>
      </c>
      <c r="R8396" s="10" t="s">
        <v>41</v>
      </c>
      <c r="S8396" s="10" t="s">
        <v>510</v>
      </c>
      <c r="T8396" s="10" t="s">
        <v>4248</v>
      </c>
      <c r="U8396" s="12">
        <v>17.22</v>
      </c>
      <c r="V8396" s="12">
        <v>3</v>
      </c>
      <c r="W8396" s="12">
        <v>0</v>
      </c>
      <c r="X8396" s="12">
        <v>5.1659999999999986</v>
      </c>
    </row>
    <row r="8397" spans="1:24" ht="14" x14ac:dyDescent="0.3">
      <c r="A8397" s="9">
        <v>8392</v>
      </c>
      <c r="B8397" s="14" t="s">
        <v>10183</v>
      </c>
      <c r="C8397" s="15">
        <v>46254</v>
      </c>
      <c r="D8397" s="15">
        <v>46259</v>
      </c>
      <c r="E8397" s="10" t="s">
        <v>44</v>
      </c>
      <c r="F8397" s="10" t="s">
        <v>5456</v>
      </c>
      <c r="G8397" s="10" t="s">
        <v>5457</v>
      </c>
      <c r="H8397" s="10" t="s">
        <v>36</v>
      </c>
      <c r="I8397" s="10" t="s">
        <v>23</v>
      </c>
      <c r="J8397" s="10" t="s">
        <v>114</v>
      </c>
      <c r="K8397" s="10" t="s">
        <v>38</v>
      </c>
      <c r="L8397" s="10">
        <v>94109</v>
      </c>
      <c r="M8397" s="10" t="s">
        <v>39</v>
      </c>
      <c r="N8397" s="10" t="str">
        <f>_xlfn.XLOOKUP($M:$M,People!$B:$B,People!A:A)</f>
        <v>Sadie Pawthorne</v>
      </c>
      <c r="O8397" s="10" t="s">
        <v>4872</v>
      </c>
      <c r="P8397" s="10" t="str">
        <f>VLOOKUP(O8397,Products!$A:$E,3,FALSE)</f>
        <v>HP</v>
      </c>
      <c r="Q8397" s="31">
        <f>INDEX(Products!$E:$E,MATCH(O8397,Products!$A:$A,0))</f>
        <v>0.25</v>
      </c>
      <c r="R8397" s="10" t="s">
        <v>64</v>
      </c>
      <c r="S8397" s="10" t="s">
        <v>65</v>
      </c>
      <c r="T8397" s="10" t="s">
        <v>4873</v>
      </c>
      <c r="U8397" s="12">
        <v>107.88</v>
      </c>
      <c r="V8397" s="12">
        <v>3</v>
      </c>
      <c r="W8397" s="12">
        <v>0.2</v>
      </c>
      <c r="X8397" s="12">
        <v>10.787999999999997</v>
      </c>
    </row>
    <row r="8398" spans="1:24" ht="14" x14ac:dyDescent="0.3">
      <c r="A8398" s="9">
        <v>8393</v>
      </c>
      <c r="B8398" s="14" t="s">
        <v>10184</v>
      </c>
      <c r="C8398" s="15">
        <v>46254</v>
      </c>
      <c r="D8398" s="15">
        <v>46260</v>
      </c>
      <c r="E8398" s="10" t="s">
        <v>44</v>
      </c>
      <c r="F8398" s="10" t="s">
        <v>3415</v>
      </c>
      <c r="G8398" s="10" t="s">
        <v>3416</v>
      </c>
      <c r="H8398" s="10" t="s">
        <v>92</v>
      </c>
      <c r="I8398" s="10" t="s">
        <v>23</v>
      </c>
      <c r="J8398" s="10" t="s">
        <v>411</v>
      </c>
      <c r="K8398" s="10" t="s">
        <v>80</v>
      </c>
      <c r="L8398" s="10">
        <v>28205</v>
      </c>
      <c r="M8398" s="10" t="s">
        <v>26</v>
      </c>
      <c r="N8398" s="10" t="str">
        <f>_xlfn.XLOOKUP($M:$M,People!$B:$B,People!A:A)</f>
        <v>Fred Suzuki</v>
      </c>
      <c r="O8398" s="10" t="s">
        <v>4872</v>
      </c>
      <c r="P8398" s="10" t="str">
        <f>VLOOKUP(O8398,Products!$A:$E,3,FALSE)</f>
        <v>HP</v>
      </c>
      <c r="Q8398" s="31">
        <f>INDEX(Products!$E:$E,MATCH(O8398,Products!$A:$A,0))</f>
        <v>0.25</v>
      </c>
      <c r="R8398" s="10" t="s">
        <v>64</v>
      </c>
      <c r="S8398" s="10" t="s">
        <v>65</v>
      </c>
      <c r="T8398" s="10" t="s">
        <v>4873</v>
      </c>
      <c r="U8398" s="12">
        <v>35.96</v>
      </c>
      <c r="V8398" s="12">
        <v>1</v>
      </c>
      <c r="W8398" s="12">
        <v>0.2</v>
      </c>
      <c r="X8398" s="12">
        <v>3.5959999999999983</v>
      </c>
    </row>
    <row r="8399" spans="1:24" ht="14" x14ac:dyDescent="0.3">
      <c r="A8399" s="9">
        <v>8394</v>
      </c>
      <c r="B8399" s="14" t="s">
        <v>10185</v>
      </c>
      <c r="C8399" s="15">
        <v>46255</v>
      </c>
      <c r="D8399" s="15">
        <v>46257</v>
      </c>
      <c r="E8399" s="10" t="s">
        <v>19</v>
      </c>
      <c r="F8399" s="10" t="s">
        <v>1292</v>
      </c>
      <c r="G8399" s="10" t="s">
        <v>1293</v>
      </c>
      <c r="H8399" s="10" t="s">
        <v>22</v>
      </c>
      <c r="I8399" s="10" t="s">
        <v>23</v>
      </c>
      <c r="J8399" s="10" t="s">
        <v>292</v>
      </c>
      <c r="K8399" s="10" t="s">
        <v>1294</v>
      </c>
      <c r="L8399" s="10">
        <v>39212</v>
      </c>
      <c r="M8399" s="10" t="s">
        <v>26</v>
      </c>
      <c r="N8399" s="10" t="str">
        <f>_xlfn.XLOOKUP($M:$M,People!$B:$B,People!A:A)</f>
        <v>Fred Suzuki</v>
      </c>
      <c r="O8399" s="10" t="s">
        <v>1295</v>
      </c>
      <c r="P8399" s="10" t="str">
        <f>VLOOKUP(O8399,Products!$A:$E,3,FALSE)</f>
        <v>Staples</v>
      </c>
      <c r="Q8399" s="31">
        <f>INDEX(Products!$E:$E,MATCH(O8399,Products!$A:$A,0))</f>
        <v>0.25</v>
      </c>
      <c r="R8399" s="10" t="s">
        <v>28</v>
      </c>
      <c r="S8399" s="10" t="s">
        <v>32</v>
      </c>
      <c r="T8399" s="10" t="s">
        <v>1296</v>
      </c>
      <c r="U8399" s="12">
        <v>866.4</v>
      </c>
      <c r="V8399" s="12">
        <v>4</v>
      </c>
      <c r="W8399" s="12">
        <v>0</v>
      </c>
      <c r="X8399" s="12">
        <v>225.26400000000001</v>
      </c>
    </row>
    <row r="8400" spans="1:24" ht="14" x14ac:dyDescent="0.3">
      <c r="A8400" s="9">
        <v>8395</v>
      </c>
      <c r="B8400" s="14" t="s">
        <v>10186</v>
      </c>
      <c r="C8400" s="15">
        <v>46255</v>
      </c>
      <c r="D8400" s="15">
        <v>46259</v>
      </c>
      <c r="E8400" s="10" t="s">
        <v>19</v>
      </c>
      <c r="F8400" s="10" t="s">
        <v>4866</v>
      </c>
      <c r="G8400" s="10" t="s">
        <v>4867</v>
      </c>
      <c r="H8400" s="10" t="s">
        <v>36</v>
      </c>
      <c r="I8400" s="10" t="s">
        <v>23</v>
      </c>
      <c r="J8400" s="10" t="s">
        <v>86</v>
      </c>
      <c r="K8400" s="10" t="s">
        <v>87</v>
      </c>
      <c r="L8400" s="10">
        <v>98115</v>
      </c>
      <c r="M8400" s="10" t="s">
        <v>39</v>
      </c>
      <c r="N8400" s="10" t="str">
        <f>_xlfn.XLOOKUP($M:$M,People!$B:$B,People!A:A)</f>
        <v>Sadie Pawthorne</v>
      </c>
      <c r="O8400" s="10" t="s">
        <v>629</v>
      </c>
      <c r="P8400" s="10" t="str">
        <f>VLOOKUP(O8400,Products!$A:$E,3,FALSE)</f>
        <v>Canon</v>
      </c>
      <c r="Q8400" s="31">
        <f>INDEX(Products!$E:$E,MATCH(O8400,Products!$A:$A,0))</f>
        <v>0.4</v>
      </c>
      <c r="R8400" s="10" t="s">
        <v>28</v>
      </c>
      <c r="S8400" s="10" t="s">
        <v>32</v>
      </c>
      <c r="T8400" s="10" t="s">
        <v>630</v>
      </c>
      <c r="U8400" s="12">
        <v>388.70400000000006</v>
      </c>
      <c r="V8400" s="12">
        <v>6</v>
      </c>
      <c r="W8400" s="12">
        <v>0.2</v>
      </c>
      <c r="X8400" s="12">
        <v>38.870400000000018</v>
      </c>
    </row>
    <row r="8401" spans="1:24" ht="14" x14ac:dyDescent="0.3">
      <c r="A8401" s="9">
        <v>8396</v>
      </c>
      <c r="B8401" s="14" t="s">
        <v>10187</v>
      </c>
      <c r="C8401" s="15">
        <v>46255</v>
      </c>
      <c r="D8401" s="15">
        <v>46256</v>
      </c>
      <c r="E8401" s="10" t="s">
        <v>168</v>
      </c>
      <c r="F8401" s="10" t="s">
        <v>4893</v>
      </c>
      <c r="G8401" s="10" t="s">
        <v>4894</v>
      </c>
      <c r="H8401" s="10" t="s">
        <v>22</v>
      </c>
      <c r="I8401" s="10" t="s">
        <v>23</v>
      </c>
      <c r="J8401" s="10" t="s">
        <v>2679</v>
      </c>
      <c r="K8401" s="10" t="s">
        <v>38</v>
      </c>
      <c r="L8401" s="10">
        <v>94601</v>
      </c>
      <c r="M8401" s="10" t="s">
        <v>39</v>
      </c>
      <c r="N8401" s="10" t="str">
        <f>_xlfn.XLOOKUP($M:$M,People!$B:$B,People!A:A)</f>
        <v>Sadie Pawthorne</v>
      </c>
      <c r="O8401" s="10" t="s">
        <v>4895</v>
      </c>
      <c r="P8401" s="10" t="str">
        <f>VLOOKUP(O8401,Products!$A:$E,3,FALSE)</f>
        <v>3M</v>
      </c>
      <c r="Q8401" s="31">
        <f>INDEX(Products!$E:$E,MATCH(O8401,Products!$A:$A,0))</f>
        <v>0.34</v>
      </c>
      <c r="R8401" s="10" t="s">
        <v>28</v>
      </c>
      <c r="S8401" s="10" t="s">
        <v>58</v>
      </c>
      <c r="T8401" s="10" t="s">
        <v>4896</v>
      </c>
      <c r="U8401" s="12">
        <v>129.91999999999999</v>
      </c>
      <c r="V8401" s="12">
        <v>4</v>
      </c>
      <c r="W8401" s="12">
        <v>0</v>
      </c>
      <c r="X8401" s="12">
        <v>10.393599999999992</v>
      </c>
    </row>
    <row r="8402" spans="1:24" ht="14" x14ac:dyDescent="0.3">
      <c r="A8402" s="9">
        <v>8397</v>
      </c>
      <c r="B8402" s="14" t="s">
        <v>10188</v>
      </c>
      <c r="C8402" s="15">
        <v>46255</v>
      </c>
      <c r="D8402" s="15">
        <v>46259</v>
      </c>
      <c r="E8402" s="10" t="s">
        <v>44</v>
      </c>
      <c r="F8402" s="10" t="s">
        <v>5899</v>
      </c>
      <c r="G8402" s="10" t="s">
        <v>5900</v>
      </c>
      <c r="H8402" s="10" t="s">
        <v>22</v>
      </c>
      <c r="I8402" s="10" t="s">
        <v>23</v>
      </c>
      <c r="J8402" s="10" t="s">
        <v>1282</v>
      </c>
      <c r="K8402" s="10" t="s">
        <v>402</v>
      </c>
      <c r="L8402" s="10">
        <v>80027</v>
      </c>
      <c r="M8402" s="10" t="s">
        <v>39</v>
      </c>
      <c r="N8402" s="10" t="str">
        <f>_xlfn.XLOOKUP($M:$M,People!$B:$B,People!A:A)</f>
        <v>Sadie Pawthorne</v>
      </c>
      <c r="O8402" s="10" t="s">
        <v>3813</v>
      </c>
      <c r="P8402" s="10" t="str">
        <f>VLOOKUP(O8402,Products!$A:$E,3,FALSE)</f>
        <v>Office Depot</v>
      </c>
      <c r="Q8402" s="31">
        <f>INDEX(Products!$E:$E,MATCH(O8402,Products!$A:$A,0))</f>
        <v>0.34</v>
      </c>
      <c r="R8402" s="10" t="s">
        <v>28</v>
      </c>
      <c r="S8402" s="10" t="s">
        <v>58</v>
      </c>
      <c r="T8402" s="10" t="s">
        <v>3814</v>
      </c>
      <c r="U8402" s="12">
        <v>22.752000000000002</v>
      </c>
      <c r="V8402" s="12">
        <v>3</v>
      </c>
      <c r="W8402" s="12">
        <v>0.2</v>
      </c>
      <c r="X8402" s="12">
        <v>7.1099999999999994</v>
      </c>
    </row>
    <row r="8403" spans="1:24" ht="14" x14ac:dyDescent="0.3">
      <c r="A8403" s="9">
        <v>8398</v>
      </c>
      <c r="B8403" s="14" t="s">
        <v>10189</v>
      </c>
      <c r="C8403" s="15">
        <v>46255</v>
      </c>
      <c r="D8403" s="15">
        <v>46261</v>
      </c>
      <c r="E8403" s="10" t="s">
        <v>44</v>
      </c>
      <c r="F8403" s="10" t="s">
        <v>1957</v>
      </c>
      <c r="G8403" s="10" t="s">
        <v>1958</v>
      </c>
      <c r="H8403" s="10" t="s">
        <v>92</v>
      </c>
      <c r="I8403" s="10" t="s">
        <v>23</v>
      </c>
      <c r="J8403" s="10" t="s">
        <v>338</v>
      </c>
      <c r="K8403" s="10" t="s">
        <v>2318</v>
      </c>
      <c r="L8403" s="10">
        <v>21044</v>
      </c>
      <c r="M8403" s="10" t="s">
        <v>133</v>
      </c>
      <c r="N8403" s="10" t="str">
        <f>_xlfn.XLOOKUP($M:$M,People!$B:$B,People!A:A)</f>
        <v>Chuck Magee</v>
      </c>
      <c r="O8403" s="10" t="s">
        <v>3175</v>
      </c>
      <c r="P8403" s="10" t="str">
        <f>VLOOKUP(O8403,Products!$A:$E,3,FALSE)</f>
        <v>Samsung</v>
      </c>
      <c r="Q8403" s="31">
        <f>INDEX(Products!$E:$E,MATCH(O8403,Products!$A:$A,0))</f>
        <v>0.25</v>
      </c>
      <c r="R8403" s="10" t="s">
        <v>28</v>
      </c>
      <c r="S8403" s="10" t="s">
        <v>58</v>
      </c>
      <c r="T8403" s="10" t="s">
        <v>3176</v>
      </c>
      <c r="U8403" s="12">
        <v>25.16</v>
      </c>
      <c r="V8403" s="12">
        <v>2</v>
      </c>
      <c r="W8403" s="12">
        <v>0</v>
      </c>
      <c r="X8403" s="12">
        <v>8.5543999999999976</v>
      </c>
    </row>
    <row r="8404" spans="1:24" ht="14" x14ac:dyDescent="0.3">
      <c r="A8404" s="9">
        <v>8399</v>
      </c>
      <c r="B8404" s="14" t="s">
        <v>10189</v>
      </c>
      <c r="C8404" s="15">
        <v>46255</v>
      </c>
      <c r="D8404" s="15">
        <v>46261</v>
      </c>
      <c r="E8404" s="10" t="s">
        <v>44</v>
      </c>
      <c r="F8404" s="10" t="s">
        <v>1957</v>
      </c>
      <c r="G8404" s="10" t="s">
        <v>1958</v>
      </c>
      <c r="H8404" s="10" t="s">
        <v>92</v>
      </c>
      <c r="I8404" s="10" t="s">
        <v>23</v>
      </c>
      <c r="J8404" s="10" t="s">
        <v>338</v>
      </c>
      <c r="K8404" s="10" t="s">
        <v>2318</v>
      </c>
      <c r="L8404" s="10">
        <v>21044</v>
      </c>
      <c r="M8404" s="10" t="s">
        <v>133</v>
      </c>
      <c r="N8404" s="10" t="str">
        <f>_xlfn.XLOOKUP($M:$M,People!$B:$B,People!A:A)</f>
        <v>Chuck Magee</v>
      </c>
      <c r="O8404" s="10" t="s">
        <v>3019</v>
      </c>
      <c r="P8404" s="10" t="str">
        <f>VLOOKUP(O8404,Products!$A:$E,3,FALSE)</f>
        <v>Staples</v>
      </c>
      <c r="Q8404" s="31">
        <f>INDEX(Products!$E:$E,MATCH(O8404,Products!$A:$A,0))</f>
        <v>0.33</v>
      </c>
      <c r="R8404" s="10" t="s">
        <v>28</v>
      </c>
      <c r="S8404" s="10" t="s">
        <v>58</v>
      </c>
      <c r="T8404" s="10" t="s">
        <v>3020</v>
      </c>
      <c r="U8404" s="12">
        <v>91.92</v>
      </c>
      <c r="V8404" s="12">
        <v>4</v>
      </c>
      <c r="W8404" s="12">
        <v>0</v>
      </c>
      <c r="X8404" s="12">
        <v>31.252800000000001</v>
      </c>
    </row>
    <row r="8405" spans="1:24" ht="14" x14ac:dyDescent="0.3">
      <c r="A8405" s="9">
        <v>8400</v>
      </c>
      <c r="B8405" s="14" t="s">
        <v>10187</v>
      </c>
      <c r="C8405" s="15">
        <v>46255</v>
      </c>
      <c r="D8405" s="15">
        <v>46256</v>
      </c>
      <c r="E8405" s="10" t="s">
        <v>168</v>
      </c>
      <c r="F8405" s="10" t="s">
        <v>4893</v>
      </c>
      <c r="G8405" s="10" t="s">
        <v>4894</v>
      </c>
      <c r="H8405" s="10" t="s">
        <v>22</v>
      </c>
      <c r="I8405" s="10" t="s">
        <v>23</v>
      </c>
      <c r="J8405" s="10" t="s">
        <v>2679</v>
      </c>
      <c r="K8405" s="10" t="s">
        <v>38</v>
      </c>
      <c r="L8405" s="10">
        <v>94601</v>
      </c>
      <c r="M8405" s="10" t="s">
        <v>39</v>
      </c>
      <c r="N8405" s="10" t="str">
        <f>_xlfn.XLOOKUP($M:$M,People!$B:$B,People!A:A)</f>
        <v>Sadie Pawthorne</v>
      </c>
      <c r="O8405" s="10" t="s">
        <v>73</v>
      </c>
      <c r="P8405" s="10" t="str">
        <f>VLOOKUP(O8405,Products!$A:$E,3,FALSE)</f>
        <v>IKEA</v>
      </c>
      <c r="Q8405" s="31">
        <f>INDEX(Products!$E:$E,MATCH(O8405,Products!$A:$A,0))</f>
        <v>0.34</v>
      </c>
      <c r="R8405" s="10" t="s">
        <v>28</v>
      </c>
      <c r="S8405" s="10" t="s">
        <v>50</v>
      </c>
      <c r="T8405" s="10" t="s">
        <v>74</v>
      </c>
      <c r="U8405" s="12">
        <v>568.72800000000007</v>
      </c>
      <c r="V8405" s="12">
        <v>3</v>
      </c>
      <c r="W8405" s="12">
        <v>0.2</v>
      </c>
      <c r="X8405" s="12">
        <v>28.436399999999935</v>
      </c>
    </row>
    <row r="8406" spans="1:24" ht="14" x14ac:dyDescent="0.3">
      <c r="A8406" s="9">
        <v>8401</v>
      </c>
      <c r="B8406" s="14" t="s">
        <v>10187</v>
      </c>
      <c r="C8406" s="15">
        <v>46255</v>
      </c>
      <c r="D8406" s="15">
        <v>46256</v>
      </c>
      <c r="E8406" s="10" t="s">
        <v>168</v>
      </c>
      <c r="F8406" s="10" t="s">
        <v>4893</v>
      </c>
      <c r="G8406" s="10" t="s">
        <v>4894</v>
      </c>
      <c r="H8406" s="10" t="s">
        <v>22</v>
      </c>
      <c r="I8406" s="10" t="s">
        <v>23</v>
      </c>
      <c r="J8406" s="10" t="s">
        <v>2679</v>
      </c>
      <c r="K8406" s="10" t="s">
        <v>38</v>
      </c>
      <c r="L8406" s="10">
        <v>94601</v>
      </c>
      <c r="M8406" s="10" t="s">
        <v>39</v>
      </c>
      <c r="N8406" s="10" t="str">
        <f>_xlfn.XLOOKUP($M:$M,People!$B:$B,People!A:A)</f>
        <v>Sadie Pawthorne</v>
      </c>
      <c r="O8406" s="10" t="s">
        <v>4899</v>
      </c>
      <c r="P8406" s="10" t="str">
        <f>VLOOKUP(O8406,Products!$A:$E,3,FALSE)</f>
        <v>Avery</v>
      </c>
      <c r="Q8406" s="31">
        <f>INDEX(Products!$E:$E,MATCH(O8406,Products!$A:$A,0))</f>
        <v>0.33</v>
      </c>
      <c r="R8406" s="10" t="s">
        <v>41</v>
      </c>
      <c r="S8406" s="10" t="s">
        <v>71</v>
      </c>
      <c r="T8406" s="10" t="s">
        <v>4900</v>
      </c>
      <c r="U8406" s="12">
        <v>203.52</v>
      </c>
      <c r="V8406" s="12">
        <v>3</v>
      </c>
      <c r="W8406" s="12">
        <v>0</v>
      </c>
      <c r="X8406" s="12">
        <v>54.950400000000002</v>
      </c>
    </row>
    <row r="8407" spans="1:24" ht="14" x14ac:dyDescent="0.3">
      <c r="A8407" s="9">
        <v>8402</v>
      </c>
      <c r="B8407" s="14" t="s">
        <v>10187</v>
      </c>
      <c r="C8407" s="15">
        <v>46255</v>
      </c>
      <c r="D8407" s="15">
        <v>46256</v>
      </c>
      <c r="E8407" s="10" t="s">
        <v>168</v>
      </c>
      <c r="F8407" s="10" t="s">
        <v>4893</v>
      </c>
      <c r="G8407" s="10" t="s">
        <v>4894</v>
      </c>
      <c r="H8407" s="10" t="s">
        <v>22</v>
      </c>
      <c r="I8407" s="10" t="s">
        <v>23</v>
      </c>
      <c r="J8407" s="10" t="s">
        <v>2679</v>
      </c>
      <c r="K8407" s="10" t="s">
        <v>38</v>
      </c>
      <c r="L8407" s="10">
        <v>94601</v>
      </c>
      <c r="M8407" s="10" t="s">
        <v>39</v>
      </c>
      <c r="N8407" s="10" t="str">
        <f>_xlfn.XLOOKUP($M:$M,People!$B:$B,People!A:A)</f>
        <v>Sadie Pawthorne</v>
      </c>
      <c r="O8407" s="10" t="s">
        <v>2584</v>
      </c>
      <c r="P8407" s="10" t="str">
        <f>VLOOKUP(O8407,Products!$A:$E,3,FALSE)</f>
        <v>3M</v>
      </c>
      <c r="Q8407" s="31">
        <f>INDEX(Products!$E:$E,MATCH(O8407,Products!$A:$A,0))</f>
        <v>0.34</v>
      </c>
      <c r="R8407" s="10" t="s">
        <v>41</v>
      </c>
      <c r="S8407" s="10" t="s">
        <v>61</v>
      </c>
      <c r="T8407" s="10" t="s">
        <v>2585</v>
      </c>
      <c r="U8407" s="12">
        <v>17.12</v>
      </c>
      <c r="V8407" s="12">
        <v>4</v>
      </c>
      <c r="W8407" s="12">
        <v>0</v>
      </c>
      <c r="X8407" s="12">
        <v>4.9647999999999985</v>
      </c>
    </row>
    <row r="8408" spans="1:24" ht="14" x14ac:dyDescent="0.3">
      <c r="A8408" s="9">
        <v>8403</v>
      </c>
      <c r="B8408" s="14" t="s">
        <v>10187</v>
      </c>
      <c r="C8408" s="15">
        <v>46255</v>
      </c>
      <c r="D8408" s="15">
        <v>46256</v>
      </c>
      <c r="E8408" s="10" t="s">
        <v>168</v>
      </c>
      <c r="F8408" s="10" t="s">
        <v>4893</v>
      </c>
      <c r="G8408" s="10" t="s">
        <v>4894</v>
      </c>
      <c r="H8408" s="10" t="s">
        <v>22</v>
      </c>
      <c r="I8408" s="10" t="s">
        <v>23</v>
      </c>
      <c r="J8408" s="10" t="s">
        <v>2679</v>
      </c>
      <c r="K8408" s="10" t="s">
        <v>38</v>
      </c>
      <c r="L8408" s="10">
        <v>94601</v>
      </c>
      <c r="M8408" s="10" t="s">
        <v>39</v>
      </c>
      <c r="N8408" s="10" t="str">
        <f>_xlfn.XLOOKUP($M:$M,People!$B:$B,People!A:A)</f>
        <v>Sadie Pawthorne</v>
      </c>
      <c r="O8408" s="10" t="s">
        <v>4897</v>
      </c>
      <c r="P8408" s="10" t="str">
        <f>VLOOKUP(O8408,Products!$A:$E,3,FALSE)</f>
        <v>Office Depot</v>
      </c>
      <c r="Q8408" s="31">
        <f>INDEX(Products!$E:$E,MATCH(O8408,Products!$A:$A,0))</f>
        <v>0.38</v>
      </c>
      <c r="R8408" s="10" t="s">
        <v>41</v>
      </c>
      <c r="S8408" s="10" t="s">
        <v>68</v>
      </c>
      <c r="T8408" s="10" t="s">
        <v>4898</v>
      </c>
      <c r="U8408" s="12">
        <v>117.14400000000001</v>
      </c>
      <c r="V8408" s="12">
        <v>9</v>
      </c>
      <c r="W8408" s="12">
        <v>0.2</v>
      </c>
      <c r="X8408" s="12">
        <v>42.464699999999993</v>
      </c>
    </row>
    <row r="8409" spans="1:24" ht="14" x14ac:dyDescent="0.3">
      <c r="A8409" s="9">
        <v>8404</v>
      </c>
      <c r="B8409" s="14" t="s">
        <v>10190</v>
      </c>
      <c r="C8409" s="15">
        <v>46255</v>
      </c>
      <c r="D8409" s="15">
        <v>46262</v>
      </c>
      <c r="E8409" s="10" t="s">
        <v>44</v>
      </c>
      <c r="F8409" s="10" t="s">
        <v>100</v>
      </c>
      <c r="G8409" s="10" t="s">
        <v>101</v>
      </c>
      <c r="H8409" s="10" t="s">
        <v>22</v>
      </c>
      <c r="I8409" s="10" t="s">
        <v>23</v>
      </c>
      <c r="J8409" s="10" t="s">
        <v>237</v>
      </c>
      <c r="K8409" s="10" t="s">
        <v>238</v>
      </c>
      <c r="L8409" s="10">
        <v>10035</v>
      </c>
      <c r="M8409" s="10" t="s">
        <v>133</v>
      </c>
      <c r="N8409" s="10" t="str">
        <f>_xlfn.XLOOKUP($M:$M,People!$B:$B,People!A:A)</f>
        <v>Chuck Magee</v>
      </c>
      <c r="O8409" s="10" t="s">
        <v>3794</v>
      </c>
      <c r="P8409" s="10" t="str">
        <f>VLOOKUP(O8409,Products!$A:$E,3,FALSE)</f>
        <v>3M</v>
      </c>
      <c r="Q8409" s="31">
        <f>INDEX(Products!$E:$E,MATCH(O8409,Products!$A:$A,0))</f>
        <v>0.4</v>
      </c>
      <c r="R8409" s="10" t="s">
        <v>41</v>
      </c>
      <c r="S8409" s="10" t="s">
        <v>68</v>
      </c>
      <c r="T8409" s="10" t="s">
        <v>3795</v>
      </c>
      <c r="U8409" s="12">
        <v>4305.5520000000006</v>
      </c>
      <c r="V8409" s="12">
        <v>6</v>
      </c>
      <c r="W8409" s="12">
        <v>0.2</v>
      </c>
      <c r="X8409" s="12">
        <v>1453.1237999999996</v>
      </c>
    </row>
    <row r="8410" spans="1:24" ht="14" x14ac:dyDescent="0.3">
      <c r="A8410" s="9">
        <v>8405</v>
      </c>
      <c r="B8410" s="14" t="s">
        <v>10190</v>
      </c>
      <c r="C8410" s="15">
        <v>46255</v>
      </c>
      <c r="D8410" s="15">
        <v>46262</v>
      </c>
      <c r="E8410" s="10" t="s">
        <v>44</v>
      </c>
      <c r="F8410" s="10" t="s">
        <v>100</v>
      </c>
      <c r="G8410" s="10" t="s">
        <v>101</v>
      </c>
      <c r="H8410" s="10" t="s">
        <v>22</v>
      </c>
      <c r="I8410" s="10" t="s">
        <v>23</v>
      </c>
      <c r="J8410" s="10" t="s">
        <v>237</v>
      </c>
      <c r="K8410" s="10" t="s">
        <v>238</v>
      </c>
      <c r="L8410" s="10">
        <v>10035</v>
      </c>
      <c r="M8410" s="10" t="s">
        <v>133</v>
      </c>
      <c r="N8410" s="10" t="str">
        <f>_xlfn.XLOOKUP($M:$M,People!$B:$B,People!A:A)</f>
        <v>Chuck Magee</v>
      </c>
      <c r="O8410" s="10" t="s">
        <v>4970</v>
      </c>
      <c r="P8410" s="10" t="str">
        <f>VLOOKUP(O8410,Products!$A:$E,3,FALSE)</f>
        <v>Logitech</v>
      </c>
      <c r="Q8410" s="31">
        <f>INDEX(Products!$E:$E,MATCH(O8410,Products!$A:$A,0))</f>
        <v>0.33</v>
      </c>
      <c r="R8410" s="10" t="s">
        <v>41</v>
      </c>
      <c r="S8410" s="10" t="s">
        <v>68</v>
      </c>
      <c r="T8410" s="10" t="s">
        <v>4971</v>
      </c>
      <c r="U8410" s="12">
        <v>32.088000000000001</v>
      </c>
      <c r="V8410" s="12">
        <v>7</v>
      </c>
      <c r="W8410" s="12">
        <v>0.2</v>
      </c>
      <c r="X8410" s="12">
        <v>11.2308</v>
      </c>
    </row>
    <row r="8411" spans="1:24" ht="14" x14ac:dyDescent="0.3">
      <c r="A8411" s="9">
        <v>8406</v>
      </c>
      <c r="B8411" s="14" t="s">
        <v>10191</v>
      </c>
      <c r="C8411" s="15">
        <v>46255</v>
      </c>
      <c r="D8411" s="15">
        <v>46262</v>
      </c>
      <c r="E8411" s="10" t="s">
        <v>44</v>
      </c>
      <c r="F8411" s="10" t="s">
        <v>1620</v>
      </c>
      <c r="G8411" s="10" t="s">
        <v>1621</v>
      </c>
      <c r="H8411" s="10" t="s">
        <v>22</v>
      </c>
      <c r="I8411" s="10" t="s">
        <v>23</v>
      </c>
      <c r="J8411" s="10" t="s">
        <v>818</v>
      </c>
      <c r="K8411" s="10" t="s">
        <v>204</v>
      </c>
      <c r="L8411" s="10">
        <v>55044</v>
      </c>
      <c r="M8411" s="10" t="s">
        <v>95</v>
      </c>
      <c r="N8411" s="10" t="str">
        <f>_xlfn.XLOOKUP($M:$M,People!$B:$B,People!A:A)</f>
        <v>Roxanne Rodriguez</v>
      </c>
      <c r="O8411" s="10" t="s">
        <v>2192</v>
      </c>
      <c r="P8411" s="10" t="str">
        <f>VLOOKUP(O8411,Products!$A:$E,3,FALSE)</f>
        <v>Staples</v>
      </c>
      <c r="Q8411" s="31">
        <f>INDEX(Products!$E:$E,MATCH(O8411,Products!$A:$A,0))</f>
        <v>0.25</v>
      </c>
      <c r="R8411" s="10" t="s">
        <v>41</v>
      </c>
      <c r="S8411" s="10" t="s">
        <v>155</v>
      </c>
      <c r="T8411" s="10" t="s">
        <v>2193</v>
      </c>
      <c r="U8411" s="12">
        <v>15.28</v>
      </c>
      <c r="V8411" s="12">
        <v>2</v>
      </c>
      <c r="W8411" s="12">
        <v>0</v>
      </c>
      <c r="X8411" s="12">
        <v>7.4871999999999996</v>
      </c>
    </row>
    <row r="8412" spans="1:24" ht="14" x14ac:dyDescent="0.3">
      <c r="A8412" s="9">
        <v>8407</v>
      </c>
      <c r="B8412" s="14" t="s">
        <v>10191</v>
      </c>
      <c r="C8412" s="15">
        <v>46255</v>
      </c>
      <c r="D8412" s="15">
        <v>46262</v>
      </c>
      <c r="E8412" s="10" t="s">
        <v>44</v>
      </c>
      <c r="F8412" s="10" t="s">
        <v>1620</v>
      </c>
      <c r="G8412" s="10" t="s">
        <v>1621</v>
      </c>
      <c r="H8412" s="10" t="s">
        <v>22</v>
      </c>
      <c r="I8412" s="10" t="s">
        <v>23</v>
      </c>
      <c r="J8412" s="10" t="s">
        <v>818</v>
      </c>
      <c r="K8412" s="10" t="s">
        <v>204</v>
      </c>
      <c r="L8412" s="10">
        <v>55044</v>
      </c>
      <c r="M8412" s="10" t="s">
        <v>95</v>
      </c>
      <c r="N8412" s="10" t="str">
        <f>_xlfn.XLOOKUP($M:$M,People!$B:$B,People!A:A)</f>
        <v>Roxanne Rodriguez</v>
      </c>
      <c r="O8412" s="10" t="s">
        <v>2188</v>
      </c>
      <c r="P8412" s="10" t="str">
        <f>VLOOKUP(O8412,Products!$A:$E,3,FALSE)</f>
        <v>Dell</v>
      </c>
      <c r="Q8412" s="31">
        <f>INDEX(Products!$E:$E,MATCH(O8412,Products!$A:$A,0))</f>
        <v>0.34</v>
      </c>
      <c r="R8412" s="10" t="s">
        <v>41</v>
      </c>
      <c r="S8412" s="10" t="s">
        <v>240</v>
      </c>
      <c r="T8412" s="10" t="s">
        <v>2189</v>
      </c>
      <c r="U8412" s="12">
        <v>35</v>
      </c>
      <c r="V8412" s="12">
        <v>7</v>
      </c>
      <c r="W8412" s="12">
        <v>0</v>
      </c>
      <c r="X8412" s="12">
        <v>16.8</v>
      </c>
    </row>
    <row r="8413" spans="1:24" ht="14" x14ac:dyDescent="0.3">
      <c r="A8413" s="9">
        <v>8408</v>
      </c>
      <c r="B8413" s="14" t="s">
        <v>10187</v>
      </c>
      <c r="C8413" s="15">
        <v>46255</v>
      </c>
      <c r="D8413" s="15">
        <v>46256</v>
      </c>
      <c r="E8413" s="10" t="s">
        <v>168</v>
      </c>
      <c r="F8413" s="10" t="s">
        <v>4893</v>
      </c>
      <c r="G8413" s="10" t="s">
        <v>4894</v>
      </c>
      <c r="H8413" s="10" t="s">
        <v>22</v>
      </c>
      <c r="I8413" s="10" t="s">
        <v>23</v>
      </c>
      <c r="J8413" s="10" t="s">
        <v>2679</v>
      </c>
      <c r="K8413" s="10" t="s">
        <v>38</v>
      </c>
      <c r="L8413" s="10">
        <v>94601</v>
      </c>
      <c r="M8413" s="10" t="s">
        <v>39</v>
      </c>
      <c r="N8413" s="10" t="str">
        <f>_xlfn.XLOOKUP($M:$M,People!$B:$B,People!A:A)</f>
        <v>Sadie Pawthorne</v>
      </c>
      <c r="O8413" s="10" t="s">
        <v>1112</v>
      </c>
      <c r="P8413" s="10" t="str">
        <f>VLOOKUP(O8413,Products!$A:$E,3,FALSE)</f>
        <v>Office Depot</v>
      </c>
      <c r="Q8413" s="31">
        <f>INDEX(Products!$E:$E,MATCH(O8413,Products!$A:$A,0))</f>
        <v>0.26</v>
      </c>
      <c r="R8413" s="10" t="s">
        <v>41</v>
      </c>
      <c r="S8413" s="10" t="s">
        <v>42</v>
      </c>
      <c r="T8413" s="10" t="s">
        <v>1113</v>
      </c>
      <c r="U8413" s="12">
        <v>51.75</v>
      </c>
      <c r="V8413" s="12">
        <v>5</v>
      </c>
      <c r="W8413" s="12">
        <v>0</v>
      </c>
      <c r="X8413" s="12">
        <v>24.84</v>
      </c>
    </row>
    <row r="8414" spans="1:24" ht="14" x14ac:dyDescent="0.3">
      <c r="A8414" s="9">
        <v>8409</v>
      </c>
      <c r="B8414" s="14" t="s">
        <v>10189</v>
      </c>
      <c r="C8414" s="15">
        <v>46255</v>
      </c>
      <c r="D8414" s="15">
        <v>46261</v>
      </c>
      <c r="E8414" s="10" t="s">
        <v>44</v>
      </c>
      <c r="F8414" s="10" t="s">
        <v>1957</v>
      </c>
      <c r="G8414" s="10" t="s">
        <v>1958</v>
      </c>
      <c r="H8414" s="10" t="s">
        <v>92</v>
      </c>
      <c r="I8414" s="10" t="s">
        <v>23</v>
      </c>
      <c r="J8414" s="10" t="s">
        <v>338</v>
      </c>
      <c r="K8414" s="10" t="s">
        <v>2318</v>
      </c>
      <c r="L8414" s="10">
        <v>21044</v>
      </c>
      <c r="M8414" s="10" t="s">
        <v>133</v>
      </c>
      <c r="N8414" s="10" t="str">
        <f>_xlfn.XLOOKUP($M:$M,People!$B:$B,People!A:A)</f>
        <v>Chuck Magee</v>
      </c>
      <c r="O8414" s="10" t="s">
        <v>1500</v>
      </c>
      <c r="P8414" s="10" t="str">
        <f>VLOOKUP(O8414,Products!$A:$E,3,FALSE)</f>
        <v>Dell</v>
      </c>
      <c r="Q8414" s="31">
        <f>INDEX(Products!$E:$E,MATCH(O8414,Products!$A:$A,0))</f>
        <v>0.26</v>
      </c>
      <c r="R8414" s="10" t="s">
        <v>41</v>
      </c>
      <c r="S8414" s="10" t="s">
        <v>82</v>
      </c>
      <c r="T8414" s="10" t="s">
        <v>3988</v>
      </c>
      <c r="U8414" s="12">
        <v>277.39999999999998</v>
      </c>
      <c r="V8414" s="12">
        <v>5</v>
      </c>
      <c r="W8414" s="12">
        <v>0</v>
      </c>
      <c r="X8414" s="12">
        <v>133.15199999999999</v>
      </c>
    </row>
    <row r="8415" spans="1:24" ht="14" x14ac:dyDescent="0.3">
      <c r="A8415" s="9">
        <v>8410</v>
      </c>
      <c r="B8415" s="14" t="s">
        <v>10188</v>
      </c>
      <c r="C8415" s="15">
        <v>46255</v>
      </c>
      <c r="D8415" s="15">
        <v>46259</v>
      </c>
      <c r="E8415" s="10" t="s">
        <v>44</v>
      </c>
      <c r="F8415" s="10" t="s">
        <v>5899</v>
      </c>
      <c r="G8415" s="10" t="s">
        <v>5900</v>
      </c>
      <c r="H8415" s="10" t="s">
        <v>22</v>
      </c>
      <c r="I8415" s="10" t="s">
        <v>23</v>
      </c>
      <c r="J8415" s="10" t="s">
        <v>1282</v>
      </c>
      <c r="K8415" s="10" t="s">
        <v>402</v>
      </c>
      <c r="L8415" s="10">
        <v>80027</v>
      </c>
      <c r="M8415" s="10" t="s">
        <v>39</v>
      </c>
      <c r="N8415" s="10" t="str">
        <f>_xlfn.XLOOKUP($M:$M,People!$B:$B,People!A:A)</f>
        <v>Sadie Pawthorne</v>
      </c>
      <c r="O8415" s="10" t="s">
        <v>555</v>
      </c>
      <c r="P8415" s="10" t="str">
        <f>VLOOKUP(O8415,Products!$A:$E,3,FALSE)</f>
        <v>Avery</v>
      </c>
      <c r="Q8415" s="31">
        <f>INDEX(Products!$E:$E,MATCH(O8415,Products!$A:$A,0))</f>
        <v>0.35</v>
      </c>
      <c r="R8415" s="10" t="s">
        <v>41</v>
      </c>
      <c r="S8415" s="10" t="s">
        <v>82</v>
      </c>
      <c r="T8415" s="10" t="s">
        <v>556</v>
      </c>
      <c r="U8415" s="12">
        <v>6.6720000000000006</v>
      </c>
      <c r="V8415" s="12">
        <v>1</v>
      </c>
      <c r="W8415" s="12">
        <v>0.2</v>
      </c>
      <c r="X8415" s="12">
        <v>2.0849999999999991</v>
      </c>
    </row>
    <row r="8416" spans="1:24" ht="14" x14ac:dyDescent="0.3">
      <c r="A8416" s="9">
        <v>8411</v>
      </c>
      <c r="B8416" s="14" t="s">
        <v>10192</v>
      </c>
      <c r="C8416" s="15">
        <v>46255</v>
      </c>
      <c r="D8416" s="15">
        <v>46255</v>
      </c>
      <c r="E8416" s="10" t="s">
        <v>1124</v>
      </c>
      <c r="F8416" s="10" t="s">
        <v>2725</v>
      </c>
      <c r="G8416" s="10" t="s">
        <v>2726</v>
      </c>
      <c r="H8416" s="10" t="s">
        <v>36</v>
      </c>
      <c r="I8416" s="10" t="s">
        <v>23</v>
      </c>
      <c r="J8416" s="10" t="s">
        <v>5481</v>
      </c>
      <c r="K8416" s="10" t="s">
        <v>277</v>
      </c>
      <c r="L8416" s="10">
        <v>85224</v>
      </c>
      <c r="M8416" s="10" t="s">
        <v>39</v>
      </c>
      <c r="N8416" s="10" t="str">
        <f>_xlfn.XLOOKUP($M:$M,People!$B:$B,People!A:A)</f>
        <v>Sadie Pawthorne</v>
      </c>
      <c r="O8416" s="10" t="s">
        <v>2178</v>
      </c>
      <c r="P8416" s="10" t="str">
        <f>VLOOKUP(O8416,Products!$A:$E,3,FALSE)</f>
        <v>Samsung</v>
      </c>
      <c r="Q8416" s="31">
        <f>INDEX(Products!$E:$E,MATCH(O8416,Products!$A:$A,0))</f>
        <v>0.39</v>
      </c>
      <c r="R8416" s="10" t="s">
        <v>41</v>
      </c>
      <c r="S8416" s="10" t="s">
        <v>82</v>
      </c>
      <c r="T8416" s="10" t="s">
        <v>2179</v>
      </c>
      <c r="U8416" s="12">
        <v>83.88</v>
      </c>
      <c r="V8416" s="12">
        <v>1</v>
      </c>
      <c r="W8416" s="12">
        <v>0.2</v>
      </c>
      <c r="X8416" s="12">
        <v>29.357999999999997</v>
      </c>
    </row>
    <row r="8417" spans="1:24" ht="14" x14ac:dyDescent="0.3">
      <c r="A8417" s="9">
        <v>8412</v>
      </c>
      <c r="B8417" s="14" t="s">
        <v>10186</v>
      </c>
      <c r="C8417" s="15">
        <v>46255</v>
      </c>
      <c r="D8417" s="15">
        <v>46259</v>
      </c>
      <c r="E8417" s="10" t="s">
        <v>19</v>
      </c>
      <c r="F8417" s="10" t="s">
        <v>4866</v>
      </c>
      <c r="G8417" s="10" t="s">
        <v>4867</v>
      </c>
      <c r="H8417" s="10" t="s">
        <v>36</v>
      </c>
      <c r="I8417" s="10" t="s">
        <v>23</v>
      </c>
      <c r="J8417" s="10" t="s">
        <v>86</v>
      </c>
      <c r="K8417" s="10" t="s">
        <v>87</v>
      </c>
      <c r="L8417" s="10">
        <v>98115</v>
      </c>
      <c r="M8417" s="10" t="s">
        <v>39</v>
      </c>
      <c r="N8417" s="10" t="str">
        <f>_xlfn.XLOOKUP($M:$M,People!$B:$B,People!A:A)</f>
        <v>Sadie Pawthorne</v>
      </c>
      <c r="O8417" s="10" t="s">
        <v>2073</v>
      </c>
      <c r="P8417" s="10" t="str">
        <f>VLOOKUP(O8417,Products!$A:$E,3,FALSE)</f>
        <v>Dell</v>
      </c>
      <c r="Q8417" s="31">
        <f>INDEX(Products!$E:$E,MATCH(O8417,Products!$A:$A,0))</f>
        <v>0.38</v>
      </c>
      <c r="R8417" s="10" t="s">
        <v>41</v>
      </c>
      <c r="S8417" s="10" t="s">
        <v>53</v>
      </c>
      <c r="T8417" s="10" t="s">
        <v>2074</v>
      </c>
      <c r="U8417" s="12">
        <v>572.58000000000004</v>
      </c>
      <c r="V8417" s="12">
        <v>6</v>
      </c>
      <c r="W8417" s="12">
        <v>0</v>
      </c>
      <c r="X8417" s="12">
        <v>34.354799999999955</v>
      </c>
    </row>
    <row r="8418" spans="1:24" ht="14" x14ac:dyDescent="0.3">
      <c r="A8418" s="9">
        <v>8413</v>
      </c>
      <c r="B8418" s="14" t="s">
        <v>10188</v>
      </c>
      <c r="C8418" s="15">
        <v>46255</v>
      </c>
      <c r="D8418" s="15">
        <v>46259</v>
      </c>
      <c r="E8418" s="10" t="s">
        <v>44</v>
      </c>
      <c r="F8418" s="10" t="s">
        <v>5899</v>
      </c>
      <c r="G8418" s="10" t="s">
        <v>5900</v>
      </c>
      <c r="H8418" s="10" t="s">
        <v>22</v>
      </c>
      <c r="I8418" s="10" t="s">
        <v>23</v>
      </c>
      <c r="J8418" s="10" t="s">
        <v>1282</v>
      </c>
      <c r="K8418" s="10" t="s">
        <v>402</v>
      </c>
      <c r="L8418" s="10">
        <v>80027</v>
      </c>
      <c r="M8418" s="10" t="s">
        <v>39</v>
      </c>
      <c r="N8418" s="10" t="str">
        <f>_xlfn.XLOOKUP($M:$M,People!$B:$B,People!A:A)</f>
        <v>Sadie Pawthorne</v>
      </c>
      <c r="O8418" s="10" t="s">
        <v>1985</v>
      </c>
      <c r="P8418" s="10" t="str">
        <f>VLOOKUP(O8418,Products!$A:$E,3,FALSE)</f>
        <v>Office Depot</v>
      </c>
      <c r="Q8418" s="31">
        <f>INDEX(Products!$E:$E,MATCH(O8418,Products!$A:$A,0))</f>
        <v>0.32</v>
      </c>
      <c r="R8418" s="10" t="s">
        <v>41</v>
      </c>
      <c r="S8418" s="10" t="s">
        <v>53</v>
      </c>
      <c r="T8418" s="10" t="s">
        <v>1986</v>
      </c>
      <c r="U8418" s="12">
        <v>237.09600000000003</v>
      </c>
      <c r="V8418" s="12">
        <v>3</v>
      </c>
      <c r="W8418" s="12">
        <v>0.2</v>
      </c>
      <c r="X8418" s="12">
        <v>20.745899999999985</v>
      </c>
    </row>
    <row r="8419" spans="1:24" ht="14" x14ac:dyDescent="0.3">
      <c r="A8419" s="9">
        <v>8414</v>
      </c>
      <c r="B8419" s="14" t="s">
        <v>10191</v>
      </c>
      <c r="C8419" s="15">
        <v>46255</v>
      </c>
      <c r="D8419" s="15">
        <v>46262</v>
      </c>
      <c r="E8419" s="10" t="s">
        <v>44</v>
      </c>
      <c r="F8419" s="10" t="s">
        <v>1620</v>
      </c>
      <c r="G8419" s="10" t="s">
        <v>1621</v>
      </c>
      <c r="H8419" s="10" t="s">
        <v>22</v>
      </c>
      <c r="I8419" s="10" t="s">
        <v>23</v>
      </c>
      <c r="J8419" s="10" t="s">
        <v>818</v>
      </c>
      <c r="K8419" s="10" t="s">
        <v>204</v>
      </c>
      <c r="L8419" s="10">
        <v>55044</v>
      </c>
      <c r="M8419" s="10" t="s">
        <v>95</v>
      </c>
      <c r="N8419" s="10" t="str">
        <f>_xlfn.XLOOKUP($M:$M,People!$B:$B,People!A:A)</f>
        <v>Roxanne Rodriguez</v>
      </c>
      <c r="O8419" s="10" t="s">
        <v>2190</v>
      </c>
      <c r="P8419" s="10" t="str">
        <f>VLOOKUP(O8419,Products!$A:$E,3,FALSE)</f>
        <v>Avery</v>
      </c>
      <c r="Q8419" s="31">
        <f>INDEX(Products!$E:$E,MATCH(O8419,Products!$A:$A,0))</f>
        <v>0.27</v>
      </c>
      <c r="R8419" s="10" t="s">
        <v>41</v>
      </c>
      <c r="S8419" s="10" t="s">
        <v>510</v>
      </c>
      <c r="T8419" s="10" t="s">
        <v>2191</v>
      </c>
      <c r="U8419" s="12">
        <v>37.24</v>
      </c>
      <c r="V8419" s="12">
        <v>4</v>
      </c>
      <c r="W8419" s="12">
        <v>0</v>
      </c>
      <c r="X8419" s="12">
        <v>10.799599999999998</v>
      </c>
    </row>
    <row r="8420" spans="1:24" ht="14" x14ac:dyDescent="0.3">
      <c r="A8420" s="9">
        <v>8415</v>
      </c>
      <c r="B8420" s="14" t="s">
        <v>10186</v>
      </c>
      <c r="C8420" s="15">
        <v>46255</v>
      </c>
      <c r="D8420" s="15">
        <v>46259</v>
      </c>
      <c r="E8420" s="10" t="s">
        <v>19</v>
      </c>
      <c r="F8420" s="10" t="s">
        <v>4866</v>
      </c>
      <c r="G8420" s="10" t="s">
        <v>4867</v>
      </c>
      <c r="H8420" s="10" t="s">
        <v>36</v>
      </c>
      <c r="I8420" s="10" t="s">
        <v>23</v>
      </c>
      <c r="J8420" s="10" t="s">
        <v>86</v>
      </c>
      <c r="K8420" s="10" t="s">
        <v>87</v>
      </c>
      <c r="L8420" s="10">
        <v>98115</v>
      </c>
      <c r="M8420" s="10" t="s">
        <v>39</v>
      </c>
      <c r="N8420" s="10" t="str">
        <f>_xlfn.XLOOKUP($M:$M,People!$B:$B,People!A:A)</f>
        <v>Sadie Pawthorne</v>
      </c>
      <c r="O8420" s="10" t="s">
        <v>4333</v>
      </c>
      <c r="P8420" s="10" t="str">
        <f>VLOOKUP(O8420,Products!$A:$E,3,FALSE)</f>
        <v>Avery</v>
      </c>
      <c r="Q8420" s="31">
        <f>INDEX(Products!$E:$E,MATCH(O8420,Products!$A:$A,0))</f>
        <v>0.27</v>
      </c>
      <c r="R8420" s="10" t="s">
        <v>64</v>
      </c>
      <c r="S8420" s="10" t="s">
        <v>144</v>
      </c>
      <c r="T8420" s="10" t="s">
        <v>4334</v>
      </c>
      <c r="U8420" s="12">
        <v>33.18</v>
      </c>
      <c r="V8420" s="12">
        <v>2</v>
      </c>
      <c r="W8420" s="12">
        <v>0</v>
      </c>
      <c r="X8420" s="12">
        <v>11.613</v>
      </c>
    </row>
    <row r="8421" spans="1:24" ht="14" x14ac:dyDescent="0.3">
      <c r="A8421" s="9">
        <v>8416</v>
      </c>
      <c r="B8421" s="14" t="s">
        <v>10187</v>
      </c>
      <c r="C8421" s="15">
        <v>46255</v>
      </c>
      <c r="D8421" s="15">
        <v>46256</v>
      </c>
      <c r="E8421" s="10" t="s">
        <v>168</v>
      </c>
      <c r="F8421" s="10" t="s">
        <v>4893</v>
      </c>
      <c r="G8421" s="10" t="s">
        <v>4894</v>
      </c>
      <c r="H8421" s="10" t="s">
        <v>22</v>
      </c>
      <c r="I8421" s="10" t="s">
        <v>23</v>
      </c>
      <c r="J8421" s="10" t="s">
        <v>2679</v>
      </c>
      <c r="K8421" s="10" t="s">
        <v>38</v>
      </c>
      <c r="L8421" s="10">
        <v>94601</v>
      </c>
      <c r="M8421" s="10" t="s">
        <v>39</v>
      </c>
      <c r="N8421" s="10" t="str">
        <f>_xlfn.XLOOKUP($M:$M,People!$B:$B,People!A:A)</f>
        <v>Sadie Pawthorne</v>
      </c>
      <c r="O8421" s="10" t="s">
        <v>1750</v>
      </c>
      <c r="P8421" s="10" t="str">
        <f>VLOOKUP(O8421,Products!$A:$E,3,FALSE)</f>
        <v>Dell</v>
      </c>
      <c r="Q8421" s="31">
        <f>INDEX(Products!$E:$E,MATCH(O8421,Products!$A:$A,0))</f>
        <v>0.26</v>
      </c>
      <c r="R8421" s="10" t="s">
        <v>64</v>
      </c>
      <c r="S8421" s="10" t="s">
        <v>65</v>
      </c>
      <c r="T8421" s="10" t="s">
        <v>1751</v>
      </c>
      <c r="U8421" s="12">
        <v>431.96800000000007</v>
      </c>
      <c r="V8421" s="12">
        <v>4</v>
      </c>
      <c r="W8421" s="12">
        <v>0.2</v>
      </c>
      <c r="X8421" s="12">
        <v>37.797199999999975</v>
      </c>
    </row>
    <row r="8422" spans="1:24" ht="14" x14ac:dyDescent="0.3">
      <c r="A8422" s="9">
        <v>8417</v>
      </c>
      <c r="B8422" s="14" t="s">
        <v>10193</v>
      </c>
      <c r="C8422" s="15">
        <v>46256</v>
      </c>
      <c r="D8422" s="15">
        <v>46257</v>
      </c>
      <c r="E8422" s="10" t="s">
        <v>168</v>
      </c>
      <c r="F8422" s="10" t="s">
        <v>5335</v>
      </c>
      <c r="G8422" s="10" t="s">
        <v>5336</v>
      </c>
      <c r="H8422" s="10" t="s">
        <v>22</v>
      </c>
      <c r="I8422" s="10" t="s">
        <v>23</v>
      </c>
      <c r="J8422" s="10" t="s">
        <v>114</v>
      </c>
      <c r="K8422" s="10" t="s">
        <v>38</v>
      </c>
      <c r="L8422" s="10">
        <v>94110</v>
      </c>
      <c r="M8422" s="10" t="s">
        <v>39</v>
      </c>
      <c r="N8422" s="10" t="str">
        <f>_xlfn.XLOOKUP($M:$M,People!$B:$B,People!A:A)</f>
        <v>Sadie Pawthorne</v>
      </c>
      <c r="O8422" s="10" t="s">
        <v>449</v>
      </c>
      <c r="P8422" s="10" t="str">
        <f>VLOOKUP(O8422,Products!$A:$E,3,FALSE)</f>
        <v>IKEA</v>
      </c>
      <c r="Q8422" s="31">
        <f>INDEX(Products!$E:$E,MATCH(O8422,Products!$A:$A,0))</f>
        <v>0.34</v>
      </c>
      <c r="R8422" s="10" t="s">
        <v>28</v>
      </c>
      <c r="S8422" s="10" t="s">
        <v>50</v>
      </c>
      <c r="T8422" s="10" t="s">
        <v>450</v>
      </c>
      <c r="U8422" s="12">
        <v>210.00800000000001</v>
      </c>
      <c r="V8422" s="12">
        <v>1</v>
      </c>
      <c r="W8422" s="12">
        <v>0.2</v>
      </c>
      <c r="X8422" s="12">
        <v>2.625099999999982</v>
      </c>
    </row>
    <row r="8423" spans="1:24" ht="14" x14ac:dyDescent="0.3">
      <c r="A8423" s="9">
        <v>8418</v>
      </c>
      <c r="B8423" s="14" t="s">
        <v>10194</v>
      </c>
      <c r="C8423" s="15">
        <v>46256</v>
      </c>
      <c r="D8423" s="15">
        <v>46258</v>
      </c>
      <c r="E8423" s="10" t="s">
        <v>168</v>
      </c>
      <c r="F8423" s="10" t="s">
        <v>4573</v>
      </c>
      <c r="G8423" s="10" t="s">
        <v>4574</v>
      </c>
      <c r="H8423" s="10" t="s">
        <v>92</v>
      </c>
      <c r="I8423" s="10" t="s">
        <v>23</v>
      </c>
      <c r="J8423" s="10" t="s">
        <v>131</v>
      </c>
      <c r="K8423" s="10" t="s">
        <v>132</v>
      </c>
      <c r="L8423" s="10">
        <v>19143</v>
      </c>
      <c r="M8423" s="10" t="s">
        <v>133</v>
      </c>
      <c r="N8423" s="10" t="str">
        <f>_xlfn.XLOOKUP($M:$M,People!$B:$B,People!A:A)</f>
        <v>Chuck Magee</v>
      </c>
      <c r="O8423" s="10" t="s">
        <v>2427</v>
      </c>
      <c r="P8423" s="10" t="str">
        <f>VLOOKUP(O8423,Products!$A:$E,3,FALSE)</f>
        <v>Office Depot</v>
      </c>
      <c r="Q8423" s="31">
        <f>INDEX(Products!$E:$E,MATCH(O8423,Products!$A:$A,0))</f>
        <v>0.3</v>
      </c>
      <c r="R8423" s="10" t="s">
        <v>28</v>
      </c>
      <c r="S8423" s="10" t="s">
        <v>50</v>
      </c>
      <c r="T8423" s="10" t="s">
        <v>2428</v>
      </c>
      <c r="U8423" s="12">
        <v>314.53199999999998</v>
      </c>
      <c r="V8423" s="12">
        <v>2</v>
      </c>
      <c r="W8423" s="12">
        <v>0.4</v>
      </c>
      <c r="X8423" s="12">
        <v>-83.875200000000035</v>
      </c>
    </row>
    <row r="8424" spans="1:24" ht="14" x14ac:dyDescent="0.3">
      <c r="A8424" s="9">
        <v>8419</v>
      </c>
      <c r="B8424" s="14" t="s">
        <v>10195</v>
      </c>
      <c r="C8424" s="15">
        <v>46257</v>
      </c>
      <c r="D8424" s="15">
        <v>46260</v>
      </c>
      <c r="E8424" s="10" t="s">
        <v>19</v>
      </c>
      <c r="F8424" s="10" t="s">
        <v>1038</v>
      </c>
      <c r="G8424" s="10" t="s">
        <v>1039</v>
      </c>
      <c r="H8424" s="10" t="s">
        <v>22</v>
      </c>
      <c r="I8424" s="10" t="s">
        <v>23</v>
      </c>
      <c r="J8424" s="10" t="s">
        <v>4397</v>
      </c>
      <c r="K8424" s="10" t="s">
        <v>48</v>
      </c>
      <c r="L8424" s="10">
        <v>32303</v>
      </c>
      <c r="M8424" s="10" t="s">
        <v>26</v>
      </c>
      <c r="N8424" s="10" t="str">
        <f>_xlfn.XLOOKUP($M:$M,People!$B:$B,People!A:A)</f>
        <v>Fred Suzuki</v>
      </c>
      <c r="O8424" s="10" t="s">
        <v>2774</v>
      </c>
      <c r="P8424" s="10" t="str">
        <f>VLOOKUP(O8424,Products!$A:$E,3,FALSE)</f>
        <v>Logitech</v>
      </c>
      <c r="Q8424" s="31">
        <f>INDEX(Products!$E:$E,MATCH(O8424,Products!$A:$A,0))</f>
        <v>0.31</v>
      </c>
      <c r="R8424" s="10" t="s">
        <v>28</v>
      </c>
      <c r="S8424" s="10" t="s">
        <v>58</v>
      </c>
      <c r="T8424" s="10" t="s">
        <v>2775</v>
      </c>
      <c r="U8424" s="12">
        <v>2.7840000000000003</v>
      </c>
      <c r="V8424" s="12">
        <v>2</v>
      </c>
      <c r="W8424" s="12">
        <v>0.2</v>
      </c>
      <c r="X8424" s="12">
        <v>0.41759999999999986</v>
      </c>
    </row>
    <row r="8425" spans="1:24" ht="14" x14ac:dyDescent="0.3">
      <c r="A8425" s="9">
        <v>8420</v>
      </c>
      <c r="B8425" s="14" t="s">
        <v>10195</v>
      </c>
      <c r="C8425" s="15">
        <v>46257</v>
      </c>
      <c r="D8425" s="15">
        <v>46260</v>
      </c>
      <c r="E8425" s="10" t="s">
        <v>19</v>
      </c>
      <c r="F8425" s="10" t="s">
        <v>1038</v>
      </c>
      <c r="G8425" s="10" t="s">
        <v>1039</v>
      </c>
      <c r="H8425" s="10" t="s">
        <v>22</v>
      </c>
      <c r="I8425" s="10" t="s">
        <v>23</v>
      </c>
      <c r="J8425" s="10" t="s">
        <v>4397</v>
      </c>
      <c r="K8425" s="10" t="s">
        <v>48</v>
      </c>
      <c r="L8425" s="10">
        <v>32303</v>
      </c>
      <c r="M8425" s="10" t="s">
        <v>26</v>
      </c>
      <c r="N8425" s="10" t="str">
        <f>_xlfn.XLOOKUP($M:$M,People!$B:$B,People!A:A)</f>
        <v>Fred Suzuki</v>
      </c>
      <c r="O8425" s="10" t="s">
        <v>2414</v>
      </c>
      <c r="P8425" s="10" t="str">
        <f>VLOOKUP(O8425,Products!$A:$E,3,FALSE)</f>
        <v>HP</v>
      </c>
      <c r="Q8425" s="31">
        <f>INDEX(Products!$E:$E,MATCH(O8425,Products!$A:$A,0))</f>
        <v>0.37</v>
      </c>
      <c r="R8425" s="10" t="s">
        <v>41</v>
      </c>
      <c r="S8425" s="10" t="s">
        <v>71</v>
      </c>
      <c r="T8425" s="10" t="s">
        <v>2415</v>
      </c>
      <c r="U8425" s="12">
        <v>161.376</v>
      </c>
      <c r="V8425" s="12">
        <v>6</v>
      </c>
      <c r="W8425" s="12">
        <v>0.2</v>
      </c>
      <c r="X8425" s="12">
        <v>12.103199999999994</v>
      </c>
    </row>
    <row r="8426" spans="1:24" ht="14" x14ac:dyDescent="0.3">
      <c r="A8426" s="9">
        <v>8421</v>
      </c>
      <c r="B8426" s="14" t="s">
        <v>10195</v>
      </c>
      <c r="C8426" s="15">
        <v>46257</v>
      </c>
      <c r="D8426" s="15">
        <v>46260</v>
      </c>
      <c r="E8426" s="10" t="s">
        <v>19</v>
      </c>
      <c r="F8426" s="10" t="s">
        <v>1038</v>
      </c>
      <c r="G8426" s="10" t="s">
        <v>1039</v>
      </c>
      <c r="H8426" s="10" t="s">
        <v>22</v>
      </c>
      <c r="I8426" s="10" t="s">
        <v>23</v>
      </c>
      <c r="J8426" s="10" t="s">
        <v>4397</v>
      </c>
      <c r="K8426" s="10" t="s">
        <v>48</v>
      </c>
      <c r="L8426" s="10">
        <v>32303</v>
      </c>
      <c r="M8426" s="10" t="s">
        <v>26</v>
      </c>
      <c r="N8426" s="10" t="str">
        <f>_xlfn.XLOOKUP($M:$M,People!$B:$B,People!A:A)</f>
        <v>Fred Suzuki</v>
      </c>
      <c r="O8426" s="10" t="s">
        <v>2730</v>
      </c>
      <c r="P8426" s="10" t="str">
        <f>VLOOKUP(O8426,Products!$A:$E,3,FALSE)</f>
        <v>Samsung</v>
      </c>
      <c r="Q8426" s="31">
        <f>INDEX(Products!$E:$E,MATCH(O8426,Products!$A:$A,0))</f>
        <v>0.35</v>
      </c>
      <c r="R8426" s="10" t="s">
        <v>41</v>
      </c>
      <c r="S8426" s="10" t="s">
        <v>82</v>
      </c>
      <c r="T8426" s="10" t="s">
        <v>2731</v>
      </c>
      <c r="U8426" s="12">
        <v>8.7200000000000006</v>
      </c>
      <c r="V8426" s="12">
        <v>5</v>
      </c>
      <c r="W8426" s="12">
        <v>0.2</v>
      </c>
      <c r="X8426" s="12">
        <v>2.9429999999999992</v>
      </c>
    </row>
    <row r="8427" spans="1:24" ht="14" x14ac:dyDescent="0.3">
      <c r="A8427" s="9">
        <v>8422</v>
      </c>
      <c r="B8427" s="14" t="s">
        <v>10195</v>
      </c>
      <c r="C8427" s="15">
        <v>46257</v>
      </c>
      <c r="D8427" s="15">
        <v>46260</v>
      </c>
      <c r="E8427" s="10" t="s">
        <v>19</v>
      </c>
      <c r="F8427" s="10" t="s">
        <v>1038</v>
      </c>
      <c r="G8427" s="10" t="s">
        <v>1039</v>
      </c>
      <c r="H8427" s="10" t="s">
        <v>22</v>
      </c>
      <c r="I8427" s="10" t="s">
        <v>23</v>
      </c>
      <c r="J8427" s="10" t="s">
        <v>4397</v>
      </c>
      <c r="K8427" s="10" t="s">
        <v>48</v>
      </c>
      <c r="L8427" s="10">
        <v>32303</v>
      </c>
      <c r="M8427" s="10" t="s">
        <v>26</v>
      </c>
      <c r="N8427" s="10" t="str">
        <f>_xlfn.XLOOKUP($M:$M,People!$B:$B,People!A:A)</f>
        <v>Fred Suzuki</v>
      </c>
      <c r="O8427" s="10" t="s">
        <v>3784</v>
      </c>
      <c r="P8427" s="10" t="str">
        <f>VLOOKUP(O8427,Products!$A:$E,3,FALSE)</f>
        <v>Office Depot</v>
      </c>
      <c r="Q8427" s="31">
        <f>INDEX(Products!$E:$E,MATCH(O8427,Products!$A:$A,0))</f>
        <v>0.34</v>
      </c>
      <c r="R8427" s="10" t="s">
        <v>41</v>
      </c>
      <c r="S8427" s="10" t="s">
        <v>82</v>
      </c>
      <c r="T8427" s="10" t="s">
        <v>3785</v>
      </c>
      <c r="U8427" s="12">
        <v>49.568000000000005</v>
      </c>
      <c r="V8427" s="12">
        <v>2</v>
      </c>
      <c r="W8427" s="12">
        <v>0.2</v>
      </c>
      <c r="X8427" s="12">
        <v>15.489999999999997</v>
      </c>
    </row>
    <row r="8428" spans="1:24" ht="14" x14ac:dyDescent="0.3">
      <c r="A8428" s="9">
        <v>8423</v>
      </c>
      <c r="B8428" s="14" t="s">
        <v>10195</v>
      </c>
      <c r="C8428" s="15">
        <v>46257</v>
      </c>
      <c r="D8428" s="15">
        <v>46260</v>
      </c>
      <c r="E8428" s="10" t="s">
        <v>19</v>
      </c>
      <c r="F8428" s="10" t="s">
        <v>1038</v>
      </c>
      <c r="G8428" s="10" t="s">
        <v>1039</v>
      </c>
      <c r="H8428" s="10" t="s">
        <v>22</v>
      </c>
      <c r="I8428" s="10" t="s">
        <v>23</v>
      </c>
      <c r="J8428" s="10" t="s">
        <v>4397</v>
      </c>
      <c r="K8428" s="10" t="s">
        <v>48</v>
      </c>
      <c r="L8428" s="10">
        <v>32303</v>
      </c>
      <c r="M8428" s="10" t="s">
        <v>26</v>
      </c>
      <c r="N8428" s="10" t="str">
        <f>_xlfn.XLOOKUP($M:$M,People!$B:$B,People!A:A)</f>
        <v>Fred Suzuki</v>
      </c>
      <c r="O8428" s="10" t="s">
        <v>4685</v>
      </c>
      <c r="P8428" s="10" t="str">
        <f>VLOOKUP(O8428,Products!$A:$E,3,FALSE)</f>
        <v>Canon</v>
      </c>
      <c r="Q8428" s="31">
        <f>INDEX(Products!$E:$E,MATCH(O8428,Products!$A:$A,0))</f>
        <v>0.36</v>
      </c>
      <c r="R8428" s="10" t="s">
        <v>64</v>
      </c>
      <c r="S8428" s="10" t="s">
        <v>65</v>
      </c>
      <c r="T8428" s="10" t="s">
        <v>4686</v>
      </c>
      <c r="U8428" s="12">
        <v>4367.8960000000006</v>
      </c>
      <c r="V8428" s="12">
        <v>13</v>
      </c>
      <c r="W8428" s="12">
        <v>0.2</v>
      </c>
      <c r="X8428" s="12">
        <v>327.59220000000005</v>
      </c>
    </row>
    <row r="8429" spans="1:24" ht="14" x14ac:dyDescent="0.3">
      <c r="A8429" s="9">
        <v>8424</v>
      </c>
      <c r="B8429" s="14" t="s">
        <v>10196</v>
      </c>
      <c r="C8429" s="15">
        <v>46258</v>
      </c>
      <c r="D8429" s="15">
        <v>46260</v>
      </c>
      <c r="E8429" s="10" t="s">
        <v>19</v>
      </c>
      <c r="F8429" s="10" t="s">
        <v>4610</v>
      </c>
      <c r="G8429" s="10" t="s">
        <v>4611</v>
      </c>
      <c r="H8429" s="10" t="s">
        <v>22</v>
      </c>
      <c r="I8429" s="10" t="s">
        <v>23</v>
      </c>
      <c r="J8429" s="10" t="s">
        <v>2107</v>
      </c>
      <c r="K8429" s="10" t="s">
        <v>438</v>
      </c>
      <c r="L8429" s="10">
        <v>43130</v>
      </c>
      <c r="M8429" s="10" t="s">
        <v>133</v>
      </c>
      <c r="N8429" s="10" t="str">
        <f>_xlfn.XLOOKUP($M:$M,People!$B:$B,People!A:A)</f>
        <v>Chuck Magee</v>
      </c>
      <c r="O8429" s="10" t="s">
        <v>5487</v>
      </c>
      <c r="P8429" s="10" t="str">
        <f>VLOOKUP(O8429,Products!$A:$E,3,FALSE)</f>
        <v>Office Depot</v>
      </c>
      <c r="Q8429" s="31">
        <f>INDEX(Products!$E:$E,MATCH(O8429,Products!$A:$A,0))</f>
        <v>0.28000000000000003</v>
      </c>
      <c r="R8429" s="10" t="s">
        <v>41</v>
      </c>
      <c r="S8429" s="10" t="s">
        <v>71</v>
      </c>
      <c r="T8429" s="10" t="s">
        <v>5488</v>
      </c>
      <c r="U8429" s="12">
        <v>646.27200000000005</v>
      </c>
      <c r="V8429" s="12">
        <v>8</v>
      </c>
      <c r="W8429" s="12">
        <v>0.2</v>
      </c>
      <c r="X8429" s="12">
        <v>64.627199999999988</v>
      </c>
    </row>
    <row r="8430" spans="1:24" ht="14" x14ac:dyDescent="0.3">
      <c r="A8430" s="9">
        <v>8425</v>
      </c>
      <c r="B8430" s="14" t="s">
        <v>10197</v>
      </c>
      <c r="C8430" s="15">
        <v>46258</v>
      </c>
      <c r="D8430" s="15">
        <v>46263</v>
      </c>
      <c r="E8430" s="10" t="s">
        <v>44</v>
      </c>
      <c r="F8430" s="10" t="s">
        <v>926</v>
      </c>
      <c r="G8430" s="10" t="s">
        <v>927</v>
      </c>
      <c r="H8430" s="10" t="s">
        <v>36</v>
      </c>
      <c r="I8430" s="10" t="s">
        <v>23</v>
      </c>
      <c r="J8430" s="10" t="s">
        <v>237</v>
      </c>
      <c r="K8430" s="10" t="s">
        <v>238</v>
      </c>
      <c r="L8430" s="10">
        <v>10024</v>
      </c>
      <c r="M8430" s="10" t="s">
        <v>133</v>
      </c>
      <c r="N8430" s="10" t="str">
        <f>_xlfn.XLOOKUP($M:$M,People!$B:$B,People!A:A)</f>
        <v>Chuck Magee</v>
      </c>
      <c r="O8430" s="10" t="s">
        <v>2017</v>
      </c>
      <c r="P8430" s="10" t="str">
        <f>VLOOKUP(O8430,Products!$A:$E,3,FALSE)</f>
        <v>Samsung</v>
      </c>
      <c r="Q8430" s="31">
        <f>INDEX(Products!$E:$E,MATCH(O8430,Products!$A:$A,0))</f>
        <v>0.39</v>
      </c>
      <c r="R8430" s="10" t="s">
        <v>41</v>
      </c>
      <c r="S8430" s="10" t="s">
        <v>68</v>
      </c>
      <c r="T8430" s="10" t="s">
        <v>2018</v>
      </c>
      <c r="U8430" s="12">
        <v>3.7439999999999998</v>
      </c>
      <c r="V8430" s="12">
        <v>1</v>
      </c>
      <c r="W8430" s="12">
        <v>0.2</v>
      </c>
      <c r="X8430" s="12">
        <v>1.3104</v>
      </c>
    </row>
    <row r="8431" spans="1:24" ht="14" x14ac:dyDescent="0.3">
      <c r="A8431" s="9">
        <v>8426</v>
      </c>
      <c r="B8431" s="14" t="s">
        <v>10197</v>
      </c>
      <c r="C8431" s="15">
        <v>46258</v>
      </c>
      <c r="D8431" s="15">
        <v>46263</v>
      </c>
      <c r="E8431" s="10" t="s">
        <v>44</v>
      </c>
      <c r="F8431" s="10" t="s">
        <v>926</v>
      </c>
      <c r="G8431" s="10" t="s">
        <v>927</v>
      </c>
      <c r="H8431" s="10" t="s">
        <v>36</v>
      </c>
      <c r="I8431" s="10" t="s">
        <v>23</v>
      </c>
      <c r="J8431" s="10" t="s">
        <v>237</v>
      </c>
      <c r="K8431" s="10" t="s">
        <v>238</v>
      </c>
      <c r="L8431" s="10">
        <v>10024</v>
      </c>
      <c r="M8431" s="10" t="s">
        <v>133</v>
      </c>
      <c r="N8431" s="10" t="str">
        <f>_xlfn.XLOOKUP($M:$M,People!$B:$B,People!A:A)</f>
        <v>Chuck Magee</v>
      </c>
      <c r="O8431" s="10" t="s">
        <v>67</v>
      </c>
      <c r="P8431" s="10" t="str">
        <f>VLOOKUP(O8431,Products!$A:$E,3,FALSE)</f>
        <v>Logitech</v>
      </c>
      <c r="Q8431" s="31">
        <f>INDEX(Products!$E:$E,MATCH(O8431,Products!$A:$A,0))</f>
        <v>0.33</v>
      </c>
      <c r="R8431" s="10" t="s">
        <v>41</v>
      </c>
      <c r="S8431" s="10" t="s">
        <v>68</v>
      </c>
      <c r="T8431" s="10" t="s">
        <v>69</v>
      </c>
      <c r="U8431" s="12">
        <v>24.672000000000001</v>
      </c>
      <c r="V8431" s="12">
        <v>4</v>
      </c>
      <c r="W8431" s="12">
        <v>0.2</v>
      </c>
      <c r="X8431" s="12">
        <v>7.71</v>
      </c>
    </row>
    <row r="8432" spans="1:24" ht="14" x14ac:dyDescent="0.3">
      <c r="A8432" s="9">
        <v>8427</v>
      </c>
      <c r="B8432" s="14" t="s">
        <v>10196</v>
      </c>
      <c r="C8432" s="15">
        <v>46258</v>
      </c>
      <c r="D8432" s="15">
        <v>46260</v>
      </c>
      <c r="E8432" s="10" t="s">
        <v>19</v>
      </c>
      <c r="F8432" s="10" t="s">
        <v>4610</v>
      </c>
      <c r="G8432" s="10" t="s">
        <v>4611</v>
      </c>
      <c r="H8432" s="10" t="s">
        <v>22</v>
      </c>
      <c r="I8432" s="10" t="s">
        <v>23</v>
      </c>
      <c r="J8432" s="10" t="s">
        <v>2107</v>
      </c>
      <c r="K8432" s="10" t="s">
        <v>438</v>
      </c>
      <c r="L8432" s="10">
        <v>43130</v>
      </c>
      <c r="M8432" s="10" t="s">
        <v>133</v>
      </c>
      <c r="N8432" s="10" t="str">
        <f>_xlfn.XLOOKUP($M:$M,People!$B:$B,People!A:A)</f>
        <v>Chuck Magee</v>
      </c>
      <c r="O8432" s="10" t="s">
        <v>2400</v>
      </c>
      <c r="P8432" s="10" t="str">
        <f>VLOOKUP(O8432,Products!$A:$E,3,FALSE)</f>
        <v>Office Depot</v>
      </c>
      <c r="Q8432" s="31">
        <f>INDEX(Products!$E:$E,MATCH(O8432,Products!$A:$A,0))</f>
        <v>0.4</v>
      </c>
      <c r="R8432" s="10" t="s">
        <v>41</v>
      </c>
      <c r="S8432" s="10" t="s">
        <v>82</v>
      </c>
      <c r="T8432" s="10" t="s">
        <v>5011</v>
      </c>
      <c r="U8432" s="12">
        <v>10.368000000000002</v>
      </c>
      <c r="V8432" s="12">
        <v>2</v>
      </c>
      <c r="W8432" s="12">
        <v>0.2</v>
      </c>
      <c r="X8432" s="12">
        <v>3.7584</v>
      </c>
    </row>
    <row r="8433" spans="1:24" ht="14" x14ac:dyDescent="0.3">
      <c r="A8433" s="9">
        <v>8428</v>
      </c>
      <c r="B8433" s="14" t="s">
        <v>10198</v>
      </c>
      <c r="C8433" s="15">
        <v>46259</v>
      </c>
      <c r="D8433" s="15">
        <v>46263</v>
      </c>
      <c r="E8433" s="10" t="s">
        <v>44</v>
      </c>
      <c r="F8433" s="10" t="s">
        <v>1973</v>
      </c>
      <c r="G8433" s="10" t="s">
        <v>1974</v>
      </c>
      <c r="H8433" s="10" t="s">
        <v>22</v>
      </c>
      <c r="I8433" s="10" t="s">
        <v>23</v>
      </c>
      <c r="J8433" s="10" t="s">
        <v>131</v>
      </c>
      <c r="K8433" s="10" t="s">
        <v>132</v>
      </c>
      <c r="L8433" s="10">
        <v>19140</v>
      </c>
      <c r="M8433" s="10" t="s">
        <v>133</v>
      </c>
      <c r="N8433" s="10" t="str">
        <f>_xlfn.XLOOKUP($M:$M,People!$B:$B,People!A:A)</f>
        <v>Chuck Magee</v>
      </c>
      <c r="O8433" s="10" t="s">
        <v>27</v>
      </c>
      <c r="P8433" s="10" t="str">
        <f>VLOOKUP(O8433,Products!$A:$E,3,FALSE)</f>
        <v>3M</v>
      </c>
      <c r="Q8433" s="31">
        <f>INDEX(Products!$E:$E,MATCH(O8433,Products!$A:$A,0))</f>
        <v>0.36</v>
      </c>
      <c r="R8433" s="10" t="s">
        <v>28</v>
      </c>
      <c r="S8433" s="10" t="s">
        <v>29</v>
      </c>
      <c r="T8433" s="10" t="s">
        <v>30</v>
      </c>
      <c r="U8433" s="12">
        <v>130.97999999999999</v>
      </c>
      <c r="V8433" s="12">
        <v>2</v>
      </c>
      <c r="W8433" s="12">
        <v>0.5</v>
      </c>
      <c r="X8433" s="12">
        <v>-89.066399999999987</v>
      </c>
    </row>
    <row r="8434" spans="1:24" ht="14" x14ac:dyDescent="0.3">
      <c r="A8434" s="9">
        <v>8429</v>
      </c>
      <c r="B8434" s="14" t="s">
        <v>10199</v>
      </c>
      <c r="C8434" s="15">
        <v>46259</v>
      </c>
      <c r="D8434" s="15">
        <v>46262</v>
      </c>
      <c r="E8434" s="10" t="s">
        <v>19</v>
      </c>
      <c r="F8434" s="10" t="s">
        <v>2662</v>
      </c>
      <c r="G8434" s="10" t="s">
        <v>2663</v>
      </c>
      <c r="H8434" s="10" t="s">
        <v>22</v>
      </c>
      <c r="I8434" s="10" t="s">
        <v>23</v>
      </c>
      <c r="J8434" s="10" t="s">
        <v>292</v>
      </c>
      <c r="K8434" s="10" t="s">
        <v>298</v>
      </c>
      <c r="L8434" s="10">
        <v>38301</v>
      </c>
      <c r="M8434" s="10" t="s">
        <v>26</v>
      </c>
      <c r="N8434" s="10" t="str">
        <f>_xlfn.XLOOKUP($M:$M,People!$B:$B,People!A:A)</f>
        <v>Fred Suzuki</v>
      </c>
      <c r="O8434" s="10" t="s">
        <v>1629</v>
      </c>
      <c r="P8434" s="10" t="str">
        <f>VLOOKUP(O8434,Products!$A:$E,3,FALSE)</f>
        <v>Logitech</v>
      </c>
      <c r="Q8434" s="31">
        <f>INDEX(Products!$E:$E,MATCH(O8434,Products!$A:$A,0))</f>
        <v>0.37</v>
      </c>
      <c r="R8434" s="10" t="s">
        <v>41</v>
      </c>
      <c r="S8434" s="10" t="s">
        <v>61</v>
      </c>
      <c r="T8434" s="10" t="s">
        <v>1630</v>
      </c>
      <c r="U8434" s="12">
        <v>9.7280000000000015</v>
      </c>
      <c r="V8434" s="12">
        <v>2</v>
      </c>
      <c r="W8434" s="12">
        <v>0.2</v>
      </c>
      <c r="X8434" s="12">
        <v>1.702399999999999</v>
      </c>
    </row>
    <row r="8435" spans="1:24" ht="14" x14ac:dyDescent="0.3">
      <c r="A8435" s="9">
        <v>8430</v>
      </c>
      <c r="B8435" s="14" t="s">
        <v>10199</v>
      </c>
      <c r="C8435" s="15">
        <v>46259</v>
      </c>
      <c r="D8435" s="15">
        <v>46262</v>
      </c>
      <c r="E8435" s="10" t="s">
        <v>19</v>
      </c>
      <c r="F8435" s="10" t="s">
        <v>2662</v>
      </c>
      <c r="G8435" s="10" t="s">
        <v>2663</v>
      </c>
      <c r="H8435" s="10" t="s">
        <v>22</v>
      </c>
      <c r="I8435" s="10" t="s">
        <v>23</v>
      </c>
      <c r="J8435" s="10" t="s">
        <v>292</v>
      </c>
      <c r="K8435" s="10" t="s">
        <v>298</v>
      </c>
      <c r="L8435" s="10">
        <v>38301</v>
      </c>
      <c r="M8435" s="10" t="s">
        <v>26</v>
      </c>
      <c r="N8435" s="10" t="str">
        <f>_xlfn.XLOOKUP($M:$M,People!$B:$B,People!A:A)</f>
        <v>Fred Suzuki</v>
      </c>
      <c r="O8435" s="10" t="s">
        <v>3279</v>
      </c>
      <c r="P8435" s="10" t="str">
        <f>VLOOKUP(O8435,Products!$A:$E,3,FALSE)</f>
        <v>Logitech</v>
      </c>
      <c r="Q8435" s="31">
        <f>INDEX(Products!$E:$E,MATCH(O8435,Products!$A:$A,0))</f>
        <v>0.28999999999999998</v>
      </c>
      <c r="R8435" s="10" t="s">
        <v>41</v>
      </c>
      <c r="S8435" s="10" t="s">
        <v>82</v>
      </c>
      <c r="T8435" s="10" t="s">
        <v>3280</v>
      </c>
      <c r="U8435" s="12">
        <v>3.4240000000000004</v>
      </c>
      <c r="V8435" s="12">
        <v>1</v>
      </c>
      <c r="W8435" s="12">
        <v>0.2</v>
      </c>
      <c r="X8435" s="12">
        <v>1.0699999999999996</v>
      </c>
    </row>
    <row r="8436" spans="1:24" ht="14" x14ac:dyDescent="0.3">
      <c r="A8436" s="9">
        <v>8431</v>
      </c>
      <c r="B8436" s="14" t="s">
        <v>10200</v>
      </c>
      <c r="C8436" s="15">
        <v>46259</v>
      </c>
      <c r="D8436" s="15">
        <v>46263</v>
      </c>
      <c r="E8436" s="10" t="s">
        <v>44</v>
      </c>
      <c r="F8436" s="10" t="s">
        <v>2233</v>
      </c>
      <c r="G8436" s="10" t="s">
        <v>2234</v>
      </c>
      <c r="H8436" s="10" t="s">
        <v>22</v>
      </c>
      <c r="I8436" s="10" t="s">
        <v>23</v>
      </c>
      <c r="J8436" s="10" t="s">
        <v>411</v>
      </c>
      <c r="K8436" s="10" t="s">
        <v>80</v>
      </c>
      <c r="L8436" s="10">
        <v>28205</v>
      </c>
      <c r="M8436" s="10" t="s">
        <v>26</v>
      </c>
      <c r="N8436" s="10" t="str">
        <f>_xlfn.XLOOKUP($M:$M,People!$B:$B,People!A:A)</f>
        <v>Fred Suzuki</v>
      </c>
      <c r="O8436" s="10" t="s">
        <v>2294</v>
      </c>
      <c r="P8436" s="10" t="str">
        <f>VLOOKUP(O8436,Products!$A:$E,3,FALSE)</f>
        <v>HP</v>
      </c>
      <c r="Q8436" s="31">
        <f>INDEX(Products!$E:$E,MATCH(O8436,Products!$A:$A,0))</f>
        <v>0.35</v>
      </c>
      <c r="R8436" s="10" t="s">
        <v>41</v>
      </c>
      <c r="S8436" s="10" t="s">
        <v>82</v>
      </c>
      <c r="T8436" s="10" t="s">
        <v>2295</v>
      </c>
      <c r="U8436" s="12">
        <v>192.16000000000003</v>
      </c>
      <c r="V8436" s="12">
        <v>5</v>
      </c>
      <c r="W8436" s="12">
        <v>0.2</v>
      </c>
      <c r="X8436" s="12">
        <v>67.255999999999986</v>
      </c>
    </row>
    <row r="8437" spans="1:24" ht="14" x14ac:dyDescent="0.3">
      <c r="A8437" s="9">
        <v>8432</v>
      </c>
      <c r="B8437" s="14" t="s">
        <v>10201</v>
      </c>
      <c r="C8437" s="15">
        <v>46259</v>
      </c>
      <c r="D8437" s="15">
        <v>46261</v>
      </c>
      <c r="E8437" s="10" t="s">
        <v>168</v>
      </c>
      <c r="F8437" s="10" t="s">
        <v>3847</v>
      </c>
      <c r="G8437" s="10" t="s">
        <v>3848</v>
      </c>
      <c r="H8437" s="10" t="s">
        <v>22</v>
      </c>
      <c r="I8437" s="10" t="s">
        <v>23</v>
      </c>
      <c r="J8437" s="10" t="s">
        <v>1870</v>
      </c>
      <c r="K8437" s="10" t="s">
        <v>438</v>
      </c>
      <c r="L8437" s="10">
        <v>44105</v>
      </c>
      <c r="M8437" s="10" t="s">
        <v>133</v>
      </c>
      <c r="N8437" s="10" t="str">
        <f>_xlfn.XLOOKUP($M:$M,People!$B:$B,People!A:A)</f>
        <v>Chuck Magee</v>
      </c>
      <c r="O8437" s="10" t="s">
        <v>3941</v>
      </c>
      <c r="P8437" s="10" t="str">
        <f>VLOOKUP(O8437,Products!$A:$E,3,FALSE)</f>
        <v>Canon</v>
      </c>
      <c r="Q8437" s="31">
        <f>INDEX(Products!$E:$E,MATCH(O8437,Products!$A:$A,0))</f>
        <v>0.36</v>
      </c>
      <c r="R8437" s="10" t="s">
        <v>41</v>
      </c>
      <c r="S8437" s="10" t="s">
        <v>53</v>
      </c>
      <c r="T8437" s="10" t="s">
        <v>3942</v>
      </c>
      <c r="U8437" s="12">
        <v>25.695999999999998</v>
      </c>
      <c r="V8437" s="12">
        <v>2</v>
      </c>
      <c r="W8437" s="12">
        <v>0.2</v>
      </c>
      <c r="X8437" s="12">
        <v>1.9271999999999991</v>
      </c>
    </row>
    <row r="8438" spans="1:24" ht="14" x14ac:dyDescent="0.3">
      <c r="A8438" s="9">
        <v>8433</v>
      </c>
      <c r="B8438" s="14" t="s">
        <v>10202</v>
      </c>
      <c r="C8438" s="15">
        <v>46260</v>
      </c>
      <c r="D8438" s="15">
        <v>46266</v>
      </c>
      <c r="E8438" s="10" t="s">
        <v>44</v>
      </c>
      <c r="F8438" s="10" t="s">
        <v>223</v>
      </c>
      <c r="G8438" s="10" t="s">
        <v>224</v>
      </c>
      <c r="H8438" s="10" t="s">
        <v>22</v>
      </c>
      <c r="I8438" s="10" t="s">
        <v>23</v>
      </c>
      <c r="J8438" s="10" t="s">
        <v>271</v>
      </c>
      <c r="K8438" s="10" t="s">
        <v>189</v>
      </c>
      <c r="L8438" s="10">
        <v>60610</v>
      </c>
      <c r="M8438" s="10" t="s">
        <v>95</v>
      </c>
      <c r="N8438" s="10" t="str">
        <f>_xlfn.XLOOKUP($M:$M,People!$B:$B,People!A:A)</f>
        <v>Roxanne Rodriguez</v>
      </c>
      <c r="O8438" s="10" t="s">
        <v>1989</v>
      </c>
      <c r="P8438" s="10" t="str">
        <f>VLOOKUP(O8438,Products!$A:$E,3,FALSE)</f>
        <v>HP</v>
      </c>
      <c r="Q8438" s="31">
        <f>INDEX(Products!$E:$E,MATCH(O8438,Products!$A:$A,0))</f>
        <v>0.28999999999999998</v>
      </c>
      <c r="R8438" s="10" t="s">
        <v>28</v>
      </c>
      <c r="S8438" s="10" t="s">
        <v>58</v>
      </c>
      <c r="T8438" s="10" t="s">
        <v>1990</v>
      </c>
      <c r="U8438" s="12">
        <v>64.959999999999994</v>
      </c>
      <c r="V8438" s="12">
        <v>5</v>
      </c>
      <c r="W8438" s="12">
        <v>0.6</v>
      </c>
      <c r="X8438" s="12">
        <v>-43.847999999999985</v>
      </c>
    </row>
    <row r="8439" spans="1:24" ht="14" x14ac:dyDescent="0.3">
      <c r="A8439" s="9">
        <v>8434</v>
      </c>
      <c r="B8439" s="14" t="s">
        <v>10203</v>
      </c>
      <c r="C8439" s="15">
        <v>46260</v>
      </c>
      <c r="D8439" s="15">
        <v>46261</v>
      </c>
      <c r="E8439" s="10" t="s">
        <v>168</v>
      </c>
      <c r="F8439" s="10" t="s">
        <v>4943</v>
      </c>
      <c r="G8439" s="10" t="s">
        <v>4944</v>
      </c>
      <c r="H8439" s="10" t="s">
        <v>92</v>
      </c>
      <c r="I8439" s="10" t="s">
        <v>23</v>
      </c>
      <c r="J8439" s="10" t="s">
        <v>771</v>
      </c>
      <c r="K8439" s="10" t="s">
        <v>212</v>
      </c>
      <c r="L8439" s="10">
        <v>48234</v>
      </c>
      <c r="M8439" s="10" t="s">
        <v>95</v>
      </c>
      <c r="N8439" s="10" t="str">
        <f>_xlfn.XLOOKUP($M:$M,People!$B:$B,People!A:A)</f>
        <v>Roxanne Rodriguez</v>
      </c>
      <c r="O8439" s="10" t="s">
        <v>3345</v>
      </c>
      <c r="P8439" s="10" t="str">
        <f>VLOOKUP(O8439,Products!$A:$E,3,FALSE)</f>
        <v>Avery</v>
      </c>
      <c r="Q8439" s="31">
        <f>INDEX(Products!$E:$E,MATCH(O8439,Products!$A:$A,0))</f>
        <v>0.33</v>
      </c>
      <c r="R8439" s="10" t="s">
        <v>41</v>
      </c>
      <c r="S8439" s="10" t="s">
        <v>53</v>
      </c>
      <c r="T8439" s="10" t="s">
        <v>3346</v>
      </c>
      <c r="U8439" s="12">
        <v>53.72</v>
      </c>
      <c r="V8439" s="12">
        <v>4</v>
      </c>
      <c r="W8439" s="12">
        <v>0</v>
      </c>
      <c r="X8439" s="12">
        <v>13.967199999999998</v>
      </c>
    </row>
    <row r="8440" spans="1:24" ht="14" x14ac:dyDescent="0.3">
      <c r="A8440" s="9">
        <v>8435</v>
      </c>
      <c r="B8440" s="14" t="s">
        <v>10204</v>
      </c>
      <c r="C8440" s="15">
        <v>46260</v>
      </c>
      <c r="D8440" s="15">
        <v>46266</v>
      </c>
      <c r="E8440" s="10" t="s">
        <v>44</v>
      </c>
      <c r="F8440" s="10" t="s">
        <v>4541</v>
      </c>
      <c r="G8440" s="10" t="s">
        <v>4542</v>
      </c>
      <c r="H8440" s="10" t="s">
        <v>92</v>
      </c>
      <c r="I8440" s="10" t="s">
        <v>23</v>
      </c>
      <c r="J8440" s="10" t="s">
        <v>437</v>
      </c>
      <c r="K8440" s="10" t="s">
        <v>1109</v>
      </c>
      <c r="L8440" s="10">
        <v>31907</v>
      </c>
      <c r="M8440" s="10" t="s">
        <v>26</v>
      </c>
      <c r="N8440" s="10" t="str">
        <f>_xlfn.XLOOKUP($M:$M,People!$B:$B,People!A:A)</f>
        <v>Fred Suzuki</v>
      </c>
      <c r="O8440" s="10" t="s">
        <v>1232</v>
      </c>
      <c r="P8440" s="10" t="str">
        <f>VLOOKUP(O8440,Products!$A:$E,3,FALSE)</f>
        <v>Staples</v>
      </c>
      <c r="Q8440" s="31">
        <f>INDEX(Products!$E:$E,MATCH(O8440,Products!$A:$A,0))</f>
        <v>0.31</v>
      </c>
      <c r="R8440" s="10" t="s">
        <v>64</v>
      </c>
      <c r="S8440" s="10" t="s">
        <v>144</v>
      </c>
      <c r="T8440" s="10" t="s">
        <v>1233</v>
      </c>
      <c r="U8440" s="12">
        <v>71.98</v>
      </c>
      <c r="V8440" s="12">
        <v>2</v>
      </c>
      <c r="W8440" s="12">
        <v>0</v>
      </c>
      <c r="X8440" s="12">
        <v>15.1158</v>
      </c>
    </row>
    <row r="8441" spans="1:24" ht="14" x14ac:dyDescent="0.3">
      <c r="A8441" s="9">
        <v>8436</v>
      </c>
      <c r="B8441" s="14" t="s">
        <v>10205</v>
      </c>
      <c r="C8441" s="15">
        <v>46261</v>
      </c>
      <c r="D8441" s="15">
        <v>46263</v>
      </c>
      <c r="E8441" s="10" t="s">
        <v>19</v>
      </c>
      <c r="F8441" s="10" t="s">
        <v>840</v>
      </c>
      <c r="G8441" s="10" t="s">
        <v>841</v>
      </c>
      <c r="H8441" s="10" t="s">
        <v>36</v>
      </c>
      <c r="I8441" s="10" t="s">
        <v>23</v>
      </c>
      <c r="J8441" s="10" t="s">
        <v>898</v>
      </c>
      <c r="K8441" s="10" t="s">
        <v>38</v>
      </c>
      <c r="L8441" s="10">
        <v>90301</v>
      </c>
      <c r="M8441" s="10" t="s">
        <v>39</v>
      </c>
      <c r="N8441" s="10" t="str">
        <f>_xlfn.XLOOKUP($M:$M,People!$B:$B,People!A:A)</f>
        <v>Sadie Pawthorne</v>
      </c>
      <c r="O8441" s="10" t="s">
        <v>1273</v>
      </c>
      <c r="P8441" s="10" t="str">
        <f>VLOOKUP(O8441,Products!$A:$E,3,FALSE)</f>
        <v>Canon</v>
      </c>
      <c r="Q8441" s="31">
        <f>INDEX(Products!$E:$E,MATCH(O8441,Products!$A:$A,0))</f>
        <v>0.26</v>
      </c>
      <c r="R8441" s="10" t="s">
        <v>28</v>
      </c>
      <c r="S8441" s="10" t="s">
        <v>32</v>
      </c>
      <c r="T8441" s="10" t="s">
        <v>1274</v>
      </c>
      <c r="U8441" s="12">
        <v>230.28000000000003</v>
      </c>
      <c r="V8441" s="12">
        <v>3</v>
      </c>
      <c r="W8441" s="12">
        <v>0.2</v>
      </c>
      <c r="X8441" s="12">
        <v>23.027999999999992</v>
      </c>
    </row>
    <row r="8442" spans="1:24" ht="14" x14ac:dyDescent="0.3">
      <c r="A8442" s="9">
        <v>8437</v>
      </c>
      <c r="B8442" s="14" t="s">
        <v>10205</v>
      </c>
      <c r="C8442" s="15">
        <v>46261</v>
      </c>
      <c r="D8442" s="15">
        <v>46263</v>
      </c>
      <c r="E8442" s="10" t="s">
        <v>19</v>
      </c>
      <c r="F8442" s="10" t="s">
        <v>840</v>
      </c>
      <c r="G8442" s="10" t="s">
        <v>841</v>
      </c>
      <c r="H8442" s="10" t="s">
        <v>36</v>
      </c>
      <c r="I8442" s="10" t="s">
        <v>23</v>
      </c>
      <c r="J8442" s="10" t="s">
        <v>898</v>
      </c>
      <c r="K8442" s="10" t="s">
        <v>38</v>
      </c>
      <c r="L8442" s="10">
        <v>90301</v>
      </c>
      <c r="M8442" s="10" t="s">
        <v>39</v>
      </c>
      <c r="N8442" s="10" t="str">
        <f>_xlfn.XLOOKUP($M:$M,People!$B:$B,People!A:A)</f>
        <v>Sadie Pawthorne</v>
      </c>
      <c r="O8442" s="10" t="s">
        <v>3474</v>
      </c>
      <c r="P8442" s="10" t="str">
        <f>VLOOKUP(O8442,Products!$A:$E,3,FALSE)</f>
        <v>Office Depot</v>
      </c>
      <c r="Q8442" s="31">
        <f>INDEX(Products!$E:$E,MATCH(O8442,Products!$A:$A,0))</f>
        <v>0.32</v>
      </c>
      <c r="R8442" s="10" t="s">
        <v>28</v>
      </c>
      <c r="S8442" s="10" t="s">
        <v>58</v>
      </c>
      <c r="T8442" s="10" t="s">
        <v>3475</v>
      </c>
      <c r="U8442" s="12">
        <v>198.46</v>
      </c>
      <c r="V8442" s="12">
        <v>2</v>
      </c>
      <c r="W8442" s="12">
        <v>0</v>
      </c>
      <c r="X8442" s="12">
        <v>99.23</v>
      </c>
    </row>
    <row r="8443" spans="1:24" ht="14" x14ac:dyDescent="0.3">
      <c r="A8443" s="9">
        <v>8438</v>
      </c>
      <c r="B8443" s="14" t="s">
        <v>10206</v>
      </c>
      <c r="C8443" s="15">
        <v>46261</v>
      </c>
      <c r="D8443" s="15">
        <v>46265</v>
      </c>
      <c r="E8443" s="10" t="s">
        <v>44</v>
      </c>
      <c r="F8443" s="10" t="s">
        <v>1671</v>
      </c>
      <c r="G8443" s="10" t="s">
        <v>1672</v>
      </c>
      <c r="H8443" s="10" t="s">
        <v>22</v>
      </c>
      <c r="I8443" s="10" t="s">
        <v>23</v>
      </c>
      <c r="J8443" s="10" t="s">
        <v>1577</v>
      </c>
      <c r="K8443" s="10" t="s">
        <v>277</v>
      </c>
      <c r="L8443" s="10">
        <v>85204</v>
      </c>
      <c r="M8443" s="10" t="s">
        <v>39</v>
      </c>
      <c r="N8443" s="10" t="str">
        <f>_xlfn.XLOOKUP($M:$M,People!$B:$B,People!A:A)</f>
        <v>Sadie Pawthorne</v>
      </c>
      <c r="O8443" s="10" t="s">
        <v>3735</v>
      </c>
      <c r="P8443" s="10" t="str">
        <f>VLOOKUP(O8443,Products!$A:$E,3,FALSE)</f>
        <v>Canon</v>
      </c>
      <c r="Q8443" s="31">
        <f>INDEX(Products!$E:$E,MATCH(O8443,Products!$A:$A,0))</f>
        <v>0.34</v>
      </c>
      <c r="R8443" s="10" t="s">
        <v>28</v>
      </c>
      <c r="S8443" s="10" t="s">
        <v>58</v>
      </c>
      <c r="T8443" s="10" t="s">
        <v>3736</v>
      </c>
      <c r="U8443" s="12">
        <v>120.57600000000001</v>
      </c>
      <c r="V8443" s="12">
        <v>8</v>
      </c>
      <c r="W8443" s="12">
        <v>0.2</v>
      </c>
      <c r="X8443" s="12">
        <v>33.1584</v>
      </c>
    </row>
    <row r="8444" spans="1:24" ht="14" x14ac:dyDescent="0.3">
      <c r="A8444" s="9">
        <v>8439</v>
      </c>
      <c r="B8444" s="14" t="s">
        <v>10207</v>
      </c>
      <c r="C8444" s="15">
        <v>46261</v>
      </c>
      <c r="D8444" s="15">
        <v>46266</v>
      </c>
      <c r="E8444" s="10" t="s">
        <v>44</v>
      </c>
      <c r="F8444" s="10" t="s">
        <v>1155</v>
      </c>
      <c r="G8444" s="10" t="s">
        <v>1156</v>
      </c>
      <c r="H8444" s="10" t="s">
        <v>36</v>
      </c>
      <c r="I8444" s="10" t="s">
        <v>23</v>
      </c>
      <c r="J8444" s="10" t="s">
        <v>538</v>
      </c>
      <c r="K8444" s="10" t="s">
        <v>1086</v>
      </c>
      <c r="L8444" s="10">
        <v>2038</v>
      </c>
      <c r="M8444" s="10" t="s">
        <v>133</v>
      </c>
      <c r="N8444" s="10" t="str">
        <f>_xlfn.XLOOKUP($M:$M,People!$B:$B,People!A:A)</f>
        <v>Chuck Magee</v>
      </c>
      <c r="O8444" s="10" t="s">
        <v>1157</v>
      </c>
      <c r="P8444" s="10" t="str">
        <f>VLOOKUP(O8444,Products!$A:$E,3,FALSE)</f>
        <v>Office Depot</v>
      </c>
      <c r="Q8444" s="31">
        <f>INDEX(Products!$E:$E,MATCH(O8444,Products!$A:$A,0))</f>
        <v>0.28000000000000003</v>
      </c>
      <c r="R8444" s="10" t="s">
        <v>28</v>
      </c>
      <c r="S8444" s="10" t="s">
        <v>50</v>
      </c>
      <c r="T8444" s="10" t="s">
        <v>1158</v>
      </c>
      <c r="U8444" s="12">
        <v>1488.4239999999998</v>
      </c>
      <c r="V8444" s="12">
        <v>7</v>
      </c>
      <c r="W8444" s="12">
        <v>0.3</v>
      </c>
      <c r="X8444" s="12">
        <v>-297.68479999999983</v>
      </c>
    </row>
    <row r="8445" spans="1:24" ht="14" x14ac:dyDescent="0.3">
      <c r="A8445" s="9">
        <v>8440</v>
      </c>
      <c r="B8445" s="14" t="s">
        <v>10208</v>
      </c>
      <c r="C8445" s="15">
        <v>46261</v>
      </c>
      <c r="D8445" s="15">
        <v>46264</v>
      </c>
      <c r="E8445" s="10" t="s">
        <v>19</v>
      </c>
      <c r="F8445" s="10" t="s">
        <v>3197</v>
      </c>
      <c r="G8445" s="10" t="s">
        <v>3198</v>
      </c>
      <c r="H8445" s="10" t="s">
        <v>22</v>
      </c>
      <c r="I8445" s="10" t="s">
        <v>23</v>
      </c>
      <c r="J8445" s="10" t="s">
        <v>5033</v>
      </c>
      <c r="K8445" s="10" t="s">
        <v>48</v>
      </c>
      <c r="L8445" s="10">
        <v>34952</v>
      </c>
      <c r="M8445" s="10" t="s">
        <v>26</v>
      </c>
      <c r="N8445" s="10" t="str">
        <f>_xlfn.XLOOKUP($M:$M,People!$B:$B,People!A:A)</f>
        <v>Fred Suzuki</v>
      </c>
      <c r="O8445" s="10" t="s">
        <v>1889</v>
      </c>
      <c r="P8445" s="10" t="str">
        <f>VLOOKUP(O8445,Products!$A:$E,3,FALSE)</f>
        <v>Samsung</v>
      </c>
      <c r="Q8445" s="31">
        <f>INDEX(Products!$E:$E,MATCH(O8445,Products!$A:$A,0))</f>
        <v>0.28999999999999998</v>
      </c>
      <c r="R8445" s="10" t="s">
        <v>41</v>
      </c>
      <c r="S8445" s="10" t="s">
        <v>71</v>
      </c>
      <c r="T8445" s="10" t="s">
        <v>1890</v>
      </c>
      <c r="U8445" s="12">
        <v>14.336000000000002</v>
      </c>
      <c r="V8445" s="12">
        <v>4</v>
      </c>
      <c r="W8445" s="12">
        <v>0.2</v>
      </c>
      <c r="X8445" s="12">
        <v>0.89599999999999991</v>
      </c>
    </row>
    <row r="8446" spans="1:24" ht="14" x14ac:dyDescent="0.3">
      <c r="A8446" s="9">
        <v>8441</v>
      </c>
      <c r="B8446" s="14" t="s">
        <v>10205</v>
      </c>
      <c r="C8446" s="15">
        <v>46261</v>
      </c>
      <c r="D8446" s="15">
        <v>46263</v>
      </c>
      <c r="E8446" s="10" t="s">
        <v>19</v>
      </c>
      <c r="F8446" s="10" t="s">
        <v>840</v>
      </c>
      <c r="G8446" s="10" t="s">
        <v>841</v>
      </c>
      <c r="H8446" s="10" t="s">
        <v>36</v>
      </c>
      <c r="I8446" s="10" t="s">
        <v>23</v>
      </c>
      <c r="J8446" s="10" t="s">
        <v>898</v>
      </c>
      <c r="K8446" s="10" t="s">
        <v>38</v>
      </c>
      <c r="L8446" s="10">
        <v>90301</v>
      </c>
      <c r="M8446" s="10" t="s">
        <v>39</v>
      </c>
      <c r="N8446" s="10" t="str">
        <f>_xlfn.XLOOKUP($M:$M,People!$B:$B,People!A:A)</f>
        <v>Sadie Pawthorne</v>
      </c>
      <c r="O8446" s="10" t="s">
        <v>4585</v>
      </c>
      <c r="P8446" s="10" t="str">
        <f>VLOOKUP(O8446,Products!$A:$E,3,FALSE)</f>
        <v>IKEA</v>
      </c>
      <c r="Q8446" s="31">
        <f>INDEX(Products!$E:$E,MATCH(O8446,Products!$A:$A,0))</f>
        <v>0.3</v>
      </c>
      <c r="R8446" s="10" t="s">
        <v>41</v>
      </c>
      <c r="S8446" s="10" t="s">
        <v>71</v>
      </c>
      <c r="T8446" s="10" t="s">
        <v>4586</v>
      </c>
      <c r="U8446" s="12">
        <v>321.92</v>
      </c>
      <c r="V8446" s="12">
        <v>4</v>
      </c>
      <c r="W8446" s="12">
        <v>0</v>
      </c>
      <c r="X8446" s="12">
        <v>96.575999999999993</v>
      </c>
    </row>
    <row r="8447" spans="1:24" ht="14" x14ac:dyDescent="0.3">
      <c r="A8447" s="9">
        <v>8442</v>
      </c>
      <c r="B8447" s="14" t="s">
        <v>10209</v>
      </c>
      <c r="C8447" s="15">
        <v>46261</v>
      </c>
      <c r="D8447" s="15">
        <v>46264</v>
      </c>
      <c r="E8447" s="10" t="s">
        <v>168</v>
      </c>
      <c r="F8447" s="10" t="s">
        <v>2377</v>
      </c>
      <c r="G8447" s="10" t="s">
        <v>2378</v>
      </c>
      <c r="H8447" s="10" t="s">
        <v>22</v>
      </c>
      <c r="I8447" s="10" t="s">
        <v>23</v>
      </c>
      <c r="J8447" s="10" t="s">
        <v>714</v>
      </c>
      <c r="K8447" s="10" t="s">
        <v>94</v>
      </c>
      <c r="L8447" s="10">
        <v>75220</v>
      </c>
      <c r="M8447" s="10" t="s">
        <v>95</v>
      </c>
      <c r="N8447" s="10" t="str">
        <f>_xlfn.XLOOKUP($M:$M,People!$B:$B,People!A:A)</f>
        <v>Roxanne Rodriguez</v>
      </c>
      <c r="O8447" s="10" t="s">
        <v>4664</v>
      </c>
      <c r="P8447" s="10" t="str">
        <f>VLOOKUP(O8447,Products!$A:$E,3,FALSE)</f>
        <v>Office Depot</v>
      </c>
      <c r="Q8447" s="31">
        <f>INDEX(Products!$E:$E,MATCH(O8447,Products!$A:$A,0))</f>
        <v>0.32</v>
      </c>
      <c r="R8447" s="10" t="s">
        <v>41</v>
      </c>
      <c r="S8447" s="10" t="s">
        <v>61</v>
      </c>
      <c r="T8447" s="10" t="s">
        <v>4665</v>
      </c>
      <c r="U8447" s="12">
        <v>5.9520000000000008</v>
      </c>
      <c r="V8447" s="12">
        <v>1</v>
      </c>
      <c r="W8447" s="12">
        <v>0.2</v>
      </c>
      <c r="X8447" s="12">
        <v>0.37200000000000011</v>
      </c>
    </row>
    <row r="8448" spans="1:24" ht="14" x14ac:dyDescent="0.3">
      <c r="A8448" s="9">
        <v>8443</v>
      </c>
      <c r="B8448" s="14" t="s">
        <v>10205</v>
      </c>
      <c r="C8448" s="15">
        <v>46261</v>
      </c>
      <c r="D8448" s="15">
        <v>46263</v>
      </c>
      <c r="E8448" s="10" t="s">
        <v>19</v>
      </c>
      <c r="F8448" s="10" t="s">
        <v>840</v>
      </c>
      <c r="G8448" s="10" t="s">
        <v>841</v>
      </c>
      <c r="H8448" s="10" t="s">
        <v>36</v>
      </c>
      <c r="I8448" s="10" t="s">
        <v>23</v>
      </c>
      <c r="J8448" s="10" t="s">
        <v>898</v>
      </c>
      <c r="K8448" s="10" t="s">
        <v>38</v>
      </c>
      <c r="L8448" s="10">
        <v>90301</v>
      </c>
      <c r="M8448" s="10" t="s">
        <v>39</v>
      </c>
      <c r="N8448" s="10" t="str">
        <f>_xlfn.XLOOKUP($M:$M,People!$B:$B,People!A:A)</f>
        <v>Sadie Pawthorne</v>
      </c>
      <c r="O8448" s="10" t="s">
        <v>454</v>
      </c>
      <c r="P8448" s="10" t="str">
        <f>VLOOKUP(O8448,Products!$A:$E,3,FALSE)</f>
        <v>3M</v>
      </c>
      <c r="Q8448" s="31">
        <f>INDEX(Products!$E:$E,MATCH(O8448,Products!$A:$A,0))</f>
        <v>0.38</v>
      </c>
      <c r="R8448" s="10" t="s">
        <v>41</v>
      </c>
      <c r="S8448" s="10" t="s">
        <v>68</v>
      </c>
      <c r="T8448" s="10" t="s">
        <v>455</v>
      </c>
      <c r="U8448" s="12">
        <v>841.5680000000001</v>
      </c>
      <c r="V8448" s="12">
        <v>2</v>
      </c>
      <c r="W8448" s="12">
        <v>0.2</v>
      </c>
      <c r="X8448" s="12">
        <v>294.54879999999991</v>
      </c>
    </row>
    <row r="8449" spans="1:24" ht="14" x14ac:dyDescent="0.3">
      <c r="A8449" s="9">
        <v>8444</v>
      </c>
      <c r="B8449" s="14" t="s">
        <v>10210</v>
      </c>
      <c r="C8449" s="15">
        <v>46261</v>
      </c>
      <c r="D8449" s="15">
        <v>46264</v>
      </c>
      <c r="E8449" s="10" t="s">
        <v>168</v>
      </c>
      <c r="F8449" s="10" t="s">
        <v>1987</v>
      </c>
      <c r="G8449" s="10" t="s">
        <v>1988</v>
      </c>
      <c r="H8449" s="10" t="s">
        <v>92</v>
      </c>
      <c r="I8449" s="10" t="s">
        <v>23</v>
      </c>
      <c r="J8449" s="10" t="s">
        <v>237</v>
      </c>
      <c r="K8449" s="10" t="s">
        <v>238</v>
      </c>
      <c r="L8449" s="10">
        <v>10024</v>
      </c>
      <c r="M8449" s="10" t="s">
        <v>133</v>
      </c>
      <c r="N8449" s="10" t="str">
        <f>_xlfn.XLOOKUP($M:$M,People!$B:$B,People!A:A)</f>
        <v>Chuck Magee</v>
      </c>
      <c r="O8449" s="10" t="s">
        <v>67</v>
      </c>
      <c r="P8449" s="10" t="str">
        <f>VLOOKUP(O8449,Products!$A:$E,3,FALSE)</f>
        <v>Logitech</v>
      </c>
      <c r="Q8449" s="31">
        <f>INDEX(Products!$E:$E,MATCH(O8449,Products!$A:$A,0))</f>
        <v>0.33</v>
      </c>
      <c r="R8449" s="10" t="s">
        <v>41</v>
      </c>
      <c r="S8449" s="10" t="s">
        <v>68</v>
      </c>
      <c r="T8449" s="10" t="s">
        <v>69</v>
      </c>
      <c r="U8449" s="12">
        <v>37.008000000000003</v>
      </c>
      <c r="V8449" s="12">
        <v>6</v>
      </c>
      <c r="W8449" s="12">
        <v>0.2</v>
      </c>
      <c r="X8449" s="12">
        <v>11.565</v>
      </c>
    </row>
    <row r="8450" spans="1:24" ht="14" x14ac:dyDescent="0.3">
      <c r="A8450" s="9">
        <v>8445</v>
      </c>
      <c r="B8450" s="14" t="s">
        <v>10211</v>
      </c>
      <c r="C8450" s="15">
        <v>46261</v>
      </c>
      <c r="D8450" s="15">
        <v>46264</v>
      </c>
      <c r="E8450" s="10" t="s">
        <v>168</v>
      </c>
      <c r="F8450" s="10" t="s">
        <v>2859</v>
      </c>
      <c r="G8450" s="10" t="s">
        <v>2860</v>
      </c>
      <c r="H8450" s="10" t="s">
        <v>36</v>
      </c>
      <c r="I8450" s="10" t="s">
        <v>23</v>
      </c>
      <c r="J8450" s="10" t="s">
        <v>788</v>
      </c>
      <c r="K8450" s="10" t="s">
        <v>48</v>
      </c>
      <c r="L8450" s="10">
        <v>33614</v>
      </c>
      <c r="M8450" s="10" t="s">
        <v>26</v>
      </c>
      <c r="N8450" s="10" t="str">
        <f>_xlfn.XLOOKUP($M:$M,People!$B:$B,People!A:A)</f>
        <v>Fred Suzuki</v>
      </c>
      <c r="O8450" s="10" t="s">
        <v>518</v>
      </c>
      <c r="P8450" s="10" t="str">
        <f>VLOOKUP(O8450,Products!$A:$E,3,FALSE)</f>
        <v>HP</v>
      </c>
      <c r="Q8450" s="31">
        <f>INDEX(Products!$E:$E,MATCH(O8450,Products!$A:$A,0))</f>
        <v>0.28999999999999998</v>
      </c>
      <c r="R8450" s="10" t="s">
        <v>41</v>
      </c>
      <c r="S8450" s="10" t="s">
        <v>155</v>
      </c>
      <c r="T8450" s="10" t="s">
        <v>519</v>
      </c>
      <c r="U8450" s="12">
        <v>2.8960000000000004</v>
      </c>
      <c r="V8450" s="12">
        <v>1</v>
      </c>
      <c r="W8450" s="12">
        <v>0.2</v>
      </c>
      <c r="X8450" s="12">
        <v>0.97739999999999994</v>
      </c>
    </row>
    <row r="8451" spans="1:24" ht="14" x14ac:dyDescent="0.3">
      <c r="A8451" s="9">
        <v>8446</v>
      </c>
      <c r="B8451" s="14" t="s">
        <v>10212</v>
      </c>
      <c r="C8451" s="15">
        <v>46261</v>
      </c>
      <c r="D8451" s="15">
        <v>46261</v>
      </c>
      <c r="E8451" s="10" t="s">
        <v>1124</v>
      </c>
      <c r="F8451" s="10" t="s">
        <v>988</v>
      </c>
      <c r="G8451" s="10" t="s">
        <v>989</v>
      </c>
      <c r="H8451" s="10" t="s">
        <v>36</v>
      </c>
      <c r="I8451" s="10" t="s">
        <v>23</v>
      </c>
      <c r="J8451" s="10" t="s">
        <v>131</v>
      </c>
      <c r="K8451" s="10" t="s">
        <v>132</v>
      </c>
      <c r="L8451" s="10">
        <v>19120</v>
      </c>
      <c r="M8451" s="10" t="s">
        <v>133</v>
      </c>
      <c r="N8451" s="10" t="str">
        <f>_xlfn.XLOOKUP($M:$M,People!$B:$B,People!A:A)</f>
        <v>Chuck Magee</v>
      </c>
      <c r="O8451" s="10" t="s">
        <v>3740</v>
      </c>
      <c r="P8451" s="10" t="str">
        <f>VLOOKUP(O8451,Products!$A:$E,3,FALSE)</f>
        <v>3M</v>
      </c>
      <c r="Q8451" s="31">
        <f>INDEX(Products!$E:$E,MATCH(O8451,Products!$A:$A,0))</f>
        <v>0.34</v>
      </c>
      <c r="R8451" s="10" t="s">
        <v>41</v>
      </c>
      <c r="S8451" s="10" t="s">
        <v>82</v>
      </c>
      <c r="T8451" s="10" t="s">
        <v>3741</v>
      </c>
      <c r="U8451" s="12">
        <v>12.672000000000001</v>
      </c>
      <c r="V8451" s="12">
        <v>3</v>
      </c>
      <c r="W8451" s="12">
        <v>0.2</v>
      </c>
      <c r="X8451" s="12">
        <v>3.96</v>
      </c>
    </row>
    <row r="8452" spans="1:24" ht="14" x14ac:dyDescent="0.3">
      <c r="A8452" s="9">
        <v>8447</v>
      </c>
      <c r="B8452" s="14" t="s">
        <v>10205</v>
      </c>
      <c r="C8452" s="15">
        <v>46261</v>
      </c>
      <c r="D8452" s="15">
        <v>46263</v>
      </c>
      <c r="E8452" s="10" t="s">
        <v>19</v>
      </c>
      <c r="F8452" s="10" t="s">
        <v>840</v>
      </c>
      <c r="G8452" s="10" t="s">
        <v>841</v>
      </c>
      <c r="H8452" s="10" t="s">
        <v>36</v>
      </c>
      <c r="I8452" s="10" t="s">
        <v>23</v>
      </c>
      <c r="J8452" s="10" t="s">
        <v>898</v>
      </c>
      <c r="K8452" s="10" t="s">
        <v>38</v>
      </c>
      <c r="L8452" s="10">
        <v>90301</v>
      </c>
      <c r="M8452" s="10" t="s">
        <v>39</v>
      </c>
      <c r="N8452" s="10" t="str">
        <f>_xlfn.XLOOKUP($M:$M,People!$B:$B,People!A:A)</f>
        <v>Sadie Pawthorne</v>
      </c>
      <c r="O8452" s="10" t="s">
        <v>3141</v>
      </c>
      <c r="P8452" s="10" t="str">
        <f>VLOOKUP(O8452,Products!$A:$E,3,FALSE)</f>
        <v>3M</v>
      </c>
      <c r="Q8452" s="31">
        <f>INDEX(Products!$E:$E,MATCH(O8452,Products!$A:$A,0))</f>
        <v>0.28000000000000003</v>
      </c>
      <c r="R8452" s="10" t="s">
        <v>41</v>
      </c>
      <c r="S8452" s="10" t="s">
        <v>82</v>
      </c>
      <c r="T8452" s="10" t="s">
        <v>3142</v>
      </c>
      <c r="U8452" s="12">
        <v>116.28</v>
      </c>
      <c r="V8452" s="12">
        <v>3</v>
      </c>
      <c r="W8452" s="12">
        <v>0</v>
      </c>
      <c r="X8452" s="12">
        <v>56.977199999999996</v>
      </c>
    </row>
    <row r="8453" spans="1:24" ht="14" x14ac:dyDescent="0.3">
      <c r="A8453" s="9">
        <v>8448</v>
      </c>
      <c r="B8453" s="14" t="s">
        <v>10213</v>
      </c>
      <c r="C8453" s="15">
        <v>46261</v>
      </c>
      <c r="D8453" s="15">
        <v>46266</v>
      </c>
      <c r="E8453" s="10" t="s">
        <v>44</v>
      </c>
      <c r="F8453" s="10" t="s">
        <v>5157</v>
      </c>
      <c r="G8453" s="10" t="s">
        <v>5158</v>
      </c>
      <c r="H8453" s="10" t="s">
        <v>22</v>
      </c>
      <c r="I8453" s="10" t="s">
        <v>23</v>
      </c>
      <c r="J8453" s="10" t="s">
        <v>538</v>
      </c>
      <c r="K8453" s="10" t="s">
        <v>298</v>
      </c>
      <c r="L8453" s="10">
        <v>37064</v>
      </c>
      <c r="M8453" s="10" t="s">
        <v>26</v>
      </c>
      <c r="N8453" s="10" t="str">
        <f>_xlfn.XLOOKUP($M:$M,People!$B:$B,People!A:A)</f>
        <v>Fred Suzuki</v>
      </c>
      <c r="O8453" s="10" t="s">
        <v>3156</v>
      </c>
      <c r="P8453" s="10" t="str">
        <f>VLOOKUP(O8453,Products!$A:$E,3,FALSE)</f>
        <v>3M</v>
      </c>
      <c r="Q8453" s="31">
        <f>INDEX(Products!$E:$E,MATCH(O8453,Products!$A:$A,0))</f>
        <v>0.4</v>
      </c>
      <c r="R8453" s="10" t="s">
        <v>41</v>
      </c>
      <c r="S8453" s="10" t="s">
        <v>82</v>
      </c>
      <c r="T8453" s="10" t="s">
        <v>3157</v>
      </c>
      <c r="U8453" s="12">
        <v>5.1840000000000011</v>
      </c>
      <c r="V8453" s="12">
        <v>1</v>
      </c>
      <c r="W8453" s="12">
        <v>0.2</v>
      </c>
      <c r="X8453" s="12">
        <v>1.8144</v>
      </c>
    </row>
    <row r="8454" spans="1:24" ht="14" x14ac:dyDescent="0.3">
      <c r="A8454" s="9">
        <v>8449</v>
      </c>
      <c r="B8454" s="14" t="s">
        <v>10205</v>
      </c>
      <c r="C8454" s="15">
        <v>46261</v>
      </c>
      <c r="D8454" s="15">
        <v>46263</v>
      </c>
      <c r="E8454" s="10" t="s">
        <v>19</v>
      </c>
      <c r="F8454" s="10" t="s">
        <v>840</v>
      </c>
      <c r="G8454" s="10" t="s">
        <v>841</v>
      </c>
      <c r="H8454" s="10" t="s">
        <v>36</v>
      </c>
      <c r="I8454" s="10" t="s">
        <v>23</v>
      </c>
      <c r="J8454" s="10" t="s">
        <v>898</v>
      </c>
      <c r="K8454" s="10" t="s">
        <v>38</v>
      </c>
      <c r="L8454" s="10">
        <v>90301</v>
      </c>
      <c r="M8454" s="10" t="s">
        <v>39</v>
      </c>
      <c r="N8454" s="10" t="str">
        <f>_xlfn.XLOOKUP($M:$M,People!$B:$B,People!A:A)</f>
        <v>Sadie Pawthorne</v>
      </c>
      <c r="O8454" s="10" t="s">
        <v>3395</v>
      </c>
      <c r="P8454" s="10" t="str">
        <f>VLOOKUP(O8454,Products!$A:$E,3,FALSE)</f>
        <v>HP</v>
      </c>
      <c r="Q8454" s="31">
        <f>INDEX(Products!$E:$E,MATCH(O8454,Products!$A:$A,0))</f>
        <v>0.39</v>
      </c>
      <c r="R8454" s="10" t="s">
        <v>41</v>
      </c>
      <c r="S8454" s="10" t="s">
        <v>53</v>
      </c>
      <c r="T8454" s="10" t="s">
        <v>3396</v>
      </c>
      <c r="U8454" s="12">
        <v>354.90000000000003</v>
      </c>
      <c r="V8454" s="12">
        <v>5</v>
      </c>
      <c r="W8454" s="12">
        <v>0</v>
      </c>
      <c r="X8454" s="12">
        <v>17.744999999999962</v>
      </c>
    </row>
    <row r="8455" spans="1:24" ht="14" x14ac:dyDescent="0.3">
      <c r="A8455" s="9">
        <v>8450</v>
      </c>
      <c r="B8455" s="14" t="s">
        <v>10210</v>
      </c>
      <c r="C8455" s="15">
        <v>46261</v>
      </c>
      <c r="D8455" s="15">
        <v>46264</v>
      </c>
      <c r="E8455" s="10" t="s">
        <v>168</v>
      </c>
      <c r="F8455" s="10" t="s">
        <v>1987</v>
      </c>
      <c r="G8455" s="10" t="s">
        <v>1988</v>
      </c>
      <c r="H8455" s="10" t="s">
        <v>92</v>
      </c>
      <c r="I8455" s="10" t="s">
        <v>23</v>
      </c>
      <c r="J8455" s="10" t="s">
        <v>237</v>
      </c>
      <c r="K8455" s="10" t="s">
        <v>238</v>
      </c>
      <c r="L8455" s="10">
        <v>10024</v>
      </c>
      <c r="M8455" s="10" t="s">
        <v>133</v>
      </c>
      <c r="N8455" s="10" t="str">
        <f>_xlfn.XLOOKUP($M:$M,People!$B:$B,People!A:A)</f>
        <v>Chuck Magee</v>
      </c>
      <c r="O8455" s="10" t="s">
        <v>2804</v>
      </c>
      <c r="P8455" s="10" t="str">
        <f>VLOOKUP(O8455,Products!$A:$E,3,FALSE)</f>
        <v>Office Depot</v>
      </c>
      <c r="Q8455" s="31">
        <f>INDEX(Products!$E:$E,MATCH(O8455,Products!$A:$A,0))</f>
        <v>0.32</v>
      </c>
      <c r="R8455" s="10" t="s">
        <v>41</v>
      </c>
      <c r="S8455" s="10" t="s">
        <v>53</v>
      </c>
      <c r="T8455" s="10" t="s">
        <v>2805</v>
      </c>
      <c r="U8455" s="12">
        <v>63.84</v>
      </c>
      <c r="V8455" s="12">
        <v>8</v>
      </c>
      <c r="W8455" s="12">
        <v>0</v>
      </c>
      <c r="X8455" s="12">
        <v>16.598399999999998</v>
      </c>
    </row>
    <row r="8456" spans="1:24" ht="14" x14ac:dyDescent="0.3">
      <c r="A8456" s="9">
        <v>8451</v>
      </c>
      <c r="B8456" s="14" t="s">
        <v>10205</v>
      </c>
      <c r="C8456" s="15">
        <v>46261</v>
      </c>
      <c r="D8456" s="15">
        <v>46263</v>
      </c>
      <c r="E8456" s="10" t="s">
        <v>19</v>
      </c>
      <c r="F8456" s="10" t="s">
        <v>840</v>
      </c>
      <c r="G8456" s="10" t="s">
        <v>841</v>
      </c>
      <c r="H8456" s="10" t="s">
        <v>36</v>
      </c>
      <c r="I8456" s="10" t="s">
        <v>23</v>
      </c>
      <c r="J8456" s="10" t="s">
        <v>898</v>
      </c>
      <c r="K8456" s="10" t="s">
        <v>38</v>
      </c>
      <c r="L8456" s="10">
        <v>90301</v>
      </c>
      <c r="M8456" s="10" t="s">
        <v>39</v>
      </c>
      <c r="N8456" s="10" t="str">
        <f>_xlfn.XLOOKUP($M:$M,People!$B:$B,People!A:A)</f>
        <v>Sadie Pawthorne</v>
      </c>
      <c r="O8456" s="10" t="s">
        <v>2227</v>
      </c>
      <c r="P8456" s="10" t="str">
        <f>VLOOKUP(O8456,Products!$A:$E,3,FALSE)</f>
        <v>Samsung</v>
      </c>
      <c r="Q8456" s="31">
        <f>INDEX(Products!$E:$E,MATCH(O8456,Products!$A:$A,0))</f>
        <v>0.39</v>
      </c>
      <c r="R8456" s="10" t="s">
        <v>41</v>
      </c>
      <c r="S8456" s="10" t="s">
        <v>510</v>
      </c>
      <c r="T8456" s="10" t="s">
        <v>2228</v>
      </c>
      <c r="U8456" s="12">
        <v>28.4</v>
      </c>
      <c r="V8456" s="12">
        <v>5</v>
      </c>
      <c r="W8456" s="12">
        <v>0</v>
      </c>
      <c r="X8456" s="12">
        <v>8.2359999999999989</v>
      </c>
    </row>
    <row r="8457" spans="1:24" ht="14" x14ac:dyDescent="0.3">
      <c r="A8457" s="9">
        <v>8452</v>
      </c>
      <c r="B8457" s="14" t="s">
        <v>10212</v>
      </c>
      <c r="C8457" s="15">
        <v>46261</v>
      </c>
      <c r="D8457" s="15">
        <v>46261</v>
      </c>
      <c r="E8457" s="10" t="s">
        <v>1124</v>
      </c>
      <c r="F8457" s="10" t="s">
        <v>988</v>
      </c>
      <c r="G8457" s="10" t="s">
        <v>989</v>
      </c>
      <c r="H8457" s="10" t="s">
        <v>36</v>
      </c>
      <c r="I8457" s="10" t="s">
        <v>23</v>
      </c>
      <c r="J8457" s="10" t="s">
        <v>131</v>
      </c>
      <c r="K8457" s="10" t="s">
        <v>132</v>
      </c>
      <c r="L8457" s="10">
        <v>19120</v>
      </c>
      <c r="M8457" s="10" t="s">
        <v>133</v>
      </c>
      <c r="N8457" s="10" t="str">
        <f>_xlfn.XLOOKUP($M:$M,People!$B:$B,People!A:A)</f>
        <v>Chuck Magee</v>
      </c>
      <c r="O8457" s="10" t="s">
        <v>1031</v>
      </c>
      <c r="P8457" s="10" t="str">
        <f>VLOOKUP(O8457,Products!$A:$E,3,FALSE)</f>
        <v>IKEA</v>
      </c>
      <c r="Q8457" s="31">
        <f>INDEX(Products!$E:$E,MATCH(O8457,Products!$A:$A,0))</f>
        <v>0.28000000000000003</v>
      </c>
      <c r="R8457" s="10" t="s">
        <v>64</v>
      </c>
      <c r="S8457" s="10" t="s">
        <v>144</v>
      </c>
      <c r="T8457" s="10" t="s">
        <v>1032</v>
      </c>
      <c r="U8457" s="12">
        <v>1119.8880000000001</v>
      </c>
      <c r="V8457" s="12">
        <v>14</v>
      </c>
      <c r="W8457" s="12">
        <v>0.2</v>
      </c>
      <c r="X8457" s="12">
        <v>209.97899999999993</v>
      </c>
    </row>
    <row r="8458" spans="1:24" ht="14" x14ac:dyDescent="0.3">
      <c r="A8458" s="9">
        <v>8453</v>
      </c>
      <c r="B8458" s="14" t="s">
        <v>10205</v>
      </c>
      <c r="C8458" s="15">
        <v>46261</v>
      </c>
      <c r="D8458" s="15">
        <v>46263</v>
      </c>
      <c r="E8458" s="10" t="s">
        <v>19</v>
      </c>
      <c r="F8458" s="10" t="s">
        <v>840</v>
      </c>
      <c r="G8458" s="10" t="s">
        <v>841</v>
      </c>
      <c r="H8458" s="10" t="s">
        <v>36</v>
      </c>
      <c r="I8458" s="10" t="s">
        <v>23</v>
      </c>
      <c r="J8458" s="10" t="s">
        <v>898</v>
      </c>
      <c r="K8458" s="10" t="s">
        <v>38</v>
      </c>
      <c r="L8458" s="10">
        <v>90301</v>
      </c>
      <c r="M8458" s="10" t="s">
        <v>39</v>
      </c>
      <c r="N8458" s="10" t="str">
        <f>_xlfn.XLOOKUP($M:$M,People!$B:$B,People!A:A)</f>
        <v>Sadie Pawthorne</v>
      </c>
      <c r="O8458" s="10" t="s">
        <v>5034</v>
      </c>
      <c r="P8458" s="10" t="str">
        <f>VLOOKUP(O8458,Products!$A:$E,3,FALSE)</f>
        <v>Staples</v>
      </c>
      <c r="Q8458" s="31">
        <f>INDEX(Products!$E:$E,MATCH(O8458,Products!$A:$A,0))</f>
        <v>0.37</v>
      </c>
      <c r="R8458" s="10" t="s">
        <v>64</v>
      </c>
      <c r="S8458" s="10" t="s">
        <v>1063</v>
      </c>
      <c r="T8458" s="10" t="s">
        <v>5035</v>
      </c>
      <c r="U8458" s="12">
        <v>879.98400000000004</v>
      </c>
      <c r="V8458" s="12">
        <v>2</v>
      </c>
      <c r="W8458" s="12">
        <v>0.2</v>
      </c>
      <c r="X8458" s="12">
        <v>329.99400000000003</v>
      </c>
    </row>
    <row r="8459" spans="1:24" ht="14" x14ac:dyDescent="0.3">
      <c r="A8459" s="9">
        <v>8454</v>
      </c>
      <c r="B8459" s="14" t="s">
        <v>10210</v>
      </c>
      <c r="C8459" s="15">
        <v>46261</v>
      </c>
      <c r="D8459" s="15">
        <v>46264</v>
      </c>
      <c r="E8459" s="10" t="s">
        <v>168</v>
      </c>
      <c r="F8459" s="10" t="s">
        <v>1987</v>
      </c>
      <c r="G8459" s="10" t="s">
        <v>1988</v>
      </c>
      <c r="H8459" s="10" t="s">
        <v>92</v>
      </c>
      <c r="I8459" s="10" t="s">
        <v>23</v>
      </c>
      <c r="J8459" s="10" t="s">
        <v>237</v>
      </c>
      <c r="K8459" s="10" t="s">
        <v>238</v>
      </c>
      <c r="L8459" s="10">
        <v>10024</v>
      </c>
      <c r="M8459" s="10" t="s">
        <v>133</v>
      </c>
      <c r="N8459" s="10" t="str">
        <f>_xlfn.XLOOKUP($M:$M,People!$B:$B,People!A:A)</f>
        <v>Chuck Magee</v>
      </c>
      <c r="O8459" s="10" t="s">
        <v>3667</v>
      </c>
      <c r="P8459" s="10" t="str">
        <f>VLOOKUP(O8459,Products!$A:$E,3,FALSE)</f>
        <v>Avery</v>
      </c>
      <c r="Q8459" s="31">
        <f>INDEX(Products!$E:$E,MATCH(O8459,Products!$A:$A,0))</f>
        <v>0.39</v>
      </c>
      <c r="R8459" s="10" t="s">
        <v>64</v>
      </c>
      <c r="S8459" s="10" t="s">
        <v>65</v>
      </c>
      <c r="T8459" s="10" t="s">
        <v>3668</v>
      </c>
      <c r="U8459" s="12">
        <v>347.96999999999997</v>
      </c>
      <c r="V8459" s="12">
        <v>3</v>
      </c>
      <c r="W8459" s="12">
        <v>0</v>
      </c>
      <c r="X8459" s="12">
        <v>100.91129999999997</v>
      </c>
    </row>
    <row r="8460" spans="1:24" ht="14" x14ac:dyDescent="0.3">
      <c r="A8460" s="9">
        <v>8455</v>
      </c>
      <c r="B8460" s="14" t="s">
        <v>10214</v>
      </c>
      <c r="C8460" s="15">
        <v>46262</v>
      </c>
      <c r="D8460" s="15">
        <v>46268</v>
      </c>
      <c r="E8460" s="10" t="s">
        <v>44</v>
      </c>
      <c r="F8460" s="10" t="s">
        <v>4199</v>
      </c>
      <c r="G8460" s="10" t="s">
        <v>4200</v>
      </c>
      <c r="H8460" s="10" t="s">
        <v>92</v>
      </c>
      <c r="I8460" s="10" t="s">
        <v>23</v>
      </c>
      <c r="J8460" s="10" t="s">
        <v>86</v>
      </c>
      <c r="K8460" s="10" t="s">
        <v>87</v>
      </c>
      <c r="L8460" s="10">
        <v>98105</v>
      </c>
      <c r="M8460" s="10" t="s">
        <v>39</v>
      </c>
      <c r="N8460" s="10" t="str">
        <f>_xlfn.XLOOKUP($M:$M,People!$B:$B,People!A:A)</f>
        <v>Sadie Pawthorne</v>
      </c>
      <c r="O8460" s="10" t="s">
        <v>1180</v>
      </c>
      <c r="P8460" s="10" t="str">
        <f>VLOOKUP(O8460,Products!$A:$E,3,FALSE)</f>
        <v>HP</v>
      </c>
      <c r="Q8460" s="31">
        <f>INDEX(Products!$E:$E,MATCH(O8460,Products!$A:$A,0))</f>
        <v>0.31</v>
      </c>
      <c r="R8460" s="10" t="s">
        <v>28</v>
      </c>
      <c r="S8460" s="10" t="s">
        <v>50</v>
      </c>
      <c r="T8460" s="10" t="s">
        <v>1181</v>
      </c>
      <c r="U8460" s="12">
        <v>1137.75</v>
      </c>
      <c r="V8460" s="12">
        <v>5</v>
      </c>
      <c r="W8460" s="12">
        <v>0</v>
      </c>
      <c r="X8460" s="12">
        <v>250.30500000000004</v>
      </c>
    </row>
    <row r="8461" spans="1:24" ht="14" x14ac:dyDescent="0.3">
      <c r="A8461" s="9">
        <v>8456</v>
      </c>
      <c r="B8461" s="14" t="s">
        <v>10215</v>
      </c>
      <c r="C8461" s="15">
        <v>46262</v>
      </c>
      <c r="D8461" s="15">
        <v>46266</v>
      </c>
      <c r="E8461" s="10" t="s">
        <v>44</v>
      </c>
      <c r="F8461" s="10" t="s">
        <v>2625</v>
      </c>
      <c r="G8461" s="10" t="s">
        <v>2626</v>
      </c>
      <c r="H8461" s="10" t="s">
        <v>92</v>
      </c>
      <c r="I8461" s="10" t="s">
        <v>23</v>
      </c>
      <c r="J8461" s="10" t="s">
        <v>2169</v>
      </c>
      <c r="K8461" s="10" t="s">
        <v>103</v>
      </c>
      <c r="L8461" s="10">
        <v>53209</v>
      </c>
      <c r="M8461" s="10" t="s">
        <v>95</v>
      </c>
      <c r="N8461" s="10" t="str">
        <f>_xlfn.XLOOKUP($M:$M,People!$B:$B,People!A:A)</f>
        <v>Roxanne Rodriguez</v>
      </c>
      <c r="O8461" s="10" t="s">
        <v>4974</v>
      </c>
      <c r="P8461" s="10" t="str">
        <f>VLOOKUP(O8461,Products!$A:$E,3,FALSE)</f>
        <v>Staples</v>
      </c>
      <c r="Q8461" s="31">
        <f>INDEX(Products!$E:$E,MATCH(O8461,Products!$A:$A,0))</f>
        <v>0.39</v>
      </c>
      <c r="R8461" s="10" t="s">
        <v>41</v>
      </c>
      <c r="S8461" s="10" t="s">
        <v>71</v>
      </c>
      <c r="T8461" s="10" t="s">
        <v>4975</v>
      </c>
      <c r="U8461" s="12">
        <v>91.6</v>
      </c>
      <c r="V8461" s="12">
        <v>5</v>
      </c>
      <c r="W8461" s="12">
        <v>0</v>
      </c>
      <c r="X8461" s="12">
        <v>26.563999999999997</v>
      </c>
    </row>
    <row r="8462" spans="1:24" ht="14" x14ac:dyDescent="0.3">
      <c r="A8462" s="9">
        <v>8457</v>
      </c>
      <c r="B8462" s="14" t="s">
        <v>10214</v>
      </c>
      <c r="C8462" s="15">
        <v>46262</v>
      </c>
      <c r="D8462" s="15">
        <v>46268</v>
      </c>
      <c r="E8462" s="10" t="s">
        <v>44</v>
      </c>
      <c r="F8462" s="10" t="s">
        <v>4199</v>
      </c>
      <c r="G8462" s="10" t="s">
        <v>4200</v>
      </c>
      <c r="H8462" s="10" t="s">
        <v>92</v>
      </c>
      <c r="I8462" s="10" t="s">
        <v>23</v>
      </c>
      <c r="J8462" s="10" t="s">
        <v>86</v>
      </c>
      <c r="K8462" s="10" t="s">
        <v>87</v>
      </c>
      <c r="L8462" s="10">
        <v>98105</v>
      </c>
      <c r="M8462" s="10" t="s">
        <v>39</v>
      </c>
      <c r="N8462" s="10" t="str">
        <f>_xlfn.XLOOKUP($M:$M,People!$B:$B,People!A:A)</f>
        <v>Sadie Pawthorne</v>
      </c>
      <c r="O8462" s="10" t="s">
        <v>1507</v>
      </c>
      <c r="P8462" s="10" t="str">
        <f>VLOOKUP(O8462,Products!$A:$E,3,FALSE)</f>
        <v>IKEA</v>
      </c>
      <c r="Q8462" s="31">
        <f>INDEX(Products!$E:$E,MATCH(O8462,Products!$A:$A,0))</f>
        <v>0.32</v>
      </c>
      <c r="R8462" s="10" t="s">
        <v>41</v>
      </c>
      <c r="S8462" s="10" t="s">
        <v>61</v>
      </c>
      <c r="T8462" s="10" t="s">
        <v>1508</v>
      </c>
      <c r="U8462" s="12">
        <v>5.56</v>
      </c>
      <c r="V8462" s="12">
        <v>2</v>
      </c>
      <c r="W8462" s="12">
        <v>0</v>
      </c>
      <c r="X8462" s="12">
        <v>1.4455999999999998</v>
      </c>
    </row>
    <row r="8463" spans="1:24" ht="14" x14ac:dyDescent="0.3">
      <c r="A8463" s="9">
        <v>8458</v>
      </c>
      <c r="B8463" s="14" t="s">
        <v>10214</v>
      </c>
      <c r="C8463" s="15">
        <v>46262</v>
      </c>
      <c r="D8463" s="15">
        <v>46268</v>
      </c>
      <c r="E8463" s="10" t="s">
        <v>44</v>
      </c>
      <c r="F8463" s="10" t="s">
        <v>4199</v>
      </c>
      <c r="G8463" s="10" t="s">
        <v>4200</v>
      </c>
      <c r="H8463" s="10" t="s">
        <v>92</v>
      </c>
      <c r="I8463" s="10" t="s">
        <v>23</v>
      </c>
      <c r="J8463" s="10" t="s">
        <v>86</v>
      </c>
      <c r="K8463" s="10" t="s">
        <v>87</v>
      </c>
      <c r="L8463" s="10">
        <v>98105</v>
      </c>
      <c r="M8463" s="10" t="s">
        <v>39</v>
      </c>
      <c r="N8463" s="10" t="str">
        <f>_xlfn.XLOOKUP($M:$M,People!$B:$B,People!A:A)</f>
        <v>Sadie Pawthorne</v>
      </c>
      <c r="O8463" s="10" t="s">
        <v>1494</v>
      </c>
      <c r="P8463" s="10" t="str">
        <f>VLOOKUP(O8463,Products!$A:$E,3,FALSE)</f>
        <v>Avery</v>
      </c>
      <c r="Q8463" s="31">
        <f>INDEX(Products!$E:$E,MATCH(O8463,Products!$A:$A,0))</f>
        <v>0.37</v>
      </c>
      <c r="R8463" s="10" t="s">
        <v>41</v>
      </c>
      <c r="S8463" s="10" t="s">
        <v>68</v>
      </c>
      <c r="T8463" s="10" t="s">
        <v>1495</v>
      </c>
      <c r="U8463" s="12">
        <v>99.680000000000021</v>
      </c>
      <c r="V8463" s="12">
        <v>5</v>
      </c>
      <c r="W8463" s="12">
        <v>0.2</v>
      </c>
      <c r="X8463" s="12">
        <v>32.396000000000001</v>
      </c>
    </row>
    <row r="8464" spans="1:24" ht="14" x14ac:dyDescent="0.3">
      <c r="A8464" s="9">
        <v>8459</v>
      </c>
      <c r="B8464" s="14" t="s">
        <v>10216</v>
      </c>
      <c r="C8464" s="15">
        <v>46262</v>
      </c>
      <c r="D8464" s="15">
        <v>46266</v>
      </c>
      <c r="E8464" s="10" t="s">
        <v>44</v>
      </c>
      <c r="F8464" s="10" t="s">
        <v>1825</v>
      </c>
      <c r="G8464" s="10" t="s">
        <v>1826</v>
      </c>
      <c r="H8464" s="10" t="s">
        <v>22</v>
      </c>
      <c r="I8464" s="10" t="s">
        <v>23</v>
      </c>
      <c r="J8464" s="10" t="s">
        <v>271</v>
      </c>
      <c r="K8464" s="10" t="s">
        <v>189</v>
      </c>
      <c r="L8464" s="10">
        <v>60623</v>
      </c>
      <c r="M8464" s="10" t="s">
        <v>95</v>
      </c>
      <c r="N8464" s="10" t="str">
        <f>_xlfn.XLOOKUP($M:$M,People!$B:$B,People!A:A)</f>
        <v>Roxanne Rodriguez</v>
      </c>
      <c r="O8464" s="10" t="s">
        <v>5130</v>
      </c>
      <c r="P8464" s="10" t="str">
        <f>VLOOKUP(O8464,Products!$A:$E,3,FALSE)</f>
        <v>Avery</v>
      </c>
      <c r="Q8464" s="31">
        <f>INDEX(Products!$E:$E,MATCH(O8464,Products!$A:$A,0))</f>
        <v>0.33</v>
      </c>
      <c r="R8464" s="10" t="s">
        <v>41</v>
      </c>
      <c r="S8464" s="10" t="s">
        <v>82</v>
      </c>
      <c r="T8464" s="10" t="s">
        <v>5131</v>
      </c>
      <c r="U8464" s="12">
        <v>26.720000000000002</v>
      </c>
      <c r="V8464" s="12">
        <v>5</v>
      </c>
      <c r="W8464" s="12">
        <v>0.2</v>
      </c>
      <c r="X8464" s="12">
        <v>9.3520000000000003</v>
      </c>
    </row>
    <row r="8465" spans="1:24" ht="14" x14ac:dyDescent="0.3">
      <c r="A8465" s="9">
        <v>8460</v>
      </c>
      <c r="B8465" s="14" t="s">
        <v>10216</v>
      </c>
      <c r="C8465" s="15">
        <v>46262</v>
      </c>
      <c r="D8465" s="15">
        <v>46266</v>
      </c>
      <c r="E8465" s="10" t="s">
        <v>44</v>
      </c>
      <c r="F8465" s="10" t="s">
        <v>1825</v>
      </c>
      <c r="G8465" s="10" t="s">
        <v>1826</v>
      </c>
      <c r="H8465" s="10" t="s">
        <v>22</v>
      </c>
      <c r="I8465" s="10" t="s">
        <v>23</v>
      </c>
      <c r="J8465" s="10" t="s">
        <v>271</v>
      </c>
      <c r="K8465" s="10" t="s">
        <v>189</v>
      </c>
      <c r="L8465" s="10">
        <v>60623</v>
      </c>
      <c r="M8465" s="10" t="s">
        <v>95</v>
      </c>
      <c r="N8465" s="10" t="str">
        <f>_xlfn.XLOOKUP($M:$M,People!$B:$B,People!A:A)</f>
        <v>Roxanne Rodriguez</v>
      </c>
      <c r="O8465" s="10" t="s">
        <v>800</v>
      </c>
      <c r="P8465" s="10" t="str">
        <f>VLOOKUP(O8465,Products!$A:$E,3,FALSE)</f>
        <v>3M</v>
      </c>
      <c r="Q8465" s="31">
        <f>INDEX(Products!$E:$E,MATCH(O8465,Products!$A:$A,0))</f>
        <v>0.3</v>
      </c>
      <c r="R8465" s="10" t="s">
        <v>41</v>
      </c>
      <c r="S8465" s="10" t="s">
        <v>82</v>
      </c>
      <c r="T8465" s="10" t="s">
        <v>801</v>
      </c>
      <c r="U8465" s="12">
        <v>25.344000000000001</v>
      </c>
      <c r="V8465" s="12">
        <v>6</v>
      </c>
      <c r="W8465" s="12">
        <v>0.2</v>
      </c>
      <c r="X8465" s="12">
        <v>7.92</v>
      </c>
    </row>
    <row r="8466" spans="1:24" ht="14" x14ac:dyDescent="0.3">
      <c r="A8466" s="9">
        <v>8461</v>
      </c>
      <c r="B8466" s="14" t="s">
        <v>10215</v>
      </c>
      <c r="C8466" s="15">
        <v>46262</v>
      </c>
      <c r="D8466" s="15">
        <v>46266</v>
      </c>
      <c r="E8466" s="10" t="s">
        <v>44</v>
      </c>
      <c r="F8466" s="10" t="s">
        <v>2625</v>
      </c>
      <c r="G8466" s="10" t="s">
        <v>2626</v>
      </c>
      <c r="H8466" s="10" t="s">
        <v>92</v>
      </c>
      <c r="I8466" s="10" t="s">
        <v>23</v>
      </c>
      <c r="J8466" s="10" t="s">
        <v>2169</v>
      </c>
      <c r="K8466" s="10" t="s">
        <v>103</v>
      </c>
      <c r="L8466" s="10">
        <v>53209</v>
      </c>
      <c r="M8466" s="10" t="s">
        <v>95</v>
      </c>
      <c r="N8466" s="10" t="str">
        <f>_xlfn.XLOOKUP($M:$M,People!$B:$B,People!A:A)</f>
        <v>Roxanne Rodriguez</v>
      </c>
      <c r="O8466" s="10" t="s">
        <v>1722</v>
      </c>
      <c r="P8466" s="10" t="str">
        <f>VLOOKUP(O8466,Products!$A:$E,3,FALSE)</f>
        <v>3M</v>
      </c>
      <c r="Q8466" s="31">
        <f>INDEX(Products!$E:$E,MATCH(O8466,Products!$A:$A,0))</f>
        <v>0.36</v>
      </c>
      <c r="R8466" s="10" t="s">
        <v>41</v>
      </c>
      <c r="S8466" s="10" t="s">
        <v>510</v>
      </c>
      <c r="T8466" s="10" t="s">
        <v>1723</v>
      </c>
      <c r="U8466" s="12">
        <v>21.81</v>
      </c>
      <c r="V8466" s="12">
        <v>3</v>
      </c>
      <c r="W8466" s="12">
        <v>0</v>
      </c>
      <c r="X8466" s="12">
        <v>5.8887000000000009</v>
      </c>
    </row>
    <row r="8467" spans="1:24" ht="14" x14ac:dyDescent="0.3">
      <c r="A8467" s="9">
        <v>8462</v>
      </c>
      <c r="B8467" s="14" t="s">
        <v>10214</v>
      </c>
      <c r="C8467" s="15">
        <v>46262</v>
      </c>
      <c r="D8467" s="15">
        <v>46268</v>
      </c>
      <c r="E8467" s="10" t="s">
        <v>44</v>
      </c>
      <c r="F8467" s="10" t="s">
        <v>4199</v>
      </c>
      <c r="G8467" s="10" t="s">
        <v>4200</v>
      </c>
      <c r="H8467" s="10" t="s">
        <v>92</v>
      </c>
      <c r="I8467" s="10" t="s">
        <v>23</v>
      </c>
      <c r="J8467" s="10" t="s">
        <v>86</v>
      </c>
      <c r="K8467" s="10" t="s">
        <v>87</v>
      </c>
      <c r="L8467" s="10">
        <v>98105</v>
      </c>
      <c r="M8467" s="10" t="s">
        <v>39</v>
      </c>
      <c r="N8467" s="10" t="str">
        <f>_xlfn.XLOOKUP($M:$M,People!$B:$B,People!A:A)</f>
        <v>Sadie Pawthorne</v>
      </c>
      <c r="O8467" s="10" t="s">
        <v>4341</v>
      </c>
      <c r="P8467" s="10" t="str">
        <f>VLOOKUP(O8467,Products!$A:$E,3,FALSE)</f>
        <v>Dell</v>
      </c>
      <c r="Q8467" s="31">
        <f>INDEX(Products!$E:$E,MATCH(O8467,Products!$A:$A,0))</f>
        <v>0.26</v>
      </c>
      <c r="R8467" s="10" t="s">
        <v>64</v>
      </c>
      <c r="S8467" s="10" t="s">
        <v>65</v>
      </c>
      <c r="T8467" s="10" t="s">
        <v>4342</v>
      </c>
      <c r="U8467" s="12">
        <v>35.167999999999999</v>
      </c>
      <c r="V8467" s="12">
        <v>4</v>
      </c>
      <c r="W8467" s="12">
        <v>0.2</v>
      </c>
      <c r="X8467" s="12">
        <v>11.429599999999999</v>
      </c>
    </row>
    <row r="8468" spans="1:24" ht="14" x14ac:dyDescent="0.3">
      <c r="A8468" s="9">
        <v>8463</v>
      </c>
      <c r="B8468" s="14" t="s">
        <v>10217</v>
      </c>
      <c r="C8468" s="15">
        <v>46263</v>
      </c>
      <c r="D8468" s="15">
        <v>46269</v>
      </c>
      <c r="E8468" s="10" t="s">
        <v>44</v>
      </c>
      <c r="F8468" s="10" t="s">
        <v>3181</v>
      </c>
      <c r="G8468" s="10" t="s">
        <v>3182</v>
      </c>
      <c r="H8468" s="10" t="s">
        <v>36</v>
      </c>
      <c r="I8468" s="10" t="s">
        <v>23</v>
      </c>
      <c r="J8468" s="10" t="s">
        <v>37</v>
      </c>
      <c r="K8468" s="10" t="s">
        <v>38</v>
      </c>
      <c r="L8468" s="10">
        <v>90049</v>
      </c>
      <c r="M8468" s="10" t="s">
        <v>39</v>
      </c>
      <c r="N8468" s="10" t="str">
        <f>_xlfn.XLOOKUP($M:$M,People!$B:$B,People!A:A)</f>
        <v>Sadie Pawthorne</v>
      </c>
      <c r="O8468" s="10" t="s">
        <v>5777</v>
      </c>
      <c r="P8468" s="10" t="str">
        <f>VLOOKUP(O8468,Products!$A:$E,3,FALSE)</f>
        <v>IKEA</v>
      </c>
      <c r="Q8468" s="31">
        <f>INDEX(Products!$E:$E,MATCH(O8468,Products!$A:$A,0))</f>
        <v>0.3</v>
      </c>
      <c r="R8468" s="10" t="s">
        <v>28</v>
      </c>
      <c r="S8468" s="10" t="s">
        <v>58</v>
      </c>
      <c r="T8468" s="10" t="s">
        <v>5778</v>
      </c>
      <c r="U8468" s="12">
        <v>148.02000000000001</v>
      </c>
      <c r="V8468" s="12">
        <v>3</v>
      </c>
      <c r="W8468" s="12">
        <v>0</v>
      </c>
      <c r="X8468" s="12">
        <v>41.445600000000013</v>
      </c>
    </row>
    <row r="8469" spans="1:24" ht="14" x14ac:dyDescent="0.3">
      <c r="A8469" s="9">
        <v>8464</v>
      </c>
      <c r="B8469" s="14" t="s">
        <v>10218</v>
      </c>
      <c r="C8469" s="15">
        <v>46263</v>
      </c>
      <c r="D8469" s="15">
        <v>46268</v>
      </c>
      <c r="E8469" s="10" t="s">
        <v>19</v>
      </c>
      <c r="F8469" s="10" t="s">
        <v>3804</v>
      </c>
      <c r="G8469" s="10" t="s">
        <v>3805</v>
      </c>
      <c r="H8469" s="10" t="s">
        <v>36</v>
      </c>
      <c r="I8469" s="10" t="s">
        <v>23</v>
      </c>
      <c r="J8469" s="10" t="s">
        <v>131</v>
      </c>
      <c r="K8469" s="10" t="s">
        <v>132</v>
      </c>
      <c r="L8469" s="10">
        <v>19134</v>
      </c>
      <c r="M8469" s="10" t="s">
        <v>133</v>
      </c>
      <c r="N8469" s="10" t="str">
        <f>_xlfn.XLOOKUP($M:$M,People!$B:$B,People!A:A)</f>
        <v>Chuck Magee</v>
      </c>
      <c r="O8469" s="10" t="s">
        <v>5246</v>
      </c>
      <c r="P8469" s="10" t="str">
        <f>VLOOKUP(O8469,Products!$A:$E,3,FALSE)</f>
        <v>3M</v>
      </c>
      <c r="Q8469" s="31">
        <f>INDEX(Products!$E:$E,MATCH(O8469,Products!$A:$A,0))</f>
        <v>0.26</v>
      </c>
      <c r="R8469" s="10" t="s">
        <v>41</v>
      </c>
      <c r="S8469" s="10" t="s">
        <v>61</v>
      </c>
      <c r="T8469" s="10" t="s">
        <v>5247</v>
      </c>
      <c r="U8469" s="12">
        <v>9.4080000000000013</v>
      </c>
      <c r="V8469" s="12">
        <v>7</v>
      </c>
      <c r="W8469" s="12">
        <v>0.2</v>
      </c>
      <c r="X8469" s="12">
        <v>0.70560000000000045</v>
      </c>
    </row>
    <row r="8470" spans="1:24" ht="14" x14ac:dyDescent="0.3">
      <c r="A8470" s="9">
        <v>8465</v>
      </c>
      <c r="B8470" s="14" t="s">
        <v>10219</v>
      </c>
      <c r="C8470" s="15">
        <v>46263</v>
      </c>
      <c r="D8470" s="15">
        <v>46266</v>
      </c>
      <c r="E8470" s="10" t="s">
        <v>168</v>
      </c>
      <c r="F8470" s="10" t="s">
        <v>3041</v>
      </c>
      <c r="G8470" s="10" t="s">
        <v>3042</v>
      </c>
      <c r="H8470" s="10" t="s">
        <v>36</v>
      </c>
      <c r="I8470" s="10" t="s">
        <v>23</v>
      </c>
      <c r="J8470" s="10" t="s">
        <v>1152</v>
      </c>
      <c r="K8470" s="10" t="s">
        <v>189</v>
      </c>
      <c r="L8470" s="10">
        <v>62301</v>
      </c>
      <c r="M8470" s="10" t="s">
        <v>95</v>
      </c>
      <c r="N8470" s="10" t="str">
        <f>_xlfn.XLOOKUP($M:$M,People!$B:$B,People!A:A)</f>
        <v>Roxanne Rodriguez</v>
      </c>
      <c r="O8470" s="10" t="s">
        <v>2474</v>
      </c>
      <c r="P8470" s="10" t="str">
        <f>VLOOKUP(O8470,Products!$A:$E,3,FALSE)</f>
        <v>Canon</v>
      </c>
      <c r="Q8470" s="31">
        <f>INDEX(Products!$E:$E,MATCH(O8470,Products!$A:$A,0))</f>
        <v>0.26</v>
      </c>
      <c r="R8470" s="10" t="s">
        <v>41</v>
      </c>
      <c r="S8470" s="10" t="s">
        <v>68</v>
      </c>
      <c r="T8470" s="10" t="s">
        <v>2475</v>
      </c>
      <c r="U8470" s="12">
        <v>3.2399999999999993</v>
      </c>
      <c r="V8470" s="12">
        <v>9</v>
      </c>
      <c r="W8470" s="12">
        <v>0.8</v>
      </c>
      <c r="X8470" s="12">
        <v>-5.1840000000000011</v>
      </c>
    </row>
    <row r="8471" spans="1:24" ht="14" x14ac:dyDescent="0.3">
      <c r="A8471" s="9">
        <v>8466</v>
      </c>
      <c r="B8471" s="14" t="s">
        <v>10219</v>
      </c>
      <c r="C8471" s="15">
        <v>46263</v>
      </c>
      <c r="D8471" s="15">
        <v>46266</v>
      </c>
      <c r="E8471" s="10" t="s">
        <v>168</v>
      </c>
      <c r="F8471" s="10" t="s">
        <v>3041</v>
      </c>
      <c r="G8471" s="10" t="s">
        <v>3042</v>
      </c>
      <c r="H8471" s="10" t="s">
        <v>36</v>
      </c>
      <c r="I8471" s="10" t="s">
        <v>23</v>
      </c>
      <c r="J8471" s="10" t="s">
        <v>1152</v>
      </c>
      <c r="K8471" s="10" t="s">
        <v>189</v>
      </c>
      <c r="L8471" s="10">
        <v>62301</v>
      </c>
      <c r="M8471" s="10" t="s">
        <v>95</v>
      </c>
      <c r="N8471" s="10" t="str">
        <f>_xlfn.XLOOKUP($M:$M,People!$B:$B,People!A:A)</f>
        <v>Roxanne Rodriguez</v>
      </c>
      <c r="O8471" s="10" t="s">
        <v>744</v>
      </c>
      <c r="P8471" s="10" t="str">
        <f>VLOOKUP(O8471,Products!$A:$E,3,FALSE)</f>
        <v>Avery</v>
      </c>
      <c r="Q8471" s="31">
        <f>INDEX(Products!$E:$E,MATCH(O8471,Products!$A:$A,0))</f>
        <v>0.33</v>
      </c>
      <c r="R8471" s="10" t="s">
        <v>41</v>
      </c>
      <c r="S8471" s="10" t="s">
        <v>42</v>
      </c>
      <c r="T8471" s="10" t="s">
        <v>745</v>
      </c>
      <c r="U8471" s="12">
        <v>47.360000000000007</v>
      </c>
      <c r="V8471" s="12">
        <v>4</v>
      </c>
      <c r="W8471" s="12">
        <v>0.2</v>
      </c>
      <c r="X8471" s="12">
        <v>17.759999999999998</v>
      </c>
    </row>
    <row r="8472" spans="1:24" ht="14" x14ac:dyDescent="0.3">
      <c r="A8472" s="9">
        <v>8467</v>
      </c>
      <c r="B8472" s="14" t="s">
        <v>10219</v>
      </c>
      <c r="C8472" s="15">
        <v>46263</v>
      </c>
      <c r="D8472" s="15">
        <v>46266</v>
      </c>
      <c r="E8472" s="10" t="s">
        <v>168</v>
      </c>
      <c r="F8472" s="10" t="s">
        <v>3041</v>
      </c>
      <c r="G8472" s="10" t="s">
        <v>3042</v>
      </c>
      <c r="H8472" s="10" t="s">
        <v>36</v>
      </c>
      <c r="I8472" s="10" t="s">
        <v>23</v>
      </c>
      <c r="J8472" s="10" t="s">
        <v>1152</v>
      </c>
      <c r="K8472" s="10" t="s">
        <v>189</v>
      </c>
      <c r="L8472" s="10">
        <v>62301</v>
      </c>
      <c r="M8472" s="10" t="s">
        <v>95</v>
      </c>
      <c r="N8472" s="10" t="str">
        <f>_xlfn.XLOOKUP($M:$M,People!$B:$B,People!A:A)</f>
        <v>Roxanne Rodriguez</v>
      </c>
      <c r="O8472" s="10" t="s">
        <v>1529</v>
      </c>
      <c r="P8472" s="10" t="str">
        <f>VLOOKUP(O8472,Products!$A:$E,3,FALSE)</f>
        <v>Avery</v>
      </c>
      <c r="Q8472" s="31">
        <f>INDEX(Products!$E:$E,MATCH(O8472,Products!$A:$A,0))</f>
        <v>0.25</v>
      </c>
      <c r="R8472" s="10" t="s">
        <v>41</v>
      </c>
      <c r="S8472" s="10" t="s">
        <v>53</v>
      </c>
      <c r="T8472" s="10" t="s">
        <v>1530</v>
      </c>
      <c r="U8472" s="12">
        <v>27.439999999999998</v>
      </c>
      <c r="V8472" s="12">
        <v>2</v>
      </c>
      <c r="W8472" s="12">
        <v>0.2</v>
      </c>
      <c r="X8472" s="12">
        <v>2.4009999999999998</v>
      </c>
    </row>
    <row r="8473" spans="1:24" ht="14" x14ac:dyDescent="0.3">
      <c r="A8473" s="9">
        <v>8468</v>
      </c>
      <c r="B8473" s="14" t="s">
        <v>10220</v>
      </c>
      <c r="C8473" s="15">
        <v>46265</v>
      </c>
      <c r="D8473" s="15">
        <v>46267</v>
      </c>
      <c r="E8473" s="10" t="s">
        <v>19</v>
      </c>
      <c r="F8473" s="10" t="s">
        <v>2167</v>
      </c>
      <c r="G8473" s="10" t="s">
        <v>2168</v>
      </c>
      <c r="H8473" s="10" t="s">
        <v>36</v>
      </c>
      <c r="I8473" s="10" t="s">
        <v>23</v>
      </c>
      <c r="J8473" s="10" t="s">
        <v>3769</v>
      </c>
      <c r="K8473" s="10" t="s">
        <v>87</v>
      </c>
      <c r="L8473" s="10">
        <v>99207</v>
      </c>
      <c r="M8473" s="10" t="s">
        <v>39</v>
      </c>
      <c r="N8473" s="10" t="str">
        <f>_xlfn.XLOOKUP($M:$M,People!$B:$B,People!A:A)</f>
        <v>Sadie Pawthorne</v>
      </c>
      <c r="O8473" s="10" t="s">
        <v>1379</v>
      </c>
      <c r="P8473" s="10" t="str">
        <f>VLOOKUP(O8473,Products!$A:$E,3,FALSE)</f>
        <v>Canon</v>
      </c>
      <c r="Q8473" s="31">
        <f>INDEX(Products!$E:$E,MATCH(O8473,Products!$A:$A,0))</f>
        <v>0.36</v>
      </c>
      <c r="R8473" s="10" t="s">
        <v>28</v>
      </c>
      <c r="S8473" s="10" t="s">
        <v>32</v>
      </c>
      <c r="T8473" s="10" t="s">
        <v>1380</v>
      </c>
      <c r="U8473" s="12">
        <v>569.5680000000001</v>
      </c>
      <c r="V8473" s="12">
        <v>2</v>
      </c>
      <c r="W8473" s="12">
        <v>0.2</v>
      </c>
      <c r="X8473" s="12">
        <v>7.119599999999906</v>
      </c>
    </row>
    <row r="8474" spans="1:24" ht="14" x14ac:dyDescent="0.3">
      <c r="A8474" s="9">
        <v>8469</v>
      </c>
      <c r="B8474" s="14" t="s">
        <v>10221</v>
      </c>
      <c r="C8474" s="15">
        <v>46265</v>
      </c>
      <c r="D8474" s="15">
        <v>46270</v>
      </c>
      <c r="E8474" s="10" t="s">
        <v>44</v>
      </c>
      <c r="F8474" s="10" t="s">
        <v>1627</v>
      </c>
      <c r="G8474" s="10" t="s">
        <v>1628</v>
      </c>
      <c r="H8474" s="10" t="s">
        <v>22</v>
      </c>
      <c r="I8474" s="10" t="s">
        <v>23</v>
      </c>
      <c r="J8474" s="10" t="s">
        <v>1287</v>
      </c>
      <c r="K8474" s="10" t="s">
        <v>226</v>
      </c>
      <c r="L8474" s="10">
        <v>46226</v>
      </c>
      <c r="M8474" s="10" t="s">
        <v>95</v>
      </c>
      <c r="N8474" s="10" t="str">
        <f>_xlfn.XLOOKUP($M:$M,People!$B:$B,People!A:A)</f>
        <v>Roxanne Rodriguez</v>
      </c>
      <c r="O8474" s="10" t="s">
        <v>1850</v>
      </c>
      <c r="P8474" s="10" t="str">
        <f>VLOOKUP(O8474,Products!$A:$E,3,FALSE)</f>
        <v>Dell</v>
      </c>
      <c r="Q8474" s="31">
        <f>INDEX(Products!$E:$E,MATCH(O8474,Products!$A:$A,0))</f>
        <v>0.34</v>
      </c>
      <c r="R8474" s="10" t="s">
        <v>41</v>
      </c>
      <c r="S8474" s="10" t="s">
        <v>71</v>
      </c>
      <c r="T8474" s="10" t="s">
        <v>1851</v>
      </c>
      <c r="U8474" s="12">
        <v>638.73</v>
      </c>
      <c r="V8474" s="12">
        <v>9</v>
      </c>
      <c r="W8474" s="12">
        <v>0</v>
      </c>
      <c r="X8474" s="12">
        <v>166.06979999999999</v>
      </c>
    </row>
    <row r="8475" spans="1:24" ht="14" x14ac:dyDescent="0.3">
      <c r="A8475" s="9">
        <v>8470</v>
      </c>
      <c r="B8475" s="14" t="s">
        <v>10222</v>
      </c>
      <c r="C8475" s="15">
        <v>46265</v>
      </c>
      <c r="D8475" s="15">
        <v>46269</v>
      </c>
      <c r="E8475" s="10" t="s">
        <v>44</v>
      </c>
      <c r="F8475" s="10" t="s">
        <v>4078</v>
      </c>
      <c r="G8475" s="10" t="s">
        <v>4079</v>
      </c>
      <c r="H8475" s="10" t="s">
        <v>92</v>
      </c>
      <c r="I8475" s="10" t="s">
        <v>23</v>
      </c>
      <c r="J8475" s="10" t="s">
        <v>114</v>
      </c>
      <c r="K8475" s="10" t="s">
        <v>38</v>
      </c>
      <c r="L8475" s="10">
        <v>94110</v>
      </c>
      <c r="M8475" s="10" t="s">
        <v>39</v>
      </c>
      <c r="N8475" s="10" t="str">
        <f>_xlfn.XLOOKUP($M:$M,People!$B:$B,People!A:A)</f>
        <v>Sadie Pawthorne</v>
      </c>
      <c r="O8475" s="10" t="s">
        <v>2494</v>
      </c>
      <c r="P8475" s="10" t="str">
        <f>VLOOKUP(O8475,Products!$A:$E,3,FALSE)</f>
        <v>3M</v>
      </c>
      <c r="Q8475" s="31">
        <f>INDEX(Products!$E:$E,MATCH(O8475,Products!$A:$A,0))</f>
        <v>0.28000000000000003</v>
      </c>
      <c r="R8475" s="10" t="s">
        <v>41</v>
      </c>
      <c r="S8475" s="10" t="s">
        <v>68</v>
      </c>
      <c r="T8475" s="10" t="s">
        <v>2495</v>
      </c>
      <c r="U8475" s="12">
        <v>6.6719999999999988</v>
      </c>
      <c r="V8475" s="12">
        <v>3</v>
      </c>
      <c r="W8475" s="12">
        <v>0.2</v>
      </c>
      <c r="X8475" s="12">
        <v>2.1683999999999997</v>
      </c>
    </row>
    <row r="8476" spans="1:24" ht="14" x14ac:dyDescent="0.3">
      <c r="A8476" s="9">
        <v>8471</v>
      </c>
      <c r="B8476" s="14" t="s">
        <v>10223</v>
      </c>
      <c r="C8476" s="15">
        <v>46265</v>
      </c>
      <c r="D8476" s="15">
        <v>46270</v>
      </c>
      <c r="E8476" s="10" t="s">
        <v>44</v>
      </c>
      <c r="F8476" s="10" t="s">
        <v>1649</v>
      </c>
      <c r="G8476" s="10" t="s">
        <v>1650</v>
      </c>
      <c r="H8476" s="10" t="s">
        <v>22</v>
      </c>
      <c r="I8476" s="10" t="s">
        <v>23</v>
      </c>
      <c r="J8476" s="10" t="s">
        <v>3344</v>
      </c>
      <c r="K8476" s="10" t="s">
        <v>277</v>
      </c>
      <c r="L8476" s="10">
        <v>85281</v>
      </c>
      <c r="M8476" s="10" t="s">
        <v>39</v>
      </c>
      <c r="N8476" s="10" t="str">
        <f>_xlfn.XLOOKUP($M:$M,People!$B:$B,People!A:A)</f>
        <v>Sadie Pawthorne</v>
      </c>
      <c r="O8476" s="10" t="s">
        <v>759</v>
      </c>
      <c r="P8476" s="10" t="str">
        <f>VLOOKUP(O8476,Products!$A:$E,3,FALSE)</f>
        <v>Canon</v>
      </c>
      <c r="Q8476" s="31">
        <f>INDEX(Products!$E:$E,MATCH(O8476,Products!$A:$A,0))</f>
        <v>0.4</v>
      </c>
      <c r="R8476" s="10" t="s">
        <v>41</v>
      </c>
      <c r="S8476" s="10" t="s">
        <v>240</v>
      </c>
      <c r="T8476" s="10" t="s">
        <v>760</v>
      </c>
      <c r="U8476" s="12">
        <v>8.3760000000000012</v>
      </c>
      <c r="V8476" s="12">
        <v>3</v>
      </c>
      <c r="W8476" s="12">
        <v>0.2</v>
      </c>
      <c r="X8476" s="12">
        <v>2.7222</v>
      </c>
    </row>
    <row r="8477" spans="1:24" ht="14" x14ac:dyDescent="0.3">
      <c r="A8477" s="9">
        <v>8472</v>
      </c>
      <c r="B8477" s="14" t="s">
        <v>10224</v>
      </c>
      <c r="C8477" s="15">
        <v>46265</v>
      </c>
      <c r="D8477" s="15">
        <v>46269</v>
      </c>
      <c r="E8477" s="10" t="s">
        <v>19</v>
      </c>
      <c r="F8477" s="10" t="s">
        <v>1570</v>
      </c>
      <c r="G8477" s="10" t="s">
        <v>1571</v>
      </c>
      <c r="H8477" s="10" t="s">
        <v>22</v>
      </c>
      <c r="I8477" s="10" t="s">
        <v>23</v>
      </c>
      <c r="J8477" s="10" t="s">
        <v>1478</v>
      </c>
      <c r="K8477" s="10" t="s">
        <v>80</v>
      </c>
      <c r="L8477" s="10">
        <v>28314</v>
      </c>
      <c r="M8477" s="10" t="s">
        <v>26</v>
      </c>
      <c r="N8477" s="10" t="str">
        <f>_xlfn.XLOOKUP($M:$M,People!$B:$B,People!A:A)</f>
        <v>Fred Suzuki</v>
      </c>
      <c r="O8477" s="10" t="s">
        <v>2740</v>
      </c>
      <c r="P8477" s="10" t="str">
        <f>VLOOKUP(O8477,Products!$A:$E,3,FALSE)</f>
        <v>Dell</v>
      </c>
      <c r="Q8477" s="31">
        <f>INDEX(Products!$E:$E,MATCH(O8477,Products!$A:$A,0))</f>
        <v>0.36</v>
      </c>
      <c r="R8477" s="10" t="s">
        <v>41</v>
      </c>
      <c r="S8477" s="10" t="s">
        <v>82</v>
      </c>
      <c r="T8477" s="10" t="s">
        <v>2741</v>
      </c>
      <c r="U8477" s="12">
        <v>229.54400000000001</v>
      </c>
      <c r="V8477" s="12">
        <v>7</v>
      </c>
      <c r="W8477" s="12">
        <v>0.2</v>
      </c>
      <c r="X8477" s="12">
        <v>83.209699999999998</v>
      </c>
    </row>
    <row r="8478" spans="1:24" ht="14" x14ac:dyDescent="0.3">
      <c r="A8478" s="9">
        <v>8473</v>
      </c>
      <c r="B8478" s="14" t="s">
        <v>10223</v>
      </c>
      <c r="C8478" s="15">
        <v>46265</v>
      </c>
      <c r="D8478" s="15">
        <v>46270</v>
      </c>
      <c r="E8478" s="10" t="s">
        <v>44</v>
      </c>
      <c r="F8478" s="10" t="s">
        <v>1649</v>
      </c>
      <c r="G8478" s="10" t="s">
        <v>1650</v>
      </c>
      <c r="H8478" s="10" t="s">
        <v>22</v>
      </c>
      <c r="I8478" s="10" t="s">
        <v>23</v>
      </c>
      <c r="J8478" s="10" t="s">
        <v>3344</v>
      </c>
      <c r="K8478" s="10" t="s">
        <v>277</v>
      </c>
      <c r="L8478" s="10">
        <v>85281</v>
      </c>
      <c r="M8478" s="10" t="s">
        <v>39</v>
      </c>
      <c r="N8478" s="10" t="str">
        <f>_xlfn.XLOOKUP($M:$M,People!$B:$B,People!A:A)</f>
        <v>Sadie Pawthorne</v>
      </c>
      <c r="O8478" s="10" t="s">
        <v>3345</v>
      </c>
      <c r="P8478" s="10" t="str">
        <f>VLOOKUP(O8478,Products!$A:$E,3,FALSE)</f>
        <v>Avery</v>
      </c>
      <c r="Q8478" s="31">
        <f>INDEX(Products!$E:$E,MATCH(O8478,Products!$A:$A,0))</f>
        <v>0.33</v>
      </c>
      <c r="R8478" s="10" t="s">
        <v>41</v>
      </c>
      <c r="S8478" s="10" t="s">
        <v>53</v>
      </c>
      <c r="T8478" s="10" t="s">
        <v>3346</v>
      </c>
      <c r="U8478" s="12">
        <v>10.744</v>
      </c>
      <c r="V8478" s="12">
        <v>1</v>
      </c>
      <c r="W8478" s="12">
        <v>0.2</v>
      </c>
      <c r="X8478" s="12">
        <v>0.80579999999999963</v>
      </c>
    </row>
    <row r="8479" spans="1:24" ht="14" x14ac:dyDescent="0.3">
      <c r="A8479" s="9">
        <v>8474</v>
      </c>
      <c r="B8479" s="14" t="s">
        <v>10225</v>
      </c>
      <c r="C8479" s="15">
        <v>46265</v>
      </c>
      <c r="D8479" s="15">
        <v>46270</v>
      </c>
      <c r="E8479" s="10" t="s">
        <v>44</v>
      </c>
      <c r="F8479" s="10" t="s">
        <v>3283</v>
      </c>
      <c r="G8479" s="10" t="s">
        <v>3284</v>
      </c>
      <c r="H8479" s="10" t="s">
        <v>22</v>
      </c>
      <c r="I8479" s="10" t="s">
        <v>23</v>
      </c>
      <c r="J8479" s="10" t="s">
        <v>114</v>
      </c>
      <c r="K8479" s="10" t="s">
        <v>38</v>
      </c>
      <c r="L8479" s="10">
        <v>94109</v>
      </c>
      <c r="M8479" s="10" t="s">
        <v>39</v>
      </c>
      <c r="N8479" s="10" t="str">
        <f>_xlfn.XLOOKUP($M:$M,People!$B:$B,People!A:A)</f>
        <v>Sadie Pawthorne</v>
      </c>
      <c r="O8479" s="10" t="s">
        <v>1858</v>
      </c>
      <c r="P8479" s="10" t="str">
        <f>VLOOKUP(O8479,Products!$A:$E,3,FALSE)</f>
        <v>Samsung</v>
      </c>
      <c r="Q8479" s="31">
        <f>INDEX(Products!$E:$E,MATCH(O8479,Products!$A:$A,0))</f>
        <v>0.33</v>
      </c>
      <c r="R8479" s="10" t="s">
        <v>41</v>
      </c>
      <c r="S8479" s="10" t="s">
        <v>53</v>
      </c>
      <c r="T8479" s="10" t="s">
        <v>1859</v>
      </c>
      <c r="U8479" s="12">
        <v>193.95000000000002</v>
      </c>
      <c r="V8479" s="12">
        <v>3</v>
      </c>
      <c r="W8479" s="12">
        <v>0</v>
      </c>
      <c r="X8479" s="12">
        <v>9.6974999999999838</v>
      </c>
    </row>
    <row r="8480" spans="1:24" ht="14" x14ac:dyDescent="0.3">
      <c r="A8480" s="9">
        <v>8475</v>
      </c>
      <c r="B8480" s="14" t="s">
        <v>10220</v>
      </c>
      <c r="C8480" s="15">
        <v>46265</v>
      </c>
      <c r="D8480" s="15">
        <v>46267</v>
      </c>
      <c r="E8480" s="10" t="s">
        <v>19</v>
      </c>
      <c r="F8480" s="10" t="s">
        <v>2167</v>
      </c>
      <c r="G8480" s="10" t="s">
        <v>2168</v>
      </c>
      <c r="H8480" s="10" t="s">
        <v>36</v>
      </c>
      <c r="I8480" s="10" t="s">
        <v>23</v>
      </c>
      <c r="J8480" s="10" t="s">
        <v>3769</v>
      </c>
      <c r="K8480" s="10" t="s">
        <v>87</v>
      </c>
      <c r="L8480" s="10">
        <v>99207</v>
      </c>
      <c r="M8480" s="10" t="s">
        <v>39</v>
      </c>
      <c r="N8480" s="10" t="str">
        <f>_xlfn.XLOOKUP($M:$M,People!$B:$B,People!A:A)</f>
        <v>Sadie Pawthorne</v>
      </c>
      <c r="O8480" s="10" t="s">
        <v>327</v>
      </c>
      <c r="P8480" s="10" t="str">
        <f>VLOOKUP(O8480,Products!$A:$E,3,FALSE)</f>
        <v>Logitech</v>
      </c>
      <c r="Q8480" s="31">
        <f>INDEX(Products!$E:$E,MATCH(O8480,Products!$A:$A,0))</f>
        <v>0.35</v>
      </c>
      <c r="R8480" s="10" t="s">
        <v>41</v>
      </c>
      <c r="S8480" s="10" t="s">
        <v>53</v>
      </c>
      <c r="T8480" s="10" t="s">
        <v>328</v>
      </c>
      <c r="U8480" s="12">
        <v>149.73000000000002</v>
      </c>
      <c r="V8480" s="12">
        <v>7</v>
      </c>
      <c r="W8480" s="12">
        <v>0</v>
      </c>
      <c r="X8480" s="12">
        <v>43.421699999999994</v>
      </c>
    </row>
    <row r="8481" spans="1:24" ht="14" x14ac:dyDescent="0.3">
      <c r="A8481" s="9">
        <v>8476</v>
      </c>
      <c r="B8481" s="14" t="s">
        <v>10226</v>
      </c>
      <c r="C8481" s="15">
        <v>46265</v>
      </c>
      <c r="D8481" s="15">
        <v>46270</v>
      </c>
      <c r="E8481" s="10" t="s">
        <v>44</v>
      </c>
      <c r="F8481" s="10" t="s">
        <v>3116</v>
      </c>
      <c r="G8481" s="10" t="s">
        <v>3117</v>
      </c>
      <c r="H8481" s="10" t="s">
        <v>92</v>
      </c>
      <c r="I8481" s="10" t="s">
        <v>23</v>
      </c>
      <c r="J8481" s="10" t="s">
        <v>1702</v>
      </c>
      <c r="K8481" s="10" t="s">
        <v>371</v>
      </c>
      <c r="L8481" s="10">
        <v>97301</v>
      </c>
      <c r="M8481" s="10" t="s">
        <v>39</v>
      </c>
      <c r="N8481" s="10" t="str">
        <f>_xlfn.XLOOKUP($M:$M,People!$B:$B,People!A:A)</f>
        <v>Sadie Pawthorne</v>
      </c>
      <c r="O8481" s="10" t="s">
        <v>5012</v>
      </c>
      <c r="P8481" s="10" t="str">
        <f>VLOOKUP(O8481,Products!$A:$E,3,FALSE)</f>
        <v>Dell</v>
      </c>
      <c r="Q8481" s="31">
        <f>INDEX(Products!$E:$E,MATCH(O8481,Products!$A:$A,0))</f>
        <v>0.3</v>
      </c>
      <c r="R8481" s="10" t="s">
        <v>41</v>
      </c>
      <c r="S8481" s="10" t="s">
        <v>510</v>
      </c>
      <c r="T8481" s="10" t="s">
        <v>5013</v>
      </c>
      <c r="U8481" s="12">
        <v>6.2080000000000002</v>
      </c>
      <c r="V8481" s="12">
        <v>2</v>
      </c>
      <c r="W8481" s="12">
        <v>0.2</v>
      </c>
      <c r="X8481" s="12">
        <v>0.69839999999999902</v>
      </c>
    </row>
    <row r="8482" spans="1:24" ht="14" x14ac:dyDescent="0.3">
      <c r="A8482" s="9">
        <v>8477</v>
      </c>
      <c r="B8482" s="14" t="s">
        <v>10227</v>
      </c>
      <c r="C8482" s="15">
        <v>46265</v>
      </c>
      <c r="D8482" s="15">
        <v>46270</v>
      </c>
      <c r="E8482" s="10" t="s">
        <v>44</v>
      </c>
      <c r="F8482" s="10" t="s">
        <v>5577</v>
      </c>
      <c r="G8482" s="10" t="s">
        <v>5578</v>
      </c>
      <c r="H8482" s="10" t="s">
        <v>22</v>
      </c>
      <c r="I8482" s="10" t="s">
        <v>23</v>
      </c>
      <c r="J8482" s="10" t="s">
        <v>645</v>
      </c>
      <c r="K8482" s="10" t="s">
        <v>646</v>
      </c>
      <c r="L8482" s="10">
        <v>71203</v>
      </c>
      <c r="M8482" s="10" t="s">
        <v>26</v>
      </c>
      <c r="N8482" s="10" t="str">
        <f>_xlfn.XLOOKUP($M:$M,People!$B:$B,People!A:A)</f>
        <v>Fred Suzuki</v>
      </c>
      <c r="O8482" s="10" t="s">
        <v>2516</v>
      </c>
      <c r="P8482" s="10" t="str">
        <f>VLOOKUP(O8482,Products!$A:$E,3,FALSE)</f>
        <v>Staples</v>
      </c>
      <c r="Q8482" s="31">
        <f>INDEX(Products!$E:$E,MATCH(O8482,Products!$A:$A,0))</f>
        <v>0.27</v>
      </c>
      <c r="R8482" s="10" t="s">
        <v>64</v>
      </c>
      <c r="S8482" s="10" t="s">
        <v>144</v>
      </c>
      <c r="T8482" s="10" t="s">
        <v>2517</v>
      </c>
      <c r="U8482" s="12">
        <v>659.9</v>
      </c>
      <c r="V8482" s="12">
        <v>2</v>
      </c>
      <c r="W8482" s="12">
        <v>0</v>
      </c>
      <c r="X8482" s="12">
        <v>217.76699999999994</v>
      </c>
    </row>
    <row r="8483" spans="1:24" ht="14" x14ac:dyDescent="0.3">
      <c r="A8483" s="9">
        <v>8478</v>
      </c>
      <c r="B8483" s="14" t="s">
        <v>10222</v>
      </c>
      <c r="C8483" s="15">
        <v>46265</v>
      </c>
      <c r="D8483" s="15">
        <v>46269</v>
      </c>
      <c r="E8483" s="10" t="s">
        <v>44</v>
      </c>
      <c r="F8483" s="10" t="s">
        <v>4078</v>
      </c>
      <c r="G8483" s="10" t="s">
        <v>4079</v>
      </c>
      <c r="H8483" s="10" t="s">
        <v>92</v>
      </c>
      <c r="I8483" s="10" t="s">
        <v>23</v>
      </c>
      <c r="J8483" s="10" t="s">
        <v>114</v>
      </c>
      <c r="K8483" s="10" t="s">
        <v>38</v>
      </c>
      <c r="L8483" s="10">
        <v>94110</v>
      </c>
      <c r="M8483" s="10" t="s">
        <v>39</v>
      </c>
      <c r="N8483" s="10" t="str">
        <f>_xlfn.XLOOKUP($M:$M,People!$B:$B,People!A:A)</f>
        <v>Sadie Pawthorne</v>
      </c>
      <c r="O8483" s="10" t="s">
        <v>2865</v>
      </c>
      <c r="P8483" s="10" t="str">
        <f>VLOOKUP(O8483,Products!$A:$E,3,FALSE)</f>
        <v>Samsung</v>
      </c>
      <c r="Q8483" s="31">
        <f>INDEX(Products!$E:$E,MATCH(O8483,Products!$A:$A,0))</f>
        <v>0.37</v>
      </c>
      <c r="R8483" s="10" t="s">
        <v>64</v>
      </c>
      <c r="S8483" s="10" t="s">
        <v>65</v>
      </c>
      <c r="T8483" s="10" t="s">
        <v>4792</v>
      </c>
      <c r="U8483" s="12">
        <v>689.40800000000002</v>
      </c>
      <c r="V8483" s="12">
        <v>4</v>
      </c>
      <c r="W8483" s="12">
        <v>0.2</v>
      </c>
      <c r="X8483" s="12">
        <v>77.558399999999978</v>
      </c>
    </row>
    <row r="8484" spans="1:24" ht="14" x14ac:dyDescent="0.3">
      <c r="A8484" s="9">
        <v>8479</v>
      </c>
      <c r="B8484" s="14" t="s">
        <v>10228</v>
      </c>
      <c r="C8484" s="15">
        <v>46266</v>
      </c>
      <c r="D8484" s="15">
        <v>46266</v>
      </c>
      <c r="E8484" s="10" t="s">
        <v>1124</v>
      </c>
      <c r="F8484" s="10" t="s">
        <v>1643</v>
      </c>
      <c r="G8484" s="10" t="s">
        <v>1644</v>
      </c>
      <c r="H8484" s="10" t="s">
        <v>22</v>
      </c>
      <c r="I8484" s="10" t="s">
        <v>23</v>
      </c>
      <c r="J8484" s="10" t="s">
        <v>771</v>
      </c>
      <c r="K8484" s="10" t="s">
        <v>212</v>
      </c>
      <c r="L8484" s="10">
        <v>48205</v>
      </c>
      <c r="M8484" s="10" t="s">
        <v>95</v>
      </c>
      <c r="N8484" s="10" t="str">
        <f>_xlfn.XLOOKUP($M:$M,People!$B:$B,People!A:A)</f>
        <v>Roxanne Rodriguez</v>
      </c>
      <c r="O8484" s="10" t="s">
        <v>4681</v>
      </c>
      <c r="P8484" s="10" t="str">
        <f>VLOOKUP(O8484,Products!$A:$E,3,FALSE)</f>
        <v>Avery</v>
      </c>
      <c r="Q8484" s="31">
        <f>INDEX(Products!$E:$E,MATCH(O8484,Products!$A:$A,0))</f>
        <v>0.27</v>
      </c>
      <c r="R8484" s="10" t="s">
        <v>28</v>
      </c>
      <c r="S8484" s="10" t="s">
        <v>32</v>
      </c>
      <c r="T8484" s="10" t="s">
        <v>4682</v>
      </c>
      <c r="U8484" s="12">
        <v>498.26000000000005</v>
      </c>
      <c r="V8484" s="12">
        <v>7</v>
      </c>
      <c r="W8484" s="12">
        <v>0</v>
      </c>
      <c r="X8484" s="12">
        <v>134.53020000000001</v>
      </c>
    </row>
    <row r="8485" spans="1:24" ht="14" x14ac:dyDescent="0.3">
      <c r="A8485" s="9">
        <v>8480</v>
      </c>
      <c r="B8485" s="14" t="s">
        <v>10229</v>
      </c>
      <c r="C8485" s="15">
        <v>46266</v>
      </c>
      <c r="D8485" s="15">
        <v>46270</v>
      </c>
      <c r="E8485" s="10" t="s">
        <v>19</v>
      </c>
      <c r="F8485" s="10" t="s">
        <v>1519</v>
      </c>
      <c r="G8485" s="10" t="s">
        <v>1520</v>
      </c>
      <c r="H8485" s="10" t="s">
        <v>22</v>
      </c>
      <c r="I8485" s="10" t="s">
        <v>23</v>
      </c>
      <c r="J8485" s="10" t="s">
        <v>237</v>
      </c>
      <c r="K8485" s="10" t="s">
        <v>238</v>
      </c>
      <c r="L8485" s="10">
        <v>10009</v>
      </c>
      <c r="M8485" s="10" t="s">
        <v>133</v>
      </c>
      <c r="N8485" s="10" t="str">
        <f>_xlfn.XLOOKUP($M:$M,People!$B:$B,People!A:A)</f>
        <v>Chuck Magee</v>
      </c>
      <c r="O8485" s="10" t="s">
        <v>3019</v>
      </c>
      <c r="P8485" s="10" t="str">
        <f>VLOOKUP(O8485,Products!$A:$E,3,FALSE)</f>
        <v>Staples</v>
      </c>
      <c r="Q8485" s="31">
        <f>INDEX(Products!$E:$E,MATCH(O8485,Products!$A:$A,0))</f>
        <v>0.33</v>
      </c>
      <c r="R8485" s="10" t="s">
        <v>28</v>
      </c>
      <c r="S8485" s="10" t="s">
        <v>58</v>
      </c>
      <c r="T8485" s="10" t="s">
        <v>3020</v>
      </c>
      <c r="U8485" s="12">
        <v>114.9</v>
      </c>
      <c r="V8485" s="12">
        <v>5</v>
      </c>
      <c r="W8485" s="12">
        <v>0</v>
      </c>
      <c r="X8485" s="12">
        <v>39.066000000000003</v>
      </c>
    </row>
    <row r="8486" spans="1:24" ht="14" x14ac:dyDescent="0.3">
      <c r="A8486" s="9">
        <v>8481</v>
      </c>
      <c r="B8486" s="14" t="s">
        <v>10230</v>
      </c>
      <c r="C8486" s="15">
        <v>46266</v>
      </c>
      <c r="D8486" s="15">
        <v>46266</v>
      </c>
      <c r="E8486" s="10" t="s">
        <v>1124</v>
      </c>
      <c r="F8486" s="10" t="s">
        <v>3181</v>
      </c>
      <c r="G8486" s="10" t="s">
        <v>3182</v>
      </c>
      <c r="H8486" s="10" t="s">
        <v>36</v>
      </c>
      <c r="I8486" s="10" t="s">
        <v>23</v>
      </c>
      <c r="J8486" s="10" t="s">
        <v>86</v>
      </c>
      <c r="K8486" s="10" t="s">
        <v>87</v>
      </c>
      <c r="L8486" s="10">
        <v>98103</v>
      </c>
      <c r="M8486" s="10" t="s">
        <v>39</v>
      </c>
      <c r="N8486" s="10" t="str">
        <f>_xlfn.XLOOKUP($M:$M,People!$B:$B,People!A:A)</f>
        <v>Sadie Pawthorne</v>
      </c>
      <c r="O8486" s="10" t="s">
        <v>812</v>
      </c>
      <c r="P8486" s="10" t="str">
        <f>VLOOKUP(O8486,Products!$A:$E,3,FALSE)</f>
        <v>Staples</v>
      </c>
      <c r="Q8486" s="31">
        <f>INDEX(Products!$E:$E,MATCH(O8486,Products!$A:$A,0))</f>
        <v>0.27</v>
      </c>
      <c r="R8486" s="10" t="s">
        <v>28</v>
      </c>
      <c r="S8486" s="10" t="s">
        <v>50</v>
      </c>
      <c r="T8486" s="10" t="s">
        <v>813</v>
      </c>
      <c r="U8486" s="12">
        <v>283.56</v>
      </c>
      <c r="V8486" s="12">
        <v>4</v>
      </c>
      <c r="W8486" s="12">
        <v>0</v>
      </c>
      <c r="X8486" s="12">
        <v>45.36960000000002</v>
      </c>
    </row>
    <row r="8487" spans="1:24" ht="14" x14ac:dyDescent="0.3">
      <c r="A8487" s="9">
        <v>8482</v>
      </c>
      <c r="B8487" s="14" t="s">
        <v>10230</v>
      </c>
      <c r="C8487" s="15">
        <v>46266</v>
      </c>
      <c r="D8487" s="15">
        <v>46266</v>
      </c>
      <c r="E8487" s="10" t="s">
        <v>1124</v>
      </c>
      <c r="F8487" s="10" t="s">
        <v>3181</v>
      </c>
      <c r="G8487" s="10" t="s">
        <v>3182</v>
      </c>
      <c r="H8487" s="10" t="s">
        <v>36</v>
      </c>
      <c r="I8487" s="10" t="s">
        <v>23</v>
      </c>
      <c r="J8487" s="10" t="s">
        <v>86</v>
      </c>
      <c r="K8487" s="10" t="s">
        <v>87</v>
      </c>
      <c r="L8487" s="10">
        <v>98103</v>
      </c>
      <c r="M8487" s="10" t="s">
        <v>39</v>
      </c>
      <c r="N8487" s="10" t="str">
        <f>_xlfn.XLOOKUP($M:$M,People!$B:$B,People!A:A)</f>
        <v>Sadie Pawthorne</v>
      </c>
      <c r="O8487" s="10" t="s">
        <v>3724</v>
      </c>
      <c r="P8487" s="10" t="str">
        <f>VLOOKUP(O8487,Products!$A:$E,3,FALSE)</f>
        <v>Samsung</v>
      </c>
      <c r="Q8487" s="31">
        <f>INDEX(Products!$E:$E,MATCH(O8487,Products!$A:$A,0))</f>
        <v>0.35</v>
      </c>
      <c r="R8487" s="10" t="s">
        <v>41</v>
      </c>
      <c r="S8487" s="10" t="s">
        <v>71</v>
      </c>
      <c r="T8487" s="10" t="s">
        <v>3725</v>
      </c>
      <c r="U8487" s="12">
        <v>314.60000000000002</v>
      </c>
      <c r="V8487" s="12">
        <v>4</v>
      </c>
      <c r="W8487" s="12">
        <v>0</v>
      </c>
      <c r="X8487" s="12">
        <v>103.81799999999998</v>
      </c>
    </row>
    <row r="8488" spans="1:24" ht="14" x14ac:dyDescent="0.3">
      <c r="A8488" s="9">
        <v>8483</v>
      </c>
      <c r="B8488" s="14" t="s">
        <v>10231</v>
      </c>
      <c r="C8488" s="15">
        <v>46266</v>
      </c>
      <c r="D8488" s="15">
        <v>46272</v>
      </c>
      <c r="E8488" s="10" t="s">
        <v>44</v>
      </c>
      <c r="F8488" s="10" t="s">
        <v>1977</v>
      </c>
      <c r="G8488" s="10" t="s">
        <v>1978</v>
      </c>
      <c r="H8488" s="10" t="s">
        <v>92</v>
      </c>
      <c r="I8488" s="10" t="s">
        <v>23</v>
      </c>
      <c r="J8488" s="10" t="s">
        <v>86</v>
      </c>
      <c r="K8488" s="10" t="s">
        <v>87</v>
      </c>
      <c r="L8488" s="10">
        <v>98103</v>
      </c>
      <c r="M8488" s="10" t="s">
        <v>39</v>
      </c>
      <c r="N8488" s="10" t="str">
        <f>_xlfn.XLOOKUP($M:$M,People!$B:$B,People!A:A)</f>
        <v>Sadie Pawthorne</v>
      </c>
      <c r="O8488" s="10" t="s">
        <v>2547</v>
      </c>
      <c r="P8488" s="10" t="str">
        <f>VLOOKUP(O8488,Products!$A:$E,3,FALSE)</f>
        <v>IKEA</v>
      </c>
      <c r="Q8488" s="31">
        <f>INDEX(Products!$E:$E,MATCH(O8488,Products!$A:$A,0))</f>
        <v>0.38</v>
      </c>
      <c r="R8488" s="10" t="s">
        <v>41</v>
      </c>
      <c r="S8488" s="10" t="s">
        <v>61</v>
      </c>
      <c r="T8488" s="10" t="s">
        <v>2548</v>
      </c>
      <c r="U8488" s="12">
        <v>7.58</v>
      </c>
      <c r="V8488" s="12">
        <v>1</v>
      </c>
      <c r="W8488" s="12">
        <v>0</v>
      </c>
      <c r="X8488" s="12">
        <v>2.9561999999999999</v>
      </c>
    </row>
    <row r="8489" spans="1:24" ht="14" x14ac:dyDescent="0.3">
      <c r="A8489" s="9">
        <v>8484</v>
      </c>
      <c r="B8489" s="14" t="s">
        <v>10232</v>
      </c>
      <c r="C8489" s="15">
        <v>46266</v>
      </c>
      <c r="D8489" s="15">
        <v>46271</v>
      </c>
      <c r="E8489" s="10" t="s">
        <v>44</v>
      </c>
      <c r="F8489" s="10" t="s">
        <v>2027</v>
      </c>
      <c r="G8489" s="10" t="s">
        <v>2028</v>
      </c>
      <c r="H8489" s="10" t="s">
        <v>22</v>
      </c>
      <c r="I8489" s="10" t="s">
        <v>23</v>
      </c>
      <c r="J8489" s="10" t="s">
        <v>3702</v>
      </c>
      <c r="K8489" s="10" t="s">
        <v>87</v>
      </c>
      <c r="L8489" s="10">
        <v>98052</v>
      </c>
      <c r="M8489" s="10" t="s">
        <v>39</v>
      </c>
      <c r="N8489" s="10" t="str">
        <f>_xlfn.XLOOKUP($M:$M,People!$B:$B,People!A:A)</f>
        <v>Sadie Pawthorne</v>
      </c>
      <c r="O8489" s="10" t="s">
        <v>4970</v>
      </c>
      <c r="P8489" s="10" t="str">
        <f>VLOOKUP(O8489,Products!$A:$E,3,FALSE)</f>
        <v>Logitech</v>
      </c>
      <c r="Q8489" s="31">
        <f>INDEX(Products!$E:$E,MATCH(O8489,Products!$A:$A,0))</f>
        <v>0.33</v>
      </c>
      <c r="R8489" s="10" t="s">
        <v>41</v>
      </c>
      <c r="S8489" s="10" t="s">
        <v>68</v>
      </c>
      <c r="T8489" s="10" t="s">
        <v>4971</v>
      </c>
      <c r="U8489" s="12">
        <v>22.92</v>
      </c>
      <c r="V8489" s="12">
        <v>5</v>
      </c>
      <c r="W8489" s="12">
        <v>0.2</v>
      </c>
      <c r="X8489" s="12">
        <v>8.0219999999999985</v>
      </c>
    </row>
    <row r="8490" spans="1:24" ht="14" x14ac:dyDescent="0.3">
      <c r="A8490" s="9">
        <v>8485</v>
      </c>
      <c r="B8490" s="14" t="s">
        <v>10232</v>
      </c>
      <c r="C8490" s="15">
        <v>46266</v>
      </c>
      <c r="D8490" s="15">
        <v>46271</v>
      </c>
      <c r="E8490" s="10" t="s">
        <v>44</v>
      </c>
      <c r="F8490" s="10" t="s">
        <v>2027</v>
      </c>
      <c r="G8490" s="10" t="s">
        <v>2028</v>
      </c>
      <c r="H8490" s="10" t="s">
        <v>22</v>
      </c>
      <c r="I8490" s="10" t="s">
        <v>23</v>
      </c>
      <c r="J8490" s="10" t="s">
        <v>3702</v>
      </c>
      <c r="K8490" s="10" t="s">
        <v>87</v>
      </c>
      <c r="L8490" s="10">
        <v>98052</v>
      </c>
      <c r="M8490" s="10" t="s">
        <v>39</v>
      </c>
      <c r="N8490" s="10" t="str">
        <f>_xlfn.XLOOKUP($M:$M,People!$B:$B,People!A:A)</f>
        <v>Sadie Pawthorne</v>
      </c>
      <c r="O8490" s="10" t="s">
        <v>345</v>
      </c>
      <c r="P8490" s="10" t="str">
        <f>VLOOKUP(O8490,Products!$A:$E,3,FALSE)</f>
        <v>3M</v>
      </c>
      <c r="Q8490" s="31">
        <f>INDEX(Products!$E:$E,MATCH(O8490,Products!$A:$A,0))</f>
        <v>0.32</v>
      </c>
      <c r="R8490" s="10" t="s">
        <v>64</v>
      </c>
      <c r="S8490" s="10" t="s">
        <v>144</v>
      </c>
      <c r="T8490" s="10" t="s">
        <v>346</v>
      </c>
      <c r="U8490" s="12">
        <v>19.989999999999998</v>
      </c>
      <c r="V8490" s="12">
        <v>1</v>
      </c>
      <c r="W8490" s="12">
        <v>0</v>
      </c>
      <c r="X8490" s="12">
        <v>6.796599999999998</v>
      </c>
    </row>
    <row r="8491" spans="1:24" ht="14" x14ac:dyDescent="0.3">
      <c r="A8491" s="9">
        <v>8486</v>
      </c>
      <c r="B8491" s="14" t="s">
        <v>10233</v>
      </c>
      <c r="C8491" s="15">
        <v>46267</v>
      </c>
      <c r="D8491" s="15">
        <v>46267</v>
      </c>
      <c r="E8491" s="10" t="s">
        <v>1124</v>
      </c>
      <c r="F8491" s="10" t="s">
        <v>4968</v>
      </c>
      <c r="G8491" s="10" t="s">
        <v>4969</v>
      </c>
      <c r="H8491" s="10" t="s">
        <v>92</v>
      </c>
      <c r="I8491" s="10" t="s">
        <v>23</v>
      </c>
      <c r="J8491" s="10" t="s">
        <v>86</v>
      </c>
      <c r="K8491" s="10" t="s">
        <v>87</v>
      </c>
      <c r="L8491" s="10">
        <v>98103</v>
      </c>
      <c r="M8491" s="10" t="s">
        <v>39</v>
      </c>
      <c r="N8491" s="10" t="str">
        <f>_xlfn.XLOOKUP($M:$M,People!$B:$B,People!A:A)</f>
        <v>Sadie Pawthorne</v>
      </c>
      <c r="O8491" s="10" t="s">
        <v>233</v>
      </c>
      <c r="P8491" s="10" t="str">
        <f>VLOOKUP(O8491,Products!$A:$E,3,FALSE)</f>
        <v>3M</v>
      </c>
      <c r="Q8491" s="31">
        <f>INDEX(Products!$E:$E,MATCH(O8491,Products!$A:$A,0))</f>
        <v>0.26</v>
      </c>
      <c r="R8491" s="10" t="s">
        <v>28</v>
      </c>
      <c r="S8491" s="10" t="s">
        <v>32</v>
      </c>
      <c r="T8491" s="10" t="s">
        <v>234</v>
      </c>
      <c r="U8491" s="12">
        <v>215.976</v>
      </c>
      <c r="V8491" s="12">
        <v>3</v>
      </c>
      <c r="W8491" s="12">
        <v>0.2</v>
      </c>
      <c r="X8491" s="12">
        <v>-2.6997000000000355</v>
      </c>
    </row>
    <row r="8492" spans="1:24" ht="14" x14ac:dyDescent="0.3">
      <c r="A8492" s="9">
        <v>8487</v>
      </c>
      <c r="B8492" s="14" t="s">
        <v>10234</v>
      </c>
      <c r="C8492" s="15">
        <v>46267</v>
      </c>
      <c r="D8492" s="15">
        <v>46271</v>
      </c>
      <c r="E8492" s="10" t="s">
        <v>44</v>
      </c>
      <c r="F8492" s="10" t="s">
        <v>3854</v>
      </c>
      <c r="G8492" s="10" t="s">
        <v>3855</v>
      </c>
      <c r="H8492" s="10" t="s">
        <v>36</v>
      </c>
      <c r="I8492" s="10" t="s">
        <v>23</v>
      </c>
      <c r="J8492" s="10" t="s">
        <v>237</v>
      </c>
      <c r="K8492" s="10" t="s">
        <v>238</v>
      </c>
      <c r="L8492" s="10">
        <v>10009</v>
      </c>
      <c r="M8492" s="10" t="s">
        <v>133</v>
      </c>
      <c r="N8492" s="10" t="str">
        <f>_xlfn.XLOOKUP($M:$M,People!$B:$B,People!A:A)</f>
        <v>Chuck Magee</v>
      </c>
      <c r="O8492" s="10" t="s">
        <v>1552</v>
      </c>
      <c r="P8492" s="10" t="str">
        <f>VLOOKUP(O8492,Products!$A:$E,3,FALSE)</f>
        <v>Avery</v>
      </c>
      <c r="Q8492" s="31">
        <f>INDEX(Products!$E:$E,MATCH(O8492,Products!$A:$A,0))</f>
        <v>0.31</v>
      </c>
      <c r="R8492" s="10" t="s">
        <v>28</v>
      </c>
      <c r="S8492" s="10" t="s">
        <v>32</v>
      </c>
      <c r="T8492" s="10" t="s">
        <v>1553</v>
      </c>
      <c r="U8492" s="12">
        <v>1282.4100000000001</v>
      </c>
      <c r="V8492" s="12">
        <v>5</v>
      </c>
      <c r="W8492" s="12">
        <v>0.1</v>
      </c>
      <c r="X8492" s="12">
        <v>213.73500000000001</v>
      </c>
    </row>
    <row r="8493" spans="1:24" ht="14" x14ac:dyDescent="0.3">
      <c r="A8493" s="9">
        <v>8488</v>
      </c>
      <c r="B8493" s="14" t="s">
        <v>10234</v>
      </c>
      <c r="C8493" s="15">
        <v>46267</v>
      </c>
      <c r="D8493" s="15">
        <v>46271</v>
      </c>
      <c r="E8493" s="10" t="s">
        <v>44</v>
      </c>
      <c r="F8493" s="10" t="s">
        <v>3854</v>
      </c>
      <c r="G8493" s="10" t="s">
        <v>3855</v>
      </c>
      <c r="H8493" s="10" t="s">
        <v>36</v>
      </c>
      <c r="I8493" s="10" t="s">
        <v>23</v>
      </c>
      <c r="J8493" s="10" t="s">
        <v>237</v>
      </c>
      <c r="K8493" s="10" t="s">
        <v>238</v>
      </c>
      <c r="L8493" s="10">
        <v>10009</v>
      </c>
      <c r="M8493" s="10" t="s">
        <v>133</v>
      </c>
      <c r="N8493" s="10" t="str">
        <f>_xlfn.XLOOKUP($M:$M,People!$B:$B,People!A:A)</f>
        <v>Chuck Magee</v>
      </c>
      <c r="O8493" s="10" t="s">
        <v>3680</v>
      </c>
      <c r="P8493" s="10" t="str">
        <f>VLOOKUP(O8493,Products!$A:$E,3,FALSE)</f>
        <v>Dell</v>
      </c>
      <c r="Q8493" s="31">
        <f>INDEX(Products!$E:$E,MATCH(O8493,Products!$A:$A,0))</f>
        <v>0.3</v>
      </c>
      <c r="R8493" s="10" t="s">
        <v>28</v>
      </c>
      <c r="S8493" s="10" t="s">
        <v>58</v>
      </c>
      <c r="T8493" s="10" t="s">
        <v>3681</v>
      </c>
      <c r="U8493" s="12">
        <v>11.54</v>
      </c>
      <c r="V8493" s="12">
        <v>2</v>
      </c>
      <c r="W8493" s="12">
        <v>0</v>
      </c>
      <c r="X8493" s="12">
        <v>3.4619999999999997</v>
      </c>
    </row>
    <row r="8494" spans="1:24" ht="14" x14ac:dyDescent="0.3">
      <c r="A8494" s="9">
        <v>8489</v>
      </c>
      <c r="B8494" s="14" t="s">
        <v>10235</v>
      </c>
      <c r="C8494" s="15">
        <v>46267</v>
      </c>
      <c r="D8494" s="15">
        <v>46273</v>
      </c>
      <c r="E8494" s="10" t="s">
        <v>44</v>
      </c>
      <c r="F8494" s="10" t="s">
        <v>854</v>
      </c>
      <c r="G8494" s="10" t="s">
        <v>855</v>
      </c>
      <c r="H8494" s="10" t="s">
        <v>36</v>
      </c>
      <c r="I8494" s="10" t="s">
        <v>23</v>
      </c>
      <c r="J8494" s="10" t="s">
        <v>1870</v>
      </c>
      <c r="K8494" s="10" t="s">
        <v>438</v>
      </c>
      <c r="L8494" s="10">
        <v>44105</v>
      </c>
      <c r="M8494" s="10" t="s">
        <v>133</v>
      </c>
      <c r="N8494" s="10" t="str">
        <f>_xlfn.XLOOKUP($M:$M,People!$B:$B,People!A:A)</f>
        <v>Chuck Magee</v>
      </c>
      <c r="O8494" s="10" t="s">
        <v>719</v>
      </c>
      <c r="P8494" s="10" t="str">
        <f>VLOOKUP(O8494,Products!$A:$E,3,FALSE)</f>
        <v>HP</v>
      </c>
      <c r="Q8494" s="31">
        <f>INDEX(Products!$E:$E,MATCH(O8494,Products!$A:$A,0))</f>
        <v>0.39</v>
      </c>
      <c r="R8494" s="10" t="s">
        <v>28</v>
      </c>
      <c r="S8494" s="10" t="s">
        <v>58</v>
      </c>
      <c r="T8494" s="10" t="s">
        <v>720</v>
      </c>
      <c r="U8494" s="12">
        <v>15.072000000000003</v>
      </c>
      <c r="V8494" s="12">
        <v>3</v>
      </c>
      <c r="W8494" s="12">
        <v>0.2</v>
      </c>
      <c r="X8494" s="12">
        <v>4.1448</v>
      </c>
    </row>
    <row r="8495" spans="1:24" ht="14" x14ac:dyDescent="0.3">
      <c r="A8495" s="9">
        <v>8490</v>
      </c>
      <c r="B8495" s="14" t="s">
        <v>10236</v>
      </c>
      <c r="C8495" s="15">
        <v>46267</v>
      </c>
      <c r="D8495" s="15">
        <v>46269</v>
      </c>
      <c r="E8495" s="10" t="s">
        <v>19</v>
      </c>
      <c r="F8495" s="10" t="s">
        <v>5529</v>
      </c>
      <c r="G8495" s="10" t="s">
        <v>5530</v>
      </c>
      <c r="H8495" s="10" t="s">
        <v>92</v>
      </c>
      <c r="I8495" s="10" t="s">
        <v>23</v>
      </c>
      <c r="J8495" s="10" t="s">
        <v>37</v>
      </c>
      <c r="K8495" s="10" t="s">
        <v>38</v>
      </c>
      <c r="L8495" s="10">
        <v>90008</v>
      </c>
      <c r="M8495" s="10" t="s">
        <v>39</v>
      </c>
      <c r="N8495" s="10" t="str">
        <f>_xlfn.XLOOKUP($M:$M,People!$B:$B,People!A:A)</f>
        <v>Sadie Pawthorne</v>
      </c>
      <c r="O8495" s="10" t="s">
        <v>2451</v>
      </c>
      <c r="P8495" s="10" t="str">
        <f>VLOOKUP(O8495,Products!$A:$E,3,FALSE)</f>
        <v>Logitech</v>
      </c>
      <c r="Q8495" s="31">
        <f>INDEX(Products!$E:$E,MATCH(O8495,Products!$A:$A,0))</f>
        <v>0.27</v>
      </c>
      <c r="R8495" s="10" t="s">
        <v>28</v>
      </c>
      <c r="S8495" s="10" t="s">
        <v>58</v>
      </c>
      <c r="T8495" s="10" t="s">
        <v>2452</v>
      </c>
      <c r="U8495" s="12">
        <v>511.5</v>
      </c>
      <c r="V8495" s="12">
        <v>5</v>
      </c>
      <c r="W8495" s="12">
        <v>0</v>
      </c>
      <c r="X8495" s="12">
        <v>132.99</v>
      </c>
    </row>
    <row r="8496" spans="1:24" ht="14" x14ac:dyDescent="0.3">
      <c r="A8496" s="9">
        <v>8491</v>
      </c>
      <c r="B8496" s="14" t="s">
        <v>10234</v>
      </c>
      <c r="C8496" s="15">
        <v>46267</v>
      </c>
      <c r="D8496" s="15">
        <v>46271</v>
      </c>
      <c r="E8496" s="10" t="s">
        <v>44</v>
      </c>
      <c r="F8496" s="10" t="s">
        <v>3854</v>
      </c>
      <c r="G8496" s="10" t="s">
        <v>3855</v>
      </c>
      <c r="H8496" s="10" t="s">
        <v>36</v>
      </c>
      <c r="I8496" s="10" t="s">
        <v>23</v>
      </c>
      <c r="J8496" s="10" t="s">
        <v>237</v>
      </c>
      <c r="K8496" s="10" t="s">
        <v>238</v>
      </c>
      <c r="L8496" s="10">
        <v>10009</v>
      </c>
      <c r="M8496" s="10" t="s">
        <v>133</v>
      </c>
      <c r="N8496" s="10" t="str">
        <f>_xlfn.XLOOKUP($M:$M,People!$B:$B,People!A:A)</f>
        <v>Chuck Magee</v>
      </c>
      <c r="O8496" s="10" t="s">
        <v>1390</v>
      </c>
      <c r="P8496" s="10" t="str">
        <f>VLOOKUP(O8496,Products!$A:$E,3,FALSE)</f>
        <v>Office Depot</v>
      </c>
      <c r="Q8496" s="31">
        <f>INDEX(Products!$E:$E,MATCH(O8496,Products!$A:$A,0))</f>
        <v>0.26</v>
      </c>
      <c r="R8496" s="10" t="s">
        <v>28</v>
      </c>
      <c r="S8496" s="10" t="s">
        <v>50</v>
      </c>
      <c r="T8496" s="10" t="s">
        <v>1391</v>
      </c>
      <c r="U8496" s="12">
        <v>254.52599999999998</v>
      </c>
      <c r="V8496" s="12">
        <v>1</v>
      </c>
      <c r="W8496" s="12">
        <v>0.4</v>
      </c>
      <c r="X8496" s="12">
        <v>-93.3262</v>
      </c>
    </row>
    <row r="8497" spans="1:24" ht="14" x14ac:dyDescent="0.3">
      <c r="A8497" s="9">
        <v>8492</v>
      </c>
      <c r="B8497" s="14" t="s">
        <v>10237</v>
      </c>
      <c r="C8497" s="15">
        <v>46267</v>
      </c>
      <c r="D8497" s="15">
        <v>46271</v>
      </c>
      <c r="E8497" s="10" t="s">
        <v>44</v>
      </c>
      <c r="F8497" s="10" t="s">
        <v>3690</v>
      </c>
      <c r="G8497" s="10" t="s">
        <v>3691</v>
      </c>
      <c r="H8497" s="10" t="s">
        <v>22</v>
      </c>
      <c r="I8497" s="10" t="s">
        <v>23</v>
      </c>
      <c r="J8497" s="10" t="s">
        <v>37</v>
      </c>
      <c r="K8497" s="10" t="s">
        <v>38</v>
      </c>
      <c r="L8497" s="10">
        <v>90049</v>
      </c>
      <c r="M8497" s="10" t="s">
        <v>39</v>
      </c>
      <c r="N8497" s="10" t="str">
        <f>_xlfn.XLOOKUP($M:$M,People!$B:$B,People!A:A)</f>
        <v>Sadie Pawthorne</v>
      </c>
      <c r="O8497" s="10" t="s">
        <v>3612</v>
      </c>
      <c r="P8497" s="10" t="str">
        <f>VLOOKUP(O8497,Products!$A:$E,3,FALSE)</f>
        <v>3M</v>
      </c>
      <c r="Q8497" s="31">
        <f>INDEX(Products!$E:$E,MATCH(O8497,Products!$A:$A,0))</f>
        <v>0.26</v>
      </c>
      <c r="R8497" s="10" t="s">
        <v>28</v>
      </c>
      <c r="S8497" s="10" t="s">
        <v>50</v>
      </c>
      <c r="T8497" s="10" t="s">
        <v>3613</v>
      </c>
      <c r="U8497" s="12">
        <v>236.52800000000002</v>
      </c>
      <c r="V8497" s="12">
        <v>2</v>
      </c>
      <c r="W8497" s="12">
        <v>0.2</v>
      </c>
      <c r="X8497" s="12">
        <v>-2.9566000000000088</v>
      </c>
    </row>
    <row r="8498" spans="1:24" ht="14" x14ac:dyDescent="0.3">
      <c r="A8498" s="9">
        <v>8493</v>
      </c>
      <c r="B8498" s="14" t="s">
        <v>10234</v>
      </c>
      <c r="C8498" s="15">
        <v>46267</v>
      </c>
      <c r="D8498" s="15">
        <v>46271</v>
      </c>
      <c r="E8498" s="10" t="s">
        <v>44</v>
      </c>
      <c r="F8498" s="10" t="s">
        <v>3854</v>
      </c>
      <c r="G8498" s="10" t="s">
        <v>3855</v>
      </c>
      <c r="H8498" s="10" t="s">
        <v>36</v>
      </c>
      <c r="I8498" s="10" t="s">
        <v>23</v>
      </c>
      <c r="J8498" s="10" t="s">
        <v>237</v>
      </c>
      <c r="K8498" s="10" t="s">
        <v>238</v>
      </c>
      <c r="L8498" s="10">
        <v>10009</v>
      </c>
      <c r="M8498" s="10" t="s">
        <v>133</v>
      </c>
      <c r="N8498" s="10" t="str">
        <f>_xlfn.XLOOKUP($M:$M,People!$B:$B,People!A:A)</f>
        <v>Chuck Magee</v>
      </c>
      <c r="O8498" s="10" t="s">
        <v>385</v>
      </c>
      <c r="P8498" s="10" t="str">
        <f>VLOOKUP(O8498,Products!$A:$E,3,FALSE)</f>
        <v>Dell</v>
      </c>
      <c r="Q8498" s="31">
        <f>INDEX(Products!$E:$E,MATCH(O8498,Products!$A:$A,0))</f>
        <v>0.4</v>
      </c>
      <c r="R8498" s="10" t="s">
        <v>41</v>
      </c>
      <c r="S8498" s="10" t="s">
        <v>71</v>
      </c>
      <c r="T8498" s="10" t="s">
        <v>386</v>
      </c>
      <c r="U8498" s="12">
        <v>12.98</v>
      </c>
      <c r="V8498" s="12">
        <v>1</v>
      </c>
      <c r="W8498" s="12">
        <v>0</v>
      </c>
      <c r="X8498" s="12">
        <v>3.7641999999999989</v>
      </c>
    </row>
    <row r="8499" spans="1:24" ht="14" x14ac:dyDescent="0.3">
      <c r="A8499" s="9">
        <v>8494</v>
      </c>
      <c r="B8499" s="14" t="s">
        <v>10236</v>
      </c>
      <c r="C8499" s="15">
        <v>46267</v>
      </c>
      <c r="D8499" s="15">
        <v>46269</v>
      </c>
      <c r="E8499" s="10" t="s">
        <v>19</v>
      </c>
      <c r="F8499" s="10" t="s">
        <v>5529</v>
      </c>
      <c r="G8499" s="10" t="s">
        <v>5530</v>
      </c>
      <c r="H8499" s="10" t="s">
        <v>92</v>
      </c>
      <c r="I8499" s="10" t="s">
        <v>23</v>
      </c>
      <c r="J8499" s="10" t="s">
        <v>37</v>
      </c>
      <c r="K8499" s="10" t="s">
        <v>38</v>
      </c>
      <c r="L8499" s="10">
        <v>90008</v>
      </c>
      <c r="M8499" s="10" t="s">
        <v>39</v>
      </c>
      <c r="N8499" s="10" t="str">
        <f>_xlfn.XLOOKUP($M:$M,People!$B:$B,People!A:A)</f>
        <v>Sadie Pawthorne</v>
      </c>
      <c r="O8499" s="10" t="s">
        <v>127</v>
      </c>
      <c r="P8499" s="10" t="str">
        <f>VLOOKUP(O8499,Products!$A:$E,3,FALSE)</f>
        <v>Office Depot</v>
      </c>
      <c r="Q8499" s="31">
        <f>INDEX(Products!$E:$E,MATCH(O8499,Products!$A:$A,0))</f>
        <v>0.3</v>
      </c>
      <c r="R8499" s="10" t="s">
        <v>41</v>
      </c>
      <c r="S8499" s="10" t="s">
        <v>71</v>
      </c>
      <c r="T8499" s="10" t="s">
        <v>128</v>
      </c>
      <c r="U8499" s="12">
        <v>43.099999999999994</v>
      </c>
      <c r="V8499" s="12">
        <v>5</v>
      </c>
      <c r="W8499" s="12">
        <v>0</v>
      </c>
      <c r="X8499" s="12">
        <v>11.206</v>
      </c>
    </row>
    <row r="8500" spans="1:24" ht="14" x14ac:dyDescent="0.3">
      <c r="A8500" s="9">
        <v>8495</v>
      </c>
      <c r="B8500" s="14" t="s">
        <v>10238</v>
      </c>
      <c r="C8500" s="15">
        <v>46267</v>
      </c>
      <c r="D8500" s="15">
        <v>46273</v>
      </c>
      <c r="E8500" s="10" t="s">
        <v>44</v>
      </c>
      <c r="F8500" s="10" t="s">
        <v>2310</v>
      </c>
      <c r="G8500" s="10" t="s">
        <v>2311</v>
      </c>
      <c r="H8500" s="10" t="s">
        <v>36</v>
      </c>
      <c r="I8500" s="10" t="s">
        <v>23</v>
      </c>
      <c r="J8500" s="10" t="s">
        <v>271</v>
      </c>
      <c r="K8500" s="10" t="s">
        <v>189</v>
      </c>
      <c r="L8500" s="10">
        <v>60653</v>
      </c>
      <c r="M8500" s="10" t="s">
        <v>95</v>
      </c>
      <c r="N8500" s="10" t="str">
        <f>_xlfn.XLOOKUP($M:$M,People!$B:$B,People!A:A)</f>
        <v>Roxanne Rodriguez</v>
      </c>
      <c r="O8500" s="10" t="s">
        <v>5742</v>
      </c>
      <c r="P8500" s="10" t="str">
        <f>VLOOKUP(O8500,Products!$A:$E,3,FALSE)</f>
        <v>Logitech</v>
      </c>
      <c r="Q8500" s="31">
        <f>INDEX(Products!$E:$E,MATCH(O8500,Products!$A:$A,0))</f>
        <v>0.28999999999999998</v>
      </c>
      <c r="R8500" s="10" t="s">
        <v>41</v>
      </c>
      <c r="S8500" s="10" t="s">
        <v>71</v>
      </c>
      <c r="T8500" s="10" t="s">
        <v>5743</v>
      </c>
      <c r="U8500" s="12">
        <v>5.5879999999999992</v>
      </c>
      <c r="V8500" s="12">
        <v>2</v>
      </c>
      <c r="W8500" s="12">
        <v>0.8</v>
      </c>
      <c r="X8500" s="12">
        <v>-15.087600000000002</v>
      </c>
    </row>
    <row r="8501" spans="1:24" ht="14" x14ac:dyDescent="0.3">
      <c r="A8501" s="9">
        <v>8496</v>
      </c>
      <c r="B8501" s="14" t="s">
        <v>10239</v>
      </c>
      <c r="C8501" s="15">
        <v>46267</v>
      </c>
      <c r="D8501" s="15">
        <v>46272</v>
      </c>
      <c r="E8501" s="10" t="s">
        <v>44</v>
      </c>
      <c r="F8501" s="10" t="s">
        <v>2940</v>
      </c>
      <c r="G8501" s="10" t="s">
        <v>2941</v>
      </c>
      <c r="H8501" s="10" t="s">
        <v>22</v>
      </c>
      <c r="I8501" s="10" t="s">
        <v>23</v>
      </c>
      <c r="J8501" s="10" t="s">
        <v>114</v>
      </c>
      <c r="K8501" s="10" t="s">
        <v>38</v>
      </c>
      <c r="L8501" s="10">
        <v>94122</v>
      </c>
      <c r="M8501" s="10" t="s">
        <v>39</v>
      </c>
      <c r="N8501" s="10" t="str">
        <f>_xlfn.XLOOKUP($M:$M,People!$B:$B,People!A:A)</f>
        <v>Sadie Pawthorne</v>
      </c>
      <c r="O8501" s="10" t="s">
        <v>2942</v>
      </c>
      <c r="P8501" s="10" t="str">
        <f>VLOOKUP(O8501,Products!$A:$E,3,FALSE)</f>
        <v>IKEA</v>
      </c>
      <c r="Q8501" s="31">
        <f>INDEX(Products!$E:$E,MATCH(O8501,Products!$A:$A,0))</f>
        <v>0.34</v>
      </c>
      <c r="R8501" s="10" t="s">
        <v>41</v>
      </c>
      <c r="S8501" s="10" t="s">
        <v>61</v>
      </c>
      <c r="T8501" s="10" t="s">
        <v>2943</v>
      </c>
      <c r="U8501" s="12">
        <v>6.57</v>
      </c>
      <c r="V8501" s="12">
        <v>3</v>
      </c>
      <c r="W8501" s="12">
        <v>0</v>
      </c>
      <c r="X8501" s="12">
        <v>1.7738999999999998</v>
      </c>
    </row>
    <row r="8502" spans="1:24" ht="14" x14ac:dyDescent="0.3">
      <c r="A8502" s="9">
        <v>8497</v>
      </c>
      <c r="B8502" s="14" t="s">
        <v>10234</v>
      </c>
      <c r="C8502" s="15">
        <v>46267</v>
      </c>
      <c r="D8502" s="15">
        <v>46271</v>
      </c>
      <c r="E8502" s="10" t="s">
        <v>44</v>
      </c>
      <c r="F8502" s="10" t="s">
        <v>3854</v>
      </c>
      <c r="G8502" s="10" t="s">
        <v>3855</v>
      </c>
      <c r="H8502" s="10" t="s">
        <v>36</v>
      </c>
      <c r="I8502" s="10" t="s">
        <v>23</v>
      </c>
      <c r="J8502" s="10" t="s">
        <v>237</v>
      </c>
      <c r="K8502" s="10" t="s">
        <v>238</v>
      </c>
      <c r="L8502" s="10">
        <v>10009</v>
      </c>
      <c r="M8502" s="10" t="s">
        <v>133</v>
      </c>
      <c r="N8502" s="10" t="str">
        <f>_xlfn.XLOOKUP($M:$M,People!$B:$B,People!A:A)</f>
        <v>Chuck Magee</v>
      </c>
      <c r="O8502" s="10" t="s">
        <v>1146</v>
      </c>
      <c r="P8502" s="10" t="str">
        <f>VLOOKUP(O8502,Products!$A:$E,3,FALSE)</f>
        <v>Dell</v>
      </c>
      <c r="Q8502" s="31">
        <f>INDEX(Products!$E:$E,MATCH(O8502,Products!$A:$A,0))</f>
        <v>0.4</v>
      </c>
      <c r="R8502" s="10" t="s">
        <v>41</v>
      </c>
      <c r="S8502" s="10" t="s">
        <v>61</v>
      </c>
      <c r="T8502" s="10" t="s">
        <v>1147</v>
      </c>
      <c r="U8502" s="12">
        <v>23.1</v>
      </c>
      <c r="V8502" s="12">
        <v>2</v>
      </c>
      <c r="W8502" s="12">
        <v>0</v>
      </c>
      <c r="X8502" s="12">
        <v>6.468</v>
      </c>
    </row>
    <row r="8503" spans="1:24" ht="14" x14ac:dyDescent="0.3">
      <c r="A8503" s="9">
        <v>8498</v>
      </c>
      <c r="B8503" s="14" t="s">
        <v>10240</v>
      </c>
      <c r="C8503" s="15">
        <v>46267</v>
      </c>
      <c r="D8503" s="15">
        <v>46273</v>
      </c>
      <c r="E8503" s="10" t="s">
        <v>44</v>
      </c>
      <c r="F8503" s="10" t="s">
        <v>3397</v>
      </c>
      <c r="G8503" s="10" t="s">
        <v>3398</v>
      </c>
      <c r="H8503" s="10" t="s">
        <v>22</v>
      </c>
      <c r="I8503" s="10" t="s">
        <v>23</v>
      </c>
      <c r="J8503" s="10" t="s">
        <v>4588</v>
      </c>
      <c r="K8503" s="10" t="s">
        <v>38</v>
      </c>
      <c r="L8503" s="10">
        <v>93309</v>
      </c>
      <c r="M8503" s="10" t="s">
        <v>39</v>
      </c>
      <c r="N8503" s="10" t="str">
        <f>_xlfn.XLOOKUP($M:$M,People!$B:$B,People!A:A)</f>
        <v>Sadie Pawthorne</v>
      </c>
      <c r="O8503" s="10" t="s">
        <v>2824</v>
      </c>
      <c r="P8503" s="10" t="str">
        <f>VLOOKUP(O8503,Products!$A:$E,3,FALSE)</f>
        <v>HP</v>
      </c>
      <c r="Q8503" s="31">
        <f>INDEX(Products!$E:$E,MATCH(O8503,Products!$A:$A,0))</f>
        <v>0.28999999999999998</v>
      </c>
      <c r="R8503" s="10" t="s">
        <v>41</v>
      </c>
      <c r="S8503" s="10" t="s">
        <v>61</v>
      </c>
      <c r="T8503" s="10" t="s">
        <v>2825</v>
      </c>
      <c r="U8503" s="12">
        <v>9.3999999999999986</v>
      </c>
      <c r="V8503" s="12">
        <v>5</v>
      </c>
      <c r="W8503" s="12">
        <v>0</v>
      </c>
      <c r="X8503" s="12">
        <v>2.7259999999999995</v>
      </c>
    </row>
    <row r="8504" spans="1:24" ht="14" x14ac:dyDescent="0.3">
      <c r="A8504" s="9">
        <v>8499</v>
      </c>
      <c r="B8504" s="14" t="s">
        <v>10234</v>
      </c>
      <c r="C8504" s="15">
        <v>46267</v>
      </c>
      <c r="D8504" s="15">
        <v>46271</v>
      </c>
      <c r="E8504" s="10" t="s">
        <v>44</v>
      </c>
      <c r="F8504" s="10" t="s">
        <v>3854</v>
      </c>
      <c r="G8504" s="10" t="s">
        <v>3855</v>
      </c>
      <c r="H8504" s="10" t="s">
        <v>36</v>
      </c>
      <c r="I8504" s="10" t="s">
        <v>23</v>
      </c>
      <c r="J8504" s="10" t="s">
        <v>237</v>
      </c>
      <c r="K8504" s="10" t="s">
        <v>238</v>
      </c>
      <c r="L8504" s="10">
        <v>10009</v>
      </c>
      <c r="M8504" s="10" t="s">
        <v>133</v>
      </c>
      <c r="N8504" s="10" t="str">
        <f>_xlfn.XLOOKUP($M:$M,People!$B:$B,People!A:A)</f>
        <v>Chuck Magee</v>
      </c>
      <c r="O8504" s="10" t="s">
        <v>3856</v>
      </c>
      <c r="P8504" s="10" t="str">
        <f>VLOOKUP(O8504,Products!$A:$E,3,FALSE)</f>
        <v>HP</v>
      </c>
      <c r="Q8504" s="31">
        <f>INDEX(Products!$E:$E,MATCH(O8504,Products!$A:$A,0))</f>
        <v>0.27</v>
      </c>
      <c r="R8504" s="10" t="s">
        <v>41</v>
      </c>
      <c r="S8504" s="10" t="s">
        <v>61</v>
      </c>
      <c r="T8504" s="10" t="s">
        <v>3857</v>
      </c>
      <c r="U8504" s="12">
        <v>4.92</v>
      </c>
      <c r="V8504" s="12">
        <v>3</v>
      </c>
      <c r="W8504" s="12">
        <v>0</v>
      </c>
      <c r="X8504" s="12">
        <v>2.2139999999999995</v>
      </c>
    </row>
    <row r="8505" spans="1:24" ht="14" x14ac:dyDescent="0.3">
      <c r="A8505" s="9">
        <v>8500</v>
      </c>
      <c r="B8505" s="14" t="s">
        <v>10237</v>
      </c>
      <c r="C8505" s="15">
        <v>46267</v>
      </c>
      <c r="D8505" s="15">
        <v>46271</v>
      </c>
      <c r="E8505" s="10" t="s">
        <v>44</v>
      </c>
      <c r="F8505" s="10" t="s">
        <v>3690</v>
      </c>
      <c r="G8505" s="10" t="s">
        <v>3691</v>
      </c>
      <c r="H8505" s="10" t="s">
        <v>22</v>
      </c>
      <c r="I8505" s="10" t="s">
        <v>23</v>
      </c>
      <c r="J8505" s="10" t="s">
        <v>37</v>
      </c>
      <c r="K8505" s="10" t="s">
        <v>38</v>
      </c>
      <c r="L8505" s="10">
        <v>90049</v>
      </c>
      <c r="M8505" s="10" t="s">
        <v>39</v>
      </c>
      <c r="N8505" s="10" t="str">
        <f>_xlfn.XLOOKUP($M:$M,People!$B:$B,People!A:A)</f>
        <v>Sadie Pawthorne</v>
      </c>
      <c r="O8505" s="10" t="s">
        <v>2017</v>
      </c>
      <c r="P8505" s="10" t="str">
        <f>VLOOKUP(O8505,Products!$A:$E,3,FALSE)</f>
        <v>Samsung</v>
      </c>
      <c r="Q8505" s="31">
        <f>INDEX(Products!$E:$E,MATCH(O8505,Products!$A:$A,0))</f>
        <v>0.39</v>
      </c>
      <c r="R8505" s="10" t="s">
        <v>41</v>
      </c>
      <c r="S8505" s="10" t="s">
        <v>68</v>
      </c>
      <c r="T8505" s="10" t="s">
        <v>2018</v>
      </c>
      <c r="U8505" s="12">
        <v>18.72</v>
      </c>
      <c r="V8505" s="12">
        <v>5</v>
      </c>
      <c r="W8505" s="12">
        <v>0.2</v>
      </c>
      <c r="X8505" s="12">
        <v>6.5519999999999996</v>
      </c>
    </row>
    <row r="8506" spans="1:24" ht="14" x14ac:dyDescent="0.3">
      <c r="A8506" s="9">
        <v>8501</v>
      </c>
      <c r="B8506" s="14" t="s">
        <v>10241</v>
      </c>
      <c r="C8506" s="15">
        <v>46267</v>
      </c>
      <c r="D8506" s="15">
        <v>46271</v>
      </c>
      <c r="E8506" s="10" t="s">
        <v>44</v>
      </c>
      <c r="F8506" s="10" t="s">
        <v>866</v>
      </c>
      <c r="G8506" s="10" t="s">
        <v>867</v>
      </c>
      <c r="H8506" s="10" t="s">
        <v>22</v>
      </c>
      <c r="I8506" s="10" t="s">
        <v>23</v>
      </c>
      <c r="J8506" s="10" t="s">
        <v>24</v>
      </c>
      <c r="K8506" s="10" t="s">
        <v>25</v>
      </c>
      <c r="L8506" s="10">
        <v>42420</v>
      </c>
      <c r="M8506" s="10" t="s">
        <v>26</v>
      </c>
      <c r="N8506" s="10" t="str">
        <f>_xlfn.XLOOKUP($M:$M,People!$B:$B,People!A:A)</f>
        <v>Fred Suzuki</v>
      </c>
      <c r="O8506" s="10" t="s">
        <v>454</v>
      </c>
      <c r="P8506" s="10" t="str">
        <f>VLOOKUP(O8506,Products!$A:$E,3,FALSE)</f>
        <v>3M</v>
      </c>
      <c r="Q8506" s="31">
        <f>INDEX(Products!$E:$E,MATCH(O8506,Products!$A:$A,0))</f>
        <v>0.38</v>
      </c>
      <c r="R8506" s="10" t="s">
        <v>41</v>
      </c>
      <c r="S8506" s="10" t="s">
        <v>68</v>
      </c>
      <c r="T8506" s="10" t="s">
        <v>455</v>
      </c>
      <c r="U8506" s="12">
        <v>1577.94</v>
      </c>
      <c r="V8506" s="12">
        <v>3</v>
      </c>
      <c r="W8506" s="12">
        <v>0</v>
      </c>
      <c r="X8506" s="12">
        <v>757.41120000000001</v>
      </c>
    </row>
    <row r="8507" spans="1:24" ht="14" x14ac:dyDescent="0.3">
      <c r="A8507" s="9">
        <v>8502</v>
      </c>
      <c r="B8507" s="14" t="s">
        <v>10236</v>
      </c>
      <c r="C8507" s="15">
        <v>46267</v>
      </c>
      <c r="D8507" s="15">
        <v>46269</v>
      </c>
      <c r="E8507" s="10" t="s">
        <v>19</v>
      </c>
      <c r="F8507" s="10" t="s">
        <v>5529</v>
      </c>
      <c r="G8507" s="10" t="s">
        <v>5530</v>
      </c>
      <c r="H8507" s="10" t="s">
        <v>92</v>
      </c>
      <c r="I8507" s="10" t="s">
        <v>23</v>
      </c>
      <c r="J8507" s="10" t="s">
        <v>37</v>
      </c>
      <c r="K8507" s="10" t="s">
        <v>38</v>
      </c>
      <c r="L8507" s="10">
        <v>90008</v>
      </c>
      <c r="M8507" s="10" t="s">
        <v>39</v>
      </c>
      <c r="N8507" s="10" t="str">
        <f>_xlfn.XLOOKUP($M:$M,People!$B:$B,People!A:A)</f>
        <v>Sadie Pawthorne</v>
      </c>
      <c r="O8507" s="10" t="s">
        <v>2637</v>
      </c>
      <c r="P8507" s="10" t="str">
        <f>VLOOKUP(O8507,Products!$A:$E,3,FALSE)</f>
        <v>Staples</v>
      </c>
      <c r="Q8507" s="31">
        <f>INDEX(Products!$E:$E,MATCH(O8507,Products!$A:$A,0))</f>
        <v>0.37</v>
      </c>
      <c r="R8507" s="10" t="s">
        <v>41</v>
      </c>
      <c r="S8507" s="10" t="s">
        <v>68</v>
      </c>
      <c r="T8507" s="10" t="s">
        <v>2638</v>
      </c>
      <c r="U8507" s="12">
        <v>147.91999999999999</v>
      </c>
      <c r="V8507" s="12">
        <v>5</v>
      </c>
      <c r="W8507" s="12">
        <v>0.2</v>
      </c>
      <c r="X8507" s="12">
        <v>46.224999999999987</v>
      </c>
    </row>
    <row r="8508" spans="1:24" ht="14" x14ac:dyDescent="0.3">
      <c r="A8508" s="9">
        <v>8503</v>
      </c>
      <c r="B8508" s="14" t="s">
        <v>10234</v>
      </c>
      <c r="C8508" s="15">
        <v>46267</v>
      </c>
      <c r="D8508" s="15">
        <v>46271</v>
      </c>
      <c r="E8508" s="10" t="s">
        <v>44</v>
      </c>
      <c r="F8508" s="10" t="s">
        <v>3854</v>
      </c>
      <c r="G8508" s="10" t="s">
        <v>3855</v>
      </c>
      <c r="H8508" s="10" t="s">
        <v>36</v>
      </c>
      <c r="I8508" s="10" t="s">
        <v>23</v>
      </c>
      <c r="J8508" s="10" t="s">
        <v>237</v>
      </c>
      <c r="K8508" s="10" t="s">
        <v>238</v>
      </c>
      <c r="L8508" s="10">
        <v>10009</v>
      </c>
      <c r="M8508" s="10" t="s">
        <v>133</v>
      </c>
      <c r="N8508" s="10" t="str">
        <f>_xlfn.XLOOKUP($M:$M,People!$B:$B,People!A:A)</f>
        <v>Chuck Magee</v>
      </c>
      <c r="O8508" s="10" t="s">
        <v>2985</v>
      </c>
      <c r="P8508" s="10" t="str">
        <f>VLOOKUP(O8508,Products!$A:$E,3,FALSE)</f>
        <v>Canon</v>
      </c>
      <c r="Q8508" s="31">
        <f>INDEX(Products!$E:$E,MATCH(O8508,Products!$A:$A,0))</f>
        <v>0.32</v>
      </c>
      <c r="R8508" s="10" t="s">
        <v>41</v>
      </c>
      <c r="S8508" s="10" t="s">
        <v>68</v>
      </c>
      <c r="T8508" s="10" t="s">
        <v>2986</v>
      </c>
      <c r="U8508" s="12">
        <v>26.432000000000002</v>
      </c>
      <c r="V8508" s="12">
        <v>8</v>
      </c>
      <c r="W8508" s="12">
        <v>0.2</v>
      </c>
      <c r="X8508" s="12">
        <v>8.9207999999999998</v>
      </c>
    </row>
    <row r="8509" spans="1:24" ht="14" x14ac:dyDescent="0.3">
      <c r="A8509" s="9">
        <v>8504</v>
      </c>
      <c r="B8509" s="14" t="s">
        <v>10238</v>
      </c>
      <c r="C8509" s="15">
        <v>46267</v>
      </c>
      <c r="D8509" s="15">
        <v>46273</v>
      </c>
      <c r="E8509" s="10" t="s">
        <v>44</v>
      </c>
      <c r="F8509" s="10" t="s">
        <v>2310</v>
      </c>
      <c r="G8509" s="10" t="s">
        <v>2311</v>
      </c>
      <c r="H8509" s="10" t="s">
        <v>36</v>
      </c>
      <c r="I8509" s="10" t="s">
        <v>23</v>
      </c>
      <c r="J8509" s="10" t="s">
        <v>271</v>
      </c>
      <c r="K8509" s="10" t="s">
        <v>189</v>
      </c>
      <c r="L8509" s="10">
        <v>60653</v>
      </c>
      <c r="M8509" s="10" t="s">
        <v>95</v>
      </c>
      <c r="N8509" s="10" t="str">
        <f>_xlfn.XLOOKUP($M:$M,People!$B:$B,People!A:A)</f>
        <v>Roxanne Rodriguez</v>
      </c>
      <c r="O8509" s="10" t="s">
        <v>2188</v>
      </c>
      <c r="P8509" s="10" t="str">
        <f>VLOOKUP(O8509,Products!$A:$E,3,FALSE)</f>
        <v>Dell</v>
      </c>
      <c r="Q8509" s="31">
        <f>INDEX(Products!$E:$E,MATCH(O8509,Products!$A:$A,0))</f>
        <v>0.34</v>
      </c>
      <c r="R8509" s="10" t="s">
        <v>41</v>
      </c>
      <c r="S8509" s="10" t="s">
        <v>240</v>
      </c>
      <c r="T8509" s="10" t="s">
        <v>2189</v>
      </c>
      <c r="U8509" s="12">
        <v>16</v>
      </c>
      <c r="V8509" s="12">
        <v>4</v>
      </c>
      <c r="W8509" s="12">
        <v>0.2</v>
      </c>
      <c r="X8509" s="12">
        <v>5.6</v>
      </c>
    </row>
    <row r="8510" spans="1:24" ht="14" x14ac:dyDescent="0.3">
      <c r="A8510" s="9">
        <v>8505</v>
      </c>
      <c r="B8510" s="14" t="s">
        <v>10234</v>
      </c>
      <c r="C8510" s="15">
        <v>46267</v>
      </c>
      <c r="D8510" s="15">
        <v>46271</v>
      </c>
      <c r="E8510" s="10" t="s">
        <v>44</v>
      </c>
      <c r="F8510" s="10" t="s">
        <v>3854</v>
      </c>
      <c r="G8510" s="10" t="s">
        <v>3855</v>
      </c>
      <c r="H8510" s="10" t="s">
        <v>36</v>
      </c>
      <c r="I8510" s="10" t="s">
        <v>23</v>
      </c>
      <c r="J8510" s="10" t="s">
        <v>237</v>
      </c>
      <c r="K8510" s="10" t="s">
        <v>238</v>
      </c>
      <c r="L8510" s="10">
        <v>10009</v>
      </c>
      <c r="M8510" s="10" t="s">
        <v>133</v>
      </c>
      <c r="N8510" s="10" t="str">
        <f>_xlfn.XLOOKUP($M:$M,People!$B:$B,People!A:A)</f>
        <v>Chuck Magee</v>
      </c>
      <c r="O8510" s="10" t="s">
        <v>3389</v>
      </c>
      <c r="P8510" s="10" t="str">
        <f>VLOOKUP(O8510,Products!$A:$E,3,FALSE)</f>
        <v>HP</v>
      </c>
      <c r="Q8510" s="31">
        <f>INDEX(Products!$E:$E,MATCH(O8510,Products!$A:$A,0))</f>
        <v>0.25</v>
      </c>
      <c r="R8510" s="10" t="s">
        <v>41</v>
      </c>
      <c r="S8510" s="10" t="s">
        <v>42</v>
      </c>
      <c r="T8510" s="10" t="s">
        <v>3390</v>
      </c>
      <c r="U8510" s="12">
        <v>18.899999999999999</v>
      </c>
      <c r="V8510" s="12">
        <v>6</v>
      </c>
      <c r="W8510" s="12">
        <v>0</v>
      </c>
      <c r="X8510" s="12">
        <v>9.0719999999999992</v>
      </c>
    </row>
    <row r="8511" spans="1:24" ht="14" x14ac:dyDescent="0.3">
      <c r="A8511" s="9">
        <v>8506</v>
      </c>
      <c r="B8511" s="14" t="s">
        <v>10242</v>
      </c>
      <c r="C8511" s="15">
        <v>46267</v>
      </c>
      <c r="D8511" s="15">
        <v>46269</v>
      </c>
      <c r="E8511" s="10" t="s">
        <v>19</v>
      </c>
      <c r="F8511" s="10" t="s">
        <v>3904</v>
      </c>
      <c r="G8511" s="10" t="s">
        <v>3905</v>
      </c>
      <c r="H8511" s="10" t="s">
        <v>22</v>
      </c>
      <c r="I8511" s="10" t="s">
        <v>23</v>
      </c>
      <c r="J8511" s="10" t="s">
        <v>4201</v>
      </c>
      <c r="K8511" s="10" t="s">
        <v>402</v>
      </c>
      <c r="L8511" s="10">
        <v>80525</v>
      </c>
      <c r="M8511" s="10" t="s">
        <v>39</v>
      </c>
      <c r="N8511" s="10" t="str">
        <f>_xlfn.XLOOKUP($M:$M,People!$B:$B,People!A:A)</f>
        <v>Sadie Pawthorne</v>
      </c>
      <c r="O8511" s="10" t="s">
        <v>571</v>
      </c>
      <c r="P8511" s="10" t="str">
        <f>VLOOKUP(O8511,Products!$A:$E,3,FALSE)</f>
        <v>Avery</v>
      </c>
      <c r="Q8511" s="31">
        <f>INDEX(Products!$E:$E,MATCH(O8511,Products!$A:$A,0))</f>
        <v>0.33</v>
      </c>
      <c r="R8511" s="10" t="s">
        <v>41</v>
      </c>
      <c r="S8511" s="10" t="s">
        <v>42</v>
      </c>
      <c r="T8511" s="10" t="s">
        <v>572</v>
      </c>
      <c r="U8511" s="12">
        <v>11.696</v>
      </c>
      <c r="V8511" s="12">
        <v>2</v>
      </c>
      <c r="W8511" s="12">
        <v>0.2</v>
      </c>
      <c r="X8511" s="12">
        <v>3.9473999999999996</v>
      </c>
    </row>
    <row r="8512" spans="1:24" ht="14" x14ac:dyDescent="0.3">
      <c r="A8512" s="9">
        <v>8507</v>
      </c>
      <c r="B8512" s="14" t="s">
        <v>10240</v>
      </c>
      <c r="C8512" s="15">
        <v>46267</v>
      </c>
      <c r="D8512" s="15">
        <v>46273</v>
      </c>
      <c r="E8512" s="10" t="s">
        <v>44</v>
      </c>
      <c r="F8512" s="10" t="s">
        <v>3397</v>
      </c>
      <c r="G8512" s="10" t="s">
        <v>3398</v>
      </c>
      <c r="H8512" s="10" t="s">
        <v>22</v>
      </c>
      <c r="I8512" s="10" t="s">
        <v>23</v>
      </c>
      <c r="J8512" s="10" t="s">
        <v>4588</v>
      </c>
      <c r="K8512" s="10" t="s">
        <v>38</v>
      </c>
      <c r="L8512" s="10">
        <v>93309</v>
      </c>
      <c r="M8512" s="10" t="s">
        <v>39</v>
      </c>
      <c r="N8512" s="10" t="str">
        <f>_xlfn.XLOOKUP($M:$M,People!$B:$B,People!A:A)</f>
        <v>Sadie Pawthorne</v>
      </c>
      <c r="O8512" s="10" t="s">
        <v>744</v>
      </c>
      <c r="P8512" s="10" t="str">
        <f>VLOOKUP(O8512,Products!$A:$E,3,FALSE)</f>
        <v>Avery</v>
      </c>
      <c r="Q8512" s="31">
        <f>INDEX(Products!$E:$E,MATCH(O8512,Products!$A:$A,0))</f>
        <v>0.33</v>
      </c>
      <c r="R8512" s="10" t="s">
        <v>41</v>
      </c>
      <c r="S8512" s="10" t="s">
        <v>42</v>
      </c>
      <c r="T8512" s="10" t="s">
        <v>745</v>
      </c>
      <c r="U8512" s="12">
        <v>74</v>
      </c>
      <c r="V8512" s="12">
        <v>5</v>
      </c>
      <c r="W8512" s="12">
        <v>0</v>
      </c>
      <c r="X8512" s="12">
        <v>37</v>
      </c>
    </row>
    <row r="8513" spans="1:24" ht="14" x14ac:dyDescent="0.3">
      <c r="A8513" s="9">
        <v>8508</v>
      </c>
      <c r="B8513" s="14" t="s">
        <v>10243</v>
      </c>
      <c r="C8513" s="15">
        <v>46267</v>
      </c>
      <c r="D8513" s="15">
        <v>46272</v>
      </c>
      <c r="E8513" s="10" t="s">
        <v>19</v>
      </c>
      <c r="F8513" s="10" t="s">
        <v>244</v>
      </c>
      <c r="G8513" s="10" t="s">
        <v>245</v>
      </c>
      <c r="H8513" s="10" t="s">
        <v>22</v>
      </c>
      <c r="I8513" s="10" t="s">
        <v>23</v>
      </c>
      <c r="J8513" s="10" t="s">
        <v>3721</v>
      </c>
      <c r="K8513" s="10" t="s">
        <v>656</v>
      </c>
      <c r="L8513" s="10">
        <v>6450</v>
      </c>
      <c r="M8513" s="10" t="s">
        <v>133</v>
      </c>
      <c r="N8513" s="10" t="str">
        <f>_xlfn.XLOOKUP($M:$M,People!$B:$B,People!A:A)</f>
        <v>Chuck Magee</v>
      </c>
      <c r="O8513" s="10" t="s">
        <v>1264</v>
      </c>
      <c r="P8513" s="10" t="str">
        <f>VLOOKUP(O8513,Products!$A:$E,3,FALSE)</f>
        <v>Dell</v>
      </c>
      <c r="Q8513" s="31">
        <f>INDEX(Products!$E:$E,MATCH(O8513,Products!$A:$A,0))</f>
        <v>0.38</v>
      </c>
      <c r="R8513" s="10" t="s">
        <v>41</v>
      </c>
      <c r="S8513" s="10" t="s">
        <v>82</v>
      </c>
      <c r="T8513" s="10" t="s">
        <v>1265</v>
      </c>
      <c r="U8513" s="12">
        <v>79.92</v>
      </c>
      <c r="V8513" s="12">
        <v>4</v>
      </c>
      <c r="W8513" s="12">
        <v>0</v>
      </c>
      <c r="X8513" s="12">
        <v>37.562399999999997</v>
      </c>
    </row>
    <row r="8514" spans="1:24" ht="14" x14ac:dyDescent="0.3">
      <c r="A8514" s="9">
        <v>8509</v>
      </c>
      <c r="B8514" s="14" t="s">
        <v>10244</v>
      </c>
      <c r="C8514" s="15">
        <v>46267</v>
      </c>
      <c r="D8514" s="15">
        <v>46271</v>
      </c>
      <c r="E8514" s="10" t="s">
        <v>44</v>
      </c>
      <c r="F8514" s="10" t="s">
        <v>2398</v>
      </c>
      <c r="G8514" s="10" t="s">
        <v>2399</v>
      </c>
      <c r="H8514" s="10" t="s">
        <v>22</v>
      </c>
      <c r="I8514" s="10" t="s">
        <v>23</v>
      </c>
      <c r="J8514" s="10" t="s">
        <v>131</v>
      </c>
      <c r="K8514" s="10" t="s">
        <v>132</v>
      </c>
      <c r="L8514" s="10">
        <v>19140</v>
      </c>
      <c r="M8514" s="10" t="s">
        <v>133</v>
      </c>
      <c r="N8514" s="10" t="str">
        <f>_xlfn.XLOOKUP($M:$M,People!$B:$B,People!A:A)</f>
        <v>Chuck Magee</v>
      </c>
      <c r="O8514" s="10" t="s">
        <v>2400</v>
      </c>
      <c r="P8514" s="10" t="str">
        <f>VLOOKUP(O8514,Products!$A:$E,3,FALSE)</f>
        <v>Office Depot</v>
      </c>
      <c r="Q8514" s="31">
        <f>INDEX(Products!$E:$E,MATCH(O8514,Products!$A:$A,0))</f>
        <v>0.4</v>
      </c>
      <c r="R8514" s="10" t="s">
        <v>41</v>
      </c>
      <c r="S8514" s="10" t="s">
        <v>82</v>
      </c>
      <c r="T8514" s="10" t="s">
        <v>2401</v>
      </c>
      <c r="U8514" s="12">
        <v>12.192</v>
      </c>
      <c r="V8514" s="12">
        <v>3</v>
      </c>
      <c r="W8514" s="12">
        <v>0.2</v>
      </c>
      <c r="X8514" s="12">
        <v>4.1147999999999998</v>
      </c>
    </row>
    <row r="8515" spans="1:24" ht="14" x14ac:dyDescent="0.3">
      <c r="A8515" s="9">
        <v>8510</v>
      </c>
      <c r="B8515" s="14" t="s">
        <v>10243</v>
      </c>
      <c r="C8515" s="15">
        <v>46267</v>
      </c>
      <c r="D8515" s="15">
        <v>46272</v>
      </c>
      <c r="E8515" s="10" t="s">
        <v>19</v>
      </c>
      <c r="F8515" s="10" t="s">
        <v>244</v>
      </c>
      <c r="G8515" s="10" t="s">
        <v>245</v>
      </c>
      <c r="H8515" s="10" t="s">
        <v>22</v>
      </c>
      <c r="I8515" s="10" t="s">
        <v>23</v>
      </c>
      <c r="J8515" s="10" t="s">
        <v>3721</v>
      </c>
      <c r="K8515" s="10" t="s">
        <v>656</v>
      </c>
      <c r="L8515" s="10">
        <v>6450</v>
      </c>
      <c r="M8515" s="10" t="s">
        <v>133</v>
      </c>
      <c r="N8515" s="10" t="str">
        <f>_xlfn.XLOOKUP($M:$M,People!$B:$B,People!A:A)</f>
        <v>Chuck Magee</v>
      </c>
      <c r="O8515" s="10" t="s">
        <v>5172</v>
      </c>
      <c r="P8515" s="10" t="str">
        <f>VLOOKUP(O8515,Products!$A:$E,3,FALSE)</f>
        <v>Canon</v>
      </c>
      <c r="Q8515" s="31">
        <f>INDEX(Products!$E:$E,MATCH(O8515,Products!$A:$A,0))</f>
        <v>0.26</v>
      </c>
      <c r="R8515" s="10" t="s">
        <v>41</v>
      </c>
      <c r="S8515" s="10" t="s">
        <v>82</v>
      </c>
      <c r="T8515" s="10" t="s">
        <v>5173</v>
      </c>
      <c r="U8515" s="12">
        <v>146.82</v>
      </c>
      <c r="V8515" s="12">
        <v>3</v>
      </c>
      <c r="W8515" s="12">
        <v>0</v>
      </c>
      <c r="X8515" s="12">
        <v>73.41</v>
      </c>
    </row>
    <row r="8516" spans="1:24" ht="14" x14ac:dyDescent="0.3">
      <c r="A8516" s="9">
        <v>8511</v>
      </c>
      <c r="B8516" s="14" t="s">
        <v>10234</v>
      </c>
      <c r="C8516" s="15">
        <v>46267</v>
      </c>
      <c r="D8516" s="15">
        <v>46271</v>
      </c>
      <c r="E8516" s="10" t="s">
        <v>44</v>
      </c>
      <c r="F8516" s="10" t="s">
        <v>3854</v>
      </c>
      <c r="G8516" s="10" t="s">
        <v>3855</v>
      </c>
      <c r="H8516" s="10" t="s">
        <v>36</v>
      </c>
      <c r="I8516" s="10" t="s">
        <v>23</v>
      </c>
      <c r="J8516" s="10" t="s">
        <v>237</v>
      </c>
      <c r="K8516" s="10" t="s">
        <v>238</v>
      </c>
      <c r="L8516" s="10">
        <v>10009</v>
      </c>
      <c r="M8516" s="10" t="s">
        <v>133</v>
      </c>
      <c r="N8516" s="10" t="str">
        <f>_xlfn.XLOOKUP($M:$M,People!$B:$B,People!A:A)</f>
        <v>Chuck Magee</v>
      </c>
      <c r="O8516" s="10" t="s">
        <v>3616</v>
      </c>
      <c r="P8516" s="10" t="str">
        <f>VLOOKUP(O8516,Products!$A:$E,3,FALSE)</f>
        <v>Office Depot</v>
      </c>
      <c r="Q8516" s="31">
        <f>INDEX(Products!$E:$E,MATCH(O8516,Products!$A:$A,0))</f>
        <v>0.36</v>
      </c>
      <c r="R8516" s="10" t="s">
        <v>41</v>
      </c>
      <c r="S8516" s="10" t="s">
        <v>82</v>
      </c>
      <c r="T8516" s="10" t="s">
        <v>3617</v>
      </c>
      <c r="U8516" s="12">
        <v>17.12</v>
      </c>
      <c r="V8516" s="12">
        <v>4</v>
      </c>
      <c r="W8516" s="12">
        <v>0</v>
      </c>
      <c r="X8516" s="12">
        <v>7.7039999999999988</v>
      </c>
    </row>
    <row r="8517" spans="1:24" ht="14" x14ac:dyDescent="0.3">
      <c r="A8517" s="9">
        <v>8512</v>
      </c>
      <c r="B8517" s="14" t="s">
        <v>10243</v>
      </c>
      <c r="C8517" s="15">
        <v>46267</v>
      </c>
      <c r="D8517" s="15">
        <v>46272</v>
      </c>
      <c r="E8517" s="10" t="s">
        <v>19</v>
      </c>
      <c r="F8517" s="10" t="s">
        <v>244</v>
      </c>
      <c r="G8517" s="10" t="s">
        <v>245</v>
      </c>
      <c r="H8517" s="10" t="s">
        <v>22</v>
      </c>
      <c r="I8517" s="10" t="s">
        <v>23</v>
      </c>
      <c r="J8517" s="10" t="s">
        <v>3721</v>
      </c>
      <c r="K8517" s="10" t="s">
        <v>656</v>
      </c>
      <c r="L8517" s="10">
        <v>6450</v>
      </c>
      <c r="M8517" s="10" t="s">
        <v>133</v>
      </c>
      <c r="N8517" s="10" t="str">
        <f>_xlfn.XLOOKUP($M:$M,People!$B:$B,People!A:A)</f>
        <v>Chuck Magee</v>
      </c>
      <c r="O8517" s="10" t="s">
        <v>1290</v>
      </c>
      <c r="P8517" s="10" t="str">
        <f>VLOOKUP(O8517,Products!$A:$E,3,FALSE)</f>
        <v>IKEA</v>
      </c>
      <c r="Q8517" s="31">
        <f>INDEX(Products!$E:$E,MATCH(O8517,Products!$A:$A,0))</f>
        <v>0.4</v>
      </c>
      <c r="R8517" s="10" t="s">
        <v>41</v>
      </c>
      <c r="S8517" s="10" t="s">
        <v>53</v>
      </c>
      <c r="T8517" s="10" t="s">
        <v>1291</v>
      </c>
      <c r="U8517" s="12">
        <v>10.9</v>
      </c>
      <c r="V8517" s="12">
        <v>1</v>
      </c>
      <c r="W8517" s="12">
        <v>0</v>
      </c>
      <c r="X8517" s="12">
        <v>2.8339999999999996</v>
      </c>
    </row>
    <row r="8518" spans="1:24" ht="14" x14ac:dyDescent="0.3">
      <c r="A8518" s="9">
        <v>8513</v>
      </c>
      <c r="B8518" s="14" t="s">
        <v>10245</v>
      </c>
      <c r="C8518" s="15">
        <v>46267</v>
      </c>
      <c r="D8518" s="15">
        <v>46272</v>
      </c>
      <c r="E8518" s="10" t="s">
        <v>44</v>
      </c>
      <c r="F8518" s="10" t="s">
        <v>2359</v>
      </c>
      <c r="G8518" s="10" t="s">
        <v>2360</v>
      </c>
      <c r="H8518" s="10" t="s">
        <v>92</v>
      </c>
      <c r="I8518" s="10" t="s">
        <v>23</v>
      </c>
      <c r="J8518" s="10" t="s">
        <v>292</v>
      </c>
      <c r="K8518" s="10" t="s">
        <v>212</v>
      </c>
      <c r="L8518" s="10">
        <v>49201</v>
      </c>
      <c r="M8518" s="10" t="s">
        <v>95</v>
      </c>
      <c r="N8518" s="10" t="str">
        <f>_xlfn.XLOOKUP($M:$M,People!$B:$B,People!A:A)</f>
        <v>Roxanne Rodriguez</v>
      </c>
      <c r="O8518" s="10" t="s">
        <v>2365</v>
      </c>
      <c r="P8518" s="10" t="str">
        <f>VLOOKUP(O8518,Products!$A:$E,3,FALSE)</f>
        <v>HP</v>
      </c>
      <c r="Q8518" s="31">
        <f>INDEX(Products!$E:$E,MATCH(O8518,Products!$A:$A,0))</f>
        <v>0.33</v>
      </c>
      <c r="R8518" s="10" t="s">
        <v>41</v>
      </c>
      <c r="S8518" s="10" t="s">
        <v>53</v>
      </c>
      <c r="T8518" s="10" t="s">
        <v>2366</v>
      </c>
      <c r="U8518" s="12">
        <v>352.38</v>
      </c>
      <c r="V8518" s="12">
        <v>2</v>
      </c>
      <c r="W8518" s="12">
        <v>0</v>
      </c>
      <c r="X8518" s="12">
        <v>81.047399999999982</v>
      </c>
    </row>
    <row r="8519" spans="1:24" ht="14" x14ac:dyDescent="0.3">
      <c r="A8519" s="9">
        <v>8514</v>
      </c>
      <c r="B8519" s="14" t="s">
        <v>10238</v>
      </c>
      <c r="C8519" s="15">
        <v>46267</v>
      </c>
      <c r="D8519" s="15">
        <v>46273</v>
      </c>
      <c r="E8519" s="10" t="s">
        <v>44</v>
      </c>
      <c r="F8519" s="10" t="s">
        <v>2310</v>
      </c>
      <c r="G8519" s="10" t="s">
        <v>2311</v>
      </c>
      <c r="H8519" s="10" t="s">
        <v>36</v>
      </c>
      <c r="I8519" s="10" t="s">
        <v>23</v>
      </c>
      <c r="J8519" s="10" t="s">
        <v>271</v>
      </c>
      <c r="K8519" s="10" t="s">
        <v>189</v>
      </c>
      <c r="L8519" s="10">
        <v>60653</v>
      </c>
      <c r="M8519" s="10" t="s">
        <v>95</v>
      </c>
      <c r="N8519" s="10" t="str">
        <f>_xlfn.XLOOKUP($M:$M,People!$B:$B,People!A:A)</f>
        <v>Roxanne Rodriguez</v>
      </c>
      <c r="O8519" s="10" t="s">
        <v>5579</v>
      </c>
      <c r="P8519" s="10" t="str">
        <f>VLOOKUP(O8519,Products!$A:$E,3,FALSE)</f>
        <v>Staples</v>
      </c>
      <c r="Q8519" s="31">
        <f>INDEX(Products!$E:$E,MATCH(O8519,Products!$A:$A,0))</f>
        <v>0.27</v>
      </c>
      <c r="R8519" s="10" t="s">
        <v>41</v>
      </c>
      <c r="S8519" s="10" t="s">
        <v>53</v>
      </c>
      <c r="T8519" s="10" t="s">
        <v>5580</v>
      </c>
      <c r="U8519" s="12">
        <v>235.92</v>
      </c>
      <c r="V8519" s="12">
        <v>5</v>
      </c>
      <c r="W8519" s="12">
        <v>0.2</v>
      </c>
      <c r="X8519" s="12">
        <v>-44.235000000000007</v>
      </c>
    </row>
    <row r="8520" spans="1:24" ht="14" x14ac:dyDescent="0.3">
      <c r="A8520" s="9">
        <v>8515</v>
      </c>
      <c r="B8520" s="14" t="s">
        <v>10234</v>
      </c>
      <c r="C8520" s="15">
        <v>46267</v>
      </c>
      <c r="D8520" s="15">
        <v>46271</v>
      </c>
      <c r="E8520" s="10" t="s">
        <v>44</v>
      </c>
      <c r="F8520" s="10" t="s">
        <v>3854</v>
      </c>
      <c r="G8520" s="10" t="s">
        <v>3855</v>
      </c>
      <c r="H8520" s="10" t="s">
        <v>36</v>
      </c>
      <c r="I8520" s="10" t="s">
        <v>23</v>
      </c>
      <c r="J8520" s="10" t="s">
        <v>237</v>
      </c>
      <c r="K8520" s="10" t="s">
        <v>238</v>
      </c>
      <c r="L8520" s="10">
        <v>10009</v>
      </c>
      <c r="M8520" s="10" t="s">
        <v>133</v>
      </c>
      <c r="N8520" s="10" t="str">
        <f>_xlfn.XLOOKUP($M:$M,People!$B:$B,People!A:A)</f>
        <v>Chuck Magee</v>
      </c>
      <c r="O8520" s="10" t="s">
        <v>750</v>
      </c>
      <c r="P8520" s="10" t="str">
        <f>VLOOKUP(O8520,Products!$A:$E,3,FALSE)</f>
        <v>Office Depot</v>
      </c>
      <c r="Q8520" s="31">
        <f>INDEX(Products!$E:$E,MATCH(O8520,Products!$A:$A,0))</f>
        <v>0.32</v>
      </c>
      <c r="R8520" s="10" t="s">
        <v>64</v>
      </c>
      <c r="S8520" s="10" t="s">
        <v>144</v>
      </c>
      <c r="T8520" s="10" t="s">
        <v>751</v>
      </c>
      <c r="U8520" s="12">
        <v>167.97</v>
      </c>
      <c r="V8520" s="12">
        <v>3</v>
      </c>
      <c r="W8520" s="12">
        <v>0</v>
      </c>
      <c r="X8520" s="12">
        <v>40.31280000000001</v>
      </c>
    </row>
    <row r="8521" spans="1:24" ht="14" x14ac:dyDescent="0.3">
      <c r="A8521" s="9">
        <v>8516</v>
      </c>
      <c r="B8521" s="14" t="s">
        <v>10234</v>
      </c>
      <c r="C8521" s="15">
        <v>46267</v>
      </c>
      <c r="D8521" s="15">
        <v>46271</v>
      </c>
      <c r="E8521" s="10" t="s">
        <v>44</v>
      </c>
      <c r="F8521" s="10" t="s">
        <v>3854</v>
      </c>
      <c r="G8521" s="10" t="s">
        <v>3855</v>
      </c>
      <c r="H8521" s="10" t="s">
        <v>36</v>
      </c>
      <c r="I8521" s="10" t="s">
        <v>23</v>
      </c>
      <c r="J8521" s="10" t="s">
        <v>237</v>
      </c>
      <c r="K8521" s="10" t="s">
        <v>238</v>
      </c>
      <c r="L8521" s="10">
        <v>10009</v>
      </c>
      <c r="M8521" s="10" t="s">
        <v>133</v>
      </c>
      <c r="N8521" s="10" t="str">
        <f>_xlfn.XLOOKUP($M:$M,People!$B:$B,People!A:A)</f>
        <v>Chuck Magee</v>
      </c>
      <c r="O8521" s="10" t="s">
        <v>3858</v>
      </c>
      <c r="P8521" s="10" t="str">
        <f>VLOOKUP(O8521,Products!$A:$E,3,FALSE)</f>
        <v>Office Depot</v>
      </c>
      <c r="Q8521" s="31">
        <f>INDEX(Products!$E:$E,MATCH(O8521,Products!$A:$A,0))</f>
        <v>0.3</v>
      </c>
      <c r="R8521" s="10" t="s">
        <v>64</v>
      </c>
      <c r="S8521" s="10" t="s">
        <v>144</v>
      </c>
      <c r="T8521" s="10" t="s">
        <v>3859</v>
      </c>
      <c r="U8521" s="12">
        <v>238</v>
      </c>
      <c r="V8521" s="12">
        <v>2</v>
      </c>
      <c r="W8521" s="12">
        <v>0</v>
      </c>
      <c r="X8521" s="12">
        <v>38.080000000000013</v>
      </c>
    </row>
    <row r="8522" spans="1:24" ht="14" x14ac:dyDescent="0.3">
      <c r="A8522" s="9">
        <v>8517</v>
      </c>
      <c r="B8522" s="14" t="s">
        <v>10246</v>
      </c>
      <c r="C8522" s="15">
        <v>46267</v>
      </c>
      <c r="D8522" s="15">
        <v>46271</v>
      </c>
      <c r="E8522" s="10" t="s">
        <v>44</v>
      </c>
      <c r="F8522" s="10" t="s">
        <v>3410</v>
      </c>
      <c r="G8522" s="10" t="s">
        <v>3411</v>
      </c>
      <c r="H8522" s="10" t="s">
        <v>22</v>
      </c>
      <c r="I8522" s="10" t="s">
        <v>23</v>
      </c>
      <c r="J8522" s="10" t="s">
        <v>271</v>
      </c>
      <c r="K8522" s="10" t="s">
        <v>189</v>
      </c>
      <c r="L8522" s="10">
        <v>60623</v>
      </c>
      <c r="M8522" s="10" t="s">
        <v>95</v>
      </c>
      <c r="N8522" s="10" t="str">
        <f>_xlfn.XLOOKUP($M:$M,People!$B:$B,People!A:A)</f>
        <v>Roxanne Rodriguez</v>
      </c>
      <c r="O8522" s="10" t="s">
        <v>2186</v>
      </c>
      <c r="P8522" s="10" t="str">
        <f>VLOOKUP(O8522,Products!$A:$E,3,FALSE)</f>
        <v>3M</v>
      </c>
      <c r="Q8522" s="31">
        <f>INDEX(Products!$E:$E,MATCH(O8522,Products!$A:$A,0))</f>
        <v>0.32</v>
      </c>
      <c r="R8522" s="10" t="s">
        <v>64</v>
      </c>
      <c r="S8522" s="10" t="s">
        <v>144</v>
      </c>
      <c r="T8522" s="10" t="s">
        <v>2187</v>
      </c>
      <c r="U8522" s="12">
        <v>40.68</v>
      </c>
      <c r="V8522" s="12">
        <v>3</v>
      </c>
      <c r="W8522" s="12">
        <v>0.2</v>
      </c>
      <c r="X8522" s="12">
        <v>-7.1190000000000015</v>
      </c>
    </row>
    <row r="8523" spans="1:24" ht="14" x14ac:dyDescent="0.3">
      <c r="A8523" s="9">
        <v>8518</v>
      </c>
      <c r="B8523" s="14" t="s">
        <v>10245</v>
      </c>
      <c r="C8523" s="15">
        <v>46267</v>
      </c>
      <c r="D8523" s="15">
        <v>46272</v>
      </c>
      <c r="E8523" s="10" t="s">
        <v>44</v>
      </c>
      <c r="F8523" s="10" t="s">
        <v>2359</v>
      </c>
      <c r="G8523" s="10" t="s">
        <v>2360</v>
      </c>
      <c r="H8523" s="10" t="s">
        <v>92</v>
      </c>
      <c r="I8523" s="10" t="s">
        <v>23</v>
      </c>
      <c r="J8523" s="10" t="s">
        <v>292</v>
      </c>
      <c r="K8523" s="10" t="s">
        <v>212</v>
      </c>
      <c r="L8523" s="10">
        <v>49201</v>
      </c>
      <c r="M8523" s="10" t="s">
        <v>95</v>
      </c>
      <c r="N8523" s="10" t="str">
        <f>_xlfn.XLOOKUP($M:$M,People!$B:$B,People!A:A)</f>
        <v>Roxanne Rodriguez</v>
      </c>
      <c r="O8523" s="10" t="s">
        <v>2363</v>
      </c>
      <c r="P8523" s="10" t="str">
        <f>VLOOKUP(O8523,Products!$A:$E,3,FALSE)</f>
        <v>Staples</v>
      </c>
      <c r="Q8523" s="31">
        <f>INDEX(Products!$E:$E,MATCH(O8523,Products!$A:$A,0))</f>
        <v>0.25</v>
      </c>
      <c r="R8523" s="10" t="s">
        <v>64</v>
      </c>
      <c r="S8523" s="10" t="s">
        <v>144</v>
      </c>
      <c r="T8523" s="10" t="s">
        <v>2364</v>
      </c>
      <c r="U8523" s="12">
        <v>1928.7800000000002</v>
      </c>
      <c r="V8523" s="12">
        <v>7</v>
      </c>
      <c r="W8523" s="12">
        <v>0</v>
      </c>
      <c r="X8523" s="12">
        <v>829.37540000000024</v>
      </c>
    </row>
    <row r="8524" spans="1:24" ht="14" x14ac:dyDescent="0.3">
      <c r="A8524" s="9">
        <v>8519</v>
      </c>
      <c r="B8524" s="14" t="s">
        <v>10245</v>
      </c>
      <c r="C8524" s="15">
        <v>46267</v>
      </c>
      <c r="D8524" s="15">
        <v>46272</v>
      </c>
      <c r="E8524" s="10" t="s">
        <v>44</v>
      </c>
      <c r="F8524" s="10" t="s">
        <v>2359</v>
      </c>
      <c r="G8524" s="10" t="s">
        <v>2360</v>
      </c>
      <c r="H8524" s="10" t="s">
        <v>92</v>
      </c>
      <c r="I8524" s="10" t="s">
        <v>23</v>
      </c>
      <c r="J8524" s="10" t="s">
        <v>292</v>
      </c>
      <c r="K8524" s="10" t="s">
        <v>212</v>
      </c>
      <c r="L8524" s="10">
        <v>49201</v>
      </c>
      <c r="M8524" s="10" t="s">
        <v>95</v>
      </c>
      <c r="N8524" s="10" t="str">
        <f>_xlfn.XLOOKUP($M:$M,People!$B:$B,People!A:A)</f>
        <v>Roxanne Rodriguez</v>
      </c>
      <c r="O8524" s="10" t="s">
        <v>2361</v>
      </c>
      <c r="P8524" s="10" t="str">
        <f>VLOOKUP(O8524,Products!$A:$E,3,FALSE)</f>
        <v>IKEA</v>
      </c>
      <c r="Q8524" s="31">
        <f>INDEX(Products!$E:$E,MATCH(O8524,Products!$A:$A,0))</f>
        <v>0.34</v>
      </c>
      <c r="R8524" s="10" t="s">
        <v>64</v>
      </c>
      <c r="S8524" s="10" t="s">
        <v>65</v>
      </c>
      <c r="T8524" s="10" t="s">
        <v>2362</v>
      </c>
      <c r="U8524" s="12">
        <v>1199.8</v>
      </c>
      <c r="V8524" s="12">
        <v>4</v>
      </c>
      <c r="W8524" s="12">
        <v>0</v>
      </c>
      <c r="X8524" s="12">
        <v>323.94600000000003</v>
      </c>
    </row>
    <row r="8525" spans="1:24" ht="14" x14ac:dyDescent="0.3">
      <c r="A8525" s="9">
        <v>8520</v>
      </c>
      <c r="B8525" s="14" t="s">
        <v>10240</v>
      </c>
      <c r="C8525" s="15">
        <v>46267</v>
      </c>
      <c r="D8525" s="15">
        <v>46273</v>
      </c>
      <c r="E8525" s="10" t="s">
        <v>44</v>
      </c>
      <c r="F8525" s="10" t="s">
        <v>3397</v>
      </c>
      <c r="G8525" s="10" t="s">
        <v>3398</v>
      </c>
      <c r="H8525" s="10" t="s">
        <v>22</v>
      </c>
      <c r="I8525" s="10" t="s">
        <v>23</v>
      </c>
      <c r="J8525" s="10" t="s">
        <v>4588</v>
      </c>
      <c r="K8525" s="10" t="s">
        <v>38</v>
      </c>
      <c r="L8525" s="10">
        <v>93309</v>
      </c>
      <c r="M8525" s="10" t="s">
        <v>39</v>
      </c>
      <c r="N8525" s="10" t="str">
        <f>_xlfn.XLOOKUP($M:$M,People!$B:$B,People!A:A)</f>
        <v>Sadie Pawthorne</v>
      </c>
      <c r="O8525" s="10" t="s">
        <v>4978</v>
      </c>
      <c r="P8525" s="10" t="str">
        <f>VLOOKUP(O8525,Products!$A:$E,3,FALSE)</f>
        <v>Avery</v>
      </c>
      <c r="Q8525" s="31">
        <f>INDEX(Products!$E:$E,MATCH(O8525,Products!$A:$A,0))</f>
        <v>0.27</v>
      </c>
      <c r="R8525" s="10" t="s">
        <v>64</v>
      </c>
      <c r="S8525" s="10" t="s">
        <v>65</v>
      </c>
      <c r="T8525" s="10" t="s">
        <v>4979</v>
      </c>
      <c r="U8525" s="12">
        <v>201.584</v>
      </c>
      <c r="V8525" s="12">
        <v>2</v>
      </c>
      <c r="W8525" s="12">
        <v>0.2</v>
      </c>
      <c r="X8525" s="12">
        <v>12.599000000000004</v>
      </c>
    </row>
    <row r="8526" spans="1:24" ht="14" x14ac:dyDescent="0.3">
      <c r="A8526" s="9">
        <v>8521</v>
      </c>
      <c r="B8526" s="14" t="s">
        <v>10234</v>
      </c>
      <c r="C8526" s="15">
        <v>46267</v>
      </c>
      <c r="D8526" s="15">
        <v>46271</v>
      </c>
      <c r="E8526" s="10" t="s">
        <v>44</v>
      </c>
      <c r="F8526" s="10" t="s">
        <v>3854</v>
      </c>
      <c r="G8526" s="10" t="s">
        <v>3855</v>
      </c>
      <c r="H8526" s="10" t="s">
        <v>36</v>
      </c>
      <c r="I8526" s="10" t="s">
        <v>23</v>
      </c>
      <c r="J8526" s="10" t="s">
        <v>237</v>
      </c>
      <c r="K8526" s="10" t="s">
        <v>238</v>
      </c>
      <c r="L8526" s="10">
        <v>10009</v>
      </c>
      <c r="M8526" s="10" t="s">
        <v>133</v>
      </c>
      <c r="N8526" s="10" t="str">
        <f>_xlfn.XLOOKUP($M:$M,People!$B:$B,People!A:A)</f>
        <v>Chuck Magee</v>
      </c>
      <c r="O8526" s="10" t="s">
        <v>2567</v>
      </c>
      <c r="P8526" s="10" t="str">
        <f>VLOOKUP(O8526,Products!$A:$E,3,FALSE)</f>
        <v>Canon</v>
      </c>
      <c r="Q8526" s="31">
        <f>INDEX(Products!$E:$E,MATCH(O8526,Products!$A:$A,0))</f>
        <v>0.26</v>
      </c>
      <c r="R8526" s="10" t="s">
        <v>64</v>
      </c>
      <c r="S8526" s="10" t="s">
        <v>65</v>
      </c>
      <c r="T8526" s="10" t="s">
        <v>2568</v>
      </c>
      <c r="U8526" s="12">
        <v>197.96999999999997</v>
      </c>
      <c r="V8526" s="12">
        <v>3</v>
      </c>
      <c r="W8526" s="12">
        <v>0</v>
      </c>
      <c r="X8526" s="12">
        <v>57.41129999999999</v>
      </c>
    </row>
    <row r="8527" spans="1:24" ht="14" x14ac:dyDescent="0.3">
      <c r="A8527" s="9">
        <v>8522</v>
      </c>
      <c r="B8527" s="14" t="s">
        <v>10247</v>
      </c>
      <c r="C8527" s="15">
        <v>46268</v>
      </c>
      <c r="D8527" s="15">
        <v>46272</v>
      </c>
      <c r="E8527" s="10" t="s">
        <v>19</v>
      </c>
      <c r="F8527" s="10" t="s">
        <v>2118</v>
      </c>
      <c r="G8527" s="10" t="s">
        <v>2119</v>
      </c>
      <c r="H8527" s="10" t="s">
        <v>22</v>
      </c>
      <c r="I8527" s="10" t="s">
        <v>23</v>
      </c>
      <c r="J8527" s="10" t="s">
        <v>79</v>
      </c>
      <c r="K8527" s="10" t="s">
        <v>38</v>
      </c>
      <c r="L8527" s="10">
        <v>94521</v>
      </c>
      <c r="M8527" s="10" t="s">
        <v>39</v>
      </c>
      <c r="N8527" s="10" t="str">
        <f>_xlfn.XLOOKUP($M:$M,People!$B:$B,People!A:A)</f>
        <v>Sadie Pawthorne</v>
      </c>
      <c r="O8527" s="10" t="s">
        <v>5124</v>
      </c>
      <c r="P8527" s="10" t="str">
        <f>VLOOKUP(O8527,Products!$A:$E,3,FALSE)</f>
        <v>IKEA</v>
      </c>
      <c r="Q8527" s="31">
        <f>INDEX(Products!$E:$E,MATCH(O8527,Products!$A:$A,0))</f>
        <v>0.3</v>
      </c>
      <c r="R8527" s="10" t="s">
        <v>28</v>
      </c>
      <c r="S8527" s="10" t="s">
        <v>29</v>
      </c>
      <c r="T8527" s="10" t="s">
        <v>5125</v>
      </c>
      <c r="U8527" s="12">
        <v>239.66599999999997</v>
      </c>
      <c r="V8527" s="12">
        <v>2</v>
      </c>
      <c r="W8527" s="12">
        <v>0.15</v>
      </c>
      <c r="X8527" s="12">
        <v>14.097999999999999</v>
      </c>
    </row>
    <row r="8528" spans="1:24" ht="14" x14ac:dyDescent="0.3">
      <c r="A8528" s="9">
        <v>8523</v>
      </c>
      <c r="B8528" s="14" t="s">
        <v>10248</v>
      </c>
      <c r="C8528" s="15">
        <v>46268</v>
      </c>
      <c r="D8528" s="15">
        <v>46271</v>
      </c>
      <c r="E8528" s="10" t="s">
        <v>19</v>
      </c>
      <c r="F8528" s="10" t="s">
        <v>4767</v>
      </c>
      <c r="G8528" s="10" t="s">
        <v>4768</v>
      </c>
      <c r="H8528" s="10" t="s">
        <v>92</v>
      </c>
      <c r="I8528" s="10" t="s">
        <v>23</v>
      </c>
      <c r="J8528" s="10" t="s">
        <v>237</v>
      </c>
      <c r="K8528" s="10" t="s">
        <v>238</v>
      </c>
      <c r="L8528" s="10">
        <v>10035</v>
      </c>
      <c r="M8528" s="10" t="s">
        <v>133</v>
      </c>
      <c r="N8528" s="10" t="str">
        <f>_xlfn.XLOOKUP($M:$M,People!$B:$B,People!A:A)</f>
        <v>Chuck Magee</v>
      </c>
      <c r="O8528" s="10" t="s">
        <v>5466</v>
      </c>
      <c r="P8528" s="10" t="str">
        <f>VLOOKUP(O8528,Products!$A:$E,3,FALSE)</f>
        <v>IKEA</v>
      </c>
      <c r="Q8528" s="31">
        <f>INDEX(Products!$E:$E,MATCH(O8528,Products!$A:$A,0))</f>
        <v>0.32</v>
      </c>
      <c r="R8528" s="10" t="s">
        <v>28</v>
      </c>
      <c r="S8528" s="10" t="s">
        <v>32</v>
      </c>
      <c r="T8528" s="10" t="s">
        <v>5467</v>
      </c>
      <c r="U8528" s="12">
        <v>90.801000000000002</v>
      </c>
      <c r="V8528" s="12">
        <v>1</v>
      </c>
      <c r="W8528" s="12">
        <v>0.1</v>
      </c>
      <c r="X8528" s="12">
        <v>14.124599999999999</v>
      </c>
    </row>
    <row r="8529" spans="1:24" ht="14" x14ac:dyDescent="0.3">
      <c r="A8529" s="9">
        <v>8524</v>
      </c>
      <c r="B8529" s="14" t="s">
        <v>10248</v>
      </c>
      <c r="C8529" s="15">
        <v>46268</v>
      </c>
      <c r="D8529" s="15">
        <v>46271</v>
      </c>
      <c r="E8529" s="10" t="s">
        <v>19</v>
      </c>
      <c r="F8529" s="10" t="s">
        <v>4767</v>
      </c>
      <c r="G8529" s="10" t="s">
        <v>4768</v>
      </c>
      <c r="H8529" s="10" t="s">
        <v>92</v>
      </c>
      <c r="I8529" s="10" t="s">
        <v>23</v>
      </c>
      <c r="J8529" s="10" t="s">
        <v>237</v>
      </c>
      <c r="K8529" s="10" t="s">
        <v>238</v>
      </c>
      <c r="L8529" s="10">
        <v>10035</v>
      </c>
      <c r="M8529" s="10" t="s">
        <v>133</v>
      </c>
      <c r="N8529" s="10" t="str">
        <f>_xlfn.XLOOKUP($M:$M,People!$B:$B,People!A:A)</f>
        <v>Chuck Magee</v>
      </c>
      <c r="O8529" s="10" t="s">
        <v>780</v>
      </c>
      <c r="P8529" s="10" t="str">
        <f>VLOOKUP(O8529,Products!$A:$E,3,FALSE)</f>
        <v>3M</v>
      </c>
      <c r="Q8529" s="31">
        <f>INDEX(Products!$E:$E,MATCH(O8529,Products!$A:$A,0))</f>
        <v>0.26</v>
      </c>
      <c r="R8529" s="10" t="s">
        <v>28</v>
      </c>
      <c r="S8529" s="10" t="s">
        <v>32</v>
      </c>
      <c r="T8529" s="10" t="s">
        <v>781</v>
      </c>
      <c r="U8529" s="12">
        <v>181.76400000000001</v>
      </c>
      <c r="V8529" s="12">
        <v>2</v>
      </c>
      <c r="W8529" s="12">
        <v>0.1</v>
      </c>
      <c r="X8529" s="12">
        <v>-8.0784000000000198</v>
      </c>
    </row>
    <row r="8530" spans="1:24" ht="14" x14ac:dyDescent="0.3">
      <c r="A8530" s="9">
        <v>8525</v>
      </c>
      <c r="B8530" s="14" t="s">
        <v>10249</v>
      </c>
      <c r="C8530" s="15">
        <v>46268</v>
      </c>
      <c r="D8530" s="15">
        <v>46273</v>
      </c>
      <c r="E8530" s="10" t="s">
        <v>44</v>
      </c>
      <c r="F8530" s="10" t="s">
        <v>1141</v>
      </c>
      <c r="G8530" s="10" t="s">
        <v>1142</v>
      </c>
      <c r="H8530" s="10" t="s">
        <v>22</v>
      </c>
      <c r="I8530" s="10" t="s">
        <v>23</v>
      </c>
      <c r="J8530" s="10" t="s">
        <v>714</v>
      </c>
      <c r="K8530" s="10" t="s">
        <v>94</v>
      </c>
      <c r="L8530" s="10">
        <v>75217</v>
      </c>
      <c r="M8530" s="10" t="s">
        <v>95</v>
      </c>
      <c r="N8530" s="10" t="str">
        <f>_xlfn.XLOOKUP($M:$M,People!$B:$B,People!A:A)</f>
        <v>Roxanne Rodriguez</v>
      </c>
      <c r="O8530" s="10" t="s">
        <v>2617</v>
      </c>
      <c r="P8530" s="10" t="str">
        <f>VLOOKUP(O8530,Products!$A:$E,3,FALSE)</f>
        <v>Dell</v>
      </c>
      <c r="Q8530" s="31">
        <f>INDEX(Products!$E:$E,MATCH(O8530,Products!$A:$A,0))</f>
        <v>0.32</v>
      </c>
      <c r="R8530" s="10" t="s">
        <v>28</v>
      </c>
      <c r="S8530" s="10" t="s">
        <v>58</v>
      </c>
      <c r="T8530" s="10" t="s">
        <v>2618</v>
      </c>
      <c r="U8530" s="12">
        <v>108.40000000000002</v>
      </c>
      <c r="V8530" s="12">
        <v>5</v>
      </c>
      <c r="W8530" s="12">
        <v>0.6</v>
      </c>
      <c r="X8530" s="12">
        <v>-105.69000000000003</v>
      </c>
    </row>
    <row r="8531" spans="1:24" ht="14" x14ac:dyDescent="0.3">
      <c r="A8531" s="9">
        <v>8526</v>
      </c>
      <c r="B8531" s="14" t="s">
        <v>10250</v>
      </c>
      <c r="C8531" s="15">
        <v>46268</v>
      </c>
      <c r="D8531" s="15">
        <v>46273</v>
      </c>
      <c r="E8531" s="10" t="s">
        <v>44</v>
      </c>
      <c r="F8531" s="10" t="s">
        <v>4449</v>
      </c>
      <c r="G8531" s="10" t="s">
        <v>4450</v>
      </c>
      <c r="H8531" s="10" t="s">
        <v>36</v>
      </c>
      <c r="I8531" s="10" t="s">
        <v>23</v>
      </c>
      <c r="J8531" s="10" t="s">
        <v>114</v>
      </c>
      <c r="K8531" s="10" t="s">
        <v>38</v>
      </c>
      <c r="L8531" s="10">
        <v>94122</v>
      </c>
      <c r="M8531" s="10" t="s">
        <v>39</v>
      </c>
      <c r="N8531" s="10" t="str">
        <f>_xlfn.XLOOKUP($M:$M,People!$B:$B,People!A:A)</f>
        <v>Sadie Pawthorne</v>
      </c>
      <c r="O8531" s="10" t="s">
        <v>325</v>
      </c>
      <c r="P8531" s="10" t="str">
        <f>VLOOKUP(O8531,Products!$A:$E,3,FALSE)</f>
        <v>3M</v>
      </c>
      <c r="Q8531" s="31">
        <f>INDEX(Products!$E:$E,MATCH(O8531,Products!$A:$A,0))</f>
        <v>0.36</v>
      </c>
      <c r="R8531" s="10" t="s">
        <v>41</v>
      </c>
      <c r="S8531" s="10" t="s">
        <v>61</v>
      </c>
      <c r="T8531" s="10" t="s">
        <v>326</v>
      </c>
      <c r="U8531" s="12">
        <v>5.96</v>
      </c>
      <c r="V8531" s="12">
        <v>2</v>
      </c>
      <c r="W8531" s="12">
        <v>0</v>
      </c>
      <c r="X8531" s="12">
        <v>1.6688000000000001</v>
      </c>
    </row>
    <row r="8532" spans="1:24" ht="14" x14ac:dyDescent="0.3">
      <c r="A8532" s="9">
        <v>8527</v>
      </c>
      <c r="B8532" s="14" t="s">
        <v>10248</v>
      </c>
      <c r="C8532" s="15">
        <v>46268</v>
      </c>
      <c r="D8532" s="15">
        <v>46271</v>
      </c>
      <c r="E8532" s="10" t="s">
        <v>19</v>
      </c>
      <c r="F8532" s="10" t="s">
        <v>4767</v>
      </c>
      <c r="G8532" s="10" t="s">
        <v>4768</v>
      </c>
      <c r="H8532" s="10" t="s">
        <v>92</v>
      </c>
      <c r="I8532" s="10" t="s">
        <v>23</v>
      </c>
      <c r="J8532" s="10" t="s">
        <v>237</v>
      </c>
      <c r="K8532" s="10" t="s">
        <v>238</v>
      </c>
      <c r="L8532" s="10">
        <v>10035</v>
      </c>
      <c r="M8532" s="10" t="s">
        <v>133</v>
      </c>
      <c r="N8532" s="10" t="str">
        <f>_xlfn.XLOOKUP($M:$M,People!$B:$B,People!A:A)</f>
        <v>Chuck Magee</v>
      </c>
      <c r="O8532" s="10" t="s">
        <v>3449</v>
      </c>
      <c r="P8532" s="10" t="str">
        <f>VLOOKUP(O8532,Products!$A:$E,3,FALSE)</f>
        <v>HP</v>
      </c>
      <c r="Q8532" s="31">
        <f>INDEX(Products!$E:$E,MATCH(O8532,Products!$A:$A,0))</f>
        <v>0.31</v>
      </c>
      <c r="R8532" s="10" t="s">
        <v>41</v>
      </c>
      <c r="S8532" s="10" t="s">
        <v>61</v>
      </c>
      <c r="T8532" s="10" t="s">
        <v>3450</v>
      </c>
      <c r="U8532" s="12">
        <v>5.56</v>
      </c>
      <c r="V8532" s="12">
        <v>2</v>
      </c>
      <c r="W8532" s="12">
        <v>0</v>
      </c>
      <c r="X8532" s="12">
        <v>2.2239999999999998</v>
      </c>
    </row>
    <row r="8533" spans="1:24" ht="14" x14ac:dyDescent="0.3">
      <c r="A8533" s="9">
        <v>8528</v>
      </c>
      <c r="B8533" s="14" t="s">
        <v>10251</v>
      </c>
      <c r="C8533" s="15">
        <v>46268</v>
      </c>
      <c r="D8533" s="15">
        <v>46273</v>
      </c>
      <c r="E8533" s="10" t="s">
        <v>44</v>
      </c>
      <c r="F8533" s="10" t="s">
        <v>2367</v>
      </c>
      <c r="G8533" s="10" t="s">
        <v>2368</v>
      </c>
      <c r="H8533" s="10" t="s">
        <v>92</v>
      </c>
      <c r="I8533" s="10" t="s">
        <v>23</v>
      </c>
      <c r="J8533" s="10" t="s">
        <v>5584</v>
      </c>
      <c r="K8533" s="10" t="s">
        <v>38</v>
      </c>
      <c r="L8533" s="10">
        <v>91941</v>
      </c>
      <c r="M8533" s="10" t="s">
        <v>39</v>
      </c>
      <c r="N8533" s="10" t="str">
        <f>_xlfn.XLOOKUP($M:$M,People!$B:$B,People!A:A)</f>
        <v>Sadie Pawthorne</v>
      </c>
      <c r="O8533" s="10" t="s">
        <v>1171</v>
      </c>
      <c r="P8533" s="10" t="str">
        <f>VLOOKUP(O8533,Products!$A:$E,3,FALSE)</f>
        <v>Canon</v>
      </c>
      <c r="Q8533" s="31">
        <f>INDEX(Products!$E:$E,MATCH(O8533,Products!$A:$A,0))</f>
        <v>0.26</v>
      </c>
      <c r="R8533" s="10" t="s">
        <v>41</v>
      </c>
      <c r="S8533" s="10" t="s">
        <v>68</v>
      </c>
      <c r="T8533" s="10" t="s">
        <v>1172</v>
      </c>
      <c r="U8533" s="12">
        <v>82.56</v>
      </c>
      <c r="V8533" s="12">
        <v>5</v>
      </c>
      <c r="W8533" s="12">
        <v>0.2</v>
      </c>
      <c r="X8533" s="12">
        <v>28.896000000000001</v>
      </c>
    </row>
    <row r="8534" spans="1:24" ht="14" x14ac:dyDescent="0.3">
      <c r="A8534" s="9">
        <v>8529</v>
      </c>
      <c r="B8534" s="14" t="s">
        <v>10252</v>
      </c>
      <c r="C8534" s="15">
        <v>46268</v>
      </c>
      <c r="D8534" s="15">
        <v>46273</v>
      </c>
      <c r="E8534" s="10" t="s">
        <v>19</v>
      </c>
      <c r="F8534" s="10" t="s">
        <v>1580</v>
      </c>
      <c r="G8534" s="10" t="s">
        <v>1581</v>
      </c>
      <c r="H8534" s="10" t="s">
        <v>22</v>
      </c>
      <c r="I8534" s="10" t="s">
        <v>23</v>
      </c>
      <c r="J8534" s="10" t="s">
        <v>271</v>
      </c>
      <c r="K8534" s="10" t="s">
        <v>189</v>
      </c>
      <c r="L8534" s="10">
        <v>60653</v>
      </c>
      <c r="M8534" s="10" t="s">
        <v>95</v>
      </c>
      <c r="N8534" s="10" t="str">
        <f>_xlfn.XLOOKUP($M:$M,People!$B:$B,People!A:A)</f>
        <v>Roxanne Rodriguez</v>
      </c>
      <c r="O8534" s="10" t="s">
        <v>1582</v>
      </c>
      <c r="P8534" s="10" t="str">
        <f>VLOOKUP(O8534,Products!$A:$E,3,FALSE)</f>
        <v>HP</v>
      </c>
      <c r="Q8534" s="31">
        <f>INDEX(Products!$E:$E,MATCH(O8534,Products!$A:$A,0))</f>
        <v>0.25</v>
      </c>
      <c r="R8534" s="10" t="s">
        <v>41</v>
      </c>
      <c r="S8534" s="10" t="s">
        <v>68</v>
      </c>
      <c r="T8534" s="10" t="s">
        <v>1583</v>
      </c>
      <c r="U8534" s="12">
        <v>42.615999999999993</v>
      </c>
      <c r="V8534" s="12">
        <v>7</v>
      </c>
      <c r="W8534" s="12">
        <v>0.8</v>
      </c>
      <c r="X8534" s="12">
        <v>-68.185600000000022</v>
      </c>
    </row>
    <row r="8535" spans="1:24" ht="14" x14ac:dyDescent="0.3">
      <c r="A8535" s="9">
        <v>8530</v>
      </c>
      <c r="B8535" s="14" t="s">
        <v>10253</v>
      </c>
      <c r="C8535" s="15">
        <v>46268</v>
      </c>
      <c r="D8535" s="15">
        <v>46272</v>
      </c>
      <c r="E8535" s="10" t="s">
        <v>44</v>
      </c>
      <c r="F8535" s="10" t="s">
        <v>1959</v>
      </c>
      <c r="G8535" s="10" t="s">
        <v>1960</v>
      </c>
      <c r="H8535" s="10" t="s">
        <v>22</v>
      </c>
      <c r="I8535" s="10" t="s">
        <v>23</v>
      </c>
      <c r="J8535" s="10" t="s">
        <v>1961</v>
      </c>
      <c r="K8535" s="10" t="s">
        <v>48</v>
      </c>
      <c r="L8535" s="10">
        <v>32137</v>
      </c>
      <c r="M8535" s="10" t="s">
        <v>26</v>
      </c>
      <c r="N8535" s="10" t="str">
        <f>_xlfn.XLOOKUP($M:$M,People!$B:$B,People!A:A)</f>
        <v>Fred Suzuki</v>
      </c>
      <c r="O8535" s="10" t="s">
        <v>1962</v>
      </c>
      <c r="P8535" s="10" t="str">
        <f>VLOOKUP(O8535,Products!$A:$E,3,FALSE)</f>
        <v>Avery</v>
      </c>
      <c r="Q8535" s="31">
        <f>INDEX(Products!$E:$E,MATCH(O8535,Products!$A:$A,0))</f>
        <v>0.27</v>
      </c>
      <c r="R8535" s="10" t="s">
        <v>41</v>
      </c>
      <c r="S8535" s="10" t="s">
        <v>155</v>
      </c>
      <c r="T8535" s="10" t="s">
        <v>1963</v>
      </c>
      <c r="U8535" s="12">
        <v>24.448</v>
      </c>
      <c r="V8535" s="12">
        <v>4</v>
      </c>
      <c r="W8535" s="12">
        <v>0.2</v>
      </c>
      <c r="X8535" s="12">
        <v>8.8623999999999992</v>
      </c>
    </row>
    <row r="8536" spans="1:24" ht="14" x14ac:dyDescent="0.3">
      <c r="A8536" s="9">
        <v>8531</v>
      </c>
      <c r="B8536" s="14" t="s">
        <v>10248</v>
      </c>
      <c r="C8536" s="15">
        <v>46268</v>
      </c>
      <c r="D8536" s="15">
        <v>46271</v>
      </c>
      <c r="E8536" s="10" t="s">
        <v>19</v>
      </c>
      <c r="F8536" s="10" t="s">
        <v>4767</v>
      </c>
      <c r="G8536" s="10" t="s">
        <v>4768</v>
      </c>
      <c r="H8536" s="10" t="s">
        <v>92</v>
      </c>
      <c r="I8536" s="10" t="s">
        <v>23</v>
      </c>
      <c r="J8536" s="10" t="s">
        <v>237</v>
      </c>
      <c r="K8536" s="10" t="s">
        <v>238</v>
      </c>
      <c r="L8536" s="10">
        <v>10035</v>
      </c>
      <c r="M8536" s="10" t="s">
        <v>133</v>
      </c>
      <c r="N8536" s="10" t="str">
        <f>_xlfn.XLOOKUP($M:$M,People!$B:$B,People!A:A)</f>
        <v>Chuck Magee</v>
      </c>
      <c r="O8536" s="10" t="s">
        <v>3162</v>
      </c>
      <c r="P8536" s="10" t="str">
        <f>VLOOKUP(O8536,Products!$A:$E,3,FALSE)</f>
        <v>Canon</v>
      </c>
      <c r="Q8536" s="31">
        <f>INDEX(Products!$E:$E,MATCH(O8536,Products!$A:$A,0))</f>
        <v>0.4</v>
      </c>
      <c r="R8536" s="10" t="s">
        <v>41</v>
      </c>
      <c r="S8536" s="10" t="s">
        <v>82</v>
      </c>
      <c r="T8536" s="10" t="s">
        <v>3163</v>
      </c>
      <c r="U8536" s="12">
        <v>419.4</v>
      </c>
      <c r="V8536" s="12">
        <v>4</v>
      </c>
      <c r="W8536" s="12">
        <v>0</v>
      </c>
      <c r="X8536" s="12">
        <v>201.31199999999998</v>
      </c>
    </row>
    <row r="8537" spans="1:24" ht="14" x14ac:dyDescent="0.3">
      <c r="A8537" s="9">
        <v>8532</v>
      </c>
      <c r="B8537" s="14" t="s">
        <v>10254</v>
      </c>
      <c r="C8537" s="15">
        <v>46268</v>
      </c>
      <c r="D8537" s="15">
        <v>46272</v>
      </c>
      <c r="E8537" s="10" t="s">
        <v>44</v>
      </c>
      <c r="F8537" s="10" t="s">
        <v>3427</v>
      </c>
      <c r="G8537" s="10" t="s">
        <v>3428</v>
      </c>
      <c r="H8537" s="10" t="s">
        <v>36</v>
      </c>
      <c r="I8537" s="10" t="s">
        <v>23</v>
      </c>
      <c r="J8537" s="10" t="s">
        <v>271</v>
      </c>
      <c r="K8537" s="10" t="s">
        <v>189</v>
      </c>
      <c r="L8537" s="10">
        <v>60623</v>
      </c>
      <c r="M8537" s="10" t="s">
        <v>95</v>
      </c>
      <c r="N8537" s="10" t="str">
        <f>_xlfn.XLOOKUP($M:$M,People!$B:$B,People!A:A)</f>
        <v>Roxanne Rodriguez</v>
      </c>
      <c r="O8537" s="10" t="s">
        <v>3577</v>
      </c>
      <c r="P8537" s="10" t="str">
        <f>VLOOKUP(O8537,Products!$A:$E,3,FALSE)</f>
        <v>Office Depot</v>
      </c>
      <c r="Q8537" s="31">
        <f>INDEX(Products!$E:$E,MATCH(O8537,Products!$A:$A,0))</f>
        <v>0.26</v>
      </c>
      <c r="R8537" s="10" t="s">
        <v>41</v>
      </c>
      <c r="S8537" s="10" t="s">
        <v>82</v>
      </c>
      <c r="T8537" s="10" t="s">
        <v>3578</v>
      </c>
      <c r="U8537" s="12">
        <v>8.9039999999999999</v>
      </c>
      <c r="V8537" s="12">
        <v>3</v>
      </c>
      <c r="W8537" s="12">
        <v>0.2</v>
      </c>
      <c r="X8537" s="12">
        <v>3.3389999999999995</v>
      </c>
    </row>
    <row r="8538" spans="1:24" ht="14" x14ac:dyDescent="0.3">
      <c r="A8538" s="9">
        <v>8533</v>
      </c>
      <c r="B8538" s="14" t="s">
        <v>10251</v>
      </c>
      <c r="C8538" s="15">
        <v>46268</v>
      </c>
      <c r="D8538" s="15">
        <v>46273</v>
      </c>
      <c r="E8538" s="10" t="s">
        <v>44</v>
      </c>
      <c r="F8538" s="10" t="s">
        <v>2367</v>
      </c>
      <c r="G8538" s="10" t="s">
        <v>2368</v>
      </c>
      <c r="H8538" s="10" t="s">
        <v>92</v>
      </c>
      <c r="I8538" s="10" t="s">
        <v>23</v>
      </c>
      <c r="J8538" s="10" t="s">
        <v>5584</v>
      </c>
      <c r="K8538" s="10" t="s">
        <v>38</v>
      </c>
      <c r="L8538" s="10">
        <v>91941</v>
      </c>
      <c r="M8538" s="10" t="s">
        <v>39</v>
      </c>
      <c r="N8538" s="10" t="str">
        <f>_xlfn.XLOOKUP($M:$M,People!$B:$B,People!A:A)</f>
        <v>Sadie Pawthorne</v>
      </c>
      <c r="O8538" s="10" t="s">
        <v>4889</v>
      </c>
      <c r="P8538" s="10" t="str">
        <f>VLOOKUP(O8538,Products!$A:$E,3,FALSE)</f>
        <v>Canon</v>
      </c>
      <c r="Q8538" s="31">
        <f>INDEX(Products!$E:$E,MATCH(O8538,Products!$A:$A,0))</f>
        <v>0.38</v>
      </c>
      <c r="R8538" s="10" t="s">
        <v>64</v>
      </c>
      <c r="S8538" s="10" t="s">
        <v>144</v>
      </c>
      <c r="T8538" s="10" t="s">
        <v>4890</v>
      </c>
      <c r="U8538" s="12">
        <v>284.96999999999997</v>
      </c>
      <c r="V8538" s="12">
        <v>3</v>
      </c>
      <c r="W8538" s="12">
        <v>0</v>
      </c>
      <c r="X8538" s="12">
        <v>85.490999999999957</v>
      </c>
    </row>
    <row r="8539" spans="1:24" ht="14" x14ac:dyDescent="0.3">
      <c r="A8539" s="9">
        <v>8534</v>
      </c>
      <c r="B8539" s="14" t="s">
        <v>10254</v>
      </c>
      <c r="C8539" s="15">
        <v>46268</v>
      </c>
      <c r="D8539" s="15">
        <v>46272</v>
      </c>
      <c r="E8539" s="10" t="s">
        <v>44</v>
      </c>
      <c r="F8539" s="10" t="s">
        <v>3427</v>
      </c>
      <c r="G8539" s="10" t="s">
        <v>3428</v>
      </c>
      <c r="H8539" s="10" t="s">
        <v>36</v>
      </c>
      <c r="I8539" s="10" t="s">
        <v>23</v>
      </c>
      <c r="J8539" s="10" t="s">
        <v>271</v>
      </c>
      <c r="K8539" s="10" t="s">
        <v>189</v>
      </c>
      <c r="L8539" s="10">
        <v>60623</v>
      </c>
      <c r="M8539" s="10" t="s">
        <v>95</v>
      </c>
      <c r="N8539" s="10" t="str">
        <f>_xlfn.XLOOKUP($M:$M,People!$B:$B,People!A:A)</f>
        <v>Roxanne Rodriguez</v>
      </c>
      <c r="O8539" s="10" t="s">
        <v>2391</v>
      </c>
      <c r="P8539" s="10" t="str">
        <f>VLOOKUP(O8539,Products!$A:$E,3,FALSE)</f>
        <v>Logitech</v>
      </c>
      <c r="Q8539" s="31">
        <f>INDEX(Products!$E:$E,MATCH(O8539,Products!$A:$A,0))</f>
        <v>0.31</v>
      </c>
      <c r="R8539" s="10" t="s">
        <v>64</v>
      </c>
      <c r="S8539" s="10" t="s">
        <v>144</v>
      </c>
      <c r="T8539" s="10" t="s">
        <v>2392</v>
      </c>
      <c r="U8539" s="12">
        <v>100.80000000000001</v>
      </c>
      <c r="V8539" s="12">
        <v>2</v>
      </c>
      <c r="W8539" s="12">
        <v>0.2</v>
      </c>
      <c r="X8539" s="12">
        <v>21.42</v>
      </c>
    </row>
    <row r="8540" spans="1:24" ht="14" x14ac:dyDescent="0.3">
      <c r="A8540" s="9">
        <v>8535</v>
      </c>
      <c r="B8540" s="14" t="s">
        <v>10255</v>
      </c>
      <c r="C8540" s="15">
        <v>46269</v>
      </c>
      <c r="D8540" s="15">
        <v>46271</v>
      </c>
      <c r="E8540" s="10" t="s">
        <v>168</v>
      </c>
      <c r="F8540" s="10" t="s">
        <v>2136</v>
      </c>
      <c r="G8540" s="10" t="s">
        <v>2137</v>
      </c>
      <c r="H8540" s="10" t="s">
        <v>36</v>
      </c>
      <c r="I8540" s="10" t="s">
        <v>23</v>
      </c>
      <c r="J8540" s="10" t="s">
        <v>271</v>
      </c>
      <c r="K8540" s="10" t="s">
        <v>189</v>
      </c>
      <c r="L8540" s="10">
        <v>60653</v>
      </c>
      <c r="M8540" s="10" t="s">
        <v>95</v>
      </c>
      <c r="N8540" s="10" t="str">
        <f>_xlfn.XLOOKUP($M:$M,People!$B:$B,People!A:A)</f>
        <v>Roxanne Rodriguez</v>
      </c>
      <c r="O8540" s="10" t="s">
        <v>4964</v>
      </c>
      <c r="P8540" s="10" t="str">
        <f>VLOOKUP(O8540,Products!$A:$E,3,FALSE)</f>
        <v>HP</v>
      </c>
      <c r="Q8540" s="31">
        <f>INDEX(Products!$E:$E,MATCH(O8540,Products!$A:$A,0))</f>
        <v>0.27</v>
      </c>
      <c r="R8540" s="10" t="s">
        <v>28</v>
      </c>
      <c r="S8540" s="10" t="s">
        <v>29</v>
      </c>
      <c r="T8540" s="10" t="s">
        <v>4965</v>
      </c>
      <c r="U8540" s="12">
        <v>825.17399999999998</v>
      </c>
      <c r="V8540" s="12">
        <v>9</v>
      </c>
      <c r="W8540" s="12">
        <v>0.3</v>
      </c>
      <c r="X8540" s="12">
        <v>-117.88199999999998</v>
      </c>
    </row>
    <row r="8541" spans="1:24" ht="14" x14ac:dyDescent="0.3">
      <c r="A8541" s="9">
        <v>8536</v>
      </c>
      <c r="B8541" s="14" t="s">
        <v>10256</v>
      </c>
      <c r="C8541" s="15">
        <v>46269</v>
      </c>
      <c r="D8541" s="15">
        <v>46273</v>
      </c>
      <c r="E8541" s="10" t="s">
        <v>44</v>
      </c>
      <c r="F8541" s="10" t="s">
        <v>5608</v>
      </c>
      <c r="G8541" s="10" t="s">
        <v>5609</v>
      </c>
      <c r="H8541" s="10" t="s">
        <v>22</v>
      </c>
      <c r="I8541" s="10" t="s">
        <v>23</v>
      </c>
      <c r="J8541" s="10" t="s">
        <v>2887</v>
      </c>
      <c r="K8541" s="10" t="s">
        <v>48</v>
      </c>
      <c r="L8541" s="10">
        <v>33437</v>
      </c>
      <c r="M8541" s="10" t="s">
        <v>26</v>
      </c>
      <c r="N8541" s="10" t="str">
        <f>_xlfn.XLOOKUP($M:$M,People!$B:$B,People!A:A)</f>
        <v>Fred Suzuki</v>
      </c>
      <c r="O8541" s="10" t="s">
        <v>617</v>
      </c>
      <c r="P8541" s="10" t="str">
        <f>VLOOKUP(O8541,Products!$A:$E,3,FALSE)</f>
        <v>3M</v>
      </c>
      <c r="Q8541" s="31">
        <f>INDEX(Products!$E:$E,MATCH(O8541,Products!$A:$A,0))</f>
        <v>0.38</v>
      </c>
      <c r="R8541" s="10" t="s">
        <v>28</v>
      </c>
      <c r="S8541" s="10" t="s">
        <v>32</v>
      </c>
      <c r="T8541" s="10" t="s">
        <v>618</v>
      </c>
      <c r="U8541" s="12">
        <v>97.184000000000012</v>
      </c>
      <c r="V8541" s="12">
        <v>2</v>
      </c>
      <c r="W8541" s="12">
        <v>0.2</v>
      </c>
      <c r="X8541" s="12">
        <v>6.0740000000000016</v>
      </c>
    </row>
    <row r="8542" spans="1:24" ht="14" x14ac:dyDescent="0.3">
      <c r="A8542" s="9">
        <v>8537</v>
      </c>
      <c r="B8542" s="14" t="s">
        <v>10257</v>
      </c>
      <c r="C8542" s="15">
        <v>46269</v>
      </c>
      <c r="D8542" s="15">
        <v>46273</v>
      </c>
      <c r="E8542" s="10" t="s">
        <v>19</v>
      </c>
      <c r="F8542" s="10" t="s">
        <v>4337</v>
      </c>
      <c r="G8542" s="10" t="s">
        <v>4338</v>
      </c>
      <c r="H8542" s="10" t="s">
        <v>36</v>
      </c>
      <c r="I8542" s="10" t="s">
        <v>23</v>
      </c>
      <c r="J8542" s="10" t="s">
        <v>37</v>
      </c>
      <c r="K8542" s="10" t="s">
        <v>38</v>
      </c>
      <c r="L8542" s="10">
        <v>90036</v>
      </c>
      <c r="M8542" s="10" t="s">
        <v>39</v>
      </c>
      <c r="N8542" s="10" t="str">
        <f>_xlfn.XLOOKUP($M:$M,People!$B:$B,People!A:A)</f>
        <v>Sadie Pawthorne</v>
      </c>
      <c r="O8542" s="10" t="s">
        <v>1983</v>
      </c>
      <c r="P8542" s="10" t="str">
        <f>VLOOKUP(O8542,Products!$A:$E,3,FALSE)</f>
        <v>IKEA</v>
      </c>
      <c r="Q8542" s="31">
        <f>INDEX(Products!$E:$E,MATCH(O8542,Products!$A:$A,0))</f>
        <v>0.38</v>
      </c>
      <c r="R8542" s="10" t="s">
        <v>28</v>
      </c>
      <c r="S8542" s="10" t="s">
        <v>50</v>
      </c>
      <c r="T8542" s="10" t="s">
        <v>1984</v>
      </c>
      <c r="U8542" s="12">
        <v>1322.3520000000001</v>
      </c>
      <c r="V8542" s="12">
        <v>3</v>
      </c>
      <c r="W8542" s="12">
        <v>0.2</v>
      </c>
      <c r="X8542" s="12">
        <v>-99.176400000000001</v>
      </c>
    </row>
    <row r="8543" spans="1:24" ht="14" x14ac:dyDescent="0.3">
      <c r="A8543" s="9">
        <v>8538</v>
      </c>
      <c r="B8543" s="14" t="s">
        <v>10258</v>
      </c>
      <c r="C8543" s="15">
        <v>46269</v>
      </c>
      <c r="D8543" s="15">
        <v>46271</v>
      </c>
      <c r="E8543" s="10" t="s">
        <v>19</v>
      </c>
      <c r="F8543" s="10" t="s">
        <v>100</v>
      </c>
      <c r="G8543" s="10" t="s">
        <v>101</v>
      </c>
      <c r="H8543" s="10" t="s">
        <v>22</v>
      </c>
      <c r="I8543" s="10" t="s">
        <v>23</v>
      </c>
      <c r="J8543" s="10" t="s">
        <v>114</v>
      </c>
      <c r="K8543" s="10" t="s">
        <v>38</v>
      </c>
      <c r="L8543" s="10">
        <v>94122</v>
      </c>
      <c r="M8543" s="10" t="s">
        <v>39</v>
      </c>
      <c r="N8543" s="10" t="str">
        <f>_xlfn.XLOOKUP($M:$M,People!$B:$B,People!A:A)</f>
        <v>Sadie Pawthorne</v>
      </c>
      <c r="O8543" s="10" t="s">
        <v>5544</v>
      </c>
      <c r="P8543" s="10" t="str">
        <f>VLOOKUP(O8543,Products!$A:$E,3,FALSE)</f>
        <v>Samsung</v>
      </c>
      <c r="Q8543" s="31">
        <f>INDEX(Products!$E:$E,MATCH(O8543,Products!$A:$A,0))</f>
        <v>0.31</v>
      </c>
      <c r="R8543" s="10" t="s">
        <v>28</v>
      </c>
      <c r="S8543" s="10" t="s">
        <v>50</v>
      </c>
      <c r="T8543" s="10" t="s">
        <v>5545</v>
      </c>
      <c r="U8543" s="12">
        <v>1478.2719999999999</v>
      </c>
      <c r="V8543" s="12">
        <v>8</v>
      </c>
      <c r="W8543" s="12">
        <v>0.2</v>
      </c>
      <c r="X8543" s="12">
        <v>92.392000000000053</v>
      </c>
    </row>
    <row r="8544" spans="1:24" ht="14" x14ac:dyDescent="0.3">
      <c r="A8544" s="9">
        <v>8539</v>
      </c>
      <c r="B8544" s="14" t="s">
        <v>10259</v>
      </c>
      <c r="C8544" s="15">
        <v>46269</v>
      </c>
      <c r="D8544" s="15">
        <v>46273</v>
      </c>
      <c r="E8544" s="10" t="s">
        <v>19</v>
      </c>
      <c r="F8544" s="10" t="s">
        <v>3136</v>
      </c>
      <c r="G8544" s="10" t="s">
        <v>3137</v>
      </c>
      <c r="H8544" s="10" t="s">
        <v>92</v>
      </c>
      <c r="I8544" s="10" t="s">
        <v>23</v>
      </c>
      <c r="J8544" s="10" t="s">
        <v>2344</v>
      </c>
      <c r="K8544" s="10" t="s">
        <v>94</v>
      </c>
      <c r="L8544" s="10">
        <v>75043</v>
      </c>
      <c r="M8544" s="10" t="s">
        <v>95</v>
      </c>
      <c r="N8544" s="10" t="str">
        <f>_xlfn.XLOOKUP($M:$M,People!$B:$B,People!A:A)</f>
        <v>Roxanne Rodriguez</v>
      </c>
      <c r="O8544" s="10" t="s">
        <v>431</v>
      </c>
      <c r="P8544" s="10" t="str">
        <f>VLOOKUP(O8544,Products!$A:$E,3,FALSE)</f>
        <v>3M</v>
      </c>
      <c r="Q8544" s="31">
        <f>INDEX(Products!$E:$E,MATCH(O8544,Products!$A:$A,0))</f>
        <v>0.3</v>
      </c>
      <c r="R8544" s="10" t="s">
        <v>41</v>
      </c>
      <c r="S8544" s="10" t="s">
        <v>61</v>
      </c>
      <c r="T8544" s="10" t="s">
        <v>432</v>
      </c>
      <c r="U8544" s="12">
        <v>30.384</v>
      </c>
      <c r="V8544" s="12">
        <v>1</v>
      </c>
      <c r="W8544" s="12">
        <v>0.2</v>
      </c>
      <c r="X8544" s="12">
        <v>3.7979999999999947</v>
      </c>
    </row>
    <row r="8545" spans="1:24" ht="14" x14ac:dyDescent="0.3">
      <c r="A8545" s="9">
        <v>8540</v>
      </c>
      <c r="B8545" s="14" t="s">
        <v>10255</v>
      </c>
      <c r="C8545" s="15">
        <v>46269</v>
      </c>
      <c r="D8545" s="15">
        <v>46271</v>
      </c>
      <c r="E8545" s="10" t="s">
        <v>168</v>
      </c>
      <c r="F8545" s="10" t="s">
        <v>2136</v>
      </c>
      <c r="G8545" s="10" t="s">
        <v>2137</v>
      </c>
      <c r="H8545" s="10" t="s">
        <v>36</v>
      </c>
      <c r="I8545" s="10" t="s">
        <v>23</v>
      </c>
      <c r="J8545" s="10" t="s">
        <v>271</v>
      </c>
      <c r="K8545" s="10" t="s">
        <v>189</v>
      </c>
      <c r="L8545" s="10">
        <v>60653</v>
      </c>
      <c r="M8545" s="10" t="s">
        <v>95</v>
      </c>
      <c r="N8545" s="10" t="str">
        <f>_xlfn.XLOOKUP($M:$M,People!$B:$B,People!A:A)</f>
        <v>Roxanne Rodriguez</v>
      </c>
      <c r="O8545" s="10" t="s">
        <v>503</v>
      </c>
      <c r="P8545" s="10" t="str">
        <f>VLOOKUP(O8545,Products!$A:$E,3,FALSE)</f>
        <v>HP</v>
      </c>
      <c r="Q8545" s="31">
        <f>INDEX(Products!$E:$E,MATCH(O8545,Products!$A:$A,0))</f>
        <v>0.27</v>
      </c>
      <c r="R8545" s="10" t="s">
        <v>41</v>
      </c>
      <c r="S8545" s="10" t="s">
        <v>61</v>
      </c>
      <c r="T8545" s="10" t="s">
        <v>504</v>
      </c>
      <c r="U8545" s="12">
        <v>6.911999999999999</v>
      </c>
      <c r="V8545" s="12">
        <v>3</v>
      </c>
      <c r="W8545" s="12">
        <v>0.2</v>
      </c>
      <c r="X8545" s="12">
        <v>0.86399999999999988</v>
      </c>
    </row>
    <row r="8546" spans="1:24" ht="14" x14ac:dyDescent="0.3">
      <c r="A8546" s="9">
        <v>8541</v>
      </c>
      <c r="B8546" s="14" t="s">
        <v>10260</v>
      </c>
      <c r="C8546" s="15">
        <v>46269</v>
      </c>
      <c r="D8546" s="15">
        <v>46273</v>
      </c>
      <c r="E8546" s="10" t="s">
        <v>44</v>
      </c>
      <c r="F8546" s="10" t="s">
        <v>3300</v>
      </c>
      <c r="G8546" s="10" t="s">
        <v>3301</v>
      </c>
      <c r="H8546" s="10" t="s">
        <v>22</v>
      </c>
      <c r="I8546" s="10" t="s">
        <v>23</v>
      </c>
      <c r="J8546" s="10" t="s">
        <v>3302</v>
      </c>
      <c r="K8546" s="10" t="s">
        <v>94</v>
      </c>
      <c r="L8546" s="10">
        <v>75019</v>
      </c>
      <c r="M8546" s="10" t="s">
        <v>95</v>
      </c>
      <c r="N8546" s="10" t="str">
        <f>_xlfn.XLOOKUP($M:$M,People!$B:$B,People!A:A)</f>
        <v>Roxanne Rodriguez</v>
      </c>
      <c r="O8546" s="10" t="s">
        <v>635</v>
      </c>
      <c r="P8546" s="10" t="str">
        <f>VLOOKUP(O8546,Products!$A:$E,3,FALSE)</f>
        <v>HP</v>
      </c>
      <c r="Q8546" s="31">
        <f>INDEX(Products!$E:$E,MATCH(O8546,Products!$A:$A,0))</f>
        <v>0.39</v>
      </c>
      <c r="R8546" s="10" t="s">
        <v>41</v>
      </c>
      <c r="S8546" s="10" t="s">
        <v>61</v>
      </c>
      <c r="T8546" s="10" t="s">
        <v>636</v>
      </c>
      <c r="U8546" s="12">
        <v>13.120000000000001</v>
      </c>
      <c r="V8546" s="12">
        <v>5</v>
      </c>
      <c r="W8546" s="12">
        <v>0.2</v>
      </c>
      <c r="X8546" s="12">
        <v>3.7720000000000002</v>
      </c>
    </row>
    <row r="8547" spans="1:24" ht="14" x14ac:dyDescent="0.3">
      <c r="A8547" s="9">
        <v>8542</v>
      </c>
      <c r="B8547" s="14" t="s">
        <v>10261</v>
      </c>
      <c r="C8547" s="15">
        <v>46269</v>
      </c>
      <c r="D8547" s="15">
        <v>46274</v>
      </c>
      <c r="E8547" s="10" t="s">
        <v>19</v>
      </c>
      <c r="F8547" s="10" t="s">
        <v>1476</v>
      </c>
      <c r="G8547" s="10" t="s">
        <v>1477</v>
      </c>
      <c r="H8547" s="10" t="s">
        <v>22</v>
      </c>
      <c r="I8547" s="10" t="s">
        <v>23</v>
      </c>
      <c r="J8547" s="10" t="s">
        <v>702</v>
      </c>
      <c r="K8547" s="10" t="s">
        <v>438</v>
      </c>
      <c r="L8547" s="10">
        <v>44312</v>
      </c>
      <c r="M8547" s="10" t="s">
        <v>133</v>
      </c>
      <c r="N8547" s="10" t="str">
        <f>_xlfn.XLOOKUP($M:$M,People!$B:$B,People!A:A)</f>
        <v>Chuck Magee</v>
      </c>
      <c r="O8547" s="10" t="s">
        <v>2246</v>
      </c>
      <c r="P8547" s="10" t="str">
        <f>VLOOKUP(O8547,Products!$A:$E,3,FALSE)</f>
        <v>Office Depot</v>
      </c>
      <c r="Q8547" s="31">
        <f>INDEX(Products!$E:$E,MATCH(O8547,Products!$A:$A,0))</f>
        <v>0.3</v>
      </c>
      <c r="R8547" s="10" t="s">
        <v>41</v>
      </c>
      <c r="S8547" s="10" t="s">
        <v>61</v>
      </c>
      <c r="T8547" s="10" t="s">
        <v>2247</v>
      </c>
      <c r="U8547" s="12">
        <v>8.2560000000000002</v>
      </c>
      <c r="V8547" s="12">
        <v>4</v>
      </c>
      <c r="W8547" s="12">
        <v>0.2</v>
      </c>
      <c r="X8547" s="12">
        <v>0.61920000000000019</v>
      </c>
    </row>
    <row r="8548" spans="1:24" ht="14" x14ac:dyDescent="0.3">
      <c r="A8548" s="9">
        <v>8543</v>
      </c>
      <c r="B8548" s="14" t="s">
        <v>10260</v>
      </c>
      <c r="C8548" s="15">
        <v>46269</v>
      </c>
      <c r="D8548" s="15">
        <v>46273</v>
      </c>
      <c r="E8548" s="10" t="s">
        <v>44</v>
      </c>
      <c r="F8548" s="10" t="s">
        <v>3300</v>
      </c>
      <c r="G8548" s="10" t="s">
        <v>3301</v>
      </c>
      <c r="H8548" s="10" t="s">
        <v>22</v>
      </c>
      <c r="I8548" s="10" t="s">
        <v>23</v>
      </c>
      <c r="J8548" s="10" t="s">
        <v>3302</v>
      </c>
      <c r="K8548" s="10" t="s">
        <v>94</v>
      </c>
      <c r="L8548" s="10">
        <v>75019</v>
      </c>
      <c r="M8548" s="10" t="s">
        <v>95</v>
      </c>
      <c r="N8548" s="10" t="str">
        <f>_xlfn.XLOOKUP($M:$M,People!$B:$B,People!A:A)</f>
        <v>Roxanne Rodriguez</v>
      </c>
      <c r="O8548" s="10" t="s">
        <v>2777</v>
      </c>
      <c r="P8548" s="10" t="str">
        <f>VLOOKUP(O8548,Products!$A:$E,3,FALSE)</f>
        <v>IKEA</v>
      </c>
      <c r="Q8548" s="31">
        <f>INDEX(Products!$E:$E,MATCH(O8548,Products!$A:$A,0))</f>
        <v>0.34</v>
      </c>
      <c r="R8548" s="10" t="s">
        <v>41</v>
      </c>
      <c r="S8548" s="10" t="s">
        <v>61</v>
      </c>
      <c r="T8548" s="10" t="s">
        <v>2778</v>
      </c>
      <c r="U8548" s="12">
        <v>10.192000000000002</v>
      </c>
      <c r="V8548" s="12">
        <v>7</v>
      </c>
      <c r="W8548" s="12">
        <v>0.2</v>
      </c>
      <c r="X8548" s="12">
        <v>3.1849999999999992</v>
      </c>
    </row>
    <row r="8549" spans="1:24" ht="14" x14ac:dyDescent="0.3">
      <c r="A8549" s="9">
        <v>8544</v>
      </c>
      <c r="B8549" s="14" t="s">
        <v>10261</v>
      </c>
      <c r="C8549" s="15">
        <v>46269</v>
      </c>
      <c r="D8549" s="15">
        <v>46274</v>
      </c>
      <c r="E8549" s="10" t="s">
        <v>19</v>
      </c>
      <c r="F8549" s="10" t="s">
        <v>1476</v>
      </c>
      <c r="G8549" s="10" t="s">
        <v>1477</v>
      </c>
      <c r="H8549" s="10" t="s">
        <v>22</v>
      </c>
      <c r="I8549" s="10" t="s">
        <v>23</v>
      </c>
      <c r="J8549" s="10" t="s">
        <v>702</v>
      </c>
      <c r="K8549" s="10" t="s">
        <v>438</v>
      </c>
      <c r="L8549" s="10">
        <v>44312</v>
      </c>
      <c r="M8549" s="10" t="s">
        <v>133</v>
      </c>
      <c r="N8549" s="10" t="str">
        <f>_xlfn.XLOOKUP($M:$M,People!$B:$B,People!A:A)</f>
        <v>Chuck Magee</v>
      </c>
      <c r="O8549" s="10" t="s">
        <v>141</v>
      </c>
      <c r="P8549" s="10" t="str">
        <f>VLOOKUP(O8549,Products!$A:$E,3,FALSE)</f>
        <v>Canon</v>
      </c>
      <c r="Q8549" s="31">
        <f>INDEX(Products!$E:$E,MATCH(O8549,Products!$A:$A,0))</f>
        <v>0.26</v>
      </c>
      <c r="R8549" s="10" t="s">
        <v>41</v>
      </c>
      <c r="S8549" s="10" t="s">
        <v>68</v>
      </c>
      <c r="T8549" s="10" t="s">
        <v>142</v>
      </c>
      <c r="U8549" s="12">
        <v>4.3680000000000012</v>
      </c>
      <c r="V8549" s="12">
        <v>2</v>
      </c>
      <c r="W8549" s="12">
        <v>0.7</v>
      </c>
      <c r="X8549" s="12">
        <v>-3.0575999999999999</v>
      </c>
    </row>
    <row r="8550" spans="1:24" ht="14" x14ac:dyDescent="0.3">
      <c r="A8550" s="9">
        <v>8545</v>
      </c>
      <c r="B8550" s="14" t="s">
        <v>10262</v>
      </c>
      <c r="C8550" s="15">
        <v>46269</v>
      </c>
      <c r="D8550" s="15">
        <v>46273</v>
      </c>
      <c r="E8550" s="10" t="s">
        <v>44</v>
      </c>
      <c r="F8550" s="10" t="s">
        <v>423</v>
      </c>
      <c r="G8550" s="10" t="s">
        <v>424</v>
      </c>
      <c r="H8550" s="10" t="s">
        <v>36</v>
      </c>
      <c r="I8550" s="10" t="s">
        <v>23</v>
      </c>
      <c r="J8550" s="10" t="s">
        <v>2679</v>
      </c>
      <c r="K8550" s="10" t="s">
        <v>38</v>
      </c>
      <c r="L8550" s="10">
        <v>94601</v>
      </c>
      <c r="M8550" s="10" t="s">
        <v>39</v>
      </c>
      <c r="N8550" s="10" t="str">
        <f>_xlfn.XLOOKUP($M:$M,People!$B:$B,People!A:A)</f>
        <v>Sadie Pawthorne</v>
      </c>
      <c r="O8550" s="10" t="s">
        <v>3807</v>
      </c>
      <c r="P8550" s="10" t="str">
        <f>VLOOKUP(O8550,Products!$A:$E,3,FALSE)</f>
        <v>Logitech</v>
      </c>
      <c r="Q8550" s="31">
        <f>INDEX(Products!$E:$E,MATCH(O8550,Products!$A:$A,0))</f>
        <v>0.37</v>
      </c>
      <c r="R8550" s="10" t="s">
        <v>41</v>
      </c>
      <c r="S8550" s="10" t="s">
        <v>68</v>
      </c>
      <c r="T8550" s="10" t="s">
        <v>3808</v>
      </c>
      <c r="U8550" s="12">
        <v>11.808</v>
      </c>
      <c r="V8550" s="12">
        <v>3</v>
      </c>
      <c r="W8550" s="12">
        <v>0.2</v>
      </c>
      <c r="X8550" s="12">
        <v>4.1327999999999996</v>
      </c>
    </row>
    <row r="8551" spans="1:24" ht="14" x14ac:dyDescent="0.3">
      <c r="A8551" s="9">
        <v>8546</v>
      </c>
      <c r="B8551" s="14" t="s">
        <v>10263</v>
      </c>
      <c r="C8551" s="15">
        <v>46269</v>
      </c>
      <c r="D8551" s="15">
        <v>46270</v>
      </c>
      <c r="E8551" s="10" t="s">
        <v>168</v>
      </c>
      <c r="F8551" s="10" t="s">
        <v>3070</v>
      </c>
      <c r="G8551" s="10" t="s">
        <v>3071</v>
      </c>
      <c r="H8551" s="10" t="s">
        <v>36</v>
      </c>
      <c r="I8551" s="10" t="s">
        <v>23</v>
      </c>
      <c r="J8551" s="10" t="s">
        <v>3702</v>
      </c>
      <c r="K8551" s="10" t="s">
        <v>371</v>
      </c>
      <c r="L8551" s="10">
        <v>97756</v>
      </c>
      <c r="M8551" s="10" t="s">
        <v>39</v>
      </c>
      <c r="N8551" s="10" t="str">
        <f>_xlfn.XLOOKUP($M:$M,People!$B:$B,People!A:A)</f>
        <v>Sadie Pawthorne</v>
      </c>
      <c r="O8551" s="10" t="s">
        <v>2425</v>
      </c>
      <c r="P8551" s="10" t="str">
        <f>VLOOKUP(O8551,Products!$A:$E,3,FALSE)</f>
        <v>Avery</v>
      </c>
      <c r="Q8551" s="31">
        <f>INDEX(Products!$E:$E,MATCH(O8551,Products!$A:$A,0))</f>
        <v>0.33</v>
      </c>
      <c r="R8551" s="10" t="s">
        <v>41</v>
      </c>
      <c r="S8551" s="10" t="s">
        <v>68</v>
      </c>
      <c r="T8551" s="10" t="s">
        <v>2426</v>
      </c>
      <c r="U8551" s="12">
        <v>88.074000000000012</v>
      </c>
      <c r="V8551" s="12">
        <v>7</v>
      </c>
      <c r="W8551" s="12">
        <v>0.7</v>
      </c>
      <c r="X8551" s="12">
        <v>-58.71599999999998</v>
      </c>
    </row>
    <row r="8552" spans="1:24" ht="14" x14ac:dyDescent="0.3">
      <c r="A8552" s="9">
        <v>8547</v>
      </c>
      <c r="B8552" s="14" t="s">
        <v>10261</v>
      </c>
      <c r="C8552" s="15">
        <v>46269</v>
      </c>
      <c r="D8552" s="15">
        <v>46274</v>
      </c>
      <c r="E8552" s="10" t="s">
        <v>19</v>
      </c>
      <c r="F8552" s="10" t="s">
        <v>1476</v>
      </c>
      <c r="G8552" s="10" t="s">
        <v>1477</v>
      </c>
      <c r="H8552" s="10" t="s">
        <v>22</v>
      </c>
      <c r="I8552" s="10" t="s">
        <v>23</v>
      </c>
      <c r="J8552" s="10" t="s">
        <v>702</v>
      </c>
      <c r="K8552" s="10" t="s">
        <v>438</v>
      </c>
      <c r="L8552" s="10">
        <v>44312</v>
      </c>
      <c r="M8552" s="10" t="s">
        <v>133</v>
      </c>
      <c r="N8552" s="10" t="str">
        <f>_xlfn.XLOOKUP($M:$M,People!$B:$B,People!A:A)</f>
        <v>Chuck Magee</v>
      </c>
      <c r="O8552" s="10" t="s">
        <v>2697</v>
      </c>
      <c r="P8552" s="10" t="str">
        <f>VLOOKUP(O8552,Products!$A:$E,3,FALSE)</f>
        <v>Dell</v>
      </c>
      <c r="Q8552" s="31">
        <f>INDEX(Products!$E:$E,MATCH(O8552,Products!$A:$A,0))</f>
        <v>0.32</v>
      </c>
      <c r="R8552" s="10" t="s">
        <v>41</v>
      </c>
      <c r="S8552" s="10" t="s">
        <v>68</v>
      </c>
      <c r="T8552" s="10" t="s">
        <v>2698</v>
      </c>
      <c r="U8552" s="12">
        <v>25.560000000000002</v>
      </c>
      <c r="V8552" s="12">
        <v>5</v>
      </c>
      <c r="W8552" s="12">
        <v>0.7</v>
      </c>
      <c r="X8552" s="12">
        <v>-20.448</v>
      </c>
    </row>
    <row r="8553" spans="1:24" ht="14" x14ac:dyDescent="0.3">
      <c r="A8553" s="9">
        <v>8548</v>
      </c>
      <c r="B8553" s="14" t="s">
        <v>10258</v>
      </c>
      <c r="C8553" s="15">
        <v>46269</v>
      </c>
      <c r="D8553" s="15">
        <v>46271</v>
      </c>
      <c r="E8553" s="10" t="s">
        <v>19</v>
      </c>
      <c r="F8553" s="10" t="s">
        <v>100</v>
      </c>
      <c r="G8553" s="10" t="s">
        <v>101</v>
      </c>
      <c r="H8553" s="10" t="s">
        <v>22</v>
      </c>
      <c r="I8553" s="10" t="s">
        <v>23</v>
      </c>
      <c r="J8553" s="10" t="s">
        <v>114</v>
      </c>
      <c r="K8553" s="10" t="s">
        <v>38</v>
      </c>
      <c r="L8553" s="10">
        <v>94122</v>
      </c>
      <c r="M8553" s="10" t="s">
        <v>39</v>
      </c>
      <c r="N8553" s="10" t="str">
        <f>_xlfn.XLOOKUP($M:$M,People!$B:$B,People!A:A)</f>
        <v>Sadie Pawthorne</v>
      </c>
      <c r="O8553" s="10" t="s">
        <v>2494</v>
      </c>
      <c r="P8553" s="10" t="str">
        <f>VLOOKUP(O8553,Products!$A:$E,3,FALSE)</f>
        <v>3M</v>
      </c>
      <c r="Q8553" s="31">
        <f>INDEX(Products!$E:$E,MATCH(O8553,Products!$A:$A,0))</f>
        <v>0.28000000000000003</v>
      </c>
      <c r="R8553" s="10" t="s">
        <v>41</v>
      </c>
      <c r="S8553" s="10" t="s">
        <v>68</v>
      </c>
      <c r="T8553" s="10" t="s">
        <v>2495</v>
      </c>
      <c r="U8553" s="12">
        <v>13.343999999999998</v>
      </c>
      <c r="V8553" s="12">
        <v>6</v>
      </c>
      <c r="W8553" s="12">
        <v>0.2</v>
      </c>
      <c r="X8553" s="12">
        <v>4.3367999999999993</v>
      </c>
    </row>
    <row r="8554" spans="1:24" ht="14" x14ac:dyDescent="0.3">
      <c r="A8554" s="9">
        <v>8549</v>
      </c>
      <c r="B8554" s="14" t="s">
        <v>10264</v>
      </c>
      <c r="C8554" s="15">
        <v>46269</v>
      </c>
      <c r="D8554" s="15">
        <v>46273</v>
      </c>
      <c r="E8554" s="10" t="s">
        <v>44</v>
      </c>
      <c r="F8554" s="10" t="s">
        <v>1912</v>
      </c>
      <c r="G8554" s="10" t="s">
        <v>1913</v>
      </c>
      <c r="H8554" s="10" t="s">
        <v>22</v>
      </c>
      <c r="I8554" s="10" t="s">
        <v>23</v>
      </c>
      <c r="J8554" s="10" t="s">
        <v>37</v>
      </c>
      <c r="K8554" s="10" t="s">
        <v>38</v>
      </c>
      <c r="L8554" s="10">
        <v>90004</v>
      </c>
      <c r="M8554" s="10" t="s">
        <v>39</v>
      </c>
      <c r="N8554" s="10" t="str">
        <f>_xlfn.XLOOKUP($M:$M,People!$B:$B,People!A:A)</f>
        <v>Sadie Pawthorne</v>
      </c>
      <c r="O8554" s="10" t="s">
        <v>1895</v>
      </c>
      <c r="P8554" s="10" t="str">
        <f>VLOOKUP(O8554,Products!$A:$E,3,FALSE)</f>
        <v>Samsung</v>
      </c>
      <c r="Q8554" s="31">
        <f>INDEX(Products!$E:$E,MATCH(O8554,Products!$A:$A,0))</f>
        <v>0.33</v>
      </c>
      <c r="R8554" s="10" t="s">
        <v>41</v>
      </c>
      <c r="S8554" s="10" t="s">
        <v>68</v>
      </c>
      <c r="T8554" s="10" t="s">
        <v>1896</v>
      </c>
      <c r="U8554" s="12">
        <v>487.98400000000004</v>
      </c>
      <c r="V8554" s="12">
        <v>2</v>
      </c>
      <c r="W8554" s="12">
        <v>0.2</v>
      </c>
      <c r="X8554" s="12">
        <v>152.49499999999998</v>
      </c>
    </row>
    <row r="8555" spans="1:24" ht="14" x14ac:dyDescent="0.3">
      <c r="A8555" s="9">
        <v>8550</v>
      </c>
      <c r="B8555" s="14" t="s">
        <v>10265</v>
      </c>
      <c r="C8555" s="15">
        <v>46269</v>
      </c>
      <c r="D8555" s="15">
        <v>46271</v>
      </c>
      <c r="E8555" s="10" t="s">
        <v>19</v>
      </c>
      <c r="F8555" s="10" t="s">
        <v>5050</v>
      </c>
      <c r="G8555" s="10" t="s">
        <v>5051</v>
      </c>
      <c r="H8555" s="10" t="s">
        <v>22</v>
      </c>
      <c r="I8555" s="10" t="s">
        <v>23</v>
      </c>
      <c r="J8555" s="10" t="s">
        <v>5633</v>
      </c>
      <c r="K8555" s="10" t="s">
        <v>2289</v>
      </c>
      <c r="L8555" s="10">
        <v>3060</v>
      </c>
      <c r="M8555" s="10" t="s">
        <v>133</v>
      </c>
      <c r="N8555" s="10" t="str">
        <f>_xlfn.XLOOKUP($M:$M,People!$B:$B,People!A:A)</f>
        <v>Chuck Magee</v>
      </c>
      <c r="O8555" s="10" t="s">
        <v>3572</v>
      </c>
      <c r="P8555" s="10" t="str">
        <f>VLOOKUP(O8555,Products!$A:$E,3,FALSE)</f>
        <v>3M</v>
      </c>
      <c r="Q8555" s="31">
        <f>INDEX(Products!$E:$E,MATCH(O8555,Products!$A:$A,0))</f>
        <v>0.3</v>
      </c>
      <c r="R8555" s="10" t="s">
        <v>41</v>
      </c>
      <c r="S8555" s="10" t="s">
        <v>240</v>
      </c>
      <c r="T8555" s="10" t="s">
        <v>495</v>
      </c>
      <c r="U8555" s="12">
        <v>14.82</v>
      </c>
      <c r="V8555" s="12">
        <v>6</v>
      </c>
      <c r="W8555" s="12">
        <v>0</v>
      </c>
      <c r="X8555" s="12">
        <v>6.9654000000000007</v>
      </c>
    </row>
    <row r="8556" spans="1:24" ht="14" x14ac:dyDescent="0.3">
      <c r="A8556" s="9">
        <v>8551</v>
      </c>
      <c r="B8556" s="14" t="s">
        <v>10261</v>
      </c>
      <c r="C8556" s="15">
        <v>46269</v>
      </c>
      <c r="D8556" s="15">
        <v>46274</v>
      </c>
      <c r="E8556" s="10" t="s">
        <v>19</v>
      </c>
      <c r="F8556" s="10" t="s">
        <v>1476</v>
      </c>
      <c r="G8556" s="10" t="s">
        <v>1477</v>
      </c>
      <c r="H8556" s="10" t="s">
        <v>22</v>
      </c>
      <c r="I8556" s="10" t="s">
        <v>23</v>
      </c>
      <c r="J8556" s="10" t="s">
        <v>702</v>
      </c>
      <c r="K8556" s="10" t="s">
        <v>438</v>
      </c>
      <c r="L8556" s="10">
        <v>44312</v>
      </c>
      <c r="M8556" s="10" t="s">
        <v>133</v>
      </c>
      <c r="N8556" s="10" t="str">
        <f>_xlfn.XLOOKUP($M:$M,People!$B:$B,People!A:A)</f>
        <v>Chuck Magee</v>
      </c>
      <c r="O8556" s="10" t="s">
        <v>4980</v>
      </c>
      <c r="P8556" s="10" t="str">
        <f>VLOOKUP(O8556,Products!$A:$E,3,FALSE)</f>
        <v>Office Depot</v>
      </c>
      <c r="Q8556" s="31">
        <f>INDEX(Products!$E:$E,MATCH(O8556,Products!$A:$A,0))</f>
        <v>0.34</v>
      </c>
      <c r="R8556" s="10" t="s">
        <v>41</v>
      </c>
      <c r="S8556" s="10" t="s">
        <v>82</v>
      </c>
      <c r="T8556" s="10" t="s">
        <v>4981</v>
      </c>
      <c r="U8556" s="12">
        <v>11.520000000000001</v>
      </c>
      <c r="V8556" s="12">
        <v>4</v>
      </c>
      <c r="W8556" s="12">
        <v>0.2</v>
      </c>
      <c r="X8556" s="12">
        <v>3.7439999999999993</v>
      </c>
    </row>
    <row r="8557" spans="1:24" ht="14" x14ac:dyDescent="0.3">
      <c r="A8557" s="9">
        <v>8552</v>
      </c>
      <c r="B8557" s="14" t="s">
        <v>10256</v>
      </c>
      <c r="C8557" s="15">
        <v>46269</v>
      </c>
      <c r="D8557" s="15">
        <v>46273</v>
      </c>
      <c r="E8557" s="10" t="s">
        <v>44</v>
      </c>
      <c r="F8557" s="10" t="s">
        <v>5608</v>
      </c>
      <c r="G8557" s="10" t="s">
        <v>5609</v>
      </c>
      <c r="H8557" s="10" t="s">
        <v>22</v>
      </c>
      <c r="I8557" s="10" t="s">
        <v>23</v>
      </c>
      <c r="J8557" s="10" t="s">
        <v>2887</v>
      </c>
      <c r="K8557" s="10" t="s">
        <v>48</v>
      </c>
      <c r="L8557" s="10">
        <v>33437</v>
      </c>
      <c r="M8557" s="10" t="s">
        <v>26</v>
      </c>
      <c r="N8557" s="10" t="str">
        <f>_xlfn.XLOOKUP($M:$M,People!$B:$B,People!A:A)</f>
        <v>Fred Suzuki</v>
      </c>
      <c r="O8557" s="10" t="s">
        <v>2412</v>
      </c>
      <c r="P8557" s="10" t="str">
        <f>VLOOKUP(O8557,Products!$A:$E,3,FALSE)</f>
        <v>Samsung</v>
      </c>
      <c r="Q8557" s="31">
        <f>INDEX(Products!$E:$E,MATCH(O8557,Products!$A:$A,0))</f>
        <v>0.39</v>
      </c>
      <c r="R8557" s="10" t="s">
        <v>41</v>
      </c>
      <c r="S8557" s="10" t="s">
        <v>82</v>
      </c>
      <c r="T8557" s="10" t="s">
        <v>2413</v>
      </c>
      <c r="U8557" s="12">
        <v>10.368000000000002</v>
      </c>
      <c r="V8557" s="12">
        <v>2</v>
      </c>
      <c r="W8557" s="12">
        <v>0.2</v>
      </c>
      <c r="X8557" s="12">
        <v>3.6288</v>
      </c>
    </row>
    <row r="8558" spans="1:24" ht="14" x14ac:dyDescent="0.3">
      <c r="A8558" s="9">
        <v>8553</v>
      </c>
      <c r="B8558" s="14" t="s">
        <v>10266</v>
      </c>
      <c r="C8558" s="15">
        <v>46269</v>
      </c>
      <c r="D8558" s="15">
        <v>46270</v>
      </c>
      <c r="E8558" s="10" t="s">
        <v>168</v>
      </c>
      <c r="F8558" s="10" t="s">
        <v>4767</v>
      </c>
      <c r="G8558" s="10" t="s">
        <v>4768</v>
      </c>
      <c r="H8558" s="10" t="s">
        <v>92</v>
      </c>
      <c r="I8558" s="10" t="s">
        <v>23</v>
      </c>
      <c r="J8558" s="10" t="s">
        <v>4670</v>
      </c>
      <c r="K8558" s="10" t="s">
        <v>38</v>
      </c>
      <c r="L8558" s="10">
        <v>92307</v>
      </c>
      <c r="M8558" s="10" t="s">
        <v>39</v>
      </c>
      <c r="N8558" s="10" t="str">
        <f>_xlfn.XLOOKUP($M:$M,People!$B:$B,People!A:A)</f>
        <v>Sadie Pawthorne</v>
      </c>
      <c r="O8558" s="10" t="s">
        <v>1949</v>
      </c>
      <c r="P8558" s="10" t="str">
        <f>VLOOKUP(O8558,Products!$A:$E,3,FALSE)</f>
        <v>Staples</v>
      </c>
      <c r="Q8558" s="31">
        <f>INDEX(Products!$E:$E,MATCH(O8558,Products!$A:$A,0))</f>
        <v>0.33</v>
      </c>
      <c r="R8558" s="10" t="s">
        <v>41</v>
      </c>
      <c r="S8558" s="10" t="s">
        <v>82</v>
      </c>
      <c r="T8558" s="10" t="s">
        <v>1950</v>
      </c>
      <c r="U8558" s="12">
        <v>12.96</v>
      </c>
      <c r="V8558" s="12">
        <v>2</v>
      </c>
      <c r="W8558" s="12">
        <v>0</v>
      </c>
      <c r="X8558" s="12">
        <v>6.2208000000000006</v>
      </c>
    </row>
    <row r="8559" spans="1:24" ht="14" x14ac:dyDescent="0.3">
      <c r="A8559" s="9">
        <v>8554</v>
      </c>
      <c r="B8559" s="14" t="s">
        <v>10255</v>
      </c>
      <c r="C8559" s="15">
        <v>46269</v>
      </c>
      <c r="D8559" s="15">
        <v>46271</v>
      </c>
      <c r="E8559" s="10" t="s">
        <v>168</v>
      </c>
      <c r="F8559" s="10" t="s">
        <v>2136</v>
      </c>
      <c r="G8559" s="10" t="s">
        <v>2137</v>
      </c>
      <c r="H8559" s="10" t="s">
        <v>36</v>
      </c>
      <c r="I8559" s="10" t="s">
        <v>23</v>
      </c>
      <c r="J8559" s="10" t="s">
        <v>271</v>
      </c>
      <c r="K8559" s="10" t="s">
        <v>189</v>
      </c>
      <c r="L8559" s="10">
        <v>60653</v>
      </c>
      <c r="M8559" s="10" t="s">
        <v>95</v>
      </c>
      <c r="N8559" s="10" t="str">
        <f>_xlfn.XLOOKUP($M:$M,People!$B:$B,People!A:A)</f>
        <v>Roxanne Rodriguez</v>
      </c>
      <c r="O8559" s="10" t="s">
        <v>3103</v>
      </c>
      <c r="P8559" s="10" t="str">
        <f>VLOOKUP(O8559,Products!$A:$E,3,FALSE)</f>
        <v>Logitech</v>
      </c>
      <c r="Q8559" s="31">
        <f>INDEX(Products!$E:$E,MATCH(O8559,Products!$A:$A,0))</f>
        <v>0.37</v>
      </c>
      <c r="R8559" s="10" t="s">
        <v>41</v>
      </c>
      <c r="S8559" s="10" t="s">
        <v>82</v>
      </c>
      <c r="T8559" s="10" t="s">
        <v>3104</v>
      </c>
      <c r="U8559" s="12">
        <v>17.760000000000002</v>
      </c>
      <c r="V8559" s="12">
        <v>3</v>
      </c>
      <c r="W8559" s="12">
        <v>0.2</v>
      </c>
      <c r="X8559" s="12">
        <v>5.55</v>
      </c>
    </row>
    <row r="8560" spans="1:24" ht="14" x14ac:dyDescent="0.3">
      <c r="A8560" s="9">
        <v>8555</v>
      </c>
      <c r="B8560" s="14" t="s">
        <v>10267</v>
      </c>
      <c r="C8560" s="15">
        <v>46269</v>
      </c>
      <c r="D8560" s="15">
        <v>46275</v>
      </c>
      <c r="E8560" s="10" t="s">
        <v>44</v>
      </c>
      <c r="F8560" s="10" t="s">
        <v>1862</v>
      </c>
      <c r="G8560" s="10" t="s">
        <v>1863</v>
      </c>
      <c r="H8560" s="10" t="s">
        <v>36</v>
      </c>
      <c r="I8560" s="10" t="s">
        <v>23</v>
      </c>
      <c r="J8560" s="10" t="s">
        <v>37</v>
      </c>
      <c r="K8560" s="10" t="s">
        <v>38</v>
      </c>
      <c r="L8560" s="10">
        <v>90032</v>
      </c>
      <c r="M8560" s="10" t="s">
        <v>39</v>
      </c>
      <c r="N8560" s="10" t="str">
        <f>_xlfn.XLOOKUP($M:$M,People!$B:$B,People!A:A)</f>
        <v>Sadie Pawthorne</v>
      </c>
      <c r="O8560" s="10" t="s">
        <v>3355</v>
      </c>
      <c r="P8560" s="10" t="str">
        <f>VLOOKUP(O8560,Products!$A:$E,3,FALSE)</f>
        <v>Office Depot</v>
      </c>
      <c r="Q8560" s="31">
        <f>INDEX(Products!$E:$E,MATCH(O8560,Products!$A:$A,0))</f>
        <v>0.38</v>
      </c>
      <c r="R8560" s="10" t="s">
        <v>41</v>
      </c>
      <c r="S8560" s="10" t="s">
        <v>53</v>
      </c>
      <c r="T8560" s="10" t="s">
        <v>3356</v>
      </c>
      <c r="U8560" s="12">
        <v>54.32</v>
      </c>
      <c r="V8560" s="12">
        <v>4</v>
      </c>
      <c r="W8560" s="12">
        <v>0</v>
      </c>
      <c r="X8560" s="12">
        <v>0.54319999999999879</v>
      </c>
    </row>
    <row r="8561" spans="1:24" ht="14" x14ac:dyDescent="0.3">
      <c r="A8561" s="9">
        <v>8556</v>
      </c>
      <c r="B8561" s="14" t="s">
        <v>10264</v>
      </c>
      <c r="C8561" s="15">
        <v>46269</v>
      </c>
      <c r="D8561" s="15">
        <v>46273</v>
      </c>
      <c r="E8561" s="10" t="s">
        <v>44</v>
      </c>
      <c r="F8561" s="10" t="s">
        <v>1912</v>
      </c>
      <c r="G8561" s="10" t="s">
        <v>1913</v>
      </c>
      <c r="H8561" s="10" t="s">
        <v>22</v>
      </c>
      <c r="I8561" s="10" t="s">
        <v>23</v>
      </c>
      <c r="J8561" s="10" t="s">
        <v>37</v>
      </c>
      <c r="K8561" s="10" t="s">
        <v>38</v>
      </c>
      <c r="L8561" s="10">
        <v>90004</v>
      </c>
      <c r="M8561" s="10" t="s">
        <v>39</v>
      </c>
      <c r="N8561" s="10" t="str">
        <f>_xlfn.XLOOKUP($M:$M,People!$B:$B,People!A:A)</f>
        <v>Sadie Pawthorne</v>
      </c>
      <c r="O8561" s="10" t="s">
        <v>481</v>
      </c>
      <c r="P8561" s="10" t="str">
        <f>VLOOKUP(O8561,Products!$A:$E,3,FALSE)</f>
        <v>Logitech</v>
      </c>
      <c r="Q8561" s="31">
        <f>INDEX(Products!$E:$E,MATCH(O8561,Products!$A:$A,0))</f>
        <v>0.25</v>
      </c>
      <c r="R8561" s="10" t="s">
        <v>41</v>
      </c>
      <c r="S8561" s="10" t="s">
        <v>53</v>
      </c>
      <c r="T8561" s="10" t="s">
        <v>482</v>
      </c>
      <c r="U8561" s="12">
        <v>217.85</v>
      </c>
      <c r="V8561" s="12">
        <v>5</v>
      </c>
      <c r="W8561" s="12">
        <v>0</v>
      </c>
      <c r="X8561" s="12">
        <v>65.35499999999999</v>
      </c>
    </row>
    <row r="8562" spans="1:24" ht="14" x14ac:dyDescent="0.3">
      <c r="A8562" s="9">
        <v>8557</v>
      </c>
      <c r="B8562" s="14" t="s">
        <v>10268</v>
      </c>
      <c r="C8562" s="15">
        <v>46269</v>
      </c>
      <c r="D8562" s="15">
        <v>46273</v>
      </c>
      <c r="E8562" s="10" t="s">
        <v>44</v>
      </c>
      <c r="F8562" s="10" t="s">
        <v>2902</v>
      </c>
      <c r="G8562" s="10" t="s">
        <v>2903</v>
      </c>
      <c r="H8562" s="10" t="s">
        <v>22</v>
      </c>
      <c r="I8562" s="10" t="s">
        <v>23</v>
      </c>
      <c r="J8562" s="10" t="s">
        <v>2164</v>
      </c>
      <c r="K8562" s="10" t="s">
        <v>38</v>
      </c>
      <c r="L8562" s="10">
        <v>92704</v>
      </c>
      <c r="M8562" s="10" t="s">
        <v>39</v>
      </c>
      <c r="N8562" s="10" t="str">
        <f>_xlfn.XLOOKUP($M:$M,People!$B:$B,People!A:A)</f>
        <v>Sadie Pawthorne</v>
      </c>
      <c r="O8562" s="10" t="s">
        <v>5330</v>
      </c>
      <c r="P8562" s="10" t="str">
        <f>VLOOKUP(O8562,Products!$A:$E,3,FALSE)</f>
        <v>Office Depot</v>
      </c>
      <c r="Q8562" s="31">
        <f>INDEX(Products!$E:$E,MATCH(O8562,Products!$A:$A,0))</f>
        <v>0.3</v>
      </c>
      <c r="R8562" s="10" t="s">
        <v>41</v>
      </c>
      <c r="S8562" s="10" t="s">
        <v>53</v>
      </c>
      <c r="T8562" s="10" t="s">
        <v>5331</v>
      </c>
      <c r="U8562" s="12">
        <v>421.1</v>
      </c>
      <c r="V8562" s="12">
        <v>2</v>
      </c>
      <c r="W8562" s="12">
        <v>0</v>
      </c>
      <c r="X8562" s="12">
        <v>105.27499999999998</v>
      </c>
    </row>
    <row r="8563" spans="1:24" ht="14" x14ac:dyDescent="0.3">
      <c r="A8563" s="9">
        <v>8558</v>
      </c>
      <c r="B8563" s="14" t="s">
        <v>10260</v>
      </c>
      <c r="C8563" s="15">
        <v>46269</v>
      </c>
      <c r="D8563" s="15">
        <v>46273</v>
      </c>
      <c r="E8563" s="10" t="s">
        <v>44</v>
      </c>
      <c r="F8563" s="10" t="s">
        <v>3300</v>
      </c>
      <c r="G8563" s="10" t="s">
        <v>3301</v>
      </c>
      <c r="H8563" s="10" t="s">
        <v>22</v>
      </c>
      <c r="I8563" s="10" t="s">
        <v>23</v>
      </c>
      <c r="J8563" s="10" t="s">
        <v>3302</v>
      </c>
      <c r="K8563" s="10" t="s">
        <v>94</v>
      </c>
      <c r="L8563" s="10">
        <v>75019</v>
      </c>
      <c r="M8563" s="10" t="s">
        <v>95</v>
      </c>
      <c r="N8563" s="10" t="str">
        <f>_xlfn.XLOOKUP($M:$M,People!$B:$B,People!A:A)</f>
        <v>Roxanne Rodriguez</v>
      </c>
      <c r="O8563" s="10" t="s">
        <v>3303</v>
      </c>
      <c r="P8563" s="10" t="str">
        <f>VLOOKUP(O8563,Products!$A:$E,3,FALSE)</f>
        <v>Avery</v>
      </c>
      <c r="Q8563" s="31">
        <f>INDEX(Products!$E:$E,MATCH(O8563,Products!$A:$A,0))</f>
        <v>0.31</v>
      </c>
      <c r="R8563" s="10" t="s">
        <v>41</v>
      </c>
      <c r="S8563" s="10" t="s">
        <v>53</v>
      </c>
      <c r="T8563" s="10" t="s">
        <v>3304</v>
      </c>
      <c r="U8563" s="12">
        <v>16.784000000000002</v>
      </c>
      <c r="V8563" s="12">
        <v>1</v>
      </c>
      <c r="W8563" s="12">
        <v>0.2</v>
      </c>
      <c r="X8563" s="12">
        <v>-0.20980000000000043</v>
      </c>
    </row>
    <row r="8564" spans="1:24" ht="14" x14ac:dyDescent="0.3">
      <c r="A8564" s="9">
        <v>8559</v>
      </c>
      <c r="B8564" s="14" t="s">
        <v>10269</v>
      </c>
      <c r="C8564" s="15">
        <v>46269</v>
      </c>
      <c r="D8564" s="15">
        <v>46273</v>
      </c>
      <c r="E8564" s="10" t="s">
        <v>44</v>
      </c>
      <c r="F8564" s="10" t="s">
        <v>3380</v>
      </c>
      <c r="G8564" s="10" t="s">
        <v>3381</v>
      </c>
      <c r="H8564" s="10" t="s">
        <v>22</v>
      </c>
      <c r="I8564" s="10" t="s">
        <v>23</v>
      </c>
      <c r="J8564" s="10" t="s">
        <v>1025</v>
      </c>
      <c r="K8564" s="10" t="s">
        <v>238</v>
      </c>
      <c r="L8564" s="10">
        <v>11561</v>
      </c>
      <c r="M8564" s="10" t="s">
        <v>133</v>
      </c>
      <c r="N8564" s="10" t="str">
        <f>_xlfn.XLOOKUP($M:$M,People!$B:$B,People!A:A)</f>
        <v>Chuck Magee</v>
      </c>
      <c r="O8564" s="10" t="s">
        <v>205</v>
      </c>
      <c r="P8564" s="10" t="str">
        <f>VLOOKUP(O8564,Products!$A:$E,3,FALSE)</f>
        <v>HP</v>
      </c>
      <c r="Q8564" s="31">
        <f>INDEX(Products!$E:$E,MATCH(O8564,Products!$A:$A,0))</f>
        <v>0.31</v>
      </c>
      <c r="R8564" s="10" t="s">
        <v>64</v>
      </c>
      <c r="S8564" s="10" t="s">
        <v>144</v>
      </c>
      <c r="T8564" s="10" t="s">
        <v>206</v>
      </c>
      <c r="U8564" s="12">
        <v>91.96</v>
      </c>
      <c r="V8564" s="12">
        <v>4</v>
      </c>
      <c r="W8564" s="12">
        <v>0</v>
      </c>
      <c r="X8564" s="12">
        <v>39.5428</v>
      </c>
    </row>
    <row r="8565" spans="1:24" ht="14" x14ac:dyDescent="0.3">
      <c r="A8565" s="9">
        <v>8560</v>
      </c>
      <c r="B8565" s="14" t="s">
        <v>10270</v>
      </c>
      <c r="C8565" s="15">
        <v>46269</v>
      </c>
      <c r="D8565" s="15">
        <v>46275</v>
      </c>
      <c r="E8565" s="10" t="s">
        <v>44</v>
      </c>
      <c r="F8565" s="10" t="s">
        <v>3207</v>
      </c>
      <c r="G8565" s="10" t="s">
        <v>3208</v>
      </c>
      <c r="H8565" s="10" t="s">
        <v>22</v>
      </c>
      <c r="I8565" s="10" t="s">
        <v>23</v>
      </c>
      <c r="J8565" s="10" t="s">
        <v>131</v>
      </c>
      <c r="K8565" s="10" t="s">
        <v>132</v>
      </c>
      <c r="L8565" s="10">
        <v>19120</v>
      </c>
      <c r="M8565" s="10" t="s">
        <v>133</v>
      </c>
      <c r="N8565" s="10" t="str">
        <f>_xlfn.XLOOKUP($M:$M,People!$B:$B,People!A:A)</f>
        <v>Chuck Magee</v>
      </c>
      <c r="O8565" s="10" t="s">
        <v>5197</v>
      </c>
      <c r="P8565" s="10" t="str">
        <f>VLOOKUP(O8565,Products!$A:$E,3,FALSE)</f>
        <v>Office Depot</v>
      </c>
      <c r="Q8565" s="31">
        <f>INDEX(Products!$E:$E,MATCH(O8565,Products!$A:$A,0))</f>
        <v>0.3</v>
      </c>
      <c r="R8565" s="10" t="s">
        <v>64</v>
      </c>
      <c r="S8565" s="10" t="s">
        <v>144</v>
      </c>
      <c r="T8565" s="10" t="s">
        <v>5198</v>
      </c>
      <c r="U8565" s="12">
        <v>19.040000000000003</v>
      </c>
      <c r="V8565" s="12">
        <v>4</v>
      </c>
      <c r="W8565" s="12">
        <v>0.2</v>
      </c>
      <c r="X8565" s="12">
        <v>-1.4279999999999999</v>
      </c>
    </row>
    <row r="8566" spans="1:24" ht="14" x14ac:dyDescent="0.3">
      <c r="A8566" s="9">
        <v>8561</v>
      </c>
      <c r="B8566" s="14" t="s">
        <v>10264</v>
      </c>
      <c r="C8566" s="15">
        <v>46269</v>
      </c>
      <c r="D8566" s="15">
        <v>46273</v>
      </c>
      <c r="E8566" s="10" t="s">
        <v>44</v>
      </c>
      <c r="F8566" s="10" t="s">
        <v>1912</v>
      </c>
      <c r="G8566" s="10" t="s">
        <v>1913</v>
      </c>
      <c r="H8566" s="10" t="s">
        <v>22</v>
      </c>
      <c r="I8566" s="10" t="s">
        <v>23</v>
      </c>
      <c r="J8566" s="10" t="s">
        <v>37</v>
      </c>
      <c r="K8566" s="10" t="s">
        <v>38</v>
      </c>
      <c r="L8566" s="10">
        <v>90004</v>
      </c>
      <c r="M8566" s="10" t="s">
        <v>39</v>
      </c>
      <c r="N8566" s="10" t="str">
        <f>_xlfn.XLOOKUP($M:$M,People!$B:$B,People!A:A)</f>
        <v>Sadie Pawthorne</v>
      </c>
      <c r="O8566" s="10" t="s">
        <v>3538</v>
      </c>
      <c r="P8566" s="10" t="str">
        <f>VLOOKUP(O8566,Products!$A:$E,3,FALSE)</f>
        <v>3M</v>
      </c>
      <c r="Q8566" s="31">
        <f>INDEX(Products!$E:$E,MATCH(O8566,Products!$A:$A,0))</f>
        <v>0.36</v>
      </c>
      <c r="R8566" s="10" t="s">
        <v>64</v>
      </c>
      <c r="S8566" s="10" t="s">
        <v>65</v>
      </c>
      <c r="T8566" s="10" t="s">
        <v>3539</v>
      </c>
      <c r="U8566" s="12">
        <v>5.5600000000000005</v>
      </c>
      <c r="V8566" s="12">
        <v>1</v>
      </c>
      <c r="W8566" s="12">
        <v>0.2</v>
      </c>
      <c r="X8566" s="12">
        <v>1.7374999999999998</v>
      </c>
    </row>
    <row r="8567" spans="1:24" ht="14" x14ac:dyDescent="0.3">
      <c r="A8567" s="9">
        <v>8562</v>
      </c>
      <c r="B8567" s="14" t="s">
        <v>10266</v>
      </c>
      <c r="C8567" s="15">
        <v>46269</v>
      </c>
      <c r="D8567" s="15">
        <v>46270</v>
      </c>
      <c r="E8567" s="10" t="s">
        <v>168</v>
      </c>
      <c r="F8567" s="10" t="s">
        <v>4767</v>
      </c>
      <c r="G8567" s="10" t="s">
        <v>4768</v>
      </c>
      <c r="H8567" s="10" t="s">
        <v>92</v>
      </c>
      <c r="I8567" s="10" t="s">
        <v>23</v>
      </c>
      <c r="J8567" s="10" t="s">
        <v>4670</v>
      </c>
      <c r="K8567" s="10" t="s">
        <v>38</v>
      </c>
      <c r="L8567" s="10">
        <v>92307</v>
      </c>
      <c r="M8567" s="10" t="s">
        <v>39</v>
      </c>
      <c r="N8567" s="10" t="str">
        <f>_xlfn.XLOOKUP($M:$M,People!$B:$B,People!A:A)</f>
        <v>Sadie Pawthorne</v>
      </c>
      <c r="O8567" s="10" t="s">
        <v>2718</v>
      </c>
      <c r="P8567" s="10" t="str">
        <f>VLOOKUP(O8567,Products!$A:$E,3,FALSE)</f>
        <v>Dell</v>
      </c>
      <c r="Q8567" s="31">
        <f>INDEX(Products!$E:$E,MATCH(O8567,Products!$A:$A,0))</f>
        <v>0.4</v>
      </c>
      <c r="R8567" s="10" t="s">
        <v>64</v>
      </c>
      <c r="S8567" s="10" t="s">
        <v>65</v>
      </c>
      <c r="T8567" s="10" t="s">
        <v>2719</v>
      </c>
      <c r="U8567" s="12">
        <v>43.176000000000002</v>
      </c>
      <c r="V8567" s="12">
        <v>3</v>
      </c>
      <c r="W8567" s="12">
        <v>0.2</v>
      </c>
      <c r="X8567" s="12">
        <v>15.111599999999999</v>
      </c>
    </row>
    <row r="8568" spans="1:24" ht="14" x14ac:dyDescent="0.3">
      <c r="A8568" s="9">
        <v>8563</v>
      </c>
      <c r="B8568" s="14" t="s">
        <v>10271</v>
      </c>
      <c r="C8568" s="15">
        <v>46270</v>
      </c>
      <c r="D8568" s="15">
        <v>46274</v>
      </c>
      <c r="E8568" s="10" t="s">
        <v>44</v>
      </c>
      <c r="F8568" s="10" t="s">
        <v>3028</v>
      </c>
      <c r="G8568" s="10" t="s">
        <v>3029</v>
      </c>
      <c r="H8568" s="10" t="s">
        <v>22</v>
      </c>
      <c r="I8568" s="10" t="s">
        <v>23</v>
      </c>
      <c r="J8568" s="10" t="s">
        <v>4071</v>
      </c>
      <c r="K8568" s="10" t="s">
        <v>298</v>
      </c>
      <c r="L8568" s="10">
        <v>37918</v>
      </c>
      <c r="M8568" s="10" t="s">
        <v>26</v>
      </c>
      <c r="N8568" s="10" t="str">
        <f>_xlfn.XLOOKUP($M:$M,People!$B:$B,People!A:A)</f>
        <v>Fred Suzuki</v>
      </c>
      <c r="O8568" s="10" t="s">
        <v>2150</v>
      </c>
      <c r="P8568" s="10" t="str">
        <f>VLOOKUP(O8568,Products!$A:$E,3,FALSE)</f>
        <v>Canon</v>
      </c>
      <c r="Q8568" s="31">
        <f>INDEX(Products!$E:$E,MATCH(O8568,Products!$A:$A,0))</f>
        <v>0.4</v>
      </c>
      <c r="R8568" s="10" t="s">
        <v>41</v>
      </c>
      <c r="S8568" s="10" t="s">
        <v>61</v>
      </c>
      <c r="T8568" s="10" t="s">
        <v>2151</v>
      </c>
      <c r="U8568" s="12">
        <v>71.959999999999994</v>
      </c>
      <c r="V8568" s="12">
        <v>5</v>
      </c>
      <c r="W8568" s="12">
        <v>0.2</v>
      </c>
      <c r="X8568" s="12">
        <v>7.1960000000000015</v>
      </c>
    </row>
    <row r="8569" spans="1:24" ht="14" x14ac:dyDescent="0.3">
      <c r="A8569" s="9">
        <v>8564</v>
      </c>
      <c r="B8569" s="14" t="s">
        <v>10272</v>
      </c>
      <c r="C8569" s="15">
        <v>46270</v>
      </c>
      <c r="D8569" s="15">
        <v>46271</v>
      </c>
      <c r="E8569" s="10" t="s">
        <v>168</v>
      </c>
      <c r="F8569" s="10" t="s">
        <v>334</v>
      </c>
      <c r="G8569" s="10" t="s">
        <v>335</v>
      </c>
      <c r="H8569" s="10" t="s">
        <v>92</v>
      </c>
      <c r="I8569" s="10" t="s">
        <v>23</v>
      </c>
      <c r="J8569" s="10" t="s">
        <v>86</v>
      </c>
      <c r="K8569" s="10" t="s">
        <v>87</v>
      </c>
      <c r="L8569" s="10">
        <v>98115</v>
      </c>
      <c r="M8569" s="10" t="s">
        <v>39</v>
      </c>
      <c r="N8569" s="10" t="str">
        <f>_xlfn.XLOOKUP($M:$M,People!$B:$B,People!A:A)</f>
        <v>Sadie Pawthorne</v>
      </c>
      <c r="O8569" s="10" t="s">
        <v>1118</v>
      </c>
      <c r="P8569" s="10" t="str">
        <f>VLOOKUP(O8569,Products!$A:$E,3,FALSE)</f>
        <v>Avery</v>
      </c>
      <c r="Q8569" s="31">
        <f>INDEX(Products!$E:$E,MATCH(O8569,Products!$A:$A,0))</f>
        <v>0.35</v>
      </c>
      <c r="R8569" s="10" t="s">
        <v>41</v>
      </c>
      <c r="S8569" s="10" t="s">
        <v>61</v>
      </c>
      <c r="T8569" s="10" t="s">
        <v>1119</v>
      </c>
      <c r="U8569" s="12">
        <v>2.78</v>
      </c>
      <c r="V8569" s="12">
        <v>1</v>
      </c>
      <c r="W8569" s="12">
        <v>0</v>
      </c>
      <c r="X8569" s="12">
        <v>0.72279999999999989</v>
      </c>
    </row>
    <row r="8570" spans="1:24" ht="14" x14ac:dyDescent="0.3">
      <c r="A8570" s="9">
        <v>8565</v>
      </c>
      <c r="B8570" s="14" t="s">
        <v>10271</v>
      </c>
      <c r="C8570" s="15">
        <v>46270</v>
      </c>
      <c r="D8570" s="15">
        <v>46274</v>
      </c>
      <c r="E8570" s="10" t="s">
        <v>44</v>
      </c>
      <c r="F8570" s="10" t="s">
        <v>3028</v>
      </c>
      <c r="G8570" s="10" t="s">
        <v>3029</v>
      </c>
      <c r="H8570" s="10" t="s">
        <v>22</v>
      </c>
      <c r="I8570" s="10" t="s">
        <v>23</v>
      </c>
      <c r="J8570" s="10" t="s">
        <v>4071</v>
      </c>
      <c r="K8570" s="10" t="s">
        <v>298</v>
      </c>
      <c r="L8570" s="10">
        <v>37918</v>
      </c>
      <c r="M8570" s="10" t="s">
        <v>26</v>
      </c>
      <c r="N8570" s="10" t="str">
        <f>_xlfn.XLOOKUP($M:$M,People!$B:$B,People!A:A)</f>
        <v>Fred Suzuki</v>
      </c>
      <c r="O8570" s="10" t="s">
        <v>1949</v>
      </c>
      <c r="P8570" s="10" t="str">
        <f>VLOOKUP(O8570,Products!$A:$E,3,FALSE)</f>
        <v>Staples</v>
      </c>
      <c r="Q8570" s="31">
        <f>INDEX(Products!$E:$E,MATCH(O8570,Products!$A:$A,0))</f>
        <v>0.33</v>
      </c>
      <c r="R8570" s="10" t="s">
        <v>41</v>
      </c>
      <c r="S8570" s="10" t="s">
        <v>82</v>
      </c>
      <c r="T8570" s="10" t="s">
        <v>1950</v>
      </c>
      <c r="U8570" s="12">
        <v>15.552000000000003</v>
      </c>
      <c r="V8570" s="12">
        <v>3</v>
      </c>
      <c r="W8570" s="12">
        <v>0.2</v>
      </c>
      <c r="X8570" s="12">
        <v>5.4432</v>
      </c>
    </row>
    <row r="8571" spans="1:24" ht="14" x14ac:dyDescent="0.3">
      <c r="A8571" s="9">
        <v>8566</v>
      </c>
      <c r="B8571" s="14" t="s">
        <v>10273</v>
      </c>
      <c r="C8571" s="15">
        <v>46270</v>
      </c>
      <c r="D8571" s="15">
        <v>46276</v>
      </c>
      <c r="E8571" s="10" t="s">
        <v>44</v>
      </c>
      <c r="F8571" s="10" t="s">
        <v>4714</v>
      </c>
      <c r="G8571" s="10" t="s">
        <v>4715</v>
      </c>
      <c r="H8571" s="10" t="s">
        <v>92</v>
      </c>
      <c r="I8571" s="10" t="s">
        <v>23</v>
      </c>
      <c r="J8571" s="10" t="s">
        <v>47</v>
      </c>
      <c r="K8571" s="10" t="s">
        <v>48</v>
      </c>
      <c r="L8571" s="10">
        <v>33311</v>
      </c>
      <c r="M8571" s="10" t="s">
        <v>26</v>
      </c>
      <c r="N8571" s="10" t="str">
        <f>_xlfn.XLOOKUP($M:$M,People!$B:$B,People!A:A)</f>
        <v>Fred Suzuki</v>
      </c>
      <c r="O8571" s="10" t="s">
        <v>735</v>
      </c>
      <c r="P8571" s="10" t="str">
        <f>VLOOKUP(O8571,Products!$A:$E,3,FALSE)</f>
        <v>Avery</v>
      </c>
      <c r="Q8571" s="31">
        <f>INDEX(Products!$E:$E,MATCH(O8571,Products!$A:$A,0))</f>
        <v>0.25</v>
      </c>
      <c r="R8571" s="10" t="s">
        <v>41</v>
      </c>
      <c r="S8571" s="10" t="s">
        <v>53</v>
      </c>
      <c r="T8571" s="10" t="s">
        <v>736</v>
      </c>
      <c r="U8571" s="12">
        <v>147.184</v>
      </c>
      <c r="V8571" s="12">
        <v>2</v>
      </c>
      <c r="W8571" s="12">
        <v>0.2</v>
      </c>
      <c r="X8571" s="12">
        <v>-29.436800000000012</v>
      </c>
    </row>
    <row r="8572" spans="1:24" ht="14" x14ac:dyDescent="0.3">
      <c r="A8572" s="9">
        <v>8567</v>
      </c>
      <c r="B8572" s="14" t="s">
        <v>10271</v>
      </c>
      <c r="C8572" s="15">
        <v>46270</v>
      </c>
      <c r="D8572" s="15">
        <v>46274</v>
      </c>
      <c r="E8572" s="10" t="s">
        <v>44</v>
      </c>
      <c r="F8572" s="10" t="s">
        <v>3028</v>
      </c>
      <c r="G8572" s="10" t="s">
        <v>3029</v>
      </c>
      <c r="H8572" s="10" t="s">
        <v>22</v>
      </c>
      <c r="I8572" s="10" t="s">
        <v>23</v>
      </c>
      <c r="J8572" s="10" t="s">
        <v>4071</v>
      </c>
      <c r="K8572" s="10" t="s">
        <v>298</v>
      </c>
      <c r="L8572" s="10">
        <v>37918</v>
      </c>
      <c r="M8572" s="10" t="s">
        <v>26</v>
      </c>
      <c r="N8572" s="10" t="str">
        <f>_xlfn.XLOOKUP($M:$M,People!$B:$B,People!A:A)</f>
        <v>Fred Suzuki</v>
      </c>
      <c r="O8572" s="10" t="s">
        <v>3655</v>
      </c>
      <c r="P8572" s="10" t="str">
        <f>VLOOKUP(O8572,Products!$A:$E,3,FALSE)</f>
        <v>Logitech</v>
      </c>
      <c r="Q8572" s="31">
        <f>INDEX(Products!$E:$E,MATCH(O8572,Products!$A:$A,0))</f>
        <v>0.37</v>
      </c>
      <c r="R8572" s="10" t="s">
        <v>64</v>
      </c>
      <c r="S8572" s="10" t="s">
        <v>144</v>
      </c>
      <c r="T8572" s="10" t="s">
        <v>3656</v>
      </c>
      <c r="U8572" s="12">
        <v>89.567999999999998</v>
      </c>
      <c r="V8572" s="12">
        <v>4</v>
      </c>
      <c r="W8572" s="12">
        <v>0.2</v>
      </c>
      <c r="X8572" s="12">
        <v>-1.119600000000009</v>
      </c>
    </row>
    <row r="8573" spans="1:24" ht="14" x14ac:dyDescent="0.3">
      <c r="A8573" s="9">
        <v>8568</v>
      </c>
      <c r="B8573" s="14" t="s">
        <v>10274</v>
      </c>
      <c r="C8573" s="15">
        <v>46272</v>
      </c>
      <c r="D8573" s="15">
        <v>46277</v>
      </c>
      <c r="E8573" s="10" t="s">
        <v>44</v>
      </c>
      <c r="F8573" s="10" t="s">
        <v>2443</v>
      </c>
      <c r="G8573" s="10" t="s">
        <v>2444</v>
      </c>
      <c r="H8573" s="10" t="s">
        <v>22</v>
      </c>
      <c r="I8573" s="10" t="s">
        <v>23</v>
      </c>
      <c r="J8573" s="10" t="s">
        <v>5782</v>
      </c>
      <c r="K8573" s="10" t="s">
        <v>38</v>
      </c>
      <c r="L8573" s="10">
        <v>95351</v>
      </c>
      <c r="M8573" s="10" t="s">
        <v>39</v>
      </c>
      <c r="N8573" s="10" t="str">
        <f>_xlfn.XLOOKUP($M:$M,People!$B:$B,People!A:A)</f>
        <v>Sadie Pawthorne</v>
      </c>
      <c r="O8573" s="10" t="s">
        <v>780</v>
      </c>
      <c r="P8573" s="10" t="str">
        <f>VLOOKUP(O8573,Products!$A:$E,3,FALSE)</f>
        <v>3M</v>
      </c>
      <c r="Q8573" s="31">
        <f>INDEX(Products!$E:$E,MATCH(O8573,Products!$A:$A,0))</f>
        <v>0.26</v>
      </c>
      <c r="R8573" s="10" t="s">
        <v>28</v>
      </c>
      <c r="S8573" s="10" t="s">
        <v>32</v>
      </c>
      <c r="T8573" s="10" t="s">
        <v>781</v>
      </c>
      <c r="U8573" s="12">
        <v>161.56800000000001</v>
      </c>
      <c r="V8573" s="12">
        <v>2</v>
      </c>
      <c r="W8573" s="12">
        <v>0.2</v>
      </c>
      <c r="X8573" s="12">
        <v>-28.274400000000021</v>
      </c>
    </row>
    <row r="8574" spans="1:24" ht="14" x14ac:dyDescent="0.3">
      <c r="A8574" s="9">
        <v>8569</v>
      </c>
      <c r="B8574" s="14" t="s">
        <v>10275</v>
      </c>
      <c r="C8574" s="15">
        <v>46272</v>
      </c>
      <c r="D8574" s="15">
        <v>46276</v>
      </c>
      <c r="E8574" s="10" t="s">
        <v>44</v>
      </c>
      <c r="F8574" s="10" t="s">
        <v>1566</v>
      </c>
      <c r="G8574" s="10" t="s">
        <v>1567</v>
      </c>
      <c r="H8574" s="10" t="s">
        <v>22</v>
      </c>
      <c r="I8574" s="10" t="s">
        <v>23</v>
      </c>
      <c r="J8574" s="10" t="s">
        <v>37</v>
      </c>
      <c r="K8574" s="10" t="s">
        <v>38</v>
      </c>
      <c r="L8574" s="10">
        <v>90032</v>
      </c>
      <c r="M8574" s="10" t="s">
        <v>39</v>
      </c>
      <c r="N8574" s="10" t="str">
        <f>_xlfn.XLOOKUP($M:$M,People!$B:$B,People!A:A)</f>
        <v>Sadie Pawthorne</v>
      </c>
      <c r="O8574" s="10" t="s">
        <v>1568</v>
      </c>
      <c r="P8574" s="10" t="str">
        <f>VLOOKUP(O8574,Products!$A:$E,3,FALSE)</f>
        <v>Dell</v>
      </c>
      <c r="Q8574" s="31">
        <f>INDEX(Products!$E:$E,MATCH(O8574,Products!$A:$A,0))</f>
        <v>0.38</v>
      </c>
      <c r="R8574" s="10" t="s">
        <v>28</v>
      </c>
      <c r="S8574" s="10" t="s">
        <v>58</v>
      </c>
      <c r="T8574" s="10" t="s">
        <v>1569</v>
      </c>
      <c r="U8574" s="12">
        <v>47.94</v>
      </c>
      <c r="V8574" s="12">
        <v>3</v>
      </c>
      <c r="W8574" s="12">
        <v>0</v>
      </c>
      <c r="X8574" s="12">
        <v>2.3969999999999985</v>
      </c>
    </row>
    <row r="8575" spans="1:24" ht="14" x14ac:dyDescent="0.3">
      <c r="A8575" s="9">
        <v>8570</v>
      </c>
      <c r="B8575" s="14" t="s">
        <v>10276</v>
      </c>
      <c r="C8575" s="15">
        <v>46272</v>
      </c>
      <c r="D8575" s="15">
        <v>46273</v>
      </c>
      <c r="E8575" s="10" t="s">
        <v>168</v>
      </c>
      <c r="F8575" s="10" t="s">
        <v>4126</v>
      </c>
      <c r="G8575" s="10" t="s">
        <v>4127</v>
      </c>
      <c r="H8575" s="10" t="s">
        <v>22</v>
      </c>
      <c r="I8575" s="10" t="s">
        <v>23</v>
      </c>
      <c r="J8575" s="10" t="s">
        <v>5558</v>
      </c>
      <c r="K8575" s="10" t="s">
        <v>109</v>
      </c>
      <c r="L8575" s="10">
        <v>84020</v>
      </c>
      <c r="M8575" s="10" t="s">
        <v>39</v>
      </c>
      <c r="N8575" s="10" t="str">
        <f>_xlfn.XLOOKUP($M:$M,People!$B:$B,People!A:A)</f>
        <v>Sadie Pawthorne</v>
      </c>
      <c r="O8575" s="10" t="s">
        <v>5113</v>
      </c>
      <c r="P8575" s="10" t="str">
        <f>VLOOKUP(O8575,Products!$A:$E,3,FALSE)</f>
        <v>3M</v>
      </c>
      <c r="Q8575" s="31">
        <f>INDEX(Products!$E:$E,MATCH(O8575,Products!$A:$A,0))</f>
        <v>0.28000000000000003</v>
      </c>
      <c r="R8575" s="10" t="s">
        <v>28</v>
      </c>
      <c r="S8575" s="10" t="s">
        <v>58</v>
      </c>
      <c r="T8575" s="10" t="s">
        <v>5114</v>
      </c>
      <c r="U8575" s="12">
        <v>25.16</v>
      </c>
      <c r="V8575" s="12">
        <v>2</v>
      </c>
      <c r="W8575" s="12">
        <v>0</v>
      </c>
      <c r="X8575" s="12">
        <v>10.567200000000001</v>
      </c>
    </row>
    <row r="8576" spans="1:24" ht="14" x14ac:dyDescent="0.3">
      <c r="A8576" s="9">
        <v>8571</v>
      </c>
      <c r="B8576" s="14" t="s">
        <v>10277</v>
      </c>
      <c r="C8576" s="15">
        <v>46272</v>
      </c>
      <c r="D8576" s="15">
        <v>46276</v>
      </c>
      <c r="E8576" s="10" t="s">
        <v>44</v>
      </c>
      <c r="F8576" s="10" t="s">
        <v>2571</v>
      </c>
      <c r="G8576" s="10" t="s">
        <v>2572</v>
      </c>
      <c r="H8576" s="10" t="s">
        <v>22</v>
      </c>
      <c r="I8576" s="10" t="s">
        <v>23</v>
      </c>
      <c r="J8576" s="10" t="s">
        <v>37</v>
      </c>
      <c r="K8576" s="10" t="s">
        <v>38</v>
      </c>
      <c r="L8576" s="10">
        <v>90004</v>
      </c>
      <c r="M8576" s="10" t="s">
        <v>39</v>
      </c>
      <c r="N8576" s="10" t="str">
        <f>_xlfn.XLOOKUP($M:$M,People!$B:$B,People!A:A)</f>
        <v>Sadie Pawthorne</v>
      </c>
      <c r="O8576" s="10" t="s">
        <v>2089</v>
      </c>
      <c r="P8576" s="10" t="str">
        <f>VLOOKUP(O8576,Products!$A:$E,3,FALSE)</f>
        <v>HP</v>
      </c>
      <c r="Q8576" s="31">
        <f>INDEX(Products!$E:$E,MATCH(O8576,Products!$A:$A,0))</f>
        <v>0.33</v>
      </c>
      <c r="R8576" s="10" t="s">
        <v>28</v>
      </c>
      <c r="S8576" s="10" t="s">
        <v>58</v>
      </c>
      <c r="T8576" s="10" t="s">
        <v>2090</v>
      </c>
      <c r="U8576" s="12">
        <v>19.760000000000002</v>
      </c>
      <c r="V8576" s="12">
        <v>4</v>
      </c>
      <c r="W8576" s="12">
        <v>0</v>
      </c>
      <c r="X8576" s="12">
        <v>8.2992000000000008</v>
      </c>
    </row>
    <row r="8577" spans="1:24" ht="14" x14ac:dyDescent="0.3">
      <c r="A8577" s="9">
        <v>8572</v>
      </c>
      <c r="B8577" s="14" t="s">
        <v>10278</v>
      </c>
      <c r="C8577" s="15">
        <v>46272</v>
      </c>
      <c r="D8577" s="15">
        <v>46272</v>
      </c>
      <c r="E8577" s="10" t="s">
        <v>1124</v>
      </c>
      <c r="F8577" s="10" t="s">
        <v>1676</v>
      </c>
      <c r="G8577" s="10" t="s">
        <v>1677</v>
      </c>
      <c r="H8577" s="10" t="s">
        <v>22</v>
      </c>
      <c r="I8577" s="10" t="s">
        <v>23</v>
      </c>
      <c r="J8577" s="10" t="s">
        <v>5767</v>
      </c>
      <c r="K8577" s="10" t="s">
        <v>525</v>
      </c>
      <c r="L8577" s="10">
        <v>63301</v>
      </c>
      <c r="M8577" s="10" t="s">
        <v>95</v>
      </c>
      <c r="N8577" s="10" t="str">
        <f>_xlfn.XLOOKUP($M:$M,People!$B:$B,People!A:A)</f>
        <v>Roxanne Rodriguez</v>
      </c>
      <c r="O8577" s="10" t="s">
        <v>4011</v>
      </c>
      <c r="P8577" s="10" t="str">
        <f>VLOOKUP(O8577,Products!$A:$E,3,FALSE)</f>
        <v>HP</v>
      </c>
      <c r="Q8577" s="31">
        <f>INDEX(Products!$E:$E,MATCH(O8577,Products!$A:$A,0))</f>
        <v>0.31</v>
      </c>
      <c r="R8577" s="10" t="s">
        <v>28</v>
      </c>
      <c r="S8577" s="10" t="s">
        <v>58</v>
      </c>
      <c r="T8577" s="10" t="s">
        <v>4012</v>
      </c>
      <c r="U8577" s="12">
        <v>135.29999999999998</v>
      </c>
      <c r="V8577" s="12">
        <v>5</v>
      </c>
      <c r="W8577" s="12">
        <v>0</v>
      </c>
      <c r="X8577" s="12">
        <v>37.883999999999993</v>
      </c>
    </row>
    <row r="8578" spans="1:24" ht="14" x14ac:dyDescent="0.3">
      <c r="A8578" s="9">
        <v>8573</v>
      </c>
      <c r="B8578" s="14" t="s">
        <v>10279</v>
      </c>
      <c r="C8578" s="15">
        <v>46272</v>
      </c>
      <c r="D8578" s="15">
        <v>46275</v>
      </c>
      <c r="E8578" s="10" t="s">
        <v>168</v>
      </c>
      <c r="F8578" s="10" t="s">
        <v>2940</v>
      </c>
      <c r="G8578" s="10" t="s">
        <v>2941</v>
      </c>
      <c r="H8578" s="10" t="s">
        <v>22</v>
      </c>
      <c r="I8578" s="10" t="s">
        <v>23</v>
      </c>
      <c r="J8578" s="10" t="s">
        <v>2157</v>
      </c>
      <c r="K8578" s="10" t="s">
        <v>87</v>
      </c>
      <c r="L8578" s="10">
        <v>98026</v>
      </c>
      <c r="M8578" s="10" t="s">
        <v>39</v>
      </c>
      <c r="N8578" s="10" t="str">
        <f>_xlfn.XLOOKUP($M:$M,People!$B:$B,People!A:A)</f>
        <v>Sadie Pawthorne</v>
      </c>
      <c r="O8578" s="10" t="s">
        <v>5278</v>
      </c>
      <c r="P8578" s="10" t="str">
        <f>VLOOKUP(O8578,Products!$A:$E,3,FALSE)</f>
        <v>Dell</v>
      </c>
      <c r="Q8578" s="31">
        <f>INDEX(Products!$E:$E,MATCH(O8578,Products!$A:$A,0))</f>
        <v>0.26</v>
      </c>
      <c r="R8578" s="10" t="s">
        <v>28</v>
      </c>
      <c r="S8578" s="10" t="s">
        <v>58</v>
      </c>
      <c r="T8578" s="10" t="s">
        <v>5279</v>
      </c>
      <c r="U8578" s="12">
        <v>80.959999999999994</v>
      </c>
      <c r="V8578" s="12">
        <v>4</v>
      </c>
      <c r="W8578" s="12">
        <v>0</v>
      </c>
      <c r="X8578" s="12">
        <v>34.812800000000003</v>
      </c>
    </row>
    <row r="8579" spans="1:24" ht="14" x14ac:dyDescent="0.3">
      <c r="A8579" s="9">
        <v>8574</v>
      </c>
      <c r="B8579" s="14" t="s">
        <v>10280</v>
      </c>
      <c r="C8579" s="15">
        <v>46272</v>
      </c>
      <c r="D8579" s="15">
        <v>46277</v>
      </c>
      <c r="E8579" s="10" t="s">
        <v>44</v>
      </c>
      <c r="F8579" s="10" t="s">
        <v>4730</v>
      </c>
      <c r="G8579" s="10" t="s">
        <v>4731</v>
      </c>
      <c r="H8579" s="10" t="s">
        <v>36</v>
      </c>
      <c r="I8579" s="10" t="s">
        <v>23</v>
      </c>
      <c r="J8579" s="10" t="s">
        <v>4406</v>
      </c>
      <c r="K8579" s="10" t="s">
        <v>298</v>
      </c>
      <c r="L8579" s="10">
        <v>37211</v>
      </c>
      <c r="M8579" s="10" t="s">
        <v>26</v>
      </c>
      <c r="N8579" s="10" t="str">
        <f>_xlfn.XLOOKUP($M:$M,People!$B:$B,People!A:A)</f>
        <v>Fred Suzuki</v>
      </c>
      <c r="O8579" s="10" t="s">
        <v>1588</v>
      </c>
      <c r="P8579" s="10" t="str">
        <f>VLOOKUP(O8579,Products!$A:$E,3,FALSE)</f>
        <v>IKEA</v>
      </c>
      <c r="Q8579" s="31">
        <f>INDEX(Products!$E:$E,MATCH(O8579,Products!$A:$A,0))</f>
        <v>0.3</v>
      </c>
      <c r="R8579" s="10" t="s">
        <v>41</v>
      </c>
      <c r="S8579" s="10" t="s">
        <v>71</v>
      </c>
      <c r="T8579" s="10" t="s">
        <v>1589</v>
      </c>
      <c r="U8579" s="12">
        <v>81.567999999999998</v>
      </c>
      <c r="V8579" s="12">
        <v>2</v>
      </c>
      <c r="W8579" s="12">
        <v>0.2</v>
      </c>
      <c r="X8579" s="12">
        <v>7.1372000000000035</v>
      </c>
    </row>
    <row r="8580" spans="1:24" ht="14" x14ac:dyDescent="0.3">
      <c r="A8580" s="9">
        <v>8575</v>
      </c>
      <c r="B8580" s="14" t="s">
        <v>10279</v>
      </c>
      <c r="C8580" s="15">
        <v>46272</v>
      </c>
      <c r="D8580" s="15">
        <v>46275</v>
      </c>
      <c r="E8580" s="10" t="s">
        <v>168</v>
      </c>
      <c r="F8580" s="10" t="s">
        <v>2940</v>
      </c>
      <c r="G8580" s="10" t="s">
        <v>2941</v>
      </c>
      <c r="H8580" s="10" t="s">
        <v>22</v>
      </c>
      <c r="I8580" s="10" t="s">
        <v>23</v>
      </c>
      <c r="J8580" s="10" t="s">
        <v>2157</v>
      </c>
      <c r="K8580" s="10" t="s">
        <v>87</v>
      </c>
      <c r="L8580" s="10">
        <v>98026</v>
      </c>
      <c r="M8580" s="10" t="s">
        <v>39</v>
      </c>
      <c r="N8580" s="10" t="str">
        <f>_xlfn.XLOOKUP($M:$M,People!$B:$B,People!A:A)</f>
        <v>Sadie Pawthorne</v>
      </c>
      <c r="O8580" s="10" t="s">
        <v>4820</v>
      </c>
      <c r="P8580" s="10" t="str">
        <f>VLOOKUP(O8580,Products!$A:$E,3,FALSE)</f>
        <v>Staples</v>
      </c>
      <c r="Q8580" s="31">
        <f>INDEX(Products!$E:$E,MATCH(O8580,Products!$A:$A,0))</f>
        <v>0.31</v>
      </c>
      <c r="R8580" s="10" t="s">
        <v>41</v>
      </c>
      <c r="S8580" s="10" t="s">
        <v>61</v>
      </c>
      <c r="T8580" s="10" t="s">
        <v>4821</v>
      </c>
      <c r="U8580" s="12">
        <v>25.98</v>
      </c>
      <c r="V8580" s="12">
        <v>1</v>
      </c>
      <c r="W8580" s="12">
        <v>0</v>
      </c>
      <c r="X8580" s="12">
        <v>7.2744</v>
      </c>
    </row>
    <row r="8581" spans="1:24" ht="14" x14ac:dyDescent="0.3">
      <c r="A8581" s="9">
        <v>8576</v>
      </c>
      <c r="B8581" s="14" t="s">
        <v>10281</v>
      </c>
      <c r="C8581" s="15">
        <v>46272</v>
      </c>
      <c r="D8581" s="15">
        <v>46274</v>
      </c>
      <c r="E8581" s="10" t="s">
        <v>168</v>
      </c>
      <c r="F8581" s="10" t="s">
        <v>4573</v>
      </c>
      <c r="G8581" s="10" t="s">
        <v>4574</v>
      </c>
      <c r="H8581" s="10" t="s">
        <v>92</v>
      </c>
      <c r="I8581" s="10" t="s">
        <v>23</v>
      </c>
      <c r="J8581" s="10" t="s">
        <v>478</v>
      </c>
      <c r="K8581" s="10" t="s">
        <v>277</v>
      </c>
      <c r="L8581" s="10">
        <v>85023</v>
      </c>
      <c r="M8581" s="10" t="s">
        <v>39</v>
      </c>
      <c r="N8581" s="10" t="str">
        <f>_xlfn.XLOOKUP($M:$M,People!$B:$B,People!A:A)</f>
        <v>Sadie Pawthorne</v>
      </c>
      <c r="O8581" s="10" t="s">
        <v>207</v>
      </c>
      <c r="P8581" s="10" t="str">
        <f>VLOOKUP(O8581,Products!$A:$E,3,FALSE)</f>
        <v>Office Depot</v>
      </c>
      <c r="Q8581" s="31">
        <f>INDEX(Products!$E:$E,MATCH(O8581,Products!$A:$A,0))</f>
        <v>0.3</v>
      </c>
      <c r="R8581" s="10" t="s">
        <v>41</v>
      </c>
      <c r="S8581" s="10" t="s">
        <v>68</v>
      </c>
      <c r="T8581" s="10" t="s">
        <v>208</v>
      </c>
      <c r="U8581" s="12">
        <v>7.857000000000002</v>
      </c>
      <c r="V8581" s="12">
        <v>3</v>
      </c>
      <c r="W8581" s="12">
        <v>0.7</v>
      </c>
      <c r="X8581" s="12">
        <v>-6.0236999999999998</v>
      </c>
    </row>
    <row r="8582" spans="1:24" ht="14" x14ac:dyDescent="0.3">
      <c r="A8582" s="9">
        <v>8577</v>
      </c>
      <c r="B8582" s="14" t="s">
        <v>10282</v>
      </c>
      <c r="C8582" s="15">
        <v>46272</v>
      </c>
      <c r="D8582" s="15">
        <v>46279</v>
      </c>
      <c r="E8582" s="10" t="s">
        <v>44</v>
      </c>
      <c r="F8582" s="10" t="s">
        <v>2587</v>
      </c>
      <c r="G8582" s="10" t="s">
        <v>2588</v>
      </c>
      <c r="H8582" s="10" t="s">
        <v>92</v>
      </c>
      <c r="I8582" s="10" t="s">
        <v>23</v>
      </c>
      <c r="J8582" s="10" t="s">
        <v>524</v>
      </c>
      <c r="K8582" s="10" t="s">
        <v>525</v>
      </c>
      <c r="L8582" s="10">
        <v>64055</v>
      </c>
      <c r="M8582" s="10" t="s">
        <v>95</v>
      </c>
      <c r="N8582" s="10" t="str">
        <f>_xlfn.XLOOKUP($M:$M,People!$B:$B,People!A:A)</f>
        <v>Roxanne Rodriguez</v>
      </c>
      <c r="O8582" s="10" t="s">
        <v>454</v>
      </c>
      <c r="P8582" s="10" t="str">
        <f>VLOOKUP(O8582,Products!$A:$E,3,FALSE)</f>
        <v>3M</v>
      </c>
      <c r="Q8582" s="31">
        <f>INDEX(Products!$E:$E,MATCH(O8582,Products!$A:$A,0))</f>
        <v>0.38</v>
      </c>
      <c r="R8582" s="10" t="s">
        <v>41</v>
      </c>
      <c r="S8582" s="10" t="s">
        <v>68</v>
      </c>
      <c r="T8582" s="10" t="s">
        <v>455</v>
      </c>
      <c r="U8582" s="12">
        <v>1577.94</v>
      </c>
      <c r="V8582" s="12">
        <v>3</v>
      </c>
      <c r="W8582" s="12">
        <v>0</v>
      </c>
      <c r="X8582" s="12">
        <v>757.41120000000001</v>
      </c>
    </row>
    <row r="8583" spans="1:24" ht="14" x14ac:dyDescent="0.3">
      <c r="A8583" s="9">
        <v>8578</v>
      </c>
      <c r="B8583" s="14" t="s">
        <v>10283</v>
      </c>
      <c r="C8583" s="15">
        <v>46272</v>
      </c>
      <c r="D8583" s="15">
        <v>46276</v>
      </c>
      <c r="E8583" s="10" t="s">
        <v>44</v>
      </c>
      <c r="F8583" s="10" t="s">
        <v>681</v>
      </c>
      <c r="G8583" s="10" t="s">
        <v>682</v>
      </c>
      <c r="H8583" s="10" t="s">
        <v>22</v>
      </c>
      <c r="I8583" s="10" t="s">
        <v>23</v>
      </c>
      <c r="J8583" s="10" t="s">
        <v>131</v>
      </c>
      <c r="K8583" s="10" t="s">
        <v>132</v>
      </c>
      <c r="L8583" s="10">
        <v>19134</v>
      </c>
      <c r="M8583" s="10" t="s">
        <v>133</v>
      </c>
      <c r="N8583" s="10" t="str">
        <f>_xlfn.XLOOKUP($M:$M,People!$B:$B,People!A:A)</f>
        <v>Chuck Magee</v>
      </c>
      <c r="O8583" s="10" t="s">
        <v>154</v>
      </c>
      <c r="P8583" s="10" t="str">
        <f>VLOOKUP(O8583,Products!$A:$E,3,FALSE)</f>
        <v>Dell</v>
      </c>
      <c r="Q8583" s="31">
        <f>INDEX(Products!$E:$E,MATCH(O8583,Products!$A:$A,0))</f>
        <v>0.4</v>
      </c>
      <c r="R8583" s="10" t="s">
        <v>41</v>
      </c>
      <c r="S8583" s="10" t="s">
        <v>155</v>
      </c>
      <c r="T8583" s="10" t="s">
        <v>156</v>
      </c>
      <c r="U8583" s="12">
        <v>4.8960000000000008</v>
      </c>
      <c r="V8583" s="12">
        <v>3</v>
      </c>
      <c r="W8583" s="12">
        <v>0.2</v>
      </c>
      <c r="X8583" s="12">
        <v>1.6523999999999992</v>
      </c>
    </row>
    <row r="8584" spans="1:24" ht="14" x14ac:dyDescent="0.3">
      <c r="A8584" s="9">
        <v>8579</v>
      </c>
      <c r="B8584" s="14" t="s">
        <v>10283</v>
      </c>
      <c r="C8584" s="15">
        <v>46272</v>
      </c>
      <c r="D8584" s="15">
        <v>46276</v>
      </c>
      <c r="E8584" s="10" t="s">
        <v>44</v>
      </c>
      <c r="F8584" s="10" t="s">
        <v>681</v>
      </c>
      <c r="G8584" s="10" t="s">
        <v>682</v>
      </c>
      <c r="H8584" s="10" t="s">
        <v>22</v>
      </c>
      <c r="I8584" s="10" t="s">
        <v>23</v>
      </c>
      <c r="J8584" s="10" t="s">
        <v>131</v>
      </c>
      <c r="K8584" s="10" t="s">
        <v>132</v>
      </c>
      <c r="L8584" s="10">
        <v>19134</v>
      </c>
      <c r="M8584" s="10" t="s">
        <v>133</v>
      </c>
      <c r="N8584" s="10" t="str">
        <f>_xlfn.XLOOKUP($M:$M,People!$B:$B,People!A:A)</f>
        <v>Chuck Magee</v>
      </c>
      <c r="O8584" s="10" t="s">
        <v>571</v>
      </c>
      <c r="P8584" s="10" t="str">
        <f>VLOOKUP(O8584,Products!$A:$E,3,FALSE)</f>
        <v>Avery</v>
      </c>
      <c r="Q8584" s="31">
        <f>INDEX(Products!$E:$E,MATCH(O8584,Products!$A:$A,0))</f>
        <v>0.33</v>
      </c>
      <c r="R8584" s="10" t="s">
        <v>41</v>
      </c>
      <c r="S8584" s="10" t="s">
        <v>42</v>
      </c>
      <c r="T8584" s="10" t="s">
        <v>572</v>
      </c>
      <c r="U8584" s="12">
        <v>29.24</v>
      </c>
      <c r="V8584" s="12">
        <v>5</v>
      </c>
      <c r="W8584" s="12">
        <v>0.2</v>
      </c>
      <c r="X8584" s="12">
        <v>9.8685000000000009</v>
      </c>
    </row>
    <row r="8585" spans="1:24" ht="14" x14ac:dyDescent="0.3">
      <c r="A8585" s="9">
        <v>8580</v>
      </c>
      <c r="B8585" s="14" t="s">
        <v>10284</v>
      </c>
      <c r="C8585" s="15">
        <v>46272</v>
      </c>
      <c r="D8585" s="15">
        <v>46274</v>
      </c>
      <c r="E8585" s="10" t="s">
        <v>168</v>
      </c>
      <c r="F8585" s="10" t="s">
        <v>1575</v>
      </c>
      <c r="G8585" s="10" t="s">
        <v>1576</v>
      </c>
      <c r="H8585" s="10" t="s">
        <v>22</v>
      </c>
      <c r="I8585" s="10" t="s">
        <v>23</v>
      </c>
      <c r="J8585" s="10" t="s">
        <v>2978</v>
      </c>
      <c r="K8585" s="10" t="s">
        <v>1219</v>
      </c>
      <c r="L8585" s="10">
        <v>2908</v>
      </c>
      <c r="M8585" s="10" t="s">
        <v>133</v>
      </c>
      <c r="N8585" s="10" t="str">
        <f>_xlfn.XLOOKUP($M:$M,People!$B:$B,People!A:A)</f>
        <v>Chuck Magee</v>
      </c>
      <c r="O8585" s="10" t="s">
        <v>1264</v>
      </c>
      <c r="P8585" s="10" t="str">
        <f>VLOOKUP(O8585,Products!$A:$E,3,FALSE)</f>
        <v>Dell</v>
      </c>
      <c r="Q8585" s="31">
        <f>INDEX(Products!$E:$E,MATCH(O8585,Products!$A:$A,0))</f>
        <v>0.38</v>
      </c>
      <c r="R8585" s="10" t="s">
        <v>41</v>
      </c>
      <c r="S8585" s="10" t="s">
        <v>82</v>
      </c>
      <c r="T8585" s="10" t="s">
        <v>1265</v>
      </c>
      <c r="U8585" s="12">
        <v>39.96</v>
      </c>
      <c r="V8585" s="12">
        <v>2</v>
      </c>
      <c r="W8585" s="12">
        <v>0</v>
      </c>
      <c r="X8585" s="12">
        <v>18.781199999999998</v>
      </c>
    </row>
    <row r="8586" spans="1:24" ht="14" x14ac:dyDescent="0.3">
      <c r="A8586" s="9">
        <v>8581</v>
      </c>
      <c r="B8586" s="14" t="s">
        <v>10285</v>
      </c>
      <c r="C8586" s="15">
        <v>46272</v>
      </c>
      <c r="D8586" s="15">
        <v>46278</v>
      </c>
      <c r="E8586" s="10" t="s">
        <v>44</v>
      </c>
      <c r="F8586" s="10" t="s">
        <v>2613</v>
      </c>
      <c r="G8586" s="10" t="s">
        <v>2614</v>
      </c>
      <c r="H8586" s="10" t="s">
        <v>92</v>
      </c>
      <c r="I8586" s="10" t="s">
        <v>23</v>
      </c>
      <c r="J8586" s="10" t="s">
        <v>271</v>
      </c>
      <c r="K8586" s="10" t="s">
        <v>189</v>
      </c>
      <c r="L8586" s="10">
        <v>60610</v>
      </c>
      <c r="M8586" s="10" t="s">
        <v>95</v>
      </c>
      <c r="N8586" s="10" t="str">
        <f>_xlfn.XLOOKUP($M:$M,People!$B:$B,People!A:A)</f>
        <v>Roxanne Rodriguez</v>
      </c>
      <c r="O8586" s="10" t="s">
        <v>2871</v>
      </c>
      <c r="P8586" s="10" t="str">
        <f>VLOOKUP(O8586,Products!$A:$E,3,FALSE)</f>
        <v>3M</v>
      </c>
      <c r="Q8586" s="31">
        <f>INDEX(Products!$E:$E,MATCH(O8586,Products!$A:$A,0))</f>
        <v>0.3</v>
      </c>
      <c r="R8586" s="10" t="s">
        <v>41</v>
      </c>
      <c r="S8586" s="10" t="s">
        <v>82</v>
      </c>
      <c r="T8586" s="10" t="s">
        <v>167</v>
      </c>
      <c r="U8586" s="12">
        <v>73.007999999999996</v>
      </c>
      <c r="V8586" s="12">
        <v>9</v>
      </c>
      <c r="W8586" s="12">
        <v>0.2</v>
      </c>
      <c r="X8586" s="12">
        <v>26.465400000000006</v>
      </c>
    </row>
    <row r="8587" spans="1:24" ht="14" x14ac:dyDescent="0.3">
      <c r="A8587" s="9">
        <v>8582</v>
      </c>
      <c r="B8587" s="14" t="s">
        <v>10284</v>
      </c>
      <c r="C8587" s="15">
        <v>46272</v>
      </c>
      <c r="D8587" s="15">
        <v>46274</v>
      </c>
      <c r="E8587" s="10" t="s">
        <v>168</v>
      </c>
      <c r="F8587" s="10" t="s">
        <v>1575</v>
      </c>
      <c r="G8587" s="10" t="s">
        <v>1576</v>
      </c>
      <c r="H8587" s="10" t="s">
        <v>22</v>
      </c>
      <c r="I8587" s="10" t="s">
        <v>23</v>
      </c>
      <c r="J8587" s="10" t="s">
        <v>2978</v>
      </c>
      <c r="K8587" s="10" t="s">
        <v>1219</v>
      </c>
      <c r="L8587" s="10">
        <v>2908</v>
      </c>
      <c r="M8587" s="10" t="s">
        <v>133</v>
      </c>
      <c r="N8587" s="10" t="str">
        <f>_xlfn.XLOOKUP($M:$M,People!$B:$B,People!A:A)</f>
        <v>Chuck Magee</v>
      </c>
      <c r="O8587" s="10" t="s">
        <v>3035</v>
      </c>
      <c r="P8587" s="10" t="str">
        <f>VLOOKUP(O8587,Products!$A:$E,3,FALSE)</f>
        <v>HP</v>
      </c>
      <c r="Q8587" s="31">
        <f>INDEX(Products!$E:$E,MATCH(O8587,Products!$A:$A,0))</f>
        <v>0.35</v>
      </c>
      <c r="R8587" s="10" t="s">
        <v>41</v>
      </c>
      <c r="S8587" s="10" t="s">
        <v>82</v>
      </c>
      <c r="T8587" s="10" t="s">
        <v>3036</v>
      </c>
      <c r="U8587" s="12">
        <v>16.899999999999999</v>
      </c>
      <c r="V8587" s="12">
        <v>5</v>
      </c>
      <c r="W8587" s="12">
        <v>0</v>
      </c>
      <c r="X8587" s="12">
        <v>7.7739999999999991</v>
      </c>
    </row>
    <row r="8588" spans="1:24" ht="14" x14ac:dyDescent="0.3">
      <c r="A8588" s="9">
        <v>8583</v>
      </c>
      <c r="B8588" s="14" t="s">
        <v>10283</v>
      </c>
      <c r="C8588" s="15">
        <v>46272</v>
      </c>
      <c r="D8588" s="15">
        <v>46276</v>
      </c>
      <c r="E8588" s="10" t="s">
        <v>44</v>
      </c>
      <c r="F8588" s="10" t="s">
        <v>681</v>
      </c>
      <c r="G8588" s="10" t="s">
        <v>682</v>
      </c>
      <c r="H8588" s="10" t="s">
        <v>22</v>
      </c>
      <c r="I8588" s="10" t="s">
        <v>23</v>
      </c>
      <c r="J8588" s="10" t="s">
        <v>131</v>
      </c>
      <c r="K8588" s="10" t="s">
        <v>132</v>
      </c>
      <c r="L8588" s="10">
        <v>19134</v>
      </c>
      <c r="M8588" s="10" t="s">
        <v>133</v>
      </c>
      <c r="N8588" s="10" t="str">
        <f>_xlfn.XLOOKUP($M:$M,People!$B:$B,People!A:A)</f>
        <v>Chuck Magee</v>
      </c>
      <c r="O8588" s="10" t="s">
        <v>3017</v>
      </c>
      <c r="P8588" s="10" t="str">
        <f>VLOOKUP(O8588,Products!$A:$E,3,FALSE)</f>
        <v>HP</v>
      </c>
      <c r="Q8588" s="31">
        <f>INDEX(Products!$E:$E,MATCH(O8588,Products!$A:$A,0))</f>
        <v>0.33</v>
      </c>
      <c r="R8588" s="10" t="s">
        <v>41</v>
      </c>
      <c r="S8588" s="10" t="s">
        <v>82</v>
      </c>
      <c r="T8588" s="10" t="s">
        <v>3018</v>
      </c>
      <c r="U8588" s="12">
        <v>15.552000000000003</v>
      </c>
      <c r="V8588" s="12">
        <v>3</v>
      </c>
      <c r="W8588" s="12">
        <v>0.2</v>
      </c>
      <c r="X8588" s="12">
        <v>5.4432</v>
      </c>
    </row>
    <row r="8589" spans="1:24" ht="14" x14ac:dyDescent="0.3">
      <c r="A8589" s="9">
        <v>8584</v>
      </c>
      <c r="B8589" s="14" t="s">
        <v>10286</v>
      </c>
      <c r="C8589" s="15">
        <v>46272</v>
      </c>
      <c r="D8589" s="15">
        <v>46277</v>
      </c>
      <c r="E8589" s="10" t="s">
        <v>44</v>
      </c>
      <c r="F8589" s="10" t="s">
        <v>583</v>
      </c>
      <c r="G8589" s="10" t="s">
        <v>584</v>
      </c>
      <c r="H8589" s="10" t="s">
        <v>22</v>
      </c>
      <c r="I8589" s="10" t="s">
        <v>23</v>
      </c>
      <c r="J8589" s="10" t="s">
        <v>370</v>
      </c>
      <c r="K8589" s="10" t="s">
        <v>371</v>
      </c>
      <c r="L8589" s="10">
        <v>97206</v>
      </c>
      <c r="M8589" s="10" t="s">
        <v>39</v>
      </c>
      <c r="N8589" s="10" t="str">
        <f>_xlfn.XLOOKUP($M:$M,People!$B:$B,People!A:A)</f>
        <v>Sadie Pawthorne</v>
      </c>
      <c r="O8589" s="10" t="s">
        <v>3089</v>
      </c>
      <c r="P8589" s="10" t="str">
        <f>VLOOKUP(O8589,Products!$A:$E,3,FALSE)</f>
        <v>Staples</v>
      </c>
      <c r="Q8589" s="31">
        <f>INDEX(Products!$E:$E,MATCH(O8589,Products!$A:$A,0))</f>
        <v>0.39</v>
      </c>
      <c r="R8589" s="10" t="s">
        <v>41</v>
      </c>
      <c r="S8589" s="10" t="s">
        <v>53</v>
      </c>
      <c r="T8589" s="10" t="s">
        <v>3090</v>
      </c>
      <c r="U8589" s="12">
        <v>37.68</v>
      </c>
      <c r="V8589" s="12">
        <v>3</v>
      </c>
      <c r="W8589" s="12">
        <v>0.2</v>
      </c>
      <c r="X8589" s="12">
        <v>2.3550000000000022</v>
      </c>
    </row>
    <row r="8590" spans="1:24" ht="14" x14ac:dyDescent="0.3">
      <c r="A8590" s="9">
        <v>8585</v>
      </c>
      <c r="B8590" s="14" t="s">
        <v>10287</v>
      </c>
      <c r="C8590" s="15">
        <v>46272</v>
      </c>
      <c r="D8590" s="15">
        <v>46276</v>
      </c>
      <c r="E8590" s="10" t="s">
        <v>44</v>
      </c>
      <c r="F8590" s="10" t="s">
        <v>2859</v>
      </c>
      <c r="G8590" s="10" t="s">
        <v>2860</v>
      </c>
      <c r="H8590" s="10" t="s">
        <v>36</v>
      </c>
      <c r="I8590" s="10" t="s">
        <v>23</v>
      </c>
      <c r="J8590" s="10" t="s">
        <v>237</v>
      </c>
      <c r="K8590" s="10" t="s">
        <v>238</v>
      </c>
      <c r="L8590" s="10">
        <v>10011</v>
      </c>
      <c r="M8590" s="10" t="s">
        <v>133</v>
      </c>
      <c r="N8590" s="10" t="str">
        <f>_xlfn.XLOOKUP($M:$M,People!$B:$B,People!A:A)</f>
        <v>Chuck Magee</v>
      </c>
      <c r="O8590" s="10" t="s">
        <v>199</v>
      </c>
      <c r="P8590" s="10" t="str">
        <f>VLOOKUP(O8590,Products!$A:$E,3,FALSE)</f>
        <v>Staples</v>
      </c>
      <c r="Q8590" s="31">
        <f>INDEX(Products!$E:$E,MATCH(O8590,Products!$A:$A,0))</f>
        <v>0.33</v>
      </c>
      <c r="R8590" s="10" t="s">
        <v>41</v>
      </c>
      <c r="S8590" s="10" t="s">
        <v>53</v>
      </c>
      <c r="T8590" s="10" t="s">
        <v>200</v>
      </c>
      <c r="U8590" s="12">
        <v>478.08</v>
      </c>
      <c r="V8590" s="12">
        <v>8</v>
      </c>
      <c r="W8590" s="12">
        <v>0</v>
      </c>
      <c r="X8590" s="12">
        <v>133.86240000000004</v>
      </c>
    </row>
    <row r="8591" spans="1:24" ht="14" x14ac:dyDescent="0.3">
      <c r="A8591" s="9">
        <v>8586</v>
      </c>
      <c r="B8591" s="14" t="s">
        <v>10288</v>
      </c>
      <c r="C8591" s="15">
        <v>46272</v>
      </c>
      <c r="D8591" s="15">
        <v>46276</v>
      </c>
      <c r="E8591" s="10" t="s">
        <v>44</v>
      </c>
      <c r="F8591" s="10" t="s">
        <v>1226</v>
      </c>
      <c r="G8591" s="10" t="s">
        <v>1227</v>
      </c>
      <c r="H8591" s="10" t="s">
        <v>22</v>
      </c>
      <c r="I8591" s="10" t="s">
        <v>23</v>
      </c>
      <c r="J8591" s="10" t="s">
        <v>2169</v>
      </c>
      <c r="K8591" s="10" t="s">
        <v>103</v>
      </c>
      <c r="L8591" s="10">
        <v>53209</v>
      </c>
      <c r="M8591" s="10" t="s">
        <v>95</v>
      </c>
      <c r="N8591" s="10" t="str">
        <f>_xlfn.XLOOKUP($M:$M,People!$B:$B,People!A:A)</f>
        <v>Roxanne Rodriguez</v>
      </c>
      <c r="O8591" s="10" t="s">
        <v>4992</v>
      </c>
      <c r="P8591" s="10" t="str">
        <f>VLOOKUP(O8591,Products!$A:$E,3,FALSE)</f>
        <v>Logitech</v>
      </c>
      <c r="Q8591" s="31">
        <f>INDEX(Products!$E:$E,MATCH(O8591,Products!$A:$A,0))</f>
        <v>0.33</v>
      </c>
      <c r="R8591" s="10" t="s">
        <v>64</v>
      </c>
      <c r="S8591" s="10" t="s">
        <v>144</v>
      </c>
      <c r="T8591" s="10" t="s">
        <v>4993</v>
      </c>
      <c r="U8591" s="12">
        <v>13.48</v>
      </c>
      <c r="V8591" s="12">
        <v>1</v>
      </c>
      <c r="W8591" s="12">
        <v>0</v>
      </c>
      <c r="X8591" s="12">
        <v>1.8872</v>
      </c>
    </row>
    <row r="8592" spans="1:24" ht="14" x14ac:dyDescent="0.3">
      <c r="A8592" s="9">
        <v>8587</v>
      </c>
      <c r="B8592" s="14" t="s">
        <v>10278</v>
      </c>
      <c r="C8592" s="15">
        <v>46272</v>
      </c>
      <c r="D8592" s="15">
        <v>46272</v>
      </c>
      <c r="E8592" s="10" t="s">
        <v>1124</v>
      </c>
      <c r="F8592" s="10" t="s">
        <v>1676</v>
      </c>
      <c r="G8592" s="10" t="s">
        <v>1677</v>
      </c>
      <c r="H8592" s="10" t="s">
        <v>22</v>
      </c>
      <c r="I8592" s="10" t="s">
        <v>23</v>
      </c>
      <c r="J8592" s="10" t="s">
        <v>5767</v>
      </c>
      <c r="K8592" s="10" t="s">
        <v>525</v>
      </c>
      <c r="L8592" s="10">
        <v>63301</v>
      </c>
      <c r="M8592" s="10" t="s">
        <v>95</v>
      </c>
      <c r="N8592" s="10" t="str">
        <f>_xlfn.XLOOKUP($M:$M,People!$B:$B,People!A:A)</f>
        <v>Roxanne Rodriguez</v>
      </c>
      <c r="O8592" s="10" t="s">
        <v>2379</v>
      </c>
      <c r="P8592" s="10" t="str">
        <f>VLOOKUP(O8592,Products!$A:$E,3,FALSE)</f>
        <v>HP</v>
      </c>
      <c r="Q8592" s="31">
        <f>INDEX(Products!$E:$E,MATCH(O8592,Products!$A:$A,0))</f>
        <v>0.35</v>
      </c>
      <c r="R8592" s="10" t="s">
        <v>64</v>
      </c>
      <c r="S8592" s="10" t="s">
        <v>144</v>
      </c>
      <c r="T8592" s="10" t="s">
        <v>2380</v>
      </c>
      <c r="U8592" s="12">
        <v>113.52</v>
      </c>
      <c r="V8592" s="12">
        <v>4</v>
      </c>
      <c r="W8592" s="12">
        <v>0</v>
      </c>
      <c r="X8592" s="12">
        <v>46.543199999999999</v>
      </c>
    </row>
    <row r="8593" spans="1:24" ht="14" x14ac:dyDescent="0.3">
      <c r="A8593" s="9">
        <v>8588</v>
      </c>
      <c r="B8593" s="14" t="s">
        <v>10286</v>
      </c>
      <c r="C8593" s="15">
        <v>46272</v>
      </c>
      <c r="D8593" s="15">
        <v>46277</v>
      </c>
      <c r="E8593" s="10" t="s">
        <v>44</v>
      </c>
      <c r="F8593" s="10" t="s">
        <v>583</v>
      </c>
      <c r="G8593" s="10" t="s">
        <v>584</v>
      </c>
      <c r="H8593" s="10" t="s">
        <v>22</v>
      </c>
      <c r="I8593" s="10" t="s">
        <v>23</v>
      </c>
      <c r="J8593" s="10" t="s">
        <v>370</v>
      </c>
      <c r="K8593" s="10" t="s">
        <v>371</v>
      </c>
      <c r="L8593" s="10">
        <v>97206</v>
      </c>
      <c r="M8593" s="10" t="s">
        <v>39</v>
      </c>
      <c r="N8593" s="10" t="str">
        <f>_xlfn.XLOOKUP($M:$M,People!$B:$B,People!A:A)</f>
        <v>Sadie Pawthorne</v>
      </c>
      <c r="O8593" s="10" t="s">
        <v>3673</v>
      </c>
      <c r="P8593" s="10" t="str">
        <f>VLOOKUP(O8593,Products!$A:$E,3,FALSE)</f>
        <v>3M</v>
      </c>
      <c r="Q8593" s="31">
        <f>INDEX(Products!$E:$E,MATCH(O8593,Products!$A:$A,0))</f>
        <v>0.28000000000000003</v>
      </c>
      <c r="R8593" s="10" t="s">
        <v>64</v>
      </c>
      <c r="S8593" s="10" t="s">
        <v>144</v>
      </c>
      <c r="T8593" s="10" t="s">
        <v>3674</v>
      </c>
      <c r="U8593" s="12">
        <v>279.94400000000002</v>
      </c>
      <c r="V8593" s="12">
        <v>7</v>
      </c>
      <c r="W8593" s="12">
        <v>0.2</v>
      </c>
      <c r="X8593" s="12">
        <v>80.48390000000002</v>
      </c>
    </row>
    <row r="8594" spans="1:24" ht="14" x14ac:dyDescent="0.3">
      <c r="A8594" s="9">
        <v>8589</v>
      </c>
      <c r="B8594" s="14" t="s">
        <v>10279</v>
      </c>
      <c r="C8594" s="15">
        <v>46272</v>
      </c>
      <c r="D8594" s="15">
        <v>46275</v>
      </c>
      <c r="E8594" s="10" t="s">
        <v>168</v>
      </c>
      <c r="F8594" s="10" t="s">
        <v>2940</v>
      </c>
      <c r="G8594" s="10" t="s">
        <v>2941</v>
      </c>
      <c r="H8594" s="10" t="s">
        <v>22</v>
      </c>
      <c r="I8594" s="10" t="s">
        <v>23</v>
      </c>
      <c r="J8594" s="10" t="s">
        <v>2157</v>
      </c>
      <c r="K8594" s="10" t="s">
        <v>87</v>
      </c>
      <c r="L8594" s="10">
        <v>98026</v>
      </c>
      <c r="M8594" s="10" t="s">
        <v>39</v>
      </c>
      <c r="N8594" s="10" t="str">
        <f>_xlfn.XLOOKUP($M:$M,People!$B:$B,People!A:A)</f>
        <v>Sadie Pawthorne</v>
      </c>
      <c r="O8594" s="10" t="s">
        <v>75</v>
      </c>
      <c r="P8594" s="10" t="str">
        <f>VLOOKUP(O8594,Products!$A:$E,3,FALSE)</f>
        <v>IKEA</v>
      </c>
      <c r="Q8594" s="31">
        <f>INDEX(Products!$E:$E,MATCH(O8594,Products!$A:$A,0))</f>
        <v>0.36</v>
      </c>
      <c r="R8594" s="10" t="s">
        <v>64</v>
      </c>
      <c r="S8594" s="10" t="s">
        <v>65</v>
      </c>
      <c r="T8594" s="10" t="s">
        <v>76</v>
      </c>
      <c r="U8594" s="12">
        <v>455.71199999999999</v>
      </c>
      <c r="V8594" s="12">
        <v>2</v>
      </c>
      <c r="W8594" s="12">
        <v>0.2</v>
      </c>
      <c r="X8594" s="12">
        <v>34.178400000000011</v>
      </c>
    </row>
    <row r="8595" spans="1:24" ht="14" x14ac:dyDescent="0.3">
      <c r="A8595" s="9">
        <v>8590</v>
      </c>
      <c r="B8595" s="14" t="s">
        <v>10276</v>
      </c>
      <c r="C8595" s="15">
        <v>46272</v>
      </c>
      <c r="D8595" s="15">
        <v>46273</v>
      </c>
      <c r="E8595" s="10" t="s">
        <v>168</v>
      </c>
      <c r="F8595" s="10" t="s">
        <v>4126</v>
      </c>
      <c r="G8595" s="10" t="s">
        <v>4127</v>
      </c>
      <c r="H8595" s="10" t="s">
        <v>22</v>
      </c>
      <c r="I8595" s="10" t="s">
        <v>23</v>
      </c>
      <c r="J8595" s="10" t="s">
        <v>5558</v>
      </c>
      <c r="K8595" s="10" t="s">
        <v>109</v>
      </c>
      <c r="L8595" s="10">
        <v>84020</v>
      </c>
      <c r="M8595" s="10" t="s">
        <v>39</v>
      </c>
      <c r="N8595" s="10" t="str">
        <f>_xlfn.XLOOKUP($M:$M,People!$B:$B,People!A:A)</f>
        <v>Sadie Pawthorne</v>
      </c>
      <c r="O8595" s="10" t="s">
        <v>4023</v>
      </c>
      <c r="P8595" s="10" t="str">
        <f>VLOOKUP(O8595,Products!$A:$E,3,FALSE)</f>
        <v>3M</v>
      </c>
      <c r="Q8595" s="31">
        <f>INDEX(Products!$E:$E,MATCH(O8595,Products!$A:$A,0))</f>
        <v>0.36</v>
      </c>
      <c r="R8595" s="10" t="s">
        <v>64</v>
      </c>
      <c r="S8595" s="10" t="s">
        <v>65</v>
      </c>
      <c r="T8595" s="10" t="s">
        <v>4024</v>
      </c>
      <c r="U8595" s="12">
        <v>126.56</v>
      </c>
      <c r="V8595" s="12">
        <v>4</v>
      </c>
      <c r="W8595" s="12">
        <v>0.2</v>
      </c>
      <c r="X8595" s="12">
        <v>47.459999999999994</v>
      </c>
    </row>
    <row r="8596" spans="1:24" ht="14" x14ac:dyDescent="0.3">
      <c r="A8596" s="9">
        <v>8591</v>
      </c>
      <c r="B8596" s="14" t="s">
        <v>10289</v>
      </c>
      <c r="C8596" s="15">
        <v>46273</v>
      </c>
      <c r="D8596" s="15">
        <v>46276</v>
      </c>
      <c r="E8596" s="10" t="s">
        <v>168</v>
      </c>
      <c r="F8596" s="10" t="s">
        <v>2058</v>
      </c>
      <c r="G8596" s="10" t="s">
        <v>2059</v>
      </c>
      <c r="H8596" s="10" t="s">
        <v>36</v>
      </c>
      <c r="I8596" s="10" t="s">
        <v>23</v>
      </c>
      <c r="J8596" s="10" t="s">
        <v>985</v>
      </c>
      <c r="K8596" s="10" t="s">
        <v>94</v>
      </c>
      <c r="L8596" s="10">
        <v>76017</v>
      </c>
      <c r="M8596" s="10" t="s">
        <v>95</v>
      </c>
      <c r="N8596" s="10" t="str">
        <f>_xlfn.XLOOKUP($M:$M,People!$B:$B,People!A:A)</f>
        <v>Roxanne Rodriguez</v>
      </c>
      <c r="O8596" s="10" t="s">
        <v>4921</v>
      </c>
      <c r="P8596" s="10" t="str">
        <f>VLOOKUP(O8596,Products!$A:$E,3,FALSE)</f>
        <v>Logitech</v>
      </c>
      <c r="Q8596" s="31">
        <f>INDEX(Products!$E:$E,MATCH(O8596,Products!$A:$A,0))</f>
        <v>0.35</v>
      </c>
      <c r="R8596" s="10" t="s">
        <v>28</v>
      </c>
      <c r="S8596" s="10" t="s">
        <v>32</v>
      </c>
      <c r="T8596" s="10" t="s">
        <v>4922</v>
      </c>
      <c r="U8596" s="12">
        <v>213.42999999999995</v>
      </c>
      <c r="V8596" s="12">
        <v>5</v>
      </c>
      <c r="W8596" s="12">
        <v>0.3</v>
      </c>
      <c r="X8596" s="12">
        <v>-39.636999999999993</v>
      </c>
    </row>
    <row r="8597" spans="1:24" ht="14" x14ac:dyDescent="0.3">
      <c r="A8597" s="9">
        <v>8592</v>
      </c>
      <c r="B8597" s="14" t="s">
        <v>10289</v>
      </c>
      <c r="C8597" s="15">
        <v>46273</v>
      </c>
      <c r="D8597" s="15">
        <v>46276</v>
      </c>
      <c r="E8597" s="10" t="s">
        <v>168</v>
      </c>
      <c r="F8597" s="10" t="s">
        <v>2058</v>
      </c>
      <c r="G8597" s="10" t="s">
        <v>2059</v>
      </c>
      <c r="H8597" s="10" t="s">
        <v>36</v>
      </c>
      <c r="I8597" s="10" t="s">
        <v>23</v>
      </c>
      <c r="J8597" s="10" t="s">
        <v>985</v>
      </c>
      <c r="K8597" s="10" t="s">
        <v>94</v>
      </c>
      <c r="L8597" s="10">
        <v>76017</v>
      </c>
      <c r="M8597" s="10" t="s">
        <v>95</v>
      </c>
      <c r="N8597" s="10" t="str">
        <f>_xlfn.XLOOKUP($M:$M,People!$B:$B,People!A:A)</f>
        <v>Roxanne Rodriguez</v>
      </c>
      <c r="O8597" s="10" t="s">
        <v>2472</v>
      </c>
      <c r="P8597" s="10" t="str">
        <f>VLOOKUP(O8597,Products!$A:$E,3,FALSE)</f>
        <v>Logitech</v>
      </c>
      <c r="Q8597" s="31">
        <f>INDEX(Products!$E:$E,MATCH(O8597,Products!$A:$A,0))</f>
        <v>0.27</v>
      </c>
      <c r="R8597" s="10" t="s">
        <v>28</v>
      </c>
      <c r="S8597" s="10" t="s">
        <v>58</v>
      </c>
      <c r="T8597" s="10" t="s">
        <v>2473</v>
      </c>
      <c r="U8597" s="12">
        <v>21.184000000000001</v>
      </c>
      <c r="V8597" s="12">
        <v>2</v>
      </c>
      <c r="W8597" s="12">
        <v>0.6</v>
      </c>
      <c r="X8597" s="12">
        <v>-11.651199999999999</v>
      </c>
    </row>
    <row r="8598" spans="1:24" ht="14" x14ac:dyDescent="0.3">
      <c r="A8598" s="9">
        <v>8593</v>
      </c>
      <c r="B8598" s="14" t="s">
        <v>10290</v>
      </c>
      <c r="C8598" s="15">
        <v>46273</v>
      </c>
      <c r="D8598" s="15">
        <v>46278</v>
      </c>
      <c r="E8598" s="10" t="s">
        <v>19</v>
      </c>
      <c r="F8598" s="10" t="s">
        <v>3526</v>
      </c>
      <c r="G8598" s="10" t="s">
        <v>3527</v>
      </c>
      <c r="H8598" s="10" t="s">
        <v>22</v>
      </c>
      <c r="I8598" s="10" t="s">
        <v>23</v>
      </c>
      <c r="J8598" s="10" t="s">
        <v>271</v>
      </c>
      <c r="K8598" s="10" t="s">
        <v>189</v>
      </c>
      <c r="L8598" s="10">
        <v>60610</v>
      </c>
      <c r="M8598" s="10" t="s">
        <v>95</v>
      </c>
      <c r="N8598" s="10" t="str">
        <f>_xlfn.XLOOKUP($M:$M,People!$B:$B,People!A:A)</f>
        <v>Roxanne Rodriguez</v>
      </c>
      <c r="O8598" s="10" t="s">
        <v>708</v>
      </c>
      <c r="P8598" s="10" t="str">
        <f>VLOOKUP(O8598,Products!$A:$E,3,FALSE)</f>
        <v>HP</v>
      </c>
      <c r="Q8598" s="31">
        <f>INDEX(Products!$E:$E,MATCH(O8598,Products!$A:$A,0))</f>
        <v>0.25</v>
      </c>
      <c r="R8598" s="10" t="s">
        <v>28</v>
      </c>
      <c r="S8598" s="10" t="s">
        <v>50</v>
      </c>
      <c r="T8598" s="10" t="s">
        <v>709</v>
      </c>
      <c r="U8598" s="12">
        <v>765.625</v>
      </c>
      <c r="V8598" s="12">
        <v>7</v>
      </c>
      <c r="W8598" s="12">
        <v>0.5</v>
      </c>
      <c r="X8598" s="12">
        <v>-566.5625</v>
      </c>
    </row>
    <row r="8599" spans="1:24" ht="14" x14ac:dyDescent="0.3">
      <c r="A8599" s="9">
        <v>8594</v>
      </c>
      <c r="B8599" s="14" t="s">
        <v>10289</v>
      </c>
      <c r="C8599" s="15">
        <v>46273</v>
      </c>
      <c r="D8599" s="15">
        <v>46276</v>
      </c>
      <c r="E8599" s="10" t="s">
        <v>168</v>
      </c>
      <c r="F8599" s="10" t="s">
        <v>2058</v>
      </c>
      <c r="G8599" s="10" t="s">
        <v>2059</v>
      </c>
      <c r="H8599" s="10" t="s">
        <v>36</v>
      </c>
      <c r="I8599" s="10" t="s">
        <v>23</v>
      </c>
      <c r="J8599" s="10" t="s">
        <v>985</v>
      </c>
      <c r="K8599" s="10" t="s">
        <v>94</v>
      </c>
      <c r="L8599" s="10">
        <v>76017</v>
      </c>
      <c r="M8599" s="10" t="s">
        <v>95</v>
      </c>
      <c r="N8599" s="10" t="str">
        <f>_xlfn.XLOOKUP($M:$M,People!$B:$B,People!A:A)</f>
        <v>Roxanne Rodriguez</v>
      </c>
      <c r="O8599" s="10" t="s">
        <v>1582</v>
      </c>
      <c r="P8599" s="10" t="str">
        <f>VLOOKUP(O8599,Products!$A:$E,3,FALSE)</f>
        <v>HP</v>
      </c>
      <c r="Q8599" s="31">
        <f>INDEX(Products!$E:$E,MATCH(O8599,Products!$A:$A,0))</f>
        <v>0.25</v>
      </c>
      <c r="R8599" s="10" t="s">
        <v>41</v>
      </c>
      <c r="S8599" s="10" t="s">
        <v>68</v>
      </c>
      <c r="T8599" s="10" t="s">
        <v>1583</v>
      </c>
      <c r="U8599" s="12">
        <v>42.615999999999993</v>
      </c>
      <c r="V8599" s="12">
        <v>7</v>
      </c>
      <c r="W8599" s="12">
        <v>0.8</v>
      </c>
      <c r="X8599" s="12">
        <v>-68.185600000000022</v>
      </c>
    </row>
    <row r="8600" spans="1:24" ht="14" x14ac:dyDescent="0.3">
      <c r="A8600" s="9">
        <v>8595</v>
      </c>
      <c r="B8600" s="14" t="s">
        <v>10289</v>
      </c>
      <c r="C8600" s="15">
        <v>46273</v>
      </c>
      <c r="D8600" s="15">
        <v>46276</v>
      </c>
      <c r="E8600" s="10" t="s">
        <v>168</v>
      </c>
      <c r="F8600" s="10" t="s">
        <v>2058</v>
      </c>
      <c r="G8600" s="10" t="s">
        <v>2059</v>
      </c>
      <c r="H8600" s="10" t="s">
        <v>36</v>
      </c>
      <c r="I8600" s="10" t="s">
        <v>23</v>
      </c>
      <c r="J8600" s="10" t="s">
        <v>985</v>
      </c>
      <c r="K8600" s="10" t="s">
        <v>94</v>
      </c>
      <c r="L8600" s="10">
        <v>76017</v>
      </c>
      <c r="M8600" s="10" t="s">
        <v>95</v>
      </c>
      <c r="N8600" s="10" t="str">
        <f>_xlfn.XLOOKUP($M:$M,People!$B:$B,People!A:A)</f>
        <v>Roxanne Rodriguez</v>
      </c>
      <c r="O8600" s="10" t="s">
        <v>954</v>
      </c>
      <c r="P8600" s="10" t="str">
        <f>VLOOKUP(O8600,Products!$A:$E,3,FALSE)</f>
        <v>Logitech</v>
      </c>
      <c r="Q8600" s="31">
        <f>INDEX(Products!$E:$E,MATCH(O8600,Products!$A:$A,0))</f>
        <v>0.35</v>
      </c>
      <c r="R8600" s="10" t="s">
        <v>41</v>
      </c>
      <c r="S8600" s="10" t="s">
        <v>240</v>
      </c>
      <c r="T8600" s="10" t="s">
        <v>955</v>
      </c>
      <c r="U8600" s="12">
        <v>45.92</v>
      </c>
      <c r="V8600" s="12">
        <v>5</v>
      </c>
      <c r="W8600" s="12">
        <v>0.2</v>
      </c>
      <c r="X8600" s="12">
        <v>15.498000000000001</v>
      </c>
    </row>
    <row r="8601" spans="1:24" ht="14" x14ac:dyDescent="0.3">
      <c r="A8601" s="9">
        <v>8596</v>
      </c>
      <c r="B8601" s="14" t="s">
        <v>10289</v>
      </c>
      <c r="C8601" s="15">
        <v>46273</v>
      </c>
      <c r="D8601" s="15">
        <v>46276</v>
      </c>
      <c r="E8601" s="10" t="s">
        <v>168</v>
      </c>
      <c r="F8601" s="10" t="s">
        <v>2058</v>
      </c>
      <c r="G8601" s="10" t="s">
        <v>2059</v>
      </c>
      <c r="H8601" s="10" t="s">
        <v>36</v>
      </c>
      <c r="I8601" s="10" t="s">
        <v>23</v>
      </c>
      <c r="J8601" s="10" t="s">
        <v>985</v>
      </c>
      <c r="K8601" s="10" t="s">
        <v>94</v>
      </c>
      <c r="L8601" s="10">
        <v>76017</v>
      </c>
      <c r="M8601" s="10" t="s">
        <v>95</v>
      </c>
      <c r="N8601" s="10" t="str">
        <f>_xlfn.XLOOKUP($M:$M,People!$B:$B,People!A:A)</f>
        <v>Roxanne Rodriguez</v>
      </c>
      <c r="O8601" s="10" t="s">
        <v>674</v>
      </c>
      <c r="P8601" s="10" t="str">
        <f>VLOOKUP(O8601,Products!$A:$E,3,FALSE)</f>
        <v>Office Depot</v>
      </c>
      <c r="Q8601" s="31">
        <f>INDEX(Products!$E:$E,MATCH(O8601,Products!$A:$A,0))</f>
        <v>0.32</v>
      </c>
      <c r="R8601" s="10" t="s">
        <v>41</v>
      </c>
      <c r="S8601" s="10" t="s">
        <v>82</v>
      </c>
      <c r="T8601" s="10" t="s">
        <v>675</v>
      </c>
      <c r="U8601" s="12">
        <v>20.736000000000004</v>
      </c>
      <c r="V8601" s="12">
        <v>4</v>
      </c>
      <c r="W8601" s="12">
        <v>0.2</v>
      </c>
      <c r="X8601" s="12">
        <v>7.2576000000000001</v>
      </c>
    </row>
    <row r="8602" spans="1:24" ht="14" x14ac:dyDescent="0.3">
      <c r="A8602" s="9">
        <v>8597</v>
      </c>
      <c r="B8602" s="14" t="s">
        <v>10291</v>
      </c>
      <c r="C8602" s="15">
        <v>46273</v>
      </c>
      <c r="D8602" s="15">
        <v>46278</v>
      </c>
      <c r="E8602" s="10" t="s">
        <v>19</v>
      </c>
      <c r="F8602" s="10" t="s">
        <v>2221</v>
      </c>
      <c r="G8602" s="10" t="s">
        <v>2222</v>
      </c>
      <c r="H8602" s="10" t="s">
        <v>36</v>
      </c>
      <c r="I8602" s="10" t="s">
        <v>23</v>
      </c>
      <c r="J8602" s="10" t="s">
        <v>237</v>
      </c>
      <c r="K8602" s="10" t="s">
        <v>238</v>
      </c>
      <c r="L8602" s="10">
        <v>10024</v>
      </c>
      <c r="M8602" s="10" t="s">
        <v>133</v>
      </c>
      <c r="N8602" s="10" t="str">
        <f>_xlfn.XLOOKUP($M:$M,People!$B:$B,People!A:A)</f>
        <v>Chuck Magee</v>
      </c>
      <c r="O8602" s="10" t="s">
        <v>5027</v>
      </c>
      <c r="P8602" s="10" t="str">
        <f>VLOOKUP(O8602,Products!$A:$E,3,FALSE)</f>
        <v>HP</v>
      </c>
      <c r="Q8602" s="31">
        <f>INDEX(Products!$E:$E,MATCH(O8602,Products!$A:$A,0))</f>
        <v>0.35</v>
      </c>
      <c r="R8602" s="10" t="s">
        <v>41</v>
      </c>
      <c r="S8602" s="10" t="s">
        <v>53</v>
      </c>
      <c r="T8602" s="10" t="s">
        <v>5028</v>
      </c>
      <c r="U8602" s="12">
        <v>65.12</v>
      </c>
      <c r="V8602" s="12">
        <v>4</v>
      </c>
      <c r="W8602" s="12">
        <v>0</v>
      </c>
      <c r="X8602" s="12">
        <v>16.931200000000004</v>
      </c>
    </row>
    <row r="8603" spans="1:24" ht="14" x14ac:dyDescent="0.3">
      <c r="A8603" s="9">
        <v>8598</v>
      </c>
      <c r="B8603" s="14" t="s">
        <v>10292</v>
      </c>
      <c r="C8603" s="15">
        <v>46273</v>
      </c>
      <c r="D8603" s="15">
        <v>46274</v>
      </c>
      <c r="E8603" s="10" t="s">
        <v>168</v>
      </c>
      <c r="F8603" s="10" t="s">
        <v>5531</v>
      </c>
      <c r="G8603" s="10" t="s">
        <v>5532</v>
      </c>
      <c r="H8603" s="10" t="s">
        <v>92</v>
      </c>
      <c r="I8603" s="10" t="s">
        <v>23</v>
      </c>
      <c r="J8603" s="10" t="s">
        <v>1993</v>
      </c>
      <c r="K8603" s="10" t="s">
        <v>48</v>
      </c>
      <c r="L8603" s="10">
        <v>33012</v>
      </c>
      <c r="M8603" s="10" t="s">
        <v>26</v>
      </c>
      <c r="N8603" s="10" t="str">
        <f>_xlfn.XLOOKUP($M:$M,People!$B:$B,People!A:A)</f>
        <v>Fred Suzuki</v>
      </c>
      <c r="O8603" s="10" t="s">
        <v>1419</v>
      </c>
      <c r="P8603" s="10" t="str">
        <f>VLOOKUP(O8603,Products!$A:$E,3,FALSE)</f>
        <v>Avery</v>
      </c>
      <c r="Q8603" s="31">
        <f>INDEX(Products!$E:$E,MATCH(O8603,Products!$A:$A,0))</f>
        <v>0.27</v>
      </c>
      <c r="R8603" s="10" t="s">
        <v>41</v>
      </c>
      <c r="S8603" s="10" t="s">
        <v>53</v>
      </c>
      <c r="T8603" s="10" t="s">
        <v>1420</v>
      </c>
      <c r="U8603" s="12">
        <v>61.68</v>
      </c>
      <c r="V8603" s="12">
        <v>5</v>
      </c>
      <c r="W8603" s="12">
        <v>0.2</v>
      </c>
      <c r="X8603" s="12">
        <v>5.3970000000000073</v>
      </c>
    </row>
    <row r="8604" spans="1:24" ht="14" x14ac:dyDescent="0.3">
      <c r="A8604" s="9">
        <v>8599</v>
      </c>
      <c r="B8604" s="14" t="s">
        <v>10293</v>
      </c>
      <c r="C8604" s="15">
        <v>46273</v>
      </c>
      <c r="D8604" s="15">
        <v>46279</v>
      </c>
      <c r="E8604" s="10" t="s">
        <v>44</v>
      </c>
      <c r="F8604" s="10" t="s">
        <v>4089</v>
      </c>
      <c r="G8604" s="10" t="s">
        <v>4090</v>
      </c>
      <c r="H8604" s="10" t="s">
        <v>36</v>
      </c>
      <c r="I8604" s="10" t="s">
        <v>23</v>
      </c>
      <c r="J8604" s="10" t="s">
        <v>758</v>
      </c>
      <c r="K8604" s="10" t="s">
        <v>438</v>
      </c>
      <c r="L8604" s="10">
        <v>43017</v>
      </c>
      <c r="M8604" s="10" t="s">
        <v>133</v>
      </c>
      <c r="N8604" s="10" t="str">
        <f>_xlfn.XLOOKUP($M:$M,People!$B:$B,People!A:A)</f>
        <v>Chuck Magee</v>
      </c>
      <c r="O8604" s="10" t="s">
        <v>5016</v>
      </c>
      <c r="P8604" s="10" t="str">
        <f>VLOOKUP(O8604,Products!$A:$E,3,FALSE)</f>
        <v>HP</v>
      </c>
      <c r="Q8604" s="31">
        <f>INDEX(Products!$E:$E,MATCH(O8604,Products!$A:$A,0))</f>
        <v>0.33</v>
      </c>
      <c r="R8604" s="10" t="s">
        <v>64</v>
      </c>
      <c r="S8604" s="10" t="s">
        <v>144</v>
      </c>
      <c r="T8604" s="10" t="s">
        <v>5017</v>
      </c>
      <c r="U8604" s="12">
        <v>9.0960000000000001</v>
      </c>
      <c r="V8604" s="12">
        <v>1</v>
      </c>
      <c r="W8604" s="12">
        <v>0.2</v>
      </c>
      <c r="X8604" s="12">
        <v>1.7054999999999998</v>
      </c>
    </row>
    <row r="8605" spans="1:24" ht="14" x14ac:dyDescent="0.3">
      <c r="A8605" s="9">
        <v>8600</v>
      </c>
      <c r="B8605" s="14" t="s">
        <v>10294</v>
      </c>
      <c r="C8605" s="15">
        <v>46273</v>
      </c>
      <c r="D8605" s="15">
        <v>46277</v>
      </c>
      <c r="E8605" s="10" t="s">
        <v>19</v>
      </c>
      <c r="F8605" s="10" t="s">
        <v>5436</v>
      </c>
      <c r="G8605" s="10" t="s">
        <v>5437</v>
      </c>
      <c r="H8605" s="10" t="s">
        <v>36</v>
      </c>
      <c r="I8605" s="10" t="s">
        <v>23</v>
      </c>
      <c r="J8605" s="10" t="s">
        <v>165</v>
      </c>
      <c r="K8605" s="10" t="s">
        <v>94</v>
      </c>
      <c r="L8605" s="10">
        <v>77070</v>
      </c>
      <c r="M8605" s="10" t="s">
        <v>95</v>
      </c>
      <c r="N8605" s="10" t="str">
        <f>_xlfn.XLOOKUP($M:$M,People!$B:$B,People!A:A)</f>
        <v>Roxanne Rodriguez</v>
      </c>
      <c r="O8605" s="10" t="s">
        <v>3021</v>
      </c>
      <c r="P8605" s="10" t="str">
        <f>VLOOKUP(O8605,Products!$A:$E,3,FALSE)</f>
        <v>Canon</v>
      </c>
      <c r="Q8605" s="31">
        <f>INDEX(Products!$E:$E,MATCH(O8605,Products!$A:$A,0))</f>
        <v>0.26</v>
      </c>
      <c r="R8605" s="10" t="s">
        <v>64</v>
      </c>
      <c r="S8605" s="10" t="s">
        <v>144</v>
      </c>
      <c r="T8605" s="10" t="s">
        <v>3022</v>
      </c>
      <c r="U8605" s="12">
        <v>85.2</v>
      </c>
      <c r="V8605" s="12">
        <v>6</v>
      </c>
      <c r="W8605" s="12">
        <v>0.2</v>
      </c>
      <c r="X8605" s="12">
        <v>20.234999999999996</v>
      </c>
    </row>
    <row r="8606" spans="1:24" ht="14" x14ac:dyDescent="0.3">
      <c r="A8606" s="9">
        <v>8601</v>
      </c>
      <c r="B8606" s="14" t="s">
        <v>10295</v>
      </c>
      <c r="C8606" s="15">
        <v>46273</v>
      </c>
      <c r="D8606" s="15">
        <v>46275</v>
      </c>
      <c r="E8606" s="10" t="s">
        <v>19</v>
      </c>
      <c r="F8606" s="10" t="s">
        <v>1964</v>
      </c>
      <c r="G8606" s="10" t="s">
        <v>1965</v>
      </c>
      <c r="H8606" s="10" t="s">
        <v>36</v>
      </c>
      <c r="I8606" s="10" t="s">
        <v>23</v>
      </c>
      <c r="J8606" s="10" t="s">
        <v>4097</v>
      </c>
      <c r="K8606" s="10" t="s">
        <v>438</v>
      </c>
      <c r="L8606" s="10">
        <v>43302</v>
      </c>
      <c r="M8606" s="10" t="s">
        <v>133</v>
      </c>
      <c r="N8606" s="10" t="str">
        <f>_xlfn.XLOOKUP($M:$M,People!$B:$B,People!A:A)</f>
        <v>Chuck Magee</v>
      </c>
      <c r="O8606" s="10" t="s">
        <v>4226</v>
      </c>
      <c r="P8606" s="10" t="str">
        <f>VLOOKUP(O8606,Products!$A:$E,3,FALSE)</f>
        <v>HP</v>
      </c>
      <c r="Q8606" s="31">
        <f>INDEX(Products!$E:$E,MATCH(O8606,Products!$A:$A,0))</f>
        <v>0.33</v>
      </c>
      <c r="R8606" s="10" t="s">
        <v>64</v>
      </c>
      <c r="S8606" s="10" t="s">
        <v>144</v>
      </c>
      <c r="T8606" s="10" t="s">
        <v>4227</v>
      </c>
      <c r="U8606" s="12">
        <v>116.83199999999999</v>
      </c>
      <c r="V8606" s="12">
        <v>4</v>
      </c>
      <c r="W8606" s="12">
        <v>0.2</v>
      </c>
      <c r="X8606" s="12">
        <v>33.589200000000005</v>
      </c>
    </row>
    <row r="8607" spans="1:24" ht="14" x14ac:dyDescent="0.3">
      <c r="A8607" s="9">
        <v>8602</v>
      </c>
      <c r="B8607" s="14" t="s">
        <v>10289</v>
      </c>
      <c r="C8607" s="15">
        <v>46273</v>
      </c>
      <c r="D8607" s="15">
        <v>46276</v>
      </c>
      <c r="E8607" s="10" t="s">
        <v>168</v>
      </c>
      <c r="F8607" s="10" t="s">
        <v>2058</v>
      </c>
      <c r="G8607" s="10" t="s">
        <v>2059</v>
      </c>
      <c r="H8607" s="10" t="s">
        <v>36</v>
      </c>
      <c r="I8607" s="10" t="s">
        <v>23</v>
      </c>
      <c r="J8607" s="10" t="s">
        <v>985</v>
      </c>
      <c r="K8607" s="10" t="s">
        <v>94</v>
      </c>
      <c r="L8607" s="10">
        <v>76017</v>
      </c>
      <c r="M8607" s="10" t="s">
        <v>95</v>
      </c>
      <c r="N8607" s="10" t="str">
        <f>_xlfn.XLOOKUP($M:$M,People!$B:$B,People!A:A)</f>
        <v>Roxanne Rodriguez</v>
      </c>
      <c r="O8607" s="10" t="s">
        <v>5369</v>
      </c>
      <c r="P8607" s="10" t="str">
        <f>VLOOKUP(O8607,Products!$A:$E,3,FALSE)</f>
        <v>HP</v>
      </c>
      <c r="Q8607" s="31">
        <f>INDEX(Products!$E:$E,MATCH(O8607,Products!$A:$A,0))</f>
        <v>0.28999999999999998</v>
      </c>
      <c r="R8607" s="10" t="s">
        <v>64</v>
      </c>
      <c r="S8607" s="10" t="s">
        <v>1063</v>
      </c>
      <c r="T8607" s="10" t="s">
        <v>5370</v>
      </c>
      <c r="U8607" s="12">
        <v>319.98400000000004</v>
      </c>
      <c r="V8607" s="12">
        <v>2</v>
      </c>
      <c r="W8607" s="12">
        <v>0.2</v>
      </c>
      <c r="X8607" s="12">
        <v>107.99459999999999</v>
      </c>
    </row>
    <row r="8608" spans="1:24" ht="14" x14ac:dyDescent="0.3">
      <c r="A8608" s="9">
        <v>8603</v>
      </c>
      <c r="B8608" s="14" t="s">
        <v>10292</v>
      </c>
      <c r="C8608" s="15">
        <v>46273</v>
      </c>
      <c r="D8608" s="15">
        <v>46274</v>
      </c>
      <c r="E8608" s="10" t="s">
        <v>168</v>
      </c>
      <c r="F8608" s="10" t="s">
        <v>5531</v>
      </c>
      <c r="G8608" s="10" t="s">
        <v>5532</v>
      </c>
      <c r="H8608" s="10" t="s">
        <v>92</v>
      </c>
      <c r="I8608" s="10" t="s">
        <v>23</v>
      </c>
      <c r="J8608" s="10" t="s">
        <v>1993</v>
      </c>
      <c r="K8608" s="10" t="s">
        <v>48</v>
      </c>
      <c r="L8608" s="10">
        <v>33012</v>
      </c>
      <c r="M8608" s="10" t="s">
        <v>26</v>
      </c>
      <c r="N8608" s="10" t="str">
        <f>_xlfn.XLOOKUP($M:$M,People!$B:$B,People!A:A)</f>
        <v>Fred Suzuki</v>
      </c>
      <c r="O8608" s="10" t="s">
        <v>3187</v>
      </c>
      <c r="P8608" s="10" t="str">
        <f>VLOOKUP(O8608,Products!$A:$E,3,FALSE)</f>
        <v>3M</v>
      </c>
      <c r="Q8608" s="31">
        <f>INDEX(Products!$E:$E,MATCH(O8608,Products!$A:$A,0))</f>
        <v>0.32</v>
      </c>
      <c r="R8608" s="10" t="s">
        <v>64</v>
      </c>
      <c r="S8608" s="10" t="s">
        <v>65</v>
      </c>
      <c r="T8608" s="10" t="s">
        <v>3188</v>
      </c>
      <c r="U8608" s="12">
        <v>158.376</v>
      </c>
      <c r="V8608" s="12">
        <v>3</v>
      </c>
      <c r="W8608" s="12">
        <v>0.2</v>
      </c>
      <c r="X8608" s="12">
        <v>13.857900000000008</v>
      </c>
    </row>
    <row r="8609" spans="1:24" ht="14" x14ac:dyDescent="0.3">
      <c r="A8609" s="9">
        <v>8604</v>
      </c>
      <c r="B8609" s="14" t="s">
        <v>10296</v>
      </c>
      <c r="C8609" s="15">
        <v>46273</v>
      </c>
      <c r="D8609" s="15">
        <v>46277</v>
      </c>
      <c r="E8609" s="10" t="s">
        <v>44</v>
      </c>
      <c r="F8609" s="10" t="s">
        <v>4790</v>
      </c>
      <c r="G8609" s="10" t="s">
        <v>4791</v>
      </c>
      <c r="H8609" s="10" t="s">
        <v>22</v>
      </c>
      <c r="I8609" s="10" t="s">
        <v>23</v>
      </c>
      <c r="J8609" s="10" t="s">
        <v>131</v>
      </c>
      <c r="K8609" s="10" t="s">
        <v>132</v>
      </c>
      <c r="L8609" s="10">
        <v>19134</v>
      </c>
      <c r="M8609" s="10" t="s">
        <v>133</v>
      </c>
      <c r="N8609" s="10" t="str">
        <f>_xlfn.XLOOKUP($M:$M,People!$B:$B,People!A:A)</f>
        <v>Chuck Magee</v>
      </c>
      <c r="O8609" s="10" t="s">
        <v>2865</v>
      </c>
      <c r="P8609" s="10" t="str">
        <f>VLOOKUP(O8609,Products!$A:$E,3,FALSE)</f>
        <v>Samsung</v>
      </c>
      <c r="Q8609" s="31">
        <f>INDEX(Products!$E:$E,MATCH(O8609,Products!$A:$A,0))</f>
        <v>0.37</v>
      </c>
      <c r="R8609" s="10" t="s">
        <v>64</v>
      </c>
      <c r="S8609" s="10" t="s">
        <v>65</v>
      </c>
      <c r="T8609" s="10" t="s">
        <v>4792</v>
      </c>
      <c r="U8609" s="12">
        <v>258.52799999999996</v>
      </c>
      <c r="V8609" s="12">
        <v>2</v>
      </c>
      <c r="W8609" s="12">
        <v>0.4</v>
      </c>
      <c r="X8609" s="12">
        <v>-47.396800000000013</v>
      </c>
    </row>
    <row r="8610" spans="1:24" ht="14" x14ac:dyDescent="0.3">
      <c r="A8610" s="9">
        <v>8605</v>
      </c>
      <c r="B8610" s="14" t="s">
        <v>10297</v>
      </c>
      <c r="C8610" s="15">
        <v>46274</v>
      </c>
      <c r="D8610" s="15">
        <v>46279</v>
      </c>
      <c r="E8610" s="10" t="s">
        <v>19</v>
      </c>
      <c r="F8610" s="10" t="s">
        <v>4909</v>
      </c>
      <c r="G8610" s="10" t="s">
        <v>4910</v>
      </c>
      <c r="H8610" s="10" t="s">
        <v>22</v>
      </c>
      <c r="I8610" s="10" t="s">
        <v>23</v>
      </c>
      <c r="J8610" s="10" t="s">
        <v>37</v>
      </c>
      <c r="K8610" s="10" t="s">
        <v>38</v>
      </c>
      <c r="L8610" s="10">
        <v>90004</v>
      </c>
      <c r="M8610" s="10" t="s">
        <v>39</v>
      </c>
      <c r="N8610" s="10" t="str">
        <f>_xlfn.XLOOKUP($M:$M,People!$B:$B,People!A:A)</f>
        <v>Sadie Pawthorne</v>
      </c>
      <c r="O8610" s="10" t="s">
        <v>3934</v>
      </c>
      <c r="P8610" s="10" t="str">
        <f>VLOOKUP(O8610,Products!$A:$E,3,FALSE)</f>
        <v>Canon</v>
      </c>
      <c r="Q8610" s="31">
        <f>INDEX(Products!$E:$E,MATCH(O8610,Products!$A:$A,0))</f>
        <v>0.28000000000000003</v>
      </c>
      <c r="R8610" s="10" t="s">
        <v>28</v>
      </c>
      <c r="S8610" s="10" t="s">
        <v>32</v>
      </c>
      <c r="T8610" s="10" t="s">
        <v>3935</v>
      </c>
      <c r="U8610" s="12">
        <v>243.92</v>
      </c>
      <c r="V8610" s="12">
        <v>5</v>
      </c>
      <c r="W8610" s="12">
        <v>0.2</v>
      </c>
      <c r="X8610" s="12">
        <v>-15.245000000000005</v>
      </c>
    </row>
    <row r="8611" spans="1:24" ht="14" x14ac:dyDescent="0.3">
      <c r="A8611" s="9">
        <v>8606</v>
      </c>
      <c r="B8611" s="14" t="s">
        <v>10298</v>
      </c>
      <c r="C8611" s="15">
        <v>46274</v>
      </c>
      <c r="D8611" s="15">
        <v>46278</v>
      </c>
      <c r="E8611" s="10" t="s">
        <v>44</v>
      </c>
      <c r="F8611" s="10" t="s">
        <v>2859</v>
      </c>
      <c r="G8611" s="10" t="s">
        <v>2860</v>
      </c>
      <c r="H8611" s="10" t="s">
        <v>36</v>
      </c>
      <c r="I8611" s="10" t="s">
        <v>23</v>
      </c>
      <c r="J8611" s="10" t="s">
        <v>131</v>
      </c>
      <c r="K8611" s="10" t="s">
        <v>132</v>
      </c>
      <c r="L8611" s="10">
        <v>19134</v>
      </c>
      <c r="M8611" s="10" t="s">
        <v>133</v>
      </c>
      <c r="N8611" s="10" t="str">
        <f>_xlfn.XLOOKUP($M:$M,People!$B:$B,People!A:A)</f>
        <v>Chuck Magee</v>
      </c>
      <c r="O8611" s="10" t="s">
        <v>780</v>
      </c>
      <c r="P8611" s="10" t="str">
        <f>VLOOKUP(O8611,Products!$A:$E,3,FALSE)</f>
        <v>3M</v>
      </c>
      <c r="Q8611" s="31">
        <f>INDEX(Products!$E:$E,MATCH(O8611,Products!$A:$A,0))</f>
        <v>0.26</v>
      </c>
      <c r="R8611" s="10" t="s">
        <v>28</v>
      </c>
      <c r="S8611" s="10" t="s">
        <v>32</v>
      </c>
      <c r="T8611" s="10" t="s">
        <v>781</v>
      </c>
      <c r="U8611" s="12">
        <v>141.37199999999999</v>
      </c>
      <c r="V8611" s="12">
        <v>2</v>
      </c>
      <c r="W8611" s="12">
        <v>0.3</v>
      </c>
      <c r="X8611" s="12">
        <v>-48.470400000000019</v>
      </c>
    </row>
    <row r="8612" spans="1:24" ht="14" x14ac:dyDescent="0.3">
      <c r="A8612" s="9">
        <v>8607</v>
      </c>
      <c r="B8612" s="14" t="s">
        <v>10299</v>
      </c>
      <c r="C8612" s="15">
        <v>46274</v>
      </c>
      <c r="D8612" s="15">
        <v>46279</v>
      </c>
      <c r="E8612" s="10" t="s">
        <v>44</v>
      </c>
      <c r="F8612" s="10" t="s">
        <v>45</v>
      </c>
      <c r="G8612" s="10" t="s">
        <v>46</v>
      </c>
      <c r="H8612" s="10" t="s">
        <v>22</v>
      </c>
      <c r="I8612" s="10" t="s">
        <v>23</v>
      </c>
      <c r="J8612" s="10" t="s">
        <v>338</v>
      </c>
      <c r="K8612" s="10" t="s">
        <v>298</v>
      </c>
      <c r="L8612" s="10">
        <v>38401</v>
      </c>
      <c r="M8612" s="10" t="s">
        <v>26</v>
      </c>
      <c r="N8612" s="10" t="str">
        <f>_xlfn.XLOOKUP($M:$M,People!$B:$B,People!A:A)</f>
        <v>Fred Suzuki</v>
      </c>
      <c r="O8612" s="10" t="s">
        <v>1120</v>
      </c>
      <c r="P8612" s="10" t="str">
        <f>VLOOKUP(O8612,Products!$A:$E,3,FALSE)</f>
        <v>Logitech</v>
      </c>
      <c r="Q8612" s="31">
        <f>INDEX(Products!$E:$E,MATCH(O8612,Products!$A:$A,0))</f>
        <v>0.27</v>
      </c>
      <c r="R8612" s="10" t="s">
        <v>28</v>
      </c>
      <c r="S8612" s="10" t="s">
        <v>58</v>
      </c>
      <c r="T8612" s="10" t="s">
        <v>1121</v>
      </c>
      <c r="U8612" s="12">
        <v>14.135999999999999</v>
      </c>
      <c r="V8612" s="12">
        <v>3</v>
      </c>
      <c r="W8612" s="12">
        <v>0.2</v>
      </c>
      <c r="X8612" s="12">
        <v>4.240800000000001</v>
      </c>
    </row>
    <row r="8613" spans="1:24" ht="14" x14ac:dyDescent="0.3">
      <c r="A8613" s="9">
        <v>8608</v>
      </c>
      <c r="B8613" s="14" t="s">
        <v>10300</v>
      </c>
      <c r="C8613" s="15">
        <v>46274</v>
      </c>
      <c r="D8613" s="15">
        <v>46278</v>
      </c>
      <c r="E8613" s="10" t="s">
        <v>44</v>
      </c>
      <c r="F8613" s="10" t="s">
        <v>712</v>
      </c>
      <c r="G8613" s="10" t="s">
        <v>713</v>
      </c>
      <c r="H8613" s="10" t="s">
        <v>22</v>
      </c>
      <c r="I8613" s="10" t="s">
        <v>23</v>
      </c>
      <c r="J8613" s="10" t="s">
        <v>1870</v>
      </c>
      <c r="K8613" s="10" t="s">
        <v>438</v>
      </c>
      <c r="L8613" s="10">
        <v>44105</v>
      </c>
      <c r="M8613" s="10" t="s">
        <v>133</v>
      </c>
      <c r="N8613" s="10" t="str">
        <f>_xlfn.XLOOKUP($M:$M,People!$B:$B,People!A:A)</f>
        <v>Chuck Magee</v>
      </c>
      <c r="O8613" s="10" t="s">
        <v>1605</v>
      </c>
      <c r="P8613" s="10" t="str">
        <f>VLOOKUP(O8613,Products!$A:$E,3,FALSE)</f>
        <v>Office Depot</v>
      </c>
      <c r="Q8613" s="31">
        <f>INDEX(Products!$E:$E,MATCH(O8613,Products!$A:$A,0))</f>
        <v>0.26</v>
      </c>
      <c r="R8613" s="10" t="s">
        <v>28</v>
      </c>
      <c r="S8613" s="10" t="s">
        <v>58</v>
      </c>
      <c r="T8613" s="10" t="s">
        <v>1606</v>
      </c>
      <c r="U8613" s="12">
        <v>66.112000000000009</v>
      </c>
      <c r="V8613" s="12">
        <v>2</v>
      </c>
      <c r="W8613" s="12">
        <v>0.2</v>
      </c>
      <c r="X8613" s="12">
        <v>-9.0903999999999989</v>
      </c>
    </row>
    <row r="8614" spans="1:24" ht="14" x14ac:dyDescent="0.3">
      <c r="A8614" s="9">
        <v>8609</v>
      </c>
      <c r="B8614" s="14" t="s">
        <v>10298</v>
      </c>
      <c r="C8614" s="15">
        <v>46274</v>
      </c>
      <c r="D8614" s="15">
        <v>46278</v>
      </c>
      <c r="E8614" s="10" t="s">
        <v>44</v>
      </c>
      <c r="F8614" s="10" t="s">
        <v>2859</v>
      </c>
      <c r="G8614" s="10" t="s">
        <v>2860</v>
      </c>
      <c r="H8614" s="10" t="s">
        <v>36</v>
      </c>
      <c r="I8614" s="10" t="s">
        <v>23</v>
      </c>
      <c r="J8614" s="10" t="s">
        <v>131</v>
      </c>
      <c r="K8614" s="10" t="s">
        <v>132</v>
      </c>
      <c r="L8614" s="10">
        <v>19134</v>
      </c>
      <c r="M8614" s="10" t="s">
        <v>133</v>
      </c>
      <c r="N8614" s="10" t="str">
        <f>_xlfn.XLOOKUP($M:$M,People!$B:$B,People!A:A)</f>
        <v>Chuck Magee</v>
      </c>
      <c r="O8614" s="10" t="s">
        <v>2863</v>
      </c>
      <c r="P8614" s="10" t="str">
        <f>VLOOKUP(O8614,Products!$A:$E,3,FALSE)</f>
        <v>Office Depot</v>
      </c>
      <c r="Q8614" s="31">
        <f>INDEX(Products!$E:$E,MATCH(O8614,Products!$A:$A,0))</f>
        <v>0.26</v>
      </c>
      <c r="R8614" s="10" t="s">
        <v>28</v>
      </c>
      <c r="S8614" s="10" t="s">
        <v>58</v>
      </c>
      <c r="T8614" s="10" t="s">
        <v>2864</v>
      </c>
      <c r="U8614" s="12">
        <v>17.024000000000001</v>
      </c>
      <c r="V8614" s="12">
        <v>2</v>
      </c>
      <c r="W8614" s="12">
        <v>0.2</v>
      </c>
      <c r="X8614" s="12">
        <v>1.7024000000000008</v>
      </c>
    </row>
    <row r="8615" spans="1:24" ht="14" x14ac:dyDescent="0.3">
      <c r="A8615" s="9">
        <v>8610</v>
      </c>
      <c r="B8615" s="14" t="s">
        <v>10301</v>
      </c>
      <c r="C8615" s="15">
        <v>46274</v>
      </c>
      <c r="D8615" s="15">
        <v>46280</v>
      </c>
      <c r="E8615" s="10" t="s">
        <v>44</v>
      </c>
      <c r="F8615" s="10" t="s">
        <v>3189</v>
      </c>
      <c r="G8615" s="10" t="s">
        <v>3190</v>
      </c>
      <c r="H8615" s="10" t="s">
        <v>36</v>
      </c>
      <c r="I8615" s="10" t="s">
        <v>23</v>
      </c>
      <c r="J8615" s="10" t="s">
        <v>370</v>
      </c>
      <c r="K8615" s="10" t="s">
        <v>371</v>
      </c>
      <c r="L8615" s="10">
        <v>97206</v>
      </c>
      <c r="M8615" s="10" t="s">
        <v>39</v>
      </c>
      <c r="N8615" s="10" t="str">
        <f>_xlfn.XLOOKUP($M:$M,People!$B:$B,People!A:A)</f>
        <v>Sadie Pawthorne</v>
      </c>
      <c r="O8615" s="10" t="s">
        <v>5742</v>
      </c>
      <c r="P8615" s="10" t="str">
        <f>VLOOKUP(O8615,Products!$A:$E,3,FALSE)</f>
        <v>Logitech</v>
      </c>
      <c r="Q8615" s="31">
        <f>INDEX(Products!$E:$E,MATCH(O8615,Products!$A:$A,0))</f>
        <v>0.28999999999999998</v>
      </c>
      <c r="R8615" s="10" t="s">
        <v>41</v>
      </c>
      <c r="S8615" s="10" t="s">
        <v>71</v>
      </c>
      <c r="T8615" s="10" t="s">
        <v>5743</v>
      </c>
      <c r="U8615" s="12">
        <v>11.176000000000002</v>
      </c>
      <c r="V8615" s="12">
        <v>1</v>
      </c>
      <c r="W8615" s="12">
        <v>0.2</v>
      </c>
      <c r="X8615" s="12">
        <v>0.8382000000000005</v>
      </c>
    </row>
    <row r="8616" spans="1:24" ht="14" x14ac:dyDescent="0.3">
      <c r="A8616" s="9">
        <v>8611</v>
      </c>
      <c r="B8616" s="14" t="s">
        <v>10300</v>
      </c>
      <c r="C8616" s="15">
        <v>46274</v>
      </c>
      <c r="D8616" s="15">
        <v>46278</v>
      </c>
      <c r="E8616" s="10" t="s">
        <v>44</v>
      </c>
      <c r="F8616" s="10" t="s">
        <v>712</v>
      </c>
      <c r="G8616" s="10" t="s">
        <v>713</v>
      </c>
      <c r="H8616" s="10" t="s">
        <v>22</v>
      </c>
      <c r="I8616" s="10" t="s">
        <v>23</v>
      </c>
      <c r="J8616" s="10" t="s">
        <v>1870</v>
      </c>
      <c r="K8616" s="10" t="s">
        <v>438</v>
      </c>
      <c r="L8616" s="10">
        <v>44105</v>
      </c>
      <c r="M8616" s="10" t="s">
        <v>133</v>
      </c>
      <c r="N8616" s="10" t="str">
        <f>_xlfn.XLOOKUP($M:$M,People!$B:$B,People!A:A)</f>
        <v>Chuck Magee</v>
      </c>
      <c r="O8616" s="10" t="s">
        <v>1087</v>
      </c>
      <c r="P8616" s="10" t="str">
        <f>VLOOKUP(O8616,Products!$A:$E,3,FALSE)</f>
        <v>Office Depot</v>
      </c>
      <c r="Q8616" s="31">
        <f>INDEX(Products!$E:$E,MATCH(O8616,Products!$A:$A,0))</f>
        <v>0.38</v>
      </c>
      <c r="R8616" s="10" t="s">
        <v>41</v>
      </c>
      <c r="S8616" s="10" t="s">
        <v>61</v>
      </c>
      <c r="T8616" s="10" t="s">
        <v>1088</v>
      </c>
      <c r="U8616" s="12">
        <v>25.920000000000005</v>
      </c>
      <c r="V8616" s="12">
        <v>5</v>
      </c>
      <c r="W8616" s="12">
        <v>0.2</v>
      </c>
      <c r="X8616" s="12">
        <v>3.8879999999999972</v>
      </c>
    </row>
    <row r="8617" spans="1:24" ht="14" x14ac:dyDescent="0.3">
      <c r="A8617" s="9">
        <v>8612</v>
      </c>
      <c r="B8617" s="14" t="s">
        <v>10298</v>
      </c>
      <c r="C8617" s="15">
        <v>46274</v>
      </c>
      <c r="D8617" s="15">
        <v>46278</v>
      </c>
      <c r="E8617" s="10" t="s">
        <v>44</v>
      </c>
      <c r="F8617" s="10" t="s">
        <v>2859</v>
      </c>
      <c r="G8617" s="10" t="s">
        <v>2860</v>
      </c>
      <c r="H8617" s="10" t="s">
        <v>36</v>
      </c>
      <c r="I8617" s="10" t="s">
        <v>23</v>
      </c>
      <c r="J8617" s="10" t="s">
        <v>131</v>
      </c>
      <c r="K8617" s="10" t="s">
        <v>132</v>
      </c>
      <c r="L8617" s="10">
        <v>19134</v>
      </c>
      <c r="M8617" s="10" t="s">
        <v>133</v>
      </c>
      <c r="N8617" s="10" t="str">
        <f>_xlfn.XLOOKUP($M:$M,People!$B:$B,People!A:A)</f>
        <v>Chuck Magee</v>
      </c>
      <c r="O8617" s="10" t="s">
        <v>874</v>
      </c>
      <c r="P8617" s="10" t="str">
        <f>VLOOKUP(O8617,Products!$A:$E,3,FALSE)</f>
        <v>Samsung</v>
      </c>
      <c r="Q8617" s="31">
        <f>INDEX(Products!$E:$E,MATCH(O8617,Products!$A:$A,0))</f>
        <v>0.37</v>
      </c>
      <c r="R8617" s="10" t="s">
        <v>41</v>
      </c>
      <c r="S8617" s="10" t="s">
        <v>61</v>
      </c>
      <c r="T8617" s="10" t="s">
        <v>875</v>
      </c>
      <c r="U8617" s="12">
        <v>4.6719999999999997</v>
      </c>
      <c r="V8617" s="12">
        <v>1</v>
      </c>
      <c r="W8617" s="12">
        <v>0.2</v>
      </c>
      <c r="X8617" s="12">
        <v>1.5767999999999998</v>
      </c>
    </row>
    <row r="8618" spans="1:24" ht="14" x14ac:dyDescent="0.3">
      <c r="A8618" s="9">
        <v>8613</v>
      </c>
      <c r="B8618" s="14" t="s">
        <v>10297</v>
      </c>
      <c r="C8618" s="15">
        <v>46274</v>
      </c>
      <c r="D8618" s="15">
        <v>46279</v>
      </c>
      <c r="E8618" s="10" t="s">
        <v>19</v>
      </c>
      <c r="F8618" s="10" t="s">
        <v>4909</v>
      </c>
      <c r="G8618" s="10" t="s">
        <v>4910</v>
      </c>
      <c r="H8618" s="10" t="s">
        <v>22</v>
      </c>
      <c r="I8618" s="10" t="s">
        <v>23</v>
      </c>
      <c r="J8618" s="10" t="s">
        <v>37</v>
      </c>
      <c r="K8618" s="10" t="s">
        <v>38</v>
      </c>
      <c r="L8618" s="10">
        <v>90004</v>
      </c>
      <c r="M8618" s="10" t="s">
        <v>39</v>
      </c>
      <c r="N8618" s="10" t="str">
        <f>_xlfn.XLOOKUP($M:$M,People!$B:$B,People!A:A)</f>
        <v>Sadie Pawthorne</v>
      </c>
      <c r="O8618" s="10" t="s">
        <v>3081</v>
      </c>
      <c r="P8618" s="10" t="str">
        <f>VLOOKUP(O8618,Products!$A:$E,3,FALSE)</f>
        <v>IKEA</v>
      </c>
      <c r="Q8618" s="31">
        <f>INDEX(Products!$E:$E,MATCH(O8618,Products!$A:$A,0))</f>
        <v>0.36</v>
      </c>
      <c r="R8618" s="10" t="s">
        <v>41</v>
      </c>
      <c r="S8618" s="10" t="s">
        <v>61</v>
      </c>
      <c r="T8618" s="10" t="s">
        <v>3082</v>
      </c>
      <c r="U8618" s="12">
        <v>6.56</v>
      </c>
      <c r="V8618" s="12">
        <v>2</v>
      </c>
      <c r="W8618" s="12">
        <v>0</v>
      </c>
      <c r="X8618" s="12">
        <v>1.9023999999999992</v>
      </c>
    </row>
    <row r="8619" spans="1:24" ht="14" x14ac:dyDescent="0.3">
      <c r="A8619" s="9">
        <v>8614</v>
      </c>
      <c r="B8619" s="14" t="s">
        <v>10298</v>
      </c>
      <c r="C8619" s="15">
        <v>46274</v>
      </c>
      <c r="D8619" s="15">
        <v>46278</v>
      </c>
      <c r="E8619" s="10" t="s">
        <v>44</v>
      </c>
      <c r="F8619" s="10" t="s">
        <v>2859</v>
      </c>
      <c r="G8619" s="10" t="s">
        <v>2860</v>
      </c>
      <c r="H8619" s="10" t="s">
        <v>36</v>
      </c>
      <c r="I8619" s="10" t="s">
        <v>23</v>
      </c>
      <c r="J8619" s="10" t="s">
        <v>131</v>
      </c>
      <c r="K8619" s="10" t="s">
        <v>132</v>
      </c>
      <c r="L8619" s="10">
        <v>19134</v>
      </c>
      <c r="M8619" s="10" t="s">
        <v>133</v>
      </c>
      <c r="N8619" s="10" t="str">
        <f>_xlfn.XLOOKUP($M:$M,People!$B:$B,People!A:A)</f>
        <v>Chuck Magee</v>
      </c>
      <c r="O8619" s="10" t="s">
        <v>1641</v>
      </c>
      <c r="P8619" s="10" t="str">
        <f>VLOOKUP(O8619,Products!$A:$E,3,FALSE)</f>
        <v>Logitech</v>
      </c>
      <c r="Q8619" s="31">
        <f>INDEX(Products!$E:$E,MATCH(O8619,Products!$A:$A,0))</f>
        <v>0.31</v>
      </c>
      <c r="R8619" s="10" t="s">
        <v>41</v>
      </c>
      <c r="S8619" s="10" t="s">
        <v>68</v>
      </c>
      <c r="T8619" s="10" t="s">
        <v>1642</v>
      </c>
      <c r="U8619" s="12">
        <v>4.503000000000001</v>
      </c>
      <c r="V8619" s="12">
        <v>1</v>
      </c>
      <c r="W8619" s="12">
        <v>0.7</v>
      </c>
      <c r="X8619" s="12">
        <v>-3.6024000000000012</v>
      </c>
    </row>
    <row r="8620" spans="1:24" ht="14" x14ac:dyDescent="0.3">
      <c r="A8620" s="9">
        <v>8615</v>
      </c>
      <c r="B8620" s="14" t="s">
        <v>10302</v>
      </c>
      <c r="C8620" s="15">
        <v>46274</v>
      </c>
      <c r="D8620" s="15">
        <v>46275</v>
      </c>
      <c r="E8620" s="10" t="s">
        <v>168</v>
      </c>
      <c r="F8620" s="10" t="s">
        <v>3871</v>
      </c>
      <c r="G8620" s="10" t="s">
        <v>3872</v>
      </c>
      <c r="H8620" s="10" t="s">
        <v>22</v>
      </c>
      <c r="I8620" s="10" t="s">
        <v>23</v>
      </c>
      <c r="J8620" s="10" t="s">
        <v>2395</v>
      </c>
      <c r="K8620" s="10" t="s">
        <v>438</v>
      </c>
      <c r="L8620" s="10">
        <v>43615</v>
      </c>
      <c r="M8620" s="10" t="s">
        <v>133</v>
      </c>
      <c r="N8620" s="10" t="str">
        <f>_xlfn.XLOOKUP($M:$M,People!$B:$B,People!A:A)</f>
        <v>Chuck Magee</v>
      </c>
      <c r="O8620" s="10" t="s">
        <v>3638</v>
      </c>
      <c r="P8620" s="10" t="str">
        <f>VLOOKUP(O8620,Products!$A:$E,3,FALSE)</f>
        <v>IKEA</v>
      </c>
      <c r="Q8620" s="31">
        <f>INDEX(Products!$E:$E,MATCH(O8620,Products!$A:$A,0))</f>
        <v>0.3</v>
      </c>
      <c r="R8620" s="10" t="s">
        <v>41</v>
      </c>
      <c r="S8620" s="10" t="s">
        <v>68</v>
      </c>
      <c r="T8620" s="10" t="s">
        <v>3639</v>
      </c>
      <c r="U8620" s="12">
        <v>6.2580000000000009</v>
      </c>
      <c r="V8620" s="12">
        <v>2</v>
      </c>
      <c r="W8620" s="12">
        <v>0.7</v>
      </c>
      <c r="X8620" s="12">
        <v>-5.2149999999999999</v>
      </c>
    </row>
    <row r="8621" spans="1:24" ht="14" x14ac:dyDescent="0.3">
      <c r="A8621" s="9">
        <v>8616</v>
      </c>
      <c r="B8621" s="14" t="s">
        <v>10298</v>
      </c>
      <c r="C8621" s="15">
        <v>46274</v>
      </c>
      <c r="D8621" s="15">
        <v>46278</v>
      </c>
      <c r="E8621" s="10" t="s">
        <v>44</v>
      </c>
      <c r="F8621" s="10" t="s">
        <v>2859</v>
      </c>
      <c r="G8621" s="10" t="s">
        <v>2860</v>
      </c>
      <c r="H8621" s="10" t="s">
        <v>36</v>
      </c>
      <c r="I8621" s="10" t="s">
        <v>23</v>
      </c>
      <c r="J8621" s="10" t="s">
        <v>131</v>
      </c>
      <c r="K8621" s="10" t="s">
        <v>132</v>
      </c>
      <c r="L8621" s="10">
        <v>19134</v>
      </c>
      <c r="M8621" s="10" t="s">
        <v>133</v>
      </c>
      <c r="N8621" s="10" t="str">
        <f>_xlfn.XLOOKUP($M:$M,People!$B:$B,People!A:A)</f>
        <v>Chuck Magee</v>
      </c>
      <c r="O8621" s="10" t="s">
        <v>2861</v>
      </c>
      <c r="P8621" s="10" t="str">
        <f>VLOOKUP(O8621,Products!$A:$E,3,FALSE)</f>
        <v>HP</v>
      </c>
      <c r="Q8621" s="31">
        <f>INDEX(Products!$E:$E,MATCH(O8621,Products!$A:$A,0))</f>
        <v>0.28999999999999998</v>
      </c>
      <c r="R8621" s="10" t="s">
        <v>41</v>
      </c>
      <c r="S8621" s="10" t="s">
        <v>68</v>
      </c>
      <c r="T8621" s="10" t="s">
        <v>2862</v>
      </c>
      <c r="U8621" s="12">
        <v>3.036</v>
      </c>
      <c r="V8621" s="12">
        <v>2</v>
      </c>
      <c r="W8621" s="12">
        <v>0.7</v>
      </c>
      <c r="X8621" s="12">
        <v>-2.3275999999999994</v>
      </c>
    </row>
    <row r="8622" spans="1:24" ht="14" x14ac:dyDescent="0.3">
      <c r="A8622" s="9">
        <v>8617</v>
      </c>
      <c r="B8622" s="14" t="s">
        <v>10302</v>
      </c>
      <c r="C8622" s="15">
        <v>46274</v>
      </c>
      <c r="D8622" s="15">
        <v>46275</v>
      </c>
      <c r="E8622" s="10" t="s">
        <v>168</v>
      </c>
      <c r="F8622" s="10" t="s">
        <v>3871</v>
      </c>
      <c r="G8622" s="10" t="s">
        <v>3872</v>
      </c>
      <c r="H8622" s="10" t="s">
        <v>22</v>
      </c>
      <c r="I8622" s="10" t="s">
        <v>23</v>
      </c>
      <c r="J8622" s="10" t="s">
        <v>2395</v>
      </c>
      <c r="K8622" s="10" t="s">
        <v>438</v>
      </c>
      <c r="L8622" s="10">
        <v>43615</v>
      </c>
      <c r="M8622" s="10" t="s">
        <v>133</v>
      </c>
      <c r="N8622" s="10" t="str">
        <f>_xlfn.XLOOKUP($M:$M,People!$B:$B,People!A:A)</f>
        <v>Chuck Magee</v>
      </c>
      <c r="O8622" s="10" t="s">
        <v>2650</v>
      </c>
      <c r="P8622" s="10" t="str">
        <f>VLOOKUP(O8622,Products!$A:$E,3,FALSE)</f>
        <v>Canon</v>
      </c>
      <c r="Q8622" s="31">
        <f>INDEX(Products!$E:$E,MATCH(O8622,Products!$A:$A,0))</f>
        <v>0.3</v>
      </c>
      <c r="R8622" s="10" t="s">
        <v>41</v>
      </c>
      <c r="S8622" s="10" t="s">
        <v>68</v>
      </c>
      <c r="T8622" s="10" t="s">
        <v>2651</v>
      </c>
      <c r="U8622" s="12">
        <v>4.8600000000000012</v>
      </c>
      <c r="V8622" s="12">
        <v>3</v>
      </c>
      <c r="W8622" s="12">
        <v>0.7</v>
      </c>
      <c r="X8622" s="12">
        <v>-3.5640000000000001</v>
      </c>
    </row>
    <row r="8623" spans="1:24" ht="14" x14ac:dyDescent="0.3">
      <c r="A8623" s="9">
        <v>8618</v>
      </c>
      <c r="B8623" s="14" t="s">
        <v>10303</v>
      </c>
      <c r="C8623" s="15">
        <v>46274</v>
      </c>
      <c r="D8623" s="15">
        <v>46280</v>
      </c>
      <c r="E8623" s="10" t="s">
        <v>44</v>
      </c>
      <c r="F8623" s="10" t="s">
        <v>4724</v>
      </c>
      <c r="G8623" s="10" t="s">
        <v>4725</v>
      </c>
      <c r="H8623" s="10" t="s">
        <v>22</v>
      </c>
      <c r="I8623" s="10" t="s">
        <v>23</v>
      </c>
      <c r="J8623" s="10" t="s">
        <v>498</v>
      </c>
      <c r="K8623" s="10" t="s">
        <v>212</v>
      </c>
      <c r="L8623" s="10">
        <v>48066</v>
      </c>
      <c r="M8623" s="10" t="s">
        <v>95</v>
      </c>
      <c r="N8623" s="10" t="str">
        <f>_xlfn.XLOOKUP($M:$M,People!$B:$B,People!A:A)</f>
        <v>Roxanne Rodriguez</v>
      </c>
      <c r="O8623" s="10" t="s">
        <v>2488</v>
      </c>
      <c r="P8623" s="10" t="str">
        <f>VLOOKUP(O8623,Products!$A:$E,3,FALSE)</f>
        <v>Staples</v>
      </c>
      <c r="Q8623" s="31">
        <f>INDEX(Products!$E:$E,MATCH(O8623,Products!$A:$A,0))</f>
        <v>0.35</v>
      </c>
      <c r="R8623" s="10" t="s">
        <v>41</v>
      </c>
      <c r="S8623" s="10" t="s">
        <v>155</v>
      </c>
      <c r="T8623" s="10" t="s">
        <v>2489</v>
      </c>
      <c r="U8623" s="12">
        <v>17.48</v>
      </c>
      <c r="V8623" s="12">
        <v>2</v>
      </c>
      <c r="W8623" s="12">
        <v>0</v>
      </c>
      <c r="X8623" s="12">
        <v>8.2156000000000002</v>
      </c>
    </row>
    <row r="8624" spans="1:24" ht="14" x14ac:dyDescent="0.3">
      <c r="A8624" s="9">
        <v>8619</v>
      </c>
      <c r="B8624" s="14" t="s">
        <v>10304</v>
      </c>
      <c r="C8624" s="15">
        <v>46274</v>
      </c>
      <c r="D8624" s="15">
        <v>46280</v>
      </c>
      <c r="E8624" s="10" t="s">
        <v>44</v>
      </c>
      <c r="F8624" s="10" t="s">
        <v>1028</v>
      </c>
      <c r="G8624" s="10" t="s">
        <v>1029</v>
      </c>
      <c r="H8624" s="10" t="s">
        <v>36</v>
      </c>
      <c r="I8624" s="10" t="s">
        <v>23</v>
      </c>
      <c r="J8624" s="10" t="s">
        <v>3542</v>
      </c>
      <c r="K8624" s="10" t="s">
        <v>94</v>
      </c>
      <c r="L8624" s="10">
        <v>75023</v>
      </c>
      <c r="M8624" s="10" t="s">
        <v>95</v>
      </c>
      <c r="N8624" s="10" t="str">
        <f>_xlfn.XLOOKUP($M:$M,People!$B:$B,People!A:A)</f>
        <v>Roxanne Rodriguez</v>
      </c>
      <c r="O8624" s="10" t="s">
        <v>347</v>
      </c>
      <c r="P8624" s="10" t="str">
        <f>VLOOKUP(O8624,Products!$A:$E,3,FALSE)</f>
        <v>IKEA</v>
      </c>
      <c r="Q8624" s="31">
        <f>INDEX(Products!$E:$E,MATCH(O8624,Products!$A:$A,0))</f>
        <v>0.3</v>
      </c>
      <c r="R8624" s="10" t="s">
        <v>41</v>
      </c>
      <c r="S8624" s="10" t="s">
        <v>42</v>
      </c>
      <c r="T8624" s="10" t="s">
        <v>348</v>
      </c>
      <c r="U8624" s="12">
        <v>9.8560000000000016</v>
      </c>
      <c r="V8624" s="12">
        <v>4</v>
      </c>
      <c r="W8624" s="12">
        <v>0.2</v>
      </c>
      <c r="X8624" s="12">
        <v>3.4495999999999993</v>
      </c>
    </row>
    <row r="8625" spans="1:24" ht="14" x14ac:dyDescent="0.3">
      <c r="A8625" s="9">
        <v>8620</v>
      </c>
      <c r="B8625" s="14" t="s">
        <v>10302</v>
      </c>
      <c r="C8625" s="15">
        <v>46274</v>
      </c>
      <c r="D8625" s="15">
        <v>46275</v>
      </c>
      <c r="E8625" s="10" t="s">
        <v>168</v>
      </c>
      <c r="F8625" s="10" t="s">
        <v>3871</v>
      </c>
      <c r="G8625" s="10" t="s">
        <v>3872</v>
      </c>
      <c r="H8625" s="10" t="s">
        <v>22</v>
      </c>
      <c r="I8625" s="10" t="s">
        <v>23</v>
      </c>
      <c r="J8625" s="10" t="s">
        <v>2395</v>
      </c>
      <c r="K8625" s="10" t="s">
        <v>438</v>
      </c>
      <c r="L8625" s="10">
        <v>43615</v>
      </c>
      <c r="M8625" s="10" t="s">
        <v>133</v>
      </c>
      <c r="N8625" s="10" t="str">
        <f>_xlfn.XLOOKUP($M:$M,People!$B:$B,People!A:A)</f>
        <v>Chuck Magee</v>
      </c>
      <c r="O8625" s="10" t="s">
        <v>3686</v>
      </c>
      <c r="P8625" s="10" t="str">
        <f>VLOOKUP(O8625,Products!$A:$E,3,FALSE)</f>
        <v>Avery</v>
      </c>
      <c r="Q8625" s="31">
        <f>INDEX(Products!$E:$E,MATCH(O8625,Products!$A:$A,0))</f>
        <v>0.39</v>
      </c>
      <c r="R8625" s="10" t="s">
        <v>41</v>
      </c>
      <c r="S8625" s="10" t="s">
        <v>42</v>
      </c>
      <c r="T8625" s="10" t="s">
        <v>3687</v>
      </c>
      <c r="U8625" s="12">
        <v>17.712</v>
      </c>
      <c r="V8625" s="12">
        <v>6</v>
      </c>
      <c r="W8625" s="12">
        <v>0.2</v>
      </c>
      <c r="X8625" s="12">
        <v>5.9777999999999993</v>
      </c>
    </row>
    <row r="8626" spans="1:24" ht="14" x14ac:dyDescent="0.3">
      <c r="A8626" s="9">
        <v>8621</v>
      </c>
      <c r="B8626" s="14" t="s">
        <v>10297</v>
      </c>
      <c r="C8626" s="15">
        <v>46274</v>
      </c>
      <c r="D8626" s="15">
        <v>46279</v>
      </c>
      <c r="E8626" s="10" t="s">
        <v>19</v>
      </c>
      <c r="F8626" s="10" t="s">
        <v>4909</v>
      </c>
      <c r="G8626" s="10" t="s">
        <v>4910</v>
      </c>
      <c r="H8626" s="10" t="s">
        <v>22</v>
      </c>
      <c r="I8626" s="10" t="s">
        <v>23</v>
      </c>
      <c r="J8626" s="10" t="s">
        <v>37</v>
      </c>
      <c r="K8626" s="10" t="s">
        <v>38</v>
      </c>
      <c r="L8626" s="10">
        <v>90004</v>
      </c>
      <c r="M8626" s="10" t="s">
        <v>39</v>
      </c>
      <c r="N8626" s="10" t="str">
        <f>_xlfn.XLOOKUP($M:$M,People!$B:$B,People!A:A)</f>
        <v>Sadie Pawthorne</v>
      </c>
      <c r="O8626" s="10" t="s">
        <v>5452</v>
      </c>
      <c r="P8626" s="10" t="str">
        <f>VLOOKUP(O8626,Products!$A:$E,3,FALSE)</f>
        <v>IKEA</v>
      </c>
      <c r="Q8626" s="31">
        <f>INDEX(Products!$E:$E,MATCH(O8626,Products!$A:$A,0))</f>
        <v>0.3</v>
      </c>
      <c r="R8626" s="10" t="s">
        <v>41</v>
      </c>
      <c r="S8626" s="10" t="s">
        <v>82</v>
      </c>
      <c r="T8626" s="10" t="s">
        <v>5453</v>
      </c>
      <c r="U8626" s="12">
        <v>47.52</v>
      </c>
      <c r="V8626" s="12">
        <v>9</v>
      </c>
      <c r="W8626" s="12">
        <v>0</v>
      </c>
      <c r="X8626" s="12">
        <v>22.809600000000003</v>
      </c>
    </row>
    <row r="8627" spans="1:24" ht="14" x14ac:dyDescent="0.3">
      <c r="A8627" s="9">
        <v>8622</v>
      </c>
      <c r="B8627" s="14" t="s">
        <v>10299</v>
      </c>
      <c r="C8627" s="15">
        <v>46274</v>
      </c>
      <c r="D8627" s="15">
        <v>46279</v>
      </c>
      <c r="E8627" s="10" t="s">
        <v>44</v>
      </c>
      <c r="F8627" s="10" t="s">
        <v>45</v>
      </c>
      <c r="G8627" s="10" t="s">
        <v>46</v>
      </c>
      <c r="H8627" s="10" t="s">
        <v>22</v>
      </c>
      <c r="I8627" s="10" t="s">
        <v>23</v>
      </c>
      <c r="J8627" s="10" t="s">
        <v>338</v>
      </c>
      <c r="K8627" s="10" t="s">
        <v>298</v>
      </c>
      <c r="L8627" s="10">
        <v>38401</v>
      </c>
      <c r="M8627" s="10" t="s">
        <v>26</v>
      </c>
      <c r="N8627" s="10" t="str">
        <f>_xlfn.XLOOKUP($M:$M,People!$B:$B,People!A:A)</f>
        <v>Fred Suzuki</v>
      </c>
      <c r="O8627" s="10" t="s">
        <v>1500</v>
      </c>
      <c r="P8627" s="10" t="str">
        <f>VLOOKUP(O8627,Products!$A:$E,3,FALSE)</f>
        <v>Dell</v>
      </c>
      <c r="Q8627" s="31">
        <f>INDEX(Products!$E:$E,MATCH(O8627,Products!$A:$A,0))</f>
        <v>0.26</v>
      </c>
      <c r="R8627" s="10" t="s">
        <v>41</v>
      </c>
      <c r="S8627" s="10" t="s">
        <v>82</v>
      </c>
      <c r="T8627" s="10" t="s">
        <v>3988</v>
      </c>
      <c r="U8627" s="12">
        <v>177.536</v>
      </c>
      <c r="V8627" s="12">
        <v>4</v>
      </c>
      <c r="W8627" s="12">
        <v>0.2</v>
      </c>
      <c r="X8627" s="12">
        <v>62.137599999999992</v>
      </c>
    </row>
    <row r="8628" spans="1:24" ht="14" x14ac:dyDescent="0.3">
      <c r="A8628" s="9">
        <v>8623</v>
      </c>
      <c r="B8628" s="14" t="s">
        <v>10305</v>
      </c>
      <c r="C8628" s="15">
        <v>46274</v>
      </c>
      <c r="D8628" s="15">
        <v>46278</v>
      </c>
      <c r="E8628" s="10" t="s">
        <v>44</v>
      </c>
      <c r="F8628" s="10" t="s">
        <v>3320</v>
      </c>
      <c r="G8628" s="10" t="s">
        <v>3321</v>
      </c>
      <c r="H8628" s="10" t="s">
        <v>22</v>
      </c>
      <c r="I8628" s="10" t="s">
        <v>23</v>
      </c>
      <c r="J8628" s="10" t="s">
        <v>3251</v>
      </c>
      <c r="K8628" s="10" t="s">
        <v>277</v>
      </c>
      <c r="L8628" s="10">
        <v>85301</v>
      </c>
      <c r="M8628" s="10" t="s">
        <v>39</v>
      </c>
      <c r="N8628" s="10" t="str">
        <f>_xlfn.XLOOKUP($M:$M,People!$B:$B,People!A:A)</f>
        <v>Sadie Pawthorne</v>
      </c>
      <c r="O8628" s="10" t="s">
        <v>5538</v>
      </c>
      <c r="P8628" s="10" t="str">
        <f>VLOOKUP(O8628,Products!$A:$E,3,FALSE)</f>
        <v>HP</v>
      </c>
      <c r="Q8628" s="31">
        <f>INDEX(Products!$E:$E,MATCH(O8628,Products!$A:$A,0))</f>
        <v>0.28999999999999998</v>
      </c>
      <c r="R8628" s="10" t="s">
        <v>41</v>
      </c>
      <c r="S8628" s="10" t="s">
        <v>82</v>
      </c>
      <c r="T8628" s="10" t="s">
        <v>5539</v>
      </c>
      <c r="U8628" s="12">
        <v>6.3680000000000003</v>
      </c>
      <c r="V8628" s="12">
        <v>2</v>
      </c>
      <c r="W8628" s="12">
        <v>0.2</v>
      </c>
      <c r="X8628" s="12">
        <v>2.3879999999999999</v>
      </c>
    </row>
    <row r="8629" spans="1:24" ht="14" x14ac:dyDescent="0.3">
      <c r="A8629" s="9">
        <v>8624</v>
      </c>
      <c r="B8629" s="14" t="s">
        <v>10301</v>
      </c>
      <c r="C8629" s="15">
        <v>46274</v>
      </c>
      <c r="D8629" s="15">
        <v>46280</v>
      </c>
      <c r="E8629" s="10" t="s">
        <v>44</v>
      </c>
      <c r="F8629" s="10" t="s">
        <v>3189</v>
      </c>
      <c r="G8629" s="10" t="s">
        <v>3190</v>
      </c>
      <c r="H8629" s="10" t="s">
        <v>36</v>
      </c>
      <c r="I8629" s="10" t="s">
        <v>23</v>
      </c>
      <c r="J8629" s="10" t="s">
        <v>370</v>
      </c>
      <c r="K8629" s="10" t="s">
        <v>371</v>
      </c>
      <c r="L8629" s="10">
        <v>97206</v>
      </c>
      <c r="M8629" s="10" t="s">
        <v>39</v>
      </c>
      <c r="N8629" s="10" t="str">
        <f>_xlfn.XLOOKUP($M:$M,People!$B:$B,People!A:A)</f>
        <v>Sadie Pawthorne</v>
      </c>
      <c r="O8629" s="10" t="s">
        <v>1137</v>
      </c>
      <c r="P8629" s="10" t="str">
        <f>VLOOKUP(O8629,Products!$A:$E,3,FALSE)</f>
        <v>Office Depot</v>
      </c>
      <c r="Q8629" s="31">
        <f>INDEX(Products!$E:$E,MATCH(O8629,Products!$A:$A,0))</f>
        <v>0.36</v>
      </c>
      <c r="R8629" s="10" t="s">
        <v>41</v>
      </c>
      <c r="S8629" s="10" t="s">
        <v>82</v>
      </c>
      <c r="T8629" s="10" t="s">
        <v>1138</v>
      </c>
      <c r="U8629" s="12">
        <v>31.104000000000006</v>
      </c>
      <c r="V8629" s="12">
        <v>6</v>
      </c>
      <c r="W8629" s="12">
        <v>0.2</v>
      </c>
      <c r="X8629" s="12">
        <v>11.2752</v>
      </c>
    </row>
    <row r="8630" spans="1:24" ht="14" x14ac:dyDescent="0.3">
      <c r="A8630" s="9">
        <v>8625</v>
      </c>
      <c r="B8630" s="14" t="s">
        <v>10299</v>
      </c>
      <c r="C8630" s="15">
        <v>46274</v>
      </c>
      <c r="D8630" s="15">
        <v>46279</v>
      </c>
      <c r="E8630" s="10" t="s">
        <v>44</v>
      </c>
      <c r="F8630" s="10" t="s">
        <v>45</v>
      </c>
      <c r="G8630" s="10" t="s">
        <v>46</v>
      </c>
      <c r="H8630" s="10" t="s">
        <v>22</v>
      </c>
      <c r="I8630" s="10" t="s">
        <v>23</v>
      </c>
      <c r="J8630" s="10" t="s">
        <v>338</v>
      </c>
      <c r="K8630" s="10" t="s">
        <v>298</v>
      </c>
      <c r="L8630" s="10">
        <v>38401</v>
      </c>
      <c r="M8630" s="10" t="s">
        <v>26</v>
      </c>
      <c r="N8630" s="10" t="str">
        <f>_xlfn.XLOOKUP($M:$M,People!$B:$B,People!A:A)</f>
        <v>Fred Suzuki</v>
      </c>
      <c r="O8630" s="10" t="s">
        <v>2521</v>
      </c>
      <c r="P8630" s="10" t="str">
        <f>VLOOKUP(O8630,Products!$A:$E,3,FALSE)</f>
        <v>Dell</v>
      </c>
      <c r="Q8630" s="31">
        <f>INDEX(Products!$E:$E,MATCH(O8630,Products!$A:$A,0))</f>
        <v>0.32</v>
      </c>
      <c r="R8630" s="10" t="s">
        <v>41</v>
      </c>
      <c r="S8630" s="10" t="s">
        <v>53</v>
      </c>
      <c r="T8630" s="10" t="s">
        <v>2522</v>
      </c>
      <c r="U8630" s="12">
        <v>258.48</v>
      </c>
      <c r="V8630" s="12">
        <v>2</v>
      </c>
      <c r="W8630" s="12">
        <v>0.2</v>
      </c>
      <c r="X8630" s="12">
        <v>-3.2309999999999945</v>
      </c>
    </row>
    <row r="8631" spans="1:24" ht="14" x14ac:dyDescent="0.3">
      <c r="A8631" s="9">
        <v>8626</v>
      </c>
      <c r="B8631" s="14" t="s">
        <v>10306</v>
      </c>
      <c r="C8631" s="15">
        <v>46274</v>
      </c>
      <c r="D8631" s="15">
        <v>46280</v>
      </c>
      <c r="E8631" s="10" t="s">
        <v>44</v>
      </c>
      <c r="F8631" s="10" t="s">
        <v>858</v>
      </c>
      <c r="G8631" s="10" t="s">
        <v>859</v>
      </c>
      <c r="H8631" s="10" t="s">
        <v>36</v>
      </c>
      <c r="I8631" s="10" t="s">
        <v>23</v>
      </c>
      <c r="J8631" s="10" t="s">
        <v>2194</v>
      </c>
      <c r="K8631" s="10" t="s">
        <v>339</v>
      </c>
      <c r="L8631" s="10">
        <v>29501</v>
      </c>
      <c r="M8631" s="10" t="s">
        <v>26</v>
      </c>
      <c r="N8631" s="10" t="str">
        <f>_xlfn.XLOOKUP($M:$M,People!$B:$B,People!A:A)</f>
        <v>Fred Suzuki</v>
      </c>
      <c r="O8631" s="10" t="s">
        <v>1464</v>
      </c>
      <c r="P8631" s="10" t="str">
        <f>VLOOKUP(O8631,Products!$A:$E,3,FALSE)</f>
        <v>HP</v>
      </c>
      <c r="Q8631" s="31">
        <f>INDEX(Products!$E:$E,MATCH(O8631,Products!$A:$A,0))</f>
        <v>0.28999999999999998</v>
      </c>
      <c r="R8631" s="10" t="s">
        <v>41</v>
      </c>
      <c r="S8631" s="10" t="s">
        <v>53</v>
      </c>
      <c r="T8631" s="10" t="s">
        <v>1465</v>
      </c>
      <c r="U8631" s="12">
        <v>628.80999999999995</v>
      </c>
      <c r="V8631" s="12">
        <v>7</v>
      </c>
      <c r="W8631" s="12">
        <v>0</v>
      </c>
      <c r="X8631" s="12">
        <v>12.576199999999986</v>
      </c>
    </row>
    <row r="8632" spans="1:24" ht="14" x14ac:dyDescent="0.3">
      <c r="A8632" s="9">
        <v>8627</v>
      </c>
      <c r="B8632" s="14" t="s">
        <v>10306</v>
      </c>
      <c r="C8632" s="15">
        <v>46274</v>
      </c>
      <c r="D8632" s="15">
        <v>46280</v>
      </c>
      <c r="E8632" s="10" t="s">
        <v>44</v>
      </c>
      <c r="F8632" s="10" t="s">
        <v>858</v>
      </c>
      <c r="G8632" s="10" t="s">
        <v>859</v>
      </c>
      <c r="H8632" s="10" t="s">
        <v>36</v>
      </c>
      <c r="I8632" s="10" t="s">
        <v>23</v>
      </c>
      <c r="J8632" s="10" t="s">
        <v>2194</v>
      </c>
      <c r="K8632" s="10" t="s">
        <v>339</v>
      </c>
      <c r="L8632" s="10">
        <v>29501</v>
      </c>
      <c r="M8632" s="10" t="s">
        <v>26</v>
      </c>
      <c r="N8632" s="10" t="str">
        <f>_xlfn.XLOOKUP($M:$M,People!$B:$B,People!A:A)</f>
        <v>Fred Suzuki</v>
      </c>
      <c r="O8632" s="10" t="s">
        <v>3277</v>
      </c>
      <c r="P8632" s="10" t="str">
        <f>VLOOKUP(O8632,Products!$A:$E,3,FALSE)</f>
        <v>HP</v>
      </c>
      <c r="Q8632" s="31">
        <f>INDEX(Products!$E:$E,MATCH(O8632,Products!$A:$A,0))</f>
        <v>0.35</v>
      </c>
      <c r="R8632" s="10" t="s">
        <v>41</v>
      </c>
      <c r="S8632" s="10" t="s">
        <v>53</v>
      </c>
      <c r="T8632" s="10" t="s">
        <v>3278</v>
      </c>
      <c r="U8632" s="12">
        <v>56.449999999999996</v>
      </c>
      <c r="V8632" s="12">
        <v>5</v>
      </c>
      <c r="W8632" s="12">
        <v>0</v>
      </c>
      <c r="X8632" s="12">
        <v>14.676999999999998</v>
      </c>
    </row>
    <row r="8633" spans="1:24" ht="14" x14ac:dyDescent="0.3">
      <c r="A8633" s="9">
        <v>8628</v>
      </c>
      <c r="B8633" s="14" t="s">
        <v>10307</v>
      </c>
      <c r="C8633" s="15">
        <v>46274</v>
      </c>
      <c r="D8633" s="15">
        <v>46279</v>
      </c>
      <c r="E8633" s="10" t="s">
        <v>44</v>
      </c>
      <c r="F8633" s="10" t="s">
        <v>3249</v>
      </c>
      <c r="G8633" s="10" t="s">
        <v>3250</v>
      </c>
      <c r="H8633" s="10" t="s">
        <v>36</v>
      </c>
      <c r="I8633" s="10" t="s">
        <v>23</v>
      </c>
      <c r="J8633" s="10" t="s">
        <v>37</v>
      </c>
      <c r="K8633" s="10" t="s">
        <v>38</v>
      </c>
      <c r="L8633" s="10">
        <v>90036</v>
      </c>
      <c r="M8633" s="10" t="s">
        <v>39</v>
      </c>
      <c r="N8633" s="10" t="str">
        <f>_xlfn.XLOOKUP($M:$M,People!$B:$B,People!A:A)</f>
        <v>Sadie Pawthorne</v>
      </c>
      <c r="O8633" s="10" t="s">
        <v>4157</v>
      </c>
      <c r="P8633" s="10" t="str">
        <f>VLOOKUP(O8633,Products!$A:$E,3,FALSE)</f>
        <v>IKEA</v>
      </c>
      <c r="Q8633" s="31">
        <f>INDEX(Products!$E:$E,MATCH(O8633,Products!$A:$A,0))</f>
        <v>0.34</v>
      </c>
      <c r="R8633" s="10" t="s">
        <v>41</v>
      </c>
      <c r="S8633" s="10" t="s">
        <v>53</v>
      </c>
      <c r="T8633" s="10" t="s">
        <v>4158</v>
      </c>
      <c r="U8633" s="12">
        <v>99.87</v>
      </c>
      <c r="V8633" s="12">
        <v>3</v>
      </c>
      <c r="W8633" s="12">
        <v>0</v>
      </c>
      <c r="X8633" s="12">
        <v>23.968799999999998</v>
      </c>
    </row>
    <row r="8634" spans="1:24" ht="14" x14ac:dyDescent="0.3">
      <c r="A8634" s="9">
        <v>8629</v>
      </c>
      <c r="B8634" s="14" t="s">
        <v>10299</v>
      </c>
      <c r="C8634" s="15">
        <v>46274</v>
      </c>
      <c r="D8634" s="15">
        <v>46279</v>
      </c>
      <c r="E8634" s="10" t="s">
        <v>44</v>
      </c>
      <c r="F8634" s="10" t="s">
        <v>45</v>
      </c>
      <c r="G8634" s="10" t="s">
        <v>46</v>
      </c>
      <c r="H8634" s="10" t="s">
        <v>22</v>
      </c>
      <c r="I8634" s="10" t="s">
        <v>23</v>
      </c>
      <c r="J8634" s="10" t="s">
        <v>338</v>
      </c>
      <c r="K8634" s="10" t="s">
        <v>298</v>
      </c>
      <c r="L8634" s="10">
        <v>38401</v>
      </c>
      <c r="M8634" s="10" t="s">
        <v>26</v>
      </c>
      <c r="N8634" s="10" t="str">
        <f>_xlfn.XLOOKUP($M:$M,People!$B:$B,People!A:A)</f>
        <v>Fred Suzuki</v>
      </c>
      <c r="O8634" s="10" t="s">
        <v>1130</v>
      </c>
      <c r="P8634" s="10" t="str">
        <f>VLOOKUP(O8634,Products!$A:$E,3,FALSE)</f>
        <v>3M</v>
      </c>
      <c r="Q8634" s="31">
        <f>INDEX(Products!$E:$E,MATCH(O8634,Products!$A:$A,0))</f>
        <v>0.34</v>
      </c>
      <c r="R8634" s="10" t="s">
        <v>41</v>
      </c>
      <c r="S8634" s="10" t="s">
        <v>510</v>
      </c>
      <c r="T8634" s="10" t="s">
        <v>1131</v>
      </c>
      <c r="U8634" s="12">
        <v>8.8320000000000007</v>
      </c>
      <c r="V8634" s="12">
        <v>3</v>
      </c>
      <c r="W8634" s="12">
        <v>0.2</v>
      </c>
      <c r="X8634" s="12">
        <v>-1.9872000000000005</v>
      </c>
    </row>
    <row r="8635" spans="1:24" ht="14" x14ac:dyDescent="0.3">
      <c r="A8635" s="9">
        <v>8630</v>
      </c>
      <c r="B8635" s="14" t="s">
        <v>10308</v>
      </c>
      <c r="C8635" s="15">
        <v>46274</v>
      </c>
      <c r="D8635" s="15">
        <v>46279</v>
      </c>
      <c r="E8635" s="10" t="s">
        <v>44</v>
      </c>
      <c r="F8635" s="10" t="s">
        <v>1541</v>
      </c>
      <c r="G8635" s="10" t="s">
        <v>1542</v>
      </c>
      <c r="H8635" s="10" t="s">
        <v>36</v>
      </c>
      <c r="I8635" s="10" t="s">
        <v>23</v>
      </c>
      <c r="J8635" s="10" t="s">
        <v>37</v>
      </c>
      <c r="K8635" s="10" t="s">
        <v>38</v>
      </c>
      <c r="L8635" s="10">
        <v>90032</v>
      </c>
      <c r="M8635" s="10" t="s">
        <v>39</v>
      </c>
      <c r="N8635" s="10" t="str">
        <f>_xlfn.XLOOKUP($M:$M,People!$B:$B,People!A:A)</f>
        <v>Sadie Pawthorne</v>
      </c>
      <c r="O8635" s="10" t="s">
        <v>3938</v>
      </c>
      <c r="P8635" s="10" t="str">
        <f>VLOOKUP(O8635,Products!$A:$E,3,FALSE)</f>
        <v>IKEA</v>
      </c>
      <c r="Q8635" s="31">
        <f>INDEX(Products!$E:$E,MATCH(O8635,Products!$A:$A,0))</f>
        <v>0.4</v>
      </c>
      <c r="R8635" s="10" t="s">
        <v>64</v>
      </c>
      <c r="S8635" s="10" t="s">
        <v>144</v>
      </c>
      <c r="T8635" s="10" t="s">
        <v>3939</v>
      </c>
      <c r="U8635" s="12">
        <v>159.96</v>
      </c>
      <c r="V8635" s="12">
        <v>4</v>
      </c>
      <c r="W8635" s="12">
        <v>0</v>
      </c>
      <c r="X8635" s="12">
        <v>51.18719999999999</v>
      </c>
    </row>
    <row r="8636" spans="1:24" ht="14" x14ac:dyDescent="0.3">
      <c r="A8636" s="9">
        <v>8631</v>
      </c>
      <c r="B8636" s="14" t="s">
        <v>10298</v>
      </c>
      <c r="C8636" s="15">
        <v>46274</v>
      </c>
      <c r="D8636" s="15">
        <v>46278</v>
      </c>
      <c r="E8636" s="10" t="s">
        <v>44</v>
      </c>
      <c r="F8636" s="10" t="s">
        <v>2859</v>
      </c>
      <c r="G8636" s="10" t="s">
        <v>2860</v>
      </c>
      <c r="H8636" s="10" t="s">
        <v>36</v>
      </c>
      <c r="I8636" s="10" t="s">
        <v>23</v>
      </c>
      <c r="J8636" s="10" t="s">
        <v>131</v>
      </c>
      <c r="K8636" s="10" t="s">
        <v>132</v>
      </c>
      <c r="L8636" s="10">
        <v>19134</v>
      </c>
      <c r="M8636" s="10" t="s">
        <v>133</v>
      </c>
      <c r="N8636" s="10" t="str">
        <f>_xlfn.XLOOKUP($M:$M,People!$B:$B,People!A:A)</f>
        <v>Chuck Magee</v>
      </c>
      <c r="O8636" s="10" t="s">
        <v>2069</v>
      </c>
      <c r="P8636" s="10" t="str">
        <f>VLOOKUP(O8636,Products!$A:$E,3,FALSE)</f>
        <v>Office Depot</v>
      </c>
      <c r="Q8636" s="31">
        <f>INDEX(Products!$E:$E,MATCH(O8636,Products!$A:$A,0))</f>
        <v>0.4</v>
      </c>
      <c r="R8636" s="10" t="s">
        <v>64</v>
      </c>
      <c r="S8636" s="10" t="s">
        <v>144</v>
      </c>
      <c r="T8636" s="10" t="s">
        <v>2070</v>
      </c>
      <c r="U8636" s="12">
        <v>258.69600000000003</v>
      </c>
      <c r="V8636" s="12">
        <v>3</v>
      </c>
      <c r="W8636" s="12">
        <v>0.2</v>
      </c>
      <c r="X8636" s="12">
        <v>64.674000000000007</v>
      </c>
    </row>
    <row r="8637" spans="1:24" ht="14" x14ac:dyDescent="0.3">
      <c r="A8637" s="9">
        <v>8632</v>
      </c>
      <c r="B8637" s="14" t="s">
        <v>10298</v>
      </c>
      <c r="C8637" s="15">
        <v>46274</v>
      </c>
      <c r="D8637" s="15">
        <v>46278</v>
      </c>
      <c r="E8637" s="10" t="s">
        <v>44</v>
      </c>
      <c r="F8637" s="10" t="s">
        <v>2859</v>
      </c>
      <c r="G8637" s="10" t="s">
        <v>2860</v>
      </c>
      <c r="H8637" s="10" t="s">
        <v>36</v>
      </c>
      <c r="I8637" s="10" t="s">
        <v>23</v>
      </c>
      <c r="J8637" s="10" t="s">
        <v>131</v>
      </c>
      <c r="K8637" s="10" t="s">
        <v>132</v>
      </c>
      <c r="L8637" s="10">
        <v>19134</v>
      </c>
      <c r="M8637" s="10" t="s">
        <v>133</v>
      </c>
      <c r="N8637" s="10" t="str">
        <f>_xlfn.XLOOKUP($M:$M,People!$B:$B,People!A:A)</f>
        <v>Chuck Magee</v>
      </c>
      <c r="O8637" s="10" t="s">
        <v>869</v>
      </c>
      <c r="P8637" s="10" t="str">
        <f>VLOOKUP(O8637,Products!$A:$E,3,FALSE)</f>
        <v>Dell</v>
      </c>
      <c r="Q8637" s="31">
        <f>INDEX(Products!$E:$E,MATCH(O8637,Products!$A:$A,0))</f>
        <v>0.4</v>
      </c>
      <c r="R8637" s="10" t="s">
        <v>64</v>
      </c>
      <c r="S8637" s="10" t="s">
        <v>144</v>
      </c>
      <c r="T8637" s="10" t="s">
        <v>870</v>
      </c>
      <c r="U8637" s="12">
        <v>95.88000000000001</v>
      </c>
      <c r="V8637" s="12">
        <v>3</v>
      </c>
      <c r="W8637" s="12">
        <v>0.2</v>
      </c>
      <c r="X8637" s="12">
        <v>28.764000000000006</v>
      </c>
    </row>
    <row r="8638" spans="1:24" ht="14" x14ac:dyDescent="0.3">
      <c r="A8638" s="9">
        <v>8633</v>
      </c>
      <c r="B8638" s="14" t="s">
        <v>10298</v>
      </c>
      <c r="C8638" s="15">
        <v>46274</v>
      </c>
      <c r="D8638" s="15">
        <v>46278</v>
      </c>
      <c r="E8638" s="10" t="s">
        <v>44</v>
      </c>
      <c r="F8638" s="10" t="s">
        <v>2859</v>
      </c>
      <c r="G8638" s="10" t="s">
        <v>2860</v>
      </c>
      <c r="H8638" s="10" t="s">
        <v>36</v>
      </c>
      <c r="I8638" s="10" t="s">
        <v>23</v>
      </c>
      <c r="J8638" s="10" t="s">
        <v>131</v>
      </c>
      <c r="K8638" s="10" t="s">
        <v>132</v>
      </c>
      <c r="L8638" s="10">
        <v>19134</v>
      </c>
      <c r="M8638" s="10" t="s">
        <v>133</v>
      </c>
      <c r="N8638" s="10" t="str">
        <f>_xlfn.XLOOKUP($M:$M,People!$B:$B,People!A:A)</f>
        <v>Chuck Magee</v>
      </c>
      <c r="O8638" s="10" t="s">
        <v>2865</v>
      </c>
      <c r="P8638" s="10" t="str">
        <f>VLOOKUP(O8638,Products!$A:$E,3,FALSE)</f>
        <v>Samsung</v>
      </c>
      <c r="Q8638" s="31">
        <f>INDEX(Products!$E:$E,MATCH(O8638,Products!$A:$A,0))</f>
        <v>0.37</v>
      </c>
      <c r="R8638" s="10" t="s">
        <v>64</v>
      </c>
      <c r="S8638" s="10" t="s">
        <v>65</v>
      </c>
      <c r="T8638" s="10" t="s">
        <v>2866</v>
      </c>
      <c r="U8638" s="12">
        <v>1931.9579999999999</v>
      </c>
      <c r="V8638" s="12">
        <v>7</v>
      </c>
      <c r="W8638" s="12">
        <v>0.4</v>
      </c>
      <c r="X8638" s="12">
        <v>-386.3915999999997</v>
      </c>
    </row>
    <row r="8639" spans="1:24" ht="14" x14ac:dyDescent="0.3">
      <c r="A8639" s="9">
        <v>8634</v>
      </c>
      <c r="B8639" s="14" t="s">
        <v>10309</v>
      </c>
      <c r="C8639" s="15">
        <v>46275</v>
      </c>
      <c r="D8639" s="15">
        <v>46275</v>
      </c>
      <c r="E8639" s="10" t="s">
        <v>1124</v>
      </c>
      <c r="F8639" s="10" t="s">
        <v>2748</v>
      </c>
      <c r="G8639" s="10" t="s">
        <v>2749</v>
      </c>
      <c r="H8639" s="10" t="s">
        <v>36</v>
      </c>
      <c r="I8639" s="10" t="s">
        <v>23</v>
      </c>
      <c r="J8639" s="10" t="s">
        <v>37</v>
      </c>
      <c r="K8639" s="10" t="s">
        <v>38</v>
      </c>
      <c r="L8639" s="10">
        <v>90004</v>
      </c>
      <c r="M8639" s="10" t="s">
        <v>39</v>
      </c>
      <c r="N8639" s="10" t="str">
        <f>_xlfn.XLOOKUP($M:$M,People!$B:$B,People!A:A)</f>
        <v>Sadie Pawthorne</v>
      </c>
      <c r="O8639" s="10" t="s">
        <v>1017</v>
      </c>
      <c r="P8639" s="10" t="str">
        <f>VLOOKUP(O8639,Products!$A:$E,3,FALSE)</f>
        <v>Samsung</v>
      </c>
      <c r="Q8639" s="31">
        <f>INDEX(Products!$E:$E,MATCH(O8639,Products!$A:$A,0))</f>
        <v>0.33</v>
      </c>
      <c r="R8639" s="10" t="s">
        <v>28</v>
      </c>
      <c r="S8639" s="10" t="s">
        <v>32</v>
      </c>
      <c r="T8639" s="10" t="s">
        <v>1018</v>
      </c>
      <c r="U8639" s="12">
        <v>362.35199999999998</v>
      </c>
      <c r="V8639" s="12">
        <v>3</v>
      </c>
      <c r="W8639" s="12">
        <v>0.2</v>
      </c>
      <c r="X8639" s="12">
        <v>27.176400000000015</v>
      </c>
    </row>
    <row r="8640" spans="1:24" ht="14" x14ac:dyDescent="0.3">
      <c r="A8640" s="9">
        <v>8635</v>
      </c>
      <c r="B8640" s="14" t="s">
        <v>10310</v>
      </c>
      <c r="C8640" s="15">
        <v>46275</v>
      </c>
      <c r="D8640" s="15">
        <v>46280</v>
      </c>
      <c r="E8640" s="10" t="s">
        <v>19</v>
      </c>
      <c r="F8640" s="10" t="s">
        <v>2476</v>
      </c>
      <c r="G8640" s="10" t="s">
        <v>2477</v>
      </c>
      <c r="H8640" s="10" t="s">
        <v>22</v>
      </c>
      <c r="I8640" s="10" t="s">
        <v>23</v>
      </c>
      <c r="J8640" s="10" t="s">
        <v>284</v>
      </c>
      <c r="K8640" s="10" t="s">
        <v>525</v>
      </c>
      <c r="L8640" s="10">
        <v>65807</v>
      </c>
      <c r="M8640" s="10" t="s">
        <v>95</v>
      </c>
      <c r="N8640" s="10" t="str">
        <f>_xlfn.XLOOKUP($M:$M,People!$B:$B,People!A:A)</f>
        <v>Roxanne Rodriguez</v>
      </c>
      <c r="O8640" s="10" t="s">
        <v>3866</v>
      </c>
      <c r="P8640" s="10" t="str">
        <f>VLOOKUP(O8640,Products!$A:$E,3,FALSE)</f>
        <v>HP</v>
      </c>
      <c r="Q8640" s="31">
        <f>INDEX(Products!$E:$E,MATCH(O8640,Products!$A:$A,0))</f>
        <v>0.37</v>
      </c>
      <c r="R8640" s="10" t="s">
        <v>41</v>
      </c>
      <c r="S8640" s="10" t="s">
        <v>71</v>
      </c>
      <c r="T8640" s="10" t="s">
        <v>3867</v>
      </c>
      <c r="U8640" s="12">
        <v>24.18</v>
      </c>
      <c r="V8640" s="12">
        <v>2</v>
      </c>
      <c r="W8640" s="12">
        <v>0</v>
      </c>
      <c r="X8640" s="12">
        <v>7.2539999999999978</v>
      </c>
    </row>
    <row r="8641" spans="1:24" ht="14" x14ac:dyDescent="0.3">
      <c r="A8641" s="9">
        <v>8636</v>
      </c>
      <c r="B8641" s="14" t="s">
        <v>10310</v>
      </c>
      <c r="C8641" s="15">
        <v>46275</v>
      </c>
      <c r="D8641" s="15">
        <v>46280</v>
      </c>
      <c r="E8641" s="10" t="s">
        <v>19</v>
      </c>
      <c r="F8641" s="10" t="s">
        <v>2476</v>
      </c>
      <c r="G8641" s="10" t="s">
        <v>2477</v>
      </c>
      <c r="H8641" s="10" t="s">
        <v>22</v>
      </c>
      <c r="I8641" s="10" t="s">
        <v>23</v>
      </c>
      <c r="J8641" s="10" t="s">
        <v>284</v>
      </c>
      <c r="K8641" s="10" t="s">
        <v>525</v>
      </c>
      <c r="L8641" s="10">
        <v>65807</v>
      </c>
      <c r="M8641" s="10" t="s">
        <v>95</v>
      </c>
      <c r="N8641" s="10" t="str">
        <f>_xlfn.XLOOKUP($M:$M,People!$B:$B,People!A:A)</f>
        <v>Roxanne Rodriguez</v>
      </c>
      <c r="O8641" s="10" t="s">
        <v>3860</v>
      </c>
      <c r="P8641" s="10" t="str">
        <f>VLOOKUP(O8641,Products!$A:$E,3,FALSE)</f>
        <v>Logitech</v>
      </c>
      <c r="Q8641" s="31">
        <f>INDEX(Products!$E:$E,MATCH(O8641,Products!$A:$A,0))</f>
        <v>0.28999999999999998</v>
      </c>
      <c r="R8641" s="10" t="s">
        <v>41</v>
      </c>
      <c r="S8641" s="10" t="s">
        <v>71</v>
      </c>
      <c r="T8641" s="10" t="s">
        <v>3861</v>
      </c>
      <c r="U8641" s="12">
        <v>33.99</v>
      </c>
      <c r="V8641" s="12">
        <v>3</v>
      </c>
      <c r="W8641" s="12">
        <v>0</v>
      </c>
      <c r="X8641" s="12">
        <v>14.615700000000004</v>
      </c>
    </row>
    <row r="8642" spans="1:24" ht="14" x14ac:dyDescent="0.3">
      <c r="A8642" s="9">
        <v>8637</v>
      </c>
      <c r="B8642" s="14" t="s">
        <v>10311</v>
      </c>
      <c r="C8642" s="15">
        <v>46275</v>
      </c>
      <c r="D8642" s="15">
        <v>46278</v>
      </c>
      <c r="E8642" s="10" t="s">
        <v>168</v>
      </c>
      <c r="F8642" s="10" t="s">
        <v>5436</v>
      </c>
      <c r="G8642" s="10" t="s">
        <v>5437</v>
      </c>
      <c r="H8642" s="10" t="s">
        <v>36</v>
      </c>
      <c r="I8642" s="10" t="s">
        <v>23</v>
      </c>
      <c r="J8642" s="10" t="s">
        <v>1287</v>
      </c>
      <c r="K8642" s="10" t="s">
        <v>1086</v>
      </c>
      <c r="L8642" s="10">
        <v>1841</v>
      </c>
      <c r="M8642" s="10" t="s">
        <v>133</v>
      </c>
      <c r="N8642" s="10" t="str">
        <f>_xlfn.XLOOKUP($M:$M,People!$B:$B,People!A:A)</f>
        <v>Chuck Magee</v>
      </c>
      <c r="O8642" s="10" t="s">
        <v>4664</v>
      </c>
      <c r="P8642" s="10" t="str">
        <f>VLOOKUP(O8642,Products!$A:$E,3,FALSE)</f>
        <v>Office Depot</v>
      </c>
      <c r="Q8642" s="31">
        <f>INDEX(Products!$E:$E,MATCH(O8642,Products!$A:$A,0))</f>
        <v>0.32</v>
      </c>
      <c r="R8642" s="10" t="s">
        <v>41</v>
      </c>
      <c r="S8642" s="10" t="s">
        <v>61</v>
      </c>
      <c r="T8642" s="10" t="s">
        <v>4665</v>
      </c>
      <c r="U8642" s="12">
        <v>14.88</v>
      </c>
      <c r="V8642" s="12">
        <v>2</v>
      </c>
      <c r="W8642" s="12">
        <v>0</v>
      </c>
      <c r="X8642" s="12">
        <v>3.7200000000000006</v>
      </c>
    </row>
    <row r="8643" spans="1:24" ht="14" x14ac:dyDescent="0.3">
      <c r="A8643" s="9">
        <v>8638</v>
      </c>
      <c r="B8643" s="14" t="s">
        <v>10310</v>
      </c>
      <c r="C8643" s="15">
        <v>46275</v>
      </c>
      <c r="D8643" s="15">
        <v>46280</v>
      </c>
      <c r="E8643" s="10" t="s">
        <v>19</v>
      </c>
      <c r="F8643" s="10" t="s">
        <v>2476</v>
      </c>
      <c r="G8643" s="10" t="s">
        <v>2477</v>
      </c>
      <c r="H8643" s="10" t="s">
        <v>22</v>
      </c>
      <c r="I8643" s="10" t="s">
        <v>23</v>
      </c>
      <c r="J8643" s="10" t="s">
        <v>284</v>
      </c>
      <c r="K8643" s="10" t="s">
        <v>525</v>
      </c>
      <c r="L8643" s="10">
        <v>65807</v>
      </c>
      <c r="M8643" s="10" t="s">
        <v>95</v>
      </c>
      <c r="N8643" s="10" t="str">
        <f>_xlfn.XLOOKUP($M:$M,People!$B:$B,People!A:A)</f>
        <v>Roxanne Rodriguez</v>
      </c>
      <c r="O8643" s="10" t="s">
        <v>3864</v>
      </c>
      <c r="P8643" s="10" t="str">
        <f>VLOOKUP(O8643,Products!$A:$E,3,FALSE)</f>
        <v>Samsung</v>
      </c>
      <c r="Q8643" s="31">
        <f>INDEX(Products!$E:$E,MATCH(O8643,Products!$A:$A,0))</f>
        <v>0.37</v>
      </c>
      <c r="R8643" s="10" t="s">
        <v>41</v>
      </c>
      <c r="S8643" s="10" t="s">
        <v>68</v>
      </c>
      <c r="T8643" s="10" t="s">
        <v>3865</v>
      </c>
      <c r="U8643" s="12">
        <v>13.71</v>
      </c>
      <c r="V8643" s="12">
        <v>3</v>
      </c>
      <c r="W8643" s="12">
        <v>0</v>
      </c>
      <c r="X8643" s="12">
        <v>6.5808</v>
      </c>
    </row>
    <row r="8644" spans="1:24" ht="14" x14ac:dyDescent="0.3">
      <c r="A8644" s="9">
        <v>8639</v>
      </c>
      <c r="B8644" s="14" t="s">
        <v>10312</v>
      </c>
      <c r="C8644" s="15">
        <v>46275</v>
      </c>
      <c r="D8644" s="15">
        <v>46280</v>
      </c>
      <c r="E8644" s="10" t="s">
        <v>44</v>
      </c>
      <c r="F8644" s="10" t="s">
        <v>2644</v>
      </c>
      <c r="G8644" s="10" t="s">
        <v>2645</v>
      </c>
      <c r="H8644" s="10" t="s">
        <v>92</v>
      </c>
      <c r="I8644" s="10" t="s">
        <v>23</v>
      </c>
      <c r="J8644" s="10" t="s">
        <v>271</v>
      </c>
      <c r="K8644" s="10" t="s">
        <v>189</v>
      </c>
      <c r="L8644" s="10">
        <v>60653</v>
      </c>
      <c r="M8644" s="10" t="s">
        <v>95</v>
      </c>
      <c r="N8644" s="10" t="str">
        <f>_xlfn.XLOOKUP($M:$M,People!$B:$B,People!A:A)</f>
        <v>Roxanne Rodriguez</v>
      </c>
      <c r="O8644" s="10" t="s">
        <v>1510</v>
      </c>
      <c r="P8644" s="10" t="str">
        <f>VLOOKUP(O8644,Products!$A:$E,3,FALSE)</f>
        <v>Canon</v>
      </c>
      <c r="Q8644" s="31">
        <f>INDEX(Products!$E:$E,MATCH(O8644,Products!$A:$A,0))</f>
        <v>0.38</v>
      </c>
      <c r="R8644" s="10" t="s">
        <v>41</v>
      </c>
      <c r="S8644" s="10" t="s">
        <v>68</v>
      </c>
      <c r="T8644" s="10" t="s">
        <v>1511</v>
      </c>
      <c r="U8644" s="12">
        <v>762.59399999999982</v>
      </c>
      <c r="V8644" s="12">
        <v>3</v>
      </c>
      <c r="W8644" s="12">
        <v>0.8</v>
      </c>
      <c r="X8644" s="12">
        <v>-1143.8910000000001</v>
      </c>
    </row>
    <row r="8645" spans="1:24" ht="14" x14ac:dyDescent="0.3">
      <c r="A8645" s="9">
        <v>8640</v>
      </c>
      <c r="B8645" s="14" t="s">
        <v>10310</v>
      </c>
      <c r="C8645" s="15">
        <v>46275</v>
      </c>
      <c r="D8645" s="15">
        <v>46280</v>
      </c>
      <c r="E8645" s="10" t="s">
        <v>19</v>
      </c>
      <c r="F8645" s="10" t="s">
        <v>2476</v>
      </c>
      <c r="G8645" s="10" t="s">
        <v>2477</v>
      </c>
      <c r="H8645" s="10" t="s">
        <v>22</v>
      </c>
      <c r="I8645" s="10" t="s">
        <v>23</v>
      </c>
      <c r="J8645" s="10" t="s">
        <v>284</v>
      </c>
      <c r="K8645" s="10" t="s">
        <v>525</v>
      </c>
      <c r="L8645" s="10">
        <v>65807</v>
      </c>
      <c r="M8645" s="10" t="s">
        <v>95</v>
      </c>
      <c r="N8645" s="10" t="str">
        <f>_xlfn.XLOOKUP($M:$M,People!$B:$B,People!A:A)</f>
        <v>Roxanne Rodriguez</v>
      </c>
      <c r="O8645" s="10" t="s">
        <v>2650</v>
      </c>
      <c r="P8645" s="10" t="str">
        <f>VLOOKUP(O8645,Products!$A:$E,3,FALSE)</f>
        <v>Canon</v>
      </c>
      <c r="Q8645" s="31">
        <f>INDEX(Products!$E:$E,MATCH(O8645,Products!$A:$A,0))</f>
        <v>0.3</v>
      </c>
      <c r="R8645" s="10" t="s">
        <v>41</v>
      </c>
      <c r="S8645" s="10" t="s">
        <v>68</v>
      </c>
      <c r="T8645" s="10" t="s">
        <v>2651</v>
      </c>
      <c r="U8645" s="12">
        <v>16.200000000000003</v>
      </c>
      <c r="V8645" s="12">
        <v>3</v>
      </c>
      <c r="W8645" s="12">
        <v>0</v>
      </c>
      <c r="X8645" s="12">
        <v>7.7759999999999998</v>
      </c>
    </row>
    <row r="8646" spans="1:24" ht="14" x14ac:dyDescent="0.3">
      <c r="A8646" s="9">
        <v>8641</v>
      </c>
      <c r="B8646" s="14" t="s">
        <v>10309</v>
      </c>
      <c r="C8646" s="15">
        <v>46275</v>
      </c>
      <c r="D8646" s="15">
        <v>46275</v>
      </c>
      <c r="E8646" s="10" t="s">
        <v>1124</v>
      </c>
      <c r="F8646" s="10" t="s">
        <v>2748</v>
      </c>
      <c r="G8646" s="10" t="s">
        <v>2749</v>
      </c>
      <c r="H8646" s="10" t="s">
        <v>36</v>
      </c>
      <c r="I8646" s="10" t="s">
        <v>23</v>
      </c>
      <c r="J8646" s="10" t="s">
        <v>37</v>
      </c>
      <c r="K8646" s="10" t="s">
        <v>38</v>
      </c>
      <c r="L8646" s="10">
        <v>90004</v>
      </c>
      <c r="M8646" s="10" t="s">
        <v>39</v>
      </c>
      <c r="N8646" s="10" t="str">
        <f>_xlfn.XLOOKUP($M:$M,People!$B:$B,People!A:A)</f>
        <v>Sadie Pawthorne</v>
      </c>
      <c r="O8646" s="10" t="s">
        <v>1065</v>
      </c>
      <c r="P8646" s="10" t="str">
        <f>VLOOKUP(O8646,Products!$A:$E,3,FALSE)</f>
        <v>Office Depot</v>
      </c>
      <c r="Q8646" s="31">
        <f>INDEX(Products!$E:$E,MATCH(O8646,Products!$A:$A,0))</f>
        <v>0.4</v>
      </c>
      <c r="R8646" s="10" t="s">
        <v>41</v>
      </c>
      <c r="S8646" s="10" t="s">
        <v>68</v>
      </c>
      <c r="T8646" s="10" t="s">
        <v>1066</v>
      </c>
      <c r="U8646" s="12">
        <v>7.1840000000000011</v>
      </c>
      <c r="V8646" s="12">
        <v>2</v>
      </c>
      <c r="W8646" s="12">
        <v>0.2</v>
      </c>
      <c r="X8646" s="12">
        <v>2.2449999999999992</v>
      </c>
    </row>
    <row r="8647" spans="1:24" ht="14" x14ac:dyDescent="0.3">
      <c r="A8647" s="9">
        <v>8642</v>
      </c>
      <c r="B8647" s="14" t="s">
        <v>10313</v>
      </c>
      <c r="C8647" s="15">
        <v>46275</v>
      </c>
      <c r="D8647" s="15">
        <v>46279</v>
      </c>
      <c r="E8647" s="10" t="s">
        <v>44</v>
      </c>
      <c r="F8647" s="10" t="s">
        <v>5464</v>
      </c>
      <c r="G8647" s="10" t="s">
        <v>5465</v>
      </c>
      <c r="H8647" s="10" t="s">
        <v>22</v>
      </c>
      <c r="I8647" s="10" t="s">
        <v>23</v>
      </c>
      <c r="J8647" s="10" t="s">
        <v>1504</v>
      </c>
      <c r="K8647" s="10" t="s">
        <v>1109</v>
      </c>
      <c r="L8647" s="10">
        <v>30318</v>
      </c>
      <c r="M8647" s="10" t="s">
        <v>26</v>
      </c>
      <c r="N8647" s="10" t="str">
        <f>_xlfn.XLOOKUP($M:$M,People!$B:$B,People!A:A)</f>
        <v>Fred Suzuki</v>
      </c>
      <c r="O8647" s="10" t="s">
        <v>3217</v>
      </c>
      <c r="P8647" s="10" t="str">
        <f>VLOOKUP(O8647,Products!$A:$E,3,FALSE)</f>
        <v>Avery</v>
      </c>
      <c r="Q8647" s="31">
        <f>INDEX(Products!$E:$E,MATCH(O8647,Products!$A:$A,0))</f>
        <v>0.35</v>
      </c>
      <c r="R8647" s="10" t="s">
        <v>41</v>
      </c>
      <c r="S8647" s="10" t="s">
        <v>68</v>
      </c>
      <c r="T8647" s="10" t="s">
        <v>3218</v>
      </c>
      <c r="U8647" s="12">
        <v>2.78</v>
      </c>
      <c r="V8647" s="12">
        <v>1</v>
      </c>
      <c r="W8647" s="12">
        <v>0</v>
      </c>
      <c r="X8647" s="12">
        <v>1.3621999999999999</v>
      </c>
    </row>
    <row r="8648" spans="1:24" ht="14" x14ac:dyDescent="0.3">
      <c r="A8648" s="9">
        <v>8643</v>
      </c>
      <c r="B8648" s="14" t="s">
        <v>10310</v>
      </c>
      <c r="C8648" s="15">
        <v>46275</v>
      </c>
      <c r="D8648" s="15">
        <v>46280</v>
      </c>
      <c r="E8648" s="10" t="s">
        <v>19</v>
      </c>
      <c r="F8648" s="10" t="s">
        <v>2476</v>
      </c>
      <c r="G8648" s="10" t="s">
        <v>2477</v>
      </c>
      <c r="H8648" s="10" t="s">
        <v>22</v>
      </c>
      <c r="I8648" s="10" t="s">
        <v>23</v>
      </c>
      <c r="J8648" s="10" t="s">
        <v>284</v>
      </c>
      <c r="K8648" s="10" t="s">
        <v>525</v>
      </c>
      <c r="L8648" s="10">
        <v>65807</v>
      </c>
      <c r="M8648" s="10" t="s">
        <v>95</v>
      </c>
      <c r="N8648" s="10" t="str">
        <f>_xlfn.XLOOKUP($M:$M,People!$B:$B,People!A:A)</f>
        <v>Roxanne Rodriguez</v>
      </c>
      <c r="O8648" s="10" t="s">
        <v>3331</v>
      </c>
      <c r="P8648" s="10" t="str">
        <f>VLOOKUP(O8648,Products!$A:$E,3,FALSE)</f>
        <v>HP</v>
      </c>
      <c r="Q8648" s="31">
        <f>INDEX(Products!$E:$E,MATCH(O8648,Products!$A:$A,0))</f>
        <v>0.27</v>
      </c>
      <c r="R8648" s="10" t="s">
        <v>41</v>
      </c>
      <c r="S8648" s="10" t="s">
        <v>82</v>
      </c>
      <c r="T8648" s="10" t="s">
        <v>3332</v>
      </c>
      <c r="U8648" s="12">
        <v>24.900000000000002</v>
      </c>
      <c r="V8648" s="12">
        <v>5</v>
      </c>
      <c r="W8648" s="12">
        <v>0</v>
      </c>
      <c r="X8648" s="12">
        <v>11.703000000000001</v>
      </c>
    </row>
    <row r="8649" spans="1:24" ht="14" x14ac:dyDescent="0.3">
      <c r="A8649" s="9">
        <v>8644</v>
      </c>
      <c r="B8649" s="14" t="s">
        <v>10314</v>
      </c>
      <c r="C8649" s="15">
        <v>46275</v>
      </c>
      <c r="D8649" s="15">
        <v>46278</v>
      </c>
      <c r="E8649" s="10" t="s">
        <v>168</v>
      </c>
      <c r="F8649" s="10" t="s">
        <v>1307</v>
      </c>
      <c r="G8649" s="10" t="s">
        <v>1308</v>
      </c>
      <c r="H8649" s="10" t="s">
        <v>36</v>
      </c>
      <c r="I8649" s="10" t="s">
        <v>23</v>
      </c>
      <c r="J8649" s="10" t="s">
        <v>702</v>
      </c>
      <c r="K8649" s="10" t="s">
        <v>438</v>
      </c>
      <c r="L8649" s="10">
        <v>44312</v>
      </c>
      <c r="M8649" s="10" t="s">
        <v>133</v>
      </c>
      <c r="N8649" s="10" t="str">
        <f>_xlfn.XLOOKUP($M:$M,People!$B:$B,People!A:A)</f>
        <v>Chuck Magee</v>
      </c>
      <c r="O8649" s="10" t="s">
        <v>5510</v>
      </c>
      <c r="P8649" s="10" t="str">
        <f>VLOOKUP(O8649,Products!$A:$E,3,FALSE)</f>
        <v>Staples</v>
      </c>
      <c r="Q8649" s="31">
        <f>INDEX(Products!$E:$E,MATCH(O8649,Products!$A:$A,0))</f>
        <v>0.28999999999999998</v>
      </c>
      <c r="R8649" s="10" t="s">
        <v>41</v>
      </c>
      <c r="S8649" s="10" t="s">
        <v>82</v>
      </c>
      <c r="T8649" s="10" t="s">
        <v>5511</v>
      </c>
      <c r="U8649" s="12">
        <v>85.055999999999997</v>
      </c>
      <c r="V8649" s="12">
        <v>3</v>
      </c>
      <c r="W8649" s="12">
        <v>0.2</v>
      </c>
      <c r="X8649" s="12">
        <v>28.706399999999991</v>
      </c>
    </row>
    <row r="8650" spans="1:24" ht="14" x14ac:dyDescent="0.3">
      <c r="A8650" s="9">
        <v>8645</v>
      </c>
      <c r="B8650" s="14" t="s">
        <v>10315</v>
      </c>
      <c r="C8650" s="15">
        <v>46275</v>
      </c>
      <c r="D8650" s="15">
        <v>46275</v>
      </c>
      <c r="E8650" s="10" t="s">
        <v>1124</v>
      </c>
      <c r="F8650" s="10" t="s">
        <v>983</v>
      </c>
      <c r="G8650" s="10" t="s">
        <v>984</v>
      </c>
      <c r="H8650" s="10" t="s">
        <v>22</v>
      </c>
      <c r="I8650" s="10" t="s">
        <v>23</v>
      </c>
      <c r="J8650" s="10" t="s">
        <v>237</v>
      </c>
      <c r="K8650" s="10" t="s">
        <v>238</v>
      </c>
      <c r="L8650" s="10">
        <v>10024</v>
      </c>
      <c r="M8650" s="10" t="s">
        <v>133</v>
      </c>
      <c r="N8650" s="10" t="str">
        <f>_xlfn.XLOOKUP($M:$M,People!$B:$B,People!A:A)</f>
        <v>Chuck Magee</v>
      </c>
      <c r="O8650" s="10" t="s">
        <v>3068</v>
      </c>
      <c r="P8650" s="10" t="str">
        <f>VLOOKUP(O8650,Products!$A:$E,3,FALSE)</f>
        <v>Dell</v>
      </c>
      <c r="Q8650" s="31">
        <f>INDEX(Products!$E:$E,MATCH(O8650,Products!$A:$A,0))</f>
        <v>0.3</v>
      </c>
      <c r="R8650" s="10" t="s">
        <v>41</v>
      </c>
      <c r="S8650" s="10" t="s">
        <v>82</v>
      </c>
      <c r="T8650" s="10" t="s">
        <v>3069</v>
      </c>
      <c r="U8650" s="12">
        <v>18.760000000000002</v>
      </c>
      <c r="V8650" s="12">
        <v>2</v>
      </c>
      <c r="W8650" s="12">
        <v>0</v>
      </c>
      <c r="X8650" s="12">
        <v>9.0048000000000012</v>
      </c>
    </row>
    <row r="8651" spans="1:24" ht="14" x14ac:dyDescent="0.3">
      <c r="A8651" s="9">
        <v>8646</v>
      </c>
      <c r="B8651" s="14" t="s">
        <v>10310</v>
      </c>
      <c r="C8651" s="15">
        <v>46275</v>
      </c>
      <c r="D8651" s="15">
        <v>46280</v>
      </c>
      <c r="E8651" s="10" t="s">
        <v>19</v>
      </c>
      <c r="F8651" s="10" t="s">
        <v>2476</v>
      </c>
      <c r="G8651" s="10" t="s">
        <v>2477</v>
      </c>
      <c r="H8651" s="10" t="s">
        <v>22</v>
      </c>
      <c r="I8651" s="10" t="s">
        <v>23</v>
      </c>
      <c r="J8651" s="10" t="s">
        <v>284</v>
      </c>
      <c r="K8651" s="10" t="s">
        <v>525</v>
      </c>
      <c r="L8651" s="10">
        <v>65807</v>
      </c>
      <c r="M8651" s="10" t="s">
        <v>95</v>
      </c>
      <c r="N8651" s="10" t="str">
        <f>_xlfn.XLOOKUP($M:$M,People!$B:$B,People!A:A)</f>
        <v>Roxanne Rodriguez</v>
      </c>
      <c r="O8651" s="10" t="s">
        <v>2073</v>
      </c>
      <c r="P8651" s="10" t="str">
        <f>VLOOKUP(O8651,Products!$A:$E,3,FALSE)</f>
        <v>Dell</v>
      </c>
      <c r="Q8651" s="31">
        <f>INDEX(Products!$E:$E,MATCH(O8651,Products!$A:$A,0))</f>
        <v>0.38</v>
      </c>
      <c r="R8651" s="10" t="s">
        <v>41</v>
      </c>
      <c r="S8651" s="10" t="s">
        <v>53</v>
      </c>
      <c r="T8651" s="10" t="s">
        <v>2074</v>
      </c>
      <c r="U8651" s="12">
        <v>286.29000000000002</v>
      </c>
      <c r="V8651" s="12">
        <v>3</v>
      </c>
      <c r="W8651" s="12">
        <v>0</v>
      </c>
      <c r="X8651" s="12">
        <v>17.177399999999977</v>
      </c>
    </row>
    <row r="8652" spans="1:24" ht="14" x14ac:dyDescent="0.3">
      <c r="A8652" s="9">
        <v>8647</v>
      </c>
      <c r="B8652" s="14" t="s">
        <v>10310</v>
      </c>
      <c r="C8652" s="15">
        <v>46275</v>
      </c>
      <c r="D8652" s="15">
        <v>46280</v>
      </c>
      <c r="E8652" s="10" t="s">
        <v>19</v>
      </c>
      <c r="F8652" s="10" t="s">
        <v>2476</v>
      </c>
      <c r="G8652" s="10" t="s">
        <v>2477</v>
      </c>
      <c r="H8652" s="10" t="s">
        <v>22</v>
      </c>
      <c r="I8652" s="10" t="s">
        <v>23</v>
      </c>
      <c r="J8652" s="10" t="s">
        <v>284</v>
      </c>
      <c r="K8652" s="10" t="s">
        <v>525</v>
      </c>
      <c r="L8652" s="10">
        <v>65807</v>
      </c>
      <c r="M8652" s="10" t="s">
        <v>95</v>
      </c>
      <c r="N8652" s="10" t="str">
        <f>_xlfn.XLOOKUP($M:$M,People!$B:$B,People!A:A)</f>
        <v>Roxanne Rodriguez</v>
      </c>
      <c r="O8652" s="10" t="s">
        <v>3862</v>
      </c>
      <c r="P8652" s="10" t="str">
        <f>VLOOKUP(O8652,Products!$A:$E,3,FALSE)</f>
        <v>HP</v>
      </c>
      <c r="Q8652" s="31">
        <f>INDEX(Products!$E:$E,MATCH(O8652,Products!$A:$A,0))</f>
        <v>0.37</v>
      </c>
      <c r="R8652" s="10" t="s">
        <v>64</v>
      </c>
      <c r="S8652" s="10" t="s">
        <v>144</v>
      </c>
      <c r="T8652" s="10" t="s">
        <v>3863</v>
      </c>
      <c r="U8652" s="12">
        <v>112.80000000000001</v>
      </c>
      <c r="V8652" s="12">
        <v>6</v>
      </c>
      <c r="W8652" s="12">
        <v>0</v>
      </c>
      <c r="X8652" s="12">
        <v>6.7680000000000007</v>
      </c>
    </row>
    <row r="8653" spans="1:24" ht="14" x14ac:dyDescent="0.3">
      <c r="A8653" s="9">
        <v>8648</v>
      </c>
      <c r="B8653" s="14" t="s">
        <v>10310</v>
      </c>
      <c r="C8653" s="15">
        <v>46275</v>
      </c>
      <c r="D8653" s="15">
        <v>46280</v>
      </c>
      <c r="E8653" s="10" t="s">
        <v>19</v>
      </c>
      <c r="F8653" s="10" t="s">
        <v>2476</v>
      </c>
      <c r="G8653" s="10" t="s">
        <v>2477</v>
      </c>
      <c r="H8653" s="10" t="s">
        <v>22</v>
      </c>
      <c r="I8653" s="10" t="s">
        <v>23</v>
      </c>
      <c r="J8653" s="10" t="s">
        <v>284</v>
      </c>
      <c r="K8653" s="10" t="s">
        <v>525</v>
      </c>
      <c r="L8653" s="10">
        <v>65807</v>
      </c>
      <c r="M8653" s="10" t="s">
        <v>95</v>
      </c>
      <c r="N8653" s="10" t="str">
        <f>_xlfn.XLOOKUP($M:$M,People!$B:$B,People!A:A)</f>
        <v>Roxanne Rodriguez</v>
      </c>
      <c r="O8653" s="10" t="s">
        <v>3534</v>
      </c>
      <c r="P8653" s="10" t="str">
        <f>VLOOKUP(O8653,Products!$A:$E,3,FALSE)</f>
        <v>Logitech</v>
      </c>
      <c r="Q8653" s="31">
        <f>INDEX(Products!$E:$E,MATCH(O8653,Products!$A:$A,0))</f>
        <v>0.31</v>
      </c>
      <c r="R8653" s="10" t="s">
        <v>64</v>
      </c>
      <c r="S8653" s="10" t="s">
        <v>144</v>
      </c>
      <c r="T8653" s="10" t="s">
        <v>3535</v>
      </c>
      <c r="U8653" s="12">
        <v>296.84999999999997</v>
      </c>
      <c r="V8653" s="12">
        <v>5</v>
      </c>
      <c r="W8653" s="12">
        <v>0</v>
      </c>
      <c r="X8653" s="12">
        <v>53.432999999999993</v>
      </c>
    </row>
    <row r="8654" spans="1:24" ht="14" x14ac:dyDescent="0.3">
      <c r="A8654" s="9">
        <v>8649</v>
      </c>
      <c r="B8654" s="14" t="s">
        <v>10316</v>
      </c>
      <c r="C8654" s="15">
        <v>46275</v>
      </c>
      <c r="D8654" s="15">
        <v>46282</v>
      </c>
      <c r="E8654" s="10" t="s">
        <v>44</v>
      </c>
      <c r="F8654" s="10" t="s">
        <v>3169</v>
      </c>
      <c r="G8654" s="10" t="s">
        <v>3170</v>
      </c>
      <c r="H8654" s="10" t="s">
        <v>22</v>
      </c>
      <c r="I8654" s="10" t="s">
        <v>23</v>
      </c>
      <c r="J8654" s="10" t="s">
        <v>284</v>
      </c>
      <c r="K8654" s="10" t="s">
        <v>438</v>
      </c>
      <c r="L8654" s="10">
        <v>45503</v>
      </c>
      <c r="M8654" s="10" t="s">
        <v>133</v>
      </c>
      <c r="N8654" s="10" t="str">
        <f>_xlfn.XLOOKUP($M:$M,People!$B:$B,People!A:A)</f>
        <v>Chuck Magee</v>
      </c>
      <c r="O8654" s="10" t="s">
        <v>412</v>
      </c>
      <c r="P8654" s="10" t="str">
        <f>VLOOKUP(O8654,Products!$A:$E,3,FALSE)</f>
        <v>HP</v>
      </c>
      <c r="Q8654" s="31">
        <f>INDEX(Products!$E:$E,MATCH(O8654,Products!$A:$A,0))</f>
        <v>0.39</v>
      </c>
      <c r="R8654" s="10" t="s">
        <v>64</v>
      </c>
      <c r="S8654" s="10" t="s">
        <v>144</v>
      </c>
      <c r="T8654" s="10" t="s">
        <v>413</v>
      </c>
      <c r="U8654" s="12">
        <v>37.056000000000004</v>
      </c>
      <c r="V8654" s="12">
        <v>4</v>
      </c>
      <c r="W8654" s="12">
        <v>0.2</v>
      </c>
      <c r="X8654" s="12">
        <v>8.8008000000000006</v>
      </c>
    </row>
    <row r="8655" spans="1:24" ht="14" x14ac:dyDescent="0.3">
      <c r="A8655" s="9">
        <v>8650</v>
      </c>
      <c r="B8655" s="14" t="s">
        <v>10316</v>
      </c>
      <c r="C8655" s="15">
        <v>46275</v>
      </c>
      <c r="D8655" s="15">
        <v>46282</v>
      </c>
      <c r="E8655" s="10" t="s">
        <v>44</v>
      </c>
      <c r="F8655" s="10" t="s">
        <v>3169</v>
      </c>
      <c r="G8655" s="10" t="s">
        <v>3170</v>
      </c>
      <c r="H8655" s="10" t="s">
        <v>22</v>
      </c>
      <c r="I8655" s="10" t="s">
        <v>23</v>
      </c>
      <c r="J8655" s="10" t="s">
        <v>284</v>
      </c>
      <c r="K8655" s="10" t="s">
        <v>438</v>
      </c>
      <c r="L8655" s="10">
        <v>45503</v>
      </c>
      <c r="M8655" s="10" t="s">
        <v>133</v>
      </c>
      <c r="N8655" s="10" t="str">
        <f>_xlfn.XLOOKUP($M:$M,People!$B:$B,People!A:A)</f>
        <v>Chuck Magee</v>
      </c>
      <c r="O8655" s="10" t="s">
        <v>3288</v>
      </c>
      <c r="P8655" s="10" t="str">
        <f>VLOOKUP(O8655,Products!$A:$E,3,FALSE)</f>
        <v>Logitech</v>
      </c>
      <c r="Q8655" s="31">
        <f>INDEX(Products!$E:$E,MATCH(O8655,Products!$A:$A,0))</f>
        <v>0.33</v>
      </c>
      <c r="R8655" s="10" t="s">
        <v>64</v>
      </c>
      <c r="S8655" s="10" t="s">
        <v>65</v>
      </c>
      <c r="T8655" s="10" t="s">
        <v>3289</v>
      </c>
      <c r="U8655" s="12">
        <v>259.89600000000002</v>
      </c>
      <c r="V8655" s="12">
        <v>2</v>
      </c>
      <c r="W8655" s="12">
        <v>0.4</v>
      </c>
      <c r="X8655" s="12">
        <v>-56.310799999999972</v>
      </c>
    </row>
    <row r="8656" spans="1:24" ht="14" x14ac:dyDescent="0.3">
      <c r="A8656" s="9">
        <v>8651</v>
      </c>
      <c r="B8656" s="14" t="s">
        <v>10317</v>
      </c>
      <c r="C8656" s="15">
        <v>46275</v>
      </c>
      <c r="D8656" s="15">
        <v>46280</v>
      </c>
      <c r="E8656" s="10" t="s">
        <v>44</v>
      </c>
      <c r="F8656" s="10" t="s">
        <v>186</v>
      </c>
      <c r="G8656" s="10" t="s">
        <v>187</v>
      </c>
      <c r="H8656" s="10" t="s">
        <v>36</v>
      </c>
      <c r="I8656" s="10" t="s">
        <v>23</v>
      </c>
      <c r="J8656" s="10" t="s">
        <v>188</v>
      </c>
      <c r="K8656" s="10" t="s">
        <v>189</v>
      </c>
      <c r="L8656" s="10">
        <v>60540</v>
      </c>
      <c r="M8656" s="10" t="s">
        <v>95</v>
      </c>
      <c r="N8656" s="10" t="str">
        <f>_xlfn.XLOOKUP($M:$M,People!$B:$B,People!A:A)</f>
        <v>Roxanne Rodriguez</v>
      </c>
      <c r="O8656" s="10" t="s">
        <v>190</v>
      </c>
      <c r="P8656" s="10" t="str">
        <f>VLOOKUP(O8656,Products!$A:$E,3,FALSE)</f>
        <v>IKEA</v>
      </c>
      <c r="Q8656" s="31">
        <f>INDEX(Products!$E:$E,MATCH(O8656,Products!$A:$A,0))</f>
        <v>0.28000000000000003</v>
      </c>
      <c r="R8656" s="10" t="s">
        <v>64</v>
      </c>
      <c r="S8656" s="10" t="s">
        <v>65</v>
      </c>
      <c r="T8656" s="10" t="s">
        <v>191</v>
      </c>
      <c r="U8656" s="12">
        <v>147.16800000000001</v>
      </c>
      <c r="V8656" s="12">
        <v>4</v>
      </c>
      <c r="W8656" s="12">
        <v>0.2</v>
      </c>
      <c r="X8656" s="12">
        <v>16.556399999999996</v>
      </c>
    </row>
    <row r="8657" spans="1:24" ht="14" x14ac:dyDescent="0.3">
      <c r="A8657" s="9">
        <v>8652</v>
      </c>
      <c r="B8657" s="14" t="s">
        <v>10318</v>
      </c>
      <c r="C8657" s="15">
        <v>46275</v>
      </c>
      <c r="D8657" s="15">
        <v>46278</v>
      </c>
      <c r="E8657" s="14" t="s">
        <v>168</v>
      </c>
      <c r="F8657" s="14" t="s">
        <v>5436</v>
      </c>
      <c r="G8657" s="14" t="s">
        <v>5437</v>
      </c>
      <c r="H8657" s="14" t="s">
        <v>36</v>
      </c>
      <c r="I8657" s="14" t="s">
        <v>5934</v>
      </c>
      <c r="J8657" s="14" t="s">
        <v>5935</v>
      </c>
      <c r="K8657" s="14" t="s">
        <v>5936</v>
      </c>
      <c r="L8657" s="14" t="s">
        <v>5991</v>
      </c>
      <c r="M8657" s="14" t="s">
        <v>133</v>
      </c>
      <c r="N8657" s="10" t="str">
        <f>_xlfn.XLOOKUP($M:$M,People!$B:$B,People!A:A)</f>
        <v>Chuck Magee</v>
      </c>
      <c r="O8657" s="14" t="s">
        <v>4664</v>
      </c>
      <c r="P8657" s="10" t="str">
        <f>VLOOKUP(O8657,Products!$A:$E,3,FALSE)</f>
        <v>Office Depot</v>
      </c>
      <c r="Q8657" s="31">
        <f>INDEX(Products!$E:$E,MATCH(O8657,Products!$A:$A,0))</f>
        <v>0.32</v>
      </c>
      <c r="R8657" s="14" t="s">
        <v>41</v>
      </c>
      <c r="S8657" s="14" t="s">
        <v>61</v>
      </c>
      <c r="T8657" s="14" t="s">
        <v>4665</v>
      </c>
      <c r="U8657" s="18">
        <v>2.78</v>
      </c>
      <c r="V8657" s="18">
        <v>1</v>
      </c>
      <c r="W8657" s="18">
        <v>0</v>
      </c>
      <c r="X8657" s="18">
        <v>1.3621999999999999</v>
      </c>
    </row>
    <row r="8658" spans="1:24" ht="14" x14ac:dyDescent="0.3">
      <c r="A8658" s="9">
        <v>8653</v>
      </c>
      <c r="B8658" s="14" t="s">
        <v>10319</v>
      </c>
      <c r="C8658" s="15">
        <v>46276</v>
      </c>
      <c r="D8658" s="15">
        <v>46277</v>
      </c>
      <c r="E8658" s="10" t="s">
        <v>1124</v>
      </c>
      <c r="F8658" s="10" t="s">
        <v>4046</v>
      </c>
      <c r="G8658" s="10" t="s">
        <v>4047</v>
      </c>
      <c r="H8658" s="10" t="s">
        <v>92</v>
      </c>
      <c r="I8658" s="10" t="s">
        <v>23</v>
      </c>
      <c r="J8658" s="10" t="s">
        <v>1025</v>
      </c>
      <c r="K8658" s="10" t="s">
        <v>38</v>
      </c>
      <c r="L8658" s="10">
        <v>90805</v>
      </c>
      <c r="M8658" s="10" t="s">
        <v>39</v>
      </c>
      <c r="N8658" s="10" t="str">
        <f>_xlfn.XLOOKUP($M:$M,People!$B:$B,People!A:A)</f>
        <v>Sadie Pawthorne</v>
      </c>
      <c r="O8658" s="10" t="s">
        <v>4739</v>
      </c>
      <c r="P8658" s="10" t="str">
        <f>VLOOKUP(O8658,Products!$A:$E,3,FALSE)</f>
        <v>Canon</v>
      </c>
      <c r="Q8658" s="31">
        <f>INDEX(Products!$E:$E,MATCH(O8658,Products!$A:$A,0))</f>
        <v>0.34</v>
      </c>
      <c r="R8658" s="10" t="s">
        <v>28</v>
      </c>
      <c r="S8658" s="10" t="s">
        <v>32</v>
      </c>
      <c r="T8658" s="10" t="s">
        <v>4740</v>
      </c>
      <c r="U8658" s="12">
        <v>2054.2720000000004</v>
      </c>
      <c r="V8658" s="12">
        <v>8</v>
      </c>
      <c r="W8658" s="12">
        <v>0.2</v>
      </c>
      <c r="X8658" s="12">
        <v>256.78399999999976</v>
      </c>
    </row>
    <row r="8659" spans="1:24" ht="14" x14ac:dyDescent="0.3">
      <c r="A8659" s="9">
        <v>8654</v>
      </c>
      <c r="B8659" s="14" t="s">
        <v>10320</v>
      </c>
      <c r="C8659" s="15">
        <v>46276</v>
      </c>
      <c r="D8659" s="15">
        <v>46276</v>
      </c>
      <c r="E8659" s="10" t="s">
        <v>1124</v>
      </c>
      <c r="F8659" s="10" t="s">
        <v>1667</v>
      </c>
      <c r="G8659" s="10" t="s">
        <v>1668</v>
      </c>
      <c r="H8659" s="10" t="s">
        <v>22</v>
      </c>
      <c r="I8659" s="10" t="s">
        <v>23</v>
      </c>
      <c r="J8659" s="10" t="s">
        <v>86</v>
      </c>
      <c r="K8659" s="10" t="s">
        <v>87</v>
      </c>
      <c r="L8659" s="10">
        <v>98105</v>
      </c>
      <c r="M8659" s="10" t="s">
        <v>39</v>
      </c>
      <c r="N8659" s="10" t="str">
        <f>_xlfn.XLOOKUP($M:$M,People!$B:$B,People!A:A)</f>
        <v>Sadie Pawthorne</v>
      </c>
      <c r="O8659" s="10" t="s">
        <v>2116</v>
      </c>
      <c r="P8659" s="10" t="str">
        <f>VLOOKUP(O8659,Products!$A:$E,3,FALSE)</f>
        <v>Avery</v>
      </c>
      <c r="Q8659" s="31">
        <f>INDEX(Products!$E:$E,MATCH(O8659,Products!$A:$A,0))</f>
        <v>0.33</v>
      </c>
      <c r="R8659" s="10" t="s">
        <v>28</v>
      </c>
      <c r="S8659" s="10" t="s">
        <v>32</v>
      </c>
      <c r="T8659" s="10" t="s">
        <v>2117</v>
      </c>
      <c r="U8659" s="12">
        <v>177.56800000000001</v>
      </c>
      <c r="V8659" s="12">
        <v>2</v>
      </c>
      <c r="W8659" s="12">
        <v>0.2</v>
      </c>
      <c r="X8659" s="12">
        <v>8.8783999999999921</v>
      </c>
    </row>
    <row r="8660" spans="1:24" ht="14" x14ac:dyDescent="0.3">
      <c r="A8660" s="9">
        <v>8655</v>
      </c>
      <c r="B8660" s="14" t="s">
        <v>10321</v>
      </c>
      <c r="C8660" s="15">
        <v>46276</v>
      </c>
      <c r="D8660" s="15">
        <v>46276</v>
      </c>
      <c r="E8660" s="10" t="s">
        <v>1124</v>
      </c>
      <c r="F8660" s="10" t="s">
        <v>681</v>
      </c>
      <c r="G8660" s="10" t="s">
        <v>682</v>
      </c>
      <c r="H8660" s="10" t="s">
        <v>22</v>
      </c>
      <c r="I8660" s="10" t="s">
        <v>23</v>
      </c>
      <c r="J8660" s="10" t="s">
        <v>114</v>
      </c>
      <c r="K8660" s="10" t="s">
        <v>38</v>
      </c>
      <c r="L8660" s="10">
        <v>94110</v>
      </c>
      <c r="M8660" s="10" t="s">
        <v>39</v>
      </c>
      <c r="N8660" s="10" t="str">
        <f>_xlfn.XLOOKUP($M:$M,People!$B:$B,People!A:A)</f>
        <v>Sadie Pawthorne</v>
      </c>
      <c r="O8660" s="10" t="s">
        <v>309</v>
      </c>
      <c r="P8660" s="10" t="str">
        <f>VLOOKUP(O8660,Products!$A:$E,3,FALSE)</f>
        <v>IKEA</v>
      </c>
      <c r="Q8660" s="31">
        <f>INDEX(Products!$E:$E,MATCH(O8660,Products!$A:$A,0))</f>
        <v>0.38</v>
      </c>
      <c r="R8660" s="10" t="s">
        <v>28</v>
      </c>
      <c r="S8660" s="10" t="s">
        <v>58</v>
      </c>
      <c r="T8660" s="10" t="s">
        <v>310</v>
      </c>
      <c r="U8660" s="12">
        <v>32.36</v>
      </c>
      <c r="V8660" s="12">
        <v>4</v>
      </c>
      <c r="W8660" s="12">
        <v>0</v>
      </c>
      <c r="X8660" s="12">
        <v>11.6496</v>
      </c>
    </row>
    <row r="8661" spans="1:24" ht="14" x14ac:dyDescent="0.3">
      <c r="A8661" s="9">
        <v>8656</v>
      </c>
      <c r="B8661" s="14" t="s">
        <v>10322</v>
      </c>
      <c r="C8661" s="15">
        <v>46276</v>
      </c>
      <c r="D8661" s="15">
        <v>46277</v>
      </c>
      <c r="E8661" s="10" t="s">
        <v>168</v>
      </c>
      <c r="F8661" s="10" t="s">
        <v>435</v>
      </c>
      <c r="G8661" s="10" t="s">
        <v>436</v>
      </c>
      <c r="H8661" s="10" t="s">
        <v>22</v>
      </c>
      <c r="I8661" s="10" t="s">
        <v>23</v>
      </c>
      <c r="J8661" s="10" t="s">
        <v>1322</v>
      </c>
      <c r="K8661" s="10" t="s">
        <v>48</v>
      </c>
      <c r="L8661" s="10">
        <v>32216</v>
      </c>
      <c r="M8661" s="10" t="s">
        <v>26</v>
      </c>
      <c r="N8661" s="10" t="str">
        <f>_xlfn.XLOOKUP($M:$M,People!$B:$B,People!A:A)</f>
        <v>Fred Suzuki</v>
      </c>
      <c r="O8661" s="10" t="s">
        <v>1618</v>
      </c>
      <c r="P8661" s="10" t="str">
        <f>VLOOKUP(O8661,Products!$A:$E,3,FALSE)</f>
        <v>Office Depot</v>
      </c>
      <c r="Q8661" s="31">
        <f>INDEX(Products!$E:$E,MATCH(O8661,Products!$A:$A,0))</f>
        <v>0.3</v>
      </c>
      <c r="R8661" s="10" t="s">
        <v>28</v>
      </c>
      <c r="S8661" s="10" t="s">
        <v>58</v>
      </c>
      <c r="T8661" s="10" t="s">
        <v>1619</v>
      </c>
      <c r="U8661" s="12">
        <v>34.504000000000005</v>
      </c>
      <c r="V8661" s="12">
        <v>1</v>
      </c>
      <c r="W8661" s="12">
        <v>0.2</v>
      </c>
      <c r="X8661" s="12">
        <v>6.0381999999999998</v>
      </c>
    </row>
    <row r="8662" spans="1:24" ht="14" x14ac:dyDescent="0.3">
      <c r="A8662" s="9">
        <v>8657</v>
      </c>
      <c r="B8662" s="14" t="s">
        <v>10323</v>
      </c>
      <c r="C8662" s="15">
        <v>46276</v>
      </c>
      <c r="D8662" s="15">
        <v>46281</v>
      </c>
      <c r="E8662" s="10" t="s">
        <v>44</v>
      </c>
      <c r="F8662" s="10" t="s">
        <v>4849</v>
      </c>
      <c r="G8662" s="10" t="s">
        <v>4850</v>
      </c>
      <c r="H8662" s="10" t="s">
        <v>22</v>
      </c>
      <c r="I8662" s="10" t="s">
        <v>23</v>
      </c>
      <c r="J8662" s="10" t="s">
        <v>165</v>
      </c>
      <c r="K8662" s="10" t="s">
        <v>94</v>
      </c>
      <c r="L8662" s="10">
        <v>77070</v>
      </c>
      <c r="M8662" s="10" t="s">
        <v>95</v>
      </c>
      <c r="N8662" s="10" t="str">
        <f>_xlfn.XLOOKUP($M:$M,People!$B:$B,People!A:A)</f>
        <v>Roxanne Rodriguez</v>
      </c>
      <c r="O8662" s="10" t="s">
        <v>3890</v>
      </c>
      <c r="P8662" s="10" t="str">
        <f>VLOOKUP(O8662,Products!$A:$E,3,FALSE)</f>
        <v>HP</v>
      </c>
      <c r="Q8662" s="31">
        <f>INDEX(Products!$E:$E,MATCH(O8662,Products!$A:$A,0))</f>
        <v>0.35</v>
      </c>
      <c r="R8662" s="10" t="s">
        <v>28</v>
      </c>
      <c r="S8662" s="10" t="s">
        <v>50</v>
      </c>
      <c r="T8662" s="10" t="s">
        <v>3891</v>
      </c>
      <c r="U8662" s="12">
        <v>512.19000000000005</v>
      </c>
      <c r="V8662" s="12">
        <v>5</v>
      </c>
      <c r="W8662" s="12">
        <v>0.3</v>
      </c>
      <c r="X8662" s="12">
        <v>-65.853000000000009</v>
      </c>
    </row>
    <row r="8663" spans="1:24" ht="14" x14ac:dyDescent="0.3">
      <c r="A8663" s="9">
        <v>8658</v>
      </c>
      <c r="B8663" s="14" t="s">
        <v>10324</v>
      </c>
      <c r="C8663" s="15">
        <v>46276</v>
      </c>
      <c r="D8663" s="15">
        <v>46280</v>
      </c>
      <c r="E8663" s="10" t="s">
        <v>44</v>
      </c>
      <c r="F8663" s="10" t="s">
        <v>681</v>
      </c>
      <c r="G8663" s="10" t="s">
        <v>682</v>
      </c>
      <c r="H8663" s="10" t="s">
        <v>22</v>
      </c>
      <c r="I8663" s="10" t="s">
        <v>23</v>
      </c>
      <c r="J8663" s="10" t="s">
        <v>1275</v>
      </c>
      <c r="K8663" s="10" t="s">
        <v>285</v>
      </c>
      <c r="L8663" s="10">
        <v>23223</v>
      </c>
      <c r="M8663" s="10" t="s">
        <v>26</v>
      </c>
      <c r="N8663" s="10" t="str">
        <f>_xlfn.XLOOKUP($M:$M,People!$B:$B,People!A:A)</f>
        <v>Fred Suzuki</v>
      </c>
      <c r="O8663" s="10" t="s">
        <v>5801</v>
      </c>
      <c r="P8663" s="10" t="str">
        <f>VLOOKUP(O8663,Products!$A:$E,3,FALSE)</f>
        <v>Canon</v>
      </c>
      <c r="Q8663" s="31">
        <f>INDEX(Products!$E:$E,MATCH(O8663,Products!$A:$A,0))</f>
        <v>0.36</v>
      </c>
      <c r="R8663" s="10" t="s">
        <v>41</v>
      </c>
      <c r="S8663" s="10" t="s">
        <v>71</v>
      </c>
      <c r="T8663" s="10" t="s">
        <v>5802</v>
      </c>
      <c r="U8663" s="12">
        <v>67.900000000000006</v>
      </c>
      <c r="V8663" s="12">
        <v>5</v>
      </c>
      <c r="W8663" s="12">
        <v>0</v>
      </c>
      <c r="X8663" s="12">
        <v>20.369999999999997</v>
      </c>
    </row>
    <row r="8664" spans="1:24" ht="14" x14ac:dyDescent="0.3">
      <c r="A8664" s="9">
        <v>8659</v>
      </c>
      <c r="B8664" s="14" t="s">
        <v>10323</v>
      </c>
      <c r="C8664" s="15">
        <v>46276</v>
      </c>
      <c r="D8664" s="15">
        <v>46281</v>
      </c>
      <c r="E8664" s="10" t="s">
        <v>44</v>
      </c>
      <c r="F8664" s="10" t="s">
        <v>4849</v>
      </c>
      <c r="G8664" s="10" t="s">
        <v>4850</v>
      </c>
      <c r="H8664" s="10" t="s">
        <v>22</v>
      </c>
      <c r="I8664" s="10" t="s">
        <v>23</v>
      </c>
      <c r="J8664" s="10" t="s">
        <v>165</v>
      </c>
      <c r="K8664" s="10" t="s">
        <v>94</v>
      </c>
      <c r="L8664" s="10">
        <v>77070</v>
      </c>
      <c r="M8664" s="10" t="s">
        <v>95</v>
      </c>
      <c r="N8664" s="10" t="str">
        <f>_xlfn.XLOOKUP($M:$M,People!$B:$B,People!A:A)</f>
        <v>Roxanne Rodriguez</v>
      </c>
      <c r="O8664" s="10" t="s">
        <v>3357</v>
      </c>
      <c r="P8664" s="10" t="str">
        <f>VLOOKUP(O8664,Products!$A:$E,3,FALSE)</f>
        <v>Logitech</v>
      </c>
      <c r="Q8664" s="31">
        <f>INDEX(Products!$E:$E,MATCH(O8664,Products!$A:$A,0))</f>
        <v>0.28999999999999998</v>
      </c>
      <c r="R8664" s="10" t="s">
        <v>41</v>
      </c>
      <c r="S8664" s="10" t="s">
        <v>71</v>
      </c>
      <c r="T8664" s="10" t="s">
        <v>3358</v>
      </c>
      <c r="U8664" s="12">
        <v>1.5559999999999996</v>
      </c>
      <c r="V8664" s="12">
        <v>2</v>
      </c>
      <c r="W8664" s="12">
        <v>0.8</v>
      </c>
      <c r="X8664" s="12">
        <v>-4.2012</v>
      </c>
    </row>
    <row r="8665" spans="1:24" ht="14" x14ac:dyDescent="0.3">
      <c r="A8665" s="9">
        <v>8660</v>
      </c>
      <c r="B8665" s="14" t="s">
        <v>10325</v>
      </c>
      <c r="C8665" s="15">
        <v>46276</v>
      </c>
      <c r="D8665" s="15">
        <v>46278</v>
      </c>
      <c r="E8665" s="10" t="s">
        <v>19</v>
      </c>
      <c r="F8665" s="10" t="s">
        <v>5464</v>
      </c>
      <c r="G8665" s="10" t="s">
        <v>5465</v>
      </c>
      <c r="H8665" s="10" t="s">
        <v>22</v>
      </c>
      <c r="I8665" s="10" t="s">
        <v>23</v>
      </c>
      <c r="J8665" s="10" t="s">
        <v>5469</v>
      </c>
      <c r="K8665" s="10" t="s">
        <v>25</v>
      </c>
      <c r="L8665" s="10">
        <v>40324</v>
      </c>
      <c r="M8665" s="10" t="s">
        <v>26</v>
      </c>
      <c r="N8665" s="10" t="str">
        <f>_xlfn.XLOOKUP($M:$M,People!$B:$B,People!A:A)</f>
        <v>Fred Suzuki</v>
      </c>
      <c r="O8665" s="10" t="s">
        <v>1396</v>
      </c>
      <c r="P8665" s="10" t="str">
        <f>VLOOKUP(O8665,Products!$A:$E,3,FALSE)</f>
        <v>Dell</v>
      </c>
      <c r="Q8665" s="31">
        <f>INDEX(Products!$E:$E,MATCH(O8665,Products!$A:$A,0))</f>
        <v>0.4</v>
      </c>
      <c r="R8665" s="10" t="s">
        <v>41</v>
      </c>
      <c r="S8665" s="10" t="s">
        <v>71</v>
      </c>
      <c r="T8665" s="10" t="s">
        <v>1397</v>
      </c>
      <c r="U8665" s="12">
        <v>195.68</v>
      </c>
      <c r="V8665" s="12">
        <v>4</v>
      </c>
      <c r="W8665" s="12">
        <v>0</v>
      </c>
      <c r="X8665" s="12">
        <v>50.876800000000003</v>
      </c>
    </row>
    <row r="8666" spans="1:24" ht="14" x14ac:dyDescent="0.3">
      <c r="A8666" s="9">
        <v>8661</v>
      </c>
      <c r="B8666" s="14" t="s">
        <v>10321</v>
      </c>
      <c r="C8666" s="15">
        <v>46276</v>
      </c>
      <c r="D8666" s="15">
        <v>46276</v>
      </c>
      <c r="E8666" s="10" t="s">
        <v>1124</v>
      </c>
      <c r="F8666" s="10" t="s">
        <v>681</v>
      </c>
      <c r="G8666" s="10" t="s">
        <v>682</v>
      </c>
      <c r="H8666" s="10" t="s">
        <v>22</v>
      </c>
      <c r="I8666" s="10" t="s">
        <v>23</v>
      </c>
      <c r="J8666" s="10" t="s">
        <v>114</v>
      </c>
      <c r="K8666" s="10" t="s">
        <v>38</v>
      </c>
      <c r="L8666" s="10">
        <v>94110</v>
      </c>
      <c r="M8666" s="10" t="s">
        <v>39</v>
      </c>
      <c r="N8666" s="10" t="str">
        <f>_xlfn.XLOOKUP($M:$M,People!$B:$B,People!A:A)</f>
        <v>Sadie Pawthorne</v>
      </c>
      <c r="O8666" s="10" t="s">
        <v>2383</v>
      </c>
      <c r="P8666" s="10" t="str">
        <f>VLOOKUP(O8666,Products!$A:$E,3,FALSE)</f>
        <v>Office Depot</v>
      </c>
      <c r="Q8666" s="31">
        <f>INDEX(Products!$E:$E,MATCH(O8666,Products!$A:$A,0))</f>
        <v>0.28000000000000003</v>
      </c>
      <c r="R8666" s="10" t="s">
        <v>41</v>
      </c>
      <c r="S8666" s="10" t="s">
        <v>71</v>
      </c>
      <c r="T8666" s="10" t="s">
        <v>2384</v>
      </c>
      <c r="U8666" s="12">
        <v>406.59999999999997</v>
      </c>
      <c r="V8666" s="12">
        <v>5</v>
      </c>
      <c r="W8666" s="12">
        <v>0</v>
      </c>
      <c r="X8666" s="12">
        <v>113.84799999999998</v>
      </c>
    </row>
    <row r="8667" spans="1:24" ht="14" x14ac:dyDescent="0.3">
      <c r="A8667" s="9">
        <v>8662</v>
      </c>
      <c r="B8667" s="14" t="s">
        <v>10320</v>
      </c>
      <c r="C8667" s="15">
        <v>46276</v>
      </c>
      <c r="D8667" s="15">
        <v>46276</v>
      </c>
      <c r="E8667" s="10" t="s">
        <v>1124</v>
      </c>
      <c r="F8667" s="10" t="s">
        <v>1667</v>
      </c>
      <c r="G8667" s="10" t="s">
        <v>1668</v>
      </c>
      <c r="H8667" s="10" t="s">
        <v>22</v>
      </c>
      <c r="I8667" s="10" t="s">
        <v>23</v>
      </c>
      <c r="J8667" s="10" t="s">
        <v>86</v>
      </c>
      <c r="K8667" s="10" t="s">
        <v>87</v>
      </c>
      <c r="L8667" s="10">
        <v>98105</v>
      </c>
      <c r="M8667" s="10" t="s">
        <v>39</v>
      </c>
      <c r="N8667" s="10" t="str">
        <f>_xlfn.XLOOKUP($M:$M,People!$B:$B,People!A:A)</f>
        <v>Sadie Pawthorne</v>
      </c>
      <c r="O8667" s="10" t="s">
        <v>4808</v>
      </c>
      <c r="P8667" s="10" t="str">
        <f>VLOOKUP(O8667,Products!$A:$E,3,FALSE)</f>
        <v>Avery</v>
      </c>
      <c r="Q8667" s="31">
        <f>INDEX(Products!$E:$E,MATCH(O8667,Products!$A:$A,0))</f>
        <v>0.27</v>
      </c>
      <c r="R8667" s="10" t="s">
        <v>41</v>
      </c>
      <c r="S8667" s="10" t="s">
        <v>68</v>
      </c>
      <c r="T8667" s="10" t="s">
        <v>4809</v>
      </c>
      <c r="U8667" s="12">
        <v>1471.96</v>
      </c>
      <c r="V8667" s="12">
        <v>5</v>
      </c>
      <c r="W8667" s="12">
        <v>0.2</v>
      </c>
      <c r="X8667" s="12">
        <v>459.98749999999995</v>
      </c>
    </row>
    <row r="8668" spans="1:24" ht="14" x14ac:dyDescent="0.3">
      <c r="A8668" s="9">
        <v>8663</v>
      </c>
      <c r="B8668" s="14" t="s">
        <v>10319</v>
      </c>
      <c r="C8668" s="15">
        <v>46276</v>
      </c>
      <c r="D8668" s="15">
        <v>46277</v>
      </c>
      <c r="E8668" s="10" t="s">
        <v>1124</v>
      </c>
      <c r="F8668" s="10" t="s">
        <v>4046</v>
      </c>
      <c r="G8668" s="10" t="s">
        <v>4047</v>
      </c>
      <c r="H8668" s="10" t="s">
        <v>92</v>
      </c>
      <c r="I8668" s="10" t="s">
        <v>23</v>
      </c>
      <c r="J8668" s="10" t="s">
        <v>1025</v>
      </c>
      <c r="K8668" s="10" t="s">
        <v>38</v>
      </c>
      <c r="L8668" s="10">
        <v>90805</v>
      </c>
      <c r="M8668" s="10" t="s">
        <v>39</v>
      </c>
      <c r="N8668" s="10" t="str">
        <f>_xlfn.XLOOKUP($M:$M,People!$B:$B,People!A:A)</f>
        <v>Sadie Pawthorne</v>
      </c>
      <c r="O8668" s="10" t="s">
        <v>4737</v>
      </c>
      <c r="P8668" s="10" t="str">
        <f>VLOOKUP(O8668,Products!$A:$E,3,FALSE)</f>
        <v>Canon</v>
      </c>
      <c r="Q8668" s="31">
        <f>INDEX(Products!$E:$E,MATCH(O8668,Products!$A:$A,0))</f>
        <v>0.34</v>
      </c>
      <c r="R8668" s="10" t="s">
        <v>41</v>
      </c>
      <c r="S8668" s="10" t="s">
        <v>155</v>
      </c>
      <c r="T8668" s="10" t="s">
        <v>4738</v>
      </c>
      <c r="U8668" s="12">
        <v>22.18</v>
      </c>
      <c r="V8668" s="12">
        <v>2</v>
      </c>
      <c r="W8668" s="12">
        <v>0</v>
      </c>
      <c r="X8668" s="12">
        <v>10.8682</v>
      </c>
    </row>
    <row r="8669" spans="1:24" ht="14" x14ac:dyDescent="0.3">
      <c r="A8669" s="9">
        <v>8664</v>
      </c>
      <c r="B8669" s="14" t="s">
        <v>10326</v>
      </c>
      <c r="C8669" s="15">
        <v>46276</v>
      </c>
      <c r="D8669" s="15">
        <v>46278</v>
      </c>
      <c r="E8669" s="10" t="s">
        <v>19</v>
      </c>
      <c r="F8669" s="10" t="s">
        <v>528</v>
      </c>
      <c r="G8669" s="10" t="s">
        <v>529</v>
      </c>
      <c r="H8669" s="10" t="s">
        <v>22</v>
      </c>
      <c r="I8669" s="10" t="s">
        <v>23</v>
      </c>
      <c r="J8669" s="10" t="s">
        <v>271</v>
      </c>
      <c r="K8669" s="10" t="s">
        <v>189</v>
      </c>
      <c r="L8669" s="10">
        <v>60623</v>
      </c>
      <c r="M8669" s="10" t="s">
        <v>95</v>
      </c>
      <c r="N8669" s="10" t="str">
        <f>_xlfn.XLOOKUP($M:$M,People!$B:$B,People!A:A)</f>
        <v>Roxanne Rodriguez</v>
      </c>
      <c r="O8669" s="10" t="s">
        <v>4245</v>
      </c>
      <c r="P8669" s="10" t="str">
        <f>VLOOKUP(O8669,Products!$A:$E,3,FALSE)</f>
        <v>Office Depot</v>
      </c>
      <c r="Q8669" s="31">
        <f>INDEX(Products!$E:$E,MATCH(O8669,Products!$A:$A,0))</f>
        <v>0.32</v>
      </c>
      <c r="R8669" s="10" t="s">
        <v>41</v>
      </c>
      <c r="S8669" s="10" t="s">
        <v>240</v>
      </c>
      <c r="T8669" s="10" t="s">
        <v>4246</v>
      </c>
      <c r="U8669" s="12">
        <v>10.528</v>
      </c>
      <c r="V8669" s="12">
        <v>4</v>
      </c>
      <c r="W8669" s="12">
        <v>0.2</v>
      </c>
      <c r="X8669" s="12">
        <v>3.2899999999999996</v>
      </c>
    </row>
    <row r="8670" spans="1:24" ht="14" x14ac:dyDescent="0.3">
      <c r="A8670" s="9">
        <v>8665</v>
      </c>
      <c r="B8670" s="14" t="s">
        <v>10325</v>
      </c>
      <c r="C8670" s="15">
        <v>46276</v>
      </c>
      <c r="D8670" s="15">
        <v>46278</v>
      </c>
      <c r="E8670" s="10" t="s">
        <v>19</v>
      </c>
      <c r="F8670" s="10" t="s">
        <v>5464</v>
      </c>
      <c r="G8670" s="10" t="s">
        <v>5465</v>
      </c>
      <c r="H8670" s="10" t="s">
        <v>22</v>
      </c>
      <c r="I8670" s="10" t="s">
        <v>23</v>
      </c>
      <c r="J8670" s="10" t="s">
        <v>5469</v>
      </c>
      <c r="K8670" s="10" t="s">
        <v>25</v>
      </c>
      <c r="L8670" s="10">
        <v>40324</v>
      </c>
      <c r="M8670" s="10" t="s">
        <v>26</v>
      </c>
      <c r="N8670" s="10" t="str">
        <f>_xlfn.XLOOKUP($M:$M,People!$B:$B,People!A:A)</f>
        <v>Fred Suzuki</v>
      </c>
      <c r="O8670" s="10" t="s">
        <v>3423</v>
      </c>
      <c r="P8670" s="10" t="str">
        <f>VLOOKUP(O8670,Products!$A:$E,3,FALSE)</f>
        <v>IKEA</v>
      </c>
      <c r="Q8670" s="31">
        <f>INDEX(Products!$E:$E,MATCH(O8670,Products!$A:$A,0))</f>
        <v>0.36</v>
      </c>
      <c r="R8670" s="10" t="s">
        <v>41</v>
      </c>
      <c r="S8670" s="10" t="s">
        <v>240</v>
      </c>
      <c r="T8670" s="10" t="s">
        <v>3424</v>
      </c>
      <c r="U8670" s="12">
        <v>14.2</v>
      </c>
      <c r="V8670" s="12">
        <v>4</v>
      </c>
      <c r="W8670" s="12">
        <v>0</v>
      </c>
      <c r="X8670" s="12">
        <v>6.6739999999999995</v>
      </c>
    </row>
    <row r="8671" spans="1:24" ht="14" x14ac:dyDescent="0.3">
      <c r="A8671" s="9">
        <v>8666</v>
      </c>
      <c r="B8671" s="14" t="s">
        <v>10320</v>
      </c>
      <c r="C8671" s="15">
        <v>46276</v>
      </c>
      <c r="D8671" s="15">
        <v>46276</v>
      </c>
      <c r="E8671" s="10" t="s">
        <v>1124</v>
      </c>
      <c r="F8671" s="10" t="s">
        <v>1667</v>
      </c>
      <c r="G8671" s="10" t="s">
        <v>1668</v>
      </c>
      <c r="H8671" s="10" t="s">
        <v>22</v>
      </c>
      <c r="I8671" s="10" t="s">
        <v>23</v>
      </c>
      <c r="J8671" s="10" t="s">
        <v>86</v>
      </c>
      <c r="K8671" s="10" t="s">
        <v>87</v>
      </c>
      <c r="L8671" s="10">
        <v>98105</v>
      </c>
      <c r="M8671" s="10" t="s">
        <v>39</v>
      </c>
      <c r="N8671" s="10" t="str">
        <f>_xlfn.XLOOKUP($M:$M,People!$B:$B,People!A:A)</f>
        <v>Sadie Pawthorne</v>
      </c>
      <c r="O8671" s="10" t="s">
        <v>1705</v>
      </c>
      <c r="P8671" s="10" t="str">
        <f>VLOOKUP(O8671,Products!$A:$E,3,FALSE)</f>
        <v>Office Depot</v>
      </c>
      <c r="Q8671" s="31">
        <f>INDEX(Products!$E:$E,MATCH(O8671,Products!$A:$A,0))</f>
        <v>0.36</v>
      </c>
      <c r="R8671" s="10" t="s">
        <v>41</v>
      </c>
      <c r="S8671" s="10" t="s">
        <v>82</v>
      </c>
      <c r="T8671" s="10" t="s">
        <v>1706</v>
      </c>
      <c r="U8671" s="12">
        <v>19.440000000000001</v>
      </c>
      <c r="V8671" s="12">
        <v>3</v>
      </c>
      <c r="W8671" s="12">
        <v>0</v>
      </c>
      <c r="X8671" s="12">
        <v>9.3312000000000008</v>
      </c>
    </row>
    <row r="8672" spans="1:24" ht="14" x14ac:dyDescent="0.3">
      <c r="A8672" s="9">
        <v>8667</v>
      </c>
      <c r="B8672" s="14" t="s">
        <v>10327</v>
      </c>
      <c r="C8672" s="15">
        <v>46276</v>
      </c>
      <c r="D8672" s="15">
        <v>46278</v>
      </c>
      <c r="E8672" s="10" t="s">
        <v>19</v>
      </c>
      <c r="F8672" s="10" t="s">
        <v>1307</v>
      </c>
      <c r="G8672" s="10" t="s">
        <v>1308</v>
      </c>
      <c r="H8672" s="10" t="s">
        <v>36</v>
      </c>
      <c r="I8672" s="10" t="s">
        <v>23</v>
      </c>
      <c r="J8672" s="10" t="s">
        <v>2164</v>
      </c>
      <c r="K8672" s="10" t="s">
        <v>38</v>
      </c>
      <c r="L8672" s="10">
        <v>92704</v>
      </c>
      <c r="M8672" s="10" t="s">
        <v>39</v>
      </c>
      <c r="N8672" s="10" t="str">
        <f>_xlfn.XLOOKUP($M:$M,People!$B:$B,People!A:A)</f>
        <v>Sadie Pawthorne</v>
      </c>
      <c r="O8672" s="10" t="s">
        <v>3273</v>
      </c>
      <c r="P8672" s="10" t="str">
        <f>VLOOKUP(O8672,Products!$A:$E,3,FALSE)</f>
        <v>3M</v>
      </c>
      <c r="Q8672" s="31">
        <f>INDEX(Products!$E:$E,MATCH(O8672,Products!$A:$A,0))</f>
        <v>0.34</v>
      </c>
      <c r="R8672" s="10" t="s">
        <v>41</v>
      </c>
      <c r="S8672" s="10" t="s">
        <v>82</v>
      </c>
      <c r="T8672" s="10" t="s">
        <v>3274</v>
      </c>
      <c r="U8672" s="12">
        <v>19.440000000000001</v>
      </c>
      <c r="V8672" s="12">
        <v>3</v>
      </c>
      <c r="W8672" s="12">
        <v>0</v>
      </c>
      <c r="X8672" s="12">
        <v>9.3312000000000008</v>
      </c>
    </row>
    <row r="8673" spans="1:24" ht="14" x14ac:dyDescent="0.3">
      <c r="A8673" s="9">
        <v>8668</v>
      </c>
      <c r="B8673" s="14" t="s">
        <v>10319</v>
      </c>
      <c r="C8673" s="15">
        <v>46276</v>
      </c>
      <c r="D8673" s="15">
        <v>46277</v>
      </c>
      <c r="E8673" s="10" t="s">
        <v>1124</v>
      </c>
      <c r="F8673" s="10" t="s">
        <v>4046</v>
      </c>
      <c r="G8673" s="10" t="s">
        <v>4047</v>
      </c>
      <c r="H8673" s="10" t="s">
        <v>92</v>
      </c>
      <c r="I8673" s="10" t="s">
        <v>23</v>
      </c>
      <c r="J8673" s="10" t="s">
        <v>1025</v>
      </c>
      <c r="K8673" s="10" t="s">
        <v>38</v>
      </c>
      <c r="L8673" s="10">
        <v>90805</v>
      </c>
      <c r="M8673" s="10" t="s">
        <v>39</v>
      </c>
      <c r="N8673" s="10" t="str">
        <f>_xlfn.XLOOKUP($M:$M,People!$B:$B,People!A:A)</f>
        <v>Sadie Pawthorne</v>
      </c>
      <c r="O8673" s="10" t="s">
        <v>2802</v>
      </c>
      <c r="P8673" s="10" t="str">
        <f>VLOOKUP(O8673,Products!$A:$E,3,FALSE)</f>
        <v>IKEA</v>
      </c>
      <c r="Q8673" s="31">
        <f>INDEX(Products!$E:$E,MATCH(O8673,Products!$A:$A,0))</f>
        <v>0.38</v>
      </c>
      <c r="R8673" s="10" t="s">
        <v>41</v>
      </c>
      <c r="S8673" s="10" t="s">
        <v>82</v>
      </c>
      <c r="T8673" s="10" t="s">
        <v>2803</v>
      </c>
      <c r="U8673" s="12">
        <v>12.96</v>
      </c>
      <c r="V8673" s="12">
        <v>2</v>
      </c>
      <c r="W8673" s="12">
        <v>0</v>
      </c>
      <c r="X8673" s="12">
        <v>6.2208000000000006</v>
      </c>
    </row>
    <row r="8674" spans="1:24" ht="14" x14ac:dyDescent="0.3">
      <c r="A8674" s="9">
        <v>8669</v>
      </c>
      <c r="B8674" s="14" t="s">
        <v>10328</v>
      </c>
      <c r="C8674" s="15">
        <v>46276</v>
      </c>
      <c r="D8674" s="15">
        <v>46280</v>
      </c>
      <c r="E8674" s="10" t="s">
        <v>44</v>
      </c>
      <c r="F8674" s="10" t="s">
        <v>4373</v>
      </c>
      <c r="G8674" s="10" t="s">
        <v>4374</v>
      </c>
      <c r="H8674" s="10" t="s">
        <v>92</v>
      </c>
      <c r="I8674" s="10" t="s">
        <v>23</v>
      </c>
      <c r="J8674" s="10" t="s">
        <v>437</v>
      </c>
      <c r="K8674" s="10" t="s">
        <v>1109</v>
      </c>
      <c r="L8674" s="10">
        <v>31907</v>
      </c>
      <c r="M8674" s="10" t="s">
        <v>26</v>
      </c>
      <c r="N8674" s="10" t="str">
        <f>_xlfn.XLOOKUP($M:$M,People!$B:$B,People!A:A)</f>
        <v>Fred Suzuki</v>
      </c>
      <c r="O8674" s="10" t="s">
        <v>2563</v>
      </c>
      <c r="P8674" s="10" t="str">
        <f>VLOOKUP(O8674,Products!$A:$E,3,FALSE)</f>
        <v>Dell</v>
      </c>
      <c r="Q8674" s="31">
        <f>INDEX(Products!$E:$E,MATCH(O8674,Products!$A:$A,0))</f>
        <v>0.4</v>
      </c>
      <c r="R8674" s="10" t="s">
        <v>41</v>
      </c>
      <c r="S8674" s="10" t="s">
        <v>82</v>
      </c>
      <c r="T8674" s="10" t="s">
        <v>2564</v>
      </c>
      <c r="U8674" s="12">
        <v>184.66</v>
      </c>
      <c r="V8674" s="12">
        <v>7</v>
      </c>
      <c r="W8674" s="12">
        <v>0</v>
      </c>
      <c r="X8674" s="12">
        <v>84.943599999999989</v>
      </c>
    </row>
    <row r="8675" spans="1:24" ht="14" x14ac:dyDescent="0.3">
      <c r="A8675" s="9">
        <v>8670</v>
      </c>
      <c r="B8675" s="14" t="s">
        <v>10326</v>
      </c>
      <c r="C8675" s="15">
        <v>46276</v>
      </c>
      <c r="D8675" s="15">
        <v>46278</v>
      </c>
      <c r="E8675" s="10" t="s">
        <v>19</v>
      </c>
      <c r="F8675" s="10" t="s">
        <v>528</v>
      </c>
      <c r="G8675" s="10" t="s">
        <v>529</v>
      </c>
      <c r="H8675" s="10" t="s">
        <v>22</v>
      </c>
      <c r="I8675" s="10" t="s">
        <v>23</v>
      </c>
      <c r="J8675" s="10" t="s">
        <v>271</v>
      </c>
      <c r="K8675" s="10" t="s">
        <v>189</v>
      </c>
      <c r="L8675" s="10">
        <v>60623</v>
      </c>
      <c r="M8675" s="10" t="s">
        <v>95</v>
      </c>
      <c r="N8675" s="10" t="str">
        <f>_xlfn.XLOOKUP($M:$M,People!$B:$B,People!A:A)</f>
        <v>Roxanne Rodriguez</v>
      </c>
      <c r="O8675" s="10" t="s">
        <v>2097</v>
      </c>
      <c r="P8675" s="10" t="str">
        <f>VLOOKUP(O8675,Products!$A:$E,3,FALSE)</f>
        <v>Logitech</v>
      </c>
      <c r="Q8675" s="31">
        <f>INDEX(Products!$E:$E,MATCH(O8675,Products!$A:$A,0))</f>
        <v>0.39</v>
      </c>
      <c r="R8675" s="10" t="s">
        <v>41</v>
      </c>
      <c r="S8675" s="10" t="s">
        <v>82</v>
      </c>
      <c r="T8675" s="10" t="s">
        <v>2098</v>
      </c>
      <c r="U8675" s="12">
        <v>20.544000000000004</v>
      </c>
      <c r="V8675" s="12">
        <v>6</v>
      </c>
      <c r="W8675" s="12">
        <v>0.2</v>
      </c>
      <c r="X8675" s="12">
        <v>6.4199999999999964</v>
      </c>
    </row>
    <row r="8676" spans="1:24" ht="14" x14ac:dyDescent="0.3">
      <c r="A8676" s="9">
        <v>8671</v>
      </c>
      <c r="B8676" s="14" t="s">
        <v>10320</v>
      </c>
      <c r="C8676" s="15">
        <v>46276</v>
      </c>
      <c r="D8676" s="15">
        <v>46276</v>
      </c>
      <c r="E8676" s="10" t="s">
        <v>1124</v>
      </c>
      <c r="F8676" s="10" t="s">
        <v>1667</v>
      </c>
      <c r="G8676" s="10" t="s">
        <v>1668</v>
      </c>
      <c r="H8676" s="10" t="s">
        <v>22</v>
      </c>
      <c r="I8676" s="10" t="s">
        <v>23</v>
      </c>
      <c r="J8676" s="10" t="s">
        <v>86</v>
      </c>
      <c r="K8676" s="10" t="s">
        <v>87</v>
      </c>
      <c r="L8676" s="10">
        <v>98105</v>
      </c>
      <c r="M8676" s="10" t="s">
        <v>39</v>
      </c>
      <c r="N8676" s="10" t="str">
        <f>_xlfn.XLOOKUP($M:$M,People!$B:$B,People!A:A)</f>
        <v>Sadie Pawthorne</v>
      </c>
      <c r="O8676" s="10" t="s">
        <v>1707</v>
      </c>
      <c r="P8676" s="10" t="str">
        <f>VLOOKUP(O8676,Products!$A:$E,3,FALSE)</f>
        <v>Avery</v>
      </c>
      <c r="Q8676" s="31">
        <f>INDEX(Products!$E:$E,MATCH(O8676,Products!$A:$A,0))</f>
        <v>0.35</v>
      </c>
      <c r="R8676" s="10" t="s">
        <v>41</v>
      </c>
      <c r="S8676" s="10" t="s">
        <v>82</v>
      </c>
      <c r="T8676" s="10" t="s">
        <v>1708</v>
      </c>
      <c r="U8676" s="12">
        <v>71.28</v>
      </c>
      <c r="V8676" s="12">
        <v>11</v>
      </c>
      <c r="W8676" s="12">
        <v>0</v>
      </c>
      <c r="X8676" s="12">
        <v>34.214400000000005</v>
      </c>
    </row>
    <row r="8677" spans="1:24" ht="14" x14ac:dyDescent="0.3">
      <c r="A8677" s="9">
        <v>8672</v>
      </c>
      <c r="B8677" s="14" t="s">
        <v>10323</v>
      </c>
      <c r="C8677" s="15">
        <v>46276</v>
      </c>
      <c r="D8677" s="15">
        <v>46281</v>
      </c>
      <c r="E8677" s="10" t="s">
        <v>44</v>
      </c>
      <c r="F8677" s="10" t="s">
        <v>4849</v>
      </c>
      <c r="G8677" s="10" t="s">
        <v>4850</v>
      </c>
      <c r="H8677" s="10" t="s">
        <v>22</v>
      </c>
      <c r="I8677" s="10" t="s">
        <v>23</v>
      </c>
      <c r="J8677" s="10" t="s">
        <v>165</v>
      </c>
      <c r="K8677" s="10" t="s">
        <v>94</v>
      </c>
      <c r="L8677" s="10">
        <v>77070</v>
      </c>
      <c r="M8677" s="10" t="s">
        <v>95</v>
      </c>
      <c r="N8677" s="10" t="str">
        <f>_xlfn.XLOOKUP($M:$M,People!$B:$B,People!A:A)</f>
        <v>Roxanne Rodriguez</v>
      </c>
      <c r="O8677" s="10" t="s">
        <v>4600</v>
      </c>
      <c r="P8677" s="10" t="str">
        <f>VLOOKUP(O8677,Products!$A:$E,3,FALSE)</f>
        <v>HP</v>
      </c>
      <c r="Q8677" s="31">
        <f>INDEX(Products!$E:$E,MATCH(O8677,Products!$A:$A,0))</f>
        <v>0.37</v>
      </c>
      <c r="R8677" s="10" t="s">
        <v>41</v>
      </c>
      <c r="S8677" s="10" t="s">
        <v>82</v>
      </c>
      <c r="T8677" s="10" t="s">
        <v>4601</v>
      </c>
      <c r="U8677" s="12">
        <v>10.272000000000002</v>
      </c>
      <c r="V8677" s="12">
        <v>3</v>
      </c>
      <c r="W8677" s="12">
        <v>0.2</v>
      </c>
      <c r="X8677" s="12">
        <v>3.2099999999999982</v>
      </c>
    </row>
    <row r="8678" spans="1:24" ht="14" x14ac:dyDescent="0.3">
      <c r="A8678" s="9">
        <v>8673</v>
      </c>
      <c r="B8678" s="14" t="s">
        <v>10320</v>
      </c>
      <c r="C8678" s="15">
        <v>46276</v>
      </c>
      <c r="D8678" s="15">
        <v>46276</v>
      </c>
      <c r="E8678" s="10" t="s">
        <v>1124</v>
      </c>
      <c r="F8678" s="10" t="s">
        <v>1667</v>
      </c>
      <c r="G8678" s="10" t="s">
        <v>1668</v>
      </c>
      <c r="H8678" s="10" t="s">
        <v>22</v>
      </c>
      <c r="I8678" s="10" t="s">
        <v>23</v>
      </c>
      <c r="J8678" s="10" t="s">
        <v>86</v>
      </c>
      <c r="K8678" s="10" t="s">
        <v>87</v>
      </c>
      <c r="L8678" s="10">
        <v>98105</v>
      </c>
      <c r="M8678" s="10" t="s">
        <v>39</v>
      </c>
      <c r="N8678" s="10" t="str">
        <f>_xlfn.XLOOKUP($M:$M,People!$B:$B,People!A:A)</f>
        <v>Sadie Pawthorne</v>
      </c>
      <c r="O8678" s="10" t="s">
        <v>5664</v>
      </c>
      <c r="P8678" s="10" t="str">
        <f>VLOOKUP(O8678,Products!$A:$E,3,FALSE)</f>
        <v>Canon</v>
      </c>
      <c r="Q8678" s="31">
        <f>INDEX(Products!$E:$E,MATCH(O8678,Products!$A:$A,0))</f>
        <v>0.28000000000000003</v>
      </c>
      <c r="R8678" s="10" t="s">
        <v>64</v>
      </c>
      <c r="S8678" s="10" t="s">
        <v>65</v>
      </c>
      <c r="T8678" s="10" t="s">
        <v>5665</v>
      </c>
      <c r="U8678" s="12">
        <v>79.959999999999994</v>
      </c>
      <c r="V8678" s="12">
        <v>5</v>
      </c>
      <c r="W8678" s="12">
        <v>0.2</v>
      </c>
      <c r="X8678" s="12">
        <v>-17.991000000000003</v>
      </c>
    </row>
    <row r="8679" spans="1:24" ht="14" x14ac:dyDescent="0.3">
      <c r="A8679" s="9">
        <v>8674</v>
      </c>
      <c r="B8679" s="14" t="s">
        <v>10327</v>
      </c>
      <c r="C8679" s="15">
        <v>46276</v>
      </c>
      <c r="D8679" s="15">
        <v>46278</v>
      </c>
      <c r="E8679" s="10" t="s">
        <v>19</v>
      </c>
      <c r="F8679" s="10" t="s">
        <v>1307</v>
      </c>
      <c r="G8679" s="10" t="s">
        <v>1308</v>
      </c>
      <c r="H8679" s="10" t="s">
        <v>36</v>
      </c>
      <c r="I8679" s="10" t="s">
        <v>23</v>
      </c>
      <c r="J8679" s="10" t="s">
        <v>2164</v>
      </c>
      <c r="K8679" s="10" t="s">
        <v>38</v>
      </c>
      <c r="L8679" s="10">
        <v>92704</v>
      </c>
      <c r="M8679" s="10" t="s">
        <v>39</v>
      </c>
      <c r="N8679" s="10" t="str">
        <f>_xlfn.XLOOKUP($M:$M,People!$B:$B,People!A:A)</f>
        <v>Sadie Pawthorne</v>
      </c>
      <c r="O8679" s="10" t="s">
        <v>3215</v>
      </c>
      <c r="P8679" s="10" t="str">
        <f>VLOOKUP(O8679,Products!$A:$E,3,FALSE)</f>
        <v>Office Depot</v>
      </c>
      <c r="Q8679" s="31">
        <f>INDEX(Products!$E:$E,MATCH(O8679,Products!$A:$A,0))</f>
        <v>0.36</v>
      </c>
      <c r="R8679" s="10" t="s">
        <v>64</v>
      </c>
      <c r="S8679" s="10" t="s">
        <v>65</v>
      </c>
      <c r="T8679" s="10" t="s">
        <v>3216</v>
      </c>
      <c r="U8679" s="12">
        <v>143.952</v>
      </c>
      <c r="V8679" s="12">
        <v>6</v>
      </c>
      <c r="W8679" s="12">
        <v>0.2</v>
      </c>
      <c r="X8679" s="12">
        <v>17.993999999999978</v>
      </c>
    </row>
    <row r="8680" spans="1:24" ht="14" x14ac:dyDescent="0.3">
      <c r="A8680" s="9">
        <v>8675</v>
      </c>
      <c r="B8680" s="14" t="s">
        <v>10329</v>
      </c>
      <c r="C8680" s="15">
        <v>46277</v>
      </c>
      <c r="D8680" s="15">
        <v>46280</v>
      </c>
      <c r="E8680" s="10" t="s">
        <v>168</v>
      </c>
      <c r="F8680" s="10" t="s">
        <v>2387</v>
      </c>
      <c r="G8680" s="10" t="s">
        <v>2388</v>
      </c>
      <c r="H8680" s="10" t="s">
        <v>22</v>
      </c>
      <c r="I8680" s="10" t="s">
        <v>23</v>
      </c>
      <c r="J8680" s="10" t="s">
        <v>37</v>
      </c>
      <c r="K8680" s="10" t="s">
        <v>38</v>
      </c>
      <c r="L8680" s="10">
        <v>90036</v>
      </c>
      <c r="M8680" s="10" t="s">
        <v>39</v>
      </c>
      <c r="N8680" s="10" t="str">
        <f>_xlfn.XLOOKUP($M:$M,People!$B:$B,People!A:A)</f>
        <v>Sadie Pawthorne</v>
      </c>
      <c r="O8680" s="10" t="s">
        <v>3260</v>
      </c>
      <c r="P8680" s="10" t="str">
        <f>VLOOKUP(O8680,Products!$A:$E,3,FALSE)</f>
        <v>Dell</v>
      </c>
      <c r="Q8680" s="31">
        <f>INDEX(Products!$E:$E,MATCH(O8680,Products!$A:$A,0))</f>
        <v>0.32</v>
      </c>
      <c r="R8680" s="10" t="s">
        <v>28</v>
      </c>
      <c r="S8680" s="10" t="s">
        <v>58</v>
      </c>
      <c r="T8680" s="10" t="s">
        <v>3261</v>
      </c>
      <c r="U8680" s="12">
        <v>8.36</v>
      </c>
      <c r="V8680" s="12">
        <v>2</v>
      </c>
      <c r="W8680" s="12">
        <v>0</v>
      </c>
      <c r="X8680" s="12">
        <v>3.0095999999999998</v>
      </c>
    </row>
    <row r="8681" spans="1:24" ht="14" x14ac:dyDescent="0.3">
      <c r="A8681" s="9">
        <v>8676</v>
      </c>
      <c r="B8681" s="14" t="s">
        <v>10330</v>
      </c>
      <c r="C8681" s="15">
        <v>46277</v>
      </c>
      <c r="D8681" s="15">
        <v>46280</v>
      </c>
      <c r="E8681" s="10" t="s">
        <v>168</v>
      </c>
      <c r="F8681" s="10" t="s">
        <v>3964</v>
      </c>
      <c r="G8681" s="10" t="s">
        <v>3965</v>
      </c>
      <c r="H8681" s="10" t="s">
        <v>22</v>
      </c>
      <c r="I8681" s="10" t="s">
        <v>23</v>
      </c>
      <c r="J8681" s="10" t="s">
        <v>3637</v>
      </c>
      <c r="K8681" s="10" t="s">
        <v>2318</v>
      </c>
      <c r="L8681" s="10">
        <v>21215</v>
      </c>
      <c r="M8681" s="10" t="s">
        <v>133</v>
      </c>
      <c r="N8681" s="10" t="str">
        <f>_xlfn.XLOOKUP($M:$M,People!$B:$B,People!A:A)</f>
        <v>Chuck Magee</v>
      </c>
      <c r="O8681" s="10" t="s">
        <v>385</v>
      </c>
      <c r="P8681" s="10" t="str">
        <f>VLOOKUP(O8681,Products!$A:$E,3,FALSE)</f>
        <v>Dell</v>
      </c>
      <c r="Q8681" s="31">
        <f>INDEX(Products!$E:$E,MATCH(O8681,Products!$A:$A,0))</f>
        <v>0.4</v>
      </c>
      <c r="R8681" s="10" t="s">
        <v>41</v>
      </c>
      <c r="S8681" s="10" t="s">
        <v>71</v>
      </c>
      <c r="T8681" s="10" t="s">
        <v>386</v>
      </c>
      <c r="U8681" s="12">
        <v>90.86</v>
      </c>
      <c r="V8681" s="12">
        <v>7</v>
      </c>
      <c r="W8681" s="12">
        <v>0</v>
      </c>
      <c r="X8681" s="12">
        <v>26.349399999999992</v>
      </c>
    </row>
    <row r="8682" spans="1:24" ht="14" x14ac:dyDescent="0.3">
      <c r="A8682" s="9">
        <v>8677</v>
      </c>
      <c r="B8682" s="14" t="s">
        <v>10331</v>
      </c>
      <c r="C8682" s="15">
        <v>46277</v>
      </c>
      <c r="D8682" s="15">
        <v>46280</v>
      </c>
      <c r="E8682" s="10" t="s">
        <v>168</v>
      </c>
      <c r="F8682" s="10" t="s">
        <v>1033</v>
      </c>
      <c r="G8682" s="10" t="s">
        <v>1034</v>
      </c>
      <c r="H8682" s="10" t="s">
        <v>36</v>
      </c>
      <c r="I8682" s="10" t="s">
        <v>23</v>
      </c>
      <c r="J8682" s="10" t="s">
        <v>5156</v>
      </c>
      <c r="K8682" s="10" t="s">
        <v>1219</v>
      </c>
      <c r="L8682" s="10">
        <v>2895</v>
      </c>
      <c r="M8682" s="10" t="s">
        <v>133</v>
      </c>
      <c r="N8682" s="10" t="str">
        <f>_xlfn.XLOOKUP($M:$M,People!$B:$B,People!A:A)</f>
        <v>Chuck Magee</v>
      </c>
      <c r="O8682" s="10" t="s">
        <v>2580</v>
      </c>
      <c r="P8682" s="10" t="str">
        <f>VLOOKUP(O8682,Products!$A:$E,3,FALSE)</f>
        <v>Avery</v>
      </c>
      <c r="Q8682" s="31">
        <f>INDEX(Products!$E:$E,MATCH(O8682,Products!$A:$A,0))</f>
        <v>0.28999999999999998</v>
      </c>
      <c r="R8682" s="10" t="s">
        <v>41</v>
      </c>
      <c r="S8682" s="10" t="s">
        <v>68</v>
      </c>
      <c r="T8682" s="10" t="s">
        <v>2581</v>
      </c>
      <c r="U8682" s="12">
        <v>45.78</v>
      </c>
      <c r="V8682" s="12">
        <v>3</v>
      </c>
      <c r="W8682" s="12">
        <v>0</v>
      </c>
      <c r="X8682" s="12">
        <v>22.89</v>
      </c>
    </row>
    <row r="8683" spans="1:24" ht="14" x14ac:dyDescent="0.3">
      <c r="A8683" s="9">
        <v>8678</v>
      </c>
      <c r="B8683" s="14" t="s">
        <v>10331</v>
      </c>
      <c r="C8683" s="15">
        <v>46277</v>
      </c>
      <c r="D8683" s="15">
        <v>46280</v>
      </c>
      <c r="E8683" s="10" t="s">
        <v>168</v>
      </c>
      <c r="F8683" s="10" t="s">
        <v>1033</v>
      </c>
      <c r="G8683" s="10" t="s">
        <v>1034</v>
      </c>
      <c r="H8683" s="10" t="s">
        <v>36</v>
      </c>
      <c r="I8683" s="10" t="s">
        <v>23</v>
      </c>
      <c r="J8683" s="10" t="s">
        <v>5156</v>
      </c>
      <c r="K8683" s="10" t="s">
        <v>1219</v>
      </c>
      <c r="L8683" s="10">
        <v>2895</v>
      </c>
      <c r="M8683" s="10" t="s">
        <v>133</v>
      </c>
      <c r="N8683" s="10" t="str">
        <f>_xlfn.XLOOKUP($M:$M,People!$B:$B,People!A:A)</f>
        <v>Chuck Magee</v>
      </c>
      <c r="O8683" s="10" t="s">
        <v>5479</v>
      </c>
      <c r="P8683" s="10" t="str">
        <f>VLOOKUP(O8683,Products!$A:$E,3,FALSE)</f>
        <v>Canon</v>
      </c>
      <c r="Q8683" s="31">
        <f>INDEX(Products!$E:$E,MATCH(O8683,Products!$A:$A,0))</f>
        <v>0.26</v>
      </c>
      <c r="R8683" s="10" t="s">
        <v>41</v>
      </c>
      <c r="S8683" s="10" t="s">
        <v>82</v>
      </c>
      <c r="T8683" s="10" t="s">
        <v>5480</v>
      </c>
      <c r="U8683" s="12">
        <v>45.36</v>
      </c>
      <c r="V8683" s="12">
        <v>7</v>
      </c>
      <c r="W8683" s="12">
        <v>0</v>
      </c>
      <c r="X8683" s="12">
        <v>21.772800000000004</v>
      </c>
    </row>
    <row r="8684" spans="1:24" ht="14" x14ac:dyDescent="0.3">
      <c r="A8684" s="9">
        <v>8679</v>
      </c>
      <c r="B8684" s="14" t="s">
        <v>10332</v>
      </c>
      <c r="C8684" s="15">
        <v>46277</v>
      </c>
      <c r="D8684" s="15">
        <v>46282</v>
      </c>
      <c r="E8684" s="10" t="s">
        <v>19</v>
      </c>
      <c r="F8684" s="10" t="s">
        <v>4353</v>
      </c>
      <c r="G8684" s="10" t="s">
        <v>4354</v>
      </c>
      <c r="H8684" s="10" t="s">
        <v>22</v>
      </c>
      <c r="I8684" s="10" t="s">
        <v>23</v>
      </c>
      <c r="J8684" s="10" t="s">
        <v>37</v>
      </c>
      <c r="K8684" s="10" t="s">
        <v>38</v>
      </c>
      <c r="L8684" s="10">
        <v>90036</v>
      </c>
      <c r="M8684" s="10" t="s">
        <v>39</v>
      </c>
      <c r="N8684" s="10" t="str">
        <f>_xlfn.XLOOKUP($M:$M,People!$B:$B,People!A:A)</f>
        <v>Sadie Pawthorne</v>
      </c>
      <c r="O8684" s="10" t="s">
        <v>1409</v>
      </c>
      <c r="P8684" s="10" t="str">
        <f>VLOOKUP(O8684,Products!$A:$E,3,FALSE)</f>
        <v>Office Depot</v>
      </c>
      <c r="Q8684" s="31">
        <f>INDEX(Products!$E:$E,MATCH(O8684,Products!$A:$A,0))</f>
        <v>0.34</v>
      </c>
      <c r="R8684" s="10" t="s">
        <v>41</v>
      </c>
      <c r="S8684" s="10" t="s">
        <v>82</v>
      </c>
      <c r="T8684" s="10" t="s">
        <v>1410</v>
      </c>
      <c r="U8684" s="12">
        <v>166.44</v>
      </c>
      <c r="V8684" s="12">
        <v>3</v>
      </c>
      <c r="W8684" s="12">
        <v>0</v>
      </c>
      <c r="X8684" s="12">
        <v>79.891199999999998</v>
      </c>
    </row>
    <row r="8685" spans="1:24" ht="14" x14ac:dyDescent="0.3">
      <c r="A8685" s="9">
        <v>8680</v>
      </c>
      <c r="B8685" s="14" t="s">
        <v>10330</v>
      </c>
      <c r="C8685" s="15">
        <v>46277</v>
      </c>
      <c r="D8685" s="15">
        <v>46280</v>
      </c>
      <c r="E8685" s="10" t="s">
        <v>168</v>
      </c>
      <c r="F8685" s="10" t="s">
        <v>3964</v>
      </c>
      <c r="G8685" s="10" t="s">
        <v>3965</v>
      </c>
      <c r="H8685" s="10" t="s">
        <v>22</v>
      </c>
      <c r="I8685" s="10" t="s">
        <v>23</v>
      </c>
      <c r="J8685" s="10" t="s">
        <v>3637</v>
      </c>
      <c r="K8685" s="10" t="s">
        <v>2318</v>
      </c>
      <c r="L8685" s="10">
        <v>21215</v>
      </c>
      <c r="M8685" s="10" t="s">
        <v>133</v>
      </c>
      <c r="N8685" s="10" t="str">
        <f>_xlfn.XLOOKUP($M:$M,People!$B:$B,People!A:A)</f>
        <v>Chuck Magee</v>
      </c>
      <c r="O8685" s="10" t="s">
        <v>821</v>
      </c>
      <c r="P8685" s="10" t="str">
        <f>VLOOKUP(O8685,Products!$A:$E,3,FALSE)</f>
        <v>HP</v>
      </c>
      <c r="Q8685" s="31">
        <f>INDEX(Products!$E:$E,MATCH(O8685,Products!$A:$A,0))</f>
        <v>0.33</v>
      </c>
      <c r="R8685" s="10" t="s">
        <v>41</v>
      </c>
      <c r="S8685" s="10" t="s">
        <v>82</v>
      </c>
      <c r="T8685" s="10" t="s">
        <v>822</v>
      </c>
      <c r="U8685" s="12">
        <v>39.900000000000006</v>
      </c>
      <c r="V8685" s="12">
        <v>5</v>
      </c>
      <c r="W8685" s="12">
        <v>0</v>
      </c>
      <c r="X8685" s="12">
        <v>19.950000000000003</v>
      </c>
    </row>
    <row r="8686" spans="1:24" ht="14" x14ac:dyDescent="0.3">
      <c r="A8686" s="9">
        <v>8681</v>
      </c>
      <c r="B8686" s="14" t="s">
        <v>10330</v>
      </c>
      <c r="C8686" s="15">
        <v>46277</v>
      </c>
      <c r="D8686" s="15">
        <v>46280</v>
      </c>
      <c r="E8686" s="10" t="s">
        <v>168</v>
      </c>
      <c r="F8686" s="10" t="s">
        <v>3964</v>
      </c>
      <c r="G8686" s="10" t="s">
        <v>3965</v>
      </c>
      <c r="H8686" s="10" t="s">
        <v>22</v>
      </c>
      <c r="I8686" s="10" t="s">
        <v>23</v>
      </c>
      <c r="J8686" s="10" t="s">
        <v>3637</v>
      </c>
      <c r="K8686" s="10" t="s">
        <v>2318</v>
      </c>
      <c r="L8686" s="10">
        <v>21215</v>
      </c>
      <c r="M8686" s="10" t="s">
        <v>133</v>
      </c>
      <c r="N8686" s="10" t="str">
        <f>_xlfn.XLOOKUP($M:$M,People!$B:$B,People!A:A)</f>
        <v>Chuck Magee</v>
      </c>
      <c r="O8686" s="10" t="s">
        <v>961</v>
      </c>
      <c r="P8686" s="10" t="str">
        <f>VLOOKUP(O8686,Products!$A:$E,3,FALSE)</f>
        <v>Staples</v>
      </c>
      <c r="Q8686" s="31">
        <f>INDEX(Products!$E:$E,MATCH(O8686,Products!$A:$A,0))</f>
        <v>0.31</v>
      </c>
      <c r="R8686" s="10" t="s">
        <v>41</v>
      </c>
      <c r="S8686" s="10" t="s">
        <v>82</v>
      </c>
      <c r="T8686" s="10" t="s">
        <v>962</v>
      </c>
      <c r="U8686" s="12">
        <v>94.85</v>
      </c>
      <c r="V8686" s="12">
        <v>5</v>
      </c>
      <c r="W8686" s="12">
        <v>0</v>
      </c>
      <c r="X8686" s="12">
        <v>45.527999999999992</v>
      </c>
    </row>
    <row r="8687" spans="1:24" ht="14" x14ac:dyDescent="0.3">
      <c r="A8687" s="9">
        <v>8682</v>
      </c>
      <c r="B8687" s="14" t="s">
        <v>10333</v>
      </c>
      <c r="C8687" s="15">
        <v>46278</v>
      </c>
      <c r="D8687" s="15">
        <v>46284</v>
      </c>
      <c r="E8687" s="10" t="s">
        <v>44</v>
      </c>
      <c r="F8687" s="10" t="s">
        <v>4265</v>
      </c>
      <c r="G8687" s="10" t="s">
        <v>4266</v>
      </c>
      <c r="H8687" s="10" t="s">
        <v>22</v>
      </c>
      <c r="I8687" s="10" t="s">
        <v>23</v>
      </c>
      <c r="J8687" s="10" t="s">
        <v>2120</v>
      </c>
      <c r="K8687" s="10" t="s">
        <v>80</v>
      </c>
      <c r="L8687" s="10">
        <v>28806</v>
      </c>
      <c r="M8687" s="10" t="s">
        <v>26</v>
      </c>
      <c r="N8687" s="10" t="str">
        <f>_xlfn.XLOOKUP($M:$M,People!$B:$B,People!A:A)</f>
        <v>Fred Suzuki</v>
      </c>
      <c r="O8687" s="10" t="s">
        <v>2323</v>
      </c>
      <c r="P8687" s="10" t="str">
        <f>VLOOKUP(O8687,Products!$A:$E,3,FALSE)</f>
        <v>Samsung</v>
      </c>
      <c r="Q8687" s="31">
        <f>INDEX(Products!$E:$E,MATCH(O8687,Products!$A:$A,0))</f>
        <v>0.31</v>
      </c>
      <c r="R8687" s="10" t="s">
        <v>41</v>
      </c>
      <c r="S8687" s="10" t="s">
        <v>61</v>
      </c>
      <c r="T8687" s="10" t="s">
        <v>2324</v>
      </c>
      <c r="U8687" s="12">
        <v>15.920000000000002</v>
      </c>
      <c r="V8687" s="12">
        <v>5</v>
      </c>
      <c r="W8687" s="12">
        <v>0.2</v>
      </c>
      <c r="X8687" s="12">
        <v>2.7859999999999978</v>
      </c>
    </row>
    <row r="8688" spans="1:24" ht="14" x14ac:dyDescent="0.3">
      <c r="A8688" s="9">
        <v>8683</v>
      </c>
      <c r="B8688" s="14" t="s">
        <v>10334</v>
      </c>
      <c r="C8688" s="15">
        <v>46279</v>
      </c>
      <c r="D8688" s="15">
        <v>46280</v>
      </c>
      <c r="E8688" s="10" t="s">
        <v>168</v>
      </c>
      <c r="F8688" s="10" t="s">
        <v>3552</v>
      </c>
      <c r="G8688" s="10" t="s">
        <v>3553</v>
      </c>
      <c r="H8688" s="10" t="s">
        <v>22</v>
      </c>
      <c r="I8688" s="10" t="s">
        <v>23</v>
      </c>
      <c r="J8688" s="10" t="s">
        <v>131</v>
      </c>
      <c r="K8688" s="10" t="s">
        <v>132</v>
      </c>
      <c r="L8688" s="10">
        <v>19140</v>
      </c>
      <c r="M8688" s="10" t="s">
        <v>133</v>
      </c>
      <c r="N8688" s="10" t="str">
        <f>_xlfn.XLOOKUP($M:$M,People!$B:$B,People!A:A)</f>
        <v>Chuck Magee</v>
      </c>
      <c r="O8688" s="10" t="s">
        <v>1345</v>
      </c>
      <c r="P8688" s="10" t="str">
        <f>VLOOKUP(O8688,Products!$A:$E,3,FALSE)</f>
        <v>Office Depot</v>
      </c>
      <c r="Q8688" s="31">
        <f>INDEX(Products!$E:$E,MATCH(O8688,Products!$A:$A,0))</f>
        <v>0.28000000000000003</v>
      </c>
      <c r="R8688" s="10" t="s">
        <v>28</v>
      </c>
      <c r="S8688" s="10" t="s">
        <v>32</v>
      </c>
      <c r="T8688" s="10" t="s">
        <v>1346</v>
      </c>
      <c r="U8688" s="12">
        <v>113.372</v>
      </c>
      <c r="V8688" s="12">
        <v>2</v>
      </c>
      <c r="W8688" s="12">
        <v>0.3</v>
      </c>
      <c r="X8688" s="12">
        <v>-29.152799999999992</v>
      </c>
    </row>
    <row r="8689" spans="1:24" ht="14" x14ac:dyDescent="0.3">
      <c r="A8689" s="9">
        <v>8684</v>
      </c>
      <c r="B8689" s="14" t="s">
        <v>10335</v>
      </c>
      <c r="C8689" s="15">
        <v>46279</v>
      </c>
      <c r="D8689" s="15">
        <v>46281</v>
      </c>
      <c r="E8689" s="10" t="s">
        <v>168</v>
      </c>
      <c r="F8689" s="10" t="s">
        <v>368</v>
      </c>
      <c r="G8689" s="10" t="s">
        <v>369</v>
      </c>
      <c r="H8689" s="10" t="s">
        <v>92</v>
      </c>
      <c r="I8689" s="10" t="s">
        <v>23</v>
      </c>
      <c r="J8689" s="10" t="s">
        <v>237</v>
      </c>
      <c r="K8689" s="10" t="s">
        <v>238</v>
      </c>
      <c r="L8689" s="10">
        <v>10035</v>
      </c>
      <c r="M8689" s="10" t="s">
        <v>133</v>
      </c>
      <c r="N8689" s="10" t="str">
        <f>_xlfn.XLOOKUP($M:$M,People!$B:$B,People!A:A)</f>
        <v>Chuck Magee</v>
      </c>
      <c r="O8689" s="10" t="s">
        <v>5076</v>
      </c>
      <c r="P8689" s="10" t="str">
        <f>VLOOKUP(O8689,Products!$A:$E,3,FALSE)</f>
        <v>3M</v>
      </c>
      <c r="Q8689" s="31">
        <f>INDEX(Products!$E:$E,MATCH(O8689,Products!$A:$A,0))</f>
        <v>0.32</v>
      </c>
      <c r="R8689" s="10" t="s">
        <v>28</v>
      </c>
      <c r="S8689" s="10" t="s">
        <v>32</v>
      </c>
      <c r="T8689" s="10" t="s">
        <v>5077</v>
      </c>
      <c r="U8689" s="12">
        <v>589.41</v>
      </c>
      <c r="V8689" s="12">
        <v>5</v>
      </c>
      <c r="W8689" s="12">
        <v>0.1</v>
      </c>
      <c r="X8689" s="12">
        <v>-6.5490000000000492</v>
      </c>
    </row>
    <row r="8690" spans="1:24" ht="14" x14ac:dyDescent="0.3">
      <c r="A8690" s="9">
        <v>8685</v>
      </c>
      <c r="B8690" s="14" t="s">
        <v>10334</v>
      </c>
      <c r="C8690" s="15">
        <v>46279</v>
      </c>
      <c r="D8690" s="15">
        <v>46280</v>
      </c>
      <c r="E8690" s="10" t="s">
        <v>168</v>
      </c>
      <c r="F8690" s="10" t="s">
        <v>3552</v>
      </c>
      <c r="G8690" s="10" t="s">
        <v>3553</v>
      </c>
      <c r="H8690" s="10" t="s">
        <v>22</v>
      </c>
      <c r="I8690" s="10" t="s">
        <v>23</v>
      </c>
      <c r="J8690" s="10" t="s">
        <v>131</v>
      </c>
      <c r="K8690" s="10" t="s">
        <v>132</v>
      </c>
      <c r="L8690" s="10">
        <v>19140</v>
      </c>
      <c r="M8690" s="10" t="s">
        <v>133</v>
      </c>
      <c r="N8690" s="10" t="str">
        <f>_xlfn.XLOOKUP($M:$M,People!$B:$B,People!A:A)</f>
        <v>Chuck Magee</v>
      </c>
      <c r="O8690" s="10" t="s">
        <v>5735</v>
      </c>
      <c r="P8690" s="10" t="str">
        <f>VLOOKUP(O8690,Products!$A:$E,3,FALSE)</f>
        <v>Canon</v>
      </c>
      <c r="Q8690" s="31">
        <f>INDEX(Products!$E:$E,MATCH(O8690,Products!$A:$A,0))</f>
        <v>0.36</v>
      </c>
      <c r="R8690" s="10" t="s">
        <v>28</v>
      </c>
      <c r="S8690" s="10" t="s">
        <v>58</v>
      </c>
      <c r="T8690" s="10" t="s">
        <v>5736</v>
      </c>
      <c r="U8690" s="12">
        <v>127.93599999999999</v>
      </c>
      <c r="V8690" s="12">
        <v>8</v>
      </c>
      <c r="W8690" s="12">
        <v>0.2</v>
      </c>
      <c r="X8690" s="12">
        <v>4.7975999999999992</v>
      </c>
    </row>
    <row r="8691" spans="1:24" ht="14" x14ac:dyDescent="0.3">
      <c r="A8691" s="9">
        <v>8686</v>
      </c>
      <c r="B8691" s="14" t="s">
        <v>10336</v>
      </c>
      <c r="C8691" s="15">
        <v>46279</v>
      </c>
      <c r="D8691" s="15">
        <v>46282</v>
      </c>
      <c r="E8691" s="10" t="s">
        <v>168</v>
      </c>
      <c r="F8691" s="10" t="s">
        <v>4089</v>
      </c>
      <c r="G8691" s="10" t="s">
        <v>4090</v>
      </c>
      <c r="H8691" s="10" t="s">
        <v>36</v>
      </c>
      <c r="I8691" s="10" t="s">
        <v>23</v>
      </c>
      <c r="J8691" s="10" t="s">
        <v>3707</v>
      </c>
      <c r="K8691" s="10" t="s">
        <v>80</v>
      </c>
      <c r="L8691" s="10">
        <v>27604</v>
      </c>
      <c r="M8691" s="10" t="s">
        <v>26</v>
      </c>
      <c r="N8691" s="10" t="str">
        <f>_xlfn.XLOOKUP($M:$M,People!$B:$B,People!A:A)</f>
        <v>Fred Suzuki</v>
      </c>
      <c r="O8691" s="10" t="s">
        <v>3901</v>
      </c>
      <c r="P8691" s="10" t="str">
        <f>VLOOKUP(O8691,Products!$A:$E,3,FALSE)</f>
        <v>Avery</v>
      </c>
      <c r="Q8691" s="31">
        <f>INDEX(Products!$E:$E,MATCH(O8691,Products!$A:$A,0))</f>
        <v>0.33</v>
      </c>
      <c r="R8691" s="10" t="s">
        <v>41</v>
      </c>
      <c r="S8691" s="10" t="s">
        <v>71</v>
      </c>
      <c r="T8691" s="10" t="s">
        <v>3902</v>
      </c>
      <c r="U8691" s="12">
        <v>942.78400000000011</v>
      </c>
      <c r="V8691" s="12">
        <v>4</v>
      </c>
      <c r="W8691" s="12">
        <v>0.2</v>
      </c>
      <c r="X8691" s="12">
        <v>94.278400000000033</v>
      </c>
    </row>
    <row r="8692" spans="1:24" ht="14" x14ac:dyDescent="0.3">
      <c r="A8692" s="9">
        <v>8687</v>
      </c>
      <c r="B8692" s="14" t="s">
        <v>10337</v>
      </c>
      <c r="C8692" s="15">
        <v>46279</v>
      </c>
      <c r="D8692" s="15">
        <v>46279</v>
      </c>
      <c r="E8692" s="10" t="s">
        <v>1124</v>
      </c>
      <c r="F8692" s="10" t="s">
        <v>2110</v>
      </c>
      <c r="G8692" s="10" t="s">
        <v>2111</v>
      </c>
      <c r="H8692" s="10" t="s">
        <v>22</v>
      </c>
      <c r="I8692" s="10" t="s">
        <v>23</v>
      </c>
      <c r="J8692" s="10" t="s">
        <v>4644</v>
      </c>
      <c r="K8692" s="10" t="s">
        <v>691</v>
      </c>
      <c r="L8692" s="10">
        <v>7050</v>
      </c>
      <c r="M8692" s="10" t="s">
        <v>133</v>
      </c>
      <c r="N8692" s="10" t="str">
        <f>_xlfn.XLOOKUP($M:$M,People!$B:$B,People!A:A)</f>
        <v>Chuck Magee</v>
      </c>
      <c r="O8692" s="10" t="s">
        <v>5005</v>
      </c>
      <c r="P8692" s="10" t="str">
        <f>VLOOKUP(O8692,Products!$A:$E,3,FALSE)</f>
        <v>Dell</v>
      </c>
      <c r="Q8692" s="31">
        <f>INDEX(Products!$E:$E,MATCH(O8692,Products!$A:$A,0))</f>
        <v>0.26</v>
      </c>
      <c r="R8692" s="10" t="s">
        <v>41</v>
      </c>
      <c r="S8692" s="10" t="s">
        <v>61</v>
      </c>
      <c r="T8692" s="10" t="s">
        <v>5006</v>
      </c>
      <c r="U8692" s="12">
        <v>70.949999999999989</v>
      </c>
      <c r="V8692" s="12">
        <v>3</v>
      </c>
      <c r="W8692" s="12">
        <v>0</v>
      </c>
      <c r="X8692" s="12">
        <v>18.447000000000003</v>
      </c>
    </row>
    <row r="8693" spans="1:24" ht="14" x14ac:dyDescent="0.3">
      <c r="A8693" s="9">
        <v>8688</v>
      </c>
      <c r="B8693" s="14" t="s">
        <v>10335</v>
      </c>
      <c r="C8693" s="15">
        <v>46279</v>
      </c>
      <c r="D8693" s="15">
        <v>46281</v>
      </c>
      <c r="E8693" s="10" t="s">
        <v>168</v>
      </c>
      <c r="F8693" s="10" t="s">
        <v>368</v>
      </c>
      <c r="G8693" s="10" t="s">
        <v>369</v>
      </c>
      <c r="H8693" s="10" t="s">
        <v>92</v>
      </c>
      <c r="I8693" s="10" t="s">
        <v>23</v>
      </c>
      <c r="J8693" s="10" t="s">
        <v>237</v>
      </c>
      <c r="K8693" s="10" t="s">
        <v>238</v>
      </c>
      <c r="L8693" s="10">
        <v>10035</v>
      </c>
      <c r="M8693" s="10" t="s">
        <v>133</v>
      </c>
      <c r="N8693" s="10" t="str">
        <f>_xlfn.XLOOKUP($M:$M,People!$B:$B,People!A:A)</f>
        <v>Chuck Magee</v>
      </c>
      <c r="O8693" s="10" t="s">
        <v>2496</v>
      </c>
      <c r="P8693" s="10" t="str">
        <f>VLOOKUP(O8693,Products!$A:$E,3,FALSE)</f>
        <v>Logitech</v>
      </c>
      <c r="Q8693" s="31">
        <f>INDEX(Products!$E:$E,MATCH(O8693,Products!$A:$A,0))</f>
        <v>0.25</v>
      </c>
      <c r="R8693" s="10" t="s">
        <v>41</v>
      </c>
      <c r="S8693" s="10" t="s">
        <v>61</v>
      </c>
      <c r="T8693" s="10" t="s">
        <v>2497</v>
      </c>
      <c r="U8693" s="12">
        <v>29.950000000000003</v>
      </c>
      <c r="V8693" s="12">
        <v>5</v>
      </c>
      <c r="W8693" s="12">
        <v>0</v>
      </c>
      <c r="X8693" s="12">
        <v>8.6854999999999993</v>
      </c>
    </row>
    <row r="8694" spans="1:24" ht="14" x14ac:dyDescent="0.3">
      <c r="A8694" s="9">
        <v>8689</v>
      </c>
      <c r="B8694" s="14" t="s">
        <v>10334</v>
      </c>
      <c r="C8694" s="15">
        <v>46279</v>
      </c>
      <c r="D8694" s="15">
        <v>46280</v>
      </c>
      <c r="E8694" s="10" t="s">
        <v>168</v>
      </c>
      <c r="F8694" s="10" t="s">
        <v>3552</v>
      </c>
      <c r="G8694" s="10" t="s">
        <v>3553</v>
      </c>
      <c r="H8694" s="10" t="s">
        <v>22</v>
      </c>
      <c r="I8694" s="10" t="s">
        <v>23</v>
      </c>
      <c r="J8694" s="10" t="s">
        <v>131</v>
      </c>
      <c r="K8694" s="10" t="s">
        <v>132</v>
      </c>
      <c r="L8694" s="10">
        <v>19140</v>
      </c>
      <c r="M8694" s="10" t="s">
        <v>133</v>
      </c>
      <c r="N8694" s="10" t="str">
        <f>_xlfn.XLOOKUP($M:$M,People!$B:$B,People!A:A)</f>
        <v>Chuck Magee</v>
      </c>
      <c r="O8694" s="10" t="s">
        <v>2085</v>
      </c>
      <c r="P8694" s="10" t="str">
        <f>VLOOKUP(O8694,Products!$A:$E,3,FALSE)</f>
        <v>HP</v>
      </c>
      <c r="Q8694" s="31">
        <f>INDEX(Products!$E:$E,MATCH(O8694,Products!$A:$A,0))</f>
        <v>0.37</v>
      </c>
      <c r="R8694" s="10" t="s">
        <v>41</v>
      </c>
      <c r="S8694" s="10" t="s">
        <v>68</v>
      </c>
      <c r="T8694" s="10" t="s">
        <v>2086</v>
      </c>
      <c r="U8694" s="12">
        <v>3.8820000000000006</v>
      </c>
      <c r="V8694" s="12">
        <v>2</v>
      </c>
      <c r="W8694" s="12">
        <v>0.7</v>
      </c>
      <c r="X8694" s="12">
        <v>-2.5880000000000001</v>
      </c>
    </row>
    <row r="8695" spans="1:24" ht="14" x14ac:dyDescent="0.3">
      <c r="A8695" s="9">
        <v>8690</v>
      </c>
      <c r="B8695" s="14" t="s">
        <v>10334</v>
      </c>
      <c r="C8695" s="15">
        <v>46279</v>
      </c>
      <c r="D8695" s="15">
        <v>46280</v>
      </c>
      <c r="E8695" s="10" t="s">
        <v>168</v>
      </c>
      <c r="F8695" s="10" t="s">
        <v>3552</v>
      </c>
      <c r="G8695" s="10" t="s">
        <v>3553</v>
      </c>
      <c r="H8695" s="10" t="s">
        <v>22</v>
      </c>
      <c r="I8695" s="10" t="s">
        <v>23</v>
      </c>
      <c r="J8695" s="10" t="s">
        <v>131</v>
      </c>
      <c r="K8695" s="10" t="s">
        <v>132</v>
      </c>
      <c r="L8695" s="10">
        <v>19140</v>
      </c>
      <c r="M8695" s="10" t="s">
        <v>133</v>
      </c>
      <c r="N8695" s="10" t="str">
        <f>_xlfn.XLOOKUP($M:$M,People!$B:$B,People!A:A)</f>
        <v>Chuck Magee</v>
      </c>
      <c r="O8695" s="10" t="s">
        <v>2580</v>
      </c>
      <c r="P8695" s="10" t="str">
        <f>VLOOKUP(O8695,Products!$A:$E,3,FALSE)</f>
        <v>Avery</v>
      </c>
      <c r="Q8695" s="31">
        <f>INDEX(Products!$E:$E,MATCH(O8695,Products!$A:$A,0))</f>
        <v>0.28999999999999998</v>
      </c>
      <c r="R8695" s="10" t="s">
        <v>41</v>
      </c>
      <c r="S8695" s="10" t="s">
        <v>68</v>
      </c>
      <c r="T8695" s="10" t="s">
        <v>2581</v>
      </c>
      <c r="U8695" s="12">
        <v>18.312000000000001</v>
      </c>
      <c r="V8695" s="12">
        <v>4</v>
      </c>
      <c r="W8695" s="12">
        <v>0.7</v>
      </c>
      <c r="X8695" s="12">
        <v>-12.207999999999995</v>
      </c>
    </row>
    <row r="8696" spans="1:24" ht="14" x14ac:dyDescent="0.3">
      <c r="A8696" s="9">
        <v>8691</v>
      </c>
      <c r="B8696" s="14" t="s">
        <v>10338</v>
      </c>
      <c r="C8696" s="15">
        <v>46279</v>
      </c>
      <c r="D8696" s="15">
        <v>46283</v>
      </c>
      <c r="E8696" s="10" t="s">
        <v>19</v>
      </c>
      <c r="F8696" s="10" t="s">
        <v>4724</v>
      </c>
      <c r="G8696" s="10" t="s">
        <v>4725</v>
      </c>
      <c r="H8696" s="10" t="s">
        <v>22</v>
      </c>
      <c r="I8696" s="10" t="s">
        <v>23</v>
      </c>
      <c r="J8696" s="10" t="s">
        <v>37</v>
      </c>
      <c r="K8696" s="10" t="s">
        <v>38</v>
      </c>
      <c r="L8696" s="10">
        <v>90045</v>
      </c>
      <c r="M8696" s="10" t="s">
        <v>39</v>
      </c>
      <c r="N8696" s="10" t="str">
        <f>_xlfn.XLOOKUP($M:$M,People!$B:$B,People!A:A)</f>
        <v>Sadie Pawthorne</v>
      </c>
      <c r="O8696" s="10" t="s">
        <v>2968</v>
      </c>
      <c r="P8696" s="10" t="str">
        <f>VLOOKUP(O8696,Products!$A:$E,3,FALSE)</f>
        <v>3M</v>
      </c>
      <c r="Q8696" s="31">
        <f>INDEX(Products!$E:$E,MATCH(O8696,Products!$A:$A,0))</f>
        <v>0.28000000000000003</v>
      </c>
      <c r="R8696" s="10" t="s">
        <v>41</v>
      </c>
      <c r="S8696" s="10" t="s">
        <v>42</v>
      </c>
      <c r="T8696" s="10" t="s">
        <v>2969</v>
      </c>
      <c r="U8696" s="12">
        <v>56.699999999999996</v>
      </c>
      <c r="V8696" s="12">
        <v>9</v>
      </c>
      <c r="W8696" s="12">
        <v>0</v>
      </c>
      <c r="X8696" s="12">
        <v>26.081999999999997</v>
      </c>
    </row>
    <row r="8697" spans="1:24" ht="14" x14ac:dyDescent="0.3">
      <c r="A8697" s="9">
        <v>8692</v>
      </c>
      <c r="B8697" s="14" t="s">
        <v>10336</v>
      </c>
      <c r="C8697" s="15">
        <v>46279</v>
      </c>
      <c r="D8697" s="15">
        <v>46282</v>
      </c>
      <c r="E8697" s="10" t="s">
        <v>168</v>
      </c>
      <c r="F8697" s="10" t="s">
        <v>4089</v>
      </c>
      <c r="G8697" s="10" t="s">
        <v>4090</v>
      </c>
      <c r="H8697" s="10" t="s">
        <v>36</v>
      </c>
      <c r="I8697" s="10" t="s">
        <v>23</v>
      </c>
      <c r="J8697" s="10" t="s">
        <v>3707</v>
      </c>
      <c r="K8697" s="10" t="s">
        <v>80</v>
      </c>
      <c r="L8697" s="10">
        <v>27604</v>
      </c>
      <c r="M8697" s="10" t="s">
        <v>26</v>
      </c>
      <c r="N8697" s="10" t="str">
        <f>_xlfn.XLOOKUP($M:$M,People!$B:$B,People!A:A)</f>
        <v>Fred Suzuki</v>
      </c>
      <c r="O8697" s="10" t="s">
        <v>3342</v>
      </c>
      <c r="P8697" s="10" t="str">
        <f>VLOOKUP(O8697,Products!$A:$E,3,FALSE)</f>
        <v>HP</v>
      </c>
      <c r="Q8697" s="31">
        <f>INDEX(Products!$E:$E,MATCH(O8697,Products!$A:$A,0))</f>
        <v>0.31</v>
      </c>
      <c r="R8697" s="10" t="s">
        <v>41</v>
      </c>
      <c r="S8697" s="10" t="s">
        <v>82</v>
      </c>
      <c r="T8697" s="10" t="s">
        <v>3343</v>
      </c>
      <c r="U8697" s="12">
        <v>74.352000000000004</v>
      </c>
      <c r="V8697" s="12">
        <v>3</v>
      </c>
      <c r="W8697" s="12">
        <v>0.2</v>
      </c>
      <c r="X8697" s="12">
        <v>23.234999999999992</v>
      </c>
    </row>
    <row r="8698" spans="1:24" ht="14" x14ac:dyDescent="0.3">
      <c r="A8698" s="9">
        <v>8693</v>
      </c>
      <c r="B8698" s="14" t="s">
        <v>10339</v>
      </c>
      <c r="C8698" s="15">
        <v>46279</v>
      </c>
      <c r="D8698" s="15">
        <v>46284</v>
      </c>
      <c r="E8698" s="10" t="s">
        <v>44</v>
      </c>
      <c r="F8698" s="10" t="s">
        <v>3561</v>
      </c>
      <c r="G8698" s="10" t="s">
        <v>3562</v>
      </c>
      <c r="H8698" s="10" t="s">
        <v>22</v>
      </c>
      <c r="I8698" s="10" t="s">
        <v>23</v>
      </c>
      <c r="J8698" s="10" t="s">
        <v>237</v>
      </c>
      <c r="K8698" s="10" t="s">
        <v>238</v>
      </c>
      <c r="L8698" s="10">
        <v>10024</v>
      </c>
      <c r="M8698" s="10" t="s">
        <v>133</v>
      </c>
      <c r="N8698" s="10" t="str">
        <f>_xlfn.XLOOKUP($M:$M,People!$B:$B,People!A:A)</f>
        <v>Chuck Magee</v>
      </c>
      <c r="O8698" s="10" t="s">
        <v>4782</v>
      </c>
      <c r="P8698" s="10" t="str">
        <f>VLOOKUP(O8698,Products!$A:$E,3,FALSE)</f>
        <v>Staples</v>
      </c>
      <c r="Q8698" s="31">
        <f>INDEX(Products!$E:$E,MATCH(O8698,Products!$A:$A,0))</f>
        <v>0.27</v>
      </c>
      <c r="R8698" s="10" t="s">
        <v>41</v>
      </c>
      <c r="S8698" s="10" t="s">
        <v>82</v>
      </c>
      <c r="T8698" s="10" t="s">
        <v>4783</v>
      </c>
      <c r="U8698" s="12">
        <v>8.56</v>
      </c>
      <c r="V8698" s="12">
        <v>2</v>
      </c>
      <c r="W8698" s="12">
        <v>0</v>
      </c>
      <c r="X8698" s="12">
        <v>3.8519999999999994</v>
      </c>
    </row>
    <row r="8699" spans="1:24" ht="14" x14ac:dyDescent="0.3">
      <c r="A8699" s="9">
        <v>8694</v>
      </c>
      <c r="B8699" s="14" t="s">
        <v>10339</v>
      </c>
      <c r="C8699" s="15">
        <v>46279</v>
      </c>
      <c r="D8699" s="15">
        <v>46284</v>
      </c>
      <c r="E8699" s="10" t="s">
        <v>44</v>
      </c>
      <c r="F8699" s="10" t="s">
        <v>3561</v>
      </c>
      <c r="G8699" s="10" t="s">
        <v>3562</v>
      </c>
      <c r="H8699" s="10" t="s">
        <v>22</v>
      </c>
      <c r="I8699" s="10" t="s">
        <v>23</v>
      </c>
      <c r="J8699" s="10" t="s">
        <v>237</v>
      </c>
      <c r="K8699" s="10" t="s">
        <v>238</v>
      </c>
      <c r="L8699" s="10">
        <v>10024</v>
      </c>
      <c r="M8699" s="10" t="s">
        <v>133</v>
      </c>
      <c r="N8699" s="10" t="str">
        <f>_xlfn.XLOOKUP($M:$M,People!$B:$B,People!A:A)</f>
        <v>Chuck Magee</v>
      </c>
      <c r="O8699" s="10" t="s">
        <v>1276</v>
      </c>
      <c r="P8699" s="10" t="str">
        <f>VLOOKUP(O8699,Products!$A:$E,3,FALSE)</f>
        <v>Samsung</v>
      </c>
      <c r="Q8699" s="31">
        <f>INDEX(Products!$E:$E,MATCH(O8699,Products!$A:$A,0))</f>
        <v>0.31</v>
      </c>
      <c r="R8699" s="10" t="s">
        <v>41</v>
      </c>
      <c r="S8699" s="10" t="s">
        <v>82</v>
      </c>
      <c r="T8699" s="10" t="s">
        <v>1277</v>
      </c>
      <c r="U8699" s="12">
        <v>11.56</v>
      </c>
      <c r="V8699" s="12">
        <v>2</v>
      </c>
      <c r="W8699" s="12">
        <v>0</v>
      </c>
      <c r="X8699" s="12">
        <v>5.6644000000000005</v>
      </c>
    </row>
    <row r="8700" spans="1:24" ht="14" x14ac:dyDescent="0.3">
      <c r="A8700" s="9">
        <v>8695</v>
      </c>
      <c r="B8700" s="14" t="s">
        <v>10340</v>
      </c>
      <c r="C8700" s="15">
        <v>46279</v>
      </c>
      <c r="D8700" s="15">
        <v>46282</v>
      </c>
      <c r="E8700" s="10" t="s">
        <v>19</v>
      </c>
      <c r="F8700" s="10" t="s">
        <v>146</v>
      </c>
      <c r="G8700" s="10" t="s">
        <v>147</v>
      </c>
      <c r="H8700" s="10" t="s">
        <v>22</v>
      </c>
      <c r="I8700" s="10" t="s">
        <v>23</v>
      </c>
      <c r="J8700" s="10" t="s">
        <v>292</v>
      </c>
      <c r="K8700" s="10" t="s">
        <v>212</v>
      </c>
      <c r="L8700" s="10">
        <v>49201</v>
      </c>
      <c r="M8700" s="10" t="s">
        <v>95</v>
      </c>
      <c r="N8700" s="10" t="str">
        <f>_xlfn.XLOOKUP($M:$M,People!$B:$B,People!A:A)</f>
        <v>Roxanne Rodriguez</v>
      </c>
      <c r="O8700" s="10" t="s">
        <v>293</v>
      </c>
      <c r="P8700" s="10" t="str">
        <f>VLOOKUP(O8700,Products!$A:$E,3,FALSE)</f>
        <v>HP</v>
      </c>
      <c r="Q8700" s="31">
        <f>INDEX(Products!$E:$E,MATCH(O8700,Products!$A:$A,0))</f>
        <v>0.25</v>
      </c>
      <c r="R8700" s="10" t="s">
        <v>41</v>
      </c>
      <c r="S8700" s="10" t="s">
        <v>82</v>
      </c>
      <c r="T8700" s="10" t="s">
        <v>294</v>
      </c>
      <c r="U8700" s="12">
        <v>19.049999999999997</v>
      </c>
      <c r="V8700" s="12">
        <v>3</v>
      </c>
      <c r="W8700" s="12">
        <v>0</v>
      </c>
      <c r="X8700" s="12">
        <v>8.7629999999999999</v>
      </c>
    </row>
    <row r="8701" spans="1:24" ht="14" x14ac:dyDescent="0.3">
      <c r="A8701" s="9">
        <v>8696</v>
      </c>
      <c r="B8701" s="14" t="s">
        <v>10335</v>
      </c>
      <c r="C8701" s="15">
        <v>46279</v>
      </c>
      <c r="D8701" s="15">
        <v>46281</v>
      </c>
      <c r="E8701" s="10" t="s">
        <v>168</v>
      </c>
      <c r="F8701" s="10" t="s">
        <v>368</v>
      </c>
      <c r="G8701" s="10" t="s">
        <v>369</v>
      </c>
      <c r="H8701" s="10" t="s">
        <v>92</v>
      </c>
      <c r="I8701" s="10" t="s">
        <v>23</v>
      </c>
      <c r="J8701" s="10" t="s">
        <v>237</v>
      </c>
      <c r="K8701" s="10" t="s">
        <v>238</v>
      </c>
      <c r="L8701" s="10">
        <v>10035</v>
      </c>
      <c r="M8701" s="10" t="s">
        <v>133</v>
      </c>
      <c r="N8701" s="10" t="str">
        <f>_xlfn.XLOOKUP($M:$M,People!$B:$B,People!A:A)</f>
        <v>Chuck Magee</v>
      </c>
      <c r="O8701" s="10" t="s">
        <v>3395</v>
      </c>
      <c r="P8701" s="10" t="str">
        <f>VLOOKUP(O8701,Products!$A:$E,3,FALSE)</f>
        <v>HP</v>
      </c>
      <c r="Q8701" s="31">
        <f>INDEX(Products!$E:$E,MATCH(O8701,Products!$A:$A,0))</f>
        <v>0.39</v>
      </c>
      <c r="R8701" s="10" t="s">
        <v>41</v>
      </c>
      <c r="S8701" s="10" t="s">
        <v>53</v>
      </c>
      <c r="T8701" s="10" t="s">
        <v>3396</v>
      </c>
      <c r="U8701" s="12">
        <v>70.98</v>
      </c>
      <c r="V8701" s="12">
        <v>1</v>
      </c>
      <c r="W8701" s="12">
        <v>0</v>
      </c>
      <c r="X8701" s="12">
        <v>3.5489999999999924</v>
      </c>
    </row>
    <row r="8702" spans="1:24" ht="14" x14ac:dyDescent="0.3">
      <c r="A8702" s="9">
        <v>8697</v>
      </c>
      <c r="B8702" s="14" t="s">
        <v>10341</v>
      </c>
      <c r="C8702" s="15">
        <v>46279</v>
      </c>
      <c r="D8702" s="15">
        <v>46284</v>
      </c>
      <c r="E8702" s="10" t="s">
        <v>44</v>
      </c>
      <c r="F8702" s="10" t="s">
        <v>2677</v>
      </c>
      <c r="G8702" s="10" t="s">
        <v>2678</v>
      </c>
      <c r="H8702" s="10" t="s">
        <v>36</v>
      </c>
      <c r="I8702" s="10" t="s">
        <v>23</v>
      </c>
      <c r="J8702" s="10" t="s">
        <v>284</v>
      </c>
      <c r="K8702" s="10" t="s">
        <v>438</v>
      </c>
      <c r="L8702" s="10">
        <v>45503</v>
      </c>
      <c r="M8702" s="10" t="s">
        <v>133</v>
      </c>
      <c r="N8702" s="10" t="str">
        <f>_xlfn.XLOOKUP($M:$M,People!$B:$B,People!A:A)</f>
        <v>Chuck Magee</v>
      </c>
      <c r="O8702" s="10" t="s">
        <v>939</v>
      </c>
      <c r="P8702" s="10" t="str">
        <f>VLOOKUP(O8702,Products!$A:$E,3,FALSE)</f>
        <v>IKEA</v>
      </c>
      <c r="Q8702" s="31">
        <f>INDEX(Products!$E:$E,MATCH(O8702,Products!$A:$A,0))</f>
        <v>0.28000000000000003</v>
      </c>
      <c r="R8702" s="10" t="s">
        <v>64</v>
      </c>
      <c r="S8702" s="10" t="s">
        <v>144</v>
      </c>
      <c r="T8702" s="10" t="s">
        <v>940</v>
      </c>
      <c r="U8702" s="12">
        <v>895.94400000000019</v>
      </c>
      <c r="V8702" s="12">
        <v>7</v>
      </c>
      <c r="W8702" s="12">
        <v>0.2</v>
      </c>
      <c r="X8702" s="12">
        <v>190.38810000000001</v>
      </c>
    </row>
    <row r="8703" spans="1:24" ht="14" x14ac:dyDescent="0.3">
      <c r="A8703" s="9">
        <v>8698</v>
      </c>
      <c r="B8703" s="14" t="s">
        <v>10334</v>
      </c>
      <c r="C8703" s="15">
        <v>46279</v>
      </c>
      <c r="D8703" s="15">
        <v>46280</v>
      </c>
      <c r="E8703" s="10" t="s">
        <v>168</v>
      </c>
      <c r="F8703" s="10" t="s">
        <v>3552</v>
      </c>
      <c r="G8703" s="10" t="s">
        <v>3553</v>
      </c>
      <c r="H8703" s="10" t="s">
        <v>22</v>
      </c>
      <c r="I8703" s="10" t="s">
        <v>23</v>
      </c>
      <c r="J8703" s="10" t="s">
        <v>131</v>
      </c>
      <c r="K8703" s="10" t="s">
        <v>132</v>
      </c>
      <c r="L8703" s="10">
        <v>19140</v>
      </c>
      <c r="M8703" s="10" t="s">
        <v>133</v>
      </c>
      <c r="N8703" s="10" t="str">
        <f>_xlfn.XLOOKUP($M:$M,People!$B:$B,People!A:A)</f>
        <v>Chuck Magee</v>
      </c>
      <c r="O8703" s="10" t="s">
        <v>1186</v>
      </c>
      <c r="P8703" s="10" t="str">
        <f>VLOOKUP(O8703,Products!$A:$E,3,FALSE)</f>
        <v>Staples</v>
      </c>
      <c r="Q8703" s="31">
        <f>INDEX(Products!$E:$E,MATCH(O8703,Products!$A:$A,0))</f>
        <v>0.25</v>
      </c>
      <c r="R8703" s="10" t="s">
        <v>64</v>
      </c>
      <c r="S8703" s="10" t="s">
        <v>599</v>
      </c>
      <c r="T8703" s="10" t="s">
        <v>1187</v>
      </c>
      <c r="U8703" s="12">
        <v>241.17000000000002</v>
      </c>
      <c r="V8703" s="12">
        <v>2</v>
      </c>
      <c r="W8703" s="12">
        <v>0.7</v>
      </c>
      <c r="X8703" s="12">
        <v>-168.8189999999999</v>
      </c>
    </row>
    <row r="8704" spans="1:24" ht="14" x14ac:dyDescent="0.3">
      <c r="A8704" s="9">
        <v>8699</v>
      </c>
      <c r="B8704" s="14" t="s">
        <v>10334</v>
      </c>
      <c r="C8704" s="15">
        <v>46279</v>
      </c>
      <c r="D8704" s="15">
        <v>46280</v>
      </c>
      <c r="E8704" s="10" t="s">
        <v>168</v>
      </c>
      <c r="F8704" s="10" t="s">
        <v>3552</v>
      </c>
      <c r="G8704" s="10" t="s">
        <v>3553</v>
      </c>
      <c r="H8704" s="10" t="s">
        <v>22</v>
      </c>
      <c r="I8704" s="10" t="s">
        <v>23</v>
      </c>
      <c r="J8704" s="10" t="s">
        <v>131</v>
      </c>
      <c r="K8704" s="10" t="s">
        <v>132</v>
      </c>
      <c r="L8704" s="10">
        <v>19140</v>
      </c>
      <c r="M8704" s="10" t="s">
        <v>133</v>
      </c>
      <c r="N8704" s="10" t="str">
        <f>_xlfn.XLOOKUP($M:$M,People!$B:$B,People!A:A)</f>
        <v>Chuck Magee</v>
      </c>
      <c r="O8704" s="10" t="s">
        <v>5715</v>
      </c>
      <c r="P8704" s="10" t="str">
        <f>VLOOKUP(O8704,Products!$A:$E,3,FALSE)</f>
        <v>Dell</v>
      </c>
      <c r="Q8704" s="31">
        <f>INDEX(Products!$E:$E,MATCH(O8704,Products!$A:$A,0))</f>
        <v>0.36</v>
      </c>
      <c r="R8704" s="10" t="s">
        <v>64</v>
      </c>
      <c r="S8704" s="10" t="s">
        <v>599</v>
      </c>
      <c r="T8704" s="10" t="s">
        <v>5716</v>
      </c>
      <c r="U8704" s="12">
        <v>12.585000000000003</v>
      </c>
      <c r="V8704" s="12">
        <v>1</v>
      </c>
      <c r="W8704" s="12">
        <v>0.7</v>
      </c>
      <c r="X8704" s="12">
        <v>-18.038499999999996</v>
      </c>
    </row>
    <row r="8705" spans="1:24" ht="14" x14ac:dyDescent="0.3">
      <c r="A8705" s="9">
        <v>8700</v>
      </c>
      <c r="B8705" s="14" t="s">
        <v>10335</v>
      </c>
      <c r="C8705" s="15">
        <v>46279</v>
      </c>
      <c r="D8705" s="15">
        <v>46281</v>
      </c>
      <c r="E8705" s="10" t="s">
        <v>168</v>
      </c>
      <c r="F8705" s="10" t="s">
        <v>368</v>
      </c>
      <c r="G8705" s="10" t="s">
        <v>369</v>
      </c>
      <c r="H8705" s="10" t="s">
        <v>92</v>
      </c>
      <c r="I8705" s="10" t="s">
        <v>23</v>
      </c>
      <c r="J8705" s="10" t="s">
        <v>237</v>
      </c>
      <c r="K8705" s="10" t="s">
        <v>238</v>
      </c>
      <c r="L8705" s="10">
        <v>10035</v>
      </c>
      <c r="M8705" s="10" t="s">
        <v>133</v>
      </c>
      <c r="N8705" s="10" t="str">
        <f>_xlfn.XLOOKUP($M:$M,People!$B:$B,People!A:A)</f>
        <v>Chuck Magee</v>
      </c>
      <c r="O8705" s="10" t="s">
        <v>2931</v>
      </c>
      <c r="P8705" s="10" t="str">
        <f>VLOOKUP(O8705,Products!$A:$E,3,FALSE)</f>
        <v>Samsung</v>
      </c>
      <c r="Q8705" s="31">
        <f>INDEX(Products!$E:$E,MATCH(O8705,Products!$A:$A,0))</f>
        <v>0.33</v>
      </c>
      <c r="R8705" s="10" t="s">
        <v>64</v>
      </c>
      <c r="S8705" s="10" t="s">
        <v>65</v>
      </c>
      <c r="T8705" s="10" t="s">
        <v>2932</v>
      </c>
      <c r="U8705" s="12">
        <v>1079.8499999999999</v>
      </c>
      <c r="V8705" s="12">
        <v>3</v>
      </c>
      <c r="W8705" s="12">
        <v>0</v>
      </c>
      <c r="X8705" s="12">
        <v>323.95499999999993</v>
      </c>
    </row>
    <row r="8706" spans="1:24" ht="14" x14ac:dyDescent="0.3">
      <c r="A8706" s="9">
        <v>8701</v>
      </c>
      <c r="B8706" s="14" t="s">
        <v>10342</v>
      </c>
      <c r="C8706" s="15">
        <v>46280</v>
      </c>
      <c r="D8706" s="15">
        <v>46282</v>
      </c>
      <c r="E8706" s="10" t="s">
        <v>19</v>
      </c>
      <c r="F8706" s="10" t="s">
        <v>3359</v>
      </c>
      <c r="G8706" s="10" t="s">
        <v>3360</v>
      </c>
      <c r="H8706" s="10" t="s">
        <v>22</v>
      </c>
      <c r="I8706" s="10" t="s">
        <v>23</v>
      </c>
      <c r="J8706" s="10" t="s">
        <v>3361</v>
      </c>
      <c r="K8706" s="10" t="s">
        <v>1086</v>
      </c>
      <c r="L8706" s="10">
        <v>2149</v>
      </c>
      <c r="M8706" s="10" t="s">
        <v>133</v>
      </c>
      <c r="N8706" s="10" t="str">
        <f>_xlfn.XLOOKUP($M:$M,People!$B:$B,People!A:A)</f>
        <v>Chuck Magee</v>
      </c>
      <c r="O8706" s="10" t="s">
        <v>180</v>
      </c>
      <c r="P8706" s="10" t="str">
        <f>VLOOKUP(O8706,Products!$A:$E,3,FALSE)</f>
        <v>IKEA</v>
      </c>
      <c r="Q8706" s="31">
        <f>INDEX(Products!$E:$E,MATCH(O8706,Products!$A:$A,0))</f>
        <v>0.32</v>
      </c>
      <c r="R8706" s="10" t="s">
        <v>28</v>
      </c>
      <c r="S8706" s="10" t="s">
        <v>29</v>
      </c>
      <c r="T8706" s="10" t="s">
        <v>181</v>
      </c>
      <c r="U8706" s="12">
        <v>782.94</v>
      </c>
      <c r="V8706" s="12">
        <v>3</v>
      </c>
      <c r="W8706" s="12">
        <v>0</v>
      </c>
      <c r="X8706" s="12">
        <v>203.56440000000003</v>
      </c>
    </row>
    <row r="8707" spans="1:24" ht="14" x14ac:dyDescent="0.3">
      <c r="A8707" s="9">
        <v>8702</v>
      </c>
      <c r="B8707" s="14" t="s">
        <v>10343</v>
      </c>
      <c r="C8707" s="15">
        <v>46280</v>
      </c>
      <c r="D8707" s="15">
        <v>46284</v>
      </c>
      <c r="E8707" s="10" t="s">
        <v>44</v>
      </c>
      <c r="F8707" s="10" t="s">
        <v>3432</v>
      </c>
      <c r="G8707" s="10" t="s">
        <v>3433</v>
      </c>
      <c r="H8707" s="10" t="s">
        <v>22</v>
      </c>
      <c r="I8707" s="10" t="s">
        <v>23</v>
      </c>
      <c r="J8707" s="10" t="s">
        <v>114</v>
      </c>
      <c r="K8707" s="10" t="s">
        <v>38</v>
      </c>
      <c r="L8707" s="10">
        <v>94122</v>
      </c>
      <c r="M8707" s="10" t="s">
        <v>39</v>
      </c>
      <c r="N8707" s="10" t="str">
        <f>_xlfn.XLOOKUP($M:$M,People!$B:$B,People!A:A)</f>
        <v>Sadie Pawthorne</v>
      </c>
      <c r="O8707" s="10" t="s">
        <v>3099</v>
      </c>
      <c r="P8707" s="10" t="str">
        <f>VLOOKUP(O8707,Products!$A:$E,3,FALSE)</f>
        <v>Staples</v>
      </c>
      <c r="Q8707" s="31">
        <f>INDEX(Products!$E:$E,MATCH(O8707,Products!$A:$A,0))</f>
        <v>0.28999999999999998</v>
      </c>
      <c r="R8707" s="10" t="s">
        <v>28</v>
      </c>
      <c r="S8707" s="10" t="s">
        <v>32</v>
      </c>
      <c r="T8707" s="10" t="s">
        <v>3100</v>
      </c>
      <c r="U8707" s="12">
        <v>218.35200000000003</v>
      </c>
      <c r="V8707" s="12">
        <v>3</v>
      </c>
      <c r="W8707" s="12">
        <v>0.2</v>
      </c>
      <c r="X8707" s="12">
        <v>0</v>
      </c>
    </row>
    <row r="8708" spans="1:24" ht="14" x14ac:dyDescent="0.3">
      <c r="A8708" s="9">
        <v>8703</v>
      </c>
      <c r="B8708" s="14" t="s">
        <v>10344</v>
      </c>
      <c r="C8708" s="15">
        <v>46280</v>
      </c>
      <c r="D8708" s="15">
        <v>46286</v>
      </c>
      <c r="E8708" s="10" t="s">
        <v>44</v>
      </c>
      <c r="F8708" s="10" t="s">
        <v>2123</v>
      </c>
      <c r="G8708" s="10" t="s">
        <v>2124</v>
      </c>
      <c r="H8708" s="10" t="s">
        <v>22</v>
      </c>
      <c r="I8708" s="10" t="s">
        <v>23</v>
      </c>
      <c r="J8708" s="10" t="s">
        <v>37</v>
      </c>
      <c r="K8708" s="10" t="s">
        <v>38</v>
      </c>
      <c r="L8708" s="10">
        <v>90049</v>
      </c>
      <c r="M8708" s="10" t="s">
        <v>39</v>
      </c>
      <c r="N8708" s="10" t="str">
        <f>_xlfn.XLOOKUP($M:$M,People!$B:$B,People!A:A)</f>
        <v>Sadie Pawthorne</v>
      </c>
      <c r="O8708" s="10" t="s">
        <v>1335</v>
      </c>
      <c r="P8708" s="10" t="str">
        <f>VLOOKUP(O8708,Products!$A:$E,3,FALSE)</f>
        <v>Canon</v>
      </c>
      <c r="Q8708" s="31">
        <f>INDEX(Products!$E:$E,MATCH(O8708,Products!$A:$A,0))</f>
        <v>0.32</v>
      </c>
      <c r="R8708" s="10" t="s">
        <v>28</v>
      </c>
      <c r="S8708" s="10" t="s">
        <v>32</v>
      </c>
      <c r="T8708" s="10" t="s">
        <v>1336</v>
      </c>
      <c r="U8708" s="12">
        <v>184.75200000000001</v>
      </c>
      <c r="V8708" s="12">
        <v>3</v>
      </c>
      <c r="W8708" s="12">
        <v>0.2</v>
      </c>
      <c r="X8708" s="12">
        <v>-20.784600000000012</v>
      </c>
    </row>
    <row r="8709" spans="1:24" ht="14" x14ac:dyDescent="0.3">
      <c r="A8709" s="9">
        <v>8704</v>
      </c>
      <c r="B8709" s="14" t="s">
        <v>10345</v>
      </c>
      <c r="C8709" s="15">
        <v>46280</v>
      </c>
      <c r="D8709" s="15">
        <v>46284</v>
      </c>
      <c r="E8709" s="10" t="s">
        <v>44</v>
      </c>
      <c r="F8709" s="10" t="s">
        <v>5723</v>
      </c>
      <c r="G8709" s="10" t="s">
        <v>5724</v>
      </c>
      <c r="H8709" s="10" t="s">
        <v>36</v>
      </c>
      <c r="I8709" s="10" t="s">
        <v>23</v>
      </c>
      <c r="J8709" s="10" t="s">
        <v>978</v>
      </c>
      <c r="K8709" s="10" t="s">
        <v>691</v>
      </c>
      <c r="L8709" s="10">
        <v>8701</v>
      </c>
      <c r="M8709" s="10" t="s">
        <v>133</v>
      </c>
      <c r="N8709" s="10" t="str">
        <f>_xlfn.XLOOKUP($M:$M,People!$B:$B,People!A:A)</f>
        <v>Chuck Magee</v>
      </c>
      <c r="O8709" s="10" t="s">
        <v>5074</v>
      </c>
      <c r="P8709" s="10" t="str">
        <f>VLOOKUP(O8709,Products!$A:$E,3,FALSE)</f>
        <v>3M</v>
      </c>
      <c r="Q8709" s="31">
        <f>INDEX(Products!$E:$E,MATCH(O8709,Products!$A:$A,0))</f>
        <v>0.4</v>
      </c>
      <c r="R8709" s="10" t="s">
        <v>28</v>
      </c>
      <c r="S8709" s="10" t="s">
        <v>32</v>
      </c>
      <c r="T8709" s="10" t="s">
        <v>5075</v>
      </c>
      <c r="U8709" s="12">
        <v>512.96</v>
      </c>
      <c r="V8709" s="12">
        <v>4</v>
      </c>
      <c r="W8709" s="12">
        <v>0</v>
      </c>
      <c r="X8709" s="12">
        <v>143.62880000000001</v>
      </c>
    </row>
    <row r="8710" spans="1:24" ht="14" x14ac:dyDescent="0.3">
      <c r="A8710" s="9">
        <v>8705</v>
      </c>
      <c r="B8710" s="14" t="s">
        <v>10346</v>
      </c>
      <c r="C8710" s="15">
        <v>46280</v>
      </c>
      <c r="D8710" s="15">
        <v>46284</v>
      </c>
      <c r="E8710" s="10" t="s">
        <v>44</v>
      </c>
      <c r="F8710" s="10" t="s">
        <v>1780</v>
      </c>
      <c r="G8710" s="10" t="s">
        <v>1781</v>
      </c>
      <c r="H8710" s="10" t="s">
        <v>92</v>
      </c>
      <c r="I8710" s="10" t="s">
        <v>23</v>
      </c>
      <c r="J8710" s="10" t="s">
        <v>237</v>
      </c>
      <c r="K8710" s="10" t="s">
        <v>238</v>
      </c>
      <c r="L8710" s="10">
        <v>10009</v>
      </c>
      <c r="M8710" s="10" t="s">
        <v>133</v>
      </c>
      <c r="N8710" s="10" t="str">
        <f>_xlfn.XLOOKUP($M:$M,People!$B:$B,People!A:A)</f>
        <v>Chuck Magee</v>
      </c>
      <c r="O8710" s="10" t="s">
        <v>1782</v>
      </c>
      <c r="P8710" s="10" t="str">
        <f>VLOOKUP(O8710,Products!$A:$E,3,FALSE)</f>
        <v>IKEA</v>
      </c>
      <c r="Q8710" s="31">
        <f>INDEX(Products!$E:$E,MATCH(O8710,Products!$A:$A,0))</f>
        <v>0.3</v>
      </c>
      <c r="R8710" s="10" t="s">
        <v>28</v>
      </c>
      <c r="S8710" s="10" t="s">
        <v>58</v>
      </c>
      <c r="T8710" s="10" t="s">
        <v>1783</v>
      </c>
      <c r="U8710" s="12">
        <v>35.56</v>
      </c>
      <c r="V8710" s="12">
        <v>7</v>
      </c>
      <c r="W8710" s="12">
        <v>0</v>
      </c>
      <c r="X8710" s="12">
        <v>12.090399999999999</v>
      </c>
    </row>
    <row r="8711" spans="1:24" ht="14" x14ac:dyDescent="0.3">
      <c r="A8711" s="9">
        <v>8706</v>
      </c>
      <c r="B8711" s="14" t="s">
        <v>10343</v>
      </c>
      <c r="C8711" s="15">
        <v>46280</v>
      </c>
      <c r="D8711" s="15">
        <v>46284</v>
      </c>
      <c r="E8711" s="10" t="s">
        <v>44</v>
      </c>
      <c r="F8711" s="10" t="s">
        <v>3432</v>
      </c>
      <c r="G8711" s="10" t="s">
        <v>3433</v>
      </c>
      <c r="H8711" s="10" t="s">
        <v>22</v>
      </c>
      <c r="I8711" s="10" t="s">
        <v>23</v>
      </c>
      <c r="J8711" s="10" t="s">
        <v>114</v>
      </c>
      <c r="K8711" s="10" t="s">
        <v>38</v>
      </c>
      <c r="L8711" s="10">
        <v>94122</v>
      </c>
      <c r="M8711" s="10" t="s">
        <v>39</v>
      </c>
      <c r="N8711" s="10" t="str">
        <f>_xlfn.XLOOKUP($M:$M,People!$B:$B,People!A:A)</f>
        <v>Sadie Pawthorne</v>
      </c>
      <c r="O8711" s="10" t="s">
        <v>3447</v>
      </c>
      <c r="P8711" s="10" t="str">
        <f>VLOOKUP(O8711,Products!$A:$E,3,FALSE)</f>
        <v>Staples</v>
      </c>
      <c r="Q8711" s="31">
        <f>INDEX(Products!$E:$E,MATCH(O8711,Products!$A:$A,0))</f>
        <v>0.28999999999999998</v>
      </c>
      <c r="R8711" s="10" t="s">
        <v>28</v>
      </c>
      <c r="S8711" s="10" t="s">
        <v>58</v>
      </c>
      <c r="T8711" s="10" t="s">
        <v>3448</v>
      </c>
      <c r="U8711" s="12">
        <v>529.9</v>
      </c>
      <c r="V8711" s="12">
        <v>5</v>
      </c>
      <c r="W8711" s="12">
        <v>0</v>
      </c>
      <c r="X8711" s="12">
        <v>105.97999999999999</v>
      </c>
    </row>
    <row r="8712" spans="1:24" ht="14" x14ac:dyDescent="0.3">
      <c r="A8712" s="9">
        <v>8707</v>
      </c>
      <c r="B8712" s="14" t="s">
        <v>10345</v>
      </c>
      <c r="C8712" s="15">
        <v>46280</v>
      </c>
      <c r="D8712" s="15">
        <v>46284</v>
      </c>
      <c r="E8712" s="10" t="s">
        <v>44</v>
      </c>
      <c r="F8712" s="10" t="s">
        <v>5723</v>
      </c>
      <c r="G8712" s="10" t="s">
        <v>5724</v>
      </c>
      <c r="H8712" s="10" t="s">
        <v>36</v>
      </c>
      <c r="I8712" s="10" t="s">
        <v>23</v>
      </c>
      <c r="J8712" s="10" t="s">
        <v>978</v>
      </c>
      <c r="K8712" s="10" t="s">
        <v>691</v>
      </c>
      <c r="L8712" s="10">
        <v>8701</v>
      </c>
      <c r="M8712" s="10" t="s">
        <v>133</v>
      </c>
      <c r="N8712" s="10" t="str">
        <f>_xlfn.XLOOKUP($M:$M,People!$B:$B,People!A:A)</f>
        <v>Chuck Magee</v>
      </c>
      <c r="O8712" s="10" t="s">
        <v>4691</v>
      </c>
      <c r="P8712" s="10" t="str">
        <f>VLOOKUP(O8712,Products!$A:$E,3,FALSE)</f>
        <v>Office Depot</v>
      </c>
      <c r="Q8712" s="31">
        <f>INDEX(Products!$E:$E,MATCH(O8712,Products!$A:$A,0))</f>
        <v>0.38</v>
      </c>
      <c r="R8712" s="10" t="s">
        <v>28</v>
      </c>
      <c r="S8712" s="10" t="s">
        <v>58</v>
      </c>
      <c r="T8712" s="10" t="s">
        <v>4692</v>
      </c>
      <c r="U8712" s="12">
        <v>47.400000000000006</v>
      </c>
      <c r="V8712" s="12">
        <v>5</v>
      </c>
      <c r="W8712" s="12">
        <v>0</v>
      </c>
      <c r="X8712" s="12">
        <v>18.960000000000004</v>
      </c>
    </row>
    <row r="8713" spans="1:24" ht="14" x14ac:dyDescent="0.3">
      <c r="A8713" s="9">
        <v>8708</v>
      </c>
      <c r="B8713" s="14" t="s">
        <v>10347</v>
      </c>
      <c r="C8713" s="15">
        <v>46280</v>
      </c>
      <c r="D8713" s="15">
        <v>46282</v>
      </c>
      <c r="E8713" s="10" t="s">
        <v>19</v>
      </c>
      <c r="F8713" s="10" t="s">
        <v>334</v>
      </c>
      <c r="G8713" s="10" t="s">
        <v>335</v>
      </c>
      <c r="H8713" s="10" t="s">
        <v>92</v>
      </c>
      <c r="I8713" s="10" t="s">
        <v>23</v>
      </c>
      <c r="J8713" s="10" t="s">
        <v>114</v>
      </c>
      <c r="K8713" s="10" t="s">
        <v>38</v>
      </c>
      <c r="L8713" s="10">
        <v>94109</v>
      </c>
      <c r="M8713" s="10" t="s">
        <v>39</v>
      </c>
      <c r="N8713" s="10" t="str">
        <f>_xlfn.XLOOKUP($M:$M,People!$B:$B,People!A:A)</f>
        <v>Sadie Pawthorne</v>
      </c>
      <c r="O8713" s="10" t="s">
        <v>791</v>
      </c>
      <c r="P8713" s="10" t="str">
        <f>VLOOKUP(O8713,Products!$A:$E,3,FALSE)</f>
        <v>HP</v>
      </c>
      <c r="Q8713" s="31">
        <f>INDEX(Products!$E:$E,MATCH(O8713,Products!$A:$A,0))</f>
        <v>0.31</v>
      </c>
      <c r="R8713" s="10" t="s">
        <v>28</v>
      </c>
      <c r="S8713" s="10" t="s">
        <v>50</v>
      </c>
      <c r="T8713" s="10" t="s">
        <v>792</v>
      </c>
      <c r="U8713" s="12">
        <v>300.904</v>
      </c>
      <c r="V8713" s="12">
        <v>1</v>
      </c>
      <c r="W8713" s="12">
        <v>0.2</v>
      </c>
      <c r="X8713" s="12">
        <v>11.283900000000017</v>
      </c>
    </row>
    <row r="8714" spans="1:24" ht="14" x14ac:dyDescent="0.3">
      <c r="A8714" s="9">
        <v>8709</v>
      </c>
      <c r="B8714" s="14" t="s">
        <v>10343</v>
      </c>
      <c r="C8714" s="15">
        <v>46280</v>
      </c>
      <c r="D8714" s="15">
        <v>46284</v>
      </c>
      <c r="E8714" s="10" t="s">
        <v>44</v>
      </c>
      <c r="F8714" s="10" t="s">
        <v>3432</v>
      </c>
      <c r="G8714" s="10" t="s">
        <v>3433</v>
      </c>
      <c r="H8714" s="10" t="s">
        <v>22</v>
      </c>
      <c r="I8714" s="10" t="s">
        <v>23</v>
      </c>
      <c r="J8714" s="10" t="s">
        <v>114</v>
      </c>
      <c r="K8714" s="10" t="s">
        <v>38</v>
      </c>
      <c r="L8714" s="10">
        <v>94122</v>
      </c>
      <c r="M8714" s="10" t="s">
        <v>39</v>
      </c>
      <c r="N8714" s="10" t="str">
        <f>_xlfn.XLOOKUP($M:$M,People!$B:$B,People!A:A)</f>
        <v>Sadie Pawthorne</v>
      </c>
      <c r="O8714" s="10" t="s">
        <v>4217</v>
      </c>
      <c r="P8714" s="10" t="str">
        <f>VLOOKUP(O8714,Products!$A:$E,3,FALSE)</f>
        <v>3M</v>
      </c>
      <c r="Q8714" s="31">
        <f>INDEX(Products!$E:$E,MATCH(O8714,Products!$A:$A,0))</f>
        <v>0.38</v>
      </c>
      <c r="R8714" s="10" t="s">
        <v>41</v>
      </c>
      <c r="S8714" s="10" t="s">
        <v>71</v>
      </c>
      <c r="T8714" s="10" t="s">
        <v>4218</v>
      </c>
      <c r="U8714" s="12">
        <v>108.96</v>
      </c>
      <c r="V8714" s="12">
        <v>2</v>
      </c>
      <c r="W8714" s="12">
        <v>0</v>
      </c>
      <c r="X8714" s="12">
        <v>30.508800000000008</v>
      </c>
    </row>
    <row r="8715" spans="1:24" ht="14" x14ac:dyDescent="0.3">
      <c r="A8715" s="9">
        <v>8710</v>
      </c>
      <c r="B8715" s="14" t="s">
        <v>10343</v>
      </c>
      <c r="C8715" s="15">
        <v>46280</v>
      </c>
      <c r="D8715" s="15">
        <v>46284</v>
      </c>
      <c r="E8715" s="10" t="s">
        <v>44</v>
      </c>
      <c r="F8715" s="10" t="s">
        <v>3432</v>
      </c>
      <c r="G8715" s="10" t="s">
        <v>3433</v>
      </c>
      <c r="H8715" s="10" t="s">
        <v>22</v>
      </c>
      <c r="I8715" s="10" t="s">
        <v>23</v>
      </c>
      <c r="J8715" s="10" t="s">
        <v>114</v>
      </c>
      <c r="K8715" s="10" t="s">
        <v>38</v>
      </c>
      <c r="L8715" s="10">
        <v>94122</v>
      </c>
      <c r="M8715" s="10" t="s">
        <v>39</v>
      </c>
      <c r="N8715" s="10" t="str">
        <f>_xlfn.XLOOKUP($M:$M,People!$B:$B,People!A:A)</f>
        <v>Sadie Pawthorne</v>
      </c>
      <c r="O8715" s="10" t="s">
        <v>3465</v>
      </c>
      <c r="P8715" s="10" t="str">
        <f>VLOOKUP(O8715,Products!$A:$E,3,FALSE)</f>
        <v>3M</v>
      </c>
      <c r="Q8715" s="31">
        <f>INDEX(Products!$E:$E,MATCH(O8715,Products!$A:$A,0))</f>
        <v>0.3</v>
      </c>
      <c r="R8715" s="10" t="s">
        <v>41</v>
      </c>
      <c r="S8715" s="10" t="s">
        <v>61</v>
      </c>
      <c r="T8715" s="10" t="s">
        <v>3466</v>
      </c>
      <c r="U8715" s="12">
        <v>99.3</v>
      </c>
      <c r="V8715" s="12">
        <v>10</v>
      </c>
      <c r="W8715" s="12">
        <v>0</v>
      </c>
      <c r="X8715" s="12">
        <v>41.706000000000003</v>
      </c>
    </row>
    <row r="8716" spans="1:24" ht="14" x14ac:dyDescent="0.3">
      <c r="A8716" s="9">
        <v>8711</v>
      </c>
      <c r="B8716" s="14" t="s">
        <v>10348</v>
      </c>
      <c r="C8716" s="15">
        <v>46280</v>
      </c>
      <c r="D8716" s="15">
        <v>46284</v>
      </c>
      <c r="E8716" s="10" t="s">
        <v>44</v>
      </c>
      <c r="F8716" s="10" t="s">
        <v>1686</v>
      </c>
      <c r="G8716" s="10" t="s">
        <v>1687</v>
      </c>
      <c r="H8716" s="10" t="s">
        <v>22</v>
      </c>
      <c r="I8716" s="10" t="s">
        <v>23</v>
      </c>
      <c r="J8716" s="10" t="s">
        <v>165</v>
      </c>
      <c r="K8716" s="10" t="s">
        <v>94</v>
      </c>
      <c r="L8716" s="10">
        <v>77095</v>
      </c>
      <c r="M8716" s="10" t="s">
        <v>95</v>
      </c>
      <c r="N8716" s="10" t="str">
        <f>_xlfn.XLOOKUP($M:$M,People!$B:$B,People!A:A)</f>
        <v>Roxanne Rodriguez</v>
      </c>
      <c r="O8716" s="10" t="s">
        <v>5031</v>
      </c>
      <c r="P8716" s="10" t="str">
        <f>VLOOKUP(O8716,Products!$A:$E,3,FALSE)</f>
        <v>Avery</v>
      </c>
      <c r="Q8716" s="31">
        <f>INDEX(Products!$E:$E,MATCH(O8716,Products!$A:$A,0))</f>
        <v>0.37</v>
      </c>
      <c r="R8716" s="10" t="s">
        <v>41</v>
      </c>
      <c r="S8716" s="10" t="s">
        <v>61</v>
      </c>
      <c r="T8716" s="10" t="s">
        <v>5032</v>
      </c>
      <c r="U8716" s="12">
        <v>31.744</v>
      </c>
      <c r="V8716" s="12">
        <v>2</v>
      </c>
      <c r="W8716" s="12">
        <v>0.2</v>
      </c>
      <c r="X8716" s="12">
        <v>8.3328000000000024</v>
      </c>
    </row>
    <row r="8717" spans="1:24" ht="14" x14ac:dyDescent="0.3">
      <c r="A8717" s="9">
        <v>8712</v>
      </c>
      <c r="B8717" s="14" t="s">
        <v>10342</v>
      </c>
      <c r="C8717" s="15">
        <v>46280</v>
      </c>
      <c r="D8717" s="15">
        <v>46282</v>
      </c>
      <c r="E8717" s="10" t="s">
        <v>19</v>
      </c>
      <c r="F8717" s="10" t="s">
        <v>3359</v>
      </c>
      <c r="G8717" s="10" t="s">
        <v>3360</v>
      </c>
      <c r="H8717" s="10" t="s">
        <v>22</v>
      </c>
      <c r="I8717" s="10" t="s">
        <v>23</v>
      </c>
      <c r="J8717" s="10" t="s">
        <v>3361</v>
      </c>
      <c r="K8717" s="10" t="s">
        <v>1086</v>
      </c>
      <c r="L8717" s="10">
        <v>2149</v>
      </c>
      <c r="M8717" s="10" t="s">
        <v>133</v>
      </c>
      <c r="N8717" s="10" t="str">
        <f>_xlfn.XLOOKUP($M:$M,People!$B:$B,People!A:A)</f>
        <v>Chuck Magee</v>
      </c>
      <c r="O8717" s="10" t="s">
        <v>1239</v>
      </c>
      <c r="P8717" s="10" t="str">
        <f>VLOOKUP(O8717,Products!$A:$E,3,FALSE)</f>
        <v>Logitech</v>
      </c>
      <c r="Q8717" s="31">
        <f>INDEX(Products!$E:$E,MATCH(O8717,Products!$A:$A,0))</f>
        <v>0.28999999999999998</v>
      </c>
      <c r="R8717" s="10" t="s">
        <v>41</v>
      </c>
      <c r="S8717" s="10" t="s">
        <v>61</v>
      </c>
      <c r="T8717" s="10" t="s">
        <v>1240</v>
      </c>
      <c r="U8717" s="12">
        <v>16.28</v>
      </c>
      <c r="V8717" s="12">
        <v>2</v>
      </c>
      <c r="W8717" s="12">
        <v>0</v>
      </c>
      <c r="X8717" s="12">
        <v>6.5120000000000005</v>
      </c>
    </row>
    <row r="8718" spans="1:24" ht="14" x14ac:dyDescent="0.3">
      <c r="A8718" s="9">
        <v>8713</v>
      </c>
      <c r="B8718" s="14" t="s">
        <v>10349</v>
      </c>
      <c r="C8718" s="15">
        <v>46280</v>
      </c>
      <c r="D8718" s="15">
        <v>46285</v>
      </c>
      <c r="E8718" s="10" t="s">
        <v>44</v>
      </c>
      <c r="F8718" s="10" t="s">
        <v>2976</v>
      </c>
      <c r="G8718" s="10" t="s">
        <v>2977</v>
      </c>
      <c r="H8718" s="10" t="s">
        <v>22</v>
      </c>
      <c r="I8718" s="10" t="s">
        <v>23</v>
      </c>
      <c r="J8718" s="10" t="s">
        <v>86</v>
      </c>
      <c r="K8718" s="10" t="s">
        <v>87</v>
      </c>
      <c r="L8718" s="10">
        <v>98103</v>
      </c>
      <c r="M8718" s="10" t="s">
        <v>39</v>
      </c>
      <c r="N8718" s="10" t="str">
        <f>_xlfn.XLOOKUP($M:$M,People!$B:$B,People!A:A)</f>
        <v>Sadie Pawthorne</v>
      </c>
      <c r="O8718" s="10" t="s">
        <v>596</v>
      </c>
      <c r="P8718" s="10" t="str">
        <f>VLOOKUP(O8718,Products!$A:$E,3,FALSE)</f>
        <v>IKEA</v>
      </c>
      <c r="Q8718" s="31">
        <f>INDEX(Products!$E:$E,MATCH(O8718,Products!$A:$A,0))</f>
        <v>0.32</v>
      </c>
      <c r="R8718" s="10" t="s">
        <v>41</v>
      </c>
      <c r="S8718" s="10" t="s">
        <v>61</v>
      </c>
      <c r="T8718" s="10" t="s">
        <v>597</v>
      </c>
      <c r="U8718" s="12">
        <v>12.419999999999998</v>
      </c>
      <c r="V8718" s="12">
        <v>3</v>
      </c>
      <c r="W8718" s="12">
        <v>0</v>
      </c>
      <c r="X8718" s="12">
        <v>5.2164000000000001</v>
      </c>
    </row>
    <row r="8719" spans="1:24" ht="14" x14ac:dyDescent="0.3">
      <c r="A8719" s="9">
        <v>8714</v>
      </c>
      <c r="B8719" s="14" t="s">
        <v>10342</v>
      </c>
      <c r="C8719" s="15">
        <v>46280</v>
      </c>
      <c r="D8719" s="15">
        <v>46282</v>
      </c>
      <c r="E8719" s="10" t="s">
        <v>19</v>
      </c>
      <c r="F8719" s="10" t="s">
        <v>3359</v>
      </c>
      <c r="G8719" s="10" t="s">
        <v>3360</v>
      </c>
      <c r="H8719" s="10" t="s">
        <v>22</v>
      </c>
      <c r="I8719" s="10" t="s">
        <v>23</v>
      </c>
      <c r="J8719" s="10" t="s">
        <v>3361</v>
      </c>
      <c r="K8719" s="10" t="s">
        <v>1086</v>
      </c>
      <c r="L8719" s="10">
        <v>2149</v>
      </c>
      <c r="M8719" s="10" t="s">
        <v>133</v>
      </c>
      <c r="N8719" s="10" t="str">
        <f>_xlfn.XLOOKUP($M:$M,People!$B:$B,People!A:A)</f>
        <v>Chuck Magee</v>
      </c>
      <c r="O8719" s="10" t="s">
        <v>3244</v>
      </c>
      <c r="P8719" s="10" t="str">
        <f>VLOOKUP(O8719,Products!$A:$E,3,FALSE)</f>
        <v>Staples</v>
      </c>
      <c r="Q8719" s="31">
        <f>INDEX(Products!$E:$E,MATCH(O8719,Products!$A:$A,0))</f>
        <v>0.31</v>
      </c>
      <c r="R8719" s="10" t="s">
        <v>41</v>
      </c>
      <c r="S8719" s="10" t="s">
        <v>68</v>
      </c>
      <c r="T8719" s="10" t="s">
        <v>3245</v>
      </c>
      <c r="U8719" s="12">
        <v>242.48000000000002</v>
      </c>
      <c r="V8719" s="12">
        <v>7</v>
      </c>
      <c r="W8719" s="12">
        <v>0</v>
      </c>
      <c r="X8719" s="12">
        <v>116.39039999999999</v>
      </c>
    </row>
    <row r="8720" spans="1:24" ht="14" x14ac:dyDescent="0.3">
      <c r="A8720" s="9">
        <v>8715</v>
      </c>
      <c r="B8720" s="14" t="s">
        <v>10350</v>
      </c>
      <c r="C8720" s="15">
        <v>46280</v>
      </c>
      <c r="D8720" s="15">
        <v>46282</v>
      </c>
      <c r="E8720" s="10" t="s">
        <v>19</v>
      </c>
      <c r="F8720" s="10" t="s">
        <v>5608</v>
      </c>
      <c r="G8720" s="10" t="s">
        <v>5609</v>
      </c>
      <c r="H8720" s="10" t="s">
        <v>22</v>
      </c>
      <c r="I8720" s="10" t="s">
        <v>23</v>
      </c>
      <c r="J8720" s="10" t="s">
        <v>4060</v>
      </c>
      <c r="K8720" s="10" t="s">
        <v>109</v>
      </c>
      <c r="L8720" s="10">
        <v>84106</v>
      </c>
      <c r="M8720" s="10" t="s">
        <v>39</v>
      </c>
      <c r="N8720" s="10" t="str">
        <f>_xlfn.XLOOKUP($M:$M,People!$B:$B,People!A:A)</f>
        <v>Sadie Pawthorne</v>
      </c>
      <c r="O8720" s="10" t="s">
        <v>407</v>
      </c>
      <c r="P8720" s="10" t="str">
        <f>VLOOKUP(O8720,Products!$A:$E,3,FALSE)</f>
        <v>Staples</v>
      </c>
      <c r="Q8720" s="31">
        <f>INDEX(Products!$E:$E,MATCH(O8720,Products!$A:$A,0))</f>
        <v>0.27</v>
      </c>
      <c r="R8720" s="10" t="s">
        <v>41</v>
      </c>
      <c r="S8720" s="10" t="s">
        <v>68</v>
      </c>
      <c r="T8720" s="10" t="s">
        <v>408</v>
      </c>
      <c r="U8720" s="12">
        <v>295.05599999999998</v>
      </c>
      <c r="V8720" s="12">
        <v>9</v>
      </c>
      <c r="W8720" s="12">
        <v>0.2</v>
      </c>
      <c r="X8720" s="12">
        <v>106.95779999999998</v>
      </c>
    </row>
    <row r="8721" spans="1:24" ht="14" x14ac:dyDescent="0.3">
      <c r="A8721" s="9">
        <v>8716</v>
      </c>
      <c r="B8721" s="14" t="s">
        <v>10344</v>
      </c>
      <c r="C8721" s="15">
        <v>46280</v>
      </c>
      <c r="D8721" s="15">
        <v>46286</v>
      </c>
      <c r="E8721" s="10" t="s">
        <v>44</v>
      </c>
      <c r="F8721" s="10" t="s">
        <v>2123</v>
      </c>
      <c r="G8721" s="10" t="s">
        <v>2124</v>
      </c>
      <c r="H8721" s="10" t="s">
        <v>22</v>
      </c>
      <c r="I8721" s="10" t="s">
        <v>23</v>
      </c>
      <c r="J8721" s="10" t="s">
        <v>37</v>
      </c>
      <c r="K8721" s="10" t="s">
        <v>38</v>
      </c>
      <c r="L8721" s="10">
        <v>90049</v>
      </c>
      <c r="M8721" s="10" t="s">
        <v>39</v>
      </c>
      <c r="N8721" s="10" t="str">
        <f>_xlfn.XLOOKUP($M:$M,People!$B:$B,People!A:A)</f>
        <v>Sadie Pawthorne</v>
      </c>
      <c r="O8721" s="10" t="s">
        <v>3798</v>
      </c>
      <c r="P8721" s="10" t="str">
        <f>VLOOKUP(O8721,Products!$A:$E,3,FALSE)</f>
        <v>IKEA</v>
      </c>
      <c r="Q8721" s="31">
        <f>INDEX(Products!$E:$E,MATCH(O8721,Products!$A:$A,0))</f>
        <v>0.26</v>
      </c>
      <c r="R8721" s="10" t="s">
        <v>41</v>
      </c>
      <c r="S8721" s="10" t="s">
        <v>68</v>
      </c>
      <c r="T8721" s="10" t="s">
        <v>3799</v>
      </c>
      <c r="U8721" s="12">
        <v>2357.4880000000003</v>
      </c>
      <c r="V8721" s="12">
        <v>7</v>
      </c>
      <c r="W8721" s="12">
        <v>0.2</v>
      </c>
      <c r="X8721" s="12">
        <v>884.05799999999999</v>
      </c>
    </row>
    <row r="8722" spans="1:24" ht="14" x14ac:dyDescent="0.3">
      <c r="A8722" s="9">
        <v>8717</v>
      </c>
      <c r="B8722" s="14" t="s">
        <v>10343</v>
      </c>
      <c r="C8722" s="15">
        <v>46280</v>
      </c>
      <c r="D8722" s="15">
        <v>46284</v>
      </c>
      <c r="E8722" s="10" t="s">
        <v>44</v>
      </c>
      <c r="F8722" s="10" t="s">
        <v>3432</v>
      </c>
      <c r="G8722" s="10" t="s">
        <v>3433</v>
      </c>
      <c r="H8722" s="10" t="s">
        <v>22</v>
      </c>
      <c r="I8722" s="10" t="s">
        <v>23</v>
      </c>
      <c r="J8722" s="10" t="s">
        <v>114</v>
      </c>
      <c r="K8722" s="10" t="s">
        <v>38</v>
      </c>
      <c r="L8722" s="10">
        <v>94122</v>
      </c>
      <c r="M8722" s="10" t="s">
        <v>39</v>
      </c>
      <c r="N8722" s="10" t="str">
        <f>_xlfn.XLOOKUP($M:$M,People!$B:$B,People!A:A)</f>
        <v>Sadie Pawthorne</v>
      </c>
      <c r="O8722" s="10" t="s">
        <v>1584</v>
      </c>
      <c r="P8722" s="10" t="str">
        <f>VLOOKUP(O8722,Products!$A:$E,3,FALSE)</f>
        <v>Logitech</v>
      </c>
      <c r="Q8722" s="31">
        <f>INDEX(Products!$E:$E,MATCH(O8722,Products!$A:$A,0))</f>
        <v>0.28999999999999998</v>
      </c>
      <c r="R8722" s="10" t="s">
        <v>41</v>
      </c>
      <c r="S8722" s="10" t="s">
        <v>68</v>
      </c>
      <c r="T8722" s="10" t="s">
        <v>1585</v>
      </c>
      <c r="U8722" s="12">
        <v>2.6880000000000002</v>
      </c>
      <c r="V8722" s="12">
        <v>1</v>
      </c>
      <c r="W8722" s="12">
        <v>0.2</v>
      </c>
      <c r="X8722" s="12">
        <v>0.83999999999999975</v>
      </c>
    </row>
    <row r="8723" spans="1:24" ht="14" x14ac:dyDescent="0.3">
      <c r="A8723" s="9">
        <v>8718</v>
      </c>
      <c r="B8723" s="14" t="s">
        <v>10351</v>
      </c>
      <c r="C8723" s="15">
        <v>46280</v>
      </c>
      <c r="D8723" s="15">
        <v>46285</v>
      </c>
      <c r="E8723" s="10" t="s">
        <v>44</v>
      </c>
      <c r="F8723" s="10" t="s">
        <v>1923</v>
      </c>
      <c r="G8723" s="10" t="s">
        <v>1924</v>
      </c>
      <c r="H8723" s="10" t="s">
        <v>22</v>
      </c>
      <c r="I8723" s="10" t="s">
        <v>23</v>
      </c>
      <c r="J8723" s="10" t="s">
        <v>5650</v>
      </c>
      <c r="K8723" s="10" t="s">
        <v>298</v>
      </c>
      <c r="L8723" s="10">
        <v>37087</v>
      </c>
      <c r="M8723" s="10" t="s">
        <v>26</v>
      </c>
      <c r="N8723" s="10" t="str">
        <f>_xlfn.XLOOKUP($M:$M,People!$B:$B,People!A:A)</f>
        <v>Fred Suzuki</v>
      </c>
      <c r="O8723" s="10" t="s">
        <v>4887</v>
      </c>
      <c r="P8723" s="10" t="str">
        <f>VLOOKUP(O8723,Products!$A:$E,3,FALSE)</f>
        <v>Logitech</v>
      </c>
      <c r="Q8723" s="31">
        <f>INDEX(Products!$E:$E,MATCH(O8723,Products!$A:$A,0))</f>
        <v>0.39</v>
      </c>
      <c r="R8723" s="10" t="s">
        <v>41</v>
      </c>
      <c r="S8723" s="10" t="s">
        <v>82</v>
      </c>
      <c r="T8723" s="10" t="s">
        <v>4888</v>
      </c>
      <c r="U8723" s="12">
        <v>163.96</v>
      </c>
      <c r="V8723" s="12">
        <v>5</v>
      </c>
      <c r="W8723" s="12">
        <v>0.2</v>
      </c>
      <c r="X8723" s="12">
        <v>59.435499999999998</v>
      </c>
    </row>
    <row r="8724" spans="1:24" ht="14" x14ac:dyDescent="0.3">
      <c r="A8724" s="9">
        <v>8719</v>
      </c>
      <c r="B8724" s="14" t="s">
        <v>10352</v>
      </c>
      <c r="C8724" s="15">
        <v>46280</v>
      </c>
      <c r="D8724" s="15">
        <v>46284</v>
      </c>
      <c r="E8724" s="10" t="s">
        <v>44</v>
      </c>
      <c r="F8724" s="10" t="s">
        <v>1331</v>
      </c>
      <c r="G8724" s="10" t="s">
        <v>1332</v>
      </c>
      <c r="H8724" s="10" t="s">
        <v>36</v>
      </c>
      <c r="I8724" s="10" t="s">
        <v>23</v>
      </c>
      <c r="J8724" s="10" t="s">
        <v>165</v>
      </c>
      <c r="K8724" s="10" t="s">
        <v>94</v>
      </c>
      <c r="L8724" s="10">
        <v>77070</v>
      </c>
      <c r="M8724" s="10" t="s">
        <v>95</v>
      </c>
      <c r="N8724" s="10" t="str">
        <f>_xlfn.XLOOKUP($M:$M,People!$B:$B,People!A:A)</f>
        <v>Roxanne Rodriguez</v>
      </c>
      <c r="O8724" s="10" t="s">
        <v>1333</v>
      </c>
      <c r="P8724" s="10" t="str">
        <f>VLOOKUP(O8724,Products!$A:$E,3,FALSE)</f>
        <v>Logitech</v>
      </c>
      <c r="Q8724" s="31">
        <f>INDEX(Products!$E:$E,MATCH(O8724,Products!$A:$A,0))</f>
        <v>0.25</v>
      </c>
      <c r="R8724" s="10" t="s">
        <v>41</v>
      </c>
      <c r="S8724" s="10" t="s">
        <v>82</v>
      </c>
      <c r="T8724" s="10" t="s">
        <v>1334</v>
      </c>
      <c r="U8724" s="12">
        <v>31.872000000000003</v>
      </c>
      <c r="V8724" s="12">
        <v>8</v>
      </c>
      <c r="W8724" s="12">
        <v>0.2</v>
      </c>
      <c r="X8724" s="12">
        <v>11.553600000000003</v>
      </c>
    </row>
    <row r="8725" spans="1:24" ht="14" x14ac:dyDescent="0.3">
      <c r="A8725" s="9">
        <v>8720</v>
      </c>
      <c r="B8725" s="14" t="s">
        <v>10345</v>
      </c>
      <c r="C8725" s="15">
        <v>46280</v>
      </c>
      <c r="D8725" s="15">
        <v>46284</v>
      </c>
      <c r="E8725" s="10" t="s">
        <v>44</v>
      </c>
      <c r="F8725" s="10" t="s">
        <v>5723</v>
      </c>
      <c r="G8725" s="10" t="s">
        <v>5724</v>
      </c>
      <c r="H8725" s="10" t="s">
        <v>36</v>
      </c>
      <c r="I8725" s="10" t="s">
        <v>23</v>
      </c>
      <c r="J8725" s="10" t="s">
        <v>978</v>
      </c>
      <c r="K8725" s="10" t="s">
        <v>691</v>
      </c>
      <c r="L8725" s="10">
        <v>8701</v>
      </c>
      <c r="M8725" s="10" t="s">
        <v>133</v>
      </c>
      <c r="N8725" s="10" t="str">
        <f>_xlfn.XLOOKUP($M:$M,People!$B:$B,People!A:A)</f>
        <v>Chuck Magee</v>
      </c>
      <c r="O8725" s="10" t="s">
        <v>1230</v>
      </c>
      <c r="P8725" s="10" t="str">
        <f>VLOOKUP(O8725,Products!$A:$E,3,FALSE)</f>
        <v>Logitech</v>
      </c>
      <c r="Q8725" s="31">
        <f>INDEX(Products!$E:$E,MATCH(O8725,Products!$A:$A,0))</f>
        <v>0.35</v>
      </c>
      <c r="R8725" s="10" t="s">
        <v>41</v>
      </c>
      <c r="S8725" s="10" t="s">
        <v>53</v>
      </c>
      <c r="T8725" s="10" t="s">
        <v>1231</v>
      </c>
      <c r="U8725" s="12">
        <v>81.96</v>
      </c>
      <c r="V8725" s="12">
        <v>2</v>
      </c>
      <c r="W8725" s="12">
        <v>0</v>
      </c>
      <c r="X8725" s="12">
        <v>0</v>
      </c>
    </row>
    <row r="8726" spans="1:24" ht="14" x14ac:dyDescent="0.3">
      <c r="A8726" s="9">
        <v>8721</v>
      </c>
      <c r="B8726" s="14" t="s">
        <v>10353</v>
      </c>
      <c r="C8726" s="15">
        <v>46280</v>
      </c>
      <c r="D8726" s="15">
        <v>46286</v>
      </c>
      <c r="E8726" s="10" t="s">
        <v>44</v>
      </c>
      <c r="F8726" s="10" t="s">
        <v>4573</v>
      </c>
      <c r="G8726" s="10" t="s">
        <v>4574</v>
      </c>
      <c r="H8726" s="10" t="s">
        <v>92</v>
      </c>
      <c r="I8726" s="10" t="s">
        <v>23</v>
      </c>
      <c r="J8726" s="10" t="s">
        <v>5384</v>
      </c>
      <c r="K8726" s="10" t="s">
        <v>656</v>
      </c>
      <c r="L8726" s="10">
        <v>6708</v>
      </c>
      <c r="M8726" s="10" t="s">
        <v>133</v>
      </c>
      <c r="N8726" s="10" t="str">
        <f>_xlfn.XLOOKUP($M:$M,People!$B:$B,People!A:A)</f>
        <v>Chuck Magee</v>
      </c>
      <c r="O8726" s="10" t="s">
        <v>3912</v>
      </c>
      <c r="P8726" s="10" t="str">
        <f>VLOOKUP(O8726,Products!$A:$E,3,FALSE)</f>
        <v>Staples</v>
      </c>
      <c r="Q8726" s="31">
        <f>INDEX(Products!$E:$E,MATCH(O8726,Products!$A:$A,0))</f>
        <v>0.37</v>
      </c>
      <c r="R8726" s="10" t="s">
        <v>41</v>
      </c>
      <c r="S8726" s="10" t="s">
        <v>53</v>
      </c>
      <c r="T8726" s="10" t="s">
        <v>3913</v>
      </c>
      <c r="U8726" s="12">
        <v>38.619999999999997</v>
      </c>
      <c r="V8726" s="12">
        <v>2</v>
      </c>
      <c r="W8726" s="12">
        <v>0</v>
      </c>
      <c r="X8726" s="12">
        <v>10.813600000000001</v>
      </c>
    </row>
    <row r="8727" spans="1:24" ht="14" x14ac:dyDescent="0.3">
      <c r="A8727" s="9">
        <v>8722</v>
      </c>
      <c r="B8727" s="14" t="s">
        <v>10353</v>
      </c>
      <c r="C8727" s="15">
        <v>46280</v>
      </c>
      <c r="D8727" s="15">
        <v>46286</v>
      </c>
      <c r="E8727" s="10" t="s">
        <v>44</v>
      </c>
      <c r="F8727" s="10" t="s">
        <v>4573</v>
      </c>
      <c r="G8727" s="10" t="s">
        <v>4574</v>
      </c>
      <c r="H8727" s="10" t="s">
        <v>92</v>
      </c>
      <c r="I8727" s="10" t="s">
        <v>23</v>
      </c>
      <c r="J8727" s="10" t="s">
        <v>5384</v>
      </c>
      <c r="K8727" s="10" t="s">
        <v>656</v>
      </c>
      <c r="L8727" s="10">
        <v>6708</v>
      </c>
      <c r="M8727" s="10" t="s">
        <v>133</v>
      </c>
      <c r="N8727" s="10" t="str">
        <f>_xlfn.XLOOKUP($M:$M,People!$B:$B,People!A:A)</f>
        <v>Chuck Magee</v>
      </c>
      <c r="O8727" s="10" t="s">
        <v>5120</v>
      </c>
      <c r="P8727" s="10" t="str">
        <f>VLOOKUP(O8727,Products!$A:$E,3,FALSE)</f>
        <v>3M</v>
      </c>
      <c r="Q8727" s="31">
        <f>INDEX(Products!$E:$E,MATCH(O8727,Products!$A:$A,0))</f>
        <v>0.38</v>
      </c>
      <c r="R8727" s="10" t="s">
        <v>64</v>
      </c>
      <c r="S8727" s="10" t="s">
        <v>144</v>
      </c>
      <c r="T8727" s="10" t="s">
        <v>5121</v>
      </c>
      <c r="U8727" s="12">
        <v>59.98</v>
      </c>
      <c r="V8727" s="12">
        <v>2</v>
      </c>
      <c r="W8727" s="12">
        <v>0</v>
      </c>
      <c r="X8727" s="12">
        <v>10.796399999999998</v>
      </c>
    </row>
    <row r="8728" spans="1:24" ht="14" x14ac:dyDescent="0.3">
      <c r="A8728" s="9">
        <v>8723</v>
      </c>
      <c r="B8728" s="14" t="s">
        <v>10342</v>
      </c>
      <c r="C8728" s="15">
        <v>46280</v>
      </c>
      <c r="D8728" s="15">
        <v>46282</v>
      </c>
      <c r="E8728" s="10" t="s">
        <v>19</v>
      </c>
      <c r="F8728" s="10" t="s">
        <v>3359</v>
      </c>
      <c r="G8728" s="10" t="s">
        <v>3360</v>
      </c>
      <c r="H8728" s="10" t="s">
        <v>22</v>
      </c>
      <c r="I8728" s="10" t="s">
        <v>23</v>
      </c>
      <c r="J8728" s="10" t="s">
        <v>3361</v>
      </c>
      <c r="K8728" s="10" t="s">
        <v>1086</v>
      </c>
      <c r="L8728" s="10">
        <v>2149</v>
      </c>
      <c r="M8728" s="10" t="s">
        <v>133</v>
      </c>
      <c r="N8728" s="10" t="str">
        <f>_xlfn.XLOOKUP($M:$M,People!$B:$B,People!A:A)</f>
        <v>Chuck Magee</v>
      </c>
      <c r="O8728" s="10" t="s">
        <v>2869</v>
      </c>
      <c r="P8728" s="10" t="str">
        <f>VLOOKUP(O8728,Products!$A:$E,3,FALSE)</f>
        <v>Office Depot</v>
      </c>
      <c r="Q8728" s="31">
        <f>INDEX(Products!$E:$E,MATCH(O8728,Products!$A:$A,0))</f>
        <v>0.34</v>
      </c>
      <c r="R8728" s="10" t="s">
        <v>64</v>
      </c>
      <c r="S8728" s="10" t="s">
        <v>65</v>
      </c>
      <c r="T8728" s="10" t="s">
        <v>2870</v>
      </c>
      <c r="U8728" s="12">
        <v>39.99</v>
      </c>
      <c r="V8728" s="12">
        <v>1</v>
      </c>
      <c r="W8728" s="12">
        <v>0</v>
      </c>
      <c r="X8728" s="12">
        <v>11.597099999999998</v>
      </c>
    </row>
    <row r="8729" spans="1:24" ht="14" x14ac:dyDescent="0.3">
      <c r="A8729" s="9">
        <v>8724</v>
      </c>
      <c r="B8729" s="14" t="s">
        <v>10344</v>
      </c>
      <c r="C8729" s="15">
        <v>46280</v>
      </c>
      <c r="D8729" s="15">
        <v>46286</v>
      </c>
      <c r="E8729" s="10" t="s">
        <v>44</v>
      </c>
      <c r="F8729" s="10" t="s">
        <v>2123</v>
      </c>
      <c r="G8729" s="10" t="s">
        <v>2124</v>
      </c>
      <c r="H8729" s="10" t="s">
        <v>22</v>
      </c>
      <c r="I8729" s="10" t="s">
        <v>23</v>
      </c>
      <c r="J8729" s="10" t="s">
        <v>37</v>
      </c>
      <c r="K8729" s="10" t="s">
        <v>38</v>
      </c>
      <c r="L8729" s="10">
        <v>90049</v>
      </c>
      <c r="M8729" s="10" t="s">
        <v>39</v>
      </c>
      <c r="N8729" s="10" t="str">
        <f>_xlfn.XLOOKUP($M:$M,People!$B:$B,People!A:A)</f>
        <v>Sadie Pawthorne</v>
      </c>
      <c r="O8729" s="10" t="s">
        <v>731</v>
      </c>
      <c r="P8729" s="10" t="str">
        <f>VLOOKUP(O8729,Products!$A:$E,3,FALSE)</f>
        <v>Samsung</v>
      </c>
      <c r="Q8729" s="31">
        <f>INDEX(Products!$E:$E,MATCH(O8729,Products!$A:$A,0))</f>
        <v>0.27</v>
      </c>
      <c r="R8729" s="10" t="s">
        <v>64</v>
      </c>
      <c r="S8729" s="10" t="s">
        <v>65</v>
      </c>
      <c r="T8729" s="10" t="s">
        <v>732</v>
      </c>
      <c r="U8729" s="12">
        <v>369.54399999999998</v>
      </c>
      <c r="V8729" s="12">
        <v>7</v>
      </c>
      <c r="W8729" s="12">
        <v>0.2</v>
      </c>
      <c r="X8729" s="12">
        <v>32.335100000000025</v>
      </c>
    </row>
    <row r="8730" spans="1:24" ht="14" x14ac:dyDescent="0.3">
      <c r="A8730" s="9">
        <v>8725</v>
      </c>
      <c r="B8730" s="14" t="s">
        <v>10345</v>
      </c>
      <c r="C8730" s="15">
        <v>46280</v>
      </c>
      <c r="D8730" s="15">
        <v>46284</v>
      </c>
      <c r="E8730" s="10" t="s">
        <v>44</v>
      </c>
      <c r="F8730" s="10" t="s">
        <v>5723</v>
      </c>
      <c r="G8730" s="10" t="s">
        <v>5724</v>
      </c>
      <c r="H8730" s="10" t="s">
        <v>36</v>
      </c>
      <c r="I8730" s="10" t="s">
        <v>23</v>
      </c>
      <c r="J8730" s="10" t="s">
        <v>978</v>
      </c>
      <c r="K8730" s="10" t="s">
        <v>691</v>
      </c>
      <c r="L8730" s="10">
        <v>8701</v>
      </c>
      <c r="M8730" s="10" t="s">
        <v>133</v>
      </c>
      <c r="N8730" s="10" t="str">
        <f>_xlfn.XLOOKUP($M:$M,People!$B:$B,People!A:A)</f>
        <v>Chuck Magee</v>
      </c>
      <c r="O8730" s="10" t="s">
        <v>2633</v>
      </c>
      <c r="P8730" s="10" t="str">
        <f>VLOOKUP(O8730,Products!$A:$E,3,FALSE)</f>
        <v>Logitech</v>
      </c>
      <c r="Q8730" s="31">
        <f>INDEX(Products!$E:$E,MATCH(O8730,Products!$A:$A,0))</f>
        <v>0.35</v>
      </c>
      <c r="R8730" s="10" t="s">
        <v>64</v>
      </c>
      <c r="S8730" s="10" t="s">
        <v>65</v>
      </c>
      <c r="T8730" s="10" t="s">
        <v>2634</v>
      </c>
      <c r="U8730" s="12">
        <v>395.93999999999994</v>
      </c>
      <c r="V8730" s="12">
        <v>6</v>
      </c>
      <c r="W8730" s="12">
        <v>0</v>
      </c>
      <c r="X8730" s="12">
        <v>102.94440000000002</v>
      </c>
    </row>
    <row r="8731" spans="1:24" ht="14" x14ac:dyDescent="0.3">
      <c r="A8731" s="9">
        <v>8726</v>
      </c>
      <c r="B8731" s="14" t="s">
        <v>10354</v>
      </c>
      <c r="C8731" s="15">
        <v>46280</v>
      </c>
      <c r="D8731" s="15">
        <v>46282</v>
      </c>
      <c r="E8731" s="10" t="s">
        <v>168</v>
      </c>
      <c r="F8731" s="10" t="s">
        <v>565</v>
      </c>
      <c r="G8731" s="10" t="s">
        <v>566</v>
      </c>
      <c r="H8731" s="10" t="s">
        <v>22</v>
      </c>
      <c r="I8731" s="10" t="s">
        <v>23</v>
      </c>
      <c r="J8731" s="10" t="s">
        <v>271</v>
      </c>
      <c r="K8731" s="10" t="s">
        <v>189</v>
      </c>
      <c r="L8731" s="10">
        <v>60653</v>
      </c>
      <c r="M8731" s="10" t="s">
        <v>95</v>
      </c>
      <c r="N8731" s="10" t="str">
        <f>_xlfn.XLOOKUP($M:$M,People!$B:$B,People!A:A)</f>
        <v>Roxanne Rodriguez</v>
      </c>
      <c r="O8731" s="10" t="s">
        <v>573</v>
      </c>
      <c r="P8731" s="10" t="str">
        <f>VLOOKUP(O8731,Products!$A:$E,3,FALSE)</f>
        <v>3M</v>
      </c>
      <c r="Q8731" s="31">
        <f>INDEX(Products!$E:$E,MATCH(O8731,Products!$A:$A,0))</f>
        <v>0.34</v>
      </c>
      <c r="R8731" s="10" t="s">
        <v>64</v>
      </c>
      <c r="S8731" s="10" t="s">
        <v>65</v>
      </c>
      <c r="T8731" s="10" t="s">
        <v>574</v>
      </c>
      <c r="U8731" s="12">
        <v>323.97600000000006</v>
      </c>
      <c r="V8731" s="12">
        <v>3</v>
      </c>
      <c r="W8731" s="12">
        <v>0.2</v>
      </c>
      <c r="X8731" s="12">
        <v>20.248499999999993</v>
      </c>
    </row>
    <row r="8732" spans="1:24" ht="14" x14ac:dyDescent="0.3">
      <c r="A8732" s="9">
        <v>8727</v>
      </c>
      <c r="B8732" s="14" t="s">
        <v>10355</v>
      </c>
      <c r="C8732" s="15">
        <v>46281</v>
      </c>
      <c r="D8732" s="15">
        <v>46283</v>
      </c>
      <c r="E8732" s="10" t="s">
        <v>168</v>
      </c>
      <c r="F8732" s="10" t="s">
        <v>3786</v>
      </c>
      <c r="G8732" s="10" t="s">
        <v>3787</v>
      </c>
      <c r="H8732" s="10" t="s">
        <v>22</v>
      </c>
      <c r="I8732" s="10" t="s">
        <v>23</v>
      </c>
      <c r="J8732" s="10" t="s">
        <v>131</v>
      </c>
      <c r="K8732" s="10" t="s">
        <v>132</v>
      </c>
      <c r="L8732" s="10">
        <v>19143</v>
      </c>
      <c r="M8732" s="10" t="s">
        <v>133</v>
      </c>
      <c r="N8732" s="10" t="str">
        <f>_xlfn.XLOOKUP($M:$M,People!$B:$B,People!A:A)</f>
        <v>Chuck Magee</v>
      </c>
      <c r="O8732" s="10" t="s">
        <v>4628</v>
      </c>
      <c r="P8732" s="10" t="str">
        <f>VLOOKUP(O8732,Products!$A:$E,3,FALSE)</f>
        <v>Canon</v>
      </c>
      <c r="Q8732" s="31">
        <f>INDEX(Products!$E:$E,MATCH(O8732,Products!$A:$A,0))</f>
        <v>0.32</v>
      </c>
      <c r="R8732" s="10" t="s">
        <v>28</v>
      </c>
      <c r="S8732" s="10" t="s">
        <v>58</v>
      </c>
      <c r="T8732" s="10" t="s">
        <v>4629</v>
      </c>
      <c r="U8732" s="12">
        <v>22.512000000000004</v>
      </c>
      <c r="V8732" s="12">
        <v>3</v>
      </c>
      <c r="W8732" s="12">
        <v>0.2</v>
      </c>
      <c r="X8732" s="12">
        <v>2.2511999999999999</v>
      </c>
    </row>
    <row r="8733" spans="1:24" ht="14" x14ac:dyDescent="0.3">
      <c r="A8733" s="9">
        <v>8728</v>
      </c>
      <c r="B8733" s="14" t="s">
        <v>10356</v>
      </c>
      <c r="C8733" s="15">
        <v>46281</v>
      </c>
      <c r="D8733" s="15">
        <v>46282</v>
      </c>
      <c r="E8733" s="10" t="s">
        <v>168</v>
      </c>
      <c r="F8733" s="10" t="s">
        <v>896</v>
      </c>
      <c r="G8733" s="10" t="s">
        <v>897</v>
      </c>
      <c r="H8733" s="10" t="s">
        <v>36</v>
      </c>
      <c r="I8733" s="10" t="s">
        <v>23</v>
      </c>
      <c r="J8733" s="10" t="s">
        <v>898</v>
      </c>
      <c r="K8733" s="10" t="s">
        <v>38</v>
      </c>
      <c r="L8733" s="10">
        <v>90301</v>
      </c>
      <c r="M8733" s="10" t="s">
        <v>39</v>
      </c>
      <c r="N8733" s="10" t="str">
        <f>_xlfn.XLOOKUP($M:$M,People!$B:$B,People!A:A)</f>
        <v>Sadie Pawthorne</v>
      </c>
      <c r="O8733" s="10" t="s">
        <v>901</v>
      </c>
      <c r="P8733" s="10" t="str">
        <f>VLOOKUP(O8733,Products!$A:$E,3,FALSE)</f>
        <v>HP</v>
      </c>
      <c r="Q8733" s="31">
        <f>INDEX(Products!$E:$E,MATCH(O8733,Products!$A:$A,0))</f>
        <v>0.33</v>
      </c>
      <c r="R8733" s="10" t="s">
        <v>41</v>
      </c>
      <c r="S8733" s="10" t="s">
        <v>61</v>
      </c>
      <c r="T8733" s="10" t="s">
        <v>902</v>
      </c>
      <c r="U8733" s="12">
        <v>5.98</v>
      </c>
      <c r="V8733" s="12">
        <v>1</v>
      </c>
      <c r="W8733" s="12">
        <v>0</v>
      </c>
      <c r="X8733" s="12">
        <v>1.5548000000000002</v>
      </c>
    </row>
    <row r="8734" spans="1:24" ht="14" x14ac:dyDescent="0.3">
      <c r="A8734" s="9">
        <v>8729</v>
      </c>
      <c r="B8734" s="14" t="s">
        <v>10355</v>
      </c>
      <c r="C8734" s="15">
        <v>46281</v>
      </c>
      <c r="D8734" s="15">
        <v>46283</v>
      </c>
      <c r="E8734" s="10" t="s">
        <v>168</v>
      </c>
      <c r="F8734" s="10" t="s">
        <v>3786</v>
      </c>
      <c r="G8734" s="10" t="s">
        <v>3787</v>
      </c>
      <c r="H8734" s="10" t="s">
        <v>22</v>
      </c>
      <c r="I8734" s="10" t="s">
        <v>23</v>
      </c>
      <c r="J8734" s="10" t="s">
        <v>131</v>
      </c>
      <c r="K8734" s="10" t="s">
        <v>132</v>
      </c>
      <c r="L8734" s="10">
        <v>19143</v>
      </c>
      <c r="M8734" s="10" t="s">
        <v>133</v>
      </c>
      <c r="N8734" s="10" t="str">
        <f>_xlfn.XLOOKUP($M:$M,People!$B:$B,People!A:A)</f>
        <v>Chuck Magee</v>
      </c>
      <c r="O8734" s="10" t="s">
        <v>3794</v>
      </c>
      <c r="P8734" s="10" t="str">
        <f>VLOOKUP(O8734,Products!$A:$E,3,FALSE)</f>
        <v>3M</v>
      </c>
      <c r="Q8734" s="31">
        <f>INDEX(Products!$E:$E,MATCH(O8734,Products!$A:$A,0))</f>
        <v>0.4</v>
      </c>
      <c r="R8734" s="10" t="s">
        <v>41</v>
      </c>
      <c r="S8734" s="10" t="s">
        <v>68</v>
      </c>
      <c r="T8734" s="10" t="s">
        <v>3795</v>
      </c>
      <c r="U8734" s="12">
        <v>538.19400000000007</v>
      </c>
      <c r="V8734" s="12">
        <v>2</v>
      </c>
      <c r="W8734" s="12">
        <v>0.7</v>
      </c>
      <c r="X8734" s="12">
        <v>-412.61539999999991</v>
      </c>
    </row>
    <row r="8735" spans="1:24" ht="14" x14ac:dyDescent="0.3">
      <c r="A8735" s="9">
        <v>8730</v>
      </c>
      <c r="B8735" s="14" t="s">
        <v>10355</v>
      </c>
      <c r="C8735" s="15">
        <v>46281</v>
      </c>
      <c r="D8735" s="15">
        <v>46283</v>
      </c>
      <c r="E8735" s="10" t="s">
        <v>168</v>
      </c>
      <c r="F8735" s="10" t="s">
        <v>3786</v>
      </c>
      <c r="G8735" s="10" t="s">
        <v>3787</v>
      </c>
      <c r="H8735" s="10" t="s">
        <v>22</v>
      </c>
      <c r="I8735" s="10" t="s">
        <v>23</v>
      </c>
      <c r="J8735" s="10" t="s">
        <v>131</v>
      </c>
      <c r="K8735" s="10" t="s">
        <v>132</v>
      </c>
      <c r="L8735" s="10">
        <v>19143</v>
      </c>
      <c r="M8735" s="10" t="s">
        <v>133</v>
      </c>
      <c r="N8735" s="10" t="str">
        <f>_xlfn.XLOOKUP($M:$M,People!$B:$B,People!A:A)</f>
        <v>Chuck Magee</v>
      </c>
      <c r="O8735" s="10" t="s">
        <v>3888</v>
      </c>
      <c r="P8735" s="10" t="str">
        <f>VLOOKUP(O8735,Products!$A:$E,3,FALSE)</f>
        <v>IKEA</v>
      </c>
      <c r="Q8735" s="31">
        <f>INDEX(Products!$E:$E,MATCH(O8735,Products!$A:$A,0))</f>
        <v>0.3</v>
      </c>
      <c r="R8735" s="10" t="s">
        <v>41</v>
      </c>
      <c r="S8735" s="10" t="s">
        <v>68</v>
      </c>
      <c r="T8735" s="10" t="s">
        <v>3889</v>
      </c>
      <c r="U8735" s="12">
        <v>3.4440000000000008</v>
      </c>
      <c r="V8735" s="12">
        <v>2</v>
      </c>
      <c r="W8735" s="12">
        <v>0.7</v>
      </c>
      <c r="X8735" s="12">
        <v>-2.7551999999999994</v>
      </c>
    </row>
    <row r="8736" spans="1:24" ht="14" x14ac:dyDescent="0.3">
      <c r="A8736" s="9">
        <v>8731</v>
      </c>
      <c r="B8736" s="14" t="s">
        <v>10357</v>
      </c>
      <c r="C8736" s="15">
        <v>46281</v>
      </c>
      <c r="D8736" s="15">
        <v>46285</v>
      </c>
      <c r="E8736" s="10" t="s">
        <v>44</v>
      </c>
      <c r="F8736" s="10" t="s">
        <v>1996</v>
      </c>
      <c r="G8736" s="10" t="s">
        <v>1997</v>
      </c>
      <c r="H8736" s="10" t="s">
        <v>22</v>
      </c>
      <c r="I8736" s="10" t="s">
        <v>23</v>
      </c>
      <c r="J8736" s="10" t="s">
        <v>1080</v>
      </c>
      <c r="K8736" s="10" t="s">
        <v>94</v>
      </c>
      <c r="L8736" s="10">
        <v>78745</v>
      </c>
      <c r="M8736" s="10" t="s">
        <v>95</v>
      </c>
      <c r="N8736" s="10" t="str">
        <f>_xlfn.XLOOKUP($M:$M,People!$B:$B,People!A:A)</f>
        <v>Roxanne Rodriguez</v>
      </c>
      <c r="O8736" s="10" t="s">
        <v>1998</v>
      </c>
      <c r="P8736" s="10" t="str">
        <f>VLOOKUP(O8736,Products!$A:$E,3,FALSE)</f>
        <v>HP</v>
      </c>
      <c r="Q8736" s="31">
        <f>INDEX(Products!$E:$E,MATCH(O8736,Products!$A:$A,0))</f>
        <v>0.31</v>
      </c>
      <c r="R8736" s="10" t="s">
        <v>41</v>
      </c>
      <c r="S8736" s="10" t="s">
        <v>155</v>
      </c>
      <c r="T8736" s="10" t="s">
        <v>1999</v>
      </c>
      <c r="U8736" s="12">
        <v>17.568000000000001</v>
      </c>
      <c r="V8736" s="12">
        <v>2</v>
      </c>
      <c r="W8736" s="12">
        <v>0.2</v>
      </c>
      <c r="X8736" s="12">
        <v>6.3684000000000003</v>
      </c>
    </row>
    <row r="8737" spans="1:24" ht="14" x14ac:dyDescent="0.3">
      <c r="A8737" s="9">
        <v>8732</v>
      </c>
      <c r="B8737" s="14" t="s">
        <v>10358</v>
      </c>
      <c r="C8737" s="15">
        <v>46281</v>
      </c>
      <c r="D8737" s="15">
        <v>46285</v>
      </c>
      <c r="E8737" s="10" t="s">
        <v>44</v>
      </c>
      <c r="F8737" s="10" t="s">
        <v>2677</v>
      </c>
      <c r="G8737" s="10" t="s">
        <v>2678</v>
      </c>
      <c r="H8737" s="10" t="s">
        <v>36</v>
      </c>
      <c r="I8737" s="10" t="s">
        <v>23</v>
      </c>
      <c r="J8737" s="10" t="s">
        <v>114</v>
      </c>
      <c r="K8737" s="10" t="s">
        <v>38</v>
      </c>
      <c r="L8737" s="10">
        <v>94110</v>
      </c>
      <c r="M8737" s="10" t="s">
        <v>39</v>
      </c>
      <c r="N8737" s="10" t="str">
        <f>_xlfn.XLOOKUP($M:$M,People!$B:$B,People!A:A)</f>
        <v>Sadie Pawthorne</v>
      </c>
      <c r="O8737" s="10" t="s">
        <v>439</v>
      </c>
      <c r="P8737" s="10" t="str">
        <f>VLOOKUP(O8737,Products!$A:$E,3,FALSE)</f>
        <v>Logitech</v>
      </c>
      <c r="Q8737" s="31">
        <f>INDEX(Products!$E:$E,MATCH(O8737,Products!$A:$A,0))</f>
        <v>0.33</v>
      </c>
      <c r="R8737" s="10" t="s">
        <v>41</v>
      </c>
      <c r="S8737" s="10" t="s">
        <v>240</v>
      </c>
      <c r="T8737" s="10" t="s">
        <v>440</v>
      </c>
      <c r="U8737" s="12">
        <v>17.899999999999999</v>
      </c>
      <c r="V8737" s="12">
        <v>5</v>
      </c>
      <c r="W8737" s="12">
        <v>0</v>
      </c>
      <c r="X8737" s="12">
        <v>8.7710000000000008</v>
      </c>
    </row>
    <row r="8738" spans="1:24" ht="14" x14ac:dyDescent="0.3">
      <c r="A8738" s="9">
        <v>8733</v>
      </c>
      <c r="B8738" s="14" t="s">
        <v>10356</v>
      </c>
      <c r="C8738" s="15">
        <v>46281</v>
      </c>
      <c r="D8738" s="15">
        <v>46282</v>
      </c>
      <c r="E8738" s="10" t="s">
        <v>168</v>
      </c>
      <c r="F8738" s="10" t="s">
        <v>896</v>
      </c>
      <c r="G8738" s="10" t="s">
        <v>897</v>
      </c>
      <c r="H8738" s="10" t="s">
        <v>36</v>
      </c>
      <c r="I8738" s="10" t="s">
        <v>23</v>
      </c>
      <c r="J8738" s="10" t="s">
        <v>898</v>
      </c>
      <c r="K8738" s="10" t="s">
        <v>38</v>
      </c>
      <c r="L8738" s="10">
        <v>90301</v>
      </c>
      <c r="M8738" s="10" t="s">
        <v>39</v>
      </c>
      <c r="N8738" s="10" t="str">
        <f>_xlfn.XLOOKUP($M:$M,People!$B:$B,People!A:A)</f>
        <v>Sadie Pawthorne</v>
      </c>
      <c r="O8738" s="10" t="s">
        <v>899</v>
      </c>
      <c r="P8738" s="10" t="str">
        <f>VLOOKUP(O8738,Products!$A:$E,3,FALSE)</f>
        <v>HP</v>
      </c>
      <c r="Q8738" s="31">
        <f>INDEX(Products!$E:$E,MATCH(O8738,Products!$A:$A,0))</f>
        <v>0.25</v>
      </c>
      <c r="R8738" s="10" t="s">
        <v>41</v>
      </c>
      <c r="S8738" s="10" t="s">
        <v>82</v>
      </c>
      <c r="T8738" s="10" t="s">
        <v>900</v>
      </c>
      <c r="U8738" s="12">
        <v>8.82</v>
      </c>
      <c r="V8738" s="12">
        <v>2</v>
      </c>
      <c r="W8738" s="12">
        <v>0</v>
      </c>
      <c r="X8738" s="12">
        <v>4.0571999999999999</v>
      </c>
    </row>
    <row r="8739" spans="1:24" ht="14" x14ac:dyDescent="0.3">
      <c r="A8739" s="9">
        <v>8734</v>
      </c>
      <c r="B8739" s="14" t="s">
        <v>10359</v>
      </c>
      <c r="C8739" s="15">
        <v>46281</v>
      </c>
      <c r="D8739" s="15">
        <v>46283</v>
      </c>
      <c r="E8739" s="10" t="s">
        <v>19</v>
      </c>
      <c r="F8739" s="10" t="s">
        <v>4870</v>
      </c>
      <c r="G8739" s="10" t="s">
        <v>4871</v>
      </c>
      <c r="H8739" s="10" t="s">
        <v>22</v>
      </c>
      <c r="I8739" s="10" t="s">
        <v>23</v>
      </c>
      <c r="J8739" s="10" t="s">
        <v>131</v>
      </c>
      <c r="K8739" s="10" t="s">
        <v>132</v>
      </c>
      <c r="L8739" s="10">
        <v>19143</v>
      </c>
      <c r="M8739" s="10" t="s">
        <v>133</v>
      </c>
      <c r="N8739" s="10" t="str">
        <f>_xlfn.XLOOKUP($M:$M,People!$B:$B,People!A:A)</f>
        <v>Chuck Magee</v>
      </c>
      <c r="O8739" s="10" t="s">
        <v>2097</v>
      </c>
      <c r="P8739" s="10" t="str">
        <f>VLOOKUP(O8739,Products!$A:$E,3,FALSE)</f>
        <v>Logitech</v>
      </c>
      <c r="Q8739" s="31">
        <f>INDEX(Products!$E:$E,MATCH(O8739,Products!$A:$A,0))</f>
        <v>0.39</v>
      </c>
      <c r="R8739" s="10" t="s">
        <v>41</v>
      </c>
      <c r="S8739" s="10" t="s">
        <v>82</v>
      </c>
      <c r="T8739" s="10" t="s">
        <v>2098</v>
      </c>
      <c r="U8739" s="12">
        <v>20.544000000000004</v>
      </c>
      <c r="V8739" s="12">
        <v>6</v>
      </c>
      <c r="W8739" s="12">
        <v>0.2</v>
      </c>
      <c r="X8739" s="12">
        <v>6.4199999999999964</v>
      </c>
    </row>
    <row r="8740" spans="1:24" ht="14" x14ac:dyDescent="0.3">
      <c r="A8740" s="9">
        <v>8735</v>
      </c>
      <c r="B8740" s="14" t="s">
        <v>10360</v>
      </c>
      <c r="C8740" s="15">
        <v>46281</v>
      </c>
      <c r="D8740" s="15">
        <v>46286</v>
      </c>
      <c r="E8740" s="10" t="s">
        <v>44</v>
      </c>
      <c r="F8740" s="10" t="s">
        <v>1089</v>
      </c>
      <c r="G8740" s="10" t="s">
        <v>1090</v>
      </c>
      <c r="H8740" s="10" t="s">
        <v>92</v>
      </c>
      <c r="I8740" s="10" t="s">
        <v>23</v>
      </c>
      <c r="J8740" s="10" t="s">
        <v>131</v>
      </c>
      <c r="K8740" s="10" t="s">
        <v>132</v>
      </c>
      <c r="L8740" s="10">
        <v>19143</v>
      </c>
      <c r="M8740" s="10" t="s">
        <v>133</v>
      </c>
      <c r="N8740" s="10" t="str">
        <f>_xlfn.XLOOKUP($M:$M,People!$B:$B,People!A:A)</f>
        <v>Chuck Magee</v>
      </c>
      <c r="O8740" s="10" t="s">
        <v>3607</v>
      </c>
      <c r="P8740" s="10" t="str">
        <f>VLOOKUP(O8740,Products!$A:$E,3,FALSE)</f>
        <v>Dell</v>
      </c>
      <c r="Q8740" s="31">
        <f>INDEX(Products!$E:$E,MATCH(O8740,Products!$A:$A,0))</f>
        <v>0.26</v>
      </c>
      <c r="R8740" s="10" t="s">
        <v>41</v>
      </c>
      <c r="S8740" s="10" t="s">
        <v>82</v>
      </c>
      <c r="T8740" s="10" t="s">
        <v>3608</v>
      </c>
      <c r="U8740" s="12">
        <v>20.736000000000004</v>
      </c>
      <c r="V8740" s="12">
        <v>4</v>
      </c>
      <c r="W8740" s="12">
        <v>0.2</v>
      </c>
      <c r="X8740" s="12">
        <v>7.2576000000000001</v>
      </c>
    </row>
    <row r="8741" spans="1:24" ht="14" x14ac:dyDescent="0.3">
      <c r="A8741" s="9">
        <v>8736</v>
      </c>
      <c r="B8741" s="14" t="s">
        <v>10355</v>
      </c>
      <c r="C8741" s="15">
        <v>46281</v>
      </c>
      <c r="D8741" s="15">
        <v>46283</v>
      </c>
      <c r="E8741" s="10" t="s">
        <v>168</v>
      </c>
      <c r="F8741" s="10" t="s">
        <v>3786</v>
      </c>
      <c r="G8741" s="10" t="s">
        <v>3787</v>
      </c>
      <c r="H8741" s="10" t="s">
        <v>22</v>
      </c>
      <c r="I8741" s="10" t="s">
        <v>23</v>
      </c>
      <c r="J8741" s="10" t="s">
        <v>131</v>
      </c>
      <c r="K8741" s="10" t="s">
        <v>132</v>
      </c>
      <c r="L8741" s="10">
        <v>19143</v>
      </c>
      <c r="M8741" s="10" t="s">
        <v>133</v>
      </c>
      <c r="N8741" s="10" t="str">
        <f>_xlfn.XLOOKUP($M:$M,People!$B:$B,People!A:A)</f>
        <v>Chuck Magee</v>
      </c>
      <c r="O8741" s="10" t="s">
        <v>3290</v>
      </c>
      <c r="P8741" s="10" t="str">
        <f>VLOOKUP(O8741,Products!$A:$E,3,FALSE)</f>
        <v>HP</v>
      </c>
      <c r="Q8741" s="31">
        <f>INDEX(Products!$E:$E,MATCH(O8741,Products!$A:$A,0))</f>
        <v>0.39</v>
      </c>
      <c r="R8741" s="10" t="s">
        <v>64</v>
      </c>
      <c r="S8741" s="10" t="s">
        <v>144</v>
      </c>
      <c r="T8741" s="10" t="s">
        <v>3291</v>
      </c>
      <c r="U8741" s="12">
        <v>71.975999999999999</v>
      </c>
      <c r="V8741" s="12">
        <v>3</v>
      </c>
      <c r="W8741" s="12">
        <v>0.2</v>
      </c>
      <c r="X8741" s="12">
        <v>19.793400000000005</v>
      </c>
    </row>
    <row r="8742" spans="1:24" ht="14" x14ac:dyDescent="0.3">
      <c r="A8742" s="9">
        <v>8737</v>
      </c>
      <c r="B8742" s="14" t="s">
        <v>10361</v>
      </c>
      <c r="C8742" s="15">
        <v>46281</v>
      </c>
      <c r="D8742" s="15">
        <v>46283</v>
      </c>
      <c r="E8742" s="10" t="s">
        <v>19</v>
      </c>
      <c r="F8742" s="10" t="s">
        <v>4491</v>
      </c>
      <c r="G8742" s="10" t="s">
        <v>4492</v>
      </c>
      <c r="H8742" s="10" t="s">
        <v>92</v>
      </c>
      <c r="I8742" s="10" t="s">
        <v>23</v>
      </c>
      <c r="J8742" s="10" t="s">
        <v>2194</v>
      </c>
      <c r="K8742" s="10" t="s">
        <v>25</v>
      </c>
      <c r="L8742" s="10">
        <v>41042</v>
      </c>
      <c r="M8742" s="10" t="s">
        <v>26</v>
      </c>
      <c r="N8742" s="10" t="str">
        <f>_xlfn.XLOOKUP($M:$M,People!$B:$B,People!A:A)</f>
        <v>Fred Suzuki</v>
      </c>
      <c r="O8742" s="10" t="s">
        <v>4954</v>
      </c>
      <c r="P8742" s="10" t="str">
        <f>VLOOKUP(O8742,Products!$A:$E,3,FALSE)</f>
        <v>Samsung</v>
      </c>
      <c r="Q8742" s="31">
        <f>INDEX(Products!$E:$E,MATCH(O8742,Products!$A:$A,0))</f>
        <v>0.25</v>
      </c>
      <c r="R8742" s="10" t="s">
        <v>64</v>
      </c>
      <c r="S8742" s="10" t="s">
        <v>144</v>
      </c>
      <c r="T8742" s="10" t="s">
        <v>4955</v>
      </c>
      <c r="U8742" s="12">
        <v>18</v>
      </c>
      <c r="V8742" s="12">
        <v>1</v>
      </c>
      <c r="W8742" s="12">
        <v>0</v>
      </c>
      <c r="X8742" s="12">
        <v>3.2399999999999984</v>
      </c>
    </row>
    <row r="8743" spans="1:24" ht="14" x14ac:dyDescent="0.3">
      <c r="A8743" s="9">
        <v>8738</v>
      </c>
      <c r="B8743" s="14" t="s">
        <v>10355</v>
      </c>
      <c r="C8743" s="15">
        <v>46281</v>
      </c>
      <c r="D8743" s="15">
        <v>46283</v>
      </c>
      <c r="E8743" s="10" t="s">
        <v>168</v>
      </c>
      <c r="F8743" s="10" t="s">
        <v>3786</v>
      </c>
      <c r="G8743" s="10" t="s">
        <v>3787</v>
      </c>
      <c r="H8743" s="10" t="s">
        <v>22</v>
      </c>
      <c r="I8743" s="10" t="s">
        <v>23</v>
      </c>
      <c r="J8743" s="10" t="s">
        <v>131</v>
      </c>
      <c r="K8743" s="10" t="s">
        <v>132</v>
      </c>
      <c r="L8743" s="10">
        <v>19143</v>
      </c>
      <c r="M8743" s="10" t="s">
        <v>133</v>
      </c>
      <c r="N8743" s="10" t="str">
        <f>_xlfn.XLOOKUP($M:$M,People!$B:$B,People!A:A)</f>
        <v>Chuck Magee</v>
      </c>
      <c r="O8743" s="10" t="s">
        <v>890</v>
      </c>
      <c r="P8743" s="10" t="str">
        <f>VLOOKUP(O8743,Products!$A:$E,3,FALSE)</f>
        <v>Canon</v>
      </c>
      <c r="Q8743" s="31">
        <f>INDEX(Products!$E:$E,MATCH(O8743,Products!$A:$A,0))</f>
        <v>0.26</v>
      </c>
      <c r="R8743" s="10" t="s">
        <v>64</v>
      </c>
      <c r="S8743" s="10" t="s">
        <v>144</v>
      </c>
      <c r="T8743" s="10" t="s">
        <v>891</v>
      </c>
      <c r="U8743" s="12">
        <v>47.984000000000002</v>
      </c>
      <c r="V8743" s="12">
        <v>2</v>
      </c>
      <c r="W8743" s="12">
        <v>0.2</v>
      </c>
      <c r="X8743" s="12">
        <v>14.395200000000004</v>
      </c>
    </row>
    <row r="8744" spans="1:24" ht="14" x14ac:dyDescent="0.3">
      <c r="A8744" s="9">
        <v>8739</v>
      </c>
      <c r="B8744" s="14" t="s">
        <v>10357</v>
      </c>
      <c r="C8744" s="15">
        <v>46281</v>
      </c>
      <c r="D8744" s="15">
        <v>46285</v>
      </c>
      <c r="E8744" s="10" t="s">
        <v>44</v>
      </c>
      <c r="F8744" s="10" t="s">
        <v>1996</v>
      </c>
      <c r="G8744" s="10" t="s">
        <v>1997</v>
      </c>
      <c r="H8744" s="10" t="s">
        <v>22</v>
      </c>
      <c r="I8744" s="10" t="s">
        <v>23</v>
      </c>
      <c r="J8744" s="10" t="s">
        <v>1080</v>
      </c>
      <c r="K8744" s="10" t="s">
        <v>94</v>
      </c>
      <c r="L8744" s="10">
        <v>78745</v>
      </c>
      <c r="M8744" s="10" t="s">
        <v>95</v>
      </c>
      <c r="N8744" s="10" t="str">
        <f>_xlfn.XLOOKUP($M:$M,People!$B:$B,People!A:A)</f>
        <v>Roxanne Rodriguez</v>
      </c>
      <c r="O8744" s="10" t="s">
        <v>2000</v>
      </c>
      <c r="P8744" s="10" t="str">
        <f>VLOOKUP(O8744,Products!$A:$E,3,FALSE)</f>
        <v>Canon</v>
      </c>
      <c r="Q8744" s="31">
        <f>INDEX(Products!$E:$E,MATCH(O8744,Products!$A:$A,0))</f>
        <v>0.28000000000000003</v>
      </c>
      <c r="R8744" s="10" t="s">
        <v>64</v>
      </c>
      <c r="S8744" s="10" t="s">
        <v>65</v>
      </c>
      <c r="T8744" s="10" t="s">
        <v>2001</v>
      </c>
      <c r="U8744" s="12">
        <v>55.991999999999997</v>
      </c>
      <c r="V8744" s="12">
        <v>1</v>
      </c>
      <c r="W8744" s="12">
        <v>0.2</v>
      </c>
      <c r="X8744" s="12">
        <v>5.5992000000000015</v>
      </c>
    </row>
    <row r="8745" spans="1:24" ht="14" x14ac:dyDescent="0.3">
      <c r="A8745" s="9">
        <v>8740</v>
      </c>
      <c r="B8745" s="14" t="s">
        <v>10362</v>
      </c>
      <c r="C8745" s="15">
        <v>46282</v>
      </c>
      <c r="D8745" s="15">
        <v>46286</v>
      </c>
      <c r="E8745" s="10" t="s">
        <v>19</v>
      </c>
      <c r="F8745" s="10" t="s">
        <v>969</v>
      </c>
      <c r="G8745" s="10" t="s">
        <v>970</v>
      </c>
      <c r="H8745" s="10" t="s">
        <v>36</v>
      </c>
      <c r="I8745" s="10" t="s">
        <v>23</v>
      </c>
      <c r="J8745" s="10" t="s">
        <v>3122</v>
      </c>
      <c r="K8745" s="10" t="s">
        <v>109</v>
      </c>
      <c r="L8745" s="10">
        <v>84604</v>
      </c>
      <c r="M8745" s="10" t="s">
        <v>39</v>
      </c>
      <c r="N8745" s="10" t="str">
        <f>_xlfn.XLOOKUP($M:$M,People!$B:$B,People!A:A)</f>
        <v>Sadie Pawthorne</v>
      </c>
      <c r="O8745" s="10" t="s">
        <v>4485</v>
      </c>
      <c r="P8745" s="10" t="str">
        <f>VLOOKUP(O8745,Products!$A:$E,3,FALSE)</f>
        <v>Logitech</v>
      </c>
      <c r="Q8745" s="31">
        <f>INDEX(Products!$E:$E,MATCH(O8745,Products!$A:$A,0))</f>
        <v>0.28999999999999998</v>
      </c>
      <c r="R8745" s="10" t="s">
        <v>28</v>
      </c>
      <c r="S8745" s="10" t="s">
        <v>29</v>
      </c>
      <c r="T8745" s="10" t="s">
        <v>4486</v>
      </c>
      <c r="U8745" s="12">
        <v>1292.94</v>
      </c>
      <c r="V8745" s="12">
        <v>3</v>
      </c>
      <c r="W8745" s="12">
        <v>0</v>
      </c>
      <c r="X8745" s="12">
        <v>77.576399999999921</v>
      </c>
    </row>
    <row r="8746" spans="1:24" ht="14" x14ac:dyDescent="0.3">
      <c r="A8746" s="9">
        <v>8741</v>
      </c>
      <c r="B8746" s="14" t="s">
        <v>10363</v>
      </c>
      <c r="C8746" s="15">
        <v>46282</v>
      </c>
      <c r="D8746" s="15">
        <v>46287</v>
      </c>
      <c r="E8746" s="10" t="s">
        <v>19</v>
      </c>
      <c r="F8746" s="10" t="s">
        <v>1780</v>
      </c>
      <c r="G8746" s="10" t="s">
        <v>1781</v>
      </c>
      <c r="H8746" s="10" t="s">
        <v>92</v>
      </c>
      <c r="I8746" s="10" t="s">
        <v>23</v>
      </c>
      <c r="J8746" s="10" t="s">
        <v>2729</v>
      </c>
      <c r="K8746" s="10" t="s">
        <v>1109</v>
      </c>
      <c r="L8746" s="10">
        <v>30076</v>
      </c>
      <c r="M8746" s="10" t="s">
        <v>26</v>
      </c>
      <c r="N8746" s="10" t="str">
        <f>_xlfn.XLOOKUP($M:$M,People!$B:$B,People!A:A)</f>
        <v>Fred Suzuki</v>
      </c>
      <c r="O8746" s="10" t="s">
        <v>1116</v>
      </c>
      <c r="P8746" s="10" t="str">
        <f>VLOOKUP(O8746,Products!$A:$E,3,FALSE)</f>
        <v>Logitech</v>
      </c>
      <c r="Q8746" s="31">
        <f>INDEX(Products!$E:$E,MATCH(O8746,Products!$A:$A,0))</f>
        <v>0.39</v>
      </c>
      <c r="R8746" s="10" t="s">
        <v>28</v>
      </c>
      <c r="S8746" s="10" t="s">
        <v>32</v>
      </c>
      <c r="T8746" s="10" t="s">
        <v>1117</v>
      </c>
      <c r="U8746" s="12">
        <v>723.92</v>
      </c>
      <c r="V8746" s="12">
        <v>4</v>
      </c>
      <c r="W8746" s="12">
        <v>0</v>
      </c>
      <c r="X8746" s="12">
        <v>188.2192</v>
      </c>
    </row>
    <row r="8747" spans="1:24" ht="14" x14ac:dyDescent="0.3">
      <c r="A8747" s="9">
        <v>8742</v>
      </c>
      <c r="B8747" s="14" t="s">
        <v>10364</v>
      </c>
      <c r="C8747" s="15">
        <v>46282</v>
      </c>
      <c r="D8747" s="15">
        <v>46287</v>
      </c>
      <c r="E8747" s="10" t="s">
        <v>19</v>
      </c>
      <c r="F8747" s="10" t="s">
        <v>2258</v>
      </c>
      <c r="G8747" s="10" t="s">
        <v>2259</v>
      </c>
      <c r="H8747" s="10" t="s">
        <v>92</v>
      </c>
      <c r="I8747" s="10" t="s">
        <v>23</v>
      </c>
      <c r="J8747" s="10" t="s">
        <v>165</v>
      </c>
      <c r="K8747" s="10" t="s">
        <v>94</v>
      </c>
      <c r="L8747" s="10">
        <v>77036</v>
      </c>
      <c r="M8747" s="10" t="s">
        <v>95</v>
      </c>
      <c r="N8747" s="10" t="str">
        <f>_xlfn.XLOOKUP($M:$M,People!$B:$B,People!A:A)</f>
        <v>Roxanne Rodriguez</v>
      </c>
      <c r="O8747" s="10" t="s">
        <v>3879</v>
      </c>
      <c r="P8747" s="10" t="str">
        <f>VLOOKUP(O8747,Products!$A:$E,3,FALSE)</f>
        <v>Avery</v>
      </c>
      <c r="Q8747" s="31">
        <f>INDEX(Products!$E:$E,MATCH(O8747,Products!$A:$A,0))</f>
        <v>0.31</v>
      </c>
      <c r="R8747" s="10" t="s">
        <v>28</v>
      </c>
      <c r="S8747" s="10" t="s">
        <v>32</v>
      </c>
      <c r="T8747" s="10" t="s">
        <v>3880</v>
      </c>
      <c r="U8747" s="12">
        <v>318.43</v>
      </c>
      <c r="V8747" s="12">
        <v>5</v>
      </c>
      <c r="W8747" s="12">
        <v>0.3</v>
      </c>
      <c r="X8747" s="12">
        <v>-77.333000000000013</v>
      </c>
    </row>
    <row r="8748" spans="1:24" ht="14" x14ac:dyDescent="0.3">
      <c r="A8748" s="9">
        <v>8743</v>
      </c>
      <c r="B8748" s="14" t="s">
        <v>10364</v>
      </c>
      <c r="C8748" s="15">
        <v>46282</v>
      </c>
      <c r="D8748" s="15">
        <v>46287</v>
      </c>
      <c r="E8748" s="10" t="s">
        <v>19</v>
      </c>
      <c r="F8748" s="10" t="s">
        <v>2258</v>
      </c>
      <c r="G8748" s="10" t="s">
        <v>2259</v>
      </c>
      <c r="H8748" s="10" t="s">
        <v>92</v>
      </c>
      <c r="I8748" s="10" t="s">
        <v>23</v>
      </c>
      <c r="J8748" s="10" t="s">
        <v>165</v>
      </c>
      <c r="K8748" s="10" t="s">
        <v>94</v>
      </c>
      <c r="L8748" s="10">
        <v>77036</v>
      </c>
      <c r="M8748" s="10" t="s">
        <v>95</v>
      </c>
      <c r="N8748" s="10" t="str">
        <f>_xlfn.XLOOKUP($M:$M,People!$B:$B,People!A:A)</f>
        <v>Roxanne Rodriguez</v>
      </c>
      <c r="O8748" s="10" t="s">
        <v>416</v>
      </c>
      <c r="P8748" s="10" t="str">
        <f>VLOOKUP(O8748,Products!$A:$E,3,FALSE)</f>
        <v>Office Depot</v>
      </c>
      <c r="Q8748" s="31">
        <f>INDEX(Products!$E:$E,MATCH(O8748,Products!$A:$A,0))</f>
        <v>0.32</v>
      </c>
      <c r="R8748" s="10" t="s">
        <v>41</v>
      </c>
      <c r="S8748" s="10" t="s">
        <v>61</v>
      </c>
      <c r="T8748" s="10" t="s">
        <v>417</v>
      </c>
      <c r="U8748" s="12">
        <v>9.9120000000000008</v>
      </c>
      <c r="V8748" s="12">
        <v>3</v>
      </c>
      <c r="W8748" s="12">
        <v>0.2</v>
      </c>
      <c r="X8748" s="12">
        <v>3.2213999999999996</v>
      </c>
    </row>
    <row r="8749" spans="1:24" ht="14" x14ac:dyDescent="0.3">
      <c r="A8749" s="9">
        <v>8744</v>
      </c>
      <c r="B8749" s="14" t="s">
        <v>10362</v>
      </c>
      <c r="C8749" s="15">
        <v>46282</v>
      </c>
      <c r="D8749" s="15">
        <v>46286</v>
      </c>
      <c r="E8749" s="10" t="s">
        <v>19</v>
      </c>
      <c r="F8749" s="10" t="s">
        <v>969</v>
      </c>
      <c r="G8749" s="10" t="s">
        <v>970</v>
      </c>
      <c r="H8749" s="10" t="s">
        <v>36</v>
      </c>
      <c r="I8749" s="10" t="s">
        <v>23</v>
      </c>
      <c r="J8749" s="10" t="s">
        <v>3122</v>
      </c>
      <c r="K8749" s="10" t="s">
        <v>109</v>
      </c>
      <c r="L8749" s="10">
        <v>84604</v>
      </c>
      <c r="M8749" s="10" t="s">
        <v>39</v>
      </c>
      <c r="N8749" s="10" t="str">
        <f>_xlfn.XLOOKUP($M:$M,People!$B:$B,People!A:A)</f>
        <v>Sadie Pawthorne</v>
      </c>
      <c r="O8749" s="10" t="s">
        <v>4383</v>
      </c>
      <c r="P8749" s="10" t="str">
        <f>VLOOKUP(O8749,Products!$A:$E,3,FALSE)</f>
        <v>3M</v>
      </c>
      <c r="Q8749" s="31">
        <f>INDEX(Products!$E:$E,MATCH(O8749,Products!$A:$A,0))</f>
        <v>0.28000000000000003</v>
      </c>
      <c r="R8749" s="10" t="s">
        <v>41</v>
      </c>
      <c r="S8749" s="10" t="s">
        <v>68</v>
      </c>
      <c r="T8749" s="10" t="s">
        <v>1066</v>
      </c>
      <c r="U8749" s="12">
        <v>10.776000000000002</v>
      </c>
      <c r="V8749" s="12">
        <v>3</v>
      </c>
      <c r="W8749" s="12">
        <v>0.2</v>
      </c>
      <c r="X8749" s="12">
        <v>3.5021999999999989</v>
      </c>
    </row>
    <row r="8750" spans="1:24" ht="14" x14ac:dyDescent="0.3">
      <c r="A8750" s="9">
        <v>8745</v>
      </c>
      <c r="B8750" s="14" t="s">
        <v>10364</v>
      </c>
      <c r="C8750" s="15">
        <v>46282</v>
      </c>
      <c r="D8750" s="15">
        <v>46287</v>
      </c>
      <c r="E8750" s="10" t="s">
        <v>19</v>
      </c>
      <c r="F8750" s="10" t="s">
        <v>2258</v>
      </c>
      <c r="G8750" s="10" t="s">
        <v>2259</v>
      </c>
      <c r="H8750" s="10" t="s">
        <v>92</v>
      </c>
      <c r="I8750" s="10" t="s">
        <v>23</v>
      </c>
      <c r="J8750" s="10" t="s">
        <v>165</v>
      </c>
      <c r="K8750" s="10" t="s">
        <v>94</v>
      </c>
      <c r="L8750" s="10">
        <v>77036</v>
      </c>
      <c r="M8750" s="10" t="s">
        <v>95</v>
      </c>
      <c r="N8750" s="10" t="str">
        <f>_xlfn.XLOOKUP($M:$M,People!$B:$B,People!A:A)</f>
        <v>Roxanne Rodriguez</v>
      </c>
      <c r="O8750" s="10" t="s">
        <v>1128</v>
      </c>
      <c r="P8750" s="10" t="str">
        <f>VLOOKUP(O8750,Products!$A:$E,3,FALSE)</f>
        <v>Avery</v>
      </c>
      <c r="Q8750" s="31">
        <f>INDEX(Products!$E:$E,MATCH(O8750,Products!$A:$A,0))</f>
        <v>0.35</v>
      </c>
      <c r="R8750" s="10" t="s">
        <v>41</v>
      </c>
      <c r="S8750" s="10" t="s">
        <v>68</v>
      </c>
      <c r="T8750" s="10" t="s">
        <v>1129</v>
      </c>
      <c r="U8750" s="12">
        <v>5.7999999999999989</v>
      </c>
      <c r="V8750" s="12">
        <v>5</v>
      </c>
      <c r="W8750" s="12">
        <v>0.8</v>
      </c>
      <c r="X8750" s="12">
        <v>-10.15</v>
      </c>
    </row>
    <row r="8751" spans="1:24" ht="14" x14ac:dyDescent="0.3">
      <c r="A8751" s="9">
        <v>8746</v>
      </c>
      <c r="B8751" s="14" t="s">
        <v>10362</v>
      </c>
      <c r="C8751" s="15">
        <v>46282</v>
      </c>
      <c r="D8751" s="15">
        <v>46286</v>
      </c>
      <c r="E8751" s="10" t="s">
        <v>19</v>
      </c>
      <c r="F8751" s="10" t="s">
        <v>969</v>
      </c>
      <c r="G8751" s="10" t="s">
        <v>970</v>
      </c>
      <c r="H8751" s="10" t="s">
        <v>36</v>
      </c>
      <c r="I8751" s="10" t="s">
        <v>23</v>
      </c>
      <c r="J8751" s="10" t="s">
        <v>3122</v>
      </c>
      <c r="K8751" s="10" t="s">
        <v>109</v>
      </c>
      <c r="L8751" s="10">
        <v>84604</v>
      </c>
      <c r="M8751" s="10" t="s">
        <v>39</v>
      </c>
      <c r="N8751" s="10" t="str">
        <f>_xlfn.XLOOKUP($M:$M,People!$B:$B,People!A:A)</f>
        <v>Sadie Pawthorne</v>
      </c>
      <c r="O8751" s="10" t="s">
        <v>2300</v>
      </c>
      <c r="P8751" s="10" t="str">
        <f>VLOOKUP(O8751,Products!$A:$E,3,FALSE)</f>
        <v>Avery</v>
      </c>
      <c r="Q8751" s="31">
        <f>INDEX(Products!$E:$E,MATCH(O8751,Products!$A:$A,0))</f>
        <v>0.33</v>
      </c>
      <c r="R8751" s="10" t="s">
        <v>41</v>
      </c>
      <c r="S8751" s="10" t="s">
        <v>68</v>
      </c>
      <c r="T8751" s="10" t="s">
        <v>2301</v>
      </c>
      <c r="U8751" s="12">
        <v>11.784000000000001</v>
      </c>
      <c r="V8751" s="12">
        <v>3</v>
      </c>
      <c r="W8751" s="12">
        <v>0.2</v>
      </c>
      <c r="X8751" s="12">
        <v>4.2716999999999992</v>
      </c>
    </row>
    <row r="8752" spans="1:24" ht="14" x14ac:dyDescent="0.3">
      <c r="A8752" s="9">
        <v>8747</v>
      </c>
      <c r="B8752" s="14" t="s">
        <v>10362</v>
      </c>
      <c r="C8752" s="15">
        <v>46282</v>
      </c>
      <c r="D8752" s="15">
        <v>46286</v>
      </c>
      <c r="E8752" s="10" t="s">
        <v>19</v>
      </c>
      <c r="F8752" s="10" t="s">
        <v>969</v>
      </c>
      <c r="G8752" s="10" t="s">
        <v>970</v>
      </c>
      <c r="H8752" s="10" t="s">
        <v>36</v>
      </c>
      <c r="I8752" s="10" t="s">
        <v>23</v>
      </c>
      <c r="J8752" s="10" t="s">
        <v>3122</v>
      </c>
      <c r="K8752" s="10" t="s">
        <v>109</v>
      </c>
      <c r="L8752" s="10">
        <v>84604</v>
      </c>
      <c r="M8752" s="10" t="s">
        <v>39</v>
      </c>
      <c r="N8752" s="10" t="str">
        <f>_xlfn.XLOOKUP($M:$M,People!$B:$B,People!A:A)</f>
        <v>Sadie Pawthorne</v>
      </c>
      <c r="O8752" s="10" t="s">
        <v>4487</v>
      </c>
      <c r="P8752" s="10" t="str">
        <f>VLOOKUP(O8752,Products!$A:$E,3,FALSE)</f>
        <v>Dell</v>
      </c>
      <c r="Q8752" s="31">
        <f>INDEX(Products!$E:$E,MATCH(O8752,Products!$A:$A,0))</f>
        <v>0.36</v>
      </c>
      <c r="R8752" s="10" t="s">
        <v>41</v>
      </c>
      <c r="S8752" s="10" t="s">
        <v>68</v>
      </c>
      <c r="T8752" s="10" t="s">
        <v>4488</v>
      </c>
      <c r="U8752" s="12">
        <v>25.584000000000003</v>
      </c>
      <c r="V8752" s="12">
        <v>2</v>
      </c>
      <c r="W8752" s="12">
        <v>0.2</v>
      </c>
      <c r="X8752" s="12">
        <v>8.9543999999999997</v>
      </c>
    </row>
    <row r="8753" spans="1:24" ht="14" x14ac:dyDescent="0.3">
      <c r="A8753" s="9">
        <v>8748</v>
      </c>
      <c r="B8753" s="14" t="s">
        <v>10362</v>
      </c>
      <c r="C8753" s="15">
        <v>46282</v>
      </c>
      <c r="D8753" s="15">
        <v>46286</v>
      </c>
      <c r="E8753" s="10" t="s">
        <v>19</v>
      </c>
      <c r="F8753" s="10" t="s">
        <v>969</v>
      </c>
      <c r="G8753" s="10" t="s">
        <v>970</v>
      </c>
      <c r="H8753" s="10" t="s">
        <v>36</v>
      </c>
      <c r="I8753" s="10" t="s">
        <v>23</v>
      </c>
      <c r="J8753" s="10" t="s">
        <v>3122</v>
      </c>
      <c r="K8753" s="10" t="s">
        <v>109</v>
      </c>
      <c r="L8753" s="10">
        <v>84604</v>
      </c>
      <c r="M8753" s="10" t="s">
        <v>39</v>
      </c>
      <c r="N8753" s="10" t="str">
        <f>_xlfn.XLOOKUP($M:$M,People!$B:$B,People!A:A)</f>
        <v>Sadie Pawthorne</v>
      </c>
      <c r="O8753" s="10" t="s">
        <v>2569</v>
      </c>
      <c r="P8753" s="10" t="str">
        <f>VLOOKUP(O8753,Products!$A:$E,3,FALSE)</f>
        <v>Dell</v>
      </c>
      <c r="Q8753" s="31">
        <f>INDEX(Products!$E:$E,MATCH(O8753,Products!$A:$A,0))</f>
        <v>0.38</v>
      </c>
      <c r="R8753" s="10" t="s">
        <v>41</v>
      </c>
      <c r="S8753" s="10" t="s">
        <v>42</v>
      </c>
      <c r="T8753" s="10" t="s">
        <v>2570</v>
      </c>
      <c r="U8753" s="12">
        <v>14.399999999999999</v>
      </c>
      <c r="V8753" s="12">
        <v>5</v>
      </c>
      <c r="W8753" s="12">
        <v>0</v>
      </c>
      <c r="X8753" s="12">
        <v>7.056</v>
      </c>
    </row>
    <row r="8754" spans="1:24" ht="14" x14ac:dyDescent="0.3">
      <c r="A8754" s="9">
        <v>8749</v>
      </c>
      <c r="B8754" s="14" t="s">
        <v>10362</v>
      </c>
      <c r="C8754" s="15">
        <v>46282</v>
      </c>
      <c r="D8754" s="15">
        <v>46286</v>
      </c>
      <c r="E8754" s="10" t="s">
        <v>19</v>
      </c>
      <c r="F8754" s="10" t="s">
        <v>969</v>
      </c>
      <c r="G8754" s="10" t="s">
        <v>970</v>
      </c>
      <c r="H8754" s="10" t="s">
        <v>36</v>
      </c>
      <c r="I8754" s="10" t="s">
        <v>23</v>
      </c>
      <c r="J8754" s="10" t="s">
        <v>3122</v>
      </c>
      <c r="K8754" s="10" t="s">
        <v>109</v>
      </c>
      <c r="L8754" s="10">
        <v>84604</v>
      </c>
      <c r="M8754" s="10" t="s">
        <v>39</v>
      </c>
      <c r="N8754" s="10" t="str">
        <f>_xlfn.XLOOKUP($M:$M,People!$B:$B,People!A:A)</f>
        <v>Sadie Pawthorne</v>
      </c>
      <c r="O8754" s="10" t="s">
        <v>4483</v>
      </c>
      <c r="P8754" s="10" t="str">
        <f>VLOOKUP(O8754,Products!$A:$E,3,FALSE)</f>
        <v>HP</v>
      </c>
      <c r="Q8754" s="31">
        <f>INDEX(Products!$E:$E,MATCH(O8754,Products!$A:$A,0))</f>
        <v>0.25</v>
      </c>
      <c r="R8754" s="10" t="s">
        <v>41</v>
      </c>
      <c r="S8754" s="10" t="s">
        <v>82</v>
      </c>
      <c r="T8754" s="10" t="s">
        <v>4484</v>
      </c>
      <c r="U8754" s="12">
        <v>164.88</v>
      </c>
      <c r="V8754" s="12">
        <v>3</v>
      </c>
      <c r="W8754" s="12">
        <v>0</v>
      </c>
      <c r="X8754" s="12">
        <v>80.791200000000003</v>
      </c>
    </row>
    <row r="8755" spans="1:24" ht="14" x14ac:dyDescent="0.3">
      <c r="A8755" s="9">
        <v>8750</v>
      </c>
      <c r="B8755" s="14" t="s">
        <v>10363</v>
      </c>
      <c r="C8755" s="15">
        <v>46282</v>
      </c>
      <c r="D8755" s="15">
        <v>46287</v>
      </c>
      <c r="E8755" s="10" t="s">
        <v>19</v>
      </c>
      <c r="F8755" s="10" t="s">
        <v>1780</v>
      </c>
      <c r="G8755" s="10" t="s">
        <v>1781</v>
      </c>
      <c r="H8755" s="10" t="s">
        <v>92</v>
      </c>
      <c r="I8755" s="10" t="s">
        <v>23</v>
      </c>
      <c r="J8755" s="10" t="s">
        <v>2729</v>
      </c>
      <c r="K8755" s="10" t="s">
        <v>1109</v>
      </c>
      <c r="L8755" s="10">
        <v>30076</v>
      </c>
      <c r="M8755" s="10" t="s">
        <v>26</v>
      </c>
      <c r="N8755" s="10" t="str">
        <f>_xlfn.XLOOKUP($M:$M,People!$B:$B,People!A:A)</f>
        <v>Fred Suzuki</v>
      </c>
      <c r="O8755" s="10" t="s">
        <v>921</v>
      </c>
      <c r="P8755" s="10" t="str">
        <f>VLOOKUP(O8755,Products!$A:$E,3,FALSE)</f>
        <v>Dell</v>
      </c>
      <c r="Q8755" s="31">
        <f>INDEX(Products!$E:$E,MATCH(O8755,Products!$A:$A,0))</f>
        <v>0.36</v>
      </c>
      <c r="R8755" s="10" t="s">
        <v>41</v>
      </c>
      <c r="S8755" s="10" t="s">
        <v>82</v>
      </c>
      <c r="T8755" s="10" t="s">
        <v>167</v>
      </c>
      <c r="U8755" s="12">
        <v>106.32</v>
      </c>
      <c r="V8755" s="12">
        <v>3</v>
      </c>
      <c r="W8755" s="12">
        <v>0</v>
      </c>
      <c r="X8755" s="12">
        <v>49.970399999999991</v>
      </c>
    </row>
    <row r="8756" spans="1:24" ht="14" x14ac:dyDescent="0.3">
      <c r="A8756" s="9">
        <v>8751</v>
      </c>
      <c r="B8756" s="14" t="s">
        <v>10365</v>
      </c>
      <c r="C8756" s="15">
        <v>46282</v>
      </c>
      <c r="D8756" s="15">
        <v>46282</v>
      </c>
      <c r="E8756" s="10" t="s">
        <v>1124</v>
      </c>
      <c r="F8756" s="10" t="s">
        <v>4151</v>
      </c>
      <c r="G8756" s="10" t="s">
        <v>4152</v>
      </c>
      <c r="H8756" s="10" t="s">
        <v>22</v>
      </c>
      <c r="I8756" s="10" t="s">
        <v>23</v>
      </c>
      <c r="J8756" s="10" t="s">
        <v>86</v>
      </c>
      <c r="K8756" s="10" t="s">
        <v>87</v>
      </c>
      <c r="L8756" s="10">
        <v>98115</v>
      </c>
      <c r="M8756" s="10" t="s">
        <v>39</v>
      </c>
      <c r="N8756" s="10" t="str">
        <f>_xlfn.XLOOKUP($M:$M,People!$B:$B,People!A:A)</f>
        <v>Sadie Pawthorne</v>
      </c>
      <c r="O8756" s="10" t="s">
        <v>4153</v>
      </c>
      <c r="P8756" s="10" t="str">
        <f>VLOOKUP(O8756,Products!$A:$E,3,FALSE)</f>
        <v>3M</v>
      </c>
      <c r="Q8756" s="31">
        <f>INDEX(Products!$E:$E,MATCH(O8756,Products!$A:$A,0))</f>
        <v>0.3</v>
      </c>
      <c r="R8756" s="10" t="s">
        <v>41</v>
      </c>
      <c r="S8756" s="10" t="s">
        <v>82</v>
      </c>
      <c r="T8756" s="10" t="s">
        <v>4154</v>
      </c>
      <c r="U8756" s="12">
        <v>12.96</v>
      </c>
      <c r="V8756" s="12">
        <v>2</v>
      </c>
      <c r="W8756" s="12">
        <v>0</v>
      </c>
      <c r="X8756" s="12">
        <v>6.3504000000000005</v>
      </c>
    </row>
    <row r="8757" spans="1:24" ht="14" x14ac:dyDescent="0.3">
      <c r="A8757" s="9">
        <v>8752</v>
      </c>
      <c r="B8757" s="14" t="s">
        <v>10366</v>
      </c>
      <c r="C8757" s="15">
        <v>46282</v>
      </c>
      <c r="D8757" s="15">
        <v>46288</v>
      </c>
      <c r="E8757" s="10" t="s">
        <v>44</v>
      </c>
      <c r="F8757" s="10" t="s">
        <v>395</v>
      </c>
      <c r="G8757" s="10" t="s">
        <v>396</v>
      </c>
      <c r="H8757" s="10" t="s">
        <v>22</v>
      </c>
      <c r="I8757" s="10" t="s">
        <v>23</v>
      </c>
      <c r="J8757" s="10" t="s">
        <v>876</v>
      </c>
      <c r="K8757" s="10" t="s">
        <v>691</v>
      </c>
      <c r="L8757" s="10">
        <v>7960</v>
      </c>
      <c r="M8757" s="10" t="s">
        <v>133</v>
      </c>
      <c r="N8757" s="10" t="str">
        <f>_xlfn.XLOOKUP($M:$M,People!$B:$B,People!A:A)</f>
        <v>Chuck Magee</v>
      </c>
      <c r="O8757" s="10" t="s">
        <v>311</v>
      </c>
      <c r="P8757" s="10" t="str">
        <f>VLOOKUP(O8757,Products!$A:$E,3,FALSE)</f>
        <v>Canon</v>
      </c>
      <c r="Q8757" s="31">
        <f>INDEX(Products!$E:$E,MATCH(O8757,Products!$A:$A,0))</f>
        <v>0.28000000000000003</v>
      </c>
      <c r="R8757" s="10" t="s">
        <v>41</v>
      </c>
      <c r="S8757" s="10" t="s">
        <v>53</v>
      </c>
      <c r="T8757" s="10" t="s">
        <v>312</v>
      </c>
      <c r="U8757" s="12">
        <v>34.049999999999997</v>
      </c>
      <c r="V8757" s="12">
        <v>3</v>
      </c>
      <c r="W8757" s="12">
        <v>0</v>
      </c>
      <c r="X8757" s="12">
        <v>9.5340000000000025</v>
      </c>
    </row>
    <row r="8758" spans="1:24" ht="14" x14ac:dyDescent="0.3">
      <c r="A8758" s="9">
        <v>8753</v>
      </c>
      <c r="B8758" s="14" t="s">
        <v>10362</v>
      </c>
      <c r="C8758" s="15">
        <v>46282</v>
      </c>
      <c r="D8758" s="15">
        <v>46286</v>
      </c>
      <c r="E8758" s="10" t="s">
        <v>19</v>
      </c>
      <c r="F8758" s="10" t="s">
        <v>969</v>
      </c>
      <c r="G8758" s="10" t="s">
        <v>970</v>
      </c>
      <c r="H8758" s="10" t="s">
        <v>36</v>
      </c>
      <c r="I8758" s="10" t="s">
        <v>23</v>
      </c>
      <c r="J8758" s="10" t="s">
        <v>3122</v>
      </c>
      <c r="K8758" s="10" t="s">
        <v>109</v>
      </c>
      <c r="L8758" s="10">
        <v>84604</v>
      </c>
      <c r="M8758" s="10" t="s">
        <v>39</v>
      </c>
      <c r="N8758" s="10" t="str">
        <f>_xlfn.XLOOKUP($M:$M,People!$B:$B,People!A:A)</f>
        <v>Sadie Pawthorne</v>
      </c>
      <c r="O8758" s="10" t="s">
        <v>1778</v>
      </c>
      <c r="P8758" s="10" t="str">
        <f>VLOOKUP(O8758,Products!$A:$E,3,FALSE)</f>
        <v>Office Depot</v>
      </c>
      <c r="Q8758" s="31">
        <f>INDEX(Products!$E:$E,MATCH(O8758,Products!$A:$A,0))</f>
        <v>0.32</v>
      </c>
      <c r="R8758" s="10" t="s">
        <v>41</v>
      </c>
      <c r="S8758" s="10" t="s">
        <v>53</v>
      </c>
      <c r="T8758" s="10" t="s">
        <v>1779</v>
      </c>
      <c r="U8758" s="12">
        <v>261.74</v>
      </c>
      <c r="V8758" s="12">
        <v>2</v>
      </c>
      <c r="W8758" s="12">
        <v>0</v>
      </c>
      <c r="X8758" s="12">
        <v>65.435000000000002</v>
      </c>
    </row>
    <row r="8759" spans="1:24" ht="14" x14ac:dyDescent="0.3">
      <c r="A8759" s="9">
        <v>8754</v>
      </c>
      <c r="B8759" s="14" t="s">
        <v>10367</v>
      </c>
      <c r="C8759" s="15">
        <v>46282</v>
      </c>
      <c r="D8759" s="15">
        <v>46285</v>
      </c>
      <c r="E8759" s="10" t="s">
        <v>168</v>
      </c>
      <c r="F8759" s="10" t="s">
        <v>4319</v>
      </c>
      <c r="G8759" s="10" t="s">
        <v>4320</v>
      </c>
      <c r="H8759" s="10" t="s">
        <v>22</v>
      </c>
      <c r="I8759" s="10" t="s">
        <v>23</v>
      </c>
      <c r="J8759" s="10" t="s">
        <v>5226</v>
      </c>
      <c r="K8759" s="10" t="s">
        <v>4746</v>
      </c>
      <c r="L8759" s="10">
        <v>83704</v>
      </c>
      <c r="M8759" s="10" t="s">
        <v>39</v>
      </c>
      <c r="N8759" s="10" t="str">
        <f>_xlfn.XLOOKUP($M:$M,People!$B:$B,People!A:A)</f>
        <v>Sadie Pawthorne</v>
      </c>
      <c r="O8759" s="10" t="s">
        <v>3290</v>
      </c>
      <c r="P8759" s="10" t="str">
        <f>VLOOKUP(O8759,Products!$A:$E,3,FALSE)</f>
        <v>HP</v>
      </c>
      <c r="Q8759" s="31">
        <f>INDEX(Products!$E:$E,MATCH(O8759,Products!$A:$A,0))</f>
        <v>0.39</v>
      </c>
      <c r="R8759" s="10" t="s">
        <v>64</v>
      </c>
      <c r="S8759" s="10" t="s">
        <v>144</v>
      </c>
      <c r="T8759" s="10" t="s">
        <v>3291</v>
      </c>
      <c r="U8759" s="12">
        <v>89.97</v>
      </c>
      <c r="V8759" s="12">
        <v>3</v>
      </c>
      <c r="W8759" s="12">
        <v>0</v>
      </c>
      <c r="X8759" s="12">
        <v>37.787400000000005</v>
      </c>
    </row>
    <row r="8760" spans="1:24" ht="14" x14ac:dyDescent="0.3">
      <c r="A8760" s="9">
        <v>8755</v>
      </c>
      <c r="B8760" s="14" t="s">
        <v>10366</v>
      </c>
      <c r="C8760" s="15">
        <v>46282</v>
      </c>
      <c r="D8760" s="15">
        <v>46288</v>
      </c>
      <c r="E8760" s="10" t="s">
        <v>44</v>
      </c>
      <c r="F8760" s="10" t="s">
        <v>395</v>
      </c>
      <c r="G8760" s="10" t="s">
        <v>396</v>
      </c>
      <c r="H8760" s="10" t="s">
        <v>22</v>
      </c>
      <c r="I8760" s="10" t="s">
        <v>23</v>
      </c>
      <c r="J8760" s="10" t="s">
        <v>876</v>
      </c>
      <c r="K8760" s="10" t="s">
        <v>691</v>
      </c>
      <c r="L8760" s="10">
        <v>7960</v>
      </c>
      <c r="M8760" s="10" t="s">
        <v>133</v>
      </c>
      <c r="N8760" s="10" t="str">
        <f>_xlfn.XLOOKUP($M:$M,People!$B:$B,People!A:A)</f>
        <v>Chuck Magee</v>
      </c>
      <c r="O8760" s="10" t="s">
        <v>5868</v>
      </c>
      <c r="P8760" s="10" t="str">
        <f>VLOOKUP(O8760,Products!$A:$E,3,FALSE)</f>
        <v>Avery</v>
      </c>
      <c r="Q8760" s="31">
        <f>INDEX(Products!$E:$E,MATCH(O8760,Products!$A:$A,0))</f>
        <v>0.31</v>
      </c>
      <c r="R8760" s="10" t="s">
        <v>64</v>
      </c>
      <c r="S8760" s="10" t="s">
        <v>599</v>
      </c>
      <c r="T8760" s="10" t="s">
        <v>5869</v>
      </c>
      <c r="U8760" s="12">
        <v>480</v>
      </c>
      <c r="V8760" s="12">
        <v>4</v>
      </c>
      <c r="W8760" s="12">
        <v>0</v>
      </c>
      <c r="X8760" s="12">
        <v>225.6</v>
      </c>
    </row>
    <row r="8761" spans="1:24" ht="14" x14ac:dyDescent="0.3">
      <c r="A8761" s="9">
        <v>8756</v>
      </c>
      <c r="B8761" s="14" t="s">
        <v>10364</v>
      </c>
      <c r="C8761" s="15">
        <v>46282</v>
      </c>
      <c r="D8761" s="15">
        <v>46287</v>
      </c>
      <c r="E8761" s="10" t="s">
        <v>19</v>
      </c>
      <c r="F8761" s="10" t="s">
        <v>2258</v>
      </c>
      <c r="G8761" s="10" t="s">
        <v>2259</v>
      </c>
      <c r="H8761" s="10" t="s">
        <v>92</v>
      </c>
      <c r="I8761" s="10" t="s">
        <v>23</v>
      </c>
      <c r="J8761" s="10" t="s">
        <v>165</v>
      </c>
      <c r="K8761" s="10" t="s">
        <v>94</v>
      </c>
      <c r="L8761" s="10">
        <v>77036</v>
      </c>
      <c r="M8761" s="10" t="s">
        <v>95</v>
      </c>
      <c r="N8761" s="10" t="str">
        <f>_xlfn.XLOOKUP($M:$M,People!$B:$B,People!A:A)</f>
        <v>Roxanne Rodriguez</v>
      </c>
      <c r="O8761" s="10" t="s">
        <v>4937</v>
      </c>
      <c r="P8761" s="10" t="str">
        <f>VLOOKUP(O8761,Products!$A:$E,3,FALSE)</f>
        <v>Staples</v>
      </c>
      <c r="Q8761" s="31">
        <f>INDEX(Products!$E:$E,MATCH(O8761,Products!$A:$A,0))</f>
        <v>0.28999999999999998</v>
      </c>
      <c r="R8761" s="10" t="s">
        <v>64</v>
      </c>
      <c r="S8761" s="10" t="s">
        <v>65</v>
      </c>
      <c r="T8761" s="10" t="s">
        <v>4938</v>
      </c>
      <c r="U8761" s="12">
        <v>1415.76</v>
      </c>
      <c r="V8761" s="12">
        <v>6</v>
      </c>
      <c r="W8761" s="12">
        <v>0.2</v>
      </c>
      <c r="X8761" s="12">
        <v>88.48500000000007</v>
      </c>
    </row>
    <row r="8762" spans="1:24" ht="14" x14ac:dyDescent="0.3">
      <c r="A8762" s="9">
        <v>8757</v>
      </c>
      <c r="B8762" s="14" t="s">
        <v>10368</v>
      </c>
      <c r="C8762" s="15">
        <v>46283</v>
      </c>
      <c r="D8762" s="15">
        <v>46290</v>
      </c>
      <c r="E8762" s="10" t="s">
        <v>44</v>
      </c>
      <c r="F8762" s="10" t="s">
        <v>1150</v>
      </c>
      <c r="G8762" s="10" t="s">
        <v>1151</v>
      </c>
      <c r="H8762" s="10" t="s">
        <v>36</v>
      </c>
      <c r="I8762" s="10" t="s">
        <v>23</v>
      </c>
      <c r="J8762" s="10" t="s">
        <v>237</v>
      </c>
      <c r="K8762" s="10" t="s">
        <v>238</v>
      </c>
      <c r="L8762" s="10">
        <v>10035</v>
      </c>
      <c r="M8762" s="10" t="s">
        <v>133</v>
      </c>
      <c r="N8762" s="10" t="str">
        <f>_xlfn.XLOOKUP($M:$M,People!$B:$B,People!A:A)</f>
        <v>Chuck Magee</v>
      </c>
      <c r="O8762" s="10" t="s">
        <v>2843</v>
      </c>
      <c r="P8762" s="10" t="str">
        <f>VLOOKUP(O8762,Products!$A:$E,3,FALSE)</f>
        <v>Logitech</v>
      </c>
      <c r="Q8762" s="31">
        <f>INDEX(Products!$E:$E,MATCH(O8762,Products!$A:$A,0))</f>
        <v>0.37</v>
      </c>
      <c r="R8762" s="10" t="s">
        <v>28</v>
      </c>
      <c r="S8762" s="10" t="s">
        <v>58</v>
      </c>
      <c r="T8762" s="10" t="s">
        <v>2844</v>
      </c>
      <c r="U8762" s="12">
        <v>9.82</v>
      </c>
      <c r="V8762" s="12">
        <v>2</v>
      </c>
      <c r="W8762" s="12">
        <v>0</v>
      </c>
      <c r="X8762" s="12">
        <v>3.2405999999999997</v>
      </c>
    </row>
    <row r="8763" spans="1:24" ht="14" x14ac:dyDescent="0.3">
      <c r="A8763" s="9">
        <v>8758</v>
      </c>
      <c r="B8763" s="14" t="s">
        <v>10369</v>
      </c>
      <c r="C8763" s="15">
        <v>46283</v>
      </c>
      <c r="D8763" s="15">
        <v>46287</v>
      </c>
      <c r="E8763" s="10" t="s">
        <v>44</v>
      </c>
      <c r="F8763" s="10" t="s">
        <v>1216</v>
      </c>
      <c r="G8763" s="10" t="s">
        <v>1217</v>
      </c>
      <c r="H8763" s="10" t="s">
        <v>36</v>
      </c>
      <c r="I8763" s="10" t="s">
        <v>23</v>
      </c>
      <c r="J8763" s="10" t="s">
        <v>437</v>
      </c>
      <c r="K8763" s="10" t="s">
        <v>1109</v>
      </c>
      <c r="L8763" s="10">
        <v>31907</v>
      </c>
      <c r="M8763" s="10" t="s">
        <v>26</v>
      </c>
      <c r="N8763" s="10" t="str">
        <f>_xlfn.XLOOKUP($M:$M,People!$B:$B,People!A:A)</f>
        <v>Fred Suzuki</v>
      </c>
      <c r="O8763" s="10" t="s">
        <v>4891</v>
      </c>
      <c r="P8763" s="10" t="str">
        <f>VLOOKUP(O8763,Products!$A:$E,3,FALSE)</f>
        <v>Canon</v>
      </c>
      <c r="Q8763" s="31">
        <f>INDEX(Products!$E:$E,MATCH(O8763,Products!$A:$A,0))</f>
        <v>0.38</v>
      </c>
      <c r="R8763" s="10" t="s">
        <v>28</v>
      </c>
      <c r="S8763" s="10" t="s">
        <v>58</v>
      </c>
      <c r="T8763" s="10" t="s">
        <v>4892</v>
      </c>
      <c r="U8763" s="12">
        <v>20.32</v>
      </c>
      <c r="V8763" s="12">
        <v>4</v>
      </c>
      <c r="W8763" s="12">
        <v>0</v>
      </c>
      <c r="X8763" s="12">
        <v>6.9087999999999994</v>
      </c>
    </row>
    <row r="8764" spans="1:24" ht="14" x14ac:dyDescent="0.3">
      <c r="A8764" s="9">
        <v>8759</v>
      </c>
      <c r="B8764" s="14" t="s">
        <v>10370</v>
      </c>
      <c r="C8764" s="15">
        <v>46283</v>
      </c>
      <c r="D8764" s="15">
        <v>46285</v>
      </c>
      <c r="E8764" s="10" t="s">
        <v>168</v>
      </c>
      <c r="F8764" s="10" t="s">
        <v>2944</v>
      </c>
      <c r="G8764" s="10" t="s">
        <v>2945</v>
      </c>
      <c r="H8764" s="10" t="s">
        <v>22</v>
      </c>
      <c r="I8764" s="10" t="s">
        <v>23</v>
      </c>
      <c r="J8764" s="10" t="s">
        <v>985</v>
      </c>
      <c r="K8764" s="10" t="s">
        <v>94</v>
      </c>
      <c r="L8764" s="10">
        <v>76017</v>
      </c>
      <c r="M8764" s="10" t="s">
        <v>95</v>
      </c>
      <c r="N8764" s="10" t="str">
        <f>_xlfn.XLOOKUP($M:$M,People!$B:$B,People!A:A)</f>
        <v>Roxanne Rodriguez</v>
      </c>
      <c r="O8764" s="10" t="s">
        <v>1076</v>
      </c>
      <c r="P8764" s="10" t="str">
        <f>VLOOKUP(O8764,Products!$A:$E,3,FALSE)</f>
        <v>Office Depot</v>
      </c>
      <c r="Q8764" s="31">
        <f>INDEX(Products!$E:$E,MATCH(O8764,Products!$A:$A,0))</f>
        <v>0.26</v>
      </c>
      <c r="R8764" s="10" t="s">
        <v>41</v>
      </c>
      <c r="S8764" s="10" t="s">
        <v>61</v>
      </c>
      <c r="T8764" s="10" t="s">
        <v>1077</v>
      </c>
      <c r="U8764" s="12">
        <v>8.9280000000000008</v>
      </c>
      <c r="V8764" s="12">
        <v>2</v>
      </c>
      <c r="W8764" s="12">
        <v>0.2</v>
      </c>
      <c r="X8764" s="12">
        <v>0.55799999999999894</v>
      </c>
    </row>
    <row r="8765" spans="1:24" ht="14" x14ac:dyDescent="0.3">
      <c r="A8765" s="9">
        <v>8760</v>
      </c>
      <c r="B8765" s="14" t="s">
        <v>10369</v>
      </c>
      <c r="C8765" s="15">
        <v>46283</v>
      </c>
      <c r="D8765" s="15">
        <v>46287</v>
      </c>
      <c r="E8765" s="10" t="s">
        <v>44</v>
      </c>
      <c r="F8765" s="10" t="s">
        <v>1216</v>
      </c>
      <c r="G8765" s="10" t="s">
        <v>1217</v>
      </c>
      <c r="H8765" s="10" t="s">
        <v>36</v>
      </c>
      <c r="I8765" s="10" t="s">
        <v>23</v>
      </c>
      <c r="J8765" s="10" t="s">
        <v>437</v>
      </c>
      <c r="K8765" s="10" t="s">
        <v>1109</v>
      </c>
      <c r="L8765" s="10">
        <v>31907</v>
      </c>
      <c r="M8765" s="10" t="s">
        <v>26</v>
      </c>
      <c r="N8765" s="10" t="str">
        <f>_xlfn.XLOOKUP($M:$M,People!$B:$B,People!A:A)</f>
        <v>Fred Suzuki</v>
      </c>
      <c r="O8765" s="10" t="s">
        <v>431</v>
      </c>
      <c r="P8765" s="10" t="str">
        <f>VLOOKUP(O8765,Products!$A:$E,3,FALSE)</f>
        <v>3M</v>
      </c>
      <c r="Q8765" s="31">
        <f>INDEX(Products!$E:$E,MATCH(O8765,Products!$A:$A,0))</f>
        <v>0.3</v>
      </c>
      <c r="R8765" s="10" t="s">
        <v>41</v>
      </c>
      <c r="S8765" s="10" t="s">
        <v>61</v>
      </c>
      <c r="T8765" s="10" t="s">
        <v>432</v>
      </c>
      <c r="U8765" s="12">
        <v>113.94</v>
      </c>
      <c r="V8765" s="12">
        <v>3</v>
      </c>
      <c r="W8765" s="12">
        <v>0</v>
      </c>
      <c r="X8765" s="12">
        <v>34.181999999999988</v>
      </c>
    </row>
    <row r="8766" spans="1:24" ht="14" x14ac:dyDescent="0.3">
      <c r="A8766" s="9">
        <v>8761</v>
      </c>
      <c r="B8766" s="14" t="s">
        <v>10371</v>
      </c>
      <c r="C8766" s="15">
        <v>46283</v>
      </c>
      <c r="D8766" s="15">
        <v>46288</v>
      </c>
      <c r="E8766" s="10" t="s">
        <v>44</v>
      </c>
      <c r="F8766" s="10" t="s">
        <v>514</v>
      </c>
      <c r="G8766" s="10" t="s">
        <v>515</v>
      </c>
      <c r="H8766" s="10" t="s">
        <v>36</v>
      </c>
      <c r="I8766" s="10" t="s">
        <v>23</v>
      </c>
      <c r="J8766" s="10" t="s">
        <v>114</v>
      </c>
      <c r="K8766" s="10" t="s">
        <v>38</v>
      </c>
      <c r="L8766" s="10">
        <v>94122</v>
      </c>
      <c r="M8766" s="10" t="s">
        <v>39</v>
      </c>
      <c r="N8766" s="10" t="str">
        <f>_xlfn.XLOOKUP($M:$M,People!$B:$B,People!A:A)</f>
        <v>Sadie Pawthorne</v>
      </c>
      <c r="O8766" s="10" t="s">
        <v>516</v>
      </c>
      <c r="P8766" s="10" t="str">
        <f>VLOOKUP(O8766,Products!$A:$E,3,FALSE)</f>
        <v>Staples</v>
      </c>
      <c r="Q8766" s="31">
        <f>INDEX(Products!$E:$E,MATCH(O8766,Products!$A:$A,0))</f>
        <v>0.37</v>
      </c>
      <c r="R8766" s="10" t="s">
        <v>41</v>
      </c>
      <c r="S8766" s="10" t="s">
        <v>61</v>
      </c>
      <c r="T8766" s="10" t="s">
        <v>517</v>
      </c>
      <c r="U8766" s="12">
        <v>8.82</v>
      </c>
      <c r="V8766" s="12">
        <v>3</v>
      </c>
      <c r="W8766" s="12">
        <v>0</v>
      </c>
      <c r="X8766" s="12">
        <v>2.3814000000000002</v>
      </c>
    </row>
    <row r="8767" spans="1:24" ht="14" x14ac:dyDescent="0.3">
      <c r="A8767" s="9">
        <v>8762</v>
      </c>
      <c r="B8767" s="14" t="s">
        <v>10372</v>
      </c>
      <c r="C8767" s="15">
        <v>46283</v>
      </c>
      <c r="D8767" s="15">
        <v>46287</v>
      </c>
      <c r="E8767" s="10" t="s">
        <v>44</v>
      </c>
      <c r="F8767" s="10" t="s">
        <v>4885</v>
      </c>
      <c r="G8767" s="10" t="s">
        <v>4886</v>
      </c>
      <c r="H8767" s="10" t="s">
        <v>22</v>
      </c>
      <c r="I8767" s="10" t="s">
        <v>23</v>
      </c>
      <c r="J8767" s="10" t="s">
        <v>5520</v>
      </c>
      <c r="K8767" s="10" t="s">
        <v>586</v>
      </c>
      <c r="L8767" s="10">
        <v>88101</v>
      </c>
      <c r="M8767" s="10" t="s">
        <v>39</v>
      </c>
      <c r="N8767" s="10" t="str">
        <f>_xlfn.XLOOKUP($M:$M,People!$B:$B,People!A:A)</f>
        <v>Sadie Pawthorne</v>
      </c>
      <c r="O8767" s="10" t="s">
        <v>2474</v>
      </c>
      <c r="P8767" s="10" t="str">
        <f>VLOOKUP(O8767,Products!$A:$E,3,FALSE)</f>
        <v>Canon</v>
      </c>
      <c r="Q8767" s="31">
        <f>INDEX(Products!$E:$E,MATCH(O8767,Products!$A:$A,0))</f>
        <v>0.26</v>
      </c>
      <c r="R8767" s="10" t="s">
        <v>41</v>
      </c>
      <c r="S8767" s="10" t="s">
        <v>68</v>
      </c>
      <c r="T8767" s="10" t="s">
        <v>2475</v>
      </c>
      <c r="U8767" s="12">
        <v>10.080000000000002</v>
      </c>
      <c r="V8767" s="12">
        <v>7</v>
      </c>
      <c r="W8767" s="12">
        <v>0.2</v>
      </c>
      <c r="X8767" s="12">
        <v>3.5279999999999996</v>
      </c>
    </row>
    <row r="8768" spans="1:24" ht="14" x14ac:dyDescent="0.3">
      <c r="A8768" s="9">
        <v>8763</v>
      </c>
      <c r="B8768" s="14" t="s">
        <v>10373</v>
      </c>
      <c r="C8768" s="15">
        <v>46283</v>
      </c>
      <c r="D8768" s="15">
        <v>46286</v>
      </c>
      <c r="E8768" s="10" t="s">
        <v>168</v>
      </c>
      <c r="F8768" s="10" t="s">
        <v>418</v>
      </c>
      <c r="G8768" s="10" t="s">
        <v>419</v>
      </c>
      <c r="H8768" s="10" t="s">
        <v>92</v>
      </c>
      <c r="I8768" s="10" t="s">
        <v>23</v>
      </c>
      <c r="J8768" s="10" t="s">
        <v>714</v>
      </c>
      <c r="K8768" s="10" t="s">
        <v>94</v>
      </c>
      <c r="L8768" s="10">
        <v>75220</v>
      </c>
      <c r="M8768" s="10" t="s">
        <v>95</v>
      </c>
      <c r="N8768" s="10" t="str">
        <f>_xlfn.XLOOKUP($M:$M,People!$B:$B,People!A:A)</f>
        <v>Roxanne Rodriguez</v>
      </c>
      <c r="O8768" s="10" t="s">
        <v>332</v>
      </c>
      <c r="P8768" s="10" t="str">
        <f>VLOOKUP(O8768,Products!$A:$E,3,FALSE)</f>
        <v>Logitech</v>
      </c>
      <c r="Q8768" s="31">
        <f>INDEX(Products!$E:$E,MATCH(O8768,Products!$A:$A,0))</f>
        <v>0.39</v>
      </c>
      <c r="R8768" s="10" t="s">
        <v>41</v>
      </c>
      <c r="S8768" s="10" t="s">
        <v>155</v>
      </c>
      <c r="T8768" s="10" t="s">
        <v>333</v>
      </c>
      <c r="U8768" s="12">
        <v>114.84800000000001</v>
      </c>
      <c r="V8768" s="12">
        <v>4</v>
      </c>
      <c r="W8768" s="12">
        <v>0.2</v>
      </c>
      <c r="X8768" s="12">
        <v>35.889999999999986</v>
      </c>
    </row>
    <row r="8769" spans="1:24" ht="14" x14ac:dyDescent="0.3">
      <c r="A8769" s="9">
        <v>8764</v>
      </c>
      <c r="B8769" s="14" t="s">
        <v>10371</v>
      </c>
      <c r="C8769" s="15">
        <v>46283</v>
      </c>
      <c r="D8769" s="15">
        <v>46288</v>
      </c>
      <c r="E8769" s="10" t="s">
        <v>44</v>
      </c>
      <c r="F8769" s="10" t="s">
        <v>514</v>
      </c>
      <c r="G8769" s="10" t="s">
        <v>515</v>
      </c>
      <c r="H8769" s="10" t="s">
        <v>36</v>
      </c>
      <c r="I8769" s="10" t="s">
        <v>23</v>
      </c>
      <c r="J8769" s="10" t="s">
        <v>114</v>
      </c>
      <c r="K8769" s="10" t="s">
        <v>38</v>
      </c>
      <c r="L8769" s="10">
        <v>94122</v>
      </c>
      <c r="M8769" s="10" t="s">
        <v>39</v>
      </c>
      <c r="N8769" s="10" t="str">
        <f>_xlfn.XLOOKUP($M:$M,People!$B:$B,People!A:A)</f>
        <v>Sadie Pawthorne</v>
      </c>
      <c r="O8769" s="10" t="s">
        <v>518</v>
      </c>
      <c r="P8769" s="10" t="str">
        <f>VLOOKUP(O8769,Products!$A:$E,3,FALSE)</f>
        <v>HP</v>
      </c>
      <c r="Q8769" s="31">
        <f>INDEX(Products!$E:$E,MATCH(O8769,Products!$A:$A,0))</f>
        <v>0.28999999999999998</v>
      </c>
      <c r="R8769" s="10" t="s">
        <v>41</v>
      </c>
      <c r="S8769" s="10" t="s">
        <v>155</v>
      </c>
      <c r="T8769" s="10" t="s">
        <v>519</v>
      </c>
      <c r="U8769" s="12">
        <v>10.86</v>
      </c>
      <c r="V8769" s="12">
        <v>3</v>
      </c>
      <c r="W8769" s="12">
        <v>0</v>
      </c>
      <c r="X8769" s="12">
        <v>5.1042000000000005</v>
      </c>
    </row>
    <row r="8770" spans="1:24" ht="14" x14ac:dyDescent="0.3">
      <c r="A8770" s="9">
        <v>8765</v>
      </c>
      <c r="B8770" s="14" t="s">
        <v>10369</v>
      </c>
      <c r="C8770" s="15">
        <v>46283</v>
      </c>
      <c r="D8770" s="15">
        <v>46287</v>
      </c>
      <c r="E8770" s="10" t="s">
        <v>44</v>
      </c>
      <c r="F8770" s="10" t="s">
        <v>1216</v>
      </c>
      <c r="G8770" s="10" t="s">
        <v>1217</v>
      </c>
      <c r="H8770" s="10" t="s">
        <v>36</v>
      </c>
      <c r="I8770" s="10" t="s">
        <v>23</v>
      </c>
      <c r="J8770" s="10" t="s">
        <v>437</v>
      </c>
      <c r="K8770" s="10" t="s">
        <v>1109</v>
      </c>
      <c r="L8770" s="10">
        <v>31907</v>
      </c>
      <c r="M8770" s="10" t="s">
        <v>26</v>
      </c>
      <c r="N8770" s="10" t="str">
        <f>_xlfn.XLOOKUP($M:$M,People!$B:$B,People!A:A)</f>
        <v>Fred Suzuki</v>
      </c>
      <c r="O8770" s="10" t="s">
        <v>905</v>
      </c>
      <c r="P8770" s="10" t="str">
        <f>VLOOKUP(O8770,Products!$A:$E,3,FALSE)</f>
        <v>IKEA</v>
      </c>
      <c r="Q8770" s="31">
        <f>INDEX(Products!$E:$E,MATCH(O8770,Products!$A:$A,0))</f>
        <v>0.32</v>
      </c>
      <c r="R8770" s="10" t="s">
        <v>41</v>
      </c>
      <c r="S8770" s="10" t="s">
        <v>82</v>
      </c>
      <c r="T8770" s="10" t="s">
        <v>906</v>
      </c>
      <c r="U8770" s="12">
        <v>50.96</v>
      </c>
      <c r="V8770" s="12">
        <v>7</v>
      </c>
      <c r="W8770" s="12">
        <v>0</v>
      </c>
      <c r="X8770" s="12">
        <v>24.460800000000003</v>
      </c>
    </row>
    <row r="8771" spans="1:24" ht="14" x14ac:dyDescent="0.3">
      <c r="A8771" s="9">
        <v>8766</v>
      </c>
      <c r="B8771" s="14" t="s">
        <v>10368</v>
      </c>
      <c r="C8771" s="15">
        <v>46283</v>
      </c>
      <c r="D8771" s="15">
        <v>46290</v>
      </c>
      <c r="E8771" s="10" t="s">
        <v>44</v>
      </c>
      <c r="F8771" s="10" t="s">
        <v>1150</v>
      </c>
      <c r="G8771" s="10" t="s">
        <v>1151</v>
      </c>
      <c r="H8771" s="10" t="s">
        <v>36</v>
      </c>
      <c r="I8771" s="10" t="s">
        <v>23</v>
      </c>
      <c r="J8771" s="10" t="s">
        <v>237</v>
      </c>
      <c r="K8771" s="10" t="s">
        <v>238</v>
      </c>
      <c r="L8771" s="10">
        <v>10035</v>
      </c>
      <c r="M8771" s="10" t="s">
        <v>133</v>
      </c>
      <c r="N8771" s="10" t="str">
        <f>_xlfn.XLOOKUP($M:$M,People!$B:$B,People!A:A)</f>
        <v>Chuck Magee</v>
      </c>
      <c r="O8771" s="10" t="s">
        <v>3200</v>
      </c>
      <c r="P8771" s="10" t="str">
        <f>VLOOKUP(O8771,Products!$A:$E,3,FALSE)</f>
        <v>Staples</v>
      </c>
      <c r="Q8771" s="31">
        <f>INDEX(Products!$E:$E,MATCH(O8771,Products!$A:$A,0))</f>
        <v>0.35</v>
      </c>
      <c r="R8771" s="10" t="s">
        <v>41</v>
      </c>
      <c r="S8771" s="10" t="s">
        <v>82</v>
      </c>
      <c r="T8771" s="10" t="s">
        <v>3201</v>
      </c>
      <c r="U8771" s="12">
        <v>19.440000000000001</v>
      </c>
      <c r="V8771" s="12">
        <v>3</v>
      </c>
      <c r="W8771" s="12">
        <v>0</v>
      </c>
      <c r="X8771" s="12">
        <v>9.3312000000000008</v>
      </c>
    </row>
    <row r="8772" spans="1:24" ht="14" x14ac:dyDescent="0.3">
      <c r="A8772" s="9">
        <v>8767</v>
      </c>
      <c r="B8772" s="14" t="s">
        <v>10374</v>
      </c>
      <c r="C8772" s="15">
        <v>46283</v>
      </c>
      <c r="D8772" s="15">
        <v>46287</v>
      </c>
      <c r="E8772" s="10" t="s">
        <v>44</v>
      </c>
      <c r="F8772" s="10" t="s">
        <v>2058</v>
      </c>
      <c r="G8772" s="10" t="s">
        <v>2059</v>
      </c>
      <c r="H8772" s="10" t="s">
        <v>36</v>
      </c>
      <c r="I8772" s="10" t="s">
        <v>23</v>
      </c>
      <c r="J8772" s="10" t="s">
        <v>1594</v>
      </c>
      <c r="K8772" s="10" t="s">
        <v>103</v>
      </c>
      <c r="L8772" s="10">
        <v>54302</v>
      </c>
      <c r="M8772" s="10" t="s">
        <v>95</v>
      </c>
      <c r="N8772" s="10" t="str">
        <f>_xlfn.XLOOKUP($M:$M,People!$B:$B,People!A:A)</f>
        <v>Roxanne Rodriguez</v>
      </c>
      <c r="O8772" s="10" t="s">
        <v>492</v>
      </c>
      <c r="P8772" s="10" t="str">
        <f>VLOOKUP(O8772,Products!$A:$E,3,FALSE)</f>
        <v>Dell</v>
      </c>
      <c r="Q8772" s="31">
        <f>INDEX(Products!$E:$E,MATCH(O8772,Products!$A:$A,0))</f>
        <v>0.38</v>
      </c>
      <c r="R8772" s="10" t="s">
        <v>41</v>
      </c>
      <c r="S8772" s="10" t="s">
        <v>82</v>
      </c>
      <c r="T8772" s="10" t="s">
        <v>1877</v>
      </c>
      <c r="U8772" s="12">
        <v>22.72</v>
      </c>
      <c r="V8772" s="12">
        <v>4</v>
      </c>
      <c r="W8772" s="12">
        <v>0</v>
      </c>
      <c r="X8772" s="12">
        <v>10.223999999999998</v>
      </c>
    </row>
    <row r="8773" spans="1:24" ht="14" x14ac:dyDescent="0.3">
      <c r="A8773" s="9">
        <v>8768</v>
      </c>
      <c r="B8773" s="14" t="s">
        <v>10369</v>
      </c>
      <c r="C8773" s="15">
        <v>46283</v>
      </c>
      <c r="D8773" s="15">
        <v>46287</v>
      </c>
      <c r="E8773" s="10" t="s">
        <v>44</v>
      </c>
      <c r="F8773" s="10" t="s">
        <v>1216</v>
      </c>
      <c r="G8773" s="10" t="s">
        <v>1217</v>
      </c>
      <c r="H8773" s="10" t="s">
        <v>36</v>
      </c>
      <c r="I8773" s="10" t="s">
        <v>23</v>
      </c>
      <c r="J8773" s="10" t="s">
        <v>437</v>
      </c>
      <c r="K8773" s="10" t="s">
        <v>1109</v>
      </c>
      <c r="L8773" s="10">
        <v>31907</v>
      </c>
      <c r="M8773" s="10" t="s">
        <v>26</v>
      </c>
      <c r="N8773" s="10" t="str">
        <f>_xlfn.XLOOKUP($M:$M,People!$B:$B,People!A:A)</f>
        <v>Fred Suzuki</v>
      </c>
      <c r="O8773" s="10" t="s">
        <v>5375</v>
      </c>
      <c r="P8773" s="10" t="str">
        <f>VLOOKUP(O8773,Products!$A:$E,3,FALSE)</f>
        <v>Logitech</v>
      </c>
      <c r="Q8773" s="31">
        <f>INDEX(Products!$E:$E,MATCH(O8773,Products!$A:$A,0))</f>
        <v>0.39</v>
      </c>
      <c r="R8773" s="10" t="s">
        <v>41</v>
      </c>
      <c r="S8773" s="10" t="s">
        <v>82</v>
      </c>
      <c r="T8773" s="10" t="s">
        <v>5376</v>
      </c>
      <c r="U8773" s="12">
        <v>244.54999999999998</v>
      </c>
      <c r="V8773" s="12">
        <v>5</v>
      </c>
      <c r="W8773" s="12">
        <v>0</v>
      </c>
      <c r="X8773" s="12">
        <v>114.93849999999998</v>
      </c>
    </row>
    <row r="8774" spans="1:24" ht="14" x14ac:dyDescent="0.3">
      <c r="A8774" s="9">
        <v>8769</v>
      </c>
      <c r="B8774" s="14" t="s">
        <v>10369</v>
      </c>
      <c r="C8774" s="15">
        <v>46283</v>
      </c>
      <c r="D8774" s="15">
        <v>46287</v>
      </c>
      <c r="E8774" s="10" t="s">
        <v>44</v>
      </c>
      <c r="F8774" s="10" t="s">
        <v>1216</v>
      </c>
      <c r="G8774" s="10" t="s">
        <v>1217</v>
      </c>
      <c r="H8774" s="10" t="s">
        <v>36</v>
      </c>
      <c r="I8774" s="10" t="s">
        <v>23</v>
      </c>
      <c r="J8774" s="10" t="s">
        <v>437</v>
      </c>
      <c r="K8774" s="10" t="s">
        <v>1109</v>
      </c>
      <c r="L8774" s="10">
        <v>31907</v>
      </c>
      <c r="M8774" s="10" t="s">
        <v>26</v>
      </c>
      <c r="N8774" s="10" t="str">
        <f>_xlfn.XLOOKUP($M:$M,People!$B:$B,People!A:A)</f>
        <v>Fred Suzuki</v>
      </c>
      <c r="O8774" s="10" t="s">
        <v>4700</v>
      </c>
      <c r="P8774" s="10" t="str">
        <f>VLOOKUP(O8774,Products!$A:$E,3,FALSE)</f>
        <v>Canon</v>
      </c>
      <c r="Q8774" s="31">
        <f>INDEX(Products!$E:$E,MATCH(O8774,Products!$A:$A,0))</f>
        <v>0.28000000000000003</v>
      </c>
      <c r="R8774" s="10" t="s">
        <v>41</v>
      </c>
      <c r="S8774" s="10" t="s">
        <v>82</v>
      </c>
      <c r="T8774" s="10" t="s">
        <v>4701</v>
      </c>
      <c r="U8774" s="12">
        <v>25.92</v>
      </c>
      <c r="V8774" s="12">
        <v>4</v>
      </c>
      <c r="W8774" s="12">
        <v>0</v>
      </c>
      <c r="X8774" s="12">
        <v>12.441600000000001</v>
      </c>
    </row>
    <row r="8775" spans="1:24" ht="14" x14ac:dyDescent="0.3">
      <c r="A8775" s="9">
        <v>8770</v>
      </c>
      <c r="B8775" s="14" t="s">
        <v>10375</v>
      </c>
      <c r="C8775" s="15">
        <v>46283</v>
      </c>
      <c r="D8775" s="15">
        <v>46288</v>
      </c>
      <c r="E8775" s="10" t="s">
        <v>19</v>
      </c>
      <c r="F8775" s="10" t="s">
        <v>4276</v>
      </c>
      <c r="G8775" s="10" t="s">
        <v>4277</v>
      </c>
      <c r="H8775" s="10" t="s">
        <v>22</v>
      </c>
      <c r="I8775" s="10" t="s">
        <v>23</v>
      </c>
      <c r="J8775" s="10" t="s">
        <v>5504</v>
      </c>
      <c r="K8775" s="10" t="s">
        <v>124</v>
      </c>
      <c r="L8775" s="10">
        <v>68801</v>
      </c>
      <c r="M8775" s="10" t="s">
        <v>95</v>
      </c>
      <c r="N8775" s="10" t="str">
        <f>_xlfn.XLOOKUP($M:$M,People!$B:$B,People!A:A)</f>
        <v>Roxanne Rodriguez</v>
      </c>
      <c r="O8775" s="10" t="s">
        <v>821</v>
      </c>
      <c r="P8775" s="10" t="str">
        <f>VLOOKUP(O8775,Products!$A:$E,3,FALSE)</f>
        <v>HP</v>
      </c>
      <c r="Q8775" s="31">
        <f>INDEX(Products!$E:$E,MATCH(O8775,Products!$A:$A,0))</f>
        <v>0.33</v>
      </c>
      <c r="R8775" s="10" t="s">
        <v>41</v>
      </c>
      <c r="S8775" s="10" t="s">
        <v>82</v>
      </c>
      <c r="T8775" s="10" t="s">
        <v>822</v>
      </c>
      <c r="U8775" s="12">
        <v>15.96</v>
      </c>
      <c r="V8775" s="12">
        <v>2</v>
      </c>
      <c r="W8775" s="12">
        <v>0</v>
      </c>
      <c r="X8775" s="12">
        <v>7.98</v>
      </c>
    </row>
    <row r="8776" spans="1:24" ht="14" x14ac:dyDescent="0.3">
      <c r="A8776" s="9">
        <v>8771</v>
      </c>
      <c r="B8776" s="14" t="s">
        <v>10371</v>
      </c>
      <c r="C8776" s="15">
        <v>46283</v>
      </c>
      <c r="D8776" s="15">
        <v>46288</v>
      </c>
      <c r="E8776" s="10" t="s">
        <v>44</v>
      </c>
      <c r="F8776" s="10" t="s">
        <v>514</v>
      </c>
      <c r="G8776" s="10" t="s">
        <v>515</v>
      </c>
      <c r="H8776" s="10" t="s">
        <v>36</v>
      </c>
      <c r="I8776" s="10" t="s">
        <v>23</v>
      </c>
      <c r="J8776" s="10" t="s">
        <v>114</v>
      </c>
      <c r="K8776" s="10" t="s">
        <v>38</v>
      </c>
      <c r="L8776" s="10">
        <v>94122</v>
      </c>
      <c r="M8776" s="10" t="s">
        <v>39</v>
      </c>
      <c r="N8776" s="10" t="str">
        <f>_xlfn.XLOOKUP($M:$M,People!$B:$B,People!A:A)</f>
        <v>Sadie Pawthorne</v>
      </c>
      <c r="O8776" s="10" t="s">
        <v>520</v>
      </c>
      <c r="P8776" s="10" t="str">
        <f>VLOOKUP(O8776,Products!$A:$E,3,FALSE)</f>
        <v>Office Depot</v>
      </c>
      <c r="Q8776" s="31">
        <f>INDEX(Products!$E:$E,MATCH(O8776,Products!$A:$A,0))</f>
        <v>0.26</v>
      </c>
      <c r="R8776" s="10" t="s">
        <v>41</v>
      </c>
      <c r="S8776" s="10" t="s">
        <v>82</v>
      </c>
      <c r="T8776" s="10" t="s">
        <v>521</v>
      </c>
      <c r="U8776" s="12">
        <v>143.69999999999999</v>
      </c>
      <c r="V8776" s="12">
        <v>3</v>
      </c>
      <c r="W8776" s="12">
        <v>0</v>
      </c>
      <c r="X8776" s="12">
        <v>68.975999999999999</v>
      </c>
    </row>
    <row r="8777" spans="1:24" ht="14" x14ac:dyDescent="0.3">
      <c r="A8777" s="9">
        <v>8772</v>
      </c>
      <c r="B8777" s="14" t="s">
        <v>10370</v>
      </c>
      <c r="C8777" s="15">
        <v>46283</v>
      </c>
      <c r="D8777" s="15">
        <v>46285</v>
      </c>
      <c r="E8777" s="10" t="s">
        <v>168</v>
      </c>
      <c r="F8777" s="10" t="s">
        <v>2944</v>
      </c>
      <c r="G8777" s="10" t="s">
        <v>2945</v>
      </c>
      <c r="H8777" s="10" t="s">
        <v>22</v>
      </c>
      <c r="I8777" s="10" t="s">
        <v>23</v>
      </c>
      <c r="J8777" s="10" t="s">
        <v>985</v>
      </c>
      <c r="K8777" s="10" t="s">
        <v>94</v>
      </c>
      <c r="L8777" s="10">
        <v>76017</v>
      </c>
      <c r="M8777" s="10" t="s">
        <v>95</v>
      </c>
      <c r="N8777" s="10" t="str">
        <f>_xlfn.XLOOKUP($M:$M,People!$B:$B,People!A:A)</f>
        <v>Roxanne Rodriguez</v>
      </c>
      <c r="O8777" s="10" t="s">
        <v>3467</v>
      </c>
      <c r="P8777" s="10" t="str">
        <f>VLOOKUP(O8777,Products!$A:$E,3,FALSE)</f>
        <v>Office Depot</v>
      </c>
      <c r="Q8777" s="31">
        <f>INDEX(Products!$E:$E,MATCH(O8777,Products!$A:$A,0))</f>
        <v>0.26</v>
      </c>
      <c r="R8777" s="10" t="s">
        <v>41</v>
      </c>
      <c r="S8777" s="10" t="s">
        <v>53</v>
      </c>
      <c r="T8777" s="10" t="s">
        <v>3468</v>
      </c>
      <c r="U8777" s="12">
        <v>47.584000000000003</v>
      </c>
      <c r="V8777" s="12">
        <v>2</v>
      </c>
      <c r="W8777" s="12">
        <v>0.2</v>
      </c>
      <c r="X8777" s="12">
        <v>-2.9739999999999966</v>
      </c>
    </row>
    <row r="8778" spans="1:24" ht="14" x14ac:dyDescent="0.3">
      <c r="A8778" s="9">
        <v>8773</v>
      </c>
      <c r="B8778" s="14" t="s">
        <v>10369</v>
      </c>
      <c r="C8778" s="15">
        <v>46283</v>
      </c>
      <c r="D8778" s="15">
        <v>46287</v>
      </c>
      <c r="E8778" s="10" t="s">
        <v>44</v>
      </c>
      <c r="F8778" s="10" t="s">
        <v>1216</v>
      </c>
      <c r="G8778" s="10" t="s">
        <v>1217</v>
      </c>
      <c r="H8778" s="10" t="s">
        <v>36</v>
      </c>
      <c r="I8778" s="10" t="s">
        <v>23</v>
      </c>
      <c r="J8778" s="10" t="s">
        <v>437</v>
      </c>
      <c r="K8778" s="10" t="s">
        <v>1109</v>
      </c>
      <c r="L8778" s="10">
        <v>31907</v>
      </c>
      <c r="M8778" s="10" t="s">
        <v>26</v>
      </c>
      <c r="N8778" s="10" t="str">
        <f>_xlfn.XLOOKUP($M:$M,People!$B:$B,People!A:A)</f>
        <v>Fred Suzuki</v>
      </c>
      <c r="O8778" s="10" t="s">
        <v>2031</v>
      </c>
      <c r="P8778" s="10" t="str">
        <f>VLOOKUP(O8778,Products!$A:$E,3,FALSE)</f>
        <v>HP</v>
      </c>
      <c r="Q8778" s="31">
        <f>INDEX(Products!$E:$E,MATCH(O8778,Products!$A:$A,0))</f>
        <v>0.27</v>
      </c>
      <c r="R8778" s="10" t="s">
        <v>41</v>
      </c>
      <c r="S8778" s="10" t="s">
        <v>510</v>
      </c>
      <c r="T8778" s="10" t="s">
        <v>2032</v>
      </c>
      <c r="U8778" s="12">
        <v>34.479999999999997</v>
      </c>
      <c r="V8778" s="12">
        <v>2</v>
      </c>
      <c r="W8778" s="12">
        <v>0</v>
      </c>
      <c r="X8778" s="12">
        <v>9.9991999999999948</v>
      </c>
    </row>
    <row r="8779" spans="1:24" ht="14" x14ac:dyDescent="0.3">
      <c r="A8779" s="9">
        <v>8774</v>
      </c>
      <c r="B8779" s="14" t="s">
        <v>10372</v>
      </c>
      <c r="C8779" s="15">
        <v>46283</v>
      </c>
      <c r="D8779" s="15">
        <v>46287</v>
      </c>
      <c r="E8779" s="10" t="s">
        <v>44</v>
      </c>
      <c r="F8779" s="10" t="s">
        <v>4885</v>
      </c>
      <c r="G8779" s="10" t="s">
        <v>4886</v>
      </c>
      <c r="H8779" s="10" t="s">
        <v>22</v>
      </c>
      <c r="I8779" s="10" t="s">
        <v>23</v>
      </c>
      <c r="J8779" s="10" t="s">
        <v>5520</v>
      </c>
      <c r="K8779" s="10" t="s">
        <v>586</v>
      </c>
      <c r="L8779" s="10">
        <v>88101</v>
      </c>
      <c r="M8779" s="10" t="s">
        <v>39</v>
      </c>
      <c r="N8779" s="10" t="str">
        <f>_xlfn.XLOOKUP($M:$M,People!$B:$B,People!A:A)</f>
        <v>Sadie Pawthorne</v>
      </c>
      <c r="O8779" s="10" t="s">
        <v>5521</v>
      </c>
      <c r="P8779" s="10" t="str">
        <f>VLOOKUP(O8779,Products!$A:$E,3,FALSE)</f>
        <v>HP</v>
      </c>
      <c r="Q8779" s="31">
        <f>INDEX(Products!$E:$E,MATCH(O8779,Products!$A:$A,0))</f>
        <v>0.33</v>
      </c>
      <c r="R8779" s="10" t="s">
        <v>64</v>
      </c>
      <c r="S8779" s="10" t="s">
        <v>144</v>
      </c>
      <c r="T8779" s="10" t="s">
        <v>5522</v>
      </c>
      <c r="U8779" s="12">
        <v>101.34</v>
      </c>
      <c r="V8779" s="12">
        <v>3</v>
      </c>
      <c r="W8779" s="12">
        <v>0</v>
      </c>
      <c r="X8779" s="12">
        <v>8.1071999999999917</v>
      </c>
    </row>
    <row r="8780" spans="1:24" ht="14" x14ac:dyDescent="0.3">
      <c r="A8780" s="9">
        <v>8775</v>
      </c>
      <c r="B8780" s="14" t="s">
        <v>10369</v>
      </c>
      <c r="C8780" s="15">
        <v>46283</v>
      </c>
      <c r="D8780" s="15">
        <v>46287</v>
      </c>
      <c r="E8780" s="10" t="s">
        <v>44</v>
      </c>
      <c r="F8780" s="10" t="s">
        <v>1216</v>
      </c>
      <c r="G8780" s="10" t="s">
        <v>1217</v>
      </c>
      <c r="H8780" s="10" t="s">
        <v>36</v>
      </c>
      <c r="I8780" s="10" t="s">
        <v>23</v>
      </c>
      <c r="J8780" s="10" t="s">
        <v>437</v>
      </c>
      <c r="K8780" s="10" t="s">
        <v>1109</v>
      </c>
      <c r="L8780" s="10">
        <v>31907</v>
      </c>
      <c r="M8780" s="10" t="s">
        <v>26</v>
      </c>
      <c r="N8780" s="10" t="str">
        <f>_xlfn.XLOOKUP($M:$M,People!$B:$B,People!A:A)</f>
        <v>Fred Suzuki</v>
      </c>
      <c r="O8780" s="10" t="s">
        <v>672</v>
      </c>
      <c r="P8780" s="10" t="str">
        <f>VLOOKUP(O8780,Products!$A:$E,3,FALSE)</f>
        <v>Avery</v>
      </c>
      <c r="Q8780" s="31">
        <f>INDEX(Products!$E:$E,MATCH(O8780,Products!$A:$A,0))</f>
        <v>0.33</v>
      </c>
      <c r="R8780" s="10" t="s">
        <v>64</v>
      </c>
      <c r="S8780" s="10" t="s">
        <v>65</v>
      </c>
      <c r="T8780" s="10" t="s">
        <v>673</v>
      </c>
      <c r="U8780" s="12">
        <v>95.68</v>
      </c>
      <c r="V8780" s="12">
        <v>8</v>
      </c>
      <c r="W8780" s="12">
        <v>0</v>
      </c>
      <c r="X8780" s="12">
        <v>26.790400000000005</v>
      </c>
    </row>
    <row r="8781" spans="1:24" ht="14" x14ac:dyDescent="0.3">
      <c r="A8781" s="9">
        <v>8776</v>
      </c>
      <c r="B8781" s="14" t="s">
        <v>10369</v>
      </c>
      <c r="C8781" s="15">
        <v>46283</v>
      </c>
      <c r="D8781" s="15">
        <v>46287</v>
      </c>
      <c r="E8781" s="10" t="s">
        <v>44</v>
      </c>
      <c r="F8781" s="10" t="s">
        <v>1216</v>
      </c>
      <c r="G8781" s="10" t="s">
        <v>1217</v>
      </c>
      <c r="H8781" s="10" t="s">
        <v>36</v>
      </c>
      <c r="I8781" s="10" t="s">
        <v>23</v>
      </c>
      <c r="J8781" s="10" t="s">
        <v>437</v>
      </c>
      <c r="K8781" s="10" t="s">
        <v>1109</v>
      </c>
      <c r="L8781" s="10">
        <v>31907</v>
      </c>
      <c r="M8781" s="10" t="s">
        <v>26</v>
      </c>
      <c r="N8781" s="10" t="str">
        <f>_xlfn.XLOOKUP($M:$M,People!$B:$B,People!A:A)</f>
        <v>Fred Suzuki</v>
      </c>
      <c r="O8781" s="10" t="s">
        <v>242</v>
      </c>
      <c r="P8781" s="10" t="str">
        <f>VLOOKUP(O8781,Products!$A:$E,3,FALSE)</f>
        <v>Staples</v>
      </c>
      <c r="Q8781" s="31">
        <f>INDEX(Products!$E:$E,MATCH(O8781,Products!$A:$A,0))</f>
        <v>0.25</v>
      </c>
      <c r="R8781" s="10" t="s">
        <v>64</v>
      </c>
      <c r="S8781" s="10" t="s">
        <v>65</v>
      </c>
      <c r="T8781" s="10" t="s">
        <v>243</v>
      </c>
      <c r="U8781" s="12">
        <v>411.98</v>
      </c>
      <c r="V8781" s="12">
        <v>2</v>
      </c>
      <c r="W8781" s="12">
        <v>0</v>
      </c>
      <c r="X8781" s="12">
        <v>119.4742</v>
      </c>
    </row>
    <row r="8782" spans="1:24" ht="14" x14ac:dyDescent="0.3">
      <c r="A8782" s="9">
        <v>8777</v>
      </c>
      <c r="B8782" s="14" t="s">
        <v>10376</v>
      </c>
      <c r="C8782" s="15">
        <v>46284</v>
      </c>
      <c r="D8782" s="15">
        <v>46290</v>
      </c>
      <c r="E8782" s="10" t="s">
        <v>44</v>
      </c>
      <c r="F8782" s="10" t="s">
        <v>2340</v>
      </c>
      <c r="G8782" s="10" t="s">
        <v>2341</v>
      </c>
      <c r="H8782" s="10" t="s">
        <v>36</v>
      </c>
      <c r="I8782" s="10" t="s">
        <v>23</v>
      </c>
      <c r="J8782" s="10" t="s">
        <v>284</v>
      </c>
      <c r="K8782" s="10" t="s">
        <v>371</v>
      </c>
      <c r="L8782" s="10">
        <v>97477</v>
      </c>
      <c r="M8782" s="10" t="s">
        <v>39</v>
      </c>
      <c r="N8782" s="10" t="str">
        <f>_xlfn.XLOOKUP($M:$M,People!$B:$B,People!A:A)</f>
        <v>Sadie Pawthorne</v>
      </c>
      <c r="O8782" s="10" t="s">
        <v>1258</v>
      </c>
      <c r="P8782" s="10" t="str">
        <f>VLOOKUP(O8782,Products!$A:$E,3,FALSE)</f>
        <v>Dell</v>
      </c>
      <c r="Q8782" s="31">
        <f>INDEX(Products!$E:$E,MATCH(O8782,Products!$A:$A,0))</f>
        <v>0.32</v>
      </c>
      <c r="R8782" s="10" t="s">
        <v>28</v>
      </c>
      <c r="S8782" s="10" t="s">
        <v>29</v>
      </c>
      <c r="T8782" s="10" t="s">
        <v>1259</v>
      </c>
      <c r="U8782" s="12">
        <v>72.588000000000008</v>
      </c>
      <c r="V8782" s="12">
        <v>2</v>
      </c>
      <c r="W8782" s="12">
        <v>0.7</v>
      </c>
      <c r="X8782" s="12">
        <v>-128.2388</v>
      </c>
    </row>
    <row r="8783" spans="1:24" ht="14" x14ac:dyDescent="0.3">
      <c r="A8783" s="9">
        <v>8778</v>
      </c>
      <c r="B8783" s="14" t="s">
        <v>10376</v>
      </c>
      <c r="C8783" s="15">
        <v>46284</v>
      </c>
      <c r="D8783" s="15">
        <v>46290</v>
      </c>
      <c r="E8783" s="10" t="s">
        <v>44</v>
      </c>
      <c r="F8783" s="10" t="s">
        <v>2340</v>
      </c>
      <c r="G8783" s="10" t="s">
        <v>2341</v>
      </c>
      <c r="H8783" s="10" t="s">
        <v>36</v>
      </c>
      <c r="I8783" s="10" t="s">
        <v>23</v>
      </c>
      <c r="J8783" s="10" t="s">
        <v>284</v>
      </c>
      <c r="K8783" s="10" t="s">
        <v>371</v>
      </c>
      <c r="L8783" s="10">
        <v>97477</v>
      </c>
      <c r="M8783" s="10" t="s">
        <v>39</v>
      </c>
      <c r="N8783" s="10" t="str">
        <f>_xlfn.XLOOKUP($M:$M,People!$B:$B,People!A:A)</f>
        <v>Sadie Pawthorne</v>
      </c>
      <c r="O8783" s="10" t="s">
        <v>1485</v>
      </c>
      <c r="P8783" s="10" t="str">
        <f>VLOOKUP(O8783,Products!$A:$E,3,FALSE)</f>
        <v>Logitech</v>
      </c>
      <c r="Q8783" s="31">
        <f>INDEX(Products!$E:$E,MATCH(O8783,Products!$A:$A,0))</f>
        <v>0.39</v>
      </c>
      <c r="R8783" s="10" t="s">
        <v>28</v>
      </c>
      <c r="S8783" s="10" t="s">
        <v>58</v>
      </c>
      <c r="T8783" s="10" t="s">
        <v>1486</v>
      </c>
      <c r="U8783" s="12">
        <v>409.21600000000001</v>
      </c>
      <c r="V8783" s="12">
        <v>8</v>
      </c>
      <c r="W8783" s="12">
        <v>0.2</v>
      </c>
      <c r="X8783" s="12">
        <v>61.38239999999999</v>
      </c>
    </row>
    <row r="8784" spans="1:24" ht="14" x14ac:dyDescent="0.3">
      <c r="A8784" s="9">
        <v>8779</v>
      </c>
      <c r="B8784" s="14" t="s">
        <v>10377</v>
      </c>
      <c r="C8784" s="15">
        <v>46284</v>
      </c>
      <c r="D8784" s="15">
        <v>46289</v>
      </c>
      <c r="E8784" s="10" t="s">
        <v>44</v>
      </c>
      <c r="F8784" s="10" t="s">
        <v>2243</v>
      </c>
      <c r="G8784" s="10" t="s">
        <v>2244</v>
      </c>
      <c r="H8784" s="10" t="s">
        <v>36</v>
      </c>
      <c r="I8784" s="10" t="s">
        <v>23</v>
      </c>
      <c r="J8784" s="10" t="s">
        <v>37</v>
      </c>
      <c r="K8784" s="10" t="s">
        <v>38</v>
      </c>
      <c r="L8784" s="10">
        <v>90032</v>
      </c>
      <c r="M8784" s="10" t="s">
        <v>39</v>
      </c>
      <c r="N8784" s="10" t="str">
        <f>_xlfn.XLOOKUP($M:$M,People!$B:$B,People!A:A)</f>
        <v>Sadie Pawthorne</v>
      </c>
      <c r="O8784" s="10" t="s">
        <v>5588</v>
      </c>
      <c r="P8784" s="10" t="str">
        <f>VLOOKUP(O8784,Products!$A:$E,3,FALSE)</f>
        <v>Office Depot</v>
      </c>
      <c r="Q8784" s="31">
        <f>INDEX(Products!$E:$E,MATCH(O8784,Products!$A:$A,0))</f>
        <v>0.38</v>
      </c>
      <c r="R8784" s="10" t="s">
        <v>41</v>
      </c>
      <c r="S8784" s="10" t="s">
        <v>61</v>
      </c>
      <c r="T8784" s="10" t="s">
        <v>5589</v>
      </c>
      <c r="U8784" s="12">
        <v>23.32</v>
      </c>
      <c r="V8784" s="12">
        <v>2</v>
      </c>
      <c r="W8784" s="12">
        <v>0</v>
      </c>
      <c r="X8784" s="12">
        <v>6.0632000000000019</v>
      </c>
    </row>
    <row r="8785" spans="1:24" ht="14" x14ac:dyDescent="0.3">
      <c r="A8785" s="9">
        <v>8780</v>
      </c>
      <c r="B8785" s="14" t="s">
        <v>10376</v>
      </c>
      <c r="C8785" s="15">
        <v>46284</v>
      </c>
      <c r="D8785" s="15">
        <v>46290</v>
      </c>
      <c r="E8785" s="10" t="s">
        <v>44</v>
      </c>
      <c r="F8785" s="10" t="s">
        <v>2340</v>
      </c>
      <c r="G8785" s="10" t="s">
        <v>2341</v>
      </c>
      <c r="H8785" s="10" t="s">
        <v>36</v>
      </c>
      <c r="I8785" s="10" t="s">
        <v>23</v>
      </c>
      <c r="J8785" s="10" t="s">
        <v>284</v>
      </c>
      <c r="K8785" s="10" t="s">
        <v>371</v>
      </c>
      <c r="L8785" s="10">
        <v>97477</v>
      </c>
      <c r="M8785" s="10" t="s">
        <v>39</v>
      </c>
      <c r="N8785" s="10" t="str">
        <f>_xlfn.XLOOKUP($M:$M,People!$B:$B,People!A:A)</f>
        <v>Sadie Pawthorne</v>
      </c>
      <c r="O8785" s="10" t="s">
        <v>3465</v>
      </c>
      <c r="P8785" s="10" t="str">
        <f>VLOOKUP(O8785,Products!$A:$E,3,FALSE)</f>
        <v>3M</v>
      </c>
      <c r="Q8785" s="31">
        <f>INDEX(Products!$E:$E,MATCH(O8785,Products!$A:$A,0))</f>
        <v>0.3</v>
      </c>
      <c r="R8785" s="10" t="s">
        <v>41</v>
      </c>
      <c r="S8785" s="10" t="s">
        <v>61</v>
      </c>
      <c r="T8785" s="10" t="s">
        <v>3466</v>
      </c>
      <c r="U8785" s="12">
        <v>23.832000000000001</v>
      </c>
      <c r="V8785" s="12">
        <v>3</v>
      </c>
      <c r="W8785" s="12">
        <v>0.2</v>
      </c>
      <c r="X8785" s="12">
        <v>6.5538000000000007</v>
      </c>
    </row>
    <row r="8786" spans="1:24" ht="14" x14ac:dyDescent="0.3">
      <c r="A8786" s="9">
        <v>8781</v>
      </c>
      <c r="B8786" s="14" t="s">
        <v>10378</v>
      </c>
      <c r="C8786" s="15">
        <v>46284</v>
      </c>
      <c r="D8786" s="15">
        <v>46288</v>
      </c>
      <c r="E8786" s="10" t="s">
        <v>44</v>
      </c>
      <c r="F8786" s="10" t="s">
        <v>4571</v>
      </c>
      <c r="G8786" s="10" t="s">
        <v>4572</v>
      </c>
      <c r="H8786" s="10" t="s">
        <v>92</v>
      </c>
      <c r="I8786" s="10" t="s">
        <v>23</v>
      </c>
      <c r="J8786" s="10" t="s">
        <v>437</v>
      </c>
      <c r="K8786" s="10" t="s">
        <v>1109</v>
      </c>
      <c r="L8786" s="10">
        <v>31907</v>
      </c>
      <c r="M8786" s="10" t="s">
        <v>26</v>
      </c>
      <c r="N8786" s="10" t="str">
        <f>_xlfn.XLOOKUP($M:$M,People!$B:$B,People!A:A)</f>
        <v>Fred Suzuki</v>
      </c>
      <c r="O8786" s="10" t="s">
        <v>5293</v>
      </c>
      <c r="P8786" s="10" t="str">
        <f>VLOOKUP(O8786,Products!$A:$E,3,FALSE)</f>
        <v>Dell</v>
      </c>
      <c r="Q8786" s="31">
        <f>INDEX(Products!$E:$E,MATCH(O8786,Products!$A:$A,0))</f>
        <v>0.36</v>
      </c>
      <c r="R8786" s="10" t="s">
        <v>41</v>
      </c>
      <c r="S8786" s="10" t="s">
        <v>61</v>
      </c>
      <c r="T8786" s="10" t="s">
        <v>5294</v>
      </c>
      <c r="U8786" s="12">
        <v>35.4</v>
      </c>
      <c r="V8786" s="12">
        <v>5</v>
      </c>
      <c r="W8786" s="12">
        <v>0</v>
      </c>
      <c r="X8786" s="12">
        <v>13.452000000000002</v>
      </c>
    </row>
    <row r="8787" spans="1:24" ht="14" x14ac:dyDescent="0.3">
      <c r="A8787" s="9">
        <v>8782</v>
      </c>
      <c r="B8787" s="14" t="s">
        <v>10377</v>
      </c>
      <c r="C8787" s="15">
        <v>46284</v>
      </c>
      <c r="D8787" s="15">
        <v>46289</v>
      </c>
      <c r="E8787" s="10" t="s">
        <v>44</v>
      </c>
      <c r="F8787" s="10" t="s">
        <v>2243</v>
      </c>
      <c r="G8787" s="10" t="s">
        <v>2244</v>
      </c>
      <c r="H8787" s="10" t="s">
        <v>36</v>
      </c>
      <c r="I8787" s="10" t="s">
        <v>23</v>
      </c>
      <c r="J8787" s="10" t="s">
        <v>37</v>
      </c>
      <c r="K8787" s="10" t="s">
        <v>38</v>
      </c>
      <c r="L8787" s="10">
        <v>90032</v>
      </c>
      <c r="M8787" s="10" t="s">
        <v>39</v>
      </c>
      <c r="N8787" s="10" t="str">
        <f>_xlfn.XLOOKUP($M:$M,People!$B:$B,People!A:A)</f>
        <v>Sadie Pawthorne</v>
      </c>
      <c r="O8787" s="10" t="s">
        <v>4042</v>
      </c>
      <c r="P8787" s="10" t="str">
        <f>VLOOKUP(O8787,Products!$A:$E,3,FALSE)</f>
        <v>HP</v>
      </c>
      <c r="Q8787" s="31">
        <f>INDEX(Products!$E:$E,MATCH(O8787,Products!$A:$A,0))</f>
        <v>0.39</v>
      </c>
      <c r="R8787" s="10" t="s">
        <v>41</v>
      </c>
      <c r="S8787" s="10" t="s">
        <v>61</v>
      </c>
      <c r="T8787" s="10" t="s">
        <v>4043</v>
      </c>
      <c r="U8787" s="12">
        <v>16.740000000000002</v>
      </c>
      <c r="V8787" s="12">
        <v>3</v>
      </c>
      <c r="W8787" s="12">
        <v>0</v>
      </c>
      <c r="X8787" s="12">
        <v>4.8545999999999978</v>
      </c>
    </row>
    <row r="8788" spans="1:24" ht="14" x14ac:dyDescent="0.3">
      <c r="A8788" s="9">
        <v>8783</v>
      </c>
      <c r="B8788" s="14" t="s">
        <v>10379</v>
      </c>
      <c r="C8788" s="15">
        <v>46284</v>
      </c>
      <c r="D8788" s="15">
        <v>46284</v>
      </c>
      <c r="E8788" s="10" t="s">
        <v>1124</v>
      </c>
      <c r="F8788" s="10" t="s">
        <v>3043</v>
      </c>
      <c r="G8788" s="10" t="s">
        <v>3044</v>
      </c>
      <c r="H8788" s="10" t="s">
        <v>92</v>
      </c>
      <c r="I8788" s="10" t="s">
        <v>23</v>
      </c>
      <c r="J8788" s="10" t="s">
        <v>131</v>
      </c>
      <c r="K8788" s="10" t="s">
        <v>132</v>
      </c>
      <c r="L8788" s="10">
        <v>19120</v>
      </c>
      <c r="M8788" s="10" t="s">
        <v>133</v>
      </c>
      <c r="N8788" s="10" t="str">
        <f>_xlfn.XLOOKUP($M:$M,People!$B:$B,People!A:A)</f>
        <v>Chuck Magee</v>
      </c>
      <c r="O8788" s="10" t="s">
        <v>2114</v>
      </c>
      <c r="P8788" s="10" t="str">
        <f>VLOOKUP(O8788,Products!$A:$E,3,FALSE)</f>
        <v>Canon</v>
      </c>
      <c r="Q8788" s="31">
        <f>INDEX(Products!$E:$E,MATCH(O8788,Products!$A:$A,0))</f>
        <v>0.26</v>
      </c>
      <c r="R8788" s="10" t="s">
        <v>41</v>
      </c>
      <c r="S8788" s="10" t="s">
        <v>68</v>
      </c>
      <c r="T8788" s="10" t="s">
        <v>2115</v>
      </c>
      <c r="U8788" s="12">
        <v>4.8420000000000005</v>
      </c>
      <c r="V8788" s="12">
        <v>3</v>
      </c>
      <c r="W8788" s="12">
        <v>0.7</v>
      </c>
      <c r="X8788" s="12">
        <v>-3.3893999999999984</v>
      </c>
    </row>
    <row r="8789" spans="1:24" ht="14" x14ac:dyDescent="0.3">
      <c r="A8789" s="9">
        <v>8784</v>
      </c>
      <c r="B8789" s="14" t="s">
        <v>10380</v>
      </c>
      <c r="C8789" s="15">
        <v>46284</v>
      </c>
      <c r="D8789" s="15">
        <v>46290</v>
      </c>
      <c r="E8789" s="10" t="s">
        <v>44</v>
      </c>
      <c r="F8789" s="10" t="s">
        <v>3167</v>
      </c>
      <c r="G8789" s="10" t="s">
        <v>3168</v>
      </c>
      <c r="H8789" s="10" t="s">
        <v>22</v>
      </c>
      <c r="I8789" s="10" t="s">
        <v>23</v>
      </c>
      <c r="J8789" s="10" t="s">
        <v>478</v>
      </c>
      <c r="K8789" s="10" t="s">
        <v>277</v>
      </c>
      <c r="L8789" s="10">
        <v>85023</v>
      </c>
      <c r="M8789" s="10" t="s">
        <v>39</v>
      </c>
      <c r="N8789" s="10" t="str">
        <f>_xlfn.XLOOKUP($M:$M,People!$B:$B,People!A:A)</f>
        <v>Sadie Pawthorne</v>
      </c>
      <c r="O8789" s="10" t="s">
        <v>255</v>
      </c>
      <c r="P8789" s="10" t="str">
        <f>VLOOKUP(O8789,Products!$A:$E,3,FALSE)</f>
        <v>Logitech</v>
      </c>
      <c r="Q8789" s="31">
        <f>INDEX(Products!$E:$E,MATCH(O8789,Products!$A:$A,0))</f>
        <v>0.33</v>
      </c>
      <c r="R8789" s="10" t="s">
        <v>41</v>
      </c>
      <c r="S8789" s="10" t="s">
        <v>68</v>
      </c>
      <c r="T8789" s="10" t="s">
        <v>256</v>
      </c>
      <c r="U8789" s="12">
        <v>18.180000000000003</v>
      </c>
      <c r="V8789" s="12">
        <v>4</v>
      </c>
      <c r="W8789" s="12">
        <v>0.7</v>
      </c>
      <c r="X8789" s="12">
        <v>-13.938000000000002</v>
      </c>
    </row>
    <row r="8790" spans="1:24" ht="14" x14ac:dyDescent="0.3">
      <c r="A8790" s="9">
        <v>8785</v>
      </c>
      <c r="B8790" s="14" t="s">
        <v>10381</v>
      </c>
      <c r="C8790" s="15">
        <v>46284</v>
      </c>
      <c r="D8790" s="15">
        <v>46289</v>
      </c>
      <c r="E8790" s="10" t="s">
        <v>44</v>
      </c>
      <c r="F8790" s="10" t="s">
        <v>2387</v>
      </c>
      <c r="G8790" s="10" t="s">
        <v>2388</v>
      </c>
      <c r="H8790" s="10" t="s">
        <v>22</v>
      </c>
      <c r="I8790" s="10" t="s">
        <v>23</v>
      </c>
      <c r="J8790" s="10" t="s">
        <v>237</v>
      </c>
      <c r="K8790" s="10" t="s">
        <v>238</v>
      </c>
      <c r="L8790" s="10">
        <v>10011</v>
      </c>
      <c r="M8790" s="10" t="s">
        <v>133</v>
      </c>
      <c r="N8790" s="10" t="str">
        <f>_xlfn.XLOOKUP($M:$M,People!$B:$B,People!A:A)</f>
        <v>Chuck Magee</v>
      </c>
      <c r="O8790" s="10" t="s">
        <v>4604</v>
      </c>
      <c r="P8790" s="10" t="str">
        <f>VLOOKUP(O8790,Products!$A:$E,3,FALSE)</f>
        <v>3M</v>
      </c>
      <c r="Q8790" s="31">
        <f>INDEX(Products!$E:$E,MATCH(O8790,Products!$A:$A,0))</f>
        <v>0.3</v>
      </c>
      <c r="R8790" s="10" t="s">
        <v>41</v>
      </c>
      <c r="S8790" s="10" t="s">
        <v>82</v>
      </c>
      <c r="T8790" s="10" t="s">
        <v>4605</v>
      </c>
      <c r="U8790" s="12">
        <v>32.400000000000006</v>
      </c>
      <c r="V8790" s="12">
        <v>5</v>
      </c>
      <c r="W8790" s="12">
        <v>0</v>
      </c>
      <c r="X8790" s="12">
        <v>15.552000000000001</v>
      </c>
    </row>
    <row r="8791" spans="1:24" ht="14" x14ac:dyDescent="0.3">
      <c r="A8791" s="9">
        <v>8786</v>
      </c>
      <c r="B8791" s="14" t="s">
        <v>10380</v>
      </c>
      <c r="C8791" s="15">
        <v>46284</v>
      </c>
      <c r="D8791" s="15">
        <v>46290</v>
      </c>
      <c r="E8791" s="10" t="s">
        <v>44</v>
      </c>
      <c r="F8791" s="10" t="s">
        <v>3167</v>
      </c>
      <c r="G8791" s="10" t="s">
        <v>3168</v>
      </c>
      <c r="H8791" s="10" t="s">
        <v>22</v>
      </c>
      <c r="I8791" s="10" t="s">
        <v>23</v>
      </c>
      <c r="J8791" s="10" t="s">
        <v>478</v>
      </c>
      <c r="K8791" s="10" t="s">
        <v>277</v>
      </c>
      <c r="L8791" s="10">
        <v>85023</v>
      </c>
      <c r="M8791" s="10" t="s">
        <v>39</v>
      </c>
      <c r="N8791" s="10" t="str">
        <f>_xlfn.XLOOKUP($M:$M,People!$B:$B,People!A:A)</f>
        <v>Sadie Pawthorne</v>
      </c>
      <c r="O8791" s="10" t="s">
        <v>4989</v>
      </c>
      <c r="P8791" s="10" t="str">
        <f>VLOOKUP(O8791,Products!$A:$E,3,FALSE)</f>
        <v>Avery</v>
      </c>
      <c r="Q8791" s="31">
        <f>INDEX(Products!$E:$E,MATCH(O8791,Products!$A:$A,0))</f>
        <v>0.28999999999999998</v>
      </c>
      <c r="R8791" s="10" t="s">
        <v>41</v>
      </c>
      <c r="S8791" s="10" t="s">
        <v>53</v>
      </c>
      <c r="T8791" s="10" t="s">
        <v>4990</v>
      </c>
      <c r="U8791" s="12">
        <v>12.624000000000001</v>
      </c>
      <c r="V8791" s="12">
        <v>2</v>
      </c>
      <c r="W8791" s="12">
        <v>0.2</v>
      </c>
      <c r="X8791" s="12">
        <v>-2.5248000000000022</v>
      </c>
    </row>
    <row r="8792" spans="1:24" ht="14" x14ac:dyDescent="0.3">
      <c r="A8792" s="9">
        <v>8787</v>
      </c>
      <c r="B8792" s="14" t="s">
        <v>10382</v>
      </c>
      <c r="C8792" s="15">
        <v>46284</v>
      </c>
      <c r="D8792" s="15">
        <v>46288</v>
      </c>
      <c r="E8792" s="10" t="s">
        <v>44</v>
      </c>
      <c r="F8792" s="10" t="s">
        <v>196</v>
      </c>
      <c r="G8792" s="10" t="s">
        <v>197</v>
      </c>
      <c r="H8792" s="10" t="s">
        <v>36</v>
      </c>
      <c r="I8792" s="10" t="s">
        <v>23</v>
      </c>
      <c r="J8792" s="10" t="s">
        <v>198</v>
      </c>
      <c r="K8792" s="10" t="s">
        <v>48</v>
      </c>
      <c r="L8792" s="10">
        <v>32935</v>
      </c>
      <c r="M8792" s="10" t="s">
        <v>26</v>
      </c>
      <c r="N8792" s="10" t="str">
        <f>_xlfn.XLOOKUP($M:$M,People!$B:$B,People!A:A)</f>
        <v>Fred Suzuki</v>
      </c>
      <c r="O8792" s="10" t="s">
        <v>199</v>
      </c>
      <c r="P8792" s="10" t="str">
        <f>VLOOKUP(O8792,Products!$A:$E,3,FALSE)</f>
        <v>Staples</v>
      </c>
      <c r="Q8792" s="31">
        <f>INDEX(Products!$E:$E,MATCH(O8792,Products!$A:$A,0))</f>
        <v>0.33</v>
      </c>
      <c r="R8792" s="10" t="s">
        <v>41</v>
      </c>
      <c r="S8792" s="10" t="s">
        <v>53</v>
      </c>
      <c r="T8792" s="10" t="s">
        <v>200</v>
      </c>
      <c r="U8792" s="12">
        <v>95.616</v>
      </c>
      <c r="V8792" s="12">
        <v>2</v>
      </c>
      <c r="W8792" s="12">
        <v>0.2</v>
      </c>
      <c r="X8792" s="12">
        <v>9.5616000000000092</v>
      </c>
    </row>
    <row r="8793" spans="1:24" ht="14" x14ac:dyDescent="0.3">
      <c r="A8793" s="9">
        <v>8788</v>
      </c>
      <c r="B8793" s="14" t="s">
        <v>10377</v>
      </c>
      <c r="C8793" s="15">
        <v>46284</v>
      </c>
      <c r="D8793" s="15">
        <v>46289</v>
      </c>
      <c r="E8793" s="10" t="s">
        <v>44</v>
      </c>
      <c r="F8793" s="10" t="s">
        <v>2243</v>
      </c>
      <c r="G8793" s="10" t="s">
        <v>2244</v>
      </c>
      <c r="H8793" s="10" t="s">
        <v>36</v>
      </c>
      <c r="I8793" s="10" t="s">
        <v>23</v>
      </c>
      <c r="J8793" s="10" t="s">
        <v>37</v>
      </c>
      <c r="K8793" s="10" t="s">
        <v>38</v>
      </c>
      <c r="L8793" s="10">
        <v>90032</v>
      </c>
      <c r="M8793" s="10" t="s">
        <v>39</v>
      </c>
      <c r="N8793" s="10" t="str">
        <f>_xlfn.XLOOKUP($M:$M,People!$B:$B,People!A:A)</f>
        <v>Sadie Pawthorne</v>
      </c>
      <c r="O8793" s="10" t="s">
        <v>2103</v>
      </c>
      <c r="P8793" s="10" t="str">
        <f>VLOOKUP(O8793,Products!$A:$E,3,FALSE)</f>
        <v>Office Depot</v>
      </c>
      <c r="Q8793" s="31">
        <f>INDEX(Products!$E:$E,MATCH(O8793,Products!$A:$A,0))</f>
        <v>0.26</v>
      </c>
      <c r="R8793" s="10" t="s">
        <v>64</v>
      </c>
      <c r="S8793" s="10" t="s">
        <v>144</v>
      </c>
      <c r="T8793" s="10" t="s">
        <v>2104</v>
      </c>
      <c r="U8793" s="12">
        <v>149.94999999999999</v>
      </c>
      <c r="V8793" s="12">
        <v>5</v>
      </c>
      <c r="W8793" s="12">
        <v>0</v>
      </c>
      <c r="X8793" s="12">
        <v>31.489499999999992</v>
      </c>
    </row>
    <row r="8794" spans="1:24" ht="14" x14ac:dyDescent="0.3">
      <c r="A8794" s="9">
        <v>8789</v>
      </c>
      <c r="B8794" s="14" t="s">
        <v>10380</v>
      </c>
      <c r="C8794" s="15">
        <v>46284</v>
      </c>
      <c r="D8794" s="15">
        <v>46290</v>
      </c>
      <c r="E8794" s="10" t="s">
        <v>44</v>
      </c>
      <c r="F8794" s="10" t="s">
        <v>3167</v>
      </c>
      <c r="G8794" s="10" t="s">
        <v>3168</v>
      </c>
      <c r="H8794" s="10" t="s">
        <v>22</v>
      </c>
      <c r="I8794" s="10" t="s">
        <v>23</v>
      </c>
      <c r="J8794" s="10" t="s">
        <v>478</v>
      </c>
      <c r="K8794" s="10" t="s">
        <v>277</v>
      </c>
      <c r="L8794" s="10">
        <v>85023</v>
      </c>
      <c r="M8794" s="10" t="s">
        <v>39</v>
      </c>
      <c r="N8794" s="10" t="str">
        <f>_xlfn.XLOOKUP($M:$M,People!$B:$B,People!A:A)</f>
        <v>Sadie Pawthorne</v>
      </c>
      <c r="O8794" s="10" t="s">
        <v>750</v>
      </c>
      <c r="P8794" s="10" t="str">
        <f>VLOOKUP(O8794,Products!$A:$E,3,FALSE)</f>
        <v>Office Depot</v>
      </c>
      <c r="Q8794" s="31">
        <f>INDEX(Products!$E:$E,MATCH(O8794,Products!$A:$A,0))</f>
        <v>0.32</v>
      </c>
      <c r="R8794" s="10" t="s">
        <v>64</v>
      </c>
      <c r="S8794" s="10" t="s">
        <v>144</v>
      </c>
      <c r="T8794" s="10" t="s">
        <v>751</v>
      </c>
      <c r="U8794" s="12">
        <v>89.584000000000003</v>
      </c>
      <c r="V8794" s="12">
        <v>2</v>
      </c>
      <c r="W8794" s="12">
        <v>0.2</v>
      </c>
      <c r="X8794" s="12">
        <v>4.4792000000000058</v>
      </c>
    </row>
    <row r="8795" spans="1:24" ht="14" x14ac:dyDescent="0.3">
      <c r="A8795" s="9">
        <v>8790</v>
      </c>
      <c r="B8795" s="14" t="s">
        <v>10376</v>
      </c>
      <c r="C8795" s="15">
        <v>46284</v>
      </c>
      <c r="D8795" s="15">
        <v>46290</v>
      </c>
      <c r="E8795" s="10" t="s">
        <v>44</v>
      </c>
      <c r="F8795" s="10" t="s">
        <v>2340</v>
      </c>
      <c r="G8795" s="10" t="s">
        <v>2341</v>
      </c>
      <c r="H8795" s="10" t="s">
        <v>36</v>
      </c>
      <c r="I8795" s="10" t="s">
        <v>23</v>
      </c>
      <c r="J8795" s="10" t="s">
        <v>284</v>
      </c>
      <c r="K8795" s="10" t="s">
        <v>371</v>
      </c>
      <c r="L8795" s="10">
        <v>97477</v>
      </c>
      <c r="M8795" s="10" t="s">
        <v>39</v>
      </c>
      <c r="N8795" s="10" t="str">
        <f>_xlfn.XLOOKUP($M:$M,People!$B:$B,People!A:A)</f>
        <v>Sadie Pawthorne</v>
      </c>
      <c r="O8795" s="10" t="s">
        <v>1726</v>
      </c>
      <c r="P8795" s="10" t="str">
        <f>VLOOKUP(O8795,Products!$A:$E,3,FALSE)</f>
        <v>IKEA</v>
      </c>
      <c r="Q8795" s="31">
        <f>INDEX(Products!$E:$E,MATCH(O8795,Products!$A:$A,0))</f>
        <v>0.38</v>
      </c>
      <c r="R8795" s="10" t="s">
        <v>64</v>
      </c>
      <c r="S8795" s="10" t="s">
        <v>65</v>
      </c>
      <c r="T8795" s="10" t="s">
        <v>1727</v>
      </c>
      <c r="U8795" s="12">
        <v>191.976</v>
      </c>
      <c r="V8795" s="12">
        <v>3</v>
      </c>
      <c r="W8795" s="12">
        <v>0.2</v>
      </c>
      <c r="X8795" s="12">
        <v>19.197599999999994</v>
      </c>
    </row>
    <row r="8796" spans="1:24" ht="14" x14ac:dyDescent="0.3">
      <c r="A8796" s="9">
        <v>8791</v>
      </c>
      <c r="B8796" s="14" t="s">
        <v>10380</v>
      </c>
      <c r="C8796" s="15">
        <v>46284</v>
      </c>
      <c r="D8796" s="15">
        <v>46290</v>
      </c>
      <c r="E8796" s="10" t="s">
        <v>44</v>
      </c>
      <c r="F8796" s="10" t="s">
        <v>3167</v>
      </c>
      <c r="G8796" s="10" t="s">
        <v>3168</v>
      </c>
      <c r="H8796" s="10" t="s">
        <v>22</v>
      </c>
      <c r="I8796" s="10" t="s">
        <v>23</v>
      </c>
      <c r="J8796" s="10" t="s">
        <v>478</v>
      </c>
      <c r="K8796" s="10" t="s">
        <v>277</v>
      </c>
      <c r="L8796" s="10">
        <v>85023</v>
      </c>
      <c r="M8796" s="10" t="s">
        <v>39</v>
      </c>
      <c r="N8796" s="10" t="str">
        <f>_xlfn.XLOOKUP($M:$M,People!$B:$B,People!A:A)</f>
        <v>Sadie Pawthorne</v>
      </c>
      <c r="O8796" s="10" t="s">
        <v>4937</v>
      </c>
      <c r="P8796" s="10" t="str">
        <f>VLOOKUP(O8796,Products!$A:$E,3,FALSE)</f>
        <v>Staples</v>
      </c>
      <c r="Q8796" s="31">
        <f>INDEX(Products!$E:$E,MATCH(O8796,Products!$A:$A,0))</f>
        <v>0.28999999999999998</v>
      </c>
      <c r="R8796" s="10" t="s">
        <v>64</v>
      </c>
      <c r="S8796" s="10" t="s">
        <v>65</v>
      </c>
      <c r="T8796" s="10" t="s">
        <v>4938</v>
      </c>
      <c r="U8796" s="12">
        <v>471.92</v>
      </c>
      <c r="V8796" s="12">
        <v>2</v>
      </c>
      <c r="W8796" s="12">
        <v>0.2</v>
      </c>
      <c r="X8796" s="12">
        <v>29.495000000000019</v>
      </c>
    </row>
    <row r="8797" spans="1:24" ht="14" x14ac:dyDescent="0.3">
      <c r="A8797" s="9">
        <v>8792</v>
      </c>
      <c r="B8797" s="14" t="s">
        <v>10383</v>
      </c>
      <c r="C8797" s="15">
        <v>46285</v>
      </c>
      <c r="D8797" s="15">
        <v>46291</v>
      </c>
      <c r="E8797" s="10" t="s">
        <v>44</v>
      </c>
      <c r="F8797" s="10" t="s">
        <v>1973</v>
      </c>
      <c r="G8797" s="10" t="s">
        <v>1974</v>
      </c>
      <c r="H8797" s="10" t="s">
        <v>22</v>
      </c>
      <c r="I8797" s="10" t="s">
        <v>23</v>
      </c>
      <c r="J8797" s="10" t="s">
        <v>237</v>
      </c>
      <c r="K8797" s="10" t="s">
        <v>238</v>
      </c>
      <c r="L8797" s="10">
        <v>10035</v>
      </c>
      <c r="M8797" s="10" t="s">
        <v>133</v>
      </c>
      <c r="N8797" s="10" t="str">
        <f>_xlfn.XLOOKUP($M:$M,People!$B:$B,People!A:A)</f>
        <v>Chuck Magee</v>
      </c>
      <c r="O8797" s="10" t="s">
        <v>1496</v>
      </c>
      <c r="P8797" s="10" t="str">
        <f>VLOOKUP(O8797,Products!$A:$E,3,FALSE)</f>
        <v>Dell</v>
      </c>
      <c r="Q8797" s="31">
        <f>INDEX(Products!$E:$E,MATCH(O8797,Products!$A:$A,0))</f>
        <v>0.3</v>
      </c>
      <c r="R8797" s="10" t="s">
        <v>28</v>
      </c>
      <c r="S8797" s="10" t="s">
        <v>32</v>
      </c>
      <c r="T8797" s="10" t="s">
        <v>1497</v>
      </c>
      <c r="U8797" s="12">
        <v>2254.41</v>
      </c>
      <c r="V8797" s="12">
        <v>5</v>
      </c>
      <c r="W8797" s="12">
        <v>0.1</v>
      </c>
      <c r="X8797" s="12">
        <v>375.73500000000001</v>
      </c>
    </row>
    <row r="8798" spans="1:24" ht="14" x14ac:dyDescent="0.3">
      <c r="A8798" s="9">
        <v>8793</v>
      </c>
      <c r="B8798" s="14" t="s">
        <v>10383</v>
      </c>
      <c r="C8798" s="15">
        <v>46285</v>
      </c>
      <c r="D8798" s="15">
        <v>46291</v>
      </c>
      <c r="E8798" s="10" t="s">
        <v>44</v>
      </c>
      <c r="F8798" s="10" t="s">
        <v>1973</v>
      </c>
      <c r="G8798" s="10" t="s">
        <v>1974</v>
      </c>
      <c r="H8798" s="10" t="s">
        <v>22</v>
      </c>
      <c r="I8798" s="10" t="s">
        <v>23</v>
      </c>
      <c r="J8798" s="10" t="s">
        <v>237</v>
      </c>
      <c r="K8798" s="10" t="s">
        <v>238</v>
      </c>
      <c r="L8798" s="10">
        <v>10035</v>
      </c>
      <c r="M8798" s="10" t="s">
        <v>133</v>
      </c>
      <c r="N8798" s="10" t="str">
        <f>_xlfn.XLOOKUP($M:$M,People!$B:$B,People!A:A)</f>
        <v>Chuck Magee</v>
      </c>
      <c r="O8798" s="10" t="s">
        <v>233</v>
      </c>
      <c r="P8798" s="10" t="str">
        <f>VLOOKUP(O8798,Products!$A:$E,3,FALSE)</f>
        <v>3M</v>
      </c>
      <c r="Q8798" s="31">
        <f>INDEX(Products!$E:$E,MATCH(O8798,Products!$A:$A,0))</f>
        <v>0.26</v>
      </c>
      <c r="R8798" s="10" t="s">
        <v>28</v>
      </c>
      <c r="S8798" s="10" t="s">
        <v>32</v>
      </c>
      <c r="T8798" s="10" t="s">
        <v>234</v>
      </c>
      <c r="U8798" s="12">
        <v>80.991</v>
      </c>
      <c r="V8798" s="12">
        <v>1</v>
      </c>
      <c r="W8798" s="12">
        <v>0.1</v>
      </c>
      <c r="X8798" s="12">
        <v>8.0990999999999875</v>
      </c>
    </row>
    <row r="8799" spans="1:24" ht="14" x14ac:dyDescent="0.3">
      <c r="A8799" s="9">
        <v>8794</v>
      </c>
      <c r="B8799" s="14" t="s">
        <v>10383</v>
      </c>
      <c r="C8799" s="15">
        <v>46285</v>
      </c>
      <c r="D8799" s="15">
        <v>46291</v>
      </c>
      <c r="E8799" s="10" t="s">
        <v>44</v>
      </c>
      <c r="F8799" s="10" t="s">
        <v>1973</v>
      </c>
      <c r="G8799" s="10" t="s">
        <v>1974</v>
      </c>
      <c r="H8799" s="10" t="s">
        <v>22</v>
      </c>
      <c r="I8799" s="10" t="s">
        <v>23</v>
      </c>
      <c r="J8799" s="10" t="s">
        <v>237</v>
      </c>
      <c r="K8799" s="10" t="s">
        <v>238</v>
      </c>
      <c r="L8799" s="10">
        <v>10035</v>
      </c>
      <c r="M8799" s="10" t="s">
        <v>133</v>
      </c>
      <c r="N8799" s="10" t="str">
        <f>_xlfn.XLOOKUP($M:$M,People!$B:$B,People!A:A)</f>
        <v>Chuck Magee</v>
      </c>
      <c r="O8799" s="10" t="s">
        <v>3009</v>
      </c>
      <c r="P8799" s="10" t="str">
        <f>VLOOKUP(O8799,Products!$A:$E,3,FALSE)</f>
        <v>Staples</v>
      </c>
      <c r="Q8799" s="31">
        <f>INDEX(Products!$E:$E,MATCH(O8799,Products!$A:$A,0))</f>
        <v>0.28999999999999998</v>
      </c>
      <c r="R8799" s="10" t="s">
        <v>28</v>
      </c>
      <c r="S8799" s="10" t="s">
        <v>32</v>
      </c>
      <c r="T8799" s="10" t="s">
        <v>3010</v>
      </c>
      <c r="U8799" s="12">
        <v>272.64600000000002</v>
      </c>
      <c r="V8799" s="12">
        <v>3</v>
      </c>
      <c r="W8799" s="12">
        <v>0.1</v>
      </c>
      <c r="X8799" s="12">
        <v>18.176400000000008</v>
      </c>
    </row>
    <row r="8800" spans="1:24" ht="14" x14ac:dyDescent="0.3">
      <c r="A8800" s="9">
        <v>8795</v>
      </c>
      <c r="B8800" s="14" t="s">
        <v>10383</v>
      </c>
      <c r="C8800" s="15">
        <v>46285</v>
      </c>
      <c r="D8800" s="15">
        <v>46291</v>
      </c>
      <c r="E8800" s="10" t="s">
        <v>44</v>
      </c>
      <c r="F8800" s="10" t="s">
        <v>1973</v>
      </c>
      <c r="G8800" s="10" t="s">
        <v>1974</v>
      </c>
      <c r="H8800" s="10" t="s">
        <v>22</v>
      </c>
      <c r="I8800" s="10" t="s">
        <v>23</v>
      </c>
      <c r="J8800" s="10" t="s">
        <v>237</v>
      </c>
      <c r="K8800" s="10" t="s">
        <v>238</v>
      </c>
      <c r="L8800" s="10">
        <v>10035</v>
      </c>
      <c r="M8800" s="10" t="s">
        <v>133</v>
      </c>
      <c r="N8800" s="10" t="str">
        <f>_xlfn.XLOOKUP($M:$M,People!$B:$B,People!A:A)</f>
        <v>Chuck Magee</v>
      </c>
      <c r="O8800" s="10" t="s">
        <v>993</v>
      </c>
      <c r="P8800" s="10" t="str">
        <f>VLOOKUP(O8800,Products!$A:$E,3,FALSE)</f>
        <v>Dell</v>
      </c>
      <c r="Q8800" s="31">
        <f>INDEX(Products!$E:$E,MATCH(O8800,Products!$A:$A,0))</f>
        <v>0.38</v>
      </c>
      <c r="R8800" s="10" t="s">
        <v>28</v>
      </c>
      <c r="S8800" s="10" t="s">
        <v>32</v>
      </c>
      <c r="T8800" s="10" t="s">
        <v>994</v>
      </c>
      <c r="U8800" s="12">
        <v>2888.1270000000004</v>
      </c>
      <c r="V8800" s="12">
        <v>11</v>
      </c>
      <c r="W8800" s="12">
        <v>0.1</v>
      </c>
      <c r="X8800" s="12">
        <v>609.71569999999997</v>
      </c>
    </row>
    <row r="8801" spans="1:24" ht="14" x14ac:dyDescent="0.3">
      <c r="A8801" s="9">
        <v>8796</v>
      </c>
      <c r="B8801" s="14" t="s">
        <v>10383</v>
      </c>
      <c r="C8801" s="15">
        <v>46285</v>
      </c>
      <c r="D8801" s="15">
        <v>46291</v>
      </c>
      <c r="E8801" s="10" t="s">
        <v>44</v>
      </c>
      <c r="F8801" s="10" t="s">
        <v>1973</v>
      </c>
      <c r="G8801" s="10" t="s">
        <v>1974</v>
      </c>
      <c r="H8801" s="10" t="s">
        <v>22</v>
      </c>
      <c r="I8801" s="10" t="s">
        <v>23</v>
      </c>
      <c r="J8801" s="10" t="s">
        <v>237</v>
      </c>
      <c r="K8801" s="10" t="s">
        <v>238</v>
      </c>
      <c r="L8801" s="10">
        <v>10035</v>
      </c>
      <c r="M8801" s="10" t="s">
        <v>133</v>
      </c>
      <c r="N8801" s="10" t="str">
        <f>_xlfn.XLOOKUP($M:$M,People!$B:$B,People!A:A)</f>
        <v>Chuck Magee</v>
      </c>
      <c r="O8801" s="10" t="s">
        <v>696</v>
      </c>
      <c r="P8801" s="10" t="str">
        <f>VLOOKUP(O8801,Products!$A:$E,3,FALSE)</f>
        <v>Dell</v>
      </c>
      <c r="Q8801" s="31">
        <f>INDEX(Products!$E:$E,MATCH(O8801,Products!$A:$A,0))</f>
        <v>0.4</v>
      </c>
      <c r="R8801" s="10" t="s">
        <v>41</v>
      </c>
      <c r="S8801" s="10" t="s">
        <v>68</v>
      </c>
      <c r="T8801" s="10" t="s">
        <v>697</v>
      </c>
      <c r="U8801" s="12">
        <v>11.784000000000001</v>
      </c>
      <c r="V8801" s="12">
        <v>3</v>
      </c>
      <c r="W8801" s="12">
        <v>0.2</v>
      </c>
      <c r="X8801" s="12">
        <v>3.9770999999999996</v>
      </c>
    </row>
    <row r="8802" spans="1:24" ht="14" x14ac:dyDescent="0.3">
      <c r="A8802" s="9">
        <v>8797</v>
      </c>
      <c r="B8802" s="14" t="s">
        <v>10383</v>
      </c>
      <c r="C8802" s="15">
        <v>46285</v>
      </c>
      <c r="D8802" s="15">
        <v>46291</v>
      </c>
      <c r="E8802" s="10" t="s">
        <v>44</v>
      </c>
      <c r="F8802" s="10" t="s">
        <v>1973</v>
      </c>
      <c r="G8802" s="10" t="s">
        <v>1974</v>
      </c>
      <c r="H8802" s="10" t="s">
        <v>22</v>
      </c>
      <c r="I8802" s="10" t="s">
        <v>23</v>
      </c>
      <c r="J8802" s="10" t="s">
        <v>237</v>
      </c>
      <c r="K8802" s="10" t="s">
        <v>238</v>
      </c>
      <c r="L8802" s="10">
        <v>10035</v>
      </c>
      <c r="M8802" s="10" t="s">
        <v>133</v>
      </c>
      <c r="N8802" s="10" t="str">
        <f>_xlfn.XLOOKUP($M:$M,People!$B:$B,People!A:A)</f>
        <v>Chuck Magee</v>
      </c>
      <c r="O8802" s="10" t="s">
        <v>239</v>
      </c>
      <c r="P8802" s="10" t="str">
        <f>VLOOKUP(O8802,Products!$A:$E,3,FALSE)</f>
        <v>Dell</v>
      </c>
      <c r="Q8802" s="31">
        <f>INDEX(Products!$E:$E,MATCH(O8802,Products!$A:$A,0))</f>
        <v>0.26</v>
      </c>
      <c r="R8802" s="10" t="s">
        <v>41</v>
      </c>
      <c r="S8802" s="10" t="s">
        <v>240</v>
      </c>
      <c r="T8802" s="10" t="s">
        <v>241</v>
      </c>
      <c r="U8802" s="12">
        <v>4.3600000000000003</v>
      </c>
      <c r="V8802" s="12">
        <v>2</v>
      </c>
      <c r="W8802" s="12">
        <v>0</v>
      </c>
      <c r="X8802" s="12">
        <v>1.7876000000000003</v>
      </c>
    </row>
    <row r="8803" spans="1:24" ht="14" x14ac:dyDescent="0.3">
      <c r="A8803" s="9">
        <v>8798</v>
      </c>
      <c r="B8803" s="14" t="s">
        <v>10383</v>
      </c>
      <c r="C8803" s="15">
        <v>46285</v>
      </c>
      <c r="D8803" s="15">
        <v>46291</v>
      </c>
      <c r="E8803" s="10" t="s">
        <v>44</v>
      </c>
      <c r="F8803" s="10" t="s">
        <v>1973</v>
      </c>
      <c r="G8803" s="10" t="s">
        <v>1974</v>
      </c>
      <c r="H8803" s="10" t="s">
        <v>22</v>
      </c>
      <c r="I8803" s="10" t="s">
        <v>23</v>
      </c>
      <c r="J8803" s="10" t="s">
        <v>237</v>
      </c>
      <c r="K8803" s="10" t="s">
        <v>238</v>
      </c>
      <c r="L8803" s="10">
        <v>10035</v>
      </c>
      <c r="M8803" s="10" t="s">
        <v>133</v>
      </c>
      <c r="N8803" s="10" t="str">
        <f>_xlfn.XLOOKUP($M:$M,People!$B:$B,People!A:A)</f>
        <v>Chuck Magee</v>
      </c>
      <c r="O8803" s="10" t="s">
        <v>5328</v>
      </c>
      <c r="P8803" s="10" t="str">
        <f>VLOOKUP(O8803,Products!$A:$E,3,FALSE)</f>
        <v>IKEA</v>
      </c>
      <c r="Q8803" s="31">
        <f>INDEX(Products!$E:$E,MATCH(O8803,Products!$A:$A,0))</f>
        <v>0.38</v>
      </c>
      <c r="R8803" s="10" t="s">
        <v>41</v>
      </c>
      <c r="S8803" s="10" t="s">
        <v>82</v>
      </c>
      <c r="T8803" s="10" t="s">
        <v>5329</v>
      </c>
      <c r="U8803" s="12">
        <v>38.520000000000003</v>
      </c>
      <c r="V8803" s="12">
        <v>9</v>
      </c>
      <c r="W8803" s="12">
        <v>0</v>
      </c>
      <c r="X8803" s="12">
        <v>18.104400000000002</v>
      </c>
    </row>
    <row r="8804" spans="1:24" ht="14" x14ac:dyDescent="0.3">
      <c r="A8804" s="9">
        <v>8799</v>
      </c>
      <c r="B8804" s="14" t="s">
        <v>10383</v>
      </c>
      <c r="C8804" s="15">
        <v>46285</v>
      </c>
      <c r="D8804" s="15">
        <v>46291</v>
      </c>
      <c r="E8804" s="10" t="s">
        <v>44</v>
      </c>
      <c r="F8804" s="10" t="s">
        <v>1973</v>
      </c>
      <c r="G8804" s="10" t="s">
        <v>1974</v>
      </c>
      <c r="H8804" s="10" t="s">
        <v>22</v>
      </c>
      <c r="I8804" s="10" t="s">
        <v>23</v>
      </c>
      <c r="J8804" s="10" t="s">
        <v>237</v>
      </c>
      <c r="K8804" s="10" t="s">
        <v>238</v>
      </c>
      <c r="L8804" s="10">
        <v>10035</v>
      </c>
      <c r="M8804" s="10" t="s">
        <v>133</v>
      </c>
      <c r="N8804" s="10" t="str">
        <f>_xlfn.XLOOKUP($M:$M,People!$B:$B,People!A:A)</f>
        <v>Chuck Magee</v>
      </c>
      <c r="O8804" s="10" t="s">
        <v>1105</v>
      </c>
      <c r="P8804" s="10" t="str">
        <f>VLOOKUP(O8804,Products!$A:$E,3,FALSE)</f>
        <v>Avery</v>
      </c>
      <c r="Q8804" s="31">
        <f>INDEX(Products!$E:$E,MATCH(O8804,Products!$A:$A,0))</f>
        <v>0.31</v>
      </c>
      <c r="R8804" s="10" t="s">
        <v>41</v>
      </c>
      <c r="S8804" s="10" t="s">
        <v>82</v>
      </c>
      <c r="T8804" s="10" t="s">
        <v>1106</v>
      </c>
      <c r="U8804" s="12">
        <v>13.76</v>
      </c>
      <c r="V8804" s="12">
        <v>2</v>
      </c>
      <c r="W8804" s="12">
        <v>0</v>
      </c>
      <c r="X8804" s="12">
        <v>6.3295999999999992</v>
      </c>
    </row>
    <row r="8805" spans="1:24" ht="14" x14ac:dyDescent="0.3">
      <c r="A8805" s="9">
        <v>8800</v>
      </c>
      <c r="B8805" s="14" t="s">
        <v>10383</v>
      </c>
      <c r="C8805" s="15">
        <v>46285</v>
      </c>
      <c r="D8805" s="15">
        <v>46291</v>
      </c>
      <c r="E8805" s="10" t="s">
        <v>44</v>
      </c>
      <c r="F8805" s="10" t="s">
        <v>1973</v>
      </c>
      <c r="G8805" s="10" t="s">
        <v>1974</v>
      </c>
      <c r="H8805" s="10" t="s">
        <v>22</v>
      </c>
      <c r="I8805" s="10" t="s">
        <v>23</v>
      </c>
      <c r="J8805" s="10" t="s">
        <v>237</v>
      </c>
      <c r="K8805" s="10" t="s">
        <v>238</v>
      </c>
      <c r="L8805" s="10">
        <v>10035</v>
      </c>
      <c r="M8805" s="10" t="s">
        <v>133</v>
      </c>
      <c r="N8805" s="10" t="str">
        <f>_xlfn.XLOOKUP($M:$M,People!$B:$B,People!A:A)</f>
        <v>Chuck Magee</v>
      </c>
      <c r="O8805" s="10" t="s">
        <v>311</v>
      </c>
      <c r="P8805" s="10" t="str">
        <f>VLOOKUP(O8805,Products!$A:$E,3,FALSE)</f>
        <v>Canon</v>
      </c>
      <c r="Q8805" s="31">
        <f>INDEX(Products!$E:$E,MATCH(O8805,Products!$A:$A,0))</f>
        <v>0.28000000000000003</v>
      </c>
      <c r="R8805" s="10" t="s">
        <v>41</v>
      </c>
      <c r="S8805" s="10" t="s">
        <v>53</v>
      </c>
      <c r="T8805" s="10" t="s">
        <v>312</v>
      </c>
      <c r="U8805" s="12">
        <v>45.4</v>
      </c>
      <c r="V8805" s="12">
        <v>4</v>
      </c>
      <c r="W8805" s="12">
        <v>0</v>
      </c>
      <c r="X8805" s="12">
        <v>12.712000000000003</v>
      </c>
    </row>
    <row r="8806" spans="1:24" ht="14" x14ac:dyDescent="0.3">
      <c r="A8806" s="9">
        <v>8801</v>
      </c>
      <c r="B8806" s="14" t="s">
        <v>10383</v>
      </c>
      <c r="C8806" s="15">
        <v>46285</v>
      </c>
      <c r="D8806" s="15">
        <v>46291</v>
      </c>
      <c r="E8806" s="10" t="s">
        <v>44</v>
      </c>
      <c r="F8806" s="10" t="s">
        <v>1973</v>
      </c>
      <c r="G8806" s="10" t="s">
        <v>1974</v>
      </c>
      <c r="H8806" s="10" t="s">
        <v>22</v>
      </c>
      <c r="I8806" s="10" t="s">
        <v>23</v>
      </c>
      <c r="J8806" s="10" t="s">
        <v>237</v>
      </c>
      <c r="K8806" s="10" t="s">
        <v>238</v>
      </c>
      <c r="L8806" s="10">
        <v>10035</v>
      </c>
      <c r="M8806" s="10" t="s">
        <v>133</v>
      </c>
      <c r="N8806" s="10" t="str">
        <f>_xlfn.XLOOKUP($M:$M,People!$B:$B,People!A:A)</f>
        <v>Chuck Magee</v>
      </c>
      <c r="O8806" s="10" t="s">
        <v>1601</v>
      </c>
      <c r="P8806" s="10" t="str">
        <f>VLOOKUP(O8806,Products!$A:$E,3,FALSE)</f>
        <v>3M</v>
      </c>
      <c r="Q8806" s="31">
        <f>INDEX(Products!$E:$E,MATCH(O8806,Products!$A:$A,0))</f>
        <v>0.3</v>
      </c>
      <c r="R8806" s="10" t="s">
        <v>64</v>
      </c>
      <c r="S8806" s="10" t="s">
        <v>144</v>
      </c>
      <c r="T8806" s="10" t="s">
        <v>1602</v>
      </c>
      <c r="U8806" s="12">
        <v>72.64</v>
      </c>
      <c r="V8806" s="12">
        <v>2</v>
      </c>
      <c r="W8806" s="12">
        <v>0</v>
      </c>
      <c r="X8806" s="12">
        <v>21.791999999999994</v>
      </c>
    </row>
    <row r="8807" spans="1:24" ht="14" x14ac:dyDescent="0.3">
      <c r="A8807" s="9">
        <v>8802</v>
      </c>
      <c r="B8807" s="14" t="s">
        <v>10383</v>
      </c>
      <c r="C8807" s="15">
        <v>46285</v>
      </c>
      <c r="D8807" s="15">
        <v>46291</v>
      </c>
      <c r="E8807" s="10" t="s">
        <v>44</v>
      </c>
      <c r="F8807" s="10" t="s">
        <v>1973</v>
      </c>
      <c r="G8807" s="10" t="s">
        <v>1974</v>
      </c>
      <c r="H8807" s="10" t="s">
        <v>22</v>
      </c>
      <c r="I8807" s="10" t="s">
        <v>23</v>
      </c>
      <c r="J8807" s="10" t="s">
        <v>237</v>
      </c>
      <c r="K8807" s="10" t="s">
        <v>238</v>
      </c>
      <c r="L8807" s="10">
        <v>10035</v>
      </c>
      <c r="M8807" s="10" t="s">
        <v>133</v>
      </c>
      <c r="N8807" s="10" t="str">
        <f>_xlfn.XLOOKUP($M:$M,People!$B:$B,People!A:A)</f>
        <v>Chuck Magee</v>
      </c>
      <c r="O8807" s="10" t="s">
        <v>345</v>
      </c>
      <c r="P8807" s="10" t="str">
        <f>VLOOKUP(O8807,Products!$A:$E,3,FALSE)</f>
        <v>3M</v>
      </c>
      <c r="Q8807" s="31">
        <f>INDEX(Products!$E:$E,MATCH(O8807,Products!$A:$A,0))</f>
        <v>0.32</v>
      </c>
      <c r="R8807" s="10" t="s">
        <v>64</v>
      </c>
      <c r="S8807" s="10" t="s">
        <v>144</v>
      </c>
      <c r="T8807" s="10" t="s">
        <v>346</v>
      </c>
      <c r="U8807" s="12">
        <v>59.97</v>
      </c>
      <c r="V8807" s="12">
        <v>3</v>
      </c>
      <c r="W8807" s="12">
        <v>0</v>
      </c>
      <c r="X8807" s="12">
        <v>20.389799999999994</v>
      </c>
    </row>
    <row r="8808" spans="1:24" ht="14" x14ac:dyDescent="0.3">
      <c r="A8808" s="9">
        <v>8803</v>
      </c>
      <c r="B8808" s="14" t="s">
        <v>10383</v>
      </c>
      <c r="C8808" s="15">
        <v>46285</v>
      </c>
      <c r="D8808" s="15">
        <v>46291</v>
      </c>
      <c r="E8808" s="10" t="s">
        <v>44</v>
      </c>
      <c r="F8808" s="10" t="s">
        <v>1973</v>
      </c>
      <c r="G8808" s="10" t="s">
        <v>1974</v>
      </c>
      <c r="H8808" s="10" t="s">
        <v>22</v>
      </c>
      <c r="I8808" s="10" t="s">
        <v>23</v>
      </c>
      <c r="J8808" s="10" t="s">
        <v>237</v>
      </c>
      <c r="K8808" s="10" t="s">
        <v>238</v>
      </c>
      <c r="L8808" s="10">
        <v>10035</v>
      </c>
      <c r="M8808" s="10" t="s">
        <v>133</v>
      </c>
      <c r="N8808" s="10" t="str">
        <f>_xlfn.XLOOKUP($M:$M,People!$B:$B,People!A:A)</f>
        <v>Chuck Magee</v>
      </c>
      <c r="O8808" s="10" t="s">
        <v>5641</v>
      </c>
      <c r="P8808" s="10" t="str">
        <f>VLOOKUP(O8808,Products!$A:$E,3,FALSE)</f>
        <v>Samsung</v>
      </c>
      <c r="Q8808" s="31">
        <f>INDEX(Products!$E:$E,MATCH(O8808,Products!$A:$A,0))</f>
        <v>0.25</v>
      </c>
      <c r="R8808" s="10" t="s">
        <v>64</v>
      </c>
      <c r="S8808" s="10" t="s">
        <v>144</v>
      </c>
      <c r="T8808" s="10" t="s">
        <v>5642</v>
      </c>
      <c r="U8808" s="12">
        <v>212.8</v>
      </c>
      <c r="V8808" s="12">
        <v>2</v>
      </c>
      <c r="W8808" s="12">
        <v>0</v>
      </c>
      <c r="X8808" s="12">
        <v>95.759999999999991</v>
      </c>
    </row>
    <row r="8809" spans="1:24" ht="14" x14ac:dyDescent="0.3">
      <c r="A8809" s="9">
        <v>8804</v>
      </c>
      <c r="B8809" s="14" t="s">
        <v>10383</v>
      </c>
      <c r="C8809" s="15">
        <v>46285</v>
      </c>
      <c r="D8809" s="15">
        <v>46291</v>
      </c>
      <c r="E8809" s="10" t="s">
        <v>44</v>
      </c>
      <c r="F8809" s="10" t="s">
        <v>1973</v>
      </c>
      <c r="G8809" s="10" t="s">
        <v>1974</v>
      </c>
      <c r="H8809" s="10" t="s">
        <v>22</v>
      </c>
      <c r="I8809" s="10" t="s">
        <v>23</v>
      </c>
      <c r="J8809" s="10" t="s">
        <v>237</v>
      </c>
      <c r="K8809" s="10" t="s">
        <v>238</v>
      </c>
      <c r="L8809" s="10">
        <v>10035</v>
      </c>
      <c r="M8809" s="10" t="s">
        <v>133</v>
      </c>
      <c r="N8809" s="10" t="str">
        <f>_xlfn.XLOOKUP($M:$M,People!$B:$B,People!A:A)</f>
        <v>Chuck Magee</v>
      </c>
      <c r="O8809" s="10" t="s">
        <v>539</v>
      </c>
      <c r="P8809" s="10" t="str">
        <f>VLOOKUP(O8809,Products!$A:$E,3,FALSE)</f>
        <v>Staples</v>
      </c>
      <c r="Q8809" s="31">
        <f>INDEX(Products!$E:$E,MATCH(O8809,Products!$A:$A,0))</f>
        <v>0.33</v>
      </c>
      <c r="R8809" s="10" t="s">
        <v>64</v>
      </c>
      <c r="S8809" s="10" t="s">
        <v>65</v>
      </c>
      <c r="T8809" s="10" t="s">
        <v>540</v>
      </c>
      <c r="U8809" s="12">
        <v>104.85000000000001</v>
      </c>
      <c r="V8809" s="12">
        <v>3</v>
      </c>
      <c r="W8809" s="12">
        <v>0</v>
      </c>
      <c r="X8809" s="12">
        <v>28.309500000000007</v>
      </c>
    </row>
    <row r="8810" spans="1:24" ht="14" x14ac:dyDescent="0.3">
      <c r="A8810" s="9">
        <v>8805</v>
      </c>
      <c r="B8810" s="14" t="s">
        <v>10383</v>
      </c>
      <c r="C8810" s="15">
        <v>46285</v>
      </c>
      <c r="D8810" s="15">
        <v>46291</v>
      </c>
      <c r="E8810" s="10" t="s">
        <v>44</v>
      </c>
      <c r="F8810" s="10" t="s">
        <v>1973</v>
      </c>
      <c r="G8810" s="10" t="s">
        <v>1974</v>
      </c>
      <c r="H8810" s="10" t="s">
        <v>22</v>
      </c>
      <c r="I8810" s="10" t="s">
        <v>23</v>
      </c>
      <c r="J8810" s="10" t="s">
        <v>237</v>
      </c>
      <c r="K8810" s="10" t="s">
        <v>238</v>
      </c>
      <c r="L8810" s="10">
        <v>10035</v>
      </c>
      <c r="M8810" s="10" t="s">
        <v>133</v>
      </c>
      <c r="N8810" s="10" t="str">
        <f>_xlfn.XLOOKUP($M:$M,People!$B:$B,People!A:A)</f>
        <v>Chuck Magee</v>
      </c>
      <c r="O8810" s="10" t="s">
        <v>3712</v>
      </c>
      <c r="P8810" s="10" t="str">
        <f>VLOOKUP(O8810,Products!$A:$E,3,FALSE)</f>
        <v>3M</v>
      </c>
      <c r="Q8810" s="31">
        <f>INDEX(Products!$E:$E,MATCH(O8810,Products!$A:$A,0))</f>
        <v>0.4</v>
      </c>
      <c r="R8810" s="10" t="s">
        <v>64</v>
      </c>
      <c r="S8810" s="10" t="s">
        <v>65</v>
      </c>
      <c r="T8810" s="10" t="s">
        <v>3713</v>
      </c>
      <c r="U8810" s="12">
        <v>1299.6600000000001</v>
      </c>
      <c r="V8810" s="12">
        <v>2</v>
      </c>
      <c r="W8810" s="12">
        <v>0</v>
      </c>
      <c r="X8810" s="12">
        <v>350.90820000000008</v>
      </c>
    </row>
    <row r="8811" spans="1:24" ht="14" x14ac:dyDescent="0.3">
      <c r="A8811" s="9">
        <v>8806</v>
      </c>
      <c r="B8811" s="14" t="s">
        <v>10384</v>
      </c>
      <c r="C8811" s="15">
        <v>46285</v>
      </c>
      <c r="D8811" s="15">
        <v>46287</v>
      </c>
      <c r="E8811" s="14" t="s">
        <v>168</v>
      </c>
      <c r="F8811" s="14" t="s">
        <v>106</v>
      </c>
      <c r="G8811" s="14" t="s">
        <v>107</v>
      </c>
      <c r="H8811" s="14" t="s">
        <v>22</v>
      </c>
      <c r="I8811" s="14" t="s">
        <v>5934</v>
      </c>
      <c r="J8811" s="14" t="s">
        <v>5937</v>
      </c>
      <c r="K8811" s="14" t="s">
        <v>3957</v>
      </c>
      <c r="L8811" s="14" t="s">
        <v>5992</v>
      </c>
      <c r="M8811" s="14" t="s">
        <v>133</v>
      </c>
      <c r="N8811" s="10" t="str">
        <f>_xlfn.XLOOKUP($M:$M,People!$B:$B,People!A:A)</f>
        <v>Chuck Magee</v>
      </c>
      <c r="O8811" s="14" t="s">
        <v>4412</v>
      </c>
      <c r="P8811" s="10" t="str">
        <f>VLOOKUP(O8811,Products!$A:$E,3,FALSE)</f>
        <v>IKEA</v>
      </c>
      <c r="Q8811" s="31">
        <f>INDEX(Products!$E:$E,MATCH(O8811,Products!$A:$A,0))</f>
        <v>0.38</v>
      </c>
      <c r="R8811" s="14" t="s">
        <v>41</v>
      </c>
      <c r="S8811" s="14" t="s">
        <v>68</v>
      </c>
      <c r="T8811" s="14" t="s">
        <v>4413</v>
      </c>
      <c r="U8811" s="17">
        <v>37.68</v>
      </c>
      <c r="V8811" s="17">
        <v>6</v>
      </c>
      <c r="W8811" s="17">
        <v>0</v>
      </c>
      <c r="X8811" s="17">
        <v>16.96</v>
      </c>
    </row>
    <row r="8812" spans="1:24" ht="14" x14ac:dyDescent="0.3">
      <c r="A8812" s="9">
        <v>8807</v>
      </c>
      <c r="B8812" s="14" t="s">
        <v>10385</v>
      </c>
      <c r="C8812" s="15">
        <v>46286</v>
      </c>
      <c r="D8812" s="15">
        <v>46290</v>
      </c>
      <c r="E8812" s="10" t="s">
        <v>44</v>
      </c>
      <c r="F8812" s="10" t="s">
        <v>2878</v>
      </c>
      <c r="G8812" s="10" t="s">
        <v>2879</v>
      </c>
      <c r="H8812" s="10" t="s">
        <v>22</v>
      </c>
      <c r="I8812" s="10" t="s">
        <v>23</v>
      </c>
      <c r="J8812" s="10" t="s">
        <v>437</v>
      </c>
      <c r="K8812" s="10" t="s">
        <v>1109</v>
      </c>
      <c r="L8812" s="10">
        <v>31907</v>
      </c>
      <c r="M8812" s="10" t="s">
        <v>26</v>
      </c>
      <c r="N8812" s="10" t="str">
        <f>_xlfn.XLOOKUP($M:$M,People!$B:$B,People!A:A)</f>
        <v>Fred Suzuki</v>
      </c>
      <c r="O8812" s="10" t="s">
        <v>4585</v>
      </c>
      <c r="P8812" s="10" t="str">
        <f>VLOOKUP(O8812,Products!$A:$E,3,FALSE)</f>
        <v>IKEA</v>
      </c>
      <c r="Q8812" s="31">
        <f>INDEX(Products!$E:$E,MATCH(O8812,Products!$A:$A,0))</f>
        <v>0.3</v>
      </c>
      <c r="R8812" s="10" t="s">
        <v>41</v>
      </c>
      <c r="S8812" s="10" t="s">
        <v>71</v>
      </c>
      <c r="T8812" s="10" t="s">
        <v>4586</v>
      </c>
      <c r="U8812" s="12">
        <v>80.48</v>
      </c>
      <c r="V8812" s="12">
        <v>1</v>
      </c>
      <c r="W8812" s="12">
        <v>0</v>
      </c>
      <c r="X8812" s="12">
        <v>24.143999999999998</v>
      </c>
    </row>
    <row r="8813" spans="1:24" ht="14" x14ac:dyDescent="0.3">
      <c r="A8813" s="9">
        <v>8808</v>
      </c>
      <c r="B8813" s="14" t="s">
        <v>10386</v>
      </c>
      <c r="C8813" s="15">
        <v>46286</v>
      </c>
      <c r="D8813" s="15">
        <v>46291</v>
      </c>
      <c r="E8813" s="10" t="s">
        <v>44</v>
      </c>
      <c r="F8813" s="10" t="s">
        <v>2127</v>
      </c>
      <c r="G8813" s="10" t="s">
        <v>2128</v>
      </c>
      <c r="H8813" s="10" t="s">
        <v>22</v>
      </c>
      <c r="I8813" s="10" t="s">
        <v>23</v>
      </c>
      <c r="J8813" s="10" t="s">
        <v>344</v>
      </c>
      <c r="K8813" s="10" t="s">
        <v>204</v>
      </c>
      <c r="L8813" s="10">
        <v>55901</v>
      </c>
      <c r="M8813" s="10" t="s">
        <v>95</v>
      </c>
      <c r="N8813" s="10" t="str">
        <f>_xlfn.XLOOKUP($M:$M,People!$B:$B,People!A:A)</f>
        <v>Roxanne Rodriguez</v>
      </c>
      <c r="O8813" s="10" t="s">
        <v>2045</v>
      </c>
      <c r="P8813" s="10" t="str">
        <f>VLOOKUP(O8813,Products!$A:$E,3,FALSE)</f>
        <v>Avery</v>
      </c>
      <c r="Q8813" s="31">
        <f>INDEX(Products!$E:$E,MATCH(O8813,Products!$A:$A,0))</f>
        <v>0.31</v>
      </c>
      <c r="R8813" s="10" t="s">
        <v>41</v>
      </c>
      <c r="S8813" s="10" t="s">
        <v>68</v>
      </c>
      <c r="T8813" s="10" t="s">
        <v>2046</v>
      </c>
      <c r="U8813" s="12">
        <v>20.16</v>
      </c>
      <c r="V8813" s="12">
        <v>7</v>
      </c>
      <c r="W8813" s="12">
        <v>0</v>
      </c>
      <c r="X8813" s="12">
        <v>9.8783999999999992</v>
      </c>
    </row>
    <row r="8814" spans="1:24" ht="14" x14ac:dyDescent="0.3">
      <c r="A8814" s="9">
        <v>8809</v>
      </c>
      <c r="B8814" s="14" t="s">
        <v>10387</v>
      </c>
      <c r="C8814" s="15">
        <v>46286</v>
      </c>
      <c r="D8814" s="15">
        <v>46292</v>
      </c>
      <c r="E8814" s="10" t="s">
        <v>44</v>
      </c>
      <c r="F8814" s="10" t="s">
        <v>2091</v>
      </c>
      <c r="G8814" s="10" t="s">
        <v>2092</v>
      </c>
      <c r="H8814" s="10" t="s">
        <v>22</v>
      </c>
      <c r="I8814" s="10" t="s">
        <v>23</v>
      </c>
      <c r="J8814" s="10" t="s">
        <v>1236</v>
      </c>
      <c r="K8814" s="10" t="s">
        <v>48</v>
      </c>
      <c r="L8814" s="10">
        <v>33142</v>
      </c>
      <c r="M8814" s="10" t="s">
        <v>26</v>
      </c>
      <c r="N8814" s="10" t="str">
        <f>_xlfn.XLOOKUP($M:$M,People!$B:$B,People!A:A)</f>
        <v>Fred Suzuki</v>
      </c>
      <c r="O8814" s="10" t="s">
        <v>407</v>
      </c>
      <c r="P8814" s="10" t="str">
        <f>VLOOKUP(O8814,Products!$A:$E,3,FALSE)</f>
        <v>Staples</v>
      </c>
      <c r="Q8814" s="31">
        <f>INDEX(Products!$E:$E,MATCH(O8814,Products!$A:$A,0))</f>
        <v>0.27</v>
      </c>
      <c r="R8814" s="10" t="s">
        <v>41</v>
      </c>
      <c r="S8814" s="10" t="s">
        <v>68</v>
      </c>
      <c r="T8814" s="10" t="s">
        <v>408</v>
      </c>
      <c r="U8814" s="12">
        <v>12.294</v>
      </c>
      <c r="V8814" s="12">
        <v>1</v>
      </c>
      <c r="W8814" s="12">
        <v>0.7</v>
      </c>
      <c r="X8814" s="12">
        <v>-8.6057999999999986</v>
      </c>
    </row>
    <row r="8815" spans="1:24" ht="14" x14ac:dyDescent="0.3">
      <c r="A8815" s="9">
        <v>8810</v>
      </c>
      <c r="B8815" s="14" t="s">
        <v>10388</v>
      </c>
      <c r="C8815" s="15">
        <v>46286</v>
      </c>
      <c r="D8815" s="15">
        <v>46290</v>
      </c>
      <c r="E8815" s="10" t="s">
        <v>44</v>
      </c>
      <c r="F8815" s="10" t="s">
        <v>136</v>
      </c>
      <c r="G8815" s="10" t="s">
        <v>137</v>
      </c>
      <c r="H8815" s="10" t="s">
        <v>22</v>
      </c>
      <c r="I8815" s="10" t="s">
        <v>23</v>
      </c>
      <c r="J8815" s="10" t="s">
        <v>131</v>
      </c>
      <c r="K8815" s="10" t="s">
        <v>132</v>
      </c>
      <c r="L8815" s="10">
        <v>19143</v>
      </c>
      <c r="M8815" s="10" t="s">
        <v>133</v>
      </c>
      <c r="N8815" s="10" t="str">
        <f>_xlfn.XLOOKUP($M:$M,People!$B:$B,People!A:A)</f>
        <v>Chuck Magee</v>
      </c>
      <c r="O8815" s="10" t="s">
        <v>4220</v>
      </c>
      <c r="P8815" s="10" t="str">
        <f>VLOOKUP(O8815,Products!$A:$E,3,FALSE)</f>
        <v>Logitech</v>
      </c>
      <c r="Q8815" s="31">
        <f>INDEX(Products!$E:$E,MATCH(O8815,Products!$A:$A,0))</f>
        <v>0.27</v>
      </c>
      <c r="R8815" s="10" t="s">
        <v>41</v>
      </c>
      <c r="S8815" s="10" t="s">
        <v>68</v>
      </c>
      <c r="T8815" s="10" t="s">
        <v>4221</v>
      </c>
      <c r="U8815" s="12">
        <v>1.9080000000000004</v>
      </c>
      <c r="V8815" s="12">
        <v>2</v>
      </c>
      <c r="W8815" s="12">
        <v>0.7</v>
      </c>
      <c r="X8815" s="12">
        <v>-1.5264000000000002</v>
      </c>
    </row>
    <row r="8816" spans="1:24" ht="14" x14ac:dyDescent="0.3">
      <c r="A8816" s="9">
        <v>8811</v>
      </c>
      <c r="B8816" s="14" t="s">
        <v>10389</v>
      </c>
      <c r="C8816" s="15">
        <v>46286</v>
      </c>
      <c r="D8816" s="15">
        <v>46290</v>
      </c>
      <c r="E8816" s="10" t="s">
        <v>44</v>
      </c>
      <c r="F8816" s="10" t="s">
        <v>1058</v>
      </c>
      <c r="G8816" s="10" t="s">
        <v>1059</v>
      </c>
      <c r="H8816" s="10" t="s">
        <v>22</v>
      </c>
      <c r="I8816" s="10" t="s">
        <v>23</v>
      </c>
      <c r="J8816" s="10" t="s">
        <v>114</v>
      </c>
      <c r="K8816" s="10" t="s">
        <v>38</v>
      </c>
      <c r="L8816" s="10">
        <v>94109</v>
      </c>
      <c r="M8816" s="10" t="s">
        <v>39</v>
      </c>
      <c r="N8816" s="10" t="str">
        <f>_xlfn.XLOOKUP($M:$M,People!$B:$B,People!A:A)</f>
        <v>Sadie Pawthorne</v>
      </c>
      <c r="O8816" s="10" t="s">
        <v>821</v>
      </c>
      <c r="P8816" s="10" t="str">
        <f>VLOOKUP(O8816,Products!$A:$E,3,FALSE)</f>
        <v>HP</v>
      </c>
      <c r="Q8816" s="31">
        <f>INDEX(Products!$E:$E,MATCH(O8816,Products!$A:$A,0))</f>
        <v>0.33</v>
      </c>
      <c r="R8816" s="10" t="s">
        <v>41</v>
      </c>
      <c r="S8816" s="10" t="s">
        <v>82</v>
      </c>
      <c r="T8816" s="10" t="s">
        <v>822</v>
      </c>
      <c r="U8816" s="12">
        <v>55.86</v>
      </c>
      <c r="V8816" s="12">
        <v>7</v>
      </c>
      <c r="W8816" s="12">
        <v>0</v>
      </c>
      <c r="X8816" s="12">
        <v>27.93</v>
      </c>
    </row>
    <row r="8817" spans="1:24" ht="14" x14ac:dyDescent="0.3">
      <c r="A8817" s="9">
        <v>8812</v>
      </c>
      <c r="B8817" s="14" t="s">
        <v>10390</v>
      </c>
      <c r="C8817" s="15">
        <v>46286</v>
      </c>
      <c r="D8817" s="15">
        <v>46288</v>
      </c>
      <c r="E8817" s="10" t="s">
        <v>168</v>
      </c>
      <c r="F8817" s="10" t="s">
        <v>4197</v>
      </c>
      <c r="G8817" s="10" t="s">
        <v>4198</v>
      </c>
      <c r="H8817" s="10" t="s">
        <v>36</v>
      </c>
      <c r="I8817" s="10" t="s">
        <v>23</v>
      </c>
      <c r="J8817" s="10" t="s">
        <v>37</v>
      </c>
      <c r="K8817" s="10" t="s">
        <v>38</v>
      </c>
      <c r="L8817" s="10">
        <v>90045</v>
      </c>
      <c r="M8817" s="10" t="s">
        <v>39</v>
      </c>
      <c r="N8817" s="10" t="str">
        <f>_xlfn.XLOOKUP($M:$M,People!$B:$B,People!A:A)</f>
        <v>Sadie Pawthorne</v>
      </c>
      <c r="O8817" s="10" t="s">
        <v>3303</v>
      </c>
      <c r="P8817" s="10" t="str">
        <f>VLOOKUP(O8817,Products!$A:$E,3,FALSE)</f>
        <v>Avery</v>
      </c>
      <c r="Q8817" s="31">
        <f>INDEX(Products!$E:$E,MATCH(O8817,Products!$A:$A,0))</f>
        <v>0.31</v>
      </c>
      <c r="R8817" s="10" t="s">
        <v>41</v>
      </c>
      <c r="S8817" s="10" t="s">
        <v>53</v>
      </c>
      <c r="T8817" s="10" t="s">
        <v>4916</v>
      </c>
      <c r="U8817" s="12">
        <v>15.51</v>
      </c>
      <c r="V8817" s="12">
        <v>1</v>
      </c>
      <c r="W8817" s="12">
        <v>0</v>
      </c>
      <c r="X8817" s="12">
        <v>3.8774999999999995</v>
      </c>
    </row>
    <row r="8818" spans="1:24" ht="14" x14ac:dyDescent="0.3">
      <c r="A8818" s="9">
        <v>8813</v>
      </c>
      <c r="B8818" s="14" t="s">
        <v>10391</v>
      </c>
      <c r="C8818" s="15">
        <v>46286</v>
      </c>
      <c r="D8818" s="15">
        <v>46288</v>
      </c>
      <c r="E8818" s="10" t="s">
        <v>168</v>
      </c>
      <c r="F8818" s="10" t="s">
        <v>5517</v>
      </c>
      <c r="G8818" s="10" t="s">
        <v>5518</v>
      </c>
      <c r="H8818" s="10" t="s">
        <v>22</v>
      </c>
      <c r="I8818" s="10" t="s">
        <v>23</v>
      </c>
      <c r="J8818" s="10" t="s">
        <v>86</v>
      </c>
      <c r="K8818" s="10" t="s">
        <v>87</v>
      </c>
      <c r="L8818" s="10">
        <v>98103</v>
      </c>
      <c r="M8818" s="10" t="s">
        <v>39</v>
      </c>
      <c r="N8818" s="10" t="str">
        <f>_xlfn.XLOOKUP($M:$M,People!$B:$B,People!A:A)</f>
        <v>Sadie Pawthorne</v>
      </c>
      <c r="O8818" s="10" t="s">
        <v>1232</v>
      </c>
      <c r="P8818" s="10" t="str">
        <f>VLOOKUP(O8818,Products!$A:$E,3,FALSE)</f>
        <v>Staples</v>
      </c>
      <c r="Q8818" s="31">
        <f>INDEX(Products!$E:$E,MATCH(O8818,Products!$A:$A,0))</f>
        <v>0.31</v>
      </c>
      <c r="R8818" s="10" t="s">
        <v>64</v>
      </c>
      <c r="S8818" s="10" t="s">
        <v>144</v>
      </c>
      <c r="T8818" s="10" t="s">
        <v>1233</v>
      </c>
      <c r="U8818" s="12">
        <v>71.98</v>
      </c>
      <c r="V8818" s="12">
        <v>2</v>
      </c>
      <c r="W8818" s="12">
        <v>0</v>
      </c>
      <c r="X8818" s="12">
        <v>15.1158</v>
      </c>
    </row>
    <row r="8819" spans="1:24" ht="14" x14ac:dyDescent="0.3">
      <c r="A8819" s="9">
        <v>8814</v>
      </c>
      <c r="B8819" s="14" t="s">
        <v>10391</v>
      </c>
      <c r="C8819" s="15">
        <v>46286</v>
      </c>
      <c r="D8819" s="15">
        <v>46288</v>
      </c>
      <c r="E8819" s="10" t="s">
        <v>168</v>
      </c>
      <c r="F8819" s="10" t="s">
        <v>5517</v>
      </c>
      <c r="G8819" s="10" t="s">
        <v>5518</v>
      </c>
      <c r="H8819" s="10" t="s">
        <v>22</v>
      </c>
      <c r="I8819" s="10" t="s">
        <v>23</v>
      </c>
      <c r="J8819" s="10" t="s">
        <v>86</v>
      </c>
      <c r="K8819" s="10" t="s">
        <v>87</v>
      </c>
      <c r="L8819" s="10">
        <v>98103</v>
      </c>
      <c r="M8819" s="10" t="s">
        <v>39</v>
      </c>
      <c r="N8819" s="10" t="str">
        <f>_xlfn.XLOOKUP($M:$M,People!$B:$B,People!A:A)</f>
        <v>Sadie Pawthorne</v>
      </c>
      <c r="O8819" s="10" t="s">
        <v>1460</v>
      </c>
      <c r="P8819" s="10" t="str">
        <f>VLOOKUP(O8819,Products!$A:$E,3,FALSE)</f>
        <v>Avery</v>
      </c>
      <c r="Q8819" s="31">
        <f>INDEX(Products!$E:$E,MATCH(O8819,Products!$A:$A,0))</f>
        <v>0.35</v>
      </c>
      <c r="R8819" s="10" t="s">
        <v>64</v>
      </c>
      <c r="S8819" s="10" t="s">
        <v>144</v>
      </c>
      <c r="T8819" s="10" t="s">
        <v>1461</v>
      </c>
      <c r="U8819" s="12">
        <v>79.98</v>
      </c>
      <c r="V8819" s="12">
        <v>2</v>
      </c>
      <c r="W8819" s="12">
        <v>0</v>
      </c>
      <c r="X8819" s="12">
        <v>26.3934</v>
      </c>
    </row>
    <row r="8820" spans="1:24" ht="14" x14ac:dyDescent="0.3">
      <c r="A8820" s="9">
        <v>8815</v>
      </c>
      <c r="B8820" s="14" t="s">
        <v>10392</v>
      </c>
      <c r="C8820" s="15">
        <v>46287</v>
      </c>
      <c r="D8820" s="15">
        <v>46289</v>
      </c>
      <c r="E8820" s="10" t="s">
        <v>19</v>
      </c>
      <c r="F8820" s="10" t="s">
        <v>2646</v>
      </c>
      <c r="G8820" s="10" t="s">
        <v>2647</v>
      </c>
      <c r="H8820" s="10" t="s">
        <v>92</v>
      </c>
      <c r="I8820" s="10" t="s">
        <v>23</v>
      </c>
      <c r="J8820" s="10" t="s">
        <v>2763</v>
      </c>
      <c r="K8820" s="10" t="s">
        <v>212</v>
      </c>
      <c r="L8820" s="10">
        <v>48911</v>
      </c>
      <c r="M8820" s="10" t="s">
        <v>95</v>
      </c>
      <c r="N8820" s="10" t="str">
        <f>_xlfn.XLOOKUP($M:$M,People!$B:$B,People!A:A)</f>
        <v>Roxanne Rodriguez</v>
      </c>
      <c r="O8820" s="10" t="s">
        <v>1258</v>
      </c>
      <c r="P8820" s="10" t="str">
        <f>VLOOKUP(O8820,Products!$A:$E,3,FALSE)</f>
        <v>Dell</v>
      </c>
      <c r="Q8820" s="31">
        <f>INDEX(Products!$E:$E,MATCH(O8820,Products!$A:$A,0))</f>
        <v>0.32</v>
      </c>
      <c r="R8820" s="10" t="s">
        <v>28</v>
      </c>
      <c r="S8820" s="10" t="s">
        <v>29</v>
      </c>
      <c r="T8820" s="10" t="s">
        <v>1259</v>
      </c>
      <c r="U8820" s="12">
        <v>241.96</v>
      </c>
      <c r="V8820" s="12">
        <v>2</v>
      </c>
      <c r="W8820" s="12">
        <v>0</v>
      </c>
      <c r="X8820" s="12">
        <v>41.133199999999988</v>
      </c>
    </row>
    <row r="8821" spans="1:24" ht="14" x14ac:dyDescent="0.3">
      <c r="A8821" s="9">
        <v>8816</v>
      </c>
      <c r="B8821" s="14" t="s">
        <v>10393</v>
      </c>
      <c r="C8821" s="15">
        <v>46287</v>
      </c>
      <c r="D8821" s="15">
        <v>46289</v>
      </c>
      <c r="E8821" s="10" t="s">
        <v>19</v>
      </c>
      <c r="F8821" s="10" t="s">
        <v>712</v>
      </c>
      <c r="G8821" s="10" t="s">
        <v>713</v>
      </c>
      <c r="H8821" s="10" t="s">
        <v>22</v>
      </c>
      <c r="I8821" s="10" t="s">
        <v>23</v>
      </c>
      <c r="J8821" s="10" t="s">
        <v>237</v>
      </c>
      <c r="K8821" s="10" t="s">
        <v>238</v>
      </c>
      <c r="L8821" s="10">
        <v>10035</v>
      </c>
      <c r="M8821" s="10" t="s">
        <v>133</v>
      </c>
      <c r="N8821" s="10" t="str">
        <f>_xlfn.XLOOKUP($M:$M,People!$B:$B,People!A:A)</f>
        <v>Chuck Magee</v>
      </c>
      <c r="O8821" s="10" t="s">
        <v>1485</v>
      </c>
      <c r="P8821" s="10" t="str">
        <f>VLOOKUP(O8821,Products!$A:$E,3,FALSE)</f>
        <v>Logitech</v>
      </c>
      <c r="Q8821" s="31">
        <f>INDEX(Products!$E:$E,MATCH(O8821,Products!$A:$A,0))</f>
        <v>0.39</v>
      </c>
      <c r="R8821" s="10" t="s">
        <v>28</v>
      </c>
      <c r="S8821" s="10" t="s">
        <v>58</v>
      </c>
      <c r="T8821" s="10" t="s">
        <v>5503</v>
      </c>
      <c r="U8821" s="12">
        <v>12.07</v>
      </c>
      <c r="V8821" s="12">
        <v>1</v>
      </c>
      <c r="W8821" s="12">
        <v>0</v>
      </c>
      <c r="X8821" s="12">
        <v>3.9831000000000003</v>
      </c>
    </row>
    <row r="8822" spans="1:24" ht="14" x14ac:dyDescent="0.3">
      <c r="A8822" s="9">
        <v>8817</v>
      </c>
      <c r="B8822" s="14" t="s">
        <v>10394</v>
      </c>
      <c r="C8822" s="15">
        <v>46287</v>
      </c>
      <c r="D8822" s="15">
        <v>46292</v>
      </c>
      <c r="E8822" s="10" t="s">
        <v>44</v>
      </c>
      <c r="F8822" s="10" t="s">
        <v>2033</v>
      </c>
      <c r="G8822" s="10" t="s">
        <v>2034</v>
      </c>
      <c r="H8822" s="10" t="s">
        <v>22</v>
      </c>
      <c r="I8822" s="10" t="s">
        <v>23</v>
      </c>
      <c r="J8822" s="10" t="s">
        <v>3140</v>
      </c>
      <c r="K8822" s="10" t="s">
        <v>1109</v>
      </c>
      <c r="L8822" s="10">
        <v>30080</v>
      </c>
      <c r="M8822" s="10" t="s">
        <v>26</v>
      </c>
      <c r="N8822" s="10" t="str">
        <f>_xlfn.XLOOKUP($M:$M,People!$B:$B,People!A:A)</f>
        <v>Fred Suzuki</v>
      </c>
      <c r="O8822" s="10" t="s">
        <v>5763</v>
      </c>
      <c r="P8822" s="10" t="str">
        <f>VLOOKUP(O8822,Products!$A:$E,3,FALSE)</f>
        <v>Samsung</v>
      </c>
      <c r="Q8822" s="31">
        <f>INDEX(Products!$E:$E,MATCH(O8822,Products!$A:$A,0))</f>
        <v>0.33</v>
      </c>
      <c r="R8822" s="10" t="s">
        <v>41</v>
      </c>
      <c r="S8822" s="10" t="s">
        <v>61</v>
      </c>
      <c r="T8822" s="10" t="s">
        <v>5764</v>
      </c>
      <c r="U8822" s="12">
        <v>17.940000000000001</v>
      </c>
      <c r="V8822" s="12">
        <v>3</v>
      </c>
      <c r="W8822" s="12">
        <v>0</v>
      </c>
      <c r="X8822" s="12">
        <v>6.4584000000000001</v>
      </c>
    </row>
    <row r="8823" spans="1:24" ht="14" x14ac:dyDescent="0.3">
      <c r="A8823" s="9">
        <v>8818</v>
      </c>
      <c r="B8823" s="14" t="s">
        <v>10395</v>
      </c>
      <c r="C8823" s="15">
        <v>46287</v>
      </c>
      <c r="D8823" s="15">
        <v>46292</v>
      </c>
      <c r="E8823" s="10" t="s">
        <v>44</v>
      </c>
      <c r="F8823" s="10" t="s">
        <v>514</v>
      </c>
      <c r="G8823" s="10" t="s">
        <v>515</v>
      </c>
      <c r="H8823" s="10" t="s">
        <v>36</v>
      </c>
      <c r="I8823" s="10" t="s">
        <v>23</v>
      </c>
      <c r="J8823" s="10" t="s">
        <v>4841</v>
      </c>
      <c r="K8823" s="10" t="s">
        <v>94</v>
      </c>
      <c r="L8823" s="10">
        <v>77581</v>
      </c>
      <c r="M8823" s="10" t="s">
        <v>95</v>
      </c>
      <c r="N8823" s="10" t="str">
        <f>_xlfn.XLOOKUP($M:$M,People!$B:$B,People!A:A)</f>
        <v>Roxanne Rodriguez</v>
      </c>
      <c r="O8823" s="10" t="s">
        <v>1323</v>
      </c>
      <c r="P8823" s="10" t="str">
        <f>VLOOKUP(O8823,Products!$A:$E,3,FALSE)</f>
        <v>Avery</v>
      </c>
      <c r="Q8823" s="31">
        <f>INDEX(Products!$E:$E,MATCH(O8823,Products!$A:$A,0))</f>
        <v>0.25</v>
      </c>
      <c r="R8823" s="10" t="s">
        <v>41</v>
      </c>
      <c r="S8823" s="10" t="s">
        <v>68</v>
      </c>
      <c r="T8823" s="10" t="s">
        <v>1324</v>
      </c>
      <c r="U8823" s="12">
        <v>11.227999999999998</v>
      </c>
      <c r="V8823" s="12">
        <v>7</v>
      </c>
      <c r="W8823" s="12">
        <v>0.8</v>
      </c>
      <c r="X8823" s="12">
        <v>-18.52620000000001</v>
      </c>
    </row>
    <row r="8824" spans="1:24" ht="14" x14ac:dyDescent="0.3">
      <c r="A8824" s="9">
        <v>8819</v>
      </c>
      <c r="B8824" s="14" t="s">
        <v>10396</v>
      </c>
      <c r="C8824" s="15">
        <v>46287</v>
      </c>
      <c r="D8824" s="15">
        <v>46291</v>
      </c>
      <c r="E8824" s="10" t="s">
        <v>19</v>
      </c>
      <c r="F8824" s="10" t="s">
        <v>2443</v>
      </c>
      <c r="G8824" s="10" t="s">
        <v>2444</v>
      </c>
      <c r="H8824" s="10" t="s">
        <v>22</v>
      </c>
      <c r="I8824" s="10" t="s">
        <v>23</v>
      </c>
      <c r="J8824" s="10" t="s">
        <v>131</v>
      </c>
      <c r="K8824" s="10" t="s">
        <v>132</v>
      </c>
      <c r="L8824" s="10">
        <v>19134</v>
      </c>
      <c r="M8824" s="10" t="s">
        <v>133</v>
      </c>
      <c r="N8824" s="10" t="str">
        <f>_xlfn.XLOOKUP($M:$M,People!$B:$B,People!A:A)</f>
        <v>Chuck Magee</v>
      </c>
      <c r="O8824" s="10" t="s">
        <v>1483</v>
      </c>
      <c r="P8824" s="10" t="str">
        <f>VLOOKUP(O8824,Products!$A:$E,3,FALSE)</f>
        <v>HP</v>
      </c>
      <c r="Q8824" s="31">
        <f>INDEX(Products!$E:$E,MATCH(O8824,Products!$A:$A,0))</f>
        <v>0.39</v>
      </c>
      <c r="R8824" s="10" t="s">
        <v>41</v>
      </c>
      <c r="S8824" s="10" t="s">
        <v>68</v>
      </c>
      <c r="T8824" s="10" t="s">
        <v>1484</v>
      </c>
      <c r="U8824" s="12">
        <v>5.6070000000000011</v>
      </c>
      <c r="V8824" s="12">
        <v>1</v>
      </c>
      <c r="W8824" s="12">
        <v>0.7</v>
      </c>
      <c r="X8824" s="12">
        <v>-4.2987000000000002</v>
      </c>
    </row>
    <row r="8825" spans="1:24" ht="14" x14ac:dyDescent="0.3">
      <c r="A8825" s="9">
        <v>8820</v>
      </c>
      <c r="B8825" s="14" t="s">
        <v>10397</v>
      </c>
      <c r="C8825" s="15">
        <v>46287</v>
      </c>
      <c r="D8825" s="15">
        <v>46291</v>
      </c>
      <c r="E8825" s="10" t="s">
        <v>44</v>
      </c>
      <c r="F8825" s="10" t="s">
        <v>3648</v>
      </c>
      <c r="G8825" s="10" t="s">
        <v>3649</v>
      </c>
      <c r="H8825" s="10" t="s">
        <v>36</v>
      </c>
      <c r="I8825" s="10" t="s">
        <v>23</v>
      </c>
      <c r="J8825" s="10" t="s">
        <v>2169</v>
      </c>
      <c r="K8825" s="10" t="s">
        <v>103</v>
      </c>
      <c r="L8825" s="10">
        <v>53209</v>
      </c>
      <c r="M8825" s="10" t="s">
        <v>95</v>
      </c>
      <c r="N8825" s="10" t="str">
        <f>_xlfn.XLOOKUP($M:$M,People!$B:$B,People!A:A)</f>
        <v>Roxanne Rodriguez</v>
      </c>
      <c r="O8825" s="10" t="s">
        <v>2809</v>
      </c>
      <c r="P8825" s="10" t="str">
        <f>VLOOKUP(O8825,Products!$A:$E,3,FALSE)</f>
        <v>Office Depot</v>
      </c>
      <c r="Q8825" s="31">
        <f>INDEX(Products!$E:$E,MATCH(O8825,Products!$A:$A,0))</f>
        <v>0.3</v>
      </c>
      <c r="R8825" s="10" t="s">
        <v>41</v>
      </c>
      <c r="S8825" s="10" t="s">
        <v>68</v>
      </c>
      <c r="T8825" s="10" t="s">
        <v>2810</v>
      </c>
      <c r="U8825" s="12">
        <v>33.04</v>
      </c>
      <c r="V8825" s="12">
        <v>8</v>
      </c>
      <c r="W8825" s="12">
        <v>0</v>
      </c>
      <c r="X8825" s="12">
        <v>15.5288</v>
      </c>
    </row>
    <row r="8826" spans="1:24" ht="14" x14ac:dyDescent="0.3">
      <c r="A8826" s="9">
        <v>8821</v>
      </c>
      <c r="B8826" s="14" t="s">
        <v>10398</v>
      </c>
      <c r="C8826" s="15">
        <v>46287</v>
      </c>
      <c r="D8826" s="15">
        <v>46288</v>
      </c>
      <c r="E8826" s="10" t="s">
        <v>168</v>
      </c>
      <c r="F8826" s="10" t="s">
        <v>295</v>
      </c>
      <c r="G8826" s="10" t="s">
        <v>296</v>
      </c>
      <c r="H8826" s="10" t="s">
        <v>22</v>
      </c>
      <c r="I8826" s="10" t="s">
        <v>23</v>
      </c>
      <c r="J8826" s="10" t="s">
        <v>1478</v>
      </c>
      <c r="K8826" s="10" t="s">
        <v>1479</v>
      </c>
      <c r="L8826" s="10">
        <v>72701</v>
      </c>
      <c r="M8826" s="10" t="s">
        <v>26</v>
      </c>
      <c r="N8826" s="10" t="str">
        <f>_xlfn.XLOOKUP($M:$M,People!$B:$B,People!A:A)</f>
        <v>Fred Suzuki</v>
      </c>
      <c r="O8826" s="10" t="s">
        <v>5093</v>
      </c>
      <c r="P8826" s="10" t="str">
        <f>VLOOKUP(O8826,Products!$A:$E,3,FALSE)</f>
        <v>Samsung</v>
      </c>
      <c r="Q8826" s="31">
        <f>INDEX(Products!$E:$E,MATCH(O8826,Products!$A:$A,0))</f>
        <v>0.35</v>
      </c>
      <c r="R8826" s="10" t="s">
        <v>41</v>
      </c>
      <c r="S8826" s="10" t="s">
        <v>68</v>
      </c>
      <c r="T8826" s="10" t="s">
        <v>5094</v>
      </c>
      <c r="U8826" s="12">
        <v>691.96</v>
      </c>
      <c r="V8826" s="12">
        <v>4</v>
      </c>
      <c r="W8826" s="12">
        <v>0</v>
      </c>
      <c r="X8826" s="12">
        <v>318.30160000000001</v>
      </c>
    </row>
    <row r="8827" spans="1:24" ht="14" x14ac:dyDescent="0.3">
      <c r="A8827" s="9">
        <v>8822</v>
      </c>
      <c r="B8827" s="14" t="s">
        <v>10399</v>
      </c>
      <c r="C8827" s="15">
        <v>46287</v>
      </c>
      <c r="D8827" s="15">
        <v>46290</v>
      </c>
      <c r="E8827" s="10" t="s">
        <v>19</v>
      </c>
      <c r="F8827" s="10" t="s">
        <v>3211</v>
      </c>
      <c r="G8827" s="10" t="s">
        <v>3212</v>
      </c>
      <c r="H8827" s="10" t="s">
        <v>36</v>
      </c>
      <c r="I8827" s="10" t="s">
        <v>23</v>
      </c>
      <c r="J8827" s="10" t="s">
        <v>237</v>
      </c>
      <c r="K8827" s="10" t="s">
        <v>238</v>
      </c>
      <c r="L8827" s="10">
        <v>10009</v>
      </c>
      <c r="M8827" s="10" t="s">
        <v>133</v>
      </c>
      <c r="N8827" s="10" t="str">
        <f>_xlfn.XLOOKUP($M:$M,People!$B:$B,People!A:A)</f>
        <v>Chuck Magee</v>
      </c>
      <c r="O8827" s="10" t="s">
        <v>5104</v>
      </c>
      <c r="P8827" s="10" t="str">
        <f>VLOOKUP(O8827,Products!$A:$E,3,FALSE)</f>
        <v>HP</v>
      </c>
      <c r="Q8827" s="31">
        <f>INDEX(Products!$E:$E,MATCH(O8827,Products!$A:$A,0))</f>
        <v>0.28999999999999998</v>
      </c>
      <c r="R8827" s="10" t="s">
        <v>41</v>
      </c>
      <c r="S8827" s="10" t="s">
        <v>68</v>
      </c>
      <c r="T8827" s="10" t="s">
        <v>5105</v>
      </c>
      <c r="U8827" s="12">
        <v>40.176000000000002</v>
      </c>
      <c r="V8827" s="12">
        <v>3</v>
      </c>
      <c r="W8827" s="12">
        <v>0.2</v>
      </c>
      <c r="X8827" s="12">
        <v>14.563799999999997</v>
      </c>
    </row>
    <row r="8828" spans="1:24" ht="14" x14ac:dyDescent="0.3">
      <c r="A8828" s="9">
        <v>8823</v>
      </c>
      <c r="B8828" s="14" t="s">
        <v>10395</v>
      </c>
      <c r="C8828" s="15">
        <v>46287</v>
      </c>
      <c r="D8828" s="15">
        <v>46292</v>
      </c>
      <c r="E8828" s="10" t="s">
        <v>44</v>
      </c>
      <c r="F8828" s="10" t="s">
        <v>514</v>
      </c>
      <c r="G8828" s="10" t="s">
        <v>515</v>
      </c>
      <c r="H8828" s="10" t="s">
        <v>36</v>
      </c>
      <c r="I8828" s="10" t="s">
        <v>23</v>
      </c>
      <c r="J8828" s="10" t="s">
        <v>4841</v>
      </c>
      <c r="K8828" s="10" t="s">
        <v>94</v>
      </c>
      <c r="L8828" s="10">
        <v>77581</v>
      </c>
      <c r="M8828" s="10" t="s">
        <v>95</v>
      </c>
      <c r="N8828" s="10" t="str">
        <f>_xlfn.XLOOKUP($M:$M,People!$B:$B,People!A:A)</f>
        <v>Roxanne Rodriguez</v>
      </c>
      <c r="O8828" s="10" t="s">
        <v>1381</v>
      </c>
      <c r="P8828" s="10" t="str">
        <f>VLOOKUP(O8828,Products!$A:$E,3,FALSE)</f>
        <v>Samsung</v>
      </c>
      <c r="Q8828" s="31">
        <f>INDEX(Products!$E:$E,MATCH(O8828,Products!$A:$A,0))</f>
        <v>0.37</v>
      </c>
      <c r="R8828" s="10" t="s">
        <v>41</v>
      </c>
      <c r="S8828" s="10" t="s">
        <v>155</v>
      </c>
      <c r="T8828" s="10" t="s">
        <v>588</v>
      </c>
      <c r="U8828" s="12">
        <v>13.392000000000001</v>
      </c>
      <c r="V8828" s="12">
        <v>3</v>
      </c>
      <c r="W8828" s="12">
        <v>0.2</v>
      </c>
      <c r="X8828" s="12">
        <v>5.0220000000000002</v>
      </c>
    </row>
    <row r="8829" spans="1:24" ht="14" x14ac:dyDescent="0.3">
      <c r="A8829" s="9">
        <v>8824</v>
      </c>
      <c r="B8829" s="14" t="s">
        <v>10392</v>
      </c>
      <c r="C8829" s="15">
        <v>46287</v>
      </c>
      <c r="D8829" s="15">
        <v>46289</v>
      </c>
      <c r="E8829" s="10" t="s">
        <v>19</v>
      </c>
      <c r="F8829" s="10" t="s">
        <v>2646</v>
      </c>
      <c r="G8829" s="10" t="s">
        <v>2647</v>
      </c>
      <c r="H8829" s="10" t="s">
        <v>92</v>
      </c>
      <c r="I8829" s="10" t="s">
        <v>23</v>
      </c>
      <c r="J8829" s="10" t="s">
        <v>2763</v>
      </c>
      <c r="K8829" s="10" t="s">
        <v>212</v>
      </c>
      <c r="L8829" s="10">
        <v>48911</v>
      </c>
      <c r="M8829" s="10" t="s">
        <v>95</v>
      </c>
      <c r="N8829" s="10" t="str">
        <f>_xlfn.XLOOKUP($M:$M,People!$B:$B,People!A:A)</f>
        <v>Roxanne Rodriguez</v>
      </c>
      <c r="O8829" s="10" t="s">
        <v>347</v>
      </c>
      <c r="P8829" s="10" t="str">
        <f>VLOOKUP(O8829,Products!$A:$E,3,FALSE)</f>
        <v>IKEA</v>
      </c>
      <c r="Q8829" s="31">
        <f>INDEX(Products!$E:$E,MATCH(O8829,Products!$A:$A,0))</f>
        <v>0.3</v>
      </c>
      <c r="R8829" s="10" t="s">
        <v>41</v>
      </c>
      <c r="S8829" s="10" t="s">
        <v>42</v>
      </c>
      <c r="T8829" s="10" t="s">
        <v>348</v>
      </c>
      <c r="U8829" s="12">
        <v>27.72</v>
      </c>
      <c r="V8829" s="12">
        <v>9</v>
      </c>
      <c r="W8829" s="12">
        <v>0</v>
      </c>
      <c r="X8829" s="12">
        <v>13.3056</v>
      </c>
    </row>
    <row r="8830" spans="1:24" ht="14" x14ac:dyDescent="0.3">
      <c r="A8830" s="9">
        <v>8825</v>
      </c>
      <c r="B8830" s="14" t="s">
        <v>10400</v>
      </c>
      <c r="C8830" s="15">
        <v>46287</v>
      </c>
      <c r="D8830" s="15">
        <v>46293</v>
      </c>
      <c r="E8830" s="10" t="s">
        <v>44</v>
      </c>
      <c r="F8830" s="10" t="s">
        <v>4851</v>
      </c>
      <c r="G8830" s="10" t="s">
        <v>4852</v>
      </c>
      <c r="H8830" s="10" t="s">
        <v>36</v>
      </c>
      <c r="I8830" s="10" t="s">
        <v>23</v>
      </c>
      <c r="J8830" s="10" t="s">
        <v>4285</v>
      </c>
      <c r="K8830" s="10" t="s">
        <v>586</v>
      </c>
      <c r="L8830" s="10">
        <v>87105</v>
      </c>
      <c r="M8830" s="10" t="s">
        <v>39</v>
      </c>
      <c r="N8830" s="10" t="str">
        <f>_xlfn.XLOOKUP($M:$M,People!$B:$B,People!A:A)</f>
        <v>Sadie Pawthorne</v>
      </c>
      <c r="O8830" s="10" t="s">
        <v>703</v>
      </c>
      <c r="P8830" s="10" t="str">
        <f>VLOOKUP(O8830,Products!$A:$E,3,FALSE)</f>
        <v>Samsung</v>
      </c>
      <c r="Q8830" s="31">
        <f>INDEX(Products!$E:$E,MATCH(O8830,Products!$A:$A,0))</f>
        <v>0.33</v>
      </c>
      <c r="R8830" s="10" t="s">
        <v>41</v>
      </c>
      <c r="S8830" s="10" t="s">
        <v>82</v>
      </c>
      <c r="T8830" s="10" t="s">
        <v>704</v>
      </c>
      <c r="U8830" s="12">
        <v>27.18</v>
      </c>
      <c r="V8830" s="12">
        <v>3</v>
      </c>
      <c r="W8830" s="12">
        <v>0</v>
      </c>
      <c r="X8830" s="12">
        <v>12.231</v>
      </c>
    </row>
    <row r="8831" spans="1:24" ht="14" x14ac:dyDescent="0.3">
      <c r="A8831" s="9">
        <v>8826</v>
      </c>
      <c r="B8831" s="14" t="s">
        <v>10394</v>
      </c>
      <c r="C8831" s="15">
        <v>46287</v>
      </c>
      <c r="D8831" s="15">
        <v>46292</v>
      </c>
      <c r="E8831" s="10" t="s">
        <v>44</v>
      </c>
      <c r="F8831" s="10" t="s">
        <v>2033</v>
      </c>
      <c r="G8831" s="10" t="s">
        <v>2034</v>
      </c>
      <c r="H8831" s="10" t="s">
        <v>22</v>
      </c>
      <c r="I8831" s="10" t="s">
        <v>23</v>
      </c>
      <c r="J8831" s="10" t="s">
        <v>3140</v>
      </c>
      <c r="K8831" s="10" t="s">
        <v>1109</v>
      </c>
      <c r="L8831" s="10">
        <v>30080</v>
      </c>
      <c r="M8831" s="10" t="s">
        <v>26</v>
      </c>
      <c r="N8831" s="10" t="str">
        <f>_xlfn.XLOOKUP($M:$M,People!$B:$B,People!A:A)</f>
        <v>Fred Suzuki</v>
      </c>
      <c r="O8831" s="10" t="s">
        <v>4267</v>
      </c>
      <c r="P8831" s="10" t="str">
        <f>VLOOKUP(O8831,Products!$A:$E,3,FALSE)</f>
        <v>Logitech</v>
      </c>
      <c r="Q8831" s="31">
        <f>INDEX(Products!$E:$E,MATCH(O8831,Products!$A:$A,0))</f>
        <v>0.33</v>
      </c>
      <c r="R8831" s="10" t="s">
        <v>41</v>
      </c>
      <c r="S8831" s="10" t="s">
        <v>82</v>
      </c>
      <c r="T8831" s="10" t="s">
        <v>4268</v>
      </c>
      <c r="U8831" s="12">
        <v>12.96</v>
      </c>
      <c r="V8831" s="12">
        <v>2</v>
      </c>
      <c r="W8831" s="12">
        <v>0</v>
      </c>
      <c r="X8831" s="12">
        <v>6.2208000000000006</v>
      </c>
    </row>
    <row r="8832" spans="1:24" ht="14" x14ac:dyDescent="0.3">
      <c r="A8832" s="9">
        <v>8827</v>
      </c>
      <c r="B8832" s="14" t="s">
        <v>10397</v>
      </c>
      <c r="C8832" s="15">
        <v>46287</v>
      </c>
      <c r="D8832" s="15">
        <v>46291</v>
      </c>
      <c r="E8832" s="10" t="s">
        <v>44</v>
      </c>
      <c r="F8832" s="10" t="s">
        <v>3648</v>
      </c>
      <c r="G8832" s="10" t="s">
        <v>3649</v>
      </c>
      <c r="H8832" s="10" t="s">
        <v>36</v>
      </c>
      <c r="I8832" s="10" t="s">
        <v>23</v>
      </c>
      <c r="J8832" s="10" t="s">
        <v>2169</v>
      </c>
      <c r="K8832" s="10" t="s">
        <v>103</v>
      </c>
      <c r="L8832" s="10">
        <v>53209</v>
      </c>
      <c r="M8832" s="10" t="s">
        <v>95</v>
      </c>
      <c r="N8832" s="10" t="str">
        <f>_xlfn.XLOOKUP($M:$M,People!$B:$B,People!A:A)</f>
        <v>Roxanne Rodriguez</v>
      </c>
      <c r="O8832" s="10" t="s">
        <v>3512</v>
      </c>
      <c r="P8832" s="10" t="str">
        <f>VLOOKUP(O8832,Products!$A:$E,3,FALSE)</f>
        <v>Office Depot</v>
      </c>
      <c r="Q8832" s="31">
        <f>INDEX(Products!$E:$E,MATCH(O8832,Products!$A:$A,0))</f>
        <v>0.28000000000000003</v>
      </c>
      <c r="R8832" s="10" t="s">
        <v>41</v>
      </c>
      <c r="S8832" s="10" t="s">
        <v>82</v>
      </c>
      <c r="T8832" s="10" t="s">
        <v>3513</v>
      </c>
      <c r="U8832" s="12">
        <v>219.84</v>
      </c>
      <c r="V8832" s="12">
        <v>4</v>
      </c>
      <c r="W8832" s="12">
        <v>0</v>
      </c>
      <c r="X8832" s="12">
        <v>107.7216</v>
      </c>
    </row>
    <row r="8833" spans="1:24" ht="14" x14ac:dyDescent="0.3">
      <c r="A8833" s="9">
        <v>8828</v>
      </c>
      <c r="B8833" s="14" t="s">
        <v>10401</v>
      </c>
      <c r="C8833" s="15">
        <v>46287</v>
      </c>
      <c r="D8833" s="15">
        <v>46291</v>
      </c>
      <c r="E8833" s="10" t="s">
        <v>44</v>
      </c>
      <c r="F8833" s="10" t="s">
        <v>3116</v>
      </c>
      <c r="G8833" s="10" t="s">
        <v>3117</v>
      </c>
      <c r="H8833" s="10" t="s">
        <v>92</v>
      </c>
      <c r="I8833" s="10" t="s">
        <v>23</v>
      </c>
      <c r="J8833" s="10" t="s">
        <v>79</v>
      </c>
      <c r="K8833" s="10" t="s">
        <v>2289</v>
      </c>
      <c r="L8833" s="10">
        <v>3301</v>
      </c>
      <c r="M8833" s="10" t="s">
        <v>133</v>
      </c>
      <c r="N8833" s="10" t="str">
        <f>_xlfn.XLOOKUP($M:$M,People!$B:$B,People!A:A)</f>
        <v>Chuck Magee</v>
      </c>
      <c r="O8833" s="10" t="s">
        <v>559</v>
      </c>
      <c r="P8833" s="10" t="str">
        <f>VLOOKUP(O8833,Products!$A:$E,3,FALSE)</f>
        <v>Office Depot</v>
      </c>
      <c r="Q8833" s="31">
        <f>INDEX(Products!$E:$E,MATCH(O8833,Products!$A:$A,0))</f>
        <v>0.4</v>
      </c>
      <c r="R8833" s="10" t="s">
        <v>41</v>
      </c>
      <c r="S8833" s="10" t="s">
        <v>53</v>
      </c>
      <c r="T8833" s="10" t="s">
        <v>560</v>
      </c>
      <c r="U8833" s="12">
        <v>67.400000000000006</v>
      </c>
      <c r="V8833" s="12">
        <v>5</v>
      </c>
      <c r="W8833" s="12">
        <v>0</v>
      </c>
      <c r="X8833" s="12">
        <v>17.523999999999997</v>
      </c>
    </row>
    <row r="8834" spans="1:24" ht="14" x14ac:dyDescent="0.3">
      <c r="A8834" s="9">
        <v>8829</v>
      </c>
      <c r="B8834" s="14" t="s">
        <v>10402</v>
      </c>
      <c r="C8834" s="15">
        <v>46287</v>
      </c>
      <c r="D8834" s="15">
        <v>46293</v>
      </c>
      <c r="E8834" s="10" t="s">
        <v>44</v>
      </c>
      <c r="F8834" s="10" t="s">
        <v>2250</v>
      </c>
      <c r="G8834" s="10" t="s">
        <v>2251</v>
      </c>
      <c r="H8834" s="10" t="s">
        <v>22</v>
      </c>
      <c r="I8834" s="10" t="s">
        <v>23</v>
      </c>
      <c r="J8834" s="10" t="s">
        <v>2164</v>
      </c>
      <c r="K8834" s="10" t="s">
        <v>38</v>
      </c>
      <c r="L8834" s="10">
        <v>92704</v>
      </c>
      <c r="M8834" s="10" t="s">
        <v>39</v>
      </c>
      <c r="N8834" s="10" t="str">
        <f>_xlfn.XLOOKUP($M:$M,People!$B:$B,People!A:A)</f>
        <v>Sadie Pawthorne</v>
      </c>
      <c r="O8834" s="10" t="s">
        <v>509</v>
      </c>
      <c r="P8834" s="10" t="str">
        <f>VLOOKUP(O8834,Products!$A:$E,3,FALSE)</f>
        <v>Samsung</v>
      </c>
      <c r="Q8834" s="31">
        <f>INDEX(Products!$E:$E,MATCH(O8834,Products!$A:$A,0))</f>
        <v>0.31</v>
      </c>
      <c r="R8834" s="10" t="s">
        <v>41</v>
      </c>
      <c r="S8834" s="10" t="s">
        <v>510</v>
      </c>
      <c r="T8834" s="10" t="s">
        <v>511</v>
      </c>
      <c r="U8834" s="12">
        <v>21.96</v>
      </c>
      <c r="V8834" s="12">
        <v>2</v>
      </c>
      <c r="W8834" s="12">
        <v>0</v>
      </c>
      <c r="X8834" s="12">
        <v>6.1488000000000014</v>
      </c>
    </row>
    <row r="8835" spans="1:24" ht="14" x14ac:dyDescent="0.3">
      <c r="A8835" s="9">
        <v>8830</v>
      </c>
      <c r="B8835" s="14" t="s">
        <v>10396</v>
      </c>
      <c r="C8835" s="15">
        <v>46287</v>
      </c>
      <c r="D8835" s="15">
        <v>46291</v>
      </c>
      <c r="E8835" s="10" t="s">
        <v>19</v>
      </c>
      <c r="F8835" s="10" t="s">
        <v>2443</v>
      </c>
      <c r="G8835" s="10" t="s">
        <v>2444</v>
      </c>
      <c r="H8835" s="10" t="s">
        <v>22</v>
      </c>
      <c r="I8835" s="10" t="s">
        <v>23</v>
      </c>
      <c r="J8835" s="10" t="s">
        <v>131</v>
      </c>
      <c r="K8835" s="10" t="s">
        <v>132</v>
      </c>
      <c r="L8835" s="10">
        <v>19134</v>
      </c>
      <c r="M8835" s="10" t="s">
        <v>133</v>
      </c>
      <c r="N8835" s="10" t="str">
        <f>_xlfn.XLOOKUP($M:$M,People!$B:$B,People!A:A)</f>
        <v>Chuck Magee</v>
      </c>
      <c r="O8835" s="10" t="s">
        <v>1558</v>
      </c>
      <c r="P8835" s="10" t="str">
        <f>VLOOKUP(O8835,Products!$A:$E,3,FALSE)</f>
        <v>Logitech</v>
      </c>
      <c r="Q8835" s="31">
        <f>INDEX(Products!$E:$E,MATCH(O8835,Products!$A:$A,0))</f>
        <v>0.37</v>
      </c>
      <c r="R8835" s="10" t="s">
        <v>41</v>
      </c>
      <c r="S8835" s="10" t="s">
        <v>510</v>
      </c>
      <c r="T8835" s="10" t="s">
        <v>1559</v>
      </c>
      <c r="U8835" s="12">
        <v>4663.7360000000008</v>
      </c>
      <c r="V8835" s="12">
        <v>7</v>
      </c>
      <c r="W8835" s="12">
        <v>0.2</v>
      </c>
      <c r="X8835" s="12">
        <v>-1049.3406</v>
      </c>
    </row>
    <row r="8836" spans="1:24" ht="14" x14ac:dyDescent="0.3">
      <c r="A8836" s="9">
        <v>8831</v>
      </c>
      <c r="B8836" s="14" t="s">
        <v>10393</v>
      </c>
      <c r="C8836" s="15">
        <v>46287</v>
      </c>
      <c r="D8836" s="15">
        <v>46289</v>
      </c>
      <c r="E8836" s="10" t="s">
        <v>19</v>
      </c>
      <c r="F8836" s="10" t="s">
        <v>712</v>
      </c>
      <c r="G8836" s="10" t="s">
        <v>713</v>
      </c>
      <c r="H8836" s="10" t="s">
        <v>22</v>
      </c>
      <c r="I8836" s="10" t="s">
        <v>23</v>
      </c>
      <c r="J8836" s="10" t="s">
        <v>237</v>
      </c>
      <c r="K8836" s="10" t="s">
        <v>238</v>
      </c>
      <c r="L8836" s="10">
        <v>10035</v>
      </c>
      <c r="M8836" s="10" t="s">
        <v>133</v>
      </c>
      <c r="N8836" s="10" t="str">
        <f>_xlfn.XLOOKUP($M:$M,People!$B:$B,People!A:A)</f>
        <v>Chuck Magee</v>
      </c>
      <c r="O8836" s="10" t="s">
        <v>3858</v>
      </c>
      <c r="P8836" s="10" t="str">
        <f>VLOOKUP(O8836,Products!$A:$E,3,FALSE)</f>
        <v>Office Depot</v>
      </c>
      <c r="Q8836" s="31">
        <f>INDEX(Products!$E:$E,MATCH(O8836,Products!$A:$A,0))</f>
        <v>0.3</v>
      </c>
      <c r="R8836" s="10" t="s">
        <v>64</v>
      </c>
      <c r="S8836" s="10" t="s">
        <v>144</v>
      </c>
      <c r="T8836" s="10" t="s">
        <v>3859</v>
      </c>
      <c r="U8836" s="12">
        <v>1071</v>
      </c>
      <c r="V8836" s="12">
        <v>9</v>
      </c>
      <c r="W8836" s="12">
        <v>0</v>
      </c>
      <c r="X8836" s="12">
        <v>171.36000000000007</v>
      </c>
    </row>
    <row r="8837" spans="1:24" ht="14" x14ac:dyDescent="0.3">
      <c r="A8837" s="9">
        <v>8832</v>
      </c>
      <c r="B8837" s="14" t="s">
        <v>10396</v>
      </c>
      <c r="C8837" s="15">
        <v>46287</v>
      </c>
      <c r="D8837" s="15">
        <v>46291</v>
      </c>
      <c r="E8837" s="10" t="s">
        <v>19</v>
      </c>
      <c r="F8837" s="10" t="s">
        <v>2443</v>
      </c>
      <c r="G8837" s="10" t="s">
        <v>2444</v>
      </c>
      <c r="H8837" s="10" t="s">
        <v>22</v>
      </c>
      <c r="I8837" s="10" t="s">
        <v>23</v>
      </c>
      <c r="J8837" s="10" t="s">
        <v>131</v>
      </c>
      <c r="K8837" s="10" t="s">
        <v>132</v>
      </c>
      <c r="L8837" s="10">
        <v>19134</v>
      </c>
      <c r="M8837" s="10" t="s">
        <v>133</v>
      </c>
      <c r="N8837" s="10" t="str">
        <f>_xlfn.XLOOKUP($M:$M,People!$B:$B,People!A:A)</f>
        <v>Chuck Magee</v>
      </c>
      <c r="O8837" s="10" t="s">
        <v>3673</v>
      </c>
      <c r="P8837" s="10" t="str">
        <f>VLOOKUP(O8837,Products!$A:$E,3,FALSE)</f>
        <v>3M</v>
      </c>
      <c r="Q8837" s="31">
        <f>INDEX(Products!$E:$E,MATCH(O8837,Products!$A:$A,0))</f>
        <v>0.28000000000000003</v>
      </c>
      <c r="R8837" s="10" t="s">
        <v>64</v>
      </c>
      <c r="S8837" s="10" t="s">
        <v>144</v>
      </c>
      <c r="T8837" s="10" t="s">
        <v>3674</v>
      </c>
      <c r="U8837" s="12">
        <v>79.984000000000009</v>
      </c>
      <c r="V8837" s="12">
        <v>2</v>
      </c>
      <c r="W8837" s="12">
        <v>0.2</v>
      </c>
      <c r="X8837" s="12">
        <v>22.995400000000004</v>
      </c>
    </row>
    <row r="8838" spans="1:24" ht="14" x14ac:dyDescent="0.3">
      <c r="A8838" s="9">
        <v>8833</v>
      </c>
      <c r="B8838" s="14" t="s">
        <v>10397</v>
      </c>
      <c r="C8838" s="15">
        <v>46287</v>
      </c>
      <c r="D8838" s="15">
        <v>46291</v>
      </c>
      <c r="E8838" s="10" t="s">
        <v>44</v>
      </c>
      <c r="F8838" s="10" t="s">
        <v>3648</v>
      </c>
      <c r="G8838" s="10" t="s">
        <v>3649</v>
      </c>
      <c r="H8838" s="10" t="s">
        <v>36</v>
      </c>
      <c r="I8838" s="10" t="s">
        <v>23</v>
      </c>
      <c r="J8838" s="10" t="s">
        <v>2169</v>
      </c>
      <c r="K8838" s="10" t="s">
        <v>103</v>
      </c>
      <c r="L8838" s="10">
        <v>53209</v>
      </c>
      <c r="M8838" s="10" t="s">
        <v>95</v>
      </c>
      <c r="N8838" s="10" t="str">
        <f>_xlfn.XLOOKUP($M:$M,People!$B:$B,People!A:A)</f>
        <v>Roxanne Rodriguez</v>
      </c>
      <c r="O8838" s="10" t="s">
        <v>3118</v>
      </c>
      <c r="P8838" s="10" t="str">
        <f>VLOOKUP(O8838,Products!$A:$E,3,FALSE)</f>
        <v>Dell</v>
      </c>
      <c r="Q8838" s="31">
        <f>INDEX(Products!$E:$E,MATCH(O8838,Products!$A:$A,0))</f>
        <v>0.26</v>
      </c>
      <c r="R8838" s="10" t="s">
        <v>64</v>
      </c>
      <c r="S8838" s="10" t="s">
        <v>144</v>
      </c>
      <c r="T8838" s="10" t="s">
        <v>3119</v>
      </c>
      <c r="U8838" s="12">
        <v>98.16</v>
      </c>
      <c r="V8838" s="12">
        <v>6</v>
      </c>
      <c r="W8838" s="12">
        <v>0</v>
      </c>
      <c r="X8838" s="12">
        <v>9.8159999999999954</v>
      </c>
    </row>
    <row r="8839" spans="1:24" ht="14" x14ac:dyDescent="0.3">
      <c r="A8839" s="9">
        <v>8834</v>
      </c>
      <c r="B8839" s="14" t="s">
        <v>10398</v>
      </c>
      <c r="C8839" s="15">
        <v>46287</v>
      </c>
      <c r="D8839" s="15">
        <v>46288</v>
      </c>
      <c r="E8839" s="10" t="s">
        <v>168</v>
      </c>
      <c r="F8839" s="10" t="s">
        <v>295</v>
      </c>
      <c r="G8839" s="10" t="s">
        <v>296</v>
      </c>
      <c r="H8839" s="10" t="s">
        <v>22</v>
      </c>
      <c r="I8839" s="10" t="s">
        <v>23</v>
      </c>
      <c r="J8839" s="10" t="s">
        <v>1478</v>
      </c>
      <c r="K8839" s="10" t="s">
        <v>1479</v>
      </c>
      <c r="L8839" s="10">
        <v>72701</v>
      </c>
      <c r="M8839" s="10" t="s">
        <v>26</v>
      </c>
      <c r="N8839" s="10" t="str">
        <f>_xlfn.XLOOKUP($M:$M,People!$B:$B,People!A:A)</f>
        <v>Fred Suzuki</v>
      </c>
      <c r="O8839" s="10" t="s">
        <v>261</v>
      </c>
      <c r="P8839" s="10" t="str">
        <f>VLOOKUP(O8839,Products!$A:$E,3,FALSE)</f>
        <v>Canon</v>
      </c>
      <c r="Q8839" s="31">
        <f>INDEX(Products!$E:$E,MATCH(O8839,Products!$A:$A,0))</f>
        <v>0.4</v>
      </c>
      <c r="R8839" s="10" t="s">
        <v>64</v>
      </c>
      <c r="S8839" s="10" t="s">
        <v>144</v>
      </c>
      <c r="T8839" s="10" t="s">
        <v>262</v>
      </c>
      <c r="U8839" s="12">
        <v>34.950000000000003</v>
      </c>
      <c r="V8839" s="12">
        <v>5</v>
      </c>
      <c r="W8839" s="12">
        <v>0</v>
      </c>
      <c r="X8839" s="12">
        <v>15.378000000000004</v>
      </c>
    </row>
    <row r="8840" spans="1:24" ht="14" x14ac:dyDescent="0.3">
      <c r="A8840" s="9">
        <v>8835</v>
      </c>
      <c r="B8840" s="14" t="s">
        <v>10397</v>
      </c>
      <c r="C8840" s="15">
        <v>46287</v>
      </c>
      <c r="D8840" s="15">
        <v>46291</v>
      </c>
      <c r="E8840" s="10" t="s">
        <v>44</v>
      </c>
      <c r="F8840" s="10" t="s">
        <v>3648</v>
      </c>
      <c r="G8840" s="10" t="s">
        <v>3649</v>
      </c>
      <c r="H8840" s="10" t="s">
        <v>36</v>
      </c>
      <c r="I8840" s="10" t="s">
        <v>23</v>
      </c>
      <c r="J8840" s="10" t="s">
        <v>2169</v>
      </c>
      <c r="K8840" s="10" t="s">
        <v>103</v>
      </c>
      <c r="L8840" s="10">
        <v>53209</v>
      </c>
      <c r="M8840" s="10" t="s">
        <v>95</v>
      </c>
      <c r="N8840" s="10" t="str">
        <f>_xlfn.XLOOKUP($M:$M,People!$B:$B,People!A:A)</f>
        <v>Roxanne Rodriguez</v>
      </c>
      <c r="O8840" s="10" t="s">
        <v>3650</v>
      </c>
      <c r="P8840" s="10" t="str">
        <f>VLOOKUP(O8840,Products!$A:$E,3,FALSE)</f>
        <v>Canon</v>
      </c>
      <c r="Q8840" s="31">
        <f>INDEX(Products!$E:$E,MATCH(O8840,Products!$A:$A,0))</f>
        <v>0.38</v>
      </c>
      <c r="R8840" s="10" t="s">
        <v>64</v>
      </c>
      <c r="S8840" s="10" t="s">
        <v>65</v>
      </c>
      <c r="T8840" s="10" t="s">
        <v>3651</v>
      </c>
      <c r="U8840" s="12">
        <v>86.97</v>
      </c>
      <c r="V8840" s="12">
        <v>3</v>
      </c>
      <c r="W8840" s="12">
        <v>0</v>
      </c>
      <c r="X8840" s="12">
        <v>25.221299999999989</v>
      </c>
    </row>
    <row r="8841" spans="1:24" ht="14" x14ac:dyDescent="0.3">
      <c r="A8841" s="9">
        <v>8836</v>
      </c>
      <c r="B8841" s="14" t="s">
        <v>10403</v>
      </c>
      <c r="C8841" s="15">
        <v>46287</v>
      </c>
      <c r="D8841" s="15">
        <v>46289</v>
      </c>
      <c r="E8841" s="10" t="s">
        <v>168</v>
      </c>
      <c r="F8841" s="10" t="s">
        <v>1767</v>
      </c>
      <c r="G8841" s="10" t="s">
        <v>1768</v>
      </c>
      <c r="H8841" s="10" t="s">
        <v>22</v>
      </c>
      <c r="I8841" s="10" t="s">
        <v>23</v>
      </c>
      <c r="J8841" s="10" t="s">
        <v>458</v>
      </c>
      <c r="K8841" s="10" t="s">
        <v>218</v>
      </c>
      <c r="L8841" s="10">
        <v>19805</v>
      </c>
      <c r="M8841" s="10" t="s">
        <v>133</v>
      </c>
      <c r="N8841" s="10" t="str">
        <f>_xlfn.XLOOKUP($M:$M,People!$B:$B,People!A:A)</f>
        <v>Chuck Magee</v>
      </c>
      <c r="O8841" s="10" t="s">
        <v>172</v>
      </c>
      <c r="P8841" s="10" t="str">
        <f>VLOOKUP(O8841,Products!$A:$E,3,FALSE)</f>
        <v>Canon</v>
      </c>
      <c r="Q8841" s="31">
        <f>INDEX(Products!$E:$E,MATCH(O8841,Products!$A:$A,0))</f>
        <v>0.38</v>
      </c>
      <c r="R8841" s="10" t="s">
        <v>64</v>
      </c>
      <c r="S8841" s="10" t="s">
        <v>65</v>
      </c>
      <c r="T8841" s="10" t="s">
        <v>173</v>
      </c>
      <c r="U8841" s="12">
        <v>391.98</v>
      </c>
      <c r="V8841" s="12">
        <v>2</v>
      </c>
      <c r="W8841" s="12">
        <v>0</v>
      </c>
      <c r="X8841" s="12">
        <v>113.67419999999998</v>
      </c>
    </row>
    <row r="8842" spans="1:24" ht="14" x14ac:dyDescent="0.3">
      <c r="A8842" s="9">
        <v>8837</v>
      </c>
      <c r="B8842" s="14" t="s">
        <v>10404</v>
      </c>
      <c r="C8842" s="15">
        <v>46287</v>
      </c>
      <c r="D8842" s="15">
        <v>46292</v>
      </c>
      <c r="E8842" s="14" t="s">
        <v>44</v>
      </c>
      <c r="F8842" s="14" t="s">
        <v>2933</v>
      </c>
      <c r="G8842" s="14" t="s">
        <v>2934</v>
      </c>
      <c r="H8842" s="14" t="s">
        <v>36</v>
      </c>
      <c r="I8842" s="14" t="s">
        <v>5934</v>
      </c>
      <c r="J8842" s="14" t="s">
        <v>5944</v>
      </c>
      <c r="K8842" s="14" t="s">
        <v>5945</v>
      </c>
      <c r="L8842" s="14" t="s">
        <v>5994</v>
      </c>
      <c r="M8842" s="14" t="s">
        <v>39</v>
      </c>
      <c r="N8842" s="10" t="str">
        <f>_xlfn.XLOOKUP($M:$M,People!$B:$B,People!A:A)</f>
        <v>Sadie Pawthorne</v>
      </c>
      <c r="O8842" s="14" t="s">
        <v>1337</v>
      </c>
      <c r="P8842" s="10" t="str">
        <f>VLOOKUP(O8842,Products!$A:$E,3,FALSE)</f>
        <v>3M</v>
      </c>
      <c r="Q8842" s="31">
        <f>INDEX(Products!$E:$E,MATCH(O8842,Products!$A:$A,0))</f>
        <v>0.36</v>
      </c>
      <c r="R8842" s="14" t="s">
        <v>28</v>
      </c>
      <c r="S8842" s="14" t="s">
        <v>58</v>
      </c>
      <c r="T8842" s="14" t="s">
        <v>1338</v>
      </c>
      <c r="U8842" s="17">
        <v>68.430000000000007</v>
      </c>
      <c r="V8842" s="17">
        <v>7</v>
      </c>
      <c r="W8842" s="17">
        <v>0.2</v>
      </c>
      <c r="X8842" s="17">
        <v>8.5500000000000007</v>
      </c>
    </row>
    <row r="8843" spans="1:24" ht="14" x14ac:dyDescent="0.3">
      <c r="A8843" s="9">
        <v>8838</v>
      </c>
      <c r="B8843" s="14" t="s">
        <v>10405</v>
      </c>
      <c r="C8843" s="15">
        <v>46288</v>
      </c>
      <c r="D8843" s="15">
        <v>46294</v>
      </c>
      <c r="E8843" s="10" t="s">
        <v>44</v>
      </c>
      <c r="F8843" s="10" t="s">
        <v>1959</v>
      </c>
      <c r="G8843" s="10" t="s">
        <v>1960</v>
      </c>
      <c r="H8843" s="10" t="s">
        <v>22</v>
      </c>
      <c r="I8843" s="10" t="s">
        <v>23</v>
      </c>
      <c r="J8843" s="10" t="s">
        <v>4201</v>
      </c>
      <c r="K8843" s="10" t="s">
        <v>402</v>
      </c>
      <c r="L8843" s="10">
        <v>80525</v>
      </c>
      <c r="M8843" s="10" t="s">
        <v>39</v>
      </c>
      <c r="N8843" s="10" t="str">
        <f>_xlfn.XLOOKUP($M:$M,People!$B:$B,People!A:A)</f>
        <v>Sadie Pawthorne</v>
      </c>
      <c r="O8843" s="10" t="s">
        <v>2594</v>
      </c>
      <c r="P8843" s="10" t="str">
        <f>VLOOKUP(O8843,Products!$A:$E,3,FALSE)</f>
        <v>Staples</v>
      </c>
      <c r="Q8843" s="31">
        <f>INDEX(Products!$E:$E,MATCH(O8843,Products!$A:$A,0))</f>
        <v>0.31</v>
      </c>
      <c r="R8843" s="10" t="s">
        <v>28</v>
      </c>
      <c r="S8843" s="10" t="s">
        <v>29</v>
      </c>
      <c r="T8843" s="10" t="s">
        <v>2595</v>
      </c>
      <c r="U8843" s="12">
        <v>180.58800000000005</v>
      </c>
      <c r="V8843" s="12">
        <v>2</v>
      </c>
      <c r="W8843" s="12">
        <v>0.7</v>
      </c>
      <c r="X8843" s="12">
        <v>-240.78400000000005</v>
      </c>
    </row>
    <row r="8844" spans="1:24" ht="14" x14ac:dyDescent="0.3">
      <c r="A8844" s="9">
        <v>8839</v>
      </c>
      <c r="B8844" s="14" t="s">
        <v>10406</v>
      </c>
      <c r="C8844" s="15">
        <v>46288</v>
      </c>
      <c r="D8844" s="15">
        <v>46294</v>
      </c>
      <c r="E8844" s="10" t="s">
        <v>44</v>
      </c>
      <c r="F8844" s="10" t="s">
        <v>3811</v>
      </c>
      <c r="G8844" s="10" t="s">
        <v>3812</v>
      </c>
      <c r="H8844" s="10" t="s">
        <v>22</v>
      </c>
      <c r="I8844" s="10" t="s">
        <v>23</v>
      </c>
      <c r="J8844" s="10" t="s">
        <v>37</v>
      </c>
      <c r="K8844" s="10" t="s">
        <v>38</v>
      </c>
      <c r="L8844" s="10">
        <v>90036</v>
      </c>
      <c r="M8844" s="10" t="s">
        <v>39</v>
      </c>
      <c r="N8844" s="10" t="str">
        <f>_xlfn.XLOOKUP($M:$M,People!$B:$B,People!A:A)</f>
        <v>Sadie Pawthorne</v>
      </c>
      <c r="O8844" s="10" t="s">
        <v>2838</v>
      </c>
      <c r="P8844" s="10" t="str">
        <f>VLOOKUP(O8844,Products!$A:$E,3,FALSE)</f>
        <v>IKEA</v>
      </c>
      <c r="Q8844" s="31">
        <f>INDEX(Products!$E:$E,MATCH(O8844,Products!$A:$A,0))</f>
        <v>0.36</v>
      </c>
      <c r="R8844" s="10" t="s">
        <v>28</v>
      </c>
      <c r="S8844" s="10" t="s">
        <v>32</v>
      </c>
      <c r="T8844" s="10" t="s">
        <v>2839</v>
      </c>
      <c r="U8844" s="12">
        <v>594.81600000000003</v>
      </c>
      <c r="V8844" s="12">
        <v>2</v>
      </c>
      <c r="W8844" s="12">
        <v>0.2</v>
      </c>
      <c r="X8844" s="12">
        <v>59.481600000000014</v>
      </c>
    </row>
    <row r="8845" spans="1:24" ht="14" x14ac:dyDescent="0.3">
      <c r="A8845" s="9">
        <v>8840</v>
      </c>
      <c r="B8845" s="14" t="s">
        <v>10407</v>
      </c>
      <c r="C8845" s="15">
        <v>46288</v>
      </c>
      <c r="D8845" s="15">
        <v>46292</v>
      </c>
      <c r="E8845" s="10" t="s">
        <v>44</v>
      </c>
      <c r="F8845" s="10" t="s">
        <v>2883</v>
      </c>
      <c r="G8845" s="10" t="s">
        <v>2884</v>
      </c>
      <c r="H8845" s="10" t="s">
        <v>36</v>
      </c>
      <c r="I8845" s="10" t="s">
        <v>23</v>
      </c>
      <c r="J8845" s="10" t="s">
        <v>1282</v>
      </c>
      <c r="K8845" s="10" t="s">
        <v>402</v>
      </c>
      <c r="L8845" s="10">
        <v>80027</v>
      </c>
      <c r="M8845" s="10" t="s">
        <v>39</v>
      </c>
      <c r="N8845" s="10" t="str">
        <f>_xlfn.XLOOKUP($M:$M,People!$B:$B,People!A:A)</f>
        <v>Sadie Pawthorne</v>
      </c>
      <c r="O8845" s="10" t="s">
        <v>1337</v>
      </c>
      <c r="P8845" s="10" t="str">
        <f>VLOOKUP(O8845,Products!$A:$E,3,FALSE)</f>
        <v>3M</v>
      </c>
      <c r="Q8845" s="31">
        <f>INDEX(Products!$E:$E,MATCH(O8845,Products!$A:$A,0))</f>
        <v>0.36</v>
      </c>
      <c r="R8845" s="10" t="s">
        <v>28</v>
      </c>
      <c r="S8845" s="10" t="s">
        <v>58</v>
      </c>
      <c r="T8845" s="10" t="s">
        <v>1338</v>
      </c>
      <c r="U8845" s="12">
        <v>29.328000000000003</v>
      </c>
      <c r="V8845" s="12">
        <v>3</v>
      </c>
      <c r="W8845" s="12">
        <v>0.2</v>
      </c>
      <c r="X8845" s="12">
        <v>3.665999999999995</v>
      </c>
    </row>
    <row r="8846" spans="1:24" ht="14" x14ac:dyDescent="0.3">
      <c r="A8846" s="9">
        <v>8841</v>
      </c>
      <c r="B8846" s="14" t="s">
        <v>10408</v>
      </c>
      <c r="C8846" s="15">
        <v>46288</v>
      </c>
      <c r="D8846" s="15">
        <v>46293</v>
      </c>
      <c r="E8846" s="10" t="s">
        <v>44</v>
      </c>
      <c r="F8846" s="10" t="s">
        <v>399</v>
      </c>
      <c r="G8846" s="10" t="s">
        <v>400</v>
      </c>
      <c r="H8846" s="10" t="s">
        <v>22</v>
      </c>
      <c r="I8846" s="10" t="s">
        <v>23</v>
      </c>
      <c r="J8846" s="10" t="s">
        <v>271</v>
      </c>
      <c r="K8846" s="10" t="s">
        <v>189</v>
      </c>
      <c r="L8846" s="10">
        <v>60653</v>
      </c>
      <c r="M8846" s="10" t="s">
        <v>95</v>
      </c>
      <c r="N8846" s="10" t="str">
        <f>_xlfn.XLOOKUP($M:$M,People!$B:$B,People!A:A)</f>
        <v>Roxanne Rodriguez</v>
      </c>
      <c r="O8846" s="10" t="s">
        <v>5449</v>
      </c>
      <c r="P8846" s="10" t="str">
        <f>VLOOKUP(O8846,Products!$A:$E,3,FALSE)</f>
        <v>IKEA</v>
      </c>
      <c r="Q8846" s="31">
        <f>INDEX(Products!$E:$E,MATCH(O8846,Products!$A:$A,0))</f>
        <v>0.26</v>
      </c>
      <c r="R8846" s="10" t="s">
        <v>41</v>
      </c>
      <c r="S8846" s="10" t="s">
        <v>71</v>
      </c>
      <c r="T8846" s="10" t="s">
        <v>5450</v>
      </c>
      <c r="U8846" s="12">
        <v>73.175999999999974</v>
      </c>
      <c r="V8846" s="12">
        <v>6</v>
      </c>
      <c r="W8846" s="12">
        <v>0.8</v>
      </c>
      <c r="X8846" s="12">
        <v>-197.57520000000002</v>
      </c>
    </row>
    <row r="8847" spans="1:24" ht="14" x14ac:dyDescent="0.3">
      <c r="A8847" s="9">
        <v>8842</v>
      </c>
      <c r="B8847" s="14" t="s">
        <v>10409</v>
      </c>
      <c r="C8847" s="15">
        <v>46288</v>
      </c>
      <c r="D8847" s="15">
        <v>46295</v>
      </c>
      <c r="E8847" s="10" t="s">
        <v>44</v>
      </c>
      <c r="F8847" s="10" t="s">
        <v>705</v>
      </c>
      <c r="G8847" s="10" t="s">
        <v>706</v>
      </c>
      <c r="H8847" s="10" t="s">
        <v>22</v>
      </c>
      <c r="I8847" s="10" t="s">
        <v>23</v>
      </c>
      <c r="J8847" s="10" t="s">
        <v>114</v>
      </c>
      <c r="K8847" s="10" t="s">
        <v>38</v>
      </c>
      <c r="L8847" s="10">
        <v>94122</v>
      </c>
      <c r="M8847" s="10" t="s">
        <v>39</v>
      </c>
      <c r="N8847" s="10" t="str">
        <f>_xlfn.XLOOKUP($M:$M,People!$B:$B,People!A:A)</f>
        <v>Sadie Pawthorne</v>
      </c>
      <c r="O8847" s="10" t="s">
        <v>4585</v>
      </c>
      <c r="P8847" s="10" t="str">
        <f>VLOOKUP(O8847,Products!$A:$E,3,FALSE)</f>
        <v>IKEA</v>
      </c>
      <c r="Q8847" s="31">
        <f>INDEX(Products!$E:$E,MATCH(O8847,Products!$A:$A,0))</f>
        <v>0.3</v>
      </c>
      <c r="R8847" s="10" t="s">
        <v>41</v>
      </c>
      <c r="S8847" s="10" t="s">
        <v>71</v>
      </c>
      <c r="T8847" s="10" t="s">
        <v>4586</v>
      </c>
      <c r="U8847" s="12">
        <v>160.96</v>
      </c>
      <c r="V8847" s="12">
        <v>2</v>
      </c>
      <c r="W8847" s="12">
        <v>0</v>
      </c>
      <c r="X8847" s="12">
        <v>48.287999999999997</v>
      </c>
    </row>
    <row r="8848" spans="1:24" ht="14" x14ac:dyDescent="0.3">
      <c r="A8848" s="9">
        <v>8843</v>
      </c>
      <c r="B8848" s="14" t="s">
        <v>10410</v>
      </c>
      <c r="C8848" s="15">
        <v>46288</v>
      </c>
      <c r="D8848" s="15">
        <v>46290</v>
      </c>
      <c r="E8848" s="10" t="s">
        <v>19</v>
      </c>
      <c r="F8848" s="10" t="s">
        <v>2662</v>
      </c>
      <c r="G8848" s="10" t="s">
        <v>2663</v>
      </c>
      <c r="H8848" s="10" t="s">
        <v>22</v>
      </c>
      <c r="I8848" s="10" t="s">
        <v>23</v>
      </c>
      <c r="J8848" s="10" t="s">
        <v>86</v>
      </c>
      <c r="K8848" s="10" t="s">
        <v>87</v>
      </c>
      <c r="L8848" s="10">
        <v>98105</v>
      </c>
      <c r="M8848" s="10" t="s">
        <v>39</v>
      </c>
      <c r="N8848" s="10" t="str">
        <f>_xlfn.XLOOKUP($M:$M,People!$B:$B,People!A:A)</f>
        <v>Sadie Pawthorne</v>
      </c>
      <c r="O8848" s="10" t="s">
        <v>2664</v>
      </c>
      <c r="P8848" s="10" t="str">
        <f>VLOOKUP(O8848,Products!$A:$E,3,FALSE)</f>
        <v>Canon</v>
      </c>
      <c r="Q8848" s="31">
        <f>INDEX(Products!$E:$E,MATCH(O8848,Products!$A:$A,0))</f>
        <v>0.32</v>
      </c>
      <c r="R8848" s="10" t="s">
        <v>41</v>
      </c>
      <c r="S8848" s="10" t="s">
        <v>71</v>
      </c>
      <c r="T8848" s="10" t="s">
        <v>2665</v>
      </c>
      <c r="U8848" s="12">
        <v>119.96</v>
      </c>
      <c r="V8848" s="12">
        <v>2</v>
      </c>
      <c r="W8848" s="12">
        <v>0</v>
      </c>
      <c r="X8848" s="12">
        <v>33.588800000000006</v>
      </c>
    </row>
    <row r="8849" spans="1:24" ht="14" x14ac:dyDescent="0.3">
      <c r="A8849" s="9">
        <v>8844</v>
      </c>
      <c r="B8849" s="14" t="s">
        <v>10410</v>
      </c>
      <c r="C8849" s="15">
        <v>46288</v>
      </c>
      <c r="D8849" s="15">
        <v>46290</v>
      </c>
      <c r="E8849" s="10" t="s">
        <v>19</v>
      </c>
      <c r="F8849" s="10" t="s">
        <v>2662</v>
      </c>
      <c r="G8849" s="10" t="s">
        <v>2663</v>
      </c>
      <c r="H8849" s="10" t="s">
        <v>22</v>
      </c>
      <c r="I8849" s="10" t="s">
        <v>23</v>
      </c>
      <c r="J8849" s="10" t="s">
        <v>86</v>
      </c>
      <c r="K8849" s="10" t="s">
        <v>87</v>
      </c>
      <c r="L8849" s="10">
        <v>98105</v>
      </c>
      <c r="M8849" s="10" t="s">
        <v>39</v>
      </c>
      <c r="N8849" s="10" t="str">
        <f>_xlfn.XLOOKUP($M:$M,People!$B:$B,People!A:A)</f>
        <v>Sadie Pawthorne</v>
      </c>
      <c r="O8849" s="10" t="s">
        <v>1609</v>
      </c>
      <c r="P8849" s="10" t="str">
        <f>VLOOKUP(O8849,Products!$A:$E,3,FALSE)</f>
        <v>Staples</v>
      </c>
      <c r="Q8849" s="31">
        <f>INDEX(Products!$E:$E,MATCH(O8849,Products!$A:$A,0))</f>
        <v>0.35</v>
      </c>
      <c r="R8849" s="10" t="s">
        <v>41</v>
      </c>
      <c r="S8849" s="10" t="s">
        <v>68</v>
      </c>
      <c r="T8849" s="10" t="s">
        <v>1610</v>
      </c>
      <c r="U8849" s="12">
        <v>6.88</v>
      </c>
      <c r="V8849" s="12">
        <v>1</v>
      </c>
      <c r="W8849" s="12">
        <v>0.2</v>
      </c>
      <c r="X8849" s="12">
        <v>2.3220000000000001</v>
      </c>
    </row>
    <row r="8850" spans="1:24" ht="14" x14ac:dyDescent="0.3">
      <c r="A8850" s="9">
        <v>8845</v>
      </c>
      <c r="B8850" s="14" t="s">
        <v>10409</v>
      </c>
      <c r="C8850" s="15">
        <v>46288</v>
      </c>
      <c r="D8850" s="15">
        <v>46295</v>
      </c>
      <c r="E8850" s="10" t="s">
        <v>44</v>
      </c>
      <c r="F8850" s="10" t="s">
        <v>705</v>
      </c>
      <c r="G8850" s="10" t="s">
        <v>706</v>
      </c>
      <c r="H8850" s="10" t="s">
        <v>22</v>
      </c>
      <c r="I8850" s="10" t="s">
        <v>23</v>
      </c>
      <c r="J8850" s="10" t="s">
        <v>114</v>
      </c>
      <c r="K8850" s="10" t="s">
        <v>38</v>
      </c>
      <c r="L8850" s="10">
        <v>94122</v>
      </c>
      <c r="M8850" s="10" t="s">
        <v>39</v>
      </c>
      <c r="N8850" s="10" t="str">
        <f>_xlfn.XLOOKUP($M:$M,People!$B:$B,People!A:A)</f>
        <v>Sadie Pawthorne</v>
      </c>
      <c r="O8850" s="10" t="s">
        <v>3154</v>
      </c>
      <c r="P8850" s="10" t="str">
        <f>VLOOKUP(O8850,Products!$A:$E,3,FALSE)</f>
        <v>Samsung</v>
      </c>
      <c r="Q8850" s="31">
        <f>INDEX(Products!$E:$E,MATCH(O8850,Products!$A:$A,0))</f>
        <v>0.33</v>
      </c>
      <c r="R8850" s="10" t="s">
        <v>41</v>
      </c>
      <c r="S8850" s="10" t="s">
        <v>68</v>
      </c>
      <c r="T8850" s="10" t="s">
        <v>3155</v>
      </c>
      <c r="U8850" s="12">
        <v>25.824000000000002</v>
      </c>
      <c r="V8850" s="12">
        <v>6</v>
      </c>
      <c r="W8850" s="12">
        <v>0.2</v>
      </c>
      <c r="X8850" s="12">
        <v>9.0383999999999993</v>
      </c>
    </row>
    <row r="8851" spans="1:24" ht="14" x14ac:dyDescent="0.3">
      <c r="A8851" s="9">
        <v>8846</v>
      </c>
      <c r="B8851" s="14" t="s">
        <v>10406</v>
      </c>
      <c r="C8851" s="15">
        <v>46288</v>
      </c>
      <c r="D8851" s="15">
        <v>46294</v>
      </c>
      <c r="E8851" s="10" t="s">
        <v>44</v>
      </c>
      <c r="F8851" s="10" t="s">
        <v>3811</v>
      </c>
      <c r="G8851" s="10" t="s">
        <v>3812</v>
      </c>
      <c r="H8851" s="10" t="s">
        <v>22</v>
      </c>
      <c r="I8851" s="10" t="s">
        <v>23</v>
      </c>
      <c r="J8851" s="10" t="s">
        <v>37</v>
      </c>
      <c r="K8851" s="10" t="s">
        <v>38</v>
      </c>
      <c r="L8851" s="10">
        <v>90036</v>
      </c>
      <c r="M8851" s="10" t="s">
        <v>39</v>
      </c>
      <c r="N8851" s="10" t="str">
        <f>_xlfn.XLOOKUP($M:$M,People!$B:$B,People!A:A)</f>
        <v>Sadie Pawthorne</v>
      </c>
      <c r="O8851" s="10" t="s">
        <v>3234</v>
      </c>
      <c r="P8851" s="10" t="str">
        <f>VLOOKUP(O8851,Products!$A:$E,3,FALSE)</f>
        <v>Logitech</v>
      </c>
      <c r="Q8851" s="31">
        <f>INDEX(Products!$E:$E,MATCH(O8851,Products!$A:$A,0))</f>
        <v>0.33</v>
      </c>
      <c r="R8851" s="10" t="s">
        <v>41</v>
      </c>
      <c r="S8851" s="10" t="s">
        <v>68</v>
      </c>
      <c r="T8851" s="10" t="s">
        <v>3235</v>
      </c>
      <c r="U8851" s="12">
        <v>72.960000000000008</v>
      </c>
      <c r="V8851" s="12">
        <v>3</v>
      </c>
      <c r="W8851" s="12">
        <v>0.2</v>
      </c>
      <c r="X8851" s="12">
        <v>23.711999999999996</v>
      </c>
    </row>
    <row r="8852" spans="1:24" ht="14" x14ac:dyDescent="0.3">
      <c r="A8852" s="9">
        <v>8847</v>
      </c>
      <c r="B8852" s="14" t="s">
        <v>10411</v>
      </c>
      <c r="C8852" s="15">
        <v>46288</v>
      </c>
      <c r="D8852" s="15">
        <v>46291</v>
      </c>
      <c r="E8852" s="10" t="s">
        <v>168</v>
      </c>
      <c r="F8852" s="10" t="s">
        <v>4199</v>
      </c>
      <c r="G8852" s="10" t="s">
        <v>4200</v>
      </c>
      <c r="H8852" s="10" t="s">
        <v>92</v>
      </c>
      <c r="I8852" s="10" t="s">
        <v>23</v>
      </c>
      <c r="J8852" s="10" t="s">
        <v>4201</v>
      </c>
      <c r="K8852" s="10" t="s">
        <v>402</v>
      </c>
      <c r="L8852" s="10">
        <v>80525</v>
      </c>
      <c r="M8852" s="10" t="s">
        <v>39</v>
      </c>
      <c r="N8852" s="10" t="str">
        <f>_xlfn.XLOOKUP($M:$M,People!$B:$B,People!A:A)</f>
        <v>Sadie Pawthorne</v>
      </c>
      <c r="O8852" s="10" t="s">
        <v>4202</v>
      </c>
      <c r="P8852" s="10" t="str">
        <f>VLOOKUP(O8852,Products!$A:$E,3,FALSE)</f>
        <v>3M</v>
      </c>
      <c r="Q8852" s="31">
        <f>INDEX(Products!$E:$E,MATCH(O8852,Products!$A:$A,0))</f>
        <v>0.4</v>
      </c>
      <c r="R8852" s="10" t="s">
        <v>41</v>
      </c>
      <c r="S8852" s="10" t="s">
        <v>155</v>
      </c>
      <c r="T8852" s="10" t="s">
        <v>4203</v>
      </c>
      <c r="U8852" s="12">
        <v>14.352000000000002</v>
      </c>
      <c r="V8852" s="12">
        <v>3</v>
      </c>
      <c r="W8852" s="12">
        <v>0.2</v>
      </c>
      <c r="X8852" s="12">
        <v>5.2026000000000003</v>
      </c>
    </row>
    <row r="8853" spans="1:24" ht="14" x14ac:dyDescent="0.3">
      <c r="A8853" s="9">
        <v>8848</v>
      </c>
      <c r="B8853" s="14" t="s">
        <v>10412</v>
      </c>
      <c r="C8853" s="15">
        <v>46288</v>
      </c>
      <c r="D8853" s="15">
        <v>46290</v>
      </c>
      <c r="E8853" s="10" t="s">
        <v>168</v>
      </c>
      <c r="F8853" s="10" t="s">
        <v>1406</v>
      </c>
      <c r="G8853" s="10" t="s">
        <v>1407</v>
      </c>
      <c r="H8853" s="10" t="s">
        <v>36</v>
      </c>
      <c r="I8853" s="10" t="s">
        <v>23</v>
      </c>
      <c r="J8853" s="10" t="s">
        <v>3906</v>
      </c>
      <c r="K8853" s="10" t="s">
        <v>94</v>
      </c>
      <c r="L8853" s="10">
        <v>79424</v>
      </c>
      <c r="M8853" s="10" t="s">
        <v>95</v>
      </c>
      <c r="N8853" s="10" t="str">
        <f>_xlfn.XLOOKUP($M:$M,People!$B:$B,People!A:A)</f>
        <v>Roxanne Rodriguez</v>
      </c>
      <c r="O8853" s="10" t="s">
        <v>5807</v>
      </c>
      <c r="P8853" s="10" t="str">
        <f>VLOOKUP(O8853,Products!$A:$E,3,FALSE)</f>
        <v>Samsung</v>
      </c>
      <c r="Q8853" s="31">
        <f>INDEX(Products!$E:$E,MATCH(O8853,Products!$A:$A,0))</f>
        <v>0.27</v>
      </c>
      <c r="R8853" s="10" t="s">
        <v>41</v>
      </c>
      <c r="S8853" s="10" t="s">
        <v>82</v>
      </c>
      <c r="T8853" s="10" t="s">
        <v>5808</v>
      </c>
      <c r="U8853" s="12">
        <v>9.2480000000000011</v>
      </c>
      <c r="V8853" s="12">
        <v>2</v>
      </c>
      <c r="W8853" s="12">
        <v>0.2</v>
      </c>
      <c r="X8853" s="12">
        <v>3.3524000000000003</v>
      </c>
    </row>
    <row r="8854" spans="1:24" ht="14" x14ac:dyDescent="0.3">
      <c r="A8854" s="9">
        <v>8849</v>
      </c>
      <c r="B8854" s="14" t="s">
        <v>10413</v>
      </c>
      <c r="C8854" s="15">
        <v>46288</v>
      </c>
      <c r="D8854" s="15">
        <v>46290</v>
      </c>
      <c r="E8854" s="10" t="s">
        <v>19</v>
      </c>
      <c r="F8854" s="10" t="s">
        <v>5608</v>
      </c>
      <c r="G8854" s="10" t="s">
        <v>5609</v>
      </c>
      <c r="H8854" s="10" t="s">
        <v>22</v>
      </c>
      <c r="I8854" s="10" t="s">
        <v>23</v>
      </c>
      <c r="J8854" s="10" t="s">
        <v>5891</v>
      </c>
      <c r="K8854" s="10" t="s">
        <v>1479</v>
      </c>
      <c r="L8854" s="10">
        <v>71603</v>
      </c>
      <c r="M8854" s="10" t="s">
        <v>26</v>
      </c>
      <c r="N8854" s="10" t="str">
        <f>_xlfn.XLOOKUP($M:$M,People!$B:$B,People!A:A)</f>
        <v>Fred Suzuki</v>
      </c>
      <c r="O8854" s="10" t="s">
        <v>1705</v>
      </c>
      <c r="P8854" s="10" t="str">
        <f>VLOOKUP(O8854,Products!$A:$E,3,FALSE)</f>
        <v>Office Depot</v>
      </c>
      <c r="Q8854" s="31">
        <f>INDEX(Products!$E:$E,MATCH(O8854,Products!$A:$A,0))</f>
        <v>0.36</v>
      </c>
      <c r="R8854" s="10" t="s">
        <v>41</v>
      </c>
      <c r="S8854" s="10" t="s">
        <v>82</v>
      </c>
      <c r="T8854" s="10" t="s">
        <v>1706</v>
      </c>
      <c r="U8854" s="12">
        <v>12.96</v>
      </c>
      <c r="V8854" s="12">
        <v>2</v>
      </c>
      <c r="W8854" s="12">
        <v>0</v>
      </c>
      <c r="X8854" s="12">
        <v>6.2208000000000006</v>
      </c>
    </row>
    <row r="8855" spans="1:24" ht="14" x14ac:dyDescent="0.3">
      <c r="A8855" s="9">
        <v>8850</v>
      </c>
      <c r="B8855" s="14" t="s">
        <v>10414</v>
      </c>
      <c r="C8855" s="15">
        <v>46288</v>
      </c>
      <c r="D8855" s="15">
        <v>46291</v>
      </c>
      <c r="E8855" s="10" t="s">
        <v>168</v>
      </c>
      <c r="F8855" s="10" t="s">
        <v>4522</v>
      </c>
      <c r="G8855" s="10" t="s">
        <v>4523</v>
      </c>
      <c r="H8855" s="10" t="s">
        <v>22</v>
      </c>
      <c r="I8855" s="10" t="s">
        <v>23</v>
      </c>
      <c r="J8855" s="10" t="s">
        <v>1236</v>
      </c>
      <c r="K8855" s="10" t="s">
        <v>48</v>
      </c>
      <c r="L8855" s="10">
        <v>33178</v>
      </c>
      <c r="M8855" s="10" t="s">
        <v>26</v>
      </c>
      <c r="N8855" s="10" t="str">
        <f>_xlfn.XLOOKUP($M:$M,People!$B:$B,People!A:A)</f>
        <v>Fred Suzuki</v>
      </c>
      <c r="O8855" s="10" t="s">
        <v>2178</v>
      </c>
      <c r="P8855" s="10" t="str">
        <f>VLOOKUP(O8855,Products!$A:$E,3,FALSE)</f>
        <v>Samsung</v>
      </c>
      <c r="Q8855" s="31">
        <f>INDEX(Products!$E:$E,MATCH(O8855,Products!$A:$A,0))</f>
        <v>0.39</v>
      </c>
      <c r="R8855" s="10" t="s">
        <v>41</v>
      </c>
      <c r="S8855" s="10" t="s">
        <v>82</v>
      </c>
      <c r="T8855" s="10" t="s">
        <v>2179</v>
      </c>
      <c r="U8855" s="12">
        <v>251.64</v>
      </c>
      <c r="V8855" s="12">
        <v>3</v>
      </c>
      <c r="W8855" s="12">
        <v>0.2</v>
      </c>
      <c r="X8855" s="12">
        <v>88.073999999999984</v>
      </c>
    </row>
    <row r="8856" spans="1:24" ht="14" x14ac:dyDescent="0.3">
      <c r="A8856" s="9">
        <v>8851</v>
      </c>
      <c r="B8856" s="14" t="s">
        <v>10406</v>
      </c>
      <c r="C8856" s="15">
        <v>46288</v>
      </c>
      <c r="D8856" s="15">
        <v>46294</v>
      </c>
      <c r="E8856" s="10" t="s">
        <v>44</v>
      </c>
      <c r="F8856" s="10" t="s">
        <v>3811</v>
      </c>
      <c r="G8856" s="10" t="s">
        <v>3812</v>
      </c>
      <c r="H8856" s="10" t="s">
        <v>22</v>
      </c>
      <c r="I8856" s="10" t="s">
        <v>23</v>
      </c>
      <c r="J8856" s="10" t="s">
        <v>37</v>
      </c>
      <c r="K8856" s="10" t="s">
        <v>38</v>
      </c>
      <c r="L8856" s="10">
        <v>90036</v>
      </c>
      <c r="M8856" s="10" t="s">
        <v>39</v>
      </c>
      <c r="N8856" s="10" t="str">
        <f>_xlfn.XLOOKUP($M:$M,People!$B:$B,People!A:A)</f>
        <v>Sadie Pawthorne</v>
      </c>
      <c r="O8856" s="10" t="s">
        <v>3093</v>
      </c>
      <c r="P8856" s="10" t="str">
        <f>VLOOKUP(O8856,Products!$A:$E,3,FALSE)</f>
        <v>Avery</v>
      </c>
      <c r="Q8856" s="31">
        <f>INDEX(Products!$E:$E,MATCH(O8856,Products!$A:$A,0))</f>
        <v>0.28999999999999998</v>
      </c>
      <c r="R8856" s="10" t="s">
        <v>41</v>
      </c>
      <c r="S8856" s="10" t="s">
        <v>82</v>
      </c>
      <c r="T8856" s="10" t="s">
        <v>3094</v>
      </c>
      <c r="U8856" s="12">
        <v>211.04</v>
      </c>
      <c r="V8856" s="12">
        <v>8</v>
      </c>
      <c r="W8856" s="12">
        <v>0</v>
      </c>
      <c r="X8856" s="12">
        <v>97.078399999999988</v>
      </c>
    </row>
    <row r="8857" spans="1:24" ht="14" x14ac:dyDescent="0.3">
      <c r="A8857" s="9">
        <v>8852</v>
      </c>
      <c r="B8857" s="14" t="s">
        <v>10408</v>
      </c>
      <c r="C8857" s="15">
        <v>46288</v>
      </c>
      <c r="D8857" s="15">
        <v>46293</v>
      </c>
      <c r="E8857" s="10" t="s">
        <v>44</v>
      </c>
      <c r="F8857" s="10" t="s">
        <v>399</v>
      </c>
      <c r="G8857" s="10" t="s">
        <v>400</v>
      </c>
      <c r="H8857" s="10" t="s">
        <v>22</v>
      </c>
      <c r="I8857" s="10" t="s">
        <v>23</v>
      </c>
      <c r="J8857" s="10" t="s">
        <v>271</v>
      </c>
      <c r="K8857" s="10" t="s">
        <v>189</v>
      </c>
      <c r="L8857" s="10">
        <v>60653</v>
      </c>
      <c r="M8857" s="10" t="s">
        <v>95</v>
      </c>
      <c r="N8857" s="10" t="str">
        <f>_xlfn.XLOOKUP($M:$M,People!$B:$B,People!A:A)</f>
        <v>Roxanne Rodriguez</v>
      </c>
      <c r="O8857" s="10" t="s">
        <v>3156</v>
      </c>
      <c r="P8857" s="10" t="str">
        <f>VLOOKUP(O8857,Products!$A:$E,3,FALSE)</f>
        <v>3M</v>
      </c>
      <c r="Q8857" s="31">
        <f>INDEX(Products!$E:$E,MATCH(O8857,Products!$A:$A,0))</f>
        <v>0.4</v>
      </c>
      <c r="R8857" s="10" t="s">
        <v>41</v>
      </c>
      <c r="S8857" s="10" t="s">
        <v>82</v>
      </c>
      <c r="T8857" s="10" t="s">
        <v>3157</v>
      </c>
      <c r="U8857" s="12">
        <v>20.736000000000004</v>
      </c>
      <c r="V8857" s="12">
        <v>4</v>
      </c>
      <c r="W8857" s="12">
        <v>0.2</v>
      </c>
      <c r="X8857" s="12">
        <v>7.2576000000000001</v>
      </c>
    </row>
    <row r="8858" spans="1:24" ht="14" x14ac:dyDescent="0.3">
      <c r="A8858" s="9">
        <v>8853</v>
      </c>
      <c r="B8858" s="14" t="s">
        <v>10410</v>
      </c>
      <c r="C8858" s="15">
        <v>46288</v>
      </c>
      <c r="D8858" s="15">
        <v>46290</v>
      </c>
      <c r="E8858" s="10" t="s">
        <v>19</v>
      </c>
      <c r="F8858" s="10" t="s">
        <v>2662</v>
      </c>
      <c r="G8858" s="10" t="s">
        <v>2663</v>
      </c>
      <c r="H8858" s="10" t="s">
        <v>22</v>
      </c>
      <c r="I8858" s="10" t="s">
        <v>23</v>
      </c>
      <c r="J8858" s="10" t="s">
        <v>86</v>
      </c>
      <c r="K8858" s="10" t="s">
        <v>87</v>
      </c>
      <c r="L8858" s="10">
        <v>98105</v>
      </c>
      <c r="M8858" s="10" t="s">
        <v>39</v>
      </c>
      <c r="N8858" s="10" t="str">
        <f>_xlfn.XLOOKUP($M:$M,People!$B:$B,People!A:A)</f>
        <v>Sadie Pawthorne</v>
      </c>
      <c r="O8858" s="10" t="s">
        <v>1578</v>
      </c>
      <c r="P8858" s="10" t="str">
        <f>VLOOKUP(O8858,Products!$A:$E,3,FALSE)</f>
        <v>HP</v>
      </c>
      <c r="Q8858" s="31">
        <f>INDEX(Products!$E:$E,MATCH(O8858,Products!$A:$A,0))</f>
        <v>0.35</v>
      </c>
      <c r="R8858" s="10" t="s">
        <v>41</v>
      </c>
      <c r="S8858" s="10" t="s">
        <v>53</v>
      </c>
      <c r="T8858" s="10" t="s">
        <v>1579</v>
      </c>
      <c r="U8858" s="12">
        <v>31.44</v>
      </c>
      <c r="V8858" s="12">
        <v>3</v>
      </c>
      <c r="W8858" s="12">
        <v>0</v>
      </c>
      <c r="X8858" s="12">
        <v>8.4888000000000012</v>
      </c>
    </row>
    <row r="8859" spans="1:24" ht="14" x14ac:dyDescent="0.3">
      <c r="A8859" s="9">
        <v>8854</v>
      </c>
      <c r="B8859" s="14" t="s">
        <v>10413</v>
      </c>
      <c r="C8859" s="15">
        <v>46288</v>
      </c>
      <c r="D8859" s="15">
        <v>46290</v>
      </c>
      <c r="E8859" s="10" t="s">
        <v>19</v>
      </c>
      <c r="F8859" s="10" t="s">
        <v>5608</v>
      </c>
      <c r="G8859" s="10" t="s">
        <v>5609</v>
      </c>
      <c r="H8859" s="10" t="s">
        <v>22</v>
      </c>
      <c r="I8859" s="10" t="s">
        <v>23</v>
      </c>
      <c r="J8859" s="10" t="s">
        <v>5891</v>
      </c>
      <c r="K8859" s="10" t="s">
        <v>1479</v>
      </c>
      <c r="L8859" s="10">
        <v>71603</v>
      </c>
      <c r="M8859" s="10" t="s">
        <v>26</v>
      </c>
      <c r="N8859" s="10" t="str">
        <f>_xlfn.XLOOKUP($M:$M,People!$B:$B,People!A:A)</f>
        <v>Fred Suzuki</v>
      </c>
      <c r="O8859" s="10" t="s">
        <v>3938</v>
      </c>
      <c r="P8859" s="10" t="str">
        <f>VLOOKUP(O8859,Products!$A:$E,3,FALSE)</f>
        <v>IKEA</v>
      </c>
      <c r="Q8859" s="31">
        <f>INDEX(Products!$E:$E,MATCH(O8859,Products!$A:$A,0))</f>
        <v>0.4</v>
      </c>
      <c r="R8859" s="10" t="s">
        <v>64</v>
      </c>
      <c r="S8859" s="10" t="s">
        <v>144</v>
      </c>
      <c r="T8859" s="10" t="s">
        <v>3939</v>
      </c>
      <c r="U8859" s="12">
        <v>199.95000000000002</v>
      </c>
      <c r="V8859" s="12">
        <v>5</v>
      </c>
      <c r="W8859" s="12">
        <v>0</v>
      </c>
      <c r="X8859" s="12">
        <v>63.983999999999988</v>
      </c>
    </row>
    <row r="8860" spans="1:24" ht="14" x14ac:dyDescent="0.3">
      <c r="A8860" s="9">
        <v>8855</v>
      </c>
      <c r="B8860" s="14" t="s">
        <v>10405</v>
      </c>
      <c r="C8860" s="15">
        <v>46288</v>
      </c>
      <c r="D8860" s="15">
        <v>46294</v>
      </c>
      <c r="E8860" s="10" t="s">
        <v>44</v>
      </c>
      <c r="F8860" s="10" t="s">
        <v>1959</v>
      </c>
      <c r="G8860" s="10" t="s">
        <v>1960</v>
      </c>
      <c r="H8860" s="10" t="s">
        <v>22</v>
      </c>
      <c r="I8860" s="10" t="s">
        <v>23</v>
      </c>
      <c r="J8860" s="10" t="s">
        <v>4201</v>
      </c>
      <c r="K8860" s="10" t="s">
        <v>402</v>
      </c>
      <c r="L8860" s="10">
        <v>80525</v>
      </c>
      <c r="M8860" s="10" t="s">
        <v>39</v>
      </c>
      <c r="N8860" s="10" t="str">
        <f>_xlfn.XLOOKUP($M:$M,People!$B:$B,People!A:A)</f>
        <v>Sadie Pawthorne</v>
      </c>
      <c r="O8860" s="10" t="s">
        <v>3408</v>
      </c>
      <c r="P8860" s="10" t="str">
        <f>VLOOKUP(O8860,Products!$A:$E,3,FALSE)</f>
        <v>Dell</v>
      </c>
      <c r="Q8860" s="31">
        <f>INDEX(Products!$E:$E,MATCH(O8860,Products!$A:$A,0))</f>
        <v>0.36</v>
      </c>
      <c r="R8860" s="10" t="s">
        <v>64</v>
      </c>
      <c r="S8860" s="10" t="s">
        <v>144</v>
      </c>
      <c r="T8860" s="10" t="s">
        <v>3409</v>
      </c>
      <c r="U8860" s="12">
        <v>47.984000000000002</v>
      </c>
      <c r="V8860" s="12">
        <v>2</v>
      </c>
      <c r="W8860" s="12">
        <v>0.2</v>
      </c>
      <c r="X8860" s="12">
        <v>0.59979999999999656</v>
      </c>
    </row>
    <row r="8861" spans="1:24" ht="14" x14ac:dyDescent="0.3">
      <c r="A8861" s="9">
        <v>8856</v>
      </c>
      <c r="B8861" s="14" t="s">
        <v>10415</v>
      </c>
      <c r="C8861" s="15">
        <v>46288</v>
      </c>
      <c r="D8861" s="15">
        <v>46294</v>
      </c>
      <c r="E8861" s="10" t="s">
        <v>44</v>
      </c>
      <c r="F8861" s="10" t="s">
        <v>1614</v>
      </c>
      <c r="G8861" s="10" t="s">
        <v>1615</v>
      </c>
      <c r="H8861" s="10" t="s">
        <v>22</v>
      </c>
      <c r="I8861" s="10" t="s">
        <v>23</v>
      </c>
      <c r="J8861" s="10" t="s">
        <v>3677</v>
      </c>
      <c r="K8861" s="10" t="s">
        <v>570</v>
      </c>
      <c r="L8861" s="10">
        <v>74133</v>
      </c>
      <c r="M8861" s="10" t="s">
        <v>95</v>
      </c>
      <c r="N8861" s="10" t="str">
        <f>_xlfn.XLOOKUP($M:$M,People!$B:$B,People!A:A)</f>
        <v>Roxanne Rodriguez</v>
      </c>
      <c r="O8861" s="10" t="s">
        <v>641</v>
      </c>
      <c r="P8861" s="10" t="str">
        <f>VLOOKUP(O8861,Products!$A:$E,3,FALSE)</f>
        <v>IKEA</v>
      </c>
      <c r="Q8861" s="31">
        <f>INDEX(Products!$E:$E,MATCH(O8861,Products!$A:$A,0))</f>
        <v>0.34</v>
      </c>
      <c r="R8861" s="10" t="s">
        <v>64</v>
      </c>
      <c r="S8861" s="10" t="s">
        <v>144</v>
      </c>
      <c r="T8861" s="10" t="s">
        <v>642</v>
      </c>
      <c r="U8861" s="12">
        <v>291.95999999999998</v>
      </c>
      <c r="V8861" s="12">
        <v>4</v>
      </c>
      <c r="W8861" s="12">
        <v>0</v>
      </c>
      <c r="X8861" s="12">
        <v>102.18599999999998</v>
      </c>
    </row>
    <row r="8862" spans="1:24" ht="14" x14ac:dyDescent="0.3">
      <c r="A8862" s="9">
        <v>8857</v>
      </c>
      <c r="B8862" s="14" t="s">
        <v>10408</v>
      </c>
      <c r="C8862" s="15">
        <v>46288</v>
      </c>
      <c r="D8862" s="15">
        <v>46293</v>
      </c>
      <c r="E8862" s="10" t="s">
        <v>44</v>
      </c>
      <c r="F8862" s="10" t="s">
        <v>399</v>
      </c>
      <c r="G8862" s="10" t="s">
        <v>400</v>
      </c>
      <c r="H8862" s="10" t="s">
        <v>22</v>
      </c>
      <c r="I8862" s="10" t="s">
        <v>23</v>
      </c>
      <c r="J8862" s="10" t="s">
        <v>271</v>
      </c>
      <c r="K8862" s="10" t="s">
        <v>189</v>
      </c>
      <c r="L8862" s="10">
        <v>60653</v>
      </c>
      <c r="M8862" s="10" t="s">
        <v>95</v>
      </c>
      <c r="N8862" s="10" t="str">
        <f>_xlfn.XLOOKUP($M:$M,People!$B:$B,People!A:A)</f>
        <v>Roxanne Rodriguez</v>
      </c>
      <c r="O8862" s="10" t="s">
        <v>2542</v>
      </c>
      <c r="P8862" s="10" t="str">
        <f>VLOOKUP(O8862,Products!$A:$E,3,FALSE)</f>
        <v>3M</v>
      </c>
      <c r="Q8862" s="31">
        <f>INDEX(Products!$E:$E,MATCH(O8862,Products!$A:$A,0))</f>
        <v>0.28000000000000003</v>
      </c>
      <c r="R8862" s="10" t="s">
        <v>64</v>
      </c>
      <c r="S8862" s="10" t="s">
        <v>65</v>
      </c>
      <c r="T8862" s="10" t="s">
        <v>2543</v>
      </c>
      <c r="U8862" s="12">
        <v>39.984000000000002</v>
      </c>
      <c r="V8862" s="12">
        <v>2</v>
      </c>
      <c r="W8862" s="12">
        <v>0.2</v>
      </c>
      <c r="X8862" s="12">
        <v>-8.9963999999999995</v>
      </c>
    </row>
    <row r="8863" spans="1:24" ht="14" x14ac:dyDescent="0.3">
      <c r="A8863" s="9">
        <v>8858</v>
      </c>
      <c r="B8863" s="14" t="s">
        <v>10416</v>
      </c>
      <c r="C8863" s="15">
        <v>46289</v>
      </c>
      <c r="D8863" s="15">
        <v>46293</v>
      </c>
      <c r="E8863" s="10" t="s">
        <v>44</v>
      </c>
      <c r="F8863" s="10" t="s">
        <v>1562</v>
      </c>
      <c r="G8863" s="10" t="s">
        <v>1563</v>
      </c>
      <c r="H8863" s="10" t="s">
        <v>36</v>
      </c>
      <c r="I8863" s="10" t="s">
        <v>23</v>
      </c>
      <c r="J8863" s="10" t="s">
        <v>4953</v>
      </c>
      <c r="K8863" s="10" t="s">
        <v>204</v>
      </c>
      <c r="L8863" s="10">
        <v>56301</v>
      </c>
      <c r="M8863" s="10" t="s">
        <v>95</v>
      </c>
      <c r="N8863" s="10" t="str">
        <f>_xlfn.XLOOKUP($M:$M,People!$B:$B,People!A:A)</f>
        <v>Roxanne Rodriguez</v>
      </c>
      <c r="O8863" s="10" t="s">
        <v>2195</v>
      </c>
      <c r="P8863" s="10" t="str">
        <f>VLOOKUP(O8863,Products!$A:$E,3,FALSE)</f>
        <v>Samsung</v>
      </c>
      <c r="Q8863" s="31">
        <f>INDEX(Products!$E:$E,MATCH(O8863,Products!$A:$A,0))</f>
        <v>0.33</v>
      </c>
      <c r="R8863" s="10" t="s">
        <v>28</v>
      </c>
      <c r="S8863" s="10" t="s">
        <v>32</v>
      </c>
      <c r="T8863" s="10" t="s">
        <v>2196</v>
      </c>
      <c r="U8863" s="12">
        <v>603.91999999999996</v>
      </c>
      <c r="V8863" s="12">
        <v>4</v>
      </c>
      <c r="W8863" s="12">
        <v>0</v>
      </c>
      <c r="X8863" s="12">
        <v>181.17599999999993</v>
      </c>
    </row>
    <row r="8864" spans="1:24" ht="14" x14ac:dyDescent="0.3">
      <c r="A8864" s="9">
        <v>8859</v>
      </c>
      <c r="B8864" s="14" t="s">
        <v>10417</v>
      </c>
      <c r="C8864" s="15">
        <v>46289</v>
      </c>
      <c r="D8864" s="15">
        <v>46291</v>
      </c>
      <c r="E8864" s="10" t="s">
        <v>168</v>
      </c>
      <c r="F8864" s="10" t="s">
        <v>1472</v>
      </c>
      <c r="G8864" s="10" t="s">
        <v>1473</v>
      </c>
      <c r="H8864" s="10" t="s">
        <v>22</v>
      </c>
      <c r="I8864" s="10" t="s">
        <v>23</v>
      </c>
      <c r="J8864" s="10" t="s">
        <v>271</v>
      </c>
      <c r="K8864" s="10" t="s">
        <v>189</v>
      </c>
      <c r="L8864" s="10">
        <v>60623</v>
      </c>
      <c r="M8864" s="10" t="s">
        <v>95</v>
      </c>
      <c r="N8864" s="10" t="str">
        <f>_xlfn.XLOOKUP($M:$M,People!$B:$B,People!A:A)</f>
        <v>Roxanne Rodriguez</v>
      </c>
      <c r="O8864" s="10" t="s">
        <v>2838</v>
      </c>
      <c r="P8864" s="10" t="str">
        <f>VLOOKUP(O8864,Products!$A:$E,3,FALSE)</f>
        <v>IKEA</v>
      </c>
      <c r="Q8864" s="31">
        <f>INDEX(Products!$E:$E,MATCH(O8864,Products!$A:$A,0))</f>
        <v>0.36</v>
      </c>
      <c r="R8864" s="10" t="s">
        <v>28</v>
      </c>
      <c r="S8864" s="10" t="s">
        <v>32</v>
      </c>
      <c r="T8864" s="10" t="s">
        <v>2839</v>
      </c>
      <c r="U8864" s="12">
        <v>520.46399999999994</v>
      </c>
      <c r="V8864" s="12">
        <v>2</v>
      </c>
      <c r="W8864" s="12">
        <v>0.3</v>
      </c>
      <c r="X8864" s="12">
        <v>-14.870399999999961</v>
      </c>
    </row>
    <row r="8865" spans="1:24" ht="14" x14ac:dyDescent="0.3">
      <c r="A8865" s="9">
        <v>8860</v>
      </c>
      <c r="B8865" s="14" t="s">
        <v>10418</v>
      </c>
      <c r="C8865" s="15">
        <v>46289</v>
      </c>
      <c r="D8865" s="15">
        <v>46294</v>
      </c>
      <c r="E8865" s="10" t="s">
        <v>44</v>
      </c>
      <c r="F8865" s="10" t="s">
        <v>829</v>
      </c>
      <c r="G8865" s="10" t="s">
        <v>830</v>
      </c>
      <c r="H8865" s="10" t="s">
        <v>22</v>
      </c>
      <c r="I8865" s="10" t="s">
        <v>23</v>
      </c>
      <c r="J8865" s="10" t="s">
        <v>533</v>
      </c>
      <c r="K8865" s="10" t="s">
        <v>438</v>
      </c>
      <c r="L8865" s="10">
        <v>43055</v>
      </c>
      <c r="M8865" s="10" t="s">
        <v>133</v>
      </c>
      <c r="N8865" s="10" t="str">
        <f>_xlfn.XLOOKUP($M:$M,People!$B:$B,People!A:A)</f>
        <v>Chuck Magee</v>
      </c>
      <c r="O8865" s="10" t="s">
        <v>1975</v>
      </c>
      <c r="P8865" s="10" t="str">
        <f>VLOOKUP(O8865,Products!$A:$E,3,FALSE)</f>
        <v>3M</v>
      </c>
      <c r="Q8865" s="31">
        <f>INDEX(Products!$E:$E,MATCH(O8865,Products!$A:$A,0))</f>
        <v>0.38</v>
      </c>
      <c r="R8865" s="10" t="s">
        <v>28</v>
      </c>
      <c r="S8865" s="10" t="s">
        <v>58</v>
      </c>
      <c r="T8865" s="10" t="s">
        <v>1976</v>
      </c>
      <c r="U8865" s="12">
        <v>103.05599999999998</v>
      </c>
      <c r="V8865" s="12">
        <v>3</v>
      </c>
      <c r="W8865" s="12">
        <v>0.2</v>
      </c>
      <c r="X8865" s="12">
        <v>24.475800000000007</v>
      </c>
    </row>
    <row r="8866" spans="1:24" ht="14" x14ac:dyDescent="0.3">
      <c r="A8866" s="9">
        <v>8861</v>
      </c>
      <c r="B8866" s="14" t="s">
        <v>10419</v>
      </c>
      <c r="C8866" s="15">
        <v>46289</v>
      </c>
      <c r="D8866" s="15">
        <v>46289</v>
      </c>
      <c r="E8866" s="10" t="s">
        <v>1124</v>
      </c>
      <c r="F8866" s="10" t="s">
        <v>1271</v>
      </c>
      <c r="G8866" s="10" t="s">
        <v>1272</v>
      </c>
      <c r="H8866" s="10" t="s">
        <v>22</v>
      </c>
      <c r="I8866" s="10" t="s">
        <v>23</v>
      </c>
      <c r="J8866" s="10" t="s">
        <v>86</v>
      </c>
      <c r="K8866" s="10" t="s">
        <v>87</v>
      </c>
      <c r="L8866" s="10">
        <v>98115</v>
      </c>
      <c r="M8866" s="10" t="s">
        <v>39</v>
      </c>
      <c r="N8866" s="10" t="str">
        <f>_xlfn.XLOOKUP($M:$M,People!$B:$B,People!A:A)</f>
        <v>Sadie Pawthorne</v>
      </c>
      <c r="O8866" s="10" t="s">
        <v>1873</v>
      </c>
      <c r="P8866" s="10" t="str">
        <f>VLOOKUP(O8866,Products!$A:$E,3,FALSE)</f>
        <v>Samsung</v>
      </c>
      <c r="Q8866" s="31">
        <f>INDEX(Products!$E:$E,MATCH(O8866,Products!$A:$A,0))</f>
        <v>0.27</v>
      </c>
      <c r="R8866" s="10" t="s">
        <v>28</v>
      </c>
      <c r="S8866" s="10" t="s">
        <v>58</v>
      </c>
      <c r="T8866" s="10" t="s">
        <v>1874</v>
      </c>
      <c r="U8866" s="12">
        <v>199.8</v>
      </c>
      <c r="V8866" s="12">
        <v>10</v>
      </c>
      <c r="W8866" s="12">
        <v>0</v>
      </c>
      <c r="X8866" s="12">
        <v>71.927999999999997</v>
      </c>
    </row>
    <row r="8867" spans="1:24" ht="14" x14ac:dyDescent="0.3">
      <c r="A8867" s="9">
        <v>8862</v>
      </c>
      <c r="B8867" s="14" t="s">
        <v>10420</v>
      </c>
      <c r="C8867" s="15">
        <v>46289</v>
      </c>
      <c r="D8867" s="15">
        <v>46293</v>
      </c>
      <c r="E8867" s="10" t="s">
        <v>44</v>
      </c>
      <c r="F8867" s="10" t="s">
        <v>4046</v>
      </c>
      <c r="G8867" s="10" t="s">
        <v>4047</v>
      </c>
      <c r="H8867" s="10" t="s">
        <v>92</v>
      </c>
      <c r="I8867" s="10" t="s">
        <v>23</v>
      </c>
      <c r="J8867" s="10" t="s">
        <v>5296</v>
      </c>
      <c r="K8867" s="10" t="s">
        <v>1109</v>
      </c>
      <c r="L8867" s="10">
        <v>30328</v>
      </c>
      <c r="M8867" s="10" t="s">
        <v>26</v>
      </c>
      <c r="N8867" s="10" t="str">
        <f>_xlfn.XLOOKUP($M:$M,People!$B:$B,People!A:A)</f>
        <v>Fred Suzuki</v>
      </c>
      <c r="O8867" s="10" t="s">
        <v>2482</v>
      </c>
      <c r="P8867" s="10" t="str">
        <f>VLOOKUP(O8867,Products!$A:$E,3,FALSE)</f>
        <v>Staples</v>
      </c>
      <c r="Q8867" s="31">
        <f>INDEX(Products!$E:$E,MATCH(O8867,Products!$A:$A,0))</f>
        <v>0.31</v>
      </c>
      <c r="R8867" s="10" t="s">
        <v>41</v>
      </c>
      <c r="S8867" s="10" t="s">
        <v>61</v>
      </c>
      <c r="T8867" s="10" t="s">
        <v>2483</v>
      </c>
      <c r="U8867" s="12">
        <v>12.72</v>
      </c>
      <c r="V8867" s="12">
        <v>3</v>
      </c>
      <c r="W8867" s="12">
        <v>0</v>
      </c>
      <c r="X8867" s="12">
        <v>4.9607999999999999</v>
      </c>
    </row>
    <row r="8868" spans="1:24" ht="14" x14ac:dyDescent="0.3">
      <c r="A8868" s="9">
        <v>8863</v>
      </c>
      <c r="B8868" s="14" t="s">
        <v>10420</v>
      </c>
      <c r="C8868" s="15">
        <v>46289</v>
      </c>
      <c r="D8868" s="15">
        <v>46293</v>
      </c>
      <c r="E8868" s="10" t="s">
        <v>44</v>
      </c>
      <c r="F8868" s="10" t="s">
        <v>4046</v>
      </c>
      <c r="G8868" s="10" t="s">
        <v>4047</v>
      </c>
      <c r="H8868" s="10" t="s">
        <v>92</v>
      </c>
      <c r="I8868" s="10" t="s">
        <v>23</v>
      </c>
      <c r="J8868" s="10" t="s">
        <v>5296</v>
      </c>
      <c r="K8868" s="10" t="s">
        <v>1109</v>
      </c>
      <c r="L8868" s="10">
        <v>30328</v>
      </c>
      <c r="M8868" s="10" t="s">
        <v>26</v>
      </c>
      <c r="N8868" s="10" t="str">
        <f>_xlfn.XLOOKUP($M:$M,People!$B:$B,People!A:A)</f>
        <v>Fred Suzuki</v>
      </c>
      <c r="O8868" s="10" t="s">
        <v>5540</v>
      </c>
      <c r="P8868" s="10" t="str">
        <f>VLOOKUP(O8868,Products!$A:$E,3,FALSE)</f>
        <v>Canon</v>
      </c>
      <c r="Q8868" s="31">
        <f>INDEX(Products!$E:$E,MATCH(O8868,Products!$A:$A,0))</f>
        <v>0.4</v>
      </c>
      <c r="R8868" s="10" t="s">
        <v>41</v>
      </c>
      <c r="S8868" s="10" t="s">
        <v>61</v>
      </c>
      <c r="T8868" s="10" t="s">
        <v>5541</v>
      </c>
      <c r="U8868" s="12">
        <v>14.28</v>
      </c>
      <c r="V8868" s="12">
        <v>4</v>
      </c>
      <c r="W8868" s="12">
        <v>0</v>
      </c>
      <c r="X8868" s="12">
        <v>3.7127999999999997</v>
      </c>
    </row>
    <row r="8869" spans="1:24" ht="14" x14ac:dyDescent="0.3">
      <c r="A8869" s="9">
        <v>8864</v>
      </c>
      <c r="B8869" s="14" t="s">
        <v>10421</v>
      </c>
      <c r="C8869" s="15">
        <v>46289</v>
      </c>
      <c r="D8869" s="15">
        <v>46292</v>
      </c>
      <c r="E8869" s="10" t="s">
        <v>168</v>
      </c>
      <c r="F8869" s="10" t="s">
        <v>1226</v>
      </c>
      <c r="G8869" s="10" t="s">
        <v>1227</v>
      </c>
      <c r="H8869" s="10" t="s">
        <v>22</v>
      </c>
      <c r="I8869" s="10" t="s">
        <v>23</v>
      </c>
      <c r="J8869" s="10" t="s">
        <v>437</v>
      </c>
      <c r="K8869" s="10" t="s">
        <v>1109</v>
      </c>
      <c r="L8869" s="10">
        <v>31907</v>
      </c>
      <c r="M8869" s="10" t="s">
        <v>26</v>
      </c>
      <c r="N8869" s="10" t="str">
        <f>_xlfn.XLOOKUP($M:$M,People!$B:$B,People!A:A)</f>
        <v>Fred Suzuki</v>
      </c>
      <c r="O8869" s="10" t="s">
        <v>1852</v>
      </c>
      <c r="P8869" s="10" t="str">
        <f>VLOOKUP(O8869,Products!$A:$E,3,FALSE)</f>
        <v>IKEA</v>
      </c>
      <c r="Q8869" s="31">
        <f>INDEX(Products!$E:$E,MATCH(O8869,Products!$A:$A,0))</f>
        <v>0.32</v>
      </c>
      <c r="R8869" s="10" t="s">
        <v>41</v>
      </c>
      <c r="S8869" s="10" t="s">
        <v>68</v>
      </c>
      <c r="T8869" s="10" t="s">
        <v>1853</v>
      </c>
      <c r="U8869" s="12">
        <v>38.71</v>
      </c>
      <c r="V8869" s="12">
        <v>7</v>
      </c>
      <c r="W8869" s="12">
        <v>0</v>
      </c>
      <c r="X8869" s="12">
        <v>17.8066</v>
      </c>
    </row>
    <row r="8870" spans="1:24" ht="14" x14ac:dyDescent="0.3">
      <c r="A8870" s="9">
        <v>8865</v>
      </c>
      <c r="B8870" s="14" t="s">
        <v>10422</v>
      </c>
      <c r="C8870" s="15">
        <v>46289</v>
      </c>
      <c r="D8870" s="15">
        <v>46294</v>
      </c>
      <c r="E8870" s="10" t="s">
        <v>44</v>
      </c>
      <c r="F8870" s="10" t="s">
        <v>3138</v>
      </c>
      <c r="G8870" s="10" t="s">
        <v>3139</v>
      </c>
      <c r="H8870" s="10" t="s">
        <v>92</v>
      </c>
      <c r="I8870" s="10" t="s">
        <v>23</v>
      </c>
      <c r="J8870" s="10" t="s">
        <v>5201</v>
      </c>
      <c r="K8870" s="10" t="s">
        <v>48</v>
      </c>
      <c r="L8870" s="10">
        <v>33021</v>
      </c>
      <c r="M8870" s="10" t="s">
        <v>26</v>
      </c>
      <c r="N8870" s="10" t="str">
        <f>_xlfn.XLOOKUP($M:$M,People!$B:$B,People!A:A)</f>
        <v>Fred Suzuki</v>
      </c>
      <c r="O8870" s="10" t="s">
        <v>591</v>
      </c>
      <c r="P8870" s="10" t="str">
        <f>VLOOKUP(O8870,Products!$A:$E,3,FALSE)</f>
        <v>Logitech</v>
      </c>
      <c r="Q8870" s="31">
        <f>INDEX(Products!$E:$E,MATCH(O8870,Products!$A:$A,0))</f>
        <v>0.37</v>
      </c>
      <c r="R8870" s="10" t="s">
        <v>41</v>
      </c>
      <c r="S8870" s="10" t="s">
        <v>68</v>
      </c>
      <c r="T8870" s="10" t="s">
        <v>592</v>
      </c>
      <c r="U8870" s="12">
        <v>15.570000000000004</v>
      </c>
      <c r="V8870" s="12">
        <v>3</v>
      </c>
      <c r="W8870" s="12">
        <v>0.7</v>
      </c>
      <c r="X8870" s="12">
        <v>-11.417999999999999</v>
      </c>
    </row>
    <row r="8871" spans="1:24" ht="14" x14ac:dyDescent="0.3">
      <c r="A8871" s="9">
        <v>8866</v>
      </c>
      <c r="B8871" s="14" t="s">
        <v>10420</v>
      </c>
      <c r="C8871" s="15">
        <v>46289</v>
      </c>
      <c r="D8871" s="15">
        <v>46293</v>
      </c>
      <c r="E8871" s="10" t="s">
        <v>44</v>
      </c>
      <c r="F8871" s="10" t="s">
        <v>4046</v>
      </c>
      <c r="G8871" s="10" t="s">
        <v>4047</v>
      </c>
      <c r="H8871" s="10" t="s">
        <v>92</v>
      </c>
      <c r="I8871" s="10" t="s">
        <v>23</v>
      </c>
      <c r="J8871" s="10" t="s">
        <v>5296</v>
      </c>
      <c r="K8871" s="10" t="s">
        <v>1109</v>
      </c>
      <c r="L8871" s="10">
        <v>30328</v>
      </c>
      <c r="M8871" s="10" t="s">
        <v>26</v>
      </c>
      <c r="N8871" s="10" t="str">
        <f>_xlfn.XLOOKUP($M:$M,People!$B:$B,People!A:A)</f>
        <v>Fred Suzuki</v>
      </c>
      <c r="O8871" s="10" t="s">
        <v>1255</v>
      </c>
      <c r="P8871" s="10" t="str">
        <f>VLOOKUP(O8871,Products!$A:$E,3,FALSE)</f>
        <v>IKEA</v>
      </c>
      <c r="Q8871" s="31">
        <f>INDEX(Products!$E:$E,MATCH(O8871,Products!$A:$A,0))</f>
        <v>0.26</v>
      </c>
      <c r="R8871" s="10" t="s">
        <v>41</v>
      </c>
      <c r="S8871" s="10" t="s">
        <v>42</v>
      </c>
      <c r="T8871" s="10" t="s">
        <v>1256</v>
      </c>
      <c r="U8871" s="12">
        <v>15.75</v>
      </c>
      <c r="V8871" s="12">
        <v>5</v>
      </c>
      <c r="W8871" s="12">
        <v>0</v>
      </c>
      <c r="X8871" s="12">
        <v>7.5600000000000005</v>
      </c>
    </row>
    <row r="8872" spans="1:24" ht="14" x14ac:dyDescent="0.3">
      <c r="A8872" s="9">
        <v>8867</v>
      </c>
      <c r="B8872" s="14" t="s">
        <v>10423</v>
      </c>
      <c r="C8872" s="15">
        <v>46289</v>
      </c>
      <c r="D8872" s="15">
        <v>46291</v>
      </c>
      <c r="E8872" s="10" t="s">
        <v>19</v>
      </c>
      <c r="F8872" s="10" t="s">
        <v>1546</v>
      </c>
      <c r="G8872" s="10" t="s">
        <v>1547</v>
      </c>
      <c r="H8872" s="10" t="s">
        <v>22</v>
      </c>
      <c r="I8872" s="10" t="s">
        <v>23</v>
      </c>
      <c r="J8872" s="10" t="s">
        <v>1236</v>
      </c>
      <c r="K8872" s="10" t="s">
        <v>48</v>
      </c>
      <c r="L8872" s="10">
        <v>33180</v>
      </c>
      <c r="M8872" s="10" t="s">
        <v>26</v>
      </c>
      <c r="N8872" s="10" t="str">
        <f>_xlfn.XLOOKUP($M:$M,People!$B:$B,People!A:A)</f>
        <v>Fred Suzuki</v>
      </c>
      <c r="O8872" s="10" t="s">
        <v>1698</v>
      </c>
      <c r="P8872" s="10" t="str">
        <f>VLOOKUP(O8872,Products!$A:$E,3,FALSE)</f>
        <v>Dell</v>
      </c>
      <c r="Q8872" s="31">
        <f>INDEX(Products!$E:$E,MATCH(O8872,Products!$A:$A,0))</f>
        <v>0.38</v>
      </c>
      <c r="R8872" s="10" t="s">
        <v>41</v>
      </c>
      <c r="S8872" s="10" t="s">
        <v>42</v>
      </c>
      <c r="T8872" s="10" t="s">
        <v>1699</v>
      </c>
      <c r="U8872" s="12">
        <v>235.94400000000002</v>
      </c>
      <c r="V8872" s="12">
        <v>3</v>
      </c>
      <c r="W8872" s="12">
        <v>0.2</v>
      </c>
      <c r="X8872" s="12">
        <v>85.529700000000005</v>
      </c>
    </row>
    <row r="8873" spans="1:24" ht="14" x14ac:dyDescent="0.3">
      <c r="A8873" s="9">
        <v>8868</v>
      </c>
      <c r="B8873" s="14" t="s">
        <v>10424</v>
      </c>
      <c r="C8873" s="15">
        <v>46289</v>
      </c>
      <c r="D8873" s="15">
        <v>46293</v>
      </c>
      <c r="E8873" s="10" t="s">
        <v>19</v>
      </c>
      <c r="F8873" s="10" t="s">
        <v>561</v>
      </c>
      <c r="G8873" s="10" t="s">
        <v>562</v>
      </c>
      <c r="H8873" s="10" t="s">
        <v>92</v>
      </c>
      <c r="I8873" s="10" t="s">
        <v>23</v>
      </c>
      <c r="J8873" s="10" t="s">
        <v>114</v>
      </c>
      <c r="K8873" s="10" t="s">
        <v>38</v>
      </c>
      <c r="L8873" s="10">
        <v>94110</v>
      </c>
      <c r="M8873" s="10" t="s">
        <v>39</v>
      </c>
      <c r="N8873" s="10" t="str">
        <f>_xlfn.XLOOKUP($M:$M,People!$B:$B,People!A:A)</f>
        <v>Sadie Pawthorne</v>
      </c>
      <c r="O8873" s="10" t="s">
        <v>4049</v>
      </c>
      <c r="P8873" s="10" t="str">
        <f>VLOOKUP(O8873,Products!$A:$E,3,FALSE)</f>
        <v>Samsung</v>
      </c>
      <c r="Q8873" s="31">
        <f>INDEX(Products!$E:$E,MATCH(O8873,Products!$A:$A,0))</f>
        <v>0.28999999999999998</v>
      </c>
      <c r="R8873" s="10" t="s">
        <v>41</v>
      </c>
      <c r="S8873" s="10" t="s">
        <v>82</v>
      </c>
      <c r="T8873" s="10" t="s">
        <v>4050</v>
      </c>
      <c r="U8873" s="12">
        <v>31.08</v>
      </c>
      <c r="V8873" s="12">
        <v>6</v>
      </c>
      <c r="W8873" s="12">
        <v>0</v>
      </c>
      <c r="X8873" s="12">
        <v>15.229199999999999</v>
      </c>
    </row>
    <row r="8874" spans="1:24" ht="14" x14ac:dyDescent="0.3">
      <c r="A8874" s="9">
        <v>8869</v>
      </c>
      <c r="B8874" s="14" t="s">
        <v>10417</v>
      </c>
      <c r="C8874" s="15">
        <v>46289</v>
      </c>
      <c r="D8874" s="15">
        <v>46291</v>
      </c>
      <c r="E8874" s="10" t="s">
        <v>168</v>
      </c>
      <c r="F8874" s="10" t="s">
        <v>1472</v>
      </c>
      <c r="G8874" s="10" t="s">
        <v>1473</v>
      </c>
      <c r="H8874" s="10" t="s">
        <v>22</v>
      </c>
      <c r="I8874" s="10" t="s">
        <v>23</v>
      </c>
      <c r="J8874" s="10" t="s">
        <v>271</v>
      </c>
      <c r="K8874" s="10" t="s">
        <v>189</v>
      </c>
      <c r="L8874" s="10">
        <v>60623</v>
      </c>
      <c r="M8874" s="10" t="s">
        <v>95</v>
      </c>
      <c r="N8874" s="10" t="str">
        <f>_xlfn.XLOOKUP($M:$M,People!$B:$B,People!A:A)</f>
        <v>Roxanne Rodriguez</v>
      </c>
      <c r="O8874" s="10" t="s">
        <v>5701</v>
      </c>
      <c r="P8874" s="10" t="str">
        <f>VLOOKUP(O8874,Products!$A:$E,3,FALSE)</f>
        <v>Staples</v>
      </c>
      <c r="Q8874" s="31">
        <f>INDEX(Products!$E:$E,MATCH(O8874,Products!$A:$A,0))</f>
        <v>0.28999999999999998</v>
      </c>
      <c r="R8874" s="10" t="s">
        <v>41</v>
      </c>
      <c r="S8874" s="10" t="s">
        <v>82</v>
      </c>
      <c r="T8874" s="10" t="s">
        <v>5702</v>
      </c>
      <c r="U8874" s="12">
        <v>11.423999999999999</v>
      </c>
      <c r="V8874" s="12">
        <v>3</v>
      </c>
      <c r="W8874" s="12">
        <v>0.2</v>
      </c>
      <c r="X8874" s="12">
        <v>3.7127999999999988</v>
      </c>
    </row>
    <row r="8875" spans="1:24" ht="14" x14ac:dyDescent="0.3">
      <c r="A8875" s="9">
        <v>8870</v>
      </c>
      <c r="B8875" s="14" t="s">
        <v>10421</v>
      </c>
      <c r="C8875" s="15">
        <v>46289</v>
      </c>
      <c r="D8875" s="15">
        <v>46292</v>
      </c>
      <c r="E8875" s="10" t="s">
        <v>168</v>
      </c>
      <c r="F8875" s="10" t="s">
        <v>1226</v>
      </c>
      <c r="G8875" s="10" t="s">
        <v>1227</v>
      </c>
      <c r="H8875" s="10" t="s">
        <v>22</v>
      </c>
      <c r="I8875" s="10" t="s">
        <v>23</v>
      </c>
      <c r="J8875" s="10" t="s">
        <v>437</v>
      </c>
      <c r="K8875" s="10" t="s">
        <v>1109</v>
      </c>
      <c r="L8875" s="10">
        <v>31907</v>
      </c>
      <c r="M8875" s="10" t="s">
        <v>26</v>
      </c>
      <c r="N8875" s="10" t="str">
        <f>_xlfn.XLOOKUP($M:$M,People!$B:$B,People!A:A)</f>
        <v>Fred Suzuki</v>
      </c>
      <c r="O8875" s="10" t="s">
        <v>5346</v>
      </c>
      <c r="P8875" s="10" t="str">
        <f>VLOOKUP(O8875,Products!$A:$E,3,FALSE)</f>
        <v>Avery</v>
      </c>
      <c r="Q8875" s="31">
        <f>INDEX(Products!$E:$E,MATCH(O8875,Products!$A:$A,0))</f>
        <v>0.39</v>
      </c>
      <c r="R8875" s="10" t="s">
        <v>41</v>
      </c>
      <c r="S8875" s="10" t="s">
        <v>53</v>
      </c>
      <c r="T8875" s="10" t="s">
        <v>5347</v>
      </c>
      <c r="U8875" s="12">
        <v>40.29</v>
      </c>
      <c r="V8875" s="12">
        <v>3</v>
      </c>
      <c r="W8875" s="12">
        <v>0</v>
      </c>
      <c r="X8875" s="12">
        <v>10.0725</v>
      </c>
    </row>
    <row r="8876" spans="1:24" ht="14" x14ac:dyDescent="0.3">
      <c r="A8876" s="9">
        <v>8871</v>
      </c>
      <c r="B8876" s="14" t="s">
        <v>10420</v>
      </c>
      <c r="C8876" s="15">
        <v>46289</v>
      </c>
      <c r="D8876" s="15">
        <v>46293</v>
      </c>
      <c r="E8876" s="10" t="s">
        <v>44</v>
      </c>
      <c r="F8876" s="10" t="s">
        <v>4046</v>
      </c>
      <c r="G8876" s="10" t="s">
        <v>4047</v>
      </c>
      <c r="H8876" s="10" t="s">
        <v>92</v>
      </c>
      <c r="I8876" s="10" t="s">
        <v>23</v>
      </c>
      <c r="J8876" s="10" t="s">
        <v>5296</v>
      </c>
      <c r="K8876" s="10" t="s">
        <v>1109</v>
      </c>
      <c r="L8876" s="10">
        <v>30328</v>
      </c>
      <c r="M8876" s="10" t="s">
        <v>26</v>
      </c>
      <c r="N8876" s="10" t="str">
        <f>_xlfn.XLOOKUP($M:$M,People!$B:$B,People!A:A)</f>
        <v>Fred Suzuki</v>
      </c>
      <c r="O8876" s="10" t="s">
        <v>3303</v>
      </c>
      <c r="P8876" s="10" t="str">
        <f>VLOOKUP(O8876,Products!$A:$E,3,FALSE)</f>
        <v>Avery</v>
      </c>
      <c r="Q8876" s="31">
        <f>INDEX(Products!$E:$E,MATCH(O8876,Products!$A:$A,0))</f>
        <v>0.31</v>
      </c>
      <c r="R8876" s="10" t="s">
        <v>41</v>
      </c>
      <c r="S8876" s="10" t="s">
        <v>53</v>
      </c>
      <c r="T8876" s="10" t="s">
        <v>4916</v>
      </c>
      <c r="U8876" s="12">
        <v>15.51</v>
      </c>
      <c r="V8876" s="12">
        <v>1</v>
      </c>
      <c r="W8876" s="12">
        <v>0</v>
      </c>
      <c r="X8876" s="12">
        <v>3.8774999999999995</v>
      </c>
    </row>
    <row r="8877" spans="1:24" ht="14" x14ac:dyDescent="0.3">
      <c r="A8877" s="9">
        <v>8872</v>
      </c>
      <c r="B8877" s="14" t="s">
        <v>10424</v>
      </c>
      <c r="C8877" s="15">
        <v>46289</v>
      </c>
      <c r="D8877" s="15">
        <v>46293</v>
      </c>
      <c r="E8877" s="10" t="s">
        <v>19</v>
      </c>
      <c r="F8877" s="10" t="s">
        <v>561</v>
      </c>
      <c r="G8877" s="10" t="s">
        <v>562</v>
      </c>
      <c r="H8877" s="10" t="s">
        <v>92</v>
      </c>
      <c r="I8877" s="10" t="s">
        <v>23</v>
      </c>
      <c r="J8877" s="10" t="s">
        <v>114</v>
      </c>
      <c r="K8877" s="10" t="s">
        <v>38</v>
      </c>
      <c r="L8877" s="10">
        <v>94110</v>
      </c>
      <c r="M8877" s="10" t="s">
        <v>39</v>
      </c>
      <c r="N8877" s="10" t="str">
        <f>_xlfn.XLOOKUP($M:$M,People!$B:$B,People!A:A)</f>
        <v>Sadie Pawthorne</v>
      </c>
      <c r="O8877" s="10" t="s">
        <v>1680</v>
      </c>
      <c r="P8877" s="10" t="str">
        <f>VLOOKUP(O8877,Products!$A:$E,3,FALSE)</f>
        <v>Samsung</v>
      </c>
      <c r="Q8877" s="31">
        <f>INDEX(Products!$E:$E,MATCH(O8877,Products!$A:$A,0))</f>
        <v>0.31</v>
      </c>
      <c r="R8877" s="10" t="s">
        <v>41</v>
      </c>
      <c r="S8877" s="10" t="s">
        <v>510</v>
      </c>
      <c r="T8877" s="10" t="s">
        <v>1681</v>
      </c>
      <c r="U8877" s="12">
        <v>7.3</v>
      </c>
      <c r="V8877" s="12">
        <v>2</v>
      </c>
      <c r="W8877" s="12">
        <v>0</v>
      </c>
      <c r="X8877" s="12">
        <v>2.1899999999999995</v>
      </c>
    </row>
    <row r="8878" spans="1:24" ht="14" x14ac:dyDescent="0.3">
      <c r="A8878" s="9">
        <v>8873</v>
      </c>
      <c r="B8878" s="14" t="s">
        <v>10416</v>
      </c>
      <c r="C8878" s="15">
        <v>46289</v>
      </c>
      <c r="D8878" s="15">
        <v>46293</v>
      </c>
      <c r="E8878" s="10" t="s">
        <v>44</v>
      </c>
      <c r="F8878" s="10" t="s">
        <v>1562</v>
      </c>
      <c r="G8878" s="10" t="s">
        <v>1563</v>
      </c>
      <c r="H8878" s="10" t="s">
        <v>36</v>
      </c>
      <c r="I8878" s="10" t="s">
        <v>23</v>
      </c>
      <c r="J8878" s="10" t="s">
        <v>4953</v>
      </c>
      <c r="K8878" s="10" t="s">
        <v>204</v>
      </c>
      <c r="L8878" s="10">
        <v>56301</v>
      </c>
      <c r="M8878" s="10" t="s">
        <v>95</v>
      </c>
      <c r="N8878" s="10" t="str">
        <f>_xlfn.XLOOKUP($M:$M,People!$B:$B,People!A:A)</f>
        <v>Roxanne Rodriguez</v>
      </c>
      <c r="O8878" s="10" t="s">
        <v>4956</v>
      </c>
      <c r="P8878" s="10" t="str">
        <f>VLOOKUP(O8878,Products!$A:$E,3,FALSE)</f>
        <v>Samsung</v>
      </c>
      <c r="Q8878" s="31">
        <f>INDEX(Products!$E:$E,MATCH(O8878,Products!$A:$A,0))</f>
        <v>0.35</v>
      </c>
      <c r="R8878" s="10" t="s">
        <v>64</v>
      </c>
      <c r="S8878" s="10" t="s">
        <v>144</v>
      </c>
      <c r="T8878" s="10" t="s">
        <v>4957</v>
      </c>
      <c r="U8878" s="12">
        <v>655.90000000000009</v>
      </c>
      <c r="V8878" s="12">
        <v>5</v>
      </c>
      <c r="W8878" s="12">
        <v>0</v>
      </c>
      <c r="X8878" s="12">
        <v>275.47800000000001</v>
      </c>
    </row>
    <row r="8879" spans="1:24" ht="14" x14ac:dyDescent="0.3">
      <c r="A8879" s="9">
        <v>8874</v>
      </c>
      <c r="B8879" s="14" t="s">
        <v>10416</v>
      </c>
      <c r="C8879" s="15">
        <v>46289</v>
      </c>
      <c r="D8879" s="15">
        <v>46293</v>
      </c>
      <c r="E8879" s="10" t="s">
        <v>44</v>
      </c>
      <c r="F8879" s="10" t="s">
        <v>1562</v>
      </c>
      <c r="G8879" s="10" t="s">
        <v>1563</v>
      </c>
      <c r="H8879" s="10" t="s">
        <v>36</v>
      </c>
      <c r="I8879" s="10" t="s">
        <v>23</v>
      </c>
      <c r="J8879" s="10" t="s">
        <v>4953</v>
      </c>
      <c r="K8879" s="10" t="s">
        <v>204</v>
      </c>
      <c r="L8879" s="10">
        <v>56301</v>
      </c>
      <c r="M8879" s="10" t="s">
        <v>95</v>
      </c>
      <c r="N8879" s="10" t="str">
        <f>_xlfn.XLOOKUP($M:$M,People!$B:$B,People!A:A)</f>
        <v>Roxanne Rodriguez</v>
      </c>
      <c r="O8879" s="10" t="s">
        <v>4954</v>
      </c>
      <c r="P8879" s="10" t="str">
        <f>VLOOKUP(O8879,Products!$A:$E,3,FALSE)</f>
        <v>Samsung</v>
      </c>
      <c r="Q8879" s="31">
        <f>INDEX(Products!$E:$E,MATCH(O8879,Products!$A:$A,0))</f>
        <v>0.25</v>
      </c>
      <c r="R8879" s="10" t="s">
        <v>64</v>
      </c>
      <c r="S8879" s="10" t="s">
        <v>144</v>
      </c>
      <c r="T8879" s="10" t="s">
        <v>4955</v>
      </c>
      <c r="U8879" s="12">
        <v>72</v>
      </c>
      <c r="V8879" s="12">
        <v>4</v>
      </c>
      <c r="W8879" s="12">
        <v>0</v>
      </c>
      <c r="X8879" s="12">
        <v>12.959999999999994</v>
      </c>
    </row>
    <row r="8880" spans="1:24" ht="14" x14ac:dyDescent="0.3">
      <c r="A8880" s="9">
        <v>8875</v>
      </c>
      <c r="B8880" s="14" t="s">
        <v>10423</v>
      </c>
      <c r="C8880" s="15">
        <v>46289</v>
      </c>
      <c r="D8880" s="15">
        <v>46291</v>
      </c>
      <c r="E8880" s="10" t="s">
        <v>19</v>
      </c>
      <c r="F8880" s="10" t="s">
        <v>1546</v>
      </c>
      <c r="G8880" s="10" t="s">
        <v>1547</v>
      </c>
      <c r="H8880" s="10" t="s">
        <v>22</v>
      </c>
      <c r="I8880" s="10" t="s">
        <v>23</v>
      </c>
      <c r="J8880" s="10" t="s">
        <v>1236</v>
      </c>
      <c r="K8880" s="10" t="s">
        <v>48</v>
      </c>
      <c r="L8880" s="10">
        <v>33180</v>
      </c>
      <c r="M8880" s="10" t="s">
        <v>26</v>
      </c>
      <c r="N8880" s="10" t="str">
        <f>_xlfn.XLOOKUP($M:$M,People!$B:$B,People!A:A)</f>
        <v>Fred Suzuki</v>
      </c>
      <c r="O8880" s="10" t="s">
        <v>1798</v>
      </c>
      <c r="P8880" s="10" t="str">
        <f>VLOOKUP(O8880,Products!$A:$E,3,FALSE)</f>
        <v>Staples</v>
      </c>
      <c r="Q8880" s="31">
        <f>INDEX(Products!$E:$E,MATCH(O8880,Products!$A:$A,0))</f>
        <v>0.33</v>
      </c>
      <c r="R8880" s="10" t="s">
        <v>64</v>
      </c>
      <c r="S8880" s="10" t="s">
        <v>144</v>
      </c>
      <c r="T8880" s="10" t="s">
        <v>1799</v>
      </c>
      <c r="U8880" s="12">
        <v>17.880000000000003</v>
      </c>
      <c r="V8880" s="12">
        <v>3</v>
      </c>
      <c r="W8880" s="12">
        <v>0.2</v>
      </c>
      <c r="X8880" s="12">
        <v>2.458499999999999</v>
      </c>
    </row>
    <row r="8881" spans="1:24" ht="14" x14ac:dyDescent="0.3">
      <c r="A8881" s="9">
        <v>8876</v>
      </c>
      <c r="B8881" s="14" t="s">
        <v>10425</v>
      </c>
      <c r="C8881" s="15">
        <v>46289</v>
      </c>
      <c r="D8881" s="15">
        <v>46294</v>
      </c>
      <c r="E8881" s="10" t="s">
        <v>44</v>
      </c>
      <c r="F8881" s="10" t="s">
        <v>1023</v>
      </c>
      <c r="G8881" s="10" t="s">
        <v>1024</v>
      </c>
      <c r="H8881" s="10" t="s">
        <v>36</v>
      </c>
      <c r="I8881" s="10" t="s">
        <v>23</v>
      </c>
      <c r="J8881" s="10" t="s">
        <v>37</v>
      </c>
      <c r="K8881" s="10" t="s">
        <v>38</v>
      </c>
      <c r="L8881" s="10">
        <v>90008</v>
      </c>
      <c r="M8881" s="10" t="s">
        <v>39</v>
      </c>
      <c r="N8881" s="10" t="str">
        <f>_xlfn.XLOOKUP($M:$M,People!$B:$B,People!A:A)</f>
        <v>Sadie Pawthorne</v>
      </c>
      <c r="O8881" s="10" t="s">
        <v>5634</v>
      </c>
      <c r="P8881" s="10" t="str">
        <f>VLOOKUP(O8881,Products!$A:$E,3,FALSE)</f>
        <v>Dell</v>
      </c>
      <c r="Q8881" s="31">
        <f>INDEX(Products!$E:$E,MATCH(O8881,Products!$A:$A,0))</f>
        <v>0.34</v>
      </c>
      <c r="R8881" s="10" t="s">
        <v>64</v>
      </c>
      <c r="S8881" s="10" t="s">
        <v>599</v>
      </c>
      <c r="T8881" s="10" t="s">
        <v>5635</v>
      </c>
      <c r="U8881" s="12">
        <v>506.28</v>
      </c>
      <c r="V8881" s="12">
        <v>3</v>
      </c>
      <c r="W8881" s="12">
        <v>0.2</v>
      </c>
      <c r="X8881" s="12">
        <v>177.19799999999998</v>
      </c>
    </row>
    <row r="8882" spans="1:24" ht="14" x14ac:dyDescent="0.3">
      <c r="A8882" s="9">
        <v>8877</v>
      </c>
      <c r="B8882" s="14" t="s">
        <v>10422</v>
      </c>
      <c r="C8882" s="15">
        <v>46289</v>
      </c>
      <c r="D8882" s="15">
        <v>46294</v>
      </c>
      <c r="E8882" s="10" t="s">
        <v>44</v>
      </c>
      <c r="F8882" s="10" t="s">
        <v>3138</v>
      </c>
      <c r="G8882" s="10" t="s">
        <v>3139</v>
      </c>
      <c r="H8882" s="10" t="s">
        <v>92</v>
      </c>
      <c r="I8882" s="10" t="s">
        <v>23</v>
      </c>
      <c r="J8882" s="10" t="s">
        <v>5201</v>
      </c>
      <c r="K8882" s="10" t="s">
        <v>48</v>
      </c>
      <c r="L8882" s="10">
        <v>33021</v>
      </c>
      <c r="M8882" s="10" t="s">
        <v>26</v>
      </c>
      <c r="N8882" s="10" t="str">
        <f>_xlfn.XLOOKUP($M:$M,People!$B:$B,People!A:A)</f>
        <v>Fred Suzuki</v>
      </c>
      <c r="O8882" s="10" t="s">
        <v>4769</v>
      </c>
      <c r="P8882" s="10" t="str">
        <f>VLOOKUP(O8882,Products!$A:$E,3,FALSE)</f>
        <v>Staples</v>
      </c>
      <c r="Q8882" s="31">
        <f>INDEX(Products!$E:$E,MATCH(O8882,Products!$A:$A,0))</f>
        <v>0.27</v>
      </c>
      <c r="R8882" s="10" t="s">
        <v>64</v>
      </c>
      <c r="S8882" s="10" t="s">
        <v>65</v>
      </c>
      <c r="T8882" s="10" t="s">
        <v>4770</v>
      </c>
      <c r="U8882" s="12">
        <v>383.96000000000004</v>
      </c>
      <c r="V8882" s="12">
        <v>5</v>
      </c>
      <c r="W8882" s="12">
        <v>0.2</v>
      </c>
      <c r="X8882" s="12">
        <v>38.396000000000015</v>
      </c>
    </row>
    <row r="8883" spans="1:24" ht="14" x14ac:dyDescent="0.3">
      <c r="A8883" s="9">
        <v>8878</v>
      </c>
      <c r="B8883" s="14" t="s">
        <v>10426</v>
      </c>
      <c r="C8883" s="15">
        <v>46289</v>
      </c>
      <c r="D8883" s="15">
        <v>46289</v>
      </c>
      <c r="E8883" s="10" t="s">
        <v>1124</v>
      </c>
      <c r="F8883" s="10" t="s">
        <v>1205</v>
      </c>
      <c r="G8883" s="10" t="s">
        <v>1206</v>
      </c>
      <c r="H8883" s="10" t="s">
        <v>36</v>
      </c>
      <c r="I8883" s="10" t="s">
        <v>23</v>
      </c>
      <c r="J8883" s="10" t="s">
        <v>1287</v>
      </c>
      <c r="K8883" s="10" t="s">
        <v>1086</v>
      </c>
      <c r="L8883" s="10">
        <v>1841</v>
      </c>
      <c r="M8883" s="10" t="s">
        <v>133</v>
      </c>
      <c r="N8883" s="10" t="str">
        <f>_xlfn.XLOOKUP($M:$M,People!$B:$B,People!A:A)</f>
        <v>Chuck Magee</v>
      </c>
      <c r="O8883" s="10" t="s">
        <v>1573</v>
      </c>
      <c r="P8883" s="10" t="str">
        <f>VLOOKUP(O8883,Products!$A:$E,3,FALSE)</f>
        <v>Logitech</v>
      </c>
      <c r="Q8883" s="31">
        <f>INDEX(Products!$E:$E,MATCH(O8883,Products!$A:$A,0))</f>
        <v>0.28999999999999998</v>
      </c>
      <c r="R8883" s="10" t="s">
        <v>64</v>
      </c>
      <c r="S8883" s="10" t="s">
        <v>65</v>
      </c>
      <c r="T8883" s="10" t="s">
        <v>1574</v>
      </c>
      <c r="U8883" s="12">
        <v>391.98</v>
      </c>
      <c r="V8883" s="12">
        <v>2</v>
      </c>
      <c r="W8883" s="12">
        <v>0</v>
      </c>
      <c r="X8883" s="12">
        <v>109.75440000000003</v>
      </c>
    </row>
    <row r="8884" spans="1:24" ht="14" x14ac:dyDescent="0.3">
      <c r="A8884" s="9">
        <v>8879</v>
      </c>
      <c r="B8884" s="14" t="s">
        <v>10425</v>
      </c>
      <c r="C8884" s="15">
        <v>46289</v>
      </c>
      <c r="D8884" s="15">
        <v>46294</v>
      </c>
      <c r="E8884" s="10" t="s">
        <v>44</v>
      </c>
      <c r="F8884" s="10" t="s">
        <v>1023</v>
      </c>
      <c r="G8884" s="10" t="s">
        <v>1024</v>
      </c>
      <c r="H8884" s="10" t="s">
        <v>36</v>
      </c>
      <c r="I8884" s="10" t="s">
        <v>23</v>
      </c>
      <c r="J8884" s="10" t="s">
        <v>37</v>
      </c>
      <c r="K8884" s="10" t="s">
        <v>38</v>
      </c>
      <c r="L8884" s="10">
        <v>90008</v>
      </c>
      <c r="M8884" s="10" t="s">
        <v>39</v>
      </c>
      <c r="N8884" s="10" t="str">
        <f>_xlfn.XLOOKUP($M:$M,People!$B:$B,People!A:A)</f>
        <v>Sadie Pawthorne</v>
      </c>
      <c r="O8884" s="10" t="s">
        <v>3618</v>
      </c>
      <c r="P8884" s="10" t="str">
        <f>VLOOKUP(O8884,Products!$A:$E,3,FALSE)</f>
        <v>Samsung</v>
      </c>
      <c r="Q8884" s="31">
        <f>INDEX(Products!$E:$E,MATCH(O8884,Products!$A:$A,0))</f>
        <v>0.39</v>
      </c>
      <c r="R8884" s="10" t="s">
        <v>64</v>
      </c>
      <c r="S8884" s="10" t="s">
        <v>65</v>
      </c>
      <c r="T8884" s="10" t="s">
        <v>3619</v>
      </c>
      <c r="U8884" s="12">
        <v>859.2</v>
      </c>
      <c r="V8884" s="12">
        <v>3</v>
      </c>
      <c r="W8884" s="12">
        <v>0.2</v>
      </c>
      <c r="X8884" s="12">
        <v>75.180000000000064</v>
      </c>
    </row>
    <row r="8885" spans="1:24" ht="14" x14ac:dyDescent="0.3">
      <c r="A8885" s="9">
        <v>8880</v>
      </c>
      <c r="B8885" s="14" t="s">
        <v>10426</v>
      </c>
      <c r="C8885" s="15">
        <v>46289</v>
      </c>
      <c r="D8885" s="15">
        <v>46289</v>
      </c>
      <c r="E8885" s="10" t="s">
        <v>1124</v>
      </c>
      <c r="F8885" s="10" t="s">
        <v>1205</v>
      </c>
      <c r="G8885" s="10" t="s">
        <v>1206</v>
      </c>
      <c r="H8885" s="10" t="s">
        <v>36</v>
      </c>
      <c r="I8885" s="10" t="s">
        <v>23</v>
      </c>
      <c r="J8885" s="10" t="s">
        <v>1287</v>
      </c>
      <c r="K8885" s="10" t="s">
        <v>1086</v>
      </c>
      <c r="L8885" s="10">
        <v>1841</v>
      </c>
      <c r="M8885" s="10" t="s">
        <v>133</v>
      </c>
      <c r="N8885" s="10" t="str">
        <f>_xlfn.XLOOKUP($M:$M,People!$B:$B,People!A:A)</f>
        <v>Chuck Magee</v>
      </c>
      <c r="O8885" s="10" t="s">
        <v>4135</v>
      </c>
      <c r="P8885" s="10" t="str">
        <f>VLOOKUP(O8885,Products!$A:$E,3,FALSE)</f>
        <v>IKEA</v>
      </c>
      <c r="Q8885" s="31">
        <f>INDEX(Products!$E:$E,MATCH(O8885,Products!$A:$A,0))</f>
        <v>0.26</v>
      </c>
      <c r="R8885" s="10" t="s">
        <v>64</v>
      </c>
      <c r="S8885" s="10" t="s">
        <v>65</v>
      </c>
      <c r="T8885" s="10" t="s">
        <v>4136</v>
      </c>
      <c r="U8885" s="12">
        <v>437.84999999999997</v>
      </c>
      <c r="V8885" s="12">
        <v>3</v>
      </c>
      <c r="W8885" s="12">
        <v>0</v>
      </c>
      <c r="X8885" s="12">
        <v>131.35499999999996</v>
      </c>
    </row>
    <row r="8886" spans="1:24" ht="14" x14ac:dyDescent="0.3">
      <c r="A8886" s="9">
        <v>8881</v>
      </c>
      <c r="B8886" s="14" t="s">
        <v>10427</v>
      </c>
      <c r="C8886" s="15">
        <v>46289</v>
      </c>
      <c r="D8886" s="15">
        <v>46293</v>
      </c>
      <c r="E8886" s="10" t="s">
        <v>44</v>
      </c>
      <c r="F8886" s="10" t="s">
        <v>2921</v>
      </c>
      <c r="G8886" s="10" t="s">
        <v>2922</v>
      </c>
      <c r="H8886" s="10" t="s">
        <v>92</v>
      </c>
      <c r="I8886" s="10" t="s">
        <v>23</v>
      </c>
      <c r="J8886" s="10" t="s">
        <v>2107</v>
      </c>
      <c r="K8886" s="10" t="s">
        <v>438</v>
      </c>
      <c r="L8886" s="10">
        <v>43130</v>
      </c>
      <c r="M8886" s="10" t="s">
        <v>133</v>
      </c>
      <c r="N8886" s="10" t="str">
        <f>_xlfn.XLOOKUP($M:$M,People!$B:$B,People!A:A)</f>
        <v>Chuck Magee</v>
      </c>
      <c r="O8886" s="10" t="s">
        <v>3712</v>
      </c>
      <c r="P8886" s="10" t="str">
        <f>VLOOKUP(O8886,Products!$A:$E,3,FALSE)</f>
        <v>3M</v>
      </c>
      <c r="Q8886" s="31">
        <f>INDEX(Products!$E:$E,MATCH(O8886,Products!$A:$A,0))</f>
        <v>0.4</v>
      </c>
      <c r="R8886" s="10" t="s">
        <v>64</v>
      </c>
      <c r="S8886" s="10" t="s">
        <v>65</v>
      </c>
      <c r="T8886" s="10" t="s">
        <v>3713</v>
      </c>
      <c r="U8886" s="12">
        <v>1169.694</v>
      </c>
      <c r="V8886" s="12">
        <v>3</v>
      </c>
      <c r="W8886" s="12">
        <v>0.4</v>
      </c>
      <c r="X8886" s="12">
        <v>-253.43369999999993</v>
      </c>
    </row>
    <row r="8887" spans="1:24" ht="14" x14ac:dyDescent="0.3">
      <c r="A8887" s="9">
        <v>8882</v>
      </c>
      <c r="B8887" s="14" t="s">
        <v>10420</v>
      </c>
      <c r="C8887" s="15">
        <v>46289</v>
      </c>
      <c r="D8887" s="15">
        <v>46293</v>
      </c>
      <c r="E8887" s="10" t="s">
        <v>44</v>
      </c>
      <c r="F8887" s="10" t="s">
        <v>4046</v>
      </c>
      <c r="G8887" s="10" t="s">
        <v>4047</v>
      </c>
      <c r="H8887" s="10" t="s">
        <v>92</v>
      </c>
      <c r="I8887" s="10" t="s">
        <v>23</v>
      </c>
      <c r="J8887" s="10" t="s">
        <v>5296</v>
      </c>
      <c r="K8887" s="10" t="s">
        <v>1109</v>
      </c>
      <c r="L8887" s="10">
        <v>30328</v>
      </c>
      <c r="M8887" s="10" t="s">
        <v>26</v>
      </c>
      <c r="N8887" s="10" t="str">
        <f>_xlfn.XLOOKUP($M:$M,People!$B:$B,People!A:A)</f>
        <v>Fred Suzuki</v>
      </c>
      <c r="O8887" s="10" t="s">
        <v>4872</v>
      </c>
      <c r="P8887" s="10" t="str">
        <f>VLOOKUP(O8887,Products!$A:$E,3,FALSE)</f>
        <v>HP</v>
      </c>
      <c r="Q8887" s="31">
        <f>INDEX(Products!$E:$E,MATCH(O8887,Products!$A:$A,0))</f>
        <v>0.25</v>
      </c>
      <c r="R8887" s="10" t="s">
        <v>64</v>
      </c>
      <c r="S8887" s="10" t="s">
        <v>65</v>
      </c>
      <c r="T8887" s="10" t="s">
        <v>4873</v>
      </c>
      <c r="U8887" s="12">
        <v>89.9</v>
      </c>
      <c r="V8887" s="12">
        <v>2</v>
      </c>
      <c r="W8887" s="12">
        <v>0</v>
      </c>
      <c r="X8887" s="12">
        <v>25.171999999999997</v>
      </c>
    </row>
    <row r="8888" spans="1:24" ht="14" x14ac:dyDescent="0.3">
      <c r="A8888" s="9">
        <v>8883</v>
      </c>
      <c r="B8888" s="14" t="s">
        <v>10428</v>
      </c>
      <c r="C8888" s="15">
        <v>46289</v>
      </c>
      <c r="D8888" s="15">
        <v>46289</v>
      </c>
      <c r="E8888" s="14" t="s">
        <v>1124</v>
      </c>
      <c r="F8888" s="14" t="s">
        <v>1205</v>
      </c>
      <c r="G8888" s="14" t="s">
        <v>1206</v>
      </c>
      <c r="H8888" s="14" t="s">
        <v>36</v>
      </c>
      <c r="I8888" s="14" t="s">
        <v>5934</v>
      </c>
      <c r="J8888" s="14" t="s">
        <v>5935</v>
      </c>
      <c r="K8888" s="14" t="s">
        <v>5936</v>
      </c>
      <c r="L8888" s="14" t="s">
        <v>5991</v>
      </c>
      <c r="M8888" s="14" t="s">
        <v>133</v>
      </c>
      <c r="N8888" s="10" t="str">
        <f>_xlfn.XLOOKUP($M:$M,People!$B:$B,People!A:A)</f>
        <v>Chuck Magee</v>
      </c>
      <c r="O8888" s="14" t="s">
        <v>1573</v>
      </c>
      <c r="P8888" s="10" t="str">
        <f>VLOOKUP(O8888,Products!$A:$E,3,FALSE)</f>
        <v>Logitech</v>
      </c>
      <c r="Q8888" s="31">
        <f>INDEX(Products!$E:$E,MATCH(O8888,Products!$A:$A,0))</f>
        <v>0.28999999999999998</v>
      </c>
      <c r="R8888" s="14" t="s">
        <v>64</v>
      </c>
      <c r="S8888" s="14" t="s">
        <v>65</v>
      </c>
      <c r="T8888" s="14" t="s">
        <v>1574</v>
      </c>
      <c r="U8888" s="18">
        <v>40.29</v>
      </c>
      <c r="V8888" s="18">
        <v>3</v>
      </c>
      <c r="W8888" s="18">
        <v>0</v>
      </c>
      <c r="X8888" s="18">
        <v>10.0725</v>
      </c>
    </row>
    <row r="8889" spans="1:24" ht="14" x14ac:dyDescent="0.3">
      <c r="A8889" s="9">
        <v>8884</v>
      </c>
      <c r="B8889" s="14" t="s">
        <v>10428</v>
      </c>
      <c r="C8889" s="15">
        <v>46289</v>
      </c>
      <c r="D8889" s="15">
        <v>46289</v>
      </c>
      <c r="E8889" s="14" t="s">
        <v>1124</v>
      </c>
      <c r="F8889" s="14" t="s">
        <v>1205</v>
      </c>
      <c r="G8889" s="14" t="s">
        <v>1206</v>
      </c>
      <c r="H8889" s="14" t="s">
        <v>36</v>
      </c>
      <c r="I8889" s="14" t="s">
        <v>5934</v>
      </c>
      <c r="J8889" s="14" t="s">
        <v>5935</v>
      </c>
      <c r="K8889" s="14" t="s">
        <v>5936</v>
      </c>
      <c r="L8889" s="14" t="s">
        <v>5991</v>
      </c>
      <c r="M8889" s="14" t="s">
        <v>133</v>
      </c>
      <c r="N8889" s="10" t="str">
        <f>_xlfn.XLOOKUP($M:$M,People!$B:$B,People!A:A)</f>
        <v>Chuck Magee</v>
      </c>
      <c r="O8889" s="14" t="s">
        <v>4135</v>
      </c>
      <c r="P8889" s="10" t="str">
        <f>VLOOKUP(O8889,Products!$A:$E,3,FALSE)</f>
        <v>IKEA</v>
      </c>
      <c r="Q8889" s="31">
        <f>INDEX(Products!$E:$E,MATCH(O8889,Products!$A:$A,0))</f>
        <v>0.26</v>
      </c>
      <c r="R8889" s="14" t="s">
        <v>64</v>
      </c>
      <c r="S8889" s="14" t="s">
        <v>65</v>
      </c>
      <c r="T8889" s="14" t="s">
        <v>4136</v>
      </c>
      <c r="U8889" s="18">
        <v>38.71</v>
      </c>
      <c r="V8889" s="18">
        <v>7</v>
      </c>
      <c r="W8889" s="18">
        <v>0</v>
      </c>
      <c r="X8889" s="18">
        <v>17.8066</v>
      </c>
    </row>
    <row r="8890" spans="1:24" ht="14" x14ac:dyDescent="0.3">
      <c r="A8890" s="9">
        <v>8885</v>
      </c>
      <c r="B8890" s="14" t="s">
        <v>10429</v>
      </c>
      <c r="C8890" s="15">
        <v>46290</v>
      </c>
      <c r="D8890" s="15">
        <v>46296</v>
      </c>
      <c r="E8890" s="10" t="s">
        <v>44</v>
      </c>
      <c r="F8890" s="10" t="s">
        <v>1114</v>
      </c>
      <c r="G8890" s="10" t="s">
        <v>1115</v>
      </c>
      <c r="H8890" s="10" t="s">
        <v>22</v>
      </c>
      <c r="I8890" s="10" t="s">
        <v>23</v>
      </c>
      <c r="J8890" s="10" t="s">
        <v>237</v>
      </c>
      <c r="K8890" s="10" t="s">
        <v>238</v>
      </c>
      <c r="L8890" s="10">
        <v>10009</v>
      </c>
      <c r="M8890" s="10" t="s">
        <v>133</v>
      </c>
      <c r="N8890" s="10" t="str">
        <f>_xlfn.XLOOKUP($M:$M,People!$B:$B,People!A:A)</f>
        <v>Chuck Magee</v>
      </c>
      <c r="O8890" s="10" t="s">
        <v>1116</v>
      </c>
      <c r="P8890" s="10" t="str">
        <f>VLOOKUP(O8890,Products!$A:$E,3,FALSE)</f>
        <v>Logitech</v>
      </c>
      <c r="Q8890" s="31">
        <f>INDEX(Products!$E:$E,MATCH(O8890,Products!$A:$A,0))</f>
        <v>0.39</v>
      </c>
      <c r="R8890" s="10" t="s">
        <v>28</v>
      </c>
      <c r="S8890" s="10" t="s">
        <v>32</v>
      </c>
      <c r="T8890" s="10" t="s">
        <v>1117</v>
      </c>
      <c r="U8890" s="12">
        <v>488.64600000000002</v>
      </c>
      <c r="V8890" s="12">
        <v>3</v>
      </c>
      <c r="W8890" s="12">
        <v>0.1</v>
      </c>
      <c r="X8890" s="12">
        <v>86.870400000000004</v>
      </c>
    </row>
    <row r="8891" spans="1:24" ht="14" x14ac:dyDescent="0.3">
      <c r="A8891" s="9">
        <v>8886</v>
      </c>
      <c r="B8891" s="14" t="s">
        <v>10430</v>
      </c>
      <c r="C8891" s="15">
        <v>46290</v>
      </c>
      <c r="D8891" s="15">
        <v>46294</v>
      </c>
      <c r="E8891" s="10" t="s">
        <v>44</v>
      </c>
      <c r="F8891" s="10" t="s">
        <v>3924</v>
      </c>
      <c r="G8891" s="10" t="s">
        <v>3925</v>
      </c>
      <c r="H8891" s="10" t="s">
        <v>22</v>
      </c>
      <c r="I8891" s="10" t="s">
        <v>23</v>
      </c>
      <c r="J8891" s="10" t="s">
        <v>344</v>
      </c>
      <c r="K8891" s="10" t="s">
        <v>204</v>
      </c>
      <c r="L8891" s="10">
        <v>55901</v>
      </c>
      <c r="M8891" s="10" t="s">
        <v>95</v>
      </c>
      <c r="N8891" s="10" t="str">
        <f>_xlfn.XLOOKUP($M:$M,People!$B:$B,People!A:A)</f>
        <v>Roxanne Rodriguez</v>
      </c>
      <c r="O8891" s="10" t="s">
        <v>233</v>
      </c>
      <c r="P8891" s="10" t="str">
        <f>VLOOKUP(O8891,Products!$A:$E,3,FALSE)</f>
        <v>3M</v>
      </c>
      <c r="Q8891" s="31">
        <f>INDEX(Products!$E:$E,MATCH(O8891,Products!$A:$A,0))</f>
        <v>0.26</v>
      </c>
      <c r="R8891" s="10" t="s">
        <v>28</v>
      </c>
      <c r="S8891" s="10" t="s">
        <v>32</v>
      </c>
      <c r="T8891" s="10" t="s">
        <v>234</v>
      </c>
      <c r="U8891" s="12">
        <v>269.96999999999997</v>
      </c>
      <c r="V8891" s="12">
        <v>3</v>
      </c>
      <c r="W8891" s="12">
        <v>0</v>
      </c>
      <c r="X8891" s="12">
        <v>51.294299999999964</v>
      </c>
    </row>
    <row r="8892" spans="1:24" ht="14" x14ac:dyDescent="0.3">
      <c r="A8892" s="9">
        <v>8887</v>
      </c>
      <c r="B8892" s="14" t="s">
        <v>10429</v>
      </c>
      <c r="C8892" s="15">
        <v>46290</v>
      </c>
      <c r="D8892" s="15">
        <v>46296</v>
      </c>
      <c r="E8892" s="10" t="s">
        <v>44</v>
      </c>
      <c r="F8892" s="10" t="s">
        <v>1114</v>
      </c>
      <c r="G8892" s="10" t="s">
        <v>1115</v>
      </c>
      <c r="H8892" s="10" t="s">
        <v>22</v>
      </c>
      <c r="I8892" s="10" t="s">
        <v>23</v>
      </c>
      <c r="J8892" s="10" t="s">
        <v>237</v>
      </c>
      <c r="K8892" s="10" t="s">
        <v>238</v>
      </c>
      <c r="L8892" s="10">
        <v>10009</v>
      </c>
      <c r="M8892" s="10" t="s">
        <v>133</v>
      </c>
      <c r="N8892" s="10" t="str">
        <f>_xlfn.XLOOKUP($M:$M,People!$B:$B,People!A:A)</f>
        <v>Chuck Magee</v>
      </c>
      <c r="O8892" s="10" t="s">
        <v>1120</v>
      </c>
      <c r="P8892" s="10" t="str">
        <f>VLOOKUP(O8892,Products!$A:$E,3,FALSE)</f>
        <v>Logitech</v>
      </c>
      <c r="Q8892" s="31">
        <f>INDEX(Products!$E:$E,MATCH(O8892,Products!$A:$A,0))</f>
        <v>0.27</v>
      </c>
      <c r="R8892" s="10" t="s">
        <v>28</v>
      </c>
      <c r="S8892" s="10" t="s">
        <v>58</v>
      </c>
      <c r="T8892" s="10" t="s">
        <v>1121</v>
      </c>
      <c r="U8892" s="12">
        <v>47.12</v>
      </c>
      <c r="V8892" s="12">
        <v>8</v>
      </c>
      <c r="W8892" s="12">
        <v>0</v>
      </c>
      <c r="X8892" s="12">
        <v>20.732800000000001</v>
      </c>
    </row>
    <row r="8893" spans="1:24" ht="14" x14ac:dyDescent="0.3">
      <c r="A8893" s="9">
        <v>8888</v>
      </c>
      <c r="B8893" s="14" t="s">
        <v>10431</v>
      </c>
      <c r="C8893" s="15">
        <v>46290</v>
      </c>
      <c r="D8893" s="15">
        <v>46292</v>
      </c>
      <c r="E8893" s="10" t="s">
        <v>19</v>
      </c>
      <c r="F8893" s="10" t="s">
        <v>1353</v>
      </c>
      <c r="G8893" s="10" t="s">
        <v>1354</v>
      </c>
      <c r="H8893" s="10" t="s">
        <v>22</v>
      </c>
      <c r="I8893" s="10" t="s">
        <v>23</v>
      </c>
      <c r="J8893" s="10" t="s">
        <v>881</v>
      </c>
      <c r="K8893" s="10" t="s">
        <v>438</v>
      </c>
      <c r="L8893" s="10">
        <v>45231</v>
      </c>
      <c r="M8893" s="10" t="s">
        <v>133</v>
      </c>
      <c r="N8893" s="10" t="str">
        <f>_xlfn.XLOOKUP($M:$M,People!$B:$B,People!A:A)</f>
        <v>Chuck Magee</v>
      </c>
      <c r="O8893" s="10" t="s">
        <v>563</v>
      </c>
      <c r="P8893" s="10" t="str">
        <f>VLOOKUP(O8893,Products!$A:$E,3,FALSE)</f>
        <v>Canon</v>
      </c>
      <c r="Q8893" s="31">
        <f>INDEX(Products!$E:$E,MATCH(O8893,Products!$A:$A,0))</f>
        <v>0.32</v>
      </c>
      <c r="R8893" s="10" t="s">
        <v>41</v>
      </c>
      <c r="S8893" s="10" t="s">
        <v>61</v>
      </c>
      <c r="T8893" s="10" t="s">
        <v>564</v>
      </c>
      <c r="U8893" s="12">
        <v>10.608000000000001</v>
      </c>
      <c r="V8893" s="12">
        <v>6</v>
      </c>
      <c r="W8893" s="12">
        <v>0.2</v>
      </c>
      <c r="X8893" s="12">
        <v>0.92819999999999991</v>
      </c>
    </row>
    <row r="8894" spans="1:24" ht="14" x14ac:dyDescent="0.3">
      <c r="A8894" s="9">
        <v>8889</v>
      </c>
      <c r="B8894" s="14" t="s">
        <v>10429</v>
      </c>
      <c r="C8894" s="15">
        <v>46290</v>
      </c>
      <c r="D8894" s="15">
        <v>46296</v>
      </c>
      <c r="E8894" s="10" t="s">
        <v>44</v>
      </c>
      <c r="F8894" s="10" t="s">
        <v>1114</v>
      </c>
      <c r="G8894" s="10" t="s">
        <v>1115</v>
      </c>
      <c r="H8894" s="10" t="s">
        <v>22</v>
      </c>
      <c r="I8894" s="10" t="s">
        <v>23</v>
      </c>
      <c r="J8894" s="10" t="s">
        <v>237</v>
      </c>
      <c r="K8894" s="10" t="s">
        <v>238</v>
      </c>
      <c r="L8894" s="10">
        <v>10009</v>
      </c>
      <c r="M8894" s="10" t="s">
        <v>133</v>
      </c>
      <c r="N8894" s="10" t="str">
        <f>_xlfn.XLOOKUP($M:$M,People!$B:$B,People!A:A)</f>
        <v>Chuck Magee</v>
      </c>
      <c r="O8894" s="10" t="s">
        <v>1118</v>
      </c>
      <c r="P8894" s="10" t="str">
        <f>VLOOKUP(O8894,Products!$A:$E,3,FALSE)</f>
        <v>Avery</v>
      </c>
      <c r="Q8894" s="31">
        <f>INDEX(Products!$E:$E,MATCH(O8894,Products!$A:$A,0))</f>
        <v>0.35</v>
      </c>
      <c r="R8894" s="10" t="s">
        <v>41</v>
      </c>
      <c r="S8894" s="10" t="s">
        <v>61</v>
      </c>
      <c r="T8894" s="10" t="s">
        <v>1119</v>
      </c>
      <c r="U8894" s="12">
        <v>5.56</v>
      </c>
      <c r="V8894" s="12">
        <v>2</v>
      </c>
      <c r="W8894" s="12">
        <v>0</v>
      </c>
      <c r="X8894" s="12">
        <v>1.4455999999999998</v>
      </c>
    </row>
    <row r="8895" spans="1:24" ht="14" x14ac:dyDescent="0.3">
      <c r="A8895" s="9">
        <v>8890</v>
      </c>
      <c r="B8895" s="14" t="s">
        <v>10430</v>
      </c>
      <c r="C8895" s="15">
        <v>46290</v>
      </c>
      <c r="D8895" s="15">
        <v>46294</v>
      </c>
      <c r="E8895" s="10" t="s">
        <v>44</v>
      </c>
      <c r="F8895" s="10" t="s">
        <v>3924</v>
      </c>
      <c r="G8895" s="10" t="s">
        <v>3925</v>
      </c>
      <c r="H8895" s="10" t="s">
        <v>22</v>
      </c>
      <c r="I8895" s="10" t="s">
        <v>23</v>
      </c>
      <c r="J8895" s="10" t="s">
        <v>344</v>
      </c>
      <c r="K8895" s="10" t="s">
        <v>204</v>
      </c>
      <c r="L8895" s="10">
        <v>55901</v>
      </c>
      <c r="M8895" s="10" t="s">
        <v>95</v>
      </c>
      <c r="N8895" s="10" t="str">
        <f>_xlfn.XLOOKUP($M:$M,People!$B:$B,People!A:A)</f>
        <v>Roxanne Rodriguez</v>
      </c>
      <c r="O8895" s="10" t="s">
        <v>2809</v>
      </c>
      <c r="P8895" s="10" t="str">
        <f>VLOOKUP(O8895,Products!$A:$E,3,FALSE)</f>
        <v>Office Depot</v>
      </c>
      <c r="Q8895" s="31">
        <f>INDEX(Products!$E:$E,MATCH(O8895,Products!$A:$A,0))</f>
        <v>0.3</v>
      </c>
      <c r="R8895" s="10" t="s">
        <v>41</v>
      </c>
      <c r="S8895" s="10" t="s">
        <v>68</v>
      </c>
      <c r="T8895" s="10" t="s">
        <v>2810</v>
      </c>
      <c r="U8895" s="12">
        <v>8.26</v>
      </c>
      <c r="V8895" s="12">
        <v>2</v>
      </c>
      <c r="W8895" s="12">
        <v>0</v>
      </c>
      <c r="X8895" s="12">
        <v>3.8822000000000001</v>
      </c>
    </row>
    <row r="8896" spans="1:24" ht="14" x14ac:dyDescent="0.3">
      <c r="A8896" s="9">
        <v>8891</v>
      </c>
      <c r="B8896" s="14" t="s">
        <v>10432</v>
      </c>
      <c r="C8896" s="15">
        <v>46290</v>
      </c>
      <c r="D8896" s="15">
        <v>46293</v>
      </c>
      <c r="E8896" s="10" t="s">
        <v>168</v>
      </c>
      <c r="F8896" s="10" t="s">
        <v>2385</v>
      </c>
      <c r="G8896" s="10" t="s">
        <v>2386</v>
      </c>
      <c r="H8896" s="10" t="s">
        <v>36</v>
      </c>
      <c r="I8896" s="10" t="s">
        <v>23</v>
      </c>
      <c r="J8896" s="10" t="s">
        <v>1931</v>
      </c>
      <c r="K8896" s="10" t="s">
        <v>132</v>
      </c>
      <c r="L8896" s="10">
        <v>19013</v>
      </c>
      <c r="M8896" s="10" t="s">
        <v>133</v>
      </c>
      <c r="N8896" s="10" t="str">
        <f>_xlfn.XLOOKUP($M:$M,People!$B:$B,People!A:A)</f>
        <v>Chuck Magee</v>
      </c>
      <c r="O8896" s="10" t="s">
        <v>4970</v>
      </c>
      <c r="P8896" s="10" t="str">
        <f>VLOOKUP(O8896,Products!$A:$E,3,FALSE)</f>
        <v>Logitech</v>
      </c>
      <c r="Q8896" s="31">
        <f>INDEX(Products!$E:$E,MATCH(O8896,Products!$A:$A,0))</f>
        <v>0.33</v>
      </c>
      <c r="R8896" s="10" t="s">
        <v>41</v>
      </c>
      <c r="S8896" s="10" t="s">
        <v>68</v>
      </c>
      <c r="T8896" s="10" t="s">
        <v>4971</v>
      </c>
      <c r="U8896" s="12">
        <v>8.5950000000000024</v>
      </c>
      <c r="V8896" s="12">
        <v>5</v>
      </c>
      <c r="W8896" s="12">
        <v>0.7</v>
      </c>
      <c r="X8896" s="12">
        <v>-6.3030000000000008</v>
      </c>
    </row>
    <row r="8897" spans="1:24" ht="14" x14ac:dyDescent="0.3">
      <c r="A8897" s="9">
        <v>8892</v>
      </c>
      <c r="B8897" s="14" t="s">
        <v>10433</v>
      </c>
      <c r="C8897" s="15">
        <v>46290</v>
      </c>
      <c r="D8897" s="15">
        <v>46294</v>
      </c>
      <c r="E8897" s="10" t="s">
        <v>44</v>
      </c>
      <c r="F8897" s="10" t="s">
        <v>4620</v>
      </c>
      <c r="G8897" s="10" t="s">
        <v>4621</v>
      </c>
      <c r="H8897" s="10" t="s">
        <v>36</v>
      </c>
      <c r="I8897" s="10" t="s">
        <v>23</v>
      </c>
      <c r="J8897" s="10" t="s">
        <v>978</v>
      </c>
      <c r="K8897" s="10" t="s">
        <v>438</v>
      </c>
      <c r="L8897" s="10">
        <v>44107</v>
      </c>
      <c r="M8897" s="10" t="s">
        <v>133</v>
      </c>
      <c r="N8897" s="10" t="str">
        <f>_xlfn.XLOOKUP($M:$M,People!$B:$B,People!A:A)</f>
        <v>Chuck Magee</v>
      </c>
      <c r="O8897" s="10" t="s">
        <v>2192</v>
      </c>
      <c r="P8897" s="10" t="str">
        <f>VLOOKUP(O8897,Products!$A:$E,3,FALSE)</f>
        <v>Staples</v>
      </c>
      <c r="Q8897" s="31">
        <f>INDEX(Products!$E:$E,MATCH(O8897,Products!$A:$A,0))</f>
        <v>0.25</v>
      </c>
      <c r="R8897" s="10" t="s">
        <v>41</v>
      </c>
      <c r="S8897" s="10" t="s">
        <v>155</v>
      </c>
      <c r="T8897" s="10" t="s">
        <v>2193</v>
      </c>
      <c r="U8897" s="12">
        <v>24.448</v>
      </c>
      <c r="V8897" s="12">
        <v>4</v>
      </c>
      <c r="W8897" s="12">
        <v>0.2</v>
      </c>
      <c r="X8897" s="12">
        <v>8.8623999999999992</v>
      </c>
    </row>
    <row r="8898" spans="1:24" ht="14" x14ac:dyDescent="0.3">
      <c r="A8898" s="9">
        <v>8893</v>
      </c>
      <c r="B8898" s="14" t="s">
        <v>10429</v>
      </c>
      <c r="C8898" s="15">
        <v>46290</v>
      </c>
      <c r="D8898" s="15">
        <v>46296</v>
      </c>
      <c r="E8898" s="10" t="s">
        <v>44</v>
      </c>
      <c r="F8898" s="10" t="s">
        <v>1114</v>
      </c>
      <c r="G8898" s="10" t="s">
        <v>1115</v>
      </c>
      <c r="H8898" s="10" t="s">
        <v>22</v>
      </c>
      <c r="I8898" s="10" t="s">
        <v>23</v>
      </c>
      <c r="J8898" s="10" t="s">
        <v>237</v>
      </c>
      <c r="K8898" s="10" t="s">
        <v>238</v>
      </c>
      <c r="L8898" s="10">
        <v>10009</v>
      </c>
      <c r="M8898" s="10" t="s">
        <v>133</v>
      </c>
      <c r="N8898" s="10" t="str">
        <f>_xlfn.XLOOKUP($M:$M,People!$B:$B,People!A:A)</f>
        <v>Chuck Magee</v>
      </c>
      <c r="O8898" s="10" t="s">
        <v>1112</v>
      </c>
      <c r="P8898" s="10" t="str">
        <f>VLOOKUP(O8898,Products!$A:$E,3,FALSE)</f>
        <v>Office Depot</v>
      </c>
      <c r="Q8898" s="31">
        <f>INDEX(Products!$E:$E,MATCH(O8898,Products!$A:$A,0))</f>
        <v>0.26</v>
      </c>
      <c r="R8898" s="10" t="s">
        <v>41</v>
      </c>
      <c r="S8898" s="10" t="s">
        <v>42</v>
      </c>
      <c r="T8898" s="10" t="s">
        <v>1113</v>
      </c>
      <c r="U8898" s="12">
        <v>20.7</v>
      </c>
      <c r="V8898" s="12">
        <v>2</v>
      </c>
      <c r="W8898" s="12">
        <v>0</v>
      </c>
      <c r="X8898" s="12">
        <v>9.9359999999999999</v>
      </c>
    </row>
    <row r="8899" spans="1:24" ht="14" x14ac:dyDescent="0.3">
      <c r="A8899" s="9">
        <v>8894</v>
      </c>
      <c r="B8899" s="14" t="s">
        <v>10434</v>
      </c>
      <c r="C8899" s="15">
        <v>46290</v>
      </c>
      <c r="D8899" s="15">
        <v>46294</v>
      </c>
      <c r="E8899" s="10" t="s">
        <v>44</v>
      </c>
      <c r="F8899" s="10" t="s">
        <v>1141</v>
      </c>
      <c r="G8899" s="10" t="s">
        <v>1142</v>
      </c>
      <c r="H8899" s="10" t="s">
        <v>22</v>
      </c>
      <c r="I8899" s="10" t="s">
        <v>23</v>
      </c>
      <c r="J8899" s="10" t="s">
        <v>1275</v>
      </c>
      <c r="K8899" s="10" t="s">
        <v>285</v>
      </c>
      <c r="L8899" s="10">
        <v>23223</v>
      </c>
      <c r="M8899" s="10" t="s">
        <v>26</v>
      </c>
      <c r="N8899" s="10" t="str">
        <f>_xlfn.XLOOKUP($M:$M,People!$B:$B,People!A:A)</f>
        <v>Fred Suzuki</v>
      </c>
      <c r="O8899" s="10" t="s">
        <v>2746</v>
      </c>
      <c r="P8899" s="10" t="str">
        <f>VLOOKUP(O8899,Products!$A:$E,3,FALSE)</f>
        <v>Samsung</v>
      </c>
      <c r="Q8899" s="31">
        <f>INDEX(Products!$E:$E,MATCH(O8899,Products!$A:$A,0))</f>
        <v>0.25</v>
      </c>
      <c r="R8899" s="10" t="s">
        <v>41</v>
      </c>
      <c r="S8899" s="10" t="s">
        <v>53</v>
      </c>
      <c r="T8899" s="10" t="s">
        <v>2747</v>
      </c>
      <c r="U8899" s="12">
        <v>177.54999999999998</v>
      </c>
      <c r="V8899" s="12">
        <v>5</v>
      </c>
      <c r="W8899" s="12">
        <v>0</v>
      </c>
      <c r="X8899" s="12">
        <v>47.938500000000005</v>
      </c>
    </row>
    <row r="8900" spans="1:24" ht="14" x14ac:dyDescent="0.3">
      <c r="A8900" s="9">
        <v>8895</v>
      </c>
      <c r="B8900" s="14" t="s">
        <v>10435</v>
      </c>
      <c r="C8900" s="15">
        <v>46290</v>
      </c>
      <c r="D8900" s="15">
        <v>46293</v>
      </c>
      <c r="E8900" s="10" t="s">
        <v>168</v>
      </c>
      <c r="F8900" s="10" t="s">
        <v>4361</v>
      </c>
      <c r="G8900" s="10" t="s">
        <v>4362</v>
      </c>
      <c r="H8900" s="10" t="s">
        <v>36</v>
      </c>
      <c r="I8900" s="10" t="s">
        <v>23</v>
      </c>
      <c r="J8900" s="10" t="s">
        <v>5482</v>
      </c>
      <c r="K8900" s="10" t="s">
        <v>1526</v>
      </c>
      <c r="L8900" s="10">
        <v>59601</v>
      </c>
      <c r="M8900" s="10" t="s">
        <v>39</v>
      </c>
      <c r="N8900" s="10" t="str">
        <f>_xlfn.XLOOKUP($M:$M,People!$B:$B,People!A:A)</f>
        <v>Sadie Pawthorne</v>
      </c>
      <c r="O8900" s="10" t="s">
        <v>2804</v>
      </c>
      <c r="P8900" s="10" t="str">
        <f>VLOOKUP(O8900,Products!$A:$E,3,FALSE)</f>
        <v>Office Depot</v>
      </c>
      <c r="Q8900" s="31">
        <f>INDEX(Products!$E:$E,MATCH(O8900,Products!$A:$A,0))</f>
        <v>0.32</v>
      </c>
      <c r="R8900" s="10" t="s">
        <v>41</v>
      </c>
      <c r="S8900" s="10" t="s">
        <v>53</v>
      </c>
      <c r="T8900" s="10" t="s">
        <v>2805</v>
      </c>
      <c r="U8900" s="12">
        <v>39.900000000000006</v>
      </c>
      <c r="V8900" s="12">
        <v>5</v>
      </c>
      <c r="W8900" s="12">
        <v>0</v>
      </c>
      <c r="X8900" s="12">
        <v>10.373999999999999</v>
      </c>
    </row>
    <row r="8901" spans="1:24" ht="14" x14ac:dyDescent="0.3">
      <c r="A8901" s="9">
        <v>8896</v>
      </c>
      <c r="B8901" s="14" t="s">
        <v>10432</v>
      </c>
      <c r="C8901" s="15">
        <v>46290</v>
      </c>
      <c r="D8901" s="15">
        <v>46293</v>
      </c>
      <c r="E8901" s="10" t="s">
        <v>168</v>
      </c>
      <c r="F8901" s="10" t="s">
        <v>2385</v>
      </c>
      <c r="G8901" s="10" t="s">
        <v>2386</v>
      </c>
      <c r="H8901" s="10" t="s">
        <v>36</v>
      </c>
      <c r="I8901" s="10" t="s">
        <v>23</v>
      </c>
      <c r="J8901" s="10" t="s">
        <v>1931</v>
      </c>
      <c r="K8901" s="10" t="s">
        <v>132</v>
      </c>
      <c r="L8901" s="10">
        <v>19013</v>
      </c>
      <c r="M8901" s="10" t="s">
        <v>133</v>
      </c>
      <c r="N8901" s="10" t="str">
        <f>_xlfn.XLOOKUP($M:$M,People!$B:$B,People!A:A)</f>
        <v>Chuck Magee</v>
      </c>
      <c r="O8901" s="10" t="s">
        <v>4553</v>
      </c>
      <c r="P8901" s="10" t="str">
        <f>VLOOKUP(O8901,Products!$A:$E,3,FALSE)</f>
        <v>Dell</v>
      </c>
      <c r="Q8901" s="31">
        <f>INDEX(Products!$E:$E,MATCH(O8901,Products!$A:$A,0))</f>
        <v>0.38</v>
      </c>
      <c r="R8901" s="10" t="s">
        <v>41</v>
      </c>
      <c r="S8901" s="10" t="s">
        <v>510</v>
      </c>
      <c r="T8901" s="10" t="s">
        <v>4554</v>
      </c>
      <c r="U8901" s="12">
        <v>190.89600000000002</v>
      </c>
      <c r="V8901" s="12">
        <v>2</v>
      </c>
      <c r="W8901" s="12">
        <v>0.2</v>
      </c>
      <c r="X8901" s="12">
        <v>-42.951599999999999</v>
      </c>
    </row>
    <row r="8902" spans="1:24" ht="14" x14ac:dyDescent="0.3">
      <c r="A8902" s="9">
        <v>8897</v>
      </c>
      <c r="B8902" s="14" t="s">
        <v>10431</v>
      </c>
      <c r="C8902" s="15">
        <v>46290</v>
      </c>
      <c r="D8902" s="15">
        <v>46292</v>
      </c>
      <c r="E8902" s="10" t="s">
        <v>19</v>
      </c>
      <c r="F8902" s="10" t="s">
        <v>1353</v>
      </c>
      <c r="G8902" s="10" t="s">
        <v>1354</v>
      </c>
      <c r="H8902" s="10" t="s">
        <v>22</v>
      </c>
      <c r="I8902" s="10" t="s">
        <v>23</v>
      </c>
      <c r="J8902" s="10" t="s">
        <v>881</v>
      </c>
      <c r="K8902" s="10" t="s">
        <v>438</v>
      </c>
      <c r="L8902" s="10">
        <v>45231</v>
      </c>
      <c r="M8902" s="10" t="s">
        <v>133</v>
      </c>
      <c r="N8902" s="10" t="str">
        <f>_xlfn.XLOOKUP($M:$M,People!$B:$B,People!A:A)</f>
        <v>Chuck Magee</v>
      </c>
      <c r="O8902" s="10" t="s">
        <v>890</v>
      </c>
      <c r="P8902" s="10" t="str">
        <f>VLOOKUP(O8902,Products!$A:$E,3,FALSE)</f>
        <v>Canon</v>
      </c>
      <c r="Q8902" s="31">
        <f>INDEX(Products!$E:$E,MATCH(O8902,Products!$A:$A,0))</f>
        <v>0.26</v>
      </c>
      <c r="R8902" s="10" t="s">
        <v>64</v>
      </c>
      <c r="S8902" s="10" t="s">
        <v>144</v>
      </c>
      <c r="T8902" s="10" t="s">
        <v>891</v>
      </c>
      <c r="U8902" s="12">
        <v>119.96000000000001</v>
      </c>
      <c r="V8902" s="12">
        <v>5</v>
      </c>
      <c r="W8902" s="12">
        <v>0.2</v>
      </c>
      <c r="X8902" s="12">
        <v>35.988000000000007</v>
      </c>
    </row>
    <row r="8903" spans="1:24" ht="14" x14ac:dyDescent="0.3">
      <c r="A8903" s="9">
        <v>8898</v>
      </c>
      <c r="B8903" s="14" t="s">
        <v>10436</v>
      </c>
      <c r="C8903" s="15">
        <v>46291</v>
      </c>
      <c r="D8903" s="15">
        <v>46295</v>
      </c>
      <c r="E8903" s="10" t="s">
        <v>44</v>
      </c>
      <c r="F8903" s="10" t="s">
        <v>2258</v>
      </c>
      <c r="G8903" s="10" t="s">
        <v>2259</v>
      </c>
      <c r="H8903" s="10" t="s">
        <v>92</v>
      </c>
      <c r="I8903" s="10" t="s">
        <v>23</v>
      </c>
      <c r="J8903" s="10" t="s">
        <v>5186</v>
      </c>
      <c r="K8903" s="10" t="s">
        <v>48</v>
      </c>
      <c r="L8903" s="10">
        <v>33023</v>
      </c>
      <c r="M8903" s="10" t="s">
        <v>26</v>
      </c>
      <c r="N8903" s="10" t="str">
        <f>_xlfn.XLOOKUP($M:$M,People!$B:$B,People!A:A)</f>
        <v>Fred Suzuki</v>
      </c>
      <c r="O8903" s="10" t="s">
        <v>5076</v>
      </c>
      <c r="P8903" s="10" t="str">
        <f>VLOOKUP(O8903,Products!$A:$E,3,FALSE)</f>
        <v>3M</v>
      </c>
      <c r="Q8903" s="31">
        <f>INDEX(Products!$E:$E,MATCH(O8903,Products!$A:$A,0))</f>
        <v>0.32</v>
      </c>
      <c r="R8903" s="10" t="s">
        <v>28</v>
      </c>
      <c r="S8903" s="10" t="s">
        <v>32</v>
      </c>
      <c r="T8903" s="10" t="s">
        <v>5077</v>
      </c>
      <c r="U8903" s="12">
        <v>419.13599999999997</v>
      </c>
      <c r="V8903" s="12">
        <v>4</v>
      </c>
      <c r="W8903" s="12">
        <v>0.2</v>
      </c>
      <c r="X8903" s="12">
        <v>-57.631200000000035</v>
      </c>
    </row>
    <row r="8904" spans="1:24" ht="14" x14ac:dyDescent="0.3">
      <c r="A8904" s="9">
        <v>8899</v>
      </c>
      <c r="B8904" s="14" t="s">
        <v>10437</v>
      </c>
      <c r="C8904" s="15">
        <v>46291</v>
      </c>
      <c r="D8904" s="15">
        <v>46291</v>
      </c>
      <c r="E8904" s="10" t="s">
        <v>1124</v>
      </c>
      <c r="F8904" s="10" t="s">
        <v>192</v>
      </c>
      <c r="G8904" s="10" t="s">
        <v>193</v>
      </c>
      <c r="H8904" s="10" t="s">
        <v>36</v>
      </c>
      <c r="I8904" s="10" t="s">
        <v>23</v>
      </c>
      <c r="J8904" s="10" t="s">
        <v>114</v>
      </c>
      <c r="K8904" s="10" t="s">
        <v>38</v>
      </c>
      <c r="L8904" s="10">
        <v>94109</v>
      </c>
      <c r="M8904" s="10" t="s">
        <v>39</v>
      </c>
      <c r="N8904" s="10" t="str">
        <f>_xlfn.XLOOKUP($M:$M,People!$B:$B,People!A:A)</f>
        <v>Sadie Pawthorne</v>
      </c>
      <c r="O8904" s="10" t="s">
        <v>4467</v>
      </c>
      <c r="P8904" s="10" t="str">
        <f>VLOOKUP(O8904,Products!$A:$E,3,FALSE)</f>
        <v>HP</v>
      </c>
      <c r="Q8904" s="31">
        <f>INDEX(Products!$E:$E,MATCH(O8904,Products!$A:$A,0))</f>
        <v>0.28999999999999998</v>
      </c>
      <c r="R8904" s="10" t="s">
        <v>28</v>
      </c>
      <c r="S8904" s="10" t="s">
        <v>58</v>
      </c>
      <c r="T8904" s="10" t="s">
        <v>4468</v>
      </c>
      <c r="U8904" s="12">
        <v>9.24</v>
      </c>
      <c r="V8904" s="12">
        <v>3</v>
      </c>
      <c r="W8904" s="12">
        <v>0</v>
      </c>
      <c r="X8904" s="12">
        <v>2.9567999999999994</v>
      </c>
    </row>
    <row r="8905" spans="1:24" ht="14" x14ac:dyDescent="0.3">
      <c r="A8905" s="9">
        <v>8900</v>
      </c>
      <c r="B8905" s="14" t="s">
        <v>10438</v>
      </c>
      <c r="C8905" s="15">
        <v>46291</v>
      </c>
      <c r="D8905" s="15">
        <v>46293</v>
      </c>
      <c r="E8905" s="10" t="s">
        <v>168</v>
      </c>
      <c r="F8905" s="10" t="s">
        <v>2498</v>
      </c>
      <c r="G8905" s="10" t="s">
        <v>2499</v>
      </c>
      <c r="H8905" s="10" t="s">
        <v>92</v>
      </c>
      <c r="I8905" s="10" t="s">
        <v>23</v>
      </c>
      <c r="J8905" s="10" t="s">
        <v>1702</v>
      </c>
      <c r="K8905" s="10" t="s">
        <v>371</v>
      </c>
      <c r="L8905" s="10">
        <v>97301</v>
      </c>
      <c r="M8905" s="10" t="s">
        <v>39</v>
      </c>
      <c r="N8905" s="10" t="str">
        <f>_xlfn.XLOOKUP($M:$M,People!$B:$B,People!A:A)</f>
        <v>Sadie Pawthorne</v>
      </c>
      <c r="O8905" s="10" t="s">
        <v>3449</v>
      </c>
      <c r="P8905" s="10" t="str">
        <f>VLOOKUP(O8905,Products!$A:$E,3,FALSE)</f>
        <v>HP</v>
      </c>
      <c r="Q8905" s="31">
        <f>INDEX(Products!$E:$E,MATCH(O8905,Products!$A:$A,0))</f>
        <v>0.31</v>
      </c>
      <c r="R8905" s="10" t="s">
        <v>41</v>
      </c>
      <c r="S8905" s="10" t="s">
        <v>61</v>
      </c>
      <c r="T8905" s="10" t="s">
        <v>3450</v>
      </c>
      <c r="U8905" s="12">
        <v>2.2239999999999998</v>
      </c>
      <c r="V8905" s="12">
        <v>1</v>
      </c>
      <c r="W8905" s="12">
        <v>0.2</v>
      </c>
      <c r="X8905" s="12">
        <v>0.55599999999999994</v>
      </c>
    </row>
    <row r="8906" spans="1:24" ht="14" x14ac:dyDescent="0.3">
      <c r="A8906" s="9">
        <v>8901</v>
      </c>
      <c r="B8906" s="14" t="s">
        <v>10437</v>
      </c>
      <c r="C8906" s="15">
        <v>46291</v>
      </c>
      <c r="D8906" s="15">
        <v>46291</v>
      </c>
      <c r="E8906" s="10" t="s">
        <v>1124</v>
      </c>
      <c r="F8906" s="10" t="s">
        <v>192</v>
      </c>
      <c r="G8906" s="10" t="s">
        <v>193</v>
      </c>
      <c r="H8906" s="10" t="s">
        <v>36</v>
      </c>
      <c r="I8906" s="10" t="s">
        <v>23</v>
      </c>
      <c r="J8906" s="10" t="s">
        <v>114</v>
      </c>
      <c r="K8906" s="10" t="s">
        <v>38</v>
      </c>
      <c r="L8906" s="10">
        <v>94109</v>
      </c>
      <c r="M8906" s="10" t="s">
        <v>39</v>
      </c>
      <c r="N8906" s="10" t="str">
        <f>_xlfn.XLOOKUP($M:$M,People!$B:$B,People!A:A)</f>
        <v>Sadie Pawthorne</v>
      </c>
      <c r="O8906" s="10" t="s">
        <v>119</v>
      </c>
      <c r="P8906" s="10" t="str">
        <f>VLOOKUP(O8906,Products!$A:$E,3,FALSE)</f>
        <v>3M</v>
      </c>
      <c r="Q8906" s="31">
        <f>INDEX(Products!$E:$E,MATCH(O8906,Products!$A:$A,0))</f>
        <v>0.38</v>
      </c>
      <c r="R8906" s="10" t="s">
        <v>41</v>
      </c>
      <c r="S8906" s="10" t="s">
        <v>68</v>
      </c>
      <c r="T8906" s="10" t="s">
        <v>120</v>
      </c>
      <c r="U8906" s="12">
        <v>17.04</v>
      </c>
      <c r="V8906" s="12">
        <v>3</v>
      </c>
      <c r="W8906" s="12">
        <v>0.2</v>
      </c>
      <c r="X8906" s="12">
        <v>5.5379999999999985</v>
      </c>
    </row>
    <row r="8907" spans="1:24" ht="14" x14ac:dyDescent="0.3">
      <c r="A8907" s="9">
        <v>8902</v>
      </c>
      <c r="B8907" s="14" t="s">
        <v>10437</v>
      </c>
      <c r="C8907" s="15">
        <v>46291</v>
      </c>
      <c r="D8907" s="15">
        <v>46291</v>
      </c>
      <c r="E8907" s="10" t="s">
        <v>1124</v>
      </c>
      <c r="F8907" s="10" t="s">
        <v>192</v>
      </c>
      <c r="G8907" s="10" t="s">
        <v>193</v>
      </c>
      <c r="H8907" s="10" t="s">
        <v>36</v>
      </c>
      <c r="I8907" s="10" t="s">
        <v>23</v>
      </c>
      <c r="J8907" s="10" t="s">
        <v>114</v>
      </c>
      <c r="K8907" s="10" t="s">
        <v>38</v>
      </c>
      <c r="L8907" s="10">
        <v>94109</v>
      </c>
      <c r="M8907" s="10" t="s">
        <v>39</v>
      </c>
      <c r="N8907" s="10" t="str">
        <f>_xlfn.XLOOKUP($M:$M,People!$B:$B,People!A:A)</f>
        <v>Sadie Pawthorne</v>
      </c>
      <c r="O8907" s="10" t="s">
        <v>2505</v>
      </c>
      <c r="P8907" s="10" t="str">
        <f>VLOOKUP(O8907,Products!$A:$E,3,FALSE)</f>
        <v>Avery</v>
      </c>
      <c r="Q8907" s="31">
        <f>INDEX(Products!$E:$E,MATCH(O8907,Products!$A:$A,0))</f>
        <v>0.35</v>
      </c>
      <c r="R8907" s="10" t="s">
        <v>41</v>
      </c>
      <c r="S8907" s="10" t="s">
        <v>68</v>
      </c>
      <c r="T8907" s="10" t="s">
        <v>2506</v>
      </c>
      <c r="U8907" s="12">
        <v>931.17600000000016</v>
      </c>
      <c r="V8907" s="12">
        <v>3</v>
      </c>
      <c r="W8907" s="12">
        <v>0.2</v>
      </c>
      <c r="X8907" s="12">
        <v>314.27190000000002</v>
      </c>
    </row>
    <row r="8908" spans="1:24" ht="14" x14ac:dyDescent="0.3">
      <c r="A8908" s="9">
        <v>8903</v>
      </c>
      <c r="B8908" s="14" t="s">
        <v>10437</v>
      </c>
      <c r="C8908" s="15">
        <v>46291</v>
      </c>
      <c r="D8908" s="15">
        <v>46291</v>
      </c>
      <c r="E8908" s="10" t="s">
        <v>1124</v>
      </c>
      <c r="F8908" s="10" t="s">
        <v>192</v>
      </c>
      <c r="G8908" s="10" t="s">
        <v>193</v>
      </c>
      <c r="H8908" s="10" t="s">
        <v>36</v>
      </c>
      <c r="I8908" s="10" t="s">
        <v>23</v>
      </c>
      <c r="J8908" s="10" t="s">
        <v>114</v>
      </c>
      <c r="K8908" s="10" t="s">
        <v>38</v>
      </c>
      <c r="L8908" s="10">
        <v>94109</v>
      </c>
      <c r="M8908" s="10" t="s">
        <v>39</v>
      </c>
      <c r="N8908" s="10" t="str">
        <f>_xlfn.XLOOKUP($M:$M,People!$B:$B,People!A:A)</f>
        <v>Sadie Pawthorne</v>
      </c>
      <c r="O8908" s="10" t="s">
        <v>5134</v>
      </c>
      <c r="P8908" s="10" t="str">
        <f>VLOOKUP(O8908,Products!$A:$E,3,FALSE)</f>
        <v>HP</v>
      </c>
      <c r="Q8908" s="31">
        <f>INDEX(Products!$E:$E,MATCH(O8908,Products!$A:$A,0))</f>
        <v>0.35</v>
      </c>
      <c r="R8908" s="10" t="s">
        <v>41</v>
      </c>
      <c r="S8908" s="10" t="s">
        <v>155</v>
      </c>
      <c r="T8908" s="10" t="s">
        <v>588</v>
      </c>
      <c r="U8908" s="12">
        <v>71.88</v>
      </c>
      <c r="V8908" s="12">
        <v>6</v>
      </c>
      <c r="W8908" s="12">
        <v>0</v>
      </c>
      <c r="X8908" s="12">
        <v>33.064799999999998</v>
      </c>
    </row>
    <row r="8909" spans="1:24" ht="14" x14ac:dyDescent="0.3">
      <c r="A8909" s="9">
        <v>8904</v>
      </c>
      <c r="B8909" s="14" t="s">
        <v>10437</v>
      </c>
      <c r="C8909" s="15">
        <v>46291</v>
      </c>
      <c r="D8909" s="15">
        <v>46291</v>
      </c>
      <c r="E8909" s="10" t="s">
        <v>1124</v>
      </c>
      <c r="F8909" s="10" t="s">
        <v>192</v>
      </c>
      <c r="G8909" s="10" t="s">
        <v>193</v>
      </c>
      <c r="H8909" s="10" t="s">
        <v>36</v>
      </c>
      <c r="I8909" s="10" t="s">
        <v>23</v>
      </c>
      <c r="J8909" s="10" t="s">
        <v>114</v>
      </c>
      <c r="K8909" s="10" t="s">
        <v>38</v>
      </c>
      <c r="L8909" s="10">
        <v>94109</v>
      </c>
      <c r="M8909" s="10" t="s">
        <v>39</v>
      </c>
      <c r="N8909" s="10" t="str">
        <f>_xlfn.XLOOKUP($M:$M,People!$B:$B,People!A:A)</f>
        <v>Sadie Pawthorne</v>
      </c>
      <c r="O8909" s="10" t="s">
        <v>4351</v>
      </c>
      <c r="P8909" s="10" t="str">
        <f>VLOOKUP(O8909,Products!$A:$E,3,FALSE)</f>
        <v>3M</v>
      </c>
      <c r="Q8909" s="31">
        <f>INDEX(Products!$E:$E,MATCH(O8909,Products!$A:$A,0))</f>
        <v>0.34</v>
      </c>
      <c r="R8909" s="10" t="s">
        <v>41</v>
      </c>
      <c r="S8909" s="10" t="s">
        <v>82</v>
      </c>
      <c r="T8909" s="10" t="s">
        <v>4352</v>
      </c>
      <c r="U8909" s="12">
        <v>35.880000000000003</v>
      </c>
      <c r="V8909" s="12">
        <v>6</v>
      </c>
      <c r="W8909" s="12">
        <v>0</v>
      </c>
      <c r="X8909" s="12">
        <v>16.146000000000001</v>
      </c>
    </row>
    <row r="8910" spans="1:24" ht="14" x14ac:dyDescent="0.3">
      <c r="A8910" s="9">
        <v>8905</v>
      </c>
      <c r="B8910" s="14" t="s">
        <v>10439</v>
      </c>
      <c r="C8910" s="15">
        <v>46291</v>
      </c>
      <c r="D8910" s="15">
        <v>46296</v>
      </c>
      <c r="E8910" s="19" t="s">
        <v>19</v>
      </c>
      <c r="F8910" s="19" t="s">
        <v>5962</v>
      </c>
      <c r="G8910" s="19" t="s">
        <v>5961</v>
      </c>
      <c r="H8910" s="19" t="s">
        <v>36</v>
      </c>
      <c r="I8910" s="19" t="s">
        <v>5934</v>
      </c>
      <c r="J8910" s="19" t="s">
        <v>5967</v>
      </c>
      <c r="K8910" s="19" t="s">
        <v>5936</v>
      </c>
      <c r="L8910" s="19" t="s">
        <v>5989</v>
      </c>
      <c r="M8910" s="19" t="s">
        <v>133</v>
      </c>
      <c r="N8910" s="10" t="str">
        <f>_xlfn.XLOOKUP($M:$M,People!$B:$B,People!A:A)</f>
        <v>Chuck Magee</v>
      </c>
      <c r="O8910" s="19" t="s">
        <v>5222</v>
      </c>
      <c r="P8910" s="10" t="str">
        <f>VLOOKUP(O8910,Products!$A:$E,3,FALSE)</f>
        <v>Avery</v>
      </c>
      <c r="Q8910" s="31">
        <f>INDEX(Products!$E:$E,MATCH(O8910,Products!$A:$A,0))</f>
        <v>0.33</v>
      </c>
      <c r="R8910" s="19" t="s">
        <v>41</v>
      </c>
      <c r="S8910" s="19" t="s">
        <v>82</v>
      </c>
      <c r="T8910" s="19" t="s">
        <v>5223</v>
      </c>
      <c r="U8910" s="18">
        <v>9.99</v>
      </c>
      <c r="V8910" s="18">
        <v>1</v>
      </c>
      <c r="W8910" s="18">
        <v>0</v>
      </c>
      <c r="X8910" s="18">
        <v>4.4954999999999998</v>
      </c>
    </row>
    <row r="8911" spans="1:24" ht="14" x14ac:dyDescent="0.3">
      <c r="A8911" s="9">
        <v>8906</v>
      </c>
      <c r="B8911" s="14" t="s">
        <v>10440</v>
      </c>
      <c r="C8911" s="15">
        <v>46293</v>
      </c>
      <c r="D8911" s="15">
        <v>46299</v>
      </c>
      <c r="E8911" s="10" t="s">
        <v>44</v>
      </c>
      <c r="F8911" s="10" t="s">
        <v>1696</v>
      </c>
      <c r="G8911" s="10" t="s">
        <v>1697</v>
      </c>
      <c r="H8911" s="10" t="s">
        <v>22</v>
      </c>
      <c r="I8911" s="10" t="s">
        <v>23</v>
      </c>
      <c r="J8911" s="10" t="s">
        <v>37</v>
      </c>
      <c r="K8911" s="10" t="s">
        <v>38</v>
      </c>
      <c r="L8911" s="10">
        <v>90032</v>
      </c>
      <c r="M8911" s="10" t="s">
        <v>39</v>
      </c>
      <c r="N8911" s="10" t="str">
        <f>_xlfn.XLOOKUP($M:$M,People!$B:$B,People!A:A)</f>
        <v>Sadie Pawthorne</v>
      </c>
      <c r="O8911" s="10" t="s">
        <v>231</v>
      </c>
      <c r="P8911" s="10" t="str">
        <f>VLOOKUP(O8911,Products!$A:$E,3,FALSE)</f>
        <v>Canon</v>
      </c>
      <c r="Q8911" s="31">
        <f>INDEX(Products!$E:$E,MATCH(O8911,Products!$A:$A,0))</f>
        <v>0.26</v>
      </c>
      <c r="R8911" s="10" t="s">
        <v>28</v>
      </c>
      <c r="S8911" s="10" t="s">
        <v>58</v>
      </c>
      <c r="T8911" s="10" t="s">
        <v>232</v>
      </c>
      <c r="U8911" s="12">
        <v>9.24</v>
      </c>
      <c r="V8911" s="12">
        <v>3</v>
      </c>
      <c r="W8911" s="12">
        <v>0</v>
      </c>
      <c r="X8911" s="12">
        <v>4.4352</v>
      </c>
    </row>
    <row r="8912" spans="1:24" ht="14" x14ac:dyDescent="0.3">
      <c r="A8912" s="9">
        <v>8907</v>
      </c>
      <c r="B8912" s="14" t="s">
        <v>10441</v>
      </c>
      <c r="C8912" s="15">
        <v>46293</v>
      </c>
      <c r="D8912" s="15">
        <v>46296</v>
      </c>
      <c r="E8912" s="10" t="s">
        <v>168</v>
      </c>
      <c r="F8912" s="10" t="s">
        <v>2011</v>
      </c>
      <c r="G8912" s="10" t="s">
        <v>2012</v>
      </c>
      <c r="H8912" s="10" t="s">
        <v>92</v>
      </c>
      <c r="I8912" s="10" t="s">
        <v>23</v>
      </c>
      <c r="J8912" s="10" t="s">
        <v>401</v>
      </c>
      <c r="K8912" s="10" t="s">
        <v>402</v>
      </c>
      <c r="L8912" s="10">
        <v>80013</v>
      </c>
      <c r="M8912" s="10" t="s">
        <v>39</v>
      </c>
      <c r="N8912" s="10" t="str">
        <f>_xlfn.XLOOKUP($M:$M,People!$B:$B,People!A:A)</f>
        <v>Sadie Pawthorne</v>
      </c>
      <c r="O8912" s="10" t="s">
        <v>1718</v>
      </c>
      <c r="P8912" s="10" t="str">
        <f>VLOOKUP(O8912,Products!$A:$E,3,FALSE)</f>
        <v>3M</v>
      </c>
      <c r="Q8912" s="31">
        <f>INDEX(Products!$E:$E,MATCH(O8912,Products!$A:$A,0))</f>
        <v>0.3</v>
      </c>
      <c r="R8912" s="10" t="s">
        <v>28</v>
      </c>
      <c r="S8912" s="10" t="s">
        <v>58</v>
      </c>
      <c r="T8912" s="10" t="s">
        <v>1719</v>
      </c>
      <c r="U8912" s="12">
        <v>32.776000000000003</v>
      </c>
      <c r="V8912" s="12">
        <v>1</v>
      </c>
      <c r="W8912" s="12">
        <v>0.2</v>
      </c>
      <c r="X8912" s="12">
        <v>3.2776000000000014</v>
      </c>
    </row>
    <row r="8913" spans="1:24" ht="14" x14ac:dyDescent="0.3">
      <c r="A8913" s="9">
        <v>8908</v>
      </c>
      <c r="B8913" s="14" t="s">
        <v>10441</v>
      </c>
      <c r="C8913" s="15">
        <v>46293</v>
      </c>
      <c r="D8913" s="15">
        <v>46296</v>
      </c>
      <c r="E8913" s="10" t="s">
        <v>168</v>
      </c>
      <c r="F8913" s="10" t="s">
        <v>2011</v>
      </c>
      <c r="G8913" s="10" t="s">
        <v>2012</v>
      </c>
      <c r="H8913" s="10" t="s">
        <v>92</v>
      </c>
      <c r="I8913" s="10" t="s">
        <v>23</v>
      </c>
      <c r="J8913" s="10" t="s">
        <v>401</v>
      </c>
      <c r="K8913" s="10" t="s">
        <v>402</v>
      </c>
      <c r="L8913" s="10">
        <v>80013</v>
      </c>
      <c r="M8913" s="10" t="s">
        <v>39</v>
      </c>
      <c r="N8913" s="10" t="str">
        <f>_xlfn.XLOOKUP($M:$M,People!$B:$B,People!A:A)</f>
        <v>Sadie Pawthorne</v>
      </c>
      <c r="O8913" s="10" t="s">
        <v>621</v>
      </c>
      <c r="P8913" s="10" t="str">
        <f>VLOOKUP(O8913,Products!$A:$E,3,FALSE)</f>
        <v>Staples</v>
      </c>
      <c r="Q8913" s="31">
        <f>INDEX(Products!$E:$E,MATCH(O8913,Products!$A:$A,0))</f>
        <v>0.33</v>
      </c>
      <c r="R8913" s="10" t="s">
        <v>41</v>
      </c>
      <c r="S8913" s="10" t="s">
        <v>71</v>
      </c>
      <c r="T8913" s="10" t="s">
        <v>622</v>
      </c>
      <c r="U8913" s="12">
        <v>209.79200000000003</v>
      </c>
      <c r="V8913" s="12">
        <v>2</v>
      </c>
      <c r="W8913" s="12">
        <v>0.2</v>
      </c>
      <c r="X8913" s="12">
        <v>26.22399999999999</v>
      </c>
    </row>
    <row r="8914" spans="1:24" ht="14" x14ac:dyDescent="0.3">
      <c r="A8914" s="9">
        <v>8909</v>
      </c>
      <c r="B8914" s="14" t="s">
        <v>10441</v>
      </c>
      <c r="C8914" s="15">
        <v>46293</v>
      </c>
      <c r="D8914" s="15">
        <v>46296</v>
      </c>
      <c r="E8914" s="10" t="s">
        <v>168</v>
      </c>
      <c r="F8914" s="10" t="s">
        <v>2011</v>
      </c>
      <c r="G8914" s="10" t="s">
        <v>2012</v>
      </c>
      <c r="H8914" s="10" t="s">
        <v>92</v>
      </c>
      <c r="I8914" s="10" t="s">
        <v>23</v>
      </c>
      <c r="J8914" s="10" t="s">
        <v>401</v>
      </c>
      <c r="K8914" s="10" t="s">
        <v>402</v>
      </c>
      <c r="L8914" s="10">
        <v>80013</v>
      </c>
      <c r="M8914" s="10" t="s">
        <v>39</v>
      </c>
      <c r="N8914" s="10" t="str">
        <f>_xlfn.XLOOKUP($M:$M,People!$B:$B,People!A:A)</f>
        <v>Sadie Pawthorne</v>
      </c>
      <c r="O8914" s="10" t="s">
        <v>3980</v>
      </c>
      <c r="P8914" s="10" t="str">
        <f>VLOOKUP(O8914,Products!$A:$E,3,FALSE)</f>
        <v>3M</v>
      </c>
      <c r="Q8914" s="31">
        <f>INDEX(Products!$E:$E,MATCH(O8914,Products!$A:$A,0))</f>
        <v>0.26</v>
      </c>
      <c r="R8914" s="10" t="s">
        <v>41</v>
      </c>
      <c r="S8914" s="10" t="s">
        <v>68</v>
      </c>
      <c r="T8914" s="10" t="s">
        <v>3981</v>
      </c>
      <c r="U8914" s="12">
        <v>76.77600000000001</v>
      </c>
      <c r="V8914" s="12">
        <v>4</v>
      </c>
      <c r="W8914" s="12">
        <v>0.7</v>
      </c>
      <c r="X8914" s="12">
        <v>-58.861599999999981</v>
      </c>
    </row>
    <row r="8915" spans="1:24" ht="14" x14ac:dyDescent="0.3">
      <c r="A8915" s="9">
        <v>8910</v>
      </c>
      <c r="B8915" s="14" t="s">
        <v>10442</v>
      </c>
      <c r="C8915" s="15">
        <v>46293</v>
      </c>
      <c r="D8915" s="15">
        <v>46300</v>
      </c>
      <c r="E8915" s="10" t="s">
        <v>44</v>
      </c>
      <c r="F8915" s="10" t="s">
        <v>1771</v>
      </c>
      <c r="G8915" s="10" t="s">
        <v>1772</v>
      </c>
      <c r="H8915" s="10" t="s">
        <v>36</v>
      </c>
      <c r="I8915" s="10" t="s">
        <v>23</v>
      </c>
      <c r="J8915" s="10" t="s">
        <v>131</v>
      </c>
      <c r="K8915" s="10" t="s">
        <v>132</v>
      </c>
      <c r="L8915" s="10">
        <v>19134</v>
      </c>
      <c r="M8915" s="10" t="s">
        <v>133</v>
      </c>
      <c r="N8915" s="10" t="str">
        <f>_xlfn.XLOOKUP($M:$M,People!$B:$B,People!A:A)</f>
        <v>Chuck Magee</v>
      </c>
      <c r="O8915" s="10" t="s">
        <v>2025</v>
      </c>
      <c r="P8915" s="10" t="str">
        <f>VLOOKUP(O8915,Products!$A:$E,3,FALSE)</f>
        <v>Office Depot</v>
      </c>
      <c r="Q8915" s="31">
        <f>INDEX(Products!$E:$E,MATCH(O8915,Products!$A:$A,0))</f>
        <v>0.26</v>
      </c>
      <c r="R8915" s="10" t="s">
        <v>41</v>
      </c>
      <c r="S8915" s="10" t="s">
        <v>68</v>
      </c>
      <c r="T8915" s="10" t="s">
        <v>2026</v>
      </c>
      <c r="U8915" s="12">
        <v>2.6550000000000002</v>
      </c>
      <c r="V8915" s="12">
        <v>1</v>
      </c>
      <c r="W8915" s="12">
        <v>0.7</v>
      </c>
      <c r="X8915" s="12">
        <v>-1.8584999999999994</v>
      </c>
    </row>
    <row r="8916" spans="1:24" ht="14" x14ac:dyDescent="0.3">
      <c r="A8916" s="9">
        <v>8911</v>
      </c>
      <c r="B8916" s="14" t="s">
        <v>10443</v>
      </c>
      <c r="C8916" s="15">
        <v>46293</v>
      </c>
      <c r="D8916" s="15">
        <v>46297</v>
      </c>
      <c r="E8916" s="10" t="s">
        <v>44</v>
      </c>
      <c r="F8916" s="10" t="s">
        <v>1011</v>
      </c>
      <c r="G8916" s="10" t="s">
        <v>1012</v>
      </c>
      <c r="H8916" s="10" t="s">
        <v>36</v>
      </c>
      <c r="I8916" s="10" t="s">
        <v>23</v>
      </c>
      <c r="J8916" s="10" t="s">
        <v>1322</v>
      </c>
      <c r="K8916" s="10" t="s">
        <v>48</v>
      </c>
      <c r="L8916" s="10">
        <v>32216</v>
      </c>
      <c r="M8916" s="10" t="s">
        <v>26</v>
      </c>
      <c r="N8916" s="10" t="str">
        <f>_xlfn.XLOOKUP($M:$M,People!$B:$B,People!A:A)</f>
        <v>Fred Suzuki</v>
      </c>
      <c r="O8916" s="10" t="s">
        <v>1949</v>
      </c>
      <c r="P8916" s="10" t="str">
        <f>VLOOKUP(O8916,Products!$A:$E,3,FALSE)</f>
        <v>Staples</v>
      </c>
      <c r="Q8916" s="31">
        <f>INDEX(Products!$E:$E,MATCH(O8916,Products!$A:$A,0))</f>
        <v>0.33</v>
      </c>
      <c r="R8916" s="10" t="s">
        <v>41</v>
      </c>
      <c r="S8916" s="10" t="s">
        <v>82</v>
      </c>
      <c r="T8916" s="10" t="s">
        <v>1950</v>
      </c>
      <c r="U8916" s="12">
        <v>10.368000000000002</v>
      </c>
      <c r="V8916" s="12">
        <v>2</v>
      </c>
      <c r="W8916" s="12">
        <v>0.2</v>
      </c>
      <c r="X8916" s="12">
        <v>3.6288</v>
      </c>
    </row>
    <row r="8917" spans="1:24" ht="14" x14ac:dyDescent="0.3">
      <c r="A8917" s="9">
        <v>8912</v>
      </c>
      <c r="B8917" s="14" t="s">
        <v>10441</v>
      </c>
      <c r="C8917" s="15">
        <v>46293</v>
      </c>
      <c r="D8917" s="15">
        <v>46296</v>
      </c>
      <c r="E8917" s="10" t="s">
        <v>168</v>
      </c>
      <c r="F8917" s="10" t="s">
        <v>2011</v>
      </c>
      <c r="G8917" s="10" t="s">
        <v>2012</v>
      </c>
      <c r="H8917" s="10" t="s">
        <v>92</v>
      </c>
      <c r="I8917" s="10" t="s">
        <v>23</v>
      </c>
      <c r="J8917" s="10" t="s">
        <v>401</v>
      </c>
      <c r="K8917" s="10" t="s">
        <v>402</v>
      </c>
      <c r="L8917" s="10">
        <v>80013</v>
      </c>
      <c r="M8917" s="10" t="s">
        <v>39</v>
      </c>
      <c r="N8917" s="10" t="str">
        <f>_xlfn.XLOOKUP($M:$M,People!$B:$B,People!A:A)</f>
        <v>Sadie Pawthorne</v>
      </c>
      <c r="O8917" s="10" t="s">
        <v>5309</v>
      </c>
      <c r="P8917" s="10" t="str">
        <f>VLOOKUP(O8917,Products!$A:$E,3,FALSE)</f>
        <v>Dell</v>
      </c>
      <c r="Q8917" s="31">
        <f>INDEX(Products!$E:$E,MATCH(O8917,Products!$A:$A,0))</f>
        <v>0.38</v>
      </c>
      <c r="R8917" s="10" t="s">
        <v>41</v>
      </c>
      <c r="S8917" s="10" t="s">
        <v>82</v>
      </c>
      <c r="T8917" s="10" t="s">
        <v>5310</v>
      </c>
      <c r="U8917" s="12">
        <v>14.352000000000002</v>
      </c>
      <c r="V8917" s="12">
        <v>3</v>
      </c>
      <c r="W8917" s="12">
        <v>0.2</v>
      </c>
      <c r="X8917" s="12">
        <v>5.2026000000000003</v>
      </c>
    </row>
    <row r="8918" spans="1:24" ht="14" x14ac:dyDescent="0.3">
      <c r="A8918" s="9">
        <v>8913</v>
      </c>
      <c r="B8918" s="14" t="s">
        <v>10441</v>
      </c>
      <c r="C8918" s="15">
        <v>46293</v>
      </c>
      <c r="D8918" s="15">
        <v>46296</v>
      </c>
      <c r="E8918" s="10" t="s">
        <v>168</v>
      </c>
      <c r="F8918" s="10" t="s">
        <v>2011</v>
      </c>
      <c r="G8918" s="10" t="s">
        <v>2012</v>
      </c>
      <c r="H8918" s="10" t="s">
        <v>92</v>
      </c>
      <c r="I8918" s="10" t="s">
        <v>23</v>
      </c>
      <c r="J8918" s="10" t="s">
        <v>401</v>
      </c>
      <c r="K8918" s="10" t="s">
        <v>402</v>
      </c>
      <c r="L8918" s="10">
        <v>80013</v>
      </c>
      <c r="M8918" s="10" t="s">
        <v>39</v>
      </c>
      <c r="N8918" s="10" t="str">
        <f>_xlfn.XLOOKUP($M:$M,People!$B:$B,People!A:A)</f>
        <v>Sadie Pawthorne</v>
      </c>
      <c r="O8918" s="10" t="s">
        <v>735</v>
      </c>
      <c r="P8918" s="10" t="str">
        <f>VLOOKUP(O8918,Products!$A:$E,3,FALSE)</f>
        <v>Avery</v>
      </c>
      <c r="Q8918" s="31">
        <f>INDEX(Products!$E:$E,MATCH(O8918,Products!$A:$A,0))</f>
        <v>0.25</v>
      </c>
      <c r="R8918" s="10" t="s">
        <v>41</v>
      </c>
      <c r="S8918" s="10" t="s">
        <v>53</v>
      </c>
      <c r="T8918" s="10" t="s">
        <v>736</v>
      </c>
      <c r="U8918" s="12">
        <v>147.184</v>
      </c>
      <c r="V8918" s="12">
        <v>2</v>
      </c>
      <c r="W8918" s="12">
        <v>0.2</v>
      </c>
      <c r="X8918" s="12">
        <v>-29.436800000000012</v>
      </c>
    </row>
    <row r="8919" spans="1:24" ht="14" x14ac:dyDescent="0.3">
      <c r="A8919" s="9">
        <v>8914</v>
      </c>
      <c r="B8919" s="14" t="s">
        <v>10444</v>
      </c>
      <c r="C8919" s="15">
        <v>46293</v>
      </c>
      <c r="D8919" s="15">
        <v>46295</v>
      </c>
      <c r="E8919" s="10" t="s">
        <v>19</v>
      </c>
      <c r="F8919" s="10" t="s">
        <v>2641</v>
      </c>
      <c r="G8919" s="10" t="s">
        <v>2642</v>
      </c>
      <c r="H8919" s="10" t="s">
        <v>22</v>
      </c>
      <c r="I8919" s="10" t="s">
        <v>23</v>
      </c>
      <c r="J8919" s="10" t="s">
        <v>2643</v>
      </c>
      <c r="K8919" s="10" t="s">
        <v>94</v>
      </c>
      <c r="L8919" s="10">
        <v>78521</v>
      </c>
      <c r="M8919" s="10" t="s">
        <v>95</v>
      </c>
      <c r="N8919" s="10" t="str">
        <f>_xlfn.XLOOKUP($M:$M,People!$B:$B,People!A:A)</f>
        <v>Roxanne Rodriguez</v>
      </c>
      <c r="O8919" s="10" t="s">
        <v>1613</v>
      </c>
      <c r="P8919" s="10" t="str">
        <f>VLOOKUP(O8919,Products!$A:$E,3,FALSE)</f>
        <v>Staples</v>
      </c>
      <c r="Q8919" s="31">
        <f>INDEX(Products!$E:$E,MATCH(O8919,Products!$A:$A,0))</f>
        <v>0.39</v>
      </c>
      <c r="R8919" s="10" t="s">
        <v>41</v>
      </c>
      <c r="S8919" s="10" t="s">
        <v>510</v>
      </c>
      <c r="T8919" s="10" t="s">
        <v>1131</v>
      </c>
      <c r="U8919" s="12">
        <v>1.7440000000000002</v>
      </c>
      <c r="V8919" s="12">
        <v>1</v>
      </c>
      <c r="W8919" s="12">
        <v>0.2</v>
      </c>
      <c r="X8919" s="12">
        <v>-0.34880000000000033</v>
      </c>
    </row>
    <row r="8920" spans="1:24" ht="14" x14ac:dyDescent="0.3">
      <c r="A8920" s="9">
        <v>8915</v>
      </c>
      <c r="B8920" s="14" t="s">
        <v>10441</v>
      </c>
      <c r="C8920" s="15">
        <v>46293</v>
      </c>
      <c r="D8920" s="15">
        <v>46296</v>
      </c>
      <c r="E8920" s="10" t="s">
        <v>168</v>
      </c>
      <c r="F8920" s="10" t="s">
        <v>2011</v>
      </c>
      <c r="G8920" s="10" t="s">
        <v>2012</v>
      </c>
      <c r="H8920" s="10" t="s">
        <v>92</v>
      </c>
      <c r="I8920" s="10" t="s">
        <v>23</v>
      </c>
      <c r="J8920" s="10" t="s">
        <v>401</v>
      </c>
      <c r="K8920" s="10" t="s">
        <v>402</v>
      </c>
      <c r="L8920" s="10">
        <v>80013</v>
      </c>
      <c r="M8920" s="10" t="s">
        <v>39</v>
      </c>
      <c r="N8920" s="10" t="str">
        <f>_xlfn.XLOOKUP($M:$M,People!$B:$B,People!A:A)</f>
        <v>Sadie Pawthorne</v>
      </c>
      <c r="O8920" s="10" t="s">
        <v>581</v>
      </c>
      <c r="P8920" s="10" t="str">
        <f>VLOOKUP(O8920,Products!$A:$E,3,FALSE)</f>
        <v>Office Depot</v>
      </c>
      <c r="Q8920" s="31">
        <f>INDEX(Products!$E:$E,MATCH(O8920,Products!$A:$A,0))</f>
        <v>0.34</v>
      </c>
      <c r="R8920" s="10" t="s">
        <v>64</v>
      </c>
      <c r="S8920" s="10" t="s">
        <v>144</v>
      </c>
      <c r="T8920" s="10" t="s">
        <v>582</v>
      </c>
      <c r="U8920" s="12">
        <v>54.384000000000007</v>
      </c>
      <c r="V8920" s="12">
        <v>2</v>
      </c>
      <c r="W8920" s="12">
        <v>0.2</v>
      </c>
      <c r="X8920" s="12">
        <v>1.359599999999995</v>
      </c>
    </row>
    <row r="8921" spans="1:24" ht="14" x14ac:dyDescent="0.3">
      <c r="A8921" s="9">
        <v>8916</v>
      </c>
      <c r="B8921" s="14" t="s">
        <v>10445</v>
      </c>
      <c r="C8921" s="15">
        <v>46294</v>
      </c>
      <c r="D8921" s="15">
        <v>46297</v>
      </c>
      <c r="E8921" s="10" t="s">
        <v>168</v>
      </c>
      <c r="F8921" s="10" t="s">
        <v>2184</v>
      </c>
      <c r="G8921" s="10" t="s">
        <v>2185</v>
      </c>
      <c r="H8921" s="10" t="s">
        <v>22</v>
      </c>
      <c r="I8921" s="10" t="s">
        <v>23</v>
      </c>
      <c r="J8921" s="10" t="s">
        <v>4588</v>
      </c>
      <c r="K8921" s="10" t="s">
        <v>38</v>
      </c>
      <c r="L8921" s="10">
        <v>93309</v>
      </c>
      <c r="M8921" s="10" t="s">
        <v>39</v>
      </c>
      <c r="N8921" s="10" t="str">
        <f>_xlfn.XLOOKUP($M:$M,People!$B:$B,People!A:A)</f>
        <v>Sadie Pawthorne</v>
      </c>
      <c r="O8921" s="10" t="s">
        <v>3099</v>
      </c>
      <c r="P8921" s="10" t="str">
        <f>VLOOKUP(O8921,Products!$A:$E,3,FALSE)</f>
        <v>Staples</v>
      </c>
      <c r="Q8921" s="31">
        <f>INDEX(Products!$E:$E,MATCH(O8921,Products!$A:$A,0))</f>
        <v>0.28999999999999998</v>
      </c>
      <c r="R8921" s="10" t="s">
        <v>28</v>
      </c>
      <c r="S8921" s="10" t="s">
        <v>32</v>
      </c>
      <c r="T8921" s="10" t="s">
        <v>3100</v>
      </c>
      <c r="U8921" s="12">
        <v>72.784000000000006</v>
      </c>
      <c r="V8921" s="12">
        <v>1</v>
      </c>
      <c r="W8921" s="12">
        <v>0.2</v>
      </c>
      <c r="X8921" s="12">
        <v>0</v>
      </c>
    </row>
    <row r="8922" spans="1:24" ht="14" x14ac:dyDescent="0.3">
      <c r="A8922" s="9">
        <v>8917</v>
      </c>
      <c r="B8922" s="14" t="s">
        <v>10446</v>
      </c>
      <c r="C8922" s="15">
        <v>46294</v>
      </c>
      <c r="D8922" s="15">
        <v>46294</v>
      </c>
      <c r="E8922" s="10" t="s">
        <v>1124</v>
      </c>
      <c r="F8922" s="10" t="s">
        <v>531</v>
      </c>
      <c r="G8922" s="10" t="s">
        <v>532</v>
      </c>
      <c r="H8922" s="10" t="s">
        <v>92</v>
      </c>
      <c r="I8922" s="10" t="s">
        <v>23</v>
      </c>
      <c r="J8922" s="10" t="s">
        <v>5311</v>
      </c>
      <c r="K8922" s="10" t="s">
        <v>438</v>
      </c>
      <c r="L8922" s="10">
        <v>44060</v>
      </c>
      <c r="M8922" s="10" t="s">
        <v>133</v>
      </c>
      <c r="N8922" s="10" t="str">
        <f>_xlfn.XLOOKUP($M:$M,People!$B:$B,People!A:A)</f>
        <v>Chuck Magee</v>
      </c>
      <c r="O8922" s="10" t="s">
        <v>3879</v>
      </c>
      <c r="P8922" s="10" t="str">
        <f>VLOOKUP(O8922,Products!$A:$E,3,FALSE)</f>
        <v>Avery</v>
      </c>
      <c r="Q8922" s="31">
        <f>INDEX(Products!$E:$E,MATCH(O8922,Products!$A:$A,0))</f>
        <v>0.31</v>
      </c>
      <c r="R8922" s="10" t="s">
        <v>28</v>
      </c>
      <c r="S8922" s="10" t="s">
        <v>32</v>
      </c>
      <c r="T8922" s="10" t="s">
        <v>3880</v>
      </c>
      <c r="U8922" s="12">
        <v>63.686</v>
      </c>
      <c r="V8922" s="12">
        <v>1</v>
      </c>
      <c r="W8922" s="12">
        <v>0.3</v>
      </c>
      <c r="X8922" s="12">
        <v>-15.466600000000003</v>
      </c>
    </row>
    <row r="8923" spans="1:24" ht="14" x14ac:dyDescent="0.3">
      <c r="A8923" s="9">
        <v>8918</v>
      </c>
      <c r="B8923" s="14" t="s">
        <v>10446</v>
      </c>
      <c r="C8923" s="15">
        <v>46294</v>
      </c>
      <c r="D8923" s="15">
        <v>46294</v>
      </c>
      <c r="E8923" s="10" t="s">
        <v>1124</v>
      </c>
      <c r="F8923" s="10" t="s">
        <v>531</v>
      </c>
      <c r="G8923" s="10" t="s">
        <v>532</v>
      </c>
      <c r="H8923" s="10" t="s">
        <v>92</v>
      </c>
      <c r="I8923" s="10" t="s">
        <v>23</v>
      </c>
      <c r="J8923" s="10" t="s">
        <v>5311</v>
      </c>
      <c r="K8923" s="10" t="s">
        <v>438</v>
      </c>
      <c r="L8923" s="10">
        <v>44060</v>
      </c>
      <c r="M8923" s="10" t="s">
        <v>133</v>
      </c>
      <c r="N8923" s="10" t="str">
        <f>_xlfn.XLOOKUP($M:$M,People!$B:$B,People!A:A)</f>
        <v>Chuck Magee</v>
      </c>
      <c r="O8923" s="10" t="s">
        <v>4797</v>
      </c>
      <c r="P8923" s="10" t="str">
        <f>VLOOKUP(O8923,Products!$A:$E,3,FALSE)</f>
        <v>Dell</v>
      </c>
      <c r="Q8923" s="31">
        <f>INDEX(Products!$E:$E,MATCH(O8923,Products!$A:$A,0))</f>
        <v>0.38</v>
      </c>
      <c r="R8923" s="10" t="s">
        <v>28</v>
      </c>
      <c r="S8923" s="10" t="s">
        <v>58</v>
      </c>
      <c r="T8923" s="10" t="s">
        <v>4798</v>
      </c>
      <c r="U8923" s="12">
        <v>21.248000000000001</v>
      </c>
      <c r="V8923" s="12">
        <v>4</v>
      </c>
      <c r="W8923" s="12">
        <v>0.2</v>
      </c>
      <c r="X8923" s="12">
        <v>7.436799999999999</v>
      </c>
    </row>
    <row r="8924" spans="1:24" ht="14" x14ac:dyDescent="0.3">
      <c r="A8924" s="9">
        <v>8919</v>
      </c>
      <c r="B8924" s="14" t="s">
        <v>10445</v>
      </c>
      <c r="C8924" s="15">
        <v>46294</v>
      </c>
      <c r="D8924" s="15">
        <v>46297</v>
      </c>
      <c r="E8924" s="10" t="s">
        <v>168</v>
      </c>
      <c r="F8924" s="10" t="s">
        <v>2184</v>
      </c>
      <c r="G8924" s="10" t="s">
        <v>2185</v>
      </c>
      <c r="H8924" s="10" t="s">
        <v>22</v>
      </c>
      <c r="I8924" s="10" t="s">
        <v>23</v>
      </c>
      <c r="J8924" s="10" t="s">
        <v>4588</v>
      </c>
      <c r="K8924" s="10" t="s">
        <v>38</v>
      </c>
      <c r="L8924" s="10">
        <v>93309</v>
      </c>
      <c r="M8924" s="10" t="s">
        <v>39</v>
      </c>
      <c r="N8924" s="10" t="str">
        <f>_xlfn.XLOOKUP($M:$M,People!$B:$B,People!A:A)</f>
        <v>Sadie Pawthorne</v>
      </c>
      <c r="O8924" s="10" t="s">
        <v>152</v>
      </c>
      <c r="P8924" s="10" t="str">
        <f>VLOOKUP(O8924,Products!$A:$E,3,FALSE)</f>
        <v>Canon</v>
      </c>
      <c r="Q8924" s="31">
        <f>INDEX(Products!$E:$E,MATCH(O8924,Products!$A:$A,0))</f>
        <v>0.34</v>
      </c>
      <c r="R8924" s="10" t="s">
        <v>28</v>
      </c>
      <c r="S8924" s="10" t="s">
        <v>58</v>
      </c>
      <c r="T8924" s="10" t="s">
        <v>153</v>
      </c>
      <c r="U8924" s="12">
        <v>51.75</v>
      </c>
      <c r="V8924" s="12">
        <v>1</v>
      </c>
      <c r="W8924" s="12">
        <v>0</v>
      </c>
      <c r="X8924" s="12">
        <v>15.524999999999999</v>
      </c>
    </row>
    <row r="8925" spans="1:24" ht="14" x14ac:dyDescent="0.3">
      <c r="A8925" s="9">
        <v>8920</v>
      </c>
      <c r="B8925" s="14" t="s">
        <v>10446</v>
      </c>
      <c r="C8925" s="15">
        <v>46294</v>
      </c>
      <c r="D8925" s="15">
        <v>46294</v>
      </c>
      <c r="E8925" s="10" t="s">
        <v>1124</v>
      </c>
      <c r="F8925" s="10" t="s">
        <v>531</v>
      </c>
      <c r="G8925" s="10" t="s">
        <v>532</v>
      </c>
      <c r="H8925" s="10" t="s">
        <v>92</v>
      </c>
      <c r="I8925" s="10" t="s">
        <v>23</v>
      </c>
      <c r="J8925" s="10" t="s">
        <v>5311</v>
      </c>
      <c r="K8925" s="10" t="s">
        <v>438</v>
      </c>
      <c r="L8925" s="10">
        <v>44060</v>
      </c>
      <c r="M8925" s="10" t="s">
        <v>133</v>
      </c>
      <c r="N8925" s="10" t="str">
        <f>_xlfn.XLOOKUP($M:$M,People!$B:$B,People!A:A)</f>
        <v>Chuck Magee</v>
      </c>
      <c r="O8925" s="10" t="s">
        <v>5312</v>
      </c>
      <c r="P8925" s="10" t="str">
        <f>VLOOKUP(O8925,Products!$A:$E,3,FALSE)</f>
        <v>Logitech</v>
      </c>
      <c r="Q8925" s="31">
        <f>INDEX(Products!$E:$E,MATCH(O8925,Products!$A:$A,0))</f>
        <v>0.25</v>
      </c>
      <c r="R8925" s="10" t="s">
        <v>28</v>
      </c>
      <c r="S8925" s="10" t="s">
        <v>50</v>
      </c>
      <c r="T8925" s="10" t="s">
        <v>5313</v>
      </c>
      <c r="U8925" s="12">
        <v>344.22</v>
      </c>
      <c r="V8925" s="12">
        <v>2</v>
      </c>
      <c r="W8925" s="12">
        <v>0.4</v>
      </c>
      <c r="X8925" s="12">
        <v>-189.32100000000003</v>
      </c>
    </row>
    <row r="8926" spans="1:24" ht="14" x14ac:dyDescent="0.3">
      <c r="A8926" s="9">
        <v>8921</v>
      </c>
      <c r="B8926" s="14" t="s">
        <v>10445</v>
      </c>
      <c r="C8926" s="15">
        <v>46294</v>
      </c>
      <c r="D8926" s="15">
        <v>46297</v>
      </c>
      <c r="E8926" s="10" t="s">
        <v>168</v>
      </c>
      <c r="F8926" s="10" t="s">
        <v>2184</v>
      </c>
      <c r="G8926" s="10" t="s">
        <v>2185</v>
      </c>
      <c r="H8926" s="10" t="s">
        <v>22</v>
      </c>
      <c r="I8926" s="10" t="s">
        <v>23</v>
      </c>
      <c r="J8926" s="10" t="s">
        <v>4588</v>
      </c>
      <c r="K8926" s="10" t="s">
        <v>38</v>
      </c>
      <c r="L8926" s="10">
        <v>93309</v>
      </c>
      <c r="M8926" s="10" t="s">
        <v>39</v>
      </c>
      <c r="N8926" s="10" t="str">
        <f>_xlfn.XLOOKUP($M:$M,People!$B:$B,People!A:A)</f>
        <v>Sadie Pawthorne</v>
      </c>
      <c r="O8926" s="10" t="s">
        <v>1396</v>
      </c>
      <c r="P8926" s="10" t="str">
        <f>VLOOKUP(O8926,Products!$A:$E,3,FALSE)</f>
        <v>Dell</v>
      </c>
      <c r="Q8926" s="31">
        <f>INDEX(Products!$E:$E,MATCH(O8926,Products!$A:$A,0))</f>
        <v>0.4</v>
      </c>
      <c r="R8926" s="10" t="s">
        <v>41</v>
      </c>
      <c r="S8926" s="10" t="s">
        <v>71</v>
      </c>
      <c r="T8926" s="10" t="s">
        <v>1397</v>
      </c>
      <c r="U8926" s="12">
        <v>97.84</v>
      </c>
      <c r="V8926" s="12">
        <v>2</v>
      </c>
      <c r="W8926" s="12">
        <v>0</v>
      </c>
      <c r="X8926" s="12">
        <v>25.438400000000001</v>
      </c>
    </row>
    <row r="8927" spans="1:24" ht="14" x14ac:dyDescent="0.3">
      <c r="A8927" s="9">
        <v>8922</v>
      </c>
      <c r="B8927" s="14" t="s">
        <v>10447</v>
      </c>
      <c r="C8927" s="15">
        <v>46294</v>
      </c>
      <c r="D8927" s="15">
        <v>46296</v>
      </c>
      <c r="E8927" s="10" t="s">
        <v>168</v>
      </c>
      <c r="F8927" s="10" t="s">
        <v>4356</v>
      </c>
      <c r="G8927" s="10" t="s">
        <v>4357</v>
      </c>
      <c r="H8927" s="10" t="s">
        <v>22</v>
      </c>
      <c r="I8927" s="10" t="s">
        <v>23</v>
      </c>
      <c r="J8927" s="10" t="s">
        <v>37</v>
      </c>
      <c r="K8927" s="10" t="s">
        <v>38</v>
      </c>
      <c r="L8927" s="10">
        <v>90036</v>
      </c>
      <c r="M8927" s="10" t="s">
        <v>39</v>
      </c>
      <c r="N8927" s="10" t="str">
        <f>_xlfn.XLOOKUP($M:$M,People!$B:$B,People!A:A)</f>
        <v>Sadie Pawthorne</v>
      </c>
      <c r="O8927" s="10" t="s">
        <v>3763</v>
      </c>
      <c r="P8927" s="10" t="str">
        <f>VLOOKUP(O8927,Products!$A:$E,3,FALSE)</f>
        <v>Office Depot</v>
      </c>
      <c r="Q8927" s="31">
        <f>INDEX(Products!$E:$E,MATCH(O8927,Products!$A:$A,0))</f>
        <v>0.32</v>
      </c>
      <c r="R8927" s="10" t="s">
        <v>41</v>
      </c>
      <c r="S8927" s="10" t="s">
        <v>61</v>
      </c>
      <c r="T8927" s="10" t="s">
        <v>3764</v>
      </c>
      <c r="U8927" s="12">
        <v>99.2</v>
      </c>
      <c r="V8927" s="12">
        <v>5</v>
      </c>
      <c r="W8927" s="12">
        <v>0</v>
      </c>
      <c r="X8927" s="12">
        <v>25.792000000000002</v>
      </c>
    </row>
    <row r="8928" spans="1:24" ht="14" x14ac:dyDescent="0.3">
      <c r="A8928" s="9">
        <v>8923</v>
      </c>
      <c r="B8928" s="14" t="s">
        <v>10445</v>
      </c>
      <c r="C8928" s="15">
        <v>46294</v>
      </c>
      <c r="D8928" s="15">
        <v>46297</v>
      </c>
      <c r="E8928" s="10" t="s">
        <v>168</v>
      </c>
      <c r="F8928" s="10" t="s">
        <v>2184</v>
      </c>
      <c r="G8928" s="10" t="s">
        <v>2185</v>
      </c>
      <c r="H8928" s="10" t="s">
        <v>22</v>
      </c>
      <c r="I8928" s="10" t="s">
        <v>23</v>
      </c>
      <c r="J8928" s="10" t="s">
        <v>4588</v>
      </c>
      <c r="K8928" s="10" t="s">
        <v>38</v>
      </c>
      <c r="L8928" s="10">
        <v>93309</v>
      </c>
      <c r="M8928" s="10" t="s">
        <v>39</v>
      </c>
      <c r="N8928" s="10" t="str">
        <f>_xlfn.XLOOKUP($M:$M,People!$B:$B,People!A:A)</f>
        <v>Sadie Pawthorne</v>
      </c>
      <c r="O8928" s="10" t="s">
        <v>2329</v>
      </c>
      <c r="P8928" s="10" t="str">
        <f>VLOOKUP(O8928,Products!$A:$E,3,FALSE)</f>
        <v>HP</v>
      </c>
      <c r="Q8928" s="31">
        <f>INDEX(Products!$E:$E,MATCH(O8928,Products!$A:$A,0))</f>
        <v>0.28999999999999998</v>
      </c>
      <c r="R8928" s="10" t="s">
        <v>41</v>
      </c>
      <c r="S8928" s="10" t="s">
        <v>68</v>
      </c>
      <c r="T8928" s="10" t="s">
        <v>2330</v>
      </c>
      <c r="U8928" s="12">
        <v>46.672000000000004</v>
      </c>
      <c r="V8928" s="12">
        <v>2</v>
      </c>
      <c r="W8928" s="12">
        <v>0.2</v>
      </c>
      <c r="X8928" s="12">
        <v>16.3352</v>
      </c>
    </row>
    <row r="8929" spans="1:24" ht="14" x14ac:dyDescent="0.3">
      <c r="A8929" s="9">
        <v>8924</v>
      </c>
      <c r="B8929" s="14" t="s">
        <v>10448</v>
      </c>
      <c r="C8929" s="15">
        <v>46294</v>
      </c>
      <c r="D8929" s="15">
        <v>46300</v>
      </c>
      <c r="E8929" s="10" t="s">
        <v>44</v>
      </c>
      <c r="F8929" s="10" t="s">
        <v>2486</v>
      </c>
      <c r="G8929" s="10" t="s">
        <v>2487</v>
      </c>
      <c r="H8929" s="10" t="s">
        <v>92</v>
      </c>
      <c r="I8929" s="10" t="s">
        <v>23</v>
      </c>
      <c r="J8929" s="10" t="s">
        <v>530</v>
      </c>
      <c r="K8929" s="10" t="s">
        <v>94</v>
      </c>
      <c r="L8929" s="10">
        <v>77506</v>
      </c>
      <c r="M8929" s="10" t="s">
        <v>95</v>
      </c>
      <c r="N8929" s="10" t="str">
        <f>_xlfn.XLOOKUP($M:$M,People!$B:$B,People!A:A)</f>
        <v>Roxanne Rodriguez</v>
      </c>
      <c r="O8929" s="10" t="s">
        <v>2488</v>
      </c>
      <c r="P8929" s="10" t="str">
        <f>VLOOKUP(O8929,Products!$A:$E,3,FALSE)</f>
        <v>Staples</v>
      </c>
      <c r="Q8929" s="31">
        <f>INDEX(Products!$E:$E,MATCH(O8929,Products!$A:$A,0))</f>
        <v>0.35</v>
      </c>
      <c r="R8929" s="10" t="s">
        <v>41</v>
      </c>
      <c r="S8929" s="10" t="s">
        <v>155</v>
      </c>
      <c r="T8929" s="10" t="s">
        <v>2489</v>
      </c>
      <c r="U8929" s="12">
        <v>27.968000000000004</v>
      </c>
      <c r="V8929" s="12">
        <v>4</v>
      </c>
      <c r="W8929" s="12">
        <v>0.2</v>
      </c>
      <c r="X8929" s="12">
        <v>9.4391999999999996</v>
      </c>
    </row>
    <row r="8930" spans="1:24" ht="14" x14ac:dyDescent="0.3">
      <c r="A8930" s="9">
        <v>8925</v>
      </c>
      <c r="B8930" s="14" t="s">
        <v>10449</v>
      </c>
      <c r="C8930" s="15">
        <v>46294</v>
      </c>
      <c r="D8930" s="15">
        <v>46300</v>
      </c>
      <c r="E8930" s="10" t="s">
        <v>44</v>
      </c>
      <c r="F8930" s="10" t="s">
        <v>2443</v>
      </c>
      <c r="G8930" s="10" t="s">
        <v>2444</v>
      </c>
      <c r="H8930" s="10" t="s">
        <v>22</v>
      </c>
      <c r="I8930" s="10" t="s">
        <v>23</v>
      </c>
      <c r="J8930" s="10" t="s">
        <v>1966</v>
      </c>
      <c r="K8930" s="10" t="s">
        <v>238</v>
      </c>
      <c r="L8930" s="10">
        <v>10550</v>
      </c>
      <c r="M8930" s="10" t="s">
        <v>133</v>
      </c>
      <c r="N8930" s="10" t="str">
        <f>_xlfn.XLOOKUP($M:$M,People!$B:$B,People!A:A)</f>
        <v>Chuck Magee</v>
      </c>
      <c r="O8930" s="10" t="s">
        <v>2737</v>
      </c>
      <c r="P8930" s="10" t="str">
        <f>VLOOKUP(O8930,Products!$A:$E,3,FALSE)</f>
        <v>Logitech</v>
      </c>
      <c r="Q8930" s="31">
        <f>INDEX(Products!$E:$E,MATCH(O8930,Products!$A:$A,0))</f>
        <v>0.31</v>
      </c>
      <c r="R8930" s="10" t="s">
        <v>41</v>
      </c>
      <c r="S8930" s="10" t="s">
        <v>155</v>
      </c>
      <c r="T8930" s="10" t="s">
        <v>588</v>
      </c>
      <c r="U8930" s="12">
        <v>23.34</v>
      </c>
      <c r="V8930" s="12">
        <v>3</v>
      </c>
      <c r="W8930" s="12">
        <v>0</v>
      </c>
      <c r="X8930" s="12">
        <v>10.969799999999999</v>
      </c>
    </row>
    <row r="8931" spans="1:24" ht="14" x14ac:dyDescent="0.3">
      <c r="A8931" s="9">
        <v>8926</v>
      </c>
      <c r="B8931" s="14" t="s">
        <v>10450</v>
      </c>
      <c r="C8931" s="15">
        <v>46294</v>
      </c>
      <c r="D8931" s="15">
        <v>46296</v>
      </c>
      <c r="E8931" s="10" t="s">
        <v>168</v>
      </c>
      <c r="F8931" s="10" t="s">
        <v>694</v>
      </c>
      <c r="G8931" s="10" t="s">
        <v>695</v>
      </c>
      <c r="H8931" s="10" t="s">
        <v>36</v>
      </c>
      <c r="I8931" s="10" t="s">
        <v>23</v>
      </c>
      <c r="J8931" s="10" t="s">
        <v>4659</v>
      </c>
      <c r="K8931" s="10" t="s">
        <v>238</v>
      </c>
      <c r="L8931" s="10">
        <v>11550</v>
      </c>
      <c r="M8931" s="10" t="s">
        <v>133</v>
      </c>
      <c r="N8931" s="10" t="str">
        <f>_xlfn.XLOOKUP($M:$M,People!$B:$B,People!A:A)</f>
        <v>Chuck Magee</v>
      </c>
      <c r="O8931" s="10" t="s">
        <v>4843</v>
      </c>
      <c r="P8931" s="10" t="str">
        <f>VLOOKUP(O8931,Products!$A:$E,3,FALSE)</f>
        <v>3M</v>
      </c>
      <c r="Q8931" s="31">
        <f>INDEX(Products!$E:$E,MATCH(O8931,Products!$A:$A,0))</f>
        <v>0.38</v>
      </c>
      <c r="R8931" s="10" t="s">
        <v>41</v>
      </c>
      <c r="S8931" s="10" t="s">
        <v>155</v>
      </c>
      <c r="T8931" s="10" t="s">
        <v>4844</v>
      </c>
      <c r="U8931" s="12">
        <v>7.98</v>
      </c>
      <c r="V8931" s="12">
        <v>3</v>
      </c>
      <c r="W8931" s="12">
        <v>0</v>
      </c>
      <c r="X8931" s="12">
        <v>3.9102000000000006</v>
      </c>
    </row>
    <row r="8932" spans="1:24" ht="14" x14ac:dyDescent="0.3">
      <c r="A8932" s="9">
        <v>8927</v>
      </c>
      <c r="B8932" s="14" t="s">
        <v>10445</v>
      </c>
      <c r="C8932" s="15">
        <v>46294</v>
      </c>
      <c r="D8932" s="15">
        <v>46297</v>
      </c>
      <c r="E8932" s="10" t="s">
        <v>168</v>
      </c>
      <c r="F8932" s="10" t="s">
        <v>2184</v>
      </c>
      <c r="G8932" s="10" t="s">
        <v>2185</v>
      </c>
      <c r="H8932" s="10" t="s">
        <v>22</v>
      </c>
      <c r="I8932" s="10" t="s">
        <v>23</v>
      </c>
      <c r="J8932" s="10" t="s">
        <v>4588</v>
      </c>
      <c r="K8932" s="10" t="s">
        <v>38</v>
      </c>
      <c r="L8932" s="10">
        <v>93309</v>
      </c>
      <c r="M8932" s="10" t="s">
        <v>39</v>
      </c>
      <c r="N8932" s="10" t="str">
        <f>_xlfn.XLOOKUP($M:$M,People!$B:$B,People!A:A)</f>
        <v>Sadie Pawthorne</v>
      </c>
      <c r="O8932" s="10" t="s">
        <v>2188</v>
      </c>
      <c r="P8932" s="10" t="str">
        <f>VLOOKUP(O8932,Products!$A:$E,3,FALSE)</f>
        <v>Dell</v>
      </c>
      <c r="Q8932" s="31">
        <f>INDEX(Products!$E:$E,MATCH(O8932,Products!$A:$A,0))</f>
        <v>0.34</v>
      </c>
      <c r="R8932" s="10" t="s">
        <v>41</v>
      </c>
      <c r="S8932" s="10" t="s">
        <v>240</v>
      </c>
      <c r="T8932" s="10" t="s">
        <v>2189</v>
      </c>
      <c r="U8932" s="12">
        <v>35</v>
      </c>
      <c r="V8932" s="12">
        <v>7</v>
      </c>
      <c r="W8932" s="12">
        <v>0</v>
      </c>
      <c r="X8932" s="12">
        <v>16.8</v>
      </c>
    </row>
    <row r="8933" spans="1:24" ht="14" x14ac:dyDescent="0.3">
      <c r="A8933" s="9">
        <v>8928</v>
      </c>
      <c r="B8933" s="14" t="s">
        <v>10448</v>
      </c>
      <c r="C8933" s="15">
        <v>46294</v>
      </c>
      <c r="D8933" s="15">
        <v>46300</v>
      </c>
      <c r="E8933" s="10" t="s">
        <v>44</v>
      </c>
      <c r="F8933" s="10" t="s">
        <v>2486</v>
      </c>
      <c r="G8933" s="10" t="s">
        <v>2487</v>
      </c>
      <c r="H8933" s="10" t="s">
        <v>92</v>
      </c>
      <c r="I8933" s="10" t="s">
        <v>23</v>
      </c>
      <c r="J8933" s="10" t="s">
        <v>530</v>
      </c>
      <c r="K8933" s="10" t="s">
        <v>94</v>
      </c>
      <c r="L8933" s="10">
        <v>77506</v>
      </c>
      <c r="M8933" s="10" t="s">
        <v>95</v>
      </c>
      <c r="N8933" s="10" t="str">
        <f>_xlfn.XLOOKUP($M:$M,People!$B:$B,People!A:A)</f>
        <v>Roxanne Rodriguez</v>
      </c>
      <c r="O8933" s="10" t="s">
        <v>2125</v>
      </c>
      <c r="P8933" s="10" t="str">
        <f>VLOOKUP(O8933,Products!$A:$E,3,FALSE)</f>
        <v>Canon</v>
      </c>
      <c r="Q8933" s="31">
        <f>INDEX(Products!$E:$E,MATCH(O8933,Products!$A:$A,0))</f>
        <v>0.34</v>
      </c>
      <c r="R8933" s="10" t="s">
        <v>41</v>
      </c>
      <c r="S8933" s="10" t="s">
        <v>42</v>
      </c>
      <c r="T8933" s="10" t="s">
        <v>2126</v>
      </c>
      <c r="U8933" s="12">
        <v>7.9680000000000009</v>
      </c>
      <c r="V8933" s="12">
        <v>2</v>
      </c>
      <c r="W8933" s="12">
        <v>0.2</v>
      </c>
      <c r="X8933" s="12">
        <v>2.5895999999999999</v>
      </c>
    </row>
    <row r="8934" spans="1:24" ht="14" x14ac:dyDescent="0.3">
      <c r="A8934" s="9">
        <v>8929</v>
      </c>
      <c r="B8934" s="14" t="s">
        <v>10446</v>
      </c>
      <c r="C8934" s="15">
        <v>46294</v>
      </c>
      <c r="D8934" s="15">
        <v>46294</v>
      </c>
      <c r="E8934" s="10" t="s">
        <v>1124</v>
      </c>
      <c r="F8934" s="10" t="s">
        <v>531</v>
      </c>
      <c r="G8934" s="10" t="s">
        <v>532</v>
      </c>
      <c r="H8934" s="10" t="s">
        <v>92</v>
      </c>
      <c r="I8934" s="10" t="s">
        <v>23</v>
      </c>
      <c r="J8934" s="10" t="s">
        <v>5311</v>
      </c>
      <c r="K8934" s="10" t="s">
        <v>438</v>
      </c>
      <c r="L8934" s="10">
        <v>44060</v>
      </c>
      <c r="M8934" s="10" t="s">
        <v>133</v>
      </c>
      <c r="N8934" s="10" t="str">
        <f>_xlfn.XLOOKUP($M:$M,People!$B:$B,People!A:A)</f>
        <v>Chuck Magee</v>
      </c>
      <c r="O8934" s="10" t="s">
        <v>5144</v>
      </c>
      <c r="P8934" s="10" t="str">
        <f>VLOOKUP(O8934,Products!$A:$E,3,FALSE)</f>
        <v>Canon</v>
      </c>
      <c r="Q8934" s="31">
        <f>INDEX(Products!$E:$E,MATCH(O8934,Products!$A:$A,0))</f>
        <v>0.26</v>
      </c>
      <c r="R8934" s="10" t="s">
        <v>41</v>
      </c>
      <c r="S8934" s="10" t="s">
        <v>82</v>
      </c>
      <c r="T8934" s="10" t="s">
        <v>5145</v>
      </c>
      <c r="U8934" s="12">
        <v>8.4480000000000004</v>
      </c>
      <c r="V8934" s="12">
        <v>2</v>
      </c>
      <c r="W8934" s="12">
        <v>0.2</v>
      </c>
      <c r="X8934" s="12">
        <v>2.6399999999999997</v>
      </c>
    </row>
    <row r="8935" spans="1:24" ht="14" x14ac:dyDescent="0.3">
      <c r="A8935" s="9">
        <v>8930</v>
      </c>
      <c r="B8935" s="14" t="s">
        <v>10446</v>
      </c>
      <c r="C8935" s="15">
        <v>46294</v>
      </c>
      <c r="D8935" s="15">
        <v>46294</v>
      </c>
      <c r="E8935" s="10" t="s">
        <v>1124</v>
      </c>
      <c r="F8935" s="10" t="s">
        <v>531</v>
      </c>
      <c r="G8935" s="10" t="s">
        <v>532</v>
      </c>
      <c r="H8935" s="10" t="s">
        <v>92</v>
      </c>
      <c r="I8935" s="10" t="s">
        <v>23</v>
      </c>
      <c r="J8935" s="10" t="s">
        <v>5311</v>
      </c>
      <c r="K8935" s="10" t="s">
        <v>438</v>
      </c>
      <c r="L8935" s="10">
        <v>44060</v>
      </c>
      <c r="M8935" s="10" t="s">
        <v>133</v>
      </c>
      <c r="N8935" s="10" t="str">
        <f>_xlfn.XLOOKUP($M:$M,People!$B:$B,People!A:A)</f>
        <v>Chuck Magee</v>
      </c>
      <c r="O8935" s="10" t="s">
        <v>4155</v>
      </c>
      <c r="P8935" s="10" t="str">
        <f>VLOOKUP(O8935,Products!$A:$E,3,FALSE)</f>
        <v>HP</v>
      </c>
      <c r="Q8935" s="31">
        <f>INDEX(Products!$E:$E,MATCH(O8935,Products!$A:$A,0))</f>
        <v>0.31</v>
      </c>
      <c r="R8935" s="10" t="s">
        <v>41</v>
      </c>
      <c r="S8935" s="10" t="s">
        <v>82</v>
      </c>
      <c r="T8935" s="10" t="s">
        <v>4156</v>
      </c>
      <c r="U8935" s="12">
        <v>15.552000000000003</v>
      </c>
      <c r="V8935" s="12">
        <v>3</v>
      </c>
      <c r="W8935" s="12">
        <v>0.2</v>
      </c>
      <c r="X8935" s="12">
        <v>5.4432</v>
      </c>
    </row>
    <row r="8936" spans="1:24" ht="14" x14ac:dyDescent="0.3">
      <c r="A8936" s="9">
        <v>8931</v>
      </c>
      <c r="B8936" s="14" t="s">
        <v>10449</v>
      </c>
      <c r="C8936" s="15">
        <v>46294</v>
      </c>
      <c r="D8936" s="15">
        <v>46300</v>
      </c>
      <c r="E8936" s="10" t="s">
        <v>44</v>
      </c>
      <c r="F8936" s="10" t="s">
        <v>2443</v>
      </c>
      <c r="G8936" s="10" t="s">
        <v>2444</v>
      </c>
      <c r="H8936" s="10" t="s">
        <v>22</v>
      </c>
      <c r="I8936" s="10" t="s">
        <v>23</v>
      </c>
      <c r="J8936" s="10" t="s">
        <v>1966</v>
      </c>
      <c r="K8936" s="10" t="s">
        <v>238</v>
      </c>
      <c r="L8936" s="10">
        <v>10550</v>
      </c>
      <c r="M8936" s="10" t="s">
        <v>133</v>
      </c>
      <c r="N8936" s="10" t="str">
        <f>_xlfn.XLOOKUP($M:$M,People!$B:$B,People!A:A)</f>
        <v>Chuck Magee</v>
      </c>
      <c r="O8936" s="10" t="s">
        <v>4941</v>
      </c>
      <c r="P8936" s="10" t="str">
        <f>VLOOKUP(O8936,Products!$A:$E,3,FALSE)</f>
        <v>IKEA</v>
      </c>
      <c r="Q8936" s="31">
        <f>INDEX(Products!$E:$E,MATCH(O8936,Products!$A:$A,0))</f>
        <v>0.4</v>
      </c>
      <c r="R8936" s="10" t="s">
        <v>41</v>
      </c>
      <c r="S8936" s="10" t="s">
        <v>82</v>
      </c>
      <c r="T8936" s="10" t="s">
        <v>4942</v>
      </c>
      <c r="U8936" s="12">
        <v>51.550000000000004</v>
      </c>
      <c r="V8936" s="12">
        <v>5</v>
      </c>
      <c r="W8936" s="12">
        <v>0</v>
      </c>
      <c r="X8936" s="12">
        <v>24.2285</v>
      </c>
    </row>
    <row r="8937" spans="1:24" ht="14" x14ac:dyDescent="0.3">
      <c r="A8937" s="9">
        <v>8932</v>
      </c>
      <c r="B8937" s="14" t="s">
        <v>10451</v>
      </c>
      <c r="C8937" s="15">
        <v>46294</v>
      </c>
      <c r="D8937" s="15">
        <v>46298</v>
      </c>
      <c r="E8937" s="10" t="s">
        <v>44</v>
      </c>
      <c r="F8937" s="10" t="s">
        <v>3761</v>
      </c>
      <c r="G8937" s="10" t="s">
        <v>3762</v>
      </c>
      <c r="H8937" s="10" t="s">
        <v>36</v>
      </c>
      <c r="I8937" s="10" t="s">
        <v>23</v>
      </c>
      <c r="J8937" s="10" t="s">
        <v>4097</v>
      </c>
      <c r="K8937" s="10" t="s">
        <v>438</v>
      </c>
      <c r="L8937" s="10">
        <v>43302</v>
      </c>
      <c r="M8937" s="10" t="s">
        <v>133</v>
      </c>
      <c r="N8937" s="10" t="str">
        <f>_xlfn.XLOOKUP($M:$M,People!$B:$B,People!A:A)</f>
        <v>Chuck Magee</v>
      </c>
      <c r="O8937" s="10" t="s">
        <v>2948</v>
      </c>
      <c r="P8937" s="10" t="str">
        <f>VLOOKUP(O8937,Products!$A:$E,3,FALSE)</f>
        <v>3M</v>
      </c>
      <c r="Q8937" s="31">
        <f>INDEX(Products!$E:$E,MATCH(O8937,Products!$A:$A,0))</f>
        <v>0.4</v>
      </c>
      <c r="R8937" s="10" t="s">
        <v>41</v>
      </c>
      <c r="S8937" s="10" t="s">
        <v>53</v>
      </c>
      <c r="T8937" s="10" t="s">
        <v>2949</v>
      </c>
      <c r="U8937" s="12">
        <v>51.168000000000006</v>
      </c>
      <c r="V8937" s="12">
        <v>2</v>
      </c>
      <c r="W8937" s="12">
        <v>0.2</v>
      </c>
      <c r="X8937" s="12">
        <v>-6.3960000000000008</v>
      </c>
    </row>
    <row r="8938" spans="1:24" ht="14" x14ac:dyDescent="0.3">
      <c r="A8938" s="9">
        <v>8933</v>
      </c>
      <c r="B8938" s="14" t="s">
        <v>10452</v>
      </c>
      <c r="C8938" s="15">
        <v>46294</v>
      </c>
      <c r="D8938" s="15">
        <v>46299</v>
      </c>
      <c r="E8938" s="10" t="s">
        <v>44</v>
      </c>
      <c r="F8938" s="10" t="s">
        <v>917</v>
      </c>
      <c r="G8938" s="10" t="s">
        <v>918</v>
      </c>
      <c r="H8938" s="10" t="s">
        <v>22</v>
      </c>
      <c r="I8938" s="10" t="s">
        <v>23</v>
      </c>
      <c r="J8938" s="10" t="s">
        <v>297</v>
      </c>
      <c r="K8938" s="10" t="s">
        <v>298</v>
      </c>
      <c r="L8938" s="10">
        <v>38109</v>
      </c>
      <c r="M8938" s="10" t="s">
        <v>26</v>
      </c>
      <c r="N8938" s="10" t="str">
        <f>_xlfn.XLOOKUP($M:$M,People!$B:$B,People!A:A)</f>
        <v>Fred Suzuki</v>
      </c>
      <c r="O8938" s="10" t="s">
        <v>2872</v>
      </c>
      <c r="P8938" s="10" t="str">
        <f>VLOOKUP(O8938,Products!$A:$E,3,FALSE)</f>
        <v>Office Depot</v>
      </c>
      <c r="Q8938" s="31">
        <f>INDEX(Products!$E:$E,MATCH(O8938,Products!$A:$A,0))</f>
        <v>0.28000000000000003</v>
      </c>
      <c r="R8938" s="10" t="s">
        <v>41</v>
      </c>
      <c r="S8938" s="10" t="s">
        <v>53</v>
      </c>
      <c r="T8938" s="10" t="s">
        <v>2873</v>
      </c>
      <c r="U8938" s="12">
        <v>243.92</v>
      </c>
      <c r="V8938" s="12">
        <v>5</v>
      </c>
      <c r="W8938" s="12">
        <v>0.2</v>
      </c>
      <c r="X8938" s="12">
        <v>-54.881999999999998</v>
      </c>
    </row>
    <row r="8939" spans="1:24" ht="14" x14ac:dyDescent="0.3">
      <c r="A8939" s="9">
        <v>8934</v>
      </c>
      <c r="B8939" s="14" t="s">
        <v>10453</v>
      </c>
      <c r="C8939" s="15">
        <v>46294</v>
      </c>
      <c r="D8939" s="15">
        <v>46301</v>
      </c>
      <c r="E8939" s="10" t="s">
        <v>44</v>
      </c>
      <c r="F8939" s="10" t="s">
        <v>2118</v>
      </c>
      <c r="G8939" s="10" t="s">
        <v>2119</v>
      </c>
      <c r="H8939" s="10" t="s">
        <v>22</v>
      </c>
      <c r="I8939" s="10" t="s">
        <v>23</v>
      </c>
      <c r="J8939" s="10" t="s">
        <v>5923</v>
      </c>
      <c r="K8939" s="10" t="s">
        <v>38</v>
      </c>
      <c r="L8939" s="10">
        <v>95240</v>
      </c>
      <c r="M8939" s="10" t="s">
        <v>39</v>
      </c>
      <c r="N8939" s="10" t="str">
        <f>_xlfn.XLOOKUP($M:$M,People!$B:$B,People!A:A)</f>
        <v>Sadie Pawthorne</v>
      </c>
      <c r="O8939" s="10" t="s">
        <v>3869</v>
      </c>
      <c r="P8939" s="10" t="str">
        <f>VLOOKUP(O8939,Products!$A:$E,3,FALSE)</f>
        <v>3M</v>
      </c>
      <c r="Q8939" s="31">
        <f>INDEX(Products!$E:$E,MATCH(O8939,Products!$A:$A,0))</f>
        <v>0.36</v>
      </c>
      <c r="R8939" s="10" t="s">
        <v>41</v>
      </c>
      <c r="S8939" s="10" t="s">
        <v>510</v>
      </c>
      <c r="T8939" s="10" t="s">
        <v>3870</v>
      </c>
      <c r="U8939" s="12">
        <v>97.3</v>
      </c>
      <c r="V8939" s="12">
        <v>7</v>
      </c>
      <c r="W8939" s="12">
        <v>0</v>
      </c>
      <c r="X8939" s="12">
        <v>28.216999999999992</v>
      </c>
    </row>
    <row r="8940" spans="1:24" ht="14" x14ac:dyDescent="0.3">
      <c r="A8940" s="9">
        <v>8935</v>
      </c>
      <c r="B8940" s="14" t="s">
        <v>10446</v>
      </c>
      <c r="C8940" s="15">
        <v>46294</v>
      </c>
      <c r="D8940" s="15">
        <v>46294</v>
      </c>
      <c r="E8940" s="10" t="s">
        <v>1124</v>
      </c>
      <c r="F8940" s="10" t="s">
        <v>531</v>
      </c>
      <c r="G8940" s="10" t="s">
        <v>532</v>
      </c>
      <c r="H8940" s="10" t="s">
        <v>92</v>
      </c>
      <c r="I8940" s="10" t="s">
        <v>23</v>
      </c>
      <c r="J8940" s="10" t="s">
        <v>5311</v>
      </c>
      <c r="K8940" s="10" t="s">
        <v>438</v>
      </c>
      <c r="L8940" s="10">
        <v>44060</v>
      </c>
      <c r="M8940" s="10" t="s">
        <v>133</v>
      </c>
      <c r="N8940" s="10" t="str">
        <f>_xlfn.XLOOKUP($M:$M,People!$B:$B,People!A:A)</f>
        <v>Chuck Magee</v>
      </c>
      <c r="O8940" s="10" t="s">
        <v>1384</v>
      </c>
      <c r="P8940" s="10" t="str">
        <f>VLOOKUP(O8940,Products!$A:$E,3,FALSE)</f>
        <v>Office Depot</v>
      </c>
      <c r="Q8940" s="31">
        <f>INDEX(Products!$E:$E,MATCH(O8940,Products!$A:$A,0))</f>
        <v>0.28000000000000003</v>
      </c>
      <c r="R8940" s="10" t="s">
        <v>64</v>
      </c>
      <c r="S8940" s="10" t="s">
        <v>144</v>
      </c>
      <c r="T8940" s="10" t="s">
        <v>1385</v>
      </c>
      <c r="U8940" s="12">
        <v>239.976</v>
      </c>
      <c r="V8940" s="12">
        <v>3</v>
      </c>
      <c r="W8940" s="12">
        <v>0.2</v>
      </c>
      <c r="X8940" s="12">
        <v>65.993400000000008</v>
      </c>
    </row>
    <row r="8941" spans="1:24" ht="14" x14ac:dyDescent="0.3">
      <c r="A8941" s="9">
        <v>8936</v>
      </c>
      <c r="B8941" s="14" t="s">
        <v>10448</v>
      </c>
      <c r="C8941" s="15">
        <v>46294</v>
      </c>
      <c r="D8941" s="15">
        <v>46300</v>
      </c>
      <c r="E8941" s="10" t="s">
        <v>44</v>
      </c>
      <c r="F8941" s="10" t="s">
        <v>2486</v>
      </c>
      <c r="G8941" s="10" t="s">
        <v>2487</v>
      </c>
      <c r="H8941" s="10" t="s">
        <v>92</v>
      </c>
      <c r="I8941" s="10" t="s">
        <v>23</v>
      </c>
      <c r="J8941" s="10" t="s">
        <v>530</v>
      </c>
      <c r="K8941" s="10" t="s">
        <v>94</v>
      </c>
      <c r="L8941" s="10">
        <v>77506</v>
      </c>
      <c r="M8941" s="10" t="s">
        <v>95</v>
      </c>
      <c r="N8941" s="10" t="str">
        <f>_xlfn.XLOOKUP($M:$M,People!$B:$B,People!A:A)</f>
        <v>Roxanne Rodriguez</v>
      </c>
      <c r="O8941" s="10" t="s">
        <v>2490</v>
      </c>
      <c r="P8941" s="10" t="str">
        <f>VLOOKUP(O8941,Products!$A:$E,3,FALSE)</f>
        <v>Staples</v>
      </c>
      <c r="Q8941" s="31">
        <f>INDEX(Products!$E:$E,MATCH(O8941,Products!$A:$A,0))</f>
        <v>0.35</v>
      </c>
      <c r="R8941" s="10" t="s">
        <v>64</v>
      </c>
      <c r="S8941" s="10" t="s">
        <v>599</v>
      </c>
      <c r="T8941" s="10" t="s">
        <v>2491</v>
      </c>
      <c r="U8941" s="12">
        <v>336.51</v>
      </c>
      <c r="V8941" s="12">
        <v>3</v>
      </c>
      <c r="W8941" s="12">
        <v>0.4</v>
      </c>
      <c r="X8941" s="12">
        <v>44.867999999999967</v>
      </c>
    </row>
    <row r="8942" spans="1:24" ht="14" x14ac:dyDescent="0.3">
      <c r="A8942" s="9">
        <v>8937</v>
      </c>
      <c r="B8942" s="14" t="s">
        <v>10454</v>
      </c>
      <c r="C8942" s="15">
        <v>46295</v>
      </c>
      <c r="D8942" s="15">
        <v>46298</v>
      </c>
      <c r="E8942" s="10" t="s">
        <v>168</v>
      </c>
      <c r="F8942" s="10" t="s">
        <v>4801</v>
      </c>
      <c r="G8942" s="10" t="s">
        <v>4802</v>
      </c>
      <c r="H8942" s="10" t="s">
        <v>36</v>
      </c>
      <c r="I8942" s="10" t="s">
        <v>23</v>
      </c>
      <c r="J8942" s="10" t="s">
        <v>86</v>
      </c>
      <c r="K8942" s="10" t="s">
        <v>87</v>
      </c>
      <c r="L8942" s="10">
        <v>98103</v>
      </c>
      <c r="M8942" s="10" t="s">
        <v>39</v>
      </c>
      <c r="N8942" s="10" t="str">
        <f>_xlfn.XLOOKUP($M:$M,People!$B:$B,People!A:A)</f>
        <v>Sadie Pawthorne</v>
      </c>
      <c r="O8942" s="10" t="s">
        <v>3357</v>
      </c>
      <c r="P8942" s="10" t="str">
        <f>VLOOKUP(O8942,Products!$A:$E,3,FALSE)</f>
        <v>Logitech</v>
      </c>
      <c r="Q8942" s="31">
        <f>INDEX(Products!$E:$E,MATCH(O8942,Products!$A:$A,0))</f>
        <v>0.28999999999999998</v>
      </c>
      <c r="R8942" s="10" t="s">
        <v>41</v>
      </c>
      <c r="S8942" s="10" t="s">
        <v>71</v>
      </c>
      <c r="T8942" s="10" t="s">
        <v>3358</v>
      </c>
      <c r="U8942" s="12">
        <v>3.89</v>
      </c>
      <c r="V8942" s="12">
        <v>1</v>
      </c>
      <c r="W8942" s="12">
        <v>0</v>
      </c>
      <c r="X8942" s="12">
        <v>1.0114000000000001</v>
      </c>
    </row>
    <row r="8943" spans="1:24" ht="14" x14ac:dyDescent="0.3">
      <c r="A8943" s="9">
        <v>8938</v>
      </c>
      <c r="B8943" s="14" t="s">
        <v>10455</v>
      </c>
      <c r="C8943" s="15">
        <v>46295</v>
      </c>
      <c r="D8943" s="15">
        <v>46301</v>
      </c>
      <c r="E8943" s="10" t="s">
        <v>44</v>
      </c>
      <c r="F8943" s="10" t="s">
        <v>2367</v>
      </c>
      <c r="G8943" s="10" t="s">
        <v>2368</v>
      </c>
      <c r="H8943" s="10" t="s">
        <v>92</v>
      </c>
      <c r="I8943" s="10" t="s">
        <v>23</v>
      </c>
      <c r="J8943" s="10" t="s">
        <v>985</v>
      </c>
      <c r="K8943" s="10" t="s">
        <v>94</v>
      </c>
      <c r="L8943" s="10">
        <v>76017</v>
      </c>
      <c r="M8943" s="10" t="s">
        <v>95</v>
      </c>
      <c r="N8943" s="10" t="str">
        <f>_xlfn.XLOOKUP($M:$M,People!$B:$B,People!A:A)</f>
        <v>Roxanne Rodriguez</v>
      </c>
      <c r="O8943" s="10" t="s">
        <v>2085</v>
      </c>
      <c r="P8943" s="10" t="str">
        <f>VLOOKUP(O8943,Products!$A:$E,3,FALSE)</f>
        <v>HP</v>
      </c>
      <c r="Q8943" s="31">
        <f>INDEX(Products!$E:$E,MATCH(O8943,Products!$A:$A,0))</f>
        <v>0.37</v>
      </c>
      <c r="R8943" s="10" t="s">
        <v>41</v>
      </c>
      <c r="S8943" s="10" t="s">
        <v>68</v>
      </c>
      <c r="T8943" s="10" t="s">
        <v>2086</v>
      </c>
      <c r="U8943" s="12">
        <v>11.645999999999997</v>
      </c>
      <c r="V8943" s="12">
        <v>9</v>
      </c>
      <c r="W8943" s="12">
        <v>0.8</v>
      </c>
      <c r="X8943" s="12">
        <v>-17.469000000000005</v>
      </c>
    </row>
    <row r="8944" spans="1:24" ht="14" x14ac:dyDescent="0.3">
      <c r="A8944" s="9">
        <v>8939</v>
      </c>
      <c r="B8944" s="14" t="s">
        <v>10456</v>
      </c>
      <c r="C8944" s="15">
        <v>46295</v>
      </c>
      <c r="D8944" s="15">
        <v>46297</v>
      </c>
      <c r="E8944" s="10" t="s">
        <v>168</v>
      </c>
      <c r="F8944" s="10" t="s">
        <v>3722</v>
      </c>
      <c r="G8944" s="10" t="s">
        <v>3723</v>
      </c>
      <c r="H8944" s="10" t="s">
        <v>36</v>
      </c>
      <c r="I8944" s="10" t="s">
        <v>23</v>
      </c>
      <c r="J8944" s="10" t="s">
        <v>131</v>
      </c>
      <c r="K8944" s="10" t="s">
        <v>132</v>
      </c>
      <c r="L8944" s="10">
        <v>19120</v>
      </c>
      <c r="M8944" s="10" t="s">
        <v>133</v>
      </c>
      <c r="N8944" s="10" t="str">
        <f>_xlfn.XLOOKUP($M:$M,People!$B:$B,People!A:A)</f>
        <v>Chuck Magee</v>
      </c>
      <c r="O8944" s="10" t="s">
        <v>5888</v>
      </c>
      <c r="P8944" s="10" t="str">
        <f>VLOOKUP(O8944,Products!$A:$E,3,FALSE)</f>
        <v>Samsung</v>
      </c>
      <c r="Q8944" s="31">
        <f>INDEX(Products!$E:$E,MATCH(O8944,Products!$A:$A,0))</f>
        <v>0.25</v>
      </c>
      <c r="R8944" s="10" t="s">
        <v>41</v>
      </c>
      <c r="S8944" s="10" t="s">
        <v>42</v>
      </c>
      <c r="T8944" s="10" t="s">
        <v>5889</v>
      </c>
      <c r="U8944" s="12">
        <v>20.664000000000001</v>
      </c>
      <c r="V8944" s="12">
        <v>7</v>
      </c>
      <c r="W8944" s="12">
        <v>0.2</v>
      </c>
      <c r="X8944" s="12">
        <v>6.9741</v>
      </c>
    </row>
    <row r="8945" spans="1:24" ht="14" x14ac:dyDescent="0.3">
      <c r="A8945" s="9">
        <v>8940</v>
      </c>
      <c r="B8945" s="14" t="s">
        <v>10457</v>
      </c>
      <c r="C8945" s="15">
        <v>46295</v>
      </c>
      <c r="D8945" s="15">
        <v>46297</v>
      </c>
      <c r="E8945" s="10" t="s">
        <v>19</v>
      </c>
      <c r="F8945" s="10" t="s">
        <v>4849</v>
      </c>
      <c r="G8945" s="10" t="s">
        <v>4850</v>
      </c>
      <c r="H8945" s="10" t="s">
        <v>22</v>
      </c>
      <c r="I8945" s="10" t="s">
        <v>23</v>
      </c>
      <c r="J8945" s="10" t="s">
        <v>3637</v>
      </c>
      <c r="K8945" s="10" t="s">
        <v>2318</v>
      </c>
      <c r="L8945" s="10">
        <v>21215</v>
      </c>
      <c r="M8945" s="10" t="s">
        <v>133</v>
      </c>
      <c r="N8945" s="10" t="str">
        <f>_xlfn.XLOOKUP($M:$M,People!$B:$B,People!A:A)</f>
        <v>Chuck Magee</v>
      </c>
      <c r="O8945" s="10" t="s">
        <v>4483</v>
      </c>
      <c r="P8945" s="10" t="str">
        <f>VLOOKUP(O8945,Products!$A:$E,3,FALSE)</f>
        <v>HP</v>
      </c>
      <c r="Q8945" s="31">
        <f>INDEX(Products!$E:$E,MATCH(O8945,Products!$A:$A,0))</f>
        <v>0.25</v>
      </c>
      <c r="R8945" s="10" t="s">
        <v>41</v>
      </c>
      <c r="S8945" s="10" t="s">
        <v>82</v>
      </c>
      <c r="T8945" s="10" t="s">
        <v>4484</v>
      </c>
      <c r="U8945" s="12">
        <v>164.88</v>
      </c>
      <c r="V8945" s="12">
        <v>3</v>
      </c>
      <c r="W8945" s="12">
        <v>0</v>
      </c>
      <c r="X8945" s="12">
        <v>80.791200000000003</v>
      </c>
    </row>
    <row r="8946" spans="1:24" ht="14" x14ac:dyDescent="0.3">
      <c r="A8946" s="9">
        <v>8941</v>
      </c>
      <c r="B8946" s="14" t="s">
        <v>10454</v>
      </c>
      <c r="C8946" s="15">
        <v>46295</v>
      </c>
      <c r="D8946" s="15">
        <v>46298</v>
      </c>
      <c r="E8946" s="10" t="s">
        <v>168</v>
      </c>
      <c r="F8946" s="10" t="s">
        <v>4801</v>
      </c>
      <c r="G8946" s="10" t="s">
        <v>4802</v>
      </c>
      <c r="H8946" s="10" t="s">
        <v>36</v>
      </c>
      <c r="I8946" s="10" t="s">
        <v>23</v>
      </c>
      <c r="J8946" s="10" t="s">
        <v>86</v>
      </c>
      <c r="K8946" s="10" t="s">
        <v>87</v>
      </c>
      <c r="L8946" s="10">
        <v>98103</v>
      </c>
      <c r="M8946" s="10" t="s">
        <v>39</v>
      </c>
      <c r="N8946" s="10" t="str">
        <f>_xlfn.XLOOKUP($M:$M,People!$B:$B,People!A:A)</f>
        <v>Sadie Pawthorne</v>
      </c>
      <c r="O8946" s="10" t="s">
        <v>3296</v>
      </c>
      <c r="P8946" s="10" t="str">
        <f>VLOOKUP(O8946,Products!$A:$E,3,FALSE)</f>
        <v>IKEA</v>
      </c>
      <c r="Q8946" s="31">
        <f>INDEX(Products!$E:$E,MATCH(O8946,Products!$A:$A,0))</f>
        <v>0.4</v>
      </c>
      <c r="R8946" s="10" t="s">
        <v>41</v>
      </c>
      <c r="S8946" s="10" t="s">
        <v>82</v>
      </c>
      <c r="T8946" s="10" t="s">
        <v>3297</v>
      </c>
      <c r="U8946" s="12">
        <v>11.76</v>
      </c>
      <c r="V8946" s="12">
        <v>2</v>
      </c>
      <c r="W8946" s="12">
        <v>0</v>
      </c>
      <c r="X8946" s="12">
        <v>5.7623999999999995</v>
      </c>
    </row>
    <row r="8947" spans="1:24" ht="14" x14ac:dyDescent="0.3">
      <c r="A8947" s="9">
        <v>8942</v>
      </c>
      <c r="B8947" s="14" t="s">
        <v>10454</v>
      </c>
      <c r="C8947" s="15">
        <v>46295</v>
      </c>
      <c r="D8947" s="15">
        <v>46298</v>
      </c>
      <c r="E8947" s="10" t="s">
        <v>168</v>
      </c>
      <c r="F8947" s="10" t="s">
        <v>4801</v>
      </c>
      <c r="G8947" s="10" t="s">
        <v>4802</v>
      </c>
      <c r="H8947" s="10" t="s">
        <v>36</v>
      </c>
      <c r="I8947" s="10" t="s">
        <v>23</v>
      </c>
      <c r="J8947" s="10" t="s">
        <v>86</v>
      </c>
      <c r="K8947" s="10" t="s">
        <v>87</v>
      </c>
      <c r="L8947" s="10">
        <v>98103</v>
      </c>
      <c r="M8947" s="10" t="s">
        <v>39</v>
      </c>
      <c r="N8947" s="10" t="str">
        <f>_xlfn.XLOOKUP($M:$M,People!$B:$B,People!A:A)</f>
        <v>Sadie Pawthorne</v>
      </c>
      <c r="O8947" s="10" t="s">
        <v>5002</v>
      </c>
      <c r="P8947" s="10" t="str">
        <f>VLOOKUP(O8947,Products!$A:$E,3,FALSE)</f>
        <v>IKEA</v>
      </c>
      <c r="Q8947" s="31">
        <f>INDEX(Products!$E:$E,MATCH(O8947,Products!$A:$A,0))</f>
        <v>0.26</v>
      </c>
      <c r="R8947" s="10" t="s">
        <v>41</v>
      </c>
      <c r="S8947" s="10" t="s">
        <v>82</v>
      </c>
      <c r="T8947" s="10" t="s">
        <v>5003</v>
      </c>
      <c r="U8947" s="12">
        <v>167.94</v>
      </c>
      <c r="V8947" s="12">
        <v>3</v>
      </c>
      <c r="W8947" s="12">
        <v>0</v>
      </c>
      <c r="X8947" s="12">
        <v>82.290599999999998</v>
      </c>
    </row>
    <row r="8948" spans="1:24" ht="14" x14ac:dyDescent="0.3">
      <c r="A8948" s="9">
        <v>8943</v>
      </c>
      <c r="B8948" s="14" t="s">
        <v>10458</v>
      </c>
      <c r="C8948" s="15">
        <v>46295</v>
      </c>
      <c r="D8948" s="15">
        <v>46297</v>
      </c>
      <c r="E8948" s="10" t="s">
        <v>19</v>
      </c>
      <c r="F8948" s="10" t="s">
        <v>2834</v>
      </c>
      <c r="G8948" s="10" t="s">
        <v>2835</v>
      </c>
      <c r="H8948" s="10" t="s">
        <v>92</v>
      </c>
      <c r="I8948" s="10" t="s">
        <v>23</v>
      </c>
      <c r="J8948" s="10" t="s">
        <v>37</v>
      </c>
      <c r="K8948" s="10" t="s">
        <v>38</v>
      </c>
      <c r="L8948" s="10">
        <v>90049</v>
      </c>
      <c r="M8948" s="10" t="s">
        <v>39</v>
      </c>
      <c r="N8948" s="10" t="str">
        <f>_xlfn.XLOOKUP($M:$M,People!$B:$B,People!A:A)</f>
        <v>Sadie Pawthorne</v>
      </c>
      <c r="O8948" s="10" t="s">
        <v>2182</v>
      </c>
      <c r="P8948" s="10" t="str">
        <f>VLOOKUP(O8948,Products!$A:$E,3,FALSE)</f>
        <v>3M</v>
      </c>
      <c r="Q8948" s="31">
        <f>INDEX(Products!$E:$E,MATCH(O8948,Products!$A:$A,0))</f>
        <v>0.38</v>
      </c>
      <c r="R8948" s="10" t="s">
        <v>64</v>
      </c>
      <c r="S8948" s="10" t="s">
        <v>144</v>
      </c>
      <c r="T8948" s="10" t="s">
        <v>2183</v>
      </c>
      <c r="U8948" s="12">
        <v>159.97999999999999</v>
      </c>
      <c r="V8948" s="12">
        <v>2</v>
      </c>
      <c r="W8948" s="12">
        <v>0</v>
      </c>
      <c r="X8948" s="12">
        <v>47.993999999999986</v>
      </c>
    </row>
    <row r="8949" spans="1:24" ht="14" x14ac:dyDescent="0.3">
      <c r="A8949" s="9">
        <v>8944</v>
      </c>
      <c r="B8949" s="14" t="s">
        <v>10459</v>
      </c>
      <c r="C8949" s="15">
        <v>46296</v>
      </c>
      <c r="D8949" s="15">
        <v>46297</v>
      </c>
      <c r="E8949" s="10" t="s">
        <v>168</v>
      </c>
      <c r="F8949" s="10" t="s">
        <v>3530</v>
      </c>
      <c r="G8949" s="10" t="s">
        <v>3531</v>
      </c>
      <c r="H8949" s="10" t="s">
        <v>22</v>
      </c>
      <c r="I8949" s="10" t="s">
        <v>23</v>
      </c>
      <c r="J8949" s="10" t="s">
        <v>554</v>
      </c>
      <c r="K8949" s="10" t="s">
        <v>38</v>
      </c>
      <c r="L8949" s="10">
        <v>95123</v>
      </c>
      <c r="M8949" s="10" t="s">
        <v>39</v>
      </c>
      <c r="N8949" s="10" t="str">
        <f>_xlfn.XLOOKUP($M:$M,People!$B:$B,People!A:A)</f>
        <v>Sadie Pawthorne</v>
      </c>
      <c r="O8949" s="10" t="s">
        <v>4087</v>
      </c>
      <c r="P8949" s="10" t="str">
        <f>VLOOKUP(O8949,Products!$A:$E,3,FALSE)</f>
        <v>IKEA</v>
      </c>
      <c r="Q8949" s="31">
        <f>INDEX(Products!$E:$E,MATCH(O8949,Products!$A:$A,0))</f>
        <v>0.32</v>
      </c>
      <c r="R8949" s="10" t="s">
        <v>28</v>
      </c>
      <c r="S8949" s="10" t="s">
        <v>32</v>
      </c>
      <c r="T8949" s="10" t="s">
        <v>4088</v>
      </c>
      <c r="U8949" s="12">
        <v>108.608</v>
      </c>
      <c r="V8949" s="12">
        <v>4</v>
      </c>
      <c r="W8949" s="12">
        <v>0.2</v>
      </c>
      <c r="X8949" s="12">
        <v>9.5031999999999925</v>
      </c>
    </row>
    <row r="8950" spans="1:24" ht="14" x14ac:dyDescent="0.3">
      <c r="A8950" s="9">
        <v>8945</v>
      </c>
      <c r="B8950" s="14" t="s">
        <v>10460</v>
      </c>
      <c r="C8950" s="15">
        <v>46296</v>
      </c>
      <c r="D8950" s="15">
        <v>46303</v>
      </c>
      <c r="E8950" s="10" t="s">
        <v>44</v>
      </c>
      <c r="F8950" s="10" t="s">
        <v>1657</v>
      </c>
      <c r="G8950" s="10" t="s">
        <v>1658</v>
      </c>
      <c r="H8950" s="10" t="s">
        <v>36</v>
      </c>
      <c r="I8950" s="10" t="s">
        <v>23</v>
      </c>
      <c r="J8950" s="10" t="s">
        <v>86</v>
      </c>
      <c r="K8950" s="10" t="s">
        <v>87</v>
      </c>
      <c r="L8950" s="10">
        <v>98105</v>
      </c>
      <c r="M8950" s="10" t="s">
        <v>39</v>
      </c>
      <c r="N8950" s="10" t="str">
        <f>_xlfn.XLOOKUP($M:$M,People!$B:$B,People!A:A)</f>
        <v>Sadie Pawthorne</v>
      </c>
      <c r="O8950" s="10" t="s">
        <v>1665</v>
      </c>
      <c r="P8950" s="10" t="str">
        <f>VLOOKUP(O8950,Products!$A:$E,3,FALSE)</f>
        <v>Staples</v>
      </c>
      <c r="Q8950" s="31">
        <f>INDEX(Products!$E:$E,MATCH(O8950,Products!$A:$A,0))</f>
        <v>0.31</v>
      </c>
      <c r="R8950" s="10" t="s">
        <v>28</v>
      </c>
      <c r="S8950" s="10" t="s">
        <v>32</v>
      </c>
      <c r="T8950" s="10" t="s">
        <v>1666</v>
      </c>
      <c r="U8950" s="12">
        <v>451.15199999999993</v>
      </c>
      <c r="V8950" s="12">
        <v>3</v>
      </c>
      <c r="W8950" s="12">
        <v>0.2</v>
      </c>
      <c r="X8950" s="12">
        <v>0</v>
      </c>
    </row>
    <row r="8951" spans="1:24" ht="14" x14ac:dyDescent="0.3">
      <c r="A8951" s="9">
        <v>8946</v>
      </c>
      <c r="B8951" s="14" t="s">
        <v>10459</v>
      </c>
      <c r="C8951" s="15">
        <v>46296</v>
      </c>
      <c r="D8951" s="15">
        <v>46297</v>
      </c>
      <c r="E8951" s="10" t="s">
        <v>168</v>
      </c>
      <c r="F8951" s="10" t="s">
        <v>3530</v>
      </c>
      <c r="G8951" s="10" t="s">
        <v>3531</v>
      </c>
      <c r="H8951" s="10" t="s">
        <v>22</v>
      </c>
      <c r="I8951" s="10" t="s">
        <v>23</v>
      </c>
      <c r="J8951" s="10" t="s">
        <v>554</v>
      </c>
      <c r="K8951" s="10" t="s">
        <v>38</v>
      </c>
      <c r="L8951" s="10">
        <v>95123</v>
      </c>
      <c r="M8951" s="10" t="s">
        <v>39</v>
      </c>
      <c r="N8951" s="10" t="str">
        <f>_xlfn.XLOOKUP($M:$M,People!$B:$B,People!A:A)</f>
        <v>Sadie Pawthorne</v>
      </c>
      <c r="O8951" s="10" t="s">
        <v>2140</v>
      </c>
      <c r="P8951" s="10" t="str">
        <f>VLOOKUP(O8951,Products!$A:$E,3,FALSE)</f>
        <v>Logitech</v>
      </c>
      <c r="Q8951" s="31">
        <f>INDEX(Products!$E:$E,MATCH(O8951,Products!$A:$A,0))</f>
        <v>0.37</v>
      </c>
      <c r="R8951" s="10" t="s">
        <v>41</v>
      </c>
      <c r="S8951" s="10" t="s">
        <v>71</v>
      </c>
      <c r="T8951" s="10" t="s">
        <v>2788</v>
      </c>
      <c r="U8951" s="12">
        <v>241.96</v>
      </c>
      <c r="V8951" s="12">
        <v>2</v>
      </c>
      <c r="W8951" s="12">
        <v>0</v>
      </c>
      <c r="X8951" s="12">
        <v>60.490000000000009</v>
      </c>
    </row>
    <row r="8952" spans="1:24" ht="14" x14ac:dyDescent="0.3">
      <c r="A8952" s="9">
        <v>8947</v>
      </c>
      <c r="B8952" s="14" t="s">
        <v>10461</v>
      </c>
      <c r="C8952" s="15">
        <v>46296</v>
      </c>
      <c r="D8952" s="15">
        <v>46303</v>
      </c>
      <c r="E8952" s="10" t="s">
        <v>44</v>
      </c>
      <c r="F8952" s="10" t="s">
        <v>1307</v>
      </c>
      <c r="G8952" s="10" t="s">
        <v>1308</v>
      </c>
      <c r="H8952" s="10" t="s">
        <v>36</v>
      </c>
      <c r="I8952" s="10" t="s">
        <v>23</v>
      </c>
      <c r="J8952" s="10" t="s">
        <v>595</v>
      </c>
      <c r="K8952" s="10" t="s">
        <v>94</v>
      </c>
      <c r="L8952" s="10">
        <v>78207</v>
      </c>
      <c r="M8952" s="10" t="s">
        <v>95</v>
      </c>
      <c r="N8952" s="10" t="str">
        <f>_xlfn.XLOOKUP($M:$M,People!$B:$B,People!A:A)</f>
        <v>Roxanne Rodriguez</v>
      </c>
      <c r="O8952" s="10" t="s">
        <v>1309</v>
      </c>
      <c r="P8952" s="10" t="str">
        <f>VLOOKUP(O8952,Products!$A:$E,3,FALSE)</f>
        <v>HP</v>
      </c>
      <c r="Q8952" s="31">
        <f>INDEX(Products!$E:$E,MATCH(O8952,Products!$A:$A,0))</f>
        <v>0.31</v>
      </c>
      <c r="R8952" s="10" t="s">
        <v>41</v>
      </c>
      <c r="S8952" s="10" t="s">
        <v>61</v>
      </c>
      <c r="T8952" s="10" t="s">
        <v>1310</v>
      </c>
      <c r="U8952" s="12">
        <v>6.6719999999999988</v>
      </c>
      <c r="V8952" s="12">
        <v>6</v>
      </c>
      <c r="W8952" s="12">
        <v>0.2</v>
      </c>
      <c r="X8952" s="12">
        <v>0.50039999999999996</v>
      </c>
    </row>
    <row r="8953" spans="1:24" ht="14" x14ac:dyDescent="0.3">
      <c r="A8953" s="9">
        <v>8948</v>
      </c>
      <c r="B8953" s="14" t="s">
        <v>10460</v>
      </c>
      <c r="C8953" s="15">
        <v>46296</v>
      </c>
      <c r="D8953" s="15">
        <v>46303</v>
      </c>
      <c r="E8953" s="10" t="s">
        <v>44</v>
      </c>
      <c r="F8953" s="10" t="s">
        <v>1657</v>
      </c>
      <c r="G8953" s="10" t="s">
        <v>1658</v>
      </c>
      <c r="H8953" s="10" t="s">
        <v>36</v>
      </c>
      <c r="I8953" s="10" t="s">
        <v>23</v>
      </c>
      <c r="J8953" s="10" t="s">
        <v>86</v>
      </c>
      <c r="K8953" s="10" t="s">
        <v>87</v>
      </c>
      <c r="L8953" s="10">
        <v>98105</v>
      </c>
      <c r="M8953" s="10" t="s">
        <v>39</v>
      </c>
      <c r="N8953" s="10" t="str">
        <f>_xlfn.XLOOKUP($M:$M,People!$B:$B,People!A:A)</f>
        <v>Sadie Pawthorne</v>
      </c>
      <c r="O8953" s="10" t="s">
        <v>1661</v>
      </c>
      <c r="P8953" s="10" t="str">
        <f>VLOOKUP(O8953,Products!$A:$E,3,FALSE)</f>
        <v>Canon</v>
      </c>
      <c r="Q8953" s="31">
        <f>INDEX(Products!$E:$E,MATCH(O8953,Products!$A:$A,0))</f>
        <v>0.36</v>
      </c>
      <c r="R8953" s="10" t="s">
        <v>41</v>
      </c>
      <c r="S8953" s="10" t="s">
        <v>68</v>
      </c>
      <c r="T8953" s="10" t="s">
        <v>1662</v>
      </c>
      <c r="U8953" s="12">
        <v>81.088000000000008</v>
      </c>
      <c r="V8953" s="12">
        <v>7</v>
      </c>
      <c r="W8953" s="12">
        <v>0.2</v>
      </c>
      <c r="X8953" s="12">
        <v>27.3672</v>
      </c>
    </row>
    <row r="8954" spans="1:24" ht="14" x14ac:dyDescent="0.3">
      <c r="A8954" s="9">
        <v>8949</v>
      </c>
      <c r="B8954" s="14" t="s">
        <v>10459</v>
      </c>
      <c r="C8954" s="15">
        <v>46296</v>
      </c>
      <c r="D8954" s="15">
        <v>46297</v>
      </c>
      <c r="E8954" s="10" t="s">
        <v>168</v>
      </c>
      <c r="F8954" s="10" t="s">
        <v>3530</v>
      </c>
      <c r="G8954" s="10" t="s">
        <v>3531</v>
      </c>
      <c r="H8954" s="10" t="s">
        <v>22</v>
      </c>
      <c r="I8954" s="10" t="s">
        <v>23</v>
      </c>
      <c r="J8954" s="10" t="s">
        <v>554</v>
      </c>
      <c r="K8954" s="10" t="s">
        <v>38</v>
      </c>
      <c r="L8954" s="10">
        <v>95123</v>
      </c>
      <c r="M8954" s="10" t="s">
        <v>39</v>
      </c>
      <c r="N8954" s="10" t="str">
        <f>_xlfn.XLOOKUP($M:$M,People!$B:$B,People!A:A)</f>
        <v>Sadie Pawthorne</v>
      </c>
      <c r="O8954" s="10" t="s">
        <v>1060</v>
      </c>
      <c r="P8954" s="10" t="str">
        <f>VLOOKUP(O8954,Products!$A:$E,3,FALSE)</f>
        <v>Office Depot</v>
      </c>
      <c r="Q8954" s="31">
        <f>INDEX(Products!$E:$E,MATCH(O8954,Products!$A:$A,0))</f>
        <v>0.34</v>
      </c>
      <c r="R8954" s="10" t="s">
        <v>41</v>
      </c>
      <c r="S8954" s="10" t="s">
        <v>68</v>
      </c>
      <c r="T8954" s="10" t="s">
        <v>1061</v>
      </c>
      <c r="U8954" s="12">
        <v>61.77600000000001</v>
      </c>
      <c r="V8954" s="12">
        <v>13</v>
      </c>
      <c r="W8954" s="12">
        <v>0.2</v>
      </c>
      <c r="X8954" s="12">
        <v>20.849399999999996</v>
      </c>
    </row>
    <row r="8955" spans="1:24" ht="14" x14ac:dyDescent="0.3">
      <c r="A8955" s="9">
        <v>8950</v>
      </c>
      <c r="B8955" s="14" t="s">
        <v>10459</v>
      </c>
      <c r="C8955" s="15">
        <v>46296</v>
      </c>
      <c r="D8955" s="15">
        <v>46297</v>
      </c>
      <c r="E8955" s="10" t="s">
        <v>168</v>
      </c>
      <c r="F8955" s="10" t="s">
        <v>3530</v>
      </c>
      <c r="G8955" s="10" t="s">
        <v>3531</v>
      </c>
      <c r="H8955" s="10" t="s">
        <v>22</v>
      </c>
      <c r="I8955" s="10" t="s">
        <v>23</v>
      </c>
      <c r="J8955" s="10" t="s">
        <v>554</v>
      </c>
      <c r="K8955" s="10" t="s">
        <v>38</v>
      </c>
      <c r="L8955" s="10">
        <v>95123</v>
      </c>
      <c r="M8955" s="10" t="s">
        <v>39</v>
      </c>
      <c r="N8955" s="10" t="str">
        <f>_xlfn.XLOOKUP($M:$M,People!$B:$B,People!A:A)</f>
        <v>Sadie Pawthorne</v>
      </c>
      <c r="O8955" s="10" t="s">
        <v>2474</v>
      </c>
      <c r="P8955" s="10" t="str">
        <f>VLOOKUP(O8955,Products!$A:$E,3,FALSE)</f>
        <v>Canon</v>
      </c>
      <c r="Q8955" s="31">
        <f>INDEX(Products!$E:$E,MATCH(O8955,Products!$A:$A,0))</f>
        <v>0.26</v>
      </c>
      <c r="R8955" s="10" t="s">
        <v>41</v>
      </c>
      <c r="S8955" s="10" t="s">
        <v>68</v>
      </c>
      <c r="T8955" s="10" t="s">
        <v>2475</v>
      </c>
      <c r="U8955" s="12">
        <v>1.4400000000000002</v>
      </c>
      <c r="V8955" s="12">
        <v>1</v>
      </c>
      <c r="W8955" s="12">
        <v>0.2</v>
      </c>
      <c r="X8955" s="12">
        <v>0.504</v>
      </c>
    </row>
    <row r="8956" spans="1:24" ht="14" x14ac:dyDescent="0.3">
      <c r="A8956" s="9">
        <v>8951</v>
      </c>
      <c r="B8956" s="14" t="s">
        <v>10462</v>
      </c>
      <c r="C8956" s="15">
        <v>46296</v>
      </c>
      <c r="D8956" s="15">
        <v>46302</v>
      </c>
      <c r="E8956" s="10" t="s">
        <v>44</v>
      </c>
      <c r="F8956" s="10" t="s">
        <v>447</v>
      </c>
      <c r="G8956" s="10" t="s">
        <v>448</v>
      </c>
      <c r="H8956" s="10" t="s">
        <v>22</v>
      </c>
      <c r="I8956" s="10" t="s">
        <v>23</v>
      </c>
      <c r="J8956" s="10" t="s">
        <v>123</v>
      </c>
      <c r="K8956" s="10" t="s">
        <v>124</v>
      </c>
      <c r="L8956" s="10">
        <v>68025</v>
      </c>
      <c r="M8956" s="10" t="s">
        <v>95</v>
      </c>
      <c r="N8956" s="10" t="str">
        <f>_xlfn.XLOOKUP($M:$M,People!$B:$B,People!A:A)</f>
        <v>Roxanne Rodriguez</v>
      </c>
      <c r="O8956" s="10" t="s">
        <v>2972</v>
      </c>
      <c r="P8956" s="10" t="str">
        <f>VLOOKUP(O8956,Products!$A:$E,3,FALSE)</f>
        <v>Dell</v>
      </c>
      <c r="Q8956" s="31">
        <f>INDEX(Products!$E:$E,MATCH(O8956,Products!$A:$A,0))</f>
        <v>0.36</v>
      </c>
      <c r="R8956" s="10" t="s">
        <v>41</v>
      </c>
      <c r="S8956" s="10" t="s">
        <v>82</v>
      </c>
      <c r="T8956" s="10" t="s">
        <v>2973</v>
      </c>
      <c r="U8956" s="12">
        <v>104.85</v>
      </c>
      <c r="V8956" s="12">
        <v>1</v>
      </c>
      <c r="W8956" s="12">
        <v>0</v>
      </c>
      <c r="X8956" s="12">
        <v>50.327999999999996</v>
      </c>
    </row>
    <row r="8957" spans="1:24" ht="14" x14ac:dyDescent="0.3">
      <c r="A8957" s="9">
        <v>8952</v>
      </c>
      <c r="B8957" s="14" t="s">
        <v>10460</v>
      </c>
      <c r="C8957" s="15">
        <v>46296</v>
      </c>
      <c r="D8957" s="15">
        <v>46303</v>
      </c>
      <c r="E8957" s="10" t="s">
        <v>44</v>
      </c>
      <c r="F8957" s="10" t="s">
        <v>1657</v>
      </c>
      <c r="G8957" s="10" t="s">
        <v>1658</v>
      </c>
      <c r="H8957" s="10" t="s">
        <v>36</v>
      </c>
      <c r="I8957" s="10" t="s">
        <v>23</v>
      </c>
      <c r="J8957" s="10" t="s">
        <v>86</v>
      </c>
      <c r="K8957" s="10" t="s">
        <v>87</v>
      </c>
      <c r="L8957" s="10">
        <v>98105</v>
      </c>
      <c r="M8957" s="10" t="s">
        <v>39</v>
      </c>
      <c r="N8957" s="10" t="str">
        <f>_xlfn.XLOOKUP($M:$M,People!$B:$B,People!A:A)</f>
        <v>Sadie Pawthorne</v>
      </c>
      <c r="O8957" s="10" t="s">
        <v>1663</v>
      </c>
      <c r="P8957" s="10" t="str">
        <f>VLOOKUP(O8957,Products!$A:$E,3,FALSE)</f>
        <v>IKEA</v>
      </c>
      <c r="Q8957" s="31">
        <f>INDEX(Products!$E:$E,MATCH(O8957,Products!$A:$A,0))</f>
        <v>0.3</v>
      </c>
      <c r="R8957" s="10" t="s">
        <v>41</v>
      </c>
      <c r="S8957" s="10" t="s">
        <v>82</v>
      </c>
      <c r="T8957" s="10" t="s">
        <v>1664</v>
      </c>
      <c r="U8957" s="12">
        <v>19.440000000000001</v>
      </c>
      <c r="V8957" s="12">
        <v>3</v>
      </c>
      <c r="W8957" s="12">
        <v>0</v>
      </c>
      <c r="X8957" s="12">
        <v>9.3312000000000008</v>
      </c>
    </row>
    <row r="8958" spans="1:24" ht="14" x14ac:dyDescent="0.3">
      <c r="A8958" s="9">
        <v>8953</v>
      </c>
      <c r="B8958" s="14" t="s">
        <v>10460</v>
      </c>
      <c r="C8958" s="15">
        <v>46296</v>
      </c>
      <c r="D8958" s="15">
        <v>46303</v>
      </c>
      <c r="E8958" s="10" t="s">
        <v>44</v>
      </c>
      <c r="F8958" s="10" t="s">
        <v>1657</v>
      </c>
      <c r="G8958" s="10" t="s">
        <v>1658</v>
      </c>
      <c r="H8958" s="10" t="s">
        <v>36</v>
      </c>
      <c r="I8958" s="10" t="s">
        <v>23</v>
      </c>
      <c r="J8958" s="10" t="s">
        <v>86</v>
      </c>
      <c r="K8958" s="10" t="s">
        <v>87</v>
      </c>
      <c r="L8958" s="10">
        <v>98105</v>
      </c>
      <c r="M8958" s="10" t="s">
        <v>39</v>
      </c>
      <c r="N8958" s="10" t="str">
        <f>_xlfn.XLOOKUP($M:$M,People!$B:$B,People!A:A)</f>
        <v>Sadie Pawthorne</v>
      </c>
      <c r="O8958" s="10" t="s">
        <v>1659</v>
      </c>
      <c r="P8958" s="10" t="str">
        <f>VLOOKUP(O8958,Products!$A:$E,3,FALSE)</f>
        <v>Avery</v>
      </c>
      <c r="Q8958" s="31">
        <f>INDEX(Products!$E:$E,MATCH(O8958,Products!$A:$A,0))</f>
        <v>0.35</v>
      </c>
      <c r="R8958" s="10" t="s">
        <v>41</v>
      </c>
      <c r="S8958" s="10" t="s">
        <v>82</v>
      </c>
      <c r="T8958" s="10" t="s">
        <v>1660</v>
      </c>
      <c r="U8958" s="12">
        <v>91.84</v>
      </c>
      <c r="V8958" s="12">
        <v>8</v>
      </c>
      <c r="W8958" s="12">
        <v>0</v>
      </c>
      <c r="X8958" s="12">
        <v>45.001600000000003</v>
      </c>
    </row>
    <row r="8959" spans="1:24" ht="14" x14ac:dyDescent="0.3">
      <c r="A8959" s="9">
        <v>8954</v>
      </c>
      <c r="B8959" s="14" t="s">
        <v>10463</v>
      </c>
      <c r="C8959" s="15">
        <v>46296</v>
      </c>
      <c r="D8959" s="15">
        <v>46301</v>
      </c>
      <c r="E8959" s="10" t="s">
        <v>44</v>
      </c>
      <c r="F8959" s="10" t="s">
        <v>1388</v>
      </c>
      <c r="G8959" s="10" t="s">
        <v>1389</v>
      </c>
      <c r="H8959" s="10" t="s">
        <v>92</v>
      </c>
      <c r="I8959" s="10" t="s">
        <v>23</v>
      </c>
      <c r="J8959" s="10" t="s">
        <v>114</v>
      </c>
      <c r="K8959" s="10" t="s">
        <v>38</v>
      </c>
      <c r="L8959" s="10">
        <v>94110</v>
      </c>
      <c r="M8959" s="10" t="s">
        <v>39</v>
      </c>
      <c r="N8959" s="10" t="str">
        <f>_xlfn.XLOOKUP($M:$M,People!$B:$B,People!A:A)</f>
        <v>Sadie Pawthorne</v>
      </c>
      <c r="O8959" s="10" t="s">
        <v>1175</v>
      </c>
      <c r="P8959" s="10" t="str">
        <f>VLOOKUP(O8959,Products!$A:$E,3,FALSE)</f>
        <v>3M</v>
      </c>
      <c r="Q8959" s="31">
        <f>INDEX(Products!$E:$E,MATCH(O8959,Products!$A:$A,0))</f>
        <v>0.3</v>
      </c>
      <c r="R8959" s="10" t="s">
        <v>64</v>
      </c>
      <c r="S8959" s="10" t="s">
        <v>144</v>
      </c>
      <c r="T8959" s="10" t="s">
        <v>1176</v>
      </c>
      <c r="U8959" s="12">
        <v>104.75</v>
      </c>
      <c r="V8959" s="12">
        <v>5</v>
      </c>
      <c r="W8959" s="12">
        <v>0</v>
      </c>
      <c r="X8959" s="12">
        <v>21.997499999999999</v>
      </c>
    </row>
    <row r="8960" spans="1:24" ht="14" x14ac:dyDescent="0.3">
      <c r="A8960" s="9">
        <v>8955</v>
      </c>
      <c r="B8960" s="14" t="s">
        <v>10464</v>
      </c>
      <c r="C8960" s="15">
        <v>46296</v>
      </c>
      <c r="D8960" s="15">
        <v>46298</v>
      </c>
      <c r="E8960" s="10" t="s">
        <v>168</v>
      </c>
      <c r="F8960" s="10" t="s">
        <v>3286</v>
      </c>
      <c r="G8960" s="10" t="s">
        <v>3287</v>
      </c>
      <c r="H8960" s="10" t="s">
        <v>92</v>
      </c>
      <c r="I8960" s="10" t="s">
        <v>23</v>
      </c>
      <c r="J8960" s="10" t="s">
        <v>237</v>
      </c>
      <c r="K8960" s="10" t="s">
        <v>238</v>
      </c>
      <c r="L8960" s="10">
        <v>10035</v>
      </c>
      <c r="M8960" s="10" t="s">
        <v>133</v>
      </c>
      <c r="N8960" s="10" t="str">
        <f>_xlfn.XLOOKUP($M:$M,People!$B:$B,People!A:A)</f>
        <v>Chuck Magee</v>
      </c>
      <c r="O8960" s="10" t="s">
        <v>4881</v>
      </c>
      <c r="P8960" s="10" t="str">
        <f>VLOOKUP(O8960,Products!$A:$E,3,FALSE)</f>
        <v>HP</v>
      </c>
      <c r="Q8960" s="31">
        <f>INDEX(Products!$E:$E,MATCH(O8960,Products!$A:$A,0))</f>
        <v>0.33</v>
      </c>
      <c r="R8960" s="10" t="s">
        <v>64</v>
      </c>
      <c r="S8960" s="10" t="s">
        <v>599</v>
      </c>
      <c r="T8960" s="10" t="s">
        <v>4882</v>
      </c>
      <c r="U8960" s="12">
        <v>1704.89</v>
      </c>
      <c r="V8960" s="12">
        <v>11</v>
      </c>
      <c r="W8960" s="12">
        <v>0</v>
      </c>
      <c r="X8960" s="12">
        <v>767.20049999999992</v>
      </c>
    </row>
    <row r="8961" spans="1:24" ht="14" x14ac:dyDescent="0.3">
      <c r="A8961" s="9">
        <v>8956</v>
      </c>
      <c r="B8961" s="14" t="s">
        <v>10465</v>
      </c>
      <c r="C8961" s="15">
        <v>46297</v>
      </c>
      <c r="D8961" s="15">
        <v>46303</v>
      </c>
      <c r="E8961" s="10" t="s">
        <v>44</v>
      </c>
      <c r="F8961" s="10" t="s">
        <v>5553</v>
      </c>
      <c r="G8961" s="10" t="s">
        <v>5554</v>
      </c>
      <c r="H8961" s="10" t="s">
        <v>22</v>
      </c>
      <c r="I8961" s="10" t="s">
        <v>23</v>
      </c>
      <c r="J8961" s="10" t="s">
        <v>284</v>
      </c>
      <c r="K8961" s="10" t="s">
        <v>371</v>
      </c>
      <c r="L8961" s="10">
        <v>97477</v>
      </c>
      <c r="M8961" s="10" t="s">
        <v>39</v>
      </c>
      <c r="N8961" s="10" t="str">
        <f>_xlfn.XLOOKUP($M:$M,People!$B:$B,People!A:A)</f>
        <v>Sadie Pawthorne</v>
      </c>
      <c r="O8961" s="10" t="s">
        <v>1258</v>
      </c>
      <c r="P8961" s="10" t="str">
        <f>VLOOKUP(O8961,Products!$A:$E,3,FALSE)</f>
        <v>Dell</v>
      </c>
      <c r="Q8961" s="31">
        <f>INDEX(Products!$E:$E,MATCH(O8961,Products!$A:$A,0))</f>
        <v>0.32</v>
      </c>
      <c r="R8961" s="10" t="s">
        <v>28</v>
      </c>
      <c r="S8961" s="10" t="s">
        <v>29</v>
      </c>
      <c r="T8961" s="10" t="s">
        <v>1259</v>
      </c>
      <c r="U8961" s="12">
        <v>217.76400000000001</v>
      </c>
      <c r="V8961" s="12">
        <v>6</v>
      </c>
      <c r="W8961" s="12">
        <v>0.7</v>
      </c>
      <c r="X8961" s="12">
        <v>-384.71640000000002</v>
      </c>
    </row>
    <row r="8962" spans="1:24" ht="14" x14ac:dyDescent="0.3">
      <c r="A8962" s="9">
        <v>8957</v>
      </c>
      <c r="B8962" s="14" t="s">
        <v>10466</v>
      </c>
      <c r="C8962" s="15">
        <v>46297</v>
      </c>
      <c r="D8962" s="15">
        <v>46301</v>
      </c>
      <c r="E8962" s="10" t="s">
        <v>44</v>
      </c>
      <c r="F8962" s="10" t="s">
        <v>3062</v>
      </c>
      <c r="G8962" s="10" t="s">
        <v>3063</v>
      </c>
      <c r="H8962" s="10" t="s">
        <v>22</v>
      </c>
      <c r="I8962" s="10" t="s">
        <v>23</v>
      </c>
      <c r="J8962" s="10" t="s">
        <v>114</v>
      </c>
      <c r="K8962" s="10" t="s">
        <v>38</v>
      </c>
      <c r="L8962" s="10">
        <v>94109</v>
      </c>
      <c r="M8962" s="10" t="s">
        <v>39</v>
      </c>
      <c r="N8962" s="10" t="str">
        <f>_xlfn.XLOOKUP($M:$M,People!$B:$B,People!A:A)</f>
        <v>Sadie Pawthorne</v>
      </c>
      <c r="O8962" s="10" t="s">
        <v>2308</v>
      </c>
      <c r="P8962" s="10" t="str">
        <f>VLOOKUP(O8962,Products!$A:$E,3,FALSE)</f>
        <v>3M</v>
      </c>
      <c r="Q8962" s="31">
        <f>INDEX(Products!$E:$E,MATCH(O8962,Products!$A:$A,0))</f>
        <v>0.38</v>
      </c>
      <c r="R8962" s="10" t="s">
        <v>28</v>
      </c>
      <c r="S8962" s="10" t="s">
        <v>58</v>
      </c>
      <c r="T8962" s="10" t="s">
        <v>2309</v>
      </c>
      <c r="U8962" s="12">
        <v>17.46</v>
      </c>
      <c r="V8962" s="12">
        <v>2</v>
      </c>
      <c r="W8962" s="12">
        <v>0</v>
      </c>
      <c r="X8962" s="12">
        <v>5.936399999999999</v>
      </c>
    </row>
    <row r="8963" spans="1:24" ht="14" x14ac:dyDescent="0.3">
      <c r="A8963" s="9">
        <v>8958</v>
      </c>
      <c r="B8963" s="14" t="s">
        <v>10467</v>
      </c>
      <c r="C8963" s="15">
        <v>46297</v>
      </c>
      <c r="D8963" s="15">
        <v>46300</v>
      </c>
      <c r="E8963" s="10" t="s">
        <v>168</v>
      </c>
      <c r="F8963" s="10" t="s">
        <v>4573</v>
      </c>
      <c r="G8963" s="10" t="s">
        <v>4574</v>
      </c>
      <c r="H8963" s="10" t="s">
        <v>92</v>
      </c>
      <c r="I8963" s="10" t="s">
        <v>23</v>
      </c>
      <c r="J8963" s="10" t="s">
        <v>4071</v>
      </c>
      <c r="K8963" s="10" t="s">
        <v>298</v>
      </c>
      <c r="L8963" s="10">
        <v>37918</v>
      </c>
      <c r="M8963" s="10" t="s">
        <v>26</v>
      </c>
      <c r="N8963" s="10" t="str">
        <f>_xlfn.XLOOKUP($M:$M,People!$B:$B,People!A:A)</f>
        <v>Fred Suzuki</v>
      </c>
      <c r="O8963" s="10" t="s">
        <v>4027</v>
      </c>
      <c r="P8963" s="10" t="str">
        <f>VLOOKUP(O8963,Products!$A:$E,3,FALSE)</f>
        <v>3M</v>
      </c>
      <c r="Q8963" s="31">
        <f>INDEX(Products!$E:$E,MATCH(O8963,Products!$A:$A,0))</f>
        <v>0.28000000000000003</v>
      </c>
      <c r="R8963" s="10" t="s">
        <v>28</v>
      </c>
      <c r="S8963" s="10" t="s">
        <v>58</v>
      </c>
      <c r="T8963" s="10" t="s">
        <v>4028</v>
      </c>
      <c r="U8963" s="12">
        <v>11.808</v>
      </c>
      <c r="V8963" s="12">
        <v>2</v>
      </c>
      <c r="W8963" s="12">
        <v>0.2</v>
      </c>
      <c r="X8963" s="12">
        <v>1.3283999999999985</v>
      </c>
    </row>
    <row r="8964" spans="1:24" ht="14" x14ac:dyDescent="0.3">
      <c r="A8964" s="9">
        <v>8959</v>
      </c>
      <c r="B8964" s="14" t="s">
        <v>10468</v>
      </c>
      <c r="C8964" s="15">
        <v>46297</v>
      </c>
      <c r="D8964" s="15">
        <v>46301</v>
      </c>
      <c r="E8964" s="10" t="s">
        <v>19</v>
      </c>
      <c r="F8964" s="10" t="s">
        <v>3298</v>
      </c>
      <c r="G8964" s="10" t="s">
        <v>3299</v>
      </c>
      <c r="H8964" s="10" t="s">
        <v>36</v>
      </c>
      <c r="I8964" s="10" t="s">
        <v>23</v>
      </c>
      <c r="J8964" s="10" t="s">
        <v>1572</v>
      </c>
      <c r="K8964" s="10" t="s">
        <v>318</v>
      </c>
      <c r="L8964" s="10">
        <v>36116</v>
      </c>
      <c r="M8964" s="10" t="s">
        <v>26</v>
      </c>
      <c r="N8964" s="10" t="str">
        <f>_xlfn.XLOOKUP($M:$M,People!$B:$B,People!A:A)</f>
        <v>Fred Suzuki</v>
      </c>
      <c r="O8964" s="10" t="s">
        <v>4891</v>
      </c>
      <c r="P8964" s="10" t="str">
        <f>VLOOKUP(O8964,Products!$A:$E,3,FALSE)</f>
        <v>Canon</v>
      </c>
      <c r="Q8964" s="31">
        <f>INDEX(Products!$E:$E,MATCH(O8964,Products!$A:$A,0))</f>
        <v>0.38</v>
      </c>
      <c r="R8964" s="10" t="s">
        <v>28</v>
      </c>
      <c r="S8964" s="10" t="s">
        <v>58</v>
      </c>
      <c r="T8964" s="10" t="s">
        <v>4892</v>
      </c>
      <c r="U8964" s="12">
        <v>10.16</v>
      </c>
      <c r="V8964" s="12">
        <v>2</v>
      </c>
      <c r="W8964" s="12">
        <v>0</v>
      </c>
      <c r="X8964" s="12">
        <v>3.4543999999999997</v>
      </c>
    </row>
    <row r="8965" spans="1:24" ht="14" x14ac:dyDescent="0.3">
      <c r="A8965" s="9">
        <v>8960</v>
      </c>
      <c r="B8965" s="14" t="s">
        <v>10469</v>
      </c>
      <c r="C8965" s="15">
        <v>46297</v>
      </c>
      <c r="D8965" s="15">
        <v>46301</v>
      </c>
      <c r="E8965" s="10" t="s">
        <v>44</v>
      </c>
      <c r="F8965" s="10" t="s">
        <v>2038</v>
      </c>
      <c r="G8965" s="10" t="s">
        <v>2039</v>
      </c>
      <c r="H8965" s="10" t="s">
        <v>22</v>
      </c>
      <c r="I8965" s="10" t="s">
        <v>23</v>
      </c>
      <c r="J8965" s="10" t="s">
        <v>2040</v>
      </c>
      <c r="K8965" s="10" t="s">
        <v>212</v>
      </c>
      <c r="L8965" s="10">
        <v>48183</v>
      </c>
      <c r="M8965" s="10" t="s">
        <v>95</v>
      </c>
      <c r="N8965" s="10" t="str">
        <f>_xlfn.XLOOKUP($M:$M,People!$B:$B,People!A:A)</f>
        <v>Roxanne Rodriguez</v>
      </c>
      <c r="O8965" s="10" t="s">
        <v>2043</v>
      </c>
      <c r="P8965" s="10" t="str">
        <f>VLOOKUP(O8965,Products!$A:$E,3,FALSE)</f>
        <v>Samsung</v>
      </c>
      <c r="Q8965" s="31">
        <f>INDEX(Products!$E:$E,MATCH(O8965,Products!$A:$A,0))</f>
        <v>0.35</v>
      </c>
      <c r="R8965" s="10" t="s">
        <v>28</v>
      </c>
      <c r="S8965" s="10" t="s">
        <v>58</v>
      </c>
      <c r="T8965" s="10" t="s">
        <v>2044</v>
      </c>
      <c r="U8965" s="12">
        <v>157.74</v>
      </c>
      <c r="V8965" s="12">
        <v>11</v>
      </c>
      <c r="W8965" s="12">
        <v>0</v>
      </c>
      <c r="X8965" s="12">
        <v>56.7864</v>
      </c>
    </row>
    <row r="8966" spans="1:24" ht="14" x14ac:dyDescent="0.3">
      <c r="A8966" s="9">
        <v>8961</v>
      </c>
      <c r="B8966" s="14" t="s">
        <v>10467</v>
      </c>
      <c r="C8966" s="15">
        <v>46297</v>
      </c>
      <c r="D8966" s="15">
        <v>46300</v>
      </c>
      <c r="E8966" s="10" t="s">
        <v>168</v>
      </c>
      <c r="F8966" s="10" t="s">
        <v>4573</v>
      </c>
      <c r="G8966" s="10" t="s">
        <v>4574</v>
      </c>
      <c r="H8966" s="10" t="s">
        <v>92</v>
      </c>
      <c r="I8966" s="10" t="s">
        <v>23</v>
      </c>
      <c r="J8966" s="10" t="s">
        <v>4071</v>
      </c>
      <c r="K8966" s="10" t="s">
        <v>298</v>
      </c>
      <c r="L8966" s="10">
        <v>37918</v>
      </c>
      <c r="M8966" s="10" t="s">
        <v>26</v>
      </c>
      <c r="N8966" s="10" t="str">
        <f>_xlfn.XLOOKUP($M:$M,People!$B:$B,People!A:A)</f>
        <v>Fred Suzuki</v>
      </c>
      <c r="O8966" s="10" t="s">
        <v>2894</v>
      </c>
      <c r="P8966" s="10" t="str">
        <f>VLOOKUP(O8966,Products!$A:$E,3,FALSE)</f>
        <v>HP</v>
      </c>
      <c r="Q8966" s="31">
        <f>INDEX(Products!$E:$E,MATCH(O8966,Products!$A:$A,0))</f>
        <v>0.33</v>
      </c>
      <c r="R8966" s="10" t="s">
        <v>28</v>
      </c>
      <c r="S8966" s="10" t="s">
        <v>58</v>
      </c>
      <c r="T8966" s="10" t="s">
        <v>2895</v>
      </c>
      <c r="U8966" s="12">
        <v>19.760000000000002</v>
      </c>
      <c r="V8966" s="12">
        <v>2</v>
      </c>
      <c r="W8966" s="12">
        <v>0.2</v>
      </c>
      <c r="X8966" s="12">
        <v>5.9279999999999999</v>
      </c>
    </row>
    <row r="8967" spans="1:24" ht="14" x14ac:dyDescent="0.3">
      <c r="A8967" s="9">
        <v>8962</v>
      </c>
      <c r="B8967" s="14" t="s">
        <v>10467</v>
      </c>
      <c r="C8967" s="15">
        <v>46297</v>
      </c>
      <c r="D8967" s="15">
        <v>46300</v>
      </c>
      <c r="E8967" s="10" t="s">
        <v>168</v>
      </c>
      <c r="F8967" s="10" t="s">
        <v>4573</v>
      </c>
      <c r="G8967" s="10" t="s">
        <v>4574</v>
      </c>
      <c r="H8967" s="10" t="s">
        <v>92</v>
      </c>
      <c r="I8967" s="10" t="s">
        <v>23</v>
      </c>
      <c r="J8967" s="10" t="s">
        <v>4071</v>
      </c>
      <c r="K8967" s="10" t="s">
        <v>298</v>
      </c>
      <c r="L8967" s="10">
        <v>37918</v>
      </c>
      <c r="M8967" s="10" t="s">
        <v>26</v>
      </c>
      <c r="N8967" s="10" t="str">
        <f>_xlfn.XLOOKUP($M:$M,People!$B:$B,People!A:A)</f>
        <v>Fred Suzuki</v>
      </c>
      <c r="O8967" s="10" t="s">
        <v>1485</v>
      </c>
      <c r="P8967" s="10" t="str">
        <f>VLOOKUP(O8967,Products!$A:$E,3,FALSE)</f>
        <v>Logitech</v>
      </c>
      <c r="Q8967" s="31">
        <f>INDEX(Products!$E:$E,MATCH(O8967,Products!$A:$A,0))</f>
        <v>0.39</v>
      </c>
      <c r="R8967" s="10" t="s">
        <v>28</v>
      </c>
      <c r="S8967" s="10" t="s">
        <v>58</v>
      </c>
      <c r="T8967" s="10" t="s">
        <v>5503</v>
      </c>
      <c r="U8967" s="12">
        <v>9.6560000000000006</v>
      </c>
      <c r="V8967" s="12">
        <v>1</v>
      </c>
      <c r="W8967" s="12">
        <v>0.2</v>
      </c>
      <c r="X8967" s="12">
        <v>1.5691000000000002</v>
      </c>
    </row>
    <row r="8968" spans="1:24" ht="14" x14ac:dyDescent="0.3">
      <c r="A8968" s="9">
        <v>8963</v>
      </c>
      <c r="B8968" s="14" t="s">
        <v>10467</v>
      </c>
      <c r="C8968" s="15">
        <v>46297</v>
      </c>
      <c r="D8968" s="15">
        <v>46300</v>
      </c>
      <c r="E8968" s="10" t="s">
        <v>168</v>
      </c>
      <c r="F8968" s="10" t="s">
        <v>4573</v>
      </c>
      <c r="G8968" s="10" t="s">
        <v>4574</v>
      </c>
      <c r="H8968" s="10" t="s">
        <v>92</v>
      </c>
      <c r="I8968" s="10" t="s">
        <v>23</v>
      </c>
      <c r="J8968" s="10" t="s">
        <v>4071</v>
      </c>
      <c r="K8968" s="10" t="s">
        <v>298</v>
      </c>
      <c r="L8968" s="10">
        <v>37918</v>
      </c>
      <c r="M8968" s="10" t="s">
        <v>26</v>
      </c>
      <c r="N8968" s="10" t="str">
        <f>_xlfn.XLOOKUP($M:$M,People!$B:$B,People!A:A)</f>
        <v>Fred Suzuki</v>
      </c>
      <c r="O8968" s="10" t="s">
        <v>1983</v>
      </c>
      <c r="P8968" s="10" t="str">
        <f>VLOOKUP(O8968,Products!$A:$E,3,FALSE)</f>
        <v>IKEA</v>
      </c>
      <c r="Q8968" s="31">
        <f>INDEX(Products!$E:$E,MATCH(O8968,Products!$A:$A,0))</f>
        <v>0.38</v>
      </c>
      <c r="R8968" s="10" t="s">
        <v>28</v>
      </c>
      <c r="S8968" s="10" t="s">
        <v>50</v>
      </c>
      <c r="T8968" s="10" t="s">
        <v>1984</v>
      </c>
      <c r="U8968" s="12">
        <v>2314.116</v>
      </c>
      <c r="V8968" s="12">
        <v>7</v>
      </c>
      <c r="W8968" s="12">
        <v>0.4</v>
      </c>
      <c r="X8968" s="12">
        <v>-1002.7836000000001</v>
      </c>
    </row>
    <row r="8969" spans="1:24" ht="14" x14ac:dyDescent="0.3">
      <c r="A8969" s="9">
        <v>8964</v>
      </c>
      <c r="B8969" s="14" t="s">
        <v>10470</v>
      </c>
      <c r="C8969" s="15">
        <v>46297</v>
      </c>
      <c r="D8969" s="15">
        <v>46299</v>
      </c>
      <c r="E8969" s="10" t="s">
        <v>19</v>
      </c>
      <c r="F8969" s="10" t="s">
        <v>1991</v>
      </c>
      <c r="G8969" s="10" t="s">
        <v>1992</v>
      </c>
      <c r="H8969" s="10" t="s">
        <v>36</v>
      </c>
      <c r="I8969" s="10" t="s">
        <v>23</v>
      </c>
      <c r="J8969" s="10" t="s">
        <v>165</v>
      </c>
      <c r="K8969" s="10" t="s">
        <v>94</v>
      </c>
      <c r="L8969" s="10">
        <v>77041</v>
      </c>
      <c r="M8969" s="10" t="s">
        <v>95</v>
      </c>
      <c r="N8969" s="10" t="str">
        <f>_xlfn.XLOOKUP($M:$M,People!$B:$B,People!A:A)</f>
        <v>Roxanne Rodriguez</v>
      </c>
      <c r="O8969" s="10" t="s">
        <v>4974</v>
      </c>
      <c r="P8969" s="10" t="str">
        <f>VLOOKUP(O8969,Products!$A:$E,3,FALSE)</f>
        <v>Staples</v>
      </c>
      <c r="Q8969" s="31">
        <f>INDEX(Products!$E:$E,MATCH(O8969,Products!$A:$A,0))</f>
        <v>0.39</v>
      </c>
      <c r="R8969" s="10" t="s">
        <v>41</v>
      </c>
      <c r="S8969" s="10" t="s">
        <v>71</v>
      </c>
      <c r="T8969" s="10" t="s">
        <v>4975</v>
      </c>
      <c r="U8969" s="12">
        <v>21.983999999999995</v>
      </c>
      <c r="V8969" s="12">
        <v>6</v>
      </c>
      <c r="W8969" s="12">
        <v>0.8</v>
      </c>
      <c r="X8969" s="12">
        <v>-56.059200000000011</v>
      </c>
    </row>
    <row r="8970" spans="1:24" ht="14" x14ac:dyDescent="0.3">
      <c r="A8970" s="9">
        <v>8965</v>
      </c>
      <c r="B8970" s="14" t="s">
        <v>10470</v>
      </c>
      <c r="C8970" s="15">
        <v>46297</v>
      </c>
      <c r="D8970" s="15">
        <v>46299</v>
      </c>
      <c r="E8970" s="10" t="s">
        <v>19</v>
      </c>
      <c r="F8970" s="10" t="s">
        <v>1991</v>
      </c>
      <c r="G8970" s="10" t="s">
        <v>1992</v>
      </c>
      <c r="H8970" s="10" t="s">
        <v>36</v>
      </c>
      <c r="I8970" s="10" t="s">
        <v>23</v>
      </c>
      <c r="J8970" s="10" t="s">
        <v>165</v>
      </c>
      <c r="K8970" s="10" t="s">
        <v>94</v>
      </c>
      <c r="L8970" s="10">
        <v>77041</v>
      </c>
      <c r="M8970" s="10" t="s">
        <v>95</v>
      </c>
      <c r="N8970" s="10" t="str">
        <f>_xlfn.XLOOKUP($M:$M,People!$B:$B,People!A:A)</f>
        <v>Roxanne Rodriguez</v>
      </c>
      <c r="O8970" s="10" t="s">
        <v>1716</v>
      </c>
      <c r="P8970" s="10" t="str">
        <f>VLOOKUP(O8970,Products!$A:$E,3,FALSE)</f>
        <v>Avery</v>
      </c>
      <c r="Q8970" s="31">
        <f>INDEX(Products!$E:$E,MATCH(O8970,Products!$A:$A,0))</f>
        <v>0.33</v>
      </c>
      <c r="R8970" s="10" t="s">
        <v>41</v>
      </c>
      <c r="S8970" s="10" t="s">
        <v>71</v>
      </c>
      <c r="T8970" s="10" t="s">
        <v>1717</v>
      </c>
      <c r="U8970" s="12">
        <v>15.223999999999997</v>
      </c>
      <c r="V8970" s="12">
        <v>2</v>
      </c>
      <c r="W8970" s="12">
        <v>0.8</v>
      </c>
      <c r="X8970" s="12">
        <v>-38.821200000000012</v>
      </c>
    </row>
    <row r="8971" spans="1:24" ht="14" x14ac:dyDescent="0.3">
      <c r="A8971" s="9">
        <v>8966</v>
      </c>
      <c r="B8971" s="14" t="s">
        <v>10469</v>
      </c>
      <c r="C8971" s="15">
        <v>46297</v>
      </c>
      <c r="D8971" s="15">
        <v>46301</v>
      </c>
      <c r="E8971" s="10" t="s">
        <v>44</v>
      </c>
      <c r="F8971" s="10" t="s">
        <v>2038</v>
      </c>
      <c r="G8971" s="10" t="s">
        <v>2039</v>
      </c>
      <c r="H8971" s="10" t="s">
        <v>22</v>
      </c>
      <c r="I8971" s="10" t="s">
        <v>23</v>
      </c>
      <c r="J8971" s="10" t="s">
        <v>2040</v>
      </c>
      <c r="K8971" s="10" t="s">
        <v>212</v>
      </c>
      <c r="L8971" s="10">
        <v>48183</v>
      </c>
      <c r="M8971" s="10" t="s">
        <v>95</v>
      </c>
      <c r="N8971" s="10" t="str">
        <f>_xlfn.XLOOKUP($M:$M,People!$B:$B,People!A:A)</f>
        <v>Roxanne Rodriguez</v>
      </c>
      <c r="O8971" s="10" t="s">
        <v>1239</v>
      </c>
      <c r="P8971" s="10" t="str">
        <f>VLOOKUP(O8971,Products!$A:$E,3,FALSE)</f>
        <v>Logitech</v>
      </c>
      <c r="Q8971" s="31">
        <f>INDEX(Products!$E:$E,MATCH(O8971,Products!$A:$A,0))</f>
        <v>0.28999999999999998</v>
      </c>
      <c r="R8971" s="10" t="s">
        <v>41</v>
      </c>
      <c r="S8971" s="10" t="s">
        <v>61</v>
      </c>
      <c r="T8971" s="10" t="s">
        <v>1240</v>
      </c>
      <c r="U8971" s="12">
        <v>56.980000000000004</v>
      </c>
      <c r="V8971" s="12">
        <v>7</v>
      </c>
      <c r="W8971" s="12">
        <v>0</v>
      </c>
      <c r="X8971" s="12">
        <v>22.792000000000002</v>
      </c>
    </row>
    <row r="8972" spans="1:24" ht="14" x14ac:dyDescent="0.3">
      <c r="A8972" s="9">
        <v>8967</v>
      </c>
      <c r="B8972" s="14" t="s">
        <v>10465</v>
      </c>
      <c r="C8972" s="15">
        <v>46297</v>
      </c>
      <c r="D8972" s="15">
        <v>46303</v>
      </c>
      <c r="E8972" s="10" t="s">
        <v>44</v>
      </c>
      <c r="F8972" s="10" t="s">
        <v>5553</v>
      </c>
      <c r="G8972" s="10" t="s">
        <v>5554</v>
      </c>
      <c r="H8972" s="10" t="s">
        <v>22</v>
      </c>
      <c r="I8972" s="10" t="s">
        <v>23</v>
      </c>
      <c r="J8972" s="10" t="s">
        <v>284</v>
      </c>
      <c r="K8972" s="10" t="s">
        <v>371</v>
      </c>
      <c r="L8972" s="10">
        <v>97477</v>
      </c>
      <c r="M8972" s="10" t="s">
        <v>39</v>
      </c>
      <c r="N8972" s="10" t="str">
        <f>_xlfn.XLOOKUP($M:$M,People!$B:$B,People!A:A)</f>
        <v>Sadie Pawthorne</v>
      </c>
      <c r="O8972" s="10" t="s">
        <v>4443</v>
      </c>
      <c r="P8972" s="10" t="str">
        <f>VLOOKUP(O8972,Products!$A:$E,3,FALSE)</f>
        <v>Canon</v>
      </c>
      <c r="Q8972" s="31">
        <f>INDEX(Products!$E:$E,MATCH(O8972,Products!$A:$A,0))</f>
        <v>0.3</v>
      </c>
      <c r="R8972" s="10" t="s">
        <v>41</v>
      </c>
      <c r="S8972" s="10" t="s">
        <v>61</v>
      </c>
      <c r="T8972" s="10" t="s">
        <v>4444</v>
      </c>
      <c r="U8972" s="12">
        <v>95.143999999999991</v>
      </c>
      <c r="V8972" s="12">
        <v>7</v>
      </c>
      <c r="W8972" s="12">
        <v>0.2</v>
      </c>
      <c r="X8972" s="12">
        <v>10.703699999999987</v>
      </c>
    </row>
    <row r="8973" spans="1:24" ht="14" x14ac:dyDescent="0.3">
      <c r="A8973" s="9">
        <v>8968</v>
      </c>
      <c r="B8973" s="14" t="s">
        <v>10469</v>
      </c>
      <c r="C8973" s="15">
        <v>46297</v>
      </c>
      <c r="D8973" s="15">
        <v>46301</v>
      </c>
      <c r="E8973" s="10" t="s">
        <v>44</v>
      </c>
      <c r="F8973" s="10" t="s">
        <v>2038</v>
      </c>
      <c r="G8973" s="10" t="s">
        <v>2039</v>
      </c>
      <c r="H8973" s="10" t="s">
        <v>22</v>
      </c>
      <c r="I8973" s="10" t="s">
        <v>23</v>
      </c>
      <c r="J8973" s="10" t="s">
        <v>2040</v>
      </c>
      <c r="K8973" s="10" t="s">
        <v>212</v>
      </c>
      <c r="L8973" s="10">
        <v>48183</v>
      </c>
      <c r="M8973" s="10" t="s">
        <v>95</v>
      </c>
      <c r="N8973" s="10" t="str">
        <f>_xlfn.XLOOKUP($M:$M,People!$B:$B,People!A:A)</f>
        <v>Roxanne Rodriguez</v>
      </c>
      <c r="O8973" s="10" t="s">
        <v>2045</v>
      </c>
      <c r="P8973" s="10" t="str">
        <f>VLOOKUP(O8973,Products!$A:$E,3,FALSE)</f>
        <v>Avery</v>
      </c>
      <c r="Q8973" s="31">
        <f>INDEX(Products!$E:$E,MATCH(O8973,Products!$A:$A,0))</f>
        <v>0.31</v>
      </c>
      <c r="R8973" s="10" t="s">
        <v>41</v>
      </c>
      <c r="S8973" s="10" t="s">
        <v>68</v>
      </c>
      <c r="T8973" s="10" t="s">
        <v>2046</v>
      </c>
      <c r="U8973" s="12">
        <v>2.88</v>
      </c>
      <c r="V8973" s="12">
        <v>1</v>
      </c>
      <c r="W8973" s="12">
        <v>0</v>
      </c>
      <c r="X8973" s="12">
        <v>1.4112</v>
      </c>
    </row>
    <row r="8974" spans="1:24" ht="14" x14ac:dyDescent="0.3">
      <c r="A8974" s="9">
        <v>8969</v>
      </c>
      <c r="B8974" s="14" t="s">
        <v>10467</v>
      </c>
      <c r="C8974" s="15">
        <v>46297</v>
      </c>
      <c r="D8974" s="15">
        <v>46300</v>
      </c>
      <c r="E8974" s="10" t="s">
        <v>168</v>
      </c>
      <c r="F8974" s="10" t="s">
        <v>4573</v>
      </c>
      <c r="G8974" s="10" t="s">
        <v>4574</v>
      </c>
      <c r="H8974" s="10" t="s">
        <v>92</v>
      </c>
      <c r="I8974" s="10" t="s">
        <v>23</v>
      </c>
      <c r="J8974" s="10" t="s">
        <v>4071</v>
      </c>
      <c r="K8974" s="10" t="s">
        <v>298</v>
      </c>
      <c r="L8974" s="10">
        <v>37918</v>
      </c>
      <c r="M8974" s="10" t="s">
        <v>26</v>
      </c>
      <c r="N8974" s="10" t="str">
        <f>_xlfn.XLOOKUP($M:$M,People!$B:$B,People!A:A)</f>
        <v>Fred Suzuki</v>
      </c>
      <c r="O8974" s="10" t="s">
        <v>3234</v>
      </c>
      <c r="P8974" s="10" t="str">
        <f>VLOOKUP(O8974,Products!$A:$E,3,FALSE)</f>
        <v>Logitech</v>
      </c>
      <c r="Q8974" s="31">
        <f>INDEX(Products!$E:$E,MATCH(O8974,Products!$A:$A,0))</f>
        <v>0.33</v>
      </c>
      <c r="R8974" s="10" t="s">
        <v>41</v>
      </c>
      <c r="S8974" s="10" t="s">
        <v>68</v>
      </c>
      <c r="T8974" s="10" t="s">
        <v>3235</v>
      </c>
      <c r="U8974" s="12">
        <v>27.360000000000003</v>
      </c>
      <c r="V8974" s="12">
        <v>3</v>
      </c>
      <c r="W8974" s="12">
        <v>0.7</v>
      </c>
      <c r="X8974" s="12">
        <v>-21.887999999999991</v>
      </c>
    </row>
    <row r="8975" spans="1:24" ht="14" x14ac:dyDescent="0.3">
      <c r="A8975" s="9">
        <v>8970</v>
      </c>
      <c r="B8975" s="14" t="s">
        <v>10471</v>
      </c>
      <c r="C8975" s="15">
        <v>46297</v>
      </c>
      <c r="D8975" s="15">
        <v>46303</v>
      </c>
      <c r="E8975" s="10" t="s">
        <v>44</v>
      </c>
      <c r="F8975" s="10" t="s">
        <v>2701</v>
      </c>
      <c r="G8975" s="10" t="s">
        <v>2702</v>
      </c>
      <c r="H8975" s="10" t="s">
        <v>92</v>
      </c>
      <c r="I8975" s="10" t="s">
        <v>23</v>
      </c>
      <c r="J8975" s="10" t="s">
        <v>37</v>
      </c>
      <c r="K8975" s="10" t="s">
        <v>38</v>
      </c>
      <c r="L8975" s="10">
        <v>90036</v>
      </c>
      <c r="M8975" s="10" t="s">
        <v>39</v>
      </c>
      <c r="N8975" s="10" t="str">
        <f>_xlfn.XLOOKUP($M:$M,People!$B:$B,People!A:A)</f>
        <v>Sadie Pawthorne</v>
      </c>
      <c r="O8975" s="10" t="s">
        <v>2950</v>
      </c>
      <c r="P8975" s="10" t="str">
        <f>VLOOKUP(O8975,Products!$A:$E,3,FALSE)</f>
        <v>Dell</v>
      </c>
      <c r="Q8975" s="31">
        <f>INDEX(Products!$E:$E,MATCH(O8975,Products!$A:$A,0))</f>
        <v>0.4</v>
      </c>
      <c r="R8975" s="10" t="s">
        <v>41</v>
      </c>
      <c r="S8975" s="10" t="s">
        <v>68</v>
      </c>
      <c r="T8975" s="10" t="s">
        <v>2951</v>
      </c>
      <c r="U8975" s="12">
        <v>112.12000000000002</v>
      </c>
      <c r="V8975" s="12">
        <v>5</v>
      </c>
      <c r="W8975" s="12">
        <v>0.2</v>
      </c>
      <c r="X8975" s="12">
        <v>42.045000000000002</v>
      </c>
    </row>
    <row r="8976" spans="1:24" ht="14" x14ac:dyDescent="0.3">
      <c r="A8976" s="9">
        <v>8971</v>
      </c>
      <c r="B8976" s="14" t="s">
        <v>10469</v>
      </c>
      <c r="C8976" s="15">
        <v>46297</v>
      </c>
      <c r="D8976" s="15">
        <v>46301</v>
      </c>
      <c r="E8976" s="10" t="s">
        <v>44</v>
      </c>
      <c r="F8976" s="10" t="s">
        <v>2038</v>
      </c>
      <c r="G8976" s="10" t="s">
        <v>2039</v>
      </c>
      <c r="H8976" s="10" t="s">
        <v>22</v>
      </c>
      <c r="I8976" s="10" t="s">
        <v>23</v>
      </c>
      <c r="J8976" s="10" t="s">
        <v>2040</v>
      </c>
      <c r="K8976" s="10" t="s">
        <v>212</v>
      </c>
      <c r="L8976" s="10">
        <v>48183</v>
      </c>
      <c r="M8976" s="10" t="s">
        <v>95</v>
      </c>
      <c r="N8976" s="10" t="str">
        <f>_xlfn.XLOOKUP($M:$M,People!$B:$B,People!A:A)</f>
        <v>Roxanne Rodriguez</v>
      </c>
      <c r="O8976" s="10" t="s">
        <v>2041</v>
      </c>
      <c r="P8976" s="10" t="str">
        <f>VLOOKUP(O8976,Products!$A:$E,3,FALSE)</f>
        <v>Avery</v>
      </c>
      <c r="Q8976" s="31">
        <f>INDEX(Products!$E:$E,MATCH(O8976,Products!$A:$A,0))</f>
        <v>0.25</v>
      </c>
      <c r="R8976" s="10" t="s">
        <v>41</v>
      </c>
      <c r="S8976" s="10" t="s">
        <v>68</v>
      </c>
      <c r="T8976" s="10" t="s">
        <v>2042</v>
      </c>
      <c r="U8976" s="12">
        <v>58.050000000000004</v>
      </c>
      <c r="V8976" s="12">
        <v>3</v>
      </c>
      <c r="W8976" s="12">
        <v>0</v>
      </c>
      <c r="X8976" s="12">
        <v>26.702999999999999</v>
      </c>
    </row>
    <row r="8977" spans="1:24" ht="14" x14ac:dyDescent="0.3">
      <c r="A8977" s="9">
        <v>8972</v>
      </c>
      <c r="B8977" s="14" t="s">
        <v>10465</v>
      </c>
      <c r="C8977" s="15">
        <v>46297</v>
      </c>
      <c r="D8977" s="15">
        <v>46303</v>
      </c>
      <c r="E8977" s="10" t="s">
        <v>44</v>
      </c>
      <c r="F8977" s="10" t="s">
        <v>5553</v>
      </c>
      <c r="G8977" s="10" t="s">
        <v>5554</v>
      </c>
      <c r="H8977" s="10" t="s">
        <v>22</v>
      </c>
      <c r="I8977" s="10" t="s">
        <v>23</v>
      </c>
      <c r="J8977" s="10" t="s">
        <v>284</v>
      </c>
      <c r="K8977" s="10" t="s">
        <v>371</v>
      </c>
      <c r="L8977" s="10">
        <v>97477</v>
      </c>
      <c r="M8977" s="10" t="s">
        <v>39</v>
      </c>
      <c r="N8977" s="10" t="str">
        <f>_xlfn.XLOOKUP($M:$M,People!$B:$B,People!A:A)</f>
        <v>Sadie Pawthorne</v>
      </c>
      <c r="O8977" s="10" t="s">
        <v>2713</v>
      </c>
      <c r="P8977" s="10" t="str">
        <f>VLOOKUP(O8977,Products!$A:$E,3,FALSE)</f>
        <v>Staples</v>
      </c>
      <c r="Q8977" s="31">
        <f>INDEX(Products!$E:$E,MATCH(O8977,Products!$A:$A,0))</f>
        <v>0.33</v>
      </c>
      <c r="R8977" s="10" t="s">
        <v>41</v>
      </c>
      <c r="S8977" s="10" t="s">
        <v>68</v>
      </c>
      <c r="T8977" s="10" t="s">
        <v>2714</v>
      </c>
      <c r="U8977" s="12">
        <v>22.638000000000002</v>
      </c>
      <c r="V8977" s="12">
        <v>7</v>
      </c>
      <c r="W8977" s="12">
        <v>0.7</v>
      </c>
      <c r="X8977" s="12">
        <v>-16.601199999999999</v>
      </c>
    </row>
    <row r="8978" spans="1:24" ht="14" x14ac:dyDescent="0.3">
      <c r="A8978" s="9">
        <v>8973</v>
      </c>
      <c r="B8978" s="14" t="s">
        <v>10467</v>
      </c>
      <c r="C8978" s="15">
        <v>46297</v>
      </c>
      <c r="D8978" s="15">
        <v>46300</v>
      </c>
      <c r="E8978" s="10" t="s">
        <v>168</v>
      </c>
      <c r="F8978" s="10" t="s">
        <v>4573</v>
      </c>
      <c r="G8978" s="10" t="s">
        <v>4574</v>
      </c>
      <c r="H8978" s="10" t="s">
        <v>92</v>
      </c>
      <c r="I8978" s="10" t="s">
        <v>23</v>
      </c>
      <c r="J8978" s="10" t="s">
        <v>4071</v>
      </c>
      <c r="K8978" s="10" t="s">
        <v>298</v>
      </c>
      <c r="L8978" s="10">
        <v>37918</v>
      </c>
      <c r="M8978" s="10" t="s">
        <v>26</v>
      </c>
      <c r="N8978" s="10" t="str">
        <f>_xlfn.XLOOKUP($M:$M,People!$B:$B,People!A:A)</f>
        <v>Fred Suzuki</v>
      </c>
      <c r="O8978" s="10" t="s">
        <v>2302</v>
      </c>
      <c r="P8978" s="10" t="str">
        <f>VLOOKUP(O8978,Products!$A:$E,3,FALSE)</f>
        <v>Avery</v>
      </c>
      <c r="Q8978" s="31">
        <f>INDEX(Products!$E:$E,MATCH(O8978,Products!$A:$A,0))</f>
        <v>0.37</v>
      </c>
      <c r="R8978" s="10" t="s">
        <v>41</v>
      </c>
      <c r="S8978" s="10" t="s">
        <v>68</v>
      </c>
      <c r="T8978" s="10" t="s">
        <v>2303</v>
      </c>
      <c r="U8978" s="12">
        <v>34.236000000000004</v>
      </c>
      <c r="V8978" s="12">
        <v>4</v>
      </c>
      <c r="W8978" s="12">
        <v>0.7</v>
      </c>
      <c r="X8978" s="12">
        <v>-26.247599999999998</v>
      </c>
    </row>
    <row r="8979" spans="1:24" ht="14" x14ac:dyDescent="0.3">
      <c r="A8979" s="9">
        <v>8974</v>
      </c>
      <c r="B8979" s="14" t="s">
        <v>10472</v>
      </c>
      <c r="C8979" s="15">
        <v>46297</v>
      </c>
      <c r="D8979" s="15">
        <v>46302</v>
      </c>
      <c r="E8979" s="10" t="s">
        <v>44</v>
      </c>
      <c r="F8979" s="10" t="s">
        <v>3043</v>
      </c>
      <c r="G8979" s="10" t="s">
        <v>3044</v>
      </c>
      <c r="H8979" s="10" t="s">
        <v>92</v>
      </c>
      <c r="I8979" s="10" t="s">
        <v>23</v>
      </c>
      <c r="J8979" s="10" t="s">
        <v>86</v>
      </c>
      <c r="K8979" s="10" t="s">
        <v>87</v>
      </c>
      <c r="L8979" s="10">
        <v>98105</v>
      </c>
      <c r="M8979" s="10" t="s">
        <v>39</v>
      </c>
      <c r="N8979" s="10" t="str">
        <f>_xlfn.XLOOKUP($M:$M,People!$B:$B,People!A:A)</f>
        <v>Sadie Pawthorne</v>
      </c>
      <c r="O8979" s="10" t="s">
        <v>494</v>
      </c>
      <c r="P8979" s="10" t="str">
        <f>VLOOKUP(O8979,Products!$A:$E,3,FALSE)</f>
        <v>Canon</v>
      </c>
      <c r="Q8979" s="31">
        <f>INDEX(Products!$E:$E,MATCH(O8979,Products!$A:$A,0))</f>
        <v>0.28000000000000003</v>
      </c>
      <c r="R8979" s="10" t="s">
        <v>41</v>
      </c>
      <c r="S8979" s="10" t="s">
        <v>240</v>
      </c>
      <c r="T8979" s="10" t="s">
        <v>495</v>
      </c>
      <c r="U8979" s="12">
        <v>8.94</v>
      </c>
      <c r="V8979" s="12">
        <v>3</v>
      </c>
      <c r="W8979" s="12">
        <v>0</v>
      </c>
      <c r="X8979" s="12">
        <v>4.1123999999999992</v>
      </c>
    </row>
    <row r="8980" spans="1:24" ht="14" x14ac:dyDescent="0.3">
      <c r="A8980" s="9">
        <v>8975</v>
      </c>
      <c r="B8980" s="14" t="s">
        <v>10467</v>
      </c>
      <c r="C8980" s="15">
        <v>46297</v>
      </c>
      <c r="D8980" s="15">
        <v>46300</v>
      </c>
      <c r="E8980" s="10" t="s">
        <v>168</v>
      </c>
      <c r="F8980" s="10" t="s">
        <v>4573</v>
      </c>
      <c r="G8980" s="10" t="s">
        <v>4574</v>
      </c>
      <c r="H8980" s="10" t="s">
        <v>92</v>
      </c>
      <c r="I8980" s="10" t="s">
        <v>23</v>
      </c>
      <c r="J8980" s="10" t="s">
        <v>4071</v>
      </c>
      <c r="K8980" s="10" t="s">
        <v>298</v>
      </c>
      <c r="L8980" s="10">
        <v>37918</v>
      </c>
      <c r="M8980" s="10" t="s">
        <v>26</v>
      </c>
      <c r="N8980" s="10" t="str">
        <f>_xlfn.XLOOKUP($M:$M,People!$B:$B,People!A:A)</f>
        <v>Fred Suzuki</v>
      </c>
      <c r="O8980" s="10" t="s">
        <v>2802</v>
      </c>
      <c r="P8980" s="10" t="str">
        <f>VLOOKUP(O8980,Products!$A:$E,3,FALSE)</f>
        <v>IKEA</v>
      </c>
      <c r="Q8980" s="31">
        <f>INDEX(Products!$E:$E,MATCH(O8980,Products!$A:$A,0))</f>
        <v>0.38</v>
      </c>
      <c r="R8980" s="10" t="s">
        <v>41</v>
      </c>
      <c r="S8980" s="10" t="s">
        <v>82</v>
      </c>
      <c r="T8980" s="10" t="s">
        <v>2803</v>
      </c>
      <c r="U8980" s="12">
        <v>20.736000000000004</v>
      </c>
      <c r="V8980" s="12">
        <v>4</v>
      </c>
      <c r="W8980" s="12">
        <v>0.2</v>
      </c>
      <c r="X8980" s="12">
        <v>7.2576000000000001</v>
      </c>
    </row>
    <row r="8981" spans="1:24" ht="14" x14ac:dyDescent="0.3">
      <c r="A8981" s="9">
        <v>8976</v>
      </c>
      <c r="B8981" s="14" t="s">
        <v>10473</v>
      </c>
      <c r="C8981" s="15">
        <v>46297</v>
      </c>
      <c r="D8981" s="15">
        <v>46301</v>
      </c>
      <c r="E8981" s="10" t="s">
        <v>44</v>
      </c>
      <c r="F8981" s="10" t="s">
        <v>4668</v>
      </c>
      <c r="G8981" s="10" t="s">
        <v>4669</v>
      </c>
      <c r="H8981" s="10" t="s">
        <v>22</v>
      </c>
      <c r="I8981" s="10" t="s">
        <v>23</v>
      </c>
      <c r="J8981" s="10" t="s">
        <v>237</v>
      </c>
      <c r="K8981" s="10" t="s">
        <v>238</v>
      </c>
      <c r="L8981" s="10">
        <v>10011</v>
      </c>
      <c r="M8981" s="10" t="s">
        <v>133</v>
      </c>
      <c r="N8981" s="10" t="str">
        <f>_xlfn.XLOOKUP($M:$M,People!$B:$B,People!A:A)</f>
        <v>Chuck Magee</v>
      </c>
      <c r="O8981" s="10" t="s">
        <v>4793</v>
      </c>
      <c r="P8981" s="10" t="str">
        <f>VLOOKUP(O8981,Products!$A:$E,3,FALSE)</f>
        <v>Samsung</v>
      </c>
      <c r="Q8981" s="31">
        <f>INDEX(Products!$E:$E,MATCH(O8981,Products!$A:$A,0))</f>
        <v>0.31</v>
      </c>
      <c r="R8981" s="10" t="s">
        <v>41</v>
      </c>
      <c r="S8981" s="10" t="s">
        <v>82</v>
      </c>
      <c r="T8981" s="10" t="s">
        <v>4794</v>
      </c>
      <c r="U8981" s="12">
        <v>49.12</v>
      </c>
      <c r="V8981" s="12">
        <v>4</v>
      </c>
      <c r="W8981" s="12">
        <v>0</v>
      </c>
      <c r="X8981" s="12">
        <v>23.086399999999998</v>
      </c>
    </row>
    <row r="8982" spans="1:24" ht="14" x14ac:dyDescent="0.3">
      <c r="A8982" s="9">
        <v>8977</v>
      </c>
      <c r="B8982" s="14" t="s">
        <v>10471</v>
      </c>
      <c r="C8982" s="15">
        <v>46297</v>
      </c>
      <c r="D8982" s="15">
        <v>46303</v>
      </c>
      <c r="E8982" s="10" t="s">
        <v>44</v>
      </c>
      <c r="F8982" s="10" t="s">
        <v>2701</v>
      </c>
      <c r="G8982" s="10" t="s">
        <v>2702</v>
      </c>
      <c r="H8982" s="10" t="s">
        <v>92</v>
      </c>
      <c r="I8982" s="10" t="s">
        <v>23</v>
      </c>
      <c r="J8982" s="10" t="s">
        <v>37</v>
      </c>
      <c r="K8982" s="10" t="s">
        <v>38</v>
      </c>
      <c r="L8982" s="10">
        <v>90036</v>
      </c>
      <c r="M8982" s="10" t="s">
        <v>39</v>
      </c>
      <c r="N8982" s="10" t="str">
        <f>_xlfn.XLOOKUP($M:$M,People!$B:$B,People!A:A)</f>
        <v>Sadie Pawthorne</v>
      </c>
      <c r="O8982" s="10" t="s">
        <v>2927</v>
      </c>
      <c r="P8982" s="10" t="str">
        <f>VLOOKUP(O8982,Products!$A:$E,3,FALSE)</f>
        <v>Office Depot</v>
      </c>
      <c r="Q8982" s="31">
        <f>INDEX(Products!$E:$E,MATCH(O8982,Products!$A:$A,0))</f>
        <v>0.32</v>
      </c>
      <c r="R8982" s="10" t="s">
        <v>41</v>
      </c>
      <c r="S8982" s="10" t="s">
        <v>53</v>
      </c>
      <c r="T8982" s="10" t="s">
        <v>2928</v>
      </c>
      <c r="U8982" s="12">
        <v>1575.14</v>
      </c>
      <c r="V8982" s="12">
        <v>7</v>
      </c>
      <c r="W8982" s="12">
        <v>0</v>
      </c>
      <c r="X8982" s="12">
        <v>204.76820000000001</v>
      </c>
    </row>
    <row r="8983" spans="1:24" ht="14" x14ac:dyDescent="0.3">
      <c r="A8983" s="9">
        <v>8978</v>
      </c>
      <c r="B8983" s="14" t="s">
        <v>10465</v>
      </c>
      <c r="C8983" s="15">
        <v>46297</v>
      </c>
      <c r="D8983" s="15">
        <v>46303</v>
      </c>
      <c r="E8983" s="10" t="s">
        <v>44</v>
      </c>
      <c r="F8983" s="10" t="s">
        <v>5553</v>
      </c>
      <c r="G8983" s="10" t="s">
        <v>5554</v>
      </c>
      <c r="H8983" s="10" t="s">
        <v>22</v>
      </c>
      <c r="I8983" s="10" t="s">
        <v>23</v>
      </c>
      <c r="J8983" s="10" t="s">
        <v>284</v>
      </c>
      <c r="K8983" s="10" t="s">
        <v>371</v>
      </c>
      <c r="L8983" s="10">
        <v>97477</v>
      </c>
      <c r="M8983" s="10" t="s">
        <v>39</v>
      </c>
      <c r="N8983" s="10" t="str">
        <f>_xlfn.XLOOKUP($M:$M,People!$B:$B,People!A:A)</f>
        <v>Sadie Pawthorne</v>
      </c>
      <c r="O8983" s="10" t="s">
        <v>1994</v>
      </c>
      <c r="P8983" s="10" t="str">
        <f>VLOOKUP(O8983,Products!$A:$E,3,FALSE)</f>
        <v>Staples</v>
      </c>
      <c r="Q8983" s="31">
        <f>INDEX(Products!$E:$E,MATCH(O8983,Products!$A:$A,0))</f>
        <v>0.25</v>
      </c>
      <c r="R8983" s="10" t="s">
        <v>41</v>
      </c>
      <c r="S8983" s="10" t="s">
        <v>510</v>
      </c>
      <c r="T8983" s="10" t="s">
        <v>1995</v>
      </c>
      <c r="U8983" s="12">
        <v>39.072000000000003</v>
      </c>
      <c r="V8983" s="12">
        <v>6</v>
      </c>
      <c r="W8983" s="12">
        <v>0.2</v>
      </c>
      <c r="X8983" s="12">
        <v>4.3955999999999982</v>
      </c>
    </row>
    <row r="8984" spans="1:24" ht="14" x14ac:dyDescent="0.3">
      <c r="A8984" s="9">
        <v>8979</v>
      </c>
      <c r="B8984" s="14" t="s">
        <v>10466</v>
      </c>
      <c r="C8984" s="15">
        <v>46297</v>
      </c>
      <c r="D8984" s="15">
        <v>46301</v>
      </c>
      <c r="E8984" s="10" t="s">
        <v>44</v>
      </c>
      <c r="F8984" s="10" t="s">
        <v>3062</v>
      </c>
      <c r="G8984" s="10" t="s">
        <v>3063</v>
      </c>
      <c r="H8984" s="10" t="s">
        <v>22</v>
      </c>
      <c r="I8984" s="10" t="s">
        <v>23</v>
      </c>
      <c r="J8984" s="10" t="s">
        <v>114</v>
      </c>
      <c r="K8984" s="10" t="s">
        <v>38</v>
      </c>
      <c r="L8984" s="10">
        <v>94109</v>
      </c>
      <c r="M8984" s="10" t="s">
        <v>39</v>
      </c>
      <c r="N8984" s="10" t="str">
        <f>_xlfn.XLOOKUP($M:$M,People!$B:$B,People!A:A)</f>
        <v>Sadie Pawthorne</v>
      </c>
      <c r="O8984" s="10" t="s">
        <v>5715</v>
      </c>
      <c r="P8984" s="10" t="str">
        <f>VLOOKUP(O8984,Products!$A:$E,3,FALSE)</f>
        <v>Dell</v>
      </c>
      <c r="Q8984" s="31">
        <f>INDEX(Products!$E:$E,MATCH(O8984,Products!$A:$A,0))</f>
        <v>0.36</v>
      </c>
      <c r="R8984" s="10" t="s">
        <v>64</v>
      </c>
      <c r="S8984" s="10" t="s">
        <v>599</v>
      </c>
      <c r="T8984" s="10" t="s">
        <v>5716</v>
      </c>
      <c r="U8984" s="12">
        <v>369.16</v>
      </c>
      <c r="V8984" s="12">
        <v>11</v>
      </c>
      <c r="W8984" s="12">
        <v>0.2</v>
      </c>
      <c r="X8984" s="12">
        <v>32.301500000000019</v>
      </c>
    </row>
    <row r="8985" spans="1:24" ht="14" x14ac:dyDescent="0.3">
      <c r="A8985" s="9">
        <v>8980</v>
      </c>
      <c r="B8985" s="14" t="s">
        <v>10474</v>
      </c>
      <c r="C8985" s="15">
        <v>46297</v>
      </c>
      <c r="D8985" s="15">
        <v>46303</v>
      </c>
      <c r="E8985" s="10" t="s">
        <v>44</v>
      </c>
      <c r="F8985" s="10" t="s">
        <v>2372</v>
      </c>
      <c r="G8985" s="10" t="s">
        <v>2373</v>
      </c>
      <c r="H8985" s="10" t="s">
        <v>36</v>
      </c>
      <c r="I8985" s="10" t="s">
        <v>23</v>
      </c>
      <c r="J8985" s="10" t="s">
        <v>237</v>
      </c>
      <c r="K8985" s="10" t="s">
        <v>238</v>
      </c>
      <c r="L8985" s="10">
        <v>10035</v>
      </c>
      <c r="M8985" s="10" t="s">
        <v>133</v>
      </c>
      <c r="N8985" s="10" t="str">
        <f>_xlfn.XLOOKUP($M:$M,People!$B:$B,People!A:A)</f>
        <v>Chuck Magee</v>
      </c>
      <c r="O8985" s="10" t="s">
        <v>2633</v>
      </c>
      <c r="P8985" s="10" t="str">
        <f>VLOOKUP(O8985,Products!$A:$E,3,FALSE)</f>
        <v>Logitech</v>
      </c>
      <c r="Q8985" s="31">
        <f>INDEX(Products!$E:$E,MATCH(O8985,Products!$A:$A,0))</f>
        <v>0.35</v>
      </c>
      <c r="R8985" s="10" t="s">
        <v>64</v>
      </c>
      <c r="S8985" s="10" t="s">
        <v>65</v>
      </c>
      <c r="T8985" s="10" t="s">
        <v>2634</v>
      </c>
      <c r="U8985" s="12">
        <v>65.989999999999995</v>
      </c>
      <c r="V8985" s="12">
        <v>1</v>
      </c>
      <c r="W8985" s="12">
        <v>0</v>
      </c>
      <c r="X8985" s="12">
        <v>17.157400000000003</v>
      </c>
    </row>
    <row r="8986" spans="1:24" ht="14" x14ac:dyDescent="0.3">
      <c r="A8986" s="9">
        <v>8981</v>
      </c>
      <c r="B8986" s="14" t="s">
        <v>10472</v>
      </c>
      <c r="C8986" s="15">
        <v>46297</v>
      </c>
      <c r="D8986" s="15">
        <v>46302</v>
      </c>
      <c r="E8986" s="10" t="s">
        <v>44</v>
      </c>
      <c r="F8986" s="10" t="s">
        <v>3043</v>
      </c>
      <c r="G8986" s="10" t="s">
        <v>3044</v>
      </c>
      <c r="H8986" s="10" t="s">
        <v>92</v>
      </c>
      <c r="I8986" s="10" t="s">
        <v>23</v>
      </c>
      <c r="J8986" s="10" t="s">
        <v>86</v>
      </c>
      <c r="K8986" s="10" t="s">
        <v>87</v>
      </c>
      <c r="L8986" s="10">
        <v>98105</v>
      </c>
      <c r="M8986" s="10" t="s">
        <v>39</v>
      </c>
      <c r="N8986" s="10" t="str">
        <f>_xlfn.XLOOKUP($M:$M,People!$B:$B,People!A:A)</f>
        <v>Sadie Pawthorne</v>
      </c>
      <c r="O8986" s="10" t="s">
        <v>1703</v>
      </c>
      <c r="P8986" s="10" t="str">
        <f>VLOOKUP(O8986,Products!$A:$E,3,FALSE)</f>
        <v>Dell</v>
      </c>
      <c r="Q8986" s="31">
        <f>INDEX(Products!$E:$E,MATCH(O8986,Products!$A:$A,0))</f>
        <v>0.3</v>
      </c>
      <c r="R8986" s="10" t="s">
        <v>64</v>
      </c>
      <c r="S8986" s="10" t="s">
        <v>65</v>
      </c>
      <c r="T8986" s="10" t="s">
        <v>1704</v>
      </c>
      <c r="U8986" s="12">
        <v>84.784000000000006</v>
      </c>
      <c r="V8986" s="12">
        <v>2</v>
      </c>
      <c r="W8986" s="12">
        <v>0.2</v>
      </c>
      <c r="X8986" s="12">
        <v>-20.136200000000006</v>
      </c>
    </row>
    <row r="8987" spans="1:24" ht="14" x14ac:dyDescent="0.3">
      <c r="A8987" s="9">
        <v>8982</v>
      </c>
      <c r="B8987" s="14" t="s">
        <v>10475</v>
      </c>
      <c r="C8987" s="15">
        <v>46298</v>
      </c>
      <c r="D8987" s="15">
        <v>46300</v>
      </c>
      <c r="E8987" s="10" t="s">
        <v>19</v>
      </c>
      <c r="F8987" s="10" t="s">
        <v>1831</v>
      </c>
      <c r="G8987" s="10" t="s">
        <v>1832</v>
      </c>
      <c r="H8987" s="10" t="s">
        <v>92</v>
      </c>
      <c r="I8987" s="10" t="s">
        <v>23</v>
      </c>
      <c r="J8987" s="10" t="s">
        <v>237</v>
      </c>
      <c r="K8987" s="10" t="s">
        <v>238</v>
      </c>
      <c r="L8987" s="10">
        <v>10009</v>
      </c>
      <c r="M8987" s="10" t="s">
        <v>133</v>
      </c>
      <c r="N8987" s="10" t="str">
        <f>_xlfn.XLOOKUP($M:$M,People!$B:$B,People!A:A)</f>
        <v>Chuck Magee</v>
      </c>
      <c r="O8987" s="10" t="s">
        <v>425</v>
      </c>
      <c r="P8987" s="10" t="str">
        <f>VLOOKUP(O8987,Products!$A:$E,3,FALSE)</f>
        <v>Canon</v>
      </c>
      <c r="Q8987" s="31">
        <f>INDEX(Products!$E:$E,MATCH(O8987,Products!$A:$A,0))</f>
        <v>0.32</v>
      </c>
      <c r="R8987" s="10" t="s">
        <v>28</v>
      </c>
      <c r="S8987" s="10" t="s">
        <v>58</v>
      </c>
      <c r="T8987" s="10" t="s">
        <v>426</v>
      </c>
      <c r="U8987" s="12">
        <v>83.92</v>
      </c>
      <c r="V8987" s="12">
        <v>4</v>
      </c>
      <c r="W8987" s="12">
        <v>0</v>
      </c>
      <c r="X8987" s="12">
        <v>21.819200000000002</v>
      </c>
    </row>
    <row r="8988" spans="1:24" ht="14" x14ac:dyDescent="0.3">
      <c r="A8988" s="9">
        <v>8983</v>
      </c>
      <c r="B8988" s="14" t="s">
        <v>10476</v>
      </c>
      <c r="C8988" s="15">
        <v>46298</v>
      </c>
      <c r="D8988" s="15">
        <v>46303</v>
      </c>
      <c r="E8988" s="10" t="s">
        <v>44</v>
      </c>
      <c r="F8988" s="10" t="s">
        <v>3070</v>
      </c>
      <c r="G8988" s="10" t="s">
        <v>3071</v>
      </c>
      <c r="H8988" s="10" t="s">
        <v>36</v>
      </c>
      <c r="I8988" s="10" t="s">
        <v>23</v>
      </c>
      <c r="J8988" s="10" t="s">
        <v>530</v>
      </c>
      <c r="K8988" s="10" t="s">
        <v>38</v>
      </c>
      <c r="L8988" s="10">
        <v>91104</v>
      </c>
      <c r="M8988" s="10" t="s">
        <v>39</v>
      </c>
      <c r="N8988" s="10" t="str">
        <f>_xlfn.XLOOKUP($M:$M,People!$B:$B,People!A:A)</f>
        <v>Sadie Pawthorne</v>
      </c>
      <c r="O8988" s="10" t="s">
        <v>2370</v>
      </c>
      <c r="P8988" s="10" t="str">
        <f>VLOOKUP(O8988,Products!$A:$E,3,FALSE)</f>
        <v>Office Depot</v>
      </c>
      <c r="Q8988" s="31">
        <f>INDEX(Products!$E:$E,MATCH(O8988,Products!$A:$A,0))</f>
        <v>0.4</v>
      </c>
      <c r="R8988" s="10" t="s">
        <v>28</v>
      </c>
      <c r="S8988" s="10" t="s">
        <v>50</v>
      </c>
      <c r="T8988" s="10" t="s">
        <v>2371</v>
      </c>
      <c r="U8988" s="12">
        <v>171.28800000000001</v>
      </c>
      <c r="V8988" s="12">
        <v>3</v>
      </c>
      <c r="W8988" s="12">
        <v>0.2</v>
      </c>
      <c r="X8988" s="12">
        <v>-6.423300000000026</v>
      </c>
    </row>
    <row r="8989" spans="1:24" ht="14" x14ac:dyDescent="0.3">
      <c r="A8989" s="9">
        <v>8984</v>
      </c>
      <c r="B8989" s="14" t="s">
        <v>10477</v>
      </c>
      <c r="C8989" s="15">
        <v>46298</v>
      </c>
      <c r="D8989" s="15">
        <v>46304</v>
      </c>
      <c r="E8989" s="10" t="s">
        <v>44</v>
      </c>
      <c r="F8989" s="10" t="s">
        <v>1038</v>
      </c>
      <c r="G8989" s="10" t="s">
        <v>1039</v>
      </c>
      <c r="H8989" s="10" t="s">
        <v>22</v>
      </c>
      <c r="I8989" s="10" t="s">
        <v>23</v>
      </c>
      <c r="J8989" s="10" t="s">
        <v>1993</v>
      </c>
      <c r="K8989" s="10" t="s">
        <v>48</v>
      </c>
      <c r="L8989" s="10">
        <v>33012</v>
      </c>
      <c r="M8989" s="10" t="s">
        <v>26</v>
      </c>
      <c r="N8989" s="10" t="str">
        <f>_xlfn.XLOOKUP($M:$M,People!$B:$B,People!A:A)</f>
        <v>Fred Suzuki</v>
      </c>
      <c r="O8989" s="10" t="s">
        <v>1889</v>
      </c>
      <c r="P8989" s="10" t="str">
        <f>VLOOKUP(O8989,Products!$A:$E,3,FALSE)</f>
        <v>Samsung</v>
      </c>
      <c r="Q8989" s="31">
        <f>INDEX(Products!$E:$E,MATCH(O8989,Products!$A:$A,0))</f>
        <v>0.28999999999999998</v>
      </c>
      <c r="R8989" s="10" t="s">
        <v>41</v>
      </c>
      <c r="S8989" s="10" t="s">
        <v>71</v>
      </c>
      <c r="T8989" s="10" t="s">
        <v>1890</v>
      </c>
      <c r="U8989" s="12">
        <v>17.920000000000002</v>
      </c>
      <c r="V8989" s="12">
        <v>5</v>
      </c>
      <c r="W8989" s="12">
        <v>0.2</v>
      </c>
      <c r="X8989" s="12">
        <v>1.1200000000000001</v>
      </c>
    </row>
    <row r="8990" spans="1:24" ht="14" x14ac:dyDescent="0.3">
      <c r="A8990" s="9">
        <v>8985</v>
      </c>
      <c r="B8990" s="14" t="s">
        <v>10475</v>
      </c>
      <c r="C8990" s="15">
        <v>46298</v>
      </c>
      <c r="D8990" s="15">
        <v>46300</v>
      </c>
      <c r="E8990" s="10" t="s">
        <v>19</v>
      </c>
      <c r="F8990" s="10" t="s">
        <v>1831</v>
      </c>
      <c r="G8990" s="10" t="s">
        <v>1832</v>
      </c>
      <c r="H8990" s="10" t="s">
        <v>92</v>
      </c>
      <c r="I8990" s="10" t="s">
        <v>23</v>
      </c>
      <c r="J8990" s="10" t="s">
        <v>237</v>
      </c>
      <c r="K8990" s="10" t="s">
        <v>238</v>
      </c>
      <c r="L8990" s="10">
        <v>10009</v>
      </c>
      <c r="M8990" s="10" t="s">
        <v>133</v>
      </c>
      <c r="N8990" s="10" t="str">
        <f>_xlfn.XLOOKUP($M:$M,People!$B:$B,People!A:A)</f>
        <v>Chuck Magee</v>
      </c>
      <c r="O8990" s="10" t="s">
        <v>2598</v>
      </c>
      <c r="P8990" s="10" t="str">
        <f>VLOOKUP(O8990,Products!$A:$E,3,FALSE)</f>
        <v>3M</v>
      </c>
      <c r="Q8990" s="31">
        <f>INDEX(Products!$E:$E,MATCH(O8990,Products!$A:$A,0))</f>
        <v>0.36</v>
      </c>
      <c r="R8990" s="10" t="s">
        <v>41</v>
      </c>
      <c r="S8990" s="10" t="s">
        <v>61</v>
      </c>
      <c r="T8990" s="10" t="s">
        <v>2599</v>
      </c>
      <c r="U8990" s="12">
        <v>6.63</v>
      </c>
      <c r="V8990" s="12">
        <v>3</v>
      </c>
      <c r="W8990" s="12">
        <v>0</v>
      </c>
      <c r="X8990" s="12">
        <v>3.1160999999999999</v>
      </c>
    </row>
    <row r="8991" spans="1:24" ht="14" x14ac:dyDescent="0.3">
      <c r="A8991" s="9">
        <v>8986</v>
      </c>
      <c r="B8991" s="14" t="s">
        <v>10478</v>
      </c>
      <c r="C8991" s="15">
        <v>46298</v>
      </c>
      <c r="D8991" s="15">
        <v>46302</v>
      </c>
      <c r="E8991" s="10" t="s">
        <v>19</v>
      </c>
      <c r="F8991" s="10" t="s">
        <v>3023</v>
      </c>
      <c r="G8991" s="10" t="s">
        <v>3024</v>
      </c>
      <c r="H8991" s="10" t="s">
        <v>36</v>
      </c>
      <c r="I8991" s="10" t="s">
        <v>23</v>
      </c>
      <c r="J8991" s="10" t="s">
        <v>530</v>
      </c>
      <c r="K8991" s="10" t="s">
        <v>94</v>
      </c>
      <c r="L8991" s="10">
        <v>77506</v>
      </c>
      <c r="M8991" s="10" t="s">
        <v>95</v>
      </c>
      <c r="N8991" s="10" t="str">
        <f>_xlfn.XLOOKUP($M:$M,People!$B:$B,People!A:A)</f>
        <v>Roxanne Rodriguez</v>
      </c>
      <c r="O8991" s="10" t="s">
        <v>2979</v>
      </c>
      <c r="P8991" s="10" t="str">
        <f>VLOOKUP(O8991,Products!$A:$E,3,FALSE)</f>
        <v>3M</v>
      </c>
      <c r="Q8991" s="31">
        <f>INDEX(Products!$E:$E,MATCH(O8991,Products!$A:$A,0))</f>
        <v>0.26</v>
      </c>
      <c r="R8991" s="10" t="s">
        <v>41</v>
      </c>
      <c r="S8991" s="10" t="s">
        <v>61</v>
      </c>
      <c r="T8991" s="10" t="s">
        <v>2980</v>
      </c>
      <c r="U8991" s="12">
        <v>20.64</v>
      </c>
      <c r="V8991" s="12">
        <v>5</v>
      </c>
      <c r="W8991" s="12">
        <v>0.2</v>
      </c>
      <c r="X8991" s="12">
        <v>2.3219999999999974</v>
      </c>
    </row>
    <row r="8992" spans="1:24" ht="14" x14ac:dyDescent="0.3">
      <c r="A8992" s="9">
        <v>8987</v>
      </c>
      <c r="B8992" s="14" t="s">
        <v>10479</v>
      </c>
      <c r="C8992" s="15">
        <v>46298</v>
      </c>
      <c r="D8992" s="15">
        <v>46301</v>
      </c>
      <c r="E8992" s="10" t="s">
        <v>168</v>
      </c>
      <c r="F8992" s="10" t="s">
        <v>3792</v>
      </c>
      <c r="G8992" s="10" t="s">
        <v>3793</v>
      </c>
      <c r="H8992" s="10" t="s">
        <v>22</v>
      </c>
      <c r="I8992" s="10" t="s">
        <v>23</v>
      </c>
      <c r="J8992" s="10" t="s">
        <v>361</v>
      </c>
      <c r="K8992" s="10" t="s">
        <v>204</v>
      </c>
      <c r="L8992" s="10">
        <v>55407</v>
      </c>
      <c r="M8992" s="10" t="s">
        <v>95</v>
      </c>
      <c r="N8992" s="10" t="str">
        <f>_xlfn.XLOOKUP($M:$M,People!$B:$B,People!A:A)</f>
        <v>Roxanne Rodriguez</v>
      </c>
      <c r="O8992" s="10" t="s">
        <v>3794</v>
      </c>
      <c r="P8992" s="10" t="str">
        <f>VLOOKUP(O8992,Products!$A:$E,3,FALSE)</f>
        <v>3M</v>
      </c>
      <c r="Q8992" s="31">
        <f>INDEX(Products!$E:$E,MATCH(O8992,Products!$A:$A,0))</f>
        <v>0.4</v>
      </c>
      <c r="R8992" s="10" t="s">
        <v>41</v>
      </c>
      <c r="S8992" s="10" t="s">
        <v>68</v>
      </c>
      <c r="T8992" s="10" t="s">
        <v>3795</v>
      </c>
      <c r="U8992" s="12">
        <v>1793.98</v>
      </c>
      <c r="V8992" s="12">
        <v>2</v>
      </c>
      <c r="W8992" s="12">
        <v>0</v>
      </c>
      <c r="X8992" s="12">
        <v>843.17059999999992</v>
      </c>
    </row>
    <row r="8993" spans="1:24" ht="14" x14ac:dyDescent="0.3">
      <c r="A8993" s="9">
        <v>8988</v>
      </c>
      <c r="B8993" s="14" t="s">
        <v>10477</v>
      </c>
      <c r="C8993" s="15">
        <v>46298</v>
      </c>
      <c r="D8993" s="15">
        <v>46304</v>
      </c>
      <c r="E8993" s="10" t="s">
        <v>44</v>
      </c>
      <c r="F8993" s="10" t="s">
        <v>1038</v>
      </c>
      <c r="G8993" s="10" t="s">
        <v>1039</v>
      </c>
      <c r="H8993" s="10" t="s">
        <v>22</v>
      </c>
      <c r="I8993" s="10" t="s">
        <v>23</v>
      </c>
      <c r="J8993" s="10" t="s">
        <v>1993</v>
      </c>
      <c r="K8993" s="10" t="s">
        <v>48</v>
      </c>
      <c r="L8993" s="10">
        <v>33012</v>
      </c>
      <c r="M8993" s="10" t="s">
        <v>26</v>
      </c>
      <c r="N8993" s="10" t="str">
        <f>_xlfn.XLOOKUP($M:$M,People!$B:$B,People!A:A)</f>
        <v>Fred Suzuki</v>
      </c>
      <c r="O8993" s="10" t="s">
        <v>5267</v>
      </c>
      <c r="P8993" s="10" t="str">
        <f>VLOOKUP(O8993,Products!$A:$E,3,FALSE)</f>
        <v>Logitech</v>
      </c>
      <c r="Q8993" s="31">
        <f>INDEX(Products!$E:$E,MATCH(O8993,Products!$A:$A,0))</f>
        <v>0.31</v>
      </c>
      <c r="R8993" s="10" t="s">
        <v>41</v>
      </c>
      <c r="S8993" s="10" t="s">
        <v>82</v>
      </c>
      <c r="T8993" s="10" t="s">
        <v>5268</v>
      </c>
      <c r="U8993" s="12">
        <v>15.552000000000003</v>
      </c>
      <c r="V8993" s="12">
        <v>3</v>
      </c>
      <c r="W8993" s="12">
        <v>0.2</v>
      </c>
      <c r="X8993" s="12">
        <v>5.4432</v>
      </c>
    </row>
    <row r="8994" spans="1:24" ht="14" x14ac:dyDescent="0.3">
      <c r="A8994" s="9">
        <v>8989</v>
      </c>
      <c r="B8994" s="14" t="s">
        <v>10480</v>
      </c>
      <c r="C8994" s="15">
        <v>46298</v>
      </c>
      <c r="D8994" s="15">
        <v>46303</v>
      </c>
      <c r="E8994" s="10" t="s">
        <v>19</v>
      </c>
      <c r="F8994" s="10" t="s">
        <v>2331</v>
      </c>
      <c r="G8994" s="10" t="s">
        <v>2332</v>
      </c>
      <c r="H8994" s="10" t="s">
        <v>22</v>
      </c>
      <c r="I8994" s="10" t="s">
        <v>23</v>
      </c>
      <c r="J8994" s="10" t="s">
        <v>344</v>
      </c>
      <c r="K8994" s="10" t="s">
        <v>238</v>
      </c>
      <c r="L8994" s="10">
        <v>14609</v>
      </c>
      <c r="M8994" s="10" t="s">
        <v>133</v>
      </c>
      <c r="N8994" s="10" t="str">
        <f>_xlfn.XLOOKUP($M:$M,People!$B:$B,People!A:A)</f>
        <v>Chuck Magee</v>
      </c>
      <c r="O8994" s="10" t="s">
        <v>3277</v>
      </c>
      <c r="P8994" s="10" t="str">
        <f>VLOOKUP(O8994,Products!$A:$E,3,FALSE)</f>
        <v>HP</v>
      </c>
      <c r="Q8994" s="31">
        <f>INDEX(Products!$E:$E,MATCH(O8994,Products!$A:$A,0))</f>
        <v>0.35</v>
      </c>
      <c r="R8994" s="10" t="s">
        <v>41</v>
      </c>
      <c r="S8994" s="10" t="s">
        <v>53</v>
      </c>
      <c r="T8994" s="10" t="s">
        <v>3278</v>
      </c>
      <c r="U8994" s="12">
        <v>22.58</v>
      </c>
      <c r="V8994" s="12">
        <v>2</v>
      </c>
      <c r="W8994" s="12">
        <v>0</v>
      </c>
      <c r="X8994" s="12">
        <v>5.8707999999999991</v>
      </c>
    </row>
    <row r="8995" spans="1:24" ht="14" x14ac:dyDescent="0.3">
      <c r="A8995" s="9">
        <v>8990</v>
      </c>
      <c r="B8995" s="14" t="s">
        <v>10475</v>
      </c>
      <c r="C8995" s="15">
        <v>46298</v>
      </c>
      <c r="D8995" s="15">
        <v>46300</v>
      </c>
      <c r="E8995" s="10" t="s">
        <v>19</v>
      </c>
      <c r="F8995" s="10" t="s">
        <v>1831</v>
      </c>
      <c r="G8995" s="10" t="s">
        <v>1832</v>
      </c>
      <c r="H8995" s="10" t="s">
        <v>92</v>
      </c>
      <c r="I8995" s="10" t="s">
        <v>23</v>
      </c>
      <c r="J8995" s="10" t="s">
        <v>237</v>
      </c>
      <c r="K8995" s="10" t="s">
        <v>238</v>
      </c>
      <c r="L8995" s="10">
        <v>10009</v>
      </c>
      <c r="M8995" s="10" t="s">
        <v>133</v>
      </c>
      <c r="N8995" s="10" t="str">
        <f>_xlfn.XLOOKUP($M:$M,People!$B:$B,People!A:A)</f>
        <v>Chuck Magee</v>
      </c>
      <c r="O8995" s="10" t="s">
        <v>2296</v>
      </c>
      <c r="P8995" s="10" t="str">
        <f>VLOOKUP(O8995,Products!$A:$E,3,FALSE)</f>
        <v>IKEA</v>
      </c>
      <c r="Q8995" s="31">
        <f>INDEX(Products!$E:$E,MATCH(O8995,Products!$A:$A,0))</f>
        <v>0.3</v>
      </c>
      <c r="R8995" s="10" t="s">
        <v>64</v>
      </c>
      <c r="S8995" s="10" t="s">
        <v>144</v>
      </c>
      <c r="T8995" s="10" t="s">
        <v>2297</v>
      </c>
      <c r="U8995" s="12">
        <v>371.96999999999997</v>
      </c>
      <c r="V8995" s="12">
        <v>3</v>
      </c>
      <c r="W8995" s="12">
        <v>0</v>
      </c>
      <c r="X8995" s="12">
        <v>66.954599999999971</v>
      </c>
    </row>
    <row r="8996" spans="1:24" ht="14" x14ac:dyDescent="0.3">
      <c r="A8996" s="9">
        <v>8991</v>
      </c>
      <c r="B8996" s="14" t="s">
        <v>10481</v>
      </c>
      <c r="C8996" s="15">
        <v>46299</v>
      </c>
      <c r="D8996" s="15">
        <v>46303</v>
      </c>
      <c r="E8996" s="10" t="s">
        <v>44</v>
      </c>
      <c r="F8996" s="10" t="s">
        <v>269</v>
      </c>
      <c r="G8996" s="10" t="s">
        <v>270</v>
      </c>
      <c r="H8996" s="10" t="s">
        <v>92</v>
      </c>
      <c r="I8996" s="10" t="s">
        <v>23</v>
      </c>
      <c r="J8996" s="10" t="s">
        <v>2690</v>
      </c>
      <c r="K8996" s="10" t="s">
        <v>2318</v>
      </c>
      <c r="L8996" s="10">
        <v>20735</v>
      </c>
      <c r="M8996" s="10" t="s">
        <v>133</v>
      </c>
      <c r="N8996" s="10" t="str">
        <f>_xlfn.XLOOKUP($M:$M,People!$B:$B,People!A:A)</f>
        <v>Chuck Magee</v>
      </c>
      <c r="O8996" s="10" t="s">
        <v>2888</v>
      </c>
      <c r="P8996" s="10" t="str">
        <f>VLOOKUP(O8996,Products!$A:$E,3,FALSE)</f>
        <v>IKEA</v>
      </c>
      <c r="Q8996" s="31">
        <f>INDEX(Products!$E:$E,MATCH(O8996,Products!$A:$A,0))</f>
        <v>0.26</v>
      </c>
      <c r="R8996" s="10" t="s">
        <v>28</v>
      </c>
      <c r="S8996" s="10" t="s">
        <v>58</v>
      </c>
      <c r="T8996" s="10" t="s">
        <v>2889</v>
      </c>
      <c r="U8996" s="12">
        <v>19.98</v>
      </c>
      <c r="V8996" s="12">
        <v>1</v>
      </c>
      <c r="W8996" s="12">
        <v>0</v>
      </c>
      <c r="X8996" s="12">
        <v>8.5914000000000019</v>
      </c>
    </row>
    <row r="8997" spans="1:24" ht="14" x14ac:dyDescent="0.3">
      <c r="A8997" s="9">
        <v>8992</v>
      </c>
      <c r="B8997" s="14" t="s">
        <v>10482</v>
      </c>
      <c r="C8997" s="15">
        <v>46300</v>
      </c>
      <c r="D8997" s="15">
        <v>46305</v>
      </c>
      <c r="E8997" s="10" t="s">
        <v>44</v>
      </c>
      <c r="F8997" s="10" t="s">
        <v>451</v>
      </c>
      <c r="G8997" s="10" t="s">
        <v>452</v>
      </c>
      <c r="H8997" s="10" t="s">
        <v>36</v>
      </c>
      <c r="I8997" s="10" t="s">
        <v>23</v>
      </c>
      <c r="J8997" s="10" t="s">
        <v>5602</v>
      </c>
      <c r="K8997" s="10" t="s">
        <v>38</v>
      </c>
      <c r="L8997" s="10">
        <v>95928</v>
      </c>
      <c r="M8997" s="10" t="s">
        <v>39</v>
      </c>
      <c r="N8997" s="10" t="str">
        <f>_xlfn.XLOOKUP($M:$M,People!$B:$B,People!A:A)</f>
        <v>Sadie Pawthorne</v>
      </c>
      <c r="O8997" s="10" t="s">
        <v>4331</v>
      </c>
      <c r="P8997" s="10" t="str">
        <f>VLOOKUP(O8997,Products!$A:$E,3,FALSE)</f>
        <v>Samsung</v>
      </c>
      <c r="Q8997" s="31">
        <f>INDEX(Products!$E:$E,MATCH(O8997,Products!$A:$A,0))</f>
        <v>0.35</v>
      </c>
      <c r="R8997" s="10" t="s">
        <v>28</v>
      </c>
      <c r="S8997" s="10" t="s">
        <v>32</v>
      </c>
      <c r="T8997" s="10" t="s">
        <v>4332</v>
      </c>
      <c r="U8997" s="12">
        <v>435.16800000000006</v>
      </c>
      <c r="V8997" s="12">
        <v>4</v>
      </c>
      <c r="W8997" s="12">
        <v>0.2</v>
      </c>
      <c r="X8997" s="12">
        <v>-59.835600000000042</v>
      </c>
    </row>
    <row r="8998" spans="1:24" ht="14" x14ac:dyDescent="0.3">
      <c r="A8998" s="9">
        <v>8993</v>
      </c>
      <c r="B8998" s="14" t="s">
        <v>10483</v>
      </c>
      <c r="C8998" s="15">
        <v>46300</v>
      </c>
      <c r="D8998" s="15">
        <v>46304</v>
      </c>
      <c r="E8998" s="10" t="s">
        <v>44</v>
      </c>
      <c r="F8998" s="10" t="s">
        <v>3294</v>
      </c>
      <c r="G8998" s="10" t="s">
        <v>3295</v>
      </c>
      <c r="H8998" s="10" t="s">
        <v>36</v>
      </c>
      <c r="I8998" s="10" t="s">
        <v>23</v>
      </c>
      <c r="J8998" s="10" t="s">
        <v>237</v>
      </c>
      <c r="K8998" s="10" t="s">
        <v>238</v>
      </c>
      <c r="L8998" s="10">
        <v>10035</v>
      </c>
      <c r="M8998" s="10" t="s">
        <v>133</v>
      </c>
      <c r="N8998" s="10" t="str">
        <f>_xlfn.XLOOKUP($M:$M,People!$B:$B,People!A:A)</f>
        <v>Chuck Magee</v>
      </c>
      <c r="O8998" s="10" t="s">
        <v>2669</v>
      </c>
      <c r="P8998" s="10" t="str">
        <f>VLOOKUP(O8998,Products!$A:$E,3,FALSE)</f>
        <v>Staples</v>
      </c>
      <c r="Q8998" s="31">
        <f>INDEX(Products!$E:$E,MATCH(O8998,Products!$A:$A,0))</f>
        <v>0.28999999999999998</v>
      </c>
      <c r="R8998" s="10" t="s">
        <v>28</v>
      </c>
      <c r="S8998" s="10" t="s">
        <v>32</v>
      </c>
      <c r="T8998" s="10" t="s">
        <v>2670</v>
      </c>
      <c r="U8998" s="12">
        <v>221.38200000000001</v>
      </c>
      <c r="V8998" s="12">
        <v>2</v>
      </c>
      <c r="W8998" s="12">
        <v>0.1</v>
      </c>
      <c r="X8998" s="12">
        <v>2.4597999999999871</v>
      </c>
    </row>
    <row r="8999" spans="1:24" ht="14" x14ac:dyDescent="0.3">
      <c r="A8999" s="9">
        <v>8994</v>
      </c>
      <c r="B8999" s="14" t="s">
        <v>10482</v>
      </c>
      <c r="C8999" s="15">
        <v>46300</v>
      </c>
      <c r="D8999" s="15">
        <v>46305</v>
      </c>
      <c r="E8999" s="10" t="s">
        <v>44</v>
      </c>
      <c r="F8999" s="10" t="s">
        <v>451</v>
      </c>
      <c r="G8999" s="10" t="s">
        <v>452</v>
      </c>
      <c r="H8999" s="10" t="s">
        <v>36</v>
      </c>
      <c r="I8999" s="10" t="s">
        <v>23</v>
      </c>
      <c r="J8999" s="10" t="s">
        <v>5602</v>
      </c>
      <c r="K8999" s="10" t="s">
        <v>38</v>
      </c>
      <c r="L8999" s="10">
        <v>95928</v>
      </c>
      <c r="M8999" s="10" t="s">
        <v>39</v>
      </c>
      <c r="N8999" s="10" t="str">
        <f>_xlfn.XLOOKUP($M:$M,People!$B:$B,People!A:A)</f>
        <v>Sadie Pawthorne</v>
      </c>
      <c r="O8999" s="10" t="s">
        <v>4734</v>
      </c>
      <c r="P8999" s="10" t="str">
        <f>VLOOKUP(O8999,Products!$A:$E,3,FALSE)</f>
        <v>Office Depot</v>
      </c>
      <c r="Q8999" s="31">
        <f>INDEX(Products!$E:$E,MATCH(O8999,Products!$A:$A,0))</f>
        <v>0.36</v>
      </c>
      <c r="R8999" s="10" t="s">
        <v>28</v>
      </c>
      <c r="S8999" s="10" t="s">
        <v>58</v>
      </c>
      <c r="T8999" s="10" t="s">
        <v>4735</v>
      </c>
      <c r="U8999" s="12">
        <v>72.900000000000006</v>
      </c>
      <c r="V8999" s="12">
        <v>5</v>
      </c>
      <c r="W8999" s="12">
        <v>0</v>
      </c>
      <c r="X8999" s="12">
        <v>26.973000000000003</v>
      </c>
    </row>
    <row r="9000" spans="1:24" ht="14" x14ac:dyDescent="0.3">
      <c r="A9000" s="9">
        <v>8995</v>
      </c>
      <c r="B9000" s="14" t="s">
        <v>10482</v>
      </c>
      <c r="C9000" s="15">
        <v>46300</v>
      </c>
      <c r="D9000" s="15">
        <v>46305</v>
      </c>
      <c r="E9000" s="10" t="s">
        <v>44</v>
      </c>
      <c r="F9000" s="10" t="s">
        <v>451</v>
      </c>
      <c r="G9000" s="10" t="s">
        <v>452</v>
      </c>
      <c r="H9000" s="10" t="s">
        <v>36</v>
      </c>
      <c r="I9000" s="10" t="s">
        <v>23</v>
      </c>
      <c r="J9000" s="10" t="s">
        <v>5602</v>
      </c>
      <c r="K9000" s="10" t="s">
        <v>38</v>
      </c>
      <c r="L9000" s="10">
        <v>95928</v>
      </c>
      <c r="M9000" s="10" t="s">
        <v>39</v>
      </c>
      <c r="N9000" s="10" t="str">
        <f>_xlfn.XLOOKUP($M:$M,People!$B:$B,People!A:A)</f>
        <v>Sadie Pawthorne</v>
      </c>
      <c r="O9000" s="10" t="s">
        <v>2738</v>
      </c>
      <c r="P9000" s="10" t="str">
        <f>VLOOKUP(O9000,Products!$A:$E,3,FALSE)</f>
        <v>Dell</v>
      </c>
      <c r="Q9000" s="31">
        <f>INDEX(Products!$E:$E,MATCH(O9000,Products!$A:$A,0))</f>
        <v>0.4</v>
      </c>
      <c r="R9000" s="10" t="s">
        <v>28</v>
      </c>
      <c r="S9000" s="10" t="s">
        <v>50</v>
      </c>
      <c r="T9000" s="10" t="s">
        <v>2739</v>
      </c>
      <c r="U9000" s="12">
        <v>206.35200000000003</v>
      </c>
      <c r="V9000" s="12">
        <v>3</v>
      </c>
      <c r="W9000" s="12">
        <v>0.2</v>
      </c>
      <c r="X9000" s="12">
        <v>5.1587999999999852</v>
      </c>
    </row>
    <row r="9001" spans="1:24" ht="14" x14ac:dyDescent="0.3">
      <c r="A9001" s="9">
        <v>8996</v>
      </c>
      <c r="B9001" s="14" t="s">
        <v>10482</v>
      </c>
      <c r="C9001" s="15">
        <v>46300</v>
      </c>
      <c r="D9001" s="15">
        <v>46305</v>
      </c>
      <c r="E9001" s="10" t="s">
        <v>44</v>
      </c>
      <c r="F9001" s="10" t="s">
        <v>451</v>
      </c>
      <c r="G9001" s="10" t="s">
        <v>452</v>
      </c>
      <c r="H9001" s="10" t="s">
        <v>36</v>
      </c>
      <c r="I9001" s="10" t="s">
        <v>23</v>
      </c>
      <c r="J9001" s="10" t="s">
        <v>5602</v>
      </c>
      <c r="K9001" s="10" t="s">
        <v>38</v>
      </c>
      <c r="L9001" s="10">
        <v>95928</v>
      </c>
      <c r="M9001" s="10" t="s">
        <v>39</v>
      </c>
      <c r="N9001" s="10" t="str">
        <f>_xlfn.XLOOKUP($M:$M,People!$B:$B,People!A:A)</f>
        <v>Sadie Pawthorne</v>
      </c>
      <c r="O9001" s="10" t="s">
        <v>5361</v>
      </c>
      <c r="P9001" s="10" t="str">
        <f>VLOOKUP(O9001,Products!$A:$E,3,FALSE)</f>
        <v>Dell</v>
      </c>
      <c r="Q9001" s="31">
        <f>INDEX(Products!$E:$E,MATCH(O9001,Products!$A:$A,0))</f>
        <v>0.36</v>
      </c>
      <c r="R9001" s="10" t="s">
        <v>41</v>
      </c>
      <c r="S9001" s="10" t="s">
        <v>71</v>
      </c>
      <c r="T9001" s="10" t="s">
        <v>5362</v>
      </c>
      <c r="U9001" s="12">
        <v>15.8</v>
      </c>
      <c r="V9001" s="12">
        <v>4</v>
      </c>
      <c r="W9001" s="12">
        <v>0</v>
      </c>
      <c r="X9001" s="12">
        <v>4.1080000000000005</v>
      </c>
    </row>
    <row r="9002" spans="1:24" ht="14" x14ac:dyDescent="0.3">
      <c r="A9002" s="9">
        <v>8997</v>
      </c>
      <c r="B9002" s="14" t="s">
        <v>10484</v>
      </c>
      <c r="C9002" s="15">
        <v>46300</v>
      </c>
      <c r="D9002" s="15">
        <v>46305</v>
      </c>
      <c r="E9002" s="10" t="s">
        <v>44</v>
      </c>
      <c r="F9002" s="10" t="s">
        <v>3349</v>
      </c>
      <c r="G9002" s="10" t="s">
        <v>3350</v>
      </c>
      <c r="H9002" s="10" t="s">
        <v>92</v>
      </c>
      <c r="I9002" s="10" t="s">
        <v>23</v>
      </c>
      <c r="J9002" s="10" t="s">
        <v>114</v>
      </c>
      <c r="K9002" s="10" t="s">
        <v>38</v>
      </c>
      <c r="L9002" s="10">
        <v>94110</v>
      </c>
      <c r="M9002" s="10" t="s">
        <v>39</v>
      </c>
      <c r="N9002" s="10" t="str">
        <f>_xlfn.XLOOKUP($M:$M,People!$B:$B,People!A:A)</f>
        <v>Sadie Pawthorne</v>
      </c>
      <c r="O9002" s="10" t="s">
        <v>2621</v>
      </c>
      <c r="P9002" s="10" t="str">
        <f>VLOOKUP(O9002,Products!$A:$E,3,FALSE)</f>
        <v>Canon</v>
      </c>
      <c r="Q9002" s="31">
        <f>INDEX(Products!$E:$E,MATCH(O9002,Products!$A:$A,0))</f>
        <v>0.38</v>
      </c>
      <c r="R9002" s="10" t="s">
        <v>41</v>
      </c>
      <c r="S9002" s="10" t="s">
        <v>68</v>
      </c>
      <c r="T9002" s="10" t="s">
        <v>2622</v>
      </c>
      <c r="U9002" s="12">
        <v>19.936000000000003</v>
      </c>
      <c r="V9002" s="12">
        <v>4</v>
      </c>
      <c r="W9002" s="12">
        <v>0.2</v>
      </c>
      <c r="X9002" s="12">
        <v>7.2267999999999999</v>
      </c>
    </row>
    <row r="9003" spans="1:24" ht="14" x14ac:dyDescent="0.3">
      <c r="A9003" s="9">
        <v>8998</v>
      </c>
      <c r="B9003" s="14" t="s">
        <v>10484</v>
      </c>
      <c r="C9003" s="15">
        <v>46300</v>
      </c>
      <c r="D9003" s="15">
        <v>46305</v>
      </c>
      <c r="E9003" s="10" t="s">
        <v>44</v>
      </c>
      <c r="F9003" s="10" t="s">
        <v>3349</v>
      </c>
      <c r="G9003" s="10" t="s">
        <v>3350</v>
      </c>
      <c r="H9003" s="10" t="s">
        <v>92</v>
      </c>
      <c r="I9003" s="10" t="s">
        <v>23</v>
      </c>
      <c r="J9003" s="10" t="s">
        <v>114</v>
      </c>
      <c r="K9003" s="10" t="s">
        <v>38</v>
      </c>
      <c r="L9003" s="10">
        <v>94110</v>
      </c>
      <c r="M9003" s="10" t="s">
        <v>39</v>
      </c>
      <c r="N9003" s="10" t="str">
        <f>_xlfn.XLOOKUP($M:$M,People!$B:$B,People!A:A)</f>
        <v>Sadie Pawthorne</v>
      </c>
      <c r="O9003" s="10" t="s">
        <v>3943</v>
      </c>
      <c r="P9003" s="10" t="str">
        <f>VLOOKUP(O9003,Products!$A:$E,3,FALSE)</f>
        <v>Samsung</v>
      </c>
      <c r="Q9003" s="31">
        <f>INDEX(Products!$E:$E,MATCH(O9003,Products!$A:$A,0))</f>
        <v>0.31</v>
      </c>
      <c r="R9003" s="10" t="s">
        <v>41</v>
      </c>
      <c r="S9003" s="10" t="s">
        <v>68</v>
      </c>
      <c r="T9003" s="10" t="s">
        <v>3944</v>
      </c>
      <c r="U9003" s="12">
        <v>39.92</v>
      </c>
      <c r="V9003" s="12">
        <v>5</v>
      </c>
      <c r="W9003" s="12">
        <v>0.2</v>
      </c>
      <c r="X9003" s="12">
        <v>13.472999999999999</v>
      </c>
    </row>
    <row r="9004" spans="1:24" ht="14" x14ac:dyDescent="0.3">
      <c r="A9004" s="9">
        <v>8999</v>
      </c>
      <c r="B9004" s="14" t="s">
        <v>10485</v>
      </c>
      <c r="C9004" s="15">
        <v>46300</v>
      </c>
      <c r="D9004" s="15">
        <v>46303</v>
      </c>
      <c r="E9004" s="10" t="s">
        <v>19</v>
      </c>
      <c r="F9004" s="10" t="s">
        <v>2021</v>
      </c>
      <c r="G9004" s="10" t="s">
        <v>2022</v>
      </c>
      <c r="H9004" s="10" t="s">
        <v>92</v>
      </c>
      <c r="I9004" s="10" t="s">
        <v>23</v>
      </c>
      <c r="J9004" s="10" t="s">
        <v>237</v>
      </c>
      <c r="K9004" s="10" t="s">
        <v>238</v>
      </c>
      <c r="L9004" s="10">
        <v>10011</v>
      </c>
      <c r="M9004" s="10" t="s">
        <v>133</v>
      </c>
      <c r="N9004" s="10" t="str">
        <f>_xlfn.XLOOKUP($M:$M,People!$B:$B,People!A:A)</f>
        <v>Chuck Magee</v>
      </c>
      <c r="O9004" s="10" t="s">
        <v>1214</v>
      </c>
      <c r="P9004" s="10" t="str">
        <f>VLOOKUP(O9004,Products!$A:$E,3,FALSE)</f>
        <v>Logitech</v>
      </c>
      <c r="Q9004" s="31">
        <f>INDEX(Products!$E:$E,MATCH(O9004,Products!$A:$A,0))</f>
        <v>0.35</v>
      </c>
      <c r="R9004" s="10" t="s">
        <v>41</v>
      </c>
      <c r="S9004" s="10" t="s">
        <v>68</v>
      </c>
      <c r="T9004" s="10" t="s">
        <v>1215</v>
      </c>
      <c r="U9004" s="12">
        <v>75.792000000000002</v>
      </c>
      <c r="V9004" s="12">
        <v>3</v>
      </c>
      <c r="W9004" s="12">
        <v>0.2</v>
      </c>
      <c r="X9004" s="12">
        <v>25.579799999999992</v>
      </c>
    </row>
    <row r="9005" spans="1:24" ht="14" x14ac:dyDescent="0.3">
      <c r="A9005" s="9">
        <v>9000</v>
      </c>
      <c r="B9005" s="14" t="s">
        <v>10482</v>
      </c>
      <c r="C9005" s="15">
        <v>46300</v>
      </c>
      <c r="D9005" s="15">
        <v>46305</v>
      </c>
      <c r="E9005" s="10" t="s">
        <v>44</v>
      </c>
      <c r="F9005" s="10" t="s">
        <v>451</v>
      </c>
      <c r="G9005" s="10" t="s">
        <v>452</v>
      </c>
      <c r="H9005" s="10" t="s">
        <v>36</v>
      </c>
      <c r="I9005" s="10" t="s">
        <v>23</v>
      </c>
      <c r="J9005" s="10" t="s">
        <v>5602</v>
      </c>
      <c r="K9005" s="10" t="s">
        <v>38</v>
      </c>
      <c r="L9005" s="10">
        <v>95928</v>
      </c>
      <c r="M9005" s="10" t="s">
        <v>39</v>
      </c>
      <c r="N9005" s="10" t="str">
        <f>_xlfn.XLOOKUP($M:$M,People!$B:$B,People!A:A)</f>
        <v>Sadie Pawthorne</v>
      </c>
      <c r="O9005" s="10" t="s">
        <v>494</v>
      </c>
      <c r="P9005" s="10" t="str">
        <f>VLOOKUP(O9005,Products!$A:$E,3,FALSE)</f>
        <v>Canon</v>
      </c>
      <c r="Q9005" s="31">
        <f>INDEX(Products!$E:$E,MATCH(O9005,Products!$A:$A,0))</f>
        <v>0.28000000000000003</v>
      </c>
      <c r="R9005" s="10" t="s">
        <v>41</v>
      </c>
      <c r="S9005" s="10" t="s">
        <v>240</v>
      </c>
      <c r="T9005" s="10" t="s">
        <v>495</v>
      </c>
      <c r="U9005" s="12">
        <v>14.9</v>
      </c>
      <c r="V9005" s="12">
        <v>5</v>
      </c>
      <c r="W9005" s="12">
        <v>0</v>
      </c>
      <c r="X9005" s="12">
        <v>6.8539999999999992</v>
      </c>
    </row>
    <row r="9006" spans="1:24" ht="14" x14ac:dyDescent="0.3">
      <c r="A9006" s="9">
        <v>9001</v>
      </c>
      <c r="B9006" s="14" t="s">
        <v>10484</v>
      </c>
      <c r="C9006" s="15">
        <v>46300</v>
      </c>
      <c r="D9006" s="15">
        <v>46305</v>
      </c>
      <c r="E9006" s="10" t="s">
        <v>44</v>
      </c>
      <c r="F9006" s="10" t="s">
        <v>3349</v>
      </c>
      <c r="G9006" s="10" t="s">
        <v>3350</v>
      </c>
      <c r="H9006" s="10" t="s">
        <v>92</v>
      </c>
      <c r="I9006" s="10" t="s">
        <v>23</v>
      </c>
      <c r="J9006" s="10" t="s">
        <v>114</v>
      </c>
      <c r="K9006" s="10" t="s">
        <v>38</v>
      </c>
      <c r="L9006" s="10">
        <v>94110</v>
      </c>
      <c r="M9006" s="10" t="s">
        <v>39</v>
      </c>
      <c r="N9006" s="10" t="str">
        <f>_xlfn.XLOOKUP($M:$M,People!$B:$B,People!A:A)</f>
        <v>Sadie Pawthorne</v>
      </c>
      <c r="O9006" s="10" t="s">
        <v>4250</v>
      </c>
      <c r="P9006" s="10" t="str">
        <f>VLOOKUP(O9006,Products!$A:$E,3,FALSE)</f>
        <v>Canon</v>
      </c>
      <c r="Q9006" s="31">
        <f>INDEX(Products!$E:$E,MATCH(O9006,Products!$A:$A,0))</f>
        <v>0.4</v>
      </c>
      <c r="R9006" s="10" t="s">
        <v>41</v>
      </c>
      <c r="S9006" s="10" t="s">
        <v>82</v>
      </c>
      <c r="T9006" s="10" t="s">
        <v>4251</v>
      </c>
      <c r="U9006" s="12">
        <v>61.96</v>
      </c>
      <c r="V9006" s="12">
        <v>2</v>
      </c>
      <c r="W9006" s="12">
        <v>0</v>
      </c>
      <c r="X9006" s="12">
        <v>27.881999999999998</v>
      </c>
    </row>
    <row r="9007" spans="1:24" ht="14" x14ac:dyDescent="0.3">
      <c r="A9007" s="9">
        <v>9002</v>
      </c>
      <c r="B9007" s="14" t="s">
        <v>10486</v>
      </c>
      <c r="C9007" s="15">
        <v>46300</v>
      </c>
      <c r="D9007" s="15">
        <v>46302</v>
      </c>
      <c r="E9007" s="10" t="s">
        <v>168</v>
      </c>
      <c r="F9007" s="10" t="s">
        <v>1311</v>
      </c>
      <c r="G9007" s="10" t="s">
        <v>1312</v>
      </c>
      <c r="H9007" s="10" t="s">
        <v>92</v>
      </c>
      <c r="I9007" s="10" t="s">
        <v>23</v>
      </c>
      <c r="J9007" s="10" t="s">
        <v>707</v>
      </c>
      <c r="K9007" s="10" t="s">
        <v>402</v>
      </c>
      <c r="L9007" s="10">
        <v>80219</v>
      </c>
      <c r="M9007" s="10" t="s">
        <v>39</v>
      </c>
      <c r="N9007" s="10" t="str">
        <f>_xlfn.XLOOKUP($M:$M,People!$B:$B,People!A:A)</f>
        <v>Sadie Pawthorne</v>
      </c>
      <c r="O9007" s="10" t="s">
        <v>2265</v>
      </c>
      <c r="P9007" s="10" t="str">
        <f>VLOOKUP(O9007,Products!$A:$E,3,FALSE)</f>
        <v>Canon</v>
      </c>
      <c r="Q9007" s="31">
        <f>INDEX(Products!$E:$E,MATCH(O9007,Products!$A:$A,0))</f>
        <v>0.26</v>
      </c>
      <c r="R9007" s="10" t="s">
        <v>64</v>
      </c>
      <c r="S9007" s="10" t="s">
        <v>144</v>
      </c>
      <c r="T9007" s="10" t="s">
        <v>2266</v>
      </c>
      <c r="U9007" s="12">
        <v>63.824000000000005</v>
      </c>
      <c r="V9007" s="12">
        <v>2</v>
      </c>
      <c r="W9007" s="12">
        <v>0.2</v>
      </c>
      <c r="X9007" s="12">
        <v>13.562599999999998</v>
      </c>
    </row>
    <row r="9008" spans="1:24" ht="14" x14ac:dyDescent="0.3">
      <c r="A9008" s="9">
        <v>9003</v>
      </c>
      <c r="B9008" s="14" t="s">
        <v>10483</v>
      </c>
      <c r="C9008" s="15">
        <v>46300</v>
      </c>
      <c r="D9008" s="15">
        <v>46304</v>
      </c>
      <c r="E9008" s="10" t="s">
        <v>44</v>
      </c>
      <c r="F9008" s="10" t="s">
        <v>3294</v>
      </c>
      <c r="G9008" s="10" t="s">
        <v>3295</v>
      </c>
      <c r="H9008" s="10" t="s">
        <v>36</v>
      </c>
      <c r="I9008" s="10" t="s">
        <v>23</v>
      </c>
      <c r="J9008" s="10" t="s">
        <v>237</v>
      </c>
      <c r="K9008" s="10" t="s">
        <v>238</v>
      </c>
      <c r="L9008" s="10">
        <v>10035</v>
      </c>
      <c r="M9008" s="10" t="s">
        <v>133</v>
      </c>
      <c r="N9008" s="10" t="str">
        <f>_xlfn.XLOOKUP($M:$M,People!$B:$B,People!A:A)</f>
        <v>Chuck Magee</v>
      </c>
      <c r="O9008" s="10" t="s">
        <v>5257</v>
      </c>
      <c r="P9008" s="10" t="str">
        <f>VLOOKUP(O9008,Products!$A:$E,3,FALSE)</f>
        <v>HP</v>
      </c>
      <c r="Q9008" s="31">
        <f>INDEX(Products!$E:$E,MATCH(O9008,Products!$A:$A,0))</f>
        <v>0.27</v>
      </c>
      <c r="R9008" s="10" t="s">
        <v>64</v>
      </c>
      <c r="S9008" s="10" t="s">
        <v>599</v>
      </c>
      <c r="T9008" s="10" t="s">
        <v>5258</v>
      </c>
      <c r="U9008" s="12">
        <v>5199.96</v>
      </c>
      <c r="V9008" s="12">
        <v>4</v>
      </c>
      <c r="W9008" s="12">
        <v>0</v>
      </c>
      <c r="X9008" s="12">
        <v>1351.9895999999999</v>
      </c>
    </row>
    <row r="9009" spans="1:24" ht="14" x14ac:dyDescent="0.3">
      <c r="A9009" s="9">
        <v>9004</v>
      </c>
      <c r="B9009" s="14" t="s">
        <v>10482</v>
      </c>
      <c r="C9009" s="15">
        <v>46300</v>
      </c>
      <c r="D9009" s="15">
        <v>46305</v>
      </c>
      <c r="E9009" s="10" t="s">
        <v>44</v>
      </c>
      <c r="F9009" s="10" t="s">
        <v>451</v>
      </c>
      <c r="G9009" s="10" t="s">
        <v>452</v>
      </c>
      <c r="H9009" s="10" t="s">
        <v>36</v>
      </c>
      <c r="I9009" s="10" t="s">
        <v>23</v>
      </c>
      <c r="J9009" s="10" t="s">
        <v>5602</v>
      </c>
      <c r="K9009" s="10" t="s">
        <v>38</v>
      </c>
      <c r="L9009" s="10">
        <v>95928</v>
      </c>
      <c r="M9009" s="10" t="s">
        <v>39</v>
      </c>
      <c r="N9009" s="10" t="str">
        <f>_xlfn.XLOOKUP($M:$M,People!$B:$B,People!A:A)</f>
        <v>Sadie Pawthorne</v>
      </c>
      <c r="O9009" s="10" t="s">
        <v>1078</v>
      </c>
      <c r="P9009" s="10" t="str">
        <f>VLOOKUP(O9009,Products!$A:$E,3,FALSE)</f>
        <v>3M</v>
      </c>
      <c r="Q9009" s="31">
        <f>INDEX(Products!$E:$E,MATCH(O9009,Products!$A:$A,0))</f>
        <v>0.3</v>
      </c>
      <c r="R9009" s="10" t="s">
        <v>64</v>
      </c>
      <c r="S9009" s="10" t="s">
        <v>65</v>
      </c>
      <c r="T9009" s="10" t="s">
        <v>1079</v>
      </c>
      <c r="U9009" s="12">
        <v>7.9920000000000009</v>
      </c>
      <c r="V9009" s="12">
        <v>1</v>
      </c>
      <c r="W9009" s="12">
        <v>0.2</v>
      </c>
      <c r="X9009" s="12">
        <v>2.6972999999999994</v>
      </c>
    </row>
    <row r="9010" spans="1:24" ht="14" x14ac:dyDescent="0.3">
      <c r="A9010" s="9">
        <v>9005</v>
      </c>
      <c r="B9010" s="14" t="s">
        <v>10483</v>
      </c>
      <c r="C9010" s="15">
        <v>46300</v>
      </c>
      <c r="D9010" s="15">
        <v>46304</v>
      </c>
      <c r="E9010" s="10" t="s">
        <v>44</v>
      </c>
      <c r="F9010" s="10" t="s">
        <v>3294</v>
      </c>
      <c r="G9010" s="10" t="s">
        <v>3295</v>
      </c>
      <c r="H9010" s="10" t="s">
        <v>36</v>
      </c>
      <c r="I9010" s="10" t="s">
        <v>23</v>
      </c>
      <c r="J9010" s="10" t="s">
        <v>237</v>
      </c>
      <c r="K9010" s="10" t="s">
        <v>238</v>
      </c>
      <c r="L9010" s="10">
        <v>10035</v>
      </c>
      <c r="M9010" s="10" t="s">
        <v>133</v>
      </c>
      <c r="N9010" s="10" t="str">
        <f>_xlfn.XLOOKUP($M:$M,People!$B:$B,People!A:A)</f>
        <v>Chuck Magee</v>
      </c>
      <c r="O9010" s="10" t="s">
        <v>4853</v>
      </c>
      <c r="P9010" s="10" t="str">
        <f>VLOOKUP(O9010,Products!$A:$E,3,FALSE)</f>
        <v>Avery</v>
      </c>
      <c r="Q9010" s="31">
        <f>INDEX(Products!$E:$E,MATCH(O9010,Products!$A:$A,0))</f>
        <v>0.28999999999999998</v>
      </c>
      <c r="R9010" s="10" t="s">
        <v>64</v>
      </c>
      <c r="S9010" s="10" t="s">
        <v>65</v>
      </c>
      <c r="T9010" s="10" t="s">
        <v>4854</v>
      </c>
      <c r="U9010" s="12">
        <v>87.8</v>
      </c>
      <c r="V9010" s="12">
        <v>4</v>
      </c>
      <c r="W9010" s="12">
        <v>0</v>
      </c>
      <c r="X9010" s="12">
        <v>43.9</v>
      </c>
    </row>
    <row r="9011" spans="1:24" ht="14" x14ac:dyDescent="0.3">
      <c r="A9011" s="9">
        <v>9006</v>
      </c>
      <c r="B9011" s="14" t="s">
        <v>10485</v>
      </c>
      <c r="C9011" s="15">
        <v>46300</v>
      </c>
      <c r="D9011" s="15">
        <v>46303</v>
      </c>
      <c r="E9011" s="10" t="s">
        <v>19</v>
      </c>
      <c r="F9011" s="10" t="s">
        <v>2021</v>
      </c>
      <c r="G9011" s="10" t="s">
        <v>2022</v>
      </c>
      <c r="H9011" s="10" t="s">
        <v>92</v>
      </c>
      <c r="I9011" s="10" t="s">
        <v>23</v>
      </c>
      <c r="J9011" s="10" t="s">
        <v>237</v>
      </c>
      <c r="K9011" s="10" t="s">
        <v>238</v>
      </c>
      <c r="L9011" s="10">
        <v>10011</v>
      </c>
      <c r="M9011" s="10" t="s">
        <v>133</v>
      </c>
      <c r="N9011" s="10" t="str">
        <f>_xlfn.XLOOKUP($M:$M,People!$B:$B,People!A:A)</f>
        <v>Chuck Magee</v>
      </c>
      <c r="O9011" s="10" t="s">
        <v>1543</v>
      </c>
      <c r="P9011" s="10" t="str">
        <f>VLOOKUP(O9011,Products!$A:$E,3,FALSE)</f>
        <v>Staples</v>
      </c>
      <c r="Q9011" s="31">
        <f>INDEX(Products!$E:$E,MATCH(O9011,Products!$A:$A,0))</f>
        <v>0.25</v>
      </c>
      <c r="R9011" s="10" t="s">
        <v>64</v>
      </c>
      <c r="S9011" s="10" t="s">
        <v>65</v>
      </c>
      <c r="T9011" s="10" t="s">
        <v>1544</v>
      </c>
      <c r="U9011" s="12">
        <v>160.92999999999998</v>
      </c>
      <c r="V9011" s="12">
        <v>7</v>
      </c>
      <c r="W9011" s="12">
        <v>0</v>
      </c>
      <c r="X9011" s="12">
        <v>3.2186000000000092</v>
      </c>
    </row>
    <row r="9012" spans="1:24" ht="14" x14ac:dyDescent="0.3">
      <c r="A9012" s="9">
        <v>9007</v>
      </c>
      <c r="B9012" s="14" t="s">
        <v>10487</v>
      </c>
      <c r="C9012" s="15">
        <v>46300</v>
      </c>
      <c r="D9012" s="15">
        <v>46305</v>
      </c>
      <c r="E9012" s="14" t="s">
        <v>44</v>
      </c>
      <c r="F9012" s="14" t="s">
        <v>451</v>
      </c>
      <c r="G9012" s="14" t="s">
        <v>452</v>
      </c>
      <c r="H9012" s="14" t="s">
        <v>36</v>
      </c>
      <c r="I9012" s="14" t="s">
        <v>5934</v>
      </c>
      <c r="J9012" s="14" t="s">
        <v>5939</v>
      </c>
      <c r="K9012" s="14" t="s">
        <v>5940</v>
      </c>
      <c r="L9012" s="20" t="s">
        <v>5979</v>
      </c>
      <c r="M9012" s="14" t="s">
        <v>39</v>
      </c>
      <c r="N9012" s="10" t="str">
        <f>_xlfn.XLOOKUP($M:$M,People!$B:$B,People!A:A)</f>
        <v>Sadie Pawthorne</v>
      </c>
      <c r="O9012" s="14" t="s">
        <v>4331</v>
      </c>
      <c r="P9012" s="10" t="str">
        <f>VLOOKUP(O9012,Products!$A:$E,3,FALSE)</f>
        <v>Samsung</v>
      </c>
      <c r="Q9012" s="31">
        <f>INDEX(Products!$E:$E,MATCH(O9012,Products!$A:$A,0))</f>
        <v>0.35</v>
      </c>
      <c r="R9012" s="14" t="s">
        <v>28</v>
      </c>
      <c r="S9012" s="14" t="s">
        <v>32</v>
      </c>
      <c r="T9012" s="14" t="s">
        <v>4332</v>
      </c>
      <c r="U9012" s="18">
        <v>221.38200000000001</v>
      </c>
      <c r="V9012" s="18">
        <v>2</v>
      </c>
      <c r="W9012" s="18">
        <v>0.1</v>
      </c>
      <c r="X9012" s="18">
        <v>2.4597999999999871</v>
      </c>
    </row>
    <row r="9013" spans="1:24" ht="14" x14ac:dyDescent="0.3">
      <c r="A9013" s="9">
        <v>9008</v>
      </c>
      <c r="B9013" s="14" t="s">
        <v>10487</v>
      </c>
      <c r="C9013" s="15">
        <v>46300</v>
      </c>
      <c r="D9013" s="15">
        <v>46305</v>
      </c>
      <c r="E9013" s="14" t="s">
        <v>44</v>
      </c>
      <c r="F9013" s="14" t="s">
        <v>451</v>
      </c>
      <c r="G9013" s="14" t="s">
        <v>452</v>
      </c>
      <c r="H9013" s="14" t="s">
        <v>36</v>
      </c>
      <c r="I9013" s="14" t="s">
        <v>5934</v>
      </c>
      <c r="J9013" s="14" t="s">
        <v>5943</v>
      </c>
      <c r="K9013" s="14" t="s">
        <v>5940</v>
      </c>
      <c r="L9013" s="14" t="s">
        <v>5980</v>
      </c>
      <c r="M9013" s="14" t="s">
        <v>39</v>
      </c>
      <c r="N9013" s="10" t="str">
        <f>_xlfn.XLOOKUP($M:$M,People!$B:$B,People!A:A)</f>
        <v>Sadie Pawthorne</v>
      </c>
      <c r="O9013" s="14" t="s">
        <v>4734</v>
      </c>
      <c r="P9013" s="10" t="str">
        <f>VLOOKUP(O9013,Products!$A:$E,3,FALSE)</f>
        <v>Office Depot</v>
      </c>
      <c r="Q9013" s="31">
        <f>INDEX(Products!$E:$E,MATCH(O9013,Products!$A:$A,0))</f>
        <v>0.36</v>
      </c>
      <c r="R9013" s="14" t="s">
        <v>28</v>
      </c>
      <c r="S9013" s="14" t="s">
        <v>58</v>
      </c>
      <c r="T9013" s="14" t="s">
        <v>4735</v>
      </c>
      <c r="U9013" s="18">
        <v>39.92</v>
      </c>
      <c r="V9013" s="18">
        <v>5</v>
      </c>
      <c r="W9013" s="18">
        <v>0.2</v>
      </c>
      <c r="X9013" s="18">
        <v>13.472999999999999</v>
      </c>
    </row>
    <row r="9014" spans="1:24" ht="14" x14ac:dyDescent="0.3">
      <c r="A9014" s="9">
        <v>9009</v>
      </c>
      <c r="B9014" s="14" t="s">
        <v>10487</v>
      </c>
      <c r="C9014" s="15">
        <v>46300</v>
      </c>
      <c r="D9014" s="15">
        <v>46305</v>
      </c>
      <c r="E9014" s="14" t="s">
        <v>44</v>
      </c>
      <c r="F9014" s="14" t="s">
        <v>451</v>
      </c>
      <c r="G9014" s="14" t="s">
        <v>452</v>
      </c>
      <c r="H9014" s="14" t="s">
        <v>36</v>
      </c>
      <c r="I9014" s="14" t="s">
        <v>5934</v>
      </c>
      <c r="J9014" s="14" t="s">
        <v>5943</v>
      </c>
      <c r="K9014" s="14" t="s">
        <v>5940</v>
      </c>
      <c r="L9014" s="14" t="s">
        <v>5980</v>
      </c>
      <c r="M9014" s="14" t="s">
        <v>39</v>
      </c>
      <c r="N9014" s="10" t="str">
        <f>_xlfn.XLOOKUP($M:$M,People!$B:$B,People!A:A)</f>
        <v>Sadie Pawthorne</v>
      </c>
      <c r="O9014" s="14" t="s">
        <v>2738</v>
      </c>
      <c r="P9014" s="10" t="str">
        <f>VLOOKUP(O9014,Products!$A:$E,3,FALSE)</f>
        <v>Dell</v>
      </c>
      <c r="Q9014" s="31">
        <f>INDEX(Products!$E:$E,MATCH(O9014,Products!$A:$A,0))</f>
        <v>0.4</v>
      </c>
      <c r="R9014" s="14" t="s">
        <v>28</v>
      </c>
      <c r="S9014" s="14" t="s">
        <v>50</v>
      </c>
      <c r="T9014" s="14" t="s">
        <v>2739</v>
      </c>
      <c r="U9014" s="18">
        <v>61.96</v>
      </c>
      <c r="V9014" s="18">
        <v>2</v>
      </c>
      <c r="W9014" s="18">
        <v>0</v>
      </c>
      <c r="X9014" s="18">
        <v>27.881999999999998</v>
      </c>
    </row>
    <row r="9015" spans="1:24" ht="14" x14ac:dyDescent="0.3">
      <c r="A9015" s="9">
        <v>9010</v>
      </c>
      <c r="B9015" s="14" t="s">
        <v>10487</v>
      </c>
      <c r="C9015" s="15">
        <v>46300</v>
      </c>
      <c r="D9015" s="15">
        <v>46305</v>
      </c>
      <c r="E9015" s="14" t="s">
        <v>44</v>
      </c>
      <c r="F9015" s="14" t="s">
        <v>451</v>
      </c>
      <c r="G9015" s="14" t="s">
        <v>452</v>
      </c>
      <c r="H9015" s="14" t="s">
        <v>36</v>
      </c>
      <c r="I9015" s="14" t="s">
        <v>5934</v>
      </c>
      <c r="J9015" s="14" t="s">
        <v>5943</v>
      </c>
      <c r="K9015" s="14" t="s">
        <v>5940</v>
      </c>
      <c r="L9015" s="14" t="s">
        <v>5980</v>
      </c>
      <c r="M9015" s="14" t="s">
        <v>39</v>
      </c>
      <c r="N9015" s="10" t="str">
        <f>_xlfn.XLOOKUP($M:$M,People!$B:$B,People!A:A)</f>
        <v>Sadie Pawthorne</v>
      </c>
      <c r="O9015" s="14" t="s">
        <v>5361</v>
      </c>
      <c r="P9015" s="10" t="str">
        <f>VLOOKUP(O9015,Products!$A:$E,3,FALSE)</f>
        <v>Dell</v>
      </c>
      <c r="Q9015" s="31">
        <f>INDEX(Products!$E:$E,MATCH(O9015,Products!$A:$A,0))</f>
        <v>0.36</v>
      </c>
      <c r="R9015" s="14" t="s">
        <v>41</v>
      </c>
      <c r="S9015" s="14" t="s">
        <v>71</v>
      </c>
      <c r="T9015" s="14" t="s">
        <v>5362</v>
      </c>
      <c r="U9015" s="18">
        <v>63.824000000000005</v>
      </c>
      <c r="V9015" s="18">
        <v>2</v>
      </c>
      <c r="W9015" s="18">
        <v>0.2</v>
      </c>
      <c r="X9015" s="18">
        <v>13.562599999999998</v>
      </c>
    </row>
    <row r="9016" spans="1:24" ht="14" x14ac:dyDescent="0.3">
      <c r="A9016" s="9">
        <v>9011</v>
      </c>
      <c r="B9016" s="14" t="s">
        <v>10487</v>
      </c>
      <c r="C9016" s="15">
        <v>46300</v>
      </c>
      <c r="D9016" s="15">
        <v>46305</v>
      </c>
      <c r="E9016" s="14" t="s">
        <v>44</v>
      </c>
      <c r="F9016" s="14" t="s">
        <v>451</v>
      </c>
      <c r="G9016" s="14" t="s">
        <v>452</v>
      </c>
      <c r="H9016" s="14" t="s">
        <v>36</v>
      </c>
      <c r="I9016" s="14" t="s">
        <v>5934</v>
      </c>
      <c r="J9016" s="14" t="s">
        <v>5939</v>
      </c>
      <c r="K9016" s="14" t="s">
        <v>5940</v>
      </c>
      <c r="L9016" s="20" t="s">
        <v>5979</v>
      </c>
      <c r="M9016" s="14" t="s">
        <v>39</v>
      </c>
      <c r="N9016" s="10" t="str">
        <f>_xlfn.XLOOKUP($M:$M,People!$B:$B,People!A:A)</f>
        <v>Sadie Pawthorne</v>
      </c>
      <c r="O9016" s="14" t="s">
        <v>494</v>
      </c>
      <c r="P9016" s="10" t="str">
        <f>VLOOKUP(O9016,Products!$A:$E,3,FALSE)</f>
        <v>Canon</v>
      </c>
      <c r="Q9016" s="31">
        <f>INDEX(Products!$E:$E,MATCH(O9016,Products!$A:$A,0))</f>
        <v>0.28000000000000003</v>
      </c>
      <c r="R9016" s="14" t="s">
        <v>41</v>
      </c>
      <c r="S9016" s="14" t="s">
        <v>240</v>
      </c>
      <c r="T9016" s="14" t="s">
        <v>495</v>
      </c>
      <c r="U9016" s="18">
        <v>5199.96</v>
      </c>
      <c r="V9016" s="18">
        <v>4</v>
      </c>
      <c r="W9016" s="18">
        <v>0</v>
      </c>
      <c r="X9016" s="18">
        <v>1351.9895999999999</v>
      </c>
    </row>
    <row r="9017" spans="1:24" ht="14" x14ac:dyDescent="0.3">
      <c r="A9017" s="9">
        <v>9012</v>
      </c>
      <c r="B9017" s="14" t="s">
        <v>10487</v>
      </c>
      <c r="C9017" s="15">
        <v>46300</v>
      </c>
      <c r="D9017" s="15">
        <v>46305</v>
      </c>
      <c r="E9017" s="14" t="s">
        <v>44</v>
      </c>
      <c r="F9017" s="14" t="s">
        <v>451</v>
      </c>
      <c r="G9017" s="14" t="s">
        <v>452</v>
      </c>
      <c r="H9017" s="14" t="s">
        <v>36</v>
      </c>
      <c r="I9017" s="14" t="s">
        <v>5934</v>
      </c>
      <c r="J9017" s="14" t="s">
        <v>5943</v>
      </c>
      <c r="K9017" s="14" t="s">
        <v>5940</v>
      </c>
      <c r="L9017" s="14" t="s">
        <v>5980</v>
      </c>
      <c r="M9017" s="14" t="s">
        <v>39</v>
      </c>
      <c r="N9017" s="10" t="str">
        <f>_xlfn.XLOOKUP($M:$M,People!$B:$B,People!A:A)</f>
        <v>Sadie Pawthorne</v>
      </c>
      <c r="O9017" s="14" t="s">
        <v>1078</v>
      </c>
      <c r="P9017" s="10" t="str">
        <f>VLOOKUP(O9017,Products!$A:$E,3,FALSE)</f>
        <v>3M</v>
      </c>
      <c r="Q9017" s="31">
        <f>INDEX(Products!$E:$E,MATCH(O9017,Products!$A:$A,0))</f>
        <v>0.3</v>
      </c>
      <c r="R9017" s="14" t="s">
        <v>64</v>
      </c>
      <c r="S9017" s="14" t="s">
        <v>65</v>
      </c>
      <c r="T9017" s="14" t="s">
        <v>1079</v>
      </c>
      <c r="U9017" s="18">
        <v>19.936000000000003</v>
      </c>
      <c r="V9017" s="18">
        <v>4</v>
      </c>
      <c r="W9017" s="18">
        <v>0.2</v>
      </c>
      <c r="X9017" s="18">
        <v>7.2267999999999999</v>
      </c>
    </row>
    <row r="9018" spans="1:24" ht="14" x14ac:dyDescent="0.3">
      <c r="A9018" s="9">
        <v>9013</v>
      </c>
      <c r="B9018" s="14" t="s">
        <v>10488</v>
      </c>
      <c r="C9018" s="15">
        <v>46301</v>
      </c>
      <c r="D9018" s="15">
        <v>46306</v>
      </c>
      <c r="E9018" s="10" t="s">
        <v>44</v>
      </c>
      <c r="F9018" s="10" t="s">
        <v>933</v>
      </c>
      <c r="G9018" s="10" t="s">
        <v>934</v>
      </c>
      <c r="H9018" s="10" t="s">
        <v>92</v>
      </c>
      <c r="I9018" s="10" t="s">
        <v>23</v>
      </c>
      <c r="J9018" s="10" t="s">
        <v>4745</v>
      </c>
      <c r="K9018" s="10" t="s">
        <v>4746</v>
      </c>
      <c r="L9018" s="10">
        <v>83642</v>
      </c>
      <c r="M9018" s="10" t="s">
        <v>39</v>
      </c>
      <c r="N9018" s="10" t="str">
        <f>_xlfn.XLOOKUP($M:$M,People!$B:$B,People!A:A)</f>
        <v>Sadie Pawthorne</v>
      </c>
      <c r="O9018" s="10" t="s">
        <v>4747</v>
      </c>
      <c r="P9018" s="10" t="str">
        <f>VLOOKUP(O9018,Products!$A:$E,3,FALSE)</f>
        <v>3M</v>
      </c>
      <c r="Q9018" s="31">
        <f>INDEX(Products!$E:$E,MATCH(O9018,Products!$A:$A,0))</f>
        <v>0.36</v>
      </c>
      <c r="R9018" s="10" t="s">
        <v>28</v>
      </c>
      <c r="S9018" s="10" t="s">
        <v>58</v>
      </c>
      <c r="T9018" s="10" t="s">
        <v>4748</v>
      </c>
      <c r="U9018" s="12">
        <v>41.96</v>
      </c>
      <c r="V9018" s="12">
        <v>2</v>
      </c>
      <c r="W9018" s="12">
        <v>0</v>
      </c>
      <c r="X9018" s="12">
        <v>2.9371999999999971</v>
      </c>
    </row>
    <row r="9019" spans="1:24" ht="14" x14ac:dyDescent="0.3">
      <c r="A9019" s="9">
        <v>9014</v>
      </c>
      <c r="B9019" s="14" t="s">
        <v>10488</v>
      </c>
      <c r="C9019" s="15">
        <v>46301</v>
      </c>
      <c r="D9019" s="15">
        <v>46306</v>
      </c>
      <c r="E9019" s="10" t="s">
        <v>44</v>
      </c>
      <c r="F9019" s="10" t="s">
        <v>933</v>
      </c>
      <c r="G9019" s="10" t="s">
        <v>934</v>
      </c>
      <c r="H9019" s="10" t="s">
        <v>92</v>
      </c>
      <c r="I9019" s="10" t="s">
        <v>23</v>
      </c>
      <c r="J9019" s="10" t="s">
        <v>4745</v>
      </c>
      <c r="K9019" s="10" t="s">
        <v>4746</v>
      </c>
      <c r="L9019" s="10">
        <v>83642</v>
      </c>
      <c r="M9019" s="10" t="s">
        <v>39</v>
      </c>
      <c r="N9019" s="10" t="str">
        <f>_xlfn.XLOOKUP($M:$M,People!$B:$B,People!A:A)</f>
        <v>Sadie Pawthorne</v>
      </c>
      <c r="O9019" s="10" t="s">
        <v>3419</v>
      </c>
      <c r="P9019" s="10" t="str">
        <f>VLOOKUP(O9019,Products!$A:$E,3,FALSE)</f>
        <v>Canon</v>
      </c>
      <c r="Q9019" s="31">
        <f>INDEX(Products!$E:$E,MATCH(O9019,Products!$A:$A,0))</f>
        <v>0.4</v>
      </c>
      <c r="R9019" s="10" t="s">
        <v>41</v>
      </c>
      <c r="S9019" s="10" t="s">
        <v>71</v>
      </c>
      <c r="T9019" s="10" t="s">
        <v>3420</v>
      </c>
      <c r="U9019" s="12">
        <v>227.84</v>
      </c>
      <c r="V9019" s="12">
        <v>4</v>
      </c>
      <c r="W9019" s="12">
        <v>0</v>
      </c>
      <c r="X9019" s="12">
        <v>66.073599999999971</v>
      </c>
    </row>
    <row r="9020" spans="1:24" ht="14" x14ac:dyDescent="0.3">
      <c r="A9020" s="9">
        <v>9015</v>
      </c>
      <c r="B9020" s="14" t="s">
        <v>10489</v>
      </c>
      <c r="C9020" s="15">
        <v>46301</v>
      </c>
      <c r="D9020" s="15">
        <v>46306</v>
      </c>
      <c r="E9020" s="10" t="s">
        <v>44</v>
      </c>
      <c r="F9020" s="10" t="s">
        <v>1627</v>
      </c>
      <c r="G9020" s="10" t="s">
        <v>1628</v>
      </c>
      <c r="H9020" s="10" t="s">
        <v>22</v>
      </c>
      <c r="I9020" s="10" t="s">
        <v>23</v>
      </c>
      <c r="J9020" s="10" t="s">
        <v>5481</v>
      </c>
      <c r="K9020" s="10" t="s">
        <v>277</v>
      </c>
      <c r="L9020" s="10">
        <v>85224</v>
      </c>
      <c r="M9020" s="10" t="s">
        <v>39</v>
      </c>
      <c r="N9020" s="10" t="str">
        <f>_xlfn.XLOOKUP($M:$M,People!$B:$B,People!A:A)</f>
        <v>Sadie Pawthorne</v>
      </c>
      <c r="O9020" s="10" t="s">
        <v>5305</v>
      </c>
      <c r="P9020" s="10" t="str">
        <f>VLOOKUP(O9020,Products!$A:$E,3,FALSE)</f>
        <v>Avery</v>
      </c>
      <c r="Q9020" s="31">
        <f>INDEX(Products!$E:$E,MATCH(O9020,Products!$A:$A,0))</f>
        <v>0.31</v>
      </c>
      <c r="R9020" s="10" t="s">
        <v>41</v>
      </c>
      <c r="S9020" s="10" t="s">
        <v>61</v>
      </c>
      <c r="T9020" s="10" t="s">
        <v>5306</v>
      </c>
      <c r="U9020" s="12">
        <v>9.3439999999999994</v>
      </c>
      <c r="V9020" s="12">
        <v>2</v>
      </c>
      <c r="W9020" s="12">
        <v>0.2</v>
      </c>
      <c r="X9020" s="12">
        <v>1.8687999999999998</v>
      </c>
    </row>
    <row r="9021" spans="1:24" ht="14" x14ac:dyDescent="0.3">
      <c r="A9021" s="9">
        <v>9016</v>
      </c>
      <c r="B9021" s="14" t="s">
        <v>10490</v>
      </c>
      <c r="C9021" s="15">
        <v>46301</v>
      </c>
      <c r="D9021" s="15">
        <v>46301</v>
      </c>
      <c r="E9021" s="10" t="s">
        <v>1124</v>
      </c>
      <c r="F9021" s="10" t="s">
        <v>4945</v>
      </c>
      <c r="G9021" s="10" t="s">
        <v>4946</v>
      </c>
      <c r="H9021" s="10" t="s">
        <v>22</v>
      </c>
      <c r="I9021" s="10" t="s">
        <v>23</v>
      </c>
      <c r="J9021" s="10" t="s">
        <v>271</v>
      </c>
      <c r="K9021" s="10" t="s">
        <v>189</v>
      </c>
      <c r="L9021" s="10">
        <v>60623</v>
      </c>
      <c r="M9021" s="10" t="s">
        <v>95</v>
      </c>
      <c r="N9021" s="10" t="str">
        <f>_xlfn.XLOOKUP($M:$M,People!$B:$B,People!A:A)</f>
        <v>Roxanne Rodriguez</v>
      </c>
      <c r="O9021" s="10" t="s">
        <v>2586</v>
      </c>
      <c r="P9021" s="10" t="str">
        <f>VLOOKUP(O9021,Products!$A:$E,3,FALSE)</f>
        <v>Office Depot</v>
      </c>
      <c r="Q9021" s="31">
        <f>INDEX(Products!$E:$E,MATCH(O9021,Products!$A:$A,0))</f>
        <v>0.36</v>
      </c>
      <c r="R9021" s="10" t="s">
        <v>41</v>
      </c>
      <c r="S9021" s="10" t="s">
        <v>61</v>
      </c>
      <c r="T9021" s="10" t="s">
        <v>2548</v>
      </c>
      <c r="U9021" s="12">
        <v>19.152000000000001</v>
      </c>
      <c r="V9021" s="12">
        <v>2</v>
      </c>
      <c r="W9021" s="12">
        <v>0.2</v>
      </c>
      <c r="X9021" s="12">
        <v>1.1969999999999992</v>
      </c>
    </row>
    <row r="9022" spans="1:24" ht="14" x14ac:dyDescent="0.3">
      <c r="A9022" s="9">
        <v>9017</v>
      </c>
      <c r="B9022" s="14" t="s">
        <v>10491</v>
      </c>
      <c r="C9022" s="15">
        <v>46301</v>
      </c>
      <c r="D9022" s="15">
        <v>46306</v>
      </c>
      <c r="E9022" s="10" t="s">
        <v>44</v>
      </c>
      <c r="F9022" s="10" t="s">
        <v>1150</v>
      </c>
      <c r="G9022" s="10" t="s">
        <v>1151</v>
      </c>
      <c r="H9022" s="10" t="s">
        <v>36</v>
      </c>
      <c r="I9022" s="10" t="s">
        <v>23</v>
      </c>
      <c r="J9022" s="10" t="s">
        <v>237</v>
      </c>
      <c r="K9022" s="10" t="s">
        <v>238</v>
      </c>
      <c r="L9022" s="10">
        <v>10009</v>
      </c>
      <c r="M9022" s="10" t="s">
        <v>133</v>
      </c>
      <c r="N9022" s="10" t="str">
        <f>_xlfn.XLOOKUP($M:$M,People!$B:$B,People!A:A)</f>
        <v>Chuck Magee</v>
      </c>
      <c r="O9022" s="10" t="s">
        <v>4887</v>
      </c>
      <c r="P9022" s="10" t="str">
        <f>VLOOKUP(O9022,Products!$A:$E,3,FALSE)</f>
        <v>Logitech</v>
      </c>
      <c r="Q9022" s="31">
        <f>INDEX(Products!$E:$E,MATCH(O9022,Products!$A:$A,0))</f>
        <v>0.39</v>
      </c>
      <c r="R9022" s="10" t="s">
        <v>41</v>
      </c>
      <c r="S9022" s="10" t="s">
        <v>82</v>
      </c>
      <c r="T9022" s="10" t="s">
        <v>4888</v>
      </c>
      <c r="U9022" s="12">
        <v>40.99</v>
      </c>
      <c r="V9022" s="12">
        <v>1</v>
      </c>
      <c r="W9022" s="12">
        <v>0</v>
      </c>
      <c r="X9022" s="12">
        <v>20.085100000000001</v>
      </c>
    </row>
    <row r="9023" spans="1:24" ht="14" x14ac:dyDescent="0.3">
      <c r="A9023" s="9">
        <v>9018</v>
      </c>
      <c r="B9023" s="14" t="s">
        <v>10488</v>
      </c>
      <c r="C9023" s="15">
        <v>46301</v>
      </c>
      <c r="D9023" s="15">
        <v>46306</v>
      </c>
      <c r="E9023" s="10" t="s">
        <v>44</v>
      </c>
      <c r="F9023" s="10" t="s">
        <v>933</v>
      </c>
      <c r="G9023" s="10" t="s">
        <v>934</v>
      </c>
      <c r="H9023" s="10" t="s">
        <v>92</v>
      </c>
      <c r="I9023" s="10" t="s">
        <v>23</v>
      </c>
      <c r="J9023" s="10" t="s">
        <v>4745</v>
      </c>
      <c r="K9023" s="10" t="s">
        <v>4746</v>
      </c>
      <c r="L9023" s="10">
        <v>83642</v>
      </c>
      <c r="M9023" s="10" t="s">
        <v>39</v>
      </c>
      <c r="N9023" s="10" t="str">
        <f>_xlfn.XLOOKUP($M:$M,People!$B:$B,People!A:A)</f>
        <v>Sadie Pawthorne</v>
      </c>
      <c r="O9023" s="10" t="s">
        <v>3966</v>
      </c>
      <c r="P9023" s="10" t="str">
        <f>VLOOKUP(O9023,Products!$A:$E,3,FALSE)</f>
        <v>Staples</v>
      </c>
      <c r="Q9023" s="31">
        <f>INDEX(Products!$E:$E,MATCH(O9023,Products!$A:$A,0))</f>
        <v>0.25</v>
      </c>
      <c r="R9023" s="10" t="s">
        <v>41</v>
      </c>
      <c r="S9023" s="10" t="s">
        <v>82</v>
      </c>
      <c r="T9023" s="10" t="s">
        <v>3967</v>
      </c>
      <c r="U9023" s="12">
        <v>37.94</v>
      </c>
      <c r="V9023" s="12">
        <v>2</v>
      </c>
      <c r="W9023" s="12">
        <v>0</v>
      </c>
      <c r="X9023" s="12">
        <v>18.211199999999998</v>
      </c>
    </row>
    <row r="9024" spans="1:24" ht="14" x14ac:dyDescent="0.3">
      <c r="A9024" s="9">
        <v>9019</v>
      </c>
      <c r="B9024" s="14" t="s">
        <v>10492</v>
      </c>
      <c r="C9024" s="15">
        <v>46301</v>
      </c>
      <c r="D9024" s="15">
        <v>46306</v>
      </c>
      <c r="E9024" s="10" t="s">
        <v>44</v>
      </c>
      <c r="F9024" s="10" t="s">
        <v>1435</v>
      </c>
      <c r="G9024" s="10" t="s">
        <v>1436</v>
      </c>
      <c r="H9024" s="10" t="s">
        <v>22</v>
      </c>
      <c r="I9024" s="10" t="s">
        <v>23</v>
      </c>
      <c r="J9024" s="10" t="s">
        <v>956</v>
      </c>
      <c r="K9024" s="10" t="s">
        <v>691</v>
      </c>
      <c r="L9024" s="10">
        <v>7109</v>
      </c>
      <c r="M9024" s="10" t="s">
        <v>133</v>
      </c>
      <c r="N9024" s="10" t="str">
        <f>_xlfn.XLOOKUP($M:$M,People!$B:$B,People!A:A)</f>
        <v>Chuck Magee</v>
      </c>
      <c r="O9024" s="10" t="s">
        <v>3421</v>
      </c>
      <c r="P9024" s="10" t="str">
        <f>VLOOKUP(O9024,Products!$A:$E,3,FALSE)</f>
        <v>Avery</v>
      </c>
      <c r="Q9024" s="31">
        <f>INDEX(Products!$E:$E,MATCH(O9024,Products!$A:$A,0))</f>
        <v>0.25</v>
      </c>
      <c r="R9024" s="10" t="s">
        <v>41</v>
      </c>
      <c r="S9024" s="10" t="s">
        <v>82</v>
      </c>
      <c r="T9024" s="10" t="s">
        <v>3422</v>
      </c>
      <c r="U9024" s="12">
        <v>143.69999999999999</v>
      </c>
      <c r="V9024" s="12">
        <v>3</v>
      </c>
      <c r="W9024" s="12">
        <v>0</v>
      </c>
      <c r="X9024" s="12">
        <v>68.975999999999999</v>
      </c>
    </row>
    <row r="9025" spans="1:24" ht="14" x14ac:dyDescent="0.3">
      <c r="A9025" s="9">
        <v>9020</v>
      </c>
      <c r="B9025" s="14" t="s">
        <v>10493</v>
      </c>
      <c r="C9025" s="15">
        <v>46301</v>
      </c>
      <c r="D9025" s="15">
        <v>46307</v>
      </c>
      <c r="E9025" s="10" t="s">
        <v>44</v>
      </c>
      <c r="F9025" s="10" t="s">
        <v>5214</v>
      </c>
      <c r="G9025" s="10" t="s">
        <v>5215</v>
      </c>
      <c r="H9025" s="10" t="s">
        <v>92</v>
      </c>
      <c r="I9025" s="10" t="s">
        <v>23</v>
      </c>
      <c r="J9025" s="10" t="s">
        <v>237</v>
      </c>
      <c r="K9025" s="10" t="s">
        <v>238</v>
      </c>
      <c r="L9025" s="10">
        <v>10035</v>
      </c>
      <c r="M9025" s="10" t="s">
        <v>133</v>
      </c>
      <c r="N9025" s="10" t="str">
        <f>_xlfn.XLOOKUP($M:$M,People!$B:$B,People!A:A)</f>
        <v>Chuck Magee</v>
      </c>
      <c r="O9025" s="10" t="s">
        <v>492</v>
      </c>
      <c r="P9025" s="10" t="str">
        <f>VLOOKUP(O9025,Products!$A:$E,3,FALSE)</f>
        <v>Dell</v>
      </c>
      <c r="Q9025" s="31">
        <f>INDEX(Products!$E:$E,MATCH(O9025,Products!$A:$A,0))</f>
        <v>0.38</v>
      </c>
      <c r="R9025" s="10" t="s">
        <v>41</v>
      </c>
      <c r="S9025" s="10" t="s">
        <v>82</v>
      </c>
      <c r="T9025" s="10" t="s">
        <v>1877</v>
      </c>
      <c r="U9025" s="12">
        <v>17.04</v>
      </c>
      <c r="V9025" s="12">
        <v>3</v>
      </c>
      <c r="W9025" s="12">
        <v>0</v>
      </c>
      <c r="X9025" s="12">
        <v>7.6679999999999993</v>
      </c>
    </row>
    <row r="9026" spans="1:24" ht="14" x14ac:dyDescent="0.3">
      <c r="A9026" s="9">
        <v>9021</v>
      </c>
      <c r="B9026" s="14" t="s">
        <v>10492</v>
      </c>
      <c r="C9026" s="15">
        <v>46301</v>
      </c>
      <c r="D9026" s="15">
        <v>46306</v>
      </c>
      <c r="E9026" s="10" t="s">
        <v>44</v>
      </c>
      <c r="F9026" s="10" t="s">
        <v>1435</v>
      </c>
      <c r="G9026" s="10" t="s">
        <v>1436</v>
      </c>
      <c r="H9026" s="10" t="s">
        <v>22</v>
      </c>
      <c r="I9026" s="10" t="s">
        <v>23</v>
      </c>
      <c r="J9026" s="10" t="s">
        <v>956</v>
      </c>
      <c r="K9026" s="10" t="s">
        <v>691</v>
      </c>
      <c r="L9026" s="10">
        <v>7109</v>
      </c>
      <c r="M9026" s="10" t="s">
        <v>133</v>
      </c>
      <c r="N9026" s="10" t="str">
        <f>_xlfn.XLOOKUP($M:$M,People!$B:$B,People!A:A)</f>
        <v>Chuck Magee</v>
      </c>
      <c r="O9026" s="10" t="s">
        <v>3156</v>
      </c>
      <c r="P9026" s="10" t="str">
        <f>VLOOKUP(O9026,Products!$A:$E,3,FALSE)</f>
        <v>3M</v>
      </c>
      <c r="Q9026" s="31">
        <f>INDEX(Products!$E:$E,MATCH(O9026,Products!$A:$A,0))</f>
        <v>0.4</v>
      </c>
      <c r="R9026" s="10" t="s">
        <v>41</v>
      </c>
      <c r="S9026" s="10" t="s">
        <v>82</v>
      </c>
      <c r="T9026" s="10" t="s">
        <v>3157</v>
      </c>
      <c r="U9026" s="12">
        <v>6.48</v>
      </c>
      <c r="V9026" s="12">
        <v>1</v>
      </c>
      <c r="W9026" s="12">
        <v>0</v>
      </c>
      <c r="X9026" s="12">
        <v>3.1104000000000003</v>
      </c>
    </row>
    <row r="9027" spans="1:24" ht="14" x14ac:dyDescent="0.3">
      <c r="A9027" s="9">
        <v>9022</v>
      </c>
      <c r="B9027" s="14" t="s">
        <v>10493</v>
      </c>
      <c r="C9027" s="15">
        <v>46301</v>
      </c>
      <c r="D9027" s="15">
        <v>46307</v>
      </c>
      <c r="E9027" s="10" t="s">
        <v>44</v>
      </c>
      <c r="F9027" s="10" t="s">
        <v>5214</v>
      </c>
      <c r="G9027" s="10" t="s">
        <v>5215</v>
      </c>
      <c r="H9027" s="10" t="s">
        <v>92</v>
      </c>
      <c r="I9027" s="10" t="s">
        <v>23</v>
      </c>
      <c r="J9027" s="10" t="s">
        <v>237</v>
      </c>
      <c r="K9027" s="10" t="s">
        <v>238</v>
      </c>
      <c r="L9027" s="10">
        <v>10035</v>
      </c>
      <c r="M9027" s="10" t="s">
        <v>133</v>
      </c>
      <c r="N9027" s="10" t="str">
        <f>_xlfn.XLOOKUP($M:$M,People!$B:$B,People!A:A)</f>
        <v>Chuck Magee</v>
      </c>
      <c r="O9027" s="10" t="s">
        <v>601</v>
      </c>
      <c r="P9027" s="10" t="str">
        <f>VLOOKUP(O9027,Products!$A:$E,3,FALSE)</f>
        <v>Office Depot</v>
      </c>
      <c r="Q9027" s="31">
        <f>INDEX(Products!$E:$E,MATCH(O9027,Products!$A:$A,0))</f>
        <v>0.26</v>
      </c>
      <c r="R9027" s="10" t="s">
        <v>41</v>
      </c>
      <c r="S9027" s="10" t="s">
        <v>53</v>
      </c>
      <c r="T9027" s="10" t="s">
        <v>602</v>
      </c>
      <c r="U9027" s="12">
        <v>344.90999999999997</v>
      </c>
      <c r="V9027" s="12">
        <v>3</v>
      </c>
      <c r="W9027" s="12">
        <v>0</v>
      </c>
      <c r="X9027" s="12">
        <v>10.347300000000004</v>
      </c>
    </row>
    <row r="9028" spans="1:24" ht="14" x14ac:dyDescent="0.3">
      <c r="A9028" s="9">
        <v>9023</v>
      </c>
      <c r="B9028" s="14" t="s">
        <v>10490</v>
      </c>
      <c r="C9028" s="15">
        <v>46301</v>
      </c>
      <c r="D9028" s="15">
        <v>46301</v>
      </c>
      <c r="E9028" s="10" t="s">
        <v>1124</v>
      </c>
      <c r="F9028" s="10" t="s">
        <v>4945</v>
      </c>
      <c r="G9028" s="10" t="s">
        <v>4946</v>
      </c>
      <c r="H9028" s="10" t="s">
        <v>22</v>
      </c>
      <c r="I9028" s="10" t="s">
        <v>23</v>
      </c>
      <c r="J9028" s="10" t="s">
        <v>271</v>
      </c>
      <c r="K9028" s="10" t="s">
        <v>189</v>
      </c>
      <c r="L9028" s="10">
        <v>60623</v>
      </c>
      <c r="M9028" s="10" t="s">
        <v>95</v>
      </c>
      <c r="N9028" s="10" t="str">
        <f>_xlfn.XLOOKUP($M:$M,People!$B:$B,People!A:A)</f>
        <v>Roxanne Rodriguez</v>
      </c>
      <c r="O9028" s="10" t="s">
        <v>888</v>
      </c>
      <c r="P9028" s="10" t="str">
        <f>VLOOKUP(O9028,Products!$A:$E,3,FALSE)</f>
        <v>Logitech</v>
      </c>
      <c r="Q9028" s="31">
        <f>INDEX(Products!$E:$E,MATCH(O9028,Products!$A:$A,0))</f>
        <v>0.31</v>
      </c>
      <c r="R9028" s="10" t="s">
        <v>41</v>
      </c>
      <c r="S9028" s="10" t="s">
        <v>53</v>
      </c>
      <c r="T9028" s="10" t="s">
        <v>889</v>
      </c>
      <c r="U9028" s="12">
        <v>290.33600000000001</v>
      </c>
      <c r="V9028" s="12">
        <v>2</v>
      </c>
      <c r="W9028" s="12">
        <v>0.2</v>
      </c>
      <c r="X9028" s="12">
        <v>32.662799999999947</v>
      </c>
    </row>
    <row r="9029" spans="1:24" ht="14" x14ac:dyDescent="0.3">
      <c r="A9029" s="9">
        <v>9024</v>
      </c>
      <c r="B9029" s="14" t="s">
        <v>10493</v>
      </c>
      <c r="C9029" s="15">
        <v>46301</v>
      </c>
      <c r="D9029" s="15">
        <v>46307</v>
      </c>
      <c r="E9029" s="10" t="s">
        <v>44</v>
      </c>
      <c r="F9029" s="10" t="s">
        <v>5214</v>
      </c>
      <c r="G9029" s="10" t="s">
        <v>5215</v>
      </c>
      <c r="H9029" s="10" t="s">
        <v>92</v>
      </c>
      <c r="I9029" s="10" t="s">
        <v>23</v>
      </c>
      <c r="J9029" s="10" t="s">
        <v>237</v>
      </c>
      <c r="K9029" s="10" t="s">
        <v>238</v>
      </c>
      <c r="L9029" s="10">
        <v>10035</v>
      </c>
      <c r="M9029" s="10" t="s">
        <v>133</v>
      </c>
      <c r="N9029" s="10" t="str">
        <f>_xlfn.XLOOKUP($M:$M,People!$B:$B,People!A:A)</f>
        <v>Chuck Magee</v>
      </c>
      <c r="O9029" s="10" t="s">
        <v>5100</v>
      </c>
      <c r="P9029" s="10" t="str">
        <f>VLOOKUP(O9029,Products!$A:$E,3,FALSE)</f>
        <v>HP</v>
      </c>
      <c r="Q9029" s="31">
        <f>INDEX(Products!$E:$E,MATCH(O9029,Products!$A:$A,0))</f>
        <v>0.33</v>
      </c>
      <c r="R9029" s="10" t="s">
        <v>64</v>
      </c>
      <c r="S9029" s="10" t="s">
        <v>144</v>
      </c>
      <c r="T9029" s="10" t="s">
        <v>5101</v>
      </c>
      <c r="U9029" s="12">
        <v>319.95999999999998</v>
      </c>
      <c r="V9029" s="12">
        <v>4</v>
      </c>
      <c r="W9029" s="12">
        <v>0</v>
      </c>
      <c r="X9029" s="12">
        <v>115.18559999999999</v>
      </c>
    </row>
    <row r="9030" spans="1:24" ht="14" x14ac:dyDescent="0.3">
      <c r="A9030" s="9">
        <v>9025</v>
      </c>
      <c r="B9030" s="14" t="s">
        <v>10494</v>
      </c>
      <c r="C9030" s="15">
        <v>46302</v>
      </c>
      <c r="D9030" s="15">
        <v>46308</v>
      </c>
      <c r="E9030" s="10" t="s">
        <v>44</v>
      </c>
      <c r="F9030" s="10" t="s">
        <v>2053</v>
      </c>
      <c r="G9030" s="10" t="s">
        <v>2054</v>
      </c>
      <c r="H9030" s="10" t="s">
        <v>22</v>
      </c>
      <c r="I9030" s="10" t="s">
        <v>23</v>
      </c>
      <c r="J9030" s="10" t="s">
        <v>114</v>
      </c>
      <c r="K9030" s="10" t="s">
        <v>38</v>
      </c>
      <c r="L9030" s="10">
        <v>94110</v>
      </c>
      <c r="M9030" s="10" t="s">
        <v>39</v>
      </c>
      <c r="N9030" s="10" t="str">
        <f>_xlfn.XLOOKUP($M:$M,People!$B:$B,People!A:A)</f>
        <v>Sadie Pawthorne</v>
      </c>
      <c r="O9030" s="10" t="s">
        <v>3581</v>
      </c>
      <c r="P9030" s="10" t="str">
        <f>VLOOKUP(O9030,Products!$A:$E,3,FALSE)</f>
        <v>Dell</v>
      </c>
      <c r="Q9030" s="31">
        <f>INDEX(Products!$E:$E,MATCH(O9030,Products!$A:$A,0))</f>
        <v>0.34</v>
      </c>
      <c r="R9030" s="10" t="s">
        <v>28</v>
      </c>
      <c r="S9030" s="10" t="s">
        <v>29</v>
      </c>
      <c r="T9030" s="10" t="s">
        <v>3582</v>
      </c>
      <c r="U9030" s="12">
        <v>307.666</v>
      </c>
      <c r="V9030" s="12">
        <v>2</v>
      </c>
      <c r="W9030" s="12">
        <v>0.15</v>
      </c>
      <c r="X9030" s="12">
        <v>-14.478399999999979</v>
      </c>
    </row>
    <row r="9031" spans="1:24" ht="14" x14ac:dyDescent="0.3">
      <c r="A9031" s="9">
        <v>9026</v>
      </c>
      <c r="B9031" s="14" t="s">
        <v>10495</v>
      </c>
      <c r="C9031" s="15">
        <v>46302</v>
      </c>
      <c r="D9031" s="15">
        <v>46306</v>
      </c>
      <c r="E9031" s="10" t="s">
        <v>44</v>
      </c>
      <c r="F9031" s="10" t="s">
        <v>4573</v>
      </c>
      <c r="G9031" s="10" t="s">
        <v>4574</v>
      </c>
      <c r="H9031" s="10" t="s">
        <v>92</v>
      </c>
      <c r="I9031" s="10" t="s">
        <v>23</v>
      </c>
      <c r="J9031" s="10" t="s">
        <v>411</v>
      </c>
      <c r="K9031" s="10" t="s">
        <v>80</v>
      </c>
      <c r="L9031" s="10">
        <v>28205</v>
      </c>
      <c r="M9031" s="10" t="s">
        <v>26</v>
      </c>
      <c r="N9031" s="10" t="str">
        <f>_xlfn.XLOOKUP($M:$M,People!$B:$B,People!A:A)</f>
        <v>Fred Suzuki</v>
      </c>
      <c r="O9031" s="10" t="s">
        <v>3164</v>
      </c>
      <c r="P9031" s="10" t="str">
        <f>VLOOKUP(O9031,Products!$A:$E,3,FALSE)</f>
        <v>Samsung</v>
      </c>
      <c r="Q9031" s="31">
        <f>INDEX(Products!$E:$E,MATCH(O9031,Products!$A:$A,0))</f>
        <v>0.25</v>
      </c>
      <c r="R9031" s="10" t="s">
        <v>28</v>
      </c>
      <c r="S9031" s="10" t="s">
        <v>50</v>
      </c>
      <c r="T9031" s="10" t="s">
        <v>2739</v>
      </c>
      <c r="U9031" s="12">
        <v>154.76400000000001</v>
      </c>
      <c r="V9031" s="12">
        <v>3</v>
      </c>
      <c r="W9031" s="12">
        <v>0.4</v>
      </c>
      <c r="X9031" s="12">
        <v>-36.11160000000001</v>
      </c>
    </row>
    <row r="9032" spans="1:24" ht="14" x14ac:dyDescent="0.3">
      <c r="A9032" s="9">
        <v>9027</v>
      </c>
      <c r="B9032" s="14" t="s">
        <v>10496</v>
      </c>
      <c r="C9032" s="15">
        <v>46302</v>
      </c>
      <c r="D9032" s="15">
        <v>46306</v>
      </c>
      <c r="E9032" s="10" t="s">
        <v>44</v>
      </c>
      <c r="F9032" s="10" t="s">
        <v>2118</v>
      </c>
      <c r="G9032" s="10" t="s">
        <v>2119</v>
      </c>
      <c r="H9032" s="10" t="s">
        <v>22</v>
      </c>
      <c r="I9032" s="10" t="s">
        <v>23</v>
      </c>
      <c r="J9032" s="10" t="s">
        <v>165</v>
      </c>
      <c r="K9032" s="10" t="s">
        <v>94</v>
      </c>
      <c r="L9032" s="10">
        <v>77036</v>
      </c>
      <c r="M9032" s="10" t="s">
        <v>95</v>
      </c>
      <c r="N9032" s="10" t="str">
        <f>_xlfn.XLOOKUP($M:$M,People!$B:$B,People!A:A)</f>
        <v>Roxanne Rodriguez</v>
      </c>
      <c r="O9032" s="10" t="s">
        <v>98</v>
      </c>
      <c r="P9032" s="10" t="str">
        <f>VLOOKUP(O9032,Products!$A:$E,3,FALSE)</f>
        <v>Logitech</v>
      </c>
      <c r="Q9032" s="31">
        <f>INDEX(Products!$E:$E,MATCH(O9032,Products!$A:$A,0))</f>
        <v>0.37</v>
      </c>
      <c r="R9032" s="10" t="s">
        <v>41</v>
      </c>
      <c r="S9032" s="10" t="s">
        <v>68</v>
      </c>
      <c r="T9032" s="10" t="s">
        <v>99</v>
      </c>
      <c r="U9032" s="12">
        <v>4.2399999999999993</v>
      </c>
      <c r="V9032" s="12">
        <v>5</v>
      </c>
      <c r="W9032" s="12">
        <v>0.8</v>
      </c>
      <c r="X9032" s="12">
        <v>-6.3599999999999994</v>
      </c>
    </row>
    <row r="9033" spans="1:24" ht="14" x14ac:dyDescent="0.3">
      <c r="A9033" s="9">
        <v>9028</v>
      </c>
      <c r="B9033" s="14" t="s">
        <v>10495</v>
      </c>
      <c r="C9033" s="15">
        <v>46302</v>
      </c>
      <c r="D9033" s="15">
        <v>46306</v>
      </c>
      <c r="E9033" s="10" t="s">
        <v>44</v>
      </c>
      <c r="F9033" s="10" t="s">
        <v>4573</v>
      </c>
      <c r="G9033" s="10" t="s">
        <v>4574</v>
      </c>
      <c r="H9033" s="10" t="s">
        <v>92</v>
      </c>
      <c r="I9033" s="10" t="s">
        <v>23</v>
      </c>
      <c r="J9033" s="10" t="s">
        <v>411</v>
      </c>
      <c r="K9033" s="10" t="s">
        <v>80</v>
      </c>
      <c r="L9033" s="10">
        <v>28205</v>
      </c>
      <c r="M9033" s="10" t="s">
        <v>26</v>
      </c>
      <c r="N9033" s="10" t="str">
        <f>_xlfn.XLOOKUP($M:$M,People!$B:$B,People!A:A)</f>
        <v>Fred Suzuki</v>
      </c>
      <c r="O9033" s="10" t="s">
        <v>2950</v>
      </c>
      <c r="P9033" s="10" t="str">
        <f>VLOOKUP(O9033,Products!$A:$E,3,FALSE)</f>
        <v>Dell</v>
      </c>
      <c r="Q9033" s="31">
        <f>INDEX(Products!$E:$E,MATCH(O9033,Products!$A:$A,0))</f>
        <v>0.4</v>
      </c>
      <c r="R9033" s="10" t="s">
        <v>41</v>
      </c>
      <c r="S9033" s="10" t="s">
        <v>68</v>
      </c>
      <c r="T9033" s="10" t="s">
        <v>2951</v>
      </c>
      <c r="U9033" s="12">
        <v>50.454000000000015</v>
      </c>
      <c r="V9033" s="12">
        <v>6</v>
      </c>
      <c r="W9033" s="12">
        <v>0.7</v>
      </c>
      <c r="X9033" s="12">
        <v>-33.635999999999996</v>
      </c>
    </row>
    <row r="9034" spans="1:24" ht="14" x14ac:dyDescent="0.3">
      <c r="A9034" s="9">
        <v>9029</v>
      </c>
      <c r="B9034" s="14" t="s">
        <v>10495</v>
      </c>
      <c r="C9034" s="15">
        <v>46302</v>
      </c>
      <c r="D9034" s="15">
        <v>46306</v>
      </c>
      <c r="E9034" s="10" t="s">
        <v>44</v>
      </c>
      <c r="F9034" s="10" t="s">
        <v>4573</v>
      </c>
      <c r="G9034" s="10" t="s">
        <v>4574</v>
      </c>
      <c r="H9034" s="10" t="s">
        <v>92</v>
      </c>
      <c r="I9034" s="10" t="s">
        <v>23</v>
      </c>
      <c r="J9034" s="10" t="s">
        <v>411</v>
      </c>
      <c r="K9034" s="10" t="s">
        <v>80</v>
      </c>
      <c r="L9034" s="10">
        <v>28205</v>
      </c>
      <c r="M9034" s="10" t="s">
        <v>26</v>
      </c>
      <c r="N9034" s="10" t="str">
        <f>_xlfn.XLOOKUP($M:$M,People!$B:$B,People!A:A)</f>
        <v>Fred Suzuki</v>
      </c>
      <c r="O9034" s="10" t="s">
        <v>1836</v>
      </c>
      <c r="P9034" s="10" t="str">
        <f>VLOOKUP(O9034,Products!$A:$E,3,FALSE)</f>
        <v>HP</v>
      </c>
      <c r="Q9034" s="31">
        <f>INDEX(Products!$E:$E,MATCH(O9034,Products!$A:$A,0))</f>
        <v>0.35</v>
      </c>
      <c r="R9034" s="10" t="s">
        <v>41</v>
      </c>
      <c r="S9034" s="10" t="s">
        <v>240</v>
      </c>
      <c r="T9034" s="10" t="s">
        <v>495</v>
      </c>
      <c r="U9034" s="12">
        <v>18.936</v>
      </c>
      <c r="V9034" s="12">
        <v>3</v>
      </c>
      <c r="W9034" s="12">
        <v>0.2</v>
      </c>
      <c r="X9034" s="12">
        <v>5.9174999999999986</v>
      </c>
    </row>
    <row r="9035" spans="1:24" ht="14" x14ac:dyDescent="0.3">
      <c r="A9035" s="9">
        <v>9030</v>
      </c>
      <c r="B9035" s="14" t="s">
        <v>10497</v>
      </c>
      <c r="C9035" s="15">
        <v>46302</v>
      </c>
      <c r="D9035" s="15">
        <v>46307</v>
      </c>
      <c r="E9035" s="10" t="s">
        <v>44</v>
      </c>
      <c r="F9035" s="10" t="s">
        <v>1535</v>
      </c>
      <c r="G9035" s="10" t="s">
        <v>1536</v>
      </c>
      <c r="H9035" s="10" t="s">
        <v>22</v>
      </c>
      <c r="I9035" s="10" t="s">
        <v>23</v>
      </c>
      <c r="J9035" s="10" t="s">
        <v>771</v>
      </c>
      <c r="K9035" s="10" t="s">
        <v>212</v>
      </c>
      <c r="L9035" s="10">
        <v>48234</v>
      </c>
      <c r="M9035" s="10" t="s">
        <v>95</v>
      </c>
      <c r="N9035" s="10" t="str">
        <f>_xlfn.XLOOKUP($M:$M,People!$B:$B,People!A:A)</f>
        <v>Roxanne Rodriguez</v>
      </c>
      <c r="O9035" s="10" t="s">
        <v>4343</v>
      </c>
      <c r="P9035" s="10" t="str">
        <f>VLOOKUP(O9035,Products!$A:$E,3,FALSE)</f>
        <v>IKEA</v>
      </c>
      <c r="Q9035" s="31">
        <f>INDEX(Products!$E:$E,MATCH(O9035,Products!$A:$A,0))</f>
        <v>0.4</v>
      </c>
      <c r="R9035" s="10" t="s">
        <v>41</v>
      </c>
      <c r="S9035" s="10" t="s">
        <v>53</v>
      </c>
      <c r="T9035" s="10" t="s">
        <v>4344</v>
      </c>
      <c r="U9035" s="12">
        <v>85.52</v>
      </c>
      <c r="V9035" s="12">
        <v>2</v>
      </c>
      <c r="W9035" s="12">
        <v>0</v>
      </c>
      <c r="X9035" s="12">
        <v>22.235199999999999</v>
      </c>
    </row>
    <row r="9036" spans="1:24" ht="14" x14ac:dyDescent="0.3">
      <c r="A9036" s="9">
        <v>9031</v>
      </c>
      <c r="B9036" s="14" t="s">
        <v>10495</v>
      </c>
      <c r="C9036" s="15">
        <v>46302</v>
      </c>
      <c r="D9036" s="15">
        <v>46306</v>
      </c>
      <c r="E9036" s="10" t="s">
        <v>44</v>
      </c>
      <c r="F9036" s="10" t="s">
        <v>4573</v>
      </c>
      <c r="G9036" s="10" t="s">
        <v>4574</v>
      </c>
      <c r="H9036" s="10" t="s">
        <v>92</v>
      </c>
      <c r="I9036" s="10" t="s">
        <v>23</v>
      </c>
      <c r="J9036" s="10" t="s">
        <v>411</v>
      </c>
      <c r="K9036" s="10" t="s">
        <v>80</v>
      </c>
      <c r="L9036" s="10">
        <v>28205</v>
      </c>
      <c r="M9036" s="10" t="s">
        <v>26</v>
      </c>
      <c r="N9036" s="10" t="str">
        <f>_xlfn.XLOOKUP($M:$M,People!$B:$B,People!A:A)</f>
        <v>Fred Suzuki</v>
      </c>
      <c r="O9036" s="10" t="s">
        <v>888</v>
      </c>
      <c r="P9036" s="10" t="str">
        <f>VLOOKUP(O9036,Products!$A:$E,3,FALSE)</f>
        <v>Logitech</v>
      </c>
      <c r="Q9036" s="31">
        <f>INDEX(Products!$E:$E,MATCH(O9036,Products!$A:$A,0))</f>
        <v>0.31</v>
      </c>
      <c r="R9036" s="10" t="s">
        <v>41</v>
      </c>
      <c r="S9036" s="10" t="s">
        <v>53</v>
      </c>
      <c r="T9036" s="10" t="s">
        <v>889</v>
      </c>
      <c r="U9036" s="12">
        <v>580.67200000000003</v>
      </c>
      <c r="V9036" s="12">
        <v>4</v>
      </c>
      <c r="W9036" s="12">
        <v>0.2</v>
      </c>
      <c r="X9036" s="12">
        <v>65.325599999999895</v>
      </c>
    </row>
    <row r="9037" spans="1:24" ht="14" x14ac:dyDescent="0.3">
      <c r="A9037" s="9">
        <v>9032</v>
      </c>
      <c r="B9037" s="14" t="s">
        <v>10498</v>
      </c>
      <c r="C9037" s="15">
        <v>46302</v>
      </c>
      <c r="D9037" s="15">
        <v>46306</v>
      </c>
      <c r="E9037" s="10" t="s">
        <v>44</v>
      </c>
      <c r="F9037" s="10" t="s">
        <v>1554</v>
      </c>
      <c r="G9037" s="10" t="s">
        <v>1555</v>
      </c>
      <c r="H9037" s="10" t="s">
        <v>22</v>
      </c>
      <c r="I9037" s="10" t="s">
        <v>23</v>
      </c>
      <c r="J9037" s="10" t="s">
        <v>37</v>
      </c>
      <c r="K9037" s="10" t="s">
        <v>38</v>
      </c>
      <c r="L9037" s="10">
        <v>90045</v>
      </c>
      <c r="M9037" s="10" t="s">
        <v>39</v>
      </c>
      <c r="N9037" s="10" t="str">
        <f>_xlfn.XLOOKUP($M:$M,People!$B:$B,People!A:A)</f>
        <v>Sadie Pawthorne</v>
      </c>
      <c r="O9037" s="10" t="s">
        <v>2296</v>
      </c>
      <c r="P9037" s="10" t="str">
        <f>VLOOKUP(O9037,Products!$A:$E,3,FALSE)</f>
        <v>IKEA</v>
      </c>
      <c r="Q9037" s="31">
        <f>INDEX(Products!$E:$E,MATCH(O9037,Products!$A:$A,0))</f>
        <v>0.3</v>
      </c>
      <c r="R9037" s="10" t="s">
        <v>64</v>
      </c>
      <c r="S9037" s="10" t="s">
        <v>144</v>
      </c>
      <c r="T9037" s="10" t="s">
        <v>2297</v>
      </c>
      <c r="U9037" s="12">
        <v>1115.9099999999999</v>
      </c>
      <c r="V9037" s="12">
        <v>9</v>
      </c>
      <c r="W9037" s="12">
        <v>0</v>
      </c>
      <c r="X9037" s="12">
        <v>200.86379999999991</v>
      </c>
    </row>
    <row r="9038" spans="1:24" ht="14" x14ac:dyDescent="0.3">
      <c r="A9038" s="9">
        <v>9033</v>
      </c>
      <c r="B9038" s="14" t="s">
        <v>10498</v>
      </c>
      <c r="C9038" s="15">
        <v>46302</v>
      </c>
      <c r="D9038" s="15">
        <v>46306</v>
      </c>
      <c r="E9038" s="10" t="s">
        <v>44</v>
      </c>
      <c r="F9038" s="10" t="s">
        <v>1554</v>
      </c>
      <c r="G9038" s="10" t="s">
        <v>1555</v>
      </c>
      <c r="H9038" s="10" t="s">
        <v>22</v>
      </c>
      <c r="I9038" s="10" t="s">
        <v>23</v>
      </c>
      <c r="J9038" s="10" t="s">
        <v>37</v>
      </c>
      <c r="K9038" s="10" t="s">
        <v>38</v>
      </c>
      <c r="L9038" s="10">
        <v>90045</v>
      </c>
      <c r="M9038" s="10" t="s">
        <v>39</v>
      </c>
      <c r="N9038" s="10" t="str">
        <f>_xlfn.XLOOKUP($M:$M,People!$B:$B,People!A:A)</f>
        <v>Sadie Pawthorne</v>
      </c>
      <c r="O9038" s="10" t="s">
        <v>1078</v>
      </c>
      <c r="P9038" s="10" t="str">
        <f>VLOOKUP(O9038,Products!$A:$E,3,FALSE)</f>
        <v>3M</v>
      </c>
      <c r="Q9038" s="31">
        <f>INDEX(Products!$E:$E,MATCH(O9038,Products!$A:$A,0))</f>
        <v>0.3</v>
      </c>
      <c r="R9038" s="10" t="s">
        <v>64</v>
      </c>
      <c r="S9038" s="10" t="s">
        <v>65</v>
      </c>
      <c r="T9038" s="10" t="s">
        <v>1079</v>
      </c>
      <c r="U9038" s="12">
        <v>79.920000000000016</v>
      </c>
      <c r="V9038" s="12">
        <v>10</v>
      </c>
      <c r="W9038" s="12">
        <v>0.2</v>
      </c>
      <c r="X9038" s="12">
        <v>26.972999999999992</v>
      </c>
    </row>
    <row r="9039" spans="1:24" ht="14" x14ac:dyDescent="0.3">
      <c r="A9039" s="9">
        <v>9034</v>
      </c>
      <c r="B9039" s="14" t="s">
        <v>10498</v>
      </c>
      <c r="C9039" s="15">
        <v>46302</v>
      </c>
      <c r="D9039" s="15">
        <v>46306</v>
      </c>
      <c r="E9039" s="10" t="s">
        <v>44</v>
      </c>
      <c r="F9039" s="10" t="s">
        <v>1554</v>
      </c>
      <c r="G9039" s="10" t="s">
        <v>1555</v>
      </c>
      <c r="H9039" s="10" t="s">
        <v>22</v>
      </c>
      <c r="I9039" s="10" t="s">
        <v>23</v>
      </c>
      <c r="J9039" s="10" t="s">
        <v>37</v>
      </c>
      <c r="K9039" s="10" t="s">
        <v>38</v>
      </c>
      <c r="L9039" s="10">
        <v>90045</v>
      </c>
      <c r="M9039" s="10" t="s">
        <v>39</v>
      </c>
      <c r="N9039" s="10" t="str">
        <f>_xlfn.XLOOKUP($M:$M,People!$B:$B,People!A:A)</f>
        <v>Sadie Pawthorne</v>
      </c>
      <c r="O9039" s="10" t="s">
        <v>1543</v>
      </c>
      <c r="P9039" s="10" t="str">
        <f>VLOOKUP(O9039,Products!$A:$E,3,FALSE)</f>
        <v>Staples</v>
      </c>
      <c r="Q9039" s="31">
        <f>INDEX(Products!$E:$E,MATCH(O9039,Products!$A:$A,0))</f>
        <v>0.25</v>
      </c>
      <c r="R9039" s="10" t="s">
        <v>64</v>
      </c>
      <c r="S9039" s="10" t="s">
        <v>65</v>
      </c>
      <c r="T9039" s="10" t="s">
        <v>1544</v>
      </c>
      <c r="U9039" s="12">
        <v>128.744</v>
      </c>
      <c r="V9039" s="12">
        <v>7</v>
      </c>
      <c r="W9039" s="12">
        <v>0.2</v>
      </c>
      <c r="X9039" s="12">
        <v>-28.967399999999991</v>
      </c>
    </row>
    <row r="9040" spans="1:24" ht="14" x14ac:dyDescent="0.3">
      <c r="A9040" s="9">
        <v>9035</v>
      </c>
      <c r="B9040" s="14" t="s">
        <v>10495</v>
      </c>
      <c r="C9040" s="15">
        <v>46302</v>
      </c>
      <c r="D9040" s="15">
        <v>46306</v>
      </c>
      <c r="E9040" s="10" t="s">
        <v>44</v>
      </c>
      <c r="F9040" s="10" t="s">
        <v>4573</v>
      </c>
      <c r="G9040" s="10" t="s">
        <v>4574</v>
      </c>
      <c r="H9040" s="10" t="s">
        <v>92</v>
      </c>
      <c r="I9040" s="10" t="s">
        <v>23</v>
      </c>
      <c r="J9040" s="10" t="s">
        <v>411</v>
      </c>
      <c r="K9040" s="10" t="s">
        <v>80</v>
      </c>
      <c r="L9040" s="10">
        <v>28205</v>
      </c>
      <c r="M9040" s="10" t="s">
        <v>26</v>
      </c>
      <c r="N9040" s="10" t="str">
        <f>_xlfn.XLOOKUP($M:$M,People!$B:$B,People!A:A)</f>
        <v>Fred Suzuki</v>
      </c>
      <c r="O9040" s="10" t="s">
        <v>2836</v>
      </c>
      <c r="P9040" s="10" t="str">
        <f>VLOOKUP(O9040,Products!$A:$E,3,FALSE)</f>
        <v>Avery</v>
      </c>
      <c r="Q9040" s="31">
        <f>INDEX(Products!$E:$E,MATCH(O9040,Products!$A:$A,0))</f>
        <v>0.37</v>
      </c>
      <c r="R9040" s="10" t="s">
        <v>64</v>
      </c>
      <c r="S9040" s="10" t="s">
        <v>65</v>
      </c>
      <c r="T9040" s="10" t="s">
        <v>2837</v>
      </c>
      <c r="U9040" s="12">
        <v>222.38400000000001</v>
      </c>
      <c r="V9040" s="12">
        <v>2</v>
      </c>
      <c r="W9040" s="12">
        <v>0.2</v>
      </c>
      <c r="X9040" s="12">
        <v>16.678799999999995</v>
      </c>
    </row>
    <row r="9041" spans="1:24" ht="14" x14ac:dyDescent="0.3">
      <c r="A9041" s="9">
        <v>9036</v>
      </c>
      <c r="B9041" s="14" t="s">
        <v>10499</v>
      </c>
      <c r="C9041" s="15">
        <v>46303</v>
      </c>
      <c r="D9041" s="15">
        <v>46309</v>
      </c>
      <c r="E9041" s="10" t="s">
        <v>44</v>
      </c>
      <c r="F9041" s="10" t="s">
        <v>2146</v>
      </c>
      <c r="G9041" s="10" t="s">
        <v>2147</v>
      </c>
      <c r="H9041" s="10" t="s">
        <v>22</v>
      </c>
      <c r="I9041" s="10" t="s">
        <v>23</v>
      </c>
      <c r="J9041" s="10" t="s">
        <v>237</v>
      </c>
      <c r="K9041" s="10" t="s">
        <v>238</v>
      </c>
      <c r="L9041" s="10">
        <v>10009</v>
      </c>
      <c r="M9041" s="10" t="s">
        <v>133</v>
      </c>
      <c r="N9041" s="10" t="str">
        <f>_xlfn.XLOOKUP($M:$M,People!$B:$B,People!A:A)</f>
        <v>Chuck Magee</v>
      </c>
      <c r="O9041" s="10" t="s">
        <v>1345</v>
      </c>
      <c r="P9041" s="10" t="str">
        <f>VLOOKUP(O9041,Products!$A:$E,3,FALSE)</f>
        <v>Office Depot</v>
      </c>
      <c r="Q9041" s="31">
        <f>INDEX(Products!$E:$E,MATCH(O9041,Products!$A:$A,0))</f>
        <v>0.28000000000000003</v>
      </c>
      <c r="R9041" s="10" t="s">
        <v>28</v>
      </c>
      <c r="S9041" s="10" t="s">
        <v>32</v>
      </c>
      <c r="T9041" s="10" t="s">
        <v>1346</v>
      </c>
      <c r="U9041" s="12">
        <v>145.76400000000001</v>
      </c>
      <c r="V9041" s="12">
        <v>2</v>
      </c>
      <c r="W9041" s="12">
        <v>0.1</v>
      </c>
      <c r="X9041" s="12">
        <v>3.2392000000000074</v>
      </c>
    </row>
    <row r="9042" spans="1:24" ht="14" x14ac:dyDescent="0.3">
      <c r="A9042" s="9">
        <v>9037</v>
      </c>
      <c r="B9042" s="14" t="s">
        <v>10500</v>
      </c>
      <c r="C9042" s="15">
        <v>46303</v>
      </c>
      <c r="D9042" s="15">
        <v>46306</v>
      </c>
      <c r="E9042" s="10" t="s">
        <v>168</v>
      </c>
      <c r="F9042" s="10" t="s">
        <v>5621</v>
      </c>
      <c r="G9042" s="10" t="s">
        <v>5622</v>
      </c>
      <c r="H9042" s="10" t="s">
        <v>36</v>
      </c>
      <c r="I9042" s="10" t="s">
        <v>23</v>
      </c>
      <c r="J9042" s="10" t="s">
        <v>5227</v>
      </c>
      <c r="K9042" s="10" t="s">
        <v>1219</v>
      </c>
      <c r="L9042" s="10">
        <v>2920</v>
      </c>
      <c r="M9042" s="10" t="s">
        <v>133</v>
      </c>
      <c r="N9042" s="10" t="str">
        <f>_xlfn.XLOOKUP($M:$M,People!$B:$B,People!A:A)</f>
        <v>Chuck Magee</v>
      </c>
      <c r="O9042" s="10" t="s">
        <v>4343</v>
      </c>
      <c r="P9042" s="10" t="str">
        <f>VLOOKUP(O9042,Products!$A:$E,3,FALSE)</f>
        <v>IKEA</v>
      </c>
      <c r="Q9042" s="31">
        <f>INDEX(Products!$E:$E,MATCH(O9042,Products!$A:$A,0))</f>
        <v>0.4</v>
      </c>
      <c r="R9042" s="10" t="s">
        <v>41</v>
      </c>
      <c r="S9042" s="10" t="s">
        <v>53</v>
      </c>
      <c r="T9042" s="10" t="s">
        <v>4344</v>
      </c>
      <c r="U9042" s="12">
        <v>42.76</v>
      </c>
      <c r="V9042" s="12">
        <v>1</v>
      </c>
      <c r="W9042" s="12">
        <v>0</v>
      </c>
      <c r="X9042" s="12">
        <v>11.117599999999999</v>
      </c>
    </row>
    <row r="9043" spans="1:24" ht="14" x14ac:dyDescent="0.3">
      <c r="A9043" s="9">
        <v>9038</v>
      </c>
      <c r="B9043" s="14" t="s">
        <v>10501</v>
      </c>
      <c r="C9043" s="15">
        <v>46303</v>
      </c>
      <c r="D9043" s="15">
        <v>46309</v>
      </c>
      <c r="E9043" s="10" t="s">
        <v>44</v>
      </c>
      <c r="F9043" s="10" t="s">
        <v>2064</v>
      </c>
      <c r="G9043" s="10" t="s">
        <v>2065</v>
      </c>
      <c r="H9043" s="10" t="s">
        <v>36</v>
      </c>
      <c r="I9043" s="10" t="s">
        <v>23</v>
      </c>
      <c r="J9043" s="10" t="s">
        <v>831</v>
      </c>
      <c r="K9043" s="10" t="s">
        <v>38</v>
      </c>
      <c r="L9043" s="10">
        <v>92105</v>
      </c>
      <c r="M9043" s="10" t="s">
        <v>39</v>
      </c>
      <c r="N9043" s="10" t="str">
        <f>_xlfn.XLOOKUP($M:$M,People!$B:$B,People!A:A)</f>
        <v>Sadie Pawthorne</v>
      </c>
      <c r="O9043" s="10" t="s">
        <v>4847</v>
      </c>
      <c r="P9043" s="10" t="str">
        <f>VLOOKUP(O9043,Products!$A:$E,3,FALSE)</f>
        <v>Samsung</v>
      </c>
      <c r="Q9043" s="31">
        <f>INDEX(Products!$E:$E,MATCH(O9043,Products!$A:$A,0))</f>
        <v>0.35</v>
      </c>
      <c r="R9043" s="10" t="s">
        <v>41</v>
      </c>
      <c r="S9043" s="10" t="s">
        <v>53</v>
      </c>
      <c r="T9043" s="10" t="s">
        <v>4848</v>
      </c>
      <c r="U9043" s="12">
        <v>40.68</v>
      </c>
      <c r="V9043" s="12">
        <v>2</v>
      </c>
      <c r="W9043" s="12">
        <v>0</v>
      </c>
      <c r="X9043" s="12">
        <v>0.40679999999999694</v>
      </c>
    </row>
    <row r="9044" spans="1:24" ht="14" x14ac:dyDescent="0.3">
      <c r="A9044" s="9">
        <v>9039</v>
      </c>
      <c r="B9044" s="14" t="s">
        <v>10501</v>
      </c>
      <c r="C9044" s="15">
        <v>46303</v>
      </c>
      <c r="D9044" s="15">
        <v>46309</v>
      </c>
      <c r="E9044" s="10" t="s">
        <v>44</v>
      </c>
      <c r="F9044" s="10" t="s">
        <v>2064</v>
      </c>
      <c r="G9044" s="10" t="s">
        <v>2065</v>
      </c>
      <c r="H9044" s="10" t="s">
        <v>36</v>
      </c>
      <c r="I9044" s="10" t="s">
        <v>23</v>
      </c>
      <c r="J9044" s="10" t="s">
        <v>831</v>
      </c>
      <c r="K9044" s="10" t="s">
        <v>38</v>
      </c>
      <c r="L9044" s="10">
        <v>92105</v>
      </c>
      <c r="M9044" s="10" t="s">
        <v>39</v>
      </c>
      <c r="N9044" s="10" t="str">
        <f>_xlfn.XLOOKUP($M:$M,People!$B:$B,People!A:A)</f>
        <v>Sadie Pawthorne</v>
      </c>
      <c r="O9044" s="10" t="s">
        <v>4954</v>
      </c>
      <c r="P9044" s="10" t="str">
        <f>VLOOKUP(O9044,Products!$A:$E,3,FALSE)</f>
        <v>Samsung</v>
      </c>
      <c r="Q9044" s="31">
        <f>INDEX(Products!$E:$E,MATCH(O9044,Products!$A:$A,0))</f>
        <v>0.25</v>
      </c>
      <c r="R9044" s="10" t="s">
        <v>64</v>
      </c>
      <c r="S9044" s="10" t="s">
        <v>144</v>
      </c>
      <c r="T9044" s="10" t="s">
        <v>4955</v>
      </c>
      <c r="U9044" s="12">
        <v>36</v>
      </c>
      <c r="V9044" s="12">
        <v>2</v>
      </c>
      <c r="W9044" s="12">
        <v>0</v>
      </c>
      <c r="X9044" s="12">
        <v>6.4799999999999969</v>
      </c>
    </row>
    <row r="9045" spans="1:24" ht="14" x14ac:dyDescent="0.3">
      <c r="A9045" s="9">
        <v>9040</v>
      </c>
      <c r="B9045" s="14" t="s">
        <v>10501</v>
      </c>
      <c r="C9045" s="15">
        <v>46303</v>
      </c>
      <c r="D9045" s="15">
        <v>46309</v>
      </c>
      <c r="E9045" s="10" t="s">
        <v>44</v>
      </c>
      <c r="F9045" s="10" t="s">
        <v>2064</v>
      </c>
      <c r="G9045" s="10" t="s">
        <v>2065</v>
      </c>
      <c r="H9045" s="10" t="s">
        <v>36</v>
      </c>
      <c r="I9045" s="10" t="s">
        <v>23</v>
      </c>
      <c r="J9045" s="10" t="s">
        <v>831</v>
      </c>
      <c r="K9045" s="10" t="s">
        <v>38</v>
      </c>
      <c r="L9045" s="10">
        <v>92105</v>
      </c>
      <c r="M9045" s="10" t="s">
        <v>39</v>
      </c>
      <c r="N9045" s="10" t="str">
        <f>_xlfn.XLOOKUP($M:$M,People!$B:$B,People!A:A)</f>
        <v>Sadie Pawthorne</v>
      </c>
      <c r="O9045" s="10" t="s">
        <v>2013</v>
      </c>
      <c r="P9045" s="10" t="str">
        <f>VLOOKUP(O9045,Products!$A:$E,3,FALSE)</f>
        <v>3M</v>
      </c>
      <c r="Q9045" s="31">
        <f>INDEX(Products!$E:$E,MATCH(O9045,Products!$A:$A,0))</f>
        <v>0.3</v>
      </c>
      <c r="R9045" s="10" t="s">
        <v>64</v>
      </c>
      <c r="S9045" s="10" t="s">
        <v>144</v>
      </c>
      <c r="T9045" s="10" t="s">
        <v>2014</v>
      </c>
      <c r="U9045" s="12">
        <v>239.96</v>
      </c>
      <c r="V9045" s="12">
        <v>4</v>
      </c>
      <c r="W9045" s="12">
        <v>0</v>
      </c>
      <c r="X9045" s="12">
        <v>115.1808</v>
      </c>
    </row>
    <row r="9046" spans="1:24" ht="14" x14ac:dyDescent="0.3">
      <c r="A9046" s="9">
        <v>9041</v>
      </c>
      <c r="B9046" s="14" t="s">
        <v>10501</v>
      </c>
      <c r="C9046" s="15">
        <v>46303</v>
      </c>
      <c r="D9046" s="15">
        <v>46309</v>
      </c>
      <c r="E9046" s="10" t="s">
        <v>44</v>
      </c>
      <c r="F9046" s="10" t="s">
        <v>2064</v>
      </c>
      <c r="G9046" s="10" t="s">
        <v>2065</v>
      </c>
      <c r="H9046" s="10" t="s">
        <v>36</v>
      </c>
      <c r="I9046" s="10" t="s">
        <v>23</v>
      </c>
      <c r="J9046" s="10" t="s">
        <v>831</v>
      </c>
      <c r="K9046" s="10" t="s">
        <v>38</v>
      </c>
      <c r="L9046" s="10">
        <v>92105</v>
      </c>
      <c r="M9046" s="10" t="s">
        <v>39</v>
      </c>
      <c r="N9046" s="10" t="str">
        <f>_xlfn.XLOOKUP($M:$M,People!$B:$B,People!A:A)</f>
        <v>Sadie Pawthorne</v>
      </c>
      <c r="O9046" s="10" t="s">
        <v>3105</v>
      </c>
      <c r="P9046" s="10" t="str">
        <f>VLOOKUP(O9046,Products!$A:$E,3,FALSE)</f>
        <v>HP</v>
      </c>
      <c r="Q9046" s="31">
        <f>INDEX(Products!$E:$E,MATCH(O9046,Products!$A:$A,0))</f>
        <v>0.25</v>
      </c>
      <c r="R9046" s="10" t="s">
        <v>64</v>
      </c>
      <c r="S9046" s="10" t="s">
        <v>65</v>
      </c>
      <c r="T9046" s="10" t="s">
        <v>3106</v>
      </c>
      <c r="U9046" s="12">
        <v>103.19200000000001</v>
      </c>
      <c r="V9046" s="12">
        <v>1</v>
      </c>
      <c r="W9046" s="12">
        <v>0.2</v>
      </c>
      <c r="X9046" s="12">
        <v>11.609099999999998</v>
      </c>
    </row>
    <row r="9047" spans="1:24" ht="14" x14ac:dyDescent="0.3">
      <c r="A9047" s="9">
        <v>9042</v>
      </c>
      <c r="B9047" s="14" t="s">
        <v>10502</v>
      </c>
      <c r="C9047" s="15">
        <v>46304</v>
      </c>
      <c r="D9047" s="15">
        <v>46309</v>
      </c>
      <c r="E9047" s="10" t="s">
        <v>44</v>
      </c>
      <c r="F9047" s="10" t="s">
        <v>4647</v>
      </c>
      <c r="G9047" s="10" t="s">
        <v>4648</v>
      </c>
      <c r="H9047" s="10" t="s">
        <v>22</v>
      </c>
      <c r="I9047" s="10" t="s">
        <v>23</v>
      </c>
      <c r="J9047" s="10" t="s">
        <v>237</v>
      </c>
      <c r="K9047" s="10" t="s">
        <v>238</v>
      </c>
      <c r="L9047" s="10">
        <v>10024</v>
      </c>
      <c r="M9047" s="10" t="s">
        <v>133</v>
      </c>
      <c r="N9047" s="10" t="str">
        <f>_xlfn.XLOOKUP($M:$M,People!$B:$B,People!A:A)</f>
        <v>Chuck Magee</v>
      </c>
      <c r="O9047" s="10" t="s">
        <v>3907</v>
      </c>
      <c r="P9047" s="10" t="str">
        <f>VLOOKUP(O9047,Products!$A:$E,3,FALSE)</f>
        <v>Office Depot</v>
      </c>
      <c r="Q9047" s="31">
        <f>INDEX(Products!$E:$E,MATCH(O9047,Products!$A:$A,0))</f>
        <v>0.3</v>
      </c>
      <c r="R9047" s="10" t="s">
        <v>28</v>
      </c>
      <c r="S9047" s="10" t="s">
        <v>29</v>
      </c>
      <c r="T9047" s="10" t="s">
        <v>3908</v>
      </c>
      <c r="U9047" s="12">
        <v>314.35199999999998</v>
      </c>
      <c r="V9047" s="12">
        <v>3</v>
      </c>
      <c r="W9047" s="12">
        <v>0.2</v>
      </c>
      <c r="X9047" s="12">
        <v>-15.71759999999999</v>
      </c>
    </row>
    <row r="9048" spans="1:24" ht="14" x14ac:dyDescent="0.3">
      <c r="A9048" s="9">
        <v>9043</v>
      </c>
      <c r="B9048" s="14" t="s">
        <v>10503</v>
      </c>
      <c r="C9048" s="15">
        <v>46304</v>
      </c>
      <c r="D9048" s="15">
        <v>46306</v>
      </c>
      <c r="E9048" s="10" t="s">
        <v>19</v>
      </c>
      <c r="F9048" s="10" t="s">
        <v>700</v>
      </c>
      <c r="G9048" s="10" t="s">
        <v>701</v>
      </c>
      <c r="H9048" s="10" t="s">
        <v>22</v>
      </c>
      <c r="I9048" s="10" t="s">
        <v>23</v>
      </c>
      <c r="J9048" s="10" t="s">
        <v>5432</v>
      </c>
      <c r="K9048" s="10" t="s">
        <v>94</v>
      </c>
      <c r="L9048" s="10">
        <v>77573</v>
      </c>
      <c r="M9048" s="10" t="s">
        <v>95</v>
      </c>
      <c r="N9048" s="10" t="str">
        <f>_xlfn.XLOOKUP($M:$M,People!$B:$B,People!A:A)</f>
        <v>Roxanne Rodriguez</v>
      </c>
      <c r="O9048" s="10" t="s">
        <v>5433</v>
      </c>
      <c r="P9048" s="10" t="str">
        <f>VLOOKUP(O9048,Products!$A:$E,3,FALSE)</f>
        <v>IKEA</v>
      </c>
      <c r="Q9048" s="31">
        <f>INDEX(Products!$E:$E,MATCH(O9048,Products!$A:$A,0))</f>
        <v>0.4</v>
      </c>
      <c r="R9048" s="10" t="s">
        <v>28</v>
      </c>
      <c r="S9048" s="10" t="s">
        <v>32</v>
      </c>
      <c r="T9048" s="10" t="s">
        <v>5434</v>
      </c>
      <c r="U9048" s="12">
        <v>254.05799999999999</v>
      </c>
      <c r="V9048" s="12">
        <v>3</v>
      </c>
      <c r="W9048" s="12">
        <v>0.3</v>
      </c>
      <c r="X9048" s="12">
        <v>-32.664599999999993</v>
      </c>
    </row>
    <row r="9049" spans="1:24" ht="14" x14ac:dyDescent="0.3">
      <c r="A9049" s="9">
        <v>9044</v>
      </c>
      <c r="B9049" s="14" t="s">
        <v>10504</v>
      </c>
      <c r="C9049" s="15">
        <v>46304</v>
      </c>
      <c r="D9049" s="15">
        <v>46306</v>
      </c>
      <c r="E9049" s="10" t="s">
        <v>168</v>
      </c>
      <c r="F9049" s="10" t="s">
        <v>3041</v>
      </c>
      <c r="G9049" s="10" t="s">
        <v>3042</v>
      </c>
      <c r="H9049" s="10" t="s">
        <v>36</v>
      </c>
      <c r="I9049" s="10" t="s">
        <v>23</v>
      </c>
      <c r="J9049" s="10" t="s">
        <v>978</v>
      </c>
      <c r="K9049" s="10" t="s">
        <v>438</v>
      </c>
      <c r="L9049" s="10">
        <v>44107</v>
      </c>
      <c r="M9049" s="10" t="s">
        <v>133</v>
      </c>
      <c r="N9049" s="10" t="str">
        <f>_xlfn.XLOOKUP($M:$M,People!$B:$B,People!A:A)</f>
        <v>Chuck Magee</v>
      </c>
      <c r="O9049" s="10" t="s">
        <v>2043</v>
      </c>
      <c r="P9049" s="10" t="str">
        <f>VLOOKUP(O9049,Products!$A:$E,3,FALSE)</f>
        <v>Samsung</v>
      </c>
      <c r="Q9049" s="31">
        <f>INDEX(Products!$E:$E,MATCH(O9049,Products!$A:$A,0))</f>
        <v>0.35</v>
      </c>
      <c r="R9049" s="10" t="s">
        <v>28</v>
      </c>
      <c r="S9049" s="10" t="s">
        <v>58</v>
      </c>
      <c r="T9049" s="10" t="s">
        <v>2044</v>
      </c>
      <c r="U9049" s="12">
        <v>45.888000000000005</v>
      </c>
      <c r="V9049" s="12">
        <v>4</v>
      </c>
      <c r="W9049" s="12">
        <v>0.2</v>
      </c>
      <c r="X9049" s="12">
        <v>9.1775999999999982</v>
      </c>
    </row>
    <row r="9050" spans="1:24" ht="14" x14ac:dyDescent="0.3">
      <c r="A9050" s="9">
        <v>9045</v>
      </c>
      <c r="B9050" s="14" t="s">
        <v>10505</v>
      </c>
      <c r="C9050" s="15">
        <v>46304</v>
      </c>
      <c r="D9050" s="15">
        <v>46309</v>
      </c>
      <c r="E9050" s="10" t="s">
        <v>44</v>
      </c>
      <c r="F9050" s="10" t="s">
        <v>2238</v>
      </c>
      <c r="G9050" s="10" t="s">
        <v>2239</v>
      </c>
      <c r="H9050" s="10" t="s">
        <v>36</v>
      </c>
      <c r="I9050" s="10" t="s">
        <v>23</v>
      </c>
      <c r="J9050" s="10" t="s">
        <v>401</v>
      </c>
      <c r="K9050" s="10" t="s">
        <v>189</v>
      </c>
      <c r="L9050" s="10">
        <v>60505</v>
      </c>
      <c r="M9050" s="10" t="s">
        <v>95</v>
      </c>
      <c r="N9050" s="10" t="str">
        <f>_xlfn.XLOOKUP($M:$M,People!$B:$B,People!A:A)</f>
        <v>Roxanne Rodriguez</v>
      </c>
      <c r="O9050" s="10" t="s">
        <v>3152</v>
      </c>
      <c r="P9050" s="10" t="str">
        <f>VLOOKUP(O9050,Products!$A:$E,3,FALSE)</f>
        <v>Samsung</v>
      </c>
      <c r="Q9050" s="31">
        <f>INDEX(Products!$E:$E,MATCH(O9050,Products!$A:$A,0))</f>
        <v>0.39</v>
      </c>
      <c r="R9050" s="10" t="s">
        <v>28</v>
      </c>
      <c r="S9050" s="10" t="s">
        <v>50</v>
      </c>
      <c r="T9050" s="10" t="s">
        <v>3153</v>
      </c>
      <c r="U9050" s="12">
        <v>66.644999999999996</v>
      </c>
      <c r="V9050" s="12">
        <v>3</v>
      </c>
      <c r="W9050" s="12">
        <v>0.5</v>
      </c>
      <c r="X9050" s="12">
        <v>-42.652799999999999</v>
      </c>
    </row>
    <row r="9051" spans="1:24" ht="14" x14ac:dyDescent="0.3">
      <c r="A9051" s="9">
        <v>9046</v>
      </c>
      <c r="B9051" s="14" t="s">
        <v>10505</v>
      </c>
      <c r="C9051" s="15">
        <v>46304</v>
      </c>
      <c r="D9051" s="15">
        <v>46309</v>
      </c>
      <c r="E9051" s="10" t="s">
        <v>44</v>
      </c>
      <c r="F9051" s="10" t="s">
        <v>2238</v>
      </c>
      <c r="G9051" s="10" t="s">
        <v>2239</v>
      </c>
      <c r="H9051" s="10" t="s">
        <v>36</v>
      </c>
      <c r="I9051" s="10" t="s">
        <v>23</v>
      </c>
      <c r="J9051" s="10" t="s">
        <v>401</v>
      </c>
      <c r="K9051" s="10" t="s">
        <v>189</v>
      </c>
      <c r="L9051" s="10">
        <v>60505</v>
      </c>
      <c r="M9051" s="10" t="s">
        <v>95</v>
      </c>
      <c r="N9051" s="10" t="str">
        <f>_xlfn.XLOOKUP($M:$M,People!$B:$B,People!A:A)</f>
        <v>Roxanne Rodriguez</v>
      </c>
      <c r="O9051" s="10" t="s">
        <v>3150</v>
      </c>
      <c r="P9051" s="10" t="str">
        <f>VLOOKUP(O9051,Products!$A:$E,3,FALSE)</f>
        <v>3M</v>
      </c>
      <c r="Q9051" s="31">
        <f>INDEX(Products!$E:$E,MATCH(O9051,Products!$A:$A,0))</f>
        <v>0.32</v>
      </c>
      <c r="R9051" s="10" t="s">
        <v>28</v>
      </c>
      <c r="S9051" s="10" t="s">
        <v>50</v>
      </c>
      <c r="T9051" s="10" t="s">
        <v>3151</v>
      </c>
      <c r="U9051" s="12">
        <v>652.45000000000005</v>
      </c>
      <c r="V9051" s="12">
        <v>5</v>
      </c>
      <c r="W9051" s="12">
        <v>0.5</v>
      </c>
      <c r="X9051" s="12">
        <v>-430.61700000000019</v>
      </c>
    </row>
    <row r="9052" spans="1:24" ht="14" x14ac:dyDescent="0.3">
      <c r="A9052" s="9">
        <v>9047</v>
      </c>
      <c r="B9052" s="14" t="s">
        <v>10503</v>
      </c>
      <c r="C9052" s="15">
        <v>46304</v>
      </c>
      <c r="D9052" s="15">
        <v>46306</v>
      </c>
      <c r="E9052" s="10" t="s">
        <v>19</v>
      </c>
      <c r="F9052" s="10" t="s">
        <v>700</v>
      </c>
      <c r="G9052" s="10" t="s">
        <v>701</v>
      </c>
      <c r="H9052" s="10" t="s">
        <v>22</v>
      </c>
      <c r="I9052" s="10" t="s">
        <v>23</v>
      </c>
      <c r="J9052" s="10" t="s">
        <v>5432</v>
      </c>
      <c r="K9052" s="10" t="s">
        <v>94</v>
      </c>
      <c r="L9052" s="10">
        <v>77573</v>
      </c>
      <c r="M9052" s="10" t="s">
        <v>95</v>
      </c>
      <c r="N9052" s="10" t="str">
        <f>_xlfn.XLOOKUP($M:$M,People!$B:$B,People!A:A)</f>
        <v>Roxanne Rodriguez</v>
      </c>
      <c r="O9052" s="10" t="s">
        <v>1269</v>
      </c>
      <c r="P9052" s="10" t="str">
        <f>VLOOKUP(O9052,Products!$A:$E,3,FALSE)</f>
        <v>IKEA</v>
      </c>
      <c r="Q9052" s="31">
        <f>INDEX(Products!$E:$E,MATCH(O9052,Products!$A:$A,0))</f>
        <v>0.38</v>
      </c>
      <c r="R9052" s="10" t="s">
        <v>41</v>
      </c>
      <c r="S9052" s="10" t="s">
        <v>61</v>
      </c>
      <c r="T9052" s="10" t="s">
        <v>1270</v>
      </c>
      <c r="U9052" s="12">
        <v>67.144000000000005</v>
      </c>
      <c r="V9052" s="12">
        <v>7</v>
      </c>
      <c r="W9052" s="12">
        <v>0.2</v>
      </c>
      <c r="X9052" s="12">
        <v>5.8750999999999962</v>
      </c>
    </row>
    <row r="9053" spans="1:24" ht="14" x14ac:dyDescent="0.3">
      <c r="A9053" s="9">
        <v>9048</v>
      </c>
      <c r="B9053" s="14" t="s">
        <v>10502</v>
      </c>
      <c r="C9053" s="15">
        <v>46304</v>
      </c>
      <c r="D9053" s="15">
        <v>46309</v>
      </c>
      <c r="E9053" s="10" t="s">
        <v>44</v>
      </c>
      <c r="F9053" s="10" t="s">
        <v>4647</v>
      </c>
      <c r="G9053" s="10" t="s">
        <v>4648</v>
      </c>
      <c r="H9053" s="10" t="s">
        <v>22</v>
      </c>
      <c r="I9053" s="10" t="s">
        <v>23</v>
      </c>
      <c r="J9053" s="10" t="s">
        <v>237</v>
      </c>
      <c r="K9053" s="10" t="s">
        <v>238</v>
      </c>
      <c r="L9053" s="10">
        <v>10024</v>
      </c>
      <c r="M9053" s="10" t="s">
        <v>133</v>
      </c>
      <c r="N9053" s="10" t="str">
        <f>_xlfn.XLOOKUP($M:$M,People!$B:$B,People!A:A)</f>
        <v>Chuck Magee</v>
      </c>
      <c r="O9053" s="10" t="s">
        <v>2857</v>
      </c>
      <c r="P9053" s="10" t="str">
        <f>VLOOKUP(O9053,Products!$A:$E,3,FALSE)</f>
        <v>Office Depot</v>
      </c>
      <c r="Q9053" s="31">
        <f>INDEX(Products!$E:$E,MATCH(O9053,Products!$A:$A,0))</f>
        <v>0.4</v>
      </c>
      <c r="R9053" s="10" t="s">
        <v>41</v>
      </c>
      <c r="S9053" s="10" t="s">
        <v>68</v>
      </c>
      <c r="T9053" s="10" t="s">
        <v>2858</v>
      </c>
      <c r="U9053" s="12">
        <v>12.816000000000001</v>
      </c>
      <c r="V9053" s="12">
        <v>3</v>
      </c>
      <c r="W9053" s="12">
        <v>0.2</v>
      </c>
      <c r="X9053" s="12">
        <v>4.3253999999999984</v>
      </c>
    </row>
    <row r="9054" spans="1:24" ht="14" x14ac:dyDescent="0.3">
      <c r="A9054" s="9">
        <v>9049</v>
      </c>
      <c r="B9054" s="14" t="s">
        <v>10502</v>
      </c>
      <c r="C9054" s="15">
        <v>46304</v>
      </c>
      <c r="D9054" s="15">
        <v>46309</v>
      </c>
      <c r="E9054" s="10" t="s">
        <v>44</v>
      </c>
      <c r="F9054" s="10" t="s">
        <v>4647</v>
      </c>
      <c r="G9054" s="10" t="s">
        <v>4648</v>
      </c>
      <c r="H9054" s="10" t="s">
        <v>22</v>
      </c>
      <c r="I9054" s="10" t="s">
        <v>23</v>
      </c>
      <c r="J9054" s="10" t="s">
        <v>237</v>
      </c>
      <c r="K9054" s="10" t="s">
        <v>238</v>
      </c>
      <c r="L9054" s="10">
        <v>10024</v>
      </c>
      <c r="M9054" s="10" t="s">
        <v>133</v>
      </c>
      <c r="N9054" s="10" t="str">
        <f>_xlfn.XLOOKUP($M:$M,People!$B:$B,People!A:A)</f>
        <v>Chuck Magee</v>
      </c>
      <c r="O9054" s="10" t="s">
        <v>4712</v>
      </c>
      <c r="P9054" s="10" t="str">
        <f>VLOOKUP(O9054,Products!$A:$E,3,FALSE)</f>
        <v>IKEA</v>
      </c>
      <c r="Q9054" s="31">
        <f>INDEX(Products!$E:$E,MATCH(O9054,Products!$A:$A,0))</f>
        <v>0.28000000000000003</v>
      </c>
      <c r="R9054" s="10" t="s">
        <v>41</v>
      </c>
      <c r="S9054" s="10" t="s">
        <v>68</v>
      </c>
      <c r="T9054" s="10" t="s">
        <v>4713</v>
      </c>
      <c r="U9054" s="12">
        <v>18.240000000000002</v>
      </c>
      <c r="V9054" s="12">
        <v>6</v>
      </c>
      <c r="W9054" s="12">
        <v>0.2</v>
      </c>
      <c r="X9054" s="12">
        <v>6.1560000000000006</v>
      </c>
    </row>
    <row r="9055" spans="1:24" ht="14" x14ac:dyDescent="0.3">
      <c r="A9055" s="9">
        <v>9050</v>
      </c>
      <c r="B9055" s="14" t="s">
        <v>10502</v>
      </c>
      <c r="C9055" s="15">
        <v>46304</v>
      </c>
      <c r="D9055" s="15">
        <v>46309</v>
      </c>
      <c r="E9055" s="10" t="s">
        <v>44</v>
      </c>
      <c r="F9055" s="10" t="s">
        <v>4647</v>
      </c>
      <c r="G9055" s="10" t="s">
        <v>4648</v>
      </c>
      <c r="H9055" s="10" t="s">
        <v>22</v>
      </c>
      <c r="I9055" s="10" t="s">
        <v>23</v>
      </c>
      <c r="J9055" s="10" t="s">
        <v>237</v>
      </c>
      <c r="K9055" s="10" t="s">
        <v>238</v>
      </c>
      <c r="L9055" s="10">
        <v>10024</v>
      </c>
      <c r="M9055" s="10" t="s">
        <v>133</v>
      </c>
      <c r="N9055" s="10" t="str">
        <f>_xlfn.XLOOKUP($M:$M,People!$B:$B,People!A:A)</f>
        <v>Chuck Magee</v>
      </c>
      <c r="O9055" s="10" t="s">
        <v>5080</v>
      </c>
      <c r="P9055" s="10" t="str">
        <f>VLOOKUP(O9055,Products!$A:$E,3,FALSE)</f>
        <v>Canon</v>
      </c>
      <c r="Q9055" s="31">
        <f>INDEX(Products!$E:$E,MATCH(O9055,Products!$A:$A,0))</f>
        <v>0.36</v>
      </c>
      <c r="R9055" s="10" t="s">
        <v>41</v>
      </c>
      <c r="S9055" s="10" t="s">
        <v>82</v>
      </c>
      <c r="T9055" s="10" t="s">
        <v>5081</v>
      </c>
      <c r="U9055" s="12">
        <v>18.98</v>
      </c>
      <c r="V9055" s="12">
        <v>2</v>
      </c>
      <c r="W9055" s="12">
        <v>0</v>
      </c>
      <c r="X9055" s="12">
        <v>8.9206000000000003</v>
      </c>
    </row>
    <row r="9056" spans="1:24" ht="14" x14ac:dyDescent="0.3">
      <c r="A9056" s="9">
        <v>9051</v>
      </c>
      <c r="B9056" s="14" t="s">
        <v>10506</v>
      </c>
      <c r="C9056" s="15">
        <v>46304</v>
      </c>
      <c r="D9056" s="15">
        <v>46306</v>
      </c>
      <c r="E9056" s="10" t="s">
        <v>168</v>
      </c>
      <c r="F9056" s="10" t="s">
        <v>1435</v>
      </c>
      <c r="G9056" s="10" t="s">
        <v>1436</v>
      </c>
      <c r="H9056" s="10" t="s">
        <v>22</v>
      </c>
      <c r="I9056" s="10" t="s">
        <v>23</v>
      </c>
      <c r="J9056" s="10" t="s">
        <v>37</v>
      </c>
      <c r="K9056" s="10" t="s">
        <v>38</v>
      </c>
      <c r="L9056" s="10">
        <v>90032</v>
      </c>
      <c r="M9056" s="10" t="s">
        <v>39</v>
      </c>
      <c r="N9056" s="10" t="str">
        <f>_xlfn.XLOOKUP($M:$M,People!$B:$B,People!A:A)</f>
        <v>Sadie Pawthorne</v>
      </c>
      <c r="O9056" s="10" t="s">
        <v>2404</v>
      </c>
      <c r="P9056" s="10" t="str">
        <f>VLOOKUP(O9056,Products!$A:$E,3,FALSE)</f>
        <v>3M</v>
      </c>
      <c r="Q9056" s="31">
        <f>INDEX(Products!$E:$E,MATCH(O9056,Products!$A:$A,0))</f>
        <v>0.38</v>
      </c>
      <c r="R9056" s="10" t="s">
        <v>41</v>
      </c>
      <c r="S9056" s="10" t="s">
        <v>82</v>
      </c>
      <c r="T9056" s="10" t="s">
        <v>2405</v>
      </c>
      <c r="U9056" s="12">
        <v>35.200000000000003</v>
      </c>
      <c r="V9056" s="12">
        <v>5</v>
      </c>
      <c r="W9056" s="12">
        <v>0</v>
      </c>
      <c r="X9056" s="12">
        <v>16.543999999999997</v>
      </c>
    </row>
    <row r="9057" spans="1:24" ht="14" x14ac:dyDescent="0.3">
      <c r="A9057" s="9">
        <v>9052</v>
      </c>
      <c r="B9057" s="14" t="s">
        <v>10507</v>
      </c>
      <c r="C9057" s="15">
        <v>46304</v>
      </c>
      <c r="D9057" s="15">
        <v>46305</v>
      </c>
      <c r="E9057" s="10" t="s">
        <v>168</v>
      </c>
      <c r="F9057" s="10" t="s">
        <v>3033</v>
      </c>
      <c r="G9057" s="10" t="s">
        <v>3034</v>
      </c>
      <c r="H9057" s="10" t="s">
        <v>22</v>
      </c>
      <c r="I9057" s="10" t="s">
        <v>23</v>
      </c>
      <c r="J9057" s="10" t="s">
        <v>458</v>
      </c>
      <c r="K9057" s="10" t="s">
        <v>80</v>
      </c>
      <c r="L9057" s="10">
        <v>28403</v>
      </c>
      <c r="M9057" s="10" t="s">
        <v>26</v>
      </c>
      <c r="N9057" s="10" t="str">
        <f>_xlfn.XLOOKUP($M:$M,People!$B:$B,People!A:A)</f>
        <v>Fred Suzuki</v>
      </c>
      <c r="O9057" s="10" t="s">
        <v>3035</v>
      </c>
      <c r="P9057" s="10" t="str">
        <f>VLOOKUP(O9057,Products!$A:$E,3,FALSE)</f>
        <v>HP</v>
      </c>
      <c r="Q9057" s="31">
        <f>INDEX(Products!$E:$E,MATCH(O9057,Products!$A:$A,0))</f>
        <v>0.35</v>
      </c>
      <c r="R9057" s="10" t="s">
        <v>41</v>
      </c>
      <c r="S9057" s="10" t="s">
        <v>82</v>
      </c>
      <c r="T9057" s="10" t="s">
        <v>3036</v>
      </c>
      <c r="U9057" s="12">
        <v>10.816000000000001</v>
      </c>
      <c r="V9057" s="12">
        <v>4</v>
      </c>
      <c r="W9057" s="12">
        <v>0.2</v>
      </c>
      <c r="X9057" s="12">
        <v>3.5151999999999988</v>
      </c>
    </row>
    <row r="9058" spans="1:24" ht="14" x14ac:dyDescent="0.3">
      <c r="A9058" s="9">
        <v>9053</v>
      </c>
      <c r="B9058" s="14" t="s">
        <v>10508</v>
      </c>
      <c r="C9058" s="15">
        <v>46305</v>
      </c>
      <c r="D9058" s="15">
        <v>46311</v>
      </c>
      <c r="E9058" s="10" t="s">
        <v>44</v>
      </c>
      <c r="F9058" s="10" t="s">
        <v>4000</v>
      </c>
      <c r="G9058" s="10" t="s">
        <v>4001</v>
      </c>
      <c r="H9058" s="10" t="s">
        <v>22</v>
      </c>
      <c r="I9058" s="10" t="s">
        <v>23</v>
      </c>
      <c r="J9058" s="10" t="s">
        <v>401</v>
      </c>
      <c r="K9058" s="10" t="s">
        <v>189</v>
      </c>
      <c r="L9058" s="10">
        <v>60505</v>
      </c>
      <c r="M9058" s="10" t="s">
        <v>95</v>
      </c>
      <c r="N9058" s="10" t="str">
        <f>_xlfn.XLOOKUP($M:$M,People!$B:$B,People!A:A)</f>
        <v>Roxanne Rodriguez</v>
      </c>
      <c r="O9058" s="10" t="s">
        <v>5581</v>
      </c>
      <c r="P9058" s="10" t="str">
        <f>VLOOKUP(O9058,Products!$A:$E,3,FALSE)</f>
        <v>Canon</v>
      </c>
      <c r="Q9058" s="31">
        <f>INDEX(Products!$E:$E,MATCH(O9058,Products!$A:$A,0))</f>
        <v>0.34</v>
      </c>
      <c r="R9058" s="10" t="s">
        <v>28</v>
      </c>
      <c r="S9058" s="10" t="s">
        <v>32</v>
      </c>
      <c r="T9058" s="10" t="s">
        <v>5582</v>
      </c>
      <c r="U9058" s="12">
        <v>239.358</v>
      </c>
      <c r="V9058" s="12">
        <v>3</v>
      </c>
      <c r="W9058" s="12">
        <v>0.3</v>
      </c>
      <c r="X9058" s="12">
        <v>-47.871600000000001</v>
      </c>
    </row>
    <row r="9059" spans="1:24" ht="14" x14ac:dyDescent="0.3">
      <c r="A9059" s="9">
        <v>9054</v>
      </c>
      <c r="B9059" s="14" t="s">
        <v>10509</v>
      </c>
      <c r="C9059" s="15">
        <v>46305</v>
      </c>
      <c r="D9059" s="15">
        <v>46307</v>
      </c>
      <c r="E9059" s="14" t="s">
        <v>168</v>
      </c>
      <c r="F9059" s="14" t="s">
        <v>4021</v>
      </c>
      <c r="G9059" s="14" t="s">
        <v>4022</v>
      </c>
      <c r="H9059" s="14" t="s">
        <v>22</v>
      </c>
      <c r="I9059" s="14" t="s">
        <v>5934</v>
      </c>
      <c r="J9059" s="14" t="s">
        <v>5941</v>
      </c>
      <c r="K9059" s="14" t="s">
        <v>5942</v>
      </c>
      <c r="L9059" s="14" t="s">
        <v>5993</v>
      </c>
      <c r="M9059" s="14" t="s">
        <v>95</v>
      </c>
      <c r="N9059" s="10" t="str">
        <f>_xlfn.XLOOKUP($M:$M,People!$B:$B,People!A:A)</f>
        <v>Roxanne Rodriguez</v>
      </c>
      <c r="O9059" s="14" t="s">
        <v>4675</v>
      </c>
      <c r="P9059" s="10" t="str">
        <f>VLOOKUP(O9059,Products!$A:$E,3,FALSE)</f>
        <v>IKEA</v>
      </c>
      <c r="Q9059" s="31">
        <f>INDEX(Products!$E:$E,MATCH(O9059,Products!$A:$A,0))</f>
        <v>0.32</v>
      </c>
      <c r="R9059" s="14" t="s">
        <v>28</v>
      </c>
      <c r="S9059" s="14" t="s">
        <v>58</v>
      </c>
      <c r="T9059" s="14" t="s">
        <v>4676</v>
      </c>
      <c r="U9059" s="17">
        <v>14</v>
      </c>
      <c r="V9059" s="17">
        <v>4</v>
      </c>
      <c r="W9059" s="17">
        <v>0.6</v>
      </c>
      <c r="X9059" s="17">
        <v>-6.3</v>
      </c>
    </row>
    <row r="9060" spans="1:24" ht="14" x14ac:dyDescent="0.3">
      <c r="A9060" s="9">
        <v>9055</v>
      </c>
      <c r="B9060" s="14" t="s">
        <v>10509</v>
      </c>
      <c r="C9060" s="15">
        <v>46305</v>
      </c>
      <c r="D9060" s="15">
        <v>46307</v>
      </c>
      <c r="E9060" s="14" t="s">
        <v>168</v>
      </c>
      <c r="F9060" s="14" t="s">
        <v>4021</v>
      </c>
      <c r="G9060" s="14" t="s">
        <v>4022</v>
      </c>
      <c r="H9060" s="14" t="s">
        <v>22</v>
      </c>
      <c r="I9060" s="14" t="s">
        <v>5934</v>
      </c>
      <c r="J9060" s="14" t="s">
        <v>5941</v>
      </c>
      <c r="K9060" s="14" t="s">
        <v>5942</v>
      </c>
      <c r="L9060" s="14" t="s">
        <v>5993</v>
      </c>
      <c r="M9060" s="14" t="s">
        <v>95</v>
      </c>
      <c r="N9060" s="10" t="str">
        <f>_xlfn.XLOOKUP($M:$M,People!$B:$B,People!A:A)</f>
        <v>Roxanne Rodriguez</v>
      </c>
      <c r="O9060" s="14" t="s">
        <v>2623</v>
      </c>
      <c r="P9060" s="10" t="str">
        <f>VLOOKUP(O9060,Products!$A:$E,3,FALSE)</f>
        <v>Logitech</v>
      </c>
      <c r="Q9060" s="31">
        <f>INDEX(Products!$E:$E,MATCH(O9060,Products!$A:$A,0))</f>
        <v>0.31</v>
      </c>
      <c r="R9060" s="14" t="s">
        <v>41</v>
      </c>
      <c r="S9060" s="14" t="s">
        <v>68</v>
      </c>
      <c r="T9060" s="14" t="s">
        <v>2624</v>
      </c>
      <c r="U9060" s="17">
        <v>16.39</v>
      </c>
      <c r="V9060" s="17">
        <v>2</v>
      </c>
      <c r="W9060" s="17">
        <v>0.8</v>
      </c>
      <c r="X9060" s="17">
        <v>-26.23</v>
      </c>
    </row>
    <row r="9061" spans="1:24" ht="14" x14ac:dyDescent="0.3">
      <c r="A9061" s="9">
        <v>9056</v>
      </c>
      <c r="B9061" s="14" t="s">
        <v>10510</v>
      </c>
      <c r="C9061" s="15">
        <v>46307</v>
      </c>
      <c r="D9061" s="15">
        <v>46311</v>
      </c>
      <c r="E9061" s="10" t="s">
        <v>44</v>
      </c>
      <c r="F9061" s="10" t="s">
        <v>567</v>
      </c>
      <c r="G9061" s="10" t="s">
        <v>568</v>
      </c>
      <c r="H9061" s="10" t="s">
        <v>22</v>
      </c>
      <c r="I9061" s="10" t="s">
        <v>23</v>
      </c>
      <c r="J9061" s="10" t="s">
        <v>978</v>
      </c>
      <c r="K9061" s="10" t="s">
        <v>691</v>
      </c>
      <c r="L9061" s="10">
        <v>8701</v>
      </c>
      <c r="M9061" s="10" t="s">
        <v>133</v>
      </c>
      <c r="N9061" s="10" t="str">
        <f>_xlfn.XLOOKUP($M:$M,People!$B:$B,People!A:A)</f>
        <v>Chuck Magee</v>
      </c>
      <c r="O9061" s="10" t="s">
        <v>4485</v>
      </c>
      <c r="P9061" s="10" t="str">
        <f>VLOOKUP(O9061,Products!$A:$E,3,FALSE)</f>
        <v>Logitech</v>
      </c>
      <c r="Q9061" s="31">
        <f>INDEX(Products!$E:$E,MATCH(O9061,Products!$A:$A,0))</f>
        <v>0.28999999999999998</v>
      </c>
      <c r="R9061" s="10" t="s">
        <v>28</v>
      </c>
      <c r="S9061" s="10" t="s">
        <v>29</v>
      </c>
      <c r="T9061" s="10" t="s">
        <v>4486</v>
      </c>
      <c r="U9061" s="12">
        <v>2154.9</v>
      </c>
      <c r="V9061" s="12">
        <v>5</v>
      </c>
      <c r="W9061" s="12">
        <v>0</v>
      </c>
      <c r="X9061" s="12">
        <v>129.29399999999987</v>
      </c>
    </row>
    <row r="9062" spans="1:24" ht="14" x14ac:dyDescent="0.3">
      <c r="A9062" s="9">
        <v>9057</v>
      </c>
      <c r="B9062" s="14" t="s">
        <v>10511</v>
      </c>
      <c r="C9062" s="15">
        <v>46307</v>
      </c>
      <c r="D9062" s="15">
        <v>46311</v>
      </c>
      <c r="E9062" s="10" t="s">
        <v>44</v>
      </c>
      <c r="F9062" s="10" t="s">
        <v>176</v>
      </c>
      <c r="G9062" s="10" t="s">
        <v>177</v>
      </c>
      <c r="H9062" s="10" t="s">
        <v>92</v>
      </c>
      <c r="I9062" s="10" t="s">
        <v>23</v>
      </c>
      <c r="J9062" s="10" t="s">
        <v>2602</v>
      </c>
      <c r="K9062" s="10" t="s">
        <v>189</v>
      </c>
      <c r="L9062" s="10">
        <v>61107</v>
      </c>
      <c r="M9062" s="10" t="s">
        <v>95</v>
      </c>
      <c r="N9062" s="10" t="str">
        <f>_xlfn.XLOOKUP($M:$M,People!$B:$B,People!A:A)</f>
        <v>Roxanne Rodriguez</v>
      </c>
      <c r="O9062" s="10" t="s">
        <v>2603</v>
      </c>
      <c r="P9062" s="10" t="str">
        <f>VLOOKUP(O9062,Products!$A:$E,3,FALSE)</f>
        <v>Canon</v>
      </c>
      <c r="Q9062" s="31">
        <f>INDEX(Products!$E:$E,MATCH(O9062,Products!$A:$A,0))</f>
        <v>0.28000000000000003</v>
      </c>
      <c r="R9062" s="10" t="s">
        <v>28</v>
      </c>
      <c r="S9062" s="10" t="s">
        <v>32</v>
      </c>
      <c r="T9062" s="10" t="s">
        <v>2604</v>
      </c>
      <c r="U9062" s="12">
        <v>254.60399999999998</v>
      </c>
      <c r="V9062" s="12">
        <v>14</v>
      </c>
      <c r="W9062" s="12">
        <v>0.3</v>
      </c>
      <c r="X9062" s="12">
        <v>-18.185999999999993</v>
      </c>
    </row>
    <row r="9063" spans="1:24" ht="14" x14ac:dyDescent="0.3">
      <c r="A9063" s="9">
        <v>9058</v>
      </c>
      <c r="B9063" s="14" t="s">
        <v>10510</v>
      </c>
      <c r="C9063" s="15">
        <v>46307</v>
      </c>
      <c r="D9063" s="15">
        <v>46311</v>
      </c>
      <c r="E9063" s="10" t="s">
        <v>44</v>
      </c>
      <c r="F9063" s="10" t="s">
        <v>567</v>
      </c>
      <c r="G9063" s="10" t="s">
        <v>568</v>
      </c>
      <c r="H9063" s="10" t="s">
        <v>22</v>
      </c>
      <c r="I9063" s="10" t="s">
        <v>23</v>
      </c>
      <c r="J9063" s="10" t="s">
        <v>978</v>
      </c>
      <c r="K9063" s="10" t="s">
        <v>691</v>
      </c>
      <c r="L9063" s="10">
        <v>8701</v>
      </c>
      <c r="M9063" s="10" t="s">
        <v>133</v>
      </c>
      <c r="N9063" s="10" t="str">
        <f>_xlfn.XLOOKUP($M:$M,People!$B:$B,People!A:A)</f>
        <v>Chuck Magee</v>
      </c>
      <c r="O9063" s="10" t="s">
        <v>5278</v>
      </c>
      <c r="P9063" s="10" t="str">
        <f>VLOOKUP(O9063,Products!$A:$E,3,FALSE)</f>
        <v>Dell</v>
      </c>
      <c r="Q9063" s="31">
        <f>INDEX(Products!$E:$E,MATCH(O9063,Products!$A:$A,0))</f>
        <v>0.26</v>
      </c>
      <c r="R9063" s="10" t="s">
        <v>28</v>
      </c>
      <c r="S9063" s="10" t="s">
        <v>58</v>
      </c>
      <c r="T9063" s="10" t="s">
        <v>5279</v>
      </c>
      <c r="U9063" s="12">
        <v>40.479999999999997</v>
      </c>
      <c r="V9063" s="12">
        <v>2</v>
      </c>
      <c r="W9063" s="12">
        <v>0</v>
      </c>
      <c r="X9063" s="12">
        <v>17.406400000000001</v>
      </c>
    </row>
    <row r="9064" spans="1:24" ht="14" x14ac:dyDescent="0.3">
      <c r="A9064" s="9">
        <v>9059</v>
      </c>
      <c r="B9064" s="14" t="s">
        <v>10512</v>
      </c>
      <c r="C9064" s="15">
        <v>46307</v>
      </c>
      <c r="D9064" s="15">
        <v>46307</v>
      </c>
      <c r="E9064" s="10" t="s">
        <v>1124</v>
      </c>
      <c r="F9064" s="10" t="s">
        <v>1292</v>
      </c>
      <c r="G9064" s="10" t="s">
        <v>1293</v>
      </c>
      <c r="H9064" s="10" t="s">
        <v>22</v>
      </c>
      <c r="I9064" s="10" t="s">
        <v>23</v>
      </c>
      <c r="J9064" s="10" t="s">
        <v>4428</v>
      </c>
      <c r="K9064" s="10" t="s">
        <v>5810</v>
      </c>
      <c r="L9064" s="10">
        <v>26003</v>
      </c>
      <c r="M9064" s="10" t="s">
        <v>133</v>
      </c>
      <c r="N9064" s="10" t="str">
        <f>_xlfn.XLOOKUP($M:$M,People!$B:$B,People!A:A)</f>
        <v>Chuck Magee</v>
      </c>
      <c r="O9064" s="10" t="s">
        <v>2782</v>
      </c>
      <c r="P9064" s="10" t="str">
        <f>VLOOKUP(O9064,Products!$A:$E,3,FALSE)</f>
        <v>IKEA</v>
      </c>
      <c r="Q9064" s="31">
        <f>INDEX(Products!$E:$E,MATCH(O9064,Products!$A:$A,0))</f>
        <v>0.28000000000000003</v>
      </c>
      <c r="R9064" s="10" t="s">
        <v>28</v>
      </c>
      <c r="S9064" s="10" t="s">
        <v>50</v>
      </c>
      <c r="T9064" s="10" t="s">
        <v>2783</v>
      </c>
      <c r="U9064" s="12">
        <v>673.34399999999994</v>
      </c>
      <c r="V9064" s="12">
        <v>3</v>
      </c>
      <c r="W9064" s="12">
        <v>0.3</v>
      </c>
      <c r="X9064" s="12">
        <v>-76.953599999999994</v>
      </c>
    </row>
    <row r="9065" spans="1:24" ht="14" x14ac:dyDescent="0.3">
      <c r="A9065" s="9">
        <v>9060</v>
      </c>
      <c r="B9065" s="14" t="s">
        <v>10513</v>
      </c>
      <c r="C9065" s="15">
        <v>46307</v>
      </c>
      <c r="D9065" s="15">
        <v>46309</v>
      </c>
      <c r="E9065" s="10" t="s">
        <v>19</v>
      </c>
      <c r="F9065" s="10" t="s">
        <v>2476</v>
      </c>
      <c r="G9065" s="10" t="s">
        <v>2477</v>
      </c>
      <c r="H9065" s="10" t="s">
        <v>22</v>
      </c>
      <c r="I9065" s="10" t="s">
        <v>23</v>
      </c>
      <c r="J9065" s="10" t="s">
        <v>37</v>
      </c>
      <c r="K9065" s="10" t="s">
        <v>38</v>
      </c>
      <c r="L9065" s="10">
        <v>90049</v>
      </c>
      <c r="M9065" s="10" t="s">
        <v>39</v>
      </c>
      <c r="N9065" s="10" t="str">
        <f>_xlfn.XLOOKUP($M:$M,People!$B:$B,People!A:A)</f>
        <v>Sadie Pawthorne</v>
      </c>
      <c r="O9065" s="10" t="s">
        <v>516</v>
      </c>
      <c r="P9065" s="10" t="str">
        <f>VLOOKUP(O9065,Products!$A:$E,3,FALSE)</f>
        <v>Staples</v>
      </c>
      <c r="Q9065" s="31">
        <f>INDEX(Products!$E:$E,MATCH(O9065,Products!$A:$A,0))</f>
        <v>0.37</v>
      </c>
      <c r="R9065" s="10" t="s">
        <v>41</v>
      </c>
      <c r="S9065" s="10" t="s">
        <v>61</v>
      </c>
      <c r="T9065" s="10" t="s">
        <v>517</v>
      </c>
      <c r="U9065" s="12">
        <v>5.88</v>
      </c>
      <c r="V9065" s="12">
        <v>2</v>
      </c>
      <c r="W9065" s="12">
        <v>0</v>
      </c>
      <c r="X9065" s="12">
        <v>1.5876000000000001</v>
      </c>
    </row>
    <row r="9066" spans="1:24" ht="14" x14ac:dyDescent="0.3">
      <c r="A9066" s="9">
        <v>9061</v>
      </c>
      <c r="B9066" s="14" t="s">
        <v>10514</v>
      </c>
      <c r="C9066" s="15">
        <v>46307</v>
      </c>
      <c r="D9066" s="15">
        <v>46309</v>
      </c>
      <c r="E9066" s="10" t="s">
        <v>168</v>
      </c>
      <c r="F9066" s="10" t="s">
        <v>561</v>
      </c>
      <c r="G9066" s="10" t="s">
        <v>562</v>
      </c>
      <c r="H9066" s="10" t="s">
        <v>92</v>
      </c>
      <c r="I9066" s="10" t="s">
        <v>23</v>
      </c>
      <c r="J9066" s="10" t="s">
        <v>114</v>
      </c>
      <c r="K9066" s="10" t="s">
        <v>38</v>
      </c>
      <c r="L9066" s="10">
        <v>94110</v>
      </c>
      <c r="M9066" s="10" t="s">
        <v>39</v>
      </c>
      <c r="N9066" s="10" t="str">
        <f>_xlfn.XLOOKUP($M:$M,People!$B:$B,People!A:A)</f>
        <v>Sadie Pawthorne</v>
      </c>
      <c r="O9066" s="10" t="s">
        <v>3193</v>
      </c>
      <c r="P9066" s="10" t="str">
        <f>VLOOKUP(O9066,Products!$A:$E,3,FALSE)</f>
        <v>Dell</v>
      </c>
      <c r="Q9066" s="31">
        <f>INDEX(Products!$E:$E,MATCH(O9066,Products!$A:$A,0))</f>
        <v>0.36</v>
      </c>
      <c r="R9066" s="10" t="s">
        <v>41</v>
      </c>
      <c r="S9066" s="10" t="s">
        <v>68</v>
      </c>
      <c r="T9066" s="10" t="s">
        <v>3194</v>
      </c>
      <c r="U9066" s="12">
        <v>101.84</v>
      </c>
      <c r="V9066" s="12">
        <v>5</v>
      </c>
      <c r="W9066" s="12">
        <v>0.2</v>
      </c>
      <c r="X9066" s="12">
        <v>36.917000000000002</v>
      </c>
    </row>
    <row r="9067" spans="1:24" ht="14" x14ac:dyDescent="0.3">
      <c r="A9067" s="9">
        <v>9062</v>
      </c>
      <c r="B9067" s="14" t="s">
        <v>10515</v>
      </c>
      <c r="C9067" s="15">
        <v>46307</v>
      </c>
      <c r="D9067" s="15">
        <v>46313</v>
      </c>
      <c r="E9067" s="10" t="s">
        <v>44</v>
      </c>
      <c r="F9067" s="10" t="s">
        <v>4283</v>
      </c>
      <c r="G9067" s="10" t="s">
        <v>4284</v>
      </c>
      <c r="H9067" s="10" t="s">
        <v>36</v>
      </c>
      <c r="I9067" s="10" t="s">
        <v>23</v>
      </c>
      <c r="J9067" s="10" t="s">
        <v>4285</v>
      </c>
      <c r="K9067" s="10" t="s">
        <v>586</v>
      </c>
      <c r="L9067" s="10">
        <v>87105</v>
      </c>
      <c r="M9067" s="10" t="s">
        <v>39</v>
      </c>
      <c r="N9067" s="10" t="str">
        <f>_xlfn.XLOOKUP($M:$M,People!$B:$B,People!A:A)</f>
        <v>Sadie Pawthorne</v>
      </c>
      <c r="O9067" s="10" t="s">
        <v>3850</v>
      </c>
      <c r="P9067" s="10" t="str">
        <f>VLOOKUP(O9067,Products!$A:$E,3,FALSE)</f>
        <v>Avery</v>
      </c>
      <c r="Q9067" s="31">
        <f>INDEX(Products!$E:$E,MATCH(O9067,Products!$A:$A,0))</f>
        <v>0.25</v>
      </c>
      <c r="R9067" s="10" t="s">
        <v>41</v>
      </c>
      <c r="S9067" s="10" t="s">
        <v>68</v>
      </c>
      <c r="T9067" s="10" t="s">
        <v>3851</v>
      </c>
      <c r="U9067" s="12">
        <v>79.872000000000014</v>
      </c>
      <c r="V9067" s="12">
        <v>3</v>
      </c>
      <c r="W9067" s="12">
        <v>0.2</v>
      </c>
      <c r="X9067" s="12">
        <v>29.951999999999998</v>
      </c>
    </row>
    <row r="9068" spans="1:24" ht="14" x14ac:dyDescent="0.3">
      <c r="A9068" s="9">
        <v>9063</v>
      </c>
      <c r="B9068" s="14" t="s">
        <v>10510</v>
      </c>
      <c r="C9068" s="15">
        <v>46307</v>
      </c>
      <c r="D9068" s="15">
        <v>46311</v>
      </c>
      <c r="E9068" s="10" t="s">
        <v>44</v>
      </c>
      <c r="F9068" s="10" t="s">
        <v>567</v>
      </c>
      <c r="G9068" s="10" t="s">
        <v>568</v>
      </c>
      <c r="H9068" s="10" t="s">
        <v>22</v>
      </c>
      <c r="I9068" s="10" t="s">
        <v>23</v>
      </c>
      <c r="J9068" s="10" t="s">
        <v>978</v>
      </c>
      <c r="K9068" s="10" t="s">
        <v>691</v>
      </c>
      <c r="L9068" s="10">
        <v>8701</v>
      </c>
      <c r="M9068" s="10" t="s">
        <v>133</v>
      </c>
      <c r="N9068" s="10" t="str">
        <f>_xlfn.XLOOKUP($M:$M,People!$B:$B,People!A:A)</f>
        <v>Chuck Magee</v>
      </c>
      <c r="O9068" s="10" t="s">
        <v>439</v>
      </c>
      <c r="P9068" s="10" t="str">
        <f>VLOOKUP(O9068,Products!$A:$E,3,FALSE)</f>
        <v>Logitech</v>
      </c>
      <c r="Q9068" s="31">
        <f>INDEX(Products!$E:$E,MATCH(O9068,Products!$A:$A,0))</f>
        <v>0.33</v>
      </c>
      <c r="R9068" s="10" t="s">
        <v>41</v>
      </c>
      <c r="S9068" s="10" t="s">
        <v>240</v>
      </c>
      <c r="T9068" s="10" t="s">
        <v>440</v>
      </c>
      <c r="U9068" s="12">
        <v>17.899999999999999</v>
      </c>
      <c r="V9068" s="12">
        <v>5</v>
      </c>
      <c r="W9068" s="12">
        <v>0</v>
      </c>
      <c r="X9068" s="12">
        <v>8.7710000000000008</v>
      </c>
    </row>
    <row r="9069" spans="1:24" ht="14" x14ac:dyDescent="0.3">
      <c r="A9069" s="9">
        <v>9064</v>
      </c>
      <c r="B9069" s="14" t="s">
        <v>10516</v>
      </c>
      <c r="C9069" s="15">
        <v>46307</v>
      </c>
      <c r="D9069" s="15">
        <v>46310</v>
      </c>
      <c r="E9069" s="10" t="s">
        <v>168</v>
      </c>
      <c r="F9069" s="10" t="s">
        <v>1767</v>
      </c>
      <c r="G9069" s="10" t="s">
        <v>1768</v>
      </c>
      <c r="H9069" s="10" t="s">
        <v>22</v>
      </c>
      <c r="I9069" s="10" t="s">
        <v>23</v>
      </c>
      <c r="J9069" s="10" t="s">
        <v>237</v>
      </c>
      <c r="K9069" s="10" t="s">
        <v>238</v>
      </c>
      <c r="L9069" s="10">
        <v>10024</v>
      </c>
      <c r="M9069" s="10" t="s">
        <v>133</v>
      </c>
      <c r="N9069" s="10" t="str">
        <f>_xlfn.XLOOKUP($M:$M,People!$B:$B,People!A:A)</f>
        <v>Chuck Magee</v>
      </c>
      <c r="O9069" s="10" t="s">
        <v>3945</v>
      </c>
      <c r="P9069" s="10" t="str">
        <f>VLOOKUP(O9069,Products!$A:$E,3,FALSE)</f>
        <v>Office Depot</v>
      </c>
      <c r="Q9069" s="31">
        <f>INDEX(Products!$E:$E,MATCH(O9069,Products!$A:$A,0))</f>
        <v>0.34</v>
      </c>
      <c r="R9069" s="10" t="s">
        <v>41</v>
      </c>
      <c r="S9069" s="10" t="s">
        <v>82</v>
      </c>
      <c r="T9069" s="10" t="s">
        <v>3946</v>
      </c>
      <c r="U9069" s="12">
        <v>9.9600000000000009</v>
      </c>
      <c r="V9069" s="12">
        <v>2</v>
      </c>
      <c r="W9069" s="12">
        <v>0</v>
      </c>
      <c r="X9069" s="12">
        <v>4.6812000000000005</v>
      </c>
    </row>
    <row r="9070" spans="1:24" ht="14" x14ac:dyDescent="0.3">
      <c r="A9070" s="9">
        <v>9065</v>
      </c>
      <c r="B9070" s="14" t="s">
        <v>10517</v>
      </c>
      <c r="C9070" s="15">
        <v>46307</v>
      </c>
      <c r="D9070" s="15">
        <v>46311</v>
      </c>
      <c r="E9070" s="10" t="s">
        <v>44</v>
      </c>
      <c r="F9070" s="10" t="s">
        <v>2625</v>
      </c>
      <c r="G9070" s="10" t="s">
        <v>2626</v>
      </c>
      <c r="H9070" s="10" t="s">
        <v>92</v>
      </c>
      <c r="I9070" s="10" t="s">
        <v>23</v>
      </c>
      <c r="J9070" s="10" t="s">
        <v>714</v>
      </c>
      <c r="K9070" s="10" t="s">
        <v>94</v>
      </c>
      <c r="L9070" s="10">
        <v>75081</v>
      </c>
      <c r="M9070" s="10" t="s">
        <v>95</v>
      </c>
      <c r="N9070" s="10" t="str">
        <f>_xlfn.XLOOKUP($M:$M,People!$B:$B,People!A:A)</f>
        <v>Roxanne Rodriguez</v>
      </c>
      <c r="O9070" s="10" t="s">
        <v>1829</v>
      </c>
      <c r="P9070" s="10" t="str">
        <f>VLOOKUP(O9070,Products!$A:$E,3,FALSE)</f>
        <v>Logitech</v>
      </c>
      <c r="Q9070" s="31">
        <f>INDEX(Products!$E:$E,MATCH(O9070,Products!$A:$A,0))</f>
        <v>0.33</v>
      </c>
      <c r="R9070" s="10" t="s">
        <v>41</v>
      </c>
      <c r="S9070" s="10" t="s">
        <v>82</v>
      </c>
      <c r="T9070" s="10" t="s">
        <v>1830</v>
      </c>
      <c r="U9070" s="12">
        <v>10.368000000000002</v>
      </c>
      <c r="V9070" s="12">
        <v>2</v>
      </c>
      <c r="W9070" s="12">
        <v>0.2</v>
      </c>
      <c r="X9070" s="12">
        <v>3.7584</v>
      </c>
    </row>
    <row r="9071" spans="1:24" ht="14" x14ac:dyDescent="0.3">
      <c r="A9071" s="9">
        <v>9066</v>
      </c>
      <c r="B9071" s="14" t="s">
        <v>10518</v>
      </c>
      <c r="C9071" s="15">
        <v>46307</v>
      </c>
      <c r="D9071" s="15">
        <v>46307</v>
      </c>
      <c r="E9071" s="10" t="s">
        <v>1124</v>
      </c>
      <c r="F9071" s="10" t="s">
        <v>4147</v>
      </c>
      <c r="G9071" s="10" t="s">
        <v>4148</v>
      </c>
      <c r="H9071" s="10" t="s">
        <v>92</v>
      </c>
      <c r="I9071" s="10" t="s">
        <v>23</v>
      </c>
      <c r="J9071" s="10" t="s">
        <v>645</v>
      </c>
      <c r="K9071" s="10" t="s">
        <v>80</v>
      </c>
      <c r="L9071" s="10">
        <v>28110</v>
      </c>
      <c r="M9071" s="10" t="s">
        <v>26</v>
      </c>
      <c r="N9071" s="10" t="str">
        <f>_xlfn.XLOOKUP($M:$M,People!$B:$B,People!A:A)</f>
        <v>Fred Suzuki</v>
      </c>
      <c r="O9071" s="10" t="s">
        <v>4149</v>
      </c>
      <c r="P9071" s="10" t="str">
        <f>VLOOKUP(O9071,Products!$A:$E,3,FALSE)</f>
        <v>HP</v>
      </c>
      <c r="Q9071" s="31">
        <f>INDEX(Products!$E:$E,MATCH(O9071,Products!$A:$A,0))</f>
        <v>0.37</v>
      </c>
      <c r="R9071" s="10" t="s">
        <v>41</v>
      </c>
      <c r="S9071" s="10" t="s">
        <v>82</v>
      </c>
      <c r="T9071" s="10" t="s">
        <v>4150</v>
      </c>
      <c r="U9071" s="12">
        <v>7.9680000000000009</v>
      </c>
      <c r="V9071" s="12">
        <v>2</v>
      </c>
      <c r="W9071" s="12">
        <v>0.2</v>
      </c>
      <c r="X9071" s="12">
        <v>2.6892000000000005</v>
      </c>
    </row>
    <row r="9072" spans="1:24" ht="14" x14ac:dyDescent="0.3">
      <c r="A9072" s="9">
        <v>9067</v>
      </c>
      <c r="B9072" s="14" t="s">
        <v>10519</v>
      </c>
      <c r="C9072" s="15">
        <v>46307</v>
      </c>
      <c r="D9072" s="15">
        <v>46310</v>
      </c>
      <c r="E9072" s="10" t="s">
        <v>168</v>
      </c>
      <c r="F9072" s="10" t="s">
        <v>1011</v>
      </c>
      <c r="G9072" s="10" t="s">
        <v>1012</v>
      </c>
      <c r="H9072" s="10" t="s">
        <v>36</v>
      </c>
      <c r="I9072" s="10" t="s">
        <v>23</v>
      </c>
      <c r="J9072" s="10" t="s">
        <v>714</v>
      </c>
      <c r="K9072" s="10" t="s">
        <v>94</v>
      </c>
      <c r="L9072" s="10">
        <v>75217</v>
      </c>
      <c r="M9072" s="10" t="s">
        <v>95</v>
      </c>
      <c r="N9072" s="10" t="str">
        <f>_xlfn.XLOOKUP($M:$M,People!$B:$B,People!A:A)</f>
        <v>Roxanne Rodriguez</v>
      </c>
      <c r="O9072" s="10" t="s">
        <v>2019</v>
      </c>
      <c r="P9072" s="10" t="str">
        <f>VLOOKUP(O9072,Products!$A:$E,3,FALSE)</f>
        <v>Canon</v>
      </c>
      <c r="Q9072" s="31">
        <f>INDEX(Products!$E:$E,MATCH(O9072,Products!$A:$A,0))</f>
        <v>0.38</v>
      </c>
      <c r="R9072" s="10" t="s">
        <v>64</v>
      </c>
      <c r="S9072" s="10" t="s">
        <v>144</v>
      </c>
      <c r="T9072" s="10" t="s">
        <v>2020</v>
      </c>
      <c r="U9072" s="12">
        <v>39.984000000000002</v>
      </c>
      <c r="V9072" s="12">
        <v>2</v>
      </c>
      <c r="W9072" s="12">
        <v>0.2</v>
      </c>
      <c r="X9072" s="12">
        <v>-1.4994000000000067</v>
      </c>
    </row>
    <row r="9073" spans="1:24" ht="14" x14ac:dyDescent="0.3">
      <c r="A9073" s="9">
        <v>9068</v>
      </c>
      <c r="B9073" s="14" t="s">
        <v>10513</v>
      </c>
      <c r="C9073" s="15">
        <v>46307</v>
      </c>
      <c r="D9073" s="15">
        <v>46309</v>
      </c>
      <c r="E9073" s="10" t="s">
        <v>19</v>
      </c>
      <c r="F9073" s="10" t="s">
        <v>2476</v>
      </c>
      <c r="G9073" s="10" t="s">
        <v>2477</v>
      </c>
      <c r="H9073" s="10" t="s">
        <v>22</v>
      </c>
      <c r="I9073" s="10" t="s">
        <v>23</v>
      </c>
      <c r="J9073" s="10" t="s">
        <v>37</v>
      </c>
      <c r="K9073" s="10" t="s">
        <v>38</v>
      </c>
      <c r="L9073" s="10">
        <v>90049</v>
      </c>
      <c r="M9073" s="10" t="s">
        <v>39</v>
      </c>
      <c r="N9073" s="10" t="str">
        <f>_xlfn.XLOOKUP($M:$M,People!$B:$B,People!A:A)</f>
        <v>Sadie Pawthorne</v>
      </c>
      <c r="O9073" s="10" t="s">
        <v>1601</v>
      </c>
      <c r="P9073" s="10" t="str">
        <f>VLOOKUP(O9073,Products!$A:$E,3,FALSE)</f>
        <v>3M</v>
      </c>
      <c r="Q9073" s="31">
        <f>INDEX(Products!$E:$E,MATCH(O9073,Products!$A:$A,0))</f>
        <v>0.3</v>
      </c>
      <c r="R9073" s="10" t="s">
        <v>64</v>
      </c>
      <c r="S9073" s="10" t="s">
        <v>144</v>
      </c>
      <c r="T9073" s="10" t="s">
        <v>1602</v>
      </c>
      <c r="U9073" s="12">
        <v>435.84000000000003</v>
      </c>
      <c r="V9073" s="12">
        <v>12</v>
      </c>
      <c r="W9073" s="12">
        <v>0</v>
      </c>
      <c r="X9073" s="12">
        <v>130.75199999999995</v>
      </c>
    </row>
    <row r="9074" spans="1:24" ht="14" x14ac:dyDescent="0.3">
      <c r="A9074" s="9">
        <v>9069</v>
      </c>
      <c r="B9074" s="14" t="s">
        <v>10510</v>
      </c>
      <c r="C9074" s="15">
        <v>46307</v>
      </c>
      <c r="D9074" s="15">
        <v>46311</v>
      </c>
      <c r="E9074" s="10" t="s">
        <v>44</v>
      </c>
      <c r="F9074" s="10" t="s">
        <v>567</v>
      </c>
      <c r="G9074" s="10" t="s">
        <v>568</v>
      </c>
      <c r="H9074" s="10" t="s">
        <v>22</v>
      </c>
      <c r="I9074" s="10" t="s">
        <v>23</v>
      </c>
      <c r="J9074" s="10" t="s">
        <v>978</v>
      </c>
      <c r="K9074" s="10" t="s">
        <v>691</v>
      </c>
      <c r="L9074" s="10">
        <v>8701</v>
      </c>
      <c r="M9074" s="10" t="s">
        <v>133</v>
      </c>
      <c r="N9074" s="10" t="str">
        <f>_xlfn.XLOOKUP($M:$M,People!$B:$B,People!A:A)</f>
        <v>Chuck Magee</v>
      </c>
      <c r="O9074" s="10" t="s">
        <v>219</v>
      </c>
      <c r="P9074" s="10" t="str">
        <f>VLOOKUP(O9074,Products!$A:$E,3,FALSE)</f>
        <v>Canon</v>
      </c>
      <c r="Q9074" s="31">
        <f>INDEX(Products!$E:$E,MATCH(O9074,Products!$A:$A,0))</f>
        <v>0.28000000000000003</v>
      </c>
      <c r="R9074" s="10" t="s">
        <v>64</v>
      </c>
      <c r="S9074" s="10" t="s">
        <v>144</v>
      </c>
      <c r="T9074" s="10" t="s">
        <v>220</v>
      </c>
      <c r="U9074" s="12">
        <v>45</v>
      </c>
      <c r="V9074" s="12">
        <v>3</v>
      </c>
      <c r="W9074" s="12">
        <v>0</v>
      </c>
      <c r="X9074" s="12">
        <v>4.9500000000000011</v>
      </c>
    </row>
    <row r="9075" spans="1:24" ht="14" x14ac:dyDescent="0.3">
      <c r="A9075" s="9">
        <v>9070</v>
      </c>
      <c r="B9075" s="14" t="s">
        <v>10515</v>
      </c>
      <c r="C9075" s="15">
        <v>46307</v>
      </c>
      <c r="D9075" s="15">
        <v>46313</v>
      </c>
      <c r="E9075" s="10" t="s">
        <v>44</v>
      </c>
      <c r="F9075" s="10" t="s">
        <v>4283</v>
      </c>
      <c r="G9075" s="10" t="s">
        <v>4284</v>
      </c>
      <c r="H9075" s="10" t="s">
        <v>36</v>
      </c>
      <c r="I9075" s="10" t="s">
        <v>23</v>
      </c>
      <c r="J9075" s="10" t="s">
        <v>4285</v>
      </c>
      <c r="K9075" s="10" t="s">
        <v>586</v>
      </c>
      <c r="L9075" s="10">
        <v>87105</v>
      </c>
      <c r="M9075" s="10" t="s">
        <v>39</v>
      </c>
      <c r="N9075" s="10" t="str">
        <f>_xlfn.XLOOKUP($M:$M,People!$B:$B,People!A:A)</f>
        <v>Sadie Pawthorne</v>
      </c>
      <c r="O9075" s="10" t="s">
        <v>3858</v>
      </c>
      <c r="P9075" s="10" t="str">
        <f>VLOOKUP(O9075,Products!$A:$E,3,FALSE)</f>
        <v>Office Depot</v>
      </c>
      <c r="Q9075" s="31">
        <f>INDEX(Products!$E:$E,MATCH(O9075,Products!$A:$A,0))</f>
        <v>0.3</v>
      </c>
      <c r="R9075" s="10" t="s">
        <v>64</v>
      </c>
      <c r="S9075" s="10" t="s">
        <v>144</v>
      </c>
      <c r="T9075" s="10" t="s">
        <v>3859</v>
      </c>
      <c r="U9075" s="12">
        <v>595</v>
      </c>
      <c r="V9075" s="12">
        <v>5</v>
      </c>
      <c r="W9075" s="12">
        <v>0</v>
      </c>
      <c r="X9075" s="12">
        <v>95.200000000000031</v>
      </c>
    </row>
    <row r="9076" spans="1:24" ht="14" x14ac:dyDescent="0.3">
      <c r="A9076" s="9">
        <v>9071</v>
      </c>
      <c r="B9076" s="14" t="s">
        <v>10517</v>
      </c>
      <c r="C9076" s="15">
        <v>46307</v>
      </c>
      <c r="D9076" s="15">
        <v>46311</v>
      </c>
      <c r="E9076" s="10" t="s">
        <v>44</v>
      </c>
      <c r="F9076" s="10" t="s">
        <v>2625</v>
      </c>
      <c r="G9076" s="10" t="s">
        <v>2626</v>
      </c>
      <c r="H9076" s="10" t="s">
        <v>92</v>
      </c>
      <c r="I9076" s="10" t="s">
        <v>23</v>
      </c>
      <c r="J9076" s="10" t="s">
        <v>714</v>
      </c>
      <c r="K9076" s="10" t="s">
        <v>94</v>
      </c>
      <c r="L9076" s="10">
        <v>75081</v>
      </c>
      <c r="M9076" s="10" t="s">
        <v>95</v>
      </c>
      <c r="N9076" s="10" t="str">
        <f>_xlfn.XLOOKUP($M:$M,People!$B:$B,People!A:A)</f>
        <v>Roxanne Rodriguez</v>
      </c>
      <c r="O9076" s="10" t="s">
        <v>2516</v>
      </c>
      <c r="P9076" s="10" t="str">
        <f>VLOOKUP(O9076,Products!$A:$E,3,FALSE)</f>
        <v>Staples</v>
      </c>
      <c r="Q9076" s="31">
        <f>INDEX(Products!$E:$E,MATCH(O9076,Products!$A:$A,0))</f>
        <v>0.27</v>
      </c>
      <c r="R9076" s="10" t="s">
        <v>64</v>
      </c>
      <c r="S9076" s="10" t="s">
        <v>144</v>
      </c>
      <c r="T9076" s="10" t="s">
        <v>2517</v>
      </c>
      <c r="U9076" s="12">
        <v>791.87999999999988</v>
      </c>
      <c r="V9076" s="12">
        <v>3</v>
      </c>
      <c r="W9076" s="12">
        <v>0.2</v>
      </c>
      <c r="X9076" s="12">
        <v>128.68049999999994</v>
      </c>
    </row>
    <row r="9077" spans="1:24" ht="14" x14ac:dyDescent="0.3">
      <c r="A9077" s="9">
        <v>9072</v>
      </c>
      <c r="B9077" s="14" t="s">
        <v>10514</v>
      </c>
      <c r="C9077" s="15">
        <v>46307</v>
      </c>
      <c r="D9077" s="15">
        <v>46309</v>
      </c>
      <c r="E9077" s="10" t="s">
        <v>168</v>
      </c>
      <c r="F9077" s="10" t="s">
        <v>561</v>
      </c>
      <c r="G9077" s="10" t="s">
        <v>562</v>
      </c>
      <c r="H9077" s="10" t="s">
        <v>92</v>
      </c>
      <c r="I9077" s="10" t="s">
        <v>23</v>
      </c>
      <c r="J9077" s="10" t="s">
        <v>114</v>
      </c>
      <c r="K9077" s="10" t="s">
        <v>38</v>
      </c>
      <c r="L9077" s="10">
        <v>94110</v>
      </c>
      <c r="M9077" s="10" t="s">
        <v>39</v>
      </c>
      <c r="N9077" s="10" t="str">
        <f>_xlfn.XLOOKUP($M:$M,People!$B:$B,People!A:A)</f>
        <v>Sadie Pawthorne</v>
      </c>
      <c r="O9077" s="10" t="s">
        <v>4575</v>
      </c>
      <c r="P9077" s="10" t="str">
        <f>VLOOKUP(O9077,Products!$A:$E,3,FALSE)</f>
        <v>Staples</v>
      </c>
      <c r="Q9077" s="31">
        <f>INDEX(Products!$E:$E,MATCH(O9077,Products!$A:$A,0))</f>
        <v>0.27</v>
      </c>
      <c r="R9077" s="10" t="s">
        <v>64</v>
      </c>
      <c r="S9077" s="10" t="s">
        <v>144</v>
      </c>
      <c r="T9077" s="10" t="s">
        <v>4576</v>
      </c>
      <c r="U9077" s="12">
        <v>0.99</v>
      </c>
      <c r="V9077" s="12">
        <v>1</v>
      </c>
      <c r="W9077" s="12">
        <v>0</v>
      </c>
      <c r="X9077" s="12">
        <v>0.4356000000000001</v>
      </c>
    </row>
    <row r="9078" spans="1:24" ht="14" x14ac:dyDescent="0.3">
      <c r="A9078" s="9">
        <v>9073</v>
      </c>
      <c r="B9078" s="14" t="s">
        <v>10517</v>
      </c>
      <c r="C9078" s="15">
        <v>46307</v>
      </c>
      <c r="D9078" s="15">
        <v>46311</v>
      </c>
      <c r="E9078" s="10" t="s">
        <v>44</v>
      </c>
      <c r="F9078" s="10" t="s">
        <v>2625</v>
      </c>
      <c r="G9078" s="10" t="s">
        <v>2626</v>
      </c>
      <c r="H9078" s="10" t="s">
        <v>92</v>
      </c>
      <c r="I9078" s="10" t="s">
        <v>23</v>
      </c>
      <c r="J9078" s="10" t="s">
        <v>714</v>
      </c>
      <c r="K9078" s="10" t="s">
        <v>94</v>
      </c>
      <c r="L9078" s="10">
        <v>75081</v>
      </c>
      <c r="M9078" s="10" t="s">
        <v>95</v>
      </c>
      <c r="N9078" s="10" t="str">
        <f>_xlfn.XLOOKUP($M:$M,People!$B:$B,People!A:A)</f>
        <v>Roxanne Rodriguez</v>
      </c>
      <c r="O9078" s="10" t="s">
        <v>2201</v>
      </c>
      <c r="P9078" s="10" t="str">
        <f>VLOOKUP(O9078,Products!$A:$E,3,FALSE)</f>
        <v>Canon</v>
      </c>
      <c r="Q9078" s="31">
        <f>INDEX(Products!$E:$E,MATCH(O9078,Products!$A:$A,0))</f>
        <v>0.4</v>
      </c>
      <c r="R9078" s="10" t="s">
        <v>64</v>
      </c>
      <c r="S9078" s="10" t="s">
        <v>65</v>
      </c>
      <c r="T9078" s="10" t="s">
        <v>2202</v>
      </c>
      <c r="U9078" s="12">
        <v>369.54399999999998</v>
      </c>
      <c r="V9078" s="12">
        <v>7</v>
      </c>
      <c r="W9078" s="12">
        <v>0.2</v>
      </c>
      <c r="X9078" s="12">
        <v>27.71580000000003</v>
      </c>
    </row>
    <row r="9079" spans="1:24" ht="14" x14ac:dyDescent="0.3">
      <c r="A9079" s="9">
        <v>9074</v>
      </c>
      <c r="B9079" s="14" t="s">
        <v>10520</v>
      </c>
      <c r="C9079" s="15">
        <v>46308</v>
      </c>
      <c r="D9079" s="15">
        <v>46311</v>
      </c>
      <c r="E9079" s="10" t="s">
        <v>168</v>
      </c>
      <c r="F9079" s="10" t="s">
        <v>476</v>
      </c>
      <c r="G9079" s="10" t="s">
        <v>477</v>
      </c>
      <c r="H9079" s="10" t="s">
        <v>22</v>
      </c>
      <c r="I9079" s="10" t="s">
        <v>23</v>
      </c>
      <c r="J9079" s="10" t="s">
        <v>3074</v>
      </c>
      <c r="K9079" s="10" t="s">
        <v>189</v>
      </c>
      <c r="L9079" s="10">
        <v>61032</v>
      </c>
      <c r="M9079" s="10" t="s">
        <v>95</v>
      </c>
      <c r="N9079" s="10" t="str">
        <f>_xlfn.XLOOKUP($M:$M,People!$B:$B,People!A:A)</f>
        <v>Roxanne Rodriguez</v>
      </c>
      <c r="O9079" s="10" t="s">
        <v>2308</v>
      </c>
      <c r="P9079" s="10" t="str">
        <f>VLOOKUP(O9079,Products!$A:$E,3,FALSE)</f>
        <v>3M</v>
      </c>
      <c r="Q9079" s="31">
        <f>INDEX(Products!$E:$E,MATCH(O9079,Products!$A:$A,0))</f>
        <v>0.38</v>
      </c>
      <c r="R9079" s="10" t="s">
        <v>28</v>
      </c>
      <c r="S9079" s="10" t="s">
        <v>58</v>
      </c>
      <c r="T9079" s="10" t="s">
        <v>2309</v>
      </c>
      <c r="U9079" s="12">
        <v>10.476000000000001</v>
      </c>
      <c r="V9079" s="12">
        <v>3</v>
      </c>
      <c r="W9079" s="12">
        <v>0.6</v>
      </c>
      <c r="X9079" s="12">
        <v>-6.8094000000000037</v>
      </c>
    </row>
    <row r="9080" spans="1:24" ht="14" x14ac:dyDescent="0.3">
      <c r="A9080" s="9">
        <v>9075</v>
      </c>
      <c r="B9080" s="14" t="s">
        <v>10521</v>
      </c>
      <c r="C9080" s="15">
        <v>46308</v>
      </c>
      <c r="D9080" s="15">
        <v>46309</v>
      </c>
      <c r="E9080" s="10" t="s">
        <v>168</v>
      </c>
      <c r="F9080" s="10" t="s">
        <v>4602</v>
      </c>
      <c r="G9080" s="10" t="s">
        <v>4603</v>
      </c>
      <c r="H9080" s="10" t="s">
        <v>22</v>
      </c>
      <c r="I9080" s="10" t="s">
        <v>23</v>
      </c>
      <c r="J9080" s="10" t="s">
        <v>3483</v>
      </c>
      <c r="K9080" s="10" t="s">
        <v>646</v>
      </c>
      <c r="L9080" s="10">
        <v>70506</v>
      </c>
      <c r="M9080" s="10" t="s">
        <v>26</v>
      </c>
      <c r="N9080" s="10" t="str">
        <f>_xlfn.XLOOKUP($M:$M,People!$B:$B,People!A:A)</f>
        <v>Fred Suzuki</v>
      </c>
      <c r="O9080" s="10" t="s">
        <v>791</v>
      </c>
      <c r="P9080" s="10" t="str">
        <f>VLOOKUP(O9080,Products!$A:$E,3,FALSE)</f>
        <v>HP</v>
      </c>
      <c r="Q9080" s="31">
        <f>INDEX(Products!$E:$E,MATCH(O9080,Products!$A:$A,0))</f>
        <v>0.31</v>
      </c>
      <c r="R9080" s="10" t="s">
        <v>28</v>
      </c>
      <c r="S9080" s="10" t="s">
        <v>50</v>
      </c>
      <c r="T9080" s="10" t="s">
        <v>792</v>
      </c>
      <c r="U9080" s="12">
        <v>1504.52</v>
      </c>
      <c r="V9080" s="12">
        <v>4</v>
      </c>
      <c r="W9080" s="12">
        <v>0</v>
      </c>
      <c r="X9080" s="12">
        <v>346.03960000000006</v>
      </c>
    </row>
    <row r="9081" spans="1:24" ht="14" x14ac:dyDescent="0.3">
      <c r="A9081" s="9">
        <v>9076</v>
      </c>
      <c r="B9081" s="14" t="s">
        <v>10522</v>
      </c>
      <c r="C9081" s="15">
        <v>46308</v>
      </c>
      <c r="D9081" s="15">
        <v>46310</v>
      </c>
      <c r="E9081" s="10" t="s">
        <v>168</v>
      </c>
      <c r="F9081" s="10" t="s">
        <v>1848</v>
      </c>
      <c r="G9081" s="10" t="s">
        <v>1849</v>
      </c>
      <c r="H9081" s="10" t="s">
        <v>22</v>
      </c>
      <c r="I9081" s="10" t="s">
        <v>23</v>
      </c>
      <c r="J9081" s="10" t="s">
        <v>237</v>
      </c>
      <c r="K9081" s="10" t="s">
        <v>238</v>
      </c>
      <c r="L9081" s="10">
        <v>10009</v>
      </c>
      <c r="M9081" s="10" t="s">
        <v>133</v>
      </c>
      <c r="N9081" s="10" t="str">
        <f>_xlfn.XLOOKUP($M:$M,People!$B:$B,People!A:A)</f>
        <v>Chuck Magee</v>
      </c>
      <c r="O9081" s="10" t="s">
        <v>3589</v>
      </c>
      <c r="P9081" s="10" t="str">
        <f>VLOOKUP(O9081,Products!$A:$E,3,FALSE)</f>
        <v>Canon</v>
      </c>
      <c r="Q9081" s="31">
        <f>INDEX(Products!$E:$E,MATCH(O9081,Products!$A:$A,0))</f>
        <v>0.28000000000000003</v>
      </c>
      <c r="R9081" s="10" t="s">
        <v>41</v>
      </c>
      <c r="S9081" s="10" t="s">
        <v>71</v>
      </c>
      <c r="T9081" s="10" t="s">
        <v>3590</v>
      </c>
      <c r="U9081" s="12">
        <v>904.9</v>
      </c>
      <c r="V9081" s="12">
        <v>5</v>
      </c>
      <c r="W9081" s="12">
        <v>0</v>
      </c>
      <c r="X9081" s="12">
        <v>253.37199999999996</v>
      </c>
    </row>
    <row r="9082" spans="1:24" ht="14" x14ac:dyDescent="0.3">
      <c r="A9082" s="9">
        <v>9077</v>
      </c>
      <c r="B9082" s="14" t="s">
        <v>10520</v>
      </c>
      <c r="C9082" s="15">
        <v>46308</v>
      </c>
      <c r="D9082" s="15">
        <v>46311</v>
      </c>
      <c r="E9082" s="10" t="s">
        <v>168</v>
      </c>
      <c r="F9082" s="10" t="s">
        <v>476</v>
      </c>
      <c r="G9082" s="10" t="s">
        <v>477</v>
      </c>
      <c r="H9082" s="10" t="s">
        <v>22</v>
      </c>
      <c r="I9082" s="10" t="s">
        <v>23</v>
      </c>
      <c r="J9082" s="10" t="s">
        <v>3074</v>
      </c>
      <c r="K9082" s="10" t="s">
        <v>189</v>
      </c>
      <c r="L9082" s="10">
        <v>61032</v>
      </c>
      <c r="M9082" s="10" t="s">
        <v>95</v>
      </c>
      <c r="N9082" s="10" t="str">
        <f>_xlfn.XLOOKUP($M:$M,People!$B:$B,People!A:A)</f>
        <v>Roxanne Rodriguez</v>
      </c>
      <c r="O9082" s="10" t="s">
        <v>929</v>
      </c>
      <c r="P9082" s="10" t="str">
        <f>VLOOKUP(O9082,Products!$A:$E,3,FALSE)</f>
        <v>Logitech</v>
      </c>
      <c r="Q9082" s="31">
        <f>INDEX(Products!$E:$E,MATCH(O9082,Products!$A:$A,0))</f>
        <v>0.35</v>
      </c>
      <c r="R9082" s="10" t="s">
        <v>41</v>
      </c>
      <c r="S9082" s="10" t="s">
        <v>68</v>
      </c>
      <c r="T9082" s="10" t="s">
        <v>930</v>
      </c>
      <c r="U9082" s="12">
        <v>96.783999999999978</v>
      </c>
      <c r="V9082" s="12">
        <v>4</v>
      </c>
      <c r="W9082" s="12">
        <v>0.8</v>
      </c>
      <c r="X9082" s="12">
        <v>-145.17600000000002</v>
      </c>
    </row>
    <row r="9083" spans="1:24" ht="14" x14ac:dyDescent="0.3">
      <c r="A9083" s="9">
        <v>9078</v>
      </c>
      <c r="B9083" s="14" t="s">
        <v>10523</v>
      </c>
      <c r="C9083" s="15">
        <v>46308</v>
      </c>
      <c r="D9083" s="15">
        <v>46315</v>
      </c>
      <c r="E9083" s="10" t="s">
        <v>44</v>
      </c>
      <c r="F9083" s="10" t="s">
        <v>3298</v>
      </c>
      <c r="G9083" s="10" t="s">
        <v>3299</v>
      </c>
      <c r="H9083" s="10" t="s">
        <v>36</v>
      </c>
      <c r="I9083" s="10" t="s">
        <v>23</v>
      </c>
      <c r="J9083" s="10" t="s">
        <v>4238</v>
      </c>
      <c r="K9083" s="10" t="s">
        <v>38</v>
      </c>
      <c r="L9083" s="10">
        <v>95823</v>
      </c>
      <c r="M9083" s="10" t="s">
        <v>39</v>
      </c>
      <c r="N9083" s="10" t="str">
        <f>_xlfn.XLOOKUP($M:$M,People!$B:$B,People!A:A)</f>
        <v>Sadie Pawthorne</v>
      </c>
      <c r="O9083" s="10" t="s">
        <v>1510</v>
      </c>
      <c r="P9083" s="10" t="str">
        <f>VLOOKUP(O9083,Products!$A:$E,3,FALSE)</f>
        <v>Canon</v>
      </c>
      <c r="Q9083" s="31">
        <f>INDEX(Products!$E:$E,MATCH(O9083,Products!$A:$A,0))</f>
        <v>0.38</v>
      </c>
      <c r="R9083" s="10" t="s">
        <v>41</v>
      </c>
      <c r="S9083" s="10" t="s">
        <v>68</v>
      </c>
      <c r="T9083" s="10" t="s">
        <v>1511</v>
      </c>
      <c r="U9083" s="12">
        <v>5083.96</v>
      </c>
      <c r="V9083" s="12">
        <v>5</v>
      </c>
      <c r="W9083" s="12">
        <v>0.2</v>
      </c>
      <c r="X9083" s="12">
        <v>1906.4849999999999</v>
      </c>
    </row>
    <row r="9084" spans="1:24" ht="14" x14ac:dyDescent="0.3">
      <c r="A9084" s="9">
        <v>9079</v>
      </c>
      <c r="B9084" s="14" t="s">
        <v>10521</v>
      </c>
      <c r="C9084" s="15">
        <v>46308</v>
      </c>
      <c r="D9084" s="15">
        <v>46309</v>
      </c>
      <c r="E9084" s="10" t="s">
        <v>168</v>
      </c>
      <c r="F9084" s="10" t="s">
        <v>4602</v>
      </c>
      <c r="G9084" s="10" t="s">
        <v>4603</v>
      </c>
      <c r="H9084" s="10" t="s">
        <v>22</v>
      </c>
      <c r="I9084" s="10" t="s">
        <v>23</v>
      </c>
      <c r="J9084" s="10" t="s">
        <v>3483</v>
      </c>
      <c r="K9084" s="10" t="s">
        <v>646</v>
      </c>
      <c r="L9084" s="10">
        <v>70506</v>
      </c>
      <c r="M9084" s="10" t="s">
        <v>26</v>
      </c>
      <c r="N9084" s="10" t="str">
        <f>_xlfn.XLOOKUP($M:$M,People!$B:$B,People!A:A)</f>
        <v>Fred Suzuki</v>
      </c>
      <c r="O9084" s="10" t="s">
        <v>3968</v>
      </c>
      <c r="P9084" s="10" t="str">
        <f>VLOOKUP(O9084,Products!$A:$E,3,FALSE)</f>
        <v>IKEA</v>
      </c>
      <c r="Q9084" s="31">
        <f>INDEX(Products!$E:$E,MATCH(O9084,Products!$A:$A,0))</f>
        <v>0.38</v>
      </c>
      <c r="R9084" s="10" t="s">
        <v>41</v>
      </c>
      <c r="S9084" s="10" t="s">
        <v>42</v>
      </c>
      <c r="T9084" s="10" t="s">
        <v>3969</v>
      </c>
      <c r="U9084" s="12">
        <v>11.07</v>
      </c>
      <c r="V9084" s="12">
        <v>3</v>
      </c>
      <c r="W9084" s="12">
        <v>0</v>
      </c>
      <c r="X9084" s="12">
        <v>5.2028999999999996</v>
      </c>
    </row>
    <row r="9085" spans="1:24" ht="14" x14ac:dyDescent="0.3">
      <c r="A9085" s="9">
        <v>9080</v>
      </c>
      <c r="B9085" s="14" t="s">
        <v>10524</v>
      </c>
      <c r="C9085" s="15">
        <v>46308</v>
      </c>
      <c r="D9085" s="15">
        <v>46312</v>
      </c>
      <c r="E9085" s="10" t="s">
        <v>44</v>
      </c>
      <c r="F9085" s="10" t="s">
        <v>903</v>
      </c>
      <c r="G9085" s="10" t="s">
        <v>904</v>
      </c>
      <c r="H9085" s="10" t="s">
        <v>36</v>
      </c>
      <c r="I9085" s="10" t="s">
        <v>23</v>
      </c>
      <c r="J9085" s="10" t="s">
        <v>131</v>
      </c>
      <c r="K9085" s="10" t="s">
        <v>132</v>
      </c>
      <c r="L9085" s="10">
        <v>19140</v>
      </c>
      <c r="M9085" s="10" t="s">
        <v>133</v>
      </c>
      <c r="N9085" s="10" t="str">
        <f>_xlfn.XLOOKUP($M:$M,People!$B:$B,People!A:A)</f>
        <v>Chuck Magee</v>
      </c>
      <c r="O9085" s="10" t="s">
        <v>911</v>
      </c>
      <c r="P9085" s="10" t="str">
        <f>VLOOKUP(O9085,Products!$A:$E,3,FALSE)</f>
        <v>Dell</v>
      </c>
      <c r="Q9085" s="31">
        <f>INDEX(Products!$E:$E,MATCH(O9085,Products!$A:$A,0))</f>
        <v>0.34</v>
      </c>
      <c r="R9085" s="10" t="s">
        <v>41</v>
      </c>
      <c r="S9085" s="10" t="s">
        <v>42</v>
      </c>
      <c r="T9085" s="10" t="s">
        <v>912</v>
      </c>
      <c r="U9085" s="12">
        <v>24.839999999999996</v>
      </c>
      <c r="V9085" s="12">
        <v>3</v>
      </c>
      <c r="W9085" s="12">
        <v>0.2</v>
      </c>
      <c r="X9085" s="12">
        <v>8.6940000000000008</v>
      </c>
    </row>
    <row r="9086" spans="1:24" ht="14" x14ac:dyDescent="0.3">
      <c r="A9086" s="9">
        <v>9081</v>
      </c>
      <c r="B9086" s="14" t="s">
        <v>10524</v>
      </c>
      <c r="C9086" s="15">
        <v>46308</v>
      </c>
      <c r="D9086" s="15">
        <v>46312</v>
      </c>
      <c r="E9086" s="10" t="s">
        <v>44</v>
      </c>
      <c r="F9086" s="10" t="s">
        <v>903</v>
      </c>
      <c r="G9086" s="10" t="s">
        <v>904</v>
      </c>
      <c r="H9086" s="10" t="s">
        <v>36</v>
      </c>
      <c r="I9086" s="10" t="s">
        <v>23</v>
      </c>
      <c r="J9086" s="10" t="s">
        <v>131</v>
      </c>
      <c r="K9086" s="10" t="s">
        <v>132</v>
      </c>
      <c r="L9086" s="10">
        <v>19140</v>
      </c>
      <c r="M9086" s="10" t="s">
        <v>133</v>
      </c>
      <c r="N9086" s="10" t="str">
        <f>_xlfn.XLOOKUP($M:$M,People!$B:$B,People!A:A)</f>
        <v>Chuck Magee</v>
      </c>
      <c r="O9086" s="10" t="s">
        <v>905</v>
      </c>
      <c r="P9086" s="10" t="str">
        <f>VLOOKUP(O9086,Products!$A:$E,3,FALSE)</f>
        <v>IKEA</v>
      </c>
      <c r="Q9086" s="31">
        <f>INDEX(Products!$E:$E,MATCH(O9086,Products!$A:$A,0))</f>
        <v>0.32</v>
      </c>
      <c r="R9086" s="10" t="s">
        <v>41</v>
      </c>
      <c r="S9086" s="10" t="s">
        <v>82</v>
      </c>
      <c r="T9086" s="10" t="s">
        <v>906</v>
      </c>
      <c r="U9086" s="12">
        <v>11.648000000000001</v>
      </c>
      <c r="V9086" s="12">
        <v>2</v>
      </c>
      <c r="W9086" s="12">
        <v>0.2</v>
      </c>
      <c r="X9086" s="12">
        <v>4.0768000000000004</v>
      </c>
    </row>
    <row r="9087" spans="1:24" ht="14" x14ac:dyDescent="0.3">
      <c r="A9087" s="9">
        <v>9082</v>
      </c>
      <c r="B9087" s="14" t="s">
        <v>10520</v>
      </c>
      <c r="C9087" s="15">
        <v>46308</v>
      </c>
      <c r="D9087" s="15">
        <v>46311</v>
      </c>
      <c r="E9087" s="10" t="s">
        <v>168</v>
      </c>
      <c r="F9087" s="10" t="s">
        <v>476</v>
      </c>
      <c r="G9087" s="10" t="s">
        <v>477</v>
      </c>
      <c r="H9087" s="10" t="s">
        <v>22</v>
      </c>
      <c r="I9087" s="10" t="s">
        <v>23</v>
      </c>
      <c r="J9087" s="10" t="s">
        <v>3074</v>
      </c>
      <c r="K9087" s="10" t="s">
        <v>189</v>
      </c>
      <c r="L9087" s="10">
        <v>61032</v>
      </c>
      <c r="M9087" s="10" t="s">
        <v>95</v>
      </c>
      <c r="N9087" s="10" t="str">
        <f>_xlfn.XLOOKUP($M:$M,People!$B:$B,People!A:A)</f>
        <v>Roxanne Rodriguez</v>
      </c>
      <c r="O9087" s="10" t="s">
        <v>2672</v>
      </c>
      <c r="P9087" s="10" t="str">
        <f>VLOOKUP(O9087,Products!$A:$E,3,FALSE)</f>
        <v>Staples</v>
      </c>
      <c r="Q9087" s="31">
        <f>INDEX(Products!$E:$E,MATCH(O9087,Products!$A:$A,0))</f>
        <v>0.28999999999999998</v>
      </c>
      <c r="R9087" s="10" t="s">
        <v>41</v>
      </c>
      <c r="S9087" s="10" t="s">
        <v>82</v>
      </c>
      <c r="T9087" s="10" t="s">
        <v>167</v>
      </c>
      <c r="U9087" s="12">
        <v>63.311999999999998</v>
      </c>
      <c r="V9087" s="12">
        <v>3</v>
      </c>
      <c r="W9087" s="12">
        <v>0.2</v>
      </c>
      <c r="X9087" s="12">
        <v>20.576399999999996</v>
      </c>
    </row>
    <row r="9088" spans="1:24" ht="14" x14ac:dyDescent="0.3">
      <c r="A9088" s="9">
        <v>9083</v>
      </c>
      <c r="B9088" s="14" t="s">
        <v>10521</v>
      </c>
      <c r="C9088" s="15">
        <v>46308</v>
      </c>
      <c r="D9088" s="15">
        <v>46309</v>
      </c>
      <c r="E9088" s="10" t="s">
        <v>168</v>
      </c>
      <c r="F9088" s="10" t="s">
        <v>4602</v>
      </c>
      <c r="G9088" s="10" t="s">
        <v>4603</v>
      </c>
      <c r="H9088" s="10" t="s">
        <v>22</v>
      </c>
      <c r="I9088" s="10" t="s">
        <v>23</v>
      </c>
      <c r="J9088" s="10" t="s">
        <v>3483</v>
      </c>
      <c r="K9088" s="10" t="s">
        <v>646</v>
      </c>
      <c r="L9088" s="10">
        <v>70506</v>
      </c>
      <c r="M9088" s="10" t="s">
        <v>26</v>
      </c>
      <c r="N9088" s="10" t="str">
        <f>_xlfn.XLOOKUP($M:$M,People!$B:$B,People!A:A)</f>
        <v>Fred Suzuki</v>
      </c>
      <c r="O9088" s="10" t="s">
        <v>3607</v>
      </c>
      <c r="P9088" s="10" t="str">
        <f>VLOOKUP(O9088,Products!$A:$E,3,FALSE)</f>
        <v>Dell</v>
      </c>
      <c r="Q9088" s="31">
        <f>INDEX(Products!$E:$E,MATCH(O9088,Products!$A:$A,0))</f>
        <v>0.26</v>
      </c>
      <c r="R9088" s="10" t="s">
        <v>41</v>
      </c>
      <c r="S9088" s="10" t="s">
        <v>82</v>
      </c>
      <c r="T9088" s="10" t="s">
        <v>3608</v>
      </c>
      <c r="U9088" s="12">
        <v>25.92</v>
      </c>
      <c r="V9088" s="12">
        <v>4</v>
      </c>
      <c r="W9088" s="12">
        <v>0</v>
      </c>
      <c r="X9088" s="12">
        <v>12.441600000000001</v>
      </c>
    </row>
    <row r="9089" spans="1:24" ht="14" x14ac:dyDescent="0.3">
      <c r="A9089" s="9">
        <v>9084</v>
      </c>
      <c r="B9089" s="14" t="s">
        <v>10524</v>
      </c>
      <c r="C9089" s="15">
        <v>46308</v>
      </c>
      <c r="D9089" s="15">
        <v>46312</v>
      </c>
      <c r="E9089" s="10" t="s">
        <v>44</v>
      </c>
      <c r="F9089" s="10" t="s">
        <v>903</v>
      </c>
      <c r="G9089" s="10" t="s">
        <v>904</v>
      </c>
      <c r="H9089" s="10" t="s">
        <v>36</v>
      </c>
      <c r="I9089" s="10" t="s">
        <v>23</v>
      </c>
      <c r="J9089" s="10" t="s">
        <v>131</v>
      </c>
      <c r="K9089" s="10" t="s">
        <v>132</v>
      </c>
      <c r="L9089" s="10">
        <v>19140</v>
      </c>
      <c r="M9089" s="10" t="s">
        <v>133</v>
      </c>
      <c r="N9089" s="10" t="str">
        <f>_xlfn.XLOOKUP($M:$M,People!$B:$B,People!A:A)</f>
        <v>Chuck Magee</v>
      </c>
      <c r="O9089" s="10" t="s">
        <v>907</v>
      </c>
      <c r="P9089" s="10" t="str">
        <f>VLOOKUP(O9089,Products!$A:$E,3,FALSE)</f>
        <v>Avery</v>
      </c>
      <c r="Q9089" s="31">
        <f>INDEX(Products!$E:$E,MATCH(O9089,Products!$A:$A,0))</f>
        <v>0.35</v>
      </c>
      <c r="R9089" s="10" t="s">
        <v>41</v>
      </c>
      <c r="S9089" s="10" t="s">
        <v>82</v>
      </c>
      <c r="T9089" s="10" t="s">
        <v>908</v>
      </c>
      <c r="U9089" s="12">
        <v>18.175999999999998</v>
      </c>
      <c r="V9089" s="12">
        <v>4</v>
      </c>
      <c r="W9089" s="12">
        <v>0.2</v>
      </c>
      <c r="X9089" s="12">
        <v>5.9071999999999987</v>
      </c>
    </row>
    <row r="9090" spans="1:24" ht="14" x14ac:dyDescent="0.3">
      <c r="A9090" s="9">
        <v>9085</v>
      </c>
      <c r="B9090" s="14" t="s">
        <v>10524</v>
      </c>
      <c r="C9090" s="15">
        <v>46308</v>
      </c>
      <c r="D9090" s="15">
        <v>46312</v>
      </c>
      <c r="E9090" s="10" t="s">
        <v>44</v>
      </c>
      <c r="F9090" s="10" t="s">
        <v>903</v>
      </c>
      <c r="G9090" s="10" t="s">
        <v>904</v>
      </c>
      <c r="H9090" s="10" t="s">
        <v>36</v>
      </c>
      <c r="I9090" s="10" t="s">
        <v>23</v>
      </c>
      <c r="J9090" s="10" t="s">
        <v>131</v>
      </c>
      <c r="K9090" s="10" t="s">
        <v>132</v>
      </c>
      <c r="L9090" s="10">
        <v>19140</v>
      </c>
      <c r="M9090" s="10" t="s">
        <v>133</v>
      </c>
      <c r="N9090" s="10" t="str">
        <f>_xlfn.XLOOKUP($M:$M,People!$B:$B,People!A:A)</f>
        <v>Chuck Magee</v>
      </c>
      <c r="O9090" s="10" t="s">
        <v>909</v>
      </c>
      <c r="P9090" s="10" t="str">
        <f>VLOOKUP(O9090,Products!$A:$E,3,FALSE)</f>
        <v>Office Depot</v>
      </c>
      <c r="Q9090" s="31">
        <f>INDEX(Products!$E:$E,MATCH(O9090,Products!$A:$A,0))</f>
        <v>0.32</v>
      </c>
      <c r="R9090" s="10" t="s">
        <v>41</v>
      </c>
      <c r="S9090" s="10" t="s">
        <v>53</v>
      </c>
      <c r="T9090" s="10" t="s">
        <v>910</v>
      </c>
      <c r="U9090" s="12">
        <v>59.712000000000003</v>
      </c>
      <c r="V9090" s="12">
        <v>6</v>
      </c>
      <c r="W9090" s="12">
        <v>0.2</v>
      </c>
      <c r="X9090" s="12">
        <v>5.9711999999999996</v>
      </c>
    </row>
    <row r="9091" spans="1:24" ht="14" x14ac:dyDescent="0.3">
      <c r="A9091" s="9">
        <v>9086</v>
      </c>
      <c r="B9091" s="14" t="s">
        <v>10525</v>
      </c>
      <c r="C9091" s="15">
        <v>46308</v>
      </c>
      <c r="D9091" s="15">
        <v>46310</v>
      </c>
      <c r="E9091" s="10" t="s">
        <v>168</v>
      </c>
      <c r="F9091" s="10" t="s">
        <v>866</v>
      </c>
      <c r="G9091" s="10" t="s">
        <v>867</v>
      </c>
      <c r="H9091" s="10" t="s">
        <v>22</v>
      </c>
      <c r="I9091" s="10" t="s">
        <v>23</v>
      </c>
      <c r="J9091" s="10" t="s">
        <v>1282</v>
      </c>
      <c r="K9091" s="10" t="s">
        <v>25</v>
      </c>
      <c r="L9091" s="10">
        <v>40214</v>
      </c>
      <c r="M9091" s="10" t="s">
        <v>26</v>
      </c>
      <c r="N9091" s="10" t="str">
        <f>_xlfn.XLOOKUP($M:$M,People!$B:$B,People!A:A)</f>
        <v>Fred Suzuki</v>
      </c>
      <c r="O9091" s="10" t="s">
        <v>481</v>
      </c>
      <c r="P9091" s="10" t="str">
        <f>VLOOKUP(O9091,Products!$A:$E,3,FALSE)</f>
        <v>Logitech</v>
      </c>
      <c r="Q9091" s="31">
        <f>INDEX(Products!$E:$E,MATCH(O9091,Products!$A:$A,0))</f>
        <v>0.25</v>
      </c>
      <c r="R9091" s="10" t="s">
        <v>41</v>
      </c>
      <c r="S9091" s="10" t="s">
        <v>53</v>
      </c>
      <c r="T9091" s="10" t="s">
        <v>482</v>
      </c>
      <c r="U9091" s="12">
        <v>348.56</v>
      </c>
      <c r="V9091" s="12">
        <v>8</v>
      </c>
      <c r="W9091" s="12">
        <v>0</v>
      </c>
      <c r="X9091" s="12">
        <v>104.56799999999998</v>
      </c>
    </row>
    <row r="9092" spans="1:24" ht="14" x14ac:dyDescent="0.3">
      <c r="A9092" s="9">
        <v>9087</v>
      </c>
      <c r="B9092" s="14" t="s">
        <v>10523</v>
      </c>
      <c r="C9092" s="15">
        <v>46308</v>
      </c>
      <c r="D9092" s="15">
        <v>46315</v>
      </c>
      <c r="E9092" s="10" t="s">
        <v>44</v>
      </c>
      <c r="F9092" s="10" t="s">
        <v>3298</v>
      </c>
      <c r="G9092" s="10" t="s">
        <v>3299</v>
      </c>
      <c r="H9092" s="10" t="s">
        <v>36</v>
      </c>
      <c r="I9092" s="10" t="s">
        <v>23</v>
      </c>
      <c r="J9092" s="10" t="s">
        <v>4238</v>
      </c>
      <c r="K9092" s="10" t="s">
        <v>38</v>
      </c>
      <c r="L9092" s="10">
        <v>95823</v>
      </c>
      <c r="M9092" s="10" t="s">
        <v>39</v>
      </c>
      <c r="N9092" s="10" t="str">
        <f>_xlfn.XLOOKUP($M:$M,People!$B:$B,People!A:A)</f>
        <v>Sadie Pawthorne</v>
      </c>
      <c r="O9092" s="10" t="s">
        <v>1182</v>
      </c>
      <c r="P9092" s="10" t="str">
        <f>VLOOKUP(O9092,Products!$A:$E,3,FALSE)</f>
        <v>IKEA</v>
      </c>
      <c r="Q9092" s="31">
        <f>INDEX(Products!$E:$E,MATCH(O9092,Products!$A:$A,0))</f>
        <v>0.28000000000000003</v>
      </c>
      <c r="R9092" s="10" t="s">
        <v>64</v>
      </c>
      <c r="S9092" s="10" t="s">
        <v>144</v>
      </c>
      <c r="T9092" s="10" t="s">
        <v>1183</v>
      </c>
      <c r="U9092" s="12">
        <v>209.94</v>
      </c>
      <c r="V9092" s="12">
        <v>6</v>
      </c>
      <c r="W9092" s="12">
        <v>0</v>
      </c>
      <c r="X9092" s="12">
        <v>39.888599999999997</v>
      </c>
    </row>
    <row r="9093" spans="1:24" ht="14" x14ac:dyDescent="0.3">
      <c r="A9093" s="9">
        <v>9088</v>
      </c>
      <c r="B9093" s="14" t="s">
        <v>10523</v>
      </c>
      <c r="C9093" s="15">
        <v>46308</v>
      </c>
      <c r="D9093" s="15">
        <v>46315</v>
      </c>
      <c r="E9093" s="10" t="s">
        <v>44</v>
      </c>
      <c r="F9093" s="10" t="s">
        <v>3298</v>
      </c>
      <c r="G9093" s="10" t="s">
        <v>3299</v>
      </c>
      <c r="H9093" s="10" t="s">
        <v>36</v>
      </c>
      <c r="I9093" s="10" t="s">
        <v>23</v>
      </c>
      <c r="J9093" s="10" t="s">
        <v>4238</v>
      </c>
      <c r="K9093" s="10" t="s">
        <v>38</v>
      </c>
      <c r="L9093" s="10">
        <v>95823</v>
      </c>
      <c r="M9093" s="10" t="s">
        <v>39</v>
      </c>
      <c r="N9093" s="10" t="str">
        <f>_xlfn.XLOOKUP($M:$M,People!$B:$B,People!A:A)</f>
        <v>Sadie Pawthorne</v>
      </c>
      <c r="O9093" s="10" t="s">
        <v>4592</v>
      </c>
      <c r="P9093" s="10" t="str">
        <f>VLOOKUP(O9093,Products!$A:$E,3,FALSE)</f>
        <v>Staples</v>
      </c>
      <c r="Q9093" s="31">
        <f>INDEX(Products!$E:$E,MATCH(O9093,Products!$A:$A,0))</f>
        <v>0.37</v>
      </c>
      <c r="R9093" s="10" t="s">
        <v>64</v>
      </c>
      <c r="S9093" s="10" t="s">
        <v>65</v>
      </c>
      <c r="T9093" s="10" t="s">
        <v>4593</v>
      </c>
      <c r="U9093" s="12">
        <v>31.983999999999998</v>
      </c>
      <c r="V9093" s="12">
        <v>2</v>
      </c>
      <c r="W9093" s="12">
        <v>0.2</v>
      </c>
      <c r="X9093" s="12">
        <v>-7.9959999999999996</v>
      </c>
    </row>
    <row r="9094" spans="1:24" ht="14" x14ac:dyDescent="0.3">
      <c r="A9094" s="9">
        <v>9089</v>
      </c>
      <c r="B9094" s="14" t="s">
        <v>10526</v>
      </c>
      <c r="C9094" s="15">
        <v>46309</v>
      </c>
      <c r="D9094" s="15">
        <v>46312</v>
      </c>
      <c r="E9094" s="10" t="s">
        <v>168</v>
      </c>
      <c r="F9094" s="10" t="s">
        <v>3614</v>
      </c>
      <c r="G9094" s="10" t="s">
        <v>3615</v>
      </c>
      <c r="H9094" s="10" t="s">
        <v>22</v>
      </c>
      <c r="I9094" s="10" t="s">
        <v>23</v>
      </c>
      <c r="J9094" s="10" t="s">
        <v>2679</v>
      </c>
      <c r="K9094" s="10" t="s">
        <v>38</v>
      </c>
      <c r="L9094" s="10">
        <v>94601</v>
      </c>
      <c r="M9094" s="10" t="s">
        <v>39</v>
      </c>
      <c r="N9094" s="10" t="str">
        <f>_xlfn.XLOOKUP($M:$M,People!$B:$B,People!A:A)</f>
        <v>Sadie Pawthorne</v>
      </c>
      <c r="O9094" s="10" t="s">
        <v>991</v>
      </c>
      <c r="P9094" s="10" t="str">
        <f>VLOOKUP(O9094,Products!$A:$E,3,FALSE)</f>
        <v>Avery</v>
      </c>
      <c r="Q9094" s="31">
        <f>INDEX(Products!$E:$E,MATCH(O9094,Products!$A:$A,0))</f>
        <v>0.39</v>
      </c>
      <c r="R9094" s="10" t="s">
        <v>28</v>
      </c>
      <c r="S9094" s="10" t="s">
        <v>58</v>
      </c>
      <c r="T9094" s="10" t="s">
        <v>992</v>
      </c>
      <c r="U9094" s="12">
        <v>9.4600000000000009</v>
      </c>
      <c r="V9094" s="12">
        <v>2</v>
      </c>
      <c r="W9094" s="12">
        <v>0</v>
      </c>
      <c r="X9094" s="12">
        <v>3.6894000000000009</v>
      </c>
    </row>
    <row r="9095" spans="1:24" ht="14" x14ac:dyDescent="0.3">
      <c r="A9095" s="9">
        <v>9090</v>
      </c>
      <c r="B9095" s="14" t="s">
        <v>10527</v>
      </c>
      <c r="C9095" s="15">
        <v>46309</v>
      </c>
      <c r="D9095" s="15">
        <v>46313</v>
      </c>
      <c r="E9095" s="10" t="s">
        <v>44</v>
      </c>
      <c r="F9095" s="10" t="s">
        <v>2298</v>
      </c>
      <c r="G9095" s="10" t="s">
        <v>2299</v>
      </c>
      <c r="H9095" s="10" t="s">
        <v>92</v>
      </c>
      <c r="I9095" s="10" t="s">
        <v>23</v>
      </c>
      <c r="J9095" s="10" t="s">
        <v>271</v>
      </c>
      <c r="K9095" s="10" t="s">
        <v>189</v>
      </c>
      <c r="L9095" s="10">
        <v>60623</v>
      </c>
      <c r="M9095" s="10" t="s">
        <v>95</v>
      </c>
      <c r="N9095" s="10" t="str">
        <f>_xlfn.XLOOKUP($M:$M,People!$B:$B,People!A:A)</f>
        <v>Roxanne Rodriguez</v>
      </c>
      <c r="O9095" s="10" t="s">
        <v>1165</v>
      </c>
      <c r="P9095" s="10" t="str">
        <f>VLOOKUP(O9095,Products!$A:$E,3,FALSE)</f>
        <v>Dell</v>
      </c>
      <c r="Q9095" s="31">
        <f>INDEX(Products!$E:$E,MATCH(O9095,Products!$A:$A,0))</f>
        <v>0.38</v>
      </c>
      <c r="R9095" s="10" t="s">
        <v>41</v>
      </c>
      <c r="S9095" s="10" t="s">
        <v>68</v>
      </c>
      <c r="T9095" s="10" t="s">
        <v>1166</v>
      </c>
      <c r="U9095" s="12">
        <v>27.395999999999997</v>
      </c>
      <c r="V9095" s="12">
        <v>9</v>
      </c>
      <c r="W9095" s="12">
        <v>0.8</v>
      </c>
      <c r="X9095" s="12">
        <v>-42.46380000000002</v>
      </c>
    </row>
    <row r="9096" spans="1:24" ht="14" x14ac:dyDescent="0.3">
      <c r="A9096" s="9">
        <v>9091</v>
      </c>
      <c r="B9096" s="14" t="s">
        <v>10528</v>
      </c>
      <c r="C9096" s="15">
        <v>46309</v>
      </c>
      <c r="D9096" s="15">
        <v>46314</v>
      </c>
      <c r="E9096" s="10" t="s">
        <v>44</v>
      </c>
      <c r="F9096" s="10" t="s">
        <v>2316</v>
      </c>
      <c r="G9096" s="10" t="s">
        <v>2317</v>
      </c>
      <c r="H9096" s="10" t="s">
        <v>92</v>
      </c>
      <c r="I9096" s="10" t="s">
        <v>23</v>
      </c>
      <c r="J9096" s="10" t="s">
        <v>338</v>
      </c>
      <c r="K9096" s="10" t="s">
        <v>2318</v>
      </c>
      <c r="L9096" s="10">
        <v>21044</v>
      </c>
      <c r="M9096" s="10" t="s">
        <v>133</v>
      </c>
      <c r="N9096" s="10" t="str">
        <f>_xlfn.XLOOKUP($M:$M,People!$B:$B,People!A:A)</f>
        <v>Chuck Magee</v>
      </c>
      <c r="O9096" s="10" t="s">
        <v>263</v>
      </c>
      <c r="P9096" s="10" t="str">
        <f>VLOOKUP(O9096,Products!$A:$E,3,FALSE)</f>
        <v>IKEA</v>
      </c>
      <c r="Q9096" s="31">
        <f>INDEX(Products!$E:$E,MATCH(O9096,Products!$A:$A,0))</f>
        <v>0.28000000000000003</v>
      </c>
      <c r="R9096" s="10" t="s">
        <v>41</v>
      </c>
      <c r="S9096" s="10" t="s">
        <v>68</v>
      </c>
      <c r="T9096" s="10" t="s">
        <v>264</v>
      </c>
      <c r="U9096" s="12">
        <v>37.659999999999997</v>
      </c>
      <c r="V9096" s="12">
        <v>7</v>
      </c>
      <c r="W9096" s="12">
        <v>0</v>
      </c>
      <c r="X9096" s="12">
        <v>18.453400000000002</v>
      </c>
    </row>
    <row r="9097" spans="1:24" ht="14" x14ac:dyDescent="0.3">
      <c r="A9097" s="9">
        <v>9092</v>
      </c>
      <c r="B9097" s="14" t="s">
        <v>10527</v>
      </c>
      <c r="C9097" s="15">
        <v>46309</v>
      </c>
      <c r="D9097" s="15">
        <v>46313</v>
      </c>
      <c r="E9097" s="10" t="s">
        <v>44</v>
      </c>
      <c r="F9097" s="10" t="s">
        <v>2298</v>
      </c>
      <c r="G9097" s="10" t="s">
        <v>2299</v>
      </c>
      <c r="H9097" s="10" t="s">
        <v>92</v>
      </c>
      <c r="I9097" s="10" t="s">
        <v>23</v>
      </c>
      <c r="J9097" s="10" t="s">
        <v>271</v>
      </c>
      <c r="K9097" s="10" t="s">
        <v>189</v>
      </c>
      <c r="L9097" s="10">
        <v>60623</v>
      </c>
      <c r="M9097" s="10" t="s">
        <v>95</v>
      </c>
      <c r="N9097" s="10" t="str">
        <f>_xlfn.XLOOKUP($M:$M,People!$B:$B,People!A:A)</f>
        <v>Roxanne Rodriguez</v>
      </c>
      <c r="O9097" s="10" t="s">
        <v>3506</v>
      </c>
      <c r="P9097" s="10" t="str">
        <f>VLOOKUP(O9097,Products!$A:$E,3,FALSE)</f>
        <v>Canon</v>
      </c>
      <c r="Q9097" s="31">
        <f>INDEX(Products!$E:$E,MATCH(O9097,Products!$A:$A,0))</f>
        <v>0.34</v>
      </c>
      <c r="R9097" s="10" t="s">
        <v>41</v>
      </c>
      <c r="S9097" s="10" t="s">
        <v>68</v>
      </c>
      <c r="T9097" s="10" t="s">
        <v>3507</v>
      </c>
      <c r="U9097" s="12">
        <v>13.455999999999998</v>
      </c>
      <c r="V9097" s="12">
        <v>1</v>
      </c>
      <c r="W9097" s="12">
        <v>0.8</v>
      </c>
      <c r="X9097" s="12">
        <v>-23.548000000000009</v>
      </c>
    </row>
    <row r="9098" spans="1:24" ht="14" x14ac:dyDescent="0.3">
      <c r="A9098" s="9">
        <v>9093</v>
      </c>
      <c r="B9098" s="14" t="s">
        <v>10529</v>
      </c>
      <c r="C9098" s="15">
        <v>46309</v>
      </c>
      <c r="D9098" s="15">
        <v>46314</v>
      </c>
      <c r="E9098" s="10" t="s">
        <v>44</v>
      </c>
      <c r="F9098" s="10" t="s">
        <v>2250</v>
      </c>
      <c r="G9098" s="10" t="s">
        <v>2251</v>
      </c>
      <c r="H9098" s="10" t="s">
        <v>22</v>
      </c>
      <c r="I9098" s="10" t="s">
        <v>23</v>
      </c>
      <c r="J9098" s="10" t="s">
        <v>114</v>
      </c>
      <c r="K9098" s="10" t="s">
        <v>38</v>
      </c>
      <c r="L9098" s="10">
        <v>94110</v>
      </c>
      <c r="M9098" s="10" t="s">
        <v>39</v>
      </c>
      <c r="N9098" s="10" t="str">
        <f>_xlfn.XLOOKUP($M:$M,People!$B:$B,People!A:A)</f>
        <v>Sadie Pawthorne</v>
      </c>
      <c r="O9098" s="10" t="s">
        <v>1891</v>
      </c>
      <c r="P9098" s="10" t="str">
        <f>VLOOKUP(O9098,Products!$A:$E,3,FALSE)</f>
        <v>Samsung</v>
      </c>
      <c r="Q9098" s="31">
        <f>INDEX(Products!$E:$E,MATCH(O9098,Products!$A:$A,0))</f>
        <v>0.31</v>
      </c>
      <c r="R9098" s="10" t="s">
        <v>64</v>
      </c>
      <c r="S9098" s="10" t="s">
        <v>144</v>
      </c>
      <c r="T9098" s="10" t="s">
        <v>1892</v>
      </c>
      <c r="U9098" s="12">
        <v>46.36</v>
      </c>
      <c r="V9098" s="12">
        <v>4</v>
      </c>
      <c r="W9098" s="12">
        <v>0</v>
      </c>
      <c r="X9098" s="12">
        <v>15.298799999999996</v>
      </c>
    </row>
    <row r="9099" spans="1:24" ht="14" x14ac:dyDescent="0.3">
      <c r="A9099" s="9">
        <v>9094</v>
      </c>
      <c r="B9099" s="14" t="s">
        <v>10530</v>
      </c>
      <c r="C9099" s="15">
        <v>46310</v>
      </c>
      <c r="D9099" s="15">
        <v>46315</v>
      </c>
      <c r="E9099" s="10" t="s">
        <v>44</v>
      </c>
      <c r="F9099" s="10" t="s">
        <v>2725</v>
      </c>
      <c r="G9099" s="10" t="s">
        <v>2726</v>
      </c>
      <c r="H9099" s="10" t="s">
        <v>36</v>
      </c>
      <c r="I9099" s="10" t="s">
        <v>23</v>
      </c>
      <c r="J9099" s="10" t="s">
        <v>4249</v>
      </c>
      <c r="K9099" s="10" t="s">
        <v>38</v>
      </c>
      <c r="L9099" s="10">
        <v>91360</v>
      </c>
      <c r="M9099" s="10" t="s">
        <v>39</v>
      </c>
      <c r="N9099" s="10" t="str">
        <f>_xlfn.XLOOKUP($M:$M,People!$B:$B,People!A:A)</f>
        <v>Sadie Pawthorne</v>
      </c>
      <c r="O9099" s="10" t="s">
        <v>763</v>
      </c>
      <c r="P9099" s="10" t="str">
        <f>VLOOKUP(O9099,Products!$A:$E,3,FALSE)</f>
        <v>Dell</v>
      </c>
      <c r="Q9099" s="31">
        <f>INDEX(Products!$E:$E,MATCH(O9099,Products!$A:$A,0))</f>
        <v>0.26</v>
      </c>
      <c r="R9099" s="10" t="s">
        <v>28</v>
      </c>
      <c r="S9099" s="10" t="s">
        <v>58</v>
      </c>
      <c r="T9099" s="10" t="s">
        <v>764</v>
      </c>
      <c r="U9099" s="12">
        <v>22.72</v>
      </c>
      <c r="V9099" s="12">
        <v>1</v>
      </c>
      <c r="W9099" s="12">
        <v>0</v>
      </c>
      <c r="X9099" s="12">
        <v>9.3152000000000008</v>
      </c>
    </row>
    <row r="9100" spans="1:24" ht="14" x14ac:dyDescent="0.3">
      <c r="A9100" s="9">
        <v>9095</v>
      </c>
      <c r="B9100" s="14" t="s">
        <v>10531</v>
      </c>
      <c r="C9100" s="15">
        <v>46310</v>
      </c>
      <c r="D9100" s="15">
        <v>46312</v>
      </c>
      <c r="E9100" s="10" t="s">
        <v>168</v>
      </c>
      <c r="F9100" s="10" t="s">
        <v>1964</v>
      </c>
      <c r="G9100" s="10" t="s">
        <v>1965</v>
      </c>
      <c r="H9100" s="10" t="s">
        <v>36</v>
      </c>
      <c r="I9100" s="10" t="s">
        <v>23</v>
      </c>
      <c r="J9100" s="10" t="s">
        <v>37</v>
      </c>
      <c r="K9100" s="10" t="s">
        <v>38</v>
      </c>
      <c r="L9100" s="10">
        <v>90045</v>
      </c>
      <c r="M9100" s="10" t="s">
        <v>39</v>
      </c>
      <c r="N9100" s="10" t="str">
        <f>_xlfn.XLOOKUP($M:$M,People!$B:$B,People!A:A)</f>
        <v>Sadie Pawthorne</v>
      </c>
      <c r="O9100" s="10" t="s">
        <v>789</v>
      </c>
      <c r="P9100" s="10" t="str">
        <f>VLOOKUP(O9100,Products!$A:$E,3,FALSE)</f>
        <v>Dell</v>
      </c>
      <c r="Q9100" s="31">
        <f>INDEX(Products!$E:$E,MATCH(O9100,Products!$A:$A,0))</f>
        <v>0.28000000000000003</v>
      </c>
      <c r="R9100" s="10" t="s">
        <v>28</v>
      </c>
      <c r="S9100" s="10" t="s">
        <v>50</v>
      </c>
      <c r="T9100" s="10" t="s">
        <v>790</v>
      </c>
      <c r="U9100" s="12">
        <v>510.24</v>
      </c>
      <c r="V9100" s="12">
        <v>3</v>
      </c>
      <c r="W9100" s="12">
        <v>0.2</v>
      </c>
      <c r="X9100" s="12">
        <v>6.3779999999999575</v>
      </c>
    </row>
    <row r="9101" spans="1:24" ht="14" x14ac:dyDescent="0.3">
      <c r="A9101" s="9">
        <v>9096</v>
      </c>
      <c r="B9101" s="14" t="s">
        <v>10532</v>
      </c>
      <c r="C9101" s="15">
        <v>46310</v>
      </c>
      <c r="D9101" s="15">
        <v>46314</v>
      </c>
      <c r="E9101" s="10" t="s">
        <v>44</v>
      </c>
      <c r="F9101" s="10" t="s">
        <v>3177</v>
      </c>
      <c r="G9101" s="10" t="s">
        <v>3178</v>
      </c>
      <c r="H9101" s="10" t="s">
        <v>36</v>
      </c>
      <c r="I9101" s="10" t="s">
        <v>23</v>
      </c>
      <c r="J9101" s="10" t="s">
        <v>138</v>
      </c>
      <c r="K9101" s="10" t="s">
        <v>109</v>
      </c>
      <c r="L9101" s="10">
        <v>84057</v>
      </c>
      <c r="M9101" s="10" t="s">
        <v>39</v>
      </c>
      <c r="N9101" s="10" t="str">
        <f>_xlfn.XLOOKUP($M:$M,People!$B:$B,People!A:A)</f>
        <v>Sadie Pawthorne</v>
      </c>
      <c r="O9101" s="10" t="s">
        <v>5305</v>
      </c>
      <c r="P9101" s="10" t="str">
        <f>VLOOKUP(O9101,Products!$A:$E,3,FALSE)</f>
        <v>Avery</v>
      </c>
      <c r="Q9101" s="31">
        <f>INDEX(Products!$E:$E,MATCH(O9101,Products!$A:$A,0))</f>
        <v>0.31</v>
      </c>
      <c r="R9101" s="10" t="s">
        <v>41</v>
      </c>
      <c r="S9101" s="10" t="s">
        <v>61</v>
      </c>
      <c r="T9101" s="10" t="s">
        <v>5306</v>
      </c>
      <c r="U9101" s="12">
        <v>11.68</v>
      </c>
      <c r="V9101" s="12">
        <v>2</v>
      </c>
      <c r="W9101" s="12">
        <v>0</v>
      </c>
      <c r="X9101" s="12">
        <v>4.2047999999999996</v>
      </c>
    </row>
    <row r="9102" spans="1:24" ht="14" x14ac:dyDescent="0.3">
      <c r="A9102" s="9">
        <v>9097</v>
      </c>
      <c r="B9102" s="14" t="s">
        <v>10533</v>
      </c>
      <c r="C9102" s="15">
        <v>46310</v>
      </c>
      <c r="D9102" s="15">
        <v>46313</v>
      </c>
      <c r="E9102" s="10" t="s">
        <v>19</v>
      </c>
      <c r="F9102" s="10" t="s">
        <v>3043</v>
      </c>
      <c r="G9102" s="10" t="s">
        <v>3044</v>
      </c>
      <c r="H9102" s="10" t="s">
        <v>92</v>
      </c>
      <c r="I9102" s="10" t="s">
        <v>23</v>
      </c>
      <c r="J9102" s="10" t="s">
        <v>114</v>
      </c>
      <c r="K9102" s="10" t="s">
        <v>38</v>
      </c>
      <c r="L9102" s="10">
        <v>94110</v>
      </c>
      <c r="M9102" s="10" t="s">
        <v>39</v>
      </c>
      <c r="N9102" s="10" t="str">
        <f>_xlfn.XLOOKUP($M:$M,People!$B:$B,People!A:A)</f>
        <v>Sadie Pawthorne</v>
      </c>
      <c r="O9102" s="10" t="s">
        <v>3045</v>
      </c>
      <c r="P9102" s="10" t="str">
        <f>VLOOKUP(O9102,Products!$A:$E,3,FALSE)</f>
        <v>Canon</v>
      </c>
      <c r="Q9102" s="31">
        <f>INDEX(Products!$E:$E,MATCH(O9102,Products!$A:$A,0))</f>
        <v>0.38</v>
      </c>
      <c r="R9102" s="10" t="s">
        <v>41</v>
      </c>
      <c r="S9102" s="10" t="s">
        <v>61</v>
      </c>
      <c r="T9102" s="10" t="s">
        <v>3046</v>
      </c>
      <c r="U9102" s="12">
        <v>87.92</v>
      </c>
      <c r="V9102" s="12">
        <v>4</v>
      </c>
      <c r="W9102" s="12">
        <v>0</v>
      </c>
      <c r="X9102" s="12">
        <v>26.375999999999998</v>
      </c>
    </row>
    <row r="9103" spans="1:24" ht="14" x14ac:dyDescent="0.3">
      <c r="A9103" s="9">
        <v>9098</v>
      </c>
      <c r="B9103" s="14" t="s">
        <v>10534</v>
      </c>
      <c r="C9103" s="15">
        <v>46310</v>
      </c>
      <c r="D9103" s="15">
        <v>46314</v>
      </c>
      <c r="E9103" s="10" t="s">
        <v>19</v>
      </c>
      <c r="F9103" s="10" t="s">
        <v>4178</v>
      </c>
      <c r="G9103" s="10" t="s">
        <v>4179</v>
      </c>
      <c r="H9103" s="10" t="s">
        <v>36</v>
      </c>
      <c r="I9103" s="10" t="s">
        <v>23</v>
      </c>
      <c r="J9103" s="10" t="s">
        <v>655</v>
      </c>
      <c r="K9103" s="10" t="s">
        <v>656</v>
      </c>
      <c r="L9103" s="10">
        <v>6824</v>
      </c>
      <c r="M9103" s="10" t="s">
        <v>133</v>
      </c>
      <c r="N9103" s="10" t="str">
        <f>_xlfn.XLOOKUP($M:$M,People!$B:$B,People!A:A)</f>
        <v>Chuck Magee</v>
      </c>
      <c r="O9103" s="10" t="s">
        <v>2345</v>
      </c>
      <c r="P9103" s="10" t="str">
        <f>VLOOKUP(O9103,Products!$A:$E,3,FALSE)</f>
        <v>Logitech</v>
      </c>
      <c r="Q9103" s="31">
        <f>INDEX(Products!$E:$E,MATCH(O9103,Products!$A:$A,0))</f>
        <v>0.27</v>
      </c>
      <c r="R9103" s="10" t="s">
        <v>41</v>
      </c>
      <c r="S9103" s="10" t="s">
        <v>42</v>
      </c>
      <c r="T9103" s="10" t="s">
        <v>2346</v>
      </c>
      <c r="U9103" s="12">
        <v>13.049999999999999</v>
      </c>
      <c r="V9103" s="12">
        <v>5</v>
      </c>
      <c r="W9103" s="12">
        <v>0</v>
      </c>
      <c r="X9103" s="12">
        <v>6.0029999999999992</v>
      </c>
    </row>
    <row r="9104" spans="1:24" ht="14" x14ac:dyDescent="0.3">
      <c r="A9104" s="9">
        <v>9099</v>
      </c>
      <c r="B9104" s="14" t="s">
        <v>10535</v>
      </c>
      <c r="C9104" s="15">
        <v>46310</v>
      </c>
      <c r="D9104" s="15">
        <v>46314</v>
      </c>
      <c r="E9104" s="10" t="s">
        <v>44</v>
      </c>
      <c r="F9104" s="10" t="s">
        <v>3481</v>
      </c>
      <c r="G9104" s="10" t="s">
        <v>3482</v>
      </c>
      <c r="H9104" s="10" t="s">
        <v>22</v>
      </c>
      <c r="I9104" s="10" t="s">
        <v>23</v>
      </c>
      <c r="J9104" s="10" t="s">
        <v>5772</v>
      </c>
      <c r="K9104" s="10" t="s">
        <v>38</v>
      </c>
      <c r="L9104" s="10">
        <v>93010</v>
      </c>
      <c r="M9104" s="10" t="s">
        <v>39</v>
      </c>
      <c r="N9104" s="10" t="str">
        <f>_xlfn.XLOOKUP($M:$M,People!$B:$B,People!A:A)</f>
        <v>Sadie Pawthorne</v>
      </c>
      <c r="O9104" s="10" t="s">
        <v>3632</v>
      </c>
      <c r="P9104" s="10" t="str">
        <f>VLOOKUP(O9104,Products!$A:$E,3,FALSE)</f>
        <v>IKEA</v>
      </c>
      <c r="Q9104" s="31">
        <f>INDEX(Products!$E:$E,MATCH(O9104,Products!$A:$A,0))</f>
        <v>0.28000000000000003</v>
      </c>
      <c r="R9104" s="10" t="s">
        <v>41</v>
      </c>
      <c r="S9104" s="10" t="s">
        <v>42</v>
      </c>
      <c r="T9104" s="10" t="s">
        <v>3633</v>
      </c>
      <c r="U9104" s="12">
        <v>14.73</v>
      </c>
      <c r="V9104" s="12">
        <v>3</v>
      </c>
      <c r="W9104" s="12">
        <v>0</v>
      </c>
      <c r="X9104" s="12">
        <v>7.2176999999999998</v>
      </c>
    </row>
    <row r="9105" spans="1:24" ht="14" x14ac:dyDescent="0.3">
      <c r="A9105" s="9">
        <v>9100</v>
      </c>
      <c r="B9105" s="14" t="s">
        <v>10530</v>
      </c>
      <c r="C9105" s="15">
        <v>46310</v>
      </c>
      <c r="D9105" s="15">
        <v>46315</v>
      </c>
      <c r="E9105" s="10" t="s">
        <v>44</v>
      </c>
      <c r="F9105" s="10" t="s">
        <v>2725</v>
      </c>
      <c r="G9105" s="10" t="s">
        <v>2726</v>
      </c>
      <c r="H9105" s="10" t="s">
        <v>36</v>
      </c>
      <c r="I9105" s="10" t="s">
        <v>23</v>
      </c>
      <c r="J9105" s="10" t="s">
        <v>4249</v>
      </c>
      <c r="K9105" s="10" t="s">
        <v>38</v>
      </c>
      <c r="L9105" s="10">
        <v>91360</v>
      </c>
      <c r="M9105" s="10" t="s">
        <v>39</v>
      </c>
      <c r="N9105" s="10" t="str">
        <f>_xlfn.XLOOKUP($M:$M,People!$B:$B,People!A:A)</f>
        <v>Sadie Pawthorne</v>
      </c>
      <c r="O9105" s="10" t="s">
        <v>1934</v>
      </c>
      <c r="P9105" s="10" t="str">
        <f>VLOOKUP(O9105,Products!$A:$E,3,FALSE)</f>
        <v>Dell</v>
      </c>
      <c r="Q9105" s="31">
        <f>INDEX(Products!$E:$E,MATCH(O9105,Products!$A:$A,0))</f>
        <v>0.28000000000000003</v>
      </c>
      <c r="R9105" s="10" t="s">
        <v>41</v>
      </c>
      <c r="S9105" s="10" t="s">
        <v>42</v>
      </c>
      <c r="T9105" s="10" t="s">
        <v>1935</v>
      </c>
      <c r="U9105" s="12">
        <v>152.65</v>
      </c>
      <c r="V9105" s="12">
        <v>5</v>
      </c>
      <c r="W9105" s="12">
        <v>0</v>
      </c>
      <c r="X9105" s="12">
        <v>70.219000000000008</v>
      </c>
    </row>
    <row r="9106" spans="1:24" ht="14" x14ac:dyDescent="0.3">
      <c r="A9106" s="9">
        <v>9101</v>
      </c>
      <c r="B9106" s="14" t="s">
        <v>10531</v>
      </c>
      <c r="C9106" s="15">
        <v>46310</v>
      </c>
      <c r="D9106" s="15">
        <v>46312</v>
      </c>
      <c r="E9106" s="10" t="s">
        <v>168</v>
      </c>
      <c r="F9106" s="10" t="s">
        <v>1964</v>
      </c>
      <c r="G9106" s="10" t="s">
        <v>1965</v>
      </c>
      <c r="H9106" s="10" t="s">
        <v>36</v>
      </c>
      <c r="I9106" s="10" t="s">
        <v>23</v>
      </c>
      <c r="J9106" s="10" t="s">
        <v>37</v>
      </c>
      <c r="K9106" s="10" t="s">
        <v>38</v>
      </c>
      <c r="L9106" s="10">
        <v>90045</v>
      </c>
      <c r="M9106" s="10" t="s">
        <v>39</v>
      </c>
      <c r="N9106" s="10" t="str">
        <f>_xlfn.XLOOKUP($M:$M,People!$B:$B,People!A:A)</f>
        <v>Sadie Pawthorne</v>
      </c>
      <c r="O9106" s="10" t="s">
        <v>3644</v>
      </c>
      <c r="P9106" s="10" t="str">
        <f>VLOOKUP(O9106,Products!$A:$E,3,FALSE)</f>
        <v>IKEA</v>
      </c>
      <c r="Q9106" s="31">
        <f>INDEX(Products!$E:$E,MATCH(O9106,Products!$A:$A,0))</f>
        <v>0.34</v>
      </c>
      <c r="R9106" s="10" t="s">
        <v>41</v>
      </c>
      <c r="S9106" s="10" t="s">
        <v>82</v>
      </c>
      <c r="T9106" s="10" t="s">
        <v>3645</v>
      </c>
      <c r="U9106" s="12">
        <v>204.95000000000002</v>
      </c>
      <c r="V9106" s="12">
        <v>5</v>
      </c>
      <c r="W9106" s="12">
        <v>0</v>
      </c>
      <c r="X9106" s="12">
        <v>100.4255</v>
      </c>
    </row>
    <row r="9107" spans="1:24" ht="14" x14ac:dyDescent="0.3">
      <c r="A9107" s="9">
        <v>9102</v>
      </c>
      <c r="B9107" s="14" t="s">
        <v>10536</v>
      </c>
      <c r="C9107" s="15">
        <v>46311</v>
      </c>
      <c r="D9107" s="15">
        <v>46313</v>
      </c>
      <c r="E9107" s="10" t="s">
        <v>168</v>
      </c>
      <c r="F9107" s="10" t="s">
        <v>1489</v>
      </c>
      <c r="G9107" s="10" t="s">
        <v>1490</v>
      </c>
      <c r="H9107" s="10" t="s">
        <v>36</v>
      </c>
      <c r="I9107" s="10" t="s">
        <v>23</v>
      </c>
      <c r="J9107" s="10" t="s">
        <v>237</v>
      </c>
      <c r="K9107" s="10" t="s">
        <v>238</v>
      </c>
      <c r="L9107" s="10">
        <v>10011</v>
      </c>
      <c r="M9107" s="10" t="s">
        <v>133</v>
      </c>
      <c r="N9107" s="10" t="str">
        <f>_xlfn.XLOOKUP($M:$M,People!$B:$B,People!A:A)</f>
        <v>Chuck Magee</v>
      </c>
      <c r="O9107" s="10" t="s">
        <v>1515</v>
      </c>
      <c r="P9107" s="10" t="str">
        <f>VLOOKUP(O9107,Products!$A:$E,3,FALSE)</f>
        <v>Staples</v>
      </c>
      <c r="Q9107" s="31">
        <f>INDEX(Products!$E:$E,MATCH(O9107,Products!$A:$A,0))</f>
        <v>0.27</v>
      </c>
      <c r="R9107" s="10" t="s">
        <v>28</v>
      </c>
      <c r="S9107" s="10" t="s">
        <v>58</v>
      </c>
      <c r="T9107" s="10" t="s">
        <v>1516</v>
      </c>
      <c r="U9107" s="12">
        <v>547.30000000000007</v>
      </c>
      <c r="V9107" s="12">
        <v>13</v>
      </c>
      <c r="W9107" s="12">
        <v>0</v>
      </c>
      <c r="X9107" s="12">
        <v>175.13599999999997</v>
      </c>
    </row>
    <row r="9108" spans="1:24" ht="14" x14ac:dyDescent="0.3">
      <c r="A9108" s="9">
        <v>9103</v>
      </c>
      <c r="B9108" s="14" t="s">
        <v>10537</v>
      </c>
      <c r="C9108" s="15">
        <v>46311</v>
      </c>
      <c r="D9108" s="15">
        <v>46316</v>
      </c>
      <c r="E9108" s="10" t="s">
        <v>44</v>
      </c>
      <c r="F9108" s="10" t="s">
        <v>5709</v>
      </c>
      <c r="G9108" s="10" t="s">
        <v>5710</v>
      </c>
      <c r="H9108" s="10" t="s">
        <v>36</v>
      </c>
      <c r="I9108" s="10" t="s">
        <v>23</v>
      </c>
      <c r="J9108" s="10" t="s">
        <v>338</v>
      </c>
      <c r="K9108" s="10" t="s">
        <v>298</v>
      </c>
      <c r="L9108" s="10">
        <v>38401</v>
      </c>
      <c r="M9108" s="10" t="s">
        <v>26</v>
      </c>
      <c r="N9108" s="10" t="str">
        <f>_xlfn.XLOOKUP($M:$M,People!$B:$B,People!A:A)</f>
        <v>Fred Suzuki</v>
      </c>
      <c r="O9108" s="10" t="s">
        <v>4180</v>
      </c>
      <c r="P9108" s="10" t="str">
        <f>VLOOKUP(O9108,Products!$A:$E,3,FALSE)</f>
        <v>Office Depot</v>
      </c>
      <c r="Q9108" s="31">
        <f>INDEX(Products!$E:$E,MATCH(O9108,Products!$A:$A,0))</f>
        <v>0.3</v>
      </c>
      <c r="R9108" s="10" t="s">
        <v>28</v>
      </c>
      <c r="S9108" s="10" t="s">
        <v>50</v>
      </c>
      <c r="T9108" s="10" t="s">
        <v>4181</v>
      </c>
      <c r="U9108" s="12">
        <v>1875.258</v>
      </c>
      <c r="V9108" s="12">
        <v>7</v>
      </c>
      <c r="W9108" s="12">
        <v>0.4</v>
      </c>
      <c r="X9108" s="12">
        <v>-968.88329999999996</v>
      </c>
    </row>
    <row r="9109" spans="1:24" ht="14" x14ac:dyDescent="0.3">
      <c r="A9109" s="9">
        <v>9104</v>
      </c>
      <c r="B9109" s="14" t="s">
        <v>10538</v>
      </c>
      <c r="C9109" s="15">
        <v>46311</v>
      </c>
      <c r="D9109" s="15">
        <v>46316</v>
      </c>
      <c r="E9109" s="10" t="s">
        <v>44</v>
      </c>
      <c r="F9109" s="10" t="s">
        <v>3375</v>
      </c>
      <c r="G9109" s="10" t="s">
        <v>3376</v>
      </c>
      <c r="H9109" s="10" t="s">
        <v>22</v>
      </c>
      <c r="I9109" s="10" t="s">
        <v>23</v>
      </c>
      <c r="J9109" s="10" t="s">
        <v>1275</v>
      </c>
      <c r="K9109" s="10" t="s">
        <v>25</v>
      </c>
      <c r="L9109" s="10">
        <v>40475</v>
      </c>
      <c r="M9109" s="10" t="s">
        <v>26</v>
      </c>
      <c r="N9109" s="10" t="str">
        <f>_xlfn.XLOOKUP($M:$M,People!$B:$B,People!A:A)</f>
        <v>Fred Suzuki</v>
      </c>
      <c r="O9109" s="10" t="s">
        <v>2283</v>
      </c>
      <c r="P9109" s="10" t="str">
        <f>VLOOKUP(O9109,Products!$A:$E,3,FALSE)</f>
        <v>Office Depot</v>
      </c>
      <c r="Q9109" s="31">
        <f>INDEX(Products!$E:$E,MATCH(O9109,Products!$A:$A,0))</f>
        <v>0.28000000000000003</v>
      </c>
      <c r="R9109" s="10" t="s">
        <v>41</v>
      </c>
      <c r="S9109" s="10" t="s">
        <v>68</v>
      </c>
      <c r="T9109" s="10" t="s">
        <v>2284</v>
      </c>
      <c r="U9109" s="12">
        <v>124.75</v>
      </c>
      <c r="V9109" s="12">
        <v>5</v>
      </c>
      <c r="W9109" s="12">
        <v>0</v>
      </c>
      <c r="X9109" s="12">
        <v>57.384999999999991</v>
      </c>
    </row>
    <row r="9110" spans="1:24" ht="14" x14ac:dyDescent="0.3">
      <c r="A9110" s="9">
        <v>9105</v>
      </c>
      <c r="B9110" s="14" t="s">
        <v>10539</v>
      </c>
      <c r="C9110" s="15">
        <v>46311</v>
      </c>
      <c r="D9110" s="15">
        <v>46316</v>
      </c>
      <c r="E9110" s="10" t="s">
        <v>44</v>
      </c>
      <c r="F9110" s="10" t="s">
        <v>2271</v>
      </c>
      <c r="G9110" s="10" t="s">
        <v>2272</v>
      </c>
      <c r="H9110" s="10" t="s">
        <v>36</v>
      </c>
      <c r="I9110" s="10" t="s">
        <v>23</v>
      </c>
      <c r="J9110" s="10" t="s">
        <v>547</v>
      </c>
      <c r="K9110" s="10" t="s">
        <v>277</v>
      </c>
      <c r="L9110" s="10">
        <v>85254</v>
      </c>
      <c r="M9110" s="10" t="s">
        <v>39</v>
      </c>
      <c r="N9110" s="10" t="str">
        <f>_xlfn.XLOOKUP($M:$M,People!$B:$B,People!A:A)</f>
        <v>Sadie Pawthorne</v>
      </c>
      <c r="O9110" s="10" t="s">
        <v>4483</v>
      </c>
      <c r="P9110" s="10" t="str">
        <f>VLOOKUP(O9110,Products!$A:$E,3,FALSE)</f>
        <v>HP</v>
      </c>
      <c r="Q9110" s="31">
        <f>INDEX(Products!$E:$E,MATCH(O9110,Products!$A:$A,0))</f>
        <v>0.25</v>
      </c>
      <c r="R9110" s="10" t="s">
        <v>41</v>
      </c>
      <c r="S9110" s="10" t="s">
        <v>82</v>
      </c>
      <c r="T9110" s="10" t="s">
        <v>4484</v>
      </c>
      <c r="U9110" s="12">
        <v>307.77600000000001</v>
      </c>
      <c r="V9110" s="12">
        <v>7</v>
      </c>
      <c r="W9110" s="12">
        <v>0.2</v>
      </c>
      <c r="X9110" s="12">
        <v>111.5688</v>
      </c>
    </row>
    <row r="9111" spans="1:24" ht="14" x14ac:dyDescent="0.3">
      <c r="A9111" s="9">
        <v>9106</v>
      </c>
      <c r="B9111" s="14" t="s">
        <v>10537</v>
      </c>
      <c r="C9111" s="15">
        <v>46311</v>
      </c>
      <c r="D9111" s="15">
        <v>46316</v>
      </c>
      <c r="E9111" s="10" t="s">
        <v>44</v>
      </c>
      <c r="F9111" s="10" t="s">
        <v>5709</v>
      </c>
      <c r="G9111" s="10" t="s">
        <v>5710</v>
      </c>
      <c r="H9111" s="10" t="s">
        <v>36</v>
      </c>
      <c r="I9111" s="10" t="s">
        <v>23</v>
      </c>
      <c r="J9111" s="10" t="s">
        <v>338</v>
      </c>
      <c r="K9111" s="10" t="s">
        <v>298</v>
      </c>
      <c r="L9111" s="10">
        <v>38401</v>
      </c>
      <c r="M9111" s="10" t="s">
        <v>26</v>
      </c>
      <c r="N9111" s="10" t="str">
        <f>_xlfn.XLOOKUP($M:$M,People!$B:$B,People!A:A)</f>
        <v>Fred Suzuki</v>
      </c>
      <c r="O9111" s="10" t="s">
        <v>412</v>
      </c>
      <c r="P9111" s="10" t="str">
        <f>VLOOKUP(O9111,Products!$A:$E,3,FALSE)</f>
        <v>HP</v>
      </c>
      <c r="Q9111" s="31">
        <f>INDEX(Products!$E:$E,MATCH(O9111,Products!$A:$A,0))</f>
        <v>0.39</v>
      </c>
      <c r="R9111" s="10" t="s">
        <v>64</v>
      </c>
      <c r="S9111" s="10" t="s">
        <v>144</v>
      </c>
      <c r="T9111" s="10" t="s">
        <v>413</v>
      </c>
      <c r="U9111" s="12">
        <v>18.528000000000002</v>
      </c>
      <c r="V9111" s="12">
        <v>2</v>
      </c>
      <c r="W9111" s="12">
        <v>0.2</v>
      </c>
      <c r="X9111" s="12">
        <v>4.4004000000000003</v>
      </c>
    </row>
    <row r="9112" spans="1:24" ht="14" x14ac:dyDescent="0.3">
      <c r="A9112" s="9">
        <v>9107</v>
      </c>
      <c r="B9112" s="14" t="s">
        <v>10540</v>
      </c>
      <c r="C9112" s="15">
        <v>46311</v>
      </c>
      <c r="D9112" s="15">
        <v>46316</v>
      </c>
      <c r="E9112" s="10" t="s">
        <v>44</v>
      </c>
      <c r="F9112" s="10" t="s">
        <v>4810</v>
      </c>
      <c r="G9112" s="10" t="s">
        <v>4811</v>
      </c>
      <c r="H9112" s="10" t="s">
        <v>92</v>
      </c>
      <c r="I9112" s="10" t="s">
        <v>23</v>
      </c>
      <c r="J9112" s="10" t="s">
        <v>5417</v>
      </c>
      <c r="K9112" s="10" t="s">
        <v>277</v>
      </c>
      <c r="L9112" s="10">
        <v>85364</v>
      </c>
      <c r="M9112" s="10" t="s">
        <v>39</v>
      </c>
      <c r="N9112" s="10" t="str">
        <f>_xlfn.XLOOKUP($M:$M,People!$B:$B,People!A:A)</f>
        <v>Sadie Pawthorne</v>
      </c>
      <c r="O9112" s="10" t="s">
        <v>765</v>
      </c>
      <c r="P9112" s="10" t="str">
        <f>VLOOKUP(O9112,Products!$A:$E,3,FALSE)</f>
        <v>Canon</v>
      </c>
      <c r="Q9112" s="31">
        <f>INDEX(Products!$E:$E,MATCH(O9112,Products!$A:$A,0))</f>
        <v>0.36</v>
      </c>
      <c r="R9112" s="10" t="s">
        <v>64</v>
      </c>
      <c r="S9112" s="10" t="s">
        <v>599</v>
      </c>
      <c r="T9112" s="10" t="s">
        <v>766</v>
      </c>
      <c r="U9112" s="12">
        <v>599.98500000000013</v>
      </c>
      <c r="V9112" s="12">
        <v>5</v>
      </c>
      <c r="W9112" s="12">
        <v>0.7</v>
      </c>
      <c r="X9112" s="12">
        <v>-479.98799999999994</v>
      </c>
    </row>
    <row r="9113" spans="1:24" ht="14" x14ac:dyDescent="0.3">
      <c r="A9113" s="9">
        <v>9108</v>
      </c>
      <c r="B9113" s="14" t="s">
        <v>10541</v>
      </c>
      <c r="C9113" s="15">
        <v>46312</v>
      </c>
      <c r="D9113" s="15">
        <v>46314</v>
      </c>
      <c r="E9113" s="10" t="s">
        <v>19</v>
      </c>
      <c r="F9113" s="10" t="s">
        <v>1462</v>
      </c>
      <c r="G9113" s="10" t="s">
        <v>1463</v>
      </c>
      <c r="H9113" s="10" t="s">
        <v>22</v>
      </c>
      <c r="I9113" s="10" t="s">
        <v>23</v>
      </c>
      <c r="J9113" s="10" t="s">
        <v>831</v>
      </c>
      <c r="K9113" s="10" t="s">
        <v>38</v>
      </c>
      <c r="L9113" s="10">
        <v>92037</v>
      </c>
      <c r="M9113" s="10" t="s">
        <v>39</v>
      </c>
      <c r="N9113" s="10" t="str">
        <f>_xlfn.XLOOKUP($M:$M,People!$B:$B,People!A:A)</f>
        <v>Sadie Pawthorne</v>
      </c>
      <c r="O9113" s="10" t="s">
        <v>5106</v>
      </c>
      <c r="P9113" s="10" t="str">
        <f>VLOOKUP(O9113,Products!$A:$E,3,FALSE)</f>
        <v>Staples</v>
      </c>
      <c r="Q9113" s="31">
        <f>INDEX(Products!$E:$E,MATCH(O9113,Products!$A:$A,0))</f>
        <v>0.25</v>
      </c>
      <c r="R9113" s="10" t="s">
        <v>41</v>
      </c>
      <c r="S9113" s="10" t="s">
        <v>61</v>
      </c>
      <c r="T9113" s="10" t="s">
        <v>5107</v>
      </c>
      <c r="U9113" s="12">
        <v>10.64</v>
      </c>
      <c r="V9113" s="12">
        <v>4</v>
      </c>
      <c r="W9113" s="12">
        <v>0</v>
      </c>
      <c r="X9113" s="12">
        <v>2.7664</v>
      </c>
    </row>
    <row r="9114" spans="1:24" ht="14" x14ac:dyDescent="0.3">
      <c r="A9114" s="9">
        <v>9109</v>
      </c>
      <c r="B9114" s="14" t="s">
        <v>10542</v>
      </c>
      <c r="C9114" s="15">
        <v>46312</v>
      </c>
      <c r="D9114" s="15">
        <v>46314</v>
      </c>
      <c r="E9114" s="10" t="s">
        <v>19</v>
      </c>
      <c r="F9114" s="10" t="s">
        <v>1216</v>
      </c>
      <c r="G9114" s="10" t="s">
        <v>1217</v>
      </c>
      <c r="H9114" s="10" t="s">
        <v>36</v>
      </c>
      <c r="I9114" s="10" t="s">
        <v>23</v>
      </c>
      <c r="J9114" s="10" t="s">
        <v>1218</v>
      </c>
      <c r="K9114" s="10" t="s">
        <v>1219</v>
      </c>
      <c r="L9114" s="10">
        <v>2886</v>
      </c>
      <c r="M9114" s="10" t="s">
        <v>133</v>
      </c>
      <c r="N9114" s="10" t="str">
        <f>_xlfn.XLOOKUP($M:$M,People!$B:$B,People!A:A)</f>
        <v>Chuck Magee</v>
      </c>
      <c r="O9114" s="10" t="s">
        <v>1222</v>
      </c>
      <c r="P9114" s="10" t="str">
        <f>VLOOKUP(O9114,Products!$A:$E,3,FALSE)</f>
        <v>Dell</v>
      </c>
      <c r="Q9114" s="31">
        <f>INDEX(Products!$E:$E,MATCH(O9114,Products!$A:$A,0))</f>
        <v>0.32</v>
      </c>
      <c r="R9114" s="10" t="s">
        <v>41</v>
      </c>
      <c r="S9114" s="10" t="s">
        <v>82</v>
      </c>
      <c r="T9114" s="10" t="s">
        <v>1223</v>
      </c>
      <c r="U9114" s="12">
        <v>12.96</v>
      </c>
      <c r="V9114" s="12">
        <v>2</v>
      </c>
      <c r="W9114" s="12">
        <v>0</v>
      </c>
      <c r="X9114" s="12">
        <v>6.2208000000000006</v>
      </c>
    </row>
    <row r="9115" spans="1:24" ht="14" x14ac:dyDescent="0.3">
      <c r="A9115" s="9">
        <v>9110</v>
      </c>
      <c r="B9115" s="14" t="s">
        <v>10542</v>
      </c>
      <c r="C9115" s="15">
        <v>46312</v>
      </c>
      <c r="D9115" s="15">
        <v>46314</v>
      </c>
      <c r="E9115" s="10" t="s">
        <v>19</v>
      </c>
      <c r="F9115" s="10" t="s">
        <v>1216</v>
      </c>
      <c r="G9115" s="10" t="s">
        <v>1217</v>
      </c>
      <c r="H9115" s="10" t="s">
        <v>36</v>
      </c>
      <c r="I9115" s="10" t="s">
        <v>23</v>
      </c>
      <c r="J9115" s="10" t="s">
        <v>1218</v>
      </c>
      <c r="K9115" s="10" t="s">
        <v>1219</v>
      </c>
      <c r="L9115" s="10">
        <v>2886</v>
      </c>
      <c r="M9115" s="10" t="s">
        <v>133</v>
      </c>
      <c r="N9115" s="10" t="str">
        <f>_xlfn.XLOOKUP($M:$M,People!$B:$B,People!A:A)</f>
        <v>Chuck Magee</v>
      </c>
      <c r="O9115" s="10" t="s">
        <v>1220</v>
      </c>
      <c r="P9115" s="10" t="str">
        <f>VLOOKUP(O9115,Products!$A:$E,3,FALSE)</f>
        <v>Avery</v>
      </c>
      <c r="Q9115" s="31">
        <f>INDEX(Products!$E:$E,MATCH(O9115,Products!$A:$A,0))</f>
        <v>0.39</v>
      </c>
      <c r="R9115" s="10" t="s">
        <v>41</v>
      </c>
      <c r="S9115" s="10" t="s">
        <v>53</v>
      </c>
      <c r="T9115" s="10" t="s">
        <v>1221</v>
      </c>
      <c r="U9115" s="12">
        <v>49.96</v>
      </c>
      <c r="V9115" s="12">
        <v>2</v>
      </c>
      <c r="W9115" s="12">
        <v>0</v>
      </c>
      <c r="X9115" s="12">
        <v>9.4923999999999964</v>
      </c>
    </row>
    <row r="9116" spans="1:24" ht="14" x14ac:dyDescent="0.3">
      <c r="A9116" s="9">
        <v>9111</v>
      </c>
      <c r="B9116" s="14" t="s">
        <v>10543</v>
      </c>
      <c r="C9116" s="15">
        <v>46312</v>
      </c>
      <c r="D9116" s="15">
        <v>46314</v>
      </c>
      <c r="E9116" s="10" t="s">
        <v>19</v>
      </c>
      <c r="F9116" s="10" t="s">
        <v>2058</v>
      </c>
      <c r="G9116" s="10" t="s">
        <v>2059</v>
      </c>
      <c r="H9116" s="10" t="s">
        <v>36</v>
      </c>
      <c r="I9116" s="10" t="s">
        <v>23</v>
      </c>
      <c r="J9116" s="10" t="s">
        <v>5782</v>
      </c>
      <c r="K9116" s="10" t="s">
        <v>38</v>
      </c>
      <c r="L9116" s="10">
        <v>95351</v>
      </c>
      <c r="M9116" s="10" t="s">
        <v>39</v>
      </c>
      <c r="N9116" s="10" t="str">
        <f>_xlfn.XLOOKUP($M:$M,People!$B:$B,People!A:A)</f>
        <v>Sadie Pawthorne</v>
      </c>
      <c r="O9116" s="10" t="s">
        <v>731</v>
      </c>
      <c r="P9116" s="10" t="str">
        <f>VLOOKUP(O9116,Products!$A:$E,3,FALSE)</f>
        <v>Samsung</v>
      </c>
      <c r="Q9116" s="31">
        <f>INDEX(Products!$E:$E,MATCH(O9116,Products!$A:$A,0))</f>
        <v>0.27</v>
      </c>
      <c r="R9116" s="10" t="s">
        <v>64</v>
      </c>
      <c r="S9116" s="10" t="s">
        <v>65</v>
      </c>
      <c r="T9116" s="10" t="s">
        <v>732</v>
      </c>
      <c r="U9116" s="12">
        <v>52.792000000000002</v>
      </c>
      <c r="V9116" s="12">
        <v>1</v>
      </c>
      <c r="W9116" s="12">
        <v>0.2</v>
      </c>
      <c r="X9116" s="12">
        <v>4.6193000000000026</v>
      </c>
    </row>
    <row r="9117" spans="1:24" ht="14" x14ac:dyDescent="0.3">
      <c r="A9117" s="9">
        <v>9112</v>
      </c>
      <c r="B9117" s="14" t="s">
        <v>10544</v>
      </c>
      <c r="C9117" s="15">
        <v>46314</v>
      </c>
      <c r="D9117" s="15">
        <v>46319</v>
      </c>
      <c r="E9117" s="10" t="s">
        <v>44</v>
      </c>
      <c r="F9117" s="10" t="s">
        <v>1767</v>
      </c>
      <c r="G9117" s="10" t="s">
        <v>1768</v>
      </c>
      <c r="H9117" s="10" t="s">
        <v>22</v>
      </c>
      <c r="I9117" s="10" t="s">
        <v>23</v>
      </c>
      <c r="J9117" s="10" t="s">
        <v>5484</v>
      </c>
      <c r="K9117" s="10" t="s">
        <v>94</v>
      </c>
      <c r="L9117" s="10">
        <v>76706</v>
      </c>
      <c r="M9117" s="10" t="s">
        <v>95</v>
      </c>
      <c r="N9117" s="10" t="str">
        <f>_xlfn.XLOOKUP($M:$M,People!$B:$B,People!A:A)</f>
        <v>Roxanne Rodriguez</v>
      </c>
      <c r="O9117" s="10" t="s">
        <v>5195</v>
      </c>
      <c r="P9117" s="10" t="str">
        <f>VLOOKUP(O9117,Products!$A:$E,3,FALSE)</f>
        <v>Logitech</v>
      </c>
      <c r="Q9117" s="31">
        <f>INDEX(Products!$E:$E,MATCH(O9117,Products!$A:$A,0))</f>
        <v>0.33</v>
      </c>
      <c r="R9117" s="10" t="s">
        <v>28</v>
      </c>
      <c r="S9117" s="10" t="s">
        <v>29</v>
      </c>
      <c r="T9117" s="10" t="s">
        <v>5196</v>
      </c>
      <c r="U9117" s="12">
        <v>328.39919999999995</v>
      </c>
      <c r="V9117" s="12">
        <v>3</v>
      </c>
      <c r="W9117" s="12">
        <v>0.32</v>
      </c>
      <c r="X9117" s="12">
        <v>-91.758599999999973</v>
      </c>
    </row>
    <row r="9118" spans="1:24" ht="14" x14ac:dyDescent="0.3">
      <c r="A9118" s="9">
        <v>9113</v>
      </c>
      <c r="B9118" s="14" t="s">
        <v>10545</v>
      </c>
      <c r="C9118" s="15">
        <v>46314</v>
      </c>
      <c r="D9118" s="15">
        <v>46319</v>
      </c>
      <c r="E9118" s="10" t="s">
        <v>19</v>
      </c>
      <c r="F9118" s="10" t="s">
        <v>3510</v>
      </c>
      <c r="G9118" s="10" t="s">
        <v>3511</v>
      </c>
      <c r="H9118" s="10" t="s">
        <v>36</v>
      </c>
      <c r="I9118" s="10" t="s">
        <v>23</v>
      </c>
      <c r="J9118" s="10" t="s">
        <v>114</v>
      </c>
      <c r="K9118" s="10" t="s">
        <v>38</v>
      </c>
      <c r="L9118" s="10">
        <v>94110</v>
      </c>
      <c r="M9118" s="10" t="s">
        <v>39</v>
      </c>
      <c r="N9118" s="10" t="str">
        <f>_xlfn.XLOOKUP($M:$M,People!$B:$B,People!A:A)</f>
        <v>Sadie Pawthorne</v>
      </c>
      <c r="O9118" s="10" t="s">
        <v>2236</v>
      </c>
      <c r="P9118" s="10" t="str">
        <f>VLOOKUP(O9118,Products!$A:$E,3,FALSE)</f>
        <v>3M</v>
      </c>
      <c r="Q9118" s="31">
        <f>INDEX(Products!$E:$E,MATCH(O9118,Products!$A:$A,0))</f>
        <v>0.4</v>
      </c>
      <c r="R9118" s="10" t="s">
        <v>28</v>
      </c>
      <c r="S9118" s="10" t="s">
        <v>58</v>
      </c>
      <c r="T9118" s="10" t="s">
        <v>2237</v>
      </c>
      <c r="U9118" s="12">
        <v>30.56</v>
      </c>
      <c r="V9118" s="12">
        <v>2</v>
      </c>
      <c r="W9118" s="12">
        <v>0</v>
      </c>
      <c r="X9118" s="12">
        <v>10.3904</v>
      </c>
    </row>
    <row r="9119" spans="1:24" ht="14" x14ac:dyDescent="0.3">
      <c r="A9119" s="9">
        <v>9114</v>
      </c>
      <c r="B9119" s="14" t="s">
        <v>10546</v>
      </c>
      <c r="C9119" s="15">
        <v>46314</v>
      </c>
      <c r="D9119" s="15">
        <v>46318</v>
      </c>
      <c r="E9119" s="10" t="s">
        <v>44</v>
      </c>
      <c r="F9119" s="10" t="s">
        <v>1285</v>
      </c>
      <c r="G9119" s="10" t="s">
        <v>1286</v>
      </c>
      <c r="H9119" s="10" t="s">
        <v>36</v>
      </c>
      <c r="I9119" s="10" t="s">
        <v>23</v>
      </c>
      <c r="J9119" s="10" t="s">
        <v>1287</v>
      </c>
      <c r="K9119" s="10" t="s">
        <v>1086</v>
      </c>
      <c r="L9119" s="10">
        <v>1841</v>
      </c>
      <c r="M9119" s="10" t="s">
        <v>133</v>
      </c>
      <c r="N9119" s="10" t="str">
        <f>_xlfn.XLOOKUP($M:$M,People!$B:$B,People!A:A)</f>
        <v>Chuck Magee</v>
      </c>
      <c r="O9119" s="10" t="s">
        <v>1288</v>
      </c>
      <c r="P9119" s="10" t="str">
        <f>VLOOKUP(O9119,Products!$A:$E,3,FALSE)</f>
        <v>IKEA</v>
      </c>
      <c r="Q9119" s="31">
        <f>INDEX(Products!$E:$E,MATCH(O9119,Products!$A:$A,0))</f>
        <v>0.26</v>
      </c>
      <c r="R9119" s="10" t="s">
        <v>28</v>
      </c>
      <c r="S9119" s="10" t="s">
        <v>58</v>
      </c>
      <c r="T9119" s="10" t="s">
        <v>1289</v>
      </c>
      <c r="U9119" s="12">
        <v>56.56</v>
      </c>
      <c r="V9119" s="12">
        <v>4</v>
      </c>
      <c r="W9119" s="12">
        <v>0</v>
      </c>
      <c r="X9119" s="12">
        <v>14.705600000000004</v>
      </c>
    </row>
    <row r="9120" spans="1:24" ht="14" x14ac:dyDescent="0.3">
      <c r="A9120" s="9">
        <v>9115</v>
      </c>
      <c r="B9120" s="14" t="s">
        <v>10547</v>
      </c>
      <c r="C9120" s="15">
        <v>46314</v>
      </c>
      <c r="D9120" s="15">
        <v>46318</v>
      </c>
      <c r="E9120" s="10" t="s">
        <v>44</v>
      </c>
      <c r="F9120" s="10" t="s">
        <v>2590</v>
      </c>
      <c r="G9120" s="10" t="s">
        <v>2591</v>
      </c>
      <c r="H9120" s="10" t="s">
        <v>22</v>
      </c>
      <c r="I9120" s="10" t="s">
        <v>23</v>
      </c>
      <c r="J9120" s="10" t="s">
        <v>271</v>
      </c>
      <c r="K9120" s="10" t="s">
        <v>189</v>
      </c>
      <c r="L9120" s="10">
        <v>60623</v>
      </c>
      <c r="M9120" s="10" t="s">
        <v>95</v>
      </c>
      <c r="N9120" s="10" t="str">
        <f>_xlfn.XLOOKUP($M:$M,People!$B:$B,People!A:A)</f>
        <v>Roxanne Rodriguez</v>
      </c>
      <c r="O9120" s="10" t="s">
        <v>3123</v>
      </c>
      <c r="P9120" s="10" t="str">
        <f>VLOOKUP(O9120,Products!$A:$E,3,FALSE)</f>
        <v>Samsung</v>
      </c>
      <c r="Q9120" s="31">
        <f>INDEX(Products!$E:$E,MATCH(O9120,Products!$A:$A,0))</f>
        <v>0.27</v>
      </c>
      <c r="R9120" s="10" t="s">
        <v>28</v>
      </c>
      <c r="S9120" s="10" t="s">
        <v>50</v>
      </c>
      <c r="T9120" s="10" t="s">
        <v>3124</v>
      </c>
      <c r="U9120" s="12">
        <v>91.275000000000006</v>
      </c>
      <c r="V9120" s="12">
        <v>1</v>
      </c>
      <c r="W9120" s="12">
        <v>0.5</v>
      </c>
      <c r="X9120" s="12">
        <v>-67.543499999999995</v>
      </c>
    </row>
    <row r="9121" spans="1:24" ht="14" x14ac:dyDescent="0.3">
      <c r="A9121" s="9">
        <v>9116</v>
      </c>
      <c r="B9121" s="14" t="s">
        <v>10545</v>
      </c>
      <c r="C9121" s="15">
        <v>46314</v>
      </c>
      <c r="D9121" s="15">
        <v>46319</v>
      </c>
      <c r="E9121" s="10" t="s">
        <v>19</v>
      </c>
      <c r="F9121" s="10" t="s">
        <v>3510</v>
      </c>
      <c r="G9121" s="10" t="s">
        <v>3511</v>
      </c>
      <c r="H9121" s="10" t="s">
        <v>36</v>
      </c>
      <c r="I9121" s="10" t="s">
        <v>23</v>
      </c>
      <c r="J9121" s="10" t="s">
        <v>114</v>
      </c>
      <c r="K9121" s="10" t="s">
        <v>38</v>
      </c>
      <c r="L9121" s="10">
        <v>94110</v>
      </c>
      <c r="M9121" s="10" t="s">
        <v>39</v>
      </c>
      <c r="N9121" s="10" t="str">
        <f>_xlfn.XLOOKUP($M:$M,People!$B:$B,People!A:A)</f>
        <v>Sadie Pawthorne</v>
      </c>
      <c r="O9121" s="10" t="s">
        <v>4751</v>
      </c>
      <c r="P9121" s="10" t="str">
        <f>VLOOKUP(O9121,Products!$A:$E,3,FALSE)</f>
        <v>Avery</v>
      </c>
      <c r="Q9121" s="31">
        <f>INDEX(Products!$E:$E,MATCH(O9121,Products!$A:$A,0))</f>
        <v>0.39</v>
      </c>
      <c r="R9121" s="10" t="s">
        <v>28</v>
      </c>
      <c r="S9121" s="10" t="s">
        <v>50</v>
      </c>
      <c r="T9121" s="10" t="s">
        <v>4752</v>
      </c>
      <c r="U9121" s="12">
        <v>24.368000000000002</v>
      </c>
      <c r="V9121" s="12">
        <v>2</v>
      </c>
      <c r="W9121" s="12">
        <v>0.2</v>
      </c>
      <c r="X9121" s="12">
        <v>-3.3506000000000018</v>
      </c>
    </row>
    <row r="9122" spans="1:24" ht="14" x14ac:dyDescent="0.3">
      <c r="A9122" s="9">
        <v>9117</v>
      </c>
      <c r="B9122" s="14" t="s">
        <v>10548</v>
      </c>
      <c r="C9122" s="15">
        <v>46314</v>
      </c>
      <c r="D9122" s="15">
        <v>46320</v>
      </c>
      <c r="E9122" s="10" t="s">
        <v>44</v>
      </c>
      <c r="F9122" s="10" t="s">
        <v>3101</v>
      </c>
      <c r="G9122" s="10" t="s">
        <v>3102</v>
      </c>
      <c r="H9122" s="10" t="s">
        <v>36</v>
      </c>
      <c r="I9122" s="10" t="s">
        <v>23</v>
      </c>
      <c r="J9122" s="10" t="s">
        <v>131</v>
      </c>
      <c r="K9122" s="10" t="s">
        <v>132</v>
      </c>
      <c r="L9122" s="10">
        <v>19120</v>
      </c>
      <c r="M9122" s="10" t="s">
        <v>133</v>
      </c>
      <c r="N9122" s="10" t="str">
        <f>_xlfn.XLOOKUP($M:$M,People!$B:$B,People!A:A)</f>
        <v>Chuck Magee</v>
      </c>
      <c r="O9122" s="10" t="s">
        <v>2203</v>
      </c>
      <c r="P9122" s="10" t="str">
        <f>VLOOKUP(O9122,Products!$A:$E,3,FALSE)</f>
        <v>Office Depot</v>
      </c>
      <c r="Q9122" s="31">
        <f>INDEX(Products!$E:$E,MATCH(O9122,Products!$A:$A,0))</f>
        <v>0.26</v>
      </c>
      <c r="R9122" s="10" t="s">
        <v>41</v>
      </c>
      <c r="S9122" s="10" t="s">
        <v>61</v>
      </c>
      <c r="T9122" s="10" t="s">
        <v>2204</v>
      </c>
      <c r="U9122" s="12">
        <v>123.256</v>
      </c>
      <c r="V9122" s="12">
        <v>7</v>
      </c>
      <c r="W9122" s="12">
        <v>0.2</v>
      </c>
      <c r="X9122" s="12">
        <v>9.2441999999999993</v>
      </c>
    </row>
    <row r="9123" spans="1:24" ht="14" x14ac:dyDescent="0.3">
      <c r="A9123" s="9">
        <v>9118</v>
      </c>
      <c r="B9123" s="14" t="s">
        <v>10544</v>
      </c>
      <c r="C9123" s="15">
        <v>46314</v>
      </c>
      <c r="D9123" s="15">
        <v>46319</v>
      </c>
      <c r="E9123" s="10" t="s">
        <v>44</v>
      </c>
      <c r="F9123" s="10" t="s">
        <v>1767</v>
      </c>
      <c r="G9123" s="10" t="s">
        <v>1768</v>
      </c>
      <c r="H9123" s="10" t="s">
        <v>22</v>
      </c>
      <c r="I9123" s="10" t="s">
        <v>23</v>
      </c>
      <c r="J9123" s="10" t="s">
        <v>5484</v>
      </c>
      <c r="K9123" s="10" t="s">
        <v>94</v>
      </c>
      <c r="L9123" s="10">
        <v>76706</v>
      </c>
      <c r="M9123" s="10" t="s">
        <v>95</v>
      </c>
      <c r="N9123" s="10" t="str">
        <f>_xlfn.XLOOKUP($M:$M,People!$B:$B,People!A:A)</f>
        <v>Roxanne Rodriguez</v>
      </c>
      <c r="O9123" s="10" t="s">
        <v>4727</v>
      </c>
      <c r="P9123" s="10" t="str">
        <f>VLOOKUP(O9123,Products!$A:$E,3,FALSE)</f>
        <v>Staples</v>
      </c>
      <c r="Q9123" s="31">
        <f>INDEX(Products!$E:$E,MATCH(O9123,Products!$A:$A,0))</f>
        <v>0.39</v>
      </c>
      <c r="R9123" s="10" t="s">
        <v>41</v>
      </c>
      <c r="S9123" s="10" t="s">
        <v>68</v>
      </c>
      <c r="T9123" s="10" t="s">
        <v>4728</v>
      </c>
      <c r="U9123" s="12">
        <v>2.0719999999999996</v>
      </c>
      <c r="V9123" s="12">
        <v>2</v>
      </c>
      <c r="W9123" s="12">
        <v>0.8</v>
      </c>
      <c r="X9123" s="12">
        <v>-3.5224000000000011</v>
      </c>
    </row>
    <row r="9124" spans="1:24" ht="14" x14ac:dyDescent="0.3">
      <c r="A9124" s="9">
        <v>9119</v>
      </c>
      <c r="B9124" s="14" t="s">
        <v>10549</v>
      </c>
      <c r="C9124" s="15">
        <v>46314</v>
      </c>
      <c r="D9124" s="15">
        <v>46318</v>
      </c>
      <c r="E9124" s="10" t="s">
        <v>44</v>
      </c>
      <c r="F9124" s="10" t="s">
        <v>3899</v>
      </c>
      <c r="G9124" s="10" t="s">
        <v>3900</v>
      </c>
      <c r="H9124" s="10" t="s">
        <v>22</v>
      </c>
      <c r="I9124" s="10" t="s">
        <v>23</v>
      </c>
      <c r="J9124" s="10" t="s">
        <v>114</v>
      </c>
      <c r="K9124" s="10" t="s">
        <v>38</v>
      </c>
      <c r="L9124" s="10">
        <v>94122</v>
      </c>
      <c r="M9124" s="10" t="s">
        <v>39</v>
      </c>
      <c r="N9124" s="10" t="str">
        <f>_xlfn.XLOOKUP($M:$M,People!$B:$B,People!A:A)</f>
        <v>Sadie Pawthorne</v>
      </c>
      <c r="O9124" s="10" t="s">
        <v>2406</v>
      </c>
      <c r="P9124" s="10" t="str">
        <f>VLOOKUP(O9124,Products!$A:$E,3,FALSE)</f>
        <v>3M</v>
      </c>
      <c r="Q9124" s="31">
        <f>INDEX(Products!$E:$E,MATCH(O9124,Products!$A:$A,0))</f>
        <v>0.38</v>
      </c>
      <c r="R9124" s="10" t="s">
        <v>41</v>
      </c>
      <c r="S9124" s="10" t="s">
        <v>68</v>
      </c>
      <c r="T9124" s="10" t="s">
        <v>2407</v>
      </c>
      <c r="U9124" s="12">
        <v>39.624000000000009</v>
      </c>
      <c r="V9124" s="12">
        <v>3</v>
      </c>
      <c r="W9124" s="12">
        <v>0.2</v>
      </c>
      <c r="X9124" s="12">
        <v>13.868400000000001</v>
      </c>
    </row>
    <row r="9125" spans="1:24" ht="14" x14ac:dyDescent="0.3">
      <c r="A9125" s="9">
        <v>9120</v>
      </c>
      <c r="B9125" s="14" t="s">
        <v>10550</v>
      </c>
      <c r="C9125" s="15">
        <v>46314</v>
      </c>
      <c r="D9125" s="15">
        <v>46321</v>
      </c>
      <c r="E9125" s="10" t="s">
        <v>44</v>
      </c>
      <c r="F9125" s="10" t="s">
        <v>1957</v>
      </c>
      <c r="G9125" s="10" t="s">
        <v>1958</v>
      </c>
      <c r="H9125" s="10" t="s">
        <v>92</v>
      </c>
      <c r="I9125" s="10" t="s">
        <v>23</v>
      </c>
      <c r="J9125" s="10" t="s">
        <v>1905</v>
      </c>
      <c r="K9125" s="10" t="s">
        <v>80</v>
      </c>
      <c r="L9125" s="10">
        <v>27217</v>
      </c>
      <c r="M9125" s="10" t="s">
        <v>26</v>
      </c>
      <c r="N9125" s="10" t="str">
        <f>_xlfn.XLOOKUP($M:$M,People!$B:$B,People!A:A)</f>
        <v>Fred Suzuki</v>
      </c>
      <c r="O9125" s="10" t="s">
        <v>1095</v>
      </c>
      <c r="P9125" s="10" t="str">
        <f>VLOOKUP(O9125,Products!$A:$E,3,FALSE)</f>
        <v>Avery</v>
      </c>
      <c r="Q9125" s="31">
        <f>INDEX(Products!$E:$E,MATCH(O9125,Products!$A:$A,0))</f>
        <v>0.28999999999999998</v>
      </c>
      <c r="R9125" s="10" t="s">
        <v>41</v>
      </c>
      <c r="S9125" s="10" t="s">
        <v>68</v>
      </c>
      <c r="T9125" s="10" t="s">
        <v>1096</v>
      </c>
      <c r="U9125" s="12">
        <v>1633.1880000000003</v>
      </c>
      <c r="V9125" s="12">
        <v>4</v>
      </c>
      <c r="W9125" s="12">
        <v>0.7</v>
      </c>
      <c r="X9125" s="12">
        <v>-1306.5504000000001</v>
      </c>
    </row>
    <row r="9126" spans="1:24" ht="14" x14ac:dyDescent="0.3">
      <c r="A9126" s="9">
        <v>9121</v>
      </c>
      <c r="B9126" s="14" t="s">
        <v>10545</v>
      </c>
      <c r="C9126" s="15">
        <v>46314</v>
      </c>
      <c r="D9126" s="15">
        <v>46319</v>
      </c>
      <c r="E9126" s="10" t="s">
        <v>19</v>
      </c>
      <c r="F9126" s="10" t="s">
        <v>3510</v>
      </c>
      <c r="G9126" s="10" t="s">
        <v>3511</v>
      </c>
      <c r="H9126" s="10" t="s">
        <v>36</v>
      </c>
      <c r="I9126" s="10" t="s">
        <v>23</v>
      </c>
      <c r="J9126" s="10" t="s">
        <v>114</v>
      </c>
      <c r="K9126" s="10" t="s">
        <v>38</v>
      </c>
      <c r="L9126" s="10">
        <v>94110</v>
      </c>
      <c r="M9126" s="10" t="s">
        <v>39</v>
      </c>
      <c r="N9126" s="10" t="str">
        <f>_xlfn.XLOOKUP($M:$M,People!$B:$B,People!A:A)</f>
        <v>Sadie Pawthorne</v>
      </c>
      <c r="O9126" s="10" t="s">
        <v>4312</v>
      </c>
      <c r="P9126" s="10" t="str">
        <f>VLOOKUP(O9126,Products!$A:$E,3,FALSE)</f>
        <v>Logitech</v>
      </c>
      <c r="Q9126" s="31">
        <f>INDEX(Products!$E:$E,MATCH(O9126,Products!$A:$A,0))</f>
        <v>0.35</v>
      </c>
      <c r="R9126" s="10" t="s">
        <v>41</v>
      </c>
      <c r="S9126" s="10" t="s">
        <v>155</v>
      </c>
      <c r="T9126" s="10" t="s">
        <v>4313</v>
      </c>
      <c r="U9126" s="12">
        <v>8.9600000000000009</v>
      </c>
      <c r="V9126" s="12">
        <v>2</v>
      </c>
      <c r="W9126" s="12">
        <v>0</v>
      </c>
      <c r="X9126" s="12">
        <v>4.3008000000000006</v>
      </c>
    </row>
    <row r="9127" spans="1:24" ht="14" x14ac:dyDescent="0.3">
      <c r="A9127" s="9">
        <v>9122</v>
      </c>
      <c r="B9127" s="14" t="s">
        <v>10545</v>
      </c>
      <c r="C9127" s="15">
        <v>46314</v>
      </c>
      <c r="D9127" s="15">
        <v>46319</v>
      </c>
      <c r="E9127" s="10" t="s">
        <v>19</v>
      </c>
      <c r="F9127" s="10" t="s">
        <v>3510</v>
      </c>
      <c r="G9127" s="10" t="s">
        <v>3511</v>
      </c>
      <c r="H9127" s="10" t="s">
        <v>36</v>
      </c>
      <c r="I9127" s="10" t="s">
        <v>23</v>
      </c>
      <c r="J9127" s="10" t="s">
        <v>114</v>
      </c>
      <c r="K9127" s="10" t="s">
        <v>38</v>
      </c>
      <c r="L9127" s="10">
        <v>94110</v>
      </c>
      <c r="M9127" s="10" t="s">
        <v>39</v>
      </c>
      <c r="N9127" s="10" t="str">
        <f>_xlfn.XLOOKUP($M:$M,People!$B:$B,People!A:A)</f>
        <v>Sadie Pawthorne</v>
      </c>
      <c r="O9127" s="10" t="s">
        <v>3389</v>
      </c>
      <c r="P9127" s="10" t="str">
        <f>VLOOKUP(O9127,Products!$A:$E,3,FALSE)</f>
        <v>HP</v>
      </c>
      <c r="Q9127" s="31">
        <f>INDEX(Products!$E:$E,MATCH(O9127,Products!$A:$A,0))</f>
        <v>0.25</v>
      </c>
      <c r="R9127" s="10" t="s">
        <v>41</v>
      </c>
      <c r="S9127" s="10" t="s">
        <v>42</v>
      </c>
      <c r="T9127" s="10" t="s">
        <v>3390</v>
      </c>
      <c r="U9127" s="12">
        <v>31.5</v>
      </c>
      <c r="V9127" s="12">
        <v>10</v>
      </c>
      <c r="W9127" s="12">
        <v>0</v>
      </c>
      <c r="X9127" s="12">
        <v>15.120000000000001</v>
      </c>
    </row>
    <row r="9128" spans="1:24" ht="14" x14ac:dyDescent="0.3">
      <c r="A9128" s="9">
        <v>9123</v>
      </c>
      <c r="B9128" s="14" t="s">
        <v>10551</v>
      </c>
      <c r="C9128" s="15">
        <v>46314</v>
      </c>
      <c r="D9128" s="15">
        <v>46318</v>
      </c>
      <c r="E9128" s="10" t="s">
        <v>19</v>
      </c>
      <c r="F9128" s="10" t="s">
        <v>163</v>
      </c>
      <c r="G9128" s="10" t="s">
        <v>164</v>
      </c>
      <c r="H9128" s="10" t="s">
        <v>92</v>
      </c>
      <c r="I9128" s="10" t="s">
        <v>23</v>
      </c>
      <c r="J9128" s="10" t="s">
        <v>165</v>
      </c>
      <c r="K9128" s="10" t="s">
        <v>94</v>
      </c>
      <c r="L9128" s="10">
        <v>77095</v>
      </c>
      <c r="M9128" s="10" t="s">
        <v>95</v>
      </c>
      <c r="N9128" s="10" t="str">
        <f>_xlfn.XLOOKUP($M:$M,People!$B:$B,People!A:A)</f>
        <v>Roxanne Rodriguez</v>
      </c>
      <c r="O9128" s="10" t="s">
        <v>166</v>
      </c>
      <c r="P9128" s="10" t="str">
        <f>VLOOKUP(O9128,Products!$A:$E,3,FALSE)</f>
        <v>IKEA</v>
      </c>
      <c r="Q9128" s="31">
        <f>INDEX(Products!$E:$E,MATCH(O9128,Products!$A:$A,0))</f>
        <v>0.28000000000000003</v>
      </c>
      <c r="R9128" s="10" t="s">
        <v>41</v>
      </c>
      <c r="S9128" s="10" t="s">
        <v>82</v>
      </c>
      <c r="T9128" s="10" t="s">
        <v>167</v>
      </c>
      <c r="U9128" s="12">
        <v>29.472000000000001</v>
      </c>
      <c r="V9128" s="12">
        <v>3</v>
      </c>
      <c r="W9128" s="12">
        <v>0.2</v>
      </c>
      <c r="X9128" s="12">
        <v>9.9467999999999979</v>
      </c>
    </row>
    <row r="9129" spans="1:24" ht="14" x14ac:dyDescent="0.3">
      <c r="A9129" s="9">
        <v>9124</v>
      </c>
      <c r="B9129" s="14" t="s">
        <v>10548</v>
      </c>
      <c r="C9129" s="15">
        <v>46314</v>
      </c>
      <c r="D9129" s="15">
        <v>46320</v>
      </c>
      <c r="E9129" s="10" t="s">
        <v>44</v>
      </c>
      <c r="F9129" s="10" t="s">
        <v>3101</v>
      </c>
      <c r="G9129" s="10" t="s">
        <v>3102</v>
      </c>
      <c r="H9129" s="10" t="s">
        <v>36</v>
      </c>
      <c r="I9129" s="10" t="s">
        <v>23</v>
      </c>
      <c r="J9129" s="10" t="s">
        <v>131</v>
      </c>
      <c r="K9129" s="10" t="s">
        <v>132</v>
      </c>
      <c r="L9129" s="10">
        <v>19120</v>
      </c>
      <c r="M9129" s="10" t="s">
        <v>133</v>
      </c>
      <c r="N9129" s="10" t="str">
        <f>_xlfn.XLOOKUP($M:$M,People!$B:$B,People!A:A)</f>
        <v>Chuck Magee</v>
      </c>
      <c r="O9129" s="10" t="s">
        <v>3103</v>
      </c>
      <c r="P9129" s="10" t="str">
        <f>VLOOKUP(O9129,Products!$A:$E,3,FALSE)</f>
        <v>Logitech</v>
      </c>
      <c r="Q9129" s="31">
        <f>INDEX(Products!$E:$E,MATCH(O9129,Products!$A:$A,0))</f>
        <v>0.37</v>
      </c>
      <c r="R9129" s="10" t="s">
        <v>41</v>
      </c>
      <c r="S9129" s="10" t="s">
        <v>82</v>
      </c>
      <c r="T9129" s="10" t="s">
        <v>3104</v>
      </c>
      <c r="U9129" s="12">
        <v>23.680000000000003</v>
      </c>
      <c r="V9129" s="12">
        <v>4</v>
      </c>
      <c r="W9129" s="12">
        <v>0.2</v>
      </c>
      <c r="X9129" s="12">
        <v>7.3999999999999995</v>
      </c>
    </row>
    <row r="9130" spans="1:24" ht="14" x14ac:dyDescent="0.3">
      <c r="A9130" s="9">
        <v>9125</v>
      </c>
      <c r="B9130" s="14" t="s">
        <v>10546</v>
      </c>
      <c r="C9130" s="15">
        <v>46314</v>
      </c>
      <c r="D9130" s="15">
        <v>46318</v>
      </c>
      <c r="E9130" s="10" t="s">
        <v>44</v>
      </c>
      <c r="F9130" s="10" t="s">
        <v>1285</v>
      </c>
      <c r="G9130" s="10" t="s">
        <v>1286</v>
      </c>
      <c r="H9130" s="10" t="s">
        <v>36</v>
      </c>
      <c r="I9130" s="10" t="s">
        <v>23</v>
      </c>
      <c r="J9130" s="10" t="s">
        <v>1287</v>
      </c>
      <c r="K9130" s="10" t="s">
        <v>1086</v>
      </c>
      <c r="L9130" s="10">
        <v>1841</v>
      </c>
      <c r="M9130" s="10" t="s">
        <v>133</v>
      </c>
      <c r="N9130" s="10" t="str">
        <f>_xlfn.XLOOKUP($M:$M,People!$B:$B,People!A:A)</f>
        <v>Chuck Magee</v>
      </c>
      <c r="O9130" s="10" t="s">
        <v>1290</v>
      </c>
      <c r="P9130" s="10" t="str">
        <f>VLOOKUP(O9130,Products!$A:$E,3,FALSE)</f>
        <v>IKEA</v>
      </c>
      <c r="Q9130" s="31">
        <f>INDEX(Products!$E:$E,MATCH(O9130,Products!$A:$A,0))</f>
        <v>0.4</v>
      </c>
      <c r="R9130" s="10" t="s">
        <v>41</v>
      </c>
      <c r="S9130" s="10" t="s">
        <v>53</v>
      </c>
      <c r="T9130" s="10" t="s">
        <v>1291</v>
      </c>
      <c r="U9130" s="12">
        <v>32.700000000000003</v>
      </c>
      <c r="V9130" s="12">
        <v>3</v>
      </c>
      <c r="W9130" s="12">
        <v>0</v>
      </c>
      <c r="X9130" s="12">
        <v>8.5019999999999989</v>
      </c>
    </row>
    <row r="9131" spans="1:24" ht="14" x14ac:dyDescent="0.3">
      <c r="A9131" s="9">
        <v>9126</v>
      </c>
      <c r="B9131" s="14" t="s">
        <v>10548</v>
      </c>
      <c r="C9131" s="15">
        <v>46314</v>
      </c>
      <c r="D9131" s="15">
        <v>46320</v>
      </c>
      <c r="E9131" s="10" t="s">
        <v>44</v>
      </c>
      <c r="F9131" s="10" t="s">
        <v>3101</v>
      </c>
      <c r="G9131" s="10" t="s">
        <v>3102</v>
      </c>
      <c r="H9131" s="10" t="s">
        <v>36</v>
      </c>
      <c r="I9131" s="10" t="s">
        <v>23</v>
      </c>
      <c r="J9131" s="10" t="s">
        <v>131</v>
      </c>
      <c r="K9131" s="10" t="s">
        <v>132</v>
      </c>
      <c r="L9131" s="10">
        <v>19120</v>
      </c>
      <c r="M9131" s="10" t="s">
        <v>133</v>
      </c>
      <c r="N9131" s="10" t="str">
        <f>_xlfn.XLOOKUP($M:$M,People!$B:$B,People!A:A)</f>
        <v>Chuck Magee</v>
      </c>
      <c r="O9131" s="10" t="s">
        <v>3105</v>
      </c>
      <c r="P9131" s="10" t="str">
        <f>VLOOKUP(O9131,Products!$A:$E,3,FALSE)</f>
        <v>HP</v>
      </c>
      <c r="Q9131" s="31">
        <f>INDEX(Products!$E:$E,MATCH(O9131,Products!$A:$A,0))</f>
        <v>0.25</v>
      </c>
      <c r="R9131" s="10" t="s">
        <v>64</v>
      </c>
      <c r="S9131" s="10" t="s">
        <v>65</v>
      </c>
      <c r="T9131" s="10" t="s">
        <v>3106</v>
      </c>
      <c r="U9131" s="12">
        <v>309.57600000000002</v>
      </c>
      <c r="V9131" s="12">
        <v>4</v>
      </c>
      <c r="W9131" s="12">
        <v>0.4</v>
      </c>
      <c r="X9131" s="12">
        <v>-56.755600000000015</v>
      </c>
    </row>
    <row r="9132" spans="1:24" ht="14" x14ac:dyDescent="0.3">
      <c r="A9132" s="9">
        <v>9127</v>
      </c>
      <c r="B9132" s="14" t="s">
        <v>10552</v>
      </c>
      <c r="C9132" s="15">
        <v>46314</v>
      </c>
      <c r="D9132" s="15">
        <v>46321</v>
      </c>
      <c r="E9132" s="10" t="s">
        <v>44</v>
      </c>
      <c r="F9132" s="10" t="s">
        <v>3432</v>
      </c>
      <c r="G9132" s="10" t="s">
        <v>3433</v>
      </c>
      <c r="H9132" s="10" t="s">
        <v>22</v>
      </c>
      <c r="I9132" s="10" t="s">
        <v>23</v>
      </c>
      <c r="J9132" s="10" t="s">
        <v>165</v>
      </c>
      <c r="K9132" s="10" t="s">
        <v>94</v>
      </c>
      <c r="L9132" s="10">
        <v>77095</v>
      </c>
      <c r="M9132" s="10" t="s">
        <v>95</v>
      </c>
      <c r="N9132" s="10" t="str">
        <f>_xlfn.XLOOKUP($M:$M,People!$B:$B,People!A:A)</f>
        <v>Roxanne Rodriguez</v>
      </c>
      <c r="O9132" s="10" t="s">
        <v>3538</v>
      </c>
      <c r="P9132" s="10" t="str">
        <f>VLOOKUP(O9132,Products!$A:$E,3,FALSE)</f>
        <v>3M</v>
      </c>
      <c r="Q9132" s="31">
        <f>INDEX(Products!$E:$E,MATCH(O9132,Products!$A:$A,0))</f>
        <v>0.36</v>
      </c>
      <c r="R9132" s="10" t="s">
        <v>64</v>
      </c>
      <c r="S9132" s="10" t="s">
        <v>65</v>
      </c>
      <c r="T9132" s="10" t="s">
        <v>3539</v>
      </c>
      <c r="U9132" s="12">
        <v>16.68</v>
      </c>
      <c r="V9132" s="12">
        <v>3</v>
      </c>
      <c r="W9132" s="12">
        <v>0.2</v>
      </c>
      <c r="X9132" s="12">
        <v>5.2125000000000004</v>
      </c>
    </row>
    <row r="9133" spans="1:24" ht="14" x14ac:dyDescent="0.3">
      <c r="A9133" s="9">
        <v>9128</v>
      </c>
      <c r="B9133" s="14" t="s">
        <v>10553</v>
      </c>
      <c r="C9133" s="15">
        <v>46314</v>
      </c>
      <c r="D9133" s="15">
        <v>46318</v>
      </c>
      <c r="E9133" s="14" t="s">
        <v>44</v>
      </c>
      <c r="F9133" s="14" t="s">
        <v>1285</v>
      </c>
      <c r="G9133" s="14" t="s">
        <v>1286</v>
      </c>
      <c r="H9133" s="14" t="s">
        <v>36</v>
      </c>
      <c r="I9133" s="14" t="s">
        <v>5934</v>
      </c>
      <c r="J9133" s="14" t="s">
        <v>5935</v>
      </c>
      <c r="K9133" s="14" t="s">
        <v>5936</v>
      </c>
      <c r="L9133" s="14" t="s">
        <v>5976</v>
      </c>
      <c r="M9133" s="14" t="s">
        <v>133</v>
      </c>
      <c r="N9133" s="10" t="str">
        <f>_xlfn.XLOOKUP($M:$M,People!$B:$B,People!A:A)</f>
        <v>Chuck Magee</v>
      </c>
      <c r="O9133" s="14" t="s">
        <v>1288</v>
      </c>
      <c r="P9133" s="10" t="str">
        <f>VLOOKUP(O9133,Products!$A:$E,3,FALSE)</f>
        <v>IKEA</v>
      </c>
      <c r="Q9133" s="31">
        <f>INDEX(Products!$E:$E,MATCH(O9133,Products!$A:$A,0))</f>
        <v>0.26</v>
      </c>
      <c r="R9133" s="14" t="s">
        <v>28</v>
      </c>
      <c r="S9133" s="14" t="s">
        <v>58</v>
      </c>
      <c r="T9133" s="14" t="s">
        <v>1289</v>
      </c>
      <c r="U9133" s="18">
        <v>24.368000000000002</v>
      </c>
      <c r="V9133" s="18">
        <v>2</v>
      </c>
      <c r="W9133" s="18">
        <v>0.2</v>
      </c>
      <c r="X9133" s="18">
        <v>-3.3506000000000018</v>
      </c>
    </row>
    <row r="9134" spans="1:24" ht="14" x14ac:dyDescent="0.3">
      <c r="A9134" s="9">
        <v>9129</v>
      </c>
      <c r="B9134" s="14" t="s">
        <v>10553</v>
      </c>
      <c r="C9134" s="15">
        <v>46314</v>
      </c>
      <c r="D9134" s="15">
        <v>46318</v>
      </c>
      <c r="E9134" s="14" t="s">
        <v>44</v>
      </c>
      <c r="F9134" s="14" t="s">
        <v>1285</v>
      </c>
      <c r="G9134" s="14" t="s">
        <v>1286</v>
      </c>
      <c r="H9134" s="14" t="s">
        <v>36</v>
      </c>
      <c r="I9134" s="14" t="s">
        <v>5934</v>
      </c>
      <c r="J9134" s="14" t="s">
        <v>5935</v>
      </c>
      <c r="K9134" s="14" t="s">
        <v>5936</v>
      </c>
      <c r="L9134" s="14" t="s">
        <v>5976</v>
      </c>
      <c r="M9134" s="14" t="s">
        <v>133</v>
      </c>
      <c r="N9134" s="10" t="str">
        <f>_xlfn.XLOOKUP($M:$M,People!$B:$B,People!A:A)</f>
        <v>Chuck Magee</v>
      </c>
      <c r="O9134" s="14" t="s">
        <v>1290</v>
      </c>
      <c r="P9134" s="10" t="str">
        <f>VLOOKUP(O9134,Products!$A:$E,3,FALSE)</f>
        <v>IKEA</v>
      </c>
      <c r="Q9134" s="31">
        <f>INDEX(Products!$E:$E,MATCH(O9134,Products!$A:$A,0))</f>
        <v>0.4</v>
      </c>
      <c r="R9134" s="14" t="s">
        <v>41</v>
      </c>
      <c r="S9134" s="14" t="s">
        <v>53</v>
      </c>
      <c r="T9134" s="14" t="s">
        <v>1291</v>
      </c>
      <c r="U9134" s="18">
        <v>16.68</v>
      </c>
      <c r="V9134" s="18">
        <v>3</v>
      </c>
      <c r="W9134" s="18">
        <v>0.2</v>
      </c>
      <c r="X9134" s="18">
        <v>5.2125000000000004</v>
      </c>
    </row>
    <row r="9135" spans="1:24" ht="14" x14ac:dyDescent="0.3">
      <c r="A9135" s="9">
        <v>9130</v>
      </c>
      <c r="B9135" s="14" t="s">
        <v>10554</v>
      </c>
      <c r="C9135" s="15">
        <v>46314</v>
      </c>
      <c r="D9135" s="15">
        <v>46319</v>
      </c>
      <c r="E9135" s="14" t="s">
        <v>44</v>
      </c>
      <c r="F9135" s="14" t="s">
        <v>1856</v>
      </c>
      <c r="G9135" s="14" t="s">
        <v>1857</v>
      </c>
      <c r="H9135" s="14" t="s">
        <v>92</v>
      </c>
      <c r="I9135" s="14" t="s">
        <v>5934</v>
      </c>
      <c r="J9135" s="14" t="s">
        <v>1841</v>
      </c>
      <c r="K9135" s="14" t="s">
        <v>5938</v>
      </c>
      <c r="L9135" s="14" t="s">
        <v>5981</v>
      </c>
      <c r="M9135" s="14" t="s">
        <v>39</v>
      </c>
      <c r="N9135" s="10" t="str">
        <f>_xlfn.XLOOKUP($M:$M,People!$B:$B,People!A:A)</f>
        <v>Sadie Pawthorne</v>
      </c>
      <c r="O9135" s="14" t="s">
        <v>3524</v>
      </c>
      <c r="P9135" s="10" t="str">
        <f>VLOOKUP(O9135,Products!$A:$E,3,FALSE)</f>
        <v>Office Depot</v>
      </c>
      <c r="Q9135" s="31">
        <f>INDEX(Products!$E:$E,MATCH(O9135,Products!$A:$A,0))</f>
        <v>0.38</v>
      </c>
      <c r="R9135" s="14" t="s">
        <v>64</v>
      </c>
      <c r="S9135" s="14" t="s">
        <v>65</v>
      </c>
      <c r="T9135" s="14" t="s">
        <v>3525</v>
      </c>
      <c r="U9135" s="17">
        <v>19.440000000000001</v>
      </c>
      <c r="V9135" s="17">
        <v>3</v>
      </c>
      <c r="W9135" s="17">
        <v>0</v>
      </c>
      <c r="X9135" s="17">
        <v>9.33</v>
      </c>
    </row>
    <row r="9136" spans="1:24" ht="14" x14ac:dyDescent="0.3">
      <c r="A9136" s="9">
        <v>9131</v>
      </c>
      <c r="B9136" s="14" t="s">
        <v>10555</v>
      </c>
      <c r="C9136" s="15">
        <v>46315</v>
      </c>
      <c r="D9136" s="15">
        <v>46315</v>
      </c>
      <c r="E9136" s="10" t="s">
        <v>1124</v>
      </c>
      <c r="F9136" s="10" t="s">
        <v>4812</v>
      </c>
      <c r="G9136" s="10" t="s">
        <v>4813</v>
      </c>
      <c r="H9136" s="10" t="s">
        <v>22</v>
      </c>
      <c r="I9136" s="10" t="s">
        <v>23</v>
      </c>
      <c r="J9136" s="10" t="s">
        <v>1322</v>
      </c>
      <c r="K9136" s="10" t="s">
        <v>48</v>
      </c>
      <c r="L9136" s="10">
        <v>32216</v>
      </c>
      <c r="M9136" s="10" t="s">
        <v>26</v>
      </c>
      <c r="N9136" s="10" t="str">
        <f>_xlfn.XLOOKUP($M:$M,People!$B:$B,People!A:A)</f>
        <v>Fred Suzuki</v>
      </c>
      <c r="O9136" s="10" t="s">
        <v>5266</v>
      </c>
      <c r="P9136" s="10" t="str">
        <f>VLOOKUP(O9136,Products!$A:$E,3,FALSE)</f>
        <v>Dell</v>
      </c>
      <c r="Q9136" s="31">
        <f>INDEX(Products!$E:$E,MATCH(O9136,Products!$A:$A,0))</f>
        <v>0.34</v>
      </c>
      <c r="R9136" s="10" t="s">
        <v>28</v>
      </c>
      <c r="S9136" s="10" t="s">
        <v>58</v>
      </c>
      <c r="T9136" s="10" t="s">
        <v>3243</v>
      </c>
      <c r="U9136" s="12">
        <v>43.936000000000007</v>
      </c>
      <c r="V9136" s="12">
        <v>4</v>
      </c>
      <c r="W9136" s="12">
        <v>0.2</v>
      </c>
      <c r="X9136" s="12">
        <v>6.0411999999999964</v>
      </c>
    </row>
    <row r="9137" spans="1:24" ht="14" x14ac:dyDescent="0.3">
      <c r="A9137" s="9">
        <v>9132</v>
      </c>
      <c r="B9137" s="14" t="s">
        <v>10556</v>
      </c>
      <c r="C9137" s="15">
        <v>46315</v>
      </c>
      <c r="D9137" s="15">
        <v>46319</v>
      </c>
      <c r="E9137" s="10" t="s">
        <v>44</v>
      </c>
      <c r="F9137" s="10" t="s">
        <v>1368</v>
      </c>
      <c r="G9137" s="10" t="s">
        <v>1369</v>
      </c>
      <c r="H9137" s="10" t="s">
        <v>36</v>
      </c>
      <c r="I9137" s="10" t="s">
        <v>23</v>
      </c>
      <c r="J9137" s="10" t="s">
        <v>702</v>
      </c>
      <c r="K9137" s="10" t="s">
        <v>438</v>
      </c>
      <c r="L9137" s="10">
        <v>44312</v>
      </c>
      <c r="M9137" s="10" t="s">
        <v>133</v>
      </c>
      <c r="N9137" s="10" t="str">
        <f>_xlfn.XLOOKUP($M:$M,People!$B:$B,People!A:A)</f>
        <v>Chuck Magee</v>
      </c>
      <c r="O9137" s="10" t="s">
        <v>73</v>
      </c>
      <c r="P9137" s="10" t="str">
        <f>VLOOKUP(O9137,Products!$A:$E,3,FALSE)</f>
        <v>IKEA</v>
      </c>
      <c r="Q9137" s="31">
        <f>INDEX(Products!$E:$E,MATCH(O9137,Products!$A:$A,0))</f>
        <v>0.34</v>
      </c>
      <c r="R9137" s="10" t="s">
        <v>28</v>
      </c>
      <c r="S9137" s="10" t="s">
        <v>50</v>
      </c>
      <c r="T9137" s="10" t="s">
        <v>74</v>
      </c>
      <c r="U9137" s="12">
        <v>284.36399999999998</v>
      </c>
      <c r="V9137" s="12">
        <v>2</v>
      </c>
      <c r="W9137" s="12">
        <v>0.4</v>
      </c>
      <c r="X9137" s="12">
        <v>-75.830400000000054</v>
      </c>
    </row>
    <row r="9138" spans="1:24" ht="14" x14ac:dyDescent="0.3">
      <c r="A9138" s="9">
        <v>9133</v>
      </c>
      <c r="B9138" s="14" t="s">
        <v>10557</v>
      </c>
      <c r="C9138" s="15">
        <v>46315</v>
      </c>
      <c r="D9138" s="15">
        <v>46322</v>
      </c>
      <c r="E9138" s="10" t="s">
        <v>44</v>
      </c>
      <c r="F9138" s="10" t="s">
        <v>3370</v>
      </c>
      <c r="G9138" s="10" t="s">
        <v>3371</v>
      </c>
      <c r="H9138" s="10" t="s">
        <v>22</v>
      </c>
      <c r="I9138" s="10" t="s">
        <v>23</v>
      </c>
      <c r="J9138" s="10" t="s">
        <v>4072</v>
      </c>
      <c r="K9138" s="10" t="s">
        <v>1479</v>
      </c>
      <c r="L9138" s="10">
        <v>72209</v>
      </c>
      <c r="M9138" s="10" t="s">
        <v>26</v>
      </c>
      <c r="N9138" s="10" t="str">
        <f>_xlfn.XLOOKUP($M:$M,People!$B:$B,People!A:A)</f>
        <v>Fred Suzuki</v>
      </c>
      <c r="O9138" s="10" t="s">
        <v>3895</v>
      </c>
      <c r="P9138" s="10" t="str">
        <f>VLOOKUP(O9138,Products!$A:$E,3,FALSE)</f>
        <v>Dell</v>
      </c>
      <c r="Q9138" s="31">
        <f>INDEX(Products!$E:$E,MATCH(O9138,Products!$A:$A,0))</f>
        <v>0.34</v>
      </c>
      <c r="R9138" s="10" t="s">
        <v>41</v>
      </c>
      <c r="S9138" s="10" t="s">
        <v>61</v>
      </c>
      <c r="T9138" s="10" t="s">
        <v>3896</v>
      </c>
      <c r="U9138" s="12">
        <v>13.36</v>
      </c>
      <c r="V9138" s="12">
        <v>4</v>
      </c>
      <c r="W9138" s="12">
        <v>0</v>
      </c>
      <c r="X9138" s="12">
        <v>4.1415999999999986</v>
      </c>
    </row>
    <row r="9139" spans="1:24" ht="14" x14ac:dyDescent="0.3">
      <c r="A9139" s="9">
        <v>9134</v>
      </c>
      <c r="B9139" s="14" t="s">
        <v>10555</v>
      </c>
      <c r="C9139" s="15">
        <v>46315</v>
      </c>
      <c r="D9139" s="15">
        <v>46315</v>
      </c>
      <c r="E9139" s="10" t="s">
        <v>1124</v>
      </c>
      <c r="F9139" s="10" t="s">
        <v>4812</v>
      </c>
      <c r="G9139" s="10" t="s">
        <v>4813</v>
      </c>
      <c r="H9139" s="10" t="s">
        <v>22</v>
      </c>
      <c r="I9139" s="10" t="s">
        <v>23</v>
      </c>
      <c r="J9139" s="10" t="s">
        <v>1322</v>
      </c>
      <c r="K9139" s="10" t="s">
        <v>48</v>
      </c>
      <c r="L9139" s="10">
        <v>32216</v>
      </c>
      <c r="M9139" s="10" t="s">
        <v>26</v>
      </c>
      <c r="N9139" s="10" t="str">
        <f>_xlfn.XLOOKUP($M:$M,People!$B:$B,People!A:A)</f>
        <v>Fred Suzuki</v>
      </c>
      <c r="O9139" s="10" t="s">
        <v>3449</v>
      </c>
      <c r="P9139" s="10" t="str">
        <f>VLOOKUP(O9139,Products!$A:$E,3,FALSE)</f>
        <v>HP</v>
      </c>
      <c r="Q9139" s="31">
        <f>INDEX(Products!$E:$E,MATCH(O9139,Products!$A:$A,0))</f>
        <v>0.31</v>
      </c>
      <c r="R9139" s="10" t="s">
        <v>41</v>
      </c>
      <c r="S9139" s="10" t="s">
        <v>61</v>
      </c>
      <c r="T9139" s="10" t="s">
        <v>3450</v>
      </c>
      <c r="U9139" s="12">
        <v>4.4479999999999995</v>
      </c>
      <c r="V9139" s="12">
        <v>2</v>
      </c>
      <c r="W9139" s="12">
        <v>0.2</v>
      </c>
      <c r="X9139" s="12">
        <v>1.1119999999999999</v>
      </c>
    </row>
    <row r="9140" spans="1:24" ht="14" x14ac:dyDescent="0.3">
      <c r="A9140" s="9">
        <v>9135</v>
      </c>
      <c r="B9140" s="14" t="s">
        <v>10558</v>
      </c>
      <c r="C9140" s="15">
        <v>46315</v>
      </c>
      <c r="D9140" s="15">
        <v>46317</v>
      </c>
      <c r="E9140" s="10" t="s">
        <v>19</v>
      </c>
      <c r="F9140" s="10" t="s">
        <v>536</v>
      </c>
      <c r="G9140" s="10" t="s">
        <v>537</v>
      </c>
      <c r="H9140" s="10" t="s">
        <v>36</v>
      </c>
      <c r="I9140" s="10" t="s">
        <v>23</v>
      </c>
      <c r="J9140" s="10" t="s">
        <v>4823</v>
      </c>
      <c r="K9140" s="10" t="s">
        <v>38</v>
      </c>
      <c r="L9140" s="10">
        <v>95695</v>
      </c>
      <c r="M9140" s="10" t="s">
        <v>39</v>
      </c>
      <c r="N9140" s="10" t="str">
        <f>_xlfn.XLOOKUP($M:$M,People!$B:$B,People!A:A)</f>
        <v>Sadie Pawthorne</v>
      </c>
      <c r="O9140" s="10" t="s">
        <v>4824</v>
      </c>
      <c r="P9140" s="10" t="str">
        <f>VLOOKUP(O9140,Products!$A:$E,3,FALSE)</f>
        <v>Canon</v>
      </c>
      <c r="Q9140" s="31">
        <f>INDEX(Products!$E:$E,MATCH(O9140,Products!$A:$A,0))</f>
        <v>0.38</v>
      </c>
      <c r="R9140" s="10" t="s">
        <v>41</v>
      </c>
      <c r="S9140" s="10" t="s">
        <v>68</v>
      </c>
      <c r="T9140" s="10" t="s">
        <v>4825</v>
      </c>
      <c r="U9140" s="12">
        <v>20.928000000000001</v>
      </c>
      <c r="V9140" s="12">
        <v>4</v>
      </c>
      <c r="W9140" s="12">
        <v>0.2</v>
      </c>
      <c r="X9140" s="12">
        <v>7.5864000000000003</v>
      </c>
    </row>
    <row r="9141" spans="1:24" ht="14" x14ac:dyDescent="0.3">
      <c r="A9141" s="9">
        <v>9136</v>
      </c>
      <c r="B9141" s="14" t="s">
        <v>10557</v>
      </c>
      <c r="C9141" s="15">
        <v>46315</v>
      </c>
      <c r="D9141" s="15">
        <v>46322</v>
      </c>
      <c r="E9141" s="10" t="s">
        <v>44</v>
      </c>
      <c r="F9141" s="10" t="s">
        <v>3370</v>
      </c>
      <c r="G9141" s="10" t="s">
        <v>3371</v>
      </c>
      <c r="H9141" s="10" t="s">
        <v>22</v>
      </c>
      <c r="I9141" s="10" t="s">
        <v>23</v>
      </c>
      <c r="J9141" s="10" t="s">
        <v>4072</v>
      </c>
      <c r="K9141" s="10" t="s">
        <v>1479</v>
      </c>
      <c r="L9141" s="10">
        <v>72209</v>
      </c>
      <c r="M9141" s="10" t="s">
        <v>26</v>
      </c>
      <c r="N9141" s="10" t="str">
        <f>_xlfn.XLOOKUP($M:$M,People!$B:$B,People!A:A)</f>
        <v>Fred Suzuki</v>
      </c>
      <c r="O9141" s="10" t="s">
        <v>2329</v>
      </c>
      <c r="P9141" s="10" t="str">
        <f>VLOOKUP(O9141,Products!$A:$E,3,FALSE)</f>
        <v>HP</v>
      </c>
      <c r="Q9141" s="31">
        <f>INDEX(Products!$E:$E,MATCH(O9141,Products!$A:$A,0))</f>
        <v>0.28999999999999998</v>
      </c>
      <c r="R9141" s="10" t="s">
        <v>41</v>
      </c>
      <c r="S9141" s="10" t="s">
        <v>68</v>
      </c>
      <c r="T9141" s="10" t="s">
        <v>2330</v>
      </c>
      <c r="U9141" s="12">
        <v>145.85000000000002</v>
      </c>
      <c r="V9141" s="12">
        <v>5</v>
      </c>
      <c r="W9141" s="12">
        <v>0</v>
      </c>
      <c r="X9141" s="12">
        <v>70.007999999999996</v>
      </c>
    </row>
    <row r="9142" spans="1:24" ht="14" x14ac:dyDescent="0.3">
      <c r="A9142" s="9">
        <v>9137</v>
      </c>
      <c r="B9142" s="14" t="s">
        <v>10559</v>
      </c>
      <c r="C9142" s="15">
        <v>46315</v>
      </c>
      <c r="D9142" s="15">
        <v>46315</v>
      </c>
      <c r="E9142" s="10" t="s">
        <v>1124</v>
      </c>
      <c r="F9142" s="10" t="s">
        <v>387</v>
      </c>
      <c r="G9142" s="10" t="s">
        <v>388</v>
      </c>
      <c r="H9142" s="10" t="s">
        <v>92</v>
      </c>
      <c r="I9142" s="10" t="s">
        <v>23</v>
      </c>
      <c r="J9142" s="10" t="s">
        <v>237</v>
      </c>
      <c r="K9142" s="10" t="s">
        <v>238</v>
      </c>
      <c r="L9142" s="10">
        <v>10024</v>
      </c>
      <c r="M9142" s="10" t="s">
        <v>133</v>
      </c>
      <c r="N9142" s="10" t="str">
        <f>_xlfn.XLOOKUP($M:$M,People!$B:$B,People!A:A)</f>
        <v>Chuck Magee</v>
      </c>
      <c r="O9142" s="10" t="s">
        <v>3632</v>
      </c>
      <c r="P9142" s="10" t="str">
        <f>VLOOKUP(O9142,Products!$A:$E,3,FALSE)</f>
        <v>IKEA</v>
      </c>
      <c r="Q9142" s="31">
        <f>INDEX(Products!$E:$E,MATCH(O9142,Products!$A:$A,0))</f>
        <v>0.28000000000000003</v>
      </c>
      <c r="R9142" s="10" t="s">
        <v>41</v>
      </c>
      <c r="S9142" s="10" t="s">
        <v>42</v>
      </c>
      <c r="T9142" s="10" t="s">
        <v>3633</v>
      </c>
      <c r="U9142" s="12">
        <v>24.55</v>
      </c>
      <c r="V9142" s="12">
        <v>5</v>
      </c>
      <c r="W9142" s="12">
        <v>0</v>
      </c>
      <c r="X9142" s="12">
        <v>12.029499999999999</v>
      </c>
    </row>
    <row r="9143" spans="1:24" ht="14" x14ac:dyDescent="0.3">
      <c r="A9143" s="9">
        <v>9138</v>
      </c>
      <c r="B9143" s="14" t="s">
        <v>10558</v>
      </c>
      <c r="C9143" s="15">
        <v>46315</v>
      </c>
      <c r="D9143" s="15">
        <v>46317</v>
      </c>
      <c r="E9143" s="10" t="s">
        <v>19</v>
      </c>
      <c r="F9143" s="10" t="s">
        <v>536</v>
      </c>
      <c r="G9143" s="10" t="s">
        <v>537</v>
      </c>
      <c r="H9143" s="10" t="s">
        <v>36</v>
      </c>
      <c r="I9143" s="10" t="s">
        <v>23</v>
      </c>
      <c r="J9143" s="10" t="s">
        <v>4823</v>
      </c>
      <c r="K9143" s="10" t="s">
        <v>38</v>
      </c>
      <c r="L9143" s="10">
        <v>95695</v>
      </c>
      <c r="M9143" s="10" t="s">
        <v>39</v>
      </c>
      <c r="N9143" s="10" t="str">
        <f>_xlfn.XLOOKUP($M:$M,People!$B:$B,People!A:A)</f>
        <v>Sadie Pawthorne</v>
      </c>
      <c r="O9143" s="10" t="s">
        <v>3776</v>
      </c>
      <c r="P9143" s="10" t="str">
        <f>VLOOKUP(O9143,Products!$A:$E,3,FALSE)</f>
        <v>Dell</v>
      </c>
      <c r="Q9143" s="31">
        <f>INDEX(Products!$E:$E,MATCH(O9143,Products!$A:$A,0))</f>
        <v>0.3</v>
      </c>
      <c r="R9143" s="10" t="s">
        <v>41</v>
      </c>
      <c r="S9143" s="10" t="s">
        <v>42</v>
      </c>
      <c r="T9143" s="10" t="s">
        <v>3777</v>
      </c>
      <c r="U9143" s="12">
        <v>3.75</v>
      </c>
      <c r="V9143" s="12">
        <v>1</v>
      </c>
      <c r="W9143" s="12">
        <v>0</v>
      </c>
      <c r="X9143" s="12">
        <v>1.7999999999999998</v>
      </c>
    </row>
    <row r="9144" spans="1:24" ht="14" x14ac:dyDescent="0.3">
      <c r="A9144" s="9">
        <v>9139</v>
      </c>
      <c r="B9144" s="14" t="s">
        <v>10560</v>
      </c>
      <c r="C9144" s="15">
        <v>46315</v>
      </c>
      <c r="D9144" s="15">
        <v>46321</v>
      </c>
      <c r="E9144" s="10" t="s">
        <v>44</v>
      </c>
      <c r="F9144" s="10" t="s">
        <v>163</v>
      </c>
      <c r="G9144" s="10" t="s">
        <v>164</v>
      </c>
      <c r="H9144" s="10" t="s">
        <v>92</v>
      </c>
      <c r="I9144" s="10" t="s">
        <v>23</v>
      </c>
      <c r="J9144" s="10" t="s">
        <v>131</v>
      </c>
      <c r="K9144" s="10" t="s">
        <v>132</v>
      </c>
      <c r="L9144" s="10">
        <v>19120</v>
      </c>
      <c r="M9144" s="10" t="s">
        <v>133</v>
      </c>
      <c r="N9144" s="10" t="str">
        <f>_xlfn.XLOOKUP($M:$M,People!$B:$B,People!A:A)</f>
        <v>Chuck Magee</v>
      </c>
      <c r="O9144" s="10" t="s">
        <v>2129</v>
      </c>
      <c r="P9144" s="10" t="str">
        <f>VLOOKUP(O9144,Products!$A:$E,3,FALSE)</f>
        <v>Dell</v>
      </c>
      <c r="Q9144" s="31">
        <f>INDEX(Products!$E:$E,MATCH(O9144,Products!$A:$A,0))</f>
        <v>0.34</v>
      </c>
      <c r="R9144" s="10" t="s">
        <v>41</v>
      </c>
      <c r="S9144" s="10" t="s">
        <v>82</v>
      </c>
      <c r="T9144" s="10" t="s">
        <v>2130</v>
      </c>
      <c r="U9144" s="12">
        <v>45.527999999999999</v>
      </c>
      <c r="V9144" s="12">
        <v>3</v>
      </c>
      <c r="W9144" s="12">
        <v>0.2</v>
      </c>
      <c r="X9144" s="12">
        <v>15.934799999999997</v>
      </c>
    </row>
    <row r="9145" spans="1:24" ht="14" x14ac:dyDescent="0.3">
      <c r="A9145" s="9">
        <v>9140</v>
      </c>
      <c r="B9145" s="14" t="s">
        <v>10555</v>
      </c>
      <c r="C9145" s="15">
        <v>46315</v>
      </c>
      <c r="D9145" s="15">
        <v>46315</v>
      </c>
      <c r="E9145" s="10" t="s">
        <v>1124</v>
      </c>
      <c r="F9145" s="10" t="s">
        <v>4812</v>
      </c>
      <c r="G9145" s="10" t="s">
        <v>4813</v>
      </c>
      <c r="H9145" s="10" t="s">
        <v>22</v>
      </c>
      <c r="I9145" s="10" t="s">
        <v>23</v>
      </c>
      <c r="J9145" s="10" t="s">
        <v>1322</v>
      </c>
      <c r="K9145" s="10" t="s">
        <v>48</v>
      </c>
      <c r="L9145" s="10">
        <v>32216</v>
      </c>
      <c r="M9145" s="10" t="s">
        <v>26</v>
      </c>
      <c r="N9145" s="10" t="str">
        <f>_xlfn.XLOOKUP($M:$M,People!$B:$B,People!A:A)</f>
        <v>Fred Suzuki</v>
      </c>
      <c r="O9145" s="10" t="s">
        <v>4206</v>
      </c>
      <c r="P9145" s="10" t="str">
        <f>VLOOKUP(O9145,Products!$A:$E,3,FALSE)</f>
        <v>Office Depot</v>
      </c>
      <c r="Q9145" s="31">
        <f>INDEX(Products!$E:$E,MATCH(O9145,Products!$A:$A,0))</f>
        <v>0.32</v>
      </c>
      <c r="R9145" s="10" t="s">
        <v>41</v>
      </c>
      <c r="S9145" s="10" t="s">
        <v>82</v>
      </c>
      <c r="T9145" s="10" t="s">
        <v>4207</v>
      </c>
      <c r="U9145" s="12">
        <v>6.6720000000000006</v>
      </c>
      <c r="V9145" s="12">
        <v>1</v>
      </c>
      <c r="W9145" s="12">
        <v>0.2</v>
      </c>
      <c r="X9145" s="12">
        <v>2.5019999999999998</v>
      </c>
    </row>
    <row r="9146" spans="1:24" ht="14" x14ac:dyDescent="0.3">
      <c r="A9146" s="9">
        <v>9141</v>
      </c>
      <c r="B9146" s="14" t="s">
        <v>10557</v>
      </c>
      <c r="C9146" s="15">
        <v>46315</v>
      </c>
      <c r="D9146" s="15">
        <v>46322</v>
      </c>
      <c r="E9146" s="10" t="s">
        <v>44</v>
      </c>
      <c r="F9146" s="10" t="s">
        <v>3370</v>
      </c>
      <c r="G9146" s="10" t="s">
        <v>3371</v>
      </c>
      <c r="H9146" s="10" t="s">
        <v>22</v>
      </c>
      <c r="I9146" s="10" t="s">
        <v>23</v>
      </c>
      <c r="J9146" s="10" t="s">
        <v>4072</v>
      </c>
      <c r="K9146" s="10" t="s">
        <v>1479</v>
      </c>
      <c r="L9146" s="10">
        <v>72209</v>
      </c>
      <c r="M9146" s="10" t="s">
        <v>26</v>
      </c>
      <c r="N9146" s="10" t="str">
        <f>_xlfn.XLOOKUP($M:$M,People!$B:$B,People!A:A)</f>
        <v>Fred Suzuki</v>
      </c>
      <c r="O9146" s="10" t="s">
        <v>2252</v>
      </c>
      <c r="P9146" s="10" t="str">
        <f>VLOOKUP(O9146,Products!$A:$E,3,FALSE)</f>
        <v>Logitech</v>
      </c>
      <c r="Q9146" s="31">
        <f>INDEX(Products!$E:$E,MATCH(O9146,Products!$A:$A,0))</f>
        <v>0.27</v>
      </c>
      <c r="R9146" s="10" t="s">
        <v>41</v>
      </c>
      <c r="S9146" s="10" t="s">
        <v>82</v>
      </c>
      <c r="T9146" s="10" t="s">
        <v>2253</v>
      </c>
      <c r="U9146" s="12">
        <v>39.96</v>
      </c>
      <c r="V9146" s="12">
        <v>2</v>
      </c>
      <c r="W9146" s="12">
        <v>0</v>
      </c>
      <c r="X9146" s="12">
        <v>18.781199999999998</v>
      </c>
    </row>
    <row r="9147" spans="1:24" ht="14" x14ac:dyDescent="0.3">
      <c r="A9147" s="9">
        <v>9142</v>
      </c>
      <c r="B9147" s="14" t="s">
        <v>10561</v>
      </c>
      <c r="C9147" s="15">
        <v>46315</v>
      </c>
      <c r="D9147" s="15">
        <v>46320</v>
      </c>
      <c r="E9147" s="10" t="s">
        <v>44</v>
      </c>
      <c r="F9147" s="10" t="s">
        <v>3427</v>
      </c>
      <c r="G9147" s="10" t="s">
        <v>3428</v>
      </c>
      <c r="H9147" s="10" t="s">
        <v>36</v>
      </c>
      <c r="I9147" s="10" t="s">
        <v>23</v>
      </c>
      <c r="J9147" s="10" t="s">
        <v>331</v>
      </c>
      <c r="K9147" s="10" t="s">
        <v>80</v>
      </c>
      <c r="L9147" s="10">
        <v>27707</v>
      </c>
      <c r="M9147" s="10" t="s">
        <v>26</v>
      </c>
      <c r="N9147" s="10" t="str">
        <f>_xlfn.XLOOKUP($M:$M,People!$B:$B,People!A:A)</f>
        <v>Fred Suzuki</v>
      </c>
      <c r="O9147" s="10" t="s">
        <v>1531</v>
      </c>
      <c r="P9147" s="10" t="str">
        <f>VLOOKUP(O9147,Products!$A:$E,3,FALSE)</f>
        <v>Dell</v>
      </c>
      <c r="Q9147" s="31">
        <f>INDEX(Products!$E:$E,MATCH(O9147,Products!$A:$A,0))</f>
        <v>0.3</v>
      </c>
      <c r="R9147" s="10" t="s">
        <v>41</v>
      </c>
      <c r="S9147" s="10" t="s">
        <v>82</v>
      </c>
      <c r="T9147" s="10" t="s">
        <v>1532</v>
      </c>
      <c r="U9147" s="12">
        <v>14.352000000000002</v>
      </c>
      <c r="V9147" s="12">
        <v>3</v>
      </c>
      <c r="W9147" s="12">
        <v>0.2</v>
      </c>
      <c r="X9147" s="12">
        <v>4.4849999999999994</v>
      </c>
    </row>
    <row r="9148" spans="1:24" ht="14" x14ac:dyDescent="0.3">
      <c r="A9148" s="9">
        <v>9143</v>
      </c>
      <c r="B9148" s="14" t="s">
        <v>10556</v>
      </c>
      <c r="C9148" s="15">
        <v>46315</v>
      </c>
      <c r="D9148" s="15">
        <v>46319</v>
      </c>
      <c r="E9148" s="10" t="s">
        <v>44</v>
      </c>
      <c r="F9148" s="10" t="s">
        <v>1368</v>
      </c>
      <c r="G9148" s="10" t="s">
        <v>1369</v>
      </c>
      <c r="H9148" s="10" t="s">
        <v>36</v>
      </c>
      <c r="I9148" s="10" t="s">
        <v>23</v>
      </c>
      <c r="J9148" s="10" t="s">
        <v>702</v>
      </c>
      <c r="K9148" s="10" t="s">
        <v>438</v>
      </c>
      <c r="L9148" s="10">
        <v>44312</v>
      </c>
      <c r="M9148" s="10" t="s">
        <v>133</v>
      </c>
      <c r="N9148" s="10" t="str">
        <f>_xlfn.XLOOKUP($M:$M,People!$B:$B,People!A:A)</f>
        <v>Chuck Magee</v>
      </c>
      <c r="O9148" s="10" t="s">
        <v>1370</v>
      </c>
      <c r="P9148" s="10" t="str">
        <f>VLOOKUP(O9148,Products!$A:$E,3,FALSE)</f>
        <v>Canon</v>
      </c>
      <c r="Q9148" s="31">
        <f>INDEX(Products!$E:$E,MATCH(O9148,Products!$A:$A,0))</f>
        <v>0.38</v>
      </c>
      <c r="R9148" s="10" t="s">
        <v>41</v>
      </c>
      <c r="S9148" s="10" t="s">
        <v>53</v>
      </c>
      <c r="T9148" s="10" t="s">
        <v>1371</v>
      </c>
      <c r="U9148" s="12">
        <v>665.40800000000002</v>
      </c>
      <c r="V9148" s="12">
        <v>2</v>
      </c>
      <c r="W9148" s="12">
        <v>0.2</v>
      </c>
      <c r="X9148" s="12">
        <v>66.540799999999962</v>
      </c>
    </row>
    <row r="9149" spans="1:24" ht="14" x14ac:dyDescent="0.3">
      <c r="A9149" s="9">
        <v>9144</v>
      </c>
      <c r="B9149" s="14" t="s">
        <v>10555</v>
      </c>
      <c r="C9149" s="15">
        <v>46315</v>
      </c>
      <c r="D9149" s="15">
        <v>46315</v>
      </c>
      <c r="E9149" s="10" t="s">
        <v>1124</v>
      </c>
      <c r="F9149" s="10" t="s">
        <v>4812</v>
      </c>
      <c r="G9149" s="10" t="s">
        <v>4813</v>
      </c>
      <c r="H9149" s="10" t="s">
        <v>22</v>
      </c>
      <c r="I9149" s="10" t="s">
        <v>23</v>
      </c>
      <c r="J9149" s="10" t="s">
        <v>1322</v>
      </c>
      <c r="K9149" s="10" t="s">
        <v>48</v>
      </c>
      <c r="L9149" s="10">
        <v>32216</v>
      </c>
      <c r="M9149" s="10" t="s">
        <v>26</v>
      </c>
      <c r="N9149" s="10" t="str">
        <f>_xlfn.XLOOKUP($M:$M,People!$B:$B,People!A:A)</f>
        <v>Fred Suzuki</v>
      </c>
      <c r="O9149" s="10" t="s">
        <v>1316</v>
      </c>
      <c r="P9149" s="10" t="str">
        <f>VLOOKUP(O9149,Products!$A:$E,3,FALSE)</f>
        <v>Avery</v>
      </c>
      <c r="Q9149" s="31">
        <f>INDEX(Products!$E:$E,MATCH(O9149,Products!$A:$A,0))</f>
        <v>0.39</v>
      </c>
      <c r="R9149" s="10" t="s">
        <v>41</v>
      </c>
      <c r="S9149" s="10" t="s">
        <v>53</v>
      </c>
      <c r="T9149" s="10" t="s">
        <v>1317</v>
      </c>
      <c r="U9149" s="12">
        <v>4.7679999999999998</v>
      </c>
      <c r="V9149" s="12">
        <v>2</v>
      </c>
      <c r="W9149" s="12">
        <v>0.2</v>
      </c>
      <c r="X9149" s="12">
        <v>-0.7748000000000006</v>
      </c>
    </row>
    <row r="9150" spans="1:24" ht="14" x14ac:dyDescent="0.3">
      <c r="A9150" s="9">
        <v>9145</v>
      </c>
      <c r="B9150" s="14" t="s">
        <v>10561</v>
      </c>
      <c r="C9150" s="15">
        <v>46315</v>
      </c>
      <c r="D9150" s="15">
        <v>46320</v>
      </c>
      <c r="E9150" s="10" t="s">
        <v>44</v>
      </c>
      <c r="F9150" s="10" t="s">
        <v>3427</v>
      </c>
      <c r="G9150" s="10" t="s">
        <v>3428</v>
      </c>
      <c r="H9150" s="10" t="s">
        <v>36</v>
      </c>
      <c r="I9150" s="10" t="s">
        <v>23</v>
      </c>
      <c r="J9150" s="10" t="s">
        <v>331</v>
      </c>
      <c r="K9150" s="10" t="s">
        <v>80</v>
      </c>
      <c r="L9150" s="10">
        <v>27707</v>
      </c>
      <c r="M9150" s="10" t="s">
        <v>26</v>
      </c>
      <c r="N9150" s="10" t="str">
        <f>_xlfn.XLOOKUP($M:$M,People!$B:$B,People!A:A)</f>
        <v>Fred Suzuki</v>
      </c>
      <c r="O9150" s="10" t="s">
        <v>4998</v>
      </c>
      <c r="P9150" s="10" t="str">
        <f>VLOOKUP(O9150,Products!$A:$E,3,FALSE)</f>
        <v>Avery</v>
      </c>
      <c r="Q9150" s="31">
        <f>INDEX(Products!$E:$E,MATCH(O9150,Products!$A:$A,0))</f>
        <v>0.31</v>
      </c>
      <c r="R9150" s="10" t="s">
        <v>64</v>
      </c>
      <c r="S9150" s="10" t="s">
        <v>65</v>
      </c>
      <c r="T9150" s="10" t="s">
        <v>4999</v>
      </c>
      <c r="U9150" s="12">
        <v>15.984000000000002</v>
      </c>
      <c r="V9150" s="12">
        <v>2</v>
      </c>
      <c r="W9150" s="12">
        <v>0.2</v>
      </c>
      <c r="X9150" s="12">
        <v>1.3986000000000001</v>
      </c>
    </row>
    <row r="9151" spans="1:24" ht="14" x14ac:dyDescent="0.3">
      <c r="A9151" s="9">
        <v>9146</v>
      </c>
      <c r="B9151" s="14" t="s">
        <v>10562</v>
      </c>
      <c r="C9151" s="15">
        <v>46316</v>
      </c>
      <c r="D9151" s="15">
        <v>46317</v>
      </c>
      <c r="E9151" s="10" t="s">
        <v>168</v>
      </c>
      <c r="F9151" s="10" t="s">
        <v>3189</v>
      </c>
      <c r="G9151" s="10" t="s">
        <v>3190</v>
      </c>
      <c r="H9151" s="10" t="s">
        <v>36</v>
      </c>
      <c r="I9151" s="10" t="s">
        <v>23</v>
      </c>
      <c r="J9151" s="10" t="s">
        <v>284</v>
      </c>
      <c r="K9151" s="10" t="s">
        <v>371</v>
      </c>
      <c r="L9151" s="10">
        <v>97477</v>
      </c>
      <c r="M9151" s="10" t="s">
        <v>39</v>
      </c>
      <c r="N9151" s="10" t="str">
        <f>_xlfn.XLOOKUP($M:$M,People!$B:$B,People!A:A)</f>
        <v>Sadie Pawthorne</v>
      </c>
      <c r="O9151" s="10" t="s">
        <v>3802</v>
      </c>
      <c r="P9151" s="10" t="str">
        <f>VLOOKUP(O9151,Products!$A:$E,3,FALSE)</f>
        <v>Samsung</v>
      </c>
      <c r="Q9151" s="31">
        <f>INDEX(Products!$E:$E,MATCH(O9151,Products!$A:$A,0))</f>
        <v>0.27</v>
      </c>
      <c r="R9151" s="10" t="s">
        <v>28</v>
      </c>
      <c r="S9151" s="10" t="s">
        <v>32</v>
      </c>
      <c r="T9151" s="10" t="s">
        <v>3803</v>
      </c>
      <c r="U9151" s="12">
        <v>478.48</v>
      </c>
      <c r="V9151" s="12">
        <v>2</v>
      </c>
      <c r="W9151" s="12">
        <v>0.2</v>
      </c>
      <c r="X9151" s="12">
        <v>47.848000000000013</v>
      </c>
    </row>
    <row r="9152" spans="1:24" ht="14" x14ac:dyDescent="0.3">
      <c r="A9152" s="9">
        <v>9147</v>
      </c>
      <c r="B9152" s="14" t="s">
        <v>10563</v>
      </c>
      <c r="C9152" s="15">
        <v>46316</v>
      </c>
      <c r="D9152" s="15">
        <v>46321</v>
      </c>
      <c r="E9152" s="10" t="s">
        <v>44</v>
      </c>
      <c r="F9152" s="10" t="s">
        <v>1549</v>
      </c>
      <c r="G9152" s="10" t="s">
        <v>1550</v>
      </c>
      <c r="H9152" s="10" t="s">
        <v>92</v>
      </c>
      <c r="I9152" s="10" t="s">
        <v>23</v>
      </c>
      <c r="J9152" s="10" t="s">
        <v>1551</v>
      </c>
      <c r="K9152" s="10" t="s">
        <v>48</v>
      </c>
      <c r="L9152" s="10">
        <v>33801</v>
      </c>
      <c r="M9152" s="10" t="s">
        <v>26</v>
      </c>
      <c r="N9152" s="10" t="str">
        <f>_xlfn.XLOOKUP($M:$M,People!$B:$B,People!A:A)</f>
        <v>Fred Suzuki</v>
      </c>
      <c r="O9152" s="10" t="s">
        <v>1552</v>
      </c>
      <c r="P9152" s="10" t="str">
        <f>VLOOKUP(O9152,Products!$A:$E,3,FALSE)</f>
        <v>Avery</v>
      </c>
      <c r="Q9152" s="31">
        <f>INDEX(Products!$E:$E,MATCH(O9152,Products!$A:$A,0))</f>
        <v>0.31</v>
      </c>
      <c r="R9152" s="10" t="s">
        <v>28</v>
      </c>
      <c r="S9152" s="10" t="s">
        <v>32</v>
      </c>
      <c r="T9152" s="10" t="s">
        <v>1553</v>
      </c>
      <c r="U9152" s="12">
        <v>683.95200000000011</v>
      </c>
      <c r="V9152" s="12">
        <v>3</v>
      </c>
      <c r="W9152" s="12">
        <v>0.2</v>
      </c>
      <c r="X9152" s="12">
        <v>42.746999999999986</v>
      </c>
    </row>
    <row r="9153" spans="1:24" ht="14" x14ac:dyDescent="0.3">
      <c r="A9153" s="9">
        <v>9148</v>
      </c>
      <c r="B9153" s="14" t="s">
        <v>10563</v>
      </c>
      <c r="C9153" s="15">
        <v>46316</v>
      </c>
      <c r="D9153" s="15">
        <v>46321</v>
      </c>
      <c r="E9153" s="10" t="s">
        <v>44</v>
      </c>
      <c r="F9153" s="10" t="s">
        <v>1549</v>
      </c>
      <c r="G9153" s="10" t="s">
        <v>1550</v>
      </c>
      <c r="H9153" s="10" t="s">
        <v>92</v>
      </c>
      <c r="I9153" s="10" t="s">
        <v>23</v>
      </c>
      <c r="J9153" s="10" t="s">
        <v>1551</v>
      </c>
      <c r="K9153" s="10" t="s">
        <v>48</v>
      </c>
      <c r="L9153" s="10">
        <v>33801</v>
      </c>
      <c r="M9153" s="10" t="s">
        <v>26</v>
      </c>
      <c r="N9153" s="10" t="str">
        <f>_xlfn.XLOOKUP($M:$M,People!$B:$B,People!A:A)</f>
        <v>Fred Suzuki</v>
      </c>
      <c r="O9153" s="10" t="s">
        <v>995</v>
      </c>
      <c r="P9153" s="10" t="str">
        <f>VLOOKUP(O9153,Products!$A:$E,3,FALSE)</f>
        <v>3M</v>
      </c>
      <c r="Q9153" s="31">
        <f>INDEX(Products!$E:$E,MATCH(O9153,Products!$A:$A,0))</f>
        <v>0.4</v>
      </c>
      <c r="R9153" s="10" t="s">
        <v>28</v>
      </c>
      <c r="S9153" s="10" t="s">
        <v>58</v>
      </c>
      <c r="T9153" s="10" t="s">
        <v>996</v>
      </c>
      <c r="U9153" s="12">
        <v>45.695999999999998</v>
      </c>
      <c r="V9153" s="12">
        <v>3</v>
      </c>
      <c r="W9153" s="12">
        <v>0.2</v>
      </c>
      <c r="X9153" s="12">
        <v>5.1407999999999916</v>
      </c>
    </row>
    <row r="9154" spans="1:24" ht="14" x14ac:dyDescent="0.3">
      <c r="A9154" s="9">
        <v>9149</v>
      </c>
      <c r="B9154" s="14" t="s">
        <v>10564</v>
      </c>
      <c r="C9154" s="15">
        <v>46316</v>
      </c>
      <c r="D9154" s="15">
        <v>46316</v>
      </c>
      <c r="E9154" s="10" t="s">
        <v>1124</v>
      </c>
      <c r="F9154" s="10" t="s">
        <v>2498</v>
      </c>
      <c r="G9154" s="10" t="s">
        <v>2499</v>
      </c>
      <c r="H9154" s="10" t="s">
        <v>92</v>
      </c>
      <c r="I9154" s="10" t="s">
        <v>23</v>
      </c>
      <c r="J9154" s="10" t="s">
        <v>3714</v>
      </c>
      <c r="K9154" s="10" t="s">
        <v>570</v>
      </c>
      <c r="L9154" s="10">
        <v>74403</v>
      </c>
      <c r="M9154" s="10" t="s">
        <v>95</v>
      </c>
      <c r="N9154" s="10" t="str">
        <f>_xlfn.XLOOKUP($M:$M,People!$B:$B,People!A:A)</f>
        <v>Roxanne Rodriguez</v>
      </c>
      <c r="O9154" s="10" t="s">
        <v>2427</v>
      </c>
      <c r="P9154" s="10" t="str">
        <f>VLOOKUP(O9154,Products!$A:$E,3,FALSE)</f>
        <v>Office Depot</v>
      </c>
      <c r="Q9154" s="31">
        <f>INDEX(Products!$E:$E,MATCH(O9154,Products!$A:$A,0))</f>
        <v>0.3</v>
      </c>
      <c r="R9154" s="10" t="s">
        <v>28</v>
      </c>
      <c r="S9154" s="10" t="s">
        <v>50</v>
      </c>
      <c r="T9154" s="10" t="s">
        <v>2428</v>
      </c>
      <c r="U9154" s="12">
        <v>262.11</v>
      </c>
      <c r="V9154" s="12">
        <v>1</v>
      </c>
      <c r="W9154" s="12">
        <v>0</v>
      </c>
      <c r="X9154" s="12">
        <v>62.906399999999991</v>
      </c>
    </row>
    <row r="9155" spans="1:24" ht="14" x14ac:dyDescent="0.3">
      <c r="A9155" s="9">
        <v>9150</v>
      </c>
      <c r="B9155" s="14" t="s">
        <v>10565</v>
      </c>
      <c r="C9155" s="15">
        <v>46316</v>
      </c>
      <c r="D9155" s="15">
        <v>46320</v>
      </c>
      <c r="E9155" s="10" t="s">
        <v>44</v>
      </c>
      <c r="F9155" s="10" t="s">
        <v>5531</v>
      </c>
      <c r="G9155" s="10" t="s">
        <v>5532</v>
      </c>
      <c r="H9155" s="10" t="s">
        <v>92</v>
      </c>
      <c r="I9155" s="10" t="s">
        <v>23</v>
      </c>
      <c r="J9155" s="10" t="s">
        <v>978</v>
      </c>
      <c r="K9155" s="10" t="s">
        <v>438</v>
      </c>
      <c r="L9155" s="10">
        <v>44107</v>
      </c>
      <c r="M9155" s="10" t="s">
        <v>133</v>
      </c>
      <c r="N9155" s="10" t="str">
        <f>_xlfn.XLOOKUP($M:$M,People!$B:$B,People!A:A)</f>
        <v>Chuck Magee</v>
      </c>
      <c r="O9155" s="10" t="s">
        <v>5487</v>
      </c>
      <c r="P9155" s="10" t="str">
        <f>VLOOKUP(O9155,Products!$A:$E,3,FALSE)</f>
        <v>Office Depot</v>
      </c>
      <c r="Q9155" s="31">
        <f>INDEX(Products!$E:$E,MATCH(O9155,Products!$A:$A,0))</f>
        <v>0.28000000000000003</v>
      </c>
      <c r="R9155" s="10" t="s">
        <v>41</v>
      </c>
      <c r="S9155" s="10" t="s">
        <v>71</v>
      </c>
      <c r="T9155" s="10" t="s">
        <v>5488</v>
      </c>
      <c r="U9155" s="12">
        <v>161.56800000000001</v>
      </c>
      <c r="V9155" s="12">
        <v>2</v>
      </c>
      <c r="W9155" s="12">
        <v>0.2</v>
      </c>
      <c r="X9155" s="12">
        <v>16.156799999999997</v>
      </c>
    </row>
    <row r="9156" spans="1:24" ht="14" x14ac:dyDescent="0.3">
      <c r="A9156" s="9">
        <v>9151</v>
      </c>
      <c r="B9156" s="14" t="s">
        <v>10566</v>
      </c>
      <c r="C9156" s="15">
        <v>46316</v>
      </c>
      <c r="D9156" s="15">
        <v>46320</v>
      </c>
      <c r="E9156" s="10" t="s">
        <v>44</v>
      </c>
      <c r="F9156" s="10" t="s">
        <v>5146</v>
      </c>
      <c r="G9156" s="10" t="s">
        <v>5147</v>
      </c>
      <c r="H9156" s="10" t="s">
        <v>22</v>
      </c>
      <c r="I9156" s="10" t="s">
        <v>23</v>
      </c>
      <c r="J9156" s="10" t="s">
        <v>271</v>
      </c>
      <c r="K9156" s="10" t="s">
        <v>189</v>
      </c>
      <c r="L9156" s="10">
        <v>60653</v>
      </c>
      <c r="M9156" s="10" t="s">
        <v>95</v>
      </c>
      <c r="N9156" s="10" t="str">
        <f>_xlfn.XLOOKUP($M:$M,People!$B:$B,People!A:A)</f>
        <v>Roxanne Rodriguez</v>
      </c>
      <c r="O9156" s="10" t="s">
        <v>2664</v>
      </c>
      <c r="P9156" s="10" t="str">
        <f>VLOOKUP(O9156,Products!$A:$E,3,FALSE)</f>
        <v>Canon</v>
      </c>
      <c r="Q9156" s="31">
        <f>INDEX(Products!$E:$E,MATCH(O9156,Products!$A:$A,0))</f>
        <v>0.32</v>
      </c>
      <c r="R9156" s="10" t="s">
        <v>41</v>
      </c>
      <c r="S9156" s="10" t="s">
        <v>71</v>
      </c>
      <c r="T9156" s="10" t="s">
        <v>2665</v>
      </c>
      <c r="U9156" s="12">
        <v>23.991999999999994</v>
      </c>
      <c r="V9156" s="12">
        <v>2</v>
      </c>
      <c r="W9156" s="12">
        <v>0.8</v>
      </c>
      <c r="X9156" s="12">
        <v>-62.379199999999997</v>
      </c>
    </row>
    <row r="9157" spans="1:24" ht="14" x14ac:dyDescent="0.3">
      <c r="A9157" s="9">
        <v>9152</v>
      </c>
      <c r="B9157" s="14" t="s">
        <v>10567</v>
      </c>
      <c r="C9157" s="15">
        <v>46316</v>
      </c>
      <c r="D9157" s="15">
        <v>46321</v>
      </c>
      <c r="E9157" s="10" t="s">
        <v>44</v>
      </c>
      <c r="F9157" s="10" t="s">
        <v>561</v>
      </c>
      <c r="G9157" s="10" t="s">
        <v>562</v>
      </c>
      <c r="H9157" s="10" t="s">
        <v>92</v>
      </c>
      <c r="I9157" s="10" t="s">
        <v>23</v>
      </c>
      <c r="J9157" s="10" t="s">
        <v>3025</v>
      </c>
      <c r="K9157" s="10" t="s">
        <v>48</v>
      </c>
      <c r="L9157" s="10">
        <v>32725</v>
      </c>
      <c r="M9157" s="10" t="s">
        <v>26</v>
      </c>
      <c r="N9157" s="10" t="str">
        <f>_xlfn.XLOOKUP($M:$M,People!$B:$B,People!A:A)</f>
        <v>Fred Suzuki</v>
      </c>
      <c r="O9157" s="10" t="s">
        <v>4042</v>
      </c>
      <c r="P9157" s="10" t="str">
        <f>VLOOKUP(O9157,Products!$A:$E,3,FALSE)</f>
        <v>HP</v>
      </c>
      <c r="Q9157" s="31">
        <f>INDEX(Products!$E:$E,MATCH(O9157,Products!$A:$A,0))</f>
        <v>0.39</v>
      </c>
      <c r="R9157" s="10" t="s">
        <v>41</v>
      </c>
      <c r="S9157" s="10" t="s">
        <v>61</v>
      </c>
      <c r="T9157" s="10" t="s">
        <v>4043</v>
      </c>
      <c r="U9157" s="12">
        <v>17.856000000000002</v>
      </c>
      <c r="V9157" s="12">
        <v>4</v>
      </c>
      <c r="W9157" s="12">
        <v>0.2</v>
      </c>
      <c r="X9157" s="12">
        <v>2.0087999999999973</v>
      </c>
    </row>
    <row r="9158" spans="1:24" ht="14" x14ac:dyDescent="0.3">
      <c r="A9158" s="9">
        <v>9153</v>
      </c>
      <c r="B9158" s="14" t="s">
        <v>10568</v>
      </c>
      <c r="C9158" s="15">
        <v>46316</v>
      </c>
      <c r="D9158" s="15">
        <v>46322</v>
      </c>
      <c r="E9158" s="10" t="s">
        <v>44</v>
      </c>
      <c r="F9158" s="10" t="s">
        <v>619</v>
      </c>
      <c r="G9158" s="10" t="s">
        <v>620</v>
      </c>
      <c r="H9158" s="10" t="s">
        <v>36</v>
      </c>
      <c r="I9158" s="10" t="s">
        <v>23</v>
      </c>
      <c r="J9158" s="10" t="s">
        <v>2169</v>
      </c>
      <c r="K9158" s="10" t="s">
        <v>103</v>
      </c>
      <c r="L9158" s="10">
        <v>53209</v>
      </c>
      <c r="M9158" s="10" t="s">
        <v>95</v>
      </c>
      <c r="N9158" s="10" t="str">
        <f>_xlfn.XLOOKUP($M:$M,People!$B:$B,People!A:A)</f>
        <v>Roxanne Rodriguez</v>
      </c>
      <c r="O9158" s="10" t="s">
        <v>2085</v>
      </c>
      <c r="P9158" s="10" t="str">
        <f>VLOOKUP(O9158,Products!$A:$E,3,FALSE)</f>
        <v>HP</v>
      </c>
      <c r="Q9158" s="31">
        <f>INDEX(Products!$E:$E,MATCH(O9158,Products!$A:$A,0))</f>
        <v>0.37</v>
      </c>
      <c r="R9158" s="10" t="s">
        <v>41</v>
      </c>
      <c r="S9158" s="10" t="s">
        <v>68</v>
      </c>
      <c r="T9158" s="10" t="s">
        <v>2086</v>
      </c>
      <c r="U9158" s="12">
        <v>38.82</v>
      </c>
      <c r="V9158" s="12">
        <v>6</v>
      </c>
      <c r="W9158" s="12">
        <v>0</v>
      </c>
      <c r="X9158" s="12">
        <v>19.41</v>
      </c>
    </row>
    <row r="9159" spans="1:24" ht="14" x14ac:dyDescent="0.3">
      <c r="A9159" s="9">
        <v>9154</v>
      </c>
      <c r="B9159" s="14" t="s">
        <v>10565</v>
      </c>
      <c r="C9159" s="15">
        <v>46316</v>
      </c>
      <c r="D9159" s="15">
        <v>46320</v>
      </c>
      <c r="E9159" s="10" t="s">
        <v>44</v>
      </c>
      <c r="F9159" s="10" t="s">
        <v>5531</v>
      </c>
      <c r="G9159" s="10" t="s">
        <v>5532</v>
      </c>
      <c r="H9159" s="10" t="s">
        <v>92</v>
      </c>
      <c r="I9159" s="10" t="s">
        <v>23</v>
      </c>
      <c r="J9159" s="10" t="s">
        <v>978</v>
      </c>
      <c r="K9159" s="10" t="s">
        <v>438</v>
      </c>
      <c r="L9159" s="10">
        <v>44107</v>
      </c>
      <c r="M9159" s="10" t="s">
        <v>133</v>
      </c>
      <c r="N9159" s="10" t="str">
        <f>_xlfn.XLOOKUP($M:$M,People!$B:$B,People!A:A)</f>
        <v>Chuck Magee</v>
      </c>
      <c r="O9159" s="10" t="s">
        <v>4727</v>
      </c>
      <c r="P9159" s="10" t="str">
        <f>VLOOKUP(O9159,Products!$A:$E,3,FALSE)</f>
        <v>Staples</v>
      </c>
      <c r="Q9159" s="31">
        <f>INDEX(Products!$E:$E,MATCH(O9159,Products!$A:$A,0))</f>
        <v>0.39</v>
      </c>
      <c r="R9159" s="10" t="s">
        <v>41</v>
      </c>
      <c r="S9159" s="10" t="s">
        <v>68</v>
      </c>
      <c r="T9159" s="10" t="s">
        <v>4728</v>
      </c>
      <c r="U9159" s="12">
        <v>6.2160000000000002</v>
      </c>
      <c r="V9159" s="12">
        <v>4</v>
      </c>
      <c r="W9159" s="12">
        <v>0.7</v>
      </c>
      <c r="X9159" s="12">
        <v>-4.9727999999999994</v>
      </c>
    </row>
    <row r="9160" spans="1:24" ht="14" x14ac:dyDescent="0.3">
      <c r="A9160" s="9">
        <v>9155</v>
      </c>
      <c r="B9160" s="14" t="s">
        <v>10568</v>
      </c>
      <c r="C9160" s="15">
        <v>46316</v>
      </c>
      <c r="D9160" s="15">
        <v>46322</v>
      </c>
      <c r="E9160" s="10" t="s">
        <v>44</v>
      </c>
      <c r="F9160" s="10" t="s">
        <v>619</v>
      </c>
      <c r="G9160" s="10" t="s">
        <v>620</v>
      </c>
      <c r="H9160" s="10" t="s">
        <v>36</v>
      </c>
      <c r="I9160" s="10" t="s">
        <v>23</v>
      </c>
      <c r="J9160" s="10" t="s">
        <v>2169</v>
      </c>
      <c r="K9160" s="10" t="s">
        <v>103</v>
      </c>
      <c r="L9160" s="10">
        <v>53209</v>
      </c>
      <c r="M9160" s="10" t="s">
        <v>95</v>
      </c>
      <c r="N9160" s="10" t="str">
        <f>_xlfn.XLOOKUP($M:$M,People!$B:$B,People!A:A)</f>
        <v>Roxanne Rodriguez</v>
      </c>
      <c r="O9160" s="10" t="s">
        <v>852</v>
      </c>
      <c r="P9160" s="10" t="str">
        <f>VLOOKUP(O9160,Products!$A:$E,3,FALSE)</f>
        <v>3M</v>
      </c>
      <c r="Q9160" s="31">
        <f>INDEX(Products!$E:$E,MATCH(O9160,Products!$A:$A,0))</f>
        <v>0.34</v>
      </c>
      <c r="R9160" s="10" t="s">
        <v>41</v>
      </c>
      <c r="S9160" s="10" t="s">
        <v>68</v>
      </c>
      <c r="T9160" s="10" t="s">
        <v>853</v>
      </c>
      <c r="U9160" s="12">
        <v>21.9</v>
      </c>
      <c r="V9160" s="12">
        <v>5</v>
      </c>
      <c r="W9160" s="12">
        <v>0</v>
      </c>
      <c r="X9160" s="12">
        <v>10.511999999999999</v>
      </c>
    </row>
    <row r="9161" spans="1:24" ht="14" x14ac:dyDescent="0.3">
      <c r="A9161" s="9">
        <v>9156</v>
      </c>
      <c r="B9161" s="14" t="s">
        <v>10569</v>
      </c>
      <c r="C9161" s="15">
        <v>46316</v>
      </c>
      <c r="D9161" s="15">
        <v>46323</v>
      </c>
      <c r="E9161" s="10" t="s">
        <v>44</v>
      </c>
      <c r="F9161" s="10" t="s">
        <v>3091</v>
      </c>
      <c r="G9161" s="10" t="s">
        <v>3092</v>
      </c>
      <c r="H9161" s="10" t="s">
        <v>22</v>
      </c>
      <c r="I9161" s="10" t="s">
        <v>23</v>
      </c>
      <c r="J9161" s="10" t="s">
        <v>3251</v>
      </c>
      <c r="K9161" s="10" t="s">
        <v>277</v>
      </c>
      <c r="L9161" s="10">
        <v>85301</v>
      </c>
      <c r="M9161" s="10" t="s">
        <v>39</v>
      </c>
      <c r="N9161" s="10" t="str">
        <f>_xlfn.XLOOKUP($M:$M,People!$B:$B,People!A:A)</f>
        <v>Sadie Pawthorne</v>
      </c>
      <c r="O9161" s="10" t="s">
        <v>2302</v>
      </c>
      <c r="P9161" s="10" t="str">
        <f>VLOOKUP(O9161,Products!$A:$E,3,FALSE)</f>
        <v>Avery</v>
      </c>
      <c r="Q9161" s="31">
        <f>INDEX(Products!$E:$E,MATCH(O9161,Products!$A:$A,0))</f>
        <v>0.37</v>
      </c>
      <c r="R9161" s="10" t="s">
        <v>41</v>
      </c>
      <c r="S9161" s="10" t="s">
        <v>68</v>
      </c>
      <c r="T9161" s="10" t="s">
        <v>2303</v>
      </c>
      <c r="U9161" s="12">
        <v>8.5590000000000011</v>
      </c>
      <c r="V9161" s="12">
        <v>1</v>
      </c>
      <c r="W9161" s="12">
        <v>0.7</v>
      </c>
      <c r="X9161" s="12">
        <v>-6.5618999999999996</v>
      </c>
    </row>
    <row r="9162" spans="1:24" ht="14" x14ac:dyDescent="0.3">
      <c r="A9162" s="9">
        <v>9157</v>
      </c>
      <c r="B9162" s="14" t="s">
        <v>10565</v>
      </c>
      <c r="C9162" s="15">
        <v>46316</v>
      </c>
      <c r="D9162" s="15">
        <v>46320</v>
      </c>
      <c r="E9162" s="10" t="s">
        <v>44</v>
      </c>
      <c r="F9162" s="10" t="s">
        <v>5531</v>
      </c>
      <c r="G9162" s="10" t="s">
        <v>5532</v>
      </c>
      <c r="H9162" s="10" t="s">
        <v>92</v>
      </c>
      <c r="I9162" s="10" t="s">
        <v>23</v>
      </c>
      <c r="J9162" s="10" t="s">
        <v>978</v>
      </c>
      <c r="K9162" s="10" t="s">
        <v>438</v>
      </c>
      <c r="L9162" s="10">
        <v>44107</v>
      </c>
      <c r="M9162" s="10" t="s">
        <v>133</v>
      </c>
      <c r="N9162" s="10" t="str">
        <f>_xlfn.XLOOKUP($M:$M,People!$B:$B,People!A:A)</f>
        <v>Chuck Magee</v>
      </c>
      <c r="O9162" s="10" t="s">
        <v>2400</v>
      </c>
      <c r="P9162" s="10" t="str">
        <f>VLOOKUP(O9162,Products!$A:$E,3,FALSE)</f>
        <v>Office Depot</v>
      </c>
      <c r="Q9162" s="31">
        <f>INDEX(Products!$E:$E,MATCH(O9162,Products!$A:$A,0))</f>
        <v>0.4</v>
      </c>
      <c r="R9162" s="10" t="s">
        <v>41</v>
      </c>
      <c r="S9162" s="10" t="s">
        <v>82</v>
      </c>
      <c r="T9162" s="10" t="s">
        <v>2401</v>
      </c>
      <c r="U9162" s="12">
        <v>4.0640000000000001</v>
      </c>
      <c r="V9162" s="12">
        <v>1</v>
      </c>
      <c r="W9162" s="12">
        <v>0.2</v>
      </c>
      <c r="X9162" s="12">
        <v>1.3715999999999999</v>
      </c>
    </row>
    <row r="9163" spans="1:24" ht="14" x14ac:dyDescent="0.3">
      <c r="A9163" s="9">
        <v>9158</v>
      </c>
      <c r="B9163" s="14" t="s">
        <v>10562</v>
      </c>
      <c r="C9163" s="15">
        <v>46316</v>
      </c>
      <c r="D9163" s="15">
        <v>46317</v>
      </c>
      <c r="E9163" s="10" t="s">
        <v>168</v>
      </c>
      <c r="F9163" s="10" t="s">
        <v>3189</v>
      </c>
      <c r="G9163" s="10" t="s">
        <v>3190</v>
      </c>
      <c r="H9163" s="10" t="s">
        <v>36</v>
      </c>
      <c r="I9163" s="10" t="s">
        <v>23</v>
      </c>
      <c r="J9163" s="10" t="s">
        <v>284</v>
      </c>
      <c r="K9163" s="10" t="s">
        <v>371</v>
      </c>
      <c r="L9163" s="10">
        <v>97477</v>
      </c>
      <c r="M9163" s="10" t="s">
        <v>39</v>
      </c>
      <c r="N9163" s="10" t="str">
        <f>_xlfn.XLOOKUP($M:$M,People!$B:$B,People!A:A)</f>
        <v>Sadie Pawthorne</v>
      </c>
      <c r="O9163" s="10" t="s">
        <v>2144</v>
      </c>
      <c r="P9163" s="10" t="str">
        <f>VLOOKUP(O9163,Products!$A:$E,3,FALSE)</f>
        <v>Canon</v>
      </c>
      <c r="Q9163" s="31">
        <f>INDEX(Products!$E:$E,MATCH(O9163,Products!$A:$A,0))</f>
        <v>0.28000000000000003</v>
      </c>
      <c r="R9163" s="10" t="s">
        <v>41</v>
      </c>
      <c r="S9163" s="10" t="s">
        <v>82</v>
      </c>
      <c r="T9163" s="10" t="s">
        <v>2145</v>
      </c>
      <c r="U9163" s="12">
        <v>5.1840000000000011</v>
      </c>
      <c r="V9163" s="12">
        <v>1</v>
      </c>
      <c r="W9163" s="12">
        <v>0.2</v>
      </c>
      <c r="X9163" s="12">
        <v>1.8144</v>
      </c>
    </row>
    <row r="9164" spans="1:24" ht="14" x14ac:dyDescent="0.3">
      <c r="A9164" s="9">
        <v>9159</v>
      </c>
      <c r="B9164" s="14" t="s">
        <v>10570</v>
      </c>
      <c r="C9164" s="15">
        <v>46316</v>
      </c>
      <c r="D9164" s="15">
        <v>46323</v>
      </c>
      <c r="E9164" s="10" t="s">
        <v>44</v>
      </c>
      <c r="F9164" s="10" t="s">
        <v>2641</v>
      </c>
      <c r="G9164" s="10" t="s">
        <v>2642</v>
      </c>
      <c r="H9164" s="10" t="s">
        <v>22</v>
      </c>
      <c r="I9164" s="10" t="s">
        <v>23</v>
      </c>
      <c r="J9164" s="10" t="s">
        <v>131</v>
      </c>
      <c r="K9164" s="10" t="s">
        <v>132</v>
      </c>
      <c r="L9164" s="10">
        <v>19143</v>
      </c>
      <c r="M9164" s="10" t="s">
        <v>133</v>
      </c>
      <c r="N9164" s="10" t="str">
        <f>_xlfn.XLOOKUP($M:$M,People!$B:$B,People!A:A)</f>
        <v>Chuck Magee</v>
      </c>
      <c r="O9164" s="10" t="s">
        <v>3467</v>
      </c>
      <c r="P9164" s="10" t="str">
        <f>VLOOKUP(O9164,Products!$A:$E,3,FALSE)</f>
        <v>Office Depot</v>
      </c>
      <c r="Q9164" s="31">
        <f>INDEX(Products!$E:$E,MATCH(O9164,Products!$A:$A,0))</f>
        <v>0.26</v>
      </c>
      <c r="R9164" s="10" t="s">
        <v>41</v>
      </c>
      <c r="S9164" s="10" t="s">
        <v>53</v>
      </c>
      <c r="T9164" s="10" t="s">
        <v>3468</v>
      </c>
      <c r="U9164" s="12">
        <v>71.376000000000005</v>
      </c>
      <c r="V9164" s="12">
        <v>3</v>
      </c>
      <c r="W9164" s="12">
        <v>0.2</v>
      </c>
      <c r="X9164" s="12">
        <v>-4.460999999999995</v>
      </c>
    </row>
    <row r="9165" spans="1:24" ht="14" x14ac:dyDescent="0.3">
      <c r="A9165" s="9">
        <v>9160</v>
      </c>
      <c r="B9165" s="14" t="s">
        <v>10571</v>
      </c>
      <c r="C9165" s="15">
        <v>46316</v>
      </c>
      <c r="D9165" s="15">
        <v>46319</v>
      </c>
      <c r="E9165" s="10" t="s">
        <v>168</v>
      </c>
      <c r="F9165" s="10" t="s">
        <v>3804</v>
      </c>
      <c r="G9165" s="10" t="s">
        <v>3805</v>
      </c>
      <c r="H9165" s="10" t="s">
        <v>36</v>
      </c>
      <c r="I9165" s="10" t="s">
        <v>23</v>
      </c>
      <c r="J9165" s="10" t="s">
        <v>3560</v>
      </c>
      <c r="K9165" s="10" t="s">
        <v>226</v>
      </c>
      <c r="L9165" s="10">
        <v>46203</v>
      </c>
      <c r="M9165" s="10" t="s">
        <v>95</v>
      </c>
      <c r="N9165" s="10" t="str">
        <f>_xlfn.XLOOKUP($M:$M,People!$B:$B,People!A:A)</f>
        <v>Roxanne Rodriguez</v>
      </c>
      <c r="O9165" s="10" t="s">
        <v>1413</v>
      </c>
      <c r="P9165" s="10" t="str">
        <f>VLOOKUP(O9165,Products!$A:$E,3,FALSE)</f>
        <v>Canon</v>
      </c>
      <c r="Q9165" s="31">
        <f>INDEX(Products!$E:$E,MATCH(O9165,Products!$A:$A,0))</f>
        <v>0.28000000000000003</v>
      </c>
      <c r="R9165" s="10" t="s">
        <v>41</v>
      </c>
      <c r="S9165" s="10" t="s">
        <v>53</v>
      </c>
      <c r="T9165" s="10" t="s">
        <v>1414</v>
      </c>
      <c r="U9165" s="12">
        <v>909.12</v>
      </c>
      <c r="V9165" s="12">
        <v>8</v>
      </c>
      <c r="W9165" s="12">
        <v>0</v>
      </c>
      <c r="X9165" s="12">
        <v>9.091199999999958</v>
      </c>
    </row>
    <row r="9166" spans="1:24" ht="14" x14ac:dyDescent="0.3">
      <c r="A9166" s="9">
        <v>9161</v>
      </c>
      <c r="B9166" s="14" t="s">
        <v>10562</v>
      </c>
      <c r="C9166" s="15">
        <v>46316</v>
      </c>
      <c r="D9166" s="15">
        <v>46317</v>
      </c>
      <c r="E9166" s="10" t="s">
        <v>168</v>
      </c>
      <c r="F9166" s="10" t="s">
        <v>3189</v>
      </c>
      <c r="G9166" s="10" t="s">
        <v>3190</v>
      </c>
      <c r="H9166" s="10" t="s">
        <v>36</v>
      </c>
      <c r="I9166" s="10" t="s">
        <v>23</v>
      </c>
      <c r="J9166" s="10" t="s">
        <v>284</v>
      </c>
      <c r="K9166" s="10" t="s">
        <v>371</v>
      </c>
      <c r="L9166" s="10">
        <v>97477</v>
      </c>
      <c r="M9166" s="10" t="s">
        <v>39</v>
      </c>
      <c r="N9166" s="10" t="str">
        <f>_xlfn.XLOOKUP($M:$M,People!$B:$B,People!A:A)</f>
        <v>Sadie Pawthorne</v>
      </c>
      <c r="O9166" s="10" t="s">
        <v>3021</v>
      </c>
      <c r="P9166" s="10" t="str">
        <f>VLOOKUP(O9166,Products!$A:$E,3,FALSE)</f>
        <v>Canon</v>
      </c>
      <c r="Q9166" s="31">
        <f>INDEX(Products!$E:$E,MATCH(O9166,Products!$A:$A,0))</f>
        <v>0.26</v>
      </c>
      <c r="R9166" s="10" t="s">
        <v>64</v>
      </c>
      <c r="S9166" s="10" t="s">
        <v>144</v>
      </c>
      <c r="T9166" s="10" t="s">
        <v>3022</v>
      </c>
      <c r="U9166" s="12">
        <v>28.400000000000002</v>
      </c>
      <c r="V9166" s="12">
        <v>2</v>
      </c>
      <c r="W9166" s="12">
        <v>0.2</v>
      </c>
      <c r="X9166" s="12">
        <v>6.7449999999999983</v>
      </c>
    </row>
    <row r="9167" spans="1:24" ht="14" x14ac:dyDescent="0.3">
      <c r="A9167" s="9">
        <v>9162</v>
      </c>
      <c r="B9167" s="14" t="s">
        <v>10564</v>
      </c>
      <c r="C9167" s="15">
        <v>46316</v>
      </c>
      <c r="D9167" s="15">
        <v>46316</v>
      </c>
      <c r="E9167" s="10" t="s">
        <v>1124</v>
      </c>
      <c r="F9167" s="10" t="s">
        <v>2498</v>
      </c>
      <c r="G9167" s="10" t="s">
        <v>2499</v>
      </c>
      <c r="H9167" s="10" t="s">
        <v>92</v>
      </c>
      <c r="I9167" s="10" t="s">
        <v>23</v>
      </c>
      <c r="J9167" s="10" t="s">
        <v>3714</v>
      </c>
      <c r="K9167" s="10" t="s">
        <v>570</v>
      </c>
      <c r="L9167" s="10">
        <v>74403</v>
      </c>
      <c r="M9167" s="10" t="s">
        <v>95</v>
      </c>
      <c r="N9167" s="10" t="str">
        <f>_xlfn.XLOOKUP($M:$M,People!$B:$B,People!A:A)</f>
        <v>Roxanne Rodriguez</v>
      </c>
      <c r="O9167" s="10" t="s">
        <v>3715</v>
      </c>
      <c r="P9167" s="10" t="str">
        <f>VLOOKUP(O9167,Products!$A:$E,3,FALSE)</f>
        <v>HP</v>
      </c>
      <c r="Q9167" s="31">
        <f>INDEX(Products!$E:$E,MATCH(O9167,Products!$A:$A,0))</f>
        <v>0.25</v>
      </c>
      <c r="R9167" s="10" t="s">
        <v>64</v>
      </c>
      <c r="S9167" s="10" t="s">
        <v>65</v>
      </c>
      <c r="T9167" s="10" t="s">
        <v>3716</v>
      </c>
      <c r="U9167" s="12">
        <v>1439.92</v>
      </c>
      <c r="V9167" s="12">
        <v>8</v>
      </c>
      <c r="W9167" s="12">
        <v>0</v>
      </c>
      <c r="X9167" s="12">
        <v>374.37920000000008</v>
      </c>
    </row>
    <row r="9168" spans="1:24" ht="14" x14ac:dyDescent="0.3">
      <c r="A9168" s="9">
        <v>9163</v>
      </c>
      <c r="B9168" s="14" t="s">
        <v>10570</v>
      </c>
      <c r="C9168" s="15">
        <v>46316</v>
      </c>
      <c r="D9168" s="15">
        <v>46323</v>
      </c>
      <c r="E9168" s="10" t="s">
        <v>44</v>
      </c>
      <c r="F9168" s="10" t="s">
        <v>2641</v>
      </c>
      <c r="G9168" s="10" t="s">
        <v>2642</v>
      </c>
      <c r="H9168" s="10" t="s">
        <v>22</v>
      </c>
      <c r="I9168" s="10" t="s">
        <v>23</v>
      </c>
      <c r="J9168" s="10" t="s">
        <v>131</v>
      </c>
      <c r="K9168" s="10" t="s">
        <v>132</v>
      </c>
      <c r="L9168" s="10">
        <v>19143</v>
      </c>
      <c r="M9168" s="10" t="s">
        <v>133</v>
      </c>
      <c r="N9168" s="10" t="str">
        <f>_xlfn.XLOOKUP($M:$M,People!$B:$B,People!A:A)</f>
        <v>Chuck Magee</v>
      </c>
      <c r="O9168" s="10" t="s">
        <v>2919</v>
      </c>
      <c r="P9168" s="10" t="str">
        <f>VLOOKUP(O9168,Products!$A:$E,3,FALSE)</f>
        <v>Avery</v>
      </c>
      <c r="Q9168" s="31">
        <f>INDEX(Products!$E:$E,MATCH(O9168,Products!$A:$A,0))</f>
        <v>0.27</v>
      </c>
      <c r="R9168" s="10" t="s">
        <v>64</v>
      </c>
      <c r="S9168" s="10" t="s">
        <v>65</v>
      </c>
      <c r="T9168" s="10" t="s">
        <v>2920</v>
      </c>
      <c r="U9168" s="12">
        <v>329.988</v>
      </c>
      <c r="V9168" s="12">
        <v>2</v>
      </c>
      <c r="W9168" s="12">
        <v>0.4</v>
      </c>
      <c r="X9168" s="12">
        <v>-76.997200000000021</v>
      </c>
    </row>
    <row r="9169" spans="1:24" ht="14" x14ac:dyDescent="0.3">
      <c r="A9169" s="9">
        <v>9164</v>
      </c>
      <c r="B9169" s="14" t="s">
        <v>10572</v>
      </c>
      <c r="C9169" s="15">
        <v>46317</v>
      </c>
      <c r="D9169" s="15">
        <v>46319</v>
      </c>
      <c r="E9169" s="10" t="s">
        <v>19</v>
      </c>
      <c r="F9169" s="10" t="s">
        <v>3169</v>
      </c>
      <c r="G9169" s="10" t="s">
        <v>3170</v>
      </c>
      <c r="H9169" s="10" t="s">
        <v>22</v>
      </c>
      <c r="I9169" s="10" t="s">
        <v>23</v>
      </c>
      <c r="J9169" s="10" t="s">
        <v>4201</v>
      </c>
      <c r="K9169" s="10" t="s">
        <v>402</v>
      </c>
      <c r="L9169" s="10">
        <v>80525</v>
      </c>
      <c r="M9169" s="10" t="s">
        <v>39</v>
      </c>
      <c r="N9169" s="10" t="str">
        <f>_xlfn.XLOOKUP($M:$M,People!$B:$B,People!A:A)</f>
        <v>Sadie Pawthorne</v>
      </c>
      <c r="O9169" s="10" t="s">
        <v>5371</v>
      </c>
      <c r="P9169" s="10" t="str">
        <f>VLOOKUP(O9169,Products!$A:$E,3,FALSE)</f>
        <v>Office Depot</v>
      </c>
      <c r="Q9169" s="31">
        <f>INDEX(Products!$E:$E,MATCH(O9169,Products!$A:$A,0))</f>
        <v>0.26</v>
      </c>
      <c r="R9169" s="10" t="s">
        <v>28</v>
      </c>
      <c r="S9169" s="10" t="s">
        <v>32</v>
      </c>
      <c r="T9169" s="10" t="s">
        <v>5372</v>
      </c>
      <c r="U9169" s="12">
        <v>579.13599999999997</v>
      </c>
      <c r="V9169" s="12">
        <v>4</v>
      </c>
      <c r="W9169" s="12">
        <v>0.2</v>
      </c>
      <c r="X9169" s="12">
        <v>-28.95679999999993</v>
      </c>
    </row>
    <row r="9170" spans="1:24" ht="14" x14ac:dyDescent="0.3">
      <c r="A9170" s="9">
        <v>9165</v>
      </c>
      <c r="B9170" s="14" t="s">
        <v>10573</v>
      </c>
      <c r="C9170" s="15">
        <v>46317</v>
      </c>
      <c r="D9170" s="15">
        <v>46322</v>
      </c>
      <c r="E9170" s="10" t="s">
        <v>44</v>
      </c>
      <c r="F9170" s="10" t="s">
        <v>4851</v>
      </c>
      <c r="G9170" s="10" t="s">
        <v>4852</v>
      </c>
      <c r="H9170" s="10" t="s">
        <v>36</v>
      </c>
      <c r="I9170" s="10" t="s">
        <v>23</v>
      </c>
      <c r="J9170" s="10" t="s">
        <v>3702</v>
      </c>
      <c r="K9170" s="10" t="s">
        <v>371</v>
      </c>
      <c r="L9170" s="10">
        <v>97756</v>
      </c>
      <c r="M9170" s="10" t="s">
        <v>39</v>
      </c>
      <c r="N9170" s="10" t="str">
        <f>_xlfn.XLOOKUP($M:$M,People!$B:$B,People!A:A)</f>
        <v>Sadie Pawthorne</v>
      </c>
      <c r="O9170" s="10" t="s">
        <v>812</v>
      </c>
      <c r="P9170" s="10" t="str">
        <f>VLOOKUP(O9170,Products!$A:$E,3,FALSE)</f>
        <v>Staples</v>
      </c>
      <c r="Q9170" s="31">
        <f>INDEX(Products!$E:$E,MATCH(O9170,Products!$A:$A,0))</f>
        <v>0.27</v>
      </c>
      <c r="R9170" s="10" t="s">
        <v>28</v>
      </c>
      <c r="S9170" s="10" t="s">
        <v>50</v>
      </c>
      <c r="T9170" s="10" t="s">
        <v>813</v>
      </c>
      <c r="U9170" s="12">
        <v>177.22499999999999</v>
      </c>
      <c r="V9170" s="12">
        <v>5</v>
      </c>
      <c r="W9170" s="12">
        <v>0.5</v>
      </c>
      <c r="X9170" s="12">
        <v>-120.51299999999998</v>
      </c>
    </row>
    <row r="9171" spans="1:24" ht="14" x14ac:dyDescent="0.3">
      <c r="A9171" s="9">
        <v>9166</v>
      </c>
      <c r="B9171" s="14" t="s">
        <v>10574</v>
      </c>
      <c r="C9171" s="15">
        <v>46317</v>
      </c>
      <c r="D9171" s="15">
        <v>46317</v>
      </c>
      <c r="E9171" s="10" t="s">
        <v>1124</v>
      </c>
      <c r="F9171" s="10" t="s">
        <v>2639</v>
      </c>
      <c r="G9171" s="10" t="s">
        <v>2640</v>
      </c>
      <c r="H9171" s="10" t="s">
        <v>22</v>
      </c>
      <c r="I9171" s="10" t="s">
        <v>23</v>
      </c>
      <c r="J9171" s="10" t="s">
        <v>5314</v>
      </c>
      <c r="K9171" s="10" t="s">
        <v>570</v>
      </c>
      <c r="L9171" s="10">
        <v>73505</v>
      </c>
      <c r="M9171" s="10" t="s">
        <v>95</v>
      </c>
      <c r="N9171" s="10" t="str">
        <f>_xlfn.XLOOKUP($M:$M,People!$B:$B,People!A:A)</f>
        <v>Roxanne Rodriguez</v>
      </c>
      <c r="O9171" s="10" t="s">
        <v>774</v>
      </c>
      <c r="P9171" s="10" t="str">
        <f>VLOOKUP(O9171,Products!$A:$E,3,FALSE)</f>
        <v>Canon</v>
      </c>
      <c r="Q9171" s="31">
        <f>INDEX(Products!$E:$E,MATCH(O9171,Products!$A:$A,0))</f>
        <v>0.4</v>
      </c>
      <c r="R9171" s="10" t="s">
        <v>28</v>
      </c>
      <c r="S9171" s="10" t="s">
        <v>50</v>
      </c>
      <c r="T9171" s="10" t="s">
        <v>775</v>
      </c>
      <c r="U9171" s="12">
        <v>248.98</v>
      </c>
      <c r="V9171" s="12">
        <v>2</v>
      </c>
      <c r="W9171" s="12">
        <v>0</v>
      </c>
      <c r="X9171" s="12">
        <v>54.775599999999997</v>
      </c>
    </row>
    <row r="9172" spans="1:24" ht="14" x14ac:dyDescent="0.3">
      <c r="A9172" s="9">
        <v>9167</v>
      </c>
      <c r="B9172" s="14" t="s">
        <v>10575</v>
      </c>
      <c r="C9172" s="15">
        <v>46317</v>
      </c>
      <c r="D9172" s="15">
        <v>46321</v>
      </c>
      <c r="E9172" s="10" t="s">
        <v>44</v>
      </c>
      <c r="F9172" s="10" t="s">
        <v>269</v>
      </c>
      <c r="G9172" s="10" t="s">
        <v>270</v>
      </c>
      <c r="H9172" s="10" t="s">
        <v>92</v>
      </c>
      <c r="I9172" s="10" t="s">
        <v>23</v>
      </c>
      <c r="J9172" s="10" t="s">
        <v>3677</v>
      </c>
      <c r="K9172" s="10" t="s">
        <v>570</v>
      </c>
      <c r="L9172" s="10">
        <v>74133</v>
      </c>
      <c r="M9172" s="10" t="s">
        <v>95</v>
      </c>
      <c r="N9172" s="10" t="str">
        <f>_xlfn.XLOOKUP($M:$M,People!$B:$B,People!A:A)</f>
        <v>Roxanne Rodriguez</v>
      </c>
      <c r="O9172" s="10" t="s">
        <v>5070</v>
      </c>
      <c r="P9172" s="10" t="str">
        <f>VLOOKUP(O9172,Products!$A:$E,3,FALSE)</f>
        <v>IKEA</v>
      </c>
      <c r="Q9172" s="31">
        <f>INDEX(Products!$E:$E,MATCH(O9172,Products!$A:$A,0))</f>
        <v>0.38</v>
      </c>
      <c r="R9172" s="10" t="s">
        <v>41</v>
      </c>
      <c r="S9172" s="10" t="s">
        <v>61</v>
      </c>
      <c r="T9172" s="10" t="s">
        <v>5071</v>
      </c>
      <c r="U9172" s="12">
        <v>36.44</v>
      </c>
      <c r="V9172" s="12">
        <v>4</v>
      </c>
      <c r="W9172" s="12">
        <v>0</v>
      </c>
      <c r="X9172" s="12">
        <v>12.025199999999998</v>
      </c>
    </row>
    <row r="9173" spans="1:24" ht="14" x14ac:dyDescent="0.3">
      <c r="A9173" s="9">
        <v>9168</v>
      </c>
      <c r="B9173" s="14" t="s">
        <v>10572</v>
      </c>
      <c r="C9173" s="15">
        <v>46317</v>
      </c>
      <c r="D9173" s="15">
        <v>46319</v>
      </c>
      <c r="E9173" s="10" t="s">
        <v>19</v>
      </c>
      <c r="F9173" s="10" t="s">
        <v>3169</v>
      </c>
      <c r="G9173" s="10" t="s">
        <v>3170</v>
      </c>
      <c r="H9173" s="10" t="s">
        <v>22</v>
      </c>
      <c r="I9173" s="10" t="s">
        <v>23</v>
      </c>
      <c r="J9173" s="10" t="s">
        <v>4201</v>
      </c>
      <c r="K9173" s="10" t="s">
        <v>402</v>
      </c>
      <c r="L9173" s="10">
        <v>80525</v>
      </c>
      <c r="M9173" s="10" t="s">
        <v>39</v>
      </c>
      <c r="N9173" s="10" t="str">
        <f>_xlfn.XLOOKUP($M:$M,People!$B:$B,People!A:A)</f>
        <v>Sadie Pawthorne</v>
      </c>
      <c r="O9173" s="10" t="s">
        <v>1498</v>
      </c>
      <c r="P9173" s="10" t="str">
        <f>VLOOKUP(O9173,Products!$A:$E,3,FALSE)</f>
        <v>Avery</v>
      </c>
      <c r="Q9173" s="31">
        <f>INDEX(Products!$E:$E,MATCH(O9173,Products!$A:$A,0))</f>
        <v>0.37</v>
      </c>
      <c r="R9173" s="10" t="s">
        <v>41</v>
      </c>
      <c r="S9173" s="10" t="s">
        <v>68</v>
      </c>
      <c r="T9173" s="10" t="s">
        <v>1499</v>
      </c>
      <c r="U9173" s="12">
        <v>3.1680000000000006</v>
      </c>
      <c r="V9173" s="12">
        <v>4</v>
      </c>
      <c r="W9173" s="12">
        <v>0.7</v>
      </c>
      <c r="X9173" s="12">
        <v>-2.5343999999999998</v>
      </c>
    </row>
    <row r="9174" spans="1:24" ht="14" x14ac:dyDescent="0.3">
      <c r="A9174" s="9">
        <v>9169</v>
      </c>
      <c r="B9174" s="14" t="s">
        <v>10576</v>
      </c>
      <c r="C9174" s="15">
        <v>46317</v>
      </c>
      <c r="D9174" s="15">
        <v>46319</v>
      </c>
      <c r="E9174" s="10" t="s">
        <v>168</v>
      </c>
      <c r="F9174" s="10" t="s">
        <v>4455</v>
      </c>
      <c r="G9174" s="10" t="s">
        <v>4456</v>
      </c>
      <c r="H9174" s="10" t="s">
        <v>92</v>
      </c>
      <c r="I9174" s="10" t="s">
        <v>23</v>
      </c>
      <c r="J9174" s="10" t="s">
        <v>237</v>
      </c>
      <c r="K9174" s="10" t="s">
        <v>238</v>
      </c>
      <c r="L9174" s="10">
        <v>10024</v>
      </c>
      <c r="M9174" s="10" t="s">
        <v>133</v>
      </c>
      <c r="N9174" s="10" t="str">
        <f>_xlfn.XLOOKUP($M:$M,People!$B:$B,People!A:A)</f>
        <v>Chuck Magee</v>
      </c>
      <c r="O9174" s="10" t="s">
        <v>463</v>
      </c>
      <c r="P9174" s="10" t="str">
        <f>VLOOKUP(O9174,Products!$A:$E,3,FALSE)</f>
        <v>IKEA</v>
      </c>
      <c r="Q9174" s="31">
        <f>INDEX(Products!$E:$E,MATCH(O9174,Products!$A:$A,0))</f>
        <v>0.34</v>
      </c>
      <c r="R9174" s="10" t="s">
        <v>41</v>
      </c>
      <c r="S9174" s="10" t="s">
        <v>155</v>
      </c>
      <c r="T9174" s="10" t="s">
        <v>464</v>
      </c>
      <c r="U9174" s="12">
        <v>63.9</v>
      </c>
      <c r="V9174" s="12">
        <v>5</v>
      </c>
      <c r="W9174" s="12">
        <v>0</v>
      </c>
      <c r="X9174" s="12">
        <v>28.754999999999995</v>
      </c>
    </row>
    <row r="9175" spans="1:24" ht="14" x14ac:dyDescent="0.3">
      <c r="A9175" s="9">
        <v>9170</v>
      </c>
      <c r="B9175" s="14" t="s">
        <v>10577</v>
      </c>
      <c r="C9175" s="15">
        <v>46317</v>
      </c>
      <c r="D9175" s="15">
        <v>46323</v>
      </c>
      <c r="E9175" s="10" t="s">
        <v>44</v>
      </c>
      <c r="F9175" s="10" t="s">
        <v>3459</v>
      </c>
      <c r="G9175" s="10" t="s">
        <v>3460</v>
      </c>
      <c r="H9175" s="10" t="s">
        <v>36</v>
      </c>
      <c r="I9175" s="10" t="s">
        <v>23</v>
      </c>
      <c r="J9175" s="10" t="s">
        <v>131</v>
      </c>
      <c r="K9175" s="10" t="s">
        <v>132</v>
      </c>
      <c r="L9175" s="10">
        <v>19134</v>
      </c>
      <c r="M9175" s="10" t="s">
        <v>133</v>
      </c>
      <c r="N9175" s="10" t="str">
        <f>_xlfn.XLOOKUP($M:$M,People!$B:$B,People!A:A)</f>
        <v>Chuck Magee</v>
      </c>
      <c r="O9175" s="10" t="s">
        <v>5275</v>
      </c>
      <c r="P9175" s="10" t="str">
        <f>VLOOKUP(O9175,Products!$A:$E,3,FALSE)</f>
        <v>Office Depot</v>
      </c>
      <c r="Q9175" s="31">
        <f>INDEX(Products!$E:$E,MATCH(O9175,Products!$A:$A,0))</f>
        <v>0.32</v>
      </c>
      <c r="R9175" s="10" t="s">
        <v>41</v>
      </c>
      <c r="S9175" s="10" t="s">
        <v>155</v>
      </c>
      <c r="T9175" s="10" t="s">
        <v>5276</v>
      </c>
      <c r="U9175" s="12">
        <v>31.680000000000003</v>
      </c>
      <c r="V9175" s="12">
        <v>4</v>
      </c>
      <c r="W9175" s="12">
        <v>0.2</v>
      </c>
      <c r="X9175" s="12">
        <v>11.087999999999997</v>
      </c>
    </row>
    <row r="9176" spans="1:24" ht="14" x14ac:dyDescent="0.3">
      <c r="A9176" s="9">
        <v>9171</v>
      </c>
      <c r="B9176" s="14" t="s">
        <v>10574</v>
      </c>
      <c r="C9176" s="15">
        <v>46317</v>
      </c>
      <c r="D9176" s="15">
        <v>46317</v>
      </c>
      <c r="E9176" s="10" t="s">
        <v>1124</v>
      </c>
      <c r="F9176" s="10" t="s">
        <v>2639</v>
      </c>
      <c r="G9176" s="10" t="s">
        <v>2640</v>
      </c>
      <c r="H9176" s="10" t="s">
        <v>22</v>
      </c>
      <c r="I9176" s="10" t="s">
        <v>23</v>
      </c>
      <c r="J9176" s="10" t="s">
        <v>5314</v>
      </c>
      <c r="K9176" s="10" t="s">
        <v>570</v>
      </c>
      <c r="L9176" s="10">
        <v>73505</v>
      </c>
      <c r="M9176" s="10" t="s">
        <v>95</v>
      </c>
      <c r="N9176" s="10" t="str">
        <f>_xlfn.XLOOKUP($M:$M,People!$B:$B,People!A:A)</f>
        <v>Roxanne Rodriguez</v>
      </c>
      <c r="O9176" s="10" t="s">
        <v>5315</v>
      </c>
      <c r="P9176" s="10" t="str">
        <f>VLOOKUP(O9176,Products!$A:$E,3,FALSE)</f>
        <v>Canon</v>
      </c>
      <c r="Q9176" s="31">
        <f>INDEX(Products!$E:$E,MATCH(O9176,Products!$A:$A,0))</f>
        <v>0.26</v>
      </c>
      <c r="R9176" s="10" t="s">
        <v>41</v>
      </c>
      <c r="S9176" s="10" t="s">
        <v>53</v>
      </c>
      <c r="T9176" s="10" t="s">
        <v>5316</v>
      </c>
      <c r="U9176" s="12">
        <v>333.09000000000003</v>
      </c>
      <c r="V9176" s="12">
        <v>3</v>
      </c>
      <c r="W9176" s="12">
        <v>0</v>
      </c>
      <c r="X9176" s="12">
        <v>23.316299999999984</v>
      </c>
    </row>
    <row r="9177" spans="1:24" ht="14" x14ac:dyDescent="0.3">
      <c r="A9177" s="9">
        <v>9172</v>
      </c>
      <c r="B9177" s="14" t="s">
        <v>10576</v>
      </c>
      <c r="C9177" s="15">
        <v>46317</v>
      </c>
      <c r="D9177" s="15">
        <v>46319</v>
      </c>
      <c r="E9177" s="10" t="s">
        <v>168</v>
      </c>
      <c r="F9177" s="10" t="s">
        <v>4455</v>
      </c>
      <c r="G9177" s="10" t="s">
        <v>4456</v>
      </c>
      <c r="H9177" s="10" t="s">
        <v>92</v>
      </c>
      <c r="I9177" s="10" t="s">
        <v>23</v>
      </c>
      <c r="J9177" s="10" t="s">
        <v>237</v>
      </c>
      <c r="K9177" s="10" t="s">
        <v>238</v>
      </c>
      <c r="L9177" s="10">
        <v>10024</v>
      </c>
      <c r="M9177" s="10" t="s">
        <v>133</v>
      </c>
      <c r="N9177" s="10" t="str">
        <f>_xlfn.XLOOKUP($M:$M,People!$B:$B,People!A:A)</f>
        <v>Chuck Magee</v>
      </c>
      <c r="O9177" s="10" t="s">
        <v>4457</v>
      </c>
      <c r="P9177" s="10" t="str">
        <f>VLOOKUP(O9177,Products!$A:$E,3,FALSE)</f>
        <v>Dell</v>
      </c>
      <c r="Q9177" s="31">
        <f>INDEX(Products!$E:$E,MATCH(O9177,Products!$A:$A,0))</f>
        <v>0.38</v>
      </c>
      <c r="R9177" s="10" t="s">
        <v>64</v>
      </c>
      <c r="S9177" s="10" t="s">
        <v>1063</v>
      </c>
      <c r="T9177" s="10" t="s">
        <v>4458</v>
      </c>
      <c r="U9177" s="12">
        <v>11199.968000000001</v>
      </c>
      <c r="V9177" s="12">
        <v>4</v>
      </c>
      <c r="W9177" s="12">
        <v>0.2</v>
      </c>
      <c r="X9177" s="12">
        <v>3919.9887999999992</v>
      </c>
    </row>
    <row r="9178" spans="1:24" ht="14" x14ac:dyDescent="0.3">
      <c r="A9178" s="9">
        <v>9173</v>
      </c>
      <c r="B9178" s="14" t="s">
        <v>10576</v>
      </c>
      <c r="C9178" s="15">
        <v>46317</v>
      </c>
      <c r="D9178" s="15">
        <v>46319</v>
      </c>
      <c r="E9178" s="10" t="s">
        <v>168</v>
      </c>
      <c r="F9178" s="10" t="s">
        <v>4455</v>
      </c>
      <c r="G9178" s="10" t="s">
        <v>4456</v>
      </c>
      <c r="H9178" s="10" t="s">
        <v>92</v>
      </c>
      <c r="I9178" s="10" t="s">
        <v>23</v>
      </c>
      <c r="J9178" s="10" t="s">
        <v>237</v>
      </c>
      <c r="K9178" s="10" t="s">
        <v>238</v>
      </c>
      <c r="L9178" s="10">
        <v>10024</v>
      </c>
      <c r="M9178" s="10" t="s">
        <v>133</v>
      </c>
      <c r="N9178" s="10" t="str">
        <f>_xlfn.XLOOKUP($M:$M,People!$B:$B,People!A:A)</f>
        <v>Chuck Magee</v>
      </c>
      <c r="O9178" s="10" t="s">
        <v>2361</v>
      </c>
      <c r="P9178" s="10" t="str">
        <f>VLOOKUP(O9178,Products!$A:$E,3,FALSE)</f>
        <v>IKEA</v>
      </c>
      <c r="Q9178" s="31">
        <f>INDEX(Products!$E:$E,MATCH(O9178,Products!$A:$A,0))</f>
        <v>0.34</v>
      </c>
      <c r="R9178" s="10" t="s">
        <v>64</v>
      </c>
      <c r="S9178" s="10" t="s">
        <v>65</v>
      </c>
      <c r="T9178" s="10" t="s">
        <v>2362</v>
      </c>
      <c r="U9178" s="12">
        <v>2399.6</v>
      </c>
      <c r="V9178" s="12">
        <v>8</v>
      </c>
      <c r="W9178" s="12">
        <v>0</v>
      </c>
      <c r="X9178" s="12">
        <v>647.89200000000005</v>
      </c>
    </row>
    <row r="9179" spans="1:24" ht="14" x14ac:dyDescent="0.3">
      <c r="A9179" s="9">
        <v>9174</v>
      </c>
      <c r="B9179" s="14" t="s">
        <v>10576</v>
      </c>
      <c r="C9179" s="15">
        <v>46317</v>
      </c>
      <c r="D9179" s="15">
        <v>46319</v>
      </c>
      <c r="E9179" s="10" t="s">
        <v>168</v>
      </c>
      <c r="F9179" s="10" t="s">
        <v>4455</v>
      </c>
      <c r="G9179" s="10" t="s">
        <v>4456</v>
      </c>
      <c r="H9179" s="10" t="s">
        <v>92</v>
      </c>
      <c r="I9179" s="10" t="s">
        <v>23</v>
      </c>
      <c r="J9179" s="10" t="s">
        <v>237</v>
      </c>
      <c r="K9179" s="10" t="s">
        <v>238</v>
      </c>
      <c r="L9179" s="10">
        <v>10024</v>
      </c>
      <c r="M9179" s="10" t="s">
        <v>133</v>
      </c>
      <c r="N9179" s="10" t="str">
        <f>_xlfn.XLOOKUP($M:$M,People!$B:$B,People!A:A)</f>
        <v>Chuck Magee</v>
      </c>
      <c r="O9179" s="10" t="s">
        <v>1703</v>
      </c>
      <c r="P9179" s="10" t="str">
        <f>VLOOKUP(O9179,Products!$A:$E,3,FALSE)</f>
        <v>Dell</v>
      </c>
      <c r="Q9179" s="31">
        <f>INDEX(Products!$E:$E,MATCH(O9179,Products!$A:$A,0))</f>
        <v>0.3</v>
      </c>
      <c r="R9179" s="10" t="s">
        <v>64</v>
      </c>
      <c r="S9179" s="10" t="s">
        <v>65</v>
      </c>
      <c r="T9179" s="10" t="s">
        <v>1704</v>
      </c>
      <c r="U9179" s="12">
        <v>52.99</v>
      </c>
      <c r="V9179" s="12">
        <v>1</v>
      </c>
      <c r="W9179" s="12">
        <v>0</v>
      </c>
      <c r="X9179" s="12">
        <v>0.52989999999999782</v>
      </c>
    </row>
    <row r="9180" spans="1:24" ht="14" x14ac:dyDescent="0.3">
      <c r="A9180" s="9">
        <v>9175</v>
      </c>
      <c r="B9180" s="14" t="s">
        <v>10577</v>
      </c>
      <c r="C9180" s="15">
        <v>46317</v>
      </c>
      <c r="D9180" s="15">
        <v>46323</v>
      </c>
      <c r="E9180" s="10" t="s">
        <v>44</v>
      </c>
      <c r="F9180" s="10" t="s">
        <v>3459</v>
      </c>
      <c r="G9180" s="10" t="s">
        <v>3460</v>
      </c>
      <c r="H9180" s="10" t="s">
        <v>36</v>
      </c>
      <c r="I9180" s="10" t="s">
        <v>23</v>
      </c>
      <c r="J9180" s="10" t="s">
        <v>131</v>
      </c>
      <c r="K9180" s="10" t="s">
        <v>132</v>
      </c>
      <c r="L9180" s="10">
        <v>19134</v>
      </c>
      <c r="M9180" s="10" t="s">
        <v>133</v>
      </c>
      <c r="N9180" s="10" t="str">
        <f>_xlfn.XLOOKUP($M:$M,People!$B:$B,People!A:A)</f>
        <v>Chuck Magee</v>
      </c>
      <c r="O9180" s="10" t="s">
        <v>221</v>
      </c>
      <c r="P9180" s="10" t="str">
        <f>VLOOKUP(O9180,Products!$A:$E,3,FALSE)</f>
        <v>Dell</v>
      </c>
      <c r="Q9180" s="31">
        <f>INDEX(Products!$E:$E,MATCH(O9180,Products!$A:$A,0))</f>
        <v>0.4</v>
      </c>
      <c r="R9180" s="10" t="s">
        <v>64</v>
      </c>
      <c r="S9180" s="10" t="s">
        <v>65</v>
      </c>
      <c r="T9180" s="10" t="s">
        <v>222</v>
      </c>
      <c r="U9180" s="12">
        <v>32.700000000000003</v>
      </c>
      <c r="V9180" s="12">
        <v>5</v>
      </c>
      <c r="W9180" s="12">
        <v>0.4</v>
      </c>
      <c r="X9180" s="12">
        <v>-6.5399999999999991</v>
      </c>
    </row>
    <row r="9181" spans="1:24" ht="14" x14ac:dyDescent="0.3">
      <c r="A9181" s="9">
        <v>9176</v>
      </c>
      <c r="B9181" s="14" t="s">
        <v>10578</v>
      </c>
      <c r="C9181" s="15">
        <v>46318</v>
      </c>
      <c r="D9181" s="15">
        <v>46319</v>
      </c>
      <c r="E9181" s="10" t="s">
        <v>168</v>
      </c>
      <c r="F9181" s="10" t="s">
        <v>2385</v>
      </c>
      <c r="G9181" s="10" t="s">
        <v>2386</v>
      </c>
      <c r="H9181" s="10" t="s">
        <v>36</v>
      </c>
      <c r="I9181" s="10" t="s">
        <v>23</v>
      </c>
      <c r="J9181" s="10" t="s">
        <v>5227</v>
      </c>
      <c r="K9181" s="10" t="s">
        <v>1219</v>
      </c>
      <c r="L9181" s="10">
        <v>2920</v>
      </c>
      <c r="M9181" s="10" t="s">
        <v>133</v>
      </c>
      <c r="N9181" s="10" t="str">
        <f>_xlfn.XLOOKUP($M:$M,People!$B:$B,People!A:A)</f>
        <v>Chuck Magee</v>
      </c>
      <c r="O9181" s="10" t="s">
        <v>5747</v>
      </c>
      <c r="P9181" s="10" t="str">
        <f>VLOOKUP(O9181,Products!$A:$E,3,FALSE)</f>
        <v>Staples</v>
      </c>
      <c r="Q9181" s="31">
        <f>INDEX(Products!$E:$E,MATCH(O9181,Products!$A:$A,0))</f>
        <v>0.39</v>
      </c>
      <c r="R9181" s="10" t="s">
        <v>28</v>
      </c>
      <c r="S9181" s="10" t="s">
        <v>58</v>
      </c>
      <c r="T9181" s="10" t="s">
        <v>5748</v>
      </c>
      <c r="U9181" s="12">
        <v>210.68</v>
      </c>
      <c r="V9181" s="12">
        <v>2</v>
      </c>
      <c r="W9181" s="12">
        <v>0</v>
      </c>
      <c r="X9181" s="12">
        <v>50.563199999999995</v>
      </c>
    </row>
    <row r="9182" spans="1:24" ht="14" x14ac:dyDescent="0.3">
      <c r="A9182" s="9">
        <v>9177</v>
      </c>
      <c r="B9182" s="14" t="s">
        <v>10579</v>
      </c>
      <c r="C9182" s="15">
        <v>46318</v>
      </c>
      <c r="D9182" s="15">
        <v>46324</v>
      </c>
      <c r="E9182" s="10" t="s">
        <v>44</v>
      </c>
      <c r="F9182" s="10" t="s">
        <v>329</v>
      </c>
      <c r="G9182" s="10" t="s">
        <v>330</v>
      </c>
      <c r="H9182" s="10" t="s">
        <v>36</v>
      </c>
      <c r="I9182" s="10" t="s">
        <v>23</v>
      </c>
      <c r="J9182" s="10" t="s">
        <v>344</v>
      </c>
      <c r="K9182" s="10" t="s">
        <v>238</v>
      </c>
      <c r="L9182" s="10">
        <v>14609</v>
      </c>
      <c r="M9182" s="10" t="s">
        <v>133</v>
      </c>
      <c r="N9182" s="10" t="str">
        <f>_xlfn.XLOOKUP($M:$M,People!$B:$B,People!A:A)</f>
        <v>Chuck Magee</v>
      </c>
      <c r="O9182" s="10" t="s">
        <v>4652</v>
      </c>
      <c r="P9182" s="10" t="str">
        <f>VLOOKUP(O9182,Products!$A:$E,3,FALSE)</f>
        <v>Office Depot</v>
      </c>
      <c r="Q9182" s="31">
        <f>INDEX(Products!$E:$E,MATCH(O9182,Products!$A:$A,0))</f>
        <v>0.4</v>
      </c>
      <c r="R9182" s="10" t="s">
        <v>28</v>
      </c>
      <c r="S9182" s="10" t="s">
        <v>58</v>
      </c>
      <c r="T9182" s="10" t="s">
        <v>4653</v>
      </c>
      <c r="U9182" s="12">
        <v>69.08</v>
      </c>
      <c r="V9182" s="12">
        <v>11</v>
      </c>
      <c r="W9182" s="12">
        <v>0</v>
      </c>
      <c r="X9182" s="12">
        <v>29.013600000000004</v>
      </c>
    </row>
    <row r="9183" spans="1:24" ht="14" x14ac:dyDescent="0.3">
      <c r="A9183" s="9">
        <v>9178</v>
      </c>
      <c r="B9183" s="14" t="s">
        <v>10578</v>
      </c>
      <c r="C9183" s="15">
        <v>46318</v>
      </c>
      <c r="D9183" s="15">
        <v>46319</v>
      </c>
      <c r="E9183" s="10" t="s">
        <v>168</v>
      </c>
      <c r="F9183" s="10" t="s">
        <v>2385</v>
      </c>
      <c r="G9183" s="10" t="s">
        <v>2386</v>
      </c>
      <c r="H9183" s="10" t="s">
        <v>36</v>
      </c>
      <c r="I9183" s="10" t="s">
        <v>23</v>
      </c>
      <c r="J9183" s="10" t="s">
        <v>5227</v>
      </c>
      <c r="K9183" s="10" t="s">
        <v>1219</v>
      </c>
      <c r="L9183" s="10">
        <v>2920</v>
      </c>
      <c r="M9183" s="10" t="s">
        <v>133</v>
      </c>
      <c r="N9183" s="10" t="str">
        <f>_xlfn.XLOOKUP($M:$M,People!$B:$B,People!A:A)</f>
        <v>Chuck Magee</v>
      </c>
      <c r="O9183" s="10" t="s">
        <v>4675</v>
      </c>
      <c r="P9183" s="10" t="str">
        <f>VLOOKUP(O9183,Products!$A:$E,3,FALSE)</f>
        <v>IKEA</v>
      </c>
      <c r="Q9183" s="31">
        <f>INDEX(Products!$E:$E,MATCH(O9183,Products!$A:$A,0))</f>
        <v>0.32</v>
      </c>
      <c r="R9183" s="10" t="s">
        <v>28</v>
      </c>
      <c r="S9183" s="10" t="s">
        <v>58</v>
      </c>
      <c r="T9183" s="10" t="s">
        <v>4676</v>
      </c>
      <c r="U9183" s="12">
        <v>35</v>
      </c>
      <c r="V9183" s="12">
        <v>4</v>
      </c>
      <c r="W9183" s="12">
        <v>0</v>
      </c>
      <c r="X9183" s="12">
        <v>14.700000000000003</v>
      </c>
    </row>
    <row r="9184" spans="1:24" ht="14" x14ac:dyDescent="0.3">
      <c r="A9184" s="9">
        <v>9179</v>
      </c>
      <c r="B9184" s="14" t="s">
        <v>10578</v>
      </c>
      <c r="C9184" s="15">
        <v>46318</v>
      </c>
      <c r="D9184" s="15">
        <v>46319</v>
      </c>
      <c r="E9184" s="10" t="s">
        <v>168</v>
      </c>
      <c r="F9184" s="10" t="s">
        <v>2385</v>
      </c>
      <c r="G9184" s="10" t="s">
        <v>2386</v>
      </c>
      <c r="H9184" s="10" t="s">
        <v>36</v>
      </c>
      <c r="I9184" s="10" t="s">
        <v>23</v>
      </c>
      <c r="J9184" s="10" t="s">
        <v>5227</v>
      </c>
      <c r="K9184" s="10" t="s">
        <v>1219</v>
      </c>
      <c r="L9184" s="10">
        <v>2920</v>
      </c>
      <c r="M9184" s="10" t="s">
        <v>133</v>
      </c>
      <c r="N9184" s="10" t="str">
        <f>_xlfn.XLOOKUP($M:$M,People!$B:$B,People!A:A)</f>
        <v>Chuck Magee</v>
      </c>
      <c r="O9184" s="10" t="s">
        <v>3164</v>
      </c>
      <c r="P9184" s="10" t="str">
        <f>VLOOKUP(O9184,Products!$A:$E,3,FALSE)</f>
        <v>Samsung</v>
      </c>
      <c r="Q9184" s="31">
        <f>INDEX(Products!$E:$E,MATCH(O9184,Products!$A:$A,0))</f>
        <v>0.25</v>
      </c>
      <c r="R9184" s="10" t="s">
        <v>28</v>
      </c>
      <c r="S9184" s="10" t="s">
        <v>50</v>
      </c>
      <c r="T9184" s="10" t="s">
        <v>2739</v>
      </c>
      <c r="U9184" s="12">
        <v>240.744</v>
      </c>
      <c r="V9184" s="12">
        <v>4</v>
      </c>
      <c r="W9184" s="12">
        <v>0.3</v>
      </c>
      <c r="X9184" s="12">
        <v>-13.756799999999984</v>
      </c>
    </row>
    <row r="9185" spans="1:24" ht="14" x14ac:dyDescent="0.3">
      <c r="A9185" s="9">
        <v>9180</v>
      </c>
      <c r="B9185" s="14" t="s">
        <v>10578</v>
      </c>
      <c r="C9185" s="15">
        <v>46318</v>
      </c>
      <c r="D9185" s="15">
        <v>46319</v>
      </c>
      <c r="E9185" s="10" t="s">
        <v>168</v>
      </c>
      <c r="F9185" s="10" t="s">
        <v>2385</v>
      </c>
      <c r="G9185" s="10" t="s">
        <v>2386</v>
      </c>
      <c r="H9185" s="10" t="s">
        <v>36</v>
      </c>
      <c r="I9185" s="10" t="s">
        <v>23</v>
      </c>
      <c r="J9185" s="10" t="s">
        <v>5227</v>
      </c>
      <c r="K9185" s="10" t="s">
        <v>1219</v>
      </c>
      <c r="L9185" s="10">
        <v>2920</v>
      </c>
      <c r="M9185" s="10" t="s">
        <v>133</v>
      </c>
      <c r="N9185" s="10" t="str">
        <f>_xlfn.XLOOKUP($M:$M,People!$B:$B,People!A:A)</f>
        <v>Chuck Magee</v>
      </c>
      <c r="O9185" s="10" t="s">
        <v>1157</v>
      </c>
      <c r="P9185" s="10" t="str">
        <f>VLOOKUP(O9185,Products!$A:$E,3,FALSE)</f>
        <v>Office Depot</v>
      </c>
      <c r="Q9185" s="31">
        <f>INDEX(Products!$E:$E,MATCH(O9185,Products!$A:$A,0))</f>
        <v>0.28000000000000003</v>
      </c>
      <c r="R9185" s="10" t="s">
        <v>28</v>
      </c>
      <c r="S9185" s="10" t="s">
        <v>50</v>
      </c>
      <c r="T9185" s="10" t="s">
        <v>1158</v>
      </c>
      <c r="U9185" s="12">
        <v>637.89599999999996</v>
      </c>
      <c r="V9185" s="12">
        <v>3</v>
      </c>
      <c r="W9185" s="12">
        <v>0.3</v>
      </c>
      <c r="X9185" s="12">
        <v>-127.57919999999996</v>
      </c>
    </row>
    <row r="9186" spans="1:24" ht="14" x14ac:dyDescent="0.3">
      <c r="A9186" s="9">
        <v>9181</v>
      </c>
      <c r="B9186" s="14" t="s">
        <v>10578</v>
      </c>
      <c r="C9186" s="15">
        <v>46318</v>
      </c>
      <c r="D9186" s="15">
        <v>46319</v>
      </c>
      <c r="E9186" s="10" t="s">
        <v>168</v>
      </c>
      <c r="F9186" s="10" t="s">
        <v>2385</v>
      </c>
      <c r="G9186" s="10" t="s">
        <v>2386</v>
      </c>
      <c r="H9186" s="10" t="s">
        <v>36</v>
      </c>
      <c r="I9186" s="10" t="s">
        <v>23</v>
      </c>
      <c r="J9186" s="10" t="s">
        <v>5227</v>
      </c>
      <c r="K9186" s="10" t="s">
        <v>1219</v>
      </c>
      <c r="L9186" s="10">
        <v>2920</v>
      </c>
      <c r="M9186" s="10" t="s">
        <v>133</v>
      </c>
      <c r="N9186" s="10" t="str">
        <f>_xlfn.XLOOKUP($M:$M,People!$B:$B,People!A:A)</f>
        <v>Chuck Magee</v>
      </c>
      <c r="O9186" s="10" t="s">
        <v>3591</v>
      </c>
      <c r="P9186" s="10" t="str">
        <f>VLOOKUP(O9186,Products!$A:$E,3,FALSE)</f>
        <v>Office Depot</v>
      </c>
      <c r="Q9186" s="31">
        <f>INDEX(Products!$E:$E,MATCH(O9186,Products!$A:$A,0))</f>
        <v>0.32</v>
      </c>
      <c r="R9186" s="10" t="s">
        <v>41</v>
      </c>
      <c r="S9186" s="10" t="s">
        <v>71</v>
      </c>
      <c r="T9186" s="10" t="s">
        <v>3592</v>
      </c>
      <c r="U9186" s="12">
        <v>2.2200000000000002</v>
      </c>
      <c r="V9186" s="12">
        <v>1</v>
      </c>
      <c r="W9186" s="12">
        <v>0</v>
      </c>
      <c r="X9186" s="12">
        <v>0.66599999999999993</v>
      </c>
    </row>
    <row r="9187" spans="1:24" ht="14" x14ac:dyDescent="0.3">
      <c r="A9187" s="9">
        <v>9182</v>
      </c>
      <c r="B9187" s="14" t="s">
        <v>10580</v>
      </c>
      <c r="C9187" s="15">
        <v>46318</v>
      </c>
      <c r="D9187" s="15">
        <v>46323</v>
      </c>
      <c r="E9187" s="10" t="s">
        <v>19</v>
      </c>
      <c r="F9187" s="10" t="s">
        <v>4610</v>
      </c>
      <c r="G9187" s="10" t="s">
        <v>4611</v>
      </c>
      <c r="H9187" s="10" t="s">
        <v>22</v>
      </c>
      <c r="I9187" s="10" t="s">
        <v>23</v>
      </c>
      <c r="J9187" s="10" t="s">
        <v>595</v>
      </c>
      <c r="K9187" s="10" t="s">
        <v>94</v>
      </c>
      <c r="L9187" s="10">
        <v>78207</v>
      </c>
      <c r="M9187" s="10" t="s">
        <v>95</v>
      </c>
      <c r="N9187" s="10" t="str">
        <f>_xlfn.XLOOKUP($M:$M,People!$B:$B,People!A:A)</f>
        <v>Roxanne Rodriguez</v>
      </c>
      <c r="O9187" s="10" t="s">
        <v>3256</v>
      </c>
      <c r="P9187" s="10" t="str">
        <f>VLOOKUP(O9187,Products!$A:$E,3,FALSE)</f>
        <v>Staples</v>
      </c>
      <c r="Q9187" s="31">
        <f>INDEX(Products!$E:$E,MATCH(O9187,Products!$A:$A,0))</f>
        <v>0.28999999999999998</v>
      </c>
      <c r="R9187" s="10" t="s">
        <v>41</v>
      </c>
      <c r="S9187" s="10" t="s">
        <v>61</v>
      </c>
      <c r="T9187" s="10" t="s">
        <v>3257</v>
      </c>
      <c r="U9187" s="12">
        <v>10.272000000000002</v>
      </c>
      <c r="V9187" s="12">
        <v>3</v>
      </c>
      <c r="W9187" s="12">
        <v>0.2</v>
      </c>
      <c r="X9187" s="12">
        <v>0.89880000000000004</v>
      </c>
    </row>
    <row r="9188" spans="1:24" ht="14" x14ac:dyDescent="0.3">
      <c r="A9188" s="9">
        <v>9183</v>
      </c>
      <c r="B9188" s="14" t="s">
        <v>10581</v>
      </c>
      <c r="C9188" s="15">
        <v>46318</v>
      </c>
      <c r="D9188" s="15">
        <v>46323</v>
      </c>
      <c r="E9188" s="10" t="s">
        <v>44</v>
      </c>
      <c r="F9188" s="10" t="s">
        <v>4994</v>
      </c>
      <c r="G9188" s="10" t="s">
        <v>4995</v>
      </c>
      <c r="H9188" s="10" t="s">
        <v>22</v>
      </c>
      <c r="I9188" s="10" t="s">
        <v>23</v>
      </c>
      <c r="J9188" s="10" t="s">
        <v>1080</v>
      </c>
      <c r="K9188" s="10" t="s">
        <v>94</v>
      </c>
      <c r="L9188" s="10">
        <v>78745</v>
      </c>
      <c r="M9188" s="10" t="s">
        <v>95</v>
      </c>
      <c r="N9188" s="10" t="str">
        <f>_xlfn.XLOOKUP($M:$M,People!$B:$B,People!A:A)</f>
        <v>Roxanne Rodriguez</v>
      </c>
      <c r="O9188" s="10" t="s">
        <v>4897</v>
      </c>
      <c r="P9188" s="10" t="str">
        <f>VLOOKUP(O9188,Products!$A:$E,3,FALSE)</f>
        <v>Office Depot</v>
      </c>
      <c r="Q9188" s="31">
        <f>INDEX(Products!$E:$E,MATCH(O9188,Products!$A:$A,0))</f>
        <v>0.38</v>
      </c>
      <c r="R9188" s="10" t="s">
        <v>41</v>
      </c>
      <c r="S9188" s="10" t="s">
        <v>68</v>
      </c>
      <c r="T9188" s="10" t="s">
        <v>4898</v>
      </c>
      <c r="U9188" s="12">
        <v>9.7619999999999969</v>
      </c>
      <c r="V9188" s="12">
        <v>3</v>
      </c>
      <c r="W9188" s="12">
        <v>0.8</v>
      </c>
      <c r="X9188" s="12">
        <v>-15.131100000000004</v>
      </c>
    </row>
    <row r="9189" spans="1:24" ht="14" x14ac:dyDescent="0.3">
      <c r="A9189" s="9">
        <v>9184</v>
      </c>
      <c r="B9189" s="14" t="s">
        <v>10580</v>
      </c>
      <c r="C9189" s="15">
        <v>46318</v>
      </c>
      <c r="D9189" s="15">
        <v>46323</v>
      </c>
      <c r="E9189" s="10" t="s">
        <v>19</v>
      </c>
      <c r="F9189" s="10" t="s">
        <v>4610</v>
      </c>
      <c r="G9189" s="10" t="s">
        <v>4611</v>
      </c>
      <c r="H9189" s="10" t="s">
        <v>22</v>
      </c>
      <c r="I9189" s="10" t="s">
        <v>23</v>
      </c>
      <c r="J9189" s="10" t="s">
        <v>595</v>
      </c>
      <c r="K9189" s="10" t="s">
        <v>94</v>
      </c>
      <c r="L9189" s="10">
        <v>78207</v>
      </c>
      <c r="M9189" s="10" t="s">
        <v>95</v>
      </c>
      <c r="N9189" s="10" t="str">
        <f>_xlfn.XLOOKUP($M:$M,People!$B:$B,People!A:A)</f>
        <v>Roxanne Rodriguez</v>
      </c>
      <c r="O9189" s="10" t="s">
        <v>3204</v>
      </c>
      <c r="P9189" s="10" t="str">
        <f>VLOOKUP(O9189,Products!$A:$E,3,FALSE)</f>
        <v>Canon</v>
      </c>
      <c r="Q9189" s="31">
        <f>INDEX(Products!$E:$E,MATCH(O9189,Products!$A:$A,0))</f>
        <v>0.3</v>
      </c>
      <c r="R9189" s="10" t="s">
        <v>41</v>
      </c>
      <c r="S9189" s="10" t="s">
        <v>68</v>
      </c>
      <c r="T9189" s="10" t="s">
        <v>1061</v>
      </c>
      <c r="U9189" s="12">
        <v>3.5639999999999992</v>
      </c>
      <c r="V9189" s="12">
        <v>3</v>
      </c>
      <c r="W9189" s="12">
        <v>0.8</v>
      </c>
      <c r="X9189" s="12">
        <v>-6.2370000000000019</v>
      </c>
    </row>
    <row r="9190" spans="1:24" ht="14" x14ac:dyDescent="0.3">
      <c r="A9190" s="9">
        <v>9185</v>
      </c>
      <c r="B9190" s="14" t="s">
        <v>10579</v>
      </c>
      <c r="C9190" s="15">
        <v>46318</v>
      </c>
      <c r="D9190" s="15">
        <v>46324</v>
      </c>
      <c r="E9190" s="10" t="s">
        <v>44</v>
      </c>
      <c r="F9190" s="10" t="s">
        <v>329</v>
      </c>
      <c r="G9190" s="10" t="s">
        <v>330</v>
      </c>
      <c r="H9190" s="10" t="s">
        <v>36</v>
      </c>
      <c r="I9190" s="10" t="s">
        <v>23</v>
      </c>
      <c r="J9190" s="10" t="s">
        <v>344</v>
      </c>
      <c r="K9190" s="10" t="s">
        <v>238</v>
      </c>
      <c r="L9190" s="10">
        <v>14609</v>
      </c>
      <c r="M9190" s="10" t="s">
        <v>133</v>
      </c>
      <c r="N9190" s="10" t="str">
        <f>_xlfn.XLOOKUP($M:$M,People!$B:$B,People!A:A)</f>
        <v>Chuck Magee</v>
      </c>
      <c r="O9190" s="10" t="s">
        <v>800</v>
      </c>
      <c r="P9190" s="10" t="str">
        <f>VLOOKUP(O9190,Products!$A:$E,3,FALSE)</f>
        <v>3M</v>
      </c>
      <c r="Q9190" s="31">
        <f>INDEX(Products!$E:$E,MATCH(O9190,Products!$A:$A,0))</f>
        <v>0.3</v>
      </c>
      <c r="R9190" s="10" t="s">
        <v>41</v>
      </c>
      <c r="S9190" s="10" t="s">
        <v>82</v>
      </c>
      <c r="T9190" s="10" t="s">
        <v>801</v>
      </c>
      <c r="U9190" s="12">
        <v>26.400000000000002</v>
      </c>
      <c r="V9190" s="12">
        <v>5</v>
      </c>
      <c r="W9190" s="12">
        <v>0</v>
      </c>
      <c r="X9190" s="12">
        <v>11.879999999999999</v>
      </c>
    </row>
    <row r="9191" spans="1:24" ht="14" x14ac:dyDescent="0.3">
      <c r="A9191" s="9">
        <v>9186</v>
      </c>
      <c r="B9191" s="14" t="s">
        <v>10578</v>
      </c>
      <c r="C9191" s="15">
        <v>46318</v>
      </c>
      <c r="D9191" s="15">
        <v>46319</v>
      </c>
      <c r="E9191" s="10" t="s">
        <v>168</v>
      </c>
      <c r="F9191" s="10" t="s">
        <v>2385</v>
      </c>
      <c r="G9191" s="10" t="s">
        <v>2386</v>
      </c>
      <c r="H9191" s="10" t="s">
        <v>36</v>
      </c>
      <c r="I9191" s="10" t="s">
        <v>23</v>
      </c>
      <c r="J9191" s="10" t="s">
        <v>5227</v>
      </c>
      <c r="K9191" s="10" t="s">
        <v>1219</v>
      </c>
      <c r="L9191" s="10">
        <v>2920</v>
      </c>
      <c r="M9191" s="10" t="s">
        <v>133</v>
      </c>
      <c r="N9191" s="10" t="str">
        <f>_xlfn.XLOOKUP($M:$M,People!$B:$B,People!A:A)</f>
        <v>Chuck Magee</v>
      </c>
      <c r="O9191" s="10" t="s">
        <v>1249</v>
      </c>
      <c r="P9191" s="10" t="str">
        <f>VLOOKUP(O9191,Products!$A:$E,3,FALSE)</f>
        <v>Logitech</v>
      </c>
      <c r="Q9191" s="31">
        <f>INDEX(Products!$E:$E,MATCH(O9191,Products!$A:$A,0))</f>
        <v>0.35</v>
      </c>
      <c r="R9191" s="10" t="s">
        <v>41</v>
      </c>
      <c r="S9191" s="10" t="s">
        <v>82</v>
      </c>
      <c r="T9191" s="10" t="s">
        <v>1250</v>
      </c>
      <c r="U9191" s="12">
        <v>43.44</v>
      </c>
      <c r="V9191" s="12">
        <v>8</v>
      </c>
      <c r="W9191" s="12">
        <v>0</v>
      </c>
      <c r="X9191" s="12">
        <v>21.285599999999999</v>
      </c>
    </row>
    <row r="9192" spans="1:24" ht="14" x14ac:dyDescent="0.3">
      <c r="A9192" s="9">
        <v>9187</v>
      </c>
      <c r="B9192" s="14" t="s">
        <v>10579</v>
      </c>
      <c r="C9192" s="15">
        <v>46318</v>
      </c>
      <c r="D9192" s="15">
        <v>46324</v>
      </c>
      <c r="E9192" s="10" t="s">
        <v>44</v>
      </c>
      <c r="F9192" s="10" t="s">
        <v>329</v>
      </c>
      <c r="G9192" s="10" t="s">
        <v>330</v>
      </c>
      <c r="H9192" s="10" t="s">
        <v>36</v>
      </c>
      <c r="I9192" s="10" t="s">
        <v>23</v>
      </c>
      <c r="J9192" s="10" t="s">
        <v>344</v>
      </c>
      <c r="K9192" s="10" t="s">
        <v>238</v>
      </c>
      <c r="L9192" s="10">
        <v>14609</v>
      </c>
      <c r="M9192" s="10" t="s">
        <v>133</v>
      </c>
      <c r="N9192" s="10" t="str">
        <f>_xlfn.XLOOKUP($M:$M,People!$B:$B,People!A:A)</f>
        <v>Chuck Magee</v>
      </c>
      <c r="O9192" s="10" t="s">
        <v>4650</v>
      </c>
      <c r="P9192" s="10" t="str">
        <f>VLOOKUP(O9192,Products!$A:$E,3,FALSE)</f>
        <v>Logitech</v>
      </c>
      <c r="Q9192" s="31">
        <f>INDEX(Products!$E:$E,MATCH(O9192,Products!$A:$A,0))</f>
        <v>0.39</v>
      </c>
      <c r="R9192" s="10" t="s">
        <v>41</v>
      </c>
      <c r="S9192" s="10" t="s">
        <v>82</v>
      </c>
      <c r="T9192" s="10" t="s">
        <v>4651</v>
      </c>
      <c r="U9192" s="12">
        <v>11.56</v>
      </c>
      <c r="V9192" s="12">
        <v>2</v>
      </c>
      <c r="W9192" s="12">
        <v>0</v>
      </c>
      <c r="X9192" s="12">
        <v>5.6644000000000005</v>
      </c>
    </row>
    <row r="9193" spans="1:24" ht="14" x14ac:dyDescent="0.3">
      <c r="A9193" s="9">
        <v>9188</v>
      </c>
      <c r="B9193" s="14" t="s">
        <v>10581</v>
      </c>
      <c r="C9193" s="15">
        <v>46318</v>
      </c>
      <c r="D9193" s="15">
        <v>46323</v>
      </c>
      <c r="E9193" s="10" t="s">
        <v>44</v>
      </c>
      <c r="F9193" s="10" t="s">
        <v>4994</v>
      </c>
      <c r="G9193" s="10" t="s">
        <v>4995</v>
      </c>
      <c r="H9193" s="10" t="s">
        <v>22</v>
      </c>
      <c r="I9193" s="10" t="s">
        <v>23</v>
      </c>
      <c r="J9193" s="10" t="s">
        <v>1080</v>
      </c>
      <c r="K9193" s="10" t="s">
        <v>94</v>
      </c>
      <c r="L9193" s="10">
        <v>78745</v>
      </c>
      <c r="M9193" s="10" t="s">
        <v>95</v>
      </c>
      <c r="N9193" s="10" t="str">
        <f>_xlfn.XLOOKUP($M:$M,People!$B:$B,People!A:A)</f>
        <v>Roxanne Rodriguez</v>
      </c>
      <c r="O9193" s="10" t="s">
        <v>2832</v>
      </c>
      <c r="P9193" s="10" t="str">
        <f>VLOOKUP(O9193,Products!$A:$E,3,FALSE)</f>
        <v>3M</v>
      </c>
      <c r="Q9193" s="31">
        <f>INDEX(Products!$E:$E,MATCH(O9193,Products!$A:$A,0))</f>
        <v>0.36</v>
      </c>
      <c r="R9193" s="10" t="s">
        <v>41</v>
      </c>
      <c r="S9193" s="10" t="s">
        <v>53</v>
      </c>
      <c r="T9193" s="10" t="s">
        <v>2833</v>
      </c>
      <c r="U9193" s="12">
        <v>259.13600000000002</v>
      </c>
      <c r="V9193" s="12">
        <v>4</v>
      </c>
      <c r="W9193" s="12">
        <v>0.2</v>
      </c>
      <c r="X9193" s="12">
        <v>-58.305599999999984</v>
      </c>
    </row>
    <row r="9194" spans="1:24" ht="14" x14ac:dyDescent="0.3">
      <c r="A9194" s="9">
        <v>9189</v>
      </c>
      <c r="B9194" s="14" t="s">
        <v>10581</v>
      </c>
      <c r="C9194" s="15">
        <v>46318</v>
      </c>
      <c r="D9194" s="15">
        <v>46323</v>
      </c>
      <c r="E9194" s="10" t="s">
        <v>44</v>
      </c>
      <c r="F9194" s="10" t="s">
        <v>4994</v>
      </c>
      <c r="G9194" s="10" t="s">
        <v>4995</v>
      </c>
      <c r="H9194" s="10" t="s">
        <v>22</v>
      </c>
      <c r="I9194" s="10" t="s">
        <v>23</v>
      </c>
      <c r="J9194" s="10" t="s">
        <v>1080</v>
      </c>
      <c r="K9194" s="10" t="s">
        <v>94</v>
      </c>
      <c r="L9194" s="10">
        <v>78745</v>
      </c>
      <c r="M9194" s="10" t="s">
        <v>95</v>
      </c>
      <c r="N9194" s="10" t="str">
        <f>_xlfn.XLOOKUP($M:$M,People!$B:$B,People!A:A)</f>
        <v>Roxanne Rodriguez</v>
      </c>
      <c r="O9194" s="10" t="s">
        <v>1529</v>
      </c>
      <c r="P9194" s="10" t="str">
        <f>VLOOKUP(O9194,Products!$A:$E,3,FALSE)</f>
        <v>Avery</v>
      </c>
      <c r="Q9194" s="31">
        <f>INDEX(Products!$E:$E,MATCH(O9194,Products!$A:$A,0))</f>
        <v>0.25</v>
      </c>
      <c r="R9194" s="10" t="s">
        <v>41</v>
      </c>
      <c r="S9194" s="10" t="s">
        <v>53</v>
      </c>
      <c r="T9194" s="10" t="s">
        <v>1530</v>
      </c>
      <c r="U9194" s="12">
        <v>13.719999999999999</v>
      </c>
      <c r="V9194" s="12">
        <v>1</v>
      </c>
      <c r="W9194" s="12">
        <v>0.2</v>
      </c>
      <c r="X9194" s="12">
        <v>1.2004999999999999</v>
      </c>
    </row>
    <row r="9195" spans="1:24" ht="14" x14ac:dyDescent="0.3">
      <c r="A9195" s="9">
        <v>9190</v>
      </c>
      <c r="B9195" s="14" t="s">
        <v>10581</v>
      </c>
      <c r="C9195" s="15">
        <v>46318</v>
      </c>
      <c r="D9195" s="15">
        <v>46323</v>
      </c>
      <c r="E9195" s="10" t="s">
        <v>44</v>
      </c>
      <c r="F9195" s="10" t="s">
        <v>4994</v>
      </c>
      <c r="G9195" s="10" t="s">
        <v>4995</v>
      </c>
      <c r="H9195" s="10" t="s">
        <v>22</v>
      </c>
      <c r="I9195" s="10" t="s">
        <v>23</v>
      </c>
      <c r="J9195" s="10" t="s">
        <v>1080</v>
      </c>
      <c r="K9195" s="10" t="s">
        <v>94</v>
      </c>
      <c r="L9195" s="10">
        <v>78745</v>
      </c>
      <c r="M9195" s="10" t="s">
        <v>95</v>
      </c>
      <c r="N9195" s="10" t="str">
        <f>_xlfn.XLOOKUP($M:$M,People!$B:$B,People!A:A)</f>
        <v>Roxanne Rodriguez</v>
      </c>
      <c r="O9195" s="10" t="s">
        <v>5161</v>
      </c>
      <c r="P9195" s="10" t="str">
        <f>VLOOKUP(O9195,Products!$A:$E,3,FALSE)</f>
        <v>Canon</v>
      </c>
      <c r="Q9195" s="31">
        <f>INDEX(Products!$E:$E,MATCH(O9195,Products!$A:$A,0))</f>
        <v>0.34</v>
      </c>
      <c r="R9195" s="10" t="s">
        <v>64</v>
      </c>
      <c r="S9195" s="10" t="s">
        <v>144</v>
      </c>
      <c r="T9195" s="10" t="s">
        <v>5162</v>
      </c>
      <c r="U9195" s="12">
        <v>55.2</v>
      </c>
      <c r="V9195" s="12">
        <v>1</v>
      </c>
      <c r="W9195" s="12">
        <v>0.2</v>
      </c>
      <c r="X9195" s="12">
        <v>-2.0700000000000038</v>
      </c>
    </row>
    <row r="9196" spans="1:24" ht="14" x14ac:dyDescent="0.3">
      <c r="A9196" s="9">
        <v>9191</v>
      </c>
      <c r="B9196" s="14" t="s">
        <v>10579</v>
      </c>
      <c r="C9196" s="15">
        <v>46318</v>
      </c>
      <c r="D9196" s="15">
        <v>46324</v>
      </c>
      <c r="E9196" s="10" t="s">
        <v>44</v>
      </c>
      <c r="F9196" s="10" t="s">
        <v>329</v>
      </c>
      <c r="G9196" s="10" t="s">
        <v>330</v>
      </c>
      <c r="H9196" s="10" t="s">
        <v>36</v>
      </c>
      <c r="I9196" s="10" t="s">
        <v>23</v>
      </c>
      <c r="J9196" s="10" t="s">
        <v>344</v>
      </c>
      <c r="K9196" s="10" t="s">
        <v>238</v>
      </c>
      <c r="L9196" s="10">
        <v>14609</v>
      </c>
      <c r="M9196" s="10" t="s">
        <v>133</v>
      </c>
      <c r="N9196" s="10" t="str">
        <f>_xlfn.XLOOKUP($M:$M,People!$B:$B,People!A:A)</f>
        <v>Chuck Magee</v>
      </c>
      <c r="O9196" s="10" t="s">
        <v>672</v>
      </c>
      <c r="P9196" s="10" t="str">
        <f>VLOOKUP(O9196,Products!$A:$E,3,FALSE)</f>
        <v>Avery</v>
      </c>
      <c r="Q9196" s="31">
        <f>INDEX(Products!$E:$E,MATCH(O9196,Products!$A:$A,0))</f>
        <v>0.33</v>
      </c>
      <c r="R9196" s="10" t="s">
        <v>64</v>
      </c>
      <c r="S9196" s="10" t="s">
        <v>65</v>
      </c>
      <c r="T9196" s="10" t="s">
        <v>673</v>
      </c>
      <c r="U9196" s="12">
        <v>35.880000000000003</v>
      </c>
      <c r="V9196" s="12">
        <v>3</v>
      </c>
      <c r="W9196" s="12">
        <v>0</v>
      </c>
      <c r="X9196" s="12">
        <v>10.046400000000002</v>
      </c>
    </row>
    <row r="9197" spans="1:24" ht="14" x14ac:dyDescent="0.3">
      <c r="A9197" s="9">
        <v>9192</v>
      </c>
      <c r="B9197" s="14" t="s">
        <v>10580</v>
      </c>
      <c r="C9197" s="15">
        <v>46318</v>
      </c>
      <c r="D9197" s="15">
        <v>46323</v>
      </c>
      <c r="E9197" s="10" t="s">
        <v>19</v>
      </c>
      <c r="F9197" s="10" t="s">
        <v>4610</v>
      </c>
      <c r="G9197" s="10" t="s">
        <v>4611</v>
      </c>
      <c r="H9197" s="10" t="s">
        <v>22</v>
      </c>
      <c r="I9197" s="10" t="s">
        <v>23</v>
      </c>
      <c r="J9197" s="10" t="s">
        <v>595</v>
      </c>
      <c r="K9197" s="10" t="s">
        <v>94</v>
      </c>
      <c r="L9197" s="10">
        <v>78207</v>
      </c>
      <c r="M9197" s="10" t="s">
        <v>95</v>
      </c>
      <c r="N9197" s="10" t="str">
        <f>_xlfn.XLOOKUP($M:$M,People!$B:$B,People!A:A)</f>
        <v>Roxanne Rodriguez</v>
      </c>
      <c r="O9197" s="10" t="s">
        <v>3755</v>
      </c>
      <c r="P9197" s="10" t="str">
        <f>VLOOKUP(O9197,Products!$A:$E,3,FALSE)</f>
        <v>HP</v>
      </c>
      <c r="Q9197" s="31">
        <f>INDEX(Products!$E:$E,MATCH(O9197,Products!$A:$A,0))</f>
        <v>0.28999999999999998</v>
      </c>
      <c r="R9197" s="10" t="s">
        <v>64</v>
      </c>
      <c r="S9197" s="10" t="s">
        <v>65</v>
      </c>
      <c r="T9197" s="10" t="s">
        <v>3756</v>
      </c>
      <c r="U9197" s="12">
        <v>823.96000000000015</v>
      </c>
      <c r="V9197" s="12">
        <v>5</v>
      </c>
      <c r="W9197" s="12">
        <v>0.2</v>
      </c>
      <c r="X9197" s="12">
        <v>51.497499999999974</v>
      </c>
    </row>
    <row r="9198" spans="1:24" ht="14" x14ac:dyDescent="0.3">
      <c r="A9198" s="9">
        <v>9193</v>
      </c>
      <c r="B9198" s="14" t="s">
        <v>10582</v>
      </c>
      <c r="C9198" s="15">
        <v>46318</v>
      </c>
      <c r="D9198" s="15">
        <v>46322</v>
      </c>
      <c r="E9198" s="10" t="s">
        <v>44</v>
      </c>
      <c r="F9198" s="10" t="s">
        <v>2929</v>
      </c>
      <c r="G9198" s="10" t="s">
        <v>2930</v>
      </c>
      <c r="H9198" s="10" t="s">
        <v>22</v>
      </c>
      <c r="I9198" s="10" t="s">
        <v>23</v>
      </c>
      <c r="J9198" s="10" t="s">
        <v>1322</v>
      </c>
      <c r="K9198" s="10" t="s">
        <v>48</v>
      </c>
      <c r="L9198" s="10">
        <v>32216</v>
      </c>
      <c r="M9198" s="10" t="s">
        <v>26</v>
      </c>
      <c r="N9198" s="10" t="str">
        <f>_xlfn.XLOOKUP($M:$M,People!$B:$B,People!A:A)</f>
        <v>Fred Suzuki</v>
      </c>
      <c r="O9198" s="10" t="s">
        <v>2931</v>
      </c>
      <c r="P9198" s="10" t="str">
        <f>VLOOKUP(O9198,Products!$A:$E,3,FALSE)</f>
        <v>Samsung</v>
      </c>
      <c r="Q9198" s="31">
        <f>INDEX(Products!$E:$E,MATCH(O9198,Products!$A:$A,0))</f>
        <v>0.33</v>
      </c>
      <c r="R9198" s="10" t="s">
        <v>64</v>
      </c>
      <c r="S9198" s="10" t="s">
        <v>65</v>
      </c>
      <c r="T9198" s="10" t="s">
        <v>2932</v>
      </c>
      <c r="U9198" s="12">
        <v>863.87999999999988</v>
      </c>
      <c r="V9198" s="12">
        <v>3</v>
      </c>
      <c r="W9198" s="12">
        <v>0.2</v>
      </c>
      <c r="X9198" s="12">
        <v>107.98499999999996</v>
      </c>
    </row>
    <row r="9199" spans="1:24" ht="14" x14ac:dyDescent="0.3">
      <c r="A9199" s="9">
        <v>9194</v>
      </c>
      <c r="B9199" s="14" t="s">
        <v>10583</v>
      </c>
      <c r="C9199" s="15">
        <v>46319</v>
      </c>
      <c r="D9199" s="15">
        <v>46321</v>
      </c>
      <c r="E9199" s="10" t="s">
        <v>168</v>
      </c>
      <c r="F9199" s="10" t="s">
        <v>1038</v>
      </c>
      <c r="G9199" s="10" t="s">
        <v>1039</v>
      </c>
      <c r="H9199" s="10" t="s">
        <v>22</v>
      </c>
      <c r="I9199" s="10" t="s">
        <v>23</v>
      </c>
      <c r="J9199" s="10" t="s">
        <v>5857</v>
      </c>
      <c r="K9199" s="10" t="s">
        <v>94</v>
      </c>
      <c r="L9199" s="10">
        <v>76063</v>
      </c>
      <c r="M9199" s="10" t="s">
        <v>95</v>
      </c>
      <c r="N9199" s="10" t="str">
        <f>_xlfn.XLOOKUP($M:$M,People!$B:$B,People!A:A)</f>
        <v>Roxanne Rodriguez</v>
      </c>
      <c r="O9199" s="10" t="s">
        <v>3612</v>
      </c>
      <c r="P9199" s="10" t="str">
        <f>VLOOKUP(O9199,Products!$A:$E,3,FALSE)</f>
        <v>3M</v>
      </c>
      <c r="Q9199" s="31">
        <f>INDEX(Products!$E:$E,MATCH(O9199,Products!$A:$A,0))</f>
        <v>0.26</v>
      </c>
      <c r="R9199" s="10" t="s">
        <v>28</v>
      </c>
      <c r="S9199" s="10" t="s">
        <v>50</v>
      </c>
      <c r="T9199" s="10" t="s">
        <v>3613</v>
      </c>
      <c r="U9199" s="12">
        <v>517.40500000000009</v>
      </c>
      <c r="V9199" s="12">
        <v>5</v>
      </c>
      <c r="W9199" s="12">
        <v>0.3</v>
      </c>
      <c r="X9199" s="12">
        <v>-81.306500000000028</v>
      </c>
    </row>
    <row r="9200" spans="1:24" ht="14" x14ac:dyDescent="0.3">
      <c r="A9200" s="9">
        <v>9195</v>
      </c>
      <c r="B9200" s="14" t="s">
        <v>10584</v>
      </c>
      <c r="C9200" s="15">
        <v>46319</v>
      </c>
      <c r="D9200" s="15">
        <v>46325</v>
      </c>
      <c r="E9200" s="10" t="s">
        <v>44</v>
      </c>
      <c r="F9200" s="10" t="s">
        <v>1682</v>
      </c>
      <c r="G9200" s="10" t="s">
        <v>1683</v>
      </c>
      <c r="H9200" s="10" t="s">
        <v>22</v>
      </c>
      <c r="I9200" s="10" t="s">
        <v>23</v>
      </c>
      <c r="J9200" s="10" t="s">
        <v>292</v>
      </c>
      <c r="K9200" s="10" t="s">
        <v>1294</v>
      </c>
      <c r="L9200" s="10">
        <v>39212</v>
      </c>
      <c r="M9200" s="10" t="s">
        <v>26</v>
      </c>
      <c r="N9200" s="10" t="str">
        <f>_xlfn.XLOOKUP($M:$M,People!$B:$B,People!A:A)</f>
        <v>Fred Suzuki</v>
      </c>
      <c r="O9200" s="10" t="s">
        <v>2766</v>
      </c>
      <c r="P9200" s="10" t="str">
        <f>VLOOKUP(O9200,Products!$A:$E,3,FALSE)</f>
        <v>Avery</v>
      </c>
      <c r="Q9200" s="31">
        <f>INDEX(Products!$E:$E,MATCH(O9200,Products!$A:$A,0))</f>
        <v>0.39</v>
      </c>
      <c r="R9200" s="10" t="s">
        <v>41</v>
      </c>
      <c r="S9200" s="10" t="s">
        <v>240</v>
      </c>
      <c r="T9200" s="10" t="s">
        <v>495</v>
      </c>
      <c r="U9200" s="12">
        <v>11.68</v>
      </c>
      <c r="V9200" s="12">
        <v>4</v>
      </c>
      <c r="W9200" s="12">
        <v>0</v>
      </c>
      <c r="X9200" s="12">
        <v>5.2559999999999993</v>
      </c>
    </row>
    <row r="9201" spans="1:24" ht="14" x14ac:dyDescent="0.3">
      <c r="A9201" s="9">
        <v>9196</v>
      </c>
      <c r="B9201" s="14" t="s">
        <v>10585</v>
      </c>
      <c r="C9201" s="15">
        <v>46321</v>
      </c>
      <c r="D9201" s="15">
        <v>46327</v>
      </c>
      <c r="E9201" s="10" t="s">
        <v>44</v>
      </c>
      <c r="F9201" s="10" t="s">
        <v>1631</v>
      </c>
      <c r="G9201" s="10" t="s">
        <v>1632</v>
      </c>
      <c r="H9201" s="10" t="s">
        <v>22</v>
      </c>
      <c r="I9201" s="10" t="s">
        <v>23</v>
      </c>
      <c r="J9201" s="10" t="s">
        <v>2504</v>
      </c>
      <c r="K9201" s="10" t="s">
        <v>285</v>
      </c>
      <c r="L9201" s="10">
        <v>23464</v>
      </c>
      <c r="M9201" s="10" t="s">
        <v>26</v>
      </c>
      <c r="N9201" s="10" t="str">
        <f>_xlfn.XLOOKUP($M:$M,People!$B:$B,People!A:A)</f>
        <v>Fred Suzuki</v>
      </c>
      <c r="O9201" s="10" t="s">
        <v>2370</v>
      </c>
      <c r="P9201" s="10" t="str">
        <f>VLOOKUP(O9201,Products!$A:$E,3,FALSE)</f>
        <v>Office Depot</v>
      </c>
      <c r="Q9201" s="31">
        <f>INDEX(Products!$E:$E,MATCH(O9201,Products!$A:$A,0))</f>
        <v>0.4</v>
      </c>
      <c r="R9201" s="10" t="s">
        <v>28</v>
      </c>
      <c r="S9201" s="10" t="s">
        <v>50</v>
      </c>
      <c r="T9201" s="10" t="s">
        <v>2371</v>
      </c>
      <c r="U9201" s="12">
        <v>356.85</v>
      </c>
      <c r="V9201" s="12">
        <v>5</v>
      </c>
      <c r="W9201" s="12">
        <v>0</v>
      </c>
      <c r="X9201" s="12">
        <v>60.664499999999961</v>
      </c>
    </row>
    <row r="9202" spans="1:24" ht="14" x14ac:dyDescent="0.3">
      <c r="A9202" s="9">
        <v>9197</v>
      </c>
      <c r="B9202" s="14" t="s">
        <v>10586</v>
      </c>
      <c r="C9202" s="15">
        <v>46321</v>
      </c>
      <c r="D9202" s="15">
        <v>46325</v>
      </c>
      <c r="E9202" s="10" t="s">
        <v>44</v>
      </c>
      <c r="F9202" s="10" t="s">
        <v>3211</v>
      </c>
      <c r="G9202" s="10" t="s">
        <v>3212</v>
      </c>
      <c r="H9202" s="10" t="s">
        <v>36</v>
      </c>
      <c r="I9202" s="10" t="s">
        <v>23</v>
      </c>
      <c r="J9202" s="10" t="s">
        <v>2107</v>
      </c>
      <c r="K9202" s="10" t="s">
        <v>132</v>
      </c>
      <c r="L9202" s="10">
        <v>17602</v>
      </c>
      <c r="M9202" s="10" t="s">
        <v>133</v>
      </c>
      <c r="N9202" s="10" t="str">
        <f>_xlfn.XLOOKUP($M:$M,People!$B:$B,People!A:A)</f>
        <v>Chuck Magee</v>
      </c>
      <c r="O9202" s="10" t="s">
        <v>5009</v>
      </c>
      <c r="P9202" s="10" t="str">
        <f>VLOOKUP(O9202,Products!$A:$E,3,FALSE)</f>
        <v>Samsung</v>
      </c>
      <c r="Q9202" s="31">
        <f>INDEX(Products!$E:$E,MATCH(O9202,Products!$A:$A,0))</f>
        <v>0.33</v>
      </c>
      <c r="R9202" s="10" t="s">
        <v>41</v>
      </c>
      <c r="S9202" s="10" t="s">
        <v>68</v>
      </c>
      <c r="T9202" s="10" t="s">
        <v>5010</v>
      </c>
      <c r="U9202" s="12">
        <v>81.438000000000017</v>
      </c>
      <c r="V9202" s="12">
        <v>7</v>
      </c>
      <c r="W9202" s="12">
        <v>0.7</v>
      </c>
      <c r="X9202" s="12">
        <v>-65.150399999999991</v>
      </c>
    </row>
    <row r="9203" spans="1:24" ht="14" x14ac:dyDescent="0.3">
      <c r="A9203" s="9">
        <v>9198</v>
      </c>
      <c r="B9203" s="14" t="s">
        <v>10587</v>
      </c>
      <c r="C9203" s="15">
        <v>46321</v>
      </c>
      <c r="D9203" s="15">
        <v>46326</v>
      </c>
      <c r="E9203" s="10" t="s">
        <v>44</v>
      </c>
      <c r="F9203" s="10" t="s">
        <v>3060</v>
      </c>
      <c r="G9203" s="10" t="s">
        <v>3061</v>
      </c>
      <c r="H9203" s="10" t="s">
        <v>22</v>
      </c>
      <c r="I9203" s="10" t="s">
        <v>23</v>
      </c>
      <c r="J9203" s="10" t="s">
        <v>131</v>
      </c>
      <c r="K9203" s="10" t="s">
        <v>132</v>
      </c>
      <c r="L9203" s="10">
        <v>19134</v>
      </c>
      <c r="M9203" s="10" t="s">
        <v>133</v>
      </c>
      <c r="N9203" s="10" t="str">
        <f>_xlfn.XLOOKUP($M:$M,People!$B:$B,People!A:A)</f>
        <v>Chuck Magee</v>
      </c>
      <c r="O9203" s="10" t="s">
        <v>2637</v>
      </c>
      <c r="P9203" s="10" t="str">
        <f>VLOOKUP(O9203,Products!$A:$E,3,FALSE)</f>
        <v>Staples</v>
      </c>
      <c r="Q9203" s="31">
        <f>INDEX(Products!$E:$E,MATCH(O9203,Products!$A:$A,0))</f>
        <v>0.37</v>
      </c>
      <c r="R9203" s="10" t="s">
        <v>41</v>
      </c>
      <c r="S9203" s="10" t="s">
        <v>68</v>
      </c>
      <c r="T9203" s="10" t="s">
        <v>2638</v>
      </c>
      <c r="U9203" s="12">
        <v>33.282000000000004</v>
      </c>
      <c r="V9203" s="12">
        <v>3</v>
      </c>
      <c r="W9203" s="12">
        <v>0.7</v>
      </c>
      <c r="X9203" s="12">
        <v>-27.734999999999992</v>
      </c>
    </row>
    <row r="9204" spans="1:24" ht="14" x14ac:dyDescent="0.3">
      <c r="A9204" s="9">
        <v>9199</v>
      </c>
      <c r="B9204" s="14" t="s">
        <v>10585</v>
      </c>
      <c r="C9204" s="15">
        <v>46321</v>
      </c>
      <c r="D9204" s="15">
        <v>46327</v>
      </c>
      <c r="E9204" s="10" t="s">
        <v>44</v>
      </c>
      <c r="F9204" s="10" t="s">
        <v>1631</v>
      </c>
      <c r="G9204" s="10" t="s">
        <v>1632</v>
      </c>
      <c r="H9204" s="10" t="s">
        <v>22</v>
      </c>
      <c r="I9204" s="10" t="s">
        <v>23</v>
      </c>
      <c r="J9204" s="10" t="s">
        <v>2504</v>
      </c>
      <c r="K9204" s="10" t="s">
        <v>285</v>
      </c>
      <c r="L9204" s="10">
        <v>23464</v>
      </c>
      <c r="M9204" s="10" t="s">
        <v>26</v>
      </c>
      <c r="N9204" s="10" t="str">
        <f>_xlfn.XLOOKUP($M:$M,People!$B:$B,People!A:A)</f>
        <v>Fred Suzuki</v>
      </c>
      <c r="O9204" s="10" t="s">
        <v>2751</v>
      </c>
      <c r="P9204" s="10" t="str">
        <f>VLOOKUP(O9204,Products!$A:$E,3,FALSE)</f>
        <v>Canon</v>
      </c>
      <c r="Q9204" s="31">
        <f>INDEX(Products!$E:$E,MATCH(O9204,Products!$A:$A,0))</f>
        <v>0.34</v>
      </c>
      <c r="R9204" s="10" t="s">
        <v>41</v>
      </c>
      <c r="S9204" s="10" t="s">
        <v>155</v>
      </c>
      <c r="T9204" s="10" t="s">
        <v>2752</v>
      </c>
      <c r="U9204" s="12">
        <v>251.57999999999998</v>
      </c>
      <c r="V9204" s="12">
        <v>7</v>
      </c>
      <c r="W9204" s="12">
        <v>0</v>
      </c>
      <c r="X9204" s="12">
        <v>113.21099999999998</v>
      </c>
    </row>
    <row r="9205" spans="1:24" ht="14" x14ac:dyDescent="0.3">
      <c r="A9205" s="9">
        <v>9200</v>
      </c>
      <c r="B9205" s="14" t="s">
        <v>10588</v>
      </c>
      <c r="C9205" s="15">
        <v>46321</v>
      </c>
      <c r="D9205" s="15">
        <v>46328</v>
      </c>
      <c r="E9205" s="10" t="s">
        <v>44</v>
      </c>
      <c r="F9205" s="10" t="s">
        <v>342</v>
      </c>
      <c r="G9205" s="10" t="s">
        <v>343</v>
      </c>
      <c r="H9205" s="10" t="s">
        <v>22</v>
      </c>
      <c r="I9205" s="10" t="s">
        <v>23</v>
      </c>
      <c r="J9205" s="10" t="s">
        <v>344</v>
      </c>
      <c r="K9205" s="10" t="s">
        <v>204</v>
      </c>
      <c r="L9205" s="10">
        <v>55901</v>
      </c>
      <c r="M9205" s="10" t="s">
        <v>95</v>
      </c>
      <c r="N9205" s="10" t="str">
        <f>_xlfn.XLOOKUP($M:$M,People!$B:$B,People!A:A)</f>
        <v>Roxanne Rodriguez</v>
      </c>
      <c r="O9205" s="10" t="s">
        <v>347</v>
      </c>
      <c r="P9205" s="10" t="str">
        <f>VLOOKUP(O9205,Products!$A:$E,3,FALSE)</f>
        <v>IKEA</v>
      </c>
      <c r="Q9205" s="31">
        <f>INDEX(Products!$E:$E,MATCH(O9205,Products!$A:$A,0))</f>
        <v>0.3</v>
      </c>
      <c r="R9205" s="10" t="s">
        <v>41</v>
      </c>
      <c r="S9205" s="10" t="s">
        <v>42</v>
      </c>
      <c r="T9205" s="10" t="s">
        <v>348</v>
      </c>
      <c r="U9205" s="12">
        <v>6.16</v>
      </c>
      <c r="V9205" s="12">
        <v>2</v>
      </c>
      <c r="W9205" s="12">
        <v>0</v>
      </c>
      <c r="X9205" s="12">
        <v>2.9567999999999999</v>
      </c>
    </row>
    <row r="9206" spans="1:24" ht="14" x14ac:dyDescent="0.3">
      <c r="A9206" s="9">
        <v>9201</v>
      </c>
      <c r="B9206" s="14" t="s">
        <v>10587</v>
      </c>
      <c r="C9206" s="15">
        <v>46321</v>
      </c>
      <c r="D9206" s="15">
        <v>46326</v>
      </c>
      <c r="E9206" s="10" t="s">
        <v>44</v>
      </c>
      <c r="F9206" s="10" t="s">
        <v>3060</v>
      </c>
      <c r="G9206" s="10" t="s">
        <v>3061</v>
      </c>
      <c r="H9206" s="10" t="s">
        <v>22</v>
      </c>
      <c r="I9206" s="10" t="s">
        <v>23</v>
      </c>
      <c r="J9206" s="10" t="s">
        <v>131</v>
      </c>
      <c r="K9206" s="10" t="s">
        <v>132</v>
      </c>
      <c r="L9206" s="10">
        <v>19134</v>
      </c>
      <c r="M9206" s="10" t="s">
        <v>133</v>
      </c>
      <c r="N9206" s="10" t="str">
        <f>_xlfn.XLOOKUP($M:$M,People!$B:$B,People!A:A)</f>
        <v>Chuck Magee</v>
      </c>
      <c r="O9206" s="10" t="s">
        <v>3011</v>
      </c>
      <c r="P9206" s="10" t="str">
        <f>VLOOKUP(O9206,Products!$A:$E,3,FALSE)</f>
        <v>Avery</v>
      </c>
      <c r="Q9206" s="31">
        <f>INDEX(Products!$E:$E,MATCH(O9206,Products!$A:$A,0))</f>
        <v>0.28999999999999998</v>
      </c>
      <c r="R9206" s="10" t="s">
        <v>41</v>
      </c>
      <c r="S9206" s="10" t="s">
        <v>42</v>
      </c>
      <c r="T9206" s="10" t="s">
        <v>3012</v>
      </c>
      <c r="U9206" s="12">
        <v>14.76</v>
      </c>
      <c r="V9206" s="12">
        <v>5</v>
      </c>
      <c r="W9206" s="12">
        <v>0.2</v>
      </c>
      <c r="X9206" s="12">
        <v>4.9815000000000005</v>
      </c>
    </row>
    <row r="9207" spans="1:24" ht="14" x14ac:dyDescent="0.3">
      <c r="A9207" s="9">
        <v>9202</v>
      </c>
      <c r="B9207" s="14" t="s">
        <v>10589</v>
      </c>
      <c r="C9207" s="15">
        <v>46321</v>
      </c>
      <c r="D9207" s="15">
        <v>46326</v>
      </c>
      <c r="E9207" s="10" t="s">
        <v>44</v>
      </c>
      <c r="F9207" s="10" t="s">
        <v>4759</v>
      </c>
      <c r="G9207" s="10" t="s">
        <v>4760</v>
      </c>
      <c r="H9207" s="10" t="s">
        <v>92</v>
      </c>
      <c r="I9207" s="10" t="s">
        <v>23</v>
      </c>
      <c r="J9207" s="10" t="s">
        <v>714</v>
      </c>
      <c r="K9207" s="10" t="s">
        <v>94</v>
      </c>
      <c r="L9207" s="10">
        <v>75217</v>
      </c>
      <c r="M9207" s="10" t="s">
        <v>95</v>
      </c>
      <c r="N9207" s="10" t="str">
        <f>_xlfn.XLOOKUP($M:$M,People!$B:$B,People!A:A)</f>
        <v>Roxanne Rodriguez</v>
      </c>
      <c r="O9207" s="10" t="s">
        <v>3738</v>
      </c>
      <c r="P9207" s="10" t="str">
        <f>VLOOKUP(O9207,Products!$A:$E,3,FALSE)</f>
        <v>Staples</v>
      </c>
      <c r="Q9207" s="31">
        <f>INDEX(Products!$E:$E,MATCH(O9207,Products!$A:$A,0))</f>
        <v>0.27</v>
      </c>
      <c r="R9207" s="10" t="s">
        <v>41</v>
      </c>
      <c r="S9207" s="10" t="s">
        <v>53</v>
      </c>
      <c r="T9207" s="10" t="s">
        <v>3739</v>
      </c>
      <c r="U9207" s="12">
        <v>55.616</v>
      </c>
      <c r="V9207" s="12">
        <v>2</v>
      </c>
      <c r="W9207" s="12">
        <v>0.2</v>
      </c>
      <c r="X9207" s="12">
        <v>5.5616000000000021</v>
      </c>
    </row>
    <row r="9208" spans="1:24" ht="14" x14ac:dyDescent="0.3">
      <c r="A9208" s="9">
        <v>9203</v>
      </c>
      <c r="B9208" s="14" t="s">
        <v>10588</v>
      </c>
      <c r="C9208" s="15">
        <v>46321</v>
      </c>
      <c r="D9208" s="15">
        <v>46328</v>
      </c>
      <c r="E9208" s="10" t="s">
        <v>44</v>
      </c>
      <c r="F9208" s="10" t="s">
        <v>342</v>
      </c>
      <c r="G9208" s="10" t="s">
        <v>343</v>
      </c>
      <c r="H9208" s="10" t="s">
        <v>22</v>
      </c>
      <c r="I9208" s="10" t="s">
        <v>23</v>
      </c>
      <c r="J9208" s="10" t="s">
        <v>344</v>
      </c>
      <c r="K9208" s="10" t="s">
        <v>204</v>
      </c>
      <c r="L9208" s="10">
        <v>55901</v>
      </c>
      <c r="M9208" s="10" t="s">
        <v>95</v>
      </c>
      <c r="N9208" s="10" t="str">
        <f>_xlfn.XLOOKUP($M:$M,People!$B:$B,People!A:A)</f>
        <v>Roxanne Rodriguez</v>
      </c>
      <c r="O9208" s="10" t="s">
        <v>345</v>
      </c>
      <c r="P9208" s="10" t="str">
        <f>VLOOKUP(O9208,Products!$A:$E,3,FALSE)</f>
        <v>3M</v>
      </c>
      <c r="Q9208" s="31">
        <f>INDEX(Products!$E:$E,MATCH(O9208,Products!$A:$A,0))</f>
        <v>0.32</v>
      </c>
      <c r="R9208" s="10" t="s">
        <v>64</v>
      </c>
      <c r="S9208" s="10" t="s">
        <v>144</v>
      </c>
      <c r="T9208" s="10" t="s">
        <v>346</v>
      </c>
      <c r="U9208" s="12">
        <v>19.989999999999998</v>
      </c>
      <c r="V9208" s="12">
        <v>1</v>
      </c>
      <c r="W9208" s="12">
        <v>0</v>
      </c>
      <c r="X9208" s="12">
        <v>6.796599999999998</v>
      </c>
    </row>
    <row r="9209" spans="1:24" ht="14" x14ac:dyDescent="0.3">
      <c r="A9209" s="9">
        <v>9204</v>
      </c>
      <c r="B9209" s="14" t="s">
        <v>10586</v>
      </c>
      <c r="C9209" s="15">
        <v>46321</v>
      </c>
      <c r="D9209" s="15">
        <v>46325</v>
      </c>
      <c r="E9209" s="10" t="s">
        <v>44</v>
      </c>
      <c r="F9209" s="10" t="s">
        <v>3211</v>
      </c>
      <c r="G9209" s="10" t="s">
        <v>3212</v>
      </c>
      <c r="H9209" s="10" t="s">
        <v>36</v>
      </c>
      <c r="I9209" s="10" t="s">
        <v>23</v>
      </c>
      <c r="J9209" s="10" t="s">
        <v>2107</v>
      </c>
      <c r="K9209" s="10" t="s">
        <v>132</v>
      </c>
      <c r="L9209" s="10">
        <v>17602</v>
      </c>
      <c r="M9209" s="10" t="s">
        <v>133</v>
      </c>
      <c r="N9209" s="10" t="str">
        <f>_xlfn.XLOOKUP($M:$M,People!$B:$B,People!A:A)</f>
        <v>Chuck Magee</v>
      </c>
      <c r="O9209" s="10" t="s">
        <v>864</v>
      </c>
      <c r="P9209" s="10" t="str">
        <f>VLOOKUP(O9209,Products!$A:$E,3,FALSE)</f>
        <v>Dell</v>
      </c>
      <c r="Q9209" s="31">
        <f>INDEX(Products!$E:$E,MATCH(O9209,Products!$A:$A,0))</f>
        <v>0.28000000000000003</v>
      </c>
      <c r="R9209" s="10" t="s">
        <v>64</v>
      </c>
      <c r="S9209" s="10" t="s">
        <v>65</v>
      </c>
      <c r="T9209" s="10" t="s">
        <v>865</v>
      </c>
      <c r="U9209" s="12">
        <v>61.541999999999994</v>
      </c>
      <c r="V9209" s="12">
        <v>1</v>
      </c>
      <c r="W9209" s="12">
        <v>0.4</v>
      </c>
      <c r="X9209" s="12">
        <v>-13.334099999999999</v>
      </c>
    </row>
    <row r="9210" spans="1:24" ht="14" x14ac:dyDescent="0.3">
      <c r="A9210" s="9">
        <v>9205</v>
      </c>
      <c r="B9210" s="14" t="s">
        <v>10587</v>
      </c>
      <c r="C9210" s="15">
        <v>46321</v>
      </c>
      <c r="D9210" s="15">
        <v>46326</v>
      </c>
      <c r="E9210" s="10" t="s">
        <v>44</v>
      </c>
      <c r="F9210" s="10" t="s">
        <v>3060</v>
      </c>
      <c r="G9210" s="10" t="s">
        <v>3061</v>
      </c>
      <c r="H9210" s="10" t="s">
        <v>22</v>
      </c>
      <c r="I9210" s="10" t="s">
        <v>23</v>
      </c>
      <c r="J9210" s="10" t="s">
        <v>131</v>
      </c>
      <c r="K9210" s="10" t="s">
        <v>132</v>
      </c>
      <c r="L9210" s="10">
        <v>19134</v>
      </c>
      <c r="M9210" s="10" t="s">
        <v>133</v>
      </c>
      <c r="N9210" s="10" t="str">
        <f>_xlfn.XLOOKUP($M:$M,People!$B:$B,People!A:A)</f>
        <v>Chuck Magee</v>
      </c>
      <c r="O9210" s="10" t="s">
        <v>4023</v>
      </c>
      <c r="P9210" s="10" t="str">
        <f>VLOOKUP(O9210,Products!$A:$E,3,FALSE)</f>
        <v>3M</v>
      </c>
      <c r="Q9210" s="31">
        <f>INDEX(Products!$E:$E,MATCH(O9210,Products!$A:$A,0))</f>
        <v>0.36</v>
      </c>
      <c r="R9210" s="10" t="s">
        <v>64</v>
      </c>
      <c r="S9210" s="10" t="s">
        <v>65</v>
      </c>
      <c r="T9210" s="10" t="s">
        <v>4024</v>
      </c>
      <c r="U9210" s="12">
        <v>118.64999999999998</v>
      </c>
      <c r="V9210" s="12">
        <v>5</v>
      </c>
      <c r="W9210" s="12">
        <v>0.4</v>
      </c>
      <c r="X9210" s="12">
        <v>19.775000000000006</v>
      </c>
    </row>
    <row r="9211" spans="1:24" ht="14" x14ac:dyDescent="0.3">
      <c r="A9211" s="9">
        <v>9206</v>
      </c>
      <c r="B9211" s="14" t="s">
        <v>10590</v>
      </c>
      <c r="C9211" s="15">
        <v>46322</v>
      </c>
      <c r="D9211" s="15">
        <v>46323</v>
      </c>
      <c r="E9211" s="10" t="s">
        <v>168</v>
      </c>
      <c r="F9211" s="10" t="s">
        <v>4933</v>
      </c>
      <c r="G9211" s="10" t="s">
        <v>4934</v>
      </c>
      <c r="H9211" s="10" t="s">
        <v>36</v>
      </c>
      <c r="I9211" s="10" t="s">
        <v>23</v>
      </c>
      <c r="J9211" s="10" t="s">
        <v>114</v>
      </c>
      <c r="K9211" s="10" t="s">
        <v>38</v>
      </c>
      <c r="L9211" s="10">
        <v>94110</v>
      </c>
      <c r="M9211" s="10" t="s">
        <v>39</v>
      </c>
      <c r="N9211" s="10" t="str">
        <f>_xlfn.XLOOKUP($M:$M,People!$B:$B,People!A:A)</f>
        <v>Sadie Pawthorne</v>
      </c>
      <c r="O9211" s="10" t="s">
        <v>3907</v>
      </c>
      <c r="P9211" s="10" t="str">
        <f>VLOOKUP(O9211,Products!$A:$E,3,FALSE)</f>
        <v>Office Depot</v>
      </c>
      <c r="Q9211" s="31">
        <f>INDEX(Products!$E:$E,MATCH(O9211,Products!$A:$A,0))</f>
        <v>0.3</v>
      </c>
      <c r="R9211" s="10" t="s">
        <v>28</v>
      </c>
      <c r="S9211" s="10" t="s">
        <v>29</v>
      </c>
      <c r="T9211" s="10" t="s">
        <v>3908</v>
      </c>
      <c r="U9211" s="12">
        <v>556.66499999999996</v>
      </c>
      <c r="V9211" s="12">
        <v>5</v>
      </c>
      <c r="W9211" s="12">
        <v>0.15</v>
      </c>
      <c r="X9211" s="12">
        <v>6.5490000000000208</v>
      </c>
    </row>
    <row r="9212" spans="1:24" ht="14" x14ac:dyDescent="0.3">
      <c r="A9212" s="9">
        <v>9207</v>
      </c>
      <c r="B9212" s="14" t="s">
        <v>10591</v>
      </c>
      <c r="C9212" s="15">
        <v>46322</v>
      </c>
      <c r="D9212" s="15">
        <v>46324</v>
      </c>
      <c r="E9212" s="10" t="s">
        <v>168</v>
      </c>
      <c r="F9212" s="10" t="s">
        <v>3352</v>
      </c>
      <c r="G9212" s="10" t="s">
        <v>3353</v>
      </c>
      <c r="H9212" s="10" t="s">
        <v>36</v>
      </c>
      <c r="I9212" s="10" t="s">
        <v>23</v>
      </c>
      <c r="J9212" s="10" t="s">
        <v>37</v>
      </c>
      <c r="K9212" s="10" t="s">
        <v>38</v>
      </c>
      <c r="L9212" s="10">
        <v>90032</v>
      </c>
      <c r="M9212" s="10" t="s">
        <v>39</v>
      </c>
      <c r="N9212" s="10" t="str">
        <f>_xlfn.XLOOKUP($M:$M,People!$B:$B,People!A:A)</f>
        <v>Sadie Pawthorne</v>
      </c>
      <c r="O9212" s="10" t="s">
        <v>73</v>
      </c>
      <c r="P9212" s="10" t="str">
        <f>VLOOKUP(O9212,Products!$A:$E,3,FALSE)</f>
        <v>IKEA</v>
      </c>
      <c r="Q9212" s="31">
        <f>INDEX(Products!$E:$E,MATCH(O9212,Products!$A:$A,0))</f>
        <v>0.34</v>
      </c>
      <c r="R9212" s="10" t="s">
        <v>28</v>
      </c>
      <c r="S9212" s="10" t="s">
        <v>50</v>
      </c>
      <c r="T9212" s="10" t="s">
        <v>74</v>
      </c>
      <c r="U9212" s="12">
        <v>189.57600000000002</v>
      </c>
      <c r="V9212" s="12">
        <v>1</v>
      </c>
      <c r="W9212" s="12">
        <v>0.2</v>
      </c>
      <c r="X9212" s="12">
        <v>9.4787999999999784</v>
      </c>
    </row>
    <row r="9213" spans="1:24" ht="14" x14ac:dyDescent="0.3">
      <c r="A9213" s="9">
        <v>9208</v>
      </c>
      <c r="B9213" s="14" t="s">
        <v>10592</v>
      </c>
      <c r="C9213" s="15">
        <v>46322</v>
      </c>
      <c r="D9213" s="15">
        <v>46328</v>
      </c>
      <c r="E9213" s="10" t="s">
        <v>44</v>
      </c>
      <c r="F9213" s="10" t="s">
        <v>1742</v>
      </c>
      <c r="G9213" s="10" t="s">
        <v>1743</v>
      </c>
      <c r="H9213" s="10" t="s">
        <v>36</v>
      </c>
      <c r="I9213" s="10" t="s">
        <v>23</v>
      </c>
      <c r="J9213" s="10" t="s">
        <v>4397</v>
      </c>
      <c r="K9213" s="10" t="s">
        <v>48</v>
      </c>
      <c r="L9213" s="10">
        <v>32303</v>
      </c>
      <c r="M9213" s="10" t="s">
        <v>26</v>
      </c>
      <c r="N9213" s="10" t="str">
        <f>_xlfn.XLOOKUP($M:$M,People!$B:$B,People!A:A)</f>
        <v>Fred Suzuki</v>
      </c>
      <c r="O9213" s="10" t="s">
        <v>1505</v>
      </c>
      <c r="P9213" s="10" t="str">
        <f>VLOOKUP(O9213,Products!$A:$E,3,FALSE)</f>
        <v>Avery</v>
      </c>
      <c r="Q9213" s="31">
        <f>INDEX(Products!$E:$E,MATCH(O9213,Products!$A:$A,0))</f>
        <v>0.31</v>
      </c>
      <c r="R9213" s="10" t="s">
        <v>41</v>
      </c>
      <c r="S9213" s="10" t="s">
        <v>61</v>
      </c>
      <c r="T9213" s="10" t="s">
        <v>1506</v>
      </c>
      <c r="U9213" s="12">
        <v>6.5760000000000005</v>
      </c>
      <c r="V9213" s="12">
        <v>3</v>
      </c>
      <c r="W9213" s="12">
        <v>0.2</v>
      </c>
      <c r="X9213" s="12">
        <v>0.57540000000000058</v>
      </c>
    </row>
    <row r="9214" spans="1:24" ht="14" x14ac:dyDescent="0.3">
      <c r="A9214" s="9">
        <v>9209</v>
      </c>
      <c r="B9214" s="14" t="s">
        <v>10593</v>
      </c>
      <c r="C9214" s="15">
        <v>46322</v>
      </c>
      <c r="D9214" s="15">
        <v>46325</v>
      </c>
      <c r="E9214" s="10" t="s">
        <v>19</v>
      </c>
      <c r="F9214" s="10" t="s">
        <v>163</v>
      </c>
      <c r="G9214" s="10" t="s">
        <v>164</v>
      </c>
      <c r="H9214" s="10" t="s">
        <v>92</v>
      </c>
      <c r="I9214" s="10" t="s">
        <v>23</v>
      </c>
      <c r="J9214" s="10" t="s">
        <v>271</v>
      </c>
      <c r="K9214" s="10" t="s">
        <v>189</v>
      </c>
      <c r="L9214" s="10">
        <v>60610</v>
      </c>
      <c r="M9214" s="10" t="s">
        <v>95</v>
      </c>
      <c r="N9214" s="10" t="str">
        <f>_xlfn.XLOOKUP($M:$M,People!$B:$B,People!A:A)</f>
        <v>Roxanne Rodriguez</v>
      </c>
      <c r="O9214" s="10" t="s">
        <v>1431</v>
      </c>
      <c r="P9214" s="10" t="str">
        <f>VLOOKUP(O9214,Products!$A:$E,3,FALSE)</f>
        <v>Avery</v>
      </c>
      <c r="Q9214" s="31">
        <f>INDEX(Products!$E:$E,MATCH(O9214,Products!$A:$A,0))</f>
        <v>0.31</v>
      </c>
      <c r="R9214" s="10" t="s">
        <v>41</v>
      </c>
      <c r="S9214" s="10" t="s">
        <v>61</v>
      </c>
      <c r="T9214" s="10" t="s">
        <v>1432</v>
      </c>
      <c r="U9214" s="12">
        <v>7.0559999999999992</v>
      </c>
      <c r="V9214" s="12">
        <v>3</v>
      </c>
      <c r="W9214" s="12">
        <v>0.2</v>
      </c>
      <c r="X9214" s="12">
        <v>2.2050000000000001</v>
      </c>
    </row>
    <row r="9215" spans="1:24" ht="14" x14ac:dyDescent="0.3">
      <c r="A9215" s="9">
        <v>9210</v>
      </c>
      <c r="B9215" s="14" t="s">
        <v>10592</v>
      </c>
      <c r="C9215" s="15">
        <v>46322</v>
      </c>
      <c r="D9215" s="15">
        <v>46328</v>
      </c>
      <c r="E9215" s="10" t="s">
        <v>44</v>
      </c>
      <c r="F9215" s="10" t="s">
        <v>1742</v>
      </c>
      <c r="G9215" s="10" t="s">
        <v>1743</v>
      </c>
      <c r="H9215" s="10" t="s">
        <v>36</v>
      </c>
      <c r="I9215" s="10" t="s">
        <v>23</v>
      </c>
      <c r="J9215" s="10" t="s">
        <v>4397</v>
      </c>
      <c r="K9215" s="10" t="s">
        <v>48</v>
      </c>
      <c r="L9215" s="10">
        <v>32303</v>
      </c>
      <c r="M9215" s="10" t="s">
        <v>26</v>
      </c>
      <c r="N9215" s="10" t="str">
        <f>_xlfn.XLOOKUP($M:$M,People!$B:$B,People!A:A)</f>
        <v>Fred Suzuki</v>
      </c>
      <c r="O9215" s="10" t="s">
        <v>2621</v>
      </c>
      <c r="P9215" s="10" t="str">
        <f>VLOOKUP(O9215,Products!$A:$E,3,FALSE)</f>
        <v>Canon</v>
      </c>
      <c r="Q9215" s="31">
        <f>INDEX(Products!$E:$E,MATCH(O9215,Products!$A:$A,0))</f>
        <v>0.38</v>
      </c>
      <c r="R9215" s="10" t="s">
        <v>41</v>
      </c>
      <c r="S9215" s="10" t="s">
        <v>68</v>
      </c>
      <c r="T9215" s="10" t="s">
        <v>2622</v>
      </c>
      <c r="U9215" s="12">
        <v>5.6070000000000011</v>
      </c>
      <c r="V9215" s="12">
        <v>3</v>
      </c>
      <c r="W9215" s="12">
        <v>0.7</v>
      </c>
      <c r="X9215" s="12">
        <v>-3.9248999999999974</v>
      </c>
    </row>
    <row r="9216" spans="1:24" ht="14" x14ac:dyDescent="0.3">
      <c r="A9216" s="9">
        <v>9211</v>
      </c>
      <c r="B9216" s="14" t="s">
        <v>10594</v>
      </c>
      <c r="C9216" s="15">
        <v>46322</v>
      </c>
      <c r="D9216" s="15">
        <v>46329</v>
      </c>
      <c r="E9216" s="10" t="s">
        <v>44</v>
      </c>
      <c r="F9216" s="10" t="s">
        <v>514</v>
      </c>
      <c r="G9216" s="10" t="s">
        <v>515</v>
      </c>
      <c r="H9216" s="10" t="s">
        <v>36</v>
      </c>
      <c r="I9216" s="10" t="s">
        <v>23</v>
      </c>
      <c r="J9216" s="10" t="s">
        <v>714</v>
      </c>
      <c r="K9216" s="10" t="s">
        <v>94</v>
      </c>
      <c r="L9216" s="10">
        <v>75081</v>
      </c>
      <c r="M9216" s="10" t="s">
        <v>95</v>
      </c>
      <c r="N9216" s="10" t="str">
        <f>_xlfn.XLOOKUP($M:$M,People!$B:$B,People!A:A)</f>
        <v>Roxanne Rodriguez</v>
      </c>
      <c r="O9216" s="10" t="s">
        <v>5275</v>
      </c>
      <c r="P9216" s="10" t="str">
        <f>VLOOKUP(O9216,Products!$A:$E,3,FALSE)</f>
        <v>Office Depot</v>
      </c>
      <c r="Q9216" s="31">
        <f>INDEX(Products!$E:$E,MATCH(O9216,Products!$A:$A,0))</f>
        <v>0.32</v>
      </c>
      <c r="R9216" s="10" t="s">
        <v>41</v>
      </c>
      <c r="S9216" s="10" t="s">
        <v>155</v>
      </c>
      <c r="T9216" s="10" t="s">
        <v>5276</v>
      </c>
      <c r="U9216" s="12">
        <v>15.840000000000002</v>
      </c>
      <c r="V9216" s="12">
        <v>2</v>
      </c>
      <c r="W9216" s="12">
        <v>0.2</v>
      </c>
      <c r="X9216" s="12">
        <v>5.5439999999999987</v>
      </c>
    </row>
    <row r="9217" spans="1:24" ht="14" x14ac:dyDescent="0.3">
      <c r="A9217" s="9">
        <v>9212</v>
      </c>
      <c r="B9217" s="14" t="s">
        <v>10594</v>
      </c>
      <c r="C9217" s="15">
        <v>46322</v>
      </c>
      <c r="D9217" s="15">
        <v>46329</v>
      </c>
      <c r="E9217" s="10" t="s">
        <v>44</v>
      </c>
      <c r="F9217" s="10" t="s">
        <v>514</v>
      </c>
      <c r="G9217" s="10" t="s">
        <v>515</v>
      </c>
      <c r="H9217" s="10" t="s">
        <v>36</v>
      </c>
      <c r="I9217" s="10" t="s">
        <v>23</v>
      </c>
      <c r="J9217" s="10" t="s">
        <v>714</v>
      </c>
      <c r="K9217" s="10" t="s">
        <v>94</v>
      </c>
      <c r="L9217" s="10">
        <v>75081</v>
      </c>
      <c r="M9217" s="10" t="s">
        <v>95</v>
      </c>
      <c r="N9217" s="10" t="str">
        <f>_xlfn.XLOOKUP($M:$M,People!$B:$B,People!A:A)</f>
        <v>Roxanne Rodriguez</v>
      </c>
      <c r="O9217" s="10" t="s">
        <v>1748</v>
      </c>
      <c r="P9217" s="10" t="str">
        <f>VLOOKUP(O9217,Products!$A:$E,3,FALSE)</f>
        <v>Staples</v>
      </c>
      <c r="Q9217" s="31">
        <f>INDEX(Products!$E:$E,MATCH(O9217,Products!$A:$A,0))</f>
        <v>0.25</v>
      </c>
      <c r="R9217" s="10" t="s">
        <v>41</v>
      </c>
      <c r="S9217" s="10" t="s">
        <v>82</v>
      </c>
      <c r="T9217" s="10" t="s">
        <v>1749</v>
      </c>
      <c r="U9217" s="12">
        <v>8.4480000000000004</v>
      </c>
      <c r="V9217" s="12">
        <v>2</v>
      </c>
      <c r="W9217" s="12">
        <v>0.2</v>
      </c>
      <c r="X9217" s="12">
        <v>2.6399999999999997</v>
      </c>
    </row>
    <row r="9218" spans="1:24" ht="14" x14ac:dyDescent="0.3">
      <c r="A9218" s="9">
        <v>9213</v>
      </c>
      <c r="B9218" s="14" t="s">
        <v>10592</v>
      </c>
      <c r="C9218" s="15">
        <v>46322</v>
      </c>
      <c r="D9218" s="15">
        <v>46328</v>
      </c>
      <c r="E9218" s="10" t="s">
        <v>44</v>
      </c>
      <c r="F9218" s="10" t="s">
        <v>1742</v>
      </c>
      <c r="G9218" s="10" t="s">
        <v>1743</v>
      </c>
      <c r="H9218" s="10" t="s">
        <v>36</v>
      </c>
      <c r="I9218" s="10" t="s">
        <v>23</v>
      </c>
      <c r="J9218" s="10" t="s">
        <v>4397</v>
      </c>
      <c r="K9218" s="10" t="s">
        <v>48</v>
      </c>
      <c r="L9218" s="10">
        <v>32303</v>
      </c>
      <c r="M9218" s="10" t="s">
        <v>26</v>
      </c>
      <c r="N9218" s="10" t="str">
        <f>_xlfn.XLOOKUP($M:$M,People!$B:$B,People!A:A)</f>
        <v>Fred Suzuki</v>
      </c>
      <c r="O9218" s="10" t="s">
        <v>2871</v>
      </c>
      <c r="P9218" s="10" t="str">
        <f>VLOOKUP(O9218,Products!$A:$E,3,FALSE)</f>
        <v>3M</v>
      </c>
      <c r="Q9218" s="31">
        <f>INDEX(Products!$E:$E,MATCH(O9218,Products!$A:$A,0))</f>
        <v>0.3</v>
      </c>
      <c r="R9218" s="10" t="s">
        <v>41</v>
      </c>
      <c r="S9218" s="10" t="s">
        <v>82</v>
      </c>
      <c r="T9218" s="10" t="s">
        <v>167</v>
      </c>
      <c r="U9218" s="12">
        <v>56.783999999999999</v>
      </c>
      <c r="V9218" s="12">
        <v>7</v>
      </c>
      <c r="W9218" s="12">
        <v>0.2</v>
      </c>
      <c r="X9218" s="12">
        <v>20.584200000000003</v>
      </c>
    </row>
    <row r="9219" spans="1:24" ht="14" x14ac:dyDescent="0.3">
      <c r="A9219" s="9">
        <v>9214</v>
      </c>
      <c r="B9219" s="14" t="s">
        <v>10595</v>
      </c>
      <c r="C9219" s="15">
        <v>46322</v>
      </c>
      <c r="D9219" s="15">
        <v>46327</v>
      </c>
      <c r="E9219" s="10" t="s">
        <v>44</v>
      </c>
      <c r="F9219" s="10" t="s">
        <v>545</v>
      </c>
      <c r="G9219" s="10" t="s">
        <v>546</v>
      </c>
      <c r="H9219" s="10" t="s">
        <v>92</v>
      </c>
      <c r="I9219" s="10" t="s">
        <v>23</v>
      </c>
      <c r="J9219" s="10" t="s">
        <v>1577</v>
      </c>
      <c r="K9219" s="10" t="s">
        <v>277</v>
      </c>
      <c r="L9219" s="10">
        <v>85204</v>
      </c>
      <c r="M9219" s="10" t="s">
        <v>39</v>
      </c>
      <c r="N9219" s="10" t="str">
        <f>_xlfn.XLOOKUP($M:$M,People!$B:$B,People!A:A)</f>
        <v>Sadie Pawthorne</v>
      </c>
      <c r="O9219" s="10" t="s">
        <v>5002</v>
      </c>
      <c r="P9219" s="10" t="str">
        <f>VLOOKUP(O9219,Products!$A:$E,3,FALSE)</f>
        <v>IKEA</v>
      </c>
      <c r="Q9219" s="31">
        <f>INDEX(Products!$E:$E,MATCH(O9219,Products!$A:$A,0))</f>
        <v>0.26</v>
      </c>
      <c r="R9219" s="10" t="s">
        <v>41</v>
      </c>
      <c r="S9219" s="10" t="s">
        <v>82</v>
      </c>
      <c r="T9219" s="10" t="s">
        <v>5003</v>
      </c>
      <c r="U9219" s="12">
        <v>44.783999999999999</v>
      </c>
      <c r="V9219" s="12">
        <v>1</v>
      </c>
      <c r="W9219" s="12">
        <v>0.2</v>
      </c>
      <c r="X9219" s="12">
        <v>16.234200000000001</v>
      </c>
    </row>
    <row r="9220" spans="1:24" ht="14" x14ac:dyDescent="0.3">
      <c r="A9220" s="9">
        <v>9215</v>
      </c>
      <c r="B9220" s="14" t="s">
        <v>10593</v>
      </c>
      <c r="C9220" s="15">
        <v>46322</v>
      </c>
      <c r="D9220" s="15">
        <v>46325</v>
      </c>
      <c r="E9220" s="10" t="s">
        <v>19</v>
      </c>
      <c r="F9220" s="10" t="s">
        <v>163</v>
      </c>
      <c r="G9220" s="10" t="s">
        <v>164</v>
      </c>
      <c r="H9220" s="10" t="s">
        <v>92</v>
      </c>
      <c r="I9220" s="10" t="s">
        <v>23</v>
      </c>
      <c r="J9220" s="10" t="s">
        <v>271</v>
      </c>
      <c r="K9220" s="10" t="s">
        <v>189</v>
      </c>
      <c r="L9220" s="10">
        <v>60610</v>
      </c>
      <c r="M9220" s="10" t="s">
        <v>95</v>
      </c>
      <c r="N9220" s="10" t="str">
        <f>_xlfn.XLOOKUP($M:$M,People!$B:$B,People!A:A)</f>
        <v>Roxanne Rodriguez</v>
      </c>
      <c r="O9220" s="10" t="s">
        <v>4034</v>
      </c>
      <c r="P9220" s="10" t="str">
        <f>VLOOKUP(O9220,Products!$A:$E,3,FALSE)</f>
        <v>Office Depot</v>
      </c>
      <c r="Q9220" s="31">
        <f>INDEX(Products!$E:$E,MATCH(O9220,Products!$A:$A,0))</f>
        <v>0.28000000000000003</v>
      </c>
      <c r="R9220" s="10" t="s">
        <v>64</v>
      </c>
      <c r="S9220" s="10" t="s">
        <v>65</v>
      </c>
      <c r="T9220" s="10" t="s">
        <v>4035</v>
      </c>
      <c r="U9220" s="12">
        <v>27.183999999999997</v>
      </c>
      <c r="V9220" s="12">
        <v>2</v>
      </c>
      <c r="W9220" s="12">
        <v>0.2</v>
      </c>
      <c r="X9220" s="12">
        <v>2.0387999999999984</v>
      </c>
    </row>
    <row r="9221" spans="1:24" ht="14" x14ac:dyDescent="0.3">
      <c r="A9221" s="9">
        <v>9216</v>
      </c>
      <c r="B9221" s="14" t="s">
        <v>10590</v>
      </c>
      <c r="C9221" s="15">
        <v>46322</v>
      </c>
      <c r="D9221" s="15">
        <v>46323</v>
      </c>
      <c r="E9221" s="10" t="s">
        <v>168</v>
      </c>
      <c r="F9221" s="10" t="s">
        <v>4933</v>
      </c>
      <c r="G9221" s="10" t="s">
        <v>4934</v>
      </c>
      <c r="H9221" s="10" t="s">
        <v>36</v>
      </c>
      <c r="I9221" s="10" t="s">
        <v>23</v>
      </c>
      <c r="J9221" s="10" t="s">
        <v>114</v>
      </c>
      <c r="K9221" s="10" t="s">
        <v>38</v>
      </c>
      <c r="L9221" s="10">
        <v>94110</v>
      </c>
      <c r="M9221" s="10" t="s">
        <v>39</v>
      </c>
      <c r="N9221" s="10" t="str">
        <f>_xlfn.XLOOKUP($M:$M,People!$B:$B,People!A:A)</f>
        <v>Sadie Pawthorne</v>
      </c>
      <c r="O9221" s="10" t="s">
        <v>5176</v>
      </c>
      <c r="P9221" s="10" t="str">
        <f>VLOOKUP(O9221,Products!$A:$E,3,FALSE)</f>
        <v>Logitech</v>
      </c>
      <c r="Q9221" s="31">
        <f>INDEX(Products!$E:$E,MATCH(O9221,Products!$A:$A,0))</f>
        <v>0.35</v>
      </c>
      <c r="R9221" s="10" t="s">
        <v>64</v>
      </c>
      <c r="S9221" s="10" t="s">
        <v>65</v>
      </c>
      <c r="T9221" s="10" t="s">
        <v>5177</v>
      </c>
      <c r="U9221" s="12">
        <v>95.84</v>
      </c>
      <c r="V9221" s="12">
        <v>4</v>
      </c>
      <c r="W9221" s="12">
        <v>0.2</v>
      </c>
      <c r="X9221" s="12">
        <v>34.741999999999997</v>
      </c>
    </row>
    <row r="9222" spans="1:24" ht="14" x14ac:dyDescent="0.3">
      <c r="A9222" s="9">
        <v>9217</v>
      </c>
      <c r="B9222" s="14" t="s">
        <v>10591</v>
      </c>
      <c r="C9222" s="15">
        <v>46322</v>
      </c>
      <c r="D9222" s="15">
        <v>46324</v>
      </c>
      <c r="E9222" s="10" t="s">
        <v>168</v>
      </c>
      <c r="F9222" s="10" t="s">
        <v>3352</v>
      </c>
      <c r="G9222" s="10" t="s">
        <v>3353</v>
      </c>
      <c r="H9222" s="10" t="s">
        <v>36</v>
      </c>
      <c r="I9222" s="10" t="s">
        <v>23</v>
      </c>
      <c r="J9222" s="10" t="s">
        <v>37</v>
      </c>
      <c r="K9222" s="10" t="s">
        <v>38</v>
      </c>
      <c r="L9222" s="10">
        <v>90032</v>
      </c>
      <c r="M9222" s="10" t="s">
        <v>39</v>
      </c>
      <c r="N9222" s="10" t="str">
        <f>_xlfn.XLOOKUP($M:$M,People!$B:$B,People!A:A)</f>
        <v>Sadie Pawthorne</v>
      </c>
      <c r="O9222" s="10" t="s">
        <v>5610</v>
      </c>
      <c r="P9222" s="10" t="str">
        <f>VLOOKUP(O9222,Products!$A:$E,3,FALSE)</f>
        <v>Avery</v>
      </c>
      <c r="Q9222" s="31">
        <f>INDEX(Products!$E:$E,MATCH(O9222,Products!$A:$A,0))</f>
        <v>0.37</v>
      </c>
      <c r="R9222" s="10" t="s">
        <v>64</v>
      </c>
      <c r="S9222" s="10" t="s">
        <v>65</v>
      </c>
      <c r="T9222" s="10" t="s">
        <v>5611</v>
      </c>
      <c r="U9222" s="12">
        <v>71.959999999999994</v>
      </c>
      <c r="V9222" s="12">
        <v>5</v>
      </c>
      <c r="W9222" s="12">
        <v>0.2</v>
      </c>
      <c r="X9222" s="12">
        <v>7.1960000000000015</v>
      </c>
    </row>
    <row r="9223" spans="1:24" ht="14" x14ac:dyDescent="0.3">
      <c r="A9223" s="9">
        <v>9218</v>
      </c>
      <c r="B9223" s="14" t="s">
        <v>10596</v>
      </c>
      <c r="C9223" s="15">
        <v>46323</v>
      </c>
      <c r="D9223" s="15">
        <v>46325</v>
      </c>
      <c r="E9223" s="10" t="s">
        <v>19</v>
      </c>
      <c r="F9223" s="10" t="s">
        <v>409</v>
      </c>
      <c r="G9223" s="10" t="s">
        <v>410</v>
      </c>
      <c r="H9223" s="10" t="s">
        <v>22</v>
      </c>
      <c r="I9223" s="10" t="s">
        <v>23</v>
      </c>
      <c r="J9223" s="10" t="s">
        <v>1478</v>
      </c>
      <c r="K9223" s="10" t="s">
        <v>80</v>
      </c>
      <c r="L9223" s="10">
        <v>28314</v>
      </c>
      <c r="M9223" s="10" t="s">
        <v>26</v>
      </c>
      <c r="N9223" s="10" t="str">
        <f>_xlfn.XLOOKUP($M:$M,People!$B:$B,People!A:A)</f>
        <v>Fred Suzuki</v>
      </c>
      <c r="O9223" s="10" t="s">
        <v>4536</v>
      </c>
      <c r="P9223" s="10" t="str">
        <f>VLOOKUP(O9223,Products!$A:$E,3,FALSE)</f>
        <v>Dell</v>
      </c>
      <c r="Q9223" s="31">
        <f>INDEX(Products!$E:$E,MATCH(O9223,Products!$A:$A,0))</f>
        <v>0.34</v>
      </c>
      <c r="R9223" s="10" t="s">
        <v>28</v>
      </c>
      <c r="S9223" s="10" t="s">
        <v>58</v>
      </c>
      <c r="T9223" s="10" t="s">
        <v>4537</v>
      </c>
      <c r="U9223" s="12">
        <v>77.951999999999998</v>
      </c>
      <c r="V9223" s="12">
        <v>3</v>
      </c>
      <c r="W9223" s="12">
        <v>0.2</v>
      </c>
      <c r="X9223" s="12">
        <v>15.590399999999995</v>
      </c>
    </row>
    <row r="9224" spans="1:24" ht="14" x14ac:dyDescent="0.3">
      <c r="A9224" s="9">
        <v>9219</v>
      </c>
      <c r="B9224" s="14" t="s">
        <v>10597</v>
      </c>
      <c r="C9224" s="15">
        <v>46323</v>
      </c>
      <c r="D9224" s="15">
        <v>46328</v>
      </c>
      <c r="E9224" s="10" t="s">
        <v>19</v>
      </c>
      <c r="F9224" s="10" t="s">
        <v>4384</v>
      </c>
      <c r="G9224" s="10" t="s">
        <v>4385</v>
      </c>
      <c r="H9224" s="10" t="s">
        <v>36</v>
      </c>
      <c r="I9224" s="10" t="s">
        <v>23</v>
      </c>
      <c r="J9224" s="10" t="s">
        <v>237</v>
      </c>
      <c r="K9224" s="10" t="s">
        <v>238</v>
      </c>
      <c r="L9224" s="10">
        <v>10035</v>
      </c>
      <c r="M9224" s="10" t="s">
        <v>133</v>
      </c>
      <c r="N9224" s="10" t="str">
        <f>_xlfn.XLOOKUP($M:$M,People!$B:$B,People!A:A)</f>
        <v>Chuck Magee</v>
      </c>
      <c r="O9224" s="10" t="s">
        <v>884</v>
      </c>
      <c r="P9224" s="10" t="str">
        <f>VLOOKUP(O9224,Products!$A:$E,3,FALSE)</f>
        <v>3M</v>
      </c>
      <c r="Q9224" s="31">
        <f>INDEX(Products!$E:$E,MATCH(O9224,Products!$A:$A,0))</f>
        <v>0.4</v>
      </c>
      <c r="R9224" s="10" t="s">
        <v>41</v>
      </c>
      <c r="S9224" s="10" t="s">
        <v>155</v>
      </c>
      <c r="T9224" s="10" t="s">
        <v>885</v>
      </c>
      <c r="U9224" s="12">
        <v>47.98</v>
      </c>
      <c r="V9224" s="12">
        <v>2</v>
      </c>
      <c r="W9224" s="12">
        <v>0</v>
      </c>
      <c r="X9224" s="12">
        <v>23.99</v>
      </c>
    </row>
    <row r="9225" spans="1:24" ht="14" x14ac:dyDescent="0.3">
      <c r="A9225" s="9">
        <v>9220</v>
      </c>
      <c r="B9225" s="14" t="s">
        <v>10598</v>
      </c>
      <c r="C9225" s="15">
        <v>46323</v>
      </c>
      <c r="D9225" s="15">
        <v>46327</v>
      </c>
      <c r="E9225" s="10" t="s">
        <v>44</v>
      </c>
      <c r="F9225" s="10" t="s">
        <v>1451</v>
      </c>
      <c r="G9225" s="10" t="s">
        <v>1452</v>
      </c>
      <c r="H9225" s="10" t="s">
        <v>22</v>
      </c>
      <c r="I9225" s="10" t="s">
        <v>23</v>
      </c>
      <c r="J9225" s="10" t="s">
        <v>3361</v>
      </c>
      <c r="K9225" s="10" t="s">
        <v>1086</v>
      </c>
      <c r="L9225" s="10">
        <v>2149</v>
      </c>
      <c r="M9225" s="10" t="s">
        <v>133</v>
      </c>
      <c r="N9225" s="10" t="str">
        <f>_xlfn.XLOOKUP($M:$M,People!$B:$B,People!A:A)</f>
        <v>Chuck Magee</v>
      </c>
      <c r="O9225" s="10" t="s">
        <v>571</v>
      </c>
      <c r="P9225" s="10" t="str">
        <f>VLOOKUP(O9225,Products!$A:$E,3,FALSE)</f>
        <v>Avery</v>
      </c>
      <c r="Q9225" s="31">
        <f>INDEX(Products!$E:$E,MATCH(O9225,Products!$A:$A,0))</f>
        <v>0.33</v>
      </c>
      <c r="R9225" s="10" t="s">
        <v>41</v>
      </c>
      <c r="S9225" s="10" t="s">
        <v>42</v>
      </c>
      <c r="T9225" s="10" t="s">
        <v>572</v>
      </c>
      <c r="U9225" s="12">
        <v>21.93</v>
      </c>
      <c r="V9225" s="12">
        <v>3</v>
      </c>
      <c r="W9225" s="12">
        <v>0</v>
      </c>
      <c r="X9225" s="12">
        <v>10.307099999999998</v>
      </c>
    </row>
    <row r="9226" spans="1:24" ht="14" x14ac:dyDescent="0.3">
      <c r="A9226" s="9">
        <v>9221</v>
      </c>
      <c r="B9226" s="14" t="s">
        <v>10596</v>
      </c>
      <c r="C9226" s="15">
        <v>46323</v>
      </c>
      <c r="D9226" s="15">
        <v>46325</v>
      </c>
      <c r="E9226" s="10" t="s">
        <v>19</v>
      </c>
      <c r="F9226" s="10" t="s">
        <v>409</v>
      </c>
      <c r="G9226" s="10" t="s">
        <v>410</v>
      </c>
      <c r="H9226" s="10" t="s">
        <v>22</v>
      </c>
      <c r="I9226" s="10" t="s">
        <v>23</v>
      </c>
      <c r="J9226" s="10" t="s">
        <v>1478</v>
      </c>
      <c r="K9226" s="10" t="s">
        <v>80</v>
      </c>
      <c r="L9226" s="10">
        <v>28314</v>
      </c>
      <c r="M9226" s="10" t="s">
        <v>26</v>
      </c>
      <c r="N9226" s="10" t="str">
        <f>_xlfn.XLOOKUP($M:$M,People!$B:$B,People!A:A)</f>
        <v>Fred Suzuki</v>
      </c>
      <c r="O9226" s="10" t="s">
        <v>5686</v>
      </c>
      <c r="P9226" s="10" t="str">
        <f>VLOOKUP(O9226,Products!$A:$E,3,FALSE)</f>
        <v>Staples</v>
      </c>
      <c r="Q9226" s="31">
        <f>INDEX(Products!$E:$E,MATCH(O9226,Products!$A:$A,0))</f>
        <v>0.37</v>
      </c>
      <c r="R9226" s="10" t="s">
        <v>41</v>
      </c>
      <c r="S9226" s="10" t="s">
        <v>82</v>
      </c>
      <c r="T9226" s="10" t="s">
        <v>5687</v>
      </c>
      <c r="U9226" s="12">
        <v>47.952000000000005</v>
      </c>
      <c r="V9226" s="12">
        <v>3</v>
      </c>
      <c r="W9226" s="12">
        <v>0.2</v>
      </c>
      <c r="X9226" s="12">
        <v>16.183799999999998</v>
      </c>
    </row>
    <row r="9227" spans="1:24" ht="14" x14ac:dyDescent="0.3">
      <c r="A9227" s="9">
        <v>9222</v>
      </c>
      <c r="B9227" s="14" t="s">
        <v>10599</v>
      </c>
      <c r="C9227" s="15">
        <v>46323</v>
      </c>
      <c r="D9227" s="15">
        <v>46327</v>
      </c>
      <c r="E9227" s="10" t="s">
        <v>19</v>
      </c>
      <c r="F9227" s="10" t="s">
        <v>1245</v>
      </c>
      <c r="G9227" s="10" t="s">
        <v>1246</v>
      </c>
      <c r="H9227" s="10" t="s">
        <v>22</v>
      </c>
      <c r="I9227" s="10" t="s">
        <v>23</v>
      </c>
      <c r="J9227" s="10" t="s">
        <v>165</v>
      </c>
      <c r="K9227" s="10" t="s">
        <v>94</v>
      </c>
      <c r="L9227" s="10">
        <v>77095</v>
      </c>
      <c r="M9227" s="10" t="s">
        <v>95</v>
      </c>
      <c r="N9227" s="10" t="str">
        <f>_xlfn.XLOOKUP($M:$M,People!$B:$B,People!A:A)</f>
        <v>Roxanne Rodriguez</v>
      </c>
      <c r="O9227" s="10" t="s">
        <v>1009</v>
      </c>
      <c r="P9227" s="10" t="str">
        <f>VLOOKUP(O9227,Products!$A:$E,3,FALSE)</f>
        <v>Staples</v>
      </c>
      <c r="Q9227" s="31">
        <f>INDEX(Products!$E:$E,MATCH(O9227,Products!$A:$A,0))</f>
        <v>0.31</v>
      </c>
      <c r="R9227" s="10" t="s">
        <v>41</v>
      </c>
      <c r="S9227" s="10" t="s">
        <v>82</v>
      </c>
      <c r="T9227" s="10" t="s">
        <v>1010</v>
      </c>
      <c r="U9227" s="12">
        <v>15.552000000000003</v>
      </c>
      <c r="V9227" s="12">
        <v>3</v>
      </c>
      <c r="W9227" s="12">
        <v>0.2</v>
      </c>
      <c r="X9227" s="12">
        <v>5.4432</v>
      </c>
    </row>
    <row r="9228" spans="1:24" ht="14" x14ac:dyDescent="0.3">
      <c r="A9228" s="9">
        <v>9223</v>
      </c>
      <c r="B9228" s="14" t="s">
        <v>10596</v>
      </c>
      <c r="C9228" s="15">
        <v>46323</v>
      </c>
      <c r="D9228" s="15">
        <v>46325</v>
      </c>
      <c r="E9228" s="10" t="s">
        <v>19</v>
      </c>
      <c r="F9228" s="10" t="s">
        <v>409</v>
      </c>
      <c r="G9228" s="10" t="s">
        <v>410</v>
      </c>
      <c r="H9228" s="10" t="s">
        <v>22</v>
      </c>
      <c r="I9228" s="10" t="s">
        <v>23</v>
      </c>
      <c r="J9228" s="10" t="s">
        <v>1478</v>
      </c>
      <c r="K9228" s="10" t="s">
        <v>80</v>
      </c>
      <c r="L9228" s="10">
        <v>28314</v>
      </c>
      <c r="M9228" s="10" t="s">
        <v>26</v>
      </c>
      <c r="N9228" s="10" t="str">
        <f>_xlfn.XLOOKUP($M:$M,People!$B:$B,People!A:A)</f>
        <v>Fred Suzuki</v>
      </c>
      <c r="O9228" s="10" t="s">
        <v>735</v>
      </c>
      <c r="P9228" s="10" t="str">
        <f>VLOOKUP(O9228,Products!$A:$E,3,FALSE)</f>
        <v>Avery</v>
      </c>
      <c r="Q9228" s="31">
        <f>INDEX(Products!$E:$E,MATCH(O9228,Products!$A:$A,0))</f>
        <v>0.25</v>
      </c>
      <c r="R9228" s="10" t="s">
        <v>41</v>
      </c>
      <c r="S9228" s="10" t="s">
        <v>53</v>
      </c>
      <c r="T9228" s="10" t="s">
        <v>736</v>
      </c>
      <c r="U9228" s="12">
        <v>147.184</v>
      </c>
      <c r="V9228" s="12">
        <v>2</v>
      </c>
      <c r="W9228" s="12">
        <v>0.2</v>
      </c>
      <c r="X9228" s="12">
        <v>-29.436800000000012</v>
      </c>
    </row>
    <row r="9229" spans="1:24" ht="14" x14ac:dyDescent="0.3">
      <c r="A9229" s="9">
        <v>9224</v>
      </c>
      <c r="B9229" s="14" t="s">
        <v>10599</v>
      </c>
      <c r="C9229" s="15">
        <v>46323</v>
      </c>
      <c r="D9229" s="15">
        <v>46327</v>
      </c>
      <c r="E9229" s="10" t="s">
        <v>19</v>
      </c>
      <c r="F9229" s="10" t="s">
        <v>1245</v>
      </c>
      <c r="G9229" s="10" t="s">
        <v>1246</v>
      </c>
      <c r="H9229" s="10" t="s">
        <v>22</v>
      </c>
      <c r="I9229" s="10" t="s">
        <v>23</v>
      </c>
      <c r="J9229" s="10" t="s">
        <v>165</v>
      </c>
      <c r="K9229" s="10" t="s">
        <v>94</v>
      </c>
      <c r="L9229" s="10">
        <v>77095</v>
      </c>
      <c r="M9229" s="10" t="s">
        <v>95</v>
      </c>
      <c r="N9229" s="10" t="str">
        <f>_xlfn.XLOOKUP($M:$M,People!$B:$B,People!A:A)</f>
        <v>Roxanne Rodriguez</v>
      </c>
      <c r="O9229" s="10" t="s">
        <v>219</v>
      </c>
      <c r="P9229" s="10" t="str">
        <f>VLOOKUP(O9229,Products!$A:$E,3,FALSE)</f>
        <v>Canon</v>
      </c>
      <c r="Q9229" s="31">
        <f>INDEX(Products!$E:$E,MATCH(O9229,Products!$A:$A,0))</f>
        <v>0.28000000000000003</v>
      </c>
      <c r="R9229" s="10" t="s">
        <v>64</v>
      </c>
      <c r="S9229" s="10" t="s">
        <v>144</v>
      </c>
      <c r="T9229" s="10" t="s">
        <v>220</v>
      </c>
      <c r="U9229" s="12">
        <v>24</v>
      </c>
      <c r="V9229" s="12">
        <v>2</v>
      </c>
      <c r="W9229" s="12">
        <v>0.2</v>
      </c>
      <c r="X9229" s="12">
        <v>-2.6999999999999993</v>
      </c>
    </row>
    <row r="9230" spans="1:24" ht="14" x14ac:dyDescent="0.3">
      <c r="A9230" s="9">
        <v>9225</v>
      </c>
      <c r="B9230" s="14" t="s">
        <v>10599</v>
      </c>
      <c r="C9230" s="15">
        <v>46323</v>
      </c>
      <c r="D9230" s="15">
        <v>46327</v>
      </c>
      <c r="E9230" s="10" t="s">
        <v>19</v>
      </c>
      <c r="F9230" s="10" t="s">
        <v>1245</v>
      </c>
      <c r="G9230" s="10" t="s">
        <v>1246</v>
      </c>
      <c r="H9230" s="10" t="s">
        <v>22</v>
      </c>
      <c r="I9230" s="10" t="s">
        <v>23</v>
      </c>
      <c r="J9230" s="10" t="s">
        <v>165</v>
      </c>
      <c r="K9230" s="10" t="s">
        <v>94</v>
      </c>
      <c r="L9230" s="10">
        <v>77095</v>
      </c>
      <c r="M9230" s="10" t="s">
        <v>95</v>
      </c>
      <c r="N9230" s="10" t="str">
        <f>_xlfn.XLOOKUP($M:$M,People!$B:$B,People!A:A)</f>
        <v>Roxanne Rodriguez</v>
      </c>
      <c r="O9230" s="10" t="s">
        <v>3118</v>
      </c>
      <c r="P9230" s="10" t="str">
        <f>VLOOKUP(O9230,Products!$A:$E,3,FALSE)</f>
        <v>Dell</v>
      </c>
      <c r="Q9230" s="31">
        <f>INDEX(Products!$E:$E,MATCH(O9230,Products!$A:$A,0))</f>
        <v>0.26</v>
      </c>
      <c r="R9230" s="10" t="s">
        <v>64</v>
      </c>
      <c r="S9230" s="10" t="s">
        <v>144</v>
      </c>
      <c r="T9230" s="10" t="s">
        <v>3119</v>
      </c>
      <c r="U9230" s="12">
        <v>26.176000000000002</v>
      </c>
      <c r="V9230" s="12">
        <v>2</v>
      </c>
      <c r="W9230" s="12">
        <v>0.2</v>
      </c>
      <c r="X9230" s="12">
        <v>-3.272000000000002</v>
      </c>
    </row>
    <row r="9231" spans="1:24" ht="14" x14ac:dyDescent="0.3">
      <c r="A9231" s="9">
        <v>9226</v>
      </c>
      <c r="B9231" s="14" t="s">
        <v>10600</v>
      </c>
      <c r="C9231" s="15">
        <v>46324</v>
      </c>
      <c r="D9231" s="15">
        <v>46326</v>
      </c>
      <c r="E9231" s="10" t="s">
        <v>19</v>
      </c>
      <c r="F9231" s="10" t="s">
        <v>2336</v>
      </c>
      <c r="G9231" s="10" t="s">
        <v>2337</v>
      </c>
      <c r="H9231" s="10" t="s">
        <v>36</v>
      </c>
      <c r="I9231" s="10" t="s">
        <v>23</v>
      </c>
      <c r="J9231" s="10" t="s">
        <v>1355</v>
      </c>
      <c r="K9231" s="10" t="s">
        <v>238</v>
      </c>
      <c r="L9231" s="10">
        <v>13021</v>
      </c>
      <c r="M9231" s="10" t="s">
        <v>133</v>
      </c>
      <c r="N9231" s="10" t="str">
        <f>_xlfn.XLOOKUP($M:$M,People!$B:$B,People!A:A)</f>
        <v>Chuck Magee</v>
      </c>
      <c r="O9231" s="10" t="s">
        <v>2338</v>
      </c>
      <c r="P9231" s="10" t="str">
        <f>VLOOKUP(O9231,Products!$A:$E,3,FALSE)</f>
        <v>Samsung</v>
      </c>
      <c r="Q9231" s="31">
        <f>INDEX(Products!$E:$E,MATCH(O9231,Products!$A:$A,0))</f>
        <v>0.27</v>
      </c>
      <c r="R9231" s="10" t="s">
        <v>41</v>
      </c>
      <c r="S9231" s="10" t="s">
        <v>82</v>
      </c>
      <c r="T9231" s="10" t="s">
        <v>2339</v>
      </c>
      <c r="U9231" s="12">
        <v>46.96</v>
      </c>
      <c r="V9231" s="12">
        <v>8</v>
      </c>
      <c r="W9231" s="12">
        <v>0</v>
      </c>
      <c r="X9231" s="12">
        <v>22.540800000000001</v>
      </c>
    </row>
    <row r="9232" spans="1:24" ht="14" x14ac:dyDescent="0.3">
      <c r="A9232" s="9">
        <v>9227</v>
      </c>
      <c r="B9232" s="14" t="s">
        <v>10601</v>
      </c>
      <c r="C9232" s="15">
        <v>46325</v>
      </c>
      <c r="D9232" s="15">
        <v>46328</v>
      </c>
      <c r="E9232" s="10" t="s">
        <v>168</v>
      </c>
      <c r="F9232" s="10" t="s">
        <v>4166</v>
      </c>
      <c r="G9232" s="10" t="s">
        <v>4167</v>
      </c>
      <c r="H9232" s="10" t="s">
        <v>22</v>
      </c>
      <c r="I9232" s="10" t="s">
        <v>23</v>
      </c>
      <c r="J9232" s="10" t="s">
        <v>86</v>
      </c>
      <c r="K9232" s="10" t="s">
        <v>87</v>
      </c>
      <c r="L9232" s="10">
        <v>98115</v>
      </c>
      <c r="M9232" s="10" t="s">
        <v>39</v>
      </c>
      <c r="N9232" s="10" t="str">
        <f>_xlfn.XLOOKUP($M:$M,People!$B:$B,People!A:A)</f>
        <v>Sadie Pawthorne</v>
      </c>
      <c r="O9232" s="10" t="s">
        <v>2912</v>
      </c>
      <c r="P9232" s="10" t="str">
        <f>VLOOKUP(O9232,Products!$A:$E,3,FALSE)</f>
        <v>HP</v>
      </c>
      <c r="Q9232" s="31">
        <f>INDEX(Products!$E:$E,MATCH(O9232,Products!$A:$A,0))</f>
        <v>0.33</v>
      </c>
      <c r="R9232" s="10" t="s">
        <v>28</v>
      </c>
      <c r="S9232" s="10" t="s">
        <v>29</v>
      </c>
      <c r="T9232" s="10" t="s">
        <v>2913</v>
      </c>
      <c r="U9232" s="12">
        <v>199.98</v>
      </c>
      <c r="V9232" s="12">
        <v>2</v>
      </c>
      <c r="W9232" s="12">
        <v>0</v>
      </c>
      <c r="X9232" s="12">
        <v>37.996199999999988</v>
      </c>
    </row>
    <row r="9233" spans="1:24" ht="14" x14ac:dyDescent="0.3">
      <c r="A9233" s="9">
        <v>9228</v>
      </c>
      <c r="B9233" s="14" t="s">
        <v>10602</v>
      </c>
      <c r="C9233" s="15">
        <v>46325</v>
      </c>
      <c r="D9233" s="15">
        <v>46327</v>
      </c>
      <c r="E9233" s="10" t="s">
        <v>168</v>
      </c>
      <c r="F9233" s="10" t="s">
        <v>1979</v>
      </c>
      <c r="G9233" s="10" t="s">
        <v>1980</v>
      </c>
      <c r="H9233" s="10" t="s">
        <v>92</v>
      </c>
      <c r="I9233" s="10" t="s">
        <v>23</v>
      </c>
      <c r="J9233" s="10" t="s">
        <v>1275</v>
      </c>
      <c r="K9233" s="10" t="s">
        <v>25</v>
      </c>
      <c r="L9233" s="10">
        <v>40475</v>
      </c>
      <c r="M9233" s="10" t="s">
        <v>26</v>
      </c>
      <c r="N9233" s="10" t="str">
        <f>_xlfn.XLOOKUP($M:$M,People!$B:$B,People!A:A)</f>
        <v>Fred Suzuki</v>
      </c>
      <c r="O9233" s="10" t="s">
        <v>4087</v>
      </c>
      <c r="P9233" s="10" t="str">
        <f>VLOOKUP(O9233,Products!$A:$E,3,FALSE)</f>
        <v>IKEA</v>
      </c>
      <c r="Q9233" s="31">
        <f>INDEX(Products!$E:$E,MATCH(O9233,Products!$A:$A,0))</f>
        <v>0.32</v>
      </c>
      <c r="R9233" s="10" t="s">
        <v>28</v>
      </c>
      <c r="S9233" s="10" t="s">
        <v>32</v>
      </c>
      <c r="T9233" s="10" t="s">
        <v>4088</v>
      </c>
      <c r="U9233" s="12">
        <v>33.94</v>
      </c>
      <c r="V9233" s="12">
        <v>1</v>
      </c>
      <c r="W9233" s="12">
        <v>0</v>
      </c>
      <c r="X9233" s="12">
        <v>9.1637999999999984</v>
      </c>
    </row>
    <row r="9234" spans="1:24" ht="14" x14ac:dyDescent="0.3">
      <c r="A9234" s="9">
        <v>9229</v>
      </c>
      <c r="B9234" s="14" t="s">
        <v>10603</v>
      </c>
      <c r="C9234" s="15">
        <v>46325</v>
      </c>
      <c r="D9234" s="15">
        <v>46331</v>
      </c>
      <c r="E9234" s="10" t="s">
        <v>44</v>
      </c>
      <c r="F9234" s="10" t="s">
        <v>3573</v>
      </c>
      <c r="G9234" s="10" t="s">
        <v>3574</v>
      </c>
      <c r="H9234" s="10" t="s">
        <v>22</v>
      </c>
      <c r="I9234" s="10" t="s">
        <v>23</v>
      </c>
      <c r="J9234" s="10" t="s">
        <v>114</v>
      </c>
      <c r="K9234" s="10" t="s">
        <v>38</v>
      </c>
      <c r="L9234" s="10">
        <v>94122</v>
      </c>
      <c r="M9234" s="10" t="s">
        <v>39</v>
      </c>
      <c r="N9234" s="10" t="str">
        <f>_xlfn.XLOOKUP($M:$M,People!$B:$B,People!A:A)</f>
        <v>Sadie Pawthorne</v>
      </c>
      <c r="O9234" s="10" t="s">
        <v>233</v>
      </c>
      <c r="P9234" s="10" t="str">
        <f>VLOOKUP(O9234,Products!$A:$E,3,FALSE)</f>
        <v>3M</v>
      </c>
      <c r="Q9234" s="31">
        <f>INDEX(Products!$E:$E,MATCH(O9234,Products!$A:$A,0))</f>
        <v>0.26</v>
      </c>
      <c r="R9234" s="10" t="s">
        <v>28</v>
      </c>
      <c r="S9234" s="10" t="s">
        <v>32</v>
      </c>
      <c r="T9234" s="10" t="s">
        <v>234</v>
      </c>
      <c r="U9234" s="12">
        <v>71.992000000000004</v>
      </c>
      <c r="V9234" s="12">
        <v>1</v>
      </c>
      <c r="W9234" s="12">
        <v>0.2</v>
      </c>
      <c r="X9234" s="12">
        <v>-0.89990000000001302</v>
      </c>
    </row>
    <row r="9235" spans="1:24" ht="14" x14ac:dyDescent="0.3">
      <c r="A9235" s="9">
        <v>9230</v>
      </c>
      <c r="B9235" s="14" t="s">
        <v>10601</v>
      </c>
      <c r="C9235" s="15">
        <v>46325</v>
      </c>
      <c r="D9235" s="15">
        <v>46328</v>
      </c>
      <c r="E9235" s="10" t="s">
        <v>168</v>
      </c>
      <c r="F9235" s="10" t="s">
        <v>4166</v>
      </c>
      <c r="G9235" s="10" t="s">
        <v>4167</v>
      </c>
      <c r="H9235" s="10" t="s">
        <v>22</v>
      </c>
      <c r="I9235" s="10" t="s">
        <v>23</v>
      </c>
      <c r="J9235" s="10" t="s">
        <v>86</v>
      </c>
      <c r="K9235" s="10" t="s">
        <v>87</v>
      </c>
      <c r="L9235" s="10">
        <v>98115</v>
      </c>
      <c r="M9235" s="10" t="s">
        <v>39</v>
      </c>
      <c r="N9235" s="10" t="str">
        <f>_xlfn.XLOOKUP($M:$M,People!$B:$B,People!A:A)</f>
        <v>Sadie Pawthorne</v>
      </c>
      <c r="O9235" s="10" t="s">
        <v>3934</v>
      </c>
      <c r="P9235" s="10" t="str">
        <f>VLOOKUP(O9235,Products!$A:$E,3,FALSE)</f>
        <v>Canon</v>
      </c>
      <c r="Q9235" s="31">
        <f>INDEX(Products!$E:$E,MATCH(O9235,Products!$A:$A,0))</f>
        <v>0.28000000000000003</v>
      </c>
      <c r="R9235" s="10" t="s">
        <v>28</v>
      </c>
      <c r="S9235" s="10" t="s">
        <v>32</v>
      </c>
      <c r="T9235" s="10" t="s">
        <v>3935</v>
      </c>
      <c r="U9235" s="12">
        <v>97.567999999999998</v>
      </c>
      <c r="V9235" s="12">
        <v>2</v>
      </c>
      <c r="W9235" s="12">
        <v>0.2</v>
      </c>
      <c r="X9235" s="12">
        <v>-6.0980000000000025</v>
      </c>
    </row>
    <row r="9236" spans="1:24" ht="14" x14ac:dyDescent="0.3">
      <c r="A9236" s="9">
        <v>9231</v>
      </c>
      <c r="B9236" s="14" t="s">
        <v>10601</v>
      </c>
      <c r="C9236" s="15">
        <v>46325</v>
      </c>
      <c r="D9236" s="15">
        <v>46328</v>
      </c>
      <c r="E9236" s="10" t="s">
        <v>168</v>
      </c>
      <c r="F9236" s="10" t="s">
        <v>4166</v>
      </c>
      <c r="G9236" s="10" t="s">
        <v>4167</v>
      </c>
      <c r="H9236" s="10" t="s">
        <v>22</v>
      </c>
      <c r="I9236" s="10" t="s">
        <v>23</v>
      </c>
      <c r="J9236" s="10" t="s">
        <v>86</v>
      </c>
      <c r="K9236" s="10" t="s">
        <v>87</v>
      </c>
      <c r="L9236" s="10">
        <v>98115</v>
      </c>
      <c r="M9236" s="10" t="s">
        <v>39</v>
      </c>
      <c r="N9236" s="10" t="str">
        <f>_xlfn.XLOOKUP($M:$M,People!$B:$B,People!A:A)</f>
        <v>Sadie Pawthorne</v>
      </c>
      <c r="O9236" s="10" t="s">
        <v>3213</v>
      </c>
      <c r="P9236" s="10" t="str">
        <f>VLOOKUP(O9236,Products!$A:$E,3,FALSE)</f>
        <v>Office Depot</v>
      </c>
      <c r="Q9236" s="31">
        <f>INDEX(Products!$E:$E,MATCH(O9236,Products!$A:$A,0))</f>
        <v>0.26</v>
      </c>
      <c r="R9236" s="10" t="s">
        <v>28</v>
      </c>
      <c r="S9236" s="10" t="s">
        <v>32</v>
      </c>
      <c r="T9236" s="10" t="s">
        <v>3214</v>
      </c>
      <c r="U9236" s="12">
        <v>614.27200000000005</v>
      </c>
      <c r="V9236" s="12">
        <v>8</v>
      </c>
      <c r="W9236" s="12">
        <v>0.2</v>
      </c>
      <c r="X9236" s="12">
        <v>-23.03520000000006</v>
      </c>
    </row>
    <row r="9237" spans="1:24" ht="14" x14ac:dyDescent="0.3">
      <c r="A9237" s="9">
        <v>9232</v>
      </c>
      <c r="B9237" s="14" t="s">
        <v>10604</v>
      </c>
      <c r="C9237" s="15">
        <v>46325</v>
      </c>
      <c r="D9237" s="15">
        <v>46329</v>
      </c>
      <c r="E9237" s="10" t="s">
        <v>44</v>
      </c>
      <c r="F9237" s="10" t="s">
        <v>3298</v>
      </c>
      <c r="G9237" s="10" t="s">
        <v>3299</v>
      </c>
      <c r="H9237" s="10" t="s">
        <v>36</v>
      </c>
      <c r="I9237" s="10" t="s">
        <v>23</v>
      </c>
      <c r="J9237" s="10" t="s">
        <v>1841</v>
      </c>
      <c r="K9237" s="10" t="s">
        <v>87</v>
      </c>
      <c r="L9237" s="10">
        <v>98661</v>
      </c>
      <c r="M9237" s="10" t="s">
        <v>39</v>
      </c>
      <c r="N9237" s="10" t="str">
        <f>_xlfn.XLOOKUP($M:$M,People!$B:$B,People!A:A)</f>
        <v>Sadie Pawthorne</v>
      </c>
      <c r="O9237" s="10" t="s">
        <v>2514</v>
      </c>
      <c r="P9237" s="10" t="str">
        <f>VLOOKUP(O9237,Products!$A:$E,3,FALSE)</f>
        <v>Dell</v>
      </c>
      <c r="Q9237" s="31">
        <f>INDEX(Products!$E:$E,MATCH(O9237,Products!$A:$A,0))</f>
        <v>0.28000000000000003</v>
      </c>
      <c r="R9237" s="10" t="s">
        <v>28</v>
      </c>
      <c r="S9237" s="10" t="s">
        <v>58</v>
      </c>
      <c r="T9237" s="10" t="s">
        <v>2515</v>
      </c>
      <c r="U9237" s="12">
        <v>9.64</v>
      </c>
      <c r="V9237" s="12">
        <v>2</v>
      </c>
      <c r="W9237" s="12">
        <v>0</v>
      </c>
      <c r="X9237" s="12">
        <v>3.6632000000000007</v>
      </c>
    </row>
    <row r="9238" spans="1:24" ht="14" x14ac:dyDescent="0.3">
      <c r="A9238" s="9">
        <v>9233</v>
      </c>
      <c r="B9238" s="14" t="s">
        <v>10605</v>
      </c>
      <c r="C9238" s="15">
        <v>46325</v>
      </c>
      <c r="D9238" s="15">
        <v>46325</v>
      </c>
      <c r="E9238" s="10" t="s">
        <v>1124</v>
      </c>
      <c r="F9238" s="10" t="s">
        <v>2518</v>
      </c>
      <c r="G9238" s="10" t="s">
        <v>2519</v>
      </c>
      <c r="H9238" s="10" t="s">
        <v>22</v>
      </c>
      <c r="I9238" s="10" t="s">
        <v>23</v>
      </c>
      <c r="J9238" s="10" t="s">
        <v>714</v>
      </c>
      <c r="K9238" s="10" t="s">
        <v>94</v>
      </c>
      <c r="L9238" s="10">
        <v>75217</v>
      </c>
      <c r="M9238" s="10" t="s">
        <v>95</v>
      </c>
      <c r="N9238" s="10" t="str">
        <f>_xlfn.XLOOKUP($M:$M,People!$B:$B,People!A:A)</f>
        <v>Roxanne Rodriguez</v>
      </c>
      <c r="O9238" s="10" t="s">
        <v>1759</v>
      </c>
      <c r="P9238" s="10" t="str">
        <f>VLOOKUP(O9238,Products!$A:$E,3,FALSE)</f>
        <v>Dell</v>
      </c>
      <c r="Q9238" s="31">
        <f>INDEX(Products!$E:$E,MATCH(O9238,Products!$A:$A,0))</f>
        <v>0.28000000000000003</v>
      </c>
      <c r="R9238" s="10" t="s">
        <v>28</v>
      </c>
      <c r="S9238" s="10" t="s">
        <v>58</v>
      </c>
      <c r="T9238" s="10" t="s">
        <v>1760</v>
      </c>
      <c r="U9238" s="12">
        <v>16.192</v>
      </c>
      <c r="V9238" s="12">
        <v>2</v>
      </c>
      <c r="W9238" s="12">
        <v>0.6</v>
      </c>
      <c r="X9238" s="12">
        <v>-8.5007999999999981</v>
      </c>
    </row>
    <row r="9239" spans="1:24" ht="14" x14ac:dyDescent="0.3">
      <c r="A9239" s="9">
        <v>9234</v>
      </c>
      <c r="B9239" s="14" t="s">
        <v>10606</v>
      </c>
      <c r="C9239" s="15">
        <v>46325</v>
      </c>
      <c r="D9239" s="15">
        <v>46329</v>
      </c>
      <c r="E9239" s="10" t="s">
        <v>44</v>
      </c>
      <c r="F9239" s="10" t="s">
        <v>3410</v>
      </c>
      <c r="G9239" s="10" t="s">
        <v>3411</v>
      </c>
      <c r="H9239" s="10" t="s">
        <v>22</v>
      </c>
      <c r="I9239" s="10" t="s">
        <v>23</v>
      </c>
      <c r="J9239" s="10" t="s">
        <v>131</v>
      </c>
      <c r="K9239" s="10" t="s">
        <v>132</v>
      </c>
      <c r="L9239" s="10">
        <v>19140</v>
      </c>
      <c r="M9239" s="10" t="s">
        <v>133</v>
      </c>
      <c r="N9239" s="10" t="str">
        <f>_xlfn.XLOOKUP($M:$M,People!$B:$B,People!A:A)</f>
        <v>Chuck Magee</v>
      </c>
      <c r="O9239" s="10" t="s">
        <v>3484</v>
      </c>
      <c r="P9239" s="10" t="str">
        <f>VLOOKUP(O9239,Products!$A:$E,3,FALSE)</f>
        <v>Samsung</v>
      </c>
      <c r="Q9239" s="31">
        <f>INDEX(Products!$E:$E,MATCH(O9239,Products!$A:$A,0))</f>
        <v>0.35</v>
      </c>
      <c r="R9239" s="10" t="s">
        <v>28</v>
      </c>
      <c r="S9239" s="10" t="s">
        <v>58</v>
      </c>
      <c r="T9239" s="10" t="s">
        <v>3485</v>
      </c>
      <c r="U9239" s="12">
        <v>7.168000000000001</v>
      </c>
      <c r="V9239" s="12">
        <v>2</v>
      </c>
      <c r="W9239" s="12">
        <v>0.2</v>
      </c>
      <c r="X9239" s="12">
        <v>0.98559999999999937</v>
      </c>
    </row>
    <row r="9240" spans="1:24" ht="14" x14ac:dyDescent="0.3">
      <c r="A9240" s="9">
        <v>9235</v>
      </c>
      <c r="B9240" s="14" t="s">
        <v>10605</v>
      </c>
      <c r="C9240" s="15">
        <v>46325</v>
      </c>
      <c r="D9240" s="15">
        <v>46325</v>
      </c>
      <c r="E9240" s="10" t="s">
        <v>1124</v>
      </c>
      <c r="F9240" s="10" t="s">
        <v>2518</v>
      </c>
      <c r="G9240" s="10" t="s">
        <v>2519</v>
      </c>
      <c r="H9240" s="10" t="s">
        <v>22</v>
      </c>
      <c r="I9240" s="10" t="s">
        <v>23</v>
      </c>
      <c r="J9240" s="10" t="s">
        <v>714</v>
      </c>
      <c r="K9240" s="10" t="s">
        <v>94</v>
      </c>
      <c r="L9240" s="10">
        <v>75217</v>
      </c>
      <c r="M9240" s="10" t="s">
        <v>95</v>
      </c>
      <c r="N9240" s="10" t="str">
        <f>_xlfn.XLOOKUP($M:$M,People!$B:$B,People!A:A)</f>
        <v>Roxanne Rodriguez</v>
      </c>
      <c r="O9240" s="10" t="s">
        <v>1251</v>
      </c>
      <c r="P9240" s="10" t="str">
        <f>VLOOKUP(O9240,Products!$A:$E,3,FALSE)</f>
        <v>HP</v>
      </c>
      <c r="Q9240" s="31">
        <f>INDEX(Products!$E:$E,MATCH(O9240,Products!$A:$A,0))</f>
        <v>0.37</v>
      </c>
      <c r="R9240" s="10" t="s">
        <v>28</v>
      </c>
      <c r="S9240" s="10" t="s">
        <v>50</v>
      </c>
      <c r="T9240" s="10" t="s">
        <v>1252</v>
      </c>
      <c r="U9240" s="12">
        <v>251.00599999999997</v>
      </c>
      <c r="V9240" s="12">
        <v>2</v>
      </c>
      <c r="W9240" s="12">
        <v>0.3</v>
      </c>
      <c r="X9240" s="12">
        <v>-68.130199999999988</v>
      </c>
    </row>
    <row r="9241" spans="1:24" ht="14" x14ac:dyDescent="0.3">
      <c r="A9241" s="9">
        <v>9236</v>
      </c>
      <c r="B9241" s="14" t="s">
        <v>10603</v>
      </c>
      <c r="C9241" s="15">
        <v>46325</v>
      </c>
      <c r="D9241" s="15">
        <v>46331</v>
      </c>
      <c r="E9241" s="10" t="s">
        <v>44</v>
      </c>
      <c r="F9241" s="10" t="s">
        <v>3573</v>
      </c>
      <c r="G9241" s="10" t="s">
        <v>3574</v>
      </c>
      <c r="H9241" s="10" t="s">
        <v>22</v>
      </c>
      <c r="I9241" s="10" t="s">
        <v>23</v>
      </c>
      <c r="J9241" s="10" t="s">
        <v>114</v>
      </c>
      <c r="K9241" s="10" t="s">
        <v>38</v>
      </c>
      <c r="L9241" s="10">
        <v>94122</v>
      </c>
      <c r="M9241" s="10" t="s">
        <v>39</v>
      </c>
      <c r="N9241" s="10" t="str">
        <f>_xlfn.XLOOKUP($M:$M,People!$B:$B,People!A:A)</f>
        <v>Sadie Pawthorne</v>
      </c>
      <c r="O9241" s="10" t="s">
        <v>627</v>
      </c>
      <c r="P9241" s="10" t="str">
        <f>VLOOKUP(O9241,Products!$A:$E,3,FALSE)</f>
        <v>Staples</v>
      </c>
      <c r="Q9241" s="31">
        <f>INDEX(Products!$E:$E,MATCH(O9241,Products!$A:$A,0))</f>
        <v>0.31</v>
      </c>
      <c r="R9241" s="10" t="s">
        <v>41</v>
      </c>
      <c r="S9241" s="10" t="s">
        <v>71</v>
      </c>
      <c r="T9241" s="10" t="s">
        <v>628</v>
      </c>
      <c r="U9241" s="12">
        <v>1702.12</v>
      </c>
      <c r="V9241" s="12">
        <v>14</v>
      </c>
      <c r="W9241" s="12">
        <v>0</v>
      </c>
      <c r="X9241" s="12">
        <v>510.63599999999985</v>
      </c>
    </row>
    <row r="9242" spans="1:24" ht="14" x14ac:dyDescent="0.3">
      <c r="A9242" s="9">
        <v>9237</v>
      </c>
      <c r="B9242" s="14" t="s">
        <v>10603</v>
      </c>
      <c r="C9242" s="15">
        <v>46325</v>
      </c>
      <c r="D9242" s="15">
        <v>46331</v>
      </c>
      <c r="E9242" s="10" t="s">
        <v>44</v>
      </c>
      <c r="F9242" s="10" t="s">
        <v>3573</v>
      </c>
      <c r="G9242" s="10" t="s">
        <v>3574</v>
      </c>
      <c r="H9242" s="10" t="s">
        <v>22</v>
      </c>
      <c r="I9242" s="10" t="s">
        <v>23</v>
      </c>
      <c r="J9242" s="10" t="s">
        <v>114</v>
      </c>
      <c r="K9242" s="10" t="s">
        <v>38</v>
      </c>
      <c r="L9242" s="10">
        <v>94122</v>
      </c>
      <c r="M9242" s="10" t="s">
        <v>39</v>
      </c>
      <c r="N9242" s="10" t="str">
        <f>_xlfn.XLOOKUP($M:$M,People!$B:$B,People!A:A)</f>
        <v>Sadie Pawthorne</v>
      </c>
      <c r="O9242" s="10" t="s">
        <v>676</v>
      </c>
      <c r="P9242" s="10" t="str">
        <f>VLOOKUP(O9242,Products!$A:$E,3,FALSE)</f>
        <v>Canon</v>
      </c>
      <c r="Q9242" s="31">
        <f>INDEX(Products!$E:$E,MATCH(O9242,Products!$A:$A,0))</f>
        <v>0.32</v>
      </c>
      <c r="R9242" s="10" t="s">
        <v>41</v>
      </c>
      <c r="S9242" s="10" t="s">
        <v>61</v>
      </c>
      <c r="T9242" s="10" t="s">
        <v>677</v>
      </c>
      <c r="U9242" s="12">
        <v>19.899999999999999</v>
      </c>
      <c r="V9242" s="12">
        <v>5</v>
      </c>
      <c r="W9242" s="12">
        <v>0</v>
      </c>
      <c r="X9242" s="12">
        <v>6.5669999999999984</v>
      </c>
    </row>
    <row r="9243" spans="1:24" ht="14" x14ac:dyDescent="0.3">
      <c r="A9243" s="9">
        <v>9238</v>
      </c>
      <c r="B9243" s="14" t="s">
        <v>10607</v>
      </c>
      <c r="C9243" s="15">
        <v>46325</v>
      </c>
      <c r="D9243" s="15">
        <v>46332</v>
      </c>
      <c r="E9243" s="10" t="s">
        <v>44</v>
      </c>
      <c r="F9243" s="10" t="s">
        <v>3526</v>
      </c>
      <c r="G9243" s="10" t="s">
        <v>3527</v>
      </c>
      <c r="H9243" s="10" t="s">
        <v>22</v>
      </c>
      <c r="I9243" s="10" t="s">
        <v>23</v>
      </c>
      <c r="J9243" s="10" t="s">
        <v>86</v>
      </c>
      <c r="K9243" s="10" t="s">
        <v>87</v>
      </c>
      <c r="L9243" s="10">
        <v>98115</v>
      </c>
      <c r="M9243" s="10" t="s">
        <v>39</v>
      </c>
      <c r="N9243" s="10" t="str">
        <f>_xlfn.XLOOKUP($M:$M,People!$B:$B,People!A:A)</f>
        <v>Sadie Pawthorne</v>
      </c>
      <c r="O9243" s="10" t="s">
        <v>2755</v>
      </c>
      <c r="P9243" s="10" t="str">
        <f>VLOOKUP(O9243,Products!$A:$E,3,FALSE)</f>
        <v>Canon</v>
      </c>
      <c r="Q9243" s="31">
        <f>INDEX(Products!$E:$E,MATCH(O9243,Products!$A:$A,0))</f>
        <v>0.36</v>
      </c>
      <c r="R9243" s="10" t="s">
        <v>41</v>
      </c>
      <c r="S9243" s="10" t="s">
        <v>68</v>
      </c>
      <c r="T9243" s="10" t="s">
        <v>2756</v>
      </c>
      <c r="U9243" s="12">
        <v>13.904</v>
      </c>
      <c r="V9243" s="12">
        <v>2</v>
      </c>
      <c r="W9243" s="12">
        <v>0.2</v>
      </c>
      <c r="X9243" s="12">
        <v>5.2139999999999995</v>
      </c>
    </row>
    <row r="9244" spans="1:24" ht="14" x14ac:dyDescent="0.3">
      <c r="A9244" s="9">
        <v>9239</v>
      </c>
      <c r="B9244" s="14" t="s">
        <v>10607</v>
      </c>
      <c r="C9244" s="15">
        <v>46325</v>
      </c>
      <c r="D9244" s="15">
        <v>46332</v>
      </c>
      <c r="E9244" s="10" t="s">
        <v>44</v>
      </c>
      <c r="F9244" s="10" t="s">
        <v>3526</v>
      </c>
      <c r="G9244" s="10" t="s">
        <v>3527</v>
      </c>
      <c r="H9244" s="10" t="s">
        <v>22</v>
      </c>
      <c r="I9244" s="10" t="s">
        <v>23</v>
      </c>
      <c r="J9244" s="10" t="s">
        <v>86</v>
      </c>
      <c r="K9244" s="10" t="s">
        <v>87</v>
      </c>
      <c r="L9244" s="10">
        <v>98115</v>
      </c>
      <c r="M9244" s="10" t="s">
        <v>39</v>
      </c>
      <c r="N9244" s="10" t="str">
        <f>_xlfn.XLOOKUP($M:$M,People!$B:$B,People!A:A)</f>
        <v>Sadie Pawthorne</v>
      </c>
      <c r="O9244" s="10" t="s">
        <v>2637</v>
      </c>
      <c r="P9244" s="10" t="str">
        <f>VLOOKUP(O9244,Products!$A:$E,3,FALSE)</f>
        <v>Staples</v>
      </c>
      <c r="Q9244" s="31">
        <f>INDEX(Products!$E:$E,MATCH(O9244,Products!$A:$A,0))</f>
        <v>0.37</v>
      </c>
      <c r="R9244" s="10" t="s">
        <v>41</v>
      </c>
      <c r="S9244" s="10" t="s">
        <v>68</v>
      </c>
      <c r="T9244" s="10" t="s">
        <v>2638</v>
      </c>
      <c r="U9244" s="12">
        <v>88.751999999999995</v>
      </c>
      <c r="V9244" s="12">
        <v>3</v>
      </c>
      <c r="W9244" s="12">
        <v>0.2</v>
      </c>
      <c r="X9244" s="12">
        <v>27.734999999999996</v>
      </c>
    </row>
    <row r="9245" spans="1:24" ht="14" x14ac:dyDescent="0.3">
      <c r="A9245" s="9">
        <v>9240</v>
      </c>
      <c r="B9245" s="14" t="s">
        <v>10602</v>
      </c>
      <c r="C9245" s="15">
        <v>46325</v>
      </c>
      <c r="D9245" s="15">
        <v>46327</v>
      </c>
      <c r="E9245" s="10" t="s">
        <v>168</v>
      </c>
      <c r="F9245" s="10" t="s">
        <v>1979</v>
      </c>
      <c r="G9245" s="10" t="s">
        <v>1980</v>
      </c>
      <c r="H9245" s="10" t="s">
        <v>92</v>
      </c>
      <c r="I9245" s="10" t="s">
        <v>23</v>
      </c>
      <c r="J9245" s="10" t="s">
        <v>1275</v>
      </c>
      <c r="K9245" s="10" t="s">
        <v>25</v>
      </c>
      <c r="L9245" s="10">
        <v>40475</v>
      </c>
      <c r="M9245" s="10" t="s">
        <v>26</v>
      </c>
      <c r="N9245" s="10" t="str">
        <f>_xlfn.XLOOKUP($M:$M,People!$B:$B,People!A:A)</f>
        <v>Fred Suzuki</v>
      </c>
      <c r="O9245" s="10" t="s">
        <v>4976</v>
      </c>
      <c r="P9245" s="10" t="str">
        <f>VLOOKUP(O9245,Products!$A:$E,3,FALSE)</f>
        <v>Logitech</v>
      </c>
      <c r="Q9245" s="31">
        <f>INDEX(Products!$E:$E,MATCH(O9245,Products!$A:$A,0))</f>
        <v>0.35</v>
      </c>
      <c r="R9245" s="10" t="s">
        <v>41</v>
      </c>
      <c r="S9245" s="10" t="s">
        <v>42</v>
      </c>
      <c r="T9245" s="10" t="s">
        <v>4977</v>
      </c>
      <c r="U9245" s="12">
        <v>30</v>
      </c>
      <c r="V9245" s="12">
        <v>8</v>
      </c>
      <c r="W9245" s="12">
        <v>0</v>
      </c>
      <c r="X9245" s="12">
        <v>14.399999999999999</v>
      </c>
    </row>
    <row r="9246" spans="1:24" ht="14" x14ac:dyDescent="0.3">
      <c r="A9246" s="9">
        <v>9241</v>
      </c>
      <c r="B9246" s="14" t="s">
        <v>10603</v>
      </c>
      <c r="C9246" s="15">
        <v>46325</v>
      </c>
      <c r="D9246" s="15">
        <v>46331</v>
      </c>
      <c r="E9246" s="10" t="s">
        <v>44</v>
      </c>
      <c r="F9246" s="10" t="s">
        <v>3573</v>
      </c>
      <c r="G9246" s="10" t="s">
        <v>3574</v>
      </c>
      <c r="H9246" s="10" t="s">
        <v>22</v>
      </c>
      <c r="I9246" s="10" t="s">
        <v>23</v>
      </c>
      <c r="J9246" s="10" t="s">
        <v>114</v>
      </c>
      <c r="K9246" s="10" t="s">
        <v>38</v>
      </c>
      <c r="L9246" s="10">
        <v>94122</v>
      </c>
      <c r="M9246" s="10" t="s">
        <v>39</v>
      </c>
      <c r="N9246" s="10" t="str">
        <f>_xlfn.XLOOKUP($M:$M,People!$B:$B,People!A:A)</f>
        <v>Sadie Pawthorne</v>
      </c>
      <c r="O9246" s="10" t="s">
        <v>3575</v>
      </c>
      <c r="P9246" s="10" t="str">
        <f>VLOOKUP(O9246,Products!$A:$E,3,FALSE)</f>
        <v>Canon</v>
      </c>
      <c r="Q9246" s="31">
        <f>INDEX(Products!$E:$E,MATCH(O9246,Products!$A:$A,0))</f>
        <v>0.3</v>
      </c>
      <c r="R9246" s="10" t="s">
        <v>41</v>
      </c>
      <c r="S9246" s="10" t="s">
        <v>42</v>
      </c>
      <c r="T9246" s="10" t="s">
        <v>3576</v>
      </c>
      <c r="U9246" s="12">
        <v>43.86</v>
      </c>
      <c r="V9246" s="12">
        <v>6</v>
      </c>
      <c r="W9246" s="12">
        <v>0</v>
      </c>
      <c r="X9246" s="12">
        <v>20.614199999999997</v>
      </c>
    </row>
    <row r="9247" spans="1:24" ht="14" x14ac:dyDescent="0.3">
      <c r="A9247" s="9">
        <v>9242</v>
      </c>
      <c r="B9247" s="14" t="s">
        <v>10603</v>
      </c>
      <c r="C9247" s="15">
        <v>46325</v>
      </c>
      <c r="D9247" s="15">
        <v>46331</v>
      </c>
      <c r="E9247" s="10" t="s">
        <v>44</v>
      </c>
      <c r="F9247" s="10" t="s">
        <v>3573</v>
      </c>
      <c r="G9247" s="10" t="s">
        <v>3574</v>
      </c>
      <c r="H9247" s="10" t="s">
        <v>22</v>
      </c>
      <c r="I9247" s="10" t="s">
        <v>23</v>
      </c>
      <c r="J9247" s="10" t="s">
        <v>114</v>
      </c>
      <c r="K9247" s="10" t="s">
        <v>38</v>
      </c>
      <c r="L9247" s="10">
        <v>94122</v>
      </c>
      <c r="M9247" s="10" t="s">
        <v>39</v>
      </c>
      <c r="N9247" s="10" t="str">
        <f>_xlfn.XLOOKUP($M:$M,People!$B:$B,People!A:A)</f>
        <v>Sadie Pawthorne</v>
      </c>
      <c r="O9247" s="10" t="s">
        <v>3577</v>
      </c>
      <c r="P9247" s="10" t="str">
        <f>VLOOKUP(O9247,Products!$A:$E,3,FALSE)</f>
        <v>Office Depot</v>
      </c>
      <c r="Q9247" s="31">
        <f>INDEX(Products!$E:$E,MATCH(O9247,Products!$A:$A,0))</f>
        <v>0.26</v>
      </c>
      <c r="R9247" s="10" t="s">
        <v>41</v>
      </c>
      <c r="S9247" s="10" t="s">
        <v>82</v>
      </c>
      <c r="T9247" s="10" t="s">
        <v>3578</v>
      </c>
      <c r="U9247" s="12">
        <v>7.42</v>
      </c>
      <c r="V9247" s="12">
        <v>2</v>
      </c>
      <c r="W9247" s="12">
        <v>0</v>
      </c>
      <c r="X9247" s="12">
        <v>3.71</v>
      </c>
    </row>
    <row r="9248" spans="1:24" ht="14" x14ac:dyDescent="0.3">
      <c r="A9248" s="9">
        <v>9243</v>
      </c>
      <c r="B9248" s="14" t="s">
        <v>10606</v>
      </c>
      <c r="C9248" s="15">
        <v>46325</v>
      </c>
      <c r="D9248" s="15">
        <v>46329</v>
      </c>
      <c r="E9248" s="10" t="s">
        <v>44</v>
      </c>
      <c r="F9248" s="10" t="s">
        <v>3410</v>
      </c>
      <c r="G9248" s="10" t="s">
        <v>3411</v>
      </c>
      <c r="H9248" s="10" t="s">
        <v>22</v>
      </c>
      <c r="I9248" s="10" t="s">
        <v>23</v>
      </c>
      <c r="J9248" s="10" t="s">
        <v>131</v>
      </c>
      <c r="K9248" s="10" t="s">
        <v>132</v>
      </c>
      <c r="L9248" s="10">
        <v>19140</v>
      </c>
      <c r="M9248" s="10" t="s">
        <v>133</v>
      </c>
      <c r="N9248" s="10" t="str">
        <f>_xlfn.XLOOKUP($M:$M,People!$B:$B,People!A:A)</f>
        <v>Chuck Magee</v>
      </c>
      <c r="O9248" s="10" t="s">
        <v>3607</v>
      </c>
      <c r="P9248" s="10" t="str">
        <f>VLOOKUP(O9248,Products!$A:$E,3,FALSE)</f>
        <v>Dell</v>
      </c>
      <c r="Q9248" s="31">
        <f>INDEX(Products!$E:$E,MATCH(O9248,Products!$A:$A,0))</f>
        <v>0.26</v>
      </c>
      <c r="R9248" s="10" t="s">
        <v>41</v>
      </c>
      <c r="S9248" s="10" t="s">
        <v>82</v>
      </c>
      <c r="T9248" s="10" t="s">
        <v>3608</v>
      </c>
      <c r="U9248" s="12">
        <v>20.736000000000004</v>
      </c>
      <c r="V9248" s="12">
        <v>4</v>
      </c>
      <c r="W9248" s="12">
        <v>0.2</v>
      </c>
      <c r="X9248" s="12">
        <v>7.2576000000000001</v>
      </c>
    </row>
    <row r="9249" spans="1:24" ht="14" x14ac:dyDescent="0.3">
      <c r="A9249" s="9">
        <v>9244</v>
      </c>
      <c r="B9249" s="14" t="s">
        <v>10605</v>
      </c>
      <c r="C9249" s="15">
        <v>46325</v>
      </c>
      <c r="D9249" s="15">
        <v>46325</v>
      </c>
      <c r="E9249" s="10" t="s">
        <v>1124</v>
      </c>
      <c r="F9249" s="10" t="s">
        <v>2518</v>
      </c>
      <c r="G9249" s="10" t="s">
        <v>2519</v>
      </c>
      <c r="H9249" s="10" t="s">
        <v>22</v>
      </c>
      <c r="I9249" s="10" t="s">
        <v>23</v>
      </c>
      <c r="J9249" s="10" t="s">
        <v>714</v>
      </c>
      <c r="K9249" s="10" t="s">
        <v>94</v>
      </c>
      <c r="L9249" s="10">
        <v>75217</v>
      </c>
      <c r="M9249" s="10" t="s">
        <v>95</v>
      </c>
      <c r="N9249" s="10" t="str">
        <f>_xlfn.XLOOKUP($M:$M,People!$B:$B,People!A:A)</f>
        <v>Roxanne Rodriguez</v>
      </c>
      <c r="O9249" s="10" t="s">
        <v>3277</v>
      </c>
      <c r="P9249" s="10" t="str">
        <f>VLOOKUP(O9249,Products!$A:$E,3,FALSE)</f>
        <v>HP</v>
      </c>
      <c r="Q9249" s="31">
        <f>INDEX(Products!$E:$E,MATCH(O9249,Products!$A:$A,0))</f>
        <v>0.35</v>
      </c>
      <c r="R9249" s="10" t="s">
        <v>41</v>
      </c>
      <c r="S9249" s="10" t="s">
        <v>53</v>
      </c>
      <c r="T9249" s="10" t="s">
        <v>3278</v>
      </c>
      <c r="U9249" s="12">
        <v>54.192</v>
      </c>
      <c r="V9249" s="12">
        <v>6</v>
      </c>
      <c r="W9249" s="12">
        <v>0.2</v>
      </c>
      <c r="X9249" s="12">
        <v>4.0643999999999973</v>
      </c>
    </row>
    <row r="9250" spans="1:24" ht="14" x14ac:dyDescent="0.3">
      <c r="A9250" s="9">
        <v>9245</v>
      </c>
      <c r="B9250" s="14" t="s">
        <v>10606</v>
      </c>
      <c r="C9250" s="15">
        <v>46325</v>
      </c>
      <c r="D9250" s="15">
        <v>46329</v>
      </c>
      <c r="E9250" s="10" t="s">
        <v>44</v>
      </c>
      <c r="F9250" s="10" t="s">
        <v>3410</v>
      </c>
      <c r="G9250" s="10" t="s">
        <v>3411</v>
      </c>
      <c r="H9250" s="10" t="s">
        <v>22</v>
      </c>
      <c r="I9250" s="10" t="s">
        <v>23</v>
      </c>
      <c r="J9250" s="10" t="s">
        <v>131</v>
      </c>
      <c r="K9250" s="10" t="s">
        <v>132</v>
      </c>
      <c r="L9250" s="10">
        <v>19140</v>
      </c>
      <c r="M9250" s="10" t="s">
        <v>133</v>
      </c>
      <c r="N9250" s="10" t="str">
        <f>_xlfn.XLOOKUP($M:$M,People!$B:$B,People!A:A)</f>
        <v>Chuck Magee</v>
      </c>
      <c r="O9250" s="10" t="s">
        <v>2314</v>
      </c>
      <c r="P9250" s="10" t="str">
        <f>VLOOKUP(O9250,Products!$A:$E,3,FALSE)</f>
        <v>Dell</v>
      </c>
      <c r="Q9250" s="31">
        <f>INDEX(Products!$E:$E,MATCH(O9250,Products!$A:$A,0))</f>
        <v>0.36</v>
      </c>
      <c r="R9250" s="10" t="s">
        <v>41</v>
      </c>
      <c r="S9250" s="10" t="s">
        <v>53</v>
      </c>
      <c r="T9250" s="10" t="s">
        <v>2315</v>
      </c>
      <c r="U9250" s="12">
        <v>11.168000000000001</v>
      </c>
      <c r="V9250" s="12">
        <v>2</v>
      </c>
      <c r="W9250" s="12">
        <v>0.2</v>
      </c>
      <c r="X9250" s="12">
        <v>-2.5128000000000008</v>
      </c>
    </row>
    <row r="9251" spans="1:24" ht="14" x14ac:dyDescent="0.3">
      <c r="A9251" s="9">
        <v>9246</v>
      </c>
      <c r="B9251" s="14" t="s">
        <v>10602</v>
      </c>
      <c r="C9251" s="15">
        <v>46325</v>
      </c>
      <c r="D9251" s="15">
        <v>46327</v>
      </c>
      <c r="E9251" s="10" t="s">
        <v>168</v>
      </c>
      <c r="F9251" s="10" t="s">
        <v>1979</v>
      </c>
      <c r="G9251" s="10" t="s">
        <v>1980</v>
      </c>
      <c r="H9251" s="10" t="s">
        <v>92</v>
      </c>
      <c r="I9251" s="10" t="s">
        <v>23</v>
      </c>
      <c r="J9251" s="10" t="s">
        <v>1275</v>
      </c>
      <c r="K9251" s="10" t="s">
        <v>25</v>
      </c>
      <c r="L9251" s="10">
        <v>40475</v>
      </c>
      <c r="M9251" s="10" t="s">
        <v>26</v>
      </c>
      <c r="N9251" s="10" t="str">
        <f>_xlfn.XLOOKUP($M:$M,People!$B:$B,People!A:A)</f>
        <v>Fred Suzuki</v>
      </c>
      <c r="O9251" s="10" t="s">
        <v>1556</v>
      </c>
      <c r="P9251" s="10" t="str">
        <f>VLOOKUP(O9251,Products!$A:$E,3,FALSE)</f>
        <v>Office Depot</v>
      </c>
      <c r="Q9251" s="31">
        <f>INDEX(Products!$E:$E,MATCH(O9251,Products!$A:$A,0))</f>
        <v>0.38</v>
      </c>
      <c r="R9251" s="10" t="s">
        <v>41</v>
      </c>
      <c r="S9251" s="10" t="s">
        <v>53</v>
      </c>
      <c r="T9251" s="10" t="s">
        <v>1557</v>
      </c>
      <c r="U9251" s="12">
        <v>105.98</v>
      </c>
      <c r="V9251" s="12">
        <v>7</v>
      </c>
      <c r="W9251" s="12">
        <v>0</v>
      </c>
      <c r="X9251" s="12">
        <v>4.2391999999999932</v>
      </c>
    </row>
    <row r="9252" spans="1:24" ht="14" x14ac:dyDescent="0.3">
      <c r="A9252" s="9">
        <v>9247</v>
      </c>
      <c r="B9252" s="14" t="s">
        <v>10602</v>
      </c>
      <c r="C9252" s="15">
        <v>46325</v>
      </c>
      <c r="D9252" s="15">
        <v>46327</v>
      </c>
      <c r="E9252" s="10" t="s">
        <v>168</v>
      </c>
      <c r="F9252" s="10" t="s">
        <v>1979</v>
      </c>
      <c r="G9252" s="10" t="s">
        <v>1980</v>
      </c>
      <c r="H9252" s="10" t="s">
        <v>92</v>
      </c>
      <c r="I9252" s="10" t="s">
        <v>23</v>
      </c>
      <c r="J9252" s="10" t="s">
        <v>1275</v>
      </c>
      <c r="K9252" s="10" t="s">
        <v>25</v>
      </c>
      <c r="L9252" s="10">
        <v>40475</v>
      </c>
      <c r="M9252" s="10" t="s">
        <v>26</v>
      </c>
      <c r="N9252" s="10" t="str">
        <f>_xlfn.XLOOKUP($M:$M,People!$B:$B,People!A:A)</f>
        <v>Fred Suzuki</v>
      </c>
      <c r="O9252" s="10" t="s">
        <v>1224</v>
      </c>
      <c r="P9252" s="10" t="str">
        <f>VLOOKUP(O9252,Products!$A:$E,3,FALSE)</f>
        <v>Office Depot</v>
      </c>
      <c r="Q9252" s="31">
        <f>INDEX(Products!$E:$E,MATCH(O9252,Products!$A:$A,0))</f>
        <v>0.26</v>
      </c>
      <c r="R9252" s="10" t="s">
        <v>41</v>
      </c>
      <c r="S9252" s="10" t="s">
        <v>510</v>
      </c>
      <c r="T9252" s="10" t="s">
        <v>1225</v>
      </c>
      <c r="U9252" s="12">
        <v>35.06</v>
      </c>
      <c r="V9252" s="12">
        <v>2</v>
      </c>
      <c r="W9252" s="12">
        <v>0</v>
      </c>
      <c r="X9252" s="12">
        <v>10.517999999999997</v>
      </c>
    </row>
    <row r="9253" spans="1:24" ht="14" x14ac:dyDescent="0.3">
      <c r="A9253" s="9">
        <v>9248</v>
      </c>
      <c r="B9253" s="14" t="s">
        <v>10606</v>
      </c>
      <c r="C9253" s="15">
        <v>46325</v>
      </c>
      <c r="D9253" s="15">
        <v>46329</v>
      </c>
      <c r="E9253" s="10" t="s">
        <v>44</v>
      </c>
      <c r="F9253" s="10" t="s">
        <v>3410</v>
      </c>
      <c r="G9253" s="10" t="s">
        <v>3411</v>
      </c>
      <c r="H9253" s="10" t="s">
        <v>22</v>
      </c>
      <c r="I9253" s="10" t="s">
        <v>23</v>
      </c>
      <c r="J9253" s="10" t="s">
        <v>131</v>
      </c>
      <c r="K9253" s="10" t="s">
        <v>132</v>
      </c>
      <c r="L9253" s="10">
        <v>19140</v>
      </c>
      <c r="M9253" s="10" t="s">
        <v>133</v>
      </c>
      <c r="N9253" s="10" t="str">
        <f>_xlfn.XLOOKUP($M:$M,People!$B:$B,People!A:A)</f>
        <v>Chuck Magee</v>
      </c>
      <c r="O9253" s="10" t="s">
        <v>1842</v>
      </c>
      <c r="P9253" s="10" t="str">
        <f>VLOOKUP(O9253,Products!$A:$E,3,FALSE)</f>
        <v>IKEA</v>
      </c>
      <c r="Q9253" s="31">
        <f>INDEX(Products!$E:$E,MATCH(O9253,Products!$A:$A,0))</f>
        <v>0.34</v>
      </c>
      <c r="R9253" s="10" t="s">
        <v>64</v>
      </c>
      <c r="S9253" s="10" t="s">
        <v>144</v>
      </c>
      <c r="T9253" s="10" t="s">
        <v>1843</v>
      </c>
      <c r="U9253" s="12">
        <v>442.40000000000003</v>
      </c>
      <c r="V9253" s="12">
        <v>7</v>
      </c>
      <c r="W9253" s="12">
        <v>0.2</v>
      </c>
      <c r="X9253" s="12">
        <v>-55.300000000000068</v>
      </c>
    </row>
    <row r="9254" spans="1:24" ht="14" x14ac:dyDescent="0.3">
      <c r="A9254" s="9">
        <v>9249</v>
      </c>
      <c r="B9254" s="14" t="s">
        <v>10603</v>
      </c>
      <c r="C9254" s="15">
        <v>46325</v>
      </c>
      <c r="D9254" s="15">
        <v>46331</v>
      </c>
      <c r="E9254" s="10" t="s">
        <v>44</v>
      </c>
      <c r="F9254" s="10" t="s">
        <v>3573</v>
      </c>
      <c r="G9254" s="10" t="s">
        <v>3574</v>
      </c>
      <c r="H9254" s="10" t="s">
        <v>22</v>
      </c>
      <c r="I9254" s="10" t="s">
        <v>23</v>
      </c>
      <c r="J9254" s="10" t="s">
        <v>114</v>
      </c>
      <c r="K9254" s="10" t="s">
        <v>38</v>
      </c>
      <c r="L9254" s="10">
        <v>94122</v>
      </c>
      <c r="M9254" s="10" t="s">
        <v>39</v>
      </c>
      <c r="N9254" s="10" t="str">
        <f>_xlfn.XLOOKUP($M:$M,People!$B:$B,People!A:A)</f>
        <v>Sadie Pawthorne</v>
      </c>
      <c r="O9254" s="10" t="s">
        <v>2966</v>
      </c>
      <c r="P9254" s="10" t="str">
        <f>VLOOKUP(O9254,Products!$A:$E,3,FALSE)</f>
        <v>HP</v>
      </c>
      <c r="Q9254" s="31">
        <f>INDEX(Products!$E:$E,MATCH(O9254,Products!$A:$A,0))</f>
        <v>0.39</v>
      </c>
      <c r="R9254" s="10" t="s">
        <v>64</v>
      </c>
      <c r="S9254" s="10" t="s">
        <v>65</v>
      </c>
      <c r="T9254" s="10" t="s">
        <v>2967</v>
      </c>
      <c r="U9254" s="12">
        <v>148.47999999999999</v>
      </c>
      <c r="V9254" s="12">
        <v>2</v>
      </c>
      <c r="W9254" s="12">
        <v>0.2</v>
      </c>
      <c r="X9254" s="12">
        <v>16.703999999999986</v>
      </c>
    </row>
    <row r="9255" spans="1:24" ht="14" x14ac:dyDescent="0.3">
      <c r="A9255" s="9">
        <v>9250</v>
      </c>
      <c r="B9255" s="14" t="s">
        <v>10608</v>
      </c>
      <c r="C9255" s="15">
        <v>46326</v>
      </c>
      <c r="D9255" s="15">
        <v>46330</v>
      </c>
      <c r="E9255" s="10" t="s">
        <v>44</v>
      </c>
      <c r="F9255" s="10" t="s">
        <v>3986</v>
      </c>
      <c r="G9255" s="10" t="s">
        <v>3987</v>
      </c>
      <c r="H9255" s="10" t="s">
        <v>92</v>
      </c>
      <c r="I9255" s="10" t="s">
        <v>23</v>
      </c>
      <c r="J9255" s="10" t="s">
        <v>714</v>
      </c>
      <c r="K9255" s="10" t="s">
        <v>94</v>
      </c>
      <c r="L9255" s="10">
        <v>75217</v>
      </c>
      <c r="M9255" s="10" t="s">
        <v>95</v>
      </c>
      <c r="N9255" s="10" t="str">
        <f>_xlfn.XLOOKUP($M:$M,People!$B:$B,People!A:A)</f>
        <v>Roxanne Rodriguez</v>
      </c>
      <c r="O9255" s="10" t="s">
        <v>974</v>
      </c>
      <c r="P9255" s="10" t="str">
        <f>VLOOKUP(O9255,Products!$A:$E,3,FALSE)</f>
        <v>Samsung</v>
      </c>
      <c r="Q9255" s="31">
        <f>INDEX(Products!$E:$E,MATCH(O9255,Products!$A:$A,0))</f>
        <v>0.35</v>
      </c>
      <c r="R9255" s="10" t="s">
        <v>41</v>
      </c>
      <c r="S9255" s="10" t="s">
        <v>61</v>
      </c>
      <c r="T9255" s="10" t="s">
        <v>975</v>
      </c>
      <c r="U9255" s="12">
        <v>5.2480000000000002</v>
      </c>
      <c r="V9255" s="12">
        <v>2</v>
      </c>
      <c r="W9255" s="12">
        <v>0.2</v>
      </c>
      <c r="X9255" s="12">
        <v>0.59039999999999915</v>
      </c>
    </row>
    <row r="9256" spans="1:24" ht="14" x14ac:dyDescent="0.3">
      <c r="A9256" s="9">
        <v>9251</v>
      </c>
      <c r="B9256" s="14" t="s">
        <v>10609</v>
      </c>
      <c r="C9256" s="15">
        <v>46326</v>
      </c>
      <c r="D9256" s="15">
        <v>46331</v>
      </c>
      <c r="E9256" s="10" t="s">
        <v>44</v>
      </c>
      <c r="F9256" s="10" t="s">
        <v>2677</v>
      </c>
      <c r="G9256" s="10" t="s">
        <v>2678</v>
      </c>
      <c r="H9256" s="10" t="s">
        <v>36</v>
      </c>
      <c r="I9256" s="10" t="s">
        <v>23</v>
      </c>
      <c r="J9256" s="10" t="s">
        <v>271</v>
      </c>
      <c r="K9256" s="10" t="s">
        <v>189</v>
      </c>
      <c r="L9256" s="10">
        <v>60610</v>
      </c>
      <c r="M9256" s="10" t="s">
        <v>95</v>
      </c>
      <c r="N9256" s="10" t="str">
        <f>_xlfn.XLOOKUP($M:$M,People!$B:$B,People!A:A)</f>
        <v>Roxanne Rodriguez</v>
      </c>
      <c r="O9256" s="10" t="s">
        <v>1101</v>
      </c>
      <c r="P9256" s="10" t="str">
        <f>VLOOKUP(O9256,Products!$A:$E,3,FALSE)</f>
        <v>Dell</v>
      </c>
      <c r="Q9256" s="31">
        <f>INDEX(Products!$E:$E,MATCH(O9256,Products!$A:$A,0))</f>
        <v>0.38</v>
      </c>
      <c r="R9256" s="10" t="s">
        <v>41</v>
      </c>
      <c r="S9256" s="10" t="s">
        <v>155</v>
      </c>
      <c r="T9256" s="10" t="s">
        <v>1102</v>
      </c>
      <c r="U9256" s="12">
        <v>9.9120000000000008</v>
      </c>
      <c r="V9256" s="12">
        <v>3</v>
      </c>
      <c r="W9256" s="12">
        <v>0.2</v>
      </c>
      <c r="X9256" s="12">
        <v>3.2213999999999996</v>
      </c>
    </row>
    <row r="9257" spans="1:24" ht="14" x14ac:dyDescent="0.3">
      <c r="A9257" s="9">
        <v>9252</v>
      </c>
      <c r="B9257" s="14" t="s">
        <v>10609</v>
      </c>
      <c r="C9257" s="15">
        <v>46326</v>
      </c>
      <c r="D9257" s="15">
        <v>46331</v>
      </c>
      <c r="E9257" s="10" t="s">
        <v>44</v>
      </c>
      <c r="F9257" s="10" t="s">
        <v>2677</v>
      </c>
      <c r="G9257" s="10" t="s">
        <v>2678</v>
      </c>
      <c r="H9257" s="10" t="s">
        <v>36</v>
      </c>
      <c r="I9257" s="10" t="s">
        <v>23</v>
      </c>
      <c r="J9257" s="10" t="s">
        <v>271</v>
      </c>
      <c r="K9257" s="10" t="s">
        <v>189</v>
      </c>
      <c r="L9257" s="10">
        <v>60610</v>
      </c>
      <c r="M9257" s="10" t="s">
        <v>95</v>
      </c>
      <c r="N9257" s="10" t="str">
        <f>_xlfn.XLOOKUP($M:$M,People!$B:$B,People!A:A)</f>
        <v>Roxanne Rodriguez</v>
      </c>
      <c r="O9257" s="10" t="s">
        <v>1866</v>
      </c>
      <c r="P9257" s="10" t="str">
        <f>VLOOKUP(O9257,Products!$A:$E,3,FALSE)</f>
        <v>3M</v>
      </c>
      <c r="Q9257" s="31">
        <f>INDEX(Products!$E:$E,MATCH(O9257,Products!$A:$A,0))</f>
        <v>0.4</v>
      </c>
      <c r="R9257" s="10" t="s">
        <v>64</v>
      </c>
      <c r="S9257" s="10" t="s">
        <v>65</v>
      </c>
      <c r="T9257" s="10" t="s">
        <v>1867</v>
      </c>
      <c r="U9257" s="12">
        <v>508.76800000000003</v>
      </c>
      <c r="V9257" s="12">
        <v>4</v>
      </c>
      <c r="W9257" s="12">
        <v>0.2</v>
      </c>
      <c r="X9257" s="12">
        <v>38.157600000000002</v>
      </c>
    </row>
    <row r="9258" spans="1:24" ht="14" x14ac:dyDescent="0.3">
      <c r="A9258" s="9">
        <v>9253</v>
      </c>
      <c r="B9258" s="14" t="s">
        <v>10610</v>
      </c>
      <c r="C9258" s="15">
        <v>46327</v>
      </c>
      <c r="D9258" s="15">
        <v>46329</v>
      </c>
      <c r="E9258" s="10" t="s">
        <v>19</v>
      </c>
      <c r="F9258" s="10" t="s">
        <v>1671</v>
      </c>
      <c r="G9258" s="10" t="s">
        <v>1672</v>
      </c>
      <c r="H9258" s="10" t="s">
        <v>22</v>
      </c>
      <c r="I9258" s="10" t="s">
        <v>23</v>
      </c>
      <c r="J9258" s="10" t="s">
        <v>4411</v>
      </c>
      <c r="K9258" s="10" t="s">
        <v>87</v>
      </c>
      <c r="L9258" s="10">
        <v>98226</v>
      </c>
      <c r="M9258" s="10" t="s">
        <v>39</v>
      </c>
      <c r="N9258" s="10" t="str">
        <f>_xlfn.XLOOKUP($M:$M,People!$B:$B,People!A:A)</f>
        <v>Sadie Pawthorne</v>
      </c>
      <c r="O9258" s="10" t="s">
        <v>3951</v>
      </c>
      <c r="P9258" s="10" t="str">
        <f>VLOOKUP(O9258,Products!$A:$E,3,FALSE)</f>
        <v>Samsung</v>
      </c>
      <c r="Q9258" s="31">
        <f>INDEX(Products!$E:$E,MATCH(O9258,Products!$A:$A,0))</f>
        <v>0.39</v>
      </c>
      <c r="R9258" s="10" t="s">
        <v>28</v>
      </c>
      <c r="S9258" s="10" t="s">
        <v>50</v>
      </c>
      <c r="T9258" s="10" t="s">
        <v>3952</v>
      </c>
      <c r="U9258" s="12">
        <v>2665.62</v>
      </c>
      <c r="V9258" s="12">
        <v>9</v>
      </c>
      <c r="W9258" s="12">
        <v>0</v>
      </c>
      <c r="X9258" s="12">
        <v>239.90580000000011</v>
      </c>
    </row>
    <row r="9259" spans="1:24" ht="14" x14ac:dyDescent="0.3">
      <c r="A9259" s="9">
        <v>9254</v>
      </c>
      <c r="B9259" s="14" t="s">
        <v>10610</v>
      </c>
      <c r="C9259" s="15">
        <v>46327</v>
      </c>
      <c r="D9259" s="15">
        <v>46329</v>
      </c>
      <c r="E9259" s="10" t="s">
        <v>19</v>
      </c>
      <c r="F9259" s="10" t="s">
        <v>1671</v>
      </c>
      <c r="G9259" s="10" t="s">
        <v>1672</v>
      </c>
      <c r="H9259" s="10" t="s">
        <v>22</v>
      </c>
      <c r="I9259" s="10" t="s">
        <v>23</v>
      </c>
      <c r="J9259" s="10" t="s">
        <v>4411</v>
      </c>
      <c r="K9259" s="10" t="s">
        <v>87</v>
      </c>
      <c r="L9259" s="10">
        <v>98226</v>
      </c>
      <c r="M9259" s="10" t="s">
        <v>39</v>
      </c>
      <c r="N9259" s="10" t="str">
        <f>_xlfn.XLOOKUP($M:$M,People!$B:$B,People!A:A)</f>
        <v>Sadie Pawthorne</v>
      </c>
      <c r="O9259" s="10" t="s">
        <v>4412</v>
      </c>
      <c r="P9259" s="10" t="str">
        <f>VLOOKUP(O9259,Products!$A:$E,3,FALSE)</f>
        <v>IKEA</v>
      </c>
      <c r="Q9259" s="31">
        <f>INDEX(Products!$E:$E,MATCH(O9259,Products!$A:$A,0))</f>
        <v>0.38</v>
      </c>
      <c r="R9259" s="10" t="s">
        <v>41</v>
      </c>
      <c r="S9259" s="10" t="s">
        <v>68</v>
      </c>
      <c r="T9259" s="10" t="s">
        <v>4413</v>
      </c>
      <c r="U9259" s="12">
        <v>25.120000000000005</v>
      </c>
      <c r="V9259" s="12">
        <v>5</v>
      </c>
      <c r="W9259" s="12">
        <v>0.2</v>
      </c>
      <c r="X9259" s="12">
        <v>7.8499999999999979</v>
      </c>
    </row>
    <row r="9260" spans="1:24" ht="14" x14ac:dyDescent="0.3">
      <c r="A9260" s="9">
        <v>9255</v>
      </c>
      <c r="B9260" s="14" t="s">
        <v>10611</v>
      </c>
      <c r="C9260" s="15">
        <v>46327</v>
      </c>
      <c r="D9260" s="15">
        <v>46330</v>
      </c>
      <c r="E9260" s="10" t="s">
        <v>19</v>
      </c>
      <c r="F9260" s="10" t="s">
        <v>129</v>
      </c>
      <c r="G9260" s="10" t="s">
        <v>130</v>
      </c>
      <c r="H9260" s="10" t="s">
        <v>22</v>
      </c>
      <c r="I9260" s="10" t="s">
        <v>23</v>
      </c>
      <c r="J9260" s="10" t="s">
        <v>3361</v>
      </c>
      <c r="K9260" s="10" t="s">
        <v>1086</v>
      </c>
      <c r="L9260" s="10">
        <v>2149</v>
      </c>
      <c r="M9260" s="10" t="s">
        <v>133</v>
      </c>
      <c r="N9260" s="10" t="str">
        <f>_xlfn.XLOOKUP($M:$M,People!$B:$B,People!A:A)</f>
        <v>Chuck Magee</v>
      </c>
      <c r="O9260" s="10" t="s">
        <v>4887</v>
      </c>
      <c r="P9260" s="10" t="str">
        <f>VLOOKUP(O9260,Products!$A:$E,3,FALSE)</f>
        <v>Logitech</v>
      </c>
      <c r="Q9260" s="31">
        <f>INDEX(Products!$E:$E,MATCH(O9260,Products!$A:$A,0))</f>
        <v>0.39</v>
      </c>
      <c r="R9260" s="10" t="s">
        <v>41</v>
      </c>
      <c r="S9260" s="10" t="s">
        <v>82</v>
      </c>
      <c r="T9260" s="10" t="s">
        <v>4888</v>
      </c>
      <c r="U9260" s="12">
        <v>40.99</v>
      </c>
      <c r="V9260" s="12">
        <v>1</v>
      </c>
      <c r="W9260" s="12">
        <v>0</v>
      </c>
      <c r="X9260" s="12">
        <v>20.085100000000001</v>
      </c>
    </row>
    <row r="9261" spans="1:24" ht="14" x14ac:dyDescent="0.3">
      <c r="A9261" s="9">
        <v>9256</v>
      </c>
      <c r="B9261" s="14" t="s">
        <v>10611</v>
      </c>
      <c r="C9261" s="15">
        <v>46327</v>
      </c>
      <c r="D9261" s="15">
        <v>46330</v>
      </c>
      <c r="E9261" s="10" t="s">
        <v>19</v>
      </c>
      <c r="F9261" s="10" t="s">
        <v>129</v>
      </c>
      <c r="G9261" s="10" t="s">
        <v>130</v>
      </c>
      <c r="H9261" s="10" t="s">
        <v>22</v>
      </c>
      <c r="I9261" s="10" t="s">
        <v>23</v>
      </c>
      <c r="J9261" s="10" t="s">
        <v>3361</v>
      </c>
      <c r="K9261" s="10" t="s">
        <v>1086</v>
      </c>
      <c r="L9261" s="10">
        <v>2149</v>
      </c>
      <c r="M9261" s="10" t="s">
        <v>133</v>
      </c>
      <c r="N9261" s="10" t="str">
        <f>_xlfn.XLOOKUP($M:$M,People!$B:$B,People!A:A)</f>
        <v>Chuck Magee</v>
      </c>
      <c r="O9261" s="10" t="s">
        <v>961</v>
      </c>
      <c r="P9261" s="10" t="str">
        <f>VLOOKUP(O9261,Products!$A:$E,3,FALSE)</f>
        <v>Staples</v>
      </c>
      <c r="Q9261" s="31">
        <f>INDEX(Products!$E:$E,MATCH(O9261,Products!$A:$A,0))</f>
        <v>0.31</v>
      </c>
      <c r="R9261" s="10" t="s">
        <v>41</v>
      </c>
      <c r="S9261" s="10" t="s">
        <v>82</v>
      </c>
      <c r="T9261" s="10" t="s">
        <v>962</v>
      </c>
      <c r="U9261" s="12">
        <v>189.7</v>
      </c>
      <c r="V9261" s="12">
        <v>10</v>
      </c>
      <c r="W9261" s="12">
        <v>0</v>
      </c>
      <c r="X9261" s="12">
        <v>91.055999999999983</v>
      </c>
    </row>
    <row r="9262" spans="1:24" ht="14" x14ac:dyDescent="0.3">
      <c r="A9262" s="9">
        <v>9257</v>
      </c>
      <c r="B9262" s="14" t="s">
        <v>10612</v>
      </c>
      <c r="C9262" s="15">
        <v>46328</v>
      </c>
      <c r="D9262" s="15">
        <v>46331</v>
      </c>
      <c r="E9262" s="10" t="s">
        <v>19</v>
      </c>
      <c r="F9262" s="10" t="s">
        <v>3661</v>
      </c>
      <c r="G9262" s="10" t="s">
        <v>3662</v>
      </c>
      <c r="H9262" s="10" t="s">
        <v>36</v>
      </c>
      <c r="I9262" s="10" t="s">
        <v>23</v>
      </c>
      <c r="J9262" s="10" t="s">
        <v>24</v>
      </c>
      <c r="K9262" s="10" t="s">
        <v>25</v>
      </c>
      <c r="L9262" s="10">
        <v>42420</v>
      </c>
      <c r="M9262" s="10" t="s">
        <v>26</v>
      </c>
      <c r="N9262" s="10" t="str">
        <f>_xlfn.XLOOKUP($M:$M,People!$B:$B,People!A:A)</f>
        <v>Fred Suzuki</v>
      </c>
      <c r="O9262" s="10" t="s">
        <v>31</v>
      </c>
      <c r="P9262" s="10" t="str">
        <f>VLOOKUP(O9262,Products!$A:$E,3,FALSE)</f>
        <v>HP</v>
      </c>
      <c r="Q9262" s="31">
        <f>INDEX(Products!$E:$E,MATCH(O9262,Products!$A:$A,0))</f>
        <v>0.39</v>
      </c>
      <c r="R9262" s="10" t="s">
        <v>28</v>
      </c>
      <c r="S9262" s="10" t="s">
        <v>32</v>
      </c>
      <c r="T9262" s="10" t="s">
        <v>33</v>
      </c>
      <c r="U9262" s="12">
        <v>975.92</v>
      </c>
      <c r="V9262" s="12">
        <v>4</v>
      </c>
      <c r="W9262" s="12">
        <v>0</v>
      </c>
      <c r="X9262" s="12">
        <v>292.77599999999995</v>
      </c>
    </row>
    <row r="9263" spans="1:24" ht="14" x14ac:dyDescent="0.3">
      <c r="A9263" s="9">
        <v>9258</v>
      </c>
      <c r="B9263" s="14" t="s">
        <v>10613</v>
      </c>
      <c r="C9263" s="15">
        <v>46328</v>
      </c>
      <c r="D9263" s="15">
        <v>46333</v>
      </c>
      <c r="E9263" s="10" t="s">
        <v>19</v>
      </c>
      <c r="F9263" s="10" t="s">
        <v>4719</v>
      </c>
      <c r="G9263" s="10" t="s">
        <v>4720</v>
      </c>
      <c r="H9263" s="10" t="s">
        <v>92</v>
      </c>
      <c r="I9263" s="10" t="s">
        <v>23</v>
      </c>
      <c r="J9263" s="10" t="s">
        <v>284</v>
      </c>
      <c r="K9263" s="10" t="s">
        <v>438</v>
      </c>
      <c r="L9263" s="10">
        <v>45503</v>
      </c>
      <c r="M9263" s="10" t="s">
        <v>133</v>
      </c>
      <c r="N9263" s="10" t="str">
        <f>_xlfn.XLOOKUP($M:$M,People!$B:$B,People!A:A)</f>
        <v>Chuck Magee</v>
      </c>
      <c r="O9263" s="10" t="s">
        <v>2952</v>
      </c>
      <c r="P9263" s="10" t="str">
        <f>VLOOKUP(O9263,Products!$A:$E,3,FALSE)</f>
        <v>Office Depot</v>
      </c>
      <c r="Q9263" s="31">
        <f>INDEX(Products!$E:$E,MATCH(O9263,Products!$A:$A,0))</f>
        <v>0.38</v>
      </c>
      <c r="R9263" s="10" t="s">
        <v>28</v>
      </c>
      <c r="S9263" s="10" t="s">
        <v>32</v>
      </c>
      <c r="T9263" s="10" t="s">
        <v>2953</v>
      </c>
      <c r="U9263" s="12">
        <v>155.37199999999999</v>
      </c>
      <c r="V9263" s="12">
        <v>2</v>
      </c>
      <c r="W9263" s="12">
        <v>0.3</v>
      </c>
      <c r="X9263" s="12">
        <v>-35.513599999999997</v>
      </c>
    </row>
    <row r="9264" spans="1:24" ht="14" x14ac:dyDescent="0.3">
      <c r="A9264" s="9">
        <v>9259</v>
      </c>
      <c r="B9264" s="14" t="s">
        <v>10614</v>
      </c>
      <c r="C9264" s="15">
        <v>46328</v>
      </c>
      <c r="D9264" s="15">
        <v>46332</v>
      </c>
      <c r="E9264" s="10" t="s">
        <v>44</v>
      </c>
      <c r="F9264" s="10" t="s">
        <v>5548</v>
      </c>
      <c r="G9264" s="10" t="s">
        <v>5549</v>
      </c>
      <c r="H9264" s="10" t="s">
        <v>36</v>
      </c>
      <c r="I9264" s="10" t="s">
        <v>23</v>
      </c>
      <c r="J9264" s="10" t="s">
        <v>131</v>
      </c>
      <c r="K9264" s="10" t="s">
        <v>132</v>
      </c>
      <c r="L9264" s="10">
        <v>19140</v>
      </c>
      <c r="M9264" s="10" t="s">
        <v>133</v>
      </c>
      <c r="N9264" s="10" t="str">
        <f>_xlfn.XLOOKUP($M:$M,People!$B:$B,People!A:A)</f>
        <v>Chuck Magee</v>
      </c>
      <c r="O9264" s="10" t="s">
        <v>4423</v>
      </c>
      <c r="P9264" s="10" t="str">
        <f>VLOOKUP(O9264,Products!$A:$E,3,FALSE)</f>
        <v>Samsung</v>
      </c>
      <c r="Q9264" s="31">
        <f>INDEX(Products!$E:$E,MATCH(O9264,Products!$A:$A,0))</f>
        <v>0.28999999999999998</v>
      </c>
      <c r="R9264" s="10" t="s">
        <v>28</v>
      </c>
      <c r="S9264" s="10" t="s">
        <v>58</v>
      </c>
      <c r="T9264" s="10" t="s">
        <v>4424</v>
      </c>
      <c r="U9264" s="12">
        <v>3.3119999999999998</v>
      </c>
      <c r="V9264" s="12">
        <v>1</v>
      </c>
      <c r="W9264" s="12">
        <v>0.2</v>
      </c>
      <c r="X9264" s="12">
        <v>0.66239999999999977</v>
      </c>
    </row>
    <row r="9265" spans="1:24" ht="14" x14ac:dyDescent="0.3">
      <c r="A9265" s="9">
        <v>9260</v>
      </c>
      <c r="B9265" s="14" t="s">
        <v>10615</v>
      </c>
      <c r="C9265" s="15">
        <v>46328</v>
      </c>
      <c r="D9265" s="15">
        <v>46330</v>
      </c>
      <c r="E9265" s="10" t="s">
        <v>19</v>
      </c>
      <c r="F9265" s="10" t="s">
        <v>4495</v>
      </c>
      <c r="G9265" s="10" t="s">
        <v>4496</v>
      </c>
      <c r="H9265" s="10" t="s">
        <v>92</v>
      </c>
      <c r="I9265" s="10" t="s">
        <v>23</v>
      </c>
      <c r="J9265" s="10" t="s">
        <v>5356</v>
      </c>
      <c r="K9265" s="10" t="s">
        <v>38</v>
      </c>
      <c r="L9265" s="10">
        <v>94526</v>
      </c>
      <c r="M9265" s="10" t="s">
        <v>39</v>
      </c>
      <c r="N9265" s="10" t="str">
        <f>_xlfn.XLOOKUP($M:$M,People!$B:$B,People!A:A)</f>
        <v>Sadie Pawthorne</v>
      </c>
      <c r="O9265" s="10" t="s">
        <v>5359</v>
      </c>
      <c r="P9265" s="10" t="str">
        <f>VLOOKUP(O9265,Products!$A:$E,3,FALSE)</f>
        <v>3M</v>
      </c>
      <c r="Q9265" s="31">
        <f>INDEX(Products!$E:$E,MATCH(O9265,Products!$A:$A,0))</f>
        <v>0.38</v>
      </c>
      <c r="R9265" s="10" t="s">
        <v>28</v>
      </c>
      <c r="S9265" s="10" t="s">
        <v>58</v>
      </c>
      <c r="T9265" s="10" t="s">
        <v>5360</v>
      </c>
      <c r="U9265" s="12">
        <v>25.02</v>
      </c>
      <c r="V9265" s="12">
        <v>3</v>
      </c>
      <c r="W9265" s="12">
        <v>0</v>
      </c>
      <c r="X9265" s="12">
        <v>10.508400000000002</v>
      </c>
    </row>
    <row r="9266" spans="1:24" ht="14" x14ac:dyDescent="0.3">
      <c r="A9266" s="9">
        <v>9261</v>
      </c>
      <c r="B9266" s="14" t="s">
        <v>10614</v>
      </c>
      <c r="C9266" s="15">
        <v>46328</v>
      </c>
      <c r="D9266" s="15">
        <v>46332</v>
      </c>
      <c r="E9266" s="10" t="s">
        <v>44</v>
      </c>
      <c r="F9266" s="10" t="s">
        <v>5548</v>
      </c>
      <c r="G9266" s="10" t="s">
        <v>5549</v>
      </c>
      <c r="H9266" s="10" t="s">
        <v>36</v>
      </c>
      <c r="I9266" s="10" t="s">
        <v>23</v>
      </c>
      <c r="J9266" s="10" t="s">
        <v>131</v>
      </c>
      <c r="K9266" s="10" t="s">
        <v>132</v>
      </c>
      <c r="L9266" s="10">
        <v>19140</v>
      </c>
      <c r="M9266" s="10" t="s">
        <v>133</v>
      </c>
      <c r="N9266" s="10" t="str">
        <f>_xlfn.XLOOKUP($M:$M,People!$B:$B,People!A:A)</f>
        <v>Chuck Magee</v>
      </c>
      <c r="O9266" s="10" t="s">
        <v>5150</v>
      </c>
      <c r="P9266" s="10" t="str">
        <f>VLOOKUP(O9266,Products!$A:$E,3,FALSE)</f>
        <v>HP</v>
      </c>
      <c r="Q9266" s="31">
        <f>INDEX(Products!$E:$E,MATCH(O9266,Products!$A:$A,0))</f>
        <v>0.27</v>
      </c>
      <c r="R9266" s="10" t="s">
        <v>41</v>
      </c>
      <c r="S9266" s="10" t="s">
        <v>71</v>
      </c>
      <c r="T9266" s="10" t="s">
        <v>5151</v>
      </c>
      <c r="U9266" s="12">
        <v>20.136000000000003</v>
      </c>
      <c r="V9266" s="12">
        <v>3</v>
      </c>
      <c r="W9266" s="12">
        <v>0.2</v>
      </c>
      <c r="X9266" s="12">
        <v>1.2584999999999997</v>
      </c>
    </row>
    <row r="9267" spans="1:24" ht="14" x14ac:dyDescent="0.3">
      <c r="A9267" s="9">
        <v>9262</v>
      </c>
      <c r="B9267" s="14" t="s">
        <v>10616</v>
      </c>
      <c r="C9267" s="15">
        <v>46328</v>
      </c>
      <c r="D9267" s="15">
        <v>46331</v>
      </c>
      <c r="E9267" s="10" t="s">
        <v>168</v>
      </c>
      <c r="F9267" s="10" t="s">
        <v>567</v>
      </c>
      <c r="G9267" s="10" t="s">
        <v>568</v>
      </c>
      <c r="H9267" s="10" t="s">
        <v>22</v>
      </c>
      <c r="I9267" s="10" t="s">
        <v>23</v>
      </c>
      <c r="J9267" s="10" t="s">
        <v>4041</v>
      </c>
      <c r="K9267" s="10" t="s">
        <v>525</v>
      </c>
      <c r="L9267" s="10">
        <v>63116</v>
      </c>
      <c r="M9267" s="10" t="s">
        <v>95</v>
      </c>
      <c r="N9267" s="10" t="str">
        <f>_xlfn.XLOOKUP($M:$M,People!$B:$B,People!A:A)</f>
        <v>Roxanne Rodriguez</v>
      </c>
      <c r="O9267" s="10" t="s">
        <v>5150</v>
      </c>
      <c r="P9267" s="10" t="str">
        <f>VLOOKUP(O9267,Products!$A:$E,3,FALSE)</f>
        <v>HP</v>
      </c>
      <c r="Q9267" s="31">
        <f>INDEX(Products!$E:$E,MATCH(O9267,Products!$A:$A,0))</f>
        <v>0.27</v>
      </c>
      <c r="R9267" s="10" t="s">
        <v>41</v>
      </c>
      <c r="S9267" s="10" t="s">
        <v>71</v>
      </c>
      <c r="T9267" s="10" t="s">
        <v>5151</v>
      </c>
      <c r="U9267" s="12">
        <v>83.9</v>
      </c>
      <c r="V9267" s="12">
        <v>10</v>
      </c>
      <c r="W9267" s="12">
        <v>0</v>
      </c>
      <c r="X9267" s="12">
        <v>20.975000000000001</v>
      </c>
    </row>
    <row r="9268" spans="1:24" ht="14" x14ac:dyDescent="0.3">
      <c r="A9268" s="9">
        <v>9263</v>
      </c>
      <c r="B9268" s="14" t="s">
        <v>10617</v>
      </c>
      <c r="C9268" s="15">
        <v>46328</v>
      </c>
      <c r="D9268" s="15">
        <v>46333</v>
      </c>
      <c r="E9268" s="10" t="s">
        <v>44</v>
      </c>
      <c r="F9268" s="10" t="s">
        <v>3269</v>
      </c>
      <c r="G9268" s="10" t="s">
        <v>3270</v>
      </c>
      <c r="H9268" s="10" t="s">
        <v>22</v>
      </c>
      <c r="I9268" s="10" t="s">
        <v>23</v>
      </c>
      <c r="J9268" s="10" t="s">
        <v>37</v>
      </c>
      <c r="K9268" s="10" t="s">
        <v>38</v>
      </c>
      <c r="L9268" s="10">
        <v>90036</v>
      </c>
      <c r="M9268" s="10" t="s">
        <v>39</v>
      </c>
      <c r="N9268" s="10" t="str">
        <f>_xlfn.XLOOKUP($M:$M,People!$B:$B,People!A:A)</f>
        <v>Sadie Pawthorne</v>
      </c>
      <c r="O9268" s="10" t="s">
        <v>2414</v>
      </c>
      <c r="P9268" s="10" t="str">
        <f>VLOOKUP(O9268,Products!$A:$E,3,FALSE)</f>
        <v>HP</v>
      </c>
      <c r="Q9268" s="31">
        <f>INDEX(Products!$E:$E,MATCH(O9268,Products!$A:$A,0))</f>
        <v>0.37</v>
      </c>
      <c r="R9268" s="10" t="s">
        <v>41</v>
      </c>
      <c r="S9268" s="10" t="s">
        <v>71</v>
      </c>
      <c r="T9268" s="10" t="s">
        <v>2415</v>
      </c>
      <c r="U9268" s="12">
        <v>168.1</v>
      </c>
      <c r="V9268" s="12">
        <v>5</v>
      </c>
      <c r="W9268" s="12">
        <v>0</v>
      </c>
      <c r="X9268" s="12">
        <v>43.705999999999996</v>
      </c>
    </row>
    <row r="9269" spans="1:24" ht="14" x14ac:dyDescent="0.3">
      <c r="A9269" s="9">
        <v>9264</v>
      </c>
      <c r="B9269" s="14" t="s">
        <v>10618</v>
      </c>
      <c r="C9269" s="15">
        <v>46328</v>
      </c>
      <c r="D9269" s="15">
        <v>46332</v>
      </c>
      <c r="E9269" s="10" t="s">
        <v>44</v>
      </c>
      <c r="F9269" s="10" t="s">
        <v>5577</v>
      </c>
      <c r="G9269" s="10" t="s">
        <v>5578</v>
      </c>
      <c r="H9269" s="10" t="s">
        <v>22</v>
      </c>
      <c r="I9269" s="10" t="s">
        <v>23</v>
      </c>
      <c r="J9269" s="10" t="s">
        <v>284</v>
      </c>
      <c r="K9269" s="10" t="s">
        <v>285</v>
      </c>
      <c r="L9269" s="10">
        <v>22153</v>
      </c>
      <c r="M9269" s="10" t="s">
        <v>26</v>
      </c>
      <c r="N9269" s="10" t="str">
        <f>_xlfn.XLOOKUP($M:$M,People!$B:$B,People!A:A)</f>
        <v>Fred Suzuki</v>
      </c>
      <c r="O9269" s="10" t="s">
        <v>125</v>
      </c>
      <c r="P9269" s="10" t="str">
        <f>VLOOKUP(O9269,Products!$A:$E,3,FALSE)</f>
        <v>3M</v>
      </c>
      <c r="Q9269" s="31">
        <f>INDEX(Products!$E:$E,MATCH(O9269,Products!$A:$A,0))</f>
        <v>0.28000000000000003</v>
      </c>
      <c r="R9269" s="10" t="s">
        <v>41</v>
      </c>
      <c r="S9269" s="10" t="s">
        <v>61</v>
      </c>
      <c r="T9269" s="10" t="s">
        <v>126</v>
      </c>
      <c r="U9269" s="12">
        <v>5.56</v>
      </c>
      <c r="V9269" s="12">
        <v>2</v>
      </c>
      <c r="W9269" s="12">
        <v>0</v>
      </c>
      <c r="X9269" s="12">
        <v>1.4455999999999998</v>
      </c>
    </row>
    <row r="9270" spans="1:24" ht="14" x14ac:dyDescent="0.3">
      <c r="A9270" s="9">
        <v>9265</v>
      </c>
      <c r="B9270" s="14" t="s">
        <v>10619</v>
      </c>
      <c r="C9270" s="15">
        <v>46328</v>
      </c>
      <c r="D9270" s="15">
        <v>46331</v>
      </c>
      <c r="E9270" s="10" t="s">
        <v>168</v>
      </c>
      <c r="F9270" s="10" t="s">
        <v>451</v>
      </c>
      <c r="G9270" s="10" t="s">
        <v>452</v>
      </c>
      <c r="H9270" s="10" t="s">
        <v>36</v>
      </c>
      <c r="I9270" s="10" t="s">
        <v>23</v>
      </c>
      <c r="J9270" s="10" t="s">
        <v>473</v>
      </c>
      <c r="K9270" s="10" t="s">
        <v>189</v>
      </c>
      <c r="L9270" s="10">
        <v>61701</v>
      </c>
      <c r="M9270" s="10" t="s">
        <v>95</v>
      </c>
      <c r="N9270" s="10" t="str">
        <f>_xlfn.XLOOKUP($M:$M,People!$B:$B,People!A:A)</f>
        <v>Roxanne Rodriguez</v>
      </c>
      <c r="O9270" s="10" t="s">
        <v>767</v>
      </c>
      <c r="P9270" s="10" t="str">
        <f>VLOOKUP(O9270,Products!$A:$E,3,FALSE)</f>
        <v>Canon</v>
      </c>
      <c r="Q9270" s="31">
        <f>INDEX(Products!$E:$E,MATCH(O9270,Products!$A:$A,0))</f>
        <v>0.32</v>
      </c>
      <c r="R9270" s="10" t="s">
        <v>41</v>
      </c>
      <c r="S9270" s="10" t="s">
        <v>61</v>
      </c>
      <c r="T9270" s="10" t="s">
        <v>768</v>
      </c>
      <c r="U9270" s="12">
        <v>54.336000000000006</v>
      </c>
      <c r="V9270" s="12">
        <v>4</v>
      </c>
      <c r="W9270" s="12">
        <v>0.2</v>
      </c>
      <c r="X9270" s="12">
        <v>5.4336000000000002</v>
      </c>
    </row>
    <row r="9271" spans="1:24" ht="14" x14ac:dyDescent="0.3">
      <c r="A9271" s="9">
        <v>9266</v>
      </c>
      <c r="B9271" s="14" t="s">
        <v>10615</v>
      </c>
      <c r="C9271" s="15">
        <v>46328</v>
      </c>
      <c r="D9271" s="15">
        <v>46330</v>
      </c>
      <c r="E9271" s="10" t="s">
        <v>19</v>
      </c>
      <c r="F9271" s="10" t="s">
        <v>4495</v>
      </c>
      <c r="G9271" s="10" t="s">
        <v>4496</v>
      </c>
      <c r="H9271" s="10" t="s">
        <v>92</v>
      </c>
      <c r="I9271" s="10" t="s">
        <v>23</v>
      </c>
      <c r="J9271" s="10" t="s">
        <v>5356</v>
      </c>
      <c r="K9271" s="10" t="s">
        <v>38</v>
      </c>
      <c r="L9271" s="10">
        <v>94526</v>
      </c>
      <c r="M9271" s="10" t="s">
        <v>39</v>
      </c>
      <c r="N9271" s="10" t="str">
        <f>_xlfn.XLOOKUP($M:$M,People!$B:$B,People!A:A)</f>
        <v>Sadie Pawthorne</v>
      </c>
      <c r="O9271" s="10" t="s">
        <v>4091</v>
      </c>
      <c r="P9271" s="10" t="str">
        <f>VLOOKUP(O9271,Products!$A:$E,3,FALSE)</f>
        <v>Canon</v>
      </c>
      <c r="Q9271" s="31">
        <f>INDEX(Products!$E:$E,MATCH(O9271,Products!$A:$A,0))</f>
        <v>0.36</v>
      </c>
      <c r="R9271" s="10" t="s">
        <v>41</v>
      </c>
      <c r="S9271" s="10" t="s">
        <v>61</v>
      </c>
      <c r="T9271" s="10" t="s">
        <v>4092</v>
      </c>
      <c r="U9271" s="12">
        <v>8.8000000000000007</v>
      </c>
      <c r="V9271" s="12">
        <v>5</v>
      </c>
      <c r="W9271" s="12">
        <v>0</v>
      </c>
      <c r="X9271" s="12">
        <v>4.2240000000000002</v>
      </c>
    </row>
    <row r="9272" spans="1:24" ht="14" x14ac:dyDescent="0.3">
      <c r="A9272" s="9">
        <v>9267</v>
      </c>
      <c r="B9272" s="14" t="s">
        <v>10620</v>
      </c>
      <c r="C9272" s="15">
        <v>46328</v>
      </c>
      <c r="D9272" s="15">
        <v>46332</v>
      </c>
      <c r="E9272" s="10" t="s">
        <v>44</v>
      </c>
      <c r="F9272" s="10" t="s">
        <v>2538</v>
      </c>
      <c r="G9272" s="10" t="s">
        <v>2539</v>
      </c>
      <c r="H9272" s="10" t="s">
        <v>36</v>
      </c>
      <c r="I9272" s="10" t="s">
        <v>23</v>
      </c>
      <c r="J9272" s="10" t="s">
        <v>4875</v>
      </c>
      <c r="K9272" s="10" t="s">
        <v>3666</v>
      </c>
      <c r="L9272" s="10">
        <v>66212</v>
      </c>
      <c r="M9272" s="10" t="s">
        <v>95</v>
      </c>
      <c r="N9272" s="10" t="str">
        <f>_xlfn.XLOOKUP($M:$M,People!$B:$B,People!A:A)</f>
        <v>Roxanne Rodriguez</v>
      </c>
      <c r="O9272" s="10" t="s">
        <v>684</v>
      </c>
      <c r="P9272" s="10" t="str">
        <f>VLOOKUP(O9272,Products!$A:$E,3,FALSE)</f>
        <v>Canon</v>
      </c>
      <c r="Q9272" s="31">
        <f>INDEX(Products!$E:$E,MATCH(O9272,Products!$A:$A,0))</f>
        <v>0.3</v>
      </c>
      <c r="R9272" s="10" t="s">
        <v>41</v>
      </c>
      <c r="S9272" s="10" t="s">
        <v>61</v>
      </c>
      <c r="T9272" s="10" t="s">
        <v>685</v>
      </c>
      <c r="U9272" s="12">
        <v>27.78</v>
      </c>
      <c r="V9272" s="12">
        <v>6</v>
      </c>
      <c r="W9272" s="12">
        <v>0</v>
      </c>
      <c r="X9272" s="12">
        <v>9.1673999999999989</v>
      </c>
    </row>
    <row r="9273" spans="1:24" ht="14" x14ac:dyDescent="0.3">
      <c r="A9273" s="9">
        <v>9268</v>
      </c>
      <c r="B9273" s="14" t="s">
        <v>10615</v>
      </c>
      <c r="C9273" s="15">
        <v>46328</v>
      </c>
      <c r="D9273" s="15">
        <v>46330</v>
      </c>
      <c r="E9273" s="10" t="s">
        <v>19</v>
      </c>
      <c r="F9273" s="10" t="s">
        <v>4495</v>
      </c>
      <c r="G9273" s="10" t="s">
        <v>4496</v>
      </c>
      <c r="H9273" s="10" t="s">
        <v>92</v>
      </c>
      <c r="I9273" s="10" t="s">
        <v>23</v>
      </c>
      <c r="J9273" s="10" t="s">
        <v>5356</v>
      </c>
      <c r="K9273" s="10" t="s">
        <v>38</v>
      </c>
      <c r="L9273" s="10">
        <v>94526</v>
      </c>
      <c r="M9273" s="10" t="s">
        <v>39</v>
      </c>
      <c r="N9273" s="10" t="str">
        <f>_xlfn.XLOOKUP($M:$M,People!$B:$B,People!A:A)</f>
        <v>Sadie Pawthorne</v>
      </c>
      <c r="O9273" s="10" t="s">
        <v>5357</v>
      </c>
      <c r="P9273" s="10" t="str">
        <f>VLOOKUP(O9273,Products!$A:$E,3,FALSE)</f>
        <v>Samsung</v>
      </c>
      <c r="Q9273" s="31">
        <f>INDEX(Products!$E:$E,MATCH(O9273,Products!$A:$A,0))</f>
        <v>0.39</v>
      </c>
      <c r="R9273" s="10" t="s">
        <v>41</v>
      </c>
      <c r="S9273" s="10" t="s">
        <v>68</v>
      </c>
      <c r="T9273" s="10" t="s">
        <v>5358</v>
      </c>
      <c r="U9273" s="12">
        <v>590.35199999999998</v>
      </c>
      <c r="V9273" s="12">
        <v>6</v>
      </c>
      <c r="W9273" s="12">
        <v>0.2</v>
      </c>
      <c r="X9273" s="12">
        <v>206.62319999999997</v>
      </c>
    </row>
    <row r="9274" spans="1:24" ht="14" x14ac:dyDescent="0.3">
      <c r="A9274" s="9">
        <v>9269</v>
      </c>
      <c r="B9274" s="14" t="s">
        <v>10615</v>
      </c>
      <c r="C9274" s="15">
        <v>46328</v>
      </c>
      <c r="D9274" s="15">
        <v>46330</v>
      </c>
      <c r="E9274" s="10" t="s">
        <v>19</v>
      </c>
      <c r="F9274" s="10" t="s">
        <v>4495</v>
      </c>
      <c r="G9274" s="10" t="s">
        <v>4496</v>
      </c>
      <c r="H9274" s="10" t="s">
        <v>92</v>
      </c>
      <c r="I9274" s="10" t="s">
        <v>23</v>
      </c>
      <c r="J9274" s="10" t="s">
        <v>5356</v>
      </c>
      <c r="K9274" s="10" t="s">
        <v>38</v>
      </c>
      <c r="L9274" s="10">
        <v>94526</v>
      </c>
      <c r="M9274" s="10" t="s">
        <v>39</v>
      </c>
      <c r="N9274" s="10" t="str">
        <f>_xlfn.XLOOKUP($M:$M,People!$B:$B,People!A:A)</f>
        <v>Sadie Pawthorne</v>
      </c>
      <c r="O9274" s="10" t="s">
        <v>1560</v>
      </c>
      <c r="P9274" s="10" t="str">
        <f>VLOOKUP(O9274,Products!$A:$E,3,FALSE)</f>
        <v>Dell</v>
      </c>
      <c r="Q9274" s="31">
        <f>INDEX(Products!$E:$E,MATCH(O9274,Products!$A:$A,0))</f>
        <v>0.34</v>
      </c>
      <c r="R9274" s="10" t="s">
        <v>41</v>
      </c>
      <c r="S9274" s="10" t="s">
        <v>155</v>
      </c>
      <c r="T9274" s="10" t="s">
        <v>1561</v>
      </c>
      <c r="U9274" s="12">
        <v>76.58</v>
      </c>
      <c r="V9274" s="12">
        <v>7</v>
      </c>
      <c r="W9274" s="12">
        <v>0</v>
      </c>
      <c r="X9274" s="12">
        <v>38.29</v>
      </c>
    </row>
    <row r="9275" spans="1:24" ht="14" x14ac:dyDescent="0.3">
      <c r="A9275" s="9">
        <v>9270</v>
      </c>
      <c r="B9275" s="14" t="s">
        <v>10614</v>
      </c>
      <c r="C9275" s="15">
        <v>46328</v>
      </c>
      <c r="D9275" s="15">
        <v>46332</v>
      </c>
      <c r="E9275" s="10" t="s">
        <v>44</v>
      </c>
      <c r="F9275" s="10" t="s">
        <v>5548</v>
      </c>
      <c r="G9275" s="10" t="s">
        <v>5549</v>
      </c>
      <c r="H9275" s="10" t="s">
        <v>36</v>
      </c>
      <c r="I9275" s="10" t="s">
        <v>23</v>
      </c>
      <c r="J9275" s="10" t="s">
        <v>131</v>
      </c>
      <c r="K9275" s="10" t="s">
        <v>132</v>
      </c>
      <c r="L9275" s="10">
        <v>19140</v>
      </c>
      <c r="M9275" s="10" t="s">
        <v>133</v>
      </c>
      <c r="N9275" s="10" t="str">
        <f>_xlfn.XLOOKUP($M:$M,People!$B:$B,People!A:A)</f>
        <v>Chuck Magee</v>
      </c>
      <c r="O9275" s="10" t="s">
        <v>1466</v>
      </c>
      <c r="P9275" s="10" t="str">
        <f>VLOOKUP(O9275,Products!$A:$E,3,FALSE)</f>
        <v>3M</v>
      </c>
      <c r="Q9275" s="31">
        <f>INDEX(Products!$E:$E,MATCH(O9275,Products!$A:$A,0))</f>
        <v>0.38</v>
      </c>
      <c r="R9275" s="10" t="s">
        <v>41</v>
      </c>
      <c r="S9275" s="10" t="s">
        <v>155</v>
      </c>
      <c r="T9275" s="10" t="s">
        <v>1467</v>
      </c>
      <c r="U9275" s="12">
        <v>8.8559999999999999</v>
      </c>
      <c r="V9275" s="12">
        <v>3</v>
      </c>
      <c r="W9275" s="12">
        <v>0.2</v>
      </c>
      <c r="X9275" s="12">
        <v>2.8781999999999992</v>
      </c>
    </row>
    <row r="9276" spans="1:24" ht="14" x14ac:dyDescent="0.3">
      <c r="A9276" s="9">
        <v>9271</v>
      </c>
      <c r="B9276" s="14" t="s">
        <v>10612</v>
      </c>
      <c r="C9276" s="15">
        <v>46328</v>
      </c>
      <c r="D9276" s="15">
        <v>46331</v>
      </c>
      <c r="E9276" s="10" t="s">
        <v>19</v>
      </c>
      <c r="F9276" s="10" t="s">
        <v>3661</v>
      </c>
      <c r="G9276" s="10" t="s">
        <v>3662</v>
      </c>
      <c r="H9276" s="10" t="s">
        <v>36</v>
      </c>
      <c r="I9276" s="10" t="s">
        <v>23</v>
      </c>
      <c r="J9276" s="10" t="s">
        <v>24</v>
      </c>
      <c r="K9276" s="10" t="s">
        <v>25</v>
      </c>
      <c r="L9276" s="10">
        <v>42420</v>
      </c>
      <c r="M9276" s="10" t="s">
        <v>26</v>
      </c>
      <c r="N9276" s="10" t="str">
        <f>_xlfn.XLOOKUP($M:$M,People!$B:$B,People!A:A)</f>
        <v>Fred Suzuki</v>
      </c>
      <c r="O9276" s="10" t="s">
        <v>4843</v>
      </c>
      <c r="P9276" s="10" t="str">
        <f>VLOOKUP(O9276,Products!$A:$E,3,FALSE)</f>
        <v>3M</v>
      </c>
      <c r="Q9276" s="31">
        <f>INDEX(Products!$E:$E,MATCH(O9276,Products!$A:$A,0))</f>
        <v>0.38</v>
      </c>
      <c r="R9276" s="10" t="s">
        <v>41</v>
      </c>
      <c r="S9276" s="10" t="s">
        <v>155</v>
      </c>
      <c r="T9276" s="10" t="s">
        <v>4844</v>
      </c>
      <c r="U9276" s="12">
        <v>5.32</v>
      </c>
      <c r="V9276" s="12">
        <v>2</v>
      </c>
      <c r="W9276" s="12">
        <v>0</v>
      </c>
      <c r="X9276" s="12">
        <v>2.6068000000000002</v>
      </c>
    </row>
    <row r="9277" spans="1:24" ht="14" x14ac:dyDescent="0.3">
      <c r="A9277" s="9">
        <v>9272</v>
      </c>
      <c r="B9277" s="14" t="s">
        <v>10620</v>
      </c>
      <c r="C9277" s="15">
        <v>46328</v>
      </c>
      <c r="D9277" s="15">
        <v>46332</v>
      </c>
      <c r="E9277" s="10" t="s">
        <v>44</v>
      </c>
      <c r="F9277" s="10" t="s">
        <v>2538</v>
      </c>
      <c r="G9277" s="10" t="s">
        <v>2539</v>
      </c>
      <c r="H9277" s="10" t="s">
        <v>36</v>
      </c>
      <c r="I9277" s="10" t="s">
        <v>23</v>
      </c>
      <c r="J9277" s="10" t="s">
        <v>4875</v>
      </c>
      <c r="K9277" s="10" t="s">
        <v>3666</v>
      </c>
      <c r="L9277" s="10">
        <v>66212</v>
      </c>
      <c r="M9277" s="10" t="s">
        <v>95</v>
      </c>
      <c r="N9277" s="10" t="str">
        <f>_xlfn.XLOOKUP($M:$M,People!$B:$B,People!A:A)</f>
        <v>Roxanne Rodriguez</v>
      </c>
      <c r="O9277" s="10" t="s">
        <v>2715</v>
      </c>
      <c r="P9277" s="10" t="str">
        <f>VLOOKUP(O9277,Products!$A:$E,3,FALSE)</f>
        <v>Avery</v>
      </c>
      <c r="Q9277" s="31">
        <f>INDEX(Products!$E:$E,MATCH(O9277,Products!$A:$A,0))</f>
        <v>0.37</v>
      </c>
      <c r="R9277" s="10" t="s">
        <v>41</v>
      </c>
      <c r="S9277" s="10" t="s">
        <v>240</v>
      </c>
      <c r="T9277" s="10" t="s">
        <v>495</v>
      </c>
      <c r="U9277" s="12">
        <v>18.240000000000002</v>
      </c>
      <c r="V9277" s="12">
        <v>3</v>
      </c>
      <c r="W9277" s="12">
        <v>0</v>
      </c>
      <c r="X9277" s="12">
        <v>9.120000000000001</v>
      </c>
    </row>
    <row r="9278" spans="1:24" ht="14" x14ac:dyDescent="0.3">
      <c r="A9278" s="9">
        <v>9273</v>
      </c>
      <c r="B9278" s="14" t="s">
        <v>10615</v>
      </c>
      <c r="C9278" s="15">
        <v>46328</v>
      </c>
      <c r="D9278" s="15">
        <v>46330</v>
      </c>
      <c r="E9278" s="10" t="s">
        <v>19</v>
      </c>
      <c r="F9278" s="10" t="s">
        <v>4495</v>
      </c>
      <c r="G9278" s="10" t="s">
        <v>4496</v>
      </c>
      <c r="H9278" s="10" t="s">
        <v>92</v>
      </c>
      <c r="I9278" s="10" t="s">
        <v>23</v>
      </c>
      <c r="J9278" s="10" t="s">
        <v>5356</v>
      </c>
      <c r="K9278" s="10" t="s">
        <v>38</v>
      </c>
      <c r="L9278" s="10">
        <v>94526</v>
      </c>
      <c r="M9278" s="10" t="s">
        <v>39</v>
      </c>
      <c r="N9278" s="10" t="str">
        <f>_xlfn.XLOOKUP($M:$M,People!$B:$B,People!A:A)</f>
        <v>Sadie Pawthorne</v>
      </c>
      <c r="O9278" s="10" t="s">
        <v>2631</v>
      </c>
      <c r="P9278" s="10" t="str">
        <f>VLOOKUP(O9278,Products!$A:$E,3,FALSE)</f>
        <v>IKEA</v>
      </c>
      <c r="Q9278" s="31">
        <f>INDEX(Products!$E:$E,MATCH(O9278,Products!$A:$A,0))</f>
        <v>0.28000000000000003</v>
      </c>
      <c r="R9278" s="10" t="s">
        <v>41</v>
      </c>
      <c r="S9278" s="10" t="s">
        <v>240</v>
      </c>
      <c r="T9278" s="10" t="s">
        <v>2632</v>
      </c>
      <c r="U9278" s="12">
        <v>5.58</v>
      </c>
      <c r="V9278" s="12">
        <v>3</v>
      </c>
      <c r="W9278" s="12">
        <v>0</v>
      </c>
      <c r="X9278" s="12">
        <v>0.16740000000000022</v>
      </c>
    </row>
    <row r="9279" spans="1:24" ht="14" x14ac:dyDescent="0.3">
      <c r="A9279" s="9">
        <v>9274</v>
      </c>
      <c r="B9279" s="14" t="s">
        <v>10621</v>
      </c>
      <c r="C9279" s="15">
        <v>46328</v>
      </c>
      <c r="D9279" s="15">
        <v>46332</v>
      </c>
      <c r="E9279" s="10" t="s">
        <v>44</v>
      </c>
      <c r="F9279" s="10" t="s">
        <v>1307</v>
      </c>
      <c r="G9279" s="10" t="s">
        <v>1308</v>
      </c>
      <c r="H9279" s="10" t="s">
        <v>36</v>
      </c>
      <c r="I9279" s="10" t="s">
        <v>23</v>
      </c>
      <c r="J9279" s="10" t="s">
        <v>86</v>
      </c>
      <c r="K9279" s="10" t="s">
        <v>87</v>
      </c>
      <c r="L9279" s="10">
        <v>98105</v>
      </c>
      <c r="M9279" s="10" t="s">
        <v>39</v>
      </c>
      <c r="N9279" s="10" t="str">
        <f>_xlfn.XLOOKUP($M:$M,People!$B:$B,People!A:A)</f>
        <v>Sadie Pawthorne</v>
      </c>
      <c r="O9279" s="10" t="s">
        <v>4645</v>
      </c>
      <c r="P9279" s="10" t="str">
        <f>VLOOKUP(O9279,Products!$A:$E,3,FALSE)</f>
        <v>Canon</v>
      </c>
      <c r="Q9279" s="31">
        <f>INDEX(Products!$E:$E,MATCH(O9279,Products!$A:$A,0))</f>
        <v>0.4</v>
      </c>
      <c r="R9279" s="10" t="s">
        <v>41</v>
      </c>
      <c r="S9279" s="10" t="s">
        <v>82</v>
      </c>
      <c r="T9279" s="10" t="s">
        <v>4646</v>
      </c>
      <c r="U9279" s="12">
        <v>23.849999999999998</v>
      </c>
      <c r="V9279" s="12">
        <v>5</v>
      </c>
      <c r="W9279" s="12">
        <v>0</v>
      </c>
      <c r="X9279" s="12">
        <v>10.732499999999998</v>
      </c>
    </row>
    <row r="9280" spans="1:24" ht="14" x14ac:dyDescent="0.3">
      <c r="A9280" s="9">
        <v>9275</v>
      </c>
      <c r="B9280" s="14" t="s">
        <v>10622</v>
      </c>
      <c r="C9280" s="15">
        <v>46328</v>
      </c>
      <c r="D9280" s="15">
        <v>46333</v>
      </c>
      <c r="E9280" s="10" t="s">
        <v>44</v>
      </c>
      <c r="F9280" s="10" t="s">
        <v>4724</v>
      </c>
      <c r="G9280" s="10" t="s">
        <v>4725</v>
      </c>
      <c r="H9280" s="10" t="s">
        <v>22</v>
      </c>
      <c r="I9280" s="10" t="s">
        <v>23</v>
      </c>
      <c r="J9280" s="10" t="s">
        <v>4060</v>
      </c>
      <c r="K9280" s="10" t="s">
        <v>109</v>
      </c>
      <c r="L9280" s="10">
        <v>84106</v>
      </c>
      <c r="M9280" s="10" t="s">
        <v>39</v>
      </c>
      <c r="N9280" s="10" t="str">
        <f>_xlfn.XLOOKUP($M:$M,People!$B:$B,People!A:A)</f>
        <v>Sadie Pawthorne</v>
      </c>
      <c r="O9280" s="10" t="s">
        <v>1949</v>
      </c>
      <c r="P9280" s="10" t="str">
        <f>VLOOKUP(O9280,Products!$A:$E,3,FALSE)</f>
        <v>Staples</v>
      </c>
      <c r="Q9280" s="31">
        <f>INDEX(Products!$E:$E,MATCH(O9280,Products!$A:$A,0))</f>
        <v>0.33</v>
      </c>
      <c r="R9280" s="10" t="s">
        <v>41</v>
      </c>
      <c r="S9280" s="10" t="s">
        <v>82</v>
      </c>
      <c r="T9280" s="10" t="s">
        <v>1950</v>
      </c>
      <c r="U9280" s="12">
        <v>19.440000000000001</v>
      </c>
      <c r="V9280" s="12">
        <v>3</v>
      </c>
      <c r="W9280" s="12">
        <v>0</v>
      </c>
      <c r="X9280" s="12">
        <v>9.3312000000000008</v>
      </c>
    </row>
    <row r="9281" spans="1:24" ht="14" x14ac:dyDescent="0.3">
      <c r="A9281" s="9">
        <v>9276</v>
      </c>
      <c r="B9281" s="14" t="s">
        <v>10616</v>
      </c>
      <c r="C9281" s="15">
        <v>46328</v>
      </c>
      <c r="D9281" s="15">
        <v>46331</v>
      </c>
      <c r="E9281" s="10" t="s">
        <v>168</v>
      </c>
      <c r="F9281" s="10" t="s">
        <v>567</v>
      </c>
      <c r="G9281" s="10" t="s">
        <v>568</v>
      </c>
      <c r="H9281" s="10" t="s">
        <v>22</v>
      </c>
      <c r="I9281" s="10" t="s">
        <v>23</v>
      </c>
      <c r="J9281" s="10" t="s">
        <v>4041</v>
      </c>
      <c r="K9281" s="10" t="s">
        <v>525</v>
      </c>
      <c r="L9281" s="10">
        <v>63116</v>
      </c>
      <c r="M9281" s="10" t="s">
        <v>95</v>
      </c>
      <c r="N9281" s="10" t="str">
        <f>_xlfn.XLOOKUP($M:$M,People!$B:$B,People!A:A)</f>
        <v>Roxanne Rodriguez</v>
      </c>
      <c r="O9281" s="10" t="s">
        <v>3296</v>
      </c>
      <c r="P9281" s="10" t="str">
        <f>VLOOKUP(O9281,Products!$A:$E,3,FALSE)</f>
        <v>IKEA</v>
      </c>
      <c r="Q9281" s="31">
        <f>INDEX(Products!$E:$E,MATCH(O9281,Products!$A:$A,0))</f>
        <v>0.4</v>
      </c>
      <c r="R9281" s="10" t="s">
        <v>41</v>
      </c>
      <c r="S9281" s="10" t="s">
        <v>82</v>
      </c>
      <c r="T9281" s="10" t="s">
        <v>3297</v>
      </c>
      <c r="U9281" s="12">
        <v>11.76</v>
      </c>
      <c r="V9281" s="12">
        <v>2</v>
      </c>
      <c r="W9281" s="12">
        <v>0</v>
      </c>
      <c r="X9281" s="12">
        <v>5.7623999999999995</v>
      </c>
    </row>
    <row r="9282" spans="1:24" ht="14" x14ac:dyDescent="0.3">
      <c r="A9282" s="9">
        <v>9277</v>
      </c>
      <c r="B9282" s="14" t="s">
        <v>10615</v>
      </c>
      <c r="C9282" s="15">
        <v>46328</v>
      </c>
      <c r="D9282" s="15">
        <v>46330</v>
      </c>
      <c r="E9282" s="10" t="s">
        <v>19</v>
      </c>
      <c r="F9282" s="10" t="s">
        <v>4495</v>
      </c>
      <c r="G9282" s="10" t="s">
        <v>4496</v>
      </c>
      <c r="H9282" s="10" t="s">
        <v>92</v>
      </c>
      <c r="I9282" s="10" t="s">
        <v>23</v>
      </c>
      <c r="J9282" s="10" t="s">
        <v>5356</v>
      </c>
      <c r="K9282" s="10" t="s">
        <v>38</v>
      </c>
      <c r="L9282" s="10">
        <v>94526</v>
      </c>
      <c r="M9282" s="10" t="s">
        <v>39</v>
      </c>
      <c r="N9282" s="10" t="str">
        <f>_xlfn.XLOOKUP($M:$M,People!$B:$B,People!A:A)</f>
        <v>Sadie Pawthorne</v>
      </c>
      <c r="O9282" s="10" t="s">
        <v>1858</v>
      </c>
      <c r="P9282" s="10" t="str">
        <f>VLOOKUP(O9282,Products!$A:$E,3,FALSE)</f>
        <v>Samsung</v>
      </c>
      <c r="Q9282" s="31">
        <f>INDEX(Products!$E:$E,MATCH(O9282,Products!$A:$A,0))</f>
        <v>0.33</v>
      </c>
      <c r="R9282" s="10" t="s">
        <v>41</v>
      </c>
      <c r="S9282" s="10" t="s">
        <v>53</v>
      </c>
      <c r="T9282" s="10" t="s">
        <v>1859</v>
      </c>
      <c r="U9282" s="12">
        <v>452.55000000000007</v>
      </c>
      <c r="V9282" s="12">
        <v>7</v>
      </c>
      <c r="W9282" s="12">
        <v>0</v>
      </c>
      <c r="X9282" s="12">
        <v>22.627499999999962</v>
      </c>
    </row>
    <row r="9283" spans="1:24" ht="14" x14ac:dyDescent="0.3">
      <c r="A9283" s="9">
        <v>9278</v>
      </c>
      <c r="B9283" s="14" t="s">
        <v>10612</v>
      </c>
      <c r="C9283" s="15">
        <v>46328</v>
      </c>
      <c r="D9283" s="15">
        <v>46331</v>
      </c>
      <c r="E9283" s="10" t="s">
        <v>19</v>
      </c>
      <c r="F9283" s="10" t="s">
        <v>3661</v>
      </c>
      <c r="G9283" s="10" t="s">
        <v>3662</v>
      </c>
      <c r="H9283" s="10" t="s">
        <v>36</v>
      </c>
      <c r="I9283" s="10" t="s">
        <v>23</v>
      </c>
      <c r="J9283" s="10" t="s">
        <v>24</v>
      </c>
      <c r="K9283" s="10" t="s">
        <v>25</v>
      </c>
      <c r="L9283" s="10">
        <v>42420</v>
      </c>
      <c r="M9283" s="10" t="s">
        <v>26</v>
      </c>
      <c r="N9283" s="10" t="str">
        <f>_xlfn.XLOOKUP($M:$M,People!$B:$B,People!A:A)</f>
        <v>Fred Suzuki</v>
      </c>
      <c r="O9283" s="10" t="s">
        <v>1228</v>
      </c>
      <c r="P9283" s="10" t="str">
        <f>VLOOKUP(O9283,Products!$A:$E,3,FALSE)</f>
        <v>Office Depot</v>
      </c>
      <c r="Q9283" s="31">
        <f>INDEX(Products!$E:$E,MATCH(O9283,Products!$A:$A,0))</f>
        <v>0.36</v>
      </c>
      <c r="R9283" s="10" t="s">
        <v>41</v>
      </c>
      <c r="S9283" s="10" t="s">
        <v>53</v>
      </c>
      <c r="T9283" s="10" t="s">
        <v>1229</v>
      </c>
      <c r="U9283" s="12">
        <v>59.92</v>
      </c>
      <c r="V9283" s="12">
        <v>4</v>
      </c>
      <c r="W9283" s="12">
        <v>0</v>
      </c>
      <c r="X9283" s="12">
        <v>16.7776</v>
      </c>
    </row>
    <row r="9284" spans="1:24" ht="14" x14ac:dyDescent="0.3">
      <c r="A9284" s="9">
        <v>9279</v>
      </c>
      <c r="B9284" s="14" t="s">
        <v>10623</v>
      </c>
      <c r="C9284" s="15">
        <v>46328</v>
      </c>
      <c r="D9284" s="15">
        <v>46332</v>
      </c>
      <c r="E9284" s="10" t="s">
        <v>19</v>
      </c>
      <c r="F9284" s="10" t="s">
        <v>1839</v>
      </c>
      <c r="G9284" s="10" t="s">
        <v>1840</v>
      </c>
      <c r="H9284" s="10" t="s">
        <v>36</v>
      </c>
      <c r="I9284" s="10" t="s">
        <v>23</v>
      </c>
      <c r="J9284" s="10" t="s">
        <v>437</v>
      </c>
      <c r="K9284" s="10" t="s">
        <v>438</v>
      </c>
      <c r="L9284" s="10">
        <v>43229</v>
      </c>
      <c r="M9284" s="10" t="s">
        <v>133</v>
      </c>
      <c r="N9284" s="10" t="str">
        <f>_xlfn.XLOOKUP($M:$M,People!$B:$B,People!A:A)</f>
        <v>Chuck Magee</v>
      </c>
      <c r="O9284" s="10" t="s">
        <v>931</v>
      </c>
      <c r="P9284" s="10" t="str">
        <f>VLOOKUP(O9284,Products!$A:$E,3,FALSE)</f>
        <v>Staples</v>
      </c>
      <c r="Q9284" s="31">
        <f>INDEX(Products!$E:$E,MATCH(O9284,Products!$A:$A,0))</f>
        <v>0.39</v>
      </c>
      <c r="R9284" s="10" t="s">
        <v>41</v>
      </c>
      <c r="S9284" s="10" t="s">
        <v>510</v>
      </c>
      <c r="T9284" s="10" t="s">
        <v>932</v>
      </c>
      <c r="U9284" s="12">
        <v>384.59200000000004</v>
      </c>
      <c r="V9284" s="12">
        <v>2</v>
      </c>
      <c r="W9284" s="12">
        <v>0.2</v>
      </c>
      <c r="X9284" s="12">
        <v>-81.725799999999978</v>
      </c>
    </row>
    <row r="9285" spans="1:24" ht="14" x14ac:dyDescent="0.3">
      <c r="A9285" s="9">
        <v>9280</v>
      </c>
      <c r="B9285" s="14" t="s">
        <v>10612</v>
      </c>
      <c r="C9285" s="15">
        <v>46328</v>
      </c>
      <c r="D9285" s="15">
        <v>46331</v>
      </c>
      <c r="E9285" s="10" t="s">
        <v>19</v>
      </c>
      <c r="F9285" s="10" t="s">
        <v>3661</v>
      </c>
      <c r="G9285" s="10" t="s">
        <v>3662</v>
      </c>
      <c r="H9285" s="10" t="s">
        <v>36</v>
      </c>
      <c r="I9285" s="10" t="s">
        <v>23</v>
      </c>
      <c r="J9285" s="10" t="s">
        <v>24</v>
      </c>
      <c r="K9285" s="10" t="s">
        <v>25</v>
      </c>
      <c r="L9285" s="10">
        <v>42420</v>
      </c>
      <c r="M9285" s="10" t="s">
        <v>26</v>
      </c>
      <c r="N9285" s="10" t="str">
        <f>_xlfn.XLOOKUP($M:$M,People!$B:$B,People!A:A)</f>
        <v>Fred Suzuki</v>
      </c>
      <c r="O9285" s="10" t="s">
        <v>4145</v>
      </c>
      <c r="P9285" s="10" t="str">
        <f>VLOOKUP(O9285,Products!$A:$E,3,FALSE)</f>
        <v>Dell</v>
      </c>
      <c r="Q9285" s="31">
        <f>INDEX(Products!$E:$E,MATCH(O9285,Products!$A:$A,0))</f>
        <v>0.26</v>
      </c>
      <c r="R9285" s="10" t="s">
        <v>64</v>
      </c>
      <c r="S9285" s="10" t="s">
        <v>144</v>
      </c>
      <c r="T9285" s="10" t="s">
        <v>4146</v>
      </c>
      <c r="U9285" s="12">
        <v>2249.91</v>
      </c>
      <c r="V9285" s="12">
        <v>9</v>
      </c>
      <c r="W9285" s="12">
        <v>0</v>
      </c>
      <c r="X9285" s="12">
        <v>517.47930000000008</v>
      </c>
    </row>
    <row r="9286" spans="1:24" ht="14" x14ac:dyDescent="0.3">
      <c r="A9286" s="9">
        <v>9281</v>
      </c>
      <c r="B9286" s="14" t="s">
        <v>10614</v>
      </c>
      <c r="C9286" s="15">
        <v>46328</v>
      </c>
      <c r="D9286" s="15">
        <v>46332</v>
      </c>
      <c r="E9286" s="10" t="s">
        <v>44</v>
      </c>
      <c r="F9286" s="10" t="s">
        <v>5548</v>
      </c>
      <c r="G9286" s="10" t="s">
        <v>5549</v>
      </c>
      <c r="H9286" s="10" t="s">
        <v>36</v>
      </c>
      <c r="I9286" s="10" t="s">
        <v>23</v>
      </c>
      <c r="J9286" s="10" t="s">
        <v>131</v>
      </c>
      <c r="K9286" s="10" t="s">
        <v>132</v>
      </c>
      <c r="L9286" s="10">
        <v>19140</v>
      </c>
      <c r="M9286" s="10" t="s">
        <v>133</v>
      </c>
      <c r="N9286" s="10" t="str">
        <f>_xlfn.XLOOKUP($M:$M,People!$B:$B,People!A:A)</f>
        <v>Chuck Magee</v>
      </c>
      <c r="O9286" s="10" t="s">
        <v>3618</v>
      </c>
      <c r="P9286" s="10" t="str">
        <f>VLOOKUP(O9286,Products!$A:$E,3,FALSE)</f>
        <v>Samsung</v>
      </c>
      <c r="Q9286" s="31">
        <f>INDEX(Products!$E:$E,MATCH(O9286,Products!$A:$A,0))</f>
        <v>0.39</v>
      </c>
      <c r="R9286" s="10" t="s">
        <v>64</v>
      </c>
      <c r="S9286" s="10" t="s">
        <v>65</v>
      </c>
      <c r="T9286" s="10" t="s">
        <v>3619</v>
      </c>
      <c r="U9286" s="12">
        <v>859.19999999999993</v>
      </c>
      <c r="V9286" s="12">
        <v>4</v>
      </c>
      <c r="W9286" s="12">
        <v>0.4</v>
      </c>
      <c r="X9286" s="12">
        <v>-186.15999999999997</v>
      </c>
    </row>
    <row r="9287" spans="1:24" ht="14" x14ac:dyDescent="0.3">
      <c r="A9287" s="9">
        <v>9282</v>
      </c>
      <c r="B9287" s="14" t="s">
        <v>10624</v>
      </c>
      <c r="C9287" s="15">
        <v>46329</v>
      </c>
      <c r="D9287" s="15">
        <v>46333</v>
      </c>
      <c r="E9287" s="10" t="s">
        <v>44</v>
      </c>
      <c r="F9287" s="10" t="s">
        <v>1262</v>
      </c>
      <c r="G9287" s="10" t="s">
        <v>1263</v>
      </c>
      <c r="H9287" s="10" t="s">
        <v>36</v>
      </c>
      <c r="I9287" s="10" t="s">
        <v>23</v>
      </c>
      <c r="J9287" s="10" t="s">
        <v>86</v>
      </c>
      <c r="K9287" s="10" t="s">
        <v>87</v>
      </c>
      <c r="L9287" s="10">
        <v>98105</v>
      </c>
      <c r="M9287" s="10" t="s">
        <v>39</v>
      </c>
      <c r="N9287" s="10" t="str">
        <f>_xlfn.XLOOKUP($M:$M,People!$B:$B,People!A:A)</f>
        <v>Sadie Pawthorne</v>
      </c>
      <c r="O9287" s="10" t="s">
        <v>948</v>
      </c>
      <c r="P9287" s="10" t="str">
        <f>VLOOKUP(O9287,Products!$A:$E,3,FALSE)</f>
        <v>IKEA</v>
      </c>
      <c r="Q9287" s="31">
        <f>INDEX(Products!$E:$E,MATCH(O9287,Products!$A:$A,0))</f>
        <v>0.32</v>
      </c>
      <c r="R9287" s="10" t="s">
        <v>28</v>
      </c>
      <c r="S9287" s="10" t="s">
        <v>32</v>
      </c>
      <c r="T9287" s="10" t="s">
        <v>949</v>
      </c>
      <c r="U9287" s="12">
        <v>307.13600000000002</v>
      </c>
      <c r="V9287" s="12">
        <v>4</v>
      </c>
      <c r="W9287" s="12">
        <v>0.2</v>
      </c>
      <c r="X9287" s="12">
        <v>26.874400000000023</v>
      </c>
    </row>
    <row r="9288" spans="1:24" ht="14" x14ac:dyDescent="0.3">
      <c r="A9288" s="9">
        <v>9283</v>
      </c>
      <c r="B9288" s="14" t="s">
        <v>10625</v>
      </c>
      <c r="C9288" s="15">
        <v>46329</v>
      </c>
      <c r="D9288" s="15">
        <v>46334</v>
      </c>
      <c r="E9288" s="10" t="s">
        <v>44</v>
      </c>
      <c r="F9288" s="10" t="s">
        <v>4598</v>
      </c>
      <c r="G9288" s="10" t="s">
        <v>4599</v>
      </c>
      <c r="H9288" s="10" t="s">
        <v>22</v>
      </c>
      <c r="I9288" s="10" t="s">
        <v>23</v>
      </c>
      <c r="J9288" s="10" t="s">
        <v>4549</v>
      </c>
      <c r="K9288" s="10" t="s">
        <v>586</v>
      </c>
      <c r="L9288" s="10">
        <v>88001</v>
      </c>
      <c r="M9288" s="10" t="s">
        <v>39</v>
      </c>
      <c r="N9288" s="10" t="str">
        <f>_xlfn.XLOOKUP($M:$M,People!$B:$B,People!A:A)</f>
        <v>Sadie Pawthorne</v>
      </c>
      <c r="O9288" s="10" t="s">
        <v>376</v>
      </c>
      <c r="P9288" s="10" t="str">
        <f>VLOOKUP(O9288,Products!$A:$E,3,FALSE)</f>
        <v>IKEA</v>
      </c>
      <c r="Q9288" s="31">
        <f>INDEX(Products!$E:$E,MATCH(O9288,Products!$A:$A,0))</f>
        <v>0.36</v>
      </c>
      <c r="R9288" s="10" t="s">
        <v>28</v>
      </c>
      <c r="S9288" s="10" t="s">
        <v>58</v>
      </c>
      <c r="T9288" s="10" t="s">
        <v>377</v>
      </c>
      <c r="U9288" s="12">
        <v>41.37</v>
      </c>
      <c r="V9288" s="12">
        <v>3</v>
      </c>
      <c r="W9288" s="12">
        <v>0</v>
      </c>
      <c r="X9288" s="12">
        <v>17.375399999999999</v>
      </c>
    </row>
    <row r="9289" spans="1:24" ht="14" x14ac:dyDescent="0.3">
      <c r="A9289" s="9">
        <v>9284</v>
      </c>
      <c r="B9289" s="14" t="s">
        <v>10626</v>
      </c>
      <c r="C9289" s="15">
        <v>46329</v>
      </c>
      <c r="D9289" s="15">
        <v>46331</v>
      </c>
      <c r="E9289" s="10" t="s">
        <v>19</v>
      </c>
      <c r="F9289" s="10" t="s">
        <v>1033</v>
      </c>
      <c r="G9289" s="10" t="s">
        <v>1034</v>
      </c>
      <c r="H9289" s="10" t="s">
        <v>36</v>
      </c>
      <c r="I9289" s="10" t="s">
        <v>23</v>
      </c>
      <c r="J9289" s="10" t="s">
        <v>1035</v>
      </c>
      <c r="K9289" s="10" t="s">
        <v>298</v>
      </c>
      <c r="L9289" s="10">
        <v>37130</v>
      </c>
      <c r="M9289" s="10" t="s">
        <v>26</v>
      </c>
      <c r="N9289" s="10" t="str">
        <f>_xlfn.XLOOKUP($M:$M,People!$B:$B,People!A:A)</f>
        <v>Fred Suzuki</v>
      </c>
      <c r="O9289" s="10" t="s">
        <v>1036</v>
      </c>
      <c r="P9289" s="10" t="str">
        <f>VLOOKUP(O9289,Products!$A:$E,3,FALSE)</f>
        <v>Canon</v>
      </c>
      <c r="Q9289" s="31">
        <f>INDEX(Products!$E:$E,MATCH(O9289,Products!$A:$A,0))</f>
        <v>0.4</v>
      </c>
      <c r="R9289" s="10" t="s">
        <v>28</v>
      </c>
      <c r="S9289" s="10" t="s">
        <v>58</v>
      </c>
      <c r="T9289" s="10" t="s">
        <v>1037</v>
      </c>
      <c r="U9289" s="12">
        <v>15.991999999999999</v>
      </c>
      <c r="V9289" s="12">
        <v>1</v>
      </c>
      <c r="W9289" s="12">
        <v>0.2</v>
      </c>
      <c r="X9289" s="12">
        <v>0.99949999999999894</v>
      </c>
    </row>
    <row r="9290" spans="1:24" ht="14" x14ac:dyDescent="0.3">
      <c r="A9290" s="9">
        <v>9285</v>
      </c>
      <c r="B9290" s="14" t="s">
        <v>10627</v>
      </c>
      <c r="C9290" s="15">
        <v>46329</v>
      </c>
      <c r="D9290" s="15">
        <v>46335</v>
      </c>
      <c r="E9290" s="10" t="s">
        <v>44</v>
      </c>
      <c r="F9290" s="10" t="s">
        <v>4862</v>
      </c>
      <c r="G9290" s="10" t="s">
        <v>4863</v>
      </c>
      <c r="H9290" s="10" t="s">
        <v>22</v>
      </c>
      <c r="I9290" s="10" t="s">
        <v>23</v>
      </c>
      <c r="J9290" s="10" t="s">
        <v>4588</v>
      </c>
      <c r="K9290" s="10" t="s">
        <v>38</v>
      </c>
      <c r="L9290" s="10">
        <v>93309</v>
      </c>
      <c r="M9290" s="10" t="s">
        <v>39</v>
      </c>
      <c r="N9290" s="10" t="str">
        <f>_xlfn.XLOOKUP($M:$M,People!$B:$B,People!A:A)</f>
        <v>Sadie Pawthorne</v>
      </c>
      <c r="O9290" s="10" t="s">
        <v>5556</v>
      </c>
      <c r="P9290" s="10" t="str">
        <f>VLOOKUP(O9290,Products!$A:$E,3,FALSE)</f>
        <v>HP</v>
      </c>
      <c r="Q9290" s="31">
        <f>INDEX(Products!$E:$E,MATCH(O9290,Products!$A:$A,0))</f>
        <v>0.39</v>
      </c>
      <c r="R9290" s="10" t="s">
        <v>28</v>
      </c>
      <c r="S9290" s="10" t="s">
        <v>50</v>
      </c>
      <c r="T9290" s="10" t="s">
        <v>5557</v>
      </c>
      <c r="U9290" s="12">
        <v>486.36800000000005</v>
      </c>
      <c r="V9290" s="12">
        <v>4</v>
      </c>
      <c r="W9290" s="12">
        <v>0.2</v>
      </c>
      <c r="X9290" s="12">
        <v>36.477600000000024</v>
      </c>
    </row>
    <row r="9291" spans="1:24" ht="14" x14ac:dyDescent="0.3">
      <c r="A9291" s="9">
        <v>9286</v>
      </c>
      <c r="B9291" s="14" t="s">
        <v>10628</v>
      </c>
      <c r="C9291" s="15">
        <v>46329</v>
      </c>
      <c r="D9291" s="15">
        <v>46331</v>
      </c>
      <c r="E9291" s="10" t="s">
        <v>168</v>
      </c>
      <c r="F9291" s="10" t="s">
        <v>4292</v>
      </c>
      <c r="G9291" s="10" t="s">
        <v>4293</v>
      </c>
      <c r="H9291" s="10" t="s">
        <v>92</v>
      </c>
      <c r="I9291" s="10" t="s">
        <v>23</v>
      </c>
      <c r="J9291" s="10" t="s">
        <v>831</v>
      </c>
      <c r="K9291" s="10" t="s">
        <v>38</v>
      </c>
      <c r="L9291" s="10">
        <v>92037</v>
      </c>
      <c r="M9291" s="10" t="s">
        <v>39</v>
      </c>
      <c r="N9291" s="10" t="str">
        <f>_xlfn.XLOOKUP($M:$M,People!$B:$B,People!A:A)</f>
        <v>Sadie Pawthorne</v>
      </c>
      <c r="O9291" s="10" t="s">
        <v>2051</v>
      </c>
      <c r="P9291" s="10" t="str">
        <f>VLOOKUP(O9291,Products!$A:$E,3,FALSE)</f>
        <v>Samsung</v>
      </c>
      <c r="Q9291" s="31">
        <f>INDEX(Products!$E:$E,MATCH(O9291,Products!$A:$A,0))</f>
        <v>0.33</v>
      </c>
      <c r="R9291" s="10" t="s">
        <v>28</v>
      </c>
      <c r="S9291" s="10" t="s">
        <v>50</v>
      </c>
      <c r="T9291" s="10" t="s">
        <v>2052</v>
      </c>
      <c r="U9291" s="12">
        <v>1673.1839999999997</v>
      </c>
      <c r="V9291" s="12">
        <v>12</v>
      </c>
      <c r="W9291" s="12">
        <v>0.2</v>
      </c>
      <c r="X9291" s="12">
        <v>20.914800000000014</v>
      </c>
    </row>
    <row r="9292" spans="1:24" ht="14" x14ac:dyDescent="0.3">
      <c r="A9292" s="9">
        <v>9287</v>
      </c>
      <c r="B9292" s="14" t="s">
        <v>10629</v>
      </c>
      <c r="C9292" s="15">
        <v>46329</v>
      </c>
      <c r="D9292" s="15">
        <v>46333</v>
      </c>
      <c r="E9292" s="10" t="s">
        <v>44</v>
      </c>
      <c r="F9292" s="10" t="s">
        <v>447</v>
      </c>
      <c r="G9292" s="10" t="s">
        <v>448</v>
      </c>
      <c r="H9292" s="10" t="s">
        <v>22</v>
      </c>
      <c r="I9292" s="10" t="s">
        <v>23</v>
      </c>
      <c r="J9292" s="10" t="s">
        <v>4638</v>
      </c>
      <c r="K9292" s="10" t="s">
        <v>48</v>
      </c>
      <c r="L9292" s="10">
        <v>32839</v>
      </c>
      <c r="M9292" s="10" t="s">
        <v>26</v>
      </c>
      <c r="N9292" s="10" t="str">
        <f>_xlfn.XLOOKUP($M:$M,People!$B:$B,People!A:A)</f>
        <v>Fred Suzuki</v>
      </c>
      <c r="O9292" s="10" t="s">
        <v>5573</v>
      </c>
      <c r="P9292" s="10" t="str">
        <f>VLOOKUP(O9292,Products!$A:$E,3,FALSE)</f>
        <v>Samsung</v>
      </c>
      <c r="Q9292" s="31">
        <f>INDEX(Products!$E:$E,MATCH(O9292,Products!$A:$A,0))</f>
        <v>0.25</v>
      </c>
      <c r="R9292" s="10" t="s">
        <v>41</v>
      </c>
      <c r="S9292" s="10" t="s">
        <v>61</v>
      </c>
      <c r="T9292" s="10" t="s">
        <v>5574</v>
      </c>
      <c r="U9292" s="12">
        <v>55.984000000000009</v>
      </c>
      <c r="V9292" s="12">
        <v>2</v>
      </c>
      <c r="W9292" s="12">
        <v>0.2</v>
      </c>
      <c r="X9292" s="12">
        <v>4.1987999999999985</v>
      </c>
    </row>
    <row r="9293" spans="1:24" ht="14" x14ac:dyDescent="0.3">
      <c r="A9293" s="9">
        <v>9288</v>
      </c>
      <c r="B9293" s="14" t="s">
        <v>10630</v>
      </c>
      <c r="C9293" s="15">
        <v>46329</v>
      </c>
      <c r="D9293" s="15">
        <v>46334</v>
      </c>
      <c r="E9293" s="10" t="s">
        <v>44</v>
      </c>
      <c r="F9293" s="10" t="s">
        <v>4610</v>
      </c>
      <c r="G9293" s="10" t="s">
        <v>4611</v>
      </c>
      <c r="H9293" s="10" t="s">
        <v>22</v>
      </c>
      <c r="I9293" s="10" t="s">
        <v>23</v>
      </c>
      <c r="J9293" s="10" t="s">
        <v>131</v>
      </c>
      <c r="K9293" s="10" t="s">
        <v>132</v>
      </c>
      <c r="L9293" s="10">
        <v>19143</v>
      </c>
      <c r="M9293" s="10" t="s">
        <v>133</v>
      </c>
      <c r="N9293" s="10" t="str">
        <f>_xlfn.XLOOKUP($M:$M,People!$B:$B,People!A:A)</f>
        <v>Chuck Magee</v>
      </c>
      <c r="O9293" s="10" t="s">
        <v>5253</v>
      </c>
      <c r="P9293" s="10" t="str">
        <f>VLOOKUP(O9293,Products!$A:$E,3,FALSE)</f>
        <v>Dell</v>
      </c>
      <c r="Q9293" s="31">
        <f>INDEX(Products!$E:$E,MATCH(O9293,Products!$A:$A,0))</f>
        <v>0.4</v>
      </c>
      <c r="R9293" s="10" t="s">
        <v>41</v>
      </c>
      <c r="S9293" s="10" t="s">
        <v>68</v>
      </c>
      <c r="T9293" s="10" t="s">
        <v>5254</v>
      </c>
      <c r="U9293" s="12">
        <v>11.673000000000002</v>
      </c>
      <c r="V9293" s="12">
        <v>3</v>
      </c>
      <c r="W9293" s="12">
        <v>0.7</v>
      </c>
      <c r="X9293" s="12">
        <v>-7.782</v>
      </c>
    </row>
    <row r="9294" spans="1:24" ht="14" x14ac:dyDescent="0.3">
      <c r="A9294" s="9">
        <v>9289</v>
      </c>
      <c r="B9294" s="14" t="s">
        <v>10631</v>
      </c>
      <c r="C9294" s="15">
        <v>46329</v>
      </c>
      <c r="D9294" s="15">
        <v>46333</v>
      </c>
      <c r="E9294" s="10" t="s">
        <v>44</v>
      </c>
      <c r="F9294" s="10" t="s">
        <v>4933</v>
      </c>
      <c r="G9294" s="10" t="s">
        <v>4934</v>
      </c>
      <c r="H9294" s="10" t="s">
        <v>36</v>
      </c>
      <c r="I9294" s="10" t="s">
        <v>23</v>
      </c>
      <c r="J9294" s="10" t="s">
        <v>86</v>
      </c>
      <c r="K9294" s="10" t="s">
        <v>87</v>
      </c>
      <c r="L9294" s="10">
        <v>98103</v>
      </c>
      <c r="M9294" s="10" t="s">
        <v>39</v>
      </c>
      <c r="N9294" s="10" t="str">
        <f>_xlfn.XLOOKUP($M:$M,People!$B:$B,People!A:A)</f>
        <v>Sadie Pawthorne</v>
      </c>
      <c r="O9294" s="10" t="s">
        <v>3888</v>
      </c>
      <c r="P9294" s="10" t="str">
        <f>VLOOKUP(O9294,Products!$A:$E,3,FALSE)</f>
        <v>IKEA</v>
      </c>
      <c r="Q9294" s="31">
        <f>INDEX(Products!$E:$E,MATCH(O9294,Products!$A:$A,0))</f>
        <v>0.3</v>
      </c>
      <c r="R9294" s="10" t="s">
        <v>41</v>
      </c>
      <c r="S9294" s="10" t="s">
        <v>68</v>
      </c>
      <c r="T9294" s="10" t="s">
        <v>3889</v>
      </c>
      <c r="U9294" s="12">
        <v>18.368000000000002</v>
      </c>
      <c r="V9294" s="12">
        <v>4</v>
      </c>
      <c r="W9294" s="12">
        <v>0.2</v>
      </c>
      <c r="X9294" s="12">
        <v>5.9695999999999998</v>
      </c>
    </row>
    <row r="9295" spans="1:24" ht="14" x14ac:dyDescent="0.3">
      <c r="A9295" s="9">
        <v>9290</v>
      </c>
      <c r="B9295" s="14" t="s">
        <v>10629</v>
      </c>
      <c r="C9295" s="15">
        <v>46329</v>
      </c>
      <c r="D9295" s="15">
        <v>46333</v>
      </c>
      <c r="E9295" s="10" t="s">
        <v>44</v>
      </c>
      <c r="F9295" s="10" t="s">
        <v>447</v>
      </c>
      <c r="G9295" s="10" t="s">
        <v>448</v>
      </c>
      <c r="H9295" s="10" t="s">
        <v>22</v>
      </c>
      <c r="I9295" s="10" t="s">
        <v>23</v>
      </c>
      <c r="J9295" s="10" t="s">
        <v>4638</v>
      </c>
      <c r="K9295" s="10" t="s">
        <v>48</v>
      </c>
      <c r="L9295" s="10">
        <v>32839</v>
      </c>
      <c r="M9295" s="10" t="s">
        <v>26</v>
      </c>
      <c r="N9295" s="10" t="str">
        <f>_xlfn.XLOOKUP($M:$M,People!$B:$B,People!A:A)</f>
        <v>Fred Suzuki</v>
      </c>
      <c r="O9295" s="10" t="s">
        <v>4122</v>
      </c>
      <c r="P9295" s="10" t="str">
        <f>VLOOKUP(O9295,Products!$A:$E,3,FALSE)</f>
        <v>Samsung</v>
      </c>
      <c r="Q9295" s="31">
        <f>INDEX(Products!$E:$E,MATCH(O9295,Products!$A:$A,0))</f>
        <v>0.27</v>
      </c>
      <c r="R9295" s="10" t="s">
        <v>41</v>
      </c>
      <c r="S9295" s="10" t="s">
        <v>68</v>
      </c>
      <c r="T9295" s="10" t="s">
        <v>4123</v>
      </c>
      <c r="U9295" s="12">
        <v>4.0860000000000003</v>
      </c>
      <c r="V9295" s="12">
        <v>2</v>
      </c>
      <c r="W9295" s="12">
        <v>0.7</v>
      </c>
      <c r="X9295" s="12">
        <v>-2.9963999999999995</v>
      </c>
    </row>
    <row r="9296" spans="1:24" ht="14" x14ac:dyDescent="0.3">
      <c r="A9296" s="9">
        <v>9291</v>
      </c>
      <c r="B9296" s="14" t="s">
        <v>10632</v>
      </c>
      <c r="C9296" s="15">
        <v>46329</v>
      </c>
      <c r="D9296" s="15">
        <v>46335</v>
      </c>
      <c r="E9296" s="10" t="s">
        <v>44</v>
      </c>
      <c r="F9296" s="10" t="s">
        <v>2449</v>
      </c>
      <c r="G9296" s="10" t="s">
        <v>2450</v>
      </c>
      <c r="H9296" s="10" t="s">
        <v>22</v>
      </c>
      <c r="I9296" s="10" t="s">
        <v>23</v>
      </c>
      <c r="J9296" s="10" t="s">
        <v>203</v>
      </c>
      <c r="K9296" s="10" t="s">
        <v>204</v>
      </c>
      <c r="L9296" s="10">
        <v>55122</v>
      </c>
      <c r="M9296" s="10" t="s">
        <v>95</v>
      </c>
      <c r="N9296" s="10" t="str">
        <f>_xlfn.XLOOKUP($M:$M,People!$B:$B,People!A:A)</f>
        <v>Roxanne Rodriguez</v>
      </c>
      <c r="O9296" s="10" t="s">
        <v>3688</v>
      </c>
      <c r="P9296" s="10" t="str">
        <f>VLOOKUP(O9296,Products!$A:$E,3,FALSE)</f>
        <v>Office Depot</v>
      </c>
      <c r="Q9296" s="31">
        <f>INDEX(Products!$E:$E,MATCH(O9296,Products!$A:$A,0))</f>
        <v>0.26</v>
      </c>
      <c r="R9296" s="10" t="s">
        <v>41</v>
      </c>
      <c r="S9296" s="10" t="s">
        <v>42</v>
      </c>
      <c r="T9296" s="10" t="s">
        <v>3689</v>
      </c>
      <c r="U9296" s="12">
        <v>14.940000000000001</v>
      </c>
      <c r="V9296" s="12">
        <v>3</v>
      </c>
      <c r="W9296" s="12">
        <v>0</v>
      </c>
      <c r="X9296" s="12">
        <v>6.8723999999999998</v>
      </c>
    </row>
    <row r="9297" spans="1:24" ht="14" x14ac:dyDescent="0.3">
      <c r="A9297" s="9">
        <v>9292</v>
      </c>
      <c r="B9297" s="14" t="s">
        <v>10633</v>
      </c>
      <c r="C9297" s="15">
        <v>46329</v>
      </c>
      <c r="D9297" s="15">
        <v>46333</v>
      </c>
      <c r="E9297" s="10" t="s">
        <v>44</v>
      </c>
      <c r="F9297" s="10" t="s">
        <v>329</v>
      </c>
      <c r="G9297" s="10" t="s">
        <v>330</v>
      </c>
      <c r="H9297" s="10" t="s">
        <v>36</v>
      </c>
      <c r="I9297" s="10" t="s">
        <v>23</v>
      </c>
      <c r="J9297" s="10" t="s">
        <v>1504</v>
      </c>
      <c r="K9297" s="10" t="s">
        <v>1109</v>
      </c>
      <c r="L9297" s="10">
        <v>30318</v>
      </c>
      <c r="M9297" s="10" t="s">
        <v>26</v>
      </c>
      <c r="N9297" s="10" t="str">
        <f>_xlfn.XLOOKUP($M:$M,People!$B:$B,People!A:A)</f>
        <v>Fred Suzuki</v>
      </c>
      <c r="O9297" s="10" t="s">
        <v>2060</v>
      </c>
      <c r="P9297" s="10" t="str">
        <f>VLOOKUP(O9297,Products!$A:$E,3,FALSE)</f>
        <v>Logitech</v>
      </c>
      <c r="Q9297" s="31">
        <f>INDEX(Products!$E:$E,MATCH(O9297,Products!$A:$A,0))</f>
        <v>0.25</v>
      </c>
      <c r="R9297" s="10" t="s">
        <v>41</v>
      </c>
      <c r="S9297" s="10" t="s">
        <v>42</v>
      </c>
      <c r="T9297" s="10" t="s">
        <v>2061</v>
      </c>
      <c r="U9297" s="12">
        <v>12.39</v>
      </c>
      <c r="V9297" s="12">
        <v>3</v>
      </c>
      <c r="W9297" s="12">
        <v>0</v>
      </c>
      <c r="X9297" s="12">
        <v>5.6993999999999998</v>
      </c>
    </row>
    <row r="9298" spans="1:24" ht="14" x14ac:dyDescent="0.3">
      <c r="A9298" s="9">
        <v>9293</v>
      </c>
      <c r="B9298" s="14" t="s">
        <v>10624</v>
      </c>
      <c r="C9298" s="15">
        <v>46329</v>
      </c>
      <c r="D9298" s="15">
        <v>46333</v>
      </c>
      <c r="E9298" s="10" t="s">
        <v>44</v>
      </c>
      <c r="F9298" s="10" t="s">
        <v>1262</v>
      </c>
      <c r="G9298" s="10" t="s">
        <v>1263</v>
      </c>
      <c r="H9298" s="10" t="s">
        <v>36</v>
      </c>
      <c r="I9298" s="10" t="s">
        <v>23</v>
      </c>
      <c r="J9298" s="10" t="s">
        <v>86</v>
      </c>
      <c r="K9298" s="10" t="s">
        <v>87</v>
      </c>
      <c r="L9298" s="10">
        <v>98105</v>
      </c>
      <c r="M9298" s="10" t="s">
        <v>39</v>
      </c>
      <c r="N9298" s="10" t="str">
        <f>_xlfn.XLOOKUP($M:$M,People!$B:$B,People!A:A)</f>
        <v>Sadie Pawthorne</v>
      </c>
      <c r="O9298" s="10" t="s">
        <v>1264</v>
      </c>
      <c r="P9298" s="10" t="str">
        <f>VLOOKUP(O9298,Products!$A:$E,3,FALSE)</f>
        <v>Dell</v>
      </c>
      <c r="Q9298" s="31">
        <f>INDEX(Products!$E:$E,MATCH(O9298,Products!$A:$A,0))</f>
        <v>0.38</v>
      </c>
      <c r="R9298" s="10" t="s">
        <v>41</v>
      </c>
      <c r="S9298" s="10" t="s">
        <v>82</v>
      </c>
      <c r="T9298" s="10" t="s">
        <v>1265</v>
      </c>
      <c r="U9298" s="12">
        <v>139.86000000000001</v>
      </c>
      <c r="V9298" s="12">
        <v>7</v>
      </c>
      <c r="W9298" s="12">
        <v>0</v>
      </c>
      <c r="X9298" s="12">
        <v>65.734199999999987</v>
      </c>
    </row>
    <row r="9299" spans="1:24" ht="14" x14ac:dyDescent="0.3">
      <c r="A9299" s="9">
        <v>9294</v>
      </c>
      <c r="B9299" s="14" t="s">
        <v>10632</v>
      </c>
      <c r="C9299" s="15">
        <v>46329</v>
      </c>
      <c r="D9299" s="15">
        <v>46335</v>
      </c>
      <c r="E9299" s="10" t="s">
        <v>44</v>
      </c>
      <c r="F9299" s="10" t="s">
        <v>2449</v>
      </c>
      <c r="G9299" s="10" t="s">
        <v>2450</v>
      </c>
      <c r="H9299" s="10" t="s">
        <v>22</v>
      </c>
      <c r="I9299" s="10" t="s">
        <v>23</v>
      </c>
      <c r="J9299" s="10" t="s">
        <v>203</v>
      </c>
      <c r="K9299" s="10" t="s">
        <v>204</v>
      </c>
      <c r="L9299" s="10">
        <v>55122</v>
      </c>
      <c r="M9299" s="10" t="s">
        <v>95</v>
      </c>
      <c r="N9299" s="10" t="str">
        <f>_xlfn.XLOOKUP($M:$M,People!$B:$B,People!A:A)</f>
        <v>Roxanne Rodriguez</v>
      </c>
      <c r="O9299" s="10" t="s">
        <v>4657</v>
      </c>
      <c r="P9299" s="10" t="str">
        <f>VLOOKUP(O9299,Products!$A:$E,3,FALSE)</f>
        <v>HP</v>
      </c>
      <c r="Q9299" s="31">
        <f>INDEX(Products!$E:$E,MATCH(O9299,Products!$A:$A,0))</f>
        <v>0.28999999999999998</v>
      </c>
      <c r="R9299" s="10" t="s">
        <v>41</v>
      </c>
      <c r="S9299" s="10" t="s">
        <v>82</v>
      </c>
      <c r="T9299" s="10" t="s">
        <v>4658</v>
      </c>
      <c r="U9299" s="12">
        <v>8.56</v>
      </c>
      <c r="V9299" s="12">
        <v>2</v>
      </c>
      <c r="W9299" s="12">
        <v>0</v>
      </c>
      <c r="X9299" s="12">
        <v>3.8519999999999994</v>
      </c>
    </row>
    <row r="9300" spans="1:24" ht="14" x14ac:dyDescent="0.3">
      <c r="A9300" s="9">
        <v>9295</v>
      </c>
      <c r="B9300" s="14" t="s">
        <v>10634</v>
      </c>
      <c r="C9300" s="15">
        <v>46329</v>
      </c>
      <c r="D9300" s="15">
        <v>46331</v>
      </c>
      <c r="E9300" s="10" t="s">
        <v>19</v>
      </c>
      <c r="F9300" s="10" t="s">
        <v>4170</v>
      </c>
      <c r="G9300" s="10" t="s">
        <v>4171</v>
      </c>
      <c r="H9300" s="10" t="s">
        <v>36</v>
      </c>
      <c r="I9300" s="10" t="s">
        <v>23</v>
      </c>
      <c r="J9300" s="10" t="s">
        <v>1275</v>
      </c>
      <c r="K9300" s="10" t="s">
        <v>25</v>
      </c>
      <c r="L9300" s="10">
        <v>40475</v>
      </c>
      <c r="M9300" s="10" t="s">
        <v>26</v>
      </c>
      <c r="N9300" s="10" t="str">
        <f>_xlfn.XLOOKUP($M:$M,People!$B:$B,People!A:A)</f>
        <v>Fred Suzuki</v>
      </c>
      <c r="O9300" s="10" t="s">
        <v>5525</v>
      </c>
      <c r="P9300" s="10" t="str">
        <f>VLOOKUP(O9300,Products!$A:$E,3,FALSE)</f>
        <v>Staples</v>
      </c>
      <c r="Q9300" s="31">
        <f>INDEX(Products!$E:$E,MATCH(O9300,Products!$A:$A,0))</f>
        <v>0.35</v>
      </c>
      <c r="R9300" s="10" t="s">
        <v>41</v>
      </c>
      <c r="S9300" s="10" t="s">
        <v>82</v>
      </c>
      <c r="T9300" s="10" t="s">
        <v>5526</v>
      </c>
      <c r="U9300" s="12">
        <v>26.400000000000002</v>
      </c>
      <c r="V9300" s="12">
        <v>5</v>
      </c>
      <c r="W9300" s="12">
        <v>0</v>
      </c>
      <c r="X9300" s="12">
        <v>11.879999999999999</v>
      </c>
    </row>
    <row r="9301" spans="1:24" ht="14" x14ac:dyDescent="0.3">
      <c r="A9301" s="9">
        <v>9296</v>
      </c>
      <c r="B9301" s="14" t="s">
        <v>10629</v>
      </c>
      <c r="C9301" s="15">
        <v>46329</v>
      </c>
      <c r="D9301" s="15">
        <v>46333</v>
      </c>
      <c r="E9301" s="10" t="s">
        <v>44</v>
      </c>
      <c r="F9301" s="10" t="s">
        <v>447</v>
      </c>
      <c r="G9301" s="10" t="s">
        <v>448</v>
      </c>
      <c r="H9301" s="10" t="s">
        <v>22</v>
      </c>
      <c r="I9301" s="10" t="s">
        <v>23</v>
      </c>
      <c r="J9301" s="10" t="s">
        <v>4638</v>
      </c>
      <c r="K9301" s="10" t="s">
        <v>48</v>
      </c>
      <c r="L9301" s="10">
        <v>32839</v>
      </c>
      <c r="M9301" s="10" t="s">
        <v>26</v>
      </c>
      <c r="N9301" s="10" t="str">
        <f>_xlfn.XLOOKUP($M:$M,People!$B:$B,People!A:A)</f>
        <v>Fred Suzuki</v>
      </c>
      <c r="O9301" s="10" t="s">
        <v>2349</v>
      </c>
      <c r="P9301" s="10" t="str">
        <f>VLOOKUP(O9301,Products!$A:$E,3,FALSE)</f>
        <v>Samsung</v>
      </c>
      <c r="Q9301" s="31">
        <f>INDEX(Products!$E:$E,MATCH(O9301,Products!$A:$A,0))</f>
        <v>0.37</v>
      </c>
      <c r="R9301" s="10" t="s">
        <v>41</v>
      </c>
      <c r="S9301" s="10" t="s">
        <v>82</v>
      </c>
      <c r="T9301" s="10" t="s">
        <v>2350</v>
      </c>
      <c r="U9301" s="12">
        <v>10.688000000000001</v>
      </c>
      <c r="V9301" s="12">
        <v>2</v>
      </c>
      <c r="W9301" s="12">
        <v>0.2</v>
      </c>
      <c r="X9301" s="12">
        <v>3.7407999999999997</v>
      </c>
    </row>
    <row r="9302" spans="1:24" ht="14" x14ac:dyDescent="0.3">
      <c r="A9302" s="9">
        <v>9297</v>
      </c>
      <c r="B9302" s="14" t="s">
        <v>10635</v>
      </c>
      <c r="C9302" s="15">
        <v>46329</v>
      </c>
      <c r="D9302" s="15">
        <v>46334</v>
      </c>
      <c r="E9302" s="10" t="s">
        <v>44</v>
      </c>
      <c r="F9302" s="10" t="s">
        <v>342</v>
      </c>
      <c r="G9302" s="10" t="s">
        <v>343</v>
      </c>
      <c r="H9302" s="10" t="s">
        <v>22</v>
      </c>
      <c r="I9302" s="10" t="s">
        <v>23</v>
      </c>
      <c r="J9302" s="10" t="s">
        <v>114</v>
      </c>
      <c r="K9302" s="10" t="s">
        <v>38</v>
      </c>
      <c r="L9302" s="10">
        <v>94109</v>
      </c>
      <c r="M9302" s="10" t="s">
        <v>39</v>
      </c>
      <c r="N9302" s="10" t="str">
        <f>_xlfn.XLOOKUP($M:$M,People!$B:$B,People!A:A)</f>
        <v>Sadie Pawthorne</v>
      </c>
      <c r="O9302" s="10" t="s">
        <v>5309</v>
      </c>
      <c r="P9302" s="10" t="str">
        <f>VLOOKUP(O9302,Products!$A:$E,3,FALSE)</f>
        <v>Dell</v>
      </c>
      <c r="Q9302" s="31">
        <f>INDEX(Products!$E:$E,MATCH(O9302,Products!$A:$A,0))</f>
        <v>0.38</v>
      </c>
      <c r="R9302" s="10" t="s">
        <v>41</v>
      </c>
      <c r="S9302" s="10" t="s">
        <v>82</v>
      </c>
      <c r="T9302" s="10" t="s">
        <v>5310</v>
      </c>
      <c r="U9302" s="12">
        <v>35.880000000000003</v>
      </c>
      <c r="V9302" s="12">
        <v>6</v>
      </c>
      <c r="W9302" s="12">
        <v>0</v>
      </c>
      <c r="X9302" s="12">
        <v>17.581200000000003</v>
      </c>
    </row>
    <row r="9303" spans="1:24" ht="14" x14ac:dyDescent="0.3">
      <c r="A9303" s="9">
        <v>9298</v>
      </c>
      <c r="B9303" s="14" t="s">
        <v>10636</v>
      </c>
      <c r="C9303" s="15">
        <v>46329</v>
      </c>
      <c r="D9303" s="15">
        <v>46332</v>
      </c>
      <c r="E9303" s="10" t="s">
        <v>19</v>
      </c>
      <c r="F9303" s="10" t="s">
        <v>4126</v>
      </c>
      <c r="G9303" s="10" t="s">
        <v>4127</v>
      </c>
      <c r="H9303" s="10" t="s">
        <v>22</v>
      </c>
      <c r="I9303" s="10" t="s">
        <v>23</v>
      </c>
      <c r="J9303" s="10" t="s">
        <v>458</v>
      </c>
      <c r="K9303" s="10" t="s">
        <v>80</v>
      </c>
      <c r="L9303" s="10">
        <v>28403</v>
      </c>
      <c r="M9303" s="10" t="s">
        <v>26</v>
      </c>
      <c r="N9303" s="10" t="str">
        <f>_xlfn.XLOOKUP($M:$M,People!$B:$B,People!A:A)</f>
        <v>Fred Suzuki</v>
      </c>
      <c r="O9303" s="10" t="s">
        <v>3195</v>
      </c>
      <c r="P9303" s="10" t="str">
        <f>VLOOKUP(O9303,Products!$A:$E,3,FALSE)</f>
        <v>Office Depot</v>
      </c>
      <c r="Q9303" s="31">
        <f>INDEX(Products!$E:$E,MATCH(O9303,Products!$A:$A,0))</f>
        <v>0.34</v>
      </c>
      <c r="R9303" s="10" t="s">
        <v>41</v>
      </c>
      <c r="S9303" s="10" t="s">
        <v>82</v>
      </c>
      <c r="T9303" s="10" t="s">
        <v>3196</v>
      </c>
      <c r="U9303" s="12">
        <v>16.272000000000002</v>
      </c>
      <c r="V9303" s="12">
        <v>3</v>
      </c>
      <c r="W9303" s="12">
        <v>0.2</v>
      </c>
      <c r="X9303" s="12">
        <v>5.2883999999999984</v>
      </c>
    </row>
    <row r="9304" spans="1:24" ht="14" x14ac:dyDescent="0.3">
      <c r="A9304" s="9">
        <v>9299</v>
      </c>
      <c r="B9304" s="14" t="s">
        <v>10632</v>
      </c>
      <c r="C9304" s="15">
        <v>46329</v>
      </c>
      <c r="D9304" s="15">
        <v>46335</v>
      </c>
      <c r="E9304" s="10" t="s">
        <v>44</v>
      </c>
      <c r="F9304" s="10" t="s">
        <v>2449</v>
      </c>
      <c r="G9304" s="10" t="s">
        <v>2450</v>
      </c>
      <c r="H9304" s="10" t="s">
        <v>22</v>
      </c>
      <c r="I9304" s="10" t="s">
        <v>23</v>
      </c>
      <c r="J9304" s="10" t="s">
        <v>203</v>
      </c>
      <c r="K9304" s="10" t="s">
        <v>204</v>
      </c>
      <c r="L9304" s="10">
        <v>55122</v>
      </c>
      <c r="M9304" s="10" t="s">
        <v>95</v>
      </c>
      <c r="N9304" s="10" t="str">
        <f>_xlfn.XLOOKUP($M:$M,People!$B:$B,People!A:A)</f>
        <v>Roxanne Rodriguez</v>
      </c>
      <c r="O9304" s="10" t="s">
        <v>1578</v>
      </c>
      <c r="P9304" s="10" t="str">
        <f>VLOOKUP(O9304,Products!$A:$E,3,FALSE)</f>
        <v>HP</v>
      </c>
      <c r="Q9304" s="31">
        <f>INDEX(Products!$E:$E,MATCH(O9304,Products!$A:$A,0))</f>
        <v>0.35</v>
      </c>
      <c r="R9304" s="10" t="s">
        <v>41</v>
      </c>
      <c r="S9304" s="10" t="s">
        <v>53</v>
      </c>
      <c r="T9304" s="10" t="s">
        <v>1579</v>
      </c>
      <c r="U9304" s="12">
        <v>52.400000000000006</v>
      </c>
      <c r="V9304" s="12">
        <v>5</v>
      </c>
      <c r="W9304" s="12">
        <v>0</v>
      </c>
      <c r="X9304" s="12">
        <v>14.148</v>
      </c>
    </row>
    <row r="9305" spans="1:24" ht="14" x14ac:dyDescent="0.3">
      <c r="A9305" s="9">
        <v>9300</v>
      </c>
      <c r="B9305" s="14" t="s">
        <v>10637</v>
      </c>
      <c r="C9305" s="15">
        <v>46329</v>
      </c>
      <c r="D9305" s="15">
        <v>46334</v>
      </c>
      <c r="E9305" s="10" t="s">
        <v>44</v>
      </c>
      <c r="F9305" s="10" t="s">
        <v>2033</v>
      </c>
      <c r="G9305" s="10" t="s">
        <v>2034</v>
      </c>
      <c r="H9305" s="10" t="s">
        <v>22</v>
      </c>
      <c r="I9305" s="10" t="s">
        <v>23</v>
      </c>
      <c r="J9305" s="10" t="s">
        <v>131</v>
      </c>
      <c r="K9305" s="10" t="s">
        <v>132</v>
      </c>
      <c r="L9305" s="10">
        <v>19140</v>
      </c>
      <c r="M9305" s="10" t="s">
        <v>133</v>
      </c>
      <c r="N9305" s="10" t="str">
        <f>_xlfn.XLOOKUP($M:$M,People!$B:$B,People!A:A)</f>
        <v>Chuck Magee</v>
      </c>
      <c r="O9305" s="10" t="s">
        <v>5167</v>
      </c>
      <c r="P9305" s="10" t="str">
        <f>VLOOKUP(O9305,Products!$A:$E,3,FALSE)</f>
        <v>Samsung</v>
      </c>
      <c r="Q9305" s="31">
        <f>INDEX(Products!$E:$E,MATCH(O9305,Products!$A:$A,0))</f>
        <v>0.37</v>
      </c>
      <c r="R9305" s="10" t="s">
        <v>64</v>
      </c>
      <c r="S9305" s="10" t="s">
        <v>144</v>
      </c>
      <c r="T9305" s="10" t="s">
        <v>5168</v>
      </c>
      <c r="U9305" s="12">
        <v>40.775999999999996</v>
      </c>
      <c r="V9305" s="12">
        <v>3</v>
      </c>
      <c r="W9305" s="12">
        <v>0.2</v>
      </c>
      <c r="X9305" s="12">
        <v>0.50970000000000049</v>
      </c>
    </row>
    <row r="9306" spans="1:24" ht="14" x14ac:dyDescent="0.3">
      <c r="A9306" s="9">
        <v>9301</v>
      </c>
      <c r="B9306" s="14" t="s">
        <v>10638</v>
      </c>
      <c r="C9306" s="15">
        <v>46329</v>
      </c>
      <c r="D9306" s="15">
        <v>46331</v>
      </c>
      <c r="E9306" s="10" t="s">
        <v>19</v>
      </c>
      <c r="F9306" s="10" t="s">
        <v>2902</v>
      </c>
      <c r="G9306" s="10" t="s">
        <v>2903</v>
      </c>
      <c r="H9306" s="10" t="s">
        <v>22</v>
      </c>
      <c r="I9306" s="10" t="s">
        <v>23</v>
      </c>
      <c r="J9306" s="10" t="s">
        <v>86</v>
      </c>
      <c r="K9306" s="10" t="s">
        <v>87</v>
      </c>
      <c r="L9306" s="10">
        <v>98105</v>
      </c>
      <c r="M9306" s="10" t="s">
        <v>39</v>
      </c>
      <c r="N9306" s="10" t="str">
        <f>_xlfn.XLOOKUP($M:$M,People!$B:$B,People!A:A)</f>
        <v>Sadie Pawthorne</v>
      </c>
      <c r="O9306" s="10" t="s">
        <v>651</v>
      </c>
      <c r="P9306" s="10" t="str">
        <f>VLOOKUP(O9306,Products!$A:$E,3,FALSE)</f>
        <v>Office Depot</v>
      </c>
      <c r="Q9306" s="31">
        <f>INDEX(Products!$E:$E,MATCH(O9306,Products!$A:$A,0))</f>
        <v>0.28000000000000003</v>
      </c>
      <c r="R9306" s="10" t="s">
        <v>64</v>
      </c>
      <c r="S9306" s="10" t="s">
        <v>144</v>
      </c>
      <c r="T9306" s="10" t="s">
        <v>652</v>
      </c>
      <c r="U9306" s="12">
        <v>43.5</v>
      </c>
      <c r="V9306" s="12">
        <v>3</v>
      </c>
      <c r="W9306" s="12">
        <v>0</v>
      </c>
      <c r="X9306" s="12">
        <v>10.875</v>
      </c>
    </row>
    <row r="9307" spans="1:24" ht="14" x14ac:dyDescent="0.3">
      <c r="A9307" s="9">
        <v>9302</v>
      </c>
      <c r="B9307" s="14" t="s">
        <v>10628</v>
      </c>
      <c r="C9307" s="15">
        <v>46329</v>
      </c>
      <c r="D9307" s="15">
        <v>46331</v>
      </c>
      <c r="E9307" s="10" t="s">
        <v>168</v>
      </c>
      <c r="F9307" s="10" t="s">
        <v>4292</v>
      </c>
      <c r="G9307" s="10" t="s">
        <v>4293</v>
      </c>
      <c r="H9307" s="10" t="s">
        <v>92</v>
      </c>
      <c r="I9307" s="10" t="s">
        <v>23</v>
      </c>
      <c r="J9307" s="10" t="s">
        <v>831</v>
      </c>
      <c r="K9307" s="10" t="s">
        <v>38</v>
      </c>
      <c r="L9307" s="10">
        <v>92037</v>
      </c>
      <c r="M9307" s="10" t="s">
        <v>39</v>
      </c>
      <c r="N9307" s="10" t="str">
        <f>_xlfn.XLOOKUP($M:$M,People!$B:$B,People!A:A)</f>
        <v>Sadie Pawthorne</v>
      </c>
      <c r="O9307" s="10" t="s">
        <v>869</v>
      </c>
      <c r="P9307" s="10" t="str">
        <f>VLOOKUP(O9307,Products!$A:$E,3,FALSE)</f>
        <v>Dell</v>
      </c>
      <c r="Q9307" s="31">
        <f>INDEX(Products!$E:$E,MATCH(O9307,Products!$A:$A,0))</f>
        <v>0.4</v>
      </c>
      <c r="R9307" s="10" t="s">
        <v>64</v>
      </c>
      <c r="S9307" s="10" t="s">
        <v>144</v>
      </c>
      <c r="T9307" s="10" t="s">
        <v>870</v>
      </c>
      <c r="U9307" s="12">
        <v>199.75</v>
      </c>
      <c r="V9307" s="12">
        <v>5</v>
      </c>
      <c r="W9307" s="12">
        <v>0</v>
      </c>
      <c r="X9307" s="12">
        <v>87.890000000000015</v>
      </c>
    </row>
    <row r="9308" spans="1:24" ht="14" x14ac:dyDescent="0.3">
      <c r="A9308" s="9">
        <v>9303</v>
      </c>
      <c r="B9308" s="14" t="s">
        <v>10629</v>
      </c>
      <c r="C9308" s="15">
        <v>46329</v>
      </c>
      <c r="D9308" s="15">
        <v>46333</v>
      </c>
      <c r="E9308" s="10" t="s">
        <v>44</v>
      </c>
      <c r="F9308" s="10" t="s">
        <v>447</v>
      </c>
      <c r="G9308" s="10" t="s">
        <v>448</v>
      </c>
      <c r="H9308" s="10" t="s">
        <v>22</v>
      </c>
      <c r="I9308" s="10" t="s">
        <v>23</v>
      </c>
      <c r="J9308" s="10" t="s">
        <v>4638</v>
      </c>
      <c r="K9308" s="10" t="s">
        <v>48</v>
      </c>
      <c r="L9308" s="10">
        <v>32839</v>
      </c>
      <c r="M9308" s="10" t="s">
        <v>26</v>
      </c>
      <c r="N9308" s="10" t="str">
        <f>_xlfn.XLOOKUP($M:$M,People!$B:$B,People!A:A)</f>
        <v>Fred Suzuki</v>
      </c>
      <c r="O9308" s="10" t="s">
        <v>1527</v>
      </c>
      <c r="P9308" s="10" t="str">
        <f>VLOOKUP(O9308,Products!$A:$E,3,FALSE)</f>
        <v>3M</v>
      </c>
      <c r="Q9308" s="31">
        <f>INDEX(Products!$E:$E,MATCH(O9308,Products!$A:$A,0))</f>
        <v>0.38</v>
      </c>
      <c r="R9308" s="10" t="s">
        <v>64</v>
      </c>
      <c r="S9308" s="10" t="s">
        <v>1063</v>
      </c>
      <c r="T9308" s="10" t="s">
        <v>1528</v>
      </c>
      <c r="U9308" s="12">
        <v>959.98400000000004</v>
      </c>
      <c r="V9308" s="12">
        <v>2</v>
      </c>
      <c r="W9308" s="12">
        <v>0.2</v>
      </c>
      <c r="X9308" s="12">
        <v>311.99479999999994</v>
      </c>
    </row>
    <row r="9309" spans="1:24" ht="14" x14ac:dyDescent="0.3">
      <c r="A9309" s="9">
        <v>9304</v>
      </c>
      <c r="B9309" s="14" t="s">
        <v>10639</v>
      </c>
      <c r="C9309" s="15">
        <v>46329</v>
      </c>
      <c r="D9309" s="15">
        <v>46334</v>
      </c>
      <c r="E9309" s="10" t="s">
        <v>44</v>
      </c>
      <c r="F9309" s="10" t="s">
        <v>4642</v>
      </c>
      <c r="G9309" s="10" t="s">
        <v>4643</v>
      </c>
      <c r="H9309" s="10" t="s">
        <v>36</v>
      </c>
      <c r="I9309" s="10" t="s">
        <v>23</v>
      </c>
      <c r="J9309" s="10" t="s">
        <v>1236</v>
      </c>
      <c r="K9309" s="10" t="s">
        <v>48</v>
      </c>
      <c r="L9309" s="10">
        <v>33178</v>
      </c>
      <c r="M9309" s="10" t="s">
        <v>26</v>
      </c>
      <c r="N9309" s="10" t="str">
        <f>_xlfn.XLOOKUP($M:$M,People!$B:$B,People!A:A)</f>
        <v>Fred Suzuki</v>
      </c>
      <c r="O9309" s="10" t="s">
        <v>3066</v>
      </c>
      <c r="P9309" s="10" t="str">
        <f>VLOOKUP(O9309,Products!$A:$E,3,FALSE)</f>
        <v>Avery</v>
      </c>
      <c r="Q9309" s="31">
        <f>INDEX(Products!$E:$E,MATCH(O9309,Products!$A:$A,0))</f>
        <v>0.35</v>
      </c>
      <c r="R9309" s="10" t="s">
        <v>64</v>
      </c>
      <c r="S9309" s="10" t="s">
        <v>65</v>
      </c>
      <c r="T9309" s="10" t="s">
        <v>3067</v>
      </c>
      <c r="U9309" s="12">
        <v>361.37600000000003</v>
      </c>
      <c r="V9309" s="12">
        <v>2</v>
      </c>
      <c r="W9309" s="12">
        <v>0.2</v>
      </c>
      <c r="X9309" s="12">
        <v>27.103200000000001</v>
      </c>
    </row>
    <row r="9310" spans="1:24" ht="14" x14ac:dyDescent="0.3">
      <c r="A9310" s="9">
        <v>9305</v>
      </c>
      <c r="B9310" s="14" t="s">
        <v>10640</v>
      </c>
      <c r="C9310" s="15">
        <v>46330</v>
      </c>
      <c r="D9310" s="15">
        <v>46331</v>
      </c>
      <c r="E9310" s="10" t="s">
        <v>168</v>
      </c>
      <c r="F9310" s="10" t="s">
        <v>943</v>
      </c>
      <c r="G9310" s="10" t="s">
        <v>944</v>
      </c>
      <c r="H9310" s="10" t="s">
        <v>36</v>
      </c>
      <c r="I9310" s="10" t="s">
        <v>23</v>
      </c>
      <c r="J9310" s="10" t="s">
        <v>3636</v>
      </c>
      <c r="K9310" s="10" t="s">
        <v>80</v>
      </c>
      <c r="L9310" s="10">
        <v>27405</v>
      </c>
      <c r="M9310" s="10" t="s">
        <v>26</v>
      </c>
      <c r="N9310" s="10" t="str">
        <f>_xlfn.XLOOKUP($M:$M,People!$B:$B,People!A:A)</f>
        <v>Fred Suzuki</v>
      </c>
      <c r="O9310" s="10" t="s">
        <v>1071</v>
      </c>
      <c r="P9310" s="10" t="str">
        <f>VLOOKUP(O9310,Products!$A:$E,3,FALSE)</f>
        <v>IKEA</v>
      </c>
      <c r="Q9310" s="31">
        <f>INDEX(Products!$E:$E,MATCH(O9310,Products!$A:$A,0))</f>
        <v>0.3</v>
      </c>
      <c r="R9310" s="10" t="s">
        <v>28</v>
      </c>
      <c r="S9310" s="10" t="s">
        <v>50</v>
      </c>
      <c r="T9310" s="10" t="s">
        <v>1072</v>
      </c>
      <c r="U9310" s="12">
        <v>523.76400000000001</v>
      </c>
      <c r="V9310" s="12">
        <v>3</v>
      </c>
      <c r="W9310" s="12">
        <v>0.4</v>
      </c>
      <c r="X9310" s="12">
        <v>-192.04680000000008</v>
      </c>
    </row>
    <row r="9311" spans="1:24" ht="14" x14ac:dyDescent="0.3">
      <c r="A9311" s="9">
        <v>9306</v>
      </c>
      <c r="B9311" s="14" t="s">
        <v>10641</v>
      </c>
      <c r="C9311" s="15">
        <v>46330</v>
      </c>
      <c r="D9311" s="15">
        <v>46330</v>
      </c>
      <c r="E9311" s="10" t="s">
        <v>1124</v>
      </c>
      <c r="F9311" s="10" t="s">
        <v>1903</v>
      </c>
      <c r="G9311" s="10" t="s">
        <v>1904</v>
      </c>
      <c r="H9311" s="10" t="s">
        <v>36</v>
      </c>
      <c r="I9311" s="10" t="s">
        <v>23</v>
      </c>
      <c r="J9311" s="10" t="s">
        <v>1905</v>
      </c>
      <c r="K9311" s="10" t="s">
        <v>80</v>
      </c>
      <c r="L9311" s="10">
        <v>27217</v>
      </c>
      <c r="M9311" s="10" t="s">
        <v>26</v>
      </c>
      <c r="N9311" s="10" t="str">
        <f>_xlfn.XLOOKUP($M:$M,People!$B:$B,People!A:A)</f>
        <v>Fred Suzuki</v>
      </c>
      <c r="O9311" s="10" t="s">
        <v>1833</v>
      </c>
      <c r="P9311" s="10" t="str">
        <f>VLOOKUP(O9311,Products!$A:$E,3,FALSE)</f>
        <v>Samsung</v>
      </c>
      <c r="Q9311" s="31">
        <f>INDEX(Products!$E:$E,MATCH(O9311,Products!$A:$A,0))</f>
        <v>0.25</v>
      </c>
      <c r="R9311" s="10" t="s">
        <v>41</v>
      </c>
      <c r="S9311" s="10" t="s">
        <v>71</v>
      </c>
      <c r="T9311" s="10" t="s">
        <v>1834</v>
      </c>
      <c r="U9311" s="12">
        <v>167.44000000000003</v>
      </c>
      <c r="V9311" s="12">
        <v>2</v>
      </c>
      <c r="W9311" s="12">
        <v>0.2</v>
      </c>
      <c r="X9311" s="12">
        <v>14.650999999999989</v>
      </c>
    </row>
    <row r="9312" spans="1:24" ht="14" x14ac:dyDescent="0.3">
      <c r="A9312" s="9">
        <v>9307</v>
      </c>
      <c r="B9312" s="14" t="s">
        <v>10642</v>
      </c>
      <c r="C9312" s="15">
        <v>46330</v>
      </c>
      <c r="D9312" s="15">
        <v>46334</v>
      </c>
      <c r="E9312" s="10" t="s">
        <v>44</v>
      </c>
      <c r="F9312" s="10" t="s">
        <v>3158</v>
      </c>
      <c r="G9312" s="10" t="s">
        <v>3159</v>
      </c>
      <c r="H9312" s="10" t="s">
        <v>92</v>
      </c>
      <c r="I9312" s="10" t="s">
        <v>23</v>
      </c>
      <c r="J9312" s="10" t="s">
        <v>5922</v>
      </c>
      <c r="K9312" s="10" t="s">
        <v>1479</v>
      </c>
      <c r="L9312" s="10">
        <v>72762</v>
      </c>
      <c r="M9312" s="10" t="s">
        <v>26</v>
      </c>
      <c r="N9312" s="10" t="str">
        <f>_xlfn.XLOOKUP($M:$M,People!$B:$B,People!A:A)</f>
        <v>Fred Suzuki</v>
      </c>
      <c r="O9312" s="10" t="s">
        <v>4939</v>
      </c>
      <c r="P9312" s="10" t="str">
        <f>VLOOKUP(O9312,Products!$A:$E,3,FALSE)</f>
        <v>Dell</v>
      </c>
      <c r="Q9312" s="31">
        <f>INDEX(Products!$E:$E,MATCH(O9312,Products!$A:$A,0))</f>
        <v>0.34</v>
      </c>
      <c r="R9312" s="10" t="s">
        <v>41</v>
      </c>
      <c r="S9312" s="10" t="s">
        <v>61</v>
      </c>
      <c r="T9312" s="10" t="s">
        <v>4940</v>
      </c>
      <c r="U9312" s="12">
        <v>4.3</v>
      </c>
      <c r="V9312" s="12">
        <v>2</v>
      </c>
      <c r="W9312" s="12">
        <v>0</v>
      </c>
      <c r="X9312" s="12">
        <v>1.4189999999999996</v>
      </c>
    </row>
    <row r="9313" spans="1:24" ht="14" x14ac:dyDescent="0.3">
      <c r="A9313" s="9">
        <v>9308</v>
      </c>
      <c r="B9313" s="14" t="s">
        <v>10643</v>
      </c>
      <c r="C9313" s="15">
        <v>46330</v>
      </c>
      <c r="D9313" s="15">
        <v>46330</v>
      </c>
      <c r="E9313" s="10" t="s">
        <v>1124</v>
      </c>
      <c r="F9313" s="10" t="s">
        <v>659</v>
      </c>
      <c r="G9313" s="10" t="s">
        <v>660</v>
      </c>
      <c r="H9313" s="10" t="s">
        <v>92</v>
      </c>
      <c r="I9313" s="10" t="s">
        <v>23</v>
      </c>
      <c r="J9313" s="10" t="s">
        <v>5890</v>
      </c>
      <c r="K9313" s="10" t="s">
        <v>94</v>
      </c>
      <c r="L9313" s="10">
        <v>77803</v>
      </c>
      <c r="M9313" s="10" t="s">
        <v>95</v>
      </c>
      <c r="N9313" s="10" t="str">
        <f>_xlfn.XLOOKUP($M:$M,People!$B:$B,People!A:A)</f>
        <v>Roxanne Rodriguez</v>
      </c>
      <c r="O9313" s="10" t="s">
        <v>4412</v>
      </c>
      <c r="P9313" s="10" t="str">
        <f>VLOOKUP(O9313,Products!$A:$E,3,FALSE)</f>
        <v>IKEA</v>
      </c>
      <c r="Q9313" s="31">
        <f>INDEX(Products!$E:$E,MATCH(O9313,Products!$A:$A,0))</f>
        <v>0.38</v>
      </c>
      <c r="R9313" s="10" t="s">
        <v>41</v>
      </c>
      <c r="S9313" s="10" t="s">
        <v>68</v>
      </c>
      <c r="T9313" s="10" t="s">
        <v>4413</v>
      </c>
      <c r="U9313" s="12">
        <v>7.5359999999999987</v>
      </c>
      <c r="V9313" s="12">
        <v>6</v>
      </c>
      <c r="W9313" s="12">
        <v>0.8</v>
      </c>
      <c r="X9313" s="12">
        <v>-13.188000000000009</v>
      </c>
    </row>
    <row r="9314" spans="1:24" ht="14" x14ac:dyDescent="0.3">
      <c r="A9314" s="9">
        <v>9309</v>
      </c>
      <c r="B9314" s="14" t="s">
        <v>10643</v>
      </c>
      <c r="C9314" s="15">
        <v>46330</v>
      </c>
      <c r="D9314" s="15">
        <v>46330</v>
      </c>
      <c r="E9314" s="10" t="s">
        <v>1124</v>
      </c>
      <c r="F9314" s="10" t="s">
        <v>659</v>
      </c>
      <c r="G9314" s="10" t="s">
        <v>660</v>
      </c>
      <c r="H9314" s="10" t="s">
        <v>92</v>
      </c>
      <c r="I9314" s="10" t="s">
        <v>23</v>
      </c>
      <c r="J9314" s="10" t="s">
        <v>5890</v>
      </c>
      <c r="K9314" s="10" t="s">
        <v>94</v>
      </c>
      <c r="L9314" s="10">
        <v>77803</v>
      </c>
      <c r="M9314" s="10" t="s">
        <v>95</v>
      </c>
      <c r="N9314" s="10" t="str">
        <f>_xlfn.XLOOKUP($M:$M,People!$B:$B,People!A:A)</f>
        <v>Roxanne Rodriguez</v>
      </c>
      <c r="O9314" s="10" t="s">
        <v>2172</v>
      </c>
      <c r="P9314" s="10" t="str">
        <f>VLOOKUP(O9314,Products!$A:$E,3,FALSE)</f>
        <v>3M</v>
      </c>
      <c r="Q9314" s="31">
        <f>INDEX(Products!$E:$E,MATCH(O9314,Products!$A:$A,0))</f>
        <v>0.36</v>
      </c>
      <c r="R9314" s="10" t="s">
        <v>41</v>
      </c>
      <c r="S9314" s="10" t="s">
        <v>68</v>
      </c>
      <c r="T9314" s="10" t="s">
        <v>2173</v>
      </c>
      <c r="U9314" s="12">
        <v>1.4079999999999997</v>
      </c>
      <c r="V9314" s="12">
        <v>2</v>
      </c>
      <c r="W9314" s="12">
        <v>0.8</v>
      </c>
      <c r="X9314" s="12">
        <v>-2.3232000000000008</v>
      </c>
    </row>
    <row r="9315" spans="1:24" ht="14" x14ac:dyDescent="0.3">
      <c r="A9315" s="9">
        <v>9310</v>
      </c>
      <c r="B9315" s="14" t="s">
        <v>10643</v>
      </c>
      <c r="C9315" s="15">
        <v>46330</v>
      </c>
      <c r="D9315" s="15">
        <v>46330</v>
      </c>
      <c r="E9315" s="10" t="s">
        <v>1124</v>
      </c>
      <c r="F9315" s="10" t="s">
        <v>659</v>
      </c>
      <c r="G9315" s="10" t="s">
        <v>660</v>
      </c>
      <c r="H9315" s="10" t="s">
        <v>92</v>
      </c>
      <c r="I9315" s="10" t="s">
        <v>23</v>
      </c>
      <c r="J9315" s="10" t="s">
        <v>5890</v>
      </c>
      <c r="K9315" s="10" t="s">
        <v>94</v>
      </c>
      <c r="L9315" s="10">
        <v>77803</v>
      </c>
      <c r="M9315" s="10" t="s">
        <v>95</v>
      </c>
      <c r="N9315" s="10" t="str">
        <f>_xlfn.XLOOKUP($M:$M,People!$B:$B,People!A:A)</f>
        <v>Roxanne Rodriguez</v>
      </c>
      <c r="O9315" s="10" t="s">
        <v>4814</v>
      </c>
      <c r="P9315" s="10" t="str">
        <f>VLOOKUP(O9315,Products!$A:$E,3,FALSE)</f>
        <v>Canon</v>
      </c>
      <c r="Q9315" s="31">
        <f>INDEX(Products!$E:$E,MATCH(O9315,Products!$A:$A,0))</f>
        <v>0.26</v>
      </c>
      <c r="R9315" s="10" t="s">
        <v>41</v>
      </c>
      <c r="S9315" s="10" t="s">
        <v>68</v>
      </c>
      <c r="T9315" s="10" t="s">
        <v>4815</v>
      </c>
      <c r="U9315" s="12">
        <v>4.1439999999999992</v>
      </c>
      <c r="V9315" s="12">
        <v>4</v>
      </c>
      <c r="W9315" s="12">
        <v>0.8</v>
      </c>
      <c r="X9315" s="12">
        <v>-6.4232000000000014</v>
      </c>
    </row>
    <row r="9316" spans="1:24" ht="14" x14ac:dyDescent="0.3">
      <c r="A9316" s="9">
        <v>9311</v>
      </c>
      <c r="B9316" s="14" t="s">
        <v>10644</v>
      </c>
      <c r="C9316" s="15">
        <v>46330</v>
      </c>
      <c r="D9316" s="15">
        <v>46334</v>
      </c>
      <c r="E9316" s="10" t="s">
        <v>44</v>
      </c>
      <c r="F9316" s="10" t="s">
        <v>1767</v>
      </c>
      <c r="G9316" s="10" t="s">
        <v>1768</v>
      </c>
      <c r="H9316" s="10" t="s">
        <v>22</v>
      </c>
      <c r="I9316" s="10" t="s">
        <v>23</v>
      </c>
      <c r="J9316" s="10" t="s">
        <v>4736</v>
      </c>
      <c r="K9316" s="10" t="s">
        <v>298</v>
      </c>
      <c r="L9316" s="10">
        <v>37421</v>
      </c>
      <c r="M9316" s="10" t="s">
        <v>26</v>
      </c>
      <c r="N9316" s="10" t="str">
        <f>_xlfn.XLOOKUP($M:$M,People!$B:$B,People!A:A)</f>
        <v>Fred Suzuki</v>
      </c>
      <c r="O9316" s="10" t="s">
        <v>3204</v>
      </c>
      <c r="P9316" s="10" t="str">
        <f>VLOOKUP(O9316,Products!$A:$E,3,FALSE)</f>
        <v>Canon</v>
      </c>
      <c r="Q9316" s="31">
        <f>INDEX(Products!$E:$E,MATCH(O9316,Products!$A:$A,0))</f>
        <v>0.3</v>
      </c>
      <c r="R9316" s="10" t="s">
        <v>41</v>
      </c>
      <c r="S9316" s="10" t="s">
        <v>68</v>
      </c>
      <c r="T9316" s="10" t="s">
        <v>1061</v>
      </c>
      <c r="U9316" s="12">
        <v>3.5640000000000009</v>
      </c>
      <c r="V9316" s="12">
        <v>2</v>
      </c>
      <c r="W9316" s="12">
        <v>0.7</v>
      </c>
      <c r="X9316" s="12">
        <v>-2.9700000000000006</v>
      </c>
    </row>
    <row r="9317" spans="1:24" ht="14" x14ac:dyDescent="0.3">
      <c r="A9317" s="9">
        <v>9312</v>
      </c>
      <c r="B9317" s="14" t="s">
        <v>10644</v>
      </c>
      <c r="C9317" s="15">
        <v>46330</v>
      </c>
      <c r="D9317" s="15">
        <v>46334</v>
      </c>
      <c r="E9317" s="10" t="s">
        <v>44</v>
      </c>
      <c r="F9317" s="10" t="s">
        <v>1767</v>
      </c>
      <c r="G9317" s="10" t="s">
        <v>1768</v>
      </c>
      <c r="H9317" s="10" t="s">
        <v>22</v>
      </c>
      <c r="I9317" s="10" t="s">
        <v>23</v>
      </c>
      <c r="J9317" s="10" t="s">
        <v>4736</v>
      </c>
      <c r="K9317" s="10" t="s">
        <v>298</v>
      </c>
      <c r="L9317" s="10">
        <v>37421</v>
      </c>
      <c r="M9317" s="10" t="s">
        <v>26</v>
      </c>
      <c r="N9317" s="10" t="str">
        <f>_xlfn.XLOOKUP($M:$M,People!$B:$B,People!A:A)</f>
        <v>Fred Suzuki</v>
      </c>
      <c r="O9317" s="10" t="s">
        <v>3373</v>
      </c>
      <c r="P9317" s="10" t="str">
        <f>VLOOKUP(O9317,Products!$A:$E,3,FALSE)</f>
        <v>Canon</v>
      </c>
      <c r="Q9317" s="31">
        <f>INDEX(Products!$E:$E,MATCH(O9317,Products!$A:$A,0))</f>
        <v>0.3</v>
      </c>
      <c r="R9317" s="10" t="s">
        <v>41</v>
      </c>
      <c r="S9317" s="10" t="s">
        <v>42</v>
      </c>
      <c r="T9317" s="10" t="s">
        <v>3374</v>
      </c>
      <c r="U9317" s="12">
        <v>4.9280000000000008</v>
      </c>
      <c r="V9317" s="12">
        <v>2</v>
      </c>
      <c r="W9317" s="12">
        <v>0.2</v>
      </c>
      <c r="X9317" s="12">
        <v>1.7247999999999997</v>
      </c>
    </row>
    <row r="9318" spans="1:24" ht="14" x14ac:dyDescent="0.3">
      <c r="A9318" s="9">
        <v>9313</v>
      </c>
      <c r="B9318" s="14" t="s">
        <v>10645</v>
      </c>
      <c r="C9318" s="15">
        <v>46330</v>
      </c>
      <c r="D9318" s="15">
        <v>46337</v>
      </c>
      <c r="E9318" s="10" t="s">
        <v>44</v>
      </c>
      <c r="F9318" s="10" t="s">
        <v>3113</v>
      </c>
      <c r="G9318" s="10" t="s">
        <v>3114</v>
      </c>
      <c r="H9318" s="10" t="s">
        <v>92</v>
      </c>
      <c r="I9318" s="10" t="s">
        <v>23</v>
      </c>
      <c r="J9318" s="10" t="s">
        <v>665</v>
      </c>
      <c r="K9318" s="10" t="s">
        <v>94</v>
      </c>
      <c r="L9318" s="10">
        <v>75051</v>
      </c>
      <c r="M9318" s="10" t="s">
        <v>95</v>
      </c>
      <c r="N9318" s="10" t="str">
        <f>_xlfn.XLOOKUP($M:$M,People!$B:$B,People!A:A)</f>
        <v>Roxanne Rodriguez</v>
      </c>
      <c r="O9318" s="10" t="s">
        <v>1445</v>
      </c>
      <c r="P9318" s="10" t="str">
        <f>VLOOKUP(O9318,Products!$A:$E,3,FALSE)</f>
        <v>Office Depot</v>
      </c>
      <c r="Q9318" s="31">
        <f>INDEX(Products!$E:$E,MATCH(O9318,Products!$A:$A,0))</f>
        <v>0.3</v>
      </c>
      <c r="R9318" s="10" t="s">
        <v>41</v>
      </c>
      <c r="S9318" s="10" t="s">
        <v>42</v>
      </c>
      <c r="T9318" s="10" t="s">
        <v>1446</v>
      </c>
      <c r="U9318" s="12">
        <v>23.680000000000003</v>
      </c>
      <c r="V9318" s="12">
        <v>2</v>
      </c>
      <c r="W9318" s="12">
        <v>0.2</v>
      </c>
      <c r="X9318" s="12">
        <v>8.879999999999999</v>
      </c>
    </row>
    <row r="9319" spans="1:24" ht="14" x14ac:dyDescent="0.3">
      <c r="A9319" s="9">
        <v>9314</v>
      </c>
      <c r="B9319" s="14" t="s">
        <v>10646</v>
      </c>
      <c r="C9319" s="15">
        <v>46330</v>
      </c>
      <c r="D9319" s="15">
        <v>46337</v>
      </c>
      <c r="E9319" s="10" t="s">
        <v>44</v>
      </c>
      <c r="F9319" s="10" t="s">
        <v>2211</v>
      </c>
      <c r="G9319" s="10" t="s">
        <v>2212</v>
      </c>
      <c r="H9319" s="10" t="s">
        <v>92</v>
      </c>
      <c r="I9319" s="10" t="s">
        <v>23</v>
      </c>
      <c r="J9319" s="10" t="s">
        <v>338</v>
      </c>
      <c r="K9319" s="10" t="s">
        <v>298</v>
      </c>
      <c r="L9319" s="10">
        <v>38401</v>
      </c>
      <c r="M9319" s="10" t="s">
        <v>26</v>
      </c>
      <c r="N9319" s="10" t="str">
        <f>_xlfn.XLOOKUP($M:$M,People!$B:$B,People!A:A)</f>
        <v>Fred Suzuki</v>
      </c>
      <c r="O9319" s="10" t="s">
        <v>2213</v>
      </c>
      <c r="P9319" s="10" t="str">
        <f>VLOOKUP(O9319,Products!$A:$E,3,FALSE)</f>
        <v>Samsung</v>
      </c>
      <c r="Q9319" s="31">
        <f>INDEX(Products!$E:$E,MATCH(O9319,Products!$A:$A,0))</f>
        <v>0.37</v>
      </c>
      <c r="R9319" s="10" t="s">
        <v>41</v>
      </c>
      <c r="S9319" s="10" t="s">
        <v>82</v>
      </c>
      <c r="T9319" s="10" t="s">
        <v>2214</v>
      </c>
      <c r="U9319" s="12">
        <v>9.6640000000000015</v>
      </c>
      <c r="V9319" s="12">
        <v>2</v>
      </c>
      <c r="W9319" s="12">
        <v>0.2</v>
      </c>
      <c r="X9319" s="12">
        <v>3.2615999999999996</v>
      </c>
    </row>
    <row r="9320" spans="1:24" ht="14" x14ac:dyDescent="0.3">
      <c r="A9320" s="9">
        <v>9315</v>
      </c>
      <c r="B9320" s="14" t="s">
        <v>10647</v>
      </c>
      <c r="C9320" s="15">
        <v>46330</v>
      </c>
      <c r="D9320" s="15">
        <v>46335</v>
      </c>
      <c r="E9320" s="10" t="s">
        <v>44</v>
      </c>
      <c r="F9320" s="10" t="s">
        <v>3015</v>
      </c>
      <c r="G9320" s="10" t="s">
        <v>3016</v>
      </c>
      <c r="H9320" s="10" t="s">
        <v>36</v>
      </c>
      <c r="I9320" s="10" t="s">
        <v>23</v>
      </c>
      <c r="J9320" s="10" t="s">
        <v>2107</v>
      </c>
      <c r="K9320" s="10" t="s">
        <v>438</v>
      </c>
      <c r="L9320" s="10">
        <v>43130</v>
      </c>
      <c r="M9320" s="10" t="s">
        <v>133</v>
      </c>
      <c r="N9320" s="10" t="str">
        <f>_xlfn.XLOOKUP($M:$M,People!$B:$B,People!A:A)</f>
        <v>Chuck Magee</v>
      </c>
      <c r="O9320" s="10" t="s">
        <v>2832</v>
      </c>
      <c r="P9320" s="10" t="str">
        <f>VLOOKUP(O9320,Products!$A:$E,3,FALSE)</f>
        <v>3M</v>
      </c>
      <c r="Q9320" s="31">
        <f>INDEX(Products!$E:$E,MATCH(O9320,Products!$A:$A,0))</f>
        <v>0.36</v>
      </c>
      <c r="R9320" s="10" t="s">
        <v>41</v>
      </c>
      <c r="S9320" s="10" t="s">
        <v>53</v>
      </c>
      <c r="T9320" s="10" t="s">
        <v>2833</v>
      </c>
      <c r="U9320" s="12">
        <v>194.35200000000003</v>
      </c>
      <c r="V9320" s="12">
        <v>3</v>
      </c>
      <c r="W9320" s="12">
        <v>0.2</v>
      </c>
      <c r="X9320" s="12">
        <v>-43.729199999999992</v>
      </c>
    </row>
    <row r="9321" spans="1:24" ht="14" x14ac:dyDescent="0.3">
      <c r="A9321" s="9">
        <v>9316</v>
      </c>
      <c r="B9321" s="14" t="s">
        <v>10643</v>
      </c>
      <c r="C9321" s="15">
        <v>46330</v>
      </c>
      <c r="D9321" s="15">
        <v>46330</v>
      </c>
      <c r="E9321" s="10" t="s">
        <v>1124</v>
      </c>
      <c r="F9321" s="10" t="s">
        <v>659</v>
      </c>
      <c r="G9321" s="10" t="s">
        <v>660</v>
      </c>
      <c r="H9321" s="10" t="s">
        <v>92</v>
      </c>
      <c r="I9321" s="10" t="s">
        <v>23</v>
      </c>
      <c r="J9321" s="10" t="s">
        <v>5890</v>
      </c>
      <c r="K9321" s="10" t="s">
        <v>94</v>
      </c>
      <c r="L9321" s="10">
        <v>77803</v>
      </c>
      <c r="M9321" s="10" t="s">
        <v>95</v>
      </c>
      <c r="N9321" s="10" t="str">
        <f>_xlfn.XLOOKUP($M:$M,People!$B:$B,People!A:A)</f>
        <v>Roxanne Rodriguez</v>
      </c>
      <c r="O9321" s="10" t="s">
        <v>776</v>
      </c>
      <c r="P9321" s="10" t="str">
        <f>VLOOKUP(O9321,Products!$A:$E,3,FALSE)</f>
        <v>Staples</v>
      </c>
      <c r="Q9321" s="31">
        <f>INDEX(Products!$E:$E,MATCH(O9321,Products!$A:$A,0))</f>
        <v>0.39</v>
      </c>
      <c r="R9321" s="10" t="s">
        <v>41</v>
      </c>
      <c r="S9321" s="10" t="s">
        <v>53</v>
      </c>
      <c r="T9321" s="10" t="s">
        <v>777</v>
      </c>
      <c r="U9321" s="12">
        <v>52.751999999999995</v>
      </c>
      <c r="V9321" s="12">
        <v>3</v>
      </c>
      <c r="W9321" s="12">
        <v>0.2</v>
      </c>
      <c r="X9321" s="12">
        <v>-12.528600000000001</v>
      </c>
    </row>
    <row r="9322" spans="1:24" ht="14" x14ac:dyDescent="0.3">
      <c r="A9322" s="9">
        <v>9317</v>
      </c>
      <c r="B9322" s="14" t="s">
        <v>10644</v>
      </c>
      <c r="C9322" s="15">
        <v>46330</v>
      </c>
      <c r="D9322" s="15">
        <v>46334</v>
      </c>
      <c r="E9322" s="10" t="s">
        <v>44</v>
      </c>
      <c r="F9322" s="10" t="s">
        <v>1767</v>
      </c>
      <c r="G9322" s="10" t="s">
        <v>1768</v>
      </c>
      <c r="H9322" s="10" t="s">
        <v>22</v>
      </c>
      <c r="I9322" s="10" t="s">
        <v>23</v>
      </c>
      <c r="J9322" s="10" t="s">
        <v>4736</v>
      </c>
      <c r="K9322" s="10" t="s">
        <v>298</v>
      </c>
      <c r="L9322" s="10">
        <v>37421</v>
      </c>
      <c r="M9322" s="10" t="s">
        <v>26</v>
      </c>
      <c r="N9322" s="10" t="str">
        <f>_xlfn.XLOOKUP($M:$M,People!$B:$B,People!A:A)</f>
        <v>Fred Suzuki</v>
      </c>
      <c r="O9322" s="10" t="s">
        <v>1460</v>
      </c>
      <c r="P9322" s="10" t="str">
        <f>VLOOKUP(O9322,Products!$A:$E,3,FALSE)</f>
        <v>Avery</v>
      </c>
      <c r="Q9322" s="31">
        <f>INDEX(Products!$E:$E,MATCH(O9322,Products!$A:$A,0))</f>
        <v>0.35</v>
      </c>
      <c r="R9322" s="10" t="s">
        <v>64</v>
      </c>
      <c r="S9322" s="10" t="s">
        <v>144</v>
      </c>
      <c r="T9322" s="10" t="s">
        <v>1461</v>
      </c>
      <c r="U9322" s="12">
        <v>95.976000000000013</v>
      </c>
      <c r="V9322" s="12">
        <v>3</v>
      </c>
      <c r="W9322" s="12">
        <v>0.2</v>
      </c>
      <c r="X9322" s="12">
        <v>15.596099999999996</v>
      </c>
    </row>
    <row r="9323" spans="1:24" ht="14" x14ac:dyDescent="0.3">
      <c r="A9323" s="9">
        <v>9318</v>
      </c>
      <c r="B9323" s="14" t="s">
        <v>10647</v>
      </c>
      <c r="C9323" s="15">
        <v>46330</v>
      </c>
      <c r="D9323" s="15">
        <v>46335</v>
      </c>
      <c r="E9323" s="10" t="s">
        <v>44</v>
      </c>
      <c r="F9323" s="10" t="s">
        <v>3015</v>
      </c>
      <c r="G9323" s="10" t="s">
        <v>3016</v>
      </c>
      <c r="H9323" s="10" t="s">
        <v>36</v>
      </c>
      <c r="I9323" s="10" t="s">
        <v>23</v>
      </c>
      <c r="J9323" s="10" t="s">
        <v>2107</v>
      </c>
      <c r="K9323" s="10" t="s">
        <v>438</v>
      </c>
      <c r="L9323" s="10">
        <v>43130</v>
      </c>
      <c r="M9323" s="10" t="s">
        <v>133</v>
      </c>
      <c r="N9323" s="10" t="str">
        <f>_xlfn.XLOOKUP($M:$M,People!$B:$B,People!A:A)</f>
        <v>Chuck Magee</v>
      </c>
      <c r="O9323" s="10" t="s">
        <v>661</v>
      </c>
      <c r="P9323" s="10" t="str">
        <f>VLOOKUP(O9323,Products!$A:$E,3,FALSE)</f>
        <v>3M</v>
      </c>
      <c r="Q9323" s="31">
        <f>INDEX(Products!$E:$E,MATCH(O9323,Products!$A:$A,0))</f>
        <v>0.36</v>
      </c>
      <c r="R9323" s="10" t="s">
        <v>64</v>
      </c>
      <c r="S9323" s="10" t="s">
        <v>144</v>
      </c>
      <c r="T9323" s="10" t="s">
        <v>662</v>
      </c>
      <c r="U9323" s="12">
        <v>70.720000000000013</v>
      </c>
      <c r="V9323" s="12">
        <v>4</v>
      </c>
      <c r="W9323" s="12">
        <v>0.2</v>
      </c>
      <c r="X9323" s="12">
        <v>-6.1879999999999988</v>
      </c>
    </row>
    <row r="9324" spans="1:24" ht="14" x14ac:dyDescent="0.3">
      <c r="A9324" s="9">
        <v>9319</v>
      </c>
      <c r="B9324" s="14" t="s">
        <v>10641</v>
      </c>
      <c r="C9324" s="15">
        <v>46330</v>
      </c>
      <c r="D9324" s="15">
        <v>46330</v>
      </c>
      <c r="E9324" s="10" t="s">
        <v>1124</v>
      </c>
      <c r="F9324" s="10" t="s">
        <v>1903</v>
      </c>
      <c r="G9324" s="10" t="s">
        <v>1904</v>
      </c>
      <c r="H9324" s="10" t="s">
        <v>36</v>
      </c>
      <c r="I9324" s="10" t="s">
        <v>23</v>
      </c>
      <c r="J9324" s="10" t="s">
        <v>1905</v>
      </c>
      <c r="K9324" s="10" t="s">
        <v>80</v>
      </c>
      <c r="L9324" s="10">
        <v>27217</v>
      </c>
      <c r="M9324" s="10" t="s">
        <v>26</v>
      </c>
      <c r="N9324" s="10" t="str">
        <f>_xlfn.XLOOKUP($M:$M,People!$B:$B,People!A:A)</f>
        <v>Fred Suzuki</v>
      </c>
      <c r="O9324" s="10" t="s">
        <v>1906</v>
      </c>
      <c r="P9324" s="10" t="str">
        <f>VLOOKUP(O9324,Products!$A:$E,3,FALSE)</f>
        <v>3M</v>
      </c>
      <c r="Q9324" s="31">
        <f>INDEX(Products!$E:$E,MATCH(O9324,Products!$A:$A,0))</f>
        <v>0.4</v>
      </c>
      <c r="R9324" s="10" t="s">
        <v>64</v>
      </c>
      <c r="S9324" s="10" t="s">
        <v>599</v>
      </c>
      <c r="T9324" s="10" t="s">
        <v>1907</v>
      </c>
      <c r="U9324" s="12">
        <v>7999.98</v>
      </c>
      <c r="V9324" s="12">
        <v>4</v>
      </c>
      <c r="W9324" s="12">
        <v>0.5</v>
      </c>
      <c r="X9324" s="12">
        <v>-3839.9903999999988</v>
      </c>
    </row>
    <row r="9325" spans="1:24" ht="14" x14ac:dyDescent="0.3">
      <c r="A9325" s="9">
        <v>9320</v>
      </c>
      <c r="B9325" s="14" t="s">
        <v>10644</v>
      </c>
      <c r="C9325" s="15">
        <v>46330</v>
      </c>
      <c r="D9325" s="15">
        <v>46334</v>
      </c>
      <c r="E9325" s="10" t="s">
        <v>44</v>
      </c>
      <c r="F9325" s="10" t="s">
        <v>1767</v>
      </c>
      <c r="G9325" s="10" t="s">
        <v>1768</v>
      </c>
      <c r="H9325" s="10" t="s">
        <v>22</v>
      </c>
      <c r="I9325" s="10" t="s">
        <v>23</v>
      </c>
      <c r="J9325" s="10" t="s">
        <v>4736</v>
      </c>
      <c r="K9325" s="10" t="s">
        <v>298</v>
      </c>
      <c r="L9325" s="10">
        <v>37421</v>
      </c>
      <c r="M9325" s="10" t="s">
        <v>26</v>
      </c>
      <c r="N9325" s="10" t="str">
        <f>_xlfn.XLOOKUP($M:$M,People!$B:$B,People!A:A)</f>
        <v>Fred Suzuki</v>
      </c>
      <c r="O9325" s="10" t="s">
        <v>5664</v>
      </c>
      <c r="P9325" s="10" t="str">
        <f>VLOOKUP(O9325,Products!$A:$E,3,FALSE)</f>
        <v>Canon</v>
      </c>
      <c r="Q9325" s="31">
        <f>INDEX(Products!$E:$E,MATCH(O9325,Products!$A:$A,0))</f>
        <v>0.28000000000000003</v>
      </c>
      <c r="R9325" s="10" t="s">
        <v>64</v>
      </c>
      <c r="S9325" s="10" t="s">
        <v>65</v>
      </c>
      <c r="T9325" s="10" t="s">
        <v>5665</v>
      </c>
      <c r="U9325" s="12">
        <v>143.928</v>
      </c>
      <c r="V9325" s="12">
        <v>9</v>
      </c>
      <c r="W9325" s="12">
        <v>0.2</v>
      </c>
      <c r="X9325" s="12">
        <v>-32.383800000000008</v>
      </c>
    </row>
    <row r="9326" spans="1:24" ht="14" x14ac:dyDescent="0.3">
      <c r="A9326" s="9">
        <v>9321</v>
      </c>
      <c r="B9326" s="14" t="s">
        <v>10640</v>
      </c>
      <c r="C9326" s="15">
        <v>46330</v>
      </c>
      <c r="D9326" s="15">
        <v>46331</v>
      </c>
      <c r="E9326" s="10" t="s">
        <v>168</v>
      </c>
      <c r="F9326" s="10" t="s">
        <v>943</v>
      </c>
      <c r="G9326" s="10" t="s">
        <v>944</v>
      </c>
      <c r="H9326" s="10" t="s">
        <v>36</v>
      </c>
      <c r="I9326" s="10" t="s">
        <v>23</v>
      </c>
      <c r="J9326" s="10" t="s">
        <v>3636</v>
      </c>
      <c r="K9326" s="10" t="s">
        <v>80</v>
      </c>
      <c r="L9326" s="10">
        <v>27405</v>
      </c>
      <c r="M9326" s="10" t="s">
        <v>26</v>
      </c>
      <c r="N9326" s="10" t="str">
        <f>_xlfn.XLOOKUP($M:$M,People!$B:$B,People!A:A)</f>
        <v>Fred Suzuki</v>
      </c>
      <c r="O9326" s="10" t="s">
        <v>3841</v>
      </c>
      <c r="P9326" s="10" t="str">
        <f>VLOOKUP(O9326,Products!$A:$E,3,FALSE)</f>
        <v>Canon</v>
      </c>
      <c r="Q9326" s="31">
        <f>INDEX(Products!$E:$E,MATCH(O9326,Products!$A:$A,0))</f>
        <v>0.26</v>
      </c>
      <c r="R9326" s="10" t="s">
        <v>64</v>
      </c>
      <c r="S9326" s="10" t="s">
        <v>65</v>
      </c>
      <c r="T9326" s="10" t="s">
        <v>3842</v>
      </c>
      <c r="U9326" s="12">
        <v>1359.96</v>
      </c>
      <c r="V9326" s="12">
        <v>5</v>
      </c>
      <c r="W9326" s="12">
        <v>0.2</v>
      </c>
      <c r="X9326" s="12">
        <v>118.99650000000003</v>
      </c>
    </row>
    <row r="9327" spans="1:24" ht="14" x14ac:dyDescent="0.3">
      <c r="A9327" s="9">
        <v>9322</v>
      </c>
      <c r="B9327" s="14" t="s">
        <v>10648</v>
      </c>
      <c r="C9327" s="15">
        <v>46331</v>
      </c>
      <c r="D9327" s="15">
        <v>46336</v>
      </c>
      <c r="E9327" s="10" t="s">
        <v>19</v>
      </c>
      <c r="F9327" s="10" t="s">
        <v>3516</v>
      </c>
      <c r="G9327" s="10" t="s">
        <v>3517</v>
      </c>
      <c r="H9327" s="10" t="s">
        <v>22</v>
      </c>
      <c r="I9327" s="10" t="s">
        <v>23</v>
      </c>
      <c r="J9327" s="10" t="s">
        <v>237</v>
      </c>
      <c r="K9327" s="10" t="s">
        <v>238</v>
      </c>
      <c r="L9327" s="10">
        <v>10024</v>
      </c>
      <c r="M9327" s="10" t="s">
        <v>133</v>
      </c>
      <c r="N9327" s="10" t="str">
        <f>_xlfn.XLOOKUP($M:$M,People!$B:$B,People!A:A)</f>
        <v>Chuck Magee</v>
      </c>
      <c r="O9327" s="10" t="s">
        <v>4681</v>
      </c>
      <c r="P9327" s="10" t="str">
        <f>VLOOKUP(O9327,Products!$A:$E,3,FALSE)</f>
        <v>Avery</v>
      </c>
      <c r="Q9327" s="31">
        <f>INDEX(Products!$E:$E,MATCH(O9327,Products!$A:$A,0))</f>
        <v>0.27</v>
      </c>
      <c r="R9327" s="10" t="s">
        <v>28</v>
      </c>
      <c r="S9327" s="10" t="s">
        <v>32</v>
      </c>
      <c r="T9327" s="10" t="s">
        <v>4682</v>
      </c>
      <c r="U9327" s="12">
        <v>128.12400000000002</v>
      </c>
      <c r="V9327" s="12">
        <v>2</v>
      </c>
      <c r="W9327" s="12">
        <v>0.1</v>
      </c>
      <c r="X9327" s="12">
        <v>24.2012</v>
      </c>
    </row>
    <row r="9328" spans="1:24" ht="14" x14ac:dyDescent="0.3">
      <c r="A9328" s="9">
        <v>9323</v>
      </c>
      <c r="B9328" s="14" t="s">
        <v>10648</v>
      </c>
      <c r="C9328" s="15">
        <v>46331</v>
      </c>
      <c r="D9328" s="15">
        <v>46336</v>
      </c>
      <c r="E9328" s="10" t="s">
        <v>19</v>
      </c>
      <c r="F9328" s="10" t="s">
        <v>3516</v>
      </c>
      <c r="G9328" s="10" t="s">
        <v>3517</v>
      </c>
      <c r="H9328" s="10" t="s">
        <v>22</v>
      </c>
      <c r="I9328" s="10" t="s">
        <v>23</v>
      </c>
      <c r="J9328" s="10" t="s">
        <v>237</v>
      </c>
      <c r="K9328" s="10" t="s">
        <v>238</v>
      </c>
      <c r="L9328" s="10">
        <v>10024</v>
      </c>
      <c r="M9328" s="10" t="s">
        <v>133</v>
      </c>
      <c r="N9328" s="10" t="str">
        <f>_xlfn.XLOOKUP($M:$M,People!$B:$B,People!A:A)</f>
        <v>Chuck Magee</v>
      </c>
      <c r="O9328" s="10" t="s">
        <v>5585</v>
      </c>
      <c r="P9328" s="10" t="str">
        <f>VLOOKUP(O9328,Products!$A:$E,3,FALSE)</f>
        <v>Office Depot</v>
      </c>
      <c r="Q9328" s="31">
        <f>INDEX(Products!$E:$E,MATCH(O9328,Products!$A:$A,0))</f>
        <v>0.28000000000000003</v>
      </c>
      <c r="R9328" s="10" t="s">
        <v>28</v>
      </c>
      <c r="S9328" s="10" t="s">
        <v>58</v>
      </c>
      <c r="T9328" s="10" t="s">
        <v>5586</v>
      </c>
      <c r="U9328" s="12">
        <v>101.4</v>
      </c>
      <c r="V9328" s="12">
        <v>5</v>
      </c>
      <c r="W9328" s="12">
        <v>0</v>
      </c>
      <c r="X9328" s="12">
        <v>38.532000000000004</v>
      </c>
    </row>
    <row r="9329" spans="1:24" ht="14" x14ac:dyDescent="0.3">
      <c r="A9329" s="9">
        <v>9324</v>
      </c>
      <c r="B9329" s="14" t="s">
        <v>10648</v>
      </c>
      <c r="C9329" s="15">
        <v>46331</v>
      </c>
      <c r="D9329" s="15">
        <v>46336</v>
      </c>
      <c r="E9329" s="10" t="s">
        <v>19</v>
      </c>
      <c r="F9329" s="10" t="s">
        <v>3516</v>
      </c>
      <c r="G9329" s="10" t="s">
        <v>3517</v>
      </c>
      <c r="H9329" s="10" t="s">
        <v>22</v>
      </c>
      <c r="I9329" s="10" t="s">
        <v>23</v>
      </c>
      <c r="J9329" s="10" t="s">
        <v>237</v>
      </c>
      <c r="K9329" s="10" t="s">
        <v>238</v>
      </c>
      <c r="L9329" s="10">
        <v>10024</v>
      </c>
      <c r="M9329" s="10" t="s">
        <v>133</v>
      </c>
      <c r="N9329" s="10" t="str">
        <f>_xlfn.XLOOKUP($M:$M,People!$B:$B,People!A:A)</f>
        <v>Chuck Magee</v>
      </c>
      <c r="O9329" s="10" t="s">
        <v>5068</v>
      </c>
      <c r="P9329" s="10" t="str">
        <f>VLOOKUP(O9329,Products!$A:$E,3,FALSE)</f>
        <v>Avery</v>
      </c>
      <c r="Q9329" s="31">
        <f>INDEX(Products!$E:$E,MATCH(O9329,Products!$A:$A,0))</f>
        <v>0.37</v>
      </c>
      <c r="R9329" s="10" t="s">
        <v>28</v>
      </c>
      <c r="S9329" s="10" t="s">
        <v>50</v>
      </c>
      <c r="T9329" s="10" t="s">
        <v>5069</v>
      </c>
      <c r="U9329" s="12">
        <v>166.5</v>
      </c>
      <c r="V9329" s="12">
        <v>2</v>
      </c>
      <c r="W9329" s="12">
        <v>0.4</v>
      </c>
      <c r="X9329" s="12">
        <v>-66.599999999999994</v>
      </c>
    </row>
    <row r="9330" spans="1:24" ht="14" x14ac:dyDescent="0.3">
      <c r="A9330" s="9">
        <v>9325</v>
      </c>
      <c r="B9330" s="14" t="s">
        <v>10649</v>
      </c>
      <c r="C9330" s="15">
        <v>46331</v>
      </c>
      <c r="D9330" s="15">
        <v>46333</v>
      </c>
      <c r="E9330" s="10" t="s">
        <v>168</v>
      </c>
      <c r="F9330" s="10" t="s">
        <v>926</v>
      </c>
      <c r="G9330" s="10" t="s">
        <v>927</v>
      </c>
      <c r="H9330" s="10" t="s">
        <v>36</v>
      </c>
      <c r="I9330" s="10" t="s">
        <v>23</v>
      </c>
      <c r="J9330" s="10" t="s">
        <v>271</v>
      </c>
      <c r="K9330" s="10" t="s">
        <v>189</v>
      </c>
      <c r="L9330" s="10">
        <v>60623</v>
      </c>
      <c r="M9330" s="10" t="s">
        <v>95</v>
      </c>
      <c r="N9330" s="10" t="str">
        <f>_xlfn.XLOOKUP($M:$M,People!$B:$B,People!A:A)</f>
        <v>Roxanne Rodriguez</v>
      </c>
      <c r="O9330" s="10" t="s">
        <v>150</v>
      </c>
      <c r="P9330" s="10" t="str">
        <f>VLOOKUP(O9330,Products!$A:$E,3,FALSE)</f>
        <v>Samsung</v>
      </c>
      <c r="Q9330" s="31">
        <f>INDEX(Products!$E:$E,MATCH(O9330,Products!$A:$A,0))</f>
        <v>0.28999999999999998</v>
      </c>
      <c r="R9330" s="10" t="s">
        <v>41</v>
      </c>
      <c r="S9330" s="10" t="s">
        <v>68</v>
      </c>
      <c r="T9330" s="10" t="s">
        <v>151</v>
      </c>
      <c r="U9330" s="12">
        <v>16.029999999999998</v>
      </c>
      <c r="V9330" s="12">
        <v>5</v>
      </c>
      <c r="W9330" s="12">
        <v>0.8</v>
      </c>
      <c r="X9330" s="12">
        <v>-25.648000000000003</v>
      </c>
    </row>
    <row r="9331" spans="1:24" ht="14" x14ac:dyDescent="0.3">
      <c r="A9331" s="9">
        <v>9326</v>
      </c>
      <c r="B9331" s="14" t="s">
        <v>10648</v>
      </c>
      <c r="C9331" s="15">
        <v>46331</v>
      </c>
      <c r="D9331" s="15">
        <v>46336</v>
      </c>
      <c r="E9331" s="10" t="s">
        <v>19</v>
      </c>
      <c r="F9331" s="10" t="s">
        <v>3516</v>
      </c>
      <c r="G9331" s="10" t="s">
        <v>3517</v>
      </c>
      <c r="H9331" s="10" t="s">
        <v>22</v>
      </c>
      <c r="I9331" s="10" t="s">
        <v>23</v>
      </c>
      <c r="J9331" s="10" t="s">
        <v>237</v>
      </c>
      <c r="K9331" s="10" t="s">
        <v>238</v>
      </c>
      <c r="L9331" s="10">
        <v>10024</v>
      </c>
      <c r="M9331" s="10" t="s">
        <v>133</v>
      </c>
      <c r="N9331" s="10" t="str">
        <f>_xlfn.XLOOKUP($M:$M,People!$B:$B,People!A:A)</f>
        <v>Chuck Magee</v>
      </c>
      <c r="O9331" s="10" t="s">
        <v>965</v>
      </c>
      <c r="P9331" s="10" t="str">
        <f>VLOOKUP(O9331,Products!$A:$E,3,FALSE)</f>
        <v>HP</v>
      </c>
      <c r="Q9331" s="31">
        <f>INDEX(Products!$E:$E,MATCH(O9331,Products!$A:$A,0))</f>
        <v>0.25</v>
      </c>
      <c r="R9331" s="10" t="s">
        <v>41</v>
      </c>
      <c r="S9331" s="10" t="s">
        <v>68</v>
      </c>
      <c r="T9331" s="10" t="s">
        <v>966</v>
      </c>
      <c r="U9331" s="12">
        <v>11.423999999999999</v>
      </c>
      <c r="V9331" s="12">
        <v>1</v>
      </c>
      <c r="W9331" s="12">
        <v>0.2</v>
      </c>
      <c r="X9331" s="12">
        <v>3.7127999999999997</v>
      </c>
    </row>
    <row r="9332" spans="1:24" ht="14" x14ac:dyDescent="0.3">
      <c r="A9332" s="9">
        <v>9327</v>
      </c>
      <c r="B9332" s="14" t="s">
        <v>10648</v>
      </c>
      <c r="C9332" s="15">
        <v>46331</v>
      </c>
      <c r="D9332" s="15">
        <v>46336</v>
      </c>
      <c r="E9332" s="10" t="s">
        <v>19</v>
      </c>
      <c r="F9332" s="10" t="s">
        <v>3516</v>
      </c>
      <c r="G9332" s="10" t="s">
        <v>3517</v>
      </c>
      <c r="H9332" s="10" t="s">
        <v>22</v>
      </c>
      <c r="I9332" s="10" t="s">
        <v>23</v>
      </c>
      <c r="J9332" s="10" t="s">
        <v>237</v>
      </c>
      <c r="K9332" s="10" t="s">
        <v>238</v>
      </c>
      <c r="L9332" s="10">
        <v>10024</v>
      </c>
      <c r="M9332" s="10" t="s">
        <v>133</v>
      </c>
      <c r="N9332" s="10" t="str">
        <f>_xlfn.XLOOKUP($M:$M,People!$B:$B,People!A:A)</f>
        <v>Chuck Magee</v>
      </c>
      <c r="O9332" s="10" t="s">
        <v>543</v>
      </c>
      <c r="P9332" s="10" t="str">
        <f>VLOOKUP(O9332,Products!$A:$E,3,FALSE)</f>
        <v>Office Depot</v>
      </c>
      <c r="Q9332" s="31">
        <f>INDEX(Products!$E:$E,MATCH(O9332,Products!$A:$A,0))</f>
        <v>0.38</v>
      </c>
      <c r="R9332" s="10" t="s">
        <v>41</v>
      </c>
      <c r="S9332" s="10" t="s">
        <v>68</v>
      </c>
      <c r="T9332" s="10" t="s">
        <v>544</v>
      </c>
      <c r="U9332" s="12">
        <v>164.68800000000002</v>
      </c>
      <c r="V9332" s="12">
        <v>6</v>
      </c>
      <c r="W9332" s="12">
        <v>0.2</v>
      </c>
      <c r="X9332" s="12">
        <v>55.582200000000007</v>
      </c>
    </row>
    <row r="9333" spans="1:24" ht="14" x14ac:dyDescent="0.3">
      <c r="A9333" s="9">
        <v>9328</v>
      </c>
      <c r="B9333" s="14" t="s">
        <v>10650</v>
      </c>
      <c r="C9333" s="15">
        <v>46331</v>
      </c>
      <c r="D9333" s="15">
        <v>46338</v>
      </c>
      <c r="E9333" s="10" t="s">
        <v>44</v>
      </c>
      <c r="F9333" s="10" t="s">
        <v>476</v>
      </c>
      <c r="G9333" s="10" t="s">
        <v>477</v>
      </c>
      <c r="H9333" s="10" t="s">
        <v>22</v>
      </c>
      <c r="I9333" s="10" t="s">
        <v>23</v>
      </c>
      <c r="J9333" s="10" t="s">
        <v>478</v>
      </c>
      <c r="K9333" s="10" t="s">
        <v>277</v>
      </c>
      <c r="L9333" s="10">
        <v>85023</v>
      </c>
      <c r="M9333" s="10" t="s">
        <v>39</v>
      </c>
      <c r="N9333" s="10" t="str">
        <f>_xlfn.XLOOKUP($M:$M,People!$B:$B,People!A:A)</f>
        <v>Sadie Pawthorne</v>
      </c>
      <c r="O9333" s="10" t="s">
        <v>479</v>
      </c>
      <c r="P9333" s="10" t="str">
        <f>VLOOKUP(O9333,Products!$A:$E,3,FALSE)</f>
        <v>Logitech</v>
      </c>
      <c r="Q9333" s="31">
        <f>INDEX(Products!$E:$E,MATCH(O9333,Products!$A:$A,0))</f>
        <v>0.33</v>
      </c>
      <c r="R9333" s="10" t="s">
        <v>41</v>
      </c>
      <c r="S9333" s="10" t="s">
        <v>68</v>
      </c>
      <c r="T9333" s="10" t="s">
        <v>480</v>
      </c>
      <c r="U9333" s="12">
        <v>2.3880000000000003</v>
      </c>
      <c r="V9333" s="12">
        <v>2</v>
      </c>
      <c r="W9333" s="12">
        <v>0.7</v>
      </c>
      <c r="X9333" s="12">
        <v>-1.8308</v>
      </c>
    </row>
    <row r="9334" spans="1:24" ht="14" x14ac:dyDescent="0.3">
      <c r="A9334" s="9">
        <v>9329</v>
      </c>
      <c r="B9334" s="14" t="s">
        <v>10651</v>
      </c>
      <c r="C9334" s="15">
        <v>46331</v>
      </c>
      <c r="D9334" s="15">
        <v>46333</v>
      </c>
      <c r="E9334" s="10" t="s">
        <v>168</v>
      </c>
      <c r="F9334" s="10" t="s">
        <v>1089</v>
      </c>
      <c r="G9334" s="10" t="s">
        <v>1090</v>
      </c>
      <c r="H9334" s="10" t="s">
        <v>92</v>
      </c>
      <c r="I9334" s="10" t="s">
        <v>23</v>
      </c>
      <c r="J9334" s="10" t="s">
        <v>5135</v>
      </c>
      <c r="K9334" s="10" t="s">
        <v>226</v>
      </c>
      <c r="L9334" s="10">
        <v>46142</v>
      </c>
      <c r="M9334" s="10" t="s">
        <v>95</v>
      </c>
      <c r="N9334" s="10" t="str">
        <f>_xlfn.XLOOKUP($M:$M,People!$B:$B,People!A:A)</f>
        <v>Roxanne Rodriguez</v>
      </c>
      <c r="O9334" s="10" t="s">
        <v>5282</v>
      </c>
      <c r="P9334" s="10" t="str">
        <f>VLOOKUP(O9334,Products!$A:$E,3,FALSE)</f>
        <v>Avery</v>
      </c>
      <c r="Q9334" s="31">
        <f>INDEX(Products!$E:$E,MATCH(O9334,Products!$A:$A,0))</f>
        <v>0.35</v>
      </c>
      <c r="R9334" s="10" t="s">
        <v>41</v>
      </c>
      <c r="S9334" s="10" t="s">
        <v>82</v>
      </c>
      <c r="T9334" s="10" t="s">
        <v>167</v>
      </c>
      <c r="U9334" s="12">
        <v>167.94</v>
      </c>
      <c r="V9334" s="12">
        <v>3</v>
      </c>
      <c r="W9334" s="12">
        <v>0</v>
      </c>
      <c r="X9334" s="12">
        <v>82.290599999999998</v>
      </c>
    </row>
    <row r="9335" spans="1:24" ht="14" x14ac:dyDescent="0.3">
      <c r="A9335" s="9">
        <v>9330</v>
      </c>
      <c r="B9335" s="14" t="s">
        <v>10648</v>
      </c>
      <c r="C9335" s="15">
        <v>46331</v>
      </c>
      <c r="D9335" s="15">
        <v>46336</v>
      </c>
      <c r="E9335" s="10" t="s">
        <v>19</v>
      </c>
      <c r="F9335" s="10" t="s">
        <v>3516</v>
      </c>
      <c r="G9335" s="10" t="s">
        <v>3517</v>
      </c>
      <c r="H9335" s="10" t="s">
        <v>22</v>
      </c>
      <c r="I9335" s="10" t="s">
        <v>23</v>
      </c>
      <c r="J9335" s="10" t="s">
        <v>237</v>
      </c>
      <c r="K9335" s="10" t="s">
        <v>238</v>
      </c>
      <c r="L9335" s="10">
        <v>10024</v>
      </c>
      <c r="M9335" s="10" t="s">
        <v>133</v>
      </c>
      <c r="N9335" s="10" t="str">
        <f>_xlfn.XLOOKUP($M:$M,People!$B:$B,People!A:A)</f>
        <v>Chuck Magee</v>
      </c>
      <c r="O9335" s="10" t="s">
        <v>2248</v>
      </c>
      <c r="P9335" s="10" t="str">
        <f>VLOOKUP(O9335,Products!$A:$E,3,FALSE)</f>
        <v>Staples</v>
      </c>
      <c r="Q9335" s="31">
        <f>INDEX(Products!$E:$E,MATCH(O9335,Products!$A:$A,0))</f>
        <v>0.33</v>
      </c>
      <c r="R9335" s="10" t="s">
        <v>41</v>
      </c>
      <c r="S9335" s="10" t="s">
        <v>82</v>
      </c>
      <c r="T9335" s="10" t="s">
        <v>2249</v>
      </c>
      <c r="U9335" s="12">
        <v>12.96</v>
      </c>
      <c r="V9335" s="12">
        <v>2</v>
      </c>
      <c r="W9335" s="12">
        <v>0</v>
      </c>
      <c r="X9335" s="12">
        <v>6.2208000000000006</v>
      </c>
    </row>
    <row r="9336" spans="1:24" ht="14" x14ac:dyDescent="0.3">
      <c r="A9336" s="9">
        <v>9331</v>
      </c>
      <c r="B9336" s="14" t="s">
        <v>10651</v>
      </c>
      <c r="C9336" s="15">
        <v>46331</v>
      </c>
      <c r="D9336" s="15">
        <v>46333</v>
      </c>
      <c r="E9336" s="10" t="s">
        <v>168</v>
      </c>
      <c r="F9336" s="10" t="s">
        <v>1089</v>
      </c>
      <c r="G9336" s="10" t="s">
        <v>1090</v>
      </c>
      <c r="H9336" s="10" t="s">
        <v>92</v>
      </c>
      <c r="I9336" s="10" t="s">
        <v>23</v>
      </c>
      <c r="J9336" s="10" t="s">
        <v>5135</v>
      </c>
      <c r="K9336" s="10" t="s">
        <v>226</v>
      </c>
      <c r="L9336" s="10">
        <v>46142</v>
      </c>
      <c r="M9336" s="10" t="s">
        <v>95</v>
      </c>
      <c r="N9336" s="10" t="str">
        <f>_xlfn.XLOOKUP($M:$M,People!$B:$B,People!A:A)</f>
        <v>Roxanne Rodriguez</v>
      </c>
      <c r="O9336" s="10" t="s">
        <v>899</v>
      </c>
      <c r="P9336" s="10" t="str">
        <f>VLOOKUP(O9336,Products!$A:$E,3,FALSE)</f>
        <v>HP</v>
      </c>
      <c r="Q9336" s="31">
        <f>INDEX(Products!$E:$E,MATCH(O9336,Products!$A:$A,0))</f>
        <v>0.25</v>
      </c>
      <c r="R9336" s="10" t="s">
        <v>41</v>
      </c>
      <c r="S9336" s="10" t="s">
        <v>82</v>
      </c>
      <c r="T9336" s="10" t="s">
        <v>900</v>
      </c>
      <c r="U9336" s="12">
        <v>4.41</v>
      </c>
      <c r="V9336" s="12">
        <v>1</v>
      </c>
      <c r="W9336" s="12">
        <v>0</v>
      </c>
      <c r="X9336" s="12">
        <v>2.0286</v>
      </c>
    </row>
    <row r="9337" spans="1:24" ht="14" x14ac:dyDescent="0.3">
      <c r="A9337" s="9">
        <v>9332</v>
      </c>
      <c r="B9337" s="14" t="s">
        <v>10652</v>
      </c>
      <c r="C9337" s="15">
        <v>46331</v>
      </c>
      <c r="D9337" s="15">
        <v>46335</v>
      </c>
      <c r="E9337" s="10" t="s">
        <v>44</v>
      </c>
      <c r="F9337" s="10" t="s">
        <v>5174</v>
      </c>
      <c r="G9337" s="10" t="s">
        <v>5175</v>
      </c>
      <c r="H9337" s="10" t="s">
        <v>22</v>
      </c>
      <c r="I9337" s="10" t="s">
        <v>23</v>
      </c>
      <c r="J9337" s="10" t="s">
        <v>831</v>
      </c>
      <c r="K9337" s="10" t="s">
        <v>38</v>
      </c>
      <c r="L9337" s="10">
        <v>92105</v>
      </c>
      <c r="M9337" s="10" t="s">
        <v>39</v>
      </c>
      <c r="N9337" s="10" t="str">
        <f>_xlfn.XLOOKUP($M:$M,People!$B:$B,People!A:A)</f>
        <v>Sadie Pawthorne</v>
      </c>
      <c r="O9337" s="10" t="s">
        <v>2802</v>
      </c>
      <c r="P9337" s="10" t="str">
        <f>VLOOKUP(O9337,Products!$A:$E,3,FALSE)</f>
        <v>IKEA</v>
      </c>
      <c r="Q9337" s="31">
        <f>INDEX(Products!$E:$E,MATCH(O9337,Products!$A:$A,0))</f>
        <v>0.38</v>
      </c>
      <c r="R9337" s="10" t="s">
        <v>41</v>
      </c>
      <c r="S9337" s="10" t="s">
        <v>82</v>
      </c>
      <c r="T9337" s="10" t="s">
        <v>2803</v>
      </c>
      <c r="U9337" s="12">
        <v>12.96</v>
      </c>
      <c r="V9337" s="12">
        <v>2</v>
      </c>
      <c r="W9337" s="12">
        <v>0</v>
      </c>
      <c r="X9337" s="12">
        <v>6.2208000000000006</v>
      </c>
    </row>
    <row r="9338" spans="1:24" ht="14" x14ac:dyDescent="0.3">
      <c r="A9338" s="9">
        <v>9333</v>
      </c>
      <c r="B9338" s="14" t="s">
        <v>10651</v>
      </c>
      <c r="C9338" s="15">
        <v>46331</v>
      </c>
      <c r="D9338" s="15">
        <v>46333</v>
      </c>
      <c r="E9338" s="10" t="s">
        <v>168</v>
      </c>
      <c r="F9338" s="10" t="s">
        <v>1089</v>
      </c>
      <c r="G9338" s="10" t="s">
        <v>1090</v>
      </c>
      <c r="H9338" s="10" t="s">
        <v>92</v>
      </c>
      <c r="I9338" s="10" t="s">
        <v>23</v>
      </c>
      <c r="J9338" s="10" t="s">
        <v>5135</v>
      </c>
      <c r="K9338" s="10" t="s">
        <v>226</v>
      </c>
      <c r="L9338" s="10">
        <v>46142</v>
      </c>
      <c r="M9338" s="10" t="s">
        <v>95</v>
      </c>
      <c r="N9338" s="10" t="str">
        <f>_xlfn.XLOOKUP($M:$M,People!$B:$B,People!A:A)</f>
        <v>Roxanne Rodriguez</v>
      </c>
      <c r="O9338" s="10" t="s">
        <v>3195</v>
      </c>
      <c r="P9338" s="10" t="str">
        <f>VLOOKUP(O9338,Products!$A:$E,3,FALSE)</f>
        <v>Office Depot</v>
      </c>
      <c r="Q9338" s="31">
        <f>INDEX(Products!$E:$E,MATCH(O9338,Products!$A:$A,0))</f>
        <v>0.34</v>
      </c>
      <c r="R9338" s="10" t="s">
        <v>41</v>
      </c>
      <c r="S9338" s="10" t="s">
        <v>82</v>
      </c>
      <c r="T9338" s="10" t="s">
        <v>3196</v>
      </c>
      <c r="U9338" s="12">
        <v>67.8</v>
      </c>
      <c r="V9338" s="12">
        <v>10</v>
      </c>
      <c r="W9338" s="12">
        <v>0</v>
      </c>
      <c r="X9338" s="12">
        <v>31.187999999999999</v>
      </c>
    </row>
    <row r="9339" spans="1:24" ht="14" x14ac:dyDescent="0.3">
      <c r="A9339" s="9">
        <v>9334</v>
      </c>
      <c r="B9339" s="14" t="s">
        <v>10648</v>
      </c>
      <c r="C9339" s="15">
        <v>46331</v>
      </c>
      <c r="D9339" s="15">
        <v>46336</v>
      </c>
      <c r="E9339" s="10" t="s">
        <v>19</v>
      </c>
      <c r="F9339" s="10" t="s">
        <v>3516</v>
      </c>
      <c r="G9339" s="10" t="s">
        <v>3517</v>
      </c>
      <c r="H9339" s="10" t="s">
        <v>22</v>
      </c>
      <c r="I9339" s="10" t="s">
        <v>23</v>
      </c>
      <c r="J9339" s="10" t="s">
        <v>237</v>
      </c>
      <c r="K9339" s="10" t="s">
        <v>238</v>
      </c>
      <c r="L9339" s="10">
        <v>10024</v>
      </c>
      <c r="M9339" s="10" t="s">
        <v>133</v>
      </c>
      <c r="N9339" s="10" t="str">
        <f>_xlfn.XLOOKUP($M:$M,People!$B:$B,People!A:A)</f>
        <v>Chuck Magee</v>
      </c>
      <c r="O9339" s="10" t="s">
        <v>1409</v>
      </c>
      <c r="P9339" s="10" t="str">
        <f>VLOOKUP(O9339,Products!$A:$E,3,FALSE)</f>
        <v>Office Depot</v>
      </c>
      <c r="Q9339" s="31">
        <f>INDEX(Products!$E:$E,MATCH(O9339,Products!$A:$A,0))</f>
        <v>0.34</v>
      </c>
      <c r="R9339" s="10" t="s">
        <v>41</v>
      </c>
      <c r="S9339" s="10" t="s">
        <v>82</v>
      </c>
      <c r="T9339" s="10" t="s">
        <v>1410</v>
      </c>
      <c r="U9339" s="12">
        <v>110.96</v>
      </c>
      <c r="V9339" s="12">
        <v>2</v>
      </c>
      <c r="W9339" s="12">
        <v>0</v>
      </c>
      <c r="X9339" s="12">
        <v>53.260799999999996</v>
      </c>
    </row>
    <row r="9340" spans="1:24" ht="14" x14ac:dyDescent="0.3">
      <c r="A9340" s="9">
        <v>9335</v>
      </c>
      <c r="B9340" s="14" t="s">
        <v>10650</v>
      </c>
      <c r="C9340" s="15">
        <v>46331</v>
      </c>
      <c r="D9340" s="15">
        <v>46338</v>
      </c>
      <c r="E9340" s="10" t="s">
        <v>44</v>
      </c>
      <c r="F9340" s="10" t="s">
        <v>476</v>
      </c>
      <c r="G9340" s="10" t="s">
        <v>477</v>
      </c>
      <c r="H9340" s="10" t="s">
        <v>22</v>
      </c>
      <c r="I9340" s="10" t="s">
        <v>23</v>
      </c>
      <c r="J9340" s="10" t="s">
        <v>478</v>
      </c>
      <c r="K9340" s="10" t="s">
        <v>277</v>
      </c>
      <c r="L9340" s="10">
        <v>85023</v>
      </c>
      <c r="M9340" s="10" t="s">
        <v>39</v>
      </c>
      <c r="N9340" s="10" t="str">
        <f>_xlfn.XLOOKUP($M:$M,People!$B:$B,People!A:A)</f>
        <v>Sadie Pawthorne</v>
      </c>
      <c r="O9340" s="10" t="s">
        <v>481</v>
      </c>
      <c r="P9340" s="10" t="str">
        <f>VLOOKUP(O9340,Products!$A:$E,3,FALSE)</f>
        <v>Logitech</v>
      </c>
      <c r="Q9340" s="31">
        <f>INDEX(Products!$E:$E,MATCH(O9340,Products!$A:$A,0))</f>
        <v>0.25</v>
      </c>
      <c r="R9340" s="10" t="s">
        <v>41</v>
      </c>
      <c r="S9340" s="10" t="s">
        <v>53</v>
      </c>
      <c r="T9340" s="10" t="s">
        <v>482</v>
      </c>
      <c r="U9340" s="12">
        <v>243.99200000000002</v>
      </c>
      <c r="V9340" s="12">
        <v>7</v>
      </c>
      <c r="W9340" s="12">
        <v>0.2</v>
      </c>
      <c r="X9340" s="12">
        <v>30.498999999999981</v>
      </c>
    </row>
    <row r="9341" spans="1:24" ht="14" x14ac:dyDescent="0.3">
      <c r="A9341" s="9">
        <v>9336</v>
      </c>
      <c r="B9341" s="14" t="s">
        <v>10653</v>
      </c>
      <c r="C9341" s="15">
        <v>46331</v>
      </c>
      <c r="D9341" s="15">
        <v>46335</v>
      </c>
      <c r="E9341" s="10" t="s">
        <v>44</v>
      </c>
      <c r="F9341" s="10" t="s">
        <v>4185</v>
      </c>
      <c r="G9341" s="10" t="s">
        <v>4186</v>
      </c>
      <c r="H9341" s="10" t="s">
        <v>22</v>
      </c>
      <c r="I9341" s="10" t="s">
        <v>23</v>
      </c>
      <c r="J9341" s="10" t="s">
        <v>237</v>
      </c>
      <c r="K9341" s="10" t="s">
        <v>238</v>
      </c>
      <c r="L9341" s="10">
        <v>10009</v>
      </c>
      <c r="M9341" s="10" t="s">
        <v>133</v>
      </c>
      <c r="N9341" s="10" t="str">
        <f>_xlfn.XLOOKUP($M:$M,People!$B:$B,People!A:A)</f>
        <v>Chuck Magee</v>
      </c>
      <c r="O9341" s="10" t="s">
        <v>1595</v>
      </c>
      <c r="P9341" s="10" t="str">
        <f>VLOOKUP(O9341,Products!$A:$E,3,FALSE)</f>
        <v>Canon</v>
      </c>
      <c r="Q9341" s="31">
        <f>INDEX(Products!$E:$E,MATCH(O9341,Products!$A:$A,0))</f>
        <v>0.28000000000000003</v>
      </c>
      <c r="R9341" s="10" t="s">
        <v>64</v>
      </c>
      <c r="S9341" s="10" t="s">
        <v>144</v>
      </c>
      <c r="T9341" s="10" t="s">
        <v>1596</v>
      </c>
      <c r="U9341" s="12">
        <v>390.75</v>
      </c>
      <c r="V9341" s="12">
        <v>5</v>
      </c>
      <c r="W9341" s="12">
        <v>0</v>
      </c>
      <c r="X9341" s="12">
        <v>171.93000000000006</v>
      </c>
    </row>
    <row r="9342" spans="1:24" ht="14" x14ac:dyDescent="0.3">
      <c r="A9342" s="9">
        <v>9337</v>
      </c>
      <c r="B9342" s="14" t="s">
        <v>10654</v>
      </c>
      <c r="C9342" s="15">
        <v>46331</v>
      </c>
      <c r="D9342" s="15">
        <v>46332</v>
      </c>
      <c r="E9342" s="10" t="s">
        <v>168</v>
      </c>
      <c r="F9342" s="10" t="s">
        <v>192</v>
      </c>
      <c r="G9342" s="10" t="s">
        <v>193</v>
      </c>
      <c r="H9342" s="10" t="s">
        <v>36</v>
      </c>
      <c r="I9342" s="10" t="s">
        <v>23</v>
      </c>
      <c r="J9342" s="10" t="s">
        <v>2408</v>
      </c>
      <c r="K9342" s="10" t="s">
        <v>586</v>
      </c>
      <c r="L9342" s="10">
        <v>87401</v>
      </c>
      <c r="M9342" s="10" t="s">
        <v>39</v>
      </c>
      <c r="N9342" s="10" t="str">
        <f>_xlfn.XLOOKUP($M:$M,People!$B:$B,People!A:A)</f>
        <v>Sadie Pawthorne</v>
      </c>
      <c r="O9342" s="10" t="s">
        <v>1144</v>
      </c>
      <c r="P9342" s="10" t="str">
        <f>VLOOKUP(O9342,Products!$A:$E,3,FALSE)</f>
        <v>IKEA</v>
      </c>
      <c r="Q9342" s="31">
        <f>INDEX(Products!$E:$E,MATCH(O9342,Products!$A:$A,0))</f>
        <v>0.26</v>
      </c>
      <c r="R9342" s="10" t="s">
        <v>64</v>
      </c>
      <c r="S9342" s="10" t="s">
        <v>144</v>
      </c>
      <c r="T9342" s="10" t="s">
        <v>1145</v>
      </c>
      <c r="U9342" s="12">
        <v>159.99</v>
      </c>
      <c r="V9342" s="12">
        <v>1</v>
      </c>
      <c r="W9342" s="12">
        <v>0</v>
      </c>
      <c r="X9342" s="12">
        <v>54.396599999999992</v>
      </c>
    </row>
    <row r="9343" spans="1:24" ht="14" x14ac:dyDescent="0.3">
      <c r="A9343" s="9">
        <v>9338</v>
      </c>
      <c r="B9343" s="14" t="s">
        <v>10648</v>
      </c>
      <c r="C9343" s="15">
        <v>46331</v>
      </c>
      <c r="D9343" s="15">
        <v>46336</v>
      </c>
      <c r="E9343" s="10" t="s">
        <v>19</v>
      </c>
      <c r="F9343" s="10" t="s">
        <v>3516</v>
      </c>
      <c r="G9343" s="10" t="s">
        <v>3517</v>
      </c>
      <c r="H9343" s="10" t="s">
        <v>22</v>
      </c>
      <c r="I9343" s="10" t="s">
        <v>23</v>
      </c>
      <c r="J9343" s="10" t="s">
        <v>237</v>
      </c>
      <c r="K9343" s="10" t="s">
        <v>238</v>
      </c>
      <c r="L9343" s="10">
        <v>10024</v>
      </c>
      <c r="M9343" s="10" t="s">
        <v>133</v>
      </c>
      <c r="N9343" s="10" t="str">
        <f>_xlfn.XLOOKUP($M:$M,People!$B:$B,People!A:A)</f>
        <v>Chuck Magee</v>
      </c>
      <c r="O9343" s="10" t="s">
        <v>541</v>
      </c>
      <c r="P9343" s="10" t="str">
        <f>VLOOKUP(O9343,Products!$A:$E,3,FALSE)</f>
        <v>Avery</v>
      </c>
      <c r="Q9343" s="31">
        <f>INDEX(Products!$E:$E,MATCH(O9343,Products!$A:$A,0))</f>
        <v>0.39</v>
      </c>
      <c r="R9343" s="10" t="s">
        <v>64</v>
      </c>
      <c r="S9343" s="10" t="s">
        <v>65</v>
      </c>
      <c r="T9343" s="10" t="s">
        <v>542</v>
      </c>
      <c r="U9343" s="12">
        <v>99.98</v>
      </c>
      <c r="V9343" s="12">
        <v>2</v>
      </c>
      <c r="W9343" s="12">
        <v>0</v>
      </c>
      <c r="X9343" s="12">
        <v>3.9991999999999877</v>
      </c>
    </row>
    <row r="9344" spans="1:24" ht="14" x14ac:dyDescent="0.3">
      <c r="A9344" s="9">
        <v>9339</v>
      </c>
      <c r="B9344" s="14" t="s">
        <v>10655</v>
      </c>
      <c r="C9344" s="15">
        <v>46331</v>
      </c>
      <c r="D9344" s="15">
        <v>46336</v>
      </c>
      <c r="E9344" s="10" t="s">
        <v>19</v>
      </c>
      <c r="F9344" s="10" t="s">
        <v>4189</v>
      </c>
      <c r="G9344" s="10" t="s">
        <v>4190</v>
      </c>
      <c r="H9344" s="10" t="s">
        <v>36</v>
      </c>
      <c r="I9344" s="10" t="s">
        <v>23</v>
      </c>
      <c r="J9344" s="10" t="s">
        <v>714</v>
      </c>
      <c r="K9344" s="10" t="s">
        <v>94</v>
      </c>
      <c r="L9344" s="10">
        <v>75081</v>
      </c>
      <c r="M9344" s="10" t="s">
        <v>95</v>
      </c>
      <c r="N9344" s="10" t="str">
        <f>_xlfn.XLOOKUP($M:$M,People!$B:$B,People!A:A)</f>
        <v>Roxanne Rodriguez</v>
      </c>
      <c r="O9344" s="10" t="s">
        <v>1201</v>
      </c>
      <c r="P9344" s="10" t="str">
        <f>VLOOKUP(O9344,Products!$A:$E,3,FALSE)</f>
        <v>IKEA</v>
      </c>
      <c r="Q9344" s="31">
        <f>INDEX(Products!$E:$E,MATCH(O9344,Products!$A:$A,0))</f>
        <v>0.32</v>
      </c>
      <c r="R9344" s="10" t="s">
        <v>64</v>
      </c>
      <c r="S9344" s="10" t="s">
        <v>65</v>
      </c>
      <c r="T9344" s="10" t="s">
        <v>1202</v>
      </c>
      <c r="U9344" s="12">
        <v>492.76800000000003</v>
      </c>
      <c r="V9344" s="12">
        <v>4</v>
      </c>
      <c r="W9344" s="12">
        <v>0.2</v>
      </c>
      <c r="X9344" s="12">
        <v>55.436399999999935</v>
      </c>
    </row>
    <row r="9345" spans="1:24" ht="14" x14ac:dyDescent="0.3">
      <c r="A9345" s="9">
        <v>9340</v>
      </c>
      <c r="B9345" s="14" t="s">
        <v>10656</v>
      </c>
      <c r="C9345" s="15">
        <v>46332</v>
      </c>
      <c r="D9345" s="15">
        <v>46339</v>
      </c>
      <c r="E9345" s="10" t="s">
        <v>44</v>
      </c>
      <c r="F9345" s="10" t="s">
        <v>1089</v>
      </c>
      <c r="G9345" s="10" t="s">
        <v>1090</v>
      </c>
      <c r="H9345" s="10" t="s">
        <v>92</v>
      </c>
      <c r="I9345" s="10" t="s">
        <v>23</v>
      </c>
      <c r="J9345" s="10" t="s">
        <v>86</v>
      </c>
      <c r="K9345" s="10" t="s">
        <v>87</v>
      </c>
      <c r="L9345" s="10">
        <v>98105</v>
      </c>
      <c r="M9345" s="10" t="s">
        <v>39</v>
      </c>
      <c r="N9345" s="10" t="str">
        <f>_xlfn.XLOOKUP($M:$M,People!$B:$B,People!A:A)</f>
        <v>Sadie Pawthorne</v>
      </c>
      <c r="O9345" s="10" t="s">
        <v>1044</v>
      </c>
      <c r="P9345" s="10" t="str">
        <f>VLOOKUP(O9345,Products!$A:$E,3,FALSE)</f>
        <v>Samsung</v>
      </c>
      <c r="Q9345" s="31">
        <f>INDEX(Products!$E:$E,MATCH(O9345,Products!$A:$A,0))</f>
        <v>0.33</v>
      </c>
      <c r="R9345" s="10" t="s">
        <v>28</v>
      </c>
      <c r="S9345" s="10" t="s">
        <v>32</v>
      </c>
      <c r="T9345" s="10" t="s">
        <v>1045</v>
      </c>
      <c r="U9345" s="12">
        <v>449.56800000000004</v>
      </c>
      <c r="V9345" s="12">
        <v>2</v>
      </c>
      <c r="W9345" s="12">
        <v>0.2</v>
      </c>
      <c r="X9345" s="12">
        <v>-73.054800000000071</v>
      </c>
    </row>
    <row r="9346" spans="1:24" ht="14" x14ac:dyDescent="0.3">
      <c r="A9346" s="9">
        <v>9341</v>
      </c>
      <c r="B9346" s="14" t="s">
        <v>10657</v>
      </c>
      <c r="C9346" s="15">
        <v>46332</v>
      </c>
      <c r="D9346" s="15">
        <v>46337</v>
      </c>
      <c r="E9346" s="10" t="s">
        <v>44</v>
      </c>
      <c r="F9346" s="10" t="s">
        <v>4080</v>
      </c>
      <c r="G9346" s="10" t="s">
        <v>4081</v>
      </c>
      <c r="H9346" s="10" t="s">
        <v>22</v>
      </c>
      <c r="I9346" s="10" t="s">
        <v>23</v>
      </c>
      <c r="J9346" s="10" t="s">
        <v>131</v>
      </c>
      <c r="K9346" s="10" t="s">
        <v>132</v>
      </c>
      <c r="L9346" s="10">
        <v>19143</v>
      </c>
      <c r="M9346" s="10" t="s">
        <v>133</v>
      </c>
      <c r="N9346" s="10" t="str">
        <f>_xlfn.XLOOKUP($M:$M,People!$B:$B,People!A:A)</f>
        <v>Chuck Magee</v>
      </c>
      <c r="O9346" s="10" t="s">
        <v>3879</v>
      </c>
      <c r="P9346" s="10" t="str">
        <f>VLOOKUP(O9346,Products!$A:$E,3,FALSE)</f>
        <v>Avery</v>
      </c>
      <c r="Q9346" s="31">
        <f>INDEX(Products!$E:$E,MATCH(O9346,Products!$A:$A,0))</f>
        <v>0.31</v>
      </c>
      <c r="R9346" s="10" t="s">
        <v>28</v>
      </c>
      <c r="S9346" s="10" t="s">
        <v>32</v>
      </c>
      <c r="T9346" s="10" t="s">
        <v>3880</v>
      </c>
      <c r="U9346" s="12">
        <v>127.372</v>
      </c>
      <c r="V9346" s="12">
        <v>2</v>
      </c>
      <c r="W9346" s="12">
        <v>0.3</v>
      </c>
      <c r="X9346" s="12">
        <v>-30.933200000000006</v>
      </c>
    </row>
    <row r="9347" spans="1:24" ht="14" x14ac:dyDescent="0.3">
      <c r="A9347" s="9">
        <v>9342</v>
      </c>
      <c r="B9347" s="14" t="s">
        <v>10658</v>
      </c>
      <c r="C9347" s="15">
        <v>46332</v>
      </c>
      <c r="D9347" s="15">
        <v>46337</v>
      </c>
      <c r="E9347" s="10" t="s">
        <v>44</v>
      </c>
      <c r="F9347" s="10" t="s">
        <v>1700</v>
      </c>
      <c r="G9347" s="10" t="s">
        <v>1701</v>
      </c>
      <c r="H9347" s="10" t="s">
        <v>22</v>
      </c>
      <c r="I9347" s="10" t="s">
        <v>23</v>
      </c>
      <c r="J9347" s="10" t="s">
        <v>37</v>
      </c>
      <c r="K9347" s="10" t="s">
        <v>38</v>
      </c>
      <c r="L9347" s="10">
        <v>90045</v>
      </c>
      <c r="M9347" s="10" t="s">
        <v>39</v>
      </c>
      <c r="N9347" s="10" t="str">
        <f>_xlfn.XLOOKUP($M:$M,People!$B:$B,People!A:A)</f>
        <v>Sadie Pawthorne</v>
      </c>
      <c r="O9347" s="10" t="s">
        <v>2308</v>
      </c>
      <c r="P9347" s="10" t="str">
        <f>VLOOKUP(O9347,Products!$A:$E,3,FALSE)</f>
        <v>3M</v>
      </c>
      <c r="Q9347" s="31">
        <f>INDEX(Products!$E:$E,MATCH(O9347,Products!$A:$A,0))</f>
        <v>0.38</v>
      </c>
      <c r="R9347" s="10" t="s">
        <v>28</v>
      </c>
      <c r="S9347" s="10" t="s">
        <v>58</v>
      </c>
      <c r="T9347" s="10" t="s">
        <v>2309</v>
      </c>
      <c r="U9347" s="12">
        <v>8.73</v>
      </c>
      <c r="V9347" s="12">
        <v>1</v>
      </c>
      <c r="W9347" s="12">
        <v>0</v>
      </c>
      <c r="X9347" s="12">
        <v>2.9681999999999995</v>
      </c>
    </row>
    <row r="9348" spans="1:24" ht="14" x14ac:dyDescent="0.3">
      <c r="A9348" s="9">
        <v>9343</v>
      </c>
      <c r="B9348" s="14" t="s">
        <v>10659</v>
      </c>
      <c r="C9348" s="15">
        <v>46332</v>
      </c>
      <c r="D9348" s="15">
        <v>46335</v>
      </c>
      <c r="E9348" s="10" t="s">
        <v>19</v>
      </c>
      <c r="F9348" s="10" t="s">
        <v>4909</v>
      </c>
      <c r="G9348" s="10" t="s">
        <v>4910</v>
      </c>
      <c r="H9348" s="10" t="s">
        <v>22</v>
      </c>
      <c r="I9348" s="10" t="s">
        <v>23</v>
      </c>
      <c r="J9348" s="10" t="s">
        <v>714</v>
      </c>
      <c r="K9348" s="10" t="s">
        <v>94</v>
      </c>
      <c r="L9348" s="10">
        <v>75217</v>
      </c>
      <c r="M9348" s="10" t="s">
        <v>95</v>
      </c>
      <c r="N9348" s="10" t="str">
        <f>_xlfn.XLOOKUP($M:$M,People!$B:$B,People!A:A)</f>
        <v>Roxanne Rodriguez</v>
      </c>
      <c r="O9348" s="10" t="s">
        <v>2236</v>
      </c>
      <c r="P9348" s="10" t="str">
        <f>VLOOKUP(O9348,Products!$A:$E,3,FALSE)</f>
        <v>3M</v>
      </c>
      <c r="Q9348" s="31">
        <f>INDEX(Products!$E:$E,MATCH(O9348,Products!$A:$A,0))</f>
        <v>0.4</v>
      </c>
      <c r="R9348" s="10" t="s">
        <v>28</v>
      </c>
      <c r="S9348" s="10" t="s">
        <v>58</v>
      </c>
      <c r="T9348" s="10" t="s">
        <v>2237</v>
      </c>
      <c r="U9348" s="12">
        <v>30.560000000000002</v>
      </c>
      <c r="V9348" s="12">
        <v>5</v>
      </c>
      <c r="W9348" s="12">
        <v>0.6</v>
      </c>
      <c r="X9348" s="12">
        <v>-19.863999999999997</v>
      </c>
    </row>
    <row r="9349" spans="1:24" ht="14" x14ac:dyDescent="0.3">
      <c r="A9349" s="9">
        <v>9344</v>
      </c>
      <c r="B9349" s="14" t="s">
        <v>10660</v>
      </c>
      <c r="C9349" s="15">
        <v>46332</v>
      </c>
      <c r="D9349" s="15">
        <v>46335</v>
      </c>
      <c r="E9349" s="10" t="s">
        <v>19</v>
      </c>
      <c r="F9349" s="10" t="s">
        <v>3669</v>
      </c>
      <c r="G9349" s="10" t="s">
        <v>3670</v>
      </c>
      <c r="H9349" s="10" t="s">
        <v>22</v>
      </c>
      <c r="I9349" s="10" t="s">
        <v>23</v>
      </c>
      <c r="J9349" s="10" t="s">
        <v>1478</v>
      </c>
      <c r="K9349" s="10" t="s">
        <v>80</v>
      </c>
      <c r="L9349" s="10">
        <v>28314</v>
      </c>
      <c r="M9349" s="10" t="s">
        <v>26</v>
      </c>
      <c r="N9349" s="10" t="str">
        <f>_xlfn.XLOOKUP($M:$M,People!$B:$B,People!A:A)</f>
        <v>Fred Suzuki</v>
      </c>
      <c r="O9349" s="10" t="s">
        <v>4429</v>
      </c>
      <c r="P9349" s="10" t="str">
        <f>VLOOKUP(O9349,Products!$A:$E,3,FALSE)</f>
        <v>Canon</v>
      </c>
      <c r="Q9349" s="31">
        <f>INDEX(Products!$E:$E,MATCH(O9349,Products!$A:$A,0))</f>
        <v>0.3</v>
      </c>
      <c r="R9349" s="10" t="s">
        <v>28</v>
      </c>
      <c r="S9349" s="10" t="s">
        <v>58</v>
      </c>
      <c r="T9349" s="10" t="s">
        <v>4430</v>
      </c>
      <c r="U9349" s="12">
        <v>28.272000000000006</v>
      </c>
      <c r="V9349" s="12">
        <v>2</v>
      </c>
      <c r="W9349" s="12">
        <v>0.2</v>
      </c>
      <c r="X9349" s="12">
        <v>6.3612000000000002</v>
      </c>
    </row>
    <row r="9350" spans="1:24" ht="14" x14ac:dyDescent="0.3">
      <c r="A9350" s="9">
        <v>9345</v>
      </c>
      <c r="B9350" s="14" t="s">
        <v>10656</v>
      </c>
      <c r="C9350" s="15">
        <v>46332</v>
      </c>
      <c r="D9350" s="15">
        <v>46339</v>
      </c>
      <c r="E9350" s="10" t="s">
        <v>44</v>
      </c>
      <c r="F9350" s="10" t="s">
        <v>1089</v>
      </c>
      <c r="G9350" s="10" t="s">
        <v>1090</v>
      </c>
      <c r="H9350" s="10" t="s">
        <v>92</v>
      </c>
      <c r="I9350" s="10" t="s">
        <v>23</v>
      </c>
      <c r="J9350" s="10" t="s">
        <v>86</v>
      </c>
      <c r="K9350" s="10" t="s">
        <v>87</v>
      </c>
      <c r="L9350" s="10">
        <v>98105</v>
      </c>
      <c r="M9350" s="10" t="s">
        <v>39</v>
      </c>
      <c r="N9350" s="10" t="str">
        <f>_xlfn.XLOOKUP($M:$M,People!$B:$B,People!A:A)</f>
        <v>Sadie Pawthorne</v>
      </c>
      <c r="O9350" s="10" t="s">
        <v>1071</v>
      </c>
      <c r="P9350" s="10" t="str">
        <f>VLOOKUP(O9350,Products!$A:$E,3,FALSE)</f>
        <v>IKEA</v>
      </c>
      <c r="Q9350" s="31">
        <f>INDEX(Products!$E:$E,MATCH(O9350,Products!$A:$A,0))</f>
        <v>0.3</v>
      </c>
      <c r="R9350" s="10" t="s">
        <v>28</v>
      </c>
      <c r="S9350" s="10" t="s">
        <v>50</v>
      </c>
      <c r="T9350" s="10" t="s">
        <v>1072</v>
      </c>
      <c r="U9350" s="12">
        <v>2036.8600000000001</v>
      </c>
      <c r="V9350" s="12">
        <v>7</v>
      </c>
      <c r="W9350" s="12">
        <v>0</v>
      </c>
      <c r="X9350" s="12">
        <v>366.63479999999993</v>
      </c>
    </row>
    <row r="9351" spans="1:24" ht="14" x14ac:dyDescent="0.3">
      <c r="A9351" s="9">
        <v>9346</v>
      </c>
      <c r="B9351" s="14" t="s">
        <v>10660</v>
      </c>
      <c r="C9351" s="15">
        <v>46332</v>
      </c>
      <c r="D9351" s="15">
        <v>46335</v>
      </c>
      <c r="E9351" s="10" t="s">
        <v>19</v>
      </c>
      <c r="F9351" s="10" t="s">
        <v>3669</v>
      </c>
      <c r="G9351" s="10" t="s">
        <v>3670</v>
      </c>
      <c r="H9351" s="10" t="s">
        <v>22</v>
      </c>
      <c r="I9351" s="10" t="s">
        <v>23</v>
      </c>
      <c r="J9351" s="10" t="s">
        <v>1478</v>
      </c>
      <c r="K9351" s="10" t="s">
        <v>80</v>
      </c>
      <c r="L9351" s="10">
        <v>28314</v>
      </c>
      <c r="M9351" s="10" t="s">
        <v>26</v>
      </c>
      <c r="N9351" s="10" t="str">
        <f>_xlfn.XLOOKUP($M:$M,People!$B:$B,People!A:A)</f>
        <v>Fred Suzuki</v>
      </c>
      <c r="O9351" s="10" t="s">
        <v>319</v>
      </c>
      <c r="P9351" s="10" t="str">
        <f>VLOOKUP(O9351,Products!$A:$E,3,FALSE)</f>
        <v>Canon</v>
      </c>
      <c r="Q9351" s="31">
        <f>INDEX(Products!$E:$E,MATCH(O9351,Products!$A:$A,0))</f>
        <v>0.26</v>
      </c>
      <c r="R9351" s="10" t="s">
        <v>41</v>
      </c>
      <c r="S9351" s="10" t="s">
        <v>71</v>
      </c>
      <c r="T9351" s="10" t="s">
        <v>320</v>
      </c>
      <c r="U9351" s="12">
        <v>499.58400000000006</v>
      </c>
      <c r="V9351" s="12">
        <v>3</v>
      </c>
      <c r="W9351" s="12">
        <v>0.2</v>
      </c>
      <c r="X9351" s="12">
        <v>43.713600000000014</v>
      </c>
    </row>
    <row r="9352" spans="1:24" ht="14" x14ac:dyDescent="0.3">
      <c r="A9352" s="9">
        <v>9347</v>
      </c>
      <c r="B9352" s="14" t="s">
        <v>10658</v>
      </c>
      <c r="C9352" s="15">
        <v>46332</v>
      </c>
      <c r="D9352" s="15">
        <v>46337</v>
      </c>
      <c r="E9352" s="10" t="s">
        <v>44</v>
      </c>
      <c r="F9352" s="10" t="s">
        <v>1700</v>
      </c>
      <c r="G9352" s="10" t="s">
        <v>1701</v>
      </c>
      <c r="H9352" s="10" t="s">
        <v>22</v>
      </c>
      <c r="I9352" s="10" t="s">
        <v>23</v>
      </c>
      <c r="J9352" s="10" t="s">
        <v>37</v>
      </c>
      <c r="K9352" s="10" t="s">
        <v>38</v>
      </c>
      <c r="L9352" s="10">
        <v>90045</v>
      </c>
      <c r="M9352" s="10" t="s">
        <v>39</v>
      </c>
      <c r="N9352" s="10" t="str">
        <f>_xlfn.XLOOKUP($M:$M,People!$B:$B,People!A:A)</f>
        <v>Sadie Pawthorne</v>
      </c>
      <c r="O9352" s="10" t="s">
        <v>2876</v>
      </c>
      <c r="P9352" s="10" t="str">
        <f>VLOOKUP(O9352,Products!$A:$E,3,FALSE)</f>
        <v>Canon</v>
      </c>
      <c r="Q9352" s="31">
        <f>INDEX(Products!$E:$E,MATCH(O9352,Products!$A:$A,0))</f>
        <v>0.32</v>
      </c>
      <c r="R9352" s="10" t="s">
        <v>41</v>
      </c>
      <c r="S9352" s="10" t="s">
        <v>61</v>
      </c>
      <c r="T9352" s="10" t="s">
        <v>2877</v>
      </c>
      <c r="U9352" s="12">
        <v>5.68</v>
      </c>
      <c r="V9352" s="12">
        <v>2</v>
      </c>
      <c r="W9352" s="12">
        <v>0</v>
      </c>
      <c r="X9352" s="12">
        <v>1.7607999999999997</v>
      </c>
    </row>
    <row r="9353" spans="1:24" ht="14" x14ac:dyDescent="0.3">
      <c r="A9353" s="9">
        <v>9348</v>
      </c>
      <c r="B9353" s="14" t="s">
        <v>10661</v>
      </c>
      <c r="C9353" s="15">
        <v>46332</v>
      </c>
      <c r="D9353" s="15">
        <v>46336</v>
      </c>
      <c r="E9353" s="10" t="s">
        <v>19</v>
      </c>
      <c r="F9353" s="10" t="s">
        <v>1831</v>
      </c>
      <c r="G9353" s="10" t="s">
        <v>1832</v>
      </c>
      <c r="H9353" s="10" t="s">
        <v>92</v>
      </c>
      <c r="I9353" s="10" t="s">
        <v>23</v>
      </c>
      <c r="J9353" s="10" t="s">
        <v>361</v>
      </c>
      <c r="K9353" s="10" t="s">
        <v>204</v>
      </c>
      <c r="L9353" s="10">
        <v>55407</v>
      </c>
      <c r="M9353" s="10" t="s">
        <v>95</v>
      </c>
      <c r="N9353" s="10" t="str">
        <f>_xlfn.XLOOKUP($M:$M,People!$B:$B,People!A:A)</f>
        <v>Roxanne Rodriguez</v>
      </c>
      <c r="O9353" s="10" t="s">
        <v>4741</v>
      </c>
      <c r="P9353" s="10" t="str">
        <f>VLOOKUP(O9353,Products!$A:$E,3,FALSE)</f>
        <v>HP</v>
      </c>
      <c r="Q9353" s="31">
        <f>INDEX(Products!$E:$E,MATCH(O9353,Products!$A:$A,0))</f>
        <v>0.39</v>
      </c>
      <c r="R9353" s="10" t="s">
        <v>41</v>
      </c>
      <c r="S9353" s="10" t="s">
        <v>61</v>
      </c>
      <c r="T9353" s="10" t="s">
        <v>4742</v>
      </c>
      <c r="U9353" s="12">
        <v>13.899999999999999</v>
      </c>
      <c r="V9353" s="12">
        <v>5</v>
      </c>
      <c r="W9353" s="12">
        <v>0</v>
      </c>
      <c r="X9353" s="12">
        <v>3.6139999999999994</v>
      </c>
    </row>
    <row r="9354" spans="1:24" ht="14" x14ac:dyDescent="0.3">
      <c r="A9354" s="9">
        <v>9349</v>
      </c>
      <c r="B9354" s="14" t="s">
        <v>10662</v>
      </c>
      <c r="C9354" s="15">
        <v>46332</v>
      </c>
      <c r="D9354" s="15">
        <v>46338</v>
      </c>
      <c r="E9354" s="10" t="s">
        <v>44</v>
      </c>
      <c r="F9354" s="10" t="s">
        <v>4634</v>
      </c>
      <c r="G9354" s="10" t="s">
        <v>4635</v>
      </c>
      <c r="H9354" s="10" t="s">
        <v>22</v>
      </c>
      <c r="I9354" s="10" t="s">
        <v>23</v>
      </c>
      <c r="J9354" s="10" t="s">
        <v>165</v>
      </c>
      <c r="K9354" s="10" t="s">
        <v>94</v>
      </c>
      <c r="L9354" s="10">
        <v>77070</v>
      </c>
      <c r="M9354" s="10" t="s">
        <v>95</v>
      </c>
      <c r="N9354" s="10" t="str">
        <f>_xlfn.XLOOKUP($M:$M,People!$B:$B,People!A:A)</f>
        <v>Roxanne Rodriguez</v>
      </c>
      <c r="O9354" s="10" t="s">
        <v>2457</v>
      </c>
      <c r="P9354" s="10" t="str">
        <f>VLOOKUP(O9354,Products!$A:$E,3,FALSE)</f>
        <v>Staples</v>
      </c>
      <c r="Q9354" s="31">
        <f>INDEX(Products!$E:$E,MATCH(O9354,Products!$A:$A,0))</f>
        <v>0.28999999999999998</v>
      </c>
      <c r="R9354" s="10" t="s">
        <v>41</v>
      </c>
      <c r="S9354" s="10" t="s">
        <v>68</v>
      </c>
      <c r="T9354" s="10" t="s">
        <v>2458</v>
      </c>
      <c r="U9354" s="12">
        <v>1.2479999999999998</v>
      </c>
      <c r="V9354" s="12">
        <v>2</v>
      </c>
      <c r="W9354" s="12">
        <v>0.8</v>
      </c>
      <c r="X9354" s="12">
        <v>-1.934400000000001</v>
      </c>
    </row>
    <row r="9355" spans="1:24" ht="14" x14ac:dyDescent="0.3">
      <c r="A9355" s="9">
        <v>9350</v>
      </c>
      <c r="B9355" s="14" t="s">
        <v>10660</v>
      </c>
      <c r="C9355" s="15">
        <v>46332</v>
      </c>
      <c r="D9355" s="15">
        <v>46335</v>
      </c>
      <c r="E9355" s="10" t="s">
        <v>19</v>
      </c>
      <c r="F9355" s="10" t="s">
        <v>3669</v>
      </c>
      <c r="G9355" s="10" t="s">
        <v>3670</v>
      </c>
      <c r="H9355" s="10" t="s">
        <v>22</v>
      </c>
      <c r="I9355" s="10" t="s">
        <v>23</v>
      </c>
      <c r="J9355" s="10" t="s">
        <v>1478</v>
      </c>
      <c r="K9355" s="10" t="s">
        <v>80</v>
      </c>
      <c r="L9355" s="10">
        <v>28314</v>
      </c>
      <c r="M9355" s="10" t="s">
        <v>26</v>
      </c>
      <c r="N9355" s="10" t="str">
        <f>_xlfn.XLOOKUP($M:$M,People!$B:$B,People!A:A)</f>
        <v>Fred Suzuki</v>
      </c>
      <c r="O9355" s="10" t="s">
        <v>1852</v>
      </c>
      <c r="P9355" s="10" t="str">
        <f>VLOOKUP(O9355,Products!$A:$E,3,FALSE)</f>
        <v>IKEA</v>
      </c>
      <c r="Q9355" s="31">
        <f>INDEX(Products!$E:$E,MATCH(O9355,Products!$A:$A,0))</f>
        <v>0.32</v>
      </c>
      <c r="R9355" s="10" t="s">
        <v>41</v>
      </c>
      <c r="S9355" s="10" t="s">
        <v>68</v>
      </c>
      <c r="T9355" s="10" t="s">
        <v>1853</v>
      </c>
      <c r="U9355" s="12">
        <v>13.272000000000002</v>
      </c>
      <c r="V9355" s="12">
        <v>8</v>
      </c>
      <c r="W9355" s="12">
        <v>0.7</v>
      </c>
      <c r="X9355" s="12">
        <v>-10.617599999999999</v>
      </c>
    </row>
    <row r="9356" spans="1:24" ht="14" x14ac:dyDescent="0.3">
      <c r="A9356" s="9">
        <v>9351</v>
      </c>
      <c r="B9356" s="14" t="s">
        <v>10663</v>
      </c>
      <c r="C9356" s="15">
        <v>46332</v>
      </c>
      <c r="D9356" s="15">
        <v>46338</v>
      </c>
      <c r="E9356" s="10" t="s">
        <v>44</v>
      </c>
      <c r="F9356" s="10" t="s">
        <v>368</v>
      </c>
      <c r="G9356" s="10" t="s">
        <v>369</v>
      </c>
      <c r="H9356" s="10" t="s">
        <v>92</v>
      </c>
      <c r="I9356" s="10" t="s">
        <v>23</v>
      </c>
      <c r="J9356" s="10" t="s">
        <v>370</v>
      </c>
      <c r="K9356" s="10" t="s">
        <v>371</v>
      </c>
      <c r="L9356" s="10">
        <v>97206</v>
      </c>
      <c r="M9356" s="10" t="s">
        <v>39</v>
      </c>
      <c r="N9356" s="10" t="str">
        <f>_xlfn.XLOOKUP($M:$M,People!$B:$B,People!A:A)</f>
        <v>Sadie Pawthorne</v>
      </c>
      <c r="O9356" s="10" t="s">
        <v>372</v>
      </c>
      <c r="P9356" s="10" t="str">
        <f>VLOOKUP(O9356,Products!$A:$E,3,FALSE)</f>
        <v>IKEA</v>
      </c>
      <c r="Q9356" s="31">
        <f>INDEX(Products!$E:$E,MATCH(O9356,Products!$A:$A,0))</f>
        <v>0.38</v>
      </c>
      <c r="R9356" s="10" t="s">
        <v>41</v>
      </c>
      <c r="S9356" s="10" t="s">
        <v>68</v>
      </c>
      <c r="T9356" s="10" t="s">
        <v>373</v>
      </c>
      <c r="U9356" s="12">
        <v>5.6820000000000013</v>
      </c>
      <c r="V9356" s="12">
        <v>1</v>
      </c>
      <c r="W9356" s="12">
        <v>0.7</v>
      </c>
      <c r="X9356" s="12">
        <v>-3.7880000000000003</v>
      </c>
    </row>
    <row r="9357" spans="1:24" ht="14" x14ac:dyDescent="0.3">
      <c r="A9357" s="9">
        <v>9352</v>
      </c>
      <c r="B9357" s="14" t="s">
        <v>10658</v>
      </c>
      <c r="C9357" s="15">
        <v>46332</v>
      </c>
      <c r="D9357" s="15">
        <v>46337</v>
      </c>
      <c r="E9357" s="10" t="s">
        <v>44</v>
      </c>
      <c r="F9357" s="10" t="s">
        <v>1700</v>
      </c>
      <c r="G9357" s="10" t="s">
        <v>1701</v>
      </c>
      <c r="H9357" s="10" t="s">
        <v>22</v>
      </c>
      <c r="I9357" s="10" t="s">
        <v>23</v>
      </c>
      <c r="J9357" s="10" t="s">
        <v>37</v>
      </c>
      <c r="K9357" s="10" t="s">
        <v>38</v>
      </c>
      <c r="L9357" s="10">
        <v>90045</v>
      </c>
      <c r="M9357" s="10" t="s">
        <v>39</v>
      </c>
      <c r="N9357" s="10" t="str">
        <f>_xlfn.XLOOKUP($M:$M,People!$B:$B,People!A:A)</f>
        <v>Sadie Pawthorne</v>
      </c>
      <c r="O9357" s="10" t="s">
        <v>1962</v>
      </c>
      <c r="P9357" s="10" t="str">
        <f>VLOOKUP(O9357,Products!$A:$E,3,FALSE)</f>
        <v>Avery</v>
      </c>
      <c r="Q9357" s="31">
        <f>INDEX(Products!$E:$E,MATCH(O9357,Products!$A:$A,0))</f>
        <v>0.27</v>
      </c>
      <c r="R9357" s="10" t="s">
        <v>41</v>
      </c>
      <c r="S9357" s="10" t="s">
        <v>155</v>
      </c>
      <c r="T9357" s="10" t="s">
        <v>1963</v>
      </c>
      <c r="U9357" s="12">
        <v>15.28</v>
      </c>
      <c r="V9357" s="12">
        <v>2</v>
      </c>
      <c r="W9357" s="12">
        <v>0</v>
      </c>
      <c r="X9357" s="12">
        <v>7.4871999999999996</v>
      </c>
    </row>
    <row r="9358" spans="1:24" ht="14" x14ac:dyDescent="0.3">
      <c r="A9358" s="9">
        <v>9353</v>
      </c>
      <c r="B9358" s="14" t="s">
        <v>10664</v>
      </c>
      <c r="C9358" s="15">
        <v>46332</v>
      </c>
      <c r="D9358" s="15">
        <v>46332</v>
      </c>
      <c r="E9358" s="10" t="s">
        <v>1124</v>
      </c>
      <c r="F9358" s="10" t="s">
        <v>659</v>
      </c>
      <c r="G9358" s="10" t="s">
        <v>660</v>
      </c>
      <c r="H9358" s="10" t="s">
        <v>92</v>
      </c>
      <c r="I9358" s="10" t="s">
        <v>23</v>
      </c>
      <c r="J9358" s="10" t="s">
        <v>114</v>
      </c>
      <c r="K9358" s="10" t="s">
        <v>38</v>
      </c>
      <c r="L9358" s="10">
        <v>94122</v>
      </c>
      <c r="M9358" s="10" t="s">
        <v>39</v>
      </c>
      <c r="N9358" s="10" t="str">
        <f>_xlfn.XLOOKUP($M:$M,People!$B:$B,People!A:A)</f>
        <v>Sadie Pawthorne</v>
      </c>
      <c r="O9358" s="10" t="s">
        <v>5285</v>
      </c>
      <c r="P9358" s="10" t="str">
        <f>VLOOKUP(O9358,Products!$A:$E,3,FALSE)</f>
        <v>Canon</v>
      </c>
      <c r="Q9358" s="31">
        <f>INDEX(Products!$E:$E,MATCH(O9358,Products!$A:$A,0))</f>
        <v>0.3</v>
      </c>
      <c r="R9358" s="10" t="s">
        <v>41</v>
      </c>
      <c r="S9358" s="10" t="s">
        <v>42</v>
      </c>
      <c r="T9358" s="10" t="s">
        <v>5286</v>
      </c>
      <c r="U9358" s="12">
        <v>41.4</v>
      </c>
      <c r="V9358" s="12">
        <v>4</v>
      </c>
      <c r="W9358" s="12">
        <v>0</v>
      </c>
      <c r="X9358" s="12">
        <v>19.872</v>
      </c>
    </row>
    <row r="9359" spans="1:24" ht="14" x14ac:dyDescent="0.3">
      <c r="A9359" s="9">
        <v>9354</v>
      </c>
      <c r="B9359" s="14" t="s">
        <v>10664</v>
      </c>
      <c r="C9359" s="15">
        <v>46332</v>
      </c>
      <c r="D9359" s="15">
        <v>46332</v>
      </c>
      <c r="E9359" s="10" t="s">
        <v>1124</v>
      </c>
      <c r="F9359" s="10" t="s">
        <v>659</v>
      </c>
      <c r="G9359" s="10" t="s">
        <v>660</v>
      </c>
      <c r="H9359" s="10" t="s">
        <v>92</v>
      </c>
      <c r="I9359" s="10" t="s">
        <v>23</v>
      </c>
      <c r="J9359" s="10" t="s">
        <v>114</v>
      </c>
      <c r="K9359" s="10" t="s">
        <v>38</v>
      </c>
      <c r="L9359" s="10">
        <v>94122</v>
      </c>
      <c r="M9359" s="10" t="s">
        <v>39</v>
      </c>
      <c r="N9359" s="10" t="str">
        <f>_xlfn.XLOOKUP($M:$M,People!$B:$B,People!A:A)</f>
        <v>Sadie Pawthorne</v>
      </c>
      <c r="O9359" s="10" t="s">
        <v>5452</v>
      </c>
      <c r="P9359" s="10" t="str">
        <f>VLOOKUP(O9359,Products!$A:$E,3,FALSE)</f>
        <v>IKEA</v>
      </c>
      <c r="Q9359" s="31">
        <f>INDEX(Products!$E:$E,MATCH(O9359,Products!$A:$A,0))</f>
        <v>0.3</v>
      </c>
      <c r="R9359" s="10" t="s">
        <v>41</v>
      </c>
      <c r="S9359" s="10" t="s">
        <v>82</v>
      </c>
      <c r="T9359" s="10" t="s">
        <v>5453</v>
      </c>
      <c r="U9359" s="12">
        <v>26.400000000000002</v>
      </c>
      <c r="V9359" s="12">
        <v>5</v>
      </c>
      <c r="W9359" s="12">
        <v>0</v>
      </c>
      <c r="X9359" s="12">
        <v>12.672000000000001</v>
      </c>
    </row>
    <row r="9360" spans="1:24" ht="14" x14ac:dyDescent="0.3">
      <c r="A9360" s="9">
        <v>9355</v>
      </c>
      <c r="B9360" s="14" t="s">
        <v>10657</v>
      </c>
      <c r="C9360" s="15">
        <v>46332</v>
      </c>
      <c r="D9360" s="15">
        <v>46337</v>
      </c>
      <c r="E9360" s="10" t="s">
        <v>44</v>
      </c>
      <c r="F9360" s="10" t="s">
        <v>4080</v>
      </c>
      <c r="G9360" s="10" t="s">
        <v>4081</v>
      </c>
      <c r="H9360" s="10" t="s">
        <v>22</v>
      </c>
      <c r="I9360" s="10" t="s">
        <v>23</v>
      </c>
      <c r="J9360" s="10" t="s">
        <v>131</v>
      </c>
      <c r="K9360" s="10" t="s">
        <v>132</v>
      </c>
      <c r="L9360" s="10">
        <v>19143</v>
      </c>
      <c r="M9360" s="10" t="s">
        <v>133</v>
      </c>
      <c r="N9360" s="10" t="str">
        <f>_xlfn.XLOOKUP($M:$M,People!$B:$B,People!A:A)</f>
        <v>Chuck Magee</v>
      </c>
      <c r="O9360" s="10" t="s">
        <v>1264</v>
      </c>
      <c r="P9360" s="10" t="str">
        <f>VLOOKUP(O9360,Products!$A:$E,3,FALSE)</f>
        <v>Dell</v>
      </c>
      <c r="Q9360" s="31">
        <f>INDEX(Products!$E:$E,MATCH(O9360,Products!$A:$A,0))</f>
        <v>0.38</v>
      </c>
      <c r="R9360" s="10" t="s">
        <v>41</v>
      </c>
      <c r="S9360" s="10" t="s">
        <v>82</v>
      </c>
      <c r="T9360" s="10" t="s">
        <v>1265</v>
      </c>
      <c r="U9360" s="12">
        <v>47.952000000000005</v>
      </c>
      <c r="V9360" s="12">
        <v>3</v>
      </c>
      <c r="W9360" s="12">
        <v>0.2</v>
      </c>
      <c r="X9360" s="12">
        <v>16.183799999999998</v>
      </c>
    </row>
    <row r="9361" spans="1:24" ht="14" x14ac:dyDescent="0.3">
      <c r="A9361" s="9">
        <v>9356</v>
      </c>
      <c r="B9361" s="14" t="s">
        <v>10664</v>
      </c>
      <c r="C9361" s="15">
        <v>46332</v>
      </c>
      <c r="D9361" s="15">
        <v>46332</v>
      </c>
      <c r="E9361" s="10" t="s">
        <v>1124</v>
      </c>
      <c r="F9361" s="10" t="s">
        <v>659</v>
      </c>
      <c r="G9361" s="10" t="s">
        <v>660</v>
      </c>
      <c r="H9361" s="10" t="s">
        <v>92</v>
      </c>
      <c r="I9361" s="10" t="s">
        <v>23</v>
      </c>
      <c r="J9361" s="10" t="s">
        <v>114</v>
      </c>
      <c r="K9361" s="10" t="s">
        <v>38</v>
      </c>
      <c r="L9361" s="10">
        <v>94122</v>
      </c>
      <c r="M9361" s="10" t="s">
        <v>39</v>
      </c>
      <c r="N9361" s="10" t="str">
        <f>_xlfn.XLOOKUP($M:$M,People!$B:$B,People!A:A)</f>
        <v>Sadie Pawthorne</v>
      </c>
      <c r="O9361" s="10" t="s">
        <v>1264</v>
      </c>
      <c r="P9361" s="10" t="str">
        <f>VLOOKUP(O9361,Products!$A:$E,3,FALSE)</f>
        <v>Dell</v>
      </c>
      <c r="Q9361" s="31">
        <f>INDEX(Products!$E:$E,MATCH(O9361,Products!$A:$A,0))</f>
        <v>0.38</v>
      </c>
      <c r="R9361" s="10" t="s">
        <v>41</v>
      </c>
      <c r="S9361" s="10" t="s">
        <v>82</v>
      </c>
      <c r="T9361" s="10" t="s">
        <v>1265</v>
      </c>
      <c r="U9361" s="12">
        <v>59.94</v>
      </c>
      <c r="V9361" s="12">
        <v>3</v>
      </c>
      <c r="W9361" s="12">
        <v>0</v>
      </c>
      <c r="X9361" s="12">
        <v>28.171799999999998</v>
      </c>
    </row>
    <row r="9362" spans="1:24" ht="14" x14ac:dyDescent="0.3">
      <c r="A9362" s="9">
        <v>9357</v>
      </c>
      <c r="B9362" s="14" t="s">
        <v>10660</v>
      </c>
      <c r="C9362" s="15">
        <v>46332</v>
      </c>
      <c r="D9362" s="15">
        <v>46335</v>
      </c>
      <c r="E9362" s="10" t="s">
        <v>19</v>
      </c>
      <c r="F9362" s="10" t="s">
        <v>3669</v>
      </c>
      <c r="G9362" s="10" t="s">
        <v>3670</v>
      </c>
      <c r="H9362" s="10" t="s">
        <v>22</v>
      </c>
      <c r="I9362" s="10" t="s">
        <v>23</v>
      </c>
      <c r="J9362" s="10" t="s">
        <v>1478</v>
      </c>
      <c r="K9362" s="10" t="s">
        <v>80</v>
      </c>
      <c r="L9362" s="10">
        <v>28314</v>
      </c>
      <c r="M9362" s="10" t="s">
        <v>26</v>
      </c>
      <c r="N9362" s="10" t="str">
        <f>_xlfn.XLOOKUP($M:$M,People!$B:$B,People!A:A)</f>
        <v>Fred Suzuki</v>
      </c>
      <c r="O9362" s="10" t="s">
        <v>1949</v>
      </c>
      <c r="P9362" s="10" t="str">
        <f>VLOOKUP(O9362,Products!$A:$E,3,FALSE)</f>
        <v>Staples</v>
      </c>
      <c r="Q9362" s="31">
        <f>INDEX(Products!$E:$E,MATCH(O9362,Products!$A:$A,0))</f>
        <v>0.33</v>
      </c>
      <c r="R9362" s="10" t="s">
        <v>41</v>
      </c>
      <c r="S9362" s="10" t="s">
        <v>82</v>
      </c>
      <c r="T9362" s="10" t="s">
        <v>1950</v>
      </c>
      <c r="U9362" s="12">
        <v>31.104000000000006</v>
      </c>
      <c r="V9362" s="12">
        <v>6</v>
      </c>
      <c r="W9362" s="12">
        <v>0.2</v>
      </c>
      <c r="X9362" s="12">
        <v>10.8864</v>
      </c>
    </row>
    <row r="9363" spans="1:24" ht="14" x14ac:dyDescent="0.3">
      <c r="A9363" s="9">
        <v>9358</v>
      </c>
      <c r="B9363" s="14" t="s">
        <v>10664</v>
      </c>
      <c r="C9363" s="15">
        <v>46332</v>
      </c>
      <c r="D9363" s="15">
        <v>46332</v>
      </c>
      <c r="E9363" s="10" t="s">
        <v>1124</v>
      </c>
      <c r="F9363" s="10" t="s">
        <v>659</v>
      </c>
      <c r="G9363" s="10" t="s">
        <v>660</v>
      </c>
      <c r="H9363" s="10" t="s">
        <v>92</v>
      </c>
      <c r="I9363" s="10" t="s">
        <v>23</v>
      </c>
      <c r="J9363" s="10" t="s">
        <v>114</v>
      </c>
      <c r="K9363" s="10" t="s">
        <v>38</v>
      </c>
      <c r="L9363" s="10">
        <v>94122</v>
      </c>
      <c r="M9363" s="10" t="s">
        <v>39</v>
      </c>
      <c r="N9363" s="10" t="str">
        <f>_xlfn.XLOOKUP($M:$M,People!$B:$B,People!A:A)</f>
        <v>Sadie Pawthorne</v>
      </c>
      <c r="O9363" s="10" t="s">
        <v>5451</v>
      </c>
      <c r="P9363" s="10" t="str">
        <f>VLOOKUP(O9363,Products!$A:$E,3,FALSE)</f>
        <v>Logitech</v>
      </c>
      <c r="Q9363" s="31">
        <f>INDEX(Products!$E:$E,MATCH(O9363,Products!$A:$A,0))</f>
        <v>0.37</v>
      </c>
      <c r="R9363" s="10" t="s">
        <v>41</v>
      </c>
      <c r="S9363" s="10" t="s">
        <v>82</v>
      </c>
      <c r="T9363" s="10" t="s">
        <v>167</v>
      </c>
      <c r="U9363" s="12">
        <v>45.36</v>
      </c>
      <c r="V9363" s="12">
        <v>4</v>
      </c>
      <c r="W9363" s="12">
        <v>0</v>
      </c>
      <c r="X9363" s="12">
        <v>22.226399999999998</v>
      </c>
    </row>
    <row r="9364" spans="1:24" ht="14" x14ac:dyDescent="0.3">
      <c r="A9364" s="9">
        <v>9359</v>
      </c>
      <c r="B9364" s="14" t="s">
        <v>10661</v>
      </c>
      <c r="C9364" s="15">
        <v>46332</v>
      </c>
      <c r="D9364" s="15">
        <v>46336</v>
      </c>
      <c r="E9364" s="10" t="s">
        <v>19</v>
      </c>
      <c r="F9364" s="10" t="s">
        <v>1831</v>
      </c>
      <c r="G9364" s="10" t="s">
        <v>1832</v>
      </c>
      <c r="H9364" s="10" t="s">
        <v>92</v>
      </c>
      <c r="I9364" s="10" t="s">
        <v>23</v>
      </c>
      <c r="J9364" s="10" t="s">
        <v>361</v>
      </c>
      <c r="K9364" s="10" t="s">
        <v>204</v>
      </c>
      <c r="L9364" s="10">
        <v>55407</v>
      </c>
      <c r="M9364" s="10" t="s">
        <v>95</v>
      </c>
      <c r="N9364" s="10" t="str">
        <f>_xlfn.XLOOKUP($M:$M,People!$B:$B,People!A:A)</f>
        <v>Roxanne Rodriguez</v>
      </c>
      <c r="O9364" s="10" t="s">
        <v>2672</v>
      </c>
      <c r="P9364" s="10" t="str">
        <f>VLOOKUP(O9364,Products!$A:$E,3,FALSE)</f>
        <v>Staples</v>
      </c>
      <c r="Q9364" s="31">
        <f>INDEX(Products!$E:$E,MATCH(O9364,Products!$A:$A,0))</f>
        <v>0.28999999999999998</v>
      </c>
      <c r="R9364" s="10" t="s">
        <v>41</v>
      </c>
      <c r="S9364" s="10" t="s">
        <v>82</v>
      </c>
      <c r="T9364" s="10" t="s">
        <v>167</v>
      </c>
      <c r="U9364" s="12">
        <v>26.38</v>
      </c>
      <c r="V9364" s="12">
        <v>1</v>
      </c>
      <c r="W9364" s="12">
        <v>0</v>
      </c>
      <c r="X9364" s="12">
        <v>12.134799999999998</v>
      </c>
    </row>
    <row r="9365" spans="1:24" ht="14" x14ac:dyDescent="0.3">
      <c r="A9365" s="9">
        <v>9360</v>
      </c>
      <c r="B9365" s="14" t="s">
        <v>10665</v>
      </c>
      <c r="C9365" s="15">
        <v>46332</v>
      </c>
      <c r="D9365" s="15">
        <v>46336</v>
      </c>
      <c r="E9365" s="10" t="s">
        <v>44</v>
      </c>
      <c r="F9365" s="10" t="s">
        <v>1886</v>
      </c>
      <c r="G9365" s="10" t="s">
        <v>1887</v>
      </c>
      <c r="H9365" s="10" t="s">
        <v>22</v>
      </c>
      <c r="I9365" s="10" t="s">
        <v>23</v>
      </c>
      <c r="J9365" s="10" t="s">
        <v>237</v>
      </c>
      <c r="K9365" s="10" t="s">
        <v>238</v>
      </c>
      <c r="L9365" s="10">
        <v>10011</v>
      </c>
      <c r="M9365" s="10" t="s">
        <v>133</v>
      </c>
      <c r="N9365" s="10" t="str">
        <f>_xlfn.XLOOKUP($M:$M,People!$B:$B,People!A:A)</f>
        <v>Chuck Magee</v>
      </c>
      <c r="O9365" s="10" t="s">
        <v>5510</v>
      </c>
      <c r="P9365" s="10" t="str">
        <f>VLOOKUP(O9365,Products!$A:$E,3,FALSE)</f>
        <v>Staples</v>
      </c>
      <c r="Q9365" s="31">
        <f>INDEX(Products!$E:$E,MATCH(O9365,Products!$A:$A,0))</f>
        <v>0.28999999999999998</v>
      </c>
      <c r="R9365" s="10" t="s">
        <v>41</v>
      </c>
      <c r="S9365" s="10" t="s">
        <v>82</v>
      </c>
      <c r="T9365" s="10" t="s">
        <v>5511</v>
      </c>
      <c r="U9365" s="12">
        <v>318.95999999999998</v>
      </c>
      <c r="V9365" s="12">
        <v>9</v>
      </c>
      <c r="W9365" s="12">
        <v>0</v>
      </c>
      <c r="X9365" s="12">
        <v>149.91119999999998</v>
      </c>
    </row>
    <row r="9366" spans="1:24" ht="14" x14ac:dyDescent="0.3">
      <c r="A9366" s="9">
        <v>9361</v>
      </c>
      <c r="B9366" s="14" t="s">
        <v>10666</v>
      </c>
      <c r="C9366" s="15">
        <v>46332</v>
      </c>
      <c r="D9366" s="15">
        <v>46336</v>
      </c>
      <c r="E9366" s="10" t="s">
        <v>44</v>
      </c>
      <c r="F9366" s="10" t="s">
        <v>1107</v>
      </c>
      <c r="G9366" s="10" t="s">
        <v>1108</v>
      </c>
      <c r="H9366" s="10" t="s">
        <v>36</v>
      </c>
      <c r="I9366" s="10" t="s">
        <v>23</v>
      </c>
      <c r="J9366" s="10" t="s">
        <v>1275</v>
      </c>
      <c r="K9366" s="10" t="s">
        <v>25</v>
      </c>
      <c r="L9366" s="10">
        <v>40475</v>
      </c>
      <c r="M9366" s="10" t="s">
        <v>26</v>
      </c>
      <c r="N9366" s="10" t="str">
        <f>_xlfn.XLOOKUP($M:$M,People!$B:$B,People!A:A)</f>
        <v>Fred Suzuki</v>
      </c>
      <c r="O9366" s="10" t="s">
        <v>1276</v>
      </c>
      <c r="P9366" s="10" t="str">
        <f>VLOOKUP(O9366,Products!$A:$E,3,FALSE)</f>
        <v>Samsung</v>
      </c>
      <c r="Q9366" s="31">
        <f>INDEX(Products!$E:$E,MATCH(O9366,Products!$A:$A,0))</f>
        <v>0.31</v>
      </c>
      <c r="R9366" s="10" t="s">
        <v>41</v>
      </c>
      <c r="S9366" s="10" t="s">
        <v>82</v>
      </c>
      <c r="T9366" s="10" t="s">
        <v>1277</v>
      </c>
      <c r="U9366" s="12">
        <v>5.78</v>
      </c>
      <c r="V9366" s="12">
        <v>1</v>
      </c>
      <c r="W9366" s="12">
        <v>0</v>
      </c>
      <c r="X9366" s="12">
        <v>2.8322000000000003</v>
      </c>
    </row>
    <row r="9367" spans="1:24" ht="14" x14ac:dyDescent="0.3">
      <c r="A9367" s="9">
        <v>9362</v>
      </c>
      <c r="B9367" s="14" t="s">
        <v>10667</v>
      </c>
      <c r="C9367" s="15">
        <v>46332</v>
      </c>
      <c r="D9367" s="15">
        <v>46338</v>
      </c>
      <c r="E9367" s="10" t="s">
        <v>44</v>
      </c>
      <c r="F9367" s="10" t="s">
        <v>4647</v>
      </c>
      <c r="G9367" s="10" t="s">
        <v>4648</v>
      </c>
      <c r="H9367" s="10" t="s">
        <v>22</v>
      </c>
      <c r="I9367" s="10" t="s">
        <v>23</v>
      </c>
      <c r="J9367" s="10" t="s">
        <v>714</v>
      </c>
      <c r="K9367" s="10" t="s">
        <v>94</v>
      </c>
      <c r="L9367" s="10">
        <v>75220</v>
      </c>
      <c r="M9367" s="10" t="s">
        <v>95</v>
      </c>
      <c r="N9367" s="10" t="str">
        <f>_xlfn.XLOOKUP($M:$M,People!$B:$B,People!A:A)</f>
        <v>Roxanne Rodriguez</v>
      </c>
      <c r="O9367" s="10" t="s">
        <v>311</v>
      </c>
      <c r="P9367" s="10" t="str">
        <f>VLOOKUP(O9367,Products!$A:$E,3,FALSE)</f>
        <v>Canon</v>
      </c>
      <c r="Q9367" s="31">
        <f>INDEX(Products!$E:$E,MATCH(O9367,Products!$A:$A,0))</f>
        <v>0.28000000000000003</v>
      </c>
      <c r="R9367" s="10" t="s">
        <v>41</v>
      </c>
      <c r="S9367" s="10" t="s">
        <v>53</v>
      </c>
      <c r="T9367" s="10" t="s">
        <v>312</v>
      </c>
      <c r="U9367" s="12">
        <v>18.16</v>
      </c>
      <c r="V9367" s="12">
        <v>2</v>
      </c>
      <c r="W9367" s="12">
        <v>0.2</v>
      </c>
      <c r="X9367" s="12">
        <v>1.8160000000000016</v>
      </c>
    </row>
    <row r="9368" spans="1:24" ht="14" x14ac:dyDescent="0.3">
      <c r="A9368" s="9">
        <v>9363</v>
      </c>
      <c r="B9368" s="14" t="s">
        <v>10660</v>
      </c>
      <c r="C9368" s="15">
        <v>46332</v>
      </c>
      <c r="D9368" s="15">
        <v>46335</v>
      </c>
      <c r="E9368" s="10" t="s">
        <v>19</v>
      </c>
      <c r="F9368" s="10" t="s">
        <v>3669</v>
      </c>
      <c r="G9368" s="10" t="s">
        <v>3670</v>
      </c>
      <c r="H9368" s="10" t="s">
        <v>22</v>
      </c>
      <c r="I9368" s="10" t="s">
        <v>23</v>
      </c>
      <c r="J9368" s="10" t="s">
        <v>1478</v>
      </c>
      <c r="K9368" s="10" t="s">
        <v>80</v>
      </c>
      <c r="L9368" s="10">
        <v>28314</v>
      </c>
      <c r="M9368" s="10" t="s">
        <v>26</v>
      </c>
      <c r="N9368" s="10" t="str">
        <f>_xlfn.XLOOKUP($M:$M,People!$B:$B,People!A:A)</f>
        <v>Fred Suzuki</v>
      </c>
      <c r="O9368" s="10" t="s">
        <v>1537</v>
      </c>
      <c r="P9368" s="10" t="str">
        <f>VLOOKUP(O9368,Products!$A:$E,3,FALSE)</f>
        <v>Office Depot</v>
      </c>
      <c r="Q9368" s="31">
        <f>INDEX(Products!$E:$E,MATCH(O9368,Products!$A:$A,0))</f>
        <v>0.36</v>
      </c>
      <c r="R9368" s="10" t="s">
        <v>41</v>
      </c>
      <c r="S9368" s="10" t="s">
        <v>53</v>
      </c>
      <c r="T9368" s="10" t="s">
        <v>1538</v>
      </c>
      <c r="U9368" s="12">
        <v>259.13600000000002</v>
      </c>
      <c r="V9368" s="12">
        <v>4</v>
      </c>
      <c r="W9368" s="12">
        <v>0.2</v>
      </c>
      <c r="X9368" s="12">
        <v>-51.827200000000019</v>
      </c>
    </row>
    <row r="9369" spans="1:24" ht="14" x14ac:dyDescent="0.3">
      <c r="A9369" s="9">
        <v>9364</v>
      </c>
      <c r="B9369" s="14" t="s">
        <v>10668</v>
      </c>
      <c r="C9369" s="15">
        <v>46332</v>
      </c>
      <c r="D9369" s="15">
        <v>46339</v>
      </c>
      <c r="E9369" s="10" t="s">
        <v>44</v>
      </c>
      <c r="F9369" s="10" t="s">
        <v>688</v>
      </c>
      <c r="G9369" s="10" t="s">
        <v>689</v>
      </c>
      <c r="H9369" s="10" t="s">
        <v>92</v>
      </c>
      <c r="I9369" s="10" t="s">
        <v>23</v>
      </c>
      <c r="J9369" s="10" t="s">
        <v>690</v>
      </c>
      <c r="K9369" s="10" t="s">
        <v>691</v>
      </c>
      <c r="L9369" s="10">
        <v>7090</v>
      </c>
      <c r="M9369" s="10" t="s">
        <v>133</v>
      </c>
      <c r="N9369" s="10" t="str">
        <f>_xlfn.XLOOKUP($M:$M,People!$B:$B,People!A:A)</f>
        <v>Chuck Magee</v>
      </c>
      <c r="O9369" s="10" t="s">
        <v>692</v>
      </c>
      <c r="P9369" s="10" t="str">
        <f>VLOOKUP(O9369,Products!$A:$E,3,FALSE)</f>
        <v>Avery</v>
      </c>
      <c r="Q9369" s="31">
        <f>INDEX(Products!$E:$E,MATCH(O9369,Products!$A:$A,0))</f>
        <v>0.25</v>
      </c>
      <c r="R9369" s="10" t="s">
        <v>41</v>
      </c>
      <c r="S9369" s="10" t="s">
        <v>53</v>
      </c>
      <c r="T9369" s="10" t="s">
        <v>693</v>
      </c>
      <c r="U9369" s="12">
        <v>46.26</v>
      </c>
      <c r="V9369" s="12">
        <v>3</v>
      </c>
      <c r="W9369" s="12">
        <v>0</v>
      </c>
      <c r="X9369" s="12">
        <v>12.0276</v>
      </c>
    </row>
    <row r="9370" spans="1:24" ht="14" x14ac:dyDescent="0.3">
      <c r="A9370" s="9">
        <v>9365</v>
      </c>
      <c r="B9370" s="14" t="s">
        <v>10656</v>
      </c>
      <c r="C9370" s="15">
        <v>46332</v>
      </c>
      <c r="D9370" s="15">
        <v>46339</v>
      </c>
      <c r="E9370" s="10" t="s">
        <v>44</v>
      </c>
      <c r="F9370" s="10" t="s">
        <v>1089</v>
      </c>
      <c r="G9370" s="10" t="s">
        <v>1090</v>
      </c>
      <c r="H9370" s="10" t="s">
        <v>92</v>
      </c>
      <c r="I9370" s="10" t="s">
        <v>23</v>
      </c>
      <c r="J9370" s="10" t="s">
        <v>86</v>
      </c>
      <c r="K9370" s="10" t="s">
        <v>87</v>
      </c>
      <c r="L9370" s="10">
        <v>98105</v>
      </c>
      <c r="M9370" s="10" t="s">
        <v>39</v>
      </c>
      <c r="N9370" s="10" t="str">
        <f>_xlfn.XLOOKUP($M:$M,People!$B:$B,People!A:A)</f>
        <v>Sadie Pawthorne</v>
      </c>
      <c r="O9370" s="10" t="s">
        <v>1601</v>
      </c>
      <c r="P9370" s="10" t="str">
        <f>VLOOKUP(O9370,Products!$A:$E,3,FALSE)</f>
        <v>3M</v>
      </c>
      <c r="Q9370" s="31">
        <f>INDEX(Products!$E:$E,MATCH(O9370,Products!$A:$A,0))</f>
        <v>0.3</v>
      </c>
      <c r="R9370" s="10" t="s">
        <v>64</v>
      </c>
      <c r="S9370" s="10" t="s">
        <v>144</v>
      </c>
      <c r="T9370" s="10" t="s">
        <v>1602</v>
      </c>
      <c r="U9370" s="12">
        <v>108.96000000000001</v>
      </c>
      <c r="V9370" s="12">
        <v>3</v>
      </c>
      <c r="W9370" s="12">
        <v>0</v>
      </c>
      <c r="X9370" s="12">
        <v>32.687999999999988</v>
      </c>
    </row>
    <row r="9371" spans="1:24" ht="14" x14ac:dyDescent="0.3">
      <c r="A9371" s="9">
        <v>9366</v>
      </c>
      <c r="B9371" s="14" t="s">
        <v>10664</v>
      </c>
      <c r="C9371" s="15">
        <v>46332</v>
      </c>
      <c r="D9371" s="15">
        <v>46332</v>
      </c>
      <c r="E9371" s="10" t="s">
        <v>1124</v>
      </c>
      <c r="F9371" s="10" t="s">
        <v>659</v>
      </c>
      <c r="G9371" s="10" t="s">
        <v>660</v>
      </c>
      <c r="H9371" s="10" t="s">
        <v>92</v>
      </c>
      <c r="I9371" s="10" t="s">
        <v>23</v>
      </c>
      <c r="J9371" s="10" t="s">
        <v>114</v>
      </c>
      <c r="K9371" s="10" t="s">
        <v>38</v>
      </c>
      <c r="L9371" s="10">
        <v>94122</v>
      </c>
      <c r="M9371" s="10" t="s">
        <v>39</v>
      </c>
      <c r="N9371" s="10" t="str">
        <f>_xlfn.XLOOKUP($M:$M,People!$B:$B,People!A:A)</f>
        <v>Sadie Pawthorne</v>
      </c>
      <c r="O9371" s="10" t="s">
        <v>2186</v>
      </c>
      <c r="P9371" s="10" t="str">
        <f>VLOOKUP(O9371,Products!$A:$E,3,FALSE)</f>
        <v>3M</v>
      </c>
      <c r="Q9371" s="31">
        <f>INDEX(Products!$E:$E,MATCH(O9371,Products!$A:$A,0))</f>
        <v>0.32</v>
      </c>
      <c r="R9371" s="10" t="s">
        <v>64</v>
      </c>
      <c r="S9371" s="10" t="s">
        <v>144</v>
      </c>
      <c r="T9371" s="10" t="s">
        <v>2187</v>
      </c>
      <c r="U9371" s="12">
        <v>16.95</v>
      </c>
      <c r="V9371" s="12">
        <v>1</v>
      </c>
      <c r="W9371" s="12">
        <v>0</v>
      </c>
      <c r="X9371" s="12">
        <v>1.0169999999999995</v>
      </c>
    </row>
    <row r="9372" spans="1:24" ht="14" x14ac:dyDescent="0.3">
      <c r="A9372" s="9">
        <v>9367</v>
      </c>
      <c r="B9372" s="14" t="s">
        <v>10669</v>
      </c>
      <c r="C9372" s="15">
        <v>46333</v>
      </c>
      <c r="D9372" s="15">
        <v>46335</v>
      </c>
      <c r="E9372" s="10" t="s">
        <v>19</v>
      </c>
      <c r="F9372" s="10" t="s">
        <v>3258</v>
      </c>
      <c r="G9372" s="10" t="s">
        <v>3259</v>
      </c>
      <c r="H9372" s="10" t="s">
        <v>36</v>
      </c>
      <c r="I9372" s="10" t="s">
        <v>23</v>
      </c>
      <c r="J9372" s="10" t="s">
        <v>2690</v>
      </c>
      <c r="K9372" s="10" t="s">
        <v>2318</v>
      </c>
      <c r="L9372" s="10">
        <v>20735</v>
      </c>
      <c r="M9372" s="10" t="s">
        <v>133</v>
      </c>
      <c r="N9372" s="10" t="str">
        <f>_xlfn.XLOOKUP($M:$M,People!$B:$B,People!A:A)</f>
        <v>Chuck Magee</v>
      </c>
      <c r="O9372" s="10" t="s">
        <v>4671</v>
      </c>
      <c r="P9372" s="10" t="str">
        <f>VLOOKUP(O9372,Products!$A:$E,3,FALSE)</f>
        <v>HP</v>
      </c>
      <c r="Q9372" s="31">
        <f>INDEX(Products!$E:$E,MATCH(O9372,Products!$A:$A,0))</f>
        <v>0.31</v>
      </c>
      <c r="R9372" s="10" t="s">
        <v>28</v>
      </c>
      <c r="S9372" s="10" t="s">
        <v>32</v>
      </c>
      <c r="T9372" s="10" t="s">
        <v>4672</v>
      </c>
      <c r="U9372" s="12">
        <v>272.96999999999997</v>
      </c>
      <c r="V9372" s="12">
        <v>3</v>
      </c>
      <c r="W9372" s="12">
        <v>0</v>
      </c>
      <c r="X9372" s="12">
        <v>43.675200000000018</v>
      </c>
    </row>
    <row r="9373" spans="1:24" ht="14" x14ac:dyDescent="0.3">
      <c r="A9373" s="9">
        <v>9368</v>
      </c>
      <c r="B9373" s="14" t="s">
        <v>10670</v>
      </c>
      <c r="C9373" s="15">
        <v>46333</v>
      </c>
      <c r="D9373" s="15">
        <v>46339</v>
      </c>
      <c r="E9373" s="10" t="s">
        <v>44</v>
      </c>
      <c r="F9373" s="10" t="s">
        <v>1580</v>
      </c>
      <c r="G9373" s="10" t="s">
        <v>1581</v>
      </c>
      <c r="H9373" s="10" t="s">
        <v>22</v>
      </c>
      <c r="I9373" s="10" t="s">
        <v>23</v>
      </c>
      <c r="J9373" s="10" t="s">
        <v>131</v>
      </c>
      <c r="K9373" s="10" t="s">
        <v>132</v>
      </c>
      <c r="L9373" s="10">
        <v>19120</v>
      </c>
      <c r="M9373" s="10" t="s">
        <v>133</v>
      </c>
      <c r="N9373" s="10" t="str">
        <f>_xlfn.XLOOKUP($M:$M,People!$B:$B,People!A:A)</f>
        <v>Chuck Magee</v>
      </c>
      <c r="O9373" s="10" t="s">
        <v>4309</v>
      </c>
      <c r="P9373" s="10" t="str">
        <f>VLOOKUP(O9373,Products!$A:$E,3,FALSE)</f>
        <v>Office Depot</v>
      </c>
      <c r="Q9373" s="31">
        <f>INDEX(Products!$E:$E,MATCH(O9373,Products!$A:$A,0))</f>
        <v>0.34</v>
      </c>
      <c r="R9373" s="10" t="s">
        <v>28</v>
      </c>
      <c r="S9373" s="10" t="s">
        <v>50</v>
      </c>
      <c r="T9373" s="10" t="s">
        <v>4310</v>
      </c>
      <c r="U9373" s="12">
        <v>350.35199999999998</v>
      </c>
      <c r="V9373" s="12">
        <v>4</v>
      </c>
      <c r="W9373" s="12">
        <v>0.4</v>
      </c>
      <c r="X9373" s="12">
        <v>-140.14079999999996</v>
      </c>
    </row>
    <row r="9374" spans="1:24" ht="14" x14ac:dyDescent="0.3">
      <c r="A9374" s="9">
        <v>9369</v>
      </c>
      <c r="B9374" s="14" t="s">
        <v>10671</v>
      </c>
      <c r="C9374" s="15">
        <v>46333</v>
      </c>
      <c r="D9374" s="15">
        <v>46337</v>
      </c>
      <c r="E9374" s="10" t="s">
        <v>44</v>
      </c>
      <c r="F9374" s="10" t="s">
        <v>100</v>
      </c>
      <c r="G9374" s="10" t="s">
        <v>101</v>
      </c>
      <c r="H9374" s="10" t="s">
        <v>22</v>
      </c>
      <c r="I9374" s="10" t="s">
        <v>23</v>
      </c>
      <c r="J9374" s="10" t="s">
        <v>533</v>
      </c>
      <c r="K9374" s="10" t="s">
        <v>218</v>
      </c>
      <c r="L9374" s="10">
        <v>19711</v>
      </c>
      <c r="M9374" s="10" t="s">
        <v>133</v>
      </c>
      <c r="N9374" s="10" t="str">
        <f>_xlfn.XLOOKUP($M:$M,People!$B:$B,People!A:A)</f>
        <v>Chuck Magee</v>
      </c>
      <c r="O9374" s="10" t="s">
        <v>1161</v>
      </c>
      <c r="P9374" s="10" t="str">
        <f>VLOOKUP(O9374,Products!$A:$E,3,FALSE)</f>
        <v>3M</v>
      </c>
      <c r="Q9374" s="31">
        <f>INDEX(Products!$E:$E,MATCH(O9374,Products!$A:$A,0))</f>
        <v>0.32</v>
      </c>
      <c r="R9374" s="10" t="s">
        <v>41</v>
      </c>
      <c r="S9374" s="10" t="s">
        <v>71</v>
      </c>
      <c r="T9374" s="10" t="s">
        <v>1162</v>
      </c>
      <c r="U9374" s="12">
        <v>100.94</v>
      </c>
      <c r="V9374" s="12">
        <v>7</v>
      </c>
      <c r="W9374" s="12">
        <v>0</v>
      </c>
      <c r="X9374" s="12">
        <v>33.310199999999995</v>
      </c>
    </row>
    <row r="9375" spans="1:24" ht="14" x14ac:dyDescent="0.3">
      <c r="A9375" s="9">
        <v>9370</v>
      </c>
      <c r="B9375" s="14" t="s">
        <v>10672</v>
      </c>
      <c r="C9375" s="15">
        <v>46333</v>
      </c>
      <c r="D9375" s="15">
        <v>46333</v>
      </c>
      <c r="E9375" s="10" t="s">
        <v>1124</v>
      </c>
      <c r="F9375" s="10" t="s">
        <v>4780</v>
      </c>
      <c r="G9375" s="10" t="s">
        <v>4781</v>
      </c>
      <c r="H9375" s="10" t="s">
        <v>22</v>
      </c>
      <c r="I9375" s="10" t="s">
        <v>23</v>
      </c>
      <c r="J9375" s="10" t="s">
        <v>3883</v>
      </c>
      <c r="K9375" s="10" t="s">
        <v>570</v>
      </c>
      <c r="L9375" s="10">
        <v>73120</v>
      </c>
      <c r="M9375" s="10" t="s">
        <v>95</v>
      </c>
      <c r="N9375" s="10" t="str">
        <f>_xlfn.XLOOKUP($M:$M,People!$B:$B,People!A:A)</f>
        <v>Roxanne Rodriguez</v>
      </c>
      <c r="O9375" s="10" t="s">
        <v>98</v>
      </c>
      <c r="P9375" s="10" t="str">
        <f>VLOOKUP(O9375,Products!$A:$E,3,FALSE)</f>
        <v>Logitech</v>
      </c>
      <c r="Q9375" s="31">
        <f>INDEX(Products!$E:$E,MATCH(O9375,Products!$A:$A,0))</f>
        <v>0.37</v>
      </c>
      <c r="R9375" s="10" t="s">
        <v>41</v>
      </c>
      <c r="S9375" s="10" t="s">
        <v>68</v>
      </c>
      <c r="T9375" s="10" t="s">
        <v>99</v>
      </c>
      <c r="U9375" s="12">
        <v>38.160000000000004</v>
      </c>
      <c r="V9375" s="12">
        <v>9</v>
      </c>
      <c r="W9375" s="12">
        <v>0</v>
      </c>
      <c r="X9375" s="12">
        <v>19.080000000000002</v>
      </c>
    </row>
    <row r="9376" spans="1:24" ht="14" x14ac:dyDescent="0.3">
      <c r="A9376" s="9">
        <v>9371</v>
      </c>
      <c r="B9376" s="14" t="s">
        <v>10673</v>
      </c>
      <c r="C9376" s="15">
        <v>46333</v>
      </c>
      <c r="D9376" s="15">
        <v>46338</v>
      </c>
      <c r="E9376" s="10" t="s">
        <v>44</v>
      </c>
      <c r="F9376" s="10" t="s">
        <v>4885</v>
      </c>
      <c r="G9376" s="10" t="s">
        <v>4886</v>
      </c>
      <c r="H9376" s="10" t="s">
        <v>22</v>
      </c>
      <c r="I9376" s="10" t="s">
        <v>23</v>
      </c>
      <c r="J9376" s="10" t="s">
        <v>114</v>
      </c>
      <c r="K9376" s="10" t="s">
        <v>38</v>
      </c>
      <c r="L9376" s="10">
        <v>94122</v>
      </c>
      <c r="M9376" s="10" t="s">
        <v>39</v>
      </c>
      <c r="N9376" s="10" t="str">
        <f>_xlfn.XLOOKUP($M:$M,People!$B:$B,People!A:A)</f>
        <v>Sadie Pawthorne</v>
      </c>
      <c r="O9376" s="10" t="s">
        <v>4122</v>
      </c>
      <c r="P9376" s="10" t="str">
        <f>VLOOKUP(O9376,Products!$A:$E,3,FALSE)</f>
        <v>Samsung</v>
      </c>
      <c r="Q9376" s="31">
        <f>INDEX(Products!$E:$E,MATCH(O9376,Products!$A:$A,0))</f>
        <v>0.27</v>
      </c>
      <c r="R9376" s="10" t="s">
        <v>41</v>
      </c>
      <c r="S9376" s="10" t="s">
        <v>68</v>
      </c>
      <c r="T9376" s="10" t="s">
        <v>4123</v>
      </c>
      <c r="U9376" s="12">
        <v>21.792000000000002</v>
      </c>
      <c r="V9376" s="12">
        <v>4</v>
      </c>
      <c r="W9376" s="12">
        <v>0.2</v>
      </c>
      <c r="X9376" s="12">
        <v>7.6271999999999984</v>
      </c>
    </row>
    <row r="9377" spans="1:24" ht="14" x14ac:dyDescent="0.3">
      <c r="A9377" s="9">
        <v>9372</v>
      </c>
      <c r="B9377" s="14" t="s">
        <v>10674</v>
      </c>
      <c r="C9377" s="15">
        <v>46333</v>
      </c>
      <c r="D9377" s="15">
        <v>46337</v>
      </c>
      <c r="E9377" s="10" t="s">
        <v>44</v>
      </c>
      <c r="F9377" s="10" t="s">
        <v>1653</v>
      </c>
      <c r="G9377" s="10" t="s">
        <v>1654</v>
      </c>
      <c r="H9377" s="10" t="s">
        <v>22</v>
      </c>
      <c r="I9377" s="10" t="s">
        <v>23</v>
      </c>
      <c r="J9377" s="10" t="s">
        <v>237</v>
      </c>
      <c r="K9377" s="10" t="s">
        <v>238</v>
      </c>
      <c r="L9377" s="10">
        <v>10024</v>
      </c>
      <c r="M9377" s="10" t="s">
        <v>133</v>
      </c>
      <c r="N9377" s="10" t="str">
        <f>_xlfn.XLOOKUP($M:$M,People!$B:$B,People!A:A)</f>
        <v>Chuck Magee</v>
      </c>
      <c r="O9377" s="10" t="s">
        <v>5836</v>
      </c>
      <c r="P9377" s="10" t="str">
        <f>VLOOKUP(O9377,Products!$A:$E,3,FALSE)</f>
        <v>IKEA</v>
      </c>
      <c r="Q9377" s="31">
        <f>INDEX(Products!$E:$E,MATCH(O9377,Products!$A:$A,0))</f>
        <v>0.36</v>
      </c>
      <c r="R9377" s="10" t="s">
        <v>64</v>
      </c>
      <c r="S9377" s="10" t="s">
        <v>144</v>
      </c>
      <c r="T9377" s="10" t="s">
        <v>5837</v>
      </c>
      <c r="U9377" s="12">
        <v>7.88</v>
      </c>
      <c r="V9377" s="12">
        <v>4</v>
      </c>
      <c r="W9377" s="12">
        <v>0</v>
      </c>
      <c r="X9377" s="12">
        <v>2.5215999999999994</v>
      </c>
    </row>
    <row r="9378" spans="1:24" ht="14" x14ac:dyDescent="0.3">
      <c r="A9378" s="9">
        <v>9373</v>
      </c>
      <c r="B9378" s="14" t="s">
        <v>10675</v>
      </c>
      <c r="C9378" s="15">
        <v>46333</v>
      </c>
      <c r="D9378" s="15">
        <v>46338</v>
      </c>
      <c r="E9378" s="10" t="s">
        <v>19</v>
      </c>
      <c r="F9378" s="10" t="s">
        <v>3363</v>
      </c>
      <c r="G9378" s="10" t="s">
        <v>3364</v>
      </c>
      <c r="H9378" s="10" t="s">
        <v>92</v>
      </c>
      <c r="I9378" s="10" t="s">
        <v>23</v>
      </c>
      <c r="J9378" s="10" t="s">
        <v>868</v>
      </c>
      <c r="K9378" s="10" t="s">
        <v>38</v>
      </c>
      <c r="L9378" s="10">
        <v>94513</v>
      </c>
      <c r="M9378" s="10" t="s">
        <v>39</v>
      </c>
      <c r="N9378" s="10" t="str">
        <f>_xlfn.XLOOKUP($M:$M,People!$B:$B,People!A:A)</f>
        <v>Sadie Pawthorne</v>
      </c>
      <c r="O9378" s="10" t="s">
        <v>3960</v>
      </c>
      <c r="P9378" s="10" t="str">
        <f>VLOOKUP(O9378,Products!$A:$E,3,FALSE)</f>
        <v>IKEA</v>
      </c>
      <c r="Q9378" s="31">
        <f>INDEX(Products!$E:$E,MATCH(O9378,Products!$A:$A,0))</f>
        <v>0.3</v>
      </c>
      <c r="R9378" s="10" t="s">
        <v>64</v>
      </c>
      <c r="S9378" s="10" t="s">
        <v>144</v>
      </c>
      <c r="T9378" s="10" t="s">
        <v>3961</v>
      </c>
      <c r="U9378" s="12">
        <v>59.97</v>
      </c>
      <c r="V9378" s="12">
        <v>3</v>
      </c>
      <c r="W9378" s="12">
        <v>0</v>
      </c>
      <c r="X9378" s="12">
        <v>13.793099999999999</v>
      </c>
    </row>
    <row r="9379" spans="1:24" ht="14" x14ac:dyDescent="0.3">
      <c r="A9379" s="9">
        <v>9374</v>
      </c>
      <c r="B9379" s="14" t="s">
        <v>10673</v>
      </c>
      <c r="C9379" s="15">
        <v>46333</v>
      </c>
      <c r="D9379" s="15">
        <v>46338</v>
      </c>
      <c r="E9379" s="10" t="s">
        <v>44</v>
      </c>
      <c r="F9379" s="10" t="s">
        <v>4885</v>
      </c>
      <c r="G9379" s="10" t="s">
        <v>4886</v>
      </c>
      <c r="H9379" s="10" t="s">
        <v>22</v>
      </c>
      <c r="I9379" s="10" t="s">
        <v>23</v>
      </c>
      <c r="J9379" s="10" t="s">
        <v>114</v>
      </c>
      <c r="K9379" s="10" t="s">
        <v>38</v>
      </c>
      <c r="L9379" s="10">
        <v>94122</v>
      </c>
      <c r="M9379" s="10" t="s">
        <v>39</v>
      </c>
      <c r="N9379" s="10" t="str">
        <f>_xlfn.XLOOKUP($M:$M,People!$B:$B,People!A:A)</f>
        <v>Sadie Pawthorne</v>
      </c>
      <c r="O9379" s="10" t="s">
        <v>3202</v>
      </c>
      <c r="P9379" s="10" t="str">
        <f>VLOOKUP(O9379,Products!$A:$E,3,FALSE)</f>
        <v>Avery</v>
      </c>
      <c r="Q9379" s="31">
        <f>INDEX(Products!$E:$E,MATCH(O9379,Products!$A:$A,0))</f>
        <v>0.31</v>
      </c>
      <c r="R9379" s="10" t="s">
        <v>64</v>
      </c>
      <c r="S9379" s="10" t="s">
        <v>144</v>
      </c>
      <c r="T9379" s="10" t="s">
        <v>3203</v>
      </c>
      <c r="U9379" s="12">
        <v>439.8</v>
      </c>
      <c r="V9379" s="12">
        <v>4</v>
      </c>
      <c r="W9379" s="12">
        <v>0</v>
      </c>
      <c r="X9379" s="12">
        <v>145.13400000000001</v>
      </c>
    </row>
    <row r="9380" spans="1:24" ht="14" x14ac:dyDescent="0.3">
      <c r="A9380" s="9">
        <v>9375</v>
      </c>
      <c r="B9380" s="14" t="s">
        <v>10675</v>
      </c>
      <c r="C9380" s="15">
        <v>46333</v>
      </c>
      <c r="D9380" s="15">
        <v>46338</v>
      </c>
      <c r="E9380" s="10" t="s">
        <v>19</v>
      </c>
      <c r="F9380" s="10" t="s">
        <v>3363</v>
      </c>
      <c r="G9380" s="10" t="s">
        <v>3364</v>
      </c>
      <c r="H9380" s="10" t="s">
        <v>92</v>
      </c>
      <c r="I9380" s="10" t="s">
        <v>23</v>
      </c>
      <c r="J9380" s="10" t="s">
        <v>868</v>
      </c>
      <c r="K9380" s="10" t="s">
        <v>38</v>
      </c>
      <c r="L9380" s="10">
        <v>94513</v>
      </c>
      <c r="M9380" s="10" t="s">
        <v>39</v>
      </c>
      <c r="N9380" s="10" t="str">
        <f>_xlfn.XLOOKUP($M:$M,People!$B:$B,People!A:A)</f>
        <v>Sadie Pawthorne</v>
      </c>
      <c r="O9380" s="10" t="s">
        <v>3962</v>
      </c>
      <c r="P9380" s="10" t="str">
        <f>VLOOKUP(O9380,Products!$A:$E,3,FALSE)</f>
        <v>Staples</v>
      </c>
      <c r="Q9380" s="31">
        <f>INDEX(Products!$E:$E,MATCH(O9380,Products!$A:$A,0))</f>
        <v>0.27</v>
      </c>
      <c r="R9380" s="10" t="s">
        <v>64</v>
      </c>
      <c r="S9380" s="10" t="s">
        <v>65</v>
      </c>
      <c r="T9380" s="10" t="s">
        <v>3963</v>
      </c>
      <c r="U9380" s="12">
        <v>761.5440000000001</v>
      </c>
      <c r="V9380" s="12">
        <v>7</v>
      </c>
      <c r="W9380" s="12">
        <v>0.2</v>
      </c>
      <c r="X9380" s="12">
        <v>66.635100000000023</v>
      </c>
    </row>
    <row r="9381" spans="1:24" ht="14" x14ac:dyDescent="0.3">
      <c r="A9381" s="9">
        <v>9376</v>
      </c>
      <c r="B9381" s="14" t="s">
        <v>10670</v>
      </c>
      <c r="C9381" s="15">
        <v>46333</v>
      </c>
      <c r="D9381" s="15">
        <v>46339</v>
      </c>
      <c r="E9381" s="10" t="s">
        <v>44</v>
      </c>
      <c r="F9381" s="10" t="s">
        <v>1580</v>
      </c>
      <c r="G9381" s="10" t="s">
        <v>1581</v>
      </c>
      <c r="H9381" s="10" t="s">
        <v>22</v>
      </c>
      <c r="I9381" s="10" t="s">
        <v>23</v>
      </c>
      <c r="J9381" s="10" t="s">
        <v>131</v>
      </c>
      <c r="K9381" s="10" t="s">
        <v>132</v>
      </c>
      <c r="L9381" s="10">
        <v>19120</v>
      </c>
      <c r="M9381" s="10" t="s">
        <v>133</v>
      </c>
      <c r="N9381" s="10" t="str">
        <f>_xlfn.XLOOKUP($M:$M,People!$B:$B,People!A:A)</f>
        <v>Chuck Magee</v>
      </c>
      <c r="O9381" s="10" t="s">
        <v>3884</v>
      </c>
      <c r="P9381" s="10" t="str">
        <f>VLOOKUP(O9381,Products!$A:$E,3,FALSE)</f>
        <v>Canon</v>
      </c>
      <c r="Q9381" s="31">
        <f>INDEX(Products!$E:$E,MATCH(O9381,Products!$A:$A,0))</f>
        <v>0.32</v>
      </c>
      <c r="R9381" s="10" t="s">
        <v>64</v>
      </c>
      <c r="S9381" s="10" t="s">
        <v>65</v>
      </c>
      <c r="T9381" s="10" t="s">
        <v>3885</v>
      </c>
      <c r="U9381" s="12">
        <v>359.97</v>
      </c>
      <c r="V9381" s="12">
        <v>5</v>
      </c>
      <c r="W9381" s="12">
        <v>0.4</v>
      </c>
      <c r="X9381" s="12">
        <v>-71.994000000000028</v>
      </c>
    </row>
    <row r="9382" spans="1:24" ht="14" x14ac:dyDescent="0.3">
      <c r="A9382" s="9">
        <v>9377</v>
      </c>
      <c r="B9382" s="14" t="s">
        <v>10676</v>
      </c>
      <c r="C9382" s="15">
        <v>46334</v>
      </c>
      <c r="D9382" s="15">
        <v>46339</v>
      </c>
      <c r="E9382" s="10" t="s">
        <v>44</v>
      </c>
      <c r="F9382" s="10" t="s">
        <v>4441</v>
      </c>
      <c r="G9382" s="10" t="s">
        <v>4442</v>
      </c>
      <c r="H9382" s="10" t="s">
        <v>36</v>
      </c>
      <c r="I9382" s="10" t="s">
        <v>23</v>
      </c>
      <c r="J9382" s="10" t="s">
        <v>3637</v>
      </c>
      <c r="K9382" s="10" t="s">
        <v>2318</v>
      </c>
      <c r="L9382" s="10">
        <v>21215</v>
      </c>
      <c r="M9382" s="10" t="s">
        <v>133</v>
      </c>
      <c r="N9382" s="10" t="str">
        <f>_xlfn.XLOOKUP($M:$M,People!$B:$B,People!A:A)</f>
        <v>Chuck Magee</v>
      </c>
      <c r="O9382" s="10" t="s">
        <v>2925</v>
      </c>
      <c r="P9382" s="10" t="str">
        <f>VLOOKUP(O9382,Products!$A:$E,3,FALSE)</f>
        <v>HP</v>
      </c>
      <c r="Q9382" s="31">
        <f>INDEX(Products!$E:$E,MATCH(O9382,Products!$A:$A,0))</f>
        <v>0.39</v>
      </c>
      <c r="R9382" s="10" t="s">
        <v>28</v>
      </c>
      <c r="S9382" s="10" t="s">
        <v>58</v>
      </c>
      <c r="T9382" s="10" t="s">
        <v>2926</v>
      </c>
      <c r="U9382" s="12">
        <v>274.20000000000005</v>
      </c>
      <c r="V9382" s="12">
        <v>10</v>
      </c>
      <c r="W9382" s="12">
        <v>0</v>
      </c>
      <c r="X9382" s="12">
        <v>112.422</v>
      </c>
    </row>
    <row r="9383" spans="1:24" ht="14" x14ac:dyDescent="0.3">
      <c r="A9383" s="9">
        <v>9378</v>
      </c>
      <c r="B9383" s="14" t="s">
        <v>10677</v>
      </c>
      <c r="C9383" s="15">
        <v>46334</v>
      </c>
      <c r="D9383" s="15">
        <v>46339</v>
      </c>
      <c r="E9383" s="10" t="s">
        <v>19</v>
      </c>
      <c r="F9383" s="10" t="s">
        <v>4719</v>
      </c>
      <c r="G9383" s="10" t="s">
        <v>4720</v>
      </c>
      <c r="H9383" s="10" t="s">
        <v>92</v>
      </c>
      <c r="I9383" s="10" t="s">
        <v>23</v>
      </c>
      <c r="J9383" s="10" t="s">
        <v>237</v>
      </c>
      <c r="K9383" s="10" t="s">
        <v>238</v>
      </c>
      <c r="L9383" s="10">
        <v>10035</v>
      </c>
      <c r="M9383" s="10" t="s">
        <v>133</v>
      </c>
      <c r="N9383" s="10" t="str">
        <f>_xlfn.XLOOKUP($M:$M,People!$B:$B,People!A:A)</f>
        <v>Chuck Magee</v>
      </c>
      <c r="O9383" s="10" t="s">
        <v>3045</v>
      </c>
      <c r="P9383" s="10" t="str">
        <f>VLOOKUP(O9383,Products!$A:$E,3,FALSE)</f>
        <v>Canon</v>
      </c>
      <c r="Q9383" s="31">
        <f>INDEX(Products!$E:$E,MATCH(O9383,Products!$A:$A,0))</f>
        <v>0.38</v>
      </c>
      <c r="R9383" s="10" t="s">
        <v>41</v>
      </c>
      <c r="S9383" s="10" t="s">
        <v>61</v>
      </c>
      <c r="T9383" s="10" t="s">
        <v>3046</v>
      </c>
      <c r="U9383" s="12">
        <v>109.9</v>
      </c>
      <c r="V9383" s="12">
        <v>5</v>
      </c>
      <c r="W9383" s="12">
        <v>0</v>
      </c>
      <c r="X9383" s="12">
        <v>32.97</v>
      </c>
    </row>
    <row r="9384" spans="1:24" ht="14" x14ac:dyDescent="0.3">
      <c r="A9384" s="9">
        <v>9379</v>
      </c>
      <c r="B9384" s="14" t="s">
        <v>10678</v>
      </c>
      <c r="C9384" s="15">
        <v>46335</v>
      </c>
      <c r="D9384" s="15">
        <v>46337</v>
      </c>
      <c r="E9384" s="10" t="s">
        <v>168</v>
      </c>
      <c r="F9384" s="10" t="s">
        <v>619</v>
      </c>
      <c r="G9384" s="10" t="s">
        <v>620</v>
      </c>
      <c r="H9384" s="10" t="s">
        <v>36</v>
      </c>
      <c r="I9384" s="10" t="s">
        <v>23</v>
      </c>
      <c r="J9384" s="10" t="s">
        <v>4004</v>
      </c>
      <c r="K9384" s="10" t="s">
        <v>38</v>
      </c>
      <c r="L9384" s="10">
        <v>94086</v>
      </c>
      <c r="M9384" s="10" t="s">
        <v>39</v>
      </c>
      <c r="N9384" s="10" t="str">
        <f>_xlfn.XLOOKUP($M:$M,People!$B:$B,People!A:A)</f>
        <v>Sadie Pawthorne</v>
      </c>
      <c r="O9384" s="10" t="s">
        <v>233</v>
      </c>
      <c r="P9384" s="10" t="str">
        <f>VLOOKUP(O9384,Products!$A:$E,3,FALSE)</f>
        <v>3M</v>
      </c>
      <c r="Q9384" s="31">
        <f>INDEX(Products!$E:$E,MATCH(O9384,Products!$A:$A,0))</f>
        <v>0.26</v>
      </c>
      <c r="R9384" s="10" t="s">
        <v>28</v>
      </c>
      <c r="S9384" s="10" t="s">
        <v>32</v>
      </c>
      <c r="T9384" s="10" t="s">
        <v>234</v>
      </c>
      <c r="U9384" s="12">
        <v>215.976</v>
      </c>
      <c r="V9384" s="12">
        <v>3</v>
      </c>
      <c r="W9384" s="12">
        <v>0.2</v>
      </c>
      <c r="X9384" s="12">
        <v>-2.6997000000000355</v>
      </c>
    </row>
    <row r="9385" spans="1:24" ht="14" x14ac:dyDescent="0.3">
      <c r="A9385" s="9">
        <v>9380</v>
      </c>
      <c r="B9385" s="14" t="s">
        <v>10679</v>
      </c>
      <c r="C9385" s="15">
        <v>46335</v>
      </c>
      <c r="D9385" s="15">
        <v>46339</v>
      </c>
      <c r="E9385" s="10" t="s">
        <v>44</v>
      </c>
      <c r="F9385" s="10" t="s">
        <v>3648</v>
      </c>
      <c r="G9385" s="10" t="s">
        <v>3649</v>
      </c>
      <c r="H9385" s="10" t="s">
        <v>36</v>
      </c>
      <c r="I9385" s="10" t="s">
        <v>23</v>
      </c>
      <c r="J9385" s="10" t="s">
        <v>831</v>
      </c>
      <c r="K9385" s="10" t="s">
        <v>38</v>
      </c>
      <c r="L9385" s="10">
        <v>92105</v>
      </c>
      <c r="M9385" s="10" t="s">
        <v>39</v>
      </c>
      <c r="N9385" s="10" t="str">
        <f>_xlfn.XLOOKUP($M:$M,People!$B:$B,People!A:A)</f>
        <v>Sadie Pawthorne</v>
      </c>
      <c r="O9385" s="10" t="s">
        <v>2112</v>
      </c>
      <c r="P9385" s="10" t="str">
        <f>VLOOKUP(O9385,Products!$A:$E,3,FALSE)</f>
        <v>3M</v>
      </c>
      <c r="Q9385" s="31">
        <f>INDEX(Products!$E:$E,MATCH(O9385,Products!$A:$A,0))</f>
        <v>0.26</v>
      </c>
      <c r="R9385" s="10" t="s">
        <v>28</v>
      </c>
      <c r="S9385" s="10" t="s">
        <v>32</v>
      </c>
      <c r="T9385" s="10" t="s">
        <v>2113</v>
      </c>
      <c r="U9385" s="12">
        <v>523.39200000000005</v>
      </c>
      <c r="V9385" s="12">
        <v>3</v>
      </c>
      <c r="W9385" s="12">
        <v>0.2</v>
      </c>
      <c r="X9385" s="12">
        <v>52.339199999999977</v>
      </c>
    </row>
    <row r="9386" spans="1:24" ht="14" x14ac:dyDescent="0.3">
      <c r="A9386" s="9">
        <v>9381</v>
      </c>
      <c r="B9386" s="14" t="s">
        <v>10680</v>
      </c>
      <c r="C9386" s="15">
        <v>46335</v>
      </c>
      <c r="D9386" s="15">
        <v>46340</v>
      </c>
      <c r="E9386" s="10" t="s">
        <v>44</v>
      </c>
      <c r="F9386" s="10" t="s">
        <v>295</v>
      </c>
      <c r="G9386" s="10" t="s">
        <v>296</v>
      </c>
      <c r="H9386" s="10" t="s">
        <v>22</v>
      </c>
      <c r="I9386" s="10" t="s">
        <v>23</v>
      </c>
      <c r="J9386" s="10" t="s">
        <v>2004</v>
      </c>
      <c r="K9386" s="10" t="s">
        <v>38</v>
      </c>
      <c r="L9386" s="10">
        <v>92054</v>
      </c>
      <c r="M9386" s="10" t="s">
        <v>39</v>
      </c>
      <c r="N9386" s="10" t="str">
        <f>_xlfn.XLOOKUP($M:$M,People!$B:$B,People!A:A)</f>
        <v>Sadie Pawthorne</v>
      </c>
      <c r="O9386" s="10" t="s">
        <v>1120</v>
      </c>
      <c r="P9386" s="10" t="str">
        <f>VLOOKUP(O9386,Products!$A:$E,3,FALSE)</f>
        <v>Logitech</v>
      </c>
      <c r="Q9386" s="31">
        <f>INDEX(Products!$E:$E,MATCH(O9386,Products!$A:$A,0))</f>
        <v>0.27</v>
      </c>
      <c r="R9386" s="10" t="s">
        <v>28</v>
      </c>
      <c r="S9386" s="10" t="s">
        <v>58</v>
      </c>
      <c r="T9386" s="10" t="s">
        <v>1121</v>
      </c>
      <c r="U9386" s="12">
        <v>47.12</v>
      </c>
      <c r="V9386" s="12">
        <v>8</v>
      </c>
      <c r="W9386" s="12">
        <v>0</v>
      </c>
      <c r="X9386" s="12">
        <v>20.732800000000001</v>
      </c>
    </row>
    <row r="9387" spans="1:24" ht="14" x14ac:dyDescent="0.3">
      <c r="A9387" s="9">
        <v>9382</v>
      </c>
      <c r="B9387" s="14" t="s">
        <v>10681</v>
      </c>
      <c r="C9387" s="15">
        <v>46335</v>
      </c>
      <c r="D9387" s="15">
        <v>46337</v>
      </c>
      <c r="E9387" s="10" t="s">
        <v>19</v>
      </c>
      <c r="F9387" s="10" t="s">
        <v>374</v>
      </c>
      <c r="G9387" s="10" t="s">
        <v>375</v>
      </c>
      <c r="H9387" s="10" t="s">
        <v>92</v>
      </c>
      <c r="I9387" s="10" t="s">
        <v>23</v>
      </c>
      <c r="J9387" s="10" t="s">
        <v>237</v>
      </c>
      <c r="K9387" s="10" t="s">
        <v>238</v>
      </c>
      <c r="L9387" s="10">
        <v>10009</v>
      </c>
      <c r="M9387" s="10" t="s">
        <v>133</v>
      </c>
      <c r="N9387" s="10" t="str">
        <f>_xlfn.XLOOKUP($M:$M,People!$B:$B,People!A:A)</f>
        <v>Chuck Magee</v>
      </c>
      <c r="O9387" s="10" t="s">
        <v>376</v>
      </c>
      <c r="P9387" s="10" t="str">
        <f>VLOOKUP(O9387,Products!$A:$E,3,FALSE)</f>
        <v>IKEA</v>
      </c>
      <c r="Q9387" s="31">
        <f>INDEX(Products!$E:$E,MATCH(O9387,Products!$A:$A,0))</f>
        <v>0.36</v>
      </c>
      <c r="R9387" s="10" t="s">
        <v>28</v>
      </c>
      <c r="S9387" s="10" t="s">
        <v>58</v>
      </c>
      <c r="T9387" s="10" t="s">
        <v>377</v>
      </c>
      <c r="U9387" s="12">
        <v>96.53</v>
      </c>
      <c r="V9387" s="12">
        <v>7</v>
      </c>
      <c r="W9387" s="12">
        <v>0</v>
      </c>
      <c r="X9387" s="12">
        <v>40.5426</v>
      </c>
    </row>
    <row r="9388" spans="1:24" ht="14" x14ac:dyDescent="0.3">
      <c r="A9388" s="9">
        <v>9383</v>
      </c>
      <c r="B9388" s="14" t="s">
        <v>10682</v>
      </c>
      <c r="C9388" s="15">
        <v>46335</v>
      </c>
      <c r="D9388" s="15">
        <v>46338</v>
      </c>
      <c r="E9388" s="10" t="s">
        <v>19</v>
      </c>
      <c r="F9388" s="10" t="s">
        <v>2215</v>
      </c>
      <c r="G9388" s="10" t="s">
        <v>2216</v>
      </c>
      <c r="H9388" s="10" t="s">
        <v>36</v>
      </c>
      <c r="I9388" s="10" t="s">
        <v>23</v>
      </c>
      <c r="J9388" s="10" t="s">
        <v>338</v>
      </c>
      <c r="K9388" s="10" t="s">
        <v>2318</v>
      </c>
      <c r="L9388" s="10">
        <v>21044</v>
      </c>
      <c r="M9388" s="10" t="s">
        <v>133</v>
      </c>
      <c r="N9388" s="10" t="str">
        <f>_xlfn.XLOOKUP($M:$M,People!$B:$B,People!A:A)</f>
        <v>Chuck Magee</v>
      </c>
      <c r="O9388" s="10" t="s">
        <v>1812</v>
      </c>
      <c r="P9388" s="10" t="str">
        <f>VLOOKUP(O9388,Products!$A:$E,3,FALSE)</f>
        <v>Canon</v>
      </c>
      <c r="Q9388" s="31">
        <f>INDEX(Products!$E:$E,MATCH(O9388,Products!$A:$A,0))</f>
        <v>0.32</v>
      </c>
      <c r="R9388" s="10" t="s">
        <v>41</v>
      </c>
      <c r="S9388" s="10" t="s">
        <v>68</v>
      </c>
      <c r="T9388" s="10" t="s">
        <v>1813</v>
      </c>
      <c r="U9388" s="12">
        <v>9.64</v>
      </c>
      <c r="V9388" s="12">
        <v>2</v>
      </c>
      <c r="W9388" s="12">
        <v>0</v>
      </c>
      <c r="X9388" s="12">
        <v>4.4344000000000001</v>
      </c>
    </row>
    <row r="9389" spans="1:24" ht="14" x14ac:dyDescent="0.3">
      <c r="A9389" s="9">
        <v>9384</v>
      </c>
      <c r="B9389" s="14" t="s">
        <v>10683</v>
      </c>
      <c r="C9389" s="15">
        <v>46335</v>
      </c>
      <c r="D9389" s="15">
        <v>46340</v>
      </c>
      <c r="E9389" s="10" t="s">
        <v>44</v>
      </c>
      <c r="F9389" s="10" t="s">
        <v>3931</v>
      </c>
      <c r="G9389" s="10" t="s">
        <v>3932</v>
      </c>
      <c r="H9389" s="10" t="s">
        <v>36</v>
      </c>
      <c r="I9389" s="10" t="s">
        <v>23</v>
      </c>
      <c r="J9389" s="10" t="s">
        <v>4289</v>
      </c>
      <c r="K9389" s="10" t="s">
        <v>38</v>
      </c>
      <c r="L9389" s="10">
        <v>92236</v>
      </c>
      <c r="M9389" s="10" t="s">
        <v>39</v>
      </c>
      <c r="N9389" s="10" t="str">
        <f>_xlfn.XLOOKUP($M:$M,People!$B:$B,People!A:A)</f>
        <v>Sadie Pawthorne</v>
      </c>
      <c r="O9389" s="10" t="s">
        <v>3134</v>
      </c>
      <c r="P9389" s="10" t="str">
        <f>VLOOKUP(O9389,Products!$A:$E,3,FALSE)</f>
        <v>Office Depot</v>
      </c>
      <c r="Q9389" s="31">
        <f>INDEX(Products!$E:$E,MATCH(O9389,Products!$A:$A,0))</f>
        <v>0.34</v>
      </c>
      <c r="R9389" s="10" t="s">
        <v>41</v>
      </c>
      <c r="S9389" s="10" t="s">
        <v>53</v>
      </c>
      <c r="T9389" s="10" t="s">
        <v>3135</v>
      </c>
      <c r="U9389" s="12">
        <v>63.56</v>
      </c>
      <c r="V9389" s="12">
        <v>2</v>
      </c>
      <c r="W9389" s="12">
        <v>0</v>
      </c>
      <c r="X9389" s="12">
        <v>3.1779999999999973</v>
      </c>
    </row>
    <row r="9390" spans="1:24" ht="14" x14ac:dyDescent="0.3">
      <c r="A9390" s="9">
        <v>9385</v>
      </c>
      <c r="B9390" s="14" t="s">
        <v>10682</v>
      </c>
      <c r="C9390" s="15">
        <v>46335</v>
      </c>
      <c r="D9390" s="15">
        <v>46338</v>
      </c>
      <c r="E9390" s="10" t="s">
        <v>19</v>
      </c>
      <c r="F9390" s="10" t="s">
        <v>2215</v>
      </c>
      <c r="G9390" s="10" t="s">
        <v>2216</v>
      </c>
      <c r="H9390" s="10" t="s">
        <v>36</v>
      </c>
      <c r="I9390" s="10" t="s">
        <v>23</v>
      </c>
      <c r="J9390" s="10" t="s">
        <v>338</v>
      </c>
      <c r="K9390" s="10" t="s">
        <v>2318</v>
      </c>
      <c r="L9390" s="10">
        <v>21044</v>
      </c>
      <c r="M9390" s="10" t="s">
        <v>133</v>
      </c>
      <c r="N9390" s="10" t="str">
        <f>_xlfn.XLOOKUP($M:$M,People!$B:$B,People!A:A)</f>
        <v>Chuck Magee</v>
      </c>
      <c r="O9390" s="10" t="s">
        <v>888</v>
      </c>
      <c r="P9390" s="10" t="str">
        <f>VLOOKUP(O9390,Products!$A:$E,3,FALSE)</f>
        <v>Logitech</v>
      </c>
      <c r="Q9390" s="31">
        <f>INDEX(Products!$E:$E,MATCH(O9390,Products!$A:$A,0))</f>
        <v>0.31</v>
      </c>
      <c r="R9390" s="10" t="s">
        <v>41</v>
      </c>
      <c r="S9390" s="10" t="s">
        <v>53</v>
      </c>
      <c r="T9390" s="10" t="s">
        <v>889</v>
      </c>
      <c r="U9390" s="12">
        <v>1633.14</v>
      </c>
      <c r="V9390" s="12">
        <v>9</v>
      </c>
      <c r="W9390" s="12">
        <v>0</v>
      </c>
      <c r="X9390" s="12">
        <v>473.61059999999975</v>
      </c>
    </row>
    <row r="9391" spans="1:24" ht="14" x14ac:dyDescent="0.3">
      <c r="A9391" s="9">
        <v>9386</v>
      </c>
      <c r="B9391" s="14" t="s">
        <v>10682</v>
      </c>
      <c r="C9391" s="15">
        <v>46335</v>
      </c>
      <c r="D9391" s="15">
        <v>46338</v>
      </c>
      <c r="E9391" s="10" t="s">
        <v>19</v>
      </c>
      <c r="F9391" s="10" t="s">
        <v>2215</v>
      </c>
      <c r="G9391" s="10" t="s">
        <v>2216</v>
      </c>
      <c r="H9391" s="10" t="s">
        <v>36</v>
      </c>
      <c r="I9391" s="10" t="s">
        <v>23</v>
      </c>
      <c r="J9391" s="10" t="s">
        <v>338</v>
      </c>
      <c r="K9391" s="10" t="s">
        <v>2318</v>
      </c>
      <c r="L9391" s="10">
        <v>21044</v>
      </c>
      <c r="M9391" s="10" t="s">
        <v>133</v>
      </c>
      <c r="N9391" s="10" t="str">
        <f>_xlfn.XLOOKUP($M:$M,People!$B:$B,People!A:A)</f>
        <v>Chuck Magee</v>
      </c>
      <c r="O9391" s="10" t="s">
        <v>888</v>
      </c>
      <c r="P9391" s="10" t="str">
        <f>VLOOKUP(O9391,Products!$A:$E,3,FALSE)</f>
        <v>Logitech</v>
      </c>
      <c r="Q9391" s="31">
        <f>INDEX(Products!$E:$E,MATCH(O9391,Products!$A:$A,0))</f>
        <v>0.31</v>
      </c>
      <c r="R9391" s="10" t="s">
        <v>41</v>
      </c>
      <c r="S9391" s="10" t="s">
        <v>53</v>
      </c>
      <c r="T9391" s="10" t="s">
        <v>889</v>
      </c>
      <c r="U9391" s="12">
        <v>544.38</v>
      </c>
      <c r="V9391" s="12">
        <v>3</v>
      </c>
      <c r="W9391" s="12">
        <v>0</v>
      </c>
      <c r="X9391" s="12">
        <v>157.87019999999993</v>
      </c>
    </row>
    <row r="9392" spans="1:24" ht="14" x14ac:dyDescent="0.3">
      <c r="A9392" s="9">
        <v>9387</v>
      </c>
      <c r="B9392" s="14" t="s">
        <v>10684</v>
      </c>
      <c r="C9392" s="15">
        <v>46335</v>
      </c>
      <c r="D9392" s="15">
        <v>46339</v>
      </c>
      <c r="E9392" s="10" t="s">
        <v>44</v>
      </c>
      <c r="F9392" s="10" t="s">
        <v>2304</v>
      </c>
      <c r="G9392" s="10" t="s">
        <v>2305</v>
      </c>
      <c r="H9392" s="10" t="s">
        <v>92</v>
      </c>
      <c r="I9392" s="10" t="s">
        <v>23</v>
      </c>
      <c r="J9392" s="10" t="s">
        <v>1322</v>
      </c>
      <c r="K9392" s="10" t="s">
        <v>48</v>
      </c>
      <c r="L9392" s="10">
        <v>32216</v>
      </c>
      <c r="M9392" s="10" t="s">
        <v>26</v>
      </c>
      <c r="N9392" s="10" t="str">
        <f>_xlfn.XLOOKUP($M:$M,People!$B:$B,People!A:A)</f>
        <v>Fred Suzuki</v>
      </c>
      <c r="O9392" s="10" t="s">
        <v>1441</v>
      </c>
      <c r="P9392" s="10" t="str">
        <f>VLOOKUP(O9392,Products!$A:$E,3,FALSE)</f>
        <v>Samsung</v>
      </c>
      <c r="Q9392" s="31">
        <f>INDEX(Products!$E:$E,MATCH(O9392,Products!$A:$A,0))</f>
        <v>0.39</v>
      </c>
      <c r="R9392" s="10" t="s">
        <v>64</v>
      </c>
      <c r="S9392" s="10" t="s">
        <v>144</v>
      </c>
      <c r="T9392" s="10" t="s">
        <v>1442</v>
      </c>
      <c r="U9392" s="12">
        <v>191.976</v>
      </c>
      <c r="V9392" s="12">
        <v>3</v>
      </c>
      <c r="W9392" s="12">
        <v>0.2</v>
      </c>
      <c r="X9392" s="12">
        <v>38.395199999999988</v>
      </c>
    </row>
    <row r="9393" spans="1:24" ht="14" x14ac:dyDescent="0.3">
      <c r="A9393" s="9">
        <v>9388</v>
      </c>
      <c r="B9393" s="14" t="s">
        <v>10683</v>
      </c>
      <c r="C9393" s="15">
        <v>46335</v>
      </c>
      <c r="D9393" s="15">
        <v>46340</v>
      </c>
      <c r="E9393" s="10" t="s">
        <v>44</v>
      </c>
      <c r="F9393" s="10" t="s">
        <v>3931</v>
      </c>
      <c r="G9393" s="10" t="s">
        <v>3932</v>
      </c>
      <c r="H9393" s="10" t="s">
        <v>36</v>
      </c>
      <c r="I9393" s="10" t="s">
        <v>23</v>
      </c>
      <c r="J9393" s="10" t="s">
        <v>4289</v>
      </c>
      <c r="K9393" s="10" t="s">
        <v>38</v>
      </c>
      <c r="L9393" s="10">
        <v>92236</v>
      </c>
      <c r="M9393" s="10" t="s">
        <v>39</v>
      </c>
      <c r="N9393" s="10" t="str">
        <f>_xlfn.XLOOKUP($M:$M,People!$B:$B,People!A:A)</f>
        <v>Sadie Pawthorne</v>
      </c>
      <c r="O9393" s="10" t="s">
        <v>4290</v>
      </c>
      <c r="P9393" s="10" t="str">
        <f>VLOOKUP(O9393,Products!$A:$E,3,FALSE)</f>
        <v>Avery</v>
      </c>
      <c r="Q9393" s="31">
        <f>INDEX(Products!$E:$E,MATCH(O9393,Products!$A:$A,0))</f>
        <v>0.33</v>
      </c>
      <c r="R9393" s="10" t="s">
        <v>64</v>
      </c>
      <c r="S9393" s="10" t="s">
        <v>144</v>
      </c>
      <c r="T9393" s="10" t="s">
        <v>4291</v>
      </c>
      <c r="U9393" s="12">
        <v>99.99</v>
      </c>
      <c r="V9393" s="12">
        <v>1</v>
      </c>
      <c r="W9393" s="12">
        <v>0</v>
      </c>
      <c r="X9393" s="12">
        <v>43.995600000000003</v>
      </c>
    </row>
    <row r="9394" spans="1:24" ht="14" x14ac:dyDescent="0.3">
      <c r="A9394" s="9">
        <v>9389</v>
      </c>
      <c r="B9394" s="14" t="s">
        <v>10682</v>
      </c>
      <c r="C9394" s="15">
        <v>46335</v>
      </c>
      <c r="D9394" s="15">
        <v>46338</v>
      </c>
      <c r="E9394" s="10" t="s">
        <v>19</v>
      </c>
      <c r="F9394" s="10" t="s">
        <v>2215</v>
      </c>
      <c r="G9394" s="10" t="s">
        <v>2216</v>
      </c>
      <c r="H9394" s="10" t="s">
        <v>36</v>
      </c>
      <c r="I9394" s="10" t="s">
        <v>23</v>
      </c>
      <c r="J9394" s="10" t="s">
        <v>338</v>
      </c>
      <c r="K9394" s="10" t="s">
        <v>2318</v>
      </c>
      <c r="L9394" s="10">
        <v>21044</v>
      </c>
      <c r="M9394" s="10" t="s">
        <v>133</v>
      </c>
      <c r="N9394" s="10" t="str">
        <f>_xlfn.XLOOKUP($M:$M,People!$B:$B,People!A:A)</f>
        <v>Chuck Magee</v>
      </c>
      <c r="O9394" s="10" t="s">
        <v>2363</v>
      </c>
      <c r="P9394" s="10" t="str">
        <f>VLOOKUP(O9394,Products!$A:$E,3,FALSE)</f>
        <v>Staples</v>
      </c>
      <c r="Q9394" s="31">
        <f>INDEX(Products!$E:$E,MATCH(O9394,Products!$A:$A,0))</f>
        <v>0.25</v>
      </c>
      <c r="R9394" s="10" t="s">
        <v>64</v>
      </c>
      <c r="S9394" s="10" t="s">
        <v>144</v>
      </c>
      <c r="T9394" s="10" t="s">
        <v>2364</v>
      </c>
      <c r="U9394" s="12">
        <v>826.62000000000012</v>
      </c>
      <c r="V9394" s="12">
        <v>3</v>
      </c>
      <c r="W9394" s="12">
        <v>0</v>
      </c>
      <c r="X9394" s="12">
        <v>355.4466000000001</v>
      </c>
    </row>
    <row r="9395" spans="1:24" ht="14" x14ac:dyDescent="0.3">
      <c r="A9395" s="9">
        <v>9390</v>
      </c>
      <c r="B9395" s="14" t="s">
        <v>10684</v>
      </c>
      <c r="C9395" s="15">
        <v>46335</v>
      </c>
      <c r="D9395" s="15">
        <v>46339</v>
      </c>
      <c r="E9395" s="10" t="s">
        <v>44</v>
      </c>
      <c r="F9395" s="10" t="s">
        <v>2304</v>
      </c>
      <c r="G9395" s="10" t="s">
        <v>2305</v>
      </c>
      <c r="H9395" s="10" t="s">
        <v>92</v>
      </c>
      <c r="I9395" s="10" t="s">
        <v>23</v>
      </c>
      <c r="J9395" s="10" t="s">
        <v>1322</v>
      </c>
      <c r="K9395" s="10" t="s">
        <v>48</v>
      </c>
      <c r="L9395" s="10">
        <v>32216</v>
      </c>
      <c r="M9395" s="10" t="s">
        <v>26</v>
      </c>
      <c r="N9395" s="10" t="str">
        <f>_xlfn.XLOOKUP($M:$M,People!$B:$B,People!A:A)</f>
        <v>Fred Suzuki</v>
      </c>
      <c r="O9395" s="10" t="s">
        <v>5751</v>
      </c>
      <c r="P9395" s="10" t="str">
        <f>VLOOKUP(O9395,Products!$A:$E,3,FALSE)</f>
        <v>Avery</v>
      </c>
      <c r="Q9395" s="31">
        <f>INDEX(Products!$E:$E,MATCH(O9395,Products!$A:$A,0))</f>
        <v>0.31</v>
      </c>
      <c r="R9395" s="10" t="s">
        <v>64</v>
      </c>
      <c r="S9395" s="10" t="s">
        <v>65</v>
      </c>
      <c r="T9395" s="10" t="s">
        <v>5752</v>
      </c>
      <c r="U9395" s="12">
        <v>499.16800000000006</v>
      </c>
      <c r="V9395" s="12">
        <v>4</v>
      </c>
      <c r="W9395" s="12">
        <v>0.2</v>
      </c>
      <c r="X9395" s="12">
        <v>31.197999999999993</v>
      </c>
    </row>
    <row r="9396" spans="1:24" ht="14" x14ac:dyDescent="0.3">
      <c r="A9396" s="9">
        <v>9391</v>
      </c>
      <c r="B9396" s="14" t="s">
        <v>10685</v>
      </c>
      <c r="C9396" s="15">
        <v>46336</v>
      </c>
      <c r="D9396" s="15">
        <v>46343</v>
      </c>
      <c r="E9396" s="10" t="s">
        <v>44</v>
      </c>
      <c r="F9396" s="10" t="s">
        <v>3232</v>
      </c>
      <c r="G9396" s="10" t="s">
        <v>3233</v>
      </c>
      <c r="H9396" s="10" t="s">
        <v>92</v>
      </c>
      <c r="I9396" s="10" t="s">
        <v>23</v>
      </c>
      <c r="J9396" s="10" t="s">
        <v>37</v>
      </c>
      <c r="K9396" s="10" t="s">
        <v>38</v>
      </c>
      <c r="L9396" s="10">
        <v>90008</v>
      </c>
      <c r="M9396" s="10" t="s">
        <v>39</v>
      </c>
      <c r="N9396" s="10" t="str">
        <f>_xlfn.XLOOKUP($M:$M,People!$B:$B,People!A:A)</f>
        <v>Sadie Pawthorne</v>
      </c>
      <c r="O9396" s="10" t="s">
        <v>4239</v>
      </c>
      <c r="P9396" s="10" t="str">
        <f>VLOOKUP(O9396,Products!$A:$E,3,FALSE)</f>
        <v>IKEA</v>
      </c>
      <c r="Q9396" s="31">
        <f>INDEX(Products!$E:$E,MATCH(O9396,Products!$A:$A,0))</f>
        <v>0.28000000000000003</v>
      </c>
      <c r="R9396" s="10" t="s">
        <v>28</v>
      </c>
      <c r="S9396" s="10" t="s">
        <v>32</v>
      </c>
      <c r="T9396" s="10" t="s">
        <v>4240</v>
      </c>
      <c r="U9396" s="12">
        <v>241.42399999999998</v>
      </c>
      <c r="V9396" s="12">
        <v>2</v>
      </c>
      <c r="W9396" s="12">
        <v>0.2</v>
      </c>
      <c r="X9396" s="12">
        <v>-36.213599999999985</v>
      </c>
    </row>
    <row r="9397" spans="1:24" ht="14" x14ac:dyDescent="0.3">
      <c r="A9397" s="9">
        <v>9392</v>
      </c>
      <c r="B9397" s="14" t="s">
        <v>10686</v>
      </c>
      <c r="C9397" s="15">
        <v>46336</v>
      </c>
      <c r="D9397" s="15">
        <v>46337</v>
      </c>
      <c r="E9397" s="10" t="s">
        <v>168</v>
      </c>
      <c r="F9397" s="10" t="s">
        <v>3107</v>
      </c>
      <c r="G9397" s="10" t="s">
        <v>3108</v>
      </c>
      <c r="H9397" s="10" t="s">
        <v>36</v>
      </c>
      <c r="I9397" s="10" t="s">
        <v>23</v>
      </c>
      <c r="J9397" s="10" t="s">
        <v>1143</v>
      </c>
      <c r="K9397" s="10" t="s">
        <v>277</v>
      </c>
      <c r="L9397" s="10">
        <v>85705</v>
      </c>
      <c r="M9397" s="10" t="s">
        <v>39</v>
      </c>
      <c r="N9397" s="10" t="str">
        <f>_xlfn.XLOOKUP($M:$M,People!$B:$B,People!A:A)</f>
        <v>Sadie Pawthorne</v>
      </c>
      <c r="O9397" s="10" t="s">
        <v>1044</v>
      </c>
      <c r="P9397" s="10" t="str">
        <f>VLOOKUP(O9397,Products!$A:$E,3,FALSE)</f>
        <v>Samsung</v>
      </c>
      <c r="Q9397" s="31">
        <f>INDEX(Products!$E:$E,MATCH(O9397,Products!$A:$A,0))</f>
        <v>0.33</v>
      </c>
      <c r="R9397" s="10" t="s">
        <v>28</v>
      </c>
      <c r="S9397" s="10" t="s">
        <v>32</v>
      </c>
      <c r="T9397" s="10" t="s">
        <v>1045</v>
      </c>
      <c r="U9397" s="12">
        <v>899.13600000000008</v>
      </c>
      <c r="V9397" s="12">
        <v>4</v>
      </c>
      <c r="W9397" s="12">
        <v>0.2</v>
      </c>
      <c r="X9397" s="12">
        <v>-146.10960000000014</v>
      </c>
    </row>
    <row r="9398" spans="1:24" ht="14" x14ac:dyDescent="0.3">
      <c r="A9398" s="9">
        <v>9393</v>
      </c>
      <c r="B9398" s="14" t="s">
        <v>10687</v>
      </c>
      <c r="C9398" s="15">
        <v>46336</v>
      </c>
      <c r="D9398" s="15">
        <v>46341</v>
      </c>
      <c r="E9398" s="10" t="s">
        <v>19</v>
      </c>
      <c r="F9398" s="10" t="s">
        <v>3387</v>
      </c>
      <c r="G9398" s="10" t="s">
        <v>3388</v>
      </c>
      <c r="H9398" s="10" t="s">
        <v>36</v>
      </c>
      <c r="I9398" s="10" t="s">
        <v>23</v>
      </c>
      <c r="J9398" s="10" t="s">
        <v>2440</v>
      </c>
      <c r="K9398" s="10" t="s">
        <v>94</v>
      </c>
      <c r="L9398" s="10">
        <v>78664</v>
      </c>
      <c r="M9398" s="10" t="s">
        <v>95</v>
      </c>
      <c r="N9398" s="10" t="str">
        <f>_xlfn.XLOOKUP($M:$M,People!$B:$B,People!A:A)</f>
        <v>Roxanne Rodriguez</v>
      </c>
      <c r="O9398" s="10" t="s">
        <v>4204</v>
      </c>
      <c r="P9398" s="10" t="str">
        <f>VLOOKUP(O9398,Products!$A:$E,3,FALSE)</f>
        <v>Avery</v>
      </c>
      <c r="Q9398" s="31">
        <f>INDEX(Products!$E:$E,MATCH(O9398,Products!$A:$A,0))</f>
        <v>0.33</v>
      </c>
      <c r="R9398" s="10" t="s">
        <v>28</v>
      </c>
      <c r="S9398" s="10" t="s">
        <v>58</v>
      </c>
      <c r="T9398" s="10" t="s">
        <v>4205</v>
      </c>
      <c r="U9398" s="12">
        <v>341.96</v>
      </c>
      <c r="V9398" s="12">
        <v>5</v>
      </c>
      <c r="W9398" s="12">
        <v>0.6</v>
      </c>
      <c r="X9398" s="12">
        <v>-427.45000000000005</v>
      </c>
    </row>
    <row r="9399" spans="1:24" ht="14" x14ac:dyDescent="0.3">
      <c r="A9399" s="9">
        <v>9394</v>
      </c>
      <c r="B9399" s="14" t="s">
        <v>10688</v>
      </c>
      <c r="C9399" s="15">
        <v>46336</v>
      </c>
      <c r="D9399" s="15">
        <v>46343</v>
      </c>
      <c r="E9399" s="10" t="s">
        <v>44</v>
      </c>
      <c r="F9399" s="10" t="s">
        <v>1908</v>
      </c>
      <c r="G9399" s="10" t="s">
        <v>1909</v>
      </c>
      <c r="H9399" s="10" t="s">
        <v>22</v>
      </c>
      <c r="I9399" s="10" t="s">
        <v>23</v>
      </c>
      <c r="J9399" s="10" t="s">
        <v>5421</v>
      </c>
      <c r="K9399" s="10" t="s">
        <v>87</v>
      </c>
      <c r="L9399" s="10">
        <v>99301</v>
      </c>
      <c r="M9399" s="10" t="s">
        <v>39</v>
      </c>
      <c r="N9399" s="10" t="str">
        <f>_xlfn.XLOOKUP($M:$M,People!$B:$B,People!A:A)</f>
        <v>Sadie Pawthorne</v>
      </c>
      <c r="O9399" s="10" t="s">
        <v>4236</v>
      </c>
      <c r="P9399" s="10" t="str">
        <f>VLOOKUP(O9399,Products!$A:$E,3,FALSE)</f>
        <v>IKEA</v>
      </c>
      <c r="Q9399" s="31">
        <f>INDEX(Products!$E:$E,MATCH(O9399,Products!$A:$A,0))</f>
        <v>0.36</v>
      </c>
      <c r="R9399" s="10" t="s">
        <v>41</v>
      </c>
      <c r="S9399" s="10" t="s">
        <v>71</v>
      </c>
      <c r="T9399" s="10" t="s">
        <v>4237</v>
      </c>
      <c r="U9399" s="12">
        <v>400.79999999999995</v>
      </c>
      <c r="V9399" s="12">
        <v>5</v>
      </c>
      <c r="W9399" s="12">
        <v>0</v>
      </c>
      <c r="X9399" s="12">
        <v>112.224</v>
      </c>
    </row>
    <row r="9400" spans="1:24" ht="14" x14ac:dyDescent="0.3">
      <c r="A9400" s="9">
        <v>9395</v>
      </c>
      <c r="B9400" s="14" t="s">
        <v>10689</v>
      </c>
      <c r="C9400" s="15">
        <v>46336</v>
      </c>
      <c r="D9400" s="15">
        <v>46336</v>
      </c>
      <c r="E9400" s="10" t="s">
        <v>1124</v>
      </c>
      <c r="F9400" s="10" t="s">
        <v>2455</v>
      </c>
      <c r="G9400" s="10" t="s">
        <v>2456</v>
      </c>
      <c r="H9400" s="10" t="s">
        <v>92</v>
      </c>
      <c r="I9400" s="10" t="s">
        <v>23</v>
      </c>
      <c r="J9400" s="10" t="s">
        <v>2411</v>
      </c>
      <c r="K9400" s="10" t="s">
        <v>38</v>
      </c>
      <c r="L9400" s="10">
        <v>92503</v>
      </c>
      <c r="M9400" s="10" t="s">
        <v>39</v>
      </c>
      <c r="N9400" s="10" t="str">
        <f>_xlfn.XLOOKUP($M:$M,People!$B:$B,People!A:A)</f>
        <v>Sadie Pawthorne</v>
      </c>
      <c r="O9400" s="10" t="s">
        <v>3334</v>
      </c>
      <c r="P9400" s="10" t="str">
        <f>VLOOKUP(O9400,Products!$A:$E,3,FALSE)</f>
        <v>Staples</v>
      </c>
      <c r="Q9400" s="31">
        <f>INDEX(Products!$E:$E,MATCH(O9400,Products!$A:$A,0))</f>
        <v>0.39</v>
      </c>
      <c r="R9400" s="10" t="s">
        <v>41</v>
      </c>
      <c r="S9400" s="10" t="s">
        <v>61</v>
      </c>
      <c r="T9400" s="10" t="s">
        <v>3335</v>
      </c>
      <c r="U9400" s="12">
        <v>7.8000000000000007</v>
      </c>
      <c r="V9400" s="12">
        <v>3</v>
      </c>
      <c r="W9400" s="12">
        <v>0</v>
      </c>
      <c r="X9400" s="12">
        <v>2.1060000000000008</v>
      </c>
    </row>
    <row r="9401" spans="1:24" ht="14" x14ac:dyDescent="0.3">
      <c r="A9401" s="9">
        <v>9396</v>
      </c>
      <c r="B9401" s="14" t="s">
        <v>10690</v>
      </c>
      <c r="C9401" s="15">
        <v>46336</v>
      </c>
      <c r="D9401" s="15">
        <v>46338</v>
      </c>
      <c r="E9401" s="10" t="s">
        <v>19</v>
      </c>
      <c r="F9401" s="10" t="s">
        <v>4996</v>
      </c>
      <c r="G9401" s="10" t="s">
        <v>4997</v>
      </c>
      <c r="H9401" s="10" t="s">
        <v>36</v>
      </c>
      <c r="I9401" s="10" t="s">
        <v>23</v>
      </c>
      <c r="J9401" s="10" t="s">
        <v>86</v>
      </c>
      <c r="K9401" s="10" t="s">
        <v>87</v>
      </c>
      <c r="L9401" s="10">
        <v>98105</v>
      </c>
      <c r="M9401" s="10" t="s">
        <v>39</v>
      </c>
      <c r="N9401" s="10" t="str">
        <f>_xlfn.XLOOKUP($M:$M,People!$B:$B,People!A:A)</f>
        <v>Sadie Pawthorne</v>
      </c>
      <c r="O9401" s="10" t="s">
        <v>3402</v>
      </c>
      <c r="P9401" s="10" t="str">
        <f>VLOOKUP(O9401,Products!$A:$E,3,FALSE)</f>
        <v>Office Depot</v>
      </c>
      <c r="Q9401" s="31">
        <f>INDEX(Products!$E:$E,MATCH(O9401,Products!$A:$A,0))</f>
        <v>0.36</v>
      </c>
      <c r="R9401" s="10" t="s">
        <v>41</v>
      </c>
      <c r="S9401" s="10" t="s">
        <v>68</v>
      </c>
      <c r="T9401" s="10" t="s">
        <v>3403</v>
      </c>
      <c r="U9401" s="12">
        <v>26.352000000000004</v>
      </c>
      <c r="V9401" s="12">
        <v>3</v>
      </c>
      <c r="W9401" s="12">
        <v>0.2</v>
      </c>
      <c r="X9401" s="12">
        <v>9.5525999999999982</v>
      </c>
    </row>
    <row r="9402" spans="1:24" ht="14" x14ac:dyDescent="0.3">
      <c r="A9402" s="9">
        <v>9397</v>
      </c>
      <c r="B9402" s="14" t="s">
        <v>10686</v>
      </c>
      <c r="C9402" s="15">
        <v>46336</v>
      </c>
      <c r="D9402" s="15">
        <v>46337</v>
      </c>
      <c r="E9402" s="10" t="s">
        <v>168</v>
      </c>
      <c r="F9402" s="10" t="s">
        <v>3107</v>
      </c>
      <c r="G9402" s="10" t="s">
        <v>3108</v>
      </c>
      <c r="H9402" s="10" t="s">
        <v>36</v>
      </c>
      <c r="I9402" s="10" t="s">
        <v>23</v>
      </c>
      <c r="J9402" s="10" t="s">
        <v>1143</v>
      </c>
      <c r="K9402" s="10" t="s">
        <v>277</v>
      </c>
      <c r="L9402" s="10">
        <v>85705</v>
      </c>
      <c r="M9402" s="10" t="s">
        <v>39</v>
      </c>
      <c r="N9402" s="10" t="str">
        <f>_xlfn.XLOOKUP($M:$M,People!$B:$B,People!A:A)</f>
        <v>Sadie Pawthorne</v>
      </c>
      <c r="O9402" s="10" t="s">
        <v>2083</v>
      </c>
      <c r="P9402" s="10" t="str">
        <f>VLOOKUP(O9402,Products!$A:$E,3,FALSE)</f>
        <v>HP</v>
      </c>
      <c r="Q9402" s="31">
        <f>INDEX(Products!$E:$E,MATCH(O9402,Products!$A:$A,0))</f>
        <v>0.39</v>
      </c>
      <c r="R9402" s="10" t="s">
        <v>41</v>
      </c>
      <c r="S9402" s="10" t="s">
        <v>68</v>
      </c>
      <c r="T9402" s="10" t="s">
        <v>2084</v>
      </c>
      <c r="U9402" s="12">
        <v>38.388000000000005</v>
      </c>
      <c r="V9402" s="12">
        <v>14</v>
      </c>
      <c r="W9402" s="12">
        <v>0.7</v>
      </c>
      <c r="X9402" s="12">
        <v>-25.591999999999999</v>
      </c>
    </row>
    <row r="9403" spans="1:24" ht="14" x14ac:dyDescent="0.3">
      <c r="A9403" s="9">
        <v>9398</v>
      </c>
      <c r="B9403" s="14" t="s">
        <v>10688</v>
      </c>
      <c r="C9403" s="15">
        <v>46336</v>
      </c>
      <c r="D9403" s="15">
        <v>46343</v>
      </c>
      <c r="E9403" s="10" t="s">
        <v>44</v>
      </c>
      <c r="F9403" s="10" t="s">
        <v>1908</v>
      </c>
      <c r="G9403" s="10" t="s">
        <v>1909</v>
      </c>
      <c r="H9403" s="10" t="s">
        <v>22</v>
      </c>
      <c r="I9403" s="10" t="s">
        <v>23</v>
      </c>
      <c r="J9403" s="10" t="s">
        <v>5421</v>
      </c>
      <c r="K9403" s="10" t="s">
        <v>87</v>
      </c>
      <c r="L9403" s="10">
        <v>99301</v>
      </c>
      <c r="M9403" s="10" t="s">
        <v>39</v>
      </c>
      <c r="N9403" s="10" t="str">
        <f>_xlfn.XLOOKUP($M:$M,People!$B:$B,People!A:A)</f>
        <v>Sadie Pawthorne</v>
      </c>
      <c r="O9403" s="10" t="s">
        <v>1300</v>
      </c>
      <c r="P9403" s="10" t="str">
        <f>VLOOKUP(O9403,Products!$A:$E,3,FALSE)</f>
        <v>IKEA</v>
      </c>
      <c r="Q9403" s="31">
        <f>INDEX(Products!$E:$E,MATCH(O9403,Products!$A:$A,0))</f>
        <v>0.26</v>
      </c>
      <c r="R9403" s="10" t="s">
        <v>41</v>
      </c>
      <c r="S9403" s="10" t="s">
        <v>68</v>
      </c>
      <c r="T9403" s="10" t="s">
        <v>1301</v>
      </c>
      <c r="U9403" s="12">
        <v>28.792000000000002</v>
      </c>
      <c r="V9403" s="12">
        <v>1</v>
      </c>
      <c r="W9403" s="12">
        <v>0.2</v>
      </c>
      <c r="X9403" s="12">
        <v>10.077200000000001</v>
      </c>
    </row>
    <row r="9404" spans="1:24" ht="14" x14ac:dyDescent="0.3">
      <c r="A9404" s="9">
        <v>9399</v>
      </c>
      <c r="B9404" s="14" t="s">
        <v>10691</v>
      </c>
      <c r="C9404" s="15">
        <v>46336</v>
      </c>
      <c r="D9404" s="15">
        <v>46342</v>
      </c>
      <c r="E9404" s="10" t="s">
        <v>44</v>
      </c>
      <c r="F9404" s="10" t="s">
        <v>2748</v>
      </c>
      <c r="G9404" s="10" t="s">
        <v>2749</v>
      </c>
      <c r="H9404" s="10" t="s">
        <v>36</v>
      </c>
      <c r="I9404" s="10" t="s">
        <v>23</v>
      </c>
      <c r="J9404" s="10" t="s">
        <v>237</v>
      </c>
      <c r="K9404" s="10" t="s">
        <v>238</v>
      </c>
      <c r="L9404" s="10">
        <v>10024</v>
      </c>
      <c r="M9404" s="10" t="s">
        <v>133</v>
      </c>
      <c r="N9404" s="10" t="str">
        <f>_xlfn.XLOOKUP($M:$M,People!$B:$B,People!A:A)</f>
        <v>Chuck Magee</v>
      </c>
      <c r="O9404" s="10" t="s">
        <v>2505</v>
      </c>
      <c r="P9404" s="10" t="str">
        <f>VLOOKUP(O9404,Products!$A:$E,3,FALSE)</f>
        <v>Avery</v>
      </c>
      <c r="Q9404" s="31">
        <f>INDEX(Products!$E:$E,MATCH(O9404,Products!$A:$A,0))</f>
        <v>0.35</v>
      </c>
      <c r="R9404" s="10" t="s">
        <v>41</v>
      </c>
      <c r="S9404" s="10" t="s">
        <v>68</v>
      </c>
      <c r="T9404" s="10" t="s">
        <v>2506</v>
      </c>
      <c r="U9404" s="12">
        <v>931.17600000000016</v>
      </c>
      <c r="V9404" s="12">
        <v>3</v>
      </c>
      <c r="W9404" s="12">
        <v>0.2</v>
      </c>
      <c r="X9404" s="12">
        <v>314.27190000000002</v>
      </c>
    </row>
    <row r="9405" spans="1:24" ht="14" x14ac:dyDescent="0.3">
      <c r="A9405" s="9">
        <v>9400</v>
      </c>
      <c r="B9405" s="14" t="s">
        <v>10692</v>
      </c>
      <c r="C9405" s="15">
        <v>46336</v>
      </c>
      <c r="D9405" s="15">
        <v>46340</v>
      </c>
      <c r="E9405" s="10" t="s">
        <v>19</v>
      </c>
      <c r="F9405" s="10" t="s">
        <v>4608</v>
      </c>
      <c r="G9405" s="10" t="s">
        <v>4609</v>
      </c>
      <c r="H9405" s="10" t="s">
        <v>92</v>
      </c>
      <c r="I9405" s="10" t="s">
        <v>23</v>
      </c>
      <c r="J9405" s="10" t="s">
        <v>5201</v>
      </c>
      <c r="K9405" s="10" t="s">
        <v>48</v>
      </c>
      <c r="L9405" s="10">
        <v>33021</v>
      </c>
      <c r="M9405" s="10" t="s">
        <v>26</v>
      </c>
      <c r="N9405" s="10" t="str">
        <f>_xlfn.XLOOKUP($M:$M,People!$B:$B,People!A:A)</f>
        <v>Fred Suzuki</v>
      </c>
      <c r="O9405" s="10" t="s">
        <v>5523</v>
      </c>
      <c r="P9405" s="10" t="str">
        <f>VLOOKUP(O9405,Products!$A:$E,3,FALSE)</f>
        <v>HP</v>
      </c>
      <c r="Q9405" s="31">
        <f>INDEX(Products!$E:$E,MATCH(O9405,Products!$A:$A,0))</f>
        <v>0.39</v>
      </c>
      <c r="R9405" s="10" t="s">
        <v>41</v>
      </c>
      <c r="S9405" s="10" t="s">
        <v>68</v>
      </c>
      <c r="T9405" s="10" t="s">
        <v>5524</v>
      </c>
      <c r="U9405" s="12">
        <v>11.520000000000001</v>
      </c>
      <c r="V9405" s="12">
        <v>5</v>
      </c>
      <c r="W9405" s="12">
        <v>0.7</v>
      </c>
      <c r="X9405" s="12">
        <v>-7.6799999999999962</v>
      </c>
    </row>
    <row r="9406" spans="1:24" ht="14" x14ac:dyDescent="0.3">
      <c r="A9406" s="9">
        <v>9401</v>
      </c>
      <c r="B9406" s="14" t="s">
        <v>10686</v>
      </c>
      <c r="C9406" s="15">
        <v>46336</v>
      </c>
      <c r="D9406" s="15">
        <v>46337</v>
      </c>
      <c r="E9406" s="10" t="s">
        <v>168</v>
      </c>
      <c r="F9406" s="10" t="s">
        <v>3107</v>
      </c>
      <c r="G9406" s="10" t="s">
        <v>3108</v>
      </c>
      <c r="H9406" s="10" t="s">
        <v>36</v>
      </c>
      <c r="I9406" s="10" t="s">
        <v>23</v>
      </c>
      <c r="J9406" s="10" t="s">
        <v>1143</v>
      </c>
      <c r="K9406" s="10" t="s">
        <v>277</v>
      </c>
      <c r="L9406" s="10">
        <v>85705</v>
      </c>
      <c r="M9406" s="10" t="s">
        <v>39</v>
      </c>
      <c r="N9406" s="10" t="str">
        <f>_xlfn.XLOOKUP($M:$M,People!$B:$B,People!A:A)</f>
        <v>Sadie Pawthorne</v>
      </c>
      <c r="O9406" s="10" t="s">
        <v>3111</v>
      </c>
      <c r="P9406" s="10" t="str">
        <f>VLOOKUP(O9406,Products!$A:$E,3,FALSE)</f>
        <v>Office Depot</v>
      </c>
      <c r="Q9406" s="31">
        <f>INDEX(Products!$E:$E,MATCH(O9406,Products!$A:$A,0))</f>
        <v>0.26</v>
      </c>
      <c r="R9406" s="10" t="s">
        <v>64</v>
      </c>
      <c r="S9406" s="10" t="s">
        <v>144</v>
      </c>
      <c r="T9406" s="10" t="s">
        <v>3112</v>
      </c>
      <c r="U9406" s="12">
        <v>239.95200000000003</v>
      </c>
      <c r="V9406" s="12">
        <v>6</v>
      </c>
      <c r="W9406" s="12">
        <v>0.2</v>
      </c>
      <c r="X9406" s="12">
        <v>-35.992800000000038</v>
      </c>
    </row>
    <row r="9407" spans="1:24" ht="14" x14ac:dyDescent="0.3">
      <c r="A9407" s="9">
        <v>9402</v>
      </c>
      <c r="B9407" s="14" t="s">
        <v>10693</v>
      </c>
      <c r="C9407" s="15">
        <v>46336</v>
      </c>
      <c r="D9407" s="15">
        <v>46342</v>
      </c>
      <c r="E9407" s="10" t="s">
        <v>44</v>
      </c>
      <c r="F9407" s="10" t="s">
        <v>3329</v>
      </c>
      <c r="G9407" s="10" t="s">
        <v>3330</v>
      </c>
      <c r="H9407" s="10" t="s">
        <v>22</v>
      </c>
      <c r="I9407" s="10" t="s">
        <v>23</v>
      </c>
      <c r="J9407" s="10" t="s">
        <v>5782</v>
      </c>
      <c r="K9407" s="10" t="s">
        <v>38</v>
      </c>
      <c r="L9407" s="10">
        <v>95351</v>
      </c>
      <c r="M9407" s="10" t="s">
        <v>39</v>
      </c>
      <c r="N9407" s="10" t="str">
        <f>_xlfn.XLOOKUP($M:$M,People!$B:$B,People!A:A)</f>
        <v>Sadie Pawthorne</v>
      </c>
      <c r="O9407" s="10" t="s">
        <v>1373</v>
      </c>
      <c r="P9407" s="10" t="str">
        <f>VLOOKUP(O9407,Products!$A:$E,3,FALSE)</f>
        <v>HP</v>
      </c>
      <c r="Q9407" s="31">
        <f>INDEX(Products!$E:$E,MATCH(O9407,Products!$A:$A,0))</f>
        <v>0.33</v>
      </c>
      <c r="R9407" s="10" t="s">
        <v>64</v>
      </c>
      <c r="S9407" s="10" t="s">
        <v>144</v>
      </c>
      <c r="T9407" s="10" t="s">
        <v>1374</v>
      </c>
      <c r="U9407" s="12">
        <v>111.79</v>
      </c>
      <c r="V9407" s="12">
        <v>7</v>
      </c>
      <c r="W9407" s="12">
        <v>0</v>
      </c>
      <c r="X9407" s="12">
        <v>43.598100000000002</v>
      </c>
    </row>
    <row r="9408" spans="1:24" ht="14" x14ac:dyDescent="0.3">
      <c r="A9408" s="9">
        <v>9403</v>
      </c>
      <c r="B9408" s="14" t="s">
        <v>10686</v>
      </c>
      <c r="C9408" s="15">
        <v>46336</v>
      </c>
      <c r="D9408" s="15">
        <v>46337</v>
      </c>
      <c r="E9408" s="10" t="s">
        <v>168</v>
      </c>
      <c r="F9408" s="10" t="s">
        <v>3107</v>
      </c>
      <c r="G9408" s="10" t="s">
        <v>3108</v>
      </c>
      <c r="H9408" s="10" t="s">
        <v>36</v>
      </c>
      <c r="I9408" s="10" t="s">
        <v>23</v>
      </c>
      <c r="J9408" s="10" t="s">
        <v>1143</v>
      </c>
      <c r="K9408" s="10" t="s">
        <v>277</v>
      </c>
      <c r="L9408" s="10">
        <v>85705</v>
      </c>
      <c r="M9408" s="10" t="s">
        <v>39</v>
      </c>
      <c r="N9408" s="10" t="str">
        <f>_xlfn.XLOOKUP($M:$M,People!$B:$B,People!A:A)</f>
        <v>Sadie Pawthorne</v>
      </c>
      <c r="O9408" s="10" t="s">
        <v>3109</v>
      </c>
      <c r="P9408" s="10" t="str">
        <f>VLOOKUP(O9408,Products!$A:$E,3,FALSE)</f>
        <v>Avery</v>
      </c>
      <c r="Q9408" s="31">
        <f>INDEX(Products!$E:$E,MATCH(O9408,Products!$A:$A,0))</f>
        <v>0.35</v>
      </c>
      <c r="R9408" s="10" t="s">
        <v>64</v>
      </c>
      <c r="S9408" s="10" t="s">
        <v>599</v>
      </c>
      <c r="T9408" s="10" t="s">
        <v>3110</v>
      </c>
      <c r="U9408" s="12">
        <v>95.994000000000014</v>
      </c>
      <c r="V9408" s="12">
        <v>2</v>
      </c>
      <c r="W9408" s="12">
        <v>0.7</v>
      </c>
      <c r="X9408" s="12">
        <v>-63.995999999999981</v>
      </c>
    </row>
    <row r="9409" spans="1:24" ht="14" x14ac:dyDescent="0.3">
      <c r="A9409" s="9">
        <v>9404</v>
      </c>
      <c r="B9409" s="14" t="s">
        <v>10691</v>
      </c>
      <c r="C9409" s="15">
        <v>46336</v>
      </c>
      <c r="D9409" s="15">
        <v>46342</v>
      </c>
      <c r="E9409" s="10" t="s">
        <v>44</v>
      </c>
      <c r="F9409" s="10" t="s">
        <v>2748</v>
      </c>
      <c r="G9409" s="10" t="s">
        <v>2749</v>
      </c>
      <c r="H9409" s="10" t="s">
        <v>36</v>
      </c>
      <c r="I9409" s="10" t="s">
        <v>23</v>
      </c>
      <c r="J9409" s="10" t="s">
        <v>237</v>
      </c>
      <c r="K9409" s="10" t="s">
        <v>238</v>
      </c>
      <c r="L9409" s="10">
        <v>10024</v>
      </c>
      <c r="M9409" s="10" t="s">
        <v>133</v>
      </c>
      <c r="N9409" s="10" t="str">
        <f>_xlfn.XLOOKUP($M:$M,People!$B:$B,People!A:A)</f>
        <v>Chuck Magee</v>
      </c>
      <c r="O9409" s="10" t="s">
        <v>2865</v>
      </c>
      <c r="P9409" s="10" t="str">
        <f>VLOOKUP(O9409,Products!$A:$E,3,FALSE)</f>
        <v>Samsung</v>
      </c>
      <c r="Q9409" s="31">
        <f>INDEX(Products!$E:$E,MATCH(O9409,Products!$A:$A,0))</f>
        <v>0.37</v>
      </c>
      <c r="R9409" s="10" t="s">
        <v>64</v>
      </c>
      <c r="S9409" s="10" t="s">
        <v>65</v>
      </c>
      <c r="T9409" s="10" t="s">
        <v>4792</v>
      </c>
      <c r="U9409" s="12">
        <v>430.88</v>
      </c>
      <c r="V9409" s="12">
        <v>2</v>
      </c>
      <c r="W9409" s="12">
        <v>0</v>
      </c>
      <c r="X9409" s="12">
        <v>124.95519999999999</v>
      </c>
    </row>
    <row r="9410" spans="1:24" ht="14" x14ac:dyDescent="0.3">
      <c r="A9410" s="9">
        <v>9405</v>
      </c>
      <c r="B9410" s="14" t="s">
        <v>10686</v>
      </c>
      <c r="C9410" s="15">
        <v>46336</v>
      </c>
      <c r="D9410" s="15">
        <v>46337</v>
      </c>
      <c r="E9410" s="10" t="s">
        <v>168</v>
      </c>
      <c r="F9410" s="10" t="s">
        <v>3107</v>
      </c>
      <c r="G9410" s="10" t="s">
        <v>3108</v>
      </c>
      <c r="H9410" s="10" t="s">
        <v>36</v>
      </c>
      <c r="I9410" s="10" t="s">
        <v>23</v>
      </c>
      <c r="J9410" s="10" t="s">
        <v>1143</v>
      </c>
      <c r="K9410" s="10" t="s">
        <v>277</v>
      </c>
      <c r="L9410" s="10">
        <v>85705</v>
      </c>
      <c r="M9410" s="10" t="s">
        <v>39</v>
      </c>
      <c r="N9410" s="10" t="str">
        <f>_xlfn.XLOOKUP($M:$M,People!$B:$B,People!A:A)</f>
        <v>Sadie Pawthorne</v>
      </c>
      <c r="O9410" s="10" t="s">
        <v>754</v>
      </c>
      <c r="P9410" s="10" t="str">
        <f>VLOOKUP(O9410,Products!$A:$E,3,FALSE)</f>
        <v>Logitech</v>
      </c>
      <c r="Q9410" s="31">
        <f>INDEX(Products!$E:$E,MATCH(O9410,Products!$A:$A,0))</f>
        <v>0.35</v>
      </c>
      <c r="R9410" s="10" t="s">
        <v>64</v>
      </c>
      <c r="S9410" s="10" t="s">
        <v>65</v>
      </c>
      <c r="T9410" s="10" t="s">
        <v>755</v>
      </c>
      <c r="U9410" s="12">
        <v>201.584</v>
      </c>
      <c r="V9410" s="12">
        <v>2</v>
      </c>
      <c r="W9410" s="12">
        <v>0.2</v>
      </c>
      <c r="X9410" s="12">
        <v>15.118800000000007</v>
      </c>
    </row>
    <row r="9411" spans="1:24" ht="14" x14ac:dyDescent="0.3">
      <c r="A9411" s="9">
        <v>9406</v>
      </c>
      <c r="B9411" s="14" t="s">
        <v>10694</v>
      </c>
      <c r="C9411" s="15">
        <v>46337</v>
      </c>
      <c r="D9411" s="15">
        <v>46341</v>
      </c>
      <c r="E9411" s="10" t="s">
        <v>19</v>
      </c>
      <c r="F9411" s="10" t="s">
        <v>2455</v>
      </c>
      <c r="G9411" s="10" t="s">
        <v>2456</v>
      </c>
      <c r="H9411" s="10" t="s">
        <v>92</v>
      </c>
      <c r="I9411" s="10" t="s">
        <v>23</v>
      </c>
      <c r="J9411" s="10" t="s">
        <v>37</v>
      </c>
      <c r="K9411" s="10" t="s">
        <v>38</v>
      </c>
      <c r="L9411" s="10">
        <v>90045</v>
      </c>
      <c r="M9411" s="10" t="s">
        <v>39</v>
      </c>
      <c r="N9411" s="10" t="str">
        <f>_xlfn.XLOOKUP($M:$M,People!$B:$B,People!A:A)</f>
        <v>Sadie Pawthorne</v>
      </c>
      <c r="O9411" s="10" t="s">
        <v>2308</v>
      </c>
      <c r="P9411" s="10" t="str">
        <f>VLOOKUP(O9411,Products!$A:$E,3,FALSE)</f>
        <v>3M</v>
      </c>
      <c r="Q9411" s="31">
        <f>INDEX(Products!$E:$E,MATCH(O9411,Products!$A:$A,0))</f>
        <v>0.38</v>
      </c>
      <c r="R9411" s="10" t="s">
        <v>28</v>
      </c>
      <c r="S9411" s="10" t="s">
        <v>58</v>
      </c>
      <c r="T9411" s="10" t="s">
        <v>2309</v>
      </c>
      <c r="U9411" s="12">
        <v>34.92</v>
      </c>
      <c r="V9411" s="12">
        <v>4</v>
      </c>
      <c r="W9411" s="12">
        <v>0</v>
      </c>
      <c r="X9411" s="12">
        <v>11.872799999999998</v>
      </c>
    </row>
    <row r="9412" spans="1:24" ht="14" x14ac:dyDescent="0.3">
      <c r="A9412" s="9">
        <v>9407</v>
      </c>
      <c r="B9412" s="14" t="s">
        <v>10695</v>
      </c>
      <c r="C9412" s="15">
        <v>46337</v>
      </c>
      <c r="D9412" s="15">
        <v>46340</v>
      </c>
      <c r="E9412" s="10" t="s">
        <v>168</v>
      </c>
      <c r="F9412" s="10" t="s">
        <v>4602</v>
      </c>
      <c r="G9412" s="10" t="s">
        <v>4603</v>
      </c>
      <c r="H9412" s="10" t="s">
        <v>22</v>
      </c>
      <c r="I9412" s="10" t="s">
        <v>23</v>
      </c>
      <c r="J9412" s="10" t="s">
        <v>4071</v>
      </c>
      <c r="K9412" s="10" t="s">
        <v>298</v>
      </c>
      <c r="L9412" s="10">
        <v>37918</v>
      </c>
      <c r="M9412" s="10" t="s">
        <v>26</v>
      </c>
      <c r="N9412" s="10" t="str">
        <f>_xlfn.XLOOKUP($M:$M,People!$B:$B,People!A:A)</f>
        <v>Fred Suzuki</v>
      </c>
      <c r="O9412" s="10" t="s">
        <v>2138</v>
      </c>
      <c r="P9412" s="10" t="str">
        <f>VLOOKUP(O9412,Products!$A:$E,3,FALSE)</f>
        <v>Logitech</v>
      </c>
      <c r="Q9412" s="31">
        <f>INDEX(Products!$E:$E,MATCH(O9412,Products!$A:$A,0))</f>
        <v>0.31</v>
      </c>
      <c r="R9412" s="10" t="s">
        <v>28</v>
      </c>
      <c r="S9412" s="10" t="s">
        <v>58</v>
      </c>
      <c r="T9412" s="10" t="s">
        <v>2139</v>
      </c>
      <c r="U9412" s="12">
        <v>88.920000000000016</v>
      </c>
      <c r="V9412" s="12">
        <v>5</v>
      </c>
      <c r="W9412" s="12">
        <v>0.2</v>
      </c>
      <c r="X9412" s="12">
        <v>14.449499999999986</v>
      </c>
    </row>
    <row r="9413" spans="1:24" ht="14" x14ac:dyDescent="0.3">
      <c r="A9413" s="9">
        <v>9408</v>
      </c>
      <c r="B9413" s="14" t="s">
        <v>10696</v>
      </c>
      <c r="C9413" s="15">
        <v>46337</v>
      </c>
      <c r="D9413" s="15">
        <v>46342</v>
      </c>
      <c r="E9413" s="10" t="s">
        <v>19</v>
      </c>
      <c r="F9413" s="10" t="s">
        <v>1331</v>
      </c>
      <c r="G9413" s="10" t="s">
        <v>1332</v>
      </c>
      <c r="H9413" s="10" t="s">
        <v>36</v>
      </c>
      <c r="I9413" s="10" t="s">
        <v>23</v>
      </c>
      <c r="J9413" s="10" t="s">
        <v>47</v>
      </c>
      <c r="K9413" s="10" t="s">
        <v>48</v>
      </c>
      <c r="L9413" s="10">
        <v>33311</v>
      </c>
      <c r="M9413" s="10" t="s">
        <v>26</v>
      </c>
      <c r="N9413" s="10" t="str">
        <f>_xlfn.XLOOKUP($M:$M,People!$B:$B,People!A:A)</f>
        <v>Fred Suzuki</v>
      </c>
      <c r="O9413" s="10" t="s">
        <v>4377</v>
      </c>
      <c r="P9413" s="10" t="str">
        <f>VLOOKUP(O9413,Products!$A:$E,3,FALSE)</f>
        <v>Samsung</v>
      </c>
      <c r="Q9413" s="31">
        <f>INDEX(Products!$E:$E,MATCH(O9413,Products!$A:$A,0))</f>
        <v>0.27</v>
      </c>
      <c r="R9413" s="10" t="s">
        <v>41</v>
      </c>
      <c r="S9413" s="10" t="s">
        <v>71</v>
      </c>
      <c r="T9413" s="10" t="s">
        <v>4378</v>
      </c>
      <c r="U9413" s="12">
        <v>1158.1199999999999</v>
      </c>
      <c r="V9413" s="12">
        <v>5</v>
      </c>
      <c r="W9413" s="12">
        <v>0.2</v>
      </c>
      <c r="X9413" s="12">
        <v>130.28849999999983</v>
      </c>
    </row>
    <row r="9414" spans="1:24" ht="14" x14ac:dyDescent="0.3">
      <c r="A9414" s="9">
        <v>9409</v>
      </c>
      <c r="B9414" s="14" t="s">
        <v>10697</v>
      </c>
      <c r="C9414" s="15">
        <v>46337</v>
      </c>
      <c r="D9414" s="15">
        <v>46342</v>
      </c>
      <c r="E9414" s="10" t="s">
        <v>44</v>
      </c>
      <c r="F9414" s="10" t="s">
        <v>2233</v>
      </c>
      <c r="G9414" s="10" t="s">
        <v>2234</v>
      </c>
      <c r="H9414" s="10" t="s">
        <v>22</v>
      </c>
      <c r="I9414" s="10" t="s">
        <v>23</v>
      </c>
      <c r="J9414" s="10" t="s">
        <v>37</v>
      </c>
      <c r="K9414" s="10" t="s">
        <v>38</v>
      </c>
      <c r="L9414" s="10">
        <v>90036</v>
      </c>
      <c r="M9414" s="10" t="s">
        <v>39</v>
      </c>
      <c r="N9414" s="10" t="str">
        <f>_xlfn.XLOOKUP($M:$M,People!$B:$B,People!A:A)</f>
        <v>Sadie Pawthorne</v>
      </c>
      <c r="O9414" s="10" t="s">
        <v>3007</v>
      </c>
      <c r="P9414" s="10" t="str">
        <f>VLOOKUP(O9414,Products!$A:$E,3,FALSE)</f>
        <v>3M</v>
      </c>
      <c r="Q9414" s="31">
        <f>INDEX(Products!$E:$E,MATCH(O9414,Products!$A:$A,0))</f>
        <v>0.34</v>
      </c>
      <c r="R9414" s="10" t="s">
        <v>41</v>
      </c>
      <c r="S9414" s="10" t="s">
        <v>71</v>
      </c>
      <c r="T9414" s="10" t="s">
        <v>3008</v>
      </c>
      <c r="U9414" s="12">
        <v>10.89</v>
      </c>
      <c r="V9414" s="12">
        <v>1</v>
      </c>
      <c r="W9414" s="12">
        <v>0</v>
      </c>
      <c r="X9414" s="12">
        <v>2.8314000000000004</v>
      </c>
    </row>
    <row r="9415" spans="1:24" ht="14" x14ac:dyDescent="0.3">
      <c r="A9415" s="9">
        <v>9410</v>
      </c>
      <c r="B9415" s="14" t="s">
        <v>10698</v>
      </c>
      <c r="C9415" s="15">
        <v>46337</v>
      </c>
      <c r="D9415" s="15">
        <v>46344</v>
      </c>
      <c r="E9415" s="10" t="s">
        <v>44</v>
      </c>
      <c r="F9415" s="10" t="s">
        <v>1580</v>
      </c>
      <c r="G9415" s="10" t="s">
        <v>1581</v>
      </c>
      <c r="H9415" s="10" t="s">
        <v>22</v>
      </c>
      <c r="I9415" s="10" t="s">
        <v>23</v>
      </c>
      <c r="J9415" s="10" t="s">
        <v>771</v>
      </c>
      <c r="K9415" s="10" t="s">
        <v>212</v>
      </c>
      <c r="L9415" s="10">
        <v>48227</v>
      </c>
      <c r="M9415" s="10" t="s">
        <v>95</v>
      </c>
      <c r="N9415" s="10" t="str">
        <f>_xlfn.XLOOKUP($M:$M,People!$B:$B,People!A:A)</f>
        <v>Roxanne Rodriguez</v>
      </c>
      <c r="O9415" s="10" t="s">
        <v>4820</v>
      </c>
      <c r="P9415" s="10" t="str">
        <f>VLOOKUP(O9415,Products!$A:$E,3,FALSE)</f>
        <v>Staples</v>
      </c>
      <c r="Q9415" s="31">
        <f>INDEX(Products!$E:$E,MATCH(O9415,Products!$A:$A,0))</f>
        <v>0.31</v>
      </c>
      <c r="R9415" s="10" t="s">
        <v>41</v>
      </c>
      <c r="S9415" s="10" t="s">
        <v>61</v>
      </c>
      <c r="T9415" s="10" t="s">
        <v>4821</v>
      </c>
      <c r="U9415" s="12">
        <v>181.86</v>
      </c>
      <c r="V9415" s="12">
        <v>7</v>
      </c>
      <c r="W9415" s="12">
        <v>0</v>
      </c>
      <c r="X9415" s="12">
        <v>50.9208</v>
      </c>
    </row>
    <row r="9416" spans="1:24" ht="14" x14ac:dyDescent="0.3">
      <c r="A9416" s="9">
        <v>9411</v>
      </c>
      <c r="B9416" s="14" t="s">
        <v>10697</v>
      </c>
      <c r="C9416" s="15">
        <v>46337</v>
      </c>
      <c r="D9416" s="15">
        <v>46342</v>
      </c>
      <c r="E9416" s="10" t="s">
        <v>44</v>
      </c>
      <c r="F9416" s="10" t="s">
        <v>2233</v>
      </c>
      <c r="G9416" s="10" t="s">
        <v>2234</v>
      </c>
      <c r="H9416" s="10" t="s">
        <v>22</v>
      </c>
      <c r="I9416" s="10" t="s">
        <v>23</v>
      </c>
      <c r="J9416" s="10" t="s">
        <v>37</v>
      </c>
      <c r="K9416" s="10" t="s">
        <v>38</v>
      </c>
      <c r="L9416" s="10">
        <v>90036</v>
      </c>
      <c r="M9416" s="10" t="s">
        <v>39</v>
      </c>
      <c r="N9416" s="10" t="str">
        <f>_xlfn.XLOOKUP($M:$M,People!$B:$B,People!A:A)</f>
        <v>Sadie Pawthorne</v>
      </c>
      <c r="O9416" s="10" t="s">
        <v>3234</v>
      </c>
      <c r="P9416" s="10" t="str">
        <f>VLOOKUP(O9416,Products!$A:$E,3,FALSE)</f>
        <v>Logitech</v>
      </c>
      <c r="Q9416" s="31">
        <f>INDEX(Products!$E:$E,MATCH(O9416,Products!$A:$A,0))</f>
        <v>0.33</v>
      </c>
      <c r="R9416" s="10" t="s">
        <v>41</v>
      </c>
      <c r="S9416" s="10" t="s">
        <v>68</v>
      </c>
      <c r="T9416" s="10" t="s">
        <v>3235</v>
      </c>
      <c r="U9416" s="12">
        <v>121.6</v>
      </c>
      <c r="V9416" s="12">
        <v>5</v>
      </c>
      <c r="W9416" s="12">
        <v>0.2</v>
      </c>
      <c r="X9416" s="12">
        <v>39.519999999999989</v>
      </c>
    </row>
    <row r="9417" spans="1:24" ht="14" x14ac:dyDescent="0.3">
      <c r="A9417" s="9">
        <v>9412</v>
      </c>
      <c r="B9417" s="14" t="s">
        <v>10699</v>
      </c>
      <c r="C9417" s="15">
        <v>46337</v>
      </c>
      <c r="D9417" s="15">
        <v>46339</v>
      </c>
      <c r="E9417" s="10" t="s">
        <v>168</v>
      </c>
      <c r="F9417" s="10" t="s">
        <v>1083</v>
      </c>
      <c r="G9417" s="10" t="s">
        <v>1084</v>
      </c>
      <c r="H9417" s="10" t="s">
        <v>22</v>
      </c>
      <c r="I9417" s="10" t="s">
        <v>23</v>
      </c>
      <c r="J9417" s="10" t="s">
        <v>2344</v>
      </c>
      <c r="K9417" s="10" t="s">
        <v>94</v>
      </c>
      <c r="L9417" s="10">
        <v>75043</v>
      </c>
      <c r="M9417" s="10" t="s">
        <v>95</v>
      </c>
      <c r="N9417" s="10" t="str">
        <f>_xlfn.XLOOKUP($M:$M,People!$B:$B,People!A:A)</f>
        <v>Roxanne Rodriguez</v>
      </c>
      <c r="O9417" s="10" t="s">
        <v>2347</v>
      </c>
      <c r="P9417" s="10" t="str">
        <f>VLOOKUP(O9417,Products!$A:$E,3,FALSE)</f>
        <v>Staples</v>
      </c>
      <c r="Q9417" s="31">
        <f>INDEX(Products!$E:$E,MATCH(O9417,Products!$A:$A,0))</f>
        <v>0.33</v>
      </c>
      <c r="R9417" s="10" t="s">
        <v>41</v>
      </c>
      <c r="S9417" s="10" t="s">
        <v>68</v>
      </c>
      <c r="T9417" s="10" t="s">
        <v>2348</v>
      </c>
      <c r="U9417" s="12">
        <v>18.335999999999999</v>
      </c>
      <c r="V9417" s="12">
        <v>4</v>
      </c>
      <c r="W9417" s="12">
        <v>0.8</v>
      </c>
      <c r="X9417" s="12">
        <v>-32.088000000000008</v>
      </c>
    </row>
    <row r="9418" spans="1:24" ht="14" x14ac:dyDescent="0.3">
      <c r="A9418" s="9">
        <v>9413</v>
      </c>
      <c r="B9418" s="14" t="s">
        <v>10700</v>
      </c>
      <c r="C9418" s="15">
        <v>46337</v>
      </c>
      <c r="D9418" s="15">
        <v>46343</v>
      </c>
      <c r="E9418" s="10" t="s">
        <v>44</v>
      </c>
      <c r="F9418" s="10" t="s">
        <v>2402</v>
      </c>
      <c r="G9418" s="10" t="s">
        <v>2403</v>
      </c>
      <c r="H9418" s="10" t="s">
        <v>92</v>
      </c>
      <c r="I9418" s="10" t="s">
        <v>23</v>
      </c>
      <c r="J9418" s="10" t="s">
        <v>2169</v>
      </c>
      <c r="K9418" s="10" t="s">
        <v>103</v>
      </c>
      <c r="L9418" s="10">
        <v>53209</v>
      </c>
      <c r="M9418" s="10" t="s">
        <v>95</v>
      </c>
      <c r="N9418" s="10" t="str">
        <f>_xlfn.XLOOKUP($M:$M,People!$B:$B,People!A:A)</f>
        <v>Roxanne Rodriguez</v>
      </c>
      <c r="O9418" s="10" t="s">
        <v>1755</v>
      </c>
      <c r="P9418" s="10" t="str">
        <f>VLOOKUP(O9418,Products!$A:$E,3,FALSE)</f>
        <v>3M</v>
      </c>
      <c r="Q9418" s="31">
        <f>INDEX(Products!$E:$E,MATCH(O9418,Products!$A:$A,0))</f>
        <v>0.32</v>
      </c>
      <c r="R9418" s="10" t="s">
        <v>41</v>
      </c>
      <c r="S9418" s="10" t="s">
        <v>68</v>
      </c>
      <c r="T9418" s="10" t="s">
        <v>1756</v>
      </c>
      <c r="U9418" s="12">
        <v>18.240000000000002</v>
      </c>
      <c r="V9418" s="12">
        <v>3</v>
      </c>
      <c r="W9418" s="12">
        <v>0</v>
      </c>
      <c r="X9418" s="12">
        <v>8.5727999999999991</v>
      </c>
    </row>
    <row r="9419" spans="1:24" ht="14" x14ac:dyDescent="0.3">
      <c r="A9419" s="9">
        <v>9414</v>
      </c>
      <c r="B9419" s="14" t="s">
        <v>10701</v>
      </c>
      <c r="C9419" s="15">
        <v>46337</v>
      </c>
      <c r="D9419" s="15">
        <v>46342</v>
      </c>
      <c r="E9419" s="10" t="s">
        <v>44</v>
      </c>
      <c r="F9419" s="10" t="s">
        <v>4021</v>
      </c>
      <c r="G9419" s="10" t="s">
        <v>4022</v>
      </c>
      <c r="H9419" s="10" t="s">
        <v>22</v>
      </c>
      <c r="I9419" s="10" t="s">
        <v>23</v>
      </c>
      <c r="J9419" s="10" t="s">
        <v>429</v>
      </c>
      <c r="K9419" s="10" t="s">
        <v>430</v>
      </c>
      <c r="L9419" s="10">
        <v>50322</v>
      </c>
      <c r="M9419" s="10" t="s">
        <v>95</v>
      </c>
      <c r="N9419" s="10" t="str">
        <f>_xlfn.XLOOKUP($M:$M,People!$B:$B,People!A:A)</f>
        <v>Roxanne Rodriguez</v>
      </c>
      <c r="O9419" s="10" t="s">
        <v>954</v>
      </c>
      <c r="P9419" s="10" t="str">
        <f>VLOOKUP(O9419,Products!$A:$E,3,FALSE)</f>
        <v>Logitech</v>
      </c>
      <c r="Q9419" s="31">
        <f>INDEX(Products!$E:$E,MATCH(O9419,Products!$A:$A,0))</f>
        <v>0.35</v>
      </c>
      <c r="R9419" s="10" t="s">
        <v>41</v>
      </c>
      <c r="S9419" s="10" t="s">
        <v>240</v>
      </c>
      <c r="T9419" s="10" t="s">
        <v>955</v>
      </c>
      <c r="U9419" s="12">
        <v>45.92</v>
      </c>
      <c r="V9419" s="12">
        <v>4</v>
      </c>
      <c r="W9419" s="12">
        <v>0</v>
      </c>
      <c r="X9419" s="12">
        <v>21.5824</v>
      </c>
    </row>
    <row r="9420" spans="1:24" ht="14" x14ac:dyDescent="0.3">
      <c r="A9420" s="9">
        <v>9415</v>
      </c>
      <c r="B9420" s="14" t="s">
        <v>10699</v>
      </c>
      <c r="C9420" s="15">
        <v>46337</v>
      </c>
      <c r="D9420" s="15">
        <v>46339</v>
      </c>
      <c r="E9420" s="10" t="s">
        <v>168</v>
      </c>
      <c r="F9420" s="10" t="s">
        <v>1083</v>
      </c>
      <c r="G9420" s="10" t="s">
        <v>1084</v>
      </c>
      <c r="H9420" s="10" t="s">
        <v>22</v>
      </c>
      <c r="I9420" s="10" t="s">
        <v>23</v>
      </c>
      <c r="J9420" s="10" t="s">
        <v>2344</v>
      </c>
      <c r="K9420" s="10" t="s">
        <v>94</v>
      </c>
      <c r="L9420" s="10">
        <v>75043</v>
      </c>
      <c r="M9420" s="10" t="s">
        <v>95</v>
      </c>
      <c r="N9420" s="10" t="str">
        <f>_xlfn.XLOOKUP($M:$M,People!$B:$B,People!A:A)</f>
        <v>Roxanne Rodriguez</v>
      </c>
      <c r="O9420" s="10" t="s">
        <v>2345</v>
      </c>
      <c r="P9420" s="10" t="str">
        <f>VLOOKUP(O9420,Products!$A:$E,3,FALSE)</f>
        <v>Logitech</v>
      </c>
      <c r="Q9420" s="31">
        <f>INDEX(Products!$E:$E,MATCH(O9420,Products!$A:$A,0))</f>
        <v>0.27</v>
      </c>
      <c r="R9420" s="10" t="s">
        <v>41</v>
      </c>
      <c r="S9420" s="10" t="s">
        <v>42</v>
      </c>
      <c r="T9420" s="10" t="s">
        <v>2346</v>
      </c>
      <c r="U9420" s="12">
        <v>10.440000000000001</v>
      </c>
      <c r="V9420" s="12">
        <v>5</v>
      </c>
      <c r="W9420" s="12">
        <v>0.2</v>
      </c>
      <c r="X9420" s="12">
        <v>3.3929999999999989</v>
      </c>
    </row>
    <row r="9421" spans="1:24" ht="14" x14ac:dyDescent="0.3">
      <c r="A9421" s="9">
        <v>9416</v>
      </c>
      <c r="B9421" s="14" t="s">
        <v>10697</v>
      </c>
      <c r="C9421" s="15">
        <v>46337</v>
      </c>
      <c r="D9421" s="15">
        <v>46342</v>
      </c>
      <c r="E9421" s="10" t="s">
        <v>44</v>
      </c>
      <c r="F9421" s="10" t="s">
        <v>2233</v>
      </c>
      <c r="G9421" s="10" t="s">
        <v>2234</v>
      </c>
      <c r="H9421" s="10" t="s">
        <v>22</v>
      </c>
      <c r="I9421" s="10" t="s">
        <v>23</v>
      </c>
      <c r="J9421" s="10" t="s">
        <v>37</v>
      </c>
      <c r="K9421" s="10" t="s">
        <v>38</v>
      </c>
      <c r="L9421" s="10">
        <v>90036</v>
      </c>
      <c r="M9421" s="10" t="s">
        <v>39</v>
      </c>
      <c r="N9421" s="10" t="str">
        <f>_xlfn.XLOOKUP($M:$M,People!$B:$B,People!A:A)</f>
        <v>Sadie Pawthorne</v>
      </c>
      <c r="O9421" s="10" t="s">
        <v>4622</v>
      </c>
      <c r="P9421" s="10" t="str">
        <f>VLOOKUP(O9421,Products!$A:$E,3,FALSE)</f>
        <v>3M</v>
      </c>
      <c r="Q9421" s="31">
        <f>INDEX(Products!$E:$E,MATCH(O9421,Products!$A:$A,0))</f>
        <v>0.3</v>
      </c>
      <c r="R9421" s="10" t="s">
        <v>41</v>
      </c>
      <c r="S9421" s="10" t="s">
        <v>82</v>
      </c>
      <c r="T9421" s="10" t="s">
        <v>4623</v>
      </c>
      <c r="U9421" s="12">
        <v>19.440000000000001</v>
      </c>
      <c r="V9421" s="12">
        <v>3</v>
      </c>
      <c r="W9421" s="12">
        <v>0</v>
      </c>
      <c r="X9421" s="12">
        <v>9.3312000000000008</v>
      </c>
    </row>
    <row r="9422" spans="1:24" ht="14" x14ac:dyDescent="0.3">
      <c r="A9422" s="9">
        <v>9417</v>
      </c>
      <c r="B9422" s="14" t="s">
        <v>10702</v>
      </c>
      <c r="C9422" s="15">
        <v>46337</v>
      </c>
      <c r="D9422" s="15">
        <v>46344</v>
      </c>
      <c r="E9422" s="10" t="s">
        <v>44</v>
      </c>
      <c r="F9422" s="10" t="s">
        <v>3628</v>
      </c>
      <c r="G9422" s="10" t="s">
        <v>3629</v>
      </c>
      <c r="H9422" s="10" t="s">
        <v>92</v>
      </c>
      <c r="I9422" s="10" t="s">
        <v>23</v>
      </c>
      <c r="J9422" s="10" t="s">
        <v>284</v>
      </c>
      <c r="K9422" s="10" t="s">
        <v>438</v>
      </c>
      <c r="L9422" s="10">
        <v>45503</v>
      </c>
      <c r="M9422" s="10" t="s">
        <v>133</v>
      </c>
      <c r="N9422" s="10" t="str">
        <f>_xlfn.XLOOKUP($M:$M,People!$B:$B,People!A:A)</f>
        <v>Chuck Magee</v>
      </c>
      <c r="O9422" s="10" t="s">
        <v>1663</v>
      </c>
      <c r="P9422" s="10" t="str">
        <f>VLOOKUP(O9422,Products!$A:$E,3,FALSE)</f>
        <v>IKEA</v>
      </c>
      <c r="Q9422" s="31">
        <f>INDEX(Products!$E:$E,MATCH(O9422,Products!$A:$A,0))</f>
        <v>0.3</v>
      </c>
      <c r="R9422" s="10" t="s">
        <v>41</v>
      </c>
      <c r="S9422" s="10" t="s">
        <v>82</v>
      </c>
      <c r="T9422" s="10" t="s">
        <v>1664</v>
      </c>
      <c r="U9422" s="12">
        <v>10.368000000000002</v>
      </c>
      <c r="V9422" s="12">
        <v>2</v>
      </c>
      <c r="W9422" s="12">
        <v>0.2</v>
      </c>
      <c r="X9422" s="12">
        <v>3.6288</v>
      </c>
    </row>
    <row r="9423" spans="1:24" ht="14" x14ac:dyDescent="0.3">
      <c r="A9423" s="9">
        <v>9418</v>
      </c>
      <c r="B9423" s="14" t="s">
        <v>10703</v>
      </c>
      <c r="C9423" s="15">
        <v>46337</v>
      </c>
      <c r="D9423" s="15">
        <v>46343</v>
      </c>
      <c r="E9423" s="10" t="s">
        <v>44</v>
      </c>
      <c r="F9423" s="10" t="s">
        <v>2523</v>
      </c>
      <c r="G9423" s="10" t="s">
        <v>2524</v>
      </c>
      <c r="H9423" s="10" t="s">
        <v>22</v>
      </c>
      <c r="I9423" s="10" t="s">
        <v>23</v>
      </c>
      <c r="J9423" s="10" t="s">
        <v>237</v>
      </c>
      <c r="K9423" s="10" t="s">
        <v>238</v>
      </c>
      <c r="L9423" s="10">
        <v>10009</v>
      </c>
      <c r="M9423" s="10" t="s">
        <v>133</v>
      </c>
      <c r="N9423" s="10" t="str">
        <f>_xlfn.XLOOKUP($M:$M,People!$B:$B,People!A:A)</f>
        <v>Chuck Magee</v>
      </c>
      <c r="O9423" s="10" t="s">
        <v>3347</v>
      </c>
      <c r="P9423" s="10" t="str">
        <f>VLOOKUP(O9423,Products!$A:$E,3,FALSE)</f>
        <v>Logitech</v>
      </c>
      <c r="Q9423" s="31">
        <f>INDEX(Products!$E:$E,MATCH(O9423,Products!$A:$A,0))</f>
        <v>0.27</v>
      </c>
      <c r="R9423" s="10" t="s">
        <v>41</v>
      </c>
      <c r="S9423" s="10" t="s">
        <v>53</v>
      </c>
      <c r="T9423" s="10" t="s">
        <v>3348</v>
      </c>
      <c r="U9423" s="12">
        <v>35.479999999999997</v>
      </c>
      <c r="V9423" s="12">
        <v>1</v>
      </c>
      <c r="W9423" s="12">
        <v>0</v>
      </c>
      <c r="X9423" s="12">
        <v>0</v>
      </c>
    </row>
    <row r="9424" spans="1:24" ht="14" x14ac:dyDescent="0.3">
      <c r="A9424" s="9">
        <v>9419</v>
      </c>
      <c r="B9424" s="14" t="s">
        <v>10704</v>
      </c>
      <c r="C9424" s="15">
        <v>46337</v>
      </c>
      <c r="D9424" s="15">
        <v>46340</v>
      </c>
      <c r="E9424" s="10" t="s">
        <v>19</v>
      </c>
      <c r="F9424" s="10" t="s">
        <v>1097</v>
      </c>
      <c r="G9424" s="10" t="s">
        <v>1098</v>
      </c>
      <c r="H9424" s="10" t="s">
        <v>22</v>
      </c>
      <c r="I9424" s="10" t="s">
        <v>23</v>
      </c>
      <c r="J9424" s="10" t="s">
        <v>5892</v>
      </c>
      <c r="K9424" s="10" t="s">
        <v>4192</v>
      </c>
      <c r="L9424" s="10">
        <v>57401</v>
      </c>
      <c r="M9424" s="10" t="s">
        <v>95</v>
      </c>
      <c r="N9424" s="10" t="str">
        <f>_xlfn.XLOOKUP($M:$M,People!$B:$B,People!A:A)</f>
        <v>Roxanne Rodriguez</v>
      </c>
      <c r="O9424" s="10" t="s">
        <v>5626</v>
      </c>
      <c r="P9424" s="10" t="str">
        <f>VLOOKUP(O9424,Products!$A:$E,3,FALSE)</f>
        <v>IKEA</v>
      </c>
      <c r="Q9424" s="31">
        <f>INDEX(Products!$E:$E,MATCH(O9424,Products!$A:$A,0))</f>
        <v>0.36</v>
      </c>
      <c r="R9424" s="10" t="s">
        <v>41</v>
      </c>
      <c r="S9424" s="10" t="s">
        <v>510</v>
      </c>
      <c r="T9424" s="10" t="s">
        <v>5627</v>
      </c>
      <c r="U9424" s="12">
        <v>25.5</v>
      </c>
      <c r="V9424" s="12">
        <v>3</v>
      </c>
      <c r="W9424" s="12">
        <v>0</v>
      </c>
      <c r="X9424" s="12">
        <v>6.63</v>
      </c>
    </row>
    <row r="9425" spans="1:24" ht="14" x14ac:dyDescent="0.3">
      <c r="A9425" s="9">
        <v>9420</v>
      </c>
      <c r="B9425" s="14" t="s">
        <v>10705</v>
      </c>
      <c r="C9425" s="15">
        <v>46337</v>
      </c>
      <c r="D9425" s="15">
        <v>46339</v>
      </c>
      <c r="E9425" s="10" t="s">
        <v>168</v>
      </c>
      <c r="F9425" s="10" t="s">
        <v>2184</v>
      </c>
      <c r="G9425" s="10" t="s">
        <v>2185</v>
      </c>
      <c r="H9425" s="10" t="s">
        <v>22</v>
      </c>
      <c r="I9425" s="10" t="s">
        <v>23</v>
      </c>
      <c r="J9425" s="10" t="s">
        <v>714</v>
      </c>
      <c r="K9425" s="10" t="s">
        <v>94</v>
      </c>
      <c r="L9425" s="10">
        <v>75081</v>
      </c>
      <c r="M9425" s="10" t="s">
        <v>95</v>
      </c>
      <c r="N9425" s="10" t="str">
        <f>_xlfn.XLOOKUP($M:$M,People!$B:$B,People!A:A)</f>
        <v>Roxanne Rodriguez</v>
      </c>
      <c r="O9425" s="10" t="s">
        <v>2381</v>
      </c>
      <c r="P9425" s="10" t="str">
        <f>VLOOKUP(O9425,Products!$A:$E,3,FALSE)</f>
        <v>HP</v>
      </c>
      <c r="Q9425" s="31">
        <f>INDEX(Products!$E:$E,MATCH(O9425,Products!$A:$A,0))</f>
        <v>0.25</v>
      </c>
      <c r="R9425" s="10" t="s">
        <v>64</v>
      </c>
      <c r="S9425" s="10" t="s">
        <v>65</v>
      </c>
      <c r="T9425" s="10" t="s">
        <v>2382</v>
      </c>
      <c r="U9425" s="12">
        <v>35.183999999999997</v>
      </c>
      <c r="V9425" s="12">
        <v>2</v>
      </c>
      <c r="W9425" s="12">
        <v>0.2</v>
      </c>
      <c r="X9425" s="12">
        <v>12.314399999999999</v>
      </c>
    </row>
    <row r="9426" spans="1:24" ht="14" x14ac:dyDescent="0.3">
      <c r="A9426" s="9">
        <v>9421</v>
      </c>
      <c r="B9426" s="14" t="s">
        <v>10706</v>
      </c>
      <c r="C9426" s="15">
        <v>46338</v>
      </c>
      <c r="D9426" s="15">
        <v>46338</v>
      </c>
      <c r="E9426" s="10" t="s">
        <v>1124</v>
      </c>
      <c r="F9426" s="10" t="s">
        <v>4679</v>
      </c>
      <c r="G9426" s="10" t="s">
        <v>4680</v>
      </c>
      <c r="H9426" s="10" t="s">
        <v>92</v>
      </c>
      <c r="I9426" s="10" t="s">
        <v>23</v>
      </c>
      <c r="J9426" s="10" t="s">
        <v>3251</v>
      </c>
      <c r="K9426" s="10" t="s">
        <v>277</v>
      </c>
      <c r="L9426" s="10">
        <v>85301</v>
      </c>
      <c r="M9426" s="10" t="s">
        <v>39</v>
      </c>
      <c r="N9426" s="10" t="str">
        <f>_xlfn.XLOOKUP($M:$M,People!$B:$B,People!A:A)</f>
        <v>Sadie Pawthorne</v>
      </c>
      <c r="O9426" s="10" t="s">
        <v>4681</v>
      </c>
      <c r="P9426" s="10" t="str">
        <f>VLOOKUP(O9426,Products!$A:$E,3,FALSE)</f>
        <v>Avery</v>
      </c>
      <c r="Q9426" s="31">
        <f>INDEX(Products!$E:$E,MATCH(O9426,Products!$A:$A,0))</f>
        <v>0.27</v>
      </c>
      <c r="R9426" s="10" t="s">
        <v>28</v>
      </c>
      <c r="S9426" s="10" t="s">
        <v>32</v>
      </c>
      <c r="T9426" s="10" t="s">
        <v>4682</v>
      </c>
      <c r="U9426" s="12">
        <v>113.88800000000002</v>
      </c>
      <c r="V9426" s="12">
        <v>2</v>
      </c>
      <c r="W9426" s="12">
        <v>0.2</v>
      </c>
      <c r="X9426" s="12">
        <v>9.9651999999999994</v>
      </c>
    </row>
    <row r="9427" spans="1:24" ht="14" x14ac:dyDescent="0.3">
      <c r="A9427" s="9">
        <v>9422</v>
      </c>
      <c r="B9427" s="14" t="s">
        <v>10706</v>
      </c>
      <c r="C9427" s="15">
        <v>46338</v>
      </c>
      <c r="D9427" s="15">
        <v>46338</v>
      </c>
      <c r="E9427" s="10" t="s">
        <v>1124</v>
      </c>
      <c r="F9427" s="10" t="s">
        <v>4679</v>
      </c>
      <c r="G9427" s="10" t="s">
        <v>4680</v>
      </c>
      <c r="H9427" s="10" t="s">
        <v>92</v>
      </c>
      <c r="I9427" s="10" t="s">
        <v>23</v>
      </c>
      <c r="J9427" s="10" t="s">
        <v>3251</v>
      </c>
      <c r="K9427" s="10" t="s">
        <v>277</v>
      </c>
      <c r="L9427" s="10">
        <v>85301</v>
      </c>
      <c r="M9427" s="10" t="s">
        <v>39</v>
      </c>
      <c r="N9427" s="10" t="str">
        <f>_xlfn.XLOOKUP($M:$M,People!$B:$B,People!A:A)</f>
        <v>Sadie Pawthorne</v>
      </c>
      <c r="O9427" s="10" t="s">
        <v>4683</v>
      </c>
      <c r="P9427" s="10" t="str">
        <f>VLOOKUP(O9427,Products!$A:$E,3,FALSE)</f>
        <v>Staples</v>
      </c>
      <c r="Q9427" s="31">
        <f>INDEX(Products!$E:$E,MATCH(O9427,Products!$A:$A,0))</f>
        <v>0.35</v>
      </c>
      <c r="R9427" s="10" t="s">
        <v>28</v>
      </c>
      <c r="S9427" s="10" t="s">
        <v>58</v>
      </c>
      <c r="T9427" s="10" t="s">
        <v>4684</v>
      </c>
      <c r="U9427" s="12">
        <v>113.56800000000001</v>
      </c>
      <c r="V9427" s="12">
        <v>2</v>
      </c>
      <c r="W9427" s="12">
        <v>0.2</v>
      </c>
      <c r="X9427" s="12">
        <v>-5.6784000000000034</v>
      </c>
    </row>
    <row r="9428" spans="1:24" ht="14" x14ac:dyDescent="0.3">
      <c r="A9428" s="9">
        <v>9423</v>
      </c>
      <c r="B9428" s="14" t="s">
        <v>10707</v>
      </c>
      <c r="C9428" s="15">
        <v>46338</v>
      </c>
      <c r="D9428" s="15">
        <v>46344</v>
      </c>
      <c r="E9428" s="10" t="s">
        <v>44</v>
      </c>
      <c r="F9428" s="10" t="s">
        <v>483</v>
      </c>
      <c r="G9428" s="10" t="s">
        <v>484</v>
      </c>
      <c r="H9428" s="10" t="s">
        <v>92</v>
      </c>
      <c r="I9428" s="10" t="s">
        <v>23</v>
      </c>
      <c r="J9428" s="10" t="s">
        <v>714</v>
      </c>
      <c r="K9428" s="10" t="s">
        <v>94</v>
      </c>
      <c r="L9428" s="10">
        <v>75081</v>
      </c>
      <c r="M9428" s="10" t="s">
        <v>95</v>
      </c>
      <c r="N9428" s="10" t="str">
        <f>_xlfn.XLOOKUP($M:$M,People!$B:$B,People!A:A)</f>
        <v>Roxanne Rodriguez</v>
      </c>
      <c r="O9428" s="10" t="s">
        <v>995</v>
      </c>
      <c r="P9428" s="10" t="str">
        <f>VLOOKUP(O9428,Products!$A:$E,3,FALSE)</f>
        <v>3M</v>
      </c>
      <c r="Q9428" s="31">
        <f>INDEX(Products!$E:$E,MATCH(O9428,Products!$A:$A,0))</f>
        <v>0.4</v>
      </c>
      <c r="R9428" s="10" t="s">
        <v>28</v>
      </c>
      <c r="S9428" s="10" t="s">
        <v>58</v>
      </c>
      <c r="T9428" s="10" t="s">
        <v>996</v>
      </c>
      <c r="U9428" s="12">
        <v>22.847999999999999</v>
      </c>
      <c r="V9428" s="12">
        <v>3</v>
      </c>
      <c r="W9428" s="12">
        <v>0.6</v>
      </c>
      <c r="X9428" s="12">
        <v>-17.707200000000007</v>
      </c>
    </row>
    <row r="9429" spans="1:24" ht="14" x14ac:dyDescent="0.3">
      <c r="A9429" s="9">
        <v>9424</v>
      </c>
      <c r="B9429" s="14" t="s">
        <v>10708</v>
      </c>
      <c r="C9429" s="15">
        <v>46338</v>
      </c>
      <c r="D9429" s="15">
        <v>46342</v>
      </c>
      <c r="E9429" s="10" t="s">
        <v>19</v>
      </c>
      <c r="F9429" s="10" t="s">
        <v>700</v>
      </c>
      <c r="G9429" s="10" t="s">
        <v>701</v>
      </c>
      <c r="H9429" s="10" t="s">
        <v>22</v>
      </c>
      <c r="I9429" s="10" t="s">
        <v>23</v>
      </c>
      <c r="J9429" s="10" t="s">
        <v>5661</v>
      </c>
      <c r="K9429" s="10" t="s">
        <v>87</v>
      </c>
      <c r="L9429" s="10">
        <v>98632</v>
      </c>
      <c r="M9429" s="10" t="s">
        <v>39</v>
      </c>
      <c r="N9429" s="10" t="str">
        <f>_xlfn.XLOOKUP($M:$M,People!$B:$B,People!A:A)</f>
        <v>Sadie Pawthorne</v>
      </c>
      <c r="O9429" s="10" t="s">
        <v>1716</v>
      </c>
      <c r="P9429" s="10" t="str">
        <f>VLOOKUP(O9429,Products!$A:$E,3,FALSE)</f>
        <v>Avery</v>
      </c>
      <c r="Q9429" s="31">
        <f>INDEX(Products!$E:$E,MATCH(O9429,Products!$A:$A,0))</f>
        <v>0.33</v>
      </c>
      <c r="R9429" s="10" t="s">
        <v>41</v>
      </c>
      <c r="S9429" s="10" t="s">
        <v>71</v>
      </c>
      <c r="T9429" s="10" t="s">
        <v>1717</v>
      </c>
      <c r="U9429" s="12">
        <v>76.12</v>
      </c>
      <c r="V9429" s="12">
        <v>2</v>
      </c>
      <c r="W9429" s="12">
        <v>0</v>
      </c>
      <c r="X9429" s="12">
        <v>22.074799999999996</v>
      </c>
    </row>
    <row r="9430" spans="1:24" ht="14" x14ac:dyDescent="0.3">
      <c r="A9430" s="9">
        <v>9425</v>
      </c>
      <c r="B9430" s="14" t="s">
        <v>10709</v>
      </c>
      <c r="C9430" s="15">
        <v>46338</v>
      </c>
      <c r="D9430" s="15">
        <v>46342</v>
      </c>
      <c r="E9430" s="10" t="s">
        <v>44</v>
      </c>
      <c r="F9430" s="10" t="s">
        <v>2727</v>
      </c>
      <c r="G9430" s="10" t="s">
        <v>2728</v>
      </c>
      <c r="H9430" s="10" t="s">
        <v>22</v>
      </c>
      <c r="I9430" s="10" t="s">
        <v>23</v>
      </c>
      <c r="J9430" s="10" t="s">
        <v>86</v>
      </c>
      <c r="K9430" s="10" t="s">
        <v>87</v>
      </c>
      <c r="L9430" s="10">
        <v>98115</v>
      </c>
      <c r="M9430" s="10" t="s">
        <v>39</v>
      </c>
      <c r="N9430" s="10" t="str">
        <f>_xlfn.XLOOKUP($M:$M,People!$B:$B,People!A:A)</f>
        <v>Sadie Pawthorne</v>
      </c>
      <c r="O9430" s="10" t="s">
        <v>4243</v>
      </c>
      <c r="P9430" s="10" t="str">
        <f>VLOOKUP(O9430,Products!$A:$E,3,FALSE)</f>
        <v>Staples</v>
      </c>
      <c r="Q9430" s="31">
        <f>INDEX(Products!$E:$E,MATCH(O9430,Products!$A:$A,0))</f>
        <v>0.33</v>
      </c>
      <c r="R9430" s="10" t="s">
        <v>41</v>
      </c>
      <c r="S9430" s="10" t="s">
        <v>61</v>
      </c>
      <c r="T9430" s="10" t="s">
        <v>4244</v>
      </c>
      <c r="U9430" s="12">
        <v>9.2099999999999991</v>
      </c>
      <c r="V9430" s="12">
        <v>3</v>
      </c>
      <c r="W9430" s="12">
        <v>0</v>
      </c>
      <c r="X9430" s="12">
        <v>2.3025000000000002</v>
      </c>
    </row>
    <row r="9431" spans="1:24" ht="14" x14ac:dyDescent="0.3">
      <c r="A9431" s="9">
        <v>9426</v>
      </c>
      <c r="B9431" s="14" t="s">
        <v>10707</v>
      </c>
      <c r="C9431" s="15">
        <v>46338</v>
      </c>
      <c r="D9431" s="15">
        <v>46344</v>
      </c>
      <c r="E9431" s="10" t="s">
        <v>44</v>
      </c>
      <c r="F9431" s="10" t="s">
        <v>483</v>
      </c>
      <c r="G9431" s="10" t="s">
        <v>484</v>
      </c>
      <c r="H9431" s="10" t="s">
        <v>92</v>
      </c>
      <c r="I9431" s="10" t="s">
        <v>23</v>
      </c>
      <c r="J9431" s="10" t="s">
        <v>714</v>
      </c>
      <c r="K9431" s="10" t="s">
        <v>94</v>
      </c>
      <c r="L9431" s="10">
        <v>75081</v>
      </c>
      <c r="M9431" s="10" t="s">
        <v>95</v>
      </c>
      <c r="N9431" s="10" t="str">
        <f>_xlfn.XLOOKUP($M:$M,People!$B:$B,People!A:A)</f>
        <v>Roxanne Rodriguez</v>
      </c>
      <c r="O9431" s="10" t="s">
        <v>3228</v>
      </c>
      <c r="P9431" s="10" t="str">
        <f>VLOOKUP(O9431,Products!$A:$E,3,FALSE)</f>
        <v>Logitech</v>
      </c>
      <c r="Q9431" s="31">
        <f>INDEX(Products!$E:$E,MATCH(O9431,Products!$A:$A,0))</f>
        <v>0.28999999999999998</v>
      </c>
      <c r="R9431" s="10" t="s">
        <v>41</v>
      </c>
      <c r="S9431" s="10" t="s">
        <v>68</v>
      </c>
      <c r="T9431" s="10" t="s">
        <v>3229</v>
      </c>
      <c r="U9431" s="12">
        <v>30.559999999999992</v>
      </c>
      <c r="V9431" s="12">
        <v>5</v>
      </c>
      <c r="W9431" s="12">
        <v>0.8</v>
      </c>
      <c r="X9431" s="12">
        <v>-45.840000000000018</v>
      </c>
    </row>
    <row r="9432" spans="1:24" ht="14" x14ac:dyDescent="0.3">
      <c r="A9432" s="9">
        <v>9427</v>
      </c>
      <c r="B9432" s="14" t="s">
        <v>10710</v>
      </c>
      <c r="C9432" s="15">
        <v>46338</v>
      </c>
      <c r="D9432" s="15">
        <v>46341</v>
      </c>
      <c r="E9432" s="10" t="s">
        <v>19</v>
      </c>
      <c r="F9432" s="10" t="s">
        <v>1368</v>
      </c>
      <c r="G9432" s="10" t="s">
        <v>1369</v>
      </c>
      <c r="H9432" s="10" t="s">
        <v>36</v>
      </c>
      <c r="I9432" s="10" t="s">
        <v>23</v>
      </c>
      <c r="J9432" s="10" t="s">
        <v>237</v>
      </c>
      <c r="K9432" s="10" t="s">
        <v>238</v>
      </c>
      <c r="L9432" s="10">
        <v>10024</v>
      </c>
      <c r="M9432" s="10" t="s">
        <v>133</v>
      </c>
      <c r="N9432" s="10" t="str">
        <f>_xlfn.XLOOKUP($M:$M,People!$B:$B,People!A:A)</f>
        <v>Chuck Magee</v>
      </c>
      <c r="O9432" s="10" t="s">
        <v>479</v>
      </c>
      <c r="P9432" s="10" t="str">
        <f>VLOOKUP(O9432,Products!$A:$E,3,FALSE)</f>
        <v>Logitech</v>
      </c>
      <c r="Q9432" s="31">
        <f>INDEX(Products!$E:$E,MATCH(O9432,Products!$A:$A,0))</f>
        <v>0.33</v>
      </c>
      <c r="R9432" s="10" t="s">
        <v>41</v>
      </c>
      <c r="S9432" s="10" t="s">
        <v>68</v>
      </c>
      <c r="T9432" s="10" t="s">
        <v>480</v>
      </c>
      <c r="U9432" s="12">
        <v>15.920000000000002</v>
      </c>
      <c r="V9432" s="12">
        <v>5</v>
      </c>
      <c r="W9432" s="12">
        <v>0.2</v>
      </c>
      <c r="X9432" s="12">
        <v>5.3729999999999993</v>
      </c>
    </row>
    <row r="9433" spans="1:24" ht="14" x14ac:dyDescent="0.3">
      <c r="A9433" s="9">
        <v>9428</v>
      </c>
      <c r="B9433" s="14" t="s">
        <v>10711</v>
      </c>
      <c r="C9433" s="15">
        <v>46338</v>
      </c>
      <c r="D9433" s="15">
        <v>46341</v>
      </c>
      <c r="E9433" s="10" t="s">
        <v>168</v>
      </c>
      <c r="F9433" s="10" t="s">
        <v>3648</v>
      </c>
      <c r="G9433" s="10" t="s">
        <v>3649</v>
      </c>
      <c r="H9433" s="10" t="s">
        <v>36</v>
      </c>
      <c r="I9433" s="10" t="s">
        <v>23</v>
      </c>
      <c r="J9433" s="10" t="s">
        <v>37</v>
      </c>
      <c r="K9433" s="10" t="s">
        <v>38</v>
      </c>
      <c r="L9433" s="10">
        <v>90036</v>
      </c>
      <c r="M9433" s="10" t="s">
        <v>39</v>
      </c>
      <c r="N9433" s="10" t="str">
        <f>_xlfn.XLOOKUP($M:$M,People!$B:$B,People!A:A)</f>
        <v>Sadie Pawthorne</v>
      </c>
      <c r="O9433" s="10" t="s">
        <v>852</v>
      </c>
      <c r="P9433" s="10" t="str">
        <f>VLOOKUP(O9433,Products!$A:$E,3,FALSE)</f>
        <v>3M</v>
      </c>
      <c r="Q9433" s="31">
        <f>INDEX(Products!$E:$E,MATCH(O9433,Products!$A:$A,0))</f>
        <v>0.34</v>
      </c>
      <c r="R9433" s="10" t="s">
        <v>41</v>
      </c>
      <c r="S9433" s="10" t="s">
        <v>68</v>
      </c>
      <c r="T9433" s="10" t="s">
        <v>853</v>
      </c>
      <c r="U9433" s="12">
        <v>14.016</v>
      </c>
      <c r="V9433" s="12">
        <v>4</v>
      </c>
      <c r="W9433" s="12">
        <v>0.2</v>
      </c>
      <c r="X9433" s="12">
        <v>4.9055999999999997</v>
      </c>
    </row>
    <row r="9434" spans="1:24" ht="14" x14ac:dyDescent="0.3">
      <c r="A9434" s="9">
        <v>9428</v>
      </c>
      <c r="B9434" s="14" t="s">
        <v>10711</v>
      </c>
      <c r="C9434" s="15">
        <v>46338</v>
      </c>
      <c r="D9434" s="15">
        <v>46341</v>
      </c>
      <c r="E9434" s="10" t="s">
        <v>168</v>
      </c>
      <c r="F9434" s="10" t="s">
        <v>3648</v>
      </c>
      <c r="G9434" s="10" t="s">
        <v>3649</v>
      </c>
      <c r="H9434" s="10" t="s">
        <v>36</v>
      </c>
      <c r="I9434" s="10" t="s">
        <v>23</v>
      </c>
      <c r="J9434" s="10" t="s">
        <v>37</v>
      </c>
      <c r="K9434" s="10" t="s">
        <v>38</v>
      </c>
      <c r="L9434" s="10">
        <v>90036</v>
      </c>
      <c r="M9434" s="10" t="s">
        <v>39</v>
      </c>
      <c r="N9434" s="10" t="str">
        <f>_xlfn.XLOOKUP($M:$M,People!$B:$B,People!A:A)</f>
        <v>Sadie Pawthorne</v>
      </c>
      <c r="O9434" s="10" t="s">
        <v>852</v>
      </c>
      <c r="P9434" s="10" t="str">
        <f>VLOOKUP(O9434,Products!$A:$E,3,FALSE)</f>
        <v>3M</v>
      </c>
      <c r="Q9434" s="31">
        <f>INDEX(Products!$E:$E,MATCH(O9434,Products!$A:$A,0))</f>
        <v>0.34</v>
      </c>
      <c r="R9434" s="10" t="s">
        <v>41</v>
      </c>
      <c r="S9434" s="10" t="s">
        <v>68</v>
      </c>
      <c r="T9434" s="10" t="s">
        <v>853</v>
      </c>
      <c r="U9434" s="12">
        <v>14.016</v>
      </c>
      <c r="V9434" s="12">
        <v>4</v>
      </c>
      <c r="W9434" s="12">
        <v>0.2</v>
      </c>
      <c r="X9434" s="12">
        <v>4.9055999999999997</v>
      </c>
    </row>
    <row r="9435" spans="1:24" ht="14" x14ac:dyDescent="0.3">
      <c r="A9435" s="9">
        <v>9429</v>
      </c>
      <c r="B9435" s="14" t="s">
        <v>10707</v>
      </c>
      <c r="C9435" s="15">
        <v>46338</v>
      </c>
      <c r="D9435" s="15">
        <v>46344</v>
      </c>
      <c r="E9435" s="10" t="s">
        <v>44</v>
      </c>
      <c r="F9435" s="10" t="s">
        <v>483</v>
      </c>
      <c r="G9435" s="10" t="s">
        <v>484</v>
      </c>
      <c r="H9435" s="10" t="s">
        <v>92</v>
      </c>
      <c r="I9435" s="10" t="s">
        <v>23</v>
      </c>
      <c r="J9435" s="10" t="s">
        <v>714</v>
      </c>
      <c r="K9435" s="10" t="s">
        <v>94</v>
      </c>
      <c r="L9435" s="10">
        <v>75081</v>
      </c>
      <c r="M9435" s="10" t="s">
        <v>95</v>
      </c>
      <c r="N9435" s="10" t="str">
        <f>_xlfn.XLOOKUP($M:$M,People!$B:$B,People!A:A)</f>
        <v>Roxanne Rodriguez</v>
      </c>
      <c r="O9435" s="10" t="s">
        <v>1962</v>
      </c>
      <c r="P9435" s="10" t="str">
        <f>VLOOKUP(O9435,Products!$A:$E,3,FALSE)</f>
        <v>Avery</v>
      </c>
      <c r="Q9435" s="31">
        <f>INDEX(Products!$E:$E,MATCH(O9435,Products!$A:$A,0))</f>
        <v>0.27</v>
      </c>
      <c r="R9435" s="10" t="s">
        <v>41</v>
      </c>
      <c r="S9435" s="10" t="s">
        <v>155</v>
      </c>
      <c r="T9435" s="10" t="s">
        <v>1963</v>
      </c>
      <c r="U9435" s="12">
        <v>12.224</v>
      </c>
      <c r="V9435" s="12">
        <v>2</v>
      </c>
      <c r="W9435" s="12">
        <v>0.2</v>
      </c>
      <c r="X9435" s="12">
        <v>4.4311999999999996</v>
      </c>
    </row>
    <row r="9436" spans="1:24" ht="14" x14ac:dyDescent="0.3">
      <c r="A9436" s="9">
        <v>9430</v>
      </c>
      <c r="B9436" s="14" t="s">
        <v>10708</v>
      </c>
      <c r="C9436" s="15">
        <v>46338</v>
      </c>
      <c r="D9436" s="15">
        <v>46342</v>
      </c>
      <c r="E9436" s="10" t="s">
        <v>19</v>
      </c>
      <c r="F9436" s="10" t="s">
        <v>700</v>
      </c>
      <c r="G9436" s="10" t="s">
        <v>701</v>
      </c>
      <c r="H9436" s="10" t="s">
        <v>22</v>
      </c>
      <c r="I9436" s="10" t="s">
        <v>23</v>
      </c>
      <c r="J9436" s="10" t="s">
        <v>5661</v>
      </c>
      <c r="K9436" s="10" t="s">
        <v>87</v>
      </c>
      <c r="L9436" s="10">
        <v>98632</v>
      </c>
      <c r="M9436" s="10" t="s">
        <v>39</v>
      </c>
      <c r="N9436" s="10" t="str">
        <f>_xlfn.XLOOKUP($M:$M,People!$B:$B,People!A:A)</f>
        <v>Sadie Pawthorne</v>
      </c>
      <c r="O9436" s="10" t="s">
        <v>2715</v>
      </c>
      <c r="P9436" s="10" t="str">
        <f>VLOOKUP(O9436,Products!$A:$E,3,FALSE)</f>
        <v>Avery</v>
      </c>
      <c r="Q9436" s="31">
        <f>INDEX(Products!$E:$E,MATCH(O9436,Products!$A:$A,0))</f>
        <v>0.37</v>
      </c>
      <c r="R9436" s="10" t="s">
        <v>41</v>
      </c>
      <c r="S9436" s="10" t="s">
        <v>240</v>
      </c>
      <c r="T9436" s="10" t="s">
        <v>495</v>
      </c>
      <c r="U9436" s="12">
        <v>18.240000000000002</v>
      </c>
      <c r="V9436" s="12">
        <v>3</v>
      </c>
      <c r="W9436" s="12">
        <v>0</v>
      </c>
      <c r="X9436" s="12">
        <v>9.120000000000001</v>
      </c>
    </row>
    <row r="9437" spans="1:24" ht="14" x14ac:dyDescent="0.3">
      <c r="A9437" s="9">
        <v>9431</v>
      </c>
      <c r="B9437" s="14" t="s">
        <v>10709</v>
      </c>
      <c r="C9437" s="15">
        <v>46338</v>
      </c>
      <c r="D9437" s="15">
        <v>46342</v>
      </c>
      <c r="E9437" s="10" t="s">
        <v>44</v>
      </c>
      <c r="F9437" s="10" t="s">
        <v>2727</v>
      </c>
      <c r="G9437" s="10" t="s">
        <v>2728</v>
      </c>
      <c r="H9437" s="10" t="s">
        <v>22</v>
      </c>
      <c r="I9437" s="10" t="s">
        <v>23</v>
      </c>
      <c r="J9437" s="10" t="s">
        <v>86</v>
      </c>
      <c r="K9437" s="10" t="s">
        <v>87</v>
      </c>
      <c r="L9437" s="10">
        <v>98115</v>
      </c>
      <c r="M9437" s="10" t="s">
        <v>39</v>
      </c>
      <c r="N9437" s="10" t="str">
        <f>_xlfn.XLOOKUP($M:$M,People!$B:$B,People!A:A)</f>
        <v>Sadie Pawthorne</v>
      </c>
      <c r="O9437" s="10" t="s">
        <v>2279</v>
      </c>
      <c r="P9437" s="10" t="str">
        <f>VLOOKUP(O9437,Products!$A:$E,3,FALSE)</f>
        <v>Logitech</v>
      </c>
      <c r="Q9437" s="31">
        <f>INDEX(Products!$E:$E,MATCH(O9437,Products!$A:$A,0))</f>
        <v>0.33</v>
      </c>
      <c r="R9437" s="10" t="s">
        <v>41</v>
      </c>
      <c r="S9437" s="10" t="s">
        <v>42</v>
      </c>
      <c r="T9437" s="10" t="s">
        <v>2280</v>
      </c>
      <c r="U9437" s="12">
        <v>9.9600000000000009</v>
      </c>
      <c r="V9437" s="12">
        <v>2</v>
      </c>
      <c r="W9437" s="12">
        <v>0</v>
      </c>
      <c r="X9437" s="12">
        <v>4.5815999999999999</v>
      </c>
    </row>
    <row r="9438" spans="1:24" ht="14" x14ac:dyDescent="0.3">
      <c r="A9438" s="9">
        <v>9432</v>
      </c>
      <c r="B9438" s="14" t="s">
        <v>10712</v>
      </c>
      <c r="C9438" s="15">
        <v>46338</v>
      </c>
      <c r="D9438" s="15">
        <v>46341</v>
      </c>
      <c r="E9438" s="10" t="s">
        <v>19</v>
      </c>
      <c r="F9438" s="10" t="s">
        <v>1580</v>
      </c>
      <c r="G9438" s="10" t="s">
        <v>1581</v>
      </c>
      <c r="H9438" s="10" t="s">
        <v>22</v>
      </c>
      <c r="I9438" s="10" t="s">
        <v>23</v>
      </c>
      <c r="J9438" s="10" t="s">
        <v>37</v>
      </c>
      <c r="K9438" s="10" t="s">
        <v>38</v>
      </c>
      <c r="L9438" s="10">
        <v>90032</v>
      </c>
      <c r="M9438" s="10" t="s">
        <v>39</v>
      </c>
      <c r="N9438" s="10" t="str">
        <f>_xlfn.XLOOKUP($M:$M,People!$B:$B,People!A:A)</f>
        <v>Sadie Pawthorne</v>
      </c>
      <c r="O9438" s="10" t="s">
        <v>5807</v>
      </c>
      <c r="P9438" s="10" t="str">
        <f>VLOOKUP(O9438,Products!$A:$E,3,FALSE)</f>
        <v>Samsung</v>
      </c>
      <c r="Q9438" s="31">
        <f>INDEX(Products!$E:$E,MATCH(O9438,Products!$A:$A,0))</f>
        <v>0.27</v>
      </c>
      <c r="R9438" s="10" t="s">
        <v>41</v>
      </c>
      <c r="S9438" s="10" t="s">
        <v>82</v>
      </c>
      <c r="T9438" s="10" t="s">
        <v>5808</v>
      </c>
      <c r="U9438" s="12">
        <v>11.56</v>
      </c>
      <c r="V9438" s="12">
        <v>2</v>
      </c>
      <c r="W9438" s="12">
        <v>0</v>
      </c>
      <c r="X9438" s="12">
        <v>5.6644000000000005</v>
      </c>
    </row>
    <row r="9439" spans="1:24" ht="14" x14ac:dyDescent="0.3">
      <c r="A9439" s="9">
        <v>9433</v>
      </c>
      <c r="B9439" s="14" t="s">
        <v>10706</v>
      </c>
      <c r="C9439" s="15">
        <v>46338</v>
      </c>
      <c r="D9439" s="15">
        <v>46338</v>
      </c>
      <c r="E9439" s="10" t="s">
        <v>1124</v>
      </c>
      <c r="F9439" s="10" t="s">
        <v>4679</v>
      </c>
      <c r="G9439" s="10" t="s">
        <v>4680</v>
      </c>
      <c r="H9439" s="10" t="s">
        <v>92</v>
      </c>
      <c r="I9439" s="10" t="s">
        <v>23</v>
      </c>
      <c r="J9439" s="10" t="s">
        <v>3251</v>
      </c>
      <c r="K9439" s="10" t="s">
        <v>277</v>
      </c>
      <c r="L9439" s="10">
        <v>85301</v>
      </c>
      <c r="M9439" s="10" t="s">
        <v>39</v>
      </c>
      <c r="N9439" s="10" t="str">
        <f>_xlfn.XLOOKUP($M:$M,People!$B:$B,People!A:A)</f>
        <v>Sadie Pawthorne</v>
      </c>
      <c r="O9439" s="10" t="s">
        <v>3893</v>
      </c>
      <c r="P9439" s="10" t="str">
        <f>VLOOKUP(O9439,Products!$A:$E,3,FALSE)</f>
        <v>Office Depot</v>
      </c>
      <c r="Q9439" s="31">
        <f>INDEX(Products!$E:$E,MATCH(O9439,Products!$A:$A,0))</f>
        <v>0.34</v>
      </c>
      <c r="R9439" s="10" t="s">
        <v>41</v>
      </c>
      <c r="S9439" s="10" t="s">
        <v>82</v>
      </c>
      <c r="T9439" s="10" t="s">
        <v>3894</v>
      </c>
      <c r="U9439" s="12">
        <v>23.120000000000005</v>
      </c>
      <c r="V9439" s="12">
        <v>5</v>
      </c>
      <c r="W9439" s="12">
        <v>0.2</v>
      </c>
      <c r="X9439" s="12">
        <v>8.3810000000000002</v>
      </c>
    </row>
    <row r="9440" spans="1:24" ht="14" x14ac:dyDescent="0.3">
      <c r="A9440" s="9">
        <v>9434</v>
      </c>
      <c r="B9440" s="14" t="s">
        <v>10713</v>
      </c>
      <c r="C9440" s="15">
        <v>46338</v>
      </c>
      <c r="D9440" s="15">
        <v>46342</v>
      </c>
      <c r="E9440" s="10" t="s">
        <v>44</v>
      </c>
      <c r="F9440" s="10" t="s">
        <v>797</v>
      </c>
      <c r="G9440" s="10" t="s">
        <v>798</v>
      </c>
      <c r="H9440" s="10" t="s">
        <v>36</v>
      </c>
      <c r="I9440" s="10" t="s">
        <v>23</v>
      </c>
      <c r="J9440" s="10" t="s">
        <v>799</v>
      </c>
      <c r="K9440" s="10" t="s">
        <v>38</v>
      </c>
      <c r="L9440" s="10">
        <v>95051</v>
      </c>
      <c r="M9440" s="10" t="s">
        <v>39</v>
      </c>
      <c r="N9440" s="10" t="str">
        <f>_xlfn.XLOOKUP($M:$M,People!$B:$B,People!A:A)</f>
        <v>Sadie Pawthorne</v>
      </c>
      <c r="O9440" s="10" t="s">
        <v>800</v>
      </c>
      <c r="P9440" s="10" t="str">
        <f>VLOOKUP(O9440,Products!$A:$E,3,FALSE)</f>
        <v>3M</v>
      </c>
      <c r="Q9440" s="31">
        <f>INDEX(Products!$E:$E,MATCH(O9440,Products!$A:$A,0))</f>
        <v>0.3</v>
      </c>
      <c r="R9440" s="10" t="s">
        <v>41</v>
      </c>
      <c r="S9440" s="10" t="s">
        <v>82</v>
      </c>
      <c r="T9440" s="10" t="s">
        <v>801</v>
      </c>
      <c r="U9440" s="12">
        <v>10.56</v>
      </c>
      <c r="V9440" s="12">
        <v>2</v>
      </c>
      <c r="W9440" s="12">
        <v>0</v>
      </c>
      <c r="X9440" s="12">
        <v>4.7519999999999998</v>
      </c>
    </row>
    <row r="9441" spans="1:24" ht="14" x14ac:dyDescent="0.3">
      <c r="A9441" s="9">
        <v>9435</v>
      </c>
      <c r="B9441" s="14" t="s">
        <v>10714</v>
      </c>
      <c r="C9441" s="15">
        <v>46338</v>
      </c>
      <c r="D9441" s="15">
        <v>46344</v>
      </c>
      <c r="E9441" s="10" t="s">
        <v>44</v>
      </c>
      <c r="F9441" s="10" t="s">
        <v>1190</v>
      </c>
      <c r="G9441" s="10" t="s">
        <v>1191</v>
      </c>
      <c r="H9441" s="10" t="s">
        <v>22</v>
      </c>
      <c r="I9441" s="10" t="s">
        <v>23</v>
      </c>
      <c r="J9441" s="10" t="s">
        <v>1080</v>
      </c>
      <c r="K9441" s="10" t="s">
        <v>94</v>
      </c>
      <c r="L9441" s="10">
        <v>78745</v>
      </c>
      <c r="M9441" s="10" t="s">
        <v>95</v>
      </c>
      <c r="N9441" s="10" t="str">
        <f>_xlfn.XLOOKUP($M:$M,People!$B:$B,People!A:A)</f>
        <v>Roxanne Rodriguez</v>
      </c>
      <c r="O9441" s="10" t="s">
        <v>698</v>
      </c>
      <c r="P9441" s="10" t="str">
        <f>VLOOKUP(O9441,Products!$A:$E,3,FALSE)</f>
        <v>HP</v>
      </c>
      <c r="Q9441" s="31">
        <f>INDEX(Products!$E:$E,MATCH(O9441,Products!$A:$A,0))</f>
        <v>0.37</v>
      </c>
      <c r="R9441" s="10" t="s">
        <v>41</v>
      </c>
      <c r="S9441" s="10" t="s">
        <v>82</v>
      </c>
      <c r="T9441" s="10" t="s">
        <v>699</v>
      </c>
      <c r="U9441" s="12">
        <v>16.056000000000001</v>
      </c>
      <c r="V9441" s="12">
        <v>3</v>
      </c>
      <c r="W9441" s="12">
        <v>0.2</v>
      </c>
      <c r="X9441" s="12">
        <v>5.8203000000000005</v>
      </c>
    </row>
    <row r="9442" spans="1:24" ht="14" x14ac:dyDescent="0.3">
      <c r="A9442" s="9">
        <v>9436</v>
      </c>
      <c r="B9442" s="14" t="s">
        <v>10715</v>
      </c>
      <c r="C9442" s="15">
        <v>46338</v>
      </c>
      <c r="D9442" s="15">
        <v>46343</v>
      </c>
      <c r="E9442" s="10" t="s">
        <v>44</v>
      </c>
      <c r="F9442" s="10" t="s">
        <v>3095</v>
      </c>
      <c r="G9442" s="10" t="s">
        <v>3096</v>
      </c>
      <c r="H9442" s="10" t="s">
        <v>22</v>
      </c>
      <c r="I9442" s="10" t="s">
        <v>23</v>
      </c>
      <c r="J9442" s="10" t="s">
        <v>4397</v>
      </c>
      <c r="K9442" s="10" t="s">
        <v>48</v>
      </c>
      <c r="L9442" s="10">
        <v>32303</v>
      </c>
      <c r="M9442" s="10" t="s">
        <v>26</v>
      </c>
      <c r="N9442" s="10" t="str">
        <f>_xlfn.XLOOKUP($M:$M,People!$B:$B,People!A:A)</f>
        <v>Fred Suzuki</v>
      </c>
      <c r="O9442" s="10" t="s">
        <v>2170</v>
      </c>
      <c r="P9442" s="10" t="str">
        <f>VLOOKUP(O9442,Products!$A:$E,3,FALSE)</f>
        <v>Canon</v>
      </c>
      <c r="Q9442" s="31">
        <f>INDEX(Products!$E:$E,MATCH(O9442,Products!$A:$A,0))</f>
        <v>0.28000000000000003</v>
      </c>
      <c r="R9442" s="10" t="s">
        <v>41</v>
      </c>
      <c r="S9442" s="10" t="s">
        <v>82</v>
      </c>
      <c r="T9442" s="10" t="s">
        <v>2171</v>
      </c>
      <c r="U9442" s="12">
        <v>26.720000000000002</v>
      </c>
      <c r="V9442" s="12">
        <v>5</v>
      </c>
      <c r="W9442" s="12">
        <v>0.2</v>
      </c>
      <c r="X9442" s="12">
        <v>9.3520000000000003</v>
      </c>
    </row>
    <row r="9443" spans="1:24" ht="14" x14ac:dyDescent="0.3">
      <c r="A9443" s="9">
        <v>9437</v>
      </c>
      <c r="B9443" s="14" t="s">
        <v>10716</v>
      </c>
      <c r="C9443" s="15">
        <v>46338</v>
      </c>
      <c r="D9443" s="15">
        <v>46343</v>
      </c>
      <c r="E9443" s="10" t="s">
        <v>44</v>
      </c>
      <c r="F9443" s="10" t="s">
        <v>1771</v>
      </c>
      <c r="G9443" s="10" t="s">
        <v>1772</v>
      </c>
      <c r="H9443" s="10" t="s">
        <v>36</v>
      </c>
      <c r="I9443" s="10" t="s">
        <v>23</v>
      </c>
      <c r="J9443" s="10" t="s">
        <v>437</v>
      </c>
      <c r="K9443" s="10" t="s">
        <v>438</v>
      </c>
      <c r="L9443" s="10">
        <v>43229</v>
      </c>
      <c r="M9443" s="10" t="s">
        <v>133</v>
      </c>
      <c r="N9443" s="10" t="str">
        <f>_xlfn.XLOOKUP($M:$M,People!$B:$B,People!A:A)</f>
        <v>Chuck Magee</v>
      </c>
      <c r="O9443" s="10" t="s">
        <v>3195</v>
      </c>
      <c r="P9443" s="10" t="str">
        <f>VLOOKUP(O9443,Products!$A:$E,3,FALSE)</f>
        <v>Office Depot</v>
      </c>
      <c r="Q9443" s="31">
        <f>INDEX(Products!$E:$E,MATCH(O9443,Products!$A:$A,0))</f>
        <v>0.34</v>
      </c>
      <c r="R9443" s="10" t="s">
        <v>41</v>
      </c>
      <c r="S9443" s="10" t="s">
        <v>82</v>
      </c>
      <c r="T9443" s="10" t="s">
        <v>3196</v>
      </c>
      <c r="U9443" s="12">
        <v>10.848000000000001</v>
      </c>
      <c r="V9443" s="12">
        <v>2</v>
      </c>
      <c r="W9443" s="12">
        <v>0.2</v>
      </c>
      <c r="X9443" s="12">
        <v>3.5255999999999994</v>
      </c>
    </row>
    <row r="9444" spans="1:24" ht="14" x14ac:dyDescent="0.3">
      <c r="A9444" s="9">
        <v>9438</v>
      </c>
      <c r="B9444" s="14" t="s">
        <v>10714</v>
      </c>
      <c r="C9444" s="15">
        <v>46338</v>
      </c>
      <c r="D9444" s="15">
        <v>46344</v>
      </c>
      <c r="E9444" s="10" t="s">
        <v>44</v>
      </c>
      <c r="F9444" s="10" t="s">
        <v>1190</v>
      </c>
      <c r="G9444" s="10" t="s">
        <v>1191</v>
      </c>
      <c r="H9444" s="10" t="s">
        <v>22</v>
      </c>
      <c r="I9444" s="10" t="s">
        <v>23</v>
      </c>
      <c r="J9444" s="10" t="s">
        <v>1080</v>
      </c>
      <c r="K9444" s="10" t="s">
        <v>94</v>
      </c>
      <c r="L9444" s="10">
        <v>78745</v>
      </c>
      <c r="M9444" s="10" t="s">
        <v>95</v>
      </c>
      <c r="N9444" s="10" t="str">
        <f>_xlfn.XLOOKUP($M:$M,People!$B:$B,People!A:A)</f>
        <v>Roxanne Rodriguez</v>
      </c>
      <c r="O9444" s="10" t="s">
        <v>3305</v>
      </c>
      <c r="P9444" s="10" t="str">
        <f>VLOOKUP(O9444,Products!$A:$E,3,FALSE)</f>
        <v>Canon</v>
      </c>
      <c r="Q9444" s="31">
        <f>INDEX(Products!$E:$E,MATCH(O9444,Products!$A:$A,0))</f>
        <v>0.4</v>
      </c>
      <c r="R9444" s="10" t="s">
        <v>41</v>
      </c>
      <c r="S9444" s="10" t="s">
        <v>82</v>
      </c>
      <c r="T9444" s="10" t="s">
        <v>3306</v>
      </c>
      <c r="U9444" s="12">
        <v>223.05600000000001</v>
      </c>
      <c r="V9444" s="12">
        <v>9</v>
      </c>
      <c r="W9444" s="12">
        <v>0.2</v>
      </c>
      <c r="X9444" s="12">
        <v>69.704999999999984</v>
      </c>
    </row>
    <row r="9445" spans="1:24" ht="14" x14ac:dyDescent="0.3">
      <c r="A9445" s="9">
        <v>9439</v>
      </c>
      <c r="B9445" s="14" t="s">
        <v>10717</v>
      </c>
      <c r="C9445" s="15">
        <v>46338</v>
      </c>
      <c r="D9445" s="15">
        <v>46340</v>
      </c>
      <c r="E9445" s="10" t="s">
        <v>19</v>
      </c>
      <c r="F9445" s="10" t="s">
        <v>4095</v>
      </c>
      <c r="G9445" s="10" t="s">
        <v>4096</v>
      </c>
      <c r="H9445" s="10" t="s">
        <v>22</v>
      </c>
      <c r="I9445" s="10" t="s">
        <v>23</v>
      </c>
      <c r="J9445" s="10" t="s">
        <v>2107</v>
      </c>
      <c r="K9445" s="10" t="s">
        <v>132</v>
      </c>
      <c r="L9445" s="10">
        <v>17602</v>
      </c>
      <c r="M9445" s="10" t="s">
        <v>133</v>
      </c>
      <c r="N9445" s="10" t="str">
        <f>_xlfn.XLOOKUP($M:$M,People!$B:$B,People!A:A)</f>
        <v>Chuck Magee</v>
      </c>
      <c r="O9445" s="10" t="s">
        <v>3058</v>
      </c>
      <c r="P9445" s="10" t="str">
        <f>VLOOKUP(O9445,Products!$A:$E,3,FALSE)</f>
        <v>HP</v>
      </c>
      <c r="Q9445" s="31">
        <f>INDEX(Products!$E:$E,MATCH(O9445,Products!$A:$A,0))</f>
        <v>0.31</v>
      </c>
      <c r="R9445" s="10" t="s">
        <v>41</v>
      </c>
      <c r="S9445" s="10" t="s">
        <v>53</v>
      </c>
      <c r="T9445" s="10" t="s">
        <v>3059</v>
      </c>
      <c r="U9445" s="12">
        <v>221.024</v>
      </c>
      <c r="V9445" s="12">
        <v>2</v>
      </c>
      <c r="W9445" s="12">
        <v>0.2</v>
      </c>
      <c r="X9445" s="12">
        <v>-55.256</v>
      </c>
    </row>
    <row r="9446" spans="1:24" ht="14" x14ac:dyDescent="0.3">
      <c r="A9446" s="9">
        <v>9440</v>
      </c>
      <c r="B9446" s="14" t="s">
        <v>10707</v>
      </c>
      <c r="C9446" s="15">
        <v>46338</v>
      </c>
      <c r="D9446" s="15">
        <v>46344</v>
      </c>
      <c r="E9446" s="10" t="s">
        <v>44</v>
      </c>
      <c r="F9446" s="10" t="s">
        <v>483</v>
      </c>
      <c r="G9446" s="10" t="s">
        <v>484</v>
      </c>
      <c r="H9446" s="10" t="s">
        <v>92</v>
      </c>
      <c r="I9446" s="10" t="s">
        <v>23</v>
      </c>
      <c r="J9446" s="10" t="s">
        <v>714</v>
      </c>
      <c r="K9446" s="10" t="s">
        <v>94</v>
      </c>
      <c r="L9446" s="10">
        <v>75081</v>
      </c>
      <c r="M9446" s="10" t="s">
        <v>95</v>
      </c>
      <c r="N9446" s="10" t="str">
        <f>_xlfn.XLOOKUP($M:$M,People!$B:$B,People!A:A)</f>
        <v>Roxanne Rodriguez</v>
      </c>
      <c r="O9446" s="10" t="s">
        <v>1901</v>
      </c>
      <c r="P9446" s="10" t="str">
        <f>VLOOKUP(O9446,Products!$A:$E,3,FALSE)</f>
        <v>3M</v>
      </c>
      <c r="Q9446" s="31">
        <f>INDEX(Products!$E:$E,MATCH(O9446,Products!$A:$A,0))</f>
        <v>0.34</v>
      </c>
      <c r="R9446" s="10" t="s">
        <v>41</v>
      </c>
      <c r="S9446" s="10" t="s">
        <v>53</v>
      </c>
      <c r="T9446" s="10" t="s">
        <v>1902</v>
      </c>
      <c r="U9446" s="12">
        <v>77.951999999999998</v>
      </c>
      <c r="V9446" s="12">
        <v>3</v>
      </c>
      <c r="W9446" s="12">
        <v>0.2</v>
      </c>
      <c r="X9446" s="12">
        <v>-15.590400000000002</v>
      </c>
    </row>
    <row r="9447" spans="1:24" ht="14" x14ac:dyDescent="0.3">
      <c r="A9447" s="9">
        <v>9441</v>
      </c>
      <c r="B9447" s="14" t="s">
        <v>10714</v>
      </c>
      <c r="C9447" s="15">
        <v>46338</v>
      </c>
      <c r="D9447" s="15">
        <v>46344</v>
      </c>
      <c r="E9447" s="10" t="s">
        <v>44</v>
      </c>
      <c r="F9447" s="10" t="s">
        <v>1190</v>
      </c>
      <c r="G9447" s="10" t="s">
        <v>1191</v>
      </c>
      <c r="H9447" s="10" t="s">
        <v>22</v>
      </c>
      <c r="I9447" s="10" t="s">
        <v>23</v>
      </c>
      <c r="J9447" s="10" t="s">
        <v>1080</v>
      </c>
      <c r="K9447" s="10" t="s">
        <v>94</v>
      </c>
      <c r="L9447" s="10">
        <v>78745</v>
      </c>
      <c r="M9447" s="10" t="s">
        <v>95</v>
      </c>
      <c r="N9447" s="10" t="str">
        <f>_xlfn.XLOOKUP($M:$M,People!$B:$B,People!A:A)</f>
        <v>Roxanne Rodriguez</v>
      </c>
      <c r="O9447" s="10" t="s">
        <v>2927</v>
      </c>
      <c r="P9447" s="10" t="str">
        <f>VLOOKUP(O9447,Products!$A:$E,3,FALSE)</f>
        <v>Office Depot</v>
      </c>
      <c r="Q9447" s="31">
        <f>INDEX(Products!$E:$E,MATCH(O9447,Products!$A:$A,0))</f>
        <v>0.32</v>
      </c>
      <c r="R9447" s="10" t="s">
        <v>41</v>
      </c>
      <c r="S9447" s="10" t="s">
        <v>53</v>
      </c>
      <c r="T9447" s="10" t="s">
        <v>2928</v>
      </c>
      <c r="U9447" s="12">
        <v>540.048</v>
      </c>
      <c r="V9447" s="12">
        <v>3</v>
      </c>
      <c r="W9447" s="12">
        <v>0.2</v>
      </c>
      <c r="X9447" s="12">
        <v>-47.254199999999997</v>
      </c>
    </row>
    <row r="9448" spans="1:24" ht="14" x14ac:dyDescent="0.3">
      <c r="A9448" s="9">
        <v>9442</v>
      </c>
      <c r="B9448" s="14" t="s">
        <v>10709</v>
      </c>
      <c r="C9448" s="15">
        <v>46338</v>
      </c>
      <c r="D9448" s="15">
        <v>46342</v>
      </c>
      <c r="E9448" s="10" t="s">
        <v>44</v>
      </c>
      <c r="F9448" s="10" t="s">
        <v>2727</v>
      </c>
      <c r="G9448" s="10" t="s">
        <v>2728</v>
      </c>
      <c r="H9448" s="10" t="s">
        <v>22</v>
      </c>
      <c r="I9448" s="10" t="s">
        <v>23</v>
      </c>
      <c r="J9448" s="10" t="s">
        <v>86</v>
      </c>
      <c r="K9448" s="10" t="s">
        <v>87</v>
      </c>
      <c r="L9448" s="10">
        <v>98115</v>
      </c>
      <c r="M9448" s="10" t="s">
        <v>39</v>
      </c>
      <c r="N9448" s="10" t="str">
        <f>_xlfn.XLOOKUP($M:$M,People!$B:$B,People!A:A)</f>
        <v>Sadie Pawthorne</v>
      </c>
      <c r="O9448" s="10" t="s">
        <v>2190</v>
      </c>
      <c r="P9448" s="10" t="str">
        <f>VLOOKUP(O9448,Products!$A:$E,3,FALSE)</f>
        <v>Avery</v>
      </c>
      <c r="Q9448" s="31">
        <f>INDEX(Products!$E:$E,MATCH(O9448,Products!$A:$A,0))</f>
        <v>0.27</v>
      </c>
      <c r="R9448" s="10" t="s">
        <v>41</v>
      </c>
      <c r="S9448" s="10" t="s">
        <v>510</v>
      </c>
      <c r="T9448" s="10" t="s">
        <v>2191</v>
      </c>
      <c r="U9448" s="12">
        <v>27.93</v>
      </c>
      <c r="V9448" s="12">
        <v>3</v>
      </c>
      <c r="W9448" s="12">
        <v>0</v>
      </c>
      <c r="X9448" s="12">
        <v>8.0996999999999986</v>
      </c>
    </row>
    <row r="9449" spans="1:24" ht="14" x14ac:dyDescent="0.3">
      <c r="A9449" s="9">
        <v>9443</v>
      </c>
      <c r="B9449" s="14" t="s">
        <v>10706</v>
      </c>
      <c r="C9449" s="15">
        <v>46338</v>
      </c>
      <c r="D9449" s="15">
        <v>46338</v>
      </c>
      <c r="E9449" s="10" t="s">
        <v>1124</v>
      </c>
      <c r="F9449" s="10" t="s">
        <v>4679</v>
      </c>
      <c r="G9449" s="10" t="s">
        <v>4680</v>
      </c>
      <c r="H9449" s="10" t="s">
        <v>92</v>
      </c>
      <c r="I9449" s="10" t="s">
        <v>23</v>
      </c>
      <c r="J9449" s="10" t="s">
        <v>3251</v>
      </c>
      <c r="K9449" s="10" t="s">
        <v>277</v>
      </c>
      <c r="L9449" s="10">
        <v>85301</v>
      </c>
      <c r="M9449" s="10" t="s">
        <v>39</v>
      </c>
      <c r="N9449" s="10" t="str">
        <f>_xlfn.XLOOKUP($M:$M,People!$B:$B,People!A:A)</f>
        <v>Sadie Pawthorne</v>
      </c>
      <c r="O9449" s="10" t="s">
        <v>739</v>
      </c>
      <c r="P9449" s="10" t="str">
        <f>VLOOKUP(O9449,Products!$A:$E,3,FALSE)</f>
        <v>IKEA</v>
      </c>
      <c r="Q9449" s="31">
        <f>INDEX(Products!$E:$E,MATCH(O9449,Products!$A:$A,0))</f>
        <v>0.26</v>
      </c>
      <c r="R9449" s="10" t="s">
        <v>64</v>
      </c>
      <c r="S9449" s="10" t="s">
        <v>144</v>
      </c>
      <c r="T9449" s="10" t="s">
        <v>740</v>
      </c>
      <c r="U9449" s="12">
        <v>41.6</v>
      </c>
      <c r="V9449" s="12">
        <v>4</v>
      </c>
      <c r="W9449" s="12">
        <v>0.2</v>
      </c>
      <c r="X9449" s="12">
        <v>12.999999999999998</v>
      </c>
    </row>
    <row r="9450" spans="1:24" ht="14" x14ac:dyDescent="0.3">
      <c r="A9450" s="9">
        <v>9444</v>
      </c>
      <c r="B9450" s="14" t="s">
        <v>10716</v>
      </c>
      <c r="C9450" s="15">
        <v>46338</v>
      </c>
      <c r="D9450" s="15">
        <v>46343</v>
      </c>
      <c r="E9450" s="10" t="s">
        <v>44</v>
      </c>
      <c r="F9450" s="10" t="s">
        <v>1771</v>
      </c>
      <c r="G9450" s="10" t="s">
        <v>1772</v>
      </c>
      <c r="H9450" s="10" t="s">
        <v>36</v>
      </c>
      <c r="I9450" s="10" t="s">
        <v>23</v>
      </c>
      <c r="J9450" s="10" t="s">
        <v>437</v>
      </c>
      <c r="K9450" s="10" t="s">
        <v>438</v>
      </c>
      <c r="L9450" s="10">
        <v>43229</v>
      </c>
      <c r="M9450" s="10" t="s">
        <v>133</v>
      </c>
      <c r="N9450" s="10" t="str">
        <f>_xlfn.XLOOKUP($M:$M,People!$B:$B,People!A:A)</f>
        <v>Chuck Magee</v>
      </c>
      <c r="O9450" s="10" t="s">
        <v>1891</v>
      </c>
      <c r="P9450" s="10" t="str">
        <f>VLOOKUP(O9450,Products!$A:$E,3,FALSE)</f>
        <v>Samsung</v>
      </c>
      <c r="Q9450" s="31">
        <f>INDEX(Products!$E:$E,MATCH(O9450,Products!$A:$A,0))</f>
        <v>0.31</v>
      </c>
      <c r="R9450" s="10" t="s">
        <v>64</v>
      </c>
      <c r="S9450" s="10" t="s">
        <v>144</v>
      </c>
      <c r="T9450" s="10" t="s">
        <v>1892</v>
      </c>
      <c r="U9450" s="12">
        <v>18.544</v>
      </c>
      <c r="V9450" s="12">
        <v>2</v>
      </c>
      <c r="W9450" s="12">
        <v>0.2</v>
      </c>
      <c r="X9450" s="12">
        <v>3.0133999999999981</v>
      </c>
    </row>
    <row r="9451" spans="1:24" ht="14" x14ac:dyDescent="0.3">
      <c r="A9451" s="9">
        <v>9445</v>
      </c>
      <c r="B9451" s="14" t="s">
        <v>10718</v>
      </c>
      <c r="C9451" s="15">
        <v>46338</v>
      </c>
      <c r="D9451" s="15">
        <v>46342</v>
      </c>
      <c r="E9451" s="10" t="s">
        <v>44</v>
      </c>
      <c r="F9451" s="10" t="s">
        <v>1033</v>
      </c>
      <c r="G9451" s="10" t="s">
        <v>1034</v>
      </c>
      <c r="H9451" s="10" t="s">
        <v>36</v>
      </c>
      <c r="I9451" s="10" t="s">
        <v>23</v>
      </c>
      <c r="J9451" s="10" t="s">
        <v>3344</v>
      </c>
      <c r="K9451" s="10" t="s">
        <v>277</v>
      </c>
      <c r="L9451" s="10">
        <v>85281</v>
      </c>
      <c r="M9451" s="10" t="s">
        <v>39</v>
      </c>
      <c r="N9451" s="10" t="str">
        <f>_xlfn.XLOOKUP($M:$M,People!$B:$B,People!A:A)</f>
        <v>Sadie Pawthorne</v>
      </c>
      <c r="O9451" s="10" t="s">
        <v>4555</v>
      </c>
      <c r="P9451" s="10" t="str">
        <f>VLOOKUP(O9451,Products!$A:$E,3,FALSE)</f>
        <v>Office Depot</v>
      </c>
      <c r="Q9451" s="31">
        <f>INDEX(Products!$E:$E,MATCH(O9451,Products!$A:$A,0))</f>
        <v>0.3</v>
      </c>
      <c r="R9451" s="10" t="s">
        <v>64</v>
      </c>
      <c r="S9451" s="10" t="s">
        <v>144</v>
      </c>
      <c r="T9451" s="10" t="s">
        <v>4556</v>
      </c>
      <c r="U9451" s="12">
        <v>62.352000000000004</v>
      </c>
      <c r="V9451" s="12">
        <v>6</v>
      </c>
      <c r="W9451" s="12">
        <v>0.2</v>
      </c>
      <c r="X9451" s="12">
        <v>-10.911600000000007</v>
      </c>
    </row>
    <row r="9452" spans="1:24" ht="14" x14ac:dyDescent="0.3">
      <c r="A9452" s="9">
        <v>9446</v>
      </c>
      <c r="B9452" s="14" t="s">
        <v>10707</v>
      </c>
      <c r="C9452" s="15">
        <v>46338</v>
      </c>
      <c r="D9452" s="15">
        <v>46344</v>
      </c>
      <c r="E9452" s="10" t="s">
        <v>44</v>
      </c>
      <c r="F9452" s="10" t="s">
        <v>483</v>
      </c>
      <c r="G9452" s="10" t="s">
        <v>484</v>
      </c>
      <c r="H9452" s="10" t="s">
        <v>92</v>
      </c>
      <c r="I9452" s="10" t="s">
        <v>23</v>
      </c>
      <c r="J9452" s="10" t="s">
        <v>714</v>
      </c>
      <c r="K9452" s="10" t="s">
        <v>94</v>
      </c>
      <c r="L9452" s="10">
        <v>75081</v>
      </c>
      <c r="M9452" s="10" t="s">
        <v>95</v>
      </c>
      <c r="N9452" s="10" t="str">
        <f>_xlfn.XLOOKUP($M:$M,People!$B:$B,People!A:A)</f>
        <v>Roxanne Rodriguez</v>
      </c>
      <c r="O9452" s="10" t="s">
        <v>3655</v>
      </c>
      <c r="P9452" s="10" t="str">
        <f>VLOOKUP(O9452,Products!$A:$E,3,FALSE)</f>
        <v>Logitech</v>
      </c>
      <c r="Q9452" s="31">
        <f>INDEX(Products!$E:$E,MATCH(O9452,Products!$A:$A,0))</f>
        <v>0.37</v>
      </c>
      <c r="R9452" s="10" t="s">
        <v>64</v>
      </c>
      <c r="S9452" s="10" t="s">
        <v>144</v>
      </c>
      <c r="T9452" s="10" t="s">
        <v>3656</v>
      </c>
      <c r="U9452" s="12">
        <v>44.783999999999999</v>
      </c>
      <c r="V9452" s="12">
        <v>2</v>
      </c>
      <c r="W9452" s="12">
        <v>0.2</v>
      </c>
      <c r="X9452" s="12">
        <v>-0.55980000000000452</v>
      </c>
    </row>
    <row r="9453" spans="1:24" ht="14" x14ac:dyDescent="0.3">
      <c r="A9453" s="9">
        <v>9447</v>
      </c>
      <c r="B9453" s="14" t="s">
        <v>10706</v>
      </c>
      <c r="C9453" s="15">
        <v>46338</v>
      </c>
      <c r="D9453" s="15">
        <v>46338</v>
      </c>
      <c r="E9453" s="10" t="s">
        <v>1124</v>
      </c>
      <c r="F9453" s="10" t="s">
        <v>4679</v>
      </c>
      <c r="G9453" s="10" t="s">
        <v>4680</v>
      </c>
      <c r="H9453" s="10" t="s">
        <v>92</v>
      </c>
      <c r="I9453" s="10" t="s">
        <v>23</v>
      </c>
      <c r="J9453" s="10" t="s">
        <v>3251</v>
      </c>
      <c r="K9453" s="10" t="s">
        <v>277</v>
      </c>
      <c r="L9453" s="10">
        <v>85301</v>
      </c>
      <c r="M9453" s="10" t="s">
        <v>39</v>
      </c>
      <c r="N9453" s="10" t="str">
        <f>_xlfn.XLOOKUP($M:$M,People!$B:$B,People!A:A)</f>
        <v>Sadie Pawthorne</v>
      </c>
      <c r="O9453" s="10" t="s">
        <v>1669</v>
      </c>
      <c r="P9453" s="10" t="str">
        <f>VLOOKUP(O9453,Products!$A:$E,3,FALSE)</f>
        <v>Logitech</v>
      </c>
      <c r="Q9453" s="31">
        <f>INDEX(Products!$E:$E,MATCH(O9453,Products!$A:$A,0))</f>
        <v>0.37</v>
      </c>
      <c r="R9453" s="10" t="s">
        <v>64</v>
      </c>
      <c r="S9453" s="10" t="s">
        <v>65</v>
      </c>
      <c r="T9453" s="10" t="s">
        <v>1670</v>
      </c>
      <c r="U9453" s="12">
        <v>7.9200000000000008</v>
      </c>
      <c r="V9453" s="12">
        <v>2</v>
      </c>
      <c r="W9453" s="12">
        <v>0.2</v>
      </c>
      <c r="X9453" s="12">
        <v>0.69299999999999984</v>
      </c>
    </row>
    <row r="9454" spans="1:24" ht="14" x14ac:dyDescent="0.3">
      <c r="A9454" s="9">
        <v>9448</v>
      </c>
      <c r="B9454" s="14" t="s">
        <v>10706</v>
      </c>
      <c r="C9454" s="15">
        <v>46338</v>
      </c>
      <c r="D9454" s="15">
        <v>46338</v>
      </c>
      <c r="E9454" s="10" t="s">
        <v>1124</v>
      </c>
      <c r="F9454" s="10" t="s">
        <v>4679</v>
      </c>
      <c r="G9454" s="10" t="s">
        <v>4680</v>
      </c>
      <c r="H9454" s="10" t="s">
        <v>92</v>
      </c>
      <c r="I9454" s="10" t="s">
        <v>23</v>
      </c>
      <c r="J9454" s="10" t="s">
        <v>3251</v>
      </c>
      <c r="K9454" s="10" t="s">
        <v>277</v>
      </c>
      <c r="L9454" s="10">
        <v>85301</v>
      </c>
      <c r="M9454" s="10" t="s">
        <v>39</v>
      </c>
      <c r="N9454" s="10" t="str">
        <f>_xlfn.XLOOKUP($M:$M,People!$B:$B,People!A:A)</f>
        <v>Sadie Pawthorne</v>
      </c>
      <c r="O9454" s="10" t="s">
        <v>4685</v>
      </c>
      <c r="P9454" s="10" t="str">
        <f>VLOOKUP(O9454,Products!$A:$E,3,FALSE)</f>
        <v>Canon</v>
      </c>
      <c r="Q9454" s="31">
        <f>INDEX(Products!$E:$E,MATCH(O9454,Products!$A:$A,0))</f>
        <v>0.36</v>
      </c>
      <c r="R9454" s="10" t="s">
        <v>64</v>
      </c>
      <c r="S9454" s="10" t="s">
        <v>65</v>
      </c>
      <c r="T9454" s="10" t="s">
        <v>4686</v>
      </c>
      <c r="U9454" s="12">
        <v>671.98400000000004</v>
      </c>
      <c r="V9454" s="12">
        <v>2</v>
      </c>
      <c r="W9454" s="12">
        <v>0.2</v>
      </c>
      <c r="X9454" s="12">
        <v>50.398800000000023</v>
      </c>
    </row>
    <row r="9455" spans="1:24" ht="14" x14ac:dyDescent="0.3">
      <c r="A9455" s="9">
        <v>9449</v>
      </c>
      <c r="B9455" s="14" t="s">
        <v>10719</v>
      </c>
      <c r="C9455" s="15">
        <v>46338</v>
      </c>
      <c r="D9455" s="15">
        <v>46338</v>
      </c>
      <c r="E9455" s="10" t="s">
        <v>1124</v>
      </c>
      <c r="F9455" s="10" t="s">
        <v>1757</v>
      </c>
      <c r="G9455" s="10" t="s">
        <v>1758</v>
      </c>
      <c r="H9455" s="10" t="s">
        <v>36</v>
      </c>
      <c r="I9455" s="10" t="s">
        <v>23</v>
      </c>
      <c r="J9455" s="10" t="s">
        <v>533</v>
      </c>
      <c r="K9455" s="10" t="s">
        <v>438</v>
      </c>
      <c r="L9455" s="10">
        <v>43055</v>
      </c>
      <c r="M9455" s="10" t="s">
        <v>133</v>
      </c>
      <c r="N9455" s="10" t="str">
        <f>_xlfn.XLOOKUP($M:$M,People!$B:$B,People!A:A)</f>
        <v>Chuck Magee</v>
      </c>
      <c r="O9455" s="10" t="s">
        <v>3755</v>
      </c>
      <c r="P9455" s="10" t="str">
        <f>VLOOKUP(O9455,Products!$A:$E,3,FALSE)</f>
        <v>HP</v>
      </c>
      <c r="Q9455" s="31">
        <f>INDEX(Products!$E:$E,MATCH(O9455,Products!$A:$A,0))</f>
        <v>0.28999999999999998</v>
      </c>
      <c r="R9455" s="10" t="s">
        <v>64</v>
      </c>
      <c r="S9455" s="10" t="s">
        <v>65</v>
      </c>
      <c r="T9455" s="10" t="s">
        <v>3756</v>
      </c>
      <c r="U9455" s="12">
        <v>370.78199999999998</v>
      </c>
      <c r="V9455" s="12">
        <v>3</v>
      </c>
      <c r="W9455" s="12">
        <v>0.4</v>
      </c>
      <c r="X9455" s="12">
        <v>-92.695500000000038</v>
      </c>
    </row>
    <row r="9456" spans="1:24" ht="14" x14ac:dyDescent="0.3">
      <c r="A9456" s="9">
        <v>9450</v>
      </c>
      <c r="B9456" s="14" t="s">
        <v>10707</v>
      </c>
      <c r="C9456" s="15">
        <v>46338</v>
      </c>
      <c r="D9456" s="15">
        <v>46344</v>
      </c>
      <c r="E9456" s="10" t="s">
        <v>44</v>
      </c>
      <c r="F9456" s="10" t="s">
        <v>483</v>
      </c>
      <c r="G9456" s="10" t="s">
        <v>484</v>
      </c>
      <c r="H9456" s="10" t="s">
        <v>92</v>
      </c>
      <c r="I9456" s="10" t="s">
        <v>23</v>
      </c>
      <c r="J9456" s="10" t="s">
        <v>714</v>
      </c>
      <c r="K9456" s="10" t="s">
        <v>94</v>
      </c>
      <c r="L9456" s="10">
        <v>75081</v>
      </c>
      <c r="M9456" s="10" t="s">
        <v>95</v>
      </c>
      <c r="N9456" s="10" t="str">
        <f>_xlfn.XLOOKUP($M:$M,People!$B:$B,People!A:A)</f>
        <v>Roxanne Rodriguez</v>
      </c>
      <c r="O9456" s="10" t="s">
        <v>4799</v>
      </c>
      <c r="P9456" s="10" t="str">
        <f>VLOOKUP(O9456,Products!$A:$E,3,FALSE)</f>
        <v>Dell</v>
      </c>
      <c r="Q9456" s="31">
        <f>INDEX(Products!$E:$E,MATCH(O9456,Products!$A:$A,0))</f>
        <v>0.32</v>
      </c>
      <c r="R9456" s="10" t="s">
        <v>64</v>
      </c>
      <c r="S9456" s="10" t="s">
        <v>65</v>
      </c>
      <c r="T9456" s="10" t="s">
        <v>4800</v>
      </c>
      <c r="U9456" s="12">
        <v>67.992000000000004</v>
      </c>
      <c r="V9456" s="12">
        <v>1</v>
      </c>
      <c r="W9456" s="12">
        <v>0.2</v>
      </c>
      <c r="X9456" s="12">
        <v>8.4989999999999917</v>
      </c>
    </row>
    <row r="9457" spans="1:24" ht="14" x14ac:dyDescent="0.3">
      <c r="A9457" s="9">
        <v>9451</v>
      </c>
      <c r="B9457" s="14" t="s">
        <v>10720</v>
      </c>
      <c r="C9457" s="15">
        <v>46339</v>
      </c>
      <c r="D9457" s="15">
        <v>46345</v>
      </c>
      <c r="E9457" s="10" t="s">
        <v>44</v>
      </c>
      <c r="F9457" s="10" t="s">
        <v>5089</v>
      </c>
      <c r="G9457" s="10" t="s">
        <v>5090</v>
      </c>
      <c r="H9457" s="10" t="s">
        <v>36</v>
      </c>
      <c r="I9457" s="10" t="s">
        <v>23</v>
      </c>
      <c r="J9457" s="10" t="s">
        <v>714</v>
      </c>
      <c r="K9457" s="10" t="s">
        <v>94</v>
      </c>
      <c r="L9457" s="10">
        <v>75220</v>
      </c>
      <c r="M9457" s="10" t="s">
        <v>95</v>
      </c>
      <c r="N9457" s="10" t="str">
        <f>_xlfn.XLOOKUP($M:$M,People!$B:$B,People!A:A)</f>
        <v>Roxanne Rodriguez</v>
      </c>
      <c r="O9457" s="10" t="s">
        <v>2353</v>
      </c>
      <c r="P9457" s="10" t="str">
        <f>VLOOKUP(O9457,Products!$A:$E,3,FALSE)</f>
        <v>Canon</v>
      </c>
      <c r="Q9457" s="31">
        <f>INDEX(Products!$E:$E,MATCH(O9457,Products!$A:$A,0))</f>
        <v>0.28000000000000003</v>
      </c>
      <c r="R9457" s="10" t="s">
        <v>28</v>
      </c>
      <c r="S9457" s="10" t="s">
        <v>29</v>
      </c>
      <c r="T9457" s="10" t="s">
        <v>2354</v>
      </c>
      <c r="U9457" s="12">
        <v>205.99919999999997</v>
      </c>
      <c r="V9457" s="12">
        <v>3</v>
      </c>
      <c r="W9457" s="12">
        <v>0.32</v>
      </c>
      <c r="X9457" s="12">
        <v>-27.264600000000016</v>
      </c>
    </row>
    <row r="9458" spans="1:24" ht="14" x14ac:dyDescent="0.3">
      <c r="A9458" s="9">
        <v>9452</v>
      </c>
      <c r="B9458" s="14" t="s">
        <v>10721</v>
      </c>
      <c r="C9458" s="15">
        <v>46339</v>
      </c>
      <c r="D9458" s="15">
        <v>46344</v>
      </c>
      <c r="E9458" s="10" t="s">
        <v>44</v>
      </c>
      <c r="F9458" s="10" t="s">
        <v>575</v>
      </c>
      <c r="G9458" s="10" t="s">
        <v>576</v>
      </c>
      <c r="H9458" s="10" t="s">
        <v>22</v>
      </c>
      <c r="I9458" s="10" t="s">
        <v>23</v>
      </c>
      <c r="J9458" s="10" t="s">
        <v>86</v>
      </c>
      <c r="K9458" s="10" t="s">
        <v>87</v>
      </c>
      <c r="L9458" s="10">
        <v>98103</v>
      </c>
      <c r="M9458" s="10" t="s">
        <v>39</v>
      </c>
      <c r="N9458" s="10" t="str">
        <f>_xlfn.XLOOKUP($M:$M,People!$B:$B,People!A:A)</f>
        <v>Sadie Pawthorne</v>
      </c>
      <c r="O9458" s="10" t="s">
        <v>1496</v>
      </c>
      <c r="P9458" s="10" t="str">
        <f>VLOOKUP(O9458,Products!$A:$E,3,FALSE)</f>
        <v>Dell</v>
      </c>
      <c r="Q9458" s="31">
        <f>INDEX(Products!$E:$E,MATCH(O9458,Products!$A:$A,0))</f>
        <v>0.3</v>
      </c>
      <c r="R9458" s="10" t="s">
        <v>28</v>
      </c>
      <c r="S9458" s="10" t="s">
        <v>32</v>
      </c>
      <c r="T9458" s="10" t="s">
        <v>1497</v>
      </c>
      <c r="U9458" s="12">
        <v>2404.7040000000002</v>
      </c>
      <c r="V9458" s="12">
        <v>6</v>
      </c>
      <c r="W9458" s="12">
        <v>0.2</v>
      </c>
      <c r="X9458" s="12">
        <v>150.29399999999998</v>
      </c>
    </row>
    <row r="9459" spans="1:24" ht="14" x14ac:dyDescent="0.3">
      <c r="A9459" s="9">
        <v>9453</v>
      </c>
      <c r="B9459" s="14" t="s">
        <v>10722</v>
      </c>
      <c r="C9459" s="15">
        <v>46339</v>
      </c>
      <c r="D9459" s="15">
        <v>46342</v>
      </c>
      <c r="E9459" s="10" t="s">
        <v>19</v>
      </c>
      <c r="F9459" s="10" t="s">
        <v>2859</v>
      </c>
      <c r="G9459" s="10" t="s">
        <v>2860</v>
      </c>
      <c r="H9459" s="10" t="s">
        <v>36</v>
      </c>
      <c r="I9459" s="10" t="s">
        <v>23</v>
      </c>
      <c r="J9459" s="10" t="s">
        <v>2880</v>
      </c>
      <c r="K9459" s="10" t="s">
        <v>238</v>
      </c>
      <c r="L9459" s="10">
        <v>14215</v>
      </c>
      <c r="M9459" s="10" t="s">
        <v>133</v>
      </c>
      <c r="N9459" s="10" t="str">
        <f>_xlfn.XLOOKUP($M:$M,People!$B:$B,People!A:A)</f>
        <v>Chuck Magee</v>
      </c>
      <c r="O9459" s="10" t="s">
        <v>5422</v>
      </c>
      <c r="P9459" s="10" t="str">
        <f>VLOOKUP(O9459,Products!$A:$E,3,FALSE)</f>
        <v>Office Depot</v>
      </c>
      <c r="Q9459" s="31">
        <f>INDEX(Products!$E:$E,MATCH(O9459,Products!$A:$A,0))</f>
        <v>0.28000000000000003</v>
      </c>
      <c r="R9459" s="10" t="s">
        <v>28</v>
      </c>
      <c r="S9459" s="10" t="s">
        <v>58</v>
      </c>
      <c r="T9459" s="10" t="s">
        <v>5423</v>
      </c>
      <c r="U9459" s="12">
        <v>154.94999999999999</v>
      </c>
      <c r="V9459" s="12">
        <v>3</v>
      </c>
      <c r="W9459" s="12">
        <v>0</v>
      </c>
      <c r="X9459" s="12">
        <v>30.989999999999995</v>
      </c>
    </row>
    <row r="9460" spans="1:24" ht="14" x14ac:dyDescent="0.3">
      <c r="A9460" s="9">
        <v>9454</v>
      </c>
      <c r="B9460" s="14" t="s">
        <v>10723</v>
      </c>
      <c r="C9460" s="15">
        <v>46339</v>
      </c>
      <c r="D9460" s="15">
        <v>46344</v>
      </c>
      <c r="E9460" s="10" t="s">
        <v>19</v>
      </c>
      <c r="F9460" s="10" t="s">
        <v>3232</v>
      </c>
      <c r="G9460" s="10" t="s">
        <v>3233</v>
      </c>
      <c r="H9460" s="10" t="s">
        <v>92</v>
      </c>
      <c r="I9460" s="10" t="s">
        <v>23</v>
      </c>
      <c r="J9460" s="10" t="s">
        <v>165</v>
      </c>
      <c r="K9460" s="10" t="s">
        <v>94</v>
      </c>
      <c r="L9460" s="10">
        <v>77095</v>
      </c>
      <c r="M9460" s="10" t="s">
        <v>95</v>
      </c>
      <c r="N9460" s="10" t="str">
        <f>_xlfn.XLOOKUP($M:$M,People!$B:$B,People!A:A)</f>
        <v>Roxanne Rodriguez</v>
      </c>
      <c r="O9460" s="10" t="s">
        <v>3368</v>
      </c>
      <c r="P9460" s="10" t="str">
        <f>VLOOKUP(O9460,Products!$A:$E,3,FALSE)</f>
        <v>Dell</v>
      </c>
      <c r="Q9460" s="31">
        <f>INDEX(Products!$E:$E,MATCH(O9460,Products!$A:$A,0))</f>
        <v>0.3</v>
      </c>
      <c r="R9460" s="10" t="s">
        <v>41</v>
      </c>
      <c r="S9460" s="10" t="s">
        <v>71</v>
      </c>
      <c r="T9460" s="10" t="s">
        <v>3369</v>
      </c>
      <c r="U9460" s="12">
        <v>9.3239999999999981</v>
      </c>
      <c r="V9460" s="12">
        <v>6</v>
      </c>
      <c r="W9460" s="12">
        <v>0.8</v>
      </c>
      <c r="X9460" s="12">
        <v>-24.708599999999997</v>
      </c>
    </row>
    <row r="9461" spans="1:24" ht="14" x14ac:dyDescent="0.3">
      <c r="A9461" s="9">
        <v>9455</v>
      </c>
      <c r="B9461" s="14" t="s">
        <v>10724</v>
      </c>
      <c r="C9461" s="15">
        <v>46339</v>
      </c>
      <c r="D9461" s="15">
        <v>46344</v>
      </c>
      <c r="E9461" s="10" t="s">
        <v>19</v>
      </c>
      <c r="F9461" s="10" t="s">
        <v>4503</v>
      </c>
      <c r="G9461" s="10" t="s">
        <v>4504</v>
      </c>
      <c r="H9461" s="10" t="s">
        <v>22</v>
      </c>
      <c r="I9461" s="10" t="s">
        <v>23</v>
      </c>
      <c r="J9461" s="10" t="s">
        <v>5537</v>
      </c>
      <c r="K9461" s="10" t="s">
        <v>48</v>
      </c>
      <c r="L9461" s="10">
        <v>33458</v>
      </c>
      <c r="M9461" s="10" t="s">
        <v>26</v>
      </c>
      <c r="N9461" s="10" t="str">
        <f>_xlfn.XLOOKUP($M:$M,People!$B:$B,People!A:A)</f>
        <v>Fred Suzuki</v>
      </c>
      <c r="O9461" s="10" t="s">
        <v>2246</v>
      </c>
      <c r="P9461" s="10" t="str">
        <f>VLOOKUP(O9461,Products!$A:$E,3,FALSE)</f>
        <v>Office Depot</v>
      </c>
      <c r="Q9461" s="31">
        <f>INDEX(Products!$E:$E,MATCH(O9461,Products!$A:$A,0))</f>
        <v>0.3</v>
      </c>
      <c r="R9461" s="10" t="s">
        <v>41</v>
      </c>
      <c r="S9461" s="10" t="s">
        <v>61</v>
      </c>
      <c r="T9461" s="10" t="s">
        <v>2247</v>
      </c>
      <c r="U9461" s="12">
        <v>2.0640000000000001</v>
      </c>
      <c r="V9461" s="12">
        <v>1</v>
      </c>
      <c r="W9461" s="12">
        <v>0.2</v>
      </c>
      <c r="X9461" s="12">
        <v>0.15480000000000005</v>
      </c>
    </row>
    <row r="9462" spans="1:24" ht="14" x14ac:dyDescent="0.3">
      <c r="A9462" s="9">
        <v>9456</v>
      </c>
      <c r="B9462" s="14" t="s">
        <v>10721</v>
      </c>
      <c r="C9462" s="15">
        <v>46339</v>
      </c>
      <c r="D9462" s="15">
        <v>46344</v>
      </c>
      <c r="E9462" s="10" t="s">
        <v>44</v>
      </c>
      <c r="F9462" s="10" t="s">
        <v>575</v>
      </c>
      <c r="G9462" s="10" t="s">
        <v>576</v>
      </c>
      <c r="H9462" s="10" t="s">
        <v>22</v>
      </c>
      <c r="I9462" s="10" t="s">
        <v>23</v>
      </c>
      <c r="J9462" s="10" t="s">
        <v>86</v>
      </c>
      <c r="K9462" s="10" t="s">
        <v>87</v>
      </c>
      <c r="L9462" s="10">
        <v>98103</v>
      </c>
      <c r="M9462" s="10" t="s">
        <v>39</v>
      </c>
      <c r="N9462" s="10" t="str">
        <f>_xlfn.XLOOKUP($M:$M,People!$B:$B,People!A:A)</f>
        <v>Sadie Pawthorne</v>
      </c>
      <c r="O9462" s="10" t="s">
        <v>3980</v>
      </c>
      <c r="P9462" s="10" t="str">
        <f>VLOOKUP(O9462,Products!$A:$E,3,FALSE)</f>
        <v>3M</v>
      </c>
      <c r="Q9462" s="31">
        <f>INDEX(Products!$E:$E,MATCH(O9462,Products!$A:$A,0))</f>
        <v>0.26</v>
      </c>
      <c r="R9462" s="10" t="s">
        <v>41</v>
      </c>
      <c r="S9462" s="10" t="s">
        <v>68</v>
      </c>
      <c r="T9462" s="10" t="s">
        <v>3981</v>
      </c>
      <c r="U9462" s="12">
        <v>563.024</v>
      </c>
      <c r="V9462" s="12">
        <v>11</v>
      </c>
      <c r="W9462" s="12">
        <v>0.2</v>
      </c>
      <c r="X9462" s="12">
        <v>190.02059999999997</v>
      </c>
    </row>
    <row r="9463" spans="1:24" ht="14" x14ac:dyDescent="0.3">
      <c r="A9463" s="9">
        <v>9457</v>
      </c>
      <c r="B9463" s="14" t="s">
        <v>10725</v>
      </c>
      <c r="C9463" s="15">
        <v>46339</v>
      </c>
      <c r="D9463" s="15">
        <v>46341</v>
      </c>
      <c r="E9463" s="10" t="s">
        <v>168</v>
      </c>
      <c r="F9463" s="10" t="s">
        <v>858</v>
      </c>
      <c r="G9463" s="10" t="s">
        <v>859</v>
      </c>
      <c r="H9463" s="10" t="s">
        <v>36</v>
      </c>
      <c r="I9463" s="10" t="s">
        <v>23</v>
      </c>
      <c r="J9463" s="10" t="s">
        <v>284</v>
      </c>
      <c r="K9463" s="10" t="s">
        <v>438</v>
      </c>
      <c r="L9463" s="10">
        <v>45503</v>
      </c>
      <c r="M9463" s="10" t="s">
        <v>133</v>
      </c>
      <c r="N9463" s="10" t="str">
        <f>_xlfn.XLOOKUP($M:$M,People!$B:$B,People!A:A)</f>
        <v>Chuck Magee</v>
      </c>
      <c r="O9463" s="10" t="s">
        <v>4461</v>
      </c>
      <c r="P9463" s="10" t="str">
        <f>VLOOKUP(O9463,Products!$A:$E,3,FALSE)</f>
        <v>HP</v>
      </c>
      <c r="Q9463" s="31">
        <f>INDEX(Products!$E:$E,MATCH(O9463,Products!$A:$A,0))</f>
        <v>0.37</v>
      </c>
      <c r="R9463" s="10" t="s">
        <v>41</v>
      </c>
      <c r="S9463" s="10" t="s">
        <v>68</v>
      </c>
      <c r="T9463" s="10" t="s">
        <v>4462</v>
      </c>
      <c r="U9463" s="12">
        <v>11.220000000000002</v>
      </c>
      <c r="V9463" s="12">
        <v>10</v>
      </c>
      <c r="W9463" s="12">
        <v>0.7</v>
      </c>
      <c r="X9463" s="12">
        <v>-7.4799999999999969</v>
      </c>
    </row>
    <row r="9464" spans="1:24" ht="14" x14ac:dyDescent="0.3">
      <c r="A9464" s="9">
        <v>9458</v>
      </c>
      <c r="B9464" s="14" t="s">
        <v>10721</v>
      </c>
      <c r="C9464" s="15">
        <v>46339</v>
      </c>
      <c r="D9464" s="15">
        <v>46344</v>
      </c>
      <c r="E9464" s="10" t="s">
        <v>44</v>
      </c>
      <c r="F9464" s="10" t="s">
        <v>575</v>
      </c>
      <c r="G9464" s="10" t="s">
        <v>576</v>
      </c>
      <c r="H9464" s="10" t="s">
        <v>22</v>
      </c>
      <c r="I9464" s="10" t="s">
        <v>23</v>
      </c>
      <c r="J9464" s="10" t="s">
        <v>86</v>
      </c>
      <c r="K9464" s="10" t="s">
        <v>87</v>
      </c>
      <c r="L9464" s="10">
        <v>98103</v>
      </c>
      <c r="M9464" s="10" t="s">
        <v>39</v>
      </c>
      <c r="N9464" s="10" t="str">
        <f>_xlfn.XLOOKUP($M:$M,People!$B:$B,People!A:A)</f>
        <v>Sadie Pawthorne</v>
      </c>
      <c r="O9464" s="10" t="s">
        <v>2460</v>
      </c>
      <c r="P9464" s="10" t="str">
        <f>VLOOKUP(O9464,Products!$A:$E,3,FALSE)</f>
        <v>Dell</v>
      </c>
      <c r="Q9464" s="31">
        <f>INDEX(Products!$E:$E,MATCH(O9464,Products!$A:$A,0))</f>
        <v>0.32</v>
      </c>
      <c r="R9464" s="10" t="s">
        <v>41</v>
      </c>
      <c r="S9464" s="10" t="s">
        <v>42</v>
      </c>
      <c r="T9464" s="10" t="s">
        <v>2461</v>
      </c>
      <c r="U9464" s="12">
        <v>8.64</v>
      </c>
      <c r="V9464" s="12">
        <v>3</v>
      </c>
      <c r="W9464" s="12">
        <v>0</v>
      </c>
      <c r="X9464" s="12">
        <v>4.2336</v>
      </c>
    </row>
    <row r="9465" spans="1:24" ht="14" x14ac:dyDescent="0.3">
      <c r="A9465" s="9">
        <v>9459</v>
      </c>
      <c r="B9465" s="14" t="s">
        <v>10726</v>
      </c>
      <c r="C9465" s="15">
        <v>46339</v>
      </c>
      <c r="D9465" s="15">
        <v>46342</v>
      </c>
      <c r="E9465" s="10" t="s">
        <v>19</v>
      </c>
      <c r="F9465" s="10" t="s">
        <v>3051</v>
      </c>
      <c r="G9465" s="10" t="s">
        <v>3052</v>
      </c>
      <c r="H9465" s="10" t="s">
        <v>22</v>
      </c>
      <c r="I9465" s="10" t="s">
        <v>23</v>
      </c>
      <c r="J9465" s="10" t="s">
        <v>297</v>
      </c>
      <c r="K9465" s="10" t="s">
        <v>298</v>
      </c>
      <c r="L9465" s="10">
        <v>38109</v>
      </c>
      <c r="M9465" s="10" t="s">
        <v>26</v>
      </c>
      <c r="N9465" s="10" t="str">
        <f>_xlfn.XLOOKUP($M:$M,People!$B:$B,People!A:A)</f>
        <v>Fred Suzuki</v>
      </c>
      <c r="O9465" s="10" t="s">
        <v>3577</v>
      </c>
      <c r="P9465" s="10" t="str">
        <f>VLOOKUP(O9465,Products!$A:$E,3,FALSE)</f>
        <v>Office Depot</v>
      </c>
      <c r="Q9465" s="31">
        <f>INDEX(Products!$E:$E,MATCH(O9465,Products!$A:$A,0))</f>
        <v>0.26</v>
      </c>
      <c r="R9465" s="10" t="s">
        <v>41</v>
      </c>
      <c r="S9465" s="10" t="s">
        <v>82</v>
      </c>
      <c r="T9465" s="10" t="s">
        <v>3578</v>
      </c>
      <c r="U9465" s="12">
        <v>8.9039999999999999</v>
      </c>
      <c r="V9465" s="12">
        <v>3</v>
      </c>
      <c r="W9465" s="12">
        <v>0.2</v>
      </c>
      <c r="X9465" s="12">
        <v>3.3389999999999995</v>
      </c>
    </row>
    <row r="9466" spans="1:24" ht="14" x14ac:dyDescent="0.3">
      <c r="A9466" s="9">
        <v>9460</v>
      </c>
      <c r="B9466" s="14" t="s">
        <v>10720</v>
      </c>
      <c r="C9466" s="15">
        <v>46339</v>
      </c>
      <c r="D9466" s="15">
        <v>46345</v>
      </c>
      <c r="E9466" s="10" t="s">
        <v>44</v>
      </c>
      <c r="F9466" s="10" t="s">
        <v>5089</v>
      </c>
      <c r="G9466" s="10" t="s">
        <v>5090</v>
      </c>
      <c r="H9466" s="10" t="s">
        <v>36</v>
      </c>
      <c r="I9466" s="10" t="s">
        <v>23</v>
      </c>
      <c r="J9466" s="10" t="s">
        <v>714</v>
      </c>
      <c r="K9466" s="10" t="s">
        <v>94</v>
      </c>
      <c r="L9466" s="10">
        <v>75220</v>
      </c>
      <c r="M9466" s="10" t="s">
        <v>95</v>
      </c>
      <c r="N9466" s="10" t="str">
        <f>_xlfn.XLOOKUP($M:$M,People!$B:$B,People!A:A)</f>
        <v>Roxanne Rodriguez</v>
      </c>
      <c r="O9466" s="10" t="s">
        <v>3912</v>
      </c>
      <c r="P9466" s="10" t="str">
        <f>VLOOKUP(O9466,Products!$A:$E,3,FALSE)</f>
        <v>Staples</v>
      </c>
      <c r="Q9466" s="31">
        <f>INDEX(Products!$E:$E,MATCH(O9466,Products!$A:$A,0))</f>
        <v>0.37</v>
      </c>
      <c r="R9466" s="10" t="s">
        <v>41</v>
      </c>
      <c r="S9466" s="10" t="s">
        <v>53</v>
      </c>
      <c r="T9466" s="10" t="s">
        <v>3913</v>
      </c>
      <c r="U9466" s="12">
        <v>61.792000000000002</v>
      </c>
      <c r="V9466" s="12">
        <v>4</v>
      </c>
      <c r="W9466" s="12">
        <v>0.2</v>
      </c>
      <c r="X9466" s="12">
        <v>6.1792000000000016</v>
      </c>
    </row>
    <row r="9467" spans="1:24" ht="14" x14ac:dyDescent="0.3">
      <c r="A9467" s="9">
        <v>9461</v>
      </c>
      <c r="B9467" s="14" t="s">
        <v>10721</v>
      </c>
      <c r="C9467" s="15">
        <v>46339</v>
      </c>
      <c r="D9467" s="15">
        <v>46344</v>
      </c>
      <c r="E9467" s="10" t="s">
        <v>44</v>
      </c>
      <c r="F9467" s="10" t="s">
        <v>575</v>
      </c>
      <c r="G9467" s="10" t="s">
        <v>576</v>
      </c>
      <c r="H9467" s="10" t="s">
        <v>22</v>
      </c>
      <c r="I9467" s="10" t="s">
        <v>23</v>
      </c>
      <c r="J9467" s="10" t="s">
        <v>86</v>
      </c>
      <c r="K9467" s="10" t="s">
        <v>87</v>
      </c>
      <c r="L9467" s="10">
        <v>98103</v>
      </c>
      <c r="M9467" s="10" t="s">
        <v>39</v>
      </c>
      <c r="N9467" s="10" t="str">
        <f>_xlfn.XLOOKUP($M:$M,People!$B:$B,People!A:A)</f>
        <v>Sadie Pawthorne</v>
      </c>
      <c r="O9467" s="10" t="s">
        <v>601</v>
      </c>
      <c r="P9467" s="10" t="str">
        <f>VLOOKUP(O9467,Products!$A:$E,3,FALSE)</f>
        <v>Office Depot</v>
      </c>
      <c r="Q9467" s="31">
        <f>INDEX(Products!$E:$E,MATCH(O9467,Products!$A:$A,0))</f>
        <v>0.26</v>
      </c>
      <c r="R9467" s="10" t="s">
        <v>41</v>
      </c>
      <c r="S9467" s="10" t="s">
        <v>53</v>
      </c>
      <c r="T9467" s="10" t="s">
        <v>602</v>
      </c>
      <c r="U9467" s="12">
        <v>344.90999999999997</v>
      </c>
      <c r="V9467" s="12">
        <v>3</v>
      </c>
      <c r="W9467" s="12">
        <v>0</v>
      </c>
      <c r="X9467" s="12">
        <v>10.347300000000004</v>
      </c>
    </row>
    <row r="9468" spans="1:24" ht="14" x14ac:dyDescent="0.3">
      <c r="A9468" s="9">
        <v>9462</v>
      </c>
      <c r="B9468" s="14" t="s">
        <v>10727</v>
      </c>
      <c r="C9468" s="15">
        <v>46339</v>
      </c>
      <c r="D9468" s="15">
        <v>46342</v>
      </c>
      <c r="E9468" s="10" t="s">
        <v>168</v>
      </c>
      <c r="F9468" s="10" t="s">
        <v>334</v>
      </c>
      <c r="G9468" s="10" t="s">
        <v>335</v>
      </c>
      <c r="H9468" s="10" t="s">
        <v>92</v>
      </c>
      <c r="I9468" s="10" t="s">
        <v>23</v>
      </c>
      <c r="J9468" s="10" t="s">
        <v>271</v>
      </c>
      <c r="K9468" s="10" t="s">
        <v>189</v>
      </c>
      <c r="L9468" s="10">
        <v>60623</v>
      </c>
      <c r="M9468" s="10" t="s">
        <v>95</v>
      </c>
      <c r="N9468" s="10" t="str">
        <f>_xlfn.XLOOKUP($M:$M,People!$B:$B,People!A:A)</f>
        <v>Roxanne Rodriguez</v>
      </c>
      <c r="O9468" s="10" t="s">
        <v>336</v>
      </c>
      <c r="P9468" s="10" t="str">
        <f>VLOOKUP(O9468,Products!$A:$E,3,FALSE)</f>
        <v>IKEA</v>
      </c>
      <c r="Q9468" s="31">
        <f>INDEX(Products!$E:$E,MATCH(O9468,Products!$A:$A,0))</f>
        <v>0.4</v>
      </c>
      <c r="R9468" s="10" t="s">
        <v>41</v>
      </c>
      <c r="S9468" s="10" t="s">
        <v>53</v>
      </c>
      <c r="T9468" s="10" t="s">
        <v>337</v>
      </c>
      <c r="U9468" s="12">
        <v>230.376</v>
      </c>
      <c r="V9468" s="12">
        <v>3</v>
      </c>
      <c r="W9468" s="12">
        <v>0.2</v>
      </c>
      <c r="X9468" s="12">
        <v>-48.954900000000002</v>
      </c>
    </row>
    <row r="9469" spans="1:24" ht="14" x14ac:dyDescent="0.3">
      <c r="A9469" s="9">
        <v>9463</v>
      </c>
      <c r="B9469" s="14" t="s">
        <v>10726</v>
      </c>
      <c r="C9469" s="15">
        <v>46339</v>
      </c>
      <c r="D9469" s="15">
        <v>46342</v>
      </c>
      <c r="E9469" s="10" t="s">
        <v>19</v>
      </c>
      <c r="F9469" s="10" t="s">
        <v>3051</v>
      </c>
      <c r="G9469" s="10" t="s">
        <v>3052</v>
      </c>
      <c r="H9469" s="10" t="s">
        <v>22</v>
      </c>
      <c r="I9469" s="10" t="s">
        <v>23</v>
      </c>
      <c r="J9469" s="10" t="s">
        <v>297</v>
      </c>
      <c r="K9469" s="10" t="s">
        <v>298</v>
      </c>
      <c r="L9469" s="10">
        <v>38109</v>
      </c>
      <c r="M9469" s="10" t="s">
        <v>26</v>
      </c>
      <c r="N9469" s="10" t="str">
        <f>_xlfn.XLOOKUP($M:$M,People!$B:$B,People!A:A)</f>
        <v>Fred Suzuki</v>
      </c>
      <c r="O9469" s="10" t="s">
        <v>2927</v>
      </c>
      <c r="P9469" s="10" t="str">
        <f>VLOOKUP(O9469,Products!$A:$E,3,FALSE)</f>
        <v>Office Depot</v>
      </c>
      <c r="Q9469" s="31">
        <f>INDEX(Products!$E:$E,MATCH(O9469,Products!$A:$A,0))</f>
        <v>0.32</v>
      </c>
      <c r="R9469" s="10" t="s">
        <v>41</v>
      </c>
      <c r="S9469" s="10" t="s">
        <v>53</v>
      </c>
      <c r="T9469" s="10" t="s">
        <v>2928</v>
      </c>
      <c r="U9469" s="12">
        <v>720.06400000000008</v>
      </c>
      <c r="V9469" s="12">
        <v>4</v>
      </c>
      <c r="W9469" s="12">
        <v>0.2</v>
      </c>
      <c r="X9469" s="12">
        <v>-63.005600000000015</v>
      </c>
    </row>
    <row r="9470" spans="1:24" ht="14" x14ac:dyDescent="0.3">
      <c r="A9470" s="9">
        <v>9464</v>
      </c>
      <c r="B9470" s="14" t="s">
        <v>10728</v>
      </c>
      <c r="C9470" s="15">
        <v>46339</v>
      </c>
      <c r="D9470" s="15">
        <v>46344</v>
      </c>
      <c r="E9470" s="10" t="s">
        <v>44</v>
      </c>
      <c r="F9470" s="10" t="s">
        <v>1439</v>
      </c>
      <c r="G9470" s="10" t="s">
        <v>1440</v>
      </c>
      <c r="H9470" s="10" t="s">
        <v>22</v>
      </c>
      <c r="I9470" s="10" t="s">
        <v>23</v>
      </c>
      <c r="J9470" s="10" t="s">
        <v>237</v>
      </c>
      <c r="K9470" s="10" t="s">
        <v>238</v>
      </c>
      <c r="L9470" s="10">
        <v>10009</v>
      </c>
      <c r="M9470" s="10" t="s">
        <v>133</v>
      </c>
      <c r="N9470" s="10" t="str">
        <f>_xlfn.XLOOKUP($M:$M,People!$B:$B,People!A:A)</f>
        <v>Chuck Magee</v>
      </c>
      <c r="O9470" s="10" t="s">
        <v>2009</v>
      </c>
      <c r="P9470" s="10" t="str">
        <f>VLOOKUP(O9470,Products!$A:$E,3,FALSE)</f>
        <v>Staples</v>
      </c>
      <c r="Q9470" s="31">
        <f>INDEX(Products!$E:$E,MATCH(O9470,Products!$A:$A,0))</f>
        <v>0.28999999999999998</v>
      </c>
      <c r="R9470" s="10" t="s">
        <v>41</v>
      </c>
      <c r="S9470" s="10" t="s">
        <v>53</v>
      </c>
      <c r="T9470" s="10" t="s">
        <v>2010</v>
      </c>
      <c r="U9470" s="12">
        <v>11.21</v>
      </c>
      <c r="V9470" s="12">
        <v>1</v>
      </c>
      <c r="W9470" s="12">
        <v>0</v>
      </c>
      <c r="X9470" s="12">
        <v>3.3629999999999995</v>
      </c>
    </row>
    <row r="9471" spans="1:24" ht="14" x14ac:dyDescent="0.3">
      <c r="A9471" s="9">
        <v>9465</v>
      </c>
      <c r="B9471" s="14" t="s">
        <v>10729</v>
      </c>
      <c r="C9471" s="15">
        <v>46339</v>
      </c>
      <c r="D9471" s="15">
        <v>46343</v>
      </c>
      <c r="E9471" s="10" t="s">
        <v>19</v>
      </c>
      <c r="F9471" s="10" t="s">
        <v>2377</v>
      </c>
      <c r="G9471" s="10" t="s">
        <v>2378</v>
      </c>
      <c r="H9471" s="10" t="s">
        <v>22</v>
      </c>
      <c r="I9471" s="10" t="s">
        <v>23</v>
      </c>
      <c r="J9471" s="10" t="s">
        <v>5678</v>
      </c>
      <c r="K9471" s="10" t="s">
        <v>38</v>
      </c>
      <c r="L9471" s="10">
        <v>93030</v>
      </c>
      <c r="M9471" s="10" t="s">
        <v>39</v>
      </c>
      <c r="N9471" s="10" t="str">
        <f>_xlfn.XLOOKUP($M:$M,People!$B:$B,People!A:A)</f>
        <v>Sadie Pawthorne</v>
      </c>
      <c r="O9471" s="10" t="s">
        <v>4333</v>
      </c>
      <c r="P9471" s="10" t="str">
        <f>VLOOKUP(O9471,Products!$A:$E,3,FALSE)</f>
        <v>Avery</v>
      </c>
      <c r="Q9471" s="31">
        <f>INDEX(Products!$E:$E,MATCH(O9471,Products!$A:$A,0))</f>
        <v>0.27</v>
      </c>
      <c r="R9471" s="10" t="s">
        <v>64</v>
      </c>
      <c r="S9471" s="10" t="s">
        <v>144</v>
      </c>
      <c r="T9471" s="10" t="s">
        <v>4334</v>
      </c>
      <c r="U9471" s="12">
        <v>82.95</v>
      </c>
      <c r="V9471" s="12">
        <v>5</v>
      </c>
      <c r="W9471" s="12">
        <v>0</v>
      </c>
      <c r="X9471" s="12">
        <v>29.032499999999999</v>
      </c>
    </row>
    <row r="9472" spans="1:24" ht="14" x14ac:dyDescent="0.3">
      <c r="A9472" s="9">
        <v>9466</v>
      </c>
      <c r="B9472" s="14" t="s">
        <v>10730</v>
      </c>
      <c r="C9472" s="15">
        <v>46339</v>
      </c>
      <c r="D9472" s="15">
        <v>46346</v>
      </c>
      <c r="E9472" s="10" t="s">
        <v>44</v>
      </c>
      <c r="F9472" s="10" t="s">
        <v>681</v>
      </c>
      <c r="G9472" s="10" t="s">
        <v>682</v>
      </c>
      <c r="H9472" s="10" t="s">
        <v>22</v>
      </c>
      <c r="I9472" s="10" t="s">
        <v>23</v>
      </c>
      <c r="J9472" s="10" t="s">
        <v>317</v>
      </c>
      <c r="K9472" s="10" t="s">
        <v>318</v>
      </c>
      <c r="L9472" s="10">
        <v>35601</v>
      </c>
      <c r="M9472" s="10" t="s">
        <v>26</v>
      </c>
      <c r="N9472" s="10" t="str">
        <f>_xlfn.XLOOKUP($M:$M,People!$B:$B,People!A:A)</f>
        <v>Fred Suzuki</v>
      </c>
      <c r="O9472" s="10" t="s">
        <v>2319</v>
      </c>
      <c r="P9472" s="10" t="str">
        <f>VLOOKUP(O9472,Products!$A:$E,3,FALSE)</f>
        <v>Avery</v>
      </c>
      <c r="Q9472" s="31">
        <f>INDEX(Products!$E:$E,MATCH(O9472,Products!$A:$A,0))</f>
        <v>0.27</v>
      </c>
      <c r="R9472" s="10" t="s">
        <v>64</v>
      </c>
      <c r="S9472" s="10" t="s">
        <v>144</v>
      </c>
      <c r="T9472" s="10" t="s">
        <v>2320</v>
      </c>
      <c r="U9472" s="12">
        <v>239.92</v>
      </c>
      <c r="V9472" s="12">
        <v>8</v>
      </c>
      <c r="W9472" s="12">
        <v>0</v>
      </c>
      <c r="X9472" s="12">
        <v>23.99199999999999</v>
      </c>
    </row>
    <row r="9473" spans="1:24" ht="14" x14ac:dyDescent="0.3">
      <c r="A9473" s="9">
        <v>9467</v>
      </c>
      <c r="B9473" s="14" t="s">
        <v>10725</v>
      </c>
      <c r="C9473" s="15">
        <v>46339</v>
      </c>
      <c r="D9473" s="15">
        <v>46341</v>
      </c>
      <c r="E9473" s="10" t="s">
        <v>168</v>
      </c>
      <c r="F9473" s="10" t="s">
        <v>858</v>
      </c>
      <c r="G9473" s="10" t="s">
        <v>859</v>
      </c>
      <c r="H9473" s="10" t="s">
        <v>36</v>
      </c>
      <c r="I9473" s="10" t="s">
        <v>23</v>
      </c>
      <c r="J9473" s="10" t="s">
        <v>284</v>
      </c>
      <c r="K9473" s="10" t="s">
        <v>438</v>
      </c>
      <c r="L9473" s="10">
        <v>45503</v>
      </c>
      <c r="M9473" s="10" t="s">
        <v>133</v>
      </c>
      <c r="N9473" s="10" t="str">
        <f>_xlfn.XLOOKUP($M:$M,People!$B:$B,People!A:A)</f>
        <v>Chuck Magee</v>
      </c>
      <c r="O9473" s="10" t="s">
        <v>1517</v>
      </c>
      <c r="P9473" s="10" t="str">
        <f>VLOOKUP(O9473,Products!$A:$E,3,FALSE)</f>
        <v>Dell</v>
      </c>
      <c r="Q9473" s="31">
        <f>INDEX(Products!$E:$E,MATCH(O9473,Products!$A:$A,0))</f>
        <v>0.32</v>
      </c>
      <c r="R9473" s="10" t="s">
        <v>64</v>
      </c>
      <c r="S9473" s="10" t="s">
        <v>144</v>
      </c>
      <c r="T9473" s="10" t="s">
        <v>1518</v>
      </c>
      <c r="U9473" s="12">
        <v>60.864000000000004</v>
      </c>
      <c r="V9473" s="12">
        <v>4</v>
      </c>
      <c r="W9473" s="12">
        <v>0.2</v>
      </c>
      <c r="X9473" s="12">
        <v>9.1295999999999964</v>
      </c>
    </row>
    <row r="9474" spans="1:24" ht="14" x14ac:dyDescent="0.3">
      <c r="A9474" s="9">
        <v>9468</v>
      </c>
      <c r="B9474" s="14" t="s">
        <v>10731</v>
      </c>
      <c r="C9474" s="15">
        <v>46339</v>
      </c>
      <c r="D9474" s="15">
        <v>46344</v>
      </c>
      <c r="E9474" s="10" t="s">
        <v>19</v>
      </c>
      <c r="F9474" s="10" t="s">
        <v>467</v>
      </c>
      <c r="G9474" s="10" t="s">
        <v>468</v>
      </c>
      <c r="H9474" s="10" t="s">
        <v>92</v>
      </c>
      <c r="I9474" s="10" t="s">
        <v>23</v>
      </c>
      <c r="J9474" s="10" t="s">
        <v>2671</v>
      </c>
      <c r="K9474" s="10" t="s">
        <v>238</v>
      </c>
      <c r="L9474" s="10">
        <v>10701</v>
      </c>
      <c r="M9474" s="10" t="s">
        <v>133</v>
      </c>
      <c r="N9474" s="10" t="str">
        <f>_xlfn.XLOOKUP($M:$M,People!$B:$B,People!A:A)</f>
        <v>Chuck Magee</v>
      </c>
      <c r="O9474" s="10" t="s">
        <v>1283</v>
      </c>
      <c r="P9474" s="10" t="str">
        <f>VLOOKUP(O9474,Products!$A:$E,3,FALSE)</f>
        <v>Avery</v>
      </c>
      <c r="Q9474" s="31">
        <f>INDEX(Products!$E:$E,MATCH(O9474,Products!$A:$A,0))</f>
        <v>0.27</v>
      </c>
      <c r="R9474" s="10" t="s">
        <v>64</v>
      </c>
      <c r="S9474" s="10" t="s">
        <v>144</v>
      </c>
      <c r="T9474" s="10" t="s">
        <v>1284</v>
      </c>
      <c r="U9474" s="12">
        <v>163.96</v>
      </c>
      <c r="V9474" s="12">
        <v>4</v>
      </c>
      <c r="W9474" s="12">
        <v>0</v>
      </c>
      <c r="X9474" s="12">
        <v>70.502800000000008</v>
      </c>
    </row>
    <row r="9475" spans="1:24" ht="14" x14ac:dyDescent="0.3">
      <c r="A9475" s="9">
        <v>9469</v>
      </c>
      <c r="B9475" s="14" t="s">
        <v>10725</v>
      </c>
      <c r="C9475" s="15">
        <v>46339</v>
      </c>
      <c r="D9475" s="15">
        <v>46341</v>
      </c>
      <c r="E9475" s="10" t="s">
        <v>168</v>
      </c>
      <c r="F9475" s="10" t="s">
        <v>858</v>
      </c>
      <c r="G9475" s="10" t="s">
        <v>859</v>
      </c>
      <c r="H9475" s="10" t="s">
        <v>36</v>
      </c>
      <c r="I9475" s="10" t="s">
        <v>23</v>
      </c>
      <c r="J9475" s="10" t="s">
        <v>284</v>
      </c>
      <c r="K9475" s="10" t="s">
        <v>438</v>
      </c>
      <c r="L9475" s="10">
        <v>45503</v>
      </c>
      <c r="M9475" s="10" t="s">
        <v>133</v>
      </c>
      <c r="N9475" s="10" t="str">
        <f>_xlfn.XLOOKUP($M:$M,People!$B:$B,People!A:A)</f>
        <v>Chuck Magee</v>
      </c>
      <c r="O9475" s="10" t="s">
        <v>4459</v>
      </c>
      <c r="P9475" s="10" t="str">
        <f>VLOOKUP(O9475,Products!$A:$E,3,FALSE)</f>
        <v>Office Depot</v>
      </c>
      <c r="Q9475" s="31">
        <f>INDEX(Products!$E:$E,MATCH(O9475,Products!$A:$A,0))</f>
        <v>0.38</v>
      </c>
      <c r="R9475" s="10" t="s">
        <v>64</v>
      </c>
      <c r="S9475" s="10" t="s">
        <v>599</v>
      </c>
      <c r="T9475" s="10" t="s">
        <v>4460</v>
      </c>
      <c r="U9475" s="12">
        <v>652.99500000000012</v>
      </c>
      <c r="V9475" s="12">
        <v>7</v>
      </c>
      <c r="W9475" s="12">
        <v>0.7</v>
      </c>
      <c r="X9475" s="12">
        <v>-935.95949999999993</v>
      </c>
    </row>
    <row r="9476" spans="1:24" ht="14" x14ac:dyDescent="0.3">
      <c r="A9476" s="9">
        <v>9470</v>
      </c>
      <c r="B9476" s="14" t="s">
        <v>10732</v>
      </c>
      <c r="C9476" s="15">
        <v>46339</v>
      </c>
      <c r="D9476" s="15">
        <v>46345</v>
      </c>
      <c r="E9476" s="10" t="s">
        <v>44</v>
      </c>
      <c r="F9476" s="10" t="s">
        <v>802</v>
      </c>
      <c r="G9476" s="10" t="s">
        <v>803</v>
      </c>
      <c r="H9476" s="10" t="s">
        <v>22</v>
      </c>
      <c r="I9476" s="10" t="s">
        <v>23</v>
      </c>
      <c r="J9476" s="10" t="s">
        <v>758</v>
      </c>
      <c r="K9476" s="10" t="s">
        <v>38</v>
      </c>
      <c r="L9476" s="10">
        <v>94568</v>
      </c>
      <c r="M9476" s="10" t="s">
        <v>39</v>
      </c>
      <c r="N9476" s="10" t="str">
        <f>_xlfn.XLOOKUP($M:$M,People!$B:$B,People!A:A)</f>
        <v>Sadie Pawthorne</v>
      </c>
      <c r="O9476" s="10" t="s">
        <v>2898</v>
      </c>
      <c r="P9476" s="10" t="str">
        <f>VLOOKUP(O9476,Products!$A:$E,3,FALSE)</f>
        <v>HP</v>
      </c>
      <c r="Q9476" s="31">
        <f>INDEX(Products!$E:$E,MATCH(O9476,Products!$A:$A,0))</f>
        <v>0.33</v>
      </c>
      <c r="R9476" s="10" t="s">
        <v>64</v>
      </c>
      <c r="S9476" s="10" t="s">
        <v>65</v>
      </c>
      <c r="T9476" s="10" t="s">
        <v>2899</v>
      </c>
      <c r="U9476" s="12">
        <v>22</v>
      </c>
      <c r="V9476" s="12">
        <v>5</v>
      </c>
      <c r="W9476" s="12">
        <v>0.2</v>
      </c>
      <c r="X9476" s="12">
        <v>1.375</v>
      </c>
    </row>
    <row r="9477" spans="1:24" ht="14" x14ac:dyDescent="0.3">
      <c r="A9477" s="9">
        <v>9471</v>
      </c>
      <c r="B9477" s="14" t="s">
        <v>10722</v>
      </c>
      <c r="C9477" s="15">
        <v>46339</v>
      </c>
      <c r="D9477" s="15">
        <v>46342</v>
      </c>
      <c r="E9477" s="10" t="s">
        <v>19</v>
      </c>
      <c r="F9477" s="10" t="s">
        <v>2859</v>
      </c>
      <c r="G9477" s="10" t="s">
        <v>2860</v>
      </c>
      <c r="H9477" s="10" t="s">
        <v>36</v>
      </c>
      <c r="I9477" s="10" t="s">
        <v>23</v>
      </c>
      <c r="J9477" s="10" t="s">
        <v>2880</v>
      </c>
      <c r="K9477" s="10" t="s">
        <v>238</v>
      </c>
      <c r="L9477" s="10">
        <v>14215</v>
      </c>
      <c r="M9477" s="10" t="s">
        <v>133</v>
      </c>
      <c r="N9477" s="10" t="str">
        <f>_xlfn.XLOOKUP($M:$M,People!$B:$B,People!A:A)</f>
        <v>Chuck Magee</v>
      </c>
      <c r="O9477" s="10" t="s">
        <v>221</v>
      </c>
      <c r="P9477" s="10" t="str">
        <f>VLOOKUP(O9477,Products!$A:$E,3,FALSE)</f>
        <v>Dell</v>
      </c>
      <c r="Q9477" s="31">
        <f>INDEX(Products!$E:$E,MATCH(O9477,Products!$A:$A,0))</f>
        <v>0.4</v>
      </c>
      <c r="R9477" s="10" t="s">
        <v>64</v>
      </c>
      <c r="S9477" s="10" t="s">
        <v>65</v>
      </c>
      <c r="T9477" s="10" t="s">
        <v>222</v>
      </c>
      <c r="U9477" s="12">
        <v>43.6</v>
      </c>
      <c r="V9477" s="12">
        <v>4</v>
      </c>
      <c r="W9477" s="12">
        <v>0</v>
      </c>
      <c r="X9477" s="12">
        <v>12.208000000000002</v>
      </c>
    </row>
    <row r="9478" spans="1:24" ht="14" x14ac:dyDescent="0.3">
      <c r="A9478" s="9">
        <v>9472</v>
      </c>
      <c r="B9478" s="14" t="s">
        <v>10733</v>
      </c>
      <c r="C9478" s="15">
        <v>46339</v>
      </c>
      <c r="D9478" s="15">
        <v>46342</v>
      </c>
      <c r="E9478" s="10" t="s">
        <v>168</v>
      </c>
      <c r="F9478" s="10" t="s">
        <v>305</v>
      </c>
      <c r="G9478" s="10" t="s">
        <v>306</v>
      </c>
      <c r="H9478" s="10" t="s">
        <v>36</v>
      </c>
      <c r="I9478" s="10" t="s">
        <v>23</v>
      </c>
      <c r="J9478" s="10" t="s">
        <v>237</v>
      </c>
      <c r="K9478" s="10" t="s">
        <v>238</v>
      </c>
      <c r="L9478" s="10">
        <v>10009</v>
      </c>
      <c r="M9478" s="10" t="s">
        <v>133</v>
      </c>
      <c r="N9478" s="10" t="str">
        <f>_xlfn.XLOOKUP($M:$M,People!$B:$B,People!A:A)</f>
        <v>Chuck Magee</v>
      </c>
      <c r="O9478" s="10" t="s">
        <v>4636</v>
      </c>
      <c r="P9478" s="10" t="str">
        <f>VLOOKUP(O9478,Products!$A:$E,3,FALSE)</f>
        <v>Canon</v>
      </c>
      <c r="Q9478" s="31">
        <f>INDEX(Products!$E:$E,MATCH(O9478,Products!$A:$A,0))</f>
        <v>0.4</v>
      </c>
      <c r="R9478" s="10" t="s">
        <v>64</v>
      </c>
      <c r="S9478" s="10" t="s">
        <v>65</v>
      </c>
      <c r="T9478" s="10" t="s">
        <v>4637</v>
      </c>
      <c r="U9478" s="12">
        <v>629.94999999999993</v>
      </c>
      <c r="V9478" s="12">
        <v>5</v>
      </c>
      <c r="W9478" s="12">
        <v>0</v>
      </c>
      <c r="X9478" s="12">
        <v>163.78700000000003</v>
      </c>
    </row>
    <row r="9479" spans="1:24" ht="14" x14ac:dyDescent="0.3">
      <c r="A9479" s="9">
        <v>9473</v>
      </c>
      <c r="B9479" s="14" t="s">
        <v>10734</v>
      </c>
      <c r="C9479" s="15">
        <v>46340</v>
      </c>
      <c r="D9479" s="15">
        <v>46345</v>
      </c>
      <c r="E9479" s="10" t="s">
        <v>44</v>
      </c>
      <c r="F9479" s="10" t="s">
        <v>2453</v>
      </c>
      <c r="G9479" s="10" t="s">
        <v>2454</v>
      </c>
      <c r="H9479" s="10" t="s">
        <v>36</v>
      </c>
      <c r="I9479" s="10" t="s">
        <v>23</v>
      </c>
      <c r="J9479" s="10" t="s">
        <v>114</v>
      </c>
      <c r="K9479" s="10" t="s">
        <v>38</v>
      </c>
      <c r="L9479" s="10">
        <v>94110</v>
      </c>
      <c r="M9479" s="10" t="s">
        <v>39</v>
      </c>
      <c r="N9479" s="10" t="str">
        <f>_xlfn.XLOOKUP($M:$M,People!$B:$B,People!A:A)</f>
        <v>Sadie Pawthorne</v>
      </c>
      <c r="O9479" s="10" t="s">
        <v>827</v>
      </c>
      <c r="P9479" s="10" t="str">
        <f>VLOOKUP(O9479,Products!$A:$E,3,FALSE)</f>
        <v>Office Depot</v>
      </c>
      <c r="Q9479" s="31">
        <f>INDEX(Products!$E:$E,MATCH(O9479,Products!$A:$A,0))</f>
        <v>0.36</v>
      </c>
      <c r="R9479" s="10" t="s">
        <v>28</v>
      </c>
      <c r="S9479" s="10" t="s">
        <v>32</v>
      </c>
      <c r="T9479" s="10" t="s">
        <v>828</v>
      </c>
      <c r="U9479" s="12">
        <v>321.56799999999998</v>
      </c>
      <c r="V9479" s="12">
        <v>2</v>
      </c>
      <c r="W9479" s="12">
        <v>0.2</v>
      </c>
      <c r="X9479" s="12">
        <v>28.137200000000007</v>
      </c>
    </row>
    <row r="9480" spans="1:24" ht="14" x14ac:dyDescent="0.3">
      <c r="A9480" s="9">
        <v>9474</v>
      </c>
      <c r="B9480" s="14" t="s">
        <v>10735</v>
      </c>
      <c r="C9480" s="15">
        <v>46340</v>
      </c>
      <c r="D9480" s="15">
        <v>46345</v>
      </c>
      <c r="E9480" s="10" t="s">
        <v>44</v>
      </c>
      <c r="F9480" s="10" t="s">
        <v>3847</v>
      </c>
      <c r="G9480" s="10" t="s">
        <v>3848</v>
      </c>
      <c r="H9480" s="10" t="s">
        <v>22</v>
      </c>
      <c r="I9480" s="10" t="s">
        <v>23</v>
      </c>
      <c r="J9480" s="10" t="s">
        <v>37</v>
      </c>
      <c r="K9480" s="10" t="s">
        <v>38</v>
      </c>
      <c r="L9480" s="10">
        <v>90049</v>
      </c>
      <c r="M9480" s="10" t="s">
        <v>39</v>
      </c>
      <c r="N9480" s="10" t="str">
        <f>_xlfn.XLOOKUP($M:$M,People!$B:$B,People!A:A)</f>
        <v>Sadie Pawthorne</v>
      </c>
      <c r="O9480" s="10" t="s">
        <v>3404</v>
      </c>
      <c r="P9480" s="10" t="str">
        <f>VLOOKUP(O9480,Products!$A:$E,3,FALSE)</f>
        <v>Logitech</v>
      </c>
      <c r="Q9480" s="31">
        <f>INDEX(Products!$E:$E,MATCH(O9480,Products!$A:$A,0))</f>
        <v>0.27</v>
      </c>
      <c r="R9480" s="10" t="s">
        <v>41</v>
      </c>
      <c r="S9480" s="10" t="s">
        <v>61</v>
      </c>
      <c r="T9480" s="10" t="s">
        <v>3405</v>
      </c>
      <c r="U9480" s="12">
        <v>34.24</v>
      </c>
      <c r="V9480" s="12">
        <v>8</v>
      </c>
      <c r="W9480" s="12">
        <v>0</v>
      </c>
      <c r="X9480" s="12">
        <v>9.9295999999999971</v>
      </c>
    </row>
    <row r="9481" spans="1:24" ht="14" x14ac:dyDescent="0.3">
      <c r="A9481" s="9">
        <v>9475</v>
      </c>
      <c r="B9481" s="14" t="s">
        <v>10736</v>
      </c>
      <c r="C9481" s="15">
        <v>46340</v>
      </c>
      <c r="D9481" s="15">
        <v>46344</v>
      </c>
      <c r="E9481" s="10" t="s">
        <v>44</v>
      </c>
      <c r="F9481" s="10" t="s">
        <v>1435</v>
      </c>
      <c r="G9481" s="10" t="s">
        <v>1436</v>
      </c>
      <c r="H9481" s="10" t="s">
        <v>22</v>
      </c>
      <c r="I9481" s="10" t="s">
        <v>23</v>
      </c>
      <c r="J9481" s="10" t="s">
        <v>530</v>
      </c>
      <c r="K9481" s="10" t="s">
        <v>94</v>
      </c>
      <c r="L9481" s="10">
        <v>77506</v>
      </c>
      <c r="M9481" s="10" t="s">
        <v>95</v>
      </c>
      <c r="N9481" s="10" t="str">
        <f>_xlfn.XLOOKUP($M:$M,People!$B:$B,People!A:A)</f>
        <v>Roxanne Rodriguez</v>
      </c>
      <c r="O9481" s="10" t="s">
        <v>4732</v>
      </c>
      <c r="P9481" s="10" t="str">
        <f>VLOOKUP(O9481,Products!$A:$E,3,FALSE)</f>
        <v>Office Depot</v>
      </c>
      <c r="Q9481" s="31">
        <f>INDEX(Products!$E:$E,MATCH(O9481,Products!$A:$A,0))</f>
        <v>0.36</v>
      </c>
      <c r="R9481" s="10" t="s">
        <v>41</v>
      </c>
      <c r="S9481" s="10" t="s">
        <v>61</v>
      </c>
      <c r="T9481" s="10" t="s">
        <v>4733</v>
      </c>
      <c r="U9481" s="12">
        <v>45.04</v>
      </c>
      <c r="V9481" s="12">
        <v>2</v>
      </c>
      <c r="W9481" s="12">
        <v>0.2</v>
      </c>
      <c r="X9481" s="12">
        <v>4.5040000000000031</v>
      </c>
    </row>
    <row r="9482" spans="1:24" ht="14" x14ac:dyDescent="0.3">
      <c r="A9482" s="9">
        <v>9476</v>
      </c>
      <c r="B9482" s="14" t="s">
        <v>10737</v>
      </c>
      <c r="C9482" s="15">
        <v>46340</v>
      </c>
      <c r="D9482" s="15">
        <v>46343</v>
      </c>
      <c r="E9482" s="10" t="s">
        <v>19</v>
      </c>
      <c r="F9482" s="10" t="s">
        <v>1752</v>
      </c>
      <c r="G9482" s="10" t="s">
        <v>1753</v>
      </c>
      <c r="H9482" s="10" t="s">
        <v>22</v>
      </c>
      <c r="I9482" s="10" t="s">
        <v>23</v>
      </c>
      <c r="J9482" s="10" t="s">
        <v>1754</v>
      </c>
      <c r="K9482" s="10" t="s">
        <v>438</v>
      </c>
      <c r="L9482" s="10">
        <v>43123</v>
      </c>
      <c r="M9482" s="10" t="s">
        <v>133</v>
      </c>
      <c r="N9482" s="10" t="str">
        <f>_xlfn.XLOOKUP($M:$M,People!$B:$B,People!A:A)</f>
        <v>Chuck Magee</v>
      </c>
      <c r="O9482" s="10" t="s">
        <v>1755</v>
      </c>
      <c r="P9482" s="10" t="str">
        <f>VLOOKUP(O9482,Products!$A:$E,3,FALSE)</f>
        <v>3M</v>
      </c>
      <c r="Q9482" s="31">
        <f>INDEX(Products!$E:$E,MATCH(O9482,Products!$A:$A,0))</f>
        <v>0.32</v>
      </c>
      <c r="R9482" s="10" t="s">
        <v>41</v>
      </c>
      <c r="S9482" s="10" t="s">
        <v>68</v>
      </c>
      <c r="T9482" s="10" t="s">
        <v>1756</v>
      </c>
      <c r="U9482" s="12">
        <v>3.6480000000000006</v>
      </c>
      <c r="V9482" s="12">
        <v>2</v>
      </c>
      <c r="W9482" s="12">
        <v>0.7</v>
      </c>
      <c r="X9482" s="12">
        <v>-2.7967999999999993</v>
      </c>
    </row>
    <row r="9483" spans="1:24" ht="14" x14ac:dyDescent="0.3">
      <c r="A9483" s="9">
        <v>9477</v>
      </c>
      <c r="B9483" s="14" t="s">
        <v>10738</v>
      </c>
      <c r="C9483" s="15">
        <v>46340</v>
      </c>
      <c r="D9483" s="15">
        <v>46345</v>
      </c>
      <c r="E9483" s="10" t="s">
        <v>44</v>
      </c>
      <c r="F9483" s="10" t="s">
        <v>2648</v>
      </c>
      <c r="G9483" s="10" t="s">
        <v>2649</v>
      </c>
      <c r="H9483" s="10" t="s">
        <v>22</v>
      </c>
      <c r="I9483" s="10" t="s">
        <v>23</v>
      </c>
      <c r="J9483" s="10" t="s">
        <v>237</v>
      </c>
      <c r="K9483" s="10" t="s">
        <v>238</v>
      </c>
      <c r="L9483" s="10">
        <v>10035</v>
      </c>
      <c r="M9483" s="10" t="s">
        <v>133</v>
      </c>
      <c r="N9483" s="10" t="str">
        <f>_xlfn.XLOOKUP($M:$M,People!$B:$B,People!A:A)</f>
        <v>Chuck Magee</v>
      </c>
      <c r="O9483" s="10" t="s">
        <v>2650</v>
      </c>
      <c r="P9483" s="10" t="str">
        <f>VLOOKUP(O9483,Products!$A:$E,3,FALSE)</f>
        <v>Canon</v>
      </c>
      <c r="Q9483" s="31">
        <f>INDEX(Products!$E:$E,MATCH(O9483,Products!$A:$A,0))</f>
        <v>0.3</v>
      </c>
      <c r="R9483" s="10" t="s">
        <v>41</v>
      </c>
      <c r="S9483" s="10" t="s">
        <v>68</v>
      </c>
      <c r="T9483" s="10" t="s">
        <v>2651</v>
      </c>
      <c r="U9483" s="12">
        <v>8.64</v>
      </c>
      <c r="V9483" s="12">
        <v>2</v>
      </c>
      <c r="W9483" s="12">
        <v>0.2</v>
      </c>
      <c r="X9483" s="12">
        <v>3.024</v>
      </c>
    </row>
    <row r="9484" spans="1:24" ht="14" x14ac:dyDescent="0.3">
      <c r="A9484" s="9">
        <v>9478</v>
      </c>
      <c r="B9484" s="14" t="s">
        <v>10739</v>
      </c>
      <c r="C9484" s="15">
        <v>46340</v>
      </c>
      <c r="D9484" s="15">
        <v>46342</v>
      </c>
      <c r="E9484" s="10" t="s">
        <v>19</v>
      </c>
      <c r="F9484" s="10" t="s">
        <v>4503</v>
      </c>
      <c r="G9484" s="10" t="s">
        <v>4504</v>
      </c>
      <c r="H9484" s="10" t="s">
        <v>22</v>
      </c>
      <c r="I9484" s="10" t="s">
        <v>23</v>
      </c>
      <c r="J9484" s="10" t="s">
        <v>165</v>
      </c>
      <c r="K9484" s="10" t="s">
        <v>94</v>
      </c>
      <c r="L9484" s="10">
        <v>77095</v>
      </c>
      <c r="M9484" s="10" t="s">
        <v>95</v>
      </c>
      <c r="N9484" s="10" t="str">
        <f>_xlfn.XLOOKUP($M:$M,People!$B:$B,People!A:A)</f>
        <v>Roxanne Rodriguez</v>
      </c>
      <c r="O9484" s="10" t="s">
        <v>2357</v>
      </c>
      <c r="P9484" s="10" t="str">
        <f>VLOOKUP(O9484,Products!$A:$E,3,FALSE)</f>
        <v>Logitech</v>
      </c>
      <c r="Q9484" s="31">
        <f>INDEX(Products!$E:$E,MATCH(O9484,Products!$A:$A,0))</f>
        <v>0.25</v>
      </c>
      <c r="R9484" s="10" t="s">
        <v>41</v>
      </c>
      <c r="S9484" s="10" t="s">
        <v>68</v>
      </c>
      <c r="T9484" s="10" t="s">
        <v>2358</v>
      </c>
      <c r="U9484" s="12">
        <v>21.989999999999995</v>
      </c>
      <c r="V9484" s="12">
        <v>5</v>
      </c>
      <c r="W9484" s="12">
        <v>0.8</v>
      </c>
      <c r="X9484" s="12">
        <v>-32.984999999999999</v>
      </c>
    </row>
    <row r="9485" spans="1:24" ht="14" x14ac:dyDescent="0.3">
      <c r="A9485" s="9">
        <v>9479</v>
      </c>
      <c r="B9485" s="14" t="s">
        <v>10740</v>
      </c>
      <c r="C9485" s="15">
        <v>46340</v>
      </c>
      <c r="D9485" s="15">
        <v>46343</v>
      </c>
      <c r="E9485" s="10" t="s">
        <v>168</v>
      </c>
      <c r="F9485" s="10" t="s">
        <v>4078</v>
      </c>
      <c r="G9485" s="10" t="s">
        <v>4079</v>
      </c>
      <c r="H9485" s="10" t="s">
        <v>92</v>
      </c>
      <c r="I9485" s="10" t="s">
        <v>23</v>
      </c>
      <c r="J9485" s="10" t="s">
        <v>361</v>
      </c>
      <c r="K9485" s="10" t="s">
        <v>204</v>
      </c>
      <c r="L9485" s="10">
        <v>55407</v>
      </c>
      <c r="M9485" s="10" t="s">
        <v>95</v>
      </c>
      <c r="N9485" s="10" t="str">
        <f>_xlfn.XLOOKUP($M:$M,People!$B:$B,People!A:A)</f>
        <v>Roxanne Rodriguez</v>
      </c>
      <c r="O9485" s="10" t="s">
        <v>2192</v>
      </c>
      <c r="P9485" s="10" t="str">
        <f>VLOOKUP(O9485,Products!$A:$E,3,FALSE)</f>
        <v>Staples</v>
      </c>
      <c r="Q9485" s="31">
        <f>INDEX(Products!$E:$E,MATCH(O9485,Products!$A:$A,0))</f>
        <v>0.25</v>
      </c>
      <c r="R9485" s="10" t="s">
        <v>41</v>
      </c>
      <c r="S9485" s="10" t="s">
        <v>155</v>
      </c>
      <c r="T9485" s="10" t="s">
        <v>2193</v>
      </c>
      <c r="U9485" s="12">
        <v>15.28</v>
      </c>
      <c r="V9485" s="12">
        <v>2</v>
      </c>
      <c r="W9485" s="12">
        <v>0</v>
      </c>
      <c r="X9485" s="12">
        <v>7.4871999999999996</v>
      </c>
    </row>
    <row r="9486" spans="1:24" ht="14" x14ac:dyDescent="0.3">
      <c r="A9486" s="9">
        <v>9480</v>
      </c>
      <c r="B9486" s="14" t="s">
        <v>10741</v>
      </c>
      <c r="C9486" s="15">
        <v>46340</v>
      </c>
      <c r="D9486" s="15">
        <v>46344</v>
      </c>
      <c r="E9486" s="10" t="s">
        <v>19</v>
      </c>
      <c r="F9486" s="10" t="s">
        <v>3209</v>
      </c>
      <c r="G9486" s="10" t="s">
        <v>3210</v>
      </c>
      <c r="H9486" s="10" t="s">
        <v>36</v>
      </c>
      <c r="I9486" s="10" t="s">
        <v>23</v>
      </c>
      <c r="J9486" s="10" t="s">
        <v>3365</v>
      </c>
      <c r="K9486" s="10" t="s">
        <v>238</v>
      </c>
      <c r="L9486" s="10">
        <v>13601</v>
      </c>
      <c r="M9486" s="10" t="s">
        <v>133</v>
      </c>
      <c r="N9486" s="10" t="str">
        <f>_xlfn.XLOOKUP($M:$M,People!$B:$B,People!A:A)</f>
        <v>Chuck Magee</v>
      </c>
      <c r="O9486" s="10" t="s">
        <v>3941</v>
      </c>
      <c r="P9486" s="10" t="str">
        <f>VLOOKUP(O9486,Products!$A:$E,3,FALSE)</f>
        <v>Canon</v>
      </c>
      <c r="Q9486" s="31">
        <f>INDEX(Products!$E:$E,MATCH(O9486,Products!$A:$A,0))</f>
        <v>0.36</v>
      </c>
      <c r="R9486" s="10" t="s">
        <v>41</v>
      </c>
      <c r="S9486" s="10" t="s">
        <v>53</v>
      </c>
      <c r="T9486" s="10" t="s">
        <v>3942</v>
      </c>
      <c r="U9486" s="12">
        <v>96.359999999999985</v>
      </c>
      <c r="V9486" s="12">
        <v>6</v>
      </c>
      <c r="W9486" s="12">
        <v>0</v>
      </c>
      <c r="X9486" s="12">
        <v>25.053599999999996</v>
      </c>
    </row>
    <row r="9487" spans="1:24" ht="14" x14ac:dyDescent="0.3">
      <c r="A9487" s="9">
        <v>9481</v>
      </c>
      <c r="B9487" s="14" t="s">
        <v>10736</v>
      </c>
      <c r="C9487" s="15">
        <v>46340</v>
      </c>
      <c r="D9487" s="15">
        <v>46344</v>
      </c>
      <c r="E9487" s="10" t="s">
        <v>44</v>
      </c>
      <c r="F9487" s="10" t="s">
        <v>1435</v>
      </c>
      <c r="G9487" s="10" t="s">
        <v>1436</v>
      </c>
      <c r="H9487" s="10" t="s">
        <v>22</v>
      </c>
      <c r="I9487" s="10" t="s">
        <v>23</v>
      </c>
      <c r="J9487" s="10" t="s">
        <v>530</v>
      </c>
      <c r="K9487" s="10" t="s">
        <v>94</v>
      </c>
      <c r="L9487" s="10">
        <v>77506</v>
      </c>
      <c r="M9487" s="10" t="s">
        <v>95</v>
      </c>
      <c r="N9487" s="10" t="str">
        <f>_xlfn.XLOOKUP($M:$M,People!$B:$B,People!A:A)</f>
        <v>Roxanne Rodriguez</v>
      </c>
      <c r="O9487" s="10" t="s">
        <v>3463</v>
      </c>
      <c r="P9487" s="10" t="str">
        <f>VLOOKUP(O9487,Products!$A:$E,3,FALSE)</f>
        <v>Dell</v>
      </c>
      <c r="Q9487" s="31">
        <f>INDEX(Products!$E:$E,MATCH(O9487,Products!$A:$A,0))</f>
        <v>0.36</v>
      </c>
      <c r="R9487" s="10" t="s">
        <v>64</v>
      </c>
      <c r="S9487" s="10" t="s">
        <v>144</v>
      </c>
      <c r="T9487" s="10" t="s">
        <v>3464</v>
      </c>
      <c r="U9487" s="12">
        <v>167.95200000000003</v>
      </c>
      <c r="V9487" s="12">
        <v>6</v>
      </c>
      <c r="W9487" s="12">
        <v>0.2</v>
      </c>
      <c r="X9487" s="12">
        <v>-27.292200000000001</v>
      </c>
    </row>
    <row r="9488" spans="1:24" ht="14" x14ac:dyDescent="0.3">
      <c r="A9488" s="9">
        <v>9482</v>
      </c>
      <c r="B9488" s="14" t="s">
        <v>10737</v>
      </c>
      <c r="C9488" s="15">
        <v>46340</v>
      </c>
      <c r="D9488" s="15">
        <v>46343</v>
      </c>
      <c r="E9488" s="10" t="s">
        <v>19</v>
      </c>
      <c r="F9488" s="10" t="s">
        <v>1752</v>
      </c>
      <c r="G9488" s="10" t="s">
        <v>1753</v>
      </c>
      <c r="H9488" s="10" t="s">
        <v>22</v>
      </c>
      <c r="I9488" s="10" t="s">
        <v>23</v>
      </c>
      <c r="J9488" s="10" t="s">
        <v>1754</v>
      </c>
      <c r="K9488" s="10" t="s">
        <v>438</v>
      </c>
      <c r="L9488" s="10">
        <v>43123</v>
      </c>
      <c r="M9488" s="10" t="s">
        <v>133</v>
      </c>
      <c r="N9488" s="10" t="str">
        <f>_xlfn.XLOOKUP($M:$M,People!$B:$B,People!A:A)</f>
        <v>Chuck Magee</v>
      </c>
      <c r="O9488" s="10" t="s">
        <v>810</v>
      </c>
      <c r="P9488" s="10" t="str">
        <f>VLOOKUP(O9488,Products!$A:$E,3,FALSE)</f>
        <v>3M</v>
      </c>
      <c r="Q9488" s="31">
        <f>INDEX(Products!$E:$E,MATCH(O9488,Products!$A:$A,0))</f>
        <v>0.28000000000000003</v>
      </c>
      <c r="R9488" s="10" t="s">
        <v>64</v>
      </c>
      <c r="S9488" s="10" t="s">
        <v>65</v>
      </c>
      <c r="T9488" s="10" t="s">
        <v>811</v>
      </c>
      <c r="U9488" s="12">
        <v>119.93999999999998</v>
      </c>
      <c r="V9488" s="12">
        <v>10</v>
      </c>
      <c r="W9488" s="12">
        <v>0.4</v>
      </c>
      <c r="X9488" s="12">
        <v>15.99199999999999</v>
      </c>
    </row>
    <row r="9489" spans="1:24" ht="14" x14ac:dyDescent="0.3">
      <c r="A9489" s="9">
        <v>9483</v>
      </c>
      <c r="B9489" s="14" t="s">
        <v>10742</v>
      </c>
      <c r="C9489" s="15">
        <v>46340</v>
      </c>
      <c r="D9489" s="15">
        <v>46344</v>
      </c>
      <c r="E9489" s="14" t="s">
        <v>44</v>
      </c>
      <c r="F9489" s="14" t="s">
        <v>4224</v>
      </c>
      <c r="G9489" s="14" t="s">
        <v>4225</v>
      </c>
      <c r="H9489" s="14" t="s">
        <v>36</v>
      </c>
      <c r="I9489" s="14" t="s">
        <v>5934</v>
      </c>
      <c r="J9489" s="14" t="s">
        <v>5935</v>
      </c>
      <c r="K9489" s="14" t="s">
        <v>5936</v>
      </c>
      <c r="L9489" s="14" t="s">
        <v>5976</v>
      </c>
      <c r="M9489" s="14" t="s">
        <v>133</v>
      </c>
      <c r="N9489" s="10" t="str">
        <f>_xlfn.XLOOKUP($M:$M,People!$B:$B,People!A:A)</f>
        <v>Chuck Magee</v>
      </c>
      <c r="O9489" s="14" t="s">
        <v>4528</v>
      </c>
      <c r="P9489" s="10" t="str">
        <f>VLOOKUP(O9489,Products!$A:$E,3,FALSE)</f>
        <v>Office Depot</v>
      </c>
      <c r="Q9489" s="31">
        <f>INDEX(Products!$E:$E,MATCH(O9489,Products!$A:$A,0))</f>
        <v>0.34</v>
      </c>
      <c r="R9489" s="14" t="s">
        <v>41</v>
      </c>
      <c r="S9489" s="14" t="s">
        <v>61</v>
      </c>
      <c r="T9489" s="14" t="s">
        <v>4529</v>
      </c>
      <c r="U9489" s="17">
        <v>6.68</v>
      </c>
      <c r="V9489" s="17">
        <v>2</v>
      </c>
      <c r="W9489" s="17">
        <v>0</v>
      </c>
      <c r="X9489" s="17">
        <v>2</v>
      </c>
    </row>
    <row r="9490" spans="1:24" ht="14" x14ac:dyDescent="0.3">
      <c r="A9490" s="9">
        <v>9484</v>
      </c>
      <c r="B9490" s="14" t="s">
        <v>10743</v>
      </c>
      <c r="C9490" s="15">
        <v>46341</v>
      </c>
      <c r="D9490" s="15">
        <v>46346</v>
      </c>
      <c r="E9490" s="10" t="s">
        <v>44</v>
      </c>
      <c r="F9490" s="10" t="s">
        <v>5157</v>
      </c>
      <c r="G9490" s="10" t="s">
        <v>5158</v>
      </c>
      <c r="H9490" s="10" t="s">
        <v>22</v>
      </c>
      <c r="I9490" s="10" t="s">
        <v>23</v>
      </c>
      <c r="J9490" s="10" t="s">
        <v>5186</v>
      </c>
      <c r="K9490" s="10" t="s">
        <v>48</v>
      </c>
      <c r="L9490" s="10">
        <v>33023</v>
      </c>
      <c r="M9490" s="10" t="s">
        <v>26</v>
      </c>
      <c r="N9490" s="10" t="str">
        <f>_xlfn.XLOOKUP($M:$M,People!$B:$B,People!A:A)</f>
        <v>Fred Suzuki</v>
      </c>
      <c r="O9490" s="10" t="s">
        <v>3447</v>
      </c>
      <c r="P9490" s="10" t="str">
        <f>VLOOKUP(O9490,Products!$A:$E,3,FALSE)</f>
        <v>Staples</v>
      </c>
      <c r="Q9490" s="31">
        <f>INDEX(Products!$E:$E,MATCH(O9490,Products!$A:$A,0))</f>
        <v>0.28999999999999998</v>
      </c>
      <c r="R9490" s="10" t="s">
        <v>28</v>
      </c>
      <c r="S9490" s="10" t="s">
        <v>58</v>
      </c>
      <c r="T9490" s="10" t="s">
        <v>3448</v>
      </c>
      <c r="U9490" s="12">
        <v>339.13600000000002</v>
      </c>
      <c r="V9490" s="12">
        <v>4</v>
      </c>
      <c r="W9490" s="12">
        <v>0.2</v>
      </c>
      <c r="X9490" s="12">
        <v>0</v>
      </c>
    </row>
    <row r="9491" spans="1:24" ht="14" x14ac:dyDescent="0.3">
      <c r="A9491" s="9">
        <v>9485</v>
      </c>
      <c r="B9491" s="14" t="s">
        <v>10743</v>
      </c>
      <c r="C9491" s="15">
        <v>46341</v>
      </c>
      <c r="D9491" s="15">
        <v>46346</v>
      </c>
      <c r="E9491" s="10" t="s">
        <v>44</v>
      </c>
      <c r="F9491" s="10" t="s">
        <v>5157</v>
      </c>
      <c r="G9491" s="10" t="s">
        <v>5158</v>
      </c>
      <c r="H9491" s="10" t="s">
        <v>22</v>
      </c>
      <c r="I9491" s="10" t="s">
        <v>23</v>
      </c>
      <c r="J9491" s="10" t="s">
        <v>5186</v>
      </c>
      <c r="K9491" s="10" t="s">
        <v>48</v>
      </c>
      <c r="L9491" s="10">
        <v>33023</v>
      </c>
      <c r="M9491" s="10" t="s">
        <v>26</v>
      </c>
      <c r="N9491" s="10" t="str">
        <f>_xlfn.XLOOKUP($M:$M,People!$B:$B,People!A:A)</f>
        <v>Fred Suzuki</v>
      </c>
      <c r="O9491" s="10" t="s">
        <v>1893</v>
      </c>
      <c r="P9491" s="10" t="str">
        <f>VLOOKUP(O9491,Products!$A:$E,3,FALSE)</f>
        <v>Staples</v>
      </c>
      <c r="Q9491" s="31">
        <f>INDEX(Products!$E:$E,MATCH(O9491,Products!$A:$A,0))</f>
        <v>0.33</v>
      </c>
      <c r="R9491" s="10" t="s">
        <v>28</v>
      </c>
      <c r="S9491" s="10" t="s">
        <v>58</v>
      </c>
      <c r="T9491" s="10" t="s">
        <v>1894</v>
      </c>
      <c r="U9491" s="12">
        <v>220.06399999999999</v>
      </c>
      <c r="V9491" s="12">
        <v>4</v>
      </c>
      <c r="W9491" s="12">
        <v>0.2</v>
      </c>
      <c r="X9491" s="12">
        <v>55.016000000000012</v>
      </c>
    </row>
    <row r="9492" spans="1:24" ht="14" x14ac:dyDescent="0.3">
      <c r="A9492" s="9">
        <v>9486</v>
      </c>
      <c r="B9492" s="14" t="s">
        <v>10744</v>
      </c>
      <c r="C9492" s="15">
        <v>46342</v>
      </c>
      <c r="D9492" s="15">
        <v>46348</v>
      </c>
      <c r="E9492" s="10" t="s">
        <v>44</v>
      </c>
      <c r="F9492" s="10" t="s">
        <v>3246</v>
      </c>
      <c r="G9492" s="10" t="s">
        <v>3247</v>
      </c>
      <c r="H9492" s="10" t="s">
        <v>22</v>
      </c>
      <c r="I9492" s="10" t="s">
        <v>23</v>
      </c>
      <c r="J9492" s="10" t="s">
        <v>498</v>
      </c>
      <c r="K9492" s="10" t="s">
        <v>38</v>
      </c>
      <c r="L9492" s="10">
        <v>95661</v>
      </c>
      <c r="M9492" s="10" t="s">
        <v>39</v>
      </c>
      <c r="N9492" s="10" t="str">
        <f>_xlfn.XLOOKUP($M:$M,People!$B:$B,People!A:A)</f>
        <v>Sadie Pawthorne</v>
      </c>
      <c r="O9492" s="10" t="s">
        <v>3680</v>
      </c>
      <c r="P9492" s="10" t="str">
        <f>VLOOKUP(O9492,Products!$A:$E,3,FALSE)</f>
        <v>Dell</v>
      </c>
      <c r="Q9492" s="31">
        <f>INDEX(Products!$E:$E,MATCH(O9492,Products!$A:$A,0))</f>
        <v>0.3</v>
      </c>
      <c r="R9492" s="10" t="s">
        <v>28</v>
      </c>
      <c r="S9492" s="10" t="s">
        <v>58</v>
      </c>
      <c r="T9492" s="10" t="s">
        <v>3681</v>
      </c>
      <c r="U9492" s="12">
        <v>17.309999999999999</v>
      </c>
      <c r="V9492" s="12">
        <v>3</v>
      </c>
      <c r="W9492" s="12">
        <v>0</v>
      </c>
      <c r="X9492" s="12">
        <v>5.1929999999999996</v>
      </c>
    </row>
    <row r="9493" spans="1:24" ht="14" x14ac:dyDescent="0.3">
      <c r="A9493" s="9">
        <v>9487</v>
      </c>
      <c r="B9493" s="14" t="s">
        <v>10745</v>
      </c>
      <c r="C9493" s="15">
        <v>46342</v>
      </c>
      <c r="D9493" s="15">
        <v>46346</v>
      </c>
      <c r="E9493" s="10" t="s">
        <v>44</v>
      </c>
      <c r="F9493" s="10" t="s">
        <v>496</v>
      </c>
      <c r="G9493" s="10" t="s">
        <v>497</v>
      </c>
      <c r="H9493" s="10" t="s">
        <v>22</v>
      </c>
      <c r="I9493" s="10" t="s">
        <v>23</v>
      </c>
      <c r="J9493" s="10" t="s">
        <v>37</v>
      </c>
      <c r="K9493" s="10" t="s">
        <v>38</v>
      </c>
      <c r="L9493" s="10">
        <v>90049</v>
      </c>
      <c r="M9493" s="10" t="s">
        <v>39</v>
      </c>
      <c r="N9493" s="10" t="str">
        <f>_xlfn.XLOOKUP($M:$M,People!$B:$B,People!A:A)</f>
        <v>Sadie Pawthorne</v>
      </c>
      <c r="O9493" s="10" t="s">
        <v>4423</v>
      </c>
      <c r="P9493" s="10" t="str">
        <f>VLOOKUP(O9493,Products!$A:$E,3,FALSE)</f>
        <v>Samsung</v>
      </c>
      <c r="Q9493" s="31">
        <f>INDEX(Products!$E:$E,MATCH(O9493,Products!$A:$A,0))</f>
        <v>0.28999999999999998</v>
      </c>
      <c r="R9493" s="10" t="s">
        <v>28</v>
      </c>
      <c r="S9493" s="10" t="s">
        <v>58</v>
      </c>
      <c r="T9493" s="10" t="s">
        <v>4424</v>
      </c>
      <c r="U9493" s="12">
        <v>12.419999999999998</v>
      </c>
      <c r="V9493" s="12">
        <v>3</v>
      </c>
      <c r="W9493" s="12">
        <v>0</v>
      </c>
      <c r="X9493" s="12">
        <v>4.4711999999999996</v>
      </c>
    </row>
    <row r="9494" spans="1:24" ht="14" x14ac:dyDescent="0.3">
      <c r="A9494" s="9">
        <v>9488</v>
      </c>
      <c r="B9494" s="14" t="s">
        <v>10745</v>
      </c>
      <c r="C9494" s="15">
        <v>46342</v>
      </c>
      <c r="D9494" s="15">
        <v>46346</v>
      </c>
      <c r="E9494" s="10" t="s">
        <v>44</v>
      </c>
      <c r="F9494" s="10" t="s">
        <v>496</v>
      </c>
      <c r="G9494" s="10" t="s">
        <v>497</v>
      </c>
      <c r="H9494" s="10" t="s">
        <v>22</v>
      </c>
      <c r="I9494" s="10" t="s">
        <v>23</v>
      </c>
      <c r="J9494" s="10" t="s">
        <v>37</v>
      </c>
      <c r="K9494" s="10" t="s">
        <v>38</v>
      </c>
      <c r="L9494" s="10">
        <v>90049</v>
      </c>
      <c r="M9494" s="10" t="s">
        <v>39</v>
      </c>
      <c r="N9494" s="10" t="str">
        <f>_xlfn.XLOOKUP($M:$M,People!$B:$B,People!A:A)</f>
        <v>Sadie Pawthorne</v>
      </c>
      <c r="O9494" s="10" t="s">
        <v>2890</v>
      </c>
      <c r="P9494" s="10" t="str">
        <f>VLOOKUP(O9494,Products!$A:$E,3,FALSE)</f>
        <v>Logitech</v>
      </c>
      <c r="Q9494" s="31">
        <f>INDEX(Products!$E:$E,MATCH(O9494,Products!$A:$A,0))</f>
        <v>0.28999999999999998</v>
      </c>
      <c r="R9494" s="10" t="s">
        <v>28</v>
      </c>
      <c r="S9494" s="10" t="s">
        <v>58</v>
      </c>
      <c r="T9494" s="10" t="s">
        <v>2891</v>
      </c>
      <c r="U9494" s="12">
        <v>119.94</v>
      </c>
      <c r="V9494" s="12">
        <v>3</v>
      </c>
      <c r="W9494" s="12">
        <v>0</v>
      </c>
      <c r="X9494" s="12">
        <v>23.987999999999996</v>
      </c>
    </row>
    <row r="9495" spans="1:24" ht="14" x14ac:dyDescent="0.3">
      <c r="A9495" s="9">
        <v>9489</v>
      </c>
      <c r="B9495" s="14" t="s">
        <v>10746</v>
      </c>
      <c r="C9495" s="15">
        <v>46342</v>
      </c>
      <c r="D9495" s="15">
        <v>46345</v>
      </c>
      <c r="E9495" s="10" t="s">
        <v>168</v>
      </c>
      <c r="F9495" s="10" t="s">
        <v>2938</v>
      </c>
      <c r="G9495" s="10" t="s">
        <v>2939</v>
      </c>
      <c r="H9495" s="10" t="s">
        <v>22</v>
      </c>
      <c r="I9495" s="10" t="s">
        <v>23</v>
      </c>
      <c r="J9495" s="10" t="s">
        <v>86</v>
      </c>
      <c r="K9495" s="10" t="s">
        <v>87</v>
      </c>
      <c r="L9495" s="10">
        <v>98103</v>
      </c>
      <c r="M9495" s="10" t="s">
        <v>39</v>
      </c>
      <c r="N9495" s="10" t="str">
        <f>_xlfn.XLOOKUP($M:$M,People!$B:$B,People!A:A)</f>
        <v>Sadie Pawthorne</v>
      </c>
      <c r="O9495" s="10" t="s">
        <v>1940</v>
      </c>
      <c r="P9495" s="10" t="str">
        <f>VLOOKUP(O9495,Products!$A:$E,3,FALSE)</f>
        <v>Canon</v>
      </c>
      <c r="Q9495" s="31">
        <f>INDEX(Products!$E:$E,MATCH(O9495,Products!$A:$A,0))</f>
        <v>0.34</v>
      </c>
      <c r="R9495" s="10" t="s">
        <v>28</v>
      </c>
      <c r="S9495" s="10" t="s">
        <v>58</v>
      </c>
      <c r="T9495" s="10" t="s">
        <v>1941</v>
      </c>
      <c r="U9495" s="12">
        <v>139.91999999999999</v>
      </c>
      <c r="V9495" s="12">
        <v>2</v>
      </c>
      <c r="W9495" s="12">
        <v>0</v>
      </c>
      <c r="X9495" s="12">
        <v>23.786399999999986</v>
      </c>
    </row>
    <row r="9496" spans="1:24" ht="14" x14ac:dyDescent="0.3">
      <c r="A9496" s="9">
        <v>9490</v>
      </c>
      <c r="B9496" s="14" t="s">
        <v>10747</v>
      </c>
      <c r="C9496" s="15">
        <v>46342</v>
      </c>
      <c r="D9496" s="15">
        <v>46347</v>
      </c>
      <c r="E9496" s="10" t="s">
        <v>44</v>
      </c>
      <c r="F9496" s="10" t="s">
        <v>5212</v>
      </c>
      <c r="G9496" s="10" t="s">
        <v>5213</v>
      </c>
      <c r="H9496" s="10" t="s">
        <v>92</v>
      </c>
      <c r="I9496" s="10" t="s">
        <v>23</v>
      </c>
      <c r="J9496" s="10" t="s">
        <v>2791</v>
      </c>
      <c r="K9496" s="10" t="s">
        <v>38</v>
      </c>
      <c r="L9496" s="10">
        <v>92025</v>
      </c>
      <c r="M9496" s="10" t="s">
        <v>39</v>
      </c>
      <c r="N9496" s="10" t="str">
        <f>_xlfn.XLOOKUP($M:$M,People!$B:$B,People!A:A)</f>
        <v>Sadie Pawthorne</v>
      </c>
      <c r="O9496" s="10" t="s">
        <v>2660</v>
      </c>
      <c r="P9496" s="10" t="str">
        <f>VLOOKUP(O9496,Products!$A:$E,3,FALSE)</f>
        <v>Staples</v>
      </c>
      <c r="Q9496" s="31">
        <f>INDEX(Products!$E:$E,MATCH(O9496,Products!$A:$A,0))</f>
        <v>0.35</v>
      </c>
      <c r="R9496" s="10" t="s">
        <v>41</v>
      </c>
      <c r="S9496" s="10" t="s">
        <v>61</v>
      </c>
      <c r="T9496" s="10" t="s">
        <v>2661</v>
      </c>
      <c r="U9496" s="12">
        <v>23.36</v>
      </c>
      <c r="V9496" s="12">
        <v>4</v>
      </c>
      <c r="W9496" s="12">
        <v>0</v>
      </c>
      <c r="X9496" s="12">
        <v>6.073599999999999</v>
      </c>
    </row>
    <row r="9497" spans="1:24" ht="14" x14ac:dyDescent="0.3">
      <c r="A9497" s="9">
        <v>9491</v>
      </c>
      <c r="B9497" s="14" t="s">
        <v>10748</v>
      </c>
      <c r="C9497" s="15">
        <v>46342</v>
      </c>
      <c r="D9497" s="15">
        <v>46347</v>
      </c>
      <c r="E9497" s="10" t="s">
        <v>44</v>
      </c>
      <c r="F9497" s="10" t="s">
        <v>3497</v>
      </c>
      <c r="G9497" s="10" t="s">
        <v>3498</v>
      </c>
      <c r="H9497" s="10" t="s">
        <v>36</v>
      </c>
      <c r="I9497" s="10" t="s">
        <v>23</v>
      </c>
      <c r="J9497" s="10" t="s">
        <v>3728</v>
      </c>
      <c r="K9497" s="10" t="s">
        <v>438</v>
      </c>
      <c r="L9497" s="10">
        <v>43402</v>
      </c>
      <c r="M9497" s="10" t="s">
        <v>133</v>
      </c>
      <c r="N9497" s="10" t="str">
        <f>_xlfn.XLOOKUP($M:$M,People!$B:$B,People!A:A)</f>
        <v>Chuck Magee</v>
      </c>
      <c r="O9497" s="10" t="s">
        <v>2958</v>
      </c>
      <c r="P9497" s="10" t="str">
        <f>VLOOKUP(O9497,Products!$A:$E,3,FALSE)</f>
        <v>Staples</v>
      </c>
      <c r="Q9497" s="31">
        <f>INDEX(Products!$E:$E,MATCH(O9497,Products!$A:$A,0))</f>
        <v>0.25</v>
      </c>
      <c r="R9497" s="10" t="s">
        <v>41</v>
      </c>
      <c r="S9497" s="10" t="s">
        <v>61</v>
      </c>
      <c r="T9497" s="10" t="s">
        <v>2959</v>
      </c>
      <c r="U9497" s="12">
        <v>86.352000000000004</v>
      </c>
      <c r="V9497" s="12">
        <v>3</v>
      </c>
      <c r="W9497" s="12">
        <v>0.2</v>
      </c>
      <c r="X9497" s="12">
        <v>5.3969999999999914</v>
      </c>
    </row>
    <row r="9498" spans="1:24" ht="14" x14ac:dyDescent="0.3">
      <c r="A9498" s="9">
        <v>9492</v>
      </c>
      <c r="B9498" s="14" t="s">
        <v>10749</v>
      </c>
      <c r="C9498" s="15">
        <v>46342</v>
      </c>
      <c r="D9498" s="15">
        <v>46346</v>
      </c>
      <c r="E9498" s="10" t="s">
        <v>19</v>
      </c>
      <c r="F9498" s="10" t="s">
        <v>2215</v>
      </c>
      <c r="G9498" s="10" t="s">
        <v>2216</v>
      </c>
      <c r="H9498" s="10" t="s">
        <v>36</v>
      </c>
      <c r="I9498" s="10" t="s">
        <v>23</v>
      </c>
      <c r="J9498" s="10" t="s">
        <v>5860</v>
      </c>
      <c r="K9498" s="10" t="s">
        <v>438</v>
      </c>
      <c r="L9498" s="10">
        <v>44035</v>
      </c>
      <c r="M9498" s="10" t="s">
        <v>133</v>
      </c>
      <c r="N9498" s="10" t="str">
        <f>_xlfn.XLOOKUP($M:$M,People!$B:$B,People!A:A)</f>
        <v>Chuck Magee</v>
      </c>
      <c r="O9498" s="10" t="s">
        <v>1755</v>
      </c>
      <c r="P9498" s="10" t="str">
        <f>VLOOKUP(O9498,Products!$A:$E,3,FALSE)</f>
        <v>3M</v>
      </c>
      <c r="Q9498" s="31">
        <f>INDEX(Products!$E:$E,MATCH(O9498,Products!$A:$A,0))</f>
        <v>0.32</v>
      </c>
      <c r="R9498" s="10" t="s">
        <v>41</v>
      </c>
      <c r="S9498" s="10" t="s">
        <v>68</v>
      </c>
      <c r="T9498" s="10" t="s">
        <v>1756</v>
      </c>
      <c r="U9498" s="12">
        <v>1.8240000000000003</v>
      </c>
      <c r="V9498" s="12">
        <v>1</v>
      </c>
      <c r="W9498" s="12">
        <v>0.7</v>
      </c>
      <c r="X9498" s="12">
        <v>-1.3983999999999996</v>
      </c>
    </row>
    <row r="9499" spans="1:24" ht="14" x14ac:dyDescent="0.3">
      <c r="A9499" s="9">
        <v>9493</v>
      </c>
      <c r="B9499" s="14" t="s">
        <v>10746</v>
      </c>
      <c r="C9499" s="15">
        <v>46342</v>
      </c>
      <c r="D9499" s="15">
        <v>46345</v>
      </c>
      <c r="E9499" s="10" t="s">
        <v>168</v>
      </c>
      <c r="F9499" s="10" t="s">
        <v>2938</v>
      </c>
      <c r="G9499" s="10" t="s">
        <v>2939</v>
      </c>
      <c r="H9499" s="10" t="s">
        <v>22</v>
      </c>
      <c r="I9499" s="10" t="s">
        <v>23</v>
      </c>
      <c r="J9499" s="10" t="s">
        <v>86</v>
      </c>
      <c r="K9499" s="10" t="s">
        <v>87</v>
      </c>
      <c r="L9499" s="10">
        <v>98103</v>
      </c>
      <c r="M9499" s="10" t="s">
        <v>39</v>
      </c>
      <c r="N9499" s="10" t="str">
        <f>_xlfn.XLOOKUP($M:$M,People!$B:$B,People!A:A)</f>
        <v>Sadie Pawthorne</v>
      </c>
      <c r="O9499" s="10" t="s">
        <v>5230</v>
      </c>
      <c r="P9499" s="10" t="str">
        <f>VLOOKUP(O9499,Products!$A:$E,3,FALSE)</f>
        <v>Staples</v>
      </c>
      <c r="Q9499" s="31">
        <f>INDEX(Products!$E:$E,MATCH(O9499,Products!$A:$A,0))</f>
        <v>0.37</v>
      </c>
      <c r="R9499" s="10" t="s">
        <v>41</v>
      </c>
      <c r="S9499" s="10" t="s">
        <v>82</v>
      </c>
      <c r="T9499" s="10" t="s">
        <v>5231</v>
      </c>
      <c r="U9499" s="12">
        <v>73.679999999999993</v>
      </c>
      <c r="V9499" s="12">
        <v>6</v>
      </c>
      <c r="W9499" s="12">
        <v>0</v>
      </c>
      <c r="X9499" s="12">
        <v>34.629599999999996</v>
      </c>
    </row>
    <row r="9500" spans="1:24" ht="14" x14ac:dyDescent="0.3">
      <c r="A9500" s="9">
        <v>9494</v>
      </c>
      <c r="B9500" s="14" t="s">
        <v>10750</v>
      </c>
      <c r="C9500" s="15">
        <v>46342</v>
      </c>
      <c r="D9500" s="15">
        <v>46342</v>
      </c>
      <c r="E9500" s="10" t="s">
        <v>1124</v>
      </c>
      <c r="F9500" s="10" t="s">
        <v>3886</v>
      </c>
      <c r="G9500" s="10" t="s">
        <v>3887</v>
      </c>
      <c r="H9500" s="10" t="s">
        <v>22</v>
      </c>
      <c r="I9500" s="10" t="s">
        <v>23</v>
      </c>
      <c r="J9500" s="10" t="s">
        <v>237</v>
      </c>
      <c r="K9500" s="10" t="s">
        <v>238</v>
      </c>
      <c r="L9500" s="10">
        <v>10009</v>
      </c>
      <c r="M9500" s="10" t="s">
        <v>133</v>
      </c>
      <c r="N9500" s="10" t="str">
        <f>_xlfn.XLOOKUP($M:$M,People!$B:$B,People!A:A)</f>
        <v>Chuck Magee</v>
      </c>
      <c r="O9500" s="10" t="s">
        <v>1981</v>
      </c>
      <c r="P9500" s="10" t="str">
        <f>VLOOKUP(O9500,Products!$A:$E,3,FALSE)</f>
        <v>Canon</v>
      </c>
      <c r="Q9500" s="31">
        <f>INDEX(Products!$E:$E,MATCH(O9500,Products!$A:$A,0))</f>
        <v>0.36</v>
      </c>
      <c r="R9500" s="10" t="s">
        <v>41</v>
      </c>
      <c r="S9500" s="10" t="s">
        <v>82</v>
      </c>
      <c r="T9500" s="10" t="s">
        <v>1982</v>
      </c>
      <c r="U9500" s="12">
        <v>146.82</v>
      </c>
      <c r="V9500" s="12">
        <v>3</v>
      </c>
      <c r="W9500" s="12">
        <v>0</v>
      </c>
      <c r="X9500" s="12">
        <v>73.41</v>
      </c>
    </row>
    <row r="9501" spans="1:24" ht="14" x14ac:dyDescent="0.3">
      <c r="A9501" s="9">
        <v>9495</v>
      </c>
      <c r="B9501" s="14" t="s">
        <v>10751</v>
      </c>
      <c r="C9501" s="15">
        <v>46342</v>
      </c>
      <c r="D9501" s="15">
        <v>46348</v>
      </c>
      <c r="E9501" s="10" t="s">
        <v>44</v>
      </c>
      <c r="F9501" s="10" t="s">
        <v>2441</v>
      </c>
      <c r="G9501" s="10" t="s">
        <v>2442</v>
      </c>
      <c r="H9501" s="10" t="s">
        <v>22</v>
      </c>
      <c r="I9501" s="10" t="s">
        <v>23</v>
      </c>
      <c r="J9501" s="10" t="s">
        <v>831</v>
      </c>
      <c r="K9501" s="10" t="s">
        <v>38</v>
      </c>
      <c r="L9501" s="10">
        <v>92105</v>
      </c>
      <c r="M9501" s="10" t="s">
        <v>39</v>
      </c>
      <c r="N9501" s="10" t="str">
        <f>_xlfn.XLOOKUP($M:$M,People!$B:$B,People!A:A)</f>
        <v>Sadie Pawthorne</v>
      </c>
      <c r="O9501" s="10" t="s">
        <v>1792</v>
      </c>
      <c r="P9501" s="10" t="str">
        <f>VLOOKUP(O9501,Products!$A:$E,3,FALSE)</f>
        <v>HP</v>
      </c>
      <c r="Q9501" s="31">
        <f>INDEX(Products!$E:$E,MATCH(O9501,Products!$A:$A,0))</f>
        <v>0.35</v>
      </c>
      <c r="R9501" s="10" t="s">
        <v>41</v>
      </c>
      <c r="S9501" s="10" t="s">
        <v>53</v>
      </c>
      <c r="T9501" s="10" t="s">
        <v>1793</v>
      </c>
      <c r="U9501" s="12">
        <v>811.28</v>
      </c>
      <c r="V9501" s="12">
        <v>8</v>
      </c>
      <c r="W9501" s="12">
        <v>0</v>
      </c>
      <c r="X9501" s="12">
        <v>24.338399999999979</v>
      </c>
    </row>
    <row r="9502" spans="1:24" ht="14" x14ac:dyDescent="0.3">
      <c r="A9502" s="9">
        <v>9496</v>
      </c>
      <c r="B9502" s="14" t="s">
        <v>10752</v>
      </c>
      <c r="C9502" s="15">
        <v>46342</v>
      </c>
      <c r="D9502" s="15">
        <v>46346</v>
      </c>
      <c r="E9502" s="10" t="s">
        <v>44</v>
      </c>
      <c r="F9502" s="10" t="s">
        <v>1942</v>
      </c>
      <c r="G9502" s="10" t="s">
        <v>1943</v>
      </c>
      <c r="H9502" s="10" t="s">
        <v>22</v>
      </c>
      <c r="I9502" s="10" t="s">
        <v>23</v>
      </c>
      <c r="J9502" s="10" t="s">
        <v>2909</v>
      </c>
      <c r="K9502" s="10" t="s">
        <v>38</v>
      </c>
      <c r="L9502" s="10">
        <v>93727</v>
      </c>
      <c r="M9502" s="10" t="s">
        <v>39</v>
      </c>
      <c r="N9502" s="10" t="str">
        <f>_xlfn.XLOOKUP($M:$M,People!$B:$B,People!A:A)</f>
        <v>Sadie Pawthorne</v>
      </c>
      <c r="O9502" s="10" t="s">
        <v>2314</v>
      </c>
      <c r="P9502" s="10" t="str">
        <f>VLOOKUP(O9502,Products!$A:$E,3,FALSE)</f>
        <v>Dell</v>
      </c>
      <c r="Q9502" s="31">
        <f>INDEX(Products!$E:$E,MATCH(O9502,Products!$A:$A,0))</f>
        <v>0.36</v>
      </c>
      <c r="R9502" s="10" t="s">
        <v>41</v>
      </c>
      <c r="S9502" s="10" t="s">
        <v>53</v>
      </c>
      <c r="T9502" s="10" t="s">
        <v>2315</v>
      </c>
      <c r="U9502" s="12">
        <v>48.86</v>
      </c>
      <c r="V9502" s="12">
        <v>7</v>
      </c>
      <c r="W9502" s="12">
        <v>0</v>
      </c>
      <c r="X9502" s="12">
        <v>0.97719999999999807</v>
      </c>
    </row>
    <row r="9503" spans="1:24" ht="14" x14ac:dyDescent="0.3">
      <c r="A9503" s="9">
        <v>9497</v>
      </c>
      <c r="B9503" s="14" t="s">
        <v>10746</v>
      </c>
      <c r="C9503" s="15">
        <v>46342</v>
      </c>
      <c r="D9503" s="15">
        <v>46345</v>
      </c>
      <c r="E9503" s="10" t="s">
        <v>168</v>
      </c>
      <c r="F9503" s="10" t="s">
        <v>2938</v>
      </c>
      <c r="G9503" s="10" t="s">
        <v>2939</v>
      </c>
      <c r="H9503" s="10" t="s">
        <v>22</v>
      </c>
      <c r="I9503" s="10" t="s">
        <v>23</v>
      </c>
      <c r="J9503" s="10" t="s">
        <v>86</v>
      </c>
      <c r="K9503" s="10" t="s">
        <v>87</v>
      </c>
      <c r="L9503" s="10">
        <v>98103</v>
      </c>
      <c r="M9503" s="10" t="s">
        <v>39</v>
      </c>
      <c r="N9503" s="10" t="str">
        <f>_xlfn.XLOOKUP($M:$M,People!$B:$B,People!A:A)</f>
        <v>Sadie Pawthorne</v>
      </c>
      <c r="O9503" s="10" t="s">
        <v>4157</v>
      </c>
      <c r="P9503" s="10" t="str">
        <f>VLOOKUP(O9503,Products!$A:$E,3,FALSE)</f>
        <v>IKEA</v>
      </c>
      <c r="Q9503" s="31">
        <f>INDEX(Products!$E:$E,MATCH(O9503,Products!$A:$A,0))</f>
        <v>0.34</v>
      </c>
      <c r="R9503" s="10" t="s">
        <v>41</v>
      </c>
      <c r="S9503" s="10" t="s">
        <v>53</v>
      </c>
      <c r="T9503" s="10" t="s">
        <v>4158</v>
      </c>
      <c r="U9503" s="12">
        <v>33.29</v>
      </c>
      <c r="V9503" s="12">
        <v>1</v>
      </c>
      <c r="W9503" s="12">
        <v>0</v>
      </c>
      <c r="X9503" s="12">
        <v>7.9895999999999994</v>
      </c>
    </row>
    <row r="9504" spans="1:24" ht="14" x14ac:dyDescent="0.3">
      <c r="A9504" s="9">
        <v>9498</v>
      </c>
      <c r="B9504" s="14" t="s">
        <v>10748</v>
      </c>
      <c r="C9504" s="15">
        <v>46342</v>
      </c>
      <c r="D9504" s="15">
        <v>46347</v>
      </c>
      <c r="E9504" s="10" t="s">
        <v>44</v>
      </c>
      <c r="F9504" s="10" t="s">
        <v>3497</v>
      </c>
      <c r="G9504" s="10" t="s">
        <v>3498</v>
      </c>
      <c r="H9504" s="10" t="s">
        <v>36</v>
      </c>
      <c r="I9504" s="10" t="s">
        <v>23</v>
      </c>
      <c r="J9504" s="10" t="s">
        <v>3728</v>
      </c>
      <c r="K9504" s="10" t="s">
        <v>438</v>
      </c>
      <c r="L9504" s="10">
        <v>43402</v>
      </c>
      <c r="M9504" s="10" t="s">
        <v>133</v>
      </c>
      <c r="N9504" s="10" t="str">
        <f>_xlfn.XLOOKUP($M:$M,People!$B:$B,People!A:A)</f>
        <v>Chuck Magee</v>
      </c>
      <c r="O9504" s="10" t="s">
        <v>1182</v>
      </c>
      <c r="P9504" s="10" t="str">
        <f>VLOOKUP(O9504,Products!$A:$E,3,FALSE)</f>
        <v>IKEA</v>
      </c>
      <c r="Q9504" s="31">
        <f>INDEX(Products!$E:$E,MATCH(O9504,Products!$A:$A,0))</f>
        <v>0.28000000000000003</v>
      </c>
      <c r="R9504" s="10" t="s">
        <v>64</v>
      </c>
      <c r="S9504" s="10" t="s">
        <v>144</v>
      </c>
      <c r="T9504" s="10" t="s">
        <v>1183</v>
      </c>
      <c r="U9504" s="12">
        <v>139.96000000000004</v>
      </c>
      <c r="V9504" s="12">
        <v>5</v>
      </c>
      <c r="W9504" s="12">
        <v>0.2</v>
      </c>
      <c r="X9504" s="12">
        <v>-1.7495000000000118</v>
      </c>
    </row>
    <row r="9505" spans="1:24" ht="14" x14ac:dyDescent="0.3">
      <c r="A9505" s="9">
        <v>9499</v>
      </c>
      <c r="B9505" s="14" t="s">
        <v>10748</v>
      </c>
      <c r="C9505" s="15">
        <v>46342</v>
      </c>
      <c r="D9505" s="15">
        <v>46347</v>
      </c>
      <c r="E9505" s="10" t="s">
        <v>44</v>
      </c>
      <c r="F9505" s="10" t="s">
        <v>3497</v>
      </c>
      <c r="G9505" s="10" t="s">
        <v>3498</v>
      </c>
      <c r="H9505" s="10" t="s">
        <v>36</v>
      </c>
      <c r="I9505" s="10" t="s">
        <v>23</v>
      </c>
      <c r="J9505" s="10" t="s">
        <v>3728</v>
      </c>
      <c r="K9505" s="10" t="s">
        <v>438</v>
      </c>
      <c r="L9505" s="10">
        <v>43402</v>
      </c>
      <c r="M9505" s="10" t="s">
        <v>133</v>
      </c>
      <c r="N9505" s="10" t="str">
        <f>_xlfn.XLOOKUP($M:$M,People!$B:$B,People!A:A)</f>
        <v>Chuck Magee</v>
      </c>
      <c r="O9505" s="10" t="s">
        <v>2049</v>
      </c>
      <c r="P9505" s="10" t="str">
        <f>VLOOKUP(O9505,Products!$A:$E,3,FALSE)</f>
        <v>Logitech</v>
      </c>
      <c r="Q9505" s="31">
        <f>INDEX(Products!$E:$E,MATCH(O9505,Products!$A:$A,0))</f>
        <v>0.28999999999999998</v>
      </c>
      <c r="R9505" s="10" t="s">
        <v>64</v>
      </c>
      <c r="S9505" s="10" t="s">
        <v>1063</v>
      </c>
      <c r="T9505" s="10" t="s">
        <v>2050</v>
      </c>
      <c r="U9505" s="12">
        <v>899.98199999999997</v>
      </c>
      <c r="V9505" s="12">
        <v>3</v>
      </c>
      <c r="W9505" s="12">
        <v>0.4</v>
      </c>
      <c r="X9505" s="12">
        <v>74.998499999999922</v>
      </c>
    </row>
    <row r="9506" spans="1:24" ht="14" x14ac:dyDescent="0.3">
      <c r="A9506" s="9">
        <v>9500</v>
      </c>
      <c r="B9506" s="14" t="s">
        <v>10753</v>
      </c>
      <c r="C9506" s="15">
        <v>46342</v>
      </c>
      <c r="D9506" s="15">
        <v>46342</v>
      </c>
      <c r="E9506" s="10" t="s">
        <v>1124</v>
      </c>
      <c r="F9506" s="10" t="s">
        <v>2502</v>
      </c>
      <c r="G9506" s="10" t="s">
        <v>2503</v>
      </c>
      <c r="H9506" s="10" t="s">
        <v>36</v>
      </c>
      <c r="I9506" s="10" t="s">
        <v>23</v>
      </c>
      <c r="J9506" s="10" t="s">
        <v>114</v>
      </c>
      <c r="K9506" s="10" t="s">
        <v>38</v>
      </c>
      <c r="L9506" s="10">
        <v>94122</v>
      </c>
      <c r="M9506" s="10" t="s">
        <v>39</v>
      </c>
      <c r="N9506" s="10" t="str">
        <f>_xlfn.XLOOKUP($M:$M,People!$B:$B,People!A:A)</f>
        <v>Sadie Pawthorne</v>
      </c>
      <c r="O9506" s="10" t="s">
        <v>3717</v>
      </c>
      <c r="P9506" s="10" t="str">
        <f>VLOOKUP(O9506,Products!$A:$E,3,FALSE)</f>
        <v>IKEA</v>
      </c>
      <c r="Q9506" s="31">
        <f>INDEX(Products!$E:$E,MATCH(O9506,Products!$A:$A,0))</f>
        <v>0.34</v>
      </c>
      <c r="R9506" s="10" t="s">
        <v>64</v>
      </c>
      <c r="S9506" s="10" t="s">
        <v>599</v>
      </c>
      <c r="T9506" s="10" t="s">
        <v>3718</v>
      </c>
      <c r="U9506" s="12">
        <v>1919.9760000000001</v>
      </c>
      <c r="V9506" s="12">
        <v>3</v>
      </c>
      <c r="W9506" s="12">
        <v>0.2</v>
      </c>
      <c r="X9506" s="12">
        <v>215.99729999999977</v>
      </c>
    </row>
    <row r="9507" spans="1:24" ht="14" x14ac:dyDescent="0.3">
      <c r="A9507" s="9">
        <v>9501</v>
      </c>
      <c r="B9507" s="14" t="s">
        <v>10754</v>
      </c>
      <c r="C9507" s="15">
        <v>46342</v>
      </c>
      <c r="D9507" s="15">
        <v>46347</v>
      </c>
      <c r="E9507" s="10" t="s">
        <v>44</v>
      </c>
      <c r="F9507" s="10" t="s">
        <v>2921</v>
      </c>
      <c r="G9507" s="10" t="s">
        <v>2922</v>
      </c>
      <c r="H9507" s="10" t="s">
        <v>92</v>
      </c>
      <c r="I9507" s="10" t="s">
        <v>23</v>
      </c>
      <c r="J9507" s="10" t="s">
        <v>2671</v>
      </c>
      <c r="K9507" s="10" t="s">
        <v>238</v>
      </c>
      <c r="L9507" s="10">
        <v>10701</v>
      </c>
      <c r="M9507" s="10" t="s">
        <v>133</v>
      </c>
      <c r="N9507" s="10" t="str">
        <f>_xlfn.XLOOKUP($M:$M,People!$B:$B,People!A:A)</f>
        <v>Chuck Magee</v>
      </c>
      <c r="O9507" s="10" t="s">
        <v>5495</v>
      </c>
      <c r="P9507" s="10" t="str">
        <f>VLOOKUP(O9507,Products!$A:$E,3,FALSE)</f>
        <v>IKEA</v>
      </c>
      <c r="Q9507" s="31">
        <f>INDEX(Products!$E:$E,MATCH(O9507,Products!$A:$A,0))</f>
        <v>0.28000000000000003</v>
      </c>
      <c r="R9507" s="10" t="s">
        <v>64</v>
      </c>
      <c r="S9507" s="10" t="s">
        <v>599</v>
      </c>
      <c r="T9507" s="10" t="s">
        <v>5496</v>
      </c>
      <c r="U9507" s="12">
        <v>52.44</v>
      </c>
      <c r="V9507" s="12">
        <v>4</v>
      </c>
      <c r="W9507" s="12">
        <v>0</v>
      </c>
      <c r="X9507" s="12">
        <v>24.122399999999995</v>
      </c>
    </row>
    <row r="9508" spans="1:24" ht="14" x14ac:dyDescent="0.3">
      <c r="A9508" s="9">
        <v>9502</v>
      </c>
      <c r="B9508" s="14" t="s">
        <v>10755</v>
      </c>
      <c r="C9508" s="15">
        <v>46342</v>
      </c>
      <c r="D9508" s="15">
        <v>46342</v>
      </c>
      <c r="E9508" s="10" t="s">
        <v>1124</v>
      </c>
      <c r="F9508" s="10" t="s">
        <v>3393</v>
      </c>
      <c r="G9508" s="10" t="s">
        <v>3394</v>
      </c>
      <c r="H9508" s="10" t="s">
        <v>22</v>
      </c>
      <c r="I9508" s="10" t="s">
        <v>23</v>
      </c>
      <c r="J9508" s="10" t="s">
        <v>5607</v>
      </c>
      <c r="K9508" s="10" t="s">
        <v>238</v>
      </c>
      <c r="L9508" s="10">
        <v>13501</v>
      </c>
      <c r="M9508" s="10" t="s">
        <v>133</v>
      </c>
      <c r="N9508" s="10" t="str">
        <f>_xlfn.XLOOKUP($M:$M,People!$B:$B,People!A:A)</f>
        <v>Chuck Magee</v>
      </c>
      <c r="O9508" s="10" t="s">
        <v>5499</v>
      </c>
      <c r="P9508" s="10" t="str">
        <f>VLOOKUP(O9508,Products!$A:$E,3,FALSE)</f>
        <v>Samsung</v>
      </c>
      <c r="Q9508" s="31">
        <f>INDEX(Products!$E:$E,MATCH(O9508,Products!$A:$A,0))</f>
        <v>0.25</v>
      </c>
      <c r="R9508" s="10" t="s">
        <v>64</v>
      </c>
      <c r="S9508" s="10" t="s">
        <v>65</v>
      </c>
      <c r="T9508" s="10" t="s">
        <v>5500</v>
      </c>
      <c r="U9508" s="12">
        <v>119.94</v>
      </c>
      <c r="V9508" s="12">
        <v>6</v>
      </c>
      <c r="W9508" s="12">
        <v>0</v>
      </c>
      <c r="X9508" s="12">
        <v>5.9969999999999857</v>
      </c>
    </row>
    <row r="9509" spans="1:24" ht="14" x14ac:dyDescent="0.3">
      <c r="A9509" s="9">
        <v>9503</v>
      </c>
      <c r="B9509" s="14" t="s">
        <v>10746</v>
      </c>
      <c r="C9509" s="15">
        <v>46342</v>
      </c>
      <c r="D9509" s="15">
        <v>46345</v>
      </c>
      <c r="E9509" s="10" t="s">
        <v>168</v>
      </c>
      <c r="F9509" s="10" t="s">
        <v>2938</v>
      </c>
      <c r="G9509" s="10" t="s">
        <v>2939</v>
      </c>
      <c r="H9509" s="10" t="s">
        <v>22</v>
      </c>
      <c r="I9509" s="10" t="s">
        <v>23</v>
      </c>
      <c r="J9509" s="10" t="s">
        <v>86</v>
      </c>
      <c r="K9509" s="10" t="s">
        <v>87</v>
      </c>
      <c r="L9509" s="10">
        <v>98103</v>
      </c>
      <c r="M9509" s="10" t="s">
        <v>39</v>
      </c>
      <c r="N9509" s="10" t="str">
        <f>_xlfn.XLOOKUP($M:$M,People!$B:$B,People!A:A)</f>
        <v>Sadie Pawthorne</v>
      </c>
      <c r="O9509" s="10" t="s">
        <v>4872</v>
      </c>
      <c r="P9509" s="10" t="str">
        <f>VLOOKUP(O9509,Products!$A:$E,3,FALSE)</f>
        <v>HP</v>
      </c>
      <c r="Q9509" s="31">
        <f>INDEX(Products!$E:$E,MATCH(O9509,Products!$A:$A,0))</f>
        <v>0.25</v>
      </c>
      <c r="R9509" s="10" t="s">
        <v>64</v>
      </c>
      <c r="S9509" s="10" t="s">
        <v>65</v>
      </c>
      <c r="T9509" s="10" t="s">
        <v>4873</v>
      </c>
      <c r="U9509" s="12">
        <v>107.88</v>
      </c>
      <c r="V9509" s="12">
        <v>3</v>
      </c>
      <c r="W9509" s="12">
        <v>0.2</v>
      </c>
      <c r="X9509" s="12">
        <v>10.787999999999997</v>
      </c>
    </row>
    <row r="9510" spans="1:24" ht="14" x14ac:dyDescent="0.3">
      <c r="A9510" s="9">
        <v>9504</v>
      </c>
      <c r="B9510" s="14" t="s">
        <v>10756</v>
      </c>
      <c r="C9510" s="15">
        <v>46343</v>
      </c>
      <c r="D9510" s="15">
        <v>46349</v>
      </c>
      <c r="E9510" s="10" t="s">
        <v>44</v>
      </c>
      <c r="F9510" s="10" t="s">
        <v>4724</v>
      </c>
      <c r="G9510" s="10" t="s">
        <v>4725</v>
      </c>
      <c r="H9510" s="10" t="s">
        <v>22</v>
      </c>
      <c r="I9510" s="10" t="s">
        <v>23</v>
      </c>
      <c r="J9510" s="10" t="s">
        <v>2643</v>
      </c>
      <c r="K9510" s="10" t="s">
        <v>94</v>
      </c>
      <c r="L9510" s="10">
        <v>78521</v>
      </c>
      <c r="M9510" s="10" t="s">
        <v>95</v>
      </c>
      <c r="N9510" s="10" t="str">
        <f>_xlfn.XLOOKUP($M:$M,People!$B:$B,People!A:A)</f>
        <v>Roxanne Rodriguez</v>
      </c>
      <c r="O9510" s="10" t="s">
        <v>4103</v>
      </c>
      <c r="P9510" s="10" t="str">
        <f>VLOOKUP(O9510,Products!$A:$E,3,FALSE)</f>
        <v>Staples</v>
      </c>
      <c r="Q9510" s="31">
        <f>INDEX(Products!$E:$E,MATCH(O9510,Products!$A:$A,0))</f>
        <v>0.37</v>
      </c>
      <c r="R9510" s="10" t="s">
        <v>28</v>
      </c>
      <c r="S9510" s="10" t="s">
        <v>29</v>
      </c>
      <c r="T9510" s="10" t="s">
        <v>4104</v>
      </c>
      <c r="U9510" s="12">
        <v>327.73279999999994</v>
      </c>
      <c r="V9510" s="12">
        <v>2</v>
      </c>
      <c r="W9510" s="12">
        <v>0.32</v>
      </c>
      <c r="X9510" s="12">
        <v>-14.458800000000025</v>
      </c>
    </row>
    <row r="9511" spans="1:24" ht="14" x14ac:dyDescent="0.3">
      <c r="A9511" s="9">
        <v>9505</v>
      </c>
      <c r="B9511" s="14" t="s">
        <v>10757</v>
      </c>
      <c r="C9511" s="15">
        <v>46343</v>
      </c>
      <c r="D9511" s="15">
        <v>46347</v>
      </c>
      <c r="E9511" s="10" t="s">
        <v>44</v>
      </c>
      <c r="F9511" s="10" t="s">
        <v>4634</v>
      </c>
      <c r="G9511" s="10" t="s">
        <v>4635</v>
      </c>
      <c r="H9511" s="10" t="s">
        <v>22</v>
      </c>
      <c r="I9511" s="10" t="s">
        <v>23</v>
      </c>
      <c r="J9511" s="10" t="s">
        <v>237</v>
      </c>
      <c r="K9511" s="10" t="s">
        <v>238</v>
      </c>
      <c r="L9511" s="10">
        <v>10011</v>
      </c>
      <c r="M9511" s="10" t="s">
        <v>133</v>
      </c>
      <c r="N9511" s="10" t="str">
        <f>_xlfn.XLOOKUP($M:$M,People!$B:$B,People!A:A)</f>
        <v>Chuck Magee</v>
      </c>
      <c r="O9511" s="10" t="s">
        <v>946</v>
      </c>
      <c r="P9511" s="10" t="str">
        <f>VLOOKUP(O9511,Products!$A:$E,3,FALSE)</f>
        <v>Avery</v>
      </c>
      <c r="Q9511" s="31">
        <f>INDEX(Products!$E:$E,MATCH(O9511,Products!$A:$A,0))</f>
        <v>0.31</v>
      </c>
      <c r="R9511" s="10" t="s">
        <v>28</v>
      </c>
      <c r="S9511" s="10" t="s">
        <v>58</v>
      </c>
      <c r="T9511" s="10" t="s">
        <v>947</v>
      </c>
      <c r="U9511" s="12">
        <v>187.76</v>
      </c>
      <c r="V9511" s="12">
        <v>4</v>
      </c>
      <c r="W9511" s="12">
        <v>0</v>
      </c>
      <c r="X9511" s="12">
        <v>76.9816</v>
      </c>
    </row>
    <row r="9512" spans="1:24" ht="14" x14ac:dyDescent="0.3">
      <c r="A9512" s="9">
        <v>9506</v>
      </c>
      <c r="B9512" s="14" t="s">
        <v>10758</v>
      </c>
      <c r="C9512" s="15">
        <v>46343</v>
      </c>
      <c r="D9512" s="15">
        <v>46349</v>
      </c>
      <c r="E9512" s="10" t="s">
        <v>44</v>
      </c>
      <c r="F9512" s="10" t="s">
        <v>2727</v>
      </c>
      <c r="G9512" s="10" t="s">
        <v>2728</v>
      </c>
      <c r="H9512" s="10" t="s">
        <v>22</v>
      </c>
      <c r="I9512" s="10" t="s">
        <v>23</v>
      </c>
      <c r="J9512" s="10" t="s">
        <v>1702</v>
      </c>
      <c r="K9512" s="10" t="s">
        <v>285</v>
      </c>
      <c r="L9512" s="10">
        <v>24153</v>
      </c>
      <c r="M9512" s="10" t="s">
        <v>26</v>
      </c>
      <c r="N9512" s="10" t="str">
        <f>_xlfn.XLOOKUP($M:$M,People!$B:$B,People!A:A)</f>
        <v>Fred Suzuki</v>
      </c>
      <c r="O9512" s="10" t="s">
        <v>4174</v>
      </c>
      <c r="P9512" s="10" t="str">
        <f>VLOOKUP(O9512,Products!$A:$E,3,FALSE)</f>
        <v>IKEA</v>
      </c>
      <c r="Q9512" s="31">
        <f>INDEX(Products!$E:$E,MATCH(O9512,Products!$A:$A,0))</f>
        <v>0.36</v>
      </c>
      <c r="R9512" s="10" t="s">
        <v>41</v>
      </c>
      <c r="S9512" s="10" t="s">
        <v>71</v>
      </c>
      <c r="T9512" s="10" t="s">
        <v>4175</v>
      </c>
      <c r="U9512" s="12">
        <v>35.04</v>
      </c>
      <c r="V9512" s="12">
        <v>2</v>
      </c>
      <c r="W9512" s="12">
        <v>0</v>
      </c>
      <c r="X9512" s="12">
        <v>12.263999999999999</v>
      </c>
    </row>
    <row r="9513" spans="1:24" ht="14" x14ac:dyDescent="0.3">
      <c r="A9513" s="9">
        <v>9507</v>
      </c>
      <c r="B9513" s="14" t="s">
        <v>10759</v>
      </c>
      <c r="C9513" s="15">
        <v>46343</v>
      </c>
      <c r="D9513" s="15">
        <v>46346</v>
      </c>
      <c r="E9513" s="10" t="s">
        <v>168</v>
      </c>
      <c r="F9513" s="10" t="s">
        <v>1435</v>
      </c>
      <c r="G9513" s="10" t="s">
        <v>1436</v>
      </c>
      <c r="H9513" s="10" t="s">
        <v>22</v>
      </c>
      <c r="I9513" s="10" t="s">
        <v>23</v>
      </c>
      <c r="J9513" s="10" t="s">
        <v>3361</v>
      </c>
      <c r="K9513" s="10" t="s">
        <v>1086</v>
      </c>
      <c r="L9513" s="10">
        <v>2149</v>
      </c>
      <c r="M9513" s="10" t="s">
        <v>133</v>
      </c>
      <c r="N9513" s="10" t="str">
        <f>_xlfn.XLOOKUP($M:$M,People!$B:$B,People!A:A)</f>
        <v>Chuck Magee</v>
      </c>
      <c r="O9513" s="10" t="s">
        <v>767</v>
      </c>
      <c r="P9513" s="10" t="str">
        <f>VLOOKUP(O9513,Products!$A:$E,3,FALSE)</f>
        <v>Canon</v>
      </c>
      <c r="Q9513" s="31">
        <f>INDEX(Products!$E:$E,MATCH(O9513,Products!$A:$A,0))</f>
        <v>0.32</v>
      </c>
      <c r="R9513" s="10" t="s">
        <v>41</v>
      </c>
      <c r="S9513" s="10" t="s">
        <v>61</v>
      </c>
      <c r="T9513" s="10" t="s">
        <v>768</v>
      </c>
      <c r="U9513" s="12">
        <v>50.94</v>
      </c>
      <c r="V9513" s="12">
        <v>3</v>
      </c>
      <c r="W9513" s="12">
        <v>0</v>
      </c>
      <c r="X9513" s="12">
        <v>14.263200000000001</v>
      </c>
    </row>
    <row r="9514" spans="1:24" ht="14" x14ac:dyDescent="0.3">
      <c r="A9514" s="9">
        <v>9508</v>
      </c>
      <c r="B9514" s="14" t="s">
        <v>10760</v>
      </c>
      <c r="C9514" s="15">
        <v>46343</v>
      </c>
      <c r="D9514" s="15">
        <v>46347</v>
      </c>
      <c r="E9514" s="10" t="s">
        <v>19</v>
      </c>
      <c r="F9514" s="10" t="s">
        <v>4025</v>
      </c>
      <c r="G9514" s="10" t="s">
        <v>4026</v>
      </c>
      <c r="H9514" s="10" t="s">
        <v>22</v>
      </c>
      <c r="I9514" s="10" t="s">
        <v>23</v>
      </c>
      <c r="J9514" s="10" t="s">
        <v>5893</v>
      </c>
      <c r="K9514" s="10" t="s">
        <v>2318</v>
      </c>
      <c r="L9514" s="10">
        <v>21740</v>
      </c>
      <c r="M9514" s="10" t="s">
        <v>133</v>
      </c>
      <c r="N9514" s="10" t="str">
        <f>_xlfn.XLOOKUP($M:$M,People!$B:$B,People!A:A)</f>
        <v>Chuck Magee</v>
      </c>
      <c r="O9514" s="10" t="s">
        <v>1196</v>
      </c>
      <c r="P9514" s="10" t="str">
        <f>VLOOKUP(O9514,Products!$A:$E,3,FALSE)</f>
        <v>IKEA</v>
      </c>
      <c r="Q9514" s="31">
        <f>INDEX(Products!$E:$E,MATCH(O9514,Products!$A:$A,0))</f>
        <v>0.28000000000000003</v>
      </c>
      <c r="R9514" s="10" t="s">
        <v>41</v>
      </c>
      <c r="S9514" s="10" t="s">
        <v>68</v>
      </c>
      <c r="T9514" s="10" t="s">
        <v>1197</v>
      </c>
      <c r="U9514" s="12">
        <v>43.8</v>
      </c>
      <c r="V9514" s="12">
        <v>6</v>
      </c>
      <c r="W9514" s="12">
        <v>0</v>
      </c>
      <c r="X9514" s="12">
        <v>20.585999999999999</v>
      </c>
    </row>
    <row r="9515" spans="1:24" ht="14" x14ac:dyDescent="0.3">
      <c r="A9515" s="9">
        <v>9509</v>
      </c>
      <c r="B9515" s="14" t="s">
        <v>10761</v>
      </c>
      <c r="C9515" s="15">
        <v>46343</v>
      </c>
      <c r="D9515" s="15">
        <v>46350</v>
      </c>
      <c r="E9515" s="10" t="s">
        <v>44</v>
      </c>
      <c r="F9515" s="10" t="s">
        <v>451</v>
      </c>
      <c r="G9515" s="10" t="s">
        <v>452</v>
      </c>
      <c r="H9515" s="10" t="s">
        <v>36</v>
      </c>
      <c r="I9515" s="10" t="s">
        <v>23</v>
      </c>
      <c r="J9515" s="10" t="s">
        <v>86</v>
      </c>
      <c r="K9515" s="10" t="s">
        <v>87</v>
      </c>
      <c r="L9515" s="10">
        <v>98103</v>
      </c>
      <c r="M9515" s="10" t="s">
        <v>39</v>
      </c>
      <c r="N9515" s="10" t="str">
        <f>_xlfn.XLOOKUP($M:$M,People!$B:$B,People!A:A)</f>
        <v>Sadie Pawthorne</v>
      </c>
      <c r="O9515" s="10" t="s">
        <v>1769</v>
      </c>
      <c r="P9515" s="10" t="str">
        <f>VLOOKUP(O9515,Products!$A:$E,3,FALSE)</f>
        <v>HP</v>
      </c>
      <c r="Q9515" s="31">
        <f>INDEX(Products!$E:$E,MATCH(O9515,Products!$A:$A,0))</f>
        <v>0.28999999999999998</v>
      </c>
      <c r="R9515" s="10" t="s">
        <v>41</v>
      </c>
      <c r="S9515" s="10" t="s">
        <v>68</v>
      </c>
      <c r="T9515" s="10" t="s">
        <v>1770</v>
      </c>
      <c r="U9515" s="12">
        <v>13.904</v>
      </c>
      <c r="V9515" s="12">
        <v>2</v>
      </c>
      <c r="W9515" s="12">
        <v>0.2</v>
      </c>
      <c r="X9515" s="12">
        <v>4.5187999999999997</v>
      </c>
    </row>
    <row r="9516" spans="1:24" ht="14" x14ac:dyDescent="0.3">
      <c r="A9516" s="9">
        <v>9510</v>
      </c>
      <c r="B9516" s="14" t="s">
        <v>10762</v>
      </c>
      <c r="C9516" s="15">
        <v>46343</v>
      </c>
      <c r="D9516" s="15">
        <v>46347</v>
      </c>
      <c r="E9516" s="10" t="s">
        <v>44</v>
      </c>
      <c r="F9516" s="10" t="s">
        <v>3726</v>
      </c>
      <c r="G9516" s="10" t="s">
        <v>3727</v>
      </c>
      <c r="H9516" s="10" t="s">
        <v>36</v>
      </c>
      <c r="I9516" s="10" t="s">
        <v>23</v>
      </c>
      <c r="J9516" s="10" t="s">
        <v>5780</v>
      </c>
      <c r="K9516" s="10" t="s">
        <v>371</v>
      </c>
      <c r="L9516" s="10">
        <v>97123</v>
      </c>
      <c r="M9516" s="10" t="s">
        <v>39</v>
      </c>
      <c r="N9516" s="10" t="str">
        <f>_xlfn.XLOOKUP($M:$M,People!$B:$B,People!A:A)</f>
        <v>Sadie Pawthorne</v>
      </c>
      <c r="O9516" s="10" t="s">
        <v>2974</v>
      </c>
      <c r="P9516" s="10" t="str">
        <f>VLOOKUP(O9516,Products!$A:$E,3,FALSE)</f>
        <v>3M</v>
      </c>
      <c r="Q9516" s="31">
        <f>INDEX(Products!$E:$E,MATCH(O9516,Products!$A:$A,0))</f>
        <v>0.3</v>
      </c>
      <c r="R9516" s="10" t="s">
        <v>41</v>
      </c>
      <c r="S9516" s="10" t="s">
        <v>68</v>
      </c>
      <c r="T9516" s="10" t="s">
        <v>2975</v>
      </c>
      <c r="U9516" s="12">
        <v>4.1580000000000004</v>
      </c>
      <c r="V9516" s="12">
        <v>7</v>
      </c>
      <c r="W9516" s="12">
        <v>0.7</v>
      </c>
      <c r="X9516" s="12">
        <v>-3.4649999999999999</v>
      </c>
    </row>
    <row r="9517" spans="1:24" ht="14" x14ac:dyDescent="0.3">
      <c r="A9517" s="9">
        <v>9511</v>
      </c>
      <c r="B9517" s="14" t="s">
        <v>10763</v>
      </c>
      <c r="C9517" s="15">
        <v>46343</v>
      </c>
      <c r="D9517" s="15">
        <v>46347</v>
      </c>
      <c r="E9517" s="10" t="s">
        <v>44</v>
      </c>
      <c r="F9517" s="10" t="s">
        <v>1752</v>
      </c>
      <c r="G9517" s="10" t="s">
        <v>1753</v>
      </c>
      <c r="H9517" s="10" t="s">
        <v>22</v>
      </c>
      <c r="I9517" s="10" t="s">
        <v>23</v>
      </c>
      <c r="J9517" s="10" t="s">
        <v>411</v>
      </c>
      <c r="K9517" s="10" t="s">
        <v>80</v>
      </c>
      <c r="L9517" s="10">
        <v>28205</v>
      </c>
      <c r="M9517" s="10" t="s">
        <v>26</v>
      </c>
      <c r="N9517" s="10" t="str">
        <f>_xlfn.XLOOKUP($M:$M,People!$B:$B,People!A:A)</f>
        <v>Fred Suzuki</v>
      </c>
      <c r="O9517" s="10" t="s">
        <v>5803</v>
      </c>
      <c r="P9517" s="10" t="str">
        <f>VLOOKUP(O9517,Products!$A:$E,3,FALSE)</f>
        <v>IKEA</v>
      </c>
      <c r="Q9517" s="31">
        <f>INDEX(Products!$E:$E,MATCH(O9517,Products!$A:$A,0))</f>
        <v>0.26</v>
      </c>
      <c r="R9517" s="10" t="s">
        <v>41</v>
      </c>
      <c r="S9517" s="10" t="s">
        <v>82</v>
      </c>
      <c r="T9517" s="10" t="s">
        <v>5804</v>
      </c>
      <c r="U9517" s="12">
        <v>268.24</v>
      </c>
      <c r="V9517" s="12">
        <v>7</v>
      </c>
      <c r="W9517" s="12">
        <v>0.2</v>
      </c>
      <c r="X9517" s="12">
        <v>93.883999999999986</v>
      </c>
    </row>
    <row r="9518" spans="1:24" ht="14" x14ac:dyDescent="0.3">
      <c r="A9518" s="9">
        <v>9512</v>
      </c>
      <c r="B9518" s="14" t="s">
        <v>10762</v>
      </c>
      <c r="C9518" s="15">
        <v>46343</v>
      </c>
      <c r="D9518" s="15">
        <v>46347</v>
      </c>
      <c r="E9518" s="10" t="s">
        <v>44</v>
      </c>
      <c r="F9518" s="10" t="s">
        <v>3726</v>
      </c>
      <c r="G9518" s="10" t="s">
        <v>3727</v>
      </c>
      <c r="H9518" s="10" t="s">
        <v>36</v>
      </c>
      <c r="I9518" s="10" t="s">
        <v>23</v>
      </c>
      <c r="J9518" s="10" t="s">
        <v>5780</v>
      </c>
      <c r="K9518" s="10" t="s">
        <v>371</v>
      </c>
      <c r="L9518" s="10">
        <v>97123</v>
      </c>
      <c r="M9518" s="10" t="s">
        <v>39</v>
      </c>
      <c r="N9518" s="10" t="str">
        <f>_xlfn.XLOOKUP($M:$M,People!$B:$B,People!A:A)</f>
        <v>Sadie Pawthorne</v>
      </c>
      <c r="O9518" s="10" t="s">
        <v>5717</v>
      </c>
      <c r="P9518" s="10" t="str">
        <f>VLOOKUP(O9518,Products!$A:$E,3,FALSE)</f>
        <v>Avery</v>
      </c>
      <c r="Q9518" s="31">
        <f>INDEX(Products!$E:$E,MATCH(O9518,Products!$A:$A,0))</f>
        <v>0.37</v>
      </c>
      <c r="R9518" s="10" t="s">
        <v>41</v>
      </c>
      <c r="S9518" s="10" t="s">
        <v>82</v>
      </c>
      <c r="T9518" s="10" t="s">
        <v>5718</v>
      </c>
      <c r="U9518" s="12">
        <v>19.608000000000001</v>
      </c>
      <c r="V9518" s="12">
        <v>3</v>
      </c>
      <c r="W9518" s="12">
        <v>0.2</v>
      </c>
      <c r="X9518" s="12">
        <v>6.6177000000000001</v>
      </c>
    </row>
    <row r="9519" spans="1:24" ht="14" x14ac:dyDescent="0.3">
      <c r="A9519" s="9">
        <v>9513</v>
      </c>
      <c r="B9519" s="14" t="s">
        <v>10757</v>
      </c>
      <c r="C9519" s="15">
        <v>46343</v>
      </c>
      <c r="D9519" s="15">
        <v>46347</v>
      </c>
      <c r="E9519" s="10" t="s">
        <v>44</v>
      </c>
      <c r="F9519" s="10" t="s">
        <v>4634</v>
      </c>
      <c r="G9519" s="10" t="s">
        <v>4635</v>
      </c>
      <c r="H9519" s="10" t="s">
        <v>22</v>
      </c>
      <c r="I9519" s="10" t="s">
        <v>23</v>
      </c>
      <c r="J9519" s="10" t="s">
        <v>237</v>
      </c>
      <c r="K9519" s="10" t="s">
        <v>238</v>
      </c>
      <c r="L9519" s="10">
        <v>10011</v>
      </c>
      <c r="M9519" s="10" t="s">
        <v>133</v>
      </c>
      <c r="N9519" s="10" t="str">
        <f>_xlfn.XLOOKUP($M:$M,People!$B:$B,People!A:A)</f>
        <v>Chuck Magee</v>
      </c>
      <c r="O9519" s="10" t="s">
        <v>2720</v>
      </c>
      <c r="P9519" s="10" t="str">
        <f>VLOOKUP(O9519,Products!$A:$E,3,FALSE)</f>
        <v>Dell</v>
      </c>
      <c r="Q9519" s="31">
        <f>INDEX(Products!$E:$E,MATCH(O9519,Products!$A:$A,0))</f>
        <v>0.34</v>
      </c>
      <c r="R9519" s="10" t="s">
        <v>41</v>
      </c>
      <c r="S9519" s="10" t="s">
        <v>82</v>
      </c>
      <c r="T9519" s="10" t="s">
        <v>2721</v>
      </c>
      <c r="U9519" s="12">
        <v>38.880000000000003</v>
      </c>
      <c r="V9519" s="12">
        <v>6</v>
      </c>
      <c r="W9519" s="12">
        <v>0</v>
      </c>
      <c r="X9519" s="12">
        <v>18.662400000000002</v>
      </c>
    </row>
    <row r="9520" spans="1:24" ht="14" x14ac:dyDescent="0.3">
      <c r="A9520" s="9">
        <v>9514</v>
      </c>
      <c r="B9520" s="14" t="s">
        <v>10764</v>
      </c>
      <c r="C9520" s="15">
        <v>46343</v>
      </c>
      <c r="D9520" s="15">
        <v>46348</v>
      </c>
      <c r="E9520" s="10" t="s">
        <v>19</v>
      </c>
      <c r="F9520" s="10" t="s">
        <v>741</v>
      </c>
      <c r="G9520" s="10" t="s">
        <v>742</v>
      </c>
      <c r="H9520" s="10" t="s">
        <v>36</v>
      </c>
      <c r="I9520" s="10" t="s">
        <v>23</v>
      </c>
      <c r="J9520" s="10" t="s">
        <v>237</v>
      </c>
      <c r="K9520" s="10" t="s">
        <v>238</v>
      </c>
      <c r="L9520" s="10">
        <v>10011</v>
      </c>
      <c r="M9520" s="10" t="s">
        <v>133</v>
      </c>
      <c r="N9520" s="10" t="str">
        <f>_xlfn.XLOOKUP($M:$M,People!$B:$B,People!A:A)</f>
        <v>Chuck Magee</v>
      </c>
      <c r="O9520" s="10" t="s">
        <v>1370</v>
      </c>
      <c r="P9520" s="10" t="str">
        <f>VLOOKUP(O9520,Products!$A:$E,3,FALSE)</f>
        <v>Canon</v>
      </c>
      <c r="Q9520" s="31">
        <f>INDEX(Products!$E:$E,MATCH(O9520,Products!$A:$A,0))</f>
        <v>0.38</v>
      </c>
      <c r="R9520" s="10" t="s">
        <v>41</v>
      </c>
      <c r="S9520" s="10" t="s">
        <v>53</v>
      </c>
      <c r="T9520" s="10" t="s">
        <v>1371</v>
      </c>
      <c r="U9520" s="12">
        <v>1247.6399999999999</v>
      </c>
      <c r="V9520" s="12">
        <v>3</v>
      </c>
      <c r="W9520" s="12">
        <v>0</v>
      </c>
      <c r="X9520" s="12">
        <v>349.33919999999995</v>
      </c>
    </row>
    <row r="9521" spans="1:24" ht="14" x14ac:dyDescent="0.3">
      <c r="A9521" s="9">
        <v>9515</v>
      </c>
      <c r="B9521" s="14" t="s">
        <v>10765</v>
      </c>
      <c r="C9521" s="15">
        <v>46343</v>
      </c>
      <c r="D9521" s="15">
        <v>46347</v>
      </c>
      <c r="E9521" s="10" t="s">
        <v>44</v>
      </c>
      <c r="F9521" s="10" t="s">
        <v>192</v>
      </c>
      <c r="G9521" s="10" t="s">
        <v>193</v>
      </c>
      <c r="H9521" s="10" t="s">
        <v>36</v>
      </c>
      <c r="I9521" s="10" t="s">
        <v>23</v>
      </c>
      <c r="J9521" s="10" t="s">
        <v>5389</v>
      </c>
      <c r="K9521" s="10" t="s">
        <v>1109</v>
      </c>
      <c r="L9521" s="10">
        <v>30605</v>
      </c>
      <c r="M9521" s="10" t="s">
        <v>26</v>
      </c>
      <c r="N9521" s="10" t="str">
        <f>_xlfn.XLOOKUP($M:$M,People!$B:$B,People!A:A)</f>
        <v>Fred Suzuki</v>
      </c>
      <c r="O9521" s="10" t="s">
        <v>5100</v>
      </c>
      <c r="P9521" s="10" t="str">
        <f>VLOOKUP(O9521,Products!$A:$E,3,FALSE)</f>
        <v>HP</v>
      </c>
      <c r="Q9521" s="31">
        <f>INDEX(Products!$E:$E,MATCH(O9521,Products!$A:$A,0))</f>
        <v>0.33</v>
      </c>
      <c r="R9521" s="10" t="s">
        <v>64</v>
      </c>
      <c r="S9521" s="10" t="s">
        <v>144</v>
      </c>
      <c r="T9521" s="10" t="s">
        <v>5101</v>
      </c>
      <c r="U9521" s="12">
        <v>79.989999999999995</v>
      </c>
      <c r="V9521" s="12">
        <v>1</v>
      </c>
      <c r="W9521" s="12">
        <v>0</v>
      </c>
      <c r="X9521" s="12">
        <v>28.796399999999998</v>
      </c>
    </row>
    <row r="9522" spans="1:24" ht="14" x14ac:dyDescent="0.3">
      <c r="A9522" s="9">
        <v>9516</v>
      </c>
      <c r="B9522" s="14" t="s">
        <v>10763</v>
      </c>
      <c r="C9522" s="15">
        <v>46343</v>
      </c>
      <c r="D9522" s="15">
        <v>46347</v>
      </c>
      <c r="E9522" s="10" t="s">
        <v>44</v>
      </c>
      <c r="F9522" s="10" t="s">
        <v>1752</v>
      </c>
      <c r="G9522" s="10" t="s">
        <v>1753</v>
      </c>
      <c r="H9522" s="10" t="s">
        <v>22</v>
      </c>
      <c r="I9522" s="10" t="s">
        <v>23</v>
      </c>
      <c r="J9522" s="10" t="s">
        <v>411</v>
      </c>
      <c r="K9522" s="10" t="s">
        <v>80</v>
      </c>
      <c r="L9522" s="10">
        <v>28205</v>
      </c>
      <c r="M9522" s="10" t="s">
        <v>26</v>
      </c>
      <c r="N9522" s="10" t="str">
        <f>_xlfn.XLOOKUP($M:$M,People!$B:$B,People!A:A)</f>
        <v>Fred Suzuki</v>
      </c>
      <c r="O9522" s="10" t="s">
        <v>2069</v>
      </c>
      <c r="P9522" s="10" t="str">
        <f>VLOOKUP(O9522,Products!$A:$E,3,FALSE)</f>
        <v>Office Depot</v>
      </c>
      <c r="Q9522" s="31">
        <f>INDEX(Products!$E:$E,MATCH(O9522,Products!$A:$A,0))</f>
        <v>0.4</v>
      </c>
      <c r="R9522" s="10" t="s">
        <v>64</v>
      </c>
      <c r="S9522" s="10" t="s">
        <v>144</v>
      </c>
      <c r="T9522" s="10" t="s">
        <v>2070</v>
      </c>
      <c r="U9522" s="12">
        <v>431.16000000000008</v>
      </c>
      <c r="V9522" s="12">
        <v>5</v>
      </c>
      <c r="W9522" s="12">
        <v>0.2</v>
      </c>
      <c r="X9522" s="12">
        <v>107.78999999999996</v>
      </c>
    </row>
    <row r="9523" spans="1:24" ht="14" x14ac:dyDescent="0.3">
      <c r="A9523" s="9">
        <v>9517</v>
      </c>
      <c r="B9523" s="14" t="s">
        <v>10766</v>
      </c>
      <c r="C9523" s="15">
        <v>46343</v>
      </c>
      <c r="D9523" s="15">
        <v>46347</v>
      </c>
      <c r="E9523" s="10" t="s">
        <v>19</v>
      </c>
      <c r="F9523" s="10" t="s">
        <v>2002</v>
      </c>
      <c r="G9523" s="10" t="s">
        <v>2003</v>
      </c>
      <c r="H9523" s="10" t="s">
        <v>22</v>
      </c>
      <c r="I9523" s="10" t="s">
        <v>23</v>
      </c>
      <c r="J9523" s="10" t="s">
        <v>188</v>
      </c>
      <c r="K9523" s="10" t="s">
        <v>189</v>
      </c>
      <c r="L9523" s="10">
        <v>60540</v>
      </c>
      <c r="M9523" s="10" t="s">
        <v>95</v>
      </c>
      <c r="N9523" s="10" t="str">
        <f>_xlfn.XLOOKUP($M:$M,People!$B:$B,People!A:A)</f>
        <v>Roxanne Rodriguez</v>
      </c>
      <c r="O9523" s="10" t="s">
        <v>2013</v>
      </c>
      <c r="P9523" s="10" t="str">
        <f>VLOOKUP(O9523,Products!$A:$E,3,FALSE)</f>
        <v>3M</v>
      </c>
      <c r="Q9523" s="31">
        <f>INDEX(Products!$E:$E,MATCH(O9523,Products!$A:$A,0))</f>
        <v>0.3</v>
      </c>
      <c r="R9523" s="10" t="s">
        <v>64</v>
      </c>
      <c r="S9523" s="10" t="s">
        <v>144</v>
      </c>
      <c r="T9523" s="10" t="s">
        <v>2014</v>
      </c>
      <c r="U9523" s="12">
        <v>239.96000000000004</v>
      </c>
      <c r="V9523" s="12">
        <v>5</v>
      </c>
      <c r="W9523" s="12">
        <v>0.2</v>
      </c>
      <c r="X9523" s="12">
        <v>83.98599999999999</v>
      </c>
    </row>
    <row r="9524" spans="1:24" ht="14" x14ac:dyDescent="0.3">
      <c r="A9524" s="9">
        <v>9518</v>
      </c>
      <c r="B9524" s="14" t="s">
        <v>10767</v>
      </c>
      <c r="C9524" s="15">
        <v>46343</v>
      </c>
      <c r="D9524" s="15">
        <v>46348</v>
      </c>
      <c r="E9524" s="10" t="s">
        <v>44</v>
      </c>
      <c r="F9524" s="10" t="s">
        <v>2331</v>
      </c>
      <c r="G9524" s="10" t="s">
        <v>2332</v>
      </c>
      <c r="H9524" s="10" t="s">
        <v>22</v>
      </c>
      <c r="I9524" s="10" t="s">
        <v>23</v>
      </c>
      <c r="J9524" s="10" t="s">
        <v>533</v>
      </c>
      <c r="K9524" s="10" t="s">
        <v>218</v>
      </c>
      <c r="L9524" s="10">
        <v>19711</v>
      </c>
      <c r="M9524" s="10" t="s">
        <v>133</v>
      </c>
      <c r="N9524" s="10" t="str">
        <f>_xlfn.XLOOKUP($M:$M,People!$B:$B,People!A:A)</f>
        <v>Chuck Magee</v>
      </c>
      <c r="O9524" s="10" t="s">
        <v>4457</v>
      </c>
      <c r="P9524" s="10" t="str">
        <f>VLOOKUP(O9524,Products!$A:$E,3,FALSE)</f>
        <v>Dell</v>
      </c>
      <c r="Q9524" s="31">
        <f>INDEX(Products!$E:$E,MATCH(O9524,Products!$A:$A,0))</f>
        <v>0.38</v>
      </c>
      <c r="R9524" s="10" t="s">
        <v>64</v>
      </c>
      <c r="S9524" s="10" t="s">
        <v>1063</v>
      </c>
      <c r="T9524" s="10" t="s">
        <v>4458</v>
      </c>
      <c r="U9524" s="12">
        <v>10499.97</v>
      </c>
      <c r="V9524" s="12">
        <v>3</v>
      </c>
      <c r="W9524" s="12">
        <v>0</v>
      </c>
      <c r="X9524" s="12">
        <v>5039.9856</v>
      </c>
    </row>
    <row r="9525" spans="1:24" ht="14" x14ac:dyDescent="0.3">
      <c r="A9525" s="9">
        <v>9519</v>
      </c>
      <c r="B9525" s="14" t="s">
        <v>10765</v>
      </c>
      <c r="C9525" s="15">
        <v>46343</v>
      </c>
      <c r="D9525" s="15">
        <v>46347</v>
      </c>
      <c r="E9525" s="10" t="s">
        <v>44</v>
      </c>
      <c r="F9525" s="10" t="s">
        <v>192</v>
      </c>
      <c r="G9525" s="10" t="s">
        <v>193</v>
      </c>
      <c r="H9525" s="10" t="s">
        <v>36</v>
      </c>
      <c r="I9525" s="10" t="s">
        <v>23</v>
      </c>
      <c r="J9525" s="10" t="s">
        <v>5389</v>
      </c>
      <c r="K9525" s="10" t="s">
        <v>1109</v>
      </c>
      <c r="L9525" s="10">
        <v>30605</v>
      </c>
      <c r="M9525" s="10" t="s">
        <v>26</v>
      </c>
      <c r="N9525" s="10" t="str">
        <f>_xlfn.XLOOKUP($M:$M,People!$B:$B,People!A:A)</f>
        <v>Fred Suzuki</v>
      </c>
      <c r="O9525" s="10" t="s">
        <v>5682</v>
      </c>
      <c r="P9525" s="10" t="str">
        <f>VLOOKUP(O9525,Products!$A:$E,3,FALSE)</f>
        <v>Canon</v>
      </c>
      <c r="Q9525" s="31">
        <f>INDEX(Products!$E:$E,MATCH(O9525,Products!$A:$A,0))</f>
        <v>0.3</v>
      </c>
      <c r="R9525" s="10" t="s">
        <v>64</v>
      </c>
      <c r="S9525" s="10" t="s">
        <v>65</v>
      </c>
      <c r="T9525" s="10" t="s">
        <v>5683</v>
      </c>
      <c r="U9525" s="12">
        <v>206.1</v>
      </c>
      <c r="V9525" s="12">
        <v>5</v>
      </c>
      <c r="W9525" s="12">
        <v>0</v>
      </c>
      <c r="X9525" s="12">
        <v>55.647000000000006</v>
      </c>
    </row>
    <row r="9526" spans="1:24" ht="14" x14ac:dyDescent="0.3">
      <c r="A9526" s="9">
        <v>9520</v>
      </c>
      <c r="B9526" s="14" t="s">
        <v>10768</v>
      </c>
      <c r="C9526" s="15">
        <v>46344</v>
      </c>
      <c r="D9526" s="15">
        <v>46349</v>
      </c>
      <c r="E9526" s="10" t="s">
        <v>44</v>
      </c>
      <c r="F9526" s="10" t="s">
        <v>4958</v>
      </c>
      <c r="G9526" s="10" t="s">
        <v>4959</v>
      </c>
      <c r="H9526" s="10" t="s">
        <v>22</v>
      </c>
      <c r="I9526" s="10" t="s">
        <v>23</v>
      </c>
      <c r="J9526" s="10" t="s">
        <v>271</v>
      </c>
      <c r="K9526" s="10" t="s">
        <v>189</v>
      </c>
      <c r="L9526" s="10">
        <v>60623</v>
      </c>
      <c r="M9526" s="10" t="s">
        <v>95</v>
      </c>
      <c r="N9526" s="10" t="str">
        <f>_xlfn.XLOOKUP($M:$M,People!$B:$B,People!A:A)</f>
        <v>Roxanne Rodriguez</v>
      </c>
      <c r="O9526" s="10" t="s">
        <v>4671</v>
      </c>
      <c r="P9526" s="10" t="str">
        <f>VLOOKUP(O9526,Products!$A:$E,3,FALSE)</f>
        <v>HP</v>
      </c>
      <c r="Q9526" s="31">
        <f>INDEX(Products!$E:$E,MATCH(O9526,Products!$A:$A,0))</f>
        <v>0.31</v>
      </c>
      <c r="R9526" s="10" t="s">
        <v>28</v>
      </c>
      <c r="S9526" s="10" t="s">
        <v>32</v>
      </c>
      <c r="T9526" s="10" t="s">
        <v>4672</v>
      </c>
      <c r="U9526" s="12">
        <v>127.38599999999998</v>
      </c>
      <c r="V9526" s="12">
        <v>2</v>
      </c>
      <c r="W9526" s="12">
        <v>0.3</v>
      </c>
      <c r="X9526" s="12">
        <v>-25.477199999999982</v>
      </c>
    </row>
    <row r="9527" spans="1:24" ht="14" x14ac:dyDescent="0.3">
      <c r="A9527" s="9">
        <v>9521</v>
      </c>
      <c r="B9527" s="14" t="s">
        <v>10769</v>
      </c>
      <c r="C9527" s="15">
        <v>46344</v>
      </c>
      <c r="D9527" s="15">
        <v>46344</v>
      </c>
      <c r="E9527" s="10" t="s">
        <v>1124</v>
      </c>
      <c r="F9527" s="10" t="s">
        <v>1742</v>
      </c>
      <c r="G9527" s="10" t="s">
        <v>1743</v>
      </c>
      <c r="H9527" s="10" t="s">
        <v>36</v>
      </c>
      <c r="I9527" s="10" t="s">
        <v>23</v>
      </c>
      <c r="J9527" s="10" t="s">
        <v>2169</v>
      </c>
      <c r="K9527" s="10" t="s">
        <v>103</v>
      </c>
      <c r="L9527" s="10">
        <v>53209</v>
      </c>
      <c r="M9527" s="10" t="s">
        <v>95</v>
      </c>
      <c r="N9527" s="10" t="str">
        <f>_xlfn.XLOOKUP($M:$M,People!$B:$B,People!A:A)</f>
        <v>Roxanne Rodriguez</v>
      </c>
      <c r="O9527" s="10" t="s">
        <v>1351</v>
      </c>
      <c r="P9527" s="10" t="str">
        <f>VLOOKUP(O9527,Products!$A:$E,3,FALSE)</f>
        <v>Logitech</v>
      </c>
      <c r="Q9527" s="31">
        <f>INDEX(Products!$E:$E,MATCH(O9527,Products!$A:$A,0))</f>
        <v>0.28999999999999998</v>
      </c>
      <c r="R9527" s="10" t="s">
        <v>28</v>
      </c>
      <c r="S9527" s="10" t="s">
        <v>58</v>
      </c>
      <c r="T9527" s="10" t="s">
        <v>1352</v>
      </c>
      <c r="U9527" s="12">
        <v>5.82</v>
      </c>
      <c r="V9527" s="12">
        <v>2</v>
      </c>
      <c r="W9527" s="12">
        <v>0</v>
      </c>
      <c r="X9527" s="12">
        <v>2.7353999999999998</v>
      </c>
    </row>
    <row r="9528" spans="1:24" ht="14" x14ac:dyDescent="0.3">
      <c r="A9528" s="9">
        <v>9522</v>
      </c>
      <c r="B9528" s="14" t="s">
        <v>10770</v>
      </c>
      <c r="C9528" s="15">
        <v>46344</v>
      </c>
      <c r="D9528" s="15">
        <v>46350</v>
      </c>
      <c r="E9528" s="10" t="s">
        <v>44</v>
      </c>
      <c r="F9528" s="10" t="s">
        <v>3232</v>
      </c>
      <c r="G9528" s="10" t="s">
        <v>3233</v>
      </c>
      <c r="H9528" s="10" t="s">
        <v>92</v>
      </c>
      <c r="I9528" s="10" t="s">
        <v>23</v>
      </c>
      <c r="J9528" s="10" t="s">
        <v>728</v>
      </c>
      <c r="K9528" s="10" t="s">
        <v>212</v>
      </c>
      <c r="L9528" s="10">
        <v>48601</v>
      </c>
      <c r="M9528" s="10" t="s">
        <v>95</v>
      </c>
      <c r="N9528" s="10" t="str">
        <f>_xlfn.XLOOKUP($M:$M,People!$B:$B,People!A:A)</f>
        <v>Roxanne Rodriguez</v>
      </c>
      <c r="O9528" s="10" t="s">
        <v>2089</v>
      </c>
      <c r="P9528" s="10" t="str">
        <f>VLOOKUP(O9528,Products!$A:$E,3,FALSE)</f>
        <v>HP</v>
      </c>
      <c r="Q9528" s="31">
        <f>INDEX(Products!$E:$E,MATCH(O9528,Products!$A:$A,0))</f>
        <v>0.33</v>
      </c>
      <c r="R9528" s="10" t="s">
        <v>28</v>
      </c>
      <c r="S9528" s="10" t="s">
        <v>58</v>
      </c>
      <c r="T9528" s="10" t="s">
        <v>2090</v>
      </c>
      <c r="U9528" s="12">
        <v>19.760000000000002</v>
      </c>
      <c r="V9528" s="12">
        <v>4</v>
      </c>
      <c r="W9528" s="12">
        <v>0</v>
      </c>
      <c r="X9528" s="12">
        <v>8.2992000000000008</v>
      </c>
    </row>
    <row r="9529" spans="1:24" ht="14" x14ac:dyDescent="0.3">
      <c r="A9529" s="9">
        <v>9523</v>
      </c>
      <c r="B9529" s="14" t="s">
        <v>10771</v>
      </c>
      <c r="C9529" s="15">
        <v>46344</v>
      </c>
      <c r="D9529" s="15">
        <v>46349</v>
      </c>
      <c r="E9529" s="10" t="s">
        <v>19</v>
      </c>
      <c r="F9529" s="10" t="s">
        <v>353</v>
      </c>
      <c r="G9529" s="10" t="s">
        <v>354</v>
      </c>
      <c r="H9529" s="10" t="s">
        <v>36</v>
      </c>
      <c r="I9529" s="10" t="s">
        <v>23</v>
      </c>
      <c r="J9529" s="10" t="s">
        <v>5186</v>
      </c>
      <c r="K9529" s="10" t="s">
        <v>48</v>
      </c>
      <c r="L9529" s="10">
        <v>33023</v>
      </c>
      <c r="M9529" s="10" t="s">
        <v>26</v>
      </c>
      <c r="N9529" s="10" t="str">
        <f>_xlfn.XLOOKUP($M:$M,People!$B:$B,People!A:A)</f>
        <v>Fred Suzuki</v>
      </c>
      <c r="O9529" s="10" t="s">
        <v>627</v>
      </c>
      <c r="P9529" s="10" t="str">
        <f>VLOOKUP(O9529,Products!$A:$E,3,FALSE)</f>
        <v>Staples</v>
      </c>
      <c r="Q9529" s="31">
        <f>INDEX(Products!$E:$E,MATCH(O9529,Products!$A:$A,0))</f>
        <v>0.31</v>
      </c>
      <c r="R9529" s="10" t="s">
        <v>41</v>
      </c>
      <c r="S9529" s="10" t="s">
        <v>71</v>
      </c>
      <c r="T9529" s="10" t="s">
        <v>628</v>
      </c>
      <c r="U9529" s="12">
        <v>389.05600000000004</v>
      </c>
      <c r="V9529" s="12">
        <v>4</v>
      </c>
      <c r="W9529" s="12">
        <v>0.2</v>
      </c>
      <c r="X9529" s="12">
        <v>48.631999999999948</v>
      </c>
    </row>
    <row r="9530" spans="1:24" ht="14" x14ac:dyDescent="0.3">
      <c r="A9530" s="9">
        <v>9524</v>
      </c>
      <c r="B9530" s="14" t="s">
        <v>10772</v>
      </c>
      <c r="C9530" s="15">
        <v>46344</v>
      </c>
      <c r="D9530" s="15">
        <v>46349</v>
      </c>
      <c r="E9530" s="10" t="s">
        <v>44</v>
      </c>
      <c r="F9530" s="10" t="s">
        <v>3298</v>
      </c>
      <c r="G9530" s="10" t="s">
        <v>3299</v>
      </c>
      <c r="H9530" s="10" t="s">
        <v>36</v>
      </c>
      <c r="I9530" s="10" t="s">
        <v>23</v>
      </c>
      <c r="J9530" s="10" t="s">
        <v>978</v>
      </c>
      <c r="K9530" s="10" t="s">
        <v>438</v>
      </c>
      <c r="L9530" s="10">
        <v>44107</v>
      </c>
      <c r="M9530" s="10" t="s">
        <v>133</v>
      </c>
      <c r="N9530" s="10" t="str">
        <f>_xlfn.XLOOKUP($M:$M,People!$B:$B,People!A:A)</f>
        <v>Chuck Magee</v>
      </c>
      <c r="O9530" s="10" t="s">
        <v>2983</v>
      </c>
      <c r="P9530" s="10" t="str">
        <f>VLOOKUP(O9530,Products!$A:$E,3,FALSE)</f>
        <v>Staples</v>
      </c>
      <c r="Q9530" s="31">
        <f>INDEX(Products!$E:$E,MATCH(O9530,Products!$A:$A,0))</f>
        <v>0.39</v>
      </c>
      <c r="R9530" s="10" t="s">
        <v>41</v>
      </c>
      <c r="S9530" s="10" t="s">
        <v>61</v>
      </c>
      <c r="T9530" s="10" t="s">
        <v>2984</v>
      </c>
      <c r="U9530" s="12">
        <v>38.864000000000004</v>
      </c>
      <c r="V9530" s="12">
        <v>7</v>
      </c>
      <c r="W9530" s="12">
        <v>0.2</v>
      </c>
      <c r="X9530" s="12">
        <v>7.7728000000000002</v>
      </c>
    </row>
    <row r="9531" spans="1:24" ht="14" x14ac:dyDescent="0.3">
      <c r="A9531" s="9">
        <v>9525</v>
      </c>
      <c r="B9531" s="14" t="s">
        <v>10773</v>
      </c>
      <c r="C9531" s="15">
        <v>46344</v>
      </c>
      <c r="D9531" s="15">
        <v>46347</v>
      </c>
      <c r="E9531" s="10" t="s">
        <v>168</v>
      </c>
      <c r="F9531" s="10" t="s">
        <v>3516</v>
      </c>
      <c r="G9531" s="10" t="s">
        <v>3517</v>
      </c>
      <c r="H9531" s="10" t="s">
        <v>22</v>
      </c>
      <c r="I9531" s="10" t="s">
        <v>23</v>
      </c>
      <c r="J9531" s="10" t="s">
        <v>86</v>
      </c>
      <c r="K9531" s="10" t="s">
        <v>87</v>
      </c>
      <c r="L9531" s="10">
        <v>98105</v>
      </c>
      <c r="M9531" s="10" t="s">
        <v>39</v>
      </c>
      <c r="N9531" s="10" t="str">
        <f>_xlfn.XLOOKUP($M:$M,People!$B:$B,People!A:A)</f>
        <v>Sadie Pawthorne</v>
      </c>
      <c r="O9531" s="10" t="s">
        <v>3520</v>
      </c>
      <c r="P9531" s="10" t="str">
        <f>VLOOKUP(O9531,Products!$A:$E,3,FALSE)</f>
        <v>3M</v>
      </c>
      <c r="Q9531" s="31">
        <f>INDEX(Products!$E:$E,MATCH(O9531,Products!$A:$A,0))</f>
        <v>0.32</v>
      </c>
      <c r="R9531" s="10" t="s">
        <v>41</v>
      </c>
      <c r="S9531" s="10" t="s">
        <v>68</v>
      </c>
      <c r="T9531" s="10" t="s">
        <v>3521</v>
      </c>
      <c r="U9531" s="12">
        <v>8.4480000000000004</v>
      </c>
      <c r="V9531" s="12">
        <v>2</v>
      </c>
      <c r="W9531" s="12">
        <v>0.2</v>
      </c>
      <c r="X9531" s="12">
        <v>2.9568000000000003</v>
      </c>
    </row>
    <row r="9532" spans="1:24" ht="14" x14ac:dyDescent="0.3">
      <c r="A9532" s="9">
        <v>9526</v>
      </c>
      <c r="B9532" s="14" t="s">
        <v>10771</v>
      </c>
      <c r="C9532" s="15">
        <v>46344</v>
      </c>
      <c r="D9532" s="15">
        <v>46349</v>
      </c>
      <c r="E9532" s="10" t="s">
        <v>19</v>
      </c>
      <c r="F9532" s="10" t="s">
        <v>353</v>
      </c>
      <c r="G9532" s="10" t="s">
        <v>354</v>
      </c>
      <c r="H9532" s="10" t="s">
        <v>36</v>
      </c>
      <c r="I9532" s="10" t="s">
        <v>23</v>
      </c>
      <c r="J9532" s="10" t="s">
        <v>5186</v>
      </c>
      <c r="K9532" s="10" t="s">
        <v>48</v>
      </c>
      <c r="L9532" s="10">
        <v>33023</v>
      </c>
      <c r="M9532" s="10" t="s">
        <v>26</v>
      </c>
      <c r="N9532" s="10" t="str">
        <f>_xlfn.XLOOKUP($M:$M,People!$B:$B,People!A:A)</f>
        <v>Fred Suzuki</v>
      </c>
      <c r="O9532" s="10" t="s">
        <v>2225</v>
      </c>
      <c r="P9532" s="10" t="str">
        <f>VLOOKUP(O9532,Products!$A:$E,3,FALSE)</f>
        <v>Logitech</v>
      </c>
      <c r="Q9532" s="31">
        <f>INDEX(Products!$E:$E,MATCH(O9532,Products!$A:$A,0))</f>
        <v>0.39</v>
      </c>
      <c r="R9532" s="10" t="s">
        <v>41</v>
      </c>
      <c r="S9532" s="10" t="s">
        <v>68</v>
      </c>
      <c r="T9532" s="10" t="s">
        <v>2226</v>
      </c>
      <c r="U9532" s="12">
        <v>20.232000000000003</v>
      </c>
      <c r="V9532" s="12">
        <v>8</v>
      </c>
      <c r="W9532" s="12">
        <v>0.7</v>
      </c>
      <c r="X9532" s="12">
        <v>-16.185600000000001</v>
      </c>
    </row>
    <row r="9533" spans="1:24" ht="14" x14ac:dyDescent="0.3">
      <c r="A9533" s="9">
        <v>9527</v>
      </c>
      <c r="B9533" s="14" t="s">
        <v>10768</v>
      </c>
      <c r="C9533" s="15">
        <v>46344</v>
      </c>
      <c r="D9533" s="15">
        <v>46349</v>
      </c>
      <c r="E9533" s="10" t="s">
        <v>44</v>
      </c>
      <c r="F9533" s="10" t="s">
        <v>4958</v>
      </c>
      <c r="G9533" s="10" t="s">
        <v>4959</v>
      </c>
      <c r="H9533" s="10" t="s">
        <v>22</v>
      </c>
      <c r="I9533" s="10" t="s">
        <v>23</v>
      </c>
      <c r="J9533" s="10" t="s">
        <v>271</v>
      </c>
      <c r="K9533" s="10" t="s">
        <v>189</v>
      </c>
      <c r="L9533" s="10">
        <v>60623</v>
      </c>
      <c r="M9533" s="10" t="s">
        <v>95</v>
      </c>
      <c r="N9533" s="10" t="str">
        <f>_xlfn.XLOOKUP($M:$M,People!$B:$B,People!A:A)</f>
        <v>Roxanne Rodriguez</v>
      </c>
      <c r="O9533" s="10" t="s">
        <v>5587</v>
      </c>
      <c r="P9533" s="10" t="str">
        <f>VLOOKUP(O9533,Products!$A:$E,3,FALSE)</f>
        <v>Logitech</v>
      </c>
      <c r="Q9533" s="31">
        <f>INDEX(Products!$E:$E,MATCH(O9533,Products!$A:$A,0))</f>
        <v>0.31</v>
      </c>
      <c r="R9533" s="10" t="s">
        <v>41</v>
      </c>
      <c r="S9533" s="10" t="s">
        <v>155</v>
      </c>
      <c r="T9533" s="10" t="s">
        <v>5486</v>
      </c>
      <c r="U9533" s="12">
        <v>55.584000000000003</v>
      </c>
      <c r="V9533" s="12">
        <v>6</v>
      </c>
      <c r="W9533" s="12">
        <v>0.2</v>
      </c>
      <c r="X9533" s="12">
        <v>20.844000000000001</v>
      </c>
    </row>
    <row r="9534" spans="1:24" ht="14" x14ac:dyDescent="0.3">
      <c r="A9534" s="9">
        <v>9528</v>
      </c>
      <c r="B9534" s="14" t="s">
        <v>10773</v>
      </c>
      <c r="C9534" s="15">
        <v>46344</v>
      </c>
      <c r="D9534" s="15">
        <v>46347</v>
      </c>
      <c r="E9534" s="10" t="s">
        <v>168</v>
      </c>
      <c r="F9534" s="10" t="s">
        <v>3516</v>
      </c>
      <c r="G9534" s="10" t="s">
        <v>3517</v>
      </c>
      <c r="H9534" s="10" t="s">
        <v>22</v>
      </c>
      <c r="I9534" s="10" t="s">
        <v>23</v>
      </c>
      <c r="J9534" s="10" t="s">
        <v>86</v>
      </c>
      <c r="K9534" s="10" t="s">
        <v>87</v>
      </c>
      <c r="L9534" s="10">
        <v>98105</v>
      </c>
      <c r="M9534" s="10" t="s">
        <v>39</v>
      </c>
      <c r="N9534" s="10" t="str">
        <f>_xlfn.XLOOKUP($M:$M,People!$B:$B,People!A:A)</f>
        <v>Sadie Pawthorne</v>
      </c>
      <c r="O9534" s="10" t="s">
        <v>3518</v>
      </c>
      <c r="P9534" s="10" t="str">
        <f>VLOOKUP(O9534,Products!$A:$E,3,FALSE)</f>
        <v>3M</v>
      </c>
      <c r="Q9534" s="31">
        <f>INDEX(Products!$E:$E,MATCH(O9534,Products!$A:$A,0))</f>
        <v>0.26</v>
      </c>
      <c r="R9534" s="10" t="s">
        <v>41</v>
      </c>
      <c r="S9534" s="10" t="s">
        <v>240</v>
      </c>
      <c r="T9534" s="10" t="s">
        <v>3519</v>
      </c>
      <c r="U9534" s="12">
        <v>2.96</v>
      </c>
      <c r="V9534" s="12">
        <v>2</v>
      </c>
      <c r="W9534" s="12">
        <v>0</v>
      </c>
      <c r="X9534" s="12">
        <v>1.4207999999999998</v>
      </c>
    </row>
    <row r="9535" spans="1:24" ht="14" x14ac:dyDescent="0.3">
      <c r="A9535" s="9">
        <v>9529</v>
      </c>
      <c r="B9535" s="14" t="s">
        <v>10769</v>
      </c>
      <c r="C9535" s="15">
        <v>46344</v>
      </c>
      <c r="D9535" s="15">
        <v>46344</v>
      </c>
      <c r="E9535" s="10" t="s">
        <v>1124</v>
      </c>
      <c r="F9535" s="10" t="s">
        <v>1742</v>
      </c>
      <c r="G9535" s="10" t="s">
        <v>1743</v>
      </c>
      <c r="H9535" s="10" t="s">
        <v>36</v>
      </c>
      <c r="I9535" s="10" t="s">
        <v>23</v>
      </c>
      <c r="J9535" s="10" t="s">
        <v>2169</v>
      </c>
      <c r="K9535" s="10" t="s">
        <v>103</v>
      </c>
      <c r="L9535" s="10">
        <v>53209</v>
      </c>
      <c r="M9535" s="10" t="s">
        <v>95</v>
      </c>
      <c r="N9535" s="10" t="str">
        <f>_xlfn.XLOOKUP($M:$M,People!$B:$B,People!A:A)</f>
        <v>Roxanne Rodriguez</v>
      </c>
      <c r="O9535" s="10" t="s">
        <v>5259</v>
      </c>
      <c r="P9535" s="10" t="str">
        <f>VLOOKUP(O9535,Products!$A:$E,3,FALSE)</f>
        <v>Office Depot</v>
      </c>
      <c r="Q9535" s="31">
        <f>INDEX(Products!$E:$E,MATCH(O9535,Products!$A:$A,0))</f>
        <v>0.32</v>
      </c>
      <c r="R9535" s="10" t="s">
        <v>41</v>
      </c>
      <c r="S9535" s="10" t="s">
        <v>42</v>
      </c>
      <c r="T9535" s="10" t="s">
        <v>5260</v>
      </c>
      <c r="U9535" s="12">
        <v>7.38</v>
      </c>
      <c r="V9535" s="12">
        <v>2</v>
      </c>
      <c r="W9535" s="12">
        <v>0</v>
      </c>
      <c r="X9535" s="12">
        <v>3.4685999999999999</v>
      </c>
    </row>
    <row r="9536" spans="1:24" ht="14" x14ac:dyDescent="0.3">
      <c r="A9536" s="9">
        <v>9530</v>
      </c>
      <c r="B9536" s="14" t="s">
        <v>10774</v>
      </c>
      <c r="C9536" s="15">
        <v>46344</v>
      </c>
      <c r="D9536" s="15">
        <v>46349</v>
      </c>
      <c r="E9536" s="10" t="s">
        <v>44</v>
      </c>
      <c r="F9536" s="10" t="s">
        <v>4036</v>
      </c>
      <c r="G9536" s="10" t="s">
        <v>4037</v>
      </c>
      <c r="H9536" s="10" t="s">
        <v>22</v>
      </c>
      <c r="I9536" s="10" t="s">
        <v>23</v>
      </c>
      <c r="J9536" s="10" t="s">
        <v>2745</v>
      </c>
      <c r="K9536" s="10" t="s">
        <v>48</v>
      </c>
      <c r="L9536" s="10">
        <v>33030</v>
      </c>
      <c r="M9536" s="10" t="s">
        <v>26</v>
      </c>
      <c r="N9536" s="10" t="str">
        <f>_xlfn.XLOOKUP($M:$M,People!$B:$B,People!A:A)</f>
        <v>Fred Suzuki</v>
      </c>
      <c r="O9536" s="10" t="s">
        <v>4771</v>
      </c>
      <c r="P9536" s="10" t="str">
        <f>VLOOKUP(O9536,Products!$A:$E,3,FALSE)</f>
        <v>HP</v>
      </c>
      <c r="Q9536" s="31">
        <f>INDEX(Products!$E:$E,MATCH(O9536,Products!$A:$A,0))</f>
        <v>0.28999999999999998</v>
      </c>
      <c r="R9536" s="10" t="s">
        <v>41</v>
      </c>
      <c r="S9536" s="10" t="s">
        <v>82</v>
      </c>
      <c r="T9536" s="10" t="s">
        <v>4772</v>
      </c>
      <c r="U9536" s="12">
        <v>44.384</v>
      </c>
      <c r="V9536" s="12">
        <v>1</v>
      </c>
      <c r="W9536" s="12">
        <v>0.2</v>
      </c>
      <c r="X9536" s="12">
        <v>15.534399999999998</v>
      </c>
    </row>
    <row r="9537" spans="1:24" ht="14" x14ac:dyDescent="0.3">
      <c r="A9537" s="9">
        <v>9531</v>
      </c>
      <c r="B9537" s="14" t="s">
        <v>10771</v>
      </c>
      <c r="C9537" s="15">
        <v>46344</v>
      </c>
      <c r="D9537" s="15">
        <v>46349</v>
      </c>
      <c r="E9537" s="10" t="s">
        <v>19</v>
      </c>
      <c r="F9537" s="10" t="s">
        <v>353</v>
      </c>
      <c r="G9537" s="10" t="s">
        <v>354</v>
      </c>
      <c r="H9537" s="10" t="s">
        <v>36</v>
      </c>
      <c r="I9537" s="10" t="s">
        <v>23</v>
      </c>
      <c r="J9537" s="10" t="s">
        <v>5186</v>
      </c>
      <c r="K9537" s="10" t="s">
        <v>48</v>
      </c>
      <c r="L9537" s="10">
        <v>33023</v>
      </c>
      <c r="M9537" s="10" t="s">
        <v>26</v>
      </c>
      <c r="N9537" s="10" t="str">
        <f>_xlfn.XLOOKUP($M:$M,People!$B:$B,People!A:A)</f>
        <v>Fred Suzuki</v>
      </c>
      <c r="O9537" s="10" t="s">
        <v>3757</v>
      </c>
      <c r="P9537" s="10" t="str">
        <f>VLOOKUP(O9537,Products!$A:$E,3,FALSE)</f>
        <v>Canon</v>
      </c>
      <c r="Q9537" s="31">
        <f>INDEX(Products!$E:$E,MATCH(O9537,Products!$A:$A,0))</f>
        <v>0.3</v>
      </c>
      <c r="R9537" s="10" t="s">
        <v>41</v>
      </c>
      <c r="S9537" s="10" t="s">
        <v>82</v>
      </c>
      <c r="T9537" s="10" t="s">
        <v>3758</v>
      </c>
      <c r="U9537" s="12">
        <v>41.472000000000008</v>
      </c>
      <c r="V9537" s="12">
        <v>8</v>
      </c>
      <c r="W9537" s="12">
        <v>0.2</v>
      </c>
      <c r="X9537" s="12">
        <v>14.5152</v>
      </c>
    </row>
    <row r="9538" spans="1:24" ht="14" x14ac:dyDescent="0.3">
      <c r="A9538" s="9">
        <v>9532</v>
      </c>
      <c r="B9538" s="14" t="s">
        <v>10771</v>
      </c>
      <c r="C9538" s="15">
        <v>46344</v>
      </c>
      <c r="D9538" s="15">
        <v>46349</v>
      </c>
      <c r="E9538" s="10" t="s">
        <v>19</v>
      </c>
      <c r="F9538" s="10" t="s">
        <v>353</v>
      </c>
      <c r="G9538" s="10" t="s">
        <v>354</v>
      </c>
      <c r="H9538" s="10" t="s">
        <v>36</v>
      </c>
      <c r="I9538" s="10" t="s">
        <v>23</v>
      </c>
      <c r="J9538" s="10" t="s">
        <v>5186</v>
      </c>
      <c r="K9538" s="10" t="s">
        <v>48</v>
      </c>
      <c r="L9538" s="10">
        <v>33023</v>
      </c>
      <c r="M9538" s="10" t="s">
        <v>26</v>
      </c>
      <c r="N9538" s="10" t="str">
        <f>_xlfn.XLOOKUP($M:$M,People!$B:$B,People!A:A)</f>
        <v>Fred Suzuki</v>
      </c>
      <c r="O9538" s="10" t="s">
        <v>4868</v>
      </c>
      <c r="P9538" s="10" t="str">
        <f>VLOOKUP(O9538,Products!$A:$E,3,FALSE)</f>
        <v>IKEA</v>
      </c>
      <c r="Q9538" s="31">
        <f>INDEX(Products!$E:$E,MATCH(O9538,Products!$A:$A,0))</f>
        <v>0.36</v>
      </c>
      <c r="R9538" s="10" t="s">
        <v>41</v>
      </c>
      <c r="S9538" s="10" t="s">
        <v>82</v>
      </c>
      <c r="T9538" s="10" t="s">
        <v>4869</v>
      </c>
      <c r="U9538" s="12">
        <v>20.736000000000004</v>
      </c>
      <c r="V9538" s="12">
        <v>4</v>
      </c>
      <c r="W9538" s="12">
        <v>0.2</v>
      </c>
      <c r="X9538" s="12">
        <v>7.2576000000000001</v>
      </c>
    </row>
    <row r="9539" spans="1:24" ht="14" x14ac:dyDescent="0.3">
      <c r="A9539" s="9">
        <v>9533</v>
      </c>
      <c r="B9539" s="14" t="s">
        <v>10773</v>
      </c>
      <c r="C9539" s="15">
        <v>46344</v>
      </c>
      <c r="D9539" s="15">
        <v>46347</v>
      </c>
      <c r="E9539" s="10" t="s">
        <v>168</v>
      </c>
      <c r="F9539" s="10" t="s">
        <v>3516</v>
      </c>
      <c r="G9539" s="10" t="s">
        <v>3517</v>
      </c>
      <c r="H9539" s="10" t="s">
        <v>22</v>
      </c>
      <c r="I9539" s="10" t="s">
        <v>23</v>
      </c>
      <c r="J9539" s="10" t="s">
        <v>86</v>
      </c>
      <c r="K9539" s="10" t="s">
        <v>87</v>
      </c>
      <c r="L9539" s="10">
        <v>98105</v>
      </c>
      <c r="M9539" s="10" t="s">
        <v>39</v>
      </c>
      <c r="N9539" s="10" t="str">
        <f>_xlfn.XLOOKUP($M:$M,People!$B:$B,People!A:A)</f>
        <v>Sadie Pawthorne</v>
      </c>
      <c r="O9539" s="10" t="s">
        <v>2948</v>
      </c>
      <c r="P9539" s="10" t="str">
        <f>VLOOKUP(O9539,Products!$A:$E,3,FALSE)</f>
        <v>3M</v>
      </c>
      <c r="Q9539" s="31">
        <f>INDEX(Products!$E:$E,MATCH(O9539,Products!$A:$A,0))</f>
        <v>0.4</v>
      </c>
      <c r="R9539" s="10" t="s">
        <v>41</v>
      </c>
      <c r="S9539" s="10" t="s">
        <v>53</v>
      </c>
      <c r="T9539" s="10" t="s">
        <v>2949</v>
      </c>
      <c r="U9539" s="12">
        <v>95.94</v>
      </c>
      <c r="V9539" s="12">
        <v>3</v>
      </c>
      <c r="W9539" s="12">
        <v>0</v>
      </c>
      <c r="X9539" s="12">
        <v>9.5940000000000012</v>
      </c>
    </row>
    <row r="9540" spans="1:24" ht="14" x14ac:dyDescent="0.3">
      <c r="A9540" s="9">
        <v>9534</v>
      </c>
      <c r="B9540" s="14" t="s">
        <v>10769</v>
      </c>
      <c r="C9540" s="15">
        <v>46344</v>
      </c>
      <c r="D9540" s="15">
        <v>46344</v>
      </c>
      <c r="E9540" s="10" t="s">
        <v>1124</v>
      </c>
      <c r="F9540" s="10" t="s">
        <v>1742</v>
      </c>
      <c r="G9540" s="10" t="s">
        <v>1743</v>
      </c>
      <c r="H9540" s="10" t="s">
        <v>36</v>
      </c>
      <c r="I9540" s="10" t="s">
        <v>23</v>
      </c>
      <c r="J9540" s="10" t="s">
        <v>2169</v>
      </c>
      <c r="K9540" s="10" t="s">
        <v>103</v>
      </c>
      <c r="L9540" s="10">
        <v>53209</v>
      </c>
      <c r="M9540" s="10" t="s">
        <v>95</v>
      </c>
      <c r="N9540" s="10" t="str">
        <f>_xlfn.XLOOKUP($M:$M,People!$B:$B,People!A:A)</f>
        <v>Roxanne Rodriguez</v>
      </c>
      <c r="O9540" s="10" t="s">
        <v>461</v>
      </c>
      <c r="P9540" s="10" t="str">
        <f>VLOOKUP(O9540,Products!$A:$E,3,FALSE)</f>
        <v>3M</v>
      </c>
      <c r="Q9540" s="31">
        <f>INDEX(Products!$E:$E,MATCH(O9540,Products!$A:$A,0))</f>
        <v>0.28000000000000003</v>
      </c>
      <c r="R9540" s="10" t="s">
        <v>41</v>
      </c>
      <c r="S9540" s="10" t="s">
        <v>53</v>
      </c>
      <c r="T9540" s="10" t="s">
        <v>462</v>
      </c>
      <c r="U9540" s="12">
        <v>37.76</v>
      </c>
      <c r="V9540" s="12">
        <v>1</v>
      </c>
      <c r="W9540" s="12">
        <v>0</v>
      </c>
      <c r="X9540" s="12">
        <v>10.572800000000001</v>
      </c>
    </row>
    <row r="9541" spans="1:24" ht="14" x14ac:dyDescent="0.3">
      <c r="A9541" s="9">
        <v>9535</v>
      </c>
      <c r="B9541" s="14" t="s">
        <v>10769</v>
      </c>
      <c r="C9541" s="15">
        <v>46344</v>
      </c>
      <c r="D9541" s="15">
        <v>46344</v>
      </c>
      <c r="E9541" s="10" t="s">
        <v>1124</v>
      </c>
      <c r="F9541" s="10" t="s">
        <v>1742</v>
      </c>
      <c r="G9541" s="10" t="s">
        <v>1743</v>
      </c>
      <c r="H9541" s="10" t="s">
        <v>36</v>
      </c>
      <c r="I9541" s="10" t="s">
        <v>23</v>
      </c>
      <c r="J9541" s="10" t="s">
        <v>2169</v>
      </c>
      <c r="K9541" s="10" t="s">
        <v>103</v>
      </c>
      <c r="L9541" s="10">
        <v>53209</v>
      </c>
      <c r="M9541" s="10" t="s">
        <v>95</v>
      </c>
      <c r="N9541" s="10" t="str">
        <f>_xlfn.XLOOKUP($M:$M,People!$B:$B,People!A:A)</f>
        <v>Roxanne Rodriguez</v>
      </c>
      <c r="O9541" s="10" t="s">
        <v>1419</v>
      </c>
      <c r="P9541" s="10" t="str">
        <f>VLOOKUP(O9541,Products!$A:$E,3,FALSE)</f>
        <v>Avery</v>
      </c>
      <c r="Q9541" s="31">
        <f>INDEX(Products!$E:$E,MATCH(O9541,Products!$A:$A,0))</f>
        <v>0.27</v>
      </c>
      <c r="R9541" s="10" t="s">
        <v>41</v>
      </c>
      <c r="S9541" s="10" t="s">
        <v>53</v>
      </c>
      <c r="T9541" s="10" t="s">
        <v>1420</v>
      </c>
      <c r="U9541" s="12">
        <v>92.52</v>
      </c>
      <c r="V9541" s="12">
        <v>6</v>
      </c>
      <c r="W9541" s="12">
        <v>0</v>
      </c>
      <c r="X9541" s="12">
        <v>24.980400000000007</v>
      </c>
    </row>
    <row r="9542" spans="1:24" ht="14" x14ac:dyDescent="0.3">
      <c r="A9542" s="9">
        <v>9536</v>
      </c>
      <c r="B9542" s="14" t="s">
        <v>10771</v>
      </c>
      <c r="C9542" s="15">
        <v>46344</v>
      </c>
      <c r="D9542" s="15">
        <v>46349</v>
      </c>
      <c r="E9542" s="10" t="s">
        <v>19</v>
      </c>
      <c r="F9542" s="10" t="s">
        <v>353</v>
      </c>
      <c r="G9542" s="10" t="s">
        <v>354</v>
      </c>
      <c r="H9542" s="10" t="s">
        <v>36</v>
      </c>
      <c r="I9542" s="10" t="s">
        <v>23</v>
      </c>
      <c r="J9542" s="10" t="s">
        <v>5186</v>
      </c>
      <c r="K9542" s="10" t="s">
        <v>48</v>
      </c>
      <c r="L9542" s="10">
        <v>33023</v>
      </c>
      <c r="M9542" s="10" t="s">
        <v>26</v>
      </c>
      <c r="N9542" s="10" t="str">
        <f>_xlfn.XLOOKUP($M:$M,People!$B:$B,People!A:A)</f>
        <v>Fred Suzuki</v>
      </c>
      <c r="O9542" s="10" t="s">
        <v>4847</v>
      </c>
      <c r="P9542" s="10" t="str">
        <f>VLOOKUP(O9542,Products!$A:$E,3,FALSE)</f>
        <v>Samsung</v>
      </c>
      <c r="Q9542" s="31">
        <f>INDEX(Products!$E:$E,MATCH(O9542,Products!$A:$A,0))</f>
        <v>0.35</v>
      </c>
      <c r="R9542" s="10" t="s">
        <v>41</v>
      </c>
      <c r="S9542" s="10" t="s">
        <v>53</v>
      </c>
      <c r="T9542" s="10" t="s">
        <v>4848</v>
      </c>
      <c r="U9542" s="12">
        <v>81.360000000000014</v>
      </c>
      <c r="V9542" s="12">
        <v>5</v>
      </c>
      <c r="W9542" s="12">
        <v>0.2</v>
      </c>
      <c r="X9542" s="12">
        <v>-19.323000000000011</v>
      </c>
    </row>
    <row r="9543" spans="1:24" ht="14" x14ac:dyDescent="0.3">
      <c r="A9543" s="9">
        <v>9537</v>
      </c>
      <c r="B9543" s="14" t="s">
        <v>10773</v>
      </c>
      <c r="C9543" s="15">
        <v>46344</v>
      </c>
      <c r="D9543" s="15">
        <v>46347</v>
      </c>
      <c r="E9543" s="10" t="s">
        <v>168</v>
      </c>
      <c r="F9543" s="10" t="s">
        <v>3516</v>
      </c>
      <c r="G9543" s="10" t="s">
        <v>3517</v>
      </c>
      <c r="H9543" s="10" t="s">
        <v>22</v>
      </c>
      <c r="I9543" s="10" t="s">
        <v>23</v>
      </c>
      <c r="J9543" s="10" t="s">
        <v>86</v>
      </c>
      <c r="K9543" s="10" t="s">
        <v>87</v>
      </c>
      <c r="L9543" s="10">
        <v>98105</v>
      </c>
      <c r="M9543" s="10" t="s">
        <v>39</v>
      </c>
      <c r="N9543" s="10" t="str">
        <f>_xlfn.XLOOKUP($M:$M,People!$B:$B,People!A:A)</f>
        <v>Sadie Pawthorne</v>
      </c>
      <c r="O9543" s="10" t="s">
        <v>351</v>
      </c>
      <c r="P9543" s="10" t="str">
        <f>VLOOKUP(O9543,Products!$A:$E,3,FALSE)</f>
        <v>HP</v>
      </c>
      <c r="Q9543" s="31">
        <f>INDEX(Products!$E:$E,MATCH(O9543,Products!$A:$A,0))</f>
        <v>0.39</v>
      </c>
      <c r="R9543" s="10" t="s">
        <v>41</v>
      </c>
      <c r="S9543" s="10" t="s">
        <v>53</v>
      </c>
      <c r="T9543" s="10" t="s">
        <v>352</v>
      </c>
      <c r="U9543" s="12">
        <v>169.68</v>
      </c>
      <c r="V9543" s="12">
        <v>6</v>
      </c>
      <c r="W9543" s="12">
        <v>0</v>
      </c>
      <c r="X9543" s="12">
        <v>45.813600000000001</v>
      </c>
    </row>
    <row r="9544" spans="1:24" ht="14" x14ac:dyDescent="0.3">
      <c r="A9544" s="9">
        <v>9538</v>
      </c>
      <c r="B9544" s="14" t="s">
        <v>10774</v>
      </c>
      <c r="C9544" s="15">
        <v>46344</v>
      </c>
      <c r="D9544" s="15">
        <v>46349</v>
      </c>
      <c r="E9544" s="10" t="s">
        <v>44</v>
      </c>
      <c r="F9544" s="10" t="s">
        <v>4036</v>
      </c>
      <c r="G9544" s="10" t="s">
        <v>4037</v>
      </c>
      <c r="H9544" s="10" t="s">
        <v>22</v>
      </c>
      <c r="I9544" s="10" t="s">
        <v>23</v>
      </c>
      <c r="J9544" s="10" t="s">
        <v>2745</v>
      </c>
      <c r="K9544" s="10" t="s">
        <v>48</v>
      </c>
      <c r="L9544" s="10">
        <v>33030</v>
      </c>
      <c r="M9544" s="10" t="s">
        <v>26</v>
      </c>
      <c r="N9544" s="10" t="str">
        <f>_xlfn.XLOOKUP($M:$M,People!$B:$B,People!A:A)</f>
        <v>Fred Suzuki</v>
      </c>
      <c r="O9544" s="10" t="s">
        <v>1130</v>
      </c>
      <c r="P9544" s="10" t="str">
        <f>VLOOKUP(O9544,Products!$A:$E,3,FALSE)</f>
        <v>3M</v>
      </c>
      <c r="Q9544" s="31">
        <f>INDEX(Products!$E:$E,MATCH(O9544,Products!$A:$A,0))</f>
        <v>0.34</v>
      </c>
      <c r="R9544" s="10" t="s">
        <v>41</v>
      </c>
      <c r="S9544" s="10" t="s">
        <v>510</v>
      </c>
      <c r="T9544" s="10" t="s">
        <v>1131</v>
      </c>
      <c r="U9544" s="12">
        <v>2.9440000000000004</v>
      </c>
      <c r="V9544" s="12">
        <v>1</v>
      </c>
      <c r="W9544" s="12">
        <v>0.2</v>
      </c>
      <c r="X9544" s="12">
        <v>-0.66240000000000021</v>
      </c>
    </row>
    <row r="9545" spans="1:24" ht="14" x14ac:dyDescent="0.3">
      <c r="A9545" s="9">
        <v>9539</v>
      </c>
      <c r="B9545" s="14" t="s">
        <v>10773</v>
      </c>
      <c r="C9545" s="15">
        <v>46344</v>
      </c>
      <c r="D9545" s="15">
        <v>46347</v>
      </c>
      <c r="E9545" s="10" t="s">
        <v>168</v>
      </c>
      <c r="F9545" s="10" t="s">
        <v>3516</v>
      </c>
      <c r="G9545" s="10" t="s">
        <v>3517</v>
      </c>
      <c r="H9545" s="10" t="s">
        <v>22</v>
      </c>
      <c r="I9545" s="10" t="s">
        <v>23</v>
      </c>
      <c r="J9545" s="10" t="s">
        <v>86</v>
      </c>
      <c r="K9545" s="10" t="s">
        <v>87</v>
      </c>
      <c r="L9545" s="10">
        <v>98105</v>
      </c>
      <c r="M9545" s="10" t="s">
        <v>39</v>
      </c>
      <c r="N9545" s="10" t="str">
        <f>_xlfn.XLOOKUP($M:$M,People!$B:$B,People!A:A)</f>
        <v>Sadie Pawthorne</v>
      </c>
      <c r="O9545" s="10" t="s">
        <v>795</v>
      </c>
      <c r="P9545" s="10" t="str">
        <f>VLOOKUP(O9545,Products!$A:$E,3,FALSE)</f>
        <v>Logitech</v>
      </c>
      <c r="Q9545" s="31">
        <f>INDEX(Products!$E:$E,MATCH(O9545,Products!$A:$A,0))</f>
        <v>0.33</v>
      </c>
      <c r="R9545" s="10" t="s">
        <v>64</v>
      </c>
      <c r="S9545" s="10" t="s">
        <v>144</v>
      </c>
      <c r="T9545" s="10" t="s">
        <v>1545</v>
      </c>
      <c r="U9545" s="12">
        <v>132.52000000000001</v>
      </c>
      <c r="V9545" s="12">
        <v>4</v>
      </c>
      <c r="W9545" s="12">
        <v>0</v>
      </c>
      <c r="X9545" s="12">
        <v>54.333200000000005</v>
      </c>
    </row>
    <row r="9546" spans="1:24" ht="14" x14ac:dyDescent="0.3">
      <c r="A9546" s="9">
        <v>9540</v>
      </c>
      <c r="B9546" s="14" t="s">
        <v>10775</v>
      </c>
      <c r="C9546" s="15">
        <v>46344</v>
      </c>
      <c r="D9546" s="15">
        <v>46348</v>
      </c>
      <c r="E9546" s="10" t="s">
        <v>44</v>
      </c>
      <c r="F9546" s="10" t="s">
        <v>447</v>
      </c>
      <c r="G9546" s="10" t="s">
        <v>448</v>
      </c>
      <c r="H9546" s="10" t="s">
        <v>22</v>
      </c>
      <c r="I9546" s="10" t="s">
        <v>23</v>
      </c>
      <c r="J9546" s="10" t="s">
        <v>1025</v>
      </c>
      <c r="K9546" s="10" t="s">
        <v>238</v>
      </c>
      <c r="L9546" s="10">
        <v>11561</v>
      </c>
      <c r="M9546" s="10" t="s">
        <v>133</v>
      </c>
      <c r="N9546" s="10" t="str">
        <f>_xlfn.XLOOKUP($M:$M,People!$B:$B,People!A:A)</f>
        <v>Chuck Magee</v>
      </c>
      <c r="O9546" s="10" t="s">
        <v>4007</v>
      </c>
      <c r="P9546" s="10" t="str">
        <f>VLOOKUP(O9546,Products!$A:$E,3,FALSE)</f>
        <v>3M</v>
      </c>
      <c r="Q9546" s="31">
        <f>INDEX(Products!$E:$E,MATCH(O9546,Products!$A:$A,0))</f>
        <v>0.28000000000000003</v>
      </c>
      <c r="R9546" s="10" t="s">
        <v>64</v>
      </c>
      <c r="S9546" s="10" t="s">
        <v>65</v>
      </c>
      <c r="T9546" s="10" t="s">
        <v>4008</v>
      </c>
      <c r="U9546" s="12">
        <v>74.95</v>
      </c>
      <c r="V9546" s="12">
        <v>5</v>
      </c>
      <c r="W9546" s="12">
        <v>0</v>
      </c>
      <c r="X9546" s="12">
        <v>36.725500000000004</v>
      </c>
    </row>
    <row r="9547" spans="1:24" ht="14" x14ac:dyDescent="0.3">
      <c r="A9547" s="9">
        <v>9541</v>
      </c>
      <c r="B9547" s="14" t="s">
        <v>10776</v>
      </c>
      <c r="C9547" s="15">
        <v>46345</v>
      </c>
      <c r="D9547" s="15">
        <v>46352</v>
      </c>
      <c r="E9547" s="10" t="s">
        <v>44</v>
      </c>
      <c r="F9547" s="10" t="s">
        <v>4036</v>
      </c>
      <c r="G9547" s="10" t="s">
        <v>4037</v>
      </c>
      <c r="H9547" s="10" t="s">
        <v>22</v>
      </c>
      <c r="I9547" s="10" t="s">
        <v>23</v>
      </c>
      <c r="J9547" s="10" t="s">
        <v>4038</v>
      </c>
      <c r="K9547" s="10" t="s">
        <v>94</v>
      </c>
      <c r="L9547" s="10">
        <v>77840</v>
      </c>
      <c r="M9547" s="10" t="s">
        <v>95</v>
      </c>
      <c r="N9547" s="10" t="str">
        <f>_xlfn.XLOOKUP($M:$M,People!$B:$B,People!A:A)</f>
        <v>Roxanne Rodriguez</v>
      </c>
      <c r="O9547" s="10" t="s">
        <v>2952</v>
      </c>
      <c r="P9547" s="10" t="str">
        <f>VLOOKUP(O9547,Products!$A:$E,3,FALSE)</f>
        <v>Office Depot</v>
      </c>
      <c r="Q9547" s="31">
        <f>INDEX(Products!$E:$E,MATCH(O9547,Products!$A:$A,0))</f>
        <v>0.38</v>
      </c>
      <c r="R9547" s="10" t="s">
        <v>28</v>
      </c>
      <c r="S9547" s="10" t="s">
        <v>32</v>
      </c>
      <c r="T9547" s="10" t="s">
        <v>2953</v>
      </c>
      <c r="U9547" s="12">
        <v>233.05799999999999</v>
      </c>
      <c r="V9547" s="12">
        <v>3</v>
      </c>
      <c r="W9547" s="12">
        <v>0.3</v>
      </c>
      <c r="X9547" s="12">
        <v>-53.270399999999995</v>
      </c>
    </row>
    <row r="9548" spans="1:24" ht="14" x14ac:dyDescent="0.3">
      <c r="A9548" s="9">
        <v>9542</v>
      </c>
      <c r="B9548" s="14" t="s">
        <v>10777</v>
      </c>
      <c r="C9548" s="15">
        <v>46345</v>
      </c>
      <c r="D9548" s="15">
        <v>46347</v>
      </c>
      <c r="E9548" s="10" t="s">
        <v>168</v>
      </c>
      <c r="F9548" s="10" t="s">
        <v>5072</v>
      </c>
      <c r="G9548" s="10" t="s">
        <v>5073</v>
      </c>
      <c r="H9548" s="10" t="s">
        <v>22</v>
      </c>
      <c r="I9548" s="10" t="s">
        <v>23</v>
      </c>
      <c r="J9548" s="10" t="s">
        <v>165</v>
      </c>
      <c r="K9548" s="10" t="s">
        <v>94</v>
      </c>
      <c r="L9548" s="10">
        <v>77095</v>
      </c>
      <c r="M9548" s="10" t="s">
        <v>95</v>
      </c>
      <c r="N9548" s="10" t="str">
        <f>_xlfn.XLOOKUP($M:$M,People!$B:$B,People!A:A)</f>
        <v>Roxanne Rodriguez</v>
      </c>
      <c r="O9548" s="10" t="s">
        <v>3879</v>
      </c>
      <c r="P9548" s="10" t="str">
        <f>VLOOKUP(O9548,Products!$A:$E,3,FALSE)</f>
        <v>Avery</v>
      </c>
      <c r="Q9548" s="31">
        <f>INDEX(Products!$E:$E,MATCH(O9548,Products!$A:$A,0))</f>
        <v>0.31</v>
      </c>
      <c r="R9548" s="10" t="s">
        <v>28</v>
      </c>
      <c r="S9548" s="10" t="s">
        <v>32</v>
      </c>
      <c r="T9548" s="10" t="s">
        <v>3880</v>
      </c>
      <c r="U9548" s="12">
        <v>191.05799999999999</v>
      </c>
      <c r="V9548" s="12">
        <v>3</v>
      </c>
      <c r="W9548" s="12">
        <v>0.3</v>
      </c>
      <c r="X9548" s="12">
        <v>-46.399800000000013</v>
      </c>
    </row>
    <row r="9549" spans="1:24" ht="14" x14ac:dyDescent="0.3">
      <c r="A9549" s="9">
        <v>9543</v>
      </c>
      <c r="B9549" s="14" t="s">
        <v>10778</v>
      </c>
      <c r="C9549" s="15">
        <v>46345</v>
      </c>
      <c r="D9549" s="15">
        <v>46351</v>
      </c>
      <c r="E9549" s="10" t="s">
        <v>44</v>
      </c>
      <c r="F9549" s="10" t="s">
        <v>186</v>
      </c>
      <c r="G9549" s="10" t="s">
        <v>187</v>
      </c>
      <c r="H9549" s="10" t="s">
        <v>36</v>
      </c>
      <c r="I9549" s="10" t="s">
        <v>23</v>
      </c>
      <c r="J9549" s="10" t="s">
        <v>4053</v>
      </c>
      <c r="K9549" s="10" t="s">
        <v>94</v>
      </c>
      <c r="L9549" s="10">
        <v>76903</v>
      </c>
      <c r="M9549" s="10" t="s">
        <v>95</v>
      </c>
      <c r="N9549" s="10" t="str">
        <f>_xlfn.XLOOKUP($M:$M,People!$B:$B,People!A:A)</f>
        <v>Roxanne Rodriguez</v>
      </c>
      <c r="O9549" s="10" t="s">
        <v>2112</v>
      </c>
      <c r="P9549" s="10" t="str">
        <f>VLOOKUP(O9549,Products!$A:$E,3,FALSE)</f>
        <v>3M</v>
      </c>
      <c r="Q9549" s="31">
        <f>INDEX(Products!$E:$E,MATCH(O9549,Products!$A:$A,0))</f>
        <v>0.26</v>
      </c>
      <c r="R9549" s="10" t="s">
        <v>28</v>
      </c>
      <c r="S9549" s="10" t="s">
        <v>32</v>
      </c>
      <c r="T9549" s="10" t="s">
        <v>2113</v>
      </c>
      <c r="U9549" s="12">
        <v>305.31200000000001</v>
      </c>
      <c r="V9549" s="12">
        <v>2</v>
      </c>
      <c r="W9549" s="12">
        <v>0.3</v>
      </c>
      <c r="X9549" s="12">
        <v>-8.7232000000000198</v>
      </c>
    </row>
    <row r="9550" spans="1:24" ht="14" x14ac:dyDescent="0.3">
      <c r="A9550" s="9">
        <v>9544</v>
      </c>
      <c r="B9550" s="14" t="s">
        <v>10779</v>
      </c>
      <c r="C9550" s="15">
        <v>46345</v>
      </c>
      <c r="D9550" s="15">
        <v>46347</v>
      </c>
      <c r="E9550" s="10" t="s">
        <v>19</v>
      </c>
      <c r="F9550" s="10" t="s">
        <v>3380</v>
      </c>
      <c r="G9550" s="10" t="s">
        <v>3381</v>
      </c>
      <c r="H9550" s="10" t="s">
        <v>22</v>
      </c>
      <c r="I9550" s="10" t="s">
        <v>23</v>
      </c>
      <c r="J9550" s="10" t="s">
        <v>3442</v>
      </c>
      <c r="K9550" s="10" t="s">
        <v>94</v>
      </c>
      <c r="L9550" s="10">
        <v>75007</v>
      </c>
      <c r="M9550" s="10" t="s">
        <v>95</v>
      </c>
      <c r="N9550" s="10" t="str">
        <f>_xlfn.XLOOKUP($M:$M,People!$B:$B,People!A:A)</f>
        <v>Roxanne Rodriguez</v>
      </c>
      <c r="O9550" s="10" t="s">
        <v>1036</v>
      </c>
      <c r="P9550" s="10" t="str">
        <f>VLOOKUP(O9550,Products!$A:$E,3,FALSE)</f>
        <v>Canon</v>
      </c>
      <c r="Q9550" s="31">
        <f>INDEX(Products!$E:$E,MATCH(O9550,Products!$A:$A,0))</f>
        <v>0.4</v>
      </c>
      <c r="R9550" s="10" t="s">
        <v>28</v>
      </c>
      <c r="S9550" s="10" t="s">
        <v>58</v>
      </c>
      <c r="T9550" s="10" t="s">
        <v>1037</v>
      </c>
      <c r="U9550" s="12">
        <v>15.991999999999999</v>
      </c>
      <c r="V9550" s="12">
        <v>2</v>
      </c>
      <c r="W9550" s="12">
        <v>0.6</v>
      </c>
      <c r="X9550" s="12">
        <v>-13.992999999999999</v>
      </c>
    </row>
    <row r="9551" spans="1:24" ht="14" x14ac:dyDescent="0.3">
      <c r="A9551" s="9">
        <v>9545</v>
      </c>
      <c r="B9551" s="14" t="s">
        <v>10780</v>
      </c>
      <c r="C9551" s="15">
        <v>46345</v>
      </c>
      <c r="D9551" s="15">
        <v>46350</v>
      </c>
      <c r="E9551" s="10" t="s">
        <v>44</v>
      </c>
      <c r="F9551" s="10" t="s">
        <v>3410</v>
      </c>
      <c r="G9551" s="10" t="s">
        <v>3411</v>
      </c>
      <c r="H9551" s="10" t="s">
        <v>22</v>
      </c>
      <c r="I9551" s="10" t="s">
        <v>23</v>
      </c>
      <c r="J9551" s="10" t="s">
        <v>37</v>
      </c>
      <c r="K9551" s="10" t="s">
        <v>38</v>
      </c>
      <c r="L9551" s="10">
        <v>90049</v>
      </c>
      <c r="M9551" s="10" t="s">
        <v>39</v>
      </c>
      <c r="N9551" s="10" t="str">
        <f>_xlfn.XLOOKUP($M:$M,People!$B:$B,People!A:A)</f>
        <v>Sadie Pawthorne</v>
      </c>
      <c r="O9551" s="10" t="s">
        <v>4673</v>
      </c>
      <c r="P9551" s="10" t="str">
        <f>VLOOKUP(O9551,Products!$A:$E,3,FALSE)</f>
        <v>IKEA</v>
      </c>
      <c r="Q9551" s="31">
        <f>INDEX(Products!$E:$E,MATCH(O9551,Products!$A:$A,0))</f>
        <v>0.26</v>
      </c>
      <c r="R9551" s="10" t="s">
        <v>28</v>
      </c>
      <c r="S9551" s="10" t="s">
        <v>58</v>
      </c>
      <c r="T9551" s="10" t="s">
        <v>4674</v>
      </c>
      <c r="U9551" s="12">
        <v>18.7</v>
      </c>
      <c r="V9551" s="12">
        <v>1</v>
      </c>
      <c r="W9551" s="12">
        <v>0</v>
      </c>
      <c r="X9551" s="12">
        <v>7.1059999999999999</v>
      </c>
    </row>
    <row r="9552" spans="1:24" ht="14" x14ac:dyDescent="0.3">
      <c r="A9552" s="9">
        <v>9546</v>
      </c>
      <c r="B9552" s="14" t="s">
        <v>10781</v>
      </c>
      <c r="C9552" s="15">
        <v>46345</v>
      </c>
      <c r="D9552" s="15">
        <v>46349</v>
      </c>
      <c r="E9552" s="10" t="s">
        <v>44</v>
      </c>
      <c r="F9552" s="10" t="s">
        <v>3167</v>
      </c>
      <c r="G9552" s="10" t="s">
        <v>3168</v>
      </c>
      <c r="H9552" s="10" t="s">
        <v>22</v>
      </c>
      <c r="I9552" s="10" t="s">
        <v>23</v>
      </c>
      <c r="J9552" s="10" t="s">
        <v>24</v>
      </c>
      <c r="K9552" s="10" t="s">
        <v>25</v>
      </c>
      <c r="L9552" s="10">
        <v>42420</v>
      </c>
      <c r="M9552" s="10" t="s">
        <v>26</v>
      </c>
      <c r="N9552" s="10" t="str">
        <f>_xlfn.XLOOKUP($M:$M,People!$B:$B,People!A:A)</f>
        <v>Fred Suzuki</v>
      </c>
      <c r="O9552" s="10" t="s">
        <v>4395</v>
      </c>
      <c r="P9552" s="10" t="str">
        <f>VLOOKUP(O9552,Products!$A:$E,3,FALSE)</f>
        <v>3M</v>
      </c>
      <c r="Q9552" s="31">
        <f>INDEX(Products!$E:$E,MATCH(O9552,Products!$A:$A,0))</f>
        <v>0.26</v>
      </c>
      <c r="R9552" s="10" t="s">
        <v>28</v>
      </c>
      <c r="S9552" s="10" t="s">
        <v>58</v>
      </c>
      <c r="T9552" s="10" t="s">
        <v>4396</v>
      </c>
      <c r="U9552" s="12">
        <v>821.87999999999988</v>
      </c>
      <c r="V9552" s="12">
        <v>6</v>
      </c>
      <c r="W9552" s="12">
        <v>0</v>
      </c>
      <c r="X9552" s="12">
        <v>213.68880000000001</v>
      </c>
    </row>
    <row r="9553" spans="1:24" ht="14" x14ac:dyDescent="0.3">
      <c r="A9553" s="9">
        <v>9547</v>
      </c>
      <c r="B9553" s="14" t="s">
        <v>10782</v>
      </c>
      <c r="C9553" s="15">
        <v>46345</v>
      </c>
      <c r="D9553" s="15">
        <v>46345</v>
      </c>
      <c r="E9553" s="10" t="s">
        <v>1124</v>
      </c>
      <c r="F9553" s="10" t="s">
        <v>2792</v>
      </c>
      <c r="G9553" s="10" t="s">
        <v>2793</v>
      </c>
      <c r="H9553" s="10" t="s">
        <v>92</v>
      </c>
      <c r="I9553" s="10" t="s">
        <v>23</v>
      </c>
      <c r="J9553" s="10" t="s">
        <v>237</v>
      </c>
      <c r="K9553" s="10" t="s">
        <v>238</v>
      </c>
      <c r="L9553" s="10">
        <v>10011</v>
      </c>
      <c r="M9553" s="10" t="s">
        <v>133</v>
      </c>
      <c r="N9553" s="10" t="str">
        <f>_xlfn.XLOOKUP($M:$M,People!$B:$B,People!A:A)</f>
        <v>Chuck Magee</v>
      </c>
      <c r="O9553" s="10" t="s">
        <v>3152</v>
      </c>
      <c r="P9553" s="10" t="str">
        <f>VLOOKUP(O9553,Products!$A:$E,3,FALSE)</f>
        <v>Samsung</v>
      </c>
      <c r="Q9553" s="31">
        <f>INDEX(Products!$E:$E,MATCH(O9553,Products!$A:$A,0))</f>
        <v>0.39</v>
      </c>
      <c r="R9553" s="10" t="s">
        <v>28</v>
      </c>
      <c r="S9553" s="10" t="s">
        <v>50</v>
      </c>
      <c r="T9553" s="10" t="s">
        <v>3153</v>
      </c>
      <c r="U9553" s="12">
        <v>79.97399999999999</v>
      </c>
      <c r="V9553" s="12">
        <v>3</v>
      </c>
      <c r="W9553" s="12">
        <v>0.4</v>
      </c>
      <c r="X9553" s="12">
        <v>-29.323800000000006</v>
      </c>
    </row>
    <row r="9554" spans="1:24" ht="14" x14ac:dyDescent="0.3">
      <c r="A9554" s="9">
        <v>9548</v>
      </c>
      <c r="B9554" s="14" t="s">
        <v>10783</v>
      </c>
      <c r="C9554" s="15">
        <v>46345</v>
      </c>
      <c r="D9554" s="15">
        <v>46349</v>
      </c>
      <c r="E9554" s="10" t="s">
        <v>44</v>
      </c>
      <c r="F9554" s="10" t="s">
        <v>752</v>
      </c>
      <c r="G9554" s="10" t="s">
        <v>753</v>
      </c>
      <c r="H9554" s="10" t="s">
        <v>22</v>
      </c>
      <c r="I9554" s="10" t="s">
        <v>23</v>
      </c>
      <c r="J9554" s="10" t="s">
        <v>271</v>
      </c>
      <c r="K9554" s="10" t="s">
        <v>189</v>
      </c>
      <c r="L9554" s="10">
        <v>60623</v>
      </c>
      <c r="M9554" s="10" t="s">
        <v>95</v>
      </c>
      <c r="N9554" s="10" t="str">
        <f>_xlfn.XLOOKUP($M:$M,People!$B:$B,People!A:A)</f>
        <v>Roxanne Rodriguez</v>
      </c>
      <c r="O9554" s="10" t="s">
        <v>967</v>
      </c>
      <c r="P9554" s="10" t="str">
        <f>VLOOKUP(O9554,Products!$A:$E,3,FALSE)</f>
        <v>HP</v>
      </c>
      <c r="Q9554" s="31">
        <f>INDEX(Products!$E:$E,MATCH(O9554,Products!$A:$A,0))</f>
        <v>0.35</v>
      </c>
      <c r="R9554" s="10" t="s">
        <v>28</v>
      </c>
      <c r="S9554" s="10" t="s">
        <v>50</v>
      </c>
      <c r="T9554" s="10" t="s">
        <v>968</v>
      </c>
      <c r="U9554" s="12">
        <v>219.07500000000002</v>
      </c>
      <c r="V9554" s="12">
        <v>3</v>
      </c>
      <c r="W9554" s="12">
        <v>0.5</v>
      </c>
      <c r="X9554" s="12">
        <v>-131.44500000000005</v>
      </c>
    </row>
    <row r="9555" spans="1:24" ht="14" x14ac:dyDescent="0.3">
      <c r="A9555" s="9">
        <v>9549</v>
      </c>
      <c r="B9555" s="14" t="s">
        <v>10784</v>
      </c>
      <c r="C9555" s="15">
        <v>46345</v>
      </c>
      <c r="D9555" s="15">
        <v>46347</v>
      </c>
      <c r="E9555" s="10" t="s">
        <v>168</v>
      </c>
      <c r="F9555" s="10" t="s">
        <v>315</v>
      </c>
      <c r="G9555" s="10" t="s">
        <v>316</v>
      </c>
      <c r="H9555" s="10" t="s">
        <v>36</v>
      </c>
      <c r="I9555" s="10" t="s">
        <v>23</v>
      </c>
      <c r="J9555" s="10" t="s">
        <v>595</v>
      </c>
      <c r="K9555" s="10" t="s">
        <v>94</v>
      </c>
      <c r="L9555" s="10">
        <v>78207</v>
      </c>
      <c r="M9555" s="10" t="s">
        <v>95</v>
      </c>
      <c r="N9555" s="10" t="str">
        <f>_xlfn.XLOOKUP($M:$M,People!$B:$B,People!A:A)</f>
        <v>Roxanne Rodriguez</v>
      </c>
      <c r="O9555" s="10" t="s">
        <v>3160</v>
      </c>
      <c r="P9555" s="10" t="str">
        <f>VLOOKUP(O9555,Products!$A:$E,3,FALSE)</f>
        <v>Logitech</v>
      </c>
      <c r="Q9555" s="31">
        <f>INDEX(Products!$E:$E,MATCH(O9555,Products!$A:$A,0))</f>
        <v>0.39</v>
      </c>
      <c r="R9555" s="10" t="s">
        <v>28</v>
      </c>
      <c r="S9555" s="10" t="s">
        <v>50</v>
      </c>
      <c r="T9555" s="10" t="s">
        <v>3161</v>
      </c>
      <c r="U9555" s="12">
        <v>718.11599999999987</v>
      </c>
      <c r="V9555" s="12">
        <v>6</v>
      </c>
      <c r="W9555" s="12">
        <v>0.3</v>
      </c>
      <c r="X9555" s="12">
        <v>-71.811599999999999</v>
      </c>
    </row>
    <row r="9556" spans="1:24" ht="14" x14ac:dyDescent="0.3">
      <c r="A9556" s="9">
        <v>9550</v>
      </c>
      <c r="B9556" s="14" t="s">
        <v>10785</v>
      </c>
      <c r="C9556" s="15">
        <v>46345</v>
      </c>
      <c r="D9556" s="15">
        <v>46349</v>
      </c>
      <c r="E9556" s="10" t="s">
        <v>44</v>
      </c>
      <c r="F9556" s="10" t="s">
        <v>1814</v>
      </c>
      <c r="G9556" s="10" t="s">
        <v>1815</v>
      </c>
      <c r="H9556" s="10" t="s">
        <v>36</v>
      </c>
      <c r="I9556" s="10" t="s">
        <v>23</v>
      </c>
      <c r="J9556" s="10" t="s">
        <v>237</v>
      </c>
      <c r="K9556" s="10" t="s">
        <v>238</v>
      </c>
      <c r="L9556" s="10">
        <v>10011</v>
      </c>
      <c r="M9556" s="10" t="s">
        <v>133</v>
      </c>
      <c r="N9556" s="10" t="str">
        <f>_xlfn.XLOOKUP($M:$M,People!$B:$B,People!A:A)</f>
        <v>Chuck Magee</v>
      </c>
      <c r="O9556" s="10" t="s">
        <v>2764</v>
      </c>
      <c r="P9556" s="10" t="str">
        <f>VLOOKUP(O9556,Products!$A:$E,3,FALSE)</f>
        <v>Staples</v>
      </c>
      <c r="Q9556" s="31">
        <f>INDEX(Products!$E:$E,MATCH(O9556,Products!$A:$A,0))</f>
        <v>0.33</v>
      </c>
      <c r="R9556" s="10" t="s">
        <v>41</v>
      </c>
      <c r="S9556" s="10" t="s">
        <v>71</v>
      </c>
      <c r="T9556" s="10" t="s">
        <v>2765</v>
      </c>
      <c r="U9556" s="12">
        <v>2504.7399999999998</v>
      </c>
      <c r="V9556" s="12">
        <v>7</v>
      </c>
      <c r="W9556" s="12">
        <v>0</v>
      </c>
      <c r="X9556" s="12">
        <v>626.18499999999995</v>
      </c>
    </row>
    <row r="9557" spans="1:24" ht="14" x14ac:dyDescent="0.3">
      <c r="A9557" s="9">
        <v>9551</v>
      </c>
      <c r="B9557" s="14" t="s">
        <v>10786</v>
      </c>
      <c r="C9557" s="15">
        <v>46345</v>
      </c>
      <c r="D9557" s="15">
        <v>46348</v>
      </c>
      <c r="E9557" s="10" t="s">
        <v>19</v>
      </c>
      <c r="F9557" s="10" t="s">
        <v>4039</v>
      </c>
      <c r="G9557" s="10" t="s">
        <v>4040</v>
      </c>
      <c r="H9557" s="10" t="s">
        <v>22</v>
      </c>
      <c r="I9557" s="10" t="s">
        <v>23</v>
      </c>
      <c r="J9557" s="10" t="s">
        <v>284</v>
      </c>
      <c r="K9557" s="10" t="s">
        <v>285</v>
      </c>
      <c r="L9557" s="10">
        <v>22153</v>
      </c>
      <c r="M9557" s="10" t="s">
        <v>26</v>
      </c>
      <c r="N9557" s="10" t="str">
        <f>_xlfn.XLOOKUP($M:$M,People!$B:$B,People!A:A)</f>
        <v>Fred Suzuki</v>
      </c>
      <c r="O9557" s="10" t="s">
        <v>3978</v>
      </c>
      <c r="P9557" s="10" t="str">
        <f>VLOOKUP(O9557,Products!$A:$E,3,FALSE)</f>
        <v>3M</v>
      </c>
      <c r="Q9557" s="31">
        <f>INDEX(Products!$E:$E,MATCH(O9557,Products!$A:$A,0))</f>
        <v>0.26</v>
      </c>
      <c r="R9557" s="10" t="s">
        <v>41</v>
      </c>
      <c r="S9557" s="10" t="s">
        <v>61</v>
      </c>
      <c r="T9557" s="10" t="s">
        <v>3979</v>
      </c>
      <c r="U9557" s="12">
        <v>22.959999999999997</v>
      </c>
      <c r="V9557" s="12">
        <v>7</v>
      </c>
      <c r="W9557" s="12">
        <v>0</v>
      </c>
      <c r="X9557" s="12">
        <v>6.6583999999999968</v>
      </c>
    </row>
    <row r="9558" spans="1:24" ht="14" x14ac:dyDescent="0.3">
      <c r="A9558" s="9">
        <v>9552</v>
      </c>
      <c r="B9558" s="14" t="s">
        <v>10784</v>
      </c>
      <c r="C9558" s="15">
        <v>46345</v>
      </c>
      <c r="D9558" s="15">
        <v>46347</v>
      </c>
      <c r="E9558" s="10" t="s">
        <v>168</v>
      </c>
      <c r="F9558" s="10" t="s">
        <v>315</v>
      </c>
      <c r="G9558" s="10" t="s">
        <v>316</v>
      </c>
      <c r="H9558" s="10" t="s">
        <v>36</v>
      </c>
      <c r="I9558" s="10" t="s">
        <v>23</v>
      </c>
      <c r="J9558" s="10" t="s">
        <v>595</v>
      </c>
      <c r="K9558" s="10" t="s">
        <v>94</v>
      </c>
      <c r="L9558" s="10">
        <v>78207</v>
      </c>
      <c r="M9558" s="10" t="s">
        <v>95</v>
      </c>
      <c r="N9558" s="10" t="str">
        <f>_xlfn.XLOOKUP($M:$M,People!$B:$B,People!A:A)</f>
        <v>Roxanne Rodriguez</v>
      </c>
      <c r="O9558" s="10" t="s">
        <v>3465</v>
      </c>
      <c r="P9558" s="10" t="str">
        <f>VLOOKUP(O9558,Products!$A:$E,3,FALSE)</f>
        <v>3M</v>
      </c>
      <c r="Q9558" s="31">
        <f>INDEX(Products!$E:$E,MATCH(O9558,Products!$A:$A,0))</f>
        <v>0.3</v>
      </c>
      <c r="R9558" s="10" t="s">
        <v>41</v>
      </c>
      <c r="S9558" s="10" t="s">
        <v>61</v>
      </c>
      <c r="T9558" s="10" t="s">
        <v>3466</v>
      </c>
      <c r="U9558" s="12">
        <v>31.776</v>
      </c>
      <c r="V9558" s="12">
        <v>4</v>
      </c>
      <c r="W9558" s="12">
        <v>0.2</v>
      </c>
      <c r="X9558" s="12">
        <v>8.7384000000000022</v>
      </c>
    </row>
    <row r="9559" spans="1:24" ht="14" x14ac:dyDescent="0.3">
      <c r="A9559" s="9">
        <v>9553</v>
      </c>
      <c r="B9559" s="14" t="s">
        <v>10779</v>
      </c>
      <c r="C9559" s="15">
        <v>46345</v>
      </c>
      <c r="D9559" s="15">
        <v>46347</v>
      </c>
      <c r="E9559" s="10" t="s">
        <v>19</v>
      </c>
      <c r="F9559" s="10" t="s">
        <v>3380</v>
      </c>
      <c r="G9559" s="10" t="s">
        <v>3381</v>
      </c>
      <c r="H9559" s="10" t="s">
        <v>22</v>
      </c>
      <c r="I9559" s="10" t="s">
        <v>23</v>
      </c>
      <c r="J9559" s="10" t="s">
        <v>3442</v>
      </c>
      <c r="K9559" s="10" t="s">
        <v>94</v>
      </c>
      <c r="L9559" s="10">
        <v>75007</v>
      </c>
      <c r="M9559" s="10" t="s">
        <v>95</v>
      </c>
      <c r="N9559" s="10" t="str">
        <f>_xlfn.XLOOKUP($M:$M,People!$B:$B,People!A:A)</f>
        <v>Roxanne Rodriguez</v>
      </c>
      <c r="O9559" s="10" t="s">
        <v>1013</v>
      </c>
      <c r="P9559" s="10" t="str">
        <f>VLOOKUP(O9559,Products!$A:$E,3,FALSE)</f>
        <v>Dell</v>
      </c>
      <c r="Q9559" s="31">
        <f>INDEX(Products!$E:$E,MATCH(O9559,Products!$A:$A,0))</f>
        <v>0.28000000000000003</v>
      </c>
      <c r="R9559" s="10" t="s">
        <v>41</v>
      </c>
      <c r="S9559" s="10" t="s">
        <v>61</v>
      </c>
      <c r="T9559" s="10" t="s">
        <v>1014</v>
      </c>
      <c r="U9559" s="12">
        <v>99.13600000000001</v>
      </c>
      <c r="V9559" s="12">
        <v>4</v>
      </c>
      <c r="W9559" s="12">
        <v>0.2</v>
      </c>
      <c r="X9559" s="12">
        <v>8.674399999999995</v>
      </c>
    </row>
    <row r="9560" spans="1:24" ht="14" x14ac:dyDescent="0.3">
      <c r="A9560" s="9">
        <v>9554</v>
      </c>
      <c r="B9560" s="14" t="s">
        <v>10777</v>
      </c>
      <c r="C9560" s="15">
        <v>46345</v>
      </c>
      <c r="D9560" s="15">
        <v>46347</v>
      </c>
      <c r="E9560" s="10" t="s">
        <v>168</v>
      </c>
      <c r="F9560" s="10" t="s">
        <v>5072</v>
      </c>
      <c r="G9560" s="10" t="s">
        <v>5073</v>
      </c>
      <c r="H9560" s="10" t="s">
        <v>22</v>
      </c>
      <c r="I9560" s="10" t="s">
        <v>23</v>
      </c>
      <c r="J9560" s="10" t="s">
        <v>165</v>
      </c>
      <c r="K9560" s="10" t="s">
        <v>94</v>
      </c>
      <c r="L9560" s="10">
        <v>77095</v>
      </c>
      <c r="M9560" s="10" t="s">
        <v>95</v>
      </c>
      <c r="N9560" s="10" t="str">
        <f>_xlfn.XLOOKUP($M:$M,People!$B:$B,People!A:A)</f>
        <v>Roxanne Rodriguez</v>
      </c>
      <c r="O9560" s="10" t="s">
        <v>5501</v>
      </c>
      <c r="P9560" s="10" t="str">
        <f>VLOOKUP(O9560,Products!$A:$E,3,FALSE)</f>
        <v>Staples</v>
      </c>
      <c r="Q9560" s="31">
        <f>INDEX(Products!$E:$E,MATCH(O9560,Products!$A:$A,0))</f>
        <v>0.35</v>
      </c>
      <c r="R9560" s="10" t="s">
        <v>41</v>
      </c>
      <c r="S9560" s="10" t="s">
        <v>61</v>
      </c>
      <c r="T9560" s="10" t="s">
        <v>5502</v>
      </c>
      <c r="U9560" s="12">
        <v>13.040000000000001</v>
      </c>
      <c r="V9560" s="12">
        <v>5</v>
      </c>
      <c r="W9560" s="12">
        <v>0.2</v>
      </c>
      <c r="X9560" s="12">
        <v>3.9120000000000004</v>
      </c>
    </row>
    <row r="9561" spans="1:24" ht="14" x14ac:dyDescent="0.3">
      <c r="A9561" s="9">
        <v>9555</v>
      </c>
      <c r="B9561" s="14" t="s">
        <v>10781</v>
      </c>
      <c r="C9561" s="15">
        <v>46345</v>
      </c>
      <c r="D9561" s="15">
        <v>46349</v>
      </c>
      <c r="E9561" s="10" t="s">
        <v>44</v>
      </c>
      <c r="F9561" s="10" t="s">
        <v>3167</v>
      </c>
      <c r="G9561" s="10" t="s">
        <v>3168</v>
      </c>
      <c r="H9561" s="10" t="s">
        <v>22</v>
      </c>
      <c r="I9561" s="10" t="s">
        <v>23</v>
      </c>
      <c r="J9561" s="10" t="s">
        <v>24</v>
      </c>
      <c r="K9561" s="10" t="s">
        <v>25</v>
      </c>
      <c r="L9561" s="10">
        <v>42420</v>
      </c>
      <c r="M9561" s="10" t="s">
        <v>26</v>
      </c>
      <c r="N9561" s="10" t="str">
        <f>_xlfn.XLOOKUP($M:$M,People!$B:$B,People!A:A)</f>
        <v>Fred Suzuki</v>
      </c>
      <c r="O9561" s="10" t="s">
        <v>3402</v>
      </c>
      <c r="P9561" s="10" t="str">
        <f>VLOOKUP(O9561,Products!$A:$E,3,FALSE)</f>
        <v>Office Depot</v>
      </c>
      <c r="Q9561" s="31">
        <f>INDEX(Products!$E:$E,MATCH(O9561,Products!$A:$A,0))</f>
        <v>0.36</v>
      </c>
      <c r="R9561" s="10" t="s">
        <v>41</v>
      </c>
      <c r="S9561" s="10" t="s">
        <v>68</v>
      </c>
      <c r="T9561" s="10" t="s">
        <v>3403</v>
      </c>
      <c r="U9561" s="12">
        <v>21.96</v>
      </c>
      <c r="V9561" s="12">
        <v>2</v>
      </c>
      <c r="W9561" s="12">
        <v>0</v>
      </c>
      <c r="X9561" s="12">
        <v>10.760400000000001</v>
      </c>
    </row>
    <row r="9562" spans="1:24" ht="14" x14ac:dyDescent="0.3">
      <c r="A9562" s="9">
        <v>9556</v>
      </c>
      <c r="B9562" s="14" t="s">
        <v>10787</v>
      </c>
      <c r="C9562" s="15">
        <v>46345</v>
      </c>
      <c r="D9562" s="15">
        <v>46348</v>
      </c>
      <c r="E9562" s="10" t="s">
        <v>168</v>
      </c>
      <c r="F9562" s="10" t="s">
        <v>1607</v>
      </c>
      <c r="G9562" s="10" t="s">
        <v>1608</v>
      </c>
      <c r="H9562" s="10" t="s">
        <v>92</v>
      </c>
      <c r="I9562" s="10" t="s">
        <v>23</v>
      </c>
      <c r="J9562" s="10" t="s">
        <v>237</v>
      </c>
      <c r="K9562" s="10" t="s">
        <v>238</v>
      </c>
      <c r="L9562" s="10">
        <v>10035</v>
      </c>
      <c r="M9562" s="10" t="s">
        <v>133</v>
      </c>
      <c r="N9562" s="10" t="str">
        <f>_xlfn.XLOOKUP($M:$M,People!$B:$B,People!A:A)</f>
        <v>Chuck Magee</v>
      </c>
      <c r="O9562" s="10" t="s">
        <v>1609</v>
      </c>
      <c r="P9562" s="10" t="str">
        <f>VLOOKUP(O9562,Products!$A:$E,3,FALSE)</f>
        <v>Staples</v>
      </c>
      <c r="Q9562" s="31">
        <f>INDEX(Products!$E:$E,MATCH(O9562,Products!$A:$A,0))</f>
        <v>0.35</v>
      </c>
      <c r="R9562" s="10" t="s">
        <v>41</v>
      </c>
      <c r="S9562" s="10" t="s">
        <v>68</v>
      </c>
      <c r="T9562" s="10" t="s">
        <v>1610</v>
      </c>
      <c r="U9562" s="12">
        <v>41.28</v>
      </c>
      <c r="V9562" s="12">
        <v>6</v>
      </c>
      <c r="W9562" s="12">
        <v>0.2</v>
      </c>
      <c r="X9562" s="12">
        <v>13.931999999999999</v>
      </c>
    </row>
    <row r="9563" spans="1:24" ht="14" x14ac:dyDescent="0.3">
      <c r="A9563" s="9">
        <v>9557</v>
      </c>
      <c r="B9563" s="14" t="s">
        <v>10782</v>
      </c>
      <c r="C9563" s="15">
        <v>46345</v>
      </c>
      <c r="D9563" s="15">
        <v>46345</v>
      </c>
      <c r="E9563" s="10" t="s">
        <v>1124</v>
      </c>
      <c r="F9563" s="10" t="s">
        <v>2792</v>
      </c>
      <c r="G9563" s="10" t="s">
        <v>2793</v>
      </c>
      <c r="H9563" s="10" t="s">
        <v>92</v>
      </c>
      <c r="I9563" s="10" t="s">
        <v>23</v>
      </c>
      <c r="J9563" s="10" t="s">
        <v>237</v>
      </c>
      <c r="K9563" s="10" t="s">
        <v>238</v>
      </c>
      <c r="L9563" s="10">
        <v>10011</v>
      </c>
      <c r="M9563" s="10" t="s">
        <v>133</v>
      </c>
      <c r="N9563" s="10" t="str">
        <f>_xlfn.XLOOKUP($M:$M,People!$B:$B,People!A:A)</f>
        <v>Chuck Magee</v>
      </c>
      <c r="O9563" s="10" t="s">
        <v>3638</v>
      </c>
      <c r="P9563" s="10" t="str">
        <f>VLOOKUP(O9563,Products!$A:$E,3,FALSE)</f>
        <v>IKEA</v>
      </c>
      <c r="Q9563" s="31">
        <f>INDEX(Products!$E:$E,MATCH(O9563,Products!$A:$A,0))</f>
        <v>0.3</v>
      </c>
      <c r="R9563" s="10" t="s">
        <v>41</v>
      </c>
      <c r="S9563" s="10" t="s">
        <v>68</v>
      </c>
      <c r="T9563" s="10" t="s">
        <v>3639</v>
      </c>
      <c r="U9563" s="12">
        <v>58.407999999999994</v>
      </c>
      <c r="V9563" s="12">
        <v>7</v>
      </c>
      <c r="W9563" s="12">
        <v>0.2</v>
      </c>
      <c r="X9563" s="12">
        <v>18.252499999999998</v>
      </c>
    </row>
    <row r="9564" spans="1:24" ht="14" x14ac:dyDescent="0.3">
      <c r="A9564" s="9">
        <v>9558</v>
      </c>
      <c r="B9564" s="14" t="s">
        <v>10777</v>
      </c>
      <c r="C9564" s="15">
        <v>46345</v>
      </c>
      <c r="D9564" s="15">
        <v>46347</v>
      </c>
      <c r="E9564" s="10" t="s">
        <v>168</v>
      </c>
      <c r="F9564" s="10" t="s">
        <v>5072</v>
      </c>
      <c r="G9564" s="10" t="s">
        <v>5073</v>
      </c>
      <c r="H9564" s="10" t="s">
        <v>22</v>
      </c>
      <c r="I9564" s="10" t="s">
        <v>23</v>
      </c>
      <c r="J9564" s="10" t="s">
        <v>165</v>
      </c>
      <c r="K9564" s="10" t="s">
        <v>94</v>
      </c>
      <c r="L9564" s="10">
        <v>77095</v>
      </c>
      <c r="M9564" s="10" t="s">
        <v>95</v>
      </c>
      <c r="N9564" s="10" t="str">
        <f>_xlfn.XLOOKUP($M:$M,People!$B:$B,People!A:A)</f>
        <v>Roxanne Rodriguez</v>
      </c>
      <c r="O9564" s="10" t="s">
        <v>1510</v>
      </c>
      <c r="P9564" s="10" t="str">
        <f>VLOOKUP(O9564,Products!$A:$E,3,FALSE)</f>
        <v>Canon</v>
      </c>
      <c r="Q9564" s="31">
        <f>INDEX(Products!$E:$E,MATCH(O9564,Products!$A:$A,0))</f>
        <v>0.38</v>
      </c>
      <c r="R9564" s="10" t="s">
        <v>41</v>
      </c>
      <c r="S9564" s="10" t="s">
        <v>68</v>
      </c>
      <c r="T9564" s="10" t="s">
        <v>1511</v>
      </c>
      <c r="U9564" s="12">
        <v>1525.1879999999996</v>
      </c>
      <c r="V9564" s="12">
        <v>6</v>
      </c>
      <c r="W9564" s="12">
        <v>0.8</v>
      </c>
      <c r="X9564" s="12">
        <v>-2287.7820000000002</v>
      </c>
    </row>
    <row r="9565" spans="1:24" ht="14" x14ac:dyDescent="0.3">
      <c r="A9565" s="9">
        <v>9559</v>
      </c>
      <c r="B9565" s="14" t="s">
        <v>10788</v>
      </c>
      <c r="C9565" s="15">
        <v>46345</v>
      </c>
      <c r="D9565" s="15">
        <v>46351</v>
      </c>
      <c r="E9565" s="10" t="s">
        <v>44</v>
      </c>
      <c r="F9565" s="10" t="s">
        <v>2582</v>
      </c>
      <c r="G9565" s="10" t="s">
        <v>2583</v>
      </c>
      <c r="H9565" s="10" t="s">
        <v>22</v>
      </c>
      <c r="I9565" s="10" t="s">
        <v>23</v>
      </c>
      <c r="J9565" s="10" t="s">
        <v>1870</v>
      </c>
      <c r="K9565" s="10" t="s">
        <v>438</v>
      </c>
      <c r="L9565" s="10">
        <v>44105</v>
      </c>
      <c r="M9565" s="10" t="s">
        <v>133</v>
      </c>
      <c r="N9565" s="10" t="str">
        <f>_xlfn.XLOOKUP($M:$M,People!$B:$B,People!A:A)</f>
        <v>Chuck Magee</v>
      </c>
      <c r="O9565" s="10" t="s">
        <v>2302</v>
      </c>
      <c r="P9565" s="10" t="str">
        <f>VLOOKUP(O9565,Products!$A:$E,3,FALSE)</f>
        <v>Avery</v>
      </c>
      <c r="Q9565" s="31">
        <f>INDEX(Products!$E:$E,MATCH(O9565,Products!$A:$A,0))</f>
        <v>0.37</v>
      </c>
      <c r="R9565" s="10" t="s">
        <v>41</v>
      </c>
      <c r="S9565" s="10" t="s">
        <v>68</v>
      </c>
      <c r="T9565" s="10" t="s">
        <v>2303</v>
      </c>
      <c r="U9565" s="12">
        <v>59.913000000000011</v>
      </c>
      <c r="V9565" s="12">
        <v>7</v>
      </c>
      <c r="W9565" s="12">
        <v>0.7</v>
      </c>
      <c r="X9565" s="12">
        <v>-45.933299999999988</v>
      </c>
    </row>
    <row r="9566" spans="1:24" ht="14" x14ac:dyDescent="0.3">
      <c r="A9566" s="9">
        <v>9560</v>
      </c>
      <c r="B9566" s="14" t="s">
        <v>10785</v>
      </c>
      <c r="C9566" s="15">
        <v>46345</v>
      </c>
      <c r="D9566" s="15">
        <v>46349</v>
      </c>
      <c r="E9566" s="10" t="s">
        <v>44</v>
      </c>
      <c r="F9566" s="10" t="s">
        <v>1814</v>
      </c>
      <c r="G9566" s="10" t="s">
        <v>1815</v>
      </c>
      <c r="H9566" s="10" t="s">
        <v>36</v>
      </c>
      <c r="I9566" s="10" t="s">
        <v>23</v>
      </c>
      <c r="J9566" s="10" t="s">
        <v>237</v>
      </c>
      <c r="K9566" s="10" t="s">
        <v>238</v>
      </c>
      <c r="L9566" s="10">
        <v>10011</v>
      </c>
      <c r="M9566" s="10" t="s">
        <v>133</v>
      </c>
      <c r="N9566" s="10" t="str">
        <f>_xlfn.XLOOKUP($M:$M,People!$B:$B,People!A:A)</f>
        <v>Chuck Magee</v>
      </c>
      <c r="O9566" s="10" t="s">
        <v>1381</v>
      </c>
      <c r="P9566" s="10" t="str">
        <f>VLOOKUP(O9566,Products!$A:$E,3,FALSE)</f>
        <v>Samsung</v>
      </c>
      <c r="Q9566" s="31">
        <f>INDEX(Products!$E:$E,MATCH(O9566,Products!$A:$A,0))</f>
        <v>0.37</v>
      </c>
      <c r="R9566" s="10" t="s">
        <v>41</v>
      </c>
      <c r="S9566" s="10" t="s">
        <v>155</v>
      </c>
      <c r="T9566" s="10" t="s">
        <v>588</v>
      </c>
      <c r="U9566" s="12">
        <v>16.740000000000002</v>
      </c>
      <c r="V9566" s="12">
        <v>3</v>
      </c>
      <c r="W9566" s="12">
        <v>0</v>
      </c>
      <c r="X9566" s="12">
        <v>8.370000000000001</v>
      </c>
    </row>
    <row r="9567" spans="1:24" ht="14" x14ac:dyDescent="0.3">
      <c r="A9567" s="9">
        <v>9561</v>
      </c>
      <c r="B9567" s="14" t="s">
        <v>10789</v>
      </c>
      <c r="C9567" s="15">
        <v>46345</v>
      </c>
      <c r="D9567" s="15">
        <v>46349</v>
      </c>
      <c r="E9567" s="10" t="s">
        <v>44</v>
      </c>
      <c r="F9567" s="10" t="s">
        <v>5193</v>
      </c>
      <c r="G9567" s="10" t="s">
        <v>5194</v>
      </c>
      <c r="H9567" s="10" t="s">
        <v>22</v>
      </c>
      <c r="I9567" s="10" t="s">
        <v>23</v>
      </c>
      <c r="J9567" s="10" t="s">
        <v>2376</v>
      </c>
      <c r="K9567" s="10" t="s">
        <v>285</v>
      </c>
      <c r="L9567" s="10">
        <v>22304</v>
      </c>
      <c r="M9567" s="10" t="s">
        <v>26</v>
      </c>
      <c r="N9567" s="10" t="str">
        <f>_xlfn.XLOOKUP($M:$M,People!$B:$B,People!A:A)</f>
        <v>Fred Suzuki</v>
      </c>
      <c r="O9567" s="10" t="s">
        <v>1026</v>
      </c>
      <c r="P9567" s="10" t="str">
        <f>VLOOKUP(O9567,Products!$A:$E,3,FALSE)</f>
        <v>IKEA</v>
      </c>
      <c r="Q9567" s="31">
        <f>INDEX(Products!$E:$E,MATCH(O9567,Products!$A:$A,0))</f>
        <v>0.3</v>
      </c>
      <c r="R9567" s="10" t="s">
        <v>41</v>
      </c>
      <c r="S9567" s="10" t="s">
        <v>240</v>
      </c>
      <c r="T9567" s="10" t="s">
        <v>1027</v>
      </c>
      <c r="U9567" s="12">
        <v>25.060000000000002</v>
      </c>
      <c r="V9567" s="12">
        <v>7</v>
      </c>
      <c r="W9567" s="12">
        <v>0</v>
      </c>
      <c r="X9567" s="12">
        <v>12.530000000000001</v>
      </c>
    </row>
    <row r="9568" spans="1:24" ht="14" x14ac:dyDescent="0.3">
      <c r="A9568" s="9">
        <v>9562</v>
      </c>
      <c r="B9568" s="14" t="s">
        <v>10779</v>
      </c>
      <c r="C9568" s="15">
        <v>46345</v>
      </c>
      <c r="D9568" s="15">
        <v>46347</v>
      </c>
      <c r="E9568" s="10" t="s">
        <v>19</v>
      </c>
      <c r="F9568" s="10" t="s">
        <v>3380</v>
      </c>
      <c r="G9568" s="10" t="s">
        <v>3381</v>
      </c>
      <c r="H9568" s="10" t="s">
        <v>22</v>
      </c>
      <c r="I9568" s="10" t="s">
        <v>23</v>
      </c>
      <c r="J9568" s="10" t="s">
        <v>3442</v>
      </c>
      <c r="K9568" s="10" t="s">
        <v>94</v>
      </c>
      <c r="L9568" s="10">
        <v>75007</v>
      </c>
      <c r="M9568" s="10" t="s">
        <v>95</v>
      </c>
      <c r="N9568" s="10" t="str">
        <f>_xlfn.XLOOKUP($M:$M,People!$B:$B,People!A:A)</f>
        <v>Roxanne Rodriguez</v>
      </c>
      <c r="O9568" s="10" t="s">
        <v>3443</v>
      </c>
      <c r="P9568" s="10" t="str">
        <f>VLOOKUP(O9568,Products!$A:$E,3,FALSE)</f>
        <v>Samsung</v>
      </c>
      <c r="Q9568" s="31">
        <f>INDEX(Products!$E:$E,MATCH(O9568,Products!$A:$A,0))</f>
        <v>0.27</v>
      </c>
      <c r="R9568" s="10" t="s">
        <v>41</v>
      </c>
      <c r="S9568" s="10" t="s">
        <v>82</v>
      </c>
      <c r="T9568" s="10" t="s">
        <v>3444</v>
      </c>
      <c r="U9568" s="12">
        <v>16.896000000000001</v>
      </c>
      <c r="V9568" s="12">
        <v>4</v>
      </c>
      <c r="W9568" s="12">
        <v>0.2</v>
      </c>
      <c r="X9568" s="12">
        <v>5.2799999999999994</v>
      </c>
    </row>
    <row r="9569" spans="1:24" ht="14" x14ac:dyDescent="0.3">
      <c r="A9569" s="9">
        <v>9563</v>
      </c>
      <c r="B9569" s="14" t="s">
        <v>10787</v>
      </c>
      <c r="C9569" s="15">
        <v>46345</v>
      </c>
      <c r="D9569" s="15">
        <v>46348</v>
      </c>
      <c r="E9569" s="10" t="s">
        <v>168</v>
      </c>
      <c r="F9569" s="10" t="s">
        <v>1607</v>
      </c>
      <c r="G9569" s="10" t="s">
        <v>1608</v>
      </c>
      <c r="H9569" s="10" t="s">
        <v>92</v>
      </c>
      <c r="I9569" s="10" t="s">
        <v>23</v>
      </c>
      <c r="J9569" s="10" t="s">
        <v>237</v>
      </c>
      <c r="K9569" s="10" t="s">
        <v>238</v>
      </c>
      <c r="L9569" s="10">
        <v>10035</v>
      </c>
      <c r="M9569" s="10" t="s">
        <v>133</v>
      </c>
      <c r="N9569" s="10" t="str">
        <f>_xlfn.XLOOKUP($M:$M,People!$B:$B,People!A:A)</f>
        <v>Chuck Magee</v>
      </c>
      <c r="O9569" s="10" t="s">
        <v>1611</v>
      </c>
      <c r="P9569" s="10" t="str">
        <f>VLOOKUP(O9569,Products!$A:$E,3,FALSE)</f>
        <v>3M</v>
      </c>
      <c r="Q9569" s="31">
        <f>INDEX(Products!$E:$E,MATCH(O9569,Products!$A:$A,0))</f>
        <v>0.34</v>
      </c>
      <c r="R9569" s="10" t="s">
        <v>41</v>
      </c>
      <c r="S9569" s="10" t="s">
        <v>82</v>
      </c>
      <c r="T9569" s="10" t="s">
        <v>1612</v>
      </c>
      <c r="U9569" s="12">
        <v>13.36</v>
      </c>
      <c r="V9569" s="12">
        <v>2</v>
      </c>
      <c r="W9569" s="12">
        <v>0</v>
      </c>
      <c r="X9569" s="12">
        <v>6.4127999999999998</v>
      </c>
    </row>
    <row r="9570" spans="1:24" ht="14" x14ac:dyDescent="0.3">
      <c r="A9570" s="9">
        <v>9564</v>
      </c>
      <c r="B9570" s="14" t="s">
        <v>10780</v>
      </c>
      <c r="C9570" s="15">
        <v>46345</v>
      </c>
      <c r="D9570" s="15">
        <v>46350</v>
      </c>
      <c r="E9570" s="10" t="s">
        <v>44</v>
      </c>
      <c r="F9570" s="10" t="s">
        <v>3410</v>
      </c>
      <c r="G9570" s="10" t="s">
        <v>3411</v>
      </c>
      <c r="H9570" s="10" t="s">
        <v>22</v>
      </c>
      <c r="I9570" s="10" t="s">
        <v>23</v>
      </c>
      <c r="J9570" s="10" t="s">
        <v>37</v>
      </c>
      <c r="K9570" s="10" t="s">
        <v>38</v>
      </c>
      <c r="L9570" s="10">
        <v>90049</v>
      </c>
      <c r="M9570" s="10" t="s">
        <v>39</v>
      </c>
      <c r="N9570" s="10" t="str">
        <f>_xlfn.XLOOKUP($M:$M,People!$B:$B,People!A:A)</f>
        <v>Sadie Pawthorne</v>
      </c>
      <c r="O9570" s="10" t="s">
        <v>1042</v>
      </c>
      <c r="P9570" s="10" t="str">
        <f>VLOOKUP(O9570,Products!$A:$E,3,FALSE)</f>
        <v>Office Depot</v>
      </c>
      <c r="Q9570" s="31">
        <f>INDEX(Products!$E:$E,MATCH(O9570,Products!$A:$A,0))</f>
        <v>0.36</v>
      </c>
      <c r="R9570" s="10" t="s">
        <v>41</v>
      </c>
      <c r="S9570" s="10" t="s">
        <v>53</v>
      </c>
      <c r="T9570" s="10" t="s">
        <v>1043</v>
      </c>
      <c r="U9570" s="12">
        <v>305.01</v>
      </c>
      <c r="V9570" s="12">
        <v>9</v>
      </c>
      <c r="W9570" s="12">
        <v>0</v>
      </c>
      <c r="X9570" s="12">
        <v>76.252499999999998</v>
      </c>
    </row>
    <row r="9571" spans="1:24" ht="14" x14ac:dyDescent="0.3">
      <c r="A9571" s="9">
        <v>9565</v>
      </c>
      <c r="B9571" s="14" t="s">
        <v>10779</v>
      </c>
      <c r="C9571" s="15">
        <v>46345</v>
      </c>
      <c r="D9571" s="15">
        <v>46347</v>
      </c>
      <c r="E9571" s="10" t="s">
        <v>19</v>
      </c>
      <c r="F9571" s="10" t="s">
        <v>3380</v>
      </c>
      <c r="G9571" s="10" t="s">
        <v>3381</v>
      </c>
      <c r="H9571" s="10" t="s">
        <v>22</v>
      </c>
      <c r="I9571" s="10" t="s">
        <v>23</v>
      </c>
      <c r="J9571" s="10" t="s">
        <v>3442</v>
      </c>
      <c r="K9571" s="10" t="s">
        <v>94</v>
      </c>
      <c r="L9571" s="10">
        <v>75007</v>
      </c>
      <c r="M9571" s="10" t="s">
        <v>95</v>
      </c>
      <c r="N9571" s="10" t="str">
        <f>_xlfn.XLOOKUP($M:$M,People!$B:$B,People!A:A)</f>
        <v>Roxanne Rodriguez</v>
      </c>
      <c r="O9571" s="10" t="s">
        <v>3445</v>
      </c>
      <c r="P9571" s="10" t="str">
        <f>VLOOKUP(O9571,Products!$A:$E,3,FALSE)</f>
        <v>Logitech</v>
      </c>
      <c r="Q9571" s="31">
        <f>INDEX(Products!$E:$E,MATCH(O9571,Products!$A:$A,0))</f>
        <v>0.39</v>
      </c>
      <c r="R9571" s="10" t="s">
        <v>41</v>
      </c>
      <c r="S9571" s="10" t="s">
        <v>510</v>
      </c>
      <c r="T9571" s="10" t="s">
        <v>3446</v>
      </c>
      <c r="U9571" s="12">
        <v>6.6720000000000006</v>
      </c>
      <c r="V9571" s="12">
        <v>1</v>
      </c>
      <c r="W9571" s="12">
        <v>0.2</v>
      </c>
      <c r="X9571" s="12">
        <v>0.50039999999999996</v>
      </c>
    </row>
    <row r="9572" spans="1:24" ht="14" x14ac:dyDescent="0.3">
      <c r="A9572" s="9">
        <v>9566</v>
      </c>
      <c r="B9572" s="14" t="s">
        <v>10790</v>
      </c>
      <c r="C9572" s="15">
        <v>46345</v>
      </c>
      <c r="D9572" s="15">
        <v>46346</v>
      </c>
      <c r="E9572" s="10" t="s">
        <v>168</v>
      </c>
      <c r="F9572" s="10" t="s">
        <v>378</v>
      </c>
      <c r="G9572" s="10" t="s">
        <v>379</v>
      </c>
      <c r="H9572" s="10" t="s">
        <v>22</v>
      </c>
      <c r="I9572" s="10" t="s">
        <v>23</v>
      </c>
      <c r="J9572" s="10" t="s">
        <v>3272</v>
      </c>
      <c r="K9572" s="10" t="s">
        <v>38</v>
      </c>
      <c r="L9572" s="10">
        <v>92683</v>
      </c>
      <c r="M9572" s="10" t="s">
        <v>39</v>
      </c>
      <c r="N9572" s="10" t="str">
        <f>_xlfn.XLOOKUP($M:$M,People!$B:$B,People!A:A)</f>
        <v>Sadie Pawthorne</v>
      </c>
      <c r="O9572" s="10" t="s">
        <v>1458</v>
      </c>
      <c r="P9572" s="10" t="str">
        <f>VLOOKUP(O9572,Products!$A:$E,3,FALSE)</f>
        <v>IKEA</v>
      </c>
      <c r="Q9572" s="31">
        <f>INDEX(Products!$E:$E,MATCH(O9572,Products!$A:$A,0))</f>
        <v>0.4</v>
      </c>
      <c r="R9572" s="10" t="s">
        <v>64</v>
      </c>
      <c r="S9572" s="10" t="s">
        <v>65</v>
      </c>
      <c r="T9572" s="10" t="s">
        <v>1459</v>
      </c>
      <c r="U9572" s="12">
        <v>31.968000000000004</v>
      </c>
      <c r="V9572" s="12">
        <v>4</v>
      </c>
      <c r="W9572" s="12">
        <v>0.2</v>
      </c>
      <c r="X9572" s="12">
        <v>2.3976000000000006</v>
      </c>
    </row>
    <row r="9573" spans="1:24" ht="14" x14ac:dyDescent="0.3">
      <c r="A9573" s="9">
        <v>9567</v>
      </c>
      <c r="B9573" s="14" t="s">
        <v>10791</v>
      </c>
      <c r="C9573" s="15">
        <v>46346</v>
      </c>
      <c r="D9573" s="15">
        <v>46348</v>
      </c>
      <c r="E9573" s="10" t="s">
        <v>168</v>
      </c>
      <c r="F9573" s="10" t="s">
        <v>2133</v>
      </c>
      <c r="G9573" s="10" t="s">
        <v>2134</v>
      </c>
      <c r="H9573" s="10" t="s">
        <v>22</v>
      </c>
      <c r="I9573" s="10" t="s">
        <v>23</v>
      </c>
      <c r="J9573" s="10" t="s">
        <v>237</v>
      </c>
      <c r="K9573" s="10" t="s">
        <v>238</v>
      </c>
      <c r="L9573" s="10">
        <v>10035</v>
      </c>
      <c r="M9573" s="10" t="s">
        <v>133</v>
      </c>
      <c r="N9573" s="10" t="str">
        <f>_xlfn.XLOOKUP($M:$M,People!$B:$B,People!A:A)</f>
        <v>Chuck Magee</v>
      </c>
      <c r="O9573" s="10" t="s">
        <v>3626</v>
      </c>
      <c r="P9573" s="10" t="str">
        <f>VLOOKUP(O9573,Products!$A:$E,3,FALSE)</f>
        <v>Logitech</v>
      </c>
      <c r="Q9573" s="31">
        <f>INDEX(Products!$E:$E,MATCH(O9573,Products!$A:$A,0))</f>
        <v>0.35</v>
      </c>
      <c r="R9573" s="10" t="s">
        <v>28</v>
      </c>
      <c r="S9573" s="10" t="s">
        <v>29</v>
      </c>
      <c r="T9573" s="10" t="s">
        <v>3627</v>
      </c>
      <c r="U9573" s="12">
        <v>183.96800000000002</v>
      </c>
      <c r="V9573" s="12">
        <v>2</v>
      </c>
      <c r="W9573" s="12">
        <v>0.2</v>
      </c>
      <c r="X9573" s="12">
        <v>-25.295600000000022</v>
      </c>
    </row>
    <row r="9574" spans="1:24" ht="14" x14ac:dyDescent="0.3">
      <c r="A9574" s="9">
        <v>9568</v>
      </c>
      <c r="B9574" s="14" t="s">
        <v>10792</v>
      </c>
      <c r="C9574" s="15">
        <v>46346</v>
      </c>
      <c r="D9574" s="15">
        <v>46350</v>
      </c>
      <c r="E9574" s="10" t="s">
        <v>44</v>
      </c>
      <c r="F9574" s="10" t="s">
        <v>2123</v>
      </c>
      <c r="G9574" s="10" t="s">
        <v>2124</v>
      </c>
      <c r="H9574" s="10" t="s">
        <v>22</v>
      </c>
      <c r="I9574" s="10" t="s">
        <v>23</v>
      </c>
      <c r="J9574" s="10" t="s">
        <v>292</v>
      </c>
      <c r="K9574" s="10" t="s">
        <v>298</v>
      </c>
      <c r="L9574" s="10">
        <v>38301</v>
      </c>
      <c r="M9574" s="10" t="s">
        <v>26</v>
      </c>
      <c r="N9574" s="10" t="str">
        <f>_xlfn.XLOOKUP($M:$M,People!$B:$B,People!A:A)</f>
        <v>Fred Suzuki</v>
      </c>
      <c r="O9574" s="10" t="s">
        <v>1803</v>
      </c>
      <c r="P9574" s="10" t="str">
        <f>VLOOKUP(O9574,Products!$A:$E,3,FALSE)</f>
        <v>Staples</v>
      </c>
      <c r="Q9574" s="31">
        <f>INDEX(Products!$E:$E,MATCH(O9574,Products!$A:$A,0))</f>
        <v>0.37</v>
      </c>
      <c r="R9574" s="10" t="s">
        <v>28</v>
      </c>
      <c r="S9574" s="10" t="s">
        <v>32</v>
      </c>
      <c r="T9574" s="10" t="s">
        <v>1804</v>
      </c>
      <c r="U9574" s="12">
        <v>209.56799999999998</v>
      </c>
      <c r="V9574" s="12">
        <v>2</v>
      </c>
      <c r="W9574" s="12">
        <v>0.2</v>
      </c>
      <c r="X9574" s="12">
        <v>-23.576400000000007</v>
      </c>
    </row>
    <row r="9575" spans="1:24" ht="14" x14ac:dyDescent="0.3">
      <c r="A9575" s="9">
        <v>9569</v>
      </c>
      <c r="B9575" s="14" t="s">
        <v>10793</v>
      </c>
      <c r="C9575" s="15">
        <v>46346</v>
      </c>
      <c r="D9575" s="15">
        <v>46351</v>
      </c>
      <c r="E9575" s="10" t="s">
        <v>44</v>
      </c>
      <c r="F9575" s="10" t="s">
        <v>3955</v>
      </c>
      <c r="G9575" s="10" t="s">
        <v>3956</v>
      </c>
      <c r="H9575" s="10" t="s">
        <v>22</v>
      </c>
      <c r="I9575" s="10" t="s">
        <v>23</v>
      </c>
      <c r="J9575" s="10" t="s">
        <v>3957</v>
      </c>
      <c r="K9575" s="10" t="s">
        <v>38</v>
      </c>
      <c r="L9575" s="10">
        <v>91761</v>
      </c>
      <c r="M9575" s="10" t="s">
        <v>39</v>
      </c>
      <c r="N9575" s="10" t="str">
        <f>_xlfn.XLOOKUP($M:$M,People!$B:$B,People!A:A)</f>
        <v>Sadie Pawthorne</v>
      </c>
      <c r="O9575" s="10" t="s">
        <v>1260</v>
      </c>
      <c r="P9575" s="10" t="str">
        <f>VLOOKUP(O9575,Products!$A:$E,3,FALSE)</f>
        <v>Office Depot</v>
      </c>
      <c r="Q9575" s="31">
        <f>INDEX(Products!$E:$E,MATCH(O9575,Products!$A:$A,0))</f>
        <v>0.38</v>
      </c>
      <c r="R9575" s="10" t="s">
        <v>28</v>
      </c>
      <c r="S9575" s="10" t="s">
        <v>32</v>
      </c>
      <c r="T9575" s="10" t="s">
        <v>1261</v>
      </c>
      <c r="U9575" s="12">
        <v>283.92</v>
      </c>
      <c r="V9575" s="12">
        <v>5</v>
      </c>
      <c r="W9575" s="12">
        <v>0.2</v>
      </c>
      <c r="X9575" s="12">
        <v>-46.137000000000029</v>
      </c>
    </row>
    <row r="9576" spans="1:24" ht="14" x14ac:dyDescent="0.3">
      <c r="A9576" s="9">
        <v>9570</v>
      </c>
      <c r="B9576" s="14" t="s">
        <v>10794</v>
      </c>
      <c r="C9576" s="15">
        <v>46346</v>
      </c>
      <c r="D9576" s="15">
        <v>46352</v>
      </c>
      <c r="E9576" s="10" t="s">
        <v>44</v>
      </c>
      <c r="F9576" s="10" t="s">
        <v>3684</v>
      </c>
      <c r="G9576" s="10" t="s">
        <v>3685</v>
      </c>
      <c r="H9576" s="10" t="s">
        <v>22</v>
      </c>
      <c r="I9576" s="10" t="s">
        <v>23</v>
      </c>
      <c r="J9576" s="10" t="s">
        <v>533</v>
      </c>
      <c r="K9576" s="10" t="s">
        <v>438</v>
      </c>
      <c r="L9576" s="10">
        <v>43055</v>
      </c>
      <c r="M9576" s="10" t="s">
        <v>133</v>
      </c>
      <c r="N9576" s="10" t="str">
        <f>_xlfn.XLOOKUP($M:$M,People!$B:$B,People!A:A)</f>
        <v>Chuck Magee</v>
      </c>
      <c r="O9576" s="10" t="s">
        <v>1351</v>
      </c>
      <c r="P9576" s="10" t="str">
        <f>VLOOKUP(O9576,Products!$A:$E,3,FALSE)</f>
        <v>Logitech</v>
      </c>
      <c r="Q9576" s="31">
        <f>INDEX(Products!$E:$E,MATCH(O9576,Products!$A:$A,0))</f>
        <v>0.28999999999999998</v>
      </c>
      <c r="R9576" s="10" t="s">
        <v>28</v>
      </c>
      <c r="S9576" s="10" t="s">
        <v>58</v>
      </c>
      <c r="T9576" s="10" t="s">
        <v>1352</v>
      </c>
      <c r="U9576" s="12">
        <v>4.6560000000000006</v>
      </c>
      <c r="V9576" s="12">
        <v>2</v>
      </c>
      <c r="W9576" s="12">
        <v>0.2</v>
      </c>
      <c r="X9576" s="12">
        <v>1.5713999999999997</v>
      </c>
    </row>
    <row r="9577" spans="1:24" ht="14" x14ac:dyDescent="0.3">
      <c r="A9577" s="9">
        <v>9571</v>
      </c>
      <c r="B9577" s="14" t="s">
        <v>10795</v>
      </c>
      <c r="C9577" s="15">
        <v>46346</v>
      </c>
      <c r="D9577" s="15">
        <v>46351</v>
      </c>
      <c r="E9577" s="10" t="s">
        <v>44</v>
      </c>
      <c r="F9577" s="10" t="s">
        <v>2367</v>
      </c>
      <c r="G9577" s="10" t="s">
        <v>2368</v>
      </c>
      <c r="H9577" s="10" t="s">
        <v>92</v>
      </c>
      <c r="I9577" s="10" t="s">
        <v>23</v>
      </c>
      <c r="J9577" s="10" t="s">
        <v>24</v>
      </c>
      <c r="K9577" s="10" t="s">
        <v>25</v>
      </c>
      <c r="L9577" s="10">
        <v>42420</v>
      </c>
      <c r="M9577" s="10" t="s">
        <v>26</v>
      </c>
      <c r="N9577" s="10" t="str">
        <f>_xlfn.XLOOKUP($M:$M,People!$B:$B,People!A:A)</f>
        <v>Fred Suzuki</v>
      </c>
      <c r="O9577" s="10" t="s">
        <v>376</v>
      </c>
      <c r="P9577" s="10" t="str">
        <f>VLOOKUP(O9577,Products!$A:$E,3,FALSE)</f>
        <v>IKEA</v>
      </c>
      <c r="Q9577" s="31">
        <f>INDEX(Products!$E:$E,MATCH(O9577,Products!$A:$A,0))</f>
        <v>0.36</v>
      </c>
      <c r="R9577" s="10" t="s">
        <v>28</v>
      </c>
      <c r="S9577" s="10" t="s">
        <v>58</v>
      </c>
      <c r="T9577" s="10" t="s">
        <v>377</v>
      </c>
      <c r="U9577" s="12">
        <v>27.58</v>
      </c>
      <c r="V9577" s="12">
        <v>2</v>
      </c>
      <c r="W9577" s="12">
        <v>0</v>
      </c>
      <c r="X9577" s="12">
        <v>11.583600000000001</v>
      </c>
    </row>
    <row r="9578" spans="1:24" ht="14" x14ac:dyDescent="0.3">
      <c r="A9578" s="9">
        <v>9572</v>
      </c>
      <c r="B9578" s="14" t="s">
        <v>10796</v>
      </c>
      <c r="C9578" s="15">
        <v>46346</v>
      </c>
      <c r="D9578" s="15">
        <v>46350</v>
      </c>
      <c r="E9578" s="10" t="s">
        <v>19</v>
      </c>
      <c r="F9578" s="10" t="s">
        <v>3726</v>
      </c>
      <c r="G9578" s="10" t="s">
        <v>3727</v>
      </c>
      <c r="H9578" s="10" t="s">
        <v>36</v>
      </c>
      <c r="I9578" s="10" t="s">
        <v>23</v>
      </c>
      <c r="J9578" s="10" t="s">
        <v>237</v>
      </c>
      <c r="K9578" s="10" t="s">
        <v>238</v>
      </c>
      <c r="L9578" s="10">
        <v>10035</v>
      </c>
      <c r="M9578" s="10" t="s">
        <v>133</v>
      </c>
      <c r="N9578" s="10" t="str">
        <f>_xlfn.XLOOKUP($M:$M,People!$B:$B,People!A:A)</f>
        <v>Chuck Magee</v>
      </c>
      <c r="O9578" s="10" t="s">
        <v>5713</v>
      </c>
      <c r="P9578" s="10" t="str">
        <f>VLOOKUP(O9578,Products!$A:$E,3,FALSE)</f>
        <v>Canon</v>
      </c>
      <c r="Q9578" s="31">
        <f>INDEX(Products!$E:$E,MATCH(O9578,Products!$A:$A,0))</f>
        <v>0.36</v>
      </c>
      <c r="R9578" s="10" t="s">
        <v>28</v>
      </c>
      <c r="S9578" s="10" t="s">
        <v>58</v>
      </c>
      <c r="T9578" s="10" t="s">
        <v>5714</v>
      </c>
      <c r="U9578" s="12">
        <v>50.97</v>
      </c>
      <c r="V9578" s="12">
        <v>3</v>
      </c>
      <c r="W9578" s="12">
        <v>0</v>
      </c>
      <c r="X9578" s="12">
        <v>9.1745999999999981</v>
      </c>
    </row>
    <row r="9579" spans="1:24" ht="14" x14ac:dyDescent="0.3">
      <c r="A9579" s="9">
        <v>9573</v>
      </c>
      <c r="B9579" s="14" t="s">
        <v>10794</v>
      </c>
      <c r="C9579" s="15">
        <v>46346</v>
      </c>
      <c r="D9579" s="15">
        <v>46352</v>
      </c>
      <c r="E9579" s="10" t="s">
        <v>44</v>
      </c>
      <c r="F9579" s="10" t="s">
        <v>3684</v>
      </c>
      <c r="G9579" s="10" t="s">
        <v>3685</v>
      </c>
      <c r="H9579" s="10" t="s">
        <v>22</v>
      </c>
      <c r="I9579" s="10" t="s">
        <v>23</v>
      </c>
      <c r="J9579" s="10" t="s">
        <v>533</v>
      </c>
      <c r="K9579" s="10" t="s">
        <v>438</v>
      </c>
      <c r="L9579" s="10">
        <v>43055</v>
      </c>
      <c r="M9579" s="10" t="s">
        <v>133</v>
      </c>
      <c r="N9579" s="10" t="str">
        <f>_xlfn.XLOOKUP($M:$M,People!$B:$B,People!A:A)</f>
        <v>Chuck Magee</v>
      </c>
      <c r="O9579" s="10" t="s">
        <v>963</v>
      </c>
      <c r="P9579" s="10" t="str">
        <f>VLOOKUP(O9579,Products!$A:$E,3,FALSE)</f>
        <v>Logitech</v>
      </c>
      <c r="Q9579" s="31">
        <f>INDEX(Products!$E:$E,MATCH(O9579,Products!$A:$A,0))</f>
        <v>0.39</v>
      </c>
      <c r="R9579" s="10" t="s">
        <v>28</v>
      </c>
      <c r="S9579" s="10" t="s">
        <v>58</v>
      </c>
      <c r="T9579" s="10" t="s">
        <v>964</v>
      </c>
      <c r="U9579" s="12">
        <v>77.599999999999994</v>
      </c>
      <c r="V9579" s="12">
        <v>5</v>
      </c>
      <c r="W9579" s="12">
        <v>0.2</v>
      </c>
      <c r="X9579" s="12">
        <v>28.129999999999995</v>
      </c>
    </row>
    <row r="9580" spans="1:24" ht="14" x14ac:dyDescent="0.3">
      <c r="A9580" s="9">
        <v>9574</v>
      </c>
      <c r="B9580" s="14" t="s">
        <v>10797</v>
      </c>
      <c r="C9580" s="15">
        <v>46346</v>
      </c>
      <c r="D9580" s="15">
        <v>46348</v>
      </c>
      <c r="E9580" s="10" t="s">
        <v>19</v>
      </c>
      <c r="F9580" s="10" t="s">
        <v>1639</v>
      </c>
      <c r="G9580" s="10" t="s">
        <v>1640</v>
      </c>
      <c r="H9580" s="10" t="s">
        <v>22</v>
      </c>
      <c r="I9580" s="10" t="s">
        <v>23</v>
      </c>
      <c r="J9580" s="10" t="s">
        <v>114</v>
      </c>
      <c r="K9580" s="10" t="s">
        <v>38</v>
      </c>
      <c r="L9580" s="10">
        <v>94110</v>
      </c>
      <c r="M9580" s="10" t="s">
        <v>39</v>
      </c>
      <c r="N9580" s="10" t="str">
        <f>_xlfn.XLOOKUP($M:$M,People!$B:$B,People!A:A)</f>
        <v>Sadie Pawthorne</v>
      </c>
      <c r="O9580" s="10" t="s">
        <v>1298</v>
      </c>
      <c r="P9580" s="10" t="str">
        <f>VLOOKUP(O9580,Products!$A:$E,3,FALSE)</f>
        <v>Dell</v>
      </c>
      <c r="Q9580" s="31">
        <f>INDEX(Products!$E:$E,MATCH(O9580,Products!$A:$A,0))</f>
        <v>0.36</v>
      </c>
      <c r="R9580" s="10" t="s">
        <v>28</v>
      </c>
      <c r="S9580" s="10" t="s">
        <v>58</v>
      </c>
      <c r="T9580" s="10" t="s">
        <v>1299</v>
      </c>
      <c r="U9580" s="12">
        <v>42.599999999999994</v>
      </c>
      <c r="V9580" s="12">
        <v>3</v>
      </c>
      <c r="W9580" s="12">
        <v>0</v>
      </c>
      <c r="X9580" s="12">
        <v>16.614000000000001</v>
      </c>
    </row>
    <row r="9581" spans="1:24" ht="14" x14ac:dyDescent="0.3">
      <c r="A9581" s="9">
        <v>9575</v>
      </c>
      <c r="B9581" s="14" t="s">
        <v>10798</v>
      </c>
      <c r="C9581" s="15">
        <v>46346</v>
      </c>
      <c r="D9581" s="15">
        <v>46347</v>
      </c>
      <c r="E9581" s="10" t="s">
        <v>168</v>
      </c>
      <c r="F9581" s="10" t="s">
        <v>2582</v>
      </c>
      <c r="G9581" s="10" t="s">
        <v>2583</v>
      </c>
      <c r="H9581" s="10" t="s">
        <v>22</v>
      </c>
      <c r="I9581" s="10" t="s">
        <v>23</v>
      </c>
      <c r="J9581" s="10" t="s">
        <v>1905</v>
      </c>
      <c r="K9581" s="10" t="s">
        <v>80</v>
      </c>
      <c r="L9581" s="10">
        <v>27217</v>
      </c>
      <c r="M9581" s="10" t="s">
        <v>26</v>
      </c>
      <c r="N9581" s="10" t="str">
        <f>_xlfn.XLOOKUP($M:$M,People!$B:$B,People!A:A)</f>
        <v>Fred Suzuki</v>
      </c>
      <c r="O9581" s="10" t="s">
        <v>2584</v>
      </c>
      <c r="P9581" s="10" t="str">
        <f>VLOOKUP(O9581,Products!$A:$E,3,FALSE)</f>
        <v>3M</v>
      </c>
      <c r="Q9581" s="31">
        <f>INDEX(Products!$E:$E,MATCH(O9581,Products!$A:$A,0))</f>
        <v>0.34</v>
      </c>
      <c r="R9581" s="10" t="s">
        <v>41</v>
      </c>
      <c r="S9581" s="10" t="s">
        <v>61</v>
      </c>
      <c r="T9581" s="10" t="s">
        <v>2585</v>
      </c>
      <c r="U9581" s="12">
        <v>23.968000000000004</v>
      </c>
      <c r="V9581" s="12">
        <v>7</v>
      </c>
      <c r="W9581" s="12">
        <v>0.2</v>
      </c>
      <c r="X9581" s="12">
        <v>2.696399999999997</v>
      </c>
    </row>
    <row r="9582" spans="1:24" ht="14" x14ac:dyDescent="0.3">
      <c r="A9582" s="9">
        <v>9576</v>
      </c>
      <c r="B9582" s="14" t="s">
        <v>10799</v>
      </c>
      <c r="C9582" s="15">
        <v>46346</v>
      </c>
      <c r="D9582" s="15">
        <v>46353</v>
      </c>
      <c r="E9582" s="10" t="s">
        <v>44</v>
      </c>
      <c r="F9582" s="10" t="s">
        <v>4493</v>
      </c>
      <c r="G9582" s="10" t="s">
        <v>4494</v>
      </c>
      <c r="H9582" s="10" t="s">
        <v>22</v>
      </c>
      <c r="I9582" s="10" t="s">
        <v>23</v>
      </c>
      <c r="J9582" s="10" t="s">
        <v>818</v>
      </c>
      <c r="K9582" s="10" t="s">
        <v>204</v>
      </c>
      <c r="L9582" s="10">
        <v>55044</v>
      </c>
      <c r="M9582" s="10" t="s">
        <v>95</v>
      </c>
      <c r="N9582" s="10" t="str">
        <f>_xlfn.XLOOKUP($M:$M,People!$B:$B,People!A:A)</f>
        <v>Roxanne Rodriguez</v>
      </c>
      <c r="O9582" s="10" t="s">
        <v>772</v>
      </c>
      <c r="P9582" s="10" t="str">
        <f>VLOOKUP(O9582,Products!$A:$E,3,FALSE)</f>
        <v>Office Depot</v>
      </c>
      <c r="Q9582" s="31">
        <f>INDEX(Products!$E:$E,MATCH(O9582,Products!$A:$A,0))</f>
        <v>0.26</v>
      </c>
      <c r="R9582" s="10" t="s">
        <v>41</v>
      </c>
      <c r="S9582" s="10" t="s">
        <v>61</v>
      </c>
      <c r="T9582" s="10" t="s">
        <v>773</v>
      </c>
      <c r="U9582" s="12">
        <v>22</v>
      </c>
      <c r="V9582" s="12">
        <v>10</v>
      </c>
      <c r="W9582" s="12">
        <v>0</v>
      </c>
      <c r="X9582" s="12">
        <v>9.6800000000000015</v>
      </c>
    </row>
    <row r="9583" spans="1:24" ht="14" x14ac:dyDescent="0.3">
      <c r="A9583" s="9">
        <v>9577</v>
      </c>
      <c r="B9583" s="14" t="s">
        <v>10791</v>
      </c>
      <c r="C9583" s="15">
        <v>46346</v>
      </c>
      <c r="D9583" s="15">
        <v>46348</v>
      </c>
      <c r="E9583" s="10" t="s">
        <v>168</v>
      </c>
      <c r="F9583" s="10" t="s">
        <v>2133</v>
      </c>
      <c r="G9583" s="10" t="s">
        <v>2134</v>
      </c>
      <c r="H9583" s="10" t="s">
        <v>22</v>
      </c>
      <c r="I9583" s="10" t="s">
        <v>23</v>
      </c>
      <c r="J9583" s="10" t="s">
        <v>237</v>
      </c>
      <c r="K9583" s="10" t="s">
        <v>238</v>
      </c>
      <c r="L9583" s="10">
        <v>10035</v>
      </c>
      <c r="M9583" s="10" t="s">
        <v>133</v>
      </c>
      <c r="N9583" s="10" t="str">
        <f>_xlfn.XLOOKUP($M:$M,People!$B:$B,People!A:A)</f>
        <v>Chuck Magee</v>
      </c>
      <c r="O9583" s="10" t="s">
        <v>3982</v>
      </c>
      <c r="P9583" s="10" t="str">
        <f>VLOOKUP(O9583,Products!$A:$E,3,FALSE)</f>
        <v>Samsung</v>
      </c>
      <c r="Q9583" s="31">
        <f>INDEX(Products!$E:$E,MATCH(O9583,Products!$A:$A,0))</f>
        <v>0.25</v>
      </c>
      <c r="R9583" s="10" t="s">
        <v>41</v>
      </c>
      <c r="S9583" s="10" t="s">
        <v>61</v>
      </c>
      <c r="T9583" s="10" t="s">
        <v>3983</v>
      </c>
      <c r="U9583" s="12">
        <v>68.97</v>
      </c>
      <c r="V9583" s="12">
        <v>3</v>
      </c>
      <c r="W9583" s="12">
        <v>0</v>
      </c>
      <c r="X9583" s="12">
        <v>19.311600000000002</v>
      </c>
    </row>
    <row r="9584" spans="1:24" ht="14" x14ac:dyDescent="0.3">
      <c r="A9584" s="9">
        <v>9578</v>
      </c>
      <c r="B9584" s="14" t="s">
        <v>10798</v>
      </c>
      <c r="C9584" s="15">
        <v>46346</v>
      </c>
      <c r="D9584" s="15">
        <v>46347</v>
      </c>
      <c r="E9584" s="10" t="s">
        <v>168</v>
      </c>
      <c r="F9584" s="10" t="s">
        <v>2582</v>
      </c>
      <c r="G9584" s="10" t="s">
        <v>2583</v>
      </c>
      <c r="H9584" s="10" t="s">
        <v>22</v>
      </c>
      <c r="I9584" s="10" t="s">
        <v>23</v>
      </c>
      <c r="J9584" s="10" t="s">
        <v>1905</v>
      </c>
      <c r="K9584" s="10" t="s">
        <v>80</v>
      </c>
      <c r="L9584" s="10">
        <v>27217</v>
      </c>
      <c r="M9584" s="10" t="s">
        <v>26</v>
      </c>
      <c r="N9584" s="10" t="str">
        <f>_xlfn.XLOOKUP($M:$M,People!$B:$B,People!A:A)</f>
        <v>Fred Suzuki</v>
      </c>
      <c r="O9584" s="10" t="s">
        <v>2586</v>
      </c>
      <c r="P9584" s="10" t="str">
        <f>VLOOKUP(O9584,Products!$A:$E,3,FALSE)</f>
        <v>Office Depot</v>
      </c>
      <c r="Q9584" s="31">
        <f>INDEX(Products!$E:$E,MATCH(O9584,Products!$A:$A,0))</f>
        <v>0.36</v>
      </c>
      <c r="R9584" s="10" t="s">
        <v>41</v>
      </c>
      <c r="S9584" s="10" t="s">
        <v>61</v>
      </c>
      <c r="T9584" s="10" t="s">
        <v>2548</v>
      </c>
      <c r="U9584" s="12">
        <v>28.728000000000002</v>
      </c>
      <c r="V9584" s="12">
        <v>3</v>
      </c>
      <c r="W9584" s="12">
        <v>0.2</v>
      </c>
      <c r="X9584" s="12">
        <v>1.7954999999999988</v>
      </c>
    </row>
    <row r="9585" spans="1:24" ht="14" x14ac:dyDescent="0.3">
      <c r="A9585" s="9">
        <v>9579</v>
      </c>
      <c r="B9585" s="14" t="s">
        <v>10797</v>
      </c>
      <c r="C9585" s="15">
        <v>46346</v>
      </c>
      <c r="D9585" s="15">
        <v>46348</v>
      </c>
      <c r="E9585" s="10" t="s">
        <v>19</v>
      </c>
      <c r="F9585" s="10" t="s">
        <v>1639</v>
      </c>
      <c r="G9585" s="10" t="s">
        <v>1640</v>
      </c>
      <c r="H9585" s="10" t="s">
        <v>22</v>
      </c>
      <c r="I9585" s="10" t="s">
        <v>23</v>
      </c>
      <c r="J9585" s="10" t="s">
        <v>114</v>
      </c>
      <c r="K9585" s="10" t="s">
        <v>38</v>
      </c>
      <c r="L9585" s="10">
        <v>94110</v>
      </c>
      <c r="M9585" s="10" t="s">
        <v>39</v>
      </c>
      <c r="N9585" s="10" t="str">
        <f>_xlfn.XLOOKUP($M:$M,People!$B:$B,People!A:A)</f>
        <v>Sadie Pawthorne</v>
      </c>
      <c r="O9585" s="10" t="s">
        <v>1641</v>
      </c>
      <c r="P9585" s="10" t="str">
        <f>VLOOKUP(O9585,Products!$A:$E,3,FALSE)</f>
        <v>Logitech</v>
      </c>
      <c r="Q9585" s="31">
        <f>INDEX(Products!$E:$E,MATCH(O9585,Products!$A:$A,0))</f>
        <v>0.31</v>
      </c>
      <c r="R9585" s="10" t="s">
        <v>41</v>
      </c>
      <c r="S9585" s="10" t="s">
        <v>68</v>
      </c>
      <c r="T9585" s="10" t="s">
        <v>1642</v>
      </c>
      <c r="U9585" s="12">
        <v>84.056000000000012</v>
      </c>
      <c r="V9585" s="12">
        <v>7</v>
      </c>
      <c r="W9585" s="12">
        <v>0.2</v>
      </c>
      <c r="X9585" s="12">
        <v>27.318199999999983</v>
      </c>
    </row>
    <row r="9586" spans="1:24" ht="14" x14ac:dyDescent="0.3">
      <c r="A9586" s="9">
        <v>9580</v>
      </c>
      <c r="B9586" s="14" t="s">
        <v>10791</v>
      </c>
      <c r="C9586" s="15">
        <v>46346</v>
      </c>
      <c r="D9586" s="15">
        <v>46348</v>
      </c>
      <c r="E9586" s="10" t="s">
        <v>168</v>
      </c>
      <c r="F9586" s="10" t="s">
        <v>2133</v>
      </c>
      <c r="G9586" s="10" t="s">
        <v>2134</v>
      </c>
      <c r="H9586" s="10" t="s">
        <v>22</v>
      </c>
      <c r="I9586" s="10" t="s">
        <v>23</v>
      </c>
      <c r="J9586" s="10" t="s">
        <v>237</v>
      </c>
      <c r="K9586" s="10" t="s">
        <v>238</v>
      </c>
      <c r="L9586" s="10">
        <v>10035</v>
      </c>
      <c r="M9586" s="10" t="s">
        <v>133</v>
      </c>
      <c r="N9586" s="10" t="str">
        <f>_xlfn.XLOOKUP($M:$M,People!$B:$B,People!A:A)</f>
        <v>Chuck Magee</v>
      </c>
      <c r="O9586" s="10" t="s">
        <v>2170</v>
      </c>
      <c r="P9586" s="10" t="str">
        <f>VLOOKUP(O9586,Products!$A:$E,3,FALSE)</f>
        <v>Canon</v>
      </c>
      <c r="Q9586" s="31">
        <f>INDEX(Products!$E:$E,MATCH(O9586,Products!$A:$A,0))</f>
        <v>0.28000000000000003</v>
      </c>
      <c r="R9586" s="10" t="s">
        <v>41</v>
      </c>
      <c r="S9586" s="10" t="s">
        <v>82</v>
      </c>
      <c r="T9586" s="10" t="s">
        <v>2171</v>
      </c>
      <c r="U9586" s="12">
        <v>46.76</v>
      </c>
      <c r="V9586" s="12">
        <v>7</v>
      </c>
      <c r="W9586" s="12">
        <v>0</v>
      </c>
      <c r="X9586" s="12">
        <v>22.444800000000001</v>
      </c>
    </row>
    <row r="9587" spans="1:24" ht="14" x14ac:dyDescent="0.3">
      <c r="A9587" s="9">
        <v>9581</v>
      </c>
      <c r="B9587" s="14" t="s">
        <v>10796</v>
      </c>
      <c r="C9587" s="15">
        <v>46346</v>
      </c>
      <c r="D9587" s="15">
        <v>46350</v>
      </c>
      <c r="E9587" s="10" t="s">
        <v>19</v>
      </c>
      <c r="F9587" s="10" t="s">
        <v>3726</v>
      </c>
      <c r="G9587" s="10" t="s">
        <v>3727</v>
      </c>
      <c r="H9587" s="10" t="s">
        <v>36</v>
      </c>
      <c r="I9587" s="10" t="s">
        <v>23</v>
      </c>
      <c r="J9587" s="10" t="s">
        <v>237</v>
      </c>
      <c r="K9587" s="10" t="s">
        <v>238</v>
      </c>
      <c r="L9587" s="10">
        <v>10035</v>
      </c>
      <c r="M9587" s="10" t="s">
        <v>133</v>
      </c>
      <c r="N9587" s="10" t="str">
        <f>_xlfn.XLOOKUP($M:$M,People!$B:$B,People!A:A)</f>
        <v>Chuck Magee</v>
      </c>
      <c r="O9587" s="10" t="s">
        <v>4590</v>
      </c>
      <c r="P9587" s="10" t="str">
        <f>VLOOKUP(O9587,Products!$A:$E,3,FALSE)</f>
        <v>Canon</v>
      </c>
      <c r="Q9587" s="31">
        <f>INDEX(Products!$E:$E,MATCH(O9587,Products!$A:$A,0))</f>
        <v>0.26</v>
      </c>
      <c r="R9587" s="10" t="s">
        <v>64</v>
      </c>
      <c r="S9587" s="10" t="s">
        <v>144</v>
      </c>
      <c r="T9587" s="10" t="s">
        <v>4591</v>
      </c>
      <c r="U9587" s="12">
        <v>2.9699999999999998</v>
      </c>
      <c r="V9587" s="12">
        <v>3</v>
      </c>
      <c r="W9587" s="12">
        <v>0</v>
      </c>
      <c r="X9587" s="12">
        <v>1.3365</v>
      </c>
    </row>
    <row r="9588" spans="1:24" ht="14" x14ac:dyDescent="0.3">
      <c r="A9588" s="9">
        <v>9582</v>
      </c>
      <c r="B9588" s="14" t="s">
        <v>10796</v>
      </c>
      <c r="C9588" s="15">
        <v>46346</v>
      </c>
      <c r="D9588" s="15">
        <v>46350</v>
      </c>
      <c r="E9588" s="10" t="s">
        <v>19</v>
      </c>
      <c r="F9588" s="10" t="s">
        <v>3726</v>
      </c>
      <c r="G9588" s="10" t="s">
        <v>3727</v>
      </c>
      <c r="H9588" s="10" t="s">
        <v>36</v>
      </c>
      <c r="I9588" s="10" t="s">
        <v>23</v>
      </c>
      <c r="J9588" s="10" t="s">
        <v>237</v>
      </c>
      <c r="K9588" s="10" t="s">
        <v>238</v>
      </c>
      <c r="L9588" s="10">
        <v>10035</v>
      </c>
      <c r="M9588" s="10" t="s">
        <v>133</v>
      </c>
      <c r="N9588" s="10" t="str">
        <f>_xlfn.XLOOKUP($M:$M,People!$B:$B,People!A:A)</f>
        <v>Chuck Magee</v>
      </c>
      <c r="O9588" s="10" t="s">
        <v>1453</v>
      </c>
      <c r="P9588" s="10" t="str">
        <f>VLOOKUP(O9588,Products!$A:$E,3,FALSE)</f>
        <v>Dell</v>
      </c>
      <c r="Q9588" s="31">
        <f>INDEX(Products!$E:$E,MATCH(O9588,Products!$A:$A,0))</f>
        <v>0.28000000000000003</v>
      </c>
      <c r="R9588" s="10" t="s">
        <v>64</v>
      </c>
      <c r="S9588" s="10" t="s">
        <v>65</v>
      </c>
      <c r="T9588" s="10" t="s">
        <v>1454</v>
      </c>
      <c r="U9588" s="12">
        <v>569.99</v>
      </c>
      <c r="V9588" s="12">
        <v>1</v>
      </c>
      <c r="W9588" s="12">
        <v>0</v>
      </c>
      <c r="X9588" s="12">
        <v>170.99699999999996</v>
      </c>
    </row>
    <row r="9589" spans="1:24" ht="14" x14ac:dyDescent="0.3">
      <c r="A9589" s="9">
        <v>9583</v>
      </c>
      <c r="B9589" s="14" t="s">
        <v>10791</v>
      </c>
      <c r="C9589" s="15">
        <v>46346</v>
      </c>
      <c r="D9589" s="15">
        <v>46348</v>
      </c>
      <c r="E9589" s="10" t="s">
        <v>168</v>
      </c>
      <c r="F9589" s="10" t="s">
        <v>2133</v>
      </c>
      <c r="G9589" s="10" t="s">
        <v>2134</v>
      </c>
      <c r="H9589" s="10" t="s">
        <v>22</v>
      </c>
      <c r="I9589" s="10" t="s">
        <v>23</v>
      </c>
      <c r="J9589" s="10" t="s">
        <v>237</v>
      </c>
      <c r="K9589" s="10" t="s">
        <v>238</v>
      </c>
      <c r="L9589" s="10">
        <v>10035</v>
      </c>
      <c r="M9589" s="10" t="s">
        <v>133</v>
      </c>
      <c r="N9589" s="10" t="str">
        <f>_xlfn.XLOOKUP($M:$M,People!$B:$B,People!A:A)</f>
        <v>Chuck Magee</v>
      </c>
      <c r="O9589" s="10" t="s">
        <v>4685</v>
      </c>
      <c r="P9589" s="10" t="str">
        <f>VLOOKUP(O9589,Products!$A:$E,3,FALSE)</f>
        <v>Canon</v>
      </c>
      <c r="Q9589" s="31">
        <f>INDEX(Products!$E:$E,MATCH(O9589,Products!$A:$A,0))</f>
        <v>0.36</v>
      </c>
      <c r="R9589" s="10" t="s">
        <v>64</v>
      </c>
      <c r="S9589" s="10" t="s">
        <v>65</v>
      </c>
      <c r="T9589" s="10" t="s">
        <v>4686</v>
      </c>
      <c r="U9589" s="12">
        <v>1259.97</v>
      </c>
      <c r="V9589" s="12">
        <v>3</v>
      </c>
      <c r="W9589" s="12">
        <v>0</v>
      </c>
      <c r="X9589" s="12">
        <v>327.59220000000005</v>
      </c>
    </row>
    <row r="9590" spans="1:24" ht="14" x14ac:dyDescent="0.3">
      <c r="A9590" s="9">
        <v>9584</v>
      </c>
      <c r="B9590" s="14" t="s">
        <v>10800</v>
      </c>
      <c r="C9590" s="15">
        <v>46347</v>
      </c>
      <c r="D9590" s="15">
        <v>46351</v>
      </c>
      <c r="E9590" s="10" t="s">
        <v>44</v>
      </c>
      <c r="F9590" s="10" t="s">
        <v>2441</v>
      </c>
      <c r="G9590" s="10" t="s">
        <v>2442</v>
      </c>
      <c r="H9590" s="10" t="s">
        <v>22</v>
      </c>
      <c r="I9590" s="10" t="s">
        <v>23</v>
      </c>
      <c r="J9590" s="10" t="s">
        <v>237</v>
      </c>
      <c r="K9590" s="10" t="s">
        <v>238</v>
      </c>
      <c r="L9590" s="10">
        <v>10035</v>
      </c>
      <c r="M9590" s="10" t="s">
        <v>133</v>
      </c>
      <c r="N9590" s="10" t="str">
        <f>_xlfn.XLOOKUP($M:$M,People!$B:$B,People!A:A)</f>
        <v>Chuck Magee</v>
      </c>
      <c r="O9590" s="10" t="s">
        <v>2925</v>
      </c>
      <c r="P9590" s="10" t="str">
        <f>VLOOKUP(O9590,Products!$A:$E,3,FALSE)</f>
        <v>HP</v>
      </c>
      <c r="Q9590" s="31">
        <f>INDEX(Products!$E:$E,MATCH(O9590,Products!$A:$A,0))</f>
        <v>0.39</v>
      </c>
      <c r="R9590" s="10" t="s">
        <v>28</v>
      </c>
      <c r="S9590" s="10" t="s">
        <v>58</v>
      </c>
      <c r="T9590" s="10" t="s">
        <v>2926</v>
      </c>
      <c r="U9590" s="12">
        <v>27.42</v>
      </c>
      <c r="V9590" s="12">
        <v>1</v>
      </c>
      <c r="W9590" s="12">
        <v>0</v>
      </c>
      <c r="X9590" s="12">
        <v>11.2422</v>
      </c>
    </row>
    <row r="9591" spans="1:24" ht="14" x14ac:dyDescent="0.3">
      <c r="A9591" s="9">
        <v>9585</v>
      </c>
      <c r="B9591" s="14" t="s">
        <v>10801</v>
      </c>
      <c r="C9591" s="15">
        <v>46347</v>
      </c>
      <c r="D9591" s="15">
        <v>46351</v>
      </c>
      <c r="E9591" s="10" t="s">
        <v>44</v>
      </c>
      <c r="F9591" s="10" t="s">
        <v>3767</v>
      </c>
      <c r="G9591" s="10" t="s">
        <v>3768</v>
      </c>
      <c r="H9591" s="10" t="s">
        <v>22</v>
      </c>
      <c r="I9591" s="10" t="s">
        <v>23</v>
      </c>
      <c r="J9591" s="10" t="s">
        <v>3769</v>
      </c>
      <c r="K9591" s="10" t="s">
        <v>87</v>
      </c>
      <c r="L9591" s="10">
        <v>99207</v>
      </c>
      <c r="M9591" s="10" t="s">
        <v>39</v>
      </c>
      <c r="N9591" s="10" t="str">
        <f>_xlfn.XLOOKUP($M:$M,People!$B:$B,People!A:A)</f>
        <v>Sadie Pawthorne</v>
      </c>
      <c r="O9591" s="10" t="s">
        <v>3770</v>
      </c>
      <c r="P9591" s="10" t="str">
        <f>VLOOKUP(O9591,Products!$A:$E,3,FALSE)</f>
        <v>Logitech</v>
      </c>
      <c r="Q9591" s="31">
        <f>INDEX(Products!$E:$E,MATCH(O9591,Products!$A:$A,0))</f>
        <v>0.35</v>
      </c>
      <c r="R9591" s="10" t="s">
        <v>28</v>
      </c>
      <c r="S9591" s="10" t="s">
        <v>50</v>
      </c>
      <c r="T9591" s="10" t="s">
        <v>3771</v>
      </c>
      <c r="U9591" s="12">
        <v>70.98</v>
      </c>
      <c r="V9591" s="12">
        <v>1</v>
      </c>
      <c r="W9591" s="12">
        <v>0</v>
      </c>
      <c r="X9591" s="12">
        <v>20.584199999999996</v>
      </c>
    </row>
    <row r="9592" spans="1:24" ht="14" x14ac:dyDescent="0.3">
      <c r="A9592" s="9">
        <v>9586</v>
      </c>
      <c r="B9592" s="14" t="s">
        <v>10802</v>
      </c>
      <c r="C9592" s="15">
        <v>46347</v>
      </c>
      <c r="D9592" s="15">
        <v>46351</v>
      </c>
      <c r="E9592" s="10" t="s">
        <v>44</v>
      </c>
      <c r="F9592" s="10" t="s">
        <v>4124</v>
      </c>
      <c r="G9592" s="10" t="s">
        <v>4125</v>
      </c>
      <c r="H9592" s="10" t="s">
        <v>92</v>
      </c>
      <c r="I9592" s="10" t="s">
        <v>23</v>
      </c>
      <c r="J9592" s="10" t="s">
        <v>530</v>
      </c>
      <c r="K9592" s="10" t="s">
        <v>38</v>
      </c>
      <c r="L9592" s="10">
        <v>91104</v>
      </c>
      <c r="M9592" s="10" t="s">
        <v>39</v>
      </c>
      <c r="N9592" s="10" t="str">
        <f>_xlfn.XLOOKUP($M:$M,People!$B:$B,People!A:A)</f>
        <v>Sadie Pawthorne</v>
      </c>
      <c r="O9592" s="10" t="s">
        <v>127</v>
      </c>
      <c r="P9592" s="10" t="str">
        <f>VLOOKUP(O9592,Products!$A:$E,3,FALSE)</f>
        <v>Office Depot</v>
      </c>
      <c r="Q9592" s="31">
        <f>INDEX(Products!$E:$E,MATCH(O9592,Products!$A:$A,0))</f>
        <v>0.3</v>
      </c>
      <c r="R9592" s="10" t="s">
        <v>41</v>
      </c>
      <c r="S9592" s="10" t="s">
        <v>71</v>
      </c>
      <c r="T9592" s="10" t="s">
        <v>128</v>
      </c>
      <c r="U9592" s="12">
        <v>8.6199999999999992</v>
      </c>
      <c r="V9592" s="12">
        <v>1</v>
      </c>
      <c r="W9592" s="12">
        <v>0</v>
      </c>
      <c r="X9592" s="12">
        <v>2.2412000000000001</v>
      </c>
    </row>
    <row r="9593" spans="1:24" ht="14" x14ac:dyDescent="0.3">
      <c r="A9593" s="9">
        <v>9587</v>
      </c>
      <c r="B9593" s="14" t="s">
        <v>10803</v>
      </c>
      <c r="C9593" s="15">
        <v>46347</v>
      </c>
      <c r="D9593" s="15">
        <v>46351</v>
      </c>
      <c r="E9593" s="10" t="s">
        <v>44</v>
      </c>
      <c r="F9593" s="10" t="s">
        <v>4170</v>
      </c>
      <c r="G9593" s="10" t="s">
        <v>4171</v>
      </c>
      <c r="H9593" s="10" t="s">
        <v>36</v>
      </c>
      <c r="I9593" s="10" t="s">
        <v>23</v>
      </c>
      <c r="J9593" s="10" t="s">
        <v>114</v>
      </c>
      <c r="K9593" s="10" t="s">
        <v>38</v>
      </c>
      <c r="L9593" s="10">
        <v>94122</v>
      </c>
      <c r="M9593" s="10" t="s">
        <v>39</v>
      </c>
      <c r="N9593" s="10" t="str">
        <f>_xlfn.XLOOKUP($M:$M,People!$B:$B,People!A:A)</f>
        <v>Sadie Pawthorne</v>
      </c>
      <c r="O9593" s="10" t="s">
        <v>1674</v>
      </c>
      <c r="P9593" s="10" t="str">
        <f>VLOOKUP(O9593,Products!$A:$E,3,FALSE)</f>
        <v>Logitech</v>
      </c>
      <c r="Q9593" s="31">
        <f>INDEX(Products!$E:$E,MATCH(O9593,Products!$A:$A,0))</f>
        <v>0.35</v>
      </c>
      <c r="R9593" s="10" t="s">
        <v>41</v>
      </c>
      <c r="S9593" s="10" t="s">
        <v>61</v>
      </c>
      <c r="T9593" s="10" t="s">
        <v>1675</v>
      </c>
      <c r="U9593" s="12">
        <v>11.76</v>
      </c>
      <c r="V9593" s="12">
        <v>4</v>
      </c>
      <c r="W9593" s="12">
        <v>0</v>
      </c>
      <c r="X9593" s="12">
        <v>3.1752000000000002</v>
      </c>
    </row>
    <row r="9594" spans="1:24" ht="14" x14ac:dyDescent="0.3">
      <c r="A9594" s="9">
        <v>9588</v>
      </c>
      <c r="B9594" s="14" t="s">
        <v>10802</v>
      </c>
      <c r="C9594" s="15">
        <v>46347</v>
      </c>
      <c r="D9594" s="15">
        <v>46351</v>
      </c>
      <c r="E9594" s="10" t="s">
        <v>44</v>
      </c>
      <c r="F9594" s="10" t="s">
        <v>4124</v>
      </c>
      <c r="G9594" s="10" t="s">
        <v>4125</v>
      </c>
      <c r="H9594" s="10" t="s">
        <v>92</v>
      </c>
      <c r="I9594" s="10" t="s">
        <v>23</v>
      </c>
      <c r="J9594" s="10" t="s">
        <v>530</v>
      </c>
      <c r="K9594" s="10" t="s">
        <v>38</v>
      </c>
      <c r="L9594" s="10">
        <v>91104</v>
      </c>
      <c r="M9594" s="10" t="s">
        <v>39</v>
      </c>
      <c r="N9594" s="10" t="str">
        <f>_xlfn.XLOOKUP($M:$M,People!$B:$B,People!A:A)</f>
        <v>Sadie Pawthorne</v>
      </c>
      <c r="O9594" s="10" t="s">
        <v>1507</v>
      </c>
      <c r="P9594" s="10" t="str">
        <f>VLOOKUP(O9594,Products!$A:$E,3,FALSE)</f>
        <v>IKEA</v>
      </c>
      <c r="Q9594" s="31">
        <f>INDEX(Products!$E:$E,MATCH(O9594,Products!$A:$A,0))</f>
        <v>0.32</v>
      </c>
      <c r="R9594" s="10" t="s">
        <v>41</v>
      </c>
      <c r="S9594" s="10" t="s">
        <v>61</v>
      </c>
      <c r="T9594" s="10" t="s">
        <v>1508</v>
      </c>
      <c r="U9594" s="12">
        <v>5.56</v>
      </c>
      <c r="V9594" s="12">
        <v>2</v>
      </c>
      <c r="W9594" s="12">
        <v>0</v>
      </c>
      <c r="X9594" s="12">
        <v>1.4455999999999998</v>
      </c>
    </row>
    <row r="9595" spans="1:24" ht="14" x14ac:dyDescent="0.3">
      <c r="A9595" s="9">
        <v>9589</v>
      </c>
      <c r="B9595" s="14" t="s">
        <v>10803</v>
      </c>
      <c r="C9595" s="15">
        <v>46347</v>
      </c>
      <c r="D9595" s="15">
        <v>46351</v>
      </c>
      <c r="E9595" s="10" t="s">
        <v>44</v>
      </c>
      <c r="F9595" s="10" t="s">
        <v>4170</v>
      </c>
      <c r="G9595" s="10" t="s">
        <v>4171</v>
      </c>
      <c r="H9595" s="10" t="s">
        <v>36</v>
      </c>
      <c r="I9595" s="10" t="s">
        <v>23</v>
      </c>
      <c r="J9595" s="10" t="s">
        <v>114</v>
      </c>
      <c r="K9595" s="10" t="s">
        <v>38</v>
      </c>
      <c r="L9595" s="10">
        <v>94122</v>
      </c>
      <c r="M9595" s="10" t="s">
        <v>39</v>
      </c>
      <c r="N9595" s="10" t="str">
        <f>_xlfn.XLOOKUP($M:$M,People!$B:$B,People!A:A)</f>
        <v>Sadie Pawthorne</v>
      </c>
      <c r="O9595" s="10" t="s">
        <v>3193</v>
      </c>
      <c r="P9595" s="10" t="str">
        <f>VLOOKUP(O9595,Products!$A:$E,3,FALSE)</f>
        <v>Dell</v>
      </c>
      <c r="Q9595" s="31">
        <f>INDEX(Products!$E:$E,MATCH(O9595,Products!$A:$A,0))</f>
        <v>0.36</v>
      </c>
      <c r="R9595" s="10" t="s">
        <v>41</v>
      </c>
      <c r="S9595" s="10" t="s">
        <v>68</v>
      </c>
      <c r="T9595" s="10" t="s">
        <v>3194</v>
      </c>
      <c r="U9595" s="12">
        <v>40.736000000000004</v>
      </c>
      <c r="V9595" s="12">
        <v>2</v>
      </c>
      <c r="W9595" s="12">
        <v>0.2</v>
      </c>
      <c r="X9595" s="12">
        <v>14.7668</v>
      </c>
    </row>
    <row r="9596" spans="1:24" ht="14" x14ac:dyDescent="0.3">
      <c r="A9596" s="9">
        <v>9590</v>
      </c>
      <c r="B9596" s="14" t="s">
        <v>10804</v>
      </c>
      <c r="C9596" s="15">
        <v>46347</v>
      </c>
      <c r="D9596" s="15">
        <v>46351</v>
      </c>
      <c r="E9596" s="10" t="s">
        <v>44</v>
      </c>
      <c r="F9596" s="10" t="s">
        <v>1724</v>
      </c>
      <c r="G9596" s="10" t="s">
        <v>1725</v>
      </c>
      <c r="H9596" s="10" t="s">
        <v>22</v>
      </c>
      <c r="I9596" s="10" t="s">
        <v>23</v>
      </c>
      <c r="J9596" s="10" t="s">
        <v>5679</v>
      </c>
      <c r="K9596" s="10" t="s">
        <v>87</v>
      </c>
      <c r="L9596" s="10">
        <v>98059</v>
      </c>
      <c r="M9596" s="10" t="s">
        <v>39</v>
      </c>
      <c r="N9596" s="10" t="str">
        <f>_xlfn.XLOOKUP($M:$M,People!$B:$B,People!A:A)</f>
        <v>Sadie Pawthorne</v>
      </c>
      <c r="O9596" s="10" t="s">
        <v>1492</v>
      </c>
      <c r="P9596" s="10" t="str">
        <f>VLOOKUP(O9596,Products!$A:$E,3,FALSE)</f>
        <v>HP</v>
      </c>
      <c r="Q9596" s="31">
        <f>INDEX(Products!$E:$E,MATCH(O9596,Products!$A:$A,0))</f>
        <v>0.37</v>
      </c>
      <c r="R9596" s="10" t="s">
        <v>41</v>
      </c>
      <c r="S9596" s="10" t="s">
        <v>68</v>
      </c>
      <c r="T9596" s="10" t="s">
        <v>1493</v>
      </c>
      <c r="U9596" s="12">
        <v>150.80000000000001</v>
      </c>
      <c r="V9596" s="12">
        <v>5</v>
      </c>
      <c r="W9596" s="12">
        <v>0.2</v>
      </c>
      <c r="X9596" s="12">
        <v>56.55</v>
      </c>
    </row>
    <row r="9597" spans="1:24" ht="14" x14ac:dyDescent="0.3">
      <c r="A9597" s="9">
        <v>9591</v>
      </c>
      <c r="B9597" s="14" t="s">
        <v>10802</v>
      </c>
      <c r="C9597" s="15">
        <v>46347</v>
      </c>
      <c r="D9597" s="15">
        <v>46351</v>
      </c>
      <c r="E9597" s="10" t="s">
        <v>44</v>
      </c>
      <c r="F9597" s="10" t="s">
        <v>4124</v>
      </c>
      <c r="G9597" s="10" t="s">
        <v>4125</v>
      </c>
      <c r="H9597" s="10" t="s">
        <v>92</v>
      </c>
      <c r="I9597" s="10" t="s">
        <v>23</v>
      </c>
      <c r="J9597" s="10" t="s">
        <v>530</v>
      </c>
      <c r="K9597" s="10" t="s">
        <v>38</v>
      </c>
      <c r="L9597" s="10">
        <v>91104</v>
      </c>
      <c r="M9597" s="10" t="s">
        <v>39</v>
      </c>
      <c r="N9597" s="10" t="str">
        <f>_xlfn.XLOOKUP($M:$M,People!$B:$B,People!A:A)</f>
        <v>Sadie Pawthorne</v>
      </c>
      <c r="O9597" s="10" t="s">
        <v>1622</v>
      </c>
      <c r="P9597" s="10" t="str">
        <f>VLOOKUP(O9597,Products!$A:$E,3,FALSE)</f>
        <v>Staples</v>
      </c>
      <c r="Q9597" s="31">
        <f>INDEX(Products!$E:$E,MATCH(O9597,Products!$A:$A,0))</f>
        <v>0.37</v>
      </c>
      <c r="R9597" s="10" t="s">
        <v>41</v>
      </c>
      <c r="S9597" s="10" t="s">
        <v>240</v>
      </c>
      <c r="T9597" s="10" t="s">
        <v>1623</v>
      </c>
      <c r="U9597" s="12">
        <v>9.02</v>
      </c>
      <c r="V9597" s="12">
        <v>2</v>
      </c>
      <c r="W9597" s="12">
        <v>0</v>
      </c>
      <c r="X9597" s="12">
        <v>3.5178000000000003</v>
      </c>
    </row>
    <row r="9598" spans="1:24" ht="14" x14ac:dyDescent="0.3">
      <c r="A9598" s="9">
        <v>9592</v>
      </c>
      <c r="B9598" s="14" t="s">
        <v>10805</v>
      </c>
      <c r="C9598" s="15">
        <v>46347</v>
      </c>
      <c r="D9598" s="15">
        <v>46350</v>
      </c>
      <c r="E9598" s="10" t="s">
        <v>168</v>
      </c>
      <c r="F9598" s="10" t="s">
        <v>4849</v>
      </c>
      <c r="G9598" s="10" t="s">
        <v>4850</v>
      </c>
      <c r="H9598" s="10" t="s">
        <v>22</v>
      </c>
      <c r="I9598" s="10" t="s">
        <v>23</v>
      </c>
      <c r="J9598" s="10" t="s">
        <v>131</v>
      </c>
      <c r="K9598" s="10" t="s">
        <v>132</v>
      </c>
      <c r="L9598" s="10">
        <v>19143</v>
      </c>
      <c r="M9598" s="10" t="s">
        <v>133</v>
      </c>
      <c r="N9598" s="10" t="str">
        <f>_xlfn.XLOOKUP($M:$M,People!$B:$B,People!A:A)</f>
        <v>Chuck Magee</v>
      </c>
      <c r="O9598" s="10" t="s">
        <v>1748</v>
      </c>
      <c r="P9598" s="10" t="str">
        <f>VLOOKUP(O9598,Products!$A:$E,3,FALSE)</f>
        <v>Staples</v>
      </c>
      <c r="Q9598" s="31">
        <f>INDEX(Products!$E:$E,MATCH(O9598,Products!$A:$A,0))</f>
        <v>0.25</v>
      </c>
      <c r="R9598" s="10" t="s">
        <v>41</v>
      </c>
      <c r="S9598" s="10" t="s">
        <v>82</v>
      </c>
      <c r="T9598" s="10" t="s">
        <v>1749</v>
      </c>
      <c r="U9598" s="12">
        <v>8.4480000000000004</v>
      </c>
      <c r="V9598" s="12">
        <v>2</v>
      </c>
      <c r="W9598" s="12">
        <v>0.2</v>
      </c>
      <c r="X9598" s="12">
        <v>2.6399999999999997</v>
      </c>
    </row>
    <row r="9599" spans="1:24" ht="14" x14ac:dyDescent="0.3">
      <c r="A9599" s="9">
        <v>9593</v>
      </c>
      <c r="B9599" s="14" t="s">
        <v>10804</v>
      </c>
      <c r="C9599" s="15">
        <v>46347</v>
      </c>
      <c r="D9599" s="15">
        <v>46351</v>
      </c>
      <c r="E9599" s="10" t="s">
        <v>44</v>
      </c>
      <c r="F9599" s="10" t="s">
        <v>1724</v>
      </c>
      <c r="G9599" s="10" t="s">
        <v>1725</v>
      </c>
      <c r="H9599" s="10" t="s">
        <v>22</v>
      </c>
      <c r="I9599" s="10" t="s">
        <v>23</v>
      </c>
      <c r="J9599" s="10" t="s">
        <v>5679</v>
      </c>
      <c r="K9599" s="10" t="s">
        <v>87</v>
      </c>
      <c r="L9599" s="10">
        <v>98059</v>
      </c>
      <c r="M9599" s="10" t="s">
        <v>39</v>
      </c>
      <c r="N9599" s="10" t="str">
        <f>_xlfn.XLOOKUP($M:$M,People!$B:$B,People!A:A)</f>
        <v>Sadie Pawthorne</v>
      </c>
      <c r="O9599" s="10" t="s">
        <v>5479</v>
      </c>
      <c r="P9599" s="10" t="str">
        <f>VLOOKUP(O9599,Products!$A:$E,3,FALSE)</f>
        <v>Canon</v>
      </c>
      <c r="Q9599" s="31">
        <f>INDEX(Products!$E:$E,MATCH(O9599,Products!$A:$A,0))</f>
        <v>0.26</v>
      </c>
      <c r="R9599" s="10" t="s">
        <v>41</v>
      </c>
      <c r="S9599" s="10" t="s">
        <v>82</v>
      </c>
      <c r="T9599" s="10" t="s">
        <v>5480</v>
      </c>
      <c r="U9599" s="12">
        <v>51.84</v>
      </c>
      <c r="V9599" s="12">
        <v>8</v>
      </c>
      <c r="W9599" s="12">
        <v>0</v>
      </c>
      <c r="X9599" s="12">
        <v>24.883200000000002</v>
      </c>
    </row>
    <row r="9600" spans="1:24" ht="14" x14ac:dyDescent="0.3">
      <c r="A9600" s="9">
        <v>9594</v>
      </c>
      <c r="B9600" s="14" t="s">
        <v>10805</v>
      </c>
      <c r="C9600" s="15">
        <v>46347</v>
      </c>
      <c r="D9600" s="15">
        <v>46350</v>
      </c>
      <c r="E9600" s="10" t="s">
        <v>168</v>
      </c>
      <c r="F9600" s="10" t="s">
        <v>4849</v>
      </c>
      <c r="G9600" s="10" t="s">
        <v>4850</v>
      </c>
      <c r="H9600" s="10" t="s">
        <v>22</v>
      </c>
      <c r="I9600" s="10" t="s">
        <v>23</v>
      </c>
      <c r="J9600" s="10" t="s">
        <v>131</v>
      </c>
      <c r="K9600" s="10" t="s">
        <v>132</v>
      </c>
      <c r="L9600" s="10">
        <v>19143</v>
      </c>
      <c r="M9600" s="10" t="s">
        <v>133</v>
      </c>
      <c r="N9600" s="10" t="str">
        <f>_xlfn.XLOOKUP($M:$M,People!$B:$B,People!A:A)</f>
        <v>Chuck Magee</v>
      </c>
      <c r="O9600" s="10" t="s">
        <v>1921</v>
      </c>
      <c r="P9600" s="10" t="str">
        <f>VLOOKUP(O9600,Products!$A:$E,3,FALSE)</f>
        <v>Samsung</v>
      </c>
      <c r="Q9600" s="31">
        <f>INDEX(Products!$E:$E,MATCH(O9600,Products!$A:$A,0))</f>
        <v>0.35</v>
      </c>
      <c r="R9600" s="10" t="s">
        <v>41</v>
      </c>
      <c r="S9600" s="10" t="s">
        <v>53</v>
      </c>
      <c r="T9600" s="10" t="s">
        <v>1922</v>
      </c>
      <c r="U9600" s="12">
        <v>39.295999999999999</v>
      </c>
      <c r="V9600" s="12">
        <v>4</v>
      </c>
      <c r="W9600" s="12">
        <v>0.2</v>
      </c>
      <c r="X9600" s="12">
        <v>3.9295999999999989</v>
      </c>
    </row>
    <row r="9601" spans="1:24" ht="14" x14ac:dyDescent="0.3">
      <c r="A9601" s="9">
        <v>9595</v>
      </c>
      <c r="B9601" s="14" t="s">
        <v>10802</v>
      </c>
      <c r="C9601" s="15">
        <v>46347</v>
      </c>
      <c r="D9601" s="15">
        <v>46351</v>
      </c>
      <c r="E9601" s="10" t="s">
        <v>44</v>
      </c>
      <c r="F9601" s="10" t="s">
        <v>4124</v>
      </c>
      <c r="G9601" s="10" t="s">
        <v>4125</v>
      </c>
      <c r="H9601" s="10" t="s">
        <v>92</v>
      </c>
      <c r="I9601" s="10" t="s">
        <v>23</v>
      </c>
      <c r="J9601" s="10" t="s">
        <v>530</v>
      </c>
      <c r="K9601" s="10" t="s">
        <v>38</v>
      </c>
      <c r="L9601" s="10">
        <v>91104</v>
      </c>
      <c r="M9601" s="10" t="s">
        <v>39</v>
      </c>
      <c r="N9601" s="10" t="str">
        <f>_xlfn.XLOOKUP($M:$M,People!$B:$B,People!A:A)</f>
        <v>Sadie Pawthorne</v>
      </c>
      <c r="O9601" s="10" t="s">
        <v>351</v>
      </c>
      <c r="P9601" s="10" t="str">
        <f>VLOOKUP(O9601,Products!$A:$E,3,FALSE)</f>
        <v>HP</v>
      </c>
      <c r="Q9601" s="31">
        <f>INDEX(Products!$E:$E,MATCH(O9601,Products!$A:$A,0))</f>
        <v>0.39</v>
      </c>
      <c r="R9601" s="10" t="s">
        <v>41</v>
      </c>
      <c r="S9601" s="10" t="s">
        <v>53</v>
      </c>
      <c r="T9601" s="10" t="s">
        <v>352</v>
      </c>
      <c r="U9601" s="12">
        <v>56.56</v>
      </c>
      <c r="V9601" s="12">
        <v>2</v>
      </c>
      <c r="W9601" s="12">
        <v>0</v>
      </c>
      <c r="X9601" s="12">
        <v>15.2712</v>
      </c>
    </row>
    <row r="9602" spans="1:24" ht="14" x14ac:dyDescent="0.3">
      <c r="A9602" s="9">
        <v>9596</v>
      </c>
      <c r="B9602" s="14" t="s">
        <v>10804</v>
      </c>
      <c r="C9602" s="15">
        <v>46347</v>
      </c>
      <c r="D9602" s="15">
        <v>46351</v>
      </c>
      <c r="E9602" s="10" t="s">
        <v>44</v>
      </c>
      <c r="F9602" s="10" t="s">
        <v>1724</v>
      </c>
      <c r="G9602" s="10" t="s">
        <v>1725</v>
      </c>
      <c r="H9602" s="10" t="s">
        <v>22</v>
      </c>
      <c r="I9602" s="10" t="s">
        <v>23</v>
      </c>
      <c r="J9602" s="10" t="s">
        <v>5679</v>
      </c>
      <c r="K9602" s="10" t="s">
        <v>87</v>
      </c>
      <c r="L9602" s="10">
        <v>98059</v>
      </c>
      <c r="M9602" s="10" t="s">
        <v>39</v>
      </c>
      <c r="N9602" s="10" t="str">
        <f>_xlfn.XLOOKUP($M:$M,People!$B:$B,People!A:A)</f>
        <v>Sadie Pawthorne</v>
      </c>
      <c r="O9602" s="10" t="s">
        <v>5680</v>
      </c>
      <c r="P9602" s="10" t="str">
        <f>VLOOKUP(O9602,Products!$A:$E,3,FALSE)</f>
        <v>3M</v>
      </c>
      <c r="Q9602" s="31">
        <f>INDEX(Products!$E:$E,MATCH(O9602,Products!$A:$A,0))</f>
        <v>0.34</v>
      </c>
      <c r="R9602" s="10" t="s">
        <v>64</v>
      </c>
      <c r="S9602" s="10" t="s">
        <v>599</v>
      </c>
      <c r="T9602" s="10" t="s">
        <v>5681</v>
      </c>
      <c r="U9602" s="12">
        <v>1039.992</v>
      </c>
      <c r="V9602" s="12">
        <v>1</v>
      </c>
      <c r="W9602" s="12">
        <v>0.2</v>
      </c>
      <c r="X9602" s="12">
        <v>103.99920000000003</v>
      </c>
    </row>
    <row r="9603" spans="1:24" ht="14" x14ac:dyDescent="0.3">
      <c r="A9603" s="9">
        <v>9597</v>
      </c>
      <c r="B9603" s="14" t="s">
        <v>10806</v>
      </c>
      <c r="C9603" s="15">
        <v>46347</v>
      </c>
      <c r="D9603" s="15">
        <v>46347</v>
      </c>
      <c r="E9603" s="10" t="s">
        <v>1124</v>
      </c>
      <c r="F9603" s="10" t="s">
        <v>3561</v>
      </c>
      <c r="G9603" s="10" t="s">
        <v>3562</v>
      </c>
      <c r="H9603" s="10" t="s">
        <v>22</v>
      </c>
      <c r="I9603" s="10" t="s">
        <v>23</v>
      </c>
      <c r="J9603" s="10" t="s">
        <v>165</v>
      </c>
      <c r="K9603" s="10" t="s">
        <v>94</v>
      </c>
      <c r="L9603" s="10">
        <v>77095</v>
      </c>
      <c r="M9603" s="10" t="s">
        <v>95</v>
      </c>
      <c r="N9603" s="10" t="str">
        <f>_xlfn.XLOOKUP($M:$M,People!$B:$B,People!A:A)</f>
        <v>Roxanne Rodriguez</v>
      </c>
      <c r="O9603" s="10" t="s">
        <v>1543</v>
      </c>
      <c r="P9603" s="10" t="str">
        <f>VLOOKUP(O9603,Products!$A:$E,3,FALSE)</f>
        <v>Staples</v>
      </c>
      <c r="Q9603" s="31">
        <f>INDEX(Products!$E:$E,MATCH(O9603,Products!$A:$A,0))</f>
        <v>0.25</v>
      </c>
      <c r="R9603" s="10" t="s">
        <v>64</v>
      </c>
      <c r="S9603" s="10" t="s">
        <v>65</v>
      </c>
      <c r="T9603" s="10" t="s">
        <v>1544</v>
      </c>
      <c r="U9603" s="12">
        <v>55.176000000000002</v>
      </c>
      <c r="V9603" s="12">
        <v>3</v>
      </c>
      <c r="W9603" s="12">
        <v>0.2</v>
      </c>
      <c r="X9603" s="12">
        <v>-12.414599999999997</v>
      </c>
    </row>
    <row r="9604" spans="1:24" ht="14" x14ac:dyDescent="0.3">
      <c r="A9604" s="9">
        <v>9598</v>
      </c>
      <c r="B9604" s="14" t="s">
        <v>10802</v>
      </c>
      <c r="C9604" s="15">
        <v>46347</v>
      </c>
      <c r="D9604" s="15">
        <v>46351</v>
      </c>
      <c r="E9604" s="10" t="s">
        <v>44</v>
      </c>
      <c r="F9604" s="10" t="s">
        <v>4124</v>
      </c>
      <c r="G9604" s="10" t="s">
        <v>4125</v>
      </c>
      <c r="H9604" s="10" t="s">
        <v>92</v>
      </c>
      <c r="I9604" s="10" t="s">
        <v>23</v>
      </c>
      <c r="J9604" s="10" t="s">
        <v>530</v>
      </c>
      <c r="K9604" s="10" t="s">
        <v>38</v>
      </c>
      <c r="L9604" s="10">
        <v>91104</v>
      </c>
      <c r="M9604" s="10" t="s">
        <v>39</v>
      </c>
      <c r="N9604" s="10" t="str">
        <f>_xlfn.XLOOKUP($M:$M,People!$B:$B,People!A:A)</f>
        <v>Sadie Pawthorne</v>
      </c>
      <c r="O9604" s="10" t="s">
        <v>2919</v>
      </c>
      <c r="P9604" s="10" t="str">
        <f>VLOOKUP(O9604,Products!$A:$E,3,FALSE)</f>
        <v>Avery</v>
      </c>
      <c r="Q9604" s="31">
        <f>INDEX(Products!$E:$E,MATCH(O9604,Products!$A:$A,0))</f>
        <v>0.27</v>
      </c>
      <c r="R9604" s="10" t="s">
        <v>64</v>
      </c>
      <c r="S9604" s="10" t="s">
        <v>65</v>
      </c>
      <c r="T9604" s="10" t="s">
        <v>2920</v>
      </c>
      <c r="U9604" s="12">
        <v>659.97600000000011</v>
      </c>
      <c r="V9604" s="12">
        <v>3</v>
      </c>
      <c r="W9604" s="12">
        <v>0.2</v>
      </c>
      <c r="X9604" s="12">
        <v>49.498199999999969</v>
      </c>
    </row>
    <row r="9605" spans="1:24" ht="14" x14ac:dyDescent="0.3">
      <c r="A9605" s="9">
        <v>9599</v>
      </c>
      <c r="B9605" s="14" t="s">
        <v>10807</v>
      </c>
      <c r="C9605" s="15">
        <v>46348</v>
      </c>
      <c r="D9605" s="15">
        <v>46352</v>
      </c>
      <c r="E9605" s="10" t="s">
        <v>44</v>
      </c>
      <c r="F9605" s="10" t="s">
        <v>2648</v>
      </c>
      <c r="G9605" s="10" t="s">
        <v>2649</v>
      </c>
      <c r="H9605" s="10" t="s">
        <v>22</v>
      </c>
      <c r="I9605" s="10" t="s">
        <v>23</v>
      </c>
      <c r="J9605" s="10" t="s">
        <v>165</v>
      </c>
      <c r="K9605" s="10" t="s">
        <v>94</v>
      </c>
      <c r="L9605" s="10">
        <v>77070</v>
      </c>
      <c r="M9605" s="10" t="s">
        <v>95</v>
      </c>
      <c r="N9605" s="10" t="str">
        <f>_xlfn.XLOOKUP($M:$M,People!$B:$B,People!A:A)</f>
        <v>Roxanne Rodriguez</v>
      </c>
      <c r="O9605" s="10" t="s">
        <v>1076</v>
      </c>
      <c r="P9605" s="10" t="str">
        <f>VLOOKUP(O9605,Products!$A:$E,3,FALSE)</f>
        <v>Office Depot</v>
      </c>
      <c r="Q9605" s="31">
        <f>INDEX(Products!$E:$E,MATCH(O9605,Products!$A:$A,0))</f>
        <v>0.26</v>
      </c>
      <c r="R9605" s="10" t="s">
        <v>41</v>
      </c>
      <c r="S9605" s="10" t="s">
        <v>61</v>
      </c>
      <c r="T9605" s="10" t="s">
        <v>1077</v>
      </c>
      <c r="U9605" s="12">
        <v>35.712000000000003</v>
      </c>
      <c r="V9605" s="12">
        <v>8</v>
      </c>
      <c r="W9605" s="12">
        <v>0.2</v>
      </c>
      <c r="X9605" s="12">
        <v>2.2319999999999958</v>
      </c>
    </row>
    <row r="9606" spans="1:24" ht="14" x14ac:dyDescent="0.3">
      <c r="A9606" s="9">
        <v>9600</v>
      </c>
      <c r="B9606" s="14" t="s">
        <v>10808</v>
      </c>
      <c r="C9606" s="15">
        <v>46349</v>
      </c>
      <c r="D9606" s="15">
        <v>46350</v>
      </c>
      <c r="E9606" s="10" t="s">
        <v>168</v>
      </c>
      <c r="F9606" s="10" t="s">
        <v>1083</v>
      </c>
      <c r="G9606" s="10" t="s">
        <v>1084</v>
      </c>
      <c r="H9606" s="10" t="s">
        <v>22</v>
      </c>
      <c r="I9606" s="10" t="s">
        <v>23</v>
      </c>
      <c r="J9606" s="10" t="s">
        <v>131</v>
      </c>
      <c r="K9606" s="10" t="s">
        <v>132</v>
      </c>
      <c r="L9606" s="10">
        <v>19120</v>
      </c>
      <c r="M9606" s="10" t="s">
        <v>133</v>
      </c>
      <c r="N9606" s="10" t="str">
        <f>_xlfn.XLOOKUP($M:$M,People!$B:$B,People!A:A)</f>
        <v>Chuck Magee</v>
      </c>
      <c r="O9606" s="10" t="s">
        <v>4919</v>
      </c>
      <c r="P9606" s="10" t="str">
        <f>VLOOKUP(O9606,Products!$A:$E,3,FALSE)</f>
        <v>Staples</v>
      </c>
      <c r="Q9606" s="31">
        <f>INDEX(Products!$E:$E,MATCH(O9606,Products!$A:$A,0))</f>
        <v>0.31</v>
      </c>
      <c r="R9606" s="10" t="s">
        <v>28</v>
      </c>
      <c r="S9606" s="10" t="s">
        <v>58</v>
      </c>
      <c r="T9606" s="10" t="s">
        <v>4920</v>
      </c>
      <c r="U9606" s="12">
        <v>24.048000000000002</v>
      </c>
      <c r="V9606" s="12">
        <v>9</v>
      </c>
      <c r="W9606" s="12">
        <v>0.2</v>
      </c>
      <c r="X9606" s="12">
        <v>7.2144000000000013</v>
      </c>
    </row>
    <row r="9607" spans="1:24" ht="14" x14ac:dyDescent="0.3">
      <c r="A9607" s="9">
        <v>9601</v>
      </c>
      <c r="B9607" s="14" t="s">
        <v>10809</v>
      </c>
      <c r="C9607" s="15">
        <v>46349</v>
      </c>
      <c r="D9607" s="15">
        <v>46352</v>
      </c>
      <c r="E9607" s="10" t="s">
        <v>19</v>
      </c>
      <c r="F9607" s="10" t="s">
        <v>235</v>
      </c>
      <c r="G9607" s="10" t="s">
        <v>236</v>
      </c>
      <c r="H9607" s="10" t="s">
        <v>36</v>
      </c>
      <c r="I9607" s="10" t="s">
        <v>23</v>
      </c>
      <c r="J9607" s="10" t="s">
        <v>1297</v>
      </c>
      <c r="K9607" s="10" t="s">
        <v>212</v>
      </c>
      <c r="L9607" s="10">
        <v>48187</v>
      </c>
      <c r="M9607" s="10" t="s">
        <v>95</v>
      </c>
      <c r="N9607" s="10" t="str">
        <f>_xlfn.XLOOKUP($M:$M,People!$B:$B,People!A:A)</f>
        <v>Roxanne Rodriguez</v>
      </c>
      <c r="O9607" s="10" t="s">
        <v>1298</v>
      </c>
      <c r="P9607" s="10" t="str">
        <f>VLOOKUP(O9607,Products!$A:$E,3,FALSE)</f>
        <v>Dell</v>
      </c>
      <c r="Q9607" s="31">
        <f>INDEX(Products!$E:$E,MATCH(O9607,Products!$A:$A,0))</f>
        <v>0.36</v>
      </c>
      <c r="R9607" s="10" t="s">
        <v>28</v>
      </c>
      <c r="S9607" s="10" t="s">
        <v>58</v>
      </c>
      <c r="T9607" s="10" t="s">
        <v>1299</v>
      </c>
      <c r="U9607" s="12">
        <v>28.4</v>
      </c>
      <c r="V9607" s="12">
        <v>2</v>
      </c>
      <c r="W9607" s="12">
        <v>0</v>
      </c>
      <c r="X9607" s="12">
        <v>11.076000000000001</v>
      </c>
    </row>
    <row r="9608" spans="1:24" ht="14" x14ac:dyDescent="0.3">
      <c r="A9608" s="9">
        <v>9602</v>
      </c>
      <c r="B9608" s="14" t="s">
        <v>10810</v>
      </c>
      <c r="C9608" s="15">
        <v>46349</v>
      </c>
      <c r="D9608" s="15">
        <v>46353</v>
      </c>
      <c r="E9608" s="10" t="s">
        <v>44</v>
      </c>
      <c r="F9608" s="10" t="s">
        <v>1502</v>
      </c>
      <c r="G9608" s="10" t="s">
        <v>1503</v>
      </c>
      <c r="H9608" s="10" t="s">
        <v>22</v>
      </c>
      <c r="I9608" s="10" t="s">
        <v>23</v>
      </c>
      <c r="J9608" s="10" t="s">
        <v>271</v>
      </c>
      <c r="K9608" s="10" t="s">
        <v>189</v>
      </c>
      <c r="L9608" s="10">
        <v>60610</v>
      </c>
      <c r="M9608" s="10" t="s">
        <v>95</v>
      </c>
      <c r="N9608" s="10" t="str">
        <f>_xlfn.XLOOKUP($M:$M,People!$B:$B,People!A:A)</f>
        <v>Roxanne Rodriguez</v>
      </c>
      <c r="O9608" s="10" t="s">
        <v>4402</v>
      </c>
      <c r="P9608" s="10" t="str">
        <f>VLOOKUP(O9608,Products!$A:$E,3,FALSE)</f>
        <v>3M</v>
      </c>
      <c r="Q9608" s="31">
        <f>INDEX(Products!$E:$E,MATCH(O9608,Products!$A:$A,0))</f>
        <v>0.34</v>
      </c>
      <c r="R9608" s="10" t="s">
        <v>28</v>
      </c>
      <c r="S9608" s="10" t="s">
        <v>58</v>
      </c>
      <c r="T9608" s="10" t="s">
        <v>4403</v>
      </c>
      <c r="U9608" s="12">
        <v>6.4640000000000004</v>
      </c>
      <c r="V9608" s="12">
        <v>1</v>
      </c>
      <c r="W9608" s="12">
        <v>0.6</v>
      </c>
      <c r="X9608" s="12">
        <v>-4.0400000000000009</v>
      </c>
    </row>
    <row r="9609" spans="1:24" ht="14" x14ac:dyDescent="0.3">
      <c r="A9609" s="9">
        <v>9603</v>
      </c>
      <c r="B9609" s="14" t="s">
        <v>10811</v>
      </c>
      <c r="C9609" s="15">
        <v>46349</v>
      </c>
      <c r="D9609" s="15">
        <v>46352</v>
      </c>
      <c r="E9609" s="10" t="s">
        <v>168</v>
      </c>
      <c r="F9609" s="10" t="s">
        <v>4795</v>
      </c>
      <c r="G9609" s="10" t="s">
        <v>4796</v>
      </c>
      <c r="H9609" s="10" t="s">
        <v>36</v>
      </c>
      <c r="I9609" s="10" t="s">
        <v>23</v>
      </c>
      <c r="J9609" s="10" t="s">
        <v>714</v>
      </c>
      <c r="K9609" s="10" t="s">
        <v>94</v>
      </c>
      <c r="L9609" s="10">
        <v>75220</v>
      </c>
      <c r="M9609" s="10" t="s">
        <v>95</v>
      </c>
      <c r="N9609" s="10" t="str">
        <f>_xlfn.XLOOKUP($M:$M,People!$B:$B,People!A:A)</f>
        <v>Roxanne Rodriguez</v>
      </c>
      <c r="O9609" s="10" t="s">
        <v>3123</v>
      </c>
      <c r="P9609" s="10" t="str">
        <f>VLOOKUP(O9609,Products!$A:$E,3,FALSE)</f>
        <v>Samsung</v>
      </c>
      <c r="Q9609" s="31">
        <f>INDEX(Products!$E:$E,MATCH(O9609,Products!$A:$A,0))</f>
        <v>0.27</v>
      </c>
      <c r="R9609" s="10" t="s">
        <v>28</v>
      </c>
      <c r="S9609" s="10" t="s">
        <v>50</v>
      </c>
      <c r="T9609" s="10" t="s">
        <v>3124</v>
      </c>
      <c r="U9609" s="12">
        <v>127.785</v>
      </c>
      <c r="V9609" s="12">
        <v>1</v>
      </c>
      <c r="W9609" s="12">
        <v>0.3</v>
      </c>
      <c r="X9609" s="12">
        <v>-31.033499999999989</v>
      </c>
    </row>
    <row r="9610" spans="1:24" ht="14" x14ac:dyDescent="0.3">
      <c r="A9610" s="9">
        <v>9604</v>
      </c>
      <c r="B9610" s="14" t="s">
        <v>10812</v>
      </c>
      <c r="C9610" s="15">
        <v>46349</v>
      </c>
      <c r="D9610" s="15">
        <v>46354</v>
      </c>
      <c r="E9610" s="10" t="s">
        <v>44</v>
      </c>
      <c r="F9610" s="10" t="s">
        <v>409</v>
      </c>
      <c r="G9610" s="10" t="s">
        <v>410</v>
      </c>
      <c r="H9610" s="10" t="s">
        <v>22</v>
      </c>
      <c r="I9610" s="10" t="s">
        <v>23</v>
      </c>
      <c r="J9610" s="10" t="s">
        <v>411</v>
      </c>
      <c r="K9610" s="10" t="s">
        <v>80</v>
      </c>
      <c r="L9610" s="10">
        <v>28205</v>
      </c>
      <c r="M9610" s="10" t="s">
        <v>26</v>
      </c>
      <c r="N9610" s="10" t="str">
        <f>_xlfn.XLOOKUP($M:$M,People!$B:$B,People!A:A)</f>
        <v>Fred Suzuki</v>
      </c>
      <c r="O9610" s="10" t="s">
        <v>416</v>
      </c>
      <c r="P9610" s="10" t="str">
        <f>VLOOKUP(O9610,Products!$A:$E,3,FALSE)</f>
        <v>Office Depot</v>
      </c>
      <c r="Q9610" s="31">
        <f>INDEX(Products!$E:$E,MATCH(O9610,Products!$A:$A,0))</f>
        <v>0.32</v>
      </c>
      <c r="R9610" s="10" t="s">
        <v>41</v>
      </c>
      <c r="S9610" s="10" t="s">
        <v>61</v>
      </c>
      <c r="T9610" s="10" t="s">
        <v>417</v>
      </c>
      <c r="U9610" s="12">
        <v>3.3040000000000003</v>
      </c>
      <c r="V9610" s="12">
        <v>1</v>
      </c>
      <c r="W9610" s="12">
        <v>0.2</v>
      </c>
      <c r="X9610" s="12">
        <v>1.0737999999999999</v>
      </c>
    </row>
    <row r="9611" spans="1:24" ht="14" x14ac:dyDescent="0.3">
      <c r="A9611" s="9">
        <v>9605</v>
      </c>
      <c r="B9611" s="14" t="s">
        <v>10809</v>
      </c>
      <c r="C9611" s="15">
        <v>46349</v>
      </c>
      <c r="D9611" s="15">
        <v>46352</v>
      </c>
      <c r="E9611" s="10" t="s">
        <v>19</v>
      </c>
      <c r="F9611" s="10" t="s">
        <v>235</v>
      </c>
      <c r="G9611" s="10" t="s">
        <v>236</v>
      </c>
      <c r="H9611" s="10" t="s">
        <v>36</v>
      </c>
      <c r="I9611" s="10" t="s">
        <v>23</v>
      </c>
      <c r="J9611" s="10" t="s">
        <v>1297</v>
      </c>
      <c r="K9611" s="10" t="s">
        <v>212</v>
      </c>
      <c r="L9611" s="10">
        <v>48187</v>
      </c>
      <c r="M9611" s="10" t="s">
        <v>95</v>
      </c>
      <c r="N9611" s="10" t="str">
        <f>_xlfn.XLOOKUP($M:$M,People!$B:$B,People!A:A)</f>
        <v>Roxanne Rodriguez</v>
      </c>
      <c r="O9611" s="10" t="s">
        <v>1300</v>
      </c>
      <c r="P9611" s="10" t="str">
        <f>VLOOKUP(O9611,Products!$A:$E,3,FALSE)</f>
        <v>IKEA</v>
      </c>
      <c r="Q9611" s="31">
        <f>INDEX(Products!$E:$E,MATCH(O9611,Products!$A:$A,0))</f>
        <v>0.26</v>
      </c>
      <c r="R9611" s="10" t="s">
        <v>41</v>
      </c>
      <c r="S9611" s="10" t="s">
        <v>68</v>
      </c>
      <c r="T9611" s="10" t="s">
        <v>1301</v>
      </c>
      <c r="U9611" s="12">
        <v>287.92</v>
      </c>
      <c r="V9611" s="12">
        <v>8</v>
      </c>
      <c r="W9611" s="12">
        <v>0</v>
      </c>
      <c r="X9611" s="12">
        <v>138.20160000000001</v>
      </c>
    </row>
    <row r="9612" spans="1:24" ht="14" x14ac:dyDescent="0.3">
      <c r="A9612" s="9">
        <v>9606</v>
      </c>
      <c r="B9612" s="14" t="s">
        <v>10813</v>
      </c>
      <c r="C9612" s="15">
        <v>46349</v>
      </c>
      <c r="D9612" s="15">
        <v>46352</v>
      </c>
      <c r="E9612" s="10" t="s">
        <v>19</v>
      </c>
      <c r="F9612" s="10" t="s">
        <v>2748</v>
      </c>
      <c r="G9612" s="10" t="s">
        <v>2749</v>
      </c>
      <c r="H9612" s="10" t="s">
        <v>36</v>
      </c>
      <c r="I9612" s="10" t="s">
        <v>23</v>
      </c>
      <c r="J9612" s="10" t="s">
        <v>131</v>
      </c>
      <c r="K9612" s="10" t="s">
        <v>132</v>
      </c>
      <c r="L9612" s="10">
        <v>19120</v>
      </c>
      <c r="M9612" s="10" t="s">
        <v>133</v>
      </c>
      <c r="N9612" s="10" t="str">
        <f>_xlfn.XLOOKUP($M:$M,People!$B:$B,People!A:A)</f>
        <v>Chuck Magee</v>
      </c>
      <c r="O9612" s="10" t="s">
        <v>1494</v>
      </c>
      <c r="P9612" s="10" t="str">
        <f>VLOOKUP(O9612,Products!$A:$E,3,FALSE)</f>
        <v>Avery</v>
      </c>
      <c r="Q9612" s="31">
        <f>INDEX(Products!$E:$E,MATCH(O9612,Products!$A:$A,0))</f>
        <v>0.37</v>
      </c>
      <c r="R9612" s="10" t="s">
        <v>41</v>
      </c>
      <c r="S9612" s="10" t="s">
        <v>68</v>
      </c>
      <c r="T9612" s="10" t="s">
        <v>1495</v>
      </c>
      <c r="U9612" s="12">
        <v>7.4760000000000018</v>
      </c>
      <c r="V9612" s="12">
        <v>1</v>
      </c>
      <c r="W9612" s="12">
        <v>0.7</v>
      </c>
      <c r="X9612" s="12">
        <v>-5.9807999999999986</v>
      </c>
    </row>
    <row r="9613" spans="1:24" ht="14" x14ac:dyDescent="0.3">
      <c r="A9613" s="9">
        <v>9607</v>
      </c>
      <c r="B9613" s="14" t="s">
        <v>10811</v>
      </c>
      <c r="C9613" s="15">
        <v>46349</v>
      </c>
      <c r="D9613" s="15">
        <v>46352</v>
      </c>
      <c r="E9613" s="10" t="s">
        <v>168</v>
      </c>
      <c r="F9613" s="10" t="s">
        <v>4795</v>
      </c>
      <c r="G9613" s="10" t="s">
        <v>4796</v>
      </c>
      <c r="H9613" s="10" t="s">
        <v>36</v>
      </c>
      <c r="I9613" s="10" t="s">
        <v>23</v>
      </c>
      <c r="J9613" s="10" t="s">
        <v>714</v>
      </c>
      <c r="K9613" s="10" t="s">
        <v>94</v>
      </c>
      <c r="L9613" s="10">
        <v>75220</v>
      </c>
      <c r="M9613" s="10" t="s">
        <v>95</v>
      </c>
      <c r="N9613" s="10" t="str">
        <f>_xlfn.XLOOKUP($M:$M,People!$B:$B,People!A:A)</f>
        <v>Roxanne Rodriguez</v>
      </c>
      <c r="O9613" s="10" t="s">
        <v>2580</v>
      </c>
      <c r="P9613" s="10" t="str">
        <f>VLOOKUP(O9613,Products!$A:$E,3,FALSE)</f>
        <v>Avery</v>
      </c>
      <c r="Q9613" s="31">
        <f>INDEX(Products!$E:$E,MATCH(O9613,Products!$A:$A,0))</f>
        <v>0.28999999999999998</v>
      </c>
      <c r="R9613" s="10" t="s">
        <v>41</v>
      </c>
      <c r="S9613" s="10" t="s">
        <v>68</v>
      </c>
      <c r="T9613" s="10" t="s">
        <v>2581</v>
      </c>
      <c r="U9613" s="12">
        <v>6.1039999999999983</v>
      </c>
      <c r="V9613" s="12">
        <v>2</v>
      </c>
      <c r="W9613" s="12">
        <v>0.8</v>
      </c>
      <c r="X9613" s="12">
        <v>-9.1560000000000006</v>
      </c>
    </row>
    <row r="9614" spans="1:24" ht="14" x14ac:dyDescent="0.3">
      <c r="A9614" s="9">
        <v>9608</v>
      </c>
      <c r="B9614" s="14" t="s">
        <v>10810</v>
      </c>
      <c r="C9614" s="15">
        <v>46349</v>
      </c>
      <c r="D9614" s="15">
        <v>46353</v>
      </c>
      <c r="E9614" s="10" t="s">
        <v>44</v>
      </c>
      <c r="F9614" s="10" t="s">
        <v>1502</v>
      </c>
      <c r="G9614" s="10" t="s">
        <v>1503</v>
      </c>
      <c r="H9614" s="10" t="s">
        <v>22</v>
      </c>
      <c r="I9614" s="10" t="s">
        <v>23</v>
      </c>
      <c r="J9614" s="10" t="s">
        <v>271</v>
      </c>
      <c r="K9614" s="10" t="s">
        <v>189</v>
      </c>
      <c r="L9614" s="10">
        <v>60610</v>
      </c>
      <c r="M9614" s="10" t="s">
        <v>95</v>
      </c>
      <c r="N9614" s="10" t="str">
        <f>_xlfn.XLOOKUP($M:$M,People!$B:$B,People!A:A)</f>
        <v>Roxanne Rodriguez</v>
      </c>
      <c r="O9614" s="10" t="s">
        <v>2460</v>
      </c>
      <c r="P9614" s="10" t="str">
        <f>VLOOKUP(O9614,Products!$A:$E,3,FALSE)</f>
        <v>Dell</v>
      </c>
      <c r="Q9614" s="31">
        <f>INDEX(Products!$E:$E,MATCH(O9614,Products!$A:$A,0))</f>
        <v>0.32</v>
      </c>
      <c r="R9614" s="10" t="s">
        <v>41</v>
      </c>
      <c r="S9614" s="10" t="s">
        <v>42</v>
      </c>
      <c r="T9614" s="10" t="s">
        <v>2461</v>
      </c>
      <c r="U9614" s="12">
        <v>11.52</v>
      </c>
      <c r="V9614" s="12">
        <v>5</v>
      </c>
      <c r="W9614" s="12">
        <v>0.2</v>
      </c>
      <c r="X9614" s="12">
        <v>4.1760000000000002</v>
      </c>
    </row>
    <row r="9615" spans="1:24" ht="14" x14ac:dyDescent="0.3">
      <c r="A9615" s="9">
        <v>9609</v>
      </c>
      <c r="B9615" s="14" t="s">
        <v>10811</v>
      </c>
      <c r="C9615" s="15">
        <v>46349</v>
      </c>
      <c r="D9615" s="15">
        <v>46352</v>
      </c>
      <c r="E9615" s="10" t="s">
        <v>168</v>
      </c>
      <c r="F9615" s="10" t="s">
        <v>4795</v>
      </c>
      <c r="G9615" s="10" t="s">
        <v>4796</v>
      </c>
      <c r="H9615" s="10" t="s">
        <v>36</v>
      </c>
      <c r="I9615" s="10" t="s">
        <v>23</v>
      </c>
      <c r="J9615" s="10" t="s">
        <v>714</v>
      </c>
      <c r="K9615" s="10" t="s">
        <v>94</v>
      </c>
      <c r="L9615" s="10">
        <v>75220</v>
      </c>
      <c r="M9615" s="10" t="s">
        <v>95</v>
      </c>
      <c r="N9615" s="10" t="str">
        <f>_xlfn.XLOOKUP($M:$M,People!$B:$B,People!A:A)</f>
        <v>Roxanne Rodriguez</v>
      </c>
      <c r="O9615" s="10" t="s">
        <v>3945</v>
      </c>
      <c r="P9615" s="10" t="str">
        <f>VLOOKUP(O9615,Products!$A:$E,3,FALSE)</f>
        <v>Office Depot</v>
      </c>
      <c r="Q9615" s="31">
        <f>INDEX(Products!$E:$E,MATCH(O9615,Products!$A:$A,0))</f>
        <v>0.34</v>
      </c>
      <c r="R9615" s="10" t="s">
        <v>41</v>
      </c>
      <c r="S9615" s="10" t="s">
        <v>82</v>
      </c>
      <c r="T9615" s="10" t="s">
        <v>4132</v>
      </c>
      <c r="U9615" s="12">
        <v>36.288000000000011</v>
      </c>
      <c r="V9615" s="12">
        <v>7</v>
      </c>
      <c r="W9615" s="12">
        <v>0.2</v>
      </c>
      <c r="X9615" s="12">
        <v>12.700800000000001</v>
      </c>
    </row>
    <row r="9616" spans="1:24" ht="14" x14ac:dyDescent="0.3">
      <c r="A9616" s="9">
        <v>9610</v>
      </c>
      <c r="B9616" s="14" t="s">
        <v>10811</v>
      </c>
      <c r="C9616" s="15">
        <v>46349</v>
      </c>
      <c r="D9616" s="15">
        <v>46352</v>
      </c>
      <c r="E9616" s="10" t="s">
        <v>168</v>
      </c>
      <c r="F9616" s="10" t="s">
        <v>4795</v>
      </c>
      <c r="G9616" s="10" t="s">
        <v>4796</v>
      </c>
      <c r="H9616" s="10" t="s">
        <v>36</v>
      </c>
      <c r="I9616" s="10" t="s">
        <v>23</v>
      </c>
      <c r="J9616" s="10" t="s">
        <v>714</v>
      </c>
      <c r="K9616" s="10" t="s">
        <v>94</v>
      </c>
      <c r="L9616" s="10">
        <v>75220</v>
      </c>
      <c r="M9616" s="10" t="s">
        <v>95</v>
      </c>
      <c r="N9616" s="10" t="str">
        <f>_xlfn.XLOOKUP($M:$M,People!$B:$B,People!A:A)</f>
        <v>Roxanne Rodriguez</v>
      </c>
      <c r="O9616" s="10" t="s">
        <v>4616</v>
      </c>
      <c r="P9616" s="10" t="str">
        <f>VLOOKUP(O9616,Products!$A:$E,3,FALSE)</f>
        <v>Avery</v>
      </c>
      <c r="Q9616" s="31">
        <f>INDEX(Products!$E:$E,MATCH(O9616,Products!$A:$A,0))</f>
        <v>0.28999999999999998</v>
      </c>
      <c r="R9616" s="10" t="s">
        <v>41</v>
      </c>
      <c r="S9616" s="10" t="s">
        <v>82</v>
      </c>
      <c r="T9616" s="10" t="s">
        <v>4617</v>
      </c>
      <c r="U9616" s="12">
        <v>78.304000000000002</v>
      </c>
      <c r="V9616" s="12">
        <v>2</v>
      </c>
      <c r="W9616" s="12">
        <v>0.2</v>
      </c>
      <c r="X9616" s="12">
        <v>29.363999999999997</v>
      </c>
    </row>
    <row r="9617" spans="1:24" ht="14" x14ac:dyDescent="0.3">
      <c r="A9617" s="9">
        <v>9611</v>
      </c>
      <c r="B9617" s="14" t="s">
        <v>10814</v>
      </c>
      <c r="C9617" s="15">
        <v>46349</v>
      </c>
      <c r="D9617" s="15">
        <v>46353</v>
      </c>
      <c r="E9617" s="10" t="s">
        <v>44</v>
      </c>
      <c r="F9617" s="10" t="s">
        <v>2064</v>
      </c>
      <c r="G9617" s="10" t="s">
        <v>2065</v>
      </c>
      <c r="H9617" s="10" t="s">
        <v>36</v>
      </c>
      <c r="I9617" s="10" t="s">
        <v>23</v>
      </c>
      <c r="J9617" s="10" t="s">
        <v>271</v>
      </c>
      <c r="K9617" s="10" t="s">
        <v>189</v>
      </c>
      <c r="L9617" s="10">
        <v>60623</v>
      </c>
      <c r="M9617" s="10" t="s">
        <v>95</v>
      </c>
      <c r="N9617" s="10" t="str">
        <f>_xlfn.XLOOKUP($M:$M,People!$B:$B,People!A:A)</f>
        <v>Roxanne Rodriguez</v>
      </c>
      <c r="O9617" s="10" t="s">
        <v>4128</v>
      </c>
      <c r="P9617" s="10" t="str">
        <f>VLOOKUP(O9617,Products!$A:$E,3,FALSE)</f>
        <v>Office Depot</v>
      </c>
      <c r="Q9617" s="31">
        <f>INDEX(Products!$E:$E,MATCH(O9617,Products!$A:$A,0))</f>
        <v>0.34</v>
      </c>
      <c r="R9617" s="10" t="s">
        <v>41</v>
      </c>
      <c r="S9617" s="10" t="s">
        <v>82</v>
      </c>
      <c r="T9617" s="10" t="s">
        <v>4129</v>
      </c>
      <c r="U9617" s="12">
        <v>10.688000000000001</v>
      </c>
      <c r="V9617" s="12">
        <v>2</v>
      </c>
      <c r="W9617" s="12">
        <v>0.2</v>
      </c>
      <c r="X9617" s="12">
        <v>3.7407999999999997</v>
      </c>
    </row>
    <row r="9618" spans="1:24" ht="14" x14ac:dyDescent="0.3">
      <c r="A9618" s="9">
        <v>9612</v>
      </c>
      <c r="B9618" s="14" t="s">
        <v>10815</v>
      </c>
      <c r="C9618" s="15">
        <v>46349</v>
      </c>
      <c r="D9618" s="15">
        <v>46351</v>
      </c>
      <c r="E9618" s="10" t="s">
        <v>168</v>
      </c>
      <c r="F9618" s="10" t="s">
        <v>2944</v>
      </c>
      <c r="G9618" s="10" t="s">
        <v>2945</v>
      </c>
      <c r="H9618" s="10" t="s">
        <v>22</v>
      </c>
      <c r="I9618" s="10" t="s">
        <v>23</v>
      </c>
      <c r="J9618" s="10" t="s">
        <v>498</v>
      </c>
      <c r="K9618" s="10" t="s">
        <v>212</v>
      </c>
      <c r="L9618" s="10">
        <v>48066</v>
      </c>
      <c r="M9618" s="10" t="s">
        <v>95</v>
      </c>
      <c r="N9618" s="10" t="str">
        <f>_xlfn.XLOOKUP($M:$M,People!$B:$B,People!A:A)</f>
        <v>Roxanne Rodriguez</v>
      </c>
      <c r="O9618" s="10" t="s">
        <v>1613</v>
      </c>
      <c r="P9618" s="10" t="str">
        <f>VLOOKUP(O9618,Products!$A:$E,3,FALSE)</f>
        <v>Staples</v>
      </c>
      <c r="Q9618" s="31">
        <f>INDEX(Products!$E:$E,MATCH(O9618,Products!$A:$A,0))</f>
        <v>0.39</v>
      </c>
      <c r="R9618" s="10" t="s">
        <v>41</v>
      </c>
      <c r="S9618" s="10" t="s">
        <v>510</v>
      </c>
      <c r="T9618" s="10" t="s">
        <v>1131</v>
      </c>
      <c r="U9618" s="12">
        <v>4.3600000000000003</v>
      </c>
      <c r="V9618" s="12">
        <v>2</v>
      </c>
      <c r="W9618" s="12">
        <v>0</v>
      </c>
      <c r="X9618" s="12">
        <v>0.17439999999999944</v>
      </c>
    </row>
    <row r="9619" spans="1:24" ht="14" x14ac:dyDescent="0.3">
      <c r="A9619" s="9">
        <v>9613</v>
      </c>
      <c r="B9619" s="14" t="s">
        <v>10812</v>
      </c>
      <c r="C9619" s="15">
        <v>46349</v>
      </c>
      <c r="D9619" s="15">
        <v>46354</v>
      </c>
      <c r="E9619" s="10" t="s">
        <v>44</v>
      </c>
      <c r="F9619" s="10" t="s">
        <v>409</v>
      </c>
      <c r="G9619" s="10" t="s">
        <v>410</v>
      </c>
      <c r="H9619" s="10" t="s">
        <v>22</v>
      </c>
      <c r="I9619" s="10" t="s">
        <v>23</v>
      </c>
      <c r="J9619" s="10" t="s">
        <v>411</v>
      </c>
      <c r="K9619" s="10" t="s">
        <v>80</v>
      </c>
      <c r="L9619" s="10">
        <v>28205</v>
      </c>
      <c r="M9619" s="10" t="s">
        <v>26</v>
      </c>
      <c r="N9619" s="10" t="str">
        <f>_xlfn.XLOOKUP($M:$M,People!$B:$B,People!A:A)</f>
        <v>Fred Suzuki</v>
      </c>
      <c r="O9619" s="10" t="s">
        <v>412</v>
      </c>
      <c r="P9619" s="10" t="str">
        <f>VLOOKUP(O9619,Products!$A:$E,3,FALSE)</f>
        <v>HP</v>
      </c>
      <c r="Q9619" s="31">
        <f>INDEX(Products!$E:$E,MATCH(O9619,Products!$A:$A,0))</f>
        <v>0.39</v>
      </c>
      <c r="R9619" s="10" t="s">
        <v>64</v>
      </c>
      <c r="S9619" s="10" t="s">
        <v>144</v>
      </c>
      <c r="T9619" s="10" t="s">
        <v>413</v>
      </c>
      <c r="U9619" s="12">
        <v>74.112000000000009</v>
      </c>
      <c r="V9619" s="12">
        <v>8</v>
      </c>
      <c r="W9619" s="12">
        <v>0.2</v>
      </c>
      <c r="X9619" s="12">
        <v>17.601600000000001</v>
      </c>
    </row>
    <row r="9620" spans="1:24" ht="14" x14ac:dyDescent="0.3">
      <c r="A9620" s="9">
        <v>9614</v>
      </c>
      <c r="B9620" s="14" t="s">
        <v>10816</v>
      </c>
      <c r="C9620" s="15">
        <v>46349</v>
      </c>
      <c r="D9620" s="15">
        <v>46353</v>
      </c>
      <c r="E9620" s="10" t="s">
        <v>44</v>
      </c>
      <c r="F9620" s="10" t="s">
        <v>866</v>
      </c>
      <c r="G9620" s="10" t="s">
        <v>867</v>
      </c>
      <c r="H9620" s="10" t="s">
        <v>22</v>
      </c>
      <c r="I9620" s="10" t="s">
        <v>23</v>
      </c>
      <c r="J9620" s="10" t="s">
        <v>714</v>
      </c>
      <c r="K9620" s="10" t="s">
        <v>94</v>
      </c>
      <c r="L9620" s="10">
        <v>75220</v>
      </c>
      <c r="M9620" s="10" t="s">
        <v>95</v>
      </c>
      <c r="N9620" s="10" t="str">
        <f>_xlfn.XLOOKUP($M:$M,People!$B:$B,People!A:A)</f>
        <v>Roxanne Rodriguez</v>
      </c>
      <c r="O9620" s="10" t="s">
        <v>5382</v>
      </c>
      <c r="P9620" s="10" t="str">
        <f>VLOOKUP(O9620,Products!$A:$E,3,FALSE)</f>
        <v>Avery</v>
      </c>
      <c r="Q9620" s="31">
        <f>INDEX(Products!$E:$E,MATCH(O9620,Products!$A:$A,0))</f>
        <v>0.25</v>
      </c>
      <c r="R9620" s="10" t="s">
        <v>64</v>
      </c>
      <c r="S9620" s="10" t="s">
        <v>65</v>
      </c>
      <c r="T9620" s="10" t="s">
        <v>5383</v>
      </c>
      <c r="U9620" s="12">
        <v>195.96000000000004</v>
      </c>
      <c r="V9620" s="12">
        <v>5</v>
      </c>
      <c r="W9620" s="12">
        <v>0.2</v>
      </c>
      <c r="X9620" s="12">
        <v>19.596000000000018</v>
      </c>
    </row>
    <row r="9621" spans="1:24" ht="14" x14ac:dyDescent="0.3">
      <c r="A9621" s="9">
        <v>9615</v>
      </c>
      <c r="B9621" s="14" t="s">
        <v>10812</v>
      </c>
      <c r="C9621" s="15">
        <v>46349</v>
      </c>
      <c r="D9621" s="15">
        <v>46354</v>
      </c>
      <c r="E9621" s="10" t="s">
        <v>44</v>
      </c>
      <c r="F9621" s="10" t="s">
        <v>409</v>
      </c>
      <c r="G9621" s="10" t="s">
        <v>410</v>
      </c>
      <c r="H9621" s="10" t="s">
        <v>22</v>
      </c>
      <c r="I9621" s="10" t="s">
        <v>23</v>
      </c>
      <c r="J9621" s="10" t="s">
        <v>411</v>
      </c>
      <c r="K9621" s="10" t="s">
        <v>80</v>
      </c>
      <c r="L9621" s="10">
        <v>28205</v>
      </c>
      <c r="M9621" s="10" t="s">
        <v>26</v>
      </c>
      <c r="N9621" s="10" t="str">
        <f>_xlfn.XLOOKUP($M:$M,People!$B:$B,People!A:A)</f>
        <v>Fred Suzuki</v>
      </c>
      <c r="O9621" s="10" t="s">
        <v>414</v>
      </c>
      <c r="P9621" s="10" t="str">
        <f>VLOOKUP(O9621,Products!$A:$E,3,FALSE)</f>
        <v>Canon</v>
      </c>
      <c r="Q9621" s="31">
        <f>INDEX(Products!$E:$E,MATCH(O9621,Products!$A:$A,0))</f>
        <v>0.36</v>
      </c>
      <c r="R9621" s="10" t="s">
        <v>64</v>
      </c>
      <c r="S9621" s="10" t="s">
        <v>65</v>
      </c>
      <c r="T9621" s="10" t="s">
        <v>415</v>
      </c>
      <c r="U9621" s="12">
        <v>27.992000000000004</v>
      </c>
      <c r="V9621" s="12">
        <v>1</v>
      </c>
      <c r="W9621" s="12">
        <v>0.2</v>
      </c>
      <c r="X9621" s="12">
        <v>2.0993999999999993</v>
      </c>
    </row>
    <row r="9622" spans="1:24" ht="14" x14ac:dyDescent="0.3">
      <c r="A9622" s="9">
        <v>9616</v>
      </c>
      <c r="B9622" s="14" t="s">
        <v>10810</v>
      </c>
      <c r="C9622" s="15">
        <v>46349</v>
      </c>
      <c r="D9622" s="15">
        <v>46353</v>
      </c>
      <c r="E9622" s="10" t="s">
        <v>44</v>
      </c>
      <c r="F9622" s="10" t="s">
        <v>1502</v>
      </c>
      <c r="G9622" s="10" t="s">
        <v>1503</v>
      </c>
      <c r="H9622" s="10" t="s">
        <v>22</v>
      </c>
      <c r="I9622" s="10" t="s">
        <v>23</v>
      </c>
      <c r="J9622" s="10" t="s">
        <v>271</v>
      </c>
      <c r="K9622" s="10" t="s">
        <v>189</v>
      </c>
      <c r="L9622" s="10">
        <v>60610</v>
      </c>
      <c r="M9622" s="10" t="s">
        <v>95</v>
      </c>
      <c r="N9622" s="10" t="str">
        <f>_xlfn.XLOOKUP($M:$M,People!$B:$B,People!A:A)</f>
        <v>Roxanne Rodriguez</v>
      </c>
      <c r="O9622" s="10" t="s">
        <v>2836</v>
      </c>
      <c r="P9622" s="10" t="str">
        <f>VLOOKUP(O9622,Products!$A:$E,3,FALSE)</f>
        <v>Avery</v>
      </c>
      <c r="Q9622" s="31">
        <f>INDEX(Products!$E:$E,MATCH(O9622,Products!$A:$A,0))</f>
        <v>0.37</v>
      </c>
      <c r="R9622" s="10" t="s">
        <v>64</v>
      </c>
      <c r="S9622" s="10" t="s">
        <v>65</v>
      </c>
      <c r="T9622" s="10" t="s">
        <v>2837</v>
      </c>
      <c r="U9622" s="12">
        <v>222.38400000000001</v>
      </c>
      <c r="V9622" s="12">
        <v>2</v>
      </c>
      <c r="W9622" s="12">
        <v>0.2</v>
      </c>
      <c r="X9622" s="12">
        <v>16.678799999999995</v>
      </c>
    </row>
    <row r="9623" spans="1:24" ht="14" x14ac:dyDescent="0.3">
      <c r="A9623" s="9">
        <v>9617</v>
      </c>
      <c r="B9623" s="14" t="s">
        <v>10817</v>
      </c>
      <c r="C9623" s="15">
        <v>46350</v>
      </c>
      <c r="D9623" s="15">
        <v>46357</v>
      </c>
      <c r="E9623" s="10" t="s">
        <v>44</v>
      </c>
      <c r="F9623" s="10" t="s">
        <v>3955</v>
      </c>
      <c r="G9623" s="10" t="s">
        <v>3956</v>
      </c>
      <c r="H9623" s="10" t="s">
        <v>22</v>
      </c>
      <c r="I9623" s="10" t="s">
        <v>23</v>
      </c>
      <c r="J9623" s="10" t="s">
        <v>237</v>
      </c>
      <c r="K9623" s="10" t="s">
        <v>238</v>
      </c>
      <c r="L9623" s="10">
        <v>10035</v>
      </c>
      <c r="M9623" s="10" t="s">
        <v>133</v>
      </c>
      <c r="N9623" s="10" t="str">
        <f>_xlfn.XLOOKUP($M:$M,People!$B:$B,People!A:A)</f>
        <v>Chuck Magee</v>
      </c>
      <c r="O9623" s="10" t="s">
        <v>4274</v>
      </c>
      <c r="P9623" s="10" t="str">
        <f>VLOOKUP(O9623,Products!$A:$E,3,FALSE)</f>
        <v>Dell</v>
      </c>
      <c r="Q9623" s="31">
        <f>INDEX(Products!$E:$E,MATCH(O9623,Products!$A:$A,0))</f>
        <v>0.28000000000000003</v>
      </c>
      <c r="R9623" s="10" t="s">
        <v>28</v>
      </c>
      <c r="S9623" s="10" t="s">
        <v>29</v>
      </c>
      <c r="T9623" s="10" t="s">
        <v>4275</v>
      </c>
      <c r="U9623" s="12">
        <v>321.56799999999998</v>
      </c>
      <c r="V9623" s="12">
        <v>2</v>
      </c>
      <c r="W9623" s="12">
        <v>0.2</v>
      </c>
      <c r="X9623" s="12">
        <v>-16.078399999999988</v>
      </c>
    </row>
    <row r="9624" spans="1:24" ht="14" x14ac:dyDescent="0.3">
      <c r="A9624" s="9">
        <v>9618</v>
      </c>
      <c r="B9624" s="14" t="s">
        <v>10818</v>
      </c>
      <c r="C9624" s="15">
        <v>46350</v>
      </c>
      <c r="D9624" s="15">
        <v>46354</v>
      </c>
      <c r="E9624" s="10" t="s">
        <v>44</v>
      </c>
      <c r="F9624" s="10" t="s">
        <v>3294</v>
      </c>
      <c r="G9624" s="10" t="s">
        <v>3295</v>
      </c>
      <c r="H9624" s="10" t="s">
        <v>36</v>
      </c>
      <c r="I9624" s="10" t="s">
        <v>23</v>
      </c>
      <c r="J9624" s="10" t="s">
        <v>237</v>
      </c>
      <c r="K9624" s="10" t="s">
        <v>238</v>
      </c>
      <c r="L9624" s="10">
        <v>10035</v>
      </c>
      <c r="M9624" s="10" t="s">
        <v>133</v>
      </c>
      <c r="N9624" s="10" t="str">
        <f>_xlfn.XLOOKUP($M:$M,People!$B:$B,People!A:A)</f>
        <v>Chuck Magee</v>
      </c>
      <c r="O9624" s="10" t="s">
        <v>1116</v>
      </c>
      <c r="P9624" s="10" t="str">
        <f>VLOOKUP(O9624,Products!$A:$E,3,FALSE)</f>
        <v>Logitech</v>
      </c>
      <c r="Q9624" s="31">
        <f>INDEX(Products!$E:$E,MATCH(O9624,Products!$A:$A,0))</f>
        <v>0.39</v>
      </c>
      <c r="R9624" s="10" t="s">
        <v>28</v>
      </c>
      <c r="S9624" s="10" t="s">
        <v>32</v>
      </c>
      <c r="T9624" s="10" t="s">
        <v>1117</v>
      </c>
      <c r="U9624" s="12">
        <v>977.29200000000003</v>
      </c>
      <c r="V9624" s="12">
        <v>6</v>
      </c>
      <c r="W9624" s="12">
        <v>0.1</v>
      </c>
      <c r="X9624" s="12">
        <v>173.74080000000001</v>
      </c>
    </row>
    <row r="9625" spans="1:24" ht="14" x14ac:dyDescent="0.3">
      <c r="A9625" s="9">
        <v>9619</v>
      </c>
      <c r="B9625" s="14" t="s">
        <v>10819</v>
      </c>
      <c r="C9625" s="15">
        <v>46350</v>
      </c>
      <c r="D9625" s="15">
        <v>46350</v>
      </c>
      <c r="E9625" s="10" t="s">
        <v>1124</v>
      </c>
      <c r="F9625" s="10" t="s">
        <v>3087</v>
      </c>
      <c r="G9625" s="10" t="s">
        <v>3088</v>
      </c>
      <c r="H9625" s="10" t="s">
        <v>22</v>
      </c>
      <c r="I9625" s="10" t="s">
        <v>23</v>
      </c>
      <c r="J9625" s="10" t="s">
        <v>37</v>
      </c>
      <c r="K9625" s="10" t="s">
        <v>38</v>
      </c>
      <c r="L9625" s="10">
        <v>90008</v>
      </c>
      <c r="M9625" s="10" t="s">
        <v>39</v>
      </c>
      <c r="N9625" s="10" t="str">
        <f>_xlfn.XLOOKUP($M:$M,People!$B:$B,People!A:A)</f>
        <v>Sadie Pawthorne</v>
      </c>
      <c r="O9625" s="10" t="s">
        <v>1180</v>
      </c>
      <c r="P9625" s="10" t="str">
        <f>VLOOKUP(O9625,Products!$A:$E,3,FALSE)</f>
        <v>HP</v>
      </c>
      <c r="Q9625" s="31">
        <f>INDEX(Products!$E:$E,MATCH(O9625,Products!$A:$A,0))</f>
        <v>0.31</v>
      </c>
      <c r="R9625" s="10" t="s">
        <v>28</v>
      </c>
      <c r="S9625" s="10" t="s">
        <v>50</v>
      </c>
      <c r="T9625" s="10" t="s">
        <v>1181</v>
      </c>
      <c r="U9625" s="12">
        <v>364.08000000000004</v>
      </c>
      <c r="V9625" s="12">
        <v>2</v>
      </c>
      <c r="W9625" s="12">
        <v>0.2</v>
      </c>
      <c r="X9625" s="12">
        <v>9.1020000000000039</v>
      </c>
    </row>
    <row r="9626" spans="1:24" ht="14" x14ac:dyDescent="0.3">
      <c r="A9626" s="9">
        <v>9620</v>
      </c>
      <c r="B9626" s="14" t="s">
        <v>10819</v>
      </c>
      <c r="C9626" s="15">
        <v>46350</v>
      </c>
      <c r="D9626" s="15">
        <v>46350</v>
      </c>
      <c r="E9626" s="10" t="s">
        <v>1124</v>
      </c>
      <c r="F9626" s="10" t="s">
        <v>3087</v>
      </c>
      <c r="G9626" s="10" t="s">
        <v>3088</v>
      </c>
      <c r="H9626" s="10" t="s">
        <v>22</v>
      </c>
      <c r="I9626" s="10" t="s">
        <v>23</v>
      </c>
      <c r="J9626" s="10" t="s">
        <v>37</v>
      </c>
      <c r="K9626" s="10" t="s">
        <v>38</v>
      </c>
      <c r="L9626" s="10">
        <v>90008</v>
      </c>
      <c r="M9626" s="10" t="s">
        <v>39</v>
      </c>
      <c r="N9626" s="10" t="str">
        <f>_xlfn.XLOOKUP($M:$M,People!$B:$B,People!A:A)</f>
        <v>Sadie Pawthorne</v>
      </c>
      <c r="O9626" s="10" t="s">
        <v>3152</v>
      </c>
      <c r="P9626" s="10" t="str">
        <f>VLOOKUP(O9626,Products!$A:$E,3,FALSE)</f>
        <v>Samsung</v>
      </c>
      <c r="Q9626" s="31">
        <f>INDEX(Products!$E:$E,MATCH(O9626,Products!$A:$A,0))</f>
        <v>0.39</v>
      </c>
      <c r="R9626" s="10" t="s">
        <v>28</v>
      </c>
      <c r="S9626" s="10" t="s">
        <v>50</v>
      </c>
      <c r="T9626" s="10" t="s">
        <v>3153</v>
      </c>
      <c r="U9626" s="12">
        <v>71.088000000000008</v>
      </c>
      <c r="V9626" s="12">
        <v>2</v>
      </c>
      <c r="W9626" s="12">
        <v>0.2</v>
      </c>
      <c r="X9626" s="12">
        <v>-1.7772000000000041</v>
      </c>
    </row>
    <row r="9627" spans="1:24" ht="14" x14ac:dyDescent="0.3">
      <c r="A9627" s="9">
        <v>9621</v>
      </c>
      <c r="B9627" s="14" t="s">
        <v>10820</v>
      </c>
      <c r="C9627" s="15">
        <v>46350</v>
      </c>
      <c r="D9627" s="15">
        <v>46356</v>
      </c>
      <c r="E9627" s="10" t="s">
        <v>44</v>
      </c>
      <c r="F9627" s="10" t="s">
        <v>4774</v>
      </c>
      <c r="G9627" s="10" t="s">
        <v>4775</v>
      </c>
      <c r="H9627" s="10" t="s">
        <v>36</v>
      </c>
      <c r="I9627" s="10" t="s">
        <v>23</v>
      </c>
      <c r="J9627" s="10" t="s">
        <v>5053</v>
      </c>
      <c r="K9627" s="10" t="s">
        <v>94</v>
      </c>
      <c r="L9627" s="10">
        <v>79762</v>
      </c>
      <c r="M9627" s="10" t="s">
        <v>95</v>
      </c>
      <c r="N9627" s="10" t="str">
        <f>_xlfn.XLOOKUP($M:$M,People!$B:$B,People!A:A)</f>
        <v>Roxanne Rodriguez</v>
      </c>
      <c r="O9627" s="10" t="s">
        <v>96</v>
      </c>
      <c r="P9627" s="10" t="str">
        <f>VLOOKUP(O9627,Products!$A:$E,3,FALSE)</f>
        <v>IKEA</v>
      </c>
      <c r="Q9627" s="31">
        <f>INDEX(Products!$E:$E,MATCH(O9627,Products!$A:$A,0))</f>
        <v>0.4</v>
      </c>
      <c r="R9627" s="10" t="s">
        <v>41</v>
      </c>
      <c r="S9627" s="10" t="s">
        <v>71</v>
      </c>
      <c r="T9627" s="10" t="s">
        <v>97</v>
      </c>
      <c r="U9627" s="12">
        <v>13.761999999999997</v>
      </c>
      <c r="V9627" s="12">
        <v>1</v>
      </c>
      <c r="W9627" s="12">
        <v>0.8</v>
      </c>
      <c r="X9627" s="12">
        <v>-24.771599999999999</v>
      </c>
    </row>
    <row r="9628" spans="1:24" ht="14" x14ac:dyDescent="0.3">
      <c r="A9628" s="9">
        <v>9622</v>
      </c>
      <c r="B9628" s="14" t="s">
        <v>10821</v>
      </c>
      <c r="C9628" s="15">
        <v>46350</v>
      </c>
      <c r="D9628" s="15">
        <v>46353</v>
      </c>
      <c r="E9628" s="10" t="s">
        <v>168</v>
      </c>
      <c r="F9628" s="10" t="s">
        <v>2184</v>
      </c>
      <c r="G9628" s="10" t="s">
        <v>2185</v>
      </c>
      <c r="H9628" s="10" t="s">
        <v>22</v>
      </c>
      <c r="I9628" s="10" t="s">
        <v>23</v>
      </c>
      <c r="J9628" s="10" t="s">
        <v>114</v>
      </c>
      <c r="K9628" s="10" t="s">
        <v>38</v>
      </c>
      <c r="L9628" s="10">
        <v>94110</v>
      </c>
      <c r="M9628" s="10" t="s">
        <v>39</v>
      </c>
      <c r="N9628" s="10" t="str">
        <f>_xlfn.XLOOKUP($M:$M,People!$B:$B,People!A:A)</f>
        <v>Sadie Pawthorne</v>
      </c>
      <c r="O9628" s="10" t="s">
        <v>2983</v>
      </c>
      <c r="P9628" s="10" t="str">
        <f>VLOOKUP(O9628,Products!$A:$E,3,FALSE)</f>
        <v>Staples</v>
      </c>
      <c r="Q9628" s="31">
        <f>INDEX(Products!$E:$E,MATCH(O9628,Products!$A:$A,0))</f>
        <v>0.39</v>
      </c>
      <c r="R9628" s="10" t="s">
        <v>41</v>
      </c>
      <c r="S9628" s="10" t="s">
        <v>61</v>
      </c>
      <c r="T9628" s="10" t="s">
        <v>2984</v>
      </c>
      <c r="U9628" s="12">
        <v>27.76</v>
      </c>
      <c r="V9628" s="12">
        <v>4</v>
      </c>
      <c r="W9628" s="12">
        <v>0</v>
      </c>
      <c r="X9628" s="12">
        <v>9.9936000000000007</v>
      </c>
    </row>
    <row r="9629" spans="1:24" ht="14" x14ac:dyDescent="0.3">
      <c r="A9629" s="9">
        <v>9623</v>
      </c>
      <c r="B9629" s="14" t="s">
        <v>10817</v>
      </c>
      <c r="C9629" s="15">
        <v>46350</v>
      </c>
      <c r="D9629" s="15">
        <v>46357</v>
      </c>
      <c r="E9629" s="10" t="s">
        <v>44</v>
      </c>
      <c r="F9629" s="10" t="s">
        <v>3955</v>
      </c>
      <c r="G9629" s="10" t="s">
        <v>3956</v>
      </c>
      <c r="H9629" s="10" t="s">
        <v>22</v>
      </c>
      <c r="I9629" s="10" t="s">
        <v>23</v>
      </c>
      <c r="J9629" s="10" t="s">
        <v>237</v>
      </c>
      <c r="K9629" s="10" t="s">
        <v>238</v>
      </c>
      <c r="L9629" s="10">
        <v>10035</v>
      </c>
      <c r="M9629" s="10" t="s">
        <v>133</v>
      </c>
      <c r="N9629" s="10" t="str">
        <f>_xlfn.XLOOKUP($M:$M,People!$B:$B,People!A:A)</f>
        <v>Chuck Magee</v>
      </c>
      <c r="O9629" s="10" t="s">
        <v>2777</v>
      </c>
      <c r="P9629" s="10" t="str">
        <f>VLOOKUP(O9629,Products!$A:$E,3,FALSE)</f>
        <v>IKEA</v>
      </c>
      <c r="Q9629" s="31">
        <f>INDEX(Products!$E:$E,MATCH(O9629,Products!$A:$A,0))</f>
        <v>0.34</v>
      </c>
      <c r="R9629" s="10" t="s">
        <v>41</v>
      </c>
      <c r="S9629" s="10" t="s">
        <v>61</v>
      </c>
      <c r="T9629" s="10" t="s">
        <v>2778</v>
      </c>
      <c r="U9629" s="12">
        <v>16.38</v>
      </c>
      <c r="V9629" s="12">
        <v>9</v>
      </c>
      <c r="W9629" s="12">
        <v>0</v>
      </c>
      <c r="X9629" s="12">
        <v>7.3709999999999996</v>
      </c>
    </row>
    <row r="9630" spans="1:24" ht="14" x14ac:dyDescent="0.3">
      <c r="A9630" s="9">
        <v>9624</v>
      </c>
      <c r="B9630" s="14" t="s">
        <v>10822</v>
      </c>
      <c r="C9630" s="15">
        <v>46350</v>
      </c>
      <c r="D9630" s="15">
        <v>46357</v>
      </c>
      <c r="E9630" s="10" t="s">
        <v>44</v>
      </c>
      <c r="F9630" s="10" t="s">
        <v>1489</v>
      </c>
      <c r="G9630" s="10" t="s">
        <v>1490</v>
      </c>
      <c r="H9630" s="10" t="s">
        <v>36</v>
      </c>
      <c r="I9630" s="10" t="s">
        <v>23</v>
      </c>
      <c r="J9630" s="10" t="s">
        <v>297</v>
      </c>
      <c r="K9630" s="10" t="s">
        <v>298</v>
      </c>
      <c r="L9630" s="10">
        <v>38109</v>
      </c>
      <c r="M9630" s="10" t="s">
        <v>26</v>
      </c>
      <c r="N9630" s="10" t="str">
        <f>_xlfn.XLOOKUP($M:$M,People!$B:$B,People!A:A)</f>
        <v>Fred Suzuki</v>
      </c>
      <c r="O9630" s="10" t="s">
        <v>5253</v>
      </c>
      <c r="P9630" s="10" t="str">
        <f>VLOOKUP(O9630,Products!$A:$E,3,FALSE)</f>
        <v>Dell</v>
      </c>
      <c r="Q9630" s="31">
        <f>INDEX(Products!$E:$E,MATCH(O9630,Products!$A:$A,0))</f>
        <v>0.4</v>
      </c>
      <c r="R9630" s="10" t="s">
        <v>41</v>
      </c>
      <c r="S9630" s="10" t="s">
        <v>68</v>
      </c>
      <c r="T9630" s="10" t="s">
        <v>5254</v>
      </c>
      <c r="U9630" s="12">
        <v>11.673000000000002</v>
      </c>
      <c r="V9630" s="12">
        <v>3</v>
      </c>
      <c r="W9630" s="12">
        <v>0.7</v>
      </c>
      <c r="X9630" s="12">
        <v>-7.782</v>
      </c>
    </row>
    <row r="9631" spans="1:24" ht="14" x14ac:dyDescent="0.3">
      <c r="A9631" s="9">
        <v>9625</v>
      </c>
      <c r="B9631" s="14" t="s">
        <v>10823</v>
      </c>
      <c r="C9631" s="15">
        <v>46350</v>
      </c>
      <c r="D9631" s="15">
        <v>46356</v>
      </c>
      <c r="E9631" s="10" t="s">
        <v>44</v>
      </c>
      <c r="F9631" s="10" t="s">
        <v>659</v>
      </c>
      <c r="G9631" s="10" t="s">
        <v>660</v>
      </c>
      <c r="H9631" s="10" t="s">
        <v>92</v>
      </c>
      <c r="I9631" s="10" t="s">
        <v>23</v>
      </c>
      <c r="J9631" s="10" t="s">
        <v>1275</v>
      </c>
      <c r="K9631" s="10" t="s">
        <v>25</v>
      </c>
      <c r="L9631" s="10">
        <v>40475</v>
      </c>
      <c r="M9631" s="10" t="s">
        <v>26</v>
      </c>
      <c r="N9631" s="10" t="str">
        <f>_xlfn.XLOOKUP($M:$M,People!$B:$B,People!A:A)</f>
        <v>Fred Suzuki</v>
      </c>
      <c r="O9631" s="10" t="s">
        <v>2045</v>
      </c>
      <c r="P9631" s="10" t="str">
        <f>VLOOKUP(O9631,Products!$A:$E,3,FALSE)</f>
        <v>Avery</v>
      </c>
      <c r="Q9631" s="31">
        <f>INDEX(Products!$E:$E,MATCH(O9631,Products!$A:$A,0))</f>
        <v>0.31</v>
      </c>
      <c r="R9631" s="10" t="s">
        <v>41</v>
      </c>
      <c r="S9631" s="10" t="s">
        <v>68</v>
      </c>
      <c r="T9631" s="10" t="s">
        <v>2046</v>
      </c>
      <c r="U9631" s="12">
        <v>2.88</v>
      </c>
      <c r="V9631" s="12">
        <v>1</v>
      </c>
      <c r="W9631" s="12">
        <v>0</v>
      </c>
      <c r="X9631" s="12">
        <v>1.4112</v>
      </c>
    </row>
    <row r="9632" spans="1:24" ht="14" x14ac:dyDescent="0.3">
      <c r="A9632" s="9">
        <v>9626</v>
      </c>
      <c r="B9632" s="14" t="s">
        <v>10824</v>
      </c>
      <c r="C9632" s="15">
        <v>46350</v>
      </c>
      <c r="D9632" s="15">
        <v>46352</v>
      </c>
      <c r="E9632" s="10" t="s">
        <v>19</v>
      </c>
      <c r="F9632" s="10" t="s">
        <v>1964</v>
      </c>
      <c r="G9632" s="10" t="s">
        <v>1965</v>
      </c>
      <c r="H9632" s="10" t="s">
        <v>36</v>
      </c>
      <c r="I9632" s="10" t="s">
        <v>23</v>
      </c>
      <c r="J9632" s="10" t="s">
        <v>4433</v>
      </c>
      <c r="K9632" s="10" t="s">
        <v>339</v>
      </c>
      <c r="L9632" s="10">
        <v>29483</v>
      </c>
      <c r="M9632" s="10" t="s">
        <v>26</v>
      </c>
      <c r="N9632" s="10" t="str">
        <f>_xlfn.XLOOKUP($M:$M,People!$B:$B,People!A:A)</f>
        <v>Fred Suzuki</v>
      </c>
      <c r="O9632" s="10" t="s">
        <v>2623</v>
      </c>
      <c r="P9632" s="10" t="str">
        <f>VLOOKUP(O9632,Products!$A:$E,3,FALSE)</f>
        <v>Logitech</v>
      </c>
      <c r="Q9632" s="31">
        <f>INDEX(Products!$E:$E,MATCH(O9632,Products!$A:$A,0))</f>
        <v>0.31</v>
      </c>
      <c r="R9632" s="10" t="s">
        <v>41</v>
      </c>
      <c r="S9632" s="10" t="s">
        <v>68</v>
      </c>
      <c r="T9632" s="10" t="s">
        <v>2624</v>
      </c>
      <c r="U9632" s="12">
        <v>327.84</v>
      </c>
      <c r="V9632" s="12">
        <v>8</v>
      </c>
      <c r="W9632" s="12">
        <v>0</v>
      </c>
      <c r="X9632" s="12">
        <v>157.36319999999998</v>
      </c>
    </row>
    <row r="9633" spans="1:24" ht="14" x14ac:dyDescent="0.3">
      <c r="A9633" s="9">
        <v>9627</v>
      </c>
      <c r="B9633" s="14" t="s">
        <v>10825</v>
      </c>
      <c r="C9633" s="15">
        <v>46350</v>
      </c>
      <c r="D9633" s="15">
        <v>46355</v>
      </c>
      <c r="E9633" s="10" t="s">
        <v>19</v>
      </c>
      <c r="F9633" s="10" t="s">
        <v>4143</v>
      </c>
      <c r="G9633" s="10" t="s">
        <v>4144</v>
      </c>
      <c r="H9633" s="10" t="s">
        <v>22</v>
      </c>
      <c r="I9633" s="10" t="s">
        <v>23</v>
      </c>
      <c r="J9633" s="10" t="s">
        <v>1577</v>
      </c>
      <c r="K9633" s="10" t="s">
        <v>277</v>
      </c>
      <c r="L9633" s="10">
        <v>85204</v>
      </c>
      <c r="M9633" s="10" t="s">
        <v>39</v>
      </c>
      <c r="N9633" s="10" t="str">
        <f>_xlfn.XLOOKUP($M:$M,People!$B:$B,People!A:A)</f>
        <v>Sadie Pawthorne</v>
      </c>
      <c r="O9633" s="10" t="s">
        <v>2176</v>
      </c>
      <c r="P9633" s="10" t="str">
        <f>VLOOKUP(O9633,Products!$A:$E,3,FALSE)</f>
        <v>Dell</v>
      </c>
      <c r="Q9633" s="31">
        <f>INDEX(Products!$E:$E,MATCH(O9633,Products!$A:$A,0))</f>
        <v>0.34</v>
      </c>
      <c r="R9633" s="10" t="s">
        <v>41</v>
      </c>
      <c r="S9633" s="10" t="s">
        <v>68</v>
      </c>
      <c r="T9633" s="10" t="s">
        <v>2177</v>
      </c>
      <c r="U9633" s="12">
        <v>20.724000000000004</v>
      </c>
      <c r="V9633" s="12">
        <v>2</v>
      </c>
      <c r="W9633" s="12">
        <v>0.7</v>
      </c>
      <c r="X9633" s="12">
        <v>-15.197599999999994</v>
      </c>
    </row>
    <row r="9634" spans="1:24" ht="14" x14ac:dyDescent="0.3">
      <c r="A9634" s="9">
        <v>9628</v>
      </c>
      <c r="B9634" s="14" t="s">
        <v>10826</v>
      </c>
      <c r="C9634" s="15">
        <v>46350</v>
      </c>
      <c r="D9634" s="15">
        <v>46352</v>
      </c>
      <c r="E9634" s="10" t="s">
        <v>19</v>
      </c>
      <c r="F9634" s="10" t="s">
        <v>3804</v>
      </c>
      <c r="G9634" s="10" t="s">
        <v>3805</v>
      </c>
      <c r="H9634" s="10" t="s">
        <v>36</v>
      </c>
      <c r="I9634" s="10" t="s">
        <v>23</v>
      </c>
      <c r="J9634" s="10" t="s">
        <v>2120</v>
      </c>
      <c r="K9634" s="10" t="s">
        <v>80</v>
      </c>
      <c r="L9634" s="10">
        <v>28806</v>
      </c>
      <c r="M9634" s="10" t="s">
        <v>26</v>
      </c>
      <c r="N9634" s="10" t="str">
        <f>_xlfn.XLOOKUP($M:$M,People!$B:$B,People!A:A)</f>
        <v>Fred Suzuki</v>
      </c>
      <c r="O9634" s="10" t="s">
        <v>2445</v>
      </c>
      <c r="P9634" s="10" t="str">
        <f>VLOOKUP(O9634,Products!$A:$E,3,FALSE)</f>
        <v>Canon</v>
      </c>
      <c r="Q9634" s="31">
        <f>INDEX(Products!$E:$E,MATCH(O9634,Products!$A:$A,0))</f>
        <v>0.4</v>
      </c>
      <c r="R9634" s="10" t="s">
        <v>41</v>
      </c>
      <c r="S9634" s="10" t="s">
        <v>68</v>
      </c>
      <c r="T9634" s="10" t="s">
        <v>2446</v>
      </c>
      <c r="U9634" s="12">
        <v>19.008000000000003</v>
      </c>
      <c r="V9634" s="12">
        <v>8</v>
      </c>
      <c r="W9634" s="12">
        <v>0.7</v>
      </c>
      <c r="X9634" s="12">
        <v>-12.671999999999997</v>
      </c>
    </row>
    <row r="9635" spans="1:24" ht="14" x14ac:dyDescent="0.3">
      <c r="A9635" s="9">
        <v>9629</v>
      </c>
      <c r="B9635" s="14" t="s">
        <v>10817</v>
      </c>
      <c r="C9635" s="15">
        <v>46350</v>
      </c>
      <c r="D9635" s="15">
        <v>46357</v>
      </c>
      <c r="E9635" s="10" t="s">
        <v>44</v>
      </c>
      <c r="F9635" s="10" t="s">
        <v>3955</v>
      </c>
      <c r="G9635" s="10" t="s">
        <v>3956</v>
      </c>
      <c r="H9635" s="10" t="s">
        <v>22</v>
      </c>
      <c r="I9635" s="10" t="s">
        <v>23</v>
      </c>
      <c r="J9635" s="10" t="s">
        <v>237</v>
      </c>
      <c r="K9635" s="10" t="s">
        <v>238</v>
      </c>
      <c r="L9635" s="10">
        <v>10035</v>
      </c>
      <c r="M9635" s="10" t="s">
        <v>133</v>
      </c>
      <c r="N9635" s="10" t="str">
        <f>_xlfn.XLOOKUP($M:$M,People!$B:$B,People!A:A)</f>
        <v>Chuck Magee</v>
      </c>
      <c r="O9635" s="10" t="s">
        <v>3146</v>
      </c>
      <c r="P9635" s="10" t="str">
        <f>VLOOKUP(O9635,Products!$A:$E,3,FALSE)</f>
        <v>Staples</v>
      </c>
      <c r="Q9635" s="31">
        <f>INDEX(Products!$E:$E,MATCH(O9635,Products!$A:$A,0))</f>
        <v>0.39</v>
      </c>
      <c r="R9635" s="10" t="s">
        <v>41</v>
      </c>
      <c r="S9635" s="10" t="s">
        <v>155</v>
      </c>
      <c r="T9635" s="10" t="s">
        <v>3147</v>
      </c>
      <c r="U9635" s="12">
        <v>167.96</v>
      </c>
      <c r="V9635" s="12">
        <v>2</v>
      </c>
      <c r="W9635" s="12">
        <v>0</v>
      </c>
      <c r="X9635" s="12">
        <v>78.941199999999995</v>
      </c>
    </row>
    <row r="9636" spans="1:24" ht="14" x14ac:dyDescent="0.3">
      <c r="A9636" s="9">
        <v>9630</v>
      </c>
      <c r="B9636" s="14" t="s">
        <v>10822</v>
      </c>
      <c r="C9636" s="15">
        <v>46350</v>
      </c>
      <c r="D9636" s="15">
        <v>46357</v>
      </c>
      <c r="E9636" s="10" t="s">
        <v>44</v>
      </c>
      <c r="F9636" s="10" t="s">
        <v>1489</v>
      </c>
      <c r="G9636" s="10" t="s">
        <v>1490</v>
      </c>
      <c r="H9636" s="10" t="s">
        <v>36</v>
      </c>
      <c r="I9636" s="10" t="s">
        <v>23</v>
      </c>
      <c r="J9636" s="10" t="s">
        <v>297</v>
      </c>
      <c r="K9636" s="10" t="s">
        <v>298</v>
      </c>
      <c r="L9636" s="10">
        <v>38109</v>
      </c>
      <c r="M9636" s="10" t="s">
        <v>26</v>
      </c>
      <c r="N9636" s="10" t="str">
        <f>_xlfn.XLOOKUP($M:$M,People!$B:$B,People!A:A)</f>
        <v>Fred Suzuki</v>
      </c>
      <c r="O9636" s="10" t="s">
        <v>5485</v>
      </c>
      <c r="P9636" s="10" t="str">
        <f>VLOOKUP(O9636,Products!$A:$E,3,FALSE)</f>
        <v>Staples</v>
      </c>
      <c r="Q9636" s="31">
        <f>INDEX(Products!$E:$E,MATCH(O9636,Products!$A:$A,0))</f>
        <v>0.37</v>
      </c>
      <c r="R9636" s="10" t="s">
        <v>41</v>
      </c>
      <c r="S9636" s="10" t="s">
        <v>155</v>
      </c>
      <c r="T9636" s="10" t="s">
        <v>5486</v>
      </c>
      <c r="U9636" s="12">
        <v>64.848000000000013</v>
      </c>
      <c r="V9636" s="12">
        <v>7</v>
      </c>
      <c r="W9636" s="12">
        <v>0.2</v>
      </c>
      <c r="X9636" s="12">
        <v>24.317999999999998</v>
      </c>
    </row>
    <row r="9637" spans="1:24" ht="14" x14ac:dyDescent="0.3">
      <c r="A9637" s="9">
        <v>9631</v>
      </c>
      <c r="B9637" s="14" t="s">
        <v>10827</v>
      </c>
      <c r="C9637" s="15">
        <v>46350</v>
      </c>
      <c r="D9637" s="15">
        <v>46354</v>
      </c>
      <c r="E9637" s="10" t="s">
        <v>44</v>
      </c>
      <c r="F9637" s="10" t="s">
        <v>1620</v>
      </c>
      <c r="G9637" s="10" t="s">
        <v>1621</v>
      </c>
      <c r="H9637" s="10" t="s">
        <v>22</v>
      </c>
      <c r="I9637" s="10" t="s">
        <v>23</v>
      </c>
      <c r="J9637" s="10" t="s">
        <v>165</v>
      </c>
      <c r="K9637" s="10" t="s">
        <v>94</v>
      </c>
      <c r="L9637" s="10">
        <v>77070</v>
      </c>
      <c r="M9637" s="10" t="s">
        <v>95</v>
      </c>
      <c r="N9637" s="10" t="str">
        <f>_xlfn.XLOOKUP($M:$M,People!$B:$B,People!A:A)</f>
        <v>Roxanne Rodriguez</v>
      </c>
      <c r="O9637" s="10" t="s">
        <v>1622</v>
      </c>
      <c r="P9637" s="10" t="str">
        <f>VLOOKUP(O9637,Products!$A:$E,3,FALSE)</f>
        <v>Staples</v>
      </c>
      <c r="Q9637" s="31">
        <f>INDEX(Products!$E:$E,MATCH(O9637,Products!$A:$A,0))</f>
        <v>0.37</v>
      </c>
      <c r="R9637" s="10" t="s">
        <v>41</v>
      </c>
      <c r="S9637" s="10" t="s">
        <v>240</v>
      </c>
      <c r="T9637" s="10" t="s">
        <v>1623</v>
      </c>
      <c r="U9637" s="12">
        <v>10.824</v>
      </c>
      <c r="V9637" s="12">
        <v>3</v>
      </c>
      <c r="W9637" s="12">
        <v>0.2</v>
      </c>
      <c r="X9637" s="12">
        <v>2.5707</v>
      </c>
    </row>
    <row r="9638" spans="1:24" ht="14" x14ac:dyDescent="0.3">
      <c r="A9638" s="9">
        <v>9632</v>
      </c>
      <c r="B9638" s="14" t="s">
        <v>10828</v>
      </c>
      <c r="C9638" s="15">
        <v>46350</v>
      </c>
      <c r="D9638" s="15">
        <v>46355</v>
      </c>
      <c r="E9638" s="10" t="s">
        <v>44</v>
      </c>
      <c r="F9638" s="10" t="s">
        <v>3211</v>
      </c>
      <c r="G9638" s="10" t="s">
        <v>3212</v>
      </c>
      <c r="H9638" s="10" t="s">
        <v>36</v>
      </c>
      <c r="I9638" s="10" t="s">
        <v>23</v>
      </c>
      <c r="J9638" s="10" t="s">
        <v>2107</v>
      </c>
      <c r="K9638" s="10" t="s">
        <v>132</v>
      </c>
      <c r="L9638" s="10">
        <v>17602</v>
      </c>
      <c r="M9638" s="10" t="s">
        <v>133</v>
      </c>
      <c r="N9638" s="10" t="str">
        <f>_xlfn.XLOOKUP($M:$M,People!$B:$B,People!A:A)</f>
        <v>Chuck Magee</v>
      </c>
      <c r="O9638" s="10" t="s">
        <v>3644</v>
      </c>
      <c r="P9638" s="10" t="str">
        <f>VLOOKUP(O9638,Products!$A:$E,3,FALSE)</f>
        <v>IKEA</v>
      </c>
      <c r="Q9638" s="31">
        <f>INDEX(Products!$E:$E,MATCH(O9638,Products!$A:$A,0))</f>
        <v>0.34</v>
      </c>
      <c r="R9638" s="10" t="s">
        <v>41</v>
      </c>
      <c r="S9638" s="10" t="s">
        <v>82</v>
      </c>
      <c r="T9638" s="10" t="s">
        <v>3645</v>
      </c>
      <c r="U9638" s="12">
        <v>229.54400000000001</v>
      </c>
      <c r="V9638" s="12">
        <v>7</v>
      </c>
      <c r="W9638" s="12">
        <v>0.2</v>
      </c>
      <c r="X9638" s="12">
        <v>83.209699999999998</v>
      </c>
    </row>
    <row r="9639" spans="1:24" ht="14" x14ac:dyDescent="0.3">
      <c r="A9639" s="9">
        <v>9633</v>
      </c>
      <c r="B9639" s="14" t="s">
        <v>10818</v>
      </c>
      <c r="C9639" s="15">
        <v>46350</v>
      </c>
      <c r="D9639" s="15">
        <v>46354</v>
      </c>
      <c r="E9639" s="10" t="s">
        <v>44</v>
      </c>
      <c r="F9639" s="10" t="s">
        <v>3294</v>
      </c>
      <c r="G9639" s="10" t="s">
        <v>3295</v>
      </c>
      <c r="H9639" s="10" t="s">
        <v>36</v>
      </c>
      <c r="I9639" s="10" t="s">
        <v>23</v>
      </c>
      <c r="J9639" s="10" t="s">
        <v>237</v>
      </c>
      <c r="K9639" s="10" t="s">
        <v>238</v>
      </c>
      <c r="L9639" s="10">
        <v>10035</v>
      </c>
      <c r="M9639" s="10" t="s">
        <v>133</v>
      </c>
      <c r="N9639" s="10" t="str">
        <f>_xlfn.XLOOKUP($M:$M,People!$B:$B,People!A:A)</f>
        <v>Chuck Magee</v>
      </c>
      <c r="O9639" s="10" t="s">
        <v>3296</v>
      </c>
      <c r="P9639" s="10" t="str">
        <f>VLOOKUP(O9639,Products!$A:$E,3,FALSE)</f>
        <v>IKEA</v>
      </c>
      <c r="Q9639" s="31">
        <f>INDEX(Products!$E:$E,MATCH(O9639,Products!$A:$A,0))</f>
        <v>0.4</v>
      </c>
      <c r="R9639" s="10" t="s">
        <v>41</v>
      </c>
      <c r="S9639" s="10" t="s">
        <v>82</v>
      </c>
      <c r="T9639" s="10" t="s">
        <v>3297</v>
      </c>
      <c r="U9639" s="12">
        <v>5.88</v>
      </c>
      <c r="V9639" s="12">
        <v>1</v>
      </c>
      <c r="W9639" s="12">
        <v>0</v>
      </c>
      <c r="X9639" s="12">
        <v>2.8811999999999998</v>
      </c>
    </row>
    <row r="9640" spans="1:24" ht="14" x14ac:dyDescent="0.3">
      <c r="A9640" s="9">
        <v>9634</v>
      </c>
      <c r="B9640" s="14" t="s">
        <v>10817</v>
      </c>
      <c r="C9640" s="15">
        <v>46350</v>
      </c>
      <c r="D9640" s="15">
        <v>46357</v>
      </c>
      <c r="E9640" s="10" t="s">
        <v>44</v>
      </c>
      <c r="F9640" s="10" t="s">
        <v>3955</v>
      </c>
      <c r="G9640" s="10" t="s">
        <v>3956</v>
      </c>
      <c r="H9640" s="10" t="s">
        <v>22</v>
      </c>
      <c r="I9640" s="10" t="s">
        <v>23</v>
      </c>
      <c r="J9640" s="10" t="s">
        <v>237</v>
      </c>
      <c r="K9640" s="10" t="s">
        <v>238</v>
      </c>
      <c r="L9640" s="10">
        <v>10035</v>
      </c>
      <c r="M9640" s="10" t="s">
        <v>133</v>
      </c>
      <c r="N9640" s="10" t="str">
        <f>_xlfn.XLOOKUP($M:$M,People!$B:$B,People!A:A)</f>
        <v>Chuck Magee</v>
      </c>
      <c r="O9640" s="10" t="s">
        <v>3839</v>
      </c>
      <c r="P9640" s="10" t="str">
        <f>VLOOKUP(O9640,Products!$A:$E,3,FALSE)</f>
        <v>Avery</v>
      </c>
      <c r="Q9640" s="31">
        <f>INDEX(Products!$E:$E,MATCH(O9640,Products!$A:$A,0))</f>
        <v>0.25</v>
      </c>
      <c r="R9640" s="10" t="s">
        <v>41</v>
      </c>
      <c r="S9640" s="10" t="s">
        <v>82</v>
      </c>
      <c r="T9640" s="10" t="s">
        <v>3840</v>
      </c>
      <c r="U9640" s="12">
        <v>12.96</v>
      </c>
      <c r="V9640" s="12">
        <v>2</v>
      </c>
      <c r="W9640" s="12">
        <v>0</v>
      </c>
      <c r="X9640" s="12">
        <v>6.2208000000000006</v>
      </c>
    </row>
    <row r="9641" spans="1:24" ht="14" x14ac:dyDescent="0.3">
      <c r="A9641" s="9">
        <v>9635</v>
      </c>
      <c r="B9641" s="14" t="s">
        <v>10829</v>
      </c>
      <c r="C9641" s="15">
        <v>46350</v>
      </c>
      <c r="D9641" s="15">
        <v>46350</v>
      </c>
      <c r="E9641" s="10" t="s">
        <v>1124</v>
      </c>
      <c r="F9641" s="10" t="s">
        <v>4893</v>
      </c>
      <c r="G9641" s="10" t="s">
        <v>4894</v>
      </c>
      <c r="H9641" s="10" t="s">
        <v>22</v>
      </c>
      <c r="I9641" s="10" t="s">
        <v>23</v>
      </c>
      <c r="J9641" s="10" t="s">
        <v>114</v>
      </c>
      <c r="K9641" s="10" t="s">
        <v>38</v>
      </c>
      <c r="L9641" s="10">
        <v>94109</v>
      </c>
      <c r="M9641" s="10" t="s">
        <v>39</v>
      </c>
      <c r="N9641" s="10" t="str">
        <f>_xlfn.XLOOKUP($M:$M,People!$B:$B,People!A:A)</f>
        <v>Sadie Pawthorne</v>
      </c>
      <c r="O9641" s="10" t="s">
        <v>1884</v>
      </c>
      <c r="P9641" s="10" t="str">
        <f>VLOOKUP(O9641,Products!$A:$E,3,FALSE)</f>
        <v>Canon</v>
      </c>
      <c r="Q9641" s="31">
        <f>INDEX(Products!$E:$E,MATCH(O9641,Products!$A:$A,0))</f>
        <v>0.28000000000000003</v>
      </c>
      <c r="R9641" s="10" t="s">
        <v>41</v>
      </c>
      <c r="S9641" s="10" t="s">
        <v>82</v>
      </c>
      <c r="T9641" s="10" t="s">
        <v>1885</v>
      </c>
      <c r="U9641" s="12">
        <v>7.78</v>
      </c>
      <c r="V9641" s="12">
        <v>1</v>
      </c>
      <c r="W9641" s="12">
        <v>0</v>
      </c>
      <c r="X9641" s="12">
        <v>3.5009999999999994</v>
      </c>
    </row>
    <row r="9642" spans="1:24" ht="14" x14ac:dyDescent="0.3">
      <c r="A9642" s="9">
        <v>9636</v>
      </c>
      <c r="B9642" s="14" t="s">
        <v>10825</v>
      </c>
      <c r="C9642" s="15">
        <v>46350</v>
      </c>
      <c r="D9642" s="15">
        <v>46355</v>
      </c>
      <c r="E9642" s="10" t="s">
        <v>19</v>
      </c>
      <c r="F9642" s="10" t="s">
        <v>4143</v>
      </c>
      <c r="G9642" s="10" t="s">
        <v>4144</v>
      </c>
      <c r="H9642" s="10" t="s">
        <v>22</v>
      </c>
      <c r="I9642" s="10" t="s">
        <v>23</v>
      </c>
      <c r="J9642" s="10" t="s">
        <v>1577</v>
      </c>
      <c r="K9642" s="10" t="s">
        <v>277</v>
      </c>
      <c r="L9642" s="10">
        <v>85204</v>
      </c>
      <c r="M9642" s="10" t="s">
        <v>39</v>
      </c>
      <c r="N9642" s="10" t="str">
        <f>_xlfn.XLOOKUP($M:$M,People!$B:$B,People!A:A)</f>
        <v>Sadie Pawthorne</v>
      </c>
      <c r="O9642" s="10" t="s">
        <v>1339</v>
      </c>
      <c r="P9642" s="10" t="str">
        <f>VLOOKUP(O9642,Products!$A:$E,3,FALSE)</f>
        <v>Logitech</v>
      </c>
      <c r="Q9642" s="31">
        <f>INDEX(Products!$E:$E,MATCH(O9642,Products!$A:$A,0))</f>
        <v>0.25</v>
      </c>
      <c r="R9642" s="10" t="s">
        <v>41</v>
      </c>
      <c r="S9642" s="10" t="s">
        <v>53</v>
      </c>
      <c r="T9642" s="10" t="s">
        <v>1340</v>
      </c>
      <c r="U9642" s="12">
        <v>415.87200000000007</v>
      </c>
      <c r="V9642" s="12">
        <v>8</v>
      </c>
      <c r="W9642" s="12">
        <v>0.2</v>
      </c>
      <c r="X9642" s="12">
        <v>-41.587199999999996</v>
      </c>
    </row>
    <row r="9643" spans="1:24" ht="14" x14ac:dyDescent="0.3">
      <c r="A9643" s="9">
        <v>9637</v>
      </c>
      <c r="B9643" s="14" t="s">
        <v>10823</v>
      </c>
      <c r="C9643" s="15">
        <v>46350</v>
      </c>
      <c r="D9643" s="15">
        <v>46356</v>
      </c>
      <c r="E9643" s="10" t="s">
        <v>44</v>
      </c>
      <c r="F9643" s="10" t="s">
        <v>659</v>
      </c>
      <c r="G9643" s="10" t="s">
        <v>660</v>
      </c>
      <c r="H9643" s="10" t="s">
        <v>92</v>
      </c>
      <c r="I9643" s="10" t="s">
        <v>23</v>
      </c>
      <c r="J9643" s="10" t="s">
        <v>1275</v>
      </c>
      <c r="K9643" s="10" t="s">
        <v>25</v>
      </c>
      <c r="L9643" s="10">
        <v>40475</v>
      </c>
      <c r="M9643" s="10" t="s">
        <v>26</v>
      </c>
      <c r="N9643" s="10" t="str">
        <f>_xlfn.XLOOKUP($M:$M,People!$B:$B,People!A:A)</f>
        <v>Fred Suzuki</v>
      </c>
      <c r="O9643" s="10" t="s">
        <v>2544</v>
      </c>
      <c r="P9643" s="10" t="str">
        <f>VLOOKUP(O9643,Products!$A:$E,3,FALSE)</f>
        <v>Dell</v>
      </c>
      <c r="Q9643" s="31">
        <f>INDEX(Products!$E:$E,MATCH(O9643,Products!$A:$A,0))</f>
        <v>0.3</v>
      </c>
      <c r="R9643" s="10" t="s">
        <v>41</v>
      </c>
      <c r="S9643" s="10" t="s">
        <v>53</v>
      </c>
      <c r="T9643" s="10" t="s">
        <v>2545</v>
      </c>
      <c r="U9643" s="12">
        <v>1443.96</v>
      </c>
      <c r="V9643" s="12">
        <v>12</v>
      </c>
      <c r="W9643" s="12">
        <v>0</v>
      </c>
      <c r="X9643" s="12">
        <v>375.42959999999994</v>
      </c>
    </row>
    <row r="9644" spans="1:24" ht="14" x14ac:dyDescent="0.3">
      <c r="A9644" s="9">
        <v>9638</v>
      </c>
      <c r="B9644" s="14" t="s">
        <v>10830</v>
      </c>
      <c r="C9644" s="15">
        <v>46350</v>
      </c>
      <c r="D9644" s="15">
        <v>46350</v>
      </c>
      <c r="E9644" s="10" t="s">
        <v>1124</v>
      </c>
      <c r="F9644" s="10" t="s">
        <v>2883</v>
      </c>
      <c r="G9644" s="10" t="s">
        <v>2884</v>
      </c>
      <c r="H9644" s="10" t="s">
        <v>36</v>
      </c>
      <c r="I9644" s="10" t="s">
        <v>23</v>
      </c>
      <c r="J9644" s="10" t="s">
        <v>5783</v>
      </c>
      <c r="K9644" s="10" t="s">
        <v>3666</v>
      </c>
      <c r="L9644" s="10">
        <v>67846</v>
      </c>
      <c r="M9644" s="10" t="s">
        <v>95</v>
      </c>
      <c r="N9644" s="10" t="str">
        <f>_xlfn.XLOOKUP($M:$M,People!$B:$B,People!A:A)</f>
        <v>Roxanne Rodriguez</v>
      </c>
      <c r="O9644" s="10" t="s">
        <v>4157</v>
      </c>
      <c r="P9644" s="10" t="str">
        <f>VLOOKUP(O9644,Products!$A:$E,3,FALSE)</f>
        <v>IKEA</v>
      </c>
      <c r="Q9644" s="31">
        <f>INDEX(Products!$E:$E,MATCH(O9644,Products!$A:$A,0))</f>
        <v>0.34</v>
      </c>
      <c r="R9644" s="10" t="s">
        <v>41</v>
      </c>
      <c r="S9644" s="10" t="s">
        <v>53</v>
      </c>
      <c r="T9644" s="10" t="s">
        <v>4158</v>
      </c>
      <c r="U9644" s="12">
        <v>33.29</v>
      </c>
      <c r="V9644" s="12">
        <v>1</v>
      </c>
      <c r="W9644" s="12">
        <v>0</v>
      </c>
      <c r="X9644" s="12">
        <v>7.9895999999999994</v>
      </c>
    </row>
    <row r="9645" spans="1:24" ht="14" x14ac:dyDescent="0.3">
      <c r="A9645" s="9">
        <v>9639</v>
      </c>
      <c r="B9645" s="14" t="s">
        <v>10831</v>
      </c>
      <c r="C9645" s="15">
        <v>46350</v>
      </c>
      <c r="D9645" s="15">
        <v>46356</v>
      </c>
      <c r="E9645" s="10" t="s">
        <v>44</v>
      </c>
      <c r="F9645" s="10" t="s">
        <v>1818</v>
      </c>
      <c r="G9645" s="10" t="s">
        <v>1819</v>
      </c>
      <c r="H9645" s="10" t="s">
        <v>22</v>
      </c>
      <c r="I9645" s="10" t="s">
        <v>23</v>
      </c>
      <c r="J9645" s="10" t="s">
        <v>114</v>
      </c>
      <c r="K9645" s="10" t="s">
        <v>38</v>
      </c>
      <c r="L9645" s="10">
        <v>94122</v>
      </c>
      <c r="M9645" s="10" t="s">
        <v>39</v>
      </c>
      <c r="N9645" s="10" t="str">
        <f>_xlfn.XLOOKUP($M:$M,People!$B:$B,People!A:A)</f>
        <v>Sadie Pawthorne</v>
      </c>
      <c r="O9645" s="10" t="s">
        <v>1373</v>
      </c>
      <c r="P9645" s="10" t="str">
        <f>VLOOKUP(O9645,Products!$A:$E,3,FALSE)</f>
        <v>HP</v>
      </c>
      <c r="Q9645" s="31">
        <f>INDEX(Products!$E:$E,MATCH(O9645,Products!$A:$A,0))</f>
        <v>0.33</v>
      </c>
      <c r="R9645" s="10" t="s">
        <v>64</v>
      </c>
      <c r="S9645" s="10" t="s">
        <v>144</v>
      </c>
      <c r="T9645" s="10" t="s">
        <v>1374</v>
      </c>
      <c r="U9645" s="12">
        <v>223.58</v>
      </c>
      <c r="V9645" s="12">
        <v>14</v>
      </c>
      <c r="W9645" s="12">
        <v>0</v>
      </c>
      <c r="X9645" s="12">
        <v>87.196200000000005</v>
      </c>
    </row>
    <row r="9646" spans="1:24" ht="14" x14ac:dyDescent="0.3">
      <c r="A9646" s="9">
        <v>9640</v>
      </c>
      <c r="B9646" s="14" t="s">
        <v>10824</v>
      </c>
      <c r="C9646" s="15">
        <v>46350</v>
      </c>
      <c r="D9646" s="15">
        <v>46352</v>
      </c>
      <c r="E9646" s="10" t="s">
        <v>19</v>
      </c>
      <c r="F9646" s="10" t="s">
        <v>1964</v>
      </c>
      <c r="G9646" s="10" t="s">
        <v>1965</v>
      </c>
      <c r="H9646" s="10" t="s">
        <v>36</v>
      </c>
      <c r="I9646" s="10" t="s">
        <v>23</v>
      </c>
      <c r="J9646" s="10" t="s">
        <v>4433</v>
      </c>
      <c r="K9646" s="10" t="s">
        <v>339</v>
      </c>
      <c r="L9646" s="10">
        <v>29483</v>
      </c>
      <c r="M9646" s="10" t="s">
        <v>26</v>
      </c>
      <c r="N9646" s="10" t="str">
        <f>_xlfn.XLOOKUP($M:$M,People!$B:$B,People!A:A)</f>
        <v>Fred Suzuki</v>
      </c>
      <c r="O9646" s="10" t="s">
        <v>4023</v>
      </c>
      <c r="P9646" s="10" t="str">
        <f>VLOOKUP(O9646,Products!$A:$E,3,FALSE)</f>
        <v>3M</v>
      </c>
      <c r="Q9646" s="31">
        <f>INDEX(Products!$E:$E,MATCH(O9646,Products!$A:$A,0))</f>
        <v>0.36</v>
      </c>
      <c r="R9646" s="10" t="s">
        <v>64</v>
      </c>
      <c r="S9646" s="10" t="s">
        <v>65</v>
      </c>
      <c r="T9646" s="10" t="s">
        <v>4024</v>
      </c>
      <c r="U9646" s="12">
        <v>79.099999999999994</v>
      </c>
      <c r="V9646" s="12">
        <v>2</v>
      </c>
      <c r="W9646" s="12">
        <v>0</v>
      </c>
      <c r="X9646" s="12">
        <v>39.549999999999997</v>
      </c>
    </row>
    <row r="9647" spans="1:24" ht="14" x14ac:dyDescent="0.3">
      <c r="A9647" s="9">
        <v>9641</v>
      </c>
      <c r="B9647" s="14" t="s">
        <v>10828</v>
      </c>
      <c r="C9647" s="15">
        <v>46350</v>
      </c>
      <c r="D9647" s="15">
        <v>46355</v>
      </c>
      <c r="E9647" s="10" t="s">
        <v>44</v>
      </c>
      <c r="F9647" s="10" t="s">
        <v>3211</v>
      </c>
      <c r="G9647" s="10" t="s">
        <v>3212</v>
      </c>
      <c r="H9647" s="10" t="s">
        <v>36</v>
      </c>
      <c r="I9647" s="10" t="s">
        <v>23</v>
      </c>
      <c r="J9647" s="10" t="s">
        <v>2107</v>
      </c>
      <c r="K9647" s="10" t="s">
        <v>132</v>
      </c>
      <c r="L9647" s="10">
        <v>17602</v>
      </c>
      <c r="M9647" s="10" t="s">
        <v>133</v>
      </c>
      <c r="N9647" s="10" t="str">
        <f>_xlfn.XLOOKUP($M:$M,People!$B:$B,People!A:A)</f>
        <v>Chuck Magee</v>
      </c>
      <c r="O9647" s="10" t="s">
        <v>3005</v>
      </c>
      <c r="P9647" s="10" t="str">
        <f>VLOOKUP(O9647,Products!$A:$E,3,FALSE)</f>
        <v>Logitech</v>
      </c>
      <c r="Q9647" s="31">
        <f>INDEX(Products!$E:$E,MATCH(O9647,Products!$A:$A,0))</f>
        <v>0.31</v>
      </c>
      <c r="R9647" s="10" t="s">
        <v>64</v>
      </c>
      <c r="S9647" s="10" t="s">
        <v>65</v>
      </c>
      <c r="T9647" s="10" t="s">
        <v>3006</v>
      </c>
      <c r="U9647" s="12">
        <v>89.987999999999985</v>
      </c>
      <c r="V9647" s="12">
        <v>2</v>
      </c>
      <c r="W9647" s="12">
        <v>0.4</v>
      </c>
      <c r="X9647" s="12">
        <v>-14.998000000000012</v>
      </c>
    </row>
    <row r="9648" spans="1:24" ht="14" x14ac:dyDescent="0.3">
      <c r="A9648" s="9">
        <v>9642</v>
      </c>
      <c r="B9648" s="14" t="s">
        <v>10832</v>
      </c>
      <c r="C9648" s="15">
        <v>46351</v>
      </c>
      <c r="D9648" s="15">
        <v>46355</v>
      </c>
      <c r="E9648" s="10" t="s">
        <v>44</v>
      </c>
      <c r="F9648" s="10" t="s">
        <v>1592</v>
      </c>
      <c r="G9648" s="10" t="s">
        <v>1593</v>
      </c>
      <c r="H9648" s="10" t="s">
        <v>22</v>
      </c>
      <c r="I9648" s="10" t="s">
        <v>23</v>
      </c>
      <c r="J9648" s="10" t="s">
        <v>114</v>
      </c>
      <c r="K9648" s="10" t="s">
        <v>38</v>
      </c>
      <c r="L9648" s="10">
        <v>94122</v>
      </c>
      <c r="M9648" s="10" t="s">
        <v>39</v>
      </c>
      <c r="N9648" s="10" t="str">
        <f>_xlfn.XLOOKUP($M:$M,People!$B:$B,People!A:A)</f>
        <v>Sadie Pawthorne</v>
      </c>
      <c r="O9648" s="10" t="s">
        <v>3998</v>
      </c>
      <c r="P9648" s="10" t="str">
        <f>VLOOKUP(O9648,Products!$A:$E,3,FALSE)</f>
        <v>Staples</v>
      </c>
      <c r="Q9648" s="31">
        <f>INDEX(Products!$E:$E,MATCH(O9648,Products!$A:$A,0))</f>
        <v>0.31</v>
      </c>
      <c r="R9648" s="10" t="s">
        <v>28</v>
      </c>
      <c r="S9648" s="10" t="s">
        <v>29</v>
      </c>
      <c r="T9648" s="10" t="s">
        <v>4330</v>
      </c>
      <c r="U9648" s="12">
        <v>359.49899999999997</v>
      </c>
      <c r="V9648" s="12">
        <v>3</v>
      </c>
      <c r="W9648" s="12">
        <v>0.15</v>
      </c>
      <c r="X9648" s="12">
        <v>-29.605799999999981</v>
      </c>
    </row>
    <row r="9649" spans="1:24" ht="14" x14ac:dyDescent="0.3">
      <c r="A9649" s="9">
        <v>9643</v>
      </c>
      <c r="B9649" s="14" t="s">
        <v>10833</v>
      </c>
      <c r="C9649" s="15">
        <v>46351</v>
      </c>
      <c r="D9649" s="15">
        <v>46356</v>
      </c>
      <c r="E9649" s="10" t="s">
        <v>44</v>
      </c>
      <c r="F9649" s="10" t="s">
        <v>3561</v>
      </c>
      <c r="G9649" s="10" t="s">
        <v>3562</v>
      </c>
      <c r="H9649" s="10" t="s">
        <v>22</v>
      </c>
      <c r="I9649" s="10" t="s">
        <v>23</v>
      </c>
      <c r="J9649" s="10" t="s">
        <v>47</v>
      </c>
      <c r="K9649" s="10" t="s">
        <v>48</v>
      </c>
      <c r="L9649" s="10">
        <v>33311</v>
      </c>
      <c r="M9649" s="10" t="s">
        <v>26</v>
      </c>
      <c r="N9649" s="10" t="str">
        <f>_xlfn.XLOOKUP($M:$M,People!$B:$B,People!A:A)</f>
        <v>Fred Suzuki</v>
      </c>
      <c r="O9649" s="10" t="s">
        <v>3581</v>
      </c>
      <c r="P9649" s="10" t="str">
        <f>VLOOKUP(O9649,Products!$A:$E,3,FALSE)</f>
        <v>Dell</v>
      </c>
      <c r="Q9649" s="31">
        <f>INDEX(Products!$E:$E,MATCH(O9649,Products!$A:$A,0))</f>
        <v>0.34</v>
      </c>
      <c r="R9649" s="10" t="s">
        <v>28</v>
      </c>
      <c r="S9649" s="10" t="s">
        <v>29</v>
      </c>
      <c r="T9649" s="10" t="s">
        <v>3582</v>
      </c>
      <c r="U9649" s="12">
        <v>723.92</v>
      </c>
      <c r="V9649" s="12">
        <v>5</v>
      </c>
      <c r="W9649" s="12">
        <v>0.2</v>
      </c>
      <c r="X9649" s="12">
        <v>-81.440999999999946</v>
      </c>
    </row>
    <row r="9650" spans="1:24" ht="14" x14ac:dyDescent="0.3">
      <c r="A9650" s="9">
        <v>9644</v>
      </c>
      <c r="B9650" s="14" t="s">
        <v>10834</v>
      </c>
      <c r="C9650" s="15">
        <v>46351</v>
      </c>
      <c r="D9650" s="15">
        <v>46356</v>
      </c>
      <c r="E9650" s="10" t="s">
        <v>19</v>
      </c>
      <c r="F9650" s="10" t="s">
        <v>274</v>
      </c>
      <c r="G9650" s="10" t="s">
        <v>275</v>
      </c>
      <c r="H9650" s="10" t="s">
        <v>36</v>
      </c>
      <c r="I9650" s="10" t="s">
        <v>23</v>
      </c>
      <c r="J9650" s="10" t="s">
        <v>1282</v>
      </c>
      <c r="K9650" s="10" t="s">
        <v>25</v>
      </c>
      <c r="L9650" s="10">
        <v>40214</v>
      </c>
      <c r="M9650" s="10" t="s">
        <v>26</v>
      </c>
      <c r="N9650" s="10" t="str">
        <f>_xlfn.XLOOKUP($M:$M,People!$B:$B,People!A:A)</f>
        <v>Fred Suzuki</v>
      </c>
      <c r="O9650" s="10" t="s">
        <v>3657</v>
      </c>
      <c r="P9650" s="10" t="str">
        <f>VLOOKUP(O9650,Products!$A:$E,3,FALSE)</f>
        <v>HP</v>
      </c>
      <c r="Q9650" s="31">
        <f>INDEX(Products!$E:$E,MATCH(O9650,Products!$A:$A,0))</f>
        <v>0.37</v>
      </c>
      <c r="R9650" s="10" t="s">
        <v>28</v>
      </c>
      <c r="S9650" s="10" t="s">
        <v>32</v>
      </c>
      <c r="T9650" s="10" t="s">
        <v>3658</v>
      </c>
      <c r="U9650" s="12">
        <v>701.96</v>
      </c>
      <c r="V9650" s="12">
        <v>2</v>
      </c>
      <c r="W9650" s="12">
        <v>0</v>
      </c>
      <c r="X9650" s="12">
        <v>168.47040000000004</v>
      </c>
    </row>
    <row r="9651" spans="1:24" ht="14" x14ac:dyDescent="0.3">
      <c r="A9651" s="9">
        <v>9645</v>
      </c>
      <c r="B9651" s="14" t="s">
        <v>10835</v>
      </c>
      <c r="C9651" s="15">
        <v>46351</v>
      </c>
      <c r="D9651" s="15">
        <v>46356</v>
      </c>
      <c r="E9651" s="10" t="s">
        <v>44</v>
      </c>
      <c r="F9651" s="10" t="s">
        <v>1472</v>
      </c>
      <c r="G9651" s="10" t="s">
        <v>1473</v>
      </c>
      <c r="H9651" s="10" t="s">
        <v>22</v>
      </c>
      <c r="I9651" s="10" t="s">
        <v>23</v>
      </c>
      <c r="J9651" s="10" t="s">
        <v>165</v>
      </c>
      <c r="K9651" s="10" t="s">
        <v>94</v>
      </c>
      <c r="L9651" s="10">
        <v>77070</v>
      </c>
      <c r="M9651" s="10" t="s">
        <v>95</v>
      </c>
      <c r="N9651" s="10" t="str">
        <f>_xlfn.XLOOKUP($M:$M,People!$B:$B,People!A:A)</f>
        <v>Roxanne Rodriguez</v>
      </c>
      <c r="O9651" s="10" t="s">
        <v>2784</v>
      </c>
      <c r="P9651" s="10" t="str">
        <f>VLOOKUP(O9651,Products!$A:$E,3,FALSE)</f>
        <v>Avery</v>
      </c>
      <c r="Q9651" s="31">
        <f>INDEX(Products!$E:$E,MATCH(O9651,Products!$A:$A,0))</f>
        <v>0.28999999999999998</v>
      </c>
      <c r="R9651" s="10" t="s">
        <v>28</v>
      </c>
      <c r="S9651" s="10" t="s">
        <v>32</v>
      </c>
      <c r="T9651" s="10" t="s">
        <v>2785</v>
      </c>
      <c r="U9651" s="12">
        <v>853.92999999999984</v>
      </c>
      <c r="V9651" s="12">
        <v>5</v>
      </c>
      <c r="W9651" s="12">
        <v>0.3</v>
      </c>
      <c r="X9651" s="12">
        <v>-24.397999999999911</v>
      </c>
    </row>
    <row r="9652" spans="1:24" ht="14" x14ac:dyDescent="0.3">
      <c r="A9652" s="9">
        <v>9646</v>
      </c>
      <c r="B9652" s="14" t="s">
        <v>10835</v>
      </c>
      <c r="C9652" s="15">
        <v>46351</v>
      </c>
      <c r="D9652" s="15">
        <v>46356</v>
      </c>
      <c r="E9652" s="10" t="s">
        <v>44</v>
      </c>
      <c r="F9652" s="10" t="s">
        <v>1472</v>
      </c>
      <c r="G9652" s="10" t="s">
        <v>1473</v>
      </c>
      <c r="H9652" s="10" t="s">
        <v>22</v>
      </c>
      <c r="I9652" s="10" t="s">
        <v>23</v>
      </c>
      <c r="J9652" s="10" t="s">
        <v>165</v>
      </c>
      <c r="K9652" s="10" t="s">
        <v>94</v>
      </c>
      <c r="L9652" s="10">
        <v>77070</v>
      </c>
      <c r="M9652" s="10" t="s">
        <v>95</v>
      </c>
      <c r="N9652" s="10" t="str">
        <f>_xlfn.XLOOKUP($M:$M,People!$B:$B,People!A:A)</f>
        <v>Roxanne Rodriguez</v>
      </c>
      <c r="O9652" s="10" t="s">
        <v>4899</v>
      </c>
      <c r="P9652" s="10" t="str">
        <f>VLOOKUP(O9652,Products!$A:$E,3,FALSE)</f>
        <v>Avery</v>
      </c>
      <c r="Q9652" s="31">
        <f>INDEX(Products!$E:$E,MATCH(O9652,Products!$A:$A,0))</f>
        <v>0.33</v>
      </c>
      <c r="R9652" s="10" t="s">
        <v>41</v>
      </c>
      <c r="S9652" s="10" t="s">
        <v>71</v>
      </c>
      <c r="T9652" s="10" t="s">
        <v>4900</v>
      </c>
      <c r="U9652" s="12">
        <v>67.839999999999989</v>
      </c>
      <c r="V9652" s="12">
        <v>5</v>
      </c>
      <c r="W9652" s="12">
        <v>0.8</v>
      </c>
      <c r="X9652" s="12">
        <v>-179.77600000000001</v>
      </c>
    </row>
    <row r="9653" spans="1:24" ht="14" x14ac:dyDescent="0.3">
      <c r="A9653" s="9">
        <v>9647</v>
      </c>
      <c r="B9653" s="14" t="s">
        <v>10835</v>
      </c>
      <c r="C9653" s="15">
        <v>46351</v>
      </c>
      <c r="D9653" s="15">
        <v>46356</v>
      </c>
      <c r="E9653" s="10" t="s">
        <v>44</v>
      </c>
      <c r="F9653" s="10" t="s">
        <v>1472</v>
      </c>
      <c r="G9653" s="10" t="s">
        <v>1473</v>
      </c>
      <c r="H9653" s="10" t="s">
        <v>22</v>
      </c>
      <c r="I9653" s="10" t="s">
        <v>23</v>
      </c>
      <c r="J9653" s="10" t="s">
        <v>165</v>
      </c>
      <c r="K9653" s="10" t="s">
        <v>94</v>
      </c>
      <c r="L9653" s="10">
        <v>77070</v>
      </c>
      <c r="M9653" s="10" t="s">
        <v>95</v>
      </c>
      <c r="N9653" s="10" t="str">
        <f>_xlfn.XLOOKUP($M:$M,People!$B:$B,People!A:A)</f>
        <v>Roxanne Rodriguez</v>
      </c>
      <c r="O9653" s="10" t="s">
        <v>5305</v>
      </c>
      <c r="P9653" s="10" t="str">
        <f>VLOOKUP(O9653,Products!$A:$E,3,FALSE)</f>
        <v>Avery</v>
      </c>
      <c r="Q9653" s="31">
        <f>INDEX(Products!$E:$E,MATCH(O9653,Products!$A:$A,0))</f>
        <v>0.31</v>
      </c>
      <c r="R9653" s="10" t="s">
        <v>41</v>
      </c>
      <c r="S9653" s="10" t="s">
        <v>61</v>
      </c>
      <c r="T9653" s="10" t="s">
        <v>5306</v>
      </c>
      <c r="U9653" s="12">
        <v>18.687999999999999</v>
      </c>
      <c r="V9653" s="12">
        <v>4</v>
      </c>
      <c r="W9653" s="12">
        <v>0.2</v>
      </c>
      <c r="X9653" s="12">
        <v>3.7375999999999996</v>
      </c>
    </row>
    <row r="9654" spans="1:24" ht="14" x14ac:dyDescent="0.3">
      <c r="A9654" s="9">
        <v>9648</v>
      </c>
      <c r="B9654" s="14" t="s">
        <v>10836</v>
      </c>
      <c r="C9654" s="15">
        <v>46351</v>
      </c>
      <c r="D9654" s="15">
        <v>46357</v>
      </c>
      <c r="E9654" s="10" t="s">
        <v>44</v>
      </c>
      <c r="F9654" s="10" t="s">
        <v>2480</v>
      </c>
      <c r="G9654" s="10" t="s">
        <v>2481</v>
      </c>
      <c r="H9654" s="10" t="s">
        <v>22</v>
      </c>
      <c r="I9654" s="10" t="s">
        <v>23</v>
      </c>
      <c r="J9654" s="10" t="s">
        <v>114</v>
      </c>
      <c r="K9654" s="10" t="s">
        <v>38</v>
      </c>
      <c r="L9654" s="10">
        <v>94122</v>
      </c>
      <c r="M9654" s="10" t="s">
        <v>39</v>
      </c>
      <c r="N9654" s="10" t="str">
        <f>_xlfn.XLOOKUP($M:$M,People!$B:$B,People!A:A)</f>
        <v>Sadie Pawthorne</v>
      </c>
      <c r="O9654" s="10" t="s">
        <v>2246</v>
      </c>
      <c r="P9654" s="10" t="str">
        <f>VLOOKUP(O9654,Products!$A:$E,3,FALSE)</f>
        <v>Office Depot</v>
      </c>
      <c r="Q9654" s="31">
        <f>INDEX(Products!$E:$E,MATCH(O9654,Products!$A:$A,0))</f>
        <v>0.3</v>
      </c>
      <c r="R9654" s="10" t="s">
        <v>41</v>
      </c>
      <c r="S9654" s="10" t="s">
        <v>61</v>
      </c>
      <c r="T9654" s="10" t="s">
        <v>2247</v>
      </c>
      <c r="U9654" s="12">
        <v>5.16</v>
      </c>
      <c r="V9654" s="12">
        <v>2</v>
      </c>
      <c r="W9654" s="12">
        <v>0</v>
      </c>
      <c r="X9654" s="12">
        <v>1.3416000000000001</v>
      </c>
    </row>
    <row r="9655" spans="1:24" ht="14" x14ac:dyDescent="0.3">
      <c r="A9655" s="9">
        <v>9649</v>
      </c>
      <c r="B9655" s="14" t="s">
        <v>10837</v>
      </c>
      <c r="C9655" s="15">
        <v>46351</v>
      </c>
      <c r="D9655" s="15">
        <v>46355</v>
      </c>
      <c r="E9655" s="10" t="s">
        <v>19</v>
      </c>
      <c r="F9655" s="10" t="s">
        <v>3387</v>
      </c>
      <c r="G9655" s="10" t="s">
        <v>3388</v>
      </c>
      <c r="H9655" s="10" t="s">
        <v>36</v>
      </c>
      <c r="I9655" s="10" t="s">
        <v>23</v>
      </c>
      <c r="J9655" s="10" t="s">
        <v>3351</v>
      </c>
      <c r="K9655" s="10" t="s">
        <v>38</v>
      </c>
      <c r="L9655" s="10">
        <v>92677</v>
      </c>
      <c r="M9655" s="10" t="s">
        <v>39</v>
      </c>
      <c r="N9655" s="10" t="str">
        <f>_xlfn.XLOOKUP($M:$M,People!$B:$B,People!A:A)</f>
        <v>Sadie Pawthorne</v>
      </c>
      <c r="O9655" s="10" t="s">
        <v>492</v>
      </c>
      <c r="P9655" s="10" t="str">
        <f>VLOOKUP(O9655,Products!$A:$E,3,FALSE)</f>
        <v>Dell</v>
      </c>
      <c r="Q9655" s="31">
        <f>INDEX(Products!$E:$E,MATCH(O9655,Products!$A:$A,0))</f>
        <v>0.38</v>
      </c>
      <c r="R9655" s="10" t="s">
        <v>41</v>
      </c>
      <c r="S9655" s="10" t="s">
        <v>82</v>
      </c>
      <c r="T9655" s="10" t="s">
        <v>1877</v>
      </c>
      <c r="U9655" s="12">
        <v>34.08</v>
      </c>
      <c r="V9655" s="12">
        <v>6</v>
      </c>
      <c r="W9655" s="12">
        <v>0</v>
      </c>
      <c r="X9655" s="12">
        <v>15.335999999999999</v>
      </c>
    </row>
    <row r="9656" spans="1:24" ht="14" x14ac:dyDescent="0.3">
      <c r="A9656" s="9">
        <v>9650</v>
      </c>
      <c r="B9656" s="14" t="s">
        <v>10838</v>
      </c>
      <c r="C9656" s="15">
        <v>46351</v>
      </c>
      <c r="D9656" s="15">
        <v>46355</v>
      </c>
      <c r="E9656" s="10" t="s">
        <v>19</v>
      </c>
      <c r="F9656" s="10" t="s">
        <v>834</v>
      </c>
      <c r="G9656" s="10" t="s">
        <v>835</v>
      </c>
      <c r="H9656" s="10" t="s">
        <v>22</v>
      </c>
      <c r="I9656" s="10" t="s">
        <v>23</v>
      </c>
      <c r="J9656" s="10" t="s">
        <v>1504</v>
      </c>
      <c r="K9656" s="10" t="s">
        <v>1109</v>
      </c>
      <c r="L9656" s="10">
        <v>30318</v>
      </c>
      <c r="M9656" s="10" t="s">
        <v>26</v>
      </c>
      <c r="N9656" s="10" t="str">
        <f>_xlfn.XLOOKUP($M:$M,People!$B:$B,People!A:A)</f>
        <v>Fred Suzuki</v>
      </c>
      <c r="O9656" s="10" t="s">
        <v>1249</v>
      </c>
      <c r="P9656" s="10" t="str">
        <f>VLOOKUP(O9656,Products!$A:$E,3,FALSE)</f>
        <v>Logitech</v>
      </c>
      <c r="Q9656" s="31">
        <f>INDEX(Products!$E:$E,MATCH(O9656,Products!$A:$A,0))</f>
        <v>0.35</v>
      </c>
      <c r="R9656" s="10" t="s">
        <v>41</v>
      </c>
      <c r="S9656" s="10" t="s">
        <v>82</v>
      </c>
      <c r="T9656" s="10" t="s">
        <v>1250</v>
      </c>
      <c r="U9656" s="12">
        <v>48.87</v>
      </c>
      <c r="V9656" s="12">
        <v>9</v>
      </c>
      <c r="W9656" s="12">
        <v>0</v>
      </c>
      <c r="X9656" s="12">
        <v>23.946299999999997</v>
      </c>
    </row>
    <row r="9657" spans="1:24" ht="14" x14ac:dyDescent="0.3">
      <c r="A9657" s="9">
        <v>9651</v>
      </c>
      <c r="B9657" s="14" t="s">
        <v>10839</v>
      </c>
      <c r="C9657" s="15">
        <v>46351</v>
      </c>
      <c r="D9657" s="15">
        <v>46353</v>
      </c>
      <c r="E9657" s="10" t="s">
        <v>19</v>
      </c>
      <c r="F9657" s="10" t="s">
        <v>3113</v>
      </c>
      <c r="G9657" s="10" t="s">
        <v>3114</v>
      </c>
      <c r="H9657" s="10" t="s">
        <v>92</v>
      </c>
      <c r="I9657" s="10" t="s">
        <v>23</v>
      </c>
      <c r="J9657" s="10" t="s">
        <v>1297</v>
      </c>
      <c r="K9657" s="10" t="s">
        <v>212</v>
      </c>
      <c r="L9657" s="10">
        <v>48187</v>
      </c>
      <c r="M9657" s="10" t="s">
        <v>95</v>
      </c>
      <c r="N9657" s="10" t="str">
        <f>_xlfn.XLOOKUP($M:$M,People!$B:$B,People!A:A)</f>
        <v>Roxanne Rodriguez</v>
      </c>
      <c r="O9657" s="10" t="s">
        <v>2470</v>
      </c>
      <c r="P9657" s="10" t="str">
        <f>VLOOKUP(O9657,Products!$A:$E,3,FALSE)</f>
        <v>3M</v>
      </c>
      <c r="Q9657" s="31">
        <f>INDEX(Products!$E:$E,MATCH(O9657,Products!$A:$A,0))</f>
        <v>0.26</v>
      </c>
      <c r="R9657" s="10" t="s">
        <v>41</v>
      </c>
      <c r="S9657" s="10" t="s">
        <v>53</v>
      </c>
      <c r="T9657" s="10" t="s">
        <v>2471</v>
      </c>
      <c r="U9657" s="12">
        <v>501.81000000000006</v>
      </c>
      <c r="V9657" s="12">
        <v>3</v>
      </c>
      <c r="W9657" s="12">
        <v>0</v>
      </c>
      <c r="X9657" s="12">
        <v>0</v>
      </c>
    </row>
    <row r="9658" spans="1:24" ht="14" x14ac:dyDescent="0.3">
      <c r="A9658" s="9">
        <v>9652</v>
      </c>
      <c r="B9658" s="14" t="s">
        <v>10832</v>
      </c>
      <c r="C9658" s="15">
        <v>46351</v>
      </c>
      <c r="D9658" s="15">
        <v>46355</v>
      </c>
      <c r="E9658" s="10" t="s">
        <v>44</v>
      </c>
      <c r="F9658" s="10" t="s">
        <v>1592</v>
      </c>
      <c r="G9658" s="10" t="s">
        <v>1593</v>
      </c>
      <c r="H9658" s="10" t="s">
        <v>22</v>
      </c>
      <c r="I9658" s="10" t="s">
        <v>23</v>
      </c>
      <c r="J9658" s="10" t="s">
        <v>114</v>
      </c>
      <c r="K9658" s="10" t="s">
        <v>38</v>
      </c>
      <c r="L9658" s="10">
        <v>94122</v>
      </c>
      <c r="M9658" s="10" t="s">
        <v>39</v>
      </c>
      <c r="N9658" s="10" t="str">
        <f>_xlfn.XLOOKUP($M:$M,People!$B:$B,People!A:A)</f>
        <v>Sadie Pawthorne</v>
      </c>
      <c r="O9658" s="10" t="s">
        <v>1578</v>
      </c>
      <c r="P9658" s="10" t="str">
        <f>VLOOKUP(O9658,Products!$A:$E,3,FALSE)</f>
        <v>HP</v>
      </c>
      <c r="Q9658" s="31">
        <f>INDEX(Products!$E:$E,MATCH(O9658,Products!$A:$A,0))</f>
        <v>0.35</v>
      </c>
      <c r="R9658" s="10" t="s">
        <v>41</v>
      </c>
      <c r="S9658" s="10" t="s">
        <v>53</v>
      </c>
      <c r="T9658" s="10" t="s">
        <v>1579</v>
      </c>
      <c r="U9658" s="12">
        <v>10.48</v>
      </c>
      <c r="V9658" s="12">
        <v>1</v>
      </c>
      <c r="W9658" s="12">
        <v>0</v>
      </c>
      <c r="X9658" s="12">
        <v>2.8296000000000001</v>
      </c>
    </row>
    <row r="9659" spans="1:24" ht="14" x14ac:dyDescent="0.3">
      <c r="A9659" s="9">
        <v>9653</v>
      </c>
      <c r="B9659" s="14" t="s">
        <v>10835</v>
      </c>
      <c r="C9659" s="15">
        <v>46351</v>
      </c>
      <c r="D9659" s="15">
        <v>46356</v>
      </c>
      <c r="E9659" s="10" t="s">
        <v>44</v>
      </c>
      <c r="F9659" s="10" t="s">
        <v>1472</v>
      </c>
      <c r="G9659" s="10" t="s">
        <v>1473</v>
      </c>
      <c r="H9659" s="10" t="s">
        <v>22</v>
      </c>
      <c r="I9659" s="10" t="s">
        <v>23</v>
      </c>
      <c r="J9659" s="10" t="s">
        <v>165</v>
      </c>
      <c r="K9659" s="10" t="s">
        <v>94</v>
      </c>
      <c r="L9659" s="10">
        <v>77070</v>
      </c>
      <c r="M9659" s="10" t="s">
        <v>95</v>
      </c>
      <c r="N9659" s="10" t="str">
        <f>_xlfn.XLOOKUP($M:$M,People!$B:$B,People!A:A)</f>
        <v>Roxanne Rodriguez</v>
      </c>
      <c r="O9659" s="10" t="s">
        <v>3005</v>
      </c>
      <c r="P9659" s="10" t="str">
        <f>VLOOKUP(O9659,Products!$A:$E,3,FALSE)</f>
        <v>Logitech</v>
      </c>
      <c r="Q9659" s="31">
        <f>INDEX(Products!$E:$E,MATCH(O9659,Products!$A:$A,0))</f>
        <v>0.31</v>
      </c>
      <c r="R9659" s="10" t="s">
        <v>64</v>
      </c>
      <c r="S9659" s="10" t="s">
        <v>65</v>
      </c>
      <c r="T9659" s="10" t="s">
        <v>3006</v>
      </c>
      <c r="U9659" s="12">
        <v>299.95999999999998</v>
      </c>
      <c r="V9659" s="12">
        <v>5</v>
      </c>
      <c r="W9659" s="12">
        <v>0.2</v>
      </c>
      <c r="X9659" s="12">
        <v>37.494999999999962</v>
      </c>
    </row>
    <row r="9660" spans="1:24" ht="14" x14ac:dyDescent="0.3">
      <c r="A9660" s="9">
        <v>9654</v>
      </c>
      <c r="B9660" s="14" t="s">
        <v>10837</v>
      </c>
      <c r="C9660" s="15">
        <v>46351</v>
      </c>
      <c r="D9660" s="15">
        <v>46355</v>
      </c>
      <c r="E9660" s="10" t="s">
        <v>19</v>
      </c>
      <c r="F9660" s="10" t="s">
        <v>3387</v>
      </c>
      <c r="G9660" s="10" t="s">
        <v>3388</v>
      </c>
      <c r="H9660" s="10" t="s">
        <v>36</v>
      </c>
      <c r="I9660" s="10" t="s">
        <v>23</v>
      </c>
      <c r="J9660" s="10" t="s">
        <v>3351</v>
      </c>
      <c r="K9660" s="10" t="s">
        <v>38</v>
      </c>
      <c r="L9660" s="10">
        <v>92677</v>
      </c>
      <c r="M9660" s="10" t="s">
        <v>39</v>
      </c>
      <c r="N9660" s="10" t="str">
        <f>_xlfn.XLOOKUP($M:$M,People!$B:$B,People!A:A)</f>
        <v>Sadie Pawthorne</v>
      </c>
      <c r="O9660" s="10" t="s">
        <v>4998</v>
      </c>
      <c r="P9660" s="10" t="str">
        <f>VLOOKUP(O9660,Products!$A:$E,3,FALSE)</f>
        <v>Avery</v>
      </c>
      <c r="Q9660" s="31">
        <f>INDEX(Products!$E:$E,MATCH(O9660,Products!$A:$A,0))</f>
        <v>0.31</v>
      </c>
      <c r="R9660" s="10" t="s">
        <v>64</v>
      </c>
      <c r="S9660" s="10" t="s">
        <v>65</v>
      </c>
      <c r="T9660" s="10" t="s">
        <v>4999</v>
      </c>
      <c r="U9660" s="12">
        <v>39.960000000000008</v>
      </c>
      <c r="V9660" s="12">
        <v>5</v>
      </c>
      <c r="W9660" s="12">
        <v>0.2</v>
      </c>
      <c r="X9660" s="12">
        <v>3.4964999999999993</v>
      </c>
    </row>
    <row r="9661" spans="1:24" ht="14" x14ac:dyDescent="0.3">
      <c r="A9661" s="9">
        <v>9655</v>
      </c>
      <c r="B9661" s="14" t="s">
        <v>10840</v>
      </c>
      <c r="C9661" s="15">
        <v>46352</v>
      </c>
      <c r="D9661" s="15">
        <v>46357</v>
      </c>
      <c r="E9661" s="10" t="s">
        <v>44</v>
      </c>
      <c r="F9661" s="10" t="s">
        <v>3415</v>
      </c>
      <c r="G9661" s="10" t="s">
        <v>3416</v>
      </c>
      <c r="H9661" s="10" t="s">
        <v>92</v>
      </c>
      <c r="I9661" s="10" t="s">
        <v>23</v>
      </c>
      <c r="J9661" s="10" t="s">
        <v>1275</v>
      </c>
      <c r="K9661" s="10" t="s">
        <v>226</v>
      </c>
      <c r="L9661" s="10">
        <v>47374</v>
      </c>
      <c r="M9661" s="10" t="s">
        <v>95</v>
      </c>
      <c r="N9661" s="10" t="str">
        <f>_xlfn.XLOOKUP($M:$M,People!$B:$B,People!A:A)</f>
        <v>Roxanne Rodriguez</v>
      </c>
      <c r="O9661" s="10" t="s">
        <v>603</v>
      </c>
      <c r="P9661" s="10" t="str">
        <f>VLOOKUP(O9661,Products!$A:$E,3,FALSE)</f>
        <v>Staples</v>
      </c>
      <c r="Q9661" s="31">
        <f>INDEX(Products!$E:$E,MATCH(O9661,Products!$A:$A,0))</f>
        <v>0.25</v>
      </c>
      <c r="R9661" s="10" t="s">
        <v>28</v>
      </c>
      <c r="S9661" s="10" t="s">
        <v>32</v>
      </c>
      <c r="T9661" s="10" t="s">
        <v>604</v>
      </c>
      <c r="U9661" s="12">
        <v>828.59999999999991</v>
      </c>
      <c r="V9661" s="12">
        <v>3</v>
      </c>
      <c r="W9661" s="12">
        <v>0</v>
      </c>
      <c r="X9661" s="12">
        <v>240.29399999999995</v>
      </c>
    </row>
    <row r="9662" spans="1:24" ht="14" x14ac:dyDescent="0.3">
      <c r="A9662" s="9">
        <v>9656</v>
      </c>
      <c r="B9662" s="14" t="s">
        <v>10841</v>
      </c>
      <c r="C9662" s="15">
        <v>46352</v>
      </c>
      <c r="D9662" s="15">
        <v>46353</v>
      </c>
      <c r="E9662" s="10" t="s">
        <v>168</v>
      </c>
      <c r="F9662" s="10" t="s">
        <v>1512</v>
      </c>
      <c r="G9662" s="10" t="s">
        <v>1513</v>
      </c>
      <c r="H9662" s="10" t="s">
        <v>22</v>
      </c>
      <c r="I9662" s="10" t="s">
        <v>23</v>
      </c>
      <c r="J9662" s="10" t="s">
        <v>1514</v>
      </c>
      <c r="K9662" s="10" t="s">
        <v>525</v>
      </c>
      <c r="L9662" s="10">
        <v>64118</v>
      </c>
      <c r="M9662" s="10" t="s">
        <v>95</v>
      </c>
      <c r="N9662" s="10" t="str">
        <f>_xlfn.XLOOKUP($M:$M,People!$B:$B,People!A:A)</f>
        <v>Roxanne Rodriguez</v>
      </c>
      <c r="O9662" s="10" t="s">
        <v>1515</v>
      </c>
      <c r="P9662" s="10" t="str">
        <f>VLOOKUP(O9662,Products!$A:$E,3,FALSE)</f>
        <v>Staples</v>
      </c>
      <c r="Q9662" s="31">
        <f>INDEX(Products!$E:$E,MATCH(O9662,Products!$A:$A,0))</f>
        <v>0.27</v>
      </c>
      <c r="R9662" s="10" t="s">
        <v>28</v>
      </c>
      <c r="S9662" s="10" t="s">
        <v>58</v>
      </c>
      <c r="T9662" s="10" t="s">
        <v>1516</v>
      </c>
      <c r="U9662" s="12">
        <v>126.30000000000001</v>
      </c>
      <c r="V9662" s="12">
        <v>3</v>
      </c>
      <c r="W9662" s="12">
        <v>0</v>
      </c>
      <c r="X9662" s="12">
        <v>40.415999999999997</v>
      </c>
    </row>
    <row r="9663" spans="1:24" ht="14" x14ac:dyDescent="0.3">
      <c r="A9663" s="9">
        <v>9657</v>
      </c>
      <c r="B9663" s="14" t="s">
        <v>10840</v>
      </c>
      <c r="C9663" s="15">
        <v>46352</v>
      </c>
      <c r="D9663" s="15">
        <v>46357</v>
      </c>
      <c r="E9663" s="10" t="s">
        <v>44</v>
      </c>
      <c r="F9663" s="10" t="s">
        <v>3415</v>
      </c>
      <c r="G9663" s="10" t="s">
        <v>3416</v>
      </c>
      <c r="H9663" s="10" t="s">
        <v>92</v>
      </c>
      <c r="I9663" s="10" t="s">
        <v>23</v>
      </c>
      <c r="J9663" s="10" t="s">
        <v>1275</v>
      </c>
      <c r="K9663" s="10" t="s">
        <v>226</v>
      </c>
      <c r="L9663" s="10">
        <v>47374</v>
      </c>
      <c r="M9663" s="10" t="s">
        <v>95</v>
      </c>
      <c r="N9663" s="10" t="str">
        <f>_xlfn.XLOOKUP($M:$M,People!$B:$B,People!A:A)</f>
        <v>Roxanne Rodriguez</v>
      </c>
      <c r="O9663" s="10" t="s">
        <v>3242</v>
      </c>
      <c r="P9663" s="10" t="str">
        <f>VLOOKUP(O9663,Products!$A:$E,3,FALSE)</f>
        <v>Staples</v>
      </c>
      <c r="Q9663" s="31">
        <f>INDEX(Products!$E:$E,MATCH(O9663,Products!$A:$A,0))</f>
        <v>0.27</v>
      </c>
      <c r="R9663" s="10" t="s">
        <v>28</v>
      </c>
      <c r="S9663" s="10" t="s">
        <v>58</v>
      </c>
      <c r="T9663" s="10" t="s">
        <v>3243</v>
      </c>
      <c r="U9663" s="12">
        <v>27.46</v>
      </c>
      <c r="V9663" s="12">
        <v>2</v>
      </c>
      <c r="W9663" s="12">
        <v>0</v>
      </c>
      <c r="X9663" s="12">
        <v>9.8856000000000002</v>
      </c>
    </row>
    <row r="9664" spans="1:24" ht="14" x14ac:dyDescent="0.3">
      <c r="A9664" s="9">
        <v>9658</v>
      </c>
      <c r="B9664" s="14" t="s">
        <v>10842</v>
      </c>
      <c r="C9664" s="15">
        <v>46352</v>
      </c>
      <c r="D9664" s="15">
        <v>46355</v>
      </c>
      <c r="E9664" s="10" t="s">
        <v>19</v>
      </c>
      <c r="F9664" s="10" t="s">
        <v>3051</v>
      </c>
      <c r="G9664" s="10" t="s">
        <v>3052</v>
      </c>
      <c r="H9664" s="10" t="s">
        <v>22</v>
      </c>
      <c r="I9664" s="10" t="s">
        <v>23</v>
      </c>
      <c r="J9664" s="10" t="s">
        <v>237</v>
      </c>
      <c r="K9664" s="10" t="s">
        <v>238</v>
      </c>
      <c r="L9664" s="10">
        <v>10009</v>
      </c>
      <c r="M9664" s="10" t="s">
        <v>133</v>
      </c>
      <c r="N9664" s="10" t="str">
        <f>_xlfn.XLOOKUP($M:$M,People!$B:$B,People!A:A)</f>
        <v>Chuck Magee</v>
      </c>
      <c r="O9664" s="10" t="s">
        <v>4011</v>
      </c>
      <c r="P9664" s="10" t="str">
        <f>VLOOKUP(O9664,Products!$A:$E,3,FALSE)</f>
        <v>HP</v>
      </c>
      <c r="Q9664" s="31">
        <f>INDEX(Products!$E:$E,MATCH(O9664,Products!$A:$A,0))</f>
        <v>0.31</v>
      </c>
      <c r="R9664" s="10" t="s">
        <v>28</v>
      </c>
      <c r="S9664" s="10" t="s">
        <v>58</v>
      </c>
      <c r="T9664" s="10" t="s">
        <v>4012</v>
      </c>
      <c r="U9664" s="12">
        <v>135.29999999999998</v>
      </c>
      <c r="V9664" s="12">
        <v>5</v>
      </c>
      <c r="W9664" s="12">
        <v>0</v>
      </c>
      <c r="X9664" s="12">
        <v>37.883999999999993</v>
      </c>
    </row>
    <row r="9665" spans="1:24" ht="14" x14ac:dyDescent="0.3">
      <c r="A9665" s="9">
        <v>9659</v>
      </c>
      <c r="B9665" s="14" t="s">
        <v>10840</v>
      </c>
      <c r="C9665" s="15">
        <v>46352</v>
      </c>
      <c r="D9665" s="15">
        <v>46357</v>
      </c>
      <c r="E9665" s="10" t="s">
        <v>44</v>
      </c>
      <c r="F9665" s="10" t="s">
        <v>3415</v>
      </c>
      <c r="G9665" s="10" t="s">
        <v>3416</v>
      </c>
      <c r="H9665" s="10" t="s">
        <v>92</v>
      </c>
      <c r="I9665" s="10" t="s">
        <v>23</v>
      </c>
      <c r="J9665" s="10" t="s">
        <v>1275</v>
      </c>
      <c r="K9665" s="10" t="s">
        <v>226</v>
      </c>
      <c r="L9665" s="10">
        <v>47374</v>
      </c>
      <c r="M9665" s="10" t="s">
        <v>95</v>
      </c>
      <c r="N9665" s="10" t="str">
        <f>_xlfn.XLOOKUP($M:$M,People!$B:$B,People!A:A)</f>
        <v>Roxanne Rodriguez</v>
      </c>
      <c r="O9665" s="10" t="s">
        <v>3164</v>
      </c>
      <c r="P9665" s="10" t="str">
        <f>VLOOKUP(O9665,Products!$A:$E,3,FALSE)</f>
        <v>Samsung</v>
      </c>
      <c r="Q9665" s="31">
        <f>INDEX(Products!$E:$E,MATCH(O9665,Products!$A:$A,0))</f>
        <v>0.25</v>
      </c>
      <c r="R9665" s="10" t="s">
        <v>28</v>
      </c>
      <c r="S9665" s="10" t="s">
        <v>50</v>
      </c>
      <c r="T9665" s="10" t="s">
        <v>2739</v>
      </c>
      <c r="U9665" s="12">
        <v>257.94</v>
      </c>
      <c r="V9665" s="12">
        <v>3</v>
      </c>
      <c r="W9665" s="12">
        <v>0</v>
      </c>
      <c r="X9665" s="12">
        <v>67.064400000000006</v>
      </c>
    </row>
    <row r="9666" spans="1:24" ht="14" x14ac:dyDescent="0.3">
      <c r="A9666" s="9">
        <v>9660</v>
      </c>
      <c r="B9666" s="14" t="s">
        <v>10843</v>
      </c>
      <c r="C9666" s="15">
        <v>46352</v>
      </c>
      <c r="D9666" s="15">
        <v>46356</v>
      </c>
      <c r="E9666" s="10" t="s">
        <v>44</v>
      </c>
      <c r="F9666" s="10" t="s">
        <v>3043</v>
      </c>
      <c r="G9666" s="10" t="s">
        <v>3044</v>
      </c>
      <c r="H9666" s="10" t="s">
        <v>92</v>
      </c>
      <c r="I9666" s="10" t="s">
        <v>23</v>
      </c>
      <c r="J9666" s="10" t="s">
        <v>237</v>
      </c>
      <c r="K9666" s="10" t="s">
        <v>238</v>
      </c>
      <c r="L9666" s="10">
        <v>10009</v>
      </c>
      <c r="M9666" s="10" t="s">
        <v>133</v>
      </c>
      <c r="N9666" s="10" t="str">
        <f>_xlfn.XLOOKUP($M:$M,People!$B:$B,People!A:A)</f>
        <v>Chuck Magee</v>
      </c>
      <c r="O9666" s="10" t="s">
        <v>5150</v>
      </c>
      <c r="P9666" s="10" t="str">
        <f>VLOOKUP(O9666,Products!$A:$E,3,FALSE)</f>
        <v>HP</v>
      </c>
      <c r="Q9666" s="31">
        <f>INDEX(Products!$E:$E,MATCH(O9666,Products!$A:$A,0))</f>
        <v>0.27</v>
      </c>
      <c r="R9666" s="10" t="s">
        <v>41</v>
      </c>
      <c r="S9666" s="10" t="s">
        <v>71</v>
      </c>
      <c r="T9666" s="10" t="s">
        <v>5151</v>
      </c>
      <c r="U9666" s="12">
        <v>58.730000000000004</v>
      </c>
      <c r="V9666" s="12">
        <v>7</v>
      </c>
      <c r="W9666" s="12">
        <v>0</v>
      </c>
      <c r="X9666" s="12">
        <v>14.682500000000001</v>
      </c>
    </row>
    <row r="9667" spans="1:24" ht="14" x14ac:dyDescent="0.3">
      <c r="A9667" s="9">
        <v>9661</v>
      </c>
      <c r="B9667" s="14" t="s">
        <v>10844</v>
      </c>
      <c r="C9667" s="15">
        <v>46352</v>
      </c>
      <c r="D9667" s="15">
        <v>46356</v>
      </c>
      <c r="E9667" s="10" t="s">
        <v>44</v>
      </c>
      <c r="F9667" s="10" t="s">
        <v>3953</v>
      </c>
      <c r="G9667" s="10" t="s">
        <v>3954</v>
      </c>
      <c r="H9667" s="10" t="s">
        <v>36</v>
      </c>
      <c r="I9667" s="10" t="s">
        <v>23</v>
      </c>
      <c r="J9667" s="10" t="s">
        <v>437</v>
      </c>
      <c r="K9667" s="10" t="s">
        <v>438</v>
      </c>
      <c r="L9667" s="10">
        <v>43229</v>
      </c>
      <c r="M9667" s="10" t="s">
        <v>133</v>
      </c>
      <c r="N9667" s="10" t="str">
        <f>_xlfn.XLOOKUP($M:$M,People!$B:$B,People!A:A)</f>
        <v>Chuck Magee</v>
      </c>
      <c r="O9667" s="10" t="s">
        <v>3601</v>
      </c>
      <c r="P9667" s="10" t="str">
        <f>VLOOKUP(O9667,Products!$A:$E,3,FALSE)</f>
        <v>Samsung</v>
      </c>
      <c r="Q9667" s="31">
        <f>INDEX(Products!$E:$E,MATCH(O9667,Products!$A:$A,0))</f>
        <v>0.39</v>
      </c>
      <c r="R9667" s="10" t="s">
        <v>41</v>
      </c>
      <c r="S9667" s="10" t="s">
        <v>71</v>
      </c>
      <c r="T9667" s="10" t="s">
        <v>3602</v>
      </c>
      <c r="U9667" s="12">
        <v>52.272000000000006</v>
      </c>
      <c r="V9667" s="12">
        <v>3</v>
      </c>
      <c r="W9667" s="12">
        <v>0.2</v>
      </c>
      <c r="X9667" s="12">
        <v>9.8009999999999984</v>
      </c>
    </row>
    <row r="9668" spans="1:24" ht="14" x14ac:dyDescent="0.3">
      <c r="A9668" s="9">
        <v>9662</v>
      </c>
      <c r="B9668" s="14" t="s">
        <v>10844</v>
      </c>
      <c r="C9668" s="15">
        <v>46352</v>
      </c>
      <c r="D9668" s="15">
        <v>46356</v>
      </c>
      <c r="E9668" s="10" t="s">
        <v>44</v>
      </c>
      <c r="F9668" s="10" t="s">
        <v>3953</v>
      </c>
      <c r="G9668" s="10" t="s">
        <v>3954</v>
      </c>
      <c r="H9668" s="10" t="s">
        <v>36</v>
      </c>
      <c r="I9668" s="10" t="s">
        <v>23</v>
      </c>
      <c r="J9668" s="10" t="s">
        <v>437</v>
      </c>
      <c r="K9668" s="10" t="s">
        <v>438</v>
      </c>
      <c r="L9668" s="10">
        <v>43229</v>
      </c>
      <c r="M9668" s="10" t="s">
        <v>133</v>
      </c>
      <c r="N9668" s="10" t="str">
        <f>_xlfn.XLOOKUP($M:$M,People!$B:$B,People!A:A)</f>
        <v>Chuck Magee</v>
      </c>
      <c r="O9668" s="10" t="s">
        <v>1716</v>
      </c>
      <c r="P9668" s="10" t="str">
        <f>VLOOKUP(O9668,Products!$A:$E,3,FALSE)</f>
        <v>Avery</v>
      </c>
      <c r="Q9668" s="31">
        <f>INDEX(Products!$E:$E,MATCH(O9668,Products!$A:$A,0))</f>
        <v>0.33</v>
      </c>
      <c r="R9668" s="10" t="s">
        <v>41</v>
      </c>
      <c r="S9668" s="10" t="s">
        <v>71</v>
      </c>
      <c r="T9668" s="10" t="s">
        <v>1717</v>
      </c>
      <c r="U9668" s="12">
        <v>213.13600000000002</v>
      </c>
      <c r="V9668" s="12">
        <v>7</v>
      </c>
      <c r="W9668" s="12">
        <v>0.2</v>
      </c>
      <c r="X9668" s="12">
        <v>23.977799999999988</v>
      </c>
    </row>
    <row r="9669" spans="1:24" ht="14" x14ac:dyDescent="0.3">
      <c r="A9669" s="9">
        <v>9663</v>
      </c>
      <c r="B9669" s="14" t="s">
        <v>10845</v>
      </c>
      <c r="C9669" s="15">
        <v>46352</v>
      </c>
      <c r="D9669" s="15">
        <v>46356</v>
      </c>
      <c r="E9669" s="10" t="s">
        <v>44</v>
      </c>
      <c r="F9669" s="10" t="s">
        <v>2385</v>
      </c>
      <c r="G9669" s="10" t="s">
        <v>2386</v>
      </c>
      <c r="H9669" s="10" t="s">
        <v>36</v>
      </c>
      <c r="I9669" s="10" t="s">
        <v>23</v>
      </c>
      <c r="J9669" s="10" t="s">
        <v>1504</v>
      </c>
      <c r="K9669" s="10" t="s">
        <v>1109</v>
      </c>
      <c r="L9669" s="10">
        <v>30318</v>
      </c>
      <c r="M9669" s="10" t="s">
        <v>26</v>
      </c>
      <c r="N9669" s="10" t="str">
        <f>_xlfn.XLOOKUP($M:$M,People!$B:$B,People!A:A)</f>
        <v>Fred Suzuki</v>
      </c>
      <c r="O9669" s="10" t="s">
        <v>3404</v>
      </c>
      <c r="P9669" s="10" t="str">
        <f>VLOOKUP(O9669,Products!$A:$E,3,FALSE)</f>
        <v>Logitech</v>
      </c>
      <c r="Q9669" s="31">
        <f>INDEX(Products!$E:$E,MATCH(O9669,Products!$A:$A,0))</f>
        <v>0.27</v>
      </c>
      <c r="R9669" s="10" t="s">
        <v>41</v>
      </c>
      <c r="S9669" s="10" t="s">
        <v>61</v>
      </c>
      <c r="T9669" s="10" t="s">
        <v>3405</v>
      </c>
      <c r="U9669" s="12">
        <v>12.84</v>
      </c>
      <c r="V9669" s="12">
        <v>3</v>
      </c>
      <c r="W9669" s="12">
        <v>0</v>
      </c>
      <c r="X9669" s="12">
        <v>3.7235999999999989</v>
      </c>
    </row>
    <row r="9670" spans="1:24" ht="14" x14ac:dyDescent="0.3">
      <c r="A9670" s="9">
        <v>9664</v>
      </c>
      <c r="B9670" s="14" t="s">
        <v>10846</v>
      </c>
      <c r="C9670" s="15">
        <v>46352</v>
      </c>
      <c r="D9670" s="15">
        <v>46355</v>
      </c>
      <c r="E9670" s="10" t="s">
        <v>168</v>
      </c>
      <c r="F9670" s="10" t="s">
        <v>1134</v>
      </c>
      <c r="G9670" s="10" t="s">
        <v>1135</v>
      </c>
      <c r="H9670" s="10" t="s">
        <v>22</v>
      </c>
      <c r="I9670" s="10" t="s">
        <v>23</v>
      </c>
      <c r="J9670" s="10" t="s">
        <v>2602</v>
      </c>
      <c r="K9670" s="10" t="s">
        <v>189</v>
      </c>
      <c r="L9670" s="10">
        <v>61107</v>
      </c>
      <c r="M9670" s="10" t="s">
        <v>95</v>
      </c>
      <c r="N9670" s="10" t="str">
        <f>_xlfn.XLOOKUP($M:$M,People!$B:$B,People!A:A)</f>
        <v>Roxanne Rodriguez</v>
      </c>
      <c r="O9670" s="10" t="s">
        <v>1048</v>
      </c>
      <c r="P9670" s="10" t="str">
        <f>VLOOKUP(O9670,Products!$A:$E,3,FALSE)</f>
        <v>Canon</v>
      </c>
      <c r="Q9670" s="31">
        <f>INDEX(Products!$E:$E,MATCH(O9670,Products!$A:$A,0))</f>
        <v>0.38</v>
      </c>
      <c r="R9670" s="10" t="s">
        <v>41</v>
      </c>
      <c r="S9670" s="10" t="s">
        <v>68</v>
      </c>
      <c r="T9670" s="10" t="s">
        <v>1049</v>
      </c>
      <c r="U9670" s="12">
        <v>33.567999999999991</v>
      </c>
      <c r="V9670" s="12">
        <v>8</v>
      </c>
      <c r="W9670" s="12">
        <v>0.8</v>
      </c>
      <c r="X9670" s="12">
        <v>-53.708800000000025</v>
      </c>
    </row>
    <row r="9671" spans="1:24" ht="14" x14ac:dyDescent="0.3">
      <c r="A9671" s="9">
        <v>9665</v>
      </c>
      <c r="B9671" s="14" t="s">
        <v>10843</v>
      </c>
      <c r="C9671" s="15">
        <v>46352</v>
      </c>
      <c r="D9671" s="15">
        <v>46356</v>
      </c>
      <c r="E9671" s="10" t="s">
        <v>44</v>
      </c>
      <c r="F9671" s="10" t="s">
        <v>3043</v>
      </c>
      <c r="G9671" s="10" t="s">
        <v>3044</v>
      </c>
      <c r="H9671" s="10" t="s">
        <v>92</v>
      </c>
      <c r="I9671" s="10" t="s">
        <v>23</v>
      </c>
      <c r="J9671" s="10" t="s">
        <v>237</v>
      </c>
      <c r="K9671" s="10" t="s">
        <v>238</v>
      </c>
      <c r="L9671" s="10">
        <v>10009</v>
      </c>
      <c r="M9671" s="10" t="s">
        <v>133</v>
      </c>
      <c r="N9671" s="10" t="str">
        <f>_xlfn.XLOOKUP($M:$M,People!$B:$B,People!A:A)</f>
        <v>Chuck Magee</v>
      </c>
      <c r="O9671" s="10" t="s">
        <v>2329</v>
      </c>
      <c r="P9671" s="10" t="str">
        <f>VLOOKUP(O9671,Products!$A:$E,3,FALSE)</f>
        <v>HP</v>
      </c>
      <c r="Q9671" s="31">
        <f>INDEX(Products!$E:$E,MATCH(O9671,Products!$A:$A,0))</f>
        <v>0.28999999999999998</v>
      </c>
      <c r="R9671" s="10" t="s">
        <v>41</v>
      </c>
      <c r="S9671" s="10" t="s">
        <v>68</v>
      </c>
      <c r="T9671" s="10" t="s">
        <v>2330</v>
      </c>
      <c r="U9671" s="12">
        <v>93.344000000000008</v>
      </c>
      <c r="V9671" s="12">
        <v>4</v>
      </c>
      <c r="W9671" s="12">
        <v>0.2</v>
      </c>
      <c r="X9671" s="12">
        <v>32.670400000000001</v>
      </c>
    </row>
    <row r="9672" spans="1:24" ht="14" x14ac:dyDescent="0.3">
      <c r="A9672" s="9">
        <v>9666</v>
      </c>
      <c r="B9672" s="14" t="s">
        <v>10841</v>
      </c>
      <c r="C9672" s="15">
        <v>46352</v>
      </c>
      <c r="D9672" s="15">
        <v>46353</v>
      </c>
      <c r="E9672" s="10" t="s">
        <v>168</v>
      </c>
      <c r="F9672" s="10" t="s">
        <v>1512</v>
      </c>
      <c r="G9672" s="10" t="s">
        <v>1513</v>
      </c>
      <c r="H9672" s="10" t="s">
        <v>22</v>
      </c>
      <c r="I9672" s="10" t="s">
        <v>23</v>
      </c>
      <c r="J9672" s="10" t="s">
        <v>1514</v>
      </c>
      <c r="K9672" s="10" t="s">
        <v>525</v>
      </c>
      <c r="L9672" s="10">
        <v>64118</v>
      </c>
      <c r="M9672" s="10" t="s">
        <v>95</v>
      </c>
      <c r="N9672" s="10" t="str">
        <f>_xlfn.XLOOKUP($M:$M,People!$B:$B,People!A:A)</f>
        <v>Roxanne Rodriguez</v>
      </c>
      <c r="O9672" s="10" t="s">
        <v>1517</v>
      </c>
      <c r="P9672" s="10" t="str">
        <f>VLOOKUP(O9672,Products!$A:$E,3,FALSE)</f>
        <v>Dell</v>
      </c>
      <c r="Q9672" s="31">
        <f>INDEX(Products!$E:$E,MATCH(O9672,Products!$A:$A,0))</f>
        <v>0.32</v>
      </c>
      <c r="R9672" s="10" t="s">
        <v>64</v>
      </c>
      <c r="S9672" s="10" t="s">
        <v>144</v>
      </c>
      <c r="T9672" s="10" t="s">
        <v>1518</v>
      </c>
      <c r="U9672" s="12">
        <v>38.04</v>
      </c>
      <c r="V9672" s="12">
        <v>2</v>
      </c>
      <c r="W9672" s="12">
        <v>0</v>
      </c>
      <c r="X9672" s="12">
        <v>12.172799999999999</v>
      </c>
    </row>
    <row r="9673" spans="1:24" ht="14" x14ac:dyDescent="0.3">
      <c r="A9673" s="9">
        <v>9667</v>
      </c>
      <c r="B9673" s="14" t="s">
        <v>10840</v>
      </c>
      <c r="C9673" s="15">
        <v>46352</v>
      </c>
      <c r="D9673" s="15">
        <v>46357</v>
      </c>
      <c r="E9673" s="10" t="s">
        <v>44</v>
      </c>
      <c r="F9673" s="10" t="s">
        <v>3415</v>
      </c>
      <c r="G9673" s="10" t="s">
        <v>3416</v>
      </c>
      <c r="H9673" s="10" t="s">
        <v>92</v>
      </c>
      <c r="I9673" s="10" t="s">
        <v>23</v>
      </c>
      <c r="J9673" s="10" t="s">
        <v>1275</v>
      </c>
      <c r="K9673" s="10" t="s">
        <v>226</v>
      </c>
      <c r="L9673" s="10">
        <v>47374</v>
      </c>
      <c r="M9673" s="10" t="s">
        <v>95</v>
      </c>
      <c r="N9673" s="10" t="str">
        <f>_xlfn.XLOOKUP($M:$M,People!$B:$B,People!A:A)</f>
        <v>Roxanne Rodriguez</v>
      </c>
      <c r="O9673" s="10" t="s">
        <v>2682</v>
      </c>
      <c r="P9673" s="10" t="str">
        <f>VLOOKUP(O9673,Products!$A:$E,3,FALSE)</f>
        <v>Staples</v>
      </c>
      <c r="Q9673" s="31">
        <f>INDEX(Products!$E:$E,MATCH(O9673,Products!$A:$A,0))</f>
        <v>0.35</v>
      </c>
      <c r="R9673" s="10" t="s">
        <v>64</v>
      </c>
      <c r="S9673" s="10" t="s">
        <v>65</v>
      </c>
      <c r="T9673" s="10" t="s">
        <v>2683</v>
      </c>
      <c r="U9673" s="12">
        <v>89.98</v>
      </c>
      <c r="V9673" s="12">
        <v>2</v>
      </c>
      <c r="W9673" s="12">
        <v>0</v>
      </c>
      <c r="X9673" s="12">
        <v>43.190399999999997</v>
      </c>
    </row>
    <row r="9674" spans="1:24" ht="14" x14ac:dyDescent="0.3">
      <c r="A9674" s="9">
        <v>9668</v>
      </c>
      <c r="B9674" s="14" t="s">
        <v>10842</v>
      </c>
      <c r="C9674" s="15">
        <v>46352</v>
      </c>
      <c r="D9674" s="15">
        <v>46355</v>
      </c>
      <c r="E9674" s="10" t="s">
        <v>19</v>
      </c>
      <c r="F9674" s="10" t="s">
        <v>3051</v>
      </c>
      <c r="G9674" s="10" t="s">
        <v>3052</v>
      </c>
      <c r="H9674" s="10" t="s">
        <v>22</v>
      </c>
      <c r="I9674" s="10" t="s">
        <v>23</v>
      </c>
      <c r="J9674" s="10" t="s">
        <v>237</v>
      </c>
      <c r="K9674" s="10" t="s">
        <v>238</v>
      </c>
      <c r="L9674" s="10">
        <v>10009</v>
      </c>
      <c r="M9674" s="10" t="s">
        <v>133</v>
      </c>
      <c r="N9674" s="10" t="str">
        <f>_xlfn.XLOOKUP($M:$M,People!$B:$B,People!A:A)</f>
        <v>Chuck Magee</v>
      </c>
      <c r="O9674" s="10" t="s">
        <v>3132</v>
      </c>
      <c r="P9674" s="10" t="str">
        <f>VLOOKUP(O9674,Products!$A:$E,3,FALSE)</f>
        <v>Canon</v>
      </c>
      <c r="Q9674" s="31">
        <f>INDEX(Products!$E:$E,MATCH(O9674,Products!$A:$A,0))</f>
        <v>0.36</v>
      </c>
      <c r="R9674" s="10" t="s">
        <v>64</v>
      </c>
      <c r="S9674" s="10" t="s">
        <v>65</v>
      </c>
      <c r="T9674" s="10" t="s">
        <v>4434</v>
      </c>
      <c r="U9674" s="12">
        <v>979.95</v>
      </c>
      <c r="V9674" s="12">
        <v>5</v>
      </c>
      <c r="W9674" s="12">
        <v>0</v>
      </c>
      <c r="X9674" s="12">
        <v>264.58650000000006</v>
      </c>
    </row>
    <row r="9675" spans="1:24" ht="14" x14ac:dyDescent="0.3">
      <c r="A9675" s="9">
        <v>9669</v>
      </c>
      <c r="B9675" s="14" t="s">
        <v>10840</v>
      </c>
      <c r="C9675" s="15">
        <v>46352</v>
      </c>
      <c r="D9675" s="15">
        <v>46357</v>
      </c>
      <c r="E9675" s="10" t="s">
        <v>44</v>
      </c>
      <c r="F9675" s="10" t="s">
        <v>3415</v>
      </c>
      <c r="G9675" s="10" t="s">
        <v>3416</v>
      </c>
      <c r="H9675" s="10" t="s">
        <v>92</v>
      </c>
      <c r="I9675" s="10" t="s">
        <v>23</v>
      </c>
      <c r="J9675" s="10" t="s">
        <v>1275</v>
      </c>
      <c r="K9675" s="10" t="s">
        <v>226</v>
      </c>
      <c r="L9675" s="10">
        <v>47374</v>
      </c>
      <c r="M9675" s="10" t="s">
        <v>95</v>
      </c>
      <c r="N9675" s="10" t="str">
        <f>_xlfn.XLOOKUP($M:$M,People!$B:$B,People!A:A)</f>
        <v>Roxanne Rodriguez</v>
      </c>
      <c r="O9675" s="10" t="s">
        <v>3708</v>
      </c>
      <c r="P9675" s="10" t="str">
        <f>VLOOKUP(O9675,Products!$A:$E,3,FALSE)</f>
        <v>Canon</v>
      </c>
      <c r="Q9675" s="31">
        <f>INDEX(Products!$E:$E,MATCH(O9675,Products!$A:$A,0))</f>
        <v>0.32</v>
      </c>
      <c r="R9675" s="10" t="s">
        <v>64</v>
      </c>
      <c r="S9675" s="10" t="s">
        <v>65</v>
      </c>
      <c r="T9675" s="10" t="s">
        <v>3709</v>
      </c>
      <c r="U9675" s="12">
        <v>1879.96</v>
      </c>
      <c r="V9675" s="12">
        <v>4</v>
      </c>
      <c r="W9675" s="12">
        <v>0</v>
      </c>
      <c r="X9675" s="12">
        <v>545.18839999999977</v>
      </c>
    </row>
    <row r="9676" spans="1:24" ht="14" x14ac:dyDescent="0.3">
      <c r="A9676" s="9">
        <v>9670</v>
      </c>
      <c r="B9676" s="14" t="s">
        <v>10847</v>
      </c>
      <c r="C9676" s="15">
        <v>46352</v>
      </c>
      <c r="D9676" s="15">
        <v>46356</v>
      </c>
      <c r="E9676" s="10" t="s">
        <v>44</v>
      </c>
      <c r="F9676" s="10" t="s">
        <v>2110</v>
      </c>
      <c r="G9676" s="10" t="s">
        <v>2111</v>
      </c>
      <c r="H9676" s="10" t="s">
        <v>22</v>
      </c>
      <c r="I9676" s="10" t="s">
        <v>23</v>
      </c>
      <c r="J9676" s="10" t="s">
        <v>437</v>
      </c>
      <c r="K9676" s="10" t="s">
        <v>438</v>
      </c>
      <c r="L9676" s="10">
        <v>43229</v>
      </c>
      <c r="M9676" s="10" t="s">
        <v>133</v>
      </c>
      <c r="N9676" s="10" t="str">
        <f>_xlfn.XLOOKUP($M:$M,People!$B:$B,People!A:A)</f>
        <v>Chuck Magee</v>
      </c>
      <c r="O9676" s="10" t="s">
        <v>1740</v>
      </c>
      <c r="P9676" s="10" t="str">
        <f>VLOOKUP(O9676,Products!$A:$E,3,FALSE)</f>
        <v>Dell</v>
      </c>
      <c r="Q9676" s="31">
        <f>INDEX(Products!$E:$E,MATCH(O9676,Products!$A:$A,0))</f>
        <v>0.32</v>
      </c>
      <c r="R9676" s="10" t="s">
        <v>64</v>
      </c>
      <c r="S9676" s="10" t="s">
        <v>65</v>
      </c>
      <c r="T9676" s="10" t="s">
        <v>1741</v>
      </c>
      <c r="U9676" s="12">
        <v>220.75200000000001</v>
      </c>
      <c r="V9676" s="12">
        <v>8</v>
      </c>
      <c r="W9676" s="12">
        <v>0.4</v>
      </c>
      <c r="X9676" s="12">
        <v>-40.47120000000001</v>
      </c>
    </row>
    <row r="9677" spans="1:24" ht="14" x14ac:dyDescent="0.3">
      <c r="A9677" s="9">
        <v>9671</v>
      </c>
      <c r="B9677" s="14" t="s">
        <v>10848</v>
      </c>
      <c r="C9677" s="15">
        <v>46353</v>
      </c>
      <c r="D9677" s="15">
        <v>46358</v>
      </c>
      <c r="E9677" s="10" t="s">
        <v>44</v>
      </c>
      <c r="F9677" s="10" t="s">
        <v>1614</v>
      </c>
      <c r="G9677" s="10" t="s">
        <v>1615</v>
      </c>
      <c r="H9677" s="10" t="s">
        <v>22</v>
      </c>
      <c r="I9677" s="10" t="s">
        <v>23</v>
      </c>
      <c r="J9677" s="10" t="s">
        <v>37</v>
      </c>
      <c r="K9677" s="10" t="s">
        <v>38</v>
      </c>
      <c r="L9677" s="10">
        <v>90045</v>
      </c>
      <c r="M9677" s="10" t="s">
        <v>39</v>
      </c>
      <c r="N9677" s="10" t="str">
        <f>_xlfn.XLOOKUP($M:$M,People!$B:$B,People!A:A)</f>
        <v>Sadie Pawthorne</v>
      </c>
      <c r="O9677" s="10" t="s">
        <v>1816</v>
      </c>
      <c r="P9677" s="10" t="str">
        <f>VLOOKUP(O9677,Products!$A:$E,3,FALSE)</f>
        <v>IKEA</v>
      </c>
      <c r="Q9677" s="31">
        <f>INDEX(Products!$E:$E,MATCH(O9677,Products!$A:$A,0))</f>
        <v>0.4</v>
      </c>
      <c r="R9677" s="10" t="s">
        <v>28</v>
      </c>
      <c r="S9677" s="10" t="s">
        <v>58</v>
      </c>
      <c r="T9677" s="10" t="s">
        <v>1817</v>
      </c>
      <c r="U9677" s="12">
        <v>18.84</v>
      </c>
      <c r="V9677" s="12">
        <v>3</v>
      </c>
      <c r="W9677" s="12">
        <v>0</v>
      </c>
      <c r="X9677" s="12">
        <v>6.0287999999999995</v>
      </c>
    </row>
    <row r="9678" spans="1:24" ht="14" x14ac:dyDescent="0.3">
      <c r="A9678" s="9">
        <v>9672</v>
      </c>
      <c r="B9678" s="14" t="s">
        <v>10849</v>
      </c>
      <c r="C9678" s="15">
        <v>46353</v>
      </c>
      <c r="D9678" s="15">
        <v>46355</v>
      </c>
      <c r="E9678" s="10" t="s">
        <v>168</v>
      </c>
      <c r="F9678" s="10" t="s">
        <v>2215</v>
      </c>
      <c r="G9678" s="10" t="s">
        <v>2216</v>
      </c>
      <c r="H9678" s="10" t="s">
        <v>36</v>
      </c>
      <c r="I9678" s="10" t="s">
        <v>23</v>
      </c>
      <c r="J9678" s="10" t="s">
        <v>2169</v>
      </c>
      <c r="K9678" s="10" t="s">
        <v>103</v>
      </c>
      <c r="L9678" s="10">
        <v>53209</v>
      </c>
      <c r="M9678" s="10" t="s">
        <v>95</v>
      </c>
      <c r="N9678" s="10" t="str">
        <f>_xlfn.XLOOKUP($M:$M,People!$B:$B,People!A:A)</f>
        <v>Roxanne Rodriguez</v>
      </c>
      <c r="O9678" s="10" t="s">
        <v>946</v>
      </c>
      <c r="P9678" s="10" t="str">
        <f>VLOOKUP(O9678,Products!$A:$E,3,FALSE)</f>
        <v>Avery</v>
      </c>
      <c r="Q9678" s="31">
        <f>INDEX(Products!$E:$E,MATCH(O9678,Products!$A:$A,0))</f>
        <v>0.31</v>
      </c>
      <c r="R9678" s="10" t="s">
        <v>28</v>
      </c>
      <c r="S9678" s="10" t="s">
        <v>58</v>
      </c>
      <c r="T9678" s="10" t="s">
        <v>947</v>
      </c>
      <c r="U9678" s="12">
        <v>46.94</v>
      </c>
      <c r="V9678" s="12">
        <v>1</v>
      </c>
      <c r="W9678" s="12">
        <v>0</v>
      </c>
      <c r="X9678" s="12">
        <v>19.2454</v>
      </c>
    </row>
    <row r="9679" spans="1:24" ht="14" x14ac:dyDescent="0.3">
      <c r="A9679" s="9">
        <v>9673</v>
      </c>
      <c r="B9679" s="14" t="s">
        <v>10850</v>
      </c>
      <c r="C9679" s="15">
        <v>46353</v>
      </c>
      <c r="D9679" s="15">
        <v>46358</v>
      </c>
      <c r="E9679" s="10" t="s">
        <v>44</v>
      </c>
      <c r="F9679" s="10" t="s">
        <v>1058</v>
      </c>
      <c r="G9679" s="10" t="s">
        <v>1059</v>
      </c>
      <c r="H9679" s="10" t="s">
        <v>22</v>
      </c>
      <c r="I9679" s="10" t="s">
        <v>23</v>
      </c>
      <c r="J9679" s="10" t="s">
        <v>2120</v>
      </c>
      <c r="K9679" s="10" t="s">
        <v>80</v>
      </c>
      <c r="L9679" s="10">
        <v>28806</v>
      </c>
      <c r="M9679" s="10" t="s">
        <v>26</v>
      </c>
      <c r="N9679" s="10" t="str">
        <f>_xlfn.XLOOKUP($M:$M,People!$B:$B,People!A:A)</f>
        <v>Fred Suzuki</v>
      </c>
      <c r="O9679" s="10" t="s">
        <v>4217</v>
      </c>
      <c r="P9679" s="10" t="str">
        <f>VLOOKUP(O9679,Products!$A:$E,3,FALSE)</f>
        <v>3M</v>
      </c>
      <c r="Q9679" s="31">
        <f>INDEX(Products!$E:$E,MATCH(O9679,Products!$A:$A,0))</f>
        <v>0.38</v>
      </c>
      <c r="R9679" s="10" t="s">
        <v>41</v>
      </c>
      <c r="S9679" s="10" t="s">
        <v>71</v>
      </c>
      <c r="T9679" s="10" t="s">
        <v>4218</v>
      </c>
      <c r="U9679" s="12">
        <v>43.584000000000003</v>
      </c>
      <c r="V9679" s="12">
        <v>1</v>
      </c>
      <c r="W9679" s="12">
        <v>0.2</v>
      </c>
      <c r="X9679" s="12">
        <v>4.3584000000000032</v>
      </c>
    </row>
    <row r="9680" spans="1:24" ht="14" x14ac:dyDescent="0.3">
      <c r="A9680" s="9">
        <v>9674</v>
      </c>
      <c r="B9680" s="14" t="s">
        <v>10850</v>
      </c>
      <c r="C9680" s="15">
        <v>46353</v>
      </c>
      <c r="D9680" s="15">
        <v>46358</v>
      </c>
      <c r="E9680" s="10" t="s">
        <v>44</v>
      </c>
      <c r="F9680" s="10" t="s">
        <v>1058</v>
      </c>
      <c r="G9680" s="10" t="s">
        <v>1059</v>
      </c>
      <c r="H9680" s="10" t="s">
        <v>22</v>
      </c>
      <c r="I9680" s="10" t="s">
        <v>23</v>
      </c>
      <c r="J9680" s="10" t="s">
        <v>2120</v>
      </c>
      <c r="K9680" s="10" t="s">
        <v>80</v>
      </c>
      <c r="L9680" s="10">
        <v>28806</v>
      </c>
      <c r="M9680" s="10" t="s">
        <v>26</v>
      </c>
      <c r="N9680" s="10" t="str">
        <f>_xlfn.XLOOKUP($M:$M,People!$B:$B,People!A:A)</f>
        <v>Fred Suzuki</v>
      </c>
      <c r="O9680" s="10" t="s">
        <v>2942</v>
      </c>
      <c r="P9680" s="10" t="str">
        <f>VLOOKUP(O9680,Products!$A:$E,3,FALSE)</f>
        <v>IKEA</v>
      </c>
      <c r="Q9680" s="31">
        <f>INDEX(Products!$E:$E,MATCH(O9680,Products!$A:$A,0))</f>
        <v>0.34</v>
      </c>
      <c r="R9680" s="10" t="s">
        <v>41</v>
      </c>
      <c r="S9680" s="10" t="s">
        <v>61</v>
      </c>
      <c r="T9680" s="10" t="s">
        <v>2943</v>
      </c>
      <c r="U9680" s="12">
        <v>8.76</v>
      </c>
      <c r="V9680" s="12">
        <v>5</v>
      </c>
      <c r="W9680" s="12">
        <v>0.2</v>
      </c>
      <c r="X9680" s="12">
        <v>0.76649999999999974</v>
      </c>
    </row>
    <row r="9681" spans="1:24" ht="14" x14ac:dyDescent="0.3">
      <c r="A9681" s="9">
        <v>9675</v>
      </c>
      <c r="B9681" s="14" t="s">
        <v>10851</v>
      </c>
      <c r="C9681" s="15">
        <v>46353</v>
      </c>
      <c r="D9681" s="15">
        <v>46356</v>
      </c>
      <c r="E9681" s="10" t="s">
        <v>19</v>
      </c>
      <c r="F9681" s="10" t="s">
        <v>1868</v>
      </c>
      <c r="G9681" s="10" t="s">
        <v>1869</v>
      </c>
      <c r="H9681" s="10" t="s">
        <v>22</v>
      </c>
      <c r="I9681" s="10" t="s">
        <v>23</v>
      </c>
      <c r="J9681" s="10" t="s">
        <v>237</v>
      </c>
      <c r="K9681" s="10" t="s">
        <v>238</v>
      </c>
      <c r="L9681" s="10">
        <v>10011</v>
      </c>
      <c r="M9681" s="10" t="s">
        <v>133</v>
      </c>
      <c r="N9681" s="10" t="str">
        <f>_xlfn.XLOOKUP($M:$M,People!$B:$B,People!A:A)</f>
        <v>Chuck Magee</v>
      </c>
      <c r="O9681" s="10" t="s">
        <v>1278</v>
      </c>
      <c r="P9681" s="10" t="str">
        <f>VLOOKUP(O9681,Products!$A:$E,3,FALSE)</f>
        <v>Office Depot</v>
      </c>
      <c r="Q9681" s="31">
        <f>INDEX(Products!$E:$E,MATCH(O9681,Products!$A:$A,0))</f>
        <v>0.28000000000000003</v>
      </c>
      <c r="R9681" s="10" t="s">
        <v>41</v>
      </c>
      <c r="S9681" s="10" t="s">
        <v>61</v>
      </c>
      <c r="T9681" s="10" t="s">
        <v>1279</v>
      </c>
      <c r="U9681" s="12">
        <v>6.99</v>
      </c>
      <c r="V9681" s="12">
        <v>3</v>
      </c>
      <c r="W9681" s="12">
        <v>0</v>
      </c>
      <c r="X9681" s="12">
        <v>2.027099999999999</v>
      </c>
    </row>
    <row r="9682" spans="1:24" ht="14" x14ac:dyDescent="0.3">
      <c r="A9682" s="9">
        <v>9676</v>
      </c>
      <c r="B9682" s="14" t="s">
        <v>10851</v>
      </c>
      <c r="C9682" s="15">
        <v>46353</v>
      </c>
      <c r="D9682" s="15">
        <v>46356</v>
      </c>
      <c r="E9682" s="10" t="s">
        <v>19</v>
      </c>
      <c r="F9682" s="10" t="s">
        <v>1868</v>
      </c>
      <c r="G9682" s="10" t="s">
        <v>1869</v>
      </c>
      <c r="H9682" s="10" t="s">
        <v>22</v>
      </c>
      <c r="I9682" s="10" t="s">
        <v>23</v>
      </c>
      <c r="J9682" s="10" t="s">
        <v>237</v>
      </c>
      <c r="K9682" s="10" t="s">
        <v>238</v>
      </c>
      <c r="L9682" s="10">
        <v>10011</v>
      </c>
      <c r="M9682" s="10" t="s">
        <v>133</v>
      </c>
      <c r="N9682" s="10" t="str">
        <f>_xlfn.XLOOKUP($M:$M,People!$B:$B,People!A:A)</f>
        <v>Chuck Magee</v>
      </c>
      <c r="O9682" s="10" t="s">
        <v>4507</v>
      </c>
      <c r="P9682" s="10" t="str">
        <f>VLOOKUP(O9682,Products!$A:$E,3,FALSE)</f>
        <v>Office Depot</v>
      </c>
      <c r="Q9682" s="31">
        <f>INDEX(Products!$E:$E,MATCH(O9682,Products!$A:$A,0))</f>
        <v>0.36</v>
      </c>
      <c r="R9682" s="10" t="s">
        <v>41</v>
      </c>
      <c r="S9682" s="10" t="s">
        <v>68</v>
      </c>
      <c r="T9682" s="10" t="s">
        <v>4508</v>
      </c>
      <c r="U9682" s="12">
        <v>107.42400000000001</v>
      </c>
      <c r="V9682" s="12">
        <v>6</v>
      </c>
      <c r="W9682" s="12">
        <v>0.2</v>
      </c>
      <c r="X9682" s="12">
        <v>36.255599999999994</v>
      </c>
    </row>
    <row r="9683" spans="1:24" ht="14" x14ac:dyDescent="0.3">
      <c r="A9683" s="9">
        <v>9677</v>
      </c>
      <c r="B9683" s="14" t="s">
        <v>10848</v>
      </c>
      <c r="C9683" s="15">
        <v>46353</v>
      </c>
      <c r="D9683" s="15">
        <v>46358</v>
      </c>
      <c r="E9683" s="10" t="s">
        <v>44</v>
      </c>
      <c r="F9683" s="10" t="s">
        <v>1614</v>
      </c>
      <c r="G9683" s="10" t="s">
        <v>1615</v>
      </c>
      <c r="H9683" s="10" t="s">
        <v>22</v>
      </c>
      <c r="I9683" s="10" t="s">
        <v>23</v>
      </c>
      <c r="J9683" s="10" t="s">
        <v>37</v>
      </c>
      <c r="K9683" s="10" t="s">
        <v>38</v>
      </c>
      <c r="L9683" s="10">
        <v>90045</v>
      </c>
      <c r="M9683" s="10" t="s">
        <v>39</v>
      </c>
      <c r="N9683" s="10" t="str">
        <f>_xlfn.XLOOKUP($M:$M,People!$B:$B,People!A:A)</f>
        <v>Sadie Pawthorne</v>
      </c>
      <c r="O9683" s="10" t="s">
        <v>1807</v>
      </c>
      <c r="P9683" s="10" t="str">
        <f>VLOOKUP(O9683,Products!$A:$E,3,FALSE)</f>
        <v>3M</v>
      </c>
      <c r="Q9683" s="31">
        <f>INDEX(Products!$E:$E,MATCH(O9683,Products!$A:$A,0))</f>
        <v>0.3</v>
      </c>
      <c r="R9683" s="10" t="s">
        <v>41</v>
      </c>
      <c r="S9683" s="10" t="s">
        <v>68</v>
      </c>
      <c r="T9683" s="10" t="s">
        <v>1808</v>
      </c>
      <c r="U9683" s="12">
        <v>117.48800000000001</v>
      </c>
      <c r="V9683" s="12">
        <v>7</v>
      </c>
      <c r="W9683" s="12">
        <v>0.2</v>
      </c>
      <c r="X9683" s="12">
        <v>41.120799999999988</v>
      </c>
    </row>
    <row r="9684" spans="1:24" ht="14" x14ac:dyDescent="0.3">
      <c r="A9684" s="9">
        <v>9678</v>
      </c>
      <c r="B9684" s="14" t="s">
        <v>10852</v>
      </c>
      <c r="C9684" s="15">
        <v>46353</v>
      </c>
      <c r="D9684" s="15">
        <v>46358</v>
      </c>
      <c r="E9684" s="10" t="s">
        <v>44</v>
      </c>
      <c r="F9684" s="10" t="s">
        <v>2340</v>
      </c>
      <c r="G9684" s="10" t="s">
        <v>2341</v>
      </c>
      <c r="H9684" s="10" t="s">
        <v>36</v>
      </c>
      <c r="I9684" s="10" t="s">
        <v>23</v>
      </c>
      <c r="J9684" s="10" t="s">
        <v>437</v>
      </c>
      <c r="K9684" s="10" t="s">
        <v>226</v>
      </c>
      <c r="L9684" s="10">
        <v>47201</v>
      </c>
      <c r="M9684" s="10" t="s">
        <v>95</v>
      </c>
      <c r="N9684" s="10" t="str">
        <f>_xlfn.XLOOKUP($M:$M,People!$B:$B,People!A:A)</f>
        <v>Roxanne Rodriguez</v>
      </c>
      <c r="O9684" s="10" t="s">
        <v>2900</v>
      </c>
      <c r="P9684" s="10" t="str">
        <f>VLOOKUP(O9684,Products!$A:$E,3,FALSE)</f>
        <v>Samsung</v>
      </c>
      <c r="Q9684" s="31">
        <f>INDEX(Products!$E:$E,MATCH(O9684,Products!$A:$A,0))</f>
        <v>0.33</v>
      </c>
      <c r="R9684" s="10" t="s">
        <v>41</v>
      </c>
      <c r="S9684" s="10" t="s">
        <v>68</v>
      </c>
      <c r="T9684" s="10" t="s">
        <v>2901</v>
      </c>
      <c r="U9684" s="12">
        <v>497.93999999999994</v>
      </c>
      <c r="V9684" s="12">
        <v>3</v>
      </c>
      <c r="W9684" s="12">
        <v>0</v>
      </c>
      <c r="X9684" s="12">
        <v>224.07299999999998</v>
      </c>
    </row>
    <row r="9685" spans="1:24" ht="14" x14ac:dyDescent="0.3">
      <c r="A9685" s="9">
        <v>9679</v>
      </c>
      <c r="B9685" s="14" t="s">
        <v>10853</v>
      </c>
      <c r="C9685" s="15">
        <v>46353</v>
      </c>
      <c r="D9685" s="15">
        <v>46359</v>
      </c>
      <c r="E9685" s="10" t="s">
        <v>44</v>
      </c>
      <c r="F9685" s="10" t="s">
        <v>2453</v>
      </c>
      <c r="G9685" s="10" t="s">
        <v>2454</v>
      </c>
      <c r="H9685" s="10" t="s">
        <v>36</v>
      </c>
      <c r="I9685" s="10" t="s">
        <v>23</v>
      </c>
      <c r="J9685" s="10" t="s">
        <v>114</v>
      </c>
      <c r="K9685" s="10" t="s">
        <v>38</v>
      </c>
      <c r="L9685" s="10">
        <v>94109</v>
      </c>
      <c r="M9685" s="10" t="s">
        <v>39</v>
      </c>
      <c r="N9685" s="10" t="str">
        <f>_xlfn.XLOOKUP($M:$M,People!$B:$B,People!A:A)</f>
        <v>Sadie Pawthorne</v>
      </c>
      <c r="O9685" s="10" t="s">
        <v>3742</v>
      </c>
      <c r="P9685" s="10" t="str">
        <f>VLOOKUP(O9685,Products!$A:$E,3,FALSE)</f>
        <v>Logitech</v>
      </c>
      <c r="Q9685" s="31">
        <f>INDEX(Products!$E:$E,MATCH(O9685,Products!$A:$A,0))</f>
        <v>0.28999999999999998</v>
      </c>
      <c r="R9685" s="10" t="s">
        <v>41</v>
      </c>
      <c r="S9685" s="10" t="s">
        <v>82</v>
      </c>
      <c r="T9685" s="10" t="s">
        <v>3743</v>
      </c>
      <c r="U9685" s="12">
        <v>244.54999999999998</v>
      </c>
      <c r="V9685" s="12">
        <v>5</v>
      </c>
      <c r="W9685" s="12">
        <v>0</v>
      </c>
      <c r="X9685" s="12">
        <v>114.93849999999998</v>
      </c>
    </row>
    <row r="9686" spans="1:24" ht="14" x14ac:dyDescent="0.3">
      <c r="A9686" s="9">
        <v>9680</v>
      </c>
      <c r="B9686" s="14" t="s">
        <v>10852</v>
      </c>
      <c r="C9686" s="15">
        <v>46353</v>
      </c>
      <c r="D9686" s="15">
        <v>46358</v>
      </c>
      <c r="E9686" s="10" t="s">
        <v>44</v>
      </c>
      <c r="F9686" s="10" t="s">
        <v>2340</v>
      </c>
      <c r="G9686" s="10" t="s">
        <v>2341</v>
      </c>
      <c r="H9686" s="10" t="s">
        <v>36</v>
      </c>
      <c r="I9686" s="10" t="s">
        <v>23</v>
      </c>
      <c r="J9686" s="10" t="s">
        <v>437</v>
      </c>
      <c r="K9686" s="10" t="s">
        <v>226</v>
      </c>
      <c r="L9686" s="10">
        <v>47201</v>
      </c>
      <c r="M9686" s="10" t="s">
        <v>95</v>
      </c>
      <c r="N9686" s="10" t="str">
        <f>_xlfn.XLOOKUP($M:$M,People!$B:$B,People!A:A)</f>
        <v>Roxanne Rodriguez</v>
      </c>
      <c r="O9686" s="10" t="s">
        <v>3093</v>
      </c>
      <c r="P9686" s="10" t="str">
        <f>VLOOKUP(O9686,Products!$A:$E,3,FALSE)</f>
        <v>Avery</v>
      </c>
      <c r="Q9686" s="31">
        <f>INDEX(Products!$E:$E,MATCH(O9686,Products!$A:$A,0))</f>
        <v>0.28999999999999998</v>
      </c>
      <c r="R9686" s="10" t="s">
        <v>41</v>
      </c>
      <c r="S9686" s="10" t="s">
        <v>82</v>
      </c>
      <c r="T9686" s="10" t="s">
        <v>3094</v>
      </c>
      <c r="U9686" s="12">
        <v>158.28</v>
      </c>
      <c r="V9686" s="12">
        <v>6</v>
      </c>
      <c r="W9686" s="12">
        <v>0</v>
      </c>
      <c r="X9686" s="12">
        <v>72.808799999999991</v>
      </c>
    </row>
    <row r="9687" spans="1:24" ht="14" x14ac:dyDescent="0.3">
      <c r="A9687" s="9">
        <v>9681</v>
      </c>
      <c r="B9687" s="14" t="s">
        <v>10853</v>
      </c>
      <c r="C9687" s="15">
        <v>46353</v>
      </c>
      <c r="D9687" s="15">
        <v>46359</v>
      </c>
      <c r="E9687" s="10" t="s">
        <v>44</v>
      </c>
      <c r="F9687" s="10" t="s">
        <v>2453</v>
      </c>
      <c r="G9687" s="10" t="s">
        <v>2454</v>
      </c>
      <c r="H9687" s="10" t="s">
        <v>36</v>
      </c>
      <c r="I9687" s="10" t="s">
        <v>23</v>
      </c>
      <c r="J9687" s="10" t="s">
        <v>114</v>
      </c>
      <c r="K9687" s="10" t="s">
        <v>38</v>
      </c>
      <c r="L9687" s="10">
        <v>94109</v>
      </c>
      <c r="M9687" s="10" t="s">
        <v>39</v>
      </c>
      <c r="N9687" s="10" t="str">
        <f>_xlfn.XLOOKUP($M:$M,People!$B:$B,People!A:A)</f>
        <v>Sadie Pawthorne</v>
      </c>
      <c r="O9687" s="10" t="s">
        <v>3845</v>
      </c>
      <c r="P9687" s="10" t="str">
        <f>VLOOKUP(O9687,Products!$A:$E,3,FALSE)</f>
        <v>Dell</v>
      </c>
      <c r="Q9687" s="31">
        <f>INDEX(Products!$E:$E,MATCH(O9687,Products!$A:$A,0))</f>
        <v>0.32</v>
      </c>
      <c r="R9687" s="10" t="s">
        <v>64</v>
      </c>
      <c r="S9687" s="10" t="s">
        <v>144</v>
      </c>
      <c r="T9687" s="10" t="s">
        <v>3846</v>
      </c>
      <c r="U9687" s="12">
        <v>166.16</v>
      </c>
      <c r="V9687" s="12">
        <v>8</v>
      </c>
      <c r="W9687" s="12">
        <v>0</v>
      </c>
      <c r="X9687" s="12">
        <v>59.817599999999999</v>
      </c>
    </row>
    <row r="9688" spans="1:24" ht="14" x14ac:dyDescent="0.3">
      <c r="A9688" s="9">
        <v>9682</v>
      </c>
      <c r="B9688" s="14" t="s">
        <v>10849</v>
      </c>
      <c r="C9688" s="15">
        <v>46353</v>
      </c>
      <c r="D9688" s="15">
        <v>46355</v>
      </c>
      <c r="E9688" s="10" t="s">
        <v>168</v>
      </c>
      <c r="F9688" s="10" t="s">
        <v>2215</v>
      </c>
      <c r="G9688" s="10" t="s">
        <v>2216</v>
      </c>
      <c r="H9688" s="10" t="s">
        <v>36</v>
      </c>
      <c r="I9688" s="10" t="s">
        <v>23</v>
      </c>
      <c r="J9688" s="10" t="s">
        <v>2169</v>
      </c>
      <c r="K9688" s="10" t="s">
        <v>103</v>
      </c>
      <c r="L9688" s="10">
        <v>53209</v>
      </c>
      <c r="M9688" s="10" t="s">
        <v>95</v>
      </c>
      <c r="N9688" s="10" t="str">
        <f>_xlfn.XLOOKUP($M:$M,People!$B:$B,People!A:A)</f>
        <v>Roxanne Rodriguez</v>
      </c>
      <c r="O9688" s="10" t="s">
        <v>1373</v>
      </c>
      <c r="P9688" s="10" t="str">
        <f>VLOOKUP(O9688,Products!$A:$E,3,FALSE)</f>
        <v>HP</v>
      </c>
      <c r="Q9688" s="31">
        <f>INDEX(Products!$E:$E,MATCH(O9688,Products!$A:$A,0))</f>
        <v>0.33</v>
      </c>
      <c r="R9688" s="10" t="s">
        <v>64</v>
      </c>
      <c r="S9688" s="10" t="s">
        <v>144</v>
      </c>
      <c r="T9688" s="10" t="s">
        <v>1374</v>
      </c>
      <c r="U9688" s="12">
        <v>143.73000000000002</v>
      </c>
      <c r="V9688" s="12">
        <v>9</v>
      </c>
      <c r="W9688" s="12">
        <v>0</v>
      </c>
      <c r="X9688" s="12">
        <v>56.054700000000011</v>
      </c>
    </row>
    <row r="9689" spans="1:24" ht="14" x14ac:dyDescent="0.3">
      <c r="A9689" s="9">
        <v>9683</v>
      </c>
      <c r="B9689" s="14" t="s">
        <v>10854</v>
      </c>
      <c r="C9689" s="15">
        <v>46353</v>
      </c>
      <c r="D9689" s="15">
        <v>46359</v>
      </c>
      <c r="E9689" s="10" t="s">
        <v>44</v>
      </c>
      <c r="F9689" s="10" t="s">
        <v>5608</v>
      </c>
      <c r="G9689" s="10" t="s">
        <v>5609</v>
      </c>
      <c r="H9689" s="10" t="s">
        <v>22</v>
      </c>
      <c r="I9689" s="10" t="s">
        <v>23</v>
      </c>
      <c r="J9689" s="10" t="s">
        <v>37</v>
      </c>
      <c r="K9689" s="10" t="s">
        <v>38</v>
      </c>
      <c r="L9689" s="10">
        <v>90036</v>
      </c>
      <c r="M9689" s="10" t="s">
        <v>39</v>
      </c>
      <c r="N9689" s="10" t="str">
        <f>_xlfn.XLOOKUP($M:$M,People!$B:$B,People!A:A)</f>
        <v>Sadie Pawthorne</v>
      </c>
      <c r="O9689" s="10" t="s">
        <v>5610</v>
      </c>
      <c r="P9689" s="10" t="str">
        <f>VLOOKUP(O9689,Products!$A:$E,3,FALSE)</f>
        <v>Avery</v>
      </c>
      <c r="Q9689" s="31">
        <f>INDEX(Products!$E:$E,MATCH(O9689,Products!$A:$A,0))</f>
        <v>0.37</v>
      </c>
      <c r="R9689" s="10" t="s">
        <v>64</v>
      </c>
      <c r="S9689" s="10" t="s">
        <v>65</v>
      </c>
      <c r="T9689" s="10" t="s">
        <v>5611</v>
      </c>
      <c r="U9689" s="12">
        <v>57.567999999999998</v>
      </c>
      <c r="V9689" s="12">
        <v>4</v>
      </c>
      <c r="W9689" s="12">
        <v>0.2</v>
      </c>
      <c r="X9689" s="12">
        <v>5.7568000000000019</v>
      </c>
    </row>
    <row r="9690" spans="1:24" ht="14" x14ac:dyDescent="0.3">
      <c r="A9690" s="9">
        <v>9684</v>
      </c>
      <c r="B9690" s="14" t="s">
        <v>10855</v>
      </c>
      <c r="C9690" s="15">
        <v>46354</v>
      </c>
      <c r="D9690" s="15">
        <v>46358</v>
      </c>
      <c r="E9690" s="10" t="s">
        <v>44</v>
      </c>
      <c r="F9690" s="10" t="s">
        <v>1311</v>
      </c>
      <c r="G9690" s="10" t="s">
        <v>1312</v>
      </c>
      <c r="H9690" s="10" t="s">
        <v>92</v>
      </c>
      <c r="I9690" s="10" t="s">
        <v>23</v>
      </c>
      <c r="J9690" s="10" t="s">
        <v>131</v>
      </c>
      <c r="K9690" s="10" t="s">
        <v>132</v>
      </c>
      <c r="L9690" s="10">
        <v>19120</v>
      </c>
      <c r="M9690" s="10" t="s">
        <v>133</v>
      </c>
      <c r="N9690" s="10" t="str">
        <f>_xlfn.XLOOKUP($M:$M,People!$B:$B,People!A:A)</f>
        <v>Chuck Magee</v>
      </c>
      <c r="O9690" s="10" t="s">
        <v>806</v>
      </c>
      <c r="P9690" s="10" t="str">
        <f>VLOOKUP(O9690,Products!$A:$E,3,FALSE)</f>
        <v>HP</v>
      </c>
      <c r="Q9690" s="31">
        <f>INDEX(Products!$E:$E,MATCH(O9690,Products!$A:$A,0))</f>
        <v>0.33</v>
      </c>
      <c r="R9690" s="10" t="s">
        <v>28</v>
      </c>
      <c r="S9690" s="10" t="s">
        <v>58</v>
      </c>
      <c r="T9690" s="10" t="s">
        <v>807</v>
      </c>
      <c r="U9690" s="12">
        <v>1007.2320000000001</v>
      </c>
      <c r="V9690" s="12">
        <v>6</v>
      </c>
      <c r="W9690" s="12">
        <v>0.2</v>
      </c>
      <c r="X9690" s="12">
        <v>75.542400000000015</v>
      </c>
    </row>
    <row r="9691" spans="1:24" ht="14" x14ac:dyDescent="0.3">
      <c r="A9691" s="9">
        <v>9685</v>
      </c>
      <c r="B9691" s="14" t="s">
        <v>10856</v>
      </c>
      <c r="C9691" s="15">
        <v>46354</v>
      </c>
      <c r="D9691" s="15">
        <v>46360</v>
      </c>
      <c r="E9691" s="10" t="s">
        <v>44</v>
      </c>
      <c r="F9691" s="10" t="s">
        <v>483</v>
      </c>
      <c r="G9691" s="10" t="s">
        <v>484</v>
      </c>
      <c r="H9691" s="10" t="s">
        <v>92</v>
      </c>
      <c r="I9691" s="10" t="s">
        <v>23</v>
      </c>
      <c r="J9691" s="10" t="s">
        <v>3637</v>
      </c>
      <c r="K9691" s="10" t="s">
        <v>2318</v>
      </c>
      <c r="L9691" s="10">
        <v>21215</v>
      </c>
      <c r="M9691" s="10" t="s">
        <v>133</v>
      </c>
      <c r="N9691" s="10" t="str">
        <f>_xlfn.XLOOKUP($M:$M,People!$B:$B,People!A:A)</f>
        <v>Chuck Magee</v>
      </c>
      <c r="O9691" s="10" t="s">
        <v>806</v>
      </c>
      <c r="P9691" s="10" t="str">
        <f>VLOOKUP(O9691,Products!$A:$E,3,FALSE)</f>
        <v>HP</v>
      </c>
      <c r="Q9691" s="31">
        <f>INDEX(Products!$E:$E,MATCH(O9691,Products!$A:$A,0))</f>
        <v>0.33</v>
      </c>
      <c r="R9691" s="10" t="s">
        <v>28</v>
      </c>
      <c r="S9691" s="10" t="s">
        <v>58</v>
      </c>
      <c r="T9691" s="10" t="s">
        <v>807</v>
      </c>
      <c r="U9691" s="12">
        <v>1049.2</v>
      </c>
      <c r="V9691" s="12">
        <v>5</v>
      </c>
      <c r="W9691" s="12">
        <v>0</v>
      </c>
      <c r="X9691" s="12">
        <v>272.79200000000003</v>
      </c>
    </row>
    <row r="9692" spans="1:24" ht="14" x14ac:dyDescent="0.3">
      <c r="A9692" s="9">
        <v>9686</v>
      </c>
      <c r="B9692" s="14" t="s">
        <v>10855</v>
      </c>
      <c r="C9692" s="15">
        <v>46354</v>
      </c>
      <c r="D9692" s="15">
        <v>46358</v>
      </c>
      <c r="E9692" s="10" t="s">
        <v>44</v>
      </c>
      <c r="F9692" s="10" t="s">
        <v>1311</v>
      </c>
      <c r="G9692" s="10" t="s">
        <v>1312</v>
      </c>
      <c r="H9692" s="10" t="s">
        <v>92</v>
      </c>
      <c r="I9692" s="10" t="s">
        <v>23</v>
      </c>
      <c r="J9692" s="10" t="s">
        <v>131</v>
      </c>
      <c r="K9692" s="10" t="s">
        <v>132</v>
      </c>
      <c r="L9692" s="10">
        <v>19120</v>
      </c>
      <c r="M9692" s="10" t="s">
        <v>133</v>
      </c>
      <c r="N9692" s="10" t="str">
        <f>_xlfn.XLOOKUP($M:$M,People!$B:$B,People!A:A)</f>
        <v>Chuck Magee</v>
      </c>
      <c r="O9692" s="10" t="s">
        <v>2429</v>
      </c>
      <c r="P9692" s="10" t="str">
        <f>VLOOKUP(O9692,Products!$A:$E,3,FALSE)</f>
        <v>3M</v>
      </c>
      <c r="Q9692" s="31">
        <f>INDEX(Products!$E:$E,MATCH(O9692,Products!$A:$A,0))</f>
        <v>0.38</v>
      </c>
      <c r="R9692" s="10" t="s">
        <v>28</v>
      </c>
      <c r="S9692" s="10" t="s">
        <v>58</v>
      </c>
      <c r="T9692" s="10" t="s">
        <v>2430</v>
      </c>
      <c r="U9692" s="12">
        <v>516.48800000000006</v>
      </c>
      <c r="V9692" s="12">
        <v>7</v>
      </c>
      <c r="W9692" s="12">
        <v>0.2</v>
      </c>
      <c r="X9692" s="12">
        <v>-12.912200000000027</v>
      </c>
    </row>
    <row r="9693" spans="1:24" ht="14" x14ac:dyDescent="0.3">
      <c r="A9693" s="9">
        <v>9687</v>
      </c>
      <c r="B9693" s="14" t="s">
        <v>10856</v>
      </c>
      <c r="C9693" s="15">
        <v>46354</v>
      </c>
      <c r="D9693" s="15">
        <v>46360</v>
      </c>
      <c r="E9693" s="10" t="s">
        <v>44</v>
      </c>
      <c r="F9693" s="10" t="s">
        <v>483</v>
      </c>
      <c r="G9693" s="10" t="s">
        <v>484</v>
      </c>
      <c r="H9693" s="10" t="s">
        <v>92</v>
      </c>
      <c r="I9693" s="10" t="s">
        <v>23</v>
      </c>
      <c r="J9693" s="10" t="s">
        <v>3637</v>
      </c>
      <c r="K9693" s="10" t="s">
        <v>2318</v>
      </c>
      <c r="L9693" s="10">
        <v>21215</v>
      </c>
      <c r="M9693" s="10" t="s">
        <v>133</v>
      </c>
      <c r="N9693" s="10" t="str">
        <f>_xlfn.XLOOKUP($M:$M,People!$B:$B,People!A:A)</f>
        <v>Chuck Magee</v>
      </c>
      <c r="O9693" s="10" t="s">
        <v>3260</v>
      </c>
      <c r="P9693" s="10" t="str">
        <f>VLOOKUP(O9693,Products!$A:$E,3,FALSE)</f>
        <v>Dell</v>
      </c>
      <c r="Q9693" s="31">
        <f>INDEX(Products!$E:$E,MATCH(O9693,Products!$A:$A,0))</f>
        <v>0.32</v>
      </c>
      <c r="R9693" s="10" t="s">
        <v>28</v>
      </c>
      <c r="S9693" s="10" t="s">
        <v>58</v>
      </c>
      <c r="T9693" s="10" t="s">
        <v>3261</v>
      </c>
      <c r="U9693" s="12">
        <v>20.9</v>
      </c>
      <c r="V9693" s="12">
        <v>5</v>
      </c>
      <c r="W9693" s="12">
        <v>0</v>
      </c>
      <c r="X9693" s="12">
        <v>7.5239999999999991</v>
      </c>
    </row>
    <row r="9694" spans="1:24" ht="14" x14ac:dyDescent="0.3">
      <c r="A9694" s="9">
        <v>9688</v>
      </c>
      <c r="B9694" s="14" t="s">
        <v>10855</v>
      </c>
      <c r="C9694" s="15">
        <v>46354</v>
      </c>
      <c r="D9694" s="15">
        <v>46358</v>
      </c>
      <c r="E9694" s="10" t="s">
        <v>44</v>
      </c>
      <c r="F9694" s="10" t="s">
        <v>1311</v>
      </c>
      <c r="G9694" s="10" t="s">
        <v>1312</v>
      </c>
      <c r="H9694" s="10" t="s">
        <v>92</v>
      </c>
      <c r="I9694" s="10" t="s">
        <v>23</v>
      </c>
      <c r="J9694" s="10" t="s">
        <v>131</v>
      </c>
      <c r="K9694" s="10" t="s">
        <v>132</v>
      </c>
      <c r="L9694" s="10">
        <v>19120</v>
      </c>
      <c r="M9694" s="10" t="s">
        <v>133</v>
      </c>
      <c r="N9694" s="10" t="str">
        <f>_xlfn.XLOOKUP($M:$M,People!$B:$B,People!A:A)</f>
        <v>Chuck Magee</v>
      </c>
      <c r="O9694" s="10" t="s">
        <v>2431</v>
      </c>
      <c r="P9694" s="10" t="str">
        <f>VLOOKUP(O9694,Products!$A:$E,3,FALSE)</f>
        <v>Avery</v>
      </c>
      <c r="Q9694" s="31">
        <f>INDEX(Products!$E:$E,MATCH(O9694,Products!$A:$A,0))</f>
        <v>0.27</v>
      </c>
      <c r="R9694" s="10" t="s">
        <v>28</v>
      </c>
      <c r="S9694" s="10" t="s">
        <v>50</v>
      </c>
      <c r="T9694" s="10" t="s">
        <v>2432</v>
      </c>
      <c r="U9694" s="12">
        <v>2065.3200000000002</v>
      </c>
      <c r="V9694" s="12">
        <v>12</v>
      </c>
      <c r="W9694" s="12">
        <v>0.4</v>
      </c>
      <c r="X9694" s="12">
        <v>-619.59600000000012</v>
      </c>
    </row>
    <row r="9695" spans="1:24" ht="14" x14ac:dyDescent="0.3">
      <c r="A9695" s="9">
        <v>9689</v>
      </c>
      <c r="B9695" s="14" t="s">
        <v>10856</v>
      </c>
      <c r="C9695" s="15">
        <v>46354</v>
      </c>
      <c r="D9695" s="15">
        <v>46360</v>
      </c>
      <c r="E9695" s="10" t="s">
        <v>44</v>
      </c>
      <c r="F9695" s="10" t="s">
        <v>483</v>
      </c>
      <c r="G9695" s="10" t="s">
        <v>484</v>
      </c>
      <c r="H9695" s="10" t="s">
        <v>92</v>
      </c>
      <c r="I9695" s="10" t="s">
        <v>23</v>
      </c>
      <c r="J9695" s="10" t="s">
        <v>3637</v>
      </c>
      <c r="K9695" s="10" t="s">
        <v>2318</v>
      </c>
      <c r="L9695" s="10">
        <v>21215</v>
      </c>
      <c r="M9695" s="10" t="s">
        <v>133</v>
      </c>
      <c r="N9695" s="10" t="str">
        <f>_xlfn.XLOOKUP($M:$M,People!$B:$B,People!A:A)</f>
        <v>Chuck Magee</v>
      </c>
      <c r="O9695" s="10" t="s">
        <v>3856</v>
      </c>
      <c r="P9695" s="10" t="str">
        <f>VLOOKUP(O9695,Products!$A:$E,3,FALSE)</f>
        <v>HP</v>
      </c>
      <c r="Q9695" s="31">
        <f>INDEX(Products!$E:$E,MATCH(O9695,Products!$A:$A,0))</f>
        <v>0.27</v>
      </c>
      <c r="R9695" s="10" t="s">
        <v>41</v>
      </c>
      <c r="S9695" s="10" t="s">
        <v>61</v>
      </c>
      <c r="T9695" s="10" t="s">
        <v>3857</v>
      </c>
      <c r="U9695" s="12">
        <v>1.64</v>
      </c>
      <c r="V9695" s="12">
        <v>1</v>
      </c>
      <c r="W9695" s="12">
        <v>0</v>
      </c>
      <c r="X9695" s="12">
        <v>0.73799999999999988</v>
      </c>
    </row>
    <row r="9696" spans="1:24" ht="14" x14ac:dyDescent="0.3">
      <c r="A9696" s="9">
        <v>9690</v>
      </c>
      <c r="B9696" s="14" t="s">
        <v>10857</v>
      </c>
      <c r="C9696" s="15">
        <v>46354</v>
      </c>
      <c r="D9696" s="15">
        <v>46358</v>
      </c>
      <c r="E9696" s="10" t="s">
        <v>44</v>
      </c>
      <c r="F9696" s="10" t="s">
        <v>2605</v>
      </c>
      <c r="G9696" s="10" t="s">
        <v>2606</v>
      </c>
      <c r="H9696" s="10" t="s">
        <v>36</v>
      </c>
      <c r="I9696" s="10" t="s">
        <v>23</v>
      </c>
      <c r="J9696" s="10" t="s">
        <v>237</v>
      </c>
      <c r="K9696" s="10" t="s">
        <v>238</v>
      </c>
      <c r="L9696" s="10">
        <v>10035</v>
      </c>
      <c r="M9696" s="10" t="s">
        <v>133</v>
      </c>
      <c r="N9696" s="10" t="str">
        <f>_xlfn.XLOOKUP($M:$M,People!$B:$B,People!A:A)</f>
        <v>Chuck Magee</v>
      </c>
      <c r="O9696" s="10" t="s">
        <v>2881</v>
      </c>
      <c r="P9696" s="10" t="str">
        <f>VLOOKUP(O9696,Products!$A:$E,3,FALSE)</f>
        <v>Staples</v>
      </c>
      <c r="Q9696" s="31">
        <f>INDEX(Products!$E:$E,MATCH(O9696,Products!$A:$A,0))</f>
        <v>0.31</v>
      </c>
      <c r="R9696" s="10" t="s">
        <v>41</v>
      </c>
      <c r="S9696" s="10" t="s">
        <v>155</v>
      </c>
      <c r="T9696" s="10" t="s">
        <v>2882</v>
      </c>
      <c r="U9696" s="12">
        <v>79.959999999999994</v>
      </c>
      <c r="V9696" s="12">
        <v>2</v>
      </c>
      <c r="W9696" s="12">
        <v>0</v>
      </c>
      <c r="X9696" s="12">
        <v>35.981999999999992</v>
      </c>
    </row>
    <row r="9697" spans="1:24" ht="14" x14ac:dyDescent="0.3">
      <c r="A9697" s="9">
        <v>9691</v>
      </c>
      <c r="B9697" s="14" t="s">
        <v>10858</v>
      </c>
      <c r="C9697" s="15">
        <v>46354</v>
      </c>
      <c r="D9697" s="15">
        <v>46358</v>
      </c>
      <c r="E9697" s="10" t="s">
        <v>44</v>
      </c>
      <c r="F9697" s="10" t="s">
        <v>1580</v>
      </c>
      <c r="G9697" s="10" t="s">
        <v>1581</v>
      </c>
      <c r="H9697" s="10" t="s">
        <v>22</v>
      </c>
      <c r="I9697" s="10" t="s">
        <v>23</v>
      </c>
      <c r="J9697" s="10" t="s">
        <v>831</v>
      </c>
      <c r="K9697" s="10" t="s">
        <v>38</v>
      </c>
      <c r="L9697" s="10">
        <v>92037</v>
      </c>
      <c r="M9697" s="10" t="s">
        <v>39</v>
      </c>
      <c r="N9697" s="10" t="str">
        <f>_xlfn.XLOOKUP($M:$M,People!$B:$B,People!A:A)</f>
        <v>Sadie Pawthorne</v>
      </c>
      <c r="O9697" s="10" t="s">
        <v>1046</v>
      </c>
      <c r="P9697" s="10" t="str">
        <f>VLOOKUP(O9697,Products!$A:$E,3,FALSE)</f>
        <v>Avery</v>
      </c>
      <c r="Q9697" s="31">
        <f>INDEX(Products!$E:$E,MATCH(O9697,Products!$A:$A,0))</f>
        <v>0.28999999999999998</v>
      </c>
      <c r="R9697" s="10" t="s">
        <v>41</v>
      </c>
      <c r="S9697" s="10" t="s">
        <v>42</v>
      </c>
      <c r="T9697" s="10" t="s">
        <v>1047</v>
      </c>
      <c r="U9697" s="12">
        <v>62.65</v>
      </c>
      <c r="V9697" s="12">
        <v>5</v>
      </c>
      <c r="W9697" s="12">
        <v>0</v>
      </c>
      <c r="X9697" s="12">
        <v>29.445499999999996</v>
      </c>
    </row>
    <row r="9698" spans="1:24" ht="14" x14ac:dyDescent="0.3">
      <c r="A9698" s="9">
        <v>9692</v>
      </c>
      <c r="B9698" s="14" t="s">
        <v>10855</v>
      </c>
      <c r="C9698" s="15">
        <v>46354</v>
      </c>
      <c r="D9698" s="15">
        <v>46358</v>
      </c>
      <c r="E9698" s="10" t="s">
        <v>44</v>
      </c>
      <c r="F9698" s="10" t="s">
        <v>1311</v>
      </c>
      <c r="G9698" s="10" t="s">
        <v>1312</v>
      </c>
      <c r="H9698" s="10" t="s">
        <v>92</v>
      </c>
      <c r="I9698" s="10" t="s">
        <v>23</v>
      </c>
      <c r="J9698" s="10" t="s">
        <v>131</v>
      </c>
      <c r="K9698" s="10" t="s">
        <v>132</v>
      </c>
      <c r="L9698" s="10">
        <v>19120</v>
      </c>
      <c r="M9698" s="10" t="s">
        <v>133</v>
      </c>
      <c r="N9698" s="10" t="str">
        <f>_xlfn.XLOOKUP($M:$M,People!$B:$B,People!A:A)</f>
        <v>Chuck Magee</v>
      </c>
      <c r="O9698" s="10" t="s">
        <v>2433</v>
      </c>
      <c r="P9698" s="10" t="str">
        <f>VLOOKUP(O9698,Products!$A:$E,3,FALSE)</f>
        <v>HP</v>
      </c>
      <c r="Q9698" s="31">
        <f>INDEX(Products!$E:$E,MATCH(O9698,Products!$A:$A,0))</f>
        <v>0.31</v>
      </c>
      <c r="R9698" s="10" t="s">
        <v>41</v>
      </c>
      <c r="S9698" s="10" t="s">
        <v>82</v>
      </c>
      <c r="T9698" s="10" t="s">
        <v>2434</v>
      </c>
      <c r="U9698" s="12">
        <v>15.552000000000003</v>
      </c>
      <c r="V9698" s="12">
        <v>3</v>
      </c>
      <c r="W9698" s="12">
        <v>0.2</v>
      </c>
      <c r="X9698" s="12">
        <v>5.4432</v>
      </c>
    </row>
    <row r="9699" spans="1:24" ht="14" x14ac:dyDescent="0.3">
      <c r="A9699" s="9">
        <v>9693</v>
      </c>
      <c r="B9699" s="14" t="s">
        <v>10855</v>
      </c>
      <c r="C9699" s="15">
        <v>46354</v>
      </c>
      <c r="D9699" s="15">
        <v>46358</v>
      </c>
      <c r="E9699" s="10" t="s">
        <v>44</v>
      </c>
      <c r="F9699" s="10" t="s">
        <v>1311</v>
      </c>
      <c r="G9699" s="10" t="s">
        <v>1312</v>
      </c>
      <c r="H9699" s="10" t="s">
        <v>92</v>
      </c>
      <c r="I9699" s="10" t="s">
        <v>23</v>
      </c>
      <c r="J9699" s="10" t="s">
        <v>131</v>
      </c>
      <c r="K9699" s="10" t="s">
        <v>132</v>
      </c>
      <c r="L9699" s="10">
        <v>19120</v>
      </c>
      <c r="M9699" s="10" t="s">
        <v>133</v>
      </c>
      <c r="N9699" s="10" t="str">
        <f>_xlfn.XLOOKUP($M:$M,People!$B:$B,People!A:A)</f>
        <v>Chuck Magee</v>
      </c>
      <c r="O9699" s="10" t="s">
        <v>800</v>
      </c>
      <c r="P9699" s="10" t="str">
        <f>VLOOKUP(O9699,Products!$A:$E,3,FALSE)</f>
        <v>3M</v>
      </c>
      <c r="Q9699" s="31">
        <f>INDEX(Products!$E:$E,MATCH(O9699,Products!$A:$A,0))</f>
        <v>0.3</v>
      </c>
      <c r="R9699" s="10" t="s">
        <v>41</v>
      </c>
      <c r="S9699" s="10" t="s">
        <v>82</v>
      </c>
      <c r="T9699" s="10" t="s">
        <v>801</v>
      </c>
      <c r="U9699" s="12">
        <v>25.344000000000001</v>
      </c>
      <c r="V9699" s="12">
        <v>6</v>
      </c>
      <c r="W9699" s="12">
        <v>0.2</v>
      </c>
      <c r="X9699" s="12">
        <v>7.92</v>
      </c>
    </row>
    <row r="9700" spans="1:24" ht="14" x14ac:dyDescent="0.3">
      <c r="A9700" s="9">
        <v>9694</v>
      </c>
      <c r="B9700" s="14" t="s">
        <v>10859</v>
      </c>
      <c r="C9700" s="15">
        <v>46354</v>
      </c>
      <c r="D9700" s="15">
        <v>46357</v>
      </c>
      <c r="E9700" s="10" t="s">
        <v>168</v>
      </c>
      <c r="F9700" s="10" t="s">
        <v>2127</v>
      </c>
      <c r="G9700" s="10" t="s">
        <v>2128</v>
      </c>
      <c r="H9700" s="10" t="s">
        <v>22</v>
      </c>
      <c r="I9700" s="10" t="s">
        <v>23</v>
      </c>
      <c r="J9700" s="10" t="s">
        <v>707</v>
      </c>
      <c r="K9700" s="10" t="s">
        <v>402</v>
      </c>
      <c r="L9700" s="10">
        <v>80219</v>
      </c>
      <c r="M9700" s="10" t="s">
        <v>39</v>
      </c>
      <c r="N9700" s="10" t="str">
        <f>_xlfn.XLOOKUP($M:$M,People!$B:$B,People!A:A)</f>
        <v>Sadie Pawthorne</v>
      </c>
      <c r="O9700" s="10" t="s">
        <v>1409</v>
      </c>
      <c r="P9700" s="10" t="str">
        <f>VLOOKUP(O9700,Products!$A:$E,3,FALSE)</f>
        <v>Office Depot</v>
      </c>
      <c r="Q9700" s="31">
        <f>INDEX(Products!$E:$E,MATCH(O9700,Products!$A:$A,0))</f>
        <v>0.34</v>
      </c>
      <c r="R9700" s="10" t="s">
        <v>41</v>
      </c>
      <c r="S9700" s="10" t="s">
        <v>82</v>
      </c>
      <c r="T9700" s="10" t="s">
        <v>1410</v>
      </c>
      <c r="U9700" s="12">
        <v>88.768000000000001</v>
      </c>
      <c r="V9700" s="12">
        <v>2</v>
      </c>
      <c r="W9700" s="12">
        <v>0.2</v>
      </c>
      <c r="X9700" s="12">
        <v>31.068799999999996</v>
      </c>
    </row>
    <row r="9701" spans="1:24" ht="14" x14ac:dyDescent="0.3">
      <c r="A9701" s="9">
        <v>9695</v>
      </c>
      <c r="B9701" s="14" t="s">
        <v>10857</v>
      </c>
      <c r="C9701" s="15">
        <v>46354</v>
      </c>
      <c r="D9701" s="15">
        <v>46358</v>
      </c>
      <c r="E9701" s="10" t="s">
        <v>44</v>
      </c>
      <c r="F9701" s="10" t="s">
        <v>2605</v>
      </c>
      <c r="G9701" s="10" t="s">
        <v>2606</v>
      </c>
      <c r="H9701" s="10" t="s">
        <v>36</v>
      </c>
      <c r="I9701" s="10" t="s">
        <v>23</v>
      </c>
      <c r="J9701" s="10" t="s">
        <v>237</v>
      </c>
      <c r="K9701" s="10" t="s">
        <v>238</v>
      </c>
      <c r="L9701" s="10">
        <v>10035</v>
      </c>
      <c r="M9701" s="10" t="s">
        <v>133</v>
      </c>
      <c r="N9701" s="10" t="str">
        <f>_xlfn.XLOOKUP($M:$M,People!$B:$B,People!A:A)</f>
        <v>Chuck Magee</v>
      </c>
      <c r="O9701" s="10" t="s">
        <v>4489</v>
      </c>
      <c r="P9701" s="10" t="str">
        <f>VLOOKUP(O9701,Products!$A:$E,3,FALSE)</f>
        <v>3M</v>
      </c>
      <c r="Q9701" s="31">
        <f>INDEX(Products!$E:$E,MATCH(O9701,Products!$A:$A,0))</f>
        <v>0.26</v>
      </c>
      <c r="R9701" s="10" t="s">
        <v>64</v>
      </c>
      <c r="S9701" s="10" t="s">
        <v>65</v>
      </c>
      <c r="T9701" s="10" t="s">
        <v>4490</v>
      </c>
      <c r="U9701" s="12">
        <v>1979.89</v>
      </c>
      <c r="V9701" s="12">
        <v>11</v>
      </c>
      <c r="W9701" s="12">
        <v>0</v>
      </c>
      <c r="X9701" s="12">
        <v>494.97250000000003</v>
      </c>
    </row>
    <row r="9702" spans="1:24" ht="14" x14ac:dyDescent="0.3">
      <c r="A9702" s="9">
        <v>9696</v>
      </c>
      <c r="B9702" s="14" t="s">
        <v>10860</v>
      </c>
      <c r="C9702" s="15">
        <v>46355</v>
      </c>
      <c r="D9702" s="15">
        <v>46359</v>
      </c>
      <c r="E9702" s="10" t="s">
        <v>44</v>
      </c>
      <c r="F9702" s="10" t="s">
        <v>575</v>
      </c>
      <c r="G9702" s="10" t="s">
        <v>576</v>
      </c>
      <c r="H9702" s="10" t="s">
        <v>22</v>
      </c>
      <c r="I9702" s="10" t="s">
        <v>23</v>
      </c>
      <c r="J9702" s="10" t="s">
        <v>4736</v>
      </c>
      <c r="K9702" s="10" t="s">
        <v>298</v>
      </c>
      <c r="L9702" s="10">
        <v>37421</v>
      </c>
      <c r="M9702" s="10" t="s">
        <v>26</v>
      </c>
      <c r="N9702" s="10" t="str">
        <f>_xlfn.XLOOKUP($M:$M,People!$B:$B,People!A:A)</f>
        <v>Fred Suzuki</v>
      </c>
      <c r="O9702" s="10" t="s">
        <v>31</v>
      </c>
      <c r="P9702" s="10" t="str">
        <f>VLOOKUP(O9702,Products!$A:$E,3,FALSE)</f>
        <v>HP</v>
      </c>
      <c r="Q9702" s="31">
        <f>INDEX(Products!$E:$E,MATCH(O9702,Products!$A:$A,0))</f>
        <v>0.39</v>
      </c>
      <c r="R9702" s="10" t="s">
        <v>28</v>
      </c>
      <c r="S9702" s="10" t="s">
        <v>32</v>
      </c>
      <c r="T9702" s="10" t="s">
        <v>33</v>
      </c>
      <c r="U9702" s="12">
        <v>390.36799999999999</v>
      </c>
      <c r="V9702" s="12">
        <v>2</v>
      </c>
      <c r="W9702" s="12">
        <v>0.2</v>
      </c>
      <c r="X9702" s="12">
        <v>48.795999999999978</v>
      </c>
    </row>
    <row r="9703" spans="1:24" ht="14" x14ac:dyDescent="0.3">
      <c r="A9703" s="9">
        <v>9697</v>
      </c>
      <c r="B9703" s="14" t="s">
        <v>10860</v>
      </c>
      <c r="C9703" s="15">
        <v>46355</v>
      </c>
      <c r="D9703" s="15">
        <v>46359</v>
      </c>
      <c r="E9703" s="10" t="s">
        <v>44</v>
      </c>
      <c r="F9703" s="10" t="s">
        <v>575</v>
      </c>
      <c r="G9703" s="10" t="s">
        <v>576</v>
      </c>
      <c r="H9703" s="10" t="s">
        <v>22</v>
      </c>
      <c r="I9703" s="10" t="s">
        <v>23</v>
      </c>
      <c r="J9703" s="10" t="s">
        <v>4736</v>
      </c>
      <c r="K9703" s="10" t="s">
        <v>298</v>
      </c>
      <c r="L9703" s="10">
        <v>37421</v>
      </c>
      <c r="M9703" s="10" t="s">
        <v>26</v>
      </c>
      <c r="N9703" s="10" t="str">
        <f>_xlfn.XLOOKUP($M:$M,People!$B:$B,People!A:A)</f>
        <v>Fred Suzuki</v>
      </c>
      <c r="O9703" s="10" t="s">
        <v>793</v>
      </c>
      <c r="P9703" s="10" t="str">
        <f>VLOOKUP(O9703,Products!$A:$E,3,FALSE)</f>
        <v>3M</v>
      </c>
      <c r="Q9703" s="31">
        <f>INDEX(Products!$E:$E,MATCH(O9703,Products!$A:$A,0))</f>
        <v>0.4</v>
      </c>
      <c r="R9703" s="10" t="s">
        <v>28</v>
      </c>
      <c r="S9703" s="10" t="s">
        <v>58</v>
      </c>
      <c r="T9703" s="10" t="s">
        <v>5084</v>
      </c>
      <c r="U9703" s="12">
        <v>101.52000000000001</v>
      </c>
      <c r="V9703" s="12">
        <v>5</v>
      </c>
      <c r="W9703" s="12">
        <v>0.2</v>
      </c>
      <c r="X9703" s="12">
        <v>19.034999999999989</v>
      </c>
    </row>
    <row r="9704" spans="1:24" ht="14" x14ac:dyDescent="0.3">
      <c r="A9704" s="9">
        <v>9698</v>
      </c>
      <c r="B9704" s="14" t="s">
        <v>10861</v>
      </c>
      <c r="C9704" s="15">
        <v>46356</v>
      </c>
      <c r="D9704" s="15">
        <v>46359</v>
      </c>
      <c r="E9704" s="10" t="s">
        <v>168</v>
      </c>
      <c r="F9704" s="10" t="s">
        <v>4025</v>
      </c>
      <c r="G9704" s="10" t="s">
        <v>4026</v>
      </c>
      <c r="H9704" s="10" t="s">
        <v>22</v>
      </c>
      <c r="I9704" s="10" t="s">
        <v>23</v>
      </c>
      <c r="J9704" s="10" t="s">
        <v>131</v>
      </c>
      <c r="K9704" s="10" t="s">
        <v>132</v>
      </c>
      <c r="L9704" s="10">
        <v>19134</v>
      </c>
      <c r="M9704" s="10" t="s">
        <v>133</v>
      </c>
      <c r="N9704" s="10" t="str">
        <f>_xlfn.XLOOKUP($M:$M,People!$B:$B,People!A:A)</f>
        <v>Chuck Magee</v>
      </c>
      <c r="O9704" s="10" t="s">
        <v>3829</v>
      </c>
      <c r="P9704" s="10" t="str">
        <f>VLOOKUP(O9704,Products!$A:$E,3,FALSE)</f>
        <v>Avery</v>
      </c>
      <c r="Q9704" s="31">
        <f>INDEX(Products!$E:$E,MATCH(O9704,Products!$A:$A,0))</f>
        <v>0.39</v>
      </c>
      <c r="R9704" s="10" t="s">
        <v>28</v>
      </c>
      <c r="S9704" s="10" t="s">
        <v>32</v>
      </c>
      <c r="T9704" s="10" t="s">
        <v>3830</v>
      </c>
      <c r="U9704" s="12">
        <v>1079.316</v>
      </c>
      <c r="V9704" s="12">
        <v>6</v>
      </c>
      <c r="W9704" s="12">
        <v>0.3</v>
      </c>
      <c r="X9704" s="12">
        <v>-15.418800000000203</v>
      </c>
    </row>
    <row r="9705" spans="1:24" ht="14" x14ac:dyDescent="0.3">
      <c r="A9705" s="9">
        <v>9699</v>
      </c>
      <c r="B9705" s="14" t="s">
        <v>10862</v>
      </c>
      <c r="C9705" s="15">
        <v>46356</v>
      </c>
      <c r="D9705" s="15">
        <v>46358</v>
      </c>
      <c r="E9705" s="10" t="s">
        <v>19</v>
      </c>
      <c r="F9705" s="10" t="s">
        <v>90</v>
      </c>
      <c r="G9705" s="10" t="s">
        <v>91</v>
      </c>
      <c r="H9705" s="10" t="s">
        <v>92</v>
      </c>
      <c r="I9705" s="10" t="s">
        <v>23</v>
      </c>
      <c r="J9705" s="10" t="s">
        <v>237</v>
      </c>
      <c r="K9705" s="10" t="s">
        <v>238</v>
      </c>
      <c r="L9705" s="10">
        <v>10024</v>
      </c>
      <c r="M9705" s="10" t="s">
        <v>133</v>
      </c>
      <c r="N9705" s="10" t="str">
        <f>_xlfn.XLOOKUP($M:$M,People!$B:$B,People!A:A)</f>
        <v>Chuck Magee</v>
      </c>
      <c r="O9705" s="10" t="s">
        <v>603</v>
      </c>
      <c r="P9705" s="10" t="str">
        <f>VLOOKUP(O9705,Products!$A:$E,3,FALSE)</f>
        <v>Staples</v>
      </c>
      <c r="Q9705" s="31">
        <f>INDEX(Products!$E:$E,MATCH(O9705,Products!$A:$A,0))</f>
        <v>0.25</v>
      </c>
      <c r="R9705" s="10" t="s">
        <v>28</v>
      </c>
      <c r="S9705" s="10" t="s">
        <v>32</v>
      </c>
      <c r="T9705" s="10" t="s">
        <v>604</v>
      </c>
      <c r="U9705" s="12">
        <v>1242.8999999999999</v>
      </c>
      <c r="V9705" s="12">
        <v>5</v>
      </c>
      <c r="W9705" s="12">
        <v>0.1</v>
      </c>
      <c r="X9705" s="12">
        <v>262.38999999999987</v>
      </c>
    </row>
    <row r="9706" spans="1:24" ht="14" x14ac:dyDescent="0.3">
      <c r="A9706" s="9">
        <v>9700</v>
      </c>
      <c r="B9706" s="14" t="s">
        <v>10863</v>
      </c>
      <c r="C9706" s="15">
        <v>46356</v>
      </c>
      <c r="D9706" s="15">
        <v>46359</v>
      </c>
      <c r="E9706" s="10" t="s">
        <v>168</v>
      </c>
      <c r="F9706" s="10" t="s">
        <v>4139</v>
      </c>
      <c r="G9706" s="10" t="s">
        <v>4140</v>
      </c>
      <c r="H9706" s="10" t="s">
        <v>92</v>
      </c>
      <c r="I9706" s="10" t="s">
        <v>23</v>
      </c>
      <c r="J9706" s="10" t="s">
        <v>114</v>
      </c>
      <c r="K9706" s="10" t="s">
        <v>38</v>
      </c>
      <c r="L9706" s="10">
        <v>94109</v>
      </c>
      <c r="M9706" s="10" t="s">
        <v>39</v>
      </c>
      <c r="N9706" s="10" t="str">
        <f>_xlfn.XLOOKUP($M:$M,People!$B:$B,People!A:A)</f>
        <v>Sadie Pawthorne</v>
      </c>
      <c r="O9706" s="10" t="s">
        <v>5675</v>
      </c>
      <c r="P9706" s="10" t="str">
        <f>VLOOKUP(O9706,Products!$A:$E,3,FALSE)</f>
        <v>Samsung</v>
      </c>
      <c r="Q9706" s="31">
        <f>INDEX(Products!$E:$E,MATCH(O9706,Products!$A:$A,0))</f>
        <v>0.27</v>
      </c>
      <c r="R9706" s="10" t="s">
        <v>28</v>
      </c>
      <c r="S9706" s="10" t="s">
        <v>58</v>
      </c>
      <c r="T9706" s="10" t="s">
        <v>5676</v>
      </c>
      <c r="U9706" s="12">
        <v>25.83</v>
      </c>
      <c r="V9706" s="12">
        <v>3</v>
      </c>
      <c r="W9706" s="12">
        <v>0</v>
      </c>
      <c r="X9706" s="12">
        <v>9.5570999999999984</v>
      </c>
    </row>
    <row r="9707" spans="1:24" ht="14" x14ac:dyDescent="0.3">
      <c r="A9707" s="9">
        <v>9701</v>
      </c>
      <c r="B9707" s="14" t="s">
        <v>10864</v>
      </c>
      <c r="C9707" s="15">
        <v>46356</v>
      </c>
      <c r="D9707" s="15">
        <v>46363</v>
      </c>
      <c r="E9707" s="10" t="s">
        <v>44</v>
      </c>
      <c r="F9707" s="10" t="s">
        <v>4319</v>
      </c>
      <c r="G9707" s="10" t="s">
        <v>4320</v>
      </c>
      <c r="H9707" s="10" t="s">
        <v>22</v>
      </c>
      <c r="I9707" s="10" t="s">
        <v>23</v>
      </c>
      <c r="J9707" s="10" t="s">
        <v>1905</v>
      </c>
      <c r="K9707" s="10" t="s">
        <v>80</v>
      </c>
      <c r="L9707" s="10">
        <v>27217</v>
      </c>
      <c r="M9707" s="10" t="s">
        <v>26</v>
      </c>
      <c r="N9707" s="10" t="str">
        <f>_xlfn.XLOOKUP($M:$M,People!$B:$B,People!A:A)</f>
        <v>Fred Suzuki</v>
      </c>
      <c r="O9707" s="10" t="s">
        <v>1390</v>
      </c>
      <c r="P9707" s="10" t="str">
        <f>VLOOKUP(O9707,Products!$A:$E,3,FALSE)</f>
        <v>Office Depot</v>
      </c>
      <c r="Q9707" s="31">
        <f>INDEX(Products!$E:$E,MATCH(O9707,Products!$A:$A,0))</f>
        <v>0.26</v>
      </c>
      <c r="R9707" s="10" t="s">
        <v>28</v>
      </c>
      <c r="S9707" s="10" t="s">
        <v>50</v>
      </c>
      <c r="T9707" s="10" t="s">
        <v>1391</v>
      </c>
      <c r="U9707" s="12">
        <v>1781.6819999999998</v>
      </c>
      <c r="V9707" s="12">
        <v>7</v>
      </c>
      <c r="W9707" s="12">
        <v>0.4</v>
      </c>
      <c r="X9707" s="12">
        <v>-653.28340000000003</v>
      </c>
    </row>
    <row r="9708" spans="1:24" ht="14" x14ac:dyDescent="0.3">
      <c r="A9708" s="9">
        <v>9702</v>
      </c>
      <c r="B9708" s="14" t="s">
        <v>10865</v>
      </c>
      <c r="C9708" s="15">
        <v>46356</v>
      </c>
      <c r="D9708" s="15">
        <v>46356</v>
      </c>
      <c r="E9708" s="10" t="s">
        <v>1124</v>
      </c>
      <c r="F9708" s="10" t="s">
        <v>3628</v>
      </c>
      <c r="G9708" s="10" t="s">
        <v>3629</v>
      </c>
      <c r="H9708" s="10" t="s">
        <v>92</v>
      </c>
      <c r="I9708" s="10" t="s">
        <v>23</v>
      </c>
      <c r="J9708" s="10" t="s">
        <v>2395</v>
      </c>
      <c r="K9708" s="10" t="s">
        <v>438</v>
      </c>
      <c r="L9708" s="10">
        <v>43615</v>
      </c>
      <c r="M9708" s="10" t="s">
        <v>133</v>
      </c>
      <c r="N9708" s="10" t="str">
        <f>_xlfn.XLOOKUP($M:$M,People!$B:$B,People!A:A)</f>
        <v>Chuck Magee</v>
      </c>
      <c r="O9708" s="10" t="s">
        <v>4716</v>
      </c>
      <c r="P9708" s="10" t="str">
        <f>VLOOKUP(O9708,Products!$A:$E,3,FALSE)</f>
        <v>Dell</v>
      </c>
      <c r="Q9708" s="31">
        <f>INDEX(Products!$E:$E,MATCH(O9708,Products!$A:$A,0))</f>
        <v>0.4</v>
      </c>
      <c r="R9708" s="10" t="s">
        <v>41</v>
      </c>
      <c r="S9708" s="10" t="s">
        <v>71</v>
      </c>
      <c r="T9708" s="10" t="s">
        <v>4717</v>
      </c>
      <c r="U9708" s="12">
        <v>663.93600000000004</v>
      </c>
      <c r="V9708" s="12">
        <v>4</v>
      </c>
      <c r="W9708" s="12">
        <v>0.2</v>
      </c>
      <c r="X9708" s="12">
        <v>82.991999999999877</v>
      </c>
    </row>
    <row r="9709" spans="1:24" ht="14" x14ac:dyDescent="0.3">
      <c r="A9709" s="9">
        <v>9703</v>
      </c>
      <c r="B9709" s="14" t="s">
        <v>10866</v>
      </c>
      <c r="C9709" s="15">
        <v>46356</v>
      </c>
      <c r="D9709" s="15">
        <v>46360</v>
      </c>
      <c r="E9709" s="10" t="s">
        <v>44</v>
      </c>
      <c r="F9709" s="10" t="s">
        <v>1805</v>
      </c>
      <c r="G9709" s="10" t="s">
        <v>1806</v>
      </c>
      <c r="H9709" s="10" t="s">
        <v>22</v>
      </c>
      <c r="I9709" s="10" t="s">
        <v>23</v>
      </c>
      <c r="J9709" s="10" t="s">
        <v>533</v>
      </c>
      <c r="K9709" s="10" t="s">
        <v>218</v>
      </c>
      <c r="L9709" s="10">
        <v>19711</v>
      </c>
      <c r="M9709" s="10" t="s">
        <v>133</v>
      </c>
      <c r="N9709" s="10" t="str">
        <f>_xlfn.XLOOKUP($M:$M,People!$B:$B,People!A:A)</f>
        <v>Chuck Magee</v>
      </c>
      <c r="O9709" s="10" t="s">
        <v>3451</v>
      </c>
      <c r="P9709" s="10" t="str">
        <f>VLOOKUP(O9709,Products!$A:$E,3,FALSE)</f>
        <v>Avery</v>
      </c>
      <c r="Q9709" s="31">
        <f>INDEX(Products!$E:$E,MATCH(O9709,Products!$A:$A,0))</f>
        <v>0.37</v>
      </c>
      <c r="R9709" s="10" t="s">
        <v>41</v>
      </c>
      <c r="S9709" s="10" t="s">
        <v>61</v>
      </c>
      <c r="T9709" s="10" t="s">
        <v>3452</v>
      </c>
      <c r="U9709" s="12">
        <v>155.94</v>
      </c>
      <c r="V9709" s="12">
        <v>6</v>
      </c>
      <c r="W9709" s="12">
        <v>0</v>
      </c>
      <c r="X9709" s="12">
        <v>45.222599999999993</v>
      </c>
    </row>
    <row r="9710" spans="1:24" ht="14" x14ac:dyDescent="0.3">
      <c r="A9710" s="9">
        <v>9704</v>
      </c>
      <c r="B9710" s="14" t="s">
        <v>10862</v>
      </c>
      <c r="C9710" s="15">
        <v>46356</v>
      </c>
      <c r="D9710" s="15">
        <v>46358</v>
      </c>
      <c r="E9710" s="10" t="s">
        <v>19</v>
      </c>
      <c r="F9710" s="10" t="s">
        <v>90</v>
      </c>
      <c r="G9710" s="10" t="s">
        <v>91</v>
      </c>
      <c r="H9710" s="10" t="s">
        <v>92</v>
      </c>
      <c r="I9710" s="10" t="s">
        <v>23</v>
      </c>
      <c r="J9710" s="10" t="s">
        <v>237</v>
      </c>
      <c r="K9710" s="10" t="s">
        <v>238</v>
      </c>
      <c r="L9710" s="10">
        <v>10024</v>
      </c>
      <c r="M9710" s="10" t="s">
        <v>133</v>
      </c>
      <c r="N9710" s="10" t="str">
        <f>_xlfn.XLOOKUP($M:$M,People!$B:$B,People!A:A)</f>
        <v>Chuck Magee</v>
      </c>
      <c r="O9710" s="10" t="s">
        <v>2302</v>
      </c>
      <c r="P9710" s="10" t="str">
        <f>VLOOKUP(O9710,Products!$A:$E,3,FALSE)</f>
        <v>Avery</v>
      </c>
      <c r="Q9710" s="31">
        <f>INDEX(Products!$E:$E,MATCH(O9710,Products!$A:$A,0))</f>
        <v>0.37</v>
      </c>
      <c r="R9710" s="10" t="s">
        <v>41</v>
      </c>
      <c r="S9710" s="10" t="s">
        <v>68</v>
      </c>
      <c r="T9710" s="10" t="s">
        <v>2303</v>
      </c>
      <c r="U9710" s="12">
        <v>68.472000000000008</v>
      </c>
      <c r="V9710" s="12">
        <v>3</v>
      </c>
      <c r="W9710" s="12">
        <v>0.2</v>
      </c>
      <c r="X9710" s="12">
        <v>23.109299999999998</v>
      </c>
    </row>
    <row r="9711" spans="1:24" ht="14" x14ac:dyDescent="0.3">
      <c r="A9711" s="9">
        <v>9705</v>
      </c>
      <c r="B9711" s="14" t="s">
        <v>10867</v>
      </c>
      <c r="C9711" s="15">
        <v>46356</v>
      </c>
      <c r="D9711" s="15">
        <v>46360</v>
      </c>
      <c r="E9711" s="10" t="s">
        <v>44</v>
      </c>
      <c r="F9711" s="10" t="s">
        <v>3910</v>
      </c>
      <c r="G9711" s="10" t="s">
        <v>3911</v>
      </c>
      <c r="H9711" s="10" t="s">
        <v>22</v>
      </c>
      <c r="I9711" s="10" t="s">
        <v>23</v>
      </c>
      <c r="J9711" s="10" t="s">
        <v>5118</v>
      </c>
      <c r="K9711" s="10" t="s">
        <v>94</v>
      </c>
      <c r="L9711" s="10">
        <v>78539</v>
      </c>
      <c r="M9711" s="10" t="s">
        <v>95</v>
      </c>
      <c r="N9711" s="10" t="str">
        <f>_xlfn.XLOOKUP($M:$M,People!$B:$B,People!A:A)</f>
        <v>Roxanne Rodriguez</v>
      </c>
      <c r="O9711" s="10" t="s">
        <v>3518</v>
      </c>
      <c r="P9711" s="10" t="str">
        <f>VLOOKUP(O9711,Products!$A:$E,3,FALSE)</f>
        <v>3M</v>
      </c>
      <c r="Q9711" s="31">
        <f>INDEX(Products!$E:$E,MATCH(O9711,Products!$A:$A,0))</f>
        <v>0.26</v>
      </c>
      <c r="R9711" s="10" t="s">
        <v>41</v>
      </c>
      <c r="S9711" s="10" t="s">
        <v>240</v>
      </c>
      <c r="T9711" s="10" t="s">
        <v>3519</v>
      </c>
      <c r="U9711" s="12">
        <v>2.3679999999999999</v>
      </c>
      <c r="V9711" s="12">
        <v>2</v>
      </c>
      <c r="W9711" s="12">
        <v>0.2</v>
      </c>
      <c r="X9711" s="12">
        <v>0.82879999999999987</v>
      </c>
    </row>
    <row r="9712" spans="1:24" ht="14" x14ac:dyDescent="0.3">
      <c r="A9712" s="9">
        <v>9706</v>
      </c>
      <c r="B9712" s="14" t="s">
        <v>10868</v>
      </c>
      <c r="C9712" s="15">
        <v>46356</v>
      </c>
      <c r="D9712" s="15">
        <v>46360</v>
      </c>
      <c r="E9712" s="10" t="s">
        <v>44</v>
      </c>
      <c r="F9712" s="10" t="s">
        <v>2441</v>
      </c>
      <c r="G9712" s="10" t="s">
        <v>2442</v>
      </c>
      <c r="H9712" s="10" t="s">
        <v>22</v>
      </c>
      <c r="I9712" s="10" t="s">
        <v>23</v>
      </c>
      <c r="J9712" s="10" t="s">
        <v>292</v>
      </c>
      <c r="K9712" s="10" t="s">
        <v>1294</v>
      </c>
      <c r="L9712" s="10">
        <v>39212</v>
      </c>
      <c r="M9712" s="10" t="s">
        <v>26</v>
      </c>
      <c r="N9712" s="10" t="str">
        <f>_xlfn.XLOOKUP($M:$M,People!$B:$B,People!A:A)</f>
        <v>Fred Suzuki</v>
      </c>
      <c r="O9712" s="10" t="s">
        <v>247</v>
      </c>
      <c r="P9712" s="10" t="str">
        <f>VLOOKUP(O9712,Products!$A:$E,3,FALSE)</f>
        <v>IKEA</v>
      </c>
      <c r="Q9712" s="31">
        <f>INDEX(Products!$E:$E,MATCH(O9712,Products!$A:$A,0))</f>
        <v>0.4</v>
      </c>
      <c r="R9712" s="10" t="s">
        <v>41</v>
      </c>
      <c r="S9712" s="10" t="s">
        <v>53</v>
      </c>
      <c r="T9712" s="10" t="s">
        <v>248</v>
      </c>
      <c r="U9712" s="12">
        <v>173.79999999999998</v>
      </c>
      <c r="V9712" s="12">
        <v>5</v>
      </c>
      <c r="W9712" s="12">
        <v>0</v>
      </c>
      <c r="X9712" s="12">
        <v>43.449999999999989</v>
      </c>
    </row>
    <row r="9713" spans="1:24" ht="14" x14ac:dyDescent="0.3">
      <c r="A9713" s="9">
        <v>9707</v>
      </c>
      <c r="B9713" s="14" t="s">
        <v>10869</v>
      </c>
      <c r="C9713" s="15">
        <v>46356</v>
      </c>
      <c r="D9713" s="15">
        <v>46360</v>
      </c>
      <c r="E9713" s="10" t="s">
        <v>44</v>
      </c>
      <c r="F9713" s="10" t="s">
        <v>1210</v>
      </c>
      <c r="G9713" s="10" t="s">
        <v>1211</v>
      </c>
      <c r="H9713" s="10" t="s">
        <v>92</v>
      </c>
      <c r="I9713" s="10" t="s">
        <v>23</v>
      </c>
      <c r="J9713" s="10" t="s">
        <v>237</v>
      </c>
      <c r="K9713" s="10" t="s">
        <v>238</v>
      </c>
      <c r="L9713" s="10">
        <v>10011</v>
      </c>
      <c r="M9713" s="10" t="s">
        <v>133</v>
      </c>
      <c r="N9713" s="10" t="str">
        <f>_xlfn.XLOOKUP($M:$M,People!$B:$B,People!A:A)</f>
        <v>Chuck Magee</v>
      </c>
      <c r="O9713" s="10" t="s">
        <v>1464</v>
      </c>
      <c r="P9713" s="10" t="str">
        <f>VLOOKUP(O9713,Products!$A:$E,3,FALSE)</f>
        <v>HP</v>
      </c>
      <c r="Q9713" s="31">
        <f>INDEX(Products!$E:$E,MATCH(O9713,Products!$A:$A,0))</f>
        <v>0.28999999999999998</v>
      </c>
      <c r="R9713" s="10" t="s">
        <v>41</v>
      </c>
      <c r="S9713" s="10" t="s">
        <v>53</v>
      </c>
      <c r="T9713" s="10" t="s">
        <v>1465</v>
      </c>
      <c r="U9713" s="12">
        <v>269.49</v>
      </c>
      <c r="V9713" s="12">
        <v>3</v>
      </c>
      <c r="W9713" s="12">
        <v>0</v>
      </c>
      <c r="X9713" s="12">
        <v>5.3897999999999939</v>
      </c>
    </row>
    <row r="9714" spans="1:24" ht="14" x14ac:dyDescent="0.3">
      <c r="A9714" s="9">
        <v>9708</v>
      </c>
      <c r="B9714" s="14" t="s">
        <v>10869</v>
      </c>
      <c r="C9714" s="15">
        <v>46356</v>
      </c>
      <c r="D9714" s="15">
        <v>46360</v>
      </c>
      <c r="E9714" s="10" t="s">
        <v>44</v>
      </c>
      <c r="F9714" s="10" t="s">
        <v>1210</v>
      </c>
      <c r="G9714" s="10" t="s">
        <v>1211</v>
      </c>
      <c r="H9714" s="10" t="s">
        <v>92</v>
      </c>
      <c r="I9714" s="10" t="s">
        <v>23</v>
      </c>
      <c r="J9714" s="10" t="s">
        <v>237</v>
      </c>
      <c r="K9714" s="10" t="s">
        <v>238</v>
      </c>
      <c r="L9714" s="10">
        <v>10011</v>
      </c>
      <c r="M9714" s="10" t="s">
        <v>133</v>
      </c>
      <c r="N9714" s="10" t="str">
        <f>_xlfn.XLOOKUP($M:$M,People!$B:$B,People!A:A)</f>
        <v>Chuck Magee</v>
      </c>
      <c r="O9714" s="10" t="s">
        <v>5567</v>
      </c>
      <c r="P9714" s="10" t="str">
        <f>VLOOKUP(O9714,Products!$A:$E,3,FALSE)</f>
        <v>Office Depot</v>
      </c>
      <c r="Q9714" s="31">
        <f>INDEX(Products!$E:$E,MATCH(O9714,Products!$A:$A,0))</f>
        <v>0.3</v>
      </c>
      <c r="R9714" s="10" t="s">
        <v>41</v>
      </c>
      <c r="S9714" s="10" t="s">
        <v>53</v>
      </c>
      <c r="T9714" s="10" t="s">
        <v>5568</v>
      </c>
      <c r="U9714" s="12">
        <v>83.56</v>
      </c>
      <c r="V9714" s="12">
        <v>4</v>
      </c>
      <c r="W9714" s="12">
        <v>0</v>
      </c>
      <c r="X9714" s="12">
        <v>1.6711999999999989</v>
      </c>
    </row>
    <row r="9715" spans="1:24" ht="14" x14ac:dyDescent="0.3">
      <c r="A9715" s="9">
        <v>9709</v>
      </c>
      <c r="B9715" s="14" t="s">
        <v>10870</v>
      </c>
      <c r="C9715" s="15">
        <v>46356</v>
      </c>
      <c r="D9715" s="15">
        <v>46359</v>
      </c>
      <c r="E9715" s="10" t="s">
        <v>19</v>
      </c>
      <c r="F9715" s="10" t="s">
        <v>1205</v>
      </c>
      <c r="G9715" s="10" t="s">
        <v>1206</v>
      </c>
      <c r="H9715" s="10" t="s">
        <v>36</v>
      </c>
      <c r="I9715" s="10" t="s">
        <v>23</v>
      </c>
      <c r="J9715" s="10" t="s">
        <v>3412</v>
      </c>
      <c r="K9715" s="10" t="s">
        <v>94</v>
      </c>
      <c r="L9715" s="10">
        <v>79907</v>
      </c>
      <c r="M9715" s="10" t="s">
        <v>95</v>
      </c>
      <c r="N9715" s="10" t="str">
        <f>_xlfn.XLOOKUP($M:$M,People!$B:$B,People!A:A)</f>
        <v>Roxanne Rodriguez</v>
      </c>
      <c r="O9715" s="10" t="s">
        <v>391</v>
      </c>
      <c r="P9715" s="10" t="str">
        <f>VLOOKUP(O9715,Products!$A:$E,3,FALSE)</f>
        <v>Dell</v>
      </c>
      <c r="Q9715" s="31">
        <f>INDEX(Products!$E:$E,MATCH(O9715,Products!$A:$A,0))</f>
        <v>0.36</v>
      </c>
      <c r="R9715" s="10" t="s">
        <v>64</v>
      </c>
      <c r="S9715" s="10" t="s">
        <v>144</v>
      </c>
      <c r="T9715" s="10" t="s">
        <v>392</v>
      </c>
      <c r="U9715" s="12">
        <v>95.976000000000013</v>
      </c>
      <c r="V9715" s="12">
        <v>3</v>
      </c>
      <c r="W9715" s="12">
        <v>0.2</v>
      </c>
      <c r="X9715" s="12">
        <v>-10.797300000000011</v>
      </c>
    </row>
    <row r="9716" spans="1:24" ht="14" x14ac:dyDescent="0.3">
      <c r="A9716" s="9">
        <v>9710</v>
      </c>
      <c r="B9716" s="14" t="s">
        <v>10864</v>
      </c>
      <c r="C9716" s="15">
        <v>46356</v>
      </c>
      <c r="D9716" s="15">
        <v>46363</v>
      </c>
      <c r="E9716" s="10" t="s">
        <v>44</v>
      </c>
      <c r="F9716" s="10" t="s">
        <v>4319</v>
      </c>
      <c r="G9716" s="10" t="s">
        <v>4320</v>
      </c>
      <c r="H9716" s="10" t="s">
        <v>22</v>
      </c>
      <c r="I9716" s="10" t="s">
        <v>23</v>
      </c>
      <c r="J9716" s="10" t="s">
        <v>1905</v>
      </c>
      <c r="K9716" s="10" t="s">
        <v>80</v>
      </c>
      <c r="L9716" s="10">
        <v>27217</v>
      </c>
      <c r="M9716" s="10" t="s">
        <v>26</v>
      </c>
      <c r="N9716" s="10" t="str">
        <f>_xlfn.XLOOKUP($M:$M,People!$B:$B,People!A:A)</f>
        <v>Fred Suzuki</v>
      </c>
      <c r="O9716" s="10" t="s">
        <v>939</v>
      </c>
      <c r="P9716" s="10" t="str">
        <f>VLOOKUP(O9716,Products!$A:$E,3,FALSE)</f>
        <v>IKEA</v>
      </c>
      <c r="Q9716" s="31">
        <f>INDEX(Products!$E:$E,MATCH(O9716,Products!$A:$A,0))</f>
        <v>0.28000000000000003</v>
      </c>
      <c r="R9716" s="10" t="s">
        <v>64</v>
      </c>
      <c r="S9716" s="10" t="s">
        <v>144</v>
      </c>
      <c r="T9716" s="10" t="s">
        <v>940</v>
      </c>
      <c r="U9716" s="12">
        <v>383.97600000000006</v>
      </c>
      <c r="V9716" s="12">
        <v>3</v>
      </c>
      <c r="W9716" s="12">
        <v>0.2</v>
      </c>
      <c r="X9716" s="12">
        <v>81.59490000000001</v>
      </c>
    </row>
    <row r="9717" spans="1:24" ht="14" x14ac:dyDescent="0.3">
      <c r="A9717" s="9">
        <v>9711</v>
      </c>
      <c r="B9717" s="14" t="s">
        <v>10869</v>
      </c>
      <c r="C9717" s="15">
        <v>46356</v>
      </c>
      <c r="D9717" s="15">
        <v>46360</v>
      </c>
      <c r="E9717" s="10" t="s">
        <v>44</v>
      </c>
      <c r="F9717" s="10" t="s">
        <v>1210</v>
      </c>
      <c r="G9717" s="10" t="s">
        <v>1211</v>
      </c>
      <c r="H9717" s="10" t="s">
        <v>92</v>
      </c>
      <c r="I9717" s="10" t="s">
        <v>23</v>
      </c>
      <c r="J9717" s="10" t="s">
        <v>237</v>
      </c>
      <c r="K9717" s="10" t="s">
        <v>238</v>
      </c>
      <c r="L9717" s="10">
        <v>10011</v>
      </c>
      <c r="M9717" s="10" t="s">
        <v>133</v>
      </c>
      <c r="N9717" s="10" t="str">
        <f>_xlfn.XLOOKUP($M:$M,People!$B:$B,People!A:A)</f>
        <v>Chuck Magee</v>
      </c>
      <c r="O9717" s="10" t="s">
        <v>5569</v>
      </c>
      <c r="P9717" s="10" t="str">
        <f>VLOOKUP(O9717,Products!$A:$E,3,FALSE)</f>
        <v>Dell</v>
      </c>
      <c r="Q9717" s="31">
        <f>INDEX(Products!$E:$E,MATCH(O9717,Products!$A:$A,0))</f>
        <v>0.28000000000000003</v>
      </c>
      <c r="R9717" s="10" t="s">
        <v>64</v>
      </c>
      <c r="S9717" s="10" t="s">
        <v>65</v>
      </c>
      <c r="T9717" s="10" t="s">
        <v>5570</v>
      </c>
      <c r="U9717" s="12">
        <v>546.06000000000006</v>
      </c>
      <c r="V9717" s="12">
        <v>3</v>
      </c>
      <c r="W9717" s="12">
        <v>0</v>
      </c>
      <c r="X9717" s="12">
        <v>163.81799999999998</v>
      </c>
    </row>
    <row r="9718" spans="1:24" ht="14" x14ac:dyDescent="0.3">
      <c r="A9718" s="9">
        <v>9712</v>
      </c>
      <c r="B9718" s="14" t="s">
        <v>10871</v>
      </c>
      <c r="C9718" s="15">
        <v>46356</v>
      </c>
      <c r="D9718" s="15">
        <v>46358</v>
      </c>
      <c r="E9718" s="10" t="s">
        <v>19</v>
      </c>
      <c r="F9718" s="10" t="s">
        <v>374</v>
      </c>
      <c r="G9718" s="10" t="s">
        <v>375</v>
      </c>
      <c r="H9718" s="10" t="s">
        <v>92</v>
      </c>
      <c r="I9718" s="10" t="s">
        <v>23</v>
      </c>
      <c r="J9718" s="10" t="s">
        <v>1236</v>
      </c>
      <c r="K9718" s="10" t="s">
        <v>48</v>
      </c>
      <c r="L9718" s="10">
        <v>33180</v>
      </c>
      <c r="M9718" s="10" t="s">
        <v>26</v>
      </c>
      <c r="N9718" s="10" t="str">
        <f>_xlfn.XLOOKUP($M:$M,People!$B:$B,People!A:A)</f>
        <v>Fred Suzuki</v>
      </c>
      <c r="O9718" s="10" t="s">
        <v>3215</v>
      </c>
      <c r="P9718" s="10" t="str">
        <f>VLOOKUP(O9718,Products!$A:$E,3,FALSE)</f>
        <v>Office Depot</v>
      </c>
      <c r="Q9718" s="31">
        <f>INDEX(Products!$E:$E,MATCH(O9718,Products!$A:$A,0))</f>
        <v>0.36</v>
      </c>
      <c r="R9718" s="10" t="s">
        <v>64</v>
      </c>
      <c r="S9718" s="10" t="s">
        <v>65</v>
      </c>
      <c r="T9718" s="10" t="s">
        <v>3216</v>
      </c>
      <c r="U9718" s="12">
        <v>71.975999999999999</v>
      </c>
      <c r="V9718" s="12">
        <v>3</v>
      </c>
      <c r="W9718" s="12">
        <v>0.2</v>
      </c>
      <c r="X9718" s="12">
        <v>8.9969999999999892</v>
      </c>
    </row>
    <row r="9719" spans="1:24" ht="14" x14ac:dyDescent="0.3">
      <c r="A9719" s="9">
        <v>9713</v>
      </c>
      <c r="B9719" s="14" t="s">
        <v>10872</v>
      </c>
      <c r="C9719" s="15">
        <v>46357</v>
      </c>
      <c r="D9719" s="15">
        <v>46364</v>
      </c>
      <c r="E9719" s="10" t="s">
        <v>44</v>
      </c>
      <c r="F9719" s="10" t="s">
        <v>45</v>
      </c>
      <c r="G9719" s="10" t="s">
        <v>46</v>
      </c>
      <c r="H9719" s="10" t="s">
        <v>22</v>
      </c>
      <c r="I9719" s="10" t="s">
        <v>23</v>
      </c>
      <c r="J9719" s="10" t="s">
        <v>86</v>
      </c>
      <c r="K9719" s="10" t="s">
        <v>87</v>
      </c>
      <c r="L9719" s="10">
        <v>98105</v>
      </c>
      <c r="M9719" s="10" t="s">
        <v>39</v>
      </c>
      <c r="N9719" s="10" t="str">
        <f>_xlfn.XLOOKUP($M:$M,People!$B:$B,People!A:A)</f>
        <v>Sadie Pawthorne</v>
      </c>
      <c r="O9719" s="10" t="s">
        <v>4911</v>
      </c>
      <c r="P9719" s="10" t="str">
        <f>VLOOKUP(O9719,Products!$A:$E,3,FALSE)</f>
        <v>Staples</v>
      </c>
      <c r="Q9719" s="31">
        <f>INDEX(Products!$E:$E,MATCH(O9719,Products!$A:$A,0))</f>
        <v>0.37</v>
      </c>
      <c r="R9719" s="10" t="s">
        <v>28</v>
      </c>
      <c r="S9719" s="10" t="s">
        <v>29</v>
      </c>
      <c r="T9719" s="10" t="s">
        <v>4912</v>
      </c>
      <c r="U9719" s="12">
        <v>141.96</v>
      </c>
      <c r="V9719" s="12">
        <v>2</v>
      </c>
      <c r="W9719" s="12">
        <v>0</v>
      </c>
      <c r="X9719" s="12">
        <v>41.168399999999991</v>
      </c>
    </row>
    <row r="9720" spans="1:24" ht="14" x14ac:dyDescent="0.3">
      <c r="A9720" s="9">
        <v>9714</v>
      </c>
      <c r="B9720" s="14" t="s">
        <v>10873</v>
      </c>
      <c r="C9720" s="15">
        <v>46357</v>
      </c>
      <c r="D9720" s="15">
        <v>46362</v>
      </c>
      <c r="E9720" s="10" t="s">
        <v>44</v>
      </c>
      <c r="F9720" s="10" t="s">
        <v>467</v>
      </c>
      <c r="G9720" s="10" t="s">
        <v>468</v>
      </c>
      <c r="H9720" s="10" t="s">
        <v>92</v>
      </c>
      <c r="I9720" s="10" t="s">
        <v>23</v>
      </c>
      <c r="J9720" s="10" t="s">
        <v>655</v>
      </c>
      <c r="K9720" s="10" t="s">
        <v>656</v>
      </c>
      <c r="L9720" s="10">
        <v>6824</v>
      </c>
      <c r="M9720" s="10" t="s">
        <v>133</v>
      </c>
      <c r="N9720" s="10" t="str">
        <f>_xlfn.XLOOKUP($M:$M,People!$B:$B,People!A:A)</f>
        <v>Chuck Magee</v>
      </c>
      <c r="O9720" s="10" t="s">
        <v>3802</v>
      </c>
      <c r="P9720" s="10" t="str">
        <f>VLOOKUP(O9720,Products!$A:$E,3,FALSE)</f>
        <v>Samsung</v>
      </c>
      <c r="Q9720" s="31">
        <f>INDEX(Products!$E:$E,MATCH(O9720,Products!$A:$A,0))</f>
        <v>0.27</v>
      </c>
      <c r="R9720" s="10" t="s">
        <v>28</v>
      </c>
      <c r="S9720" s="10" t="s">
        <v>32</v>
      </c>
      <c r="T9720" s="10" t="s">
        <v>3803</v>
      </c>
      <c r="U9720" s="12">
        <v>897.15000000000009</v>
      </c>
      <c r="V9720" s="12">
        <v>3</v>
      </c>
      <c r="W9720" s="12">
        <v>0</v>
      </c>
      <c r="X9720" s="12">
        <v>251.20200000000003</v>
      </c>
    </row>
    <row r="9721" spans="1:24" ht="14" x14ac:dyDescent="0.3">
      <c r="A9721" s="9">
        <v>9715</v>
      </c>
      <c r="B9721" s="14" t="s">
        <v>10874</v>
      </c>
      <c r="C9721" s="15">
        <v>46357</v>
      </c>
      <c r="D9721" s="15">
        <v>46361</v>
      </c>
      <c r="E9721" s="10" t="s">
        <v>44</v>
      </c>
      <c r="F9721" s="10" t="s">
        <v>4855</v>
      </c>
      <c r="G9721" s="10" t="s">
        <v>4856</v>
      </c>
      <c r="H9721" s="10" t="s">
        <v>22</v>
      </c>
      <c r="I9721" s="10" t="s">
        <v>23</v>
      </c>
      <c r="J9721" s="10" t="s">
        <v>665</v>
      </c>
      <c r="K9721" s="10" t="s">
        <v>94</v>
      </c>
      <c r="L9721" s="10">
        <v>75051</v>
      </c>
      <c r="M9721" s="10" t="s">
        <v>95</v>
      </c>
      <c r="N9721" s="10" t="str">
        <f>_xlfn.XLOOKUP($M:$M,People!$B:$B,People!A:A)</f>
        <v>Roxanne Rodriguez</v>
      </c>
      <c r="O9721" s="10" t="s">
        <v>1017</v>
      </c>
      <c r="P9721" s="10" t="str">
        <f>VLOOKUP(O9721,Products!$A:$E,3,FALSE)</f>
        <v>Samsung</v>
      </c>
      <c r="Q9721" s="31">
        <f>INDEX(Products!$E:$E,MATCH(O9721,Products!$A:$A,0))</f>
        <v>0.33</v>
      </c>
      <c r="R9721" s="10" t="s">
        <v>28</v>
      </c>
      <c r="S9721" s="10" t="s">
        <v>32</v>
      </c>
      <c r="T9721" s="10" t="s">
        <v>1018</v>
      </c>
      <c r="U9721" s="12">
        <v>317.05799999999999</v>
      </c>
      <c r="V9721" s="12">
        <v>3</v>
      </c>
      <c r="W9721" s="12">
        <v>0.3</v>
      </c>
      <c r="X9721" s="12">
        <v>-18.117599999999996</v>
      </c>
    </row>
    <row r="9722" spans="1:24" ht="14" x14ac:dyDescent="0.3">
      <c r="A9722" s="9">
        <v>9716</v>
      </c>
      <c r="B9722" s="14" t="s">
        <v>10875</v>
      </c>
      <c r="C9722" s="15">
        <v>46357</v>
      </c>
      <c r="D9722" s="15">
        <v>46361</v>
      </c>
      <c r="E9722" s="10" t="s">
        <v>44</v>
      </c>
      <c r="F9722" s="10" t="s">
        <v>1825</v>
      </c>
      <c r="G9722" s="10" t="s">
        <v>1826</v>
      </c>
      <c r="H9722" s="10" t="s">
        <v>22</v>
      </c>
      <c r="I9722" s="10" t="s">
        <v>23</v>
      </c>
      <c r="J9722" s="10" t="s">
        <v>131</v>
      </c>
      <c r="K9722" s="10" t="s">
        <v>132</v>
      </c>
      <c r="L9722" s="10">
        <v>19140</v>
      </c>
      <c r="M9722" s="10" t="s">
        <v>133</v>
      </c>
      <c r="N9722" s="10" t="str">
        <f>_xlfn.XLOOKUP($M:$M,People!$B:$B,People!A:A)</f>
        <v>Chuck Magee</v>
      </c>
      <c r="O9722" s="10" t="s">
        <v>1552</v>
      </c>
      <c r="P9722" s="10" t="str">
        <f>VLOOKUP(O9722,Products!$A:$E,3,FALSE)</f>
        <v>Avery</v>
      </c>
      <c r="Q9722" s="31">
        <f>INDEX(Products!$E:$E,MATCH(O9722,Products!$A:$A,0))</f>
        <v>0.31</v>
      </c>
      <c r="R9722" s="10" t="s">
        <v>28</v>
      </c>
      <c r="S9722" s="10" t="s">
        <v>32</v>
      </c>
      <c r="T9722" s="10" t="s">
        <v>1553</v>
      </c>
      <c r="U9722" s="12">
        <v>398.97199999999998</v>
      </c>
      <c r="V9722" s="12">
        <v>2</v>
      </c>
      <c r="W9722" s="12">
        <v>0.3</v>
      </c>
      <c r="X9722" s="12">
        <v>-28.49799999999999</v>
      </c>
    </row>
    <row r="9723" spans="1:24" ht="14" x14ac:dyDescent="0.3">
      <c r="A9723" s="9">
        <v>9717</v>
      </c>
      <c r="B9723" s="14" t="s">
        <v>10876</v>
      </c>
      <c r="C9723" s="15">
        <v>46357</v>
      </c>
      <c r="D9723" s="15">
        <v>46362</v>
      </c>
      <c r="E9723" s="10" t="s">
        <v>44</v>
      </c>
      <c r="F9723" s="10" t="s">
        <v>514</v>
      </c>
      <c r="G9723" s="10" t="s">
        <v>515</v>
      </c>
      <c r="H9723" s="10" t="s">
        <v>36</v>
      </c>
      <c r="I9723" s="10" t="s">
        <v>23</v>
      </c>
      <c r="J9723" s="10" t="s">
        <v>86</v>
      </c>
      <c r="K9723" s="10" t="s">
        <v>87</v>
      </c>
      <c r="L9723" s="10">
        <v>98105</v>
      </c>
      <c r="M9723" s="10" t="s">
        <v>39</v>
      </c>
      <c r="N9723" s="10" t="str">
        <f>_xlfn.XLOOKUP($M:$M,People!$B:$B,People!A:A)</f>
        <v>Sadie Pawthorne</v>
      </c>
      <c r="O9723" s="10" t="s">
        <v>1120</v>
      </c>
      <c r="P9723" s="10" t="str">
        <f>VLOOKUP(O9723,Products!$A:$E,3,FALSE)</f>
        <v>Logitech</v>
      </c>
      <c r="Q9723" s="31">
        <f>INDEX(Products!$E:$E,MATCH(O9723,Products!$A:$A,0))</f>
        <v>0.27</v>
      </c>
      <c r="R9723" s="10" t="s">
        <v>28</v>
      </c>
      <c r="S9723" s="10" t="s">
        <v>58</v>
      </c>
      <c r="T9723" s="10" t="s">
        <v>1121</v>
      </c>
      <c r="U9723" s="12">
        <v>70.679999999999993</v>
      </c>
      <c r="V9723" s="12">
        <v>12</v>
      </c>
      <c r="W9723" s="12">
        <v>0</v>
      </c>
      <c r="X9723" s="12">
        <v>31.099200000000003</v>
      </c>
    </row>
    <row r="9724" spans="1:24" ht="14" x14ac:dyDescent="0.3">
      <c r="A9724" s="9">
        <v>9718</v>
      </c>
      <c r="B9724" s="14" t="s">
        <v>10877</v>
      </c>
      <c r="C9724" s="15">
        <v>46357</v>
      </c>
      <c r="D9724" s="15">
        <v>46359</v>
      </c>
      <c r="E9724" s="10" t="s">
        <v>168</v>
      </c>
      <c r="F9724" s="10" t="s">
        <v>2625</v>
      </c>
      <c r="G9724" s="10" t="s">
        <v>2626</v>
      </c>
      <c r="H9724" s="10" t="s">
        <v>92</v>
      </c>
      <c r="I9724" s="10" t="s">
        <v>23</v>
      </c>
      <c r="J9724" s="10" t="s">
        <v>4097</v>
      </c>
      <c r="K9724" s="10" t="s">
        <v>438</v>
      </c>
      <c r="L9724" s="10">
        <v>43302</v>
      </c>
      <c r="M9724" s="10" t="s">
        <v>133</v>
      </c>
      <c r="N9724" s="10" t="str">
        <f>_xlfn.XLOOKUP($M:$M,People!$B:$B,People!A:A)</f>
        <v>Chuck Magee</v>
      </c>
      <c r="O9724" s="10" t="s">
        <v>2514</v>
      </c>
      <c r="P9724" s="10" t="str">
        <f>VLOOKUP(O9724,Products!$A:$E,3,FALSE)</f>
        <v>Dell</v>
      </c>
      <c r="Q9724" s="31">
        <f>INDEX(Products!$E:$E,MATCH(O9724,Products!$A:$A,0))</f>
        <v>0.28000000000000003</v>
      </c>
      <c r="R9724" s="10" t="s">
        <v>28</v>
      </c>
      <c r="S9724" s="10" t="s">
        <v>58</v>
      </c>
      <c r="T9724" s="10" t="s">
        <v>2515</v>
      </c>
      <c r="U9724" s="12">
        <v>7.7120000000000006</v>
      </c>
      <c r="V9724" s="12">
        <v>2</v>
      </c>
      <c r="W9724" s="12">
        <v>0.2</v>
      </c>
      <c r="X9724" s="12">
        <v>1.7352000000000005</v>
      </c>
    </row>
    <row r="9725" spans="1:24" ht="14" x14ac:dyDescent="0.3">
      <c r="A9725" s="9">
        <v>9719</v>
      </c>
      <c r="B9725" s="14" t="s">
        <v>10878</v>
      </c>
      <c r="C9725" s="15">
        <v>46357</v>
      </c>
      <c r="D9725" s="15">
        <v>46363</v>
      </c>
      <c r="E9725" s="10" t="s">
        <v>44</v>
      </c>
      <c r="F9725" s="10" t="s">
        <v>3628</v>
      </c>
      <c r="G9725" s="10" t="s">
        <v>3629</v>
      </c>
      <c r="H9725" s="10" t="s">
        <v>92</v>
      </c>
      <c r="I9725" s="10" t="s">
        <v>23</v>
      </c>
      <c r="J9725" s="10" t="s">
        <v>4002</v>
      </c>
      <c r="K9725" s="10" t="s">
        <v>38</v>
      </c>
      <c r="L9725" s="10">
        <v>95207</v>
      </c>
      <c r="M9725" s="10" t="s">
        <v>39</v>
      </c>
      <c r="N9725" s="10" t="str">
        <f>_xlfn.XLOOKUP($M:$M,People!$B:$B,People!A:A)</f>
        <v>Sadie Pawthorne</v>
      </c>
      <c r="O9725" s="10" t="s">
        <v>1940</v>
      </c>
      <c r="P9725" s="10" t="str">
        <f>VLOOKUP(O9725,Products!$A:$E,3,FALSE)</f>
        <v>Canon</v>
      </c>
      <c r="Q9725" s="31">
        <f>INDEX(Products!$E:$E,MATCH(O9725,Products!$A:$A,0))</f>
        <v>0.34</v>
      </c>
      <c r="R9725" s="10" t="s">
        <v>28</v>
      </c>
      <c r="S9725" s="10" t="s">
        <v>58</v>
      </c>
      <c r="T9725" s="10" t="s">
        <v>1941</v>
      </c>
      <c r="U9725" s="12">
        <v>629.64</v>
      </c>
      <c r="V9725" s="12">
        <v>9</v>
      </c>
      <c r="W9725" s="12">
        <v>0</v>
      </c>
      <c r="X9725" s="12">
        <v>107.03879999999994</v>
      </c>
    </row>
    <row r="9726" spans="1:24" ht="14" x14ac:dyDescent="0.3">
      <c r="A9726" s="9">
        <v>9720</v>
      </c>
      <c r="B9726" s="14" t="s">
        <v>10879</v>
      </c>
      <c r="C9726" s="15">
        <v>46357</v>
      </c>
      <c r="D9726" s="15">
        <v>46360</v>
      </c>
      <c r="E9726" s="10" t="s">
        <v>168</v>
      </c>
      <c r="F9726" s="10" t="s">
        <v>1912</v>
      </c>
      <c r="G9726" s="10" t="s">
        <v>1913</v>
      </c>
      <c r="H9726" s="10" t="s">
        <v>22</v>
      </c>
      <c r="I9726" s="10" t="s">
        <v>23</v>
      </c>
      <c r="J9726" s="10" t="s">
        <v>131</v>
      </c>
      <c r="K9726" s="10" t="s">
        <v>132</v>
      </c>
      <c r="L9726" s="10">
        <v>19120</v>
      </c>
      <c r="M9726" s="10" t="s">
        <v>133</v>
      </c>
      <c r="N9726" s="10" t="str">
        <f>_xlfn.XLOOKUP($M:$M,People!$B:$B,People!A:A)</f>
        <v>Chuck Magee</v>
      </c>
      <c r="O9726" s="10" t="s">
        <v>5154</v>
      </c>
      <c r="P9726" s="10" t="str">
        <f>VLOOKUP(O9726,Products!$A:$E,3,FALSE)</f>
        <v>3M</v>
      </c>
      <c r="Q9726" s="31">
        <f>INDEX(Products!$E:$E,MATCH(O9726,Products!$A:$A,0))</f>
        <v>0.3</v>
      </c>
      <c r="R9726" s="10" t="s">
        <v>28</v>
      </c>
      <c r="S9726" s="10" t="s">
        <v>58</v>
      </c>
      <c r="T9726" s="10" t="s">
        <v>5155</v>
      </c>
      <c r="U9726" s="12">
        <v>79.12</v>
      </c>
      <c r="V9726" s="12">
        <v>5</v>
      </c>
      <c r="W9726" s="12">
        <v>0.2</v>
      </c>
      <c r="X9726" s="12">
        <v>13.845999999999997</v>
      </c>
    </row>
    <row r="9727" spans="1:24" ht="14" x14ac:dyDescent="0.3">
      <c r="A9727" s="9">
        <v>9721</v>
      </c>
      <c r="B9727" s="14" t="s">
        <v>10880</v>
      </c>
      <c r="C9727" s="15">
        <v>46357</v>
      </c>
      <c r="D9727" s="15">
        <v>46361</v>
      </c>
      <c r="E9727" s="10" t="s">
        <v>44</v>
      </c>
      <c r="F9727" s="10" t="s">
        <v>1690</v>
      </c>
      <c r="G9727" s="10" t="s">
        <v>1691</v>
      </c>
      <c r="H9727" s="10" t="s">
        <v>22</v>
      </c>
      <c r="I9727" s="10" t="s">
        <v>23</v>
      </c>
      <c r="J9727" s="10" t="s">
        <v>707</v>
      </c>
      <c r="K9727" s="10" t="s">
        <v>402</v>
      </c>
      <c r="L9727" s="10">
        <v>80219</v>
      </c>
      <c r="M9727" s="10" t="s">
        <v>39</v>
      </c>
      <c r="N9727" s="10" t="str">
        <f>_xlfn.XLOOKUP($M:$M,People!$B:$B,People!A:A)</f>
        <v>Sadie Pawthorne</v>
      </c>
      <c r="O9727" s="10" t="s">
        <v>385</v>
      </c>
      <c r="P9727" s="10" t="str">
        <f>VLOOKUP(O9727,Products!$A:$E,3,FALSE)</f>
        <v>Dell</v>
      </c>
      <c r="Q9727" s="31">
        <f>INDEX(Products!$E:$E,MATCH(O9727,Products!$A:$A,0))</f>
        <v>0.4</v>
      </c>
      <c r="R9727" s="10" t="s">
        <v>41</v>
      </c>
      <c r="S9727" s="10" t="s">
        <v>71</v>
      </c>
      <c r="T9727" s="10" t="s">
        <v>386</v>
      </c>
      <c r="U9727" s="12">
        <v>31.152000000000001</v>
      </c>
      <c r="V9727" s="12">
        <v>3</v>
      </c>
      <c r="W9727" s="12">
        <v>0.2</v>
      </c>
      <c r="X9727" s="12">
        <v>3.5045999999999964</v>
      </c>
    </row>
    <row r="9728" spans="1:24" ht="14" x14ac:dyDescent="0.3">
      <c r="A9728" s="9">
        <v>9722</v>
      </c>
      <c r="B9728" s="14" t="s">
        <v>10875</v>
      </c>
      <c r="C9728" s="15">
        <v>46357</v>
      </c>
      <c r="D9728" s="15">
        <v>46361</v>
      </c>
      <c r="E9728" s="10" t="s">
        <v>44</v>
      </c>
      <c r="F9728" s="10" t="s">
        <v>1825</v>
      </c>
      <c r="G9728" s="10" t="s">
        <v>1826</v>
      </c>
      <c r="H9728" s="10" t="s">
        <v>22</v>
      </c>
      <c r="I9728" s="10" t="s">
        <v>23</v>
      </c>
      <c r="J9728" s="10" t="s">
        <v>131</v>
      </c>
      <c r="K9728" s="10" t="s">
        <v>132</v>
      </c>
      <c r="L9728" s="10">
        <v>19140</v>
      </c>
      <c r="M9728" s="10" t="s">
        <v>133</v>
      </c>
      <c r="N9728" s="10" t="str">
        <f>_xlfn.XLOOKUP($M:$M,People!$B:$B,People!A:A)</f>
        <v>Chuck Magee</v>
      </c>
      <c r="O9728" s="10" t="s">
        <v>2421</v>
      </c>
      <c r="P9728" s="10" t="str">
        <f>VLOOKUP(O9728,Products!$A:$E,3,FALSE)</f>
        <v>Logitech</v>
      </c>
      <c r="Q9728" s="31">
        <f>INDEX(Products!$E:$E,MATCH(O9728,Products!$A:$A,0))</f>
        <v>0.31</v>
      </c>
      <c r="R9728" s="10" t="s">
        <v>41</v>
      </c>
      <c r="S9728" s="10" t="s">
        <v>68</v>
      </c>
      <c r="T9728" s="10" t="s">
        <v>2422</v>
      </c>
      <c r="U9728" s="12">
        <v>8.0010000000000012</v>
      </c>
      <c r="V9728" s="12">
        <v>7</v>
      </c>
      <c r="W9728" s="12">
        <v>0.7</v>
      </c>
      <c r="X9728" s="12">
        <v>-5.6006999999999962</v>
      </c>
    </row>
    <row r="9729" spans="1:24" ht="14" x14ac:dyDescent="0.3">
      <c r="A9729" s="9">
        <v>9723</v>
      </c>
      <c r="B9729" s="14" t="s">
        <v>10876</v>
      </c>
      <c r="C9729" s="15">
        <v>46357</v>
      </c>
      <c r="D9729" s="15">
        <v>46362</v>
      </c>
      <c r="E9729" s="10" t="s">
        <v>44</v>
      </c>
      <c r="F9729" s="10" t="s">
        <v>514</v>
      </c>
      <c r="G9729" s="10" t="s">
        <v>515</v>
      </c>
      <c r="H9729" s="10" t="s">
        <v>36</v>
      </c>
      <c r="I9729" s="10" t="s">
        <v>23</v>
      </c>
      <c r="J9729" s="10" t="s">
        <v>86</v>
      </c>
      <c r="K9729" s="10" t="s">
        <v>87</v>
      </c>
      <c r="L9729" s="10">
        <v>98105</v>
      </c>
      <c r="M9729" s="10" t="s">
        <v>39</v>
      </c>
      <c r="N9729" s="10" t="str">
        <f>_xlfn.XLOOKUP($M:$M,People!$B:$B,People!A:A)</f>
        <v>Sadie Pawthorne</v>
      </c>
      <c r="O9729" s="10" t="s">
        <v>4513</v>
      </c>
      <c r="P9729" s="10" t="str">
        <f>VLOOKUP(O9729,Products!$A:$E,3,FALSE)</f>
        <v>Samsung</v>
      </c>
      <c r="Q9729" s="31">
        <f>INDEX(Products!$E:$E,MATCH(O9729,Products!$A:$A,0))</f>
        <v>0.33</v>
      </c>
      <c r="R9729" s="10" t="s">
        <v>41</v>
      </c>
      <c r="S9729" s="10" t="s">
        <v>68</v>
      </c>
      <c r="T9729" s="10" t="s">
        <v>4514</v>
      </c>
      <c r="U9729" s="12">
        <v>15.920000000000002</v>
      </c>
      <c r="V9729" s="12">
        <v>5</v>
      </c>
      <c r="W9729" s="12">
        <v>0.2</v>
      </c>
      <c r="X9729" s="12">
        <v>5.3729999999999993</v>
      </c>
    </row>
    <row r="9730" spans="1:24" ht="14" x14ac:dyDescent="0.3">
      <c r="A9730" s="9">
        <v>9724</v>
      </c>
      <c r="B9730" s="14" t="s">
        <v>10880</v>
      </c>
      <c r="C9730" s="15">
        <v>46357</v>
      </c>
      <c r="D9730" s="15">
        <v>46361</v>
      </c>
      <c r="E9730" s="10" t="s">
        <v>44</v>
      </c>
      <c r="F9730" s="10" t="s">
        <v>1690</v>
      </c>
      <c r="G9730" s="10" t="s">
        <v>1691</v>
      </c>
      <c r="H9730" s="10" t="s">
        <v>22</v>
      </c>
      <c r="I9730" s="10" t="s">
        <v>23</v>
      </c>
      <c r="J9730" s="10" t="s">
        <v>707</v>
      </c>
      <c r="K9730" s="10" t="s">
        <v>402</v>
      </c>
      <c r="L9730" s="10">
        <v>80219</v>
      </c>
      <c r="M9730" s="10" t="s">
        <v>39</v>
      </c>
      <c r="N9730" s="10" t="str">
        <f>_xlfn.XLOOKUP($M:$M,People!$B:$B,People!A:A)</f>
        <v>Sadie Pawthorne</v>
      </c>
      <c r="O9730" s="10" t="s">
        <v>1694</v>
      </c>
      <c r="P9730" s="10" t="str">
        <f>VLOOKUP(O9730,Products!$A:$E,3,FALSE)</f>
        <v>IKEA</v>
      </c>
      <c r="Q9730" s="31">
        <f>INDEX(Products!$E:$E,MATCH(O9730,Products!$A:$A,0))</f>
        <v>0.38</v>
      </c>
      <c r="R9730" s="10" t="s">
        <v>41</v>
      </c>
      <c r="S9730" s="10" t="s">
        <v>68</v>
      </c>
      <c r="T9730" s="10" t="s">
        <v>1695</v>
      </c>
      <c r="U9730" s="12">
        <v>6.7830000000000004</v>
      </c>
      <c r="V9730" s="12">
        <v>7</v>
      </c>
      <c r="W9730" s="12">
        <v>0.7</v>
      </c>
      <c r="X9730" s="12">
        <v>-4.7480999999999973</v>
      </c>
    </row>
    <row r="9731" spans="1:24" ht="14" x14ac:dyDescent="0.3">
      <c r="A9731" s="9">
        <v>9725</v>
      </c>
      <c r="B9731" s="14" t="s">
        <v>10881</v>
      </c>
      <c r="C9731" s="15">
        <v>46357</v>
      </c>
      <c r="D9731" s="15">
        <v>46363</v>
      </c>
      <c r="E9731" s="10" t="s">
        <v>44</v>
      </c>
      <c r="F9731" s="10" t="s">
        <v>726</v>
      </c>
      <c r="G9731" s="10" t="s">
        <v>727</v>
      </c>
      <c r="H9731" s="10" t="s">
        <v>22</v>
      </c>
      <c r="I9731" s="10" t="s">
        <v>23</v>
      </c>
      <c r="J9731" s="10" t="s">
        <v>728</v>
      </c>
      <c r="K9731" s="10" t="s">
        <v>212</v>
      </c>
      <c r="L9731" s="10">
        <v>48601</v>
      </c>
      <c r="M9731" s="10" t="s">
        <v>95</v>
      </c>
      <c r="N9731" s="10" t="str">
        <f>_xlfn.XLOOKUP($M:$M,People!$B:$B,People!A:A)</f>
        <v>Roxanne Rodriguez</v>
      </c>
      <c r="O9731" s="10" t="s">
        <v>479</v>
      </c>
      <c r="P9731" s="10" t="str">
        <f>VLOOKUP(O9731,Products!$A:$E,3,FALSE)</f>
        <v>Logitech</v>
      </c>
      <c r="Q9731" s="31">
        <f>INDEX(Products!$E:$E,MATCH(O9731,Products!$A:$A,0))</f>
        <v>0.33</v>
      </c>
      <c r="R9731" s="10" t="s">
        <v>41</v>
      </c>
      <c r="S9731" s="10" t="s">
        <v>68</v>
      </c>
      <c r="T9731" s="10" t="s">
        <v>480</v>
      </c>
      <c r="U9731" s="12">
        <v>15.92</v>
      </c>
      <c r="V9731" s="12">
        <v>4</v>
      </c>
      <c r="W9731" s="12">
        <v>0</v>
      </c>
      <c r="X9731" s="12">
        <v>7.4824000000000002</v>
      </c>
    </row>
    <row r="9732" spans="1:24" ht="14" x14ac:dyDescent="0.3">
      <c r="A9732" s="9">
        <v>9726</v>
      </c>
      <c r="B9732" s="14" t="s">
        <v>10882</v>
      </c>
      <c r="C9732" s="15">
        <v>46357</v>
      </c>
      <c r="D9732" s="15">
        <v>46361</v>
      </c>
      <c r="E9732" s="10" t="s">
        <v>44</v>
      </c>
      <c r="F9732" s="10" t="s">
        <v>1081</v>
      </c>
      <c r="G9732" s="10" t="s">
        <v>1082</v>
      </c>
      <c r="H9732" s="10" t="s">
        <v>22</v>
      </c>
      <c r="I9732" s="10" t="s">
        <v>23</v>
      </c>
      <c r="J9732" s="10" t="s">
        <v>37</v>
      </c>
      <c r="K9732" s="10" t="s">
        <v>38</v>
      </c>
      <c r="L9732" s="10">
        <v>90008</v>
      </c>
      <c r="M9732" s="10" t="s">
        <v>39</v>
      </c>
      <c r="N9732" s="10" t="str">
        <f>_xlfn.XLOOKUP($M:$M,People!$B:$B,People!A:A)</f>
        <v>Sadie Pawthorne</v>
      </c>
      <c r="O9732" s="10" t="s">
        <v>2796</v>
      </c>
      <c r="P9732" s="10" t="str">
        <f>VLOOKUP(O9732,Products!$A:$E,3,FALSE)</f>
        <v>IKEA</v>
      </c>
      <c r="Q9732" s="31">
        <f>INDEX(Products!$E:$E,MATCH(O9732,Products!$A:$A,0))</f>
        <v>0.34</v>
      </c>
      <c r="R9732" s="10" t="s">
        <v>41</v>
      </c>
      <c r="S9732" s="10" t="s">
        <v>68</v>
      </c>
      <c r="T9732" s="10" t="s">
        <v>2797</v>
      </c>
      <c r="U9732" s="12">
        <v>10.128</v>
      </c>
      <c r="V9732" s="12">
        <v>2</v>
      </c>
      <c r="W9732" s="12">
        <v>0.2</v>
      </c>
      <c r="X9732" s="12">
        <v>3.6714000000000002</v>
      </c>
    </row>
    <row r="9733" spans="1:24" ht="14" x14ac:dyDescent="0.3">
      <c r="A9733" s="9">
        <v>9727</v>
      </c>
      <c r="B9733" s="14" t="s">
        <v>10883</v>
      </c>
      <c r="C9733" s="15">
        <v>46357</v>
      </c>
      <c r="D9733" s="15">
        <v>46359</v>
      </c>
      <c r="E9733" s="10" t="s">
        <v>19</v>
      </c>
      <c r="F9733" s="10" t="s">
        <v>846</v>
      </c>
      <c r="G9733" s="10" t="s">
        <v>847</v>
      </c>
      <c r="H9733" s="10" t="s">
        <v>22</v>
      </c>
      <c r="I9733" s="10" t="s">
        <v>23</v>
      </c>
      <c r="J9733" s="10" t="s">
        <v>237</v>
      </c>
      <c r="K9733" s="10" t="s">
        <v>238</v>
      </c>
      <c r="L9733" s="10">
        <v>10009</v>
      </c>
      <c r="M9733" s="10" t="s">
        <v>133</v>
      </c>
      <c r="N9733" s="10" t="str">
        <f>_xlfn.XLOOKUP($M:$M,People!$B:$B,People!A:A)</f>
        <v>Chuck Magee</v>
      </c>
      <c r="O9733" s="10" t="s">
        <v>852</v>
      </c>
      <c r="P9733" s="10" t="str">
        <f>VLOOKUP(O9733,Products!$A:$E,3,FALSE)</f>
        <v>3M</v>
      </c>
      <c r="Q9733" s="31">
        <f>INDEX(Products!$E:$E,MATCH(O9733,Products!$A:$A,0))</f>
        <v>0.34</v>
      </c>
      <c r="R9733" s="10" t="s">
        <v>41</v>
      </c>
      <c r="S9733" s="10" t="s">
        <v>68</v>
      </c>
      <c r="T9733" s="10" t="s">
        <v>853</v>
      </c>
      <c r="U9733" s="12">
        <v>17.52</v>
      </c>
      <c r="V9733" s="12">
        <v>5</v>
      </c>
      <c r="W9733" s="12">
        <v>0.2</v>
      </c>
      <c r="X9733" s="12">
        <v>6.1319999999999988</v>
      </c>
    </row>
    <row r="9734" spans="1:24" ht="14" x14ac:dyDescent="0.3">
      <c r="A9734" s="9">
        <v>9728</v>
      </c>
      <c r="B9734" s="14" t="s">
        <v>10884</v>
      </c>
      <c r="C9734" s="15">
        <v>46357</v>
      </c>
      <c r="D9734" s="15">
        <v>46361</v>
      </c>
      <c r="E9734" s="10" t="s">
        <v>44</v>
      </c>
      <c r="F9734" s="10" t="s">
        <v>2646</v>
      </c>
      <c r="G9734" s="10" t="s">
        <v>2647</v>
      </c>
      <c r="H9734" s="10" t="s">
        <v>92</v>
      </c>
      <c r="I9734" s="10" t="s">
        <v>23</v>
      </c>
      <c r="J9734" s="10" t="s">
        <v>131</v>
      </c>
      <c r="K9734" s="10" t="s">
        <v>132</v>
      </c>
      <c r="L9734" s="10">
        <v>19143</v>
      </c>
      <c r="M9734" s="10" t="s">
        <v>133</v>
      </c>
      <c r="N9734" s="10" t="str">
        <f>_xlfn.XLOOKUP($M:$M,People!$B:$B,People!A:A)</f>
        <v>Chuck Magee</v>
      </c>
      <c r="O9734" s="10" t="s">
        <v>4005</v>
      </c>
      <c r="P9734" s="10" t="str">
        <f>VLOOKUP(O9734,Products!$A:$E,3,FALSE)</f>
        <v>3M</v>
      </c>
      <c r="Q9734" s="31">
        <f>INDEX(Products!$E:$E,MATCH(O9734,Products!$A:$A,0))</f>
        <v>0.26</v>
      </c>
      <c r="R9734" s="10" t="s">
        <v>41</v>
      </c>
      <c r="S9734" s="10" t="s">
        <v>155</v>
      </c>
      <c r="T9734" s="10" t="s">
        <v>4006</v>
      </c>
      <c r="U9734" s="12">
        <v>104.68000000000002</v>
      </c>
      <c r="V9734" s="12">
        <v>5</v>
      </c>
      <c r="W9734" s="12">
        <v>0.2</v>
      </c>
      <c r="X9734" s="12">
        <v>35.329499999999996</v>
      </c>
    </row>
    <row r="9735" spans="1:24" ht="14" x14ac:dyDescent="0.3">
      <c r="A9735" s="9">
        <v>9729</v>
      </c>
      <c r="B9735" s="14" t="s">
        <v>10881</v>
      </c>
      <c r="C9735" s="15">
        <v>46357</v>
      </c>
      <c r="D9735" s="15">
        <v>46363</v>
      </c>
      <c r="E9735" s="10" t="s">
        <v>44</v>
      </c>
      <c r="F9735" s="10" t="s">
        <v>726</v>
      </c>
      <c r="G9735" s="10" t="s">
        <v>727</v>
      </c>
      <c r="H9735" s="10" t="s">
        <v>22</v>
      </c>
      <c r="I9735" s="10" t="s">
        <v>23</v>
      </c>
      <c r="J9735" s="10" t="s">
        <v>728</v>
      </c>
      <c r="K9735" s="10" t="s">
        <v>212</v>
      </c>
      <c r="L9735" s="10">
        <v>48601</v>
      </c>
      <c r="M9735" s="10" t="s">
        <v>95</v>
      </c>
      <c r="N9735" s="10" t="str">
        <f>_xlfn.XLOOKUP($M:$M,People!$B:$B,People!A:A)</f>
        <v>Roxanne Rodriguez</v>
      </c>
      <c r="O9735" s="10" t="s">
        <v>733</v>
      </c>
      <c r="P9735" s="10" t="str">
        <f>VLOOKUP(O9735,Products!$A:$E,3,FALSE)</f>
        <v>HP</v>
      </c>
      <c r="Q9735" s="31">
        <f>INDEX(Products!$E:$E,MATCH(O9735,Products!$A:$A,0))</f>
        <v>0.37</v>
      </c>
      <c r="R9735" s="10" t="s">
        <v>41</v>
      </c>
      <c r="S9735" s="10" t="s">
        <v>240</v>
      </c>
      <c r="T9735" s="10" t="s">
        <v>734</v>
      </c>
      <c r="U9735" s="12">
        <v>52.29</v>
      </c>
      <c r="V9735" s="12">
        <v>9</v>
      </c>
      <c r="W9735" s="12">
        <v>0</v>
      </c>
      <c r="X9735" s="12">
        <v>16.209899999999998</v>
      </c>
    </row>
    <row r="9736" spans="1:24" ht="14" x14ac:dyDescent="0.3">
      <c r="A9736" s="9">
        <v>9730</v>
      </c>
      <c r="B9736" s="14" t="s">
        <v>10875</v>
      </c>
      <c r="C9736" s="15">
        <v>46357</v>
      </c>
      <c r="D9736" s="15">
        <v>46361</v>
      </c>
      <c r="E9736" s="10" t="s">
        <v>44</v>
      </c>
      <c r="F9736" s="10" t="s">
        <v>1825</v>
      </c>
      <c r="G9736" s="10" t="s">
        <v>1826</v>
      </c>
      <c r="H9736" s="10" t="s">
        <v>22</v>
      </c>
      <c r="I9736" s="10" t="s">
        <v>23</v>
      </c>
      <c r="J9736" s="10" t="s">
        <v>131</v>
      </c>
      <c r="K9736" s="10" t="s">
        <v>132</v>
      </c>
      <c r="L9736" s="10">
        <v>19140</v>
      </c>
      <c r="M9736" s="10" t="s">
        <v>133</v>
      </c>
      <c r="N9736" s="10" t="str">
        <f>_xlfn.XLOOKUP($M:$M,People!$B:$B,People!A:A)</f>
        <v>Chuck Magee</v>
      </c>
      <c r="O9736" s="10" t="s">
        <v>2279</v>
      </c>
      <c r="P9736" s="10" t="str">
        <f>VLOOKUP(O9736,Products!$A:$E,3,FALSE)</f>
        <v>Logitech</v>
      </c>
      <c r="Q9736" s="31">
        <f>INDEX(Products!$E:$E,MATCH(O9736,Products!$A:$A,0))</f>
        <v>0.33</v>
      </c>
      <c r="R9736" s="10" t="s">
        <v>41</v>
      </c>
      <c r="S9736" s="10" t="s">
        <v>42</v>
      </c>
      <c r="T9736" s="10" t="s">
        <v>2280</v>
      </c>
      <c r="U9736" s="12">
        <v>15.936000000000002</v>
      </c>
      <c r="V9736" s="12">
        <v>4</v>
      </c>
      <c r="W9736" s="12">
        <v>0.2</v>
      </c>
      <c r="X9736" s="12">
        <v>5.1791999999999998</v>
      </c>
    </row>
    <row r="9737" spans="1:24" ht="14" x14ac:dyDescent="0.3">
      <c r="A9737" s="9">
        <v>9731</v>
      </c>
      <c r="B9737" s="14" t="s">
        <v>10885</v>
      </c>
      <c r="C9737" s="15">
        <v>46357</v>
      </c>
      <c r="D9737" s="15">
        <v>46364</v>
      </c>
      <c r="E9737" s="10" t="s">
        <v>44</v>
      </c>
      <c r="F9737" s="10" t="s">
        <v>1489</v>
      </c>
      <c r="G9737" s="10" t="s">
        <v>1490</v>
      </c>
      <c r="H9737" s="10" t="s">
        <v>36</v>
      </c>
      <c r="I9737" s="10" t="s">
        <v>23</v>
      </c>
      <c r="J9737" s="10" t="s">
        <v>595</v>
      </c>
      <c r="K9737" s="10" t="s">
        <v>94</v>
      </c>
      <c r="L9737" s="10">
        <v>78207</v>
      </c>
      <c r="M9737" s="10" t="s">
        <v>95</v>
      </c>
      <c r="N9737" s="10" t="str">
        <f>_xlfn.XLOOKUP($M:$M,People!$B:$B,People!A:A)</f>
        <v>Roxanne Rodriguez</v>
      </c>
      <c r="O9737" s="10" t="s">
        <v>4622</v>
      </c>
      <c r="P9737" s="10" t="str">
        <f>VLOOKUP(O9737,Products!$A:$E,3,FALSE)</f>
        <v>3M</v>
      </c>
      <c r="Q9737" s="31">
        <f>INDEX(Products!$E:$E,MATCH(O9737,Products!$A:$A,0))</f>
        <v>0.3</v>
      </c>
      <c r="R9737" s="10" t="s">
        <v>41</v>
      </c>
      <c r="S9737" s="10" t="s">
        <v>82</v>
      </c>
      <c r="T9737" s="10" t="s">
        <v>4623</v>
      </c>
      <c r="U9737" s="12">
        <v>10.368000000000002</v>
      </c>
      <c r="V9737" s="12">
        <v>2</v>
      </c>
      <c r="W9737" s="12">
        <v>0.2</v>
      </c>
      <c r="X9737" s="12">
        <v>3.6288</v>
      </c>
    </row>
    <row r="9738" spans="1:24" ht="14" x14ac:dyDescent="0.3">
      <c r="A9738" s="9">
        <v>9732</v>
      </c>
      <c r="B9738" s="14" t="s">
        <v>10872</v>
      </c>
      <c r="C9738" s="15">
        <v>46357</v>
      </c>
      <c r="D9738" s="15">
        <v>46364</v>
      </c>
      <c r="E9738" s="10" t="s">
        <v>44</v>
      </c>
      <c r="F9738" s="10" t="s">
        <v>45</v>
      </c>
      <c r="G9738" s="10" t="s">
        <v>46</v>
      </c>
      <c r="H9738" s="10" t="s">
        <v>22</v>
      </c>
      <c r="I9738" s="10" t="s">
        <v>23</v>
      </c>
      <c r="J9738" s="10" t="s">
        <v>86</v>
      </c>
      <c r="K9738" s="10" t="s">
        <v>87</v>
      </c>
      <c r="L9738" s="10">
        <v>98105</v>
      </c>
      <c r="M9738" s="10" t="s">
        <v>39</v>
      </c>
      <c r="N9738" s="10" t="str">
        <f>_xlfn.XLOOKUP($M:$M,People!$B:$B,People!A:A)</f>
        <v>Sadie Pawthorne</v>
      </c>
      <c r="O9738" s="10" t="s">
        <v>5646</v>
      </c>
      <c r="P9738" s="10" t="str">
        <f>VLOOKUP(O9738,Products!$A:$E,3,FALSE)</f>
        <v>Logitech</v>
      </c>
      <c r="Q9738" s="31">
        <f>INDEX(Products!$E:$E,MATCH(O9738,Products!$A:$A,0))</f>
        <v>0.33</v>
      </c>
      <c r="R9738" s="10" t="s">
        <v>41</v>
      </c>
      <c r="S9738" s="10" t="s">
        <v>82</v>
      </c>
      <c r="T9738" s="10" t="s">
        <v>5647</v>
      </c>
      <c r="U9738" s="12">
        <v>41.86</v>
      </c>
      <c r="V9738" s="12">
        <v>7</v>
      </c>
      <c r="W9738" s="12">
        <v>0</v>
      </c>
      <c r="X9738" s="12">
        <v>18.837</v>
      </c>
    </row>
    <row r="9739" spans="1:24" ht="14" x14ac:dyDescent="0.3">
      <c r="A9739" s="9">
        <v>9733</v>
      </c>
      <c r="B9739" s="14" t="s">
        <v>10873</v>
      </c>
      <c r="C9739" s="15">
        <v>46357</v>
      </c>
      <c r="D9739" s="15">
        <v>46362</v>
      </c>
      <c r="E9739" s="10" t="s">
        <v>44</v>
      </c>
      <c r="F9739" s="10" t="s">
        <v>467</v>
      </c>
      <c r="G9739" s="10" t="s">
        <v>468</v>
      </c>
      <c r="H9739" s="10" t="s">
        <v>92</v>
      </c>
      <c r="I9739" s="10" t="s">
        <v>23</v>
      </c>
      <c r="J9739" s="10" t="s">
        <v>655</v>
      </c>
      <c r="K9739" s="10" t="s">
        <v>656</v>
      </c>
      <c r="L9739" s="10">
        <v>6824</v>
      </c>
      <c r="M9739" s="10" t="s">
        <v>133</v>
      </c>
      <c r="N9739" s="10" t="str">
        <f>_xlfn.XLOOKUP($M:$M,People!$B:$B,People!A:A)</f>
        <v>Chuck Magee</v>
      </c>
      <c r="O9739" s="10" t="s">
        <v>3839</v>
      </c>
      <c r="P9739" s="10" t="str">
        <f>VLOOKUP(O9739,Products!$A:$E,3,FALSE)</f>
        <v>Avery</v>
      </c>
      <c r="Q9739" s="31">
        <f>INDEX(Products!$E:$E,MATCH(O9739,Products!$A:$A,0))</f>
        <v>0.25</v>
      </c>
      <c r="R9739" s="10" t="s">
        <v>41</v>
      </c>
      <c r="S9739" s="10" t="s">
        <v>82</v>
      </c>
      <c r="T9739" s="10" t="s">
        <v>3840</v>
      </c>
      <c r="U9739" s="12">
        <v>19.440000000000001</v>
      </c>
      <c r="V9739" s="12">
        <v>3</v>
      </c>
      <c r="W9739" s="12">
        <v>0</v>
      </c>
      <c r="X9739" s="12">
        <v>9.3312000000000008</v>
      </c>
    </row>
    <row r="9740" spans="1:24" ht="14" x14ac:dyDescent="0.3">
      <c r="A9740" s="9">
        <v>9734</v>
      </c>
      <c r="B9740" s="14" t="s">
        <v>10882</v>
      </c>
      <c r="C9740" s="15">
        <v>46357</v>
      </c>
      <c r="D9740" s="15">
        <v>46361</v>
      </c>
      <c r="E9740" s="10" t="s">
        <v>44</v>
      </c>
      <c r="F9740" s="10" t="s">
        <v>1081</v>
      </c>
      <c r="G9740" s="10" t="s">
        <v>1082</v>
      </c>
      <c r="H9740" s="10" t="s">
        <v>22</v>
      </c>
      <c r="I9740" s="10" t="s">
        <v>23</v>
      </c>
      <c r="J9740" s="10" t="s">
        <v>37</v>
      </c>
      <c r="K9740" s="10" t="s">
        <v>38</v>
      </c>
      <c r="L9740" s="10">
        <v>90008</v>
      </c>
      <c r="M9740" s="10" t="s">
        <v>39</v>
      </c>
      <c r="N9740" s="10" t="str">
        <f>_xlfn.XLOOKUP($M:$M,People!$B:$B,People!A:A)</f>
        <v>Sadie Pawthorne</v>
      </c>
      <c r="O9740" s="10" t="s">
        <v>2720</v>
      </c>
      <c r="P9740" s="10" t="str">
        <f>VLOOKUP(O9740,Products!$A:$E,3,FALSE)</f>
        <v>Dell</v>
      </c>
      <c r="Q9740" s="31">
        <f>INDEX(Products!$E:$E,MATCH(O9740,Products!$A:$A,0))</f>
        <v>0.34</v>
      </c>
      <c r="R9740" s="10" t="s">
        <v>41</v>
      </c>
      <c r="S9740" s="10" t="s">
        <v>82</v>
      </c>
      <c r="T9740" s="10" t="s">
        <v>2721</v>
      </c>
      <c r="U9740" s="12">
        <v>45.36</v>
      </c>
      <c r="V9740" s="12">
        <v>7</v>
      </c>
      <c r="W9740" s="12">
        <v>0</v>
      </c>
      <c r="X9740" s="12">
        <v>21.772800000000004</v>
      </c>
    </row>
    <row r="9741" spans="1:24" ht="14" x14ac:dyDescent="0.3">
      <c r="A9741" s="9">
        <v>9735</v>
      </c>
      <c r="B9741" s="14" t="s">
        <v>10881</v>
      </c>
      <c r="C9741" s="15">
        <v>46357</v>
      </c>
      <c r="D9741" s="15">
        <v>46363</v>
      </c>
      <c r="E9741" s="10" t="s">
        <v>44</v>
      </c>
      <c r="F9741" s="10" t="s">
        <v>726</v>
      </c>
      <c r="G9741" s="10" t="s">
        <v>727</v>
      </c>
      <c r="H9741" s="10" t="s">
        <v>22</v>
      </c>
      <c r="I9741" s="10" t="s">
        <v>23</v>
      </c>
      <c r="J9741" s="10" t="s">
        <v>728</v>
      </c>
      <c r="K9741" s="10" t="s">
        <v>212</v>
      </c>
      <c r="L9741" s="10">
        <v>48601</v>
      </c>
      <c r="M9741" s="10" t="s">
        <v>95</v>
      </c>
      <c r="N9741" s="10" t="str">
        <f>_xlfn.XLOOKUP($M:$M,People!$B:$B,People!A:A)</f>
        <v>Roxanne Rodriguez</v>
      </c>
      <c r="O9741" s="10" t="s">
        <v>729</v>
      </c>
      <c r="P9741" s="10" t="str">
        <f>VLOOKUP(O9741,Products!$A:$E,3,FALSE)</f>
        <v>Staples</v>
      </c>
      <c r="Q9741" s="31">
        <f>INDEX(Products!$E:$E,MATCH(O9741,Products!$A:$A,0))</f>
        <v>0.37</v>
      </c>
      <c r="R9741" s="10" t="s">
        <v>41</v>
      </c>
      <c r="S9741" s="10" t="s">
        <v>53</v>
      </c>
      <c r="T9741" s="10" t="s">
        <v>730</v>
      </c>
      <c r="U9741" s="12">
        <v>83.92</v>
      </c>
      <c r="V9741" s="12">
        <v>4</v>
      </c>
      <c r="W9741" s="12">
        <v>0</v>
      </c>
      <c r="X9741" s="12">
        <v>5.8743999999999943</v>
      </c>
    </row>
    <row r="9742" spans="1:24" ht="14" x14ac:dyDescent="0.3">
      <c r="A9742" s="9">
        <v>9736</v>
      </c>
      <c r="B9742" s="14" t="s">
        <v>10879</v>
      </c>
      <c r="C9742" s="15">
        <v>46357</v>
      </c>
      <c r="D9742" s="15">
        <v>46360</v>
      </c>
      <c r="E9742" s="10" t="s">
        <v>168</v>
      </c>
      <c r="F9742" s="10" t="s">
        <v>1912</v>
      </c>
      <c r="G9742" s="10" t="s">
        <v>1913</v>
      </c>
      <c r="H9742" s="10" t="s">
        <v>22</v>
      </c>
      <c r="I9742" s="10" t="s">
        <v>23</v>
      </c>
      <c r="J9742" s="10" t="s">
        <v>131</v>
      </c>
      <c r="K9742" s="10" t="s">
        <v>132</v>
      </c>
      <c r="L9742" s="10">
        <v>19120</v>
      </c>
      <c r="M9742" s="10" t="s">
        <v>133</v>
      </c>
      <c r="N9742" s="10" t="str">
        <f>_xlfn.XLOOKUP($M:$M,People!$B:$B,People!A:A)</f>
        <v>Chuck Magee</v>
      </c>
      <c r="O9742" s="10" t="s">
        <v>836</v>
      </c>
      <c r="P9742" s="10" t="str">
        <f>VLOOKUP(O9742,Products!$A:$E,3,FALSE)</f>
        <v>3M</v>
      </c>
      <c r="Q9742" s="31">
        <f>INDEX(Products!$E:$E,MATCH(O9742,Products!$A:$A,0))</f>
        <v>0.3</v>
      </c>
      <c r="R9742" s="10" t="s">
        <v>41</v>
      </c>
      <c r="S9742" s="10" t="s">
        <v>53</v>
      </c>
      <c r="T9742" s="10" t="s">
        <v>1509</v>
      </c>
      <c r="U9742" s="12">
        <v>37.392000000000003</v>
      </c>
      <c r="V9742" s="12">
        <v>3</v>
      </c>
      <c r="W9742" s="12">
        <v>0.2</v>
      </c>
      <c r="X9742" s="12">
        <v>2.336999999999998</v>
      </c>
    </row>
    <row r="9743" spans="1:24" ht="14" x14ac:dyDescent="0.3">
      <c r="A9743" s="9">
        <v>9737</v>
      </c>
      <c r="B9743" s="14" t="s">
        <v>10881</v>
      </c>
      <c r="C9743" s="15">
        <v>46357</v>
      </c>
      <c r="D9743" s="15">
        <v>46363</v>
      </c>
      <c r="E9743" s="10" t="s">
        <v>44</v>
      </c>
      <c r="F9743" s="10" t="s">
        <v>726</v>
      </c>
      <c r="G9743" s="10" t="s">
        <v>727</v>
      </c>
      <c r="H9743" s="10" t="s">
        <v>22</v>
      </c>
      <c r="I9743" s="10" t="s">
        <v>23</v>
      </c>
      <c r="J9743" s="10" t="s">
        <v>728</v>
      </c>
      <c r="K9743" s="10" t="s">
        <v>212</v>
      </c>
      <c r="L9743" s="10">
        <v>48601</v>
      </c>
      <c r="M9743" s="10" t="s">
        <v>95</v>
      </c>
      <c r="N9743" s="10" t="str">
        <f>_xlfn.XLOOKUP($M:$M,People!$B:$B,People!A:A)</f>
        <v>Roxanne Rodriguez</v>
      </c>
      <c r="O9743" s="10" t="s">
        <v>735</v>
      </c>
      <c r="P9743" s="10" t="str">
        <f>VLOOKUP(O9743,Products!$A:$E,3,FALSE)</f>
        <v>Avery</v>
      </c>
      <c r="Q9743" s="31">
        <f>INDEX(Products!$E:$E,MATCH(O9743,Products!$A:$A,0))</f>
        <v>0.25</v>
      </c>
      <c r="R9743" s="10" t="s">
        <v>41</v>
      </c>
      <c r="S9743" s="10" t="s">
        <v>53</v>
      </c>
      <c r="T9743" s="10" t="s">
        <v>736</v>
      </c>
      <c r="U9743" s="12">
        <v>91.99</v>
      </c>
      <c r="V9743" s="12">
        <v>1</v>
      </c>
      <c r="W9743" s="12">
        <v>0</v>
      </c>
      <c r="X9743" s="12">
        <v>3.6795999999999935</v>
      </c>
    </row>
    <row r="9744" spans="1:24" ht="14" x14ac:dyDescent="0.3">
      <c r="A9744" s="9">
        <v>9738</v>
      </c>
      <c r="B9744" s="14" t="s">
        <v>10876</v>
      </c>
      <c r="C9744" s="15">
        <v>46357</v>
      </c>
      <c r="D9744" s="15">
        <v>46362</v>
      </c>
      <c r="E9744" s="10" t="s">
        <v>44</v>
      </c>
      <c r="F9744" s="10" t="s">
        <v>514</v>
      </c>
      <c r="G9744" s="10" t="s">
        <v>515</v>
      </c>
      <c r="H9744" s="10" t="s">
        <v>36</v>
      </c>
      <c r="I9744" s="10" t="s">
        <v>23</v>
      </c>
      <c r="J9744" s="10" t="s">
        <v>86</v>
      </c>
      <c r="K9744" s="10" t="s">
        <v>87</v>
      </c>
      <c r="L9744" s="10">
        <v>98105</v>
      </c>
      <c r="M9744" s="10" t="s">
        <v>39</v>
      </c>
      <c r="N9744" s="10" t="str">
        <f>_xlfn.XLOOKUP($M:$M,People!$B:$B,People!A:A)</f>
        <v>Sadie Pawthorne</v>
      </c>
      <c r="O9744" s="10" t="s">
        <v>959</v>
      </c>
      <c r="P9744" s="10" t="str">
        <f>VLOOKUP(O9744,Products!$A:$E,3,FALSE)</f>
        <v>Samsung</v>
      </c>
      <c r="Q9744" s="31">
        <f>INDEX(Products!$E:$E,MATCH(O9744,Products!$A:$A,0))</f>
        <v>0.28999999999999998</v>
      </c>
      <c r="R9744" s="10" t="s">
        <v>41</v>
      </c>
      <c r="S9744" s="10" t="s">
        <v>53</v>
      </c>
      <c r="T9744" s="10" t="s">
        <v>960</v>
      </c>
      <c r="U9744" s="12">
        <v>541.24</v>
      </c>
      <c r="V9744" s="12">
        <v>4</v>
      </c>
      <c r="W9744" s="12">
        <v>0</v>
      </c>
      <c r="X9744" s="12">
        <v>5.4124000000000478</v>
      </c>
    </row>
    <row r="9745" spans="1:24" ht="14" x14ac:dyDescent="0.3">
      <c r="A9745" s="9">
        <v>9739</v>
      </c>
      <c r="B9745" s="14" t="s">
        <v>10883</v>
      </c>
      <c r="C9745" s="15">
        <v>46357</v>
      </c>
      <c r="D9745" s="15">
        <v>46359</v>
      </c>
      <c r="E9745" s="10" t="s">
        <v>19</v>
      </c>
      <c r="F9745" s="10" t="s">
        <v>846</v>
      </c>
      <c r="G9745" s="10" t="s">
        <v>847</v>
      </c>
      <c r="H9745" s="10" t="s">
        <v>22</v>
      </c>
      <c r="I9745" s="10" t="s">
        <v>23</v>
      </c>
      <c r="J9745" s="10" t="s">
        <v>237</v>
      </c>
      <c r="K9745" s="10" t="s">
        <v>238</v>
      </c>
      <c r="L9745" s="10">
        <v>10009</v>
      </c>
      <c r="M9745" s="10" t="s">
        <v>133</v>
      </c>
      <c r="N9745" s="10" t="str">
        <f>_xlfn.XLOOKUP($M:$M,People!$B:$B,People!A:A)</f>
        <v>Chuck Magee</v>
      </c>
      <c r="O9745" s="10" t="s">
        <v>850</v>
      </c>
      <c r="P9745" s="10" t="str">
        <f>VLOOKUP(O9745,Products!$A:$E,3,FALSE)</f>
        <v>Office Depot</v>
      </c>
      <c r="Q9745" s="31">
        <f>INDEX(Products!$E:$E,MATCH(O9745,Products!$A:$A,0))</f>
        <v>0.28000000000000003</v>
      </c>
      <c r="R9745" s="10" t="s">
        <v>41</v>
      </c>
      <c r="S9745" s="10" t="s">
        <v>53</v>
      </c>
      <c r="T9745" s="10" t="s">
        <v>851</v>
      </c>
      <c r="U9745" s="12">
        <v>221.54999999999998</v>
      </c>
      <c r="V9745" s="12">
        <v>3</v>
      </c>
      <c r="W9745" s="12">
        <v>0</v>
      </c>
      <c r="X9745" s="12">
        <v>6.6465000000000174</v>
      </c>
    </row>
    <row r="9746" spans="1:24" ht="14" x14ac:dyDescent="0.3">
      <c r="A9746" s="9">
        <v>9740</v>
      </c>
      <c r="B9746" s="14" t="s">
        <v>10883</v>
      </c>
      <c r="C9746" s="15">
        <v>46357</v>
      </c>
      <c r="D9746" s="15">
        <v>46359</v>
      </c>
      <c r="E9746" s="10" t="s">
        <v>19</v>
      </c>
      <c r="F9746" s="10" t="s">
        <v>846</v>
      </c>
      <c r="G9746" s="10" t="s">
        <v>847</v>
      </c>
      <c r="H9746" s="10" t="s">
        <v>22</v>
      </c>
      <c r="I9746" s="10" t="s">
        <v>23</v>
      </c>
      <c r="J9746" s="10" t="s">
        <v>237</v>
      </c>
      <c r="K9746" s="10" t="s">
        <v>238</v>
      </c>
      <c r="L9746" s="10">
        <v>10009</v>
      </c>
      <c r="M9746" s="10" t="s">
        <v>133</v>
      </c>
      <c r="N9746" s="10" t="str">
        <f>_xlfn.XLOOKUP($M:$M,People!$B:$B,People!A:A)</f>
        <v>Chuck Magee</v>
      </c>
      <c r="O9746" s="10" t="s">
        <v>848</v>
      </c>
      <c r="P9746" s="10" t="str">
        <f>VLOOKUP(O9746,Products!$A:$E,3,FALSE)</f>
        <v>3M</v>
      </c>
      <c r="Q9746" s="31">
        <f>INDEX(Products!$E:$E,MATCH(O9746,Products!$A:$A,0))</f>
        <v>0.28000000000000003</v>
      </c>
      <c r="R9746" s="10" t="s">
        <v>64</v>
      </c>
      <c r="S9746" s="10" t="s">
        <v>144</v>
      </c>
      <c r="T9746" s="10" t="s">
        <v>849</v>
      </c>
      <c r="U9746" s="12">
        <v>20.37</v>
      </c>
      <c r="V9746" s="12">
        <v>3</v>
      </c>
      <c r="W9746" s="12">
        <v>0</v>
      </c>
      <c r="X9746" s="12">
        <v>6.9258000000000006</v>
      </c>
    </row>
    <row r="9747" spans="1:24" ht="14" x14ac:dyDescent="0.3">
      <c r="A9747" s="9">
        <v>9741</v>
      </c>
      <c r="B9747" s="14" t="s">
        <v>10880</v>
      </c>
      <c r="C9747" s="15">
        <v>46357</v>
      </c>
      <c r="D9747" s="15">
        <v>46361</v>
      </c>
      <c r="E9747" s="10" t="s">
        <v>44</v>
      </c>
      <c r="F9747" s="10" t="s">
        <v>1690</v>
      </c>
      <c r="G9747" s="10" t="s">
        <v>1691</v>
      </c>
      <c r="H9747" s="10" t="s">
        <v>22</v>
      </c>
      <c r="I9747" s="10" t="s">
        <v>23</v>
      </c>
      <c r="J9747" s="10" t="s">
        <v>707</v>
      </c>
      <c r="K9747" s="10" t="s">
        <v>402</v>
      </c>
      <c r="L9747" s="10">
        <v>80219</v>
      </c>
      <c r="M9747" s="10" t="s">
        <v>39</v>
      </c>
      <c r="N9747" s="10" t="str">
        <f>_xlfn.XLOOKUP($M:$M,People!$B:$B,People!A:A)</f>
        <v>Sadie Pawthorne</v>
      </c>
      <c r="O9747" s="10" t="s">
        <v>1692</v>
      </c>
      <c r="P9747" s="10" t="str">
        <f>VLOOKUP(O9747,Products!$A:$E,3,FALSE)</f>
        <v>Logitech</v>
      </c>
      <c r="Q9747" s="31">
        <f>INDEX(Products!$E:$E,MATCH(O9747,Products!$A:$A,0))</f>
        <v>0.35</v>
      </c>
      <c r="R9747" s="10" t="s">
        <v>64</v>
      </c>
      <c r="S9747" s="10" t="s">
        <v>65</v>
      </c>
      <c r="T9747" s="10" t="s">
        <v>1693</v>
      </c>
      <c r="U9747" s="12">
        <v>105.584</v>
      </c>
      <c r="V9747" s="12">
        <v>2</v>
      </c>
      <c r="W9747" s="12">
        <v>0.2</v>
      </c>
      <c r="X9747" s="12">
        <v>9.2386000000000053</v>
      </c>
    </row>
    <row r="9748" spans="1:24" ht="14" x14ac:dyDescent="0.3">
      <c r="A9748" s="9">
        <v>9742</v>
      </c>
      <c r="B9748" s="14" t="s">
        <v>10884</v>
      </c>
      <c r="C9748" s="15">
        <v>46357</v>
      </c>
      <c r="D9748" s="15">
        <v>46361</v>
      </c>
      <c r="E9748" s="10" t="s">
        <v>44</v>
      </c>
      <c r="F9748" s="10" t="s">
        <v>2646</v>
      </c>
      <c r="G9748" s="10" t="s">
        <v>2647</v>
      </c>
      <c r="H9748" s="10" t="s">
        <v>92</v>
      </c>
      <c r="I9748" s="10" t="s">
        <v>23</v>
      </c>
      <c r="J9748" s="10" t="s">
        <v>131</v>
      </c>
      <c r="K9748" s="10" t="s">
        <v>132</v>
      </c>
      <c r="L9748" s="10">
        <v>19143</v>
      </c>
      <c r="M9748" s="10" t="s">
        <v>133</v>
      </c>
      <c r="N9748" s="10" t="str">
        <f>_xlfn.XLOOKUP($M:$M,People!$B:$B,People!A:A)</f>
        <v>Chuck Magee</v>
      </c>
      <c r="O9748" s="10" t="s">
        <v>4007</v>
      </c>
      <c r="P9748" s="10" t="str">
        <f>VLOOKUP(O9748,Products!$A:$E,3,FALSE)</f>
        <v>3M</v>
      </c>
      <c r="Q9748" s="31">
        <f>INDEX(Products!$E:$E,MATCH(O9748,Products!$A:$A,0))</f>
        <v>0.28000000000000003</v>
      </c>
      <c r="R9748" s="10" t="s">
        <v>64</v>
      </c>
      <c r="S9748" s="10" t="s">
        <v>65</v>
      </c>
      <c r="T9748" s="10" t="s">
        <v>4008</v>
      </c>
      <c r="U9748" s="12">
        <v>62.957999999999998</v>
      </c>
      <c r="V9748" s="12">
        <v>7</v>
      </c>
      <c r="W9748" s="12">
        <v>0.4</v>
      </c>
      <c r="X9748" s="12">
        <v>9.4436999999999998</v>
      </c>
    </row>
    <row r="9749" spans="1:24" ht="14" x14ac:dyDescent="0.3">
      <c r="A9749" s="9">
        <v>9743</v>
      </c>
      <c r="B9749" s="14" t="s">
        <v>10880</v>
      </c>
      <c r="C9749" s="15">
        <v>46357</v>
      </c>
      <c r="D9749" s="15">
        <v>46361</v>
      </c>
      <c r="E9749" s="10" t="s">
        <v>44</v>
      </c>
      <c r="F9749" s="10" t="s">
        <v>1690</v>
      </c>
      <c r="G9749" s="10" t="s">
        <v>1691</v>
      </c>
      <c r="H9749" s="10" t="s">
        <v>22</v>
      </c>
      <c r="I9749" s="10" t="s">
        <v>23</v>
      </c>
      <c r="J9749" s="10" t="s">
        <v>707</v>
      </c>
      <c r="K9749" s="10" t="s">
        <v>402</v>
      </c>
      <c r="L9749" s="10">
        <v>80219</v>
      </c>
      <c r="M9749" s="10" t="s">
        <v>39</v>
      </c>
      <c r="N9749" s="10" t="str">
        <f>_xlfn.XLOOKUP($M:$M,People!$B:$B,People!A:A)</f>
        <v>Sadie Pawthorne</v>
      </c>
      <c r="O9749" s="10" t="s">
        <v>550</v>
      </c>
      <c r="P9749" s="10" t="str">
        <f>VLOOKUP(O9749,Products!$A:$E,3,FALSE)</f>
        <v>Staples</v>
      </c>
      <c r="Q9749" s="31">
        <f>INDEX(Products!$E:$E,MATCH(O9749,Products!$A:$A,0))</f>
        <v>0.27</v>
      </c>
      <c r="R9749" s="10" t="s">
        <v>64</v>
      </c>
      <c r="S9749" s="10" t="s">
        <v>65</v>
      </c>
      <c r="T9749" s="10" t="s">
        <v>551</v>
      </c>
      <c r="U9749" s="12">
        <v>406.36799999999999</v>
      </c>
      <c r="V9749" s="12">
        <v>4</v>
      </c>
      <c r="W9749" s="12">
        <v>0.2</v>
      </c>
      <c r="X9749" s="12">
        <v>30.477599999999981</v>
      </c>
    </row>
    <row r="9750" spans="1:24" ht="14" x14ac:dyDescent="0.3">
      <c r="A9750" s="9">
        <v>9744</v>
      </c>
      <c r="B9750" s="14" t="s">
        <v>10881</v>
      </c>
      <c r="C9750" s="15">
        <v>46357</v>
      </c>
      <c r="D9750" s="15">
        <v>46363</v>
      </c>
      <c r="E9750" s="10" t="s">
        <v>44</v>
      </c>
      <c r="F9750" s="10" t="s">
        <v>726</v>
      </c>
      <c r="G9750" s="10" t="s">
        <v>727</v>
      </c>
      <c r="H9750" s="10" t="s">
        <v>22</v>
      </c>
      <c r="I9750" s="10" t="s">
        <v>23</v>
      </c>
      <c r="J9750" s="10" t="s">
        <v>728</v>
      </c>
      <c r="K9750" s="10" t="s">
        <v>212</v>
      </c>
      <c r="L9750" s="10">
        <v>48601</v>
      </c>
      <c r="M9750" s="10" t="s">
        <v>95</v>
      </c>
      <c r="N9750" s="10" t="str">
        <f>_xlfn.XLOOKUP($M:$M,People!$B:$B,People!A:A)</f>
        <v>Roxanne Rodriguez</v>
      </c>
      <c r="O9750" s="10" t="s">
        <v>731</v>
      </c>
      <c r="P9750" s="10" t="str">
        <f>VLOOKUP(O9750,Products!$A:$E,3,FALSE)</f>
        <v>Samsung</v>
      </c>
      <c r="Q9750" s="31">
        <f>INDEX(Products!$E:$E,MATCH(O9750,Products!$A:$A,0))</f>
        <v>0.27</v>
      </c>
      <c r="R9750" s="10" t="s">
        <v>64</v>
      </c>
      <c r="S9750" s="10" t="s">
        <v>65</v>
      </c>
      <c r="T9750" s="10" t="s">
        <v>732</v>
      </c>
      <c r="U9750" s="12">
        <v>131.97999999999999</v>
      </c>
      <c r="V9750" s="12">
        <v>2</v>
      </c>
      <c r="W9750" s="12">
        <v>0</v>
      </c>
      <c r="X9750" s="12">
        <v>35.634600000000006</v>
      </c>
    </row>
    <row r="9751" spans="1:24" ht="14" x14ac:dyDescent="0.3">
      <c r="A9751" s="9">
        <v>9745</v>
      </c>
      <c r="B9751" s="14" t="s">
        <v>10874</v>
      </c>
      <c r="C9751" s="15">
        <v>46357</v>
      </c>
      <c r="D9751" s="15">
        <v>46361</v>
      </c>
      <c r="E9751" s="10" t="s">
        <v>44</v>
      </c>
      <c r="F9751" s="10" t="s">
        <v>4855</v>
      </c>
      <c r="G9751" s="10" t="s">
        <v>4856</v>
      </c>
      <c r="H9751" s="10" t="s">
        <v>22</v>
      </c>
      <c r="I9751" s="10" t="s">
        <v>23</v>
      </c>
      <c r="J9751" s="10" t="s">
        <v>665</v>
      </c>
      <c r="K9751" s="10" t="s">
        <v>94</v>
      </c>
      <c r="L9751" s="10">
        <v>75051</v>
      </c>
      <c r="M9751" s="10" t="s">
        <v>95</v>
      </c>
      <c r="N9751" s="10" t="str">
        <f>_xlfn.XLOOKUP($M:$M,People!$B:$B,People!A:A)</f>
        <v>Roxanne Rodriguez</v>
      </c>
      <c r="O9751" s="10" t="s">
        <v>4857</v>
      </c>
      <c r="P9751" s="10" t="str">
        <f>VLOOKUP(O9751,Products!$A:$E,3,FALSE)</f>
        <v>Logitech</v>
      </c>
      <c r="Q9751" s="31">
        <f>INDEX(Products!$E:$E,MATCH(O9751,Products!$A:$A,0))</f>
        <v>0.27</v>
      </c>
      <c r="R9751" s="10" t="s">
        <v>64</v>
      </c>
      <c r="S9751" s="10" t="s">
        <v>65</v>
      </c>
      <c r="T9751" s="10" t="s">
        <v>4858</v>
      </c>
      <c r="U9751" s="12">
        <v>219.80000000000004</v>
      </c>
      <c r="V9751" s="12">
        <v>5</v>
      </c>
      <c r="W9751" s="12">
        <v>0.2</v>
      </c>
      <c r="X9751" s="12">
        <v>24.727499999999971</v>
      </c>
    </row>
    <row r="9752" spans="1:24" ht="14" x14ac:dyDescent="0.3">
      <c r="A9752" s="9">
        <v>9746</v>
      </c>
      <c r="B9752" s="14" t="s">
        <v>10880</v>
      </c>
      <c r="C9752" s="15">
        <v>46357</v>
      </c>
      <c r="D9752" s="15">
        <v>46361</v>
      </c>
      <c r="E9752" s="10" t="s">
        <v>44</v>
      </c>
      <c r="F9752" s="10" t="s">
        <v>1690</v>
      </c>
      <c r="G9752" s="10" t="s">
        <v>1691</v>
      </c>
      <c r="H9752" s="10" t="s">
        <v>22</v>
      </c>
      <c r="I9752" s="10" t="s">
        <v>23</v>
      </c>
      <c r="J9752" s="10" t="s">
        <v>707</v>
      </c>
      <c r="K9752" s="10" t="s">
        <v>402</v>
      </c>
      <c r="L9752" s="10">
        <v>80219</v>
      </c>
      <c r="M9752" s="10" t="s">
        <v>39</v>
      </c>
      <c r="N9752" s="10" t="str">
        <f>_xlfn.XLOOKUP($M:$M,People!$B:$B,People!A:A)</f>
        <v>Sadie Pawthorne</v>
      </c>
      <c r="O9752" s="10" t="s">
        <v>172</v>
      </c>
      <c r="P9752" s="10" t="str">
        <f>VLOOKUP(O9752,Products!$A:$E,3,FALSE)</f>
        <v>Canon</v>
      </c>
      <c r="Q9752" s="31">
        <f>INDEX(Products!$E:$E,MATCH(O9752,Products!$A:$A,0))</f>
        <v>0.38</v>
      </c>
      <c r="R9752" s="10" t="s">
        <v>64</v>
      </c>
      <c r="S9752" s="10" t="s">
        <v>65</v>
      </c>
      <c r="T9752" s="10" t="s">
        <v>173</v>
      </c>
      <c r="U9752" s="12">
        <v>470.37600000000009</v>
      </c>
      <c r="V9752" s="12">
        <v>3</v>
      </c>
      <c r="W9752" s="12">
        <v>0.2</v>
      </c>
      <c r="X9752" s="12">
        <v>52.917299999999955</v>
      </c>
    </row>
    <row r="9753" spans="1:24" ht="14" x14ac:dyDescent="0.3">
      <c r="A9753" s="9">
        <v>9747</v>
      </c>
      <c r="B9753" s="14" t="s">
        <v>10886</v>
      </c>
      <c r="C9753" s="15">
        <v>46358</v>
      </c>
      <c r="D9753" s="15">
        <v>46362</v>
      </c>
      <c r="E9753" s="10" t="s">
        <v>44</v>
      </c>
      <c r="F9753" s="10" t="s">
        <v>3497</v>
      </c>
      <c r="G9753" s="10" t="s">
        <v>3498</v>
      </c>
      <c r="H9753" s="10" t="s">
        <v>36</v>
      </c>
      <c r="I9753" s="10" t="s">
        <v>23</v>
      </c>
      <c r="J9753" s="10" t="s">
        <v>707</v>
      </c>
      <c r="K9753" s="10" t="s">
        <v>402</v>
      </c>
      <c r="L9753" s="10">
        <v>80219</v>
      </c>
      <c r="M9753" s="10" t="s">
        <v>39</v>
      </c>
      <c r="N9753" s="10" t="str">
        <f>_xlfn.XLOOKUP($M:$M,People!$B:$B,People!A:A)</f>
        <v>Sadie Pawthorne</v>
      </c>
      <c r="O9753" s="10" t="s">
        <v>5297</v>
      </c>
      <c r="P9753" s="10" t="str">
        <f>VLOOKUP(O9753,Products!$A:$E,3,FALSE)</f>
        <v>Dell</v>
      </c>
      <c r="Q9753" s="31">
        <f>INDEX(Products!$E:$E,MATCH(O9753,Products!$A:$A,0))</f>
        <v>0.32</v>
      </c>
      <c r="R9753" s="10" t="s">
        <v>28</v>
      </c>
      <c r="S9753" s="10" t="s">
        <v>29</v>
      </c>
      <c r="T9753" s="10" t="s">
        <v>5298</v>
      </c>
      <c r="U9753" s="12">
        <v>242.35200000000003</v>
      </c>
      <c r="V9753" s="12">
        <v>8</v>
      </c>
      <c r="W9753" s="12">
        <v>0.7</v>
      </c>
      <c r="X9753" s="12">
        <v>-363.52799999999991</v>
      </c>
    </row>
    <row r="9754" spans="1:24" ht="14" x14ac:dyDescent="0.3">
      <c r="A9754" s="9">
        <v>9748</v>
      </c>
      <c r="B9754" s="14" t="s">
        <v>10887</v>
      </c>
      <c r="C9754" s="15">
        <v>46358</v>
      </c>
      <c r="D9754" s="15">
        <v>46361</v>
      </c>
      <c r="E9754" s="10" t="s">
        <v>168</v>
      </c>
      <c r="F9754" s="10" t="s">
        <v>1805</v>
      </c>
      <c r="G9754" s="10" t="s">
        <v>1806</v>
      </c>
      <c r="H9754" s="10" t="s">
        <v>22</v>
      </c>
      <c r="I9754" s="10" t="s">
        <v>23</v>
      </c>
      <c r="J9754" s="10" t="s">
        <v>1702</v>
      </c>
      <c r="K9754" s="10" t="s">
        <v>285</v>
      </c>
      <c r="L9754" s="10">
        <v>24153</v>
      </c>
      <c r="M9754" s="10" t="s">
        <v>26</v>
      </c>
      <c r="N9754" s="10" t="str">
        <f>_xlfn.XLOOKUP($M:$M,People!$B:$B,People!A:A)</f>
        <v>Fred Suzuki</v>
      </c>
      <c r="O9754" s="10" t="s">
        <v>3657</v>
      </c>
      <c r="P9754" s="10" t="str">
        <f>VLOOKUP(O9754,Products!$A:$E,3,FALSE)</f>
        <v>HP</v>
      </c>
      <c r="Q9754" s="31">
        <f>INDEX(Products!$E:$E,MATCH(O9754,Products!$A:$A,0))</f>
        <v>0.37</v>
      </c>
      <c r="R9754" s="10" t="s">
        <v>28</v>
      </c>
      <c r="S9754" s="10" t="s">
        <v>32</v>
      </c>
      <c r="T9754" s="10" t="s">
        <v>3658</v>
      </c>
      <c r="U9754" s="12">
        <v>701.96</v>
      </c>
      <c r="V9754" s="12">
        <v>2</v>
      </c>
      <c r="W9754" s="12">
        <v>0</v>
      </c>
      <c r="X9754" s="12">
        <v>168.47040000000004</v>
      </c>
    </row>
    <row r="9755" spans="1:24" ht="14" x14ac:dyDescent="0.3">
      <c r="A9755" s="9">
        <v>9749</v>
      </c>
      <c r="B9755" s="14" t="s">
        <v>10886</v>
      </c>
      <c r="C9755" s="15">
        <v>46358</v>
      </c>
      <c r="D9755" s="15">
        <v>46362</v>
      </c>
      <c r="E9755" s="10" t="s">
        <v>44</v>
      </c>
      <c r="F9755" s="10" t="s">
        <v>3497</v>
      </c>
      <c r="G9755" s="10" t="s">
        <v>3498</v>
      </c>
      <c r="H9755" s="10" t="s">
        <v>36</v>
      </c>
      <c r="I9755" s="10" t="s">
        <v>23</v>
      </c>
      <c r="J9755" s="10" t="s">
        <v>707</v>
      </c>
      <c r="K9755" s="10" t="s">
        <v>402</v>
      </c>
      <c r="L9755" s="10">
        <v>80219</v>
      </c>
      <c r="M9755" s="10" t="s">
        <v>39</v>
      </c>
      <c r="N9755" s="10" t="str">
        <f>_xlfn.XLOOKUP($M:$M,People!$B:$B,People!A:A)</f>
        <v>Sadie Pawthorne</v>
      </c>
      <c r="O9755" s="10" t="s">
        <v>2095</v>
      </c>
      <c r="P9755" s="10" t="str">
        <f>VLOOKUP(O9755,Products!$A:$E,3,FALSE)</f>
        <v>Logitech</v>
      </c>
      <c r="Q9755" s="31">
        <f>INDEX(Products!$E:$E,MATCH(O9755,Products!$A:$A,0))</f>
        <v>0.37</v>
      </c>
      <c r="R9755" s="10" t="s">
        <v>28</v>
      </c>
      <c r="S9755" s="10" t="s">
        <v>32</v>
      </c>
      <c r="T9755" s="10" t="s">
        <v>2096</v>
      </c>
      <c r="U9755" s="12">
        <v>906.68000000000006</v>
      </c>
      <c r="V9755" s="12">
        <v>5</v>
      </c>
      <c r="W9755" s="12">
        <v>0.2</v>
      </c>
      <c r="X9755" s="12">
        <v>68.001000000000033</v>
      </c>
    </row>
    <row r="9756" spans="1:24" ht="14" x14ac:dyDescent="0.3">
      <c r="A9756" s="9">
        <v>9750</v>
      </c>
      <c r="B9756" s="14" t="s">
        <v>10888</v>
      </c>
      <c r="C9756" s="15">
        <v>46358</v>
      </c>
      <c r="D9756" s="15">
        <v>46362</v>
      </c>
      <c r="E9756" s="10" t="s">
        <v>44</v>
      </c>
      <c r="F9756" s="10" t="s">
        <v>1331</v>
      </c>
      <c r="G9756" s="10" t="s">
        <v>1332</v>
      </c>
      <c r="H9756" s="10" t="s">
        <v>36</v>
      </c>
      <c r="I9756" s="10" t="s">
        <v>23</v>
      </c>
      <c r="J9756" s="10" t="s">
        <v>2679</v>
      </c>
      <c r="K9756" s="10" t="s">
        <v>38</v>
      </c>
      <c r="L9756" s="10">
        <v>94601</v>
      </c>
      <c r="M9756" s="10" t="s">
        <v>39</v>
      </c>
      <c r="N9756" s="10" t="str">
        <f>_xlfn.XLOOKUP($M:$M,People!$B:$B,People!A:A)</f>
        <v>Sadie Pawthorne</v>
      </c>
      <c r="O9756" s="10" t="s">
        <v>5054</v>
      </c>
      <c r="P9756" s="10" t="str">
        <f>VLOOKUP(O9756,Products!$A:$E,3,FALSE)</f>
        <v>Samsung</v>
      </c>
      <c r="Q9756" s="31">
        <f>INDEX(Products!$E:$E,MATCH(O9756,Products!$A:$A,0))</f>
        <v>0.33</v>
      </c>
      <c r="R9756" s="10" t="s">
        <v>28</v>
      </c>
      <c r="S9756" s="10" t="s">
        <v>32</v>
      </c>
      <c r="T9756" s="10" t="s">
        <v>5055</v>
      </c>
      <c r="U9756" s="12">
        <v>1159.056</v>
      </c>
      <c r="V9756" s="12">
        <v>9</v>
      </c>
      <c r="W9756" s="12">
        <v>0.2</v>
      </c>
      <c r="X9756" s="12">
        <v>43.464599999999905</v>
      </c>
    </row>
    <row r="9757" spans="1:24" ht="14" x14ac:dyDescent="0.3">
      <c r="A9757" s="9">
        <v>9751</v>
      </c>
      <c r="B9757" s="14" t="s">
        <v>10886</v>
      </c>
      <c r="C9757" s="15">
        <v>46358</v>
      </c>
      <c r="D9757" s="15">
        <v>46362</v>
      </c>
      <c r="E9757" s="10" t="s">
        <v>44</v>
      </c>
      <c r="F9757" s="10" t="s">
        <v>3497</v>
      </c>
      <c r="G9757" s="10" t="s">
        <v>3498</v>
      </c>
      <c r="H9757" s="10" t="s">
        <v>36</v>
      </c>
      <c r="I9757" s="10" t="s">
        <v>23</v>
      </c>
      <c r="J9757" s="10" t="s">
        <v>707</v>
      </c>
      <c r="K9757" s="10" t="s">
        <v>402</v>
      </c>
      <c r="L9757" s="10">
        <v>80219</v>
      </c>
      <c r="M9757" s="10" t="s">
        <v>39</v>
      </c>
      <c r="N9757" s="10" t="str">
        <f>_xlfn.XLOOKUP($M:$M,People!$B:$B,People!A:A)</f>
        <v>Sadie Pawthorne</v>
      </c>
      <c r="O9757" s="10" t="s">
        <v>3447</v>
      </c>
      <c r="P9757" s="10" t="str">
        <f>VLOOKUP(O9757,Products!$A:$E,3,FALSE)</f>
        <v>Staples</v>
      </c>
      <c r="Q9757" s="31">
        <f>INDEX(Products!$E:$E,MATCH(O9757,Products!$A:$A,0))</f>
        <v>0.28999999999999998</v>
      </c>
      <c r="R9757" s="10" t="s">
        <v>28</v>
      </c>
      <c r="S9757" s="10" t="s">
        <v>58</v>
      </c>
      <c r="T9757" s="10" t="s">
        <v>3448</v>
      </c>
      <c r="U9757" s="12">
        <v>508.70400000000006</v>
      </c>
      <c r="V9757" s="12">
        <v>6</v>
      </c>
      <c r="W9757" s="12">
        <v>0.2</v>
      </c>
      <c r="X9757" s="12">
        <v>0</v>
      </c>
    </row>
    <row r="9758" spans="1:24" ht="14" x14ac:dyDescent="0.3">
      <c r="A9758" s="9">
        <v>9752</v>
      </c>
      <c r="B9758" s="14" t="s">
        <v>10889</v>
      </c>
      <c r="C9758" s="15">
        <v>46358</v>
      </c>
      <c r="D9758" s="15">
        <v>46360</v>
      </c>
      <c r="E9758" s="10" t="s">
        <v>19</v>
      </c>
      <c r="F9758" s="10" t="s">
        <v>3899</v>
      </c>
      <c r="G9758" s="10" t="s">
        <v>3900</v>
      </c>
      <c r="H9758" s="10" t="s">
        <v>22</v>
      </c>
      <c r="I9758" s="10" t="s">
        <v>23</v>
      </c>
      <c r="J9758" s="10" t="s">
        <v>165</v>
      </c>
      <c r="K9758" s="10" t="s">
        <v>94</v>
      </c>
      <c r="L9758" s="10">
        <v>77036</v>
      </c>
      <c r="M9758" s="10" t="s">
        <v>95</v>
      </c>
      <c r="N9758" s="10" t="str">
        <f>_xlfn.XLOOKUP($M:$M,People!$B:$B,People!A:A)</f>
        <v>Roxanne Rodriguez</v>
      </c>
      <c r="O9758" s="10" t="s">
        <v>1647</v>
      </c>
      <c r="P9758" s="10" t="str">
        <f>VLOOKUP(O9758,Products!$A:$E,3,FALSE)</f>
        <v>Dell</v>
      </c>
      <c r="Q9758" s="31">
        <f>INDEX(Products!$E:$E,MATCH(O9758,Products!$A:$A,0))</f>
        <v>0.38</v>
      </c>
      <c r="R9758" s="10" t="s">
        <v>28</v>
      </c>
      <c r="S9758" s="10" t="s">
        <v>58</v>
      </c>
      <c r="T9758" s="10" t="s">
        <v>1648</v>
      </c>
      <c r="U9758" s="12">
        <v>8.7520000000000007</v>
      </c>
      <c r="V9758" s="12">
        <v>4</v>
      </c>
      <c r="W9758" s="12">
        <v>0.6</v>
      </c>
      <c r="X9758" s="12">
        <v>-3.719599999999998</v>
      </c>
    </row>
    <row r="9759" spans="1:24" ht="14" x14ac:dyDescent="0.3">
      <c r="A9759" s="9">
        <v>9753</v>
      </c>
      <c r="B9759" s="14" t="s">
        <v>10890</v>
      </c>
      <c r="C9759" s="15">
        <v>46358</v>
      </c>
      <c r="D9759" s="15">
        <v>46360</v>
      </c>
      <c r="E9759" s="10" t="s">
        <v>168</v>
      </c>
      <c r="F9759" s="10" t="s">
        <v>259</v>
      </c>
      <c r="G9759" s="10" t="s">
        <v>260</v>
      </c>
      <c r="H9759" s="10" t="s">
        <v>22</v>
      </c>
      <c r="I9759" s="10" t="s">
        <v>23</v>
      </c>
      <c r="J9759" s="10" t="s">
        <v>1085</v>
      </c>
      <c r="K9759" s="10" t="s">
        <v>1086</v>
      </c>
      <c r="L9759" s="10">
        <v>1852</v>
      </c>
      <c r="M9759" s="10" t="s">
        <v>133</v>
      </c>
      <c r="N9759" s="10" t="str">
        <f>_xlfn.XLOOKUP($M:$M,People!$B:$B,People!A:A)</f>
        <v>Chuck Magee</v>
      </c>
      <c r="O9759" s="10" t="s">
        <v>4367</v>
      </c>
      <c r="P9759" s="10" t="str">
        <f>VLOOKUP(O9759,Products!$A:$E,3,FALSE)</f>
        <v>IKEA</v>
      </c>
      <c r="Q9759" s="31">
        <f>INDEX(Products!$E:$E,MATCH(O9759,Products!$A:$A,0))</f>
        <v>0.36</v>
      </c>
      <c r="R9759" s="10" t="s">
        <v>41</v>
      </c>
      <c r="S9759" s="10" t="s">
        <v>71</v>
      </c>
      <c r="T9759" s="10" t="s">
        <v>4368</v>
      </c>
      <c r="U9759" s="12">
        <v>286.85999999999996</v>
      </c>
      <c r="V9759" s="12">
        <v>7</v>
      </c>
      <c r="W9759" s="12">
        <v>0</v>
      </c>
      <c r="X9759" s="12">
        <v>80.320799999999991</v>
      </c>
    </row>
    <row r="9760" spans="1:24" ht="14" x14ac:dyDescent="0.3">
      <c r="A9760" s="9">
        <v>9754</v>
      </c>
      <c r="B9760" s="14" t="s">
        <v>10889</v>
      </c>
      <c r="C9760" s="15">
        <v>46358</v>
      </c>
      <c r="D9760" s="15">
        <v>46360</v>
      </c>
      <c r="E9760" s="10" t="s">
        <v>19</v>
      </c>
      <c r="F9760" s="10" t="s">
        <v>3899</v>
      </c>
      <c r="G9760" s="10" t="s">
        <v>3900</v>
      </c>
      <c r="H9760" s="10" t="s">
        <v>22</v>
      </c>
      <c r="I9760" s="10" t="s">
        <v>23</v>
      </c>
      <c r="J9760" s="10" t="s">
        <v>165</v>
      </c>
      <c r="K9760" s="10" t="s">
        <v>94</v>
      </c>
      <c r="L9760" s="10">
        <v>77036</v>
      </c>
      <c r="M9760" s="10" t="s">
        <v>95</v>
      </c>
      <c r="N9760" s="10" t="str">
        <f>_xlfn.XLOOKUP($M:$M,People!$B:$B,People!A:A)</f>
        <v>Roxanne Rodriguez</v>
      </c>
      <c r="O9760" s="10" t="s">
        <v>3901</v>
      </c>
      <c r="P9760" s="10" t="str">
        <f>VLOOKUP(O9760,Products!$A:$E,3,FALSE)</f>
        <v>Avery</v>
      </c>
      <c r="Q9760" s="31">
        <f>INDEX(Products!$E:$E,MATCH(O9760,Products!$A:$A,0))</f>
        <v>0.33</v>
      </c>
      <c r="R9760" s="10" t="s">
        <v>41</v>
      </c>
      <c r="S9760" s="10" t="s">
        <v>71</v>
      </c>
      <c r="T9760" s="10" t="s">
        <v>3902</v>
      </c>
      <c r="U9760" s="12">
        <v>294.61999999999995</v>
      </c>
      <c r="V9760" s="12">
        <v>5</v>
      </c>
      <c r="W9760" s="12">
        <v>0.8</v>
      </c>
      <c r="X9760" s="12">
        <v>-766.01199999999994</v>
      </c>
    </row>
    <row r="9761" spans="1:24" ht="14" x14ac:dyDescent="0.3">
      <c r="A9761" s="9">
        <v>9755</v>
      </c>
      <c r="B9761" s="14" t="s">
        <v>10891</v>
      </c>
      <c r="C9761" s="15">
        <v>46358</v>
      </c>
      <c r="D9761" s="15">
        <v>46359</v>
      </c>
      <c r="E9761" s="10" t="s">
        <v>1124</v>
      </c>
      <c r="F9761" s="10" t="s">
        <v>663</v>
      </c>
      <c r="G9761" s="10" t="s">
        <v>664</v>
      </c>
      <c r="H9761" s="10" t="s">
        <v>36</v>
      </c>
      <c r="I9761" s="10" t="s">
        <v>23</v>
      </c>
      <c r="J9761" s="10" t="s">
        <v>37</v>
      </c>
      <c r="K9761" s="10" t="s">
        <v>38</v>
      </c>
      <c r="L9761" s="10">
        <v>90032</v>
      </c>
      <c r="M9761" s="10" t="s">
        <v>39</v>
      </c>
      <c r="N9761" s="10" t="str">
        <f>_xlfn.XLOOKUP($M:$M,People!$B:$B,People!A:A)</f>
        <v>Sadie Pawthorne</v>
      </c>
      <c r="O9761" s="10" t="s">
        <v>4105</v>
      </c>
      <c r="P9761" s="10" t="str">
        <f>VLOOKUP(O9761,Products!$A:$E,3,FALSE)</f>
        <v>HP</v>
      </c>
      <c r="Q9761" s="31">
        <f>INDEX(Products!$E:$E,MATCH(O9761,Products!$A:$A,0))</f>
        <v>0.37</v>
      </c>
      <c r="R9761" s="10" t="s">
        <v>41</v>
      </c>
      <c r="S9761" s="10" t="s">
        <v>71</v>
      </c>
      <c r="T9761" s="10" t="s">
        <v>4106</v>
      </c>
      <c r="U9761" s="12">
        <v>79.47</v>
      </c>
      <c r="V9761" s="12">
        <v>3</v>
      </c>
      <c r="W9761" s="12">
        <v>0</v>
      </c>
      <c r="X9761" s="12">
        <v>22.251600000000003</v>
      </c>
    </row>
    <row r="9762" spans="1:24" ht="14" x14ac:dyDescent="0.3">
      <c r="A9762" s="9">
        <v>9756</v>
      </c>
      <c r="B9762" s="14" t="s">
        <v>10892</v>
      </c>
      <c r="C9762" s="15">
        <v>46358</v>
      </c>
      <c r="D9762" s="15">
        <v>46365</v>
      </c>
      <c r="E9762" s="10" t="s">
        <v>44</v>
      </c>
      <c r="F9762" s="10" t="s">
        <v>3652</v>
      </c>
      <c r="G9762" s="10" t="s">
        <v>3653</v>
      </c>
      <c r="H9762" s="10" t="s">
        <v>36</v>
      </c>
      <c r="I9762" s="10" t="s">
        <v>23</v>
      </c>
      <c r="J9762" s="10" t="s">
        <v>165</v>
      </c>
      <c r="K9762" s="10" t="s">
        <v>94</v>
      </c>
      <c r="L9762" s="10">
        <v>77095</v>
      </c>
      <c r="M9762" s="10" t="s">
        <v>95</v>
      </c>
      <c r="N9762" s="10" t="str">
        <f>_xlfn.XLOOKUP($M:$M,People!$B:$B,People!A:A)</f>
        <v>Roxanne Rodriguez</v>
      </c>
      <c r="O9762" s="10" t="s">
        <v>4114</v>
      </c>
      <c r="P9762" s="10" t="str">
        <f>VLOOKUP(O9762,Products!$A:$E,3,FALSE)</f>
        <v>Dell</v>
      </c>
      <c r="Q9762" s="31">
        <f>INDEX(Products!$E:$E,MATCH(O9762,Products!$A:$A,0))</f>
        <v>0.26</v>
      </c>
      <c r="R9762" s="10" t="s">
        <v>41</v>
      </c>
      <c r="S9762" s="10" t="s">
        <v>61</v>
      </c>
      <c r="T9762" s="10" t="s">
        <v>4115</v>
      </c>
      <c r="U9762" s="12">
        <v>12.160000000000002</v>
      </c>
      <c r="V9762" s="12">
        <v>5</v>
      </c>
      <c r="W9762" s="12">
        <v>0.2</v>
      </c>
      <c r="X9762" s="12">
        <v>2.1279999999999988</v>
      </c>
    </row>
    <row r="9763" spans="1:24" ht="14" x14ac:dyDescent="0.3">
      <c r="A9763" s="9">
        <v>9757</v>
      </c>
      <c r="B9763" s="14" t="s">
        <v>10893</v>
      </c>
      <c r="C9763" s="15">
        <v>46358</v>
      </c>
      <c r="D9763" s="15">
        <v>46361</v>
      </c>
      <c r="E9763" s="10" t="s">
        <v>168</v>
      </c>
      <c r="F9763" s="10" t="s">
        <v>3786</v>
      </c>
      <c r="G9763" s="10" t="s">
        <v>3787</v>
      </c>
      <c r="H9763" s="10" t="s">
        <v>22</v>
      </c>
      <c r="I9763" s="10" t="s">
        <v>23</v>
      </c>
      <c r="J9763" s="10" t="s">
        <v>3788</v>
      </c>
      <c r="K9763" s="10" t="s">
        <v>285</v>
      </c>
      <c r="L9763" s="10">
        <v>22901</v>
      </c>
      <c r="M9763" s="10" t="s">
        <v>26</v>
      </c>
      <c r="N9763" s="10" t="str">
        <f>_xlfn.XLOOKUP($M:$M,People!$B:$B,People!A:A)</f>
        <v>Fred Suzuki</v>
      </c>
      <c r="O9763" s="10" t="s">
        <v>3789</v>
      </c>
      <c r="P9763" s="10" t="str">
        <f>VLOOKUP(O9763,Products!$A:$E,3,FALSE)</f>
        <v>IKEA</v>
      </c>
      <c r="Q9763" s="31">
        <f>INDEX(Products!$E:$E,MATCH(O9763,Products!$A:$A,0))</f>
        <v>0.26</v>
      </c>
      <c r="R9763" s="10" t="s">
        <v>41</v>
      </c>
      <c r="S9763" s="10" t="s">
        <v>61</v>
      </c>
      <c r="T9763" s="10" t="s">
        <v>3790</v>
      </c>
      <c r="U9763" s="12">
        <v>34.650000000000006</v>
      </c>
      <c r="V9763" s="12">
        <v>3</v>
      </c>
      <c r="W9763" s="12">
        <v>0</v>
      </c>
      <c r="X9763" s="12">
        <v>10.395</v>
      </c>
    </row>
    <row r="9764" spans="1:24" ht="14" x14ac:dyDescent="0.3">
      <c r="A9764" s="9">
        <v>9758</v>
      </c>
      <c r="B9764" s="14" t="s">
        <v>10894</v>
      </c>
      <c r="C9764" s="15">
        <v>46358</v>
      </c>
      <c r="D9764" s="15">
        <v>46363</v>
      </c>
      <c r="E9764" s="10" t="s">
        <v>44</v>
      </c>
      <c r="F9764" s="10" t="s">
        <v>196</v>
      </c>
      <c r="G9764" s="10" t="s">
        <v>197</v>
      </c>
      <c r="H9764" s="10" t="s">
        <v>36</v>
      </c>
      <c r="I9764" s="10" t="s">
        <v>23</v>
      </c>
      <c r="J9764" s="10" t="s">
        <v>978</v>
      </c>
      <c r="K9764" s="10" t="s">
        <v>438</v>
      </c>
      <c r="L9764" s="10">
        <v>44107</v>
      </c>
      <c r="M9764" s="10" t="s">
        <v>133</v>
      </c>
      <c r="N9764" s="10" t="str">
        <f>_xlfn.XLOOKUP($M:$M,People!$B:$B,People!A:A)</f>
        <v>Chuck Magee</v>
      </c>
      <c r="O9764" s="10" t="s">
        <v>1505</v>
      </c>
      <c r="P9764" s="10" t="str">
        <f>VLOOKUP(O9764,Products!$A:$E,3,FALSE)</f>
        <v>Avery</v>
      </c>
      <c r="Q9764" s="31">
        <f>INDEX(Products!$E:$E,MATCH(O9764,Products!$A:$A,0))</f>
        <v>0.31</v>
      </c>
      <c r="R9764" s="10" t="s">
        <v>41</v>
      </c>
      <c r="S9764" s="10" t="s">
        <v>61</v>
      </c>
      <c r="T9764" s="10" t="s">
        <v>1506</v>
      </c>
      <c r="U9764" s="12">
        <v>19.728000000000002</v>
      </c>
      <c r="V9764" s="12">
        <v>9</v>
      </c>
      <c r="W9764" s="12">
        <v>0.2</v>
      </c>
      <c r="X9764" s="12">
        <v>1.7262000000000022</v>
      </c>
    </row>
    <row r="9765" spans="1:24" ht="14" x14ac:dyDescent="0.3">
      <c r="A9765" s="9">
        <v>9759</v>
      </c>
      <c r="B9765" s="14" t="s">
        <v>10891</v>
      </c>
      <c r="C9765" s="15">
        <v>46358</v>
      </c>
      <c r="D9765" s="15">
        <v>46359</v>
      </c>
      <c r="E9765" s="10" t="s">
        <v>1124</v>
      </c>
      <c r="F9765" s="10" t="s">
        <v>663</v>
      </c>
      <c r="G9765" s="10" t="s">
        <v>664</v>
      </c>
      <c r="H9765" s="10" t="s">
        <v>36</v>
      </c>
      <c r="I9765" s="10" t="s">
        <v>23</v>
      </c>
      <c r="J9765" s="10" t="s">
        <v>37</v>
      </c>
      <c r="K9765" s="10" t="s">
        <v>38</v>
      </c>
      <c r="L9765" s="10">
        <v>90032</v>
      </c>
      <c r="M9765" s="10" t="s">
        <v>39</v>
      </c>
      <c r="N9765" s="10" t="str">
        <f>_xlfn.XLOOKUP($M:$M,People!$B:$B,People!A:A)</f>
        <v>Sadie Pawthorne</v>
      </c>
      <c r="O9765" s="10" t="s">
        <v>257</v>
      </c>
      <c r="P9765" s="10" t="str">
        <f>VLOOKUP(O9765,Products!$A:$E,3,FALSE)</f>
        <v>Staples</v>
      </c>
      <c r="Q9765" s="31">
        <f>INDEX(Products!$E:$E,MATCH(O9765,Products!$A:$A,0))</f>
        <v>0.35</v>
      </c>
      <c r="R9765" s="10" t="s">
        <v>41</v>
      </c>
      <c r="S9765" s="10" t="s">
        <v>61</v>
      </c>
      <c r="T9765" s="10" t="s">
        <v>258</v>
      </c>
      <c r="U9765" s="12">
        <v>10.08</v>
      </c>
      <c r="V9765" s="12">
        <v>6</v>
      </c>
      <c r="W9765" s="12">
        <v>0</v>
      </c>
      <c r="X9765" s="12">
        <v>5.04</v>
      </c>
    </row>
    <row r="9766" spans="1:24" ht="14" x14ac:dyDescent="0.3">
      <c r="A9766" s="9">
        <v>9760</v>
      </c>
      <c r="B9766" s="14" t="s">
        <v>10895</v>
      </c>
      <c r="C9766" s="15">
        <v>46358</v>
      </c>
      <c r="D9766" s="15">
        <v>46364</v>
      </c>
      <c r="E9766" s="10" t="s">
        <v>44</v>
      </c>
      <c r="F9766" s="10" t="s">
        <v>5577</v>
      </c>
      <c r="G9766" s="10" t="s">
        <v>5578</v>
      </c>
      <c r="H9766" s="10" t="s">
        <v>22</v>
      </c>
      <c r="I9766" s="10" t="s">
        <v>23</v>
      </c>
      <c r="J9766" s="10" t="s">
        <v>3636</v>
      </c>
      <c r="K9766" s="10" t="s">
        <v>80</v>
      </c>
      <c r="L9766" s="10">
        <v>27405</v>
      </c>
      <c r="M9766" s="10" t="s">
        <v>26</v>
      </c>
      <c r="N9766" s="10" t="str">
        <f>_xlfn.XLOOKUP($M:$M,People!$B:$B,People!A:A)</f>
        <v>Fred Suzuki</v>
      </c>
      <c r="O9766" s="10" t="s">
        <v>2896</v>
      </c>
      <c r="P9766" s="10" t="str">
        <f>VLOOKUP(O9766,Products!$A:$E,3,FALSE)</f>
        <v>Canon</v>
      </c>
      <c r="Q9766" s="31">
        <f>INDEX(Products!$E:$E,MATCH(O9766,Products!$A:$A,0))</f>
        <v>0.34</v>
      </c>
      <c r="R9766" s="10" t="s">
        <v>41</v>
      </c>
      <c r="S9766" s="10" t="s">
        <v>61</v>
      </c>
      <c r="T9766" s="10" t="s">
        <v>2897</v>
      </c>
      <c r="U9766" s="12">
        <v>32.776000000000003</v>
      </c>
      <c r="V9766" s="12">
        <v>1</v>
      </c>
      <c r="W9766" s="12">
        <v>0.2</v>
      </c>
      <c r="X9766" s="12">
        <v>2.4581999999999997</v>
      </c>
    </row>
    <row r="9767" spans="1:24" ht="14" x14ac:dyDescent="0.3">
      <c r="A9767" s="9">
        <v>9761</v>
      </c>
      <c r="B9767" s="14" t="s">
        <v>10888</v>
      </c>
      <c r="C9767" s="15">
        <v>46358</v>
      </c>
      <c r="D9767" s="15">
        <v>46362</v>
      </c>
      <c r="E9767" s="10" t="s">
        <v>44</v>
      </c>
      <c r="F9767" s="10" t="s">
        <v>1331</v>
      </c>
      <c r="G9767" s="10" t="s">
        <v>1332</v>
      </c>
      <c r="H9767" s="10" t="s">
        <v>36</v>
      </c>
      <c r="I9767" s="10" t="s">
        <v>23</v>
      </c>
      <c r="J9767" s="10" t="s">
        <v>2679</v>
      </c>
      <c r="K9767" s="10" t="s">
        <v>38</v>
      </c>
      <c r="L9767" s="10">
        <v>94601</v>
      </c>
      <c r="M9767" s="10" t="s">
        <v>39</v>
      </c>
      <c r="N9767" s="10" t="str">
        <f>_xlfn.XLOOKUP($M:$M,People!$B:$B,People!A:A)</f>
        <v>Sadie Pawthorne</v>
      </c>
      <c r="O9767" s="10" t="s">
        <v>2958</v>
      </c>
      <c r="P9767" s="10" t="str">
        <f>VLOOKUP(O9767,Products!$A:$E,3,FALSE)</f>
        <v>Staples</v>
      </c>
      <c r="Q9767" s="31">
        <f>INDEX(Products!$E:$E,MATCH(O9767,Products!$A:$A,0))</f>
        <v>0.25</v>
      </c>
      <c r="R9767" s="10" t="s">
        <v>41</v>
      </c>
      <c r="S9767" s="10" t="s">
        <v>61</v>
      </c>
      <c r="T9767" s="10" t="s">
        <v>2959</v>
      </c>
      <c r="U9767" s="12">
        <v>179.89999999999998</v>
      </c>
      <c r="V9767" s="12">
        <v>5</v>
      </c>
      <c r="W9767" s="12">
        <v>0</v>
      </c>
      <c r="X9767" s="12">
        <v>44.974999999999987</v>
      </c>
    </row>
    <row r="9768" spans="1:24" ht="14" x14ac:dyDescent="0.3">
      <c r="A9768" s="9">
        <v>9762</v>
      </c>
      <c r="B9768" s="14" t="s">
        <v>10896</v>
      </c>
      <c r="C9768" s="15">
        <v>46358</v>
      </c>
      <c r="D9768" s="15">
        <v>46363</v>
      </c>
      <c r="E9768" s="10" t="s">
        <v>44</v>
      </c>
      <c r="F9768" s="10" t="s">
        <v>1125</v>
      </c>
      <c r="G9768" s="10" t="s">
        <v>1126</v>
      </c>
      <c r="H9768" s="10" t="s">
        <v>36</v>
      </c>
      <c r="I9768" s="10" t="s">
        <v>23</v>
      </c>
      <c r="J9768" s="10" t="s">
        <v>1236</v>
      </c>
      <c r="K9768" s="10" t="s">
        <v>48</v>
      </c>
      <c r="L9768" s="10">
        <v>33180</v>
      </c>
      <c r="M9768" s="10" t="s">
        <v>26</v>
      </c>
      <c r="N9768" s="10" t="str">
        <f>_xlfn.XLOOKUP($M:$M,People!$B:$B,People!A:A)</f>
        <v>Fred Suzuki</v>
      </c>
      <c r="O9768" s="10" t="s">
        <v>1269</v>
      </c>
      <c r="P9768" s="10" t="str">
        <f>VLOOKUP(O9768,Products!$A:$E,3,FALSE)</f>
        <v>IKEA</v>
      </c>
      <c r="Q9768" s="31">
        <f>INDEX(Products!$E:$E,MATCH(O9768,Products!$A:$A,0))</f>
        <v>0.38</v>
      </c>
      <c r="R9768" s="10" t="s">
        <v>41</v>
      </c>
      <c r="S9768" s="10" t="s">
        <v>61</v>
      </c>
      <c r="T9768" s="10" t="s">
        <v>1270</v>
      </c>
      <c r="U9768" s="12">
        <v>47.96</v>
      </c>
      <c r="V9768" s="12">
        <v>5</v>
      </c>
      <c r="W9768" s="12">
        <v>0.2</v>
      </c>
      <c r="X9768" s="12">
        <v>4.196499999999995</v>
      </c>
    </row>
    <row r="9769" spans="1:24" ht="14" x14ac:dyDescent="0.3">
      <c r="A9769" s="9">
        <v>9763</v>
      </c>
      <c r="B9769" s="14" t="s">
        <v>10891</v>
      </c>
      <c r="C9769" s="15">
        <v>46358</v>
      </c>
      <c r="D9769" s="15">
        <v>46359</v>
      </c>
      <c r="E9769" s="10" t="s">
        <v>1124</v>
      </c>
      <c r="F9769" s="10" t="s">
        <v>663</v>
      </c>
      <c r="G9769" s="10" t="s">
        <v>664</v>
      </c>
      <c r="H9769" s="10" t="s">
        <v>36</v>
      </c>
      <c r="I9769" s="10" t="s">
        <v>23</v>
      </c>
      <c r="J9769" s="10" t="s">
        <v>37</v>
      </c>
      <c r="K9769" s="10" t="s">
        <v>38</v>
      </c>
      <c r="L9769" s="10">
        <v>90032</v>
      </c>
      <c r="M9769" s="10" t="s">
        <v>39</v>
      </c>
      <c r="N9769" s="10" t="str">
        <f>_xlfn.XLOOKUP($M:$M,People!$B:$B,People!A:A)</f>
        <v>Sadie Pawthorne</v>
      </c>
      <c r="O9769" s="10" t="s">
        <v>4222</v>
      </c>
      <c r="P9769" s="10" t="str">
        <f>VLOOKUP(O9769,Products!$A:$E,3,FALSE)</f>
        <v>Canon</v>
      </c>
      <c r="Q9769" s="31">
        <f>INDEX(Products!$E:$E,MATCH(O9769,Products!$A:$A,0))</f>
        <v>0.38</v>
      </c>
      <c r="R9769" s="10" t="s">
        <v>41</v>
      </c>
      <c r="S9769" s="10" t="s">
        <v>68</v>
      </c>
      <c r="T9769" s="10" t="s">
        <v>4223</v>
      </c>
      <c r="U9769" s="12">
        <v>69.456000000000003</v>
      </c>
      <c r="V9769" s="12">
        <v>2</v>
      </c>
      <c r="W9769" s="12">
        <v>0.2</v>
      </c>
      <c r="X9769" s="12">
        <v>22.573199999999996</v>
      </c>
    </row>
    <row r="9770" spans="1:24" ht="14" x14ac:dyDescent="0.3">
      <c r="A9770" s="9">
        <v>9764</v>
      </c>
      <c r="B9770" s="14" t="s">
        <v>10897</v>
      </c>
      <c r="C9770" s="15">
        <v>46358</v>
      </c>
      <c r="D9770" s="15">
        <v>46358</v>
      </c>
      <c r="E9770" s="10" t="s">
        <v>1124</v>
      </c>
      <c r="F9770" s="10" t="s">
        <v>4185</v>
      </c>
      <c r="G9770" s="10" t="s">
        <v>4186</v>
      </c>
      <c r="H9770" s="10" t="s">
        <v>22</v>
      </c>
      <c r="I9770" s="10" t="s">
        <v>23</v>
      </c>
      <c r="J9770" s="10" t="s">
        <v>1207</v>
      </c>
      <c r="K9770" s="10" t="s">
        <v>277</v>
      </c>
      <c r="L9770" s="10">
        <v>85345</v>
      </c>
      <c r="M9770" s="10" t="s">
        <v>39</v>
      </c>
      <c r="N9770" s="10" t="str">
        <f>_xlfn.XLOOKUP($M:$M,People!$B:$B,People!A:A)</f>
        <v>Sadie Pawthorne</v>
      </c>
      <c r="O9770" s="10" t="s">
        <v>1492</v>
      </c>
      <c r="P9770" s="10" t="str">
        <f>VLOOKUP(O9770,Products!$A:$E,3,FALSE)</f>
        <v>HP</v>
      </c>
      <c r="Q9770" s="31">
        <f>INDEX(Products!$E:$E,MATCH(O9770,Products!$A:$A,0))</f>
        <v>0.37</v>
      </c>
      <c r="R9770" s="10" t="s">
        <v>41</v>
      </c>
      <c r="S9770" s="10" t="s">
        <v>68</v>
      </c>
      <c r="T9770" s="10" t="s">
        <v>1493</v>
      </c>
      <c r="U9770" s="12">
        <v>67.860000000000014</v>
      </c>
      <c r="V9770" s="12">
        <v>6</v>
      </c>
      <c r="W9770" s="12">
        <v>0.7</v>
      </c>
      <c r="X9770" s="12">
        <v>-45.239999999999995</v>
      </c>
    </row>
    <row r="9771" spans="1:24" ht="14" x14ac:dyDescent="0.3">
      <c r="A9771" s="9">
        <v>9765</v>
      </c>
      <c r="B9771" s="14" t="s">
        <v>10898</v>
      </c>
      <c r="C9771" s="15">
        <v>46358</v>
      </c>
      <c r="D9771" s="15">
        <v>46362</v>
      </c>
      <c r="E9771" s="10" t="s">
        <v>44</v>
      </c>
      <c r="F9771" s="10" t="s">
        <v>4373</v>
      </c>
      <c r="G9771" s="10" t="s">
        <v>4374</v>
      </c>
      <c r="H9771" s="10" t="s">
        <v>92</v>
      </c>
      <c r="I9771" s="10" t="s">
        <v>23</v>
      </c>
      <c r="J9771" s="10" t="s">
        <v>788</v>
      </c>
      <c r="K9771" s="10" t="s">
        <v>48</v>
      </c>
      <c r="L9771" s="10">
        <v>33614</v>
      </c>
      <c r="M9771" s="10" t="s">
        <v>26</v>
      </c>
      <c r="N9771" s="10" t="str">
        <f>_xlfn.XLOOKUP($M:$M,People!$B:$B,People!A:A)</f>
        <v>Fred Suzuki</v>
      </c>
      <c r="O9771" s="10" t="s">
        <v>1582</v>
      </c>
      <c r="P9771" s="10" t="str">
        <f>VLOOKUP(O9771,Products!$A:$E,3,FALSE)</f>
        <v>HP</v>
      </c>
      <c r="Q9771" s="31">
        <f>INDEX(Products!$E:$E,MATCH(O9771,Products!$A:$A,0))</f>
        <v>0.25</v>
      </c>
      <c r="R9771" s="10" t="s">
        <v>41</v>
      </c>
      <c r="S9771" s="10" t="s">
        <v>68</v>
      </c>
      <c r="T9771" s="10" t="s">
        <v>1583</v>
      </c>
      <c r="U9771" s="12">
        <v>45.660000000000011</v>
      </c>
      <c r="V9771" s="12">
        <v>5</v>
      </c>
      <c r="W9771" s="12">
        <v>0.7</v>
      </c>
      <c r="X9771" s="12">
        <v>-33.483999999999995</v>
      </c>
    </row>
    <row r="9772" spans="1:24" ht="14" x14ac:dyDescent="0.3">
      <c r="A9772" s="9">
        <v>9766</v>
      </c>
      <c r="B9772" s="14" t="s">
        <v>10899</v>
      </c>
      <c r="C9772" s="15">
        <v>46358</v>
      </c>
      <c r="D9772" s="15">
        <v>46365</v>
      </c>
      <c r="E9772" s="10" t="s">
        <v>44</v>
      </c>
      <c r="F9772" s="10" t="s">
        <v>3733</v>
      </c>
      <c r="G9772" s="10" t="s">
        <v>3734</v>
      </c>
      <c r="H9772" s="10" t="s">
        <v>22</v>
      </c>
      <c r="I9772" s="10" t="s">
        <v>23</v>
      </c>
      <c r="J9772" s="10" t="s">
        <v>131</v>
      </c>
      <c r="K9772" s="10" t="s">
        <v>132</v>
      </c>
      <c r="L9772" s="10">
        <v>19140</v>
      </c>
      <c r="M9772" s="10" t="s">
        <v>133</v>
      </c>
      <c r="N9772" s="10" t="str">
        <f>_xlfn.XLOOKUP($M:$M,People!$B:$B,People!A:A)</f>
        <v>Chuck Magee</v>
      </c>
      <c r="O9772" s="10" t="s">
        <v>454</v>
      </c>
      <c r="P9772" s="10" t="str">
        <f>VLOOKUP(O9772,Products!$A:$E,3,FALSE)</f>
        <v>3M</v>
      </c>
      <c r="Q9772" s="31">
        <f>INDEX(Products!$E:$E,MATCH(O9772,Products!$A:$A,0))</f>
        <v>0.38</v>
      </c>
      <c r="R9772" s="10" t="s">
        <v>41</v>
      </c>
      <c r="S9772" s="10" t="s">
        <v>68</v>
      </c>
      <c r="T9772" s="10" t="s">
        <v>455</v>
      </c>
      <c r="U9772" s="12">
        <v>631.17600000000016</v>
      </c>
      <c r="V9772" s="12">
        <v>4</v>
      </c>
      <c r="W9772" s="12">
        <v>0.7</v>
      </c>
      <c r="X9772" s="12">
        <v>-462.86239999999998</v>
      </c>
    </row>
    <row r="9773" spans="1:24" ht="14" x14ac:dyDescent="0.3">
      <c r="A9773" s="9">
        <v>9767</v>
      </c>
      <c r="B9773" s="14" t="s">
        <v>10886</v>
      </c>
      <c r="C9773" s="15">
        <v>46358</v>
      </c>
      <c r="D9773" s="15">
        <v>46362</v>
      </c>
      <c r="E9773" s="10" t="s">
        <v>44</v>
      </c>
      <c r="F9773" s="10" t="s">
        <v>3497</v>
      </c>
      <c r="G9773" s="10" t="s">
        <v>3498</v>
      </c>
      <c r="H9773" s="10" t="s">
        <v>36</v>
      </c>
      <c r="I9773" s="10" t="s">
        <v>23</v>
      </c>
      <c r="J9773" s="10" t="s">
        <v>707</v>
      </c>
      <c r="K9773" s="10" t="s">
        <v>402</v>
      </c>
      <c r="L9773" s="10">
        <v>80219</v>
      </c>
      <c r="M9773" s="10" t="s">
        <v>39</v>
      </c>
      <c r="N9773" s="10" t="str">
        <f>_xlfn.XLOOKUP($M:$M,People!$B:$B,People!A:A)</f>
        <v>Sadie Pawthorne</v>
      </c>
      <c r="O9773" s="10" t="s">
        <v>2580</v>
      </c>
      <c r="P9773" s="10" t="str">
        <f>VLOOKUP(O9773,Products!$A:$E,3,FALSE)</f>
        <v>Avery</v>
      </c>
      <c r="Q9773" s="31">
        <f>INDEX(Products!$E:$E,MATCH(O9773,Products!$A:$A,0))</f>
        <v>0.28999999999999998</v>
      </c>
      <c r="R9773" s="10" t="s">
        <v>41</v>
      </c>
      <c r="S9773" s="10" t="s">
        <v>68</v>
      </c>
      <c r="T9773" s="10" t="s">
        <v>2581</v>
      </c>
      <c r="U9773" s="12">
        <v>36.624000000000002</v>
      </c>
      <c r="V9773" s="12">
        <v>8</v>
      </c>
      <c r="W9773" s="12">
        <v>0.7</v>
      </c>
      <c r="X9773" s="12">
        <v>-24.41599999999999</v>
      </c>
    </row>
    <row r="9774" spans="1:24" ht="14" x14ac:dyDescent="0.3">
      <c r="A9774" s="9">
        <v>9768</v>
      </c>
      <c r="B9774" s="14" t="s">
        <v>10891</v>
      </c>
      <c r="C9774" s="15">
        <v>46358</v>
      </c>
      <c r="D9774" s="15">
        <v>46359</v>
      </c>
      <c r="E9774" s="10" t="s">
        <v>1124</v>
      </c>
      <c r="F9774" s="10" t="s">
        <v>663</v>
      </c>
      <c r="G9774" s="10" t="s">
        <v>664</v>
      </c>
      <c r="H9774" s="10" t="s">
        <v>36</v>
      </c>
      <c r="I9774" s="10" t="s">
        <v>23</v>
      </c>
      <c r="J9774" s="10" t="s">
        <v>37</v>
      </c>
      <c r="K9774" s="10" t="s">
        <v>38</v>
      </c>
      <c r="L9774" s="10">
        <v>90032</v>
      </c>
      <c r="M9774" s="10" t="s">
        <v>39</v>
      </c>
      <c r="N9774" s="10" t="str">
        <f>_xlfn.XLOOKUP($M:$M,People!$B:$B,People!A:A)</f>
        <v>Sadie Pawthorne</v>
      </c>
      <c r="O9774" s="10" t="s">
        <v>2071</v>
      </c>
      <c r="P9774" s="10" t="str">
        <f>VLOOKUP(O9774,Products!$A:$E,3,FALSE)</f>
        <v>3M</v>
      </c>
      <c r="Q9774" s="31">
        <f>INDEX(Products!$E:$E,MATCH(O9774,Products!$A:$A,0))</f>
        <v>0.34</v>
      </c>
      <c r="R9774" s="10" t="s">
        <v>41</v>
      </c>
      <c r="S9774" s="10" t="s">
        <v>68</v>
      </c>
      <c r="T9774" s="10" t="s">
        <v>2072</v>
      </c>
      <c r="U9774" s="12">
        <v>9.0240000000000009</v>
      </c>
      <c r="V9774" s="12">
        <v>6</v>
      </c>
      <c r="W9774" s="12">
        <v>0.2</v>
      </c>
      <c r="X9774" s="12">
        <v>3.1583999999999985</v>
      </c>
    </row>
    <row r="9775" spans="1:24" ht="14" x14ac:dyDescent="0.3">
      <c r="A9775" s="9">
        <v>9769</v>
      </c>
      <c r="B9775" s="14" t="s">
        <v>10891</v>
      </c>
      <c r="C9775" s="15">
        <v>46358</v>
      </c>
      <c r="D9775" s="15">
        <v>46359</v>
      </c>
      <c r="E9775" s="10" t="s">
        <v>1124</v>
      </c>
      <c r="F9775" s="10" t="s">
        <v>663</v>
      </c>
      <c r="G9775" s="10" t="s">
        <v>664</v>
      </c>
      <c r="H9775" s="10" t="s">
        <v>36</v>
      </c>
      <c r="I9775" s="10" t="s">
        <v>23</v>
      </c>
      <c r="J9775" s="10" t="s">
        <v>37</v>
      </c>
      <c r="K9775" s="10" t="s">
        <v>38</v>
      </c>
      <c r="L9775" s="10">
        <v>90032</v>
      </c>
      <c r="M9775" s="10" t="s">
        <v>39</v>
      </c>
      <c r="N9775" s="10" t="str">
        <f>_xlfn.XLOOKUP($M:$M,People!$B:$B,People!A:A)</f>
        <v>Sadie Pawthorne</v>
      </c>
      <c r="O9775" s="10" t="s">
        <v>1249</v>
      </c>
      <c r="P9775" s="10" t="str">
        <f>VLOOKUP(O9775,Products!$A:$E,3,FALSE)</f>
        <v>Logitech</v>
      </c>
      <c r="Q9775" s="31">
        <f>INDEX(Products!$E:$E,MATCH(O9775,Products!$A:$A,0))</f>
        <v>0.35</v>
      </c>
      <c r="R9775" s="10" t="s">
        <v>41</v>
      </c>
      <c r="S9775" s="10" t="s">
        <v>82</v>
      </c>
      <c r="T9775" s="10" t="s">
        <v>1250</v>
      </c>
      <c r="U9775" s="12">
        <v>10.86</v>
      </c>
      <c r="V9775" s="12">
        <v>2</v>
      </c>
      <c r="W9775" s="12">
        <v>0</v>
      </c>
      <c r="X9775" s="12">
        <v>5.3213999999999997</v>
      </c>
    </row>
    <row r="9776" spans="1:24" ht="14" x14ac:dyDescent="0.3">
      <c r="A9776" s="9">
        <v>9770</v>
      </c>
      <c r="B9776" s="14" t="s">
        <v>10900</v>
      </c>
      <c r="C9776" s="15">
        <v>46358</v>
      </c>
      <c r="D9776" s="15">
        <v>46361</v>
      </c>
      <c r="E9776" s="10" t="s">
        <v>168</v>
      </c>
      <c r="F9776" s="10" t="s">
        <v>741</v>
      </c>
      <c r="G9776" s="10" t="s">
        <v>742</v>
      </c>
      <c r="H9776" s="10" t="s">
        <v>36</v>
      </c>
      <c r="I9776" s="10" t="s">
        <v>23</v>
      </c>
      <c r="J9776" s="10" t="s">
        <v>114</v>
      </c>
      <c r="K9776" s="10" t="s">
        <v>38</v>
      </c>
      <c r="L9776" s="10">
        <v>94122</v>
      </c>
      <c r="M9776" s="10" t="s">
        <v>39</v>
      </c>
      <c r="N9776" s="10" t="str">
        <f>_xlfn.XLOOKUP($M:$M,People!$B:$B,People!A:A)</f>
        <v>Sadie Pawthorne</v>
      </c>
      <c r="O9776" s="10" t="s">
        <v>3616</v>
      </c>
      <c r="P9776" s="10" t="str">
        <f>VLOOKUP(O9776,Products!$A:$E,3,FALSE)</f>
        <v>Office Depot</v>
      </c>
      <c r="Q9776" s="31">
        <f>INDEX(Products!$E:$E,MATCH(O9776,Products!$A:$A,0))</f>
        <v>0.36</v>
      </c>
      <c r="R9776" s="10" t="s">
        <v>41</v>
      </c>
      <c r="S9776" s="10" t="s">
        <v>82</v>
      </c>
      <c r="T9776" s="10" t="s">
        <v>3617</v>
      </c>
      <c r="U9776" s="12">
        <v>8.56</v>
      </c>
      <c r="V9776" s="12">
        <v>2</v>
      </c>
      <c r="W9776" s="12">
        <v>0</v>
      </c>
      <c r="X9776" s="12">
        <v>3.8519999999999994</v>
      </c>
    </row>
    <row r="9777" spans="1:24" ht="14" x14ac:dyDescent="0.3">
      <c r="A9777" s="9">
        <v>9771</v>
      </c>
      <c r="B9777" s="14" t="s">
        <v>10900</v>
      </c>
      <c r="C9777" s="15">
        <v>46358</v>
      </c>
      <c r="D9777" s="15">
        <v>46361</v>
      </c>
      <c r="E9777" s="10" t="s">
        <v>168</v>
      </c>
      <c r="F9777" s="10" t="s">
        <v>741</v>
      </c>
      <c r="G9777" s="10" t="s">
        <v>742</v>
      </c>
      <c r="H9777" s="10" t="s">
        <v>36</v>
      </c>
      <c r="I9777" s="10" t="s">
        <v>23</v>
      </c>
      <c r="J9777" s="10" t="s">
        <v>114</v>
      </c>
      <c r="K9777" s="10" t="s">
        <v>38</v>
      </c>
      <c r="L9777" s="10">
        <v>94122</v>
      </c>
      <c r="M9777" s="10" t="s">
        <v>39</v>
      </c>
      <c r="N9777" s="10" t="str">
        <f>_xlfn.XLOOKUP($M:$M,People!$B:$B,People!A:A)</f>
        <v>Sadie Pawthorne</v>
      </c>
      <c r="O9777" s="10" t="s">
        <v>3512</v>
      </c>
      <c r="P9777" s="10" t="str">
        <f>VLOOKUP(O9777,Products!$A:$E,3,FALSE)</f>
        <v>Office Depot</v>
      </c>
      <c r="Q9777" s="31">
        <f>INDEX(Products!$E:$E,MATCH(O9777,Products!$A:$A,0))</f>
        <v>0.28000000000000003</v>
      </c>
      <c r="R9777" s="10" t="s">
        <v>41</v>
      </c>
      <c r="S9777" s="10" t="s">
        <v>82</v>
      </c>
      <c r="T9777" s="10" t="s">
        <v>3513</v>
      </c>
      <c r="U9777" s="12">
        <v>109.92</v>
      </c>
      <c r="V9777" s="12">
        <v>2</v>
      </c>
      <c r="W9777" s="12">
        <v>0</v>
      </c>
      <c r="X9777" s="12">
        <v>53.860799999999998</v>
      </c>
    </row>
    <row r="9778" spans="1:24" ht="14" x14ac:dyDescent="0.3">
      <c r="A9778" s="9">
        <v>9772</v>
      </c>
      <c r="B9778" s="14" t="s">
        <v>10886</v>
      </c>
      <c r="C9778" s="15">
        <v>46358</v>
      </c>
      <c r="D9778" s="15">
        <v>46362</v>
      </c>
      <c r="E9778" s="10" t="s">
        <v>44</v>
      </c>
      <c r="F9778" s="10" t="s">
        <v>3497</v>
      </c>
      <c r="G9778" s="10" t="s">
        <v>3498</v>
      </c>
      <c r="H9778" s="10" t="s">
        <v>36</v>
      </c>
      <c r="I9778" s="10" t="s">
        <v>23</v>
      </c>
      <c r="J9778" s="10" t="s">
        <v>707</v>
      </c>
      <c r="K9778" s="10" t="s">
        <v>402</v>
      </c>
      <c r="L9778" s="10">
        <v>80219</v>
      </c>
      <c r="M9778" s="10" t="s">
        <v>39</v>
      </c>
      <c r="N9778" s="10" t="str">
        <f>_xlfn.XLOOKUP($M:$M,People!$B:$B,People!A:A)</f>
        <v>Sadie Pawthorne</v>
      </c>
      <c r="O9778" s="10" t="s">
        <v>1318</v>
      </c>
      <c r="P9778" s="10" t="str">
        <f>VLOOKUP(O9778,Products!$A:$E,3,FALSE)</f>
        <v>IKEA</v>
      </c>
      <c r="Q9778" s="31">
        <f>INDEX(Products!$E:$E,MATCH(O9778,Products!$A:$A,0))</f>
        <v>0.28000000000000003</v>
      </c>
      <c r="R9778" s="10" t="s">
        <v>41</v>
      </c>
      <c r="S9778" s="10" t="s">
        <v>53</v>
      </c>
      <c r="T9778" s="10" t="s">
        <v>1319</v>
      </c>
      <c r="U9778" s="12">
        <v>114.28800000000001</v>
      </c>
      <c r="V9778" s="12">
        <v>1</v>
      </c>
      <c r="W9778" s="12">
        <v>0.2</v>
      </c>
      <c r="X9778" s="12">
        <v>12.857399999999984</v>
      </c>
    </row>
    <row r="9779" spans="1:24" ht="14" x14ac:dyDescent="0.3">
      <c r="A9779" s="9">
        <v>9773</v>
      </c>
      <c r="B9779" s="14" t="s">
        <v>10900</v>
      </c>
      <c r="C9779" s="15">
        <v>46358</v>
      </c>
      <c r="D9779" s="15">
        <v>46361</v>
      </c>
      <c r="E9779" s="10" t="s">
        <v>168</v>
      </c>
      <c r="F9779" s="10" t="s">
        <v>741</v>
      </c>
      <c r="G9779" s="10" t="s">
        <v>742</v>
      </c>
      <c r="H9779" s="10" t="s">
        <v>36</v>
      </c>
      <c r="I9779" s="10" t="s">
        <v>23</v>
      </c>
      <c r="J9779" s="10" t="s">
        <v>114</v>
      </c>
      <c r="K9779" s="10" t="s">
        <v>38</v>
      </c>
      <c r="L9779" s="10">
        <v>94122</v>
      </c>
      <c r="M9779" s="10" t="s">
        <v>39</v>
      </c>
      <c r="N9779" s="10" t="str">
        <f>_xlfn.XLOOKUP($M:$M,People!$B:$B,People!A:A)</f>
        <v>Sadie Pawthorne</v>
      </c>
      <c r="O9779" s="10" t="s">
        <v>2695</v>
      </c>
      <c r="P9779" s="10" t="str">
        <f>VLOOKUP(O9779,Products!$A:$E,3,FALSE)</f>
        <v>Staples</v>
      </c>
      <c r="Q9779" s="31">
        <f>INDEX(Products!$E:$E,MATCH(O9779,Products!$A:$A,0))</f>
        <v>0.33</v>
      </c>
      <c r="R9779" s="10" t="s">
        <v>41</v>
      </c>
      <c r="S9779" s="10" t="s">
        <v>53</v>
      </c>
      <c r="T9779" s="10" t="s">
        <v>2696</v>
      </c>
      <c r="U9779" s="12">
        <v>559.62</v>
      </c>
      <c r="V9779" s="12">
        <v>9</v>
      </c>
      <c r="W9779" s="12">
        <v>0</v>
      </c>
      <c r="X9779" s="12">
        <v>151.09740000000002</v>
      </c>
    </row>
    <row r="9780" spans="1:24" ht="14" x14ac:dyDescent="0.3">
      <c r="A9780" s="9">
        <v>9774</v>
      </c>
      <c r="B9780" s="14" t="s">
        <v>10890</v>
      </c>
      <c r="C9780" s="15">
        <v>46358</v>
      </c>
      <c r="D9780" s="15">
        <v>46360</v>
      </c>
      <c r="E9780" s="10" t="s">
        <v>168</v>
      </c>
      <c r="F9780" s="10" t="s">
        <v>259</v>
      </c>
      <c r="G9780" s="10" t="s">
        <v>260</v>
      </c>
      <c r="H9780" s="10" t="s">
        <v>22</v>
      </c>
      <c r="I9780" s="10" t="s">
        <v>23</v>
      </c>
      <c r="J9780" s="10" t="s">
        <v>1085</v>
      </c>
      <c r="K9780" s="10" t="s">
        <v>1086</v>
      </c>
      <c r="L9780" s="10">
        <v>1852</v>
      </c>
      <c r="M9780" s="10" t="s">
        <v>133</v>
      </c>
      <c r="N9780" s="10" t="str">
        <f>_xlfn.XLOOKUP($M:$M,People!$B:$B,People!A:A)</f>
        <v>Chuck Magee</v>
      </c>
      <c r="O9780" s="10" t="s">
        <v>1613</v>
      </c>
      <c r="P9780" s="10" t="str">
        <f>VLOOKUP(O9780,Products!$A:$E,3,FALSE)</f>
        <v>Staples</v>
      </c>
      <c r="Q9780" s="31">
        <f>INDEX(Products!$E:$E,MATCH(O9780,Products!$A:$A,0))</f>
        <v>0.39</v>
      </c>
      <c r="R9780" s="10" t="s">
        <v>41</v>
      </c>
      <c r="S9780" s="10" t="s">
        <v>510</v>
      </c>
      <c r="T9780" s="10" t="s">
        <v>1131</v>
      </c>
      <c r="U9780" s="12">
        <v>4.3600000000000003</v>
      </c>
      <c r="V9780" s="12">
        <v>2</v>
      </c>
      <c r="W9780" s="12">
        <v>0</v>
      </c>
      <c r="X9780" s="12">
        <v>0.17439999999999944</v>
      </c>
    </row>
    <row r="9781" spans="1:24" ht="14" x14ac:dyDescent="0.3">
      <c r="A9781" s="9">
        <v>9775</v>
      </c>
      <c r="B9781" s="14" t="s">
        <v>10886</v>
      </c>
      <c r="C9781" s="15">
        <v>46358</v>
      </c>
      <c r="D9781" s="15">
        <v>46362</v>
      </c>
      <c r="E9781" s="10" t="s">
        <v>44</v>
      </c>
      <c r="F9781" s="10" t="s">
        <v>3497</v>
      </c>
      <c r="G9781" s="10" t="s">
        <v>3498</v>
      </c>
      <c r="H9781" s="10" t="s">
        <v>36</v>
      </c>
      <c r="I9781" s="10" t="s">
        <v>23</v>
      </c>
      <c r="J9781" s="10" t="s">
        <v>707</v>
      </c>
      <c r="K9781" s="10" t="s">
        <v>402</v>
      </c>
      <c r="L9781" s="10">
        <v>80219</v>
      </c>
      <c r="M9781" s="10" t="s">
        <v>39</v>
      </c>
      <c r="N9781" s="10" t="str">
        <f>_xlfn.XLOOKUP($M:$M,People!$B:$B,People!A:A)</f>
        <v>Sadie Pawthorne</v>
      </c>
      <c r="O9781" s="10" t="s">
        <v>5323</v>
      </c>
      <c r="P9781" s="10" t="str">
        <f>VLOOKUP(O9781,Products!$A:$E,3,FALSE)</f>
        <v>Avery</v>
      </c>
      <c r="Q9781" s="31">
        <f>INDEX(Products!$E:$E,MATCH(O9781,Products!$A:$A,0))</f>
        <v>0.31</v>
      </c>
      <c r="R9781" s="10" t="s">
        <v>64</v>
      </c>
      <c r="S9781" s="10" t="s">
        <v>65</v>
      </c>
      <c r="T9781" s="10" t="s">
        <v>5324</v>
      </c>
      <c r="U9781" s="12">
        <v>49.616000000000007</v>
      </c>
      <c r="V9781" s="12">
        <v>2</v>
      </c>
      <c r="W9781" s="12">
        <v>0.2</v>
      </c>
      <c r="X9781" s="12">
        <v>4.9615999999999989</v>
      </c>
    </row>
    <row r="9782" spans="1:24" ht="14" x14ac:dyDescent="0.3">
      <c r="A9782" s="9">
        <v>9776</v>
      </c>
      <c r="B9782" s="14" t="s">
        <v>10888</v>
      </c>
      <c r="C9782" s="15">
        <v>46358</v>
      </c>
      <c r="D9782" s="15">
        <v>46362</v>
      </c>
      <c r="E9782" s="10" t="s">
        <v>44</v>
      </c>
      <c r="F9782" s="10" t="s">
        <v>1331</v>
      </c>
      <c r="G9782" s="10" t="s">
        <v>1332</v>
      </c>
      <c r="H9782" s="10" t="s">
        <v>36</v>
      </c>
      <c r="I9782" s="10" t="s">
        <v>23</v>
      </c>
      <c r="J9782" s="10" t="s">
        <v>2679</v>
      </c>
      <c r="K9782" s="10" t="s">
        <v>38</v>
      </c>
      <c r="L9782" s="10">
        <v>94601</v>
      </c>
      <c r="M9782" s="10" t="s">
        <v>39</v>
      </c>
      <c r="N9782" s="10" t="str">
        <f>_xlfn.XLOOKUP($M:$M,People!$B:$B,People!A:A)</f>
        <v>Sadie Pawthorne</v>
      </c>
      <c r="O9782" s="10" t="s">
        <v>541</v>
      </c>
      <c r="P9782" s="10" t="str">
        <f>VLOOKUP(O9782,Products!$A:$E,3,FALSE)</f>
        <v>Avery</v>
      </c>
      <c r="Q9782" s="31">
        <f>INDEX(Products!$E:$E,MATCH(O9782,Products!$A:$A,0))</f>
        <v>0.39</v>
      </c>
      <c r="R9782" s="10" t="s">
        <v>64</v>
      </c>
      <c r="S9782" s="10" t="s">
        <v>65</v>
      </c>
      <c r="T9782" s="10" t="s">
        <v>542</v>
      </c>
      <c r="U9782" s="12">
        <v>39.992000000000004</v>
      </c>
      <c r="V9782" s="12">
        <v>1</v>
      </c>
      <c r="W9782" s="12">
        <v>0.2</v>
      </c>
      <c r="X9782" s="12">
        <v>-7.9984000000000073</v>
      </c>
    </row>
    <row r="9783" spans="1:24" ht="14" x14ac:dyDescent="0.3">
      <c r="A9783" s="9">
        <v>9777</v>
      </c>
      <c r="B9783" s="14" t="s">
        <v>10901</v>
      </c>
      <c r="C9783" s="15">
        <v>46358</v>
      </c>
      <c r="D9783" s="15">
        <v>46362</v>
      </c>
      <c r="E9783" s="10" t="s">
        <v>44</v>
      </c>
      <c r="F9783" s="10" t="s">
        <v>5553</v>
      </c>
      <c r="G9783" s="10" t="s">
        <v>5554</v>
      </c>
      <c r="H9783" s="10" t="s">
        <v>22</v>
      </c>
      <c r="I9783" s="10" t="s">
        <v>23</v>
      </c>
      <c r="J9783" s="10" t="s">
        <v>2154</v>
      </c>
      <c r="K9783" s="10" t="s">
        <v>124</v>
      </c>
      <c r="L9783" s="10">
        <v>68104</v>
      </c>
      <c r="M9783" s="10" t="s">
        <v>95</v>
      </c>
      <c r="N9783" s="10" t="str">
        <f>_xlfn.XLOOKUP($M:$M,People!$B:$B,People!A:A)</f>
        <v>Roxanne Rodriguez</v>
      </c>
      <c r="O9783" s="10" t="s">
        <v>2152</v>
      </c>
      <c r="P9783" s="10" t="str">
        <f>VLOOKUP(O9783,Products!$A:$E,3,FALSE)</f>
        <v>HP</v>
      </c>
      <c r="Q9783" s="31">
        <f>INDEX(Products!$E:$E,MATCH(O9783,Products!$A:$A,0))</f>
        <v>0.28999999999999998</v>
      </c>
      <c r="R9783" s="10" t="s">
        <v>64</v>
      </c>
      <c r="S9783" s="10" t="s">
        <v>65</v>
      </c>
      <c r="T9783" s="10" t="s">
        <v>2153</v>
      </c>
      <c r="U9783" s="12">
        <v>2479.96</v>
      </c>
      <c r="V9783" s="12">
        <v>4</v>
      </c>
      <c r="W9783" s="12">
        <v>0</v>
      </c>
      <c r="X9783" s="12">
        <v>743.98799999999983</v>
      </c>
    </row>
    <row r="9784" spans="1:24" ht="14" x14ac:dyDescent="0.3">
      <c r="A9784" s="9">
        <v>9777</v>
      </c>
      <c r="B9784" s="14" t="s">
        <v>10901</v>
      </c>
      <c r="C9784" s="15">
        <v>46358</v>
      </c>
      <c r="D9784" s="15">
        <v>46362</v>
      </c>
      <c r="E9784" s="10" t="s">
        <v>44</v>
      </c>
      <c r="F9784" s="10" t="s">
        <v>5553</v>
      </c>
      <c r="G9784" s="10" t="s">
        <v>5554</v>
      </c>
      <c r="H9784" s="10" t="s">
        <v>22</v>
      </c>
      <c r="I9784" s="10" t="s">
        <v>23</v>
      </c>
      <c r="J9784" s="10" t="s">
        <v>2154</v>
      </c>
      <c r="K9784" s="10" t="s">
        <v>124</v>
      </c>
      <c r="L9784" s="10">
        <v>68104</v>
      </c>
      <c r="M9784" s="10" t="s">
        <v>95</v>
      </c>
      <c r="N9784" s="10" t="str">
        <f>_xlfn.XLOOKUP($M:$M,People!$B:$B,People!A:A)</f>
        <v>Roxanne Rodriguez</v>
      </c>
      <c r="O9784" s="10" t="s">
        <v>2152</v>
      </c>
      <c r="P9784" s="10" t="str">
        <f>VLOOKUP(O9784,Products!$A:$E,3,FALSE)</f>
        <v>HP</v>
      </c>
      <c r="Q9784" s="31">
        <f>INDEX(Products!$E:$E,MATCH(O9784,Products!$A:$A,0))</f>
        <v>0.28999999999999998</v>
      </c>
      <c r="R9784" s="10" t="s">
        <v>64</v>
      </c>
      <c r="S9784" s="10" t="s">
        <v>65</v>
      </c>
      <c r="T9784" s="10" t="s">
        <v>2153</v>
      </c>
      <c r="U9784" s="12">
        <v>2479.96</v>
      </c>
      <c r="V9784" s="12">
        <v>4</v>
      </c>
      <c r="W9784" s="12">
        <v>0</v>
      </c>
      <c r="X9784" s="12">
        <v>743.98799999999983</v>
      </c>
    </row>
    <row r="9785" spans="1:24" ht="14" x14ac:dyDescent="0.3">
      <c r="A9785" s="9">
        <v>9778</v>
      </c>
      <c r="B9785" s="14" t="s">
        <v>10894</v>
      </c>
      <c r="C9785" s="15">
        <v>46358</v>
      </c>
      <c r="D9785" s="15">
        <v>46363</v>
      </c>
      <c r="E9785" s="10" t="s">
        <v>44</v>
      </c>
      <c r="F9785" s="10" t="s">
        <v>196</v>
      </c>
      <c r="G9785" s="10" t="s">
        <v>197</v>
      </c>
      <c r="H9785" s="10" t="s">
        <v>36</v>
      </c>
      <c r="I9785" s="10" t="s">
        <v>23</v>
      </c>
      <c r="J9785" s="10" t="s">
        <v>978</v>
      </c>
      <c r="K9785" s="10" t="s">
        <v>438</v>
      </c>
      <c r="L9785" s="10">
        <v>44107</v>
      </c>
      <c r="M9785" s="10" t="s">
        <v>133</v>
      </c>
      <c r="N9785" s="10" t="str">
        <f>_xlfn.XLOOKUP($M:$M,People!$B:$B,People!A:A)</f>
        <v>Chuck Magee</v>
      </c>
      <c r="O9785" s="10" t="s">
        <v>2381</v>
      </c>
      <c r="P9785" s="10" t="str">
        <f>VLOOKUP(O9785,Products!$A:$E,3,FALSE)</f>
        <v>HP</v>
      </c>
      <c r="Q9785" s="31">
        <f>INDEX(Products!$E:$E,MATCH(O9785,Products!$A:$A,0))</f>
        <v>0.25</v>
      </c>
      <c r="R9785" s="10" t="s">
        <v>64</v>
      </c>
      <c r="S9785" s="10" t="s">
        <v>65</v>
      </c>
      <c r="T9785" s="10" t="s">
        <v>4538</v>
      </c>
      <c r="U9785" s="12">
        <v>151.18799999999999</v>
      </c>
      <c r="V9785" s="12">
        <v>2</v>
      </c>
      <c r="W9785" s="12">
        <v>0.4</v>
      </c>
      <c r="X9785" s="12">
        <v>-25.198000000000008</v>
      </c>
    </row>
    <row r="9786" spans="1:24" ht="14" x14ac:dyDescent="0.3">
      <c r="A9786" s="9">
        <v>9779</v>
      </c>
      <c r="B9786" s="14" t="s">
        <v>10886</v>
      </c>
      <c r="C9786" s="15">
        <v>46358</v>
      </c>
      <c r="D9786" s="15">
        <v>46362</v>
      </c>
      <c r="E9786" s="10" t="s">
        <v>44</v>
      </c>
      <c r="F9786" s="10" t="s">
        <v>3497</v>
      </c>
      <c r="G9786" s="10" t="s">
        <v>3498</v>
      </c>
      <c r="H9786" s="10" t="s">
        <v>36</v>
      </c>
      <c r="I9786" s="10" t="s">
        <v>23</v>
      </c>
      <c r="J9786" s="10" t="s">
        <v>707</v>
      </c>
      <c r="K9786" s="10" t="s">
        <v>402</v>
      </c>
      <c r="L9786" s="10">
        <v>80219</v>
      </c>
      <c r="M9786" s="10" t="s">
        <v>39</v>
      </c>
      <c r="N9786" s="10" t="str">
        <f>_xlfn.XLOOKUP($M:$M,People!$B:$B,People!A:A)</f>
        <v>Sadie Pawthorne</v>
      </c>
      <c r="O9786" s="10" t="s">
        <v>4421</v>
      </c>
      <c r="P9786" s="10" t="str">
        <f>VLOOKUP(O9786,Products!$A:$E,3,FALSE)</f>
        <v>3M</v>
      </c>
      <c r="Q9786" s="31">
        <f>INDEX(Products!$E:$E,MATCH(O9786,Products!$A:$A,0))</f>
        <v>0.36</v>
      </c>
      <c r="R9786" s="10" t="s">
        <v>64</v>
      </c>
      <c r="S9786" s="10" t="s">
        <v>65</v>
      </c>
      <c r="T9786" s="10" t="s">
        <v>4422</v>
      </c>
      <c r="U9786" s="12">
        <v>57.36</v>
      </c>
      <c r="V9786" s="12">
        <v>6</v>
      </c>
      <c r="W9786" s="12">
        <v>0.2</v>
      </c>
      <c r="X9786" s="12">
        <v>-14.34</v>
      </c>
    </row>
    <row r="9787" spans="1:24" ht="14" x14ac:dyDescent="0.3">
      <c r="A9787" s="9">
        <v>9780</v>
      </c>
      <c r="B9787" s="14" t="s">
        <v>10890</v>
      </c>
      <c r="C9787" s="15">
        <v>46358</v>
      </c>
      <c r="D9787" s="15">
        <v>46360</v>
      </c>
      <c r="E9787" s="10" t="s">
        <v>168</v>
      </c>
      <c r="F9787" s="10" t="s">
        <v>259</v>
      </c>
      <c r="G9787" s="10" t="s">
        <v>260</v>
      </c>
      <c r="H9787" s="10" t="s">
        <v>22</v>
      </c>
      <c r="I9787" s="10" t="s">
        <v>23</v>
      </c>
      <c r="J9787" s="10" t="s">
        <v>1085</v>
      </c>
      <c r="K9787" s="10" t="s">
        <v>1086</v>
      </c>
      <c r="L9787" s="10">
        <v>1852</v>
      </c>
      <c r="M9787" s="10" t="s">
        <v>133</v>
      </c>
      <c r="N9787" s="10" t="str">
        <f>_xlfn.XLOOKUP($M:$M,People!$B:$B,People!A:A)</f>
        <v>Chuck Magee</v>
      </c>
      <c r="O9787" s="10" t="s">
        <v>172</v>
      </c>
      <c r="P9787" s="10" t="str">
        <f>VLOOKUP(O9787,Products!$A:$E,3,FALSE)</f>
        <v>Canon</v>
      </c>
      <c r="Q9787" s="31">
        <f>INDEX(Products!$E:$E,MATCH(O9787,Products!$A:$A,0))</f>
        <v>0.38</v>
      </c>
      <c r="R9787" s="10" t="s">
        <v>64</v>
      </c>
      <c r="S9787" s="10" t="s">
        <v>65</v>
      </c>
      <c r="T9787" s="10" t="s">
        <v>173</v>
      </c>
      <c r="U9787" s="12">
        <v>979.95</v>
      </c>
      <c r="V9787" s="12">
        <v>5</v>
      </c>
      <c r="W9787" s="12">
        <v>0</v>
      </c>
      <c r="X9787" s="12">
        <v>284.18549999999993</v>
      </c>
    </row>
    <row r="9788" spans="1:24" ht="14" x14ac:dyDescent="0.3">
      <c r="A9788" s="9">
        <v>9781</v>
      </c>
      <c r="B9788" s="14" t="s">
        <v>10902</v>
      </c>
      <c r="C9788" s="15">
        <v>46358</v>
      </c>
      <c r="D9788" s="15">
        <v>46362</v>
      </c>
      <c r="E9788" s="19" t="s">
        <v>44</v>
      </c>
      <c r="F9788" s="19" t="s">
        <v>5950</v>
      </c>
      <c r="G9788" s="19" t="s">
        <v>5948</v>
      </c>
      <c r="H9788" s="19" t="s">
        <v>92</v>
      </c>
      <c r="I9788" s="19" t="s">
        <v>5934</v>
      </c>
      <c r="J9788" s="19" t="s">
        <v>5947</v>
      </c>
      <c r="K9788" s="19" t="s">
        <v>5946</v>
      </c>
      <c r="L9788" s="19" t="s">
        <v>5977</v>
      </c>
      <c r="M9788" s="19" t="s">
        <v>133</v>
      </c>
      <c r="N9788" s="10" t="str">
        <f>_xlfn.XLOOKUP($M:$M,People!$B:$B,People!A:A)</f>
        <v>Chuck Magee</v>
      </c>
      <c r="O9788" s="19" t="s">
        <v>1002</v>
      </c>
      <c r="P9788" s="10" t="str">
        <f>VLOOKUP(O9788,Products!$A:$E,3,FALSE)</f>
        <v>Dell</v>
      </c>
      <c r="Q9788" s="31">
        <f>INDEX(Products!$E:$E,MATCH(O9788,Products!$A:$A,0))</f>
        <v>0.38</v>
      </c>
      <c r="R9788" s="19" t="s">
        <v>28</v>
      </c>
      <c r="S9788" s="19" t="s">
        <v>58</v>
      </c>
      <c r="T9788" s="19" t="s">
        <v>1003</v>
      </c>
      <c r="U9788" s="18">
        <v>58.36</v>
      </c>
      <c r="V9788" s="18">
        <v>5</v>
      </c>
      <c r="W9788" s="18">
        <v>0.6</v>
      </c>
      <c r="X9788" s="18">
        <v>-24.802999999999997</v>
      </c>
    </row>
    <row r="9789" spans="1:24" ht="14" x14ac:dyDescent="0.3">
      <c r="A9789" s="9">
        <v>9782</v>
      </c>
      <c r="B9789" s="14" t="s">
        <v>10903</v>
      </c>
      <c r="C9789" s="15">
        <v>46358</v>
      </c>
      <c r="D9789" s="15">
        <v>46362</v>
      </c>
      <c r="E9789" s="19" t="s">
        <v>44</v>
      </c>
      <c r="F9789" s="19" t="s">
        <v>5953</v>
      </c>
      <c r="G9789" s="19" t="s">
        <v>5949</v>
      </c>
      <c r="H9789" s="19" t="s">
        <v>36</v>
      </c>
      <c r="I9789" s="19" t="s">
        <v>5934</v>
      </c>
      <c r="J9789" s="14" t="s">
        <v>5952</v>
      </c>
      <c r="K9789" s="19" t="s">
        <v>2260</v>
      </c>
      <c r="L9789" s="19" t="s">
        <v>5988</v>
      </c>
      <c r="M9789" s="19" t="s">
        <v>133</v>
      </c>
      <c r="N9789" s="10" t="str">
        <f>_xlfn.XLOOKUP($M:$M,People!$B:$B,People!A:A)</f>
        <v>Chuck Magee</v>
      </c>
      <c r="O9789" s="19" t="s">
        <v>1873</v>
      </c>
      <c r="P9789" s="10" t="str">
        <f>VLOOKUP(O9789,Products!$A:$E,3,FALSE)</f>
        <v>Samsung</v>
      </c>
      <c r="Q9789" s="31">
        <f>INDEX(Products!$E:$E,MATCH(O9789,Products!$A:$A,0))</f>
        <v>0.27</v>
      </c>
      <c r="R9789" s="19" t="s">
        <v>28</v>
      </c>
      <c r="S9789" s="19" t="s">
        <v>58</v>
      </c>
      <c r="T9789" s="19" t="s">
        <v>1874</v>
      </c>
      <c r="U9789" s="18">
        <v>39.960000000000008</v>
      </c>
      <c r="V9789" s="18">
        <v>5</v>
      </c>
      <c r="W9789" s="18">
        <v>0.6</v>
      </c>
      <c r="X9789" s="18">
        <v>-20.975999999999999</v>
      </c>
    </row>
    <row r="9790" spans="1:24" ht="14" x14ac:dyDescent="0.3">
      <c r="A9790" s="9">
        <v>9783</v>
      </c>
      <c r="B9790" s="14" t="s">
        <v>10904</v>
      </c>
      <c r="C9790" s="15">
        <v>46358</v>
      </c>
      <c r="D9790" s="15">
        <v>46362</v>
      </c>
      <c r="E9790" s="19" t="s">
        <v>44</v>
      </c>
      <c r="F9790" s="19" t="s">
        <v>5953</v>
      </c>
      <c r="G9790" s="19" t="s">
        <v>5949</v>
      </c>
      <c r="H9790" s="19" t="s">
        <v>36</v>
      </c>
      <c r="I9790" s="19" t="s">
        <v>5934</v>
      </c>
      <c r="J9790" s="14" t="s">
        <v>5952</v>
      </c>
      <c r="K9790" s="19" t="s">
        <v>2260</v>
      </c>
      <c r="L9790" s="19" t="s">
        <v>5988</v>
      </c>
      <c r="M9790" s="19" t="s">
        <v>133</v>
      </c>
      <c r="N9790" s="10" t="str">
        <f>_xlfn.XLOOKUP($M:$M,People!$B:$B,People!A:A)</f>
        <v>Chuck Magee</v>
      </c>
      <c r="O9790" s="19" t="s">
        <v>516</v>
      </c>
      <c r="P9790" s="10" t="str">
        <f>VLOOKUP(O9790,Products!$A:$E,3,FALSE)</f>
        <v>Staples</v>
      </c>
      <c r="Q9790" s="31">
        <f>INDEX(Products!$E:$E,MATCH(O9790,Products!$A:$A,0))</f>
        <v>0.37</v>
      </c>
      <c r="R9790" s="19" t="s">
        <v>41</v>
      </c>
      <c r="S9790" s="19" t="s">
        <v>61</v>
      </c>
      <c r="T9790" s="19" t="s">
        <v>517</v>
      </c>
      <c r="U9790" s="18">
        <v>16.463999999999999</v>
      </c>
      <c r="V9790" s="18">
        <v>7</v>
      </c>
      <c r="W9790" s="18">
        <v>0.2</v>
      </c>
      <c r="X9790" s="18">
        <v>2.4405999999999999</v>
      </c>
    </row>
    <row r="9791" spans="1:24" ht="14" x14ac:dyDescent="0.3">
      <c r="A9791" s="9">
        <v>9784</v>
      </c>
      <c r="B9791" s="14" t="s">
        <v>10905</v>
      </c>
      <c r="C9791" s="15">
        <v>46359</v>
      </c>
      <c r="D9791" s="15">
        <v>46364</v>
      </c>
      <c r="E9791" s="10" t="s">
        <v>44</v>
      </c>
      <c r="F9791" s="10" t="s">
        <v>4143</v>
      </c>
      <c r="G9791" s="10" t="s">
        <v>4144</v>
      </c>
      <c r="H9791" s="10" t="s">
        <v>22</v>
      </c>
      <c r="I9791" s="10" t="s">
        <v>23</v>
      </c>
      <c r="J9791" s="10" t="s">
        <v>165</v>
      </c>
      <c r="K9791" s="10" t="s">
        <v>94</v>
      </c>
      <c r="L9791" s="10">
        <v>77041</v>
      </c>
      <c r="M9791" s="10" t="s">
        <v>95</v>
      </c>
      <c r="N9791" s="10" t="str">
        <f>_xlfn.XLOOKUP($M:$M,People!$B:$B,People!A:A)</f>
        <v>Roxanne Rodriguez</v>
      </c>
      <c r="O9791" s="10" t="s">
        <v>5713</v>
      </c>
      <c r="P9791" s="10" t="str">
        <f>VLOOKUP(O9791,Products!$A:$E,3,FALSE)</f>
        <v>Canon</v>
      </c>
      <c r="Q9791" s="31">
        <f>INDEX(Products!$E:$E,MATCH(O9791,Products!$A:$A,0))</f>
        <v>0.36</v>
      </c>
      <c r="R9791" s="10" t="s">
        <v>28</v>
      </c>
      <c r="S9791" s="10" t="s">
        <v>58</v>
      </c>
      <c r="T9791" s="10" t="s">
        <v>5714</v>
      </c>
      <c r="U9791" s="12">
        <v>13.591999999999999</v>
      </c>
      <c r="V9791" s="12">
        <v>2</v>
      </c>
      <c r="W9791" s="12">
        <v>0.6</v>
      </c>
      <c r="X9791" s="12">
        <v>-14.271599999999999</v>
      </c>
    </row>
    <row r="9792" spans="1:24" ht="14" x14ac:dyDescent="0.3">
      <c r="A9792" s="9">
        <v>9785</v>
      </c>
      <c r="B9792" s="14" t="s">
        <v>10906</v>
      </c>
      <c r="C9792" s="15">
        <v>46359</v>
      </c>
      <c r="D9792" s="15">
        <v>46362</v>
      </c>
      <c r="E9792" s="10" t="s">
        <v>19</v>
      </c>
      <c r="F9792" s="10" t="s">
        <v>399</v>
      </c>
      <c r="G9792" s="10" t="s">
        <v>400</v>
      </c>
      <c r="H9792" s="10" t="s">
        <v>22</v>
      </c>
      <c r="I9792" s="10" t="s">
        <v>23</v>
      </c>
      <c r="J9792" s="10" t="s">
        <v>5099</v>
      </c>
      <c r="K9792" s="10" t="s">
        <v>402</v>
      </c>
      <c r="L9792" s="10">
        <v>80229</v>
      </c>
      <c r="M9792" s="10" t="s">
        <v>39</v>
      </c>
      <c r="N9792" s="10" t="str">
        <f>_xlfn.XLOOKUP($M:$M,People!$B:$B,People!A:A)</f>
        <v>Sadie Pawthorne</v>
      </c>
      <c r="O9792" s="10" t="s">
        <v>5278</v>
      </c>
      <c r="P9792" s="10" t="str">
        <f>VLOOKUP(O9792,Products!$A:$E,3,FALSE)</f>
        <v>Dell</v>
      </c>
      <c r="Q9792" s="31">
        <f>INDEX(Products!$E:$E,MATCH(O9792,Products!$A:$A,0))</f>
        <v>0.26</v>
      </c>
      <c r="R9792" s="10" t="s">
        <v>28</v>
      </c>
      <c r="S9792" s="10" t="s">
        <v>58</v>
      </c>
      <c r="T9792" s="10" t="s">
        <v>5279</v>
      </c>
      <c r="U9792" s="12">
        <v>16.192</v>
      </c>
      <c r="V9792" s="12">
        <v>1</v>
      </c>
      <c r="W9792" s="12">
        <v>0.2</v>
      </c>
      <c r="X9792" s="12">
        <v>4.6552000000000007</v>
      </c>
    </row>
    <row r="9793" spans="1:24" ht="14" x14ac:dyDescent="0.3">
      <c r="A9793" s="9">
        <v>9786</v>
      </c>
      <c r="B9793" s="14" t="s">
        <v>10906</v>
      </c>
      <c r="C9793" s="15">
        <v>46359</v>
      </c>
      <c r="D9793" s="15">
        <v>46362</v>
      </c>
      <c r="E9793" s="10" t="s">
        <v>19</v>
      </c>
      <c r="F9793" s="10" t="s">
        <v>399</v>
      </c>
      <c r="G9793" s="10" t="s">
        <v>400</v>
      </c>
      <c r="H9793" s="10" t="s">
        <v>22</v>
      </c>
      <c r="I9793" s="10" t="s">
        <v>23</v>
      </c>
      <c r="J9793" s="10" t="s">
        <v>5099</v>
      </c>
      <c r="K9793" s="10" t="s">
        <v>402</v>
      </c>
      <c r="L9793" s="10">
        <v>80229</v>
      </c>
      <c r="M9793" s="10" t="s">
        <v>39</v>
      </c>
      <c r="N9793" s="10" t="str">
        <f>_xlfn.XLOOKUP($M:$M,People!$B:$B,People!A:A)</f>
        <v>Sadie Pawthorne</v>
      </c>
      <c r="O9793" s="10" t="s">
        <v>3260</v>
      </c>
      <c r="P9793" s="10" t="str">
        <f>VLOOKUP(O9793,Products!$A:$E,3,FALSE)</f>
        <v>Dell</v>
      </c>
      <c r="Q9793" s="31">
        <f>INDEX(Products!$E:$E,MATCH(O9793,Products!$A:$A,0))</f>
        <v>0.32</v>
      </c>
      <c r="R9793" s="10" t="s">
        <v>28</v>
      </c>
      <c r="S9793" s="10" t="s">
        <v>58</v>
      </c>
      <c r="T9793" s="10" t="s">
        <v>3261</v>
      </c>
      <c r="U9793" s="12">
        <v>16.72</v>
      </c>
      <c r="V9793" s="12">
        <v>5</v>
      </c>
      <c r="W9793" s="12">
        <v>0.2</v>
      </c>
      <c r="X9793" s="12">
        <v>3.3439999999999994</v>
      </c>
    </row>
    <row r="9794" spans="1:24" ht="14" x14ac:dyDescent="0.3">
      <c r="A9794" s="9">
        <v>9787</v>
      </c>
      <c r="B9794" s="14" t="s">
        <v>10906</v>
      </c>
      <c r="C9794" s="15">
        <v>46359</v>
      </c>
      <c r="D9794" s="15">
        <v>46362</v>
      </c>
      <c r="E9794" s="10" t="s">
        <v>19</v>
      </c>
      <c r="F9794" s="10" t="s">
        <v>399</v>
      </c>
      <c r="G9794" s="10" t="s">
        <v>400</v>
      </c>
      <c r="H9794" s="10" t="s">
        <v>22</v>
      </c>
      <c r="I9794" s="10" t="s">
        <v>23</v>
      </c>
      <c r="J9794" s="10" t="s">
        <v>5099</v>
      </c>
      <c r="K9794" s="10" t="s">
        <v>402</v>
      </c>
      <c r="L9794" s="10">
        <v>80229</v>
      </c>
      <c r="M9794" s="10" t="s">
        <v>39</v>
      </c>
      <c r="N9794" s="10" t="str">
        <f>_xlfn.XLOOKUP($M:$M,People!$B:$B,People!A:A)</f>
        <v>Sadie Pawthorne</v>
      </c>
      <c r="O9794" s="10" t="s">
        <v>808</v>
      </c>
      <c r="P9794" s="10" t="str">
        <f>VLOOKUP(O9794,Products!$A:$E,3,FALSE)</f>
        <v>Logitech</v>
      </c>
      <c r="Q9794" s="31">
        <f>INDEX(Products!$E:$E,MATCH(O9794,Products!$A:$A,0))</f>
        <v>0.28999999999999998</v>
      </c>
      <c r="R9794" s="10" t="s">
        <v>28</v>
      </c>
      <c r="S9794" s="10" t="s">
        <v>58</v>
      </c>
      <c r="T9794" s="10" t="s">
        <v>809</v>
      </c>
      <c r="U9794" s="12">
        <v>23.376000000000001</v>
      </c>
      <c r="V9794" s="12">
        <v>3</v>
      </c>
      <c r="W9794" s="12">
        <v>0.2</v>
      </c>
      <c r="X9794" s="12">
        <v>7.0128000000000013</v>
      </c>
    </row>
    <row r="9795" spans="1:24" ht="14" x14ac:dyDescent="0.3">
      <c r="A9795" s="9">
        <v>9788</v>
      </c>
      <c r="B9795" s="14" t="s">
        <v>10907</v>
      </c>
      <c r="C9795" s="15">
        <v>46359</v>
      </c>
      <c r="D9795" s="15">
        <v>46363</v>
      </c>
      <c r="E9795" s="10" t="s">
        <v>19</v>
      </c>
      <c r="F9795" s="10" t="s">
        <v>3286</v>
      </c>
      <c r="G9795" s="10" t="s">
        <v>3287</v>
      </c>
      <c r="H9795" s="10" t="s">
        <v>92</v>
      </c>
      <c r="I9795" s="10" t="s">
        <v>23</v>
      </c>
      <c r="J9795" s="10" t="s">
        <v>86</v>
      </c>
      <c r="K9795" s="10" t="s">
        <v>87</v>
      </c>
      <c r="L9795" s="10">
        <v>98115</v>
      </c>
      <c r="M9795" s="10" t="s">
        <v>39</v>
      </c>
      <c r="N9795" s="10" t="str">
        <f>_xlfn.XLOOKUP($M:$M,People!$B:$B,People!A:A)</f>
        <v>Sadie Pawthorne</v>
      </c>
      <c r="O9795" s="10" t="s">
        <v>3150</v>
      </c>
      <c r="P9795" s="10" t="str">
        <f>VLOOKUP(O9795,Products!$A:$E,3,FALSE)</f>
        <v>3M</v>
      </c>
      <c r="Q9795" s="31">
        <f>INDEX(Products!$E:$E,MATCH(O9795,Products!$A:$A,0))</f>
        <v>0.32</v>
      </c>
      <c r="R9795" s="10" t="s">
        <v>28</v>
      </c>
      <c r="S9795" s="10" t="s">
        <v>50</v>
      </c>
      <c r="T9795" s="10" t="s">
        <v>3151</v>
      </c>
      <c r="U9795" s="12">
        <v>521.96</v>
      </c>
      <c r="V9795" s="12">
        <v>2</v>
      </c>
      <c r="W9795" s="12">
        <v>0</v>
      </c>
      <c r="X9795" s="12">
        <v>88.733199999999954</v>
      </c>
    </row>
    <row r="9796" spans="1:24" ht="14" x14ac:dyDescent="0.3">
      <c r="A9796" s="9">
        <v>9789</v>
      </c>
      <c r="B9796" s="14" t="s">
        <v>10908</v>
      </c>
      <c r="C9796" s="15">
        <v>46359</v>
      </c>
      <c r="D9796" s="15">
        <v>46366</v>
      </c>
      <c r="E9796" s="10" t="s">
        <v>44</v>
      </c>
      <c r="F9796" s="10" t="s">
        <v>3026</v>
      </c>
      <c r="G9796" s="10" t="s">
        <v>3027</v>
      </c>
      <c r="H9796" s="10" t="s">
        <v>22</v>
      </c>
      <c r="I9796" s="10" t="s">
        <v>23</v>
      </c>
      <c r="J9796" s="10" t="s">
        <v>1478</v>
      </c>
      <c r="K9796" s="10" t="s">
        <v>80</v>
      </c>
      <c r="L9796" s="10">
        <v>28314</v>
      </c>
      <c r="M9796" s="10" t="s">
        <v>26</v>
      </c>
      <c r="N9796" s="10" t="str">
        <f>_xlfn.XLOOKUP($M:$M,People!$B:$B,People!A:A)</f>
        <v>Fred Suzuki</v>
      </c>
      <c r="O9796" s="10" t="s">
        <v>1837</v>
      </c>
      <c r="P9796" s="10" t="str">
        <f>VLOOKUP(O9796,Products!$A:$E,3,FALSE)</f>
        <v>Dell</v>
      </c>
      <c r="Q9796" s="31">
        <f>INDEX(Products!$E:$E,MATCH(O9796,Products!$A:$A,0))</f>
        <v>0.4</v>
      </c>
      <c r="R9796" s="10" t="s">
        <v>41</v>
      </c>
      <c r="S9796" s="10" t="s">
        <v>71</v>
      </c>
      <c r="T9796" s="10" t="s">
        <v>1838</v>
      </c>
      <c r="U9796" s="12">
        <v>45.216000000000001</v>
      </c>
      <c r="V9796" s="12">
        <v>3</v>
      </c>
      <c r="W9796" s="12">
        <v>0.2</v>
      </c>
      <c r="X9796" s="12">
        <v>4.5215999999999994</v>
      </c>
    </row>
    <row r="9797" spans="1:24" ht="14" x14ac:dyDescent="0.3">
      <c r="A9797" s="9">
        <v>9790</v>
      </c>
      <c r="B9797" s="14" t="s">
        <v>10906</v>
      </c>
      <c r="C9797" s="15">
        <v>46359</v>
      </c>
      <c r="D9797" s="15">
        <v>46362</v>
      </c>
      <c r="E9797" s="10" t="s">
        <v>19</v>
      </c>
      <c r="F9797" s="10" t="s">
        <v>399</v>
      </c>
      <c r="G9797" s="10" t="s">
        <v>400</v>
      </c>
      <c r="H9797" s="10" t="s">
        <v>22</v>
      </c>
      <c r="I9797" s="10" t="s">
        <v>23</v>
      </c>
      <c r="J9797" s="10" t="s">
        <v>5099</v>
      </c>
      <c r="K9797" s="10" t="s">
        <v>402</v>
      </c>
      <c r="L9797" s="10">
        <v>80229</v>
      </c>
      <c r="M9797" s="10" t="s">
        <v>39</v>
      </c>
      <c r="N9797" s="10" t="str">
        <f>_xlfn.XLOOKUP($M:$M,People!$B:$B,People!A:A)</f>
        <v>Sadie Pawthorne</v>
      </c>
      <c r="O9797" s="10" t="s">
        <v>1507</v>
      </c>
      <c r="P9797" s="10" t="str">
        <f>VLOOKUP(O9797,Products!$A:$E,3,FALSE)</f>
        <v>IKEA</v>
      </c>
      <c r="Q9797" s="31">
        <f>INDEX(Products!$E:$E,MATCH(O9797,Products!$A:$A,0))</f>
        <v>0.32</v>
      </c>
      <c r="R9797" s="10" t="s">
        <v>41</v>
      </c>
      <c r="S9797" s="10" t="s">
        <v>61</v>
      </c>
      <c r="T9797" s="10" t="s">
        <v>1508</v>
      </c>
      <c r="U9797" s="12">
        <v>13.343999999999998</v>
      </c>
      <c r="V9797" s="12">
        <v>6</v>
      </c>
      <c r="W9797" s="12">
        <v>0.2</v>
      </c>
      <c r="X9797" s="12">
        <v>1.0007999999999999</v>
      </c>
    </row>
    <row r="9798" spans="1:24" ht="14" x14ac:dyDescent="0.3">
      <c r="A9798" s="9">
        <v>9791</v>
      </c>
      <c r="B9798" s="14" t="s">
        <v>10909</v>
      </c>
      <c r="C9798" s="15">
        <v>46359</v>
      </c>
      <c r="D9798" s="15">
        <v>46365</v>
      </c>
      <c r="E9798" s="10" t="s">
        <v>44</v>
      </c>
      <c r="F9798" s="10" t="s">
        <v>3001</v>
      </c>
      <c r="G9798" s="10" t="s">
        <v>3002</v>
      </c>
      <c r="H9798" s="10" t="s">
        <v>22</v>
      </c>
      <c r="I9798" s="10" t="s">
        <v>23</v>
      </c>
      <c r="J9798" s="10" t="s">
        <v>237</v>
      </c>
      <c r="K9798" s="10" t="s">
        <v>238</v>
      </c>
      <c r="L9798" s="10">
        <v>10009</v>
      </c>
      <c r="M9798" s="10" t="s">
        <v>133</v>
      </c>
      <c r="N9798" s="10" t="str">
        <f>_xlfn.XLOOKUP($M:$M,People!$B:$B,People!A:A)</f>
        <v>Chuck Magee</v>
      </c>
      <c r="O9798" s="10" t="s">
        <v>1048</v>
      </c>
      <c r="P9798" s="10" t="str">
        <f>VLOOKUP(O9798,Products!$A:$E,3,FALSE)</f>
        <v>Canon</v>
      </c>
      <c r="Q9798" s="31">
        <f>INDEX(Products!$E:$E,MATCH(O9798,Products!$A:$A,0))</f>
        <v>0.38</v>
      </c>
      <c r="R9798" s="10" t="s">
        <v>41</v>
      </c>
      <c r="S9798" s="10" t="s">
        <v>68</v>
      </c>
      <c r="T9798" s="10" t="s">
        <v>1049</v>
      </c>
      <c r="U9798" s="12">
        <v>83.920000000000016</v>
      </c>
      <c r="V9798" s="12">
        <v>5</v>
      </c>
      <c r="W9798" s="12">
        <v>0.2</v>
      </c>
      <c r="X9798" s="12">
        <v>29.371999999999993</v>
      </c>
    </row>
    <row r="9799" spans="1:24" ht="14" x14ac:dyDescent="0.3">
      <c r="A9799" s="9">
        <v>9792</v>
      </c>
      <c r="B9799" s="14" t="s">
        <v>10909</v>
      </c>
      <c r="C9799" s="15">
        <v>46359</v>
      </c>
      <c r="D9799" s="15">
        <v>46365</v>
      </c>
      <c r="E9799" s="10" t="s">
        <v>44</v>
      </c>
      <c r="F9799" s="10" t="s">
        <v>3001</v>
      </c>
      <c r="G9799" s="10" t="s">
        <v>3002</v>
      </c>
      <c r="H9799" s="10" t="s">
        <v>22</v>
      </c>
      <c r="I9799" s="10" t="s">
        <v>23</v>
      </c>
      <c r="J9799" s="10" t="s">
        <v>237</v>
      </c>
      <c r="K9799" s="10" t="s">
        <v>238</v>
      </c>
      <c r="L9799" s="10">
        <v>10009</v>
      </c>
      <c r="M9799" s="10" t="s">
        <v>133</v>
      </c>
      <c r="N9799" s="10" t="str">
        <f>_xlfn.XLOOKUP($M:$M,People!$B:$B,People!A:A)</f>
        <v>Chuck Magee</v>
      </c>
      <c r="O9799" s="10" t="s">
        <v>4234</v>
      </c>
      <c r="P9799" s="10" t="str">
        <f>VLOOKUP(O9799,Products!$A:$E,3,FALSE)</f>
        <v>Logitech</v>
      </c>
      <c r="Q9799" s="31">
        <f>INDEX(Products!$E:$E,MATCH(O9799,Products!$A:$A,0))</f>
        <v>0.25</v>
      </c>
      <c r="R9799" s="10" t="s">
        <v>41</v>
      </c>
      <c r="S9799" s="10" t="s">
        <v>68</v>
      </c>
      <c r="T9799" s="10" t="s">
        <v>4235</v>
      </c>
      <c r="U9799" s="12">
        <v>14.624000000000002</v>
      </c>
      <c r="V9799" s="12">
        <v>2</v>
      </c>
      <c r="W9799" s="12">
        <v>0.2</v>
      </c>
      <c r="X9799" s="12">
        <v>5.1183999999999994</v>
      </c>
    </row>
    <row r="9800" spans="1:24" ht="14" x14ac:dyDescent="0.3">
      <c r="A9800" s="9">
        <v>9793</v>
      </c>
      <c r="B9800" s="14" t="s">
        <v>10908</v>
      </c>
      <c r="C9800" s="15">
        <v>46359</v>
      </c>
      <c r="D9800" s="15">
        <v>46366</v>
      </c>
      <c r="E9800" s="10" t="s">
        <v>44</v>
      </c>
      <c r="F9800" s="10" t="s">
        <v>3026</v>
      </c>
      <c r="G9800" s="10" t="s">
        <v>3027</v>
      </c>
      <c r="H9800" s="10" t="s">
        <v>22</v>
      </c>
      <c r="I9800" s="10" t="s">
        <v>23</v>
      </c>
      <c r="J9800" s="10" t="s">
        <v>1478</v>
      </c>
      <c r="K9800" s="10" t="s">
        <v>80</v>
      </c>
      <c r="L9800" s="10">
        <v>28314</v>
      </c>
      <c r="M9800" s="10" t="s">
        <v>26</v>
      </c>
      <c r="N9800" s="10" t="str">
        <f>_xlfn.XLOOKUP($M:$M,People!$B:$B,People!A:A)</f>
        <v>Fred Suzuki</v>
      </c>
      <c r="O9800" s="10" t="s">
        <v>4487</v>
      </c>
      <c r="P9800" s="10" t="str">
        <f>VLOOKUP(O9800,Products!$A:$E,3,FALSE)</f>
        <v>Dell</v>
      </c>
      <c r="Q9800" s="31">
        <f>INDEX(Products!$E:$E,MATCH(O9800,Products!$A:$A,0))</f>
        <v>0.36</v>
      </c>
      <c r="R9800" s="10" t="s">
        <v>41</v>
      </c>
      <c r="S9800" s="10" t="s">
        <v>68</v>
      </c>
      <c r="T9800" s="10" t="s">
        <v>4488</v>
      </c>
      <c r="U9800" s="12">
        <v>28.782000000000004</v>
      </c>
      <c r="V9800" s="12">
        <v>6</v>
      </c>
      <c r="W9800" s="12">
        <v>0.7</v>
      </c>
      <c r="X9800" s="12">
        <v>-21.1068</v>
      </c>
    </row>
    <row r="9801" spans="1:24" ht="14" x14ac:dyDescent="0.3">
      <c r="A9801" s="9">
        <v>9794</v>
      </c>
      <c r="B9801" s="14" t="s">
        <v>10909</v>
      </c>
      <c r="C9801" s="15">
        <v>46359</v>
      </c>
      <c r="D9801" s="15">
        <v>46365</v>
      </c>
      <c r="E9801" s="10" t="s">
        <v>44</v>
      </c>
      <c r="F9801" s="10" t="s">
        <v>3001</v>
      </c>
      <c r="G9801" s="10" t="s">
        <v>3002</v>
      </c>
      <c r="H9801" s="10" t="s">
        <v>22</v>
      </c>
      <c r="I9801" s="10" t="s">
        <v>23</v>
      </c>
      <c r="J9801" s="10" t="s">
        <v>237</v>
      </c>
      <c r="K9801" s="10" t="s">
        <v>238</v>
      </c>
      <c r="L9801" s="10">
        <v>10009</v>
      </c>
      <c r="M9801" s="10" t="s">
        <v>133</v>
      </c>
      <c r="N9801" s="10" t="str">
        <f>_xlfn.XLOOKUP($M:$M,People!$B:$B,People!A:A)</f>
        <v>Chuck Magee</v>
      </c>
      <c r="O9801" s="10" t="s">
        <v>1347</v>
      </c>
      <c r="P9801" s="10" t="str">
        <f>VLOOKUP(O9801,Products!$A:$E,3,FALSE)</f>
        <v>Samsung</v>
      </c>
      <c r="Q9801" s="31">
        <f>INDEX(Products!$E:$E,MATCH(O9801,Products!$A:$A,0))</f>
        <v>0.39</v>
      </c>
      <c r="R9801" s="10" t="s">
        <v>41</v>
      </c>
      <c r="S9801" s="10" t="s">
        <v>42</v>
      </c>
      <c r="T9801" s="10" t="s">
        <v>1348</v>
      </c>
      <c r="U9801" s="12">
        <v>3.15</v>
      </c>
      <c r="V9801" s="12">
        <v>1</v>
      </c>
      <c r="W9801" s="12">
        <v>0</v>
      </c>
      <c r="X9801" s="12">
        <v>1.512</v>
      </c>
    </row>
    <row r="9802" spans="1:24" ht="14" x14ac:dyDescent="0.3">
      <c r="A9802" s="9">
        <v>9795</v>
      </c>
      <c r="B9802" s="14" t="s">
        <v>10910</v>
      </c>
      <c r="C9802" s="15">
        <v>46359</v>
      </c>
      <c r="D9802" s="15">
        <v>46359</v>
      </c>
      <c r="E9802" s="10" t="s">
        <v>1124</v>
      </c>
      <c r="F9802" s="10" t="s">
        <v>4503</v>
      </c>
      <c r="G9802" s="10" t="s">
        <v>4504</v>
      </c>
      <c r="H9802" s="10" t="s">
        <v>22</v>
      </c>
      <c r="I9802" s="10" t="s">
        <v>23</v>
      </c>
      <c r="J9802" s="10" t="s">
        <v>831</v>
      </c>
      <c r="K9802" s="10" t="s">
        <v>38</v>
      </c>
      <c r="L9802" s="10">
        <v>92024</v>
      </c>
      <c r="M9802" s="10" t="s">
        <v>39</v>
      </c>
      <c r="N9802" s="10" t="str">
        <f>_xlfn.XLOOKUP($M:$M,People!$B:$B,People!A:A)</f>
        <v>Sadie Pawthorne</v>
      </c>
      <c r="O9802" s="10" t="s">
        <v>1500</v>
      </c>
      <c r="P9802" s="10" t="str">
        <f>VLOOKUP(O9802,Products!$A:$E,3,FALSE)</f>
        <v>Dell</v>
      </c>
      <c r="Q9802" s="31">
        <f>INDEX(Products!$E:$E,MATCH(O9802,Products!$A:$A,0))</f>
        <v>0.26</v>
      </c>
      <c r="R9802" s="10" t="s">
        <v>41</v>
      </c>
      <c r="S9802" s="10" t="s">
        <v>82</v>
      </c>
      <c r="T9802" s="10" t="s">
        <v>3988</v>
      </c>
      <c r="U9802" s="12">
        <v>166.44</v>
      </c>
      <c r="V9802" s="12">
        <v>3</v>
      </c>
      <c r="W9802" s="12">
        <v>0</v>
      </c>
      <c r="X9802" s="12">
        <v>79.891199999999998</v>
      </c>
    </row>
    <row r="9803" spans="1:24" ht="14" x14ac:dyDescent="0.3">
      <c r="A9803" s="9">
        <v>9796</v>
      </c>
      <c r="B9803" s="14" t="s">
        <v>10908</v>
      </c>
      <c r="C9803" s="15">
        <v>46359</v>
      </c>
      <c r="D9803" s="15">
        <v>46366</v>
      </c>
      <c r="E9803" s="10" t="s">
        <v>44</v>
      </c>
      <c r="F9803" s="10" t="s">
        <v>3026</v>
      </c>
      <c r="G9803" s="10" t="s">
        <v>3027</v>
      </c>
      <c r="H9803" s="10" t="s">
        <v>22</v>
      </c>
      <c r="I9803" s="10" t="s">
        <v>23</v>
      </c>
      <c r="J9803" s="10" t="s">
        <v>1478</v>
      </c>
      <c r="K9803" s="10" t="s">
        <v>80</v>
      </c>
      <c r="L9803" s="10">
        <v>28314</v>
      </c>
      <c r="M9803" s="10" t="s">
        <v>26</v>
      </c>
      <c r="N9803" s="10" t="str">
        <f>_xlfn.XLOOKUP($M:$M,People!$B:$B,People!A:A)</f>
        <v>Fred Suzuki</v>
      </c>
      <c r="O9803" s="10" t="s">
        <v>2711</v>
      </c>
      <c r="P9803" s="10" t="str">
        <f>VLOOKUP(O9803,Products!$A:$E,3,FALSE)</f>
        <v>HP</v>
      </c>
      <c r="Q9803" s="31">
        <f>INDEX(Products!$E:$E,MATCH(O9803,Products!$A:$A,0))</f>
        <v>0.28999999999999998</v>
      </c>
      <c r="R9803" s="10" t="s">
        <v>41</v>
      </c>
      <c r="S9803" s="10" t="s">
        <v>82</v>
      </c>
      <c r="T9803" s="10" t="s">
        <v>2712</v>
      </c>
      <c r="U9803" s="12">
        <v>24.448</v>
      </c>
      <c r="V9803" s="12">
        <v>4</v>
      </c>
      <c r="W9803" s="12">
        <v>0.2</v>
      </c>
      <c r="X9803" s="12">
        <v>8.8623999999999992</v>
      </c>
    </row>
    <row r="9804" spans="1:24" ht="14" x14ac:dyDescent="0.3">
      <c r="A9804" s="9">
        <v>9797</v>
      </c>
      <c r="B9804" s="14" t="s">
        <v>10906</v>
      </c>
      <c r="C9804" s="15">
        <v>46359</v>
      </c>
      <c r="D9804" s="15">
        <v>46362</v>
      </c>
      <c r="E9804" s="10" t="s">
        <v>19</v>
      </c>
      <c r="F9804" s="10" t="s">
        <v>399</v>
      </c>
      <c r="G9804" s="10" t="s">
        <v>400</v>
      </c>
      <c r="H9804" s="10" t="s">
        <v>22</v>
      </c>
      <c r="I9804" s="10" t="s">
        <v>23</v>
      </c>
      <c r="J9804" s="10" t="s">
        <v>5099</v>
      </c>
      <c r="K9804" s="10" t="s">
        <v>402</v>
      </c>
      <c r="L9804" s="10">
        <v>80229</v>
      </c>
      <c r="M9804" s="10" t="s">
        <v>39</v>
      </c>
      <c r="N9804" s="10" t="str">
        <f>_xlfn.XLOOKUP($M:$M,People!$B:$B,People!A:A)</f>
        <v>Sadie Pawthorne</v>
      </c>
      <c r="O9804" s="10" t="s">
        <v>4518</v>
      </c>
      <c r="P9804" s="10" t="str">
        <f>VLOOKUP(O9804,Products!$A:$E,3,FALSE)</f>
        <v>Canon</v>
      </c>
      <c r="Q9804" s="31">
        <f>INDEX(Products!$E:$E,MATCH(O9804,Products!$A:$A,0))</f>
        <v>0.28000000000000003</v>
      </c>
      <c r="R9804" s="10" t="s">
        <v>41</v>
      </c>
      <c r="S9804" s="10" t="s">
        <v>82</v>
      </c>
      <c r="T9804" s="10" t="s">
        <v>4519</v>
      </c>
      <c r="U9804" s="12">
        <v>10.32</v>
      </c>
      <c r="V9804" s="12">
        <v>2</v>
      </c>
      <c r="W9804" s="12">
        <v>0.2</v>
      </c>
      <c r="X9804" s="12">
        <v>3.7409999999999997</v>
      </c>
    </row>
    <row r="9805" spans="1:24" ht="14" x14ac:dyDescent="0.3">
      <c r="A9805" s="9">
        <v>9798</v>
      </c>
      <c r="B9805" s="14" t="s">
        <v>10911</v>
      </c>
      <c r="C9805" s="15">
        <v>46359</v>
      </c>
      <c r="D9805" s="15">
        <v>46362</v>
      </c>
      <c r="E9805" s="10" t="s">
        <v>168</v>
      </c>
      <c r="F9805" s="10" t="s">
        <v>1081</v>
      </c>
      <c r="G9805" s="10" t="s">
        <v>1082</v>
      </c>
      <c r="H9805" s="10" t="s">
        <v>22</v>
      </c>
      <c r="I9805" s="10" t="s">
        <v>23</v>
      </c>
      <c r="J9805" s="10" t="s">
        <v>3542</v>
      </c>
      <c r="K9805" s="10" t="s">
        <v>94</v>
      </c>
      <c r="L9805" s="10">
        <v>75023</v>
      </c>
      <c r="M9805" s="10" t="s">
        <v>95</v>
      </c>
      <c r="N9805" s="10" t="str">
        <f>_xlfn.XLOOKUP($M:$M,People!$B:$B,People!A:A)</f>
        <v>Roxanne Rodriguez</v>
      </c>
      <c r="O9805" s="10" t="s">
        <v>3719</v>
      </c>
      <c r="P9805" s="10" t="str">
        <f>VLOOKUP(O9805,Products!$A:$E,3,FALSE)</f>
        <v>IKEA</v>
      </c>
      <c r="Q9805" s="31">
        <f>INDEX(Products!$E:$E,MATCH(O9805,Products!$A:$A,0))</f>
        <v>0.38</v>
      </c>
      <c r="R9805" s="10" t="s">
        <v>41</v>
      </c>
      <c r="S9805" s="10" t="s">
        <v>82</v>
      </c>
      <c r="T9805" s="10" t="s">
        <v>3720</v>
      </c>
      <c r="U9805" s="12">
        <v>10.368000000000002</v>
      </c>
      <c r="V9805" s="12">
        <v>2</v>
      </c>
      <c r="W9805" s="12">
        <v>0.2</v>
      </c>
      <c r="X9805" s="12">
        <v>3.6288</v>
      </c>
    </row>
    <row r="9806" spans="1:24" ht="14" x14ac:dyDescent="0.3">
      <c r="A9806" s="9">
        <v>9799</v>
      </c>
      <c r="B9806" s="14" t="s">
        <v>10906</v>
      </c>
      <c r="C9806" s="15">
        <v>46359</v>
      </c>
      <c r="D9806" s="15">
        <v>46362</v>
      </c>
      <c r="E9806" s="10" t="s">
        <v>19</v>
      </c>
      <c r="F9806" s="10" t="s">
        <v>399</v>
      </c>
      <c r="G9806" s="10" t="s">
        <v>400</v>
      </c>
      <c r="H9806" s="10" t="s">
        <v>22</v>
      </c>
      <c r="I9806" s="10" t="s">
        <v>23</v>
      </c>
      <c r="J9806" s="10" t="s">
        <v>5099</v>
      </c>
      <c r="K9806" s="10" t="s">
        <v>402</v>
      </c>
      <c r="L9806" s="10">
        <v>80229</v>
      </c>
      <c r="M9806" s="10" t="s">
        <v>39</v>
      </c>
      <c r="N9806" s="10" t="str">
        <f>_xlfn.XLOOKUP($M:$M,People!$B:$B,People!A:A)</f>
        <v>Sadie Pawthorne</v>
      </c>
      <c r="O9806" s="10" t="s">
        <v>5021</v>
      </c>
      <c r="P9806" s="10" t="str">
        <f>VLOOKUP(O9806,Products!$A:$E,3,FALSE)</f>
        <v>Logitech</v>
      </c>
      <c r="Q9806" s="31">
        <f>INDEX(Products!$E:$E,MATCH(O9806,Products!$A:$A,0))</f>
        <v>0.25</v>
      </c>
      <c r="R9806" s="10" t="s">
        <v>41</v>
      </c>
      <c r="S9806" s="10" t="s">
        <v>510</v>
      </c>
      <c r="T9806" s="10" t="s">
        <v>5022</v>
      </c>
      <c r="U9806" s="12">
        <v>47.32</v>
      </c>
      <c r="V9806" s="12">
        <v>7</v>
      </c>
      <c r="W9806" s="12">
        <v>0.2</v>
      </c>
      <c r="X9806" s="12">
        <v>5.9149999999999938</v>
      </c>
    </row>
    <row r="9807" spans="1:24" ht="14" x14ac:dyDescent="0.3">
      <c r="A9807" s="9">
        <v>9800</v>
      </c>
      <c r="B9807" s="14" t="s">
        <v>10912</v>
      </c>
      <c r="C9807" s="15">
        <v>46359</v>
      </c>
      <c r="D9807" s="15">
        <v>46361</v>
      </c>
      <c r="E9807" s="10" t="s">
        <v>19</v>
      </c>
      <c r="F9807" s="10" t="s">
        <v>3091</v>
      </c>
      <c r="G9807" s="10" t="s">
        <v>3092</v>
      </c>
      <c r="H9807" s="10" t="s">
        <v>22</v>
      </c>
      <c r="I9807" s="10" t="s">
        <v>23</v>
      </c>
      <c r="J9807" s="10" t="s">
        <v>1322</v>
      </c>
      <c r="K9807" s="10" t="s">
        <v>48</v>
      </c>
      <c r="L9807" s="10">
        <v>32216</v>
      </c>
      <c r="M9807" s="10" t="s">
        <v>26</v>
      </c>
      <c r="N9807" s="10" t="str">
        <f>_xlfn.XLOOKUP($M:$M,People!$B:$B,People!A:A)</f>
        <v>Fred Suzuki</v>
      </c>
      <c r="O9807" s="10" t="s">
        <v>2845</v>
      </c>
      <c r="P9807" s="10" t="str">
        <f>VLOOKUP(O9807,Products!$A:$E,3,FALSE)</f>
        <v>Dell</v>
      </c>
      <c r="Q9807" s="31">
        <f>INDEX(Products!$E:$E,MATCH(O9807,Products!$A:$A,0))</f>
        <v>0.4</v>
      </c>
      <c r="R9807" s="10" t="s">
        <v>64</v>
      </c>
      <c r="S9807" s="10" t="s">
        <v>144</v>
      </c>
      <c r="T9807" s="10" t="s">
        <v>2846</v>
      </c>
      <c r="U9807" s="12">
        <v>47.992000000000004</v>
      </c>
      <c r="V9807" s="12">
        <v>1</v>
      </c>
      <c r="W9807" s="12">
        <v>0.2</v>
      </c>
      <c r="X9807" s="12">
        <v>7.198799999999995</v>
      </c>
    </row>
    <row r="9808" spans="1:24" ht="14" x14ac:dyDescent="0.3">
      <c r="A9808" s="9">
        <v>9801</v>
      </c>
      <c r="B9808" s="14" t="s">
        <v>10906</v>
      </c>
      <c r="C9808" s="15">
        <v>46359</v>
      </c>
      <c r="D9808" s="15">
        <v>46362</v>
      </c>
      <c r="E9808" s="10" t="s">
        <v>19</v>
      </c>
      <c r="F9808" s="10" t="s">
        <v>399</v>
      </c>
      <c r="G9808" s="10" t="s">
        <v>400</v>
      </c>
      <c r="H9808" s="10" t="s">
        <v>22</v>
      </c>
      <c r="I9808" s="10" t="s">
        <v>23</v>
      </c>
      <c r="J9808" s="10" t="s">
        <v>5099</v>
      </c>
      <c r="K9808" s="10" t="s">
        <v>402</v>
      </c>
      <c r="L9808" s="10">
        <v>80229</v>
      </c>
      <c r="M9808" s="10" t="s">
        <v>39</v>
      </c>
      <c r="N9808" s="10" t="str">
        <f>_xlfn.XLOOKUP($M:$M,People!$B:$B,People!A:A)</f>
        <v>Sadie Pawthorne</v>
      </c>
      <c r="O9808" s="10" t="s">
        <v>3566</v>
      </c>
      <c r="P9808" s="10" t="str">
        <f>VLOOKUP(O9808,Products!$A:$E,3,FALSE)</f>
        <v>IKEA</v>
      </c>
      <c r="Q9808" s="31">
        <f>INDEX(Products!$E:$E,MATCH(O9808,Products!$A:$A,0))</f>
        <v>0.26</v>
      </c>
      <c r="R9808" s="10" t="s">
        <v>64</v>
      </c>
      <c r="S9808" s="10" t="s">
        <v>144</v>
      </c>
      <c r="T9808" s="10" t="s">
        <v>3567</v>
      </c>
      <c r="U9808" s="12">
        <v>76.75200000000001</v>
      </c>
      <c r="V9808" s="12">
        <v>6</v>
      </c>
      <c r="W9808" s="12">
        <v>0.2</v>
      </c>
      <c r="X9808" s="12">
        <v>10.553399999999993</v>
      </c>
    </row>
    <row r="9809" spans="1:24" ht="14" x14ac:dyDescent="0.3">
      <c r="A9809" s="9">
        <v>9802</v>
      </c>
      <c r="B9809" s="14" t="s">
        <v>10906</v>
      </c>
      <c r="C9809" s="15">
        <v>46359</v>
      </c>
      <c r="D9809" s="15">
        <v>46362</v>
      </c>
      <c r="E9809" s="10" t="s">
        <v>19</v>
      </c>
      <c r="F9809" s="10" t="s">
        <v>399</v>
      </c>
      <c r="G9809" s="10" t="s">
        <v>400</v>
      </c>
      <c r="H9809" s="10" t="s">
        <v>22</v>
      </c>
      <c r="I9809" s="10" t="s">
        <v>23</v>
      </c>
      <c r="J9809" s="10" t="s">
        <v>5099</v>
      </c>
      <c r="K9809" s="10" t="s">
        <v>402</v>
      </c>
      <c r="L9809" s="10">
        <v>80229</v>
      </c>
      <c r="M9809" s="10" t="s">
        <v>39</v>
      </c>
      <c r="N9809" s="10" t="str">
        <f>_xlfn.XLOOKUP($M:$M,People!$B:$B,People!A:A)</f>
        <v>Sadie Pawthorne</v>
      </c>
      <c r="O9809" s="10" t="s">
        <v>3566</v>
      </c>
      <c r="P9809" s="10" t="str">
        <f>VLOOKUP(O9809,Products!$A:$E,3,FALSE)</f>
        <v>IKEA</v>
      </c>
      <c r="Q9809" s="31">
        <f>INDEX(Products!$E:$E,MATCH(O9809,Products!$A:$A,0))</f>
        <v>0.26</v>
      </c>
      <c r="R9809" s="10" t="s">
        <v>64</v>
      </c>
      <c r="S9809" s="10" t="s">
        <v>144</v>
      </c>
      <c r="T9809" s="10" t="s">
        <v>3567</v>
      </c>
      <c r="U9809" s="12">
        <v>102.33600000000001</v>
      </c>
      <c r="V9809" s="12">
        <v>8</v>
      </c>
      <c r="W9809" s="12">
        <v>0.2</v>
      </c>
      <c r="X9809" s="12">
        <v>14.07119999999999</v>
      </c>
    </row>
    <row r="9810" spans="1:24" ht="14" x14ac:dyDescent="0.3">
      <c r="A9810" s="9">
        <v>9803</v>
      </c>
      <c r="B9810" s="14" t="s">
        <v>10909</v>
      </c>
      <c r="C9810" s="15">
        <v>46359</v>
      </c>
      <c r="D9810" s="15">
        <v>46365</v>
      </c>
      <c r="E9810" s="10" t="s">
        <v>44</v>
      </c>
      <c r="F9810" s="10" t="s">
        <v>3001</v>
      </c>
      <c r="G9810" s="10" t="s">
        <v>3002</v>
      </c>
      <c r="H9810" s="10" t="s">
        <v>22</v>
      </c>
      <c r="I9810" s="10" t="s">
        <v>23</v>
      </c>
      <c r="J9810" s="10" t="s">
        <v>237</v>
      </c>
      <c r="K9810" s="10" t="s">
        <v>238</v>
      </c>
      <c r="L9810" s="10">
        <v>10009</v>
      </c>
      <c r="M9810" s="10" t="s">
        <v>133</v>
      </c>
      <c r="N9810" s="10" t="str">
        <f>_xlfn.XLOOKUP($M:$M,People!$B:$B,People!A:A)</f>
        <v>Chuck Magee</v>
      </c>
      <c r="O9810" s="10" t="s">
        <v>2686</v>
      </c>
      <c r="P9810" s="10" t="str">
        <f>VLOOKUP(O9810,Products!$A:$E,3,FALSE)</f>
        <v>Dell</v>
      </c>
      <c r="Q9810" s="31">
        <f>INDEX(Products!$E:$E,MATCH(O9810,Products!$A:$A,0))</f>
        <v>0.4</v>
      </c>
      <c r="R9810" s="10" t="s">
        <v>64</v>
      </c>
      <c r="S9810" s="10" t="s">
        <v>65</v>
      </c>
      <c r="T9810" s="10" t="s">
        <v>2687</v>
      </c>
      <c r="U9810" s="12">
        <v>136.99</v>
      </c>
      <c r="V9810" s="12">
        <v>1</v>
      </c>
      <c r="W9810" s="12">
        <v>0</v>
      </c>
      <c r="X9810" s="12">
        <v>36.987300000000005</v>
      </c>
    </row>
    <row r="9811" spans="1:24" ht="14" x14ac:dyDescent="0.3">
      <c r="A9811" s="9">
        <v>9804</v>
      </c>
      <c r="B9811" s="14" t="s">
        <v>10913</v>
      </c>
      <c r="C9811" s="15">
        <v>46360</v>
      </c>
      <c r="D9811" s="15">
        <v>46360</v>
      </c>
      <c r="E9811" s="10" t="s">
        <v>1124</v>
      </c>
      <c r="F9811" s="10" t="s">
        <v>34</v>
      </c>
      <c r="G9811" s="10" t="s">
        <v>35</v>
      </c>
      <c r="H9811" s="10" t="s">
        <v>36</v>
      </c>
      <c r="I9811" s="10" t="s">
        <v>23</v>
      </c>
      <c r="J9811" s="10" t="s">
        <v>131</v>
      </c>
      <c r="K9811" s="10" t="s">
        <v>132</v>
      </c>
      <c r="L9811" s="10">
        <v>19143</v>
      </c>
      <c r="M9811" s="10" t="s">
        <v>133</v>
      </c>
      <c r="N9811" s="10" t="str">
        <f>_xlfn.XLOOKUP($M:$M,People!$B:$B,People!A:A)</f>
        <v>Chuck Magee</v>
      </c>
      <c r="O9811" s="10" t="s">
        <v>4695</v>
      </c>
      <c r="P9811" s="10" t="str">
        <f>VLOOKUP(O9811,Products!$A:$E,3,FALSE)</f>
        <v>3M</v>
      </c>
      <c r="Q9811" s="31">
        <f>INDEX(Products!$E:$E,MATCH(O9811,Products!$A:$A,0))</f>
        <v>0.28000000000000003</v>
      </c>
      <c r="R9811" s="10" t="s">
        <v>28</v>
      </c>
      <c r="S9811" s="10" t="s">
        <v>32</v>
      </c>
      <c r="T9811" s="10" t="s">
        <v>4696</v>
      </c>
      <c r="U9811" s="12">
        <v>188.55199999999996</v>
      </c>
      <c r="V9811" s="12">
        <v>7</v>
      </c>
      <c r="W9811" s="12">
        <v>0.3</v>
      </c>
      <c r="X9811" s="12">
        <v>-2.693600000000032</v>
      </c>
    </row>
    <row r="9812" spans="1:24" ht="14" x14ac:dyDescent="0.3">
      <c r="A9812" s="9">
        <v>9805</v>
      </c>
      <c r="B9812" s="14" t="s">
        <v>10914</v>
      </c>
      <c r="C9812" s="15">
        <v>46360</v>
      </c>
      <c r="D9812" s="15">
        <v>46366</v>
      </c>
      <c r="E9812" s="10" t="s">
        <v>44</v>
      </c>
      <c r="F9812" s="10" t="s">
        <v>5608</v>
      </c>
      <c r="G9812" s="10" t="s">
        <v>5609</v>
      </c>
      <c r="H9812" s="10" t="s">
        <v>22</v>
      </c>
      <c r="I9812" s="10" t="s">
        <v>23</v>
      </c>
      <c r="J9812" s="10" t="s">
        <v>3868</v>
      </c>
      <c r="K9812" s="10" t="s">
        <v>691</v>
      </c>
      <c r="L9812" s="10">
        <v>7501</v>
      </c>
      <c r="M9812" s="10" t="s">
        <v>133</v>
      </c>
      <c r="N9812" s="10" t="str">
        <f>_xlfn.XLOOKUP($M:$M,People!$B:$B,People!A:A)</f>
        <v>Chuck Magee</v>
      </c>
      <c r="O9812" s="10" t="s">
        <v>617</v>
      </c>
      <c r="P9812" s="10" t="str">
        <f>VLOOKUP(O9812,Products!$A:$E,3,FALSE)</f>
        <v>3M</v>
      </c>
      <c r="Q9812" s="31">
        <f>INDEX(Products!$E:$E,MATCH(O9812,Products!$A:$A,0))</f>
        <v>0.38</v>
      </c>
      <c r="R9812" s="10" t="s">
        <v>28</v>
      </c>
      <c r="S9812" s="10" t="s">
        <v>32</v>
      </c>
      <c r="T9812" s="10" t="s">
        <v>618</v>
      </c>
      <c r="U9812" s="12">
        <v>182.22</v>
      </c>
      <c r="V9812" s="12">
        <v>3</v>
      </c>
      <c r="W9812" s="12">
        <v>0</v>
      </c>
      <c r="X9812" s="12">
        <v>45.555000000000007</v>
      </c>
    </row>
    <row r="9813" spans="1:24" ht="14" x14ac:dyDescent="0.3">
      <c r="A9813" s="9">
        <v>9806</v>
      </c>
      <c r="B9813" s="14" t="s">
        <v>10915</v>
      </c>
      <c r="C9813" s="15">
        <v>46360</v>
      </c>
      <c r="D9813" s="15">
        <v>46365</v>
      </c>
      <c r="E9813" s="10" t="s">
        <v>44</v>
      </c>
      <c r="F9813" s="10" t="s">
        <v>737</v>
      </c>
      <c r="G9813" s="10" t="s">
        <v>738</v>
      </c>
      <c r="H9813" s="10" t="s">
        <v>36</v>
      </c>
      <c r="I9813" s="10" t="s">
        <v>23</v>
      </c>
      <c r="J9813" s="10" t="s">
        <v>131</v>
      </c>
      <c r="K9813" s="10" t="s">
        <v>132</v>
      </c>
      <c r="L9813" s="10">
        <v>19134</v>
      </c>
      <c r="M9813" s="10" t="s">
        <v>133</v>
      </c>
      <c r="N9813" s="10" t="str">
        <f>_xlfn.XLOOKUP($M:$M,People!$B:$B,People!A:A)</f>
        <v>Chuck Magee</v>
      </c>
      <c r="O9813" s="10" t="s">
        <v>2847</v>
      </c>
      <c r="P9813" s="10" t="str">
        <f>VLOOKUP(O9813,Products!$A:$E,3,FALSE)</f>
        <v>Staples</v>
      </c>
      <c r="Q9813" s="31">
        <f>INDEX(Products!$E:$E,MATCH(O9813,Products!$A:$A,0))</f>
        <v>0.35</v>
      </c>
      <c r="R9813" s="10" t="s">
        <v>28</v>
      </c>
      <c r="S9813" s="10" t="s">
        <v>32</v>
      </c>
      <c r="T9813" s="10" t="s">
        <v>2848</v>
      </c>
      <c r="U9813" s="12">
        <v>239.95999999999998</v>
      </c>
      <c r="V9813" s="12">
        <v>10</v>
      </c>
      <c r="W9813" s="12">
        <v>0.3</v>
      </c>
      <c r="X9813" s="12">
        <v>-10.283999999999992</v>
      </c>
    </row>
    <row r="9814" spans="1:24" ht="14" x14ac:dyDescent="0.3">
      <c r="A9814" s="9">
        <v>9807</v>
      </c>
      <c r="B9814" s="14" t="s">
        <v>10914</v>
      </c>
      <c r="C9814" s="15">
        <v>46360</v>
      </c>
      <c r="D9814" s="15">
        <v>46366</v>
      </c>
      <c r="E9814" s="10" t="s">
        <v>44</v>
      </c>
      <c r="F9814" s="10" t="s">
        <v>5608</v>
      </c>
      <c r="G9814" s="10" t="s">
        <v>5609</v>
      </c>
      <c r="H9814" s="10" t="s">
        <v>22</v>
      </c>
      <c r="I9814" s="10" t="s">
        <v>23</v>
      </c>
      <c r="J9814" s="10" t="s">
        <v>3868</v>
      </c>
      <c r="K9814" s="10" t="s">
        <v>691</v>
      </c>
      <c r="L9814" s="10">
        <v>7501</v>
      </c>
      <c r="M9814" s="10" t="s">
        <v>133</v>
      </c>
      <c r="N9814" s="10" t="str">
        <f>_xlfn.XLOOKUP($M:$M,People!$B:$B,People!A:A)</f>
        <v>Chuck Magee</v>
      </c>
      <c r="O9814" s="10" t="s">
        <v>780</v>
      </c>
      <c r="P9814" s="10" t="str">
        <f>VLOOKUP(O9814,Products!$A:$E,3,FALSE)</f>
        <v>3M</v>
      </c>
      <c r="Q9814" s="31">
        <f>INDEX(Products!$E:$E,MATCH(O9814,Products!$A:$A,0))</f>
        <v>0.26</v>
      </c>
      <c r="R9814" s="10" t="s">
        <v>28</v>
      </c>
      <c r="S9814" s="10" t="s">
        <v>32</v>
      </c>
      <c r="T9814" s="10" t="s">
        <v>781</v>
      </c>
      <c r="U9814" s="12">
        <v>302.94</v>
      </c>
      <c r="V9814" s="12">
        <v>3</v>
      </c>
      <c r="W9814" s="12">
        <v>0</v>
      </c>
      <c r="X9814" s="12">
        <v>18.176399999999973</v>
      </c>
    </row>
    <row r="9815" spans="1:24" ht="14" x14ac:dyDescent="0.3">
      <c r="A9815" s="9">
        <v>9808</v>
      </c>
      <c r="B9815" s="14" t="s">
        <v>10916</v>
      </c>
      <c r="C9815" s="15">
        <v>46360</v>
      </c>
      <c r="D9815" s="15">
        <v>46361</v>
      </c>
      <c r="E9815" s="10" t="s">
        <v>168</v>
      </c>
      <c r="F9815" s="10" t="s">
        <v>5089</v>
      </c>
      <c r="G9815" s="10" t="s">
        <v>5090</v>
      </c>
      <c r="H9815" s="10" t="s">
        <v>36</v>
      </c>
      <c r="I9815" s="10" t="s">
        <v>23</v>
      </c>
      <c r="J9815" s="10" t="s">
        <v>131</v>
      </c>
      <c r="K9815" s="10" t="s">
        <v>132</v>
      </c>
      <c r="L9815" s="10">
        <v>19134</v>
      </c>
      <c r="M9815" s="10" t="s">
        <v>133</v>
      </c>
      <c r="N9815" s="10" t="str">
        <f>_xlfn.XLOOKUP($M:$M,People!$B:$B,People!A:A)</f>
        <v>Chuck Magee</v>
      </c>
      <c r="O9815" s="10" t="s">
        <v>991</v>
      </c>
      <c r="P9815" s="10" t="str">
        <f>VLOOKUP(O9815,Products!$A:$E,3,FALSE)</f>
        <v>Avery</v>
      </c>
      <c r="Q9815" s="31">
        <f>INDEX(Products!$E:$E,MATCH(O9815,Products!$A:$A,0))</f>
        <v>0.39</v>
      </c>
      <c r="R9815" s="10" t="s">
        <v>28</v>
      </c>
      <c r="S9815" s="10" t="s">
        <v>58</v>
      </c>
      <c r="T9815" s="10" t="s">
        <v>992</v>
      </c>
      <c r="U9815" s="12">
        <v>11.352000000000002</v>
      </c>
      <c r="V9815" s="12">
        <v>3</v>
      </c>
      <c r="W9815" s="12">
        <v>0.2</v>
      </c>
      <c r="X9815" s="12">
        <v>2.6961000000000008</v>
      </c>
    </row>
    <row r="9816" spans="1:24" ht="14" x14ac:dyDescent="0.3">
      <c r="A9816" s="9">
        <v>9809</v>
      </c>
      <c r="B9816" s="14" t="s">
        <v>10914</v>
      </c>
      <c r="C9816" s="15">
        <v>46360</v>
      </c>
      <c r="D9816" s="15">
        <v>46366</v>
      </c>
      <c r="E9816" s="10" t="s">
        <v>44</v>
      </c>
      <c r="F9816" s="10" t="s">
        <v>5608</v>
      </c>
      <c r="G9816" s="10" t="s">
        <v>5609</v>
      </c>
      <c r="H9816" s="10" t="s">
        <v>22</v>
      </c>
      <c r="I9816" s="10" t="s">
        <v>23</v>
      </c>
      <c r="J9816" s="10" t="s">
        <v>3868</v>
      </c>
      <c r="K9816" s="10" t="s">
        <v>691</v>
      </c>
      <c r="L9816" s="10">
        <v>7501</v>
      </c>
      <c r="M9816" s="10" t="s">
        <v>133</v>
      </c>
      <c r="N9816" s="10" t="str">
        <f>_xlfn.XLOOKUP($M:$M,People!$B:$B,People!A:A)</f>
        <v>Chuck Magee</v>
      </c>
      <c r="O9816" s="10" t="s">
        <v>5797</v>
      </c>
      <c r="P9816" s="10" t="str">
        <f>VLOOKUP(O9816,Products!$A:$E,3,FALSE)</f>
        <v>3M</v>
      </c>
      <c r="Q9816" s="31">
        <f>INDEX(Products!$E:$E,MATCH(O9816,Products!$A:$A,0))</f>
        <v>0.34</v>
      </c>
      <c r="R9816" s="10" t="s">
        <v>28</v>
      </c>
      <c r="S9816" s="10" t="s">
        <v>58</v>
      </c>
      <c r="T9816" s="10" t="s">
        <v>5798</v>
      </c>
      <c r="U9816" s="12">
        <v>12.99</v>
      </c>
      <c r="V9816" s="12">
        <v>1</v>
      </c>
      <c r="W9816" s="12">
        <v>0</v>
      </c>
      <c r="X9816" s="12">
        <v>1.5587999999999997</v>
      </c>
    </row>
    <row r="9817" spans="1:24" ht="14" x14ac:dyDescent="0.3">
      <c r="A9817" s="9">
        <v>9810</v>
      </c>
      <c r="B9817" s="14" t="s">
        <v>10915</v>
      </c>
      <c r="C9817" s="15">
        <v>46360</v>
      </c>
      <c r="D9817" s="15">
        <v>46365</v>
      </c>
      <c r="E9817" s="10" t="s">
        <v>44</v>
      </c>
      <c r="F9817" s="10" t="s">
        <v>737</v>
      </c>
      <c r="G9817" s="10" t="s">
        <v>738</v>
      </c>
      <c r="H9817" s="10" t="s">
        <v>36</v>
      </c>
      <c r="I9817" s="10" t="s">
        <v>23</v>
      </c>
      <c r="J9817" s="10" t="s">
        <v>131</v>
      </c>
      <c r="K9817" s="10" t="s">
        <v>132</v>
      </c>
      <c r="L9817" s="10">
        <v>19134</v>
      </c>
      <c r="M9817" s="10" t="s">
        <v>133</v>
      </c>
      <c r="N9817" s="10" t="str">
        <f>_xlfn.XLOOKUP($M:$M,People!$B:$B,People!A:A)</f>
        <v>Chuck Magee</v>
      </c>
      <c r="O9817" s="10" t="s">
        <v>3809</v>
      </c>
      <c r="P9817" s="10" t="str">
        <f>VLOOKUP(O9817,Products!$A:$E,3,FALSE)</f>
        <v>Dell</v>
      </c>
      <c r="Q9817" s="31">
        <f>INDEX(Products!$E:$E,MATCH(O9817,Products!$A:$A,0))</f>
        <v>0.38</v>
      </c>
      <c r="R9817" s="10" t="s">
        <v>28</v>
      </c>
      <c r="S9817" s="10" t="s">
        <v>58</v>
      </c>
      <c r="T9817" s="10" t="s">
        <v>3810</v>
      </c>
      <c r="U9817" s="12">
        <v>54.768000000000001</v>
      </c>
      <c r="V9817" s="12">
        <v>2</v>
      </c>
      <c r="W9817" s="12">
        <v>0.2</v>
      </c>
      <c r="X9817" s="12">
        <v>6.8459999999999965</v>
      </c>
    </row>
    <row r="9818" spans="1:24" ht="14" x14ac:dyDescent="0.3">
      <c r="A9818" s="9">
        <v>9811</v>
      </c>
      <c r="B9818" s="14" t="s">
        <v>10915</v>
      </c>
      <c r="C9818" s="15">
        <v>46360</v>
      </c>
      <c r="D9818" s="15">
        <v>46365</v>
      </c>
      <c r="E9818" s="10" t="s">
        <v>44</v>
      </c>
      <c r="F9818" s="10" t="s">
        <v>737</v>
      </c>
      <c r="G9818" s="10" t="s">
        <v>738</v>
      </c>
      <c r="H9818" s="10" t="s">
        <v>36</v>
      </c>
      <c r="I9818" s="10" t="s">
        <v>23</v>
      </c>
      <c r="J9818" s="10" t="s">
        <v>131</v>
      </c>
      <c r="K9818" s="10" t="s">
        <v>132</v>
      </c>
      <c r="L9818" s="10">
        <v>19134</v>
      </c>
      <c r="M9818" s="10" t="s">
        <v>133</v>
      </c>
      <c r="N9818" s="10" t="str">
        <f>_xlfn.XLOOKUP($M:$M,People!$B:$B,People!A:A)</f>
        <v>Chuck Magee</v>
      </c>
      <c r="O9818" s="10" t="s">
        <v>2615</v>
      </c>
      <c r="P9818" s="10" t="str">
        <f>VLOOKUP(O9818,Products!$A:$E,3,FALSE)</f>
        <v>Logitech</v>
      </c>
      <c r="Q9818" s="31">
        <f>INDEX(Products!$E:$E,MATCH(O9818,Products!$A:$A,0))</f>
        <v>0.35</v>
      </c>
      <c r="R9818" s="10" t="s">
        <v>41</v>
      </c>
      <c r="S9818" s="10" t="s">
        <v>61</v>
      </c>
      <c r="T9818" s="10" t="s">
        <v>2616</v>
      </c>
      <c r="U9818" s="12">
        <v>13.392000000000001</v>
      </c>
      <c r="V9818" s="12">
        <v>3</v>
      </c>
      <c r="W9818" s="12">
        <v>0.2</v>
      </c>
      <c r="X9818" s="12">
        <v>3.1806000000000005</v>
      </c>
    </row>
    <row r="9819" spans="1:24" ht="14" x14ac:dyDescent="0.3">
      <c r="A9819" s="9">
        <v>9812</v>
      </c>
      <c r="B9819" s="14" t="s">
        <v>10917</v>
      </c>
      <c r="C9819" s="15">
        <v>46360</v>
      </c>
      <c r="D9819" s="15">
        <v>46364</v>
      </c>
      <c r="E9819" s="10" t="s">
        <v>44</v>
      </c>
      <c r="F9819" s="10" t="s">
        <v>1720</v>
      </c>
      <c r="G9819" s="10" t="s">
        <v>1721</v>
      </c>
      <c r="H9819" s="10" t="s">
        <v>22</v>
      </c>
      <c r="I9819" s="10" t="s">
        <v>23</v>
      </c>
      <c r="J9819" s="10" t="s">
        <v>344</v>
      </c>
      <c r="K9819" s="10" t="s">
        <v>204</v>
      </c>
      <c r="L9819" s="10">
        <v>55901</v>
      </c>
      <c r="M9819" s="10" t="s">
        <v>95</v>
      </c>
      <c r="N9819" s="10" t="str">
        <f>_xlfn.XLOOKUP($M:$M,People!$B:$B,People!A:A)</f>
        <v>Roxanne Rodriguez</v>
      </c>
      <c r="O9819" s="10" t="s">
        <v>3378</v>
      </c>
      <c r="P9819" s="10" t="str">
        <f>VLOOKUP(O9819,Products!$A:$E,3,FALSE)</f>
        <v>Dell</v>
      </c>
      <c r="Q9819" s="31">
        <f>INDEX(Products!$E:$E,MATCH(O9819,Products!$A:$A,0))</f>
        <v>0.38</v>
      </c>
      <c r="R9819" s="10" t="s">
        <v>41</v>
      </c>
      <c r="S9819" s="10" t="s">
        <v>61</v>
      </c>
      <c r="T9819" s="10" t="s">
        <v>3379</v>
      </c>
      <c r="U9819" s="12">
        <v>8.8000000000000007</v>
      </c>
      <c r="V9819" s="12">
        <v>5</v>
      </c>
      <c r="W9819" s="12">
        <v>0</v>
      </c>
      <c r="X9819" s="12">
        <v>2.5519999999999996</v>
      </c>
    </row>
    <row r="9820" spans="1:24" ht="14" x14ac:dyDescent="0.3">
      <c r="A9820" s="9">
        <v>9813</v>
      </c>
      <c r="B9820" s="14" t="s">
        <v>10918</v>
      </c>
      <c r="C9820" s="15">
        <v>46360</v>
      </c>
      <c r="D9820" s="15">
        <v>46364</v>
      </c>
      <c r="E9820" s="10" t="s">
        <v>44</v>
      </c>
      <c r="F9820" s="10" t="s">
        <v>2641</v>
      </c>
      <c r="G9820" s="10" t="s">
        <v>2642</v>
      </c>
      <c r="H9820" s="10" t="s">
        <v>22</v>
      </c>
      <c r="I9820" s="10" t="s">
        <v>23</v>
      </c>
      <c r="J9820" s="10" t="s">
        <v>131</v>
      </c>
      <c r="K9820" s="10" t="s">
        <v>132</v>
      </c>
      <c r="L9820" s="10">
        <v>19134</v>
      </c>
      <c r="M9820" s="10" t="s">
        <v>133</v>
      </c>
      <c r="N9820" s="10" t="str">
        <f>_xlfn.XLOOKUP($M:$M,People!$B:$B,People!A:A)</f>
        <v>Chuck Magee</v>
      </c>
      <c r="O9820" s="10" t="s">
        <v>3204</v>
      </c>
      <c r="P9820" s="10" t="str">
        <f>VLOOKUP(O9820,Products!$A:$E,3,FALSE)</f>
        <v>Canon</v>
      </c>
      <c r="Q9820" s="31">
        <f>INDEX(Products!$E:$E,MATCH(O9820,Products!$A:$A,0))</f>
        <v>0.3</v>
      </c>
      <c r="R9820" s="10" t="s">
        <v>41</v>
      </c>
      <c r="S9820" s="10" t="s">
        <v>68</v>
      </c>
      <c r="T9820" s="10" t="s">
        <v>1061</v>
      </c>
      <c r="U9820" s="12">
        <v>5.3460000000000019</v>
      </c>
      <c r="V9820" s="12">
        <v>3</v>
      </c>
      <c r="W9820" s="12">
        <v>0.7</v>
      </c>
      <c r="X9820" s="12">
        <v>-4.4550000000000001</v>
      </c>
    </row>
    <row r="9821" spans="1:24" ht="14" x14ac:dyDescent="0.3">
      <c r="A9821" s="9">
        <v>9814</v>
      </c>
      <c r="B9821" s="14" t="s">
        <v>10919</v>
      </c>
      <c r="C9821" s="15">
        <v>46360</v>
      </c>
      <c r="D9821" s="15">
        <v>46363</v>
      </c>
      <c r="E9821" s="10" t="s">
        <v>19</v>
      </c>
      <c r="F9821" s="10" t="s">
        <v>2789</v>
      </c>
      <c r="G9821" s="10" t="s">
        <v>2790</v>
      </c>
      <c r="H9821" s="10" t="s">
        <v>22</v>
      </c>
      <c r="I9821" s="10" t="s">
        <v>23</v>
      </c>
      <c r="J9821" s="10" t="s">
        <v>655</v>
      </c>
      <c r="K9821" s="10" t="s">
        <v>438</v>
      </c>
      <c r="L9821" s="10">
        <v>45014</v>
      </c>
      <c r="M9821" s="10" t="s">
        <v>133</v>
      </c>
      <c r="N9821" s="10" t="str">
        <f>_xlfn.XLOOKUP($M:$M,People!$B:$B,People!A:A)</f>
        <v>Chuck Magee</v>
      </c>
      <c r="O9821" s="10" t="s">
        <v>3784</v>
      </c>
      <c r="P9821" s="10" t="str">
        <f>VLOOKUP(O9821,Products!$A:$E,3,FALSE)</f>
        <v>Office Depot</v>
      </c>
      <c r="Q9821" s="31">
        <f>INDEX(Products!$E:$E,MATCH(O9821,Products!$A:$A,0))</f>
        <v>0.34</v>
      </c>
      <c r="R9821" s="10" t="s">
        <v>41</v>
      </c>
      <c r="S9821" s="10" t="s">
        <v>82</v>
      </c>
      <c r="T9821" s="10" t="s">
        <v>3785</v>
      </c>
      <c r="U9821" s="12">
        <v>74.352000000000004</v>
      </c>
      <c r="V9821" s="12">
        <v>3</v>
      </c>
      <c r="W9821" s="12">
        <v>0.2</v>
      </c>
      <c r="X9821" s="12">
        <v>23.234999999999992</v>
      </c>
    </row>
    <row r="9822" spans="1:24" ht="14" x14ac:dyDescent="0.3">
      <c r="A9822" s="9">
        <v>9815</v>
      </c>
      <c r="B9822" s="14" t="s">
        <v>10920</v>
      </c>
      <c r="C9822" s="15">
        <v>46360</v>
      </c>
      <c r="D9822" s="15">
        <v>46362</v>
      </c>
      <c r="E9822" s="10" t="s">
        <v>168</v>
      </c>
      <c r="F9822" s="10" t="s">
        <v>2064</v>
      </c>
      <c r="G9822" s="10" t="s">
        <v>2065</v>
      </c>
      <c r="H9822" s="10" t="s">
        <v>36</v>
      </c>
      <c r="I9822" s="10" t="s">
        <v>23</v>
      </c>
      <c r="J9822" s="10" t="s">
        <v>37</v>
      </c>
      <c r="K9822" s="10" t="s">
        <v>38</v>
      </c>
      <c r="L9822" s="10">
        <v>90032</v>
      </c>
      <c r="M9822" s="10" t="s">
        <v>39</v>
      </c>
      <c r="N9822" s="10" t="str">
        <f>_xlfn.XLOOKUP($M:$M,People!$B:$B,People!A:A)</f>
        <v>Sadie Pawthorne</v>
      </c>
      <c r="O9822" s="10" t="s">
        <v>3296</v>
      </c>
      <c r="P9822" s="10" t="str">
        <f>VLOOKUP(O9822,Products!$A:$E,3,FALSE)</f>
        <v>IKEA</v>
      </c>
      <c r="Q9822" s="31">
        <f>INDEX(Products!$E:$E,MATCH(O9822,Products!$A:$A,0))</f>
        <v>0.4</v>
      </c>
      <c r="R9822" s="10" t="s">
        <v>41</v>
      </c>
      <c r="S9822" s="10" t="s">
        <v>82</v>
      </c>
      <c r="T9822" s="10" t="s">
        <v>3297</v>
      </c>
      <c r="U9822" s="12">
        <v>11.76</v>
      </c>
      <c r="V9822" s="12">
        <v>2</v>
      </c>
      <c r="W9822" s="12">
        <v>0</v>
      </c>
      <c r="X9822" s="12">
        <v>5.7623999999999995</v>
      </c>
    </row>
    <row r="9823" spans="1:24" ht="14" x14ac:dyDescent="0.3">
      <c r="A9823" s="9">
        <v>9816</v>
      </c>
      <c r="B9823" s="14" t="s">
        <v>10915</v>
      </c>
      <c r="C9823" s="15">
        <v>46360</v>
      </c>
      <c r="D9823" s="15">
        <v>46365</v>
      </c>
      <c r="E9823" s="10" t="s">
        <v>44</v>
      </c>
      <c r="F9823" s="10" t="s">
        <v>737</v>
      </c>
      <c r="G9823" s="10" t="s">
        <v>738</v>
      </c>
      <c r="H9823" s="10" t="s">
        <v>36</v>
      </c>
      <c r="I9823" s="10" t="s">
        <v>23</v>
      </c>
      <c r="J9823" s="10" t="s">
        <v>131</v>
      </c>
      <c r="K9823" s="10" t="s">
        <v>132</v>
      </c>
      <c r="L9823" s="10">
        <v>19134</v>
      </c>
      <c r="M9823" s="10" t="s">
        <v>133</v>
      </c>
      <c r="N9823" s="10" t="str">
        <f>_xlfn.XLOOKUP($M:$M,People!$B:$B,People!A:A)</f>
        <v>Chuck Magee</v>
      </c>
      <c r="O9823" s="10" t="s">
        <v>5349</v>
      </c>
      <c r="P9823" s="10" t="str">
        <f>VLOOKUP(O9823,Products!$A:$E,3,FALSE)</f>
        <v>Staples</v>
      </c>
      <c r="Q9823" s="31">
        <f>INDEX(Products!$E:$E,MATCH(O9823,Products!$A:$A,0))</f>
        <v>0.28999999999999998</v>
      </c>
      <c r="R9823" s="10" t="s">
        <v>41</v>
      </c>
      <c r="S9823" s="10" t="s">
        <v>82</v>
      </c>
      <c r="T9823" s="10" t="s">
        <v>5350</v>
      </c>
      <c r="U9823" s="12">
        <v>23.92</v>
      </c>
      <c r="V9823" s="12">
        <v>5</v>
      </c>
      <c r="W9823" s="12">
        <v>0.2</v>
      </c>
      <c r="X9823" s="12">
        <v>8.6709999999999994</v>
      </c>
    </row>
    <row r="9824" spans="1:24" ht="14" x14ac:dyDescent="0.3">
      <c r="A9824" s="9">
        <v>9817</v>
      </c>
      <c r="B9824" s="14" t="s">
        <v>10921</v>
      </c>
      <c r="C9824" s="15">
        <v>46360</v>
      </c>
      <c r="D9824" s="15">
        <v>46365</v>
      </c>
      <c r="E9824" s="10" t="s">
        <v>44</v>
      </c>
      <c r="F9824" s="10" t="s">
        <v>3886</v>
      </c>
      <c r="G9824" s="10" t="s">
        <v>3887</v>
      </c>
      <c r="H9824" s="10" t="s">
        <v>22</v>
      </c>
      <c r="I9824" s="10" t="s">
        <v>23</v>
      </c>
      <c r="J9824" s="10" t="s">
        <v>271</v>
      </c>
      <c r="K9824" s="10" t="s">
        <v>189</v>
      </c>
      <c r="L9824" s="10">
        <v>60610</v>
      </c>
      <c r="M9824" s="10" t="s">
        <v>95</v>
      </c>
      <c r="N9824" s="10" t="str">
        <f>_xlfn.XLOOKUP($M:$M,People!$B:$B,People!A:A)</f>
        <v>Roxanne Rodriguez</v>
      </c>
      <c r="O9824" s="10" t="s">
        <v>4567</v>
      </c>
      <c r="P9824" s="10" t="str">
        <f>VLOOKUP(O9824,Products!$A:$E,3,FALSE)</f>
        <v>Samsung</v>
      </c>
      <c r="Q9824" s="31">
        <f>INDEX(Products!$E:$E,MATCH(O9824,Products!$A:$A,0))</f>
        <v>0.35</v>
      </c>
      <c r="R9824" s="10" t="s">
        <v>41</v>
      </c>
      <c r="S9824" s="10" t="s">
        <v>53</v>
      </c>
      <c r="T9824" s="10" t="s">
        <v>4568</v>
      </c>
      <c r="U9824" s="12">
        <v>61.567999999999998</v>
      </c>
      <c r="V9824" s="12">
        <v>2</v>
      </c>
      <c r="W9824" s="12">
        <v>0.2</v>
      </c>
      <c r="X9824" s="12">
        <v>4.6175999999999995</v>
      </c>
    </row>
    <row r="9825" spans="1:24" ht="14" x14ac:dyDescent="0.3">
      <c r="A9825" s="9">
        <v>9818</v>
      </c>
      <c r="B9825" s="14" t="s">
        <v>10915</v>
      </c>
      <c r="C9825" s="15">
        <v>46360</v>
      </c>
      <c r="D9825" s="15">
        <v>46365</v>
      </c>
      <c r="E9825" s="10" t="s">
        <v>44</v>
      </c>
      <c r="F9825" s="10" t="s">
        <v>737</v>
      </c>
      <c r="G9825" s="10" t="s">
        <v>738</v>
      </c>
      <c r="H9825" s="10" t="s">
        <v>36</v>
      </c>
      <c r="I9825" s="10" t="s">
        <v>23</v>
      </c>
      <c r="J9825" s="10" t="s">
        <v>131</v>
      </c>
      <c r="K9825" s="10" t="s">
        <v>132</v>
      </c>
      <c r="L9825" s="10">
        <v>19134</v>
      </c>
      <c r="M9825" s="10" t="s">
        <v>133</v>
      </c>
      <c r="N9825" s="10" t="str">
        <f>_xlfn.XLOOKUP($M:$M,People!$B:$B,People!A:A)</f>
        <v>Chuck Magee</v>
      </c>
      <c r="O9825" s="10" t="s">
        <v>2954</v>
      </c>
      <c r="P9825" s="10" t="str">
        <f>VLOOKUP(O9825,Products!$A:$E,3,FALSE)</f>
        <v>Canon</v>
      </c>
      <c r="Q9825" s="31">
        <f>INDEX(Products!$E:$E,MATCH(O9825,Products!$A:$A,0))</f>
        <v>0.26</v>
      </c>
      <c r="R9825" s="10" t="s">
        <v>64</v>
      </c>
      <c r="S9825" s="10" t="s">
        <v>144</v>
      </c>
      <c r="T9825" s="10" t="s">
        <v>2955</v>
      </c>
      <c r="U9825" s="12">
        <v>255.96799999999999</v>
      </c>
      <c r="V9825" s="12">
        <v>4</v>
      </c>
      <c r="W9825" s="12">
        <v>0.2</v>
      </c>
      <c r="X9825" s="12">
        <v>-28.796399999999984</v>
      </c>
    </row>
    <row r="9826" spans="1:24" ht="14" x14ac:dyDescent="0.3">
      <c r="A9826" s="9">
        <v>9819</v>
      </c>
      <c r="B9826" s="14" t="s">
        <v>10917</v>
      </c>
      <c r="C9826" s="15">
        <v>46360</v>
      </c>
      <c r="D9826" s="15">
        <v>46364</v>
      </c>
      <c r="E9826" s="10" t="s">
        <v>44</v>
      </c>
      <c r="F9826" s="10" t="s">
        <v>1720</v>
      </c>
      <c r="G9826" s="10" t="s">
        <v>1721</v>
      </c>
      <c r="H9826" s="10" t="s">
        <v>22</v>
      </c>
      <c r="I9826" s="10" t="s">
        <v>23</v>
      </c>
      <c r="J9826" s="10" t="s">
        <v>344</v>
      </c>
      <c r="K9826" s="10" t="s">
        <v>204</v>
      </c>
      <c r="L9826" s="10">
        <v>55901</v>
      </c>
      <c r="M9826" s="10" t="s">
        <v>95</v>
      </c>
      <c r="N9826" s="10" t="str">
        <f>_xlfn.XLOOKUP($M:$M,People!$B:$B,People!A:A)</f>
        <v>Roxanne Rodriguez</v>
      </c>
      <c r="O9826" s="10" t="s">
        <v>5100</v>
      </c>
      <c r="P9826" s="10" t="str">
        <f>VLOOKUP(O9826,Products!$A:$E,3,FALSE)</f>
        <v>HP</v>
      </c>
      <c r="Q9826" s="31">
        <f>INDEX(Products!$E:$E,MATCH(O9826,Products!$A:$A,0))</f>
        <v>0.33</v>
      </c>
      <c r="R9826" s="10" t="s">
        <v>64</v>
      </c>
      <c r="S9826" s="10" t="s">
        <v>144</v>
      </c>
      <c r="T9826" s="10" t="s">
        <v>5101</v>
      </c>
      <c r="U9826" s="12">
        <v>399.95</v>
      </c>
      <c r="V9826" s="12">
        <v>5</v>
      </c>
      <c r="W9826" s="12">
        <v>0</v>
      </c>
      <c r="X9826" s="12">
        <v>143.982</v>
      </c>
    </row>
    <row r="9827" spans="1:24" ht="14" x14ac:dyDescent="0.3">
      <c r="A9827" s="9">
        <v>9820</v>
      </c>
      <c r="B9827" s="14" t="s">
        <v>10917</v>
      </c>
      <c r="C9827" s="15">
        <v>46360</v>
      </c>
      <c r="D9827" s="15">
        <v>46364</v>
      </c>
      <c r="E9827" s="10" t="s">
        <v>44</v>
      </c>
      <c r="F9827" s="10" t="s">
        <v>1720</v>
      </c>
      <c r="G9827" s="10" t="s">
        <v>1721</v>
      </c>
      <c r="H9827" s="10" t="s">
        <v>22</v>
      </c>
      <c r="I9827" s="10" t="s">
        <v>23</v>
      </c>
      <c r="J9827" s="10" t="s">
        <v>344</v>
      </c>
      <c r="K9827" s="10" t="s">
        <v>204</v>
      </c>
      <c r="L9827" s="10">
        <v>55901</v>
      </c>
      <c r="M9827" s="10" t="s">
        <v>95</v>
      </c>
      <c r="N9827" s="10" t="str">
        <f>_xlfn.XLOOKUP($M:$M,People!$B:$B,People!A:A)</f>
        <v>Roxanne Rodriguez</v>
      </c>
      <c r="O9827" s="10" t="s">
        <v>5670</v>
      </c>
      <c r="P9827" s="10" t="str">
        <f>VLOOKUP(O9827,Products!$A:$E,3,FALSE)</f>
        <v>Samsung</v>
      </c>
      <c r="Q9827" s="31">
        <f>INDEX(Products!$E:$E,MATCH(O9827,Products!$A:$A,0))</f>
        <v>0.35</v>
      </c>
      <c r="R9827" s="10" t="s">
        <v>64</v>
      </c>
      <c r="S9827" s="10" t="s">
        <v>144</v>
      </c>
      <c r="T9827" s="10" t="s">
        <v>5671</v>
      </c>
      <c r="U9827" s="12">
        <v>142.80000000000001</v>
      </c>
      <c r="V9827" s="12">
        <v>1</v>
      </c>
      <c r="W9827" s="12">
        <v>0</v>
      </c>
      <c r="X9827" s="12">
        <v>29.988</v>
      </c>
    </row>
    <row r="9828" spans="1:24" ht="14" x14ac:dyDescent="0.3">
      <c r="A9828" s="9">
        <v>9821</v>
      </c>
      <c r="B9828" s="14" t="s">
        <v>10922</v>
      </c>
      <c r="C9828" s="15">
        <v>46360</v>
      </c>
      <c r="D9828" s="15">
        <v>46365</v>
      </c>
      <c r="E9828" s="10" t="s">
        <v>44</v>
      </c>
      <c r="F9828" s="10" t="s">
        <v>1714</v>
      </c>
      <c r="G9828" s="10" t="s">
        <v>1715</v>
      </c>
      <c r="H9828" s="10" t="s">
        <v>22</v>
      </c>
      <c r="I9828" s="10" t="s">
        <v>23</v>
      </c>
      <c r="J9828" s="10" t="s">
        <v>4406</v>
      </c>
      <c r="K9828" s="10" t="s">
        <v>298</v>
      </c>
      <c r="L9828" s="10">
        <v>37211</v>
      </c>
      <c r="M9828" s="10" t="s">
        <v>26</v>
      </c>
      <c r="N9828" s="10" t="str">
        <f>_xlfn.XLOOKUP($M:$M,People!$B:$B,People!A:A)</f>
        <v>Fred Suzuki</v>
      </c>
      <c r="O9828" s="10" t="s">
        <v>5779</v>
      </c>
      <c r="P9828" s="10" t="str">
        <f>VLOOKUP(O9828,Products!$A:$E,3,FALSE)</f>
        <v>Staples</v>
      </c>
      <c r="Q9828" s="31">
        <f>INDEX(Products!$E:$E,MATCH(O9828,Products!$A:$A,0))</f>
        <v>0.28999999999999998</v>
      </c>
      <c r="R9828" s="10" t="s">
        <v>64</v>
      </c>
      <c r="S9828" s="10" t="s">
        <v>599</v>
      </c>
      <c r="T9828" s="10" t="s">
        <v>5726</v>
      </c>
      <c r="U9828" s="12">
        <v>649</v>
      </c>
      <c r="V9828" s="12">
        <v>2</v>
      </c>
      <c r="W9828" s="12">
        <v>0.5</v>
      </c>
      <c r="X9828" s="12">
        <v>-272.58000000000015</v>
      </c>
    </row>
    <row r="9829" spans="1:24" ht="14" x14ac:dyDescent="0.3">
      <c r="A9829" s="9">
        <v>9822</v>
      </c>
      <c r="B9829" s="14" t="s">
        <v>10923</v>
      </c>
      <c r="C9829" s="15">
        <v>46360</v>
      </c>
      <c r="D9829" s="15">
        <v>46365</v>
      </c>
      <c r="E9829" s="14" t="s">
        <v>44</v>
      </c>
      <c r="F9829" s="14" t="s">
        <v>2480</v>
      </c>
      <c r="G9829" s="14" t="s">
        <v>2481</v>
      </c>
      <c r="H9829" s="14" t="s">
        <v>22</v>
      </c>
      <c r="I9829" s="14" t="s">
        <v>5934</v>
      </c>
      <c r="J9829" s="14" t="s">
        <v>1841</v>
      </c>
      <c r="K9829" s="14" t="s">
        <v>5938</v>
      </c>
      <c r="L9829" s="14" t="s">
        <v>5982</v>
      </c>
      <c r="M9829" s="14" t="s">
        <v>39</v>
      </c>
      <c r="N9829" s="10" t="str">
        <f>_xlfn.XLOOKUP($M:$M,People!$B:$B,People!A:A)</f>
        <v>Sadie Pawthorne</v>
      </c>
      <c r="O9829" s="14" t="s">
        <v>3260</v>
      </c>
      <c r="P9829" s="10" t="str">
        <f>VLOOKUP(O9829,Products!$A:$E,3,FALSE)</f>
        <v>Dell</v>
      </c>
      <c r="Q9829" s="31">
        <f>INDEX(Products!$E:$E,MATCH(O9829,Products!$A:$A,0))</f>
        <v>0.32</v>
      </c>
      <c r="R9829" s="14" t="s">
        <v>28</v>
      </c>
      <c r="S9829" s="14" t="s">
        <v>58</v>
      </c>
      <c r="T9829" s="14" t="s">
        <v>3261</v>
      </c>
      <c r="U9829" s="17">
        <v>25.08</v>
      </c>
      <c r="V9829" s="17">
        <v>6</v>
      </c>
      <c r="W9829" s="17">
        <v>0</v>
      </c>
      <c r="X9829" s="17">
        <v>9.0299999999999994</v>
      </c>
    </row>
    <row r="9830" spans="1:24" ht="14" x14ac:dyDescent="0.3">
      <c r="A9830" s="9">
        <v>9823</v>
      </c>
      <c r="B9830" s="14" t="s">
        <v>10923</v>
      </c>
      <c r="C9830" s="15">
        <v>46360</v>
      </c>
      <c r="D9830" s="15">
        <v>46365</v>
      </c>
      <c r="E9830" s="14" t="s">
        <v>44</v>
      </c>
      <c r="F9830" s="14" t="s">
        <v>2480</v>
      </c>
      <c r="G9830" s="14" t="s">
        <v>2481</v>
      </c>
      <c r="H9830" s="14" t="s">
        <v>22</v>
      </c>
      <c r="I9830" s="14" t="s">
        <v>5934</v>
      </c>
      <c r="J9830" s="14" t="s">
        <v>1841</v>
      </c>
      <c r="K9830" s="14" t="s">
        <v>5938</v>
      </c>
      <c r="L9830" s="14" t="s">
        <v>5982</v>
      </c>
      <c r="M9830" s="14" t="s">
        <v>39</v>
      </c>
      <c r="N9830" s="10" t="str">
        <f>_xlfn.XLOOKUP($M:$M,People!$B:$B,People!A:A)</f>
        <v>Sadie Pawthorne</v>
      </c>
      <c r="O9830" s="14" t="s">
        <v>3780</v>
      </c>
      <c r="P9830" s="10" t="str">
        <f>VLOOKUP(O9830,Products!$A:$E,3,FALSE)</f>
        <v>IKEA</v>
      </c>
      <c r="Q9830" s="31">
        <f>INDEX(Products!$E:$E,MATCH(O9830,Products!$A:$A,0))</f>
        <v>0.32</v>
      </c>
      <c r="R9830" s="14" t="s">
        <v>41</v>
      </c>
      <c r="S9830" s="14" t="s">
        <v>61</v>
      </c>
      <c r="T9830" s="14" t="s">
        <v>3781</v>
      </c>
      <c r="U9830" s="17">
        <v>16.899999999999999</v>
      </c>
      <c r="V9830" s="17">
        <v>5</v>
      </c>
      <c r="W9830" s="17">
        <v>0</v>
      </c>
      <c r="X9830" s="17">
        <v>6.25</v>
      </c>
    </row>
    <row r="9831" spans="1:24" ht="14" x14ac:dyDescent="0.3">
      <c r="A9831" s="9">
        <v>9824</v>
      </c>
      <c r="B9831" s="14" t="s">
        <v>10924</v>
      </c>
      <c r="C9831" s="15">
        <v>46361</v>
      </c>
      <c r="D9831" s="15">
        <v>46367</v>
      </c>
      <c r="E9831" s="10" t="s">
        <v>44</v>
      </c>
      <c r="F9831" s="10" t="s">
        <v>2933</v>
      </c>
      <c r="G9831" s="10" t="s">
        <v>2934</v>
      </c>
      <c r="H9831" s="10" t="s">
        <v>36</v>
      </c>
      <c r="I9831" s="10" t="s">
        <v>23</v>
      </c>
      <c r="J9831" s="10" t="s">
        <v>237</v>
      </c>
      <c r="K9831" s="10" t="s">
        <v>238</v>
      </c>
      <c r="L9831" s="10">
        <v>10011</v>
      </c>
      <c r="M9831" s="10" t="s">
        <v>133</v>
      </c>
      <c r="N9831" s="10" t="str">
        <f>_xlfn.XLOOKUP($M:$M,People!$B:$B,People!A:A)</f>
        <v>Chuck Magee</v>
      </c>
      <c r="O9831" s="10" t="s">
        <v>534</v>
      </c>
      <c r="P9831" s="10" t="str">
        <f>VLOOKUP(O9831,Products!$A:$E,3,FALSE)</f>
        <v>HP</v>
      </c>
      <c r="Q9831" s="31">
        <f>INDEX(Products!$E:$E,MATCH(O9831,Products!$A:$A,0))</f>
        <v>0.25</v>
      </c>
      <c r="R9831" s="10" t="s">
        <v>28</v>
      </c>
      <c r="S9831" s="10" t="s">
        <v>58</v>
      </c>
      <c r="T9831" s="10" t="s">
        <v>535</v>
      </c>
      <c r="U9831" s="12">
        <v>58.68</v>
      </c>
      <c r="V9831" s="12">
        <v>2</v>
      </c>
      <c r="W9831" s="12">
        <v>0</v>
      </c>
      <c r="X9831" s="12">
        <v>18.190799999999996</v>
      </c>
    </row>
    <row r="9832" spans="1:24" ht="14" x14ac:dyDescent="0.3">
      <c r="A9832" s="9">
        <v>9825</v>
      </c>
      <c r="B9832" s="14" t="s">
        <v>10924</v>
      </c>
      <c r="C9832" s="15">
        <v>46361</v>
      </c>
      <c r="D9832" s="15">
        <v>46367</v>
      </c>
      <c r="E9832" s="10" t="s">
        <v>44</v>
      </c>
      <c r="F9832" s="10" t="s">
        <v>2933</v>
      </c>
      <c r="G9832" s="10" t="s">
        <v>2934</v>
      </c>
      <c r="H9832" s="10" t="s">
        <v>36</v>
      </c>
      <c r="I9832" s="10" t="s">
        <v>23</v>
      </c>
      <c r="J9832" s="10" t="s">
        <v>237</v>
      </c>
      <c r="K9832" s="10" t="s">
        <v>238</v>
      </c>
      <c r="L9832" s="10">
        <v>10011</v>
      </c>
      <c r="M9832" s="10" t="s">
        <v>133</v>
      </c>
      <c r="N9832" s="10" t="str">
        <f>_xlfn.XLOOKUP($M:$M,People!$B:$B,People!A:A)</f>
        <v>Chuck Magee</v>
      </c>
      <c r="O9832" s="10" t="s">
        <v>57</v>
      </c>
      <c r="P9832" s="10" t="str">
        <f>VLOOKUP(O9832,Products!$A:$E,3,FALSE)</f>
        <v>Avery</v>
      </c>
      <c r="Q9832" s="31">
        <f>INDEX(Products!$E:$E,MATCH(O9832,Products!$A:$A,0))</f>
        <v>0.25</v>
      </c>
      <c r="R9832" s="10" t="s">
        <v>28</v>
      </c>
      <c r="S9832" s="10" t="s">
        <v>58</v>
      </c>
      <c r="T9832" s="10" t="s">
        <v>59</v>
      </c>
      <c r="U9832" s="12">
        <v>20.94</v>
      </c>
      <c r="V9832" s="12">
        <v>3</v>
      </c>
      <c r="W9832" s="12">
        <v>0</v>
      </c>
      <c r="X9832" s="12">
        <v>6.0725999999999987</v>
      </c>
    </row>
    <row r="9833" spans="1:24" ht="14" x14ac:dyDescent="0.3">
      <c r="A9833" s="9">
        <v>9826</v>
      </c>
      <c r="B9833" s="14" t="s">
        <v>10925</v>
      </c>
      <c r="C9833" s="15">
        <v>46361</v>
      </c>
      <c r="D9833" s="15">
        <v>46364</v>
      </c>
      <c r="E9833" s="10" t="s">
        <v>168</v>
      </c>
      <c r="F9833" s="10" t="s">
        <v>1682</v>
      </c>
      <c r="G9833" s="10" t="s">
        <v>1683</v>
      </c>
      <c r="H9833" s="10" t="s">
        <v>22</v>
      </c>
      <c r="I9833" s="10" t="s">
        <v>23</v>
      </c>
      <c r="J9833" s="10" t="s">
        <v>237</v>
      </c>
      <c r="K9833" s="10" t="s">
        <v>238</v>
      </c>
      <c r="L9833" s="10">
        <v>10024</v>
      </c>
      <c r="M9833" s="10" t="s">
        <v>133</v>
      </c>
      <c r="N9833" s="10" t="str">
        <f>_xlfn.XLOOKUP($M:$M,People!$B:$B,People!A:A)</f>
        <v>Chuck Magee</v>
      </c>
      <c r="O9833" s="10" t="s">
        <v>425</v>
      </c>
      <c r="P9833" s="10" t="str">
        <f>VLOOKUP(O9833,Products!$A:$E,3,FALSE)</f>
        <v>Canon</v>
      </c>
      <c r="Q9833" s="31">
        <f>INDEX(Products!$E:$E,MATCH(O9833,Products!$A:$A,0))</f>
        <v>0.32</v>
      </c>
      <c r="R9833" s="10" t="s">
        <v>28</v>
      </c>
      <c r="S9833" s="10" t="s">
        <v>58</v>
      </c>
      <c r="T9833" s="10" t="s">
        <v>426</v>
      </c>
      <c r="U9833" s="12">
        <v>41.96</v>
      </c>
      <c r="V9833" s="12">
        <v>2</v>
      </c>
      <c r="W9833" s="12">
        <v>0</v>
      </c>
      <c r="X9833" s="12">
        <v>10.909600000000001</v>
      </c>
    </row>
    <row r="9834" spans="1:24" ht="14" x14ac:dyDescent="0.3">
      <c r="A9834" s="9">
        <v>9827</v>
      </c>
      <c r="B9834" s="14" t="s">
        <v>10926</v>
      </c>
      <c r="C9834" s="15">
        <v>46361</v>
      </c>
      <c r="D9834" s="15">
        <v>46362</v>
      </c>
      <c r="E9834" s="10" t="s">
        <v>168</v>
      </c>
      <c r="F9834" s="10" t="s">
        <v>4058</v>
      </c>
      <c r="G9834" s="10" t="s">
        <v>4059</v>
      </c>
      <c r="H9834" s="10" t="s">
        <v>92</v>
      </c>
      <c r="I9834" s="10" t="s">
        <v>23</v>
      </c>
      <c r="J9834" s="10" t="s">
        <v>86</v>
      </c>
      <c r="K9834" s="10" t="s">
        <v>87</v>
      </c>
      <c r="L9834" s="10">
        <v>98115</v>
      </c>
      <c r="M9834" s="10" t="s">
        <v>39</v>
      </c>
      <c r="N9834" s="10" t="str">
        <f>_xlfn.XLOOKUP($M:$M,People!$B:$B,People!A:A)</f>
        <v>Sadie Pawthorne</v>
      </c>
      <c r="O9834" s="10" t="s">
        <v>2890</v>
      </c>
      <c r="P9834" s="10" t="str">
        <f>VLOOKUP(O9834,Products!$A:$E,3,FALSE)</f>
        <v>Logitech</v>
      </c>
      <c r="Q9834" s="31">
        <f>INDEX(Products!$E:$E,MATCH(O9834,Products!$A:$A,0))</f>
        <v>0.28999999999999998</v>
      </c>
      <c r="R9834" s="10" t="s">
        <v>28</v>
      </c>
      <c r="S9834" s="10" t="s">
        <v>58</v>
      </c>
      <c r="T9834" s="10" t="s">
        <v>2891</v>
      </c>
      <c r="U9834" s="12">
        <v>199.89999999999998</v>
      </c>
      <c r="V9834" s="12">
        <v>5</v>
      </c>
      <c r="W9834" s="12">
        <v>0</v>
      </c>
      <c r="X9834" s="12">
        <v>39.97999999999999</v>
      </c>
    </row>
    <row r="9835" spans="1:24" ht="14" x14ac:dyDescent="0.3">
      <c r="A9835" s="9">
        <v>9828</v>
      </c>
      <c r="B9835" s="14" t="s">
        <v>10924</v>
      </c>
      <c r="C9835" s="15">
        <v>46361</v>
      </c>
      <c r="D9835" s="15">
        <v>46367</v>
      </c>
      <c r="E9835" s="10" t="s">
        <v>44</v>
      </c>
      <c r="F9835" s="10" t="s">
        <v>2933</v>
      </c>
      <c r="G9835" s="10" t="s">
        <v>2934</v>
      </c>
      <c r="H9835" s="10" t="s">
        <v>36</v>
      </c>
      <c r="I9835" s="10" t="s">
        <v>23</v>
      </c>
      <c r="J9835" s="10" t="s">
        <v>237</v>
      </c>
      <c r="K9835" s="10" t="s">
        <v>238</v>
      </c>
      <c r="L9835" s="10">
        <v>10011</v>
      </c>
      <c r="M9835" s="10" t="s">
        <v>133</v>
      </c>
      <c r="N9835" s="10" t="str">
        <f>_xlfn.XLOOKUP($M:$M,People!$B:$B,People!A:A)</f>
        <v>Chuck Magee</v>
      </c>
      <c r="O9835" s="10" t="s">
        <v>1588</v>
      </c>
      <c r="P9835" s="10" t="str">
        <f>VLOOKUP(O9835,Products!$A:$E,3,FALSE)</f>
        <v>IKEA</v>
      </c>
      <c r="Q9835" s="31">
        <f>INDEX(Products!$E:$E,MATCH(O9835,Products!$A:$A,0))</f>
        <v>0.3</v>
      </c>
      <c r="R9835" s="10" t="s">
        <v>41</v>
      </c>
      <c r="S9835" s="10" t="s">
        <v>71</v>
      </c>
      <c r="T9835" s="10" t="s">
        <v>1589</v>
      </c>
      <c r="U9835" s="12">
        <v>254.89999999999998</v>
      </c>
      <c r="V9835" s="12">
        <v>5</v>
      </c>
      <c r="W9835" s="12">
        <v>0</v>
      </c>
      <c r="X9835" s="12">
        <v>68.823000000000008</v>
      </c>
    </row>
    <row r="9836" spans="1:24" ht="14" x14ac:dyDescent="0.3">
      <c r="A9836" s="9">
        <v>9829</v>
      </c>
      <c r="B9836" s="14" t="s">
        <v>10927</v>
      </c>
      <c r="C9836" s="15">
        <v>46361</v>
      </c>
      <c r="D9836" s="15">
        <v>46364</v>
      </c>
      <c r="E9836" s="10" t="s">
        <v>168</v>
      </c>
      <c r="F9836" s="10" t="s">
        <v>1880</v>
      </c>
      <c r="G9836" s="10" t="s">
        <v>1881</v>
      </c>
      <c r="H9836" s="10" t="s">
        <v>22</v>
      </c>
      <c r="I9836" s="10" t="s">
        <v>23</v>
      </c>
      <c r="J9836" s="10" t="s">
        <v>437</v>
      </c>
      <c r="K9836" s="10" t="s">
        <v>226</v>
      </c>
      <c r="L9836" s="10">
        <v>47201</v>
      </c>
      <c r="M9836" s="10" t="s">
        <v>95</v>
      </c>
      <c r="N9836" s="10" t="str">
        <f>_xlfn.XLOOKUP($M:$M,People!$B:$B,People!A:A)</f>
        <v>Roxanne Rodriguez</v>
      </c>
      <c r="O9836" s="10" t="s">
        <v>1882</v>
      </c>
      <c r="P9836" s="10" t="str">
        <f>VLOOKUP(O9836,Products!$A:$E,3,FALSE)</f>
        <v>IKEA</v>
      </c>
      <c r="Q9836" s="31">
        <f>INDEX(Products!$E:$E,MATCH(O9836,Products!$A:$A,0))</f>
        <v>0.36</v>
      </c>
      <c r="R9836" s="10" t="s">
        <v>41</v>
      </c>
      <c r="S9836" s="10" t="s">
        <v>71</v>
      </c>
      <c r="T9836" s="10" t="s">
        <v>1883</v>
      </c>
      <c r="U9836" s="12">
        <v>61.44</v>
      </c>
      <c r="V9836" s="12">
        <v>3</v>
      </c>
      <c r="W9836" s="12">
        <v>0</v>
      </c>
      <c r="X9836" s="12">
        <v>16.588799999999999</v>
      </c>
    </row>
    <row r="9837" spans="1:24" ht="14" x14ac:dyDescent="0.3">
      <c r="A9837" s="9">
        <v>9830</v>
      </c>
      <c r="B9837" s="14" t="s">
        <v>10928</v>
      </c>
      <c r="C9837" s="15">
        <v>46361</v>
      </c>
      <c r="D9837" s="15">
        <v>46365</v>
      </c>
      <c r="E9837" s="10" t="s">
        <v>44</v>
      </c>
      <c r="F9837" s="10" t="s">
        <v>1923</v>
      </c>
      <c r="G9837" s="10" t="s">
        <v>1924</v>
      </c>
      <c r="H9837" s="10" t="s">
        <v>22</v>
      </c>
      <c r="I9837" s="10" t="s">
        <v>23</v>
      </c>
      <c r="J9837" s="10" t="s">
        <v>3377</v>
      </c>
      <c r="K9837" s="10" t="s">
        <v>87</v>
      </c>
      <c r="L9837" s="10">
        <v>98006</v>
      </c>
      <c r="M9837" s="10" t="s">
        <v>39</v>
      </c>
      <c r="N9837" s="10" t="str">
        <f>_xlfn.XLOOKUP($M:$M,People!$B:$B,People!A:A)</f>
        <v>Sadie Pawthorne</v>
      </c>
      <c r="O9837" s="10" t="s">
        <v>2457</v>
      </c>
      <c r="P9837" s="10" t="str">
        <f>VLOOKUP(O9837,Products!$A:$E,3,FALSE)</f>
        <v>Staples</v>
      </c>
      <c r="Q9837" s="31">
        <f>INDEX(Products!$E:$E,MATCH(O9837,Products!$A:$A,0))</f>
        <v>0.28999999999999998</v>
      </c>
      <c r="R9837" s="10" t="s">
        <v>41</v>
      </c>
      <c r="S9837" s="10" t="s">
        <v>68</v>
      </c>
      <c r="T9837" s="10" t="s">
        <v>2458</v>
      </c>
      <c r="U9837" s="12">
        <v>14.976000000000003</v>
      </c>
      <c r="V9837" s="12">
        <v>6</v>
      </c>
      <c r="W9837" s="12">
        <v>0.2</v>
      </c>
      <c r="X9837" s="12">
        <v>5.4287999999999981</v>
      </c>
    </row>
    <row r="9838" spans="1:24" ht="14" x14ac:dyDescent="0.3">
      <c r="A9838" s="9">
        <v>9831</v>
      </c>
      <c r="B9838" s="14" t="s">
        <v>10926</v>
      </c>
      <c r="C9838" s="15">
        <v>46361</v>
      </c>
      <c r="D9838" s="15">
        <v>46362</v>
      </c>
      <c r="E9838" s="10" t="s">
        <v>168</v>
      </c>
      <c r="F9838" s="10" t="s">
        <v>4058</v>
      </c>
      <c r="G9838" s="10" t="s">
        <v>4059</v>
      </c>
      <c r="H9838" s="10" t="s">
        <v>92</v>
      </c>
      <c r="I9838" s="10" t="s">
        <v>23</v>
      </c>
      <c r="J9838" s="10" t="s">
        <v>86</v>
      </c>
      <c r="K9838" s="10" t="s">
        <v>87</v>
      </c>
      <c r="L9838" s="10">
        <v>98115</v>
      </c>
      <c r="M9838" s="10" t="s">
        <v>39</v>
      </c>
      <c r="N9838" s="10" t="str">
        <f>_xlfn.XLOOKUP($M:$M,People!$B:$B,People!A:A)</f>
        <v>Sadie Pawthorne</v>
      </c>
      <c r="O9838" s="10" t="s">
        <v>1048</v>
      </c>
      <c r="P9838" s="10" t="str">
        <f>VLOOKUP(O9838,Products!$A:$E,3,FALSE)</f>
        <v>Canon</v>
      </c>
      <c r="Q9838" s="31">
        <f>INDEX(Products!$E:$E,MATCH(O9838,Products!$A:$A,0))</f>
        <v>0.38</v>
      </c>
      <c r="R9838" s="10" t="s">
        <v>41</v>
      </c>
      <c r="S9838" s="10" t="s">
        <v>68</v>
      </c>
      <c r="T9838" s="10" t="s">
        <v>1049</v>
      </c>
      <c r="U9838" s="12">
        <v>83.920000000000016</v>
      </c>
      <c r="V9838" s="12">
        <v>5</v>
      </c>
      <c r="W9838" s="12">
        <v>0.2</v>
      </c>
      <c r="X9838" s="12">
        <v>29.371999999999993</v>
      </c>
    </row>
    <row r="9839" spans="1:24" ht="14" x14ac:dyDescent="0.3">
      <c r="A9839" s="9">
        <v>9832</v>
      </c>
      <c r="B9839" s="14" t="s">
        <v>10926</v>
      </c>
      <c r="C9839" s="15">
        <v>46361</v>
      </c>
      <c r="D9839" s="15">
        <v>46362</v>
      </c>
      <c r="E9839" s="10" t="s">
        <v>168</v>
      </c>
      <c r="F9839" s="10" t="s">
        <v>4058</v>
      </c>
      <c r="G9839" s="10" t="s">
        <v>4059</v>
      </c>
      <c r="H9839" s="10" t="s">
        <v>92</v>
      </c>
      <c r="I9839" s="10" t="s">
        <v>23</v>
      </c>
      <c r="J9839" s="10" t="s">
        <v>86</v>
      </c>
      <c r="K9839" s="10" t="s">
        <v>87</v>
      </c>
      <c r="L9839" s="10">
        <v>98115</v>
      </c>
      <c r="M9839" s="10" t="s">
        <v>39</v>
      </c>
      <c r="N9839" s="10" t="str">
        <f>_xlfn.XLOOKUP($M:$M,People!$B:$B,People!A:A)</f>
        <v>Sadie Pawthorne</v>
      </c>
      <c r="O9839" s="10" t="s">
        <v>1300</v>
      </c>
      <c r="P9839" s="10" t="str">
        <f>VLOOKUP(O9839,Products!$A:$E,3,FALSE)</f>
        <v>IKEA</v>
      </c>
      <c r="Q9839" s="31">
        <f>INDEX(Products!$E:$E,MATCH(O9839,Products!$A:$A,0))</f>
        <v>0.26</v>
      </c>
      <c r="R9839" s="10" t="s">
        <v>41</v>
      </c>
      <c r="S9839" s="10" t="s">
        <v>68</v>
      </c>
      <c r="T9839" s="10" t="s">
        <v>1301</v>
      </c>
      <c r="U9839" s="12">
        <v>172.75200000000001</v>
      </c>
      <c r="V9839" s="12">
        <v>6</v>
      </c>
      <c r="W9839" s="12">
        <v>0.2</v>
      </c>
      <c r="X9839" s="12">
        <v>60.463200000000015</v>
      </c>
    </row>
    <row r="9840" spans="1:24" ht="14" x14ac:dyDescent="0.3">
      <c r="A9840" s="9">
        <v>9833</v>
      </c>
      <c r="B9840" s="14" t="s">
        <v>10928</v>
      </c>
      <c r="C9840" s="15">
        <v>46361</v>
      </c>
      <c r="D9840" s="15">
        <v>46365</v>
      </c>
      <c r="E9840" s="10" t="s">
        <v>44</v>
      </c>
      <c r="F9840" s="10" t="s">
        <v>1923</v>
      </c>
      <c r="G9840" s="10" t="s">
        <v>1924</v>
      </c>
      <c r="H9840" s="10" t="s">
        <v>22</v>
      </c>
      <c r="I9840" s="10" t="s">
        <v>23</v>
      </c>
      <c r="J9840" s="10" t="s">
        <v>3377</v>
      </c>
      <c r="K9840" s="10" t="s">
        <v>87</v>
      </c>
      <c r="L9840" s="10">
        <v>98006</v>
      </c>
      <c r="M9840" s="10" t="s">
        <v>39</v>
      </c>
      <c r="N9840" s="10" t="str">
        <f>_xlfn.XLOOKUP($M:$M,People!$B:$B,People!A:A)</f>
        <v>Sadie Pawthorne</v>
      </c>
      <c r="O9840" s="10" t="s">
        <v>4299</v>
      </c>
      <c r="P9840" s="10" t="str">
        <f>VLOOKUP(O9840,Products!$A:$E,3,FALSE)</f>
        <v>Logitech</v>
      </c>
      <c r="Q9840" s="31">
        <f>INDEX(Products!$E:$E,MATCH(O9840,Products!$A:$A,0))</f>
        <v>0.25</v>
      </c>
      <c r="R9840" s="10" t="s">
        <v>41</v>
      </c>
      <c r="S9840" s="10" t="s">
        <v>68</v>
      </c>
      <c r="T9840" s="10" t="s">
        <v>4300</v>
      </c>
      <c r="U9840" s="12">
        <v>24.816000000000003</v>
      </c>
      <c r="V9840" s="12">
        <v>3</v>
      </c>
      <c r="W9840" s="12">
        <v>0.2</v>
      </c>
      <c r="X9840" s="12">
        <v>8.3753999999999991</v>
      </c>
    </row>
    <row r="9841" spans="1:24" ht="14" x14ac:dyDescent="0.3">
      <c r="A9841" s="9">
        <v>9834</v>
      </c>
      <c r="B9841" s="14" t="s">
        <v>10926</v>
      </c>
      <c r="C9841" s="15">
        <v>46361</v>
      </c>
      <c r="D9841" s="15">
        <v>46362</v>
      </c>
      <c r="E9841" s="10" t="s">
        <v>168</v>
      </c>
      <c r="F9841" s="10" t="s">
        <v>4058</v>
      </c>
      <c r="G9841" s="10" t="s">
        <v>4059</v>
      </c>
      <c r="H9841" s="10" t="s">
        <v>92</v>
      </c>
      <c r="I9841" s="10" t="s">
        <v>23</v>
      </c>
      <c r="J9841" s="10" t="s">
        <v>86</v>
      </c>
      <c r="K9841" s="10" t="s">
        <v>87</v>
      </c>
      <c r="L9841" s="10">
        <v>98115</v>
      </c>
      <c r="M9841" s="10" t="s">
        <v>39</v>
      </c>
      <c r="N9841" s="10" t="str">
        <f>_xlfn.XLOOKUP($M:$M,People!$B:$B,People!A:A)</f>
        <v>Sadie Pawthorne</v>
      </c>
      <c r="O9841" s="10" t="s">
        <v>2312</v>
      </c>
      <c r="P9841" s="10" t="str">
        <f>VLOOKUP(O9841,Products!$A:$E,3,FALSE)</f>
        <v>3M</v>
      </c>
      <c r="Q9841" s="31">
        <f>INDEX(Products!$E:$E,MATCH(O9841,Products!$A:$A,0))</f>
        <v>0.4</v>
      </c>
      <c r="R9841" s="10" t="s">
        <v>41</v>
      </c>
      <c r="S9841" s="10" t="s">
        <v>68</v>
      </c>
      <c r="T9841" s="10" t="s">
        <v>2313</v>
      </c>
      <c r="U9841" s="12">
        <v>9.2959999999999994</v>
      </c>
      <c r="V9841" s="12">
        <v>2</v>
      </c>
      <c r="W9841" s="12">
        <v>0.2</v>
      </c>
      <c r="X9841" s="12">
        <v>3.0211999999999994</v>
      </c>
    </row>
    <row r="9842" spans="1:24" ht="14" x14ac:dyDescent="0.3">
      <c r="A9842" s="9">
        <v>9835</v>
      </c>
      <c r="B9842" s="14" t="s">
        <v>10929</v>
      </c>
      <c r="C9842" s="15">
        <v>46361</v>
      </c>
      <c r="D9842" s="15">
        <v>46364</v>
      </c>
      <c r="E9842" s="10" t="s">
        <v>19</v>
      </c>
      <c r="F9842" s="10" t="s">
        <v>3964</v>
      </c>
      <c r="G9842" s="10" t="s">
        <v>3965</v>
      </c>
      <c r="H9842" s="10" t="s">
        <v>22</v>
      </c>
      <c r="I9842" s="10" t="s">
        <v>23</v>
      </c>
      <c r="J9842" s="10" t="s">
        <v>237</v>
      </c>
      <c r="K9842" s="10" t="s">
        <v>238</v>
      </c>
      <c r="L9842" s="10">
        <v>10024</v>
      </c>
      <c r="M9842" s="10" t="s">
        <v>133</v>
      </c>
      <c r="N9842" s="10" t="str">
        <f>_xlfn.XLOOKUP($M:$M,People!$B:$B,People!A:A)</f>
        <v>Chuck Magee</v>
      </c>
      <c r="O9842" s="10" t="s">
        <v>3968</v>
      </c>
      <c r="P9842" s="10" t="str">
        <f>VLOOKUP(O9842,Products!$A:$E,3,FALSE)</f>
        <v>IKEA</v>
      </c>
      <c r="Q9842" s="31">
        <f>INDEX(Products!$E:$E,MATCH(O9842,Products!$A:$A,0))</f>
        <v>0.38</v>
      </c>
      <c r="R9842" s="10" t="s">
        <v>41</v>
      </c>
      <c r="S9842" s="10" t="s">
        <v>42</v>
      </c>
      <c r="T9842" s="10" t="s">
        <v>3969</v>
      </c>
      <c r="U9842" s="12">
        <v>11.07</v>
      </c>
      <c r="V9842" s="12">
        <v>3</v>
      </c>
      <c r="W9842" s="12">
        <v>0</v>
      </c>
      <c r="X9842" s="12">
        <v>5.2028999999999996</v>
      </c>
    </row>
    <row r="9843" spans="1:24" ht="14" x14ac:dyDescent="0.3">
      <c r="A9843" s="9">
        <v>9836</v>
      </c>
      <c r="B9843" s="14" t="s">
        <v>10925</v>
      </c>
      <c r="C9843" s="15">
        <v>46361</v>
      </c>
      <c r="D9843" s="15">
        <v>46364</v>
      </c>
      <c r="E9843" s="10" t="s">
        <v>168</v>
      </c>
      <c r="F9843" s="10" t="s">
        <v>1682</v>
      </c>
      <c r="G9843" s="10" t="s">
        <v>1683</v>
      </c>
      <c r="H9843" s="10" t="s">
        <v>22</v>
      </c>
      <c r="I9843" s="10" t="s">
        <v>23</v>
      </c>
      <c r="J9843" s="10" t="s">
        <v>237</v>
      </c>
      <c r="K9843" s="10" t="s">
        <v>238</v>
      </c>
      <c r="L9843" s="10">
        <v>10024</v>
      </c>
      <c r="M9843" s="10" t="s">
        <v>133</v>
      </c>
      <c r="N9843" s="10" t="str">
        <f>_xlfn.XLOOKUP($M:$M,People!$B:$B,People!A:A)</f>
        <v>Chuck Magee</v>
      </c>
      <c r="O9843" s="10" t="s">
        <v>1255</v>
      </c>
      <c r="P9843" s="10" t="str">
        <f>VLOOKUP(O9843,Products!$A:$E,3,FALSE)</f>
        <v>IKEA</v>
      </c>
      <c r="Q9843" s="31">
        <f>INDEX(Products!$E:$E,MATCH(O9843,Products!$A:$A,0))</f>
        <v>0.26</v>
      </c>
      <c r="R9843" s="10" t="s">
        <v>41</v>
      </c>
      <c r="S9843" s="10" t="s">
        <v>42</v>
      </c>
      <c r="T9843" s="10" t="s">
        <v>1256</v>
      </c>
      <c r="U9843" s="12">
        <v>9.4499999999999993</v>
      </c>
      <c r="V9843" s="12">
        <v>3</v>
      </c>
      <c r="W9843" s="12">
        <v>0</v>
      </c>
      <c r="X9843" s="12">
        <v>4.5359999999999996</v>
      </c>
    </row>
    <row r="9844" spans="1:24" ht="14" x14ac:dyDescent="0.3">
      <c r="A9844" s="9">
        <v>9837</v>
      </c>
      <c r="B9844" s="14" t="s">
        <v>10929</v>
      </c>
      <c r="C9844" s="15">
        <v>46361</v>
      </c>
      <c r="D9844" s="15">
        <v>46364</v>
      </c>
      <c r="E9844" s="10" t="s">
        <v>19</v>
      </c>
      <c r="F9844" s="10" t="s">
        <v>3964</v>
      </c>
      <c r="G9844" s="10" t="s">
        <v>3965</v>
      </c>
      <c r="H9844" s="10" t="s">
        <v>22</v>
      </c>
      <c r="I9844" s="10" t="s">
        <v>23</v>
      </c>
      <c r="J9844" s="10" t="s">
        <v>237</v>
      </c>
      <c r="K9844" s="10" t="s">
        <v>238</v>
      </c>
      <c r="L9844" s="10">
        <v>10024</v>
      </c>
      <c r="M9844" s="10" t="s">
        <v>133</v>
      </c>
      <c r="N9844" s="10" t="str">
        <f>_xlfn.XLOOKUP($M:$M,People!$B:$B,People!A:A)</f>
        <v>Chuck Magee</v>
      </c>
      <c r="O9844" s="10" t="s">
        <v>4980</v>
      </c>
      <c r="P9844" s="10" t="str">
        <f>VLOOKUP(O9844,Products!$A:$E,3,FALSE)</f>
        <v>Office Depot</v>
      </c>
      <c r="Q9844" s="31">
        <f>INDEX(Products!$E:$E,MATCH(O9844,Products!$A:$A,0))</f>
        <v>0.34</v>
      </c>
      <c r="R9844" s="10" t="s">
        <v>41</v>
      </c>
      <c r="S9844" s="10" t="s">
        <v>82</v>
      </c>
      <c r="T9844" s="10" t="s">
        <v>4981</v>
      </c>
      <c r="U9844" s="12">
        <v>21.6</v>
      </c>
      <c r="V9844" s="12">
        <v>6</v>
      </c>
      <c r="W9844" s="12">
        <v>0</v>
      </c>
      <c r="X9844" s="12">
        <v>9.9359999999999999</v>
      </c>
    </row>
    <row r="9845" spans="1:24" ht="14" x14ac:dyDescent="0.3">
      <c r="A9845" s="9">
        <v>9838</v>
      </c>
      <c r="B9845" s="14" t="s">
        <v>10927</v>
      </c>
      <c r="C9845" s="15">
        <v>46361</v>
      </c>
      <c r="D9845" s="15">
        <v>46364</v>
      </c>
      <c r="E9845" s="10" t="s">
        <v>168</v>
      </c>
      <c r="F9845" s="10" t="s">
        <v>1880</v>
      </c>
      <c r="G9845" s="10" t="s">
        <v>1881</v>
      </c>
      <c r="H9845" s="10" t="s">
        <v>22</v>
      </c>
      <c r="I9845" s="10" t="s">
        <v>23</v>
      </c>
      <c r="J9845" s="10" t="s">
        <v>437</v>
      </c>
      <c r="K9845" s="10" t="s">
        <v>226</v>
      </c>
      <c r="L9845" s="10">
        <v>47201</v>
      </c>
      <c r="M9845" s="10" t="s">
        <v>95</v>
      </c>
      <c r="N9845" s="10" t="str">
        <f>_xlfn.XLOOKUP($M:$M,People!$B:$B,People!A:A)</f>
        <v>Roxanne Rodriguez</v>
      </c>
      <c r="O9845" s="10" t="s">
        <v>1884</v>
      </c>
      <c r="P9845" s="10" t="str">
        <f>VLOOKUP(O9845,Products!$A:$E,3,FALSE)</f>
        <v>Canon</v>
      </c>
      <c r="Q9845" s="31">
        <f>INDEX(Products!$E:$E,MATCH(O9845,Products!$A:$A,0))</f>
        <v>0.28000000000000003</v>
      </c>
      <c r="R9845" s="10" t="s">
        <v>41</v>
      </c>
      <c r="S9845" s="10" t="s">
        <v>82</v>
      </c>
      <c r="T9845" s="10" t="s">
        <v>1885</v>
      </c>
      <c r="U9845" s="12">
        <v>38.9</v>
      </c>
      <c r="V9845" s="12">
        <v>5</v>
      </c>
      <c r="W9845" s="12">
        <v>0</v>
      </c>
      <c r="X9845" s="12">
        <v>17.504999999999995</v>
      </c>
    </row>
    <row r="9846" spans="1:24" ht="14" x14ac:dyDescent="0.3">
      <c r="A9846" s="9">
        <v>9839</v>
      </c>
      <c r="B9846" s="14" t="s">
        <v>10930</v>
      </c>
      <c r="C9846" s="15">
        <v>46361</v>
      </c>
      <c r="D9846" s="15">
        <v>46363</v>
      </c>
      <c r="E9846" s="10" t="s">
        <v>19</v>
      </c>
      <c r="F9846" s="10" t="s">
        <v>1916</v>
      </c>
      <c r="G9846" s="10" t="s">
        <v>1917</v>
      </c>
      <c r="H9846" s="10" t="s">
        <v>22</v>
      </c>
      <c r="I9846" s="10" t="s">
        <v>23</v>
      </c>
      <c r="J9846" s="10" t="s">
        <v>831</v>
      </c>
      <c r="K9846" s="10" t="s">
        <v>38</v>
      </c>
      <c r="L9846" s="10">
        <v>92024</v>
      </c>
      <c r="M9846" s="10" t="s">
        <v>39</v>
      </c>
      <c r="N9846" s="10" t="str">
        <f>_xlfn.XLOOKUP($M:$M,People!$B:$B,People!A:A)</f>
        <v>Sadie Pawthorne</v>
      </c>
      <c r="O9846" s="10" t="s">
        <v>1153</v>
      </c>
      <c r="P9846" s="10" t="str">
        <f>VLOOKUP(O9846,Products!$A:$E,3,FALSE)</f>
        <v>Dell</v>
      </c>
      <c r="Q9846" s="31">
        <f>INDEX(Products!$E:$E,MATCH(O9846,Products!$A:$A,0))</f>
        <v>0.36</v>
      </c>
      <c r="R9846" s="10" t="s">
        <v>41</v>
      </c>
      <c r="S9846" s="10" t="s">
        <v>82</v>
      </c>
      <c r="T9846" s="10" t="s">
        <v>1154</v>
      </c>
      <c r="U9846" s="12">
        <v>92.94</v>
      </c>
      <c r="V9846" s="12">
        <v>3</v>
      </c>
      <c r="W9846" s="12">
        <v>0</v>
      </c>
      <c r="X9846" s="12">
        <v>41.822999999999993</v>
      </c>
    </row>
    <row r="9847" spans="1:24" ht="14" x14ac:dyDescent="0.3">
      <c r="A9847" s="9">
        <v>9840</v>
      </c>
      <c r="B9847" s="14" t="s">
        <v>10931</v>
      </c>
      <c r="C9847" s="15">
        <v>46361</v>
      </c>
      <c r="D9847" s="15">
        <v>46366</v>
      </c>
      <c r="E9847" s="10" t="s">
        <v>44</v>
      </c>
      <c r="F9847" s="10" t="s">
        <v>2995</v>
      </c>
      <c r="G9847" s="10" t="s">
        <v>2996</v>
      </c>
      <c r="H9847" s="10" t="s">
        <v>36</v>
      </c>
      <c r="I9847" s="10" t="s">
        <v>23</v>
      </c>
      <c r="J9847" s="10" t="s">
        <v>1905</v>
      </c>
      <c r="K9847" s="10" t="s">
        <v>4113</v>
      </c>
      <c r="L9847" s="21" t="s">
        <v>5996</v>
      </c>
      <c r="M9847" s="10" t="s">
        <v>133</v>
      </c>
      <c r="N9847" s="10" t="str">
        <f>_xlfn.XLOOKUP($M:$M,People!$B:$B,People!A:A)</f>
        <v>Chuck Magee</v>
      </c>
      <c r="O9847" s="10" t="s">
        <v>2705</v>
      </c>
      <c r="P9847" s="10" t="str">
        <f>VLOOKUP(O9847,Products!$A:$E,3,FALSE)</f>
        <v>Logitech</v>
      </c>
      <c r="Q9847" s="31">
        <f>INDEX(Products!$E:$E,MATCH(O9847,Products!$A:$A,0))</f>
        <v>0.28999999999999998</v>
      </c>
      <c r="R9847" s="10" t="s">
        <v>64</v>
      </c>
      <c r="S9847" s="10" t="s">
        <v>144</v>
      </c>
      <c r="T9847" s="10" t="s">
        <v>2706</v>
      </c>
      <c r="U9847" s="12">
        <v>205.03</v>
      </c>
      <c r="V9847" s="12">
        <v>7</v>
      </c>
      <c r="W9847" s="12">
        <v>0</v>
      </c>
      <c r="X9847" s="12">
        <v>67.659899999999979</v>
      </c>
    </row>
    <row r="9848" spans="1:24" ht="14" x14ac:dyDescent="0.3">
      <c r="A9848" s="9">
        <v>9841</v>
      </c>
      <c r="B9848" s="14" t="s">
        <v>10927</v>
      </c>
      <c r="C9848" s="15">
        <v>46361</v>
      </c>
      <c r="D9848" s="15">
        <v>46364</v>
      </c>
      <c r="E9848" s="10" t="s">
        <v>168</v>
      </c>
      <c r="F9848" s="10" t="s">
        <v>1880</v>
      </c>
      <c r="G9848" s="10" t="s">
        <v>1881</v>
      </c>
      <c r="H9848" s="10" t="s">
        <v>22</v>
      </c>
      <c r="I9848" s="10" t="s">
        <v>23</v>
      </c>
      <c r="J9848" s="10" t="s">
        <v>437</v>
      </c>
      <c r="K9848" s="10" t="s">
        <v>226</v>
      </c>
      <c r="L9848" s="10">
        <v>47201</v>
      </c>
      <c r="M9848" s="10" t="s">
        <v>95</v>
      </c>
      <c r="N9848" s="10" t="str">
        <f>_xlfn.XLOOKUP($M:$M,People!$B:$B,People!A:A)</f>
        <v>Roxanne Rodriguez</v>
      </c>
      <c r="O9848" s="10" t="s">
        <v>795</v>
      </c>
      <c r="P9848" s="10" t="str">
        <f>VLOOKUP(O9848,Products!$A:$E,3,FALSE)</f>
        <v>Logitech</v>
      </c>
      <c r="Q9848" s="31">
        <f>INDEX(Products!$E:$E,MATCH(O9848,Products!$A:$A,0))</f>
        <v>0.33</v>
      </c>
      <c r="R9848" s="10" t="s">
        <v>64</v>
      </c>
      <c r="S9848" s="10" t="s">
        <v>144</v>
      </c>
      <c r="T9848" s="10" t="s">
        <v>1545</v>
      </c>
      <c r="U9848" s="12">
        <v>99.390000000000015</v>
      </c>
      <c r="V9848" s="12">
        <v>3</v>
      </c>
      <c r="W9848" s="12">
        <v>0</v>
      </c>
      <c r="X9848" s="12">
        <v>40.749900000000004</v>
      </c>
    </row>
    <row r="9849" spans="1:24" ht="14" x14ac:dyDescent="0.3">
      <c r="A9849" s="9">
        <v>9842</v>
      </c>
      <c r="B9849" s="14" t="s">
        <v>10926</v>
      </c>
      <c r="C9849" s="15">
        <v>46361</v>
      </c>
      <c r="D9849" s="15">
        <v>46362</v>
      </c>
      <c r="E9849" s="10" t="s">
        <v>168</v>
      </c>
      <c r="F9849" s="10" t="s">
        <v>4058</v>
      </c>
      <c r="G9849" s="10" t="s">
        <v>4059</v>
      </c>
      <c r="H9849" s="10" t="s">
        <v>92</v>
      </c>
      <c r="I9849" s="10" t="s">
        <v>23</v>
      </c>
      <c r="J9849" s="10" t="s">
        <v>86</v>
      </c>
      <c r="K9849" s="10" t="s">
        <v>87</v>
      </c>
      <c r="L9849" s="10">
        <v>98115</v>
      </c>
      <c r="M9849" s="10" t="s">
        <v>39</v>
      </c>
      <c r="N9849" s="10" t="str">
        <f>_xlfn.XLOOKUP($M:$M,People!$B:$B,People!A:A)</f>
        <v>Sadie Pawthorne</v>
      </c>
      <c r="O9849" s="10" t="s">
        <v>2565</v>
      </c>
      <c r="P9849" s="10" t="str">
        <f>VLOOKUP(O9849,Products!$A:$E,3,FALSE)</f>
        <v>Avery</v>
      </c>
      <c r="Q9849" s="31">
        <f>INDEX(Products!$E:$E,MATCH(O9849,Products!$A:$A,0))</f>
        <v>0.28999999999999998</v>
      </c>
      <c r="R9849" s="10" t="s">
        <v>64</v>
      </c>
      <c r="S9849" s="10" t="s">
        <v>65</v>
      </c>
      <c r="T9849" s="10" t="s">
        <v>2566</v>
      </c>
      <c r="U9849" s="12">
        <v>31.176000000000002</v>
      </c>
      <c r="V9849" s="12">
        <v>3</v>
      </c>
      <c r="W9849" s="12">
        <v>0.2</v>
      </c>
      <c r="X9849" s="12">
        <v>-7.0145999999999997</v>
      </c>
    </row>
    <row r="9850" spans="1:24" ht="14" x14ac:dyDescent="0.3">
      <c r="A9850" s="9">
        <v>9843</v>
      </c>
      <c r="B9850" s="14" t="s">
        <v>10932</v>
      </c>
      <c r="C9850" s="15">
        <v>46362</v>
      </c>
      <c r="D9850" s="15">
        <v>46364</v>
      </c>
      <c r="E9850" s="10" t="s">
        <v>19</v>
      </c>
      <c r="F9850" s="10" t="s">
        <v>1946</v>
      </c>
      <c r="G9850" s="10" t="s">
        <v>1947</v>
      </c>
      <c r="H9850" s="10" t="s">
        <v>36</v>
      </c>
      <c r="I9850" s="10" t="s">
        <v>23</v>
      </c>
      <c r="J9850" s="10" t="s">
        <v>868</v>
      </c>
      <c r="K9850" s="10" t="s">
        <v>38</v>
      </c>
      <c r="L9850" s="10">
        <v>94513</v>
      </c>
      <c r="M9850" s="10" t="s">
        <v>39</v>
      </c>
      <c r="N9850" s="10" t="str">
        <f>_xlfn.XLOOKUP($M:$M,People!$B:$B,People!A:A)</f>
        <v>Sadie Pawthorne</v>
      </c>
      <c r="O9850" s="10" t="s">
        <v>2256</v>
      </c>
      <c r="P9850" s="10" t="str">
        <f>VLOOKUP(O9850,Products!$A:$E,3,FALSE)</f>
        <v>HP</v>
      </c>
      <c r="Q9850" s="31">
        <f>INDEX(Products!$E:$E,MATCH(O9850,Products!$A:$A,0))</f>
        <v>0.37</v>
      </c>
      <c r="R9850" s="10" t="s">
        <v>41</v>
      </c>
      <c r="S9850" s="10" t="s">
        <v>53</v>
      </c>
      <c r="T9850" s="10" t="s">
        <v>2257</v>
      </c>
      <c r="U9850" s="12">
        <v>10.68</v>
      </c>
      <c r="V9850" s="12">
        <v>1</v>
      </c>
      <c r="W9850" s="12">
        <v>0</v>
      </c>
      <c r="X9850" s="12">
        <v>2.8836000000000004</v>
      </c>
    </row>
    <row r="9851" spans="1:24" ht="14" x14ac:dyDescent="0.3">
      <c r="A9851" s="9">
        <v>9844</v>
      </c>
      <c r="B9851" s="14" t="s">
        <v>10933</v>
      </c>
      <c r="C9851" s="15">
        <v>46363</v>
      </c>
      <c r="D9851" s="15">
        <v>46367</v>
      </c>
      <c r="E9851" s="10" t="s">
        <v>44</v>
      </c>
      <c r="F9851" s="10" t="s">
        <v>2053</v>
      </c>
      <c r="G9851" s="10" t="s">
        <v>2054</v>
      </c>
      <c r="H9851" s="10" t="s">
        <v>22</v>
      </c>
      <c r="I9851" s="10" t="s">
        <v>23</v>
      </c>
      <c r="J9851" s="10" t="s">
        <v>1275</v>
      </c>
      <c r="K9851" s="10" t="s">
        <v>285</v>
      </c>
      <c r="L9851" s="10">
        <v>23223</v>
      </c>
      <c r="M9851" s="10" t="s">
        <v>26</v>
      </c>
      <c r="N9851" s="10" t="str">
        <f>_xlfn.XLOOKUP($M:$M,People!$B:$B,People!A:A)</f>
        <v>Fred Suzuki</v>
      </c>
      <c r="O9851" s="10" t="s">
        <v>5266</v>
      </c>
      <c r="P9851" s="10" t="str">
        <f>VLOOKUP(O9851,Products!$A:$E,3,FALSE)</f>
        <v>Dell</v>
      </c>
      <c r="Q9851" s="31">
        <f>INDEX(Products!$E:$E,MATCH(O9851,Products!$A:$A,0))</f>
        <v>0.34</v>
      </c>
      <c r="R9851" s="10" t="s">
        <v>28</v>
      </c>
      <c r="S9851" s="10" t="s">
        <v>58</v>
      </c>
      <c r="T9851" s="10" t="s">
        <v>3243</v>
      </c>
      <c r="U9851" s="12">
        <v>82.38</v>
      </c>
      <c r="V9851" s="12">
        <v>6</v>
      </c>
      <c r="W9851" s="12">
        <v>0</v>
      </c>
      <c r="X9851" s="12">
        <v>25.537799999999997</v>
      </c>
    </row>
    <row r="9852" spans="1:24" ht="14" x14ac:dyDescent="0.3">
      <c r="A9852" s="9">
        <v>9845</v>
      </c>
      <c r="B9852" s="14" t="s">
        <v>10934</v>
      </c>
      <c r="C9852" s="15">
        <v>46363</v>
      </c>
      <c r="D9852" s="15">
        <v>46368</v>
      </c>
      <c r="E9852" s="10" t="s">
        <v>44</v>
      </c>
      <c r="F9852" s="10" t="s">
        <v>55</v>
      </c>
      <c r="G9852" s="10" t="s">
        <v>56</v>
      </c>
      <c r="H9852" s="10" t="s">
        <v>22</v>
      </c>
      <c r="I9852" s="10" t="s">
        <v>23</v>
      </c>
      <c r="J9852" s="10" t="s">
        <v>5351</v>
      </c>
      <c r="K9852" s="10" t="s">
        <v>1294</v>
      </c>
      <c r="L9852" s="10">
        <v>39401</v>
      </c>
      <c r="M9852" s="10" t="s">
        <v>26</v>
      </c>
      <c r="N9852" s="10" t="str">
        <f>_xlfn.XLOOKUP($M:$M,People!$B:$B,People!A:A)</f>
        <v>Fred Suzuki</v>
      </c>
      <c r="O9852" s="10" t="s">
        <v>4236</v>
      </c>
      <c r="P9852" s="10" t="str">
        <f>VLOOKUP(O9852,Products!$A:$E,3,FALSE)</f>
        <v>IKEA</v>
      </c>
      <c r="Q9852" s="31">
        <f>INDEX(Products!$E:$E,MATCH(O9852,Products!$A:$A,0))</f>
        <v>0.36</v>
      </c>
      <c r="R9852" s="10" t="s">
        <v>41</v>
      </c>
      <c r="S9852" s="10" t="s">
        <v>71</v>
      </c>
      <c r="T9852" s="10" t="s">
        <v>4237</v>
      </c>
      <c r="U9852" s="12">
        <v>320.64</v>
      </c>
      <c r="V9852" s="12">
        <v>4</v>
      </c>
      <c r="W9852" s="12">
        <v>0</v>
      </c>
      <c r="X9852" s="12">
        <v>89.779200000000003</v>
      </c>
    </row>
    <row r="9853" spans="1:24" ht="14" x14ac:dyDescent="0.3">
      <c r="A9853" s="9">
        <v>9846</v>
      </c>
      <c r="B9853" s="14" t="s">
        <v>10935</v>
      </c>
      <c r="C9853" s="15">
        <v>46363</v>
      </c>
      <c r="D9853" s="15">
        <v>46369</v>
      </c>
      <c r="E9853" s="10" t="s">
        <v>44</v>
      </c>
      <c r="F9853" s="10" t="s">
        <v>3015</v>
      </c>
      <c r="G9853" s="10" t="s">
        <v>3016</v>
      </c>
      <c r="H9853" s="10" t="s">
        <v>36</v>
      </c>
      <c r="I9853" s="10" t="s">
        <v>23</v>
      </c>
      <c r="J9853" s="10" t="s">
        <v>271</v>
      </c>
      <c r="K9853" s="10" t="s">
        <v>189</v>
      </c>
      <c r="L9853" s="10">
        <v>60653</v>
      </c>
      <c r="M9853" s="10" t="s">
        <v>95</v>
      </c>
      <c r="N9853" s="10" t="str">
        <f>_xlfn.XLOOKUP($M:$M,People!$B:$B,People!A:A)</f>
        <v>Roxanne Rodriguez</v>
      </c>
      <c r="O9853" s="10" t="s">
        <v>5189</v>
      </c>
      <c r="P9853" s="10" t="str">
        <f>VLOOKUP(O9853,Products!$A:$E,3,FALSE)</f>
        <v>Canon</v>
      </c>
      <c r="Q9853" s="31">
        <f>INDEX(Products!$E:$E,MATCH(O9853,Products!$A:$A,0))</f>
        <v>0.38</v>
      </c>
      <c r="R9853" s="10" t="s">
        <v>41</v>
      </c>
      <c r="S9853" s="10" t="s">
        <v>68</v>
      </c>
      <c r="T9853" s="10" t="s">
        <v>5190</v>
      </c>
      <c r="U9853" s="12">
        <v>1889.9899999999998</v>
      </c>
      <c r="V9853" s="12">
        <v>5</v>
      </c>
      <c r="W9853" s="12">
        <v>0.8</v>
      </c>
      <c r="X9853" s="12">
        <v>-2929.4845000000005</v>
      </c>
    </row>
    <row r="9854" spans="1:24" ht="14" x14ac:dyDescent="0.3">
      <c r="A9854" s="9">
        <v>9847</v>
      </c>
      <c r="B9854" s="14" t="s">
        <v>10936</v>
      </c>
      <c r="C9854" s="15">
        <v>46363</v>
      </c>
      <c r="D9854" s="15">
        <v>46368</v>
      </c>
      <c r="E9854" s="10" t="s">
        <v>44</v>
      </c>
      <c r="F9854" s="10" t="s">
        <v>769</v>
      </c>
      <c r="G9854" s="10" t="s">
        <v>770</v>
      </c>
      <c r="H9854" s="10" t="s">
        <v>36</v>
      </c>
      <c r="I9854" s="10" t="s">
        <v>23</v>
      </c>
      <c r="J9854" s="10" t="s">
        <v>595</v>
      </c>
      <c r="K9854" s="10" t="s">
        <v>94</v>
      </c>
      <c r="L9854" s="10">
        <v>78207</v>
      </c>
      <c r="M9854" s="10" t="s">
        <v>95</v>
      </c>
      <c r="N9854" s="10" t="str">
        <f>_xlfn.XLOOKUP($M:$M,People!$B:$B,People!A:A)</f>
        <v>Roxanne Rodriguez</v>
      </c>
      <c r="O9854" s="10" t="s">
        <v>3518</v>
      </c>
      <c r="P9854" s="10" t="str">
        <f>VLOOKUP(O9854,Products!$A:$E,3,FALSE)</f>
        <v>3M</v>
      </c>
      <c r="Q9854" s="31">
        <f>INDEX(Products!$E:$E,MATCH(O9854,Products!$A:$A,0))</f>
        <v>0.26</v>
      </c>
      <c r="R9854" s="10" t="s">
        <v>41</v>
      </c>
      <c r="S9854" s="10" t="s">
        <v>240</v>
      </c>
      <c r="T9854" s="10" t="s">
        <v>3519</v>
      </c>
      <c r="U9854" s="12">
        <v>3.5519999999999996</v>
      </c>
      <c r="V9854" s="12">
        <v>3</v>
      </c>
      <c r="W9854" s="12">
        <v>0.2</v>
      </c>
      <c r="X9854" s="12">
        <v>1.2431999999999999</v>
      </c>
    </row>
    <row r="9855" spans="1:24" ht="14" x14ac:dyDescent="0.3">
      <c r="A9855" s="9">
        <v>9848</v>
      </c>
      <c r="B9855" s="14" t="s">
        <v>10936</v>
      </c>
      <c r="C9855" s="15">
        <v>46363</v>
      </c>
      <c r="D9855" s="15">
        <v>46368</v>
      </c>
      <c r="E9855" s="10" t="s">
        <v>44</v>
      </c>
      <c r="F9855" s="10" t="s">
        <v>769</v>
      </c>
      <c r="G9855" s="10" t="s">
        <v>770</v>
      </c>
      <c r="H9855" s="10" t="s">
        <v>36</v>
      </c>
      <c r="I9855" s="10" t="s">
        <v>23</v>
      </c>
      <c r="J9855" s="10" t="s">
        <v>595</v>
      </c>
      <c r="K9855" s="10" t="s">
        <v>94</v>
      </c>
      <c r="L9855" s="10">
        <v>78207</v>
      </c>
      <c r="M9855" s="10" t="s">
        <v>95</v>
      </c>
      <c r="N9855" s="10" t="str">
        <f>_xlfn.XLOOKUP($M:$M,People!$B:$B,People!A:A)</f>
        <v>Roxanne Rodriguez</v>
      </c>
      <c r="O9855" s="10" t="s">
        <v>357</v>
      </c>
      <c r="P9855" s="10" t="str">
        <f>VLOOKUP(O9855,Products!$A:$E,3,FALSE)</f>
        <v>IKEA</v>
      </c>
      <c r="Q9855" s="31">
        <f>INDEX(Products!$E:$E,MATCH(O9855,Products!$A:$A,0))</f>
        <v>0.38</v>
      </c>
      <c r="R9855" s="10" t="s">
        <v>41</v>
      </c>
      <c r="S9855" s="10" t="s">
        <v>82</v>
      </c>
      <c r="T9855" s="10" t="s">
        <v>358</v>
      </c>
      <c r="U9855" s="12">
        <v>15.552000000000003</v>
      </c>
      <c r="V9855" s="12">
        <v>3</v>
      </c>
      <c r="W9855" s="12">
        <v>0.2</v>
      </c>
      <c r="X9855" s="12">
        <v>5.4432</v>
      </c>
    </row>
    <row r="9856" spans="1:24" ht="14" x14ac:dyDescent="0.3">
      <c r="A9856" s="9">
        <v>9849</v>
      </c>
      <c r="B9856" s="14" t="s">
        <v>10937</v>
      </c>
      <c r="C9856" s="15">
        <v>46363</v>
      </c>
      <c r="D9856" s="15">
        <v>46370</v>
      </c>
      <c r="E9856" s="10" t="s">
        <v>44</v>
      </c>
      <c r="F9856" s="10" t="s">
        <v>2997</v>
      </c>
      <c r="G9856" s="10" t="s">
        <v>2998</v>
      </c>
      <c r="H9856" s="10" t="s">
        <v>92</v>
      </c>
      <c r="I9856" s="10" t="s">
        <v>23</v>
      </c>
      <c r="J9856" s="10" t="s">
        <v>114</v>
      </c>
      <c r="K9856" s="10" t="s">
        <v>38</v>
      </c>
      <c r="L9856" s="10">
        <v>94122</v>
      </c>
      <c r="M9856" s="10" t="s">
        <v>39</v>
      </c>
      <c r="N9856" s="10" t="str">
        <f>_xlfn.XLOOKUP($M:$M,People!$B:$B,People!A:A)</f>
        <v>Sadie Pawthorne</v>
      </c>
      <c r="O9856" s="10" t="s">
        <v>4206</v>
      </c>
      <c r="P9856" s="10" t="str">
        <f>VLOOKUP(O9856,Products!$A:$E,3,FALSE)</f>
        <v>Office Depot</v>
      </c>
      <c r="Q9856" s="31">
        <f>INDEX(Products!$E:$E,MATCH(O9856,Products!$A:$A,0))</f>
        <v>0.32</v>
      </c>
      <c r="R9856" s="10" t="s">
        <v>41</v>
      </c>
      <c r="S9856" s="10" t="s">
        <v>82</v>
      </c>
      <c r="T9856" s="10" t="s">
        <v>4207</v>
      </c>
      <c r="U9856" s="12">
        <v>50.04</v>
      </c>
      <c r="V9856" s="12">
        <v>6</v>
      </c>
      <c r="W9856" s="12">
        <v>0</v>
      </c>
      <c r="X9856" s="12">
        <v>25.02</v>
      </c>
    </row>
    <row r="9857" spans="1:24" ht="14" x14ac:dyDescent="0.3">
      <c r="A9857" s="9">
        <v>9850</v>
      </c>
      <c r="B9857" s="14" t="s">
        <v>10934</v>
      </c>
      <c r="C9857" s="15">
        <v>46363</v>
      </c>
      <c r="D9857" s="15">
        <v>46368</v>
      </c>
      <c r="E9857" s="10" t="s">
        <v>44</v>
      </c>
      <c r="F9857" s="10" t="s">
        <v>55</v>
      </c>
      <c r="G9857" s="10" t="s">
        <v>56</v>
      </c>
      <c r="H9857" s="10" t="s">
        <v>22</v>
      </c>
      <c r="I9857" s="10" t="s">
        <v>23</v>
      </c>
      <c r="J9857" s="10" t="s">
        <v>5351</v>
      </c>
      <c r="K9857" s="10" t="s">
        <v>1294</v>
      </c>
      <c r="L9857" s="10">
        <v>39401</v>
      </c>
      <c r="M9857" s="10" t="s">
        <v>26</v>
      </c>
      <c r="N9857" s="10" t="str">
        <f>_xlfn.XLOOKUP($M:$M,People!$B:$B,People!A:A)</f>
        <v>Fred Suzuki</v>
      </c>
      <c r="O9857" s="10" t="s">
        <v>739</v>
      </c>
      <c r="P9857" s="10" t="str">
        <f>VLOOKUP(O9857,Products!$A:$E,3,FALSE)</f>
        <v>IKEA</v>
      </c>
      <c r="Q9857" s="31">
        <f>INDEX(Products!$E:$E,MATCH(O9857,Products!$A:$A,0))</f>
        <v>0.26</v>
      </c>
      <c r="R9857" s="10" t="s">
        <v>64</v>
      </c>
      <c r="S9857" s="10" t="s">
        <v>144</v>
      </c>
      <c r="T9857" s="10" t="s">
        <v>740</v>
      </c>
      <c r="U9857" s="12">
        <v>52</v>
      </c>
      <c r="V9857" s="12">
        <v>4</v>
      </c>
      <c r="W9857" s="12">
        <v>0</v>
      </c>
      <c r="X9857" s="12">
        <v>23.4</v>
      </c>
    </row>
    <row r="9858" spans="1:24" ht="14" x14ac:dyDescent="0.3">
      <c r="A9858" s="9">
        <v>9851</v>
      </c>
      <c r="B9858" s="14" t="s">
        <v>10938</v>
      </c>
      <c r="C9858" s="15">
        <v>46363</v>
      </c>
      <c r="D9858" s="15">
        <v>46365</v>
      </c>
      <c r="E9858" s="10" t="s">
        <v>168</v>
      </c>
      <c r="F9858" s="10" t="s">
        <v>983</v>
      </c>
      <c r="G9858" s="10" t="s">
        <v>984</v>
      </c>
      <c r="H9858" s="10" t="s">
        <v>22</v>
      </c>
      <c r="I9858" s="10" t="s">
        <v>23</v>
      </c>
      <c r="J9858" s="10" t="s">
        <v>2395</v>
      </c>
      <c r="K9858" s="10" t="s">
        <v>438</v>
      </c>
      <c r="L9858" s="10">
        <v>43615</v>
      </c>
      <c r="M9858" s="10" t="s">
        <v>133</v>
      </c>
      <c r="N9858" s="10" t="str">
        <f>_xlfn.XLOOKUP($M:$M,People!$B:$B,People!A:A)</f>
        <v>Chuck Magee</v>
      </c>
      <c r="O9858" s="10" t="s">
        <v>1441</v>
      </c>
      <c r="P9858" s="10" t="str">
        <f>VLOOKUP(O9858,Products!$A:$E,3,FALSE)</f>
        <v>Samsung</v>
      </c>
      <c r="Q9858" s="31">
        <f>INDEX(Products!$E:$E,MATCH(O9858,Products!$A:$A,0))</f>
        <v>0.39</v>
      </c>
      <c r="R9858" s="10" t="s">
        <v>64</v>
      </c>
      <c r="S9858" s="10" t="s">
        <v>144</v>
      </c>
      <c r="T9858" s="10" t="s">
        <v>1442</v>
      </c>
      <c r="U9858" s="12">
        <v>127.98399999999999</v>
      </c>
      <c r="V9858" s="12">
        <v>2</v>
      </c>
      <c r="W9858" s="12">
        <v>0.2</v>
      </c>
      <c r="X9858" s="12">
        <v>25.596799999999998</v>
      </c>
    </row>
    <row r="9859" spans="1:24" ht="14" x14ac:dyDescent="0.3">
      <c r="A9859" s="9">
        <v>9852</v>
      </c>
      <c r="B9859" s="14" t="s">
        <v>10939</v>
      </c>
      <c r="C9859" s="15">
        <v>46363</v>
      </c>
      <c r="D9859" s="15">
        <v>46366</v>
      </c>
      <c r="E9859" s="10" t="s">
        <v>168</v>
      </c>
      <c r="F9859" s="10" t="s">
        <v>1653</v>
      </c>
      <c r="G9859" s="10" t="s">
        <v>1654</v>
      </c>
      <c r="H9859" s="10" t="s">
        <v>22</v>
      </c>
      <c r="I9859" s="10" t="s">
        <v>23</v>
      </c>
      <c r="J9859" s="10" t="s">
        <v>37</v>
      </c>
      <c r="K9859" s="10" t="s">
        <v>38</v>
      </c>
      <c r="L9859" s="10">
        <v>90008</v>
      </c>
      <c r="M9859" s="10" t="s">
        <v>39</v>
      </c>
      <c r="N9859" s="10" t="str">
        <f>_xlfn.XLOOKUP($M:$M,People!$B:$B,People!A:A)</f>
        <v>Sadie Pawthorne</v>
      </c>
      <c r="O9859" s="10" t="s">
        <v>1655</v>
      </c>
      <c r="P9859" s="10" t="str">
        <f>VLOOKUP(O9859,Products!$A:$E,3,FALSE)</f>
        <v>Dell</v>
      </c>
      <c r="Q9859" s="31">
        <f>INDEX(Products!$E:$E,MATCH(O9859,Products!$A:$A,0))</f>
        <v>0.32</v>
      </c>
      <c r="R9859" s="10" t="s">
        <v>64</v>
      </c>
      <c r="S9859" s="10" t="s">
        <v>65</v>
      </c>
      <c r="T9859" s="10" t="s">
        <v>1656</v>
      </c>
      <c r="U9859" s="12">
        <v>374.37600000000003</v>
      </c>
      <c r="V9859" s="12">
        <v>3</v>
      </c>
      <c r="W9859" s="12">
        <v>0.2</v>
      </c>
      <c r="X9859" s="12">
        <v>46.796999999999983</v>
      </c>
    </row>
    <row r="9860" spans="1:24" ht="14" x14ac:dyDescent="0.3">
      <c r="A9860" s="9">
        <v>9853</v>
      </c>
      <c r="B9860" s="14" t="s">
        <v>10940</v>
      </c>
      <c r="C9860" s="15">
        <v>46364</v>
      </c>
      <c r="D9860" s="15">
        <v>46368</v>
      </c>
      <c r="E9860" s="10" t="s">
        <v>44</v>
      </c>
      <c r="F9860" s="10" t="s">
        <v>1245</v>
      </c>
      <c r="G9860" s="10" t="s">
        <v>1246</v>
      </c>
      <c r="H9860" s="10" t="s">
        <v>22</v>
      </c>
      <c r="I9860" s="10" t="s">
        <v>23</v>
      </c>
      <c r="J9860" s="10" t="s">
        <v>114</v>
      </c>
      <c r="K9860" s="10" t="s">
        <v>38</v>
      </c>
      <c r="L9860" s="10">
        <v>94110</v>
      </c>
      <c r="M9860" s="10" t="s">
        <v>39</v>
      </c>
      <c r="N9860" s="10" t="str">
        <f>_xlfn.XLOOKUP($M:$M,People!$B:$B,People!A:A)</f>
        <v>Sadie Pawthorne</v>
      </c>
      <c r="O9860" s="10" t="s">
        <v>1258</v>
      </c>
      <c r="P9860" s="10" t="str">
        <f>VLOOKUP(O9860,Products!$A:$E,3,FALSE)</f>
        <v>Dell</v>
      </c>
      <c r="Q9860" s="31">
        <f>INDEX(Products!$E:$E,MATCH(O9860,Products!$A:$A,0))</f>
        <v>0.32</v>
      </c>
      <c r="R9860" s="10" t="s">
        <v>28</v>
      </c>
      <c r="S9860" s="10" t="s">
        <v>29</v>
      </c>
      <c r="T9860" s="10" t="s">
        <v>1259</v>
      </c>
      <c r="U9860" s="12">
        <v>1336.829</v>
      </c>
      <c r="V9860" s="12">
        <v>13</v>
      </c>
      <c r="W9860" s="12">
        <v>0.15</v>
      </c>
      <c r="X9860" s="12">
        <v>31.454799999999949</v>
      </c>
    </row>
    <row r="9861" spans="1:24" ht="14" x14ac:dyDescent="0.3">
      <c r="A9861" s="9">
        <v>9854</v>
      </c>
      <c r="B9861" s="14" t="s">
        <v>10941</v>
      </c>
      <c r="C9861" s="15">
        <v>46364</v>
      </c>
      <c r="D9861" s="15">
        <v>46369</v>
      </c>
      <c r="E9861" s="10" t="s">
        <v>44</v>
      </c>
      <c r="F9861" s="10" t="s">
        <v>1411</v>
      </c>
      <c r="G9861" s="10" t="s">
        <v>1412</v>
      </c>
      <c r="H9861" s="10" t="s">
        <v>22</v>
      </c>
      <c r="I9861" s="10" t="s">
        <v>23</v>
      </c>
      <c r="J9861" s="10" t="s">
        <v>102</v>
      </c>
      <c r="K9861" s="10" t="s">
        <v>103</v>
      </c>
      <c r="L9861" s="10">
        <v>53711</v>
      </c>
      <c r="M9861" s="10" t="s">
        <v>95</v>
      </c>
      <c r="N9861" s="10" t="str">
        <f>_xlfn.XLOOKUP($M:$M,People!$B:$B,People!A:A)</f>
        <v>Roxanne Rodriguez</v>
      </c>
      <c r="O9861" s="10" t="s">
        <v>3626</v>
      </c>
      <c r="P9861" s="10" t="str">
        <f>VLOOKUP(O9861,Products!$A:$E,3,FALSE)</f>
        <v>Logitech</v>
      </c>
      <c r="Q9861" s="31">
        <f>INDEX(Products!$E:$E,MATCH(O9861,Products!$A:$A,0))</f>
        <v>0.35</v>
      </c>
      <c r="R9861" s="10" t="s">
        <v>28</v>
      </c>
      <c r="S9861" s="10" t="s">
        <v>29</v>
      </c>
      <c r="T9861" s="10" t="s">
        <v>3627</v>
      </c>
      <c r="U9861" s="12">
        <v>459.92</v>
      </c>
      <c r="V9861" s="12">
        <v>4</v>
      </c>
      <c r="W9861" s="12">
        <v>0</v>
      </c>
      <c r="X9861" s="12">
        <v>41.392799999999966</v>
      </c>
    </row>
    <row r="9862" spans="1:24" ht="14" x14ac:dyDescent="0.3">
      <c r="A9862" s="9">
        <v>9855</v>
      </c>
      <c r="B9862" s="14" t="s">
        <v>10942</v>
      </c>
      <c r="C9862" s="15">
        <v>46364</v>
      </c>
      <c r="D9862" s="15">
        <v>46371</v>
      </c>
      <c r="E9862" s="10" t="s">
        <v>44</v>
      </c>
      <c r="F9862" s="10" t="s">
        <v>2002</v>
      </c>
      <c r="G9862" s="10" t="s">
        <v>2003</v>
      </c>
      <c r="H9862" s="10" t="s">
        <v>22</v>
      </c>
      <c r="I9862" s="10" t="s">
        <v>23</v>
      </c>
      <c r="J9862" s="10" t="s">
        <v>131</v>
      </c>
      <c r="K9862" s="10" t="s">
        <v>132</v>
      </c>
      <c r="L9862" s="10">
        <v>19140</v>
      </c>
      <c r="M9862" s="10" t="s">
        <v>133</v>
      </c>
      <c r="N9862" s="10" t="str">
        <f>_xlfn.XLOOKUP($M:$M,People!$B:$B,People!A:A)</f>
        <v>Chuck Magee</v>
      </c>
      <c r="O9862" s="10" t="s">
        <v>1335</v>
      </c>
      <c r="P9862" s="10" t="str">
        <f>VLOOKUP(O9862,Products!$A:$E,3,FALSE)</f>
        <v>Canon</v>
      </c>
      <c r="Q9862" s="31">
        <f>INDEX(Products!$E:$E,MATCH(O9862,Products!$A:$A,0))</f>
        <v>0.32</v>
      </c>
      <c r="R9862" s="10" t="s">
        <v>28</v>
      </c>
      <c r="S9862" s="10" t="s">
        <v>32</v>
      </c>
      <c r="T9862" s="10" t="s">
        <v>1336</v>
      </c>
      <c r="U9862" s="12">
        <v>215.54400000000001</v>
      </c>
      <c r="V9862" s="12">
        <v>4</v>
      </c>
      <c r="W9862" s="12">
        <v>0.3</v>
      </c>
      <c r="X9862" s="12">
        <v>-58.504800000000017</v>
      </c>
    </row>
    <row r="9863" spans="1:24" ht="14" x14ac:dyDescent="0.3">
      <c r="A9863" s="9">
        <v>9856</v>
      </c>
      <c r="B9863" s="14" t="s">
        <v>10940</v>
      </c>
      <c r="C9863" s="15">
        <v>46364</v>
      </c>
      <c r="D9863" s="15">
        <v>46368</v>
      </c>
      <c r="E9863" s="10" t="s">
        <v>44</v>
      </c>
      <c r="F9863" s="10" t="s">
        <v>1245</v>
      </c>
      <c r="G9863" s="10" t="s">
        <v>1246</v>
      </c>
      <c r="H9863" s="10" t="s">
        <v>22</v>
      </c>
      <c r="I9863" s="10" t="s">
        <v>23</v>
      </c>
      <c r="J9863" s="10" t="s">
        <v>114</v>
      </c>
      <c r="K9863" s="10" t="s">
        <v>38</v>
      </c>
      <c r="L9863" s="10">
        <v>94110</v>
      </c>
      <c r="M9863" s="10" t="s">
        <v>39</v>
      </c>
      <c r="N9863" s="10" t="str">
        <f>_xlfn.XLOOKUP($M:$M,People!$B:$B,People!A:A)</f>
        <v>Sadie Pawthorne</v>
      </c>
      <c r="O9863" s="10" t="s">
        <v>1260</v>
      </c>
      <c r="P9863" s="10" t="str">
        <f>VLOOKUP(O9863,Products!$A:$E,3,FALSE)</f>
        <v>Office Depot</v>
      </c>
      <c r="Q9863" s="31">
        <f>INDEX(Products!$E:$E,MATCH(O9863,Products!$A:$A,0))</f>
        <v>0.38</v>
      </c>
      <c r="R9863" s="10" t="s">
        <v>28</v>
      </c>
      <c r="S9863" s="10" t="s">
        <v>32</v>
      </c>
      <c r="T9863" s="10" t="s">
        <v>1261</v>
      </c>
      <c r="U9863" s="12">
        <v>113.56800000000001</v>
      </c>
      <c r="V9863" s="12">
        <v>2</v>
      </c>
      <c r="W9863" s="12">
        <v>0.2</v>
      </c>
      <c r="X9863" s="12">
        <v>-18.454800000000013</v>
      </c>
    </row>
    <row r="9864" spans="1:24" ht="14" x14ac:dyDescent="0.3">
      <c r="A9864" s="9">
        <v>9857</v>
      </c>
      <c r="B9864" s="14" t="s">
        <v>10943</v>
      </c>
      <c r="C9864" s="15">
        <v>46364</v>
      </c>
      <c r="D9864" s="15">
        <v>46365</v>
      </c>
      <c r="E9864" s="10" t="s">
        <v>168</v>
      </c>
      <c r="F9864" s="10" t="s">
        <v>1234</v>
      </c>
      <c r="G9864" s="10" t="s">
        <v>1235</v>
      </c>
      <c r="H9864" s="10" t="s">
        <v>22</v>
      </c>
      <c r="I9864" s="10" t="s">
        <v>23</v>
      </c>
      <c r="J9864" s="10" t="s">
        <v>898</v>
      </c>
      <c r="K9864" s="10" t="s">
        <v>38</v>
      </c>
      <c r="L9864" s="10">
        <v>90301</v>
      </c>
      <c r="M9864" s="10" t="s">
        <v>39</v>
      </c>
      <c r="N9864" s="10" t="str">
        <f>_xlfn.XLOOKUP($M:$M,People!$B:$B,People!A:A)</f>
        <v>Sadie Pawthorne</v>
      </c>
      <c r="O9864" s="10" t="s">
        <v>4931</v>
      </c>
      <c r="P9864" s="10" t="str">
        <f>VLOOKUP(O9864,Products!$A:$E,3,FALSE)</f>
        <v>Dell</v>
      </c>
      <c r="Q9864" s="31">
        <f>INDEX(Products!$E:$E,MATCH(O9864,Products!$A:$A,0))</f>
        <v>0.38</v>
      </c>
      <c r="R9864" s="10" t="s">
        <v>28</v>
      </c>
      <c r="S9864" s="10" t="s">
        <v>58</v>
      </c>
      <c r="T9864" s="10" t="s">
        <v>4932</v>
      </c>
      <c r="U9864" s="12">
        <v>128.9</v>
      </c>
      <c r="V9864" s="12">
        <v>2</v>
      </c>
      <c r="W9864" s="12">
        <v>0</v>
      </c>
      <c r="X9864" s="12">
        <v>15.468000000000004</v>
      </c>
    </row>
    <row r="9865" spans="1:24" ht="14" x14ac:dyDescent="0.3">
      <c r="A9865" s="9">
        <v>9858</v>
      </c>
      <c r="B9865" s="14" t="s">
        <v>10944</v>
      </c>
      <c r="C9865" s="15">
        <v>46364</v>
      </c>
      <c r="D9865" s="15">
        <v>46366</v>
      </c>
      <c r="E9865" s="10" t="s">
        <v>19</v>
      </c>
      <c r="F9865" s="10" t="s">
        <v>834</v>
      </c>
      <c r="G9865" s="10" t="s">
        <v>835</v>
      </c>
      <c r="H9865" s="10" t="s">
        <v>22</v>
      </c>
      <c r="I9865" s="10" t="s">
        <v>23</v>
      </c>
      <c r="J9865" s="10" t="s">
        <v>237</v>
      </c>
      <c r="K9865" s="10" t="s">
        <v>238</v>
      </c>
      <c r="L9865" s="10">
        <v>10035</v>
      </c>
      <c r="M9865" s="10" t="s">
        <v>133</v>
      </c>
      <c r="N9865" s="10" t="str">
        <f>_xlfn.XLOOKUP($M:$M,People!$B:$B,People!A:A)</f>
        <v>Chuck Magee</v>
      </c>
      <c r="O9865" s="10" t="s">
        <v>2800</v>
      </c>
      <c r="P9865" s="10" t="str">
        <f>VLOOKUP(O9865,Products!$A:$E,3,FALSE)</f>
        <v>Office Depot</v>
      </c>
      <c r="Q9865" s="31">
        <f>INDEX(Products!$E:$E,MATCH(O9865,Products!$A:$A,0))</f>
        <v>0.32</v>
      </c>
      <c r="R9865" s="10" t="s">
        <v>28</v>
      </c>
      <c r="S9865" s="10" t="s">
        <v>58</v>
      </c>
      <c r="T9865" s="10" t="s">
        <v>2801</v>
      </c>
      <c r="U9865" s="12">
        <v>109.48</v>
      </c>
      <c r="V9865" s="12">
        <v>2</v>
      </c>
      <c r="W9865" s="12">
        <v>0</v>
      </c>
      <c r="X9865" s="12">
        <v>33.938800000000001</v>
      </c>
    </row>
    <row r="9866" spans="1:24" ht="14" x14ac:dyDescent="0.3">
      <c r="A9866" s="9">
        <v>9859</v>
      </c>
      <c r="B9866" s="14" t="s">
        <v>10940</v>
      </c>
      <c r="C9866" s="15">
        <v>46364</v>
      </c>
      <c r="D9866" s="15">
        <v>46368</v>
      </c>
      <c r="E9866" s="10" t="s">
        <v>44</v>
      </c>
      <c r="F9866" s="10" t="s">
        <v>1245</v>
      </c>
      <c r="G9866" s="10" t="s">
        <v>1246</v>
      </c>
      <c r="H9866" s="10" t="s">
        <v>22</v>
      </c>
      <c r="I9866" s="10" t="s">
        <v>23</v>
      </c>
      <c r="J9866" s="10" t="s">
        <v>114</v>
      </c>
      <c r="K9866" s="10" t="s">
        <v>38</v>
      </c>
      <c r="L9866" s="10">
        <v>94110</v>
      </c>
      <c r="M9866" s="10" t="s">
        <v>39</v>
      </c>
      <c r="N9866" s="10" t="str">
        <f>_xlfn.XLOOKUP($M:$M,People!$B:$B,People!A:A)</f>
        <v>Sadie Pawthorne</v>
      </c>
      <c r="O9866" s="10" t="s">
        <v>1251</v>
      </c>
      <c r="P9866" s="10" t="str">
        <f>VLOOKUP(O9866,Products!$A:$E,3,FALSE)</f>
        <v>HP</v>
      </c>
      <c r="Q9866" s="31">
        <f>INDEX(Products!$E:$E,MATCH(O9866,Products!$A:$A,0))</f>
        <v>0.37</v>
      </c>
      <c r="R9866" s="10" t="s">
        <v>28</v>
      </c>
      <c r="S9866" s="10" t="s">
        <v>50</v>
      </c>
      <c r="T9866" s="10" t="s">
        <v>1252</v>
      </c>
      <c r="U9866" s="12">
        <v>1004.0239999999999</v>
      </c>
      <c r="V9866" s="12">
        <v>7</v>
      </c>
      <c r="W9866" s="12">
        <v>0.2</v>
      </c>
      <c r="X9866" s="12">
        <v>-112.95269999999994</v>
      </c>
    </row>
    <row r="9867" spans="1:24" ht="14" x14ac:dyDescent="0.3">
      <c r="A9867" s="9">
        <v>9860</v>
      </c>
      <c r="B9867" s="14" t="s">
        <v>10945</v>
      </c>
      <c r="C9867" s="15">
        <v>46364</v>
      </c>
      <c r="D9867" s="15">
        <v>46368</v>
      </c>
      <c r="E9867" s="10" t="s">
        <v>19</v>
      </c>
      <c r="F9867" s="10" t="s">
        <v>969</v>
      </c>
      <c r="G9867" s="10" t="s">
        <v>970</v>
      </c>
      <c r="H9867" s="10" t="s">
        <v>36</v>
      </c>
      <c r="I9867" s="10" t="s">
        <v>23</v>
      </c>
      <c r="J9867" s="10" t="s">
        <v>114</v>
      </c>
      <c r="K9867" s="10" t="s">
        <v>38</v>
      </c>
      <c r="L9867" s="10">
        <v>94109</v>
      </c>
      <c r="M9867" s="10" t="s">
        <v>39</v>
      </c>
      <c r="N9867" s="10" t="str">
        <f>_xlfn.XLOOKUP($M:$M,People!$B:$B,People!A:A)</f>
        <v>Sadie Pawthorne</v>
      </c>
      <c r="O9867" s="10" t="s">
        <v>5444</v>
      </c>
      <c r="P9867" s="10" t="str">
        <f>VLOOKUP(O9867,Products!$A:$E,3,FALSE)</f>
        <v>3M</v>
      </c>
      <c r="Q9867" s="31">
        <f>INDEX(Products!$E:$E,MATCH(O9867,Products!$A:$A,0))</f>
        <v>0.26</v>
      </c>
      <c r="R9867" s="10" t="s">
        <v>41</v>
      </c>
      <c r="S9867" s="10" t="s">
        <v>71</v>
      </c>
      <c r="T9867" s="10" t="s">
        <v>5445</v>
      </c>
      <c r="U9867" s="12">
        <v>69.48</v>
      </c>
      <c r="V9867" s="12">
        <v>1</v>
      </c>
      <c r="W9867" s="12">
        <v>0</v>
      </c>
      <c r="X9867" s="12">
        <v>20.843999999999994</v>
      </c>
    </row>
    <row r="9868" spans="1:24" ht="14" x14ac:dyDescent="0.3">
      <c r="A9868" s="9">
        <v>9861</v>
      </c>
      <c r="B9868" s="14" t="s">
        <v>10941</v>
      </c>
      <c r="C9868" s="15">
        <v>46364</v>
      </c>
      <c r="D9868" s="15">
        <v>46369</v>
      </c>
      <c r="E9868" s="10" t="s">
        <v>44</v>
      </c>
      <c r="F9868" s="10" t="s">
        <v>1411</v>
      </c>
      <c r="G9868" s="10" t="s">
        <v>1412</v>
      </c>
      <c r="H9868" s="10" t="s">
        <v>22</v>
      </c>
      <c r="I9868" s="10" t="s">
        <v>23</v>
      </c>
      <c r="J9868" s="10" t="s">
        <v>102</v>
      </c>
      <c r="K9868" s="10" t="s">
        <v>103</v>
      </c>
      <c r="L9868" s="10">
        <v>53711</v>
      </c>
      <c r="M9868" s="10" t="s">
        <v>95</v>
      </c>
      <c r="N9868" s="10" t="str">
        <f>_xlfn.XLOOKUP($M:$M,People!$B:$B,People!A:A)</f>
        <v>Roxanne Rodriguez</v>
      </c>
      <c r="O9868" s="10" t="s">
        <v>3126</v>
      </c>
      <c r="P9868" s="10" t="str">
        <f>VLOOKUP(O9868,Products!$A:$E,3,FALSE)</f>
        <v>Samsung</v>
      </c>
      <c r="Q9868" s="31">
        <f>INDEX(Products!$E:$E,MATCH(O9868,Products!$A:$A,0))</f>
        <v>0.31</v>
      </c>
      <c r="R9868" s="10" t="s">
        <v>41</v>
      </c>
      <c r="S9868" s="10" t="s">
        <v>71</v>
      </c>
      <c r="T9868" s="10" t="s">
        <v>3127</v>
      </c>
      <c r="U9868" s="12">
        <v>1089.75</v>
      </c>
      <c r="V9868" s="12">
        <v>3</v>
      </c>
      <c r="W9868" s="12">
        <v>0</v>
      </c>
      <c r="X9868" s="12">
        <v>305.13000000000011</v>
      </c>
    </row>
    <row r="9869" spans="1:24" ht="14" x14ac:dyDescent="0.3">
      <c r="A9869" s="9">
        <v>9862</v>
      </c>
      <c r="B9869" s="14" t="s">
        <v>10946</v>
      </c>
      <c r="C9869" s="15">
        <v>46364</v>
      </c>
      <c r="D9869" s="15">
        <v>46367</v>
      </c>
      <c r="E9869" s="10" t="s">
        <v>168</v>
      </c>
      <c r="F9869" s="10" t="s">
        <v>589</v>
      </c>
      <c r="G9869" s="10" t="s">
        <v>590</v>
      </c>
      <c r="H9869" s="10" t="s">
        <v>22</v>
      </c>
      <c r="I9869" s="10" t="s">
        <v>23</v>
      </c>
      <c r="J9869" s="10" t="s">
        <v>131</v>
      </c>
      <c r="K9869" s="10" t="s">
        <v>132</v>
      </c>
      <c r="L9869" s="10">
        <v>19140</v>
      </c>
      <c r="M9869" s="10" t="s">
        <v>133</v>
      </c>
      <c r="N9869" s="10" t="str">
        <f>_xlfn.XLOOKUP($M:$M,People!$B:$B,People!A:A)</f>
        <v>Chuck Magee</v>
      </c>
      <c r="O9869" s="10" t="s">
        <v>596</v>
      </c>
      <c r="P9869" s="10" t="str">
        <f>VLOOKUP(O9869,Products!$A:$E,3,FALSE)</f>
        <v>IKEA</v>
      </c>
      <c r="Q9869" s="31">
        <f>INDEX(Products!$E:$E,MATCH(O9869,Products!$A:$A,0))</f>
        <v>0.32</v>
      </c>
      <c r="R9869" s="10" t="s">
        <v>41</v>
      </c>
      <c r="S9869" s="10" t="s">
        <v>61</v>
      </c>
      <c r="T9869" s="10" t="s">
        <v>597</v>
      </c>
      <c r="U9869" s="12">
        <v>13.247999999999999</v>
      </c>
      <c r="V9869" s="12">
        <v>4</v>
      </c>
      <c r="W9869" s="12">
        <v>0.2</v>
      </c>
      <c r="X9869" s="12">
        <v>3.6431999999999998</v>
      </c>
    </row>
    <row r="9870" spans="1:24" ht="14" x14ac:dyDescent="0.3">
      <c r="A9870" s="9">
        <v>9863</v>
      </c>
      <c r="B9870" s="14" t="s">
        <v>10947</v>
      </c>
      <c r="C9870" s="15">
        <v>46364</v>
      </c>
      <c r="D9870" s="15">
        <v>46370</v>
      </c>
      <c r="E9870" s="10" t="s">
        <v>44</v>
      </c>
      <c r="F9870" s="10" t="s">
        <v>4626</v>
      </c>
      <c r="G9870" s="10" t="s">
        <v>4627</v>
      </c>
      <c r="H9870" s="10" t="s">
        <v>36</v>
      </c>
      <c r="I9870" s="10" t="s">
        <v>23</v>
      </c>
      <c r="J9870" s="10" t="s">
        <v>114</v>
      </c>
      <c r="K9870" s="10" t="s">
        <v>38</v>
      </c>
      <c r="L9870" s="10">
        <v>94109</v>
      </c>
      <c r="M9870" s="10" t="s">
        <v>39</v>
      </c>
      <c r="N9870" s="10" t="str">
        <f>_xlfn.XLOOKUP($M:$M,People!$B:$B,People!A:A)</f>
        <v>Sadie Pawthorne</v>
      </c>
      <c r="O9870" s="10" t="s">
        <v>1492</v>
      </c>
      <c r="P9870" s="10" t="str">
        <f>VLOOKUP(O9870,Products!$A:$E,3,FALSE)</f>
        <v>HP</v>
      </c>
      <c r="Q9870" s="31">
        <f>INDEX(Products!$E:$E,MATCH(O9870,Products!$A:$A,0))</f>
        <v>0.37</v>
      </c>
      <c r="R9870" s="10" t="s">
        <v>41</v>
      </c>
      <c r="S9870" s="10" t="s">
        <v>68</v>
      </c>
      <c r="T9870" s="10" t="s">
        <v>1493</v>
      </c>
      <c r="U9870" s="12">
        <v>90.480000000000018</v>
      </c>
      <c r="V9870" s="12">
        <v>3</v>
      </c>
      <c r="W9870" s="12">
        <v>0.2</v>
      </c>
      <c r="X9870" s="12">
        <v>33.93</v>
      </c>
    </row>
    <row r="9871" spans="1:24" ht="14" x14ac:dyDescent="0.3">
      <c r="A9871" s="9">
        <v>9864</v>
      </c>
      <c r="B9871" s="14" t="s">
        <v>10947</v>
      </c>
      <c r="C9871" s="15">
        <v>46364</v>
      </c>
      <c r="D9871" s="15">
        <v>46370</v>
      </c>
      <c r="E9871" s="10" t="s">
        <v>44</v>
      </c>
      <c r="F9871" s="10" t="s">
        <v>4626</v>
      </c>
      <c r="G9871" s="10" t="s">
        <v>4627</v>
      </c>
      <c r="H9871" s="10" t="s">
        <v>36</v>
      </c>
      <c r="I9871" s="10" t="s">
        <v>23</v>
      </c>
      <c r="J9871" s="10" t="s">
        <v>114</v>
      </c>
      <c r="K9871" s="10" t="s">
        <v>38</v>
      </c>
      <c r="L9871" s="10">
        <v>94109</v>
      </c>
      <c r="M9871" s="10" t="s">
        <v>39</v>
      </c>
      <c r="N9871" s="10" t="str">
        <f>_xlfn.XLOOKUP($M:$M,People!$B:$B,People!A:A)</f>
        <v>Sadie Pawthorne</v>
      </c>
      <c r="O9871" s="10" t="s">
        <v>2950</v>
      </c>
      <c r="P9871" s="10" t="str">
        <f>VLOOKUP(O9871,Products!$A:$E,3,FALSE)</f>
        <v>Dell</v>
      </c>
      <c r="Q9871" s="31">
        <f>INDEX(Products!$E:$E,MATCH(O9871,Products!$A:$A,0))</f>
        <v>0.4</v>
      </c>
      <c r="R9871" s="10" t="s">
        <v>41</v>
      </c>
      <c r="S9871" s="10" t="s">
        <v>68</v>
      </c>
      <c r="T9871" s="10" t="s">
        <v>2951</v>
      </c>
      <c r="U9871" s="12">
        <v>22.424000000000003</v>
      </c>
      <c r="V9871" s="12">
        <v>1</v>
      </c>
      <c r="W9871" s="12">
        <v>0.2</v>
      </c>
      <c r="X9871" s="12">
        <v>8.4089999999999989</v>
      </c>
    </row>
    <row r="9872" spans="1:24" ht="14" x14ac:dyDescent="0.3">
      <c r="A9872" s="9">
        <v>9865</v>
      </c>
      <c r="B9872" s="14" t="s">
        <v>10941</v>
      </c>
      <c r="C9872" s="15">
        <v>46364</v>
      </c>
      <c r="D9872" s="15">
        <v>46369</v>
      </c>
      <c r="E9872" s="10" t="s">
        <v>44</v>
      </c>
      <c r="F9872" s="10" t="s">
        <v>1411</v>
      </c>
      <c r="G9872" s="10" t="s">
        <v>1412</v>
      </c>
      <c r="H9872" s="10" t="s">
        <v>22</v>
      </c>
      <c r="I9872" s="10" t="s">
        <v>23</v>
      </c>
      <c r="J9872" s="10" t="s">
        <v>102</v>
      </c>
      <c r="K9872" s="10" t="s">
        <v>103</v>
      </c>
      <c r="L9872" s="10">
        <v>53711</v>
      </c>
      <c r="M9872" s="10" t="s">
        <v>95</v>
      </c>
      <c r="N9872" s="10" t="str">
        <f>_xlfn.XLOOKUP($M:$M,People!$B:$B,People!A:A)</f>
        <v>Roxanne Rodriguez</v>
      </c>
      <c r="O9872" s="10" t="s">
        <v>1934</v>
      </c>
      <c r="P9872" s="10" t="str">
        <f>VLOOKUP(O9872,Products!$A:$E,3,FALSE)</f>
        <v>Dell</v>
      </c>
      <c r="Q9872" s="31">
        <f>INDEX(Products!$E:$E,MATCH(O9872,Products!$A:$A,0))</f>
        <v>0.28000000000000003</v>
      </c>
      <c r="R9872" s="10" t="s">
        <v>41</v>
      </c>
      <c r="S9872" s="10" t="s">
        <v>42</v>
      </c>
      <c r="T9872" s="10" t="s">
        <v>1935</v>
      </c>
      <c r="U9872" s="12">
        <v>61.06</v>
      </c>
      <c r="V9872" s="12">
        <v>2</v>
      </c>
      <c r="W9872" s="12">
        <v>0</v>
      </c>
      <c r="X9872" s="12">
        <v>28.087600000000002</v>
      </c>
    </row>
    <row r="9873" spans="1:24" ht="14" x14ac:dyDescent="0.3">
      <c r="A9873" s="9">
        <v>9866</v>
      </c>
      <c r="B9873" s="14" t="s">
        <v>10940</v>
      </c>
      <c r="C9873" s="15">
        <v>46364</v>
      </c>
      <c r="D9873" s="15">
        <v>46368</v>
      </c>
      <c r="E9873" s="10" t="s">
        <v>44</v>
      </c>
      <c r="F9873" s="10" t="s">
        <v>1245</v>
      </c>
      <c r="G9873" s="10" t="s">
        <v>1246</v>
      </c>
      <c r="H9873" s="10" t="s">
        <v>22</v>
      </c>
      <c r="I9873" s="10" t="s">
        <v>23</v>
      </c>
      <c r="J9873" s="10" t="s">
        <v>114</v>
      </c>
      <c r="K9873" s="10" t="s">
        <v>38</v>
      </c>
      <c r="L9873" s="10">
        <v>94110</v>
      </c>
      <c r="M9873" s="10" t="s">
        <v>39</v>
      </c>
      <c r="N9873" s="10" t="str">
        <f>_xlfn.XLOOKUP($M:$M,People!$B:$B,People!A:A)</f>
        <v>Sadie Pawthorne</v>
      </c>
      <c r="O9873" s="10" t="s">
        <v>1255</v>
      </c>
      <c r="P9873" s="10" t="str">
        <f>VLOOKUP(O9873,Products!$A:$E,3,FALSE)</f>
        <v>IKEA</v>
      </c>
      <c r="Q9873" s="31">
        <f>INDEX(Products!$E:$E,MATCH(O9873,Products!$A:$A,0))</f>
        <v>0.26</v>
      </c>
      <c r="R9873" s="10" t="s">
        <v>41</v>
      </c>
      <c r="S9873" s="10" t="s">
        <v>42</v>
      </c>
      <c r="T9873" s="10" t="s">
        <v>1256</v>
      </c>
      <c r="U9873" s="12">
        <v>28.349999999999998</v>
      </c>
      <c r="V9873" s="12">
        <v>9</v>
      </c>
      <c r="W9873" s="12">
        <v>0</v>
      </c>
      <c r="X9873" s="12">
        <v>13.608000000000001</v>
      </c>
    </row>
    <row r="9874" spans="1:24" ht="14" x14ac:dyDescent="0.3">
      <c r="A9874" s="9">
        <v>9867</v>
      </c>
      <c r="B9874" s="14" t="s">
        <v>10940</v>
      </c>
      <c r="C9874" s="15">
        <v>46364</v>
      </c>
      <c r="D9874" s="15">
        <v>46368</v>
      </c>
      <c r="E9874" s="10" t="s">
        <v>44</v>
      </c>
      <c r="F9874" s="10" t="s">
        <v>1245</v>
      </c>
      <c r="G9874" s="10" t="s">
        <v>1246</v>
      </c>
      <c r="H9874" s="10" t="s">
        <v>22</v>
      </c>
      <c r="I9874" s="10" t="s">
        <v>23</v>
      </c>
      <c r="J9874" s="10" t="s">
        <v>114</v>
      </c>
      <c r="K9874" s="10" t="s">
        <v>38</v>
      </c>
      <c r="L9874" s="10">
        <v>94110</v>
      </c>
      <c r="M9874" s="10" t="s">
        <v>39</v>
      </c>
      <c r="N9874" s="10" t="str">
        <f>_xlfn.XLOOKUP($M:$M,People!$B:$B,People!A:A)</f>
        <v>Sadie Pawthorne</v>
      </c>
      <c r="O9874" s="10" t="s">
        <v>1091</v>
      </c>
      <c r="P9874" s="10" t="str">
        <f>VLOOKUP(O9874,Products!$A:$E,3,FALSE)</f>
        <v>Office Depot</v>
      </c>
      <c r="Q9874" s="31">
        <f>INDEX(Products!$E:$E,MATCH(O9874,Products!$A:$A,0))</f>
        <v>0.4</v>
      </c>
      <c r="R9874" s="10" t="s">
        <v>41</v>
      </c>
      <c r="S9874" s="10" t="s">
        <v>82</v>
      </c>
      <c r="T9874" s="10" t="s">
        <v>1257</v>
      </c>
      <c r="U9874" s="12">
        <v>55.98</v>
      </c>
      <c r="V9874" s="12">
        <v>1</v>
      </c>
      <c r="W9874" s="12">
        <v>0</v>
      </c>
      <c r="X9874" s="12">
        <v>27.430199999999999</v>
      </c>
    </row>
    <row r="9875" spans="1:24" ht="14" x14ac:dyDescent="0.3">
      <c r="A9875" s="9">
        <v>9868</v>
      </c>
      <c r="B9875" s="14" t="s">
        <v>10941</v>
      </c>
      <c r="C9875" s="15">
        <v>46364</v>
      </c>
      <c r="D9875" s="15">
        <v>46369</v>
      </c>
      <c r="E9875" s="10" t="s">
        <v>44</v>
      </c>
      <c r="F9875" s="10" t="s">
        <v>1411</v>
      </c>
      <c r="G9875" s="10" t="s">
        <v>1412</v>
      </c>
      <c r="H9875" s="10" t="s">
        <v>22</v>
      </c>
      <c r="I9875" s="10" t="s">
        <v>23</v>
      </c>
      <c r="J9875" s="10" t="s">
        <v>102</v>
      </c>
      <c r="K9875" s="10" t="s">
        <v>103</v>
      </c>
      <c r="L9875" s="10">
        <v>53711</v>
      </c>
      <c r="M9875" s="10" t="s">
        <v>95</v>
      </c>
      <c r="N9875" s="10" t="str">
        <f>_xlfn.XLOOKUP($M:$M,People!$B:$B,People!A:A)</f>
        <v>Roxanne Rodriguez</v>
      </c>
      <c r="O9875" s="10" t="s">
        <v>1105</v>
      </c>
      <c r="P9875" s="10" t="str">
        <f>VLOOKUP(O9875,Products!$A:$E,3,FALSE)</f>
        <v>Avery</v>
      </c>
      <c r="Q9875" s="31">
        <f>INDEX(Products!$E:$E,MATCH(O9875,Products!$A:$A,0))</f>
        <v>0.31</v>
      </c>
      <c r="R9875" s="10" t="s">
        <v>41</v>
      </c>
      <c r="S9875" s="10" t="s">
        <v>82</v>
      </c>
      <c r="T9875" s="10" t="s">
        <v>1106</v>
      </c>
      <c r="U9875" s="12">
        <v>27.52</v>
      </c>
      <c r="V9875" s="12">
        <v>4</v>
      </c>
      <c r="W9875" s="12">
        <v>0</v>
      </c>
      <c r="X9875" s="12">
        <v>12.659199999999998</v>
      </c>
    </row>
    <row r="9876" spans="1:24" ht="14" x14ac:dyDescent="0.3">
      <c r="A9876" s="9">
        <v>9869</v>
      </c>
      <c r="B9876" s="14" t="s">
        <v>10940</v>
      </c>
      <c r="C9876" s="15">
        <v>46364</v>
      </c>
      <c r="D9876" s="15">
        <v>46368</v>
      </c>
      <c r="E9876" s="10" t="s">
        <v>44</v>
      </c>
      <c r="F9876" s="10" t="s">
        <v>1245</v>
      </c>
      <c r="G9876" s="10" t="s">
        <v>1246</v>
      </c>
      <c r="H9876" s="10" t="s">
        <v>22</v>
      </c>
      <c r="I9876" s="10" t="s">
        <v>23</v>
      </c>
      <c r="J9876" s="10" t="s">
        <v>114</v>
      </c>
      <c r="K9876" s="10" t="s">
        <v>38</v>
      </c>
      <c r="L9876" s="10">
        <v>94110</v>
      </c>
      <c r="M9876" s="10" t="s">
        <v>39</v>
      </c>
      <c r="N9876" s="10" t="str">
        <f>_xlfn.XLOOKUP($M:$M,People!$B:$B,People!A:A)</f>
        <v>Sadie Pawthorne</v>
      </c>
      <c r="O9876" s="10" t="s">
        <v>1253</v>
      </c>
      <c r="P9876" s="10" t="str">
        <f>VLOOKUP(O9876,Products!$A:$E,3,FALSE)</f>
        <v>3M</v>
      </c>
      <c r="Q9876" s="31">
        <f>INDEX(Products!$E:$E,MATCH(O9876,Products!$A:$A,0))</f>
        <v>0.32</v>
      </c>
      <c r="R9876" s="10" t="s">
        <v>41</v>
      </c>
      <c r="S9876" s="10" t="s">
        <v>82</v>
      </c>
      <c r="T9876" s="10" t="s">
        <v>1254</v>
      </c>
      <c r="U9876" s="12">
        <v>9.68</v>
      </c>
      <c r="V9876" s="12">
        <v>1</v>
      </c>
      <c r="W9876" s="12">
        <v>0</v>
      </c>
      <c r="X9876" s="12">
        <v>4.6463999999999999</v>
      </c>
    </row>
    <row r="9877" spans="1:24" ht="14" x14ac:dyDescent="0.3">
      <c r="A9877" s="9">
        <v>9870</v>
      </c>
      <c r="B9877" s="14" t="s">
        <v>10947</v>
      </c>
      <c r="C9877" s="15">
        <v>46364</v>
      </c>
      <c r="D9877" s="15">
        <v>46370</v>
      </c>
      <c r="E9877" s="10" t="s">
        <v>44</v>
      </c>
      <c r="F9877" s="10" t="s">
        <v>4626</v>
      </c>
      <c r="G9877" s="10" t="s">
        <v>4627</v>
      </c>
      <c r="H9877" s="10" t="s">
        <v>36</v>
      </c>
      <c r="I9877" s="10" t="s">
        <v>23</v>
      </c>
      <c r="J9877" s="10" t="s">
        <v>114</v>
      </c>
      <c r="K9877" s="10" t="s">
        <v>38</v>
      </c>
      <c r="L9877" s="10">
        <v>94109</v>
      </c>
      <c r="M9877" s="10" t="s">
        <v>39</v>
      </c>
      <c r="N9877" s="10" t="str">
        <f>_xlfn.XLOOKUP($M:$M,People!$B:$B,People!A:A)</f>
        <v>Sadie Pawthorne</v>
      </c>
      <c r="O9877" s="10" t="s">
        <v>5309</v>
      </c>
      <c r="P9877" s="10" t="str">
        <f>VLOOKUP(O9877,Products!$A:$E,3,FALSE)</f>
        <v>Dell</v>
      </c>
      <c r="Q9877" s="31">
        <f>INDEX(Products!$E:$E,MATCH(O9877,Products!$A:$A,0))</f>
        <v>0.38</v>
      </c>
      <c r="R9877" s="10" t="s">
        <v>41</v>
      </c>
      <c r="S9877" s="10" t="s">
        <v>82</v>
      </c>
      <c r="T9877" s="10" t="s">
        <v>5519</v>
      </c>
      <c r="U9877" s="12">
        <v>87.92</v>
      </c>
      <c r="V9877" s="12">
        <v>4</v>
      </c>
      <c r="W9877" s="12">
        <v>0</v>
      </c>
      <c r="X9877" s="12">
        <v>40.443199999999997</v>
      </c>
    </row>
    <row r="9878" spans="1:24" ht="14" x14ac:dyDescent="0.3">
      <c r="A9878" s="9">
        <v>9871</v>
      </c>
      <c r="B9878" s="14" t="s">
        <v>10944</v>
      </c>
      <c r="C9878" s="15">
        <v>46364</v>
      </c>
      <c r="D9878" s="15">
        <v>46366</v>
      </c>
      <c r="E9878" s="10" t="s">
        <v>19</v>
      </c>
      <c r="F9878" s="10" t="s">
        <v>834</v>
      </c>
      <c r="G9878" s="10" t="s">
        <v>835</v>
      </c>
      <c r="H9878" s="10" t="s">
        <v>22</v>
      </c>
      <c r="I9878" s="10" t="s">
        <v>23</v>
      </c>
      <c r="J9878" s="10" t="s">
        <v>237</v>
      </c>
      <c r="K9878" s="10" t="s">
        <v>238</v>
      </c>
      <c r="L9878" s="10">
        <v>10035</v>
      </c>
      <c r="M9878" s="10" t="s">
        <v>133</v>
      </c>
      <c r="N9878" s="10" t="str">
        <f>_xlfn.XLOOKUP($M:$M,People!$B:$B,People!A:A)</f>
        <v>Chuck Magee</v>
      </c>
      <c r="O9878" s="10" t="s">
        <v>2802</v>
      </c>
      <c r="P9878" s="10" t="str">
        <f>VLOOKUP(O9878,Products!$A:$E,3,FALSE)</f>
        <v>IKEA</v>
      </c>
      <c r="Q9878" s="31">
        <f>INDEX(Products!$E:$E,MATCH(O9878,Products!$A:$A,0))</f>
        <v>0.38</v>
      </c>
      <c r="R9878" s="10" t="s">
        <v>41</v>
      </c>
      <c r="S9878" s="10" t="s">
        <v>82</v>
      </c>
      <c r="T9878" s="10" t="s">
        <v>2803</v>
      </c>
      <c r="U9878" s="12">
        <v>19.440000000000001</v>
      </c>
      <c r="V9878" s="12">
        <v>3</v>
      </c>
      <c r="W9878" s="12">
        <v>0</v>
      </c>
      <c r="X9878" s="12">
        <v>9.3312000000000008</v>
      </c>
    </row>
    <row r="9879" spans="1:24" ht="14" x14ac:dyDescent="0.3">
      <c r="A9879" s="9">
        <v>9872</v>
      </c>
      <c r="B9879" s="14" t="s">
        <v>10943</v>
      </c>
      <c r="C9879" s="15">
        <v>46364</v>
      </c>
      <c r="D9879" s="15">
        <v>46365</v>
      </c>
      <c r="E9879" s="10" t="s">
        <v>168</v>
      </c>
      <c r="F9879" s="10" t="s">
        <v>1234</v>
      </c>
      <c r="G9879" s="10" t="s">
        <v>1235</v>
      </c>
      <c r="H9879" s="10" t="s">
        <v>22</v>
      </c>
      <c r="I9879" s="10" t="s">
        <v>23</v>
      </c>
      <c r="J9879" s="10" t="s">
        <v>898</v>
      </c>
      <c r="K9879" s="10" t="s">
        <v>38</v>
      </c>
      <c r="L9879" s="10">
        <v>90301</v>
      </c>
      <c r="M9879" s="10" t="s">
        <v>39</v>
      </c>
      <c r="N9879" s="10" t="str">
        <f>_xlfn.XLOOKUP($M:$M,People!$B:$B,People!A:A)</f>
        <v>Sadie Pawthorne</v>
      </c>
      <c r="O9879" s="10" t="s">
        <v>2170</v>
      </c>
      <c r="P9879" s="10" t="str">
        <f>VLOOKUP(O9879,Products!$A:$E,3,FALSE)</f>
        <v>Canon</v>
      </c>
      <c r="Q9879" s="31">
        <f>INDEX(Products!$E:$E,MATCH(O9879,Products!$A:$A,0))</f>
        <v>0.28000000000000003</v>
      </c>
      <c r="R9879" s="10" t="s">
        <v>41</v>
      </c>
      <c r="S9879" s="10" t="s">
        <v>82</v>
      </c>
      <c r="T9879" s="10" t="s">
        <v>2171</v>
      </c>
      <c r="U9879" s="12">
        <v>60.12</v>
      </c>
      <c r="V9879" s="12">
        <v>9</v>
      </c>
      <c r="W9879" s="12">
        <v>0</v>
      </c>
      <c r="X9879" s="12">
        <v>28.857599999999998</v>
      </c>
    </row>
    <row r="9880" spans="1:24" ht="14" x14ac:dyDescent="0.3">
      <c r="A9880" s="9">
        <v>9873</v>
      </c>
      <c r="B9880" s="14" t="s">
        <v>10940</v>
      </c>
      <c r="C9880" s="15">
        <v>46364</v>
      </c>
      <c r="D9880" s="15">
        <v>46368</v>
      </c>
      <c r="E9880" s="10" t="s">
        <v>44</v>
      </c>
      <c r="F9880" s="10" t="s">
        <v>1245</v>
      </c>
      <c r="G9880" s="10" t="s">
        <v>1246</v>
      </c>
      <c r="H9880" s="10" t="s">
        <v>22</v>
      </c>
      <c r="I9880" s="10" t="s">
        <v>23</v>
      </c>
      <c r="J9880" s="10" t="s">
        <v>114</v>
      </c>
      <c r="K9880" s="10" t="s">
        <v>38</v>
      </c>
      <c r="L9880" s="10">
        <v>94110</v>
      </c>
      <c r="M9880" s="10" t="s">
        <v>39</v>
      </c>
      <c r="N9880" s="10" t="str">
        <f>_xlfn.XLOOKUP($M:$M,People!$B:$B,People!A:A)</f>
        <v>Sadie Pawthorne</v>
      </c>
      <c r="O9880" s="10" t="s">
        <v>1249</v>
      </c>
      <c r="P9880" s="10" t="str">
        <f>VLOOKUP(O9880,Products!$A:$E,3,FALSE)</f>
        <v>Logitech</v>
      </c>
      <c r="Q9880" s="31">
        <f>INDEX(Products!$E:$E,MATCH(O9880,Products!$A:$A,0))</f>
        <v>0.35</v>
      </c>
      <c r="R9880" s="10" t="s">
        <v>41</v>
      </c>
      <c r="S9880" s="10" t="s">
        <v>82</v>
      </c>
      <c r="T9880" s="10" t="s">
        <v>1250</v>
      </c>
      <c r="U9880" s="12">
        <v>27.15</v>
      </c>
      <c r="V9880" s="12">
        <v>5</v>
      </c>
      <c r="W9880" s="12">
        <v>0</v>
      </c>
      <c r="X9880" s="12">
        <v>13.3035</v>
      </c>
    </row>
    <row r="9881" spans="1:24" ht="14" x14ac:dyDescent="0.3">
      <c r="A9881" s="9">
        <v>9874</v>
      </c>
      <c r="B9881" s="14" t="s">
        <v>10948</v>
      </c>
      <c r="C9881" s="15">
        <v>46364</v>
      </c>
      <c r="D9881" s="15">
        <v>46366</v>
      </c>
      <c r="E9881" s="10" t="s">
        <v>19</v>
      </c>
      <c r="F9881" s="10" t="s">
        <v>1455</v>
      </c>
      <c r="G9881" s="10" t="s">
        <v>1456</v>
      </c>
      <c r="H9881" s="10" t="s">
        <v>92</v>
      </c>
      <c r="I9881" s="10" t="s">
        <v>23</v>
      </c>
      <c r="J9881" s="10" t="s">
        <v>5227</v>
      </c>
      <c r="K9881" s="10" t="s">
        <v>1219</v>
      </c>
      <c r="L9881" s="10">
        <v>2920</v>
      </c>
      <c r="M9881" s="10" t="s">
        <v>133</v>
      </c>
      <c r="N9881" s="10" t="str">
        <f>_xlfn.XLOOKUP($M:$M,People!$B:$B,People!A:A)</f>
        <v>Chuck Magee</v>
      </c>
      <c r="O9881" s="10" t="s">
        <v>1985</v>
      </c>
      <c r="P9881" s="10" t="str">
        <f>VLOOKUP(O9881,Products!$A:$E,3,FALSE)</f>
        <v>Office Depot</v>
      </c>
      <c r="Q9881" s="31">
        <f>INDEX(Products!$E:$E,MATCH(O9881,Products!$A:$A,0))</f>
        <v>0.32</v>
      </c>
      <c r="R9881" s="10" t="s">
        <v>41</v>
      </c>
      <c r="S9881" s="10" t="s">
        <v>53</v>
      </c>
      <c r="T9881" s="10" t="s">
        <v>1986</v>
      </c>
      <c r="U9881" s="12">
        <v>592.74</v>
      </c>
      <c r="V9881" s="12">
        <v>6</v>
      </c>
      <c r="W9881" s="12">
        <v>0</v>
      </c>
      <c r="X9881" s="12">
        <v>160.03979999999999</v>
      </c>
    </row>
    <row r="9882" spans="1:24" ht="14" x14ac:dyDescent="0.3">
      <c r="A9882" s="9">
        <v>9875</v>
      </c>
      <c r="B9882" s="14" t="s">
        <v>10947</v>
      </c>
      <c r="C9882" s="15">
        <v>46364</v>
      </c>
      <c r="D9882" s="15">
        <v>46370</v>
      </c>
      <c r="E9882" s="10" t="s">
        <v>44</v>
      </c>
      <c r="F9882" s="10" t="s">
        <v>4626</v>
      </c>
      <c r="G9882" s="10" t="s">
        <v>4627</v>
      </c>
      <c r="H9882" s="10" t="s">
        <v>36</v>
      </c>
      <c r="I9882" s="10" t="s">
        <v>23</v>
      </c>
      <c r="J9882" s="10" t="s">
        <v>114</v>
      </c>
      <c r="K9882" s="10" t="s">
        <v>38</v>
      </c>
      <c r="L9882" s="10">
        <v>94109</v>
      </c>
      <c r="M9882" s="10" t="s">
        <v>39</v>
      </c>
      <c r="N9882" s="10" t="str">
        <f>_xlfn.XLOOKUP($M:$M,People!$B:$B,People!A:A)</f>
        <v>Sadie Pawthorne</v>
      </c>
      <c r="O9882" s="10" t="s">
        <v>4343</v>
      </c>
      <c r="P9882" s="10" t="str">
        <f>VLOOKUP(O9882,Products!$A:$E,3,FALSE)</f>
        <v>IKEA</v>
      </c>
      <c r="Q9882" s="31">
        <f>INDEX(Products!$E:$E,MATCH(O9882,Products!$A:$A,0))</f>
        <v>0.4</v>
      </c>
      <c r="R9882" s="10" t="s">
        <v>41</v>
      </c>
      <c r="S9882" s="10" t="s">
        <v>53</v>
      </c>
      <c r="T9882" s="10" t="s">
        <v>4344</v>
      </c>
      <c r="U9882" s="12">
        <v>42.76</v>
      </c>
      <c r="V9882" s="12">
        <v>1</v>
      </c>
      <c r="W9882" s="12">
        <v>0</v>
      </c>
      <c r="X9882" s="12">
        <v>11.117599999999999</v>
      </c>
    </row>
    <row r="9883" spans="1:24" ht="14" x14ac:dyDescent="0.3">
      <c r="A9883" s="9">
        <v>9875</v>
      </c>
      <c r="B9883" s="14" t="s">
        <v>10947</v>
      </c>
      <c r="C9883" s="15">
        <v>46364</v>
      </c>
      <c r="D9883" s="15">
        <v>46370</v>
      </c>
      <c r="E9883" s="10" t="s">
        <v>44</v>
      </c>
      <c r="F9883" s="10" t="s">
        <v>4626</v>
      </c>
      <c r="G9883" s="10" t="s">
        <v>4627</v>
      </c>
      <c r="H9883" s="10" t="s">
        <v>36</v>
      </c>
      <c r="I9883" s="10" t="s">
        <v>23</v>
      </c>
      <c r="J9883" s="10" t="s">
        <v>114</v>
      </c>
      <c r="K9883" s="10" t="s">
        <v>38</v>
      </c>
      <c r="L9883" s="10">
        <v>94109</v>
      </c>
      <c r="M9883" s="10" t="s">
        <v>39</v>
      </c>
      <c r="N9883" s="10" t="str">
        <f>_xlfn.XLOOKUP($M:$M,People!$B:$B,People!A:A)</f>
        <v>Sadie Pawthorne</v>
      </c>
      <c r="O9883" s="10" t="s">
        <v>4343</v>
      </c>
      <c r="P9883" s="10" t="str">
        <f>VLOOKUP(O9883,Products!$A:$E,3,FALSE)</f>
        <v>IKEA</v>
      </c>
      <c r="Q9883" s="31">
        <f>INDEX(Products!$E:$E,MATCH(O9883,Products!$A:$A,0))</f>
        <v>0.4</v>
      </c>
      <c r="R9883" s="10" t="s">
        <v>41</v>
      </c>
      <c r="S9883" s="10" t="s">
        <v>53</v>
      </c>
      <c r="T9883" s="10" t="s">
        <v>4344</v>
      </c>
      <c r="U9883" s="12">
        <v>42.76</v>
      </c>
      <c r="V9883" s="12">
        <v>1</v>
      </c>
      <c r="W9883" s="12">
        <v>0</v>
      </c>
      <c r="X9883" s="12">
        <v>11.117599999999999</v>
      </c>
    </row>
    <row r="9884" spans="1:24" ht="14" x14ac:dyDescent="0.3">
      <c r="A9884" s="9">
        <v>9876</v>
      </c>
      <c r="B9884" s="14" t="s">
        <v>10944</v>
      </c>
      <c r="C9884" s="15">
        <v>46364</v>
      </c>
      <c r="D9884" s="15">
        <v>46366</v>
      </c>
      <c r="E9884" s="10" t="s">
        <v>19</v>
      </c>
      <c r="F9884" s="10" t="s">
        <v>834</v>
      </c>
      <c r="G9884" s="10" t="s">
        <v>835</v>
      </c>
      <c r="H9884" s="10" t="s">
        <v>22</v>
      </c>
      <c r="I9884" s="10" t="s">
        <v>23</v>
      </c>
      <c r="J9884" s="10" t="s">
        <v>237</v>
      </c>
      <c r="K9884" s="10" t="s">
        <v>238</v>
      </c>
      <c r="L9884" s="10">
        <v>10035</v>
      </c>
      <c r="M9884" s="10" t="s">
        <v>133</v>
      </c>
      <c r="N9884" s="10" t="str">
        <f>_xlfn.XLOOKUP($M:$M,People!$B:$B,People!A:A)</f>
        <v>Chuck Magee</v>
      </c>
      <c r="O9884" s="10" t="s">
        <v>2804</v>
      </c>
      <c r="P9884" s="10" t="str">
        <f>VLOOKUP(O9884,Products!$A:$E,3,FALSE)</f>
        <v>Office Depot</v>
      </c>
      <c r="Q9884" s="31">
        <f>INDEX(Products!$E:$E,MATCH(O9884,Products!$A:$A,0))</f>
        <v>0.32</v>
      </c>
      <c r="R9884" s="10" t="s">
        <v>41</v>
      </c>
      <c r="S9884" s="10" t="s">
        <v>53</v>
      </c>
      <c r="T9884" s="10" t="s">
        <v>2805</v>
      </c>
      <c r="U9884" s="12">
        <v>31.92</v>
      </c>
      <c r="V9884" s="12">
        <v>4</v>
      </c>
      <c r="W9884" s="12">
        <v>0</v>
      </c>
      <c r="X9884" s="12">
        <v>8.299199999999999</v>
      </c>
    </row>
    <row r="9885" spans="1:24" ht="14" x14ac:dyDescent="0.3">
      <c r="A9885" s="9">
        <v>9877</v>
      </c>
      <c r="B9885" s="14" t="s">
        <v>10943</v>
      </c>
      <c r="C9885" s="15">
        <v>46364</v>
      </c>
      <c r="D9885" s="15">
        <v>46365</v>
      </c>
      <c r="E9885" s="10" t="s">
        <v>168</v>
      </c>
      <c r="F9885" s="10" t="s">
        <v>1234</v>
      </c>
      <c r="G9885" s="10" t="s">
        <v>1235</v>
      </c>
      <c r="H9885" s="10" t="s">
        <v>22</v>
      </c>
      <c r="I9885" s="10" t="s">
        <v>23</v>
      </c>
      <c r="J9885" s="10" t="s">
        <v>898</v>
      </c>
      <c r="K9885" s="10" t="s">
        <v>38</v>
      </c>
      <c r="L9885" s="10">
        <v>90301</v>
      </c>
      <c r="M9885" s="10" t="s">
        <v>39</v>
      </c>
      <c r="N9885" s="10" t="str">
        <f>_xlfn.XLOOKUP($M:$M,People!$B:$B,People!A:A)</f>
        <v>Sadie Pawthorne</v>
      </c>
      <c r="O9885" s="10" t="s">
        <v>1163</v>
      </c>
      <c r="P9885" s="10" t="str">
        <f>VLOOKUP(O9885,Products!$A:$E,3,FALSE)</f>
        <v>Canon</v>
      </c>
      <c r="Q9885" s="31">
        <f>INDEX(Products!$E:$E,MATCH(O9885,Products!$A:$A,0))</f>
        <v>0.34</v>
      </c>
      <c r="R9885" s="10" t="s">
        <v>41</v>
      </c>
      <c r="S9885" s="10" t="s">
        <v>53</v>
      </c>
      <c r="T9885" s="10" t="s">
        <v>1164</v>
      </c>
      <c r="U9885" s="12">
        <v>29.79</v>
      </c>
      <c r="V9885" s="12">
        <v>3</v>
      </c>
      <c r="W9885" s="12">
        <v>0</v>
      </c>
      <c r="X9885" s="12">
        <v>8.6390999999999956</v>
      </c>
    </row>
    <row r="9886" spans="1:24" ht="14" x14ac:dyDescent="0.3">
      <c r="A9886" s="9">
        <v>9878</v>
      </c>
      <c r="B9886" s="14" t="s">
        <v>10944</v>
      </c>
      <c r="C9886" s="15">
        <v>46364</v>
      </c>
      <c r="D9886" s="15">
        <v>46366</v>
      </c>
      <c r="E9886" s="10" t="s">
        <v>19</v>
      </c>
      <c r="F9886" s="10" t="s">
        <v>834</v>
      </c>
      <c r="G9886" s="10" t="s">
        <v>835</v>
      </c>
      <c r="H9886" s="10" t="s">
        <v>22</v>
      </c>
      <c r="I9886" s="10" t="s">
        <v>23</v>
      </c>
      <c r="J9886" s="10" t="s">
        <v>237</v>
      </c>
      <c r="K9886" s="10" t="s">
        <v>238</v>
      </c>
      <c r="L9886" s="10">
        <v>10035</v>
      </c>
      <c r="M9886" s="10" t="s">
        <v>133</v>
      </c>
      <c r="N9886" s="10" t="str">
        <f>_xlfn.XLOOKUP($M:$M,People!$B:$B,People!A:A)</f>
        <v>Chuck Magee</v>
      </c>
      <c r="O9886" s="10" t="s">
        <v>303</v>
      </c>
      <c r="P9886" s="10" t="str">
        <f>VLOOKUP(O9886,Products!$A:$E,3,FALSE)</f>
        <v>Avery</v>
      </c>
      <c r="Q9886" s="31">
        <f>INDEX(Products!$E:$E,MATCH(O9886,Products!$A:$A,0))</f>
        <v>0.39</v>
      </c>
      <c r="R9886" s="10" t="s">
        <v>41</v>
      </c>
      <c r="S9886" s="10" t="s">
        <v>53</v>
      </c>
      <c r="T9886" s="10" t="s">
        <v>304</v>
      </c>
      <c r="U9886" s="12">
        <v>272.94</v>
      </c>
      <c r="V9886" s="12">
        <v>3</v>
      </c>
      <c r="W9886" s="12">
        <v>0</v>
      </c>
      <c r="X9886" s="12">
        <v>0</v>
      </c>
    </row>
    <row r="9887" spans="1:24" ht="14" x14ac:dyDescent="0.3">
      <c r="A9887" s="9">
        <v>9879</v>
      </c>
      <c r="B9887" s="14" t="s">
        <v>10940</v>
      </c>
      <c r="C9887" s="15">
        <v>46364</v>
      </c>
      <c r="D9887" s="15">
        <v>46368</v>
      </c>
      <c r="E9887" s="10" t="s">
        <v>44</v>
      </c>
      <c r="F9887" s="10" t="s">
        <v>1245</v>
      </c>
      <c r="G9887" s="10" t="s">
        <v>1246</v>
      </c>
      <c r="H9887" s="10" t="s">
        <v>22</v>
      </c>
      <c r="I9887" s="10" t="s">
        <v>23</v>
      </c>
      <c r="J9887" s="10" t="s">
        <v>114</v>
      </c>
      <c r="K9887" s="10" t="s">
        <v>38</v>
      </c>
      <c r="L9887" s="10">
        <v>94110</v>
      </c>
      <c r="M9887" s="10" t="s">
        <v>39</v>
      </c>
      <c r="N9887" s="10" t="str">
        <f>_xlfn.XLOOKUP($M:$M,People!$B:$B,People!A:A)</f>
        <v>Sadie Pawthorne</v>
      </c>
      <c r="O9887" s="10" t="s">
        <v>1232</v>
      </c>
      <c r="P9887" s="10" t="str">
        <f>VLOOKUP(O9887,Products!$A:$E,3,FALSE)</f>
        <v>Staples</v>
      </c>
      <c r="Q9887" s="31">
        <f>INDEX(Products!$E:$E,MATCH(O9887,Products!$A:$A,0))</f>
        <v>0.31</v>
      </c>
      <c r="R9887" s="10" t="s">
        <v>64</v>
      </c>
      <c r="S9887" s="10" t="s">
        <v>144</v>
      </c>
      <c r="T9887" s="10" t="s">
        <v>1233</v>
      </c>
      <c r="U9887" s="12">
        <v>179.95000000000002</v>
      </c>
      <c r="V9887" s="12">
        <v>5</v>
      </c>
      <c r="W9887" s="12">
        <v>0</v>
      </c>
      <c r="X9887" s="12">
        <v>37.789500000000004</v>
      </c>
    </row>
    <row r="9888" spans="1:24" ht="14" x14ac:dyDescent="0.3">
      <c r="A9888" s="9">
        <v>9880</v>
      </c>
      <c r="B9888" s="14" t="s">
        <v>10941</v>
      </c>
      <c r="C9888" s="15">
        <v>46364</v>
      </c>
      <c r="D9888" s="15">
        <v>46369</v>
      </c>
      <c r="E9888" s="10" t="s">
        <v>44</v>
      </c>
      <c r="F9888" s="10" t="s">
        <v>1411</v>
      </c>
      <c r="G9888" s="10" t="s">
        <v>1412</v>
      </c>
      <c r="H9888" s="10" t="s">
        <v>22</v>
      </c>
      <c r="I9888" s="10" t="s">
        <v>23</v>
      </c>
      <c r="J9888" s="10" t="s">
        <v>102</v>
      </c>
      <c r="K9888" s="10" t="s">
        <v>103</v>
      </c>
      <c r="L9888" s="10">
        <v>53711</v>
      </c>
      <c r="M9888" s="10" t="s">
        <v>95</v>
      </c>
      <c r="N9888" s="10" t="str">
        <f>_xlfn.XLOOKUP($M:$M,People!$B:$B,People!A:A)</f>
        <v>Roxanne Rodriguez</v>
      </c>
      <c r="O9888" s="10" t="s">
        <v>3534</v>
      </c>
      <c r="P9888" s="10" t="str">
        <f>VLOOKUP(O9888,Products!$A:$E,3,FALSE)</f>
        <v>Logitech</v>
      </c>
      <c r="Q9888" s="31">
        <f>INDEX(Products!$E:$E,MATCH(O9888,Products!$A:$A,0))</f>
        <v>0.31</v>
      </c>
      <c r="R9888" s="10" t="s">
        <v>64</v>
      </c>
      <c r="S9888" s="10" t="s">
        <v>144</v>
      </c>
      <c r="T9888" s="10" t="s">
        <v>3535</v>
      </c>
      <c r="U9888" s="12">
        <v>178.10999999999999</v>
      </c>
      <c r="V9888" s="12">
        <v>3</v>
      </c>
      <c r="W9888" s="12">
        <v>0</v>
      </c>
      <c r="X9888" s="12">
        <v>32.059799999999996</v>
      </c>
    </row>
    <row r="9889" spans="1:24" ht="14" x14ac:dyDescent="0.3">
      <c r="A9889" s="9">
        <v>9881</v>
      </c>
      <c r="B9889" s="14" t="s">
        <v>10940</v>
      </c>
      <c r="C9889" s="15">
        <v>46364</v>
      </c>
      <c r="D9889" s="15">
        <v>46368</v>
      </c>
      <c r="E9889" s="10" t="s">
        <v>44</v>
      </c>
      <c r="F9889" s="10" t="s">
        <v>1245</v>
      </c>
      <c r="G9889" s="10" t="s">
        <v>1246</v>
      </c>
      <c r="H9889" s="10" t="s">
        <v>22</v>
      </c>
      <c r="I9889" s="10" t="s">
        <v>23</v>
      </c>
      <c r="J9889" s="10" t="s">
        <v>114</v>
      </c>
      <c r="K9889" s="10" t="s">
        <v>38</v>
      </c>
      <c r="L9889" s="10">
        <v>94110</v>
      </c>
      <c r="M9889" s="10" t="s">
        <v>39</v>
      </c>
      <c r="N9889" s="10" t="str">
        <f>_xlfn.XLOOKUP($M:$M,People!$B:$B,People!A:A)</f>
        <v>Sadie Pawthorne</v>
      </c>
      <c r="O9889" s="10" t="s">
        <v>1247</v>
      </c>
      <c r="P9889" s="10" t="str">
        <f>VLOOKUP(O9889,Products!$A:$E,3,FALSE)</f>
        <v>Office Depot</v>
      </c>
      <c r="Q9889" s="31">
        <f>INDEX(Products!$E:$E,MATCH(O9889,Products!$A:$A,0))</f>
        <v>0.38</v>
      </c>
      <c r="R9889" s="10" t="s">
        <v>64</v>
      </c>
      <c r="S9889" s="10" t="s">
        <v>1063</v>
      </c>
      <c r="T9889" s="10" t="s">
        <v>1248</v>
      </c>
      <c r="U9889" s="12">
        <v>1199.9760000000001</v>
      </c>
      <c r="V9889" s="12">
        <v>3</v>
      </c>
      <c r="W9889" s="12">
        <v>0.2</v>
      </c>
      <c r="X9889" s="12">
        <v>434.99130000000002</v>
      </c>
    </row>
    <row r="9890" spans="1:24" ht="14" x14ac:dyDescent="0.3">
      <c r="A9890" s="9">
        <v>9882</v>
      </c>
      <c r="B9890" s="14" t="s">
        <v>10946</v>
      </c>
      <c r="C9890" s="15">
        <v>46364</v>
      </c>
      <c r="D9890" s="15">
        <v>46367</v>
      </c>
      <c r="E9890" s="10" t="s">
        <v>168</v>
      </c>
      <c r="F9890" s="10" t="s">
        <v>589</v>
      </c>
      <c r="G9890" s="10" t="s">
        <v>590</v>
      </c>
      <c r="H9890" s="10" t="s">
        <v>22</v>
      </c>
      <c r="I9890" s="10" t="s">
        <v>23</v>
      </c>
      <c r="J9890" s="10" t="s">
        <v>131</v>
      </c>
      <c r="K9890" s="10" t="s">
        <v>132</v>
      </c>
      <c r="L9890" s="10">
        <v>19140</v>
      </c>
      <c r="M9890" s="10" t="s">
        <v>133</v>
      </c>
      <c r="N9890" s="10" t="str">
        <f>_xlfn.XLOOKUP($M:$M,People!$B:$B,People!A:A)</f>
        <v>Chuck Magee</v>
      </c>
      <c r="O9890" s="10" t="s">
        <v>1449</v>
      </c>
      <c r="P9890" s="10" t="str">
        <f>VLOOKUP(O9890,Products!$A:$E,3,FALSE)</f>
        <v>Staples</v>
      </c>
      <c r="Q9890" s="31">
        <f>INDEX(Products!$E:$E,MATCH(O9890,Products!$A:$A,0))</f>
        <v>0.37</v>
      </c>
      <c r="R9890" s="10" t="s">
        <v>64</v>
      </c>
      <c r="S9890" s="10" t="s">
        <v>65</v>
      </c>
      <c r="T9890" s="10" t="s">
        <v>1450</v>
      </c>
      <c r="U9890" s="12">
        <v>83.987999999999985</v>
      </c>
      <c r="V9890" s="12">
        <v>2</v>
      </c>
      <c r="W9890" s="12">
        <v>0.4</v>
      </c>
      <c r="X9890" s="12">
        <v>-20.996999999999993</v>
      </c>
    </row>
    <row r="9891" spans="1:24" ht="14" x14ac:dyDescent="0.3">
      <c r="A9891" s="9">
        <v>9883</v>
      </c>
      <c r="B9891" s="14" t="s">
        <v>10949</v>
      </c>
      <c r="C9891" s="15">
        <v>46365</v>
      </c>
      <c r="D9891" s="15">
        <v>46367</v>
      </c>
      <c r="E9891" s="10" t="s">
        <v>19</v>
      </c>
      <c r="F9891" s="10" t="s">
        <v>4373</v>
      </c>
      <c r="G9891" s="10" t="s">
        <v>4374</v>
      </c>
      <c r="H9891" s="10" t="s">
        <v>92</v>
      </c>
      <c r="I9891" s="10" t="s">
        <v>23</v>
      </c>
      <c r="J9891" s="10" t="s">
        <v>2245</v>
      </c>
      <c r="K9891" s="10" t="s">
        <v>38</v>
      </c>
      <c r="L9891" s="10">
        <v>93905</v>
      </c>
      <c r="M9891" s="10" t="s">
        <v>39</v>
      </c>
      <c r="N9891" s="10" t="str">
        <f>_xlfn.XLOOKUP($M:$M,People!$B:$B,People!A:A)</f>
        <v>Sadie Pawthorne</v>
      </c>
      <c r="O9891" s="10" t="s">
        <v>2219</v>
      </c>
      <c r="P9891" s="10" t="str">
        <f>VLOOKUP(O9891,Products!$A:$E,3,FALSE)</f>
        <v>Samsung</v>
      </c>
      <c r="Q9891" s="31">
        <f>INDEX(Products!$E:$E,MATCH(O9891,Products!$A:$A,0))</f>
        <v>0.35</v>
      </c>
      <c r="R9891" s="10" t="s">
        <v>28</v>
      </c>
      <c r="S9891" s="10" t="s">
        <v>29</v>
      </c>
      <c r="T9891" s="10" t="s">
        <v>2220</v>
      </c>
      <c r="U9891" s="12">
        <v>148.25700000000001</v>
      </c>
      <c r="V9891" s="12">
        <v>3</v>
      </c>
      <c r="W9891" s="12">
        <v>0.15</v>
      </c>
      <c r="X9891" s="12">
        <v>15.697800000000004</v>
      </c>
    </row>
    <row r="9892" spans="1:24" ht="14" x14ac:dyDescent="0.3">
      <c r="A9892" s="9">
        <v>9884</v>
      </c>
      <c r="B9892" s="14" t="s">
        <v>10950</v>
      </c>
      <c r="C9892" s="15">
        <v>46365</v>
      </c>
      <c r="D9892" s="15">
        <v>46369</v>
      </c>
      <c r="E9892" s="10" t="s">
        <v>44</v>
      </c>
      <c r="F9892" s="10" t="s">
        <v>3189</v>
      </c>
      <c r="G9892" s="10" t="s">
        <v>3190</v>
      </c>
      <c r="H9892" s="10" t="s">
        <v>36</v>
      </c>
      <c r="I9892" s="10" t="s">
        <v>23</v>
      </c>
      <c r="J9892" s="10" t="s">
        <v>771</v>
      </c>
      <c r="K9892" s="10" t="s">
        <v>212</v>
      </c>
      <c r="L9892" s="10">
        <v>48234</v>
      </c>
      <c r="M9892" s="10" t="s">
        <v>95</v>
      </c>
      <c r="N9892" s="10" t="str">
        <f>_xlfn.XLOOKUP($M:$M,People!$B:$B,People!A:A)</f>
        <v>Roxanne Rodriguez</v>
      </c>
      <c r="O9892" s="10" t="s">
        <v>3252</v>
      </c>
      <c r="P9892" s="10" t="str">
        <f>VLOOKUP(O9892,Products!$A:$E,3,FALSE)</f>
        <v>Avery</v>
      </c>
      <c r="Q9892" s="31">
        <f>INDEX(Products!$E:$E,MATCH(O9892,Products!$A:$A,0))</f>
        <v>0.27</v>
      </c>
      <c r="R9892" s="10" t="s">
        <v>28</v>
      </c>
      <c r="S9892" s="10" t="s">
        <v>32</v>
      </c>
      <c r="T9892" s="10" t="s">
        <v>3253</v>
      </c>
      <c r="U9892" s="12">
        <v>872.94</v>
      </c>
      <c r="V9892" s="12">
        <v>3</v>
      </c>
      <c r="W9892" s="12">
        <v>0</v>
      </c>
      <c r="X9892" s="12">
        <v>226.96439999999998</v>
      </c>
    </row>
    <row r="9893" spans="1:24" ht="14" x14ac:dyDescent="0.3">
      <c r="A9893" s="9">
        <v>9885</v>
      </c>
      <c r="B9893" s="14" t="s">
        <v>10951</v>
      </c>
      <c r="C9893" s="15">
        <v>46365</v>
      </c>
      <c r="D9893" s="15">
        <v>46367</v>
      </c>
      <c r="E9893" s="10" t="s">
        <v>168</v>
      </c>
      <c r="F9893" s="10" t="s">
        <v>305</v>
      </c>
      <c r="G9893" s="10" t="s">
        <v>306</v>
      </c>
      <c r="H9893" s="10" t="s">
        <v>36</v>
      </c>
      <c r="I9893" s="10" t="s">
        <v>23</v>
      </c>
      <c r="J9893" s="10" t="s">
        <v>165</v>
      </c>
      <c r="K9893" s="10" t="s">
        <v>94</v>
      </c>
      <c r="L9893" s="10">
        <v>77041</v>
      </c>
      <c r="M9893" s="10" t="s">
        <v>95</v>
      </c>
      <c r="N9893" s="10" t="str">
        <f>_xlfn.XLOOKUP($M:$M,People!$B:$B,People!A:A)</f>
        <v>Roxanne Rodriguez</v>
      </c>
      <c r="O9893" s="10" t="s">
        <v>309</v>
      </c>
      <c r="P9893" s="10" t="str">
        <f>VLOOKUP(O9893,Products!$A:$E,3,FALSE)</f>
        <v>IKEA</v>
      </c>
      <c r="Q9893" s="31">
        <f>INDEX(Products!$E:$E,MATCH(O9893,Products!$A:$A,0))</f>
        <v>0.38</v>
      </c>
      <c r="R9893" s="10" t="s">
        <v>28</v>
      </c>
      <c r="S9893" s="10" t="s">
        <v>58</v>
      </c>
      <c r="T9893" s="10" t="s">
        <v>310</v>
      </c>
      <c r="U9893" s="12">
        <v>9.7080000000000002</v>
      </c>
      <c r="V9893" s="12">
        <v>3</v>
      </c>
      <c r="W9893" s="12">
        <v>0.6</v>
      </c>
      <c r="X9893" s="12">
        <v>-5.8248000000000015</v>
      </c>
    </row>
    <row r="9894" spans="1:24" ht="14" x14ac:dyDescent="0.3">
      <c r="A9894" s="9">
        <v>9886</v>
      </c>
      <c r="B9894" s="14" t="s">
        <v>10952</v>
      </c>
      <c r="C9894" s="15">
        <v>46365</v>
      </c>
      <c r="D9894" s="15">
        <v>46369</v>
      </c>
      <c r="E9894" s="10" t="s">
        <v>19</v>
      </c>
      <c r="F9894" s="10" t="s">
        <v>2813</v>
      </c>
      <c r="G9894" s="10" t="s">
        <v>2814</v>
      </c>
      <c r="H9894" s="10" t="s">
        <v>92</v>
      </c>
      <c r="I9894" s="10" t="s">
        <v>23</v>
      </c>
      <c r="J9894" s="10" t="s">
        <v>37</v>
      </c>
      <c r="K9894" s="10" t="s">
        <v>38</v>
      </c>
      <c r="L9894" s="10">
        <v>90004</v>
      </c>
      <c r="M9894" s="10" t="s">
        <v>39</v>
      </c>
      <c r="N9894" s="10" t="str">
        <f>_xlfn.XLOOKUP($M:$M,People!$B:$B,People!A:A)</f>
        <v>Sadie Pawthorne</v>
      </c>
      <c r="O9894" s="10" t="s">
        <v>774</v>
      </c>
      <c r="P9894" s="10" t="str">
        <f>VLOOKUP(O9894,Products!$A:$E,3,FALSE)</f>
        <v>Canon</v>
      </c>
      <c r="Q9894" s="31">
        <f>INDEX(Products!$E:$E,MATCH(O9894,Products!$A:$A,0))</f>
        <v>0.4</v>
      </c>
      <c r="R9894" s="10" t="s">
        <v>28</v>
      </c>
      <c r="S9894" s="10" t="s">
        <v>50</v>
      </c>
      <c r="T9894" s="10" t="s">
        <v>775</v>
      </c>
      <c r="U9894" s="12">
        <v>896.32799999999997</v>
      </c>
      <c r="V9894" s="12">
        <v>9</v>
      </c>
      <c r="W9894" s="12">
        <v>0.2</v>
      </c>
      <c r="X9894" s="12">
        <v>22.408199999999994</v>
      </c>
    </row>
    <row r="9895" spans="1:24" ht="14" x14ac:dyDescent="0.3">
      <c r="A9895" s="9">
        <v>9887</v>
      </c>
      <c r="B9895" s="14" t="s">
        <v>10953</v>
      </c>
      <c r="C9895" s="15">
        <v>46365</v>
      </c>
      <c r="D9895" s="15">
        <v>46368</v>
      </c>
      <c r="E9895" s="10" t="s">
        <v>19</v>
      </c>
      <c r="F9895" s="10" t="s">
        <v>1818</v>
      </c>
      <c r="G9895" s="10" t="s">
        <v>1819</v>
      </c>
      <c r="H9895" s="10" t="s">
        <v>22</v>
      </c>
      <c r="I9895" s="10" t="s">
        <v>23</v>
      </c>
      <c r="J9895" s="10" t="s">
        <v>1275</v>
      </c>
      <c r="K9895" s="10" t="s">
        <v>25</v>
      </c>
      <c r="L9895" s="10">
        <v>40475</v>
      </c>
      <c r="M9895" s="10" t="s">
        <v>26</v>
      </c>
      <c r="N9895" s="10" t="str">
        <f>_xlfn.XLOOKUP($M:$M,People!$B:$B,People!A:A)</f>
        <v>Fred Suzuki</v>
      </c>
      <c r="O9895" s="10" t="s">
        <v>4581</v>
      </c>
      <c r="P9895" s="10" t="str">
        <f>VLOOKUP(O9895,Products!$A:$E,3,FALSE)</f>
        <v>Logitech</v>
      </c>
      <c r="Q9895" s="31">
        <f>INDEX(Products!$E:$E,MATCH(O9895,Products!$A:$A,0))</f>
        <v>0.35</v>
      </c>
      <c r="R9895" s="10" t="s">
        <v>41</v>
      </c>
      <c r="S9895" s="10" t="s">
        <v>71</v>
      </c>
      <c r="T9895" s="10" t="s">
        <v>4582</v>
      </c>
      <c r="U9895" s="12">
        <v>214.89999999999998</v>
      </c>
      <c r="V9895" s="12">
        <v>5</v>
      </c>
      <c r="W9895" s="12">
        <v>0</v>
      </c>
      <c r="X9895" s="12">
        <v>62.32099999999997</v>
      </c>
    </row>
    <row r="9896" spans="1:24" ht="14" x14ac:dyDescent="0.3">
      <c r="A9896" s="9">
        <v>9888</v>
      </c>
      <c r="B9896" s="14" t="s">
        <v>10952</v>
      </c>
      <c r="C9896" s="15">
        <v>46365</v>
      </c>
      <c r="D9896" s="15">
        <v>46369</v>
      </c>
      <c r="E9896" s="10" t="s">
        <v>19</v>
      </c>
      <c r="F9896" s="10" t="s">
        <v>2813</v>
      </c>
      <c r="G9896" s="10" t="s">
        <v>2814</v>
      </c>
      <c r="H9896" s="10" t="s">
        <v>92</v>
      </c>
      <c r="I9896" s="10" t="s">
        <v>23</v>
      </c>
      <c r="J9896" s="10" t="s">
        <v>37</v>
      </c>
      <c r="K9896" s="10" t="s">
        <v>38</v>
      </c>
      <c r="L9896" s="10">
        <v>90004</v>
      </c>
      <c r="M9896" s="10" t="s">
        <v>39</v>
      </c>
      <c r="N9896" s="10" t="str">
        <f>_xlfn.XLOOKUP($M:$M,People!$B:$B,People!A:A)</f>
        <v>Sadie Pawthorne</v>
      </c>
      <c r="O9896" s="10" t="s">
        <v>3692</v>
      </c>
      <c r="P9896" s="10" t="str">
        <f>VLOOKUP(O9896,Products!$A:$E,3,FALSE)</f>
        <v>HP</v>
      </c>
      <c r="Q9896" s="31">
        <f>INDEX(Products!$E:$E,MATCH(O9896,Products!$A:$A,0))</f>
        <v>0.35</v>
      </c>
      <c r="R9896" s="10" t="s">
        <v>41</v>
      </c>
      <c r="S9896" s="10" t="s">
        <v>71</v>
      </c>
      <c r="T9896" s="10" t="s">
        <v>3693</v>
      </c>
      <c r="U9896" s="12">
        <v>189</v>
      </c>
      <c r="V9896" s="12">
        <v>1</v>
      </c>
      <c r="W9896" s="12">
        <v>0</v>
      </c>
      <c r="X9896" s="12">
        <v>68.039999999999992</v>
      </c>
    </row>
    <row r="9897" spans="1:24" ht="14" x14ac:dyDescent="0.3">
      <c r="A9897" s="9">
        <v>9889</v>
      </c>
      <c r="B9897" s="14" t="s">
        <v>10952</v>
      </c>
      <c r="C9897" s="15">
        <v>46365</v>
      </c>
      <c r="D9897" s="15">
        <v>46369</v>
      </c>
      <c r="E9897" s="10" t="s">
        <v>19</v>
      </c>
      <c r="F9897" s="10" t="s">
        <v>2813</v>
      </c>
      <c r="G9897" s="10" t="s">
        <v>2814</v>
      </c>
      <c r="H9897" s="10" t="s">
        <v>92</v>
      </c>
      <c r="I9897" s="10" t="s">
        <v>23</v>
      </c>
      <c r="J9897" s="10" t="s">
        <v>37</v>
      </c>
      <c r="K9897" s="10" t="s">
        <v>38</v>
      </c>
      <c r="L9897" s="10">
        <v>90004</v>
      </c>
      <c r="M9897" s="10" t="s">
        <v>39</v>
      </c>
      <c r="N9897" s="10" t="str">
        <f>_xlfn.XLOOKUP($M:$M,People!$B:$B,People!A:A)</f>
        <v>Sadie Pawthorne</v>
      </c>
      <c r="O9897" s="10" t="s">
        <v>1076</v>
      </c>
      <c r="P9897" s="10" t="str">
        <f>VLOOKUP(O9897,Products!$A:$E,3,FALSE)</f>
        <v>Office Depot</v>
      </c>
      <c r="Q9897" s="31">
        <f>INDEX(Products!$E:$E,MATCH(O9897,Products!$A:$A,0))</f>
        <v>0.26</v>
      </c>
      <c r="R9897" s="10" t="s">
        <v>41</v>
      </c>
      <c r="S9897" s="10" t="s">
        <v>61</v>
      </c>
      <c r="T9897" s="10" t="s">
        <v>1077</v>
      </c>
      <c r="U9897" s="12">
        <v>11.16</v>
      </c>
      <c r="V9897" s="12">
        <v>2</v>
      </c>
      <c r="W9897" s="12">
        <v>0</v>
      </c>
      <c r="X9897" s="12">
        <v>2.7899999999999991</v>
      </c>
    </row>
    <row r="9898" spans="1:24" ht="14" x14ac:dyDescent="0.3">
      <c r="A9898" s="9">
        <v>9890</v>
      </c>
      <c r="B9898" s="14" t="s">
        <v>10954</v>
      </c>
      <c r="C9898" s="15">
        <v>46365</v>
      </c>
      <c r="D9898" s="15">
        <v>46367</v>
      </c>
      <c r="E9898" s="10" t="s">
        <v>19</v>
      </c>
      <c r="F9898" s="10" t="s">
        <v>1535</v>
      </c>
      <c r="G9898" s="10" t="s">
        <v>1536</v>
      </c>
      <c r="H9898" s="10" t="s">
        <v>22</v>
      </c>
      <c r="I9898" s="10" t="s">
        <v>23</v>
      </c>
      <c r="J9898" s="10" t="s">
        <v>771</v>
      </c>
      <c r="K9898" s="10" t="s">
        <v>212</v>
      </c>
      <c r="L9898" s="10">
        <v>48234</v>
      </c>
      <c r="M9898" s="10" t="s">
        <v>95</v>
      </c>
      <c r="N9898" s="10" t="str">
        <f>_xlfn.XLOOKUP($M:$M,People!$B:$B,People!A:A)</f>
        <v>Roxanne Rodriguez</v>
      </c>
      <c r="O9898" s="10" t="s">
        <v>2983</v>
      </c>
      <c r="P9898" s="10" t="str">
        <f>VLOOKUP(O9898,Products!$A:$E,3,FALSE)</f>
        <v>Staples</v>
      </c>
      <c r="Q9898" s="31">
        <f>INDEX(Products!$E:$E,MATCH(O9898,Products!$A:$A,0))</f>
        <v>0.39</v>
      </c>
      <c r="R9898" s="10" t="s">
        <v>41</v>
      </c>
      <c r="S9898" s="10" t="s">
        <v>61</v>
      </c>
      <c r="T9898" s="10" t="s">
        <v>2984</v>
      </c>
      <c r="U9898" s="12">
        <v>34.700000000000003</v>
      </c>
      <c r="V9898" s="12">
        <v>5</v>
      </c>
      <c r="W9898" s="12">
        <v>0</v>
      </c>
      <c r="X9898" s="12">
        <v>12.492000000000001</v>
      </c>
    </row>
    <row r="9899" spans="1:24" ht="14" x14ac:dyDescent="0.3">
      <c r="A9899" s="9">
        <v>9891</v>
      </c>
      <c r="B9899" s="14" t="s">
        <v>10955</v>
      </c>
      <c r="C9899" s="15">
        <v>46365</v>
      </c>
      <c r="D9899" s="15">
        <v>46371</v>
      </c>
      <c r="E9899" s="10" t="s">
        <v>44</v>
      </c>
      <c r="F9899" s="10" t="s">
        <v>2538</v>
      </c>
      <c r="G9899" s="10" t="s">
        <v>2539</v>
      </c>
      <c r="H9899" s="10" t="s">
        <v>36</v>
      </c>
      <c r="I9899" s="10" t="s">
        <v>23</v>
      </c>
      <c r="J9899" s="10" t="s">
        <v>131</v>
      </c>
      <c r="K9899" s="10" t="s">
        <v>132</v>
      </c>
      <c r="L9899" s="10">
        <v>19143</v>
      </c>
      <c r="M9899" s="10" t="s">
        <v>133</v>
      </c>
      <c r="N9899" s="10" t="str">
        <f>_xlfn.XLOOKUP($M:$M,People!$B:$B,People!A:A)</f>
        <v>Chuck Magee</v>
      </c>
      <c r="O9899" s="10" t="s">
        <v>1192</v>
      </c>
      <c r="P9899" s="10" t="str">
        <f>VLOOKUP(O9899,Products!$A:$E,3,FALSE)</f>
        <v>Samsung</v>
      </c>
      <c r="Q9899" s="31">
        <f>INDEX(Products!$E:$E,MATCH(O9899,Products!$A:$A,0))</f>
        <v>0.31</v>
      </c>
      <c r="R9899" s="10" t="s">
        <v>41</v>
      </c>
      <c r="S9899" s="10" t="s">
        <v>61</v>
      </c>
      <c r="T9899" s="10" t="s">
        <v>1193</v>
      </c>
      <c r="U9899" s="12">
        <v>2.6240000000000001</v>
      </c>
      <c r="V9899" s="12">
        <v>1</v>
      </c>
      <c r="W9899" s="12">
        <v>0.2</v>
      </c>
      <c r="X9899" s="12">
        <v>0.42639999999999978</v>
      </c>
    </row>
    <row r="9900" spans="1:24" ht="14" x14ac:dyDescent="0.3">
      <c r="A9900" s="9">
        <v>9892</v>
      </c>
      <c r="B9900" s="14" t="s">
        <v>10956</v>
      </c>
      <c r="C9900" s="15">
        <v>46365</v>
      </c>
      <c r="D9900" s="15">
        <v>46371</v>
      </c>
      <c r="E9900" s="10" t="s">
        <v>44</v>
      </c>
      <c r="F9900" s="10" t="s">
        <v>3904</v>
      </c>
      <c r="G9900" s="10" t="s">
        <v>3905</v>
      </c>
      <c r="H9900" s="10" t="s">
        <v>22</v>
      </c>
      <c r="I9900" s="10" t="s">
        <v>23</v>
      </c>
      <c r="J9900" s="10" t="s">
        <v>4861</v>
      </c>
      <c r="K9900" s="10" t="s">
        <v>212</v>
      </c>
      <c r="L9900" s="10">
        <v>49505</v>
      </c>
      <c r="M9900" s="10" t="s">
        <v>95</v>
      </c>
      <c r="N9900" s="10" t="str">
        <f>_xlfn.XLOOKUP($M:$M,People!$B:$B,People!A:A)</f>
        <v>Roxanne Rodriguez</v>
      </c>
      <c r="O9900" s="10" t="s">
        <v>3402</v>
      </c>
      <c r="P9900" s="10" t="str">
        <f>VLOOKUP(O9900,Products!$A:$E,3,FALSE)</f>
        <v>Office Depot</v>
      </c>
      <c r="Q9900" s="31">
        <f>INDEX(Products!$E:$E,MATCH(O9900,Products!$A:$A,0))</f>
        <v>0.36</v>
      </c>
      <c r="R9900" s="10" t="s">
        <v>41</v>
      </c>
      <c r="S9900" s="10" t="s">
        <v>68</v>
      </c>
      <c r="T9900" s="10" t="s">
        <v>3403</v>
      </c>
      <c r="U9900" s="12">
        <v>54.900000000000006</v>
      </c>
      <c r="V9900" s="12">
        <v>5</v>
      </c>
      <c r="W9900" s="12">
        <v>0</v>
      </c>
      <c r="X9900" s="12">
        <v>26.901000000000003</v>
      </c>
    </row>
    <row r="9901" spans="1:24" ht="14" x14ac:dyDescent="0.3">
      <c r="A9901" s="9">
        <v>9893</v>
      </c>
      <c r="B9901" s="14" t="s">
        <v>10957</v>
      </c>
      <c r="C9901" s="15">
        <v>46365</v>
      </c>
      <c r="D9901" s="15">
        <v>46369</v>
      </c>
      <c r="E9901" s="10" t="s">
        <v>44</v>
      </c>
      <c r="F9901" s="10" t="s">
        <v>4996</v>
      </c>
      <c r="G9901" s="10" t="s">
        <v>4997</v>
      </c>
      <c r="H9901" s="10" t="s">
        <v>36</v>
      </c>
      <c r="I9901" s="10" t="s">
        <v>23</v>
      </c>
      <c r="J9901" s="10" t="s">
        <v>478</v>
      </c>
      <c r="K9901" s="10" t="s">
        <v>277</v>
      </c>
      <c r="L9901" s="10">
        <v>85023</v>
      </c>
      <c r="M9901" s="10" t="s">
        <v>39</v>
      </c>
      <c r="N9901" s="10" t="str">
        <f>_xlfn.XLOOKUP($M:$M,People!$B:$B,People!A:A)</f>
        <v>Sadie Pawthorne</v>
      </c>
      <c r="O9901" s="10" t="s">
        <v>5684</v>
      </c>
      <c r="P9901" s="10" t="str">
        <f>VLOOKUP(O9901,Products!$A:$E,3,FALSE)</f>
        <v>3M</v>
      </c>
      <c r="Q9901" s="31">
        <f>INDEX(Products!$E:$E,MATCH(O9901,Products!$A:$A,0))</f>
        <v>0.34</v>
      </c>
      <c r="R9901" s="10" t="s">
        <v>41</v>
      </c>
      <c r="S9901" s="10" t="s">
        <v>68</v>
      </c>
      <c r="T9901" s="10" t="s">
        <v>5685</v>
      </c>
      <c r="U9901" s="12">
        <v>13.005000000000003</v>
      </c>
      <c r="V9901" s="12">
        <v>3</v>
      </c>
      <c r="W9901" s="12">
        <v>0.7</v>
      </c>
      <c r="X9901" s="12">
        <v>-9.9704999999999977</v>
      </c>
    </row>
    <row r="9902" spans="1:24" ht="14" x14ac:dyDescent="0.3">
      <c r="A9902" s="9">
        <v>9894</v>
      </c>
      <c r="B9902" s="14" t="s">
        <v>10958</v>
      </c>
      <c r="C9902" s="15">
        <v>46365</v>
      </c>
      <c r="D9902" s="15">
        <v>46371</v>
      </c>
      <c r="E9902" s="10" t="s">
        <v>44</v>
      </c>
      <c r="F9902" s="10" t="s">
        <v>5269</v>
      </c>
      <c r="G9902" s="10" t="s">
        <v>5270</v>
      </c>
      <c r="H9902" s="10" t="s">
        <v>22</v>
      </c>
      <c r="I9902" s="10" t="s">
        <v>23</v>
      </c>
      <c r="J9902" s="10" t="s">
        <v>131</v>
      </c>
      <c r="K9902" s="10" t="s">
        <v>132</v>
      </c>
      <c r="L9902" s="10">
        <v>19134</v>
      </c>
      <c r="M9902" s="10" t="s">
        <v>133</v>
      </c>
      <c r="N9902" s="10" t="str">
        <f>_xlfn.XLOOKUP($M:$M,People!$B:$B,People!A:A)</f>
        <v>Chuck Magee</v>
      </c>
      <c r="O9902" s="10" t="s">
        <v>3520</v>
      </c>
      <c r="P9902" s="10" t="str">
        <f>VLOOKUP(O9902,Products!$A:$E,3,FALSE)</f>
        <v>3M</v>
      </c>
      <c r="Q9902" s="31">
        <f>INDEX(Products!$E:$E,MATCH(O9902,Products!$A:$A,0))</f>
        <v>0.32</v>
      </c>
      <c r="R9902" s="10" t="s">
        <v>41</v>
      </c>
      <c r="S9902" s="10" t="s">
        <v>68</v>
      </c>
      <c r="T9902" s="10" t="s">
        <v>3521</v>
      </c>
      <c r="U9902" s="12">
        <v>11.088000000000003</v>
      </c>
      <c r="V9902" s="12">
        <v>7</v>
      </c>
      <c r="W9902" s="12">
        <v>0.7</v>
      </c>
      <c r="X9902" s="12">
        <v>-8.1311999999999998</v>
      </c>
    </row>
    <row r="9903" spans="1:24" ht="14" x14ac:dyDescent="0.3">
      <c r="A9903" s="9">
        <v>9895</v>
      </c>
      <c r="B9903" s="14" t="s">
        <v>10954</v>
      </c>
      <c r="C9903" s="15">
        <v>46365</v>
      </c>
      <c r="D9903" s="15">
        <v>46367</v>
      </c>
      <c r="E9903" s="10" t="s">
        <v>19</v>
      </c>
      <c r="F9903" s="10" t="s">
        <v>1535</v>
      </c>
      <c r="G9903" s="10" t="s">
        <v>1536</v>
      </c>
      <c r="H9903" s="10" t="s">
        <v>22</v>
      </c>
      <c r="I9903" s="10" t="s">
        <v>23</v>
      </c>
      <c r="J9903" s="10" t="s">
        <v>771</v>
      </c>
      <c r="K9903" s="10" t="s">
        <v>212</v>
      </c>
      <c r="L9903" s="10">
        <v>48234</v>
      </c>
      <c r="M9903" s="10" t="s">
        <v>95</v>
      </c>
      <c r="N9903" s="10" t="str">
        <f>_xlfn.XLOOKUP($M:$M,People!$B:$B,People!A:A)</f>
        <v>Roxanne Rodriguez</v>
      </c>
      <c r="O9903" s="10" t="s">
        <v>2225</v>
      </c>
      <c r="P9903" s="10" t="str">
        <f>VLOOKUP(O9903,Products!$A:$E,3,FALSE)</f>
        <v>Logitech</v>
      </c>
      <c r="Q9903" s="31">
        <f>INDEX(Products!$E:$E,MATCH(O9903,Products!$A:$A,0))</f>
        <v>0.39</v>
      </c>
      <c r="R9903" s="10" t="s">
        <v>41</v>
      </c>
      <c r="S9903" s="10" t="s">
        <v>68</v>
      </c>
      <c r="T9903" s="10" t="s">
        <v>2226</v>
      </c>
      <c r="U9903" s="12">
        <v>33.72</v>
      </c>
      <c r="V9903" s="12">
        <v>4</v>
      </c>
      <c r="W9903" s="12">
        <v>0</v>
      </c>
      <c r="X9903" s="12">
        <v>15.511199999999999</v>
      </c>
    </row>
    <row r="9904" spans="1:24" ht="14" x14ac:dyDescent="0.3">
      <c r="A9904" s="9">
        <v>9896</v>
      </c>
      <c r="B9904" s="14" t="s">
        <v>10953</v>
      </c>
      <c r="C9904" s="15">
        <v>46365</v>
      </c>
      <c r="D9904" s="15">
        <v>46368</v>
      </c>
      <c r="E9904" s="10" t="s">
        <v>19</v>
      </c>
      <c r="F9904" s="10" t="s">
        <v>1818</v>
      </c>
      <c r="G9904" s="10" t="s">
        <v>1819</v>
      </c>
      <c r="H9904" s="10" t="s">
        <v>22</v>
      </c>
      <c r="I9904" s="10" t="s">
        <v>23</v>
      </c>
      <c r="J9904" s="10" t="s">
        <v>1275</v>
      </c>
      <c r="K9904" s="10" t="s">
        <v>25</v>
      </c>
      <c r="L9904" s="10">
        <v>40475</v>
      </c>
      <c r="M9904" s="10" t="s">
        <v>26</v>
      </c>
      <c r="N9904" s="10" t="str">
        <f>_xlfn.XLOOKUP($M:$M,People!$B:$B,People!A:A)</f>
        <v>Fred Suzuki</v>
      </c>
      <c r="O9904" s="10" t="s">
        <v>479</v>
      </c>
      <c r="P9904" s="10" t="str">
        <f>VLOOKUP(O9904,Products!$A:$E,3,FALSE)</f>
        <v>Logitech</v>
      </c>
      <c r="Q9904" s="31">
        <f>INDEX(Products!$E:$E,MATCH(O9904,Products!$A:$A,0))</f>
        <v>0.33</v>
      </c>
      <c r="R9904" s="10" t="s">
        <v>41</v>
      </c>
      <c r="S9904" s="10" t="s">
        <v>68</v>
      </c>
      <c r="T9904" s="10" t="s">
        <v>480</v>
      </c>
      <c r="U9904" s="12">
        <v>15.92</v>
      </c>
      <c r="V9904" s="12">
        <v>4</v>
      </c>
      <c r="W9904" s="12">
        <v>0</v>
      </c>
      <c r="X9904" s="12">
        <v>7.4824000000000002</v>
      </c>
    </row>
    <row r="9905" spans="1:24" ht="14" x14ac:dyDescent="0.3">
      <c r="A9905" s="9">
        <v>9897</v>
      </c>
      <c r="B9905" s="14" t="s">
        <v>10950</v>
      </c>
      <c r="C9905" s="15">
        <v>46365</v>
      </c>
      <c r="D9905" s="15">
        <v>46369</v>
      </c>
      <c r="E9905" s="10" t="s">
        <v>44</v>
      </c>
      <c r="F9905" s="10" t="s">
        <v>3189</v>
      </c>
      <c r="G9905" s="10" t="s">
        <v>3190</v>
      </c>
      <c r="H9905" s="10" t="s">
        <v>36</v>
      </c>
      <c r="I9905" s="10" t="s">
        <v>23</v>
      </c>
      <c r="J9905" s="10" t="s">
        <v>771</v>
      </c>
      <c r="K9905" s="10" t="s">
        <v>212</v>
      </c>
      <c r="L9905" s="10">
        <v>48234</v>
      </c>
      <c r="M9905" s="10" t="s">
        <v>95</v>
      </c>
      <c r="N9905" s="10" t="str">
        <f>_xlfn.XLOOKUP($M:$M,People!$B:$B,People!A:A)</f>
        <v>Roxanne Rodriguez</v>
      </c>
      <c r="O9905" s="10" t="s">
        <v>1208</v>
      </c>
      <c r="P9905" s="10" t="str">
        <f>VLOOKUP(O9905,Products!$A:$E,3,FALSE)</f>
        <v>Dell</v>
      </c>
      <c r="Q9905" s="31">
        <f>INDEX(Products!$E:$E,MATCH(O9905,Products!$A:$A,0))</f>
        <v>0.34</v>
      </c>
      <c r="R9905" s="10" t="s">
        <v>41</v>
      </c>
      <c r="S9905" s="10" t="s">
        <v>68</v>
      </c>
      <c r="T9905" s="10" t="s">
        <v>1209</v>
      </c>
      <c r="U9905" s="12">
        <v>41.54</v>
      </c>
      <c r="V9905" s="12">
        <v>2</v>
      </c>
      <c r="W9905" s="12">
        <v>0</v>
      </c>
      <c r="X9905" s="12">
        <v>19.523799999999998</v>
      </c>
    </row>
    <row r="9906" spans="1:24" ht="14" x14ac:dyDescent="0.3">
      <c r="A9906" s="9">
        <v>9898</v>
      </c>
      <c r="B9906" s="14" t="s">
        <v>10951</v>
      </c>
      <c r="C9906" s="15">
        <v>46365</v>
      </c>
      <c r="D9906" s="15">
        <v>46367</v>
      </c>
      <c r="E9906" s="10" t="s">
        <v>168</v>
      </c>
      <c r="F9906" s="10" t="s">
        <v>305</v>
      </c>
      <c r="G9906" s="10" t="s">
        <v>306</v>
      </c>
      <c r="H9906" s="10" t="s">
        <v>36</v>
      </c>
      <c r="I9906" s="10" t="s">
        <v>23</v>
      </c>
      <c r="J9906" s="10" t="s">
        <v>165</v>
      </c>
      <c r="K9906" s="10" t="s">
        <v>94</v>
      </c>
      <c r="L9906" s="10">
        <v>77041</v>
      </c>
      <c r="M9906" s="10" t="s">
        <v>95</v>
      </c>
      <c r="N9906" s="10" t="str">
        <f>_xlfn.XLOOKUP($M:$M,People!$B:$B,People!A:A)</f>
        <v>Roxanne Rodriguez</v>
      </c>
      <c r="O9906" s="10" t="s">
        <v>307</v>
      </c>
      <c r="P9906" s="10" t="str">
        <f>VLOOKUP(O9906,Products!$A:$E,3,FALSE)</f>
        <v>Office Depot</v>
      </c>
      <c r="Q9906" s="31">
        <f>INDEX(Products!$E:$E,MATCH(O9906,Products!$A:$A,0))</f>
        <v>0.26</v>
      </c>
      <c r="R9906" s="10" t="s">
        <v>41</v>
      </c>
      <c r="S9906" s="10" t="s">
        <v>68</v>
      </c>
      <c r="T9906" s="10" t="s">
        <v>308</v>
      </c>
      <c r="U9906" s="12">
        <v>1.2479999999999998</v>
      </c>
      <c r="V9906" s="12">
        <v>3</v>
      </c>
      <c r="W9906" s="12">
        <v>0.8</v>
      </c>
      <c r="X9906" s="12">
        <v>-1.9344000000000006</v>
      </c>
    </row>
    <row r="9907" spans="1:24" ht="14" x14ac:dyDescent="0.3">
      <c r="A9907" s="9">
        <v>9899</v>
      </c>
      <c r="B9907" s="14" t="s">
        <v>10959</v>
      </c>
      <c r="C9907" s="15">
        <v>46365</v>
      </c>
      <c r="D9907" s="15">
        <v>46371</v>
      </c>
      <c r="E9907" s="10" t="s">
        <v>44</v>
      </c>
      <c r="F9907" s="10" t="s">
        <v>3558</v>
      </c>
      <c r="G9907" s="10" t="s">
        <v>3559</v>
      </c>
      <c r="H9907" s="10" t="s">
        <v>22</v>
      </c>
      <c r="I9907" s="10" t="s">
        <v>23</v>
      </c>
      <c r="J9907" s="10" t="s">
        <v>3560</v>
      </c>
      <c r="K9907" s="10" t="s">
        <v>226</v>
      </c>
      <c r="L9907" s="10">
        <v>46203</v>
      </c>
      <c r="M9907" s="10" t="s">
        <v>95</v>
      </c>
      <c r="N9907" s="10" t="str">
        <f>_xlfn.XLOOKUP($M:$M,People!$B:$B,People!A:A)</f>
        <v>Roxanne Rodriguez</v>
      </c>
      <c r="O9907" s="10" t="s">
        <v>307</v>
      </c>
      <c r="P9907" s="10" t="str">
        <f>VLOOKUP(O9907,Products!$A:$E,3,FALSE)</f>
        <v>Office Depot</v>
      </c>
      <c r="Q9907" s="31">
        <f>INDEX(Products!$E:$E,MATCH(O9907,Products!$A:$A,0))</f>
        <v>0.26</v>
      </c>
      <c r="R9907" s="10" t="s">
        <v>41</v>
      </c>
      <c r="S9907" s="10" t="s">
        <v>68</v>
      </c>
      <c r="T9907" s="10" t="s">
        <v>308</v>
      </c>
      <c r="U9907" s="12">
        <v>10.4</v>
      </c>
      <c r="V9907" s="12">
        <v>5</v>
      </c>
      <c r="W9907" s="12">
        <v>0</v>
      </c>
      <c r="X9907" s="12">
        <v>5.0960000000000001</v>
      </c>
    </row>
    <row r="9908" spans="1:24" ht="14" x14ac:dyDescent="0.3">
      <c r="A9908" s="9">
        <v>9900</v>
      </c>
      <c r="B9908" s="14" t="s">
        <v>10953</v>
      </c>
      <c r="C9908" s="15">
        <v>46365</v>
      </c>
      <c r="D9908" s="15">
        <v>46368</v>
      </c>
      <c r="E9908" s="10" t="s">
        <v>19</v>
      </c>
      <c r="F9908" s="10" t="s">
        <v>1818</v>
      </c>
      <c r="G9908" s="10" t="s">
        <v>1819</v>
      </c>
      <c r="H9908" s="10" t="s">
        <v>22</v>
      </c>
      <c r="I9908" s="10" t="s">
        <v>23</v>
      </c>
      <c r="J9908" s="10" t="s">
        <v>1275</v>
      </c>
      <c r="K9908" s="10" t="s">
        <v>25</v>
      </c>
      <c r="L9908" s="10">
        <v>40475</v>
      </c>
      <c r="M9908" s="10" t="s">
        <v>26</v>
      </c>
      <c r="N9908" s="10" t="str">
        <f>_xlfn.XLOOKUP($M:$M,People!$B:$B,People!A:A)</f>
        <v>Fred Suzuki</v>
      </c>
      <c r="O9908" s="10" t="s">
        <v>2936</v>
      </c>
      <c r="P9908" s="10" t="str">
        <f>VLOOKUP(O9908,Products!$A:$E,3,FALSE)</f>
        <v>Canon</v>
      </c>
      <c r="Q9908" s="31">
        <f>INDEX(Products!$E:$E,MATCH(O9908,Products!$A:$A,0))</f>
        <v>0.34</v>
      </c>
      <c r="R9908" s="10" t="s">
        <v>41</v>
      </c>
      <c r="S9908" s="10" t="s">
        <v>68</v>
      </c>
      <c r="T9908" s="10" t="s">
        <v>2937</v>
      </c>
      <c r="U9908" s="12">
        <v>29.36</v>
      </c>
      <c r="V9908" s="12">
        <v>2</v>
      </c>
      <c r="W9908" s="12">
        <v>0</v>
      </c>
      <c r="X9908" s="12">
        <v>13.505599999999999</v>
      </c>
    </row>
    <row r="9909" spans="1:24" ht="14" x14ac:dyDescent="0.3">
      <c r="A9909" s="9">
        <v>9901</v>
      </c>
      <c r="B9909" s="14" t="s">
        <v>10960</v>
      </c>
      <c r="C9909" s="15">
        <v>46365</v>
      </c>
      <c r="D9909" s="15">
        <v>46369</v>
      </c>
      <c r="E9909" s="10" t="s">
        <v>44</v>
      </c>
      <c r="F9909" s="10" t="s">
        <v>879</v>
      </c>
      <c r="G9909" s="10" t="s">
        <v>880</v>
      </c>
      <c r="H9909" s="10" t="s">
        <v>36</v>
      </c>
      <c r="I9909" s="10" t="s">
        <v>23</v>
      </c>
      <c r="J9909" s="10" t="s">
        <v>881</v>
      </c>
      <c r="K9909" s="10" t="s">
        <v>438</v>
      </c>
      <c r="L9909" s="10">
        <v>45231</v>
      </c>
      <c r="M9909" s="10" t="s">
        <v>133</v>
      </c>
      <c r="N9909" s="10" t="str">
        <f>_xlfn.XLOOKUP($M:$M,People!$B:$B,People!A:A)</f>
        <v>Chuck Magee</v>
      </c>
      <c r="O9909" s="10" t="s">
        <v>884</v>
      </c>
      <c r="P9909" s="10" t="str">
        <f>VLOOKUP(O9909,Products!$A:$E,3,FALSE)</f>
        <v>3M</v>
      </c>
      <c r="Q9909" s="31">
        <f>INDEX(Products!$E:$E,MATCH(O9909,Products!$A:$A,0))</f>
        <v>0.4</v>
      </c>
      <c r="R9909" s="10" t="s">
        <v>41</v>
      </c>
      <c r="S9909" s="10" t="s">
        <v>155</v>
      </c>
      <c r="T9909" s="10" t="s">
        <v>885</v>
      </c>
      <c r="U9909" s="12">
        <v>57.576000000000001</v>
      </c>
      <c r="V9909" s="12">
        <v>3</v>
      </c>
      <c r="W9909" s="12">
        <v>0.2</v>
      </c>
      <c r="X9909" s="12">
        <v>21.591000000000001</v>
      </c>
    </row>
    <row r="9910" spans="1:24" ht="14" x14ac:dyDescent="0.3">
      <c r="A9910" s="9">
        <v>9902</v>
      </c>
      <c r="B9910" s="14" t="s">
        <v>10953</v>
      </c>
      <c r="C9910" s="15">
        <v>46365</v>
      </c>
      <c r="D9910" s="15">
        <v>46368</v>
      </c>
      <c r="E9910" s="10" t="s">
        <v>19</v>
      </c>
      <c r="F9910" s="10" t="s">
        <v>1818</v>
      </c>
      <c r="G9910" s="10" t="s">
        <v>1819</v>
      </c>
      <c r="H9910" s="10" t="s">
        <v>22</v>
      </c>
      <c r="I9910" s="10" t="s">
        <v>23</v>
      </c>
      <c r="J9910" s="10" t="s">
        <v>1275</v>
      </c>
      <c r="K9910" s="10" t="s">
        <v>25</v>
      </c>
      <c r="L9910" s="10">
        <v>40475</v>
      </c>
      <c r="M9910" s="10" t="s">
        <v>26</v>
      </c>
      <c r="N9910" s="10" t="str">
        <f>_xlfn.XLOOKUP($M:$M,People!$B:$B,People!A:A)</f>
        <v>Fred Suzuki</v>
      </c>
      <c r="O9910" s="10" t="s">
        <v>5025</v>
      </c>
      <c r="P9910" s="10" t="str">
        <f>VLOOKUP(O9910,Products!$A:$E,3,FALSE)</f>
        <v>3M</v>
      </c>
      <c r="Q9910" s="31">
        <f>INDEX(Products!$E:$E,MATCH(O9910,Products!$A:$A,0))</f>
        <v>0.32</v>
      </c>
      <c r="R9910" s="10" t="s">
        <v>41</v>
      </c>
      <c r="S9910" s="10" t="s">
        <v>42</v>
      </c>
      <c r="T9910" s="10" t="s">
        <v>5026</v>
      </c>
      <c r="U9910" s="12">
        <v>5.76</v>
      </c>
      <c r="V9910" s="12">
        <v>2</v>
      </c>
      <c r="W9910" s="12">
        <v>0</v>
      </c>
      <c r="X9910" s="12">
        <v>2.6495999999999995</v>
      </c>
    </row>
    <row r="9911" spans="1:24" ht="14" x14ac:dyDescent="0.3">
      <c r="A9911" s="9">
        <v>9903</v>
      </c>
      <c r="B9911" s="14" t="s">
        <v>10954</v>
      </c>
      <c r="C9911" s="15">
        <v>46365</v>
      </c>
      <c r="D9911" s="15">
        <v>46367</v>
      </c>
      <c r="E9911" s="10" t="s">
        <v>19</v>
      </c>
      <c r="F9911" s="10" t="s">
        <v>1535</v>
      </c>
      <c r="G9911" s="10" t="s">
        <v>1536</v>
      </c>
      <c r="H9911" s="10" t="s">
        <v>22</v>
      </c>
      <c r="I9911" s="10" t="s">
        <v>23</v>
      </c>
      <c r="J9911" s="10" t="s">
        <v>771</v>
      </c>
      <c r="K9911" s="10" t="s">
        <v>212</v>
      </c>
      <c r="L9911" s="10">
        <v>48234</v>
      </c>
      <c r="M9911" s="10" t="s">
        <v>95</v>
      </c>
      <c r="N9911" s="10" t="str">
        <f>_xlfn.XLOOKUP($M:$M,People!$B:$B,People!A:A)</f>
        <v>Roxanne Rodriguez</v>
      </c>
      <c r="O9911" s="10" t="s">
        <v>2668</v>
      </c>
      <c r="P9911" s="10" t="str">
        <f>VLOOKUP(O9911,Products!$A:$E,3,FALSE)</f>
        <v>Staples</v>
      </c>
      <c r="Q9911" s="31">
        <f>INDEX(Products!$E:$E,MATCH(O9911,Products!$A:$A,0))</f>
        <v>0.37</v>
      </c>
      <c r="R9911" s="10" t="s">
        <v>41</v>
      </c>
      <c r="S9911" s="10" t="s">
        <v>82</v>
      </c>
      <c r="T9911" s="10" t="s">
        <v>167</v>
      </c>
      <c r="U9911" s="12">
        <v>14.940000000000001</v>
      </c>
      <c r="V9911" s="12">
        <v>3</v>
      </c>
      <c r="W9911" s="12">
        <v>0</v>
      </c>
      <c r="X9911" s="12">
        <v>7.0218000000000007</v>
      </c>
    </row>
    <row r="9912" spans="1:24" ht="14" x14ac:dyDescent="0.3">
      <c r="A9912" s="9">
        <v>9904</v>
      </c>
      <c r="B9912" s="14" t="s">
        <v>10959</v>
      </c>
      <c r="C9912" s="15">
        <v>46365</v>
      </c>
      <c r="D9912" s="15">
        <v>46371</v>
      </c>
      <c r="E9912" s="10" t="s">
        <v>44</v>
      </c>
      <c r="F9912" s="10" t="s">
        <v>3558</v>
      </c>
      <c r="G9912" s="10" t="s">
        <v>3559</v>
      </c>
      <c r="H9912" s="10" t="s">
        <v>22</v>
      </c>
      <c r="I9912" s="10" t="s">
        <v>23</v>
      </c>
      <c r="J9912" s="10" t="s">
        <v>3560</v>
      </c>
      <c r="K9912" s="10" t="s">
        <v>226</v>
      </c>
      <c r="L9912" s="10">
        <v>46203</v>
      </c>
      <c r="M9912" s="10" t="s">
        <v>95</v>
      </c>
      <c r="N9912" s="10" t="str">
        <f>_xlfn.XLOOKUP($M:$M,People!$B:$B,People!A:A)</f>
        <v>Roxanne Rodriguez</v>
      </c>
      <c r="O9912" s="10" t="s">
        <v>3469</v>
      </c>
      <c r="P9912" s="10" t="str">
        <f>VLOOKUP(O9912,Products!$A:$E,3,FALSE)</f>
        <v>Dell</v>
      </c>
      <c r="Q9912" s="31">
        <f>INDEX(Products!$E:$E,MATCH(O9912,Products!$A:$A,0))</f>
        <v>0.4</v>
      </c>
      <c r="R9912" s="10" t="s">
        <v>41</v>
      </c>
      <c r="S9912" s="10" t="s">
        <v>82</v>
      </c>
      <c r="T9912" s="10" t="s">
        <v>3470</v>
      </c>
      <c r="U9912" s="12">
        <v>33.450000000000003</v>
      </c>
      <c r="V9912" s="12">
        <v>5</v>
      </c>
      <c r="W9912" s="12">
        <v>0</v>
      </c>
      <c r="X9912" s="12">
        <v>15.387</v>
      </c>
    </row>
    <row r="9913" spans="1:24" ht="14" x14ac:dyDescent="0.3">
      <c r="A9913" s="9">
        <v>9905</v>
      </c>
      <c r="B9913" s="14" t="s">
        <v>10961</v>
      </c>
      <c r="C9913" s="15">
        <v>46365</v>
      </c>
      <c r="D9913" s="15">
        <v>46372</v>
      </c>
      <c r="E9913" s="10" t="s">
        <v>44</v>
      </c>
      <c r="F9913" s="10" t="s">
        <v>215</v>
      </c>
      <c r="G9913" s="10" t="s">
        <v>216</v>
      </c>
      <c r="H9913" s="10" t="s">
        <v>22</v>
      </c>
      <c r="I9913" s="10" t="s">
        <v>23</v>
      </c>
      <c r="J9913" s="10" t="s">
        <v>1400</v>
      </c>
      <c r="K9913" s="10" t="s">
        <v>189</v>
      </c>
      <c r="L9913" s="10">
        <v>60068</v>
      </c>
      <c r="M9913" s="10" t="s">
        <v>95</v>
      </c>
      <c r="N9913" s="10" t="str">
        <f>_xlfn.XLOOKUP($M:$M,People!$B:$B,People!A:A)</f>
        <v>Roxanne Rodriguez</v>
      </c>
      <c r="O9913" s="10" t="s">
        <v>2252</v>
      </c>
      <c r="P9913" s="10" t="str">
        <f>VLOOKUP(O9913,Products!$A:$E,3,FALSE)</f>
        <v>Logitech</v>
      </c>
      <c r="Q9913" s="31">
        <f>INDEX(Products!$E:$E,MATCH(O9913,Products!$A:$A,0))</f>
        <v>0.27</v>
      </c>
      <c r="R9913" s="10" t="s">
        <v>41</v>
      </c>
      <c r="S9913" s="10" t="s">
        <v>82</v>
      </c>
      <c r="T9913" s="10" t="s">
        <v>2253</v>
      </c>
      <c r="U9913" s="12">
        <v>143.85600000000002</v>
      </c>
      <c r="V9913" s="12">
        <v>9</v>
      </c>
      <c r="W9913" s="12">
        <v>0.2</v>
      </c>
      <c r="X9913" s="12">
        <v>48.551399999999994</v>
      </c>
    </row>
    <row r="9914" spans="1:24" ht="14" x14ac:dyDescent="0.3">
      <c r="A9914" s="9">
        <v>9906</v>
      </c>
      <c r="B9914" s="14" t="s">
        <v>10950</v>
      </c>
      <c r="C9914" s="15">
        <v>46365</v>
      </c>
      <c r="D9914" s="15">
        <v>46369</v>
      </c>
      <c r="E9914" s="10" t="s">
        <v>44</v>
      </c>
      <c r="F9914" s="10" t="s">
        <v>3189</v>
      </c>
      <c r="G9914" s="10" t="s">
        <v>3190</v>
      </c>
      <c r="H9914" s="10" t="s">
        <v>36</v>
      </c>
      <c r="I9914" s="10" t="s">
        <v>23</v>
      </c>
      <c r="J9914" s="10" t="s">
        <v>771</v>
      </c>
      <c r="K9914" s="10" t="s">
        <v>212</v>
      </c>
      <c r="L9914" s="10">
        <v>48234</v>
      </c>
      <c r="M9914" s="10" t="s">
        <v>95</v>
      </c>
      <c r="N9914" s="10" t="str">
        <f>_xlfn.XLOOKUP($M:$M,People!$B:$B,People!A:A)</f>
        <v>Roxanne Rodriguez</v>
      </c>
      <c r="O9914" s="10" t="s">
        <v>3254</v>
      </c>
      <c r="P9914" s="10" t="str">
        <f>VLOOKUP(O9914,Products!$A:$E,3,FALSE)</f>
        <v>HP</v>
      </c>
      <c r="Q9914" s="31">
        <f>INDEX(Products!$E:$E,MATCH(O9914,Products!$A:$A,0))</f>
        <v>0.27</v>
      </c>
      <c r="R9914" s="10" t="s">
        <v>41</v>
      </c>
      <c r="S9914" s="10" t="s">
        <v>82</v>
      </c>
      <c r="T9914" s="10" t="s">
        <v>3255</v>
      </c>
      <c r="U9914" s="12">
        <v>12.96</v>
      </c>
      <c r="V9914" s="12">
        <v>2</v>
      </c>
      <c r="W9914" s="12">
        <v>0</v>
      </c>
      <c r="X9914" s="12">
        <v>6.2208000000000006</v>
      </c>
    </row>
    <row r="9915" spans="1:24" ht="14" x14ac:dyDescent="0.3">
      <c r="A9915" s="9">
        <v>9907</v>
      </c>
      <c r="B9915" s="14" t="s">
        <v>10957</v>
      </c>
      <c r="C9915" s="15">
        <v>46365</v>
      </c>
      <c r="D9915" s="15">
        <v>46369</v>
      </c>
      <c r="E9915" s="10" t="s">
        <v>44</v>
      </c>
      <c r="F9915" s="10" t="s">
        <v>4996</v>
      </c>
      <c r="G9915" s="10" t="s">
        <v>4997</v>
      </c>
      <c r="H9915" s="10" t="s">
        <v>36</v>
      </c>
      <c r="I9915" s="10" t="s">
        <v>23</v>
      </c>
      <c r="J9915" s="10" t="s">
        <v>478</v>
      </c>
      <c r="K9915" s="10" t="s">
        <v>277</v>
      </c>
      <c r="L9915" s="10">
        <v>85023</v>
      </c>
      <c r="M9915" s="10" t="s">
        <v>39</v>
      </c>
      <c r="N9915" s="10" t="str">
        <f>_xlfn.XLOOKUP($M:$M,People!$B:$B,People!A:A)</f>
        <v>Sadie Pawthorne</v>
      </c>
      <c r="O9915" s="10" t="s">
        <v>3502</v>
      </c>
      <c r="P9915" s="10" t="str">
        <f>VLOOKUP(O9915,Products!$A:$E,3,FALSE)</f>
        <v>Avery</v>
      </c>
      <c r="Q9915" s="31">
        <f>INDEX(Products!$E:$E,MATCH(O9915,Products!$A:$A,0))</f>
        <v>0.33</v>
      </c>
      <c r="R9915" s="10" t="s">
        <v>41</v>
      </c>
      <c r="S9915" s="10" t="s">
        <v>82</v>
      </c>
      <c r="T9915" s="10" t="s">
        <v>3503</v>
      </c>
      <c r="U9915" s="12">
        <v>419.4</v>
      </c>
      <c r="V9915" s="12">
        <v>5</v>
      </c>
      <c r="W9915" s="12">
        <v>0.2</v>
      </c>
      <c r="X9915" s="12">
        <v>146.79</v>
      </c>
    </row>
    <row r="9916" spans="1:24" ht="14" x14ac:dyDescent="0.3">
      <c r="A9916" s="9">
        <v>9908</v>
      </c>
      <c r="B9916" s="14" t="s">
        <v>10962</v>
      </c>
      <c r="C9916" s="15">
        <v>46365</v>
      </c>
      <c r="D9916" s="15">
        <v>46370</v>
      </c>
      <c r="E9916" s="10" t="s">
        <v>44</v>
      </c>
      <c r="F9916" s="10" t="s">
        <v>5228</v>
      </c>
      <c r="G9916" s="10" t="s">
        <v>5229</v>
      </c>
      <c r="H9916" s="10" t="s">
        <v>22</v>
      </c>
      <c r="I9916" s="10" t="s">
        <v>23</v>
      </c>
      <c r="J9916" s="10" t="s">
        <v>271</v>
      </c>
      <c r="K9916" s="10" t="s">
        <v>189</v>
      </c>
      <c r="L9916" s="10">
        <v>60623</v>
      </c>
      <c r="M9916" s="10" t="s">
        <v>95</v>
      </c>
      <c r="N9916" s="10" t="str">
        <f>_xlfn.XLOOKUP($M:$M,People!$B:$B,People!A:A)</f>
        <v>Roxanne Rodriguez</v>
      </c>
      <c r="O9916" s="10" t="s">
        <v>443</v>
      </c>
      <c r="P9916" s="10" t="str">
        <f>VLOOKUP(O9916,Products!$A:$E,3,FALSE)</f>
        <v>Avery</v>
      </c>
      <c r="Q9916" s="31">
        <f>INDEX(Products!$E:$E,MATCH(O9916,Products!$A:$A,0))</f>
        <v>0.28999999999999998</v>
      </c>
      <c r="R9916" s="10" t="s">
        <v>41</v>
      </c>
      <c r="S9916" s="10" t="s">
        <v>82</v>
      </c>
      <c r="T9916" s="10" t="s">
        <v>444</v>
      </c>
      <c r="U9916" s="12">
        <v>15.984000000000002</v>
      </c>
      <c r="V9916" s="12">
        <v>2</v>
      </c>
      <c r="W9916" s="12">
        <v>0.2</v>
      </c>
      <c r="X9916" s="12">
        <v>4.9949999999999992</v>
      </c>
    </row>
    <row r="9917" spans="1:24" ht="14" x14ac:dyDescent="0.3">
      <c r="A9917" s="9">
        <v>9909</v>
      </c>
      <c r="B9917" s="14" t="s">
        <v>10951</v>
      </c>
      <c r="C9917" s="15">
        <v>46365</v>
      </c>
      <c r="D9917" s="15">
        <v>46367</v>
      </c>
      <c r="E9917" s="10" t="s">
        <v>168</v>
      </c>
      <c r="F9917" s="10" t="s">
        <v>305</v>
      </c>
      <c r="G9917" s="10" t="s">
        <v>306</v>
      </c>
      <c r="H9917" s="10" t="s">
        <v>36</v>
      </c>
      <c r="I9917" s="10" t="s">
        <v>23</v>
      </c>
      <c r="J9917" s="10" t="s">
        <v>165</v>
      </c>
      <c r="K9917" s="10" t="s">
        <v>94</v>
      </c>
      <c r="L9917" s="10">
        <v>77041</v>
      </c>
      <c r="M9917" s="10" t="s">
        <v>95</v>
      </c>
      <c r="N9917" s="10" t="str">
        <f>_xlfn.XLOOKUP($M:$M,People!$B:$B,People!A:A)</f>
        <v>Roxanne Rodriguez</v>
      </c>
      <c r="O9917" s="10" t="s">
        <v>311</v>
      </c>
      <c r="P9917" s="10" t="str">
        <f>VLOOKUP(O9917,Products!$A:$E,3,FALSE)</f>
        <v>Canon</v>
      </c>
      <c r="Q9917" s="31">
        <f>INDEX(Products!$E:$E,MATCH(O9917,Products!$A:$A,0))</f>
        <v>0.28000000000000003</v>
      </c>
      <c r="R9917" s="10" t="s">
        <v>41</v>
      </c>
      <c r="S9917" s="10" t="s">
        <v>53</v>
      </c>
      <c r="T9917" s="10" t="s">
        <v>312</v>
      </c>
      <c r="U9917" s="12">
        <v>27.240000000000002</v>
      </c>
      <c r="V9917" s="12">
        <v>3</v>
      </c>
      <c r="W9917" s="12">
        <v>0.2</v>
      </c>
      <c r="X9917" s="12">
        <v>2.724000000000002</v>
      </c>
    </row>
    <row r="9918" spans="1:24" ht="14" x14ac:dyDescent="0.3">
      <c r="A9918" s="9">
        <v>9910</v>
      </c>
      <c r="B9918" s="14" t="s">
        <v>10960</v>
      </c>
      <c r="C9918" s="15">
        <v>46365</v>
      </c>
      <c r="D9918" s="15">
        <v>46369</v>
      </c>
      <c r="E9918" s="10" t="s">
        <v>44</v>
      </c>
      <c r="F9918" s="10" t="s">
        <v>879</v>
      </c>
      <c r="G9918" s="10" t="s">
        <v>880</v>
      </c>
      <c r="H9918" s="10" t="s">
        <v>36</v>
      </c>
      <c r="I9918" s="10" t="s">
        <v>23</v>
      </c>
      <c r="J9918" s="10" t="s">
        <v>881</v>
      </c>
      <c r="K9918" s="10" t="s">
        <v>438</v>
      </c>
      <c r="L9918" s="10">
        <v>45231</v>
      </c>
      <c r="M9918" s="10" t="s">
        <v>133</v>
      </c>
      <c r="N9918" s="10" t="str">
        <f>_xlfn.XLOOKUP($M:$M,People!$B:$B,People!A:A)</f>
        <v>Chuck Magee</v>
      </c>
      <c r="O9918" s="10" t="s">
        <v>882</v>
      </c>
      <c r="P9918" s="10" t="str">
        <f>VLOOKUP(O9918,Products!$A:$E,3,FALSE)</f>
        <v>Logitech</v>
      </c>
      <c r="Q9918" s="31">
        <f>INDEX(Products!$E:$E,MATCH(O9918,Products!$A:$A,0))</f>
        <v>0.27</v>
      </c>
      <c r="R9918" s="10" t="s">
        <v>41</v>
      </c>
      <c r="S9918" s="10" t="s">
        <v>53</v>
      </c>
      <c r="T9918" s="10" t="s">
        <v>883</v>
      </c>
      <c r="U9918" s="12">
        <v>37.207999999999998</v>
      </c>
      <c r="V9918" s="12">
        <v>1</v>
      </c>
      <c r="W9918" s="12">
        <v>0.2</v>
      </c>
      <c r="X9918" s="12">
        <v>-7.4416000000000011</v>
      </c>
    </row>
    <row r="9919" spans="1:24" ht="14" x14ac:dyDescent="0.3">
      <c r="A9919" s="9">
        <v>9911</v>
      </c>
      <c r="B9919" s="14" t="s">
        <v>10953</v>
      </c>
      <c r="C9919" s="15">
        <v>46365</v>
      </c>
      <c r="D9919" s="15">
        <v>46368</v>
      </c>
      <c r="E9919" s="10" t="s">
        <v>19</v>
      </c>
      <c r="F9919" s="10" t="s">
        <v>1818</v>
      </c>
      <c r="G9919" s="10" t="s">
        <v>1819</v>
      </c>
      <c r="H9919" s="10" t="s">
        <v>22</v>
      </c>
      <c r="I9919" s="10" t="s">
        <v>23</v>
      </c>
      <c r="J9919" s="10" t="s">
        <v>1275</v>
      </c>
      <c r="K9919" s="10" t="s">
        <v>25</v>
      </c>
      <c r="L9919" s="10">
        <v>40475</v>
      </c>
      <c r="M9919" s="10" t="s">
        <v>26</v>
      </c>
      <c r="N9919" s="10" t="str">
        <f>_xlfn.XLOOKUP($M:$M,People!$B:$B,People!A:A)</f>
        <v>Fred Suzuki</v>
      </c>
      <c r="O9919" s="10" t="s">
        <v>1556</v>
      </c>
      <c r="P9919" s="10" t="str">
        <f>VLOOKUP(O9919,Products!$A:$E,3,FALSE)</f>
        <v>Office Depot</v>
      </c>
      <c r="Q9919" s="31">
        <f>INDEX(Products!$E:$E,MATCH(O9919,Products!$A:$A,0))</f>
        <v>0.38</v>
      </c>
      <c r="R9919" s="10" t="s">
        <v>41</v>
      </c>
      <c r="S9919" s="10" t="s">
        <v>53</v>
      </c>
      <c r="T9919" s="10" t="s">
        <v>1557</v>
      </c>
      <c r="U9919" s="12">
        <v>15.14</v>
      </c>
      <c r="V9919" s="12">
        <v>1</v>
      </c>
      <c r="W9919" s="12">
        <v>0</v>
      </c>
      <c r="X9919" s="12">
        <v>0.60559999999999903</v>
      </c>
    </row>
    <row r="9920" spans="1:24" ht="14" x14ac:dyDescent="0.3">
      <c r="A9920" s="9">
        <v>9912</v>
      </c>
      <c r="B9920" s="14" t="s">
        <v>10953</v>
      </c>
      <c r="C9920" s="15">
        <v>46365</v>
      </c>
      <c r="D9920" s="15">
        <v>46368</v>
      </c>
      <c r="E9920" s="10" t="s">
        <v>19</v>
      </c>
      <c r="F9920" s="10" t="s">
        <v>1818</v>
      </c>
      <c r="G9920" s="10" t="s">
        <v>1819</v>
      </c>
      <c r="H9920" s="10" t="s">
        <v>22</v>
      </c>
      <c r="I9920" s="10" t="s">
        <v>23</v>
      </c>
      <c r="J9920" s="10" t="s">
        <v>1275</v>
      </c>
      <c r="K9920" s="10" t="s">
        <v>25</v>
      </c>
      <c r="L9920" s="10">
        <v>40475</v>
      </c>
      <c r="M9920" s="10" t="s">
        <v>26</v>
      </c>
      <c r="N9920" s="10" t="str">
        <f>_xlfn.XLOOKUP($M:$M,People!$B:$B,People!A:A)</f>
        <v>Fred Suzuki</v>
      </c>
      <c r="O9920" s="10" t="s">
        <v>2705</v>
      </c>
      <c r="P9920" s="10" t="str">
        <f>VLOOKUP(O9920,Products!$A:$E,3,FALSE)</f>
        <v>Logitech</v>
      </c>
      <c r="Q9920" s="31">
        <f>INDEX(Products!$E:$E,MATCH(O9920,Products!$A:$A,0))</f>
        <v>0.28999999999999998</v>
      </c>
      <c r="R9920" s="10" t="s">
        <v>64</v>
      </c>
      <c r="S9920" s="10" t="s">
        <v>144</v>
      </c>
      <c r="T9920" s="10" t="s">
        <v>2706</v>
      </c>
      <c r="U9920" s="12">
        <v>146.44999999999999</v>
      </c>
      <c r="V9920" s="12">
        <v>5</v>
      </c>
      <c r="W9920" s="12">
        <v>0</v>
      </c>
      <c r="X9920" s="12">
        <v>48.328499999999991</v>
      </c>
    </row>
    <row r="9921" spans="1:24" ht="14" x14ac:dyDescent="0.3">
      <c r="A9921" s="9">
        <v>9913</v>
      </c>
      <c r="B9921" s="14" t="s">
        <v>10954</v>
      </c>
      <c r="C9921" s="15">
        <v>46365</v>
      </c>
      <c r="D9921" s="15">
        <v>46367</v>
      </c>
      <c r="E9921" s="10" t="s">
        <v>19</v>
      </c>
      <c r="F9921" s="10" t="s">
        <v>1535</v>
      </c>
      <c r="G9921" s="10" t="s">
        <v>1536</v>
      </c>
      <c r="H9921" s="10" t="s">
        <v>22</v>
      </c>
      <c r="I9921" s="10" t="s">
        <v>23</v>
      </c>
      <c r="J9921" s="10" t="s">
        <v>771</v>
      </c>
      <c r="K9921" s="10" t="s">
        <v>212</v>
      </c>
      <c r="L9921" s="10">
        <v>48234</v>
      </c>
      <c r="M9921" s="10" t="s">
        <v>95</v>
      </c>
      <c r="N9921" s="10" t="str">
        <f>_xlfn.XLOOKUP($M:$M,People!$B:$B,People!A:A)</f>
        <v>Roxanne Rodriguez</v>
      </c>
      <c r="O9921" s="10" t="s">
        <v>5014</v>
      </c>
      <c r="P9921" s="10" t="str">
        <f>VLOOKUP(O9921,Products!$A:$E,3,FALSE)</f>
        <v>Samsung</v>
      </c>
      <c r="Q9921" s="31">
        <f>INDEX(Products!$E:$E,MATCH(O9921,Products!$A:$A,0))</f>
        <v>0.37</v>
      </c>
      <c r="R9921" s="10" t="s">
        <v>64</v>
      </c>
      <c r="S9921" s="10" t="s">
        <v>144</v>
      </c>
      <c r="T9921" s="10" t="s">
        <v>5015</v>
      </c>
      <c r="U9921" s="12">
        <v>104.88</v>
      </c>
      <c r="V9921" s="12">
        <v>6</v>
      </c>
      <c r="W9921" s="12">
        <v>0</v>
      </c>
      <c r="X9921" s="12">
        <v>41.952000000000005</v>
      </c>
    </row>
    <row r="9922" spans="1:24" ht="14" x14ac:dyDescent="0.3">
      <c r="A9922" s="9">
        <v>9914</v>
      </c>
      <c r="B9922" s="14" t="s">
        <v>10953</v>
      </c>
      <c r="C9922" s="15">
        <v>46365</v>
      </c>
      <c r="D9922" s="15">
        <v>46368</v>
      </c>
      <c r="E9922" s="10" t="s">
        <v>19</v>
      </c>
      <c r="F9922" s="10" t="s">
        <v>1818</v>
      </c>
      <c r="G9922" s="10" t="s">
        <v>1819</v>
      </c>
      <c r="H9922" s="10" t="s">
        <v>22</v>
      </c>
      <c r="I9922" s="10" t="s">
        <v>23</v>
      </c>
      <c r="J9922" s="10" t="s">
        <v>1275</v>
      </c>
      <c r="K9922" s="10" t="s">
        <v>25</v>
      </c>
      <c r="L9922" s="10">
        <v>40475</v>
      </c>
      <c r="M9922" s="10" t="s">
        <v>26</v>
      </c>
      <c r="N9922" s="10" t="str">
        <f>_xlfn.XLOOKUP($M:$M,People!$B:$B,People!A:A)</f>
        <v>Fred Suzuki</v>
      </c>
      <c r="O9922" s="10" t="s">
        <v>2885</v>
      </c>
      <c r="P9922" s="10" t="str">
        <f>VLOOKUP(O9922,Products!$A:$E,3,FALSE)</f>
        <v>Dell</v>
      </c>
      <c r="Q9922" s="31">
        <f>INDEX(Products!$E:$E,MATCH(O9922,Products!$A:$A,0))</f>
        <v>0.28000000000000003</v>
      </c>
      <c r="R9922" s="10" t="s">
        <v>64</v>
      </c>
      <c r="S9922" s="10" t="s">
        <v>1063</v>
      </c>
      <c r="T9922" s="10" t="s">
        <v>2886</v>
      </c>
      <c r="U9922" s="12">
        <v>1399.98</v>
      </c>
      <c r="V9922" s="12">
        <v>2</v>
      </c>
      <c r="W9922" s="12">
        <v>0</v>
      </c>
      <c r="X9922" s="12">
        <v>629.99099999999999</v>
      </c>
    </row>
    <row r="9923" spans="1:24" ht="14" x14ac:dyDescent="0.3">
      <c r="A9923" s="9">
        <v>9915</v>
      </c>
      <c r="B9923" s="14" t="s">
        <v>10963</v>
      </c>
      <c r="C9923" s="15">
        <v>46365</v>
      </c>
      <c r="D9923" s="15">
        <v>46370</v>
      </c>
      <c r="E9923" s="10" t="s">
        <v>44</v>
      </c>
      <c r="F9923" s="10" t="s">
        <v>721</v>
      </c>
      <c r="G9923" s="10" t="s">
        <v>722</v>
      </c>
      <c r="H9923" s="10" t="s">
        <v>22</v>
      </c>
      <c r="I9923" s="10" t="s">
        <v>23</v>
      </c>
      <c r="J9923" s="10" t="s">
        <v>723</v>
      </c>
      <c r="K9923" s="10" t="s">
        <v>38</v>
      </c>
      <c r="L9923" s="10">
        <v>90604</v>
      </c>
      <c r="M9923" s="10" t="s">
        <v>39</v>
      </c>
      <c r="N9923" s="10" t="str">
        <f>_xlfn.XLOOKUP($M:$M,People!$B:$B,People!A:A)</f>
        <v>Sadie Pawthorne</v>
      </c>
      <c r="O9923" s="10" t="s">
        <v>724</v>
      </c>
      <c r="P9923" s="10" t="str">
        <f>VLOOKUP(O9923,Products!$A:$E,3,FALSE)</f>
        <v>Samsung</v>
      </c>
      <c r="Q9923" s="31">
        <f>INDEX(Products!$E:$E,MATCH(O9923,Products!$A:$A,0))</f>
        <v>0.37</v>
      </c>
      <c r="R9923" s="10" t="s">
        <v>64</v>
      </c>
      <c r="S9923" s="10" t="s">
        <v>65</v>
      </c>
      <c r="T9923" s="10" t="s">
        <v>725</v>
      </c>
      <c r="U9923" s="12">
        <v>444.76800000000003</v>
      </c>
      <c r="V9923" s="12">
        <v>4</v>
      </c>
      <c r="W9923" s="12">
        <v>0.2</v>
      </c>
      <c r="X9923" s="12">
        <v>44.476800000000026</v>
      </c>
    </row>
    <row r="9924" spans="1:24" ht="14" x14ac:dyDescent="0.3">
      <c r="A9924" s="9">
        <v>9916</v>
      </c>
      <c r="B9924" s="14" t="s">
        <v>10964</v>
      </c>
      <c r="C9924" s="15">
        <v>46365</v>
      </c>
      <c r="D9924" s="15">
        <v>46369</v>
      </c>
      <c r="E9924" s="14" t="s">
        <v>44</v>
      </c>
      <c r="F9924" s="14" t="s">
        <v>1790</v>
      </c>
      <c r="G9924" s="14" t="s">
        <v>1791</v>
      </c>
      <c r="H9924" s="14" t="s">
        <v>22</v>
      </c>
      <c r="I9924" s="14" t="s">
        <v>5934</v>
      </c>
      <c r="J9924" s="14" t="s">
        <v>5935</v>
      </c>
      <c r="K9924" s="14" t="s">
        <v>5936</v>
      </c>
      <c r="L9924" s="14" t="s">
        <v>5976</v>
      </c>
      <c r="M9924" s="14" t="s">
        <v>133</v>
      </c>
      <c r="N9924" s="10" t="str">
        <f>_xlfn.XLOOKUP($M:$M,People!$B:$B,People!A:A)</f>
        <v>Chuck Magee</v>
      </c>
      <c r="O9924" s="14" t="s">
        <v>3011</v>
      </c>
      <c r="P9924" s="10" t="str">
        <f>VLOOKUP(O9924,Products!$A:$E,3,FALSE)</f>
        <v>Avery</v>
      </c>
      <c r="Q9924" s="31">
        <f>INDEX(Products!$E:$E,MATCH(O9924,Products!$A:$A,0))</f>
        <v>0.28999999999999998</v>
      </c>
      <c r="R9924" s="14" t="s">
        <v>41</v>
      </c>
      <c r="S9924" s="14" t="s">
        <v>42</v>
      </c>
      <c r="T9924" s="14" t="s">
        <v>3012</v>
      </c>
      <c r="U9924" s="17">
        <v>3.69</v>
      </c>
      <c r="V9924" s="17">
        <v>1</v>
      </c>
      <c r="W9924" s="17">
        <v>0</v>
      </c>
      <c r="X9924" s="17">
        <v>1.73</v>
      </c>
    </row>
    <row r="9925" spans="1:24" ht="14" x14ac:dyDescent="0.3">
      <c r="A9925" s="9">
        <v>9917</v>
      </c>
      <c r="B9925" s="14" t="s">
        <v>10964</v>
      </c>
      <c r="C9925" s="15">
        <v>46365</v>
      </c>
      <c r="D9925" s="15">
        <v>46369</v>
      </c>
      <c r="E9925" s="14" t="s">
        <v>44</v>
      </c>
      <c r="F9925" s="14" t="s">
        <v>1790</v>
      </c>
      <c r="G9925" s="14" t="s">
        <v>1791</v>
      </c>
      <c r="H9925" s="14" t="s">
        <v>22</v>
      </c>
      <c r="I9925" s="14" t="s">
        <v>5934</v>
      </c>
      <c r="J9925" s="14" t="s">
        <v>5935</v>
      </c>
      <c r="K9925" s="14" t="s">
        <v>5936</v>
      </c>
      <c r="L9925" s="14" t="s">
        <v>5976</v>
      </c>
      <c r="M9925" s="14" t="s">
        <v>133</v>
      </c>
      <c r="N9925" s="10" t="str">
        <f>_xlfn.XLOOKUP($M:$M,People!$B:$B,People!A:A)</f>
        <v>Chuck Magee</v>
      </c>
      <c r="O9925" s="14" t="s">
        <v>3013</v>
      </c>
      <c r="P9925" s="10" t="str">
        <f>VLOOKUP(O9925,Products!$A:$E,3,FALSE)</f>
        <v>Logitech</v>
      </c>
      <c r="Q9925" s="31">
        <f>INDEX(Products!$E:$E,MATCH(O9925,Products!$A:$A,0))</f>
        <v>0.33</v>
      </c>
      <c r="R9925" s="14" t="s">
        <v>41</v>
      </c>
      <c r="S9925" s="14" t="s">
        <v>42</v>
      </c>
      <c r="T9925" s="14" t="s">
        <v>3014</v>
      </c>
      <c r="U9925" s="17">
        <v>122.12</v>
      </c>
      <c r="V9925" s="17">
        <v>4</v>
      </c>
      <c r="W9925" s="17">
        <v>0</v>
      </c>
      <c r="X9925" s="17">
        <v>56.18</v>
      </c>
    </row>
    <row r="9926" spans="1:24" ht="14" x14ac:dyDescent="0.3">
      <c r="A9926" s="9">
        <v>9918</v>
      </c>
      <c r="B9926" s="14" t="s">
        <v>10965</v>
      </c>
      <c r="C9926" s="15">
        <v>46366</v>
      </c>
      <c r="D9926" s="15">
        <v>46369</v>
      </c>
      <c r="E9926" s="10" t="s">
        <v>168</v>
      </c>
      <c r="F9926" s="10" t="s">
        <v>4021</v>
      </c>
      <c r="G9926" s="10" t="s">
        <v>4022</v>
      </c>
      <c r="H9926" s="10" t="s">
        <v>22</v>
      </c>
      <c r="I9926" s="10" t="s">
        <v>23</v>
      </c>
      <c r="J9926" s="10" t="s">
        <v>131</v>
      </c>
      <c r="K9926" s="10" t="s">
        <v>132</v>
      </c>
      <c r="L9926" s="10">
        <v>19143</v>
      </c>
      <c r="M9926" s="10" t="s">
        <v>133</v>
      </c>
      <c r="N9926" s="10" t="str">
        <f>_xlfn.XLOOKUP($M:$M,People!$B:$B,People!A:A)</f>
        <v>Chuck Magee</v>
      </c>
      <c r="O9926" s="10" t="s">
        <v>1684</v>
      </c>
      <c r="P9926" s="10" t="str">
        <f>VLOOKUP(O9926,Products!$A:$E,3,FALSE)</f>
        <v>Samsung</v>
      </c>
      <c r="Q9926" s="31">
        <f>INDEX(Products!$E:$E,MATCH(O9926,Products!$A:$A,0))</f>
        <v>0.39</v>
      </c>
      <c r="R9926" s="10" t="s">
        <v>28</v>
      </c>
      <c r="S9926" s="10" t="s">
        <v>58</v>
      </c>
      <c r="T9926" s="10" t="s">
        <v>1685</v>
      </c>
      <c r="U9926" s="12">
        <v>87.92</v>
      </c>
      <c r="V9926" s="12">
        <v>5</v>
      </c>
      <c r="W9926" s="12">
        <v>0.2</v>
      </c>
      <c r="X9926" s="12">
        <v>15.385999999999999</v>
      </c>
    </row>
    <row r="9927" spans="1:24" ht="14" x14ac:dyDescent="0.3">
      <c r="A9927" s="9">
        <v>9919</v>
      </c>
      <c r="B9927" s="14" t="s">
        <v>10966</v>
      </c>
      <c r="C9927" s="15">
        <v>46366</v>
      </c>
      <c r="D9927" s="15">
        <v>46368</v>
      </c>
      <c r="E9927" s="10" t="s">
        <v>168</v>
      </c>
      <c r="F9927" s="10" t="s">
        <v>3684</v>
      </c>
      <c r="G9927" s="10" t="s">
        <v>3685</v>
      </c>
      <c r="H9927" s="10" t="s">
        <v>22</v>
      </c>
      <c r="I9927" s="10" t="s">
        <v>23</v>
      </c>
      <c r="J9927" s="10" t="s">
        <v>47</v>
      </c>
      <c r="K9927" s="10" t="s">
        <v>48</v>
      </c>
      <c r="L9927" s="10">
        <v>33311</v>
      </c>
      <c r="M9927" s="10" t="s">
        <v>26</v>
      </c>
      <c r="N9927" s="10" t="str">
        <f>_xlfn.XLOOKUP($M:$M,People!$B:$B,People!A:A)</f>
        <v>Fred Suzuki</v>
      </c>
      <c r="O9927" s="10" t="s">
        <v>2437</v>
      </c>
      <c r="P9927" s="10" t="str">
        <f>VLOOKUP(O9927,Products!$A:$E,3,FALSE)</f>
        <v>HP</v>
      </c>
      <c r="Q9927" s="31">
        <f>INDEX(Products!$E:$E,MATCH(O9927,Products!$A:$A,0))</f>
        <v>0.39</v>
      </c>
      <c r="R9927" s="10" t="s">
        <v>28</v>
      </c>
      <c r="S9927" s="10" t="s">
        <v>58</v>
      </c>
      <c r="T9927" s="10" t="s">
        <v>809</v>
      </c>
      <c r="U9927" s="12">
        <v>19.103999999999999</v>
      </c>
      <c r="V9927" s="12">
        <v>3</v>
      </c>
      <c r="W9927" s="12">
        <v>0.2</v>
      </c>
      <c r="X9927" s="12">
        <v>5.7312000000000012</v>
      </c>
    </row>
    <row r="9928" spans="1:24" ht="14" x14ac:dyDescent="0.3">
      <c r="A9928" s="9">
        <v>9920</v>
      </c>
      <c r="B9928" s="14" t="s">
        <v>10967</v>
      </c>
      <c r="C9928" s="15">
        <v>46366</v>
      </c>
      <c r="D9928" s="15">
        <v>46371</v>
      </c>
      <c r="E9928" s="10" t="s">
        <v>44</v>
      </c>
      <c r="F9928" s="10" t="s">
        <v>536</v>
      </c>
      <c r="G9928" s="10" t="s">
        <v>537</v>
      </c>
      <c r="H9928" s="10" t="s">
        <v>36</v>
      </c>
      <c r="I9928" s="10" t="s">
        <v>23</v>
      </c>
      <c r="J9928" s="10" t="s">
        <v>4314</v>
      </c>
      <c r="K9928" s="10" t="s">
        <v>339</v>
      </c>
      <c r="L9928" s="10">
        <v>29406</v>
      </c>
      <c r="M9928" s="10" t="s">
        <v>26</v>
      </c>
      <c r="N9928" s="10" t="str">
        <f>_xlfn.XLOOKUP($M:$M,People!$B:$B,People!A:A)</f>
        <v>Fred Suzuki</v>
      </c>
      <c r="O9928" s="10" t="s">
        <v>4027</v>
      </c>
      <c r="P9928" s="10" t="str">
        <f>VLOOKUP(O9928,Products!$A:$E,3,FALSE)</f>
        <v>3M</v>
      </c>
      <c r="Q9928" s="31">
        <f>INDEX(Products!$E:$E,MATCH(O9928,Products!$A:$A,0))</f>
        <v>0.28000000000000003</v>
      </c>
      <c r="R9928" s="10" t="s">
        <v>28</v>
      </c>
      <c r="S9928" s="10" t="s">
        <v>58</v>
      </c>
      <c r="T9928" s="10" t="s">
        <v>4028</v>
      </c>
      <c r="U9928" s="12">
        <v>14.76</v>
      </c>
      <c r="V9928" s="12">
        <v>2</v>
      </c>
      <c r="W9928" s="12">
        <v>0</v>
      </c>
      <c r="X9928" s="12">
        <v>4.2803999999999984</v>
      </c>
    </row>
    <row r="9929" spans="1:24" ht="14" x14ac:dyDescent="0.3">
      <c r="A9929" s="9">
        <v>9921</v>
      </c>
      <c r="B9929" s="14" t="s">
        <v>10968</v>
      </c>
      <c r="C9929" s="15">
        <v>46366</v>
      </c>
      <c r="D9929" s="15">
        <v>46368</v>
      </c>
      <c r="E9929" s="10" t="s">
        <v>168</v>
      </c>
      <c r="F9929" s="10" t="s">
        <v>3397</v>
      </c>
      <c r="G9929" s="10" t="s">
        <v>3398</v>
      </c>
      <c r="H9929" s="10" t="s">
        <v>22</v>
      </c>
      <c r="I9929" s="10" t="s">
        <v>23</v>
      </c>
      <c r="J9929" s="10" t="s">
        <v>131</v>
      </c>
      <c r="K9929" s="10" t="s">
        <v>132</v>
      </c>
      <c r="L9929" s="10">
        <v>19140</v>
      </c>
      <c r="M9929" s="10" t="s">
        <v>133</v>
      </c>
      <c r="N9929" s="10" t="str">
        <f>_xlfn.XLOOKUP($M:$M,People!$B:$B,People!A:A)</f>
        <v>Chuck Magee</v>
      </c>
      <c r="O9929" s="10" t="s">
        <v>2077</v>
      </c>
      <c r="P9929" s="10" t="str">
        <f>VLOOKUP(O9929,Products!$A:$E,3,FALSE)</f>
        <v>Office Depot</v>
      </c>
      <c r="Q9929" s="31">
        <f>INDEX(Products!$E:$E,MATCH(O9929,Products!$A:$A,0))</f>
        <v>0.36</v>
      </c>
      <c r="R9929" s="10" t="s">
        <v>28</v>
      </c>
      <c r="S9929" s="10" t="s">
        <v>58</v>
      </c>
      <c r="T9929" s="10" t="s">
        <v>2078</v>
      </c>
      <c r="U9929" s="12">
        <v>310.88000000000005</v>
      </c>
      <c r="V9929" s="12">
        <v>2</v>
      </c>
      <c r="W9929" s="12">
        <v>0.2</v>
      </c>
      <c r="X9929" s="12">
        <v>23.315999999999988</v>
      </c>
    </row>
    <row r="9930" spans="1:24" ht="14" x14ac:dyDescent="0.3">
      <c r="A9930" s="9">
        <v>9922</v>
      </c>
      <c r="B9930" s="14" t="s">
        <v>10969</v>
      </c>
      <c r="C9930" s="15">
        <v>46366</v>
      </c>
      <c r="D9930" s="15">
        <v>46370</v>
      </c>
      <c r="E9930" s="10" t="s">
        <v>19</v>
      </c>
      <c r="F9930" s="10" t="s">
        <v>1908</v>
      </c>
      <c r="G9930" s="10" t="s">
        <v>1909</v>
      </c>
      <c r="H9930" s="10" t="s">
        <v>22</v>
      </c>
      <c r="I9930" s="10" t="s">
        <v>23</v>
      </c>
      <c r="J9930" s="10" t="s">
        <v>3322</v>
      </c>
      <c r="K9930" s="10" t="s">
        <v>1213</v>
      </c>
      <c r="L9930" s="10">
        <v>89031</v>
      </c>
      <c r="M9930" s="10" t="s">
        <v>39</v>
      </c>
      <c r="N9930" s="10" t="str">
        <f>_xlfn.XLOOKUP($M:$M,People!$B:$B,People!A:A)</f>
        <v>Sadie Pawthorne</v>
      </c>
      <c r="O9930" s="10" t="s">
        <v>1635</v>
      </c>
      <c r="P9930" s="10" t="str">
        <f>VLOOKUP(O9930,Products!$A:$E,3,FALSE)</f>
        <v>HP</v>
      </c>
      <c r="Q9930" s="31">
        <f>INDEX(Products!$E:$E,MATCH(O9930,Products!$A:$A,0))</f>
        <v>0.35</v>
      </c>
      <c r="R9930" s="10" t="s">
        <v>28</v>
      </c>
      <c r="S9930" s="10" t="s">
        <v>50</v>
      </c>
      <c r="T9930" s="10" t="s">
        <v>1636</v>
      </c>
      <c r="U9930" s="12">
        <v>1669.6</v>
      </c>
      <c r="V9930" s="12">
        <v>4</v>
      </c>
      <c r="W9930" s="12">
        <v>0</v>
      </c>
      <c r="X9930" s="12">
        <v>116.87199999999984</v>
      </c>
    </row>
    <row r="9931" spans="1:24" ht="14" x14ac:dyDescent="0.3">
      <c r="A9931" s="9">
        <v>9923</v>
      </c>
      <c r="B9931" s="14" t="s">
        <v>10970</v>
      </c>
      <c r="C9931" s="15">
        <v>46366</v>
      </c>
      <c r="D9931" s="15">
        <v>46366</v>
      </c>
      <c r="E9931" s="10" t="s">
        <v>1124</v>
      </c>
      <c r="F9931" s="10" t="s">
        <v>2938</v>
      </c>
      <c r="G9931" s="10" t="s">
        <v>2939</v>
      </c>
      <c r="H9931" s="10" t="s">
        <v>22</v>
      </c>
      <c r="I9931" s="10" t="s">
        <v>23</v>
      </c>
      <c r="J9931" s="10" t="s">
        <v>655</v>
      </c>
      <c r="K9931" s="10" t="s">
        <v>656</v>
      </c>
      <c r="L9931" s="10">
        <v>6824</v>
      </c>
      <c r="M9931" s="10" t="s">
        <v>133</v>
      </c>
      <c r="N9931" s="10" t="str">
        <f>_xlfn.XLOOKUP($M:$M,People!$B:$B,People!A:A)</f>
        <v>Chuck Magee</v>
      </c>
      <c r="O9931" s="10" t="s">
        <v>4211</v>
      </c>
      <c r="P9931" s="10" t="str">
        <f>VLOOKUP(O9931,Products!$A:$E,3,FALSE)</f>
        <v>IKEA</v>
      </c>
      <c r="Q9931" s="31">
        <f>INDEX(Products!$E:$E,MATCH(O9931,Products!$A:$A,0))</f>
        <v>0.32</v>
      </c>
      <c r="R9931" s="10" t="s">
        <v>41</v>
      </c>
      <c r="S9931" s="10" t="s">
        <v>71</v>
      </c>
      <c r="T9931" s="10" t="s">
        <v>4212</v>
      </c>
      <c r="U9931" s="12">
        <v>426.78999999999996</v>
      </c>
      <c r="V9931" s="12">
        <v>7</v>
      </c>
      <c r="W9931" s="12">
        <v>0</v>
      </c>
      <c r="X9931" s="12">
        <v>123.76909999999995</v>
      </c>
    </row>
    <row r="9932" spans="1:24" ht="14" x14ac:dyDescent="0.3">
      <c r="A9932" s="9">
        <v>9924</v>
      </c>
      <c r="B9932" s="14" t="s">
        <v>10971</v>
      </c>
      <c r="C9932" s="15">
        <v>46366</v>
      </c>
      <c r="D9932" s="15">
        <v>46368</v>
      </c>
      <c r="E9932" s="10" t="s">
        <v>19</v>
      </c>
      <c r="F9932" s="10" t="s">
        <v>988</v>
      </c>
      <c r="G9932" s="10" t="s">
        <v>989</v>
      </c>
      <c r="H9932" s="10" t="s">
        <v>36</v>
      </c>
      <c r="I9932" s="10" t="s">
        <v>23</v>
      </c>
      <c r="J9932" s="10" t="s">
        <v>86</v>
      </c>
      <c r="K9932" s="10" t="s">
        <v>87</v>
      </c>
      <c r="L9932" s="10">
        <v>98103</v>
      </c>
      <c r="M9932" s="10" t="s">
        <v>39</v>
      </c>
      <c r="N9932" s="10" t="str">
        <f>_xlfn.XLOOKUP($M:$M,People!$B:$B,People!A:A)</f>
        <v>Sadie Pawthorne</v>
      </c>
      <c r="O9932" s="10" t="s">
        <v>4859</v>
      </c>
      <c r="P9932" s="10" t="str">
        <f>VLOOKUP(O9932,Products!$A:$E,3,FALSE)</f>
        <v>Dell</v>
      </c>
      <c r="Q9932" s="31">
        <f>INDEX(Products!$E:$E,MATCH(O9932,Products!$A:$A,0))</f>
        <v>0.26</v>
      </c>
      <c r="R9932" s="10" t="s">
        <v>41</v>
      </c>
      <c r="S9932" s="10" t="s">
        <v>61</v>
      </c>
      <c r="T9932" s="10" t="s">
        <v>4860</v>
      </c>
      <c r="U9932" s="12">
        <v>18.240000000000002</v>
      </c>
      <c r="V9932" s="12">
        <v>3</v>
      </c>
      <c r="W9932" s="12">
        <v>0</v>
      </c>
      <c r="X9932" s="12">
        <v>5.2895999999999983</v>
      </c>
    </row>
    <row r="9933" spans="1:24" ht="14" x14ac:dyDescent="0.3">
      <c r="A9933" s="9">
        <v>9925</v>
      </c>
      <c r="B9933" s="14" t="s">
        <v>10965</v>
      </c>
      <c r="C9933" s="15">
        <v>46366</v>
      </c>
      <c r="D9933" s="15">
        <v>46369</v>
      </c>
      <c r="E9933" s="10" t="s">
        <v>168</v>
      </c>
      <c r="F9933" s="10" t="s">
        <v>4021</v>
      </c>
      <c r="G9933" s="10" t="s">
        <v>4022</v>
      </c>
      <c r="H9933" s="10" t="s">
        <v>22</v>
      </c>
      <c r="I9933" s="10" t="s">
        <v>23</v>
      </c>
      <c r="J9933" s="10" t="s">
        <v>131</v>
      </c>
      <c r="K9933" s="10" t="s">
        <v>132</v>
      </c>
      <c r="L9933" s="10">
        <v>19143</v>
      </c>
      <c r="M9933" s="10" t="s">
        <v>133</v>
      </c>
      <c r="N9933" s="10" t="str">
        <f>_xlfn.XLOOKUP($M:$M,People!$B:$B,People!A:A)</f>
        <v>Chuck Magee</v>
      </c>
      <c r="O9933" s="10" t="s">
        <v>2108</v>
      </c>
      <c r="P9933" s="10" t="str">
        <f>VLOOKUP(O9933,Products!$A:$E,3,FALSE)</f>
        <v>Samsung</v>
      </c>
      <c r="Q9933" s="31">
        <f>INDEX(Products!$E:$E,MATCH(O9933,Products!$A:$A,0))</f>
        <v>0.35</v>
      </c>
      <c r="R9933" s="10" t="s">
        <v>41</v>
      </c>
      <c r="S9933" s="10" t="s">
        <v>68</v>
      </c>
      <c r="T9933" s="10" t="s">
        <v>2109</v>
      </c>
      <c r="U9933" s="12">
        <v>3.2730000000000006</v>
      </c>
      <c r="V9933" s="12">
        <v>1</v>
      </c>
      <c r="W9933" s="12">
        <v>0.7</v>
      </c>
      <c r="X9933" s="12">
        <v>-2.5092999999999996</v>
      </c>
    </row>
    <row r="9934" spans="1:24" ht="14" x14ac:dyDescent="0.3">
      <c r="A9934" s="9">
        <v>9926</v>
      </c>
      <c r="B9934" s="14" t="s">
        <v>10972</v>
      </c>
      <c r="C9934" s="15">
        <v>46366</v>
      </c>
      <c r="D9934" s="15">
        <v>46373</v>
      </c>
      <c r="E9934" s="10" t="s">
        <v>44</v>
      </c>
      <c r="F9934" s="10" t="s">
        <v>988</v>
      </c>
      <c r="G9934" s="10" t="s">
        <v>989</v>
      </c>
      <c r="H9934" s="10" t="s">
        <v>36</v>
      </c>
      <c r="I9934" s="10" t="s">
        <v>23</v>
      </c>
      <c r="J9934" s="10" t="s">
        <v>831</v>
      </c>
      <c r="K9934" s="10" t="s">
        <v>38</v>
      </c>
      <c r="L9934" s="10">
        <v>92037</v>
      </c>
      <c r="M9934" s="10" t="s">
        <v>39</v>
      </c>
      <c r="N9934" s="10" t="str">
        <f>_xlfn.XLOOKUP($M:$M,People!$B:$B,People!A:A)</f>
        <v>Sadie Pawthorne</v>
      </c>
      <c r="O9934" s="10" t="s">
        <v>2621</v>
      </c>
      <c r="P9934" s="10" t="str">
        <f>VLOOKUP(O9934,Products!$A:$E,3,FALSE)</f>
        <v>Canon</v>
      </c>
      <c r="Q9934" s="31">
        <f>INDEX(Products!$E:$E,MATCH(O9934,Products!$A:$A,0))</f>
        <v>0.38</v>
      </c>
      <c r="R9934" s="10" t="s">
        <v>41</v>
      </c>
      <c r="S9934" s="10" t="s">
        <v>68</v>
      </c>
      <c r="T9934" s="10" t="s">
        <v>2622</v>
      </c>
      <c r="U9934" s="12">
        <v>19.936000000000003</v>
      </c>
      <c r="V9934" s="12">
        <v>4</v>
      </c>
      <c r="W9934" s="12">
        <v>0.2</v>
      </c>
      <c r="X9934" s="12">
        <v>7.2267999999999999</v>
      </c>
    </row>
    <row r="9935" spans="1:24" ht="14" x14ac:dyDescent="0.3">
      <c r="A9935" s="9">
        <v>9927</v>
      </c>
      <c r="B9935" s="14" t="s">
        <v>10972</v>
      </c>
      <c r="C9935" s="15">
        <v>46366</v>
      </c>
      <c r="D9935" s="15">
        <v>46373</v>
      </c>
      <c r="E9935" s="10" t="s">
        <v>44</v>
      </c>
      <c r="F9935" s="10" t="s">
        <v>988</v>
      </c>
      <c r="G9935" s="10" t="s">
        <v>989</v>
      </c>
      <c r="H9935" s="10" t="s">
        <v>36</v>
      </c>
      <c r="I9935" s="10" t="s">
        <v>23</v>
      </c>
      <c r="J9935" s="10" t="s">
        <v>831</v>
      </c>
      <c r="K9935" s="10" t="s">
        <v>38</v>
      </c>
      <c r="L9935" s="10">
        <v>92037</v>
      </c>
      <c r="M9935" s="10" t="s">
        <v>39</v>
      </c>
      <c r="N9935" s="10" t="str">
        <f>_xlfn.XLOOKUP($M:$M,People!$B:$B,People!A:A)</f>
        <v>Sadie Pawthorne</v>
      </c>
      <c r="O9935" s="10" t="s">
        <v>2623</v>
      </c>
      <c r="P9935" s="10" t="str">
        <f>VLOOKUP(O9935,Products!$A:$E,3,FALSE)</f>
        <v>Logitech</v>
      </c>
      <c r="Q9935" s="31">
        <f>INDEX(Products!$E:$E,MATCH(O9935,Products!$A:$A,0))</f>
        <v>0.31</v>
      </c>
      <c r="R9935" s="10" t="s">
        <v>41</v>
      </c>
      <c r="S9935" s="10" t="s">
        <v>68</v>
      </c>
      <c r="T9935" s="10" t="s">
        <v>2624</v>
      </c>
      <c r="U9935" s="12">
        <v>65.567999999999998</v>
      </c>
      <c r="V9935" s="12">
        <v>2</v>
      </c>
      <c r="W9935" s="12">
        <v>0.2</v>
      </c>
      <c r="X9935" s="12">
        <v>22.948799999999995</v>
      </c>
    </row>
    <row r="9936" spans="1:24" ht="14" x14ac:dyDescent="0.3">
      <c r="A9936" s="9">
        <v>9928</v>
      </c>
      <c r="B9936" s="14" t="s">
        <v>10973</v>
      </c>
      <c r="C9936" s="15">
        <v>46366</v>
      </c>
      <c r="D9936" s="15">
        <v>46371</v>
      </c>
      <c r="E9936" s="10" t="s">
        <v>19</v>
      </c>
      <c r="F9936" s="10" t="s">
        <v>4968</v>
      </c>
      <c r="G9936" s="10" t="s">
        <v>4969</v>
      </c>
      <c r="H9936" s="10" t="s">
        <v>92</v>
      </c>
      <c r="I9936" s="10" t="s">
        <v>23</v>
      </c>
      <c r="J9936" s="10" t="s">
        <v>292</v>
      </c>
      <c r="K9936" s="10" t="s">
        <v>1294</v>
      </c>
      <c r="L9936" s="10">
        <v>39212</v>
      </c>
      <c r="M9936" s="10" t="s">
        <v>26</v>
      </c>
      <c r="N9936" s="10" t="str">
        <f>_xlfn.XLOOKUP($M:$M,People!$B:$B,People!A:A)</f>
        <v>Fred Suzuki</v>
      </c>
      <c r="O9936" s="10" t="s">
        <v>4970</v>
      </c>
      <c r="P9936" s="10" t="str">
        <f>VLOOKUP(O9936,Products!$A:$E,3,FALSE)</f>
        <v>Logitech</v>
      </c>
      <c r="Q9936" s="31">
        <f>INDEX(Products!$E:$E,MATCH(O9936,Products!$A:$A,0))</f>
        <v>0.33</v>
      </c>
      <c r="R9936" s="10" t="s">
        <v>41</v>
      </c>
      <c r="S9936" s="10" t="s">
        <v>68</v>
      </c>
      <c r="T9936" s="10" t="s">
        <v>4971</v>
      </c>
      <c r="U9936" s="12">
        <v>45.84</v>
      </c>
      <c r="V9936" s="12">
        <v>8</v>
      </c>
      <c r="W9936" s="12">
        <v>0</v>
      </c>
      <c r="X9936" s="12">
        <v>22.0032</v>
      </c>
    </row>
    <row r="9937" spans="1:24" ht="14" x14ac:dyDescent="0.3">
      <c r="A9937" s="9">
        <v>9929</v>
      </c>
      <c r="B9937" s="14" t="s">
        <v>10974</v>
      </c>
      <c r="C9937" s="15">
        <v>46366</v>
      </c>
      <c r="D9937" s="15">
        <v>46366</v>
      </c>
      <c r="E9937" s="10" t="s">
        <v>1124</v>
      </c>
      <c r="F9937" s="10" t="s">
        <v>483</v>
      </c>
      <c r="G9937" s="10" t="s">
        <v>484</v>
      </c>
      <c r="H9937" s="10" t="s">
        <v>92</v>
      </c>
      <c r="I9937" s="10" t="s">
        <v>23</v>
      </c>
      <c r="J9937" s="10" t="s">
        <v>2154</v>
      </c>
      <c r="K9937" s="10" t="s">
        <v>124</v>
      </c>
      <c r="L9937" s="10">
        <v>68104</v>
      </c>
      <c r="M9937" s="10" t="s">
        <v>95</v>
      </c>
      <c r="N9937" s="10" t="str">
        <f>_xlfn.XLOOKUP($M:$M,People!$B:$B,People!A:A)</f>
        <v>Roxanne Rodriguez</v>
      </c>
      <c r="O9937" s="10" t="s">
        <v>3317</v>
      </c>
      <c r="P9937" s="10" t="str">
        <f>VLOOKUP(O9937,Products!$A:$E,3,FALSE)</f>
        <v>Logitech</v>
      </c>
      <c r="Q9937" s="31">
        <f>INDEX(Products!$E:$E,MATCH(O9937,Products!$A:$A,0))</f>
        <v>0.39</v>
      </c>
      <c r="R9937" s="10" t="s">
        <v>41</v>
      </c>
      <c r="S9937" s="10" t="s">
        <v>68</v>
      </c>
      <c r="T9937" s="10" t="s">
        <v>3318</v>
      </c>
      <c r="U9937" s="12">
        <v>34.5</v>
      </c>
      <c r="V9937" s="12">
        <v>3</v>
      </c>
      <c r="W9937" s="12">
        <v>0</v>
      </c>
      <c r="X9937" s="12">
        <v>15.524999999999999</v>
      </c>
    </row>
    <row r="9938" spans="1:24" ht="14" x14ac:dyDescent="0.3">
      <c r="A9938" s="9">
        <v>9930</v>
      </c>
      <c r="B9938" s="14" t="s">
        <v>10970</v>
      </c>
      <c r="C9938" s="15">
        <v>46366</v>
      </c>
      <c r="D9938" s="15">
        <v>46366</v>
      </c>
      <c r="E9938" s="10" t="s">
        <v>1124</v>
      </c>
      <c r="F9938" s="10" t="s">
        <v>2938</v>
      </c>
      <c r="G9938" s="10" t="s">
        <v>2939</v>
      </c>
      <c r="H9938" s="10" t="s">
        <v>22</v>
      </c>
      <c r="I9938" s="10" t="s">
        <v>23</v>
      </c>
      <c r="J9938" s="10" t="s">
        <v>655</v>
      </c>
      <c r="K9938" s="10" t="s">
        <v>656</v>
      </c>
      <c r="L9938" s="10">
        <v>6824</v>
      </c>
      <c r="M9938" s="10" t="s">
        <v>133</v>
      </c>
      <c r="N9938" s="10" t="str">
        <f>_xlfn.XLOOKUP($M:$M,People!$B:$B,People!A:A)</f>
        <v>Chuck Magee</v>
      </c>
      <c r="O9938" s="10" t="s">
        <v>518</v>
      </c>
      <c r="P9938" s="10" t="str">
        <f>VLOOKUP(O9938,Products!$A:$E,3,FALSE)</f>
        <v>HP</v>
      </c>
      <c r="Q9938" s="31">
        <f>INDEX(Products!$E:$E,MATCH(O9938,Products!$A:$A,0))</f>
        <v>0.28999999999999998</v>
      </c>
      <c r="R9938" s="10" t="s">
        <v>41</v>
      </c>
      <c r="S9938" s="10" t="s">
        <v>155</v>
      </c>
      <c r="T9938" s="10" t="s">
        <v>519</v>
      </c>
      <c r="U9938" s="12">
        <v>10.86</v>
      </c>
      <c r="V9938" s="12">
        <v>3</v>
      </c>
      <c r="W9938" s="12">
        <v>0</v>
      </c>
      <c r="X9938" s="12">
        <v>5.1042000000000005</v>
      </c>
    </row>
    <row r="9939" spans="1:24" ht="14" x14ac:dyDescent="0.3">
      <c r="A9939" s="9">
        <v>9931</v>
      </c>
      <c r="B9939" s="14" t="s">
        <v>10968</v>
      </c>
      <c r="C9939" s="15">
        <v>46366</v>
      </c>
      <c r="D9939" s="15">
        <v>46368</v>
      </c>
      <c r="E9939" s="10" t="s">
        <v>168</v>
      </c>
      <c r="F9939" s="10" t="s">
        <v>3397</v>
      </c>
      <c r="G9939" s="10" t="s">
        <v>3398</v>
      </c>
      <c r="H9939" s="10" t="s">
        <v>22</v>
      </c>
      <c r="I9939" s="10" t="s">
        <v>23</v>
      </c>
      <c r="J9939" s="10" t="s">
        <v>131</v>
      </c>
      <c r="K9939" s="10" t="s">
        <v>132</v>
      </c>
      <c r="L9939" s="10">
        <v>19140</v>
      </c>
      <c r="M9939" s="10" t="s">
        <v>133</v>
      </c>
      <c r="N9939" s="10" t="str">
        <f>_xlfn.XLOOKUP($M:$M,People!$B:$B,People!A:A)</f>
        <v>Chuck Magee</v>
      </c>
      <c r="O9939" s="10" t="s">
        <v>2433</v>
      </c>
      <c r="P9939" s="10" t="str">
        <f>VLOOKUP(O9939,Products!$A:$E,3,FALSE)</f>
        <v>HP</v>
      </c>
      <c r="Q9939" s="31">
        <f>INDEX(Products!$E:$E,MATCH(O9939,Products!$A:$A,0))</f>
        <v>0.31</v>
      </c>
      <c r="R9939" s="10" t="s">
        <v>41</v>
      </c>
      <c r="S9939" s="10" t="s">
        <v>82</v>
      </c>
      <c r="T9939" s="10" t="s">
        <v>2434</v>
      </c>
      <c r="U9939" s="12">
        <v>10.368000000000002</v>
      </c>
      <c r="V9939" s="12">
        <v>2</v>
      </c>
      <c r="W9939" s="12">
        <v>0.2</v>
      </c>
      <c r="X9939" s="12">
        <v>3.6288</v>
      </c>
    </row>
    <row r="9940" spans="1:24" ht="14" x14ac:dyDescent="0.3">
      <c r="A9940" s="9">
        <v>9932</v>
      </c>
      <c r="B9940" s="14" t="s">
        <v>10975</v>
      </c>
      <c r="C9940" s="15">
        <v>46366</v>
      </c>
      <c r="D9940" s="15">
        <v>46368</v>
      </c>
      <c r="E9940" s="10" t="s">
        <v>19</v>
      </c>
      <c r="F9940" s="10" t="s">
        <v>5280</v>
      </c>
      <c r="G9940" s="10" t="s">
        <v>5281</v>
      </c>
      <c r="H9940" s="10" t="s">
        <v>22</v>
      </c>
      <c r="I9940" s="10" t="s">
        <v>23</v>
      </c>
      <c r="J9940" s="10" t="s">
        <v>4002</v>
      </c>
      <c r="K9940" s="10" t="s">
        <v>38</v>
      </c>
      <c r="L9940" s="10">
        <v>95207</v>
      </c>
      <c r="M9940" s="10" t="s">
        <v>39</v>
      </c>
      <c r="N9940" s="10" t="str">
        <f>_xlfn.XLOOKUP($M:$M,People!$B:$B,People!A:A)</f>
        <v>Sadie Pawthorne</v>
      </c>
      <c r="O9940" s="10" t="s">
        <v>1705</v>
      </c>
      <c r="P9940" s="10" t="str">
        <f>VLOOKUP(O9940,Products!$A:$E,3,FALSE)</f>
        <v>Office Depot</v>
      </c>
      <c r="Q9940" s="31">
        <f>INDEX(Products!$E:$E,MATCH(O9940,Products!$A:$A,0))</f>
        <v>0.36</v>
      </c>
      <c r="R9940" s="10" t="s">
        <v>41</v>
      </c>
      <c r="S9940" s="10" t="s">
        <v>82</v>
      </c>
      <c r="T9940" s="10" t="s">
        <v>1706</v>
      </c>
      <c r="U9940" s="12">
        <v>12.96</v>
      </c>
      <c r="V9940" s="12">
        <v>2</v>
      </c>
      <c r="W9940" s="12">
        <v>0</v>
      </c>
      <c r="X9940" s="12">
        <v>6.2208000000000006</v>
      </c>
    </row>
    <row r="9941" spans="1:24" ht="14" x14ac:dyDescent="0.3">
      <c r="A9941" s="9">
        <v>9933</v>
      </c>
      <c r="B9941" s="14" t="s">
        <v>10971</v>
      </c>
      <c r="C9941" s="15">
        <v>46366</v>
      </c>
      <c r="D9941" s="15">
        <v>46368</v>
      </c>
      <c r="E9941" s="10" t="s">
        <v>19</v>
      </c>
      <c r="F9941" s="10" t="s">
        <v>988</v>
      </c>
      <c r="G9941" s="10" t="s">
        <v>989</v>
      </c>
      <c r="H9941" s="10" t="s">
        <v>36</v>
      </c>
      <c r="I9941" s="10" t="s">
        <v>23</v>
      </c>
      <c r="J9941" s="10" t="s">
        <v>86</v>
      </c>
      <c r="K9941" s="10" t="s">
        <v>87</v>
      </c>
      <c r="L9941" s="10">
        <v>98103</v>
      </c>
      <c r="M9941" s="10" t="s">
        <v>39</v>
      </c>
      <c r="N9941" s="10" t="str">
        <f>_xlfn.XLOOKUP($M:$M,People!$B:$B,People!A:A)</f>
        <v>Sadie Pawthorne</v>
      </c>
      <c r="O9941" s="10" t="s">
        <v>1339</v>
      </c>
      <c r="P9941" s="10" t="str">
        <f>VLOOKUP(O9941,Products!$A:$E,3,FALSE)</f>
        <v>Logitech</v>
      </c>
      <c r="Q9941" s="31">
        <f>INDEX(Products!$E:$E,MATCH(O9941,Products!$A:$A,0))</f>
        <v>0.25</v>
      </c>
      <c r="R9941" s="10" t="s">
        <v>41</v>
      </c>
      <c r="S9941" s="10" t="s">
        <v>53</v>
      </c>
      <c r="T9941" s="10" t="s">
        <v>1340</v>
      </c>
      <c r="U9941" s="12">
        <v>324.90000000000003</v>
      </c>
      <c r="V9941" s="12">
        <v>5</v>
      </c>
      <c r="W9941" s="12">
        <v>0</v>
      </c>
      <c r="X9941" s="12">
        <v>38.988000000000014</v>
      </c>
    </row>
    <row r="9942" spans="1:24" ht="14" x14ac:dyDescent="0.3">
      <c r="A9942" s="9">
        <v>9934</v>
      </c>
      <c r="B9942" s="14" t="s">
        <v>10973</v>
      </c>
      <c r="C9942" s="15">
        <v>46366</v>
      </c>
      <c r="D9942" s="15">
        <v>46371</v>
      </c>
      <c r="E9942" s="10" t="s">
        <v>19</v>
      </c>
      <c r="F9942" s="10" t="s">
        <v>4968</v>
      </c>
      <c r="G9942" s="10" t="s">
        <v>4969</v>
      </c>
      <c r="H9942" s="10" t="s">
        <v>92</v>
      </c>
      <c r="I9942" s="10" t="s">
        <v>23</v>
      </c>
      <c r="J9942" s="10" t="s">
        <v>292</v>
      </c>
      <c r="K9942" s="10" t="s">
        <v>1294</v>
      </c>
      <c r="L9942" s="10">
        <v>39212</v>
      </c>
      <c r="M9942" s="10" t="s">
        <v>26</v>
      </c>
      <c r="N9942" s="10" t="str">
        <f>_xlfn.XLOOKUP($M:$M,People!$B:$B,People!A:A)</f>
        <v>Fred Suzuki</v>
      </c>
      <c r="O9942" s="10" t="s">
        <v>2165</v>
      </c>
      <c r="P9942" s="10" t="str">
        <f>VLOOKUP(O9942,Products!$A:$E,3,FALSE)</f>
        <v>Staples</v>
      </c>
      <c r="Q9942" s="31">
        <f>INDEX(Products!$E:$E,MATCH(O9942,Products!$A:$A,0))</f>
        <v>0.27</v>
      </c>
      <c r="R9942" s="10" t="s">
        <v>64</v>
      </c>
      <c r="S9942" s="10" t="s">
        <v>144</v>
      </c>
      <c r="T9942" s="10" t="s">
        <v>2166</v>
      </c>
      <c r="U9942" s="12">
        <v>599.97</v>
      </c>
      <c r="V9942" s="12">
        <v>3</v>
      </c>
      <c r="W9942" s="12">
        <v>0</v>
      </c>
      <c r="X9942" s="12">
        <v>257.98710000000005</v>
      </c>
    </row>
    <row r="9943" spans="1:24" ht="14" x14ac:dyDescent="0.3">
      <c r="A9943" s="9">
        <v>9935</v>
      </c>
      <c r="B9943" s="14" t="s">
        <v>10976</v>
      </c>
      <c r="C9943" s="15">
        <v>46366</v>
      </c>
      <c r="D9943" s="15">
        <v>46370</v>
      </c>
      <c r="E9943" s="10" t="s">
        <v>44</v>
      </c>
      <c r="F9943" s="10" t="s">
        <v>528</v>
      </c>
      <c r="G9943" s="10" t="s">
        <v>529</v>
      </c>
      <c r="H9943" s="10" t="s">
        <v>22</v>
      </c>
      <c r="I9943" s="10" t="s">
        <v>23</v>
      </c>
      <c r="J9943" s="10" t="s">
        <v>131</v>
      </c>
      <c r="K9943" s="10" t="s">
        <v>132</v>
      </c>
      <c r="L9943" s="10">
        <v>19120</v>
      </c>
      <c r="M9943" s="10" t="s">
        <v>133</v>
      </c>
      <c r="N9943" s="10" t="str">
        <f>_xlfn.XLOOKUP($M:$M,People!$B:$B,People!A:A)</f>
        <v>Chuck Magee</v>
      </c>
      <c r="O9943" s="10" t="s">
        <v>3021</v>
      </c>
      <c r="P9943" s="10" t="str">
        <f>VLOOKUP(O9943,Products!$A:$E,3,FALSE)</f>
        <v>Canon</v>
      </c>
      <c r="Q9943" s="31">
        <f>INDEX(Products!$E:$E,MATCH(O9943,Products!$A:$A,0))</f>
        <v>0.26</v>
      </c>
      <c r="R9943" s="10" t="s">
        <v>64</v>
      </c>
      <c r="S9943" s="10" t="s">
        <v>144</v>
      </c>
      <c r="T9943" s="10" t="s">
        <v>3022</v>
      </c>
      <c r="U9943" s="12">
        <v>14.200000000000001</v>
      </c>
      <c r="V9943" s="12">
        <v>1</v>
      </c>
      <c r="W9943" s="12">
        <v>0.2</v>
      </c>
      <c r="X9943" s="12">
        <v>3.3724999999999992</v>
      </c>
    </row>
    <row r="9944" spans="1:24" ht="14" x14ac:dyDescent="0.3">
      <c r="A9944" s="9">
        <v>9936</v>
      </c>
      <c r="B9944" s="14" t="s">
        <v>10971</v>
      </c>
      <c r="C9944" s="15">
        <v>46366</v>
      </c>
      <c r="D9944" s="15">
        <v>46368</v>
      </c>
      <c r="E9944" s="10" t="s">
        <v>19</v>
      </c>
      <c r="F9944" s="10" t="s">
        <v>988</v>
      </c>
      <c r="G9944" s="10" t="s">
        <v>989</v>
      </c>
      <c r="H9944" s="10" t="s">
        <v>36</v>
      </c>
      <c r="I9944" s="10" t="s">
        <v>23</v>
      </c>
      <c r="J9944" s="10" t="s">
        <v>86</v>
      </c>
      <c r="K9944" s="10" t="s">
        <v>87</v>
      </c>
      <c r="L9944" s="10">
        <v>98103</v>
      </c>
      <c r="M9944" s="10" t="s">
        <v>39</v>
      </c>
      <c r="N9944" s="10" t="str">
        <f>_xlfn.XLOOKUP($M:$M,People!$B:$B,People!A:A)</f>
        <v>Sadie Pawthorne</v>
      </c>
      <c r="O9944" s="10" t="s">
        <v>3118</v>
      </c>
      <c r="P9944" s="10" t="str">
        <f>VLOOKUP(O9944,Products!$A:$E,3,FALSE)</f>
        <v>Dell</v>
      </c>
      <c r="Q9944" s="31">
        <f>INDEX(Products!$E:$E,MATCH(O9944,Products!$A:$A,0))</f>
        <v>0.26</v>
      </c>
      <c r="R9944" s="10" t="s">
        <v>64</v>
      </c>
      <c r="S9944" s="10" t="s">
        <v>144</v>
      </c>
      <c r="T9944" s="10" t="s">
        <v>3119</v>
      </c>
      <c r="U9944" s="12">
        <v>49.08</v>
      </c>
      <c r="V9944" s="12">
        <v>3</v>
      </c>
      <c r="W9944" s="12">
        <v>0</v>
      </c>
      <c r="X9944" s="12">
        <v>4.9079999999999977</v>
      </c>
    </row>
    <row r="9945" spans="1:24" ht="14" x14ac:dyDescent="0.3">
      <c r="A9945" s="9">
        <v>9937</v>
      </c>
      <c r="B9945" s="14" t="s">
        <v>10973</v>
      </c>
      <c r="C9945" s="15">
        <v>46366</v>
      </c>
      <c r="D9945" s="15">
        <v>46371</v>
      </c>
      <c r="E9945" s="10" t="s">
        <v>19</v>
      </c>
      <c r="F9945" s="10" t="s">
        <v>4968</v>
      </c>
      <c r="G9945" s="10" t="s">
        <v>4969</v>
      </c>
      <c r="H9945" s="10" t="s">
        <v>92</v>
      </c>
      <c r="I9945" s="10" t="s">
        <v>23</v>
      </c>
      <c r="J9945" s="10" t="s">
        <v>292</v>
      </c>
      <c r="K9945" s="10" t="s">
        <v>1294</v>
      </c>
      <c r="L9945" s="10">
        <v>39212</v>
      </c>
      <c r="M9945" s="10" t="s">
        <v>26</v>
      </c>
      <c r="N9945" s="10" t="str">
        <f>_xlfn.XLOOKUP($M:$M,People!$B:$B,People!A:A)</f>
        <v>Fred Suzuki</v>
      </c>
      <c r="O9945" s="10" t="s">
        <v>2565</v>
      </c>
      <c r="P9945" s="10" t="str">
        <f>VLOOKUP(O9945,Products!$A:$E,3,FALSE)</f>
        <v>Avery</v>
      </c>
      <c r="Q9945" s="31">
        <f>INDEX(Products!$E:$E,MATCH(O9945,Products!$A:$A,0))</f>
        <v>0.28999999999999998</v>
      </c>
      <c r="R9945" s="10" t="s">
        <v>64</v>
      </c>
      <c r="S9945" s="10" t="s">
        <v>65</v>
      </c>
      <c r="T9945" s="10" t="s">
        <v>2566</v>
      </c>
      <c r="U9945" s="12">
        <v>38.97</v>
      </c>
      <c r="V9945" s="12">
        <v>3</v>
      </c>
      <c r="W9945" s="12">
        <v>0</v>
      </c>
      <c r="X9945" s="12">
        <v>0.77940000000000076</v>
      </c>
    </row>
    <row r="9946" spans="1:24" ht="14" x14ac:dyDescent="0.3">
      <c r="A9946" s="9">
        <v>9938</v>
      </c>
      <c r="B9946" s="14" t="s">
        <v>10975</v>
      </c>
      <c r="C9946" s="15">
        <v>46366</v>
      </c>
      <c r="D9946" s="15">
        <v>46368</v>
      </c>
      <c r="E9946" s="10" t="s">
        <v>19</v>
      </c>
      <c r="F9946" s="10" t="s">
        <v>5280</v>
      </c>
      <c r="G9946" s="10" t="s">
        <v>5281</v>
      </c>
      <c r="H9946" s="10" t="s">
        <v>22</v>
      </c>
      <c r="I9946" s="10" t="s">
        <v>23</v>
      </c>
      <c r="J9946" s="10" t="s">
        <v>4002</v>
      </c>
      <c r="K9946" s="10" t="s">
        <v>38</v>
      </c>
      <c r="L9946" s="10">
        <v>95207</v>
      </c>
      <c r="M9946" s="10" t="s">
        <v>39</v>
      </c>
      <c r="N9946" s="10" t="str">
        <f>_xlfn.XLOOKUP($M:$M,People!$B:$B,People!A:A)</f>
        <v>Sadie Pawthorne</v>
      </c>
      <c r="O9946" s="10" t="s">
        <v>5176</v>
      </c>
      <c r="P9946" s="10" t="str">
        <f>VLOOKUP(O9946,Products!$A:$E,3,FALSE)</f>
        <v>Logitech</v>
      </c>
      <c r="Q9946" s="31">
        <f>INDEX(Products!$E:$E,MATCH(O9946,Products!$A:$A,0))</f>
        <v>0.35</v>
      </c>
      <c r="R9946" s="10" t="s">
        <v>64</v>
      </c>
      <c r="S9946" s="10" t="s">
        <v>65</v>
      </c>
      <c r="T9946" s="10" t="s">
        <v>5177</v>
      </c>
      <c r="U9946" s="12">
        <v>95.84</v>
      </c>
      <c r="V9946" s="12">
        <v>4</v>
      </c>
      <c r="W9946" s="12">
        <v>0.2</v>
      </c>
      <c r="X9946" s="12">
        <v>34.741999999999997</v>
      </c>
    </row>
    <row r="9947" spans="1:24" ht="14" x14ac:dyDescent="0.3">
      <c r="A9947" s="9">
        <v>9939</v>
      </c>
      <c r="B9947" s="14" t="s">
        <v>10977</v>
      </c>
      <c r="C9947" s="15">
        <v>46366</v>
      </c>
      <c r="D9947" s="15">
        <v>46371</v>
      </c>
      <c r="E9947" s="19" t="s">
        <v>44</v>
      </c>
      <c r="F9947" s="19" t="s">
        <v>5957</v>
      </c>
      <c r="G9947" s="19" t="s">
        <v>5956</v>
      </c>
      <c r="H9947" s="19" t="s">
        <v>36</v>
      </c>
      <c r="I9947" s="19" t="s">
        <v>5934</v>
      </c>
      <c r="J9947" s="19" t="s">
        <v>5958</v>
      </c>
      <c r="K9947" s="19" t="s">
        <v>5951</v>
      </c>
      <c r="L9947" s="19" t="s">
        <v>5986</v>
      </c>
      <c r="M9947" s="19" t="s">
        <v>133</v>
      </c>
      <c r="N9947" s="10" t="str">
        <f>_xlfn.XLOOKUP($M:$M,People!$B:$B,People!A:A)</f>
        <v>Chuck Magee</v>
      </c>
      <c r="O9947" s="19" t="s">
        <v>4215</v>
      </c>
      <c r="P9947" s="10" t="str">
        <f>VLOOKUP(O9947,Products!$A:$E,3,FALSE)</f>
        <v>Dell</v>
      </c>
      <c r="Q9947" s="31">
        <f>INDEX(Products!$E:$E,MATCH(O9947,Products!$A:$A,0))</f>
        <v>0.28000000000000003</v>
      </c>
      <c r="R9947" s="19" t="s">
        <v>28</v>
      </c>
      <c r="S9947" s="19" t="s">
        <v>58</v>
      </c>
      <c r="T9947" s="19" t="s">
        <v>4216</v>
      </c>
      <c r="U9947" s="18">
        <v>99.12</v>
      </c>
      <c r="V9947" s="18">
        <v>8</v>
      </c>
      <c r="W9947" s="18">
        <v>0</v>
      </c>
      <c r="X9947" s="18">
        <v>35.414400000000001</v>
      </c>
    </row>
    <row r="9948" spans="1:24" ht="14" x14ac:dyDescent="0.3">
      <c r="A9948" s="9">
        <v>9940</v>
      </c>
      <c r="B9948" s="14" t="s">
        <v>10978</v>
      </c>
      <c r="C9948" s="15">
        <v>46367</v>
      </c>
      <c r="D9948" s="15">
        <v>46373</v>
      </c>
      <c r="E9948" s="10" t="s">
        <v>44</v>
      </c>
      <c r="F9948" s="10" t="s">
        <v>34</v>
      </c>
      <c r="G9948" s="10" t="s">
        <v>35</v>
      </c>
      <c r="H9948" s="10" t="s">
        <v>36</v>
      </c>
      <c r="I9948" s="10" t="s">
        <v>23</v>
      </c>
      <c r="J9948" s="10" t="s">
        <v>1322</v>
      </c>
      <c r="K9948" s="10" t="s">
        <v>48</v>
      </c>
      <c r="L9948" s="10">
        <v>32216</v>
      </c>
      <c r="M9948" s="10" t="s">
        <v>26</v>
      </c>
      <c r="N9948" s="10" t="str">
        <f>_xlfn.XLOOKUP($M:$M,People!$B:$B,People!A:A)</f>
        <v>Fred Suzuki</v>
      </c>
      <c r="O9948" s="10" t="s">
        <v>1377</v>
      </c>
      <c r="P9948" s="10" t="str">
        <f>VLOOKUP(O9948,Products!$A:$E,3,FALSE)</f>
        <v>Avery</v>
      </c>
      <c r="Q9948" s="31">
        <f>INDEX(Products!$E:$E,MATCH(O9948,Products!$A:$A,0))</f>
        <v>0.35</v>
      </c>
      <c r="R9948" s="10" t="s">
        <v>28</v>
      </c>
      <c r="S9948" s="10" t="s">
        <v>32</v>
      </c>
      <c r="T9948" s="10" t="s">
        <v>1378</v>
      </c>
      <c r="U9948" s="12">
        <v>64.784000000000006</v>
      </c>
      <c r="V9948" s="12">
        <v>1</v>
      </c>
      <c r="W9948" s="12">
        <v>0.2</v>
      </c>
      <c r="X9948" s="12">
        <v>-12.147000000000009</v>
      </c>
    </row>
    <row r="9949" spans="1:24" ht="14" x14ac:dyDescent="0.3">
      <c r="A9949" s="9">
        <v>9941</v>
      </c>
      <c r="B9949" s="14" t="s">
        <v>10979</v>
      </c>
      <c r="C9949" s="15">
        <v>46367</v>
      </c>
      <c r="D9949" s="15">
        <v>46373</v>
      </c>
      <c r="E9949" s="10" t="s">
        <v>44</v>
      </c>
      <c r="F9949" s="10" t="s">
        <v>3320</v>
      </c>
      <c r="G9949" s="10" t="s">
        <v>3321</v>
      </c>
      <c r="H9949" s="10" t="s">
        <v>22</v>
      </c>
      <c r="I9949" s="10" t="s">
        <v>23</v>
      </c>
      <c r="J9949" s="10" t="s">
        <v>131</v>
      </c>
      <c r="K9949" s="10" t="s">
        <v>132</v>
      </c>
      <c r="L9949" s="10">
        <v>19120</v>
      </c>
      <c r="M9949" s="10" t="s">
        <v>133</v>
      </c>
      <c r="N9949" s="10" t="str">
        <f>_xlfn.XLOOKUP($M:$M,People!$B:$B,People!A:A)</f>
        <v>Chuck Magee</v>
      </c>
      <c r="O9949" s="10" t="s">
        <v>3099</v>
      </c>
      <c r="P9949" s="10" t="str">
        <f>VLOOKUP(O9949,Products!$A:$E,3,FALSE)</f>
        <v>Staples</v>
      </c>
      <c r="Q9949" s="31">
        <f>INDEX(Products!$E:$E,MATCH(O9949,Products!$A:$A,0))</f>
        <v>0.28999999999999998</v>
      </c>
      <c r="R9949" s="10" t="s">
        <v>28</v>
      </c>
      <c r="S9949" s="10" t="s">
        <v>32</v>
      </c>
      <c r="T9949" s="10" t="s">
        <v>3100</v>
      </c>
      <c r="U9949" s="12">
        <v>63.686</v>
      </c>
      <c r="V9949" s="12">
        <v>1</v>
      </c>
      <c r="W9949" s="12">
        <v>0.3</v>
      </c>
      <c r="X9949" s="12">
        <v>-9.0980000000000025</v>
      </c>
    </row>
    <row r="9950" spans="1:24" ht="14" x14ac:dyDescent="0.3">
      <c r="A9950" s="9">
        <v>9942</v>
      </c>
      <c r="B9950" s="14" t="s">
        <v>10980</v>
      </c>
      <c r="C9950" s="15">
        <v>46367</v>
      </c>
      <c r="D9950" s="15">
        <v>46367</v>
      </c>
      <c r="E9950" s="10" t="s">
        <v>1124</v>
      </c>
      <c r="F9950" s="10" t="s">
        <v>4363</v>
      </c>
      <c r="G9950" s="10" t="s">
        <v>4364</v>
      </c>
      <c r="H9950" s="10" t="s">
        <v>22</v>
      </c>
      <c r="I9950" s="10" t="s">
        <v>23</v>
      </c>
      <c r="J9950" s="10" t="s">
        <v>401</v>
      </c>
      <c r="K9950" s="10" t="s">
        <v>189</v>
      </c>
      <c r="L9950" s="10">
        <v>60505</v>
      </c>
      <c r="M9950" s="10" t="s">
        <v>95</v>
      </c>
      <c r="N9950" s="10" t="str">
        <f>_xlfn.XLOOKUP($M:$M,People!$B:$B,People!A:A)</f>
        <v>Roxanne Rodriguez</v>
      </c>
      <c r="O9950" s="10" t="s">
        <v>2838</v>
      </c>
      <c r="P9950" s="10" t="str">
        <f>VLOOKUP(O9950,Products!$A:$E,3,FALSE)</f>
        <v>IKEA</v>
      </c>
      <c r="Q9950" s="31">
        <f>INDEX(Products!$E:$E,MATCH(O9950,Products!$A:$A,0))</f>
        <v>0.36</v>
      </c>
      <c r="R9950" s="10" t="s">
        <v>28</v>
      </c>
      <c r="S9950" s="10" t="s">
        <v>32</v>
      </c>
      <c r="T9950" s="10" t="s">
        <v>2839</v>
      </c>
      <c r="U9950" s="12">
        <v>520.46399999999994</v>
      </c>
      <c r="V9950" s="12">
        <v>2</v>
      </c>
      <c r="W9950" s="12">
        <v>0.3</v>
      </c>
      <c r="X9950" s="12">
        <v>-14.870399999999961</v>
      </c>
    </row>
    <row r="9951" spans="1:24" ht="14" x14ac:dyDescent="0.3">
      <c r="A9951" s="9">
        <v>9943</v>
      </c>
      <c r="B9951" s="14" t="s">
        <v>10980</v>
      </c>
      <c r="C9951" s="15">
        <v>46367</v>
      </c>
      <c r="D9951" s="15">
        <v>46367</v>
      </c>
      <c r="E9951" s="10" t="s">
        <v>1124</v>
      </c>
      <c r="F9951" s="10" t="s">
        <v>4363</v>
      </c>
      <c r="G9951" s="10" t="s">
        <v>4364</v>
      </c>
      <c r="H9951" s="10" t="s">
        <v>22</v>
      </c>
      <c r="I9951" s="10" t="s">
        <v>23</v>
      </c>
      <c r="J9951" s="10" t="s">
        <v>401</v>
      </c>
      <c r="K9951" s="10" t="s">
        <v>189</v>
      </c>
      <c r="L9951" s="10">
        <v>60505</v>
      </c>
      <c r="M9951" s="10" t="s">
        <v>95</v>
      </c>
      <c r="N9951" s="10" t="str">
        <f>_xlfn.XLOOKUP($M:$M,People!$B:$B,People!A:A)</f>
        <v>Roxanne Rodriguez</v>
      </c>
      <c r="O9951" s="10" t="s">
        <v>2077</v>
      </c>
      <c r="P9951" s="10" t="str">
        <f>VLOOKUP(O9951,Products!$A:$E,3,FALSE)</f>
        <v>Office Depot</v>
      </c>
      <c r="Q9951" s="31">
        <f>INDEX(Products!$E:$E,MATCH(O9951,Products!$A:$A,0))</f>
        <v>0.36</v>
      </c>
      <c r="R9951" s="10" t="s">
        <v>28</v>
      </c>
      <c r="S9951" s="10" t="s">
        <v>58</v>
      </c>
      <c r="T9951" s="10" t="s">
        <v>2078</v>
      </c>
      <c r="U9951" s="12">
        <v>77.720000000000013</v>
      </c>
      <c r="V9951" s="12">
        <v>1</v>
      </c>
      <c r="W9951" s="12">
        <v>0.6</v>
      </c>
      <c r="X9951" s="12">
        <v>-66.061999999999998</v>
      </c>
    </row>
    <row r="9952" spans="1:24" ht="14" x14ac:dyDescent="0.3">
      <c r="A9952" s="9">
        <v>9944</v>
      </c>
      <c r="B9952" s="14" t="s">
        <v>10978</v>
      </c>
      <c r="C9952" s="15">
        <v>46367</v>
      </c>
      <c r="D9952" s="15">
        <v>46373</v>
      </c>
      <c r="E9952" s="10" t="s">
        <v>44</v>
      </c>
      <c r="F9952" s="10" t="s">
        <v>34</v>
      </c>
      <c r="G9952" s="10" t="s">
        <v>35</v>
      </c>
      <c r="H9952" s="10" t="s">
        <v>36</v>
      </c>
      <c r="I9952" s="10" t="s">
        <v>23</v>
      </c>
      <c r="J9952" s="10" t="s">
        <v>1322</v>
      </c>
      <c r="K9952" s="10" t="s">
        <v>48</v>
      </c>
      <c r="L9952" s="10">
        <v>32216</v>
      </c>
      <c r="M9952" s="10" t="s">
        <v>26</v>
      </c>
      <c r="N9952" s="10" t="str">
        <f>_xlfn.XLOOKUP($M:$M,People!$B:$B,People!A:A)</f>
        <v>Fred Suzuki</v>
      </c>
      <c r="O9952" s="10" t="s">
        <v>708</v>
      </c>
      <c r="P9952" s="10" t="str">
        <f>VLOOKUP(O9952,Products!$A:$E,3,FALSE)</f>
        <v>HP</v>
      </c>
      <c r="Q9952" s="31">
        <f>INDEX(Products!$E:$E,MATCH(O9952,Products!$A:$A,0))</f>
        <v>0.25</v>
      </c>
      <c r="R9952" s="10" t="s">
        <v>28</v>
      </c>
      <c r="S9952" s="10" t="s">
        <v>50</v>
      </c>
      <c r="T9952" s="10" t="s">
        <v>709</v>
      </c>
      <c r="U9952" s="12">
        <v>721.87500000000011</v>
      </c>
      <c r="V9952" s="12">
        <v>6</v>
      </c>
      <c r="W9952" s="12">
        <v>0.45</v>
      </c>
      <c r="X9952" s="12">
        <v>-420</v>
      </c>
    </row>
    <row r="9953" spans="1:24" ht="14" x14ac:dyDescent="0.3">
      <c r="A9953" s="9">
        <v>9945</v>
      </c>
      <c r="B9953" s="14" t="s">
        <v>10981</v>
      </c>
      <c r="C9953" s="15">
        <v>46367</v>
      </c>
      <c r="D9953" s="15">
        <v>46369</v>
      </c>
      <c r="E9953" s="10" t="s">
        <v>168</v>
      </c>
      <c r="F9953" s="10" t="s">
        <v>4095</v>
      </c>
      <c r="G9953" s="10" t="s">
        <v>4096</v>
      </c>
      <c r="H9953" s="10" t="s">
        <v>22</v>
      </c>
      <c r="I9953" s="10" t="s">
        <v>23</v>
      </c>
      <c r="J9953" s="10" t="s">
        <v>5757</v>
      </c>
      <c r="K9953" s="10" t="s">
        <v>94</v>
      </c>
      <c r="L9953" s="10">
        <v>79605</v>
      </c>
      <c r="M9953" s="10" t="s">
        <v>95</v>
      </c>
      <c r="N9953" s="10" t="str">
        <f>_xlfn.XLOOKUP($M:$M,People!$B:$B,People!A:A)</f>
        <v>Roxanne Rodriguez</v>
      </c>
      <c r="O9953" s="10" t="s">
        <v>5758</v>
      </c>
      <c r="P9953" s="10" t="str">
        <f>VLOOKUP(O9953,Products!$A:$E,3,FALSE)</f>
        <v>HP</v>
      </c>
      <c r="Q9953" s="31">
        <f>INDEX(Products!$E:$E,MATCH(O9953,Products!$A:$A,0))</f>
        <v>0.31</v>
      </c>
      <c r="R9953" s="10" t="s">
        <v>41</v>
      </c>
      <c r="S9953" s="10" t="s">
        <v>71</v>
      </c>
      <c r="T9953" s="10" t="s">
        <v>5759</v>
      </c>
      <c r="U9953" s="12">
        <v>1.3919999999999997</v>
      </c>
      <c r="V9953" s="12">
        <v>2</v>
      </c>
      <c r="W9953" s="12">
        <v>0.8</v>
      </c>
      <c r="X9953" s="12">
        <v>-3.7584000000000009</v>
      </c>
    </row>
    <row r="9954" spans="1:24" ht="14" x14ac:dyDescent="0.3">
      <c r="A9954" s="9">
        <v>9946</v>
      </c>
      <c r="B9954" s="14" t="s">
        <v>10982</v>
      </c>
      <c r="C9954" s="15">
        <v>46367</v>
      </c>
      <c r="D9954" s="15">
        <v>46373</v>
      </c>
      <c r="E9954" s="10" t="s">
        <v>44</v>
      </c>
      <c r="F9954" s="10" t="s">
        <v>4039</v>
      </c>
      <c r="G9954" s="10" t="s">
        <v>4040</v>
      </c>
      <c r="H9954" s="10" t="s">
        <v>22</v>
      </c>
      <c r="I9954" s="10" t="s">
        <v>23</v>
      </c>
      <c r="J9954" s="10" t="s">
        <v>1828</v>
      </c>
      <c r="K9954" s="10" t="s">
        <v>691</v>
      </c>
      <c r="L9954" s="10">
        <v>7060</v>
      </c>
      <c r="M9954" s="10" t="s">
        <v>133</v>
      </c>
      <c r="N9954" s="10" t="str">
        <f>_xlfn.XLOOKUP($M:$M,People!$B:$B,People!A:A)</f>
        <v>Chuck Magee</v>
      </c>
      <c r="O9954" s="10" t="s">
        <v>710</v>
      </c>
      <c r="P9954" s="10" t="str">
        <f>VLOOKUP(O9954,Products!$A:$E,3,FALSE)</f>
        <v>Canon</v>
      </c>
      <c r="Q9954" s="31">
        <f>INDEX(Products!$E:$E,MATCH(O9954,Products!$A:$A,0))</f>
        <v>0.26</v>
      </c>
      <c r="R9954" s="10" t="s">
        <v>41</v>
      </c>
      <c r="S9954" s="10" t="s">
        <v>71</v>
      </c>
      <c r="T9954" s="10" t="s">
        <v>711</v>
      </c>
      <c r="U9954" s="12">
        <v>22.75</v>
      </c>
      <c r="V9954" s="12">
        <v>7</v>
      </c>
      <c r="W9954" s="12">
        <v>0</v>
      </c>
      <c r="X9954" s="12">
        <v>6.5974999999999993</v>
      </c>
    </row>
    <row r="9955" spans="1:24" ht="14" x14ac:dyDescent="0.3">
      <c r="A9955" s="9">
        <v>9947</v>
      </c>
      <c r="B9955" s="14" t="s">
        <v>10978</v>
      </c>
      <c r="C9955" s="15">
        <v>46367</v>
      </c>
      <c r="D9955" s="15">
        <v>46373</v>
      </c>
      <c r="E9955" s="10" t="s">
        <v>44</v>
      </c>
      <c r="F9955" s="10" t="s">
        <v>34</v>
      </c>
      <c r="G9955" s="10" t="s">
        <v>35</v>
      </c>
      <c r="H9955" s="10" t="s">
        <v>36</v>
      </c>
      <c r="I9955" s="10" t="s">
        <v>23</v>
      </c>
      <c r="J9955" s="10" t="s">
        <v>1322</v>
      </c>
      <c r="K9955" s="10" t="s">
        <v>48</v>
      </c>
      <c r="L9955" s="10">
        <v>32216</v>
      </c>
      <c r="M9955" s="10" t="s">
        <v>26</v>
      </c>
      <c r="N9955" s="10" t="str">
        <f>_xlfn.XLOOKUP($M:$M,People!$B:$B,People!A:A)</f>
        <v>Fred Suzuki</v>
      </c>
      <c r="O9955" s="10" t="s">
        <v>767</v>
      </c>
      <c r="P9955" s="10" t="str">
        <f>VLOOKUP(O9955,Products!$A:$E,3,FALSE)</f>
        <v>Canon</v>
      </c>
      <c r="Q9955" s="31">
        <f>INDEX(Products!$E:$E,MATCH(O9955,Products!$A:$A,0))</f>
        <v>0.32</v>
      </c>
      <c r="R9955" s="10" t="s">
        <v>41</v>
      </c>
      <c r="S9955" s="10" t="s">
        <v>61</v>
      </c>
      <c r="T9955" s="10" t="s">
        <v>768</v>
      </c>
      <c r="U9955" s="12">
        <v>13.584000000000001</v>
      </c>
      <c r="V9955" s="12">
        <v>1</v>
      </c>
      <c r="W9955" s="12">
        <v>0.2</v>
      </c>
      <c r="X9955" s="12">
        <v>1.3584000000000001</v>
      </c>
    </row>
    <row r="9956" spans="1:24" ht="14" x14ac:dyDescent="0.3">
      <c r="A9956" s="9">
        <v>9948</v>
      </c>
      <c r="B9956" s="14" t="s">
        <v>10983</v>
      </c>
      <c r="C9956" s="15">
        <v>46367</v>
      </c>
      <c r="D9956" s="15">
        <v>46371</v>
      </c>
      <c r="E9956" s="10" t="s">
        <v>44</v>
      </c>
      <c r="F9956" s="10" t="s">
        <v>1194</v>
      </c>
      <c r="G9956" s="10" t="s">
        <v>1195</v>
      </c>
      <c r="H9956" s="10" t="s">
        <v>22</v>
      </c>
      <c r="I9956" s="10" t="s">
        <v>23</v>
      </c>
      <c r="J9956" s="10" t="s">
        <v>237</v>
      </c>
      <c r="K9956" s="10" t="s">
        <v>238</v>
      </c>
      <c r="L9956" s="10">
        <v>10009</v>
      </c>
      <c r="M9956" s="10" t="s">
        <v>133</v>
      </c>
      <c r="N9956" s="10" t="str">
        <f>_xlfn.XLOOKUP($M:$M,People!$B:$B,People!A:A)</f>
        <v>Chuck Magee</v>
      </c>
      <c r="O9956" s="10" t="s">
        <v>1196</v>
      </c>
      <c r="P9956" s="10" t="str">
        <f>VLOOKUP(O9956,Products!$A:$E,3,FALSE)</f>
        <v>IKEA</v>
      </c>
      <c r="Q9956" s="31">
        <f>INDEX(Products!$E:$E,MATCH(O9956,Products!$A:$A,0))</f>
        <v>0.28000000000000003</v>
      </c>
      <c r="R9956" s="10" t="s">
        <v>41</v>
      </c>
      <c r="S9956" s="10" t="s">
        <v>68</v>
      </c>
      <c r="T9956" s="10" t="s">
        <v>1197</v>
      </c>
      <c r="U9956" s="12">
        <v>23.36</v>
      </c>
      <c r="V9956" s="12">
        <v>4</v>
      </c>
      <c r="W9956" s="12">
        <v>0.2</v>
      </c>
      <c r="X9956" s="12">
        <v>7.8839999999999986</v>
      </c>
    </row>
    <row r="9957" spans="1:24" ht="14" x14ac:dyDescent="0.3">
      <c r="A9957" s="9">
        <v>9949</v>
      </c>
      <c r="B9957" s="14" t="s">
        <v>10984</v>
      </c>
      <c r="C9957" s="15">
        <v>46367</v>
      </c>
      <c r="D9957" s="15">
        <v>46370</v>
      </c>
      <c r="E9957" s="10" t="s">
        <v>19</v>
      </c>
      <c r="F9957" s="10" t="s">
        <v>5886</v>
      </c>
      <c r="G9957" s="10" t="s">
        <v>5887</v>
      </c>
      <c r="H9957" s="10" t="s">
        <v>92</v>
      </c>
      <c r="I9957" s="10" t="s">
        <v>23</v>
      </c>
      <c r="J9957" s="10" t="s">
        <v>1905</v>
      </c>
      <c r="K9957" s="10" t="s">
        <v>430</v>
      </c>
      <c r="L9957" s="10">
        <v>52601</v>
      </c>
      <c r="M9957" s="10" t="s">
        <v>95</v>
      </c>
      <c r="N9957" s="10" t="str">
        <f>_xlfn.XLOOKUP($M:$M,People!$B:$B,People!A:A)</f>
        <v>Roxanne Rodriguez</v>
      </c>
      <c r="O9957" s="10" t="s">
        <v>2474</v>
      </c>
      <c r="P9957" s="10" t="str">
        <f>VLOOKUP(O9957,Products!$A:$E,3,FALSE)</f>
        <v>Canon</v>
      </c>
      <c r="Q9957" s="31">
        <f>INDEX(Products!$E:$E,MATCH(O9957,Products!$A:$A,0))</f>
        <v>0.26</v>
      </c>
      <c r="R9957" s="10" t="s">
        <v>41</v>
      </c>
      <c r="S9957" s="10" t="s">
        <v>68</v>
      </c>
      <c r="T9957" s="10" t="s">
        <v>2475</v>
      </c>
      <c r="U9957" s="12">
        <v>5.4</v>
      </c>
      <c r="V9957" s="12">
        <v>3</v>
      </c>
      <c r="W9957" s="12">
        <v>0</v>
      </c>
      <c r="X9957" s="12">
        <v>2.5920000000000001</v>
      </c>
    </row>
    <row r="9958" spans="1:24" ht="14" x14ac:dyDescent="0.3">
      <c r="A9958" s="9">
        <v>9950</v>
      </c>
      <c r="B9958" s="14" t="s">
        <v>10985</v>
      </c>
      <c r="C9958" s="15">
        <v>46367</v>
      </c>
      <c r="D9958" s="15">
        <v>46371</v>
      </c>
      <c r="E9958" s="10" t="s">
        <v>44</v>
      </c>
      <c r="F9958" s="10" t="s">
        <v>1575</v>
      </c>
      <c r="G9958" s="10" t="s">
        <v>1576</v>
      </c>
      <c r="H9958" s="10" t="s">
        <v>22</v>
      </c>
      <c r="I9958" s="10" t="s">
        <v>23</v>
      </c>
      <c r="J9958" s="10" t="s">
        <v>237</v>
      </c>
      <c r="K9958" s="10" t="s">
        <v>238</v>
      </c>
      <c r="L9958" s="10">
        <v>10035</v>
      </c>
      <c r="M9958" s="10" t="s">
        <v>133</v>
      </c>
      <c r="N9958" s="10" t="str">
        <f>_xlfn.XLOOKUP($M:$M,People!$B:$B,People!A:A)</f>
        <v>Chuck Magee</v>
      </c>
      <c r="O9958" s="10" t="s">
        <v>1483</v>
      </c>
      <c r="P9958" s="10" t="str">
        <f>VLOOKUP(O9958,Products!$A:$E,3,FALSE)</f>
        <v>HP</v>
      </c>
      <c r="Q9958" s="31">
        <f>INDEX(Products!$E:$E,MATCH(O9958,Products!$A:$A,0))</f>
        <v>0.39</v>
      </c>
      <c r="R9958" s="10" t="s">
        <v>41</v>
      </c>
      <c r="S9958" s="10" t="s">
        <v>68</v>
      </c>
      <c r="T9958" s="10" t="s">
        <v>1484</v>
      </c>
      <c r="U9958" s="12">
        <v>14.952000000000002</v>
      </c>
      <c r="V9958" s="12">
        <v>1</v>
      </c>
      <c r="W9958" s="12">
        <v>0.2</v>
      </c>
      <c r="X9958" s="12">
        <v>5.0462999999999996</v>
      </c>
    </row>
    <row r="9959" spans="1:24" ht="14" x14ac:dyDescent="0.3">
      <c r="A9959" s="9">
        <v>9951</v>
      </c>
      <c r="B9959" s="14" t="s">
        <v>10982</v>
      </c>
      <c r="C9959" s="15">
        <v>46367</v>
      </c>
      <c r="D9959" s="15">
        <v>46373</v>
      </c>
      <c r="E9959" s="10" t="s">
        <v>44</v>
      </c>
      <c r="F9959" s="10" t="s">
        <v>4039</v>
      </c>
      <c r="G9959" s="10" t="s">
        <v>4040</v>
      </c>
      <c r="H9959" s="10" t="s">
        <v>22</v>
      </c>
      <c r="I9959" s="10" t="s">
        <v>23</v>
      </c>
      <c r="J9959" s="10" t="s">
        <v>1828</v>
      </c>
      <c r="K9959" s="10" t="s">
        <v>691</v>
      </c>
      <c r="L9959" s="10">
        <v>7060</v>
      </c>
      <c r="M9959" s="10" t="s">
        <v>133</v>
      </c>
      <c r="N9959" s="10" t="str">
        <f>_xlfn.XLOOKUP($M:$M,People!$B:$B,People!A:A)</f>
        <v>Chuck Magee</v>
      </c>
      <c r="O9959" s="10" t="s">
        <v>3947</v>
      </c>
      <c r="P9959" s="10" t="str">
        <f>VLOOKUP(O9959,Products!$A:$E,3,FALSE)</f>
        <v>Staples</v>
      </c>
      <c r="Q9959" s="31">
        <f>INDEX(Products!$E:$E,MATCH(O9959,Products!$A:$A,0))</f>
        <v>0.33</v>
      </c>
      <c r="R9959" s="10" t="s">
        <v>41</v>
      </c>
      <c r="S9959" s="10" t="s">
        <v>68</v>
      </c>
      <c r="T9959" s="10" t="s">
        <v>3948</v>
      </c>
      <c r="U9959" s="12">
        <v>40.199999999999996</v>
      </c>
      <c r="V9959" s="12">
        <v>5</v>
      </c>
      <c r="W9959" s="12">
        <v>0</v>
      </c>
      <c r="X9959" s="12">
        <v>18.089999999999996</v>
      </c>
    </row>
    <row r="9960" spans="1:24" ht="14" x14ac:dyDescent="0.3">
      <c r="A9960" s="9">
        <v>9952</v>
      </c>
      <c r="B9960" s="14" t="s">
        <v>10982</v>
      </c>
      <c r="C9960" s="15">
        <v>46367</v>
      </c>
      <c r="D9960" s="15">
        <v>46373</v>
      </c>
      <c r="E9960" s="10" t="s">
        <v>44</v>
      </c>
      <c r="F9960" s="10" t="s">
        <v>4039</v>
      </c>
      <c r="G9960" s="10" t="s">
        <v>4040</v>
      </c>
      <c r="H9960" s="10" t="s">
        <v>22</v>
      </c>
      <c r="I9960" s="10" t="s">
        <v>23</v>
      </c>
      <c r="J9960" s="10" t="s">
        <v>1828</v>
      </c>
      <c r="K9960" s="10" t="s">
        <v>691</v>
      </c>
      <c r="L9960" s="10">
        <v>7060</v>
      </c>
      <c r="M9960" s="10" t="s">
        <v>133</v>
      </c>
      <c r="N9960" s="10" t="str">
        <f>_xlfn.XLOOKUP($M:$M,People!$B:$B,People!A:A)</f>
        <v>Chuck Magee</v>
      </c>
      <c r="O9960" s="10" t="s">
        <v>4808</v>
      </c>
      <c r="P9960" s="10" t="str">
        <f>VLOOKUP(O9960,Products!$A:$E,3,FALSE)</f>
        <v>Avery</v>
      </c>
      <c r="Q9960" s="31">
        <f>INDEX(Products!$E:$E,MATCH(O9960,Products!$A:$A,0))</f>
        <v>0.27</v>
      </c>
      <c r="R9960" s="10" t="s">
        <v>41</v>
      </c>
      <c r="S9960" s="10" t="s">
        <v>68</v>
      </c>
      <c r="T9960" s="10" t="s">
        <v>4809</v>
      </c>
      <c r="U9960" s="12">
        <v>735.98</v>
      </c>
      <c r="V9960" s="12">
        <v>2</v>
      </c>
      <c r="W9960" s="12">
        <v>0</v>
      </c>
      <c r="X9960" s="12">
        <v>331.19099999999997</v>
      </c>
    </row>
    <row r="9961" spans="1:24" ht="14" x14ac:dyDescent="0.3">
      <c r="A9961" s="9">
        <v>9953</v>
      </c>
      <c r="B9961" s="14" t="s">
        <v>10984</v>
      </c>
      <c r="C9961" s="15">
        <v>46367</v>
      </c>
      <c r="D9961" s="15">
        <v>46370</v>
      </c>
      <c r="E9961" s="10" t="s">
        <v>19</v>
      </c>
      <c r="F9961" s="10" t="s">
        <v>5886</v>
      </c>
      <c r="G9961" s="10" t="s">
        <v>5887</v>
      </c>
      <c r="H9961" s="10" t="s">
        <v>92</v>
      </c>
      <c r="I9961" s="10" t="s">
        <v>23</v>
      </c>
      <c r="J9961" s="10" t="s">
        <v>1905</v>
      </c>
      <c r="K9961" s="10" t="s">
        <v>430</v>
      </c>
      <c r="L9961" s="10">
        <v>52601</v>
      </c>
      <c r="M9961" s="10" t="s">
        <v>95</v>
      </c>
      <c r="N9961" s="10" t="str">
        <f>_xlfn.XLOOKUP($M:$M,People!$B:$B,People!A:A)</f>
        <v>Roxanne Rodriguez</v>
      </c>
      <c r="O9961" s="10" t="s">
        <v>3406</v>
      </c>
      <c r="P9961" s="10" t="str">
        <f>VLOOKUP(O9961,Products!$A:$E,3,FALSE)</f>
        <v>Samsung</v>
      </c>
      <c r="Q9961" s="31">
        <f>INDEX(Products!$E:$E,MATCH(O9961,Products!$A:$A,0))</f>
        <v>0.39</v>
      </c>
      <c r="R9961" s="10" t="s">
        <v>41</v>
      </c>
      <c r="S9961" s="10" t="s">
        <v>155</v>
      </c>
      <c r="T9961" s="10" t="s">
        <v>3407</v>
      </c>
      <c r="U9961" s="12">
        <v>7.28</v>
      </c>
      <c r="V9961" s="12">
        <v>1</v>
      </c>
      <c r="W9961" s="12">
        <v>0</v>
      </c>
      <c r="X9961" s="12">
        <v>3.4944000000000002</v>
      </c>
    </row>
    <row r="9962" spans="1:24" ht="14" x14ac:dyDescent="0.3">
      <c r="A9962" s="9">
        <v>9954</v>
      </c>
      <c r="B9962" s="14" t="s">
        <v>10986</v>
      </c>
      <c r="C9962" s="15">
        <v>46367</v>
      </c>
      <c r="D9962" s="15">
        <v>46369</v>
      </c>
      <c r="E9962" s="10" t="s">
        <v>168</v>
      </c>
      <c r="F9962" s="10" t="s">
        <v>1742</v>
      </c>
      <c r="G9962" s="10" t="s">
        <v>1743</v>
      </c>
      <c r="H9962" s="10" t="s">
        <v>36</v>
      </c>
      <c r="I9962" s="10" t="s">
        <v>23</v>
      </c>
      <c r="J9962" s="10" t="s">
        <v>3868</v>
      </c>
      <c r="K9962" s="10" t="s">
        <v>691</v>
      </c>
      <c r="L9962" s="10">
        <v>7501</v>
      </c>
      <c r="M9962" s="10" t="s">
        <v>133</v>
      </c>
      <c r="N9962" s="10" t="str">
        <f>_xlfn.XLOOKUP($M:$M,People!$B:$B,People!A:A)</f>
        <v>Chuck Magee</v>
      </c>
      <c r="O9962" s="10" t="s">
        <v>2757</v>
      </c>
      <c r="P9962" s="10" t="str">
        <f>VLOOKUP(O9962,Products!$A:$E,3,FALSE)</f>
        <v>Office Depot</v>
      </c>
      <c r="Q9962" s="31">
        <f>INDEX(Products!$E:$E,MATCH(O9962,Products!$A:$A,0))</f>
        <v>0.26</v>
      </c>
      <c r="R9962" s="10" t="s">
        <v>41</v>
      </c>
      <c r="S9962" s="10" t="s">
        <v>240</v>
      </c>
      <c r="T9962" s="10" t="s">
        <v>2758</v>
      </c>
      <c r="U9962" s="12">
        <v>6.5400000000000009</v>
      </c>
      <c r="V9962" s="12">
        <v>3</v>
      </c>
      <c r="W9962" s="12">
        <v>0</v>
      </c>
      <c r="X9962" s="12">
        <v>2.1581999999999999</v>
      </c>
    </row>
    <row r="9963" spans="1:24" ht="14" x14ac:dyDescent="0.3">
      <c r="A9963" s="9">
        <v>9955</v>
      </c>
      <c r="B9963" s="14" t="s">
        <v>10980</v>
      </c>
      <c r="C9963" s="15">
        <v>46367</v>
      </c>
      <c r="D9963" s="15">
        <v>46367</v>
      </c>
      <c r="E9963" s="10" t="s">
        <v>1124</v>
      </c>
      <c r="F9963" s="10" t="s">
        <v>4363</v>
      </c>
      <c r="G9963" s="10" t="s">
        <v>4364</v>
      </c>
      <c r="H9963" s="10" t="s">
        <v>22</v>
      </c>
      <c r="I9963" s="10" t="s">
        <v>23</v>
      </c>
      <c r="J9963" s="10" t="s">
        <v>401</v>
      </c>
      <c r="K9963" s="10" t="s">
        <v>189</v>
      </c>
      <c r="L9963" s="10">
        <v>60505</v>
      </c>
      <c r="M9963" s="10" t="s">
        <v>95</v>
      </c>
      <c r="N9963" s="10" t="str">
        <f>_xlfn.XLOOKUP($M:$M,People!$B:$B,People!A:A)</f>
        <v>Roxanne Rodriguez</v>
      </c>
      <c r="O9963" s="10" t="s">
        <v>1009</v>
      </c>
      <c r="P9963" s="10" t="str">
        <f>VLOOKUP(O9963,Products!$A:$E,3,FALSE)</f>
        <v>Staples</v>
      </c>
      <c r="Q9963" s="31">
        <f>INDEX(Products!$E:$E,MATCH(O9963,Products!$A:$A,0))</f>
        <v>0.31</v>
      </c>
      <c r="R9963" s="10" t="s">
        <v>41</v>
      </c>
      <c r="S9963" s="10" t="s">
        <v>82</v>
      </c>
      <c r="T9963" s="10" t="s">
        <v>1010</v>
      </c>
      <c r="U9963" s="12">
        <v>10.368000000000002</v>
      </c>
      <c r="V9963" s="12">
        <v>2</v>
      </c>
      <c r="W9963" s="12">
        <v>0.2</v>
      </c>
      <c r="X9963" s="12">
        <v>3.6288</v>
      </c>
    </row>
    <row r="9964" spans="1:24" ht="14" x14ac:dyDescent="0.3">
      <c r="A9964" s="9">
        <v>9956</v>
      </c>
      <c r="B9964" s="14" t="s">
        <v>10985</v>
      </c>
      <c r="C9964" s="15">
        <v>46367</v>
      </c>
      <c r="D9964" s="15">
        <v>46371</v>
      </c>
      <c r="E9964" s="10" t="s">
        <v>44</v>
      </c>
      <c r="F9964" s="10" t="s">
        <v>1575</v>
      </c>
      <c r="G9964" s="10" t="s">
        <v>1576</v>
      </c>
      <c r="H9964" s="10" t="s">
        <v>22</v>
      </c>
      <c r="I9964" s="10" t="s">
        <v>23</v>
      </c>
      <c r="J9964" s="10" t="s">
        <v>237</v>
      </c>
      <c r="K9964" s="10" t="s">
        <v>238</v>
      </c>
      <c r="L9964" s="10">
        <v>10035</v>
      </c>
      <c r="M9964" s="10" t="s">
        <v>133</v>
      </c>
      <c r="N9964" s="10" t="str">
        <f>_xlfn.XLOOKUP($M:$M,People!$B:$B,People!A:A)</f>
        <v>Chuck Magee</v>
      </c>
      <c r="O9964" s="10" t="s">
        <v>4351</v>
      </c>
      <c r="P9964" s="10" t="str">
        <f>VLOOKUP(O9964,Products!$A:$E,3,FALSE)</f>
        <v>3M</v>
      </c>
      <c r="Q9964" s="31">
        <f>INDEX(Products!$E:$E,MATCH(O9964,Products!$A:$A,0))</f>
        <v>0.34</v>
      </c>
      <c r="R9964" s="10" t="s">
        <v>41</v>
      </c>
      <c r="S9964" s="10" t="s">
        <v>82</v>
      </c>
      <c r="T9964" s="10" t="s">
        <v>4352</v>
      </c>
      <c r="U9964" s="12">
        <v>17.940000000000001</v>
      </c>
      <c r="V9964" s="12">
        <v>3</v>
      </c>
      <c r="W9964" s="12">
        <v>0</v>
      </c>
      <c r="X9964" s="12">
        <v>8.0730000000000004</v>
      </c>
    </row>
    <row r="9965" spans="1:24" ht="14" x14ac:dyDescent="0.3">
      <c r="A9965" s="9">
        <v>9957</v>
      </c>
      <c r="B9965" s="14" t="s">
        <v>10987</v>
      </c>
      <c r="C9965" s="15">
        <v>46367</v>
      </c>
      <c r="D9965" s="15">
        <v>46368</v>
      </c>
      <c r="E9965" s="10" t="s">
        <v>168</v>
      </c>
      <c r="F9965" s="10" t="s">
        <v>1167</v>
      </c>
      <c r="G9965" s="10" t="s">
        <v>1168</v>
      </c>
      <c r="H9965" s="10" t="s">
        <v>36</v>
      </c>
      <c r="I9965" s="10" t="s">
        <v>23</v>
      </c>
      <c r="J9965" s="10" t="s">
        <v>5669</v>
      </c>
      <c r="K9965" s="10" t="s">
        <v>189</v>
      </c>
      <c r="L9965" s="10">
        <v>60067</v>
      </c>
      <c r="M9965" s="10" t="s">
        <v>95</v>
      </c>
      <c r="N9965" s="10" t="str">
        <f>_xlfn.XLOOKUP($M:$M,People!$B:$B,People!A:A)</f>
        <v>Roxanne Rodriguez</v>
      </c>
      <c r="O9965" s="10" t="s">
        <v>3845</v>
      </c>
      <c r="P9965" s="10" t="str">
        <f>VLOOKUP(O9965,Products!$A:$E,3,FALSE)</f>
        <v>Dell</v>
      </c>
      <c r="Q9965" s="31">
        <f>INDEX(Products!$E:$E,MATCH(O9965,Products!$A:$A,0))</f>
        <v>0.32</v>
      </c>
      <c r="R9965" s="10" t="s">
        <v>64</v>
      </c>
      <c r="S9965" s="10" t="s">
        <v>144</v>
      </c>
      <c r="T9965" s="10" t="s">
        <v>3846</v>
      </c>
      <c r="U9965" s="12">
        <v>116.312</v>
      </c>
      <c r="V9965" s="12">
        <v>7</v>
      </c>
      <c r="W9965" s="12">
        <v>0.2</v>
      </c>
      <c r="X9965" s="12">
        <v>23.262400000000003</v>
      </c>
    </row>
    <row r="9966" spans="1:24" ht="14" x14ac:dyDescent="0.3">
      <c r="A9966" s="9">
        <v>9958</v>
      </c>
      <c r="B9966" s="14" t="s">
        <v>10983</v>
      </c>
      <c r="C9966" s="15">
        <v>46367</v>
      </c>
      <c r="D9966" s="15">
        <v>46371</v>
      </c>
      <c r="E9966" s="10" t="s">
        <v>44</v>
      </c>
      <c r="F9966" s="10" t="s">
        <v>1194</v>
      </c>
      <c r="G9966" s="10" t="s">
        <v>1195</v>
      </c>
      <c r="H9966" s="10" t="s">
        <v>22</v>
      </c>
      <c r="I9966" s="10" t="s">
        <v>23</v>
      </c>
      <c r="J9966" s="10" t="s">
        <v>237</v>
      </c>
      <c r="K9966" s="10" t="s">
        <v>238</v>
      </c>
      <c r="L9966" s="10">
        <v>10009</v>
      </c>
      <c r="M9966" s="10" t="s">
        <v>133</v>
      </c>
      <c r="N9966" s="10" t="str">
        <f>_xlfn.XLOOKUP($M:$M,People!$B:$B,People!A:A)</f>
        <v>Chuck Magee</v>
      </c>
      <c r="O9966" s="10" t="s">
        <v>345</v>
      </c>
      <c r="P9966" s="10" t="str">
        <f>VLOOKUP(O9966,Products!$A:$E,3,FALSE)</f>
        <v>3M</v>
      </c>
      <c r="Q9966" s="31">
        <f>INDEX(Products!$E:$E,MATCH(O9966,Products!$A:$A,0))</f>
        <v>0.32</v>
      </c>
      <c r="R9966" s="10" t="s">
        <v>64</v>
      </c>
      <c r="S9966" s="10" t="s">
        <v>144</v>
      </c>
      <c r="T9966" s="10" t="s">
        <v>346</v>
      </c>
      <c r="U9966" s="12">
        <v>39.979999999999997</v>
      </c>
      <c r="V9966" s="12">
        <v>2</v>
      </c>
      <c r="W9966" s="12">
        <v>0</v>
      </c>
      <c r="X9966" s="12">
        <v>13.593199999999996</v>
      </c>
    </row>
    <row r="9967" spans="1:24" ht="14" x14ac:dyDescent="0.3">
      <c r="A9967" s="9">
        <v>9959</v>
      </c>
      <c r="B9967" s="14" t="s">
        <v>10988</v>
      </c>
      <c r="C9967" s="15">
        <v>46367</v>
      </c>
      <c r="D9967" s="15">
        <v>46374</v>
      </c>
      <c r="E9967" s="10" t="s">
        <v>44</v>
      </c>
      <c r="F9967" s="10" t="s">
        <v>3258</v>
      </c>
      <c r="G9967" s="10" t="s">
        <v>3259</v>
      </c>
      <c r="H9967" s="10" t="s">
        <v>36</v>
      </c>
      <c r="I9967" s="10" t="s">
        <v>23</v>
      </c>
      <c r="J9967" s="10" t="s">
        <v>3238</v>
      </c>
      <c r="K9967" s="10" t="s">
        <v>1086</v>
      </c>
      <c r="L9967" s="10">
        <v>2740</v>
      </c>
      <c r="M9967" s="10" t="s">
        <v>133</v>
      </c>
      <c r="N9967" s="10" t="str">
        <f>_xlfn.XLOOKUP($M:$M,People!$B:$B,People!A:A)</f>
        <v>Chuck Magee</v>
      </c>
      <c r="O9967" s="10" t="s">
        <v>4182</v>
      </c>
      <c r="P9967" s="10" t="str">
        <f>VLOOKUP(O9967,Products!$A:$E,3,FALSE)</f>
        <v>Samsung</v>
      </c>
      <c r="Q9967" s="31">
        <f>INDEX(Products!$E:$E,MATCH(O9967,Products!$A:$A,0))</f>
        <v>0.33</v>
      </c>
      <c r="R9967" s="10" t="s">
        <v>64</v>
      </c>
      <c r="S9967" s="10" t="s">
        <v>65</v>
      </c>
      <c r="T9967" s="10" t="s">
        <v>4183</v>
      </c>
      <c r="U9967" s="12">
        <v>128.85000000000002</v>
      </c>
      <c r="V9967" s="12">
        <v>3</v>
      </c>
      <c r="W9967" s="12">
        <v>0</v>
      </c>
      <c r="X9967" s="12">
        <v>3.8654999999999973</v>
      </c>
    </row>
    <row r="9968" spans="1:24" ht="14" x14ac:dyDescent="0.3">
      <c r="A9968" s="9">
        <v>9960</v>
      </c>
      <c r="B9968" s="14" t="s">
        <v>10978</v>
      </c>
      <c r="C9968" s="15">
        <v>46367</v>
      </c>
      <c r="D9968" s="15">
        <v>46373</v>
      </c>
      <c r="E9968" s="10" t="s">
        <v>44</v>
      </c>
      <c r="F9968" s="10" t="s">
        <v>34</v>
      </c>
      <c r="G9968" s="10" t="s">
        <v>35</v>
      </c>
      <c r="H9968" s="10" t="s">
        <v>36</v>
      </c>
      <c r="I9968" s="10" t="s">
        <v>23</v>
      </c>
      <c r="J9968" s="10" t="s">
        <v>1322</v>
      </c>
      <c r="K9968" s="10" t="s">
        <v>48</v>
      </c>
      <c r="L9968" s="10">
        <v>32216</v>
      </c>
      <c r="M9968" s="10" t="s">
        <v>26</v>
      </c>
      <c r="N9968" s="10" t="str">
        <f>_xlfn.XLOOKUP($M:$M,People!$B:$B,People!A:A)</f>
        <v>Fred Suzuki</v>
      </c>
      <c r="O9968" s="10" t="s">
        <v>1543</v>
      </c>
      <c r="P9968" s="10" t="str">
        <f>VLOOKUP(O9968,Products!$A:$E,3,FALSE)</f>
        <v>Staples</v>
      </c>
      <c r="Q9968" s="31">
        <f>INDEX(Products!$E:$E,MATCH(O9968,Products!$A:$A,0))</f>
        <v>0.25</v>
      </c>
      <c r="R9968" s="10" t="s">
        <v>64</v>
      </c>
      <c r="S9968" s="10" t="s">
        <v>65</v>
      </c>
      <c r="T9968" s="10" t="s">
        <v>1544</v>
      </c>
      <c r="U9968" s="12">
        <v>73.567999999999998</v>
      </c>
      <c r="V9968" s="12">
        <v>4</v>
      </c>
      <c r="W9968" s="12">
        <v>0.2</v>
      </c>
      <c r="X9968" s="12">
        <v>-16.552799999999994</v>
      </c>
    </row>
    <row r="9969" spans="1:24" ht="14" x14ac:dyDescent="0.3">
      <c r="A9969" s="9">
        <v>9961</v>
      </c>
      <c r="B9969" s="14" t="s">
        <v>10985</v>
      </c>
      <c r="C9969" s="15">
        <v>46367</v>
      </c>
      <c r="D9969" s="15">
        <v>46371</v>
      </c>
      <c r="E9969" s="10" t="s">
        <v>44</v>
      </c>
      <c r="F9969" s="10" t="s">
        <v>1575</v>
      </c>
      <c r="G9969" s="10" t="s">
        <v>1576</v>
      </c>
      <c r="H9969" s="10" t="s">
        <v>22</v>
      </c>
      <c r="I9969" s="10" t="s">
        <v>23</v>
      </c>
      <c r="J9969" s="10" t="s">
        <v>237</v>
      </c>
      <c r="K9969" s="10" t="s">
        <v>238</v>
      </c>
      <c r="L9969" s="10">
        <v>10035</v>
      </c>
      <c r="M9969" s="10" t="s">
        <v>133</v>
      </c>
      <c r="N9969" s="10" t="str">
        <f>_xlfn.XLOOKUP($M:$M,People!$B:$B,People!A:A)</f>
        <v>Chuck Magee</v>
      </c>
      <c r="O9969" s="10" t="s">
        <v>5460</v>
      </c>
      <c r="P9969" s="10" t="str">
        <f>VLOOKUP(O9969,Products!$A:$E,3,FALSE)</f>
        <v>Avery</v>
      </c>
      <c r="Q9969" s="31">
        <f>INDEX(Products!$E:$E,MATCH(O9969,Products!$A:$A,0))</f>
        <v>0.28999999999999998</v>
      </c>
      <c r="R9969" s="10" t="s">
        <v>64</v>
      </c>
      <c r="S9969" s="10" t="s">
        <v>65</v>
      </c>
      <c r="T9969" s="10" t="s">
        <v>5461</v>
      </c>
      <c r="U9969" s="12">
        <v>116.98</v>
      </c>
      <c r="V9969" s="12">
        <v>2</v>
      </c>
      <c r="W9969" s="12">
        <v>0</v>
      </c>
      <c r="X9969" s="12">
        <v>29.245000000000005</v>
      </c>
    </row>
    <row r="9970" spans="1:24" ht="14" x14ac:dyDescent="0.3">
      <c r="A9970" s="9">
        <v>9962</v>
      </c>
      <c r="B9970" s="14" t="s">
        <v>10989</v>
      </c>
      <c r="C9970" s="15">
        <v>46369</v>
      </c>
      <c r="D9970" s="15">
        <v>46374</v>
      </c>
      <c r="E9970" s="10" t="s">
        <v>44</v>
      </c>
      <c r="F9970" s="10" t="s">
        <v>1205</v>
      </c>
      <c r="G9970" s="10" t="s">
        <v>1206</v>
      </c>
      <c r="H9970" s="10" t="s">
        <v>36</v>
      </c>
      <c r="I9970" s="10" t="s">
        <v>23</v>
      </c>
      <c r="J9970" s="10" t="s">
        <v>237</v>
      </c>
      <c r="K9970" s="10" t="s">
        <v>238</v>
      </c>
      <c r="L9970" s="10">
        <v>10024</v>
      </c>
      <c r="M9970" s="10" t="s">
        <v>133</v>
      </c>
      <c r="N9970" s="10" t="str">
        <f>_xlfn.XLOOKUP($M:$M,People!$B:$B,People!A:A)</f>
        <v>Chuck Magee</v>
      </c>
      <c r="O9970" s="10" t="s">
        <v>1914</v>
      </c>
      <c r="P9970" s="10" t="str">
        <f>VLOOKUP(O9970,Products!$A:$E,3,FALSE)</f>
        <v>Office Depot</v>
      </c>
      <c r="Q9970" s="31">
        <f>INDEX(Products!$E:$E,MATCH(O9970,Products!$A:$A,0))</f>
        <v>0.4</v>
      </c>
      <c r="R9970" s="10" t="s">
        <v>28</v>
      </c>
      <c r="S9970" s="10" t="s">
        <v>29</v>
      </c>
      <c r="T9970" s="10" t="s">
        <v>1915</v>
      </c>
      <c r="U9970" s="12">
        <v>287.976</v>
      </c>
      <c r="V9970" s="12">
        <v>3</v>
      </c>
      <c r="W9970" s="12">
        <v>0.2</v>
      </c>
      <c r="X9970" s="12">
        <v>7.1993999999999687</v>
      </c>
    </row>
    <row r="9971" spans="1:24" ht="14" x14ac:dyDescent="0.3">
      <c r="A9971" s="9">
        <v>9963</v>
      </c>
      <c r="B9971" s="14" t="s">
        <v>10990</v>
      </c>
      <c r="C9971" s="15">
        <v>46369</v>
      </c>
      <c r="D9971" s="15">
        <v>46374</v>
      </c>
      <c r="E9971" s="10" t="s">
        <v>44</v>
      </c>
      <c r="F9971" s="10" t="s">
        <v>1580</v>
      </c>
      <c r="G9971" s="10" t="s">
        <v>1581</v>
      </c>
      <c r="H9971" s="10" t="s">
        <v>22</v>
      </c>
      <c r="I9971" s="10" t="s">
        <v>23</v>
      </c>
      <c r="J9971" s="10" t="s">
        <v>114</v>
      </c>
      <c r="K9971" s="10" t="s">
        <v>38</v>
      </c>
      <c r="L9971" s="10">
        <v>94122</v>
      </c>
      <c r="M9971" s="10" t="s">
        <v>39</v>
      </c>
      <c r="N9971" s="10" t="str">
        <f>_xlfn.XLOOKUP($M:$M,People!$B:$B,People!A:A)</f>
        <v>Sadie Pawthorne</v>
      </c>
      <c r="O9971" s="10" t="s">
        <v>3242</v>
      </c>
      <c r="P9971" s="10" t="str">
        <f>VLOOKUP(O9971,Products!$A:$E,3,FALSE)</f>
        <v>Staples</v>
      </c>
      <c r="Q9971" s="31">
        <f>INDEX(Products!$E:$E,MATCH(O9971,Products!$A:$A,0))</f>
        <v>0.27</v>
      </c>
      <c r="R9971" s="10" t="s">
        <v>28</v>
      </c>
      <c r="S9971" s="10" t="s">
        <v>58</v>
      </c>
      <c r="T9971" s="10" t="s">
        <v>4075</v>
      </c>
      <c r="U9971" s="12">
        <v>201.04</v>
      </c>
      <c r="V9971" s="12">
        <v>8</v>
      </c>
      <c r="W9971" s="12">
        <v>0</v>
      </c>
      <c r="X9971" s="12">
        <v>54.280799999999999</v>
      </c>
    </row>
    <row r="9972" spans="1:24" ht="14" x14ac:dyDescent="0.3">
      <c r="A9972" s="9">
        <v>9964</v>
      </c>
      <c r="B9972" s="14" t="s">
        <v>10990</v>
      </c>
      <c r="C9972" s="15">
        <v>46369</v>
      </c>
      <c r="D9972" s="15">
        <v>46374</v>
      </c>
      <c r="E9972" s="10" t="s">
        <v>44</v>
      </c>
      <c r="F9972" s="10" t="s">
        <v>1580</v>
      </c>
      <c r="G9972" s="10" t="s">
        <v>1581</v>
      </c>
      <c r="H9972" s="10" t="s">
        <v>22</v>
      </c>
      <c r="I9972" s="10" t="s">
        <v>23</v>
      </c>
      <c r="J9972" s="10" t="s">
        <v>114</v>
      </c>
      <c r="K9972" s="10" t="s">
        <v>38</v>
      </c>
      <c r="L9972" s="10">
        <v>94122</v>
      </c>
      <c r="M9972" s="10" t="s">
        <v>39</v>
      </c>
      <c r="N9972" s="10" t="str">
        <f>_xlfn.XLOOKUP($M:$M,People!$B:$B,People!A:A)</f>
        <v>Sadie Pawthorne</v>
      </c>
      <c r="O9972" s="10" t="s">
        <v>4375</v>
      </c>
      <c r="P9972" s="10" t="str">
        <f>VLOOKUP(O9972,Products!$A:$E,3,FALSE)</f>
        <v>Logitech</v>
      </c>
      <c r="Q9972" s="31">
        <f>INDEX(Products!$E:$E,MATCH(O9972,Products!$A:$A,0))</f>
        <v>0.33</v>
      </c>
      <c r="R9972" s="10" t="s">
        <v>41</v>
      </c>
      <c r="S9972" s="10" t="s">
        <v>42</v>
      </c>
      <c r="T9972" s="10" t="s">
        <v>4376</v>
      </c>
      <c r="U9972" s="12">
        <v>8.64</v>
      </c>
      <c r="V9972" s="12">
        <v>3</v>
      </c>
      <c r="W9972" s="12">
        <v>0</v>
      </c>
      <c r="X9972" s="12">
        <v>4.2336</v>
      </c>
    </row>
    <row r="9973" spans="1:24" ht="14" x14ac:dyDescent="0.3">
      <c r="A9973" s="9">
        <v>9965</v>
      </c>
      <c r="B9973" s="14" t="s">
        <v>10990</v>
      </c>
      <c r="C9973" s="15">
        <v>46369</v>
      </c>
      <c r="D9973" s="15">
        <v>46374</v>
      </c>
      <c r="E9973" s="10" t="s">
        <v>44</v>
      </c>
      <c r="F9973" s="10" t="s">
        <v>1580</v>
      </c>
      <c r="G9973" s="10" t="s">
        <v>1581</v>
      </c>
      <c r="H9973" s="10" t="s">
        <v>22</v>
      </c>
      <c r="I9973" s="10" t="s">
        <v>23</v>
      </c>
      <c r="J9973" s="10" t="s">
        <v>114</v>
      </c>
      <c r="K9973" s="10" t="s">
        <v>38</v>
      </c>
      <c r="L9973" s="10">
        <v>94122</v>
      </c>
      <c r="M9973" s="10" t="s">
        <v>39</v>
      </c>
      <c r="N9973" s="10" t="str">
        <f>_xlfn.XLOOKUP($M:$M,People!$B:$B,People!A:A)</f>
        <v>Sadie Pawthorne</v>
      </c>
      <c r="O9973" s="10" t="s">
        <v>5242</v>
      </c>
      <c r="P9973" s="10" t="str">
        <f>VLOOKUP(O9973,Products!$A:$E,3,FALSE)</f>
        <v>Staples</v>
      </c>
      <c r="Q9973" s="31">
        <f>INDEX(Products!$E:$E,MATCH(O9973,Products!$A:$A,0))</f>
        <v>0.33</v>
      </c>
      <c r="R9973" s="10" t="s">
        <v>41</v>
      </c>
      <c r="S9973" s="10" t="s">
        <v>82</v>
      </c>
      <c r="T9973" s="10" t="s">
        <v>5243</v>
      </c>
      <c r="U9973" s="12">
        <v>12.96</v>
      </c>
      <c r="V9973" s="12">
        <v>2</v>
      </c>
      <c r="W9973" s="12">
        <v>0</v>
      </c>
      <c r="X9973" s="12">
        <v>6.3504000000000005</v>
      </c>
    </row>
    <row r="9974" spans="1:24" ht="14" x14ac:dyDescent="0.3">
      <c r="A9974" s="9">
        <v>9966</v>
      </c>
      <c r="B9974" s="14" t="s">
        <v>10990</v>
      </c>
      <c r="C9974" s="15">
        <v>46369</v>
      </c>
      <c r="D9974" s="15">
        <v>46374</v>
      </c>
      <c r="E9974" s="10" t="s">
        <v>44</v>
      </c>
      <c r="F9974" s="10" t="s">
        <v>1580</v>
      </c>
      <c r="G9974" s="10" t="s">
        <v>1581</v>
      </c>
      <c r="H9974" s="10" t="s">
        <v>22</v>
      </c>
      <c r="I9974" s="10" t="s">
        <v>23</v>
      </c>
      <c r="J9974" s="10" t="s">
        <v>114</v>
      </c>
      <c r="K9974" s="10" t="s">
        <v>38</v>
      </c>
      <c r="L9974" s="10">
        <v>94122</v>
      </c>
      <c r="M9974" s="10" t="s">
        <v>39</v>
      </c>
      <c r="N9974" s="10" t="str">
        <f>_xlfn.XLOOKUP($M:$M,People!$B:$B,People!A:A)</f>
        <v>Sadie Pawthorne</v>
      </c>
      <c r="O9974" s="10" t="s">
        <v>2802</v>
      </c>
      <c r="P9974" s="10" t="str">
        <f>VLOOKUP(O9974,Products!$A:$E,3,FALSE)</f>
        <v>IKEA</v>
      </c>
      <c r="Q9974" s="31">
        <f>INDEX(Products!$E:$E,MATCH(O9974,Products!$A:$A,0))</f>
        <v>0.38</v>
      </c>
      <c r="R9974" s="10" t="s">
        <v>41</v>
      </c>
      <c r="S9974" s="10" t="s">
        <v>82</v>
      </c>
      <c r="T9974" s="10" t="s">
        <v>2803</v>
      </c>
      <c r="U9974" s="12">
        <v>38.880000000000003</v>
      </c>
      <c r="V9974" s="12">
        <v>6</v>
      </c>
      <c r="W9974" s="12">
        <v>0</v>
      </c>
      <c r="X9974" s="12">
        <v>18.662400000000002</v>
      </c>
    </row>
    <row r="9975" spans="1:24" ht="14" x14ac:dyDescent="0.3">
      <c r="A9975" s="9">
        <v>9967</v>
      </c>
      <c r="B9975" s="14" t="s">
        <v>10991</v>
      </c>
      <c r="C9975" s="15">
        <v>46369</v>
      </c>
      <c r="D9975" s="15">
        <v>46369</v>
      </c>
      <c r="E9975" s="10" t="s">
        <v>1124</v>
      </c>
      <c r="F9975" s="10" t="s">
        <v>4141</v>
      </c>
      <c r="G9975" s="10" t="s">
        <v>4142</v>
      </c>
      <c r="H9975" s="10" t="s">
        <v>22</v>
      </c>
      <c r="I9975" s="10" t="s">
        <v>23</v>
      </c>
      <c r="J9975" s="10" t="s">
        <v>86</v>
      </c>
      <c r="K9975" s="10" t="s">
        <v>87</v>
      </c>
      <c r="L9975" s="10">
        <v>98103</v>
      </c>
      <c r="M9975" s="10" t="s">
        <v>39</v>
      </c>
      <c r="N9975" s="10" t="str">
        <f>_xlfn.XLOOKUP($M:$M,People!$B:$B,People!A:A)</f>
        <v>Sadie Pawthorne</v>
      </c>
      <c r="O9975" s="10" t="s">
        <v>1578</v>
      </c>
      <c r="P9975" s="10" t="str">
        <f>VLOOKUP(O9975,Products!$A:$E,3,FALSE)</f>
        <v>HP</v>
      </c>
      <c r="Q9975" s="31">
        <f>INDEX(Products!$E:$E,MATCH(O9975,Products!$A:$A,0))</f>
        <v>0.35</v>
      </c>
      <c r="R9975" s="10" t="s">
        <v>41</v>
      </c>
      <c r="S9975" s="10" t="s">
        <v>53</v>
      </c>
      <c r="T9975" s="10" t="s">
        <v>1579</v>
      </c>
      <c r="U9975" s="12">
        <v>31.44</v>
      </c>
      <c r="V9975" s="12">
        <v>3</v>
      </c>
      <c r="W9975" s="12">
        <v>0</v>
      </c>
      <c r="X9975" s="12">
        <v>8.4888000000000012</v>
      </c>
    </row>
    <row r="9976" spans="1:24" ht="14" x14ac:dyDescent="0.3">
      <c r="A9976" s="9">
        <v>9968</v>
      </c>
      <c r="B9976" s="14" t="s">
        <v>10992</v>
      </c>
      <c r="C9976" s="15">
        <v>46370</v>
      </c>
      <c r="D9976" s="15">
        <v>46370</v>
      </c>
      <c r="E9976" s="10" t="s">
        <v>1124</v>
      </c>
      <c r="F9976" s="10" t="s">
        <v>565</v>
      </c>
      <c r="G9976" s="10" t="s">
        <v>566</v>
      </c>
      <c r="H9976" s="10" t="s">
        <v>22</v>
      </c>
      <c r="I9976" s="10" t="s">
        <v>23</v>
      </c>
      <c r="J9976" s="10" t="s">
        <v>3499</v>
      </c>
      <c r="K9976" s="10" t="s">
        <v>189</v>
      </c>
      <c r="L9976" s="10">
        <v>60076</v>
      </c>
      <c r="M9976" s="10" t="s">
        <v>95</v>
      </c>
      <c r="N9976" s="10" t="str">
        <f>_xlfn.XLOOKUP($M:$M,People!$B:$B,People!A:A)</f>
        <v>Roxanne Rodriguez</v>
      </c>
      <c r="O9976" s="10" t="s">
        <v>4241</v>
      </c>
      <c r="P9976" s="10" t="str">
        <f>VLOOKUP(O9976,Products!$A:$E,3,FALSE)</f>
        <v>Dell</v>
      </c>
      <c r="Q9976" s="31">
        <f>INDEX(Products!$E:$E,MATCH(O9976,Products!$A:$A,0))</f>
        <v>0.28000000000000003</v>
      </c>
      <c r="R9976" s="10" t="s">
        <v>28</v>
      </c>
      <c r="S9976" s="10" t="s">
        <v>58</v>
      </c>
      <c r="T9976" s="10" t="s">
        <v>4242</v>
      </c>
      <c r="U9976" s="12">
        <v>266.35200000000003</v>
      </c>
      <c r="V9976" s="12">
        <v>6</v>
      </c>
      <c r="W9976" s="12">
        <v>0.6</v>
      </c>
      <c r="X9976" s="12">
        <v>-292.98719999999997</v>
      </c>
    </row>
    <row r="9977" spans="1:24" ht="14" x14ac:dyDescent="0.3">
      <c r="A9977" s="9">
        <v>9969</v>
      </c>
      <c r="B9977" s="14" t="s">
        <v>10993</v>
      </c>
      <c r="C9977" s="15">
        <v>46370</v>
      </c>
      <c r="D9977" s="15">
        <v>46376</v>
      </c>
      <c r="E9977" s="10" t="s">
        <v>44</v>
      </c>
      <c r="F9977" s="10" t="s">
        <v>349</v>
      </c>
      <c r="G9977" s="10" t="s">
        <v>350</v>
      </c>
      <c r="H9977" s="10" t="s">
        <v>92</v>
      </c>
      <c r="I9977" s="10" t="s">
        <v>23</v>
      </c>
      <c r="J9977" s="10" t="s">
        <v>271</v>
      </c>
      <c r="K9977" s="10" t="s">
        <v>189</v>
      </c>
      <c r="L9977" s="10">
        <v>60653</v>
      </c>
      <c r="M9977" s="10" t="s">
        <v>95</v>
      </c>
      <c r="N9977" s="10" t="str">
        <f>_xlfn.XLOOKUP($M:$M,People!$B:$B,People!A:A)</f>
        <v>Roxanne Rodriguez</v>
      </c>
      <c r="O9977" s="10" t="s">
        <v>4891</v>
      </c>
      <c r="P9977" s="10" t="str">
        <f>VLOOKUP(O9977,Products!$A:$E,3,FALSE)</f>
        <v>Canon</v>
      </c>
      <c r="Q9977" s="31">
        <f>INDEX(Products!$E:$E,MATCH(O9977,Products!$A:$A,0))</f>
        <v>0.38</v>
      </c>
      <c r="R9977" s="10" t="s">
        <v>28</v>
      </c>
      <c r="S9977" s="10" t="s">
        <v>58</v>
      </c>
      <c r="T9977" s="10" t="s">
        <v>4892</v>
      </c>
      <c r="U9977" s="12">
        <v>2.032</v>
      </c>
      <c r="V9977" s="12">
        <v>1</v>
      </c>
      <c r="W9977" s="12">
        <v>0.6</v>
      </c>
      <c r="X9977" s="12">
        <v>-1.3208000000000002</v>
      </c>
    </row>
    <row r="9978" spans="1:24" ht="14" x14ac:dyDescent="0.3">
      <c r="A9978" s="9">
        <v>9970</v>
      </c>
      <c r="B9978" s="14" t="s">
        <v>10992</v>
      </c>
      <c r="C9978" s="15">
        <v>46370</v>
      </c>
      <c r="D9978" s="15">
        <v>46370</v>
      </c>
      <c r="E9978" s="10" t="s">
        <v>1124</v>
      </c>
      <c r="F9978" s="10" t="s">
        <v>565</v>
      </c>
      <c r="G9978" s="10" t="s">
        <v>566</v>
      </c>
      <c r="H9978" s="10" t="s">
        <v>22</v>
      </c>
      <c r="I9978" s="10" t="s">
        <v>23</v>
      </c>
      <c r="J9978" s="10" t="s">
        <v>3499</v>
      </c>
      <c r="K9978" s="10" t="s">
        <v>189</v>
      </c>
      <c r="L9978" s="10">
        <v>60076</v>
      </c>
      <c r="M9978" s="10" t="s">
        <v>95</v>
      </c>
      <c r="N9978" s="10" t="str">
        <f>_xlfn.XLOOKUP($M:$M,People!$B:$B,People!A:A)</f>
        <v>Roxanne Rodriguez</v>
      </c>
      <c r="O9978" s="10" t="s">
        <v>946</v>
      </c>
      <c r="P9978" s="10" t="str">
        <f>VLOOKUP(O9978,Products!$A:$E,3,FALSE)</f>
        <v>Avery</v>
      </c>
      <c r="Q9978" s="31">
        <f>INDEX(Products!$E:$E,MATCH(O9978,Products!$A:$A,0))</f>
        <v>0.31</v>
      </c>
      <c r="R9978" s="10" t="s">
        <v>28</v>
      </c>
      <c r="S9978" s="10" t="s">
        <v>58</v>
      </c>
      <c r="T9978" s="10" t="s">
        <v>947</v>
      </c>
      <c r="U9978" s="12">
        <v>56.328000000000003</v>
      </c>
      <c r="V9978" s="12">
        <v>3</v>
      </c>
      <c r="W9978" s="12">
        <v>0.6</v>
      </c>
      <c r="X9978" s="12">
        <v>-26.755799999999994</v>
      </c>
    </row>
    <row r="9979" spans="1:24" ht="14" x14ac:dyDescent="0.3">
      <c r="A9979" s="9">
        <v>9971</v>
      </c>
      <c r="B9979" s="14" t="s">
        <v>10994</v>
      </c>
      <c r="C9979" s="15">
        <v>46370</v>
      </c>
      <c r="D9979" s="15">
        <v>46374</v>
      </c>
      <c r="E9979" s="10" t="s">
        <v>44</v>
      </c>
      <c r="F9979" s="10" t="s">
        <v>3349</v>
      </c>
      <c r="G9979" s="10" t="s">
        <v>3350</v>
      </c>
      <c r="H9979" s="10" t="s">
        <v>92</v>
      </c>
      <c r="I9979" s="10" t="s">
        <v>23</v>
      </c>
      <c r="J9979" s="10" t="s">
        <v>831</v>
      </c>
      <c r="K9979" s="10" t="s">
        <v>38</v>
      </c>
      <c r="L9979" s="10">
        <v>92024</v>
      </c>
      <c r="M9979" s="10" t="s">
        <v>39</v>
      </c>
      <c r="N9979" s="10" t="str">
        <f>_xlfn.XLOOKUP($M:$M,People!$B:$B,People!A:A)</f>
        <v>Sadie Pawthorne</v>
      </c>
      <c r="O9979" s="10" t="s">
        <v>4675</v>
      </c>
      <c r="P9979" s="10" t="str">
        <f>VLOOKUP(O9979,Products!$A:$E,3,FALSE)</f>
        <v>IKEA</v>
      </c>
      <c r="Q9979" s="31">
        <f>INDEX(Products!$E:$E,MATCH(O9979,Products!$A:$A,0))</f>
        <v>0.32</v>
      </c>
      <c r="R9979" s="10" t="s">
        <v>28</v>
      </c>
      <c r="S9979" s="10" t="s">
        <v>58</v>
      </c>
      <c r="T9979" s="10" t="s">
        <v>4676</v>
      </c>
      <c r="U9979" s="12">
        <v>26.25</v>
      </c>
      <c r="V9979" s="12">
        <v>3</v>
      </c>
      <c r="W9979" s="12">
        <v>0</v>
      </c>
      <c r="X9979" s="12">
        <v>11.025000000000002</v>
      </c>
    </row>
    <row r="9980" spans="1:24" ht="14" x14ac:dyDescent="0.3">
      <c r="A9980" s="9">
        <v>9972</v>
      </c>
      <c r="B9980" s="14" t="s">
        <v>10995</v>
      </c>
      <c r="C9980" s="15">
        <v>46370</v>
      </c>
      <c r="D9980" s="15">
        <v>46375</v>
      </c>
      <c r="E9980" s="10" t="s">
        <v>44</v>
      </c>
      <c r="F9980" s="10" t="s">
        <v>496</v>
      </c>
      <c r="G9980" s="10" t="s">
        <v>497</v>
      </c>
      <c r="H9980" s="10" t="s">
        <v>22</v>
      </c>
      <c r="I9980" s="10" t="s">
        <v>23</v>
      </c>
      <c r="J9980" s="10" t="s">
        <v>3542</v>
      </c>
      <c r="K9980" s="10" t="s">
        <v>94</v>
      </c>
      <c r="L9980" s="10">
        <v>75023</v>
      </c>
      <c r="M9980" s="10" t="s">
        <v>95</v>
      </c>
      <c r="N9980" s="10" t="str">
        <f>_xlfn.XLOOKUP($M:$M,People!$B:$B,People!A:A)</f>
        <v>Roxanne Rodriguez</v>
      </c>
      <c r="O9980" s="10" t="s">
        <v>49</v>
      </c>
      <c r="P9980" s="10" t="str">
        <f>VLOOKUP(O9980,Products!$A:$E,3,FALSE)</f>
        <v>3M</v>
      </c>
      <c r="Q9980" s="31">
        <f>INDEX(Products!$E:$E,MATCH(O9980,Products!$A:$A,0))</f>
        <v>0.36</v>
      </c>
      <c r="R9980" s="10" t="s">
        <v>28</v>
      </c>
      <c r="S9980" s="10" t="s">
        <v>50</v>
      </c>
      <c r="T9980" s="10" t="s">
        <v>51</v>
      </c>
      <c r="U9980" s="12">
        <v>974.98799999999983</v>
      </c>
      <c r="V9980" s="12">
        <v>4</v>
      </c>
      <c r="W9980" s="12">
        <v>0.3</v>
      </c>
      <c r="X9980" s="12">
        <v>-97.49879999999996</v>
      </c>
    </row>
    <row r="9981" spans="1:24" ht="14" x14ac:dyDescent="0.3">
      <c r="A9981" s="9">
        <v>9973</v>
      </c>
      <c r="B9981" s="14" t="s">
        <v>10996</v>
      </c>
      <c r="C9981" s="15">
        <v>46370</v>
      </c>
      <c r="D9981" s="15">
        <v>46374</v>
      </c>
      <c r="E9981" s="10" t="s">
        <v>44</v>
      </c>
      <c r="F9981" s="10" t="s">
        <v>2867</v>
      </c>
      <c r="G9981" s="10" t="s">
        <v>2868</v>
      </c>
      <c r="H9981" s="10" t="s">
        <v>92</v>
      </c>
      <c r="I9981" s="10" t="s">
        <v>23</v>
      </c>
      <c r="J9981" s="10" t="s">
        <v>1287</v>
      </c>
      <c r="K9981" s="10" t="s">
        <v>1086</v>
      </c>
      <c r="L9981" s="10">
        <v>1841</v>
      </c>
      <c r="M9981" s="10" t="s">
        <v>133</v>
      </c>
      <c r="N9981" s="10" t="str">
        <f>_xlfn.XLOOKUP($M:$M,People!$B:$B,People!A:A)</f>
        <v>Chuck Magee</v>
      </c>
      <c r="O9981" s="10" t="s">
        <v>791</v>
      </c>
      <c r="P9981" s="10" t="str">
        <f>VLOOKUP(O9981,Products!$A:$E,3,FALSE)</f>
        <v>HP</v>
      </c>
      <c r="Q9981" s="31">
        <f>INDEX(Products!$E:$E,MATCH(O9981,Products!$A:$A,0))</f>
        <v>0.31</v>
      </c>
      <c r="R9981" s="10" t="s">
        <v>28</v>
      </c>
      <c r="S9981" s="10" t="s">
        <v>50</v>
      </c>
      <c r="T9981" s="10" t="s">
        <v>792</v>
      </c>
      <c r="U9981" s="12">
        <v>526.58199999999999</v>
      </c>
      <c r="V9981" s="12">
        <v>2</v>
      </c>
      <c r="W9981" s="12">
        <v>0.3</v>
      </c>
      <c r="X9981" s="12">
        <v>-52.658199999999965</v>
      </c>
    </row>
    <row r="9982" spans="1:24" ht="14" x14ac:dyDescent="0.3">
      <c r="A9982" s="9">
        <v>9974</v>
      </c>
      <c r="B9982" s="14" t="s">
        <v>10992</v>
      </c>
      <c r="C9982" s="15">
        <v>46370</v>
      </c>
      <c r="D9982" s="15">
        <v>46370</v>
      </c>
      <c r="E9982" s="10" t="s">
        <v>1124</v>
      </c>
      <c r="F9982" s="10" t="s">
        <v>565</v>
      </c>
      <c r="G9982" s="10" t="s">
        <v>566</v>
      </c>
      <c r="H9982" s="10" t="s">
        <v>22</v>
      </c>
      <c r="I9982" s="10" t="s">
        <v>23</v>
      </c>
      <c r="J9982" s="10" t="s">
        <v>3499</v>
      </c>
      <c r="K9982" s="10" t="s">
        <v>189</v>
      </c>
      <c r="L9982" s="10">
        <v>60076</v>
      </c>
      <c r="M9982" s="10" t="s">
        <v>95</v>
      </c>
      <c r="N9982" s="10" t="str">
        <f>_xlfn.XLOOKUP($M:$M,People!$B:$B,People!A:A)</f>
        <v>Roxanne Rodriguez</v>
      </c>
      <c r="O9982" s="10" t="s">
        <v>5031</v>
      </c>
      <c r="P9982" s="10" t="str">
        <f>VLOOKUP(O9982,Products!$A:$E,3,FALSE)</f>
        <v>Avery</v>
      </c>
      <c r="Q9982" s="31">
        <f>INDEX(Products!$E:$E,MATCH(O9982,Products!$A:$A,0))</f>
        <v>0.37</v>
      </c>
      <c r="R9982" s="10" t="s">
        <v>41</v>
      </c>
      <c r="S9982" s="10" t="s">
        <v>61</v>
      </c>
      <c r="T9982" s="10" t="s">
        <v>5032</v>
      </c>
      <c r="U9982" s="12">
        <v>95.231999999999999</v>
      </c>
      <c r="V9982" s="12">
        <v>6</v>
      </c>
      <c r="W9982" s="12">
        <v>0.2</v>
      </c>
      <c r="X9982" s="12">
        <v>24.998400000000011</v>
      </c>
    </row>
    <row r="9983" spans="1:24" ht="14" x14ac:dyDescent="0.3">
      <c r="A9983" s="9">
        <v>9975</v>
      </c>
      <c r="B9983" s="14" t="s">
        <v>10994</v>
      </c>
      <c r="C9983" s="15">
        <v>46370</v>
      </c>
      <c r="D9983" s="15">
        <v>46374</v>
      </c>
      <c r="E9983" s="10" t="s">
        <v>44</v>
      </c>
      <c r="F9983" s="10" t="s">
        <v>3349</v>
      </c>
      <c r="G9983" s="10" t="s">
        <v>3350</v>
      </c>
      <c r="H9983" s="10" t="s">
        <v>92</v>
      </c>
      <c r="I9983" s="10" t="s">
        <v>23</v>
      </c>
      <c r="J9983" s="10" t="s">
        <v>831</v>
      </c>
      <c r="K9983" s="10" t="s">
        <v>38</v>
      </c>
      <c r="L9983" s="10">
        <v>92024</v>
      </c>
      <c r="M9983" s="10" t="s">
        <v>39</v>
      </c>
      <c r="N9983" s="10" t="str">
        <f>_xlfn.XLOOKUP($M:$M,People!$B:$B,People!A:A)</f>
        <v>Sadie Pawthorne</v>
      </c>
      <c r="O9983" s="10" t="s">
        <v>4677</v>
      </c>
      <c r="P9983" s="10" t="str">
        <f>VLOOKUP(O9983,Products!$A:$E,3,FALSE)</f>
        <v>Staples</v>
      </c>
      <c r="Q9983" s="31">
        <f>INDEX(Products!$E:$E,MATCH(O9983,Products!$A:$A,0))</f>
        <v>0.25</v>
      </c>
      <c r="R9983" s="10" t="s">
        <v>41</v>
      </c>
      <c r="S9983" s="10" t="s">
        <v>68</v>
      </c>
      <c r="T9983" s="10" t="s">
        <v>4678</v>
      </c>
      <c r="U9983" s="12">
        <v>64.959999999999994</v>
      </c>
      <c r="V9983" s="12">
        <v>14</v>
      </c>
      <c r="W9983" s="12">
        <v>0.2</v>
      </c>
      <c r="X9983" s="12">
        <v>22.736000000000001</v>
      </c>
    </row>
    <row r="9984" spans="1:24" ht="14" x14ac:dyDescent="0.3">
      <c r="A9984" s="9">
        <v>9976</v>
      </c>
      <c r="B9984" s="14" t="s">
        <v>10994</v>
      </c>
      <c r="C9984" s="15">
        <v>46370</v>
      </c>
      <c r="D9984" s="15">
        <v>46374</v>
      </c>
      <c r="E9984" s="10" t="s">
        <v>44</v>
      </c>
      <c r="F9984" s="10" t="s">
        <v>3349</v>
      </c>
      <c r="G9984" s="10" t="s">
        <v>3350</v>
      </c>
      <c r="H9984" s="10" t="s">
        <v>92</v>
      </c>
      <c r="I9984" s="10" t="s">
        <v>23</v>
      </c>
      <c r="J9984" s="10" t="s">
        <v>831</v>
      </c>
      <c r="K9984" s="10" t="s">
        <v>38</v>
      </c>
      <c r="L9984" s="10">
        <v>92024</v>
      </c>
      <c r="M9984" s="10" t="s">
        <v>39</v>
      </c>
      <c r="N9984" s="10" t="str">
        <f>_xlfn.XLOOKUP($M:$M,People!$B:$B,People!A:A)</f>
        <v>Sadie Pawthorne</v>
      </c>
      <c r="O9984" s="10" t="s">
        <v>2488</v>
      </c>
      <c r="P9984" s="10" t="str">
        <f>VLOOKUP(O9984,Products!$A:$E,3,FALSE)</f>
        <v>Staples</v>
      </c>
      <c r="Q9984" s="31">
        <f>INDEX(Products!$E:$E,MATCH(O9984,Products!$A:$A,0))</f>
        <v>0.35</v>
      </c>
      <c r="R9984" s="10" t="s">
        <v>41</v>
      </c>
      <c r="S9984" s="10" t="s">
        <v>155</v>
      </c>
      <c r="T9984" s="10" t="s">
        <v>2489</v>
      </c>
      <c r="U9984" s="12">
        <v>43.7</v>
      </c>
      <c r="V9984" s="12">
        <v>5</v>
      </c>
      <c r="W9984" s="12">
        <v>0</v>
      </c>
      <c r="X9984" s="12">
        <v>20.539000000000001</v>
      </c>
    </row>
    <row r="9985" spans="1:24" ht="14" x14ac:dyDescent="0.3">
      <c r="A9985" s="9">
        <v>9977</v>
      </c>
      <c r="B9985" s="14" t="s">
        <v>10996</v>
      </c>
      <c r="C9985" s="15">
        <v>46370</v>
      </c>
      <c r="D9985" s="15">
        <v>46374</v>
      </c>
      <c r="E9985" s="10" t="s">
        <v>44</v>
      </c>
      <c r="F9985" s="10" t="s">
        <v>2867</v>
      </c>
      <c r="G9985" s="10" t="s">
        <v>2868</v>
      </c>
      <c r="H9985" s="10" t="s">
        <v>92</v>
      </c>
      <c r="I9985" s="10" t="s">
        <v>23</v>
      </c>
      <c r="J9985" s="10" t="s">
        <v>1287</v>
      </c>
      <c r="K9985" s="10" t="s">
        <v>1086</v>
      </c>
      <c r="L9985" s="10">
        <v>1841</v>
      </c>
      <c r="M9985" s="10" t="s">
        <v>133</v>
      </c>
      <c r="N9985" s="10" t="str">
        <f>_xlfn.XLOOKUP($M:$M,People!$B:$B,People!A:A)</f>
        <v>Chuck Magee</v>
      </c>
      <c r="O9985" s="10" t="s">
        <v>5057</v>
      </c>
      <c r="P9985" s="10" t="str">
        <f>VLOOKUP(O9985,Products!$A:$E,3,FALSE)</f>
        <v>Dell</v>
      </c>
      <c r="Q9985" s="31">
        <f>INDEX(Products!$E:$E,MATCH(O9985,Products!$A:$A,0))</f>
        <v>0.3</v>
      </c>
      <c r="R9985" s="10" t="s">
        <v>41</v>
      </c>
      <c r="S9985" s="10" t="s">
        <v>240</v>
      </c>
      <c r="T9985" s="10" t="s">
        <v>5058</v>
      </c>
      <c r="U9985" s="12">
        <v>17.28</v>
      </c>
      <c r="V9985" s="12">
        <v>6</v>
      </c>
      <c r="W9985" s="12">
        <v>0</v>
      </c>
      <c r="X9985" s="12">
        <v>8.121599999999999</v>
      </c>
    </row>
    <row r="9986" spans="1:24" ht="14" x14ac:dyDescent="0.3">
      <c r="A9986" s="9">
        <v>9978</v>
      </c>
      <c r="B9986" s="14" t="s">
        <v>10996</v>
      </c>
      <c r="C9986" s="15">
        <v>46370</v>
      </c>
      <c r="D9986" s="15">
        <v>46374</v>
      </c>
      <c r="E9986" s="10" t="s">
        <v>44</v>
      </c>
      <c r="F9986" s="10" t="s">
        <v>2867</v>
      </c>
      <c r="G9986" s="10" t="s">
        <v>2868</v>
      </c>
      <c r="H9986" s="10" t="s">
        <v>92</v>
      </c>
      <c r="I9986" s="10" t="s">
        <v>23</v>
      </c>
      <c r="J9986" s="10" t="s">
        <v>1287</v>
      </c>
      <c r="K9986" s="10" t="s">
        <v>1086</v>
      </c>
      <c r="L9986" s="10">
        <v>1841</v>
      </c>
      <c r="M9986" s="10" t="s">
        <v>133</v>
      </c>
      <c r="N9986" s="10" t="str">
        <f>_xlfn.XLOOKUP($M:$M,People!$B:$B,People!A:A)</f>
        <v>Chuck Magee</v>
      </c>
      <c r="O9986" s="10" t="s">
        <v>850</v>
      </c>
      <c r="P9986" s="10" t="str">
        <f>VLOOKUP(O9986,Products!$A:$E,3,FALSE)</f>
        <v>Office Depot</v>
      </c>
      <c r="Q9986" s="31">
        <f>INDEX(Products!$E:$E,MATCH(O9986,Products!$A:$A,0))</f>
        <v>0.28000000000000003</v>
      </c>
      <c r="R9986" s="10" t="s">
        <v>41</v>
      </c>
      <c r="S9986" s="10" t="s">
        <v>53</v>
      </c>
      <c r="T9986" s="10" t="s">
        <v>851</v>
      </c>
      <c r="U9986" s="12">
        <v>73.849999999999994</v>
      </c>
      <c r="V9986" s="12">
        <v>1</v>
      </c>
      <c r="W9986" s="12">
        <v>0</v>
      </c>
      <c r="X9986" s="12">
        <v>2.2155000000000058</v>
      </c>
    </row>
    <row r="9987" spans="1:24" ht="14" x14ac:dyDescent="0.3">
      <c r="A9987" s="9">
        <v>9979</v>
      </c>
      <c r="B9987" s="14" t="s">
        <v>10996</v>
      </c>
      <c r="C9987" s="15">
        <v>46370</v>
      </c>
      <c r="D9987" s="15">
        <v>46374</v>
      </c>
      <c r="E9987" s="10" t="s">
        <v>44</v>
      </c>
      <c r="F9987" s="10" t="s">
        <v>2867</v>
      </c>
      <c r="G9987" s="10" t="s">
        <v>2868</v>
      </c>
      <c r="H9987" s="10" t="s">
        <v>92</v>
      </c>
      <c r="I9987" s="10" t="s">
        <v>23</v>
      </c>
      <c r="J9987" s="10" t="s">
        <v>1287</v>
      </c>
      <c r="K9987" s="10" t="s">
        <v>1086</v>
      </c>
      <c r="L9987" s="10">
        <v>1841</v>
      </c>
      <c r="M9987" s="10" t="s">
        <v>133</v>
      </c>
      <c r="N9987" s="10" t="str">
        <f>_xlfn.XLOOKUP($M:$M,People!$B:$B,People!A:A)</f>
        <v>Chuck Magee</v>
      </c>
      <c r="O9987" s="10" t="s">
        <v>4029</v>
      </c>
      <c r="P9987" s="10" t="str">
        <f>VLOOKUP(O9987,Products!$A:$E,3,FALSE)</f>
        <v>Office Depot</v>
      </c>
      <c r="Q9987" s="31">
        <f>INDEX(Products!$E:$E,MATCH(O9987,Products!$A:$A,0))</f>
        <v>0.36</v>
      </c>
      <c r="R9987" s="10" t="s">
        <v>41</v>
      </c>
      <c r="S9987" s="10" t="s">
        <v>510</v>
      </c>
      <c r="T9987" s="10" t="s">
        <v>4030</v>
      </c>
      <c r="U9987" s="12">
        <v>25.71</v>
      </c>
      <c r="V9987" s="12">
        <v>3</v>
      </c>
      <c r="W9987" s="12">
        <v>0</v>
      </c>
      <c r="X9987" s="12">
        <v>6.6846000000000005</v>
      </c>
    </row>
    <row r="9988" spans="1:24" ht="14" x14ac:dyDescent="0.3">
      <c r="A9988" s="9">
        <v>9980</v>
      </c>
      <c r="B9988" s="14" t="s">
        <v>10993</v>
      </c>
      <c r="C9988" s="15">
        <v>46370</v>
      </c>
      <c r="D9988" s="15">
        <v>46376</v>
      </c>
      <c r="E9988" s="10" t="s">
        <v>44</v>
      </c>
      <c r="F9988" s="10" t="s">
        <v>349</v>
      </c>
      <c r="G9988" s="10" t="s">
        <v>350</v>
      </c>
      <c r="H9988" s="10" t="s">
        <v>92</v>
      </c>
      <c r="I9988" s="10" t="s">
        <v>23</v>
      </c>
      <c r="J9988" s="10" t="s">
        <v>271</v>
      </c>
      <c r="K9988" s="10" t="s">
        <v>189</v>
      </c>
      <c r="L9988" s="10">
        <v>60653</v>
      </c>
      <c r="M9988" s="10" t="s">
        <v>95</v>
      </c>
      <c r="N9988" s="10" t="str">
        <f>_xlfn.XLOOKUP($M:$M,People!$B:$B,People!A:A)</f>
        <v>Roxanne Rodriguez</v>
      </c>
      <c r="O9988" s="10" t="s">
        <v>4889</v>
      </c>
      <c r="P9988" s="10" t="str">
        <f>VLOOKUP(O9988,Products!$A:$E,3,FALSE)</f>
        <v>Canon</v>
      </c>
      <c r="Q9988" s="31">
        <f>INDEX(Products!$E:$E,MATCH(O9988,Products!$A:$A,0))</f>
        <v>0.38</v>
      </c>
      <c r="R9988" s="10" t="s">
        <v>64</v>
      </c>
      <c r="S9988" s="10" t="s">
        <v>144</v>
      </c>
      <c r="T9988" s="10" t="s">
        <v>4890</v>
      </c>
      <c r="U9988" s="12">
        <v>227.976</v>
      </c>
      <c r="V9988" s="12">
        <v>3</v>
      </c>
      <c r="W9988" s="12">
        <v>0.2</v>
      </c>
      <c r="X9988" s="12">
        <v>28.496999999999957</v>
      </c>
    </row>
    <row r="9989" spans="1:24" ht="14" x14ac:dyDescent="0.3">
      <c r="A9989" s="9">
        <v>9981</v>
      </c>
      <c r="B9989" s="14" t="s">
        <v>10997</v>
      </c>
      <c r="C9989" s="15">
        <v>46370</v>
      </c>
      <c r="D9989" s="15">
        <v>46376</v>
      </c>
      <c r="E9989" s="10" t="s">
        <v>44</v>
      </c>
      <c r="F9989" s="10" t="s">
        <v>943</v>
      </c>
      <c r="G9989" s="10" t="s">
        <v>944</v>
      </c>
      <c r="H9989" s="10" t="s">
        <v>36</v>
      </c>
      <c r="I9989" s="10" t="s">
        <v>23</v>
      </c>
      <c r="J9989" s="10" t="s">
        <v>1478</v>
      </c>
      <c r="K9989" s="10" t="s">
        <v>1479</v>
      </c>
      <c r="L9989" s="10">
        <v>72701</v>
      </c>
      <c r="M9989" s="10" t="s">
        <v>26</v>
      </c>
      <c r="N9989" s="10" t="str">
        <f>_xlfn.XLOOKUP($M:$M,People!$B:$B,People!A:A)</f>
        <v>Fred Suzuki</v>
      </c>
      <c r="O9989" s="10" t="s">
        <v>3400</v>
      </c>
      <c r="P9989" s="10" t="str">
        <f>VLOOKUP(O9989,Products!$A:$E,3,FALSE)</f>
        <v>Dell</v>
      </c>
      <c r="Q9989" s="31">
        <f>INDEX(Products!$E:$E,MATCH(O9989,Products!$A:$A,0))</f>
        <v>0.26</v>
      </c>
      <c r="R9989" s="10" t="s">
        <v>64</v>
      </c>
      <c r="S9989" s="10" t="s">
        <v>144</v>
      </c>
      <c r="T9989" s="10" t="s">
        <v>3401</v>
      </c>
      <c r="U9989" s="12">
        <v>44.75</v>
      </c>
      <c r="V9989" s="12">
        <v>5</v>
      </c>
      <c r="W9989" s="12">
        <v>0</v>
      </c>
      <c r="X9989" s="12">
        <v>8.5024999999999942</v>
      </c>
    </row>
    <row r="9990" spans="1:24" ht="14" x14ac:dyDescent="0.3">
      <c r="A9990" s="9">
        <v>9982</v>
      </c>
      <c r="B9990" s="14" t="s">
        <v>10997</v>
      </c>
      <c r="C9990" s="15">
        <v>46370</v>
      </c>
      <c r="D9990" s="15">
        <v>46376</v>
      </c>
      <c r="E9990" s="10" t="s">
        <v>44</v>
      </c>
      <c r="F9990" s="10" t="s">
        <v>943</v>
      </c>
      <c r="G9990" s="10" t="s">
        <v>944</v>
      </c>
      <c r="H9990" s="10" t="s">
        <v>36</v>
      </c>
      <c r="I9990" s="10" t="s">
        <v>23</v>
      </c>
      <c r="J9990" s="10" t="s">
        <v>1478</v>
      </c>
      <c r="K9990" s="10" t="s">
        <v>1479</v>
      </c>
      <c r="L9990" s="10">
        <v>72701</v>
      </c>
      <c r="M9990" s="10" t="s">
        <v>26</v>
      </c>
      <c r="N9990" s="10" t="str">
        <f>_xlfn.XLOOKUP($M:$M,People!$B:$B,People!A:A)</f>
        <v>Fred Suzuki</v>
      </c>
      <c r="O9990" s="10" t="s">
        <v>869</v>
      </c>
      <c r="P9990" s="10" t="str">
        <f>VLOOKUP(O9990,Products!$A:$E,3,FALSE)</f>
        <v>Dell</v>
      </c>
      <c r="Q9990" s="31">
        <f>INDEX(Products!$E:$E,MATCH(O9990,Products!$A:$A,0))</f>
        <v>0.4</v>
      </c>
      <c r="R9990" s="10" t="s">
        <v>64</v>
      </c>
      <c r="S9990" s="10" t="s">
        <v>144</v>
      </c>
      <c r="T9990" s="10" t="s">
        <v>870</v>
      </c>
      <c r="U9990" s="12">
        <v>159.80000000000001</v>
      </c>
      <c r="V9990" s="12">
        <v>4</v>
      </c>
      <c r="W9990" s="12">
        <v>0</v>
      </c>
      <c r="X9990" s="12">
        <v>70.312000000000012</v>
      </c>
    </row>
    <row r="9991" spans="1:24" ht="14" x14ac:dyDescent="0.3">
      <c r="A9991" s="9">
        <v>9983</v>
      </c>
      <c r="B9991" s="14" t="s">
        <v>10992</v>
      </c>
      <c r="C9991" s="15">
        <v>46370</v>
      </c>
      <c r="D9991" s="15">
        <v>46370</v>
      </c>
      <c r="E9991" s="10" t="s">
        <v>1124</v>
      </c>
      <c r="F9991" s="10" t="s">
        <v>565</v>
      </c>
      <c r="G9991" s="10" t="s">
        <v>566</v>
      </c>
      <c r="H9991" s="10" t="s">
        <v>22</v>
      </c>
      <c r="I9991" s="10" t="s">
        <v>23</v>
      </c>
      <c r="J9991" s="10" t="s">
        <v>3499</v>
      </c>
      <c r="K9991" s="10" t="s">
        <v>189</v>
      </c>
      <c r="L9991" s="10">
        <v>60076</v>
      </c>
      <c r="M9991" s="10" t="s">
        <v>95</v>
      </c>
      <c r="N9991" s="10" t="str">
        <f>_xlfn.XLOOKUP($M:$M,People!$B:$B,People!A:A)</f>
        <v>Roxanne Rodriguez</v>
      </c>
      <c r="O9991" s="10" t="s">
        <v>3118</v>
      </c>
      <c r="P9991" s="10" t="str">
        <f>VLOOKUP(O9991,Products!$A:$E,3,FALSE)</f>
        <v>Dell</v>
      </c>
      <c r="Q9991" s="31">
        <f>INDEX(Products!$E:$E,MATCH(O9991,Products!$A:$A,0))</f>
        <v>0.26</v>
      </c>
      <c r="R9991" s="10" t="s">
        <v>64</v>
      </c>
      <c r="S9991" s="10" t="s">
        <v>144</v>
      </c>
      <c r="T9991" s="10" t="s">
        <v>3119</v>
      </c>
      <c r="U9991" s="12">
        <v>39.264000000000003</v>
      </c>
      <c r="V9991" s="12">
        <v>3</v>
      </c>
      <c r="W9991" s="12">
        <v>0.2</v>
      </c>
      <c r="X9991" s="12">
        <v>-4.908000000000003</v>
      </c>
    </row>
    <row r="9992" spans="1:24" ht="14" x14ac:dyDescent="0.3">
      <c r="A9992" s="9">
        <v>9984</v>
      </c>
      <c r="B9992" s="14" t="s">
        <v>10996</v>
      </c>
      <c r="C9992" s="15">
        <v>46370</v>
      </c>
      <c r="D9992" s="15">
        <v>46374</v>
      </c>
      <c r="E9992" s="10" t="s">
        <v>44</v>
      </c>
      <c r="F9992" s="10" t="s">
        <v>2867</v>
      </c>
      <c r="G9992" s="10" t="s">
        <v>2868</v>
      </c>
      <c r="H9992" s="10" t="s">
        <v>92</v>
      </c>
      <c r="I9992" s="10" t="s">
        <v>23</v>
      </c>
      <c r="J9992" s="10" t="s">
        <v>1287</v>
      </c>
      <c r="K9992" s="10" t="s">
        <v>1086</v>
      </c>
      <c r="L9992" s="10">
        <v>1841</v>
      </c>
      <c r="M9992" s="10" t="s">
        <v>133</v>
      </c>
      <c r="N9992" s="10" t="str">
        <f>_xlfn.XLOOKUP($M:$M,People!$B:$B,People!A:A)</f>
        <v>Chuck Magee</v>
      </c>
      <c r="O9992" s="10" t="s">
        <v>1203</v>
      </c>
      <c r="P9992" s="10" t="str">
        <f>VLOOKUP(O9992,Products!$A:$E,3,FALSE)</f>
        <v>3M</v>
      </c>
      <c r="Q9992" s="31">
        <f>INDEX(Products!$E:$E,MATCH(O9992,Products!$A:$A,0))</f>
        <v>0.3</v>
      </c>
      <c r="R9992" s="10" t="s">
        <v>64</v>
      </c>
      <c r="S9992" s="10" t="s">
        <v>1063</v>
      </c>
      <c r="T9992" s="10" t="s">
        <v>1204</v>
      </c>
      <c r="U9992" s="12">
        <v>1199.98</v>
      </c>
      <c r="V9992" s="12">
        <v>2</v>
      </c>
      <c r="W9992" s="12">
        <v>0</v>
      </c>
      <c r="X9992" s="12">
        <v>467.99220000000003</v>
      </c>
    </row>
    <row r="9993" spans="1:24" ht="14" x14ac:dyDescent="0.3">
      <c r="A9993" s="9">
        <v>9985</v>
      </c>
      <c r="B9993" s="14" t="s">
        <v>10993</v>
      </c>
      <c r="C9993" s="15">
        <v>46370</v>
      </c>
      <c r="D9993" s="15">
        <v>46376</v>
      </c>
      <c r="E9993" s="10" t="s">
        <v>44</v>
      </c>
      <c r="F9993" s="10" t="s">
        <v>349</v>
      </c>
      <c r="G9993" s="10" t="s">
        <v>350</v>
      </c>
      <c r="H9993" s="10" t="s">
        <v>92</v>
      </c>
      <c r="I9993" s="10" t="s">
        <v>23</v>
      </c>
      <c r="J9993" s="10" t="s">
        <v>271</v>
      </c>
      <c r="K9993" s="10" t="s">
        <v>189</v>
      </c>
      <c r="L9993" s="10">
        <v>60653</v>
      </c>
      <c r="M9993" s="10" t="s">
        <v>95</v>
      </c>
      <c r="N9993" s="10" t="str">
        <f>_xlfn.XLOOKUP($M:$M,People!$B:$B,People!A:A)</f>
        <v>Roxanne Rodriguez</v>
      </c>
      <c r="O9993" s="10" t="s">
        <v>4853</v>
      </c>
      <c r="P9993" s="10" t="str">
        <f>VLOOKUP(O9993,Products!$A:$E,3,FALSE)</f>
        <v>Avery</v>
      </c>
      <c r="Q9993" s="31">
        <f>INDEX(Products!$E:$E,MATCH(O9993,Products!$A:$A,0))</f>
        <v>0.28999999999999998</v>
      </c>
      <c r="R9993" s="10" t="s">
        <v>64</v>
      </c>
      <c r="S9993" s="10" t="s">
        <v>65</v>
      </c>
      <c r="T9993" s="10" t="s">
        <v>4854</v>
      </c>
      <c r="U9993" s="12">
        <v>52.679999999999993</v>
      </c>
      <c r="V9993" s="12">
        <v>3</v>
      </c>
      <c r="W9993" s="12">
        <v>0.2</v>
      </c>
      <c r="X9993" s="12">
        <v>19.754999999999999</v>
      </c>
    </row>
    <row r="9994" spans="1:24" ht="14" x14ac:dyDescent="0.3">
      <c r="A9994" s="9">
        <v>9986</v>
      </c>
      <c r="B9994" s="14" t="s">
        <v>10998</v>
      </c>
      <c r="C9994" s="15">
        <v>46370</v>
      </c>
      <c r="D9994" s="15">
        <v>46374</v>
      </c>
      <c r="E9994" s="14" t="s">
        <v>44</v>
      </c>
      <c r="F9994" s="14" t="s">
        <v>2867</v>
      </c>
      <c r="G9994" s="14" t="s">
        <v>2868</v>
      </c>
      <c r="H9994" s="14" t="s">
        <v>92</v>
      </c>
      <c r="I9994" s="14" t="s">
        <v>5934</v>
      </c>
      <c r="J9994" s="14" t="s">
        <v>5937</v>
      </c>
      <c r="K9994" s="14" t="s">
        <v>3957</v>
      </c>
      <c r="L9994" s="14" t="s">
        <v>5974</v>
      </c>
      <c r="M9994" s="14" t="s">
        <v>133</v>
      </c>
      <c r="N9994" s="10" t="str">
        <f>_xlfn.XLOOKUP($M:$M,People!$B:$B,People!A:A)</f>
        <v>Chuck Magee</v>
      </c>
      <c r="O9994" s="14" t="s">
        <v>791</v>
      </c>
      <c r="P9994" s="10" t="str">
        <f>VLOOKUP(O9994,Products!$A:$E,3,FALSE)</f>
        <v>HP</v>
      </c>
      <c r="Q9994" s="31">
        <f>INDEX(Products!$E:$E,MATCH(O9994,Products!$A:$A,0))</f>
        <v>0.31</v>
      </c>
      <c r="R9994" s="14" t="s">
        <v>28</v>
      </c>
      <c r="S9994" s="14" t="s">
        <v>50</v>
      </c>
      <c r="T9994" s="14" t="s">
        <v>792</v>
      </c>
      <c r="U9994" s="18">
        <v>43.7</v>
      </c>
      <c r="V9994" s="18">
        <v>5</v>
      </c>
      <c r="W9994" s="18">
        <v>0</v>
      </c>
      <c r="X9994" s="18">
        <v>20.539000000000001</v>
      </c>
    </row>
    <row r="9995" spans="1:24" ht="14" x14ac:dyDescent="0.3">
      <c r="A9995" s="9">
        <v>9987</v>
      </c>
      <c r="B9995" s="14" t="s">
        <v>10998</v>
      </c>
      <c r="C9995" s="15">
        <v>46370</v>
      </c>
      <c r="D9995" s="15">
        <v>46374</v>
      </c>
      <c r="E9995" s="14" t="s">
        <v>44</v>
      </c>
      <c r="F9995" s="14" t="s">
        <v>2867</v>
      </c>
      <c r="G9995" s="14" t="s">
        <v>2868</v>
      </c>
      <c r="H9995" s="14" t="s">
        <v>92</v>
      </c>
      <c r="I9995" s="14" t="s">
        <v>5934</v>
      </c>
      <c r="J9995" s="14" t="s">
        <v>5937</v>
      </c>
      <c r="K9995" s="14" t="s">
        <v>3957</v>
      </c>
      <c r="L9995" s="14" t="s">
        <v>5974</v>
      </c>
      <c r="M9995" s="14" t="s">
        <v>133</v>
      </c>
      <c r="N9995" s="10" t="str">
        <f>_xlfn.XLOOKUP($M:$M,People!$B:$B,People!A:A)</f>
        <v>Chuck Magee</v>
      </c>
      <c r="O9995" s="14" t="s">
        <v>5057</v>
      </c>
      <c r="P9995" s="10" t="str">
        <f>VLOOKUP(O9995,Products!$A:$E,3,FALSE)</f>
        <v>Dell</v>
      </c>
      <c r="Q9995" s="31">
        <f>INDEX(Products!$E:$E,MATCH(O9995,Products!$A:$A,0))</f>
        <v>0.3</v>
      </c>
      <c r="R9995" s="14" t="s">
        <v>41</v>
      </c>
      <c r="S9995" s="14" t="s">
        <v>240</v>
      </c>
      <c r="T9995" s="14" t="s">
        <v>5058</v>
      </c>
      <c r="U9995" s="18">
        <v>64.959999999999994</v>
      </c>
      <c r="V9995" s="18">
        <v>14</v>
      </c>
      <c r="W9995" s="18">
        <v>0.2</v>
      </c>
      <c r="X9995" s="18">
        <v>22.736000000000001</v>
      </c>
    </row>
    <row r="9996" spans="1:24" ht="14" x14ac:dyDescent="0.3">
      <c r="A9996" s="9">
        <v>9988</v>
      </c>
      <c r="B9996" s="14" t="s">
        <v>10998</v>
      </c>
      <c r="C9996" s="15">
        <v>46370</v>
      </c>
      <c r="D9996" s="15">
        <v>46374</v>
      </c>
      <c r="E9996" s="14" t="s">
        <v>44</v>
      </c>
      <c r="F9996" s="14" t="s">
        <v>2867</v>
      </c>
      <c r="G9996" s="14" t="s">
        <v>2868</v>
      </c>
      <c r="H9996" s="14" t="s">
        <v>92</v>
      </c>
      <c r="I9996" s="14" t="s">
        <v>5934</v>
      </c>
      <c r="J9996" s="14" t="s">
        <v>5937</v>
      </c>
      <c r="K9996" s="14" t="s">
        <v>3957</v>
      </c>
      <c r="L9996" s="14" t="s">
        <v>5974</v>
      </c>
      <c r="M9996" s="14" t="s">
        <v>133</v>
      </c>
      <c r="N9996" s="10" t="str">
        <f>_xlfn.XLOOKUP($M:$M,People!$B:$B,People!A:A)</f>
        <v>Chuck Magee</v>
      </c>
      <c r="O9996" s="14" t="s">
        <v>850</v>
      </c>
      <c r="P9996" s="10" t="str">
        <f>VLOOKUP(O9996,Products!$A:$E,3,FALSE)</f>
        <v>Office Depot</v>
      </c>
      <c r="Q9996" s="31">
        <f>INDEX(Products!$E:$E,MATCH(O9996,Products!$A:$A,0))</f>
        <v>0.28000000000000003</v>
      </c>
      <c r="R9996" s="14" t="s">
        <v>41</v>
      </c>
      <c r="S9996" s="14" t="s">
        <v>53</v>
      </c>
      <c r="T9996" s="14" t="s">
        <v>851</v>
      </c>
      <c r="U9996" s="18">
        <v>526.58199999999999</v>
      </c>
      <c r="V9996" s="18">
        <v>2</v>
      </c>
      <c r="W9996" s="18">
        <v>0.3</v>
      </c>
      <c r="X9996" s="18">
        <v>-52.658199999999965</v>
      </c>
    </row>
    <row r="9997" spans="1:24" ht="14" x14ac:dyDescent="0.3">
      <c r="A9997" s="9">
        <v>9989</v>
      </c>
      <c r="B9997" s="14" t="s">
        <v>10998</v>
      </c>
      <c r="C9997" s="15">
        <v>46370</v>
      </c>
      <c r="D9997" s="15">
        <v>46374</v>
      </c>
      <c r="E9997" s="14" t="s">
        <v>44</v>
      </c>
      <c r="F9997" s="14" t="s">
        <v>2867</v>
      </c>
      <c r="G9997" s="14" t="s">
        <v>2868</v>
      </c>
      <c r="H9997" s="14" t="s">
        <v>92</v>
      </c>
      <c r="I9997" s="14" t="s">
        <v>5934</v>
      </c>
      <c r="J9997" s="14" t="s">
        <v>5937</v>
      </c>
      <c r="K9997" s="14" t="s">
        <v>3957</v>
      </c>
      <c r="L9997" s="14" t="s">
        <v>5974</v>
      </c>
      <c r="M9997" s="14" t="s">
        <v>133</v>
      </c>
      <c r="N9997" s="10" t="str">
        <f>_xlfn.XLOOKUP($M:$M,People!$B:$B,People!A:A)</f>
        <v>Chuck Magee</v>
      </c>
      <c r="O9997" s="14" t="s">
        <v>4029</v>
      </c>
      <c r="P9997" s="10" t="str">
        <f>VLOOKUP(O9997,Products!$A:$E,3,FALSE)</f>
        <v>Office Depot</v>
      </c>
      <c r="Q9997" s="31">
        <f>INDEX(Products!$E:$E,MATCH(O9997,Products!$A:$A,0))</f>
        <v>0.36</v>
      </c>
      <c r="R9997" s="14" t="s">
        <v>41</v>
      </c>
      <c r="S9997" s="14" t="s">
        <v>510</v>
      </c>
      <c r="T9997" s="14" t="s">
        <v>4030</v>
      </c>
      <c r="U9997" s="18">
        <v>26.25</v>
      </c>
      <c r="V9997" s="18">
        <v>3</v>
      </c>
      <c r="W9997" s="18">
        <v>0</v>
      </c>
      <c r="X9997" s="18">
        <v>11.025000000000002</v>
      </c>
    </row>
    <row r="9998" spans="1:24" ht="14" x14ac:dyDescent="0.3">
      <c r="A9998" s="9">
        <v>9990</v>
      </c>
      <c r="B9998" s="14" t="s">
        <v>10998</v>
      </c>
      <c r="C9998" s="15">
        <v>46370</v>
      </c>
      <c r="D9998" s="15">
        <v>46374</v>
      </c>
      <c r="E9998" s="14" t="s">
        <v>44</v>
      </c>
      <c r="F9998" s="14" t="s">
        <v>2867</v>
      </c>
      <c r="G9998" s="14" t="s">
        <v>2868</v>
      </c>
      <c r="H9998" s="14" t="s">
        <v>92</v>
      </c>
      <c r="I9998" s="14" t="s">
        <v>5934</v>
      </c>
      <c r="J9998" s="14" t="s">
        <v>5937</v>
      </c>
      <c r="K9998" s="14" t="s">
        <v>3957</v>
      </c>
      <c r="L9998" s="14" t="s">
        <v>5974</v>
      </c>
      <c r="M9998" s="14" t="s">
        <v>133</v>
      </c>
      <c r="N9998" s="10" t="str">
        <f>_xlfn.XLOOKUP($M:$M,People!$B:$B,People!A:A)</f>
        <v>Chuck Magee</v>
      </c>
      <c r="O9998" s="14" t="s">
        <v>1203</v>
      </c>
      <c r="P9998" s="10" t="str">
        <f>VLOOKUP(O9998,Products!$A:$E,3,FALSE)</f>
        <v>3M</v>
      </c>
      <c r="Q9998" s="31">
        <f>INDEX(Products!$E:$E,MATCH(O9998,Products!$A:$A,0))</f>
        <v>0.3</v>
      </c>
      <c r="R9998" s="14" t="s">
        <v>64</v>
      </c>
      <c r="S9998" s="14" t="s">
        <v>1063</v>
      </c>
      <c r="T9998" s="14" t="s">
        <v>1204</v>
      </c>
      <c r="U9998" s="18">
        <v>17.28</v>
      </c>
      <c r="V9998" s="18">
        <v>6</v>
      </c>
      <c r="W9998" s="18">
        <v>0</v>
      </c>
      <c r="X9998" s="18">
        <v>8.121599999999999</v>
      </c>
    </row>
    <row r="9999" spans="1:24" ht="14" x14ac:dyDescent="0.3">
      <c r="A9999" s="9">
        <v>9991</v>
      </c>
      <c r="B9999" s="14" t="s">
        <v>10999</v>
      </c>
      <c r="C9999" s="15">
        <v>46371</v>
      </c>
      <c r="D9999" s="15">
        <v>46376</v>
      </c>
      <c r="E9999" s="10" t="s">
        <v>44</v>
      </c>
      <c r="F9999" s="10" t="s">
        <v>3325</v>
      </c>
      <c r="G9999" s="10" t="s">
        <v>3326</v>
      </c>
      <c r="H9999" s="10" t="s">
        <v>92</v>
      </c>
      <c r="I9999" s="10" t="s">
        <v>23</v>
      </c>
      <c r="J9999" s="10" t="s">
        <v>86</v>
      </c>
      <c r="K9999" s="10" t="s">
        <v>87</v>
      </c>
      <c r="L9999" s="10">
        <v>98115</v>
      </c>
      <c r="M9999" s="10" t="s">
        <v>39</v>
      </c>
      <c r="N9999" s="10" t="str">
        <f>_xlfn.XLOOKUP($M:$M,People!$B:$B,People!A:A)</f>
        <v>Sadie Pawthorne</v>
      </c>
      <c r="O9999" s="10" t="s">
        <v>1871</v>
      </c>
      <c r="P9999" s="10" t="str">
        <f>VLOOKUP(O9999,Products!$A:$E,3,FALSE)</f>
        <v>HP</v>
      </c>
      <c r="Q9999" s="31">
        <f>INDEX(Products!$E:$E,MATCH(O9999,Products!$A:$A,0))</f>
        <v>0.27</v>
      </c>
      <c r="R9999" s="10" t="s">
        <v>28</v>
      </c>
      <c r="S9999" s="10" t="s">
        <v>58</v>
      </c>
      <c r="T9999" s="10" t="s">
        <v>1872</v>
      </c>
      <c r="U9999" s="12">
        <v>22.77</v>
      </c>
      <c r="V9999" s="12">
        <v>3</v>
      </c>
      <c r="W9999" s="12">
        <v>0</v>
      </c>
      <c r="X9999" s="12">
        <v>9.7911000000000001</v>
      </c>
    </row>
    <row r="10000" spans="1:24" ht="14" x14ac:dyDescent="0.3">
      <c r="A10000" s="9">
        <v>9992</v>
      </c>
      <c r="B10000" s="14" t="s">
        <v>11000</v>
      </c>
      <c r="C10000" s="15">
        <v>46371</v>
      </c>
      <c r="D10000" s="15">
        <v>46375</v>
      </c>
      <c r="E10000" s="10" t="s">
        <v>44</v>
      </c>
      <c r="F10000" s="10" t="s">
        <v>5165</v>
      </c>
      <c r="G10000" s="10" t="s">
        <v>5166</v>
      </c>
      <c r="H10000" s="10" t="s">
        <v>22</v>
      </c>
      <c r="I10000" s="10" t="s">
        <v>23</v>
      </c>
      <c r="J10000" s="10" t="s">
        <v>898</v>
      </c>
      <c r="K10000" s="10" t="s">
        <v>38</v>
      </c>
      <c r="L10000" s="10">
        <v>90301</v>
      </c>
      <c r="M10000" s="10" t="s">
        <v>39</v>
      </c>
      <c r="N10000" s="10" t="str">
        <f>_xlfn.XLOOKUP($M:$M,People!$B:$B,People!A:A)</f>
        <v>Sadie Pawthorne</v>
      </c>
      <c r="O10000" s="10" t="s">
        <v>5801</v>
      </c>
      <c r="P10000" s="10" t="str">
        <f>VLOOKUP(O10000,Products!$A:$E,3,FALSE)</f>
        <v>Canon</v>
      </c>
      <c r="Q10000" s="31">
        <f>INDEX(Products!$E:$E,MATCH(O10000,Products!$A:$A,0))</f>
        <v>0.36</v>
      </c>
      <c r="R10000" s="10" t="s">
        <v>41</v>
      </c>
      <c r="S10000" s="10" t="s">
        <v>71</v>
      </c>
      <c r="T10000" s="10" t="s">
        <v>5802</v>
      </c>
      <c r="U10000" s="12">
        <v>54.32</v>
      </c>
      <c r="V10000" s="12">
        <v>4</v>
      </c>
      <c r="W10000" s="12">
        <v>0</v>
      </c>
      <c r="X10000" s="12">
        <v>16.295999999999999</v>
      </c>
    </row>
    <row r="10001" spans="1:24" ht="14" x14ac:dyDescent="0.3">
      <c r="A10001" s="9">
        <v>9993</v>
      </c>
      <c r="B10001" s="14" t="s">
        <v>11001</v>
      </c>
      <c r="C10001" s="15">
        <v>46371</v>
      </c>
      <c r="D10001" s="15">
        <v>46375</v>
      </c>
      <c r="E10001" s="10" t="s">
        <v>44</v>
      </c>
      <c r="F10001" s="10" t="s">
        <v>1216</v>
      </c>
      <c r="G10001" s="10" t="s">
        <v>1217</v>
      </c>
      <c r="H10001" s="10" t="s">
        <v>36</v>
      </c>
      <c r="I10001" s="10" t="s">
        <v>23</v>
      </c>
      <c r="J10001" s="10" t="s">
        <v>5424</v>
      </c>
      <c r="K10001" s="10" t="s">
        <v>189</v>
      </c>
      <c r="L10001" s="10">
        <v>60302</v>
      </c>
      <c r="M10001" s="10" t="s">
        <v>95</v>
      </c>
      <c r="N10001" s="10" t="str">
        <f>_xlfn.XLOOKUP($M:$M,People!$B:$B,People!A:A)</f>
        <v>Roxanne Rodriguez</v>
      </c>
      <c r="O10001" s="10" t="s">
        <v>3453</v>
      </c>
      <c r="P10001" s="10" t="str">
        <f>VLOOKUP(O10001,Products!$A:$E,3,FALSE)</f>
        <v>Avery</v>
      </c>
      <c r="Q10001" s="31">
        <f>INDEX(Products!$E:$E,MATCH(O10001,Products!$A:$A,0))</f>
        <v>0.37</v>
      </c>
      <c r="R10001" s="10" t="s">
        <v>41</v>
      </c>
      <c r="S10001" s="10" t="s">
        <v>61</v>
      </c>
      <c r="T10001" s="10" t="s">
        <v>3454</v>
      </c>
      <c r="U10001" s="12">
        <v>10.192000000000002</v>
      </c>
      <c r="V10001" s="12">
        <v>7</v>
      </c>
      <c r="W10001" s="12">
        <v>0.2</v>
      </c>
      <c r="X10001" s="12">
        <v>1.0192000000000001</v>
      </c>
    </row>
    <row r="10002" spans="1:24" ht="14" x14ac:dyDescent="0.3">
      <c r="A10002" s="9">
        <v>9994</v>
      </c>
      <c r="B10002" s="14" t="s">
        <v>11000</v>
      </c>
      <c r="C10002" s="15">
        <v>46371</v>
      </c>
      <c r="D10002" s="15">
        <v>46375</v>
      </c>
      <c r="E10002" s="10" t="s">
        <v>44</v>
      </c>
      <c r="F10002" s="10" t="s">
        <v>5165</v>
      </c>
      <c r="G10002" s="10" t="s">
        <v>5166</v>
      </c>
      <c r="H10002" s="10" t="s">
        <v>22</v>
      </c>
      <c r="I10002" s="10" t="s">
        <v>23</v>
      </c>
      <c r="J10002" s="10" t="s">
        <v>898</v>
      </c>
      <c r="K10002" s="10" t="s">
        <v>38</v>
      </c>
      <c r="L10002" s="10">
        <v>90301</v>
      </c>
      <c r="M10002" s="10" t="s">
        <v>39</v>
      </c>
      <c r="N10002" s="10" t="str">
        <f>_xlfn.XLOOKUP($M:$M,People!$B:$B,People!A:A)</f>
        <v>Sadie Pawthorne</v>
      </c>
      <c r="O10002" s="10" t="s">
        <v>832</v>
      </c>
      <c r="P10002" s="10" t="str">
        <f>VLOOKUP(O10002,Products!$A:$E,3,FALSE)</f>
        <v>Avery</v>
      </c>
      <c r="Q10002" s="31">
        <f>INDEX(Products!$E:$E,MATCH(O10002,Products!$A:$A,0))</f>
        <v>0.27</v>
      </c>
      <c r="R10002" s="10" t="s">
        <v>41</v>
      </c>
      <c r="S10002" s="10" t="s">
        <v>82</v>
      </c>
      <c r="T10002" s="10" t="s">
        <v>833</v>
      </c>
      <c r="U10002" s="12">
        <v>22.830000000000002</v>
      </c>
      <c r="V10002" s="12">
        <v>3</v>
      </c>
      <c r="W10002" s="12">
        <v>0</v>
      </c>
      <c r="X10002" s="12">
        <v>10.7301</v>
      </c>
    </row>
    <row r="10003" spans="1:24" ht="14" x14ac:dyDescent="0.3">
      <c r="A10003" s="9">
        <v>9995</v>
      </c>
      <c r="B10003" s="14" t="s">
        <v>11000</v>
      </c>
      <c r="C10003" s="15">
        <v>46371</v>
      </c>
      <c r="D10003" s="15">
        <v>46375</v>
      </c>
      <c r="E10003" s="10" t="s">
        <v>44</v>
      </c>
      <c r="F10003" s="10" t="s">
        <v>5165</v>
      </c>
      <c r="G10003" s="10" t="s">
        <v>5166</v>
      </c>
      <c r="H10003" s="10" t="s">
        <v>22</v>
      </c>
      <c r="I10003" s="10" t="s">
        <v>23</v>
      </c>
      <c r="J10003" s="10" t="s">
        <v>898</v>
      </c>
      <c r="K10003" s="10" t="s">
        <v>38</v>
      </c>
      <c r="L10003" s="10">
        <v>90301</v>
      </c>
      <c r="M10003" s="10" t="s">
        <v>39</v>
      </c>
      <c r="N10003" s="10" t="str">
        <f>_xlfn.XLOOKUP($M:$M,People!$B:$B,People!A:A)</f>
        <v>Sadie Pawthorne</v>
      </c>
      <c r="O10003" s="10" t="s">
        <v>4369</v>
      </c>
      <c r="P10003" s="10" t="str">
        <f>VLOOKUP(O10003,Products!$A:$E,3,FALSE)</f>
        <v>IKEA</v>
      </c>
      <c r="Q10003" s="31">
        <f>INDEX(Products!$E:$E,MATCH(O10003,Products!$A:$A,0))</f>
        <v>0.38</v>
      </c>
      <c r="R10003" s="10" t="s">
        <v>64</v>
      </c>
      <c r="S10003" s="10" t="s">
        <v>65</v>
      </c>
      <c r="T10003" s="10" t="s">
        <v>4370</v>
      </c>
      <c r="U10003" s="12">
        <v>196.77600000000001</v>
      </c>
      <c r="V10003" s="12">
        <v>3</v>
      </c>
      <c r="W10003" s="12">
        <v>0.2</v>
      </c>
      <c r="X10003" s="12">
        <v>14.758199999999995</v>
      </c>
    </row>
    <row r="10004" spans="1:24" ht="14" x14ac:dyDescent="0.3">
      <c r="A10004" s="9">
        <v>9996</v>
      </c>
      <c r="B10004" s="14" t="s">
        <v>11002</v>
      </c>
      <c r="C10004" s="15">
        <v>46371</v>
      </c>
      <c r="D10004" s="15">
        <v>46378</v>
      </c>
      <c r="E10004" s="19" t="s">
        <v>44</v>
      </c>
      <c r="F10004" s="19" t="s">
        <v>5960</v>
      </c>
      <c r="G10004" s="19" t="s">
        <v>5959</v>
      </c>
      <c r="H10004" s="19" t="s">
        <v>22</v>
      </c>
      <c r="I10004" s="19" t="s">
        <v>5934</v>
      </c>
      <c r="J10004" s="19" t="s">
        <v>5967</v>
      </c>
      <c r="K10004" s="19" t="s">
        <v>5936</v>
      </c>
      <c r="L10004" s="19" t="s">
        <v>5989</v>
      </c>
      <c r="M10004" s="19" t="s">
        <v>133</v>
      </c>
      <c r="N10004" s="10" t="str">
        <f>_xlfn.XLOOKUP($M:$M,People!$B:$B,People!A:A)</f>
        <v>Chuck Magee</v>
      </c>
      <c r="O10004" s="19" t="s">
        <v>3809</v>
      </c>
      <c r="P10004" s="10" t="str">
        <f>VLOOKUP(O10004,Products!$A:$E,3,FALSE)</f>
        <v>Dell</v>
      </c>
      <c r="Q10004" s="31">
        <f>INDEX(Products!$E:$E,MATCH(O10004,Products!$A:$A,0))</f>
        <v>0.38</v>
      </c>
      <c r="R10004" s="19" t="s">
        <v>28</v>
      </c>
      <c r="S10004" s="19" t="s">
        <v>58</v>
      </c>
      <c r="T10004" s="19" t="s">
        <v>3810</v>
      </c>
      <c r="U10004" s="18">
        <v>68.459999999999994</v>
      </c>
      <c r="V10004" s="18">
        <v>2</v>
      </c>
      <c r="W10004" s="18">
        <v>0</v>
      </c>
      <c r="X10004" s="18">
        <v>20.537999999999997</v>
      </c>
    </row>
    <row r="10005" spans="1:24" ht="14" x14ac:dyDescent="0.3">
      <c r="A10005" s="9">
        <v>9997</v>
      </c>
      <c r="B10005" s="14" t="s">
        <v>11002</v>
      </c>
      <c r="C10005" s="15">
        <v>46371</v>
      </c>
      <c r="D10005" s="15">
        <v>46378</v>
      </c>
      <c r="E10005" s="19" t="s">
        <v>44</v>
      </c>
      <c r="F10005" s="19" t="s">
        <v>5960</v>
      </c>
      <c r="G10005" s="19" t="s">
        <v>5959</v>
      </c>
      <c r="H10005" s="19" t="s">
        <v>22</v>
      </c>
      <c r="I10005" s="19" t="s">
        <v>5934</v>
      </c>
      <c r="J10005" s="19" t="s">
        <v>5967</v>
      </c>
      <c r="K10005" s="19" t="s">
        <v>5936</v>
      </c>
      <c r="L10005" s="19" t="s">
        <v>5989</v>
      </c>
      <c r="M10005" s="19" t="s">
        <v>133</v>
      </c>
      <c r="N10005" s="10" t="str">
        <f>_xlfn.XLOOKUP($M:$M,People!$B:$B,People!A:A)</f>
        <v>Chuck Magee</v>
      </c>
      <c r="O10005" s="19" t="s">
        <v>5542</v>
      </c>
      <c r="P10005" s="10" t="str">
        <f>VLOOKUP(O10005,Products!$A:$E,3,FALSE)</f>
        <v>Staples</v>
      </c>
      <c r="Q10005" s="31">
        <f>INDEX(Products!$E:$E,MATCH(O10005,Products!$A:$A,0))</f>
        <v>0.39</v>
      </c>
      <c r="R10005" s="19" t="s">
        <v>41</v>
      </c>
      <c r="S10005" s="19" t="s">
        <v>240</v>
      </c>
      <c r="T10005" s="19" t="s">
        <v>5543</v>
      </c>
      <c r="U10005" s="18">
        <v>19.600000000000001</v>
      </c>
      <c r="V10005" s="18">
        <v>5</v>
      </c>
      <c r="W10005" s="18">
        <v>0</v>
      </c>
      <c r="X10005" s="18">
        <v>9.6039999999999992</v>
      </c>
    </row>
    <row r="10006" spans="1:24" ht="14" x14ac:dyDescent="0.3">
      <c r="A10006" s="9">
        <v>9998</v>
      </c>
      <c r="B10006" s="14" t="s">
        <v>11003</v>
      </c>
      <c r="C10006" s="15">
        <v>46372</v>
      </c>
      <c r="D10006" s="15">
        <v>46377</v>
      </c>
      <c r="E10006" s="10" t="s">
        <v>19</v>
      </c>
      <c r="F10006" s="10" t="s">
        <v>4689</v>
      </c>
      <c r="G10006" s="10" t="s">
        <v>4690</v>
      </c>
      <c r="H10006" s="10" t="s">
        <v>36</v>
      </c>
      <c r="I10006" s="10" t="s">
        <v>23</v>
      </c>
      <c r="J10006" s="10" t="s">
        <v>2004</v>
      </c>
      <c r="K10006" s="10" t="s">
        <v>38</v>
      </c>
      <c r="L10006" s="10">
        <v>92054</v>
      </c>
      <c r="M10006" s="10" t="s">
        <v>39</v>
      </c>
      <c r="N10006" s="10" t="str">
        <f>_xlfn.XLOOKUP($M:$M,People!$B:$B,People!A:A)</f>
        <v>Sadie Pawthorne</v>
      </c>
      <c r="O10006" s="10" t="s">
        <v>134</v>
      </c>
      <c r="P10006" s="10" t="str">
        <f>VLOOKUP(O10006,Products!$A:$E,3,FALSE)</f>
        <v>Office Depot</v>
      </c>
      <c r="Q10006" s="31">
        <f>INDEX(Products!$E:$E,MATCH(O10006,Products!$A:$A,0))</f>
        <v>0.28000000000000003</v>
      </c>
      <c r="R10006" s="10" t="s">
        <v>28</v>
      </c>
      <c r="S10006" s="10" t="s">
        <v>32</v>
      </c>
      <c r="T10006" s="10" t="s">
        <v>135</v>
      </c>
      <c r="U10006" s="12">
        <v>81.567999999999998</v>
      </c>
      <c r="V10006" s="12">
        <v>2</v>
      </c>
      <c r="W10006" s="12">
        <v>0.2</v>
      </c>
      <c r="X10006" s="12">
        <v>9.1763999999999974</v>
      </c>
    </row>
    <row r="10007" spans="1:24" ht="14" x14ac:dyDescent="0.3">
      <c r="A10007" s="9">
        <v>9999</v>
      </c>
      <c r="B10007" s="14" t="s">
        <v>11003</v>
      </c>
      <c r="C10007" s="15">
        <v>46372</v>
      </c>
      <c r="D10007" s="15">
        <v>46377</v>
      </c>
      <c r="E10007" s="10" t="s">
        <v>19</v>
      </c>
      <c r="F10007" s="10" t="s">
        <v>4689</v>
      </c>
      <c r="G10007" s="10" t="s">
        <v>4690</v>
      </c>
      <c r="H10007" s="10" t="s">
        <v>36</v>
      </c>
      <c r="I10007" s="10" t="s">
        <v>23</v>
      </c>
      <c r="J10007" s="10" t="s">
        <v>2004</v>
      </c>
      <c r="K10007" s="10" t="s">
        <v>38</v>
      </c>
      <c r="L10007" s="10">
        <v>92054</v>
      </c>
      <c r="M10007" s="10" t="s">
        <v>39</v>
      </c>
      <c r="N10007" s="10" t="str">
        <f>_xlfn.XLOOKUP($M:$M,People!$B:$B,People!A:A)</f>
        <v>Sadie Pawthorne</v>
      </c>
      <c r="O10007" s="10" t="s">
        <v>617</v>
      </c>
      <c r="P10007" s="10" t="str">
        <f>VLOOKUP(O10007,Products!$A:$E,3,FALSE)</f>
        <v>3M</v>
      </c>
      <c r="Q10007" s="31">
        <f>INDEX(Products!$E:$E,MATCH(O10007,Products!$A:$A,0))</f>
        <v>0.38</v>
      </c>
      <c r="R10007" s="10" t="s">
        <v>28</v>
      </c>
      <c r="S10007" s="10" t="s">
        <v>32</v>
      </c>
      <c r="T10007" s="10" t="s">
        <v>618</v>
      </c>
      <c r="U10007" s="12">
        <v>97.184000000000012</v>
      </c>
      <c r="V10007" s="12">
        <v>2</v>
      </c>
      <c r="W10007" s="12">
        <v>0.2</v>
      </c>
      <c r="X10007" s="12">
        <v>6.0740000000000016</v>
      </c>
    </row>
    <row r="10008" spans="1:24" ht="14" x14ac:dyDescent="0.3">
      <c r="A10008" s="9">
        <v>10000</v>
      </c>
      <c r="B10008" s="14" t="s">
        <v>11003</v>
      </c>
      <c r="C10008" s="15">
        <v>46372</v>
      </c>
      <c r="D10008" s="15">
        <v>46377</v>
      </c>
      <c r="E10008" s="10" t="s">
        <v>19</v>
      </c>
      <c r="F10008" s="10" t="s">
        <v>4689</v>
      </c>
      <c r="G10008" s="10" t="s">
        <v>4690</v>
      </c>
      <c r="H10008" s="10" t="s">
        <v>36</v>
      </c>
      <c r="I10008" s="10" t="s">
        <v>23</v>
      </c>
      <c r="J10008" s="10" t="s">
        <v>2004</v>
      </c>
      <c r="K10008" s="10" t="s">
        <v>38</v>
      </c>
      <c r="L10008" s="10">
        <v>92054</v>
      </c>
      <c r="M10008" s="10" t="s">
        <v>39</v>
      </c>
      <c r="N10008" s="10" t="str">
        <f>_xlfn.XLOOKUP($M:$M,People!$B:$B,People!A:A)</f>
        <v>Sadie Pawthorne</v>
      </c>
      <c r="O10008" s="10" t="s">
        <v>4691</v>
      </c>
      <c r="P10008" s="10" t="str">
        <f>VLOOKUP(O10008,Products!$A:$E,3,FALSE)</f>
        <v>Office Depot</v>
      </c>
      <c r="Q10008" s="31">
        <f>INDEX(Products!$E:$E,MATCH(O10008,Products!$A:$A,0))</f>
        <v>0.38</v>
      </c>
      <c r="R10008" s="10" t="s">
        <v>28</v>
      </c>
      <c r="S10008" s="10" t="s">
        <v>58</v>
      </c>
      <c r="T10008" s="10" t="s">
        <v>4692</v>
      </c>
      <c r="U10008" s="12">
        <v>18.96</v>
      </c>
      <c r="V10008" s="12">
        <v>2</v>
      </c>
      <c r="W10008" s="12">
        <v>0</v>
      </c>
      <c r="X10008" s="12">
        <v>7.5840000000000014</v>
      </c>
    </row>
    <row r="10009" spans="1:24" ht="14" x14ac:dyDescent="0.3">
      <c r="A10009" s="9">
        <v>10001</v>
      </c>
      <c r="B10009" s="14" t="s">
        <v>11004</v>
      </c>
      <c r="C10009" s="15">
        <v>46372</v>
      </c>
      <c r="D10009" s="15">
        <v>46376</v>
      </c>
      <c r="E10009" s="10" t="s">
        <v>19</v>
      </c>
      <c r="F10009" s="10" t="s">
        <v>2538</v>
      </c>
      <c r="G10009" s="10" t="s">
        <v>2539</v>
      </c>
      <c r="H10009" s="10" t="s">
        <v>36</v>
      </c>
      <c r="I10009" s="10" t="s">
        <v>23</v>
      </c>
      <c r="J10009" s="10" t="s">
        <v>4004</v>
      </c>
      <c r="K10009" s="10" t="s">
        <v>38</v>
      </c>
      <c r="L10009" s="10">
        <v>94086</v>
      </c>
      <c r="M10009" s="10" t="s">
        <v>39</v>
      </c>
      <c r="N10009" s="10" t="str">
        <f>_xlfn.XLOOKUP($M:$M,People!$B:$B,People!A:A)</f>
        <v>Sadie Pawthorne</v>
      </c>
      <c r="O10009" s="10" t="s">
        <v>2496</v>
      </c>
      <c r="P10009" s="10" t="str">
        <f>VLOOKUP(O10009,Products!$A:$E,3,FALSE)</f>
        <v>Logitech</v>
      </c>
      <c r="Q10009" s="31">
        <f>INDEX(Products!$E:$E,MATCH(O10009,Products!$A:$A,0))</f>
        <v>0.25</v>
      </c>
      <c r="R10009" s="10" t="s">
        <v>41</v>
      </c>
      <c r="S10009" s="10" t="s">
        <v>61</v>
      </c>
      <c r="T10009" s="10" t="s">
        <v>2497</v>
      </c>
      <c r="U10009" s="12">
        <v>29.950000000000003</v>
      </c>
      <c r="V10009" s="12">
        <v>5</v>
      </c>
      <c r="W10009" s="12">
        <v>0</v>
      </c>
      <c r="X10009" s="12">
        <v>8.6854999999999993</v>
      </c>
    </row>
    <row r="10010" spans="1:24" ht="14" x14ac:dyDescent="0.3">
      <c r="A10010" s="9">
        <v>10002</v>
      </c>
      <c r="B10010" s="14" t="s">
        <v>11005</v>
      </c>
      <c r="C10010" s="15">
        <v>46372</v>
      </c>
      <c r="D10010" s="15">
        <v>46379</v>
      </c>
      <c r="E10010" s="10" t="s">
        <v>44</v>
      </c>
      <c r="F10010" s="10" t="s">
        <v>1979</v>
      </c>
      <c r="G10010" s="10" t="s">
        <v>1980</v>
      </c>
      <c r="H10010" s="10" t="s">
        <v>92</v>
      </c>
      <c r="I10010" s="10" t="s">
        <v>23</v>
      </c>
      <c r="J10010" s="10" t="s">
        <v>344</v>
      </c>
      <c r="K10010" s="10" t="s">
        <v>238</v>
      </c>
      <c r="L10010" s="10">
        <v>14609</v>
      </c>
      <c r="M10010" s="10" t="s">
        <v>133</v>
      </c>
      <c r="N10010" s="10" t="str">
        <f>_xlfn.XLOOKUP($M:$M,People!$B:$B,People!A:A)</f>
        <v>Chuck Magee</v>
      </c>
      <c r="O10010" s="10" t="s">
        <v>3638</v>
      </c>
      <c r="P10010" s="10" t="str">
        <f>VLOOKUP(O10010,Products!$A:$E,3,FALSE)</f>
        <v>IKEA</v>
      </c>
      <c r="Q10010" s="31">
        <f>INDEX(Products!$E:$E,MATCH(O10010,Products!$A:$A,0))</f>
        <v>0.3</v>
      </c>
      <c r="R10010" s="10" t="s">
        <v>41</v>
      </c>
      <c r="S10010" s="10" t="s">
        <v>68</v>
      </c>
      <c r="T10010" s="10" t="s">
        <v>3639</v>
      </c>
      <c r="U10010" s="12">
        <v>33.375999999999998</v>
      </c>
      <c r="V10010" s="12">
        <v>4</v>
      </c>
      <c r="W10010" s="12">
        <v>0.2</v>
      </c>
      <c r="X10010" s="12">
        <v>10.429999999999998</v>
      </c>
    </row>
    <row r="10011" spans="1:24" ht="14" x14ac:dyDescent="0.3">
      <c r="A10011" s="9">
        <v>10003</v>
      </c>
      <c r="B10011" s="14" t="s">
        <v>11003</v>
      </c>
      <c r="C10011" s="15">
        <v>46372</v>
      </c>
      <c r="D10011" s="15">
        <v>46377</v>
      </c>
      <c r="E10011" s="10" t="s">
        <v>19</v>
      </c>
      <c r="F10011" s="10" t="s">
        <v>4689</v>
      </c>
      <c r="G10011" s="10" t="s">
        <v>4690</v>
      </c>
      <c r="H10011" s="10" t="s">
        <v>36</v>
      </c>
      <c r="I10011" s="10" t="s">
        <v>23</v>
      </c>
      <c r="J10011" s="10" t="s">
        <v>2004</v>
      </c>
      <c r="K10011" s="10" t="s">
        <v>38</v>
      </c>
      <c r="L10011" s="10">
        <v>92054</v>
      </c>
      <c r="M10011" s="10" t="s">
        <v>39</v>
      </c>
      <c r="N10011" s="10" t="str">
        <f>_xlfn.XLOOKUP($M:$M,People!$B:$B,People!A:A)</f>
        <v>Sadie Pawthorne</v>
      </c>
      <c r="O10011" s="10" t="s">
        <v>1755</v>
      </c>
      <c r="P10011" s="10" t="str">
        <f>VLOOKUP(O10011,Products!$A:$E,3,FALSE)</f>
        <v>3M</v>
      </c>
      <c r="Q10011" s="31">
        <f>INDEX(Products!$E:$E,MATCH(O10011,Products!$A:$A,0))</f>
        <v>0.32</v>
      </c>
      <c r="R10011" s="10" t="s">
        <v>41</v>
      </c>
      <c r="S10011" s="10" t="s">
        <v>68</v>
      </c>
      <c r="T10011" s="10" t="s">
        <v>1756</v>
      </c>
      <c r="U10011" s="12">
        <v>24.320000000000004</v>
      </c>
      <c r="V10011" s="12">
        <v>5</v>
      </c>
      <c r="W10011" s="12">
        <v>0.2</v>
      </c>
      <c r="X10011" s="12">
        <v>8.2079999999999984</v>
      </c>
    </row>
    <row r="10012" spans="1:24" ht="14" x14ac:dyDescent="0.3">
      <c r="A10012" s="9">
        <v>10004</v>
      </c>
      <c r="B10012" s="14" t="s">
        <v>11004</v>
      </c>
      <c r="C10012" s="15">
        <v>46372</v>
      </c>
      <c r="D10012" s="15">
        <v>46376</v>
      </c>
      <c r="E10012" s="10" t="s">
        <v>19</v>
      </c>
      <c r="F10012" s="10" t="s">
        <v>2538</v>
      </c>
      <c r="G10012" s="10" t="s">
        <v>2539</v>
      </c>
      <c r="H10012" s="10" t="s">
        <v>36</v>
      </c>
      <c r="I10012" s="10" t="s">
        <v>23</v>
      </c>
      <c r="J10012" s="10" t="s">
        <v>4004</v>
      </c>
      <c r="K10012" s="10" t="s">
        <v>38</v>
      </c>
      <c r="L10012" s="10">
        <v>94086</v>
      </c>
      <c r="M10012" s="10" t="s">
        <v>39</v>
      </c>
      <c r="N10012" s="10" t="str">
        <f>_xlfn.XLOOKUP($M:$M,People!$B:$B,People!A:A)</f>
        <v>Sadie Pawthorne</v>
      </c>
      <c r="O10012" s="10" t="s">
        <v>4461</v>
      </c>
      <c r="P10012" s="10" t="str">
        <f>VLOOKUP(O10012,Products!$A:$E,3,FALSE)</f>
        <v>HP</v>
      </c>
      <c r="Q10012" s="31">
        <f>INDEX(Products!$E:$E,MATCH(O10012,Products!$A:$A,0))</f>
        <v>0.37</v>
      </c>
      <c r="R10012" s="10" t="s">
        <v>41</v>
      </c>
      <c r="S10012" s="10" t="s">
        <v>68</v>
      </c>
      <c r="T10012" s="10" t="s">
        <v>4462</v>
      </c>
      <c r="U10012" s="12">
        <v>5.9840000000000009</v>
      </c>
      <c r="V10012" s="12">
        <v>2</v>
      </c>
      <c r="W10012" s="12">
        <v>0.2</v>
      </c>
      <c r="X10012" s="12">
        <v>2.2439999999999998</v>
      </c>
    </row>
    <row r="10013" spans="1:24" ht="14" x14ac:dyDescent="0.3">
      <c r="A10013" s="9">
        <v>10005</v>
      </c>
      <c r="B10013" s="14" t="s">
        <v>11006</v>
      </c>
      <c r="C10013" s="15">
        <v>46372</v>
      </c>
      <c r="D10013" s="15">
        <v>46376</v>
      </c>
      <c r="E10013" s="10" t="s">
        <v>44</v>
      </c>
      <c r="F10013" s="10" t="s">
        <v>1736</v>
      </c>
      <c r="G10013" s="10" t="s">
        <v>1737</v>
      </c>
      <c r="H10013" s="10" t="s">
        <v>22</v>
      </c>
      <c r="I10013" s="10" t="s">
        <v>23</v>
      </c>
      <c r="J10013" s="10" t="s">
        <v>3677</v>
      </c>
      <c r="K10013" s="10" t="s">
        <v>570</v>
      </c>
      <c r="L10013" s="10">
        <v>74133</v>
      </c>
      <c r="M10013" s="10" t="s">
        <v>95</v>
      </c>
      <c r="N10013" s="10" t="str">
        <f>_xlfn.XLOOKUP($M:$M,People!$B:$B,People!A:A)</f>
        <v>Roxanne Rodriguez</v>
      </c>
      <c r="O10013" s="10" t="s">
        <v>2830</v>
      </c>
      <c r="P10013" s="10" t="str">
        <f>VLOOKUP(O10013,Products!$A:$E,3,FALSE)</f>
        <v>3M</v>
      </c>
      <c r="Q10013" s="31">
        <f>INDEX(Products!$E:$E,MATCH(O10013,Products!$A:$A,0))</f>
        <v>0.38</v>
      </c>
      <c r="R10013" s="10" t="s">
        <v>41</v>
      </c>
      <c r="S10013" s="10" t="s">
        <v>68</v>
      </c>
      <c r="T10013" s="10" t="s">
        <v>2831</v>
      </c>
      <c r="U10013" s="12">
        <v>10.8</v>
      </c>
      <c r="V10013" s="12">
        <v>5</v>
      </c>
      <c r="W10013" s="12">
        <v>0</v>
      </c>
      <c r="X10013" s="12">
        <v>5.1839999999999993</v>
      </c>
    </row>
    <row r="10014" spans="1:24" ht="14" x14ac:dyDescent="0.3">
      <c r="A10014" s="9">
        <v>10006</v>
      </c>
      <c r="B10014" s="14" t="s">
        <v>11004</v>
      </c>
      <c r="C10014" s="15">
        <v>46372</v>
      </c>
      <c r="D10014" s="15">
        <v>46376</v>
      </c>
      <c r="E10014" s="10" t="s">
        <v>19</v>
      </c>
      <c r="F10014" s="10" t="s">
        <v>2538</v>
      </c>
      <c r="G10014" s="10" t="s">
        <v>2539</v>
      </c>
      <c r="H10014" s="10" t="s">
        <v>36</v>
      </c>
      <c r="I10014" s="10" t="s">
        <v>23</v>
      </c>
      <c r="J10014" s="10" t="s">
        <v>4004</v>
      </c>
      <c r="K10014" s="10" t="s">
        <v>38</v>
      </c>
      <c r="L10014" s="10">
        <v>94086</v>
      </c>
      <c r="M10014" s="10" t="s">
        <v>39</v>
      </c>
      <c r="N10014" s="10" t="str">
        <f>_xlfn.XLOOKUP($M:$M,People!$B:$B,People!A:A)</f>
        <v>Sadie Pawthorne</v>
      </c>
      <c r="O10014" s="10" t="s">
        <v>5594</v>
      </c>
      <c r="P10014" s="10" t="str">
        <f>VLOOKUP(O10014,Products!$A:$E,3,FALSE)</f>
        <v>Samsung</v>
      </c>
      <c r="Q10014" s="31">
        <f>INDEX(Products!$E:$E,MATCH(O10014,Products!$A:$A,0))</f>
        <v>0.25</v>
      </c>
      <c r="R10014" s="10" t="s">
        <v>41</v>
      </c>
      <c r="S10014" s="10" t="s">
        <v>42</v>
      </c>
      <c r="T10014" s="10" t="s">
        <v>5595</v>
      </c>
      <c r="U10014" s="12">
        <v>44.400000000000006</v>
      </c>
      <c r="V10014" s="12">
        <v>3</v>
      </c>
      <c r="W10014" s="12">
        <v>0</v>
      </c>
      <c r="X10014" s="12">
        <v>22.200000000000003</v>
      </c>
    </row>
    <row r="10015" spans="1:24" ht="14" x14ac:dyDescent="0.3">
      <c r="A10015" s="9">
        <v>10007</v>
      </c>
      <c r="B10015" s="14" t="s">
        <v>11007</v>
      </c>
      <c r="C10015" s="15">
        <v>46372</v>
      </c>
      <c r="D10015" s="15">
        <v>46377</v>
      </c>
      <c r="E10015" s="10" t="s">
        <v>19</v>
      </c>
      <c r="F10015" s="10" t="s">
        <v>387</v>
      </c>
      <c r="G10015" s="10" t="s">
        <v>388</v>
      </c>
      <c r="H10015" s="10" t="s">
        <v>92</v>
      </c>
      <c r="I10015" s="10" t="s">
        <v>23</v>
      </c>
      <c r="J10015" s="10" t="s">
        <v>37</v>
      </c>
      <c r="K10015" s="10" t="s">
        <v>38</v>
      </c>
      <c r="L10015" s="10">
        <v>90036</v>
      </c>
      <c r="M10015" s="10" t="s">
        <v>39</v>
      </c>
      <c r="N10015" s="10" t="str">
        <f>_xlfn.XLOOKUP($M:$M,People!$B:$B,People!A:A)</f>
        <v>Sadie Pawthorne</v>
      </c>
      <c r="O10015" s="10" t="s">
        <v>1611</v>
      </c>
      <c r="P10015" s="10" t="str">
        <f>VLOOKUP(O10015,Products!$A:$E,3,FALSE)</f>
        <v>3M</v>
      </c>
      <c r="Q10015" s="31">
        <f>INDEX(Products!$E:$E,MATCH(O10015,Products!$A:$A,0))</f>
        <v>0.34</v>
      </c>
      <c r="R10015" s="10" t="s">
        <v>41</v>
      </c>
      <c r="S10015" s="10" t="s">
        <v>82</v>
      </c>
      <c r="T10015" s="10" t="s">
        <v>1612</v>
      </c>
      <c r="U10015" s="12">
        <v>13.36</v>
      </c>
      <c r="V10015" s="12">
        <v>2</v>
      </c>
      <c r="W10015" s="12">
        <v>0</v>
      </c>
      <c r="X10015" s="12">
        <v>6.4127999999999998</v>
      </c>
    </row>
    <row r="10016" spans="1:24" ht="14" x14ac:dyDescent="0.3">
      <c r="A10016" s="9">
        <v>10008</v>
      </c>
      <c r="B10016" s="14" t="s">
        <v>11007</v>
      </c>
      <c r="C10016" s="15">
        <v>46372</v>
      </c>
      <c r="D10016" s="15">
        <v>46377</v>
      </c>
      <c r="E10016" s="10" t="s">
        <v>19</v>
      </c>
      <c r="F10016" s="10" t="s">
        <v>387</v>
      </c>
      <c r="G10016" s="10" t="s">
        <v>388</v>
      </c>
      <c r="H10016" s="10" t="s">
        <v>92</v>
      </c>
      <c r="I10016" s="10" t="s">
        <v>23</v>
      </c>
      <c r="J10016" s="10" t="s">
        <v>37</v>
      </c>
      <c r="K10016" s="10" t="s">
        <v>38</v>
      </c>
      <c r="L10016" s="10">
        <v>90036</v>
      </c>
      <c r="M10016" s="10" t="s">
        <v>39</v>
      </c>
      <c r="N10016" s="10" t="str">
        <f>_xlfn.XLOOKUP($M:$M,People!$B:$B,People!A:A)</f>
        <v>Sadie Pawthorne</v>
      </c>
      <c r="O10016" s="10" t="s">
        <v>3134</v>
      </c>
      <c r="P10016" s="10" t="str">
        <f>VLOOKUP(O10016,Products!$A:$E,3,FALSE)</f>
        <v>Office Depot</v>
      </c>
      <c r="Q10016" s="31">
        <f>INDEX(Products!$E:$E,MATCH(O10016,Products!$A:$A,0))</f>
        <v>0.34</v>
      </c>
      <c r="R10016" s="10" t="s">
        <v>41</v>
      </c>
      <c r="S10016" s="10" t="s">
        <v>53</v>
      </c>
      <c r="T10016" s="10" t="s">
        <v>3135</v>
      </c>
      <c r="U10016" s="12">
        <v>158.9</v>
      </c>
      <c r="V10016" s="12">
        <v>5</v>
      </c>
      <c r="W10016" s="12">
        <v>0</v>
      </c>
      <c r="X10016" s="12">
        <v>7.9449999999999932</v>
      </c>
    </row>
    <row r="10017" spans="1:24" ht="14" x14ac:dyDescent="0.3">
      <c r="A10017" s="9">
        <v>10009</v>
      </c>
      <c r="B10017" s="14" t="s">
        <v>11004</v>
      </c>
      <c r="C10017" s="15">
        <v>46372</v>
      </c>
      <c r="D10017" s="15">
        <v>46376</v>
      </c>
      <c r="E10017" s="10" t="s">
        <v>19</v>
      </c>
      <c r="F10017" s="10" t="s">
        <v>2538</v>
      </c>
      <c r="G10017" s="10" t="s">
        <v>2539</v>
      </c>
      <c r="H10017" s="10" t="s">
        <v>36</v>
      </c>
      <c r="I10017" s="10" t="s">
        <v>23</v>
      </c>
      <c r="J10017" s="10" t="s">
        <v>4004</v>
      </c>
      <c r="K10017" s="10" t="s">
        <v>38</v>
      </c>
      <c r="L10017" s="10">
        <v>94086</v>
      </c>
      <c r="M10017" s="10" t="s">
        <v>39</v>
      </c>
      <c r="N10017" s="10" t="str">
        <f>_xlfn.XLOOKUP($M:$M,People!$B:$B,People!A:A)</f>
        <v>Sadie Pawthorne</v>
      </c>
      <c r="O10017" s="10" t="s">
        <v>2103</v>
      </c>
      <c r="P10017" s="10" t="str">
        <f>VLOOKUP(O10017,Products!$A:$E,3,FALSE)</f>
        <v>Office Depot</v>
      </c>
      <c r="Q10017" s="31">
        <f>INDEX(Products!$E:$E,MATCH(O10017,Products!$A:$A,0))</f>
        <v>0.26</v>
      </c>
      <c r="R10017" s="10" t="s">
        <v>64</v>
      </c>
      <c r="S10017" s="10" t="s">
        <v>144</v>
      </c>
      <c r="T10017" s="10" t="s">
        <v>2104</v>
      </c>
      <c r="U10017" s="12">
        <v>149.94999999999999</v>
      </c>
      <c r="V10017" s="12">
        <v>5</v>
      </c>
      <c r="W10017" s="12">
        <v>0</v>
      </c>
      <c r="X10017" s="12">
        <v>31.489499999999992</v>
      </c>
    </row>
    <row r="10018" spans="1:24" ht="14" x14ac:dyDescent="0.3">
      <c r="A10018" s="9">
        <v>10010</v>
      </c>
      <c r="B10018" s="14" t="s">
        <v>11004</v>
      </c>
      <c r="C10018" s="15">
        <v>46372</v>
      </c>
      <c r="D10018" s="15">
        <v>46376</v>
      </c>
      <c r="E10018" s="10" t="s">
        <v>19</v>
      </c>
      <c r="F10018" s="10" t="s">
        <v>2538</v>
      </c>
      <c r="G10018" s="10" t="s">
        <v>2539</v>
      </c>
      <c r="H10018" s="10" t="s">
        <v>36</v>
      </c>
      <c r="I10018" s="10" t="s">
        <v>23</v>
      </c>
      <c r="J10018" s="10" t="s">
        <v>4004</v>
      </c>
      <c r="K10018" s="10" t="s">
        <v>38</v>
      </c>
      <c r="L10018" s="10">
        <v>94086</v>
      </c>
      <c r="M10018" s="10" t="s">
        <v>39</v>
      </c>
      <c r="N10018" s="10" t="str">
        <f>_xlfn.XLOOKUP($M:$M,People!$B:$B,People!A:A)</f>
        <v>Sadie Pawthorne</v>
      </c>
      <c r="O10018" s="10" t="s">
        <v>4195</v>
      </c>
      <c r="P10018" s="10" t="str">
        <f>VLOOKUP(O10018,Products!$A:$E,3,FALSE)</f>
        <v>Avery</v>
      </c>
      <c r="Q10018" s="31">
        <f>INDEX(Products!$E:$E,MATCH(O10018,Products!$A:$A,0))</f>
        <v>0.28999999999999998</v>
      </c>
      <c r="R10018" s="10" t="s">
        <v>64</v>
      </c>
      <c r="S10018" s="10" t="s">
        <v>144</v>
      </c>
      <c r="T10018" s="10" t="s">
        <v>4196</v>
      </c>
      <c r="U10018" s="12">
        <v>189.95000000000002</v>
      </c>
      <c r="V10018" s="12">
        <v>5</v>
      </c>
      <c r="W10018" s="12">
        <v>0</v>
      </c>
      <c r="X10018" s="12">
        <v>45.587999999999994</v>
      </c>
    </row>
    <row r="10019" spans="1:24" ht="14" x14ac:dyDescent="0.3">
      <c r="A10019" s="9">
        <v>10011</v>
      </c>
      <c r="B10019" s="14" t="s">
        <v>11008</v>
      </c>
      <c r="C10019" s="15">
        <v>46373</v>
      </c>
      <c r="D10019" s="15">
        <v>46377</v>
      </c>
      <c r="E10019" s="10" t="s">
        <v>44</v>
      </c>
      <c r="F10019" s="10" t="s">
        <v>3320</v>
      </c>
      <c r="G10019" s="10" t="s">
        <v>3321</v>
      </c>
      <c r="H10019" s="10" t="s">
        <v>22</v>
      </c>
      <c r="I10019" s="10" t="s">
        <v>23</v>
      </c>
      <c r="J10019" s="10" t="s">
        <v>3903</v>
      </c>
      <c r="K10019" s="10" t="s">
        <v>285</v>
      </c>
      <c r="L10019" s="10">
        <v>23320</v>
      </c>
      <c r="M10019" s="10" t="s">
        <v>26</v>
      </c>
      <c r="N10019" s="10" t="str">
        <f>_xlfn.XLOOKUP($M:$M,People!$B:$B,People!A:A)</f>
        <v>Fred Suzuki</v>
      </c>
      <c r="O10019" s="10" t="s">
        <v>3009</v>
      </c>
      <c r="P10019" s="10" t="str">
        <f>VLOOKUP(O10019,Products!$A:$E,3,FALSE)</f>
        <v>Staples</v>
      </c>
      <c r="Q10019" s="31">
        <f>INDEX(Products!$E:$E,MATCH(O10019,Products!$A:$A,0))</f>
        <v>0.28999999999999998</v>
      </c>
      <c r="R10019" s="10" t="s">
        <v>28</v>
      </c>
      <c r="S10019" s="10" t="s">
        <v>32</v>
      </c>
      <c r="T10019" s="10" t="s">
        <v>3010</v>
      </c>
      <c r="U10019" s="12">
        <v>504.90000000000003</v>
      </c>
      <c r="V10019" s="12">
        <v>5</v>
      </c>
      <c r="W10019" s="12">
        <v>0</v>
      </c>
      <c r="X10019" s="12">
        <v>80.78400000000002</v>
      </c>
    </row>
    <row r="10020" spans="1:24" ht="14" x14ac:dyDescent="0.3">
      <c r="A10020" s="9">
        <v>10012</v>
      </c>
      <c r="B10020" s="14" t="s">
        <v>11009</v>
      </c>
      <c r="C10020" s="15">
        <v>46373</v>
      </c>
      <c r="D10020" s="15">
        <v>46379</v>
      </c>
      <c r="E10020" s="10" t="s">
        <v>44</v>
      </c>
      <c r="F10020" s="10" t="s">
        <v>1784</v>
      </c>
      <c r="G10020" s="10" t="s">
        <v>1785</v>
      </c>
      <c r="H10020" s="10" t="s">
        <v>22</v>
      </c>
      <c r="I10020" s="10" t="s">
        <v>23</v>
      </c>
      <c r="J10020" s="10" t="s">
        <v>237</v>
      </c>
      <c r="K10020" s="10" t="s">
        <v>238</v>
      </c>
      <c r="L10020" s="10">
        <v>10009</v>
      </c>
      <c r="M10020" s="10" t="s">
        <v>133</v>
      </c>
      <c r="N10020" s="10" t="str">
        <f>_xlfn.XLOOKUP($M:$M,People!$B:$B,People!A:A)</f>
        <v>Chuck Magee</v>
      </c>
      <c r="O10020" s="10" t="s">
        <v>4159</v>
      </c>
      <c r="P10020" s="10" t="str">
        <f>VLOOKUP(O10020,Products!$A:$E,3,FALSE)</f>
        <v>Canon</v>
      </c>
      <c r="Q10020" s="31">
        <f>INDEX(Products!$E:$E,MATCH(O10020,Products!$A:$A,0))</f>
        <v>0.38</v>
      </c>
      <c r="R10020" s="10" t="s">
        <v>28</v>
      </c>
      <c r="S10020" s="10" t="s">
        <v>58</v>
      </c>
      <c r="T10020" s="10" t="s">
        <v>4160</v>
      </c>
      <c r="U10020" s="12">
        <v>124.36</v>
      </c>
      <c r="V10020" s="12">
        <v>2</v>
      </c>
      <c r="W10020" s="12">
        <v>0</v>
      </c>
      <c r="X10020" s="12">
        <v>27.359200000000001</v>
      </c>
    </row>
    <row r="10021" spans="1:24" ht="14" x14ac:dyDescent="0.3">
      <c r="A10021" s="9">
        <v>10013</v>
      </c>
      <c r="B10021" s="14" t="s">
        <v>11010</v>
      </c>
      <c r="C10021" s="15">
        <v>46373</v>
      </c>
      <c r="D10021" s="15">
        <v>46377</v>
      </c>
      <c r="E10021" s="10" t="s">
        <v>19</v>
      </c>
      <c r="F10021" s="10" t="s">
        <v>712</v>
      </c>
      <c r="G10021" s="10" t="s">
        <v>713</v>
      </c>
      <c r="H10021" s="10" t="s">
        <v>22</v>
      </c>
      <c r="I10021" s="10" t="s">
        <v>23</v>
      </c>
      <c r="J10021" s="10" t="s">
        <v>714</v>
      </c>
      <c r="K10021" s="10" t="s">
        <v>94</v>
      </c>
      <c r="L10021" s="10">
        <v>75220</v>
      </c>
      <c r="M10021" s="10" t="s">
        <v>95</v>
      </c>
      <c r="N10021" s="10" t="str">
        <f>_xlfn.XLOOKUP($M:$M,People!$B:$B,People!A:A)</f>
        <v>Roxanne Rodriguez</v>
      </c>
      <c r="O10021" s="10" t="s">
        <v>715</v>
      </c>
      <c r="P10021" s="10" t="str">
        <f>VLOOKUP(O10021,Products!$A:$E,3,FALSE)</f>
        <v>HP</v>
      </c>
      <c r="Q10021" s="31">
        <f>INDEX(Products!$E:$E,MATCH(O10021,Products!$A:$A,0))</f>
        <v>0.35</v>
      </c>
      <c r="R10021" s="10" t="s">
        <v>41</v>
      </c>
      <c r="S10021" s="10" t="s">
        <v>71</v>
      </c>
      <c r="T10021" s="10" t="s">
        <v>716</v>
      </c>
      <c r="U10021" s="12">
        <v>66.283999999999992</v>
      </c>
      <c r="V10021" s="12">
        <v>2</v>
      </c>
      <c r="W10021" s="12">
        <v>0.8</v>
      </c>
      <c r="X10021" s="12">
        <v>-178.96680000000001</v>
      </c>
    </row>
    <row r="10022" spans="1:24" ht="14" x14ac:dyDescent="0.3">
      <c r="A10022" s="9">
        <v>10014</v>
      </c>
      <c r="B10022" s="14" t="s">
        <v>11011</v>
      </c>
      <c r="C10022" s="15">
        <v>46373</v>
      </c>
      <c r="D10022" s="15">
        <v>46376</v>
      </c>
      <c r="E10022" s="10" t="s">
        <v>168</v>
      </c>
      <c r="F10022" s="10" t="s">
        <v>2555</v>
      </c>
      <c r="G10022" s="10" t="s">
        <v>2556</v>
      </c>
      <c r="H10022" s="10" t="s">
        <v>92</v>
      </c>
      <c r="I10022" s="10" t="s">
        <v>23</v>
      </c>
      <c r="J10022" s="10" t="s">
        <v>37</v>
      </c>
      <c r="K10022" s="10" t="s">
        <v>38</v>
      </c>
      <c r="L10022" s="10">
        <v>90045</v>
      </c>
      <c r="M10022" s="10" t="s">
        <v>39</v>
      </c>
      <c r="N10022" s="10" t="str">
        <f>_xlfn.XLOOKUP($M:$M,People!$B:$B,People!A:A)</f>
        <v>Sadie Pawthorne</v>
      </c>
      <c r="O10022" s="10" t="s">
        <v>2557</v>
      </c>
      <c r="P10022" s="10" t="str">
        <f>VLOOKUP(O10022,Products!$A:$E,3,FALSE)</f>
        <v>Office Depot</v>
      </c>
      <c r="Q10022" s="31">
        <f>INDEX(Products!$E:$E,MATCH(O10022,Products!$A:$A,0))</f>
        <v>0.34</v>
      </c>
      <c r="R10022" s="10" t="s">
        <v>41</v>
      </c>
      <c r="S10022" s="10" t="s">
        <v>68</v>
      </c>
      <c r="T10022" s="10" t="s">
        <v>2558</v>
      </c>
      <c r="U10022" s="12">
        <v>11.808</v>
      </c>
      <c r="V10022" s="12">
        <v>2</v>
      </c>
      <c r="W10022" s="12">
        <v>0.2</v>
      </c>
      <c r="X10022" s="12">
        <v>4.2804000000000002</v>
      </c>
    </row>
    <row r="10023" spans="1:24" ht="14" x14ac:dyDescent="0.3">
      <c r="A10023" s="9">
        <v>10015</v>
      </c>
      <c r="B10023" s="14" t="s">
        <v>11012</v>
      </c>
      <c r="C10023" s="15">
        <v>46373</v>
      </c>
      <c r="D10023" s="15">
        <v>46377</v>
      </c>
      <c r="E10023" s="10" t="s">
        <v>44</v>
      </c>
      <c r="F10023" s="10" t="s">
        <v>712</v>
      </c>
      <c r="G10023" s="10" t="s">
        <v>713</v>
      </c>
      <c r="H10023" s="10" t="s">
        <v>22</v>
      </c>
      <c r="I10023" s="10" t="s">
        <v>23</v>
      </c>
      <c r="J10023" s="10" t="s">
        <v>114</v>
      </c>
      <c r="K10023" s="10" t="s">
        <v>38</v>
      </c>
      <c r="L10023" s="10">
        <v>94122</v>
      </c>
      <c r="M10023" s="10" t="s">
        <v>39</v>
      </c>
      <c r="N10023" s="10" t="str">
        <f>_xlfn.XLOOKUP($M:$M,People!$B:$B,People!A:A)</f>
        <v>Sadie Pawthorne</v>
      </c>
      <c r="O10023" s="10" t="s">
        <v>1788</v>
      </c>
      <c r="P10023" s="10" t="str">
        <f>VLOOKUP(O10023,Products!$A:$E,3,FALSE)</f>
        <v>Office Depot</v>
      </c>
      <c r="Q10023" s="31">
        <f>INDEX(Products!$E:$E,MATCH(O10023,Products!$A:$A,0))</f>
        <v>0.28000000000000003</v>
      </c>
      <c r="R10023" s="10" t="s">
        <v>41</v>
      </c>
      <c r="S10023" s="10" t="s">
        <v>68</v>
      </c>
      <c r="T10023" s="10" t="s">
        <v>1789</v>
      </c>
      <c r="U10023" s="12">
        <v>15.24</v>
      </c>
      <c r="V10023" s="12">
        <v>5</v>
      </c>
      <c r="W10023" s="12">
        <v>0.2</v>
      </c>
      <c r="X10023" s="12">
        <v>5.1434999999999977</v>
      </c>
    </row>
    <row r="10024" spans="1:24" ht="14" x14ac:dyDescent="0.3">
      <c r="A10024" s="9">
        <v>10016</v>
      </c>
      <c r="B10024" s="14" t="s">
        <v>11009</v>
      </c>
      <c r="C10024" s="15">
        <v>46373</v>
      </c>
      <c r="D10024" s="15">
        <v>46379</v>
      </c>
      <c r="E10024" s="10" t="s">
        <v>44</v>
      </c>
      <c r="F10024" s="10" t="s">
        <v>1784</v>
      </c>
      <c r="G10024" s="10" t="s">
        <v>1785</v>
      </c>
      <c r="H10024" s="10" t="s">
        <v>22</v>
      </c>
      <c r="I10024" s="10" t="s">
        <v>23</v>
      </c>
      <c r="J10024" s="10" t="s">
        <v>237</v>
      </c>
      <c r="K10024" s="10" t="s">
        <v>238</v>
      </c>
      <c r="L10024" s="10">
        <v>10009</v>
      </c>
      <c r="M10024" s="10" t="s">
        <v>133</v>
      </c>
      <c r="N10024" s="10" t="str">
        <f>_xlfn.XLOOKUP($M:$M,People!$B:$B,People!A:A)</f>
        <v>Chuck Magee</v>
      </c>
      <c r="O10024" s="10" t="s">
        <v>4299</v>
      </c>
      <c r="P10024" s="10" t="str">
        <f>VLOOKUP(O10024,Products!$A:$E,3,FALSE)</f>
        <v>Logitech</v>
      </c>
      <c r="Q10024" s="31">
        <f>INDEX(Products!$E:$E,MATCH(O10024,Products!$A:$A,0))</f>
        <v>0.25</v>
      </c>
      <c r="R10024" s="10" t="s">
        <v>41</v>
      </c>
      <c r="S10024" s="10" t="s">
        <v>68</v>
      </c>
      <c r="T10024" s="10" t="s">
        <v>4300</v>
      </c>
      <c r="U10024" s="12">
        <v>24.816000000000003</v>
      </c>
      <c r="V10024" s="12">
        <v>3</v>
      </c>
      <c r="W10024" s="12">
        <v>0.2</v>
      </c>
      <c r="X10024" s="12">
        <v>8.3753999999999991</v>
      </c>
    </row>
    <row r="10025" spans="1:24" ht="14" x14ac:dyDescent="0.3">
      <c r="A10025" s="9">
        <v>10017</v>
      </c>
      <c r="B10025" s="14" t="s">
        <v>11013</v>
      </c>
      <c r="C10025" s="15">
        <v>46373</v>
      </c>
      <c r="D10025" s="15">
        <v>46378</v>
      </c>
      <c r="E10025" s="10" t="s">
        <v>44</v>
      </c>
      <c r="F10025" s="10" t="s">
        <v>4630</v>
      </c>
      <c r="G10025" s="10" t="s">
        <v>4631</v>
      </c>
      <c r="H10025" s="10" t="s">
        <v>92</v>
      </c>
      <c r="I10025" s="10" t="s">
        <v>23</v>
      </c>
      <c r="J10025" s="10" t="s">
        <v>437</v>
      </c>
      <c r="K10025" s="10" t="s">
        <v>226</v>
      </c>
      <c r="L10025" s="10">
        <v>47201</v>
      </c>
      <c r="M10025" s="10" t="s">
        <v>95</v>
      </c>
      <c r="N10025" s="10" t="str">
        <f>_xlfn.XLOOKUP($M:$M,People!$B:$B,People!A:A)</f>
        <v>Roxanne Rodriguez</v>
      </c>
      <c r="O10025" s="10" t="s">
        <v>2404</v>
      </c>
      <c r="P10025" s="10" t="str">
        <f>VLOOKUP(O10025,Products!$A:$E,3,FALSE)</f>
        <v>3M</v>
      </c>
      <c r="Q10025" s="31">
        <f>INDEX(Products!$E:$E,MATCH(O10025,Products!$A:$A,0))</f>
        <v>0.38</v>
      </c>
      <c r="R10025" s="10" t="s">
        <v>41</v>
      </c>
      <c r="S10025" s="10" t="s">
        <v>82</v>
      </c>
      <c r="T10025" s="10" t="s">
        <v>2405</v>
      </c>
      <c r="U10025" s="12">
        <v>28.16</v>
      </c>
      <c r="V10025" s="12">
        <v>4</v>
      </c>
      <c r="W10025" s="12">
        <v>0</v>
      </c>
      <c r="X10025" s="12">
        <v>13.235199999999999</v>
      </c>
    </row>
    <row r="10026" spans="1:24" ht="14" x14ac:dyDescent="0.3">
      <c r="A10026" s="9">
        <v>10018</v>
      </c>
      <c r="B10026" s="14" t="s">
        <v>11012</v>
      </c>
      <c r="C10026" s="15">
        <v>46373</v>
      </c>
      <c r="D10026" s="15">
        <v>46377</v>
      </c>
      <c r="E10026" s="10" t="s">
        <v>44</v>
      </c>
      <c r="F10026" s="10" t="s">
        <v>712</v>
      </c>
      <c r="G10026" s="10" t="s">
        <v>713</v>
      </c>
      <c r="H10026" s="10" t="s">
        <v>22</v>
      </c>
      <c r="I10026" s="10" t="s">
        <v>23</v>
      </c>
      <c r="J10026" s="10" t="s">
        <v>114</v>
      </c>
      <c r="K10026" s="10" t="s">
        <v>38</v>
      </c>
      <c r="L10026" s="10">
        <v>94122</v>
      </c>
      <c r="M10026" s="10" t="s">
        <v>39</v>
      </c>
      <c r="N10026" s="10" t="str">
        <f>_xlfn.XLOOKUP($M:$M,People!$B:$B,People!A:A)</f>
        <v>Sadie Pawthorne</v>
      </c>
      <c r="O10026" s="10" t="s">
        <v>899</v>
      </c>
      <c r="P10026" s="10" t="str">
        <f>VLOOKUP(O10026,Products!$A:$E,3,FALSE)</f>
        <v>HP</v>
      </c>
      <c r="Q10026" s="31">
        <f>INDEX(Products!$E:$E,MATCH(O10026,Products!$A:$A,0))</f>
        <v>0.25</v>
      </c>
      <c r="R10026" s="10" t="s">
        <v>41</v>
      </c>
      <c r="S10026" s="10" t="s">
        <v>82</v>
      </c>
      <c r="T10026" s="10" t="s">
        <v>900</v>
      </c>
      <c r="U10026" s="12">
        <v>13.23</v>
      </c>
      <c r="V10026" s="12">
        <v>3</v>
      </c>
      <c r="W10026" s="12">
        <v>0</v>
      </c>
      <c r="X10026" s="12">
        <v>6.0857999999999999</v>
      </c>
    </row>
    <row r="10027" spans="1:24" ht="14" x14ac:dyDescent="0.3">
      <c r="A10027" s="9">
        <v>10019</v>
      </c>
      <c r="B10027" s="14" t="s">
        <v>11014</v>
      </c>
      <c r="C10027" s="15">
        <v>46373</v>
      </c>
      <c r="D10027" s="15">
        <v>46377</v>
      </c>
      <c r="E10027" s="10" t="s">
        <v>44</v>
      </c>
      <c r="F10027" s="10" t="s">
        <v>2243</v>
      </c>
      <c r="G10027" s="10" t="s">
        <v>2244</v>
      </c>
      <c r="H10027" s="10" t="s">
        <v>36</v>
      </c>
      <c r="I10027" s="10" t="s">
        <v>23</v>
      </c>
      <c r="J10027" s="10" t="s">
        <v>4718</v>
      </c>
      <c r="K10027" s="10" t="s">
        <v>103</v>
      </c>
      <c r="L10027" s="10">
        <v>54703</v>
      </c>
      <c r="M10027" s="10" t="s">
        <v>95</v>
      </c>
      <c r="N10027" s="10" t="str">
        <f>_xlfn.XLOOKUP($M:$M,People!$B:$B,People!A:A)</f>
        <v>Roxanne Rodriguez</v>
      </c>
      <c r="O10027" s="10" t="s">
        <v>5027</v>
      </c>
      <c r="P10027" s="10" t="str">
        <f>VLOOKUP(O10027,Products!$A:$E,3,FALSE)</f>
        <v>HP</v>
      </c>
      <c r="Q10027" s="31">
        <f>INDEX(Products!$E:$E,MATCH(O10027,Products!$A:$A,0))</f>
        <v>0.35</v>
      </c>
      <c r="R10027" s="10" t="s">
        <v>41</v>
      </c>
      <c r="S10027" s="10" t="s">
        <v>53</v>
      </c>
      <c r="T10027" s="10" t="s">
        <v>5028</v>
      </c>
      <c r="U10027" s="12">
        <v>32.56</v>
      </c>
      <c r="V10027" s="12">
        <v>2</v>
      </c>
      <c r="W10027" s="12">
        <v>0</v>
      </c>
      <c r="X10027" s="12">
        <v>8.465600000000002</v>
      </c>
    </row>
    <row r="10028" spans="1:24" ht="14" x14ac:dyDescent="0.3">
      <c r="A10028" s="9">
        <v>10020</v>
      </c>
      <c r="B10028" s="14" t="s">
        <v>11015</v>
      </c>
      <c r="C10028" s="15">
        <v>46373</v>
      </c>
      <c r="D10028" s="15">
        <v>46377</v>
      </c>
      <c r="E10028" s="10" t="s">
        <v>44</v>
      </c>
      <c r="F10028" s="10" t="s">
        <v>879</v>
      </c>
      <c r="G10028" s="10" t="s">
        <v>880</v>
      </c>
      <c r="H10028" s="10" t="s">
        <v>36</v>
      </c>
      <c r="I10028" s="10" t="s">
        <v>23</v>
      </c>
      <c r="J10028" s="10" t="s">
        <v>1624</v>
      </c>
      <c r="K10028" s="10" t="s">
        <v>38</v>
      </c>
      <c r="L10028" s="10">
        <v>92804</v>
      </c>
      <c r="M10028" s="10" t="s">
        <v>39</v>
      </c>
      <c r="N10028" s="10" t="str">
        <f>_xlfn.XLOOKUP($M:$M,People!$B:$B,People!A:A)</f>
        <v>Sadie Pawthorne</v>
      </c>
      <c r="O10028" s="10" t="s">
        <v>2544</v>
      </c>
      <c r="P10028" s="10" t="str">
        <f>VLOOKUP(O10028,Products!$A:$E,3,FALSE)</f>
        <v>Dell</v>
      </c>
      <c r="Q10028" s="31">
        <f>INDEX(Products!$E:$E,MATCH(O10028,Products!$A:$A,0))</f>
        <v>0.3</v>
      </c>
      <c r="R10028" s="10" t="s">
        <v>41</v>
      </c>
      <c r="S10028" s="10" t="s">
        <v>53</v>
      </c>
      <c r="T10028" s="10" t="s">
        <v>2545</v>
      </c>
      <c r="U10028" s="12">
        <v>481.32</v>
      </c>
      <c r="V10028" s="12">
        <v>4</v>
      </c>
      <c r="W10028" s="12">
        <v>0</v>
      </c>
      <c r="X10028" s="12">
        <v>125.14319999999998</v>
      </c>
    </row>
    <row r="10029" spans="1:24" ht="14" x14ac:dyDescent="0.3">
      <c r="A10029" s="9">
        <v>10021</v>
      </c>
      <c r="B10029" s="14" t="s">
        <v>11009</v>
      </c>
      <c r="C10029" s="15">
        <v>46373</v>
      </c>
      <c r="D10029" s="15">
        <v>46379</v>
      </c>
      <c r="E10029" s="10" t="s">
        <v>44</v>
      </c>
      <c r="F10029" s="10" t="s">
        <v>1784</v>
      </c>
      <c r="G10029" s="10" t="s">
        <v>1785</v>
      </c>
      <c r="H10029" s="10" t="s">
        <v>22</v>
      </c>
      <c r="I10029" s="10" t="s">
        <v>23</v>
      </c>
      <c r="J10029" s="10" t="s">
        <v>237</v>
      </c>
      <c r="K10029" s="10" t="s">
        <v>238</v>
      </c>
      <c r="L10029" s="10">
        <v>10009</v>
      </c>
      <c r="M10029" s="10" t="s">
        <v>133</v>
      </c>
      <c r="N10029" s="10" t="str">
        <f>_xlfn.XLOOKUP($M:$M,People!$B:$B,People!A:A)</f>
        <v>Chuck Magee</v>
      </c>
      <c r="O10029" s="10" t="s">
        <v>819</v>
      </c>
      <c r="P10029" s="10" t="str">
        <f>VLOOKUP(O10029,Products!$A:$E,3,FALSE)</f>
        <v>Canon</v>
      </c>
      <c r="Q10029" s="31">
        <f>INDEX(Products!$E:$E,MATCH(O10029,Products!$A:$A,0))</f>
        <v>0.34</v>
      </c>
      <c r="R10029" s="10" t="s">
        <v>41</v>
      </c>
      <c r="S10029" s="10" t="s">
        <v>53</v>
      </c>
      <c r="T10029" s="10" t="s">
        <v>820</v>
      </c>
      <c r="U10029" s="12">
        <v>166.72</v>
      </c>
      <c r="V10029" s="12">
        <v>2</v>
      </c>
      <c r="W10029" s="12">
        <v>0</v>
      </c>
      <c r="X10029" s="12">
        <v>41.680000000000007</v>
      </c>
    </row>
    <row r="10030" spans="1:24" ht="14" x14ac:dyDescent="0.3">
      <c r="A10030" s="9">
        <v>10022</v>
      </c>
      <c r="B10030" s="14" t="s">
        <v>11016</v>
      </c>
      <c r="C10030" s="15">
        <v>46373</v>
      </c>
      <c r="D10030" s="15">
        <v>46377</v>
      </c>
      <c r="E10030" s="10" t="s">
        <v>44</v>
      </c>
      <c r="F10030" s="10" t="s">
        <v>4698</v>
      </c>
      <c r="G10030" s="10" t="s">
        <v>4699</v>
      </c>
      <c r="H10030" s="10" t="s">
        <v>22</v>
      </c>
      <c r="I10030" s="10" t="s">
        <v>23</v>
      </c>
      <c r="J10030" s="10" t="s">
        <v>985</v>
      </c>
      <c r="K10030" s="10" t="s">
        <v>285</v>
      </c>
      <c r="L10030" s="10">
        <v>22204</v>
      </c>
      <c r="M10030" s="10" t="s">
        <v>26</v>
      </c>
      <c r="N10030" s="10" t="str">
        <f>_xlfn.XLOOKUP($M:$M,People!$B:$B,People!A:A)</f>
        <v>Fred Suzuki</v>
      </c>
      <c r="O10030" s="10" t="s">
        <v>888</v>
      </c>
      <c r="P10030" s="10" t="str">
        <f>VLOOKUP(O10030,Products!$A:$E,3,FALSE)</f>
        <v>Logitech</v>
      </c>
      <c r="Q10030" s="31">
        <f>INDEX(Products!$E:$E,MATCH(O10030,Products!$A:$A,0))</f>
        <v>0.31</v>
      </c>
      <c r="R10030" s="10" t="s">
        <v>41</v>
      </c>
      <c r="S10030" s="10" t="s">
        <v>53</v>
      </c>
      <c r="T10030" s="10" t="s">
        <v>889</v>
      </c>
      <c r="U10030" s="12">
        <v>544.38</v>
      </c>
      <c r="V10030" s="12">
        <v>3</v>
      </c>
      <c r="W10030" s="12">
        <v>0</v>
      </c>
      <c r="X10030" s="12">
        <v>157.87019999999993</v>
      </c>
    </row>
    <row r="10031" spans="1:24" ht="14" x14ac:dyDescent="0.3">
      <c r="A10031" s="9">
        <v>10023</v>
      </c>
      <c r="B10031" s="14" t="s">
        <v>11015</v>
      </c>
      <c r="C10031" s="15">
        <v>46373</v>
      </c>
      <c r="D10031" s="15">
        <v>46377</v>
      </c>
      <c r="E10031" s="10" t="s">
        <v>44</v>
      </c>
      <c r="F10031" s="10" t="s">
        <v>879</v>
      </c>
      <c r="G10031" s="10" t="s">
        <v>880</v>
      </c>
      <c r="H10031" s="10" t="s">
        <v>36</v>
      </c>
      <c r="I10031" s="10" t="s">
        <v>23</v>
      </c>
      <c r="J10031" s="10" t="s">
        <v>1624</v>
      </c>
      <c r="K10031" s="10" t="s">
        <v>38</v>
      </c>
      <c r="L10031" s="10">
        <v>92804</v>
      </c>
      <c r="M10031" s="10" t="s">
        <v>39</v>
      </c>
      <c r="N10031" s="10" t="str">
        <f>_xlfn.XLOOKUP($M:$M,People!$B:$B,People!A:A)</f>
        <v>Sadie Pawthorne</v>
      </c>
      <c r="O10031" s="10" t="s">
        <v>4339</v>
      </c>
      <c r="P10031" s="10" t="str">
        <f>VLOOKUP(O10031,Products!$A:$E,3,FALSE)</f>
        <v>Staples</v>
      </c>
      <c r="Q10031" s="31">
        <f>INDEX(Products!$E:$E,MATCH(O10031,Products!$A:$A,0))</f>
        <v>0.28999999999999998</v>
      </c>
      <c r="R10031" s="10" t="s">
        <v>41</v>
      </c>
      <c r="S10031" s="10" t="s">
        <v>510</v>
      </c>
      <c r="T10031" s="10" t="s">
        <v>4340</v>
      </c>
      <c r="U10031" s="12">
        <v>13.98</v>
      </c>
      <c r="V10031" s="12">
        <v>1</v>
      </c>
      <c r="W10031" s="12">
        <v>0</v>
      </c>
      <c r="X10031" s="12">
        <v>3.6348000000000003</v>
      </c>
    </row>
    <row r="10032" spans="1:24" ht="14" x14ac:dyDescent="0.3">
      <c r="A10032" s="9">
        <v>10024</v>
      </c>
      <c r="B10032" s="14" t="s">
        <v>11017</v>
      </c>
      <c r="C10032" s="15">
        <v>46374</v>
      </c>
      <c r="D10032" s="15">
        <v>46379</v>
      </c>
      <c r="E10032" s="10" t="s">
        <v>19</v>
      </c>
      <c r="F10032" s="10" t="s">
        <v>1159</v>
      </c>
      <c r="G10032" s="10" t="s">
        <v>1160</v>
      </c>
      <c r="H10032" s="10" t="s">
        <v>22</v>
      </c>
      <c r="I10032" s="10" t="s">
        <v>23</v>
      </c>
      <c r="J10032" s="10" t="s">
        <v>2722</v>
      </c>
      <c r="K10032" s="10" t="s">
        <v>38</v>
      </c>
      <c r="L10032" s="10">
        <v>92024</v>
      </c>
      <c r="M10032" s="10" t="s">
        <v>39</v>
      </c>
      <c r="N10032" s="10" t="str">
        <f>_xlfn.XLOOKUP($M:$M,People!$B:$B,People!A:A)</f>
        <v>Sadie Pawthorne</v>
      </c>
      <c r="O10032" s="10" t="s">
        <v>2723</v>
      </c>
      <c r="P10032" s="10" t="str">
        <f>VLOOKUP(O10032,Products!$A:$E,3,FALSE)</f>
        <v>Office Depot</v>
      </c>
      <c r="Q10032" s="31">
        <f>INDEX(Products!$E:$E,MATCH(O10032,Products!$A:$A,0))</f>
        <v>0.3</v>
      </c>
      <c r="R10032" s="10" t="s">
        <v>28</v>
      </c>
      <c r="S10032" s="10" t="s">
        <v>29</v>
      </c>
      <c r="T10032" s="10" t="s">
        <v>2724</v>
      </c>
      <c r="U10032" s="12">
        <v>119.83299999999998</v>
      </c>
      <c r="V10032" s="12">
        <v>1</v>
      </c>
      <c r="W10032" s="12">
        <v>0.15</v>
      </c>
      <c r="X10032" s="12">
        <v>-12.688200000000002</v>
      </c>
    </row>
    <row r="10033" spans="1:24" ht="14" x14ac:dyDescent="0.3">
      <c r="A10033" s="9">
        <v>10025</v>
      </c>
      <c r="B10033" s="14" t="s">
        <v>11018</v>
      </c>
      <c r="C10033" s="15">
        <v>46374</v>
      </c>
      <c r="D10033" s="15">
        <v>46380</v>
      </c>
      <c r="E10033" s="10" t="s">
        <v>44</v>
      </c>
      <c r="F10033" s="10" t="s">
        <v>1897</v>
      </c>
      <c r="G10033" s="10" t="s">
        <v>1898</v>
      </c>
      <c r="H10033" s="10" t="s">
        <v>22</v>
      </c>
      <c r="I10033" s="10" t="s">
        <v>23</v>
      </c>
      <c r="J10033" s="10" t="s">
        <v>237</v>
      </c>
      <c r="K10033" s="10" t="s">
        <v>238</v>
      </c>
      <c r="L10033" s="10">
        <v>10009</v>
      </c>
      <c r="M10033" s="10" t="s">
        <v>133</v>
      </c>
      <c r="N10033" s="10" t="str">
        <f>_xlfn.XLOOKUP($M:$M,People!$B:$B,People!A:A)</f>
        <v>Chuck Magee</v>
      </c>
      <c r="O10033" s="10" t="s">
        <v>2915</v>
      </c>
      <c r="P10033" s="10" t="str">
        <f>VLOOKUP(O10033,Products!$A:$E,3,FALSE)</f>
        <v>Staples</v>
      </c>
      <c r="Q10033" s="31">
        <f>INDEX(Products!$E:$E,MATCH(O10033,Products!$A:$A,0))</f>
        <v>0.33</v>
      </c>
      <c r="R10033" s="10" t="s">
        <v>28</v>
      </c>
      <c r="S10033" s="10" t="s">
        <v>32</v>
      </c>
      <c r="T10033" s="10" t="s">
        <v>2916</v>
      </c>
      <c r="U10033" s="12">
        <v>1141.9379999999999</v>
      </c>
      <c r="V10033" s="12">
        <v>9</v>
      </c>
      <c r="W10033" s="12">
        <v>0.1</v>
      </c>
      <c r="X10033" s="12">
        <v>139.57019999999989</v>
      </c>
    </row>
    <row r="10034" spans="1:24" ht="14" x14ac:dyDescent="0.3">
      <c r="A10034" s="9">
        <v>10026</v>
      </c>
      <c r="B10034" s="14" t="s">
        <v>11019</v>
      </c>
      <c r="C10034" s="15">
        <v>46374</v>
      </c>
      <c r="D10034" s="15">
        <v>46379</v>
      </c>
      <c r="E10034" s="10" t="s">
        <v>44</v>
      </c>
      <c r="F10034" s="10" t="s">
        <v>3811</v>
      </c>
      <c r="G10034" s="10" t="s">
        <v>3812</v>
      </c>
      <c r="H10034" s="10" t="s">
        <v>22</v>
      </c>
      <c r="I10034" s="10" t="s">
        <v>23</v>
      </c>
      <c r="J10034" s="10" t="s">
        <v>2004</v>
      </c>
      <c r="K10034" s="10" t="s">
        <v>238</v>
      </c>
      <c r="L10034" s="10">
        <v>11572</v>
      </c>
      <c r="M10034" s="10" t="s">
        <v>133</v>
      </c>
      <c r="N10034" s="10" t="str">
        <f>_xlfn.XLOOKUP($M:$M,People!$B:$B,People!A:A)</f>
        <v>Chuck Magee</v>
      </c>
      <c r="O10034" s="10" t="s">
        <v>3813</v>
      </c>
      <c r="P10034" s="10" t="str">
        <f>VLOOKUP(O10034,Products!$A:$E,3,FALSE)</f>
        <v>Office Depot</v>
      </c>
      <c r="Q10034" s="31">
        <f>INDEX(Products!$E:$E,MATCH(O10034,Products!$A:$A,0))</f>
        <v>0.34</v>
      </c>
      <c r="R10034" s="10" t="s">
        <v>28</v>
      </c>
      <c r="S10034" s="10" t="s">
        <v>58</v>
      </c>
      <c r="T10034" s="10" t="s">
        <v>3814</v>
      </c>
      <c r="U10034" s="12">
        <v>18.96</v>
      </c>
      <c r="V10034" s="12">
        <v>2</v>
      </c>
      <c r="W10034" s="12">
        <v>0</v>
      </c>
      <c r="X10034" s="12">
        <v>8.532</v>
      </c>
    </row>
    <row r="10035" spans="1:24" ht="14" x14ac:dyDescent="0.3">
      <c r="A10035" s="9">
        <v>10027</v>
      </c>
      <c r="B10035" s="14" t="s">
        <v>11020</v>
      </c>
      <c r="C10035" s="15">
        <v>46374</v>
      </c>
      <c r="D10035" s="15">
        <v>46380</v>
      </c>
      <c r="E10035" s="10" t="s">
        <v>44</v>
      </c>
      <c r="F10035" s="10" t="s">
        <v>5828</v>
      </c>
      <c r="G10035" s="10" t="s">
        <v>5829</v>
      </c>
      <c r="H10035" s="10" t="s">
        <v>36</v>
      </c>
      <c r="I10035" s="10" t="s">
        <v>23</v>
      </c>
      <c r="J10035" s="10" t="s">
        <v>2169</v>
      </c>
      <c r="K10035" s="10" t="s">
        <v>103</v>
      </c>
      <c r="L10035" s="10">
        <v>53209</v>
      </c>
      <c r="M10035" s="10" t="s">
        <v>95</v>
      </c>
      <c r="N10035" s="10" t="str">
        <f>_xlfn.XLOOKUP($M:$M,People!$B:$B,People!A:A)</f>
        <v>Roxanne Rodriguez</v>
      </c>
      <c r="O10035" s="10" t="s">
        <v>5735</v>
      </c>
      <c r="P10035" s="10" t="str">
        <f>VLOOKUP(O10035,Products!$A:$E,3,FALSE)</f>
        <v>Canon</v>
      </c>
      <c r="Q10035" s="31">
        <f>INDEX(Products!$E:$E,MATCH(O10035,Products!$A:$A,0))</f>
        <v>0.36</v>
      </c>
      <c r="R10035" s="10" t="s">
        <v>28</v>
      </c>
      <c r="S10035" s="10" t="s">
        <v>58</v>
      </c>
      <c r="T10035" s="10" t="s">
        <v>5736</v>
      </c>
      <c r="U10035" s="12">
        <v>99.949999999999989</v>
      </c>
      <c r="V10035" s="12">
        <v>5</v>
      </c>
      <c r="W10035" s="12">
        <v>0</v>
      </c>
      <c r="X10035" s="12">
        <v>22.988499999999998</v>
      </c>
    </row>
    <row r="10036" spans="1:24" ht="14" x14ac:dyDescent="0.3">
      <c r="A10036" s="9">
        <v>10028</v>
      </c>
      <c r="B10036" s="14" t="s">
        <v>11018</v>
      </c>
      <c r="C10036" s="15">
        <v>46374</v>
      </c>
      <c r="D10036" s="15">
        <v>46380</v>
      </c>
      <c r="E10036" s="10" t="s">
        <v>44</v>
      </c>
      <c r="F10036" s="10" t="s">
        <v>1897</v>
      </c>
      <c r="G10036" s="10" t="s">
        <v>1898</v>
      </c>
      <c r="H10036" s="10" t="s">
        <v>22</v>
      </c>
      <c r="I10036" s="10" t="s">
        <v>23</v>
      </c>
      <c r="J10036" s="10" t="s">
        <v>237</v>
      </c>
      <c r="K10036" s="10" t="s">
        <v>238</v>
      </c>
      <c r="L10036" s="10">
        <v>10009</v>
      </c>
      <c r="M10036" s="10" t="s">
        <v>133</v>
      </c>
      <c r="N10036" s="10" t="str">
        <f>_xlfn.XLOOKUP($M:$M,People!$B:$B,People!A:A)</f>
        <v>Chuck Magee</v>
      </c>
      <c r="O10036" s="10" t="s">
        <v>621</v>
      </c>
      <c r="P10036" s="10" t="str">
        <f>VLOOKUP(O10036,Products!$A:$E,3,FALSE)</f>
        <v>Staples</v>
      </c>
      <c r="Q10036" s="31">
        <f>INDEX(Products!$E:$E,MATCH(O10036,Products!$A:$A,0))</f>
        <v>0.33</v>
      </c>
      <c r="R10036" s="10" t="s">
        <v>41</v>
      </c>
      <c r="S10036" s="10" t="s">
        <v>71</v>
      </c>
      <c r="T10036" s="10" t="s">
        <v>622</v>
      </c>
      <c r="U10036" s="12">
        <v>1704.56</v>
      </c>
      <c r="V10036" s="12">
        <v>13</v>
      </c>
      <c r="W10036" s="12">
        <v>0</v>
      </c>
      <c r="X10036" s="12">
        <v>511.36799999999999</v>
      </c>
    </row>
    <row r="10037" spans="1:24" ht="14" x14ac:dyDescent="0.3">
      <c r="A10037" s="9">
        <v>10029</v>
      </c>
      <c r="B10037" s="14" t="s">
        <v>11021</v>
      </c>
      <c r="C10037" s="15">
        <v>46374</v>
      </c>
      <c r="D10037" s="15">
        <v>46379</v>
      </c>
      <c r="E10037" s="10" t="s">
        <v>44</v>
      </c>
      <c r="F10037" s="10" t="s">
        <v>3087</v>
      </c>
      <c r="G10037" s="10" t="s">
        <v>3088</v>
      </c>
      <c r="H10037" s="10" t="s">
        <v>22</v>
      </c>
      <c r="I10037" s="10" t="s">
        <v>23</v>
      </c>
      <c r="J10037" s="10" t="s">
        <v>437</v>
      </c>
      <c r="K10037" s="10" t="s">
        <v>438</v>
      </c>
      <c r="L10037" s="10">
        <v>43229</v>
      </c>
      <c r="M10037" s="10" t="s">
        <v>133</v>
      </c>
      <c r="N10037" s="10" t="str">
        <f>_xlfn.XLOOKUP($M:$M,People!$B:$B,People!A:A)</f>
        <v>Chuck Magee</v>
      </c>
      <c r="O10037" s="10" t="s">
        <v>2383</v>
      </c>
      <c r="P10037" s="10" t="str">
        <f>VLOOKUP(O10037,Products!$A:$E,3,FALSE)</f>
        <v>Office Depot</v>
      </c>
      <c r="Q10037" s="31">
        <f>INDEX(Products!$E:$E,MATCH(O10037,Products!$A:$A,0))</f>
        <v>0.28000000000000003</v>
      </c>
      <c r="R10037" s="10" t="s">
        <v>41</v>
      </c>
      <c r="S10037" s="10" t="s">
        <v>71</v>
      </c>
      <c r="T10037" s="10" t="s">
        <v>2384</v>
      </c>
      <c r="U10037" s="12">
        <v>130.11199999999999</v>
      </c>
      <c r="V10037" s="12">
        <v>2</v>
      </c>
      <c r="W10037" s="12">
        <v>0.2</v>
      </c>
      <c r="X10037" s="12">
        <v>13.011199999999995</v>
      </c>
    </row>
    <row r="10038" spans="1:24" ht="14" x14ac:dyDescent="0.3">
      <c r="A10038" s="9">
        <v>10030</v>
      </c>
      <c r="B10038" s="14" t="s">
        <v>11018</v>
      </c>
      <c r="C10038" s="15">
        <v>46374</v>
      </c>
      <c r="D10038" s="15">
        <v>46380</v>
      </c>
      <c r="E10038" s="10" t="s">
        <v>44</v>
      </c>
      <c r="F10038" s="10" t="s">
        <v>1897</v>
      </c>
      <c r="G10038" s="10" t="s">
        <v>1898</v>
      </c>
      <c r="H10038" s="10" t="s">
        <v>22</v>
      </c>
      <c r="I10038" s="10" t="s">
        <v>23</v>
      </c>
      <c r="J10038" s="10" t="s">
        <v>237</v>
      </c>
      <c r="K10038" s="10" t="s">
        <v>238</v>
      </c>
      <c r="L10038" s="10">
        <v>10009</v>
      </c>
      <c r="M10038" s="10" t="s">
        <v>133</v>
      </c>
      <c r="N10038" s="10" t="str">
        <f>_xlfn.XLOOKUP($M:$M,People!$B:$B,People!A:A)</f>
        <v>Chuck Magee</v>
      </c>
      <c r="O10038" s="10" t="s">
        <v>2917</v>
      </c>
      <c r="P10038" s="10" t="str">
        <f>VLOOKUP(O10038,Products!$A:$E,3,FALSE)</f>
        <v>Samsung</v>
      </c>
      <c r="Q10038" s="31">
        <f>INDEX(Products!$E:$E,MATCH(O10038,Products!$A:$A,0))</f>
        <v>0.27</v>
      </c>
      <c r="R10038" s="10" t="s">
        <v>41</v>
      </c>
      <c r="S10038" s="10" t="s">
        <v>61</v>
      </c>
      <c r="T10038" s="10" t="s">
        <v>2918</v>
      </c>
      <c r="U10038" s="12">
        <v>3.2</v>
      </c>
      <c r="V10038" s="12">
        <v>2</v>
      </c>
      <c r="W10038" s="12">
        <v>0</v>
      </c>
      <c r="X10038" s="12">
        <v>1.3760000000000003</v>
      </c>
    </row>
    <row r="10039" spans="1:24" ht="14" x14ac:dyDescent="0.3">
      <c r="A10039" s="9">
        <v>10031</v>
      </c>
      <c r="B10039" s="14" t="s">
        <v>11022</v>
      </c>
      <c r="C10039" s="15">
        <v>46374</v>
      </c>
      <c r="D10039" s="15">
        <v>46376</v>
      </c>
      <c r="E10039" s="10" t="s">
        <v>168</v>
      </c>
      <c r="F10039" s="10" t="s">
        <v>5280</v>
      </c>
      <c r="G10039" s="10" t="s">
        <v>5281</v>
      </c>
      <c r="H10039" s="10" t="s">
        <v>22</v>
      </c>
      <c r="I10039" s="10" t="s">
        <v>23</v>
      </c>
      <c r="J10039" s="10" t="s">
        <v>411</v>
      </c>
      <c r="K10039" s="10" t="s">
        <v>80</v>
      </c>
      <c r="L10039" s="10">
        <v>28205</v>
      </c>
      <c r="M10039" s="10" t="s">
        <v>26</v>
      </c>
      <c r="N10039" s="10" t="str">
        <f>_xlfn.XLOOKUP($M:$M,People!$B:$B,People!A:A)</f>
        <v>Fred Suzuki</v>
      </c>
      <c r="O10039" s="10" t="s">
        <v>3378</v>
      </c>
      <c r="P10039" s="10" t="str">
        <f>VLOOKUP(O10039,Products!$A:$E,3,FALSE)</f>
        <v>Dell</v>
      </c>
      <c r="Q10039" s="31">
        <f>INDEX(Products!$E:$E,MATCH(O10039,Products!$A:$A,0))</f>
        <v>0.38</v>
      </c>
      <c r="R10039" s="10" t="s">
        <v>41</v>
      </c>
      <c r="S10039" s="10" t="s">
        <v>61</v>
      </c>
      <c r="T10039" s="10" t="s">
        <v>3379</v>
      </c>
      <c r="U10039" s="12">
        <v>12.672000000000001</v>
      </c>
      <c r="V10039" s="12">
        <v>9</v>
      </c>
      <c r="W10039" s="12">
        <v>0.2</v>
      </c>
      <c r="X10039" s="12">
        <v>1.4255999999999993</v>
      </c>
    </row>
    <row r="10040" spans="1:24" ht="14" x14ac:dyDescent="0.3">
      <c r="A10040" s="9">
        <v>10032</v>
      </c>
      <c r="B10040" s="14" t="s">
        <v>11018</v>
      </c>
      <c r="C10040" s="15">
        <v>46374</v>
      </c>
      <c r="D10040" s="15">
        <v>46380</v>
      </c>
      <c r="E10040" s="10" t="s">
        <v>44</v>
      </c>
      <c r="F10040" s="10" t="s">
        <v>1897</v>
      </c>
      <c r="G10040" s="10" t="s">
        <v>1898</v>
      </c>
      <c r="H10040" s="10" t="s">
        <v>22</v>
      </c>
      <c r="I10040" s="10" t="s">
        <v>23</v>
      </c>
      <c r="J10040" s="10" t="s">
        <v>237</v>
      </c>
      <c r="K10040" s="10" t="s">
        <v>238</v>
      </c>
      <c r="L10040" s="10">
        <v>10009</v>
      </c>
      <c r="M10040" s="10" t="s">
        <v>133</v>
      </c>
      <c r="N10040" s="10" t="str">
        <f>_xlfn.XLOOKUP($M:$M,People!$B:$B,People!A:A)</f>
        <v>Chuck Magee</v>
      </c>
      <c r="O10040" s="10" t="s">
        <v>2914</v>
      </c>
      <c r="P10040" s="10" t="str">
        <f>VLOOKUP(O10040,Products!$A:$E,3,FALSE)</f>
        <v>Samsung</v>
      </c>
      <c r="Q10040" s="31">
        <f>INDEX(Products!$E:$E,MATCH(O10040,Products!$A:$A,0))</f>
        <v>0.35</v>
      </c>
      <c r="R10040" s="10" t="s">
        <v>41</v>
      </c>
      <c r="S10040" s="10" t="s">
        <v>61</v>
      </c>
      <c r="T10040" s="10" t="s">
        <v>2548</v>
      </c>
      <c r="U10040" s="12">
        <v>38.82</v>
      </c>
      <c r="V10040" s="12">
        <v>6</v>
      </c>
      <c r="W10040" s="12">
        <v>0</v>
      </c>
      <c r="X10040" s="12">
        <v>17.468999999999998</v>
      </c>
    </row>
    <row r="10041" spans="1:24" ht="14" x14ac:dyDescent="0.3">
      <c r="A10041" s="9">
        <v>10033</v>
      </c>
      <c r="B10041" s="14" t="s">
        <v>11023</v>
      </c>
      <c r="C10041" s="15">
        <v>46374</v>
      </c>
      <c r="D10041" s="15">
        <v>46380</v>
      </c>
      <c r="E10041" s="10" t="s">
        <v>44</v>
      </c>
      <c r="F10041" s="10" t="s">
        <v>3415</v>
      </c>
      <c r="G10041" s="10" t="s">
        <v>3416</v>
      </c>
      <c r="H10041" s="10" t="s">
        <v>92</v>
      </c>
      <c r="I10041" s="10" t="s">
        <v>23</v>
      </c>
      <c r="J10041" s="10" t="s">
        <v>114</v>
      </c>
      <c r="K10041" s="10" t="s">
        <v>38</v>
      </c>
      <c r="L10041" s="10">
        <v>94110</v>
      </c>
      <c r="M10041" s="10" t="s">
        <v>39</v>
      </c>
      <c r="N10041" s="10" t="str">
        <f>_xlfn.XLOOKUP($M:$M,People!$B:$B,People!A:A)</f>
        <v>Sadie Pawthorne</v>
      </c>
      <c r="O10041" s="10" t="s">
        <v>2217</v>
      </c>
      <c r="P10041" s="10" t="str">
        <f>VLOOKUP(O10041,Products!$A:$E,3,FALSE)</f>
        <v>Avery</v>
      </c>
      <c r="Q10041" s="31">
        <f>INDEX(Products!$E:$E,MATCH(O10041,Products!$A:$A,0))</f>
        <v>0.27</v>
      </c>
      <c r="R10041" s="10" t="s">
        <v>41</v>
      </c>
      <c r="S10041" s="10" t="s">
        <v>61</v>
      </c>
      <c r="T10041" s="10" t="s">
        <v>2218</v>
      </c>
      <c r="U10041" s="12">
        <v>5.76</v>
      </c>
      <c r="V10041" s="12">
        <v>2</v>
      </c>
      <c r="W10041" s="12">
        <v>0</v>
      </c>
      <c r="X10041" s="12">
        <v>1.6703999999999999</v>
      </c>
    </row>
    <row r="10042" spans="1:24" ht="14" x14ac:dyDescent="0.3">
      <c r="A10042" s="9">
        <v>10034</v>
      </c>
      <c r="B10042" s="14" t="s">
        <v>11024</v>
      </c>
      <c r="C10042" s="15">
        <v>46374</v>
      </c>
      <c r="D10042" s="15">
        <v>46378</v>
      </c>
      <c r="E10042" s="10" t="s">
        <v>44</v>
      </c>
      <c r="F10042" s="10" t="s">
        <v>4835</v>
      </c>
      <c r="G10042" s="10" t="s">
        <v>4836</v>
      </c>
      <c r="H10042" s="10" t="s">
        <v>36</v>
      </c>
      <c r="I10042" s="10" t="s">
        <v>23</v>
      </c>
      <c r="J10042" s="10" t="s">
        <v>131</v>
      </c>
      <c r="K10042" s="10" t="s">
        <v>132</v>
      </c>
      <c r="L10042" s="10">
        <v>19134</v>
      </c>
      <c r="M10042" s="10" t="s">
        <v>133</v>
      </c>
      <c r="N10042" s="10" t="str">
        <f>_xlfn.XLOOKUP($M:$M,People!$B:$B,People!A:A)</f>
        <v>Chuck Magee</v>
      </c>
      <c r="O10042" s="10" t="s">
        <v>4528</v>
      </c>
      <c r="P10042" s="10" t="str">
        <f>VLOOKUP(O10042,Products!$A:$E,3,FALSE)</f>
        <v>Office Depot</v>
      </c>
      <c r="Q10042" s="31">
        <f>INDEX(Products!$E:$E,MATCH(O10042,Products!$A:$A,0))</f>
        <v>0.34</v>
      </c>
      <c r="R10042" s="10" t="s">
        <v>41</v>
      </c>
      <c r="S10042" s="10" t="s">
        <v>61</v>
      </c>
      <c r="T10042" s="10" t="s">
        <v>4529</v>
      </c>
      <c r="U10042" s="12">
        <v>18.704000000000001</v>
      </c>
      <c r="V10042" s="12">
        <v>7</v>
      </c>
      <c r="W10042" s="12">
        <v>0.2</v>
      </c>
      <c r="X10042" s="12">
        <v>2.3379999999999983</v>
      </c>
    </row>
    <row r="10043" spans="1:24" ht="14" x14ac:dyDescent="0.3">
      <c r="A10043" s="9">
        <v>10035</v>
      </c>
      <c r="B10043" s="14" t="s">
        <v>11025</v>
      </c>
      <c r="C10043" s="15">
        <v>46374</v>
      </c>
      <c r="D10043" s="15">
        <v>46375</v>
      </c>
      <c r="E10043" s="10" t="s">
        <v>168</v>
      </c>
      <c r="F10043" s="10" t="s">
        <v>1580</v>
      </c>
      <c r="G10043" s="10" t="s">
        <v>1581</v>
      </c>
      <c r="H10043" s="10" t="s">
        <v>22</v>
      </c>
      <c r="I10043" s="10" t="s">
        <v>23</v>
      </c>
      <c r="J10043" s="10" t="s">
        <v>37</v>
      </c>
      <c r="K10043" s="10" t="s">
        <v>38</v>
      </c>
      <c r="L10043" s="10">
        <v>90008</v>
      </c>
      <c r="M10043" s="10" t="s">
        <v>39</v>
      </c>
      <c r="N10043" s="10" t="str">
        <f>_xlfn.XLOOKUP($M:$M,People!$B:$B,People!A:A)</f>
        <v>Sadie Pawthorne</v>
      </c>
      <c r="O10043" s="10" t="s">
        <v>1521</v>
      </c>
      <c r="P10043" s="10" t="str">
        <f>VLOOKUP(O10043,Products!$A:$E,3,FALSE)</f>
        <v>Dell</v>
      </c>
      <c r="Q10043" s="31">
        <f>INDEX(Products!$E:$E,MATCH(O10043,Products!$A:$A,0))</f>
        <v>0.26</v>
      </c>
      <c r="R10043" s="10" t="s">
        <v>41</v>
      </c>
      <c r="S10043" s="10" t="s">
        <v>61</v>
      </c>
      <c r="T10043" s="10" t="s">
        <v>1522</v>
      </c>
      <c r="U10043" s="12">
        <v>6.63</v>
      </c>
      <c r="V10043" s="12">
        <v>3</v>
      </c>
      <c r="W10043" s="12">
        <v>0</v>
      </c>
      <c r="X10043" s="12">
        <v>1.7901</v>
      </c>
    </row>
    <row r="10044" spans="1:24" ht="14" x14ac:dyDescent="0.3">
      <c r="A10044" s="9">
        <v>10036</v>
      </c>
      <c r="B10044" s="14" t="s">
        <v>11017</v>
      </c>
      <c r="C10044" s="15">
        <v>46374</v>
      </c>
      <c r="D10044" s="15">
        <v>46379</v>
      </c>
      <c r="E10044" s="10" t="s">
        <v>19</v>
      </c>
      <c r="F10044" s="10" t="s">
        <v>1159</v>
      </c>
      <c r="G10044" s="10" t="s">
        <v>1160</v>
      </c>
      <c r="H10044" s="10" t="s">
        <v>22</v>
      </c>
      <c r="I10044" s="10" t="s">
        <v>23</v>
      </c>
      <c r="J10044" s="10" t="s">
        <v>2722</v>
      </c>
      <c r="K10044" s="10" t="s">
        <v>38</v>
      </c>
      <c r="L10044" s="10">
        <v>92024</v>
      </c>
      <c r="M10044" s="10" t="s">
        <v>39</v>
      </c>
      <c r="N10044" s="10" t="str">
        <f>_xlfn.XLOOKUP($M:$M,People!$B:$B,People!A:A)</f>
        <v>Sadie Pawthorne</v>
      </c>
      <c r="O10044" s="10" t="s">
        <v>2329</v>
      </c>
      <c r="P10044" s="10" t="str">
        <f>VLOOKUP(O10044,Products!$A:$E,3,FALSE)</f>
        <v>HP</v>
      </c>
      <c r="Q10044" s="31">
        <f>INDEX(Products!$E:$E,MATCH(O10044,Products!$A:$A,0))</f>
        <v>0.28999999999999998</v>
      </c>
      <c r="R10044" s="10" t="s">
        <v>41</v>
      </c>
      <c r="S10044" s="10" t="s">
        <v>68</v>
      </c>
      <c r="T10044" s="10" t="s">
        <v>2330</v>
      </c>
      <c r="U10044" s="12">
        <v>46.672000000000004</v>
      </c>
      <c r="V10044" s="12">
        <v>2</v>
      </c>
      <c r="W10044" s="12">
        <v>0.2</v>
      </c>
      <c r="X10044" s="12">
        <v>16.3352</v>
      </c>
    </row>
    <row r="10045" spans="1:24" ht="14" x14ac:dyDescent="0.3">
      <c r="A10045" s="9">
        <v>10037</v>
      </c>
      <c r="B10045" s="14" t="s">
        <v>11021</v>
      </c>
      <c r="C10045" s="15">
        <v>46374</v>
      </c>
      <c r="D10045" s="15">
        <v>46379</v>
      </c>
      <c r="E10045" s="10" t="s">
        <v>44</v>
      </c>
      <c r="F10045" s="10" t="s">
        <v>3087</v>
      </c>
      <c r="G10045" s="10" t="s">
        <v>3088</v>
      </c>
      <c r="H10045" s="10" t="s">
        <v>22</v>
      </c>
      <c r="I10045" s="10" t="s">
        <v>23</v>
      </c>
      <c r="J10045" s="10" t="s">
        <v>437</v>
      </c>
      <c r="K10045" s="10" t="s">
        <v>438</v>
      </c>
      <c r="L10045" s="10">
        <v>43229</v>
      </c>
      <c r="M10045" s="10" t="s">
        <v>133</v>
      </c>
      <c r="N10045" s="10" t="str">
        <f>_xlfn.XLOOKUP($M:$M,People!$B:$B,People!A:A)</f>
        <v>Chuck Magee</v>
      </c>
      <c r="O10045" s="10" t="s">
        <v>3947</v>
      </c>
      <c r="P10045" s="10" t="str">
        <f>VLOOKUP(O10045,Products!$A:$E,3,FALSE)</f>
        <v>Staples</v>
      </c>
      <c r="Q10045" s="31">
        <f>INDEX(Products!$E:$E,MATCH(O10045,Products!$A:$A,0))</f>
        <v>0.33</v>
      </c>
      <c r="R10045" s="10" t="s">
        <v>41</v>
      </c>
      <c r="S10045" s="10" t="s">
        <v>68</v>
      </c>
      <c r="T10045" s="10" t="s">
        <v>3948</v>
      </c>
      <c r="U10045" s="12">
        <v>7.2359999999999998</v>
      </c>
      <c r="V10045" s="12">
        <v>3</v>
      </c>
      <c r="W10045" s="12">
        <v>0.7</v>
      </c>
      <c r="X10045" s="12">
        <v>-6.0299999999999976</v>
      </c>
    </row>
    <row r="10046" spans="1:24" ht="14" x14ac:dyDescent="0.3">
      <c r="A10046" s="9">
        <v>10038</v>
      </c>
      <c r="B10046" s="14" t="s">
        <v>11021</v>
      </c>
      <c r="C10046" s="15">
        <v>46374</v>
      </c>
      <c r="D10046" s="15">
        <v>46379</v>
      </c>
      <c r="E10046" s="10" t="s">
        <v>44</v>
      </c>
      <c r="F10046" s="10" t="s">
        <v>3087</v>
      </c>
      <c r="G10046" s="10" t="s">
        <v>3088</v>
      </c>
      <c r="H10046" s="10" t="s">
        <v>22</v>
      </c>
      <c r="I10046" s="10" t="s">
        <v>23</v>
      </c>
      <c r="J10046" s="10" t="s">
        <v>437</v>
      </c>
      <c r="K10046" s="10" t="s">
        <v>438</v>
      </c>
      <c r="L10046" s="10">
        <v>43229</v>
      </c>
      <c r="M10046" s="10" t="s">
        <v>133</v>
      </c>
      <c r="N10046" s="10" t="str">
        <f>_xlfn.XLOOKUP($M:$M,People!$B:$B,People!A:A)</f>
        <v>Chuck Magee</v>
      </c>
      <c r="O10046" s="10" t="s">
        <v>505</v>
      </c>
      <c r="P10046" s="10" t="str">
        <f>VLOOKUP(O10046,Products!$A:$E,3,FALSE)</f>
        <v>Staples</v>
      </c>
      <c r="Q10046" s="31">
        <f>INDEX(Products!$E:$E,MATCH(O10046,Products!$A:$A,0))</f>
        <v>0.35</v>
      </c>
      <c r="R10046" s="10" t="s">
        <v>41</v>
      </c>
      <c r="S10046" s="10" t="s">
        <v>240</v>
      </c>
      <c r="T10046" s="10" t="s">
        <v>506</v>
      </c>
      <c r="U10046" s="12">
        <v>4.8239999999999998</v>
      </c>
      <c r="V10046" s="12">
        <v>3</v>
      </c>
      <c r="W10046" s="12">
        <v>0.2</v>
      </c>
      <c r="X10046" s="12">
        <v>1.7486999999999999</v>
      </c>
    </row>
    <row r="10047" spans="1:24" ht="14" x14ac:dyDescent="0.3">
      <c r="A10047" s="9">
        <v>10039</v>
      </c>
      <c r="B10047" s="14" t="s">
        <v>11025</v>
      </c>
      <c r="C10047" s="15">
        <v>46374</v>
      </c>
      <c r="D10047" s="15">
        <v>46375</v>
      </c>
      <c r="E10047" s="10" t="s">
        <v>168</v>
      </c>
      <c r="F10047" s="10" t="s">
        <v>1580</v>
      </c>
      <c r="G10047" s="10" t="s">
        <v>1581</v>
      </c>
      <c r="H10047" s="10" t="s">
        <v>22</v>
      </c>
      <c r="I10047" s="10" t="s">
        <v>23</v>
      </c>
      <c r="J10047" s="10" t="s">
        <v>37</v>
      </c>
      <c r="K10047" s="10" t="s">
        <v>38</v>
      </c>
      <c r="L10047" s="10">
        <v>90008</v>
      </c>
      <c r="M10047" s="10" t="s">
        <v>39</v>
      </c>
      <c r="N10047" s="10" t="str">
        <f>_xlfn.XLOOKUP($M:$M,People!$B:$B,People!A:A)</f>
        <v>Sadie Pawthorne</v>
      </c>
      <c r="O10047" s="10" t="s">
        <v>2412</v>
      </c>
      <c r="P10047" s="10" t="str">
        <f>VLOOKUP(O10047,Products!$A:$E,3,FALSE)</f>
        <v>Samsung</v>
      </c>
      <c r="Q10047" s="31">
        <f>INDEX(Products!$E:$E,MATCH(O10047,Products!$A:$A,0))</f>
        <v>0.39</v>
      </c>
      <c r="R10047" s="10" t="s">
        <v>41</v>
      </c>
      <c r="S10047" s="10" t="s">
        <v>82</v>
      </c>
      <c r="T10047" s="10" t="s">
        <v>2413</v>
      </c>
      <c r="U10047" s="12">
        <v>32.400000000000006</v>
      </c>
      <c r="V10047" s="12">
        <v>5</v>
      </c>
      <c r="W10047" s="12">
        <v>0</v>
      </c>
      <c r="X10047" s="12">
        <v>15.552000000000001</v>
      </c>
    </row>
    <row r="10048" spans="1:24" ht="14" x14ac:dyDescent="0.3">
      <c r="A10048" s="9">
        <v>10040</v>
      </c>
      <c r="B10048" s="14" t="s">
        <v>11021</v>
      </c>
      <c r="C10048" s="15">
        <v>46374</v>
      </c>
      <c r="D10048" s="15">
        <v>46379</v>
      </c>
      <c r="E10048" s="10" t="s">
        <v>44</v>
      </c>
      <c r="F10048" s="10" t="s">
        <v>3087</v>
      </c>
      <c r="G10048" s="10" t="s">
        <v>3088</v>
      </c>
      <c r="H10048" s="10" t="s">
        <v>22</v>
      </c>
      <c r="I10048" s="10" t="s">
        <v>23</v>
      </c>
      <c r="J10048" s="10" t="s">
        <v>437</v>
      </c>
      <c r="K10048" s="10" t="s">
        <v>438</v>
      </c>
      <c r="L10048" s="10">
        <v>43229</v>
      </c>
      <c r="M10048" s="10" t="s">
        <v>133</v>
      </c>
      <c r="N10048" s="10" t="str">
        <f>_xlfn.XLOOKUP($M:$M,People!$B:$B,People!A:A)</f>
        <v>Chuck Magee</v>
      </c>
      <c r="O10048" s="10" t="s">
        <v>1343</v>
      </c>
      <c r="P10048" s="10" t="str">
        <f>VLOOKUP(O10048,Products!$A:$E,3,FALSE)</f>
        <v>HP</v>
      </c>
      <c r="Q10048" s="31">
        <f>INDEX(Products!$E:$E,MATCH(O10048,Products!$A:$A,0))</f>
        <v>0.35</v>
      </c>
      <c r="R10048" s="10" t="s">
        <v>41</v>
      </c>
      <c r="S10048" s="10" t="s">
        <v>82</v>
      </c>
      <c r="T10048" s="10" t="s">
        <v>1344</v>
      </c>
      <c r="U10048" s="12">
        <v>91.360000000000014</v>
      </c>
      <c r="V10048" s="12">
        <v>5</v>
      </c>
      <c r="W10048" s="12">
        <v>0.2</v>
      </c>
      <c r="X10048" s="12">
        <v>29.691999999999993</v>
      </c>
    </row>
    <row r="10049" spans="1:24" ht="14" x14ac:dyDescent="0.3">
      <c r="A10049" s="9">
        <v>10041</v>
      </c>
      <c r="B10049" s="14" t="s">
        <v>11025</v>
      </c>
      <c r="C10049" s="15">
        <v>46374</v>
      </c>
      <c r="D10049" s="15">
        <v>46375</v>
      </c>
      <c r="E10049" s="10" t="s">
        <v>168</v>
      </c>
      <c r="F10049" s="10" t="s">
        <v>1580</v>
      </c>
      <c r="G10049" s="10" t="s">
        <v>1581</v>
      </c>
      <c r="H10049" s="10" t="s">
        <v>22</v>
      </c>
      <c r="I10049" s="10" t="s">
        <v>23</v>
      </c>
      <c r="J10049" s="10" t="s">
        <v>37</v>
      </c>
      <c r="K10049" s="10" t="s">
        <v>38</v>
      </c>
      <c r="L10049" s="10">
        <v>90008</v>
      </c>
      <c r="M10049" s="10" t="s">
        <v>39</v>
      </c>
      <c r="N10049" s="10" t="str">
        <f>_xlfn.XLOOKUP($M:$M,People!$B:$B,People!A:A)</f>
        <v>Sadie Pawthorne</v>
      </c>
      <c r="O10049" s="10" t="s">
        <v>2802</v>
      </c>
      <c r="P10049" s="10" t="str">
        <f>VLOOKUP(O10049,Products!$A:$E,3,FALSE)</f>
        <v>IKEA</v>
      </c>
      <c r="Q10049" s="31">
        <f>INDEX(Products!$E:$E,MATCH(O10049,Products!$A:$A,0))</f>
        <v>0.38</v>
      </c>
      <c r="R10049" s="10" t="s">
        <v>41</v>
      </c>
      <c r="S10049" s="10" t="s">
        <v>82</v>
      </c>
      <c r="T10049" s="10" t="s">
        <v>2803</v>
      </c>
      <c r="U10049" s="12">
        <v>12.96</v>
      </c>
      <c r="V10049" s="12">
        <v>2</v>
      </c>
      <c r="W10049" s="12">
        <v>0</v>
      </c>
      <c r="X10049" s="12">
        <v>6.2208000000000006</v>
      </c>
    </row>
    <row r="10050" spans="1:24" ht="14" x14ac:dyDescent="0.3">
      <c r="A10050" s="9">
        <v>10042</v>
      </c>
      <c r="B10050" s="14" t="s">
        <v>11020</v>
      </c>
      <c r="C10050" s="15">
        <v>46374</v>
      </c>
      <c r="D10050" s="15">
        <v>46380</v>
      </c>
      <c r="E10050" s="10" t="s">
        <v>44</v>
      </c>
      <c r="F10050" s="10" t="s">
        <v>5828</v>
      </c>
      <c r="G10050" s="10" t="s">
        <v>5829</v>
      </c>
      <c r="H10050" s="10" t="s">
        <v>36</v>
      </c>
      <c r="I10050" s="10" t="s">
        <v>23</v>
      </c>
      <c r="J10050" s="10" t="s">
        <v>2169</v>
      </c>
      <c r="K10050" s="10" t="s">
        <v>103</v>
      </c>
      <c r="L10050" s="10">
        <v>53209</v>
      </c>
      <c r="M10050" s="10" t="s">
        <v>95</v>
      </c>
      <c r="N10050" s="10" t="str">
        <f>_xlfn.XLOOKUP($M:$M,People!$B:$B,People!A:A)</f>
        <v>Roxanne Rodriguez</v>
      </c>
      <c r="O10050" s="10" t="s">
        <v>5116</v>
      </c>
      <c r="P10050" s="10" t="str">
        <f>VLOOKUP(O10050,Products!$A:$E,3,FALSE)</f>
        <v>Logitech</v>
      </c>
      <c r="Q10050" s="31">
        <f>INDEX(Products!$E:$E,MATCH(O10050,Products!$A:$A,0))</f>
        <v>0.25</v>
      </c>
      <c r="R10050" s="10" t="s">
        <v>64</v>
      </c>
      <c r="S10050" s="10" t="s">
        <v>144</v>
      </c>
      <c r="T10050" s="10" t="s">
        <v>5117</v>
      </c>
      <c r="U10050" s="12">
        <v>29.339999999999996</v>
      </c>
      <c r="V10050" s="12">
        <v>3</v>
      </c>
      <c r="W10050" s="12">
        <v>0</v>
      </c>
      <c r="X10050" s="12">
        <v>10.855799999999999</v>
      </c>
    </row>
    <row r="10051" spans="1:24" ht="14" x14ac:dyDescent="0.3">
      <c r="A10051" s="9">
        <v>10043</v>
      </c>
      <c r="B10051" s="14" t="s">
        <v>11017</v>
      </c>
      <c r="C10051" s="15">
        <v>46374</v>
      </c>
      <c r="D10051" s="15">
        <v>46379</v>
      </c>
      <c r="E10051" s="10" t="s">
        <v>19</v>
      </c>
      <c r="F10051" s="10" t="s">
        <v>1159</v>
      </c>
      <c r="G10051" s="10" t="s">
        <v>1160</v>
      </c>
      <c r="H10051" s="10" t="s">
        <v>22</v>
      </c>
      <c r="I10051" s="10" t="s">
        <v>23</v>
      </c>
      <c r="J10051" s="10" t="s">
        <v>2722</v>
      </c>
      <c r="K10051" s="10" t="s">
        <v>38</v>
      </c>
      <c r="L10051" s="10">
        <v>92024</v>
      </c>
      <c r="M10051" s="10" t="s">
        <v>39</v>
      </c>
      <c r="N10051" s="10" t="str">
        <f>_xlfn.XLOOKUP($M:$M,People!$B:$B,People!A:A)</f>
        <v>Sadie Pawthorne</v>
      </c>
      <c r="O10051" s="10" t="s">
        <v>2013</v>
      </c>
      <c r="P10051" s="10" t="str">
        <f>VLOOKUP(O10051,Products!$A:$E,3,FALSE)</f>
        <v>3M</v>
      </c>
      <c r="Q10051" s="31">
        <f>INDEX(Products!$E:$E,MATCH(O10051,Products!$A:$A,0))</f>
        <v>0.3</v>
      </c>
      <c r="R10051" s="10" t="s">
        <v>64</v>
      </c>
      <c r="S10051" s="10" t="s">
        <v>144</v>
      </c>
      <c r="T10051" s="10" t="s">
        <v>2014</v>
      </c>
      <c r="U10051" s="12">
        <v>119.98</v>
      </c>
      <c r="V10051" s="12">
        <v>2</v>
      </c>
      <c r="W10051" s="12">
        <v>0</v>
      </c>
      <c r="X10051" s="12">
        <v>57.590400000000002</v>
      </c>
    </row>
    <row r="10052" spans="1:24" ht="14" x14ac:dyDescent="0.3">
      <c r="A10052" s="9">
        <v>10044</v>
      </c>
      <c r="B10052" s="14" t="s">
        <v>11026</v>
      </c>
      <c r="C10052" s="15">
        <v>46375</v>
      </c>
      <c r="D10052" s="15">
        <v>46379</v>
      </c>
      <c r="E10052" s="10" t="s">
        <v>44</v>
      </c>
      <c r="F10052" s="10" t="s">
        <v>4885</v>
      </c>
      <c r="G10052" s="10" t="s">
        <v>4886</v>
      </c>
      <c r="H10052" s="10" t="s">
        <v>22</v>
      </c>
      <c r="I10052" s="10" t="s">
        <v>23</v>
      </c>
      <c r="J10052" s="10" t="s">
        <v>1491</v>
      </c>
      <c r="K10052" s="10" t="s">
        <v>402</v>
      </c>
      <c r="L10052" s="10">
        <v>80134</v>
      </c>
      <c r="M10052" s="10" t="s">
        <v>39</v>
      </c>
      <c r="N10052" s="10" t="str">
        <f>_xlfn.XLOOKUP($M:$M,People!$B:$B,People!A:A)</f>
        <v>Sadie Pawthorne</v>
      </c>
      <c r="O10052" s="10" t="s">
        <v>3843</v>
      </c>
      <c r="P10052" s="10" t="str">
        <f>VLOOKUP(O10052,Products!$A:$E,3,FALSE)</f>
        <v>HP</v>
      </c>
      <c r="Q10052" s="31">
        <f>INDEX(Products!$E:$E,MATCH(O10052,Products!$A:$A,0))</f>
        <v>0.28999999999999998</v>
      </c>
      <c r="R10052" s="10" t="s">
        <v>28</v>
      </c>
      <c r="S10052" s="10" t="s">
        <v>29</v>
      </c>
      <c r="T10052" s="10" t="s">
        <v>3844</v>
      </c>
      <c r="U10052" s="12">
        <v>102.01800000000001</v>
      </c>
      <c r="V10052" s="12">
        <v>7</v>
      </c>
      <c r="W10052" s="12">
        <v>0.7</v>
      </c>
      <c r="X10052" s="12">
        <v>-183.6323999999999</v>
      </c>
    </row>
    <row r="10053" spans="1:24" ht="14" x14ac:dyDescent="0.3">
      <c r="A10053" s="9">
        <v>10045</v>
      </c>
      <c r="B10053" s="14" t="s">
        <v>11026</v>
      </c>
      <c r="C10053" s="15">
        <v>46375</v>
      </c>
      <c r="D10053" s="15">
        <v>46379</v>
      </c>
      <c r="E10053" s="10" t="s">
        <v>44</v>
      </c>
      <c r="F10053" s="10" t="s">
        <v>4885</v>
      </c>
      <c r="G10053" s="10" t="s">
        <v>4886</v>
      </c>
      <c r="H10053" s="10" t="s">
        <v>22</v>
      </c>
      <c r="I10053" s="10" t="s">
        <v>23</v>
      </c>
      <c r="J10053" s="10" t="s">
        <v>1491</v>
      </c>
      <c r="K10053" s="10" t="s">
        <v>402</v>
      </c>
      <c r="L10053" s="10">
        <v>80134</v>
      </c>
      <c r="M10053" s="10" t="s">
        <v>39</v>
      </c>
      <c r="N10053" s="10" t="str">
        <f>_xlfn.XLOOKUP($M:$M,People!$B:$B,People!A:A)</f>
        <v>Sadie Pawthorne</v>
      </c>
      <c r="O10053" s="10" t="s">
        <v>4919</v>
      </c>
      <c r="P10053" s="10" t="str">
        <f>VLOOKUP(O10053,Products!$A:$E,3,FALSE)</f>
        <v>Staples</v>
      </c>
      <c r="Q10053" s="31">
        <f>INDEX(Products!$E:$E,MATCH(O10053,Products!$A:$A,0))</f>
        <v>0.31</v>
      </c>
      <c r="R10053" s="10" t="s">
        <v>28</v>
      </c>
      <c r="S10053" s="10" t="s">
        <v>58</v>
      </c>
      <c r="T10053" s="10" t="s">
        <v>4920</v>
      </c>
      <c r="U10053" s="12">
        <v>13.360000000000001</v>
      </c>
      <c r="V10053" s="12">
        <v>5</v>
      </c>
      <c r="W10053" s="12">
        <v>0.2</v>
      </c>
      <c r="X10053" s="12">
        <v>4.0080000000000009</v>
      </c>
    </row>
    <row r="10054" spans="1:24" ht="14" x14ac:dyDescent="0.3">
      <c r="A10054" s="9">
        <v>10046</v>
      </c>
      <c r="B10054" s="14" t="s">
        <v>11027</v>
      </c>
      <c r="C10054" s="15">
        <v>46375</v>
      </c>
      <c r="D10054" s="15">
        <v>46380</v>
      </c>
      <c r="E10054" s="10" t="s">
        <v>19</v>
      </c>
      <c r="F10054" s="10" t="s">
        <v>3207</v>
      </c>
      <c r="G10054" s="10" t="s">
        <v>3208</v>
      </c>
      <c r="H10054" s="10" t="s">
        <v>22</v>
      </c>
      <c r="I10054" s="10" t="s">
        <v>23</v>
      </c>
      <c r="J10054" s="10" t="s">
        <v>114</v>
      </c>
      <c r="K10054" s="10" t="s">
        <v>38</v>
      </c>
      <c r="L10054" s="10">
        <v>94110</v>
      </c>
      <c r="M10054" s="10" t="s">
        <v>39</v>
      </c>
      <c r="N10054" s="10" t="str">
        <f>_xlfn.XLOOKUP($M:$M,People!$B:$B,People!A:A)</f>
        <v>Sadie Pawthorne</v>
      </c>
      <c r="O10054" s="10" t="s">
        <v>2347</v>
      </c>
      <c r="P10054" s="10" t="str">
        <f>VLOOKUP(O10054,Products!$A:$E,3,FALSE)</f>
        <v>Staples</v>
      </c>
      <c r="Q10054" s="31">
        <f>INDEX(Products!$E:$E,MATCH(O10054,Products!$A:$A,0))</f>
        <v>0.33</v>
      </c>
      <c r="R10054" s="10" t="s">
        <v>41</v>
      </c>
      <c r="S10054" s="10" t="s">
        <v>68</v>
      </c>
      <c r="T10054" s="10" t="s">
        <v>2348</v>
      </c>
      <c r="U10054" s="12">
        <v>36.672000000000004</v>
      </c>
      <c r="V10054" s="12">
        <v>2</v>
      </c>
      <c r="W10054" s="12">
        <v>0.2</v>
      </c>
      <c r="X10054" s="12">
        <v>11.459999999999999</v>
      </c>
    </row>
    <row r="10055" spans="1:24" ht="14" x14ac:dyDescent="0.3">
      <c r="A10055" s="9">
        <v>10047</v>
      </c>
      <c r="B10055" s="14" t="s">
        <v>11026</v>
      </c>
      <c r="C10055" s="15">
        <v>46375</v>
      </c>
      <c r="D10055" s="15">
        <v>46379</v>
      </c>
      <c r="E10055" s="10" t="s">
        <v>44</v>
      </c>
      <c r="F10055" s="10" t="s">
        <v>4885</v>
      </c>
      <c r="G10055" s="10" t="s">
        <v>4886</v>
      </c>
      <c r="H10055" s="10" t="s">
        <v>22</v>
      </c>
      <c r="I10055" s="10" t="s">
        <v>23</v>
      </c>
      <c r="J10055" s="10" t="s">
        <v>1491</v>
      </c>
      <c r="K10055" s="10" t="s">
        <v>402</v>
      </c>
      <c r="L10055" s="10">
        <v>80134</v>
      </c>
      <c r="M10055" s="10" t="s">
        <v>39</v>
      </c>
      <c r="N10055" s="10" t="str">
        <f>_xlfn.XLOOKUP($M:$M,People!$B:$B,People!A:A)</f>
        <v>Sadie Pawthorne</v>
      </c>
      <c r="O10055" s="10" t="s">
        <v>3759</v>
      </c>
      <c r="P10055" s="10" t="str">
        <f>VLOOKUP(O10055,Products!$A:$E,3,FALSE)</f>
        <v>HP</v>
      </c>
      <c r="Q10055" s="31">
        <f>INDEX(Products!$E:$E,MATCH(O10055,Products!$A:$A,0))</f>
        <v>0.25</v>
      </c>
      <c r="R10055" s="10" t="s">
        <v>41</v>
      </c>
      <c r="S10055" s="10" t="s">
        <v>53</v>
      </c>
      <c r="T10055" s="10" t="s">
        <v>3760</v>
      </c>
      <c r="U10055" s="12">
        <v>78.256</v>
      </c>
      <c r="V10055" s="12">
        <v>2</v>
      </c>
      <c r="W10055" s="12">
        <v>0.2</v>
      </c>
      <c r="X10055" s="12">
        <v>-17.607599999999998</v>
      </c>
    </row>
    <row r="10056" spans="1:24" ht="14" x14ac:dyDescent="0.3">
      <c r="A10056" s="9">
        <v>10048</v>
      </c>
      <c r="B10056" s="14" t="s">
        <v>11028</v>
      </c>
      <c r="C10056" s="15">
        <v>46375</v>
      </c>
      <c r="D10056" s="15">
        <v>46377</v>
      </c>
      <c r="E10056" s="10" t="s">
        <v>168</v>
      </c>
      <c r="F10056" s="10" t="s">
        <v>3792</v>
      </c>
      <c r="G10056" s="10" t="s">
        <v>3793</v>
      </c>
      <c r="H10056" s="10" t="s">
        <v>22</v>
      </c>
      <c r="I10056" s="10" t="s">
        <v>23</v>
      </c>
      <c r="J10056" s="10" t="s">
        <v>3483</v>
      </c>
      <c r="K10056" s="10" t="s">
        <v>646</v>
      </c>
      <c r="L10056" s="10">
        <v>70506</v>
      </c>
      <c r="M10056" s="10" t="s">
        <v>26</v>
      </c>
      <c r="N10056" s="10" t="str">
        <f>_xlfn.XLOOKUP($M:$M,People!$B:$B,People!A:A)</f>
        <v>Fred Suzuki</v>
      </c>
      <c r="O10056" s="10" t="s">
        <v>1558</v>
      </c>
      <c r="P10056" s="10" t="str">
        <f>VLOOKUP(O10056,Products!$A:$E,3,FALSE)</f>
        <v>Logitech</v>
      </c>
      <c r="Q10056" s="31">
        <f>INDEX(Products!$E:$E,MATCH(O10056,Products!$A:$A,0))</f>
        <v>0.37</v>
      </c>
      <c r="R10056" s="10" t="s">
        <v>41</v>
      </c>
      <c r="S10056" s="10" t="s">
        <v>510</v>
      </c>
      <c r="T10056" s="10" t="s">
        <v>1559</v>
      </c>
      <c r="U10056" s="12">
        <v>1665.62</v>
      </c>
      <c r="V10056" s="12">
        <v>2</v>
      </c>
      <c r="W10056" s="12">
        <v>0</v>
      </c>
      <c r="X10056" s="12">
        <v>33.312400000000025</v>
      </c>
    </row>
    <row r="10057" spans="1:24" ht="14" x14ac:dyDescent="0.3">
      <c r="A10057" s="9">
        <v>10049</v>
      </c>
      <c r="B10057" s="14" t="s">
        <v>11029</v>
      </c>
      <c r="C10057" s="15">
        <v>46376</v>
      </c>
      <c r="D10057" s="15">
        <v>46382</v>
      </c>
      <c r="E10057" s="10" t="s">
        <v>44</v>
      </c>
      <c r="F10057" s="10" t="s">
        <v>637</v>
      </c>
      <c r="G10057" s="10" t="s">
        <v>638</v>
      </c>
      <c r="H10057" s="10" t="s">
        <v>36</v>
      </c>
      <c r="I10057" s="10" t="s">
        <v>23</v>
      </c>
      <c r="J10057" s="10" t="s">
        <v>237</v>
      </c>
      <c r="K10057" s="10" t="s">
        <v>238</v>
      </c>
      <c r="L10057" s="10">
        <v>10009</v>
      </c>
      <c r="M10057" s="10" t="s">
        <v>133</v>
      </c>
      <c r="N10057" s="10" t="str">
        <f>_xlfn.XLOOKUP($M:$M,People!$B:$B,People!A:A)</f>
        <v>Chuck Magee</v>
      </c>
      <c r="O10057" s="10" t="s">
        <v>1048</v>
      </c>
      <c r="P10057" s="10" t="str">
        <f>VLOOKUP(O10057,Products!$A:$E,3,FALSE)</f>
        <v>Canon</v>
      </c>
      <c r="Q10057" s="31">
        <f>INDEX(Products!$E:$E,MATCH(O10057,Products!$A:$A,0))</f>
        <v>0.38</v>
      </c>
      <c r="R10057" s="10" t="s">
        <v>41</v>
      </c>
      <c r="S10057" s="10" t="s">
        <v>68</v>
      </c>
      <c r="T10057" s="10" t="s">
        <v>1049</v>
      </c>
      <c r="U10057" s="12">
        <v>50.352000000000004</v>
      </c>
      <c r="V10057" s="12">
        <v>3</v>
      </c>
      <c r="W10057" s="12">
        <v>0.2</v>
      </c>
      <c r="X10057" s="12">
        <v>17.623199999999997</v>
      </c>
    </row>
    <row r="10058" spans="1:24" ht="14" x14ac:dyDescent="0.3">
      <c r="A10058" s="9">
        <v>10050</v>
      </c>
      <c r="B10058" s="14" t="s">
        <v>11030</v>
      </c>
      <c r="C10058" s="15">
        <v>46376</v>
      </c>
      <c r="D10058" s="15">
        <v>46382</v>
      </c>
      <c r="E10058" s="10" t="s">
        <v>44</v>
      </c>
      <c r="F10058" s="10" t="s">
        <v>1184</v>
      </c>
      <c r="G10058" s="10" t="s">
        <v>1185</v>
      </c>
      <c r="H10058" s="10" t="s">
        <v>36</v>
      </c>
      <c r="I10058" s="10" t="s">
        <v>23</v>
      </c>
      <c r="J10058" s="10" t="s">
        <v>344</v>
      </c>
      <c r="K10058" s="10" t="s">
        <v>238</v>
      </c>
      <c r="L10058" s="10">
        <v>14609</v>
      </c>
      <c r="M10058" s="10" t="s">
        <v>133</v>
      </c>
      <c r="N10058" s="10" t="str">
        <f>_xlfn.XLOOKUP($M:$M,People!$B:$B,People!A:A)</f>
        <v>Chuck Magee</v>
      </c>
      <c r="O10058" s="10" t="s">
        <v>207</v>
      </c>
      <c r="P10058" s="10" t="str">
        <f>VLOOKUP(O10058,Products!$A:$E,3,FALSE)</f>
        <v>Office Depot</v>
      </c>
      <c r="Q10058" s="31">
        <f>INDEX(Products!$E:$E,MATCH(O10058,Products!$A:$A,0))</f>
        <v>0.3</v>
      </c>
      <c r="R10058" s="10" t="s">
        <v>41</v>
      </c>
      <c r="S10058" s="10" t="s">
        <v>68</v>
      </c>
      <c r="T10058" s="10" t="s">
        <v>208</v>
      </c>
      <c r="U10058" s="12">
        <v>6.9840000000000009</v>
      </c>
      <c r="V10058" s="12">
        <v>1</v>
      </c>
      <c r="W10058" s="12">
        <v>0.2</v>
      </c>
      <c r="X10058" s="12">
        <v>2.3570999999999991</v>
      </c>
    </row>
    <row r="10059" spans="1:24" ht="14" x14ac:dyDescent="0.3">
      <c r="A10059" s="9">
        <v>10051</v>
      </c>
      <c r="B10059" s="14" t="s">
        <v>11029</v>
      </c>
      <c r="C10059" s="15">
        <v>46376</v>
      </c>
      <c r="D10059" s="15">
        <v>46382</v>
      </c>
      <c r="E10059" s="10" t="s">
        <v>44</v>
      </c>
      <c r="F10059" s="10" t="s">
        <v>637</v>
      </c>
      <c r="G10059" s="10" t="s">
        <v>638</v>
      </c>
      <c r="H10059" s="10" t="s">
        <v>36</v>
      </c>
      <c r="I10059" s="10" t="s">
        <v>23</v>
      </c>
      <c r="J10059" s="10" t="s">
        <v>237</v>
      </c>
      <c r="K10059" s="10" t="s">
        <v>238</v>
      </c>
      <c r="L10059" s="10">
        <v>10009</v>
      </c>
      <c r="M10059" s="10" t="s">
        <v>133</v>
      </c>
      <c r="N10059" s="10" t="str">
        <f>_xlfn.XLOOKUP($M:$M,People!$B:$B,People!A:A)</f>
        <v>Chuck Magee</v>
      </c>
      <c r="O10059" s="10" t="s">
        <v>1091</v>
      </c>
      <c r="P10059" s="10" t="str">
        <f>VLOOKUP(O10059,Products!$A:$E,3,FALSE)</f>
        <v>Office Depot</v>
      </c>
      <c r="Q10059" s="31">
        <f>INDEX(Products!$E:$E,MATCH(O10059,Products!$A:$A,0))</f>
        <v>0.4</v>
      </c>
      <c r="R10059" s="10" t="s">
        <v>41</v>
      </c>
      <c r="S10059" s="10" t="s">
        <v>82</v>
      </c>
      <c r="T10059" s="10" t="s">
        <v>1257</v>
      </c>
      <c r="U10059" s="12">
        <v>279.89999999999998</v>
      </c>
      <c r="V10059" s="12">
        <v>5</v>
      </c>
      <c r="W10059" s="12">
        <v>0</v>
      </c>
      <c r="X10059" s="12">
        <v>137.15100000000001</v>
      </c>
    </row>
    <row r="10060" spans="1:24" ht="14" x14ac:dyDescent="0.3">
      <c r="A10060" s="9">
        <v>10052</v>
      </c>
      <c r="B10060" s="14" t="s">
        <v>11030</v>
      </c>
      <c r="C10060" s="15">
        <v>46376</v>
      </c>
      <c r="D10060" s="15">
        <v>46382</v>
      </c>
      <c r="E10060" s="10" t="s">
        <v>44</v>
      </c>
      <c r="F10060" s="10" t="s">
        <v>1184</v>
      </c>
      <c r="G10060" s="10" t="s">
        <v>1185</v>
      </c>
      <c r="H10060" s="10" t="s">
        <v>36</v>
      </c>
      <c r="I10060" s="10" t="s">
        <v>23</v>
      </c>
      <c r="J10060" s="10" t="s">
        <v>344</v>
      </c>
      <c r="K10060" s="10" t="s">
        <v>238</v>
      </c>
      <c r="L10060" s="10">
        <v>14609</v>
      </c>
      <c r="M10060" s="10" t="s">
        <v>133</v>
      </c>
      <c r="N10060" s="10" t="str">
        <f>_xlfn.XLOOKUP($M:$M,People!$B:$B,People!A:A)</f>
        <v>Chuck Magee</v>
      </c>
      <c r="O10060" s="10" t="s">
        <v>4155</v>
      </c>
      <c r="P10060" s="10" t="str">
        <f>VLOOKUP(O10060,Products!$A:$E,3,FALSE)</f>
        <v>HP</v>
      </c>
      <c r="Q10060" s="31">
        <f>INDEX(Products!$E:$E,MATCH(O10060,Products!$A:$A,0))</f>
        <v>0.31</v>
      </c>
      <c r="R10060" s="10" t="s">
        <v>41</v>
      </c>
      <c r="S10060" s="10" t="s">
        <v>82</v>
      </c>
      <c r="T10060" s="10" t="s">
        <v>4156</v>
      </c>
      <c r="U10060" s="12">
        <v>6.48</v>
      </c>
      <c r="V10060" s="12">
        <v>1</v>
      </c>
      <c r="W10060" s="12">
        <v>0</v>
      </c>
      <c r="X10060" s="12">
        <v>3.1104000000000003</v>
      </c>
    </row>
    <row r="10061" spans="1:24" ht="14" x14ac:dyDescent="0.3">
      <c r="A10061" s="9">
        <v>10053</v>
      </c>
      <c r="B10061" s="14" t="s">
        <v>11029</v>
      </c>
      <c r="C10061" s="15">
        <v>46376</v>
      </c>
      <c r="D10061" s="15">
        <v>46382</v>
      </c>
      <c r="E10061" s="10" t="s">
        <v>44</v>
      </c>
      <c r="F10061" s="10" t="s">
        <v>637</v>
      </c>
      <c r="G10061" s="10" t="s">
        <v>638</v>
      </c>
      <c r="H10061" s="10" t="s">
        <v>36</v>
      </c>
      <c r="I10061" s="10" t="s">
        <v>23</v>
      </c>
      <c r="J10061" s="10" t="s">
        <v>237</v>
      </c>
      <c r="K10061" s="10" t="s">
        <v>238</v>
      </c>
      <c r="L10061" s="10">
        <v>10009</v>
      </c>
      <c r="M10061" s="10" t="s">
        <v>133</v>
      </c>
      <c r="N10061" s="10" t="str">
        <f>_xlfn.XLOOKUP($M:$M,People!$B:$B,People!A:A)</f>
        <v>Chuck Magee</v>
      </c>
      <c r="O10061" s="10" t="s">
        <v>2478</v>
      </c>
      <c r="P10061" s="10" t="str">
        <f>VLOOKUP(O10061,Products!$A:$E,3,FALSE)</f>
        <v>Canon</v>
      </c>
      <c r="Q10061" s="31">
        <f>INDEX(Products!$E:$E,MATCH(O10061,Products!$A:$A,0))</f>
        <v>0.36</v>
      </c>
      <c r="R10061" s="10" t="s">
        <v>41</v>
      </c>
      <c r="S10061" s="10" t="s">
        <v>82</v>
      </c>
      <c r="T10061" s="10" t="s">
        <v>2479</v>
      </c>
      <c r="U10061" s="12">
        <v>34.019999999999996</v>
      </c>
      <c r="V10061" s="12">
        <v>3</v>
      </c>
      <c r="W10061" s="12">
        <v>0</v>
      </c>
      <c r="X10061" s="12">
        <v>16.669799999999999</v>
      </c>
    </row>
    <row r="10062" spans="1:24" ht="14" x14ac:dyDescent="0.3">
      <c r="A10062" s="9">
        <v>10054</v>
      </c>
      <c r="B10062" s="14" t="s">
        <v>11031</v>
      </c>
      <c r="C10062" s="15">
        <v>46376</v>
      </c>
      <c r="D10062" s="15">
        <v>46378</v>
      </c>
      <c r="E10062" s="14" t="s">
        <v>19</v>
      </c>
      <c r="F10062" s="14" t="s">
        <v>1923</v>
      </c>
      <c r="G10062" s="14" t="s">
        <v>1924</v>
      </c>
      <c r="H10062" s="14" t="s">
        <v>22</v>
      </c>
      <c r="I10062" s="14" t="s">
        <v>5934</v>
      </c>
      <c r="J10062" s="14" t="s">
        <v>1841</v>
      </c>
      <c r="K10062" s="14" t="s">
        <v>5938</v>
      </c>
      <c r="L10062" s="14" t="s">
        <v>5983</v>
      </c>
      <c r="M10062" s="14" t="s">
        <v>39</v>
      </c>
      <c r="N10062" s="10" t="str">
        <f>_xlfn.XLOOKUP($M:$M,People!$B:$B,People!A:A)</f>
        <v>Sadie Pawthorne</v>
      </c>
      <c r="O10062" s="14" t="s">
        <v>3735</v>
      </c>
      <c r="P10062" s="10" t="str">
        <f>VLOOKUP(O10062,Products!$A:$E,3,FALSE)</f>
        <v>Canon</v>
      </c>
      <c r="Q10062" s="31">
        <f>INDEX(Products!$E:$E,MATCH(O10062,Products!$A:$A,0))</f>
        <v>0.34</v>
      </c>
      <c r="R10062" s="14" t="s">
        <v>28</v>
      </c>
      <c r="S10062" s="14" t="s">
        <v>58</v>
      </c>
      <c r="T10062" s="14" t="s">
        <v>3736</v>
      </c>
      <c r="U10062" s="18">
        <v>6.9840000000000009</v>
      </c>
      <c r="V10062" s="18">
        <v>1</v>
      </c>
      <c r="W10062" s="18">
        <v>0.2</v>
      </c>
      <c r="X10062" s="18">
        <v>2.3570999999999991</v>
      </c>
    </row>
    <row r="10063" spans="1:24" ht="14" x14ac:dyDescent="0.3">
      <c r="A10063" s="9">
        <v>10055</v>
      </c>
      <c r="B10063" s="14" t="s">
        <v>11032</v>
      </c>
      <c r="C10063" s="15">
        <v>46377</v>
      </c>
      <c r="D10063" s="15">
        <v>46377</v>
      </c>
      <c r="E10063" s="10" t="s">
        <v>1124</v>
      </c>
      <c r="F10063" s="10" t="s">
        <v>387</v>
      </c>
      <c r="G10063" s="10" t="s">
        <v>388</v>
      </c>
      <c r="H10063" s="10" t="s">
        <v>92</v>
      </c>
      <c r="I10063" s="10" t="s">
        <v>23</v>
      </c>
      <c r="J10063" s="10" t="s">
        <v>123</v>
      </c>
      <c r="K10063" s="10" t="s">
        <v>124</v>
      </c>
      <c r="L10063" s="10">
        <v>68025</v>
      </c>
      <c r="M10063" s="10" t="s">
        <v>95</v>
      </c>
      <c r="N10063" s="10" t="str">
        <f>_xlfn.XLOOKUP($M:$M,People!$B:$B,People!A:A)</f>
        <v>Roxanne Rodriguez</v>
      </c>
      <c r="O10063" s="10" t="s">
        <v>2437</v>
      </c>
      <c r="P10063" s="10" t="str">
        <f>VLOOKUP(O10063,Products!$A:$E,3,FALSE)</f>
        <v>HP</v>
      </c>
      <c r="Q10063" s="31">
        <f>INDEX(Products!$E:$E,MATCH(O10063,Products!$A:$A,0))</f>
        <v>0.39</v>
      </c>
      <c r="R10063" s="10" t="s">
        <v>28</v>
      </c>
      <c r="S10063" s="10" t="s">
        <v>58</v>
      </c>
      <c r="T10063" s="10" t="s">
        <v>809</v>
      </c>
      <c r="U10063" s="12">
        <v>15.92</v>
      </c>
      <c r="V10063" s="12">
        <v>2</v>
      </c>
      <c r="W10063" s="12">
        <v>0</v>
      </c>
      <c r="X10063" s="12">
        <v>7.0048000000000012</v>
      </c>
    </row>
    <row r="10064" spans="1:24" ht="14" x14ac:dyDescent="0.3">
      <c r="A10064" s="9">
        <v>10056</v>
      </c>
      <c r="B10064" s="14" t="s">
        <v>11033</v>
      </c>
      <c r="C10064" s="15">
        <v>46377</v>
      </c>
      <c r="D10064" s="15">
        <v>46381</v>
      </c>
      <c r="E10064" s="10" t="s">
        <v>44</v>
      </c>
      <c r="F10064" s="10" t="s">
        <v>1519</v>
      </c>
      <c r="G10064" s="10" t="s">
        <v>1520</v>
      </c>
      <c r="H10064" s="10" t="s">
        <v>22</v>
      </c>
      <c r="I10064" s="10" t="s">
        <v>23</v>
      </c>
      <c r="J10064" s="10" t="s">
        <v>37</v>
      </c>
      <c r="K10064" s="10" t="s">
        <v>38</v>
      </c>
      <c r="L10064" s="10">
        <v>90049</v>
      </c>
      <c r="M10064" s="10" t="s">
        <v>39</v>
      </c>
      <c r="N10064" s="10" t="str">
        <f>_xlfn.XLOOKUP($M:$M,People!$B:$B,People!A:A)</f>
        <v>Sadie Pawthorne</v>
      </c>
      <c r="O10064" s="10" t="s">
        <v>1523</v>
      </c>
      <c r="P10064" s="10" t="str">
        <f>VLOOKUP(O10064,Products!$A:$E,3,FALSE)</f>
        <v>Logitech</v>
      </c>
      <c r="Q10064" s="31">
        <f>INDEX(Products!$E:$E,MATCH(O10064,Products!$A:$A,0))</f>
        <v>0.27</v>
      </c>
      <c r="R10064" s="10" t="s">
        <v>41</v>
      </c>
      <c r="S10064" s="10" t="s">
        <v>61</v>
      </c>
      <c r="T10064" s="10" t="s">
        <v>1524</v>
      </c>
      <c r="U10064" s="12">
        <v>5.88</v>
      </c>
      <c r="V10064" s="12">
        <v>2</v>
      </c>
      <c r="W10064" s="12">
        <v>0</v>
      </c>
      <c r="X10064" s="12">
        <v>1.7051999999999996</v>
      </c>
    </row>
    <row r="10065" spans="1:24" ht="14" x14ac:dyDescent="0.3">
      <c r="A10065" s="9">
        <v>10057</v>
      </c>
      <c r="B10065" s="14" t="s">
        <v>11033</v>
      </c>
      <c r="C10065" s="15">
        <v>46377</v>
      </c>
      <c r="D10065" s="15">
        <v>46381</v>
      </c>
      <c r="E10065" s="10" t="s">
        <v>44</v>
      </c>
      <c r="F10065" s="10" t="s">
        <v>1519</v>
      </c>
      <c r="G10065" s="10" t="s">
        <v>1520</v>
      </c>
      <c r="H10065" s="10" t="s">
        <v>22</v>
      </c>
      <c r="I10065" s="10" t="s">
        <v>23</v>
      </c>
      <c r="J10065" s="10" t="s">
        <v>37</v>
      </c>
      <c r="K10065" s="10" t="s">
        <v>38</v>
      </c>
      <c r="L10065" s="10">
        <v>90049</v>
      </c>
      <c r="M10065" s="10" t="s">
        <v>39</v>
      </c>
      <c r="N10065" s="10" t="str">
        <f>_xlfn.XLOOKUP($M:$M,People!$B:$B,People!A:A)</f>
        <v>Sadie Pawthorne</v>
      </c>
      <c r="O10065" s="10" t="s">
        <v>1521</v>
      </c>
      <c r="P10065" s="10" t="str">
        <f>VLOOKUP(O10065,Products!$A:$E,3,FALSE)</f>
        <v>Dell</v>
      </c>
      <c r="Q10065" s="31">
        <f>INDEX(Products!$E:$E,MATCH(O10065,Products!$A:$A,0))</f>
        <v>0.26</v>
      </c>
      <c r="R10065" s="10" t="s">
        <v>41</v>
      </c>
      <c r="S10065" s="10" t="s">
        <v>61</v>
      </c>
      <c r="T10065" s="10" t="s">
        <v>1522</v>
      </c>
      <c r="U10065" s="12">
        <v>6.63</v>
      </c>
      <c r="V10065" s="12">
        <v>3</v>
      </c>
      <c r="W10065" s="12">
        <v>0</v>
      </c>
      <c r="X10065" s="12">
        <v>1.7901</v>
      </c>
    </row>
    <row r="10066" spans="1:24" ht="14" x14ac:dyDescent="0.3">
      <c r="A10066" s="9">
        <v>10058</v>
      </c>
      <c r="B10066" s="14" t="s">
        <v>11034</v>
      </c>
      <c r="C10066" s="15">
        <v>46377</v>
      </c>
      <c r="D10066" s="15">
        <v>46382</v>
      </c>
      <c r="E10066" s="10" t="s">
        <v>19</v>
      </c>
      <c r="F10066" s="10" t="s">
        <v>100</v>
      </c>
      <c r="G10066" s="10" t="s">
        <v>101</v>
      </c>
      <c r="H10066" s="10" t="s">
        <v>22</v>
      </c>
      <c r="I10066" s="10" t="s">
        <v>23</v>
      </c>
      <c r="J10066" s="10" t="s">
        <v>338</v>
      </c>
      <c r="K10066" s="10" t="s">
        <v>339</v>
      </c>
      <c r="L10066" s="10">
        <v>29203</v>
      </c>
      <c r="M10066" s="10" t="s">
        <v>26</v>
      </c>
      <c r="N10066" s="10" t="str">
        <f>_xlfn.XLOOKUP($M:$M,People!$B:$B,People!A:A)</f>
        <v>Fred Suzuki</v>
      </c>
      <c r="O10066" s="10" t="s">
        <v>4513</v>
      </c>
      <c r="P10066" s="10" t="str">
        <f>VLOOKUP(O10066,Products!$A:$E,3,FALSE)</f>
        <v>Samsung</v>
      </c>
      <c r="Q10066" s="31">
        <f>INDEX(Products!$E:$E,MATCH(O10066,Products!$A:$A,0))</f>
        <v>0.33</v>
      </c>
      <c r="R10066" s="10" t="s">
        <v>41</v>
      </c>
      <c r="S10066" s="10" t="s">
        <v>68</v>
      </c>
      <c r="T10066" s="10" t="s">
        <v>4514</v>
      </c>
      <c r="U10066" s="12">
        <v>23.88</v>
      </c>
      <c r="V10066" s="12">
        <v>6</v>
      </c>
      <c r="W10066" s="12">
        <v>0</v>
      </c>
      <c r="X10066" s="12">
        <v>11.223600000000001</v>
      </c>
    </row>
    <row r="10067" spans="1:24" ht="14" x14ac:dyDescent="0.3">
      <c r="A10067" s="9">
        <v>10059</v>
      </c>
      <c r="B10067" s="14" t="s">
        <v>11035</v>
      </c>
      <c r="C10067" s="15">
        <v>46377</v>
      </c>
      <c r="D10067" s="15">
        <v>46384</v>
      </c>
      <c r="E10067" s="10" t="s">
        <v>44</v>
      </c>
      <c r="F10067" s="10" t="s">
        <v>1535</v>
      </c>
      <c r="G10067" s="10" t="s">
        <v>1536</v>
      </c>
      <c r="H10067" s="10" t="s">
        <v>22</v>
      </c>
      <c r="I10067" s="10" t="s">
        <v>23</v>
      </c>
      <c r="J10067" s="10" t="s">
        <v>3868</v>
      </c>
      <c r="K10067" s="10" t="s">
        <v>691</v>
      </c>
      <c r="L10067" s="10">
        <v>7501</v>
      </c>
      <c r="M10067" s="10" t="s">
        <v>133</v>
      </c>
      <c r="N10067" s="10" t="str">
        <f>_xlfn.XLOOKUP($M:$M,People!$B:$B,People!A:A)</f>
        <v>Chuck Magee</v>
      </c>
      <c r="O10067" s="10" t="s">
        <v>615</v>
      </c>
      <c r="P10067" s="10" t="str">
        <f>VLOOKUP(O10067,Products!$A:$E,3,FALSE)</f>
        <v>3M</v>
      </c>
      <c r="Q10067" s="31">
        <f>INDEX(Products!$E:$E,MATCH(O10067,Products!$A:$A,0))</f>
        <v>0.3</v>
      </c>
      <c r="R10067" s="10" t="s">
        <v>41</v>
      </c>
      <c r="S10067" s="10" t="s">
        <v>82</v>
      </c>
      <c r="T10067" s="10" t="s">
        <v>616</v>
      </c>
      <c r="U10067" s="12">
        <v>166.44</v>
      </c>
      <c r="V10067" s="12">
        <v>3</v>
      </c>
      <c r="W10067" s="12">
        <v>0</v>
      </c>
      <c r="X10067" s="12">
        <v>79.891199999999998</v>
      </c>
    </row>
    <row r="10068" spans="1:24" ht="14" x14ac:dyDescent="0.3">
      <c r="A10068" s="9">
        <v>10060</v>
      </c>
      <c r="B10068" s="14" t="s">
        <v>11036</v>
      </c>
      <c r="C10068" s="15">
        <v>46377</v>
      </c>
      <c r="D10068" s="15">
        <v>46381</v>
      </c>
      <c r="E10068" s="10" t="s">
        <v>44</v>
      </c>
      <c r="F10068" s="10" t="s">
        <v>3148</v>
      </c>
      <c r="G10068" s="10" t="s">
        <v>3149</v>
      </c>
      <c r="H10068" s="10" t="s">
        <v>36</v>
      </c>
      <c r="I10068" s="10" t="s">
        <v>23</v>
      </c>
      <c r="J10068" s="10" t="s">
        <v>2679</v>
      </c>
      <c r="K10068" s="10" t="s">
        <v>38</v>
      </c>
      <c r="L10068" s="10">
        <v>94601</v>
      </c>
      <c r="M10068" s="10" t="s">
        <v>39</v>
      </c>
      <c r="N10068" s="10" t="str">
        <f>_xlfn.XLOOKUP($M:$M,People!$B:$B,People!A:A)</f>
        <v>Sadie Pawthorne</v>
      </c>
      <c r="O10068" s="10" t="s">
        <v>1318</v>
      </c>
      <c r="P10068" s="10" t="str">
        <f>VLOOKUP(O10068,Products!$A:$E,3,FALSE)</f>
        <v>IKEA</v>
      </c>
      <c r="Q10068" s="31">
        <f>INDEX(Products!$E:$E,MATCH(O10068,Products!$A:$A,0))</f>
        <v>0.28000000000000003</v>
      </c>
      <c r="R10068" s="10" t="s">
        <v>41</v>
      </c>
      <c r="S10068" s="10" t="s">
        <v>53</v>
      </c>
      <c r="T10068" s="10" t="s">
        <v>1319</v>
      </c>
      <c r="U10068" s="12">
        <v>1000.0200000000001</v>
      </c>
      <c r="V10068" s="12">
        <v>7</v>
      </c>
      <c r="W10068" s="12">
        <v>0</v>
      </c>
      <c r="X10068" s="12">
        <v>290.00579999999991</v>
      </c>
    </row>
    <row r="10069" spans="1:24" ht="14" x14ac:dyDescent="0.3">
      <c r="A10069" s="9">
        <v>10061</v>
      </c>
      <c r="B10069" s="14" t="s">
        <v>11037</v>
      </c>
      <c r="C10069" s="15">
        <v>46377</v>
      </c>
      <c r="D10069" s="15">
        <v>46383</v>
      </c>
      <c r="E10069" s="10" t="s">
        <v>44</v>
      </c>
      <c r="F10069" s="10" t="s">
        <v>2377</v>
      </c>
      <c r="G10069" s="10" t="s">
        <v>2378</v>
      </c>
      <c r="H10069" s="10" t="s">
        <v>22</v>
      </c>
      <c r="I10069" s="10" t="s">
        <v>23</v>
      </c>
      <c r="J10069" s="10" t="s">
        <v>1482</v>
      </c>
      <c r="K10069" s="10" t="s">
        <v>38</v>
      </c>
      <c r="L10069" s="10">
        <v>92627</v>
      </c>
      <c r="M10069" s="10" t="s">
        <v>39</v>
      </c>
      <c r="N10069" s="10" t="str">
        <f>_xlfn.XLOOKUP($M:$M,People!$B:$B,People!A:A)</f>
        <v>Sadie Pawthorne</v>
      </c>
      <c r="O10069" s="10" t="s">
        <v>2695</v>
      </c>
      <c r="P10069" s="10" t="str">
        <f>VLOOKUP(O10069,Products!$A:$E,3,FALSE)</f>
        <v>Staples</v>
      </c>
      <c r="Q10069" s="31">
        <f>INDEX(Products!$E:$E,MATCH(O10069,Products!$A:$A,0))</f>
        <v>0.33</v>
      </c>
      <c r="R10069" s="10" t="s">
        <v>41</v>
      </c>
      <c r="S10069" s="10" t="s">
        <v>53</v>
      </c>
      <c r="T10069" s="10" t="s">
        <v>2696</v>
      </c>
      <c r="U10069" s="12">
        <v>124.36</v>
      </c>
      <c r="V10069" s="12">
        <v>2</v>
      </c>
      <c r="W10069" s="12">
        <v>0</v>
      </c>
      <c r="X10069" s="12">
        <v>33.577200000000005</v>
      </c>
    </row>
    <row r="10070" spans="1:24" ht="14" x14ac:dyDescent="0.3">
      <c r="A10070" s="9">
        <v>10062</v>
      </c>
      <c r="B10070" s="14" t="s">
        <v>11038</v>
      </c>
      <c r="C10070" s="15">
        <v>46377</v>
      </c>
      <c r="D10070" s="15">
        <v>46383</v>
      </c>
      <c r="E10070" s="10" t="s">
        <v>44</v>
      </c>
      <c r="F10070" s="10" t="s">
        <v>3028</v>
      </c>
      <c r="G10070" s="10" t="s">
        <v>3029</v>
      </c>
      <c r="H10070" s="10" t="s">
        <v>22</v>
      </c>
      <c r="I10070" s="10" t="s">
        <v>23</v>
      </c>
      <c r="J10070" s="10" t="s">
        <v>3483</v>
      </c>
      <c r="K10070" s="10" t="s">
        <v>226</v>
      </c>
      <c r="L10070" s="10">
        <v>47905</v>
      </c>
      <c r="M10070" s="10" t="s">
        <v>95</v>
      </c>
      <c r="N10070" s="10" t="str">
        <f>_xlfn.XLOOKUP($M:$M,People!$B:$B,People!A:A)</f>
        <v>Roxanne Rodriguez</v>
      </c>
      <c r="O10070" s="10" t="s">
        <v>1533</v>
      </c>
      <c r="P10070" s="10" t="str">
        <f>VLOOKUP(O10070,Products!$A:$E,3,FALSE)</f>
        <v>3M</v>
      </c>
      <c r="Q10070" s="31">
        <f>INDEX(Products!$E:$E,MATCH(O10070,Products!$A:$A,0))</f>
        <v>0.36</v>
      </c>
      <c r="R10070" s="10" t="s">
        <v>41</v>
      </c>
      <c r="S10070" s="10" t="s">
        <v>53</v>
      </c>
      <c r="T10070" s="10" t="s">
        <v>1534</v>
      </c>
      <c r="U10070" s="12">
        <v>375.34</v>
      </c>
      <c r="V10070" s="12">
        <v>1</v>
      </c>
      <c r="W10070" s="12">
        <v>0</v>
      </c>
      <c r="X10070" s="12">
        <v>18.766999999999996</v>
      </c>
    </row>
    <row r="10071" spans="1:24" ht="14" x14ac:dyDescent="0.3">
      <c r="A10071" s="9">
        <v>10063</v>
      </c>
      <c r="B10071" s="14" t="s">
        <v>11035</v>
      </c>
      <c r="C10071" s="15">
        <v>46377</v>
      </c>
      <c r="D10071" s="15">
        <v>46384</v>
      </c>
      <c r="E10071" s="10" t="s">
        <v>44</v>
      </c>
      <c r="F10071" s="10" t="s">
        <v>1535</v>
      </c>
      <c r="G10071" s="10" t="s">
        <v>1536</v>
      </c>
      <c r="H10071" s="10" t="s">
        <v>22</v>
      </c>
      <c r="I10071" s="10" t="s">
        <v>23</v>
      </c>
      <c r="J10071" s="10" t="s">
        <v>3868</v>
      </c>
      <c r="K10071" s="10" t="s">
        <v>691</v>
      </c>
      <c r="L10071" s="10">
        <v>7501</v>
      </c>
      <c r="M10071" s="10" t="s">
        <v>133</v>
      </c>
      <c r="N10071" s="10" t="str">
        <f>_xlfn.XLOOKUP($M:$M,People!$B:$B,People!A:A)</f>
        <v>Chuck Magee</v>
      </c>
      <c r="O10071" s="10" t="s">
        <v>3869</v>
      </c>
      <c r="P10071" s="10" t="str">
        <f>VLOOKUP(O10071,Products!$A:$E,3,FALSE)</f>
        <v>3M</v>
      </c>
      <c r="Q10071" s="31">
        <f>INDEX(Products!$E:$E,MATCH(O10071,Products!$A:$A,0))</f>
        <v>0.36</v>
      </c>
      <c r="R10071" s="10" t="s">
        <v>41</v>
      </c>
      <c r="S10071" s="10" t="s">
        <v>510</v>
      </c>
      <c r="T10071" s="10" t="s">
        <v>3870</v>
      </c>
      <c r="U10071" s="12">
        <v>69.5</v>
      </c>
      <c r="V10071" s="12">
        <v>5</v>
      </c>
      <c r="W10071" s="12">
        <v>0</v>
      </c>
      <c r="X10071" s="12">
        <v>20.154999999999994</v>
      </c>
    </row>
    <row r="10072" spans="1:24" ht="14" x14ac:dyDescent="0.3">
      <c r="A10072" s="9">
        <v>10064</v>
      </c>
      <c r="B10072" s="14" t="s">
        <v>11039</v>
      </c>
      <c r="C10072" s="15">
        <v>46377</v>
      </c>
      <c r="D10072" s="15">
        <v>46380</v>
      </c>
      <c r="E10072" s="10" t="s">
        <v>168</v>
      </c>
      <c r="F10072" s="10" t="s">
        <v>4409</v>
      </c>
      <c r="G10072" s="10" t="s">
        <v>4410</v>
      </c>
      <c r="H10072" s="10" t="s">
        <v>22</v>
      </c>
      <c r="I10072" s="10" t="s">
        <v>23</v>
      </c>
      <c r="J10072" s="10" t="s">
        <v>3728</v>
      </c>
      <c r="K10072" s="10" t="s">
        <v>25</v>
      </c>
      <c r="L10072" s="10">
        <v>42104</v>
      </c>
      <c r="M10072" s="10" t="s">
        <v>26</v>
      </c>
      <c r="N10072" s="10" t="str">
        <f>_xlfn.XLOOKUP($M:$M,People!$B:$B,People!A:A)</f>
        <v>Fred Suzuki</v>
      </c>
      <c r="O10072" s="10" t="s">
        <v>3021</v>
      </c>
      <c r="P10072" s="10" t="str">
        <f>VLOOKUP(O10072,Products!$A:$E,3,FALSE)</f>
        <v>Canon</v>
      </c>
      <c r="Q10072" s="31">
        <f>INDEX(Products!$E:$E,MATCH(O10072,Products!$A:$A,0))</f>
        <v>0.26</v>
      </c>
      <c r="R10072" s="10" t="s">
        <v>64</v>
      </c>
      <c r="S10072" s="10" t="s">
        <v>144</v>
      </c>
      <c r="T10072" s="10" t="s">
        <v>3022</v>
      </c>
      <c r="U10072" s="12">
        <v>71</v>
      </c>
      <c r="V10072" s="12">
        <v>4</v>
      </c>
      <c r="W10072" s="12">
        <v>0</v>
      </c>
      <c r="X10072" s="12">
        <v>27.689999999999998</v>
      </c>
    </row>
    <row r="10073" spans="1:24" ht="14" x14ac:dyDescent="0.3">
      <c r="A10073" s="9">
        <v>10065</v>
      </c>
      <c r="B10073" s="14" t="s">
        <v>11035</v>
      </c>
      <c r="C10073" s="15">
        <v>46377</v>
      </c>
      <c r="D10073" s="15">
        <v>46384</v>
      </c>
      <c r="E10073" s="10" t="s">
        <v>44</v>
      </c>
      <c r="F10073" s="10" t="s">
        <v>1535</v>
      </c>
      <c r="G10073" s="10" t="s">
        <v>1536</v>
      </c>
      <c r="H10073" s="10" t="s">
        <v>22</v>
      </c>
      <c r="I10073" s="10" t="s">
        <v>23</v>
      </c>
      <c r="J10073" s="10" t="s">
        <v>3868</v>
      </c>
      <c r="K10073" s="10" t="s">
        <v>691</v>
      </c>
      <c r="L10073" s="10">
        <v>7501</v>
      </c>
      <c r="M10073" s="10" t="s">
        <v>133</v>
      </c>
      <c r="N10073" s="10" t="str">
        <f>_xlfn.XLOOKUP($M:$M,People!$B:$B,People!A:A)</f>
        <v>Chuck Magee</v>
      </c>
      <c r="O10073" s="10" t="s">
        <v>1796</v>
      </c>
      <c r="P10073" s="10" t="str">
        <f>VLOOKUP(O10073,Products!$A:$E,3,FALSE)</f>
        <v>Logitech</v>
      </c>
      <c r="Q10073" s="31">
        <f>INDEX(Products!$E:$E,MATCH(O10073,Products!$A:$A,0))</f>
        <v>0.35</v>
      </c>
      <c r="R10073" s="10" t="s">
        <v>64</v>
      </c>
      <c r="S10073" s="10" t="s">
        <v>65</v>
      </c>
      <c r="T10073" s="10" t="s">
        <v>1797</v>
      </c>
      <c r="U10073" s="12">
        <v>281.96999999999997</v>
      </c>
      <c r="V10073" s="12">
        <v>3</v>
      </c>
      <c r="W10073" s="12">
        <v>0</v>
      </c>
      <c r="X10073" s="12">
        <v>78.951599999999999</v>
      </c>
    </row>
    <row r="10074" spans="1:24" ht="14" x14ac:dyDescent="0.3">
      <c r="A10074" s="9">
        <v>10066</v>
      </c>
      <c r="B10074" s="14" t="s">
        <v>11040</v>
      </c>
      <c r="C10074" s="15">
        <v>46378</v>
      </c>
      <c r="D10074" s="15">
        <v>46383</v>
      </c>
      <c r="E10074" s="10" t="s">
        <v>19</v>
      </c>
      <c r="F10074" s="10" t="s">
        <v>4774</v>
      </c>
      <c r="G10074" s="10" t="s">
        <v>4775</v>
      </c>
      <c r="H10074" s="10" t="s">
        <v>36</v>
      </c>
      <c r="I10074" s="10" t="s">
        <v>23</v>
      </c>
      <c r="J10074" s="10" t="s">
        <v>2978</v>
      </c>
      <c r="K10074" s="10" t="s">
        <v>1219</v>
      </c>
      <c r="L10074" s="10">
        <v>2908</v>
      </c>
      <c r="M10074" s="10" t="s">
        <v>133</v>
      </c>
      <c r="N10074" s="10" t="str">
        <f>_xlfn.XLOOKUP($M:$M,People!$B:$B,People!A:A)</f>
        <v>Chuck Magee</v>
      </c>
      <c r="O10074" s="10" t="s">
        <v>4776</v>
      </c>
      <c r="P10074" s="10" t="str">
        <f>VLOOKUP(O10074,Products!$A:$E,3,FALSE)</f>
        <v>Canon</v>
      </c>
      <c r="Q10074" s="31">
        <f>INDEX(Products!$E:$E,MATCH(O10074,Products!$A:$A,0))</f>
        <v>0.28000000000000003</v>
      </c>
      <c r="R10074" s="10" t="s">
        <v>28</v>
      </c>
      <c r="S10074" s="10" t="s">
        <v>29</v>
      </c>
      <c r="T10074" s="10" t="s">
        <v>4777</v>
      </c>
      <c r="U10074" s="12">
        <v>220.98</v>
      </c>
      <c r="V10074" s="12">
        <v>1</v>
      </c>
      <c r="W10074" s="12">
        <v>0</v>
      </c>
      <c r="X10074" s="12">
        <v>50.825400000000002</v>
      </c>
    </row>
    <row r="10075" spans="1:24" ht="14" x14ac:dyDescent="0.3">
      <c r="A10075" s="9">
        <v>10067</v>
      </c>
      <c r="B10075" s="14" t="s">
        <v>11041</v>
      </c>
      <c r="C10075" s="15">
        <v>46378</v>
      </c>
      <c r="D10075" s="15">
        <v>46381</v>
      </c>
      <c r="E10075" s="10" t="s">
        <v>168</v>
      </c>
      <c r="F10075" s="10" t="s">
        <v>1720</v>
      </c>
      <c r="G10075" s="10" t="s">
        <v>1721</v>
      </c>
      <c r="H10075" s="10" t="s">
        <v>22</v>
      </c>
      <c r="I10075" s="10" t="s">
        <v>23</v>
      </c>
      <c r="J10075" s="10" t="s">
        <v>771</v>
      </c>
      <c r="K10075" s="10" t="s">
        <v>212</v>
      </c>
      <c r="L10075" s="10">
        <v>48227</v>
      </c>
      <c r="M10075" s="10" t="s">
        <v>95</v>
      </c>
      <c r="N10075" s="10" t="str">
        <f>_xlfn.XLOOKUP($M:$M,People!$B:$B,People!A:A)</f>
        <v>Roxanne Rodriguez</v>
      </c>
      <c r="O10075" s="10" t="s">
        <v>2095</v>
      </c>
      <c r="P10075" s="10" t="str">
        <f>VLOOKUP(O10075,Products!$A:$E,3,FALSE)</f>
        <v>Logitech</v>
      </c>
      <c r="Q10075" s="31">
        <f>INDEX(Products!$E:$E,MATCH(O10075,Products!$A:$A,0))</f>
        <v>0.37</v>
      </c>
      <c r="R10075" s="10" t="s">
        <v>28</v>
      </c>
      <c r="S10075" s="10" t="s">
        <v>32</v>
      </c>
      <c r="T10075" s="10" t="s">
        <v>2096</v>
      </c>
      <c r="U10075" s="12">
        <v>1586.6899999999998</v>
      </c>
      <c r="V10075" s="12">
        <v>7</v>
      </c>
      <c r="W10075" s="12">
        <v>0</v>
      </c>
      <c r="X10075" s="12">
        <v>412.5394</v>
      </c>
    </row>
    <row r="10076" spans="1:24" ht="14" x14ac:dyDescent="0.3">
      <c r="A10076" s="9">
        <v>10068</v>
      </c>
      <c r="B10076" s="14" t="s">
        <v>11042</v>
      </c>
      <c r="C10076" s="15">
        <v>46378</v>
      </c>
      <c r="D10076" s="15">
        <v>46382</v>
      </c>
      <c r="E10076" s="10" t="s">
        <v>44</v>
      </c>
      <c r="F10076" s="10" t="s">
        <v>4719</v>
      </c>
      <c r="G10076" s="10" t="s">
        <v>4720</v>
      </c>
      <c r="H10076" s="10" t="s">
        <v>92</v>
      </c>
      <c r="I10076" s="10" t="s">
        <v>23</v>
      </c>
      <c r="J10076" s="10" t="s">
        <v>5443</v>
      </c>
      <c r="K10076" s="10" t="s">
        <v>318</v>
      </c>
      <c r="L10076" s="10">
        <v>35401</v>
      </c>
      <c r="M10076" s="10" t="s">
        <v>26</v>
      </c>
      <c r="N10076" s="10" t="str">
        <f>_xlfn.XLOOKUP($M:$M,People!$B:$B,People!A:A)</f>
        <v>Fred Suzuki</v>
      </c>
      <c r="O10076" s="10" t="s">
        <v>1590</v>
      </c>
      <c r="P10076" s="10" t="str">
        <f>VLOOKUP(O10076,Products!$A:$E,3,FALSE)</f>
        <v>Canon</v>
      </c>
      <c r="Q10076" s="31">
        <f>INDEX(Products!$E:$E,MATCH(O10076,Products!$A:$A,0))</f>
        <v>0.38</v>
      </c>
      <c r="R10076" s="10" t="s">
        <v>28</v>
      </c>
      <c r="S10076" s="10" t="s">
        <v>32</v>
      </c>
      <c r="T10076" s="10" t="s">
        <v>1591</v>
      </c>
      <c r="U10076" s="12">
        <v>141.96</v>
      </c>
      <c r="V10076" s="12">
        <v>2</v>
      </c>
      <c r="W10076" s="12">
        <v>0</v>
      </c>
      <c r="X10076" s="12">
        <v>35.490000000000009</v>
      </c>
    </row>
    <row r="10077" spans="1:24" ht="14" x14ac:dyDescent="0.3">
      <c r="A10077" s="9">
        <v>10069</v>
      </c>
      <c r="B10077" s="14" t="s">
        <v>11043</v>
      </c>
      <c r="C10077" s="15">
        <v>46378</v>
      </c>
      <c r="D10077" s="15">
        <v>46384</v>
      </c>
      <c r="E10077" s="10" t="s">
        <v>44</v>
      </c>
      <c r="F10077" s="10" t="s">
        <v>4829</v>
      </c>
      <c r="G10077" s="10" t="s">
        <v>4830</v>
      </c>
      <c r="H10077" s="10" t="s">
        <v>22</v>
      </c>
      <c r="I10077" s="10" t="s">
        <v>23</v>
      </c>
      <c r="J10077" s="10" t="s">
        <v>292</v>
      </c>
      <c r="K10077" s="10" t="s">
        <v>298</v>
      </c>
      <c r="L10077" s="10">
        <v>38301</v>
      </c>
      <c r="M10077" s="10" t="s">
        <v>26</v>
      </c>
      <c r="N10077" s="10" t="str">
        <f>_xlfn.XLOOKUP($M:$M,People!$B:$B,People!A:A)</f>
        <v>Fred Suzuki</v>
      </c>
      <c r="O10077" s="10" t="s">
        <v>919</v>
      </c>
      <c r="P10077" s="10" t="str">
        <f>VLOOKUP(O10077,Products!$A:$E,3,FALSE)</f>
        <v>Avery</v>
      </c>
      <c r="Q10077" s="31">
        <f>INDEX(Products!$E:$E,MATCH(O10077,Products!$A:$A,0))</f>
        <v>0.37</v>
      </c>
      <c r="R10077" s="10" t="s">
        <v>28</v>
      </c>
      <c r="S10077" s="10" t="s">
        <v>50</v>
      </c>
      <c r="T10077" s="10" t="s">
        <v>920</v>
      </c>
      <c r="U10077" s="12">
        <v>934.9559999999999</v>
      </c>
      <c r="V10077" s="12">
        <v>6</v>
      </c>
      <c r="W10077" s="12">
        <v>0.4</v>
      </c>
      <c r="X10077" s="12">
        <v>-249.32159999999999</v>
      </c>
    </row>
    <row r="10078" spans="1:24" ht="14" x14ac:dyDescent="0.3">
      <c r="A10078" s="9">
        <v>10070</v>
      </c>
      <c r="B10078" s="14" t="s">
        <v>11044</v>
      </c>
      <c r="C10078" s="15">
        <v>46378</v>
      </c>
      <c r="D10078" s="15">
        <v>46381</v>
      </c>
      <c r="E10078" s="10" t="s">
        <v>19</v>
      </c>
      <c r="F10078" s="10" t="s">
        <v>5280</v>
      </c>
      <c r="G10078" s="10" t="s">
        <v>5281</v>
      </c>
      <c r="H10078" s="10" t="s">
        <v>22</v>
      </c>
      <c r="I10078" s="10" t="s">
        <v>23</v>
      </c>
      <c r="J10078" s="10" t="s">
        <v>1577</v>
      </c>
      <c r="K10078" s="10" t="s">
        <v>277</v>
      </c>
      <c r="L10078" s="10">
        <v>85204</v>
      </c>
      <c r="M10078" s="10" t="s">
        <v>39</v>
      </c>
      <c r="N10078" s="10" t="str">
        <f>_xlfn.XLOOKUP($M:$M,People!$B:$B,People!A:A)</f>
        <v>Sadie Pawthorne</v>
      </c>
      <c r="O10078" s="10" t="s">
        <v>3123</v>
      </c>
      <c r="P10078" s="10" t="str">
        <f>VLOOKUP(O10078,Products!$A:$E,3,FALSE)</f>
        <v>Samsung</v>
      </c>
      <c r="Q10078" s="31">
        <f>INDEX(Products!$E:$E,MATCH(O10078,Products!$A:$A,0))</f>
        <v>0.27</v>
      </c>
      <c r="R10078" s="10" t="s">
        <v>28</v>
      </c>
      <c r="S10078" s="10" t="s">
        <v>50</v>
      </c>
      <c r="T10078" s="10" t="s">
        <v>3124</v>
      </c>
      <c r="U10078" s="12">
        <v>182.55</v>
      </c>
      <c r="V10078" s="12">
        <v>2</v>
      </c>
      <c r="W10078" s="12">
        <v>0.5</v>
      </c>
      <c r="X10078" s="12">
        <v>-135.08699999999999</v>
      </c>
    </row>
    <row r="10079" spans="1:24" ht="14" x14ac:dyDescent="0.3">
      <c r="A10079" s="9">
        <v>10071</v>
      </c>
      <c r="B10079" s="14" t="s">
        <v>11041</v>
      </c>
      <c r="C10079" s="15">
        <v>46378</v>
      </c>
      <c r="D10079" s="15">
        <v>46381</v>
      </c>
      <c r="E10079" s="10" t="s">
        <v>168</v>
      </c>
      <c r="F10079" s="10" t="s">
        <v>1720</v>
      </c>
      <c r="G10079" s="10" t="s">
        <v>1721</v>
      </c>
      <c r="H10079" s="10" t="s">
        <v>22</v>
      </c>
      <c r="I10079" s="10" t="s">
        <v>23</v>
      </c>
      <c r="J10079" s="10" t="s">
        <v>771</v>
      </c>
      <c r="K10079" s="10" t="s">
        <v>212</v>
      </c>
      <c r="L10079" s="10">
        <v>48227</v>
      </c>
      <c r="M10079" s="10" t="s">
        <v>95</v>
      </c>
      <c r="N10079" s="10" t="str">
        <f>_xlfn.XLOOKUP($M:$M,People!$B:$B,People!A:A)</f>
        <v>Roxanne Rodriguez</v>
      </c>
      <c r="O10079" s="10" t="s">
        <v>474</v>
      </c>
      <c r="P10079" s="10" t="str">
        <f>VLOOKUP(O10079,Products!$A:$E,3,FALSE)</f>
        <v>Samsung</v>
      </c>
      <c r="Q10079" s="31">
        <f>INDEX(Products!$E:$E,MATCH(O10079,Products!$A:$A,0))</f>
        <v>0.27</v>
      </c>
      <c r="R10079" s="10" t="s">
        <v>28</v>
      </c>
      <c r="S10079" s="10" t="s">
        <v>50</v>
      </c>
      <c r="T10079" s="10" t="s">
        <v>475</v>
      </c>
      <c r="U10079" s="12">
        <v>411.8</v>
      </c>
      <c r="V10079" s="12">
        <v>2</v>
      </c>
      <c r="W10079" s="12">
        <v>0</v>
      </c>
      <c r="X10079" s="12">
        <v>70.005999999999972</v>
      </c>
    </row>
    <row r="10080" spans="1:24" ht="14" x14ac:dyDescent="0.3">
      <c r="A10080" s="9">
        <v>10072</v>
      </c>
      <c r="B10080" s="14" t="s">
        <v>11045</v>
      </c>
      <c r="C10080" s="15">
        <v>46378</v>
      </c>
      <c r="D10080" s="15">
        <v>46382</v>
      </c>
      <c r="E10080" s="10" t="s">
        <v>44</v>
      </c>
      <c r="F10080" s="10" t="s">
        <v>3393</v>
      </c>
      <c r="G10080" s="10" t="s">
        <v>3394</v>
      </c>
      <c r="H10080" s="10" t="s">
        <v>22</v>
      </c>
      <c r="I10080" s="10" t="s">
        <v>23</v>
      </c>
      <c r="J10080" s="10" t="s">
        <v>344</v>
      </c>
      <c r="K10080" s="10" t="s">
        <v>204</v>
      </c>
      <c r="L10080" s="10">
        <v>55901</v>
      </c>
      <c r="M10080" s="10" t="s">
        <v>95</v>
      </c>
      <c r="N10080" s="10" t="str">
        <f>_xlfn.XLOOKUP($M:$M,People!$B:$B,People!A:A)</f>
        <v>Roxanne Rodriguez</v>
      </c>
      <c r="O10080" s="10" t="s">
        <v>1157</v>
      </c>
      <c r="P10080" s="10" t="str">
        <f>VLOOKUP(O10080,Products!$A:$E,3,FALSE)</f>
        <v>Office Depot</v>
      </c>
      <c r="Q10080" s="31">
        <f>INDEX(Products!$E:$E,MATCH(O10080,Products!$A:$A,0))</f>
        <v>0.28000000000000003</v>
      </c>
      <c r="R10080" s="10" t="s">
        <v>28</v>
      </c>
      <c r="S10080" s="10" t="s">
        <v>50</v>
      </c>
      <c r="T10080" s="10" t="s">
        <v>1158</v>
      </c>
      <c r="U10080" s="12">
        <v>607.52</v>
      </c>
      <c r="V10080" s="12">
        <v>2</v>
      </c>
      <c r="W10080" s="12">
        <v>0</v>
      </c>
      <c r="X10080" s="12">
        <v>97.203200000000038</v>
      </c>
    </row>
    <row r="10081" spans="1:24" ht="14" x14ac:dyDescent="0.3">
      <c r="A10081" s="9">
        <v>10073</v>
      </c>
      <c r="B10081" s="14" t="s">
        <v>11046</v>
      </c>
      <c r="C10081" s="15">
        <v>46378</v>
      </c>
      <c r="D10081" s="15">
        <v>46383</v>
      </c>
      <c r="E10081" s="10" t="s">
        <v>44</v>
      </c>
      <c r="F10081" s="10" t="s">
        <v>522</v>
      </c>
      <c r="G10081" s="10" t="s">
        <v>523</v>
      </c>
      <c r="H10081" s="10" t="s">
        <v>22</v>
      </c>
      <c r="I10081" s="10" t="s">
        <v>23</v>
      </c>
      <c r="J10081" s="10" t="s">
        <v>524</v>
      </c>
      <c r="K10081" s="10" t="s">
        <v>525</v>
      </c>
      <c r="L10081" s="10">
        <v>64055</v>
      </c>
      <c r="M10081" s="10" t="s">
        <v>95</v>
      </c>
      <c r="N10081" s="10" t="str">
        <f>_xlfn.XLOOKUP($M:$M,People!$B:$B,People!A:A)</f>
        <v>Roxanne Rodriguez</v>
      </c>
      <c r="O10081" s="10" t="s">
        <v>526</v>
      </c>
      <c r="P10081" s="10" t="str">
        <f>VLOOKUP(O10081,Products!$A:$E,3,FALSE)</f>
        <v>Logitech</v>
      </c>
      <c r="Q10081" s="31">
        <f>INDEX(Products!$E:$E,MATCH(O10081,Products!$A:$A,0))</f>
        <v>0.37</v>
      </c>
      <c r="R10081" s="10" t="s">
        <v>41</v>
      </c>
      <c r="S10081" s="10" t="s">
        <v>71</v>
      </c>
      <c r="T10081" s="10" t="s">
        <v>527</v>
      </c>
      <c r="U10081" s="12">
        <v>839.43000000000006</v>
      </c>
      <c r="V10081" s="12">
        <v>3</v>
      </c>
      <c r="W10081" s="12">
        <v>0</v>
      </c>
      <c r="X10081" s="12">
        <v>218.25179999999997</v>
      </c>
    </row>
    <row r="10082" spans="1:24" ht="14" x14ac:dyDescent="0.3">
      <c r="A10082" s="9">
        <v>10074</v>
      </c>
      <c r="B10082" s="14" t="s">
        <v>11043</v>
      </c>
      <c r="C10082" s="15">
        <v>46378</v>
      </c>
      <c r="D10082" s="15">
        <v>46384</v>
      </c>
      <c r="E10082" s="10" t="s">
        <v>44</v>
      </c>
      <c r="F10082" s="10" t="s">
        <v>4829</v>
      </c>
      <c r="G10082" s="10" t="s">
        <v>4830</v>
      </c>
      <c r="H10082" s="10" t="s">
        <v>22</v>
      </c>
      <c r="I10082" s="10" t="s">
        <v>23</v>
      </c>
      <c r="J10082" s="10" t="s">
        <v>292</v>
      </c>
      <c r="K10082" s="10" t="s">
        <v>298</v>
      </c>
      <c r="L10082" s="10">
        <v>38301</v>
      </c>
      <c r="M10082" s="10" t="s">
        <v>26</v>
      </c>
      <c r="N10082" s="10" t="str">
        <f>_xlfn.XLOOKUP($M:$M,People!$B:$B,People!A:A)</f>
        <v>Fred Suzuki</v>
      </c>
      <c r="O10082" s="10" t="s">
        <v>2205</v>
      </c>
      <c r="P10082" s="10" t="str">
        <f>VLOOKUP(O10082,Products!$A:$E,3,FALSE)</f>
        <v>Logitech</v>
      </c>
      <c r="Q10082" s="31">
        <f>INDEX(Products!$E:$E,MATCH(O10082,Products!$A:$A,0))</f>
        <v>0.28999999999999998</v>
      </c>
      <c r="R10082" s="10" t="s">
        <v>41</v>
      </c>
      <c r="S10082" s="10" t="s">
        <v>71</v>
      </c>
      <c r="T10082" s="10" t="s">
        <v>2206</v>
      </c>
      <c r="U10082" s="12">
        <v>59.24</v>
      </c>
      <c r="V10082" s="12">
        <v>5</v>
      </c>
      <c r="W10082" s="12">
        <v>0.2</v>
      </c>
      <c r="X10082" s="12">
        <v>16.290999999999997</v>
      </c>
    </row>
    <row r="10083" spans="1:24" ht="14" x14ac:dyDescent="0.3">
      <c r="A10083" s="9">
        <v>10075</v>
      </c>
      <c r="B10083" s="14" t="s">
        <v>11047</v>
      </c>
      <c r="C10083" s="15">
        <v>46378</v>
      </c>
      <c r="D10083" s="15">
        <v>46382</v>
      </c>
      <c r="E10083" s="10" t="s">
        <v>44</v>
      </c>
      <c r="F10083" s="10" t="s">
        <v>3352</v>
      </c>
      <c r="G10083" s="10" t="s">
        <v>3353</v>
      </c>
      <c r="H10083" s="10" t="s">
        <v>36</v>
      </c>
      <c r="I10083" s="10" t="s">
        <v>23</v>
      </c>
      <c r="J10083" s="10" t="s">
        <v>585</v>
      </c>
      <c r="K10083" s="10" t="s">
        <v>586</v>
      </c>
      <c r="L10083" s="10">
        <v>88220</v>
      </c>
      <c r="M10083" s="10" t="s">
        <v>39</v>
      </c>
      <c r="N10083" s="10" t="str">
        <f>_xlfn.XLOOKUP($M:$M,People!$B:$B,People!A:A)</f>
        <v>Sadie Pawthorne</v>
      </c>
      <c r="O10083" s="10" t="s">
        <v>1309</v>
      </c>
      <c r="P10083" s="10" t="str">
        <f>VLOOKUP(O10083,Products!$A:$E,3,FALSE)</f>
        <v>HP</v>
      </c>
      <c r="Q10083" s="31">
        <f>INDEX(Products!$E:$E,MATCH(O10083,Products!$A:$A,0))</f>
        <v>0.31</v>
      </c>
      <c r="R10083" s="10" t="s">
        <v>41</v>
      </c>
      <c r="S10083" s="10" t="s">
        <v>61</v>
      </c>
      <c r="T10083" s="10" t="s">
        <v>1310</v>
      </c>
      <c r="U10083" s="12">
        <v>4.17</v>
      </c>
      <c r="V10083" s="12">
        <v>3</v>
      </c>
      <c r="W10083" s="12">
        <v>0</v>
      </c>
      <c r="X10083" s="12">
        <v>1.0841999999999998</v>
      </c>
    </row>
    <row r="10084" spans="1:24" ht="14" x14ac:dyDescent="0.3">
      <c r="A10084" s="9">
        <v>10076</v>
      </c>
      <c r="B10084" s="14" t="s">
        <v>11043</v>
      </c>
      <c r="C10084" s="15">
        <v>46378</v>
      </c>
      <c r="D10084" s="15">
        <v>46384</v>
      </c>
      <c r="E10084" s="10" t="s">
        <v>44</v>
      </c>
      <c r="F10084" s="10" t="s">
        <v>4829</v>
      </c>
      <c r="G10084" s="10" t="s">
        <v>4830</v>
      </c>
      <c r="H10084" s="10" t="s">
        <v>22</v>
      </c>
      <c r="I10084" s="10" t="s">
        <v>23</v>
      </c>
      <c r="J10084" s="10" t="s">
        <v>292</v>
      </c>
      <c r="K10084" s="10" t="s">
        <v>298</v>
      </c>
      <c r="L10084" s="10">
        <v>38301</v>
      </c>
      <c r="M10084" s="10" t="s">
        <v>26</v>
      </c>
      <c r="N10084" s="10" t="str">
        <f>_xlfn.XLOOKUP($M:$M,People!$B:$B,People!A:A)</f>
        <v>Fred Suzuki</v>
      </c>
      <c r="O10084" s="10" t="s">
        <v>3327</v>
      </c>
      <c r="P10084" s="10" t="str">
        <f>VLOOKUP(O10084,Products!$A:$E,3,FALSE)</f>
        <v>Avery</v>
      </c>
      <c r="Q10084" s="31">
        <f>INDEX(Products!$E:$E,MATCH(O10084,Products!$A:$A,0))</f>
        <v>0.28999999999999998</v>
      </c>
      <c r="R10084" s="10" t="s">
        <v>41</v>
      </c>
      <c r="S10084" s="10" t="s">
        <v>61</v>
      </c>
      <c r="T10084" s="10" t="s">
        <v>3328</v>
      </c>
      <c r="U10084" s="12">
        <v>23.128</v>
      </c>
      <c r="V10084" s="12">
        <v>7</v>
      </c>
      <c r="W10084" s="12">
        <v>0.2</v>
      </c>
      <c r="X10084" s="12">
        <v>2.8909999999999982</v>
      </c>
    </row>
    <row r="10085" spans="1:24" ht="14" x14ac:dyDescent="0.3">
      <c r="A10085" s="9">
        <v>10077</v>
      </c>
      <c r="B10085" s="14" t="s">
        <v>11048</v>
      </c>
      <c r="C10085" s="15">
        <v>46378</v>
      </c>
      <c r="D10085" s="15">
        <v>46380</v>
      </c>
      <c r="E10085" s="10" t="s">
        <v>168</v>
      </c>
      <c r="F10085" s="10" t="s">
        <v>653</v>
      </c>
      <c r="G10085" s="10" t="s">
        <v>654</v>
      </c>
      <c r="H10085" s="10" t="s">
        <v>22</v>
      </c>
      <c r="I10085" s="10" t="s">
        <v>23</v>
      </c>
      <c r="J10085" s="10" t="s">
        <v>2395</v>
      </c>
      <c r="K10085" s="10" t="s">
        <v>438</v>
      </c>
      <c r="L10085" s="10">
        <v>43615</v>
      </c>
      <c r="M10085" s="10" t="s">
        <v>133</v>
      </c>
      <c r="N10085" s="10" t="str">
        <f>_xlfn.XLOOKUP($M:$M,People!$B:$B,People!A:A)</f>
        <v>Chuck Magee</v>
      </c>
      <c r="O10085" s="10" t="s">
        <v>1738</v>
      </c>
      <c r="P10085" s="10" t="str">
        <f>VLOOKUP(O10085,Products!$A:$E,3,FALSE)</f>
        <v>Avery</v>
      </c>
      <c r="Q10085" s="31">
        <f>INDEX(Products!$E:$E,MATCH(O10085,Products!$A:$A,0))</f>
        <v>0.28999999999999998</v>
      </c>
      <c r="R10085" s="10" t="s">
        <v>41</v>
      </c>
      <c r="S10085" s="10" t="s">
        <v>68</v>
      </c>
      <c r="T10085" s="10" t="s">
        <v>1739</v>
      </c>
      <c r="U10085" s="12">
        <v>1.6410000000000002</v>
      </c>
      <c r="V10085" s="12">
        <v>1</v>
      </c>
      <c r="W10085" s="12">
        <v>0.7</v>
      </c>
      <c r="X10085" s="12">
        <v>-1.3128000000000002</v>
      </c>
    </row>
    <row r="10086" spans="1:24" ht="14" x14ac:dyDescent="0.3">
      <c r="A10086" s="9">
        <v>10078</v>
      </c>
      <c r="B10086" s="14" t="s">
        <v>11049</v>
      </c>
      <c r="C10086" s="15">
        <v>46378</v>
      </c>
      <c r="D10086" s="15">
        <v>46382</v>
      </c>
      <c r="E10086" s="10" t="s">
        <v>44</v>
      </c>
      <c r="F10086" s="10" t="s">
        <v>5280</v>
      </c>
      <c r="G10086" s="10" t="s">
        <v>5281</v>
      </c>
      <c r="H10086" s="10" t="s">
        <v>22</v>
      </c>
      <c r="I10086" s="10" t="s">
        <v>23</v>
      </c>
      <c r="J10086" s="10" t="s">
        <v>165</v>
      </c>
      <c r="K10086" s="10" t="s">
        <v>94</v>
      </c>
      <c r="L10086" s="10">
        <v>77095</v>
      </c>
      <c r="M10086" s="10" t="s">
        <v>95</v>
      </c>
      <c r="N10086" s="10" t="str">
        <f>_xlfn.XLOOKUP($M:$M,People!$B:$B,People!A:A)</f>
        <v>Roxanne Rodriguez</v>
      </c>
      <c r="O10086" s="10" t="s">
        <v>2796</v>
      </c>
      <c r="P10086" s="10" t="str">
        <f>VLOOKUP(O10086,Products!$A:$E,3,FALSE)</f>
        <v>IKEA</v>
      </c>
      <c r="Q10086" s="31">
        <f>INDEX(Products!$E:$E,MATCH(O10086,Products!$A:$A,0))</f>
        <v>0.34</v>
      </c>
      <c r="R10086" s="10" t="s">
        <v>41</v>
      </c>
      <c r="S10086" s="10" t="s">
        <v>68</v>
      </c>
      <c r="T10086" s="10" t="s">
        <v>2797</v>
      </c>
      <c r="U10086" s="12">
        <v>6.3299999999999992</v>
      </c>
      <c r="V10086" s="12">
        <v>5</v>
      </c>
      <c r="W10086" s="12">
        <v>0.8</v>
      </c>
      <c r="X10086" s="12">
        <v>-9.8114999999999988</v>
      </c>
    </row>
    <row r="10087" spans="1:24" ht="14" x14ac:dyDescent="0.3">
      <c r="A10087" s="9">
        <v>10079</v>
      </c>
      <c r="B10087" s="14" t="s">
        <v>11050</v>
      </c>
      <c r="C10087" s="15">
        <v>46378</v>
      </c>
      <c r="D10087" s="15">
        <v>46380</v>
      </c>
      <c r="E10087" s="10" t="s">
        <v>19</v>
      </c>
      <c r="F10087" s="10" t="s">
        <v>1411</v>
      </c>
      <c r="G10087" s="10" t="s">
        <v>1412</v>
      </c>
      <c r="H10087" s="10" t="s">
        <v>22</v>
      </c>
      <c r="I10087" s="10" t="s">
        <v>23</v>
      </c>
      <c r="J10087" s="10" t="s">
        <v>3782</v>
      </c>
      <c r="K10087" s="10" t="s">
        <v>48</v>
      </c>
      <c r="L10087" s="10">
        <v>32127</v>
      </c>
      <c r="M10087" s="10" t="s">
        <v>26</v>
      </c>
      <c r="N10087" s="10" t="str">
        <f>_xlfn.XLOOKUP($M:$M,People!$B:$B,People!A:A)</f>
        <v>Fred Suzuki</v>
      </c>
      <c r="O10087" s="10" t="s">
        <v>3774</v>
      </c>
      <c r="P10087" s="10" t="str">
        <f>VLOOKUP(O10087,Products!$A:$E,3,FALSE)</f>
        <v>Logitech</v>
      </c>
      <c r="Q10087" s="31">
        <f>INDEX(Products!$E:$E,MATCH(O10087,Products!$A:$A,0))</f>
        <v>0.25</v>
      </c>
      <c r="R10087" s="10" t="s">
        <v>41</v>
      </c>
      <c r="S10087" s="10" t="s">
        <v>155</v>
      </c>
      <c r="T10087" s="10" t="s">
        <v>588</v>
      </c>
      <c r="U10087" s="12">
        <v>7.8239999999999998</v>
      </c>
      <c r="V10087" s="12">
        <v>1</v>
      </c>
      <c r="W10087" s="12">
        <v>0.2</v>
      </c>
      <c r="X10087" s="12">
        <v>2.9339999999999997</v>
      </c>
    </row>
    <row r="10088" spans="1:24" ht="14" x14ac:dyDescent="0.3">
      <c r="A10088" s="9">
        <v>10080</v>
      </c>
      <c r="B10088" s="14" t="s">
        <v>11047</v>
      </c>
      <c r="C10088" s="15">
        <v>46378</v>
      </c>
      <c r="D10088" s="15">
        <v>46382</v>
      </c>
      <c r="E10088" s="10" t="s">
        <v>44</v>
      </c>
      <c r="F10088" s="10" t="s">
        <v>3352</v>
      </c>
      <c r="G10088" s="10" t="s">
        <v>3353</v>
      </c>
      <c r="H10088" s="10" t="s">
        <v>36</v>
      </c>
      <c r="I10088" s="10" t="s">
        <v>23</v>
      </c>
      <c r="J10088" s="10" t="s">
        <v>585</v>
      </c>
      <c r="K10088" s="10" t="s">
        <v>586</v>
      </c>
      <c r="L10088" s="10">
        <v>88220</v>
      </c>
      <c r="M10088" s="10" t="s">
        <v>39</v>
      </c>
      <c r="N10088" s="10" t="str">
        <f>_xlfn.XLOOKUP($M:$M,People!$B:$B,People!A:A)</f>
        <v>Sadie Pawthorne</v>
      </c>
      <c r="O10088" s="10" t="s">
        <v>3011</v>
      </c>
      <c r="P10088" s="10" t="str">
        <f>VLOOKUP(O10088,Products!$A:$E,3,FALSE)</f>
        <v>Avery</v>
      </c>
      <c r="Q10088" s="31">
        <f>INDEX(Products!$E:$E,MATCH(O10088,Products!$A:$A,0))</f>
        <v>0.28999999999999998</v>
      </c>
      <c r="R10088" s="10" t="s">
        <v>41</v>
      </c>
      <c r="S10088" s="10" t="s">
        <v>42</v>
      </c>
      <c r="T10088" s="10" t="s">
        <v>3012</v>
      </c>
      <c r="U10088" s="12">
        <v>18.45</v>
      </c>
      <c r="V10088" s="12">
        <v>5</v>
      </c>
      <c r="W10088" s="12">
        <v>0</v>
      </c>
      <c r="X10088" s="12">
        <v>8.6715</v>
      </c>
    </row>
    <row r="10089" spans="1:24" ht="14" x14ac:dyDescent="0.3">
      <c r="A10089" s="9">
        <v>10081</v>
      </c>
      <c r="B10089" s="14" t="s">
        <v>11049</v>
      </c>
      <c r="C10089" s="15">
        <v>46378</v>
      </c>
      <c r="D10089" s="15">
        <v>46382</v>
      </c>
      <c r="E10089" s="10" t="s">
        <v>44</v>
      </c>
      <c r="F10089" s="10" t="s">
        <v>5280</v>
      </c>
      <c r="G10089" s="10" t="s">
        <v>5281</v>
      </c>
      <c r="H10089" s="10" t="s">
        <v>22</v>
      </c>
      <c r="I10089" s="10" t="s">
        <v>23</v>
      </c>
      <c r="J10089" s="10" t="s">
        <v>165</v>
      </c>
      <c r="K10089" s="10" t="s">
        <v>94</v>
      </c>
      <c r="L10089" s="10">
        <v>77095</v>
      </c>
      <c r="M10089" s="10" t="s">
        <v>95</v>
      </c>
      <c r="N10089" s="10" t="str">
        <f>_xlfn.XLOOKUP($M:$M,People!$B:$B,People!A:A)</f>
        <v>Roxanne Rodriguez</v>
      </c>
      <c r="O10089" s="10" t="s">
        <v>2351</v>
      </c>
      <c r="P10089" s="10" t="str">
        <f>VLOOKUP(O10089,Products!$A:$E,3,FALSE)</f>
        <v>Office Depot</v>
      </c>
      <c r="Q10089" s="31">
        <f>INDEX(Products!$E:$E,MATCH(O10089,Products!$A:$A,0))</f>
        <v>0.3</v>
      </c>
      <c r="R10089" s="10" t="s">
        <v>41</v>
      </c>
      <c r="S10089" s="10" t="s">
        <v>82</v>
      </c>
      <c r="T10089" s="10" t="s">
        <v>2352</v>
      </c>
      <c r="U10089" s="12">
        <v>25.920000000000005</v>
      </c>
      <c r="V10089" s="12">
        <v>5</v>
      </c>
      <c r="W10089" s="12">
        <v>0.2</v>
      </c>
      <c r="X10089" s="12">
        <v>9.0719999999999992</v>
      </c>
    </row>
    <row r="10090" spans="1:24" ht="14" x14ac:dyDescent="0.3">
      <c r="A10090" s="9">
        <v>10082</v>
      </c>
      <c r="B10090" s="14" t="s">
        <v>11049</v>
      </c>
      <c r="C10090" s="15">
        <v>46378</v>
      </c>
      <c r="D10090" s="15">
        <v>46382</v>
      </c>
      <c r="E10090" s="10" t="s">
        <v>44</v>
      </c>
      <c r="F10090" s="10" t="s">
        <v>5280</v>
      </c>
      <c r="G10090" s="10" t="s">
        <v>5281</v>
      </c>
      <c r="H10090" s="10" t="s">
        <v>22</v>
      </c>
      <c r="I10090" s="10" t="s">
        <v>23</v>
      </c>
      <c r="J10090" s="10" t="s">
        <v>165</v>
      </c>
      <c r="K10090" s="10" t="s">
        <v>94</v>
      </c>
      <c r="L10090" s="10">
        <v>77095</v>
      </c>
      <c r="M10090" s="10" t="s">
        <v>95</v>
      </c>
      <c r="N10090" s="10" t="str">
        <f>_xlfn.XLOOKUP($M:$M,People!$B:$B,People!A:A)</f>
        <v>Roxanne Rodriguez</v>
      </c>
      <c r="O10090" s="10" t="s">
        <v>2129</v>
      </c>
      <c r="P10090" s="10" t="str">
        <f>VLOOKUP(O10090,Products!$A:$E,3,FALSE)</f>
        <v>Dell</v>
      </c>
      <c r="Q10090" s="31">
        <f>INDEX(Products!$E:$E,MATCH(O10090,Products!$A:$A,0))</f>
        <v>0.34</v>
      </c>
      <c r="R10090" s="10" t="s">
        <v>41</v>
      </c>
      <c r="S10090" s="10" t="s">
        <v>82</v>
      </c>
      <c r="T10090" s="10" t="s">
        <v>2130</v>
      </c>
      <c r="U10090" s="12">
        <v>75.88</v>
      </c>
      <c r="V10090" s="12">
        <v>5</v>
      </c>
      <c r="W10090" s="12">
        <v>0.2</v>
      </c>
      <c r="X10090" s="12">
        <v>26.557999999999993</v>
      </c>
    </row>
    <row r="10091" spans="1:24" ht="14" x14ac:dyDescent="0.3">
      <c r="A10091" s="9">
        <v>10083</v>
      </c>
      <c r="B10091" s="14" t="s">
        <v>11047</v>
      </c>
      <c r="C10091" s="15">
        <v>46378</v>
      </c>
      <c r="D10091" s="15">
        <v>46382</v>
      </c>
      <c r="E10091" s="10" t="s">
        <v>44</v>
      </c>
      <c r="F10091" s="10" t="s">
        <v>3352</v>
      </c>
      <c r="G10091" s="10" t="s">
        <v>3353</v>
      </c>
      <c r="H10091" s="10" t="s">
        <v>36</v>
      </c>
      <c r="I10091" s="10" t="s">
        <v>23</v>
      </c>
      <c r="J10091" s="10" t="s">
        <v>585</v>
      </c>
      <c r="K10091" s="10" t="s">
        <v>586</v>
      </c>
      <c r="L10091" s="10">
        <v>88220</v>
      </c>
      <c r="M10091" s="10" t="s">
        <v>39</v>
      </c>
      <c r="N10091" s="10" t="str">
        <f>_xlfn.XLOOKUP($M:$M,People!$B:$B,People!A:A)</f>
        <v>Sadie Pawthorne</v>
      </c>
      <c r="O10091" s="10" t="s">
        <v>909</v>
      </c>
      <c r="P10091" s="10" t="str">
        <f>VLOOKUP(O10091,Products!$A:$E,3,FALSE)</f>
        <v>Office Depot</v>
      </c>
      <c r="Q10091" s="31">
        <f>INDEX(Products!$E:$E,MATCH(O10091,Products!$A:$A,0))</f>
        <v>0.32</v>
      </c>
      <c r="R10091" s="10" t="s">
        <v>41</v>
      </c>
      <c r="S10091" s="10" t="s">
        <v>53</v>
      </c>
      <c r="T10091" s="10" t="s">
        <v>910</v>
      </c>
      <c r="U10091" s="12">
        <v>37.32</v>
      </c>
      <c r="V10091" s="12">
        <v>3</v>
      </c>
      <c r="W10091" s="12">
        <v>0</v>
      </c>
      <c r="X10091" s="12">
        <v>10.4496</v>
      </c>
    </row>
    <row r="10092" spans="1:24" ht="14" x14ac:dyDescent="0.3">
      <c r="A10092" s="9">
        <v>10084</v>
      </c>
      <c r="B10092" s="14" t="s">
        <v>11043</v>
      </c>
      <c r="C10092" s="15">
        <v>46378</v>
      </c>
      <c r="D10092" s="15">
        <v>46384</v>
      </c>
      <c r="E10092" s="10" t="s">
        <v>44</v>
      </c>
      <c r="F10092" s="10" t="s">
        <v>4829</v>
      </c>
      <c r="G10092" s="10" t="s">
        <v>4830</v>
      </c>
      <c r="H10092" s="10" t="s">
        <v>22</v>
      </c>
      <c r="I10092" s="10" t="s">
        <v>23</v>
      </c>
      <c r="J10092" s="10" t="s">
        <v>292</v>
      </c>
      <c r="K10092" s="10" t="s">
        <v>298</v>
      </c>
      <c r="L10092" s="10">
        <v>38301</v>
      </c>
      <c r="M10092" s="10" t="s">
        <v>26</v>
      </c>
      <c r="N10092" s="10" t="str">
        <f>_xlfn.XLOOKUP($M:$M,People!$B:$B,People!A:A)</f>
        <v>Fred Suzuki</v>
      </c>
      <c r="O10092" s="10" t="s">
        <v>1290</v>
      </c>
      <c r="P10092" s="10" t="str">
        <f>VLOOKUP(O10092,Products!$A:$E,3,FALSE)</f>
        <v>IKEA</v>
      </c>
      <c r="Q10092" s="31">
        <f>INDEX(Products!$E:$E,MATCH(O10092,Products!$A:$A,0))</f>
        <v>0.4</v>
      </c>
      <c r="R10092" s="10" t="s">
        <v>41</v>
      </c>
      <c r="S10092" s="10" t="s">
        <v>53</v>
      </c>
      <c r="T10092" s="10" t="s">
        <v>1291</v>
      </c>
      <c r="U10092" s="12">
        <v>26.160000000000004</v>
      </c>
      <c r="V10092" s="12">
        <v>3</v>
      </c>
      <c r="W10092" s="12">
        <v>0.2</v>
      </c>
      <c r="X10092" s="12">
        <v>1.961999999999998</v>
      </c>
    </row>
    <row r="10093" spans="1:24" ht="14" x14ac:dyDescent="0.3">
      <c r="A10093" s="9">
        <v>10085</v>
      </c>
      <c r="B10093" s="14" t="s">
        <v>11045</v>
      </c>
      <c r="C10093" s="15">
        <v>46378</v>
      </c>
      <c r="D10093" s="15">
        <v>46382</v>
      </c>
      <c r="E10093" s="10" t="s">
        <v>44</v>
      </c>
      <c r="F10093" s="10" t="s">
        <v>3393</v>
      </c>
      <c r="G10093" s="10" t="s">
        <v>3394</v>
      </c>
      <c r="H10093" s="10" t="s">
        <v>22</v>
      </c>
      <c r="I10093" s="10" t="s">
        <v>23</v>
      </c>
      <c r="J10093" s="10" t="s">
        <v>344</v>
      </c>
      <c r="K10093" s="10" t="s">
        <v>204</v>
      </c>
      <c r="L10093" s="10">
        <v>55901</v>
      </c>
      <c r="M10093" s="10" t="s">
        <v>95</v>
      </c>
      <c r="N10093" s="10" t="str">
        <f>_xlfn.XLOOKUP($M:$M,People!$B:$B,People!A:A)</f>
        <v>Roxanne Rodriguez</v>
      </c>
      <c r="O10093" s="10" t="s">
        <v>836</v>
      </c>
      <c r="P10093" s="10" t="str">
        <f>VLOOKUP(O10093,Products!$A:$E,3,FALSE)</f>
        <v>3M</v>
      </c>
      <c r="Q10093" s="31">
        <f>INDEX(Products!$E:$E,MATCH(O10093,Products!$A:$A,0))</f>
        <v>0.3</v>
      </c>
      <c r="R10093" s="10" t="s">
        <v>41</v>
      </c>
      <c r="S10093" s="10" t="s">
        <v>53</v>
      </c>
      <c r="T10093" s="10" t="s">
        <v>1509</v>
      </c>
      <c r="U10093" s="12">
        <v>31.16</v>
      </c>
      <c r="V10093" s="12">
        <v>2</v>
      </c>
      <c r="W10093" s="12">
        <v>0</v>
      </c>
      <c r="X10093" s="12">
        <v>7.7899999999999991</v>
      </c>
    </row>
    <row r="10094" spans="1:24" ht="14" x14ac:dyDescent="0.3">
      <c r="A10094" s="9">
        <v>10086</v>
      </c>
      <c r="B10094" s="14" t="s">
        <v>11040</v>
      </c>
      <c r="C10094" s="15">
        <v>46378</v>
      </c>
      <c r="D10094" s="15">
        <v>46383</v>
      </c>
      <c r="E10094" s="10" t="s">
        <v>19</v>
      </c>
      <c r="F10094" s="10" t="s">
        <v>4774</v>
      </c>
      <c r="G10094" s="10" t="s">
        <v>4775</v>
      </c>
      <c r="H10094" s="10" t="s">
        <v>36</v>
      </c>
      <c r="I10094" s="10" t="s">
        <v>23</v>
      </c>
      <c r="J10094" s="10" t="s">
        <v>2978</v>
      </c>
      <c r="K10094" s="10" t="s">
        <v>1219</v>
      </c>
      <c r="L10094" s="10">
        <v>2908</v>
      </c>
      <c r="M10094" s="10" t="s">
        <v>133</v>
      </c>
      <c r="N10094" s="10" t="str">
        <f>_xlfn.XLOOKUP($M:$M,People!$B:$B,People!A:A)</f>
        <v>Chuck Magee</v>
      </c>
      <c r="O10094" s="10" t="s">
        <v>1394</v>
      </c>
      <c r="P10094" s="10" t="str">
        <f>VLOOKUP(O10094,Products!$A:$E,3,FALSE)</f>
        <v>Avery</v>
      </c>
      <c r="Q10094" s="31">
        <f>INDEX(Products!$E:$E,MATCH(O10094,Products!$A:$A,0))</f>
        <v>0.31</v>
      </c>
      <c r="R10094" s="10" t="s">
        <v>41</v>
      </c>
      <c r="S10094" s="10" t="s">
        <v>510</v>
      </c>
      <c r="T10094" s="10" t="s">
        <v>1395</v>
      </c>
      <c r="U10094" s="12">
        <v>695.16</v>
      </c>
      <c r="V10094" s="12">
        <v>6</v>
      </c>
      <c r="W10094" s="12">
        <v>0</v>
      </c>
      <c r="X10094" s="12">
        <v>34.757999999999953</v>
      </c>
    </row>
    <row r="10095" spans="1:24" ht="14" x14ac:dyDescent="0.3">
      <c r="A10095" s="9">
        <v>10087</v>
      </c>
      <c r="B10095" s="14" t="s">
        <v>11051</v>
      </c>
      <c r="C10095" s="15">
        <v>46378</v>
      </c>
      <c r="D10095" s="15">
        <v>46380</v>
      </c>
      <c r="E10095" s="10" t="s">
        <v>168</v>
      </c>
      <c r="F10095" s="10" t="s">
        <v>3062</v>
      </c>
      <c r="G10095" s="10" t="s">
        <v>3063</v>
      </c>
      <c r="H10095" s="10" t="s">
        <v>22</v>
      </c>
      <c r="I10095" s="10" t="s">
        <v>23</v>
      </c>
      <c r="J10095" s="10" t="s">
        <v>37</v>
      </c>
      <c r="K10095" s="10" t="s">
        <v>38</v>
      </c>
      <c r="L10095" s="10">
        <v>90008</v>
      </c>
      <c r="M10095" s="10" t="s">
        <v>39</v>
      </c>
      <c r="N10095" s="10" t="str">
        <f>_xlfn.XLOOKUP($M:$M,People!$B:$B,People!A:A)</f>
        <v>Sadie Pawthorne</v>
      </c>
      <c r="O10095" s="10" t="s">
        <v>4889</v>
      </c>
      <c r="P10095" s="10" t="str">
        <f>VLOOKUP(O10095,Products!$A:$E,3,FALSE)</f>
        <v>Canon</v>
      </c>
      <c r="Q10095" s="31">
        <f>INDEX(Products!$E:$E,MATCH(O10095,Products!$A:$A,0))</f>
        <v>0.38</v>
      </c>
      <c r="R10095" s="10" t="s">
        <v>64</v>
      </c>
      <c r="S10095" s="10" t="s">
        <v>144</v>
      </c>
      <c r="T10095" s="10" t="s">
        <v>4890</v>
      </c>
      <c r="U10095" s="12">
        <v>474.95</v>
      </c>
      <c r="V10095" s="12">
        <v>5</v>
      </c>
      <c r="W10095" s="12">
        <v>0</v>
      </c>
      <c r="X10095" s="12">
        <v>142.48499999999993</v>
      </c>
    </row>
    <row r="10096" spans="1:24" ht="14" x14ac:dyDescent="0.3">
      <c r="A10096" s="9">
        <v>10088</v>
      </c>
      <c r="B10096" s="14" t="s">
        <v>11041</v>
      </c>
      <c r="C10096" s="15">
        <v>46378</v>
      </c>
      <c r="D10096" s="15">
        <v>46381</v>
      </c>
      <c r="E10096" s="10" t="s">
        <v>168</v>
      </c>
      <c r="F10096" s="10" t="s">
        <v>1720</v>
      </c>
      <c r="G10096" s="10" t="s">
        <v>1721</v>
      </c>
      <c r="H10096" s="10" t="s">
        <v>22</v>
      </c>
      <c r="I10096" s="10" t="s">
        <v>23</v>
      </c>
      <c r="J10096" s="10" t="s">
        <v>771</v>
      </c>
      <c r="K10096" s="10" t="s">
        <v>212</v>
      </c>
      <c r="L10096" s="10">
        <v>48227</v>
      </c>
      <c r="M10096" s="10" t="s">
        <v>95</v>
      </c>
      <c r="N10096" s="10" t="str">
        <f>_xlfn.XLOOKUP($M:$M,People!$B:$B,People!A:A)</f>
        <v>Roxanne Rodriguez</v>
      </c>
      <c r="O10096" s="10" t="s">
        <v>421</v>
      </c>
      <c r="P10096" s="10" t="str">
        <f>VLOOKUP(O10096,Products!$A:$E,3,FALSE)</f>
        <v>Office Depot</v>
      </c>
      <c r="Q10096" s="31">
        <f>INDEX(Products!$E:$E,MATCH(O10096,Products!$A:$A,0))</f>
        <v>0.36</v>
      </c>
      <c r="R10096" s="10" t="s">
        <v>64</v>
      </c>
      <c r="S10096" s="10" t="s">
        <v>144</v>
      </c>
      <c r="T10096" s="10" t="s">
        <v>422</v>
      </c>
      <c r="U10096" s="12">
        <v>84.99</v>
      </c>
      <c r="V10096" s="12">
        <v>1</v>
      </c>
      <c r="W10096" s="12">
        <v>0</v>
      </c>
      <c r="X10096" s="12">
        <v>30.596399999999996</v>
      </c>
    </row>
    <row r="10097" spans="1:24" ht="14" x14ac:dyDescent="0.3">
      <c r="A10097" s="9">
        <v>10089</v>
      </c>
      <c r="B10097" s="14" t="s">
        <v>11043</v>
      </c>
      <c r="C10097" s="15">
        <v>46378</v>
      </c>
      <c r="D10097" s="15">
        <v>46384</v>
      </c>
      <c r="E10097" s="10" t="s">
        <v>44</v>
      </c>
      <c r="F10097" s="10" t="s">
        <v>4829</v>
      </c>
      <c r="G10097" s="10" t="s">
        <v>4830</v>
      </c>
      <c r="H10097" s="10" t="s">
        <v>22</v>
      </c>
      <c r="I10097" s="10" t="s">
        <v>23</v>
      </c>
      <c r="J10097" s="10" t="s">
        <v>292</v>
      </c>
      <c r="K10097" s="10" t="s">
        <v>298</v>
      </c>
      <c r="L10097" s="10">
        <v>38301</v>
      </c>
      <c r="M10097" s="10" t="s">
        <v>26</v>
      </c>
      <c r="N10097" s="10" t="str">
        <f>_xlfn.XLOOKUP($M:$M,People!$B:$B,People!A:A)</f>
        <v>Fred Suzuki</v>
      </c>
      <c r="O10097" s="10" t="s">
        <v>2705</v>
      </c>
      <c r="P10097" s="10" t="str">
        <f>VLOOKUP(O10097,Products!$A:$E,3,FALSE)</f>
        <v>Logitech</v>
      </c>
      <c r="Q10097" s="31">
        <f>INDEX(Products!$E:$E,MATCH(O10097,Products!$A:$A,0))</f>
        <v>0.28999999999999998</v>
      </c>
      <c r="R10097" s="10" t="s">
        <v>64</v>
      </c>
      <c r="S10097" s="10" t="s">
        <v>144</v>
      </c>
      <c r="T10097" s="10" t="s">
        <v>2706</v>
      </c>
      <c r="U10097" s="12">
        <v>46.864000000000004</v>
      </c>
      <c r="V10097" s="12">
        <v>2</v>
      </c>
      <c r="W10097" s="12">
        <v>0.2</v>
      </c>
      <c r="X10097" s="12">
        <v>7.615399999999994</v>
      </c>
    </row>
    <row r="10098" spans="1:24" ht="14" x14ac:dyDescent="0.3">
      <c r="A10098" s="9">
        <v>10090</v>
      </c>
      <c r="B10098" s="14" t="s">
        <v>11041</v>
      </c>
      <c r="C10098" s="15">
        <v>46378</v>
      </c>
      <c r="D10098" s="15">
        <v>46381</v>
      </c>
      <c r="E10098" s="10" t="s">
        <v>168</v>
      </c>
      <c r="F10098" s="10" t="s">
        <v>1720</v>
      </c>
      <c r="G10098" s="10" t="s">
        <v>1721</v>
      </c>
      <c r="H10098" s="10" t="s">
        <v>22</v>
      </c>
      <c r="I10098" s="10" t="s">
        <v>23</v>
      </c>
      <c r="J10098" s="10" t="s">
        <v>771</v>
      </c>
      <c r="K10098" s="10" t="s">
        <v>212</v>
      </c>
      <c r="L10098" s="10">
        <v>48227</v>
      </c>
      <c r="M10098" s="10" t="s">
        <v>95</v>
      </c>
      <c r="N10098" s="10" t="str">
        <f>_xlfn.XLOOKUP($M:$M,People!$B:$B,People!A:A)</f>
        <v>Roxanne Rodriguez</v>
      </c>
      <c r="O10098" s="10" t="s">
        <v>3938</v>
      </c>
      <c r="P10098" s="10" t="str">
        <f>VLOOKUP(O10098,Products!$A:$E,3,FALSE)</f>
        <v>IKEA</v>
      </c>
      <c r="Q10098" s="31">
        <f>INDEX(Products!$E:$E,MATCH(O10098,Products!$A:$A,0))</f>
        <v>0.4</v>
      </c>
      <c r="R10098" s="10" t="s">
        <v>64</v>
      </c>
      <c r="S10098" s="10" t="s">
        <v>144</v>
      </c>
      <c r="T10098" s="10" t="s">
        <v>3939</v>
      </c>
      <c r="U10098" s="12">
        <v>199.95000000000002</v>
      </c>
      <c r="V10098" s="12">
        <v>5</v>
      </c>
      <c r="W10098" s="12">
        <v>0</v>
      </c>
      <c r="X10098" s="12">
        <v>63.983999999999988</v>
      </c>
    </row>
    <row r="10099" spans="1:24" ht="14" x14ac:dyDescent="0.3">
      <c r="A10099" s="9">
        <v>10091</v>
      </c>
      <c r="B10099" s="14" t="s">
        <v>11047</v>
      </c>
      <c r="C10099" s="15">
        <v>46378</v>
      </c>
      <c r="D10099" s="15">
        <v>46382</v>
      </c>
      <c r="E10099" s="10" t="s">
        <v>44</v>
      </c>
      <c r="F10099" s="10" t="s">
        <v>3352</v>
      </c>
      <c r="G10099" s="10" t="s">
        <v>3353</v>
      </c>
      <c r="H10099" s="10" t="s">
        <v>36</v>
      </c>
      <c r="I10099" s="10" t="s">
        <v>23</v>
      </c>
      <c r="J10099" s="10" t="s">
        <v>585</v>
      </c>
      <c r="K10099" s="10" t="s">
        <v>586</v>
      </c>
      <c r="L10099" s="10">
        <v>88220</v>
      </c>
      <c r="M10099" s="10" t="s">
        <v>39</v>
      </c>
      <c r="N10099" s="10" t="str">
        <f>_xlfn.XLOOKUP($M:$M,People!$B:$B,People!A:A)</f>
        <v>Sadie Pawthorne</v>
      </c>
      <c r="O10099" s="10" t="s">
        <v>3307</v>
      </c>
      <c r="P10099" s="10" t="str">
        <f>VLOOKUP(O10099,Products!$A:$E,3,FALSE)</f>
        <v>Logitech</v>
      </c>
      <c r="Q10099" s="31">
        <f>INDEX(Products!$E:$E,MATCH(O10099,Products!$A:$A,0))</f>
        <v>0.25</v>
      </c>
      <c r="R10099" s="10" t="s">
        <v>64</v>
      </c>
      <c r="S10099" s="10" t="s">
        <v>65</v>
      </c>
      <c r="T10099" s="10" t="s">
        <v>3308</v>
      </c>
      <c r="U10099" s="12">
        <v>67.040000000000006</v>
      </c>
      <c r="V10099" s="12">
        <v>4</v>
      </c>
      <c r="W10099" s="12">
        <v>0.2</v>
      </c>
      <c r="X10099" s="12">
        <v>6.7039999999999971</v>
      </c>
    </row>
    <row r="10100" spans="1:24" ht="14" x14ac:dyDescent="0.3">
      <c r="A10100" s="9">
        <v>10092</v>
      </c>
      <c r="B10100" s="14" t="s">
        <v>11048</v>
      </c>
      <c r="C10100" s="15">
        <v>46378</v>
      </c>
      <c r="D10100" s="15">
        <v>46380</v>
      </c>
      <c r="E10100" s="10" t="s">
        <v>168</v>
      </c>
      <c r="F10100" s="10" t="s">
        <v>653</v>
      </c>
      <c r="G10100" s="10" t="s">
        <v>654</v>
      </c>
      <c r="H10100" s="10" t="s">
        <v>22</v>
      </c>
      <c r="I10100" s="10" t="s">
        <v>23</v>
      </c>
      <c r="J10100" s="10" t="s">
        <v>2395</v>
      </c>
      <c r="K10100" s="10" t="s">
        <v>438</v>
      </c>
      <c r="L10100" s="10">
        <v>43615</v>
      </c>
      <c r="M10100" s="10" t="s">
        <v>133</v>
      </c>
      <c r="N10100" s="10" t="str">
        <f>_xlfn.XLOOKUP($M:$M,People!$B:$B,People!A:A)</f>
        <v>Chuck Magee</v>
      </c>
      <c r="O10100" s="10" t="s">
        <v>4278</v>
      </c>
      <c r="P10100" s="10" t="str">
        <f>VLOOKUP(O10100,Products!$A:$E,3,FALSE)</f>
        <v>Avery</v>
      </c>
      <c r="Q10100" s="31">
        <f>INDEX(Products!$E:$E,MATCH(O10100,Products!$A:$A,0))</f>
        <v>0.37</v>
      </c>
      <c r="R10100" s="10" t="s">
        <v>64</v>
      </c>
      <c r="S10100" s="10" t="s">
        <v>65</v>
      </c>
      <c r="T10100" s="10" t="s">
        <v>4279</v>
      </c>
      <c r="U10100" s="12">
        <v>629.95799999999997</v>
      </c>
      <c r="V10100" s="12">
        <v>7</v>
      </c>
      <c r="W10100" s="12">
        <v>0.4</v>
      </c>
      <c r="X10100" s="12">
        <v>94.49369999999999</v>
      </c>
    </row>
    <row r="10101" spans="1:24" ht="14" x14ac:dyDescent="0.3">
      <c r="A10101" s="9">
        <v>10093</v>
      </c>
      <c r="B10101" s="14" t="s">
        <v>11052</v>
      </c>
      <c r="C10101" s="15">
        <v>46379</v>
      </c>
      <c r="D10101" s="15">
        <v>46383</v>
      </c>
      <c r="E10101" s="10" t="s">
        <v>44</v>
      </c>
      <c r="F10101" s="10" t="s">
        <v>1586</v>
      </c>
      <c r="G10101" s="10" t="s">
        <v>1587</v>
      </c>
      <c r="H10101" s="10" t="s">
        <v>22</v>
      </c>
      <c r="I10101" s="10" t="s">
        <v>23</v>
      </c>
      <c r="J10101" s="10" t="s">
        <v>5662</v>
      </c>
      <c r="K10101" s="10" t="s">
        <v>298</v>
      </c>
      <c r="L10101" s="10">
        <v>37075</v>
      </c>
      <c r="M10101" s="10" t="s">
        <v>26</v>
      </c>
      <c r="N10101" s="10" t="str">
        <f>_xlfn.XLOOKUP($M:$M,People!$B:$B,People!A:A)</f>
        <v>Fred Suzuki</v>
      </c>
      <c r="O10101" s="10" t="s">
        <v>763</v>
      </c>
      <c r="P10101" s="10" t="str">
        <f>VLOOKUP(O10101,Products!$A:$E,3,FALSE)</f>
        <v>Dell</v>
      </c>
      <c r="Q10101" s="31">
        <f>INDEX(Products!$E:$E,MATCH(O10101,Products!$A:$A,0))</f>
        <v>0.26</v>
      </c>
      <c r="R10101" s="10" t="s">
        <v>28</v>
      </c>
      <c r="S10101" s="10" t="s">
        <v>58</v>
      </c>
      <c r="T10101" s="10" t="s">
        <v>764</v>
      </c>
      <c r="U10101" s="12">
        <v>72.703999999999994</v>
      </c>
      <c r="V10101" s="12">
        <v>4</v>
      </c>
      <c r="W10101" s="12">
        <v>0.2</v>
      </c>
      <c r="X10101" s="12">
        <v>19.084800000000005</v>
      </c>
    </row>
    <row r="10102" spans="1:24" ht="14" x14ac:dyDescent="0.3">
      <c r="A10102" s="9">
        <v>10094</v>
      </c>
      <c r="B10102" s="14" t="s">
        <v>11053</v>
      </c>
      <c r="C10102" s="15">
        <v>46379</v>
      </c>
      <c r="D10102" s="15">
        <v>46386</v>
      </c>
      <c r="E10102" s="10" t="s">
        <v>44</v>
      </c>
      <c r="F10102" s="10" t="s">
        <v>4702</v>
      </c>
      <c r="G10102" s="10" t="s">
        <v>4703</v>
      </c>
      <c r="H10102" s="10" t="s">
        <v>92</v>
      </c>
      <c r="I10102" s="10" t="s">
        <v>23</v>
      </c>
      <c r="J10102" s="10" t="s">
        <v>5845</v>
      </c>
      <c r="K10102" s="10" t="s">
        <v>656</v>
      </c>
      <c r="L10102" s="10">
        <v>6810</v>
      </c>
      <c r="M10102" s="10" t="s">
        <v>133</v>
      </c>
      <c r="N10102" s="10" t="str">
        <f>_xlfn.XLOOKUP($M:$M,People!$B:$B,People!A:A)</f>
        <v>Chuck Magee</v>
      </c>
      <c r="O10102" s="10" t="s">
        <v>3242</v>
      </c>
      <c r="P10102" s="10" t="str">
        <f>VLOOKUP(O10102,Products!$A:$E,3,FALSE)</f>
        <v>Staples</v>
      </c>
      <c r="Q10102" s="31">
        <f>INDEX(Products!$E:$E,MATCH(O10102,Products!$A:$A,0))</f>
        <v>0.27</v>
      </c>
      <c r="R10102" s="10" t="s">
        <v>28</v>
      </c>
      <c r="S10102" s="10" t="s">
        <v>58</v>
      </c>
      <c r="T10102" s="10" t="s">
        <v>3243</v>
      </c>
      <c r="U10102" s="12">
        <v>27.46</v>
      </c>
      <c r="V10102" s="12">
        <v>2</v>
      </c>
      <c r="W10102" s="12">
        <v>0</v>
      </c>
      <c r="X10102" s="12">
        <v>9.8856000000000002</v>
      </c>
    </row>
    <row r="10103" spans="1:24" ht="14" x14ac:dyDescent="0.3">
      <c r="A10103" s="9">
        <v>10095</v>
      </c>
      <c r="B10103" s="14" t="s">
        <v>11054</v>
      </c>
      <c r="C10103" s="15">
        <v>46379</v>
      </c>
      <c r="D10103" s="15">
        <v>46383</v>
      </c>
      <c r="E10103" s="10" t="s">
        <v>44</v>
      </c>
      <c r="F10103" s="10" t="s">
        <v>3595</v>
      </c>
      <c r="G10103" s="10" t="s">
        <v>3596</v>
      </c>
      <c r="H10103" s="10" t="s">
        <v>36</v>
      </c>
      <c r="I10103" s="10" t="s">
        <v>23</v>
      </c>
      <c r="J10103" s="10" t="s">
        <v>3057</v>
      </c>
      <c r="K10103" s="10" t="s">
        <v>656</v>
      </c>
      <c r="L10103" s="10">
        <v>6457</v>
      </c>
      <c r="M10103" s="10" t="s">
        <v>133</v>
      </c>
      <c r="N10103" s="10" t="str">
        <f>_xlfn.XLOOKUP($M:$M,People!$B:$B,People!A:A)</f>
        <v>Chuck Magee</v>
      </c>
      <c r="O10103" s="10" t="s">
        <v>301</v>
      </c>
      <c r="P10103" s="10" t="str">
        <f>VLOOKUP(O10103,Products!$A:$E,3,FALSE)</f>
        <v>Samsung</v>
      </c>
      <c r="Q10103" s="31">
        <f>INDEX(Products!$E:$E,MATCH(O10103,Products!$A:$A,0))</f>
        <v>0.37</v>
      </c>
      <c r="R10103" s="10" t="s">
        <v>28</v>
      </c>
      <c r="S10103" s="10" t="s">
        <v>58</v>
      </c>
      <c r="T10103" s="10" t="s">
        <v>302</v>
      </c>
      <c r="U10103" s="12">
        <v>181.95</v>
      </c>
      <c r="V10103" s="12">
        <v>3</v>
      </c>
      <c r="W10103" s="12">
        <v>0</v>
      </c>
      <c r="X10103" s="12">
        <v>38.209499999999998</v>
      </c>
    </row>
    <row r="10104" spans="1:24" ht="14" x14ac:dyDescent="0.3">
      <c r="A10104" s="9">
        <v>10096</v>
      </c>
      <c r="B10104" s="14" t="s">
        <v>11055</v>
      </c>
      <c r="C10104" s="15">
        <v>46379</v>
      </c>
      <c r="D10104" s="15">
        <v>46381</v>
      </c>
      <c r="E10104" s="10" t="s">
        <v>19</v>
      </c>
      <c r="F10104" s="10" t="s">
        <v>3207</v>
      </c>
      <c r="G10104" s="10" t="s">
        <v>3208</v>
      </c>
      <c r="H10104" s="10" t="s">
        <v>22</v>
      </c>
      <c r="I10104" s="10" t="s">
        <v>23</v>
      </c>
      <c r="J10104" s="10" t="s">
        <v>4038</v>
      </c>
      <c r="K10104" s="10" t="s">
        <v>94</v>
      </c>
      <c r="L10104" s="10">
        <v>77840</v>
      </c>
      <c r="M10104" s="10" t="s">
        <v>95</v>
      </c>
      <c r="N10104" s="10" t="str">
        <f>_xlfn.XLOOKUP($M:$M,People!$B:$B,People!A:A)</f>
        <v>Roxanne Rodriguez</v>
      </c>
      <c r="O10104" s="10" t="s">
        <v>4974</v>
      </c>
      <c r="P10104" s="10" t="str">
        <f>VLOOKUP(O10104,Products!$A:$E,3,FALSE)</f>
        <v>Staples</v>
      </c>
      <c r="Q10104" s="31">
        <f>INDEX(Products!$E:$E,MATCH(O10104,Products!$A:$A,0))</f>
        <v>0.39</v>
      </c>
      <c r="R10104" s="10" t="s">
        <v>41</v>
      </c>
      <c r="S10104" s="10" t="s">
        <v>71</v>
      </c>
      <c r="T10104" s="10" t="s">
        <v>4975</v>
      </c>
      <c r="U10104" s="12">
        <v>29.311999999999994</v>
      </c>
      <c r="V10104" s="12">
        <v>8</v>
      </c>
      <c r="W10104" s="12">
        <v>0.8</v>
      </c>
      <c r="X10104" s="12">
        <v>-74.74560000000001</v>
      </c>
    </row>
    <row r="10105" spans="1:24" ht="14" x14ac:dyDescent="0.3">
      <c r="A10105" s="9">
        <v>10097</v>
      </c>
      <c r="B10105" s="14" t="s">
        <v>11052</v>
      </c>
      <c r="C10105" s="15">
        <v>46379</v>
      </c>
      <c r="D10105" s="15">
        <v>46383</v>
      </c>
      <c r="E10105" s="10" t="s">
        <v>44</v>
      </c>
      <c r="F10105" s="10" t="s">
        <v>1586</v>
      </c>
      <c r="G10105" s="10" t="s">
        <v>1587</v>
      </c>
      <c r="H10105" s="10" t="s">
        <v>22</v>
      </c>
      <c r="I10105" s="10" t="s">
        <v>23</v>
      </c>
      <c r="J10105" s="10" t="s">
        <v>5662</v>
      </c>
      <c r="K10105" s="10" t="s">
        <v>298</v>
      </c>
      <c r="L10105" s="10">
        <v>37075</v>
      </c>
      <c r="M10105" s="10" t="s">
        <v>26</v>
      </c>
      <c r="N10105" s="10" t="str">
        <f>_xlfn.XLOOKUP($M:$M,People!$B:$B,People!A:A)</f>
        <v>Fred Suzuki</v>
      </c>
      <c r="O10105" s="10" t="s">
        <v>2942</v>
      </c>
      <c r="P10105" s="10" t="str">
        <f>VLOOKUP(O10105,Products!$A:$E,3,FALSE)</f>
        <v>IKEA</v>
      </c>
      <c r="Q10105" s="31">
        <f>INDEX(Products!$E:$E,MATCH(O10105,Products!$A:$A,0))</f>
        <v>0.34</v>
      </c>
      <c r="R10105" s="10" t="s">
        <v>41</v>
      </c>
      <c r="S10105" s="10" t="s">
        <v>61</v>
      </c>
      <c r="T10105" s="10" t="s">
        <v>2943</v>
      </c>
      <c r="U10105" s="12">
        <v>12.263999999999999</v>
      </c>
      <c r="V10105" s="12">
        <v>7</v>
      </c>
      <c r="W10105" s="12">
        <v>0.2</v>
      </c>
      <c r="X10105" s="12">
        <v>1.0730999999999993</v>
      </c>
    </row>
    <row r="10106" spans="1:24" ht="14" x14ac:dyDescent="0.3">
      <c r="A10106" s="9">
        <v>10098</v>
      </c>
      <c r="B10106" s="14" t="s">
        <v>11056</v>
      </c>
      <c r="C10106" s="15">
        <v>46379</v>
      </c>
      <c r="D10106" s="15">
        <v>46379</v>
      </c>
      <c r="E10106" s="10" t="s">
        <v>1124</v>
      </c>
      <c r="F10106" s="10" t="s">
        <v>395</v>
      </c>
      <c r="G10106" s="10" t="s">
        <v>396</v>
      </c>
      <c r="H10106" s="10" t="s">
        <v>22</v>
      </c>
      <c r="I10106" s="10" t="s">
        <v>23</v>
      </c>
      <c r="J10106" s="10" t="s">
        <v>114</v>
      </c>
      <c r="K10106" s="10" t="s">
        <v>38</v>
      </c>
      <c r="L10106" s="10">
        <v>94109</v>
      </c>
      <c r="M10106" s="10" t="s">
        <v>39</v>
      </c>
      <c r="N10106" s="10" t="str">
        <f>_xlfn.XLOOKUP($M:$M,People!$B:$B,People!A:A)</f>
        <v>Sadie Pawthorne</v>
      </c>
      <c r="O10106" s="10" t="s">
        <v>1936</v>
      </c>
      <c r="P10106" s="10" t="str">
        <f>VLOOKUP(O10106,Products!$A:$E,3,FALSE)</f>
        <v>Canon</v>
      </c>
      <c r="Q10106" s="31">
        <f>INDEX(Products!$E:$E,MATCH(O10106,Products!$A:$A,0))</f>
        <v>0.38</v>
      </c>
      <c r="R10106" s="10" t="s">
        <v>41</v>
      </c>
      <c r="S10106" s="10" t="s">
        <v>61</v>
      </c>
      <c r="T10106" s="10" t="s">
        <v>1937</v>
      </c>
      <c r="U10106" s="12">
        <v>13.48</v>
      </c>
      <c r="V10106" s="12">
        <v>4</v>
      </c>
      <c r="W10106" s="12">
        <v>0</v>
      </c>
      <c r="X10106" s="12">
        <v>5.9312000000000014</v>
      </c>
    </row>
    <row r="10107" spans="1:24" ht="14" x14ac:dyDescent="0.3">
      <c r="A10107" s="9">
        <v>10099</v>
      </c>
      <c r="B10107" s="14" t="s">
        <v>11057</v>
      </c>
      <c r="C10107" s="15">
        <v>46379</v>
      </c>
      <c r="D10107" s="15">
        <v>46381</v>
      </c>
      <c r="E10107" s="10" t="s">
        <v>19</v>
      </c>
      <c r="F10107" s="10" t="s">
        <v>619</v>
      </c>
      <c r="G10107" s="10" t="s">
        <v>620</v>
      </c>
      <c r="H10107" s="10" t="s">
        <v>36</v>
      </c>
      <c r="I10107" s="10" t="s">
        <v>23</v>
      </c>
      <c r="J10107" s="10" t="s">
        <v>2602</v>
      </c>
      <c r="K10107" s="10" t="s">
        <v>189</v>
      </c>
      <c r="L10107" s="10">
        <v>61107</v>
      </c>
      <c r="M10107" s="10" t="s">
        <v>95</v>
      </c>
      <c r="N10107" s="10" t="str">
        <f>_xlfn.XLOOKUP($M:$M,People!$B:$B,People!A:A)</f>
        <v>Roxanne Rodriguez</v>
      </c>
      <c r="O10107" s="10" t="s">
        <v>591</v>
      </c>
      <c r="P10107" s="10" t="str">
        <f>VLOOKUP(O10107,Products!$A:$E,3,FALSE)</f>
        <v>Logitech</v>
      </c>
      <c r="Q10107" s="31">
        <f>INDEX(Products!$E:$E,MATCH(O10107,Products!$A:$A,0))</f>
        <v>0.37</v>
      </c>
      <c r="R10107" s="10" t="s">
        <v>41</v>
      </c>
      <c r="S10107" s="10" t="s">
        <v>68</v>
      </c>
      <c r="T10107" s="10" t="s">
        <v>592</v>
      </c>
      <c r="U10107" s="12">
        <v>13.839999999999998</v>
      </c>
      <c r="V10107" s="12">
        <v>4</v>
      </c>
      <c r="W10107" s="12">
        <v>0.8</v>
      </c>
      <c r="X10107" s="12">
        <v>-22.144000000000005</v>
      </c>
    </row>
    <row r="10108" spans="1:24" ht="14" x14ac:dyDescent="0.3">
      <c r="A10108" s="9">
        <v>10100</v>
      </c>
      <c r="B10108" s="14" t="s">
        <v>11058</v>
      </c>
      <c r="C10108" s="15">
        <v>46379</v>
      </c>
      <c r="D10108" s="15">
        <v>46384</v>
      </c>
      <c r="E10108" s="10" t="s">
        <v>19</v>
      </c>
      <c r="F10108" s="10" t="s">
        <v>5408</v>
      </c>
      <c r="G10108" s="10" t="s">
        <v>5409</v>
      </c>
      <c r="H10108" s="10" t="s">
        <v>36</v>
      </c>
      <c r="I10108" s="10" t="s">
        <v>23</v>
      </c>
      <c r="J10108" s="10" t="s">
        <v>4072</v>
      </c>
      <c r="K10108" s="10" t="s">
        <v>1479</v>
      </c>
      <c r="L10108" s="10">
        <v>72209</v>
      </c>
      <c r="M10108" s="10" t="s">
        <v>26</v>
      </c>
      <c r="N10108" s="10" t="str">
        <f>_xlfn.XLOOKUP($M:$M,People!$B:$B,People!A:A)</f>
        <v>Fred Suzuki</v>
      </c>
      <c r="O10108" s="10" t="s">
        <v>5396</v>
      </c>
      <c r="P10108" s="10" t="str">
        <f>VLOOKUP(O10108,Products!$A:$E,3,FALSE)</f>
        <v>IKEA</v>
      </c>
      <c r="Q10108" s="31">
        <f>INDEX(Products!$E:$E,MATCH(O10108,Products!$A:$A,0))</f>
        <v>0.34</v>
      </c>
      <c r="R10108" s="10" t="s">
        <v>41</v>
      </c>
      <c r="S10108" s="10" t="s">
        <v>155</v>
      </c>
      <c r="T10108" s="10" t="s">
        <v>5397</v>
      </c>
      <c r="U10108" s="12">
        <v>182.94</v>
      </c>
      <c r="V10108" s="12">
        <v>3</v>
      </c>
      <c r="W10108" s="12">
        <v>0</v>
      </c>
      <c r="X10108" s="12">
        <v>85.981799999999993</v>
      </c>
    </row>
    <row r="10109" spans="1:24" ht="14" x14ac:dyDescent="0.3">
      <c r="A10109" s="9">
        <v>10101</v>
      </c>
      <c r="B10109" s="14" t="s">
        <v>11058</v>
      </c>
      <c r="C10109" s="15">
        <v>46379</v>
      </c>
      <c r="D10109" s="15">
        <v>46384</v>
      </c>
      <c r="E10109" s="10" t="s">
        <v>19</v>
      </c>
      <c r="F10109" s="10" t="s">
        <v>5408</v>
      </c>
      <c r="G10109" s="10" t="s">
        <v>5409</v>
      </c>
      <c r="H10109" s="10" t="s">
        <v>36</v>
      </c>
      <c r="I10109" s="10" t="s">
        <v>23</v>
      </c>
      <c r="J10109" s="10" t="s">
        <v>4072</v>
      </c>
      <c r="K10109" s="10" t="s">
        <v>1479</v>
      </c>
      <c r="L10109" s="10">
        <v>72209</v>
      </c>
      <c r="M10109" s="10" t="s">
        <v>26</v>
      </c>
      <c r="N10109" s="10" t="str">
        <f>_xlfn.XLOOKUP($M:$M,People!$B:$B,People!A:A)</f>
        <v>Fred Suzuki</v>
      </c>
      <c r="O10109" s="10" t="s">
        <v>3671</v>
      </c>
      <c r="P10109" s="10" t="str">
        <f>VLOOKUP(O10109,Products!$A:$E,3,FALSE)</f>
        <v>Logitech</v>
      </c>
      <c r="Q10109" s="31">
        <f>INDEX(Products!$E:$E,MATCH(O10109,Products!$A:$A,0))</f>
        <v>0.25</v>
      </c>
      <c r="R10109" s="10" t="s">
        <v>41</v>
      </c>
      <c r="S10109" s="10" t="s">
        <v>82</v>
      </c>
      <c r="T10109" s="10" t="s">
        <v>3672</v>
      </c>
      <c r="U10109" s="12">
        <v>44.96</v>
      </c>
      <c r="V10109" s="12">
        <v>2</v>
      </c>
      <c r="W10109" s="12">
        <v>0</v>
      </c>
      <c r="X10109" s="12">
        <v>20.6816</v>
      </c>
    </row>
    <row r="10110" spans="1:24" ht="14" x14ac:dyDescent="0.3">
      <c r="A10110" s="9">
        <v>10102</v>
      </c>
      <c r="B10110" s="14" t="s">
        <v>11057</v>
      </c>
      <c r="C10110" s="15">
        <v>46379</v>
      </c>
      <c r="D10110" s="15">
        <v>46381</v>
      </c>
      <c r="E10110" s="10" t="s">
        <v>19</v>
      </c>
      <c r="F10110" s="10" t="s">
        <v>619</v>
      </c>
      <c r="G10110" s="10" t="s">
        <v>620</v>
      </c>
      <c r="H10110" s="10" t="s">
        <v>36</v>
      </c>
      <c r="I10110" s="10" t="s">
        <v>23</v>
      </c>
      <c r="J10110" s="10" t="s">
        <v>2602</v>
      </c>
      <c r="K10110" s="10" t="s">
        <v>189</v>
      </c>
      <c r="L10110" s="10">
        <v>61107</v>
      </c>
      <c r="M10110" s="10" t="s">
        <v>95</v>
      </c>
      <c r="N10110" s="10" t="str">
        <f>_xlfn.XLOOKUP($M:$M,People!$B:$B,People!A:A)</f>
        <v>Roxanne Rodriguez</v>
      </c>
      <c r="O10110" s="10" t="s">
        <v>3512</v>
      </c>
      <c r="P10110" s="10" t="str">
        <f>VLOOKUP(O10110,Products!$A:$E,3,FALSE)</f>
        <v>Office Depot</v>
      </c>
      <c r="Q10110" s="31">
        <f>INDEX(Products!$E:$E,MATCH(O10110,Products!$A:$A,0))</f>
        <v>0.28000000000000003</v>
      </c>
      <c r="R10110" s="10" t="s">
        <v>41</v>
      </c>
      <c r="S10110" s="10" t="s">
        <v>82</v>
      </c>
      <c r="T10110" s="10" t="s">
        <v>3513</v>
      </c>
      <c r="U10110" s="12">
        <v>175.87200000000001</v>
      </c>
      <c r="V10110" s="12">
        <v>4</v>
      </c>
      <c r="W10110" s="12">
        <v>0.2</v>
      </c>
      <c r="X10110" s="12">
        <v>63.753599999999992</v>
      </c>
    </row>
    <row r="10111" spans="1:24" ht="14" x14ac:dyDescent="0.3">
      <c r="A10111" s="9">
        <v>10103</v>
      </c>
      <c r="B10111" s="14" t="s">
        <v>11055</v>
      </c>
      <c r="C10111" s="15">
        <v>46379</v>
      </c>
      <c r="D10111" s="15">
        <v>46381</v>
      </c>
      <c r="E10111" s="10" t="s">
        <v>19</v>
      </c>
      <c r="F10111" s="10" t="s">
        <v>3207</v>
      </c>
      <c r="G10111" s="10" t="s">
        <v>3208</v>
      </c>
      <c r="H10111" s="10" t="s">
        <v>22</v>
      </c>
      <c r="I10111" s="10" t="s">
        <v>23</v>
      </c>
      <c r="J10111" s="10" t="s">
        <v>4038</v>
      </c>
      <c r="K10111" s="10" t="s">
        <v>94</v>
      </c>
      <c r="L10111" s="10">
        <v>77840</v>
      </c>
      <c r="M10111" s="10" t="s">
        <v>95</v>
      </c>
      <c r="N10111" s="10" t="str">
        <f>_xlfn.XLOOKUP($M:$M,People!$B:$B,People!A:A)</f>
        <v>Roxanne Rodriguez</v>
      </c>
      <c r="O10111" s="10" t="s">
        <v>3436</v>
      </c>
      <c r="P10111" s="10" t="str">
        <f>VLOOKUP(O10111,Products!$A:$E,3,FALSE)</f>
        <v>3M</v>
      </c>
      <c r="Q10111" s="31">
        <f>INDEX(Products!$E:$E,MATCH(O10111,Products!$A:$A,0))</f>
        <v>0.4</v>
      </c>
      <c r="R10111" s="10" t="s">
        <v>41</v>
      </c>
      <c r="S10111" s="10" t="s">
        <v>82</v>
      </c>
      <c r="T10111" s="10" t="s">
        <v>3437</v>
      </c>
      <c r="U10111" s="12">
        <v>28.672000000000004</v>
      </c>
      <c r="V10111" s="12">
        <v>8</v>
      </c>
      <c r="W10111" s="12">
        <v>0.2</v>
      </c>
      <c r="X10111" s="12">
        <v>10.393600000000001</v>
      </c>
    </row>
    <row r="10112" spans="1:24" ht="14" x14ac:dyDescent="0.3">
      <c r="A10112" s="9">
        <v>10104</v>
      </c>
      <c r="B10112" s="14" t="s">
        <v>11058</v>
      </c>
      <c r="C10112" s="15">
        <v>46379</v>
      </c>
      <c r="D10112" s="15">
        <v>46384</v>
      </c>
      <c r="E10112" s="10" t="s">
        <v>19</v>
      </c>
      <c r="F10112" s="10" t="s">
        <v>5408</v>
      </c>
      <c r="G10112" s="10" t="s">
        <v>5409</v>
      </c>
      <c r="H10112" s="10" t="s">
        <v>36</v>
      </c>
      <c r="I10112" s="10" t="s">
        <v>23</v>
      </c>
      <c r="J10112" s="10" t="s">
        <v>4072</v>
      </c>
      <c r="K10112" s="10" t="s">
        <v>1479</v>
      </c>
      <c r="L10112" s="10">
        <v>72209</v>
      </c>
      <c r="M10112" s="10" t="s">
        <v>26</v>
      </c>
      <c r="N10112" s="10" t="str">
        <f>_xlfn.XLOOKUP($M:$M,People!$B:$B,People!A:A)</f>
        <v>Fred Suzuki</v>
      </c>
      <c r="O10112" s="10" t="s">
        <v>666</v>
      </c>
      <c r="P10112" s="10" t="str">
        <f>VLOOKUP(O10112,Products!$A:$E,3,FALSE)</f>
        <v>Canon</v>
      </c>
      <c r="Q10112" s="31">
        <f>INDEX(Products!$E:$E,MATCH(O10112,Products!$A:$A,0))</f>
        <v>0.32</v>
      </c>
      <c r="R10112" s="10" t="s">
        <v>41</v>
      </c>
      <c r="S10112" s="10" t="s">
        <v>53</v>
      </c>
      <c r="T10112" s="10" t="s">
        <v>667</v>
      </c>
      <c r="U10112" s="12">
        <v>62.04</v>
      </c>
      <c r="V10112" s="12">
        <v>4</v>
      </c>
      <c r="W10112" s="12">
        <v>0</v>
      </c>
      <c r="X10112" s="12">
        <v>17.371200000000002</v>
      </c>
    </row>
    <row r="10113" spans="1:24" ht="14" x14ac:dyDescent="0.3">
      <c r="A10113" s="9">
        <v>10105</v>
      </c>
      <c r="B10113" s="14" t="s">
        <v>11058</v>
      </c>
      <c r="C10113" s="15">
        <v>46379</v>
      </c>
      <c r="D10113" s="15">
        <v>46384</v>
      </c>
      <c r="E10113" s="10" t="s">
        <v>19</v>
      </c>
      <c r="F10113" s="10" t="s">
        <v>5408</v>
      </c>
      <c r="G10113" s="10" t="s">
        <v>5409</v>
      </c>
      <c r="H10113" s="10" t="s">
        <v>36</v>
      </c>
      <c r="I10113" s="10" t="s">
        <v>23</v>
      </c>
      <c r="J10113" s="10" t="s">
        <v>4072</v>
      </c>
      <c r="K10113" s="10" t="s">
        <v>1479</v>
      </c>
      <c r="L10113" s="10">
        <v>72209</v>
      </c>
      <c r="M10113" s="10" t="s">
        <v>26</v>
      </c>
      <c r="N10113" s="10" t="str">
        <f>_xlfn.XLOOKUP($M:$M,People!$B:$B,People!A:A)</f>
        <v>Fred Suzuki</v>
      </c>
      <c r="O10113" s="10" t="s">
        <v>735</v>
      </c>
      <c r="P10113" s="10" t="str">
        <f>VLOOKUP(O10113,Products!$A:$E,3,FALSE)</f>
        <v>Avery</v>
      </c>
      <c r="Q10113" s="31">
        <f>INDEX(Products!$E:$E,MATCH(O10113,Products!$A:$A,0))</f>
        <v>0.25</v>
      </c>
      <c r="R10113" s="10" t="s">
        <v>41</v>
      </c>
      <c r="S10113" s="10" t="s">
        <v>53</v>
      </c>
      <c r="T10113" s="10" t="s">
        <v>736</v>
      </c>
      <c r="U10113" s="12">
        <v>367.96</v>
      </c>
      <c r="V10113" s="12">
        <v>4</v>
      </c>
      <c r="W10113" s="12">
        <v>0</v>
      </c>
      <c r="X10113" s="12">
        <v>14.718399999999974</v>
      </c>
    </row>
    <row r="10114" spans="1:24" ht="14" x14ac:dyDescent="0.3">
      <c r="A10114" s="9">
        <v>10106</v>
      </c>
      <c r="B10114" s="14" t="s">
        <v>11052</v>
      </c>
      <c r="C10114" s="15">
        <v>46379</v>
      </c>
      <c r="D10114" s="15">
        <v>46383</v>
      </c>
      <c r="E10114" s="10" t="s">
        <v>44</v>
      </c>
      <c r="F10114" s="10" t="s">
        <v>1586</v>
      </c>
      <c r="G10114" s="10" t="s">
        <v>1587</v>
      </c>
      <c r="H10114" s="10" t="s">
        <v>22</v>
      </c>
      <c r="I10114" s="10" t="s">
        <v>23</v>
      </c>
      <c r="J10114" s="10" t="s">
        <v>5662</v>
      </c>
      <c r="K10114" s="10" t="s">
        <v>298</v>
      </c>
      <c r="L10114" s="10">
        <v>37075</v>
      </c>
      <c r="M10114" s="10" t="s">
        <v>26</v>
      </c>
      <c r="N10114" s="10" t="str">
        <f>_xlfn.XLOOKUP($M:$M,People!$B:$B,People!A:A)</f>
        <v>Fred Suzuki</v>
      </c>
      <c r="O10114" s="10" t="s">
        <v>303</v>
      </c>
      <c r="P10114" s="10" t="str">
        <f>VLOOKUP(O10114,Products!$A:$E,3,FALSE)</f>
        <v>Avery</v>
      </c>
      <c r="Q10114" s="31">
        <f>INDEX(Products!$E:$E,MATCH(O10114,Products!$A:$A,0))</f>
        <v>0.39</v>
      </c>
      <c r="R10114" s="10" t="s">
        <v>41</v>
      </c>
      <c r="S10114" s="10" t="s">
        <v>53</v>
      </c>
      <c r="T10114" s="10" t="s">
        <v>304</v>
      </c>
      <c r="U10114" s="12">
        <v>218.35200000000003</v>
      </c>
      <c r="V10114" s="12">
        <v>3</v>
      </c>
      <c r="W10114" s="12">
        <v>0.2</v>
      </c>
      <c r="X10114" s="12">
        <v>-54.588000000000008</v>
      </c>
    </row>
    <row r="10115" spans="1:24" ht="14" x14ac:dyDescent="0.3">
      <c r="A10115" s="9">
        <v>10107</v>
      </c>
      <c r="B10115" s="14" t="s">
        <v>11058</v>
      </c>
      <c r="C10115" s="15">
        <v>46379</v>
      </c>
      <c r="D10115" s="15">
        <v>46384</v>
      </c>
      <c r="E10115" s="10" t="s">
        <v>19</v>
      </c>
      <c r="F10115" s="10" t="s">
        <v>5408</v>
      </c>
      <c r="G10115" s="10" t="s">
        <v>5409</v>
      </c>
      <c r="H10115" s="10" t="s">
        <v>36</v>
      </c>
      <c r="I10115" s="10" t="s">
        <v>23</v>
      </c>
      <c r="J10115" s="10" t="s">
        <v>4072</v>
      </c>
      <c r="K10115" s="10" t="s">
        <v>1479</v>
      </c>
      <c r="L10115" s="10">
        <v>72209</v>
      </c>
      <c r="M10115" s="10" t="s">
        <v>26</v>
      </c>
      <c r="N10115" s="10" t="str">
        <f>_xlfn.XLOOKUP($M:$M,People!$B:$B,People!A:A)</f>
        <v>Fred Suzuki</v>
      </c>
      <c r="O10115" s="10" t="s">
        <v>4511</v>
      </c>
      <c r="P10115" s="10" t="str">
        <f>VLOOKUP(O10115,Products!$A:$E,3,FALSE)</f>
        <v>Canon</v>
      </c>
      <c r="Q10115" s="31">
        <f>INDEX(Products!$E:$E,MATCH(O10115,Products!$A:$A,0))</f>
        <v>0.38</v>
      </c>
      <c r="R10115" s="10" t="s">
        <v>64</v>
      </c>
      <c r="S10115" s="10" t="s">
        <v>65</v>
      </c>
      <c r="T10115" s="10" t="s">
        <v>4512</v>
      </c>
      <c r="U10115" s="12">
        <v>494.97</v>
      </c>
      <c r="V10115" s="12">
        <v>3</v>
      </c>
      <c r="W10115" s="12">
        <v>0</v>
      </c>
      <c r="X10115" s="12">
        <v>148.49099999999996</v>
      </c>
    </row>
    <row r="10116" spans="1:24" ht="14" x14ac:dyDescent="0.3">
      <c r="A10116" s="9">
        <v>10108</v>
      </c>
      <c r="B10116" s="14" t="s">
        <v>11059</v>
      </c>
      <c r="C10116" s="15">
        <v>46380</v>
      </c>
      <c r="D10116" s="15">
        <v>46387</v>
      </c>
      <c r="E10116" s="10" t="s">
        <v>44</v>
      </c>
      <c r="F10116" s="10" t="s">
        <v>2211</v>
      </c>
      <c r="G10116" s="10" t="s">
        <v>2212</v>
      </c>
      <c r="H10116" s="10" t="s">
        <v>92</v>
      </c>
      <c r="I10116" s="10" t="s">
        <v>23</v>
      </c>
      <c r="J10116" s="10" t="s">
        <v>5481</v>
      </c>
      <c r="K10116" s="10" t="s">
        <v>277</v>
      </c>
      <c r="L10116" s="10">
        <v>85224</v>
      </c>
      <c r="M10116" s="10" t="s">
        <v>39</v>
      </c>
      <c r="N10116" s="10" t="str">
        <f>_xlfn.XLOOKUP($M:$M,People!$B:$B,People!A:A)</f>
        <v>Sadie Pawthorne</v>
      </c>
      <c r="O10116" s="10" t="s">
        <v>2174</v>
      </c>
      <c r="P10116" s="10" t="str">
        <f>VLOOKUP(O10116,Products!$A:$E,3,FALSE)</f>
        <v>Logitech</v>
      </c>
      <c r="Q10116" s="31">
        <f>INDEX(Products!$E:$E,MATCH(O10116,Products!$A:$A,0))</f>
        <v>0.37</v>
      </c>
      <c r="R10116" s="10" t="s">
        <v>28</v>
      </c>
      <c r="S10116" s="10" t="s">
        <v>32</v>
      </c>
      <c r="T10116" s="10" t="s">
        <v>2175</v>
      </c>
      <c r="U10116" s="12">
        <v>842.37600000000009</v>
      </c>
      <c r="V10116" s="12">
        <v>3</v>
      </c>
      <c r="W10116" s="12">
        <v>0.2</v>
      </c>
      <c r="X10116" s="12">
        <v>105.29699999999988</v>
      </c>
    </row>
    <row r="10117" spans="1:24" ht="14" x14ac:dyDescent="0.3">
      <c r="A10117" s="9">
        <v>10109</v>
      </c>
      <c r="B10117" s="14" t="s">
        <v>11060</v>
      </c>
      <c r="C10117" s="15">
        <v>46380</v>
      </c>
      <c r="D10117" s="15">
        <v>46384</v>
      </c>
      <c r="E10117" s="10" t="s">
        <v>44</v>
      </c>
      <c r="F10117" s="10" t="s">
        <v>2727</v>
      </c>
      <c r="G10117" s="10" t="s">
        <v>2728</v>
      </c>
      <c r="H10117" s="10" t="s">
        <v>22</v>
      </c>
      <c r="I10117" s="10" t="s">
        <v>23</v>
      </c>
      <c r="J10117" s="10" t="s">
        <v>3483</v>
      </c>
      <c r="K10117" s="10" t="s">
        <v>646</v>
      </c>
      <c r="L10117" s="10">
        <v>70506</v>
      </c>
      <c r="M10117" s="10" t="s">
        <v>26</v>
      </c>
      <c r="N10117" s="10" t="str">
        <f>_xlfn.XLOOKUP($M:$M,People!$B:$B,People!A:A)</f>
        <v>Fred Suzuki</v>
      </c>
      <c r="O10117" s="10" t="s">
        <v>4303</v>
      </c>
      <c r="P10117" s="10" t="str">
        <f>VLOOKUP(O10117,Products!$A:$E,3,FALSE)</f>
        <v>Dell</v>
      </c>
      <c r="Q10117" s="31">
        <f>INDEX(Products!$E:$E,MATCH(O10117,Products!$A:$A,0))</f>
        <v>0.3</v>
      </c>
      <c r="R10117" s="10" t="s">
        <v>28</v>
      </c>
      <c r="S10117" s="10" t="s">
        <v>32</v>
      </c>
      <c r="T10117" s="10" t="s">
        <v>4304</v>
      </c>
      <c r="U10117" s="12">
        <v>232.88</v>
      </c>
      <c r="V10117" s="12">
        <v>4</v>
      </c>
      <c r="W10117" s="12">
        <v>0</v>
      </c>
      <c r="X10117" s="12">
        <v>60.5488</v>
      </c>
    </row>
    <row r="10118" spans="1:24" ht="14" x14ac:dyDescent="0.3">
      <c r="A10118" s="9">
        <v>10110</v>
      </c>
      <c r="B10118" s="14" t="s">
        <v>11061</v>
      </c>
      <c r="C10118" s="15">
        <v>46380</v>
      </c>
      <c r="D10118" s="15">
        <v>46384</v>
      </c>
      <c r="E10118" s="10" t="s">
        <v>44</v>
      </c>
      <c r="F10118" s="10" t="s">
        <v>4493</v>
      </c>
      <c r="G10118" s="10" t="s">
        <v>4494</v>
      </c>
      <c r="H10118" s="10" t="s">
        <v>22</v>
      </c>
      <c r="I10118" s="10" t="s">
        <v>23</v>
      </c>
      <c r="J10118" s="10" t="s">
        <v>2004</v>
      </c>
      <c r="K10118" s="10" t="s">
        <v>238</v>
      </c>
      <c r="L10118" s="10">
        <v>11572</v>
      </c>
      <c r="M10118" s="10" t="s">
        <v>133</v>
      </c>
      <c r="N10118" s="10" t="str">
        <f>_xlfn.XLOOKUP($M:$M,People!$B:$B,People!A:A)</f>
        <v>Chuck Magee</v>
      </c>
      <c r="O10118" s="10" t="s">
        <v>1017</v>
      </c>
      <c r="P10118" s="10" t="str">
        <f>VLOOKUP(O10118,Products!$A:$E,3,FALSE)</f>
        <v>Samsung</v>
      </c>
      <c r="Q10118" s="31">
        <f>INDEX(Products!$E:$E,MATCH(O10118,Products!$A:$A,0))</f>
        <v>0.33</v>
      </c>
      <c r="R10118" s="10" t="s">
        <v>28</v>
      </c>
      <c r="S10118" s="10" t="s">
        <v>32</v>
      </c>
      <c r="T10118" s="10" t="s">
        <v>1018</v>
      </c>
      <c r="U10118" s="12">
        <v>271.76400000000001</v>
      </c>
      <c r="V10118" s="12">
        <v>2</v>
      </c>
      <c r="W10118" s="12">
        <v>0.1</v>
      </c>
      <c r="X10118" s="12">
        <v>48.313600000000008</v>
      </c>
    </row>
    <row r="10119" spans="1:24" ht="14" x14ac:dyDescent="0.3">
      <c r="A10119" s="9">
        <v>10110</v>
      </c>
      <c r="B10119" s="14" t="s">
        <v>11061</v>
      </c>
      <c r="C10119" s="15">
        <v>46380</v>
      </c>
      <c r="D10119" s="15">
        <v>46384</v>
      </c>
      <c r="E10119" s="10" t="s">
        <v>44</v>
      </c>
      <c r="F10119" s="10" t="s">
        <v>4493</v>
      </c>
      <c r="G10119" s="10" t="s">
        <v>4494</v>
      </c>
      <c r="H10119" s="10" t="s">
        <v>22</v>
      </c>
      <c r="I10119" s="10" t="s">
        <v>23</v>
      </c>
      <c r="J10119" s="10" t="s">
        <v>2004</v>
      </c>
      <c r="K10119" s="10" t="s">
        <v>238</v>
      </c>
      <c r="L10119" s="10">
        <v>11572</v>
      </c>
      <c r="M10119" s="10" t="s">
        <v>133</v>
      </c>
      <c r="N10119" s="10" t="str">
        <f>_xlfn.XLOOKUP($M:$M,People!$B:$B,People!A:A)</f>
        <v>Chuck Magee</v>
      </c>
      <c r="O10119" s="10" t="s">
        <v>1017</v>
      </c>
      <c r="P10119" s="10" t="str">
        <f>VLOOKUP(O10119,Products!$A:$E,3,FALSE)</f>
        <v>Samsung</v>
      </c>
      <c r="Q10119" s="31">
        <f>INDEX(Products!$E:$E,MATCH(O10119,Products!$A:$A,0))</f>
        <v>0.33</v>
      </c>
      <c r="R10119" s="10" t="s">
        <v>28</v>
      </c>
      <c r="S10119" s="10" t="s">
        <v>32</v>
      </c>
      <c r="T10119" s="10" t="s">
        <v>1018</v>
      </c>
      <c r="U10119" s="12">
        <v>271.76400000000001</v>
      </c>
      <c r="V10119" s="12">
        <v>2</v>
      </c>
      <c r="W10119" s="12">
        <v>0.1</v>
      </c>
      <c r="X10119" s="12">
        <v>48.313600000000008</v>
      </c>
    </row>
    <row r="10120" spans="1:24" ht="14" x14ac:dyDescent="0.3">
      <c r="A10120" s="9">
        <v>10111</v>
      </c>
      <c r="B10120" s="14" t="s">
        <v>11062</v>
      </c>
      <c r="C10120" s="15">
        <v>46380</v>
      </c>
      <c r="D10120" s="15">
        <v>46385</v>
      </c>
      <c r="E10120" s="10" t="s">
        <v>44</v>
      </c>
      <c r="F10120" s="10" t="s">
        <v>3854</v>
      </c>
      <c r="G10120" s="10" t="s">
        <v>3855</v>
      </c>
      <c r="H10120" s="10" t="s">
        <v>36</v>
      </c>
      <c r="I10120" s="10" t="s">
        <v>23</v>
      </c>
      <c r="J10120" s="10" t="s">
        <v>344</v>
      </c>
      <c r="K10120" s="10" t="s">
        <v>238</v>
      </c>
      <c r="L10120" s="10">
        <v>14609</v>
      </c>
      <c r="M10120" s="10" t="s">
        <v>133</v>
      </c>
      <c r="N10120" s="10" t="str">
        <f>_xlfn.XLOOKUP($M:$M,People!$B:$B,People!A:A)</f>
        <v>Chuck Magee</v>
      </c>
      <c r="O10120" s="10" t="s">
        <v>2529</v>
      </c>
      <c r="P10120" s="10" t="str">
        <f>VLOOKUP(O10120,Products!$A:$E,3,FALSE)</f>
        <v>Canon</v>
      </c>
      <c r="Q10120" s="31">
        <f>INDEX(Products!$E:$E,MATCH(O10120,Products!$A:$A,0))</f>
        <v>0.3</v>
      </c>
      <c r="R10120" s="10" t="s">
        <v>28</v>
      </c>
      <c r="S10120" s="10" t="s">
        <v>58</v>
      </c>
      <c r="T10120" s="10" t="s">
        <v>2530</v>
      </c>
      <c r="U10120" s="12">
        <v>37.93</v>
      </c>
      <c r="V10120" s="12">
        <v>1</v>
      </c>
      <c r="W10120" s="12">
        <v>0</v>
      </c>
      <c r="X10120" s="12">
        <v>6.8273999999999972</v>
      </c>
    </row>
    <row r="10121" spans="1:24" ht="14" x14ac:dyDescent="0.3">
      <c r="A10121" s="9">
        <v>10112</v>
      </c>
      <c r="B10121" s="14" t="s">
        <v>11059</v>
      </c>
      <c r="C10121" s="15">
        <v>46380</v>
      </c>
      <c r="D10121" s="15">
        <v>46387</v>
      </c>
      <c r="E10121" s="10" t="s">
        <v>44</v>
      </c>
      <c r="F10121" s="10" t="s">
        <v>2211</v>
      </c>
      <c r="G10121" s="10" t="s">
        <v>2212</v>
      </c>
      <c r="H10121" s="10" t="s">
        <v>92</v>
      </c>
      <c r="I10121" s="10" t="s">
        <v>23</v>
      </c>
      <c r="J10121" s="10" t="s">
        <v>5481</v>
      </c>
      <c r="K10121" s="10" t="s">
        <v>277</v>
      </c>
      <c r="L10121" s="10">
        <v>85224</v>
      </c>
      <c r="M10121" s="10" t="s">
        <v>39</v>
      </c>
      <c r="N10121" s="10" t="str">
        <f>_xlfn.XLOOKUP($M:$M,People!$B:$B,People!A:A)</f>
        <v>Sadie Pawthorne</v>
      </c>
      <c r="O10121" s="10" t="s">
        <v>5019</v>
      </c>
      <c r="P10121" s="10" t="str">
        <f>VLOOKUP(O10121,Products!$A:$E,3,FALSE)</f>
        <v>Office Depot</v>
      </c>
      <c r="Q10121" s="31">
        <f>INDEX(Products!$E:$E,MATCH(O10121,Products!$A:$A,0))</f>
        <v>0.32</v>
      </c>
      <c r="R10121" s="10" t="s">
        <v>28</v>
      </c>
      <c r="S10121" s="10" t="s">
        <v>58</v>
      </c>
      <c r="T10121" s="10" t="s">
        <v>5020</v>
      </c>
      <c r="U10121" s="12">
        <v>8.5440000000000005</v>
      </c>
      <c r="V10121" s="12">
        <v>4</v>
      </c>
      <c r="W10121" s="12">
        <v>0.2</v>
      </c>
      <c r="X10121" s="12">
        <v>1.9223999999999997</v>
      </c>
    </row>
    <row r="10122" spans="1:24" ht="14" x14ac:dyDescent="0.3">
      <c r="A10122" s="9">
        <v>10112</v>
      </c>
      <c r="B10122" s="14" t="s">
        <v>11063</v>
      </c>
      <c r="C10122" s="15">
        <v>46380</v>
      </c>
      <c r="D10122" s="15">
        <v>46385</v>
      </c>
      <c r="E10122" s="10" t="s">
        <v>44</v>
      </c>
      <c r="F10122" s="10" t="s">
        <v>1241</v>
      </c>
      <c r="G10122" s="10" t="s">
        <v>1242</v>
      </c>
      <c r="H10122" s="10" t="s">
        <v>22</v>
      </c>
      <c r="I10122" s="10" t="s">
        <v>23</v>
      </c>
      <c r="J10122" s="10" t="s">
        <v>237</v>
      </c>
      <c r="K10122" s="10" t="s">
        <v>238</v>
      </c>
      <c r="L10122" s="10">
        <v>10024</v>
      </c>
      <c r="M10122" s="10" t="s">
        <v>133</v>
      </c>
      <c r="N10122" s="10" t="str">
        <f>_xlfn.XLOOKUP($M:$M,People!$B:$B,People!A:A)</f>
        <v>Chuck Magee</v>
      </c>
      <c r="O10122" s="10" t="s">
        <v>1243</v>
      </c>
      <c r="P10122" s="10" t="str">
        <f>VLOOKUP(O10122,Products!$A:$E,3,FALSE)</f>
        <v>HP</v>
      </c>
      <c r="Q10122" s="31">
        <f>INDEX(Products!$E:$E,MATCH(O10122,Products!$A:$A,0))</f>
        <v>0.27</v>
      </c>
      <c r="R10122" s="10" t="s">
        <v>41</v>
      </c>
      <c r="S10122" s="10" t="s">
        <v>71</v>
      </c>
      <c r="T10122" s="10" t="s">
        <v>1244</v>
      </c>
      <c r="U10122" s="12">
        <v>35.910000000000004</v>
      </c>
      <c r="V10122" s="12">
        <v>3</v>
      </c>
      <c r="W10122" s="12">
        <v>0</v>
      </c>
      <c r="X10122" s="12">
        <v>9.6956999999999987</v>
      </c>
    </row>
    <row r="10123" spans="1:24" ht="14" x14ac:dyDescent="0.3">
      <c r="A10123" s="9">
        <v>10112</v>
      </c>
      <c r="B10123" s="14" t="s">
        <v>11064</v>
      </c>
      <c r="C10123" s="15">
        <v>46380</v>
      </c>
      <c r="D10123" s="15">
        <v>46384</v>
      </c>
      <c r="E10123" s="10" t="s">
        <v>44</v>
      </c>
      <c r="F10123" s="10" t="s">
        <v>4996</v>
      </c>
      <c r="G10123" s="10" t="s">
        <v>4997</v>
      </c>
      <c r="H10123" s="10" t="s">
        <v>36</v>
      </c>
      <c r="I10123" s="10" t="s">
        <v>23</v>
      </c>
      <c r="J10123" s="10" t="s">
        <v>3238</v>
      </c>
      <c r="K10123" s="10" t="s">
        <v>1086</v>
      </c>
      <c r="L10123" s="10">
        <v>2740</v>
      </c>
      <c r="M10123" s="10" t="s">
        <v>133</v>
      </c>
      <c r="N10123" s="10" t="str">
        <f>_xlfn.XLOOKUP($M:$M,People!$B:$B,People!A:A)</f>
        <v>Chuck Magee</v>
      </c>
      <c r="O10123" s="10" t="s">
        <v>5403</v>
      </c>
      <c r="P10123" s="10" t="str">
        <f>VLOOKUP(O10123,Products!$A:$E,3,FALSE)</f>
        <v>Logitech</v>
      </c>
      <c r="Q10123" s="31">
        <f>INDEX(Products!$E:$E,MATCH(O10123,Products!$A:$A,0))</f>
        <v>0.35</v>
      </c>
      <c r="R10123" s="10" t="s">
        <v>41</v>
      </c>
      <c r="S10123" s="10" t="s">
        <v>68</v>
      </c>
      <c r="T10123" s="10" t="s">
        <v>5404</v>
      </c>
      <c r="U10123" s="12">
        <v>12.3</v>
      </c>
      <c r="V10123" s="12">
        <v>5</v>
      </c>
      <c r="W10123" s="12">
        <v>0</v>
      </c>
      <c r="X10123" s="12">
        <v>6.15</v>
      </c>
    </row>
    <row r="10124" spans="1:24" ht="14" x14ac:dyDescent="0.3">
      <c r="A10124" s="9">
        <v>10112</v>
      </c>
      <c r="B10124" s="14" t="s">
        <v>11065</v>
      </c>
      <c r="C10124" s="15">
        <v>46380</v>
      </c>
      <c r="D10124" s="15">
        <v>46381</v>
      </c>
      <c r="E10124" s="10" t="s">
        <v>168</v>
      </c>
      <c r="F10124" s="10" t="s">
        <v>643</v>
      </c>
      <c r="G10124" s="10" t="s">
        <v>644</v>
      </c>
      <c r="H10124" s="10" t="s">
        <v>92</v>
      </c>
      <c r="I10124" s="10" t="s">
        <v>23</v>
      </c>
      <c r="J10124" s="10" t="s">
        <v>37</v>
      </c>
      <c r="K10124" s="10" t="s">
        <v>38</v>
      </c>
      <c r="L10124" s="10">
        <v>90049</v>
      </c>
      <c r="M10124" s="10" t="s">
        <v>39</v>
      </c>
      <c r="N10124" s="10" t="str">
        <f>_xlfn.XLOOKUP($M:$M,People!$B:$B,People!A:A)</f>
        <v>Sadie Pawthorne</v>
      </c>
      <c r="O10124" s="10" t="s">
        <v>1492</v>
      </c>
      <c r="P10124" s="10" t="str">
        <f>VLOOKUP(O10124,Products!$A:$E,3,FALSE)</f>
        <v>HP</v>
      </c>
      <c r="Q10124" s="31">
        <f>INDEX(Products!$E:$E,MATCH(O10124,Products!$A:$A,0))</f>
        <v>0.37</v>
      </c>
      <c r="R10124" s="10" t="s">
        <v>41</v>
      </c>
      <c r="S10124" s="10" t="s">
        <v>68</v>
      </c>
      <c r="T10124" s="10" t="s">
        <v>1493</v>
      </c>
      <c r="U10124" s="12">
        <v>90.480000000000018</v>
      </c>
      <c r="V10124" s="12">
        <v>3</v>
      </c>
      <c r="W10124" s="12">
        <v>0.2</v>
      </c>
      <c r="X10124" s="12">
        <v>33.93</v>
      </c>
    </row>
    <row r="10125" spans="1:24" ht="14" x14ac:dyDescent="0.3">
      <c r="A10125" s="9">
        <v>10112</v>
      </c>
      <c r="B10125" s="14" t="s">
        <v>11066</v>
      </c>
      <c r="C10125" s="15">
        <v>46380</v>
      </c>
      <c r="D10125" s="15">
        <v>46386</v>
      </c>
      <c r="E10125" s="10" t="s">
        <v>44</v>
      </c>
      <c r="F10125" s="10" t="s">
        <v>2243</v>
      </c>
      <c r="G10125" s="10" t="s">
        <v>2244</v>
      </c>
      <c r="H10125" s="10" t="s">
        <v>36</v>
      </c>
      <c r="I10125" s="10" t="s">
        <v>23</v>
      </c>
      <c r="J10125" s="10" t="s">
        <v>4745</v>
      </c>
      <c r="K10125" s="10" t="s">
        <v>4746</v>
      </c>
      <c r="L10125" s="10">
        <v>83642</v>
      </c>
      <c r="M10125" s="10" t="s">
        <v>39</v>
      </c>
      <c r="N10125" s="10" t="str">
        <f>_xlfn.XLOOKUP($M:$M,People!$B:$B,People!A:A)</f>
        <v>Sadie Pawthorne</v>
      </c>
      <c r="O10125" s="10" t="s">
        <v>786</v>
      </c>
      <c r="P10125" s="10" t="str">
        <f>VLOOKUP(O10125,Products!$A:$E,3,FALSE)</f>
        <v>Logitech</v>
      </c>
      <c r="Q10125" s="31">
        <f>INDEX(Products!$E:$E,MATCH(O10125,Products!$A:$A,0))</f>
        <v>0.39</v>
      </c>
      <c r="R10125" s="10" t="s">
        <v>41</v>
      </c>
      <c r="S10125" s="10" t="s">
        <v>68</v>
      </c>
      <c r="T10125" s="10" t="s">
        <v>787</v>
      </c>
      <c r="U10125" s="12">
        <v>21.312000000000005</v>
      </c>
      <c r="V10125" s="12">
        <v>3</v>
      </c>
      <c r="W10125" s="12">
        <v>0.2</v>
      </c>
      <c r="X10125" s="12">
        <v>7.9919999999999991</v>
      </c>
    </row>
    <row r="10126" spans="1:24" ht="14" x14ac:dyDescent="0.3">
      <c r="A10126" s="9">
        <v>10112</v>
      </c>
      <c r="B10126" s="14" t="s">
        <v>11061</v>
      </c>
      <c r="C10126" s="15">
        <v>46380</v>
      </c>
      <c r="D10126" s="15">
        <v>46384</v>
      </c>
      <c r="E10126" s="10" t="s">
        <v>44</v>
      </c>
      <c r="F10126" s="10" t="s">
        <v>4493</v>
      </c>
      <c r="G10126" s="10" t="s">
        <v>4494</v>
      </c>
      <c r="H10126" s="10" t="s">
        <v>22</v>
      </c>
      <c r="I10126" s="10" t="s">
        <v>23</v>
      </c>
      <c r="J10126" s="10" t="s">
        <v>2004</v>
      </c>
      <c r="K10126" s="10" t="s">
        <v>238</v>
      </c>
      <c r="L10126" s="10">
        <v>11572</v>
      </c>
      <c r="M10126" s="10" t="s">
        <v>133</v>
      </c>
      <c r="N10126" s="10" t="str">
        <f>_xlfn.XLOOKUP($M:$M,People!$B:$B,People!A:A)</f>
        <v>Chuck Magee</v>
      </c>
      <c r="O10126" s="10" t="s">
        <v>3624</v>
      </c>
      <c r="P10126" s="10" t="str">
        <f>VLOOKUP(O10126,Products!$A:$E,3,FALSE)</f>
        <v>Logitech</v>
      </c>
      <c r="Q10126" s="31">
        <f>INDEX(Products!$E:$E,MATCH(O10126,Products!$A:$A,0))</f>
        <v>0.25</v>
      </c>
      <c r="R10126" s="10" t="s">
        <v>41</v>
      </c>
      <c r="S10126" s="10" t="s">
        <v>68</v>
      </c>
      <c r="T10126" s="10" t="s">
        <v>3625</v>
      </c>
      <c r="U10126" s="12">
        <v>14.376000000000001</v>
      </c>
      <c r="V10126" s="12">
        <v>3</v>
      </c>
      <c r="W10126" s="12">
        <v>0.2</v>
      </c>
      <c r="X10126" s="12">
        <v>4.8518999999999997</v>
      </c>
    </row>
    <row r="10127" spans="1:24" ht="14" x14ac:dyDescent="0.3">
      <c r="A10127" s="9">
        <v>10112</v>
      </c>
      <c r="B10127" s="14" t="s">
        <v>11067</v>
      </c>
      <c r="C10127" s="15">
        <v>46380</v>
      </c>
      <c r="D10127" s="15">
        <v>46385</v>
      </c>
      <c r="E10127" s="10" t="s">
        <v>44</v>
      </c>
      <c r="F10127" s="10" t="s">
        <v>3313</v>
      </c>
      <c r="G10127" s="10" t="s">
        <v>3314</v>
      </c>
      <c r="H10127" s="10" t="s">
        <v>22</v>
      </c>
      <c r="I10127" s="10" t="s">
        <v>23</v>
      </c>
      <c r="J10127" s="10" t="s">
        <v>237</v>
      </c>
      <c r="K10127" s="10" t="s">
        <v>238</v>
      </c>
      <c r="L10127" s="10">
        <v>10024</v>
      </c>
      <c r="M10127" s="10" t="s">
        <v>133</v>
      </c>
      <c r="N10127" s="10" t="str">
        <f>_xlfn.XLOOKUP($M:$M,People!$B:$B,People!A:A)</f>
        <v>Chuck Magee</v>
      </c>
      <c r="O10127" s="10" t="s">
        <v>3191</v>
      </c>
      <c r="P10127" s="10" t="str">
        <f>VLOOKUP(O10127,Products!$A:$E,3,FALSE)</f>
        <v>3M</v>
      </c>
      <c r="Q10127" s="31">
        <f>INDEX(Products!$E:$E,MATCH(O10127,Products!$A:$A,0))</f>
        <v>0.4</v>
      </c>
      <c r="R10127" s="10" t="s">
        <v>41</v>
      </c>
      <c r="S10127" s="10" t="s">
        <v>68</v>
      </c>
      <c r="T10127" s="10" t="s">
        <v>3192</v>
      </c>
      <c r="U10127" s="12">
        <v>17.880000000000003</v>
      </c>
      <c r="V10127" s="12">
        <v>3</v>
      </c>
      <c r="W10127" s="12">
        <v>0.2</v>
      </c>
      <c r="X10127" s="12">
        <v>5.5875000000000004</v>
      </c>
    </row>
    <row r="10128" spans="1:24" ht="14" x14ac:dyDescent="0.3">
      <c r="A10128" s="9">
        <v>10112</v>
      </c>
      <c r="B10128" s="14" t="s">
        <v>11064</v>
      </c>
      <c r="C10128" s="15">
        <v>46380</v>
      </c>
      <c r="D10128" s="15">
        <v>46384</v>
      </c>
      <c r="E10128" s="10" t="s">
        <v>44</v>
      </c>
      <c r="F10128" s="10" t="s">
        <v>4996</v>
      </c>
      <c r="G10128" s="10" t="s">
        <v>4997</v>
      </c>
      <c r="H10128" s="10" t="s">
        <v>36</v>
      </c>
      <c r="I10128" s="10" t="s">
        <v>23</v>
      </c>
      <c r="J10128" s="10" t="s">
        <v>3238</v>
      </c>
      <c r="K10128" s="10" t="s">
        <v>1086</v>
      </c>
      <c r="L10128" s="10">
        <v>2740</v>
      </c>
      <c r="M10128" s="10" t="s">
        <v>133</v>
      </c>
      <c r="N10128" s="10" t="str">
        <f>_xlfn.XLOOKUP($M:$M,People!$B:$B,People!A:A)</f>
        <v>Chuck Magee</v>
      </c>
      <c r="O10128" s="10" t="s">
        <v>3839</v>
      </c>
      <c r="P10128" s="10" t="str">
        <f>VLOOKUP(O10128,Products!$A:$E,3,FALSE)</f>
        <v>Avery</v>
      </c>
      <c r="Q10128" s="31">
        <f>INDEX(Products!$E:$E,MATCH(O10128,Products!$A:$A,0))</f>
        <v>0.25</v>
      </c>
      <c r="R10128" s="10" t="s">
        <v>41</v>
      </c>
      <c r="S10128" s="10" t="s">
        <v>82</v>
      </c>
      <c r="T10128" s="10" t="s">
        <v>3840</v>
      </c>
      <c r="U10128" s="12">
        <v>19.440000000000001</v>
      </c>
      <c r="V10128" s="12">
        <v>3</v>
      </c>
      <c r="W10128" s="12">
        <v>0</v>
      </c>
      <c r="X10128" s="12">
        <v>9.3312000000000008</v>
      </c>
    </row>
    <row r="10129" spans="1:24" ht="14" x14ac:dyDescent="0.3">
      <c r="A10129" s="9">
        <v>10112</v>
      </c>
      <c r="B10129" s="14" t="s">
        <v>11068</v>
      </c>
      <c r="C10129" s="15">
        <v>46380</v>
      </c>
      <c r="D10129" s="15">
        <v>46383</v>
      </c>
      <c r="E10129" s="10" t="s">
        <v>168</v>
      </c>
      <c r="F10129" s="10" t="s">
        <v>3530</v>
      </c>
      <c r="G10129" s="10" t="s">
        <v>3531</v>
      </c>
      <c r="H10129" s="10" t="s">
        <v>22</v>
      </c>
      <c r="I10129" s="10" t="s">
        <v>23</v>
      </c>
      <c r="J10129" s="10" t="s">
        <v>714</v>
      </c>
      <c r="K10129" s="10" t="s">
        <v>94</v>
      </c>
      <c r="L10129" s="10">
        <v>75220</v>
      </c>
      <c r="M10129" s="10" t="s">
        <v>95</v>
      </c>
      <c r="N10129" s="10" t="str">
        <f>_xlfn.XLOOKUP($M:$M,People!$B:$B,People!A:A)</f>
        <v>Roxanne Rodriguez</v>
      </c>
      <c r="O10129" s="10" t="s">
        <v>1821</v>
      </c>
      <c r="P10129" s="10" t="str">
        <f>VLOOKUP(O10129,Products!$A:$E,3,FALSE)</f>
        <v>3M</v>
      </c>
      <c r="Q10129" s="31">
        <f>INDEX(Products!$E:$E,MATCH(O10129,Products!$A:$A,0))</f>
        <v>0.26</v>
      </c>
      <c r="R10129" s="10" t="s">
        <v>41</v>
      </c>
      <c r="S10129" s="10" t="s">
        <v>53</v>
      </c>
      <c r="T10129" s="10" t="s">
        <v>1822</v>
      </c>
      <c r="U10129" s="12">
        <v>264.32</v>
      </c>
      <c r="V10129" s="12">
        <v>2</v>
      </c>
      <c r="W10129" s="12">
        <v>0.2</v>
      </c>
      <c r="X10129" s="12">
        <v>19.823999999999998</v>
      </c>
    </row>
    <row r="10130" spans="1:24" ht="14" x14ac:dyDescent="0.3">
      <c r="A10130" s="9">
        <v>10112</v>
      </c>
      <c r="B10130" s="14" t="s">
        <v>11069</v>
      </c>
      <c r="C10130" s="15">
        <v>46380</v>
      </c>
      <c r="D10130" s="15">
        <v>46387</v>
      </c>
      <c r="E10130" s="10" t="s">
        <v>44</v>
      </c>
      <c r="F10130" s="10" t="s">
        <v>866</v>
      </c>
      <c r="G10130" s="10" t="s">
        <v>867</v>
      </c>
      <c r="H10130" s="10" t="s">
        <v>22</v>
      </c>
      <c r="I10130" s="10" t="s">
        <v>23</v>
      </c>
      <c r="J10130" s="10" t="s">
        <v>86</v>
      </c>
      <c r="K10130" s="10" t="s">
        <v>87</v>
      </c>
      <c r="L10130" s="10">
        <v>98105</v>
      </c>
      <c r="M10130" s="10" t="s">
        <v>39</v>
      </c>
      <c r="N10130" s="10" t="str">
        <f>_xlfn.XLOOKUP($M:$M,People!$B:$B,People!A:A)</f>
        <v>Sadie Pawthorne</v>
      </c>
      <c r="O10130" s="10" t="s">
        <v>2470</v>
      </c>
      <c r="P10130" s="10" t="str">
        <f>VLOOKUP(O10130,Products!$A:$E,3,FALSE)</f>
        <v>3M</v>
      </c>
      <c r="Q10130" s="31">
        <f>INDEX(Products!$E:$E,MATCH(O10130,Products!$A:$A,0))</f>
        <v>0.26</v>
      </c>
      <c r="R10130" s="10" t="s">
        <v>41</v>
      </c>
      <c r="S10130" s="10" t="s">
        <v>53</v>
      </c>
      <c r="T10130" s="10" t="s">
        <v>2471</v>
      </c>
      <c r="U10130" s="12">
        <v>1003.6200000000001</v>
      </c>
      <c r="V10130" s="12">
        <v>6</v>
      </c>
      <c r="W10130" s="12">
        <v>0</v>
      </c>
      <c r="X10130" s="12">
        <v>0</v>
      </c>
    </row>
    <row r="10131" spans="1:24" ht="14" x14ac:dyDescent="0.3">
      <c r="A10131" s="9">
        <v>10112</v>
      </c>
      <c r="B10131" s="14" t="s">
        <v>11065</v>
      </c>
      <c r="C10131" s="15">
        <v>46380</v>
      </c>
      <c r="D10131" s="15">
        <v>46381</v>
      </c>
      <c r="E10131" s="10" t="s">
        <v>168</v>
      </c>
      <c r="F10131" s="10" t="s">
        <v>643</v>
      </c>
      <c r="G10131" s="10" t="s">
        <v>644</v>
      </c>
      <c r="H10131" s="10" t="s">
        <v>92</v>
      </c>
      <c r="I10131" s="10" t="s">
        <v>23</v>
      </c>
      <c r="J10131" s="10" t="s">
        <v>37</v>
      </c>
      <c r="K10131" s="10" t="s">
        <v>38</v>
      </c>
      <c r="L10131" s="10">
        <v>90049</v>
      </c>
      <c r="M10131" s="10" t="s">
        <v>39</v>
      </c>
      <c r="N10131" s="10" t="str">
        <f>_xlfn.XLOOKUP($M:$M,People!$B:$B,People!A:A)</f>
        <v>Sadie Pawthorne</v>
      </c>
      <c r="O10131" s="10" t="s">
        <v>1062</v>
      </c>
      <c r="P10131" s="10" t="str">
        <f>VLOOKUP(O10131,Products!$A:$E,3,FALSE)</f>
        <v>Samsung</v>
      </c>
      <c r="Q10131" s="31">
        <f>INDEX(Products!$E:$E,MATCH(O10131,Products!$A:$A,0))</f>
        <v>0.28999999999999998</v>
      </c>
      <c r="R10131" s="10" t="s">
        <v>64</v>
      </c>
      <c r="S10131" s="10" t="s">
        <v>1063</v>
      </c>
      <c r="T10131" s="10" t="s">
        <v>1064</v>
      </c>
      <c r="U10131" s="12">
        <v>2879.9520000000002</v>
      </c>
      <c r="V10131" s="12">
        <v>6</v>
      </c>
      <c r="W10131" s="12">
        <v>0.2</v>
      </c>
      <c r="X10131" s="12">
        <v>1007.9831999999999</v>
      </c>
    </row>
    <row r="10132" spans="1:24" ht="14" x14ac:dyDescent="0.3">
      <c r="A10132" s="9">
        <v>10112</v>
      </c>
      <c r="B10132" s="14" t="s">
        <v>11060</v>
      </c>
      <c r="C10132" s="15">
        <v>46380</v>
      </c>
      <c r="D10132" s="15">
        <v>46384</v>
      </c>
      <c r="E10132" s="10" t="s">
        <v>44</v>
      </c>
      <c r="F10132" s="10" t="s">
        <v>2727</v>
      </c>
      <c r="G10132" s="10" t="s">
        <v>2728</v>
      </c>
      <c r="H10132" s="10" t="s">
        <v>22</v>
      </c>
      <c r="I10132" s="10" t="s">
        <v>23</v>
      </c>
      <c r="J10132" s="10" t="s">
        <v>3483</v>
      </c>
      <c r="K10132" s="10" t="s">
        <v>646</v>
      </c>
      <c r="L10132" s="10">
        <v>70506</v>
      </c>
      <c r="M10132" s="10" t="s">
        <v>26</v>
      </c>
      <c r="N10132" s="10" t="str">
        <f>_xlfn.XLOOKUP($M:$M,People!$B:$B,People!A:A)</f>
        <v>Fred Suzuki</v>
      </c>
      <c r="O10132" s="10" t="s">
        <v>3109</v>
      </c>
      <c r="P10132" s="10" t="str">
        <f>VLOOKUP(O10132,Products!$A:$E,3,FALSE)</f>
        <v>Avery</v>
      </c>
      <c r="Q10132" s="31">
        <f>INDEX(Products!$E:$E,MATCH(O10132,Products!$A:$A,0))</f>
        <v>0.35</v>
      </c>
      <c r="R10132" s="10" t="s">
        <v>64</v>
      </c>
      <c r="S10132" s="10" t="s">
        <v>599</v>
      </c>
      <c r="T10132" s="10" t="s">
        <v>3110</v>
      </c>
      <c r="U10132" s="12">
        <v>479.97</v>
      </c>
      <c r="V10132" s="12">
        <v>3</v>
      </c>
      <c r="W10132" s="12">
        <v>0</v>
      </c>
      <c r="X10132" s="12">
        <v>239.98500000000001</v>
      </c>
    </row>
    <row r="10133" spans="1:24" ht="14" x14ac:dyDescent="0.3">
      <c r="A10133" s="9">
        <v>10112</v>
      </c>
      <c r="B10133" s="14" t="s">
        <v>11070</v>
      </c>
      <c r="C10133" s="15">
        <v>46381</v>
      </c>
      <c r="D10133" s="15">
        <v>46385</v>
      </c>
      <c r="E10133" s="10" t="s">
        <v>44</v>
      </c>
      <c r="F10133" s="10" t="s">
        <v>1912</v>
      </c>
      <c r="G10133" s="10" t="s">
        <v>1913</v>
      </c>
      <c r="H10133" s="10" t="s">
        <v>22</v>
      </c>
      <c r="I10133" s="10" t="s">
        <v>23</v>
      </c>
      <c r="J10133" s="10" t="s">
        <v>237</v>
      </c>
      <c r="K10133" s="10" t="s">
        <v>238</v>
      </c>
      <c r="L10133" s="10">
        <v>10035</v>
      </c>
      <c r="M10133" s="10" t="s">
        <v>133</v>
      </c>
      <c r="N10133" s="10" t="str">
        <f>_xlfn.XLOOKUP($M:$M,People!$B:$B,People!A:A)</f>
        <v>Chuck Magee</v>
      </c>
      <c r="O10133" s="10" t="s">
        <v>1914</v>
      </c>
      <c r="P10133" s="10" t="str">
        <f>VLOOKUP(O10133,Products!$A:$E,3,FALSE)</f>
        <v>Office Depot</v>
      </c>
      <c r="Q10133" s="31">
        <f>INDEX(Products!$E:$E,MATCH(O10133,Products!$A:$A,0))</f>
        <v>0.4</v>
      </c>
      <c r="R10133" s="10" t="s">
        <v>28</v>
      </c>
      <c r="S10133" s="10" t="s">
        <v>29</v>
      </c>
      <c r="T10133" s="10" t="s">
        <v>1915</v>
      </c>
      <c r="U10133" s="12">
        <v>191.98400000000001</v>
      </c>
      <c r="V10133" s="12">
        <v>2</v>
      </c>
      <c r="W10133" s="12">
        <v>0.2</v>
      </c>
      <c r="X10133" s="12">
        <v>4.7995999999999768</v>
      </c>
    </row>
    <row r="10134" spans="1:24" ht="14" x14ac:dyDescent="0.3">
      <c r="A10134" s="9">
        <v>10112</v>
      </c>
      <c r="B10134" s="14" t="s">
        <v>11071</v>
      </c>
      <c r="C10134" s="15">
        <v>46381</v>
      </c>
      <c r="D10134" s="15">
        <v>46384</v>
      </c>
      <c r="E10134" s="10" t="s">
        <v>19</v>
      </c>
      <c r="F10134" s="10" t="s">
        <v>3614</v>
      </c>
      <c r="G10134" s="10" t="s">
        <v>3615</v>
      </c>
      <c r="H10134" s="10" t="s">
        <v>22</v>
      </c>
      <c r="I10134" s="10" t="s">
        <v>23</v>
      </c>
      <c r="J10134" s="10" t="s">
        <v>1282</v>
      </c>
      <c r="K10134" s="10" t="s">
        <v>25</v>
      </c>
      <c r="L10134" s="10">
        <v>40214</v>
      </c>
      <c r="M10134" s="10" t="s">
        <v>26</v>
      </c>
      <c r="N10134" s="10" t="str">
        <f>_xlfn.XLOOKUP($M:$M,People!$B:$B,People!A:A)</f>
        <v>Fred Suzuki</v>
      </c>
      <c r="O10134" s="10" t="s">
        <v>272</v>
      </c>
      <c r="P10134" s="10" t="str">
        <f>VLOOKUP(O10134,Products!$A:$E,3,FALSE)</f>
        <v>Samsung</v>
      </c>
      <c r="Q10134" s="31">
        <f>INDEX(Products!$E:$E,MATCH(O10134,Products!$A:$A,0))</f>
        <v>0.27</v>
      </c>
      <c r="R10134" s="10" t="s">
        <v>28</v>
      </c>
      <c r="S10134" s="10" t="s">
        <v>32</v>
      </c>
      <c r="T10134" s="10" t="s">
        <v>273</v>
      </c>
      <c r="U10134" s="12">
        <v>304.45</v>
      </c>
      <c r="V10134" s="12">
        <v>5</v>
      </c>
      <c r="W10134" s="12">
        <v>0</v>
      </c>
      <c r="X10134" s="12">
        <v>76.112499999999983</v>
      </c>
    </row>
    <row r="10135" spans="1:24" ht="14" x14ac:dyDescent="0.3">
      <c r="A10135" s="9">
        <v>10112</v>
      </c>
      <c r="B10135" s="14" t="s">
        <v>11072</v>
      </c>
      <c r="C10135" s="15">
        <v>46381</v>
      </c>
      <c r="D10135" s="15">
        <v>46386</v>
      </c>
      <c r="E10135" s="10" t="s">
        <v>44</v>
      </c>
      <c r="F10135" s="10" t="s">
        <v>423</v>
      </c>
      <c r="G10135" s="10" t="s">
        <v>424</v>
      </c>
      <c r="H10135" s="10" t="s">
        <v>36</v>
      </c>
      <c r="I10135" s="10" t="s">
        <v>23</v>
      </c>
      <c r="J10135" s="10" t="s">
        <v>237</v>
      </c>
      <c r="K10135" s="10" t="s">
        <v>238</v>
      </c>
      <c r="L10135" s="10">
        <v>10035</v>
      </c>
      <c r="M10135" s="10" t="s">
        <v>133</v>
      </c>
      <c r="N10135" s="10" t="str">
        <f>_xlfn.XLOOKUP($M:$M,People!$B:$B,People!A:A)</f>
        <v>Chuck Magee</v>
      </c>
      <c r="O10135" s="10" t="s">
        <v>425</v>
      </c>
      <c r="P10135" s="10" t="str">
        <f>VLOOKUP(O10135,Products!$A:$E,3,FALSE)</f>
        <v>Canon</v>
      </c>
      <c r="Q10135" s="31">
        <f>INDEX(Products!$E:$E,MATCH(O10135,Products!$A:$A,0))</f>
        <v>0.32</v>
      </c>
      <c r="R10135" s="10" t="s">
        <v>28</v>
      </c>
      <c r="S10135" s="10" t="s">
        <v>58</v>
      </c>
      <c r="T10135" s="10" t="s">
        <v>426</v>
      </c>
      <c r="U10135" s="12">
        <v>41.96</v>
      </c>
      <c r="V10135" s="12">
        <v>2</v>
      </c>
      <c r="W10135" s="12">
        <v>0</v>
      </c>
      <c r="X10135" s="12">
        <v>10.909600000000001</v>
      </c>
    </row>
    <row r="10136" spans="1:24" ht="14" x14ac:dyDescent="0.3">
      <c r="A10136" s="9">
        <v>10112</v>
      </c>
      <c r="B10136" s="14" t="s">
        <v>11073</v>
      </c>
      <c r="C10136" s="15">
        <v>46381</v>
      </c>
      <c r="D10136" s="15">
        <v>46384</v>
      </c>
      <c r="E10136" s="10" t="s">
        <v>168</v>
      </c>
      <c r="F10136" s="10" t="s">
        <v>2582</v>
      </c>
      <c r="G10136" s="10" t="s">
        <v>2583</v>
      </c>
      <c r="H10136" s="10" t="s">
        <v>22</v>
      </c>
      <c r="I10136" s="10" t="s">
        <v>23</v>
      </c>
      <c r="J10136" s="10" t="s">
        <v>1993</v>
      </c>
      <c r="K10136" s="10" t="s">
        <v>48</v>
      </c>
      <c r="L10136" s="10">
        <v>33012</v>
      </c>
      <c r="M10136" s="10" t="s">
        <v>26</v>
      </c>
      <c r="N10136" s="10" t="str">
        <f>_xlfn.XLOOKUP($M:$M,People!$B:$B,People!A:A)</f>
        <v>Fred Suzuki</v>
      </c>
      <c r="O10136" s="10" t="s">
        <v>4675</v>
      </c>
      <c r="P10136" s="10" t="str">
        <f>VLOOKUP(O10136,Products!$A:$E,3,FALSE)</f>
        <v>IKEA</v>
      </c>
      <c r="Q10136" s="31">
        <f>INDEX(Products!$E:$E,MATCH(O10136,Products!$A:$A,0))</f>
        <v>0.32</v>
      </c>
      <c r="R10136" s="10" t="s">
        <v>28</v>
      </c>
      <c r="S10136" s="10" t="s">
        <v>58</v>
      </c>
      <c r="T10136" s="10" t="s">
        <v>4676</v>
      </c>
      <c r="U10136" s="12">
        <v>21</v>
      </c>
      <c r="V10136" s="12">
        <v>3</v>
      </c>
      <c r="W10136" s="12">
        <v>0.2</v>
      </c>
      <c r="X10136" s="12">
        <v>5.7750000000000021</v>
      </c>
    </row>
    <row r="10137" spans="1:24" ht="14" x14ac:dyDescent="0.3">
      <c r="A10137" s="9">
        <v>10112</v>
      </c>
      <c r="B10137" s="14" t="s">
        <v>11074</v>
      </c>
      <c r="C10137" s="15">
        <v>46381</v>
      </c>
      <c r="D10137" s="15">
        <v>46386</v>
      </c>
      <c r="E10137" s="10" t="s">
        <v>44</v>
      </c>
      <c r="F10137" s="10" t="s">
        <v>4185</v>
      </c>
      <c r="G10137" s="10" t="s">
        <v>4186</v>
      </c>
      <c r="H10137" s="10" t="s">
        <v>22</v>
      </c>
      <c r="I10137" s="10" t="s">
        <v>23</v>
      </c>
      <c r="J10137" s="10" t="s">
        <v>655</v>
      </c>
      <c r="K10137" s="10" t="s">
        <v>438</v>
      </c>
      <c r="L10137" s="10">
        <v>45014</v>
      </c>
      <c r="M10137" s="10" t="s">
        <v>133</v>
      </c>
      <c r="N10137" s="10" t="str">
        <f>_xlfn.XLOOKUP($M:$M,People!$B:$B,People!A:A)</f>
        <v>Chuck Magee</v>
      </c>
      <c r="O10137" s="10" t="s">
        <v>4295</v>
      </c>
      <c r="P10137" s="10" t="str">
        <f>VLOOKUP(O10137,Products!$A:$E,3,FALSE)</f>
        <v>Samsung</v>
      </c>
      <c r="Q10137" s="31">
        <f>INDEX(Products!$E:$E,MATCH(O10137,Products!$A:$A,0))</f>
        <v>0.25</v>
      </c>
      <c r="R10137" s="10" t="s">
        <v>28</v>
      </c>
      <c r="S10137" s="10" t="s">
        <v>50</v>
      </c>
      <c r="T10137" s="10" t="s">
        <v>4296</v>
      </c>
      <c r="U10137" s="12">
        <v>273.06</v>
      </c>
      <c r="V10137" s="12">
        <v>2</v>
      </c>
      <c r="W10137" s="12">
        <v>0.4</v>
      </c>
      <c r="X10137" s="12">
        <v>-104.67300000000006</v>
      </c>
    </row>
    <row r="10138" spans="1:24" ht="14" x14ac:dyDescent="0.3">
      <c r="A10138" s="9">
        <v>10112</v>
      </c>
      <c r="B10138" s="14" t="s">
        <v>11075</v>
      </c>
      <c r="C10138" s="15">
        <v>46381</v>
      </c>
      <c r="D10138" s="15">
        <v>46388</v>
      </c>
      <c r="E10138" s="10" t="s">
        <v>44</v>
      </c>
      <c r="F10138" s="10" t="s">
        <v>2233</v>
      </c>
      <c r="G10138" s="10" t="s">
        <v>2234</v>
      </c>
      <c r="H10138" s="10" t="s">
        <v>22</v>
      </c>
      <c r="I10138" s="10" t="s">
        <v>23</v>
      </c>
      <c r="J10138" s="10" t="s">
        <v>714</v>
      </c>
      <c r="K10138" s="10" t="s">
        <v>94</v>
      </c>
      <c r="L10138" s="10">
        <v>75081</v>
      </c>
      <c r="M10138" s="10" t="s">
        <v>95</v>
      </c>
      <c r="N10138" s="10" t="str">
        <f>_xlfn.XLOOKUP($M:$M,People!$B:$B,People!A:A)</f>
        <v>Roxanne Rodriguez</v>
      </c>
      <c r="O10138" s="10" t="s">
        <v>4816</v>
      </c>
      <c r="P10138" s="10" t="str">
        <f>VLOOKUP(O10138,Products!$A:$E,3,FALSE)</f>
        <v>Staples</v>
      </c>
      <c r="Q10138" s="31">
        <f>INDEX(Products!$E:$E,MATCH(O10138,Products!$A:$A,0))</f>
        <v>0.25</v>
      </c>
      <c r="R10138" s="10" t="s">
        <v>41</v>
      </c>
      <c r="S10138" s="10" t="s">
        <v>61</v>
      </c>
      <c r="T10138" s="10" t="s">
        <v>4817</v>
      </c>
      <c r="U10138" s="12">
        <v>31.744</v>
      </c>
      <c r="V10138" s="12">
        <v>2</v>
      </c>
      <c r="W10138" s="12">
        <v>0.2</v>
      </c>
      <c r="X10138" s="12">
        <v>2.3808000000000007</v>
      </c>
    </row>
    <row r="10139" spans="1:24" ht="14" x14ac:dyDescent="0.3">
      <c r="A10139" s="9">
        <v>10112</v>
      </c>
      <c r="B10139" s="14" t="s">
        <v>11074</v>
      </c>
      <c r="C10139" s="15">
        <v>46381</v>
      </c>
      <c r="D10139" s="15">
        <v>46386</v>
      </c>
      <c r="E10139" s="10" t="s">
        <v>44</v>
      </c>
      <c r="F10139" s="10" t="s">
        <v>4185</v>
      </c>
      <c r="G10139" s="10" t="s">
        <v>4186</v>
      </c>
      <c r="H10139" s="10" t="s">
        <v>22</v>
      </c>
      <c r="I10139" s="10" t="s">
        <v>23</v>
      </c>
      <c r="J10139" s="10" t="s">
        <v>655</v>
      </c>
      <c r="K10139" s="10" t="s">
        <v>438</v>
      </c>
      <c r="L10139" s="10">
        <v>45014</v>
      </c>
      <c r="M10139" s="10" t="s">
        <v>133</v>
      </c>
      <c r="N10139" s="10" t="str">
        <f>_xlfn.XLOOKUP($M:$M,People!$B:$B,People!A:A)</f>
        <v>Chuck Magee</v>
      </c>
      <c r="O10139" s="10" t="s">
        <v>4222</v>
      </c>
      <c r="P10139" s="10" t="str">
        <f>VLOOKUP(O10139,Products!$A:$E,3,FALSE)</f>
        <v>Canon</v>
      </c>
      <c r="Q10139" s="31">
        <f>INDEX(Products!$E:$E,MATCH(O10139,Products!$A:$A,0))</f>
        <v>0.38</v>
      </c>
      <c r="R10139" s="10" t="s">
        <v>41</v>
      </c>
      <c r="S10139" s="10" t="s">
        <v>68</v>
      </c>
      <c r="T10139" s="10" t="s">
        <v>4223</v>
      </c>
      <c r="U10139" s="12">
        <v>13.023000000000001</v>
      </c>
      <c r="V10139" s="12">
        <v>1</v>
      </c>
      <c r="W10139" s="12">
        <v>0.7</v>
      </c>
      <c r="X10139" s="12">
        <v>-10.418399999999998</v>
      </c>
    </row>
    <row r="10140" spans="1:24" ht="14" x14ac:dyDescent="0.3">
      <c r="A10140" s="9">
        <v>10112</v>
      </c>
      <c r="B10140" s="14" t="s">
        <v>11075</v>
      </c>
      <c r="C10140" s="15">
        <v>46381</v>
      </c>
      <c r="D10140" s="15">
        <v>46388</v>
      </c>
      <c r="E10140" s="10" t="s">
        <v>44</v>
      </c>
      <c r="F10140" s="10" t="s">
        <v>2233</v>
      </c>
      <c r="G10140" s="10" t="s">
        <v>2234</v>
      </c>
      <c r="H10140" s="10" t="s">
        <v>22</v>
      </c>
      <c r="I10140" s="10" t="s">
        <v>23</v>
      </c>
      <c r="J10140" s="10" t="s">
        <v>714</v>
      </c>
      <c r="K10140" s="10" t="s">
        <v>94</v>
      </c>
      <c r="L10140" s="10">
        <v>75081</v>
      </c>
      <c r="M10140" s="10" t="s">
        <v>95</v>
      </c>
      <c r="N10140" s="10" t="str">
        <f>_xlfn.XLOOKUP($M:$M,People!$B:$B,People!A:A)</f>
        <v>Roxanne Rodriguez</v>
      </c>
      <c r="O10140" s="10" t="s">
        <v>3520</v>
      </c>
      <c r="P10140" s="10" t="str">
        <f>VLOOKUP(O10140,Products!$A:$E,3,FALSE)</f>
        <v>3M</v>
      </c>
      <c r="Q10140" s="31">
        <f>INDEX(Products!$E:$E,MATCH(O10140,Products!$A:$A,0))</f>
        <v>0.32</v>
      </c>
      <c r="R10140" s="10" t="s">
        <v>41</v>
      </c>
      <c r="S10140" s="10" t="s">
        <v>68</v>
      </c>
      <c r="T10140" s="10" t="s">
        <v>3521</v>
      </c>
      <c r="U10140" s="12">
        <v>3.1679999999999993</v>
      </c>
      <c r="V10140" s="12">
        <v>3</v>
      </c>
      <c r="W10140" s="12">
        <v>0.8</v>
      </c>
      <c r="X10140" s="12">
        <v>-5.0687999999999995</v>
      </c>
    </row>
    <row r="10141" spans="1:24" ht="14" x14ac:dyDescent="0.3">
      <c r="A10141" s="9">
        <v>10112</v>
      </c>
      <c r="B10141" s="14" t="s">
        <v>11075</v>
      </c>
      <c r="C10141" s="15">
        <v>46381</v>
      </c>
      <c r="D10141" s="15">
        <v>46388</v>
      </c>
      <c r="E10141" s="10" t="s">
        <v>44</v>
      </c>
      <c r="F10141" s="10" t="s">
        <v>2233</v>
      </c>
      <c r="G10141" s="10" t="s">
        <v>2234</v>
      </c>
      <c r="H10141" s="10" t="s">
        <v>22</v>
      </c>
      <c r="I10141" s="10" t="s">
        <v>23</v>
      </c>
      <c r="J10141" s="10" t="s">
        <v>714</v>
      </c>
      <c r="K10141" s="10" t="s">
        <v>94</v>
      </c>
      <c r="L10141" s="10">
        <v>75081</v>
      </c>
      <c r="M10141" s="10" t="s">
        <v>95</v>
      </c>
      <c r="N10141" s="10" t="str">
        <f>_xlfn.XLOOKUP($M:$M,People!$B:$B,People!A:A)</f>
        <v>Roxanne Rodriguez</v>
      </c>
      <c r="O10141" s="10" t="s">
        <v>2623</v>
      </c>
      <c r="P10141" s="10" t="str">
        <f>VLOOKUP(O10141,Products!$A:$E,3,FALSE)</f>
        <v>Logitech</v>
      </c>
      <c r="Q10141" s="31">
        <f>INDEX(Products!$E:$E,MATCH(O10141,Products!$A:$A,0))</f>
        <v>0.31</v>
      </c>
      <c r="R10141" s="10" t="s">
        <v>41</v>
      </c>
      <c r="S10141" s="10" t="s">
        <v>68</v>
      </c>
      <c r="T10141" s="10" t="s">
        <v>2624</v>
      </c>
      <c r="U10141" s="12">
        <v>40.97999999999999</v>
      </c>
      <c r="V10141" s="12">
        <v>5</v>
      </c>
      <c r="W10141" s="12">
        <v>0.8</v>
      </c>
      <c r="X10141" s="12">
        <v>-65.567999999999998</v>
      </c>
    </row>
    <row r="10142" spans="1:24" ht="14" x14ac:dyDescent="0.3">
      <c r="A10142" s="9">
        <v>10112</v>
      </c>
      <c r="B10142" s="14" t="s">
        <v>11076</v>
      </c>
      <c r="C10142" s="15">
        <v>46381</v>
      </c>
      <c r="D10142" s="15">
        <v>46385</v>
      </c>
      <c r="E10142" s="10" t="s">
        <v>44</v>
      </c>
      <c r="F10142" s="10" t="s">
        <v>694</v>
      </c>
      <c r="G10142" s="10" t="s">
        <v>695</v>
      </c>
      <c r="H10142" s="10" t="s">
        <v>36</v>
      </c>
      <c r="I10142" s="10" t="s">
        <v>23</v>
      </c>
      <c r="J10142" s="10" t="s">
        <v>37</v>
      </c>
      <c r="K10142" s="10" t="s">
        <v>38</v>
      </c>
      <c r="L10142" s="10">
        <v>90008</v>
      </c>
      <c r="M10142" s="10" t="s">
        <v>39</v>
      </c>
      <c r="N10142" s="10" t="str">
        <f>_xlfn.XLOOKUP($M:$M,People!$B:$B,People!A:A)</f>
        <v>Sadie Pawthorne</v>
      </c>
      <c r="O10142" s="10" t="s">
        <v>3980</v>
      </c>
      <c r="P10142" s="10" t="str">
        <f>VLOOKUP(O10142,Products!$A:$E,3,FALSE)</f>
        <v>3M</v>
      </c>
      <c r="Q10142" s="31">
        <f>INDEX(Products!$E:$E,MATCH(O10142,Products!$A:$A,0))</f>
        <v>0.26</v>
      </c>
      <c r="R10142" s="10" t="s">
        <v>41</v>
      </c>
      <c r="S10142" s="10" t="s">
        <v>68</v>
      </c>
      <c r="T10142" s="10" t="s">
        <v>3981</v>
      </c>
      <c r="U10142" s="12">
        <v>153.55199999999999</v>
      </c>
      <c r="V10142" s="12">
        <v>3</v>
      </c>
      <c r="W10142" s="12">
        <v>0.2</v>
      </c>
      <c r="X10142" s="12">
        <v>51.823799999999999</v>
      </c>
    </row>
    <row r="10143" spans="1:24" ht="14" x14ac:dyDescent="0.3">
      <c r="A10143" s="9">
        <v>10112</v>
      </c>
      <c r="B10143" s="14" t="s">
        <v>11077</v>
      </c>
      <c r="C10143" s="15">
        <v>46381</v>
      </c>
      <c r="D10143" s="15">
        <v>46385</v>
      </c>
      <c r="E10143" s="10" t="s">
        <v>44</v>
      </c>
      <c r="F10143" s="10" t="s">
        <v>1746</v>
      </c>
      <c r="G10143" s="10" t="s">
        <v>1747</v>
      </c>
      <c r="H10143" s="10" t="s">
        <v>36</v>
      </c>
      <c r="I10143" s="10" t="s">
        <v>23</v>
      </c>
      <c r="J10143" s="10" t="s">
        <v>3361</v>
      </c>
      <c r="K10143" s="10" t="s">
        <v>87</v>
      </c>
      <c r="L10143" s="10">
        <v>98208</v>
      </c>
      <c r="M10143" s="10" t="s">
        <v>39</v>
      </c>
      <c r="N10143" s="10" t="str">
        <f>_xlfn.XLOOKUP($M:$M,People!$B:$B,People!A:A)</f>
        <v>Sadie Pawthorne</v>
      </c>
      <c r="O10143" s="10" t="s">
        <v>1069</v>
      </c>
      <c r="P10143" s="10" t="str">
        <f>VLOOKUP(O10143,Products!$A:$E,3,FALSE)</f>
        <v>Dell</v>
      </c>
      <c r="Q10143" s="31">
        <f>INDEX(Products!$E:$E,MATCH(O10143,Products!$A:$A,0))</f>
        <v>0.32</v>
      </c>
      <c r="R10143" s="10" t="s">
        <v>41</v>
      </c>
      <c r="S10143" s="10" t="s">
        <v>68</v>
      </c>
      <c r="T10143" s="10" t="s">
        <v>1070</v>
      </c>
      <c r="U10143" s="12">
        <v>3.8560000000000003</v>
      </c>
      <c r="V10143" s="12">
        <v>1</v>
      </c>
      <c r="W10143" s="12">
        <v>0.2</v>
      </c>
      <c r="X10143" s="12">
        <v>1.3978000000000002</v>
      </c>
    </row>
    <row r="10144" spans="1:24" ht="14" x14ac:dyDescent="0.3">
      <c r="A10144" s="9">
        <v>10112</v>
      </c>
      <c r="B10144" s="14" t="s">
        <v>11075</v>
      </c>
      <c r="C10144" s="15">
        <v>46381</v>
      </c>
      <c r="D10144" s="15">
        <v>46388</v>
      </c>
      <c r="E10144" s="10" t="s">
        <v>44</v>
      </c>
      <c r="F10144" s="10" t="s">
        <v>2233</v>
      </c>
      <c r="G10144" s="10" t="s">
        <v>2234</v>
      </c>
      <c r="H10144" s="10" t="s">
        <v>22</v>
      </c>
      <c r="I10144" s="10" t="s">
        <v>23</v>
      </c>
      <c r="J10144" s="10" t="s">
        <v>714</v>
      </c>
      <c r="K10144" s="10" t="s">
        <v>94</v>
      </c>
      <c r="L10144" s="10">
        <v>75081</v>
      </c>
      <c r="M10144" s="10" t="s">
        <v>95</v>
      </c>
      <c r="N10144" s="10" t="str">
        <f>_xlfn.XLOOKUP($M:$M,People!$B:$B,People!A:A)</f>
        <v>Roxanne Rodriguez</v>
      </c>
      <c r="O10144" s="10" t="s">
        <v>2357</v>
      </c>
      <c r="P10144" s="10" t="str">
        <f>VLOOKUP(O10144,Products!$A:$E,3,FALSE)</f>
        <v>Logitech</v>
      </c>
      <c r="Q10144" s="31">
        <f>INDEX(Products!$E:$E,MATCH(O10144,Products!$A:$A,0))</f>
        <v>0.25</v>
      </c>
      <c r="R10144" s="10" t="s">
        <v>41</v>
      </c>
      <c r="S10144" s="10" t="s">
        <v>68</v>
      </c>
      <c r="T10144" s="10" t="s">
        <v>2358</v>
      </c>
      <c r="U10144" s="12">
        <v>39.581999999999987</v>
      </c>
      <c r="V10144" s="12">
        <v>9</v>
      </c>
      <c r="W10144" s="12">
        <v>0.8</v>
      </c>
      <c r="X10144" s="12">
        <v>-59.372999999999976</v>
      </c>
    </row>
    <row r="10145" spans="1:24" ht="14" x14ac:dyDescent="0.3">
      <c r="A10145" s="9">
        <v>10112</v>
      </c>
      <c r="B10145" s="14" t="s">
        <v>11074</v>
      </c>
      <c r="C10145" s="15">
        <v>46381</v>
      </c>
      <c r="D10145" s="15">
        <v>46386</v>
      </c>
      <c r="E10145" s="10" t="s">
        <v>44</v>
      </c>
      <c r="F10145" s="10" t="s">
        <v>4185</v>
      </c>
      <c r="G10145" s="10" t="s">
        <v>4186</v>
      </c>
      <c r="H10145" s="10" t="s">
        <v>22</v>
      </c>
      <c r="I10145" s="10" t="s">
        <v>23</v>
      </c>
      <c r="J10145" s="10" t="s">
        <v>655</v>
      </c>
      <c r="K10145" s="10" t="s">
        <v>438</v>
      </c>
      <c r="L10145" s="10">
        <v>45014</v>
      </c>
      <c r="M10145" s="10" t="s">
        <v>133</v>
      </c>
      <c r="N10145" s="10" t="str">
        <f>_xlfn.XLOOKUP($M:$M,People!$B:$B,People!A:A)</f>
        <v>Chuck Magee</v>
      </c>
      <c r="O10145" s="10" t="s">
        <v>3940</v>
      </c>
      <c r="P10145" s="10" t="str">
        <f>VLOOKUP(O10145,Products!$A:$E,3,FALSE)</f>
        <v>Staples</v>
      </c>
      <c r="Q10145" s="31">
        <f>INDEX(Products!$E:$E,MATCH(O10145,Products!$A:$A,0))</f>
        <v>0.33</v>
      </c>
      <c r="R10145" s="10" t="s">
        <v>41</v>
      </c>
      <c r="S10145" s="10" t="s">
        <v>240</v>
      </c>
      <c r="T10145" s="10" t="s">
        <v>495</v>
      </c>
      <c r="U10145" s="12">
        <v>39.311999999999998</v>
      </c>
      <c r="V10145" s="12">
        <v>13</v>
      </c>
      <c r="W10145" s="12">
        <v>0.2</v>
      </c>
      <c r="X10145" s="12">
        <v>12.776399999999999</v>
      </c>
    </row>
    <row r="10146" spans="1:24" ht="14" x14ac:dyDescent="0.3">
      <c r="A10146" s="9">
        <v>10112</v>
      </c>
      <c r="B10146" s="14" t="s">
        <v>11078</v>
      </c>
      <c r="C10146" s="15">
        <v>46381</v>
      </c>
      <c r="D10146" s="15">
        <v>46385</v>
      </c>
      <c r="E10146" s="10" t="s">
        <v>19</v>
      </c>
      <c r="F10146" s="10" t="s">
        <v>2921</v>
      </c>
      <c r="G10146" s="10" t="s">
        <v>2922</v>
      </c>
      <c r="H10146" s="10" t="s">
        <v>92</v>
      </c>
      <c r="I10146" s="10" t="s">
        <v>23</v>
      </c>
      <c r="J10146" s="10" t="s">
        <v>1457</v>
      </c>
      <c r="K10146" s="10" t="s">
        <v>318</v>
      </c>
      <c r="L10146" s="10">
        <v>35810</v>
      </c>
      <c r="M10146" s="10" t="s">
        <v>26</v>
      </c>
      <c r="N10146" s="10" t="str">
        <f>_xlfn.XLOOKUP($M:$M,People!$B:$B,People!A:A)</f>
        <v>Fred Suzuki</v>
      </c>
      <c r="O10146" s="10" t="s">
        <v>2635</v>
      </c>
      <c r="P10146" s="10" t="str">
        <f>VLOOKUP(O10146,Products!$A:$E,3,FALSE)</f>
        <v>Dell</v>
      </c>
      <c r="Q10146" s="31">
        <f>INDEX(Products!$E:$E,MATCH(O10146,Products!$A:$A,0))</f>
        <v>0.26</v>
      </c>
      <c r="R10146" s="10" t="s">
        <v>41</v>
      </c>
      <c r="S10146" s="10" t="s">
        <v>240</v>
      </c>
      <c r="T10146" s="10" t="s">
        <v>2636</v>
      </c>
      <c r="U10146" s="12">
        <v>3.62</v>
      </c>
      <c r="V10146" s="12">
        <v>2</v>
      </c>
      <c r="W10146" s="12">
        <v>0</v>
      </c>
      <c r="X10146" s="12">
        <v>1.1945999999999999</v>
      </c>
    </row>
    <row r="10147" spans="1:24" ht="14" x14ac:dyDescent="0.3">
      <c r="A10147" s="9">
        <v>10112</v>
      </c>
      <c r="B10147" s="14" t="s">
        <v>11078</v>
      </c>
      <c r="C10147" s="15">
        <v>46381</v>
      </c>
      <c r="D10147" s="15">
        <v>46385</v>
      </c>
      <c r="E10147" s="10" t="s">
        <v>19</v>
      </c>
      <c r="F10147" s="10" t="s">
        <v>2921</v>
      </c>
      <c r="G10147" s="10" t="s">
        <v>2922</v>
      </c>
      <c r="H10147" s="10" t="s">
        <v>92</v>
      </c>
      <c r="I10147" s="10" t="s">
        <v>23</v>
      </c>
      <c r="J10147" s="10" t="s">
        <v>1457</v>
      </c>
      <c r="K10147" s="10" t="s">
        <v>318</v>
      </c>
      <c r="L10147" s="10">
        <v>35810</v>
      </c>
      <c r="M10147" s="10" t="s">
        <v>26</v>
      </c>
      <c r="N10147" s="10" t="str">
        <f>_xlfn.XLOOKUP($M:$M,People!$B:$B,People!A:A)</f>
        <v>Fred Suzuki</v>
      </c>
      <c r="O10147" s="10" t="s">
        <v>2972</v>
      </c>
      <c r="P10147" s="10" t="str">
        <f>VLOOKUP(O10147,Products!$A:$E,3,FALSE)</f>
        <v>Dell</v>
      </c>
      <c r="Q10147" s="31">
        <f>INDEX(Products!$E:$E,MATCH(O10147,Products!$A:$A,0))</f>
        <v>0.36</v>
      </c>
      <c r="R10147" s="10" t="s">
        <v>41</v>
      </c>
      <c r="S10147" s="10" t="s">
        <v>82</v>
      </c>
      <c r="T10147" s="10" t="s">
        <v>2973</v>
      </c>
      <c r="U10147" s="12">
        <v>629.09999999999991</v>
      </c>
      <c r="V10147" s="12">
        <v>6</v>
      </c>
      <c r="W10147" s="12">
        <v>0</v>
      </c>
      <c r="X10147" s="12">
        <v>301.96799999999996</v>
      </c>
    </row>
    <row r="10148" spans="1:24" ht="14" x14ac:dyDescent="0.3">
      <c r="A10148" s="9">
        <v>10112</v>
      </c>
      <c r="B10148" s="14" t="s">
        <v>11078</v>
      </c>
      <c r="C10148" s="15">
        <v>46381</v>
      </c>
      <c r="D10148" s="15">
        <v>46385</v>
      </c>
      <c r="E10148" s="10" t="s">
        <v>19</v>
      </c>
      <c r="F10148" s="10" t="s">
        <v>2921</v>
      </c>
      <c r="G10148" s="10" t="s">
        <v>2922</v>
      </c>
      <c r="H10148" s="10" t="s">
        <v>92</v>
      </c>
      <c r="I10148" s="10" t="s">
        <v>23</v>
      </c>
      <c r="J10148" s="10" t="s">
        <v>1457</v>
      </c>
      <c r="K10148" s="10" t="s">
        <v>318</v>
      </c>
      <c r="L10148" s="10">
        <v>35810</v>
      </c>
      <c r="M10148" s="10" t="s">
        <v>26</v>
      </c>
      <c r="N10148" s="10" t="str">
        <f>_xlfn.XLOOKUP($M:$M,People!$B:$B,People!A:A)</f>
        <v>Fred Suzuki</v>
      </c>
      <c r="O10148" s="10" t="s">
        <v>5394</v>
      </c>
      <c r="P10148" s="10" t="str">
        <f>VLOOKUP(O10148,Products!$A:$E,3,FALSE)</f>
        <v>Dell</v>
      </c>
      <c r="Q10148" s="31">
        <f>INDEX(Products!$E:$E,MATCH(O10148,Products!$A:$A,0))</f>
        <v>0.4</v>
      </c>
      <c r="R10148" s="10" t="s">
        <v>41</v>
      </c>
      <c r="S10148" s="10" t="s">
        <v>82</v>
      </c>
      <c r="T10148" s="10" t="s">
        <v>5395</v>
      </c>
      <c r="U10148" s="12">
        <v>96.08</v>
      </c>
      <c r="V10148" s="12">
        <v>2</v>
      </c>
      <c r="W10148" s="12">
        <v>0</v>
      </c>
      <c r="X10148" s="12">
        <v>46.118399999999994</v>
      </c>
    </row>
    <row r="10149" spans="1:24" ht="14" x14ac:dyDescent="0.3">
      <c r="A10149" s="9">
        <v>10112</v>
      </c>
      <c r="B10149" s="14" t="s">
        <v>11071</v>
      </c>
      <c r="C10149" s="15">
        <v>46381</v>
      </c>
      <c r="D10149" s="15">
        <v>46384</v>
      </c>
      <c r="E10149" s="10" t="s">
        <v>19</v>
      </c>
      <c r="F10149" s="10" t="s">
        <v>3614</v>
      </c>
      <c r="G10149" s="10" t="s">
        <v>3615</v>
      </c>
      <c r="H10149" s="10" t="s">
        <v>22</v>
      </c>
      <c r="I10149" s="10" t="s">
        <v>23</v>
      </c>
      <c r="J10149" s="10" t="s">
        <v>1282</v>
      </c>
      <c r="K10149" s="10" t="s">
        <v>25</v>
      </c>
      <c r="L10149" s="10">
        <v>40214</v>
      </c>
      <c r="M10149" s="10" t="s">
        <v>26</v>
      </c>
      <c r="N10149" s="10" t="str">
        <f>_xlfn.XLOOKUP($M:$M,People!$B:$B,People!A:A)</f>
        <v>Fred Suzuki</v>
      </c>
      <c r="O10149" s="10" t="s">
        <v>2948</v>
      </c>
      <c r="P10149" s="10" t="str">
        <f>VLOOKUP(O10149,Products!$A:$E,3,FALSE)</f>
        <v>3M</v>
      </c>
      <c r="Q10149" s="31">
        <f>INDEX(Products!$E:$E,MATCH(O10149,Products!$A:$A,0))</f>
        <v>0.4</v>
      </c>
      <c r="R10149" s="10" t="s">
        <v>41</v>
      </c>
      <c r="S10149" s="10" t="s">
        <v>53</v>
      </c>
      <c r="T10149" s="10" t="s">
        <v>2949</v>
      </c>
      <c r="U10149" s="12">
        <v>95.94</v>
      </c>
      <c r="V10149" s="12">
        <v>3</v>
      </c>
      <c r="W10149" s="12">
        <v>0</v>
      </c>
      <c r="X10149" s="12">
        <v>9.5940000000000012</v>
      </c>
    </row>
    <row r="10150" spans="1:24" ht="14" x14ac:dyDescent="0.3">
      <c r="A10150" s="9">
        <v>10112</v>
      </c>
      <c r="B10150" s="14" t="s">
        <v>11076</v>
      </c>
      <c r="C10150" s="15">
        <v>46381</v>
      </c>
      <c r="D10150" s="15">
        <v>46385</v>
      </c>
      <c r="E10150" s="10" t="s">
        <v>44</v>
      </c>
      <c r="F10150" s="10" t="s">
        <v>694</v>
      </c>
      <c r="G10150" s="10" t="s">
        <v>695</v>
      </c>
      <c r="H10150" s="10" t="s">
        <v>36</v>
      </c>
      <c r="I10150" s="10" t="s">
        <v>23</v>
      </c>
      <c r="J10150" s="10" t="s">
        <v>37</v>
      </c>
      <c r="K10150" s="10" t="s">
        <v>38</v>
      </c>
      <c r="L10150" s="10">
        <v>90008</v>
      </c>
      <c r="M10150" s="10" t="s">
        <v>39</v>
      </c>
      <c r="N10150" s="10" t="str">
        <f>_xlfn.XLOOKUP($M:$M,People!$B:$B,People!A:A)</f>
        <v>Sadie Pawthorne</v>
      </c>
      <c r="O10150" s="10" t="s">
        <v>959</v>
      </c>
      <c r="P10150" s="10" t="str">
        <f>VLOOKUP(O10150,Products!$A:$E,3,FALSE)</f>
        <v>Samsung</v>
      </c>
      <c r="Q10150" s="31">
        <f>INDEX(Products!$E:$E,MATCH(O10150,Products!$A:$A,0))</f>
        <v>0.28999999999999998</v>
      </c>
      <c r="R10150" s="10" t="s">
        <v>41</v>
      </c>
      <c r="S10150" s="10" t="s">
        <v>53</v>
      </c>
      <c r="T10150" s="10" t="s">
        <v>960</v>
      </c>
      <c r="U10150" s="12">
        <v>270.62</v>
      </c>
      <c r="V10150" s="12">
        <v>2</v>
      </c>
      <c r="W10150" s="12">
        <v>0</v>
      </c>
      <c r="X10150" s="12">
        <v>2.7062000000000239</v>
      </c>
    </row>
    <row r="10151" spans="1:24" ht="14" x14ac:dyDescent="0.3">
      <c r="A10151" s="9">
        <v>10112</v>
      </c>
      <c r="B10151" s="14" t="s">
        <v>11075</v>
      </c>
      <c r="C10151" s="15">
        <v>46381</v>
      </c>
      <c r="D10151" s="15">
        <v>46388</v>
      </c>
      <c r="E10151" s="10" t="s">
        <v>44</v>
      </c>
      <c r="F10151" s="10" t="s">
        <v>2233</v>
      </c>
      <c r="G10151" s="10" t="s">
        <v>2234</v>
      </c>
      <c r="H10151" s="10" t="s">
        <v>22</v>
      </c>
      <c r="I10151" s="10" t="s">
        <v>23</v>
      </c>
      <c r="J10151" s="10" t="s">
        <v>714</v>
      </c>
      <c r="K10151" s="10" t="s">
        <v>94</v>
      </c>
      <c r="L10151" s="10">
        <v>75081</v>
      </c>
      <c r="M10151" s="10" t="s">
        <v>95</v>
      </c>
      <c r="N10151" s="10" t="str">
        <f>_xlfn.XLOOKUP($M:$M,People!$B:$B,People!A:A)</f>
        <v>Roxanne Rodriguez</v>
      </c>
      <c r="O10151" s="10" t="s">
        <v>4639</v>
      </c>
      <c r="P10151" s="10" t="str">
        <f>VLOOKUP(O10151,Products!$A:$E,3,FALSE)</f>
        <v>Dell</v>
      </c>
      <c r="Q10151" s="31">
        <f>INDEX(Products!$E:$E,MATCH(O10151,Products!$A:$A,0))</f>
        <v>0.3</v>
      </c>
      <c r="R10151" s="10" t="s">
        <v>41</v>
      </c>
      <c r="S10151" s="10" t="s">
        <v>510</v>
      </c>
      <c r="T10151" s="10" t="s">
        <v>1131</v>
      </c>
      <c r="U10151" s="12">
        <v>44.688000000000002</v>
      </c>
      <c r="V10151" s="12">
        <v>7</v>
      </c>
      <c r="W10151" s="12">
        <v>0.2</v>
      </c>
      <c r="X10151" s="12">
        <v>5.0273999999999965</v>
      </c>
    </row>
    <row r="10152" spans="1:24" ht="14" x14ac:dyDescent="0.3">
      <c r="A10152" s="9">
        <v>10112</v>
      </c>
      <c r="B10152" s="14" t="s">
        <v>11074</v>
      </c>
      <c r="C10152" s="15">
        <v>46381</v>
      </c>
      <c r="D10152" s="15">
        <v>46386</v>
      </c>
      <c r="E10152" s="10" t="s">
        <v>44</v>
      </c>
      <c r="F10152" s="10" t="s">
        <v>4185</v>
      </c>
      <c r="G10152" s="10" t="s">
        <v>4186</v>
      </c>
      <c r="H10152" s="10" t="s">
        <v>22</v>
      </c>
      <c r="I10152" s="10" t="s">
        <v>23</v>
      </c>
      <c r="J10152" s="10" t="s">
        <v>655</v>
      </c>
      <c r="K10152" s="10" t="s">
        <v>438</v>
      </c>
      <c r="L10152" s="10">
        <v>45014</v>
      </c>
      <c r="M10152" s="10" t="s">
        <v>133</v>
      </c>
      <c r="N10152" s="10" t="str">
        <f>_xlfn.XLOOKUP($M:$M,People!$B:$B,People!A:A)</f>
        <v>Chuck Magee</v>
      </c>
      <c r="O10152" s="10" t="s">
        <v>2379</v>
      </c>
      <c r="P10152" s="10" t="str">
        <f>VLOOKUP(O10152,Products!$A:$E,3,FALSE)</f>
        <v>HP</v>
      </c>
      <c r="Q10152" s="31">
        <f>INDEX(Products!$E:$E,MATCH(O10152,Products!$A:$A,0))</f>
        <v>0.35</v>
      </c>
      <c r="R10152" s="10" t="s">
        <v>64</v>
      </c>
      <c r="S10152" s="10" t="s">
        <v>144</v>
      </c>
      <c r="T10152" s="10" t="s">
        <v>2380</v>
      </c>
      <c r="U10152" s="12">
        <v>158.928</v>
      </c>
      <c r="V10152" s="12">
        <v>7</v>
      </c>
      <c r="W10152" s="12">
        <v>0.2</v>
      </c>
      <c r="X10152" s="12">
        <v>41.718599999999995</v>
      </c>
    </row>
    <row r="10153" spans="1:24" ht="14" x14ac:dyDescent="0.3">
      <c r="A10153" s="9">
        <v>10112</v>
      </c>
      <c r="B10153" s="14" t="s">
        <v>11079</v>
      </c>
      <c r="C10153" s="15">
        <v>46381</v>
      </c>
      <c r="D10153" s="15">
        <v>46385</v>
      </c>
      <c r="E10153" s="10" t="s">
        <v>44</v>
      </c>
      <c r="F10153" s="10" t="s">
        <v>209</v>
      </c>
      <c r="G10153" s="10" t="s">
        <v>210</v>
      </c>
      <c r="H10153" s="10" t="s">
        <v>22</v>
      </c>
      <c r="I10153" s="10" t="s">
        <v>23</v>
      </c>
      <c r="J10153" s="10" t="s">
        <v>5896</v>
      </c>
      <c r="K10153" s="10" t="s">
        <v>691</v>
      </c>
      <c r="L10153" s="10">
        <v>7017</v>
      </c>
      <c r="M10153" s="10" t="s">
        <v>133</v>
      </c>
      <c r="N10153" s="10" t="str">
        <f>_xlfn.XLOOKUP($M:$M,People!$B:$B,People!A:A)</f>
        <v>Chuck Magee</v>
      </c>
      <c r="O10153" s="10" t="s">
        <v>5272</v>
      </c>
      <c r="P10153" s="10" t="str">
        <f>VLOOKUP(O10153,Products!$A:$E,3,FALSE)</f>
        <v>Office Depot</v>
      </c>
      <c r="Q10153" s="31">
        <f>INDEX(Products!$E:$E,MATCH(O10153,Products!$A:$A,0))</f>
        <v>0.4</v>
      </c>
      <c r="R10153" s="10" t="s">
        <v>64</v>
      </c>
      <c r="S10153" s="10" t="s">
        <v>144</v>
      </c>
      <c r="T10153" s="10" t="s">
        <v>5273</v>
      </c>
      <c r="U10153" s="12">
        <v>31.799999999999997</v>
      </c>
      <c r="V10153" s="12">
        <v>3</v>
      </c>
      <c r="W10153" s="12">
        <v>0</v>
      </c>
      <c r="X10153" s="12">
        <v>13.674000000000003</v>
      </c>
    </row>
    <row r="10154" spans="1:24" ht="14" x14ac:dyDescent="0.3">
      <c r="A10154" s="9">
        <v>10112</v>
      </c>
      <c r="B10154" s="14" t="s">
        <v>11073</v>
      </c>
      <c r="C10154" s="15">
        <v>46381</v>
      </c>
      <c r="D10154" s="15">
        <v>46384</v>
      </c>
      <c r="E10154" s="10" t="s">
        <v>168</v>
      </c>
      <c r="F10154" s="10" t="s">
        <v>2582</v>
      </c>
      <c r="G10154" s="10" t="s">
        <v>2583</v>
      </c>
      <c r="H10154" s="10" t="s">
        <v>22</v>
      </c>
      <c r="I10154" s="10" t="s">
        <v>23</v>
      </c>
      <c r="J10154" s="10" t="s">
        <v>1993</v>
      </c>
      <c r="K10154" s="10" t="s">
        <v>48</v>
      </c>
      <c r="L10154" s="10">
        <v>33012</v>
      </c>
      <c r="M10154" s="10" t="s">
        <v>26</v>
      </c>
      <c r="N10154" s="10" t="str">
        <f>_xlfn.XLOOKUP($M:$M,People!$B:$B,People!A:A)</f>
        <v>Fred Suzuki</v>
      </c>
      <c r="O10154" s="10" t="s">
        <v>5868</v>
      </c>
      <c r="P10154" s="10" t="str">
        <f>VLOOKUP(O10154,Products!$A:$E,3,FALSE)</f>
        <v>Avery</v>
      </c>
      <c r="Q10154" s="31">
        <f>INDEX(Products!$E:$E,MATCH(O10154,Products!$A:$A,0))</f>
        <v>0.31</v>
      </c>
      <c r="R10154" s="10" t="s">
        <v>64</v>
      </c>
      <c r="S10154" s="10" t="s">
        <v>599</v>
      </c>
      <c r="T10154" s="10" t="s">
        <v>5869</v>
      </c>
      <c r="U10154" s="12">
        <v>120</v>
      </c>
      <c r="V10154" s="12">
        <v>2</v>
      </c>
      <c r="W10154" s="12">
        <v>0.5</v>
      </c>
      <c r="X10154" s="12">
        <v>-7.2000000000000028</v>
      </c>
    </row>
    <row r="10155" spans="1:24" ht="14" x14ac:dyDescent="0.3">
      <c r="A10155" s="9">
        <v>10112</v>
      </c>
      <c r="B10155" s="14" t="s">
        <v>11078</v>
      </c>
      <c r="C10155" s="15">
        <v>46381</v>
      </c>
      <c r="D10155" s="15">
        <v>46385</v>
      </c>
      <c r="E10155" s="10" t="s">
        <v>19</v>
      </c>
      <c r="F10155" s="10" t="s">
        <v>2921</v>
      </c>
      <c r="G10155" s="10" t="s">
        <v>2922</v>
      </c>
      <c r="H10155" s="10" t="s">
        <v>92</v>
      </c>
      <c r="I10155" s="10" t="s">
        <v>23</v>
      </c>
      <c r="J10155" s="10" t="s">
        <v>1457</v>
      </c>
      <c r="K10155" s="10" t="s">
        <v>318</v>
      </c>
      <c r="L10155" s="10">
        <v>35810</v>
      </c>
      <c r="M10155" s="10" t="s">
        <v>26</v>
      </c>
      <c r="N10155" s="10" t="str">
        <f>_xlfn.XLOOKUP($M:$M,People!$B:$B,People!A:A)</f>
        <v>Fred Suzuki</v>
      </c>
      <c r="O10155" s="10" t="s">
        <v>4520</v>
      </c>
      <c r="P10155" s="10" t="str">
        <f>VLOOKUP(O10155,Products!$A:$E,3,FALSE)</f>
        <v>Avery</v>
      </c>
      <c r="Q10155" s="31">
        <f>INDEX(Products!$E:$E,MATCH(O10155,Products!$A:$A,0))</f>
        <v>0.31</v>
      </c>
      <c r="R10155" s="10" t="s">
        <v>64</v>
      </c>
      <c r="S10155" s="10" t="s">
        <v>65</v>
      </c>
      <c r="T10155" s="10" t="s">
        <v>4521</v>
      </c>
      <c r="U10155" s="12">
        <v>90.48</v>
      </c>
      <c r="V10155" s="12">
        <v>2</v>
      </c>
      <c r="W10155" s="12">
        <v>0</v>
      </c>
      <c r="X10155" s="12">
        <v>23.524799999999999</v>
      </c>
    </row>
    <row r="10156" spans="1:24" ht="14" x14ac:dyDescent="0.3">
      <c r="A10156" s="9">
        <v>10112</v>
      </c>
      <c r="B10156" s="14" t="s">
        <v>11080</v>
      </c>
      <c r="C10156" s="15">
        <v>46382</v>
      </c>
      <c r="D10156" s="15">
        <v>46386</v>
      </c>
      <c r="E10156" s="10" t="s">
        <v>44</v>
      </c>
      <c r="F10156" s="10" t="s">
        <v>2997</v>
      </c>
      <c r="G10156" s="10" t="s">
        <v>2998</v>
      </c>
      <c r="H10156" s="10" t="s">
        <v>92</v>
      </c>
      <c r="I10156" s="10" t="s">
        <v>23</v>
      </c>
      <c r="J10156" s="10" t="s">
        <v>437</v>
      </c>
      <c r="K10156" s="10" t="s">
        <v>438</v>
      </c>
      <c r="L10156" s="10">
        <v>43229</v>
      </c>
      <c r="M10156" s="10" t="s">
        <v>133</v>
      </c>
      <c r="N10156" s="10" t="str">
        <f>_xlfn.XLOOKUP($M:$M,People!$B:$B,People!A:A)</f>
        <v>Chuck Magee</v>
      </c>
      <c r="O10156" s="10" t="s">
        <v>5063</v>
      </c>
      <c r="P10156" s="10" t="str">
        <f>VLOOKUP(O10156,Products!$A:$E,3,FALSE)</f>
        <v>HP</v>
      </c>
      <c r="Q10156" s="31">
        <f>INDEX(Products!$E:$E,MATCH(O10156,Products!$A:$A,0))</f>
        <v>0.33</v>
      </c>
      <c r="R10156" s="10" t="s">
        <v>41</v>
      </c>
      <c r="S10156" s="10" t="s">
        <v>68</v>
      </c>
      <c r="T10156" s="10" t="s">
        <v>5064</v>
      </c>
      <c r="U10156" s="12">
        <v>3.1320000000000001</v>
      </c>
      <c r="V10156" s="12">
        <v>2</v>
      </c>
      <c r="W10156" s="12">
        <v>0.7</v>
      </c>
      <c r="X10156" s="12">
        <v>-2.6099999999999994</v>
      </c>
    </row>
    <row r="10157" spans="1:24" ht="14" x14ac:dyDescent="0.3">
      <c r="A10157" s="9">
        <v>10112</v>
      </c>
      <c r="B10157" s="14" t="s">
        <v>11081</v>
      </c>
      <c r="C10157" s="15">
        <v>46382</v>
      </c>
      <c r="D10157" s="15">
        <v>46388</v>
      </c>
      <c r="E10157" s="10" t="s">
        <v>44</v>
      </c>
      <c r="F10157" s="10" t="s">
        <v>1038</v>
      </c>
      <c r="G10157" s="10" t="s">
        <v>1039</v>
      </c>
      <c r="H10157" s="10" t="s">
        <v>22</v>
      </c>
      <c r="I10157" s="10" t="s">
        <v>23</v>
      </c>
      <c r="J10157" s="10" t="s">
        <v>1905</v>
      </c>
      <c r="K10157" s="10" t="s">
        <v>430</v>
      </c>
      <c r="L10157" s="10">
        <v>52601</v>
      </c>
      <c r="M10157" s="10" t="s">
        <v>95</v>
      </c>
      <c r="N10157" s="10" t="str">
        <f>_xlfn.XLOOKUP($M:$M,People!$B:$B,People!A:A)</f>
        <v>Roxanne Rodriguez</v>
      </c>
      <c r="O10157" s="10" t="s">
        <v>1421</v>
      </c>
      <c r="P10157" s="10" t="str">
        <f>VLOOKUP(O10157,Products!$A:$E,3,FALSE)</f>
        <v>Samsung</v>
      </c>
      <c r="Q10157" s="31">
        <f>INDEX(Products!$E:$E,MATCH(O10157,Products!$A:$A,0))</f>
        <v>0.39</v>
      </c>
      <c r="R10157" s="10" t="s">
        <v>41</v>
      </c>
      <c r="S10157" s="10" t="s">
        <v>82</v>
      </c>
      <c r="T10157" s="10" t="s">
        <v>1422</v>
      </c>
      <c r="U10157" s="12">
        <v>44.75</v>
      </c>
      <c r="V10157" s="12">
        <v>5</v>
      </c>
      <c r="W10157" s="12">
        <v>0</v>
      </c>
      <c r="X10157" s="12">
        <v>20.584999999999994</v>
      </c>
    </row>
    <row r="10158" spans="1:24" ht="14" x14ac:dyDescent="0.3">
      <c r="A10158" s="9">
        <v>10112</v>
      </c>
      <c r="B10158" s="14" t="s">
        <v>11082</v>
      </c>
      <c r="C10158" s="15">
        <v>46382</v>
      </c>
      <c r="D10158" s="15">
        <v>46388</v>
      </c>
      <c r="E10158" s="10" t="s">
        <v>44</v>
      </c>
      <c r="F10158" s="10" t="s">
        <v>1562</v>
      </c>
      <c r="G10158" s="10" t="s">
        <v>1563</v>
      </c>
      <c r="H10158" s="10" t="s">
        <v>36</v>
      </c>
      <c r="I10158" s="10" t="s">
        <v>23</v>
      </c>
      <c r="J10158" s="10" t="s">
        <v>5053</v>
      </c>
      <c r="K10158" s="10" t="s">
        <v>94</v>
      </c>
      <c r="L10158" s="10">
        <v>79762</v>
      </c>
      <c r="M10158" s="10" t="s">
        <v>95</v>
      </c>
      <c r="N10158" s="10" t="str">
        <f>_xlfn.XLOOKUP($M:$M,People!$B:$B,People!A:A)</f>
        <v>Roxanne Rodriguez</v>
      </c>
      <c r="O10158" s="10" t="s">
        <v>4128</v>
      </c>
      <c r="P10158" s="10" t="str">
        <f>VLOOKUP(O10158,Products!$A:$E,3,FALSE)</f>
        <v>Office Depot</v>
      </c>
      <c r="Q10158" s="31">
        <f>INDEX(Products!$E:$E,MATCH(O10158,Products!$A:$A,0))</f>
        <v>0.34</v>
      </c>
      <c r="R10158" s="10" t="s">
        <v>41</v>
      </c>
      <c r="S10158" s="10" t="s">
        <v>82</v>
      </c>
      <c r="T10158" s="10" t="s">
        <v>4129</v>
      </c>
      <c r="U10158" s="12">
        <v>16.032</v>
      </c>
      <c r="V10158" s="12">
        <v>3</v>
      </c>
      <c r="W10158" s="12">
        <v>0.2</v>
      </c>
      <c r="X10158" s="12">
        <v>5.6111999999999993</v>
      </c>
    </row>
    <row r="10159" spans="1:24" ht="14" x14ac:dyDescent="0.3">
      <c r="A10159" s="9">
        <v>10112</v>
      </c>
      <c r="B10159" s="14" t="s">
        <v>11083</v>
      </c>
      <c r="C10159" s="15">
        <v>46382</v>
      </c>
      <c r="D10159" s="15">
        <v>46382</v>
      </c>
      <c r="E10159" s="10" t="s">
        <v>1124</v>
      </c>
      <c r="F10159" s="10" t="s">
        <v>2047</v>
      </c>
      <c r="G10159" s="10" t="s">
        <v>2048</v>
      </c>
      <c r="H10159" s="10" t="s">
        <v>36</v>
      </c>
      <c r="I10159" s="10" t="s">
        <v>23</v>
      </c>
      <c r="J10159" s="10" t="s">
        <v>123</v>
      </c>
      <c r="K10159" s="10" t="s">
        <v>124</v>
      </c>
      <c r="L10159" s="10">
        <v>68025</v>
      </c>
      <c r="M10159" s="10" t="s">
        <v>95</v>
      </c>
      <c r="N10159" s="10" t="str">
        <f>_xlfn.XLOOKUP($M:$M,People!$B:$B,People!A:A)</f>
        <v>Roxanne Rodriguez</v>
      </c>
      <c r="O10159" s="10" t="s">
        <v>1533</v>
      </c>
      <c r="P10159" s="10" t="str">
        <f>VLOOKUP(O10159,Products!$A:$E,3,FALSE)</f>
        <v>3M</v>
      </c>
      <c r="Q10159" s="31">
        <f>INDEX(Products!$E:$E,MATCH(O10159,Products!$A:$A,0))</f>
        <v>0.36</v>
      </c>
      <c r="R10159" s="10" t="s">
        <v>41</v>
      </c>
      <c r="S10159" s="10" t="s">
        <v>53</v>
      </c>
      <c r="T10159" s="10" t="s">
        <v>1534</v>
      </c>
      <c r="U10159" s="12">
        <v>750.68</v>
      </c>
      <c r="V10159" s="12">
        <v>2</v>
      </c>
      <c r="W10159" s="12">
        <v>0</v>
      </c>
      <c r="X10159" s="12">
        <v>37.533999999999992</v>
      </c>
    </row>
    <row r="10160" spans="1:24" ht="14" x14ac:dyDescent="0.3">
      <c r="A10160" s="9">
        <v>10112</v>
      </c>
      <c r="B10160" s="14" t="s">
        <v>11084</v>
      </c>
      <c r="C10160" s="15">
        <v>46383</v>
      </c>
      <c r="D10160" s="15">
        <v>46383</v>
      </c>
      <c r="E10160" s="10" t="s">
        <v>1124</v>
      </c>
      <c r="F10160" s="10" t="s">
        <v>840</v>
      </c>
      <c r="G10160" s="10" t="s">
        <v>841</v>
      </c>
      <c r="H10160" s="10" t="s">
        <v>36</v>
      </c>
      <c r="I10160" s="10" t="s">
        <v>23</v>
      </c>
      <c r="J10160" s="10" t="s">
        <v>533</v>
      </c>
      <c r="K10160" s="10" t="s">
        <v>438</v>
      </c>
      <c r="L10160" s="10">
        <v>43055</v>
      </c>
      <c r="M10160" s="10" t="s">
        <v>133</v>
      </c>
      <c r="N10160" s="10" t="str">
        <f>_xlfn.XLOOKUP($M:$M,People!$B:$B,People!A:A)</f>
        <v>Chuck Magee</v>
      </c>
      <c r="O10160" s="10" t="s">
        <v>596</v>
      </c>
      <c r="P10160" s="10" t="str">
        <f>VLOOKUP(O10160,Products!$A:$E,3,FALSE)</f>
        <v>IKEA</v>
      </c>
      <c r="Q10160" s="31">
        <f>INDEX(Products!$E:$E,MATCH(O10160,Products!$A:$A,0))</f>
        <v>0.32</v>
      </c>
      <c r="R10160" s="10" t="s">
        <v>41</v>
      </c>
      <c r="S10160" s="10" t="s">
        <v>61</v>
      </c>
      <c r="T10160" s="10" t="s">
        <v>597</v>
      </c>
      <c r="U10160" s="12">
        <v>13.247999999999999</v>
      </c>
      <c r="V10160" s="12">
        <v>4</v>
      </c>
      <c r="W10160" s="12">
        <v>0.2</v>
      </c>
      <c r="X10160" s="12">
        <v>3.6431999999999998</v>
      </c>
    </row>
    <row r="10161" spans="1:24" ht="14" x14ac:dyDescent="0.3">
      <c r="A10161" s="9">
        <v>10112</v>
      </c>
      <c r="B10161" s="14" t="s">
        <v>11084</v>
      </c>
      <c r="C10161" s="15">
        <v>46383</v>
      </c>
      <c r="D10161" s="15">
        <v>46383</v>
      </c>
      <c r="E10161" s="10" t="s">
        <v>1124</v>
      </c>
      <c r="F10161" s="10" t="s">
        <v>840</v>
      </c>
      <c r="G10161" s="10" t="s">
        <v>841</v>
      </c>
      <c r="H10161" s="10" t="s">
        <v>36</v>
      </c>
      <c r="I10161" s="10" t="s">
        <v>23</v>
      </c>
      <c r="J10161" s="10" t="s">
        <v>533</v>
      </c>
      <c r="K10161" s="10" t="s">
        <v>438</v>
      </c>
      <c r="L10161" s="10">
        <v>43055</v>
      </c>
      <c r="M10161" s="10" t="s">
        <v>133</v>
      </c>
      <c r="N10161" s="10" t="str">
        <f>_xlfn.XLOOKUP($M:$M,People!$B:$B,People!A:A)</f>
        <v>Chuck Magee</v>
      </c>
      <c r="O10161" s="10" t="s">
        <v>2686</v>
      </c>
      <c r="P10161" s="10" t="str">
        <f>VLOOKUP(O10161,Products!$A:$E,3,FALSE)</f>
        <v>Dell</v>
      </c>
      <c r="Q10161" s="31">
        <f>INDEX(Products!$E:$E,MATCH(O10161,Products!$A:$A,0))</f>
        <v>0.4</v>
      </c>
      <c r="R10161" s="10" t="s">
        <v>64</v>
      </c>
      <c r="S10161" s="10" t="s">
        <v>65</v>
      </c>
      <c r="T10161" s="10" t="s">
        <v>2687</v>
      </c>
      <c r="U10161" s="12">
        <v>164.38800000000001</v>
      </c>
      <c r="V10161" s="12">
        <v>2</v>
      </c>
      <c r="W10161" s="12">
        <v>0.4</v>
      </c>
      <c r="X10161" s="12">
        <v>-35.617400000000004</v>
      </c>
    </row>
    <row r="10162" spans="1:24" ht="14" x14ac:dyDescent="0.3">
      <c r="A10162" s="9">
        <v>10112</v>
      </c>
      <c r="B10162" s="14" t="s">
        <v>11085</v>
      </c>
      <c r="C10162" s="15">
        <v>46384</v>
      </c>
      <c r="D10162" s="15">
        <v>46388</v>
      </c>
      <c r="E10162" s="10" t="s">
        <v>44</v>
      </c>
      <c r="F10162" s="10" t="s">
        <v>2438</v>
      </c>
      <c r="G10162" s="10" t="s">
        <v>2439</v>
      </c>
      <c r="H10162" s="10" t="s">
        <v>22</v>
      </c>
      <c r="I10162" s="10" t="s">
        <v>23</v>
      </c>
      <c r="J10162" s="10" t="s">
        <v>2440</v>
      </c>
      <c r="K10162" s="10" t="s">
        <v>94</v>
      </c>
      <c r="L10162" s="10">
        <v>78664</v>
      </c>
      <c r="M10162" s="10" t="s">
        <v>95</v>
      </c>
      <c r="N10162" s="10" t="str">
        <f>_xlfn.XLOOKUP($M:$M,People!$B:$B,People!A:A)</f>
        <v>Roxanne Rodriguez</v>
      </c>
      <c r="O10162" s="10" t="s">
        <v>941</v>
      </c>
      <c r="P10162" s="10" t="str">
        <f>VLOOKUP(O10162,Products!$A:$E,3,FALSE)</f>
        <v>Staples</v>
      </c>
      <c r="Q10162" s="31">
        <f>INDEX(Products!$E:$E,MATCH(O10162,Products!$A:$A,0))</f>
        <v>0.25</v>
      </c>
      <c r="R10162" s="10" t="s">
        <v>28</v>
      </c>
      <c r="S10162" s="10" t="s">
        <v>29</v>
      </c>
      <c r="T10162" s="10" t="s">
        <v>942</v>
      </c>
      <c r="U10162" s="12">
        <v>78.852799999999988</v>
      </c>
      <c r="V10162" s="12">
        <v>2</v>
      </c>
      <c r="W10162" s="12">
        <v>0.32</v>
      </c>
      <c r="X10162" s="12">
        <v>-11.595999999999997</v>
      </c>
    </row>
    <row r="10163" spans="1:24" ht="14" x14ac:dyDescent="0.3">
      <c r="A10163" s="9">
        <v>10112</v>
      </c>
      <c r="B10163" s="14" t="s">
        <v>11086</v>
      </c>
      <c r="C10163" s="15">
        <v>46384</v>
      </c>
      <c r="D10163" s="15">
        <v>46387</v>
      </c>
      <c r="E10163" s="10" t="s">
        <v>168</v>
      </c>
      <c r="F10163" s="10" t="s">
        <v>4774</v>
      </c>
      <c r="G10163" s="10" t="s">
        <v>4775</v>
      </c>
      <c r="H10163" s="10" t="s">
        <v>36</v>
      </c>
      <c r="I10163" s="10" t="s">
        <v>23</v>
      </c>
      <c r="J10163" s="10" t="s">
        <v>1025</v>
      </c>
      <c r="K10163" s="10" t="s">
        <v>38</v>
      </c>
      <c r="L10163" s="10">
        <v>90805</v>
      </c>
      <c r="M10163" s="10" t="s">
        <v>39</v>
      </c>
      <c r="N10163" s="10" t="str">
        <f>_xlfn.XLOOKUP($M:$M,People!$B:$B,People!A:A)</f>
        <v>Sadie Pawthorne</v>
      </c>
      <c r="O10163" s="10" t="s">
        <v>251</v>
      </c>
      <c r="P10163" s="10" t="str">
        <f>VLOOKUP(O10163,Products!$A:$E,3,FALSE)</f>
        <v>Dell</v>
      </c>
      <c r="Q10163" s="31">
        <f>INDEX(Products!$E:$E,MATCH(O10163,Products!$A:$A,0))</f>
        <v>0.36</v>
      </c>
      <c r="R10163" s="10" t="s">
        <v>28</v>
      </c>
      <c r="S10163" s="10" t="s">
        <v>32</v>
      </c>
      <c r="T10163" s="10" t="s">
        <v>252</v>
      </c>
      <c r="U10163" s="12">
        <v>340.70400000000006</v>
      </c>
      <c r="V10163" s="12">
        <v>6</v>
      </c>
      <c r="W10163" s="12">
        <v>0.2</v>
      </c>
      <c r="X10163" s="12">
        <v>-34.070400000000006</v>
      </c>
    </row>
    <row r="10164" spans="1:24" ht="14" x14ac:dyDescent="0.3">
      <c r="A10164" s="9">
        <v>10112</v>
      </c>
      <c r="B10164" s="14" t="s">
        <v>11087</v>
      </c>
      <c r="C10164" s="15">
        <v>46384</v>
      </c>
      <c r="D10164" s="15">
        <v>46388</v>
      </c>
      <c r="E10164" s="10" t="s">
        <v>44</v>
      </c>
      <c r="F10164" s="10" t="s">
        <v>4384</v>
      </c>
      <c r="G10164" s="10" t="s">
        <v>4385</v>
      </c>
      <c r="H10164" s="10" t="s">
        <v>36</v>
      </c>
      <c r="I10164" s="10" t="s">
        <v>23</v>
      </c>
      <c r="J10164" s="10" t="s">
        <v>1207</v>
      </c>
      <c r="K10164" s="10" t="s">
        <v>189</v>
      </c>
      <c r="L10164" s="10">
        <v>61604</v>
      </c>
      <c r="M10164" s="10" t="s">
        <v>95</v>
      </c>
      <c r="N10164" s="10" t="str">
        <f>_xlfn.XLOOKUP($M:$M,People!$B:$B,People!A:A)</f>
        <v>Roxanne Rodriguez</v>
      </c>
      <c r="O10164" s="10" t="s">
        <v>629</v>
      </c>
      <c r="P10164" s="10" t="str">
        <f>VLOOKUP(O10164,Products!$A:$E,3,FALSE)</f>
        <v>Canon</v>
      </c>
      <c r="Q10164" s="31">
        <f>INDEX(Products!$E:$E,MATCH(O10164,Products!$A:$A,0))</f>
        <v>0.4</v>
      </c>
      <c r="R10164" s="10" t="s">
        <v>28</v>
      </c>
      <c r="S10164" s="10" t="s">
        <v>32</v>
      </c>
      <c r="T10164" s="10" t="s">
        <v>630</v>
      </c>
      <c r="U10164" s="12">
        <v>113.372</v>
      </c>
      <c r="V10164" s="12">
        <v>2</v>
      </c>
      <c r="W10164" s="12">
        <v>0.3</v>
      </c>
      <c r="X10164" s="12">
        <v>-3.2391999999999896</v>
      </c>
    </row>
    <row r="10165" spans="1:24" ht="14" x14ac:dyDescent="0.3">
      <c r="A10165" s="9">
        <v>10112</v>
      </c>
      <c r="B10165" s="14" t="s">
        <v>11088</v>
      </c>
      <c r="C10165" s="15">
        <v>46384</v>
      </c>
      <c r="D10165" s="15">
        <v>46389</v>
      </c>
      <c r="E10165" s="10" t="s">
        <v>44</v>
      </c>
      <c r="F10165" s="10" t="s">
        <v>3101</v>
      </c>
      <c r="G10165" s="10" t="s">
        <v>3102</v>
      </c>
      <c r="H10165" s="10" t="s">
        <v>36</v>
      </c>
      <c r="I10165" s="10" t="s">
        <v>23</v>
      </c>
      <c r="J10165" s="10" t="s">
        <v>86</v>
      </c>
      <c r="K10165" s="10" t="s">
        <v>87</v>
      </c>
      <c r="L10165" s="10">
        <v>98103</v>
      </c>
      <c r="M10165" s="10" t="s">
        <v>39</v>
      </c>
      <c r="N10165" s="10" t="str">
        <f>_xlfn.XLOOKUP($M:$M,People!$B:$B,People!A:A)</f>
        <v>Sadie Pawthorne</v>
      </c>
      <c r="O10165" s="10" t="s">
        <v>1188</v>
      </c>
      <c r="P10165" s="10" t="str">
        <f>VLOOKUP(O10165,Products!$A:$E,3,FALSE)</f>
        <v>3M</v>
      </c>
      <c r="Q10165" s="31">
        <f>INDEX(Products!$E:$E,MATCH(O10165,Products!$A:$A,0))</f>
        <v>0.26</v>
      </c>
      <c r="R10165" s="10" t="s">
        <v>28</v>
      </c>
      <c r="S10165" s="10" t="s">
        <v>58</v>
      </c>
      <c r="T10165" s="10" t="s">
        <v>1189</v>
      </c>
      <c r="U10165" s="12">
        <v>7.4</v>
      </c>
      <c r="V10165" s="12">
        <v>2</v>
      </c>
      <c r="W10165" s="12">
        <v>0</v>
      </c>
      <c r="X10165" s="12">
        <v>3.0340000000000007</v>
      </c>
    </row>
    <row r="10166" spans="1:24" ht="14" x14ac:dyDescent="0.3">
      <c r="A10166" s="9">
        <v>10112</v>
      </c>
      <c r="B10166" s="14" t="s">
        <v>11087</v>
      </c>
      <c r="C10166" s="15">
        <v>46384</v>
      </c>
      <c r="D10166" s="15">
        <v>46388</v>
      </c>
      <c r="E10166" s="10" t="s">
        <v>44</v>
      </c>
      <c r="F10166" s="10" t="s">
        <v>4384</v>
      </c>
      <c r="G10166" s="10" t="s">
        <v>4385</v>
      </c>
      <c r="H10166" s="10" t="s">
        <v>36</v>
      </c>
      <c r="I10166" s="10" t="s">
        <v>23</v>
      </c>
      <c r="J10166" s="10" t="s">
        <v>1207</v>
      </c>
      <c r="K10166" s="10" t="s">
        <v>189</v>
      </c>
      <c r="L10166" s="10">
        <v>61604</v>
      </c>
      <c r="M10166" s="10" t="s">
        <v>95</v>
      </c>
      <c r="N10166" s="10" t="str">
        <f>_xlfn.XLOOKUP($M:$M,People!$B:$B,People!A:A)</f>
        <v>Roxanne Rodriguez</v>
      </c>
      <c r="O10166" s="10" t="s">
        <v>1188</v>
      </c>
      <c r="P10166" s="10" t="str">
        <f>VLOOKUP(O10166,Products!$A:$E,3,FALSE)</f>
        <v>3M</v>
      </c>
      <c r="Q10166" s="31">
        <f>INDEX(Products!$E:$E,MATCH(O10166,Products!$A:$A,0))</f>
        <v>0.26</v>
      </c>
      <c r="R10166" s="10" t="s">
        <v>28</v>
      </c>
      <c r="S10166" s="10" t="s">
        <v>58</v>
      </c>
      <c r="T10166" s="10" t="s">
        <v>1189</v>
      </c>
      <c r="U10166" s="12">
        <v>2.9600000000000004</v>
      </c>
      <c r="V10166" s="12">
        <v>2</v>
      </c>
      <c r="W10166" s="12">
        <v>0.6</v>
      </c>
      <c r="X10166" s="12">
        <v>-1.4059999999999997</v>
      </c>
    </row>
    <row r="10167" spans="1:24" ht="14" x14ac:dyDescent="0.3">
      <c r="A10167" s="9">
        <v>10112</v>
      </c>
      <c r="B10167" s="14" t="s">
        <v>11087</v>
      </c>
      <c r="C10167" s="15">
        <v>46384</v>
      </c>
      <c r="D10167" s="15">
        <v>46388</v>
      </c>
      <c r="E10167" s="10" t="s">
        <v>44</v>
      </c>
      <c r="F10167" s="10" t="s">
        <v>4384</v>
      </c>
      <c r="G10167" s="10" t="s">
        <v>4385</v>
      </c>
      <c r="H10167" s="10" t="s">
        <v>36</v>
      </c>
      <c r="I10167" s="10" t="s">
        <v>23</v>
      </c>
      <c r="J10167" s="10" t="s">
        <v>1207</v>
      </c>
      <c r="K10167" s="10" t="s">
        <v>189</v>
      </c>
      <c r="L10167" s="10">
        <v>61604</v>
      </c>
      <c r="M10167" s="10" t="s">
        <v>95</v>
      </c>
      <c r="N10167" s="10" t="str">
        <f>_xlfn.XLOOKUP($M:$M,People!$B:$B,People!A:A)</f>
        <v>Roxanne Rodriguez</v>
      </c>
      <c r="O10167" s="10" t="s">
        <v>4797</v>
      </c>
      <c r="P10167" s="10" t="str">
        <f>VLOOKUP(O10167,Products!$A:$E,3,FALSE)</f>
        <v>Dell</v>
      </c>
      <c r="Q10167" s="31">
        <f>INDEX(Products!$E:$E,MATCH(O10167,Products!$A:$A,0))</f>
        <v>0.38</v>
      </c>
      <c r="R10167" s="10" t="s">
        <v>28</v>
      </c>
      <c r="S10167" s="10" t="s">
        <v>58</v>
      </c>
      <c r="T10167" s="10" t="s">
        <v>4798</v>
      </c>
      <c r="U10167" s="12">
        <v>7.968</v>
      </c>
      <c r="V10167" s="12">
        <v>3</v>
      </c>
      <c r="W10167" s="12">
        <v>0.6</v>
      </c>
      <c r="X10167" s="12">
        <v>-2.3903999999999996</v>
      </c>
    </row>
    <row r="10168" spans="1:24" ht="14" x14ac:dyDescent="0.3">
      <c r="A10168" s="9">
        <v>10112</v>
      </c>
      <c r="B10168" s="14" t="s">
        <v>11085</v>
      </c>
      <c r="C10168" s="15">
        <v>46384</v>
      </c>
      <c r="D10168" s="15">
        <v>46388</v>
      </c>
      <c r="E10168" s="10" t="s">
        <v>44</v>
      </c>
      <c r="F10168" s="10" t="s">
        <v>2438</v>
      </c>
      <c r="G10168" s="10" t="s">
        <v>2439</v>
      </c>
      <c r="H10168" s="10" t="s">
        <v>22</v>
      </c>
      <c r="I10168" s="10" t="s">
        <v>23</v>
      </c>
      <c r="J10168" s="10" t="s">
        <v>2440</v>
      </c>
      <c r="K10168" s="10" t="s">
        <v>94</v>
      </c>
      <c r="L10168" s="10">
        <v>78664</v>
      </c>
      <c r="M10168" s="10" t="s">
        <v>95</v>
      </c>
      <c r="N10168" s="10" t="str">
        <f>_xlfn.XLOOKUP($M:$M,People!$B:$B,People!A:A)</f>
        <v>Roxanne Rodriguez</v>
      </c>
      <c r="O10168" s="10" t="s">
        <v>767</v>
      </c>
      <c r="P10168" s="10" t="str">
        <f>VLOOKUP(O10168,Products!$A:$E,3,FALSE)</f>
        <v>Canon</v>
      </c>
      <c r="Q10168" s="31">
        <f>INDEX(Products!$E:$E,MATCH(O10168,Products!$A:$A,0))</f>
        <v>0.32</v>
      </c>
      <c r="R10168" s="10" t="s">
        <v>41</v>
      </c>
      <c r="S10168" s="10" t="s">
        <v>61</v>
      </c>
      <c r="T10168" s="10" t="s">
        <v>768</v>
      </c>
      <c r="U10168" s="12">
        <v>27.168000000000003</v>
      </c>
      <c r="V10168" s="12">
        <v>2</v>
      </c>
      <c r="W10168" s="12">
        <v>0.2</v>
      </c>
      <c r="X10168" s="12">
        <v>2.7168000000000001</v>
      </c>
    </row>
    <row r="10169" spans="1:24" ht="14" x14ac:dyDescent="0.3">
      <c r="A10169" s="9">
        <v>10112</v>
      </c>
      <c r="B10169" s="14" t="s">
        <v>11089</v>
      </c>
      <c r="C10169" s="15">
        <v>46384</v>
      </c>
      <c r="D10169" s="15">
        <v>46389</v>
      </c>
      <c r="E10169" s="10" t="s">
        <v>44</v>
      </c>
      <c r="F10169" s="10" t="s">
        <v>334</v>
      </c>
      <c r="G10169" s="10" t="s">
        <v>335</v>
      </c>
      <c r="H10169" s="10" t="s">
        <v>92</v>
      </c>
      <c r="I10169" s="10" t="s">
        <v>23</v>
      </c>
      <c r="J10169" s="10" t="s">
        <v>5283</v>
      </c>
      <c r="K10169" s="10" t="s">
        <v>5284</v>
      </c>
      <c r="L10169" s="10">
        <v>58103</v>
      </c>
      <c r="M10169" s="10" t="s">
        <v>95</v>
      </c>
      <c r="N10169" s="10" t="str">
        <f>_xlfn.XLOOKUP($M:$M,People!$B:$B,People!A:A)</f>
        <v>Roxanne Rodriguez</v>
      </c>
      <c r="O10169" s="10" t="s">
        <v>5786</v>
      </c>
      <c r="P10169" s="10" t="str">
        <f>VLOOKUP(O10169,Products!$A:$E,3,FALSE)</f>
        <v>Avery</v>
      </c>
      <c r="Q10169" s="31">
        <f>INDEX(Products!$E:$E,MATCH(O10169,Products!$A:$A,0))</f>
        <v>0.37</v>
      </c>
      <c r="R10169" s="10" t="s">
        <v>41</v>
      </c>
      <c r="S10169" s="10" t="s">
        <v>61</v>
      </c>
      <c r="T10169" s="10" t="s">
        <v>2548</v>
      </c>
      <c r="U10169" s="12">
        <v>2.48</v>
      </c>
      <c r="V10169" s="12">
        <v>1</v>
      </c>
      <c r="W10169" s="12">
        <v>0</v>
      </c>
      <c r="X10169" s="12">
        <v>0.86799999999999988</v>
      </c>
    </row>
    <row r="10170" spans="1:24" ht="14" x14ac:dyDescent="0.3">
      <c r="A10170" s="9">
        <v>10112</v>
      </c>
      <c r="B10170" s="14" t="s">
        <v>11090</v>
      </c>
      <c r="C10170" s="15">
        <v>46384</v>
      </c>
      <c r="D10170" s="15">
        <v>46391</v>
      </c>
      <c r="E10170" s="10" t="s">
        <v>44</v>
      </c>
      <c r="F10170" s="10" t="s">
        <v>1667</v>
      </c>
      <c r="G10170" s="10" t="s">
        <v>1668</v>
      </c>
      <c r="H10170" s="10" t="s">
        <v>22</v>
      </c>
      <c r="I10170" s="10" t="s">
        <v>23</v>
      </c>
      <c r="J10170" s="10" t="s">
        <v>237</v>
      </c>
      <c r="K10170" s="10" t="s">
        <v>238</v>
      </c>
      <c r="L10170" s="10">
        <v>10024</v>
      </c>
      <c r="M10170" s="10" t="s">
        <v>133</v>
      </c>
      <c r="N10170" s="10" t="str">
        <f>_xlfn.XLOOKUP($M:$M,People!$B:$B,People!A:A)</f>
        <v>Chuck Magee</v>
      </c>
      <c r="O10170" s="10" t="s">
        <v>1060</v>
      </c>
      <c r="P10170" s="10" t="str">
        <f>VLOOKUP(O10170,Products!$A:$E,3,FALSE)</f>
        <v>Office Depot</v>
      </c>
      <c r="Q10170" s="31">
        <f>INDEX(Products!$E:$E,MATCH(O10170,Products!$A:$A,0))</f>
        <v>0.34</v>
      </c>
      <c r="R10170" s="10" t="s">
        <v>41</v>
      </c>
      <c r="S10170" s="10" t="s">
        <v>68</v>
      </c>
      <c r="T10170" s="10" t="s">
        <v>1061</v>
      </c>
      <c r="U10170" s="12">
        <v>33.264000000000003</v>
      </c>
      <c r="V10170" s="12">
        <v>7</v>
      </c>
      <c r="W10170" s="12">
        <v>0.2</v>
      </c>
      <c r="X10170" s="12">
        <v>11.226599999999999</v>
      </c>
    </row>
    <row r="10171" spans="1:24" ht="14" x14ac:dyDescent="0.3">
      <c r="A10171" s="9">
        <v>10112</v>
      </c>
      <c r="B10171" s="14" t="s">
        <v>11091</v>
      </c>
      <c r="C10171" s="15">
        <v>46384</v>
      </c>
      <c r="D10171" s="15">
        <v>46387</v>
      </c>
      <c r="E10171" s="10" t="s">
        <v>19</v>
      </c>
      <c r="F10171" s="10" t="s">
        <v>2327</v>
      </c>
      <c r="G10171" s="10" t="s">
        <v>2328</v>
      </c>
      <c r="H10171" s="10" t="s">
        <v>36</v>
      </c>
      <c r="I10171" s="10" t="s">
        <v>23</v>
      </c>
      <c r="J10171" s="10" t="s">
        <v>5474</v>
      </c>
      <c r="K10171" s="10" t="s">
        <v>402</v>
      </c>
      <c r="L10171" s="10">
        <v>80538</v>
      </c>
      <c r="M10171" s="10" t="s">
        <v>39</v>
      </c>
      <c r="N10171" s="10" t="str">
        <f>_xlfn.XLOOKUP($M:$M,People!$B:$B,People!A:A)</f>
        <v>Sadie Pawthorne</v>
      </c>
      <c r="O10171" s="10" t="s">
        <v>2974</v>
      </c>
      <c r="P10171" s="10" t="str">
        <f>VLOOKUP(O10171,Products!$A:$E,3,FALSE)</f>
        <v>3M</v>
      </c>
      <c r="Q10171" s="31">
        <f>INDEX(Products!$E:$E,MATCH(O10171,Products!$A:$A,0))</f>
        <v>0.3</v>
      </c>
      <c r="R10171" s="10" t="s">
        <v>41</v>
      </c>
      <c r="S10171" s="10" t="s">
        <v>68</v>
      </c>
      <c r="T10171" s="10" t="s">
        <v>2975</v>
      </c>
      <c r="U10171" s="12">
        <v>1.1880000000000002</v>
      </c>
      <c r="V10171" s="12">
        <v>2</v>
      </c>
      <c r="W10171" s="12">
        <v>0.7</v>
      </c>
      <c r="X10171" s="12">
        <v>-0.98999999999999977</v>
      </c>
    </row>
    <row r="10172" spans="1:24" ht="14" x14ac:dyDescent="0.3">
      <c r="A10172" s="9">
        <v>10112</v>
      </c>
      <c r="B10172" s="14" t="s">
        <v>11087</v>
      </c>
      <c r="C10172" s="15">
        <v>46384</v>
      </c>
      <c r="D10172" s="15">
        <v>46388</v>
      </c>
      <c r="E10172" s="10" t="s">
        <v>44</v>
      </c>
      <c r="F10172" s="10" t="s">
        <v>4384</v>
      </c>
      <c r="G10172" s="10" t="s">
        <v>4385</v>
      </c>
      <c r="H10172" s="10" t="s">
        <v>36</v>
      </c>
      <c r="I10172" s="10" t="s">
        <v>23</v>
      </c>
      <c r="J10172" s="10" t="s">
        <v>1207</v>
      </c>
      <c r="K10172" s="10" t="s">
        <v>189</v>
      </c>
      <c r="L10172" s="10">
        <v>61604</v>
      </c>
      <c r="M10172" s="10" t="s">
        <v>95</v>
      </c>
      <c r="N10172" s="10" t="str">
        <f>_xlfn.XLOOKUP($M:$M,People!$B:$B,People!A:A)</f>
        <v>Roxanne Rodriguez</v>
      </c>
      <c r="O10172" s="10" t="s">
        <v>4297</v>
      </c>
      <c r="P10172" s="10" t="str">
        <f>VLOOKUP(O10172,Products!$A:$E,3,FALSE)</f>
        <v>Samsung</v>
      </c>
      <c r="Q10172" s="31">
        <f>INDEX(Products!$E:$E,MATCH(O10172,Products!$A:$A,0))</f>
        <v>0.33</v>
      </c>
      <c r="R10172" s="10" t="s">
        <v>41</v>
      </c>
      <c r="S10172" s="10" t="s">
        <v>68</v>
      </c>
      <c r="T10172" s="10" t="s">
        <v>4298</v>
      </c>
      <c r="U10172" s="12">
        <v>1.6799999999999995</v>
      </c>
      <c r="V10172" s="12">
        <v>5</v>
      </c>
      <c r="W10172" s="12">
        <v>0.8</v>
      </c>
      <c r="X10172" s="12">
        <v>-2.6880000000000015</v>
      </c>
    </row>
    <row r="10173" spans="1:24" ht="14" x14ac:dyDescent="0.3">
      <c r="A10173" s="9">
        <v>10112</v>
      </c>
      <c r="B10173" s="14" t="s">
        <v>11089</v>
      </c>
      <c r="C10173" s="15">
        <v>46384</v>
      </c>
      <c r="D10173" s="15">
        <v>46389</v>
      </c>
      <c r="E10173" s="10" t="s">
        <v>44</v>
      </c>
      <c r="F10173" s="10" t="s">
        <v>334</v>
      </c>
      <c r="G10173" s="10" t="s">
        <v>335</v>
      </c>
      <c r="H10173" s="10" t="s">
        <v>92</v>
      </c>
      <c r="I10173" s="10" t="s">
        <v>23</v>
      </c>
      <c r="J10173" s="10" t="s">
        <v>5283</v>
      </c>
      <c r="K10173" s="10" t="s">
        <v>5284</v>
      </c>
      <c r="L10173" s="10">
        <v>58103</v>
      </c>
      <c r="M10173" s="10" t="s">
        <v>95</v>
      </c>
      <c r="N10173" s="10" t="str">
        <f>_xlfn.XLOOKUP($M:$M,People!$B:$B,People!A:A)</f>
        <v>Roxanne Rodriguez</v>
      </c>
      <c r="O10173" s="10" t="s">
        <v>4814</v>
      </c>
      <c r="P10173" s="10" t="str">
        <f>VLOOKUP(O10173,Products!$A:$E,3,FALSE)</f>
        <v>Canon</v>
      </c>
      <c r="Q10173" s="31">
        <f>INDEX(Products!$E:$E,MATCH(O10173,Products!$A:$A,0))</f>
        <v>0.26</v>
      </c>
      <c r="R10173" s="10" t="s">
        <v>41</v>
      </c>
      <c r="S10173" s="10" t="s">
        <v>68</v>
      </c>
      <c r="T10173" s="10" t="s">
        <v>4815</v>
      </c>
      <c r="U10173" s="12">
        <v>25.9</v>
      </c>
      <c r="V10173" s="12">
        <v>5</v>
      </c>
      <c r="W10173" s="12">
        <v>0</v>
      </c>
      <c r="X10173" s="12">
        <v>12.690999999999999</v>
      </c>
    </row>
    <row r="10174" spans="1:24" ht="14" x14ac:dyDescent="0.3">
      <c r="A10174" s="9">
        <v>10112</v>
      </c>
      <c r="B10174" s="14" t="s">
        <v>11090</v>
      </c>
      <c r="C10174" s="15">
        <v>46384</v>
      </c>
      <c r="D10174" s="15">
        <v>46391</v>
      </c>
      <c r="E10174" s="10" t="s">
        <v>44</v>
      </c>
      <c r="F10174" s="10" t="s">
        <v>1667</v>
      </c>
      <c r="G10174" s="10" t="s">
        <v>1668</v>
      </c>
      <c r="H10174" s="10" t="s">
        <v>22</v>
      </c>
      <c r="I10174" s="10" t="s">
        <v>23</v>
      </c>
      <c r="J10174" s="10" t="s">
        <v>237</v>
      </c>
      <c r="K10174" s="10" t="s">
        <v>238</v>
      </c>
      <c r="L10174" s="10">
        <v>10024</v>
      </c>
      <c r="M10174" s="10" t="s">
        <v>133</v>
      </c>
      <c r="N10174" s="10" t="str">
        <f>_xlfn.XLOOKUP($M:$M,People!$B:$B,People!A:A)</f>
        <v>Chuck Magee</v>
      </c>
      <c r="O10174" s="10" t="s">
        <v>759</v>
      </c>
      <c r="P10174" s="10" t="str">
        <f>VLOOKUP(O10174,Products!$A:$E,3,FALSE)</f>
        <v>Canon</v>
      </c>
      <c r="Q10174" s="31">
        <f>INDEX(Products!$E:$E,MATCH(O10174,Products!$A:$A,0))</f>
        <v>0.4</v>
      </c>
      <c r="R10174" s="10" t="s">
        <v>41</v>
      </c>
      <c r="S10174" s="10" t="s">
        <v>240</v>
      </c>
      <c r="T10174" s="10" t="s">
        <v>760</v>
      </c>
      <c r="U10174" s="12">
        <v>13.96</v>
      </c>
      <c r="V10174" s="12">
        <v>4</v>
      </c>
      <c r="W10174" s="12">
        <v>0</v>
      </c>
      <c r="X10174" s="12">
        <v>6.4215999999999998</v>
      </c>
    </row>
    <row r="10175" spans="1:24" ht="14" x14ac:dyDescent="0.3">
      <c r="A10175" s="9">
        <v>10112</v>
      </c>
      <c r="B10175" s="14" t="s">
        <v>11090</v>
      </c>
      <c r="C10175" s="15">
        <v>46384</v>
      </c>
      <c r="D10175" s="15">
        <v>46391</v>
      </c>
      <c r="E10175" s="10" t="s">
        <v>44</v>
      </c>
      <c r="F10175" s="10" t="s">
        <v>1667</v>
      </c>
      <c r="G10175" s="10" t="s">
        <v>1668</v>
      </c>
      <c r="H10175" s="10" t="s">
        <v>22</v>
      </c>
      <c r="I10175" s="10" t="s">
        <v>23</v>
      </c>
      <c r="J10175" s="10" t="s">
        <v>237</v>
      </c>
      <c r="K10175" s="10" t="s">
        <v>238</v>
      </c>
      <c r="L10175" s="10">
        <v>10024</v>
      </c>
      <c r="M10175" s="10" t="s">
        <v>133</v>
      </c>
      <c r="N10175" s="10" t="str">
        <f>_xlfn.XLOOKUP($M:$M,People!$B:$B,People!A:A)</f>
        <v>Chuck Magee</v>
      </c>
      <c r="O10175" s="10" t="s">
        <v>1633</v>
      </c>
      <c r="P10175" s="10" t="str">
        <f>VLOOKUP(O10175,Products!$A:$E,3,FALSE)</f>
        <v>Samsung</v>
      </c>
      <c r="Q10175" s="31">
        <f>INDEX(Products!$E:$E,MATCH(O10175,Products!$A:$A,0))</f>
        <v>0.28999999999999998</v>
      </c>
      <c r="R10175" s="10" t="s">
        <v>41</v>
      </c>
      <c r="S10175" s="10" t="s">
        <v>42</v>
      </c>
      <c r="T10175" s="10" t="s">
        <v>1634</v>
      </c>
      <c r="U10175" s="12">
        <v>72.45</v>
      </c>
      <c r="V10175" s="12">
        <v>7</v>
      </c>
      <c r="W10175" s="12">
        <v>0</v>
      </c>
      <c r="X10175" s="12">
        <v>34.775999999999996</v>
      </c>
    </row>
    <row r="10176" spans="1:24" ht="14" x14ac:dyDescent="0.3">
      <c r="A10176" s="9">
        <v>10112</v>
      </c>
      <c r="B10176" s="14" t="s">
        <v>11092</v>
      </c>
      <c r="C10176" s="15">
        <v>46384</v>
      </c>
      <c r="D10176" s="15">
        <v>46388</v>
      </c>
      <c r="E10176" s="10" t="s">
        <v>44</v>
      </c>
      <c r="F10176" s="10" t="s">
        <v>4185</v>
      </c>
      <c r="G10176" s="10" t="s">
        <v>4186</v>
      </c>
      <c r="H10176" s="10" t="s">
        <v>22</v>
      </c>
      <c r="I10176" s="10" t="s">
        <v>23</v>
      </c>
      <c r="J10176" s="10" t="s">
        <v>4285</v>
      </c>
      <c r="K10176" s="10" t="s">
        <v>586</v>
      </c>
      <c r="L10176" s="10">
        <v>87105</v>
      </c>
      <c r="M10176" s="10" t="s">
        <v>39</v>
      </c>
      <c r="N10176" s="10" t="str">
        <f>_xlfn.XLOOKUP($M:$M,People!$B:$B,People!A:A)</f>
        <v>Sadie Pawthorne</v>
      </c>
      <c r="O10176" s="10" t="s">
        <v>4600</v>
      </c>
      <c r="P10176" s="10" t="str">
        <f>VLOOKUP(O10176,Products!$A:$E,3,FALSE)</f>
        <v>HP</v>
      </c>
      <c r="Q10176" s="31">
        <f>INDEX(Products!$E:$E,MATCH(O10176,Products!$A:$A,0))</f>
        <v>0.37</v>
      </c>
      <c r="R10176" s="10" t="s">
        <v>41</v>
      </c>
      <c r="S10176" s="10" t="s">
        <v>82</v>
      </c>
      <c r="T10176" s="10" t="s">
        <v>4601</v>
      </c>
      <c r="U10176" s="12">
        <v>4.28</v>
      </c>
      <c r="V10176" s="12">
        <v>1</v>
      </c>
      <c r="W10176" s="12">
        <v>0</v>
      </c>
      <c r="X10176" s="12">
        <v>1.9259999999999997</v>
      </c>
    </row>
    <row r="10177" spans="1:24" ht="14" x14ac:dyDescent="0.3">
      <c r="A10177" s="9">
        <v>10112</v>
      </c>
      <c r="B10177" s="14" t="s">
        <v>11093</v>
      </c>
      <c r="C10177" s="15">
        <v>46384</v>
      </c>
      <c r="D10177" s="15">
        <v>46390</v>
      </c>
      <c r="E10177" s="10" t="s">
        <v>44</v>
      </c>
      <c r="F10177" s="10" t="s">
        <v>2646</v>
      </c>
      <c r="G10177" s="10" t="s">
        <v>2647</v>
      </c>
      <c r="H10177" s="10" t="s">
        <v>92</v>
      </c>
      <c r="I10177" s="10" t="s">
        <v>23</v>
      </c>
      <c r="J10177" s="10" t="s">
        <v>4406</v>
      </c>
      <c r="K10177" s="10" t="s">
        <v>298</v>
      </c>
      <c r="L10177" s="10">
        <v>37211</v>
      </c>
      <c r="M10177" s="10" t="s">
        <v>26</v>
      </c>
      <c r="N10177" s="10" t="str">
        <f>_xlfn.XLOOKUP($M:$M,People!$B:$B,People!A:A)</f>
        <v>Fred Suzuki</v>
      </c>
      <c r="O10177" s="10" t="s">
        <v>1537</v>
      </c>
      <c r="P10177" s="10" t="str">
        <f>VLOOKUP(O10177,Products!$A:$E,3,FALSE)</f>
        <v>Office Depot</v>
      </c>
      <c r="Q10177" s="31">
        <f>INDEX(Products!$E:$E,MATCH(O10177,Products!$A:$A,0))</f>
        <v>0.36</v>
      </c>
      <c r="R10177" s="10" t="s">
        <v>41</v>
      </c>
      <c r="S10177" s="10" t="s">
        <v>53</v>
      </c>
      <c r="T10177" s="10" t="s">
        <v>1538</v>
      </c>
      <c r="U10177" s="12">
        <v>64.784000000000006</v>
      </c>
      <c r="V10177" s="12">
        <v>1</v>
      </c>
      <c r="W10177" s="12">
        <v>0.2</v>
      </c>
      <c r="X10177" s="12">
        <v>-12.956800000000005</v>
      </c>
    </row>
    <row r="10178" spans="1:24" ht="14" x14ac:dyDescent="0.3">
      <c r="A10178" s="9">
        <v>10112</v>
      </c>
      <c r="B10178" s="14" t="s">
        <v>11092</v>
      </c>
      <c r="C10178" s="15">
        <v>46384</v>
      </c>
      <c r="D10178" s="15">
        <v>46388</v>
      </c>
      <c r="E10178" s="10" t="s">
        <v>44</v>
      </c>
      <c r="F10178" s="10" t="s">
        <v>4185</v>
      </c>
      <c r="G10178" s="10" t="s">
        <v>4186</v>
      </c>
      <c r="H10178" s="10" t="s">
        <v>22</v>
      </c>
      <c r="I10178" s="10" t="s">
        <v>23</v>
      </c>
      <c r="J10178" s="10" t="s">
        <v>4285</v>
      </c>
      <c r="K10178" s="10" t="s">
        <v>586</v>
      </c>
      <c r="L10178" s="10">
        <v>87105</v>
      </c>
      <c r="M10178" s="10" t="s">
        <v>39</v>
      </c>
      <c r="N10178" s="10" t="str">
        <f>_xlfn.XLOOKUP($M:$M,People!$B:$B,People!A:A)</f>
        <v>Sadie Pawthorne</v>
      </c>
      <c r="O10178" s="10" t="s">
        <v>1341</v>
      </c>
      <c r="P10178" s="10" t="str">
        <f>VLOOKUP(O10178,Products!$A:$E,3,FALSE)</f>
        <v>IKEA</v>
      </c>
      <c r="Q10178" s="31">
        <f>INDEX(Products!$E:$E,MATCH(O10178,Products!$A:$A,0))</f>
        <v>0.38</v>
      </c>
      <c r="R10178" s="10" t="s">
        <v>41</v>
      </c>
      <c r="S10178" s="10" t="s">
        <v>53</v>
      </c>
      <c r="T10178" s="10" t="s">
        <v>1342</v>
      </c>
      <c r="U10178" s="12">
        <v>118.25</v>
      </c>
      <c r="V10178" s="12">
        <v>5</v>
      </c>
      <c r="W10178" s="12">
        <v>0</v>
      </c>
      <c r="X10178" s="12">
        <v>34.292499999999997</v>
      </c>
    </row>
    <row r="10179" spans="1:24" ht="14" x14ac:dyDescent="0.3">
      <c r="A10179" s="9">
        <v>10112</v>
      </c>
      <c r="B10179" s="14" t="s">
        <v>11094</v>
      </c>
      <c r="C10179" s="15">
        <v>46384</v>
      </c>
      <c r="D10179" s="15">
        <v>46389</v>
      </c>
      <c r="E10179" s="10" t="s">
        <v>19</v>
      </c>
      <c r="F10179" s="10" t="s">
        <v>886</v>
      </c>
      <c r="G10179" s="10" t="s">
        <v>887</v>
      </c>
      <c r="H10179" s="10" t="s">
        <v>36</v>
      </c>
      <c r="I10179" s="10" t="s">
        <v>23</v>
      </c>
      <c r="J10179" s="10" t="s">
        <v>114</v>
      </c>
      <c r="K10179" s="10" t="s">
        <v>38</v>
      </c>
      <c r="L10179" s="10">
        <v>94110</v>
      </c>
      <c r="M10179" s="10" t="s">
        <v>39</v>
      </c>
      <c r="N10179" s="10" t="str">
        <f>_xlfn.XLOOKUP($M:$M,People!$B:$B,People!A:A)</f>
        <v>Sadie Pawthorne</v>
      </c>
      <c r="O10179" s="10" t="s">
        <v>888</v>
      </c>
      <c r="P10179" s="10" t="str">
        <f>VLOOKUP(O10179,Products!$A:$E,3,FALSE)</f>
        <v>Logitech</v>
      </c>
      <c r="Q10179" s="31">
        <f>INDEX(Products!$E:$E,MATCH(O10179,Products!$A:$A,0))</f>
        <v>0.31</v>
      </c>
      <c r="R10179" s="10" t="s">
        <v>41</v>
      </c>
      <c r="S10179" s="10" t="s">
        <v>53</v>
      </c>
      <c r="T10179" s="10" t="s">
        <v>889</v>
      </c>
      <c r="U10179" s="12">
        <v>725.84</v>
      </c>
      <c r="V10179" s="12">
        <v>4</v>
      </c>
      <c r="W10179" s="12">
        <v>0</v>
      </c>
      <c r="X10179" s="12">
        <v>210.4935999999999</v>
      </c>
    </row>
    <row r="10180" spans="1:24" ht="14" x14ac:dyDescent="0.3">
      <c r="A10180" s="9">
        <v>10112</v>
      </c>
      <c r="B10180" s="14" t="s">
        <v>11090</v>
      </c>
      <c r="C10180" s="15">
        <v>46384</v>
      </c>
      <c r="D10180" s="15">
        <v>46391</v>
      </c>
      <c r="E10180" s="10" t="s">
        <v>44</v>
      </c>
      <c r="F10180" s="10" t="s">
        <v>1667</v>
      </c>
      <c r="G10180" s="10" t="s">
        <v>1668</v>
      </c>
      <c r="H10180" s="10" t="s">
        <v>22</v>
      </c>
      <c r="I10180" s="10" t="s">
        <v>23</v>
      </c>
      <c r="J10180" s="10" t="s">
        <v>237</v>
      </c>
      <c r="K10180" s="10" t="s">
        <v>238</v>
      </c>
      <c r="L10180" s="10">
        <v>10024</v>
      </c>
      <c r="M10180" s="10" t="s">
        <v>133</v>
      </c>
      <c r="N10180" s="10" t="str">
        <f>_xlfn.XLOOKUP($M:$M,People!$B:$B,People!A:A)</f>
        <v>Chuck Magee</v>
      </c>
      <c r="O10180" s="10" t="s">
        <v>1669</v>
      </c>
      <c r="P10180" s="10" t="str">
        <f>VLOOKUP(O10180,Products!$A:$E,3,FALSE)</f>
        <v>Logitech</v>
      </c>
      <c r="Q10180" s="31">
        <f>INDEX(Products!$E:$E,MATCH(O10180,Products!$A:$A,0))</f>
        <v>0.37</v>
      </c>
      <c r="R10180" s="10" t="s">
        <v>64</v>
      </c>
      <c r="S10180" s="10" t="s">
        <v>65</v>
      </c>
      <c r="T10180" s="10" t="s">
        <v>1670</v>
      </c>
      <c r="U10180" s="12">
        <v>14.850000000000001</v>
      </c>
      <c r="V10180" s="12">
        <v>3</v>
      </c>
      <c r="W10180" s="12">
        <v>0</v>
      </c>
      <c r="X10180" s="12">
        <v>4.0095000000000001</v>
      </c>
    </row>
    <row r="10181" spans="1:24" ht="14" x14ac:dyDescent="0.3">
      <c r="A10181" s="9">
        <v>10112</v>
      </c>
      <c r="B10181" s="14" t="s">
        <v>11095</v>
      </c>
      <c r="C10181" s="15">
        <v>46385</v>
      </c>
      <c r="D10181" s="15">
        <v>46388</v>
      </c>
      <c r="E10181" s="10" t="s">
        <v>19</v>
      </c>
      <c r="F10181" s="10" t="s">
        <v>2435</v>
      </c>
      <c r="G10181" s="10" t="s">
        <v>2436</v>
      </c>
      <c r="H10181" s="10" t="s">
        <v>22</v>
      </c>
      <c r="I10181" s="10" t="s">
        <v>23</v>
      </c>
      <c r="J10181" s="10" t="s">
        <v>1282</v>
      </c>
      <c r="K10181" s="10" t="s">
        <v>25</v>
      </c>
      <c r="L10181" s="10">
        <v>40214</v>
      </c>
      <c r="M10181" s="10" t="s">
        <v>26</v>
      </c>
      <c r="N10181" s="10" t="str">
        <f>_xlfn.XLOOKUP($M:$M,People!$B:$B,People!A:A)</f>
        <v>Fred Suzuki</v>
      </c>
      <c r="O10181" s="10" t="s">
        <v>2818</v>
      </c>
      <c r="P10181" s="10" t="str">
        <f>VLOOKUP(O10181,Products!$A:$E,3,FALSE)</f>
        <v>Avery</v>
      </c>
      <c r="Q10181" s="31">
        <f>INDEX(Products!$E:$E,MATCH(O10181,Products!$A:$A,0))</f>
        <v>0.39</v>
      </c>
      <c r="R10181" s="10" t="s">
        <v>28</v>
      </c>
      <c r="S10181" s="10" t="s">
        <v>32</v>
      </c>
      <c r="T10181" s="10" t="s">
        <v>2819</v>
      </c>
      <c r="U10181" s="12">
        <v>258.75</v>
      </c>
      <c r="V10181" s="12">
        <v>3</v>
      </c>
      <c r="W10181" s="12">
        <v>0</v>
      </c>
      <c r="X10181" s="12">
        <v>77.624999999999972</v>
      </c>
    </row>
    <row r="10182" spans="1:24" ht="14" x14ac:dyDescent="0.3">
      <c r="A10182" s="9">
        <v>10112</v>
      </c>
      <c r="B10182" s="14" t="s">
        <v>11095</v>
      </c>
      <c r="C10182" s="15">
        <v>46385</v>
      </c>
      <c r="D10182" s="15">
        <v>46388</v>
      </c>
      <c r="E10182" s="10" t="s">
        <v>19</v>
      </c>
      <c r="F10182" s="10" t="s">
        <v>2435</v>
      </c>
      <c r="G10182" s="10" t="s">
        <v>2436</v>
      </c>
      <c r="H10182" s="10" t="s">
        <v>22</v>
      </c>
      <c r="I10182" s="10" t="s">
        <v>23</v>
      </c>
      <c r="J10182" s="10" t="s">
        <v>1282</v>
      </c>
      <c r="K10182" s="10" t="s">
        <v>25</v>
      </c>
      <c r="L10182" s="10">
        <v>40214</v>
      </c>
      <c r="M10182" s="10" t="s">
        <v>26</v>
      </c>
      <c r="N10182" s="10" t="str">
        <f>_xlfn.XLOOKUP($M:$M,People!$B:$B,People!A:A)</f>
        <v>Fred Suzuki</v>
      </c>
      <c r="O10182" s="10" t="s">
        <v>1017</v>
      </c>
      <c r="P10182" s="10" t="str">
        <f>VLOOKUP(O10182,Products!$A:$E,3,FALSE)</f>
        <v>Samsung</v>
      </c>
      <c r="Q10182" s="31">
        <f>INDEX(Products!$E:$E,MATCH(O10182,Products!$A:$A,0))</f>
        <v>0.33</v>
      </c>
      <c r="R10182" s="10" t="s">
        <v>28</v>
      </c>
      <c r="S10182" s="10" t="s">
        <v>32</v>
      </c>
      <c r="T10182" s="10" t="s">
        <v>1018</v>
      </c>
      <c r="U10182" s="12">
        <v>1207.8399999999999</v>
      </c>
      <c r="V10182" s="12">
        <v>8</v>
      </c>
      <c r="W10182" s="12">
        <v>0</v>
      </c>
      <c r="X10182" s="12">
        <v>314.03840000000002</v>
      </c>
    </row>
    <row r="10183" spans="1:24" ht="14" x14ac:dyDescent="0.3">
      <c r="A10183" s="9">
        <v>10112</v>
      </c>
      <c r="B10183" s="14" t="s">
        <v>11096</v>
      </c>
      <c r="C10183" s="15">
        <v>46385</v>
      </c>
      <c r="D10183" s="15">
        <v>46389</v>
      </c>
      <c r="E10183" s="10" t="s">
        <v>44</v>
      </c>
      <c r="F10183" s="10" t="s">
        <v>3478</v>
      </c>
      <c r="G10183" s="10" t="s">
        <v>3479</v>
      </c>
      <c r="H10183" s="10" t="s">
        <v>22</v>
      </c>
      <c r="I10183" s="10" t="s">
        <v>23</v>
      </c>
      <c r="J10183" s="10" t="s">
        <v>37</v>
      </c>
      <c r="K10183" s="10" t="s">
        <v>38</v>
      </c>
      <c r="L10183" s="10">
        <v>90049</v>
      </c>
      <c r="M10183" s="10" t="s">
        <v>39</v>
      </c>
      <c r="N10183" s="10" t="str">
        <f>_xlfn.XLOOKUP($M:$M,People!$B:$B,People!A:A)</f>
        <v>Sadie Pawthorne</v>
      </c>
      <c r="O10183" s="10" t="s">
        <v>2669</v>
      </c>
      <c r="P10183" s="10" t="str">
        <f>VLOOKUP(O10183,Products!$A:$E,3,FALSE)</f>
        <v>Staples</v>
      </c>
      <c r="Q10183" s="31">
        <f>INDEX(Products!$E:$E,MATCH(O10183,Products!$A:$A,0))</f>
        <v>0.28999999999999998</v>
      </c>
      <c r="R10183" s="10" t="s">
        <v>28</v>
      </c>
      <c r="S10183" s="10" t="s">
        <v>32</v>
      </c>
      <c r="T10183" s="10" t="s">
        <v>2670</v>
      </c>
      <c r="U10183" s="12">
        <v>393.56799999999998</v>
      </c>
      <c r="V10183" s="12">
        <v>4</v>
      </c>
      <c r="W10183" s="12">
        <v>0.2</v>
      </c>
      <c r="X10183" s="12">
        <v>-44.276400000000024</v>
      </c>
    </row>
    <row r="10184" spans="1:24" ht="14" x14ac:dyDescent="0.3">
      <c r="A10184" s="9">
        <v>10112</v>
      </c>
      <c r="B10184" s="14" t="s">
        <v>11095</v>
      </c>
      <c r="C10184" s="15">
        <v>46385</v>
      </c>
      <c r="D10184" s="15">
        <v>46388</v>
      </c>
      <c r="E10184" s="10" t="s">
        <v>19</v>
      </c>
      <c r="F10184" s="10" t="s">
        <v>2435</v>
      </c>
      <c r="G10184" s="10" t="s">
        <v>2436</v>
      </c>
      <c r="H10184" s="10" t="s">
        <v>22</v>
      </c>
      <c r="I10184" s="10" t="s">
        <v>23</v>
      </c>
      <c r="J10184" s="10" t="s">
        <v>1282</v>
      </c>
      <c r="K10184" s="10" t="s">
        <v>25</v>
      </c>
      <c r="L10184" s="10">
        <v>40214</v>
      </c>
      <c r="M10184" s="10" t="s">
        <v>26</v>
      </c>
      <c r="N10184" s="10" t="str">
        <f>_xlfn.XLOOKUP($M:$M,People!$B:$B,People!A:A)</f>
        <v>Fred Suzuki</v>
      </c>
      <c r="O10184" s="10" t="s">
        <v>4803</v>
      </c>
      <c r="P10184" s="10" t="str">
        <f>VLOOKUP(O10184,Products!$A:$E,3,FALSE)</f>
        <v>Staples</v>
      </c>
      <c r="Q10184" s="31">
        <f>INDEX(Products!$E:$E,MATCH(O10184,Products!$A:$A,0))</f>
        <v>0.31</v>
      </c>
      <c r="R10184" s="10" t="s">
        <v>28</v>
      </c>
      <c r="S10184" s="10" t="s">
        <v>32</v>
      </c>
      <c r="T10184" s="10" t="s">
        <v>4804</v>
      </c>
      <c r="U10184" s="12">
        <v>300.98</v>
      </c>
      <c r="V10184" s="12">
        <v>1</v>
      </c>
      <c r="W10184" s="12">
        <v>0</v>
      </c>
      <c r="X10184" s="12">
        <v>87.28419999999997</v>
      </c>
    </row>
    <row r="10185" spans="1:24" ht="14" x14ac:dyDescent="0.3">
      <c r="A10185" s="9">
        <v>10112</v>
      </c>
      <c r="B10185" s="14" t="s">
        <v>11097</v>
      </c>
      <c r="C10185" s="15">
        <v>46385</v>
      </c>
      <c r="D10185" s="15">
        <v>46392</v>
      </c>
      <c r="E10185" s="10" t="s">
        <v>44</v>
      </c>
      <c r="F10185" s="10" t="s">
        <v>988</v>
      </c>
      <c r="G10185" s="10" t="s">
        <v>989</v>
      </c>
      <c r="H10185" s="10" t="s">
        <v>36</v>
      </c>
      <c r="I10185" s="10" t="s">
        <v>23</v>
      </c>
      <c r="J10185" s="10" t="s">
        <v>1624</v>
      </c>
      <c r="K10185" s="10" t="s">
        <v>38</v>
      </c>
      <c r="L10185" s="10">
        <v>92804</v>
      </c>
      <c r="M10185" s="10" t="s">
        <v>39</v>
      </c>
      <c r="N10185" s="10" t="str">
        <f>_xlfn.XLOOKUP($M:$M,People!$B:$B,People!A:A)</f>
        <v>Sadie Pawthorne</v>
      </c>
      <c r="O10185" s="10" t="s">
        <v>4215</v>
      </c>
      <c r="P10185" s="10" t="str">
        <f>VLOOKUP(O10185,Products!$A:$E,3,FALSE)</f>
        <v>Dell</v>
      </c>
      <c r="Q10185" s="31">
        <f>INDEX(Products!$E:$E,MATCH(O10185,Products!$A:$A,0))</f>
        <v>0.28000000000000003</v>
      </c>
      <c r="R10185" s="10" t="s">
        <v>28</v>
      </c>
      <c r="S10185" s="10" t="s">
        <v>58</v>
      </c>
      <c r="T10185" s="10" t="s">
        <v>4216</v>
      </c>
      <c r="U10185" s="12">
        <v>101.12</v>
      </c>
      <c r="V10185" s="12">
        <v>8</v>
      </c>
      <c r="W10185" s="12">
        <v>0</v>
      </c>
      <c r="X10185" s="12">
        <v>37.414400000000001</v>
      </c>
    </row>
    <row r="10186" spans="1:24" ht="14" x14ac:dyDescent="0.3">
      <c r="A10186" s="9">
        <v>10112</v>
      </c>
      <c r="B10186" s="14" t="s">
        <v>11098</v>
      </c>
      <c r="C10186" s="15">
        <v>46385</v>
      </c>
      <c r="D10186" s="15">
        <v>46389</v>
      </c>
      <c r="E10186" s="10" t="s">
        <v>44</v>
      </c>
      <c r="F10186" s="10" t="s">
        <v>705</v>
      </c>
      <c r="G10186" s="10" t="s">
        <v>706</v>
      </c>
      <c r="H10186" s="10" t="s">
        <v>22</v>
      </c>
      <c r="I10186" s="10" t="s">
        <v>23</v>
      </c>
      <c r="J10186" s="10" t="s">
        <v>2157</v>
      </c>
      <c r="K10186" s="10" t="s">
        <v>87</v>
      </c>
      <c r="L10186" s="10">
        <v>98026</v>
      </c>
      <c r="M10186" s="10" t="s">
        <v>39</v>
      </c>
      <c r="N10186" s="10" t="str">
        <f>_xlfn.XLOOKUP($M:$M,People!$B:$B,People!A:A)</f>
        <v>Sadie Pawthorne</v>
      </c>
      <c r="O10186" s="10" t="s">
        <v>3809</v>
      </c>
      <c r="P10186" s="10" t="str">
        <f>VLOOKUP(O10186,Products!$A:$E,3,FALSE)</f>
        <v>Dell</v>
      </c>
      <c r="Q10186" s="31">
        <f>INDEX(Products!$E:$E,MATCH(O10186,Products!$A:$A,0))</f>
        <v>0.38</v>
      </c>
      <c r="R10186" s="10" t="s">
        <v>28</v>
      </c>
      <c r="S10186" s="10" t="s">
        <v>58</v>
      </c>
      <c r="T10186" s="10" t="s">
        <v>3810</v>
      </c>
      <c r="U10186" s="12">
        <v>68.459999999999994</v>
      </c>
      <c r="V10186" s="12">
        <v>2</v>
      </c>
      <c r="W10186" s="12">
        <v>0</v>
      </c>
      <c r="X10186" s="12">
        <v>20.537999999999997</v>
      </c>
    </row>
    <row r="10187" spans="1:24" ht="14" x14ac:dyDescent="0.3">
      <c r="A10187" s="9">
        <v>10112</v>
      </c>
      <c r="B10187" s="14" t="s">
        <v>11095</v>
      </c>
      <c r="C10187" s="15">
        <v>46385</v>
      </c>
      <c r="D10187" s="15">
        <v>46388</v>
      </c>
      <c r="E10187" s="10" t="s">
        <v>19</v>
      </c>
      <c r="F10187" s="10" t="s">
        <v>2435</v>
      </c>
      <c r="G10187" s="10" t="s">
        <v>2436</v>
      </c>
      <c r="H10187" s="10" t="s">
        <v>22</v>
      </c>
      <c r="I10187" s="10" t="s">
        <v>23</v>
      </c>
      <c r="J10187" s="10" t="s">
        <v>1282</v>
      </c>
      <c r="K10187" s="10" t="s">
        <v>25</v>
      </c>
      <c r="L10187" s="10">
        <v>40214</v>
      </c>
      <c r="M10187" s="10" t="s">
        <v>26</v>
      </c>
      <c r="N10187" s="10" t="str">
        <f>_xlfn.XLOOKUP($M:$M,People!$B:$B,People!A:A)</f>
        <v>Fred Suzuki</v>
      </c>
      <c r="O10187" s="10" t="s">
        <v>4044</v>
      </c>
      <c r="P10187" s="10" t="str">
        <f>VLOOKUP(O10187,Products!$A:$E,3,FALSE)</f>
        <v>HP</v>
      </c>
      <c r="Q10187" s="31">
        <f>INDEX(Products!$E:$E,MATCH(O10187,Products!$A:$A,0))</f>
        <v>0.33</v>
      </c>
      <c r="R10187" s="10" t="s">
        <v>41</v>
      </c>
      <c r="S10187" s="10" t="s">
        <v>61</v>
      </c>
      <c r="T10187" s="10" t="s">
        <v>4045</v>
      </c>
      <c r="U10187" s="12">
        <v>34.58</v>
      </c>
      <c r="V10187" s="12">
        <v>1</v>
      </c>
      <c r="W10187" s="12">
        <v>0</v>
      </c>
      <c r="X10187" s="12">
        <v>10.028199999999998</v>
      </c>
    </row>
    <row r="10188" spans="1:24" ht="14" x14ac:dyDescent="0.3">
      <c r="A10188" s="9">
        <v>10112</v>
      </c>
      <c r="B10188" s="14" t="s">
        <v>11095</v>
      </c>
      <c r="C10188" s="15">
        <v>46385</v>
      </c>
      <c r="D10188" s="15">
        <v>46388</v>
      </c>
      <c r="E10188" s="10" t="s">
        <v>19</v>
      </c>
      <c r="F10188" s="10" t="s">
        <v>2435</v>
      </c>
      <c r="G10188" s="10" t="s">
        <v>2436</v>
      </c>
      <c r="H10188" s="10" t="s">
        <v>22</v>
      </c>
      <c r="I10188" s="10" t="s">
        <v>23</v>
      </c>
      <c r="J10188" s="10" t="s">
        <v>1282</v>
      </c>
      <c r="K10188" s="10" t="s">
        <v>25</v>
      </c>
      <c r="L10188" s="10">
        <v>40214</v>
      </c>
      <c r="M10188" s="10" t="s">
        <v>26</v>
      </c>
      <c r="N10188" s="10" t="str">
        <f>_xlfn.XLOOKUP($M:$M,People!$B:$B,People!A:A)</f>
        <v>Fred Suzuki</v>
      </c>
      <c r="O10188" s="10" t="s">
        <v>3556</v>
      </c>
      <c r="P10188" s="10" t="str">
        <f>VLOOKUP(O10188,Products!$A:$E,3,FALSE)</f>
        <v>Samsung</v>
      </c>
      <c r="Q10188" s="31">
        <f>INDEX(Products!$E:$E,MATCH(O10188,Products!$A:$A,0))</f>
        <v>0.39</v>
      </c>
      <c r="R10188" s="10" t="s">
        <v>41</v>
      </c>
      <c r="S10188" s="10" t="s">
        <v>68</v>
      </c>
      <c r="T10188" s="10" t="s">
        <v>3557</v>
      </c>
      <c r="U10188" s="12">
        <v>12.53</v>
      </c>
      <c r="V10188" s="12">
        <v>1</v>
      </c>
      <c r="W10188" s="12">
        <v>0</v>
      </c>
      <c r="X10188" s="12">
        <v>5.8890999999999991</v>
      </c>
    </row>
    <row r="10189" spans="1:24" ht="14" x14ac:dyDescent="0.3">
      <c r="A10189" s="9">
        <v>10112</v>
      </c>
      <c r="B10189" s="14" t="s">
        <v>11098</v>
      </c>
      <c r="C10189" s="15">
        <v>46385</v>
      </c>
      <c r="D10189" s="15">
        <v>46389</v>
      </c>
      <c r="E10189" s="10" t="s">
        <v>44</v>
      </c>
      <c r="F10189" s="10" t="s">
        <v>705</v>
      </c>
      <c r="G10189" s="10" t="s">
        <v>706</v>
      </c>
      <c r="H10189" s="10" t="s">
        <v>22</v>
      </c>
      <c r="I10189" s="10" t="s">
        <v>23</v>
      </c>
      <c r="J10189" s="10" t="s">
        <v>2157</v>
      </c>
      <c r="K10189" s="10" t="s">
        <v>87</v>
      </c>
      <c r="L10189" s="10">
        <v>98026</v>
      </c>
      <c r="M10189" s="10" t="s">
        <v>39</v>
      </c>
      <c r="N10189" s="10" t="str">
        <f>_xlfn.XLOOKUP($M:$M,People!$B:$B,People!A:A)</f>
        <v>Sadie Pawthorne</v>
      </c>
      <c r="O10189" s="10" t="s">
        <v>5542</v>
      </c>
      <c r="P10189" s="10" t="str">
        <f>VLOOKUP(O10189,Products!$A:$E,3,FALSE)</f>
        <v>Staples</v>
      </c>
      <c r="Q10189" s="31">
        <f>INDEX(Products!$E:$E,MATCH(O10189,Products!$A:$A,0))</f>
        <v>0.39</v>
      </c>
      <c r="R10189" s="10" t="s">
        <v>41</v>
      </c>
      <c r="S10189" s="10" t="s">
        <v>240</v>
      </c>
      <c r="T10189" s="10" t="s">
        <v>5543</v>
      </c>
      <c r="U10189" s="12">
        <v>19.600000000000001</v>
      </c>
      <c r="V10189" s="12">
        <v>5</v>
      </c>
      <c r="W10189" s="12">
        <v>0</v>
      </c>
      <c r="X10189" s="12">
        <v>9.6039999999999992</v>
      </c>
    </row>
    <row r="10190" spans="1:24" ht="14" x14ac:dyDescent="0.3">
      <c r="A10190" s="9">
        <v>10112</v>
      </c>
      <c r="B10190" s="14" t="s">
        <v>11099</v>
      </c>
      <c r="C10190" s="15">
        <v>46385</v>
      </c>
      <c r="D10190" s="15">
        <v>46387</v>
      </c>
      <c r="E10190" s="10" t="s">
        <v>168</v>
      </c>
      <c r="F10190" s="10" t="s">
        <v>1908</v>
      </c>
      <c r="G10190" s="10" t="s">
        <v>1909</v>
      </c>
      <c r="H10190" s="10" t="s">
        <v>22</v>
      </c>
      <c r="I10190" s="10" t="s">
        <v>23</v>
      </c>
      <c r="J10190" s="10" t="s">
        <v>237</v>
      </c>
      <c r="K10190" s="10" t="s">
        <v>238</v>
      </c>
      <c r="L10190" s="10">
        <v>10035</v>
      </c>
      <c r="M10190" s="10" t="s">
        <v>133</v>
      </c>
      <c r="N10190" s="10" t="str">
        <f>_xlfn.XLOOKUP($M:$M,People!$B:$B,People!A:A)</f>
        <v>Chuck Magee</v>
      </c>
      <c r="O10190" s="10" t="s">
        <v>505</v>
      </c>
      <c r="P10190" s="10" t="str">
        <f>VLOOKUP(O10190,Products!$A:$E,3,FALSE)</f>
        <v>Staples</v>
      </c>
      <c r="Q10190" s="31">
        <f>INDEX(Products!$E:$E,MATCH(O10190,Products!$A:$A,0))</f>
        <v>0.35</v>
      </c>
      <c r="R10190" s="10" t="s">
        <v>41</v>
      </c>
      <c r="S10190" s="10" t="s">
        <v>240</v>
      </c>
      <c r="T10190" s="10" t="s">
        <v>506</v>
      </c>
      <c r="U10190" s="12">
        <v>6.0299999999999994</v>
      </c>
      <c r="V10190" s="12">
        <v>3</v>
      </c>
      <c r="W10190" s="12">
        <v>0</v>
      </c>
      <c r="X10190" s="12">
        <v>2.9546999999999999</v>
      </c>
    </row>
    <row r="10191" spans="1:24" ht="14" x14ac:dyDescent="0.3">
      <c r="A10191" s="9">
        <v>10112</v>
      </c>
      <c r="B10191" s="14" t="s">
        <v>11100</v>
      </c>
      <c r="C10191" s="15">
        <v>46385</v>
      </c>
      <c r="D10191" s="15">
        <v>46391</v>
      </c>
      <c r="E10191" s="10" t="s">
        <v>44</v>
      </c>
      <c r="F10191" s="10" t="s">
        <v>305</v>
      </c>
      <c r="G10191" s="10" t="s">
        <v>306</v>
      </c>
      <c r="H10191" s="10" t="s">
        <v>36</v>
      </c>
      <c r="I10191" s="10" t="s">
        <v>23</v>
      </c>
      <c r="J10191" s="10" t="s">
        <v>4861</v>
      </c>
      <c r="K10191" s="10" t="s">
        <v>212</v>
      </c>
      <c r="L10191" s="10">
        <v>49505</v>
      </c>
      <c r="M10191" s="10" t="s">
        <v>95</v>
      </c>
      <c r="N10191" s="10" t="str">
        <f>_xlfn.XLOOKUP($M:$M,People!$B:$B,People!A:A)</f>
        <v>Roxanne Rodriguez</v>
      </c>
      <c r="O10191" s="10" t="s">
        <v>2972</v>
      </c>
      <c r="P10191" s="10" t="str">
        <f>VLOOKUP(O10191,Products!$A:$E,3,FALSE)</f>
        <v>Dell</v>
      </c>
      <c r="Q10191" s="31">
        <f>INDEX(Products!$E:$E,MATCH(O10191,Products!$A:$A,0))</f>
        <v>0.36</v>
      </c>
      <c r="R10191" s="10" t="s">
        <v>41</v>
      </c>
      <c r="S10191" s="10" t="s">
        <v>82</v>
      </c>
      <c r="T10191" s="10" t="s">
        <v>2973</v>
      </c>
      <c r="U10191" s="12">
        <v>209.7</v>
      </c>
      <c r="V10191" s="12">
        <v>2</v>
      </c>
      <c r="W10191" s="12">
        <v>0</v>
      </c>
      <c r="X10191" s="12">
        <v>100.65599999999999</v>
      </c>
    </row>
    <row r="10192" spans="1:24" ht="14" x14ac:dyDescent="0.3">
      <c r="A10192" s="9">
        <v>10112</v>
      </c>
      <c r="B10192" s="14" t="s">
        <v>11096</v>
      </c>
      <c r="C10192" s="15">
        <v>46385</v>
      </c>
      <c r="D10192" s="15">
        <v>46389</v>
      </c>
      <c r="E10192" s="10" t="s">
        <v>44</v>
      </c>
      <c r="F10192" s="10" t="s">
        <v>3478</v>
      </c>
      <c r="G10192" s="10" t="s">
        <v>3479</v>
      </c>
      <c r="H10192" s="10" t="s">
        <v>22</v>
      </c>
      <c r="I10192" s="10" t="s">
        <v>23</v>
      </c>
      <c r="J10192" s="10" t="s">
        <v>37</v>
      </c>
      <c r="K10192" s="10" t="s">
        <v>38</v>
      </c>
      <c r="L10192" s="10">
        <v>90049</v>
      </c>
      <c r="M10192" s="10" t="s">
        <v>39</v>
      </c>
      <c r="N10192" s="10" t="str">
        <f>_xlfn.XLOOKUP($M:$M,People!$B:$B,People!A:A)</f>
        <v>Sadie Pawthorne</v>
      </c>
      <c r="O10192" s="10" t="s">
        <v>754</v>
      </c>
      <c r="P10192" s="10" t="str">
        <f>VLOOKUP(O10192,Products!$A:$E,3,FALSE)</f>
        <v>Logitech</v>
      </c>
      <c r="Q10192" s="31">
        <f>INDEX(Products!$E:$E,MATCH(O10192,Products!$A:$A,0))</f>
        <v>0.35</v>
      </c>
      <c r="R10192" s="10" t="s">
        <v>64</v>
      </c>
      <c r="S10192" s="10" t="s">
        <v>65</v>
      </c>
      <c r="T10192" s="10" t="s">
        <v>755</v>
      </c>
      <c r="U10192" s="12">
        <v>302.37599999999998</v>
      </c>
      <c r="V10192" s="12">
        <v>3</v>
      </c>
      <c r="W10192" s="12">
        <v>0.2</v>
      </c>
      <c r="X10192" s="12">
        <v>22.678200000000018</v>
      </c>
    </row>
    <row r="10193" spans="1:24" ht="14" x14ac:dyDescent="0.3">
      <c r="A10193" s="9">
        <v>10112</v>
      </c>
      <c r="B10193" s="14" t="s">
        <v>11101</v>
      </c>
      <c r="C10193" s="15">
        <v>46385</v>
      </c>
      <c r="D10193" s="15">
        <v>46392</v>
      </c>
      <c r="E10193" s="19" t="s">
        <v>44</v>
      </c>
      <c r="F10193" s="19" t="s">
        <v>5957</v>
      </c>
      <c r="G10193" s="19" t="s">
        <v>5956</v>
      </c>
      <c r="H10193" s="19" t="s">
        <v>36</v>
      </c>
      <c r="I10193" s="19" t="s">
        <v>5934</v>
      </c>
      <c r="J10193" s="19" t="s">
        <v>5958</v>
      </c>
      <c r="K10193" s="19" t="s">
        <v>5951</v>
      </c>
      <c r="L10193" s="19" t="s">
        <v>5986</v>
      </c>
      <c r="M10193" s="19" t="s">
        <v>133</v>
      </c>
      <c r="N10193" s="10" t="str">
        <f>_xlfn.XLOOKUP($M:$M,People!$B:$B,People!A:A)</f>
        <v>Chuck Magee</v>
      </c>
      <c r="O10193" s="19" t="s">
        <v>4215</v>
      </c>
      <c r="P10193" s="10" t="str">
        <f>VLOOKUP(O10193,Products!$A:$E,3,FALSE)</f>
        <v>Dell</v>
      </c>
      <c r="Q10193" s="31">
        <f>INDEX(Products!$E:$E,MATCH(O10193,Products!$A:$A,0))</f>
        <v>0.28000000000000003</v>
      </c>
      <c r="R10193" s="19" t="s">
        <v>28</v>
      </c>
      <c r="S10193" s="19" t="s">
        <v>58</v>
      </c>
      <c r="T10193" s="19" t="s">
        <v>4216</v>
      </c>
      <c r="U10193" s="18">
        <v>99.12</v>
      </c>
      <c r="V10193" s="18">
        <v>8</v>
      </c>
      <c r="W10193" s="18">
        <v>0</v>
      </c>
      <c r="X10193" s="18">
        <v>35.414400000000001</v>
      </c>
    </row>
    <row r="10194" spans="1:24" ht="14" x14ac:dyDescent="0.3">
      <c r="A10194" s="9">
        <v>10112</v>
      </c>
      <c r="B10194" s="14" t="s">
        <v>11102</v>
      </c>
      <c r="C10194" s="15">
        <v>46385</v>
      </c>
      <c r="D10194" s="15">
        <v>46389</v>
      </c>
      <c r="E10194" s="19" t="s">
        <v>44</v>
      </c>
      <c r="F10194" s="19" t="s">
        <v>5960</v>
      </c>
      <c r="G10194" s="19" t="s">
        <v>5959</v>
      </c>
      <c r="H10194" s="19" t="s">
        <v>22</v>
      </c>
      <c r="I10194" s="19" t="s">
        <v>5934</v>
      </c>
      <c r="J10194" s="19" t="s">
        <v>5967</v>
      </c>
      <c r="K10194" s="19" t="s">
        <v>5936</v>
      </c>
      <c r="L10194" s="19" t="s">
        <v>5989</v>
      </c>
      <c r="M10194" s="19" t="s">
        <v>133</v>
      </c>
      <c r="N10194" s="10" t="str">
        <f>_xlfn.XLOOKUP($M:$M,People!$B:$B,People!A:A)</f>
        <v>Chuck Magee</v>
      </c>
      <c r="O10194" s="19" t="s">
        <v>3809</v>
      </c>
      <c r="P10194" s="10" t="str">
        <f>VLOOKUP(O10194,Products!$A:$E,3,FALSE)</f>
        <v>Dell</v>
      </c>
      <c r="Q10194" s="31">
        <f>INDEX(Products!$E:$E,MATCH(O10194,Products!$A:$A,0))</f>
        <v>0.38</v>
      </c>
      <c r="R10194" s="19" t="s">
        <v>28</v>
      </c>
      <c r="S10194" s="19" t="s">
        <v>58</v>
      </c>
      <c r="T10194" s="19" t="s">
        <v>3810</v>
      </c>
      <c r="U10194" s="18">
        <v>68.459999999999994</v>
      </c>
      <c r="V10194" s="18">
        <v>2</v>
      </c>
      <c r="W10194" s="18">
        <v>0</v>
      </c>
      <c r="X10194" s="18">
        <v>20.537999999999997</v>
      </c>
    </row>
    <row r="10195" spans="1:24" ht="14" x14ac:dyDescent="0.3">
      <c r="A10195" s="9">
        <v>10112</v>
      </c>
      <c r="B10195" s="14" t="s">
        <v>11102</v>
      </c>
      <c r="C10195" s="15">
        <v>46385</v>
      </c>
      <c r="D10195" s="15">
        <v>46389</v>
      </c>
      <c r="E10195" s="19" t="s">
        <v>44</v>
      </c>
      <c r="F10195" s="19" t="s">
        <v>5960</v>
      </c>
      <c r="G10195" s="19" t="s">
        <v>5959</v>
      </c>
      <c r="H10195" s="19" t="s">
        <v>22</v>
      </c>
      <c r="I10195" s="19" t="s">
        <v>5934</v>
      </c>
      <c r="J10195" s="19" t="s">
        <v>5967</v>
      </c>
      <c r="K10195" s="19" t="s">
        <v>5936</v>
      </c>
      <c r="L10195" s="19" t="s">
        <v>5989</v>
      </c>
      <c r="M10195" s="19" t="s">
        <v>133</v>
      </c>
      <c r="N10195" s="10" t="str">
        <f>_xlfn.XLOOKUP($M:$M,People!$B:$B,People!A:A)</f>
        <v>Chuck Magee</v>
      </c>
      <c r="O10195" s="19" t="s">
        <v>5542</v>
      </c>
      <c r="P10195" s="10" t="str">
        <f>VLOOKUP(O10195,Products!$A:$E,3,FALSE)</f>
        <v>Staples</v>
      </c>
      <c r="Q10195" s="31">
        <f>INDEX(Products!$E:$E,MATCH(O10195,Products!$A:$A,0))</f>
        <v>0.39</v>
      </c>
      <c r="R10195" s="19" t="s">
        <v>41</v>
      </c>
      <c r="S10195" s="19" t="s">
        <v>240</v>
      </c>
      <c r="T10195" s="19" t="s">
        <v>5543</v>
      </c>
      <c r="U10195" s="18">
        <v>19.600000000000001</v>
      </c>
      <c r="V10195" s="18">
        <v>5</v>
      </c>
      <c r="W10195" s="18">
        <v>0</v>
      </c>
      <c r="X10195" s="18">
        <v>9.6039999999999992</v>
      </c>
    </row>
    <row r="10196" spans="1:24" ht="14" x14ac:dyDescent="0.3">
      <c r="A10196" s="9">
        <v>10112</v>
      </c>
      <c r="B10196" s="14" t="s">
        <v>11103</v>
      </c>
      <c r="C10196" s="15">
        <v>46386</v>
      </c>
      <c r="D10196" s="15">
        <v>46390</v>
      </c>
      <c r="E10196" s="10" t="s">
        <v>44</v>
      </c>
      <c r="F10196" s="10" t="s">
        <v>209</v>
      </c>
      <c r="G10196" s="10" t="s">
        <v>210</v>
      </c>
      <c r="H10196" s="10" t="s">
        <v>22</v>
      </c>
      <c r="I10196" s="10" t="s">
        <v>23</v>
      </c>
      <c r="J10196" s="10" t="s">
        <v>237</v>
      </c>
      <c r="K10196" s="10" t="s">
        <v>238</v>
      </c>
      <c r="L10196" s="10">
        <v>10009</v>
      </c>
      <c r="M10196" s="10" t="s">
        <v>133</v>
      </c>
      <c r="N10196" s="10" t="str">
        <f>_xlfn.XLOOKUP($M:$M,People!$B:$B,People!A:A)</f>
        <v>Chuck Magee</v>
      </c>
      <c r="O10196" s="10" t="s">
        <v>2353</v>
      </c>
      <c r="P10196" s="10" t="str">
        <f>VLOOKUP(O10196,Products!$A:$E,3,FALSE)</f>
        <v>Canon</v>
      </c>
      <c r="Q10196" s="31">
        <f>INDEX(Products!$E:$E,MATCH(O10196,Products!$A:$A,0))</f>
        <v>0.28000000000000003</v>
      </c>
      <c r="R10196" s="10" t="s">
        <v>28</v>
      </c>
      <c r="S10196" s="10" t="s">
        <v>29</v>
      </c>
      <c r="T10196" s="10" t="s">
        <v>2354</v>
      </c>
      <c r="U10196" s="12">
        <v>323.13600000000002</v>
      </c>
      <c r="V10196" s="12">
        <v>4</v>
      </c>
      <c r="W10196" s="12">
        <v>0.2</v>
      </c>
      <c r="X10196" s="12">
        <v>12.117599999999968</v>
      </c>
    </row>
    <row r="10197" spans="1:24" ht="14" x14ac:dyDescent="0.3">
      <c r="A10197" s="9">
        <v>10112</v>
      </c>
      <c r="B10197" s="14" t="s">
        <v>11104</v>
      </c>
      <c r="C10197" s="15">
        <v>46386</v>
      </c>
      <c r="D10197" s="15">
        <v>46392</v>
      </c>
      <c r="E10197" s="10" t="s">
        <v>44</v>
      </c>
      <c r="F10197" s="10" t="s">
        <v>1831</v>
      </c>
      <c r="G10197" s="10" t="s">
        <v>1832</v>
      </c>
      <c r="H10197" s="10" t="s">
        <v>92</v>
      </c>
      <c r="I10197" s="10" t="s">
        <v>23</v>
      </c>
      <c r="J10197" s="10" t="s">
        <v>437</v>
      </c>
      <c r="K10197" s="10" t="s">
        <v>226</v>
      </c>
      <c r="L10197" s="10">
        <v>47201</v>
      </c>
      <c r="M10197" s="10" t="s">
        <v>95</v>
      </c>
      <c r="N10197" s="10" t="str">
        <f>_xlfn.XLOOKUP($M:$M,People!$B:$B,People!A:A)</f>
        <v>Roxanne Rodriguez</v>
      </c>
      <c r="O10197" s="10" t="s">
        <v>1833</v>
      </c>
      <c r="P10197" s="10" t="str">
        <f>VLOOKUP(O10197,Products!$A:$E,3,FALSE)</f>
        <v>Samsung</v>
      </c>
      <c r="Q10197" s="31">
        <f>INDEX(Products!$E:$E,MATCH(O10197,Products!$A:$A,0))</f>
        <v>0.25</v>
      </c>
      <c r="R10197" s="10" t="s">
        <v>41</v>
      </c>
      <c r="S10197" s="10" t="s">
        <v>71</v>
      </c>
      <c r="T10197" s="10" t="s">
        <v>1834</v>
      </c>
      <c r="U10197" s="12">
        <v>209.3</v>
      </c>
      <c r="V10197" s="12">
        <v>2</v>
      </c>
      <c r="W10197" s="12">
        <v>0</v>
      </c>
      <c r="X10197" s="12">
        <v>56.510999999999996</v>
      </c>
    </row>
    <row r="10198" spans="1:24" ht="14" x14ac:dyDescent="0.3">
      <c r="A10198" s="9">
        <v>10112</v>
      </c>
      <c r="B10198" s="14" t="s">
        <v>11105</v>
      </c>
      <c r="C10198" s="15">
        <v>46386</v>
      </c>
      <c r="D10198" s="15">
        <v>46390</v>
      </c>
      <c r="E10198" s="10" t="s">
        <v>44</v>
      </c>
      <c r="F10198" s="10" t="s">
        <v>2992</v>
      </c>
      <c r="G10198" s="10" t="s">
        <v>2993</v>
      </c>
      <c r="H10198" s="10" t="s">
        <v>36</v>
      </c>
      <c r="I10198" s="10" t="s">
        <v>23</v>
      </c>
      <c r="J10198" s="10" t="s">
        <v>655</v>
      </c>
      <c r="K10198" s="10" t="s">
        <v>38</v>
      </c>
      <c r="L10198" s="10">
        <v>94533</v>
      </c>
      <c r="M10198" s="10" t="s">
        <v>39</v>
      </c>
      <c r="N10198" s="10" t="str">
        <f>_xlfn.XLOOKUP($M:$M,People!$B:$B,People!A:A)</f>
        <v>Sadie Pawthorne</v>
      </c>
      <c r="O10198" s="10" t="s">
        <v>1769</v>
      </c>
      <c r="P10198" s="10" t="str">
        <f>VLOOKUP(O10198,Products!$A:$E,3,FALSE)</f>
        <v>HP</v>
      </c>
      <c r="Q10198" s="31">
        <f>INDEX(Products!$E:$E,MATCH(O10198,Products!$A:$A,0))</f>
        <v>0.28999999999999998</v>
      </c>
      <c r="R10198" s="10" t="s">
        <v>41</v>
      </c>
      <c r="S10198" s="10" t="s">
        <v>68</v>
      </c>
      <c r="T10198" s="10" t="s">
        <v>1770</v>
      </c>
      <c r="U10198" s="12">
        <v>13.904</v>
      </c>
      <c r="V10198" s="12">
        <v>2</v>
      </c>
      <c r="W10198" s="12">
        <v>0.2</v>
      </c>
      <c r="X10198" s="12">
        <v>4.5187999999999997</v>
      </c>
    </row>
    <row r="10199" spans="1:24" ht="14" x14ac:dyDescent="0.3">
      <c r="A10199" s="9">
        <v>10112</v>
      </c>
      <c r="B10199" s="14" t="s">
        <v>11103</v>
      </c>
      <c r="C10199" s="15">
        <v>46386</v>
      </c>
      <c r="D10199" s="15">
        <v>46390</v>
      </c>
      <c r="E10199" s="10" t="s">
        <v>44</v>
      </c>
      <c r="F10199" s="10" t="s">
        <v>209</v>
      </c>
      <c r="G10199" s="10" t="s">
        <v>210</v>
      </c>
      <c r="H10199" s="10" t="s">
        <v>22</v>
      </c>
      <c r="I10199" s="10" t="s">
        <v>23</v>
      </c>
      <c r="J10199" s="10" t="s">
        <v>237</v>
      </c>
      <c r="K10199" s="10" t="s">
        <v>238</v>
      </c>
      <c r="L10199" s="10">
        <v>10009</v>
      </c>
      <c r="M10199" s="10" t="s">
        <v>133</v>
      </c>
      <c r="N10199" s="10" t="str">
        <f>_xlfn.XLOOKUP($M:$M,People!$B:$B,People!A:A)</f>
        <v>Chuck Magee</v>
      </c>
      <c r="O10199" s="10" t="s">
        <v>2357</v>
      </c>
      <c r="P10199" s="10" t="str">
        <f>VLOOKUP(O10199,Products!$A:$E,3,FALSE)</f>
        <v>Logitech</v>
      </c>
      <c r="Q10199" s="31">
        <f>INDEX(Products!$E:$E,MATCH(O10199,Products!$A:$A,0))</f>
        <v>0.25</v>
      </c>
      <c r="R10199" s="10" t="s">
        <v>41</v>
      </c>
      <c r="S10199" s="10" t="s">
        <v>68</v>
      </c>
      <c r="T10199" s="10" t="s">
        <v>2358</v>
      </c>
      <c r="U10199" s="12">
        <v>52.775999999999996</v>
      </c>
      <c r="V10199" s="12">
        <v>3</v>
      </c>
      <c r="W10199" s="12">
        <v>0.2</v>
      </c>
      <c r="X10199" s="12">
        <v>19.791</v>
      </c>
    </row>
    <row r="10200" spans="1:24" ht="14" x14ac:dyDescent="0.3">
      <c r="A10200" s="9">
        <v>10112</v>
      </c>
      <c r="B10200" s="14" t="s">
        <v>11105</v>
      </c>
      <c r="C10200" s="15">
        <v>46386</v>
      </c>
      <c r="D10200" s="15">
        <v>46390</v>
      </c>
      <c r="E10200" s="10" t="s">
        <v>44</v>
      </c>
      <c r="F10200" s="10" t="s">
        <v>2992</v>
      </c>
      <c r="G10200" s="10" t="s">
        <v>2993</v>
      </c>
      <c r="H10200" s="10" t="s">
        <v>36</v>
      </c>
      <c r="I10200" s="10" t="s">
        <v>23</v>
      </c>
      <c r="J10200" s="10" t="s">
        <v>655</v>
      </c>
      <c r="K10200" s="10" t="s">
        <v>38</v>
      </c>
      <c r="L10200" s="10">
        <v>94533</v>
      </c>
      <c r="M10200" s="10" t="s">
        <v>39</v>
      </c>
      <c r="N10200" s="10" t="str">
        <f>_xlfn.XLOOKUP($M:$M,People!$B:$B,People!A:A)</f>
        <v>Sadie Pawthorne</v>
      </c>
      <c r="O10200" s="10" t="s">
        <v>1895</v>
      </c>
      <c r="P10200" s="10" t="str">
        <f>VLOOKUP(O10200,Products!$A:$E,3,FALSE)</f>
        <v>Samsung</v>
      </c>
      <c r="Q10200" s="31">
        <f>INDEX(Products!$E:$E,MATCH(O10200,Products!$A:$A,0))</f>
        <v>0.33</v>
      </c>
      <c r="R10200" s="10" t="s">
        <v>41</v>
      </c>
      <c r="S10200" s="10" t="s">
        <v>68</v>
      </c>
      <c r="T10200" s="10" t="s">
        <v>2994</v>
      </c>
      <c r="U10200" s="12">
        <v>20.72</v>
      </c>
      <c r="V10200" s="12">
        <v>2</v>
      </c>
      <c r="W10200" s="12">
        <v>0.2</v>
      </c>
      <c r="X10200" s="12">
        <v>6.4749999999999979</v>
      </c>
    </row>
    <row r="10201" spans="1:24" ht="14" x14ac:dyDescent="0.3">
      <c r="A10201" s="9">
        <v>10112</v>
      </c>
      <c r="B10201" s="14" t="s">
        <v>11106</v>
      </c>
      <c r="C10201" s="15">
        <v>46386</v>
      </c>
      <c r="D10201" s="15">
        <v>46390</v>
      </c>
      <c r="E10201" s="10" t="s">
        <v>44</v>
      </c>
      <c r="F10201" s="10" t="s">
        <v>5470</v>
      </c>
      <c r="G10201" s="10" t="s">
        <v>5471</v>
      </c>
      <c r="H10201" s="10" t="s">
        <v>22</v>
      </c>
      <c r="I10201" s="10" t="s">
        <v>23</v>
      </c>
      <c r="J10201" s="10" t="s">
        <v>5474</v>
      </c>
      <c r="K10201" s="10" t="s">
        <v>402</v>
      </c>
      <c r="L10201" s="10">
        <v>80538</v>
      </c>
      <c r="M10201" s="10" t="s">
        <v>39</v>
      </c>
      <c r="N10201" s="10" t="str">
        <f>_xlfn.XLOOKUP($M:$M,People!$B:$B,People!A:A)</f>
        <v>Sadie Pawthorne</v>
      </c>
      <c r="O10201" s="10" t="s">
        <v>877</v>
      </c>
      <c r="P10201" s="10" t="str">
        <f>VLOOKUP(O10201,Products!$A:$E,3,FALSE)</f>
        <v>Staples</v>
      </c>
      <c r="Q10201" s="31">
        <f>INDEX(Products!$E:$E,MATCH(O10201,Products!$A:$A,0))</f>
        <v>0.39</v>
      </c>
      <c r="R10201" s="10" t="s">
        <v>41</v>
      </c>
      <c r="S10201" s="10" t="s">
        <v>240</v>
      </c>
      <c r="T10201" s="10" t="s">
        <v>878</v>
      </c>
      <c r="U10201" s="12">
        <v>3.024</v>
      </c>
      <c r="V10201" s="12">
        <v>3</v>
      </c>
      <c r="W10201" s="12">
        <v>0.2</v>
      </c>
      <c r="X10201" s="12">
        <v>-0.6048</v>
      </c>
    </row>
    <row r="10202" spans="1:24" ht="14" x14ac:dyDescent="0.3">
      <c r="A10202" s="9">
        <v>10112</v>
      </c>
      <c r="B10202" s="14" t="s">
        <v>11103</v>
      </c>
      <c r="C10202" s="15">
        <v>46386</v>
      </c>
      <c r="D10202" s="15">
        <v>46390</v>
      </c>
      <c r="E10202" s="10" t="s">
        <v>44</v>
      </c>
      <c r="F10202" s="10" t="s">
        <v>209</v>
      </c>
      <c r="G10202" s="10" t="s">
        <v>210</v>
      </c>
      <c r="H10202" s="10" t="s">
        <v>22</v>
      </c>
      <c r="I10202" s="10" t="s">
        <v>23</v>
      </c>
      <c r="J10202" s="10" t="s">
        <v>237</v>
      </c>
      <c r="K10202" s="10" t="s">
        <v>238</v>
      </c>
      <c r="L10202" s="10">
        <v>10009</v>
      </c>
      <c r="M10202" s="10" t="s">
        <v>133</v>
      </c>
      <c r="N10202" s="10" t="str">
        <f>_xlfn.XLOOKUP($M:$M,People!$B:$B,People!A:A)</f>
        <v>Chuck Magee</v>
      </c>
      <c r="O10202" s="10" t="s">
        <v>2355</v>
      </c>
      <c r="P10202" s="10" t="str">
        <f>VLOOKUP(O10202,Products!$A:$E,3,FALSE)</f>
        <v>3M</v>
      </c>
      <c r="Q10202" s="31">
        <f>INDEX(Products!$E:$E,MATCH(O10202,Products!$A:$A,0))</f>
        <v>0.32</v>
      </c>
      <c r="R10202" s="10" t="s">
        <v>64</v>
      </c>
      <c r="S10202" s="10" t="s">
        <v>65</v>
      </c>
      <c r="T10202" s="10" t="s">
        <v>2356</v>
      </c>
      <c r="U10202" s="12">
        <v>90.93</v>
      </c>
      <c r="V10202" s="12">
        <v>7</v>
      </c>
      <c r="W10202" s="12">
        <v>0</v>
      </c>
      <c r="X10202" s="12">
        <v>2.7278999999999964</v>
      </c>
    </row>
    <row r="10203" spans="1:24" ht="14" x14ac:dyDescent="0.3">
      <c r="A10203" s="9">
        <v>10112</v>
      </c>
      <c r="B10203" s="14" t="s">
        <v>11107</v>
      </c>
      <c r="C10203" s="15">
        <v>46386</v>
      </c>
      <c r="D10203" s="15">
        <v>46390</v>
      </c>
      <c r="E10203" s="19" t="s">
        <v>44</v>
      </c>
      <c r="F10203" s="19" t="s">
        <v>5963</v>
      </c>
      <c r="G10203" s="19" t="s">
        <v>5964</v>
      </c>
      <c r="H10203" s="19" t="s">
        <v>22</v>
      </c>
      <c r="I10203" s="19" t="s">
        <v>5934</v>
      </c>
      <c r="J10203" s="19" t="s">
        <v>5965</v>
      </c>
      <c r="K10203" s="19" t="s">
        <v>5966</v>
      </c>
      <c r="L10203" s="19" t="s">
        <v>5987</v>
      </c>
      <c r="M10203" s="19" t="s">
        <v>133</v>
      </c>
      <c r="N10203" s="10" t="str">
        <f>_xlfn.XLOOKUP($M:$M,People!$B:$B,People!A:A)</f>
        <v>Chuck Magee</v>
      </c>
      <c r="O10203" s="19" t="s">
        <v>4814</v>
      </c>
      <c r="P10203" s="10" t="str">
        <f>VLOOKUP(O10203,Products!$A:$E,3,FALSE)</f>
        <v>Canon</v>
      </c>
      <c r="Q10203" s="31">
        <f>INDEX(Products!$E:$E,MATCH(O10203,Products!$A:$A,0))</f>
        <v>0.26</v>
      </c>
      <c r="R10203" s="19" t="s">
        <v>41</v>
      </c>
      <c r="S10203" s="19" t="s">
        <v>68</v>
      </c>
      <c r="T10203" s="19" t="s">
        <v>4815</v>
      </c>
      <c r="U10203" s="18">
        <v>3.024</v>
      </c>
      <c r="V10203" s="18">
        <v>3</v>
      </c>
      <c r="W10203" s="18">
        <v>0.2</v>
      </c>
      <c r="X10203" s="18">
        <v>-0.6048</v>
      </c>
    </row>
  </sheetData>
  <autoFilter ref="A1:X10203" xr:uid="{154608DA-5054-43A7-882B-87CAC181C2B1}"/>
  <conditionalFormatting sqref="U2:U1048576">
    <cfRule type="cellIs" dxfId="1" priority="2" operator="greaterThan">
      <formula>500</formula>
    </cfRule>
    <cfRule type="cellIs" dxfId="0" priority="1" operator="lessThan">
      <formula>500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8E092-5320-4545-965D-106893A578E6}">
  <dimension ref="A1:E10203"/>
  <sheetViews>
    <sheetView workbookViewId="0"/>
  </sheetViews>
  <sheetFormatPr defaultRowHeight="12.5" x14ac:dyDescent="0.25"/>
  <cols>
    <col min="1" max="1" width="8.453125" style="26" bestFit="1" customWidth="1"/>
    <col min="2" max="2" width="9.54296875" style="26" bestFit="1" customWidth="1"/>
    <col min="3" max="3" width="11.54296875" style="26" bestFit="1" customWidth="1"/>
    <col min="4" max="4" width="10.36328125" style="26" bestFit="1" customWidth="1"/>
    <col min="5" max="5" width="13" style="26" bestFit="1" customWidth="1"/>
    <col min="6" max="16384" width="8.7265625" style="26"/>
  </cols>
  <sheetData>
    <row r="1" spans="1:5" x14ac:dyDescent="0.25">
      <c r="A1" s="26" t="s">
        <v>11144</v>
      </c>
      <c r="B1" s="26" t="s">
        <v>11145</v>
      </c>
      <c r="C1" s="26" t="s">
        <v>11148</v>
      </c>
      <c r="D1" s="26" t="s">
        <v>11146</v>
      </c>
      <c r="E1" s="26" t="s">
        <v>11147</v>
      </c>
    </row>
    <row r="2" spans="1:5" x14ac:dyDescent="0.25">
      <c r="A2" s="26">
        <f>SUMIFS(Orders!U:U,Orders!J:J,Orders!J2,Orders!T:T,Orders!T13)</f>
        <v>25.920000000000005</v>
      </c>
      <c r="B2" s="26">
        <f>COUNTIFS(Orders!K:K,Orders!K16)</f>
        <v>985</v>
      </c>
      <c r="C2" s="26" t="str">
        <f>IF(Orders!U2&gt;500,"Yüksək Satış","Aşağı Satış")</f>
        <v>Aşağı Satış</v>
      </c>
      <c r="D2" s="26" t="str">
        <f>IF(Orders!U2&gt;500,IF(Orders!E2="First Class",IF(Orders!W2=0,"VIP","Special"),"Formal"),"Normal")</f>
        <v>Normal</v>
      </c>
      <c r="E2" s="26" cm="1">
        <f t="array" ref="E2">_xlfn.IFS(Orders!W2=0,"Endirim Yoxdur",SUMIFS(Orders!$V:$V,Orders!$T:$T,Orders!T2)&gt;10,ROUND(Orders!W2*1.15,2),SUMIFS(Orders!$V:$V,Orders!$T:$T,Orders!T2)&lt;=10,"Endirim Yoxdur")</f>
        <v>0.23</v>
      </c>
    </row>
    <row r="3" spans="1:5" x14ac:dyDescent="0.25">
      <c r="C3" s="26" t="str">
        <f>IF(Orders!U3&gt;500,"Yüksək Satış","Aşağı Satış")</f>
        <v>Aşağı Satış</v>
      </c>
      <c r="D3" s="26" t="str">
        <f>IF(Orders!U3&gt;500,IF(Orders!E3="First Class",IF(Orders!W3=0,"VIP","Special"),"Formal"),"Normal")</f>
        <v>Normal</v>
      </c>
      <c r="E3" s="26" cm="1">
        <f t="array" ref="E3">_xlfn.IFS(Orders!W3=0,"Endirim Yoxdur",SUMIFS(Orders!$V:$V,Orders!$T:$T,Orders!T3)&gt;10,ROUND(Orders!W3*1.15,2),SUMIFS(Orders!$V:$V,Orders!$T:$T,Orders!T3)&lt;=10,"Endirim Yoxdur")</f>
        <v>0.92</v>
      </c>
    </row>
    <row r="4" spans="1:5" x14ac:dyDescent="0.25">
      <c r="C4" s="26" t="str">
        <f>IF(Orders!U4&gt;500,"Yüksək Satış","Aşağı Satış")</f>
        <v>Aşağı Satış</v>
      </c>
      <c r="D4" s="26" t="str">
        <f>IF(Orders!U4&gt;500,IF(Orders!E4="First Class",IF(Orders!W4=0,"VIP","Special"),"Formal"),"Normal")</f>
        <v>Normal</v>
      </c>
      <c r="E4" s="26" cm="1">
        <f t="array" ref="E4">_xlfn.IFS(Orders!W4=0,"Endirim Yoxdur",SUMIFS(Orders!$V:$V,Orders!$T:$T,Orders!T4)&gt;10,ROUND(Orders!W4*1.15,2),SUMIFS(Orders!$V:$V,Orders!$T:$T,Orders!T4)&lt;=10,"Endirim Yoxdur")</f>
        <v>0.23</v>
      </c>
    </row>
    <row r="5" spans="1:5" x14ac:dyDescent="0.25">
      <c r="C5" s="26" t="str">
        <f>IF(Orders!U5&gt;500,"Yüksək Satış","Aşağı Satış")</f>
        <v>Aşağı Satış</v>
      </c>
      <c r="D5" s="26" t="str">
        <f>IF(Orders!U5&gt;500,IF(Orders!E5="First Class",IF(Orders!W5=0,"VIP","Special"),"Formal"),"Normal")</f>
        <v>Normal</v>
      </c>
      <c r="E5" s="26" cm="1">
        <f t="array" ref="E5">_xlfn.IFS(Orders!W5=0,"Endirim Yoxdur",SUMIFS(Orders!$V:$V,Orders!$T:$T,Orders!T5)&gt;10,ROUND(Orders!W5*1.15,2),SUMIFS(Orders!$V:$V,Orders!$T:$T,Orders!T5)&lt;=10,"Endirim Yoxdur")</f>
        <v>0.23</v>
      </c>
    </row>
    <row r="6" spans="1:5" x14ac:dyDescent="0.25">
      <c r="C6" s="26" t="str">
        <f>IF(Orders!U6&gt;500,"Yüksək Satış","Aşağı Satış")</f>
        <v>Aşağı Satış</v>
      </c>
      <c r="D6" s="26" t="str">
        <f>IF(Orders!U6&gt;500,IF(Orders!E6="First Class",IF(Orders!W6=0,"VIP","Special"),"Formal"),"Normal")</f>
        <v>Normal</v>
      </c>
      <c r="E6" s="26" cm="1">
        <f t="array" ref="E6">_xlfn.IFS(Orders!W6=0,"Endirim Yoxdur",SUMIFS(Orders!$V:$V,Orders!$T:$T,Orders!T6)&gt;10,ROUND(Orders!W6*1.15,2),SUMIFS(Orders!$V:$V,Orders!$T:$T,Orders!T6)&lt;=10,"Endirim Yoxdur")</f>
        <v>0.23</v>
      </c>
    </row>
    <row r="7" spans="1:5" x14ac:dyDescent="0.25">
      <c r="C7" s="26" t="str">
        <f>IF(Orders!U7&gt;500,"Yüksək Satış","Aşağı Satış")</f>
        <v>Yüksək Satış</v>
      </c>
      <c r="D7" s="26" t="str">
        <f>IF(Orders!U7&gt;500,IF(Orders!E7="First Class",IF(Orders!W7=0,"VIP","Special"),"Formal"),"Normal")</f>
        <v>Formal</v>
      </c>
      <c r="E7" s="26" t="str" cm="1">
        <f t="array" ref="E7">_xlfn.IFS(Orders!W7=0,"Endirim Yoxdur",SUMIFS(Orders!$V:$V,Orders!$T:$T,Orders!T7)&gt;10,ROUND(Orders!W7*1.15,2),SUMIFS(Orders!$V:$V,Orders!$T:$T,Orders!T7)&lt;=10,"Endirim Yoxdur")</f>
        <v>Endirim Yoxdur</v>
      </c>
    </row>
    <row r="8" spans="1:5" x14ac:dyDescent="0.25">
      <c r="C8" s="26" t="str">
        <f>IF(Orders!U8&gt;500,"Yüksək Satış","Aşağı Satış")</f>
        <v>Aşağı Satış</v>
      </c>
      <c r="D8" s="26" t="str">
        <f>IF(Orders!U8&gt;500,IF(Orders!E8="First Class",IF(Orders!W8=0,"VIP","Special"),"Formal"),"Normal")</f>
        <v>Normal</v>
      </c>
      <c r="E8" s="26" t="str" cm="1">
        <f t="array" ref="E8">_xlfn.IFS(Orders!W8=0,"Endirim Yoxdur",SUMIFS(Orders!$V:$V,Orders!$T:$T,Orders!T8)&gt;10,ROUND(Orders!W8*1.15,2),SUMIFS(Orders!$V:$V,Orders!$T:$T,Orders!T8)&lt;=10,"Endirim Yoxdur")</f>
        <v>Endirim Yoxdur</v>
      </c>
    </row>
    <row r="9" spans="1:5" x14ac:dyDescent="0.25">
      <c r="C9" s="26" t="str">
        <f>IF(Orders!U9&gt;500,"Yüksək Satış","Aşağı Satış")</f>
        <v>Aşağı Satış</v>
      </c>
      <c r="D9" s="26" t="str">
        <f>IF(Orders!U9&gt;500,IF(Orders!E9="First Class",IF(Orders!W9=0,"VIP","Special"),"Formal"),"Normal")</f>
        <v>Normal</v>
      </c>
      <c r="E9" s="26" t="str" cm="1">
        <f t="array" ref="E9">_xlfn.IFS(Orders!W9=0,"Endirim Yoxdur",SUMIFS(Orders!$V:$V,Orders!$T:$T,Orders!T9)&gt;10,ROUND(Orders!W9*1.15,2),SUMIFS(Orders!$V:$V,Orders!$T:$T,Orders!T9)&lt;=10,"Endirim Yoxdur")</f>
        <v>Endirim Yoxdur</v>
      </c>
    </row>
    <row r="10" spans="1:5" x14ac:dyDescent="0.25">
      <c r="C10" s="26" t="str">
        <f>IF(Orders!U10&gt;500,"Yüksək Satış","Aşağı Satış")</f>
        <v>Yüksək Satış</v>
      </c>
      <c r="D10" s="26" t="str">
        <f>IF(Orders!U10&gt;500,IF(Orders!E10="First Class",IF(Orders!W10=0,"VIP","Special"),"Formal"),"Normal")</f>
        <v>Formal</v>
      </c>
      <c r="E10" s="26" t="str" cm="1">
        <f t="array" ref="E10">_xlfn.IFS(Orders!W10=0,"Endirim Yoxdur",SUMIFS(Orders!$V:$V,Orders!$T:$T,Orders!T10)&gt;10,ROUND(Orders!W10*1.15,2),SUMIFS(Orders!$V:$V,Orders!$T:$T,Orders!T10)&lt;=10,"Endirim Yoxdur")</f>
        <v>Endirim Yoxdur</v>
      </c>
    </row>
    <row r="11" spans="1:5" x14ac:dyDescent="0.25">
      <c r="C11" s="26" t="str">
        <f>IF(Orders!U11&gt;500,"Yüksək Satış","Aşağı Satış")</f>
        <v>Aşağı Satış</v>
      </c>
      <c r="D11" s="26" t="str">
        <f>IF(Orders!U11&gt;500,IF(Orders!E11="First Class",IF(Orders!W11=0,"VIP","Special"),"Formal"),"Normal")</f>
        <v>Normal</v>
      </c>
      <c r="E11" s="26" t="str" cm="1">
        <f t="array" ref="E11">_xlfn.IFS(Orders!W11=0,"Endirim Yoxdur",SUMIFS(Orders!$V:$V,Orders!$T:$T,Orders!T11)&gt;10,ROUND(Orders!W11*1.15,2),SUMIFS(Orders!$V:$V,Orders!$T:$T,Orders!T11)&lt;=10,"Endirim Yoxdur")</f>
        <v>Endirim Yoxdur</v>
      </c>
    </row>
    <row r="12" spans="1:5" x14ac:dyDescent="0.25">
      <c r="C12" s="26" t="str">
        <f>IF(Orders!U12&gt;500,"Yüksək Satış","Aşağı Satış")</f>
        <v>Aşağı Satış</v>
      </c>
      <c r="D12" s="26" t="str">
        <f>IF(Orders!U12&gt;500,IF(Orders!E12="First Class",IF(Orders!W12=0,"VIP","Special"),"Formal"),"Normal")</f>
        <v>Normal</v>
      </c>
      <c r="E12" s="26" t="str" cm="1">
        <f t="array" ref="E12">_xlfn.IFS(Orders!W12=0,"Endirim Yoxdur",SUMIFS(Orders!$V:$V,Orders!$T:$T,Orders!T12)&gt;10,ROUND(Orders!W12*1.15,2),SUMIFS(Orders!$V:$V,Orders!$T:$T,Orders!T12)&lt;=10,"Endirim Yoxdur")</f>
        <v>Endirim Yoxdur</v>
      </c>
    </row>
    <row r="13" spans="1:5" x14ac:dyDescent="0.25">
      <c r="C13" s="26" t="str">
        <f>IF(Orders!U13&gt;500,"Yüksək Satış","Aşağı Satış")</f>
        <v>Aşağı Satış</v>
      </c>
      <c r="D13" s="26" t="str">
        <f>IF(Orders!U13&gt;500,IF(Orders!E13="First Class",IF(Orders!W13=0,"VIP","Special"),"Formal"),"Normal")</f>
        <v>Normal</v>
      </c>
      <c r="E13" s="26" t="str" cm="1">
        <f t="array" ref="E13">_xlfn.IFS(Orders!W13=0,"Endirim Yoxdur",SUMIFS(Orders!$V:$V,Orders!$T:$T,Orders!T13)&gt;10,ROUND(Orders!W13*1.15,2),SUMIFS(Orders!$V:$V,Orders!$T:$T,Orders!T13)&lt;=10,"Endirim Yoxdur")</f>
        <v>Endirim Yoxdur</v>
      </c>
    </row>
    <row r="14" spans="1:5" x14ac:dyDescent="0.25">
      <c r="C14" s="26" t="str">
        <f>IF(Orders!U14&gt;500,"Yüksək Satış","Aşağı Satış")</f>
        <v>Yüksək Satış</v>
      </c>
      <c r="D14" s="26" t="str">
        <f>IF(Orders!U14&gt;500,IF(Orders!E14="First Class",IF(Orders!W14=0,"VIP","Special"),"Formal"),"Normal")</f>
        <v>Formal</v>
      </c>
      <c r="E14" s="26" t="str" cm="1">
        <f t="array" ref="E14">_xlfn.IFS(Orders!W14=0,"Endirim Yoxdur",SUMIFS(Orders!$V:$V,Orders!$T:$T,Orders!T14)&gt;10,ROUND(Orders!W14*1.15,2),SUMIFS(Orders!$V:$V,Orders!$T:$T,Orders!T14)&lt;=10,"Endirim Yoxdur")</f>
        <v>Endirim Yoxdur</v>
      </c>
    </row>
    <row r="15" spans="1:5" x14ac:dyDescent="0.25">
      <c r="C15" s="26" t="str">
        <f>IF(Orders!U15&gt;500,"Yüksək Satış","Aşağı Satış")</f>
        <v>Aşağı Satış</v>
      </c>
      <c r="D15" s="26" t="str">
        <f>IF(Orders!U15&gt;500,IF(Orders!E15="First Class",IF(Orders!W15=0,"VIP","Special"),"Formal"),"Normal")</f>
        <v>Normal</v>
      </c>
      <c r="E15" s="26" t="str" cm="1">
        <f t="array" ref="E15">_xlfn.IFS(Orders!W15=0,"Endirim Yoxdur",SUMIFS(Orders!$V:$V,Orders!$T:$T,Orders!T15)&gt;10,ROUND(Orders!W15*1.15,2),SUMIFS(Orders!$V:$V,Orders!$T:$T,Orders!T15)&lt;=10,"Endirim Yoxdur")</f>
        <v>Endirim Yoxdur</v>
      </c>
    </row>
    <row r="16" spans="1:5" x14ac:dyDescent="0.25">
      <c r="C16" s="26" t="str">
        <f>IF(Orders!U16&gt;500,"Yüksək Satış","Aşağı Satış")</f>
        <v>Aşağı Satış</v>
      </c>
      <c r="D16" s="26" t="str">
        <f>IF(Orders!U16&gt;500,IF(Orders!E16="First Class",IF(Orders!W16=0,"VIP","Special"),"Formal"),"Normal")</f>
        <v>Normal</v>
      </c>
      <c r="E16" s="26" cm="1">
        <f t="array" ref="E16">_xlfn.IFS(Orders!W16=0,"Endirim Yoxdur",SUMIFS(Orders!$V:$V,Orders!$T:$T,Orders!T16)&gt;10,ROUND(Orders!W16*1.15,2),SUMIFS(Orders!$V:$V,Orders!$T:$T,Orders!T16)&lt;=10,"Endirim Yoxdur")</f>
        <v>0.69</v>
      </c>
    </row>
    <row r="17" spans="3:5" x14ac:dyDescent="0.25">
      <c r="C17" s="26" t="str">
        <f>IF(Orders!U17&gt;500,"Yüksək Satış","Aşağı Satış")</f>
        <v>Aşağı Satış</v>
      </c>
      <c r="D17" s="26" t="str">
        <f>IF(Orders!U17&gt;500,IF(Orders!E17="First Class",IF(Orders!W17=0,"VIP","Special"),"Formal"),"Normal")</f>
        <v>Normal</v>
      </c>
      <c r="E17" s="26" cm="1">
        <f t="array" ref="E17">_xlfn.IFS(Orders!W17=0,"Endirim Yoxdur",SUMIFS(Orders!$V:$V,Orders!$T:$T,Orders!T17)&gt;10,ROUND(Orders!W17*1.15,2),SUMIFS(Orders!$V:$V,Orders!$T:$T,Orders!T17)&lt;=10,"Endirim Yoxdur")</f>
        <v>0.92</v>
      </c>
    </row>
    <row r="18" spans="3:5" x14ac:dyDescent="0.25">
      <c r="C18" s="26" t="str">
        <f>IF(Orders!U18&gt;500,"Yüksək Satış","Aşağı Satış")</f>
        <v>Aşağı Satış</v>
      </c>
      <c r="D18" s="26" t="str">
        <f>IF(Orders!U18&gt;500,IF(Orders!E18="First Class",IF(Orders!W18=0,"VIP","Special"),"Formal"),"Normal")</f>
        <v>Normal</v>
      </c>
      <c r="E18" s="26" cm="1">
        <f t="array" ref="E18">_xlfn.IFS(Orders!W18=0,"Endirim Yoxdur",SUMIFS(Orders!$V:$V,Orders!$T:$T,Orders!T18)&gt;10,ROUND(Orders!W18*1.15,2),SUMIFS(Orders!$V:$V,Orders!$T:$T,Orders!T18)&lt;=10,"Endirim Yoxdur")</f>
        <v>0.23</v>
      </c>
    </row>
    <row r="19" spans="3:5" x14ac:dyDescent="0.25">
      <c r="C19" s="26" t="str">
        <f>IF(Orders!U19&gt;500,"Yüksək Satış","Aşağı Satış")</f>
        <v>Aşağı Satış</v>
      </c>
      <c r="D19" s="26" t="str">
        <f>IF(Orders!U19&gt;500,IF(Orders!E19="First Class",IF(Orders!W19=0,"VIP","Special"),"Formal"),"Normal")</f>
        <v>Normal</v>
      </c>
      <c r="E19" s="26" cm="1">
        <f t="array" ref="E19">_xlfn.IFS(Orders!W19=0,"Endirim Yoxdur",SUMIFS(Orders!$V:$V,Orders!$T:$T,Orders!T19)&gt;10,ROUND(Orders!W19*1.15,2),SUMIFS(Orders!$V:$V,Orders!$T:$T,Orders!T19)&lt;=10,"Endirim Yoxdur")</f>
        <v>0.23</v>
      </c>
    </row>
    <row r="20" spans="3:5" x14ac:dyDescent="0.25">
      <c r="C20" s="26" t="str">
        <f>IF(Orders!U20&gt;500,"Yüksək Satış","Aşağı Satış")</f>
        <v>Aşağı Satış</v>
      </c>
      <c r="D20" s="26" t="str">
        <f>IF(Orders!U20&gt;500,IF(Orders!E20="First Class",IF(Orders!W20=0,"VIP","Special"),"Formal"),"Normal")</f>
        <v>Normal</v>
      </c>
      <c r="E20" s="26" t="str" cm="1">
        <f t="array" ref="E20">_xlfn.IFS(Orders!W20=0,"Endirim Yoxdur",SUMIFS(Orders!$V:$V,Orders!$T:$T,Orders!T20)&gt;10,ROUND(Orders!W20*1.15,2),SUMIFS(Orders!$V:$V,Orders!$T:$T,Orders!T20)&lt;=10,"Endirim Yoxdur")</f>
        <v>Endirim Yoxdur</v>
      </c>
    </row>
    <row r="21" spans="3:5" x14ac:dyDescent="0.25">
      <c r="C21" s="26" t="str">
        <f>IF(Orders!U21&gt;500,"Yüksək Satış","Aşağı Satış")</f>
        <v>Aşağı Satış</v>
      </c>
      <c r="D21" s="26" t="str">
        <f>IF(Orders!U21&gt;500,IF(Orders!E21="First Class",IF(Orders!W21=0,"VIP","Special"),"Formal"),"Normal")</f>
        <v>Normal</v>
      </c>
      <c r="E21" s="26" t="str" cm="1">
        <f t="array" ref="E21">_xlfn.IFS(Orders!W21=0,"Endirim Yoxdur",SUMIFS(Orders!$V:$V,Orders!$T:$T,Orders!T21)&gt;10,ROUND(Orders!W21*1.15,2),SUMIFS(Orders!$V:$V,Orders!$T:$T,Orders!T21)&lt;=10,"Endirim Yoxdur")</f>
        <v>Endirim Yoxdur</v>
      </c>
    </row>
    <row r="22" spans="3:5" x14ac:dyDescent="0.25">
      <c r="C22" s="26" t="str">
        <f>IF(Orders!U22&gt;500,"Yüksək Satış","Aşağı Satış")</f>
        <v>Aşağı Satış</v>
      </c>
      <c r="D22" s="26" t="str">
        <f>IF(Orders!U22&gt;500,IF(Orders!E22="First Class",IF(Orders!W22=0,"VIP","Special"),"Formal"),"Normal")</f>
        <v>Normal</v>
      </c>
      <c r="E22" s="26" t="str" cm="1">
        <f t="array" ref="E22">_xlfn.IFS(Orders!W22=0,"Endirim Yoxdur",SUMIFS(Orders!$V:$V,Orders!$T:$T,Orders!T22)&gt;10,ROUND(Orders!W22*1.15,2),SUMIFS(Orders!$V:$V,Orders!$T:$T,Orders!T22)&lt;=10,"Endirim Yoxdur")</f>
        <v>Endirim Yoxdur</v>
      </c>
    </row>
    <row r="23" spans="3:5" x14ac:dyDescent="0.25">
      <c r="C23" s="26" t="str">
        <f>IF(Orders!U23&gt;500,"Yüksək Satış","Aşağı Satış")</f>
        <v>Aşağı Satış</v>
      </c>
      <c r="D23" s="26" t="str">
        <f>IF(Orders!U23&gt;500,IF(Orders!E23="First Class",IF(Orders!W23=0,"VIP","Special"),"Formal"),"Normal")</f>
        <v>Normal</v>
      </c>
      <c r="E23" s="26" cm="1">
        <f t="array" ref="E23">_xlfn.IFS(Orders!W23=0,"Endirim Yoxdur",SUMIFS(Orders!$V:$V,Orders!$T:$T,Orders!T23)&gt;10,ROUND(Orders!W23*1.15,2),SUMIFS(Orders!$V:$V,Orders!$T:$T,Orders!T23)&lt;=10,"Endirim Yoxdur")</f>
        <v>0.17</v>
      </c>
    </row>
    <row r="24" spans="3:5" x14ac:dyDescent="0.25">
      <c r="C24" s="26" t="str">
        <f>IF(Orders!U24&gt;500,"Yüksək Satış","Aşağı Satış")</f>
        <v>Yüksək Satış</v>
      </c>
      <c r="D24" s="26" t="str">
        <f>IF(Orders!U24&gt;500,IF(Orders!E24="First Class",IF(Orders!W24=0,"VIP","Special"),"Formal"),"Normal")</f>
        <v>Formal</v>
      </c>
      <c r="E24" s="26" t="str" cm="1">
        <f t="array" ref="E24">_xlfn.IFS(Orders!W24=0,"Endirim Yoxdur",SUMIFS(Orders!$V:$V,Orders!$T:$T,Orders!T24)&gt;10,ROUND(Orders!W24*1.15,2),SUMIFS(Orders!$V:$V,Orders!$T:$T,Orders!T24)&lt;=10,"Endirim Yoxdur")</f>
        <v>Endirim Yoxdur</v>
      </c>
    </row>
    <row r="25" spans="3:5" x14ac:dyDescent="0.25">
      <c r="C25" s="26" t="str">
        <f>IF(Orders!U25&gt;500,"Yüksək Satış","Aşağı Satış")</f>
        <v>Aşağı Satış</v>
      </c>
      <c r="D25" s="26" t="str">
        <f>IF(Orders!U25&gt;500,IF(Orders!E25="First Class",IF(Orders!W25=0,"VIP","Special"),"Formal"),"Normal")</f>
        <v>Normal</v>
      </c>
      <c r="E25" s="26" t="str" cm="1">
        <f t="array" ref="E25">_xlfn.IFS(Orders!W25=0,"Endirim Yoxdur",SUMIFS(Orders!$V:$V,Orders!$T:$T,Orders!T25)&gt;10,ROUND(Orders!W25*1.15,2),SUMIFS(Orders!$V:$V,Orders!$T:$T,Orders!T25)&lt;=10,"Endirim Yoxdur")</f>
        <v>Endirim Yoxdur</v>
      </c>
    </row>
    <row r="26" spans="3:5" x14ac:dyDescent="0.25">
      <c r="C26" s="26" t="str">
        <f>IF(Orders!U26&gt;500,"Yüksək Satış","Aşağı Satış")</f>
        <v>Aşağı Satış</v>
      </c>
      <c r="D26" s="26" t="str">
        <f>IF(Orders!U26&gt;500,IF(Orders!E26="First Class",IF(Orders!W26=0,"VIP","Special"),"Formal"),"Normal")</f>
        <v>Normal</v>
      </c>
      <c r="E26" s="26" cm="1">
        <f t="array" ref="E26">_xlfn.IFS(Orders!W26=0,"Endirim Yoxdur",SUMIFS(Orders!$V:$V,Orders!$T:$T,Orders!T26)&gt;10,ROUND(Orders!W26*1.15,2),SUMIFS(Orders!$V:$V,Orders!$T:$T,Orders!T26)&lt;=10,"Endirim Yoxdur")</f>
        <v>0.81</v>
      </c>
    </row>
    <row r="27" spans="3:5" x14ac:dyDescent="0.25">
      <c r="C27" s="26" t="str">
        <f>IF(Orders!U27&gt;500,"Yüksək Satış","Aşağı Satış")</f>
        <v>Aşağı Satış</v>
      </c>
      <c r="D27" s="26" t="str">
        <f>IF(Orders!U27&gt;500,IF(Orders!E27="First Class",IF(Orders!W27=0,"VIP","Special"),"Formal"),"Normal")</f>
        <v>Normal</v>
      </c>
      <c r="E27" s="26" t="str" cm="1">
        <f t="array" ref="E27">_xlfn.IFS(Orders!W27=0,"Endirim Yoxdur",SUMIFS(Orders!$V:$V,Orders!$T:$T,Orders!T27)&gt;10,ROUND(Orders!W27*1.15,2),SUMIFS(Orders!$V:$V,Orders!$T:$T,Orders!T27)&lt;=10,"Endirim Yoxdur")</f>
        <v>Endirim Yoxdur</v>
      </c>
    </row>
    <row r="28" spans="3:5" x14ac:dyDescent="0.25">
      <c r="C28" s="26" t="str">
        <f>IF(Orders!U28&gt;500,"Yüksək Satış","Aşağı Satış")</f>
        <v>Aşağı Satış</v>
      </c>
      <c r="D28" s="26" t="str">
        <f>IF(Orders!U28&gt;500,IF(Orders!E28="First Class",IF(Orders!W28=0,"VIP","Special"),"Formal"),"Normal")</f>
        <v>Normal</v>
      </c>
      <c r="E28" s="26" t="str" cm="1">
        <f t="array" ref="E28">_xlfn.IFS(Orders!W28=0,"Endirim Yoxdur",SUMIFS(Orders!$V:$V,Orders!$T:$T,Orders!T28)&gt;10,ROUND(Orders!W28*1.15,2),SUMIFS(Orders!$V:$V,Orders!$T:$T,Orders!T28)&lt;=10,"Endirim Yoxdur")</f>
        <v>Endirim Yoxdur</v>
      </c>
    </row>
    <row r="29" spans="3:5" x14ac:dyDescent="0.25">
      <c r="C29" s="26" t="str">
        <f>IF(Orders!U29&gt;500,"Yüksək Satış","Aşağı Satış")</f>
        <v>Aşağı Satış</v>
      </c>
      <c r="D29" s="26" t="str">
        <f>IF(Orders!U29&gt;500,IF(Orders!E29="First Class",IF(Orders!W29=0,"VIP","Special"),"Formal"),"Normal")</f>
        <v>Normal</v>
      </c>
      <c r="E29" s="26" t="str" cm="1">
        <f t="array" ref="E29">_xlfn.IFS(Orders!W29=0,"Endirim Yoxdur",SUMIFS(Orders!$V:$V,Orders!$T:$T,Orders!T29)&gt;10,ROUND(Orders!W29*1.15,2),SUMIFS(Orders!$V:$V,Orders!$T:$T,Orders!T29)&lt;=10,"Endirim Yoxdur")</f>
        <v>Endirim Yoxdur</v>
      </c>
    </row>
    <row r="30" spans="3:5" x14ac:dyDescent="0.25">
      <c r="C30" s="26" t="str">
        <f>IF(Orders!U30&gt;500,"Yüksək Satış","Aşağı Satış")</f>
        <v>Aşağı Satış</v>
      </c>
      <c r="D30" s="26" t="str">
        <f>IF(Orders!U30&gt;500,IF(Orders!E30="First Class",IF(Orders!W30=0,"VIP","Special"),"Formal"),"Normal")</f>
        <v>Normal</v>
      </c>
      <c r="E30" s="26" cm="1">
        <f t="array" ref="E30">_xlfn.IFS(Orders!W30=0,"Endirim Yoxdur",SUMIFS(Orders!$V:$V,Orders!$T:$T,Orders!T30)&gt;10,ROUND(Orders!W30*1.15,2),SUMIFS(Orders!$V:$V,Orders!$T:$T,Orders!T30)&lt;=10,"Endirim Yoxdur")</f>
        <v>0.23</v>
      </c>
    </row>
    <row r="31" spans="3:5" x14ac:dyDescent="0.25">
      <c r="C31" s="26" t="str">
        <f>IF(Orders!U31&gt;500,"Yüksək Satış","Aşağı Satış")</f>
        <v>Yüksək Satış</v>
      </c>
      <c r="D31" s="26" t="str">
        <f>IF(Orders!U31&gt;500,IF(Orders!E31="First Class",IF(Orders!W31=0,"VIP","Special"),"Formal"),"Normal")</f>
        <v>Formal</v>
      </c>
      <c r="E31" s="26" t="str" cm="1">
        <f t="array" ref="E31">_xlfn.IFS(Orders!W31=0,"Endirim Yoxdur",SUMIFS(Orders!$V:$V,Orders!$T:$T,Orders!T31)&gt;10,ROUND(Orders!W31*1.15,2),SUMIFS(Orders!$V:$V,Orders!$T:$T,Orders!T31)&lt;=10,"Endirim Yoxdur")</f>
        <v>Endirim Yoxdur</v>
      </c>
    </row>
    <row r="32" spans="3:5" x14ac:dyDescent="0.25">
      <c r="C32" s="26" t="str">
        <f>IF(Orders!U32&gt;500,"Yüksək Satış","Aşağı Satış")</f>
        <v>Yüksək Satış</v>
      </c>
      <c r="D32" s="26" t="str">
        <f>IF(Orders!U32&gt;500,IF(Orders!E32="First Class",IF(Orders!W32=0,"VIP","Special"),"Formal"),"Normal")</f>
        <v>Formal</v>
      </c>
      <c r="E32" s="26" t="str" cm="1">
        <f t="array" ref="E32">_xlfn.IFS(Orders!W32=0,"Endirim Yoxdur",SUMIFS(Orders!$V:$V,Orders!$T:$T,Orders!T32)&gt;10,ROUND(Orders!W32*1.15,2),SUMIFS(Orders!$V:$V,Orders!$T:$T,Orders!T32)&lt;=10,"Endirim Yoxdur")</f>
        <v>Endirim Yoxdur</v>
      </c>
    </row>
    <row r="33" spans="3:5" x14ac:dyDescent="0.25">
      <c r="C33" s="26" t="str">
        <f>IF(Orders!U33&gt;500,"Yüksək Satış","Aşağı Satış")</f>
        <v>Yüksək Satış</v>
      </c>
      <c r="D33" s="26" t="str">
        <f>IF(Orders!U33&gt;500,IF(Orders!E33="First Class",IF(Orders!W33=0,"VIP","Special"),"Formal"),"Normal")</f>
        <v>Formal</v>
      </c>
      <c r="E33" s="26" t="str" cm="1">
        <f t="array" ref="E33">_xlfn.IFS(Orders!W33=0,"Endirim Yoxdur",SUMIFS(Orders!$V:$V,Orders!$T:$T,Orders!T33)&gt;10,ROUND(Orders!W33*1.15,2),SUMIFS(Orders!$V:$V,Orders!$T:$T,Orders!T33)&lt;=10,"Endirim Yoxdur")</f>
        <v>Endirim Yoxdur</v>
      </c>
    </row>
    <row r="34" spans="3:5" x14ac:dyDescent="0.25">
      <c r="C34" s="26" t="str">
        <f>IF(Orders!U34&gt;500,"Yüksək Satış","Aşağı Satış")</f>
        <v>Aşağı Satış</v>
      </c>
      <c r="D34" s="26" t="str">
        <f>IF(Orders!U34&gt;500,IF(Orders!E34="First Class",IF(Orders!W34=0,"VIP","Special"),"Formal"),"Normal")</f>
        <v>Normal</v>
      </c>
      <c r="E34" s="26" cm="1">
        <f t="array" ref="E34">_xlfn.IFS(Orders!W34=0,"Endirim Yoxdur",SUMIFS(Orders!$V:$V,Orders!$T:$T,Orders!T34)&gt;10,ROUND(Orders!W34*1.15,2),SUMIFS(Orders!$V:$V,Orders!$T:$T,Orders!T34)&lt;=10,"Endirim Yoxdur")</f>
        <v>0.57999999999999996</v>
      </c>
    </row>
    <row r="35" spans="3:5" x14ac:dyDescent="0.25">
      <c r="C35" s="26" t="str">
        <f>IF(Orders!U35&gt;500,"Yüksək Satış","Aşağı Satış")</f>
        <v>Aşağı Satış</v>
      </c>
      <c r="D35" s="26" t="str">
        <f>IF(Orders!U35&gt;500,IF(Orders!E35="First Class",IF(Orders!W35=0,"VIP","Special"),"Formal"),"Normal")</f>
        <v>Normal</v>
      </c>
      <c r="E35" s="26" t="str" cm="1">
        <f t="array" ref="E35">_xlfn.IFS(Orders!W35=0,"Endirim Yoxdur",SUMIFS(Orders!$V:$V,Orders!$T:$T,Orders!T35)&gt;10,ROUND(Orders!W35*1.15,2),SUMIFS(Orders!$V:$V,Orders!$T:$T,Orders!T35)&lt;=10,"Endirim Yoxdur")</f>
        <v>Endirim Yoxdur</v>
      </c>
    </row>
    <row r="36" spans="3:5" x14ac:dyDescent="0.25">
      <c r="C36" s="26" t="str">
        <f>IF(Orders!U36&gt;500,"Yüksək Satış","Aşağı Satış")</f>
        <v>Aşağı Satış</v>
      </c>
      <c r="D36" s="26" t="str">
        <f>IF(Orders!U36&gt;500,IF(Orders!E36="First Class",IF(Orders!W36=0,"VIP","Special"),"Formal"),"Normal")</f>
        <v>Normal</v>
      </c>
      <c r="E36" s="26" cm="1">
        <f t="array" ref="E36">_xlfn.IFS(Orders!W36=0,"Endirim Yoxdur",SUMIFS(Orders!$V:$V,Orders!$T:$T,Orders!T36)&gt;10,ROUND(Orders!W36*1.15,2),SUMIFS(Orders!$V:$V,Orders!$T:$T,Orders!T36)&lt;=10,"Endirim Yoxdur")</f>
        <v>0.23</v>
      </c>
    </row>
    <row r="37" spans="3:5" x14ac:dyDescent="0.25">
      <c r="C37" s="26" t="str">
        <f>IF(Orders!U37&gt;500,"Yüksək Satış","Aşağı Satış")</f>
        <v>Aşağı Satış</v>
      </c>
      <c r="D37" s="26" t="str">
        <f>IF(Orders!U37&gt;500,IF(Orders!E37="First Class",IF(Orders!W37=0,"VIP","Special"),"Formal"),"Normal")</f>
        <v>Normal</v>
      </c>
      <c r="E37" s="26" cm="1">
        <f t="array" ref="E37">_xlfn.IFS(Orders!W37=0,"Endirim Yoxdur",SUMIFS(Orders!$V:$V,Orders!$T:$T,Orders!T37)&gt;10,ROUND(Orders!W37*1.15,2),SUMIFS(Orders!$V:$V,Orders!$T:$T,Orders!T37)&lt;=10,"Endirim Yoxdur")</f>
        <v>0.81</v>
      </c>
    </row>
    <row r="38" spans="3:5" x14ac:dyDescent="0.25">
      <c r="C38" s="26" t="str">
        <f>IF(Orders!U38&gt;500,"Yüksək Satış","Aşağı Satış")</f>
        <v>Aşağı Satış</v>
      </c>
      <c r="D38" s="26" t="str">
        <f>IF(Orders!U38&gt;500,IF(Orders!E38="First Class",IF(Orders!W38=0,"VIP","Special"),"Formal"),"Normal")</f>
        <v>Normal</v>
      </c>
      <c r="E38" s="26" cm="1">
        <f t="array" ref="E38">_xlfn.IFS(Orders!W38=0,"Endirim Yoxdur",SUMIFS(Orders!$V:$V,Orders!$T:$T,Orders!T38)&gt;10,ROUND(Orders!W38*1.15,2),SUMIFS(Orders!$V:$V,Orders!$T:$T,Orders!T38)&lt;=10,"Endirim Yoxdur")</f>
        <v>0.23</v>
      </c>
    </row>
    <row r="39" spans="3:5" x14ac:dyDescent="0.25">
      <c r="C39" s="26" t="str">
        <f>IF(Orders!U39&gt;500,"Yüksək Satış","Aşağı Satış")</f>
        <v>Aşağı Satış</v>
      </c>
      <c r="D39" s="26" t="str">
        <f>IF(Orders!U39&gt;500,IF(Orders!E39="First Class",IF(Orders!W39=0,"VIP","Special"),"Formal"),"Normal")</f>
        <v>Normal</v>
      </c>
      <c r="E39" s="26" cm="1">
        <f t="array" ref="E39">_xlfn.IFS(Orders!W39=0,"Endirim Yoxdur",SUMIFS(Orders!$V:$V,Orders!$T:$T,Orders!T39)&gt;10,ROUND(Orders!W39*1.15,2),SUMIFS(Orders!$V:$V,Orders!$T:$T,Orders!T39)&lt;=10,"Endirim Yoxdur")</f>
        <v>0.46</v>
      </c>
    </row>
    <row r="40" spans="3:5" x14ac:dyDescent="0.25">
      <c r="C40" s="26" t="str">
        <f>IF(Orders!U40&gt;500,"Yüksək Satış","Aşağı Satış")</f>
        <v>Aşağı Satış</v>
      </c>
      <c r="D40" s="26" t="str">
        <f>IF(Orders!U40&gt;500,IF(Orders!E40="First Class",IF(Orders!W40=0,"VIP","Special"),"Formal"),"Normal")</f>
        <v>Normal</v>
      </c>
      <c r="E40" s="26" cm="1">
        <f t="array" ref="E40">_xlfn.IFS(Orders!W40=0,"Endirim Yoxdur",SUMIFS(Orders!$V:$V,Orders!$T:$T,Orders!T40)&gt;10,ROUND(Orders!W40*1.15,2),SUMIFS(Orders!$V:$V,Orders!$T:$T,Orders!T40)&lt;=10,"Endirim Yoxdur")</f>
        <v>0.23</v>
      </c>
    </row>
    <row r="41" spans="3:5" x14ac:dyDescent="0.25">
      <c r="C41" s="26" t="str">
        <f>IF(Orders!U41&gt;500,"Yüksək Satış","Aşağı Satış")</f>
        <v>Aşağı Satış</v>
      </c>
      <c r="D41" s="26" t="str">
        <f>IF(Orders!U41&gt;500,IF(Orders!E41="First Class",IF(Orders!W41=0,"VIP","Special"),"Formal"),"Normal")</f>
        <v>Normal</v>
      </c>
      <c r="E41" s="26" cm="1">
        <f t="array" ref="E41">_xlfn.IFS(Orders!W41=0,"Endirim Yoxdur",SUMIFS(Orders!$V:$V,Orders!$T:$T,Orders!T41)&gt;10,ROUND(Orders!W41*1.15,2),SUMIFS(Orders!$V:$V,Orders!$T:$T,Orders!T41)&lt;=10,"Endirim Yoxdur")</f>
        <v>0.81</v>
      </c>
    </row>
    <row r="42" spans="3:5" x14ac:dyDescent="0.25">
      <c r="C42" s="26" t="str">
        <f>IF(Orders!U42&gt;500,"Yüksək Satış","Aşağı Satış")</f>
        <v>Aşağı Satış</v>
      </c>
      <c r="D42" s="26" t="str">
        <f>IF(Orders!U42&gt;500,IF(Orders!E42="First Class",IF(Orders!W42=0,"VIP","Special"),"Formal"),"Normal")</f>
        <v>Normal</v>
      </c>
      <c r="E42" s="26" cm="1">
        <f t="array" ref="E42">_xlfn.IFS(Orders!W42=0,"Endirim Yoxdur",SUMIFS(Orders!$V:$V,Orders!$T:$T,Orders!T42)&gt;10,ROUND(Orders!W42*1.15,2),SUMIFS(Orders!$V:$V,Orders!$T:$T,Orders!T42)&lt;=10,"Endirim Yoxdur")</f>
        <v>0.81</v>
      </c>
    </row>
    <row r="43" spans="3:5" x14ac:dyDescent="0.25">
      <c r="C43" s="26" t="str">
        <f>IF(Orders!U43&gt;500,"Yüksək Satış","Aşağı Satış")</f>
        <v>Aşağı Satış</v>
      </c>
      <c r="D43" s="26" t="str">
        <f>IF(Orders!U43&gt;500,IF(Orders!E43="First Class",IF(Orders!W43=0,"VIP","Special"),"Formal"),"Normal")</f>
        <v>Normal</v>
      </c>
      <c r="E43" s="26" cm="1">
        <f t="array" ref="E43">_xlfn.IFS(Orders!W43=0,"Endirim Yoxdur",SUMIFS(Orders!$V:$V,Orders!$T:$T,Orders!T43)&gt;10,ROUND(Orders!W43*1.15,2),SUMIFS(Orders!$V:$V,Orders!$T:$T,Orders!T43)&lt;=10,"Endirim Yoxdur")</f>
        <v>0.23</v>
      </c>
    </row>
    <row r="44" spans="3:5" x14ac:dyDescent="0.25">
      <c r="C44" s="26" t="str">
        <f>IF(Orders!U44&gt;500,"Yüksək Satış","Aşağı Satış")</f>
        <v>Aşağı Satış</v>
      </c>
      <c r="D44" s="26" t="str">
        <f>IF(Orders!U44&gt;500,IF(Orders!E44="First Class",IF(Orders!W44=0,"VIP","Special"),"Formal"),"Normal")</f>
        <v>Normal</v>
      </c>
      <c r="E44" s="26" cm="1">
        <f t="array" ref="E44">_xlfn.IFS(Orders!W44=0,"Endirim Yoxdur",SUMIFS(Orders!$V:$V,Orders!$T:$T,Orders!T44)&gt;10,ROUND(Orders!W44*1.15,2),SUMIFS(Orders!$V:$V,Orders!$T:$T,Orders!T44)&lt;=10,"Endirim Yoxdur")</f>
        <v>0.23</v>
      </c>
    </row>
    <row r="45" spans="3:5" x14ac:dyDescent="0.25">
      <c r="C45" s="26" t="str">
        <f>IF(Orders!U45&gt;500,"Yüksək Satış","Aşağı Satış")</f>
        <v>Yüksək Satış</v>
      </c>
      <c r="D45" s="26" t="str">
        <f>IF(Orders!U45&gt;500,IF(Orders!E45="First Class",IF(Orders!W45=0,"VIP","Special"),"Formal"),"Normal")</f>
        <v>Formal</v>
      </c>
      <c r="E45" s="26" t="str" cm="1">
        <f t="array" ref="E45">_xlfn.IFS(Orders!W45=0,"Endirim Yoxdur",SUMIFS(Orders!$V:$V,Orders!$T:$T,Orders!T45)&gt;10,ROUND(Orders!W45*1.15,2),SUMIFS(Orders!$V:$V,Orders!$T:$T,Orders!T45)&lt;=10,"Endirim Yoxdur")</f>
        <v>Endirim Yoxdur</v>
      </c>
    </row>
    <row r="46" spans="3:5" x14ac:dyDescent="0.25">
      <c r="C46" s="26" t="str">
        <f>IF(Orders!U46&gt;500,"Yüksək Satış","Aşağı Satış")</f>
        <v>Aşağı Satış</v>
      </c>
      <c r="D46" s="26" t="str">
        <f>IF(Orders!U46&gt;500,IF(Orders!E46="First Class",IF(Orders!W46=0,"VIP","Special"),"Formal"),"Normal")</f>
        <v>Normal</v>
      </c>
      <c r="E46" s="26" t="str" cm="1">
        <f t="array" ref="E46">_xlfn.IFS(Orders!W46=0,"Endirim Yoxdur",SUMIFS(Orders!$V:$V,Orders!$T:$T,Orders!T46)&gt;10,ROUND(Orders!W46*1.15,2),SUMIFS(Orders!$V:$V,Orders!$T:$T,Orders!T46)&lt;=10,"Endirim Yoxdur")</f>
        <v>Endirim Yoxdur</v>
      </c>
    </row>
    <row r="47" spans="3:5" x14ac:dyDescent="0.25">
      <c r="C47" s="26" t="str">
        <f>IF(Orders!U47&gt;500,"Yüksək Satış","Aşağı Satış")</f>
        <v>Aşağı Satış</v>
      </c>
      <c r="D47" s="26" t="str">
        <f>IF(Orders!U47&gt;500,IF(Orders!E47="First Class",IF(Orders!W47=0,"VIP","Special"),"Formal"),"Normal")</f>
        <v>Normal</v>
      </c>
      <c r="E47" s="26" t="str" cm="1">
        <f t="array" ref="E47">_xlfn.IFS(Orders!W47=0,"Endirim Yoxdur",SUMIFS(Orders!$V:$V,Orders!$T:$T,Orders!T47)&gt;10,ROUND(Orders!W47*1.15,2),SUMIFS(Orders!$V:$V,Orders!$T:$T,Orders!T47)&lt;=10,"Endirim Yoxdur")</f>
        <v>Endirim Yoxdur</v>
      </c>
    </row>
    <row r="48" spans="3:5" x14ac:dyDescent="0.25">
      <c r="C48" s="26" t="str">
        <f>IF(Orders!U48&gt;500,"Yüksək Satış","Aşağı Satış")</f>
        <v>Aşağı Satış</v>
      </c>
      <c r="D48" s="26" t="str">
        <f>IF(Orders!U48&gt;500,IF(Orders!E48="First Class",IF(Orders!W48=0,"VIP","Special"),"Formal"),"Normal")</f>
        <v>Normal</v>
      </c>
      <c r="E48" s="26" t="str" cm="1">
        <f t="array" ref="E48">_xlfn.IFS(Orders!W48=0,"Endirim Yoxdur",SUMIFS(Orders!$V:$V,Orders!$T:$T,Orders!T48)&gt;10,ROUND(Orders!W48*1.15,2),SUMIFS(Orders!$V:$V,Orders!$T:$T,Orders!T48)&lt;=10,"Endirim Yoxdur")</f>
        <v>Endirim Yoxdur</v>
      </c>
    </row>
    <row r="49" spans="3:5" x14ac:dyDescent="0.25">
      <c r="C49" s="26" t="str">
        <f>IF(Orders!U49&gt;500,"Yüksək Satış","Aşağı Satış")</f>
        <v>Aşağı Satış</v>
      </c>
      <c r="D49" s="26" t="str">
        <f>IF(Orders!U49&gt;500,IF(Orders!E49="First Class",IF(Orders!W49=0,"VIP","Special"),"Formal"),"Normal")</f>
        <v>Normal</v>
      </c>
      <c r="E49" s="26" t="str" cm="1">
        <f t="array" ref="E49">_xlfn.IFS(Orders!W49=0,"Endirim Yoxdur",SUMIFS(Orders!$V:$V,Orders!$T:$T,Orders!T49)&gt;10,ROUND(Orders!W49*1.15,2),SUMIFS(Orders!$V:$V,Orders!$T:$T,Orders!T49)&lt;=10,"Endirim Yoxdur")</f>
        <v>Endirim Yoxdur</v>
      </c>
    </row>
    <row r="50" spans="3:5" x14ac:dyDescent="0.25">
      <c r="C50" s="26" t="str">
        <f>IF(Orders!U50&gt;500,"Yüksək Satış","Aşağı Satış")</f>
        <v>Aşağı Satış</v>
      </c>
      <c r="D50" s="26" t="str">
        <f>IF(Orders!U50&gt;500,IF(Orders!E50="First Class",IF(Orders!W50=0,"VIP","Special"),"Formal"),"Normal")</f>
        <v>Normal</v>
      </c>
      <c r="E50" s="26" cm="1">
        <f t="array" ref="E50">_xlfn.IFS(Orders!W50=0,"Endirim Yoxdur",SUMIFS(Orders!$V:$V,Orders!$T:$T,Orders!T50)&gt;10,ROUND(Orders!W50*1.15,2),SUMIFS(Orders!$V:$V,Orders!$T:$T,Orders!T50)&lt;=10,"Endirim Yoxdur")</f>
        <v>0.12</v>
      </c>
    </row>
    <row r="51" spans="3:5" x14ac:dyDescent="0.25">
      <c r="C51" s="26" t="str">
        <f>IF(Orders!U51&gt;500,"Yüksək Satış","Aşağı Satış")</f>
        <v>Aşağı Satış</v>
      </c>
      <c r="D51" s="26" t="str">
        <f>IF(Orders!U51&gt;500,IF(Orders!E51="First Class",IF(Orders!W51=0,"VIP","Special"),"Formal"),"Normal")</f>
        <v>Normal</v>
      </c>
      <c r="E51" s="26" t="str" cm="1">
        <f t="array" ref="E51">_xlfn.IFS(Orders!W51=0,"Endirim Yoxdur",SUMIFS(Orders!$V:$V,Orders!$T:$T,Orders!T51)&gt;10,ROUND(Orders!W51*1.15,2),SUMIFS(Orders!$V:$V,Orders!$T:$T,Orders!T51)&lt;=10,"Endirim Yoxdur")</f>
        <v>Endirim Yoxdur</v>
      </c>
    </row>
    <row r="52" spans="3:5" x14ac:dyDescent="0.25">
      <c r="C52" s="26" t="str">
        <f>IF(Orders!U52&gt;500,"Yüksək Satış","Aşağı Satış")</f>
        <v>Aşağı Satış</v>
      </c>
      <c r="D52" s="26" t="str">
        <f>IF(Orders!U52&gt;500,IF(Orders!E52="First Class",IF(Orders!W52=0,"VIP","Special"),"Formal"),"Normal")</f>
        <v>Normal</v>
      </c>
      <c r="E52" s="26" t="str" cm="1">
        <f t="array" ref="E52">_xlfn.IFS(Orders!W52=0,"Endirim Yoxdur",SUMIFS(Orders!$V:$V,Orders!$T:$T,Orders!T52)&gt;10,ROUND(Orders!W52*1.15,2),SUMIFS(Orders!$V:$V,Orders!$T:$T,Orders!T52)&lt;=10,"Endirim Yoxdur")</f>
        <v>Endirim Yoxdur</v>
      </c>
    </row>
    <row r="53" spans="3:5" x14ac:dyDescent="0.25">
      <c r="C53" s="26" t="str">
        <f>IF(Orders!U53&gt;500,"Yüksək Satış","Aşağı Satış")</f>
        <v>Aşağı Satış</v>
      </c>
      <c r="D53" s="26" t="str">
        <f>IF(Orders!U53&gt;500,IF(Orders!E53="First Class",IF(Orders!W53=0,"VIP","Special"),"Formal"),"Normal")</f>
        <v>Normal</v>
      </c>
      <c r="E53" s="26" t="str" cm="1">
        <f t="array" ref="E53">_xlfn.IFS(Orders!W53=0,"Endirim Yoxdur",SUMIFS(Orders!$V:$V,Orders!$T:$T,Orders!T53)&gt;10,ROUND(Orders!W53*1.15,2),SUMIFS(Orders!$V:$V,Orders!$T:$T,Orders!T53)&lt;=10,"Endirim Yoxdur")</f>
        <v>Endirim Yoxdur</v>
      </c>
    </row>
    <row r="54" spans="3:5" x14ac:dyDescent="0.25">
      <c r="C54" s="26" t="str">
        <f>IF(Orders!U54&gt;500,"Yüksək Satış","Aşağı Satış")</f>
        <v>Aşağı Satış</v>
      </c>
      <c r="D54" s="26" t="str">
        <f>IF(Orders!U54&gt;500,IF(Orders!E54="First Class",IF(Orders!W54=0,"VIP","Special"),"Formal"),"Normal")</f>
        <v>Normal</v>
      </c>
      <c r="E54" s="26" t="str" cm="1">
        <f t="array" ref="E54">_xlfn.IFS(Orders!W54=0,"Endirim Yoxdur",SUMIFS(Orders!$V:$V,Orders!$T:$T,Orders!T54)&gt;10,ROUND(Orders!W54*1.15,2),SUMIFS(Orders!$V:$V,Orders!$T:$T,Orders!T54)&lt;=10,"Endirim Yoxdur")</f>
        <v>Endirim Yoxdur</v>
      </c>
    </row>
    <row r="55" spans="3:5" x14ac:dyDescent="0.25">
      <c r="C55" s="26" t="str">
        <f>IF(Orders!U55&gt;500,"Yüksək Satış","Aşağı Satış")</f>
        <v>Aşağı Satış</v>
      </c>
      <c r="D55" s="26" t="str">
        <f>IF(Orders!U55&gt;500,IF(Orders!E55="First Class",IF(Orders!W55=0,"VIP","Special"),"Formal"),"Normal")</f>
        <v>Normal</v>
      </c>
      <c r="E55" s="26" cm="1">
        <f t="array" ref="E55">_xlfn.IFS(Orders!W55=0,"Endirim Yoxdur",SUMIFS(Orders!$V:$V,Orders!$T:$T,Orders!T55)&gt;10,ROUND(Orders!W55*1.15,2),SUMIFS(Orders!$V:$V,Orders!$T:$T,Orders!T55)&lt;=10,"Endirim Yoxdur")</f>
        <v>0.81</v>
      </c>
    </row>
    <row r="56" spans="3:5" x14ac:dyDescent="0.25">
      <c r="C56" s="26" t="str">
        <f>IF(Orders!U56&gt;500,"Yüksək Satış","Aşağı Satış")</f>
        <v>Aşağı Satış</v>
      </c>
      <c r="D56" s="26" t="str">
        <f>IF(Orders!U56&gt;500,IF(Orders!E56="First Class",IF(Orders!W56=0,"VIP","Special"),"Formal"),"Normal")</f>
        <v>Normal</v>
      </c>
      <c r="E56" s="26" t="str" cm="1">
        <f t="array" ref="E56">_xlfn.IFS(Orders!W56=0,"Endirim Yoxdur",SUMIFS(Orders!$V:$V,Orders!$T:$T,Orders!T56)&gt;10,ROUND(Orders!W56*1.15,2),SUMIFS(Orders!$V:$V,Orders!$T:$T,Orders!T56)&lt;=10,"Endirim Yoxdur")</f>
        <v>Endirim Yoxdur</v>
      </c>
    </row>
    <row r="57" spans="3:5" x14ac:dyDescent="0.25">
      <c r="C57" s="26" t="str">
        <f>IF(Orders!U57&gt;500,"Yüksək Satış","Aşağı Satış")</f>
        <v>Aşağı Satış</v>
      </c>
      <c r="D57" s="26" t="str">
        <f>IF(Orders!U57&gt;500,IF(Orders!E57="First Class",IF(Orders!W57=0,"VIP","Special"),"Formal"),"Normal")</f>
        <v>Normal</v>
      </c>
      <c r="E57" s="26" t="str" cm="1">
        <f t="array" ref="E57">_xlfn.IFS(Orders!W57=0,"Endirim Yoxdur",SUMIFS(Orders!$V:$V,Orders!$T:$T,Orders!T57)&gt;10,ROUND(Orders!W57*1.15,2),SUMIFS(Orders!$V:$V,Orders!$T:$T,Orders!T57)&lt;=10,"Endirim Yoxdur")</f>
        <v>Endirim Yoxdur</v>
      </c>
    </row>
    <row r="58" spans="3:5" x14ac:dyDescent="0.25">
      <c r="C58" s="26" t="str">
        <f>IF(Orders!U58&gt;500,"Yüksək Satış","Aşağı Satış")</f>
        <v>Aşağı Satış</v>
      </c>
      <c r="D58" s="26" t="str">
        <f>IF(Orders!U58&gt;500,IF(Orders!E58="First Class",IF(Orders!W58=0,"VIP","Special"),"Formal"),"Normal")</f>
        <v>Normal</v>
      </c>
      <c r="E58" s="26" t="str" cm="1">
        <f t="array" ref="E58">_xlfn.IFS(Orders!W58=0,"Endirim Yoxdur",SUMIFS(Orders!$V:$V,Orders!$T:$T,Orders!T58)&gt;10,ROUND(Orders!W58*1.15,2),SUMIFS(Orders!$V:$V,Orders!$T:$T,Orders!T58)&lt;=10,"Endirim Yoxdur")</f>
        <v>Endirim Yoxdur</v>
      </c>
    </row>
    <row r="59" spans="3:5" x14ac:dyDescent="0.25">
      <c r="C59" s="26" t="str">
        <f>IF(Orders!U59&gt;500,"Yüksək Satış","Aşağı Satış")</f>
        <v>Aşağı Satış</v>
      </c>
      <c r="D59" s="26" t="str">
        <f>IF(Orders!U59&gt;500,IF(Orders!E59="First Class",IF(Orders!W59=0,"VIP","Special"),"Formal"),"Normal")</f>
        <v>Normal</v>
      </c>
      <c r="E59" s="26" t="str" cm="1">
        <f t="array" ref="E59">_xlfn.IFS(Orders!W59=0,"Endirim Yoxdur",SUMIFS(Orders!$V:$V,Orders!$T:$T,Orders!T59)&gt;10,ROUND(Orders!W59*1.15,2),SUMIFS(Orders!$V:$V,Orders!$T:$T,Orders!T59)&lt;=10,"Endirim Yoxdur")</f>
        <v>Endirim Yoxdur</v>
      </c>
    </row>
    <row r="60" spans="3:5" x14ac:dyDescent="0.25">
      <c r="C60" s="26" t="str">
        <f>IF(Orders!U60&gt;500,"Yüksək Satış","Aşağı Satış")</f>
        <v>Aşağı Satış</v>
      </c>
      <c r="D60" s="26" t="str">
        <f>IF(Orders!U60&gt;500,IF(Orders!E60="First Class",IF(Orders!W60=0,"VIP","Special"),"Formal"),"Normal")</f>
        <v>Normal</v>
      </c>
      <c r="E60" s="26" t="str" cm="1">
        <f t="array" ref="E60">_xlfn.IFS(Orders!W60=0,"Endirim Yoxdur",SUMIFS(Orders!$V:$V,Orders!$T:$T,Orders!T60)&gt;10,ROUND(Orders!W60*1.15,2),SUMIFS(Orders!$V:$V,Orders!$T:$T,Orders!T60)&lt;=10,"Endirim Yoxdur")</f>
        <v>Endirim Yoxdur</v>
      </c>
    </row>
    <row r="61" spans="3:5" x14ac:dyDescent="0.25">
      <c r="C61" s="26" t="str">
        <f>IF(Orders!U61&gt;500,"Yüksək Satış","Aşağı Satış")</f>
        <v>Yüksək Satış</v>
      </c>
      <c r="D61" s="26" t="str">
        <f>IF(Orders!U61&gt;500,IF(Orders!E61="First Class",IF(Orders!W61=0,"VIP","Special"),"Formal"),"Normal")</f>
        <v>Formal</v>
      </c>
      <c r="E61" s="26" t="str" cm="1">
        <f t="array" ref="E61">_xlfn.IFS(Orders!W61=0,"Endirim Yoxdur",SUMIFS(Orders!$V:$V,Orders!$T:$T,Orders!T61)&gt;10,ROUND(Orders!W61*1.15,2),SUMIFS(Orders!$V:$V,Orders!$T:$T,Orders!T61)&lt;=10,"Endirim Yoxdur")</f>
        <v>Endirim Yoxdur</v>
      </c>
    </row>
    <row r="62" spans="3:5" x14ac:dyDescent="0.25">
      <c r="C62" s="26" t="str">
        <f>IF(Orders!U62&gt;500,"Yüksək Satış","Aşağı Satış")</f>
        <v>Aşağı Satış</v>
      </c>
      <c r="D62" s="26" t="str">
        <f>IF(Orders!U62&gt;500,IF(Orders!E62="First Class",IF(Orders!W62=0,"VIP","Special"),"Formal"),"Normal")</f>
        <v>Normal</v>
      </c>
      <c r="E62" s="26" cm="1">
        <f t="array" ref="E62">_xlfn.IFS(Orders!W62=0,"Endirim Yoxdur",SUMIFS(Orders!$V:$V,Orders!$T:$T,Orders!T62)&gt;10,ROUND(Orders!W62*1.15,2),SUMIFS(Orders!$V:$V,Orders!$T:$T,Orders!T62)&lt;=10,"Endirim Yoxdur")</f>
        <v>0.23</v>
      </c>
    </row>
    <row r="63" spans="3:5" x14ac:dyDescent="0.25">
      <c r="C63" s="26" t="str">
        <f>IF(Orders!U63&gt;500,"Yüksək Satış","Aşağı Satış")</f>
        <v>Aşağı Satış</v>
      </c>
      <c r="D63" s="26" t="str">
        <f>IF(Orders!U63&gt;500,IF(Orders!E63="First Class",IF(Orders!W63=0,"VIP","Special"),"Formal"),"Normal")</f>
        <v>Normal</v>
      </c>
      <c r="E63" s="26" t="str" cm="1">
        <f t="array" ref="E63">_xlfn.IFS(Orders!W63=0,"Endirim Yoxdur",SUMIFS(Orders!$V:$V,Orders!$T:$T,Orders!T63)&gt;10,ROUND(Orders!W63*1.15,2),SUMIFS(Orders!$V:$V,Orders!$T:$T,Orders!T63)&lt;=10,"Endirim Yoxdur")</f>
        <v>Endirim Yoxdur</v>
      </c>
    </row>
    <row r="64" spans="3:5" x14ac:dyDescent="0.25">
      <c r="C64" s="26" t="str">
        <f>IF(Orders!U64&gt;500,"Yüksək Satış","Aşağı Satış")</f>
        <v>Aşağı Satış</v>
      </c>
      <c r="D64" s="26" t="str">
        <f>IF(Orders!U64&gt;500,IF(Orders!E64="First Class",IF(Orders!W64=0,"VIP","Special"),"Formal"),"Normal")</f>
        <v>Normal</v>
      </c>
      <c r="E64" s="26" t="str" cm="1">
        <f t="array" ref="E64">_xlfn.IFS(Orders!W64=0,"Endirim Yoxdur",SUMIFS(Orders!$V:$V,Orders!$T:$T,Orders!T64)&gt;10,ROUND(Orders!W64*1.15,2),SUMIFS(Orders!$V:$V,Orders!$T:$T,Orders!T64)&lt;=10,"Endirim Yoxdur")</f>
        <v>Endirim Yoxdur</v>
      </c>
    </row>
    <row r="65" spans="3:5" x14ac:dyDescent="0.25">
      <c r="C65" s="26" t="str">
        <f>IF(Orders!U65&gt;500,"Yüksək Satış","Aşağı Satış")</f>
        <v>Aşağı Satış</v>
      </c>
      <c r="D65" s="26" t="str">
        <f>IF(Orders!U65&gt;500,IF(Orders!E65="First Class",IF(Orders!W65=0,"VIP","Special"),"Formal"),"Normal")</f>
        <v>Normal</v>
      </c>
      <c r="E65" s="26" t="str" cm="1">
        <f t="array" ref="E65">_xlfn.IFS(Orders!W65=0,"Endirim Yoxdur",SUMIFS(Orders!$V:$V,Orders!$T:$T,Orders!T65)&gt;10,ROUND(Orders!W65*1.15,2),SUMIFS(Orders!$V:$V,Orders!$T:$T,Orders!T65)&lt;=10,"Endirim Yoxdur")</f>
        <v>Endirim Yoxdur</v>
      </c>
    </row>
    <row r="66" spans="3:5" x14ac:dyDescent="0.25">
      <c r="C66" s="26" t="str">
        <f>IF(Orders!U66&gt;500,"Yüksək Satış","Aşağı Satış")</f>
        <v>Aşağı Satış</v>
      </c>
      <c r="D66" s="26" t="str">
        <f>IF(Orders!U66&gt;500,IF(Orders!E66="First Class",IF(Orders!W66=0,"VIP","Special"),"Formal"),"Normal")</f>
        <v>Normal</v>
      </c>
      <c r="E66" s="26" t="str" cm="1">
        <f t="array" ref="E66">_xlfn.IFS(Orders!W66=0,"Endirim Yoxdur",SUMIFS(Orders!$V:$V,Orders!$T:$T,Orders!T66)&gt;10,ROUND(Orders!W66*1.15,2),SUMIFS(Orders!$V:$V,Orders!$T:$T,Orders!T66)&lt;=10,"Endirim Yoxdur")</f>
        <v>Endirim Yoxdur</v>
      </c>
    </row>
    <row r="67" spans="3:5" x14ac:dyDescent="0.25">
      <c r="C67" s="26" t="str">
        <f>IF(Orders!U67&gt;500,"Yüksək Satış","Aşağı Satış")</f>
        <v>Aşağı Satış</v>
      </c>
      <c r="D67" s="26" t="str">
        <f>IF(Orders!U67&gt;500,IF(Orders!E67="First Class",IF(Orders!W67=0,"VIP","Special"),"Formal"),"Normal")</f>
        <v>Normal</v>
      </c>
      <c r="E67" s="26" t="str" cm="1">
        <f t="array" ref="E67">_xlfn.IFS(Orders!W67=0,"Endirim Yoxdur",SUMIFS(Orders!$V:$V,Orders!$T:$T,Orders!T67)&gt;10,ROUND(Orders!W67*1.15,2),SUMIFS(Orders!$V:$V,Orders!$T:$T,Orders!T67)&lt;=10,"Endirim Yoxdur")</f>
        <v>Endirim Yoxdur</v>
      </c>
    </row>
    <row r="68" spans="3:5" x14ac:dyDescent="0.25">
      <c r="C68" s="26" t="str">
        <f>IF(Orders!U68&gt;500,"Yüksək Satış","Aşağı Satış")</f>
        <v>Aşağı Satış</v>
      </c>
      <c r="D68" s="26" t="str">
        <f>IF(Orders!U68&gt;500,IF(Orders!E68="First Class",IF(Orders!W68=0,"VIP","Special"),"Formal"),"Normal")</f>
        <v>Normal</v>
      </c>
      <c r="E68" s="26" t="str" cm="1">
        <f t="array" ref="E68">_xlfn.IFS(Orders!W68=0,"Endirim Yoxdur",SUMIFS(Orders!$V:$V,Orders!$T:$T,Orders!T68)&gt;10,ROUND(Orders!W68*1.15,2),SUMIFS(Orders!$V:$V,Orders!$T:$T,Orders!T68)&lt;=10,"Endirim Yoxdur")</f>
        <v>Endirim Yoxdur</v>
      </c>
    </row>
    <row r="69" spans="3:5" x14ac:dyDescent="0.25">
      <c r="C69" s="26" t="str">
        <f>IF(Orders!U69&gt;500,"Yüksək Satış","Aşağı Satış")</f>
        <v>Aşağı Satış</v>
      </c>
      <c r="D69" s="26" t="str">
        <f>IF(Orders!U69&gt;500,IF(Orders!E69="First Class",IF(Orders!W69=0,"VIP","Special"),"Formal"),"Normal")</f>
        <v>Normal</v>
      </c>
      <c r="E69" s="26" t="str" cm="1">
        <f t="array" ref="E69">_xlfn.IFS(Orders!W69=0,"Endirim Yoxdur",SUMIFS(Orders!$V:$V,Orders!$T:$T,Orders!T69)&gt;10,ROUND(Orders!W69*1.15,2),SUMIFS(Orders!$V:$V,Orders!$T:$T,Orders!T69)&lt;=10,"Endirim Yoxdur")</f>
        <v>Endirim Yoxdur</v>
      </c>
    </row>
    <row r="70" spans="3:5" x14ac:dyDescent="0.25">
      <c r="C70" s="26" t="str">
        <f>IF(Orders!U70&gt;500,"Yüksək Satış","Aşağı Satış")</f>
        <v>Aşağı Satış</v>
      </c>
      <c r="D70" s="26" t="str">
        <f>IF(Orders!U70&gt;500,IF(Orders!E70="First Class",IF(Orders!W70=0,"VIP","Special"),"Formal"),"Normal")</f>
        <v>Normal</v>
      </c>
      <c r="E70" s="26" t="str" cm="1">
        <f t="array" ref="E70">_xlfn.IFS(Orders!W70=0,"Endirim Yoxdur",SUMIFS(Orders!$V:$V,Orders!$T:$T,Orders!T70)&gt;10,ROUND(Orders!W70*1.15,2),SUMIFS(Orders!$V:$V,Orders!$T:$T,Orders!T70)&lt;=10,"Endirim Yoxdur")</f>
        <v>Endirim Yoxdur</v>
      </c>
    </row>
    <row r="71" spans="3:5" x14ac:dyDescent="0.25">
      <c r="C71" s="26" t="str">
        <f>IF(Orders!U71&gt;500,"Yüksək Satış","Aşağı Satış")</f>
        <v>Aşağı Satış</v>
      </c>
      <c r="D71" s="26" t="str">
        <f>IF(Orders!U71&gt;500,IF(Orders!E71="First Class",IF(Orders!W71=0,"VIP","Special"),"Formal"),"Normal")</f>
        <v>Normal</v>
      </c>
      <c r="E71" s="26" t="str" cm="1">
        <f t="array" ref="E71">_xlfn.IFS(Orders!W71=0,"Endirim Yoxdur",SUMIFS(Orders!$V:$V,Orders!$T:$T,Orders!T71)&gt;10,ROUND(Orders!W71*1.15,2),SUMIFS(Orders!$V:$V,Orders!$T:$T,Orders!T71)&lt;=10,"Endirim Yoxdur")</f>
        <v>Endirim Yoxdur</v>
      </c>
    </row>
    <row r="72" spans="3:5" x14ac:dyDescent="0.25">
      <c r="C72" s="26" t="str">
        <f>IF(Orders!U72&gt;500,"Yüksək Satış","Aşağı Satış")</f>
        <v>Aşağı Satış</v>
      </c>
      <c r="D72" s="26" t="str">
        <f>IF(Orders!U72&gt;500,IF(Orders!E72="First Class",IF(Orders!W72=0,"VIP","Special"),"Formal"),"Normal")</f>
        <v>Normal</v>
      </c>
      <c r="E72" s="26" t="str" cm="1">
        <f t="array" ref="E72">_xlfn.IFS(Orders!W72=0,"Endirim Yoxdur",SUMIFS(Orders!$V:$V,Orders!$T:$T,Orders!T72)&gt;10,ROUND(Orders!W72*1.15,2),SUMIFS(Orders!$V:$V,Orders!$T:$T,Orders!T72)&lt;=10,"Endirim Yoxdur")</f>
        <v>Endirim Yoxdur</v>
      </c>
    </row>
    <row r="73" spans="3:5" x14ac:dyDescent="0.25">
      <c r="C73" s="26" t="str">
        <f>IF(Orders!U73&gt;500,"Yüksək Satış","Aşağı Satış")</f>
        <v>Aşağı Satış</v>
      </c>
      <c r="D73" s="26" t="str">
        <f>IF(Orders!U73&gt;500,IF(Orders!E73="First Class",IF(Orders!W73=0,"VIP","Special"),"Formal"),"Normal")</f>
        <v>Normal</v>
      </c>
      <c r="E73" s="26" t="str" cm="1">
        <f t="array" ref="E73">_xlfn.IFS(Orders!W73=0,"Endirim Yoxdur",SUMIFS(Orders!$V:$V,Orders!$T:$T,Orders!T73)&gt;10,ROUND(Orders!W73*1.15,2),SUMIFS(Orders!$V:$V,Orders!$T:$T,Orders!T73)&lt;=10,"Endirim Yoxdur")</f>
        <v>Endirim Yoxdur</v>
      </c>
    </row>
    <row r="74" spans="3:5" x14ac:dyDescent="0.25">
      <c r="C74" s="26" t="str">
        <f>IF(Orders!U74&gt;500,"Yüksək Satış","Aşağı Satış")</f>
        <v>Aşağı Satış</v>
      </c>
      <c r="D74" s="26" t="str">
        <f>IF(Orders!U74&gt;500,IF(Orders!E74="First Class",IF(Orders!W74=0,"VIP","Special"),"Formal"),"Normal")</f>
        <v>Normal</v>
      </c>
      <c r="E74" s="26" t="str" cm="1">
        <f t="array" ref="E74">_xlfn.IFS(Orders!W74=0,"Endirim Yoxdur",SUMIFS(Orders!$V:$V,Orders!$T:$T,Orders!T74)&gt;10,ROUND(Orders!W74*1.15,2),SUMIFS(Orders!$V:$V,Orders!$T:$T,Orders!T74)&lt;=10,"Endirim Yoxdur")</f>
        <v>Endirim Yoxdur</v>
      </c>
    </row>
    <row r="75" spans="3:5" x14ac:dyDescent="0.25">
      <c r="C75" s="26" t="str">
        <f>IF(Orders!U75&gt;500,"Yüksək Satış","Aşağı Satış")</f>
        <v>Aşağı Satış</v>
      </c>
      <c r="D75" s="26" t="str">
        <f>IF(Orders!U75&gt;500,IF(Orders!E75="First Class",IF(Orders!W75=0,"VIP","Special"),"Formal"),"Normal")</f>
        <v>Normal</v>
      </c>
      <c r="E75" s="26" t="str" cm="1">
        <f t="array" ref="E75">_xlfn.IFS(Orders!W75=0,"Endirim Yoxdur",SUMIFS(Orders!$V:$V,Orders!$T:$T,Orders!T75)&gt;10,ROUND(Orders!W75*1.15,2),SUMIFS(Orders!$V:$V,Orders!$T:$T,Orders!T75)&lt;=10,"Endirim Yoxdur")</f>
        <v>Endirim Yoxdur</v>
      </c>
    </row>
    <row r="76" spans="3:5" x14ac:dyDescent="0.25">
      <c r="C76" s="26" t="str">
        <f>IF(Orders!U76&gt;500,"Yüksək Satış","Aşağı Satış")</f>
        <v>Aşağı Satış</v>
      </c>
      <c r="D76" s="26" t="str">
        <f>IF(Orders!U76&gt;500,IF(Orders!E76="First Class",IF(Orders!W76=0,"VIP","Special"),"Formal"),"Normal")</f>
        <v>Normal</v>
      </c>
      <c r="E76" s="26" t="str" cm="1">
        <f t="array" ref="E76">_xlfn.IFS(Orders!W76=0,"Endirim Yoxdur",SUMIFS(Orders!$V:$V,Orders!$T:$T,Orders!T76)&gt;10,ROUND(Orders!W76*1.15,2),SUMIFS(Orders!$V:$V,Orders!$T:$T,Orders!T76)&lt;=10,"Endirim Yoxdur")</f>
        <v>Endirim Yoxdur</v>
      </c>
    </row>
    <row r="77" spans="3:5" x14ac:dyDescent="0.25">
      <c r="C77" s="26" t="str">
        <f>IF(Orders!U77&gt;500,"Yüksək Satış","Aşağı Satış")</f>
        <v>Aşağı Satış</v>
      </c>
      <c r="D77" s="26" t="str">
        <f>IF(Orders!U77&gt;500,IF(Orders!E77="First Class",IF(Orders!W77=0,"VIP","Special"),"Formal"),"Normal")</f>
        <v>Normal</v>
      </c>
      <c r="E77" s="26" t="str" cm="1">
        <f t="array" ref="E77">_xlfn.IFS(Orders!W77=0,"Endirim Yoxdur",SUMIFS(Orders!$V:$V,Orders!$T:$T,Orders!T77)&gt;10,ROUND(Orders!W77*1.15,2),SUMIFS(Orders!$V:$V,Orders!$T:$T,Orders!T77)&lt;=10,"Endirim Yoxdur")</f>
        <v>Endirim Yoxdur</v>
      </c>
    </row>
    <row r="78" spans="3:5" x14ac:dyDescent="0.25">
      <c r="C78" s="26" t="str">
        <f>IF(Orders!U78&gt;500,"Yüksək Satış","Aşağı Satış")</f>
        <v>Aşağı Satış</v>
      </c>
      <c r="D78" s="26" t="str">
        <f>IF(Orders!U78&gt;500,IF(Orders!E78="First Class",IF(Orders!W78=0,"VIP","Special"),"Formal"),"Normal")</f>
        <v>Normal</v>
      </c>
      <c r="E78" s="26" t="str" cm="1">
        <f t="array" ref="E78">_xlfn.IFS(Orders!W78=0,"Endirim Yoxdur",SUMIFS(Orders!$V:$V,Orders!$T:$T,Orders!T78)&gt;10,ROUND(Orders!W78*1.15,2),SUMIFS(Orders!$V:$V,Orders!$T:$T,Orders!T78)&lt;=10,"Endirim Yoxdur")</f>
        <v>Endirim Yoxdur</v>
      </c>
    </row>
    <row r="79" spans="3:5" x14ac:dyDescent="0.25">
      <c r="C79" s="26" t="str">
        <f>IF(Orders!U79&gt;500,"Yüksək Satış","Aşağı Satış")</f>
        <v>Aşağı Satış</v>
      </c>
      <c r="D79" s="26" t="str">
        <f>IF(Orders!U79&gt;500,IF(Orders!E79="First Class",IF(Orders!W79=0,"VIP","Special"),"Formal"),"Normal")</f>
        <v>Normal</v>
      </c>
      <c r="E79" s="26" cm="1">
        <f t="array" ref="E79">_xlfn.IFS(Orders!W79=0,"Endirim Yoxdur",SUMIFS(Orders!$V:$V,Orders!$T:$T,Orders!T79)&gt;10,ROUND(Orders!W79*1.15,2),SUMIFS(Orders!$V:$V,Orders!$T:$T,Orders!T79)&lt;=10,"Endirim Yoxdur")</f>
        <v>0.23</v>
      </c>
    </row>
    <row r="80" spans="3:5" x14ac:dyDescent="0.25">
      <c r="C80" s="26" t="str">
        <f>IF(Orders!U80&gt;500,"Yüksək Satış","Aşağı Satış")</f>
        <v>Aşağı Satış</v>
      </c>
      <c r="D80" s="26" t="str">
        <f>IF(Orders!U80&gt;500,IF(Orders!E80="First Class",IF(Orders!W80=0,"VIP","Special"),"Formal"),"Normal")</f>
        <v>Normal</v>
      </c>
      <c r="E80" s="26" t="str" cm="1">
        <f t="array" ref="E80">_xlfn.IFS(Orders!W80=0,"Endirim Yoxdur",SUMIFS(Orders!$V:$V,Orders!$T:$T,Orders!T80)&gt;10,ROUND(Orders!W80*1.15,2),SUMIFS(Orders!$V:$V,Orders!$T:$T,Orders!T80)&lt;=10,"Endirim Yoxdur")</f>
        <v>Endirim Yoxdur</v>
      </c>
    </row>
    <row r="81" spans="3:5" x14ac:dyDescent="0.25">
      <c r="C81" s="26" t="str">
        <f>IF(Orders!U81&gt;500,"Yüksək Satış","Aşağı Satış")</f>
        <v>Aşağı Satış</v>
      </c>
      <c r="D81" s="26" t="str">
        <f>IF(Orders!U81&gt;500,IF(Orders!E81="First Class",IF(Orders!W81=0,"VIP","Special"),"Formal"),"Normal")</f>
        <v>Normal</v>
      </c>
      <c r="E81" s="26" t="str" cm="1">
        <f t="array" ref="E81">_xlfn.IFS(Orders!W81=0,"Endirim Yoxdur",SUMIFS(Orders!$V:$V,Orders!$T:$T,Orders!T81)&gt;10,ROUND(Orders!W81*1.15,2),SUMIFS(Orders!$V:$V,Orders!$T:$T,Orders!T81)&lt;=10,"Endirim Yoxdur")</f>
        <v>Endirim Yoxdur</v>
      </c>
    </row>
    <row r="82" spans="3:5" x14ac:dyDescent="0.25">
      <c r="C82" s="26" t="str">
        <f>IF(Orders!U82&gt;500,"Yüksək Satış","Aşağı Satış")</f>
        <v>Aşağı Satış</v>
      </c>
      <c r="D82" s="26" t="str">
        <f>IF(Orders!U82&gt;500,IF(Orders!E82="First Class",IF(Orders!W82=0,"VIP","Special"),"Formal"),"Normal")</f>
        <v>Normal</v>
      </c>
      <c r="E82" s="26" cm="1">
        <f t="array" ref="E82">_xlfn.IFS(Orders!W82=0,"Endirim Yoxdur",SUMIFS(Orders!$V:$V,Orders!$T:$T,Orders!T82)&gt;10,ROUND(Orders!W82*1.15,2),SUMIFS(Orders!$V:$V,Orders!$T:$T,Orders!T82)&lt;=10,"Endirim Yoxdur")</f>
        <v>0.23</v>
      </c>
    </row>
    <row r="83" spans="3:5" x14ac:dyDescent="0.25">
      <c r="C83" s="26" t="str">
        <f>IF(Orders!U83&gt;500,"Yüksək Satış","Aşağı Satış")</f>
        <v>Aşağı Satış</v>
      </c>
      <c r="D83" s="26" t="str">
        <f>IF(Orders!U83&gt;500,IF(Orders!E83="First Class",IF(Orders!W83=0,"VIP","Special"),"Formal"),"Normal")</f>
        <v>Normal</v>
      </c>
      <c r="E83" s="26" t="str" cm="1">
        <f t="array" ref="E83">_xlfn.IFS(Orders!W83=0,"Endirim Yoxdur",SUMIFS(Orders!$V:$V,Orders!$T:$T,Orders!T83)&gt;10,ROUND(Orders!W83*1.15,2),SUMIFS(Orders!$V:$V,Orders!$T:$T,Orders!T83)&lt;=10,"Endirim Yoxdur")</f>
        <v>Endirim Yoxdur</v>
      </c>
    </row>
    <row r="84" spans="3:5" x14ac:dyDescent="0.25">
      <c r="C84" s="26" t="str">
        <f>IF(Orders!U84&gt;500,"Yüksək Satış","Aşağı Satış")</f>
        <v>Aşağı Satış</v>
      </c>
      <c r="D84" s="26" t="str">
        <f>IF(Orders!U84&gt;500,IF(Orders!E84="First Class",IF(Orders!W84=0,"VIP","Special"),"Formal"),"Normal")</f>
        <v>Normal</v>
      </c>
      <c r="E84" s="26" t="str" cm="1">
        <f t="array" ref="E84">_xlfn.IFS(Orders!W84=0,"Endirim Yoxdur",SUMIFS(Orders!$V:$V,Orders!$T:$T,Orders!T84)&gt;10,ROUND(Orders!W84*1.15,2),SUMIFS(Orders!$V:$V,Orders!$T:$T,Orders!T84)&lt;=10,"Endirim Yoxdur")</f>
        <v>Endirim Yoxdur</v>
      </c>
    </row>
    <row r="85" spans="3:5" x14ac:dyDescent="0.25">
      <c r="C85" s="26" t="str">
        <f>IF(Orders!U85&gt;500,"Yüksək Satış","Aşağı Satış")</f>
        <v>Aşağı Satış</v>
      </c>
      <c r="D85" s="26" t="str">
        <f>IF(Orders!U85&gt;500,IF(Orders!E85="First Class",IF(Orders!W85=0,"VIP","Special"),"Formal"),"Normal")</f>
        <v>Normal</v>
      </c>
      <c r="E85" s="26" t="str" cm="1">
        <f t="array" ref="E85">_xlfn.IFS(Orders!W85=0,"Endirim Yoxdur",SUMIFS(Orders!$V:$V,Orders!$T:$T,Orders!T85)&gt;10,ROUND(Orders!W85*1.15,2),SUMIFS(Orders!$V:$V,Orders!$T:$T,Orders!T85)&lt;=10,"Endirim Yoxdur")</f>
        <v>Endirim Yoxdur</v>
      </c>
    </row>
    <row r="86" spans="3:5" x14ac:dyDescent="0.25">
      <c r="C86" s="26" t="str">
        <f>IF(Orders!U86&gt;500,"Yüksək Satış","Aşağı Satış")</f>
        <v>Aşağı Satış</v>
      </c>
      <c r="D86" s="26" t="str">
        <f>IF(Orders!U86&gt;500,IF(Orders!E86="First Class",IF(Orders!W86=0,"VIP","Special"),"Formal"),"Normal")</f>
        <v>Normal</v>
      </c>
      <c r="E86" s="26" t="str" cm="1">
        <f t="array" ref="E86">_xlfn.IFS(Orders!W86=0,"Endirim Yoxdur",SUMIFS(Orders!$V:$V,Orders!$T:$T,Orders!T86)&gt;10,ROUND(Orders!W86*1.15,2),SUMIFS(Orders!$V:$V,Orders!$T:$T,Orders!T86)&lt;=10,"Endirim Yoxdur")</f>
        <v>Endirim Yoxdur</v>
      </c>
    </row>
    <row r="87" spans="3:5" x14ac:dyDescent="0.25">
      <c r="C87" s="26" t="str">
        <f>IF(Orders!U87&gt;500,"Yüksək Satış","Aşağı Satış")</f>
        <v>Aşağı Satış</v>
      </c>
      <c r="D87" s="26" t="str">
        <f>IF(Orders!U87&gt;500,IF(Orders!E87="First Class",IF(Orders!W87=0,"VIP","Special"),"Formal"),"Normal")</f>
        <v>Normal</v>
      </c>
      <c r="E87" s="26" cm="1">
        <f t="array" ref="E87">_xlfn.IFS(Orders!W87=0,"Endirim Yoxdur",SUMIFS(Orders!$V:$V,Orders!$T:$T,Orders!T87)&gt;10,ROUND(Orders!W87*1.15,2),SUMIFS(Orders!$V:$V,Orders!$T:$T,Orders!T87)&lt;=10,"Endirim Yoxdur")</f>
        <v>0.81</v>
      </c>
    </row>
    <row r="88" spans="3:5" x14ac:dyDescent="0.25">
      <c r="C88" s="26" t="str">
        <f>IF(Orders!U88&gt;500,"Yüksək Satış","Aşağı Satış")</f>
        <v>Aşağı Satış</v>
      </c>
      <c r="D88" s="26" t="str">
        <f>IF(Orders!U88&gt;500,IF(Orders!E88="First Class",IF(Orders!W88=0,"VIP","Special"),"Formal"),"Normal")</f>
        <v>Normal</v>
      </c>
      <c r="E88" s="26" t="str" cm="1">
        <f t="array" ref="E88">_xlfn.IFS(Orders!W88=0,"Endirim Yoxdur",SUMIFS(Orders!$V:$V,Orders!$T:$T,Orders!T88)&gt;10,ROUND(Orders!W88*1.15,2),SUMIFS(Orders!$V:$V,Orders!$T:$T,Orders!T88)&lt;=10,"Endirim Yoxdur")</f>
        <v>Endirim Yoxdur</v>
      </c>
    </row>
    <row r="89" spans="3:5" x14ac:dyDescent="0.25">
      <c r="C89" s="26" t="str">
        <f>IF(Orders!U89&gt;500,"Yüksək Satış","Aşağı Satış")</f>
        <v>Aşağı Satış</v>
      </c>
      <c r="D89" s="26" t="str">
        <f>IF(Orders!U89&gt;500,IF(Orders!E89="First Class",IF(Orders!W89=0,"VIP","Special"),"Formal"),"Normal")</f>
        <v>Normal</v>
      </c>
      <c r="E89" s="26" cm="1">
        <f t="array" ref="E89">_xlfn.IFS(Orders!W89=0,"Endirim Yoxdur",SUMIFS(Orders!$V:$V,Orders!$T:$T,Orders!T89)&gt;10,ROUND(Orders!W89*1.15,2),SUMIFS(Orders!$V:$V,Orders!$T:$T,Orders!T89)&lt;=10,"Endirim Yoxdur")</f>
        <v>0.23</v>
      </c>
    </row>
    <row r="90" spans="3:5" x14ac:dyDescent="0.25">
      <c r="C90" s="26" t="str">
        <f>IF(Orders!U90&gt;500,"Yüksək Satış","Aşağı Satış")</f>
        <v>Aşağı Satış</v>
      </c>
      <c r="D90" s="26" t="str">
        <f>IF(Orders!U90&gt;500,IF(Orders!E90="First Class",IF(Orders!W90=0,"VIP","Special"),"Formal"),"Normal")</f>
        <v>Normal</v>
      </c>
      <c r="E90" s="26" cm="1">
        <f t="array" ref="E90">_xlfn.IFS(Orders!W90=0,"Endirim Yoxdur",SUMIFS(Orders!$V:$V,Orders!$T:$T,Orders!T90)&gt;10,ROUND(Orders!W90*1.15,2),SUMIFS(Orders!$V:$V,Orders!$T:$T,Orders!T90)&lt;=10,"Endirim Yoxdur")</f>
        <v>0.23</v>
      </c>
    </row>
    <row r="91" spans="3:5" x14ac:dyDescent="0.25">
      <c r="C91" s="26" t="str">
        <f>IF(Orders!U91&gt;500,"Yüksək Satış","Aşağı Satış")</f>
        <v>Aşağı Satış</v>
      </c>
      <c r="D91" s="26" t="str">
        <f>IF(Orders!U91&gt;500,IF(Orders!E91="First Class",IF(Orders!W91=0,"VIP","Special"),"Formal"),"Normal")</f>
        <v>Normal</v>
      </c>
      <c r="E91" s="26" cm="1">
        <f t="array" ref="E91">_xlfn.IFS(Orders!W91=0,"Endirim Yoxdur",SUMIFS(Orders!$V:$V,Orders!$T:$T,Orders!T91)&gt;10,ROUND(Orders!W91*1.15,2),SUMIFS(Orders!$V:$V,Orders!$T:$T,Orders!T91)&lt;=10,"Endirim Yoxdur")</f>
        <v>0.23</v>
      </c>
    </row>
    <row r="92" spans="3:5" x14ac:dyDescent="0.25">
      <c r="C92" s="26" t="str">
        <f>IF(Orders!U92&gt;500,"Yüksək Satış","Aşağı Satış")</f>
        <v>Aşağı Satış</v>
      </c>
      <c r="D92" s="26" t="str">
        <f>IF(Orders!U92&gt;500,IF(Orders!E92="First Class",IF(Orders!W92=0,"VIP","Special"),"Formal"),"Normal")</f>
        <v>Normal</v>
      </c>
      <c r="E92" s="26" cm="1">
        <f t="array" ref="E92">_xlfn.IFS(Orders!W92=0,"Endirim Yoxdur",SUMIFS(Orders!$V:$V,Orders!$T:$T,Orders!T92)&gt;10,ROUND(Orders!W92*1.15,2),SUMIFS(Orders!$V:$V,Orders!$T:$T,Orders!T92)&lt;=10,"Endirim Yoxdur")</f>
        <v>0.23</v>
      </c>
    </row>
    <row r="93" spans="3:5" x14ac:dyDescent="0.25">
      <c r="C93" s="26" t="str">
        <f>IF(Orders!U93&gt;500,"Yüksək Satış","Aşağı Satış")</f>
        <v>Aşağı Satış</v>
      </c>
      <c r="D93" s="26" t="str">
        <f>IF(Orders!U93&gt;500,IF(Orders!E93="First Class",IF(Orders!W93=0,"VIP","Special"),"Formal"),"Normal")</f>
        <v>Normal</v>
      </c>
      <c r="E93" s="26" cm="1">
        <f t="array" ref="E93">_xlfn.IFS(Orders!W93=0,"Endirim Yoxdur",SUMIFS(Orders!$V:$V,Orders!$T:$T,Orders!T93)&gt;10,ROUND(Orders!W93*1.15,2),SUMIFS(Orders!$V:$V,Orders!$T:$T,Orders!T93)&lt;=10,"Endirim Yoxdur")</f>
        <v>0.23</v>
      </c>
    </row>
    <row r="94" spans="3:5" x14ac:dyDescent="0.25">
      <c r="C94" s="26" t="str">
        <f>IF(Orders!U94&gt;500,"Yüksək Satış","Aşağı Satış")</f>
        <v>Aşağı Satış</v>
      </c>
      <c r="D94" s="26" t="str">
        <f>IF(Orders!U94&gt;500,IF(Orders!E94="First Class",IF(Orders!W94=0,"VIP","Special"),"Formal"),"Normal")</f>
        <v>Normal</v>
      </c>
      <c r="E94" s="26" t="str" cm="1">
        <f t="array" ref="E94">_xlfn.IFS(Orders!W94=0,"Endirim Yoxdur",SUMIFS(Orders!$V:$V,Orders!$T:$T,Orders!T94)&gt;10,ROUND(Orders!W94*1.15,2),SUMIFS(Orders!$V:$V,Orders!$T:$T,Orders!T94)&lt;=10,"Endirim Yoxdur")</f>
        <v>Endirim Yoxdur</v>
      </c>
    </row>
    <row r="95" spans="3:5" x14ac:dyDescent="0.25">
      <c r="C95" s="26" t="str">
        <f>IF(Orders!U95&gt;500,"Yüksək Satış","Aşağı Satış")</f>
        <v>Aşağı Satış</v>
      </c>
      <c r="D95" s="26" t="str">
        <f>IF(Orders!U95&gt;500,IF(Orders!E95="First Class",IF(Orders!W95=0,"VIP","Special"),"Formal"),"Normal")</f>
        <v>Normal</v>
      </c>
      <c r="E95" s="26" cm="1">
        <f t="array" ref="E95">_xlfn.IFS(Orders!W95=0,"Endirim Yoxdur",SUMIFS(Orders!$V:$V,Orders!$T:$T,Orders!T95)&gt;10,ROUND(Orders!W95*1.15,2),SUMIFS(Orders!$V:$V,Orders!$T:$T,Orders!T95)&lt;=10,"Endirim Yoxdur")</f>
        <v>0.92</v>
      </c>
    </row>
    <row r="96" spans="3:5" x14ac:dyDescent="0.25">
      <c r="C96" s="26" t="str">
        <f>IF(Orders!U96&gt;500,"Yüksək Satış","Aşağı Satış")</f>
        <v>Aşağı Satış</v>
      </c>
      <c r="D96" s="26" t="str">
        <f>IF(Orders!U96&gt;500,IF(Orders!E96="First Class",IF(Orders!W96=0,"VIP","Special"),"Formal"),"Normal")</f>
        <v>Normal</v>
      </c>
      <c r="E96" s="26" t="str" cm="1">
        <f t="array" ref="E96">_xlfn.IFS(Orders!W96=0,"Endirim Yoxdur",SUMIFS(Orders!$V:$V,Orders!$T:$T,Orders!T96)&gt;10,ROUND(Orders!W96*1.15,2),SUMIFS(Orders!$V:$V,Orders!$T:$T,Orders!T96)&lt;=10,"Endirim Yoxdur")</f>
        <v>Endirim Yoxdur</v>
      </c>
    </row>
    <row r="97" spans="3:5" x14ac:dyDescent="0.25">
      <c r="C97" s="26" t="str">
        <f>IF(Orders!U97&gt;500,"Yüksək Satış","Aşağı Satış")</f>
        <v>Aşağı Satış</v>
      </c>
      <c r="D97" s="26" t="str">
        <f>IF(Orders!U97&gt;500,IF(Orders!E97="First Class",IF(Orders!W97=0,"VIP","Special"),"Formal"),"Normal")</f>
        <v>Normal</v>
      </c>
      <c r="E97" s="26" t="str" cm="1">
        <f t="array" ref="E97">_xlfn.IFS(Orders!W97=0,"Endirim Yoxdur",SUMIFS(Orders!$V:$V,Orders!$T:$T,Orders!T97)&gt;10,ROUND(Orders!W97*1.15,2),SUMIFS(Orders!$V:$V,Orders!$T:$T,Orders!T97)&lt;=10,"Endirim Yoxdur")</f>
        <v>Endirim Yoxdur</v>
      </c>
    </row>
    <row r="98" spans="3:5" x14ac:dyDescent="0.25">
      <c r="C98" s="26" t="str">
        <f>IF(Orders!U98&gt;500,"Yüksək Satış","Aşağı Satış")</f>
        <v>Aşağı Satış</v>
      </c>
      <c r="D98" s="26" t="str">
        <f>IF(Orders!U98&gt;500,IF(Orders!E98="First Class",IF(Orders!W98=0,"VIP","Special"),"Formal"),"Normal")</f>
        <v>Normal</v>
      </c>
      <c r="E98" s="26" t="str" cm="1">
        <f t="array" ref="E98">_xlfn.IFS(Orders!W98=0,"Endirim Yoxdur",SUMIFS(Orders!$V:$V,Orders!$T:$T,Orders!T98)&gt;10,ROUND(Orders!W98*1.15,2),SUMIFS(Orders!$V:$V,Orders!$T:$T,Orders!T98)&lt;=10,"Endirim Yoxdur")</f>
        <v>Endirim Yoxdur</v>
      </c>
    </row>
    <row r="99" spans="3:5" x14ac:dyDescent="0.25">
      <c r="C99" s="26" t="str">
        <f>IF(Orders!U99&gt;500,"Yüksək Satış","Aşağı Satış")</f>
        <v>Aşağı Satış</v>
      </c>
      <c r="D99" s="26" t="str">
        <f>IF(Orders!U99&gt;500,IF(Orders!E99="First Class",IF(Orders!W99=0,"VIP","Special"),"Formal"),"Normal")</f>
        <v>Normal</v>
      </c>
      <c r="E99" s="26" t="str" cm="1">
        <f t="array" ref="E99">_xlfn.IFS(Orders!W99=0,"Endirim Yoxdur",SUMIFS(Orders!$V:$V,Orders!$T:$T,Orders!T99)&gt;10,ROUND(Orders!W99*1.15,2),SUMIFS(Orders!$V:$V,Orders!$T:$T,Orders!T99)&lt;=10,"Endirim Yoxdur")</f>
        <v>Endirim Yoxdur</v>
      </c>
    </row>
    <row r="100" spans="3:5" x14ac:dyDescent="0.25">
      <c r="C100" s="26" t="str">
        <f>IF(Orders!U100&gt;500,"Yüksək Satış","Aşağı Satış")</f>
        <v>Aşağı Satış</v>
      </c>
      <c r="D100" s="26" t="str">
        <f>IF(Orders!U100&gt;500,IF(Orders!E100="First Class",IF(Orders!W100=0,"VIP","Special"),"Formal"),"Normal")</f>
        <v>Normal</v>
      </c>
      <c r="E100" s="26" t="str" cm="1">
        <f t="array" ref="E100">_xlfn.IFS(Orders!W100=0,"Endirim Yoxdur",SUMIFS(Orders!$V:$V,Orders!$T:$T,Orders!T100)&gt;10,ROUND(Orders!W100*1.15,2),SUMIFS(Orders!$V:$V,Orders!$T:$T,Orders!T100)&lt;=10,"Endirim Yoxdur")</f>
        <v>Endirim Yoxdur</v>
      </c>
    </row>
    <row r="101" spans="3:5" x14ac:dyDescent="0.25">
      <c r="C101" s="26" t="str">
        <f>IF(Orders!U101&gt;500,"Yüksək Satış","Aşağı Satış")</f>
        <v>Aşağı Satış</v>
      </c>
      <c r="D101" s="26" t="str">
        <f>IF(Orders!U101&gt;500,IF(Orders!E101="First Class",IF(Orders!W101=0,"VIP","Special"),"Formal"),"Normal")</f>
        <v>Normal</v>
      </c>
      <c r="E101" s="26" t="str" cm="1">
        <f t="array" ref="E101">_xlfn.IFS(Orders!W101=0,"Endirim Yoxdur",SUMIFS(Orders!$V:$V,Orders!$T:$T,Orders!T101)&gt;10,ROUND(Orders!W101*1.15,2),SUMIFS(Orders!$V:$V,Orders!$T:$T,Orders!T101)&lt;=10,"Endirim Yoxdur")</f>
        <v>Endirim Yoxdur</v>
      </c>
    </row>
    <row r="102" spans="3:5" x14ac:dyDescent="0.25">
      <c r="C102" s="26" t="str">
        <f>IF(Orders!U102&gt;500,"Yüksək Satış","Aşağı Satış")</f>
        <v>Aşağı Satış</v>
      </c>
      <c r="D102" s="26" t="str">
        <f>IF(Orders!U102&gt;500,IF(Orders!E102="First Class",IF(Orders!W102=0,"VIP","Special"),"Formal"),"Normal")</f>
        <v>Normal</v>
      </c>
      <c r="E102" s="26" t="str" cm="1">
        <f t="array" ref="E102">_xlfn.IFS(Orders!W102=0,"Endirim Yoxdur",SUMIFS(Orders!$V:$V,Orders!$T:$T,Orders!T102)&gt;10,ROUND(Orders!W102*1.15,2),SUMIFS(Orders!$V:$V,Orders!$T:$T,Orders!T102)&lt;=10,"Endirim Yoxdur")</f>
        <v>Endirim Yoxdur</v>
      </c>
    </row>
    <row r="103" spans="3:5" x14ac:dyDescent="0.25">
      <c r="C103" s="26" t="str">
        <f>IF(Orders!U103&gt;500,"Yüksək Satış","Aşağı Satış")</f>
        <v>Aşağı Satış</v>
      </c>
      <c r="D103" s="26" t="str">
        <f>IF(Orders!U103&gt;500,IF(Orders!E103="First Class",IF(Orders!W103=0,"VIP","Special"),"Formal"),"Normal")</f>
        <v>Normal</v>
      </c>
      <c r="E103" s="26" t="str" cm="1">
        <f t="array" ref="E103">_xlfn.IFS(Orders!W103=0,"Endirim Yoxdur",SUMIFS(Orders!$V:$V,Orders!$T:$T,Orders!T103)&gt;10,ROUND(Orders!W103*1.15,2),SUMIFS(Orders!$V:$V,Orders!$T:$T,Orders!T103)&lt;=10,"Endirim Yoxdur")</f>
        <v>Endirim Yoxdur</v>
      </c>
    </row>
    <row r="104" spans="3:5" x14ac:dyDescent="0.25">
      <c r="C104" s="26" t="str">
        <f>IF(Orders!U104&gt;500,"Yüksək Satış","Aşağı Satış")</f>
        <v>Yüksək Satış</v>
      </c>
      <c r="D104" s="26" t="str">
        <f>IF(Orders!U104&gt;500,IF(Orders!E104="First Class",IF(Orders!W104=0,"VIP","Special"),"Formal"),"Normal")</f>
        <v>Formal</v>
      </c>
      <c r="E104" s="26" t="str" cm="1">
        <f t="array" ref="E104">_xlfn.IFS(Orders!W104=0,"Endirim Yoxdur",SUMIFS(Orders!$V:$V,Orders!$T:$T,Orders!T104)&gt;10,ROUND(Orders!W104*1.15,2),SUMIFS(Orders!$V:$V,Orders!$T:$T,Orders!T104)&lt;=10,"Endirim Yoxdur")</f>
        <v>Endirim Yoxdur</v>
      </c>
    </row>
    <row r="105" spans="3:5" x14ac:dyDescent="0.25">
      <c r="C105" s="26" t="str">
        <f>IF(Orders!U105&gt;500,"Yüksək Satış","Aşağı Satış")</f>
        <v>Aşağı Satış</v>
      </c>
      <c r="D105" s="26" t="str">
        <f>IF(Orders!U105&gt;500,IF(Orders!E105="First Class",IF(Orders!W105=0,"VIP","Special"),"Formal"),"Normal")</f>
        <v>Normal</v>
      </c>
      <c r="E105" s="26" t="str" cm="1">
        <f t="array" ref="E105">_xlfn.IFS(Orders!W105=0,"Endirim Yoxdur",SUMIFS(Orders!$V:$V,Orders!$T:$T,Orders!T105)&gt;10,ROUND(Orders!W105*1.15,2),SUMIFS(Orders!$V:$V,Orders!$T:$T,Orders!T105)&lt;=10,"Endirim Yoxdur")</f>
        <v>Endirim Yoxdur</v>
      </c>
    </row>
    <row r="106" spans="3:5" x14ac:dyDescent="0.25">
      <c r="C106" s="26" t="str">
        <f>IF(Orders!U106&gt;500,"Yüksək Satış","Aşağı Satış")</f>
        <v>Aşağı Satış</v>
      </c>
      <c r="D106" s="26" t="str">
        <f>IF(Orders!U106&gt;500,IF(Orders!E106="First Class",IF(Orders!W106=0,"VIP","Special"),"Formal"),"Normal")</f>
        <v>Normal</v>
      </c>
      <c r="E106" s="26" t="str" cm="1">
        <f t="array" ref="E106">_xlfn.IFS(Orders!W106=0,"Endirim Yoxdur",SUMIFS(Orders!$V:$V,Orders!$T:$T,Orders!T106)&gt;10,ROUND(Orders!W106*1.15,2),SUMIFS(Orders!$V:$V,Orders!$T:$T,Orders!T106)&lt;=10,"Endirim Yoxdur")</f>
        <v>Endirim Yoxdur</v>
      </c>
    </row>
    <row r="107" spans="3:5" x14ac:dyDescent="0.25">
      <c r="C107" s="26" t="str">
        <f>IF(Orders!U107&gt;500,"Yüksək Satış","Aşağı Satış")</f>
        <v>Aşağı Satış</v>
      </c>
      <c r="D107" s="26" t="str">
        <f>IF(Orders!U107&gt;500,IF(Orders!E107="First Class",IF(Orders!W107=0,"VIP","Special"),"Formal"),"Normal")</f>
        <v>Normal</v>
      </c>
      <c r="E107" s="26" t="str" cm="1">
        <f t="array" ref="E107">_xlfn.IFS(Orders!W107=0,"Endirim Yoxdur",SUMIFS(Orders!$V:$V,Orders!$T:$T,Orders!T107)&gt;10,ROUND(Orders!W107*1.15,2),SUMIFS(Orders!$V:$V,Orders!$T:$T,Orders!T107)&lt;=10,"Endirim Yoxdur")</f>
        <v>Endirim Yoxdur</v>
      </c>
    </row>
    <row r="108" spans="3:5" x14ac:dyDescent="0.25">
      <c r="C108" s="26" t="str">
        <f>IF(Orders!U108&gt;500,"Yüksək Satış","Aşağı Satış")</f>
        <v>Aşağı Satış</v>
      </c>
      <c r="D108" s="26" t="str">
        <f>IF(Orders!U108&gt;500,IF(Orders!E108="First Class",IF(Orders!W108=0,"VIP","Special"),"Formal"),"Normal")</f>
        <v>Normal</v>
      </c>
      <c r="E108" s="26" t="str" cm="1">
        <f t="array" ref="E108">_xlfn.IFS(Orders!W108=0,"Endirim Yoxdur",SUMIFS(Orders!$V:$V,Orders!$T:$T,Orders!T108)&gt;10,ROUND(Orders!W108*1.15,2),SUMIFS(Orders!$V:$V,Orders!$T:$T,Orders!T108)&lt;=10,"Endirim Yoxdur")</f>
        <v>Endirim Yoxdur</v>
      </c>
    </row>
    <row r="109" spans="3:5" x14ac:dyDescent="0.25">
      <c r="C109" s="26" t="str">
        <f>IF(Orders!U109&gt;500,"Yüksək Satış","Aşağı Satış")</f>
        <v>Aşağı Satış</v>
      </c>
      <c r="D109" s="26" t="str">
        <f>IF(Orders!U109&gt;500,IF(Orders!E109="First Class",IF(Orders!W109=0,"VIP","Special"),"Formal"),"Normal")</f>
        <v>Normal</v>
      </c>
      <c r="E109" s="26" t="str" cm="1">
        <f t="array" ref="E109">_xlfn.IFS(Orders!W109=0,"Endirim Yoxdur",SUMIFS(Orders!$V:$V,Orders!$T:$T,Orders!T109)&gt;10,ROUND(Orders!W109*1.15,2),SUMIFS(Orders!$V:$V,Orders!$T:$T,Orders!T109)&lt;=10,"Endirim Yoxdur")</f>
        <v>Endirim Yoxdur</v>
      </c>
    </row>
    <row r="110" spans="3:5" x14ac:dyDescent="0.25">
      <c r="C110" s="26" t="str">
        <f>IF(Orders!U110&gt;500,"Yüksək Satış","Aşağı Satış")</f>
        <v>Aşağı Satış</v>
      </c>
      <c r="D110" s="26" t="str">
        <f>IF(Orders!U110&gt;500,IF(Orders!E110="First Class",IF(Orders!W110=0,"VIP","Special"),"Formal"),"Normal")</f>
        <v>Normal</v>
      </c>
      <c r="E110" s="26" t="str" cm="1">
        <f t="array" ref="E110">_xlfn.IFS(Orders!W110=0,"Endirim Yoxdur",SUMIFS(Orders!$V:$V,Orders!$T:$T,Orders!T110)&gt;10,ROUND(Orders!W110*1.15,2),SUMIFS(Orders!$V:$V,Orders!$T:$T,Orders!T110)&lt;=10,"Endirim Yoxdur")</f>
        <v>Endirim Yoxdur</v>
      </c>
    </row>
    <row r="111" spans="3:5" x14ac:dyDescent="0.25">
      <c r="C111" s="26" t="str">
        <f>IF(Orders!U111&gt;500,"Yüksək Satış","Aşağı Satış")</f>
        <v>Aşağı Satış</v>
      </c>
      <c r="D111" s="26" t="str">
        <f>IF(Orders!U111&gt;500,IF(Orders!E111="First Class",IF(Orders!W111=0,"VIP","Special"),"Formal"),"Normal")</f>
        <v>Normal</v>
      </c>
      <c r="E111" s="26" cm="1">
        <f t="array" ref="E111">_xlfn.IFS(Orders!W111=0,"Endirim Yoxdur",SUMIFS(Orders!$V:$V,Orders!$T:$T,Orders!T111)&gt;10,ROUND(Orders!W111*1.15,2),SUMIFS(Orders!$V:$V,Orders!$T:$T,Orders!T111)&lt;=10,"Endirim Yoxdur")</f>
        <v>0.23</v>
      </c>
    </row>
    <row r="112" spans="3:5" x14ac:dyDescent="0.25">
      <c r="C112" s="26" t="str">
        <f>IF(Orders!U112&gt;500,"Yüksək Satış","Aşağı Satış")</f>
        <v>Aşağı Satış</v>
      </c>
      <c r="D112" s="26" t="str">
        <f>IF(Orders!U112&gt;500,IF(Orders!E112="First Class",IF(Orders!W112=0,"VIP","Special"),"Formal"),"Normal")</f>
        <v>Normal</v>
      </c>
      <c r="E112" s="26" t="str" cm="1">
        <f t="array" ref="E112">_xlfn.IFS(Orders!W112=0,"Endirim Yoxdur",SUMIFS(Orders!$V:$V,Orders!$T:$T,Orders!T112)&gt;10,ROUND(Orders!W112*1.15,2),SUMIFS(Orders!$V:$V,Orders!$T:$T,Orders!T112)&lt;=10,"Endirim Yoxdur")</f>
        <v>Endirim Yoxdur</v>
      </c>
    </row>
    <row r="113" spans="3:5" x14ac:dyDescent="0.25">
      <c r="C113" s="26" t="str">
        <f>IF(Orders!U113&gt;500,"Yüksək Satış","Aşağı Satış")</f>
        <v>Aşağı Satış</v>
      </c>
      <c r="D113" s="26" t="str">
        <f>IF(Orders!U113&gt;500,IF(Orders!E113="First Class",IF(Orders!W113=0,"VIP","Special"),"Formal"),"Normal")</f>
        <v>Normal</v>
      </c>
      <c r="E113" s="26" cm="1">
        <f t="array" ref="E113">_xlfn.IFS(Orders!W113=0,"Endirim Yoxdur",SUMIFS(Orders!$V:$V,Orders!$T:$T,Orders!T113)&gt;10,ROUND(Orders!W113*1.15,2),SUMIFS(Orders!$V:$V,Orders!$T:$T,Orders!T113)&lt;=10,"Endirim Yoxdur")</f>
        <v>0.23</v>
      </c>
    </row>
    <row r="114" spans="3:5" x14ac:dyDescent="0.25">
      <c r="C114" s="26" t="str">
        <f>IF(Orders!U114&gt;500,"Yüksək Satış","Aşağı Satış")</f>
        <v>Aşağı Satış</v>
      </c>
      <c r="D114" s="26" t="str">
        <f>IF(Orders!U114&gt;500,IF(Orders!E114="First Class",IF(Orders!W114=0,"VIP","Special"),"Formal"),"Normal")</f>
        <v>Normal</v>
      </c>
      <c r="E114" s="26" t="str" cm="1">
        <f t="array" ref="E114">_xlfn.IFS(Orders!W114=0,"Endirim Yoxdur",SUMIFS(Orders!$V:$V,Orders!$T:$T,Orders!T114)&gt;10,ROUND(Orders!W114*1.15,2),SUMIFS(Orders!$V:$V,Orders!$T:$T,Orders!T114)&lt;=10,"Endirim Yoxdur")</f>
        <v>Endirim Yoxdur</v>
      </c>
    </row>
    <row r="115" spans="3:5" x14ac:dyDescent="0.25">
      <c r="C115" s="26" t="str">
        <f>IF(Orders!U115&gt;500,"Yüksək Satış","Aşağı Satış")</f>
        <v>Aşağı Satış</v>
      </c>
      <c r="D115" s="26" t="str">
        <f>IF(Orders!U115&gt;500,IF(Orders!E115="First Class",IF(Orders!W115=0,"VIP","Special"),"Formal"),"Normal")</f>
        <v>Normal</v>
      </c>
      <c r="E115" s="26" t="str" cm="1">
        <f t="array" ref="E115">_xlfn.IFS(Orders!W115=0,"Endirim Yoxdur",SUMIFS(Orders!$V:$V,Orders!$T:$T,Orders!T115)&gt;10,ROUND(Orders!W115*1.15,2),SUMIFS(Orders!$V:$V,Orders!$T:$T,Orders!T115)&lt;=10,"Endirim Yoxdur")</f>
        <v>Endirim Yoxdur</v>
      </c>
    </row>
    <row r="116" spans="3:5" x14ac:dyDescent="0.25">
      <c r="C116" s="26" t="str">
        <f>IF(Orders!U116&gt;500,"Yüksək Satış","Aşağı Satış")</f>
        <v>Aşağı Satış</v>
      </c>
      <c r="D116" s="26" t="str">
        <f>IF(Orders!U116&gt;500,IF(Orders!E116="First Class",IF(Orders!W116=0,"VIP","Special"),"Formal"),"Normal")</f>
        <v>Normal</v>
      </c>
      <c r="E116" s="26" cm="1">
        <f t="array" ref="E116">_xlfn.IFS(Orders!W116=0,"Endirim Yoxdur",SUMIFS(Orders!$V:$V,Orders!$T:$T,Orders!T116)&gt;10,ROUND(Orders!W116*1.15,2),SUMIFS(Orders!$V:$V,Orders!$T:$T,Orders!T116)&lt;=10,"Endirim Yoxdur")</f>
        <v>0.23</v>
      </c>
    </row>
    <row r="117" spans="3:5" x14ac:dyDescent="0.25">
      <c r="C117" s="26" t="str">
        <f>IF(Orders!U117&gt;500,"Yüksək Satış","Aşağı Satış")</f>
        <v>Aşağı Satış</v>
      </c>
      <c r="D117" s="26" t="str">
        <f>IF(Orders!U117&gt;500,IF(Orders!E117="First Class",IF(Orders!W117=0,"VIP","Special"),"Formal"),"Normal")</f>
        <v>Normal</v>
      </c>
      <c r="E117" s="26" t="str" cm="1">
        <f t="array" ref="E117">_xlfn.IFS(Orders!W117=0,"Endirim Yoxdur",SUMIFS(Orders!$V:$V,Orders!$T:$T,Orders!T117)&gt;10,ROUND(Orders!W117*1.15,2),SUMIFS(Orders!$V:$V,Orders!$T:$T,Orders!T117)&lt;=10,"Endirim Yoxdur")</f>
        <v>Endirim Yoxdur</v>
      </c>
    </row>
    <row r="118" spans="3:5" x14ac:dyDescent="0.25">
      <c r="C118" s="26" t="str">
        <f>IF(Orders!U118&gt;500,"Yüksək Satış","Aşağı Satış")</f>
        <v>Aşağı Satış</v>
      </c>
      <c r="D118" s="26" t="str">
        <f>IF(Orders!U118&gt;500,IF(Orders!E118="First Class",IF(Orders!W118=0,"VIP","Special"),"Formal"),"Normal")</f>
        <v>Normal</v>
      </c>
      <c r="E118" s="26" cm="1">
        <f t="array" ref="E118">_xlfn.IFS(Orders!W118=0,"Endirim Yoxdur",SUMIFS(Orders!$V:$V,Orders!$T:$T,Orders!T118)&gt;10,ROUND(Orders!W118*1.15,2),SUMIFS(Orders!$V:$V,Orders!$T:$T,Orders!T118)&lt;=10,"Endirim Yoxdur")</f>
        <v>0.92</v>
      </c>
    </row>
    <row r="119" spans="3:5" x14ac:dyDescent="0.25">
      <c r="C119" s="26" t="str">
        <f>IF(Orders!U119&gt;500,"Yüksək Satış","Aşağı Satış")</f>
        <v>Aşağı Satış</v>
      </c>
      <c r="D119" s="26" t="str">
        <f>IF(Orders!U119&gt;500,IF(Orders!E119="First Class",IF(Orders!W119=0,"VIP","Special"),"Formal"),"Normal")</f>
        <v>Normal</v>
      </c>
      <c r="E119" s="26" cm="1">
        <f t="array" ref="E119">_xlfn.IFS(Orders!W119=0,"Endirim Yoxdur",SUMIFS(Orders!$V:$V,Orders!$T:$T,Orders!T119)&gt;10,ROUND(Orders!W119*1.15,2),SUMIFS(Orders!$V:$V,Orders!$T:$T,Orders!T119)&lt;=10,"Endirim Yoxdur")</f>
        <v>0.23</v>
      </c>
    </row>
    <row r="120" spans="3:5" x14ac:dyDescent="0.25">
      <c r="C120" s="26" t="str">
        <f>IF(Orders!U120&gt;500,"Yüksək Satış","Aşağı Satış")</f>
        <v>Aşağı Satış</v>
      </c>
      <c r="D120" s="26" t="str">
        <f>IF(Orders!U120&gt;500,IF(Orders!E120="First Class",IF(Orders!W120=0,"VIP","Special"),"Formal"),"Normal")</f>
        <v>Normal</v>
      </c>
      <c r="E120" s="26" cm="1">
        <f t="array" ref="E120">_xlfn.IFS(Orders!W120=0,"Endirim Yoxdur",SUMIFS(Orders!$V:$V,Orders!$T:$T,Orders!T120)&gt;10,ROUND(Orders!W120*1.15,2),SUMIFS(Orders!$V:$V,Orders!$T:$T,Orders!T120)&lt;=10,"Endirim Yoxdur")</f>
        <v>0.69</v>
      </c>
    </row>
    <row r="121" spans="3:5" x14ac:dyDescent="0.25">
      <c r="C121" s="26" t="str">
        <f>IF(Orders!U121&gt;500,"Yüksək Satış","Aşağı Satış")</f>
        <v>Aşağı Satış</v>
      </c>
      <c r="D121" s="26" t="str">
        <f>IF(Orders!U121&gt;500,IF(Orders!E121="First Class",IF(Orders!W121=0,"VIP","Special"),"Formal"),"Normal")</f>
        <v>Normal</v>
      </c>
      <c r="E121" s="26" cm="1">
        <f t="array" ref="E121">_xlfn.IFS(Orders!W121=0,"Endirim Yoxdur",SUMIFS(Orders!$V:$V,Orders!$T:$T,Orders!T121)&gt;10,ROUND(Orders!W121*1.15,2),SUMIFS(Orders!$V:$V,Orders!$T:$T,Orders!T121)&lt;=10,"Endirim Yoxdur")</f>
        <v>0.23</v>
      </c>
    </row>
    <row r="122" spans="3:5" x14ac:dyDescent="0.25">
      <c r="C122" s="26" t="str">
        <f>IF(Orders!U122&gt;500,"Yüksək Satış","Aşağı Satış")</f>
        <v>Aşağı Satış</v>
      </c>
      <c r="D122" s="26" t="str">
        <f>IF(Orders!U122&gt;500,IF(Orders!E122="First Class",IF(Orders!W122=0,"VIP","Special"),"Formal"),"Normal")</f>
        <v>Normal</v>
      </c>
      <c r="E122" s="26" t="str" cm="1">
        <f t="array" ref="E122">_xlfn.IFS(Orders!W122=0,"Endirim Yoxdur",SUMIFS(Orders!$V:$V,Orders!$T:$T,Orders!T122)&gt;10,ROUND(Orders!W122*1.15,2),SUMIFS(Orders!$V:$V,Orders!$T:$T,Orders!T122)&lt;=10,"Endirim Yoxdur")</f>
        <v>Endirim Yoxdur</v>
      </c>
    </row>
    <row r="123" spans="3:5" x14ac:dyDescent="0.25">
      <c r="C123" s="26" t="str">
        <f>IF(Orders!U123&gt;500,"Yüksək Satış","Aşağı Satış")</f>
        <v>Aşağı Satış</v>
      </c>
      <c r="D123" s="26" t="str">
        <f>IF(Orders!U123&gt;500,IF(Orders!E123="First Class",IF(Orders!W123=0,"VIP","Special"),"Formal"),"Normal")</f>
        <v>Normal</v>
      </c>
      <c r="E123" s="26" t="str" cm="1">
        <f t="array" ref="E123">_xlfn.IFS(Orders!W123=0,"Endirim Yoxdur",SUMIFS(Orders!$V:$V,Orders!$T:$T,Orders!T123)&gt;10,ROUND(Orders!W123*1.15,2),SUMIFS(Orders!$V:$V,Orders!$T:$T,Orders!T123)&lt;=10,"Endirim Yoxdur")</f>
        <v>Endirim Yoxdur</v>
      </c>
    </row>
    <row r="124" spans="3:5" x14ac:dyDescent="0.25">
      <c r="C124" s="26" t="str">
        <f>IF(Orders!U124&gt;500,"Yüksək Satış","Aşağı Satış")</f>
        <v>Aşağı Satış</v>
      </c>
      <c r="D124" s="26" t="str">
        <f>IF(Orders!U124&gt;500,IF(Orders!E124="First Class",IF(Orders!W124=0,"VIP","Special"),"Formal"),"Normal")</f>
        <v>Normal</v>
      </c>
      <c r="E124" s="26" t="str" cm="1">
        <f t="array" ref="E124">_xlfn.IFS(Orders!W124=0,"Endirim Yoxdur",SUMIFS(Orders!$V:$V,Orders!$T:$T,Orders!T124)&gt;10,ROUND(Orders!W124*1.15,2),SUMIFS(Orders!$V:$V,Orders!$T:$T,Orders!T124)&lt;=10,"Endirim Yoxdur")</f>
        <v>Endirim Yoxdur</v>
      </c>
    </row>
    <row r="125" spans="3:5" x14ac:dyDescent="0.25">
      <c r="C125" s="26" t="str">
        <f>IF(Orders!U125&gt;500,"Yüksək Satış","Aşağı Satış")</f>
        <v>Aşağı Satış</v>
      </c>
      <c r="D125" s="26" t="str">
        <f>IF(Orders!U125&gt;500,IF(Orders!E125="First Class",IF(Orders!W125=0,"VIP","Special"),"Formal"),"Normal")</f>
        <v>Normal</v>
      </c>
      <c r="E125" s="26" cm="1">
        <f t="array" ref="E125">_xlfn.IFS(Orders!W125=0,"Endirim Yoxdur",SUMIFS(Orders!$V:$V,Orders!$T:$T,Orders!T125)&gt;10,ROUND(Orders!W125*1.15,2),SUMIFS(Orders!$V:$V,Orders!$T:$T,Orders!T125)&lt;=10,"Endirim Yoxdur")</f>
        <v>0.92</v>
      </c>
    </row>
    <row r="126" spans="3:5" x14ac:dyDescent="0.25">
      <c r="C126" s="26" t="str">
        <f>IF(Orders!U126&gt;500,"Yüksək Satış","Aşağı Satış")</f>
        <v>Aşağı Satış</v>
      </c>
      <c r="D126" s="26" t="str">
        <f>IF(Orders!U126&gt;500,IF(Orders!E126="First Class",IF(Orders!W126=0,"VIP","Special"),"Formal"),"Normal")</f>
        <v>Normal</v>
      </c>
      <c r="E126" s="26" t="str" cm="1">
        <f t="array" ref="E126">_xlfn.IFS(Orders!W126=0,"Endirim Yoxdur",SUMIFS(Orders!$V:$V,Orders!$T:$T,Orders!T126)&gt;10,ROUND(Orders!W126*1.15,2),SUMIFS(Orders!$V:$V,Orders!$T:$T,Orders!T126)&lt;=10,"Endirim Yoxdur")</f>
        <v>Endirim Yoxdur</v>
      </c>
    </row>
    <row r="127" spans="3:5" x14ac:dyDescent="0.25">
      <c r="C127" s="26" t="str">
        <f>IF(Orders!U127&gt;500,"Yüksək Satış","Aşağı Satış")</f>
        <v>Aşağı Satış</v>
      </c>
      <c r="D127" s="26" t="str">
        <f>IF(Orders!U127&gt;500,IF(Orders!E127="First Class",IF(Orders!W127=0,"VIP","Special"),"Formal"),"Normal")</f>
        <v>Normal</v>
      </c>
      <c r="E127" s="26" cm="1">
        <f t="array" ref="E127">_xlfn.IFS(Orders!W127=0,"Endirim Yoxdur",SUMIFS(Orders!$V:$V,Orders!$T:$T,Orders!T127)&gt;10,ROUND(Orders!W127*1.15,2),SUMIFS(Orders!$V:$V,Orders!$T:$T,Orders!T127)&lt;=10,"Endirim Yoxdur")</f>
        <v>0.92</v>
      </c>
    </row>
    <row r="128" spans="3:5" x14ac:dyDescent="0.25">
      <c r="C128" s="26" t="str">
        <f>IF(Orders!U128&gt;500,"Yüksək Satış","Aşağı Satış")</f>
        <v>Aşağı Satış</v>
      </c>
      <c r="D128" s="26" t="str">
        <f>IF(Orders!U128&gt;500,IF(Orders!E128="First Class",IF(Orders!W128=0,"VIP","Special"),"Formal"),"Normal")</f>
        <v>Normal</v>
      </c>
      <c r="E128" s="26" cm="1">
        <f t="array" ref="E128">_xlfn.IFS(Orders!W128=0,"Endirim Yoxdur",SUMIFS(Orders!$V:$V,Orders!$T:$T,Orders!T128)&gt;10,ROUND(Orders!W128*1.15,2),SUMIFS(Orders!$V:$V,Orders!$T:$T,Orders!T128)&lt;=10,"Endirim Yoxdur")</f>
        <v>0.23</v>
      </c>
    </row>
    <row r="129" spans="3:5" x14ac:dyDescent="0.25">
      <c r="C129" s="26" t="str">
        <f>IF(Orders!U129&gt;500,"Yüksək Satış","Aşağı Satış")</f>
        <v>Aşağı Satış</v>
      </c>
      <c r="D129" s="26" t="str">
        <f>IF(Orders!U129&gt;500,IF(Orders!E129="First Class",IF(Orders!W129=0,"VIP","Special"),"Formal"),"Normal")</f>
        <v>Normal</v>
      </c>
      <c r="E129" s="26" cm="1">
        <f t="array" ref="E129">_xlfn.IFS(Orders!W129=0,"Endirim Yoxdur",SUMIFS(Orders!$V:$V,Orders!$T:$T,Orders!T129)&gt;10,ROUND(Orders!W129*1.15,2),SUMIFS(Orders!$V:$V,Orders!$T:$T,Orders!T129)&lt;=10,"Endirim Yoxdur")</f>
        <v>0.23</v>
      </c>
    </row>
    <row r="130" spans="3:5" x14ac:dyDescent="0.25">
      <c r="C130" s="26" t="str">
        <f>IF(Orders!U130&gt;500,"Yüksək Satış","Aşağı Satış")</f>
        <v>Aşağı Satış</v>
      </c>
      <c r="D130" s="26" t="str">
        <f>IF(Orders!U130&gt;500,IF(Orders!E130="First Class",IF(Orders!W130=0,"VIP","Special"),"Formal"),"Normal")</f>
        <v>Normal</v>
      </c>
      <c r="E130" s="26" cm="1">
        <f t="array" ref="E130">_xlfn.IFS(Orders!W130=0,"Endirim Yoxdur",SUMIFS(Orders!$V:$V,Orders!$T:$T,Orders!T130)&gt;10,ROUND(Orders!W130*1.15,2),SUMIFS(Orders!$V:$V,Orders!$T:$T,Orders!T130)&lt;=10,"Endirim Yoxdur")</f>
        <v>0.23</v>
      </c>
    </row>
    <row r="131" spans="3:5" x14ac:dyDescent="0.25">
      <c r="C131" s="26" t="str">
        <f>IF(Orders!U131&gt;500,"Yüksək Satış","Aşağı Satış")</f>
        <v>Aşağı Satış</v>
      </c>
      <c r="D131" s="26" t="str">
        <f>IF(Orders!U131&gt;500,IF(Orders!E131="First Class",IF(Orders!W131=0,"VIP","Special"),"Formal"),"Normal")</f>
        <v>Normal</v>
      </c>
      <c r="E131" s="26" cm="1">
        <f t="array" ref="E131">_xlfn.IFS(Orders!W131=0,"Endirim Yoxdur",SUMIFS(Orders!$V:$V,Orders!$T:$T,Orders!T131)&gt;10,ROUND(Orders!W131*1.15,2),SUMIFS(Orders!$V:$V,Orders!$T:$T,Orders!T131)&lt;=10,"Endirim Yoxdur")</f>
        <v>0.23</v>
      </c>
    </row>
    <row r="132" spans="3:5" x14ac:dyDescent="0.25">
      <c r="C132" s="26" t="str">
        <f>IF(Orders!U132&gt;500,"Yüksək Satış","Aşağı Satış")</f>
        <v>Yüksək Satış</v>
      </c>
      <c r="D132" s="26" t="str">
        <f>IF(Orders!U132&gt;500,IF(Orders!E132="First Class",IF(Orders!W132=0,"VIP","Special"),"Formal"),"Normal")</f>
        <v>Formal</v>
      </c>
      <c r="E132" s="26" cm="1">
        <f t="array" ref="E132">_xlfn.IFS(Orders!W132=0,"Endirim Yoxdur",SUMIFS(Orders!$V:$V,Orders!$T:$T,Orders!T132)&gt;10,ROUND(Orders!W132*1.15,2),SUMIFS(Orders!$V:$V,Orders!$T:$T,Orders!T132)&lt;=10,"Endirim Yoxdur")</f>
        <v>0.35</v>
      </c>
    </row>
    <row r="133" spans="3:5" x14ac:dyDescent="0.25">
      <c r="C133" s="26" t="str">
        <f>IF(Orders!U133&gt;500,"Yüksək Satış","Aşağı Satış")</f>
        <v>Aşağı Satış</v>
      </c>
      <c r="D133" s="26" t="str">
        <f>IF(Orders!U133&gt;500,IF(Orders!E133="First Class",IF(Orders!W133=0,"VIP","Special"),"Formal"),"Normal")</f>
        <v>Normal</v>
      </c>
      <c r="E133" s="26" cm="1">
        <f t="array" ref="E133">_xlfn.IFS(Orders!W133=0,"Endirim Yoxdur",SUMIFS(Orders!$V:$V,Orders!$T:$T,Orders!T133)&gt;10,ROUND(Orders!W133*1.15,2),SUMIFS(Orders!$V:$V,Orders!$T:$T,Orders!T133)&lt;=10,"Endirim Yoxdur")</f>
        <v>0.35</v>
      </c>
    </row>
    <row r="134" spans="3:5" x14ac:dyDescent="0.25">
      <c r="C134" s="26" t="str">
        <f>IF(Orders!U134&gt;500,"Yüksək Satış","Aşağı Satış")</f>
        <v>Aşağı Satış</v>
      </c>
      <c r="D134" s="26" t="str">
        <f>IF(Orders!U134&gt;500,IF(Orders!E134="First Class",IF(Orders!W134=0,"VIP","Special"),"Formal"),"Normal")</f>
        <v>Normal</v>
      </c>
      <c r="E134" s="26" cm="1">
        <f t="array" ref="E134">_xlfn.IFS(Orders!W134=0,"Endirim Yoxdur",SUMIFS(Orders!$V:$V,Orders!$T:$T,Orders!T134)&gt;10,ROUND(Orders!W134*1.15,2),SUMIFS(Orders!$V:$V,Orders!$T:$T,Orders!T134)&lt;=10,"Endirim Yoxdur")</f>
        <v>0.23</v>
      </c>
    </row>
    <row r="135" spans="3:5" x14ac:dyDescent="0.25">
      <c r="C135" s="26" t="str">
        <f>IF(Orders!U135&gt;500,"Yüksək Satış","Aşağı Satış")</f>
        <v>Aşağı Satış</v>
      </c>
      <c r="D135" s="26" t="str">
        <f>IF(Orders!U135&gt;500,IF(Orders!E135="First Class",IF(Orders!W135=0,"VIP","Special"),"Formal"),"Normal")</f>
        <v>Normal</v>
      </c>
      <c r="E135" s="26" cm="1">
        <f t="array" ref="E135">_xlfn.IFS(Orders!W135=0,"Endirim Yoxdur",SUMIFS(Orders!$V:$V,Orders!$T:$T,Orders!T135)&gt;10,ROUND(Orders!W135*1.15,2),SUMIFS(Orders!$V:$V,Orders!$T:$T,Orders!T135)&lt;=10,"Endirim Yoxdur")</f>
        <v>0.69</v>
      </c>
    </row>
    <row r="136" spans="3:5" x14ac:dyDescent="0.25">
      <c r="C136" s="26" t="str">
        <f>IF(Orders!U136&gt;500,"Yüksək Satış","Aşağı Satış")</f>
        <v>Aşağı Satış</v>
      </c>
      <c r="D136" s="26" t="str">
        <f>IF(Orders!U136&gt;500,IF(Orders!E136="First Class",IF(Orders!W136=0,"VIP","Special"),"Formal"),"Normal")</f>
        <v>Normal</v>
      </c>
      <c r="E136" s="26" t="str" cm="1">
        <f t="array" ref="E136">_xlfn.IFS(Orders!W136=0,"Endirim Yoxdur",SUMIFS(Orders!$V:$V,Orders!$T:$T,Orders!T136)&gt;10,ROUND(Orders!W136*1.15,2),SUMIFS(Orders!$V:$V,Orders!$T:$T,Orders!T136)&lt;=10,"Endirim Yoxdur")</f>
        <v>Endirim Yoxdur</v>
      </c>
    </row>
    <row r="137" spans="3:5" x14ac:dyDescent="0.25">
      <c r="C137" s="26" t="str">
        <f>IF(Orders!U137&gt;500,"Yüksək Satış","Aşağı Satış")</f>
        <v>Aşağı Satış</v>
      </c>
      <c r="D137" s="26" t="str">
        <f>IF(Orders!U137&gt;500,IF(Orders!E137="First Class",IF(Orders!W137=0,"VIP","Special"),"Formal"),"Normal")</f>
        <v>Normal</v>
      </c>
      <c r="E137" s="26" cm="1">
        <f t="array" ref="E137">_xlfn.IFS(Orders!W137=0,"Endirim Yoxdur",SUMIFS(Orders!$V:$V,Orders!$T:$T,Orders!T137)&gt;10,ROUND(Orders!W137*1.15,2),SUMIFS(Orders!$V:$V,Orders!$T:$T,Orders!T137)&lt;=10,"Endirim Yoxdur")</f>
        <v>0.23</v>
      </c>
    </row>
    <row r="138" spans="3:5" x14ac:dyDescent="0.25">
      <c r="C138" s="26" t="str">
        <f>IF(Orders!U138&gt;500,"Yüksək Satış","Aşağı Satış")</f>
        <v>Aşağı Satış</v>
      </c>
      <c r="D138" s="26" t="str">
        <f>IF(Orders!U138&gt;500,IF(Orders!E138="First Class",IF(Orders!W138=0,"VIP","Special"),"Formal"),"Normal")</f>
        <v>Normal</v>
      </c>
      <c r="E138" s="26" cm="1">
        <f t="array" ref="E138">_xlfn.IFS(Orders!W138=0,"Endirim Yoxdur",SUMIFS(Orders!$V:$V,Orders!$T:$T,Orders!T138)&gt;10,ROUND(Orders!W138*1.15,2),SUMIFS(Orders!$V:$V,Orders!$T:$T,Orders!T138)&lt;=10,"Endirim Yoxdur")</f>
        <v>0.23</v>
      </c>
    </row>
    <row r="139" spans="3:5" x14ac:dyDescent="0.25">
      <c r="C139" s="26" t="str">
        <f>IF(Orders!U139&gt;500,"Yüksək Satış","Aşağı Satış")</f>
        <v>Aşağı Satış</v>
      </c>
      <c r="D139" s="26" t="str">
        <f>IF(Orders!U139&gt;500,IF(Orders!E139="First Class",IF(Orders!W139=0,"VIP","Special"),"Formal"),"Normal")</f>
        <v>Normal</v>
      </c>
      <c r="E139" s="26" cm="1">
        <f t="array" ref="E139">_xlfn.IFS(Orders!W139=0,"Endirim Yoxdur",SUMIFS(Orders!$V:$V,Orders!$T:$T,Orders!T139)&gt;10,ROUND(Orders!W139*1.15,2),SUMIFS(Orders!$V:$V,Orders!$T:$T,Orders!T139)&lt;=10,"Endirim Yoxdur")</f>
        <v>0.23</v>
      </c>
    </row>
    <row r="140" spans="3:5" x14ac:dyDescent="0.25">
      <c r="C140" s="26" t="str">
        <f>IF(Orders!U140&gt;500,"Yüksək Satış","Aşağı Satış")</f>
        <v>Aşağı Satış</v>
      </c>
      <c r="D140" s="26" t="str">
        <f>IF(Orders!U140&gt;500,IF(Orders!E140="First Class",IF(Orders!W140=0,"VIP","Special"),"Formal"),"Normal")</f>
        <v>Normal</v>
      </c>
      <c r="E140" s="26" cm="1">
        <f t="array" ref="E140">_xlfn.IFS(Orders!W140=0,"Endirim Yoxdur",SUMIFS(Orders!$V:$V,Orders!$T:$T,Orders!T140)&gt;10,ROUND(Orders!W140*1.15,2),SUMIFS(Orders!$V:$V,Orders!$T:$T,Orders!T140)&lt;=10,"Endirim Yoxdur")</f>
        <v>0.23</v>
      </c>
    </row>
    <row r="141" spans="3:5" x14ac:dyDescent="0.25">
      <c r="C141" s="26" t="str">
        <f>IF(Orders!U141&gt;500,"Yüksək Satış","Aşağı Satış")</f>
        <v>Aşağı Satış</v>
      </c>
      <c r="D141" s="26" t="str">
        <f>IF(Orders!U141&gt;500,IF(Orders!E141="First Class",IF(Orders!W141=0,"VIP","Special"),"Formal"),"Normal")</f>
        <v>Normal</v>
      </c>
      <c r="E141" s="26" t="str" cm="1">
        <f t="array" ref="E141">_xlfn.IFS(Orders!W141=0,"Endirim Yoxdur",SUMIFS(Orders!$V:$V,Orders!$T:$T,Orders!T141)&gt;10,ROUND(Orders!W141*1.15,2),SUMIFS(Orders!$V:$V,Orders!$T:$T,Orders!T141)&lt;=10,"Endirim Yoxdur")</f>
        <v>Endirim Yoxdur</v>
      </c>
    </row>
    <row r="142" spans="3:5" x14ac:dyDescent="0.25">
      <c r="C142" s="26" t="str">
        <f>IF(Orders!U142&gt;500,"Yüksək Satış","Aşağı Satış")</f>
        <v>Aşağı Satış</v>
      </c>
      <c r="D142" s="26" t="str">
        <f>IF(Orders!U142&gt;500,IF(Orders!E142="First Class",IF(Orders!W142=0,"VIP","Special"),"Formal"),"Normal")</f>
        <v>Normal</v>
      </c>
      <c r="E142" s="26" t="str" cm="1">
        <f t="array" ref="E142">_xlfn.IFS(Orders!W142=0,"Endirim Yoxdur",SUMIFS(Orders!$V:$V,Orders!$T:$T,Orders!T142)&gt;10,ROUND(Orders!W142*1.15,2),SUMIFS(Orders!$V:$V,Orders!$T:$T,Orders!T142)&lt;=10,"Endirim Yoxdur")</f>
        <v>Endirim Yoxdur</v>
      </c>
    </row>
    <row r="143" spans="3:5" x14ac:dyDescent="0.25">
      <c r="C143" s="26" t="str">
        <f>IF(Orders!U143&gt;500,"Yüksək Satış","Aşağı Satış")</f>
        <v>Aşağı Satış</v>
      </c>
      <c r="D143" s="26" t="str">
        <f>IF(Orders!U143&gt;500,IF(Orders!E143="First Class",IF(Orders!W143=0,"VIP","Special"),"Formal"),"Normal")</f>
        <v>Normal</v>
      </c>
      <c r="E143" s="26" cm="1">
        <f t="array" ref="E143">_xlfn.IFS(Orders!W143=0,"Endirim Yoxdur",SUMIFS(Orders!$V:$V,Orders!$T:$T,Orders!T143)&gt;10,ROUND(Orders!W143*1.15,2),SUMIFS(Orders!$V:$V,Orders!$T:$T,Orders!T143)&lt;=10,"Endirim Yoxdur")</f>
        <v>0.23</v>
      </c>
    </row>
    <row r="144" spans="3:5" x14ac:dyDescent="0.25">
      <c r="C144" s="26" t="str">
        <f>IF(Orders!U144&gt;500,"Yüksək Satış","Aşağı Satış")</f>
        <v>Aşağı Satış</v>
      </c>
      <c r="D144" s="26" t="str">
        <f>IF(Orders!U144&gt;500,IF(Orders!E144="First Class",IF(Orders!W144=0,"VIP","Special"),"Formal"),"Normal")</f>
        <v>Normal</v>
      </c>
      <c r="E144" s="26" t="str" cm="1">
        <f t="array" ref="E144">_xlfn.IFS(Orders!W144=0,"Endirim Yoxdur",SUMIFS(Orders!$V:$V,Orders!$T:$T,Orders!T144)&gt;10,ROUND(Orders!W144*1.15,2),SUMIFS(Orders!$V:$V,Orders!$T:$T,Orders!T144)&lt;=10,"Endirim Yoxdur")</f>
        <v>Endirim Yoxdur</v>
      </c>
    </row>
    <row r="145" spans="3:5" x14ac:dyDescent="0.25">
      <c r="C145" s="26" t="str">
        <f>IF(Orders!U145&gt;500,"Yüksək Satış","Aşağı Satış")</f>
        <v>Aşağı Satış</v>
      </c>
      <c r="D145" s="26" t="str">
        <f>IF(Orders!U145&gt;500,IF(Orders!E145="First Class",IF(Orders!W145=0,"VIP","Special"),"Formal"),"Normal")</f>
        <v>Normal</v>
      </c>
      <c r="E145" s="26" cm="1">
        <f t="array" ref="E145">_xlfn.IFS(Orders!W145=0,"Endirim Yoxdur",SUMIFS(Orders!$V:$V,Orders!$T:$T,Orders!T145)&gt;10,ROUND(Orders!W145*1.15,2),SUMIFS(Orders!$V:$V,Orders!$T:$T,Orders!T145)&lt;=10,"Endirim Yoxdur")</f>
        <v>0.23</v>
      </c>
    </row>
    <row r="146" spans="3:5" x14ac:dyDescent="0.25">
      <c r="C146" s="26" t="str">
        <f>IF(Orders!U146&gt;500,"Yüksək Satış","Aşağı Satış")</f>
        <v>Aşağı Satış</v>
      </c>
      <c r="D146" s="26" t="str">
        <f>IF(Orders!U146&gt;500,IF(Orders!E146="First Class",IF(Orders!W146=0,"VIP","Special"),"Formal"),"Normal")</f>
        <v>Normal</v>
      </c>
      <c r="E146" s="26" cm="1">
        <f t="array" ref="E146">_xlfn.IFS(Orders!W146=0,"Endirim Yoxdur",SUMIFS(Orders!$V:$V,Orders!$T:$T,Orders!T146)&gt;10,ROUND(Orders!W146*1.15,2),SUMIFS(Orders!$V:$V,Orders!$T:$T,Orders!T146)&lt;=10,"Endirim Yoxdur")</f>
        <v>0.57999999999999996</v>
      </c>
    </row>
    <row r="147" spans="3:5" x14ac:dyDescent="0.25">
      <c r="C147" s="26" t="str">
        <f>IF(Orders!U147&gt;500,"Yüksək Satış","Aşağı Satış")</f>
        <v>Yüksək Satış</v>
      </c>
      <c r="D147" s="26" t="str">
        <f>IF(Orders!U147&gt;500,IF(Orders!E147="First Class",IF(Orders!W147=0,"VIP","Special"),"Formal"),"Normal")</f>
        <v>Formal</v>
      </c>
      <c r="E147" s="26" cm="1">
        <f t="array" ref="E147">_xlfn.IFS(Orders!W147=0,"Endirim Yoxdur",SUMIFS(Orders!$V:$V,Orders!$T:$T,Orders!T147)&gt;10,ROUND(Orders!W147*1.15,2),SUMIFS(Orders!$V:$V,Orders!$T:$T,Orders!T147)&lt;=10,"Endirim Yoxdur")</f>
        <v>0.23</v>
      </c>
    </row>
    <row r="148" spans="3:5" x14ac:dyDescent="0.25">
      <c r="C148" s="26" t="str">
        <f>IF(Orders!U148&gt;500,"Yüksək Satış","Aşağı Satış")</f>
        <v>Aşağı Satış</v>
      </c>
      <c r="D148" s="26" t="str">
        <f>IF(Orders!U148&gt;500,IF(Orders!E148="First Class",IF(Orders!W148=0,"VIP","Special"),"Formal"),"Normal")</f>
        <v>Normal</v>
      </c>
      <c r="E148" s="26" cm="1">
        <f t="array" ref="E148">_xlfn.IFS(Orders!W148=0,"Endirim Yoxdur",SUMIFS(Orders!$V:$V,Orders!$T:$T,Orders!T148)&gt;10,ROUND(Orders!W148*1.15,2),SUMIFS(Orders!$V:$V,Orders!$T:$T,Orders!T148)&lt;=10,"Endirim Yoxdur")</f>
        <v>0.92</v>
      </c>
    </row>
    <row r="149" spans="3:5" x14ac:dyDescent="0.25">
      <c r="C149" s="26" t="str">
        <f>IF(Orders!U149&gt;500,"Yüksək Satış","Aşağı Satış")</f>
        <v>Aşağı Satış</v>
      </c>
      <c r="D149" s="26" t="str">
        <f>IF(Orders!U149&gt;500,IF(Orders!E149="First Class",IF(Orders!W149=0,"VIP","Special"),"Formal"),"Normal")</f>
        <v>Normal</v>
      </c>
      <c r="E149" s="26" cm="1">
        <f t="array" ref="E149">_xlfn.IFS(Orders!W149=0,"Endirim Yoxdur",SUMIFS(Orders!$V:$V,Orders!$T:$T,Orders!T149)&gt;10,ROUND(Orders!W149*1.15,2),SUMIFS(Orders!$V:$V,Orders!$T:$T,Orders!T149)&lt;=10,"Endirim Yoxdur")</f>
        <v>0.23</v>
      </c>
    </row>
    <row r="150" spans="3:5" x14ac:dyDescent="0.25">
      <c r="C150" s="26" t="str">
        <f>IF(Orders!U150&gt;500,"Yüksək Satış","Aşağı Satış")</f>
        <v>Aşağı Satış</v>
      </c>
      <c r="D150" s="26" t="str">
        <f>IF(Orders!U150&gt;500,IF(Orders!E150="First Class",IF(Orders!W150=0,"VIP","Special"),"Formal"),"Normal")</f>
        <v>Normal</v>
      </c>
      <c r="E150" s="26" cm="1">
        <f t="array" ref="E150">_xlfn.IFS(Orders!W150=0,"Endirim Yoxdur",SUMIFS(Orders!$V:$V,Orders!$T:$T,Orders!T150)&gt;10,ROUND(Orders!W150*1.15,2),SUMIFS(Orders!$V:$V,Orders!$T:$T,Orders!T150)&lt;=10,"Endirim Yoxdur")</f>
        <v>0.23</v>
      </c>
    </row>
    <row r="151" spans="3:5" x14ac:dyDescent="0.25">
      <c r="C151" s="26" t="str">
        <f>IF(Orders!U151&gt;500,"Yüksək Satış","Aşağı Satış")</f>
        <v>Aşağı Satış</v>
      </c>
      <c r="D151" s="26" t="str">
        <f>IF(Orders!U151&gt;500,IF(Orders!E151="First Class",IF(Orders!W151=0,"VIP","Special"),"Formal"),"Normal")</f>
        <v>Normal</v>
      </c>
      <c r="E151" s="26" cm="1">
        <f t="array" ref="E151">_xlfn.IFS(Orders!W151=0,"Endirim Yoxdur",SUMIFS(Orders!$V:$V,Orders!$T:$T,Orders!T151)&gt;10,ROUND(Orders!W151*1.15,2),SUMIFS(Orders!$V:$V,Orders!$T:$T,Orders!T151)&lt;=10,"Endirim Yoxdur")</f>
        <v>0.23</v>
      </c>
    </row>
    <row r="152" spans="3:5" x14ac:dyDescent="0.25">
      <c r="C152" s="26" t="str">
        <f>IF(Orders!U152&gt;500,"Yüksək Satış","Aşağı Satış")</f>
        <v>Aşağı Satış</v>
      </c>
      <c r="D152" s="26" t="str">
        <f>IF(Orders!U152&gt;500,IF(Orders!E152="First Class",IF(Orders!W152=0,"VIP","Special"),"Formal"),"Normal")</f>
        <v>Normal</v>
      </c>
      <c r="E152" s="26" cm="1">
        <f t="array" ref="E152">_xlfn.IFS(Orders!W152=0,"Endirim Yoxdur",SUMIFS(Orders!$V:$V,Orders!$T:$T,Orders!T152)&gt;10,ROUND(Orders!W152*1.15,2),SUMIFS(Orders!$V:$V,Orders!$T:$T,Orders!T152)&lt;=10,"Endirim Yoxdur")</f>
        <v>0.23</v>
      </c>
    </row>
    <row r="153" spans="3:5" x14ac:dyDescent="0.25">
      <c r="C153" s="26" t="str">
        <f>IF(Orders!U153&gt;500,"Yüksək Satış","Aşağı Satış")</f>
        <v>Aşağı Satış</v>
      </c>
      <c r="D153" s="26" t="str">
        <f>IF(Orders!U153&gt;500,IF(Orders!E153="First Class",IF(Orders!W153=0,"VIP","Special"),"Formal"),"Normal")</f>
        <v>Normal</v>
      </c>
      <c r="E153" s="26" cm="1">
        <f t="array" ref="E153">_xlfn.IFS(Orders!W153=0,"Endirim Yoxdur",SUMIFS(Orders!$V:$V,Orders!$T:$T,Orders!T153)&gt;10,ROUND(Orders!W153*1.15,2),SUMIFS(Orders!$V:$V,Orders!$T:$T,Orders!T153)&lt;=10,"Endirim Yoxdur")</f>
        <v>0.23</v>
      </c>
    </row>
    <row r="154" spans="3:5" x14ac:dyDescent="0.25">
      <c r="C154" s="26" t="str">
        <f>IF(Orders!U154&gt;500,"Yüksək Satış","Aşağı Satış")</f>
        <v>Aşağı Satış</v>
      </c>
      <c r="D154" s="26" t="str">
        <f>IF(Orders!U154&gt;500,IF(Orders!E154="First Class",IF(Orders!W154=0,"VIP","Special"),"Formal"),"Normal")</f>
        <v>Normal</v>
      </c>
      <c r="E154" s="26" t="str" cm="1">
        <f t="array" ref="E154">_xlfn.IFS(Orders!W154=0,"Endirim Yoxdur",SUMIFS(Orders!$V:$V,Orders!$T:$T,Orders!T154)&gt;10,ROUND(Orders!W154*1.15,2),SUMIFS(Orders!$V:$V,Orders!$T:$T,Orders!T154)&lt;=10,"Endirim Yoxdur")</f>
        <v>Endirim Yoxdur</v>
      </c>
    </row>
    <row r="155" spans="3:5" x14ac:dyDescent="0.25">
      <c r="C155" s="26" t="str">
        <f>IF(Orders!U155&gt;500,"Yüksək Satış","Aşağı Satış")</f>
        <v>Aşağı Satış</v>
      </c>
      <c r="D155" s="26" t="str">
        <f>IF(Orders!U155&gt;500,IF(Orders!E155="First Class",IF(Orders!W155=0,"VIP","Special"),"Formal"),"Normal")</f>
        <v>Normal</v>
      </c>
      <c r="E155" s="26" cm="1">
        <f t="array" ref="E155">_xlfn.IFS(Orders!W155=0,"Endirim Yoxdur",SUMIFS(Orders!$V:$V,Orders!$T:$T,Orders!T155)&gt;10,ROUND(Orders!W155*1.15,2),SUMIFS(Orders!$V:$V,Orders!$T:$T,Orders!T155)&lt;=10,"Endirim Yoxdur")</f>
        <v>0.23</v>
      </c>
    </row>
    <row r="156" spans="3:5" x14ac:dyDescent="0.25">
      <c r="C156" s="26" t="str">
        <f>IF(Orders!U156&gt;500,"Yüksək Satış","Aşağı Satış")</f>
        <v>Aşağı Satış</v>
      </c>
      <c r="D156" s="26" t="str">
        <f>IF(Orders!U156&gt;500,IF(Orders!E156="First Class",IF(Orders!W156=0,"VIP","Special"),"Formal"),"Normal")</f>
        <v>Normal</v>
      </c>
      <c r="E156" s="26" t="str" cm="1">
        <f t="array" ref="E156">_xlfn.IFS(Orders!W156=0,"Endirim Yoxdur",SUMIFS(Orders!$V:$V,Orders!$T:$T,Orders!T156)&gt;10,ROUND(Orders!W156*1.15,2),SUMIFS(Orders!$V:$V,Orders!$T:$T,Orders!T156)&lt;=10,"Endirim Yoxdur")</f>
        <v>Endirim Yoxdur</v>
      </c>
    </row>
    <row r="157" spans="3:5" x14ac:dyDescent="0.25">
      <c r="C157" s="26" t="str">
        <f>IF(Orders!U157&gt;500,"Yüksək Satış","Aşağı Satış")</f>
        <v>Aşağı Satış</v>
      </c>
      <c r="D157" s="26" t="str">
        <f>IF(Orders!U157&gt;500,IF(Orders!E157="First Class",IF(Orders!W157=0,"VIP","Special"),"Formal"),"Normal")</f>
        <v>Normal</v>
      </c>
      <c r="E157" s="26" t="str" cm="1">
        <f t="array" ref="E157">_xlfn.IFS(Orders!W157=0,"Endirim Yoxdur",SUMIFS(Orders!$V:$V,Orders!$T:$T,Orders!T157)&gt;10,ROUND(Orders!W157*1.15,2),SUMIFS(Orders!$V:$V,Orders!$T:$T,Orders!T157)&lt;=10,"Endirim Yoxdur")</f>
        <v>Endirim Yoxdur</v>
      </c>
    </row>
    <row r="158" spans="3:5" x14ac:dyDescent="0.25">
      <c r="C158" s="26" t="str">
        <f>IF(Orders!U158&gt;500,"Yüksək Satış","Aşağı Satış")</f>
        <v>Aşağı Satış</v>
      </c>
      <c r="D158" s="26" t="str">
        <f>IF(Orders!U158&gt;500,IF(Orders!E158="First Class",IF(Orders!W158=0,"VIP","Special"),"Formal"),"Normal")</f>
        <v>Normal</v>
      </c>
      <c r="E158" s="26" cm="1">
        <f t="array" ref="E158">_xlfn.IFS(Orders!W158=0,"Endirim Yoxdur",SUMIFS(Orders!$V:$V,Orders!$T:$T,Orders!T158)&gt;10,ROUND(Orders!W158*1.15,2),SUMIFS(Orders!$V:$V,Orders!$T:$T,Orders!T158)&lt;=10,"Endirim Yoxdur")</f>
        <v>0.23</v>
      </c>
    </row>
    <row r="159" spans="3:5" x14ac:dyDescent="0.25">
      <c r="C159" s="26" t="str">
        <f>IF(Orders!U159&gt;500,"Yüksək Satış","Aşağı Satış")</f>
        <v>Aşağı Satış</v>
      </c>
      <c r="D159" s="26" t="str">
        <f>IF(Orders!U159&gt;500,IF(Orders!E159="First Class",IF(Orders!W159=0,"VIP","Special"),"Formal"),"Normal")</f>
        <v>Normal</v>
      </c>
      <c r="E159" s="26" t="str" cm="1">
        <f t="array" ref="E159">_xlfn.IFS(Orders!W159=0,"Endirim Yoxdur",SUMIFS(Orders!$V:$V,Orders!$T:$T,Orders!T159)&gt;10,ROUND(Orders!W159*1.15,2),SUMIFS(Orders!$V:$V,Orders!$T:$T,Orders!T159)&lt;=10,"Endirim Yoxdur")</f>
        <v>Endirim Yoxdur</v>
      </c>
    </row>
    <row r="160" spans="3:5" x14ac:dyDescent="0.25">
      <c r="C160" s="26" t="str">
        <f>IF(Orders!U160&gt;500,"Yüksək Satış","Aşağı Satış")</f>
        <v>Aşağı Satış</v>
      </c>
      <c r="D160" s="26" t="str">
        <f>IF(Orders!U160&gt;500,IF(Orders!E160="First Class",IF(Orders!W160=0,"VIP","Special"),"Formal"),"Normal")</f>
        <v>Normal</v>
      </c>
      <c r="E160" s="26" t="str" cm="1">
        <f t="array" ref="E160">_xlfn.IFS(Orders!W160=0,"Endirim Yoxdur",SUMIFS(Orders!$V:$V,Orders!$T:$T,Orders!T160)&gt;10,ROUND(Orders!W160*1.15,2),SUMIFS(Orders!$V:$V,Orders!$T:$T,Orders!T160)&lt;=10,"Endirim Yoxdur")</f>
        <v>Endirim Yoxdur</v>
      </c>
    </row>
    <row r="161" spans="3:5" x14ac:dyDescent="0.25">
      <c r="C161" s="26" t="str">
        <f>IF(Orders!U161&gt;500,"Yüksək Satış","Aşağı Satış")</f>
        <v>Aşağı Satış</v>
      </c>
      <c r="D161" s="26" t="str">
        <f>IF(Orders!U161&gt;500,IF(Orders!E161="First Class",IF(Orders!W161=0,"VIP","Special"),"Formal"),"Normal")</f>
        <v>Normal</v>
      </c>
      <c r="E161" s="26" t="str" cm="1">
        <f t="array" ref="E161">_xlfn.IFS(Orders!W161=0,"Endirim Yoxdur",SUMIFS(Orders!$V:$V,Orders!$T:$T,Orders!T161)&gt;10,ROUND(Orders!W161*1.15,2),SUMIFS(Orders!$V:$V,Orders!$T:$T,Orders!T161)&lt;=10,"Endirim Yoxdur")</f>
        <v>Endirim Yoxdur</v>
      </c>
    </row>
    <row r="162" spans="3:5" x14ac:dyDescent="0.25">
      <c r="C162" s="26" t="str">
        <f>IF(Orders!U162&gt;500,"Yüksək Satış","Aşağı Satış")</f>
        <v>Aşağı Satış</v>
      </c>
      <c r="D162" s="26" t="str">
        <f>IF(Orders!U162&gt;500,IF(Orders!E162="First Class",IF(Orders!W162=0,"VIP","Special"),"Formal"),"Normal")</f>
        <v>Normal</v>
      </c>
      <c r="E162" s="26" t="str" cm="1">
        <f t="array" ref="E162">_xlfn.IFS(Orders!W162=0,"Endirim Yoxdur",SUMIFS(Orders!$V:$V,Orders!$T:$T,Orders!T162)&gt;10,ROUND(Orders!W162*1.15,2),SUMIFS(Orders!$V:$V,Orders!$T:$T,Orders!T162)&lt;=10,"Endirim Yoxdur")</f>
        <v>Endirim Yoxdur</v>
      </c>
    </row>
    <row r="163" spans="3:5" x14ac:dyDescent="0.25">
      <c r="C163" s="26" t="str">
        <f>IF(Orders!U163&gt;500,"Yüksək Satış","Aşağı Satış")</f>
        <v>Aşağı Satış</v>
      </c>
      <c r="D163" s="26" t="str">
        <f>IF(Orders!U163&gt;500,IF(Orders!E163="First Class",IF(Orders!W163=0,"VIP","Special"),"Formal"),"Normal")</f>
        <v>Normal</v>
      </c>
      <c r="E163" s="26" cm="1">
        <f t="array" ref="E163">_xlfn.IFS(Orders!W163=0,"Endirim Yoxdur",SUMIFS(Orders!$V:$V,Orders!$T:$T,Orders!T163)&gt;10,ROUND(Orders!W163*1.15,2),SUMIFS(Orders!$V:$V,Orders!$T:$T,Orders!T163)&lt;=10,"Endirim Yoxdur")</f>
        <v>0.23</v>
      </c>
    </row>
    <row r="164" spans="3:5" x14ac:dyDescent="0.25">
      <c r="C164" s="26" t="str">
        <f>IF(Orders!U164&gt;500,"Yüksək Satış","Aşağı Satış")</f>
        <v>Aşağı Satış</v>
      </c>
      <c r="D164" s="26" t="str">
        <f>IF(Orders!U164&gt;500,IF(Orders!E164="First Class",IF(Orders!W164=0,"VIP","Special"),"Formal"),"Normal")</f>
        <v>Normal</v>
      </c>
      <c r="E164" s="26" cm="1">
        <f t="array" ref="E164">_xlfn.IFS(Orders!W164=0,"Endirim Yoxdur",SUMIFS(Orders!$V:$V,Orders!$T:$T,Orders!T164)&gt;10,ROUND(Orders!W164*1.15,2),SUMIFS(Orders!$V:$V,Orders!$T:$T,Orders!T164)&lt;=10,"Endirim Yoxdur")</f>
        <v>0.23</v>
      </c>
    </row>
    <row r="165" spans="3:5" x14ac:dyDescent="0.25">
      <c r="C165" s="26" t="str">
        <f>IF(Orders!U165&gt;500,"Yüksək Satış","Aşağı Satış")</f>
        <v>Aşağı Satış</v>
      </c>
      <c r="D165" s="26" t="str">
        <f>IF(Orders!U165&gt;500,IF(Orders!E165="First Class",IF(Orders!W165=0,"VIP","Special"),"Formal"),"Normal")</f>
        <v>Normal</v>
      </c>
      <c r="E165" s="26" t="str" cm="1">
        <f t="array" ref="E165">_xlfn.IFS(Orders!W165=0,"Endirim Yoxdur",SUMIFS(Orders!$V:$V,Orders!$T:$T,Orders!T165)&gt;10,ROUND(Orders!W165*1.15,2),SUMIFS(Orders!$V:$V,Orders!$T:$T,Orders!T165)&lt;=10,"Endirim Yoxdur")</f>
        <v>Endirim Yoxdur</v>
      </c>
    </row>
    <row r="166" spans="3:5" x14ac:dyDescent="0.25">
      <c r="C166" s="26" t="str">
        <f>IF(Orders!U166&gt;500,"Yüksək Satış","Aşağı Satış")</f>
        <v>Aşağı Satış</v>
      </c>
      <c r="D166" s="26" t="str">
        <f>IF(Orders!U166&gt;500,IF(Orders!E166="First Class",IF(Orders!W166=0,"VIP","Special"),"Formal"),"Normal")</f>
        <v>Normal</v>
      </c>
      <c r="E166" s="26" t="str" cm="1">
        <f t="array" ref="E166">_xlfn.IFS(Orders!W166=0,"Endirim Yoxdur",SUMIFS(Orders!$V:$V,Orders!$T:$T,Orders!T166)&gt;10,ROUND(Orders!W166*1.15,2),SUMIFS(Orders!$V:$V,Orders!$T:$T,Orders!T166)&lt;=10,"Endirim Yoxdur")</f>
        <v>Endirim Yoxdur</v>
      </c>
    </row>
    <row r="167" spans="3:5" x14ac:dyDescent="0.25">
      <c r="C167" s="26" t="str">
        <f>IF(Orders!U167&gt;500,"Yüksək Satış","Aşağı Satış")</f>
        <v>Aşağı Satış</v>
      </c>
      <c r="D167" s="26" t="str">
        <f>IF(Orders!U167&gt;500,IF(Orders!E167="First Class",IF(Orders!W167=0,"VIP","Special"),"Formal"),"Normal")</f>
        <v>Normal</v>
      </c>
      <c r="E167" s="26" cm="1">
        <f t="array" ref="E167">_xlfn.IFS(Orders!W167=0,"Endirim Yoxdur",SUMIFS(Orders!$V:$V,Orders!$T:$T,Orders!T167)&gt;10,ROUND(Orders!W167*1.15,2),SUMIFS(Orders!$V:$V,Orders!$T:$T,Orders!T167)&lt;=10,"Endirim Yoxdur")</f>
        <v>0.23</v>
      </c>
    </row>
    <row r="168" spans="3:5" x14ac:dyDescent="0.25">
      <c r="C168" s="26" t="str">
        <f>IF(Orders!U168&gt;500,"Yüksək Satış","Aşağı Satış")</f>
        <v>Aşağı Satış</v>
      </c>
      <c r="D168" s="26" t="str">
        <f>IF(Orders!U168&gt;500,IF(Orders!E168="First Class",IF(Orders!W168=0,"VIP","Special"),"Formal"),"Normal")</f>
        <v>Normal</v>
      </c>
      <c r="E168" s="26" t="str" cm="1">
        <f t="array" ref="E168">_xlfn.IFS(Orders!W168=0,"Endirim Yoxdur",SUMIFS(Orders!$V:$V,Orders!$T:$T,Orders!T168)&gt;10,ROUND(Orders!W168*1.15,2),SUMIFS(Orders!$V:$V,Orders!$T:$T,Orders!T168)&lt;=10,"Endirim Yoxdur")</f>
        <v>Endirim Yoxdur</v>
      </c>
    </row>
    <row r="169" spans="3:5" x14ac:dyDescent="0.25">
      <c r="C169" s="26" t="str">
        <f>IF(Orders!U169&gt;500,"Yüksək Satış","Aşağı Satış")</f>
        <v>Aşağı Satış</v>
      </c>
      <c r="D169" s="26" t="str">
        <f>IF(Orders!U169&gt;500,IF(Orders!E169="First Class",IF(Orders!W169=0,"VIP","Special"),"Formal"),"Normal")</f>
        <v>Normal</v>
      </c>
      <c r="E169" s="26" t="str" cm="1">
        <f t="array" ref="E169">_xlfn.IFS(Orders!W169=0,"Endirim Yoxdur",SUMIFS(Orders!$V:$V,Orders!$T:$T,Orders!T169)&gt;10,ROUND(Orders!W169*1.15,2),SUMIFS(Orders!$V:$V,Orders!$T:$T,Orders!T169)&lt;=10,"Endirim Yoxdur")</f>
        <v>Endirim Yoxdur</v>
      </c>
    </row>
    <row r="170" spans="3:5" x14ac:dyDescent="0.25">
      <c r="C170" s="26" t="str">
        <f>IF(Orders!U170&gt;500,"Yüksək Satış","Aşağı Satış")</f>
        <v>Aşağı Satış</v>
      </c>
      <c r="D170" s="26" t="str">
        <f>IF(Orders!U170&gt;500,IF(Orders!E170="First Class",IF(Orders!W170=0,"VIP","Special"),"Formal"),"Normal")</f>
        <v>Normal</v>
      </c>
      <c r="E170" s="26" cm="1">
        <f t="array" ref="E170">_xlfn.IFS(Orders!W170=0,"Endirim Yoxdur",SUMIFS(Orders!$V:$V,Orders!$T:$T,Orders!T170)&gt;10,ROUND(Orders!W170*1.15,2),SUMIFS(Orders!$V:$V,Orders!$T:$T,Orders!T170)&lt;=10,"Endirim Yoxdur")</f>
        <v>0.23</v>
      </c>
    </row>
    <row r="171" spans="3:5" x14ac:dyDescent="0.25">
      <c r="C171" s="26" t="str">
        <f>IF(Orders!U171&gt;500,"Yüksək Satış","Aşağı Satış")</f>
        <v>Aşağı Satış</v>
      </c>
      <c r="D171" s="26" t="str">
        <f>IF(Orders!U171&gt;500,IF(Orders!E171="First Class",IF(Orders!W171=0,"VIP","Special"),"Formal"),"Normal")</f>
        <v>Normal</v>
      </c>
      <c r="E171" s="26" t="str" cm="1">
        <f t="array" ref="E171">_xlfn.IFS(Orders!W171=0,"Endirim Yoxdur",SUMIFS(Orders!$V:$V,Orders!$T:$T,Orders!T171)&gt;10,ROUND(Orders!W171*1.15,2),SUMIFS(Orders!$V:$V,Orders!$T:$T,Orders!T171)&lt;=10,"Endirim Yoxdur")</f>
        <v>Endirim Yoxdur</v>
      </c>
    </row>
    <row r="172" spans="3:5" x14ac:dyDescent="0.25">
      <c r="C172" s="26" t="str">
        <f>IF(Orders!U172&gt;500,"Yüksək Satış","Aşağı Satış")</f>
        <v>Yüksək Satış</v>
      </c>
      <c r="D172" s="26" t="str">
        <f>IF(Orders!U172&gt;500,IF(Orders!E172="First Class",IF(Orders!W172=0,"VIP","Special"),"Formal"),"Normal")</f>
        <v>Formal</v>
      </c>
      <c r="E172" s="26" cm="1">
        <f t="array" ref="E172">_xlfn.IFS(Orders!W172=0,"Endirim Yoxdur",SUMIFS(Orders!$V:$V,Orders!$T:$T,Orders!T172)&gt;10,ROUND(Orders!W172*1.15,2),SUMIFS(Orders!$V:$V,Orders!$T:$T,Orders!T172)&lt;=10,"Endirim Yoxdur")</f>
        <v>0.23</v>
      </c>
    </row>
    <row r="173" spans="3:5" x14ac:dyDescent="0.25">
      <c r="C173" s="26" t="str">
        <f>IF(Orders!U173&gt;500,"Yüksək Satış","Aşağı Satış")</f>
        <v>Aşağı Satış</v>
      </c>
      <c r="D173" s="26" t="str">
        <f>IF(Orders!U173&gt;500,IF(Orders!E173="First Class",IF(Orders!W173=0,"VIP","Special"),"Formal"),"Normal")</f>
        <v>Normal</v>
      </c>
      <c r="E173" s="26" cm="1">
        <f t="array" ref="E173">_xlfn.IFS(Orders!W173=0,"Endirim Yoxdur",SUMIFS(Orders!$V:$V,Orders!$T:$T,Orders!T173)&gt;10,ROUND(Orders!W173*1.15,2),SUMIFS(Orders!$V:$V,Orders!$T:$T,Orders!T173)&lt;=10,"Endirim Yoxdur")</f>
        <v>0.23</v>
      </c>
    </row>
    <row r="174" spans="3:5" x14ac:dyDescent="0.25">
      <c r="C174" s="26" t="str">
        <f>IF(Orders!U174&gt;500,"Yüksək Satış","Aşağı Satış")</f>
        <v>Aşağı Satış</v>
      </c>
      <c r="D174" s="26" t="str">
        <f>IF(Orders!U174&gt;500,IF(Orders!E174="First Class",IF(Orders!W174=0,"VIP","Special"),"Formal"),"Normal")</f>
        <v>Normal</v>
      </c>
      <c r="E174" s="26" t="str" cm="1">
        <f t="array" ref="E174">_xlfn.IFS(Orders!W174=0,"Endirim Yoxdur",SUMIFS(Orders!$V:$V,Orders!$T:$T,Orders!T174)&gt;10,ROUND(Orders!W174*1.15,2),SUMIFS(Orders!$V:$V,Orders!$T:$T,Orders!T174)&lt;=10,"Endirim Yoxdur")</f>
        <v>Endirim Yoxdur</v>
      </c>
    </row>
    <row r="175" spans="3:5" x14ac:dyDescent="0.25">
      <c r="C175" s="26" t="str">
        <f>IF(Orders!U175&gt;500,"Yüksək Satış","Aşağı Satış")</f>
        <v>Aşağı Satış</v>
      </c>
      <c r="D175" s="26" t="str">
        <f>IF(Orders!U175&gt;500,IF(Orders!E175="First Class",IF(Orders!W175=0,"VIP","Special"),"Formal"),"Normal")</f>
        <v>Normal</v>
      </c>
      <c r="E175" s="26" t="str" cm="1">
        <f t="array" ref="E175">_xlfn.IFS(Orders!W175=0,"Endirim Yoxdur",SUMIFS(Orders!$V:$V,Orders!$T:$T,Orders!T175)&gt;10,ROUND(Orders!W175*1.15,2),SUMIFS(Orders!$V:$V,Orders!$T:$T,Orders!T175)&lt;=10,"Endirim Yoxdur")</f>
        <v>Endirim Yoxdur</v>
      </c>
    </row>
    <row r="176" spans="3:5" x14ac:dyDescent="0.25">
      <c r="C176" s="26" t="str">
        <f>IF(Orders!U176&gt;500,"Yüksək Satış","Aşağı Satış")</f>
        <v>Aşağı Satış</v>
      </c>
      <c r="D176" s="26" t="str">
        <f>IF(Orders!U176&gt;500,IF(Orders!E176="First Class",IF(Orders!W176=0,"VIP","Special"),"Formal"),"Normal")</f>
        <v>Normal</v>
      </c>
      <c r="E176" s="26" cm="1">
        <f t="array" ref="E176">_xlfn.IFS(Orders!W176=0,"Endirim Yoxdur",SUMIFS(Orders!$V:$V,Orders!$T:$T,Orders!T176)&gt;10,ROUND(Orders!W176*1.15,2),SUMIFS(Orders!$V:$V,Orders!$T:$T,Orders!T176)&lt;=10,"Endirim Yoxdur")</f>
        <v>0.23</v>
      </c>
    </row>
    <row r="177" spans="3:5" x14ac:dyDescent="0.25">
      <c r="C177" s="26" t="str">
        <f>IF(Orders!U177&gt;500,"Yüksək Satış","Aşağı Satış")</f>
        <v>Aşağı Satış</v>
      </c>
      <c r="D177" s="26" t="str">
        <f>IF(Orders!U177&gt;500,IF(Orders!E177="First Class",IF(Orders!W177=0,"VIP","Special"),"Formal"),"Normal")</f>
        <v>Normal</v>
      </c>
      <c r="E177" s="26" t="str" cm="1">
        <f t="array" ref="E177">_xlfn.IFS(Orders!W177=0,"Endirim Yoxdur",SUMIFS(Orders!$V:$V,Orders!$T:$T,Orders!T177)&gt;10,ROUND(Orders!W177*1.15,2),SUMIFS(Orders!$V:$V,Orders!$T:$T,Orders!T177)&lt;=10,"Endirim Yoxdur")</f>
        <v>Endirim Yoxdur</v>
      </c>
    </row>
    <row r="178" spans="3:5" x14ac:dyDescent="0.25">
      <c r="C178" s="26" t="str">
        <f>IF(Orders!U178&gt;500,"Yüksək Satış","Aşağı Satış")</f>
        <v>Aşağı Satış</v>
      </c>
      <c r="D178" s="26" t="str">
        <f>IF(Orders!U178&gt;500,IF(Orders!E178="First Class",IF(Orders!W178=0,"VIP","Special"),"Formal"),"Normal")</f>
        <v>Normal</v>
      </c>
      <c r="E178" s="26" t="str" cm="1">
        <f t="array" ref="E178">_xlfn.IFS(Orders!W178=0,"Endirim Yoxdur",SUMIFS(Orders!$V:$V,Orders!$T:$T,Orders!T178)&gt;10,ROUND(Orders!W178*1.15,2),SUMIFS(Orders!$V:$V,Orders!$T:$T,Orders!T178)&lt;=10,"Endirim Yoxdur")</f>
        <v>Endirim Yoxdur</v>
      </c>
    </row>
    <row r="179" spans="3:5" x14ac:dyDescent="0.25">
      <c r="C179" s="26" t="str">
        <f>IF(Orders!U179&gt;500,"Yüksək Satış","Aşağı Satış")</f>
        <v>Aşağı Satış</v>
      </c>
      <c r="D179" s="26" t="str">
        <f>IF(Orders!U179&gt;500,IF(Orders!E179="First Class",IF(Orders!W179=0,"VIP","Special"),"Formal"),"Normal")</f>
        <v>Normal</v>
      </c>
      <c r="E179" s="26" t="str" cm="1">
        <f t="array" ref="E179">_xlfn.IFS(Orders!W179=0,"Endirim Yoxdur",SUMIFS(Orders!$V:$V,Orders!$T:$T,Orders!T179)&gt;10,ROUND(Orders!W179*1.15,2),SUMIFS(Orders!$V:$V,Orders!$T:$T,Orders!T179)&lt;=10,"Endirim Yoxdur")</f>
        <v>Endirim Yoxdur</v>
      </c>
    </row>
    <row r="180" spans="3:5" x14ac:dyDescent="0.25">
      <c r="C180" s="26" t="str">
        <f>IF(Orders!U180&gt;500,"Yüksək Satış","Aşağı Satış")</f>
        <v>Yüksək Satış</v>
      </c>
      <c r="D180" s="26" t="str">
        <f>IF(Orders!U180&gt;500,IF(Orders!E180="First Class",IF(Orders!W180=0,"VIP","Special"),"Formal"),"Normal")</f>
        <v>Formal</v>
      </c>
      <c r="E180" s="26" t="str" cm="1">
        <f t="array" ref="E180">_xlfn.IFS(Orders!W180=0,"Endirim Yoxdur",SUMIFS(Orders!$V:$V,Orders!$T:$T,Orders!T180)&gt;10,ROUND(Orders!W180*1.15,2),SUMIFS(Orders!$V:$V,Orders!$T:$T,Orders!T180)&lt;=10,"Endirim Yoxdur")</f>
        <v>Endirim Yoxdur</v>
      </c>
    </row>
    <row r="181" spans="3:5" x14ac:dyDescent="0.25">
      <c r="C181" s="26" t="str">
        <f>IF(Orders!U181&gt;500,"Yüksək Satış","Aşağı Satış")</f>
        <v>Yüksək Satış</v>
      </c>
      <c r="D181" s="26" t="str">
        <f>IF(Orders!U181&gt;500,IF(Orders!E181="First Class",IF(Orders!W181=0,"VIP","Special"),"Formal"),"Normal")</f>
        <v>Formal</v>
      </c>
      <c r="E181" s="26" cm="1">
        <f t="array" ref="E181">_xlfn.IFS(Orders!W181=0,"Endirim Yoxdur",SUMIFS(Orders!$V:$V,Orders!$T:$T,Orders!T181)&gt;10,ROUND(Orders!W181*1.15,2),SUMIFS(Orders!$V:$V,Orders!$T:$T,Orders!T181)&lt;=10,"Endirim Yoxdur")</f>
        <v>0.23</v>
      </c>
    </row>
    <row r="182" spans="3:5" x14ac:dyDescent="0.25">
      <c r="C182" s="26" t="str">
        <f>IF(Orders!U182&gt;500,"Yüksək Satış","Aşağı Satış")</f>
        <v>Aşağı Satış</v>
      </c>
      <c r="D182" s="26" t="str">
        <f>IF(Orders!U182&gt;500,IF(Orders!E182="First Class",IF(Orders!W182=0,"VIP","Special"),"Formal"),"Normal")</f>
        <v>Normal</v>
      </c>
      <c r="E182" s="26" t="str" cm="1">
        <f t="array" ref="E182">_xlfn.IFS(Orders!W182=0,"Endirim Yoxdur",SUMIFS(Orders!$V:$V,Orders!$T:$T,Orders!T182)&gt;10,ROUND(Orders!W182*1.15,2),SUMIFS(Orders!$V:$V,Orders!$T:$T,Orders!T182)&lt;=10,"Endirim Yoxdur")</f>
        <v>Endirim Yoxdur</v>
      </c>
    </row>
    <row r="183" spans="3:5" x14ac:dyDescent="0.25">
      <c r="C183" s="26" t="str">
        <f>IF(Orders!U183&gt;500,"Yüksək Satış","Aşağı Satış")</f>
        <v>Yüksək Satış</v>
      </c>
      <c r="D183" s="26" t="str">
        <f>IF(Orders!U183&gt;500,IF(Orders!E183="First Class",IF(Orders!W183=0,"VIP","Special"),"Formal"),"Normal")</f>
        <v>Formal</v>
      </c>
      <c r="E183" s="26" t="str" cm="1">
        <f t="array" ref="E183">_xlfn.IFS(Orders!W183=0,"Endirim Yoxdur",SUMIFS(Orders!$V:$V,Orders!$T:$T,Orders!T183)&gt;10,ROUND(Orders!W183*1.15,2),SUMIFS(Orders!$V:$V,Orders!$T:$T,Orders!T183)&lt;=10,"Endirim Yoxdur")</f>
        <v>Endirim Yoxdur</v>
      </c>
    </row>
    <row r="184" spans="3:5" x14ac:dyDescent="0.25">
      <c r="C184" s="26" t="str">
        <f>IF(Orders!U184&gt;500,"Yüksək Satış","Aşağı Satış")</f>
        <v>Aşağı Satış</v>
      </c>
      <c r="D184" s="26" t="str">
        <f>IF(Orders!U184&gt;500,IF(Orders!E184="First Class",IF(Orders!W184=0,"VIP","Special"),"Formal"),"Normal")</f>
        <v>Normal</v>
      </c>
      <c r="E184" s="26" t="str" cm="1">
        <f t="array" ref="E184">_xlfn.IFS(Orders!W184=0,"Endirim Yoxdur",SUMIFS(Orders!$V:$V,Orders!$T:$T,Orders!T184)&gt;10,ROUND(Orders!W184*1.15,2),SUMIFS(Orders!$V:$V,Orders!$T:$T,Orders!T184)&lt;=10,"Endirim Yoxdur")</f>
        <v>Endirim Yoxdur</v>
      </c>
    </row>
    <row r="185" spans="3:5" x14ac:dyDescent="0.25">
      <c r="C185" s="26" t="str">
        <f>IF(Orders!U185&gt;500,"Yüksək Satış","Aşağı Satış")</f>
        <v>Aşağı Satış</v>
      </c>
      <c r="D185" s="26" t="str">
        <f>IF(Orders!U185&gt;500,IF(Orders!E185="First Class",IF(Orders!W185=0,"VIP","Special"),"Formal"),"Normal")</f>
        <v>Normal</v>
      </c>
      <c r="E185" s="26" cm="1">
        <f t="array" ref="E185">_xlfn.IFS(Orders!W185=0,"Endirim Yoxdur",SUMIFS(Orders!$V:$V,Orders!$T:$T,Orders!T185)&gt;10,ROUND(Orders!W185*1.15,2),SUMIFS(Orders!$V:$V,Orders!$T:$T,Orders!T185)&lt;=10,"Endirim Yoxdur")</f>
        <v>0.23</v>
      </c>
    </row>
    <row r="186" spans="3:5" x14ac:dyDescent="0.25">
      <c r="C186" s="26" t="str">
        <f>IF(Orders!U186&gt;500,"Yüksək Satış","Aşağı Satış")</f>
        <v>Aşağı Satış</v>
      </c>
      <c r="D186" s="26" t="str">
        <f>IF(Orders!U186&gt;500,IF(Orders!E186="First Class",IF(Orders!W186=0,"VIP","Special"),"Formal"),"Normal")</f>
        <v>Normal</v>
      </c>
      <c r="E186" s="26" cm="1">
        <f t="array" ref="E186">_xlfn.IFS(Orders!W186=0,"Endirim Yoxdur",SUMIFS(Orders!$V:$V,Orders!$T:$T,Orders!T186)&gt;10,ROUND(Orders!W186*1.15,2),SUMIFS(Orders!$V:$V,Orders!$T:$T,Orders!T186)&lt;=10,"Endirim Yoxdur")</f>
        <v>0.23</v>
      </c>
    </row>
    <row r="187" spans="3:5" x14ac:dyDescent="0.25">
      <c r="C187" s="26" t="str">
        <f>IF(Orders!U187&gt;500,"Yüksək Satış","Aşağı Satış")</f>
        <v>Aşağı Satış</v>
      </c>
      <c r="D187" s="26" t="str">
        <f>IF(Orders!U187&gt;500,IF(Orders!E187="First Class",IF(Orders!W187=0,"VIP","Special"),"Formal"),"Normal")</f>
        <v>Normal</v>
      </c>
      <c r="E187" s="26" cm="1">
        <f t="array" ref="E187">_xlfn.IFS(Orders!W187=0,"Endirim Yoxdur",SUMIFS(Orders!$V:$V,Orders!$T:$T,Orders!T187)&gt;10,ROUND(Orders!W187*1.15,2),SUMIFS(Orders!$V:$V,Orders!$T:$T,Orders!T187)&lt;=10,"Endirim Yoxdur")</f>
        <v>0.23</v>
      </c>
    </row>
    <row r="188" spans="3:5" x14ac:dyDescent="0.25">
      <c r="C188" s="26" t="str">
        <f>IF(Orders!U188&gt;500,"Yüksək Satış","Aşağı Satış")</f>
        <v>Aşağı Satış</v>
      </c>
      <c r="D188" s="26" t="str">
        <f>IF(Orders!U188&gt;500,IF(Orders!E188="First Class",IF(Orders!W188=0,"VIP","Special"),"Formal"),"Normal")</f>
        <v>Normal</v>
      </c>
      <c r="E188" s="26" t="str" cm="1">
        <f t="array" ref="E188">_xlfn.IFS(Orders!W188=0,"Endirim Yoxdur",SUMIFS(Orders!$V:$V,Orders!$T:$T,Orders!T188)&gt;10,ROUND(Orders!W188*1.15,2),SUMIFS(Orders!$V:$V,Orders!$T:$T,Orders!T188)&lt;=10,"Endirim Yoxdur")</f>
        <v>Endirim Yoxdur</v>
      </c>
    </row>
    <row r="189" spans="3:5" x14ac:dyDescent="0.25">
      <c r="C189" s="26" t="str">
        <f>IF(Orders!U189&gt;500,"Yüksək Satış","Aşağı Satış")</f>
        <v>Aşağı Satış</v>
      </c>
      <c r="D189" s="26" t="str">
        <f>IF(Orders!U189&gt;500,IF(Orders!E189="First Class",IF(Orders!W189=0,"VIP","Special"),"Formal"),"Normal")</f>
        <v>Normal</v>
      </c>
      <c r="E189" s="26" cm="1">
        <f t="array" ref="E189">_xlfn.IFS(Orders!W189=0,"Endirim Yoxdur",SUMIFS(Orders!$V:$V,Orders!$T:$T,Orders!T189)&gt;10,ROUND(Orders!W189*1.15,2),SUMIFS(Orders!$V:$V,Orders!$T:$T,Orders!T189)&lt;=10,"Endirim Yoxdur")</f>
        <v>0.23</v>
      </c>
    </row>
    <row r="190" spans="3:5" x14ac:dyDescent="0.25">
      <c r="C190" s="26" t="str">
        <f>IF(Orders!U190&gt;500,"Yüksək Satış","Aşağı Satış")</f>
        <v>Aşağı Satış</v>
      </c>
      <c r="D190" s="26" t="str">
        <f>IF(Orders!U190&gt;500,IF(Orders!E190="First Class",IF(Orders!W190=0,"VIP","Special"),"Formal"),"Normal")</f>
        <v>Normal</v>
      </c>
      <c r="E190" s="26" t="str" cm="1">
        <f t="array" ref="E190">_xlfn.IFS(Orders!W190=0,"Endirim Yoxdur",SUMIFS(Orders!$V:$V,Orders!$T:$T,Orders!T190)&gt;10,ROUND(Orders!W190*1.15,2),SUMIFS(Orders!$V:$V,Orders!$T:$T,Orders!T190)&lt;=10,"Endirim Yoxdur")</f>
        <v>Endirim Yoxdur</v>
      </c>
    </row>
    <row r="191" spans="3:5" x14ac:dyDescent="0.25">
      <c r="C191" s="26" t="str">
        <f>IF(Orders!U191&gt;500,"Yüksək Satış","Aşağı Satış")</f>
        <v>Aşağı Satış</v>
      </c>
      <c r="D191" s="26" t="str">
        <f>IF(Orders!U191&gt;500,IF(Orders!E191="First Class",IF(Orders!W191=0,"VIP","Special"),"Formal"),"Normal")</f>
        <v>Normal</v>
      </c>
      <c r="E191" s="26" t="str" cm="1">
        <f t="array" ref="E191">_xlfn.IFS(Orders!W191=0,"Endirim Yoxdur",SUMIFS(Orders!$V:$V,Orders!$T:$T,Orders!T191)&gt;10,ROUND(Orders!W191*1.15,2),SUMIFS(Orders!$V:$V,Orders!$T:$T,Orders!T191)&lt;=10,"Endirim Yoxdur")</f>
        <v>Endirim Yoxdur</v>
      </c>
    </row>
    <row r="192" spans="3:5" x14ac:dyDescent="0.25">
      <c r="C192" s="26" t="str">
        <f>IF(Orders!U192&gt;500,"Yüksək Satış","Aşağı Satış")</f>
        <v>Aşağı Satış</v>
      </c>
      <c r="D192" s="26" t="str">
        <f>IF(Orders!U192&gt;500,IF(Orders!E192="First Class",IF(Orders!W192=0,"VIP","Special"),"Formal"),"Normal")</f>
        <v>Normal</v>
      </c>
      <c r="E192" s="26" t="str" cm="1">
        <f t="array" ref="E192">_xlfn.IFS(Orders!W192=0,"Endirim Yoxdur",SUMIFS(Orders!$V:$V,Orders!$T:$T,Orders!T192)&gt;10,ROUND(Orders!W192*1.15,2),SUMIFS(Orders!$V:$V,Orders!$T:$T,Orders!T192)&lt;=10,"Endirim Yoxdur")</f>
        <v>Endirim Yoxdur</v>
      </c>
    </row>
    <row r="193" spans="3:5" x14ac:dyDescent="0.25">
      <c r="C193" s="26" t="str">
        <f>IF(Orders!U193&gt;500,"Yüksək Satış","Aşağı Satış")</f>
        <v>Yüksək Satış</v>
      </c>
      <c r="D193" s="26" t="str">
        <f>IF(Orders!U193&gt;500,IF(Orders!E193="First Class",IF(Orders!W193=0,"VIP","Special"),"Formal"),"Normal")</f>
        <v>Special</v>
      </c>
      <c r="E193" s="26" t="str" cm="1">
        <f t="array" ref="E193">_xlfn.IFS(Orders!W193=0,"Endirim Yoxdur",SUMIFS(Orders!$V:$V,Orders!$T:$T,Orders!T193)&gt;10,ROUND(Orders!W193*1.15,2),SUMIFS(Orders!$V:$V,Orders!$T:$T,Orders!T193)&lt;=10,"Endirim Yoxdur")</f>
        <v>Endirim Yoxdur</v>
      </c>
    </row>
    <row r="194" spans="3:5" x14ac:dyDescent="0.25">
      <c r="C194" s="26" t="str">
        <f>IF(Orders!U194&gt;500,"Yüksək Satış","Aşağı Satış")</f>
        <v>Aşağı Satış</v>
      </c>
      <c r="D194" s="26" t="str">
        <f>IF(Orders!U194&gt;500,IF(Orders!E194="First Class",IF(Orders!W194=0,"VIP","Special"),"Formal"),"Normal")</f>
        <v>Normal</v>
      </c>
      <c r="E194" s="26" cm="1">
        <f t="array" ref="E194">_xlfn.IFS(Orders!W194=0,"Endirim Yoxdur",SUMIFS(Orders!$V:$V,Orders!$T:$T,Orders!T194)&gt;10,ROUND(Orders!W194*1.15,2),SUMIFS(Orders!$V:$V,Orders!$T:$T,Orders!T194)&lt;=10,"Endirim Yoxdur")</f>
        <v>0.23</v>
      </c>
    </row>
    <row r="195" spans="3:5" x14ac:dyDescent="0.25">
      <c r="C195" s="26" t="str">
        <f>IF(Orders!U195&gt;500,"Yüksək Satış","Aşağı Satış")</f>
        <v>Aşağı Satış</v>
      </c>
      <c r="D195" s="26" t="str">
        <f>IF(Orders!U195&gt;500,IF(Orders!E195="First Class",IF(Orders!W195=0,"VIP","Special"),"Formal"),"Normal")</f>
        <v>Normal</v>
      </c>
      <c r="E195" s="26" cm="1">
        <f t="array" ref="E195">_xlfn.IFS(Orders!W195=0,"Endirim Yoxdur",SUMIFS(Orders!$V:$V,Orders!$T:$T,Orders!T195)&gt;10,ROUND(Orders!W195*1.15,2),SUMIFS(Orders!$V:$V,Orders!$T:$T,Orders!T195)&lt;=10,"Endirim Yoxdur")</f>
        <v>0.81</v>
      </c>
    </row>
    <row r="196" spans="3:5" x14ac:dyDescent="0.25">
      <c r="C196" s="26" t="str">
        <f>IF(Orders!U196&gt;500,"Yüksək Satış","Aşağı Satış")</f>
        <v>Aşağı Satış</v>
      </c>
      <c r="D196" s="26" t="str">
        <f>IF(Orders!U196&gt;500,IF(Orders!E196="First Class",IF(Orders!W196=0,"VIP","Special"),"Formal"),"Normal")</f>
        <v>Normal</v>
      </c>
      <c r="E196" s="26" cm="1">
        <f t="array" ref="E196">_xlfn.IFS(Orders!W196=0,"Endirim Yoxdur",SUMIFS(Orders!$V:$V,Orders!$T:$T,Orders!T196)&gt;10,ROUND(Orders!W196*1.15,2),SUMIFS(Orders!$V:$V,Orders!$T:$T,Orders!T196)&lt;=10,"Endirim Yoxdur")</f>
        <v>0.81</v>
      </c>
    </row>
    <row r="197" spans="3:5" x14ac:dyDescent="0.25">
      <c r="C197" s="26" t="str">
        <f>IF(Orders!U197&gt;500,"Yüksək Satış","Aşağı Satış")</f>
        <v>Aşağı Satış</v>
      </c>
      <c r="D197" s="26" t="str">
        <f>IF(Orders!U197&gt;500,IF(Orders!E197="First Class",IF(Orders!W197=0,"VIP","Special"),"Formal"),"Normal")</f>
        <v>Normal</v>
      </c>
      <c r="E197" s="26" t="str" cm="1">
        <f t="array" ref="E197">_xlfn.IFS(Orders!W197=0,"Endirim Yoxdur",SUMIFS(Orders!$V:$V,Orders!$T:$T,Orders!T197)&gt;10,ROUND(Orders!W197*1.15,2),SUMIFS(Orders!$V:$V,Orders!$T:$T,Orders!T197)&lt;=10,"Endirim Yoxdur")</f>
        <v>Endirim Yoxdur</v>
      </c>
    </row>
    <row r="198" spans="3:5" x14ac:dyDescent="0.25">
      <c r="C198" s="26" t="str">
        <f>IF(Orders!U198&gt;500,"Yüksək Satış","Aşağı Satış")</f>
        <v>Aşağı Satış</v>
      </c>
      <c r="D198" s="26" t="str">
        <f>IF(Orders!U198&gt;500,IF(Orders!E198="First Class",IF(Orders!W198=0,"VIP","Special"),"Formal"),"Normal")</f>
        <v>Normal</v>
      </c>
      <c r="E198" s="26" cm="1">
        <f t="array" ref="E198">_xlfn.IFS(Orders!W198=0,"Endirim Yoxdur",SUMIFS(Orders!$V:$V,Orders!$T:$T,Orders!T198)&gt;10,ROUND(Orders!W198*1.15,2),SUMIFS(Orders!$V:$V,Orders!$T:$T,Orders!T198)&lt;=10,"Endirim Yoxdur")</f>
        <v>0.23</v>
      </c>
    </row>
    <row r="199" spans="3:5" x14ac:dyDescent="0.25">
      <c r="C199" s="26" t="str">
        <f>IF(Orders!U199&gt;500,"Yüksək Satış","Aşağı Satış")</f>
        <v>Aşağı Satış</v>
      </c>
      <c r="D199" s="26" t="str">
        <f>IF(Orders!U199&gt;500,IF(Orders!E199="First Class",IF(Orders!W199=0,"VIP","Special"),"Formal"),"Normal")</f>
        <v>Normal</v>
      </c>
      <c r="E199" s="26" cm="1">
        <f t="array" ref="E199">_xlfn.IFS(Orders!W199=0,"Endirim Yoxdur",SUMIFS(Orders!$V:$V,Orders!$T:$T,Orders!T199)&gt;10,ROUND(Orders!W199*1.15,2),SUMIFS(Orders!$V:$V,Orders!$T:$T,Orders!T199)&lt;=10,"Endirim Yoxdur")</f>
        <v>0.23</v>
      </c>
    </row>
    <row r="200" spans="3:5" x14ac:dyDescent="0.25">
      <c r="C200" s="26" t="str">
        <f>IF(Orders!U200&gt;500,"Yüksək Satış","Aşağı Satış")</f>
        <v>Yüksək Satış</v>
      </c>
      <c r="D200" s="26" t="str">
        <f>IF(Orders!U200&gt;500,IF(Orders!E200="First Class",IF(Orders!W200=0,"VIP","Special"),"Formal"),"Normal")</f>
        <v>Formal</v>
      </c>
      <c r="E200" s="26" cm="1">
        <f t="array" ref="E200">_xlfn.IFS(Orders!W200=0,"Endirim Yoxdur",SUMIFS(Orders!$V:$V,Orders!$T:$T,Orders!T200)&gt;10,ROUND(Orders!W200*1.15,2),SUMIFS(Orders!$V:$V,Orders!$T:$T,Orders!T200)&lt;=10,"Endirim Yoxdur")</f>
        <v>0.46</v>
      </c>
    </row>
    <row r="201" spans="3:5" x14ac:dyDescent="0.25">
      <c r="C201" s="26" t="str">
        <f>IF(Orders!U201&gt;500,"Yüksək Satış","Aşağı Satış")</f>
        <v>Yüksək Satış</v>
      </c>
      <c r="D201" s="26" t="str">
        <f>IF(Orders!U201&gt;500,IF(Orders!E201="First Class",IF(Orders!W201=0,"VIP","Special"),"Formal"),"Normal")</f>
        <v>Formal</v>
      </c>
      <c r="E201" s="26" cm="1">
        <f t="array" ref="E201">_xlfn.IFS(Orders!W201=0,"Endirim Yoxdur",SUMIFS(Orders!$V:$V,Orders!$T:$T,Orders!T201)&gt;10,ROUND(Orders!W201*1.15,2),SUMIFS(Orders!$V:$V,Orders!$T:$T,Orders!T201)&lt;=10,"Endirim Yoxdur")</f>
        <v>0.46</v>
      </c>
    </row>
    <row r="202" spans="3:5" x14ac:dyDescent="0.25">
      <c r="C202" s="26" t="str">
        <f>IF(Orders!U202&gt;500,"Yüksək Satış","Aşağı Satış")</f>
        <v>Yüksək Satış</v>
      </c>
      <c r="D202" s="26" t="str">
        <f>IF(Orders!U202&gt;500,IF(Orders!E202="First Class",IF(Orders!W202=0,"VIP","Special"),"Formal"),"Normal")</f>
        <v>Formal</v>
      </c>
      <c r="E202" s="26" t="str" cm="1">
        <f t="array" ref="E202">_xlfn.IFS(Orders!W202=0,"Endirim Yoxdur",SUMIFS(Orders!$V:$V,Orders!$T:$T,Orders!T202)&gt;10,ROUND(Orders!W202*1.15,2),SUMIFS(Orders!$V:$V,Orders!$T:$T,Orders!T202)&lt;=10,"Endirim Yoxdur")</f>
        <v>Endirim Yoxdur</v>
      </c>
    </row>
    <row r="203" spans="3:5" x14ac:dyDescent="0.25">
      <c r="C203" s="26" t="str">
        <f>IF(Orders!U203&gt;500,"Yüksək Satış","Aşağı Satış")</f>
        <v>Aşağı Satış</v>
      </c>
      <c r="D203" s="26" t="str">
        <f>IF(Orders!U203&gt;500,IF(Orders!E203="First Class",IF(Orders!W203=0,"VIP","Special"),"Formal"),"Normal")</f>
        <v>Normal</v>
      </c>
      <c r="E203" s="26" t="str" cm="1">
        <f t="array" ref="E203">_xlfn.IFS(Orders!W203=0,"Endirim Yoxdur",SUMIFS(Orders!$V:$V,Orders!$T:$T,Orders!T203)&gt;10,ROUND(Orders!W203*1.15,2),SUMIFS(Orders!$V:$V,Orders!$T:$T,Orders!T203)&lt;=10,"Endirim Yoxdur")</f>
        <v>Endirim Yoxdur</v>
      </c>
    </row>
    <row r="204" spans="3:5" x14ac:dyDescent="0.25">
      <c r="C204" s="26" t="str">
        <f>IF(Orders!U204&gt;500,"Yüksək Satış","Aşağı Satış")</f>
        <v>Aşağı Satış</v>
      </c>
      <c r="D204" s="26" t="str">
        <f>IF(Orders!U204&gt;500,IF(Orders!E204="First Class",IF(Orders!W204=0,"VIP","Special"),"Formal"),"Normal")</f>
        <v>Normal</v>
      </c>
      <c r="E204" s="26" t="str" cm="1">
        <f t="array" ref="E204">_xlfn.IFS(Orders!W204=0,"Endirim Yoxdur",SUMIFS(Orders!$V:$V,Orders!$T:$T,Orders!T204)&gt;10,ROUND(Orders!W204*1.15,2),SUMIFS(Orders!$V:$V,Orders!$T:$T,Orders!T204)&lt;=10,"Endirim Yoxdur")</f>
        <v>Endirim Yoxdur</v>
      </c>
    </row>
    <row r="205" spans="3:5" x14ac:dyDescent="0.25">
      <c r="C205" s="26" t="str">
        <f>IF(Orders!U205&gt;500,"Yüksək Satış","Aşağı Satış")</f>
        <v>Aşağı Satış</v>
      </c>
      <c r="D205" s="26" t="str">
        <f>IF(Orders!U205&gt;500,IF(Orders!E205="First Class",IF(Orders!W205=0,"VIP","Special"),"Formal"),"Normal")</f>
        <v>Normal</v>
      </c>
      <c r="E205" s="26" cm="1">
        <f t="array" ref="E205">_xlfn.IFS(Orders!W205=0,"Endirim Yoxdur",SUMIFS(Orders!$V:$V,Orders!$T:$T,Orders!T205)&gt;10,ROUND(Orders!W205*1.15,2),SUMIFS(Orders!$V:$V,Orders!$T:$T,Orders!T205)&lt;=10,"Endirim Yoxdur")</f>
        <v>0.23</v>
      </c>
    </row>
    <row r="206" spans="3:5" x14ac:dyDescent="0.25">
      <c r="C206" s="26" t="str">
        <f>IF(Orders!U206&gt;500,"Yüksək Satış","Aşağı Satış")</f>
        <v>Aşağı Satış</v>
      </c>
      <c r="D206" s="26" t="str">
        <f>IF(Orders!U206&gt;500,IF(Orders!E206="First Class",IF(Orders!W206=0,"VIP","Special"),"Formal"),"Normal")</f>
        <v>Normal</v>
      </c>
      <c r="E206" s="26" t="str" cm="1">
        <f t="array" ref="E206">_xlfn.IFS(Orders!W206=0,"Endirim Yoxdur",SUMIFS(Orders!$V:$V,Orders!$T:$T,Orders!T206)&gt;10,ROUND(Orders!W206*1.15,2),SUMIFS(Orders!$V:$V,Orders!$T:$T,Orders!T206)&lt;=10,"Endirim Yoxdur")</f>
        <v>Endirim Yoxdur</v>
      </c>
    </row>
    <row r="207" spans="3:5" x14ac:dyDescent="0.25">
      <c r="C207" s="26" t="str">
        <f>IF(Orders!U207&gt;500,"Yüksək Satış","Aşağı Satış")</f>
        <v>Aşağı Satış</v>
      </c>
      <c r="D207" s="26" t="str">
        <f>IF(Orders!U207&gt;500,IF(Orders!E207="First Class",IF(Orders!W207=0,"VIP","Special"),"Formal"),"Normal")</f>
        <v>Normal</v>
      </c>
      <c r="E207" s="26" t="str" cm="1">
        <f t="array" ref="E207">_xlfn.IFS(Orders!W207=0,"Endirim Yoxdur",SUMIFS(Orders!$V:$V,Orders!$T:$T,Orders!T207)&gt;10,ROUND(Orders!W207*1.15,2),SUMIFS(Orders!$V:$V,Orders!$T:$T,Orders!T207)&lt;=10,"Endirim Yoxdur")</f>
        <v>Endirim Yoxdur</v>
      </c>
    </row>
    <row r="208" spans="3:5" x14ac:dyDescent="0.25">
      <c r="C208" s="26" t="str">
        <f>IF(Orders!U208&gt;500,"Yüksək Satış","Aşağı Satış")</f>
        <v>Aşağı Satış</v>
      </c>
      <c r="D208" s="26" t="str">
        <f>IF(Orders!U208&gt;500,IF(Orders!E208="First Class",IF(Orders!W208=0,"VIP","Special"),"Formal"),"Normal")</f>
        <v>Normal</v>
      </c>
      <c r="E208" s="26" t="str" cm="1">
        <f t="array" ref="E208">_xlfn.IFS(Orders!W208=0,"Endirim Yoxdur",SUMIFS(Orders!$V:$V,Orders!$T:$T,Orders!T208)&gt;10,ROUND(Orders!W208*1.15,2),SUMIFS(Orders!$V:$V,Orders!$T:$T,Orders!T208)&lt;=10,"Endirim Yoxdur")</f>
        <v>Endirim Yoxdur</v>
      </c>
    </row>
    <row r="209" spans="3:5" x14ac:dyDescent="0.25">
      <c r="C209" s="26" t="str">
        <f>IF(Orders!U209&gt;500,"Yüksək Satış","Aşağı Satış")</f>
        <v>Aşağı Satış</v>
      </c>
      <c r="D209" s="26" t="str">
        <f>IF(Orders!U209&gt;500,IF(Orders!E209="First Class",IF(Orders!W209=0,"VIP","Special"),"Formal"),"Normal")</f>
        <v>Normal</v>
      </c>
      <c r="E209" s="26" t="str" cm="1">
        <f t="array" ref="E209">_xlfn.IFS(Orders!W209=0,"Endirim Yoxdur",SUMIFS(Orders!$V:$V,Orders!$T:$T,Orders!T209)&gt;10,ROUND(Orders!W209*1.15,2),SUMIFS(Orders!$V:$V,Orders!$T:$T,Orders!T209)&lt;=10,"Endirim Yoxdur")</f>
        <v>Endirim Yoxdur</v>
      </c>
    </row>
    <row r="210" spans="3:5" x14ac:dyDescent="0.25">
      <c r="C210" s="26" t="str">
        <f>IF(Orders!U210&gt;500,"Yüksək Satış","Aşağı Satış")</f>
        <v>Aşağı Satış</v>
      </c>
      <c r="D210" s="26" t="str">
        <f>IF(Orders!U210&gt;500,IF(Orders!E210="First Class",IF(Orders!W210=0,"VIP","Special"),"Formal"),"Normal")</f>
        <v>Normal</v>
      </c>
      <c r="E210" s="26" t="str" cm="1">
        <f t="array" ref="E210">_xlfn.IFS(Orders!W210=0,"Endirim Yoxdur",SUMIFS(Orders!$V:$V,Orders!$T:$T,Orders!T210)&gt;10,ROUND(Orders!W210*1.15,2),SUMIFS(Orders!$V:$V,Orders!$T:$T,Orders!T210)&lt;=10,"Endirim Yoxdur")</f>
        <v>Endirim Yoxdur</v>
      </c>
    </row>
    <row r="211" spans="3:5" x14ac:dyDescent="0.25">
      <c r="C211" s="26" t="str">
        <f>IF(Orders!U211&gt;500,"Yüksək Satış","Aşağı Satış")</f>
        <v>Aşağı Satış</v>
      </c>
      <c r="D211" s="26" t="str">
        <f>IF(Orders!U211&gt;500,IF(Orders!E211="First Class",IF(Orders!W211=0,"VIP","Special"),"Formal"),"Normal")</f>
        <v>Normal</v>
      </c>
      <c r="E211" s="26" t="str" cm="1">
        <f t="array" ref="E211">_xlfn.IFS(Orders!W211=0,"Endirim Yoxdur",SUMIFS(Orders!$V:$V,Orders!$T:$T,Orders!T211)&gt;10,ROUND(Orders!W211*1.15,2),SUMIFS(Orders!$V:$V,Orders!$T:$T,Orders!T211)&lt;=10,"Endirim Yoxdur")</f>
        <v>Endirim Yoxdur</v>
      </c>
    </row>
    <row r="212" spans="3:5" x14ac:dyDescent="0.25">
      <c r="C212" s="26" t="str">
        <f>IF(Orders!U212&gt;500,"Yüksək Satış","Aşağı Satış")</f>
        <v>Aşağı Satış</v>
      </c>
      <c r="D212" s="26" t="str">
        <f>IF(Orders!U212&gt;500,IF(Orders!E212="First Class",IF(Orders!W212=0,"VIP","Special"),"Formal"),"Normal")</f>
        <v>Normal</v>
      </c>
      <c r="E212" s="26" t="str" cm="1">
        <f t="array" ref="E212">_xlfn.IFS(Orders!W212=0,"Endirim Yoxdur",SUMIFS(Orders!$V:$V,Orders!$T:$T,Orders!T212)&gt;10,ROUND(Orders!W212*1.15,2),SUMIFS(Orders!$V:$V,Orders!$T:$T,Orders!T212)&lt;=10,"Endirim Yoxdur")</f>
        <v>Endirim Yoxdur</v>
      </c>
    </row>
    <row r="213" spans="3:5" x14ac:dyDescent="0.25">
      <c r="C213" s="26" t="str">
        <f>IF(Orders!U213&gt;500,"Yüksək Satış","Aşağı Satış")</f>
        <v>Aşağı Satış</v>
      </c>
      <c r="D213" s="26" t="str">
        <f>IF(Orders!U213&gt;500,IF(Orders!E213="First Class",IF(Orders!W213=0,"VIP","Special"),"Formal"),"Normal")</f>
        <v>Normal</v>
      </c>
      <c r="E213" s="26" cm="1">
        <f t="array" ref="E213">_xlfn.IFS(Orders!W213=0,"Endirim Yoxdur",SUMIFS(Orders!$V:$V,Orders!$T:$T,Orders!T213)&gt;10,ROUND(Orders!W213*1.15,2),SUMIFS(Orders!$V:$V,Orders!$T:$T,Orders!T213)&lt;=10,"Endirim Yoxdur")</f>
        <v>0.23</v>
      </c>
    </row>
    <row r="214" spans="3:5" x14ac:dyDescent="0.25">
      <c r="C214" s="26" t="str">
        <f>IF(Orders!U214&gt;500,"Yüksək Satış","Aşağı Satış")</f>
        <v>Aşağı Satış</v>
      </c>
      <c r="D214" s="26" t="str">
        <f>IF(Orders!U214&gt;500,IF(Orders!E214="First Class",IF(Orders!W214=0,"VIP","Special"),"Formal"),"Normal")</f>
        <v>Normal</v>
      </c>
      <c r="E214" s="26" cm="1">
        <f t="array" ref="E214">_xlfn.IFS(Orders!W214=0,"Endirim Yoxdur",SUMIFS(Orders!$V:$V,Orders!$T:$T,Orders!T214)&gt;10,ROUND(Orders!W214*1.15,2),SUMIFS(Orders!$V:$V,Orders!$T:$T,Orders!T214)&lt;=10,"Endirim Yoxdur")</f>
        <v>0.23</v>
      </c>
    </row>
    <row r="215" spans="3:5" x14ac:dyDescent="0.25">
      <c r="C215" s="26" t="str">
        <f>IF(Orders!U215&gt;500,"Yüksək Satış","Aşağı Satış")</f>
        <v>Aşağı Satış</v>
      </c>
      <c r="D215" s="26" t="str">
        <f>IF(Orders!U215&gt;500,IF(Orders!E215="First Class",IF(Orders!W215=0,"VIP","Special"),"Formal"),"Normal")</f>
        <v>Normal</v>
      </c>
      <c r="E215" s="26" t="str" cm="1">
        <f t="array" ref="E215">_xlfn.IFS(Orders!W215=0,"Endirim Yoxdur",SUMIFS(Orders!$V:$V,Orders!$T:$T,Orders!T215)&gt;10,ROUND(Orders!W215*1.15,2),SUMIFS(Orders!$V:$V,Orders!$T:$T,Orders!T215)&lt;=10,"Endirim Yoxdur")</f>
        <v>Endirim Yoxdur</v>
      </c>
    </row>
    <row r="216" spans="3:5" x14ac:dyDescent="0.25">
      <c r="C216" s="26" t="str">
        <f>IF(Orders!U216&gt;500,"Yüksək Satış","Aşağı Satış")</f>
        <v>Aşağı Satış</v>
      </c>
      <c r="D216" s="26" t="str">
        <f>IF(Orders!U216&gt;500,IF(Orders!E216="First Class",IF(Orders!W216=0,"VIP","Special"),"Formal"),"Normal")</f>
        <v>Normal</v>
      </c>
      <c r="E216" s="26" t="str" cm="1">
        <f t="array" ref="E216">_xlfn.IFS(Orders!W216=0,"Endirim Yoxdur",SUMIFS(Orders!$V:$V,Orders!$T:$T,Orders!T216)&gt;10,ROUND(Orders!W216*1.15,2),SUMIFS(Orders!$V:$V,Orders!$T:$T,Orders!T216)&lt;=10,"Endirim Yoxdur")</f>
        <v>Endirim Yoxdur</v>
      </c>
    </row>
    <row r="217" spans="3:5" x14ac:dyDescent="0.25">
      <c r="C217" s="26" t="str">
        <f>IF(Orders!U217&gt;500,"Yüksək Satış","Aşağı Satış")</f>
        <v>Aşağı Satış</v>
      </c>
      <c r="D217" s="26" t="str">
        <f>IF(Orders!U217&gt;500,IF(Orders!E217="First Class",IF(Orders!W217=0,"VIP","Special"),"Formal"),"Normal")</f>
        <v>Normal</v>
      </c>
      <c r="E217" s="26" t="str" cm="1">
        <f t="array" ref="E217">_xlfn.IFS(Orders!W217=0,"Endirim Yoxdur",SUMIFS(Orders!$V:$V,Orders!$T:$T,Orders!T217)&gt;10,ROUND(Orders!W217*1.15,2),SUMIFS(Orders!$V:$V,Orders!$T:$T,Orders!T217)&lt;=10,"Endirim Yoxdur")</f>
        <v>Endirim Yoxdur</v>
      </c>
    </row>
    <row r="218" spans="3:5" x14ac:dyDescent="0.25">
      <c r="C218" s="26" t="str">
        <f>IF(Orders!U218&gt;500,"Yüksək Satış","Aşağı Satış")</f>
        <v>Aşağı Satış</v>
      </c>
      <c r="D218" s="26" t="str">
        <f>IF(Orders!U218&gt;500,IF(Orders!E218="First Class",IF(Orders!W218=0,"VIP","Special"),"Formal"),"Normal")</f>
        <v>Normal</v>
      </c>
      <c r="E218" s="26" cm="1">
        <f t="array" ref="E218">_xlfn.IFS(Orders!W218=0,"Endirim Yoxdur",SUMIFS(Orders!$V:$V,Orders!$T:$T,Orders!T218)&gt;10,ROUND(Orders!W218*1.15,2),SUMIFS(Orders!$V:$V,Orders!$T:$T,Orders!T218)&lt;=10,"Endirim Yoxdur")</f>
        <v>0.23</v>
      </c>
    </row>
    <row r="219" spans="3:5" x14ac:dyDescent="0.25">
      <c r="C219" s="26" t="str">
        <f>IF(Orders!U219&gt;500,"Yüksək Satış","Aşağı Satış")</f>
        <v>Yüksək Satış</v>
      </c>
      <c r="D219" s="26" t="str">
        <f>IF(Orders!U219&gt;500,IF(Orders!E219="First Class",IF(Orders!W219=0,"VIP","Special"),"Formal"),"Normal")</f>
        <v>Formal</v>
      </c>
      <c r="E219" s="26" cm="1">
        <f t="array" ref="E219">_xlfn.IFS(Orders!W219=0,"Endirim Yoxdur",SUMIFS(Orders!$V:$V,Orders!$T:$T,Orders!T219)&gt;10,ROUND(Orders!W219*1.15,2),SUMIFS(Orders!$V:$V,Orders!$T:$T,Orders!T219)&lt;=10,"Endirim Yoxdur")</f>
        <v>0.17</v>
      </c>
    </row>
    <row r="220" spans="3:5" x14ac:dyDescent="0.25">
      <c r="C220" s="26" t="str">
        <f>IF(Orders!U220&gt;500,"Yüksək Satış","Aşağı Satış")</f>
        <v>Aşağı Satış</v>
      </c>
      <c r="D220" s="26" t="str">
        <f>IF(Orders!U220&gt;500,IF(Orders!E220="First Class",IF(Orders!W220=0,"VIP","Special"),"Formal"),"Normal")</f>
        <v>Normal</v>
      </c>
      <c r="E220" s="26" cm="1">
        <f t="array" ref="E220">_xlfn.IFS(Orders!W220=0,"Endirim Yoxdur",SUMIFS(Orders!$V:$V,Orders!$T:$T,Orders!T220)&gt;10,ROUND(Orders!W220*1.15,2),SUMIFS(Orders!$V:$V,Orders!$T:$T,Orders!T220)&lt;=10,"Endirim Yoxdur")</f>
        <v>0.23</v>
      </c>
    </row>
    <row r="221" spans="3:5" x14ac:dyDescent="0.25">
      <c r="C221" s="26" t="str">
        <f>IF(Orders!U221&gt;500,"Yüksək Satış","Aşağı Satış")</f>
        <v>Aşağı Satış</v>
      </c>
      <c r="D221" s="26" t="str">
        <f>IF(Orders!U221&gt;500,IF(Orders!E221="First Class",IF(Orders!W221=0,"VIP","Special"),"Formal"),"Normal")</f>
        <v>Normal</v>
      </c>
      <c r="E221" s="26" cm="1">
        <f t="array" ref="E221">_xlfn.IFS(Orders!W221=0,"Endirim Yoxdur",SUMIFS(Orders!$V:$V,Orders!$T:$T,Orders!T221)&gt;10,ROUND(Orders!W221*1.15,2),SUMIFS(Orders!$V:$V,Orders!$T:$T,Orders!T221)&lt;=10,"Endirim Yoxdur")</f>
        <v>0.23</v>
      </c>
    </row>
    <row r="222" spans="3:5" x14ac:dyDescent="0.25">
      <c r="C222" s="26" t="str">
        <f>IF(Orders!U222&gt;500,"Yüksək Satış","Aşağı Satış")</f>
        <v>Aşağı Satış</v>
      </c>
      <c r="D222" s="26" t="str">
        <f>IF(Orders!U222&gt;500,IF(Orders!E222="First Class",IF(Orders!W222=0,"VIP","Special"),"Formal"),"Normal")</f>
        <v>Normal</v>
      </c>
      <c r="E222" s="26" t="str" cm="1">
        <f t="array" ref="E222">_xlfn.IFS(Orders!W222=0,"Endirim Yoxdur",SUMIFS(Orders!$V:$V,Orders!$T:$T,Orders!T222)&gt;10,ROUND(Orders!W222*1.15,2),SUMIFS(Orders!$V:$V,Orders!$T:$T,Orders!T222)&lt;=10,"Endirim Yoxdur")</f>
        <v>Endirim Yoxdur</v>
      </c>
    </row>
    <row r="223" spans="3:5" x14ac:dyDescent="0.25">
      <c r="C223" s="26" t="str">
        <f>IF(Orders!U223&gt;500,"Yüksək Satış","Aşağı Satış")</f>
        <v>Aşağı Satış</v>
      </c>
      <c r="D223" s="26" t="str">
        <f>IF(Orders!U223&gt;500,IF(Orders!E223="First Class",IF(Orders!W223=0,"VIP","Special"),"Formal"),"Normal")</f>
        <v>Normal</v>
      </c>
      <c r="E223" s="26" cm="1">
        <f t="array" ref="E223">_xlfn.IFS(Orders!W223=0,"Endirim Yoxdur",SUMIFS(Orders!$V:$V,Orders!$T:$T,Orders!T223)&gt;10,ROUND(Orders!W223*1.15,2),SUMIFS(Orders!$V:$V,Orders!$T:$T,Orders!T223)&lt;=10,"Endirim Yoxdur")</f>
        <v>0.23</v>
      </c>
    </row>
    <row r="224" spans="3:5" x14ac:dyDescent="0.25">
      <c r="C224" s="26" t="str">
        <f>IF(Orders!U224&gt;500,"Yüksək Satış","Aşağı Satış")</f>
        <v>Aşağı Satış</v>
      </c>
      <c r="D224" s="26" t="str">
        <f>IF(Orders!U224&gt;500,IF(Orders!E224="First Class",IF(Orders!W224=0,"VIP","Special"),"Formal"),"Normal")</f>
        <v>Normal</v>
      </c>
      <c r="E224" s="26" cm="1">
        <f t="array" ref="E224">_xlfn.IFS(Orders!W224=0,"Endirim Yoxdur",SUMIFS(Orders!$V:$V,Orders!$T:$T,Orders!T224)&gt;10,ROUND(Orders!W224*1.15,2),SUMIFS(Orders!$V:$V,Orders!$T:$T,Orders!T224)&lt;=10,"Endirim Yoxdur")</f>
        <v>0.23</v>
      </c>
    </row>
    <row r="225" spans="3:5" x14ac:dyDescent="0.25">
      <c r="C225" s="26" t="str">
        <f>IF(Orders!U225&gt;500,"Yüksək Satış","Aşağı Satış")</f>
        <v>Aşağı Satış</v>
      </c>
      <c r="D225" s="26" t="str">
        <f>IF(Orders!U225&gt;500,IF(Orders!E225="First Class",IF(Orders!W225=0,"VIP","Special"),"Formal"),"Normal")</f>
        <v>Normal</v>
      </c>
      <c r="E225" s="26" cm="1">
        <f t="array" ref="E225">_xlfn.IFS(Orders!W225=0,"Endirim Yoxdur",SUMIFS(Orders!$V:$V,Orders!$T:$T,Orders!T225)&gt;10,ROUND(Orders!W225*1.15,2),SUMIFS(Orders!$V:$V,Orders!$T:$T,Orders!T225)&lt;=10,"Endirim Yoxdur")</f>
        <v>0.23</v>
      </c>
    </row>
    <row r="226" spans="3:5" x14ac:dyDescent="0.25">
      <c r="C226" s="26" t="str">
        <f>IF(Orders!U226&gt;500,"Yüksək Satış","Aşağı Satış")</f>
        <v>Yüksək Satış</v>
      </c>
      <c r="D226" s="26" t="str">
        <f>IF(Orders!U226&gt;500,IF(Orders!E226="First Class",IF(Orders!W226=0,"VIP","Special"),"Formal"),"Normal")</f>
        <v>Formal</v>
      </c>
      <c r="E226" s="26" t="str" cm="1">
        <f t="array" ref="E226">_xlfn.IFS(Orders!W226=0,"Endirim Yoxdur",SUMIFS(Orders!$V:$V,Orders!$T:$T,Orders!T226)&gt;10,ROUND(Orders!W226*1.15,2),SUMIFS(Orders!$V:$V,Orders!$T:$T,Orders!T226)&lt;=10,"Endirim Yoxdur")</f>
        <v>Endirim Yoxdur</v>
      </c>
    </row>
    <row r="227" spans="3:5" x14ac:dyDescent="0.25">
      <c r="C227" s="26" t="str">
        <f>IF(Orders!U227&gt;500,"Yüksək Satış","Aşağı Satış")</f>
        <v>Yüksək Satış</v>
      </c>
      <c r="D227" s="26" t="str">
        <f>IF(Orders!U227&gt;500,IF(Orders!E227="First Class",IF(Orders!W227=0,"VIP","Special"),"Formal"),"Normal")</f>
        <v>Formal</v>
      </c>
      <c r="E227" s="26" cm="1">
        <f t="array" ref="E227">_xlfn.IFS(Orders!W227=0,"Endirim Yoxdur",SUMIFS(Orders!$V:$V,Orders!$T:$T,Orders!T227)&gt;10,ROUND(Orders!W227*1.15,2),SUMIFS(Orders!$V:$V,Orders!$T:$T,Orders!T227)&lt;=10,"Endirim Yoxdur")</f>
        <v>0.23</v>
      </c>
    </row>
    <row r="228" spans="3:5" x14ac:dyDescent="0.25">
      <c r="C228" s="26" t="str">
        <f>IF(Orders!U228&gt;500,"Yüksək Satış","Aşağı Satış")</f>
        <v>Yüksək Satış</v>
      </c>
      <c r="D228" s="26" t="str">
        <f>IF(Orders!U228&gt;500,IF(Orders!E228="First Class",IF(Orders!W228=0,"VIP","Special"),"Formal"),"Normal")</f>
        <v>Formal</v>
      </c>
      <c r="E228" s="26" t="str" cm="1">
        <f t="array" ref="E228">_xlfn.IFS(Orders!W228=0,"Endirim Yoxdur",SUMIFS(Orders!$V:$V,Orders!$T:$T,Orders!T228)&gt;10,ROUND(Orders!W228*1.15,2),SUMIFS(Orders!$V:$V,Orders!$T:$T,Orders!T228)&lt;=10,"Endirim Yoxdur")</f>
        <v>Endirim Yoxdur</v>
      </c>
    </row>
    <row r="229" spans="3:5" x14ac:dyDescent="0.25">
      <c r="C229" s="26" t="str">
        <f>IF(Orders!U229&gt;500,"Yüksək Satış","Aşağı Satış")</f>
        <v>Yüksək Satış</v>
      </c>
      <c r="D229" s="26" t="str">
        <f>IF(Orders!U229&gt;500,IF(Orders!E229="First Class",IF(Orders!W229=0,"VIP","Special"),"Formal"),"Normal")</f>
        <v>Formal</v>
      </c>
      <c r="E229" s="26" t="str" cm="1">
        <f t="array" ref="E229">_xlfn.IFS(Orders!W229=0,"Endirim Yoxdur",SUMIFS(Orders!$V:$V,Orders!$T:$T,Orders!T229)&gt;10,ROUND(Orders!W229*1.15,2),SUMIFS(Orders!$V:$V,Orders!$T:$T,Orders!T229)&lt;=10,"Endirim Yoxdur")</f>
        <v>Endirim Yoxdur</v>
      </c>
    </row>
    <row r="230" spans="3:5" x14ac:dyDescent="0.25">
      <c r="C230" s="26" t="str">
        <f>IF(Orders!U230&gt;500,"Yüksək Satış","Aşağı Satış")</f>
        <v>Aşağı Satış</v>
      </c>
      <c r="D230" s="26" t="str">
        <f>IF(Orders!U230&gt;500,IF(Orders!E230="First Class",IF(Orders!W230=0,"VIP","Special"),"Formal"),"Normal")</f>
        <v>Normal</v>
      </c>
      <c r="E230" s="26" t="str" cm="1">
        <f t="array" ref="E230">_xlfn.IFS(Orders!W230=0,"Endirim Yoxdur",SUMIFS(Orders!$V:$V,Orders!$T:$T,Orders!T230)&gt;10,ROUND(Orders!W230*1.15,2),SUMIFS(Orders!$V:$V,Orders!$T:$T,Orders!T230)&lt;=10,"Endirim Yoxdur")</f>
        <v>Endirim Yoxdur</v>
      </c>
    </row>
    <row r="231" spans="3:5" x14ac:dyDescent="0.25">
      <c r="C231" s="26" t="str">
        <f>IF(Orders!U231&gt;500,"Yüksək Satış","Aşağı Satış")</f>
        <v>Aşağı Satış</v>
      </c>
      <c r="D231" s="26" t="str">
        <f>IF(Orders!U231&gt;500,IF(Orders!E231="First Class",IF(Orders!W231=0,"VIP","Special"),"Formal"),"Normal")</f>
        <v>Normal</v>
      </c>
      <c r="E231" s="26" cm="1">
        <f t="array" ref="E231">_xlfn.IFS(Orders!W231=0,"Endirim Yoxdur",SUMIFS(Orders!$V:$V,Orders!$T:$T,Orders!T231)&gt;10,ROUND(Orders!W231*1.15,2),SUMIFS(Orders!$V:$V,Orders!$T:$T,Orders!T231)&lt;=10,"Endirim Yoxdur")</f>
        <v>0.23</v>
      </c>
    </row>
    <row r="232" spans="3:5" x14ac:dyDescent="0.25">
      <c r="C232" s="26" t="str">
        <f>IF(Orders!U232&gt;500,"Yüksək Satış","Aşağı Satış")</f>
        <v>Aşağı Satış</v>
      </c>
      <c r="D232" s="26" t="str">
        <f>IF(Orders!U232&gt;500,IF(Orders!E232="First Class",IF(Orders!W232=0,"VIP","Special"),"Formal"),"Normal")</f>
        <v>Normal</v>
      </c>
      <c r="E232" s="26" cm="1">
        <f t="array" ref="E232">_xlfn.IFS(Orders!W232=0,"Endirim Yoxdur",SUMIFS(Orders!$V:$V,Orders!$T:$T,Orders!T232)&gt;10,ROUND(Orders!W232*1.15,2),SUMIFS(Orders!$V:$V,Orders!$T:$T,Orders!T232)&lt;=10,"Endirim Yoxdur")</f>
        <v>0.81</v>
      </c>
    </row>
    <row r="233" spans="3:5" x14ac:dyDescent="0.25">
      <c r="C233" s="26" t="str">
        <f>IF(Orders!U233&gt;500,"Yüksək Satış","Aşağı Satış")</f>
        <v>Aşağı Satış</v>
      </c>
      <c r="D233" s="26" t="str">
        <f>IF(Orders!U233&gt;500,IF(Orders!E233="First Class",IF(Orders!W233=0,"VIP","Special"),"Formal"),"Normal")</f>
        <v>Normal</v>
      </c>
      <c r="E233" s="26" cm="1">
        <f t="array" ref="E233">_xlfn.IFS(Orders!W233=0,"Endirim Yoxdur",SUMIFS(Orders!$V:$V,Orders!$T:$T,Orders!T233)&gt;10,ROUND(Orders!W233*1.15,2),SUMIFS(Orders!$V:$V,Orders!$T:$T,Orders!T233)&lt;=10,"Endirim Yoxdur")</f>
        <v>0.23</v>
      </c>
    </row>
    <row r="234" spans="3:5" x14ac:dyDescent="0.25">
      <c r="C234" s="26" t="str">
        <f>IF(Orders!U234&gt;500,"Yüksək Satış","Aşağı Satış")</f>
        <v>Aşağı Satış</v>
      </c>
      <c r="D234" s="26" t="str">
        <f>IF(Orders!U234&gt;500,IF(Orders!E234="First Class",IF(Orders!W234=0,"VIP","Special"),"Formal"),"Normal")</f>
        <v>Normal</v>
      </c>
      <c r="E234" s="26" cm="1">
        <f t="array" ref="E234">_xlfn.IFS(Orders!W234=0,"Endirim Yoxdur",SUMIFS(Orders!$V:$V,Orders!$T:$T,Orders!T234)&gt;10,ROUND(Orders!W234*1.15,2),SUMIFS(Orders!$V:$V,Orders!$T:$T,Orders!T234)&lt;=10,"Endirim Yoxdur")</f>
        <v>0.23</v>
      </c>
    </row>
    <row r="235" spans="3:5" x14ac:dyDescent="0.25">
      <c r="C235" s="26" t="str">
        <f>IF(Orders!U235&gt;500,"Yüksək Satış","Aşağı Satış")</f>
        <v>Aşağı Satış</v>
      </c>
      <c r="D235" s="26" t="str">
        <f>IF(Orders!U235&gt;500,IF(Orders!E235="First Class",IF(Orders!W235=0,"VIP","Special"),"Formal"),"Normal")</f>
        <v>Normal</v>
      </c>
      <c r="E235" s="26" t="str" cm="1">
        <f t="array" ref="E235">_xlfn.IFS(Orders!W235=0,"Endirim Yoxdur",SUMIFS(Orders!$V:$V,Orders!$T:$T,Orders!T235)&gt;10,ROUND(Orders!W235*1.15,2),SUMIFS(Orders!$V:$V,Orders!$T:$T,Orders!T235)&lt;=10,"Endirim Yoxdur")</f>
        <v>Endirim Yoxdur</v>
      </c>
    </row>
    <row r="236" spans="3:5" x14ac:dyDescent="0.25">
      <c r="C236" s="26" t="str">
        <f>IF(Orders!U236&gt;500,"Yüksək Satış","Aşağı Satış")</f>
        <v>Aşağı Satış</v>
      </c>
      <c r="D236" s="26" t="str">
        <f>IF(Orders!U236&gt;500,IF(Orders!E236="First Class",IF(Orders!W236=0,"VIP","Special"),"Formal"),"Normal")</f>
        <v>Normal</v>
      </c>
      <c r="E236" s="26" cm="1">
        <f t="array" ref="E236">_xlfn.IFS(Orders!W236=0,"Endirim Yoxdur",SUMIFS(Orders!$V:$V,Orders!$T:$T,Orders!T236)&gt;10,ROUND(Orders!W236*1.15,2),SUMIFS(Orders!$V:$V,Orders!$T:$T,Orders!T236)&lt;=10,"Endirim Yoxdur")</f>
        <v>0.23</v>
      </c>
    </row>
    <row r="237" spans="3:5" x14ac:dyDescent="0.25">
      <c r="C237" s="26" t="str">
        <f>IF(Orders!U237&gt;500,"Yüksək Satış","Aşağı Satış")</f>
        <v>Aşağı Satış</v>
      </c>
      <c r="D237" s="26" t="str">
        <f>IF(Orders!U237&gt;500,IF(Orders!E237="First Class",IF(Orders!W237=0,"VIP","Special"),"Formal"),"Normal")</f>
        <v>Normal</v>
      </c>
      <c r="E237" s="26" cm="1">
        <f t="array" ref="E237">_xlfn.IFS(Orders!W237=0,"Endirim Yoxdur",SUMIFS(Orders!$V:$V,Orders!$T:$T,Orders!T237)&gt;10,ROUND(Orders!W237*1.15,2),SUMIFS(Orders!$V:$V,Orders!$T:$T,Orders!T237)&lt;=10,"Endirim Yoxdur")</f>
        <v>0.23</v>
      </c>
    </row>
    <row r="238" spans="3:5" x14ac:dyDescent="0.25">
      <c r="C238" s="26" t="str">
        <f>IF(Orders!U238&gt;500,"Yüksək Satış","Aşağı Satış")</f>
        <v>Aşağı Satış</v>
      </c>
      <c r="D238" s="26" t="str">
        <f>IF(Orders!U238&gt;500,IF(Orders!E238="First Class",IF(Orders!W238=0,"VIP","Special"),"Formal"),"Normal")</f>
        <v>Normal</v>
      </c>
      <c r="E238" s="26" cm="1">
        <f t="array" ref="E238">_xlfn.IFS(Orders!W238=0,"Endirim Yoxdur",SUMIFS(Orders!$V:$V,Orders!$T:$T,Orders!T238)&gt;10,ROUND(Orders!W238*1.15,2),SUMIFS(Orders!$V:$V,Orders!$T:$T,Orders!T238)&lt;=10,"Endirim Yoxdur")</f>
        <v>0.23</v>
      </c>
    </row>
    <row r="239" spans="3:5" x14ac:dyDescent="0.25">
      <c r="C239" s="26" t="str">
        <f>IF(Orders!U239&gt;500,"Yüksək Satış","Aşağı Satış")</f>
        <v>Aşağı Satış</v>
      </c>
      <c r="D239" s="26" t="str">
        <f>IF(Orders!U239&gt;500,IF(Orders!E239="First Class",IF(Orders!W239=0,"VIP","Special"),"Formal"),"Normal")</f>
        <v>Normal</v>
      </c>
      <c r="E239" s="26" t="str" cm="1">
        <f t="array" ref="E239">_xlfn.IFS(Orders!W239=0,"Endirim Yoxdur",SUMIFS(Orders!$V:$V,Orders!$T:$T,Orders!T239)&gt;10,ROUND(Orders!W239*1.15,2),SUMIFS(Orders!$V:$V,Orders!$T:$T,Orders!T239)&lt;=10,"Endirim Yoxdur")</f>
        <v>Endirim Yoxdur</v>
      </c>
    </row>
    <row r="240" spans="3:5" x14ac:dyDescent="0.25">
      <c r="C240" s="26" t="str">
        <f>IF(Orders!U240&gt;500,"Yüksək Satış","Aşağı Satış")</f>
        <v>Aşağı Satış</v>
      </c>
      <c r="D240" s="26" t="str">
        <f>IF(Orders!U240&gt;500,IF(Orders!E240="First Class",IF(Orders!W240=0,"VIP","Special"),"Formal"),"Normal")</f>
        <v>Normal</v>
      </c>
      <c r="E240" s="26" t="str" cm="1">
        <f t="array" ref="E240">_xlfn.IFS(Orders!W240=0,"Endirim Yoxdur",SUMIFS(Orders!$V:$V,Orders!$T:$T,Orders!T240)&gt;10,ROUND(Orders!W240*1.15,2),SUMIFS(Orders!$V:$V,Orders!$T:$T,Orders!T240)&lt;=10,"Endirim Yoxdur")</f>
        <v>Endirim Yoxdur</v>
      </c>
    </row>
    <row r="241" spans="3:5" x14ac:dyDescent="0.25">
      <c r="C241" s="26" t="str">
        <f>IF(Orders!U241&gt;500,"Yüksək Satış","Aşağı Satış")</f>
        <v>Aşağı Satış</v>
      </c>
      <c r="D241" s="26" t="str">
        <f>IF(Orders!U241&gt;500,IF(Orders!E241="First Class",IF(Orders!W241=0,"VIP","Special"),"Formal"),"Normal")</f>
        <v>Normal</v>
      </c>
      <c r="E241" s="26" cm="1">
        <f t="array" ref="E241">_xlfn.IFS(Orders!W241=0,"Endirim Yoxdur",SUMIFS(Orders!$V:$V,Orders!$T:$T,Orders!T241)&gt;10,ROUND(Orders!W241*1.15,2),SUMIFS(Orders!$V:$V,Orders!$T:$T,Orders!T241)&lt;=10,"Endirim Yoxdur")</f>
        <v>0.23</v>
      </c>
    </row>
    <row r="242" spans="3:5" x14ac:dyDescent="0.25">
      <c r="C242" s="26" t="str">
        <f>IF(Orders!U242&gt;500,"Yüksək Satış","Aşağı Satış")</f>
        <v>Aşağı Satış</v>
      </c>
      <c r="D242" s="26" t="str">
        <f>IF(Orders!U242&gt;500,IF(Orders!E242="First Class",IF(Orders!W242=0,"VIP","Special"),"Formal"),"Normal")</f>
        <v>Normal</v>
      </c>
      <c r="E242" s="26" t="str" cm="1">
        <f t="array" ref="E242">_xlfn.IFS(Orders!W242=0,"Endirim Yoxdur",SUMIFS(Orders!$V:$V,Orders!$T:$T,Orders!T242)&gt;10,ROUND(Orders!W242*1.15,2),SUMIFS(Orders!$V:$V,Orders!$T:$T,Orders!T242)&lt;=10,"Endirim Yoxdur")</f>
        <v>Endirim Yoxdur</v>
      </c>
    </row>
    <row r="243" spans="3:5" x14ac:dyDescent="0.25">
      <c r="C243" s="26" t="str">
        <f>IF(Orders!U243&gt;500,"Yüksək Satış","Aşağı Satış")</f>
        <v>Aşağı Satış</v>
      </c>
      <c r="D243" s="26" t="str">
        <f>IF(Orders!U243&gt;500,IF(Orders!E243="First Class",IF(Orders!W243=0,"VIP","Special"),"Formal"),"Normal")</f>
        <v>Normal</v>
      </c>
      <c r="E243" s="26" t="str" cm="1">
        <f t="array" ref="E243">_xlfn.IFS(Orders!W243=0,"Endirim Yoxdur",SUMIFS(Orders!$V:$V,Orders!$T:$T,Orders!T243)&gt;10,ROUND(Orders!W243*1.15,2),SUMIFS(Orders!$V:$V,Orders!$T:$T,Orders!T243)&lt;=10,"Endirim Yoxdur")</f>
        <v>Endirim Yoxdur</v>
      </c>
    </row>
    <row r="244" spans="3:5" x14ac:dyDescent="0.25">
      <c r="C244" s="26" t="str">
        <f>IF(Orders!U244&gt;500,"Yüksək Satış","Aşağı Satış")</f>
        <v>Aşağı Satış</v>
      </c>
      <c r="D244" s="26" t="str">
        <f>IF(Orders!U244&gt;500,IF(Orders!E244="First Class",IF(Orders!W244=0,"VIP","Special"),"Formal"),"Normal")</f>
        <v>Normal</v>
      </c>
      <c r="E244" s="26" cm="1">
        <f t="array" ref="E244">_xlfn.IFS(Orders!W244=0,"Endirim Yoxdur",SUMIFS(Orders!$V:$V,Orders!$T:$T,Orders!T244)&gt;10,ROUND(Orders!W244*1.15,2),SUMIFS(Orders!$V:$V,Orders!$T:$T,Orders!T244)&lt;=10,"Endirim Yoxdur")</f>
        <v>0.23</v>
      </c>
    </row>
    <row r="245" spans="3:5" x14ac:dyDescent="0.25">
      <c r="C245" s="26" t="str">
        <f>IF(Orders!U245&gt;500,"Yüksək Satış","Aşağı Satış")</f>
        <v>Aşağı Satış</v>
      </c>
      <c r="D245" s="26" t="str">
        <f>IF(Orders!U245&gt;500,IF(Orders!E245="First Class",IF(Orders!W245=0,"VIP","Special"),"Formal"),"Normal")</f>
        <v>Normal</v>
      </c>
      <c r="E245" s="26" t="str" cm="1">
        <f t="array" ref="E245">_xlfn.IFS(Orders!W245=0,"Endirim Yoxdur",SUMIFS(Orders!$V:$V,Orders!$T:$T,Orders!T245)&gt;10,ROUND(Orders!W245*1.15,2),SUMIFS(Orders!$V:$V,Orders!$T:$T,Orders!T245)&lt;=10,"Endirim Yoxdur")</f>
        <v>Endirim Yoxdur</v>
      </c>
    </row>
    <row r="246" spans="3:5" x14ac:dyDescent="0.25">
      <c r="C246" s="26" t="str">
        <f>IF(Orders!U246&gt;500,"Yüksək Satış","Aşağı Satış")</f>
        <v>Aşağı Satış</v>
      </c>
      <c r="D246" s="26" t="str">
        <f>IF(Orders!U246&gt;500,IF(Orders!E246="First Class",IF(Orders!W246=0,"VIP","Special"),"Formal"),"Normal")</f>
        <v>Normal</v>
      </c>
      <c r="E246" s="26" cm="1">
        <f t="array" ref="E246">_xlfn.IFS(Orders!W246=0,"Endirim Yoxdur",SUMIFS(Orders!$V:$V,Orders!$T:$T,Orders!T246)&gt;10,ROUND(Orders!W246*1.15,2),SUMIFS(Orders!$V:$V,Orders!$T:$T,Orders!T246)&lt;=10,"Endirim Yoxdur")</f>
        <v>0.23</v>
      </c>
    </row>
    <row r="247" spans="3:5" x14ac:dyDescent="0.25">
      <c r="C247" s="26" t="str">
        <f>IF(Orders!U247&gt;500,"Yüksək Satış","Aşağı Satış")</f>
        <v>Yüksək Satış</v>
      </c>
      <c r="D247" s="26" t="str">
        <f>IF(Orders!U247&gt;500,IF(Orders!E247="First Class",IF(Orders!W247=0,"VIP","Special"),"Formal"),"Normal")</f>
        <v>Formal</v>
      </c>
      <c r="E247" s="26" t="str" cm="1">
        <f t="array" ref="E247">_xlfn.IFS(Orders!W247=0,"Endirim Yoxdur",SUMIFS(Orders!$V:$V,Orders!$T:$T,Orders!T247)&gt;10,ROUND(Orders!W247*1.15,2),SUMIFS(Orders!$V:$V,Orders!$T:$T,Orders!T247)&lt;=10,"Endirim Yoxdur")</f>
        <v>Endirim Yoxdur</v>
      </c>
    </row>
    <row r="248" spans="3:5" x14ac:dyDescent="0.25">
      <c r="C248" s="26" t="str">
        <f>IF(Orders!U248&gt;500,"Yüksək Satış","Aşağı Satış")</f>
        <v>Aşağı Satış</v>
      </c>
      <c r="D248" s="26" t="str">
        <f>IF(Orders!U248&gt;500,IF(Orders!E248="First Class",IF(Orders!W248=0,"VIP","Special"),"Formal"),"Normal")</f>
        <v>Normal</v>
      </c>
      <c r="E248" s="26" cm="1">
        <f t="array" ref="E248">_xlfn.IFS(Orders!W248=0,"Endirim Yoxdur",SUMIFS(Orders!$V:$V,Orders!$T:$T,Orders!T248)&gt;10,ROUND(Orders!W248*1.15,2),SUMIFS(Orders!$V:$V,Orders!$T:$T,Orders!T248)&lt;=10,"Endirim Yoxdur")</f>
        <v>0.23</v>
      </c>
    </row>
    <row r="249" spans="3:5" x14ac:dyDescent="0.25">
      <c r="C249" s="26" t="str">
        <f>IF(Orders!U249&gt;500,"Yüksək Satış","Aşağı Satış")</f>
        <v>Aşağı Satış</v>
      </c>
      <c r="D249" s="26" t="str">
        <f>IF(Orders!U249&gt;500,IF(Orders!E249="First Class",IF(Orders!W249=0,"VIP","Special"),"Formal"),"Normal")</f>
        <v>Normal</v>
      </c>
      <c r="E249" s="26" t="str" cm="1">
        <f t="array" ref="E249">_xlfn.IFS(Orders!W249=0,"Endirim Yoxdur",SUMIFS(Orders!$V:$V,Orders!$T:$T,Orders!T249)&gt;10,ROUND(Orders!W249*1.15,2),SUMIFS(Orders!$V:$V,Orders!$T:$T,Orders!T249)&lt;=10,"Endirim Yoxdur")</f>
        <v>Endirim Yoxdur</v>
      </c>
    </row>
    <row r="250" spans="3:5" x14ac:dyDescent="0.25">
      <c r="C250" s="26" t="str">
        <f>IF(Orders!U250&gt;500,"Yüksək Satış","Aşağı Satış")</f>
        <v>Aşağı Satış</v>
      </c>
      <c r="D250" s="26" t="str">
        <f>IF(Orders!U250&gt;500,IF(Orders!E250="First Class",IF(Orders!W250=0,"VIP","Special"),"Formal"),"Normal")</f>
        <v>Normal</v>
      </c>
      <c r="E250" s="26" cm="1">
        <f t="array" ref="E250">_xlfn.IFS(Orders!W250=0,"Endirim Yoxdur",SUMIFS(Orders!$V:$V,Orders!$T:$T,Orders!T250)&gt;10,ROUND(Orders!W250*1.15,2),SUMIFS(Orders!$V:$V,Orders!$T:$T,Orders!T250)&lt;=10,"Endirim Yoxdur")</f>
        <v>0.81</v>
      </c>
    </row>
    <row r="251" spans="3:5" x14ac:dyDescent="0.25">
      <c r="C251" s="26" t="str">
        <f>IF(Orders!U251&gt;500,"Yüksək Satış","Aşağı Satış")</f>
        <v>Aşağı Satış</v>
      </c>
      <c r="D251" s="26" t="str">
        <f>IF(Orders!U251&gt;500,IF(Orders!E251="First Class",IF(Orders!W251=0,"VIP","Special"),"Formal"),"Normal")</f>
        <v>Normal</v>
      </c>
      <c r="E251" s="26" cm="1">
        <f t="array" ref="E251">_xlfn.IFS(Orders!W251=0,"Endirim Yoxdur",SUMIFS(Orders!$V:$V,Orders!$T:$T,Orders!T251)&gt;10,ROUND(Orders!W251*1.15,2),SUMIFS(Orders!$V:$V,Orders!$T:$T,Orders!T251)&lt;=10,"Endirim Yoxdur")</f>
        <v>0.81</v>
      </c>
    </row>
    <row r="252" spans="3:5" x14ac:dyDescent="0.25">
      <c r="C252" s="26" t="str">
        <f>IF(Orders!U252&gt;500,"Yüksək Satış","Aşağı Satış")</f>
        <v>Aşağı Satış</v>
      </c>
      <c r="D252" s="26" t="str">
        <f>IF(Orders!U252&gt;500,IF(Orders!E252="First Class",IF(Orders!W252=0,"VIP","Special"),"Formal"),"Normal")</f>
        <v>Normal</v>
      </c>
      <c r="E252" s="26" cm="1">
        <f t="array" ref="E252">_xlfn.IFS(Orders!W252=0,"Endirim Yoxdur",SUMIFS(Orders!$V:$V,Orders!$T:$T,Orders!T252)&gt;10,ROUND(Orders!W252*1.15,2),SUMIFS(Orders!$V:$V,Orders!$T:$T,Orders!T252)&lt;=10,"Endirim Yoxdur")</f>
        <v>0.23</v>
      </c>
    </row>
    <row r="253" spans="3:5" x14ac:dyDescent="0.25">
      <c r="C253" s="26" t="str">
        <f>IF(Orders!U253&gt;500,"Yüksək Satış","Aşağı Satış")</f>
        <v>Aşağı Satış</v>
      </c>
      <c r="D253" s="26" t="str">
        <f>IF(Orders!U253&gt;500,IF(Orders!E253="First Class",IF(Orders!W253=0,"VIP","Special"),"Formal"),"Normal")</f>
        <v>Normal</v>
      </c>
      <c r="E253" s="26" cm="1">
        <f t="array" ref="E253">_xlfn.IFS(Orders!W253=0,"Endirim Yoxdur",SUMIFS(Orders!$V:$V,Orders!$T:$T,Orders!T253)&gt;10,ROUND(Orders!W253*1.15,2),SUMIFS(Orders!$V:$V,Orders!$T:$T,Orders!T253)&lt;=10,"Endirim Yoxdur")</f>
        <v>0.23</v>
      </c>
    </row>
    <row r="254" spans="3:5" x14ac:dyDescent="0.25">
      <c r="C254" s="26" t="str">
        <f>IF(Orders!U254&gt;500,"Yüksək Satış","Aşağı Satış")</f>
        <v>Aşağı Satış</v>
      </c>
      <c r="D254" s="26" t="str">
        <f>IF(Orders!U254&gt;500,IF(Orders!E254="First Class",IF(Orders!W254=0,"VIP","Special"),"Formal"),"Normal")</f>
        <v>Normal</v>
      </c>
      <c r="E254" s="26" t="str" cm="1">
        <f t="array" ref="E254">_xlfn.IFS(Orders!W254=0,"Endirim Yoxdur",SUMIFS(Orders!$V:$V,Orders!$T:$T,Orders!T254)&gt;10,ROUND(Orders!W254*1.15,2),SUMIFS(Orders!$V:$V,Orders!$T:$T,Orders!T254)&lt;=10,"Endirim Yoxdur")</f>
        <v>Endirim Yoxdur</v>
      </c>
    </row>
    <row r="255" spans="3:5" x14ac:dyDescent="0.25">
      <c r="C255" s="26" t="str">
        <f>IF(Orders!U255&gt;500,"Yüksək Satış","Aşağı Satış")</f>
        <v>Yüksək Satış</v>
      </c>
      <c r="D255" s="26" t="str">
        <f>IF(Orders!U255&gt;500,IF(Orders!E255="First Class",IF(Orders!W255=0,"VIP","Special"),"Formal"),"Normal")</f>
        <v>Formal</v>
      </c>
      <c r="E255" s="26" cm="1">
        <f t="array" ref="E255">_xlfn.IFS(Orders!W255=0,"Endirim Yoxdur",SUMIFS(Orders!$V:$V,Orders!$T:$T,Orders!T255)&gt;10,ROUND(Orders!W255*1.15,2),SUMIFS(Orders!$V:$V,Orders!$T:$T,Orders!T255)&lt;=10,"Endirim Yoxdur")</f>
        <v>0.23</v>
      </c>
    </row>
    <row r="256" spans="3:5" x14ac:dyDescent="0.25">
      <c r="C256" s="26" t="str">
        <f>IF(Orders!U256&gt;500,"Yüksək Satış","Aşağı Satış")</f>
        <v>Aşağı Satış</v>
      </c>
      <c r="D256" s="26" t="str">
        <f>IF(Orders!U256&gt;500,IF(Orders!E256="First Class",IF(Orders!W256=0,"VIP","Special"),"Formal"),"Normal")</f>
        <v>Normal</v>
      </c>
      <c r="E256" s="26" t="str" cm="1">
        <f t="array" ref="E256">_xlfn.IFS(Orders!W256=0,"Endirim Yoxdur",SUMIFS(Orders!$V:$V,Orders!$T:$T,Orders!T256)&gt;10,ROUND(Orders!W256*1.15,2),SUMIFS(Orders!$V:$V,Orders!$T:$T,Orders!T256)&lt;=10,"Endirim Yoxdur")</f>
        <v>Endirim Yoxdur</v>
      </c>
    </row>
    <row r="257" spans="3:5" x14ac:dyDescent="0.25">
      <c r="C257" s="26" t="str">
        <f>IF(Orders!U257&gt;500,"Yüksək Satış","Aşağı Satış")</f>
        <v>Aşağı Satış</v>
      </c>
      <c r="D257" s="26" t="str">
        <f>IF(Orders!U257&gt;500,IF(Orders!E257="First Class",IF(Orders!W257=0,"VIP","Special"),"Formal"),"Normal")</f>
        <v>Normal</v>
      </c>
      <c r="E257" s="26" t="str" cm="1">
        <f t="array" ref="E257">_xlfn.IFS(Orders!W257=0,"Endirim Yoxdur",SUMIFS(Orders!$V:$V,Orders!$T:$T,Orders!T257)&gt;10,ROUND(Orders!W257*1.15,2),SUMIFS(Orders!$V:$V,Orders!$T:$T,Orders!T257)&lt;=10,"Endirim Yoxdur")</f>
        <v>Endirim Yoxdur</v>
      </c>
    </row>
    <row r="258" spans="3:5" x14ac:dyDescent="0.25">
      <c r="C258" s="26" t="str">
        <f>IF(Orders!U258&gt;500,"Yüksək Satış","Aşağı Satış")</f>
        <v>Aşağı Satış</v>
      </c>
      <c r="D258" s="26" t="str">
        <f>IF(Orders!U258&gt;500,IF(Orders!E258="First Class",IF(Orders!W258=0,"VIP","Special"),"Formal"),"Normal")</f>
        <v>Normal</v>
      </c>
      <c r="E258" s="26" cm="1">
        <f t="array" ref="E258">_xlfn.IFS(Orders!W258=0,"Endirim Yoxdur",SUMIFS(Orders!$V:$V,Orders!$T:$T,Orders!T258)&gt;10,ROUND(Orders!W258*1.15,2),SUMIFS(Orders!$V:$V,Orders!$T:$T,Orders!T258)&lt;=10,"Endirim Yoxdur")</f>
        <v>0.12</v>
      </c>
    </row>
    <row r="259" spans="3:5" x14ac:dyDescent="0.25">
      <c r="C259" s="26" t="str">
        <f>IF(Orders!U259&gt;500,"Yüksək Satış","Aşağı Satış")</f>
        <v>Aşağı Satış</v>
      </c>
      <c r="D259" s="26" t="str">
        <f>IF(Orders!U259&gt;500,IF(Orders!E259="First Class",IF(Orders!W259=0,"VIP","Special"),"Formal"),"Normal")</f>
        <v>Normal</v>
      </c>
      <c r="E259" s="26" t="str" cm="1">
        <f t="array" ref="E259">_xlfn.IFS(Orders!W259=0,"Endirim Yoxdur",SUMIFS(Orders!$V:$V,Orders!$T:$T,Orders!T259)&gt;10,ROUND(Orders!W259*1.15,2),SUMIFS(Orders!$V:$V,Orders!$T:$T,Orders!T259)&lt;=10,"Endirim Yoxdur")</f>
        <v>Endirim Yoxdur</v>
      </c>
    </row>
    <row r="260" spans="3:5" x14ac:dyDescent="0.25">
      <c r="C260" s="26" t="str">
        <f>IF(Orders!U260&gt;500,"Yüksək Satış","Aşağı Satış")</f>
        <v>Aşağı Satış</v>
      </c>
      <c r="D260" s="26" t="str">
        <f>IF(Orders!U260&gt;500,IF(Orders!E260="First Class",IF(Orders!W260=0,"VIP","Special"),"Formal"),"Normal")</f>
        <v>Normal</v>
      </c>
      <c r="E260" s="26" t="str" cm="1">
        <f t="array" ref="E260">_xlfn.IFS(Orders!W260=0,"Endirim Yoxdur",SUMIFS(Orders!$V:$V,Orders!$T:$T,Orders!T260)&gt;10,ROUND(Orders!W260*1.15,2),SUMIFS(Orders!$V:$V,Orders!$T:$T,Orders!T260)&lt;=10,"Endirim Yoxdur")</f>
        <v>Endirim Yoxdur</v>
      </c>
    </row>
    <row r="261" spans="3:5" x14ac:dyDescent="0.25">
      <c r="C261" s="26" t="str">
        <f>IF(Orders!U261&gt;500,"Yüksək Satış","Aşağı Satış")</f>
        <v>Aşağı Satış</v>
      </c>
      <c r="D261" s="26" t="str">
        <f>IF(Orders!U261&gt;500,IF(Orders!E261="First Class",IF(Orders!W261=0,"VIP","Special"),"Formal"),"Normal")</f>
        <v>Normal</v>
      </c>
      <c r="E261" s="26" t="str" cm="1">
        <f t="array" ref="E261">_xlfn.IFS(Orders!W261=0,"Endirim Yoxdur",SUMIFS(Orders!$V:$V,Orders!$T:$T,Orders!T261)&gt;10,ROUND(Orders!W261*1.15,2),SUMIFS(Orders!$V:$V,Orders!$T:$T,Orders!T261)&lt;=10,"Endirim Yoxdur")</f>
        <v>Endirim Yoxdur</v>
      </c>
    </row>
    <row r="262" spans="3:5" x14ac:dyDescent="0.25">
      <c r="C262" s="26" t="str">
        <f>IF(Orders!U262&gt;500,"Yüksək Satış","Aşağı Satış")</f>
        <v>Aşağı Satış</v>
      </c>
      <c r="D262" s="26" t="str">
        <f>IF(Orders!U262&gt;500,IF(Orders!E262="First Class",IF(Orders!W262=0,"VIP","Special"),"Formal"),"Normal")</f>
        <v>Normal</v>
      </c>
      <c r="E262" s="26" t="str" cm="1">
        <f t="array" ref="E262">_xlfn.IFS(Orders!W262=0,"Endirim Yoxdur",SUMIFS(Orders!$V:$V,Orders!$T:$T,Orders!T262)&gt;10,ROUND(Orders!W262*1.15,2),SUMIFS(Orders!$V:$V,Orders!$T:$T,Orders!T262)&lt;=10,"Endirim Yoxdur")</f>
        <v>Endirim Yoxdur</v>
      </c>
    </row>
    <row r="263" spans="3:5" x14ac:dyDescent="0.25">
      <c r="C263" s="26" t="str">
        <f>IF(Orders!U263&gt;500,"Yüksək Satış","Aşağı Satış")</f>
        <v>Aşağı Satış</v>
      </c>
      <c r="D263" s="26" t="str">
        <f>IF(Orders!U263&gt;500,IF(Orders!E263="First Class",IF(Orders!W263=0,"VIP","Special"),"Formal"),"Normal")</f>
        <v>Normal</v>
      </c>
      <c r="E263" s="26" t="str" cm="1">
        <f t="array" ref="E263">_xlfn.IFS(Orders!W263=0,"Endirim Yoxdur",SUMIFS(Orders!$V:$V,Orders!$T:$T,Orders!T263)&gt;10,ROUND(Orders!W263*1.15,2),SUMIFS(Orders!$V:$V,Orders!$T:$T,Orders!T263)&lt;=10,"Endirim Yoxdur")</f>
        <v>Endirim Yoxdur</v>
      </c>
    </row>
    <row r="264" spans="3:5" x14ac:dyDescent="0.25">
      <c r="C264" s="26" t="str">
        <f>IF(Orders!U264&gt;500,"Yüksək Satış","Aşağı Satış")</f>
        <v>Aşağı Satış</v>
      </c>
      <c r="D264" s="26" t="str">
        <f>IF(Orders!U264&gt;500,IF(Orders!E264="First Class",IF(Orders!W264=0,"VIP","Special"),"Formal"),"Normal")</f>
        <v>Normal</v>
      </c>
      <c r="E264" s="26" cm="1">
        <f t="array" ref="E264">_xlfn.IFS(Orders!W264=0,"Endirim Yoxdur",SUMIFS(Orders!$V:$V,Orders!$T:$T,Orders!T264)&gt;10,ROUND(Orders!W264*1.15,2),SUMIFS(Orders!$V:$V,Orders!$T:$T,Orders!T264)&lt;=10,"Endirim Yoxdur")</f>
        <v>0.23</v>
      </c>
    </row>
    <row r="265" spans="3:5" x14ac:dyDescent="0.25">
      <c r="C265" s="26" t="str">
        <f>IF(Orders!U265&gt;500,"Yüksək Satış","Aşağı Satış")</f>
        <v>Aşağı Satış</v>
      </c>
      <c r="D265" s="26" t="str">
        <f>IF(Orders!U265&gt;500,IF(Orders!E265="First Class",IF(Orders!W265=0,"VIP","Special"),"Formal"),"Normal")</f>
        <v>Normal</v>
      </c>
      <c r="E265" s="26" t="str" cm="1">
        <f t="array" ref="E265">_xlfn.IFS(Orders!W265=0,"Endirim Yoxdur",SUMIFS(Orders!$V:$V,Orders!$T:$T,Orders!T265)&gt;10,ROUND(Orders!W265*1.15,2),SUMIFS(Orders!$V:$V,Orders!$T:$T,Orders!T265)&lt;=10,"Endirim Yoxdur")</f>
        <v>Endirim Yoxdur</v>
      </c>
    </row>
    <row r="266" spans="3:5" x14ac:dyDescent="0.25">
      <c r="C266" s="26" t="str">
        <f>IF(Orders!U266&gt;500,"Yüksək Satış","Aşağı Satış")</f>
        <v>Aşağı Satış</v>
      </c>
      <c r="D266" s="26" t="str">
        <f>IF(Orders!U266&gt;500,IF(Orders!E266="First Class",IF(Orders!W266=0,"VIP","Special"),"Formal"),"Normal")</f>
        <v>Normal</v>
      </c>
      <c r="E266" s="26" t="str" cm="1">
        <f t="array" ref="E266">_xlfn.IFS(Orders!W266=0,"Endirim Yoxdur",SUMIFS(Orders!$V:$V,Orders!$T:$T,Orders!T266)&gt;10,ROUND(Orders!W266*1.15,2),SUMIFS(Orders!$V:$V,Orders!$T:$T,Orders!T266)&lt;=10,"Endirim Yoxdur")</f>
        <v>Endirim Yoxdur</v>
      </c>
    </row>
    <row r="267" spans="3:5" x14ac:dyDescent="0.25">
      <c r="C267" s="26" t="str">
        <f>IF(Orders!U267&gt;500,"Yüksək Satış","Aşağı Satış")</f>
        <v>Aşağı Satış</v>
      </c>
      <c r="D267" s="26" t="str">
        <f>IF(Orders!U267&gt;500,IF(Orders!E267="First Class",IF(Orders!W267=0,"VIP","Special"),"Formal"),"Normal")</f>
        <v>Normal</v>
      </c>
      <c r="E267" s="26" cm="1">
        <f t="array" ref="E267">_xlfn.IFS(Orders!W267=0,"Endirim Yoxdur",SUMIFS(Orders!$V:$V,Orders!$T:$T,Orders!T267)&gt;10,ROUND(Orders!W267*1.15,2),SUMIFS(Orders!$V:$V,Orders!$T:$T,Orders!T267)&lt;=10,"Endirim Yoxdur")</f>
        <v>0.23</v>
      </c>
    </row>
    <row r="268" spans="3:5" x14ac:dyDescent="0.25">
      <c r="C268" s="26" t="str">
        <f>IF(Orders!U268&gt;500,"Yüksək Satış","Aşağı Satış")</f>
        <v>Aşağı Satış</v>
      </c>
      <c r="D268" s="26" t="str">
        <f>IF(Orders!U268&gt;500,IF(Orders!E268="First Class",IF(Orders!W268=0,"VIP","Special"),"Formal"),"Normal")</f>
        <v>Normal</v>
      </c>
      <c r="E268" s="26" cm="1">
        <f t="array" ref="E268">_xlfn.IFS(Orders!W268=0,"Endirim Yoxdur",SUMIFS(Orders!$V:$V,Orders!$T:$T,Orders!T268)&gt;10,ROUND(Orders!W268*1.15,2),SUMIFS(Orders!$V:$V,Orders!$T:$T,Orders!T268)&lt;=10,"Endirim Yoxdur")</f>
        <v>0.46</v>
      </c>
    </row>
    <row r="269" spans="3:5" x14ac:dyDescent="0.25">
      <c r="C269" s="26" t="str">
        <f>IF(Orders!U269&gt;500,"Yüksək Satış","Aşağı Satış")</f>
        <v>Yüksək Satış</v>
      </c>
      <c r="D269" s="26" t="str">
        <f>IF(Orders!U269&gt;500,IF(Orders!E269="First Class",IF(Orders!W269=0,"VIP","Special"),"Formal"),"Normal")</f>
        <v>Formal</v>
      </c>
      <c r="E269" s="26" t="str" cm="1">
        <f t="array" ref="E269">_xlfn.IFS(Orders!W269=0,"Endirim Yoxdur",SUMIFS(Orders!$V:$V,Orders!$T:$T,Orders!T269)&gt;10,ROUND(Orders!W269*1.15,2),SUMIFS(Orders!$V:$V,Orders!$T:$T,Orders!T269)&lt;=10,"Endirim Yoxdur")</f>
        <v>Endirim Yoxdur</v>
      </c>
    </row>
    <row r="270" spans="3:5" x14ac:dyDescent="0.25">
      <c r="C270" s="26" t="str">
        <f>IF(Orders!U270&gt;500,"Yüksək Satış","Aşağı Satış")</f>
        <v>Aşağı Satış</v>
      </c>
      <c r="D270" s="26" t="str">
        <f>IF(Orders!U270&gt;500,IF(Orders!E270="First Class",IF(Orders!W270=0,"VIP","Special"),"Formal"),"Normal")</f>
        <v>Normal</v>
      </c>
      <c r="E270" s="26" t="str" cm="1">
        <f t="array" ref="E270">_xlfn.IFS(Orders!W270=0,"Endirim Yoxdur",SUMIFS(Orders!$V:$V,Orders!$T:$T,Orders!T270)&gt;10,ROUND(Orders!W270*1.15,2),SUMIFS(Orders!$V:$V,Orders!$T:$T,Orders!T270)&lt;=10,"Endirim Yoxdur")</f>
        <v>Endirim Yoxdur</v>
      </c>
    </row>
    <row r="271" spans="3:5" x14ac:dyDescent="0.25">
      <c r="C271" s="26" t="str">
        <f>IF(Orders!U271&gt;500,"Yüksək Satış","Aşağı Satış")</f>
        <v>Aşağı Satış</v>
      </c>
      <c r="D271" s="26" t="str">
        <f>IF(Orders!U271&gt;500,IF(Orders!E271="First Class",IF(Orders!W271=0,"VIP","Special"),"Formal"),"Normal")</f>
        <v>Normal</v>
      </c>
      <c r="E271" s="26" cm="1">
        <f t="array" ref="E271">_xlfn.IFS(Orders!W271=0,"Endirim Yoxdur",SUMIFS(Orders!$V:$V,Orders!$T:$T,Orders!T271)&gt;10,ROUND(Orders!W271*1.15,2),SUMIFS(Orders!$V:$V,Orders!$T:$T,Orders!T271)&lt;=10,"Endirim Yoxdur")</f>
        <v>0.23</v>
      </c>
    </row>
    <row r="272" spans="3:5" x14ac:dyDescent="0.25">
      <c r="C272" s="26" t="str">
        <f>IF(Orders!U272&gt;500,"Yüksək Satış","Aşağı Satış")</f>
        <v>Yüksək Satış</v>
      </c>
      <c r="D272" s="26" t="str">
        <f>IF(Orders!U272&gt;500,IF(Orders!E272="First Class",IF(Orders!W272=0,"VIP","Special"),"Formal"),"Normal")</f>
        <v>Formal</v>
      </c>
      <c r="E272" s="26" cm="1">
        <f t="array" ref="E272">_xlfn.IFS(Orders!W272=0,"Endirim Yoxdur",SUMIFS(Orders!$V:$V,Orders!$T:$T,Orders!T272)&gt;10,ROUND(Orders!W272*1.15,2),SUMIFS(Orders!$V:$V,Orders!$T:$T,Orders!T272)&lt;=10,"Endirim Yoxdur")</f>
        <v>0.35</v>
      </c>
    </row>
    <row r="273" spans="3:5" x14ac:dyDescent="0.25">
      <c r="C273" s="26" t="str">
        <f>IF(Orders!U273&gt;500,"Yüksək Satış","Aşağı Satış")</f>
        <v>Aşağı Satış</v>
      </c>
      <c r="D273" s="26" t="str">
        <f>IF(Orders!U273&gt;500,IF(Orders!E273="First Class",IF(Orders!W273=0,"VIP","Special"),"Formal"),"Normal")</f>
        <v>Normal</v>
      </c>
      <c r="E273" s="26" cm="1">
        <f t="array" ref="E273">_xlfn.IFS(Orders!W273=0,"Endirim Yoxdur",SUMIFS(Orders!$V:$V,Orders!$T:$T,Orders!T273)&gt;10,ROUND(Orders!W273*1.15,2),SUMIFS(Orders!$V:$V,Orders!$T:$T,Orders!T273)&lt;=10,"Endirim Yoxdur")</f>
        <v>0.17</v>
      </c>
    </row>
    <row r="274" spans="3:5" x14ac:dyDescent="0.25">
      <c r="C274" s="26" t="str">
        <f>IF(Orders!U274&gt;500,"Yüksək Satış","Aşağı Satış")</f>
        <v>Aşağı Satış</v>
      </c>
      <c r="D274" s="26" t="str">
        <f>IF(Orders!U274&gt;500,IF(Orders!E274="First Class",IF(Orders!W274=0,"VIP","Special"),"Formal"),"Normal")</f>
        <v>Normal</v>
      </c>
      <c r="E274" s="26" cm="1">
        <f t="array" ref="E274">_xlfn.IFS(Orders!W274=0,"Endirim Yoxdur",SUMIFS(Orders!$V:$V,Orders!$T:$T,Orders!T274)&gt;10,ROUND(Orders!W274*1.15,2),SUMIFS(Orders!$V:$V,Orders!$T:$T,Orders!T274)&lt;=10,"Endirim Yoxdur")</f>
        <v>0.35</v>
      </c>
    </row>
    <row r="275" spans="3:5" x14ac:dyDescent="0.25">
      <c r="C275" s="26" t="str">
        <f>IF(Orders!U275&gt;500,"Yüksək Satış","Aşağı Satış")</f>
        <v>Aşağı Satış</v>
      </c>
      <c r="D275" s="26" t="str">
        <f>IF(Orders!U275&gt;500,IF(Orders!E275="First Class",IF(Orders!W275=0,"VIP","Special"),"Formal"),"Normal")</f>
        <v>Normal</v>
      </c>
      <c r="E275" s="26" t="str" cm="1">
        <f t="array" ref="E275">_xlfn.IFS(Orders!W275=0,"Endirim Yoxdur",SUMIFS(Orders!$V:$V,Orders!$T:$T,Orders!T275)&gt;10,ROUND(Orders!W275*1.15,2),SUMIFS(Orders!$V:$V,Orders!$T:$T,Orders!T275)&lt;=10,"Endirim Yoxdur")</f>
        <v>Endirim Yoxdur</v>
      </c>
    </row>
    <row r="276" spans="3:5" x14ac:dyDescent="0.25">
      <c r="C276" s="26" t="str">
        <f>IF(Orders!U276&gt;500,"Yüksək Satış","Aşağı Satış")</f>
        <v>Aşağı Satış</v>
      </c>
      <c r="D276" s="26" t="str">
        <f>IF(Orders!U276&gt;500,IF(Orders!E276="First Class",IF(Orders!W276=0,"VIP","Special"),"Formal"),"Normal")</f>
        <v>Normal</v>
      </c>
      <c r="E276" s="26" t="str" cm="1">
        <f t="array" ref="E276">_xlfn.IFS(Orders!W276=0,"Endirim Yoxdur",SUMIFS(Orders!$V:$V,Orders!$T:$T,Orders!T276)&gt;10,ROUND(Orders!W276*1.15,2),SUMIFS(Orders!$V:$V,Orders!$T:$T,Orders!T276)&lt;=10,"Endirim Yoxdur")</f>
        <v>Endirim Yoxdur</v>
      </c>
    </row>
    <row r="277" spans="3:5" x14ac:dyDescent="0.25">
      <c r="C277" s="26" t="str">
        <f>IF(Orders!U277&gt;500,"Yüksək Satış","Aşağı Satış")</f>
        <v>Aşağı Satış</v>
      </c>
      <c r="D277" s="26" t="str">
        <f>IF(Orders!U277&gt;500,IF(Orders!E277="First Class",IF(Orders!W277=0,"VIP","Special"),"Formal"),"Normal")</f>
        <v>Normal</v>
      </c>
      <c r="E277" s="26" cm="1">
        <f t="array" ref="E277">_xlfn.IFS(Orders!W277=0,"Endirim Yoxdur",SUMIFS(Orders!$V:$V,Orders!$T:$T,Orders!T277)&gt;10,ROUND(Orders!W277*1.15,2),SUMIFS(Orders!$V:$V,Orders!$T:$T,Orders!T277)&lt;=10,"Endirim Yoxdur")</f>
        <v>0.23</v>
      </c>
    </row>
    <row r="278" spans="3:5" x14ac:dyDescent="0.25">
      <c r="C278" s="26" t="str">
        <f>IF(Orders!U278&gt;500,"Yüksək Satış","Aşağı Satış")</f>
        <v>Aşağı Satış</v>
      </c>
      <c r="D278" s="26" t="str">
        <f>IF(Orders!U278&gt;500,IF(Orders!E278="First Class",IF(Orders!W278=0,"VIP","Special"),"Formal"),"Normal")</f>
        <v>Normal</v>
      </c>
      <c r="E278" s="26" t="str" cm="1">
        <f t="array" ref="E278">_xlfn.IFS(Orders!W278=0,"Endirim Yoxdur",SUMIFS(Orders!$V:$V,Orders!$T:$T,Orders!T278)&gt;10,ROUND(Orders!W278*1.15,2),SUMIFS(Orders!$V:$V,Orders!$T:$T,Orders!T278)&lt;=10,"Endirim Yoxdur")</f>
        <v>Endirim Yoxdur</v>
      </c>
    </row>
    <row r="279" spans="3:5" x14ac:dyDescent="0.25">
      <c r="C279" s="26" t="str">
        <f>IF(Orders!U279&gt;500,"Yüksək Satış","Aşağı Satış")</f>
        <v>Aşağı Satış</v>
      </c>
      <c r="D279" s="26" t="str">
        <f>IF(Orders!U279&gt;500,IF(Orders!E279="First Class",IF(Orders!W279=0,"VIP","Special"),"Formal"),"Normal")</f>
        <v>Normal</v>
      </c>
      <c r="E279" s="26" t="str" cm="1">
        <f t="array" ref="E279">_xlfn.IFS(Orders!W279=0,"Endirim Yoxdur",SUMIFS(Orders!$V:$V,Orders!$T:$T,Orders!T279)&gt;10,ROUND(Orders!W279*1.15,2),SUMIFS(Orders!$V:$V,Orders!$T:$T,Orders!T279)&lt;=10,"Endirim Yoxdur")</f>
        <v>Endirim Yoxdur</v>
      </c>
    </row>
    <row r="280" spans="3:5" x14ac:dyDescent="0.25">
      <c r="C280" s="26" t="str">
        <f>IF(Orders!U280&gt;500,"Yüksək Satış","Aşağı Satış")</f>
        <v>Aşağı Satış</v>
      </c>
      <c r="D280" s="26" t="str">
        <f>IF(Orders!U280&gt;500,IF(Orders!E280="First Class",IF(Orders!W280=0,"VIP","Special"),"Formal"),"Normal")</f>
        <v>Normal</v>
      </c>
      <c r="E280" s="26" t="str" cm="1">
        <f t="array" ref="E280">_xlfn.IFS(Orders!W280=0,"Endirim Yoxdur",SUMIFS(Orders!$V:$V,Orders!$T:$T,Orders!T280)&gt;10,ROUND(Orders!W280*1.15,2),SUMIFS(Orders!$V:$V,Orders!$T:$T,Orders!T280)&lt;=10,"Endirim Yoxdur")</f>
        <v>Endirim Yoxdur</v>
      </c>
    </row>
    <row r="281" spans="3:5" x14ac:dyDescent="0.25">
      <c r="C281" s="26" t="str">
        <f>IF(Orders!U281&gt;500,"Yüksək Satış","Aşağı Satış")</f>
        <v>Aşağı Satış</v>
      </c>
      <c r="D281" s="26" t="str">
        <f>IF(Orders!U281&gt;500,IF(Orders!E281="First Class",IF(Orders!W281=0,"VIP","Special"),"Formal"),"Normal")</f>
        <v>Normal</v>
      </c>
      <c r="E281" s="26" cm="1">
        <f t="array" ref="E281">_xlfn.IFS(Orders!W281=0,"Endirim Yoxdur",SUMIFS(Orders!$V:$V,Orders!$T:$T,Orders!T281)&gt;10,ROUND(Orders!W281*1.15,2),SUMIFS(Orders!$V:$V,Orders!$T:$T,Orders!T281)&lt;=10,"Endirim Yoxdur")</f>
        <v>0.23</v>
      </c>
    </row>
    <row r="282" spans="3:5" x14ac:dyDescent="0.25">
      <c r="C282" s="26" t="str">
        <f>IF(Orders!U282&gt;500,"Yüksək Satış","Aşağı Satış")</f>
        <v>Yüksək Satış</v>
      </c>
      <c r="D282" s="26" t="str">
        <f>IF(Orders!U282&gt;500,IF(Orders!E282="First Class",IF(Orders!W282=0,"VIP","Special"),"Formal"),"Normal")</f>
        <v>Formal</v>
      </c>
      <c r="E282" s="26" cm="1">
        <f t="array" ref="E282">_xlfn.IFS(Orders!W282=0,"Endirim Yoxdur",SUMIFS(Orders!$V:$V,Orders!$T:$T,Orders!T282)&gt;10,ROUND(Orders!W282*1.15,2),SUMIFS(Orders!$V:$V,Orders!$T:$T,Orders!T282)&lt;=10,"Endirim Yoxdur")</f>
        <v>0.23</v>
      </c>
    </row>
    <row r="283" spans="3:5" x14ac:dyDescent="0.25">
      <c r="C283" s="26" t="str">
        <f>IF(Orders!U283&gt;500,"Yüksək Satış","Aşağı Satış")</f>
        <v>Aşağı Satış</v>
      </c>
      <c r="D283" s="26" t="str">
        <f>IF(Orders!U283&gt;500,IF(Orders!E283="First Class",IF(Orders!W283=0,"VIP","Special"),"Formal"),"Normal")</f>
        <v>Normal</v>
      </c>
      <c r="E283" s="26" t="str" cm="1">
        <f t="array" ref="E283">_xlfn.IFS(Orders!W283=0,"Endirim Yoxdur",SUMIFS(Orders!$V:$V,Orders!$T:$T,Orders!T283)&gt;10,ROUND(Orders!W283*1.15,2),SUMIFS(Orders!$V:$V,Orders!$T:$T,Orders!T283)&lt;=10,"Endirim Yoxdur")</f>
        <v>Endirim Yoxdur</v>
      </c>
    </row>
    <row r="284" spans="3:5" x14ac:dyDescent="0.25">
      <c r="C284" s="26" t="str">
        <f>IF(Orders!U284&gt;500,"Yüksək Satış","Aşağı Satış")</f>
        <v>Aşağı Satış</v>
      </c>
      <c r="D284" s="26" t="str">
        <f>IF(Orders!U284&gt;500,IF(Orders!E284="First Class",IF(Orders!W284=0,"VIP","Special"),"Formal"),"Normal")</f>
        <v>Normal</v>
      </c>
      <c r="E284" s="26" t="str" cm="1">
        <f t="array" ref="E284">_xlfn.IFS(Orders!W284=0,"Endirim Yoxdur",SUMIFS(Orders!$V:$V,Orders!$T:$T,Orders!T284)&gt;10,ROUND(Orders!W284*1.15,2),SUMIFS(Orders!$V:$V,Orders!$T:$T,Orders!T284)&lt;=10,"Endirim Yoxdur")</f>
        <v>Endirim Yoxdur</v>
      </c>
    </row>
    <row r="285" spans="3:5" x14ac:dyDescent="0.25">
      <c r="C285" s="26" t="str">
        <f>IF(Orders!U285&gt;500,"Yüksək Satış","Aşağı Satış")</f>
        <v>Aşağı Satış</v>
      </c>
      <c r="D285" s="26" t="str">
        <f>IF(Orders!U285&gt;500,IF(Orders!E285="First Class",IF(Orders!W285=0,"VIP","Special"),"Formal"),"Normal")</f>
        <v>Normal</v>
      </c>
      <c r="E285" s="26" cm="1">
        <f t="array" ref="E285">_xlfn.IFS(Orders!W285=0,"Endirim Yoxdur",SUMIFS(Orders!$V:$V,Orders!$T:$T,Orders!T285)&gt;10,ROUND(Orders!W285*1.15,2),SUMIFS(Orders!$V:$V,Orders!$T:$T,Orders!T285)&lt;=10,"Endirim Yoxdur")</f>
        <v>0.81</v>
      </c>
    </row>
    <row r="286" spans="3:5" x14ac:dyDescent="0.25">
      <c r="C286" s="26" t="str">
        <f>IF(Orders!U286&gt;500,"Yüksək Satış","Aşağı Satış")</f>
        <v>Aşağı Satış</v>
      </c>
      <c r="D286" s="26" t="str">
        <f>IF(Orders!U286&gt;500,IF(Orders!E286="First Class",IF(Orders!W286=0,"VIP","Special"),"Formal"),"Normal")</f>
        <v>Normal</v>
      </c>
      <c r="E286" s="26" cm="1">
        <f t="array" ref="E286">_xlfn.IFS(Orders!W286=0,"Endirim Yoxdur",SUMIFS(Orders!$V:$V,Orders!$T:$T,Orders!T286)&gt;10,ROUND(Orders!W286*1.15,2),SUMIFS(Orders!$V:$V,Orders!$T:$T,Orders!T286)&lt;=10,"Endirim Yoxdur")</f>
        <v>0.81</v>
      </c>
    </row>
    <row r="287" spans="3:5" x14ac:dyDescent="0.25">
      <c r="C287" s="26" t="str">
        <f>IF(Orders!U287&gt;500,"Yüksək Satış","Aşağı Satış")</f>
        <v>Aşağı Satış</v>
      </c>
      <c r="D287" s="26" t="str">
        <f>IF(Orders!U287&gt;500,IF(Orders!E287="First Class",IF(Orders!W287=0,"VIP","Special"),"Formal"),"Normal")</f>
        <v>Normal</v>
      </c>
      <c r="E287" s="26" cm="1">
        <f t="array" ref="E287">_xlfn.IFS(Orders!W287=0,"Endirim Yoxdur",SUMIFS(Orders!$V:$V,Orders!$T:$T,Orders!T287)&gt;10,ROUND(Orders!W287*1.15,2),SUMIFS(Orders!$V:$V,Orders!$T:$T,Orders!T287)&lt;=10,"Endirim Yoxdur")</f>
        <v>0.92</v>
      </c>
    </row>
    <row r="288" spans="3:5" x14ac:dyDescent="0.25">
      <c r="C288" s="26" t="str">
        <f>IF(Orders!U288&gt;500,"Yüksək Satış","Aşağı Satış")</f>
        <v>Aşağı Satış</v>
      </c>
      <c r="D288" s="26" t="str">
        <f>IF(Orders!U288&gt;500,IF(Orders!E288="First Class",IF(Orders!W288=0,"VIP","Special"),"Formal"),"Normal")</f>
        <v>Normal</v>
      </c>
      <c r="E288" s="26" cm="1">
        <f t="array" ref="E288">_xlfn.IFS(Orders!W288=0,"Endirim Yoxdur",SUMIFS(Orders!$V:$V,Orders!$T:$T,Orders!T288)&gt;10,ROUND(Orders!W288*1.15,2),SUMIFS(Orders!$V:$V,Orders!$T:$T,Orders!T288)&lt;=10,"Endirim Yoxdur")</f>
        <v>0.81</v>
      </c>
    </row>
    <row r="289" spans="3:5" x14ac:dyDescent="0.25">
      <c r="C289" s="26" t="str">
        <f>IF(Orders!U289&gt;500,"Yüksək Satış","Aşağı Satış")</f>
        <v>Yüksək Satış</v>
      </c>
      <c r="D289" s="26" t="str">
        <f>IF(Orders!U289&gt;500,IF(Orders!E289="First Class",IF(Orders!W289=0,"VIP","Special"),"Formal"),"Normal")</f>
        <v>Formal</v>
      </c>
      <c r="E289" s="26" cm="1">
        <f t="array" ref="E289">_xlfn.IFS(Orders!W289=0,"Endirim Yoxdur",SUMIFS(Orders!$V:$V,Orders!$T:$T,Orders!T289)&gt;10,ROUND(Orders!W289*1.15,2),SUMIFS(Orders!$V:$V,Orders!$T:$T,Orders!T289)&lt;=10,"Endirim Yoxdur")</f>
        <v>0.23</v>
      </c>
    </row>
    <row r="290" spans="3:5" x14ac:dyDescent="0.25">
      <c r="C290" s="26" t="str">
        <f>IF(Orders!U290&gt;500,"Yüksək Satış","Aşağı Satış")</f>
        <v>Aşağı Satış</v>
      </c>
      <c r="D290" s="26" t="str">
        <f>IF(Orders!U290&gt;500,IF(Orders!E290="First Class",IF(Orders!W290=0,"VIP","Special"),"Formal"),"Normal")</f>
        <v>Normal</v>
      </c>
      <c r="E290" s="26" cm="1">
        <f t="array" ref="E290">_xlfn.IFS(Orders!W290=0,"Endirim Yoxdur",SUMIFS(Orders!$V:$V,Orders!$T:$T,Orders!T290)&gt;10,ROUND(Orders!W290*1.15,2),SUMIFS(Orders!$V:$V,Orders!$T:$T,Orders!T290)&lt;=10,"Endirim Yoxdur")</f>
        <v>0.23</v>
      </c>
    </row>
    <row r="291" spans="3:5" x14ac:dyDescent="0.25">
      <c r="C291" s="26" t="str">
        <f>IF(Orders!U291&gt;500,"Yüksək Satış","Aşağı Satış")</f>
        <v>Aşağı Satış</v>
      </c>
      <c r="D291" s="26" t="str">
        <f>IF(Orders!U291&gt;500,IF(Orders!E291="First Class",IF(Orders!W291=0,"VIP","Special"),"Formal"),"Normal")</f>
        <v>Normal</v>
      </c>
      <c r="E291" s="26" t="str" cm="1">
        <f t="array" ref="E291">_xlfn.IFS(Orders!W291=0,"Endirim Yoxdur",SUMIFS(Orders!$V:$V,Orders!$T:$T,Orders!T291)&gt;10,ROUND(Orders!W291*1.15,2),SUMIFS(Orders!$V:$V,Orders!$T:$T,Orders!T291)&lt;=10,"Endirim Yoxdur")</f>
        <v>Endirim Yoxdur</v>
      </c>
    </row>
    <row r="292" spans="3:5" x14ac:dyDescent="0.25">
      <c r="C292" s="26" t="str">
        <f>IF(Orders!U292&gt;500,"Yüksək Satış","Aşağı Satış")</f>
        <v>Aşağı Satış</v>
      </c>
      <c r="D292" s="26" t="str">
        <f>IF(Orders!U292&gt;500,IF(Orders!E292="First Class",IF(Orders!W292=0,"VIP","Special"),"Formal"),"Normal")</f>
        <v>Normal</v>
      </c>
      <c r="E292" s="26" t="str" cm="1">
        <f t="array" ref="E292">_xlfn.IFS(Orders!W292=0,"Endirim Yoxdur",SUMIFS(Orders!$V:$V,Orders!$T:$T,Orders!T292)&gt;10,ROUND(Orders!W292*1.15,2),SUMIFS(Orders!$V:$V,Orders!$T:$T,Orders!T292)&lt;=10,"Endirim Yoxdur")</f>
        <v>Endirim Yoxdur</v>
      </c>
    </row>
    <row r="293" spans="3:5" x14ac:dyDescent="0.25">
      <c r="C293" s="26" t="str">
        <f>IF(Orders!U293&gt;500,"Yüksək Satış","Aşağı Satış")</f>
        <v>Aşağı Satış</v>
      </c>
      <c r="D293" s="26" t="str">
        <f>IF(Orders!U293&gt;500,IF(Orders!E293="First Class",IF(Orders!W293=0,"VIP","Special"),"Formal"),"Normal")</f>
        <v>Normal</v>
      </c>
      <c r="E293" s="26" t="str" cm="1">
        <f t="array" ref="E293">_xlfn.IFS(Orders!W293=0,"Endirim Yoxdur",SUMIFS(Orders!$V:$V,Orders!$T:$T,Orders!T293)&gt;10,ROUND(Orders!W293*1.15,2),SUMIFS(Orders!$V:$V,Orders!$T:$T,Orders!T293)&lt;=10,"Endirim Yoxdur")</f>
        <v>Endirim Yoxdur</v>
      </c>
    </row>
    <row r="294" spans="3:5" x14ac:dyDescent="0.25">
      <c r="C294" s="26" t="str">
        <f>IF(Orders!U294&gt;500,"Yüksək Satış","Aşağı Satış")</f>
        <v>Aşağı Satış</v>
      </c>
      <c r="D294" s="26" t="str">
        <f>IF(Orders!U294&gt;500,IF(Orders!E294="First Class",IF(Orders!W294=0,"VIP","Special"),"Formal"),"Normal")</f>
        <v>Normal</v>
      </c>
      <c r="E294" s="26" t="str" cm="1">
        <f t="array" ref="E294">_xlfn.IFS(Orders!W294=0,"Endirim Yoxdur",SUMIFS(Orders!$V:$V,Orders!$T:$T,Orders!T294)&gt;10,ROUND(Orders!W294*1.15,2),SUMIFS(Orders!$V:$V,Orders!$T:$T,Orders!T294)&lt;=10,"Endirim Yoxdur")</f>
        <v>Endirim Yoxdur</v>
      </c>
    </row>
    <row r="295" spans="3:5" x14ac:dyDescent="0.25">
      <c r="C295" s="26" t="str">
        <f>IF(Orders!U295&gt;500,"Yüksək Satış","Aşağı Satış")</f>
        <v>Aşağı Satış</v>
      </c>
      <c r="D295" s="26" t="str">
        <f>IF(Orders!U295&gt;500,IF(Orders!E295="First Class",IF(Orders!W295=0,"VIP","Special"),"Formal"),"Normal")</f>
        <v>Normal</v>
      </c>
      <c r="E295" s="26" t="str" cm="1">
        <f t="array" ref="E295">_xlfn.IFS(Orders!W295=0,"Endirim Yoxdur",SUMIFS(Orders!$V:$V,Orders!$T:$T,Orders!T295)&gt;10,ROUND(Orders!W295*1.15,2),SUMIFS(Orders!$V:$V,Orders!$T:$T,Orders!T295)&lt;=10,"Endirim Yoxdur")</f>
        <v>Endirim Yoxdur</v>
      </c>
    </row>
    <row r="296" spans="3:5" x14ac:dyDescent="0.25">
      <c r="C296" s="26" t="str">
        <f>IF(Orders!U296&gt;500,"Yüksək Satış","Aşağı Satış")</f>
        <v>Aşağı Satış</v>
      </c>
      <c r="D296" s="26" t="str">
        <f>IF(Orders!U296&gt;500,IF(Orders!E296="First Class",IF(Orders!W296=0,"VIP","Special"),"Formal"),"Normal")</f>
        <v>Normal</v>
      </c>
      <c r="E296" s="26" t="str" cm="1">
        <f t="array" ref="E296">_xlfn.IFS(Orders!W296=0,"Endirim Yoxdur",SUMIFS(Orders!$V:$V,Orders!$T:$T,Orders!T296)&gt;10,ROUND(Orders!W296*1.15,2),SUMIFS(Orders!$V:$V,Orders!$T:$T,Orders!T296)&lt;=10,"Endirim Yoxdur")</f>
        <v>Endirim Yoxdur</v>
      </c>
    </row>
    <row r="297" spans="3:5" x14ac:dyDescent="0.25">
      <c r="C297" s="26" t="str">
        <f>IF(Orders!U297&gt;500,"Yüksək Satış","Aşağı Satış")</f>
        <v>Aşağı Satış</v>
      </c>
      <c r="D297" s="26" t="str">
        <f>IF(Orders!U297&gt;500,IF(Orders!E297="First Class",IF(Orders!W297=0,"VIP","Special"),"Formal"),"Normal")</f>
        <v>Normal</v>
      </c>
      <c r="E297" s="26" cm="1">
        <f t="array" ref="E297">_xlfn.IFS(Orders!W297=0,"Endirim Yoxdur",SUMIFS(Orders!$V:$V,Orders!$T:$T,Orders!T297)&gt;10,ROUND(Orders!W297*1.15,2),SUMIFS(Orders!$V:$V,Orders!$T:$T,Orders!T297)&lt;=10,"Endirim Yoxdur")</f>
        <v>0.23</v>
      </c>
    </row>
    <row r="298" spans="3:5" x14ac:dyDescent="0.25">
      <c r="C298" s="26" t="str">
        <f>IF(Orders!U298&gt;500,"Yüksək Satış","Aşağı Satış")</f>
        <v>Aşağı Satış</v>
      </c>
      <c r="D298" s="26" t="str">
        <f>IF(Orders!U298&gt;500,IF(Orders!E298="First Class",IF(Orders!W298=0,"VIP","Special"),"Formal"),"Normal")</f>
        <v>Normal</v>
      </c>
      <c r="E298" s="26" cm="1">
        <f t="array" ref="E298">_xlfn.IFS(Orders!W298=0,"Endirim Yoxdur",SUMIFS(Orders!$V:$V,Orders!$T:$T,Orders!T298)&gt;10,ROUND(Orders!W298*1.15,2),SUMIFS(Orders!$V:$V,Orders!$T:$T,Orders!T298)&lt;=10,"Endirim Yoxdur")</f>
        <v>0.23</v>
      </c>
    </row>
    <row r="299" spans="3:5" x14ac:dyDescent="0.25">
      <c r="C299" s="26" t="str">
        <f>IF(Orders!U299&gt;500,"Yüksək Satış","Aşağı Satış")</f>
        <v>Aşağı Satış</v>
      </c>
      <c r="D299" s="26" t="str">
        <f>IF(Orders!U299&gt;500,IF(Orders!E299="First Class",IF(Orders!W299=0,"VIP","Special"),"Formal"),"Normal")</f>
        <v>Normal</v>
      </c>
      <c r="E299" s="26" t="str" cm="1">
        <f t="array" ref="E299">_xlfn.IFS(Orders!W299=0,"Endirim Yoxdur",SUMIFS(Orders!$V:$V,Orders!$T:$T,Orders!T299)&gt;10,ROUND(Orders!W299*1.15,2),SUMIFS(Orders!$V:$V,Orders!$T:$T,Orders!T299)&lt;=10,"Endirim Yoxdur")</f>
        <v>Endirim Yoxdur</v>
      </c>
    </row>
    <row r="300" spans="3:5" x14ac:dyDescent="0.25">
      <c r="C300" s="26" t="str">
        <f>IF(Orders!U300&gt;500,"Yüksək Satış","Aşağı Satış")</f>
        <v>Yüksək Satış</v>
      </c>
      <c r="D300" s="26" t="str">
        <f>IF(Orders!U300&gt;500,IF(Orders!E300="First Class",IF(Orders!W300=0,"VIP","Special"),"Formal"),"Normal")</f>
        <v>Formal</v>
      </c>
      <c r="E300" s="26" t="str" cm="1">
        <f t="array" ref="E300">_xlfn.IFS(Orders!W300=0,"Endirim Yoxdur",SUMIFS(Orders!$V:$V,Orders!$T:$T,Orders!T300)&gt;10,ROUND(Orders!W300*1.15,2),SUMIFS(Orders!$V:$V,Orders!$T:$T,Orders!T300)&lt;=10,"Endirim Yoxdur")</f>
        <v>Endirim Yoxdur</v>
      </c>
    </row>
    <row r="301" spans="3:5" x14ac:dyDescent="0.25">
      <c r="C301" s="26" t="str">
        <f>IF(Orders!U301&gt;500,"Yüksək Satış","Aşağı Satış")</f>
        <v>Aşağı Satış</v>
      </c>
      <c r="D301" s="26" t="str">
        <f>IF(Orders!U301&gt;500,IF(Orders!E301="First Class",IF(Orders!W301=0,"VIP","Special"),"Formal"),"Normal")</f>
        <v>Normal</v>
      </c>
      <c r="E301" s="26" t="str" cm="1">
        <f t="array" ref="E301">_xlfn.IFS(Orders!W301=0,"Endirim Yoxdur",SUMIFS(Orders!$V:$V,Orders!$T:$T,Orders!T301)&gt;10,ROUND(Orders!W301*1.15,2),SUMIFS(Orders!$V:$V,Orders!$T:$T,Orders!T301)&lt;=10,"Endirim Yoxdur")</f>
        <v>Endirim Yoxdur</v>
      </c>
    </row>
    <row r="302" spans="3:5" x14ac:dyDescent="0.25">
      <c r="C302" s="26" t="str">
        <f>IF(Orders!U302&gt;500,"Yüksək Satış","Aşağı Satış")</f>
        <v>Aşağı Satış</v>
      </c>
      <c r="D302" s="26" t="str">
        <f>IF(Orders!U302&gt;500,IF(Orders!E302="First Class",IF(Orders!W302=0,"VIP","Special"),"Formal"),"Normal")</f>
        <v>Normal</v>
      </c>
      <c r="E302" s="26" t="str" cm="1">
        <f t="array" ref="E302">_xlfn.IFS(Orders!W302=0,"Endirim Yoxdur",SUMIFS(Orders!$V:$V,Orders!$T:$T,Orders!T302)&gt;10,ROUND(Orders!W302*1.15,2),SUMIFS(Orders!$V:$V,Orders!$T:$T,Orders!T302)&lt;=10,"Endirim Yoxdur")</f>
        <v>Endirim Yoxdur</v>
      </c>
    </row>
    <row r="303" spans="3:5" x14ac:dyDescent="0.25">
      <c r="C303" s="26" t="str">
        <f>IF(Orders!U303&gt;500,"Yüksək Satış","Aşağı Satış")</f>
        <v>Aşağı Satış</v>
      </c>
      <c r="D303" s="26" t="str">
        <f>IF(Orders!U303&gt;500,IF(Orders!E303="First Class",IF(Orders!W303=0,"VIP","Special"),"Formal"),"Normal")</f>
        <v>Normal</v>
      </c>
      <c r="E303" s="26" t="str" cm="1">
        <f t="array" ref="E303">_xlfn.IFS(Orders!W303=0,"Endirim Yoxdur",SUMIFS(Orders!$V:$V,Orders!$T:$T,Orders!T303)&gt;10,ROUND(Orders!W303*1.15,2),SUMIFS(Orders!$V:$V,Orders!$T:$T,Orders!T303)&lt;=10,"Endirim Yoxdur")</f>
        <v>Endirim Yoxdur</v>
      </c>
    </row>
    <row r="304" spans="3:5" x14ac:dyDescent="0.25">
      <c r="C304" s="26" t="str">
        <f>IF(Orders!U304&gt;500,"Yüksək Satış","Aşağı Satış")</f>
        <v>Aşağı Satış</v>
      </c>
      <c r="D304" s="26" t="str">
        <f>IF(Orders!U304&gt;500,IF(Orders!E304="First Class",IF(Orders!W304=0,"VIP","Special"),"Formal"),"Normal")</f>
        <v>Normal</v>
      </c>
      <c r="E304" s="26" t="str" cm="1">
        <f t="array" ref="E304">_xlfn.IFS(Orders!W304=0,"Endirim Yoxdur",SUMIFS(Orders!$V:$V,Orders!$T:$T,Orders!T304)&gt;10,ROUND(Orders!W304*1.15,2),SUMIFS(Orders!$V:$V,Orders!$T:$T,Orders!T304)&lt;=10,"Endirim Yoxdur")</f>
        <v>Endirim Yoxdur</v>
      </c>
    </row>
    <row r="305" spans="3:5" x14ac:dyDescent="0.25">
      <c r="C305" s="26" t="str">
        <f>IF(Orders!U305&gt;500,"Yüksək Satış","Aşağı Satış")</f>
        <v>Aşağı Satış</v>
      </c>
      <c r="D305" s="26" t="str">
        <f>IF(Orders!U305&gt;500,IF(Orders!E305="First Class",IF(Orders!W305=0,"VIP","Special"),"Formal"),"Normal")</f>
        <v>Normal</v>
      </c>
      <c r="E305" s="26" t="str" cm="1">
        <f t="array" ref="E305">_xlfn.IFS(Orders!W305=0,"Endirim Yoxdur",SUMIFS(Orders!$V:$V,Orders!$T:$T,Orders!T305)&gt;10,ROUND(Orders!W305*1.15,2),SUMIFS(Orders!$V:$V,Orders!$T:$T,Orders!T305)&lt;=10,"Endirim Yoxdur")</f>
        <v>Endirim Yoxdur</v>
      </c>
    </row>
    <row r="306" spans="3:5" x14ac:dyDescent="0.25">
      <c r="C306" s="26" t="str">
        <f>IF(Orders!U306&gt;500,"Yüksək Satış","Aşağı Satış")</f>
        <v>Aşağı Satış</v>
      </c>
      <c r="D306" s="26" t="str">
        <f>IF(Orders!U306&gt;500,IF(Orders!E306="First Class",IF(Orders!W306=0,"VIP","Special"),"Formal"),"Normal")</f>
        <v>Normal</v>
      </c>
      <c r="E306" s="26" cm="1">
        <f t="array" ref="E306">_xlfn.IFS(Orders!W306=0,"Endirim Yoxdur",SUMIFS(Orders!$V:$V,Orders!$T:$T,Orders!T306)&gt;10,ROUND(Orders!W306*1.15,2),SUMIFS(Orders!$V:$V,Orders!$T:$T,Orders!T306)&lt;=10,"Endirim Yoxdur")</f>
        <v>0.23</v>
      </c>
    </row>
    <row r="307" spans="3:5" x14ac:dyDescent="0.25">
      <c r="C307" s="26" t="str">
        <f>IF(Orders!U307&gt;500,"Yüksək Satış","Aşağı Satış")</f>
        <v>Aşağı Satış</v>
      </c>
      <c r="D307" s="26" t="str">
        <f>IF(Orders!U307&gt;500,IF(Orders!E307="First Class",IF(Orders!W307=0,"VIP","Special"),"Formal"),"Normal")</f>
        <v>Normal</v>
      </c>
      <c r="E307" s="26" t="str" cm="1">
        <f t="array" ref="E307">_xlfn.IFS(Orders!W307=0,"Endirim Yoxdur",SUMIFS(Orders!$V:$V,Orders!$T:$T,Orders!T307)&gt;10,ROUND(Orders!W307*1.15,2),SUMIFS(Orders!$V:$V,Orders!$T:$T,Orders!T307)&lt;=10,"Endirim Yoxdur")</f>
        <v>Endirim Yoxdur</v>
      </c>
    </row>
    <row r="308" spans="3:5" x14ac:dyDescent="0.25">
      <c r="C308" s="26" t="str">
        <f>IF(Orders!U308&gt;500,"Yüksək Satış","Aşağı Satış")</f>
        <v>Aşağı Satış</v>
      </c>
      <c r="D308" s="26" t="str">
        <f>IF(Orders!U308&gt;500,IF(Orders!E308="First Class",IF(Orders!W308=0,"VIP","Special"),"Formal"),"Normal")</f>
        <v>Normal</v>
      </c>
      <c r="E308" s="26" t="str" cm="1">
        <f t="array" ref="E308">_xlfn.IFS(Orders!W308=0,"Endirim Yoxdur",SUMIFS(Orders!$V:$V,Orders!$T:$T,Orders!T308)&gt;10,ROUND(Orders!W308*1.15,2),SUMIFS(Orders!$V:$V,Orders!$T:$T,Orders!T308)&lt;=10,"Endirim Yoxdur")</f>
        <v>Endirim Yoxdur</v>
      </c>
    </row>
    <row r="309" spans="3:5" x14ac:dyDescent="0.25">
      <c r="C309" s="26" t="str">
        <f>IF(Orders!U309&gt;500,"Yüksək Satış","Aşağı Satış")</f>
        <v>Aşağı Satış</v>
      </c>
      <c r="D309" s="26" t="str">
        <f>IF(Orders!U309&gt;500,IF(Orders!E309="First Class",IF(Orders!W309=0,"VIP","Special"),"Formal"),"Normal")</f>
        <v>Normal</v>
      </c>
      <c r="E309" s="26" t="str" cm="1">
        <f t="array" ref="E309">_xlfn.IFS(Orders!W309=0,"Endirim Yoxdur",SUMIFS(Orders!$V:$V,Orders!$T:$T,Orders!T309)&gt;10,ROUND(Orders!W309*1.15,2),SUMIFS(Orders!$V:$V,Orders!$T:$T,Orders!T309)&lt;=10,"Endirim Yoxdur")</f>
        <v>Endirim Yoxdur</v>
      </c>
    </row>
    <row r="310" spans="3:5" x14ac:dyDescent="0.25">
      <c r="C310" s="26" t="str">
        <f>IF(Orders!U310&gt;500,"Yüksək Satış","Aşağı Satış")</f>
        <v>Aşağı Satış</v>
      </c>
      <c r="D310" s="26" t="str">
        <f>IF(Orders!U310&gt;500,IF(Orders!E310="First Class",IF(Orders!W310=0,"VIP","Special"),"Formal"),"Normal")</f>
        <v>Normal</v>
      </c>
      <c r="E310" s="26" t="str" cm="1">
        <f t="array" ref="E310">_xlfn.IFS(Orders!W310=0,"Endirim Yoxdur",SUMIFS(Orders!$V:$V,Orders!$T:$T,Orders!T310)&gt;10,ROUND(Orders!W310*1.15,2),SUMIFS(Orders!$V:$V,Orders!$T:$T,Orders!T310)&lt;=10,"Endirim Yoxdur")</f>
        <v>Endirim Yoxdur</v>
      </c>
    </row>
    <row r="311" spans="3:5" x14ac:dyDescent="0.25">
      <c r="C311" s="26" t="str">
        <f>IF(Orders!U311&gt;500,"Yüksək Satış","Aşağı Satış")</f>
        <v>Aşağı Satış</v>
      </c>
      <c r="D311" s="26" t="str">
        <f>IF(Orders!U311&gt;500,IF(Orders!E311="First Class",IF(Orders!W311=0,"VIP","Special"),"Formal"),"Normal")</f>
        <v>Normal</v>
      </c>
      <c r="E311" s="26" t="str" cm="1">
        <f t="array" ref="E311">_xlfn.IFS(Orders!W311=0,"Endirim Yoxdur",SUMIFS(Orders!$V:$V,Orders!$T:$T,Orders!T311)&gt;10,ROUND(Orders!W311*1.15,2),SUMIFS(Orders!$V:$V,Orders!$T:$T,Orders!T311)&lt;=10,"Endirim Yoxdur")</f>
        <v>Endirim Yoxdur</v>
      </c>
    </row>
    <row r="312" spans="3:5" x14ac:dyDescent="0.25">
      <c r="C312" s="26" t="str">
        <f>IF(Orders!U312&gt;500,"Yüksək Satış","Aşağı Satış")</f>
        <v>Aşağı Satış</v>
      </c>
      <c r="D312" s="26" t="str">
        <f>IF(Orders!U312&gt;500,IF(Orders!E312="First Class",IF(Orders!W312=0,"VIP","Special"),"Formal"),"Normal")</f>
        <v>Normal</v>
      </c>
      <c r="E312" s="26" t="str" cm="1">
        <f t="array" ref="E312">_xlfn.IFS(Orders!W312=0,"Endirim Yoxdur",SUMIFS(Orders!$V:$V,Orders!$T:$T,Orders!T312)&gt;10,ROUND(Orders!W312*1.15,2),SUMIFS(Orders!$V:$V,Orders!$T:$T,Orders!T312)&lt;=10,"Endirim Yoxdur")</f>
        <v>Endirim Yoxdur</v>
      </c>
    </row>
    <row r="313" spans="3:5" x14ac:dyDescent="0.25">
      <c r="C313" s="26" t="str">
        <f>IF(Orders!U313&gt;500,"Yüksək Satış","Aşağı Satış")</f>
        <v>Aşağı Satış</v>
      </c>
      <c r="D313" s="26" t="str">
        <f>IF(Orders!U313&gt;500,IF(Orders!E313="First Class",IF(Orders!W313=0,"VIP","Special"),"Formal"),"Normal")</f>
        <v>Normal</v>
      </c>
      <c r="E313" s="26" t="str" cm="1">
        <f t="array" ref="E313">_xlfn.IFS(Orders!W313=0,"Endirim Yoxdur",SUMIFS(Orders!$V:$V,Orders!$T:$T,Orders!T313)&gt;10,ROUND(Orders!W313*1.15,2),SUMIFS(Orders!$V:$V,Orders!$T:$T,Orders!T313)&lt;=10,"Endirim Yoxdur")</f>
        <v>Endirim Yoxdur</v>
      </c>
    </row>
    <row r="314" spans="3:5" x14ac:dyDescent="0.25">
      <c r="C314" s="26" t="str">
        <f>IF(Orders!U314&gt;500,"Yüksək Satış","Aşağı Satış")</f>
        <v>Aşağı Satış</v>
      </c>
      <c r="D314" s="26" t="str">
        <f>IF(Orders!U314&gt;500,IF(Orders!E314="First Class",IF(Orders!W314=0,"VIP","Special"),"Formal"),"Normal")</f>
        <v>Normal</v>
      </c>
      <c r="E314" s="26" t="str" cm="1">
        <f t="array" ref="E314">_xlfn.IFS(Orders!W314=0,"Endirim Yoxdur",SUMIFS(Orders!$V:$V,Orders!$T:$T,Orders!T314)&gt;10,ROUND(Orders!W314*1.15,2),SUMIFS(Orders!$V:$V,Orders!$T:$T,Orders!T314)&lt;=10,"Endirim Yoxdur")</f>
        <v>Endirim Yoxdur</v>
      </c>
    </row>
    <row r="315" spans="3:5" x14ac:dyDescent="0.25">
      <c r="C315" s="26" t="str">
        <f>IF(Orders!U315&gt;500,"Yüksək Satış","Aşağı Satış")</f>
        <v>Aşağı Satış</v>
      </c>
      <c r="D315" s="26" t="str">
        <f>IF(Orders!U315&gt;500,IF(Orders!E315="First Class",IF(Orders!W315=0,"VIP","Special"),"Formal"),"Normal")</f>
        <v>Normal</v>
      </c>
      <c r="E315" s="26" t="str" cm="1">
        <f t="array" ref="E315">_xlfn.IFS(Orders!W315=0,"Endirim Yoxdur",SUMIFS(Orders!$V:$V,Orders!$T:$T,Orders!T315)&gt;10,ROUND(Orders!W315*1.15,2),SUMIFS(Orders!$V:$V,Orders!$T:$T,Orders!T315)&lt;=10,"Endirim Yoxdur")</f>
        <v>Endirim Yoxdur</v>
      </c>
    </row>
    <row r="316" spans="3:5" x14ac:dyDescent="0.25">
      <c r="C316" s="26" t="str">
        <f>IF(Orders!U316&gt;500,"Yüksək Satış","Aşağı Satış")</f>
        <v>Aşağı Satış</v>
      </c>
      <c r="D316" s="26" t="str">
        <f>IF(Orders!U316&gt;500,IF(Orders!E316="First Class",IF(Orders!W316=0,"VIP","Special"),"Formal"),"Normal")</f>
        <v>Normal</v>
      </c>
      <c r="E316" s="26" t="str" cm="1">
        <f t="array" ref="E316">_xlfn.IFS(Orders!W316=0,"Endirim Yoxdur",SUMIFS(Orders!$V:$V,Orders!$T:$T,Orders!T316)&gt;10,ROUND(Orders!W316*1.15,2),SUMIFS(Orders!$V:$V,Orders!$T:$T,Orders!T316)&lt;=10,"Endirim Yoxdur")</f>
        <v>Endirim Yoxdur</v>
      </c>
    </row>
    <row r="317" spans="3:5" x14ac:dyDescent="0.25">
      <c r="C317" s="26" t="str">
        <f>IF(Orders!U317&gt;500,"Yüksək Satış","Aşağı Satış")</f>
        <v>Aşağı Satış</v>
      </c>
      <c r="D317" s="26" t="str">
        <f>IF(Orders!U317&gt;500,IF(Orders!E317="First Class",IF(Orders!W317=0,"VIP","Special"),"Formal"),"Normal")</f>
        <v>Normal</v>
      </c>
      <c r="E317" s="26" t="str" cm="1">
        <f t="array" ref="E317">_xlfn.IFS(Orders!W317=0,"Endirim Yoxdur",SUMIFS(Orders!$V:$V,Orders!$T:$T,Orders!T317)&gt;10,ROUND(Orders!W317*1.15,2),SUMIFS(Orders!$V:$V,Orders!$T:$T,Orders!T317)&lt;=10,"Endirim Yoxdur")</f>
        <v>Endirim Yoxdur</v>
      </c>
    </row>
    <row r="318" spans="3:5" x14ac:dyDescent="0.25">
      <c r="C318" s="26" t="str">
        <f>IF(Orders!U318&gt;500,"Yüksək Satış","Aşağı Satış")</f>
        <v>Aşağı Satış</v>
      </c>
      <c r="D318" s="26" t="str">
        <f>IF(Orders!U318&gt;500,IF(Orders!E318="First Class",IF(Orders!W318=0,"VIP","Special"),"Formal"),"Normal")</f>
        <v>Normal</v>
      </c>
      <c r="E318" s="26" t="str" cm="1">
        <f t="array" ref="E318">_xlfn.IFS(Orders!W318=0,"Endirim Yoxdur",SUMIFS(Orders!$V:$V,Orders!$T:$T,Orders!T318)&gt;10,ROUND(Orders!W318*1.15,2),SUMIFS(Orders!$V:$V,Orders!$T:$T,Orders!T318)&lt;=10,"Endirim Yoxdur")</f>
        <v>Endirim Yoxdur</v>
      </c>
    </row>
    <row r="319" spans="3:5" x14ac:dyDescent="0.25">
      <c r="C319" s="26" t="str">
        <f>IF(Orders!U319&gt;500,"Yüksək Satış","Aşağı Satış")</f>
        <v>Aşağı Satış</v>
      </c>
      <c r="D319" s="26" t="str">
        <f>IF(Orders!U319&gt;500,IF(Orders!E319="First Class",IF(Orders!W319=0,"VIP","Special"),"Formal"),"Normal")</f>
        <v>Normal</v>
      </c>
      <c r="E319" s="26" t="str" cm="1">
        <f t="array" ref="E319">_xlfn.IFS(Orders!W319=0,"Endirim Yoxdur",SUMIFS(Orders!$V:$V,Orders!$T:$T,Orders!T319)&gt;10,ROUND(Orders!W319*1.15,2),SUMIFS(Orders!$V:$V,Orders!$T:$T,Orders!T319)&lt;=10,"Endirim Yoxdur")</f>
        <v>Endirim Yoxdur</v>
      </c>
    </row>
    <row r="320" spans="3:5" x14ac:dyDescent="0.25">
      <c r="C320" s="26" t="str">
        <f>IF(Orders!U320&gt;500,"Yüksək Satış","Aşağı Satış")</f>
        <v>Yüksək Satış</v>
      </c>
      <c r="D320" s="26" t="str">
        <f>IF(Orders!U320&gt;500,IF(Orders!E320="First Class",IF(Orders!W320=0,"VIP","Special"),"Formal"),"Normal")</f>
        <v>Formal</v>
      </c>
      <c r="E320" s="26" t="str" cm="1">
        <f t="array" ref="E320">_xlfn.IFS(Orders!W320=0,"Endirim Yoxdur",SUMIFS(Orders!$V:$V,Orders!$T:$T,Orders!T320)&gt;10,ROUND(Orders!W320*1.15,2),SUMIFS(Orders!$V:$V,Orders!$T:$T,Orders!T320)&lt;=10,"Endirim Yoxdur")</f>
        <v>Endirim Yoxdur</v>
      </c>
    </row>
    <row r="321" spans="3:5" x14ac:dyDescent="0.25">
      <c r="C321" s="26" t="str">
        <f>IF(Orders!U321&gt;500,"Yüksək Satış","Aşağı Satış")</f>
        <v>Aşağı Satış</v>
      </c>
      <c r="D321" s="26" t="str">
        <f>IF(Orders!U321&gt;500,IF(Orders!E321="First Class",IF(Orders!W321=0,"VIP","Special"),"Formal"),"Normal")</f>
        <v>Normal</v>
      </c>
      <c r="E321" s="26" cm="1">
        <f t="array" ref="E321">_xlfn.IFS(Orders!W321=0,"Endirim Yoxdur",SUMIFS(Orders!$V:$V,Orders!$T:$T,Orders!T321)&gt;10,ROUND(Orders!W321*1.15,2),SUMIFS(Orders!$V:$V,Orders!$T:$T,Orders!T321)&lt;=10,"Endirim Yoxdur")</f>
        <v>0.23</v>
      </c>
    </row>
    <row r="322" spans="3:5" x14ac:dyDescent="0.25">
      <c r="C322" s="26" t="str">
        <f>IF(Orders!U322&gt;500,"Yüksək Satış","Aşağı Satış")</f>
        <v>Aşağı Satış</v>
      </c>
      <c r="D322" s="26" t="str">
        <f>IF(Orders!U322&gt;500,IF(Orders!E322="First Class",IF(Orders!W322=0,"VIP","Special"),"Formal"),"Normal")</f>
        <v>Normal</v>
      </c>
      <c r="E322" s="26" cm="1">
        <f t="array" ref="E322">_xlfn.IFS(Orders!W322=0,"Endirim Yoxdur",SUMIFS(Orders!$V:$V,Orders!$T:$T,Orders!T322)&gt;10,ROUND(Orders!W322*1.15,2),SUMIFS(Orders!$V:$V,Orders!$T:$T,Orders!T322)&lt;=10,"Endirim Yoxdur")</f>
        <v>0.23</v>
      </c>
    </row>
    <row r="323" spans="3:5" x14ac:dyDescent="0.25">
      <c r="C323" s="26" t="str">
        <f>IF(Orders!U323&gt;500,"Yüksək Satış","Aşağı Satış")</f>
        <v>Yüksək Satış</v>
      </c>
      <c r="D323" s="26" t="str">
        <f>IF(Orders!U323&gt;500,IF(Orders!E323="First Class",IF(Orders!W323=0,"VIP","Special"),"Formal"),"Normal")</f>
        <v>Formal</v>
      </c>
      <c r="E323" s="26" t="str" cm="1">
        <f t="array" ref="E323">_xlfn.IFS(Orders!W323=0,"Endirim Yoxdur",SUMIFS(Orders!$V:$V,Orders!$T:$T,Orders!T323)&gt;10,ROUND(Orders!W323*1.15,2),SUMIFS(Orders!$V:$V,Orders!$T:$T,Orders!T323)&lt;=10,"Endirim Yoxdur")</f>
        <v>Endirim Yoxdur</v>
      </c>
    </row>
    <row r="324" spans="3:5" x14ac:dyDescent="0.25">
      <c r="C324" s="26" t="str">
        <f>IF(Orders!U324&gt;500,"Yüksək Satış","Aşağı Satış")</f>
        <v>Aşağı Satış</v>
      </c>
      <c r="D324" s="26" t="str">
        <f>IF(Orders!U324&gt;500,IF(Orders!E324="First Class",IF(Orders!W324=0,"VIP","Special"),"Formal"),"Normal")</f>
        <v>Normal</v>
      </c>
      <c r="E324" s="26" t="str" cm="1">
        <f t="array" ref="E324">_xlfn.IFS(Orders!W324=0,"Endirim Yoxdur",SUMIFS(Orders!$V:$V,Orders!$T:$T,Orders!T324)&gt;10,ROUND(Orders!W324*1.15,2),SUMIFS(Orders!$V:$V,Orders!$T:$T,Orders!T324)&lt;=10,"Endirim Yoxdur")</f>
        <v>Endirim Yoxdur</v>
      </c>
    </row>
    <row r="325" spans="3:5" x14ac:dyDescent="0.25">
      <c r="C325" s="26" t="str">
        <f>IF(Orders!U325&gt;500,"Yüksək Satış","Aşağı Satış")</f>
        <v>Aşağı Satış</v>
      </c>
      <c r="D325" s="26" t="str">
        <f>IF(Orders!U325&gt;500,IF(Orders!E325="First Class",IF(Orders!W325=0,"VIP","Special"),"Formal"),"Normal")</f>
        <v>Normal</v>
      </c>
      <c r="E325" s="26" t="str" cm="1">
        <f t="array" ref="E325">_xlfn.IFS(Orders!W325=0,"Endirim Yoxdur",SUMIFS(Orders!$V:$V,Orders!$T:$T,Orders!T325)&gt;10,ROUND(Orders!W325*1.15,2),SUMIFS(Orders!$V:$V,Orders!$T:$T,Orders!T325)&lt;=10,"Endirim Yoxdur")</f>
        <v>Endirim Yoxdur</v>
      </c>
    </row>
    <row r="326" spans="3:5" x14ac:dyDescent="0.25">
      <c r="C326" s="26" t="str">
        <f>IF(Orders!U326&gt;500,"Yüksək Satış","Aşağı Satış")</f>
        <v>Aşağı Satış</v>
      </c>
      <c r="D326" s="26" t="str">
        <f>IF(Orders!U326&gt;500,IF(Orders!E326="First Class",IF(Orders!W326=0,"VIP","Special"),"Formal"),"Normal")</f>
        <v>Normal</v>
      </c>
      <c r="E326" s="26" t="str" cm="1">
        <f t="array" ref="E326">_xlfn.IFS(Orders!W326=0,"Endirim Yoxdur",SUMIFS(Orders!$V:$V,Orders!$T:$T,Orders!T326)&gt;10,ROUND(Orders!W326*1.15,2),SUMIFS(Orders!$V:$V,Orders!$T:$T,Orders!T326)&lt;=10,"Endirim Yoxdur")</f>
        <v>Endirim Yoxdur</v>
      </c>
    </row>
    <row r="327" spans="3:5" x14ac:dyDescent="0.25">
      <c r="C327" s="26" t="str">
        <f>IF(Orders!U327&gt;500,"Yüksək Satış","Aşağı Satış")</f>
        <v>Yüksək Satış</v>
      </c>
      <c r="D327" s="26" t="str">
        <f>IF(Orders!U327&gt;500,IF(Orders!E327="First Class",IF(Orders!W327=0,"VIP","Special"),"Formal"),"Normal")</f>
        <v>Formal</v>
      </c>
      <c r="E327" s="26" t="str" cm="1">
        <f t="array" ref="E327">_xlfn.IFS(Orders!W327=0,"Endirim Yoxdur",SUMIFS(Orders!$V:$V,Orders!$T:$T,Orders!T327)&gt;10,ROUND(Orders!W327*1.15,2),SUMIFS(Orders!$V:$V,Orders!$T:$T,Orders!T327)&lt;=10,"Endirim Yoxdur")</f>
        <v>Endirim Yoxdur</v>
      </c>
    </row>
    <row r="328" spans="3:5" x14ac:dyDescent="0.25">
      <c r="C328" s="26" t="str">
        <f>IF(Orders!U328&gt;500,"Yüksək Satış","Aşağı Satış")</f>
        <v>Aşağı Satış</v>
      </c>
      <c r="D328" s="26" t="str">
        <f>IF(Orders!U328&gt;500,IF(Orders!E328="First Class",IF(Orders!W328=0,"VIP","Special"),"Formal"),"Normal")</f>
        <v>Normal</v>
      </c>
      <c r="E328" s="26" cm="1">
        <f t="array" ref="E328">_xlfn.IFS(Orders!W328=0,"Endirim Yoxdur",SUMIFS(Orders!$V:$V,Orders!$T:$T,Orders!T328)&gt;10,ROUND(Orders!W328*1.15,2),SUMIFS(Orders!$V:$V,Orders!$T:$T,Orders!T328)&lt;=10,"Endirim Yoxdur")</f>
        <v>0.46</v>
      </c>
    </row>
    <row r="329" spans="3:5" x14ac:dyDescent="0.25">
      <c r="C329" s="26" t="str">
        <f>IF(Orders!U329&gt;500,"Yüksək Satış","Aşağı Satış")</f>
        <v>Aşağı Satış</v>
      </c>
      <c r="D329" s="26" t="str">
        <f>IF(Orders!U329&gt;500,IF(Orders!E329="First Class",IF(Orders!W329=0,"VIP","Special"),"Formal"),"Normal")</f>
        <v>Normal</v>
      </c>
      <c r="E329" s="26" t="str" cm="1">
        <f t="array" ref="E329">_xlfn.IFS(Orders!W329=0,"Endirim Yoxdur",SUMIFS(Orders!$V:$V,Orders!$T:$T,Orders!T329)&gt;10,ROUND(Orders!W329*1.15,2),SUMIFS(Orders!$V:$V,Orders!$T:$T,Orders!T329)&lt;=10,"Endirim Yoxdur")</f>
        <v>Endirim Yoxdur</v>
      </c>
    </row>
    <row r="330" spans="3:5" x14ac:dyDescent="0.25">
      <c r="C330" s="26" t="str">
        <f>IF(Orders!U330&gt;500,"Yüksək Satış","Aşağı Satış")</f>
        <v>Aşağı Satış</v>
      </c>
      <c r="D330" s="26" t="str">
        <f>IF(Orders!U330&gt;500,IF(Orders!E330="First Class",IF(Orders!W330=0,"VIP","Special"),"Formal"),"Normal")</f>
        <v>Normal</v>
      </c>
      <c r="E330" s="26" cm="1">
        <f t="array" ref="E330">_xlfn.IFS(Orders!W330=0,"Endirim Yoxdur",SUMIFS(Orders!$V:$V,Orders!$T:$T,Orders!T330)&gt;10,ROUND(Orders!W330*1.15,2),SUMIFS(Orders!$V:$V,Orders!$T:$T,Orders!T330)&lt;=10,"Endirim Yoxdur")</f>
        <v>0.23</v>
      </c>
    </row>
    <row r="331" spans="3:5" x14ac:dyDescent="0.25">
      <c r="C331" s="26" t="str">
        <f>IF(Orders!U331&gt;500,"Yüksək Satış","Aşağı Satış")</f>
        <v>Aşağı Satış</v>
      </c>
      <c r="D331" s="26" t="str">
        <f>IF(Orders!U331&gt;500,IF(Orders!E331="First Class",IF(Orders!W331=0,"VIP","Special"),"Formal"),"Normal")</f>
        <v>Normal</v>
      </c>
      <c r="E331" s="26" cm="1">
        <f t="array" ref="E331">_xlfn.IFS(Orders!W331=0,"Endirim Yoxdur",SUMIFS(Orders!$V:$V,Orders!$T:$T,Orders!T331)&gt;10,ROUND(Orders!W331*1.15,2),SUMIFS(Orders!$V:$V,Orders!$T:$T,Orders!T331)&lt;=10,"Endirim Yoxdur")</f>
        <v>0.81</v>
      </c>
    </row>
    <row r="332" spans="3:5" x14ac:dyDescent="0.25">
      <c r="C332" s="26" t="str">
        <f>IF(Orders!U332&gt;500,"Yüksək Satış","Aşağı Satış")</f>
        <v>Aşağı Satış</v>
      </c>
      <c r="D332" s="26" t="str">
        <f>IF(Orders!U332&gt;500,IF(Orders!E332="First Class",IF(Orders!W332=0,"VIP","Special"),"Formal"),"Normal")</f>
        <v>Normal</v>
      </c>
      <c r="E332" s="26" t="str" cm="1">
        <f t="array" ref="E332">_xlfn.IFS(Orders!W332=0,"Endirim Yoxdur",SUMIFS(Orders!$V:$V,Orders!$T:$T,Orders!T332)&gt;10,ROUND(Orders!W332*1.15,2),SUMIFS(Orders!$V:$V,Orders!$T:$T,Orders!T332)&lt;=10,"Endirim Yoxdur")</f>
        <v>Endirim Yoxdur</v>
      </c>
    </row>
    <row r="333" spans="3:5" x14ac:dyDescent="0.25">
      <c r="C333" s="26" t="str">
        <f>IF(Orders!U333&gt;500,"Yüksək Satış","Aşağı Satış")</f>
        <v>Aşağı Satış</v>
      </c>
      <c r="D333" s="26" t="str">
        <f>IF(Orders!U333&gt;500,IF(Orders!E333="First Class",IF(Orders!W333=0,"VIP","Special"),"Formal"),"Normal")</f>
        <v>Normal</v>
      </c>
      <c r="E333" s="26" t="str" cm="1">
        <f t="array" ref="E333">_xlfn.IFS(Orders!W333=0,"Endirim Yoxdur",SUMIFS(Orders!$V:$V,Orders!$T:$T,Orders!T333)&gt;10,ROUND(Orders!W333*1.15,2),SUMIFS(Orders!$V:$V,Orders!$T:$T,Orders!T333)&lt;=10,"Endirim Yoxdur")</f>
        <v>Endirim Yoxdur</v>
      </c>
    </row>
    <row r="334" spans="3:5" x14ac:dyDescent="0.25">
      <c r="C334" s="26" t="str">
        <f>IF(Orders!U334&gt;500,"Yüksək Satış","Aşağı Satış")</f>
        <v>Aşağı Satış</v>
      </c>
      <c r="D334" s="26" t="str">
        <f>IF(Orders!U334&gt;500,IF(Orders!E334="First Class",IF(Orders!W334=0,"VIP","Special"),"Formal"),"Normal")</f>
        <v>Normal</v>
      </c>
      <c r="E334" s="26" cm="1">
        <f t="array" ref="E334">_xlfn.IFS(Orders!W334=0,"Endirim Yoxdur",SUMIFS(Orders!$V:$V,Orders!$T:$T,Orders!T334)&gt;10,ROUND(Orders!W334*1.15,2),SUMIFS(Orders!$V:$V,Orders!$T:$T,Orders!T334)&lt;=10,"Endirim Yoxdur")</f>
        <v>0.23</v>
      </c>
    </row>
    <row r="335" spans="3:5" x14ac:dyDescent="0.25">
      <c r="C335" s="26" t="str">
        <f>IF(Orders!U335&gt;500,"Yüksək Satış","Aşağı Satış")</f>
        <v>Aşağı Satış</v>
      </c>
      <c r="D335" s="26" t="str">
        <f>IF(Orders!U335&gt;500,IF(Orders!E335="First Class",IF(Orders!W335=0,"VIP","Special"),"Formal"),"Normal")</f>
        <v>Normal</v>
      </c>
      <c r="E335" s="26" t="str" cm="1">
        <f t="array" ref="E335">_xlfn.IFS(Orders!W335=0,"Endirim Yoxdur",SUMIFS(Orders!$V:$V,Orders!$T:$T,Orders!T335)&gt;10,ROUND(Orders!W335*1.15,2),SUMIFS(Orders!$V:$V,Orders!$T:$T,Orders!T335)&lt;=10,"Endirim Yoxdur")</f>
        <v>Endirim Yoxdur</v>
      </c>
    </row>
    <row r="336" spans="3:5" x14ac:dyDescent="0.25">
      <c r="C336" s="26" t="str">
        <f>IF(Orders!U336&gt;500,"Yüksək Satış","Aşağı Satış")</f>
        <v>Aşağı Satış</v>
      </c>
      <c r="D336" s="26" t="str">
        <f>IF(Orders!U336&gt;500,IF(Orders!E336="First Class",IF(Orders!W336=0,"VIP","Special"),"Formal"),"Normal")</f>
        <v>Normal</v>
      </c>
      <c r="E336" s="26" t="str" cm="1">
        <f t="array" ref="E336">_xlfn.IFS(Orders!W336=0,"Endirim Yoxdur",SUMIFS(Orders!$V:$V,Orders!$T:$T,Orders!T336)&gt;10,ROUND(Orders!W336*1.15,2),SUMIFS(Orders!$V:$V,Orders!$T:$T,Orders!T336)&lt;=10,"Endirim Yoxdur")</f>
        <v>Endirim Yoxdur</v>
      </c>
    </row>
    <row r="337" spans="3:5" x14ac:dyDescent="0.25">
      <c r="C337" s="26" t="str">
        <f>IF(Orders!U337&gt;500,"Yüksək Satış","Aşağı Satış")</f>
        <v>Aşağı Satış</v>
      </c>
      <c r="D337" s="26" t="str">
        <f>IF(Orders!U337&gt;500,IF(Orders!E337="First Class",IF(Orders!W337=0,"VIP","Special"),"Formal"),"Normal")</f>
        <v>Normal</v>
      </c>
      <c r="E337" s="26" cm="1">
        <f t="array" ref="E337">_xlfn.IFS(Orders!W337=0,"Endirim Yoxdur",SUMIFS(Orders!$V:$V,Orders!$T:$T,Orders!T337)&gt;10,ROUND(Orders!W337*1.15,2),SUMIFS(Orders!$V:$V,Orders!$T:$T,Orders!T337)&lt;=10,"Endirim Yoxdur")</f>
        <v>0.23</v>
      </c>
    </row>
    <row r="338" spans="3:5" x14ac:dyDescent="0.25">
      <c r="C338" s="26" t="str">
        <f>IF(Orders!U338&gt;500,"Yüksək Satış","Aşağı Satış")</f>
        <v>Aşağı Satış</v>
      </c>
      <c r="D338" s="26" t="str">
        <f>IF(Orders!U338&gt;500,IF(Orders!E338="First Class",IF(Orders!W338=0,"VIP","Special"),"Formal"),"Normal")</f>
        <v>Normal</v>
      </c>
      <c r="E338" s="26" t="str" cm="1">
        <f t="array" ref="E338">_xlfn.IFS(Orders!W338=0,"Endirim Yoxdur",SUMIFS(Orders!$V:$V,Orders!$T:$T,Orders!T338)&gt;10,ROUND(Orders!W338*1.15,2),SUMIFS(Orders!$V:$V,Orders!$T:$T,Orders!T338)&lt;=10,"Endirim Yoxdur")</f>
        <v>Endirim Yoxdur</v>
      </c>
    </row>
    <row r="339" spans="3:5" x14ac:dyDescent="0.25">
      <c r="C339" s="26" t="str">
        <f>IF(Orders!U339&gt;500,"Yüksək Satış","Aşağı Satış")</f>
        <v>Aşağı Satış</v>
      </c>
      <c r="D339" s="26" t="str">
        <f>IF(Orders!U339&gt;500,IF(Orders!E339="First Class",IF(Orders!W339=0,"VIP","Special"),"Formal"),"Normal")</f>
        <v>Normal</v>
      </c>
      <c r="E339" s="26" t="str" cm="1">
        <f t="array" ref="E339">_xlfn.IFS(Orders!W339=0,"Endirim Yoxdur",SUMIFS(Orders!$V:$V,Orders!$T:$T,Orders!T339)&gt;10,ROUND(Orders!W339*1.15,2),SUMIFS(Orders!$V:$V,Orders!$T:$T,Orders!T339)&lt;=10,"Endirim Yoxdur")</f>
        <v>Endirim Yoxdur</v>
      </c>
    </row>
    <row r="340" spans="3:5" x14ac:dyDescent="0.25">
      <c r="C340" s="26" t="str">
        <f>IF(Orders!U340&gt;500,"Yüksək Satış","Aşağı Satış")</f>
        <v>Aşağı Satış</v>
      </c>
      <c r="D340" s="26" t="str">
        <f>IF(Orders!U340&gt;500,IF(Orders!E340="First Class",IF(Orders!W340=0,"VIP","Special"),"Formal"),"Normal")</f>
        <v>Normal</v>
      </c>
      <c r="E340" s="26" t="str" cm="1">
        <f t="array" ref="E340">_xlfn.IFS(Orders!W340=0,"Endirim Yoxdur",SUMIFS(Orders!$V:$V,Orders!$T:$T,Orders!T340)&gt;10,ROUND(Orders!W340*1.15,2),SUMIFS(Orders!$V:$V,Orders!$T:$T,Orders!T340)&lt;=10,"Endirim Yoxdur")</f>
        <v>Endirim Yoxdur</v>
      </c>
    </row>
    <row r="341" spans="3:5" x14ac:dyDescent="0.25">
      <c r="C341" s="26" t="str">
        <f>IF(Orders!U341&gt;500,"Yüksək Satış","Aşağı Satış")</f>
        <v>Yüksək Satış</v>
      </c>
      <c r="D341" s="26" t="str">
        <f>IF(Orders!U341&gt;500,IF(Orders!E341="First Class",IF(Orders!W341=0,"VIP","Special"),"Formal"),"Normal")</f>
        <v>Formal</v>
      </c>
      <c r="E341" s="26" t="str" cm="1">
        <f t="array" ref="E341">_xlfn.IFS(Orders!W341=0,"Endirim Yoxdur",SUMIFS(Orders!$V:$V,Orders!$T:$T,Orders!T341)&gt;10,ROUND(Orders!W341*1.15,2),SUMIFS(Orders!$V:$V,Orders!$T:$T,Orders!T341)&lt;=10,"Endirim Yoxdur")</f>
        <v>Endirim Yoxdur</v>
      </c>
    </row>
    <row r="342" spans="3:5" x14ac:dyDescent="0.25">
      <c r="C342" s="26" t="str">
        <f>IF(Orders!U342&gt;500,"Yüksək Satış","Aşağı Satış")</f>
        <v>Aşağı Satış</v>
      </c>
      <c r="D342" s="26" t="str">
        <f>IF(Orders!U342&gt;500,IF(Orders!E342="First Class",IF(Orders!W342=0,"VIP","Special"),"Formal"),"Normal")</f>
        <v>Normal</v>
      </c>
      <c r="E342" s="26" t="str" cm="1">
        <f t="array" ref="E342">_xlfn.IFS(Orders!W342=0,"Endirim Yoxdur",SUMIFS(Orders!$V:$V,Orders!$T:$T,Orders!T342)&gt;10,ROUND(Orders!W342*1.15,2),SUMIFS(Orders!$V:$V,Orders!$T:$T,Orders!T342)&lt;=10,"Endirim Yoxdur")</f>
        <v>Endirim Yoxdur</v>
      </c>
    </row>
    <row r="343" spans="3:5" x14ac:dyDescent="0.25">
      <c r="C343" s="26" t="str">
        <f>IF(Orders!U343&gt;500,"Yüksək Satış","Aşağı Satış")</f>
        <v>Yüksək Satış</v>
      </c>
      <c r="D343" s="26" t="str">
        <f>IF(Orders!U343&gt;500,IF(Orders!E343="First Class",IF(Orders!W343=0,"VIP","Special"),"Formal"),"Normal")</f>
        <v>Formal</v>
      </c>
      <c r="E343" s="26" t="str" cm="1">
        <f t="array" ref="E343">_xlfn.IFS(Orders!W343=0,"Endirim Yoxdur",SUMIFS(Orders!$V:$V,Orders!$T:$T,Orders!T343)&gt;10,ROUND(Orders!W343*1.15,2),SUMIFS(Orders!$V:$V,Orders!$T:$T,Orders!T343)&lt;=10,"Endirim Yoxdur")</f>
        <v>Endirim Yoxdur</v>
      </c>
    </row>
    <row r="344" spans="3:5" x14ac:dyDescent="0.25">
      <c r="C344" s="26" t="str">
        <f>IF(Orders!U344&gt;500,"Yüksək Satış","Aşağı Satış")</f>
        <v>Aşağı Satış</v>
      </c>
      <c r="D344" s="26" t="str">
        <f>IF(Orders!U344&gt;500,IF(Orders!E344="First Class",IF(Orders!W344=0,"VIP","Special"),"Formal"),"Normal")</f>
        <v>Normal</v>
      </c>
      <c r="E344" s="26" cm="1">
        <f t="array" ref="E344">_xlfn.IFS(Orders!W344=0,"Endirim Yoxdur",SUMIFS(Orders!$V:$V,Orders!$T:$T,Orders!T344)&gt;10,ROUND(Orders!W344*1.15,2),SUMIFS(Orders!$V:$V,Orders!$T:$T,Orders!T344)&lt;=10,"Endirim Yoxdur")</f>
        <v>0.23</v>
      </c>
    </row>
    <row r="345" spans="3:5" x14ac:dyDescent="0.25">
      <c r="C345" s="26" t="str">
        <f>IF(Orders!U345&gt;500,"Yüksək Satış","Aşağı Satış")</f>
        <v>Aşağı Satış</v>
      </c>
      <c r="D345" s="26" t="str">
        <f>IF(Orders!U345&gt;500,IF(Orders!E345="First Class",IF(Orders!W345=0,"VIP","Special"),"Formal"),"Normal")</f>
        <v>Normal</v>
      </c>
      <c r="E345" s="26" t="str" cm="1">
        <f t="array" ref="E345">_xlfn.IFS(Orders!W345=0,"Endirim Yoxdur",SUMIFS(Orders!$V:$V,Orders!$T:$T,Orders!T345)&gt;10,ROUND(Orders!W345*1.15,2),SUMIFS(Orders!$V:$V,Orders!$T:$T,Orders!T345)&lt;=10,"Endirim Yoxdur")</f>
        <v>Endirim Yoxdur</v>
      </c>
    </row>
    <row r="346" spans="3:5" x14ac:dyDescent="0.25">
      <c r="C346" s="26" t="str">
        <f>IF(Orders!U346&gt;500,"Yüksək Satış","Aşağı Satış")</f>
        <v>Aşağı Satış</v>
      </c>
      <c r="D346" s="26" t="str">
        <f>IF(Orders!U346&gt;500,IF(Orders!E346="First Class",IF(Orders!W346=0,"VIP","Special"),"Formal"),"Normal")</f>
        <v>Normal</v>
      </c>
      <c r="E346" s="26" cm="1">
        <f t="array" ref="E346">_xlfn.IFS(Orders!W346=0,"Endirim Yoxdur",SUMIFS(Orders!$V:$V,Orders!$T:$T,Orders!T346)&gt;10,ROUND(Orders!W346*1.15,2),SUMIFS(Orders!$V:$V,Orders!$T:$T,Orders!T346)&lt;=10,"Endirim Yoxdur")</f>
        <v>0.23</v>
      </c>
    </row>
    <row r="347" spans="3:5" x14ac:dyDescent="0.25">
      <c r="C347" s="26" t="str">
        <f>IF(Orders!U347&gt;500,"Yüksək Satış","Aşağı Satış")</f>
        <v>Aşağı Satış</v>
      </c>
      <c r="D347" s="26" t="str">
        <f>IF(Orders!U347&gt;500,IF(Orders!E347="First Class",IF(Orders!W347=0,"VIP","Special"),"Formal"),"Normal")</f>
        <v>Normal</v>
      </c>
      <c r="E347" s="26" cm="1">
        <f t="array" ref="E347">_xlfn.IFS(Orders!W347=0,"Endirim Yoxdur",SUMIFS(Orders!$V:$V,Orders!$T:$T,Orders!T347)&gt;10,ROUND(Orders!W347*1.15,2),SUMIFS(Orders!$V:$V,Orders!$T:$T,Orders!T347)&lt;=10,"Endirim Yoxdur")</f>
        <v>0.23</v>
      </c>
    </row>
    <row r="348" spans="3:5" x14ac:dyDescent="0.25">
      <c r="C348" s="26" t="str">
        <f>IF(Orders!U348&gt;500,"Yüksək Satış","Aşağı Satış")</f>
        <v>Aşağı Satış</v>
      </c>
      <c r="D348" s="26" t="str">
        <f>IF(Orders!U348&gt;500,IF(Orders!E348="First Class",IF(Orders!W348=0,"VIP","Special"),"Formal"),"Normal")</f>
        <v>Normal</v>
      </c>
      <c r="E348" s="26" cm="1">
        <f t="array" ref="E348">_xlfn.IFS(Orders!W348=0,"Endirim Yoxdur",SUMIFS(Orders!$V:$V,Orders!$T:$T,Orders!T348)&gt;10,ROUND(Orders!W348*1.15,2),SUMIFS(Orders!$V:$V,Orders!$T:$T,Orders!T348)&lt;=10,"Endirim Yoxdur")</f>
        <v>0.23</v>
      </c>
    </row>
    <row r="349" spans="3:5" x14ac:dyDescent="0.25">
      <c r="C349" s="26" t="str">
        <f>IF(Orders!U349&gt;500,"Yüksək Satış","Aşağı Satış")</f>
        <v>Aşağı Satış</v>
      </c>
      <c r="D349" s="26" t="str">
        <f>IF(Orders!U349&gt;500,IF(Orders!E349="First Class",IF(Orders!W349=0,"VIP","Special"),"Formal"),"Normal")</f>
        <v>Normal</v>
      </c>
      <c r="E349" s="26" t="str" cm="1">
        <f t="array" ref="E349">_xlfn.IFS(Orders!W349=0,"Endirim Yoxdur",SUMIFS(Orders!$V:$V,Orders!$T:$T,Orders!T349)&gt;10,ROUND(Orders!W349*1.15,2),SUMIFS(Orders!$V:$V,Orders!$T:$T,Orders!T349)&lt;=10,"Endirim Yoxdur")</f>
        <v>Endirim Yoxdur</v>
      </c>
    </row>
    <row r="350" spans="3:5" x14ac:dyDescent="0.25">
      <c r="C350" s="26" t="str">
        <f>IF(Orders!U350&gt;500,"Yüksək Satış","Aşağı Satış")</f>
        <v>Aşağı Satış</v>
      </c>
      <c r="D350" s="26" t="str">
        <f>IF(Orders!U350&gt;500,IF(Orders!E350="First Class",IF(Orders!W350=0,"VIP","Special"),"Formal"),"Normal")</f>
        <v>Normal</v>
      </c>
      <c r="E350" s="26" cm="1">
        <f t="array" ref="E350">_xlfn.IFS(Orders!W350=0,"Endirim Yoxdur",SUMIFS(Orders!$V:$V,Orders!$T:$T,Orders!T350)&gt;10,ROUND(Orders!W350*1.15,2),SUMIFS(Orders!$V:$V,Orders!$T:$T,Orders!T350)&lt;=10,"Endirim Yoxdur")</f>
        <v>0.23</v>
      </c>
    </row>
    <row r="351" spans="3:5" x14ac:dyDescent="0.25">
      <c r="C351" s="26" t="str">
        <f>IF(Orders!U351&gt;500,"Yüksək Satış","Aşağı Satış")</f>
        <v>Aşağı Satış</v>
      </c>
      <c r="D351" s="26" t="str">
        <f>IF(Orders!U351&gt;500,IF(Orders!E351="First Class",IF(Orders!W351=0,"VIP","Special"),"Formal"),"Normal")</f>
        <v>Normal</v>
      </c>
      <c r="E351" s="26" cm="1">
        <f t="array" ref="E351">_xlfn.IFS(Orders!W351=0,"Endirim Yoxdur",SUMIFS(Orders!$V:$V,Orders!$T:$T,Orders!T351)&gt;10,ROUND(Orders!W351*1.15,2),SUMIFS(Orders!$V:$V,Orders!$T:$T,Orders!T351)&lt;=10,"Endirim Yoxdur")</f>
        <v>0.23</v>
      </c>
    </row>
    <row r="352" spans="3:5" x14ac:dyDescent="0.25">
      <c r="C352" s="26" t="str">
        <f>IF(Orders!U352&gt;500,"Yüksək Satış","Aşağı Satış")</f>
        <v>Aşağı Satış</v>
      </c>
      <c r="D352" s="26" t="str">
        <f>IF(Orders!U352&gt;500,IF(Orders!E352="First Class",IF(Orders!W352=0,"VIP","Special"),"Formal"),"Normal")</f>
        <v>Normal</v>
      </c>
      <c r="E352" s="26" cm="1">
        <f t="array" ref="E352">_xlfn.IFS(Orders!W352=0,"Endirim Yoxdur",SUMIFS(Orders!$V:$V,Orders!$T:$T,Orders!T352)&gt;10,ROUND(Orders!W352*1.15,2),SUMIFS(Orders!$V:$V,Orders!$T:$T,Orders!T352)&lt;=10,"Endirim Yoxdur")</f>
        <v>0.23</v>
      </c>
    </row>
    <row r="353" spans="3:5" x14ac:dyDescent="0.25">
      <c r="C353" s="26" t="str">
        <f>IF(Orders!U353&gt;500,"Yüksək Satış","Aşağı Satış")</f>
        <v>Aşağı Satış</v>
      </c>
      <c r="D353" s="26" t="str">
        <f>IF(Orders!U353&gt;500,IF(Orders!E353="First Class",IF(Orders!W353=0,"VIP","Special"),"Formal"),"Normal")</f>
        <v>Normal</v>
      </c>
      <c r="E353" s="26" t="str" cm="1">
        <f t="array" ref="E353">_xlfn.IFS(Orders!W353=0,"Endirim Yoxdur",SUMIFS(Orders!$V:$V,Orders!$T:$T,Orders!T353)&gt;10,ROUND(Orders!W353*1.15,2),SUMIFS(Orders!$V:$V,Orders!$T:$T,Orders!T353)&lt;=10,"Endirim Yoxdur")</f>
        <v>Endirim Yoxdur</v>
      </c>
    </row>
    <row r="354" spans="3:5" x14ac:dyDescent="0.25">
      <c r="C354" s="26" t="str">
        <f>IF(Orders!U354&gt;500,"Yüksək Satış","Aşağı Satış")</f>
        <v>Aşağı Satış</v>
      </c>
      <c r="D354" s="26" t="str">
        <f>IF(Orders!U354&gt;500,IF(Orders!E354="First Class",IF(Orders!W354=0,"VIP","Special"),"Formal"),"Normal")</f>
        <v>Normal</v>
      </c>
      <c r="E354" s="26" cm="1">
        <f t="array" ref="E354">_xlfn.IFS(Orders!W354=0,"Endirim Yoxdur",SUMIFS(Orders!$V:$V,Orders!$T:$T,Orders!T354)&gt;10,ROUND(Orders!W354*1.15,2),SUMIFS(Orders!$V:$V,Orders!$T:$T,Orders!T354)&lt;=10,"Endirim Yoxdur")</f>
        <v>0.23</v>
      </c>
    </row>
    <row r="355" spans="3:5" x14ac:dyDescent="0.25">
      <c r="C355" s="26" t="str">
        <f>IF(Orders!U355&gt;500,"Yüksək Satış","Aşağı Satış")</f>
        <v>Aşağı Satış</v>
      </c>
      <c r="D355" s="26" t="str">
        <f>IF(Orders!U355&gt;500,IF(Orders!E355="First Class",IF(Orders!W355=0,"VIP","Special"),"Formal"),"Normal")</f>
        <v>Normal</v>
      </c>
      <c r="E355" s="26" cm="1">
        <f t="array" ref="E355">_xlfn.IFS(Orders!W355=0,"Endirim Yoxdur",SUMIFS(Orders!$V:$V,Orders!$T:$T,Orders!T355)&gt;10,ROUND(Orders!W355*1.15,2),SUMIFS(Orders!$V:$V,Orders!$T:$T,Orders!T355)&lt;=10,"Endirim Yoxdur")</f>
        <v>0.23</v>
      </c>
    </row>
    <row r="356" spans="3:5" x14ac:dyDescent="0.25">
      <c r="C356" s="26" t="str">
        <f>IF(Orders!U356&gt;500,"Yüksək Satış","Aşağı Satış")</f>
        <v>Aşağı Satış</v>
      </c>
      <c r="D356" s="26" t="str">
        <f>IF(Orders!U356&gt;500,IF(Orders!E356="First Class",IF(Orders!W356=0,"VIP","Special"),"Formal"),"Normal")</f>
        <v>Normal</v>
      </c>
      <c r="E356" s="26" t="str" cm="1">
        <f t="array" ref="E356">_xlfn.IFS(Orders!W356=0,"Endirim Yoxdur",SUMIFS(Orders!$V:$V,Orders!$T:$T,Orders!T356)&gt;10,ROUND(Orders!W356*1.15,2),SUMIFS(Orders!$V:$V,Orders!$T:$T,Orders!T356)&lt;=10,"Endirim Yoxdur")</f>
        <v>Endirim Yoxdur</v>
      </c>
    </row>
    <row r="357" spans="3:5" x14ac:dyDescent="0.25">
      <c r="C357" s="26" t="str">
        <f>IF(Orders!U357&gt;500,"Yüksək Satış","Aşağı Satış")</f>
        <v>Aşağı Satış</v>
      </c>
      <c r="D357" s="26" t="str">
        <f>IF(Orders!U357&gt;500,IF(Orders!E357="First Class",IF(Orders!W357=0,"VIP","Special"),"Formal"),"Normal")</f>
        <v>Normal</v>
      </c>
      <c r="E357" s="26" t="str" cm="1">
        <f t="array" ref="E357">_xlfn.IFS(Orders!W357=0,"Endirim Yoxdur",SUMIFS(Orders!$V:$V,Orders!$T:$T,Orders!T357)&gt;10,ROUND(Orders!W357*1.15,2),SUMIFS(Orders!$V:$V,Orders!$T:$T,Orders!T357)&lt;=10,"Endirim Yoxdur")</f>
        <v>Endirim Yoxdur</v>
      </c>
    </row>
    <row r="358" spans="3:5" x14ac:dyDescent="0.25">
      <c r="C358" s="26" t="str">
        <f>IF(Orders!U358&gt;500,"Yüksək Satış","Aşağı Satış")</f>
        <v>Yüksək Satış</v>
      </c>
      <c r="D358" s="26" t="str">
        <f>IF(Orders!U358&gt;500,IF(Orders!E358="First Class",IF(Orders!W358=0,"VIP","Special"),"Formal"),"Normal")</f>
        <v>Formal</v>
      </c>
      <c r="E358" s="26" cm="1">
        <f t="array" ref="E358">_xlfn.IFS(Orders!W358=0,"Endirim Yoxdur",SUMIFS(Orders!$V:$V,Orders!$T:$T,Orders!T358)&gt;10,ROUND(Orders!W358*1.15,2),SUMIFS(Orders!$V:$V,Orders!$T:$T,Orders!T358)&lt;=10,"Endirim Yoxdur")</f>
        <v>0.23</v>
      </c>
    </row>
    <row r="359" spans="3:5" x14ac:dyDescent="0.25">
      <c r="C359" s="26" t="str">
        <f>IF(Orders!U359&gt;500,"Yüksək Satış","Aşağı Satış")</f>
        <v>Aşağı Satış</v>
      </c>
      <c r="D359" s="26" t="str">
        <f>IF(Orders!U359&gt;500,IF(Orders!E359="First Class",IF(Orders!W359=0,"VIP","Special"),"Formal"),"Normal")</f>
        <v>Normal</v>
      </c>
      <c r="E359" s="26" cm="1">
        <f t="array" ref="E359">_xlfn.IFS(Orders!W359=0,"Endirim Yoxdur",SUMIFS(Orders!$V:$V,Orders!$T:$T,Orders!T359)&gt;10,ROUND(Orders!W359*1.15,2),SUMIFS(Orders!$V:$V,Orders!$T:$T,Orders!T359)&lt;=10,"Endirim Yoxdur")</f>
        <v>0.17</v>
      </c>
    </row>
    <row r="360" spans="3:5" x14ac:dyDescent="0.25">
      <c r="C360" s="26" t="str">
        <f>IF(Orders!U360&gt;500,"Yüksək Satış","Aşağı Satış")</f>
        <v>Aşağı Satış</v>
      </c>
      <c r="D360" s="26" t="str">
        <f>IF(Orders!U360&gt;500,IF(Orders!E360="First Class",IF(Orders!W360=0,"VIP","Special"),"Formal"),"Normal")</f>
        <v>Normal</v>
      </c>
      <c r="E360" s="26" t="str" cm="1">
        <f t="array" ref="E360">_xlfn.IFS(Orders!W360=0,"Endirim Yoxdur",SUMIFS(Orders!$V:$V,Orders!$T:$T,Orders!T360)&gt;10,ROUND(Orders!W360*1.15,2),SUMIFS(Orders!$V:$V,Orders!$T:$T,Orders!T360)&lt;=10,"Endirim Yoxdur")</f>
        <v>Endirim Yoxdur</v>
      </c>
    </row>
    <row r="361" spans="3:5" x14ac:dyDescent="0.25">
      <c r="C361" s="26" t="str">
        <f>IF(Orders!U361&gt;500,"Yüksək Satış","Aşağı Satış")</f>
        <v>Aşağı Satış</v>
      </c>
      <c r="D361" s="26" t="str">
        <f>IF(Orders!U361&gt;500,IF(Orders!E361="First Class",IF(Orders!W361=0,"VIP","Special"),"Formal"),"Normal")</f>
        <v>Normal</v>
      </c>
      <c r="E361" s="26" cm="1">
        <f t="array" ref="E361">_xlfn.IFS(Orders!W361=0,"Endirim Yoxdur",SUMIFS(Orders!$V:$V,Orders!$T:$T,Orders!T361)&gt;10,ROUND(Orders!W361*1.15,2),SUMIFS(Orders!$V:$V,Orders!$T:$T,Orders!T361)&lt;=10,"Endirim Yoxdur")</f>
        <v>0.23</v>
      </c>
    </row>
    <row r="362" spans="3:5" x14ac:dyDescent="0.25">
      <c r="C362" s="26" t="str">
        <f>IF(Orders!U362&gt;500,"Yüksək Satış","Aşağı Satış")</f>
        <v>Aşağı Satış</v>
      </c>
      <c r="D362" s="26" t="str">
        <f>IF(Orders!U362&gt;500,IF(Orders!E362="First Class",IF(Orders!W362=0,"VIP","Special"),"Formal"),"Normal")</f>
        <v>Normal</v>
      </c>
      <c r="E362" s="26" t="str" cm="1">
        <f t="array" ref="E362">_xlfn.IFS(Orders!W362=0,"Endirim Yoxdur",SUMIFS(Orders!$V:$V,Orders!$T:$T,Orders!T362)&gt;10,ROUND(Orders!W362*1.15,2),SUMIFS(Orders!$V:$V,Orders!$T:$T,Orders!T362)&lt;=10,"Endirim Yoxdur")</f>
        <v>Endirim Yoxdur</v>
      </c>
    </row>
    <row r="363" spans="3:5" x14ac:dyDescent="0.25">
      <c r="C363" s="26" t="str">
        <f>IF(Orders!U363&gt;500,"Yüksək Satış","Aşağı Satış")</f>
        <v>Aşağı Satış</v>
      </c>
      <c r="D363" s="26" t="str">
        <f>IF(Orders!U363&gt;500,IF(Orders!E363="First Class",IF(Orders!W363=0,"VIP","Special"),"Formal"),"Normal")</f>
        <v>Normal</v>
      </c>
      <c r="E363" s="26" cm="1">
        <f t="array" ref="E363">_xlfn.IFS(Orders!W363=0,"Endirim Yoxdur",SUMIFS(Orders!$V:$V,Orders!$T:$T,Orders!T363)&gt;10,ROUND(Orders!W363*1.15,2),SUMIFS(Orders!$V:$V,Orders!$T:$T,Orders!T363)&lt;=10,"Endirim Yoxdur")</f>
        <v>0.23</v>
      </c>
    </row>
    <row r="364" spans="3:5" x14ac:dyDescent="0.25">
      <c r="C364" s="26" t="str">
        <f>IF(Orders!U364&gt;500,"Yüksək Satış","Aşağı Satış")</f>
        <v>Yüksək Satış</v>
      </c>
      <c r="D364" s="26" t="str">
        <f>IF(Orders!U364&gt;500,IF(Orders!E364="First Class",IF(Orders!W364=0,"VIP","Special"),"Formal"),"Normal")</f>
        <v>Formal</v>
      </c>
      <c r="E364" s="26" cm="1">
        <f t="array" ref="E364">_xlfn.IFS(Orders!W364=0,"Endirim Yoxdur",SUMIFS(Orders!$V:$V,Orders!$T:$T,Orders!T364)&gt;10,ROUND(Orders!W364*1.15,2),SUMIFS(Orders!$V:$V,Orders!$T:$T,Orders!T364)&lt;=10,"Endirim Yoxdur")</f>
        <v>0.23</v>
      </c>
    </row>
    <row r="365" spans="3:5" x14ac:dyDescent="0.25">
      <c r="C365" s="26" t="str">
        <f>IF(Orders!U365&gt;500,"Yüksək Satış","Aşağı Satış")</f>
        <v>Aşağı Satış</v>
      </c>
      <c r="D365" s="26" t="str">
        <f>IF(Orders!U365&gt;500,IF(Orders!E365="First Class",IF(Orders!W365=0,"VIP","Special"),"Formal"),"Normal")</f>
        <v>Normal</v>
      </c>
      <c r="E365" s="26" cm="1">
        <f t="array" ref="E365">_xlfn.IFS(Orders!W365=0,"Endirim Yoxdur",SUMIFS(Orders!$V:$V,Orders!$T:$T,Orders!T365)&gt;10,ROUND(Orders!W365*1.15,2),SUMIFS(Orders!$V:$V,Orders!$T:$T,Orders!T365)&lt;=10,"Endirim Yoxdur")</f>
        <v>0.23</v>
      </c>
    </row>
    <row r="366" spans="3:5" x14ac:dyDescent="0.25">
      <c r="C366" s="26" t="str">
        <f>IF(Orders!U366&gt;500,"Yüksək Satış","Aşağı Satış")</f>
        <v>Yüksək Satış</v>
      </c>
      <c r="D366" s="26" t="str">
        <f>IF(Orders!U366&gt;500,IF(Orders!E366="First Class",IF(Orders!W366=0,"VIP","Special"),"Formal"),"Normal")</f>
        <v>Formal</v>
      </c>
      <c r="E366" s="26" cm="1">
        <f t="array" ref="E366">_xlfn.IFS(Orders!W366=0,"Endirim Yoxdur",SUMIFS(Orders!$V:$V,Orders!$T:$T,Orders!T366)&gt;10,ROUND(Orders!W366*1.15,2),SUMIFS(Orders!$V:$V,Orders!$T:$T,Orders!T366)&lt;=10,"Endirim Yoxdur")</f>
        <v>0.81</v>
      </c>
    </row>
    <row r="367" spans="3:5" x14ac:dyDescent="0.25">
      <c r="C367" s="26" t="str">
        <f>IF(Orders!U367&gt;500,"Yüksək Satış","Aşağı Satış")</f>
        <v>Aşağı Satış</v>
      </c>
      <c r="D367" s="26" t="str">
        <f>IF(Orders!U367&gt;500,IF(Orders!E367="First Class",IF(Orders!W367=0,"VIP","Special"),"Formal"),"Normal")</f>
        <v>Normal</v>
      </c>
      <c r="E367" s="26" cm="1">
        <f t="array" ref="E367">_xlfn.IFS(Orders!W367=0,"Endirim Yoxdur",SUMIFS(Orders!$V:$V,Orders!$T:$T,Orders!T367)&gt;10,ROUND(Orders!W367*1.15,2),SUMIFS(Orders!$V:$V,Orders!$T:$T,Orders!T367)&lt;=10,"Endirim Yoxdur")</f>
        <v>0.23</v>
      </c>
    </row>
    <row r="368" spans="3:5" x14ac:dyDescent="0.25">
      <c r="C368" s="26" t="str">
        <f>IF(Orders!U368&gt;500,"Yüksək Satış","Aşağı Satış")</f>
        <v>Aşağı Satış</v>
      </c>
      <c r="D368" s="26" t="str">
        <f>IF(Orders!U368&gt;500,IF(Orders!E368="First Class",IF(Orders!W368=0,"VIP","Special"),"Formal"),"Normal")</f>
        <v>Normal</v>
      </c>
      <c r="E368" s="26" t="str" cm="1">
        <f t="array" ref="E368">_xlfn.IFS(Orders!W368=0,"Endirim Yoxdur",SUMIFS(Orders!$V:$V,Orders!$T:$T,Orders!T368)&gt;10,ROUND(Orders!W368*1.15,2),SUMIFS(Orders!$V:$V,Orders!$T:$T,Orders!T368)&lt;=10,"Endirim Yoxdur")</f>
        <v>Endirim Yoxdur</v>
      </c>
    </row>
    <row r="369" spans="3:5" x14ac:dyDescent="0.25">
      <c r="C369" s="26" t="str">
        <f>IF(Orders!U369&gt;500,"Yüksək Satış","Aşağı Satış")</f>
        <v>Aşağı Satış</v>
      </c>
      <c r="D369" s="26" t="str">
        <f>IF(Orders!U369&gt;500,IF(Orders!E369="First Class",IF(Orders!W369=0,"VIP","Special"),"Formal"),"Normal")</f>
        <v>Normal</v>
      </c>
      <c r="E369" s="26" cm="1">
        <f t="array" ref="E369">_xlfn.IFS(Orders!W369=0,"Endirim Yoxdur",SUMIFS(Orders!$V:$V,Orders!$T:$T,Orders!T369)&gt;10,ROUND(Orders!W369*1.15,2),SUMIFS(Orders!$V:$V,Orders!$T:$T,Orders!T369)&lt;=10,"Endirim Yoxdur")</f>
        <v>0.46</v>
      </c>
    </row>
    <row r="370" spans="3:5" x14ac:dyDescent="0.25">
      <c r="C370" s="26" t="str">
        <f>IF(Orders!U370&gt;500,"Yüksək Satış","Aşağı Satış")</f>
        <v>Aşağı Satış</v>
      </c>
      <c r="D370" s="26" t="str">
        <f>IF(Orders!U370&gt;500,IF(Orders!E370="First Class",IF(Orders!W370=0,"VIP","Special"),"Formal"),"Normal")</f>
        <v>Normal</v>
      </c>
      <c r="E370" s="26" t="str" cm="1">
        <f t="array" ref="E370">_xlfn.IFS(Orders!W370=0,"Endirim Yoxdur",SUMIFS(Orders!$V:$V,Orders!$T:$T,Orders!T370)&gt;10,ROUND(Orders!W370*1.15,2),SUMIFS(Orders!$V:$V,Orders!$T:$T,Orders!T370)&lt;=10,"Endirim Yoxdur")</f>
        <v>Endirim Yoxdur</v>
      </c>
    </row>
    <row r="371" spans="3:5" x14ac:dyDescent="0.25">
      <c r="C371" s="26" t="str">
        <f>IF(Orders!U371&gt;500,"Yüksək Satış","Aşağı Satış")</f>
        <v>Aşağı Satış</v>
      </c>
      <c r="D371" s="26" t="str">
        <f>IF(Orders!U371&gt;500,IF(Orders!E371="First Class",IF(Orders!W371=0,"VIP","Special"),"Formal"),"Normal")</f>
        <v>Normal</v>
      </c>
      <c r="E371" s="26" t="str" cm="1">
        <f t="array" ref="E371">_xlfn.IFS(Orders!W371=0,"Endirim Yoxdur",SUMIFS(Orders!$V:$V,Orders!$T:$T,Orders!T371)&gt;10,ROUND(Orders!W371*1.15,2),SUMIFS(Orders!$V:$V,Orders!$T:$T,Orders!T371)&lt;=10,"Endirim Yoxdur")</f>
        <v>Endirim Yoxdur</v>
      </c>
    </row>
    <row r="372" spans="3:5" x14ac:dyDescent="0.25">
      <c r="C372" s="26" t="str">
        <f>IF(Orders!U372&gt;500,"Yüksək Satış","Aşağı Satış")</f>
        <v>Aşağı Satış</v>
      </c>
      <c r="D372" s="26" t="str">
        <f>IF(Orders!U372&gt;500,IF(Orders!E372="First Class",IF(Orders!W372=0,"VIP","Special"),"Formal"),"Normal")</f>
        <v>Normal</v>
      </c>
      <c r="E372" s="26" cm="1">
        <f t="array" ref="E372">_xlfn.IFS(Orders!W372=0,"Endirim Yoxdur",SUMIFS(Orders!$V:$V,Orders!$T:$T,Orders!T372)&gt;10,ROUND(Orders!W372*1.15,2),SUMIFS(Orders!$V:$V,Orders!$T:$T,Orders!T372)&lt;=10,"Endirim Yoxdur")</f>
        <v>0.23</v>
      </c>
    </row>
    <row r="373" spans="3:5" x14ac:dyDescent="0.25">
      <c r="C373" s="26" t="str">
        <f>IF(Orders!U373&gt;500,"Yüksək Satış","Aşağı Satış")</f>
        <v>Aşağı Satış</v>
      </c>
      <c r="D373" s="26" t="str">
        <f>IF(Orders!U373&gt;500,IF(Orders!E373="First Class",IF(Orders!W373=0,"VIP","Special"),"Formal"),"Normal")</f>
        <v>Normal</v>
      </c>
      <c r="E373" s="26" cm="1">
        <f t="array" ref="E373">_xlfn.IFS(Orders!W373=0,"Endirim Yoxdur",SUMIFS(Orders!$V:$V,Orders!$T:$T,Orders!T373)&gt;10,ROUND(Orders!W373*1.15,2),SUMIFS(Orders!$V:$V,Orders!$T:$T,Orders!T373)&lt;=10,"Endirim Yoxdur")</f>
        <v>0.35</v>
      </c>
    </row>
    <row r="374" spans="3:5" x14ac:dyDescent="0.25">
      <c r="C374" s="26" t="str">
        <f>IF(Orders!U374&gt;500,"Yüksək Satış","Aşağı Satış")</f>
        <v>Aşağı Satış</v>
      </c>
      <c r="D374" s="26" t="str">
        <f>IF(Orders!U374&gt;500,IF(Orders!E374="First Class",IF(Orders!W374=0,"VIP","Special"),"Formal"),"Normal")</f>
        <v>Normal</v>
      </c>
      <c r="E374" s="26" t="str" cm="1">
        <f t="array" ref="E374">_xlfn.IFS(Orders!W374=0,"Endirim Yoxdur",SUMIFS(Orders!$V:$V,Orders!$T:$T,Orders!T374)&gt;10,ROUND(Orders!W374*1.15,2),SUMIFS(Orders!$V:$V,Orders!$T:$T,Orders!T374)&lt;=10,"Endirim Yoxdur")</f>
        <v>Endirim Yoxdur</v>
      </c>
    </row>
    <row r="375" spans="3:5" x14ac:dyDescent="0.25">
      <c r="C375" s="26" t="str">
        <f>IF(Orders!U375&gt;500,"Yüksək Satış","Aşağı Satış")</f>
        <v>Aşağı Satış</v>
      </c>
      <c r="D375" s="26" t="str">
        <f>IF(Orders!U375&gt;500,IF(Orders!E375="First Class",IF(Orders!W375=0,"VIP","Special"),"Formal"),"Normal")</f>
        <v>Normal</v>
      </c>
      <c r="E375" s="26" cm="1">
        <f t="array" ref="E375">_xlfn.IFS(Orders!W375=0,"Endirim Yoxdur",SUMIFS(Orders!$V:$V,Orders!$T:$T,Orders!T375)&gt;10,ROUND(Orders!W375*1.15,2),SUMIFS(Orders!$V:$V,Orders!$T:$T,Orders!T375)&lt;=10,"Endirim Yoxdur")</f>
        <v>0.23</v>
      </c>
    </row>
    <row r="376" spans="3:5" x14ac:dyDescent="0.25">
      <c r="C376" s="26" t="str">
        <f>IF(Orders!U376&gt;500,"Yüksək Satış","Aşağı Satış")</f>
        <v>Aşağı Satış</v>
      </c>
      <c r="D376" s="26" t="str">
        <f>IF(Orders!U376&gt;500,IF(Orders!E376="First Class",IF(Orders!W376=0,"VIP","Special"),"Formal"),"Normal")</f>
        <v>Normal</v>
      </c>
      <c r="E376" s="26" t="str" cm="1">
        <f t="array" ref="E376">_xlfn.IFS(Orders!W376=0,"Endirim Yoxdur",SUMIFS(Orders!$V:$V,Orders!$T:$T,Orders!T376)&gt;10,ROUND(Orders!W376*1.15,2),SUMIFS(Orders!$V:$V,Orders!$T:$T,Orders!T376)&lt;=10,"Endirim Yoxdur")</f>
        <v>Endirim Yoxdur</v>
      </c>
    </row>
    <row r="377" spans="3:5" x14ac:dyDescent="0.25">
      <c r="C377" s="26" t="str">
        <f>IF(Orders!U377&gt;500,"Yüksək Satış","Aşağı Satış")</f>
        <v>Aşağı Satış</v>
      </c>
      <c r="D377" s="26" t="str">
        <f>IF(Orders!U377&gt;500,IF(Orders!E377="First Class",IF(Orders!W377=0,"VIP","Special"),"Formal"),"Normal")</f>
        <v>Normal</v>
      </c>
      <c r="E377" s="26" cm="1">
        <f t="array" ref="E377">_xlfn.IFS(Orders!W377=0,"Endirim Yoxdur",SUMIFS(Orders!$V:$V,Orders!$T:$T,Orders!T377)&gt;10,ROUND(Orders!W377*1.15,2),SUMIFS(Orders!$V:$V,Orders!$T:$T,Orders!T377)&lt;=10,"Endirim Yoxdur")</f>
        <v>0.23</v>
      </c>
    </row>
    <row r="378" spans="3:5" x14ac:dyDescent="0.25">
      <c r="C378" s="26" t="str">
        <f>IF(Orders!U378&gt;500,"Yüksək Satış","Aşağı Satış")</f>
        <v>Aşağı Satış</v>
      </c>
      <c r="D378" s="26" t="str">
        <f>IF(Orders!U378&gt;500,IF(Orders!E378="First Class",IF(Orders!W378=0,"VIP","Special"),"Formal"),"Normal")</f>
        <v>Normal</v>
      </c>
      <c r="E378" s="26" t="str" cm="1">
        <f t="array" ref="E378">_xlfn.IFS(Orders!W378=0,"Endirim Yoxdur",SUMIFS(Orders!$V:$V,Orders!$T:$T,Orders!T378)&gt;10,ROUND(Orders!W378*1.15,2),SUMIFS(Orders!$V:$V,Orders!$T:$T,Orders!T378)&lt;=10,"Endirim Yoxdur")</f>
        <v>Endirim Yoxdur</v>
      </c>
    </row>
    <row r="379" spans="3:5" x14ac:dyDescent="0.25">
      <c r="C379" s="26" t="str">
        <f>IF(Orders!U379&gt;500,"Yüksək Satış","Aşağı Satış")</f>
        <v>Aşağı Satış</v>
      </c>
      <c r="D379" s="26" t="str">
        <f>IF(Orders!U379&gt;500,IF(Orders!E379="First Class",IF(Orders!W379=0,"VIP","Special"),"Formal"),"Normal")</f>
        <v>Normal</v>
      </c>
      <c r="E379" s="26" cm="1">
        <f t="array" ref="E379">_xlfn.IFS(Orders!W379=0,"Endirim Yoxdur",SUMIFS(Orders!$V:$V,Orders!$T:$T,Orders!T379)&gt;10,ROUND(Orders!W379*1.15,2),SUMIFS(Orders!$V:$V,Orders!$T:$T,Orders!T379)&lt;=10,"Endirim Yoxdur")</f>
        <v>0.23</v>
      </c>
    </row>
    <row r="380" spans="3:5" x14ac:dyDescent="0.25">
      <c r="C380" s="26" t="str">
        <f>IF(Orders!U380&gt;500,"Yüksək Satış","Aşağı Satış")</f>
        <v>Aşağı Satış</v>
      </c>
      <c r="D380" s="26" t="str">
        <f>IF(Orders!U380&gt;500,IF(Orders!E380="First Class",IF(Orders!W380=0,"VIP","Special"),"Formal"),"Normal")</f>
        <v>Normal</v>
      </c>
      <c r="E380" s="26" cm="1">
        <f t="array" ref="E380">_xlfn.IFS(Orders!W380=0,"Endirim Yoxdur",SUMIFS(Orders!$V:$V,Orders!$T:$T,Orders!T380)&gt;10,ROUND(Orders!W380*1.15,2),SUMIFS(Orders!$V:$V,Orders!$T:$T,Orders!T380)&lt;=10,"Endirim Yoxdur")</f>
        <v>0.23</v>
      </c>
    </row>
    <row r="381" spans="3:5" x14ac:dyDescent="0.25">
      <c r="C381" s="26" t="str">
        <f>IF(Orders!U381&gt;500,"Yüksək Satış","Aşağı Satış")</f>
        <v>Aşağı Satış</v>
      </c>
      <c r="D381" s="26" t="str">
        <f>IF(Orders!U381&gt;500,IF(Orders!E381="First Class",IF(Orders!W381=0,"VIP","Special"),"Formal"),"Normal")</f>
        <v>Normal</v>
      </c>
      <c r="E381" s="26" t="str" cm="1">
        <f t="array" ref="E381">_xlfn.IFS(Orders!W381=0,"Endirim Yoxdur",SUMIFS(Orders!$V:$V,Orders!$T:$T,Orders!T381)&gt;10,ROUND(Orders!W381*1.15,2),SUMIFS(Orders!$V:$V,Orders!$T:$T,Orders!T381)&lt;=10,"Endirim Yoxdur")</f>
        <v>Endirim Yoxdur</v>
      </c>
    </row>
    <row r="382" spans="3:5" x14ac:dyDescent="0.25">
      <c r="C382" s="26" t="str">
        <f>IF(Orders!U382&gt;500,"Yüksək Satış","Aşağı Satış")</f>
        <v>Aşağı Satış</v>
      </c>
      <c r="D382" s="26" t="str">
        <f>IF(Orders!U382&gt;500,IF(Orders!E382="First Class",IF(Orders!W382=0,"VIP","Special"),"Formal"),"Normal")</f>
        <v>Normal</v>
      </c>
      <c r="E382" s="26" t="str" cm="1">
        <f t="array" ref="E382">_xlfn.IFS(Orders!W382=0,"Endirim Yoxdur",SUMIFS(Orders!$V:$V,Orders!$T:$T,Orders!T382)&gt;10,ROUND(Orders!W382*1.15,2),SUMIFS(Orders!$V:$V,Orders!$T:$T,Orders!T382)&lt;=10,"Endirim Yoxdur")</f>
        <v>Endirim Yoxdur</v>
      </c>
    </row>
    <row r="383" spans="3:5" x14ac:dyDescent="0.25">
      <c r="C383" s="26" t="str">
        <f>IF(Orders!U383&gt;500,"Yüksək Satış","Aşağı Satış")</f>
        <v>Aşağı Satış</v>
      </c>
      <c r="D383" s="26" t="str">
        <f>IF(Orders!U383&gt;500,IF(Orders!E383="First Class",IF(Orders!W383=0,"VIP","Special"),"Formal"),"Normal")</f>
        <v>Normal</v>
      </c>
      <c r="E383" s="26" t="str" cm="1">
        <f t="array" ref="E383">_xlfn.IFS(Orders!W383=0,"Endirim Yoxdur",SUMIFS(Orders!$V:$V,Orders!$T:$T,Orders!T383)&gt;10,ROUND(Orders!W383*1.15,2),SUMIFS(Orders!$V:$V,Orders!$T:$T,Orders!T383)&lt;=10,"Endirim Yoxdur")</f>
        <v>Endirim Yoxdur</v>
      </c>
    </row>
    <row r="384" spans="3:5" x14ac:dyDescent="0.25">
      <c r="C384" s="26" t="str">
        <f>IF(Orders!U384&gt;500,"Yüksək Satış","Aşağı Satış")</f>
        <v>Aşağı Satış</v>
      </c>
      <c r="D384" s="26" t="str">
        <f>IF(Orders!U384&gt;500,IF(Orders!E384="First Class",IF(Orders!W384=0,"VIP","Special"),"Formal"),"Normal")</f>
        <v>Normal</v>
      </c>
      <c r="E384" s="26" t="str" cm="1">
        <f t="array" ref="E384">_xlfn.IFS(Orders!W384=0,"Endirim Yoxdur",SUMIFS(Orders!$V:$V,Orders!$T:$T,Orders!T384)&gt;10,ROUND(Orders!W384*1.15,2),SUMIFS(Orders!$V:$V,Orders!$T:$T,Orders!T384)&lt;=10,"Endirim Yoxdur")</f>
        <v>Endirim Yoxdur</v>
      </c>
    </row>
    <row r="385" spans="3:5" x14ac:dyDescent="0.25">
      <c r="C385" s="26" t="str">
        <f>IF(Orders!U385&gt;500,"Yüksək Satış","Aşağı Satış")</f>
        <v>Yüksək Satış</v>
      </c>
      <c r="D385" s="26" t="str">
        <f>IF(Orders!U385&gt;500,IF(Orders!E385="First Class",IF(Orders!W385=0,"VIP","Special"),"Formal"),"Normal")</f>
        <v>Formal</v>
      </c>
      <c r="E385" s="26" cm="1">
        <f t="array" ref="E385">_xlfn.IFS(Orders!W385=0,"Endirim Yoxdur",SUMIFS(Orders!$V:$V,Orders!$T:$T,Orders!T385)&gt;10,ROUND(Orders!W385*1.15,2),SUMIFS(Orders!$V:$V,Orders!$T:$T,Orders!T385)&lt;=10,"Endirim Yoxdur")</f>
        <v>0.35</v>
      </c>
    </row>
    <row r="386" spans="3:5" x14ac:dyDescent="0.25">
      <c r="C386" s="26" t="str">
        <f>IF(Orders!U386&gt;500,"Yüksək Satış","Aşağı Satış")</f>
        <v>Aşağı Satış</v>
      </c>
      <c r="D386" s="26" t="str">
        <f>IF(Orders!U386&gt;500,IF(Orders!E386="First Class",IF(Orders!W386=0,"VIP","Special"),"Formal"),"Normal")</f>
        <v>Normal</v>
      </c>
      <c r="E386" s="26" t="str" cm="1">
        <f t="array" ref="E386">_xlfn.IFS(Orders!W386=0,"Endirim Yoxdur",SUMIFS(Orders!$V:$V,Orders!$T:$T,Orders!T386)&gt;10,ROUND(Orders!W386*1.15,2),SUMIFS(Orders!$V:$V,Orders!$T:$T,Orders!T386)&lt;=10,"Endirim Yoxdur")</f>
        <v>Endirim Yoxdur</v>
      </c>
    </row>
    <row r="387" spans="3:5" x14ac:dyDescent="0.25">
      <c r="C387" s="26" t="str">
        <f>IF(Orders!U387&gt;500,"Yüksək Satış","Aşağı Satış")</f>
        <v>Aşağı Satış</v>
      </c>
      <c r="D387" s="26" t="str">
        <f>IF(Orders!U387&gt;500,IF(Orders!E387="First Class",IF(Orders!W387=0,"VIP","Special"),"Formal"),"Normal")</f>
        <v>Normal</v>
      </c>
      <c r="E387" s="26" cm="1">
        <f t="array" ref="E387">_xlfn.IFS(Orders!W387=0,"Endirim Yoxdur",SUMIFS(Orders!$V:$V,Orders!$T:$T,Orders!T387)&gt;10,ROUND(Orders!W387*1.15,2),SUMIFS(Orders!$V:$V,Orders!$T:$T,Orders!T387)&lt;=10,"Endirim Yoxdur")</f>
        <v>0.23</v>
      </c>
    </row>
    <row r="388" spans="3:5" x14ac:dyDescent="0.25">
      <c r="C388" s="26" t="str">
        <f>IF(Orders!U388&gt;500,"Yüksək Satış","Aşağı Satış")</f>
        <v>Aşağı Satış</v>
      </c>
      <c r="D388" s="26" t="str">
        <f>IF(Orders!U388&gt;500,IF(Orders!E388="First Class",IF(Orders!W388=0,"VIP","Special"),"Formal"),"Normal")</f>
        <v>Normal</v>
      </c>
      <c r="E388" s="26" cm="1">
        <f t="array" ref="E388">_xlfn.IFS(Orders!W388=0,"Endirim Yoxdur",SUMIFS(Orders!$V:$V,Orders!$T:$T,Orders!T388)&gt;10,ROUND(Orders!W388*1.15,2),SUMIFS(Orders!$V:$V,Orders!$T:$T,Orders!T388)&lt;=10,"Endirim Yoxdur")</f>
        <v>0.23</v>
      </c>
    </row>
    <row r="389" spans="3:5" x14ac:dyDescent="0.25">
      <c r="C389" s="26" t="str">
        <f>IF(Orders!U389&gt;500,"Yüksək Satış","Aşağı Satış")</f>
        <v>Yüksək Satış</v>
      </c>
      <c r="D389" s="26" t="str">
        <f>IF(Orders!U389&gt;500,IF(Orders!E389="First Class",IF(Orders!W389=0,"VIP","Special"),"Formal"),"Normal")</f>
        <v>Formal</v>
      </c>
      <c r="E389" s="26" t="str" cm="1">
        <f t="array" ref="E389">_xlfn.IFS(Orders!W389=0,"Endirim Yoxdur",SUMIFS(Orders!$V:$V,Orders!$T:$T,Orders!T389)&gt;10,ROUND(Orders!W389*1.15,2),SUMIFS(Orders!$V:$V,Orders!$T:$T,Orders!T389)&lt;=10,"Endirim Yoxdur")</f>
        <v>Endirim Yoxdur</v>
      </c>
    </row>
    <row r="390" spans="3:5" x14ac:dyDescent="0.25">
      <c r="C390" s="26" t="str">
        <f>IF(Orders!U390&gt;500,"Yüksək Satış","Aşağı Satış")</f>
        <v>Aşağı Satış</v>
      </c>
      <c r="D390" s="26" t="str">
        <f>IF(Orders!U390&gt;500,IF(Orders!E390="First Class",IF(Orders!W390=0,"VIP","Special"),"Formal"),"Normal")</f>
        <v>Normal</v>
      </c>
      <c r="E390" s="26" cm="1">
        <f t="array" ref="E390">_xlfn.IFS(Orders!W390=0,"Endirim Yoxdur",SUMIFS(Orders!$V:$V,Orders!$T:$T,Orders!T390)&gt;10,ROUND(Orders!W390*1.15,2),SUMIFS(Orders!$V:$V,Orders!$T:$T,Orders!T390)&lt;=10,"Endirim Yoxdur")</f>
        <v>0.23</v>
      </c>
    </row>
    <row r="391" spans="3:5" x14ac:dyDescent="0.25">
      <c r="C391" s="26" t="str">
        <f>IF(Orders!U391&gt;500,"Yüksək Satış","Aşağı Satış")</f>
        <v>Aşağı Satış</v>
      </c>
      <c r="D391" s="26" t="str">
        <f>IF(Orders!U391&gt;500,IF(Orders!E391="First Class",IF(Orders!W391=0,"VIP","Special"),"Formal"),"Normal")</f>
        <v>Normal</v>
      </c>
      <c r="E391" s="26" t="str" cm="1">
        <f t="array" ref="E391">_xlfn.IFS(Orders!W391=0,"Endirim Yoxdur",SUMIFS(Orders!$V:$V,Orders!$T:$T,Orders!T391)&gt;10,ROUND(Orders!W391*1.15,2),SUMIFS(Orders!$V:$V,Orders!$T:$T,Orders!T391)&lt;=10,"Endirim Yoxdur")</f>
        <v>Endirim Yoxdur</v>
      </c>
    </row>
    <row r="392" spans="3:5" x14ac:dyDescent="0.25">
      <c r="C392" s="26" t="str">
        <f>IF(Orders!U392&gt;500,"Yüksək Satış","Aşağı Satış")</f>
        <v>Aşağı Satış</v>
      </c>
      <c r="D392" s="26" t="str">
        <f>IF(Orders!U392&gt;500,IF(Orders!E392="First Class",IF(Orders!W392=0,"VIP","Special"),"Formal"),"Normal")</f>
        <v>Normal</v>
      </c>
      <c r="E392" s="26" cm="1">
        <f t="array" ref="E392">_xlfn.IFS(Orders!W392=0,"Endirim Yoxdur",SUMIFS(Orders!$V:$V,Orders!$T:$T,Orders!T392)&gt;10,ROUND(Orders!W392*1.15,2),SUMIFS(Orders!$V:$V,Orders!$T:$T,Orders!T392)&lt;=10,"Endirim Yoxdur")</f>
        <v>0.35</v>
      </c>
    </row>
    <row r="393" spans="3:5" x14ac:dyDescent="0.25">
      <c r="C393" s="26" t="str">
        <f>IF(Orders!U393&gt;500,"Yüksək Satış","Aşağı Satış")</f>
        <v>Aşağı Satış</v>
      </c>
      <c r="D393" s="26" t="str">
        <f>IF(Orders!U393&gt;500,IF(Orders!E393="First Class",IF(Orders!W393=0,"VIP","Special"),"Formal"),"Normal")</f>
        <v>Normal</v>
      </c>
      <c r="E393" s="26" cm="1">
        <f t="array" ref="E393">_xlfn.IFS(Orders!W393=0,"Endirim Yoxdur",SUMIFS(Orders!$V:$V,Orders!$T:$T,Orders!T393)&gt;10,ROUND(Orders!W393*1.15,2),SUMIFS(Orders!$V:$V,Orders!$T:$T,Orders!T393)&lt;=10,"Endirim Yoxdur")</f>
        <v>0.35</v>
      </c>
    </row>
    <row r="394" spans="3:5" x14ac:dyDescent="0.25">
      <c r="C394" s="26" t="str">
        <f>IF(Orders!U394&gt;500,"Yüksək Satış","Aşağı Satış")</f>
        <v>Aşağı Satış</v>
      </c>
      <c r="D394" s="26" t="str">
        <f>IF(Orders!U394&gt;500,IF(Orders!E394="First Class",IF(Orders!W394=0,"VIP","Special"),"Formal"),"Normal")</f>
        <v>Normal</v>
      </c>
      <c r="E394" s="26" cm="1">
        <f t="array" ref="E394">_xlfn.IFS(Orders!W394=0,"Endirim Yoxdur",SUMIFS(Orders!$V:$V,Orders!$T:$T,Orders!T394)&gt;10,ROUND(Orders!W394*1.15,2),SUMIFS(Orders!$V:$V,Orders!$T:$T,Orders!T394)&lt;=10,"Endirim Yoxdur")</f>
        <v>0.23</v>
      </c>
    </row>
    <row r="395" spans="3:5" x14ac:dyDescent="0.25">
      <c r="C395" s="26" t="str">
        <f>IF(Orders!U395&gt;500,"Yüksək Satış","Aşağı Satış")</f>
        <v>Aşağı Satış</v>
      </c>
      <c r="D395" s="26" t="str">
        <f>IF(Orders!U395&gt;500,IF(Orders!E395="First Class",IF(Orders!W395=0,"VIP","Special"),"Formal"),"Normal")</f>
        <v>Normal</v>
      </c>
      <c r="E395" s="26" cm="1">
        <f t="array" ref="E395">_xlfn.IFS(Orders!W395=0,"Endirim Yoxdur",SUMIFS(Orders!$V:$V,Orders!$T:$T,Orders!T395)&gt;10,ROUND(Orders!W395*1.15,2),SUMIFS(Orders!$V:$V,Orders!$T:$T,Orders!T395)&lt;=10,"Endirim Yoxdur")</f>
        <v>0.81</v>
      </c>
    </row>
    <row r="396" spans="3:5" x14ac:dyDescent="0.25">
      <c r="C396" s="26" t="str">
        <f>IF(Orders!U396&gt;500,"Yüksək Satış","Aşağı Satış")</f>
        <v>Aşağı Satış</v>
      </c>
      <c r="D396" s="26" t="str">
        <f>IF(Orders!U396&gt;500,IF(Orders!E396="First Class",IF(Orders!W396=0,"VIP","Special"),"Formal"),"Normal")</f>
        <v>Normal</v>
      </c>
      <c r="E396" s="26" t="str" cm="1">
        <f t="array" ref="E396">_xlfn.IFS(Orders!W396=0,"Endirim Yoxdur",SUMIFS(Orders!$V:$V,Orders!$T:$T,Orders!T396)&gt;10,ROUND(Orders!W396*1.15,2),SUMIFS(Orders!$V:$V,Orders!$T:$T,Orders!T396)&lt;=10,"Endirim Yoxdur")</f>
        <v>Endirim Yoxdur</v>
      </c>
    </row>
    <row r="397" spans="3:5" x14ac:dyDescent="0.25">
      <c r="C397" s="26" t="str">
        <f>IF(Orders!U397&gt;500,"Yüksək Satış","Aşağı Satış")</f>
        <v>Aşağı Satış</v>
      </c>
      <c r="D397" s="26" t="str">
        <f>IF(Orders!U397&gt;500,IF(Orders!E397="First Class",IF(Orders!W397=0,"VIP","Special"),"Formal"),"Normal")</f>
        <v>Normal</v>
      </c>
      <c r="E397" s="26" t="str" cm="1">
        <f t="array" ref="E397">_xlfn.IFS(Orders!W397=0,"Endirim Yoxdur",SUMIFS(Orders!$V:$V,Orders!$T:$T,Orders!T397)&gt;10,ROUND(Orders!W397*1.15,2),SUMIFS(Orders!$V:$V,Orders!$T:$T,Orders!T397)&lt;=10,"Endirim Yoxdur")</f>
        <v>Endirim Yoxdur</v>
      </c>
    </row>
    <row r="398" spans="3:5" x14ac:dyDescent="0.25">
      <c r="C398" s="26" t="str">
        <f>IF(Orders!U398&gt;500,"Yüksək Satış","Aşağı Satış")</f>
        <v>Yüksək Satış</v>
      </c>
      <c r="D398" s="26" t="str">
        <f>IF(Orders!U398&gt;500,IF(Orders!E398="First Class",IF(Orders!W398=0,"VIP","Special"),"Formal"),"Normal")</f>
        <v>Formal</v>
      </c>
      <c r="E398" s="26" cm="1">
        <f t="array" ref="E398">_xlfn.IFS(Orders!W398=0,"Endirim Yoxdur",SUMIFS(Orders!$V:$V,Orders!$T:$T,Orders!T398)&gt;10,ROUND(Orders!W398*1.15,2),SUMIFS(Orders!$V:$V,Orders!$T:$T,Orders!T398)&lt;=10,"Endirim Yoxdur")</f>
        <v>0.23</v>
      </c>
    </row>
    <row r="399" spans="3:5" x14ac:dyDescent="0.25">
      <c r="C399" s="26" t="str">
        <f>IF(Orders!U399&gt;500,"Yüksək Satış","Aşağı Satış")</f>
        <v>Aşağı Satış</v>
      </c>
      <c r="D399" s="26" t="str">
        <f>IF(Orders!U399&gt;500,IF(Orders!E399="First Class",IF(Orders!W399=0,"VIP","Special"),"Formal"),"Normal")</f>
        <v>Normal</v>
      </c>
      <c r="E399" s="26" t="str" cm="1">
        <f t="array" ref="E399">_xlfn.IFS(Orders!W399=0,"Endirim Yoxdur",SUMIFS(Orders!$V:$V,Orders!$T:$T,Orders!T399)&gt;10,ROUND(Orders!W399*1.15,2),SUMIFS(Orders!$V:$V,Orders!$T:$T,Orders!T399)&lt;=10,"Endirim Yoxdur")</f>
        <v>Endirim Yoxdur</v>
      </c>
    </row>
    <row r="400" spans="3:5" x14ac:dyDescent="0.25">
      <c r="C400" s="26" t="str">
        <f>IF(Orders!U400&gt;500,"Yüksək Satış","Aşağı Satış")</f>
        <v>Aşağı Satış</v>
      </c>
      <c r="D400" s="26" t="str">
        <f>IF(Orders!U400&gt;500,IF(Orders!E400="First Class",IF(Orders!W400=0,"VIP","Special"),"Formal"),"Normal")</f>
        <v>Normal</v>
      </c>
      <c r="E400" s="26" t="str" cm="1">
        <f t="array" ref="E400">_xlfn.IFS(Orders!W400=0,"Endirim Yoxdur",SUMIFS(Orders!$V:$V,Orders!$T:$T,Orders!T400)&gt;10,ROUND(Orders!W400*1.15,2),SUMIFS(Orders!$V:$V,Orders!$T:$T,Orders!T400)&lt;=10,"Endirim Yoxdur")</f>
        <v>Endirim Yoxdur</v>
      </c>
    </row>
    <row r="401" spans="3:5" x14ac:dyDescent="0.25">
      <c r="C401" s="26" t="str">
        <f>IF(Orders!U401&gt;500,"Yüksək Satış","Aşağı Satış")</f>
        <v>Aşağı Satış</v>
      </c>
      <c r="D401" s="26" t="str">
        <f>IF(Orders!U401&gt;500,IF(Orders!E401="First Class",IF(Orders!W401=0,"VIP","Special"),"Formal"),"Normal")</f>
        <v>Normal</v>
      </c>
      <c r="E401" s="26" t="str" cm="1">
        <f t="array" ref="E401">_xlfn.IFS(Orders!W401=0,"Endirim Yoxdur",SUMIFS(Orders!$V:$V,Orders!$T:$T,Orders!T401)&gt;10,ROUND(Orders!W401*1.15,2),SUMIFS(Orders!$V:$V,Orders!$T:$T,Orders!T401)&lt;=10,"Endirim Yoxdur")</f>
        <v>Endirim Yoxdur</v>
      </c>
    </row>
    <row r="402" spans="3:5" x14ac:dyDescent="0.25">
      <c r="C402" s="26" t="str">
        <f>IF(Orders!U402&gt;500,"Yüksək Satış","Aşağı Satış")</f>
        <v>Aşağı Satış</v>
      </c>
      <c r="D402" s="26" t="str">
        <f>IF(Orders!U402&gt;500,IF(Orders!E402="First Class",IF(Orders!W402=0,"VIP","Special"),"Formal"),"Normal")</f>
        <v>Normal</v>
      </c>
      <c r="E402" s="26" t="str" cm="1">
        <f t="array" ref="E402">_xlfn.IFS(Orders!W402=0,"Endirim Yoxdur",SUMIFS(Orders!$V:$V,Orders!$T:$T,Orders!T402)&gt;10,ROUND(Orders!W402*1.15,2),SUMIFS(Orders!$V:$V,Orders!$T:$T,Orders!T402)&lt;=10,"Endirim Yoxdur")</f>
        <v>Endirim Yoxdur</v>
      </c>
    </row>
    <row r="403" spans="3:5" x14ac:dyDescent="0.25">
      <c r="C403" s="26" t="str">
        <f>IF(Orders!U403&gt;500,"Yüksək Satış","Aşağı Satış")</f>
        <v>Aşağı Satış</v>
      </c>
      <c r="D403" s="26" t="str">
        <f>IF(Orders!U403&gt;500,IF(Orders!E403="First Class",IF(Orders!W403=0,"VIP","Special"),"Formal"),"Normal")</f>
        <v>Normal</v>
      </c>
      <c r="E403" s="26" t="str" cm="1">
        <f t="array" ref="E403">_xlfn.IFS(Orders!W403=0,"Endirim Yoxdur",SUMIFS(Orders!$V:$V,Orders!$T:$T,Orders!T403)&gt;10,ROUND(Orders!W403*1.15,2),SUMIFS(Orders!$V:$V,Orders!$T:$T,Orders!T403)&lt;=10,"Endirim Yoxdur")</f>
        <v>Endirim Yoxdur</v>
      </c>
    </row>
    <row r="404" spans="3:5" x14ac:dyDescent="0.25">
      <c r="C404" s="26" t="str">
        <f>IF(Orders!U404&gt;500,"Yüksək Satış","Aşağı Satış")</f>
        <v>Aşağı Satış</v>
      </c>
      <c r="D404" s="26" t="str">
        <f>IF(Orders!U404&gt;500,IF(Orders!E404="First Class",IF(Orders!W404=0,"VIP","Special"),"Formal"),"Normal")</f>
        <v>Normal</v>
      </c>
      <c r="E404" s="26" cm="1">
        <f t="array" ref="E404">_xlfn.IFS(Orders!W404=0,"Endirim Yoxdur",SUMIFS(Orders!$V:$V,Orders!$T:$T,Orders!T404)&gt;10,ROUND(Orders!W404*1.15,2),SUMIFS(Orders!$V:$V,Orders!$T:$T,Orders!T404)&lt;=10,"Endirim Yoxdur")</f>
        <v>0.23</v>
      </c>
    </row>
    <row r="405" spans="3:5" x14ac:dyDescent="0.25">
      <c r="C405" s="26" t="str">
        <f>IF(Orders!U405&gt;500,"Yüksək Satış","Aşağı Satış")</f>
        <v>Aşağı Satış</v>
      </c>
      <c r="D405" s="26" t="str">
        <f>IF(Orders!U405&gt;500,IF(Orders!E405="First Class",IF(Orders!W405=0,"VIP","Special"),"Formal"),"Normal")</f>
        <v>Normal</v>
      </c>
      <c r="E405" s="26" t="str" cm="1">
        <f t="array" ref="E405">_xlfn.IFS(Orders!W405=0,"Endirim Yoxdur",SUMIFS(Orders!$V:$V,Orders!$T:$T,Orders!T405)&gt;10,ROUND(Orders!W405*1.15,2),SUMIFS(Orders!$V:$V,Orders!$T:$T,Orders!T405)&lt;=10,"Endirim Yoxdur")</f>
        <v>Endirim Yoxdur</v>
      </c>
    </row>
    <row r="406" spans="3:5" x14ac:dyDescent="0.25">
      <c r="C406" s="26" t="str">
        <f>IF(Orders!U406&gt;500,"Yüksək Satış","Aşağı Satış")</f>
        <v>Aşağı Satış</v>
      </c>
      <c r="D406" s="26" t="str">
        <f>IF(Orders!U406&gt;500,IF(Orders!E406="First Class",IF(Orders!W406=0,"VIP","Special"),"Formal"),"Normal")</f>
        <v>Normal</v>
      </c>
      <c r="E406" s="26" cm="1">
        <f t="array" ref="E406">_xlfn.IFS(Orders!W406=0,"Endirim Yoxdur",SUMIFS(Orders!$V:$V,Orders!$T:$T,Orders!T406)&gt;10,ROUND(Orders!W406*1.15,2),SUMIFS(Orders!$V:$V,Orders!$T:$T,Orders!T406)&lt;=10,"Endirim Yoxdur")</f>
        <v>0.23</v>
      </c>
    </row>
    <row r="407" spans="3:5" x14ac:dyDescent="0.25">
      <c r="C407" s="26" t="str">
        <f>IF(Orders!U407&gt;500,"Yüksək Satış","Aşağı Satış")</f>
        <v>Aşağı Satış</v>
      </c>
      <c r="D407" s="26" t="str">
        <f>IF(Orders!U407&gt;500,IF(Orders!E407="First Class",IF(Orders!W407=0,"VIP","Special"),"Formal"),"Normal")</f>
        <v>Normal</v>
      </c>
      <c r="E407" s="26" t="str" cm="1">
        <f t="array" ref="E407">_xlfn.IFS(Orders!W407=0,"Endirim Yoxdur",SUMIFS(Orders!$V:$V,Orders!$T:$T,Orders!T407)&gt;10,ROUND(Orders!W407*1.15,2),SUMIFS(Orders!$V:$V,Orders!$T:$T,Orders!T407)&lt;=10,"Endirim Yoxdur")</f>
        <v>Endirim Yoxdur</v>
      </c>
    </row>
    <row r="408" spans="3:5" x14ac:dyDescent="0.25">
      <c r="C408" s="26" t="str">
        <f>IF(Orders!U408&gt;500,"Yüksək Satış","Aşağı Satış")</f>
        <v>Aşağı Satış</v>
      </c>
      <c r="D408" s="26" t="str">
        <f>IF(Orders!U408&gt;500,IF(Orders!E408="First Class",IF(Orders!W408=0,"VIP","Special"),"Formal"),"Normal")</f>
        <v>Normal</v>
      </c>
      <c r="E408" s="26" t="str" cm="1">
        <f t="array" ref="E408">_xlfn.IFS(Orders!W408=0,"Endirim Yoxdur",SUMIFS(Orders!$V:$V,Orders!$T:$T,Orders!T408)&gt;10,ROUND(Orders!W408*1.15,2),SUMIFS(Orders!$V:$V,Orders!$T:$T,Orders!T408)&lt;=10,"Endirim Yoxdur")</f>
        <v>Endirim Yoxdur</v>
      </c>
    </row>
    <row r="409" spans="3:5" x14ac:dyDescent="0.25">
      <c r="C409" s="26" t="str">
        <f>IF(Orders!U409&gt;500,"Yüksək Satış","Aşağı Satış")</f>
        <v>Aşağı Satış</v>
      </c>
      <c r="D409" s="26" t="str">
        <f>IF(Orders!U409&gt;500,IF(Orders!E409="First Class",IF(Orders!W409=0,"VIP","Special"),"Formal"),"Normal")</f>
        <v>Normal</v>
      </c>
      <c r="E409" s="26" t="str" cm="1">
        <f t="array" ref="E409">_xlfn.IFS(Orders!W409=0,"Endirim Yoxdur",SUMIFS(Orders!$V:$V,Orders!$T:$T,Orders!T409)&gt;10,ROUND(Orders!W409*1.15,2),SUMIFS(Orders!$V:$V,Orders!$T:$T,Orders!T409)&lt;=10,"Endirim Yoxdur")</f>
        <v>Endirim Yoxdur</v>
      </c>
    </row>
    <row r="410" spans="3:5" x14ac:dyDescent="0.25">
      <c r="C410" s="26" t="str">
        <f>IF(Orders!U410&gt;500,"Yüksək Satış","Aşağı Satış")</f>
        <v>Aşağı Satış</v>
      </c>
      <c r="D410" s="26" t="str">
        <f>IF(Orders!U410&gt;500,IF(Orders!E410="First Class",IF(Orders!W410=0,"VIP","Special"),"Formal"),"Normal")</f>
        <v>Normal</v>
      </c>
      <c r="E410" s="26" t="str" cm="1">
        <f t="array" ref="E410">_xlfn.IFS(Orders!W410=0,"Endirim Yoxdur",SUMIFS(Orders!$V:$V,Orders!$T:$T,Orders!T410)&gt;10,ROUND(Orders!W410*1.15,2),SUMIFS(Orders!$V:$V,Orders!$T:$T,Orders!T410)&lt;=10,"Endirim Yoxdur")</f>
        <v>Endirim Yoxdur</v>
      </c>
    </row>
    <row r="411" spans="3:5" x14ac:dyDescent="0.25">
      <c r="C411" s="26" t="str">
        <f>IF(Orders!U411&gt;500,"Yüksək Satış","Aşağı Satış")</f>
        <v>Aşağı Satış</v>
      </c>
      <c r="D411" s="26" t="str">
        <f>IF(Orders!U411&gt;500,IF(Orders!E411="First Class",IF(Orders!W411=0,"VIP","Special"),"Formal"),"Normal")</f>
        <v>Normal</v>
      </c>
      <c r="E411" s="26" cm="1">
        <f t="array" ref="E411">_xlfn.IFS(Orders!W411=0,"Endirim Yoxdur",SUMIFS(Orders!$V:$V,Orders!$T:$T,Orders!T411)&gt;10,ROUND(Orders!W411*1.15,2),SUMIFS(Orders!$V:$V,Orders!$T:$T,Orders!T411)&lt;=10,"Endirim Yoxdur")</f>
        <v>0.23</v>
      </c>
    </row>
    <row r="412" spans="3:5" x14ac:dyDescent="0.25">
      <c r="C412" s="26" t="str">
        <f>IF(Orders!U412&gt;500,"Yüksək Satış","Aşağı Satış")</f>
        <v>Aşağı Satış</v>
      </c>
      <c r="D412" s="26" t="str">
        <f>IF(Orders!U412&gt;500,IF(Orders!E412="First Class",IF(Orders!W412=0,"VIP","Special"),"Formal"),"Normal")</f>
        <v>Normal</v>
      </c>
      <c r="E412" s="26" t="str" cm="1">
        <f t="array" ref="E412">_xlfn.IFS(Orders!W412=0,"Endirim Yoxdur",SUMIFS(Orders!$V:$V,Orders!$T:$T,Orders!T412)&gt;10,ROUND(Orders!W412*1.15,2),SUMIFS(Orders!$V:$V,Orders!$T:$T,Orders!T412)&lt;=10,"Endirim Yoxdur")</f>
        <v>Endirim Yoxdur</v>
      </c>
    </row>
    <row r="413" spans="3:5" x14ac:dyDescent="0.25">
      <c r="C413" s="26" t="str">
        <f>IF(Orders!U413&gt;500,"Yüksək Satış","Aşağı Satış")</f>
        <v>Aşağı Satış</v>
      </c>
      <c r="D413" s="26" t="str">
        <f>IF(Orders!U413&gt;500,IF(Orders!E413="First Class",IF(Orders!W413=0,"VIP","Special"),"Formal"),"Normal")</f>
        <v>Normal</v>
      </c>
      <c r="E413" s="26" cm="1">
        <f t="array" ref="E413">_xlfn.IFS(Orders!W413=0,"Endirim Yoxdur",SUMIFS(Orders!$V:$V,Orders!$T:$T,Orders!T413)&gt;10,ROUND(Orders!W413*1.15,2),SUMIFS(Orders!$V:$V,Orders!$T:$T,Orders!T413)&lt;=10,"Endirim Yoxdur")</f>
        <v>0.23</v>
      </c>
    </row>
    <row r="414" spans="3:5" x14ac:dyDescent="0.25">
      <c r="C414" s="26" t="str">
        <f>IF(Orders!U414&gt;500,"Yüksək Satış","Aşağı Satış")</f>
        <v>Aşağı Satış</v>
      </c>
      <c r="D414" s="26" t="str">
        <f>IF(Orders!U414&gt;500,IF(Orders!E414="First Class",IF(Orders!W414=0,"VIP","Special"),"Formal"),"Normal")</f>
        <v>Normal</v>
      </c>
      <c r="E414" s="26" cm="1">
        <f t="array" ref="E414">_xlfn.IFS(Orders!W414=0,"Endirim Yoxdur",SUMIFS(Orders!$V:$V,Orders!$T:$T,Orders!T414)&gt;10,ROUND(Orders!W414*1.15,2),SUMIFS(Orders!$V:$V,Orders!$T:$T,Orders!T414)&lt;=10,"Endirim Yoxdur")</f>
        <v>0.23</v>
      </c>
    </row>
    <row r="415" spans="3:5" x14ac:dyDescent="0.25">
      <c r="C415" s="26" t="str">
        <f>IF(Orders!U415&gt;500,"Yüksək Satış","Aşağı Satış")</f>
        <v>Aşağı Satış</v>
      </c>
      <c r="D415" s="26" t="str">
        <f>IF(Orders!U415&gt;500,IF(Orders!E415="First Class",IF(Orders!W415=0,"VIP","Special"),"Formal"),"Normal")</f>
        <v>Normal</v>
      </c>
      <c r="E415" s="26" t="str" cm="1">
        <f t="array" ref="E415">_xlfn.IFS(Orders!W415=0,"Endirim Yoxdur",SUMIFS(Orders!$V:$V,Orders!$T:$T,Orders!T415)&gt;10,ROUND(Orders!W415*1.15,2),SUMIFS(Orders!$V:$V,Orders!$T:$T,Orders!T415)&lt;=10,"Endirim Yoxdur")</f>
        <v>Endirim Yoxdur</v>
      </c>
    </row>
    <row r="416" spans="3:5" x14ac:dyDescent="0.25">
      <c r="C416" s="26" t="str">
        <f>IF(Orders!U416&gt;500,"Yüksək Satış","Aşağı Satış")</f>
        <v>Yüksək Satış</v>
      </c>
      <c r="D416" s="26" t="str">
        <f>IF(Orders!U416&gt;500,IF(Orders!E416="First Class",IF(Orders!W416=0,"VIP","Special"),"Formal"),"Normal")</f>
        <v>Special</v>
      </c>
      <c r="E416" s="26" cm="1">
        <f t="array" ref="E416">_xlfn.IFS(Orders!W416=0,"Endirim Yoxdur",SUMIFS(Orders!$V:$V,Orders!$T:$T,Orders!T416)&gt;10,ROUND(Orders!W416*1.15,2),SUMIFS(Orders!$V:$V,Orders!$T:$T,Orders!T416)&lt;=10,"Endirim Yoxdur")</f>
        <v>0.23</v>
      </c>
    </row>
    <row r="417" spans="3:5" x14ac:dyDescent="0.25">
      <c r="C417" s="26" t="str">
        <f>IF(Orders!U417&gt;500,"Yüksək Satış","Aşağı Satış")</f>
        <v>Yüksək Satış</v>
      </c>
      <c r="D417" s="26" t="str">
        <f>IF(Orders!U417&gt;500,IF(Orders!E417="First Class",IF(Orders!W417=0,"VIP","Special"),"Formal"),"Normal")</f>
        <v>Formal</v>
      </c>
      <c r="E417" s="26" cm="1">
        <f t="array" ref="E417">_xlfn.IFS(Orders!W417=0,"Endirim Yoxdur",SUMIFS(Orders!$V:$V,Orders!$T:$T,Orders!T417)&gt;10,ROUND(Orders!W417*1.15,2),SUMIFS(Orders!$V:$V,Orders!$T:$T,Orders!T417)&lt;=10,"Endirim Yoxdur")</f>
        <v>0.23</v>
      </c>
    </row>
    <row r="418" spans="3:5" x14ac:dyDescent="0.25">
      <c r="C418" s="26" t="str">
        <f>IF(Orders!U418&gt;500,"Yüksək Satış","Aşağı Satış")</f>
        <v>Aşağı Satış</v>
      </c>
      <c r="D418" s="26" t="str">
        <f>IF(Orders!U418&gt;500,IF(Orders!E418="First Class",IF(Orders!W418=0,"VIP","Special"),"Formal"),"Normal")</f>
        <v>Normal</v>
      </c>
      <c r="E418" s="26" t="str" cm="1">
        <f t="array" ref="E418">_xlfn.IFS(Orders!W418=0,"Endirim Yoxdur",SUMIFS(Orders!$V:$V,Orders!$T:$T,Orders!T418)&gt;10,ROUND(Orders!W418*1.15,2),SUMIFS(Orders!$V:$V,Orders!$T:$T,Orders!T418)&lt;=10,"Endirim Yoxdur")</f>
        <v>Endirim Yoxdur</v>
      </c>
    </row>
    <row r="419" spans="3:5" x14ac:dyDescent="0.25">
      <c r="C419" s="26" t="str">
        <f>IF(Orders!U419&gt;500,"Yüksək Satış","Aşağı Satış")</f>
        <v>Aşağı Satış</v>
      </c>
      <c r="D419" s="26" t="str">
        <f>IF(Orders!U419&gt;500,IF(Orders!E419="First Class",IF(Orders!W419=0,"VIP","Special"),"Formal"),"Normal")</f>
        <v>Normal</v>
      </c>
      <c r="E419" s="26" t="str" cm="1">
        <f t="array" ref="E419">_xlfn.IFS(Orders!W419=0,"Endirim Yoxdur",SUMIFS(Orders!$V:$V,Orders!$T:$T,Orders!T419)&gt;10,ROUND(Orders!W419*1.15,2),SUMIFS(Orders!$V:$V,Orders!$T:$T,Orders!T419)&lt;=10,"Endirim Yoxdur")</f>
        <v>Endirim Yoxdur</v>
      </c>
    </row>
    <row r="420" spans="3:5" x14ac:dyDescent="0.25">
      <c r="C420" s="26" t="str">
        <f>IF(Orders!U420&gt;500,"Yüksək Satış","Aşağı Satış")</f>
        <v>Aşağı Satış</v>
      </c>
      <c r="D420" s="26" t="str">
        <f>IF(Orders!U420&gt;500,IF(Orders!E420="First Class",IF(Orders!W420=0,"VIP","Special"),"Formal"),"Normal")</f>
        <v>Normal</v>
      </c>
      <c r="E420" s="26" t="str" cm="1">
        <f t="array" ref="E420">_xlfn.IFS(Orders!W420=0,"Endirim Yoxdur",SUMIFS(Orders!$V:$V,Orders!$T:$T,Orders!T420)&gt;10,ROUND(Orders!W420*1.15,2),SUMIFS(Orders!$V:$V,Orders!$T:$T,Orders!T420)&lt;=10,"Endirim Yoxdur")</f>
        <v>Endirim Yoxdur</v>
      </c>
    </row>
    <row r="421" spans="3:5" x14ac:dyDescent="0.25">
      <c r="C421" s="26" t="str">
        <f>IF(Orders!U421&gt;500,"Yüksək Satış","Aşağı Satış")</f>
        <v>Aşağı Satış</v>
      </c>
      <c r="D421" s="26" t="str">
        <f>IF(Orders!U421&gt;500,IF(Orders!E421="First Class",IF(Orders!W421=0,"VIP","Special"),"Formal"),"Normal")</f>
        <v>Normal</v>
      </c>
      <c r="E421" s="26" cm="1">
        <f t="array" ref="E421">_xlfn.IFS(Orders!W421=0,"Endirim Yoxdur",SUMIFS(Orders!$V:$V,Orders!$T:$T,Orders!T421)&gt;10,ROUND(Orders!W421*1.15,2),SUMIFS(Orders!$V:$V,Orders!$T:$T,Orders!T421)&lt;=10,"Endirim Yoxdur")</f>
        <v>0.23</v>
      </c>
    </row>
    <row r="422" spans="3:5" x14ac:dyDescent="0.25">
      <c r="C422" s="26" t="str">
        <f>IF(Orders!U422&gt;500,"Yüksək Satış","Aşağı Satış")</f>
        <v>Aşağı Satış</v>
      </c>
      <c r="D422" s="26" t="str">
        <f>IF(Orders!U422&gt;500,IF(Orders!E422="First Class",IF(Orders!W422=0,"VIP","Special"),"Formal"),"Normal")</f>
        <v>Normal</v>
      </c>
      <c r="E422" s="26" t="str" cm="1">
        <f t="array" ref="E422">_xlfn.IFS(Orders!W422=0,"Endirim Yoxdur",SUMIFS(Orders!$V:$V,Orders!$T:$T,Orders!T422)&gt;10,ROUND(Orders!W422*1.15,2),SUMIFS(Orders!$V:$V,Orders!$T:$T,Orders!T422)&lt;=10,"Endirim Yoxdur")</f>
        <v>Endirim Yoxdur</v>
      </c>
    </row>
    <row r="423" spans="3:5" x14ac:dyDescent="0.25">
      <c r="C423" s="26" t="str">
        <f>IF(Orders!U423&gt;500,"Yüksək Satış","Aşağı Satış")</f>
        <v>Aşağı Satış</v>
      </c>
      <c r="D423" s="26" t="str">
        <f>IF(Orders!U423&gt;500,IF(Orders!E423="First Class",IF(Orders!W423=0,"VIP","Special"),"Formal"),"Normal")</f>
        <v>Normal</v>
      </c>
      <c r="E423" s="26" t="str" cm="1">
        <f t="array" ref="E423">_xlfn.IFS(Orders!W423=0,"Endirim Yoxdur",SUMIFS(Orders!$V:$V,Orders!$T:$T,Orders!T423)&gt;10,ROUND(Orders!W423*1.15,2),SUMIFS(Orders!$V:$V,Orders!$T:$T,Orders!T423)&lt;=10,"Endirim Yoxdur")</f>
        <v>Endirim Yoxdur</v>
      </c>
    </row>
    <row r="424" spans="3:5" x14ac:dyDescent="0.25">
      <c r="C424" s="26" t="str">
        <f>IF(Orders!U424&gt;500,"Yüksək Satış","Aşağı Satış")</f>
        <v>Yüksək Satış</v>
      </c>
      <c r="D424" s="26" t="str">
        <f>IF(Orders!U424&gt;500,IF(Orders!E424="First Class",IF(Orders!W424=0,"VIP","Special"),"Formal"),"Normal")</f>
        <v>VIP</v>
      </c>
      <c r="E424" s="26" t="str" cm="1">
        <f t="array" ref="E424">_xlfn.IFS(Orders!W424=0,"Endirim Yoxdur",SUMIFS(Orders!$V:$V,Orders!$T:$T,Orders!T424)&gt;10,ROUND(Orders!W424*1.15,2),SUMIFS(Orders!$V:$V,Orders!$T:$T,Orders!T424)&lt;=10,"Endirim Yoxdur")</f>
        <v>Endirim Yoxdur</v>
      </c>
    </row>
    <row r="425" spans="3:5" x14ac:dyDescent="0.25">
      <c r="C425" s="26" t="str">
        <f>IF(Orders!U425&gt;500,"Yüksək Satış","Aşağı Satış")</f>
        <v>Aşağı Satış</v>
      </c>
      <c r="D425" s="26" t="str">
        <f>IF(Orders!U425&gt;500,IF(Orders!E425="First Class",IF(Orders!W425=0,"VIP","Special"),"Formal"),"Normal")</f>
        <v>Normal</v>
      </c>
      <c r="E425" s="26" t="str" cm="1">
        <f t="array" ref="E425">_xlfn.IFS(Orders!W425=0,"Endirim Yoxdur",SUMIFS(Orders!$V:$V,Orders!$T:$T,Orders!T425)&gt;10,ROUND(Orders!W425*1.15,2),SUMIFS(Orders!$V:$V,Orders!$T:$T,Orders!T425)&lt;=10,"Endirim Yoxdur")</f>
        <v>Endirim Yoxdur</v>
      </c>
    </row>
    <row r="426" spans="3:5" x14ac:dyDescent="0.25">
      <c r="C426" s="26" t="str">
        <f>IF(Orders!U426&gt;500,"Yüksək Satış","Aşağı Satış")</f>
        <v>Aşağı Satış</v>
      </c>
      <c r="D426" s="26" t="str">
        <f>IF(Orders!U426&gt;500,IF(Orders!E426="First Class",IF(Orders!W426=0,"VIP","Special"),"Formal"),"Normal")</f>
        <v>Normal</v>
      </c>
      <c r="E426" s="26" cm="1">
        <f t="array" ref="E426">_xlfn.IFS(Orders!W426=0,"Endirim Yoxdur",SUMIFS(Orders!$V:$V,Orders!$T:$T,Orders!T426)&gt;10,ROUND(Orders!W426*1.15,2),SUMIFS(Orders!$V:$V,Orders!$T:$T,Orders!T426)&lt;=10,"Endirim Yoxdur")</f>
        <v>0.23</v>
      </c>
    </row>
    <row r="427" spans="3:5" x14ac:dyDescent="0.25">
      <c r="C427" s="26" t="str">
        <f>IF(Orders!U427&gt;500,"Yüksək Satış","Aşağı Satış")</f>
        <v>Aşağı Satış</v>
      </c>
      <c r="D427" s="26" t="str">
        <f>IF(Orders!U427&gt;500,IF(Orders!E427="First Class",IF(Orders!W427=0,"VIP","Special"),"Formal"),"Normal")</f>
        <v>Normal</v>
      </c>
      <c r="E427" s="26" cm="1">
        <f t="array" ref="E427">_xlfn.IFS(Orders!W427=0,"Endirim Yoxdur",SUMIFS(Orders!$V:$V,Orders!$T:$T,Orders!T427)&gt;10,ROUND(Orders!W427*1.15,2),SUMIFS(Orders!$V:$V,Orders!$T:$T,Orders!T427)&lt;=10,"Endirim Yoxdur")</f>
        <v>0.23</v>
      </c>
    </row>
    <row r="428" spans="3:5" x14ac:dyDescent="0.25">
      <c r="C428" s="26" t="str">
        <f>IF(Orders!U428&gt;500,"Yüksək Satış","Aşağı Satış")</f>
        <v>Aşağı Satış</v>
      </c>
      <c r="D428" s="26" t="str">
        <f>IF(Orders!U428&gt;500,IF(Orders!E428="First Class",IF(Orders!W428=0,"VIP","Special"),"Formal"),"Normal")</f>
        <v>Normal</v>
      </c>
      <c r="E428" s="26" cm="1">
        <f t="array" ref="E428">_xlfn.IFS(Orders!W428=0,"Endirim Yoxdur",SUMIFS(Orders!$V:$V,Orders!$T:$T,Orders!T428)&gt;10,ROUND(Orders!W428*1.15,2),SUMIFS(Orders!$V:$V,Orders!$T:$T,Orders!T428)&lt;=10,"Endirim Yoxdur")</f>
        <v>0.23</v>
      </c>
    </row>
    <row r="429" spans="3:5" x14ac:dyDescent="0.25">
      <c r="C429" s="26" t="str">
        <f>IF(Orders!U429&gt;500,"Yüksək Satış","Aşağı Satış")</f>
        <v>Aşağı Satış</v>
      </c>
      <c r="D429" s="26" t="str">
        <f>IF(Orders!U429&gt;500,IF(Orders!E429="First Class",IF(Orders!W429=0,"VIP","Special"),"Formal"),"Normal")</f>
        <v>Normal</v>
      </c>
      <c r="E429" s="26" cm="1">
        <f t="array" ref="E429">_xlfn.IFS(Orders!W429=0,"Endirim Yoxdur",SUMIFS(Orders!$V:$V,Orders!$T:$T,Orders!T429)&gt;10,ROUND(Orders!W429*1.15,2),SUMIFS(Orders!$V:$V,Orders!$T:$T,Orders!T429)&lt;=10,"Endirim Yoxdur")</f>
        <v>0.23</v>
      </c>
    </row>
    <row r="430" spans="3:5" x14ac:dyDescent="0.25">
      <c r="C430" s="26" t="str">
        <f>IF(Orders!U430&gt;500,"Yüksək Satış","Aşağı Satış")</f>
        <v>Aşağı Satış</v>
      </c>
      <c r="D430" s="26" t="str">
        <f>IF(Orders!U430&gt;500,IF(Orders!E430="First Class",IF(Orders!W430=0,"VIP","Special"),"Formal"),"Normal")</f>
        <v>Normal</v>
      </c>
      <c r="E430" s="26" t="str" cm="1">
        <f t="array" ref="E430">_xlfn.IFS(Orders!W430=0,"Endirim Yoxdur",SUMIFS(Orders!$V:$V,Orders!$T:$T,Orders!T430)&gt;10,ROUND(Orders!W430*1.15,2),SUMIFS(Orders!$V:$V,Orders!$T:$T,Orders!T430)&lt;=10,"Endirim Yoxdur")</f>
        <v>Endirim Yoxdur</v>
      </c>
    </row>
    <row r="431" spans="3:5" x14ac:dyDescent="0.25">
      <c r="C431" s="26" t="str">
        <f>IF(Orders!U431&gt;500,"Yüksək Satış","Aşağı Satış")</f>
        <v>Aşağı Satış</v>
      </c>
      <c r="D431" s="26" t="str">
        <f>IF(Orders!U431&gt;500,IF(Orders!E431="First Class",IF(Orders!W431=0,"VIP","Special"),"Formal"),"Normal")</f>
        <v>Normal</v>
      </c>
      <c r="E431" s="26" t="str" cm="1">
        <f t="array" ref="E431">_xlfn.IFS(Orders!W431=0,"Endirim Yoxdur",SUMIFS(Orders!$V:$V,Orders!$T:$T,Orders!T431)&gt;10,ROUND(Orders!W431*1.15,2),SUMIFS(Orders!$V:$V,Orders!$T:$T,Orders!T431)&lt;=10,"Endirim Yoxdur")</f>
        <v>Endirim Yoxdur</v>
      </c>
    </row>
    <row r="432" spans="3:5" x14ac:dyDescent="0.25">
      <c r="C432" s="26" t="str">
        <f>IF(Orders!U432&gt;500,"Yüksək Satış","Aşağı Satış")</f>
        <v>Aşağı Satış</v>
      </c>
      <c r="D432" s="26" t="str">
        <f>IF(Orders!U432&gt;500,IF(Orders!E432="First Class",IF(Orders!W432=0,"VIP","Special"),"Formal"),"Normal")</f>
        <v>Normal</v>
      </c>
      <c r="E432" s="26" t="str" cm="1">
        <f t="array" ref="E432">_xlfn.IFS(Orders!W432=0,"Endirim Yoxdur",SUMIFS(Orders!$V:$V,Orders!$T:$T,Orders!T432)&gt;10,ROUND(Orders!W432*1.15,2),SUMIFS(Orders!$V:$V,Orders!$T:$T,Orders!T432)&lt;=10,"Endirim Yoxdur")</f>
        <v>Endirim Yoxdur</v>
      </c>
    </row>
    <row r="433" spans="3:5" x14ac:dyDescent="0.25">
      <c r="C433" s="26" t="str">
        <f>IF(Orders!U433&gt;500,"Yüksək Satış","Aşağı Satış")</f>
        <v>Aşağı Satış</v>
      </c>
      <c r="D433" s="26" t="str">
        <f>IF(Orders!U433&gt;500,IF(Orders!E433="First Class",IF(Orders!W433=0,"VIP","Special"),"Formal"),"Normal")</f>
        <v>Normal</v>
      </c>
      <c r="E433" s="26" t="str" cm="1">
        <f t="array" ref="E433">_xlfn.IFS(Orders!W433=0,"Endirim Yoxdur",SUMIFS(Orders!$V:$V,Orders!$T:$T,Orders!T433)&gt;10,ROUND(Orders!W433*1.15,2),SUMIFS(Orders!$V:$V,Orders!$T:$T,Orders!T433)&lt;=10,"Endirim Yoxdur")</f>
        <v>Endirim Yoxdur</v>
      </c>
    </row>
    <row r="434" spans="3:5" x14ac:dyDescent="0.25">
      <c r="C434" s="26" t="str">
        <f>IF(Orders!U434&gt;500,"Yüksək Satış","Aşağı Satış")</f>
        <v>Aşağı Satış</v>
      </c>
      <c r="D434" s="26" t="str">
        <f>IF(Orders!U434&gt;500,IF(Orders!E434="First Class",IF(Orders!W434=0,"VIP","Special"),"Formal"),"Normal")</f>
        <v>Normal</v>
      </c>
      <c r="E434" s="26" cm="1">
        <f t="array" ref="E434">_xlfn.IFS(Orders!W434=0,"Endirim Yoxdur",SUMIFS(Orders!$V:$V,Orders!$T:$T,Orders!T434)&gt;10,ROUND(Orders!W434*1.15,2),SUMIFS(Orders!$V:$V,Orders!$T:$T,Orders!T434)&lt;=10,"Endirim Yoxdur")</f>
        <v>0.23</v>
      </c>
    </row>
    <row r="435" spans="3:5" x14ac:dyDescent="0.25">
      <c r="C435" s="26" t="str">
        <f>IF(Orders!U435&gt;500,"Yüksək Satış","Aşağı Satış")</f>
        <v>Aşağı Satış</v>
      </c>
      <c r="D435" s="26" t="str">
        <f>IF(Orders!U435&gt;500,IF(Orders!E435="First Class",IF(Orders!W435=0,"VIP","Special"),"Formal"),"Normal")</f>
        <v>Normal</v>
      </c>
      <c r="E435" s="26" t="str" cm="1">
        <f t="array" ref="E435">_xlfn.IFS(Orders!W435=0,"Endirim Yoxdur",SUMIFS(Orders!$V:$V,Orders!$T:$T,Orders!T435)&gt;10,ROUND(Orders!W435*1.15,2),SUMIFS(Orders!$V:$V,Orders!$T:$T,Orders!T435)&lt;=10,"Endirim Yoxdur")</f>
        <v>Endirim Yoxdur</v>
      </c>
    </row>
    <row r="436" spans="3:5" x14ac:dyDescent="0.25">
      <c r="C436" s="26" t="str">
        <f>IF(Orders!U436&gt;500,"Yüksək Satış","Aşağı Satış")</f>
        <v>Aşağı Satış</v>
      </c>
      <c r="D436" s="26" t="str">
        <f>IF(Orders!U436&gt;500,IF(Orders!E436="First Class",IF(Orders!W436=0,"VIP","Special"),"Formal"),"Normal")</f>
        <v>Normal</v>
      </c>
      <c r="E436" s="26" cm="1">
        <f t="array" ref="E436">_xlfn.IFS(Orders!W436=0,"Endirim Yoxdur",SUMIFS(Orders!$V:$V,Orders!$T:$T,Orders!T436)&gt;10,ROUND(Orders!W436*1.15,2),SUMIFS(Orders!$V:$V,Orders!$T:$T,Orders!T436)&lt;=10,"Endirim Yoxdur")</f>
        <v>0.23</v>
      </c>
    </row>
    <row r="437" spans="3:5" x14ac:dyDescent="0.25">
      <c r="C437" s="26" t="str">
        <f>IF(Orders!U437&gt;500,"Yüksək Satış","Aşağı Satış")</f>
        <v>Aşağı Satış</v>
      </c>
      <c r="D437" s="26" t="str">
        <f>IF(Orders!U437&gt;500,IF(Orders!E437="First Class",IF(Orders!W437=0,"VIP","Special"),"Formal"),"Normal")</f>
        <v>Normal</v>
      </c>
      <c r="E437" s="26" cm="1">
        <f t="array" ref="E437">_xlfn.IFS(Orders!W437=0,"Endirim Yoxdur",SUMIFS(Orders!$V:$V,Orders!$T:$T,Orders!T437)&gt;10,ROUND(Orders!W437*1.15,2),SUMIFS(Orders!$V:$V,Orders!$T:$T,Orders!T437)&lt;=10,"Endirim Yoxdur")</f>
        <v>0.35</v>
      </c>
    </row>
    <row r="438" spans="3:5" x14ac:dyDescent="0.25">
      <c r="C438" s="26" t="str">
        <f>IF(Orders!U438&gt;500,"Yüksək Satış","Aşağı Satış")</f>
        <v>Aşağı Satış</v>
      </c>
      <c r="D438" s="26" t="str">
        <f>IF(Orders!U438&gt;500,IF(Orders!E438="First Class",IF(Orders!W438=0,"VIP","Special"),"Formal"),"Normal")</f>
        <v>Normal</v>
      </c>
      <c r="E438" s="26" t="str" cm="1">
        <f t="array" ref="E438">_xlfn.IFS(Orders!W438=0,"Endirim Yoxdur",SUMIFS(Orders!$V:$V,Orders!$T:$T,Orders!T438)&gt;10,ROUND(Orders!W438*1.15,2),SUMIFS(Orders!$V:$V,Orders!$T:$T,Orders!T438)&lt;=10,"Endirim Yoxdur")</f>
        <v>Endirim Yoxdur</v>
      </c>
    </row>
    <row r="439" spans="3:5" x14ac:dyDescent="0.25">
      <c r="C439" s="26" t="str">
        <f>IF(Orders!U439&gt;500,"Yüksək Satış","Aşağı Satış")</f>
        <v>Aşağı Satış</v>
      </c>
      <c r="D439" s="26" t="str">
        <f>IF(Orders!U439&gt;500,IF(Orders!E439="First Class",IF(Orders!W439=0,"VIP","Special"),"Formal"),"Normal")</f>
        <v>Normal</v>
      </c>
      <c r="E439" s="26" t="str" cm="1">
        <f t="array" ref="E439">_xlfn.IFS(Orders!W439=0,"Endirim Yoxdur",SUMIFS(Orders!$V:$V,Orders!$T:$T,Orders!T439)&gt;10,ROUND(Orders!W439*1.15,2),SUMIFS(Orders!$V:$V,Orders!$T:$T,Orders!T439)&lt;=10,"Endirim Yoxdur")</f>
        <v>Endirim Yoxdur</v>
      </c>
    </row>
    <row r="440" spans="3:5" x14ac:dyDescent="0.25">
      <c r="C440" s="26" t="str">
        <f>IF(Orders!U440&gt;500,"Yüksək Satış","Aşağı Satış")</f>
        <v>Aşağı Satış</v>
      </c>
      <c r="D440" s="26" t="str">
        <f>IF(Orders!U440&gt;500,IF(Orders!E440="First Class",IF(Orders!W440=0,"VIP","Special"),"Formal"),"Normal")</f>
        <v>Normal</v>
      </c>
      <c r="E440" s="26" t="str" cm="1">
        <f t="array" ref="E440">_xlfn.IFS(Orders!W440=0,"Endirim Yoxdur",SUMIFS(Orders!$V:$V,Orders!$T:$T,Orders!T440)&gt;10,ROUND(Orders!W440*1.15,2),SUMIFS(Orders!$V:$V,Orders!$T:$T,Orders!T440)&lt;=10,"Endirim Yoxdur")</f>
        <v>Endirim Yoxdur</v>
      </c>
    </row>
    <row r="441" spans="3:5" x14ac:dyDescent="0.25">
      <c r="C441" s="26" t="str">
        <f>IF(Orders!U441&gt;500,"Yüksək Satış","Aşağı Satış")</f>
        <v>Aşağı Satış</v>
      </c>
      <c r="D441" s="26" t="str">
        <f>IF(Orders!U441&gt;500,IF(Orders!E441="First Class",IF(Orders!W441=0,"VIP","Special"),"Formal"),"Normal")</f>
        <v>Normal</v>
      </c>
      <c r="E441" s="26" t="str" cm="1">
        <f t="array" ref="E441">_xlfn.IFS(Orders!W441=0,"Endirim Yoxdur",SUMIFS(Orders!$V:$V,Orders!$T:$T,Orders!T441)&gt;10,ROUND(Orders!W441*1.15,2),SUMIFS(Orders!$V:$V,Orders!$T:$T,Orders!T441)&lt;=10,"Endirim Yoxdur")</f>
        <v>Endirim Yoxdur</v>
      </c>
    </row>
    <row r="442" spans="3:5" x14ac:dyDescent="0.25">
      <c r="C442" s="26" t="str">
        <f>IF(Orders!U442&gt;500,"Yüksək Satış","Aşağı Satış")</f>
        <v>Aşağı Satış</v>
      </c>
      <c r="D442" s="26" t="str">
        <f>IF(Orders!U442&gt;500,IF(Orders!E442="First Class",IF(Orders!W442=0,"VIP","Special"),"Formal"),"Normal")</f>
        <v>Normal</v>
      </c>
      <c r="E442" s="26" t="str" cm="1">
        <f t="array" ref="E442">_xlfn.IFS(Orders!W442=0,"Endirim Yoxdur",SUMIFS(Orders!$V:$V,Orders!$T:$T,Orders!T442)&gt;10,ROUND(Orders!W442*1.15,2),SUMIFS(Orders!$V:$V,Orders!$T:$T,Orders!T442)&lt;=10,"Endirim Yoxdur")</f>
        <v>Endirim Yoxdur</v>
      </c>
    </row>
    <row r="443" spans="3:5" x14ac:dyDescent="0.25">
      <c r="C443" s="26" t="str">
        <f>IF(Orders!U443&gt;500,"Yüksək Satış","Aşağı Satış")</f>
        <v>Aşağı Satış</v>
      </c>
      <c r="D443" s="26" t="str">
        <f>IF(Orders!U443&gt;500,IF(Orders!E443="First Class",IF(Orders!W443=0,"VIP","Special"),"Formal"),"Normal")</f>
        <v>Normal</v>
      </c>
      <c r="E443" s="26" cm="1">
        <f t="array" ref="E443">_xlfn.IFS(Orders!W443=0,"Endirim Yoxdur",SUMIFS(Orders!$V:$V,Orders!$T:$T,Orders!T443)&gt;10,ROUND(Orders!W443*1.15,2),SUMIFS(Orders!$V:$V,Orders!$T:$T,Orders!T443)&lt;=10,"Endirim Yoxdur")</f>
        <v>0.23</v>
      </c>
    </row>
    <row r="444" spans="3:5" x14ac:dyDescent="0.25">
      <c r="C444" s="26" t="str">
        <f>IF(Orders!U444&gt;500,"Yüksək Satış","Aşağı Satış")</f>
        <v>Aşağı Satış</v>
      </c>
      <c r="D444" s="26" t="str">
        <f>IF(Orders!U444&gt;500,IF(Orders!E444="First Class",IF(Orders!W444=0,"VIP","Special"),"Formal"),"Normal")</f>
        <v>Normal</v>
      </c>
      <c r="E444" s="26" t="str" cm="1">
        <f t="array" ref="E444">_xlfn.IFS(Orders!W444=0,"Endirim Yoxdur",SUMIFS(Orders!$V:$V,Orders!$T:$T,Orders!T444)&gt;10,ROUND(Orders!W444*1.15,2),SUMIFS(Orders!$V:$V,Orders!$T:$T,Orders!T444)&lt;=10,"Endirim Yoxdur")</f>
        <v>Endirim Yoxdur</v>
      </c>
    </row>
    <row r="445" spans="3:5" x14ac:dyDescent="0.25">
      <c r="C445" s="26" t="str">
        <f>IF(Orders!U445&gt;500,"Yüksək Satış","Aşağı Satış")</f>
        <v>Aşağı Satış</v>
      </c>
      <c r="D445" s="26" t="str">
        <f>IF(Orders!U445&gt;500,IF(Orders!E445="First Class",IF(Orders!W445=0,"VIP","Special"),"Formal"),"Normal")</f>
        <v>Normal</v>
      </c>
      <c r="E445" s="26" cm="1">
        <f t="array" ref="E445">_xlfn.IFS(Orders!W445=0,"Endirim Yoxdur",SUMIFS(Orders!$V:$V,Orders!$T:$T,Orders!T445)&gt;10,ROUND(Orders!W445*1.15,2),SUMIFS(Orders!$V:$V,Orders!$T:$T,Orders!T445)&lt;=10,"Endirim Yoxdur")</f>
        <v>0.23</v>
      </c>
    </row>
    <row r="446" spans="3:5" x14ac:dyDescent="0.25">
      <c r="C446" s="26" t="str">
        <f>IF(Orders!U446&gt;500,"Yüksək Satış","Aşağı Satış")</f>
        <v>Aşağı Satış</v>
      </c>
      <c r="D446" s="26" t="str">
        <f>IF(Orders!U446&gt;500,IF(Orders!E446="First Class",IF(Orders!W446=0,"VIP","Special"),"Formal"),"Normal")</f>
        <v>Normal</v>
      </c>
      <c r="E446" s="26" t="str" cm="1">
        <f t="array" ref="E446">_xlfn.IFS(Orders!W446=0,"Endirim Yoxdur",SUMIFS(Orders!$V:$V,Orders!$T:$T,Orders!T446)&gt;10,ROUND(Orders!W446*1.15,2),SUMIFS(Orders!$V:$V,Orders!$T:$T,Orders!T446)&lt;=10,"Endirim Yoxdur")</f>
        <v>Endirim Yoxdur</v>
      </c>
    </row>
    <row r="447" spans="3:5" x14ac:dyDescent="0.25">
      <c r="C447" s="26" t="str">
        <f>IF(Orders!U447&gt;500,"Yüksək Satış","Aşağı Satış")</f>
        <v>Yüksək Satış</v>
      </c>
      <c r="D447" s="26" t="str">
        <f>IF(Orders!U447&gt;500,IF(Orders!E447="First Class",IF(Orders!W447=0,"VIP","Special"),"Formal"),"Normal")</f>
        <v>Formal</v>
      </c>
      <c r="E447" s="26" t="str" cm="1">
        <f t="array" ref="E447">_xlfn.IFS(Orders!W447=0,"Endirim Yoxdur",SUMIFS(Orders!$V:$V,Orders!$T:$T,Orders!T447)&gt;10,ROUND(Orders!W447*1.15,2),SUMIFS(Orders!$V:$V,Orders!$T:$T,Orders!T447)&lt;=10,"Endirim Yoxdur")</f>
        <v>Endirim Yoxdur</v>
      </c>
    </row>
    <row r="448" spans="3:5" x14ac:dyDescent="0.25">
      <c r="C448" s="26" t="str">
        <f>IF(Orders!U448&gt;500,"Yüksək Satış","Aşağı Satış")</f>
        <v>Aşağı Satış</v>
      </c>
      <c r="D448" s="26" t="str">
        <f>IF(Orders!U448&gt;500,IF(Orders!E448="First Class",IF(Orders!W448=0,"VIP","Special"),"Formal"),"Normal")</f>
        <v>Normal</v>
      </c>
      <c r="E448" s="26" cm="1">
        <f t="array" ref="E448">_xlfn.IFS(Orders!W448=0,"Endirim Yoxdur",SUMIFS(Orders!$V:$V,Orders!$T:$T,Orders!T448)&gt;10,ROUND(Orders!W448*1.15,2),SUMIFS(Orders!$V:$V,Orders!$T:$T,Orders!T448)&lt;=10,"Endirim Yoxdur")</f>
        <v>0.35</v>
      </c>
    </row>
    <row r="449" spans="3:5" x14ac:dyDescent="0.25">
      <c r="C449" s="26" t="str">
        <f>IF(Orders!U449&gt;500,"Yüksək Satış","Aşağı Satış")</f>
        <v>Aşağı Satış</v>
      </c>
      <c r="D449" s="26" t="str">
        <f>IF(Orders!U449&gt;500,IF(Orders!E449="First Class",IF(Orders!W449=0,"VIP","Special"),"Formal"),"Normal")</f>
        <v>Normal</v>
      </c>
      <c r="E449" s="26" t="str" cm="1">
        <f t="array" ref="E449">_xlfn.IFS(Orders!W449=0,"Endirim Yoxdur",SUMIFS(Orders!$V:$V,Orders!$T:$T,Orders!T449)&gt;10,ROUND(Orders!W449*1.15,2),SUMIFS(Orders!$V:$V,Orders!$T:$T,Orders!T449)&lt;=10,"Endirim Yoxdur")</f>
        <v>Endirim Yoxdur</v>
      </c>
    </row>
    <row r="450" spans="3:5" x14ac:dyDescent="0.25">
      <c r="C450" s="26" t="str">
        <f>IF(Orders!U450&gt;500,"Yüksək Satış","Aşağı Satış")</f>
        <v>Aşağı Satış</v>
      </c>
      <c r="D450" s="26" t="str">
        <f>IF(Orders!U450&gt;500,IF(Orders!E450="First Class",IF(Orders!W450=0,"VIP","Special"),"Formal"),"Normal")</f>
        <v>Normal</v>
      </c>
      <c r="E450" s="26" t="str" cm="1">
        <f t="array" ref="E450">_xlfn.IFS(Orders!W450=0,"Endirim Yoxdur",SUMIFS(Orders!$V:$V,Orders!$T:$T,Orders!T450)&gt;10,ROUND(Orders!W450*1.15,2),SUMIFS(Orders!$V:$V,Orders!$T:$T,Orders!T450)&lt;=10,"Endirim Yoxdur")</f>
        <v>Endirim Yoxdur</v>
      </c>
    </row>
    <row r="451" spans="3:5" x14ac:dyDescent="0.25">
      <c r="C451" s="26" t="str">
        <f>IF(Orders!U451&gt;500,"Yüksək Satış","Aşağı Satış")</f>
        <v>Yüksək Satış</v>
      </c>
      <c r="D451" s="26" t="str">
        <f>IF(Orders!U451&gt;500,IF(Orders!E451="First Class",IF(Orders!W451=0,"VIP","Special"),"Formal"),"Normal")</f>
        <v>Formal</v>
      </c>
      <c r="E451" s="26" t="str" cm="1">
        <f t="array" ref="E451">_xlfn.IFS(Orders!W451=0,"Endirim Yoxdur",SUMIFS(Orders!$V:$V,Orders!$T:$T,Orders!T451)&gt;10,ROUND(Orders!W451*1.15,2),SUMIFS(Orders!$V:$V,Orders!$T:$T,Orders!T451)&lt;=10,"Endirim Yoxdur")</f>
        <v>Endirim Yoxdur</v>
      </c>
    </row>
    <row r="452" spans="3:5" x14ac:dyDescent="0.25">
      <c r="C452" s="26" t="str">
        <f>IF(Orders!U452&gt;500,"Yüksək Satış","Aşağı Satış")</f>
        <v>Aşağı Satış</v>
      </c>
      <c r="D452" s="26" t="str">
        <f>IF(Orders!U452&gt;500,IF(Orders!E452="First Class",IF(Orders!W452=0,"VIP","Special"),"Formal"),"Normal")</f>
        <v>Normal</v>
      </c>
      <c r="E452" s="26" cm="1">
        <f t="array" ref="E452">_xlfn.IFS(Orders!W452=0,"Endirim Yoxdur",SUMIFS(Orders!$V:$V,Orders!$T:$T,Orders!T452)&gt;10,ROUND(Orders!W452*1.15,2),SUMIFS(Orders!$V:$V,Orders!$T:$T,Orders!T452)&lt;=10,"Endirim Yoxdur")</f>
        <v>0.35</v>
      </c>
    </row>
    <row r="453" spans="3:5" x14ac:dyDescent="0.25">
      <c r="C453" s="26" t="str">
        <f>IF(Orders!U453&gt;500,"Yüksək Satış","Aşağı Satış")</f>
        <v>Aşağı Satış</v>
      </c>
      <c r="D453" s="26" t="str">
        <f>IF(Orders!U453&gt;500,IF(Orders!E453="First Class",IF(Orders!W453=0,"VIP","Special"),"Formal"),"Normal")</f>
        <v>Normal</v>
      </c>
      <c r="E453" s="26" t="str" cm="1">
        <f t="array" ref="E453">_xlfn.IFS(Orders!W453=0,"Endirim Yoxdur",SUMIFS(Orders!$V:$V,Orders!$T:$T,Orders!T453)&gt;10,ROUND(Orders!W453*1.15,2),SUMIFS(Orders!$V:$V,Orders!$T:$T,Orders!T453)&lt;=10,"Endirim Yoxdur")</f>
        <v>Endirim Yoxdur</v>
      </c>
    </row>
    <row r="454" spans="3:5" x14ac:dyDescent="0.25">
      <c r="C454" s="26" t="str">
        <f>IF(Orders!U454&gt;500,"Yüksək Satış","Aşağı Satış")</f>
        <v>Aşağı Satış</v>
      </c>
      <c r="D454" s="26" t="str">
        <f>IF(Orders!U454&gt;500,IF(Orders!E454="First Class",IF(Orders!W454=0,"VIP","Special"),"Formal"),"Normal")</f>
        <v>Normal</v>
      </c>
      <c r="E454" s="26" t="str" cm="1">
        <f t="array" ref="E454">_xlfn.IFS(Orders!W454=0,"Endirim Yoxdur",SUMIFS(Orders!$V:$V,Orders!$T:$T,Orders!T454)&gt;10,ROUND(Orders!W454*1.15,2),SUMIFS(Orders!$V:$V,Orders!$T:$T,Orders!T454)&lt;=10,"Endirim Yoxdur")</f>
        <v>Endirim Yoxdur</v>
      </c>
    </row>
    <row r="455" spans="3:5" x14ac:dyDescent="0.25">
      <c r="C455" s="26" t="str">
        <f>IF(Orders!U455&gt;500,"Yüksək Satış","Aşağı Satış")</f>
        <v>Yüksək Satış</v>
      </c>
      <c r="D455" s="26" t="str">
        <f>IF(Orders!U455&gt;500,IF(Orders!E455="First Class",IF(Orders!W455=0,"VIP","Special"),"Formal"),"Normal")</f>
        <v>Special</v>
      </c>
      <c r="E455" s="26" cm="1">
        <f t="array" ref="E455">_xlfn.IFS(Orders!W455=0,"Endirim Yoxdur",SUMIFS(Orders!$V:$V,Orders!$T:$T,Orders!T455)&gt;10,ROUND(Orders!W455*1.15,2),SUMIFS(Orders!$V:$V,Orders!$T:$T,Orders!T455)&lt;=10,"Endirim Yoxdur")</f>
        <v>0.46</v>
      </c>
    </row>
    <row r="456" spans="3:5" x14ac:dyDescent="0.25">
      <c r="C456" s="26" t="str">
        <f>IF(Orders!U456&gt;500,"Yüksək Satış","Aşağı Satış")</f>
        <v>Aşağı Satış</v>
      </c>
      <c r="D456" s="26" t="str">
        <f>IF(Orders!U456&gt;500,IF(Orders!E456="First Class",IF(Orders!W456=0,"VIP","Special"),"Formal"),"Normal")</f>
        <v>Normal</v>
      </c>
      <c r="E456" s="26" t="str" cm="1">
        <f t="array" ref="E456">_xlfn.IFS(Orders!W456=0,"Endirim Yoxdur",SUMIFS(Orders!$V:$V,Orders!$T:$T,Orders!T456)&gt;10,ROUND(Orders!W456*1.15,2),SUMIFS(Orders!$V:$V,Orders!$T:$T,Orders!T456)&lt;=10,"Endirim Yoxdur")</f>
        <v>Endirim Yoxdur</v>
      </c>
    </row>
    <row r="457" spans="3:5" x14ac:dyDescent="0.25">
      <c r="C457" s="26" t="str">
        <f>IF(Orders!U457&gt;500,"Yüksək Satış","Aşağı Satış")</f>
        <v>Aşağı Satış</v>
      </c>
      <c r="D457" s="26" t="str">
        <f>IF(Orders!U457&gt;500,IF(Orders!E457="First Class",IF(Orders!W457=0,"VIP","Special"),"Formal"),"Normal")</f>
        <v>Normal</v>
      </c>
      <c r="E457" s="26" t="str" cm="1">
        <f t="array" ref="E457">_xlfn.IFS(Orders!W457=0,"Endirim Yoxdur",SUMIFS(Orders!$V:$V,Orders!$T:$T,Orders!T457)&gt;10,ROUND(Orders!W457*1.15,2),SUMIFS(Orders!$V:$V,Orders!$T:$T,Orders!T457)&lt;=10,"Endirim Yoxdur")</f>
        <v>Endirim Yoxdur</v>
      </c>
    </row>
    <row r="458" spans="3:5" x14ac:dyDescent="0.25">
      <c r="C458" s="26" t="str">
        <f>IF(Orders!U458&gt;500,"Yüksək Satış","Aşağı Satış")</f>
        <v>Aşağı Satış</v>
      </c>
      <c r="D458" s="26" t="str">
        <f>IF(Orders!U458&gt;500,IF(Orders!E458="First Class",IF(Orders!W458=0,"VIP","Special"),"Formal"),"Normal")</f>
        <v>Normal</v>
      </c>
      <c r="E458" s="26" t="str" cm="1">
        <f t="array" ref="E458">_xlfn.IFS(Orders!W458=0,"Endirim Yoxdur",SUMIFS(Orders!$V:$V,Orders!$T:$T,Orders!T458)&gt;10,ROUND(Orders!W458*1.15,2),SUMIFS(Orders!$V:$V,Orders!$T:$T,Orders!T458)&lt;=10,"Endirim Yoxdur")</f>
        <v>Endirim Yoxdur</v>
      </c>
    </row>
    <row r="459" spans="3:5" x14ac:dyDescent="0.25">
      <c r="C459" s="26" t="str">
        <f>IF(Orders!U459&gt;500,"Yüksək Satış","Aşağı Satış")</f>
        <v>Aşağı Satış</v>
      </c>
      <c r="D459" s="26" t="str">
        <f>IF(Orders!U459&gt;500,IF(Orders!E459="First Class",IF(Orders!W459=0,"VIP","Special"),"Formal"),"Normal")</f>
        <v>Normal</v>
      </c>
      <c r="E459" s="26" t="str" cm="1">
        <f t="array" ref="E459">_xlfn.IFS(Orders!W459=0,"Endirim Yoxdur",SUMIFS(Orders!$V:$V,Orders!$T:$T,Orders!T459)&gt;10,ROUND(Orders!W459*1.15,2),SUMIFS(Orders!$V:$V,Orders!$T:$T,Orders!T459)&lt;=10,"Endirim Yoxdur")</f>
        <v>Endirim Yoxdur</v>
      </c>
    </row>
    <row r="460" spans="3:5" x14ac:dyDescent="0.25">
      <c r="C460" s="26" t="str">
        <f>IF(Orders!U460&gt;500,"Yüksək Satış","Aşağı Satış")</f>
        <v>Aşağı Satış</v>
      </c>
      <c r="D460" s="26" t="str">
        <f>IF(Orders!U460&gt;500,IF(Orders!E460="First Class",IF(Orders!W460=0,"VIP","Special"),"Formal"),"Normal")</f>
        <v>Normal</v>
      </c>
      <c r="E460" s="26" t="str" cm="1">
        <f t="array" ref="E460">_xlfn.IFS(Orders!W460=0,"Endirim Yoxdur",SUMIFS(Orders!$V:$V,Orders!$T:$T,Orders!T460)&gt;10,ROUND(Orders!W460*1.15,2),SUMIFS(Orders!$V:$V,Orders!$T:$T,Orders!T460)&lt;=10,"Endirim Yoxdur")</f>
        <v>Endirim Yoxdur</v>
      </c>
    </row>
    <row r="461" spans="3:5" x14ac:dyDescent="0.25">
      <c r="C461" s="26" t="str">
        <f>IF(Orders!U461&gt;500,"Yüksək Satış","Aşağı Satış")</f>
        <v>Aşağı Satış</v>
      </c>
      <c r="D461" s="26" t="str">
        <f>IF(Orders!U461&gt;500,IF(Orders!E461="First Class",IF(Orders!W461=0,"VIP","Special"),"Formal"),"Normal")</f>
        <v>Normal</v>
      </c>
      <c r="E461" s="26" t="str" cm="1">
        <f t="array" ref="E461">_xlfn.IFS(Orders!W461=0,"Endirim Yoxdur",SUMIFS(Orders!$V:$V,Orders!$T:$T,Orders!T461)&gt;10,ROUND(Orders!W461*1.15,2),SUMIFS(Orders!$V:$V,Orders!$T:$T,Orders!T461)&lt;=10,"Endirim Yoxdur")</f>
        <v>Endirim Yoxdur</v>
      </c>
    </row>
    <row r="462" spans="3:5" x14ac:dyDescent="0.25">
      <c r="C462" s="26" t="str">
        <f>IF(Orders!U462&gt;500,"Yüksək Satış","Aşağı Satış")</f>
        <v>Aşağı Satış</v>
      </c>
      <c r="D462" s="26" t="str">
        <f>IF(Orders!U462&gt;500,IF(Orders!E462="First Class",IF(Orders!W462=0,"VIP","Special"),"Formal"),"Normal")</f>
        <v>Normal</v>
      </c>
      <c r="E462" s="26" cm="1">
        <f t="array" ref="E462">_xlfn.IFS(Orders!W462=0,"Endirim Yoxdur",SUMIFS(Orders!$V:$V,Orders!$T:$T,Orders!T462)&gt;10,ROUND(Orders!W462*1.15,2),SUMIFS(Orders!$V:$V,Orders!$T:$T,Orders!T462)&lt;=10,"Endirim Yoxdur")</f>
        <v>0.57999999999999996</v>
      </c>
    </row>
    <row r="463" spans="3:5" x14ac:dyDescent="0.25">
      <c r="C463" s="26" t="str">
        <f>IF(Orders!U463&gt;500,"Yüksək Satış","Aşağı Satış")</f>
        <v>Aşağı Satış</v>
      </c>
      <c r="D463" s="26" t="str">
        <f>IF(Orders!U463&gt;500,IF(Orders!E463="First Class",IF(Orders!W463=0,"VIP","Special"),"Formal"),"Normal")</f>
        <v>Normal</v>
      </c>
      <c r="E463" s="26" cm="1">
        <f t="array" ref="E463">_xlfn.IFS(Orders!W463=0,"Endirim Yoxdur",SUMIFS(Orders!$V:$V,Orders!$T:$T,Orders!T463)&gt;10,ROUND(Orders!W463*1.15,2),SUMIFS(Orders!$V:$V,Orders!$T:$T,Orders!T463)&lt;=10,"Endirim Yoxdur")</f>
        <v>0.23</v>
      </c>
    </row>
    <row r="464" spans="3:5" x14ac:dyDescent="0.25">
      <c r="C464" s="26" t="str">
        <f>IF(Orders!U464&gt;500,"Yüksək Satış","Aşağı Satış")</f>
        <v>Aşağı Satış</v>
      </c>
      <c r="D464" s="26" t="str">
        <f>IF(Orders!U464&gt;500,IF(Orders!E464="First Class",IF(Orders!W464=0,"VIP","Special"),"Formal"),"Normal")</f>
        <v>Normal</v>
      </c>
      <c r="E464" s="26" cm="1">
        <f t="array" ref="E464">_xlfn.IFS(Orders!W464=0,"Endirim Yoxdur",SUMIFS(Orders!$V:$V,Orders!$T:$T,Orders!T464)&gt;10,ROUND(Orders!W464*1.15,2),SUMIFS(Orders!$V:$V,Orders!$T:$T,Orders!T464)&lt;=10,"Endirim Yoxdur")</f>
        <v>0.23</v>
      </c>
    </row>
    <row r="465" spans="3:5" x14ac:dyDescent="0.25">
      <c r="C465" s="26" t="str">
        <f>IF(Orders!U465&gt;500,"Yüksək Satış","Aşağı Satış")</f>
        <v>Aşağı Satış</v>
      </c>
      <c r="D465" s="26" t="str">
        <f>IF(Orders!U465&gt;500,IF(Orders!E465="First Class",IF(Orders!W465=0,"VIP","Special"),"Formal"),"Normal")</f>
        <v>Normal</v>
      </c>
      <c r="E465" s="26" t="str" cm="1">
        <f t="array" ref="E465">_xlfn.IFS(Orders!W465=0,"Endirim Yoxdur",SUMIFS(Orders!$V:$V,Orders!$T:$T,Orders!T465)&gt;10,ROUND(Orders!W465*1.15,2),SUMIFS(Orders!$V:$V,Orders!$T:$T,Orders!T465)&lt;=10,"Endirim Yoxdur")</f>
        <v>Endirim Yoxdur</v>
      </c>
    </row>
    <row r="466" spans="3:5" x14ac:dyDescent="0.25">
      <c r="C466" s="26" t="str">
        <f>IF(Orders!U466&gt;500,"Yüksək Satış","Aşağı Satış")</f>
        <v>Aşağı Satış</v>
      </c>
      <c r="D466" s="26" t="str">
        <f>IF(Orders!U466&gt;500,IF(Orders!E466="First Class",IF(Orders!W466=0,"VIP","Special"),"Formal"),"Normal")</f>
        <v>Normal</v>
      </c>
      <c r="E466" s="26" t="str" cm="1">
        <f t="array" ref="E466">_xlfn.IFS(Orders!W466=0,"Endirim Yoxdur",SUMIFS(Orders!$V:$V,Orders!$T:$T,Orders!T466)&gt;10,ROUND(Orders!W466*1.15,2),SUMIFS(Orders!$V:$V,Orders!$T:$T,Orders!T466)&lt;=10,"Endirim Yoxdur")</f>
        <v>Endirim Yoxdur</v>
      </c>
    </row>
    <row r="467" spans="3:5" x14ac:dyDescent="0.25">
      <c r="C467" s="26" t="str">
        <f>IF(Orders!U467&gt;500,"Yüksək Satış","Aşağı Satış")</f>
        <v>Aşağı Satış</v>
      </c>
      <c r="D467" s="26" t="str">
        <f>IF(Orders!U467&gt;500,IF(Orders!E467="First Class",IF(Orders!W467=0,"VIP","Special"),"Formal"),"Normal")</f>
        <v>Normal</v>
      </c>
      <c r="E467" s="26" t="str" cm="1">
        <f t="array" ref="E467">_xlfn.IFS(Orders!W467=0,"Endirim Yoxdur",SUMIFS(Orders!$V:$V,Orders!$T:$T,Orders!T467)&gt;10,ROUND(Orders!W467*1.15,2),SUMIFS(Orders!$V:$V,Orders!$T:$T,Orders!T467)&lt;=10,"Endirim Yoxdur")</f>
        <v>Endirim Yoxdur</v>
      </c>
    </row>
    <row r="468" spans="3:5" x14ac:dyDescent="0.25">
      <c r="C468" s="26" t="str">
        <f>IF(Orders!U468&gt;500,"Yüksək Satış","Aşağı Satış")</f>
        <v>Yüksək Satış</v>
      </c>
      <c r="D468" s="26" t="str">
        <f>IF(Orders!U468&gt;500,IF(Orders!E468="First Class",IF(Orders!W468=0,"VIP","Special"),"Formal"),"Normal")</f>
        <v>Formal</v>
      </c>
      <c r="E468" s="26" cm="1">
        <f t="array" ref="E468">_xlfn.IFS(Orders!W468=0,"Endirim Yoxdur",SUMIFS(Orders!$V:$V,Orders!$T:$T,Orders!T468)&gt;10,ROUND(Orders!W468*1.15,2),SUMIFS(Orders!$V:$V,Orders!$T:$T,Orders!T468)&lt;=10,"Endirim Yoxdur")</f>
        <v>0.23</v>
      </c>
    </row>
    <row r="469" spans="3:5" x14ac:dyDescent="0.25">
      <c r="C469" s="26" t="str">
        <f>IF(Orders!U469&gt;500,"Yüksək Satış","Aşağı Satış")</f>
        <v>Aşağı Satış</v>
      </c>
      <c r="D469" s="26" t="str">
        <f>IF(Orders!U469&gt;500,IF(Orders!E469="First Class",IF(Orders!W469=0,"VIP","Special"),"Formal"),"Normal")</f>
        <v>Normal</v>
      </c>
      <c r="E469" s="26" cm="1">
        <f t="array" ref="E469">_xlfn.IFS(Orders!W469=0,"Endirim Yoxdur",SUMIFS(Orders!$V:$V,Orders!$T:$T,Orders!T469)&gt;10,ROUND(Orders!W469*1.15,2),SUMIFS(Orders!$V:$V,Orders!$T:$T,Orders!T469)&lt;=10,"Endirim Yoxdur")</f>
        <v>0.23</v>
      </c>
    </row>
    <row r="470" spans="3:5" x14ac:dyDescent="0.25">
      <c r="C470" s="26" t="str">
        <f>IF(Orders!U470&gt;500,"Yüksək Satış","Aşağı Satış")</f>
        <v>Yüksək Satış</v>
      </c>
      <c r="D470" s="26" t="str">
        <f>IF(Orders!U470&gt;500,IF(Orders!E470="First Class",IF(Orders!W470=0,"VIP","Special"),"Formal"),"Normal")</f>
        <v>Formal</v>
      </c>
      <c r="E470" s="26" cm="1">
        <f t="array" ref="E470">_xlfn.IFS(Orders!W470=0,"Endirim Yoxdur",SUMIFS(Orders!$V:$V,Orders!$T:$T,Orders!T470)&gt;10,ROUND(Orders!W470*1.15,2),SUMIFS(Orders!$V:$V,Orders!$T:$T,Orders!T470)&lt;=10,"Endirim Yoxdur")</f>
        <v>0.35</v>
      </c>
    </row>
    <row r="471" spans="3:5" x14ac:dyDescent="0.25">
      <c r="C471" s="26" t="str">
        <f>IF(Orders!U471&gt;500,"Yüksək Satış","Aşağı Satış")</f>
        <v>Aşağı Satış</v>
      </c>
      <c r="D471" s="26" t="str">
        <f>IF(Orders!U471&gt;500,IF(Orders!E471="First Class",IF(Orders!W471=0,"VIP","Special"),"Formal"),"Normal")</f>
        <v>Normal</v>
      </c>
      <c r="E471" s="26" cm="1">
        <f t="array" ref="E471">_xlfn.IFS(Orders!W471=0,"Endirim Yoxdur",SUMIFS(Orders!$V:$V,Orders!$T:$T,Orders!T471)&gt;10,ROUND(Orders!W471*1.15,2),SUMIFS(Orders!$V:$V,Orders!$T:$T,Orders!T471)&lt;=10,"Endirim Yoxdur")</f>
        <v>0.69</v>
      </c>
    </row>
    <row r="472" spans="3:5" x14ac:dyDescent="0.25">
      <c r="C472" s="26" t="str">
        <f>IF(Orders!U472&gt;500,"Yüksək Satış","Aşağı Satış")</f>
        <v>Aşağı Satış</v>
      </c>
      <c r="D472" s="26" t="str">
        <f>IF(Orders!U472&gt;500,IF(Orders!E472="First Class",IF(Orders!W472=0,"VIP","Special"),"Formal"),"Normal")</f>
        <v>Normal</v>
      </c>
      <c r="E472" s="26" t="str" cm="1">
        <f t="array" ref="E472">_xlfn.IFS(Orders!W472=0,"Endirim Yoxdur",SUMIFS(Orders!$V:$V,Orders!$T:$T,Orders!T472)&gt;10,ROUND(Orders!W472*1.15,2),SUMIFS(Orders!$V:$V,Orders!$T:$T,Orders!T472)&lt;=10,"Endirim Yoxdur")</f>
        <v>Endirim Yoxdur</v>
      </c>
    </row>
    <row r="473" spans="3:5" x14ac:dyDescent="0.25">
      <c r="C473" s="26" t="str">
        <f>IF(Orders!U473&gt;500,"Yüksək Satış","Aşağı Satış")</f>
        <v>Aşağı Satış</v>
      </c>
      <c r="D473" s="26" t="str">
        <f>IF(Orders!U473&gt;500,IF(Orders!E473="First Class",IF(Orders!W473=0,"VIP","Special"),"Formal"),"Normal")</f>
        <v>Normal</v>
      </c>
      <c r="E473" s="26" cm="1">
        <f t="array" ref="E473">_xlfn.IFS(Orders!W473=0,"Endirim Yoxdur",SUMIFS(Orders!$V:$V,Orders!$T:$T,Orders!T473)&gt;10,ROUND(Orders!W473*1.15,2),SUMIFS(Orders!$V:$V,Orders!$T:$T,Orders!T473)&lt;=10,"Endirim Yoxdur")</f>
        <v>0.92</v>
      </c>
    </row>
    <row r="474" spans="3:5" x14ac:dyDescent="0.25">
      <c r="C474" s="26" t="str">
        <f>IF(Orders!U474&gt;500,"Yüksək Satış","Aşağı Satış")</f>
        <v>Aşağı Satış</v>
      </c>
      <c r="D474" s="26" t="str">
        <f>IF(Orders!U474&gt;500,IF(Orders!E474="First Class",IF(Orders!W474=0,"VIP","Special"),"Formal"),"Normal")</f>
        <v>Normal</v>
      </c>
      <c r="E474" s="26" cm="1">
        <f t="array" ref="E474">_xlfn.IFS(Orders!W474=0,"Endirim Yoxdur",SUMIFS(Orders!$V:$V,Orders!$T:$T,Orders!T474)&gt;10,ROUND(Orders!W474*1.15,2),SUMIFS(Orders!$V:$V,Orders!$T:$T,Orders!T474)&lt;=10,"Endirim Yoxdur")</f>
        <v>0.23</v>
      </c>
    </row>
    <row r="475" spans="3:5" x14ac:dyDescent="0.25">
      <c r="C475" s="26" t="str">
        <f>IF(Orders!U475&gt;500,"Yüksək Satış","Aşağı Satış")</f>
        <v>Aşağı Satış</v>
      </c>
      <c r="D475" s="26" t="str">
        <f>IF(Orders!U475&gt;500,IF(Orders!E475="First Class",IF(Orders!W475=0,"VIP","Special"),"Formal"),"Normal")</f>
        <v>Normal</v>
      </c>
      <c r="E475" s="26" cm="1">
        <f t="array" ref="E475">_xlfn.IFS(Orders!W475=0,"Endirim Yoxdur",SUMIFS(Orders!$V:$V,Orders!$T:$T,Orders!T475)&gt;10,ROUND(Orders!W475*1.15,2),SUMIFS(Orders!$V:$V,Orders!$T:$T,Orders!T475)&lt;=10,"Endirim Yoxdur")</f>
        <v>0.23</v>
      </c>
    </row>
    <row r="476" spans="3:5" x14ac:dyDescent="0.25">
      <c r="C476" s="26" t="str">
        <f>IF(Orders!U476&gt;500,"Yüksək Satış","Aşağı Satış")</f>
        <v>Aşağı Satış</v>
      </c>
      <c r="D476" s="26" t="str">
        <f>IF(Orders!U476&gt;500,IF(Orders!E476="First Class",IF(Orders!W476=0,"VIP","Special"),"Formal"),"Normal")</f>
        <v>Normal</v>
      </c>
      <c r="E476" s="26" cm="1">
        <f t="array" ref="E476">_xlfn.IFS(Orders!W476=0,"Endirim Yoxdur",SUMIFS(Orders!$V:$V,Orders!$T:$T,Orders!T476)&gt;10,ROUND(Orders!W476*1.15,2),SUMIFS(Orders!$V:$V,Orders!$T:$T,Orders!T476)&lt;=10,"Endirim Yoxdur")</f>
        <v>0.23</v>
      </c>
    </row>
    <row r="477" spans="3:5" x14ac:dyDescent="0.25">
      <c r="C477" s="26" t="str">
        <f>IF(Orders!U477&gt;500,"Yüksək Satış","Aşağı Satış")</f>
        <v>Aşağı Satış</v>
      </c>
      <c r="D477" s="26" t="str">
        <f>IF(Orders!U477&gt;500,IF(Orders!E477="First Class",IF(Orders!W477=0,"VIP","Special"),"Formal"),"Normal")</f>
        <v>Normal</v>
      </c>
      <c r="E477" s="26" t="str" cm="1">
        <f t="array" ref="E477">_xlfn.IFS(Orders!W477=0,"Endirim Yoxdur",SUMIFS(Orders!$V:$V,Orders!$T:$T,Orders!T477)&gt;10,ROUND(Orders!W477*1.15,2),SUMIFS(Orders!$V:$V,Orders!$T:$T,Orders!T477)&lt;=10,"Endirim Yoxdur")</f>
        <v>Endirim Yoxdur</v>
      </c>
    </row>
    <row r="478" spans="3:5" x14ac:dyDescent="0.25">
      <c r="C478" s="26" t="str">
        <f>IF(Orders!U478&gt;500,"Yüksək Satış","Aşağı Satış")</f>
        <v>Aşağı Satış</v>
      </c>
      <c r="D478" s="26" t="str">
        <f>IF(Orders!U478&gt;500,IF(Orders!E478="First Class",IF(Orders!W478=0,"VIP","Special"),"Formal"),"Normal")</f>
        <v>Normal</v>
      </c>
      <c r="E478" s="26" t="str" cm="1">
        <f t="array" ref="E478">_xlfn.IFS(Orders!W478=0,"Endirim Yoxdur",SUMIFS(Orders!$V:$V,Orders!$T:$T,Orders!T478)&gt;10,ROUND(Orders!W478*1.15,2),SUMIFS(Orders!$V:$V,Orders!$T:$T,Orders!T478)&lt;=10,"Endirim Yoxdur")</f>
        <v>Endirim Yoxdur</v>
      </c>
    </row>
    <row r="479" spans="3:5" x14ac:dyDescent="0.25">
      <c r="C479" s="26" t="str">
        <f>IF(Orders!U479&gt;500,"Yüksək Satış","Aşağı Satış")</f>
        <v>Yüksək Satış</v>
      </c>
      <c r="D479" s="26" t="str">
        <f>IF(Orders!U479&gt;500,IF(Orders!E479="First Class",IF(Orders!W479=0,"VIP","Special"),"Formal"),"Normal")</f>
        <v>Formal</v>
      </c>
      <c r="E479" s="26" t="str" cm="1">
        <f t="array" ref="E479">_xlfn.IFS(Orders!W479=0,"Endirim Yoxdur",SUMIFS(Orders!$V:$V,Orders!$T:$T,Orders!T479)&gt;10,ROUND(Orders!W479*1.15,2),SUMIFS(Orders!$V:$V,Orders!$T:$T,Orders!T479)&lt;=10,"Endirim Yoxdur")</f>
        <v>Endirim Yoxdur</v>
      </c>
    </row>
    <row r="480" spans="3:5" x14ac:dyDescent="0.25">
      <c r="C480" s="26" t="str">
        <f>IF(Orders!U480&gt;500,"Yüksək Satış","Aşağı Satış")</f>
        <v>Aşağı Satış</v>
      </c>
      <c r="D480" s="26" t="str">
        <f>IF(Orders!U480&gt;500,IF(Orders!E480="First Class",IF(Orders!W480=0,"VIP","Special"),"Formal"),"Normal")</f>
        <v>Normal</v>
      </c>
      <c r="E480" s="26" cm="1">
        <f t="array" ref="E480">_xlfn.IFS(Orders!W480=0,"Endirim Yoxdur",SUMIFS(Orders!$V:$V,Orders!$T:$T,Orders!T480)&gt;10,ROUND(Orders!W480*1.15,2),SUMIFS(Orders!$V:$V,Orders!$T:$T,Orders!T480)&lt;=10,"Endirim Yoxdur")</f>
        <v>0.23</v>
      </c>
    </row>
    <row r="481" spans="3:5" x14ac:dyDescent="0.25">
      <c r="C481" s="26" t="str">
        <f>IF(Orders!U481&gt;500,"Yüksək Satış","Aşağı Satış")</f>
        <v>Aşağı Satış</v>
      </c>
      <c r="D481" s="26" t="str">
        <f>IF(Orders!U481&gt;500,IF(Orders!E481="First Class",IF(Orders!W481=0,"VIP","Special"),"Formal"),"Normal")</f>
        <v>Normal</v>
      </c>
      <c r="E481" s="26" cm="1">
        <f t="array" ref="E481">_xlfn.IFS(Orders!W481=0,"Endirim Yoxdur",SUMIFS(Orders!$V:$V,Orders!$T:$T,Orders!T481)&gt;10,ROUND(Orders!W481*1.15,2),SUMIFS(Orders!$V:$V,Orders!$T:$T,Orders!T481)&lt;=10,"Endirim Yoxdur")</f>
        <v>0.81</v>
      </c>
    </row>
    <row r="482" spans="3:5" x14ac:dyDescent="0.25">
      <c r="C482" s="26" t="str">
        <f>IF(Orders!U482&gt;500,"Yüksək Satış","Aşağı Satış")</f>
        <v>Aşağı Satış</v>
      </c>
      <c r="D482" s="26" t="str">
        <f>IF(Orders!U482&gt;500,IF(Orders!E482="First Class",IF(Orders!W482=0,"VIP","Special"),"Formal"),"Normal")</f>
        <v>Normal</v>
      </c>
      <c r="E482" s="26" cm="1">
        <f t="array" ref="E482">_xlfn.IFS(Orders!W482=0,"Endirim Yoxdur",SUMIFS(Orders!$V:$V,Orders!$T:$T,Orders!T482)&gt;10,ROUND(Orders!W482*1.15,2),SUMIFS(Orders!$V:$V,Orders!$T:$T,Orders!T482)&lt;=10,"Endirim Yoxdur")</f>
        <v>0.23</v>
      </c>
    </row>
    <row r="483" spans="3:5" x14ac:dyDescent="0.25">
      <c r="C483" s="26" t="str">
        <f>IF(Orders!U483&gt;500,"Yüksək Satış","Aşağı Satış")</f>
        <v>Aşağı Satış</v>
      </c>
      <c r="D483" s="26" t="str">
        <f>IF(Orders!U483&gt;500,IF(Orders!E483="First Class",IF(Orders!W483=0,"VIP","Special"),"Formal"),"Normal")</f>
        <v>Normal</v>
      </c>
      <c r="E483" s="26" t="str" cm="1">
        <f t="array" ref="E483">_xlfn.IFS(Orders!W483=0,"Endirim Yoxdur",SUMIFS(Orders!$V:$V,Orders!$T:$T,Orders!T483)&gt;10,ROUND(Orders!W483*1.15,2),SUMIFS(Orders!$V:$V,Orders!$T:$T,Orders!T483)&lt;=10,"Endirim Yoxdur")</f>
        <v>Endirim Yoxdur</v>
      </c>
    </row>
    <row r="484" spans="3:5" x14ac:dyDescent="0.25">
      <c r="C484" s="26" t="str">
        <f>IF(Orders!U484&gt;500,"Yüksək Satış","Aşağı Satış")</f>
        <v>Aşağı Satış</v>
      </c>
      <c r="D484" s="26" t="str">
        <f>IF(Orders!U484&gt;500,IF(Orders!E484="First Class",IF(Orders!W484=0,"VIP","Special"),"Formal"),"Normal")</f>
        <v>Normal</v>
      </c>
      <c r="E484" s="26" t="str" cm="1">
        <f t="array" ref="E484">_xlfn.IFS(Orders!W484=0,"Endirim Yoxdur",SUMIFS(Orders!$V:$V,Orders!$T:$T,Orders!T484)&gt;10,ROUND(Orders!W484*1.15,2),SUMIFS(Orders!$V:$V,Orders!$T:$T,Orders!T484)&lt;=10,"Endirim Yoxdur")</f>
        <v>Endirim Yoxdur</v>
      </c>
    </row>
    <row r="485" spans="3:5" x14ac:dyDescent="0.25">
      <c r="C485" s="26" t="str">
        <f>IF(Orders!U485&gt;500,"Yüksək Satış","Aşağı Satış")</f>
        <v>Aşağı Satış</v>
      </c>
      <c r="D485" s="26" t="str">
        <f>IF(Orders!U485&gt;500,IF(Orders!E485="First Class",IF(Orders!W485=0,"VIP","Special"),"Formal"),"Normal")</f>
        <v>Normal</v>
      </c>
      <c r="E485" s="26" t="str" cm="1">
        <f t="array" ref="E485">_xlfn.IFS(Orders!W485=0,"Endirim Yoxdur",SUMIFS(Orders!$V:$V,Orders!$T:$T,Orders!T485)&gt;10,ROUND(Orders!W485*1.15,2),SUMIFS(Orders!$V:$V,Orders!$T:$T,Orders!T485)&lt;=10,"Endirim Yoxdur")</f>
        <v>Endirim Yoxdur</v>
      </c>
    </row>
    <row r="486" spans="3:5" x14ac:dyDescent="0.25">
      <c r="C486" s="26" t="str">
        <f>IF(Orders!U486&gt;500,"Yüksək Satış","Aşağı Satış")</f>
        <v>Aşağı Satış</v>
      </c>
      <c r="D486" s="26" t="str">
        <f>IF(Orders!U486&gt;500,IF(Orders!E486="First Class",IF(Orders!W486=0,"VIP","Special"),"Formal"),"Normal")</f>
        <v>Normal</v>
      </c>
      <c r="E486" s="26" cm="1">
        <f t="array" ref="E486">_xlfn.IFS(Orders!W486=0,"Endirim Yoxdur",SUMIFS(Orders!$V:$V,Orders!$T:$T,Orders!T486)&gt;10,ROUND(Orders!W486*1.15,2),SUMIFS(Orders!$V:$V,Orders!$T:$T,Orders!T486)&lt;=10,"Endirim Yoxdur")</f>
        <v>0.23</v>
      </c>
    </row>
    <row r="487" spans="3:5" x14ac:dyDescent="0.25">
      <c r="C487" s="26" t="str">
        <f>IF(Orders!U487&gt;500,"Yüksək Satış","Aşağı Satış")</f>
        <v>Aşağı Satış</v>
      </c>
      <c r="D487" s="26" t="str">
        <f>IF(Orders!U487&gt;500,IF(Orders!E487="First Class",IF(Orders!W487=0,"VIP","Special"),"Formal"),"Normal")</f>
        <v>Normal</v>
      </c>
      <c r="E487" s="26" cm="1">
        <f t="array" ref="E487">_xlfn.IFS(Orders!W487=0,"Endirim Yoxdur",SUMIFS(Orders!$V:$V,Orders!$T:$T,Orders!T487)&gt;10,ROUND(Orders!W487*1.15,2),SUMIFS(Orders!$V:$V,Orders!$T:$T,Orders!T487)&lt;=10,"Endirim Yoxdur")</f>
        <v>0.23</v>
      </c>
    </row>
    <row r="488" spans="3:5" x14ac:dyDescent="0.25">
      <c r="C488" s="26" t="str">
        <f>IF(Orders!U488&gt;500,"Yüksək Satış","Aşağı Satış")</f>
        <v>Aşağı Satış</v>
      </c>
      <c r="D488" s="26" t="str">
        <f>IF(Orders!U488&gt;500,IF(Orders!E488="First Class",IF(Orders!W488=0,"VIP","Special"),"Formal"),"Normal")</f>
        <v>Normal</v>
      </c>
      <c r="E488" s="26" t="str" cm="1">
        <f t="array" ref="E488">_xlfn.IFS(Orders!W488=0,"Endirim Yoxdur",SUMIFS(Orders!$V:$V,Orders!$T:$T,Orders!T488)&gt;10,ROUND(Orders!W488*1.15,2),SUMIFS(Orders!$V:$V,Orders!$T:$T,Orders!T488)&lt;=10,"Endirim Yoxdur")</f>
        <v>Endirim Yoxdur</v>
      </c>
    </row>
    <row r="489" spans="3:5" x14ac:dyDescent="0.25">
      <c r="C489" s="26" t="str">
        <f>IF(Orders!U489&gt;500,"Yüksək Satış","Aşağı Satış")</f>
        <v>Aşağı Satış</v>
      </c>
      <c r="D489" s="26" t="str">
        <f>IF(Orders!U489&gt;500,IF(Orders!E489="First Class",IF(Orders!W489=0,"VIP","Special"),"Formal"),"Normal")</f>
        <v>Normal</v>
      </c>
      <c r="E489" s="26" t="str" cm="1">
        <f t="array" ref="E489">_xlfn.IFS(Orders!W489=0,"Endirim Yoxdur",SUMIFS(Orders!$V:$V,Orders!$T:$T,Orders!T489)&gt;10,ROUND(Orders!W489*1.15,2),SUMIFS(Orders!$V:$V,Orders!$T:$T,Orders!T489)&lt;=10,"Endirim Yoxdur")</f>
        <v>Endirim Yoxdur</v>
      </c>
    </row>
    <row r="490" spans="3:5" x14ac:dyDescent="0.25">
      <c r="C490" s="26" t="str">
        <f>IF(Orders!U490&gt;500,"Yüksək Satış","Aşağı Satış")</f>
        <v>Aşağı Satış</v>
      </c>
      <c r="D490" s="26" t="str">
        <f>IF(Orders!U490&gt;500,IF(Orders!E490="First Class",IF(Orders!W490=0,"VIP","Special"),"Formal"),"Normal")</f>
        <v>Normal</v>
      </c>
      <c r="E490" s="26" cm="1">
        <f t="array" ref="E490">_xlfn.IFS(Orders!W490=0,"Endirim Yoxdur",SUMIFS(Orders!$V:$V,Orders!$T:$T,Orders!T490)&gt;10,ROUND(Orders!W490*1.15,2),SUMIFS(Orders!$V:$V,Orders!$T:$T,Orders!T490)&lt;=10,"Endirim Yoxdur")</f>
        <v>0.23</v>
      </c>
    </row>
    <row r="491" spans="3:5" x14ac:dyDescent="0.25">
      <c r="C491" s="26" t="str">
        <f>IF(Orders!U491&gt;500,"Yüksək Satış","Aşağı Satış")</f>
        <v>Aşağı Satış</v>
      </c>
      <c r="D491" s="26" t="str">
        <f>IF(Orders!U491&gt;500,IF(Orders!E491="First Class",IF(Orders!W491=0,"VIP","Special"),"Formal"),"Normal")</f>
        <v>Normal</v>
      </c>
      <c r="E491" s="26" cm="1">
        <f t="array" ref="E491">_xlfn.IFS(Orders!W491=0,"Endirim Yoxdur",SUMIFS(Orders!$V:$V,Orders!$T:$T,Orders!T491)&gt;10,ROUND(Orders!W491*1.15,2),SUMIFS(Orders!$V:$V,Orders!$T:$T,Orders!T491)&lt;=10,"Endirim Yoxdur")</f>
        <v>0.23</v>
      </c>
    </row>
    <row r="492" spans="3:5" x14ac:dyDescent="0.25">
      <c r="C492" s="26" t="str">
        <f>IF(Orders!U492&gt;500,"Yüksək Satış","Aşağı Satış")</f>
        <v>Aşağı Satış</v>
      </c>
      <c r="D492" s="26" t="str">
        <f>IF(Orders!U492&gt;500,IF(Orders!E492="First Class",IF(Orders!W492=0,"VIP","Special"),"Formal"),"Normal")</f>
        <v>Normal</v>
      </c>
      <c r="E492" s="26" cm="1">
        <f t="array" ref="E492">_xlfn.IFS(Orders!W492=0,"Endirim Yoxdur",SUMIFS(Orders!$V:$V,Orders!$T:$T,Orders!T492)&gt;10,ROUND(Orders!W492*1.15,2),SUMIFS(Orders!$V:$V,Orders!$T:$T,Orders!T492)&lt;=10,"Endirim Yoxdur")</f>
        <v>0.23</v>
      </c>
    </row>
    <row r="493" spans="3:5" x14ac:dyDescent="0.25">
      <c r="C493" s="26" t="str">
        <f>IF(Orders!U493&gt;500,"Yüksək Satış","Aşağı Satış")</f>
        <v>Yüksək Satış</v>
      </c>
      <c r="D493" s="26" t="str">
        <f>IF(Orders!U493&gt;500,IF(Orders!E493="First Class",IF(Orders!W493=0,"VIP","Special"),"Formal"),"Normal")</f>
        <v>Formal</v>
      </c>
      <c r="E493" s="26" cm="1">
        <f t="array" ref="E493">_xlfn.IFS(Orders!W493=0,"Endirim Yoxdur",SUMIFS(Orders!$V:$V,Orders!$T:$T,Orders!T493)&gt;10,ROUND(Orders!W493*1.15,2),SUMIFS(Orders!$V:$V,Orders!$T:$T,Orders!T493)&lt;=10,"Endirim Yoxdur")</f>
        <v>0.46</v>
      </c>
    </row>
    <row r="494" spans="3:5" x14ac:dyDescent="0.25">
      <c r="C494" s="26" t="str">
        <f>IF(Orders!U494&gt;500,"Yüksək Satış","Aşağı Satış")</f>
        <v>Aşağı Satış</v>
      </c>
      <c r="D494" s="26" t="str">
        <f>IF(Orders!U494&gt;500,IF(Orders!E494="First Class",IF(Orders!W494=0,"VIP","Special"),"Formal"),"Normal")</f>
        <v>Normal</v>
      </c>
      <c r="E494" s="26" t="str" cm="1">
        <f t="array" ref="E494">_xlfn.IFS(Orders!W494=0,"Endirim Yoxdur",SUMIFS(Orders!$V:$V,Orders!$T:$T,Orders!T494)&gt;10,ROUND(Orders!W494*1.15,2),SUMIFS(Orders!$V:$V,Orders!$T:$T,Orders!T494)&lt;=10,"Endirim Yoxdur")</f>
        <v>Endirim Yoxdur</v>
      </c>
    </row>
    <row r="495" spans="3:5" x14ac:dyDescent="0.25">
      <c r="C495" s="26" t="str">
        <f>IF(Orders!U495&gt;500,"Yüksək Satış","Aşağı Satış")</f>
        <v>Aşağı Satış</v>
      </c>
      <c r="D495" s="26" t="str">
        <f>IF(Orders!U495&gt;500,IF(Orders!E495="First Class",IF(Orders!W495=0,"VIP","Special"),"Formal"),"Normal")</f>
        <v>Normal</v>
      </c>
      <c r="E495" s="26" t="str" cm="1">
        <f t="array" ref="E495">_xlfn.IFS(Orders!W495=0,"Endirim Yoxdur",SUMIFS(Orders!$V:$V,Orders!$T:$T,Orders!T495)&gt;10,ROUND(Orders!W495*1.15,2),SUMIFS(Orders!$V:$V,Orders!$T:$T,Orders!T495)&lt;=10,"Endirim Yoxdur")</f>
        <v>Endirim Yoxdur</v>
      </c>
    </row>
    <row r="496" spans="3:5" x14ac:dyDescent="0.25">
      <c r="C496" s="26" t="str">
        <f>IF(Orders!U496&gt;500,"Yüksək Satış","Aşağı Satış")</f>
        <v>Aşağı Satış</v>
      </c>
      <c r="D496" s="26" t="str">
        <f>IF(Orders!U496&gt;500,IF(Orders!E496="First Class",IF(Orders!W496=0,"VIP","Special"),"Formal"),"Normal")</f>
        <v>Normal</v>
      </c>
      <c r="E496" s="26" t="str" cm="1">
        <f t="array" ref="E496">_xlfn.IFS(Orders!W496=0,"Endirim Yoxdur",SUMIFS(Orders!$V:$V,Orders!$T:$T,Orders!T496)&gt;10,ROUND(Orders!W496*1.15,2),SUMIFS(Orders!$V:$V,Orders!$T:$T,Orders!T496)&lt;=10,"Endirim Yoxdur")</f>
        <v>Endirim Yoxdur</v>
      </c>
    </row>
    <row r="497" spans="3:5" x14ac:dyDescent="0.25">
      <c r="C497" s="26" t="str">
        <f>IF(Orders!U497&gt;500,"Yüksək Satış","Aşağı Satış")</f>
        <v>Aşağı Satış</v>
      </c>
      <c r="D497" s="26" t="str">
        <f>IF(Orders!U497&gt;500,IF(Orders!E497="First Class",IF(Orders!W497=0,"VIP","Special"),"Formal"),"Normal")</f>
        <v>Normal</v>
      </c>
      <c r="E497" s="26" t="str" cm="1">
        <f t="array" ref="E497">_xlfn.IFS(Orders!W497=0,"Endirim Yoxdur",SUMIFS(Orders!$V:$V,Orders!$T:$T,Orders!T497)&gt;10,ROUND(Orders!W497*1.15,2),SUMIFS(Orders!$V:$V,Orders!$T:$T,Orders!T497)&lt;=10,"Endirim Yoxdur")</f>
        <v>Endirim Yoxdur</v>
      </c>
    </row>
    <row r="498" spans="3:5" x14ac:dyDescent="0.25">
      <c r="C498" s="26" t="str">
        <f>IF(Orders!U498&gt;500,"Yüksək Satış","Aşağı Satış")</f>
        <v>Aşağı Satış</v>
      </c>
      <c r="D498" s="26" t="str">
        <f>IF(Orders!U498&gt;500,IF(Orders!E498="First Class",IF(Orders!W498=0,"VIP","Special"),"Formal"),"Normal")</f>
        <v>Normal</v>
      </c>
      <c r="E498" s="26" t="str" cm="1">
        <f t="array" ref="E498">_xlfn.IFS(Orders!W498=0,"Endirim Yoxdur",SUMIFS(Orders!$V:$V,Orders!$T:$T,Orders!T498)&gt;10,ROUND(Orders!W498*1.15,2),SUMIFS(Orders!$V:$V,Orders!$T:$T,Orders!T498)&lt;=10,"Endirim Yoxdur")</f>
        <v>Endirim Yoxdur</v>
      </c>
    </row>
    <row r="499" spans="3:5" x14ac:dyDescent="0.25">
      <c r="C499" s="26" t="str">
        <f>IF(Orders!U499&gt;500,"Yüksək Satış","Aşağı Satış")</f>
        <v>Aşağı Satış</v>
      </c>
      <c r="D499" s="26" t="str">
        <f>IF(Orders!U499&gt;500,IF(Orders!E499="First Class",IF(Orders!W499=0,"VIP","Special"),"Formal"),"Normal")</f>
        <v>Normal</v>
      </c>
      <c r="E499" s="26" t="str" cm="1">
        <f t="array" ref="E499">_xlfn.IFS(Orders!W499=0,"Endirim Yoxdur",SUMIFS(Orders!$V:$V,Orders!$T:$T,Orders!T499)&gt;10,ROUND(Orders!W499*1.15,2),SUMIFS(Orders!$V:$V,Orders!$T:$T,Orders!T499)&lt;=10,"Endirim Yoxdur")</f>
        <v>Endirim Yoxdur</v>
      </c>
    </row>
    <row r="500" spans="3:5" x14ac:dyDescent="0.25">
      <c r="C500" s="26" t="str">
        <f>IF(Orders!U500&gt;500,"Yüksək Satış","Aşağı Satış")</f>
        <v>Aşağı Satış</v>
      </c>
      <c r="D500" s="26" t="str">
        <f>IF(Orders!U500&gt;500,IF(Orders!E500="First Class",IF(Orders!W500=0,"VIP","Special"),"Formal"),"Normal")</f>
        <v>Normal</v>
      </c>
      <c r="E500" s="26" cm="1">
        <f t="array" ref="E500">_xlfn.IFS(Orders!W500=0,"Endirim Yoxdur",SUMIFS(Orders!$V:$V,Orders!$T:$T,Orders!T500)&gt;10,ROUND(Orders!W500*1.15,2),SUMIFS(Orders!$V:$V,Orders!$T:$T,Orders!T500)&lt;=10,"Endirim Yoxdur")</f>
        <v>0.23</v>
      </c>
    </row>
    <row r="501" spans="3:5" x14ac:dyDescent="0.25">
      <c r="C501" s="26" t="str">
        <f>IF(Orders!U501&gt;500,"Yüksək Satış","Aşağı Satış")</f>
        <v>Aşağı Satış</v>
      </c>
      <c r="D501" s="26" t="str">
        <f>IF(Orders!U501&gt;500,IF(Orders!E501="First Class",IF(Orders!W501=0,"VIP","Special"),"Formal"),"Normal")</f>
        <v>Normal</v>
      </c>
      <c r="E501" s="26" cm="1">
        <f t="array" ref="E501">_xlfn.IFS(Orders!W501=0,"Endirim Yoxdur",SUMIFS(Orders!$V:$V,Orders!$T:$T,Orders!T501)&gt;10,ROUND(Orders!W501*1.15,2),SUMIFS(Orders!$V:$V,Orders!$T:$T,Orders!T501)&lt;=10,"Endirim Yoxdur")</f>
        <v>0.23</v>
      </c>
    </row>
    <row r="502" spans="3:5" x14ac:dyDescent="0.25">
      <c r="C502" s="26" t="str">
        <f>IF(Orders!U502&gt;500,"Yüksək Satış","Aşağı Satış")</f>
        <v>Aşağı Satış</v>
      </c>
      <c r="D502" s="26" t="str">
        <f>IF(Orders!U502&gt;500,IF(Orders!E502="First Class",IF(Orders!W502=0,"VIP","Special"),"Formal"),"Normal")</f>
        <v>Normal</v>
      </c>
      <c r="E502" s="26" cm="1">
        <f t="array" ref="E502">_xlfn.IFS(Orders!W502=0,"Endirim Yoxdur",SUMIFS(Orders!$V:$V,Orders!$T:$T,Orders!T502)&gt;10,ROUND(Orders!W502*1.15,2),SUMIFS(Orders!$V:$V,Orders!$T:$T,Orders!T502)&lt;=10,"Endirim Yoxdur")</f>
        <v>0.23</v>
      </c>
    </row>
    <row r="503" spans="3:5" x14ac:dyDescent="0.25">
      <c r="C503" s="26" t="str">
        <f>IF(Orders!U503&gt;500,"Yüksək Satış","Aşağı Satış")</f>
        <v>Yüksək Satış</v>
      </c>
      <c r="D503" s="26" t="str">
        <f>IF(Orders!U503&gt;500,IF(Orders!E503="First Class",IF(Orders!W503=0,"VIP","Special"),"Formal"),"Normal")</f>
        <v>Formal</v>
      </c>
      <c r="E503" s="26" cm="1">
        <f t="array" ref="E503">_xlfn.IFS(Orders!W503=0,"Endirim Yoxdur",SUMIFS(Orders!$V:$V,Orders!$T:$T,Orders!T503)&gt;10,ROUND(Orders!W503*1.15,2),SUMIFS(Orders!$V:$V,Orders!$T:$T,Orders!T503)&lt;=10,"Endirim Yoxdur")</f>
        <v>0.23</v>
      </c>
    </row>
    <row r="504" spans="3:5" x14ac:dyDescent="0.25">
      <c r="C504" s="26" t="str">
        <f>IF(Orders!U504&gt;500,"Yüksək Satış","Aşağı Satış")</f>
        <v>Aşağı Satış</v>
      </c>
      <c r="D504" s="26" t="str">
        <f>IF(Orders!U504&gt;500,IF(Orders!E504="First Class",IF(Orders!W504=0,"VIP","Special"),"Formal"),"Normal")</f>
        <v>Normal</v>
      </c>
      <c r="E504" s="26" t="str" cm="1">
        <f t="array" ref="E504">_xlfn.IFS(Orders!W504=0,"Endirim Yoxdur",SUMIFS(Orders!$V:$V,Orders!$T:$T,Orders!T504)&gt;10,ROUND(Orders!W504*1.15,2),SUMIFS(Orders!$V:$V,Orders!$T:$T,Orders!T504)&lt;=10,"Endirim Yoxdur")</f>
        <v>Endirim Yoxdur</v>
      </c>
    </row>
    <row r="505" spans="3:5" x14ac:dyDescent="0.25">
      <c r="C505" s="26" t="str">
        <f>IF(Orders!U505&gt;500,"Yüksək Satış","Aşağı Satış")</f>
        <v>Aşağı Satış</v>
      </c>
      <c r="D505" s="26" t="str">
        <f>IF(Orders!U505&gt;500,IF(Orders!E505="First Class",IF(Orders!W505=0,"VIP","Special"),"Formal"),"Normal")</f>
        <v>Normal</v>
      </c>
      <c r="E505" s="26" t="str" cm="1">
        <f t="array" ref="E505">_xlfn.IFS(Orders!W505=0,"Endirim Yoxdur",SUMIFS(Orders!$V:$V,Orders!$T:$T,Orders!T505)&gt;10,ROUND(Orders!W505*1.15,2),SUMIFS(Orders!$V:$V,Orders!$T:$T,Orders!T505)&lt;=10,"Endirim Yoxdur")</f>
        <v>Endirim Yoxdur</v>
      </c>
    </row>
    <row r="506" spans="3:5" x14ac:dyDescent="0.25">
      <c r="C506" s="26" t="str">
        <f>IF(Orders!U506&gt;500,"Yüksək Satış","Aşağı Satış")</f>
        <v>Aşağı Satış</v>
      </c>
      <c r="D506" s="26" t="str">
        <f>IF(Orders!U506&gt;500,IF(Orders!E506="First Class",IF(Orders!W506=0,"VIP","Special"),"Formal"),"Normal")</f>
        <v>Normal</v>
      </c>
      <c r="E506" s="26" cm="1">
        <f t="array" ref="E506">_xlfn.IFS(Orders!W506=0,"Endirim Yoxdur",SUMIFS(Orders!$V:$V,Orders!$T:$T,Orders!T506)&gt;10,ROUND(Orders!W506*1.15,2),SUMIFS(Orders!$V:$V,Orders!$T:$T,Orders!T506)&lt;=10,"Endirim Yoxdur")</f>
        <v>0.35</v>
      </c>
    </row>
    <row r="507" spans="3:5" x14ac:dyDescent="0.25">
      <c r="C507" s="26" t="str">
        <f>IF(Orders!U507&gt;500,"Yüksək Satış","Aşağı Satış")</f>
        <v>Aşağı Satış</v>
      </c>
      <c r="D507" s="26" t="str">
        <f>IF(Orders!U507&gt;500,IF(Orders!E507="First Class",IF(Orders!W507=0,"VIP","Special"),"Formal"),"Normal")</f>
        <v>Normal</v>
      </c>
      <c r="E507" s="26" t="str" cm="1">
        <f t="array" ref="E507">_xlfn.IFS(Orders!W507=0,"Endirim Yoxdur",SUMIFS(Orders!$V:$V,Orders!$T:$T,Orders!T507)&gt;10,ROUND(Orders!W507*1.15,2),SUMIFS(Orders!$V:$V,Orders!$T:$T,Orders!T507)&lt;=10,"Endirim Yoxdur")</f>
        <v>Endirim Yoxdur</v>
      </c>
    </row>
    <row r="508" spans="3:5" x14ac:dyDescent="0.25">
      <c r="C508" s="26" t="str">
        <f>IF(Orders!U508&gt;500,"Yüksək Satış","Aşağı Satış")</f>
        <v>Aşağı Satış</v>
      </c>
      <c r="D508" s="26" t="str">
        <f>IF(Orders!U508&gt;500,IF(Orders!E508="First Class",IF(Orders!W508=0,"VIP","Special"),"Formal"),"Normal")</f>
        <v>Normal</v>
      </c>
      <c r="E508" s="26" t="str" cm="1">
        <f t="array" ref="E508">_xlfn.IFS(Orders!W508=0,"Endirim Yoxdur",SUMIFS(Orders!$V:$V,Orders!$T:$T,Orders!T508)&gt;10,ROUND(Orders!W508*1.15,2),SUMIFS(Orders!$V:$V,Orders!$T:$T,Orders!T508)&lt;=10,"Endirim Yoxdur")</f>
        <v>Endirim Yoxdur</v>
      </c>
    </row>
    <row r="509" spans="3:5" x14ac:dyDescent="0.25">
      <c r="C509" s="26" t="str">
        <f>IF(Orders!U509&gt;500,"Yüksək Satış","Aşağı Satış")</f>
        <v>Aşağı Satış</v>
      </c>
      <c r="D509" s="26" t="str">
        <f>IF(Orders!U509&gt;500,IF(Orders!E509="First Class",IF(Orders!W509=0,"VIP","Special"),"Formal"),"Normal")</f>
        <v>Normal</v>
      </c>
      <c r="E509" s="26" cm="1">
        <f t="array" ref="E509">_xlfn.IFS(Orders!W509=0,"Endirim Yoxdur",SUMIFS(Orders!$V:$V,Orders!$T:$T,Orders!T509)&gt;10,ROUND(Orders!W509*1.15,2),SUMIFS(Orders!$V:$V,Orders!$T:$T,Orders!T509)&lt;=10,"Endirim Yoxdur")</f>
        <v>0.92</v>
      </c>
    </row>
    <row r="510" spans="3:5" x14ac:dyDescent="0.25">
      <c r="C510" s="26" t="str">
        <f>IF(Orders!U510&gt;500,"Yüksək Satış","Aşağı Satış")</f>
        <v>Aşağı Satış</v>
      </c>
      <c r="D510" s="26" t="str">
        <f>IF(Orders!U510&gt;500,IF(Orders!E510="First Class",IF(Orders!W510=0,"VIP","Special"),"Formal"),"Normal")</f>
        <v>Normal</v>
      </c>
      <c r="E510" s="26" t="str" cm="1">
        <f t="array" ref="E510">_xlfn.IFS(Orders!W510=0,"Endirim Yoxdur",SUMIFS(Orders!$V:$V,Orders!$T:$T,Orders!T510)&gt;10,ROUND(Orders!W510*1.15,2),SUMIFS(Orders!$V:$V,Orders!$T:$T,Orders!T510)&lt;=10,"Endirim Yoxdur")</f>
        <v>Endirim Yoxdur</v>
      </c>
    </row>
    <row r="511" spans="3:5" x14ac:dyDescent="0.25">
      <c r="C511" s="26" t="str">
        <f>IF(Orders!U511&gt;500,"Yüksək Satış","Aşağı Satış")</f>
        <v>Yüksək Satış</v>
      </c>
      <c r="D511" s="26" t="str">
        <f>IF(Orders!U511&gt;500,IF(Orders!E511="First Class",IF(Orders!W511=0,"VIP","Special"),"Formal"),"Normal")</f>
        <v>Formal</v>
      </c>
      <c r="E511" s="26" t="str" cm="1">
        <f t="array" ref="E511">_xlfn.IFS(Orders!W511=0,"Endirim Yoxdur",SUMIFS(Orders!$V:$V,Orders!$T:$T,Orders!T511)&gt;10,ROUND(Orders!W511*1.15,2),SUMIFS(Orders!$V:$V,Orders!$T:$T,Orders!T511)&lt;=10,"Endirim Yoxdur")</f>
        <v>Endirim Yoxdur</v>
      </c>
    </row>
    <row r="512" spans="3:5" x14ac:dyDescent="0.25">
      <c r="C512" s="26" t="str">
        <f>IF(Orders!U512&gt;500,"Yüksək Satış","Aşağı Satış")</f>
        <v>Aşağı Satış</v>
      </c>
      <c r="D512" s="26" t="str">
        <f>IF(Orders!U512&gt;500,IF(Orders!E512="First Class",IF(Orders!W512=0,"VIP","Special"),"Formal"),"Normal")</f>
        <v>Normal</v>
      </c>
      <c r="E512" s="26" cm="1">
        <f t="array" ref="E512">_xlfn.IFS(Orders!W512=0,"Endirim Yoxdur",SUMIFS(Orders!$V:$V,Orders!$T:$T,Orders!T512)&gt;10,ROUND(Orders!W512*1.15,2),SUMIFS(Orders!$V:$V,Orders!$T:$T,Orders!T512)&lt;=10,"Endirim Yoxdur")</f>
        <v>0.23</v>
      </c>
    </row>
    <row r="513" spans="3:5" x14ac:dyDescent="0.25">
      <c r="C513" s="26" t="str">
        <f>IF(Orders!U513&gt;500,"Yüksək Satış","Aşağı Satış")</f>
        <v>Aşağı Satış</v>
      </c>
      <c r="D513" s="26" t="str">
        <f>IF(Orders!U513&gt;500,IF(Orders!E513="First Class",IF(Orders!W513=0,"VIP","Special"),"Formal"),"Normal")</f>
        <v>Normal</v>
      </c>
      <c r="E513" s="26" cm="1">
        <f t="array" ref="E513">_xlfn.IFS(Orders!W513=0,"Endirim Yoxdur",SUMIFS(Orders!$V:$V,Orders!$T:$T,Orders!T513)&gt;10,ROUND(Orders!W513*1.15,2),SUMIFS(Orders!$V:$V,Orders!$T:$T,Orders!T513)&lt;=10,"Endirim Yoxdur")</f>
        <v>0.23</v>
      </c>
    </row>
    <row r="514" spans="3:5" x14ac:dyDescent="0.25">
      <c r="C514" s="26" t="str">
        <f>IF(Orders!U514&gt;500,"Yüksək Satış","Aşağı Satış")</f>
        <v>Aşağı Satış</v>
      </c>
      <c r="D514" s="26" t="str">
        <f>IF(Orders!U514&gt;500,IF(Orders!E514="First Class",IF(Orders!W514=0,"VIP","Special"),"Formal"),"Normal")</f>
        <v>Normal</v>
      </c>
      <c r="E514" s="26" t="str" cm="1">
        <f t="array" ref="E514">_xlfn.IFS(Orders!W514=0,"Endirim Yoxdur",SUMIFS(Orders!$V:$V,Orders!$T:$T,Orders!T514)&gt;10,ROUND(Orders!W514*1.15,2),SUMIFS(Orders!$V:$V,Orders!$T:$T,Orders!T514)&lt;=10,"Endirim Yoxdur")</f>
        <v>Endirim Yoxdur</v>
      </c>
    </row>
    <row r="515" spans="3:5" x14ac:dyDescent="0.25">
      <c r="C515" s="26" t="str">
        <f>IF(Orders!U515&gt;500,"Yüksək Satış","Aşağı Satış")</f>
        <v>Yüksək Satış</v>
      </c>
      <c r="D515" s="26" t="str">
        <f>IF(Orders!U515&gt;500,IF(Orders!E515="First Class",IF(Orders!W515=0,"VIP","Special"),"Formal"),"Normal")</f>
        <v>Formal</v>
      </c>
      <c r="E515" s="26" t="str" cm="1">
        <f t="array" ref="E515">_xlfn.IFS(Orders!W515=0,"Endirim Yoxdur",SUMIFS(Orders!$V:$V,Orders!$T:$T,Orders!T515)&gt;10,ROUND(Orders!W515*1.15,2),SUMIFS(Orders!$V:$V,Orders!$T:$T,Orders!T515)&lt;=10,"Endirim Yoxdur")</f>
        <v>Endirim Yoxdur</v>
      </c>
    </row>
    <row r="516" spans="3:5" x14ac:dyDescent="0.25">
      <c r="C516" s="26" t="str">
        <f>IF(Orders!U516&gt;500,"Yüksək Satış","Aşağı Satış")</f>
        <v>Aşağı Satış</v>
      </c>
      <c r="D516" s="26" t="str">
        <f>IF(Orders!U516&gt;500,IF(Orders!E516="First Class",IF(Orders!W516=0,"VIP","Special"),"Formal"),"Normal")</f>
        <v>Normal</v>
      </c>
      <c r="E516" s="26" t="str" cm="1">
        <f t="array" ref="E516">_xlfn.IFS(Orders!W516=0,"Endirim Yoxdur",SUMIFS(Orders!$V:$V,Orders!$T:$T,Orders!T516)&gt;10,ROUND(Orders!W516*1.15,2),SUMIFS(Orders!$V:$V,Orders!$T:$T,Orders!T516)&lt;=10,"Endirim Yoxdur")</f>
        <v>Endirim Yoxdur</v>
      </c>
    </row>
    <row r="517" spans="3:5" x14ac:dyDescent="0.25">
      <c r="C517" s="26" t="str">
        <f>IF(Orders!U517&gt;500,"Yüksək Satış","Aşağı Satış")</f>
        <v>Aşağı Satış</v>
      </c>
      <c r="D517" s="26" t="str">
        <f>IF(Orders!U517&gt;500,IF(Orders!E517="First Class",IF(Orders!W517=0,"VIP","Special"),"Formal"),"Normal")</f>
        <v>Normal</v>
      </c>
      <c r="E517" s="26" t="str" cm="1">
        <f t="array" ref="E517">_xlfn.IFS(Orders!W517=0,"Endirim Yoxdur",SUMIFS(Orders!$V:$V,Orders!$T:$T,Orders!T517)&gt;10,ROUND(Orders!W517*1.15,2),SUMIFS(Orders!$V:$V,Orders!$T:$T,Orders!T517)&lt;=10,"Endirim Yoxdur")</f>
        <v>Endirim Yoxdur</v>
      </c>
    </row>
    <row r="518" spans="3:5" x14ac:dyDescent="0.25">
      <c r="C518" s="26" t="str">
        <f>IF(Orders!U518&gt;500,"Yüksək Satış","Aşağı Satış")</f>
        <v>Aşağı Satış</v>
      </c>
      <c r="D518" s="26" t="str">
        <f>IF(Orders!U518&gt;500,IF(Orders!E518="First Class",IF(Orders!W518=0,"VIP","Special"),"Formal"),"Normal")</f>
        <v>Normal</v>
      </c>
      <c r="E518" s="26" t="str" cm="1">
        <f t="array" ref="E518">_xlfn.IFS(Orders!W518=0,"Endirim Yoxdur",SUMIFS(Orders!$V:$V,Orders!$T:$T,Orders!T518)&gt;10,ROUND(Orders!W518*1.15,2),SUMIFS(Orders!$V:$V,Orders!$T:$T,Orders!T518)&lt;=10,"Endirim Yoxdur")</f>
        <v>Endirim Yoxdur</v>
      </c>
    </row>
    <row r="519" spans="3:5" x14ac:dyDescent="0.25">
      <c r="C519" s="26" t="str">
        <f>IF(Orders!U519&gt;500,"Yüksək Satış","Aşağı Satış")</f>
        <v>Aşağı Satış</v>
      </c>
      <c r="D519" s="26" t="str">
        <f>IF(Orders!U519&gt;500,IF(Orders!E519="First Class",IF(Orders!W519=0,"VIP","Special"),"Formal"),"Normal")</f>
        <v>Normal</v>
      </c>
      <c r="E519" s="26" t="str" cm="1">
        <f t="array" ref="E519">_xlfn.IFS(Orders!W519=0,"Endirim Yoxdur",SUMIFS(Orders!$V:$V,Orders!$T:$T,Orders!T519)&gt;10,ROUND(Orders!W519*1.15,2),SUMIFS(Orders!$V:$V,Orders!$T:$T,Orders!T519)&lt;=10,"Endirim Yoxdur")</f>
        <v>Endirim Yoxdur</v>
      </c>
    </row>
    <row r="520" spans="3:5" x14ac:dyDescent="0.25">
      <c r="C520" s="26" t="str">
        <f>IF(Orders!U520&gt;500,"Yüksək Satış","Aşağı Satış")</f>
        <v>Aşağı Satış</v>
      </c>
      <c r="D520" s="26" t="str">
        <f>IF(Orders!U520&gt;500,IF(Orders!E520="First Class",IF(Orders!W520=0,"VIP","Special"),"Formal"),"Normal")</f>
        <v>Normal</v>
      </c>
      <c r="E520" s="26" t="str" cm="1">
        <f t="array" ref="E520">_xlfn.IFS(Orders!W520=0,"Endirim Yoxdur",SUMIFS(Orders!$V:$V,Orders!$T:$T,Orders!T520)&gt;10,ROUND(Orders!W520*1.15,2),SUMIFS(Orders!$V:$V,Orders!$T:$T,Orders!T520)&lt;=10,"Endirim Yoxdur")</f>
        <v>Endirim Yoxdur</v>
      </c>
    </row>
    <row r="521" spans="3:5" x14ac:dyDescent="0.25">
      <c r="C521" s="26" t="str">
        <f>IF(Orders!U521&gt;500,"Yüksək Satış","Aşağı Satış")</f>
        <v>Aşağı Satış</v>
      </c>
      <c r="D521" s="26" t="str">
        <f>IF(Orders!U521&gt;500,IF(Orders!E521="First Class",IF(Orders!W521=0,"VIP","Special"),"Formal"),"Normal")</f>
        <v>Normal</v>
      </c>
      <c r="E521" s="26" t="str" cm="1">
        <f t="array" ref="E521">_xlfn.IFS(Orders!W521=0,"Endirim Yoxdur",SUMIFS(Orders!$V:$V,Orders!$T:$T,Orders!T521)&gt;10,ROUND(Orders!W521*1.15,2),SUMIFS(Orders!$V:$V,Orders!$T:$T,Orders!T521)&lt;=10,"Endirim Yoxdur")</f>
        <v>Endirim Yoxdur</v>
      </c>
    </row>
    <row r="522" spans="3:5" x14ac:dyDescent="0.25">
      <c r="C522" s="26" t="str">
        <f>IF(Orders!U522&gt;500,"Yüksək Satış","Aşağı Satış")</f>
        <v>Aşağı Satış</v>
      </c>
      <c r="D522" s="26" t="str">
        <f>IF(Orders!U522&gt;500,IF(Orders!E522="First Class",IF(Orders!W522=0,"VIP","Special"),"Formal"),"Normal")</f>
        <v>Normal</v>
      </c>
      <c r="E522" s="26" cm="1">
        <f t="array" ref="E522">_xlfn.IFS(Orders!W522=0,"Endirim Yoxdur",SUMIFS(Orders!$V:$V,Orders!$T:$T,Orders!T522)&gt;10,ROUND(Orders!W522*1.15,2),SUMIFS(Orders!$V:$V,Orders!$T:$T,Orders!T522)&lt;=10,"Endirim Yoxdur")</f>
        <v>0.23</v>
      </c>
    </row>
    <row r="523" spans="3:5" x14ac:dyDescent="0.25">
      <c r="C523" s="26" t="str">
        <f>IF(Orders!U523&gt;500,"Yüksək Satış","Aşağı Satış")</f>
        <v>Aşağı Satış</v>
      </c>
      <c r="D523" s="26" t="str">
        <f>IF(Orders!U523&gt;500,IF(Orders!E523="First Class",IF(Orders!W523=0,"VIP","Special"),"Formal"),"Normal")</f>
        <v>Normal</v>
      </c>
      <c r="E523" s="26" cm="1">
        <f t="array" ref="E523">_xlfn.IFS(Orders!W523=0,"Endirim Yoxdur",SUMIFS(Orders!$V:$V,Orders!$T:$T,Orders!T523)&gt;10,ROUND(Orders!W523*1.15,2),SUMIFS(Orders!$V:$V,Orders!$T:$T,Orders!T523)&lt;=10,"Endirim Yoxdur")</f>
        <v>0.23</v>
      </c>
    </row>
    <row r="524" spans="3:5" x14ac:dyDescent="0.25">
      <c r="C524" s="26" t="str">
        <f>IF(Orders!U524&gt;500,"Yüksək Satış","Aşağı Satış")</f>
        <v>Aşağı Satış</v>
      </c>
      <c r="D524" s="26" t="str">
        <f>IF(Orders!U524&gt;500,IF(Orders!E524="First Class",IF(Orders!W524=0,"VIP","Special"),"Formal"),"Normal")</f>
        <v>Normal</v>
      </c>
      <c r="E524" s="26" cm="1">
        <f t="array" ref="E524">_xlfn.IFS(Orders!W524=0,"Endirim Yoxdur",SUMIFS(Orders!$V:$V,Orders!$T:$T,Orders!T524)&gt;10,ROUND(Orders!W524*1.15,2),SUMIFS(Orders!$V:$V,Orders!$T:$T,Orders!T524)&lt;=10,"Endirim Yoxdur")</f>
        <v>0.81</v>
      </c>
    </row>
    <row r="525" spans="3:5" x14ac:dyDescent="0.25">
      <c r="C525" s="26" t="str">
        <f>IF(Orders!U525&gt;500,"Yüksək Satış","Aşağı Satış")</f>
        <v>Aşağı Satış</v>
      </c>
      <c r="D525" s="26" t="str">
        <f>IF(Orders!U525&gt;500,IF(Orders!E525="First Class",IF(Orders!W525=0,"VIP","Special"),"Formal"),"Normal")</f>
        <v>Normal</v>
      </c>
      <c r="E525" s="26" t="str" cm="1">
        <f t="array" ref="E525">_xlfn.IFS(Orders!W525=0,"Endirim Yoxdur",SUMIFS(Orders!$V:$V,Orders!$T:$T,Orders!T525)&gt;10,ROUND(Orders!W525*1.15,2),SUMIFS(Orders!$V:$V,Orders!$T:$T,Orders!T525)&lt;=10,"Endirim Yoxdur")</f>
        <v>Endirim Yoxdur</v>
      </c>
    </row>
    <row r="526" spans="3:5" x14ac:dyDescent="0.25">
      <c r="C526" s="26" t="str">
        <f>IF(Orders!U526&gt;500,"Yüksək Satış","Aşağı Satış")</f>
        <v>Aşağı Satış</v>
      </c>
      <c r="D526" s="26" t="str">
        <f>IF(Orders!U526&gt;500,IF(Orders!E526="First Class",IF(Orders!W526=0,"VIP","Special"),"Formal"),"Normal")</f>
        <v>Normal</v>
      </c>
      <c r="E526" s="26" t="str" cm="1">
        <f t="array" ref="E526">_xlfn.IFS(Orders!W526=0,"Endirim Yoxdur",SUMIFS(Orders!$V:$V,Orders!$T:$T,Orders!T526)&gt;10,ROUND(Orders!W526*1.15,2),SUMIFS(Orders!$V:$V,Orders!$T:$T,Orders!T526)&lt;=10,"Endirim Yoxdur")</f>
        <v>Endirim Yoxdur</v>
      </c>
    </row>
    <row r="527" spans="3:5" x14ac:dyDescent="0.25">
      <c r="C527" s="26" t="str">
        <f>IF(Orders!U527&gt;500,"Yüksək Satış","Aşağı Satış")</f>
        <v>Aşağı Satış</v>
      </c>
      <c r="D527" s="26" t="str">
        <f>IF(Orders!U527&gt;500,IF(Orders!E527="First Class",IF(Orders!W527=0,"VIP","Special"),"Formal"),"Normal")</f>
        <v>Normal</v>
      </c>
      <c r="E527" s="26" cm="1">
        <f t="array" ref="E527">_xlfn.IFS(Orders!W527=0,"Endirim Yoxdur",SUMIFS(Orders!$V:$V,Orders!$T:$T,Orders!T527)&gt;10,ROUND(Orders!W527*1.15,2),SUMIFS(Orders!$V:$V,Orders!$T:$T,Orders!T527)&lt;=10,"Endirim Yoxdur")</f>
        <v>0.46</v>
      </c>
    </row>
    <row r="528" spans="3:5" x14ac:dyDescent="0.25">
      <c r="C528" s="26" t="str">
        <f>IF(Orders!U528&gt;500,"Yüksək Satış","Aşağı Satış")</f>
        <v>Aşağı Satış</v>
      </c>
      <c r="D528" s="26" t="str">
        <f>IF(Orders!U528&gt;500,IF(Orders!E528="First Class",IF(Orders!W528=0,"VIP","Special"),"Formal"),"Normal")</f>
        <v>Normal</v>
      </c>
      <c r="E528" s="26" t="str" cm="1">
        <f t="array" ref="E528">_xlfn.IFS(Orders!W528=0,"Endirim Yoxdur",SUMIFS(Orders!$V:$V,Orders!$T:$T,Orders!T528)&gt;10,ROUND(Orders!W528*1.15,2),SUMIFS(Orders!$V:$V,Orders!$T:$T,Orders!T528)&lt;=10,"Endirim Yoxdur")</f>
        <v>Endirim Yoxdur</v>
      </c>
    </row>
    <row r="529" spans="3:5" x14ac:dyDescent="0.25">
      <c r="C529" s="26" t="str">
        <f>IF(Orders!U529&gt;500,"Yüksək Satış","Aşağı Satış")</f>
        <v>Aşağı Satış</v>
      </c>
      <c r="D529" s="26" t="str">
        <f>IF(Orders!U529&gt;500,IF(Orders!E529="First Class",IF(Orders!W529=0,"VIP","Special"),"Formal"),"Normal")</f>
        <v>Normal</v>
      </c>
      <c r="E529" s="26" t="str" cm="1">
        <f t="array" ref="E529">_xlfn.IFS(Orders!W529=0,"Endirim Yoxdur",SUMIFS(Orders!$V:$V,Orders!$T:$T,Orders!T529)&gt;10,ROUND(Orders!W529*1.15,2),SUMIFS(Orders!$V:$V,Orders!$T:$T,Orders!T529)&lt;=10,"Endirim Yoxdur")</f>
        <v>Endirim Yoxdur</v>
      </c>
    </row>
    <row r="530" spans="3:5" x14ac:dyDescent="0.25">
      <c r="C530" s="26" t="str">
        <f>IF(Orders!U530&gt;500,"Yüksək Satış","Aşağı Satış")</f>
        <v>Aşağı Satış</v>
      </c>
      <c r="D530" s="26" t="str">
        <f>IF(Orders!U530&gt;500,IF(Orders!E530="First Class",IF(Orders!W530=0,"VIP","Special"),"Formal"),"Normal")</f>
        <v>Normal</v>
      </c>
      <c r="E530" s="26" cm="1">
        <f t="array" ref="E530">_xlfn.IFS(Orders!W530=0,"Endirim Yoxdur",SUMIFS(Orders!$V:$V,Orders!$T:$T,Orders!T530)&gt;10,ROUND(Orders!W530*1.15,2),SUMIFS(Orders!$V:$V,Orders!$T:$T,Orders!T530)&lt;=10,"Endirim Yoxdur")</f>
        <v>0.92</v>
      </c>
    </row>
    <row r="531" spans="3:5" x14ac:dyDescent="0.25">
      <c r="C531" s="26" t="str">
        <f>IF(Orders!U531&gt;500,"Yüksək Satış","Aşağı Satış")</f>
        <v>Aşağı Satış</v>
      </c>
      <c r="D531" s="26" t="str">
        <f>IF(Orders!U531&gt;500,IF(Orders!E531="First Class",IF(Orders!W531=0,"VIP","Special"),"Formal"),"Normal")</f>
        <v>Normal</v>
      </c>
      <c r="E531" s="26" t="str" cm="1">
        <f t="array" ref="E531">_xlfn.IFS(Orders!W531=0,"Endirim Yoxdur",SUMIFS(Orders!$V:$V,Orders!$T:$T,Orders!T531)&gt;10,ROUND(Orders!W531*1.15,2),SUMIFS(Orders!$V:$V,Orders!$T:$T,Orders!T531)&lt;=10,"Endirim Yoxdur")</f>
        <v>Endirim Yoxdur</v>
      </c>
    </row>
    <row r="532" spans="3:5" x14ac:dyDescent="0.25">
      <c r="C532" s="26" t="str">
        <f>IF(Orders!U532&gt;500,"Yüksək Satış","Aşağı Satış")</f>
        <v>Aşağı Satış</v>
      </c>
      <c r="D532" s="26" t="str">
        <f>IF(Orders!U532&gt;500,IF(Orders!E532="First Class",IF(Orders!W532=0,"VIP","Special"),"Formal"),"Normal")</f>
        <v>Normal</v>
      </c>
      <c r="E532" s="26" cm="1">
        <f t="array" ref="E532">_xlfn.IFS(Orders!W532=0,"Endirim Yoxdur",SUMIFS(Orders!$V:$V,Orders!$T:$T,Orders!T532)&gt;10,ROUND(Orders!W532*1.15,2),SUMIFS(Orders!$V:$V,Orders!$T:$T,Orders!T532)&lt;=10,"Endirim Yoxdur")</f>
        <v>0.17</v>
      </c>
    </row>
    <row r="533" spans="3:5" x14ac:dyDescent="0.25">
      <c r="C533" s="26" t="str">
        <f>IF(Orders!U533&gt;500,"Yüksək Satış","Aşağı Satış")</f>
        <v>Aşağı Satış</v>
      </c>
      <c r="D533" s="26" t="str">
        <f>IF(Orders!U533&gt;500,IF(Orders!E533="First Class",IF(Orders!W533=0,"VIP","Special"),"Formal"),"Normal")</f>
        <v>Normal</v>
      </c>
      <c r="E533" s="26" cm="1">
        <f t="array" ref="E533">_xlfn.IFS(Orders!W533=0,"Endirim Yoxdur",SUMIFS(Orders!$V:$V,Orders!$T:$T,Orders!T533)&gt;10,ROUND(Orders!W533*1.15,2),SUMIFS(Orders!$V:$V,Orders!$T:$T,Orders!T533)&lt;=10,"Endirim Yoxdur")</f>
        <v>0.23</v>
      </c>
    </row>
    <row r="534" spans="3:5" x14ac:dyDescent="0.25">
      <c r="C534" s="26" t="str">
        <f>IF(Orders!U534&gt;500,"Yüksək Satış","Aşağı Satış")</f>
        <v>Aşağı Satış</v>
      </c>
      <c r="D534" s="26" t="str">
        <f>IF(Orders!U534&gt;500,IF(Orders!E534="First Class",IF(Orders!W534=0,"VIP","Special"),"Formal"),"Normal")</f>
        <v>Normal</v>
      </c>
      <c r="E534" s="26" cm="1">
        <f t="array" ref="E534">_xlfn.IFS(Orders!W534=0,"Endirim Yoxdur",SUMIFS(Orders!$V:$V,Orders!$T:$T,Orders!T534)&gt;10,ROUND(Orders!W534*1.15,2),SUMIFS(Orders!$V:$V,Orders!$T:$T,Orders!T534)&lt;=10,"Endirim Yoxdur")</f>
        <v>0.35</v>
      </c>
    </row>
    <row r="535" spans="3:5" x14ac:dyDescent="0.25">
      <c r="C535" s="26" t="str">
        <f>IF(Orders!U535&gt;500,"Yüksək Satış","Aşağı Satış")</f>
        <v>Aşağı Satış</v>
      </c>
      <c r="D535" s="26" t="str">
        <f>IF(Orders!U535&gt;500,IF(Orders!E535="First Class",IF(Orders!W535=0,"VIP","Special"),"Formal"),"Normal")</f>
        <v>Normal</v>
      </c>
      <c r="E535" s="26" cm="1">
        <f t="array" ref="E535">_xlfn.IFS(Orders!W535=0,"Endirim Yoxdur",SUMIFS(Orders!$V:$V,Orders!$T:$T,Orders!T535)&gt;10,ROUND(Orders!W535*1.15,2),SUMIFS(Orders!$V:$V,Orders!$T:$T,Orders!T535)&lt;=10,"Endirim Yoxdur")</f>
        <v>0.23</v>
      </c>
    </row>
    <row r="536" spans="3:5" x14ac:dyDescent="0.25">
      <c r="C536" s="26" t="str">
        <f>IF(Orders!U536&gt;500,"Yüksək Satış","Aşağı Satış")</f>
        <v>Aşağı Satış</v>
      </c>
      <c r="D536" s="26" t="str">
        <f>IF(Orders!U536&gt;500,IF(Orders!E536="First Class",IF(Orders!W536=0,"VIP","Special"),"Formal"),"Normal")</f>
        <v>Normal</v>
      </c>
      <c r="E536" s="26" t="str" cm="1">
        <f t="array" ref="E536">_xlfn.IFS(Orders!W536=0,"Endirim Yoxdur",SUMIFS(Orders!$V:$V,Orders!$T:$T,Orders!T536)&gt;10,ROUND(Orders!W536*1.15,2),SUMIFS(Orders!$V:$V,Orders!$T:$T,Orders!T536)&lt;=10,"Endirim Yoxdur")</f>
        <v>Endirim Yoxdur</v>
      </c>
    </row>
    <row r="537" spans="3:5" x14ac:dyDescent="0.25">
      <c r="C537" s="26" t="str">
        <f>IF(Orders!U537&gt;500,"Yüksək Satış","Aşağı Satış")</f>
        <v>Aşağı Satış</v>
      </c>
      <c r="D537" s="26" t="str">
        <f>IF(Orders!U537&gt;500,IF(Orders!E537="First Class",IF(Orders!W537=0,"VIP","Special"),"Formal"),"Normal")</f>
        <v>Normal</v>
      </c>
      <c r="E537" s="26" cm="1">
        <f t="array" ref="E537">_xlfn.IFS(Orders!W537=0,"Endirim Yoxdur",SUMIFS(Orders!$V:$V,Orders!$T:$T,Orders!T537)&gt;10,ROUND(Orders!W537*1.15,2),SUMIFS(Orders!$V:$V,Orders!$T:$T,Orders!T537)&lt;=10,"Endirim Yoxdur")</f>
        <v>0.23</v>
      </c>
    </row>
    <row r="538" spans="3:5" x14ac:dyDescent="0.25">
      <c r="C538" s="26" t="str">
        <f>IF(Orders!U538&gt;500,"Yüksək Satış","Aşağı Satış")</f>
        <v>Aşağı Satış</v>
      </c>
      <c r="D538" s="26" t="str">
        <f>IF(Orders!U538&gt;500,IF(Orders!E538="First Class",IF(Orders!W538=0,"VIP","Special"),"Formal"),"Normal")</f>
        <v>Normal</v>
      </c>
      <c r="E538" s="26" cm="1">
        <f t="array" ref="E538">_xlfn.IFS(Orders!W538=0,"Endirim Yoxdur",SUMIFS(Orders!$V:$V,Orders!$T:$T,Orders!T538)&gt;10,ROUND(Orders!W538*1.15,2),SUMIFS(Orders!$V:$V,Orders!$T:$T,Orders!T538)&lt;=10,"Endirim Yoxdur")</f>
        <v>0.23</v>
      </c>
    </row>
    <row r="539" spans="3:5" x14ac:dyDescent="0.25">
      <c r="C539" s="26" t="str">
        <f>IF(Orders!U539&gt;500,"Yüksək Satış","Aşağı Satış")</f>
        <v>Aşağı Satış</v>
      </c>
      <c r="D539" s="26" t="str">
        <f>IF(Orders!U539&gt;500,IF(Orders!E539="First Class",IF(Orders!W539=0,"VIP","Special"),"Formal"),"Normal")</f>
        <v>Normal</v>
      </c>
      <c r="E539" s="26" cm="1">
        <f t="array" ref="E539">_xlfn.IFS(Orders!W539=0,"Endirim Yoxdur",SUMIFS(Orders!$V:$V,Orders!$T:$T,Orders!T539)&gt;10,ROUND(Orders!W539*1.15,2),SUMIFS(Orders!$V:$V,Orders!$T:$T,Orders!T539)&lt;=10,"Endirim Yoxdur")</f>
        <v>0.23</v>
      </c>
    </row>
    <row r="540" spans="3:5" x14ac:dyDescent="0.25">
      <c r="C540" s="26" t="str">
        <f>IF(Orders!U540&gt;500,"Yüksək Satış","Aşağı Satış")</f>
        <v>Yüksək Satış</v>
      </c>
      <c r="D540" s="26" t="str">
        <f>IF(Orders!U540&gt;500,IF(Orders!E540="First Class",IF(Orders!W540=0,"VIP","Special"),"Formal"),"Normal")</f>
        <v>Formal</v>
      </c>
      <c r="E540" s="26" cm="1">
        <f t="array" ref="E540">_xlfn.IFS(Orders!W540=0,"Endirim Yoxdur",SUMIFS(Orders!$V:$V,Orders!$T:$T,Orders!T540)&gt;10,ROUND(Orders!W540*1.15,2),SUMIFS(Orders!$V:$V,Orders!$T:$T,Orders!T540)&lt;=10,"Endirim Yoxdur")</f>
        <v>0.23</v>
      </c>
    </row>
    <row r="541" spans="3:5" x14ac:dyDescent="0.25">
      <c r="C541" s="26" t="str">
        <f>IF(Orders!U541&gt;500,"Yüksək Satış","Aşağı Satış")</f>
        <v>Aşağı Satış</v>
      </c>
      <c r="D541" s="26" t="str">
        <f>IF(Orders!U541&gt;500,IF(Orders!E541="First Class",IF(Orders!W541=0,"VIP","Special"),"Formal"),"Normal")</f>
        <v>Normal</v>
      </c>
      <c r="E541" s="26" cm="1">
        <f t="array" ref="E541">_xlfn.IFS(Orders!W541=0,"Endirim Yoxdur",SUMIFS(Orders!$V:$V,Orders!$T:$T,Orders!T541)&gt;10,ROUND(Orders!W541*1.15,2),SUMIFS(Orders!$V:$V,Orders!$T:$T,Orders!T541)&lt;=10,"Endirim Yoxdur")</f>
        <v>0.92</v>
      </c>
    </row>
    <row r="542" spans="3:5" x14ac:dyDescent="0.25">
      <c r="C542" s="26" t="str">
        <f>IF(Orders!U542&gt;500,"Yüksək Satış","Aşağı Satış")</f>
        <v>Aşağı Satış</v>
      </c>
      <c r="D542" s="26" t="str">
        <f>IF(Orders!U542&gt;500,IF(Orders!E542="First Class",IF(Orders!W542=0,"VIP","Special"),"Formal"),"Normal")</f>
        <v>Normal</v>
      </c>
      <c r="E542" s="26" t="str" cm="1">
        <f t="array" ref="E542">_xlfn.IFS(Orders!W542=0,"Endirim Yoxdur",SUMIFS(Orders!$V:$V,Orders!$T:$T,Orders!T542)&gt;10,ROUND(Orders!W542*1.15,2),SUMIFS(Orders!$V:$V,Orders!$T:$T,Orders!T542)&lt;=10,"Endirim Yoxdur")</f>
        <v>Endirim Yoxdur</v>
      </c>
    </row>
    <row r="543" spans="3:5" x14ac:dyDescent="0.25">
      <c r="C543" s="26" t="str">
        <f>IF(Orders!U543&gt;500,"Yüksək Satış","Aşağı Satış")</f>
        <v>Aşağı Satış</v>
      </c>
      <c r="D543" s="26" t="str">
        <f>IF(Orders!U543&gt;500,IF(Orders!E543="First Class",IF(Orders!W543=0,"VIP","Special"),"Formal"),"Normal")</f>
        <v>Normal</v>
      </c>
      <c r="E543" s="26" t="str" cm="1">
        <f t="array" ref="E543">_xlfn.IFS(Orders!W543=0,"Endirim Yoxdur",SUMIFS(Orders!$V:$V,Orders!$T:$T,Orders!T543)&gt;10,ROUND(Orders!W543*1.15,2),SUMIFS(Orders!$V:$V,Orders!$T:$T,Orders!T543)&lt;=10,"Endirim Yoxdur")</f>
        <v>Endirim Yoxdur</v>
      </c>
    </row>
    <row r="544" spans="3:5" x14ac:dyDescent="0.25">
      <c r="C544" s="26" t="str">
        <f>IF(Orders!U544&gt;500,"Yüksək Satış","Aşağı Satış")</f>
        <v>Yüksək Satış</v>
      </c>
      <c r="D544" s="26" t="str">
        <f>IF(Orders!U544&gt;500,IF(Orders!E544="First Class",IF(Orders!W544=0,"VIP","Special"),"Formal"),"Normal")</f>
        <v>Formal</v>
      </c>
      <c r="E544" s="26" cm="1">
        <f t="array" ref="E544">_xlfn.IFS(Orders!W544=0,"Endirim Yoxdur",SUMIFS(Orders!$V:$V,Orders!$T:$T,Orders!T544)&gt;10,ROUND(Orders!W544*1.15,2),SUMIFS(Orders!$V:$V,Orders!$T:$T,Orders!T544)&lt;=10,"Endirim Yoxdur")</f>
        <v>0.23</v>
      </c>
    </row>
    <row r="545" spans="3:5" x14ac:dyDescent="0.25">
      <c r="C545" s="26" t="str">
        <f>IF(Orders!U545&gt;500,"Yüksək Satış","Aşağı Satış")</f>
        <v>Aşağı Satış</v>
      </c>
      <c r="D545" s="26" t="str">
        <f>IF(Orders!U545&gt;500,IF(Orders!E545="First Class",IF(Orders!W545=0,"VIP","Special"),"Formal"),"Normal")</f>
        <v>Normal</v>
      </c>
      <c r="E545" s="26" cm="1">
        <f t="array" ref="E545">_xlfn.IFS(Orders!W545=0,"Endirim Yoxdur",SUMIFS(Orders!$V:$V,Orders!$T:$T,Orders!T545)&gt;10,ROUND(Orders!W545*1.15,2),SUMIFS(Orders!$V:$V,Orders!$T:$T,Orders!T545)&lt;=10,"Endirim Yoxdur")</f>
        <v>0.23</v>
      </c>
    </row>
    <row r="546" spans="3:5" x14ac:dyDescent="0.25">
      <c r="C546" s="26" t="str">
        <f>IF(Orders!U546&gt;500,"Yüksək Satış","Aşağı Satış")</f>
        <v>Aşağı Satış</v>
      </c>
      <c r="D546" s="26" t="str">
        <f>IF(Orders!U546&gt;500,IF(Orders!E546="First Class",IF(Orders!W546=0,"VIP","Special"),"Formal"),"Normal")</f>
        <v>Normal</v>
      </c>
      <c r="E546" s="26" t="str" cm="1">
        <f t="array" ref="E546">_xlfn.IFS(Orders!W546=0,"Endirim Yoxdur",SUMIFS(Orders!$V:$V,Orders!$T:$T,Orders!T546)&gt;10,ROUND(Orders!W546*1.15,2),SUMIFS(Orders!$V:$V,Orders!$T:$T,Orders!T546)&lt;=10,"Endirim Yoxdur")</f>
        <v>Endirim Yoxdur</v>
      </c>
    </row>
    <row r="547" spans="3:5" x14ac:dyDescent="0.25">
      <c r="C547" s="26" t="str">
        <f>IF(Orders!U547&gt;500,"Yüksək Satış","Aşağı Satış")</f>
        <v>Aşağı Satış</v>
      </c>
      <c r="D547" s="26" t="str">
        <f>IF(Orders!U547&gt;500,IF(Orders!E547="First Class",IF(Orders!W547=0,"VIP","Special"),"Formal"),"Normal")</f>
        <v>Normal</v>
      </c>
      <c r="E547" s="26" cm="1">
        <f t="array" ref="E547">_xlfn.IFS(Orders!W547=0,"Endirim Yoxdur",SUMIFS(Orders!$V:$V,Orders!$T:$T,Orders!T547)&gt;10,ROUND(Orders!W547*1.15,2),SUMIFS(Orders!$V:$V,Orders!$T:$T,Orders!T547)&lt;=10,"Endirim Yoxdur")</f>
        <v>0.23</v>
      </c>
    </row>
    <row r="548" spans="3:5" x14ac:dyDescent="0.25">
      <c r="C548" s="26" t="str">
        <f>IF(Orders!U548&gt;500,"Yüksək Satış","Aşağı Satış")</f>
        <v>Aşağı Satış</v>
      </c>
      <c r="D548" s="26" t="str">
        <f>IF(Orders!U548&gt;500,IF(Orders!E548="First Class",IF(Orders!W548=0,"VIP","Special"),"Formal"),"Normal")</f>
        <v>Normal</v>
      </c>
      <c r="E548" s="26" cm="1">
        <f t="array" ref="E548">_xlfn.IFS(Orders!W548=0,"Endirim Yoxdur",SUMIFS(Orders!$V:$V,Orders!$T:$T,Orders!T548)&gt;10,ROUND(Orders!W548*1.15,2),SUMIFS(Orders!$V:$V,Orders!$T:$T,Orders!T548)&lt;=10,"Endirim Yoxdur")</f>
        <v>0.57999999999999996</v>
      </c>
    </row>
    <row r="549" spans="3:5" x14ac:dyDescent="0.25">
      <c r="C549" s="26" t="str">
        <f>IF(Orders!U549&gt;500,"Yüksək Satış","Aşağı Satış")</f>
        <v>Aşağı Satış</v>
      </c>
      <c r="D549" s="26" t="str">
        <f>IF(Orders!U549&gt;500,IF(Orders!E549="First Class",IF(Orders!W549=0,"VIP","Special"),"Formal"),"Normal")</f>
        <v>Normal</v>
      </c>
      <c r="E549" s="26" t="str" cm="1">
        <f t="array" ref="E549">_xlfn.IFS(Orders!W549=0,"Endirim Yoxdur",SUMIFS(Orders!$V:$V,Orders!$T:$T,Orders!T549)&gt;10,ROUND(Orders!W549*1.15,2),SUMIFS(Orders!$V:$V,Orders!$T:$T,Orders!T549)&lt;=10,"Endirim Yoxdur")</f>
        <v>Endirim Yoxdur</v>
      </c>
    </row>
    <row r="550" spans="3:5" x14ac:dyDescent="0.25">
      <c r="C550" s="26" t="str">
        <f>IF(Orders!U550&gt;500,"Yüksək Satış","Aşağı Satış")</f>
        <v>Aşağı Satış</v>
      </c>
      <c r="D550" s="26" t="str">
        <f>IF(Orders!U550&gt;500,IF(Orders!E550="First Class",IF(Orders!W550=0,"VIP","Special"),"Formal"),"Normal")</f>
        <v>Normal</v>
      </c>
      <c r="E550" s="26" cm="1">
        <f t="array" ref="E550">_xlfn.IFS(Orders!W550=0,"Endirim Yoxdur",SUMIFS(Orders!$V:$V,Orders!$T:$T,Orders!T550)&gt;10,ROUND(Orders!W550*1.15,2),SUMIFS(Orders!$V:$V,Orders!$T:$T,Orders!T550)&lt;=10,"Endirim Yoxdur")</f>
        <v>0.23</v>
      </c>
    </row>
    <row r="551" spans="3:5" x14ac:dyDescent="0.25">
      <c r="C551" s="26" t="str">
        <f>IF(Orders!U551&gt;500,"Yüksək Satış","Aşağı Satış")</f>
        <v>Aşağı Satış</v>
      </c>
      <c r="D551" s="26" t="str">
        <f>IF(Orders!U551&gt;500,IF(Orders!E551="First Class",IF(Orders!W551=0,"VIP","Special"),"Formal"),"Normal")</f>
        <v>Normal</v>
      </c>
      <c r="E551" s="26" cm="1">
        <f t="array" ref="E551">_xlfn.IFS(Orders!W551=0,"Endirim Yoxdur",SUMIFS(Orders!$V:$V,Orders!$T:$T,Orders!T551)&gt;10,ROUND(Orders!W551*1.15,2),SUMIFS(Orders!$V:$V,Orders!$T:$T,Orders!T551)&lt;=10,"Endirim Yoxdur")</f>
        <v>0.23</v>
      </c>
    </row>
    <row r="552" spans="3:5" x14ac:dyDescent="0.25">
      <c r="C552" s="26" t="str">
        <f>IF(Orders!U552&gt;500,"Yüksək Satış","Aşağı Satış")</f>
        <v>Aşağı Satış</v>
      </c>
      <c r="D552" s="26" t="str">
        <f>IF(Orders!U552&gt;500,IF(Orders!E552="First Class",IF(Orders!W552=0,"VIP","Special"),"Formal"),"Normal")</f>
        <v>Normal</v>
      </c>
      <c r="E552" s="26" t="str" cm="1">
        <f t="array" ref="E552">_xlfn.IFS(Orders!W552=0,"Endirim Yoxdur",SUMIFS(Orders!$V:$V,Orders!$T:$T,Orders!T552)&gt;10,ROUND(Orders!W552*1.15,2),SUMIFS(Orders!$V:$V,Orders!$T:$T,Orders!T552)&lt;=10,"Endirim Yoxdur")</f>
        <v>Endirim Yoxdur</v>
      </c>
    </row>
    <row r="553" spans="3:5" x14ac:dyDescent="0.25">
      <c r="C553" s="26" t="str">
        <f>IF(Orders!U553&gt;500,"Yüksək Satış","Aşağı Satış")</f>
        <v>Aşağı Satış</v>
      </c>
      <c r="D553" s="26" t="str">
        <f>IF(Orders!U553&gt;500,IF(Orders!E553="First Class",IF(Orders!W553=0,"VIP","Special"),"Formal"),"Normal")</f>
        <v>Normal</v>
      </c>
      <c r="E553" s="26" t="str" cm="1">
        <f t="array" ref="E553">_xlfn.IFS(Orders!W553=0,"Endirim Yoxdur",SUMIFS(Orders!$V:$V,Orders!$T:$T,Orders!T553)&gt;10,ROUND(Orders!W553*1.15,2),SUMIFS(Orders!$V:$V,Orders!$T:$T,Orders!T553)&lt;=10,"Endirim Yoxdur")</f>
        <v>Endirim Yoxdur</v>
      </c>
    </row>
    <row r="554" spans="3:5" x14ac:dyDescent="0.25">
      <c r="C554" s="26" t="str">
        <f>IF(Orders!U554&gt;500,"Yüksək Satış","Aşağı Satış")</f>
        <v>Yüksək Satış</v>
      </c>
      <c r="D554" s="26" t="str">
        <f>IF(Orders!U554&gt;500,IF(Orders!E554="First Class",IF(Orders!W554=0,"VIP","Special"),"Formal"),"Normal")</f>
        <v>Formal</v>
      </c>
      <c r="E554" s="26" cm="1">
        <f t="array" ref="E554">_xlfn.IFS(Orders!W554=0,"Endirim Yoxdur",SUMIFS(Orders!$V:$V,Orders!$T:$T,Orders!T554)&gt;10,ROUND(Orders!W554*1.15,2),SUMIFS(Orders!$V:$V,Orders!$T:$T,Orders!T554)&lt;=10,"Endirim Yoxdur")</f>
        <v>0.23</v>
      </c>
    </row>
    <row r="555" spans="3:5" x14ac:dyDescent="0.25">
      <c r="C555" s="26" t="str">
        <f>IF(Orders!U555&gt;500,"Yüksək Satış","Aşağı Satış")</f>
        <v>Aşağı Satış</v>
      </c>
      <c r="D555" s="26" t="str">
        <f>IF(Orders!U555&gt;500,IF(Orders!E555="First Class",IF(Orders!W555=0,"VIP","Special"),"Formal"),"Normal")</f>
        <v>Normal</v>
      </c>
      <c r="E555" s="26" t="str" cm="1">
        <f t="array" ref="E555">_xlfn.IFS(Orders!W555=0,"Endirim Yoxdur",SUMIFS(Orders!$V:$V,Orders!$T:$T,Orders!T555)&gt;10,ROUND(Orders!W555*1.15,2),SUMIFS(Orders!$V:$V,Orders!$T:$T,Orders!T555)&lt;=10,"Endirim Yoxdur")</f>
        <v>Endirim Yoxdur</v>
      </c>
    </row>
    <row r="556" spans="3:5" x14ac:dyDescent="0.25">
      <c r="C556" s="26" t="str">
        <f>IF(Orders!U556&gt;500,"Yüksək Satış","Aşağı Satış")</f>
        <v>Aşağı Satış</v>
      </c>
      <c r="D556" s="26" t="str">
        <f>IF(Orders!U556&gt;500,IF(Orders!E556="First Class",IF(Orders!W556=0,"VIP","Special"),"Formal"),"Normal")</f>
        <v>Normal</v>
      </c>
      <c r="E556" s="26" t="str" cm="1">
        <f t="array" ref="E556">_xlfn.IFS(Orders!W556=0,"Endirim Yoxdur",SUMIFS(Orders!$V:$V,Orders!$T:$T,Orders!T556)&gt;10,ROUND(Orders!W556*1.15,2),SUMIFS(Orders!$V:$V,Orders!$T:$T,Orders!T556)&lt;=10,"Endirim Yoxdur")</f>
        <v>Endirim Yoxdur</v>
      </c>
    </row>
    <row r="557" spans="3:5" x14ac:dyDescent="0.25">
      <c r="C557" s="26" t="str">
        <f>IF(Orders!U557&gt;500,"Yüksək Satış","Aşağı Satış")</f>
        <v>Yüksək Satış</v>
      </c>
      <c r="D557" s="26" t="str">
        <f>IF(Orders!U557&gt;500,IF(Orders!E557="First Class",IF(Orders!W557=0,"VIP","Special"),"Formal"),"Normal")</f>
        <v>Formal</v>
      </c>
      <c r="E557" s="26" t="str" cm="1">
        <f t="array" ref="E557">_xlfn.IFS(Orders!W557=0,"Endirim Yoxdur",SUMIFS(Orders!$V:$V,Orders!$T:$T,Orders!T557)&gt;10,ROUND(Orders!W557*1.15,2),SUMIFS(Orders!$V:$V,Orders!$T:$T,Orders!T557)&lt;=10,"Endirim Yoxdur")</f>
        <v>Endirim Yoxdur</v>
      </c>
    </row>
    <row r="558" spans="3:5" x14ac:dyDescent="0.25">
      <c r="C558" s="26" t="str">
        <f>IF(Orders!U558&gt;500,"Yüksək Satış","Aşağı Satış")</f>
        <v>Yüksək Satış</v>
      </c>
      <c r="D558" s="26" t="str">
        <f>IF(Orders!U558&gt;500,IF(Orders!E558="First Class",IF(Orders!W558=0,"VIP","Special"),"Formal"),"Normal")</f>
        <v>Formal</v>
      </c>
      <c r="E558" s="26" t="str" cm="1">
        <f t="array" ref="E558">_xlfn.IFS(Orders!W558=0,"Endirim Yoxdur",SUMIFS(Orders!$V:$V,Orders!$T:$T,Orders!T558)&gt;10,ROUND(Orders!W558*1.15,2),SUMIFS(Orders!$V:$V,Orders!$T:$T,Orders!T558)&lt;=10,"Endirim Yoxdur")</f>
        <v>Endirim Yoxdur</v>
      </c>
    </row>
    <row r="559" spans="3:5" x14ac:dyDescent="0.25">
      <c r="C559" s="26" t="str">
        <f>IF(Orders!U559&gt;500,"Yüksək Satış","Aşağı Satış")</f>
        <v>Aşağı Satış</v>
      </c>
      <c r="D559" s="26" t="str">
        <f>IF(Orders!U559&gt;500,IF(Orders!E559="First Class",IF(Orders!W559=0,"VIP","Special"),"Formal"),"Normal")</f>
        <v>Normal</v>
      </c>
      <c r="E559" s="26" t="str" cm="1">
        <f t="array" ref="E559">_xlfn.IFS(Orders!W559=0,"Endirim Yoxdur",SUMIFS(Orders!$V:$V,Orders!$T:$T,Orders!T559)&gt;10,ROUND(Orders!W559*1.15,2),SUMIFS(Orders!$V:$V,Orders!$T:$T,Orders!T559)&lt;=10,"Endirim Yoxdur")</f>
        <v>Endirim Yoxdur</v>
      </c>
    </row>
    <row r="560" spans="3:5" x14ac:dyDescent="0.25">
      <c r="C560" s="26" t="str">
        <f>IF(Orders!U560&gt;500,"Yüksək Satış","Aşağı Satış")</f>
        <v>Yüksək Satış</v>
      </c>
      <c r="D560" s="26" t="str">
        <f>IF(Orders!U560&gt;500,IF(Orders!E560="First Class",IF(Orders!W560=0,"VIP","Special"),"Formal"),"Normal")</f>
        <v>Formal</v>
      </c>
      <c r="E560" s="26" t="str" cm="1">
        <f t="array" ref="E560">_xlfn.IFS(Orders!W560=0,"Endirim Yoxdur",SUMIFS(Orders!$V:$V,Orders!$T:$T,Orders!T560)&gt;10,ROUND(Orders!W560*1.15,2),SUMIFS(Orders!$V:$V,Orders!$T:$T,Orders!T560)&lt;=10,"Endirim Yoxdur")</f>
        <v>Endirim Yoxdur</v>
      </c>
    </row>
    <row r="561" spans="3:5" x14ac:dyDescent="0.25">
      <c r="C561" s="26" t="str">
        <f>IF(Orders!U561&gt;500,"Yüksək Satış","Aşağı Satış")</f>
        <v>Aşağı Satış</v>
      </c>
      <c r="D561" s="26" t="str">
        <f>IF(Orders!U561&gt;500,IF(Orders!E561="First Class",IF(Orders!W561=0,"VIP","Special"),"Formal"),"Normal")</f>
        <v>Normal</v>
      </c>
      <c r="E561" s="26" cm="1">
        <f t="array" ref="E561">_xlfn.IFS(Orders!W561=0,"Endirim Yoxdur",SUMIFS(Orders!$V:$V,Orders!$T:$T,Orders!T561)&gt;10,ROUND(Orders!W561*1.15,2),SUMIFS(Orders!$V:$V,Orders!$T:$T,Orders!T561)&lt;=10,"Endirim Yoxdur")</f>
        <v>0.12</v>
      </c>
    </row>
    <row r="562" spans="3:5" x14ac:dyDescent="0.25">
      <c r="C562" s="26" t="str">
        <f>IF(Orders!U562&gt;500,"Yüksək Satış","Aşağı Satış")</f>
        <v>Aşağı Satış</v>
      </c>
      <c r="D562" s="26" t="str">
        <f>IF(Orders!U562&gt;500,IF(Orders!E562="First Class",IF(Orders!W562=0,"VIP","Special"),"Formal"),"Normal")</f>
        <v>Normal</v>
      </c>
      <c r="E562" s="26" t="str" cm="1">
        <f t="array" ref="E562">_xlfn.IFS(Orders!W562=0,"Endirim Yoxdur",SUMIFS(Orders!$V:$V,Orders!$T:$T,Orders!T562)&gt;10,ROUND(Orders!W562*1.15,2),SUMIFS(Orders!$V:$V,Orders!$T:$T,Orders!T562)&lt;=10,"Endirim Yoxdur")</f>
        <v>Endirim Yoxdur</v>
      </c>
    </row>
    <row r="563" spans="3:5" x14ac:dyDescent="0.25">
      <c r="C563" s="26" t="str">
        <f>IF(Orders!U563&gt;500,"Yüksək Satış","Aşağı Satış")</f>
        <v>Aşağı Satış</v>
      </c>
      <c r="D563" s="26" t="str">
        <f>IF(Orders!U563&gt;500,IF(Orders!E563="First Class",IF(Orders!W563=0,"VIP","Special"),"Formal"),"Normal")</f>
        <v>Normal</v>
      </c>
      <c r="E563" s="26" t="str" cm="1">
        <f t="array" ref="E563">_xlfn.IFS(Orders!W563=0,"Endirim Yoxdur",SUMIFS(Orders!$V:$V,Orders!$T:$T,Orders!T563)&gt;10,ROUND(Orders!W563*1.15,2),SUMIFS(Orders!$V:$V,Orders!$T:$T,Orders!T563)&lt;=10,"Endirim Yoxdur")</f>
        <v>Endirim Yoxdur</v>
      </c>
    </row>
    <row r="564" spans="3:5" x14ac:dyDescent="0.25">
      <c r="C564" s="26" t="str">
        <f>IF(Orders!U564&gt;500,"Yüksək Satış","Aşağı Satış")</f>
        <v>Aşağı Satış</v>
      </c>
      <c r="D564" s="26" t="str">
        <f>IF(Orders!U564&gt;500,IF(Orders!E564="First Class",IF(Orders!W564=0,"VIP","Special"),"Formal"),"Normal")</f>
        <v>Normal</v>
      </c>
      <c r="E564" s="26" t="str" cm="1">
        <f t="array" ref="E564">_xlfn.IFS(Orders!W564=0,"Endirim Yoxdur",SUMIFS(Orders!$V:$V,Orders!$T:$T,Orders!T564)&gt;10,ROUND(Orders!W564*1.15,2),SUMIFS(Orders!$V:$V,Orders!$T:$T,Orders!T564)&lt;=10,"Endirim Yoxdur")</f>
        <v>Endirim Yoxdur</v>
      </c>
    </row>
    <row r="565" spans="3:5" x14ac:dyDescent="0.25">
      <c r="C565" s="26" t="str">
        <f>IF(Orders!U565&gt;500,"Yüksək Satış","Aşağı Satış")</f>
        <v>Aşağı Satış</v>
      </c>
      <c r="D565" s="26" t="str">
        <f>IF(Orders!U565&gt;500,IF(Orders!E565="First Class",IF(Orders!W565=0,"VIP","Special"),"Formal"),"Normal")</f>
        <v>Normal</v>
      </c>
      <c r="E565" s="26" t="str" cm="1">
        <f t="array" ref="E565">_xlfn.IFS(Orders!W565=0,"Endirim Yoxdur",SUMIFS(Orders!$V:$V,Orders!$T:$T,Orders!T565)&gt;10,ROUND(Orders!W565*1.15,2),SUMIFS(Orders!$V:$V,Orders!$T:$T,Orders!T565)&lt;=10,"Endirim Yoxdur")</f>
        <v>Endirim Yoxdur</v>
      </c>
    </row>
    <row r="566" spans="3:5" x14ac:dyDescent="0.25">
      <c r="C566" s="26" t="str">
        <f>IF(Orders!U566&gt;500,"Yüksək Satış","Aşağı Satış")</f>
        <v>Aşağı Satış</v>
      </c>
      <c r="D566" s="26" t="str">
        <f>IF(Orders!U566&gt;500,IF(Orders!E566="First Class",IF(Orders!W566=0,"VIP","Special"),"Formal"),"Normal")</f>
        <v>Normal</v>
      </c>
      <c r="E566" s="26" t="str" cm="1">
        <f t="array" ref="E566">_xlfn.IFS(Orders!W566=0,"Endirim Yoxdur",SUMIFS(Orders!$V:$V,Orders!$T:$T,Orders!T566)&gt;10,ROUND(Orders!W566*1.15,2),SUMIFS(Orders!$V:$V,Orders!$T:$T,Orders!T566)&lt;=10,"Endirim Yoxdur")</f>
        <v>Endirim Yoxdur</v>
      </c>
    </row>
    <row r="567" spans="3:5" x14ac:dyDescent="0.25">
      <c r="C567" s="26" t="str">
        <f>IF(Orders!U567&gt;500,"Yüksək Satış","Aşağı Satış")</f>
        <v>Aşağı Satış</v>
      </c>
      <c r="D567" s="26" t="str">
        <f>IF(Orders!U567&gt;500,IF(Orders!E567="First Class",IF(Orders!W567=0,"VIP","Special"),"Formal"),"Normal")</f>
        <v>Normal</v>
      </c>
      <c r="E567" s="26" t="str" cm="1">
        <f t="array" ref="E567">_xlfn.IFS(Orders!W567=0,"Endirim Yoxdur",SUMIFS(Orders!$V:$V,Orders!$T:$T,Orders!T567)&gt;10,ROUND(Orders!W567*1.15,2),SUMIFS(Orders!$V:$V,Orders!$T:$T,Orders!T567)&lt;=10,"Endirim Yoxdur")</f>
        <v>Endirim Yoxdur</v>
      </c>
    </row>
    <row r="568" spans="3:5" x14ac:dyDescent="0.25">
      <c r="C568" s="26" t="str">
        <f>IF(Orders!U568&gt;500,"Yüksək Satış","Aşağı Satış")</f>
        <v>Yüksək Satış</v>
      </c>
      <c r="D568" s="26" t="str">
        <f>IF(Orders!U568&gt;500,IF(Orders!E568="First Class",IF(Orders!W568=0,"VIP","Special"),"Formal"),"Normal")</f>
        <v>Formal</v>
      </c>
      <c r="E568" s="26" t="str" cm="1">
        <f t="array" ref="E568">_xlfn.IFS(Orders!W568=0,"Endirim Yoxdur",SUMIFS(Orders!$V:$V,Orders!$T:$T,Orders!T568)&gt;10,ROUND(Orders!W568*1.15,2),SUMIFS(Orders!$V:$V,Orders!$T:$T,Orders!T568)&lt;=10,"Endirim Yoxdur")</f>
        <v>Endirim Yoxdur</v>
      </c>
    </row>
    <row r="569" spans="3:5" x14ac:dyDescent="0.25">
      <c r="C569" s="26" t="str">
        <f>IF(Orders!U569&gt;500,"Yüksək Satış","Aşağı Satış")</f>
        <v>Aşağı Satış</v>
      </c>
      <c r="D569" s="26" t="str">
        <f>IF(Orders!U569&gt;500,IF(Orders!E569="First Class",IF(Orders!W569=0,"VIP","Special"),"Formal"),"Normal")</f>
        <v>Normal</v>
      </c>
      <c r="E569" s="26" t="str" cm="1">
        <f t="array" ref="E569">_xlfn.IFS(Orders!W569=0,"Endirim Yoxdur",SUMIFS(Orders!$V:$V,Orders!$T:$T,Orders!T569)&gt;10,ROUND(Orders!W569*1.15,2),SUMIFS(Orders!$V:$V,Orders!$T:$T,Orders!T569)&lt;=10,"Endirim Yoxdur")</f>
        <v>Endirim Yoxdur</v>
      </c>
    </row>
    <row r="570" spans="3:5" x14ac:dyDescent="0.25">
      <c r="C570" s="26" t="str">
        <f>IF(Orders!U570&gt;500,"Yüksək Satış","Aşağı Satış")</f>
        <v>Aşağı Satış</v>
      </c>
      <c r="D570" s="26" t="str">
        <f>IF(Orders!U570&gt;500,IF(Orders!E570="First Class",IF(Orders!W570=0,"VIP","Special"),"Formal"),"Normal")</f>
        <v>Normal</v>
      </c>
      <c r="E570" s="26" t="str" cm="1">
        <f t="array" ref="E570">_xlfn.IFS(Orders!W570=0,"Endirim Yoxdur",SUMIFS(Orders!$V:$V,Orders!$T:$T,Orders!T570)&gt;10,ROUND(Orders!W570*1.15,2),SUMIFS(Orders!$V:$V,Orders!$T:$T,Orders!T570)&lt;=10,"Endirim Yoxdur")</f>
        <v>Endirim Yoxdur</v>
      </c>
    </row>
    <row r="571" spans="3:5" x14ac:dyDescent="0.25">
      <c r="C571" s="26" t="str">
        <f>IF(Orders!U571&gt;500,"Yüksək Satış","Aşağı Satış")</f>
        <v>Aşağı Satış</v>
      </c>
      <c r="D571" s="26" t="str">
        <f>IF(Orders!U571&gt;500,IF(Orders!E571="First Class",IF(Orders!W571=0,"VIP","Special"),"Formal"),"Normal")</f>
        <v>Normal</v>
      </c>
      <c r="E571" s="26" cm="1">
        <f t="array" ref="E571">_xlfn.IFS(Orders!W571=0,"Endirim Yoxdur",SUMIFS(Orders!$V:$V,Orders!$T:$T,Orders!T571)&gt;10,ROUND(Orders!W571*1.15,2),SUMIFS(Orders!$V:$V,Orders!$T:$T,Orders!T571)&lt;=10,"Endirim Yoxdur")</f>
        <v>0.23</v>
      </c>
    </row>
    <row r="572" spans="3:5" x14ac:dyDescent="0.25">
      <c r="C572" s="26" t="str">
        <f>IF(Orders!U572&gt;500,"Yüksək Satış","Aşağı Satış")</f>
        <v>Aşağı Satış</v>
      </c>
      <c r="D572" s="26" t="str">
        <f>IF(Orders!U572&gt;500,IF(Orders!E572="First Class",IF(Orders!W572=0,"VIP","Special"),"Formal"),"Normal")</f>
        <v>Normal</v>
      </c>
      <c r="E572" s="26" t="str" cm="1">
        <f t="array" ref="E572">_xlfn.IFS(Orders!W572=0,"Endirim Yoxdur",SUMIFS(Orders!$V:$V,Orders!$T:$T,Orders!T572)&gt;10,ROUND(Orders!W572*1.15,2),SUMIFS(Orders!$V:$V,Orders!$T:$T,Orders!T572)&lt;=10,"Endirim Yoxdur")</f>
        <v>Endirim Yoxdur</v>
      </c>
    </row>
    <row r="573" spans="3:5" x14ac:dyDescent="0.25">
      <c r="C573" s="26" t="str">
        <f>IF(Orders!U573&gt;500,"Yüksək Satış","Aşağı Satış")</f>
        <v>Aşağı Satış</v>
      </c>
      <c r="D573" s="26" t="str">
        <f>IF(Orders!U573&gt;500,IF(Orders!E573="First Class",IF(Orders!W573=0,"VIP","Special"),"Formal"),"Normal")</f>
        <v>Normal</v>
      </c>
      <c r="E573" s="26" t="str" cm="1">
        <f t="array" ref="E573">_xlfn.IFS(Orders!W573=0,"Endirim Yoxdur",SUMIFS(Orders!$V:$V,Orders!$T:$T,Orders!T573)&gt;10,ROUND(Orders!W573*1.15,2),SUMIFS(Orders!$V:$V,Orders!$T:$T,Orders!T573)&lt;=10,"Endirim Yoxdur")</f>
        <v>Endirim Yoxdur</v>
      </c>
    </row>
    <row r="574" spans="3:5" x14ac:dyDescent="0.25">
      <c r="C574" s="26" t="str">
        <f>IF(Orders!U574&gt;500,"Yüksək Satış","Aşağı Satış")</f>
        <v>Aşağı Satış</v>
      </c>
      <c r="D574" s="26" t="str">
        <f>IF(Orders!U574&gt;500,IF(Orders!E574="First Class",IF(Orders!W574=0,"VIP","Special"),"Formal"),"Normal")</f>
        <v>Normal</v>
      </c>
      <c r="E574" s="26" cm="1">
        <f t="array" ref="E574">_xlfn.IFS(Orders!W574=0,"Endirim Yoxdur",SUMIFS(Orders!$V:$V,Orders!$T:$T,Orders!T574)&gt;10,ROUND(Orders!W574*1.15,2),SUMIFS(Orders!$V:$V,Orders!$T:$T,Orders!T574)&lt;=10,"Endirim Yoxdur")</f>
        <v>0.69</v>
      </c>
    </row>
    <row r="575" spans="3:5" x14ac:dyDescent="0.25">
      <c r="C575" s="26" t="str">
        <f>IF(Orders!U575&gt;500,"Yüksək Satış","Aşağı Satış")</f>
        <v>Yüksək Satış</v>
      </c>
      <c r="D575" s="26" t="str">
        <f>IF(Orders!U575&gt;500,IF(Orders!E575="First Class",IF(Orders!W575=0,"VIP","Special"),"Formal"),"Normal")</f>
        <v>Formal</v>
      </c>
      <c r="E575" s="26" t="str" cm="1">
        <f t="array" ref="E575">_xlfn.IFS(Orders!W575=0,"Endirim Yoxdur",SUMIFS(Orders!$V:$V,Orders!$T:$T,Orders!T575)&gt;10,ROUND(Orders!W575*1.15,2),SUMIFS(Orders!$V:$V,Orders!$T:$T,Orders!T575)&lt;=10,"Endirim Yoxdur")</f>
        <v>Endirim Yoxdur</v>
      </c>
    </row>
    <row r="576" spans="3:5" x14ac:dyDescent="0.25">
      <c r="C576" s="26" t="str">
        <f>IF(Orders!U576&gt;500,"Yüksək Satış","Aşağı Satış")</f>
        <v>Aşağı Satış</v>
      </c>
      <c r="D576" s="26" t="str">
        <f>IF(Orders!U576&gt;500,IF(Orders!E576="First Class",IF(Orders!W576=0,"VIP","Special"),"Formal"),"Normal")</f>
        <v>Normal</v>
      </c>
      <c r="E576" s="26" t="str" cm="1">
        <f t="array" ref="E576">_xlfn.IFS(Orders!W576=0,"Endirim Yoxdur",SUMIFS(Orders!$V:$V,Orders!$T:$T,Orders!T576)&gt;10,ROUND(Orders!W576*1.15,2),SUMIFS(Orders!$V:$V,Orders!$T:$T,Orders!T576)&lt;=10,"Endirim Yoxdur")</f>
        <v>Endirim Yoxdur</v>
      </c>
    </row>
    <row r="577" spans="3:5" x14ac:dyDescent="0.25">
      <c r="C577" s="26" t="str">
        <f>IF(Orders!U577&gt;500,"Yüksək Satış","Aşağı Satış")</f>
        <v>Aşağı Satış</v>
      </c>
      <c r="D577" s="26" t="str">
        <f>IF(Orders!U577&gt;500,IF(Orders!E577="First Class",IF(Orders!W577=0,"VIP","Special"),"Formal"),"Normal")</f>
        <v>Normal</v>
      </c>
      <c r="E577" s="26" cm="1">
        <f t="array" ref="E577">_xlfn.IFS(Orders!W577=0,"Endirim Yoxdur",SUMIFS(Orders!$V:$V,Orders!$T:$T,Orders!T577)&gt;10,ROUND(Orders!W577*1.15,2),SUMIFS(Orders!$V:$V,Orders!$T:$T,Orders!T577)&lt;=10,"Endirim Yoxdur")</f>
        <v>0.23</v>
      </c>
    </row>
    <row r="578" spans="3:5" x14ac:dyDescent="0.25">
      <c r="C578" s="26" t="str">
        <f>IF(Orders!U578&gt;500,"Yüksək Satış","Aşağı Satış")</f>
        <v>Aşağı Satış</v>
      </c>
      <c r="D578" s="26" t="str">
        <f>IF(Orders!U578&gt;500,IF(Orders!E578="First Class",IF(Orders!W578=0,"VIP","Special"),"Formal"),"Normal")</f>
        <v>Normal</v>
      </c>
      <c r="E578" s="26" cm="1">
        <f t="array" ref="E578">_xlfn.IFS(Orders!W578=0,"Endirim Yoxdur",SUMIFS(Orders!$V:$V,Orders!$T:$T,Orders!T578)&gt;10,ROUND(Orders!W578*1.15,2),SUMIFS(Orders!$V:$V,Orders!$T:$T,Orders!T578)&lt;=10,"Endirim Yoxdur")</f>
        <v>0.23</v>
      </c>
    </row>
    <row r="579" spans="3:5" x14ac:dyDescent="0.25">
      <c r="C579" s="26" t="str">
        <f>IF(Orders!U579&gt;500,"Yüksək Satış","Aşağı Satış")</f>
        <v>Aşağı Satış</v>
      </c>
      <c r="D579" s="26" t="str">
        <f>IF(Orders!U579&gt;500,IF(Orders!E579="First Class",IF(Orders!W579=0,"VIP","Special"),"Formal"),"Normal")</f>
        <v>Normal</v>
      </c>
      <c r="E579" s="26" cm="1">
        <f t="array" ref="E579">_xlfn.IFS(Orders!W579=0,"Endirim Yoxdur",SUMIFS(Orders!$V:$V,Orders!$T:$T,Orders!T579)&gt;10,ROUND(Orders!W579*1.15,2),SUMIFS(Orders!$V:$V,Orders!$T:$T,Orders!T579)&lt;=10,"Endirim Yoxdur")</f>
        <v>0.23</v>
      </c>
    </row>
    <row r="580" spans="3:5" x14ac:dyDescent="0.25">
      <c r="C580" s="26" t="str">
        <f>IF(Orders!U580&gt;500,"Yüksək Satış","Aşağı Satış")</f>
        <v>Aşağı Satış</v>
      </c>
      <c r="D580" s="26" t="str">
        <f>IF(Orders!U580&gt;500,IF(Orders!E580="First Class",IF(Orders!W580=0,"VIP","Special"),"Formal"),"Normal")</f>
        <v>Normal</v>
      </c>
      <c r="E580" s="26" t="str" cm="1">
        <f t="array" ref="E580">_xlfn.IFS(Orders!W580=0,"Endirim Yoxdur",SUMIFS(Orders!$V:$V,Orders!$T:$T,Orders!T580)&gt;10,ROUND(Orders!W580*1.15,2),SUMIFS(Orders!$V:$V,Orders!$T:$T,Orders!T580)&lt;=10,"Endirim Yoxdur")</f>
        <v>Endirim Yoxdur</v>
      </c>
    </row>
    <row r="581" spans="3:5" x14ac:dyDescent="0.25">
      <c r="C581" s="26" t="str">
        <f>IF(Orders!U581&gt;500,"Yüksək Satış","Aşağı Satış")</f>
        <v>Aşağı Satış</v>
      </c>
      <c r="D581" s="26" t="str">
        <f>IF(Orders!U581&gt;500,IF(Orders!E581="First Class",IF(Orders!W581=0,"VIP","Special"),"Formal"),"Normal")</f>
        <v>Normal</v>
      </c>
      <c r="E581" s="26" t="str" cm="1">
        <f t="array" ref="E581">_xlfn.IFS(Orders!W581=0,"Endirim Yoxdur",SUMIFS(Orders!$V:$V,Orders!$T:$T,Orders!T581)&gt;10,ROUND(Orders!W581*1.15,2),SUMIFS(Orders!$V:$V,Orders!$T:$T,Orders!T581)&lt;=10,"Endirim Yoxdur")</f>
        <v>Endirim Yoxdur</v>
      </c>
    </row>
    <row r="582" spans="3:5" x14ac:dyDescent="0.25">
      <c r="C582" s="26" t="str">
        <f>IF(Orders!U582&gt;500,"Yüksək Satış","Aşağı Satış")</f>
        <v>Aşağı Satış</v>
      </c>
      <c r="D582" s="26" t="str">
        <f>IF(Orders!U582&gt;500,IF(Orders!E582="First Class",IF(Orders!W582=0,"VIP","Special"),"Formal"),"Normal")</f>
        <v>Normal</v>
      </c>
      <c r="E582" s="26" t="str" cm="1">
        <f t="array" ref="E582">_xlfn.IFS(Orders!W582=0,"Endirim Yoxdur",SUMIFS(Orders!$V:$V,Orders!$T:$T,Orders!T582)&gt;10,ROUND(Orders!W582*1.15,2),SUMIFS(Orders!$V:$V,Orders!$T:$T,Orders!T582)&lt;=10,"Endirim Yoxdur")</f>
        <v>Endirim Yoxdur</v>
      </c>
    </row>
    <row r="583" spans="3:5" x14ac:dyDescent="0.25">
      <c r="C583" s="26" t="str">
        <f>IF(Orders!U583&gt;500,"Yüksək Satış","Aşağı Satış")</f>
        <v>Aşağı Satış</v>
      </c>
      <c r="D583" s="26" t="str">
        <f>IF(Orders!U583&gt;500,IF(Orders!E583="First Class",IF(Orders!W583=0,"VIP","Special"),"Formal"),"Normal")</f>
        <v>Normal</v>
      </c>
      <c r="E583" s="26" cm="1">
        <f t="array" ref="E583">_xlfn.IFS(Orders!W583=0,"Endirim Yoxdur",SUMIFS(Orders!$V:$V,Orders!$T:$T,Orders!T583)&gt;10,ROUND(Orders!W583*1.15,2),SUMIFS(Orders!$V:$V,Orders!$T:$T,Orders!T583)&lt;=10,"Endirim Yoxdur")</f>
        <v>0.23</v>
      </c>
    </row>
    <row r="584" spans="3:5" x14ac:dyDescent="0.25">
      <c r="C584" s="26" t="str">
        <f>IF(Orders!U584&gt;500,"Yüksək Satış","Aşağı Satış")</f>
        <v>Yüksək Satış</v>
      </c>
      <c r="D584" s="26" t="str">
        <f>IF(Orders!U584&gt;500,IF(Orders!E584="First Class",IF(Orders!W584=0,"VIP","Special"),"Formal"),"Normal")</f>
        <v>Formal</v>
      </c>
      <c r="E584" s="26" cm="1">
        <f t="array" ref="E584">_xlfn.IFS(Orders!W584=0,"Endirim Yoxdur",SUMIFS(Orders!$V:$V,Orders!$T:$T,Orders!T584)&gt;10,ROUND(Orders!W584*1.15,2),SUMIFS(Orders!$V:$V,Orders!$T:$T,Orders!T584)&lt;=10,"Endirim Yoxdur")</f>
        <v>0.46</v>
      </c>
    </row>
    <row r="585" spans="3:5" x14ac:dyDescent="0.25">
      <c r="C585" s="26" t="str">
        <f>IF(Orders!U585&gt;500,"Yüksək Satış","Aşağı Satış")</f>
        <v>Aşağı Satış</v>
      </c>
      <c r="D585" s="26" t="str">
        <f>IF(Orders!U585&gt;500,IF(Orders!E585="First Class",IF(Orders!W585=0,"VIP","Special"),"Formal"),"Normal")</f>
        <v>Normal</v>
      </c>
      <c r="E585" s="26" t="str" cm="1">
        <f t="array" ref="E585">_xlfn.IFS(Orders!W585=0,"Endirim Yoxdur",SUMIFS(Orders!$V:$V,Orders!$T:$T,Orders!T585)&gt;10,ROUND(Orders!W585*1.15,2),SUMIFS(Orders!$V:$V,Orders!$T:$T,Orders!T585)&lt;=10,"Endirim Yoxdur")</f>
        <v>Endirim Yoxdur</v>
      </c>
    </row>
    <row r="586" spans="3:5" x14ac:dyDescent="0.25">
      <c r="C586" s="26" t="str">
        <f>IF(Orders!U586&gt;500,"Yüksək Satış","Aşağı Satış")</f>
        <v>Aşağı Satış</v>
      </c>
      <c r="D586" s="26" t="str">
        <f>IF(Orders!U586&gt;500,IF(Orders!E586="First Class",IF(Orders!W586=0,"VIP","Special"),"Formal"),"Normal")</f>
        <v>Normal</v>
      </c>
      <c r="E586" s="26" cm="1">
        <f t="array" ref="E586">_xlfn.IFS(Orders!W586=0,"Endirim Yoxdur",SUMIFS(Orders!$V:$V,Orders!$T:$T,Orders!T586)&gt;10,ROUND(Orders!W586*1.15,2),SUMIFS(Orders!$V:$V,Orders!$T:$T,Orders!T586)&lt;=10,"Endirim Yoxdur")</f>
        <v>0.81</v>
      </c>
    </row>
    <row r="587" spans="3:5" x14ac:dyDescent="0.25">
      <c r="C587" s="26" t="str">
        <f>IF(Orders!U587&gt;500,"Yüksək Satış","Aşağı Satış")</f>
        <v>Aşağı Satış</v>
      </c>
      <c r="D587" s="26" t="str">
        <f>IF(Orders!U587&gt;500,IF(Orders!E587="First Class",IF(Orders!W587=0,"VIP","Special"),"Formal"),"Normal")</f>
        <v>Normal</v>
      </c>
      <c r="E587" s="26" cm="1">
        <f t="array" ref="E587">_xlfn.IFS(Orders!W587=0,"Endirim Yoxdur",SUMIFS(Orders!$V:$V,Orders!$T:$T,Orders!T587)&gt;10,ROUND(Orders!W587*1.15,2),SUMIFS(Orders!$V:$V,Orders!$T:$T,Orders!T587)&lt;=10,"Endirim Yoxdur")</f>
        <v>0.92</v>
      </c>
    </row>
    <row r="588" spans="3:5" x14ac:dyDescent="0.25">
      <c r="C588" s="26" t="str">
        <f>IF(Orders!U588&gt;500,"Yüksək Satış","Aşağı Satış")</f>
        <v>Aşağı Satış</v>
      </c>
      <c r="D588" s="26" t="str">
        <f>IF(Orders!U588&gt;500,IF(Orders!E588="First Class",IF(Orders!W588=0,"VIP","Special"),"Formal"),"Normal")</f>
        <v>Normal</v>
      </c>
      <c r="E588" s="26" cm="1">
        <f t="array" ref="E588">_xlfn.IFS(Orders!W588=0,"Endirim Yoxdur",SUMIFS(Orders!$V:$V,Orders!$T:$T,Orders!T588)&gt;10,ROUND(Orders!W588*1.15,2),SUMIFS(Orders!$V:$V,Orders!$T:$T,Orders!T588)&lt;=10,"Endirim Yoxdur")</f>
        <v>0.23</v>
      </c>
    </row>
    <row r="589" spans="3:5" x14ac:dyDescent="0.25">
      <c r="C589" s="26" t="str">
        <f>IF(Orders!U589&gt;500,"Yüksək Satış","Aşağı Satış")</f>
        <v>Aşağı Satış</v>
      </c>
      <c r="D589" s="26" t="str">
        <f>IF(Orders!U589&gt;500,IF(Orders!E589="First Class",IF(Orders!W589=0,"VIP","Special"),"Formal"),"Normal")</f>
        <v>Normal</v>
      </c>
      <c r="E589" s="26" cm="1">
        <f t="array" ref="E589">_xlfn.IFS(Orders!W589=0,"Endirim Yoxdur",SUMIFS(Orders!$V:$V,Orders!$T:$T,Orders!T589)&gt;10,ROUND(Orders!W589*1.15,2),SUMIFS(Orders!$V:$V,Orders!$T:$T,Orders!T589)&lt;=10,"Endirim Yoxdur")</f>
        <v>0.23</v>
      </c>
    </row>
    <row r="590" spans="3:5" x14ac:dyDescent="0.25">
      <c r="C590" s="26" t="str">
        <f>IF(Orders!U590&gt;500,"Yüksək Satış","Aşağı Satış")</f>
        <v>Aşağı Satış</v>
      </c>
      <c r="D590" s="26" t="str">
        <f>IF(Orders!U590&gt;500,IF(Orders!E590="First Class",IF(Orders!W590=0,"VIP","Special"),"Formal"),"Normal")</f>
        <v>Normal</v>
      </c>
      <c r="E590" s="26" cm="1">
        <f t="array" ref="E590">_xlfn.IFS(Orders!W590=0,"Endirim Yoxdur",SUMIFS(Orders!$V:$V,Orders!$T:$T,Orders!T590)&gt;10,ROUND(Orders!W590*1.15,2),SUMIFS(Orders!$V:$V,Orders!$T:$T,Orders!T590)&lt;=10,"Endirim Yoxdur")</f>
        <v>0.23</v>
      </c>
    </row>
    <row r="591" spans="3:5" x14ac:dyDescent="0.25">
      <c r="C591" s="26" t="str">
        <f>IF(Orders!U591&gt;500,"Yüksək Satış","Aşağı Satış")</f>
        <v>Aşağı Satış</v>
      </c>
      <c r="D591" s="26" t="str">
        <f>IF(Orders!U591&gt;500,IF(Orders!E591="First Class",IF(Orders!W591=0,"VIP","Special"),"Formal"),"Normal")</f>
        <v>Normal</v>
      </c>
      <c r="E591" s="26" cm="1">
        <f t="array" ref="E591">_xlfn.IFS(Orders!W591=0,"Endirim Yoxdur",SUMIFS(Orders!$V:$V,Orders!$T:$T,Orders!T591)&gt;10,ROUND(Orders!W591*1.15,2),SUMIFS(Orders!$V:$V,Orders!$T:$T,Orders!T591)&lt;=10,"Endirim Yoxdur")</f>
        <v>0.23</v>
      </c>
    </row>
    <row r="592" spans="3:5" x14ac:dyDescent="0.25">
      <c r="C592" s="26" t="str">
        <f>IF(Orders!U592&gt;500,"Yüksək Satış","Aşağı Satış")</f>
        <v>Aşağı Satış</v>
      </c>
      <c r="D592" s="26" t="str">
        <f>IF(Orders!U592&gt;500,IF(Orders!E592="First Class",IF(Orders!W592=0,"VIP","Special"),"Formal"),"Normal")</f>
        <v>Normal</v>
      </c>
      <c r="E592" s="26" t="str" cm="1">
        <f t="array" ref="E592">_xlfn.IFS(Orders!W592=0,"Endirim Yoxdur",SUMIFS(Orders!$V:$V,Orders!$T:$T,Orders!T592)&gt;10,ROUND(Orders!W592*1.15,2),SUMIFS(Orders!$V:$V,Orders!$T:$T,Orders!T592)&lt;=10,"Endirim Yoxdur")</f>
        <v>Endirim Yoxdur</v>
      </c>
    </row>
    <row r="593" spans="3:5" x14ac:dyDescent="0.25">
      <c r="C593" s="26" t="str">
        <f>IF(Orders!U593&gt;500,"Yüksək Satış","Aşağı Satış")</f>
        <v>Aşağı Satış</v>
      </c>
      <c r="D593" s="26" t="str">
        <f>IF(Orders!U593&gt;500,IF(Orders!E593="First Class",IF(Orders!W593=0,"VIP","Special"),"Formal"),"Normal")</f>
        <v>Normal</v>
      </c>
      <c r="E593" s="26" cm="1">
        <f t="array" ref="E593">_xlfn.IFS(Orders!W593=0,"Endirim Yoxdur",SUMIFS(Orders!$V:$V,Orders!$T:$T,Orders!T593)&gt;10,ROUND(Orders!W593*1.15,2),SUMIFS(Orders!$V:$V,Orders!$T:$T,Orders!T593)&lt;=10,"Endirim Yoxdur")</f>
        <v>0.57999999999999996</v>
      </c>
    </row>
    <row r="594" spans="3:5" x14ac:dyDescent="0.25">
      <c r="C594" s="26" t="str">
        <f>IF(Orders!U594&gt;500,"Yüksək Satış","Aşağı Satış")</f>
        <v>Aşağı Satış</v>
      </c>
      <c r="D594" s="26" t="str">
        <f>IF(Orders!U594&gt;500,IF(Orders!E594="First Class",IF(Orders!W594=0,"VIP","Special"),"Formal"),"Normal")</f>
        <v>Normal</v>
      </c>
      <c r="E594" s="26" cm="1">
        <f t="array" ref="E594">_xlfn.IFS(Orders!W594=0,"Endirim Yoxdur",SUMIFS(Orders!$V:$V,Orders!$T:$T,Orders!T594)&gt;10,ROUND(Orders!W594*1.15,2),SUMIFS(Orders!$V:$V,Orders!$T:$T,Orders!T594)&lt;=10,"Endirim Yoxdur")</f>
        <v>0.92</v>
      </c>
    </row>
    <row r="595" spans="3:5" x14ac:dyDescent="0.25">
      <c r="C595" s="26" t="str">
        <f>IF(Orders!U595&gt;500,"Yüksək Satış","Aşağı Satış")</f>
        <v>Aşağı Satış</v>
      </c>
      <c r="D595" s="26" t="str">
        <f>IF(Orders!U595&gt;500,IF(Orders!E595="First Class",IF(Orders!W595=0,"VIP","Special"),"Formal"),"Normal")</f>
        <v>Normal</v>
      </c>
      <c r="E595" s="26" cm="1">
        <f t="array" ref="E595">_xlfn.IFS(Orders!W595=0,"Endirim Yoxdur",SUMIFS(Orders!$V:$V,Orders!$T:$T,Orders!T595)&gt;10,ROUND(Orders!W595*1.15,2),SUMIFS(Orders!$V:$V,Orders!$T:$T,Orders!T595)&lt;=10,"Endirim Yoxdur")</f>
        <v>0.23</v>
      </c>
    </row>
    <row r="596" spans="3:5" x14ac:dyDescent="0.25">
      <c r="C596" s="26" t="str">
        <f>IF(Orders!U596&gt;500,"Yüksək Satış","Aşağı Satış")</f>
        <v>Yüksək Satış</v>
      </c>
      <c r="D596" s="26" t="str">
        <f>IF(Orders!U596&gt;500,IF(Orders!E596="First Class",IF(Orders!W596=0,"VIP","Special"),"Formal"),"Normal")</f>
        <v>Formal</v>
      </c>
      <c r="E596" s="26" t="str" cm="1">
        <f t="array" ref="E596">_xlfn.IFS(Orders!W596=0,"Endirim Yoxdur",SUMIFS(Orders!$V:$V,Orders!$T:$T,Orders!T596)&gt;10,ROUND(Orders!W596*1.15,2),SUMIFS(Orders!$V:$V,Orders!$T:$T,Orders!T596)&lt;=10,"Endirim Yoxdur")</f>
        <v>Endirim Yoxdur</v>
      </c>
    </row>
    <row r="597" spans="3:5" x14ac:dyDescent="0.25">
      <c r="C597" s="26" t="str">
        <f>IF(Orders!U597&gt;500,"Yüksək Satış","Aşağı Satış")</f>
        <v>Aşağı Satış</v>
      </c>
      <c r="D597" s="26" t="str">
        <f>IF(Orders!U597&gt;500,IF(Orders!E597="First Class",IF(Orders!W597=0,"VIP","Special"),"Formal"),"Normal")</f>
        <v>Normal</v>
      </c>
      <c r="E597" s="26" cm="1">
        <f t="array" ref="E597">_xlfn.IFS(Orders!W597=0,"Endirim Yoxdur",SUMIFS(Orders!$V:$V,Orders!$T:$T,Orders!T597)&gt;10,ROUND(Orders!W597*1.15,2),SUMIFS(Orders!$V:$V,Orders!$T:$T,Orders!T597)&lt;=10,"Endirim Yoxdur")</f>
        <v>0.23</v>
      </c>
    </row>
    <row r="598" spans="3:5" x14ac:dyDescent="0.25">
      <c r="C598" s="26" t="str">
        <f>IF(Orders!U598&gt;500,"Yüksək Satış","Aşağı Satış")</f>
        <v>Yüksək Satış</v>
      </c>
      <c r="D598" s="26" t="str">
        <f>IF(Orders!U598&gt;500,IF(Orders!E598="First Class",IF(Orders!W598=0,"VIP","Special"),"Formal"),"Normal")</f>
        <v>Formal</v>
      </c>
      <c r="E598" s="26" t="str" cm="1">
        <f t="array" ref="E598">_xlfn.IFS(Orders!W598=0,"Endirim Yoxdur",SUMIFS(Orders!$V:$V,Orders!$T:$T,Orders!T598)&gt;10,ROUND(Orders!W598*1.15,2),SUMIFS(Orders!$V:$V,Orders!$T:$T,Orders!T598)&lt;=10,"Endirim Yoxdur")</f>
        <v>Endirim Yoxdur</v>
      </c>
    </row>
    <row r="599" spans="3:5" x14ac:dyDescent="0.25">
      <c r="C599" s="26" t="str">
        <f>IF(Orders!U599&gt;500,"Yüksək Satış","Aşağı Satış")</f>
        <v>Aşağı Satış</v>
      </c>
      <c r="D599" s="26" t="str">
        <f>IF(Orders!U599&gt;500,IF(Orders!E599="First Class",IF(Orders!W599=0,"VIP","Special"),"Formal"),"Normal")</f>
        <v>Normal</v>
      </c>
      <c r="E599" s="26" t="str" cm="1">
        <f t="array" ref="E599">_xlfn.IFS(Orders!W599=0,"Endirim Yoxdur",SUMIFS(Orders!$V:$V,Orders!$T:$T,Orders!T599)&gt;10,ROUND(Orders!W599*1.15,2),SUMIFS(Orders!$V:$V,Orders!$T:$T,Orders!T599)&lt;=10,"Endirim Yoxdur")</f>
        <v>Endirim Yoxdur</v>
      </c>
    </row>
    <row r="600" spans="3:5" x14ac:dyDescent="0.25">
      <c r="C600" s="26" t="str">
        <f>IF(Orders!U600&gt;500,"Yüksək Satış","Aşağı Satış")</f>
        <v>Aşağı Satış</v>
      </c>
      <c r="D600" s="26" t="str">
        <f>IF(Orders!U600&gt;500,IF(Orders!E600="First Class",IF(Orders!W600=0,"VIP","Special"),"Formal"),"Normal")</f>
        <v>Normal</v>
      </c>
      <c r="E600" s="26" t="str" cm="1">
        <f t="array" ref="E600">_xlfn.IFS(Orders!W600=0,"Endirim Yoxdur",SUMIFS(Orders!$V:$V,Orders!$T:$T,Orders!T600)&gt;10,ROUND(Orders!W600*1.15,2),SUMIFS(Orders!$V:$V,Orders!$T:$T,Orders!T600)&lt;=10,"Endirim Yoxdur")</f>
        <v>Endirim Yoxdur</v>
      </c>
    </row>
    <row r="601" spans="3:5" x14ac:dyDescent="0.25">
      <c r="C601" s="26" t="str">
        <f>IF(Orders!U601&gt;500,"Yüksək Satış","Aşağı Satış")</f>
        <v>Yüksək Satış</v>
      </c>
      <c r="D601" s="26" t="str">
        <f>IF(Orders!U601&gt;500,IF(Orders!E601="First Class",IF(Orders!W601=0,"VIP","Special"),"Formal"),"Normal")</f>
        <v>Formal</v>
      </c>
      <c r="E601" s="26" cm="1">
        <f t="array" ref="E601">_xlfn.IFS(Orders!W601=0,"Endirim Yoxdur",SUMIFS(Orders!$V:$V,Orders!$T:$T,Orders!T601)&gt;10,ROUND(Orders!W601*1.15,2),SUMIFS(Orders!$V:$V,Orders!$T:$T,Orders!T601)&lt;=10,"Endirim Yoxdur")</f>
        <v>0.23</v>
      </c>
    </row>
    <row r="602" spans="3:5" x14ac:dyDescent="0.25">
      <c r="C602" s="26" t="str">
        <f>IF(Orders!U602&gt;500,"Yüksək Satış","Aşağı Satış")</f>
        <v>Yüksək Satış</v>
      </c>
      <c r="D602" s="26" t="str">
        <f>IF(Orders!U602&gt;500,IF(Orders!E602="First Class",IF(Orders!W602=0,"VIP","Special"),"Formal"),"Normal")</f>
        <v>Formal</v>
      </c>
      <c r="E602" s="26" t="str" cm="1">
        <f t="array" ref="E602">_xlfn.IFS(Orders!W602=0,"Endirim Yoxdur",SUMIFS(Orders!$V:$V,Orders!$T:$T,Orders!T602)&gt;10,ROUND(Orders!W602*1.15,2),SUMIFS(Orders!$V:$V,Orders!$T:$T,Orders!T602)&lt;=10,"Endirim Yoxdur")</f>
        <v>Endirim Yoxdur</v>
      </c>
    </row>
    <row r="603" spans="3:5" x14ac:dyDescent="0.25">
      <c r="C603" s="26" t="str">
        <f>IF(Orders!U603&gt;500,"Yüksək Satış","Aşağı Satış")</f>
        <v>Aşağı Satış</v>
      </c>
      <c r="D603" s="26" t="str">
        <f>IF(Orders!U603&gt;500,IF(Orders!E603="First Class",IF(Orders!W603=0,"VIP","Special"),"Formal"),"Normal")</f>
        <v>Normal</v>
      </c>
      <c r="E603" s="26" t="str" cm="1">
        <f t="array" ref="E603">_xlfn.IFS(Orders!W603=0,"Endirim Yoxdur",SUMIFS(Orders!$V:$V,Orders!$T:$T,Orders!T603)&gt;10,ROUND(Orders!W603*1.15,2),SUMIFS(Orders!$V:$V,Orders!$T:$T,Orders!T603)&lt;=10,"Endirim Yoxdur")</f>
        <v>Endirim Yoxdur</v>
      </c>
    </row>
    <row r="604" spans="3:5" x14ac:dyDescent="0.25">
      <c r="C604" s="26" t="str">
        <f>IF(Orders!U604&gt;500,"Yüksək Satış","Aşağı Satış")</f>
        <v>Aşağı Satış</v>
      </c>
      <c r="D604" s="26" t="str">
        <f>IF(Orders!U604&gt;500,IF(Orders!E604="First Class",IF(Orders!W604=0,"VIP","Special"),"Formal"),"Normal")</f>
        <v>Normal</v>
      </c>
      <c r="E604" s="26" cm="1">
        <f t="array" ref="E604">_xlfn.IFS(Orders!W604=0,"Endirim Yoxdur",SUMIFS(Orders!$V:$V,Orders!$T:$T,Orders!T604)&gt;10,ROUND(Orders!W604*1.15,2),SUMIFS(Orders!$V:$V,Orders!$T:$T,Orders!T604)&lt;=10,"Endirim Yoxdur")</f>
        <v>0.23</v>
      </c>
    </row>
    <row r="605" spans="3:5" x14ac:dyDescent="0.25">
      <c r="C605" s="26" t="str">
        <f>IF(Orders!U605&gt;500,"Yüksək Satış","Aşağı Satış")</f>
        <v>Aşağı Satış</v>
      </c>
      <c r="D605" s="26" t="str">
        <f>IF(Orders!U605&gt;500,IF(Orders!E605="First Class",IF(Orders!W605=0,"VIP","Special"),"Formal"),"Normal")</f>
        <v>Normal</v>
      </c>
      <c r="E605" s="26" t="str" cm="1">
        <f t="array" ref="E605">_xlfn.IFS(Orders!W605=0,"Endirim Yoxdur",SUMIFS(Orders!$V:$V,Orders!$T:$T,Orders!T605)&gt;10,ROUND(Orders!W605*1.15,2),SUMIFS(Orders!$V:$V,Orders!$T:$T,Orders!T605)&lt;=10,"Endirim Yoxdur")</f>
        <v>Endirim Yoxdur</v>
      </c>
    </row>
    <row r="606" spans="3:5" x14ac:dyDescent="0.25">
      <c r="C606" s="26" t="str">
        <f>IF(Orders!U606&gt;500,"Yüksək Satış","Aşağı Satış")</f>
        <v>Aşağı Satış</v>
      </c>
      <c r="D606" s="26" t="str">
        <f>IF(Orders!U606&gt;500,IF(Orders!E606="First Class",IF(Orders!W606=0,"VIP","Special"),"Formal"),"Normal")</f>
        <v>Normal</v>
      </c>
      <c r="E606" s="26" t="str" cm="1">
        <f t="array" ref="E606">_xlfn.IFS(Orders!W606=0,"Endirim Yoxdur",SUMIFS(Orders!$V:$V,Orders!$T:$T,Orders!T606)&gt;10,ROUND(Orders!W606*1.15,2),SUMIFS(Orders!$V:$V,Orders!$T:$T,Orders!T606)&lt;=10,"Endirim Yoxdur")</f>
        <v>Endirim Yoxdur</v>
      </c>
    </row>
    <row r="607" spans="3:5" x14ac:dyDescent="0.25">
      <c r="C607" s="26" t="str">
        <f>IF(Orders!U607&gt;500,"Yüksək Satış","Aşağı Satış")</f>
        <v>Aşağı Satış</v>
      </c>
      <c r="D607" s="26" t="str">
        <f>IF(Orders!U607&gt;500,IF(Orders!E607="First Class",IF(Orders!W607=0,"VIP","Special"),"Formal"),"Normal")</f>
        <v>Normal</v>
      </c>
      <c r="E607" s="26" t="str" cm="1">
        <f t="array" ref="E607">_xlfn.IFS(Orders!W607=0,"Endirim Yoxdur",SUMIFS(Orders!$V:$V,Orders!$T:$T,Orders!T607)&gt;10,ROUND(Orders!W607*1.15,2),SUMIFS(Orders!$V:$V,Orders!$T:$T,Orders!T607)&lt;=10,"Endirim Yoxdur")</f>
        <v>Endirim Yoxdur</v>
      </c>
    </row>
    <row r="608" spans="3:5" x14ac:dyDescent="0.25">
      <c r="C608" s="26" t="str">
        <f>IF(Orders!U608&gt;500,"Yüksək Satış","Aşağı Satış")</f>
        <v>Aşağı Satış</v>
      </c>
      <c r="D608" s="26" t="str">
        <f>IF(Orders!U608&gt;500,IF(Orders!E608="First Class",IF(Orders!W608=0,"VIP","Special"),"Formal"),"Normal")</f>
        <v>Normal</v>
      </c>
      <c r="E608" s="26" cm="1">
        <f t="array" ref="E608">_xlfn.IFS(Orders!W608=0,"Endirim Yoxdur",SUMIFS(Orders!$V:$V,Orders!$T:$T,Orders!T608)&gt;10,ROUND(Orders!W608*1.15,2),SUMIFS(Orders!$V:$V,Orders!$T:$T,Orders!T608)&lt;=10,"Endirim Yoxdur")</f>
        <v>0.23</v>
      </c>
    </row>
    <row r="609" spans="3:5" x14ac:dyDescent="0.25">
      <c r="C609" s="26" t="str">
        <f>IF(Orders!U609&gt;500,"Yüksək Satış","Aşağı Satış")</f>
        <v>Aşağı Satış</v>
      </c>
      <c r="D609" s="26" t="str">
        <f>IF(Orders!U609&gt;500,IF(Orders!E609="First Class",IF(Orders!W609=0,"VIP","Special"),"Formal"),"Normal")</f>
        <v>Normal</v>
      </c>
      <c r="E609" s="26" t="str" cm="1">
        <f t="array" ref="E609">_xlfn.IFS(Orders!W609=0,"Endirim Yoxdur",SUMIFS(Orders!$V:$V,Orders!$T:$T,Orders!T609)&gt;10,ROUND(Orders!W609*1.15,2),SUMIFS(Orders!$V:$V,Orders!$T:$T,Orders!T609)&lt;=10,"Endirim Yoxdur")</f>
        <v>Endirim Yoxdur</v>
      </c>
    </row>
    <row r="610" spans="3:5" x14ac:dyDescent="0.25">
      <c r="C610" s="26" t="str">
        <f>IF(Orders!U610&gt;500,"Yüksək Satış","Aşağı Satış")</f>
        <v>Aşağı Satış</v>
      </c>
      <c r="D610" s="26" t="str">
        <f>IF(Orders!U610&gt;500,IF(Orders!E610="First Class",IF(Orders!W610=0,"VIP","Special"),"Formal"),"Normal")</f>
        <v>Normal</v>
      </c>
      <c r="E610" s="26" t="str" cm="1">
        <f t="array" ref="E610">_xlfn.IFS(Orders!W610=0,"Endirim Yoxdur",SUMIFS(Orders!$V:$V,Orders!$T:$T,Orders!T610)&gt;10,ROUND(Orders!W610*1.15,2),SUMIFS(Orders!$V:$V,Orders!$T:$T,Orders!T610)&lt;=10,"Endirim Yoxdur")</f>
        <v>Endirim Yoxdur</v>
      </c>
    </row>
    <row r="611" spans="3:5" x14ac:dyDescent="0.25">
      <c r="C611" s="26" t="str">
        <f>IF(Orders!U611&gt;500,"Yüksək Satış","Aşağı Satış")</f>
        <v>Aşağı Satış</v>
      </c>
      <c r="D611" s="26" t="str">
        <f>IF(Orders!U611&gt;500,IF(Orders!E611="First Class",IF(Orders!W611=0,"VIP","Special"),"Formal"),"Normal")</f>
        <v>Normal</v>
      </c>
      <c r="E611" s="26" t="str" cm="1">
        <f t="array" ref="E611">_xlfn.IFS(Orders!W611=0,"Endirim Yoxdur",SUMIFS(Orders!$V:$V,Orders!$T:$T,Orders!T611)&gt;10,ROUND(Orders!W611*1.15,2),SUMIFS(Orders!$V:$V,Orders!$T:$T,Orders!T611)&lt;=10,"Endirim Yoxdur")</f>
        <v>Endirim Yoxdur</v>
      </c>
    </row>
    <row r="612" spans="3:5" x14ac:dyDescent="0.25">
      <c r="C612" s="26" t="str">
        <f>IF(Orders!U612&gt;500,"Yüksək Satış","Aşağı Satış")</f>
        <v>Aşağı Satış</v>
      </c>
      <c r="D612" s="26" t="str">
        <f>IF(Orders!U612&gt;500,IF(Orders!E612="First Class",IF(Orders!W612=0,"VIP","Special"),"Formal"),"Normal")</f>
        <v>Normal</v>
      </c>
      <c r="E612" s="26" cm="1">
        <f t="array" ref="E612">_xlfn.IFS(Orders!W612=0,"Endirim Yoxdur",SUMIFS(Orders!$V:$V,Orders!$T:$T,Orders!T612)&gt;10,ROUND(Orders!W612*1.15,2),SUMIFS(Orders!$V:$V,Orders!$T:$T,Orders!T612)&lt;=10,"Endirim Yoxdur")</f>
        <v>0.23</v>
      </c>
    </row>
    <row r="613" spans="3:5" x14ac:dyDescent="0.25">
      <c r="C613" s="26" t="str">
        <f>IF(Orders!U613&gt;500,"Yüksək Satış","Aşağı Satış")</f>
        <v>Yüksək Satış</v>
      </c>
      <c r="D613" s="26" t="str">
        <f>IF(Orders!U613&gt;500,IF(Orders!E613="First Class",IF(Orders!W613=0,"VIP","Special"),"Formal"),"Normal")</f>
        <v>Formal</v>
      </c>
      <c r="E613" s="26" t="str" cm="1">
        <f t="array" ref="E613">_xlfn.IFS(Orders!W613=0,"Endirim Yoxdur",SUMIFS(Orders!$V:$V,Orders!$T:$T,Orders!T613)&gt;10,ROUND(Orders!W613*1.15,2),SUMIFS(Orders!$V:$V,Orders!$T:$T,Orders!T613)&lt;=10,"Endirim Yoxdur")</f>
        <v>Endirim Yoxdur</v>
      </c>
    </row>
    <row r="614" spans="3:5" x14ac:dyDescent="0.25">
      <c r="C614" s="26" t="str">
        <f>IF(Orders!U614&gt;500,"Yüksək Satış","Aşağı Satış")</f>
        <v>Yüksək Satış</v>
      </c>
      <c r="D614" s="26" t="str">
        <f>IF(Orders!U614&gt;500,IF(Orders!E614="First Class",IF(Orders!W614=0,"VIP","Special"),"Formal"),"Normal")</f>
        <v>Formal</v>
      </c>
      <c r="E614" s="26" cm="1">
        <f t="array" ref="E614">_xlfn.IFS(Orders!W614=0,"Endirim Yoxdur",SUMIFS(Orders!$V:$V,Orders!$T:$T,Orders!T614)&gt;10,ROUND(Orders!W614*1.15,2),SUMIFS(Orders!$V:$V,Orders!$T:$T,Orders!T614)&lt;=10,"Endirim Yoxdur")</f>
        <v>0.23</v>
      </c>
    </row>
    <row r="615" spans="3:5" x14ac:dyDescent="0.25">
      <c r="C615" s="26" t="str">
        <f>IF(Orders!U615&gt;500,"Yüksək Satış","Aşağı Satış")</f>
        <v>Aşağı Satış</v>
      </c>
      <c r="D615" s="26" t="str">
        <f>IF(Orders!U615&gt;500,IF(Orders!E615="First Class",IF(Orders!W615=0,"VIP","Special"),"Formal"),"Normal")</f>
        <v>Normal</v>
      </c>
      <c r="E615" s="26" t="str" cm="1">
        <f t="array" ref="E615">_xlfn.IFS(Orders!W615=0,"Endirim Yoxdur",SUMIFS(Orders!$V:$V,Orders!$T:$T,Orders!T615)&gt;10,ROUND(Orders!W615*1.15,2),SUMIFS(Orders!$V:$V,Orders!$T:$T,Orders!T615)&lt;=10,"Endirim Yoxdur")</f>
        <v>Endirim Yoxdur</v>
      </c>
    </row>
    <row r="616" spans="3:5" x14ac:dyDescent="0.25">
      <c r="C616" s="26" t="str">
        <f>IF(Orders!U616&gt;500,"Yüksək Satış","Aşağı Satış")</f>
        <v>Aşağı Satış</v>
      </c>
      <c r="D616" s="26" t="str">
        <f>IF(Orders!U616&gt;500,IF(Orders!E616="First Class",IF(Orders!W616=0,"VIP","Special"),"Formal"),"Normal")</f>
        <v>Normal</v>
      </c>
      <c r="E616" s="26" t="str" cm="1">
        <f t="array" ref="E616">_xlfn.IFS(Orders!W616=0,"Endirim Yoxdur",SUMIFS(Orders!$V:$V,Orders!$T:$T,Orders!T616)&gt;10,ROUND(Orders!W616*1.15,2),SUMIFS(Orders!$V:$V,Orders!$T:$T,Orders!T616)&lt;=10,"Endirim Yoxdur")</f>
        <v>Endirim Yoxdur</v>
      </c>
    </row>
    <row r="617" spans="3:5" x14ac:dyDescent="0.25">
      <c r="C617" s="26" t="str">
        <f>IF(Orders!U617&gt;500,"Yüksək Satış","Aşağı Satış")</f>
        <v>Aşağı Satış</v>
      </c>
      <c r="D617" s="26" t="str">
        <f>IF(Orders!U617&gt;500,IF(Orders!E617="First Class",IF(Orders!W617=0,"VIP","Special"),"Formal"),"Normal")</f>
        <v>Normal</v>
      </c>
      <c r="E617" s="26" t="str" cm="1">
        <f t="array" ref="E617">_xlfn.IFS(Orders!W617=0,"Endirim Yoxdur",SUMIFS(Orders!$V:$V,Orders!$T:$T,Orders!T617)&gt;10,ROUND(Orders!W617*1.15,2),SUMIFS(Orders!$V:$V,Orders!$T:$T,Orders!T617)&lt;=10,"Endirim Yoxdur")</f>
        <v>Endirim Yoxdur</v>
      </c>
    </row>
    <row r="618" spans="3:5" x14ac:dyDescent="0.25">
      <c r="C618" s="26" t="str">
        <f>IF(Orders!U618&gt;500,"Yüksək Satış","Aşağı Satış")</f>
        <v>Yüksək Satış</v>
      </c>
      <c r="D618" s="26" t="str">
        <f>IF(Orders!U618&gt;500,IF(Orders!E618="First Class",IF(Orders!W618=0,"VIP","Special"),"Formal"),"Normal")</f>
        <v>Formal</v>
      </c>
      <c r="E618" s="26" cm="1">
        <f t="array" ref="E618">_xlfn.IFS(Orders!W618=0,"Endirim Yoxdur",SUMIFS(Orders!$V:$V,Orders!$T:$T,Orders!T618)&gt;10,ROUND(Orders!W618*1.15,2),SUMIFS(Orders!$V:$V,Orders!$T:$T,Orders!T618)&lt;=10,"Endirim Yoxdur")</f>
        <v>0.35</v>
      </c>
    </row>
    <row r="619" spans="3:5" x14ac:dyDescent="0.25">
      <c r="C619" s="26" t="str">
        <f>IF(Orders!U619&gt;500,"Yüksək Satış","Aşağı Satış")</f>
        <v>Aşağı Satış</v>
      </c>
      <c r="D619" s="26" t="str">
        <f>IF(Orders!U619&gt;500,IF(Orders!E619="First Class",IF(Orders!W619=0,"VIP","Special"),"Formal"),"Normal")</f>
        <v>Normal</v>
      </c>
      <c r="E619" s="26" cm="1">
        <f t="array" ref="E619">_xlfn.IFS(Orders!W619=0,"Endirim Yoxdur",SUMIFS(Orders!$V:$V,Orders!$T:$T,Orders!T619)&gt;10,ROUND(Orders!W619*1.15,2),SUMIFS(Orders!$V:$V,Orders!$T:$T,Orders!T619)&lt;=10,"Endirim Yoxdur")</f>
        <v>0.35</v>
      </c>
    </row>
    <row r="620" spans="3:5" x14ac:dyDescent="0.25">
      <c r="C620" s="26" t="str">
        <f>IF(Orders!U620&gt;500,"Yüksək Satış","Aşağı Satış")</f>
        <v>Aşağı Satış</v>
      </c>
      <c r="D620" s="26" t="str">
        <f>IF(Orders!U620&gt;500,IF(Orders!E620="First Class",IF(Orders!W620=0,"VIP","Special"),"Formal"),"Normal")</f>
        <v>Normal</v>
      </c>
      <c r="E620" s="26" cm="1">
        <f t="array" ref="E620">_xlfn.IFS(Orders!W620=0,"Endirim Yoxdur",SUMIFS(Orders!$V:$V,Orders!$T:$T,Orders!T620)&gt;10,ROUND(Orders!W620*1.15,2),SUMIFS(Orders!$V:$V,Orders!$T:$T,Orders!T620)&lt;=10,"Endirim Yoxdur")</f>
        <v>0.92</v>
      </c>
    </row>
    <row r="621" spans="3:5" x14ac:dyDescent="0.25">
      <c r="C621" s="26" t="str">
        <f>IF(Orders!U621&gt;500,"Yüksək Satış","Aşağı Satış")</f>
        <v>Aşağı Satış</v>
      </c>
      <c r="D621" s="26" t="str">
        <f>IF(Orders!U621&gt;500,IF(Orders!E621="First Class",IF(Orders!W621=0,"VIP","Special"),"Formal"),"Normal")</f>
        <v>Normal</v>
      </c>
      <c r="E621" s="26" t="str" cm="1">
        <f t="array" ref="E621">_xlfn.IFS(Orders!W621=0,"Endirim Yoxdur",SUMIFS(Orders!$V:$V,Orders!$T:$T,Orders!T621)&gt;10,ROUND(Orders!W621*1.15,2),SUMIFS(Orders!$V:$V,Orders!$T:$T,Orders!T621)&lt;=10,"Endirim Yoxdur")</f>
        <v>Endirim Yoxdur</v>
      </c>
    </row>
    <row r="622" spans="3:5" x14ac:dyDescent="0.25">
      <c r="C622" s="26" t="str">
        <f>IF(Orders!U622&gt;500,"Yüksək Satış","Aşağı Satış")</f>
        <v>Yüksək Satış</v>
      </c>
      <c r="D622" s="26" t="str">
        <f>IF(Orders!U622&gt;500,IF(Orders!E622="First Class",IF(Orders!W622=0,"VIP","Special"),"Formal"),"Normal")</f>
        <v>Formal</v>
      </c>
      <c r="E622" s="26" t="str" cm="1">
        <f t="array" ref="E622">_xlfn.IFS(Orders!W622=0,"Endirim Yoxdur",SUMIFS(Orders!$V:$V,Orders!$T:$T,Orders!T622)&gt;10,ROUND(Orders!W622*1.15,2),SUMIFS(Orders!$V:$V,Orders!$T:$T,Orders!T622)&lt;=10,"Endirim Yoxdur")</f>
        <v>Endirim Yoxdur</v>
      </c>
    </row>
    <row r="623" spans="3:5" x14ac:dyDescent="0.25">
      <c r="C623" s="26" t="str">
        <f>IF(Orders!U623&gt;500,"Yüksək Satış","Aşağı Satış")</f>
        <v>Aşağı Satış</v>
      </c>
      <c r="D623" s="26" t="str">
        <f>IF(Orders!U623&gt;500,IF(Orders!E623="First Class",IF(Orders!W623=0,"VIP","Special"),"Formal"),"Normal")</f>
        <v>Normal</v>
      </c>
      <c r="E623" s="26" t="str" cm="1">
        <f t="array" ref="E623">_xlfn.IFS(Orders!W623=0,"Endirim Yoxdur",SUMIFS(Orders!$V:$V,Orders!$T:$T,Orders!T623)&gt;10,ROUND(Orders!W623*1.15,2),SUMIFS(Orders!$V:$V,Orders!$T:$T,Orders!T623)&lt;=10,"Endirim Yoxdur")</f>
        <v>Endirim Yoxdur</v>
      </c>
    </row>
    <row r="624" spans="3:5" x14ac:dyDescent="0.25">
      <c r="C624" s="26" t="str">
        <f>IF(Orders!U624&gt;500,"Yüksək Satış","Aşağı Satış")</f>
        <v>Aşağı Satış</v>
      </c>
      <c r="D624" s="26" t="str">
        <f>IF(Orders!U624&gt;500,IF(Orders!E624="First Class",IF(Orders!W624=0,"VIP","Special"),"Formal"),"Normal")</f>
        <v>Normal</v>
      </c>
      <c r="E624" s="26" cm="1">
        <f t="array" ref="E624">_xlfn.IFS(Orders!W624=0,"Endirim Yoxdur",SUMIFS(Orders!$V:$V,Orders!$T:$T,Orders!T624)&gt;10,ROUND(Orders!W624*1.15,2),SUMIFS(Orders!$V:$V,Orders!$T:$T,Orders!T624)&lt;=10,"Endirim Yoxdur")</f>
        <v>0.23</v>
      </c>
    </row>
    <row r="625" spans="3:5" x14ac:dyDescent="0.25">
      <c r="C625" s="26" t="str">
        <f>IF(Orders!U625&gt;500,"Yüksək Satış","Aşağı Satış")</f>
        <v>Aşağı Satış</v>
      </c>
      <c r="D625" s="26" t="str">
        <f>IF(Orders!U625&gt;500,IF(Orders!E625="First Class",IF(Orders!W625=0,"VIP","Special"),"Formal"),"Normal")</f>
        <v>Normal</v>
      </c>
      <c r="E625" s="26" t="str" cm="1">
        <f t="array" ref="E625">_xlfn.IFS(Orders!W625=0,"Endirim Yoxdur",SUMIFS(Orders!$V:$V,Orders!$T:$T,Orders!T625)&gt;10,ROUND(Orders!W625*1.15,2),SUMIFS(Orders!$V:$V,Orders!$T:$T,Orders!T625)&lt;=10,"Endirim Yoxdur")</f>
        <v>Endirim Yoxdur</v>
      </c>
    </row>
    <row r="626" spans="3:5" x14ac:dyDescent="0.25">
      <c r="C626" s="26" t="str">
        <f>IF(Orders!U626&gt;500,"Yüksək Satış","Aşağı Satış")</f>
        <v>Aşağı Satış</v>
      </c>
      <c r="D626" s="26" t="str">
        <f>IF(Orders!U626&gt;500,IF(Orders!E626="First Class",IF(Orders!W626=0,"VIP","Special"),"Formal"),"Normal")</f>
        <v>Normal</v>
      </c>
      <c r="E626" s="26" t="str" cm="1">
        <f t="array" ref="E626">_xlfn.IFS(Orders!W626=0,"Endirim Yoxdur",SUMIFS(Orders!$V:$V,Orders!$T:$T,Orders!T626)&gt;10,ROUND(Orders!W626*1.15,2),SUMIFS(Orders!$V:$V,Orders!$T:$T,Orders!T626)&lt;=10,"Endirim Yoxdur")</f>
        <v>Endirim Yoxdur</v>
      </c>
    </row>
    <row r="627" spans="3:5" x14ac:dyDescent="0.25">
      <c r="C627" s="26" t="str">
        <f>IF(Orders!U627&gt;500,"Yüksək Satış","Aşağı Satış")</f>
        <v>Yüksək Satış</v>
      </c>
      <c r="D627" s="26" t="str">
        <f>IF(Orders!U627&gt;500,IF(Orders!E627="First Class",IF(Orders!W627=0,"VIP","Special"),"Formal"),"Normal")</f>
        <v>Formal</v>
      </c>
      <c r="E627" s="26" cm="1">
        <f t="array" ref="E627">_xlfn.IFS(Orders!W627=0,"Endirim Yoxdur",SUMIFS(Orders!$V:$V,Orders!$T:$T,Orders!T627)&gt;10,ROUND(Orders!W627*1.15,2),SUMIFS(Orders!$V:$V,Orders!$T:$T,Orders!T627)&lt;=10,"Endirim Yoxdur")</f>
        <v>0.23</v>
      </c>
    </row>
    <row r="628" spans="3:5" x14ac:dyDescent="0.25">
      <c r="C628" s="26" t="str">
        <f>IF(Orders!U628&gt;500,"Yüksək Satış","Aşağı Satış")</f>
        <v>Aşağı Satış</v>
      </c>
      <c r="D628" s="26" t="str">
        <f>IF(Orders!U628&gt;500,IF(Orders!E628="First Class",IF(Orders!W628=0,"VIP","Special"),"Formal"),"Normal")</f>
        <v>Normal</v>
      </c>
      <c r="E628" s="26" t="str" cm="1">
        <f t="array" ref="E628">_xlfn.IFS(Orders!W628=0,"Endirim Yoxdur",SUMIFS(Orders!$V:$V,Orders!$T:$T,Orders!T628)&gt;10,ROUND(Orders!W628*1.15,2),SUMIFS(Orders!$V:$V,Orders!$T:$T,Orders!T628)&lt;=10,"Endirim Yoxdur")</f>
        <v>Endirim Yoxdur</v>
      </c>
    </row>
    <row r="629" spans="3:5" x14ac:dyDescent="0.25">
      <c r="C629" s="26" t="str">
        <f>IF(Orders!U629&gt;500,"Yüksək Satış","Aşağı Satış")</f>
        <v>Aşağı Satış</v>
      </c>
      <c r="D629" s="26" t="str">
        <f>IF(Orders!U629&gt;500,IF(Orders!E629="First Class",IF(Orders!W629=0,"VIP","Special"),"Formal"),"Normal")</f>
        <v>Normal</v>
      </c>
      <c r="E629" s="26" t="str" cm="1">
        <f t="array" ref="E629">_xlfn.IFS(Orders!W629=0,"Endirim Yoxdur",SUMIFS(Orders!$V:$V,Orders!$T:$T,Orders!T629)&gt;10,ROUND(Orders!W629*1.15,2),SUMIFS(Orders!$V:$V,Orders!$T:$T,Orders!T629)&lt;=10,"Endirim Yoxdur")</f>
        <v>Endirim Yoxdur</v>
      </c>
    </row>
    <row r="630" spans="3:5" x14ac:dyDescent="0.25">
      <c r="C630" s="26" t="str">
        <f>IF(Orders!U630&gt;500,"Yüksək Satış","Aşağı Satış")</f>
        <v>Aşağı Satış</v>
      </c>
      <c r="D630" s="26" t="str">
        <f>IF(Orders!U630&gt;500,IF(Orders!E630="First Class",IF(Orders!W630=0,"VIP","Special"),"Formal"),"Normal")</f>
        <v>Normal</v>
      </c>
      <c r="E630" s="26" t="str" cm="1">
        <f t="array" ref="E630">_xlfn.IFS(Orders!W630=0,"Endirim Yoxdur",SUMIFS(Orders!$V:$V,Orders!$T:$T,Orders!T630)&gt;10,ROUND(Orders!W630*1.15,2),SUMIFS(Orders!$V:$V,Orders!$T:$T,Orders!T630)&lt;=10,"Endirim Yoxdur")</f>
        <v>Endirim Yoxdur</v>
      </c>
    </row>
    <row r="631" spans="3:5" x14ac:dyDescent="0.25">
      <c r="C631" s="26" t="str">
        <f>IF(Orders!U631&gt;500,"Yüksək Satış","Aşağı Satış")</f>
        <v>Aşağı Satış</v>
      </c>
      <c r="D631" s="26" t="str">
        <f>IF(Orders!U631&gt;500,IF(Orders!E631="First Class",IF(Orders!W631=0,"VIP","Special"),"Formal"),"Normal")</f>
        <v>Normal</v>
      </c>
      <c r="E631" s="26" cm="1">
        <f t="array" ref="E631">_xlfn.IFS(Orders!W631=0,"Endirim Yoxdur",SUMIFS(Orders!$V:$V,Orders!$T:$T,Orders!T631)&gt;10,ROUND(Orders!W631*1.15,2),SUMIFS(Orders!$V:$V,Orders!$T:$T,Orders!T631)&lt;=10,"Endirim Yoxdur")</f>
        <v>0.23</v>
      </c>
    </row>
    <row r="632" spans="3:5" x14ac:dyDescent="0.25">
      <c r="C632" s="26" t="str">
        <f>IF(Orders!U632&gt;500,"Yüksək Satış","Aşağı Satış")</f>
        <v>Aşağı Satış</v>
      </c>
      <c r="D632" s="26" t="str">
        <f>IF(Orders!U632&gt;500,IF(Orders!E632="First Class",IF(Orders!W632=0,"VIP","Special"),"Formal"),"Normal")</f>
        <v>Normal</v>
      </c>
      <c r="E632" s="26" cm="1">
        <f t="array" ref="E632">_xlfn.IFS(Orders!W632=0,"Endirim Yoxdur",SUMIFS(Orders!$V:$V,Orders!$T:$T,Orders!T632)&gt;10,ROUND(Orders!W632*1.15,2),SUMIFS(Orders!$V:$V,Orders!$T:$T,Orders!T632)&lt;=10,"Endirim Yoxdur")</f>
        <v>0.23</v>
      </c>
    </row>
    <row r="633" spans="3:5" x14ac:dyDescent="0.25">
      <c r="C633" s="26" t="str">
        <f>IF(Orders!U633&gt;500,"Yüksək Satış","Aşağı Satış")</f>
        <v>Aşağı Satış</v>
      </c>
      <c r="D633" s="26" t="str">
        <f>IF(Orders!U633&gt;500,IF(Orders!E633="First Class",IF(Orders!W633=0,"VIP","Special"),"Formal"),"Normal")</f>
        <v>Normal</v>
      </c>
      <c r="E633" s="26" cm="1">
        <f t="array" ref="E633">_xlfn.IFS(Orders!W633=0,"Endirim Yoxdur",SUMIFS(Orders!$V:$V,Orders!$T:$T,Orders!T633)&gt;10,ROUND(Orders!W633*1.15,2),SUMIFS(Orders!$V:$V,Orders!$T:$T,Orders!T633)&lt;=10,"Endirim Yoxdur")</f>
        <v>0.37</v>
      </c>
    </row>
    <row r="634" spans="3:5" x14ac:dyDescent="0.25">
      <c r="C634" s="26" t="str">
        <f>IF(Orders!U634&gt;500,"Yüksək Satış","Aşağı Satış")</f>
        <v>Aşağı Satış</v>
      </c>
      <c r="D634" s="26" t="str">
        <f>IF(Orders!U634&gt;500,IF(Orders!E634="First Class",IF(Orders!W634=0,"VIP","Special"),"Formal"),"Normal")</f>
        <v>Normal</v>
      </c>
      <c r="E634" s="26" t="str" cm="1">
        <f t="array" ref="E634">_xlfn.IFS(Orders!W634=0,"Endirim Yoxdur",SUMIFS(Orders!$V:$V,Orders!$T:$T,Orders!T634)&gt;10,ROUND(Orders!W634*1.15,2),SUMIFS(Orders!$V:$V,Orders!$T:$T,Orders!T634)&lt;=10,"Endirim Yoxdur")</f>
        <v>Endirim Yoxdur</v>
      </c>
    </row>
    <row r="635" spans="3:5" x14ac:dyDescent="0.25">
      <c r="C635" s="26" t="str">
        <f>IF(Orders!U635&gt;500,"Yüksək Satış","Aşağı Satış")</f>
        <v>Aşağı Satış</v>
      </c>
      <c r="D635" s="26" t="str">
        <f>IF(Orders!U635&gt;500,IF(Orders!E635="First Class",IF(Orders!W635=0,"VIP","Special"),"Formal"),"Normal")</f>
        <v>Normal</v>
      </c>
      <c r="E635" s="26" t="str" cm="1">
        <f t="array" ref="E635">_xlfn.IFS(Orders!W635=0,"Endirim Yoxdur",SUMIFS(Orders!$V:$V,Orders!$T:$T,Orders!T635)&gt;10,ROUND(Orders!W635*1.15,2),SUMIFS(Orders!$V:$V,Orders!$T:$T,Orders!T635)&lt;=10,"Endirim Yoxdur")</f>
        <v>Endirim Yoxdur</v>
      </c>
    </row>
    <row r="636" spans="3:5" x14ac:dyDescent="0.25">
      <c r="C636" s="26" t="str">
        <f>IF(Orders!U636&gt;500,"Yüksək Satış","Aşağı Satış")</f>
        <v>Aşağı Satış</v>
      </c>
      <c r="D636" s="26" t="str">
        <f>IF(Orders!U636&gt;500,IF(Orders!E636="First Class",IF(Orders!W636=0,"VIP","Special"),"Formal"),"Normal")</f>
        <v>Normal</v>
      </c>
      <c r="E636" s="26" cm="1">
        <f t="array" ref="E636">_xlfn.IFS(Orders!W636=0,"Endirim Yoxdur",SUMIFS(Orders!$V:$V,Orders!$T:$T,Orders!T636)&gt;10,ROUND(Orders!W636*1.15,2),SUMIFS(Orders!$V:$V,Orders!$T:$T,Orders!T636)&lt;=10,"Endirim Yoxdur")</f>
        <v>0.92</v>
      </c>
    </row>
    <row r="637" spans="3:5" x14ac:dyDescent="0.25">
      <c r="C637" s="26" t="str">
        <f>IF(Orders!U637&gt;500,"Yüksək Satış","Aşağı Satış")</f>
        <v>Aşağı Satış</v>
      </c>
      <c r="D637" s="26" t="str">
        <f>IF(Orders!U637&gt;500,IF(Orders!E637="First Class",IF(Orders!W637=0,"VIP","Special"),"Formal"),"Normal")</f>
        <v>Normal</v>
      </c>
      <c r="E637" s="26" cm="1">
        <f t="array" ref="E637">_xlfn.IFS(Orders!W637=0,"Endirim Yoxdur",SUMIFS(Orders!$V:$V,Orders!$T:$T,Orders!T637)&gt;10,ROUND(Orders!W637*1.15,2),SUMIFS(Orders!$V:$V,Orders!$T:$T,Orders!T637)&lt;=10,"Endirim Yoxdur")</f>
        <v>0.23</v>
      </c>
    </row>
    <row r="638" spans="3:5" x14ac:dyDescent="0.25">
      <c r="C638" s="26" t="str">
        <f>IF(Orders!U638&gt;500,"Yüksək Satış","Aşağı Satış")</f>
        <v>Aşağı Satış</v>
      </c>
      <c r="D638" s="26" t="str">
        <f>IF(Orders!U638&gt;500,IF(Orders!E638="First Class",IF(Orders!W638=0,"VIP","Special"),"Formal"),"Normal")</f>
        <v>Normal</v>
      </c>
      <c r="E638" s="26" cm="1">
        <f t="array" ref="E638">_xlfn.IFS(Orders!W638=0,"Endirim Yoxdur",SUMIFS(Orders!$V:$V,Orders!$T:$T,Orders!T638)&gt;10,ROUND(Orders!W638*1.15,2),SUMIFS(Orders!$V:$V,Orders!$T:$T,Orders!T638)&lt;=10,"Endirim Yoxdur")</f>
        <v>0.23</v>
      </c>
    </row>
    <row r="639" spans="3:5" x14ac:dyDescent="0.25">
      <c r="C639" s="26" t="str">
        <f>IF(Orders!U639&gt;500,"Yüksək Satış","Aşağı Satış")</f>
        <v>Yüksək Satış</v>
      </c>
      <c r="D639" s="26" t="str">
        <f>IF(Orders!U639&gt;500,IF(Orders!E639="First Class",IF(Orders!W639=0,"VIP","Special"),"Formal"),"Normal")</f>
        <v>Formal</v>
      </c>
      <c r="E639" s="26" cm="1">
        <f t="array" ref="E639">_xlfn.IFS(Orders!W639=0,"Endirim Yoxdur",SUMIFS(Orders!$V:$V,Orders!$T:$T,Orders!T639)&gt;10,ROUND(Orders!W639*1.15,2),SUMIFS(Orders!$V:$V,Orders!$T:$T,Orders!T639)&lt;=10,"Endirim Yoxdur")</f>
        <v>0.23</v>
      </c>
    </row>
    <row r="640" spans="3:5" x14ac:dyDescent="0.25">
      <c r="C640" s="26" t="str">
        <f>IF(Orders!U640&gt;500,"Yüksək Satış","Aşağı Satış")</f>
        <v>Aşağı Satış</v>
      </c>
      <c r="D640" s="26" t="str">
        <f>IF(Orders!U640&gt;500,IF(Orders!E640="First Class",IF(Orders!W640=0,"VIP","Special"),"Formal"),"Normal")</f>
        <v>Normal</v>
      </c>
      <c r="E640" s="26" cm="1">
        <f t="array" ref="E640">_xlfn.IFS(Orders!W640=0,"Endirim Yoxdur",SUMIFS(Orders!$V:$V,Orders!$T:$T,Orders!T640)&gt;10,ROUND(Orders!W640*1.15,2),SUMIFS(Orders!$V:$V,Orders!$T:$T,Orders!T640)&lt;=10,"Endirim Yoxdur")</f>
        <v>0.46</v>
      </c>
    </row>
    <row r="641" spans="3:5" x14ac:dyDescent="0.25">
      <c r="C641" s="26" t="str">
        <f>IF(Orders!U641&gt;500,"Yüksək Satış","Aşağı Satış")</f>
        <v>Aşağı Satış</v>
      </c>
      <c r="D641" s="26" t="str">
        <f>IF(Orders!U641&gt;500,IF(Orders!E641="First Class",IF(Orders!W641=0,"VIP","Special"),"Formal"),"Normal")</f>
        <v>Normal</v>
      </c>
      <c r="E641" s="26" cm="1">
        <f t="array" ref="E641">_xlfn.IFS(Orders!W641=0,"Endirim Yoxdur",SUMIFS(Orders!$V:$V,Orders!$T:$T,Orders!T641)&gt;10,ROUND(Orders!W641*1.15,2),SUMIFS(Orders!$V:$V,Orders!$T:$T,Orders!T641)&lt;=10,"Endirim Yoxdur")</f>
        <v>0.23</v>
      </c>
    </row>
    <row r="642" spans="3:5" x14ac:dyDescent="0.25">
      <c r="C642" s="26" t="str">
        <f>IF(Orders!U642&gt;500,"Yüksək Satış","Aşağı Satış")</f>
        <v>Aşağı Satış</v>
      </c>
      <c r="D642" s="26" t="str">
        <f>IF(Orders!U642&gt;500,IF(Orders!E642="First Class",IF(Orders!W642=0,"VIP","Special"),"Formal"),"Normal")</f>
        <v>Normal</v>
      </c>
      <c r="E642" s="26" cm="1">
        <f t="array" ref="E642">_xlfn.IFS(Orders!W642=0,"Endirim Yoxdur",SUMIFS(Orders!$V:$V,Orders!$T:$T,Orders!T642)&gt;10,ROUND(Orders!W642*1.15,2),SUMIFS(Orders!$V:$V,Orders!$T:$T,Orders!T642)&lt;=10,"Endirim Yoxdur")</f>
        <v>0.23</v>
      </c>
    </row>
    <row r="643" spans="3:5" x14ac:dyDescent="0.25">
      <c r="C643" s="26" t="str">
        <f>IF(Orders!U643&gt;500,"Yüksək Satış","Aşağı Satış")</f>
        <v>Aşağı Satış</v>
      </c>
      <c r="D643" s="26" t="str">
        <f>IF(Orders!U643&gt;500,IF(Orders!E643="First Class",IF(Orders!W643=0,"VIP","Special"),"Formal"),"Normal")</f>
        <v>Normal</v>
      </c>
      <c r="E643" s="26" t="str" cm="1">
        <f t="array" ref="E643">_xlfn.IFS(Orders!W643=0,"Endirim Yoxdur",SUMIFS(Orders!$V:$V,Orders!$T:$T,Orders!T643)&gt;10,ROUND(Orders!W643*1.15,2),SUMIFS(Orders!$V:$V,Orders!$T:$T,Orders!T643)&lt;=10,"Endirim Yoxdur")</f>
        <v>Endirim Yoxdur</v>
      </c>
    </row>
    <row r="644" spans="3:5" x14ac:dyDescent="0.25">
      <c r="C644" s="26" t="str">
        <f>IF(Orders!U644&gt;500,"Yüksək Satış","Aşağı Satış")</f>
        <v>Aşağı Satış</v>
      </c>
      <c r="D644" s="26" t="str">
        <f>IF(Orders!U644&gt;500,IF(Orders!E644="First Class",IF(Orders!W644=0,"VIP","Special"),"Formal"),"Normal")</f>
        <v>Normal</v>
      </c>
      <c r="E644" s="26" t="str" cm="1">
        <f t="array" ref="E644">_xlfn.IFS(Orders!W644=0,"Endirim Yoxdur",SUMIFS(Orders!$V:$V,Orders!$T:$T,Orders!T644)&gt;10,ROUND(Orders!W644*1.15,2),SUMIFS(Orders!$V:$V,Orders!$T:$T,Orders!T644)&lt;=10,"Endirim Yoxdur")</f>
        <v>Endirim Yoxdur</v>
      </c>
    </row>
    <row r="645" spans="3:5" x14ac:dyDescent="0.25">
      <c r="C645" s="26" t="str">
        <f>IF(Orders!U645&gt;500,"Yüksək Satış","Aşağı Satış")</f>
        <v>Aşağı Satış</v>
      </c>
      <c r="D645" s="26" t="str">
        <f>IF(Orders!U645&gt;500,IF(Orders!E645="First Class",IF(Orders!W645=0,"VIP","Special"),"Formal"),"Normal")</f>
        <v>Normal</v>
      </c>
      <c r="E645" s="26" t="str" cm="1">
        <f t="array" ref="E645">_xlfn.IFS(Orders!W645=0,"Endirim Yoxdur",SUMIFS(Orders!$V:$V,Orders!$T:$T,Orders!T645)&gt;10,ROUND(Orders!W645*1.15,2),SUMIFS(Orders!$V:$V,Orders!$T:$T,Orders!T645)&lt;=10,"Endirim Yoxdur")</f>
        <v>Endirim Yoxdur</v>
      </c>
    </row>
    <row r="646" spans="3:5" x14ac:dyDescent="0.25">
      <c r="C646" s="26" t="str">
        <f>IF(Orders!U646&gt;500,"Yüksək Satış","Aşağı Satış")</f>
        <v>Aşağı Satış</v>
      </c>
      <c r="D646" s="26" t="str">
        <f>IF(Orders!U646&gt;500,IF(Orders!E646="First Class",IF(Orders!W646=0,"VIP","Special"),"Formal"),"Normal")</f>
        <v>Normal</v>
      </c>
      <c r="E646" s="26" t="str" cm="1">
        <f t="array" ref="E646">_xlfn.IFS(Orders!W646=0,"Endirim Yoxdur",SUMIFS(Orders!$V:$V,Orders!$T:$T,Orders!T646)&gt;10,ROUND(Orders!W646*1.15,2),SUMIFS(Orders!$V:$V,Orders!$T:$T,Orders!T646)&lt;=10,"Endirim Yoxdur")</f>
        <v>Endirim Yoxdur</v>
      </c>
    </row>
    <row r="647" spans="3:5" x14ac:dyDescent="0.25">
      <c r="C647" s="26" t="str">
        <f>IF(Orders!U647&gt;500,"Yüksək Satış","Aşağı Satış")</f>
        <v>Aşağı Satış</v>
      </c>
      <c r="D647" s="26" t="str">
        <f>IF(Orders!U647&gt;500,IF(Orders!E647="First Class",IF(Orders!W647=0,"VIP","Special"),"Formal"),"Normal")</f>
        <v>Normal</v>
      </c>
      <c r="E647" s="26" t="str" cm="1">
        <f t="array" ref="E647">_xlfn.IFS(Orders!W647=0,"Endirim Yoxdur",SUMIFS(Orders!$V:$V,Orders!$T:$T,Orders!T647)&gt;10,ROUND(Orders!W647*1.15,2),SUMIFS(Orders!$V:$V,Orders!$T:$T,Orders!T647)&lt;=10,"Endirim Yoxdur")</f>
        <v>Endirim Yoxdur</v>
      </c>
    </row>
    <row r="648" spans="3:5" x14ac:dyDescent="0.25">
      <c r="C648" s="26" t="str">
        <f>IF(Orders!U648&gt;500,"Yüksək Satış","Aşağı Satış")</f>
        <v>Aşağı Satış</v>
      </c>
      <c r="D648" s="26" t="str">
        <f>IF(Orders!U648&gt;500,IF(Orders!E648="First Class",IF(Orders!W648=0,"VIP","Special"),"Formal"),"Normal")</f>
        <v>Normal</v>
      </c>
      <c r="E648" s="26" cm="1">
        <f t="array" ref="E648">_xlfn.IFS(Orders!W648=0,"Endirim Yoxdur",SUMIFS(Orders!$V:$V,Orders!$T:$T,Orders!T648)&gt;10,ROUND(Orders!W648*1.15,2),SUMIFS(Orders!$V:$V,Orders!$T:$T,Orders!T648)&lt;=10,"Endirim Yoxdur")</f>
        <v>0.81</v>
      </c>
    </row>
    <row r="649" spans="3:5" x14ac:dyDescent="0.25">
      <c r="C649" s="26" t="str">
        <f>IF(Orders!U649&gt;500,"Yüksək Satış","Aşağı Satış")</f>
        <v>Aşağı Satış</v>
      </c>
      <c r="D649" s="26" t="str">
        <f>IF(Orders!U649&gt;500,IF(Orders!E649="First Class",IF(Orders!W649=0,"VIP","Special"),"Formal"),"Normal")</f>
        <v>Normal</v>
      </c>
      <c r="E649" s="26" cm="1">
        <f t="array" ref="E649">_xlfn.IFS(Orders!W649=0,"Endirim Yoxdur",SUMIFS(Orders!$V:$V,Orders!$T:$T,Orders!T649)&gt;10,ROUND(Orders!W649*1.15,2),SUMIFS(Orders!$V:$V,Orders!$T:$T,Orders!T649)&lt;=10,"Endirim Yoxdur")</f>
        <v>0.81</v>
      </c>
    </row>
    <row r="650" spans="3:5" x14ac:dyDescent="0.25">
      <c r="C650" s="26" t="str">
        <f>IF(Orders!U650&gt;500,"Yüksək Satış","Aşağı Satış")</f>
        <v>Aşağı Satış</v>
      </c>
      <c r="D650" s="26" t="str">
        <f>IF(Orders!U650&gt;500,IF(Orders!E650="First Class",IF(Orders!W650=0,"VIP","Special"),"Formal"),"Normal")</f>
        <v>Normal</v>
      </c>
      <c r="E650" s="26" cm="1">
        <f t="array" ref="E650">_xlfn.IFS(Orders!W650=0,"Endirim Yoxdur",SUMIFS(Orders!$V:$V,Orders!$T:$T,Orders!T650)&gt;10,ROUND(Orders!W650*1.15,2),SUMIFS(Orders!$V:$V,Orders!$T:$T,Orders!T650)&lt;=10,"Endirim Yoxdur")</f>
        <v>0.81</v>
      </c>
    </row>
    <row r="651" spans="3:5" x14ac:dyDescent="0.25">
      <c r="C651" s="26" t="str">
        <f>IF(Orders!U651&gt;500,"Yüksək Satış","Aşağı Satış")</f>
        <v>Aşağı Satış</v>
      </c>
      <c r="D651" s="26" t="str">
        <f>IF(Orders!U651&gt;500,IF(Orders!E651="First Class",IF(Orders!W651=0,"VIP","Special"),"Formal"),"Normal")</f>
        <v>Normal</v>
      </c>
      <c r="E651" s="26" cm="1">
        <f t="array" ref="E651">_xlfn.IFS(Orders!W651=0,"Endirim Yoxdur",SUMIFS(Orders!$V:$V,Orders!$T:$T,Orders!T651)&gt;10,ROUND(Orders!W651*1.15,2),SUMIFS(Orders!$V:$V,Orders!$T:$T,Orders!T651)&lt;=10,"Endirim Yoxdur")</f>
        <v>0.23</v>
      </c>
    </row>
    <row r="652" spans="3:5" x14ac:dyDescent="0.25">
      <c r="C652" s="26" t="str">
        <f>IF(Orders!U652&gt;500,"Yüksək Satış","Aşağı Satış")</f>
        <v>Aşağı Satış</v>
      </c>
      <c r="D652" s="26" t="str">
        <f>IF(Orders!U652&gt;500,IF(Orders!E652="First Class",IF(Orders!W652=0,"VIP","Special"),"Formal"),"Normal")</f>
        <v>Normal</v>
      </c>
      <c r="E652" s="26" t="str" cm="1">
        <f t="array" ref="E652">_xlfn.IFS(Orders!W652=0,"Endirim Yoxdur",SUMIFS(Orders!$V:$V,Orders!$T:$T,Orders!T652)&gt;10,ROUND(Orders!W652*1.15,2),SUMIFS(Orders!$V:$V,Orders!$T:$T,Orders!T652)&lt;=10,"Endirim Yoxdur")</f>
        <v>Endirim Yoxdur</v>
      </c>
    </row>
    <row r="653" spans="3:5" x14ac:dyDescent="0.25">
      <c r="C653" s="26" t="str">
        <f>IF(Orders!U653&gt;500,"Yüksək Satış","Aşağı Satış")</f>
        <v>Aşağı Satış</v>
      </c>
      <c r="D653" s="26" t="str">
        <f>IF(Orders!U653&gt;500,IF(Orders!E653="First Class",IF(Orders!W653=0,"VIP","Special"),"Formal"),"Normal")</f>
        <v>Normal</v>
      </c>
      <c r="E653" s="26" t="str" cm="1">
        <f t="array" ref="E653">_xlfn.IFS(Orders!W653=0,"Endirim Yoxdur",SUMIFS(Orders!$V:$V,Orders!$T:$T,Orders!T653)&gt;10,ROUND(Orders!W653*1.15,2),SUMIFS(Orders!$V:$V,Orders!$T:$T,Orders!T653)&lt;=10,"Endirim Yoxdur")</f>
        <v>Endirim Yoxdur</v>
      </c>
    </row>
    <row r="654" spans="3:5" x14ac:dyDescent="0.25">
      <c r="C654" s="26" t="str">
        <f>IF(Orders!U654&gt;500,"Yüksək Satış","Aşağı Satış")</f>
        <v>Aşağı Satış</v>
      </c>
      <c r="D654" s="26" t="str">
        <f>IF(Orders!U654&gt;500,IF(Orders!E654="First Class",IF(Orders!W654=0,"VIP","Special"),"Formal"),"Normal")</f>
        <v>Normal</v>
      </c>
      <c r="E654" s="26" cm="1">
        <f t="array" ref="E654">_xlfn.IFS(Orders!W654=0,"Endirim Yoxdur",SUMIFS(Orders!$V:$V,Orders!$T:$T,Orders!T654)&gt;10,ROUND(Orders!W654*1.15,2),SUMIFS(Orders!$V:$V,Orders!$T:$T,Orders!T654)&lt;=10,"Endirim Yoxdur")</f>
        <v>0.23</v>
      </c>
    </row>
    <row r="655" spans="3:5" x14ac:dyDescent="0.25">
      <c r="C655" s="26" t="str">
        <f>IF(Orders!U655&gt;500,"Yüksək Satış","Aşağı Satış")</f>
        <v>Aşağı Satış</v>
      </c>
      <c r="D655" s="26" t="str">
        <f>IF(Orders!U655&gt;500,IF(Orders!E655="First Class",IF(Orders!W655=0,"VIP","Special"),"Formal"),"Normal")</f>
        <v>Normal</v>
      </c>
      <c r="E655" s="26" t="str" cm="1">
        <f t="array" ref="E655">_xlfn.IFS(Orders!W655=0,"Endirim Yoxdur",SUMIFS(Orders!$V:$V,Orders!$T:$T,Orders!T655)&gt;10,ROUND(Orders!W655*1.15,2),SUMIFS(Orders!$V:$V,Orders!$T:$T,Orders!T655)&lt;=10,"Endirim Yoxdur")</f>
        <v>Endirim Yoxdur</v>
      </c>
    </row>
    <row r="656" spans="3:5" x14ac:dyDescent="0.25">
      <c r="C656" s="26" t="str">
        <f>IF(Orders!U656&gt;500,"Yüksək Satış","Aşağı Satış")</f>
        <v>Yüksək Satış</v>
      </c>
      <c r="D656" s="26" t="str">
        <f>IF(Orders!U656&gt;500,IF(Orders!E656="First Class",IF(Orders!W656=0,"VIP","Special"),"Formal"),"Normal")</f>
        <v>Formal</v>
      </c>
      <c r="E656" s="26" t="str" cm="1">
        <f t="array" ref="E656">_xlfn.IFS(Orders!W656=0,"Endirim Yoxdur",SUMIFS(Orders!$V:$V,Orders!$T:$T,Orders!T656)&gt;10,ROUND(Orders!W656*1.15,2),SUMIFS(Orders!$V:$V,Orders!$T:$T,Orders!T656)&lt;=10,"Endirim Yoxdur")</f>
        <v>Endirim Yoxdur</v>
      </c>
    </row>
    <row r="657" spans="3:5" x14ac:dyDescent="0.25">
      <c r="C657" s="26" t="str">
        <f>IF(Orders!U657&gt;500,"Yüksək Satış","Aşağı Satış")</f>
        <v>Aşağı Satış</v>
      </c>
      <c r="D657" s="26" t="str">
        <f>IF(Orders!U657&gt;500,IF(Orders!E657="First Class",IF(Orders!W657=0,"VIP","Special"),"Formal"),"Normal")</f>
        <v>Normal</v>
      </c>
      <c r="E657" s="26" t="str" cm="1">
        <f t="array" ref="E657">_xlfn.IFS(Orders!W657=0,"Endirim Yoxdur",SUMIFS(Orders!$V:$V,Orders!$T:$T,Orders!T657)&gt;10,ROUND(Orders!W657*1.15,2),SUMIFS(Orders!$V:$V,Orders!$T:$T,Orders!T657)&lt;=10,"Endirim Yoxdur")</f>
        <v>Endirim Yoxdur</v>
      </c>
    </row>
    <row r="658" spans="3:5" x14ac:dyDescent="0.25">
      <c r="C658" s="26" t="str">
        <f>IF(Orders!U658&gt;500,"Yüksək Satış","Aşağı Satış")</f>
        <v>Yüksək Satış</v>
      </c>
      <c r="D658" s="26" t="str">
        <f>IF(Orders!U658&gt;500,IF(Orders!E658="First Class",IF(Orders!W658=0,"VIP","Special"),"Formal"),"Normal")</f>
        <v>VIP</v>
      </c>
      <c r="E658" s="26" t="str" cm="1">
        <f t="array" ref="E658">_xlfn.IFS(Orders!W658=0,"Endirim Yoxdur",SUMIFS(Orders!$V:$V,Orders!$T:$T,Orders!T658)&gt;10,ROUND(Orders!W658*1.15,2),SUMIFS(Orders!$V:$V,Orders!$T:$T,Orders!T658)&lt;=10,"Endirim Yoxdur")</f>
        <v>Endirim Yoxdur</v>
      </c>
    </row>
    <row r="659" spans="3:5" x14ac:dyDescent="0.25">
      <c r="C659" s="26" t="str">
        <f>IF(Orders!U659&gt;500,"Yüksək Satış","Aşağı Satış")</f>
        <v>Yüksək Satış</v>
      </c>
      <c r="D659" s="26" t="str">
        <f>IF(Orders!U659&gt;500,IF(Orders!E659="First Class",IF(Orders!W659=0,"VIP","Special"),"Formal"),"Normal")</f>
        <v>Formal</v>
      </c>
      <c r="E659" s="26" t="str" cm="1">
        <f t="array" ref="E659">_xlfn.IFS(Orders!W659=0,"Endirim Yoxdur",SUMIFS(Orders!$V:$V,Orders!$T:$T,Orders!T659)&gt;10,ROUND(Orders!W659*1.15,2),SUMIFS(Orders!$V:$V,Orders!$T:$T,Orders!T659)&lt;=10,"Endirim Yoxdur")</f>
        <v>Endirim Yoxdur</v>
      </c>
    </row>
    <row r="660" spans="3:5" x14ac:dyDescent="0.25">
      <c r="C660" s="26" t="str">
        <f>IF(Orders!U660&gt;500,"Yüksək Satış","Aşağı Satış")</f>
        <v>Yüksək Satış</v>
      </c>
      <c r="D660" s="26" t="str">
        <f>IF(Orders!U660&gt;500,IF(Orders!E660="First Class",IF(Orders!W660=0,"VIP","Special"),"Formal"),"Normal")</f>
        <v>Formal</v>
      </c>
      <c r="E660" s="26" cm="1">
        <f t="array" ref="E660">_xlfn.IFS(Orders!W660=0,"Endirim Yoxdur",SUMIFS(Orders!$V:$V,Orders!$T:$T,Orders!T660)&gt;10,ROUND(Orders!W660*1.15,2),SUMIFS(Orders!$V:$V,Orders!$T:$T,Orders!T660)&lt;=10,"Endirim Yoxdur")</f>
        <v>0.35</v>
      </c>
    </row>
    <row r="661" spans="3:5" x14ac:dyDescent="0.25">
      <c r="C661" s="26" t="str">
        <f>IF(Orders!U661&gt;500,"Yüksək Satış","Aşağı Satış")</f>
        <v>Aşağı Satış</v>
      </c>
      <c r="D661" s="26" t="str">
        <f>IF(Orders!U661&gt;500,IF(Orders!E661="First Class",IF(Orders!W661=0,"VIP","Special"),"Formal"),"Normal")</f>
        <v>Normal</v>
      </c>
      <c r="E661" s="26" cm="1">
        <f t="array" ref="E661">_xlfn.IFS(Orders!W661=0,"Endirim Yoxdur",SUMIFS(Orders!$V:$V,Orders!$T:$T,Orders!T661)&gt;10,ROUND(Orders!W661*1.15,2),SUMIFS(Orders!$V:$V,Orders!$T:$T,Orders!T661)&lt;=10,"Endirim Yoxdur")</f>
        <v>0.35</v>
      </c>
    </row>
    <row r="662" spans="3:5" x14ac:dyDescent="0.25">
      <c r="C662" s="26" t="str">
        <f>IF(Orders!U662&gt;500,"Yüksək Satış","Aşağı Satış")</f>
        <v>Aşağı Satış</v>
      </c>
      <c r="D662" s="26" t="str">
        <f>IF(Orders!U662&gt;500,IF(Orders!E662="First Class",IF(Orders!W662=0,"VIP","Special"),"Formal"),"Normal")</f>
        <v>Normal</v>
      </c>
      <c r="E662" s="26" cm="1">
        <f t="array" ref="E662">_xlfn.IFS(Orders!W662=0,"Endirim Yoxdur",SUMIFS(Orders!$V:$V,Orders!$T:$T,Orders!T662)&gt;10,ROUND(Orders!W662*1.15,2),SUMIFS(Orders!$V:$V,Orders!$T:$T,Orders!T662)&lt;=10,"Endirim Yoxdur")</f>
        <v>0.81</v>
      </c>
    </row>
    <row r="663" spans="3:5" x14ac:dyDescent="0.25">
      <c r="C663" s="26" t="str">
        <f>IF(Orders!U663&gt;500,"Yüksək Satış","Aşağı Satış")</f>
        <v>Yüksək Satış</v>
      </c>
      <c r="D663" s="26" t="str">
        <f>IF(Orders!U663&gt;500,IF(Orders!E663="First Class",IF(Orders!W663=0,"VIP","Special"),"Formal"),"Normal")</f>
        <v>VIP</v>
      </c>
      <c r="E663" s="26" t="str" cm="1">
        <f t="array" ref="E663">_xlfn.IFS(Orders!W663=0,"Endirim Yoxdur",SUMIFS(Orders!$V:$V,Orders!$T:$T,Orders!T663)&gt;10,ROUND(Orders!W663*1.15,2),SUMIFS(Orders!$V:$V,Orders!$T:$T,Orders!T663)&lt;=10,"Endirim Yoxdur")</f>
        <v>Endirim Yoxdur</v>
      </c>
    </row>
    <row r="664" spans="3:5" x14ac:dyDescent="0.25">
      <c r="C664" s="26" t="str">
        <f>IF(Orders!U664&gt;500,"Yüksək Satış","Aşağı Satış")</f>
        <v>Aşağı Satış</v>
      </c>
      <c r="D664" s="26" t="str">
        <f>IF(Orders!U664&gt;500,IF(Orders!E664="First Class",IF(Orders!W664=0,"VIP","Special"),"Formal"),"Normal")</f>
        <v>Normal</v>
      </c>
      <c r="E664" s="26" t="str" cm="1">
        <f t="array" ref="E664">_xlfn.IFS(Orders!W664=0,"Endirim Yoxdur",SUMIFS(Orders!$V:$V,Orders!$T:$T,Orders!T664)&gt;10,ROUND(Orders!W664*1.15,2),SUMIFS(Orders!$V:$V,Orders!$T:$T,Orders!T664)&lt;=10,"Endirim Yoxdur")</f>
        <v>Endirim Yoxdur</v>
      </c>
    </row>
    <row r="665" spans="3:5" x14ac:dyDescent="0.25">
      <c r="C665" s="26" t="str">
        <f>IF(Orders!U665&gt;500,"Yüksək Satış","Aşağı Satış")</f>
        <v>Aşağı Satış</v>
      </c>
      <c r="D665" s="26" t="str">
        <f>IF(Orders!U665&gt;500,IF(Orders!E665="First Class",IF(Orders!W665=0,"VIP","Special"),"Formal"),"Normal")</f>
        <v>Normal</v>
      </c>
      <c r="E665" s="26" t="str" cm="1">
        <f t="array" ref="E665">_xlfn.IFS(Orders!W665=0,"Endirim Yoxdur",SUMIFS(Orders!$V:$V,Orders!$T:$T,Orders!T665)&gt;10,ROUND(Orders!W665*1.15,2),SUMIFS(Orders!$V:$V,Orders!$T:$T,Orders!T665)&lt;=10,"Endirim Yoxdur")</f>
        <v>Endirim Yoxdur</v>
      </c>
    </row>
    <row r="666" spans="3:5" x14ac:dyDescent="0.25">
      <c r="C666" s="26" t="str">
        <f>IF(Orders!U666&gt;500,"Yüksək Satış","Aşağı Satış")</f>
        <v>Aşağı Satış</v>
      </c>
      <c r="D666" s="26" t="str">
        <f>IF(Orders!U666&gt;500,IF(Orders!E666="First Class",IF(Orders!W666=0,"VIP","Special"),"Formal"),"Normal")</f>
        <v>Normal</v>
      </c>
      <c r="E666" s="26" cm="1">
        <f t="array" ref="E666">_xlfn.IFS(Orders!W666=0,"Endirim Yoxdur",SUMIFS(Orders!$V:$V,Orders!$T:$T,Orders!T666)&gt;10,ROUND(Orders!W666*1.15,2),SUMIFS(Orders!$V:$V,Orders!$T:$T,Orders!T666)&lt;=10,"Endirim Yoxdur")</f>
        <v>0.46</v>
      </c>
    </row>
    <row r="667" spans="3:5" x14ac:dyDescent="0.25">
      <c r="C667" s="26" t="str">
        <f>IF(Orders!U667&gt;500,"Yüksək Satış","Aşağı Satış")</f>
        <v>Aşağı Satış</v>
      </c>
      <c r="D667" s="26" t="str">
        <f>IF(Orders!U667&gt;500,IF(Orders!E667="First Class",IF(Orders!W667=0,"VIP","Special"),"Formal"),"Normal")</f>
        <v>Normal</v>
      </c>
      <c r="E667" s="26" cm="1">
        <f t="array" ref="E667">_xlfn.IFS(Orders!W667=0,"Endirim Yoxdur",SUMIFS(Orders!$V:$V,Orders!$T:$T,Orders!T667)&gt;10,ROUND(Orders!W667*1.15,2),SUMIFS(Orders!$V:$V,Orders!$T:$T,Orders!T667)&lt;=10,"Endirim Yoxdur")</f>
        <v>0.23</v>
      </c>
    </row>
    <row r="668" spans="3:5" x14ac:dyDescent="0.25">
      <c r="C668" s="26" t="str">
        <f>IF(Orders!U668&gt;500,"Yüksək Satış","Aşağı Satış")</f>
        <v>Aşağı Satış</v>
      </c>
      <c r="D668" s="26" t="str">
        <f>IF(Orders!U668&gt;500,IF(Orders!E668="First Class",IF(Orders!W668=0,"VIP","Special"),"Formal"),"Normal")</f>
        <v>Normal</v>
      </c>
      <c r="E668" s="26" cm="1">
        <f t="array" ref="E668">_xlfn.IFS(Orders!W668=0,"Endirim Yoxdur",SUMIFS(Orders!$V:$V,Orders!$T:$T,Orders!T668)&gt;10,ROUND(Orders!W668*1.15,2),SUMIFS(Orders!$V:$V,Orders!$T:$T,Orders!T668)&lt;=10,"Endirim Yoxdur")</f>
        <v>0.23</v>
      </c>
    </row>
    <row r="669" spans="3:5" x14ac:dyDescent="0.25">
      <c r="C669" s="26" t="str">
        <f>IF(Orders!U669&gt;500,"Yüksək Satış","Aşağı Satış")</f>
        <v>Aşağı Satış</v>
      </c>
      <c r="D669" s="26" t="str">
        <f>IF(Orders!U669&gt;500,IF(Orders!E669="First Class",IF(Orders!W669=0,"VIP","Special"),"Formal"),"Normal")</f>
        <v>Normal</v>
      </c>
      <c r="E669" s="26" cm="1">
        <f t="array" ref="E669">_xlfn.IFS(Orders!W669=0,"Endirim Yoxdur",SUMIFS(Orders!$V:$V,Orders!$T:$T,Orders!T669)&gt;10,ROUND(Orders!W669*1.15,2),SUMIFS(Orders!$V:$V,Orders!$T:$T,Orders!T669)&lt;=10,"Endirim Yoxdur")</f>
        <v>0.23</v>
      </c>
    </row>
    <row r="670" spans="3:5" x14ac:dyDescent="0.25">
      <c r="C670" s="26" t="str">
        <f>IF(Orders!U670&gt;500,"Yüksək Satış","Aşağı Satış")</f>
        <v>Aşağı Satış</v>
      </c>
      <c r="D670" s="26" t="str">
        <f>IF(Orders!U670&gt;500,IF(Orders!E670="First Class",IF(Orders!W670=0,"VIP","Special"),"Formal"),"Normal")</f>
        <v>Normal</v>
      </c>
      <c r="E670" s="26" cm="1">
        <f t="array" ref="E670">_xlfn.IFS(Orders!W670=0,"Endirim Yoxdur",SUMIFS(Orders!$V:$V,Orders!$T:$T,Orders!T670)&gt;10,ROUND(Orders!W670*1.15,2),SUMIFS(Orders!$V:$V,Orders!$T:$T,Orders!T670)&lt;=10,"Endirim Yoxdur")</f>
        <v>0.23</v>
      </c>
    </row>
    <row r="671" spans="3:5" x14ac:dyDescent="0.25">
      <c r="C671" s="26" t="str">
        <f>IF(Orders!U671&gt;500,"Yüksək Satış","Aşağı Satış")</f>
        <v>Aşağı Satış</v>
      </c>
      <c r="D671" s="26" t="str">
        <f>IF(Orders!U671&gt;500,IF(Orders!E671="First Class",IF(Orders!W671=0,"VIP","Special"),"Formal"),"Normal")</f>
        <v>Normal</v>
      </c>
      <c r="E671" s="26" cm="1">
        <f t="array" ref="E671">_xlfn.IFS(Orders!W671=0,"Endirim Yoxdur",SUMIFS(Orders!$V:$V,Orders!$T:$T,Orders!T671)&gt;10,ROUND(Orders!W671*1.15,2),SUMIFS(Orders!$V:$V,Orders!$T:$T,Orders!T671)&lt;=10,"Endirim Yoxdur")</f>
        <v>0.23</v>
      </c>
    </row>
    <row r="672" spans="3:5" x14ac:dyDescent="0.25">
      <c r="C672" s="26" t="str">
        <f>IF(Orders!U672&gt;500,"Yüksək Satış","Aşağı Satış")</f>
        <v>Aşağı Satış</v>
      </c>
      <c r="D672" s="26" t="str">
        <f>IF(Orders!U672&gt;500,IF(Orders!E672="First Class",IF(Orders!W672=0,"VIP","Special"),"Formal"),"Normal")</f>
        <v>Normal</v>
      </c>
      <c r="E672" s="26" t="str" cm="1">
        <f t="array" ref="E672">_xlfn.IFS(Orders!W672=0,"Endirim Yoxdur",SUMIFS(Orders!$V:$V,Orders!$T:$T,Orders!T672)&gt;10,ROUND(Orders!W672*1.15,2),SUMIFS(Orders!$V:$V,Orders!$T:$T,Orders!T672)&lt;=10,"Endirim Yoxdur")</f>
        <v>Endirim Yoxdur</v>
      </c>
    </row>
    <row r="673" spans="3:5" x14ac:dyDescent="0.25">
      <c r="C673" s="26" t="str">
        <f>IF(Orders!U673&gt;500,"Yüksək Satış","Aşağı Satış")</f>
        <v>Aşağı Satış</v>
      </c>
      <c r="D673" s="26" t="str">
        <f>IF(Orders!U673&gt;500,IF(Orders!E673="First Class",IF(Orders!W673=0,"VIP","Special"),"Formal"),"Normal")</f>
        <v>Normal</v>
      </c>
      <c r="E673" s="26" cm="1">
        <f t="array" ref="E673">_xlfn.IFS(Orders!W673=0,"Endirim Yoxdur",SUMIFS(Orders!$V:$V,Orders!$T:$T,Orders!T673)&gt;10,ROUND(Orders!W673*1.15,2),SUMIFS(Orders!$V:$V,Orders!$T:$T,Orders!T673)&lt;=10,"Endirim Yoxdur")</f>
        <v>0.23</v>
      </c>
    </row>
    <row r="674" spans="3:5" x14ac:dyDescent="0.25">
      <c r="C674" s="26" t="str">
        <f>IF(Orders!U674&gt;500,"Yüksək Satış","Aşağı Satış")</f>
        <v>Aşağı Satış</v>
      </c>
      <c r="D674" s="26" t="str">
        <f>IF(Orders!U674&gt;500,IF(Orders!E674="First Class",IF(Orders!W674=0,"VIP","Special"),"Formal"),"Normal")</f>
        <v>Normal</v>
      </c>
      <c r="E674" s="26" cm="1">
        <f t="array" ref="E674">_xlfn.IFS(Orders!W674=0,"Endirim Yoxdur",SUMIFS(Orders!$V:$V,Orders!$T:$T,Orders!T674)&gt;10,ROUND(Orders!W674*1.15,2),SUMIFS(Orders!$V:$V,Orders!$T:$T,Orders!T674)&lt;=10,"Endirim Yoxdur")</f>
        <v>0.23</v>
      </c>
    </row>
    <row r="675" spans="3:5" x14ac:dyDescent="0.25">
      <c r="C675" s="26" t="str">
        <f>IF(Orders!U675&gt;500,"Yüksək Satış","Aşağı Satış")</f>
        <v>Aşağı Satış</v>
      </c>
      <c r="D675" s="26" t="str">
        <f>IF(Orders!U675&gt;500,IF(Orders!E675="First Class",IF(Orders!W675=0,"VIP","Special"),"Formal"),"Normal")</f>
        <v>Normal</v>
      </c>
      <c r="E675" s="26" t="str" cm="1">
        <f t="array" ref="E675">_xlfn.IFS(Orders!W675=0,"Endirim Yoxdur",SUMIFS(Orders!$V:$V,Orders!$T:$T,Orders!T675)&gt;10,ROUND(Orders!W675*1.15,2),SUMIFS(Orders!$V:$V,Orders!$T:$T,Orders!T675)&lt;=10,"Endirim Yoxdur")</f>
        <v>Endirim Yoxdur</v>
      </c>
    </row>
    <row r="676" spans="3:5" x14ac:dyDescent="0.25">
      <c r="C676" s="26" t="str">
        <f>IF(Orders!U676&gt;500,"Yüksək Satış","Aşağı Satış")</f>
        <v>Aşağı Satış</v>
      </c>
      <c r="D676" s="26" t="str">
        <f>IF(Orders!U676&gt;500,IF(Orders!E676="First Class",IF(Orders!W676=0,"VIP","Special"),"Formal"),"Normal")</f>
        <v>Normal</v>
      </c>
      <c r="E676" s="26" t="str" cm="1">
        <f t="array" ref="E676">_xlfn.IFS(Orders!W676=0,"Endirim Yoxdur",SUMIFS(Orders!$V:$V,Orders!$T:$T,Orders!T676)&gt;10,ROUND(Orders!W676*1.15,2),SUMIFS(Orders!$V:$V,Orders!$T:$T,Orders!T676)&lt;=10,"Endirim Yoxdur")</f>
        <v>Endirim Yoxdur</v>
      </c>
    </row>
    <row r="677" spans="3:5" x14ac:dyDescent="0.25">
      <c r="C677" s="26" t="str">
        <f>IF(Orders!U677&gt;500,"Yüksək Satış","Aşağı Satış")</f>
        <v>Aşağı Satış</v>
      </c>
      <c r="D677" s="26" t="str">
        <f>IF(Orders!U677&gt;500,IF(Orders!E677="First Class",IF(Orders!W677=0,"VIP","Special"),"Formal"),"Normal")</f>
        <v>Normal</v>
      </c>
      <c r="E677" s="26" t="str" cm="1">
        <f t="array" ref="E677">_xlfn.IFS(Orders!W677=0,"Endirim Yoxdur",SUMIFS(Orders!$V:$V,Orders!$T:$T,Orders!T677)&gt;10,ROUND(Orders!W677*1.15,2),SUMIFS(Orders!$V:$V,Orders!$T:$T,Orders!T677)&lt;=10,"Endirim Yoxdur")</f>
        <v>Endirim Yoxdur</v>
      </c>
    </row>
    <row r="678" spans="3:5" x14ac:dyDescent="0.25">
      <c r="C678" s="26" t="str">
        <f>IF(Orders!U678&gt;500,"Yüksək Satış","Aşağı Satış")</f>
        <v>Yüksək Satış</v>
      </c>
      <c r="D678" s="26" t="str">
        <f>IF(Orders!U678&gt;500,IF(Orders!E678="First Class",IF(Orders!W678=0,"VIP","Special"),"Formal"),"Normal")</f>
        <v>Formal</v>
      </c>
      <c r="E678" s="26" cm="1">
        <f t="array" ref="E678">_xlfn.IFS(Orders!W678=0,"Endirim Yoxdur",SUMIFS(Orders!$V:$V,Orders!$T:$T,Orders!T678)&gt;10,ROUND(Orders!W678*1.15,2),SUMIFS(Orders!$V:$V,Orders!$T:$T,Orders!T678)&lt;=10,"Endirim Yoxdur")</f>
        <v>0.35</v>
      </c>
    </row>
    <row r="679" spans="3:5" x14ac:dyDescent="0.25">
      <c r="C679" s="26" t="str">
        <f>IF(Orders!U679&gt;500,"Yüksək Satış","Aşağı Satış")</f>
        <v>Aşağı Satış</v>
      </c>
      <c r="D679" s="26" t="str">
        <f>IF(Orders!U679&gt;500,IF(Orders!E679="First Class",IF(Orders!W679=0,"VIP","Special"),"Formal"),"Normal")</f>
        <v>Normal</v>
      </c>
      <c r="E679" s="26" cm="1">
        <f t="array" ref="E679">_xlfn.IFS(Orders!W679=0,"Endirim Yoxdur",SUMIFS(Orders!$V:$V,Orders!$T:$T,Orders!T679)&gt;10,ROUND(Orders!W679*1.15,2),SUMIFS(Orders!$V:$V,Orders!$T:$T,Orders!T679)&lt;=10,"Endirim Yoxdur")</f>
        <v>0.81</v>
      </c>
    </row>
    <row r="680" spans="3:5" x14ac:dyDescent="0.25">
      <c r="C680" s="26" t="str">
        <f>IF(Orders!U680&gt;500,"Yüksək Satış","Aşağı Satış")</f>
        <v>Aşağı Satış</v>
      </c>
      <c r="D680" s="26" t="str">
        <f>IF(Orders!U680&gt;500,IF(Orders!E680="First Class",IF(Orders!W680=0,"VIP","Special"),"Formal"),"Normal")</f>
        <v>Normal</v>
      </c>
      <c r="E680" s="26" cm="1">
        <f t="array" ref="E680">_xlfn.IFS(Orders!W680=0,"Endirim Yoxdur",SUMIFS(Orders!$V:$V,Orders!$T:$T,Orders!T680)&gt;10,ROUND(Orders!W680*1.15,2),SUMIFS(Orders!$V:$V,Orders!$T:$T,Orders!T680)&lt;=10,"Endirim Yoxdur")</f>
        <v>0.81</v>
      </c>
    </row>
    <row r="681" spans="3:5" x14ac:dyDescent="0.25">
      <c r="C681" s="26" t="str">
        <f>IF(Orders!U681&gt;500,"Yüksək Satış","Aşağı Satış")</f>
        <v>Aşağı Satış</v>
      </c>
      <c r="D681" s="26" t="str">
        <f>IF(Orders!U681&gt;500,IF(Orders!E681="First Class",IF(Orders!W681=0,"VIP","Special"),"Formal"),"Normal")</f>
        <v>Normal</v>
      </c>
      <c r="E681" s="26" t="str" cm="1">
        <f t="array" ref="E681">_xlfn.IFS(Orders!W681=0,"Endirim Yoxdur",SUMIFS(Orders!$V:$V,Orders!$T:$T,Orders!T681)&gt;10,ROUND(Orders!W681*1.15,2),SUMIFS(Orders!$V:$V,Orders!$T:$T,Orders!T681)&lt;=10,"Endirim Yoxdur")</f>
        <v>Endirim Yoxdur</v>
      </c>
    </row>
    <row r="682" spans="3:5" x14ac:dyDescent="0.25">
      <c r="C682" s="26" t="str">
        <f>IF(Orders!U682&gt;500,"Yüksək Satış","Aşağı Satış")</f>
        <v>Aşağı Satış</v>
      </c>
      <c r="D682" s="26" t="str">
        <f>IF(Orders!U682&gt;500,IF(Orders!E682="First Class",IF(Orders!W682=0,"VIP","Special"),"Formal"),"Normal")</f>
        <v>Normal</v>
      </c>
      <c r="E682" s="26" cm="1">
        <f t="array" ref="E682">_xlfn.IFS(Orders!W682=0,"Endirim Yoxdur",SUMIFS(Orders!$V:$V,Orders!$T:$T,Orders!T682)&gt;10,ROUND(Orders!W682*1.15,2),SUMIFS(Orders!$V:$V,Orders!$T:$T,Orders!T682)&lt;=10,"Endirim Yoxdur")</f>
        <v>0.23</v>
      </c>
    </row>
    <row r="683" spans="3:5" x14ac:dyDescent="0.25">
      <c r="C683" s="26" t="str">
        <f>IF(Orders!U683&gt;500,"Yüksək Satış","Aşağı Satış")</f>
        <v>Aşağı Satış</v>
      </c>
      <c r="D683" s="26" t="str">
        <f>IF(Orders!U683&gt;500,IF(Orders!E683="First Class",IF(Orders!W683=0,"VIP","Special"),"Formal"),"Normal")</f>
        <v>Normal</v>
      </c>
      <c r="E683" s="26" cm="1">
        <f t="array" ref="E683">_xlfn.IFS(Orders!W683=0,"Endirim Yoxdur",SUMIFS(Orders!$V:$V,Orders!$T:$T,Orders!T683)&gt;10,ROUND(Orders!W683*1.15,2),SUMIFS(Orders!$V:$V,Orders!$T:$T,Orders!T683)&lt;=10,"Endirim Yoxdur")</f>
        <v>0.23</v>
      </c>
    </row>
    <row r="684" spans="3:5" x14ac:dyDescent="0.25">
      <c r="C684" s="26" t="str">
        <f>IF(Orders!U684&gt;500,"Yüksək Satış","Aşağı Satış")</f>
        <v>Aşağı Satış</v>
      </c>
      <c r="D684" s="26" t="str">
        <f>IF(Orders!U684&gt;500,IF(Orders!E684="First Class",IF(Orders!W684=0,"VIP","Special"),"Formal"),"Normal")</f>
        <v>Normal</v>
      </c>
      <c r="E684" s="26" cm="1">
        <f t="array" ref="E684">_xlfn.IFS(Orders!W684=0,"Endirim Yoxdur",SUMIFS(Orders!$V:$V,Orders!$T:$T,Orders!T684)&gt;10,ROUND(Orders!W684*1.15,2),SUMIFS(Orders!$V:$V,Orders!$T:$T,Orders!T684)&lt;=10,"Endirim Yoxdur")</f>
        <v>0.23</v>
      </c>
    </row>
    <row r="685" spans="3:5" x14ac:dyDescent="0.25">
      <c r="C685" s="26" t="str">
        <f>IF(Orders!U685&gt;500,"Yüksək Satış","Aşağı Satış")</f>
        <v>Aşağı Satış</v>
      </c>
      <c r="D685" s="26" t="str">
        <f>IF(Orders!U685&gt;500,IF(Orders!E685="First Class",IF(Orders!W685=0,"VIP","Special"),"Formal"),"Normal")</f>
        <v>Normal</v>
      </c>
      <c r="E685" s="26" cm="1">
        <f t="array" ref="E685">_xlfn.IFS(Orders!W685=0,"Endirim Yoxdur",SUMIFS(Orders!$V:$V,Orders!$T:$T,Orders!T685)&gt;10,ROUND(Orders!W685*1.15,2),SUMIFS(Orders!$V:$V,Orders!$T:$T,Orders!T685)&lt;=10,"Endirim Yoxdur")</f>
        <v>0.23</v>
      </c>
    </row>
    <row r="686" spans="3:5" x14ac:dyDescent="0.25">
      <c r="C686" s="26" t="str">
        <f>IF(Orders!U686&gt;500,"Yüksək Satış","Aşağı Satış")</f>
        <v>Aşağı Satış</v>
      </c>
      <c r="D686" s="26" t="str">
        <f>IF(Orders!U686&gt;500,IF(Orders!E686="First Class",IF(Orders!W686=0,"VIP","Special"),"Formal"),"Normal")</f>
        <v>Normal</v>
      </c>
      <c r="E686" s="26" t="str" cm="1">
        <f t="array" ref="E686">_xlfn.IFS(Orders!W686=0,"Endirim Yoxdur",SUMIFS(Orders!$V:$V,Orders!$T:$T,Orders!T686)&gt;10,ROUND(Orders!W686*1.15,2),SUMIFS(Orders!$V:$V,Orders!$T:$T,Orders!T686)&lt;=10,"Endirim Yoxdur")</f>
        <v>Endirim Yoxdur</v>
      </c>
    </row>
    <row r="687" spans="3:5" x14ac:dyDescent="0.25">
      <c r="C687" s="26" t="str">
        <f>IF(Orders!U687&gt;500,"Yüksək Satış","Aşağı Satış")</f>
        <v>Aşağı Satış</v>
      </c>
      <c r="D687" s="26" t="str">
        <f>IF(Orders!U687&gt;500,IF(Orders!E687="First Class",IF(Orders!W687=0,"VIP","Special"),"Formal"),"Normal")</f>
        <v>Normal</v>
      </c>
      <c r="E687" s="26" t="str" cm="1">
        <f t="array" ref="E687">_xlfn.IFS(Orders!W687=0,"Endirim Yoxdur",SUMIFS(Orders!$V:$V,Orders!$T:$T,Orders!T687)&gt;10,ROUND(Orders!W687*1.15,2),SUMIFS(Orders!$V:$V,Orders!$T:$T,Orders!T687)&lt;=10,"Endirim Yoxdur")</f>
        <v>Endirim Yoxdur</v>
      </c>
    </row>
    <row r="688" spans="3:5" x14ac:dyDescent="0.25">
      <c r="C688" s="26" t="str">
        <f>IF(Orders!U688&gt;500,"Yüksək Satış","Aşağı Satış")</f>
        <v>Aşağı Satış</v>
      </c>
      <c r="D688" s="26" t="str">
        <f>IF(Orders!U688&gt;500,IF(Orders!E688="First Class",IF(Orders!W688=0,"VIP","Special"),"Formal"),"Normal")</f>
        <v>Normal</v>
      </c>
      <c r="E688" s="26" cm="1">
        <f t="array" ref="E688">_xlfn.IFS(Orders!W688=0,"Endirim Yoxdur",SUMIFS(Orders!$V:$V,Orders!$T:$T,Orders!T688)&gt;10,ROUND(Orders!W688*1.15,2),SUMIFS(Orders!$V:$V,Orders!$T:$T,Orders!T688)&lt;=10,"Endirim Yoxdur")</f>
        <v>0.23</v>
      </c>
    </row>
    <row r="689" spans="3:5" x14ac:dyDescent="0.25">
      <c r="C689" s="26" t="str">
        <f>IF(Orders!U689&gt;500,"Yüksək Satış","Aşağı Satış")</f>
        <v>Aşağı Satış</v>
      </c>
      <c r="D689" s="26" t="str">
        <f>IF(Orders!U689&gt;500,IF(Orders!E689="First Class",IF(Orders!W689=0,"VIP","Special"),"Formal"),"Normal")</f>
        <v>Normal</v>
      </c>
      <c r="E689" s="26" cm="1">
        <f t="array" ref="E689">_xlfn.IFS(Orders!W689=0,"Endirim Yoxdur",SUMIFS(Orders!$V:$V,Orders!$T:$T,Orders!T689)&gt;10,ROUND(Orders!W689*1.15,2),SUMIFS(Orders!$V:$V,Orders!$T:$T,Orders!T689)&lt;=10,"Endirim Yoxdur")</f>
        <v>0.23</v>
      </c>
    </row>
    <row r="690" spans="3:5" x14ac:dyDescent="0.25">
      <c r="C690" s="26" t="str">
        <f>IF(Orders!U690&gt;500,"Yüksək Satış","Aşağı Satış")</f>
        <v>Aşağı Satış</v>
      </c>
      <c r="D690" s="26" t="str">
        <f>IF(Orders!U690&gt;500,IF(Orders!E690="First Class",IF(Orders!W690=0,"VIP","Special"),"Formal"),"Normal")</f>
        <v>Normal</v>
      </c>
      <c r="E690" s="26" cm="1">
        <f t="array" ref="E690">_xlfn.IFS(Orders!W690=0,"Endirim Yoxdur",SUMIFS(Orders!$V:$V,Orders!$T:$T,Orders!T690)&gt;10,ROUND(Orders!W690*1.15,2),SUMIFS(Orders!$V:$V,Orders!$T:$T,Orders!T690)&lt;=10,"Endirim Yoxdur")</f>
        <v>0.23</v>
      </c>
    </row>
    <row r="691" spans="3:5" x14ac:dyDescent="0.25">
      <c r="C691" s="26" t="str">
        <f>IF(Orders!U691&gt;500,"Yüksək Satış","Aşağı Satış")</f>
        <v>Aşağı Satış</v>
      </c>
      <c r="D691" s="26" t="str">
        <f>IF(Orders!U691&gt;500,IF(Orders!E691="First Class",IF(Orders!W691=0,"VIP","Special"),"Formal"),"Normal")</f>
        <v>Normal</v>
      </c>
      <c r="E691" s="26" cm="1">
        <f t="array" ref="E691">_xlfn.IFS(Orders!W691=0,"Endirim Yoxdur",SUMIFS(Orders!$V:$V,Orders!$T:$T,Orders!T691)&gt;10,ROUND(Orders!W691*1.15,2),SUMIFS(Orders!$V:$V,Orders!$T:$T,Orders!T691)&lt;=10,"Endirim Yoxdur")</f>
        <v>0.23</v>
      </c>
    </row>
    <row r="692" spans="3:5" x14ac:dyDescent="0.25">
      <c r="C692" s="26" t="str">
        <f>IF(Orders!U692&gt;500,"Yüksək Satış","Aşağı Satış")</f>
        <v>Aşağı Satış</v>
      </c>
      <c r="D692" s="26" t="str">
        <f>IF(Orders!U692&gt;500,IF(Orders!E692="First Class",IF(Orders!W692=0,"VIP","Special"),"Formal"),"Normal")</f>
        <v>Normal</v>
      </c>
      <c r="E692" s="26" cm="1">
        <f t="array" ref="E692">_xlfn.IFS(Orders!W692=0,"Endirim Yoxdur",SUMIFS(Orders!$V:$V,Orders!$T:$T,Orders!T692)&gt;10,ROUND(Orders!W692*1.15,2),SUMIFS(Orders!$V:$V,Orders!$T:$T,Orders!T692)&lt;=10,"Endirim Yoxdur")</f>
        <v>0.23</v>
      </c>
    </row>
    <row r="693" spans="3:5" x14ac:dyDescent="0.25">
      <c r="C693" s="26" t="str">
        <f>IF(Orders!U693&gt;500,"Yüksək Satış","Aşağı Satış")</f>
        <v>Aşağı Satış</v>
      </c>
      <c r="D693" s="26" t="str">
        <f>IF(Orders!U693&gt;500,IF(Orders!E693="First Class",IF(Orders!W693=0,"VIP","Special"),"Formal"),"Normal")</f>
        <v>Normal</v>
      </c>
      <c r="E693" s="26" cm="1">
        <f t="array" ref="E693">_xlfn.IFS(Orders!W693=0,"Endirim Yoxdur",SUMIFS(Orders!$V:$V,Orders!$T:$T,Orders!T693)&gt;10,ROUND(Orders!W693*1.15,2),SUMIFS(Orders!$V:$V,Orders!$T:$T,Orders!T693)&lt;=10,"Endirim Yoxdur")</f>
        <v>0.23</v>
      </c>
    </row>
    <row r="694" spans="3:5" x14ac:dyDescent="0.25">
      <c r="C694" s="26" t="str">
        <f>IF(Orders!U694&gt;500,"Yüksək Satış","Aşağı Satış")</f>
        <v>Aşağı Satış</v>
      </c>
      <c r="D694" s="26" t="str">
        <f>IF(Orders!U694&gt;500,IF(Orders!E694="First Class",IF(Orders!W694=0,"VIP","Special"),"Formal"),"Normal")</f>
        <v>Normal</v>
      </c>
      <c r="E694" s="26" cm="1">
        <f t="array" ref="E694">_xlfn.IFS(Orders!W694=0,"Endirim Yoxdur",SUMIFS(Orders!$V:$V,Orders!$T:$T,Orders!T694)&gt;10,ROUND(Orders!W694*1.15,2),SUMIFS(Orders!$V:$V,Orders!$T:$T,Orders!T694)&lt;=10,"Endirim Yoxdur")</f>
        <v>0.81</v>
      </c>
    </row>
    <row r="695" spans="3:5" x14ac:dyDescent="0.25">
      <c r="C695" s="26" t="str">
        <f>IF(Orders!U695&gt;500,"Yüksək Satış","Aşağı Satış")</f>
        <v>Aşağı Satış</v>
      </c>
      <c r="D695" s="26" t="str">
        <f>IF(Orders!U695&gt;500,IF(Orders!E695="First Class",IF(Orders!W695=0,"VIP","Special"),"Formal"),"Normal")</f>
        <v>Normal</v>
      </c>
      <c r="E695" s="26" cm="1">
        <f t="array" ref="E695">_xlfn.IFS(Orders!W695=0,"Endirim Yoxdur",SUMIFS(Orders!$V:$V,Orders!$T:$T,Orders!T695)&gt;10,ROUND(Orders!W695*1.15,2),SUMIFS(Orders!$V:$V,Orders!$T:$T,Orders!T695)&lt;=10,"Endirim Yoxdur")</f>
        <v>0.23</v>
      </c>
    </row>
    <row r="696" spans="3:5" x14ac:dyDescent="0.25">
      <c r="C696" s="26" t="str">
        <f>IF(Orders!U696&gt;500,"Yüksək Satış","Aşağı Satış")</f>
        <v>Yüksək Satış</v>
      </c>
      <c r="D696" s="26" t="str">
        <f>IF(Orders!U696&gt;500,IF(Orders!E696="First Class",IF(Orders!W696=0,"VIP","Special"),"Formal"),"Normal")</f>
        <v>Formal</v>
      </c>
      <c r="E696" s="26" cm="1">
        <f t="array" ref="E696">_xlfn.IFS(Orders!W696=0,"Endirim Yoxdur",SUMIFS(Orders!$V:$V,Orders!$T:$T,Orders!T696)&gt;10,ROUND(Orders!W696*1.15,2),SUMIFS(Orders!$V:$V,Orders!$T:$T,Orders!T696)&lt;=10,"Endirim Yoxdur")</f>
        <v>0.23</v>
      </c>
    </row>
    <row r="697" spans="3:5" x14ac:dyDescent="0.25">
      <c r="C697" s="26" t="str">
        <f>IF(Orders!U697&gt;500,"Yüksək Satış","Aşağı Satış")</f>
        <v>Aşağı Satış</v>
      </c>
      <c r="D697" s="26" t="str">
        <f>IF(Orders!U697&gt;500,IF(Orders!E697="First Class",IF(Orders!W697=0,"VIP","Special"),"Formal"),"Normal")</f>
        <v>Normal</v>
      </c>
      <c r="E697" s="26" t="str" cm="1">
        <f t="array" ref="E697">_xlfn.IFS(Orders!W697=0,"Endirim Yoxdur",SUMIFS(Orders!$V:$V,Orders!$T:$T,Orders!T697)&gt;10,ROUND(Orders!W697*1.15,2),SUMIFS(Orders!$V:$V,Orders!$T:$T,Orders!T697)&lt;=10,"Endirim Yoxdur")</f>
        <v>Endirim Yoxdur</v>
      </c>
    </row>
    <row r="698" spans="3:5" x14ac:dyDescent="0.25">
      <c r="C698" s="26" t="str">
        <f>IF(Orders!U698&gt;500,"Yüksək Satış","Aşağı Satış")</f>
        <v>Aşağı Satış</v>
      </c>
      <c r="D698" s="26" t="str">
        <f>IF(Orders!U698&gt;500,IF(Orders!E698="First Class",IF(Orders!W698=0,"VIP","Special"),"Formal"),"Normal")</f>
        <v>Normal</v>
      </c>
      <c r="E698" s="26" t="str" cm="1">
        <f t="array" ref="E698">_xlfn.IFS(Orders!W698=0,"Endirim Yoxdur",SUMIFS(Orders!$V:$V,Orders!$T:$T,Orders!T698)&gt;10,ROUND(Orders!W698*1.15,2),SUMIFS(Orders!$V:$V,Orders!$T:$T,Orders!T698)&lt;=10,"Endirim Yoxdur")</f>
        <v>Endirim Yoxdur</v>
      </c>
    </row>
    <row r="699" spans="3:5" x14ac:dyDescent="0.25">
      <c r="C699" s="26" t="str">
        <f>IF(Orders!U699&gt;500,"Yüksək Satış","Aşağı Satış")</f>
        <v>Aşağı Satış</v>
      </c>
      <c r="D699" s="26" t="str">
        <f>IF(Orders!U699&gt;500,IF(Orders!E699="First Class",IF(Orders!W699=0,"VIP","Special"),"Formal"),"Normal")</f>
        <v>Normal</v>
      </c>
      <c r="E699" s="26" cm="1">
        <f t="array" ref="E699">_xlfn.IFS(Orders!W699=0,"Endirim Yoxdur",SUMIFS(Orders!$V:$V,Orders!$T:$T,Orders!T699)&gt;10,ROUND(Orders!W699*1.15,2),SUMIFS(Orders!$V:$V,Orders!$T:$T,Orders!T699)&lt;=10,"Endirim Yoxdur")</f>
        <v>0.23</v>
      </c>
    </row>
    <row r="700" spans="3:5" x14ac:dyDescent="0.25">
      <c r="C700" s="26" t="str">
        <f>IF(Orders!U700&gt;500,"Yüksək Satış","Aşağı Satış")</f>
        <v>Aşağı Satış</v>
      </c>
      <c r="D700" s="26" t="str">
        <f>IF(Orders!U700&gt;500,IF(Orders!E700="First Class",IF(Orders!W700=0,"VIP","Special"),"Formal"),"Normal")</f>
        <v>Normal</v>
      </c>
      <c r="E700" s="26" t="str" cm="1">
        <f t="array" ref="E700">_xlfn.IFS(Orders!W700=0,"Endirim Yoxdur",SUMIFS(Orders!$V:$V,Orders!$T:$T,Orders!T700)&gt;10,ROUND(Orders!W700*1.15,2),SUMIFS(Orders!$V:$V,Orders!$T:$T,Orders!T700)&lt;=10,"Endirim Yoxdur")</f>
        <v>Endirim Yoxdur</v>
      </c>
    </row>
    <row r="701" spans="3:5" x14ac:dyDescent="0.25">
      <c r="C701" s="26" t="str">
        <f>IF(Orders!U701&gt;500,"Yüksək Satış","Aşağı Satış")</f>
        <v>Aşağı Satış</v>
      </c>
      <c r="D701" s="26" t="str">
        <f>IF(Orders!U701&gt;500,IF(Orders!E701="First Class",IF(Orders!W701=0,"VIP","Special"),"Formal"),"Normal")</f>
        <v>Normal</v>
      </c>
      <c r="E701" s="26" t="str" cm="1">
        <f t="array" ref="E701">_xlfn.IFS(Orders!W701=0,"Endirim Yoxdur",SUMIFS(Orders!$V:$V,Orders!$T:$T,Orders!T701)&gt;10,ROUND(Orders!W701*1.15,2),SUMIFS(Orders!$V:$V,Orders!$T:$T,Orders!T701)&lt;=10,"Endirim Yoxdur")</f>
        <v>Endirim Yoxdur</v>
      </c>
    </row>
    <row r="702" spans="3:5" x14ac:dyDescent="0.25">
      <c r="C702" s="26" t="str">
        <f>IF(Orders!U702&gt;500,"Yüksək Satış","Aşağı Satış")</f>
        <v>Aşağı Satış</v>
      </c>
      <c r="D702" s="26" t="str">
        <f>IF(Orders!U702&gt;500,IF(Orders!E702="First Class",IF(Orders!W702=0,"VIP","Special"),"Formal"),"Normal")</f>
        <v>Normal</v>
      </c>
      <c r="E702" s="26" t="str" cm="1">
        <f t="array" ref="E702">_xlfn.IFS(Orders!W702=0,"Endirim Yoxdur",SUMIFS(Orders!$V:$V,Orders!$T:$T,Orders!T702)&gt;10,ROUND(Orders!W702*1.15,2),SUMIFS(Orders!$V:$V,Orders!$T:$T,Orders!T702)&lt;=10,"Endirim Yoxdur")</f>
        <v>Endirim Yoxdur</v>
      </c>
    </row>
    <row r="703" spans="3:5" x14ac:dyDescent="0.25">
      <c r="C703" s="26" t="str">
        <f>IF(Orders!U703&gt;500,"Yüksək Satış","Aşağı Satış")</f>
        <v>Aşağı Satış</v>
      </c>
      <c r="D703" s="26" t="str">
        <f>IF(Orders!U703&gt;500,IF(Orders!E703="First Class",IF(Orders!W703=0,"VIP","Special"),"Formal"),"Normal")</f>
        <v>Normal</v>
      </c>
      <c r="E703" s="26" cm="1">
        <f t="array" ref="E703">_xlfn.IFS(Orders!W703=0,"Endirim Yoxdur",SUMIFS(Orders!$V:$V,Orders!$T:$T,Orders!T703)&gt;10,ROUND(Orders!W703*1.15,2),SUMIFS(Orders!$V:$V,Orders!$T:$T,Orders!T703)&lt;=10,"Endirim Yoxdur")</f>
        <v>0.23</v>
      </c>
    </row>
    <row r="704" spans="3:5" x14ac:dyDescent="0.25">
      <c r="C704" s="26" t="str">
        <f>IF(Orders!U704&gt;500,"Yüksək Satış","Aşağı Satış")</f>
        <v>Aşağı Satış</v>
      </c>
      <c r="D704" s="26" t="str">
        <f>IF(Orders!U704&gt;500,IF(Orders!E704="First Class",IF(Orders!W704=0,"VIP","Special"),"Formal"),"Normal")</f>
        <v>Normal</v>
      </c>
      <c r="E704" s="26" cm="1">
        <f t="array" ref="E704">_xlfn.IFS(Orders!W704=0,"Endirim Yoxdur",SUMIFS(Orders!$V:$V,Orders!$T:$T,Orders!T704)&gt;10,ROUND(Orders!W704*1.15,2),SUMIFS(Orders!$V:$V,Orders!$T:$T,Orders!T704)&lt;=10,"Endirim Yoxdur")</f>
        <v>0.23</v>
      </c>
    </row>
    <row r="705" spans="3:5" x14ac:dyDescent="0.25">
      <c r="C705" s="26" t="str">
        <f>IF(Orders!U705&gt;500,"Yüksək Satış","Aşağı Satış")</f>
        <v>Aşağı Satış</v>
      </c>
      <c r="D705" s="26" t="str">
        <f>IF(Orders!U705&gt;500,IF(Orders!E705="First Class",IF(Orders!W705=0,"VIP","Special"),"Formal"),"Normal")</f>
        <v>Normal</v>
      </c>
      <c r="E705" s="26" cm="1">
        <f t="array" ref="E705">_xlfn.IFS(Orders!W705=0,"Endirim Yoxdur",SUMIFS(Orders!$V:$V,Orders!$T:$T,Orders!T705)&gt;10,ROUND(Orders!W705*1.15,2),SUMIFS(Orders!$V:$V,Orders!$T:$T,Orders!T705)&lt;=10,"Endirim Yoxdur")</f>
        <v>0.23</v>
      </c>
    </row>
    <row r="706" spans="3:5" x14ac:dyDescent="0.25">
      <c r="C706" s="26" t="str">
        <f>IF(Orders!U706&gt;500,"Yüksək Satış","Aşağı Satış")</f>
        <v>Aşağı Satış</v>
      </c>
      <c r="D706" s="26" t="str">
        <f>IF(Orders!U706&gt;500,IF(Orders!E706="First Class",IF(Orders!W706=0,"VIP","Special"),"Formal"),"Normal")</f>
        <v>Normal</v>
      </c>
      <c r="E706" s="26" cm="1">
        <f t="array" ref="E706">_xlfn.IFS(Orders!W706=0,"Endirim Yoxdur",SUMIFS(Orders!$V:$V,Orders!$T:$T,Orders!T706)&gt;10,ROUND(Orders!W706*1.15,2),SUMIFS(Orders!$V:$V,Orders!$T:$T,Orders!T706)&lt;=10,"Endirim Yoxdur")</f>
        <v>0.23</v>
      </c>
    </row>
    <row r="707" spans="3:5" x14ac:dyDescent="0.25">
      <c r="C707" s="26" t="str">
        <f>IF(Orders!U707&gt;500,"Yüksək Satış","Aşağı Satış")</f>
        <v>Aşağı Satış</v>
      </c>
      <c r="D707" s="26" t="str">
        <f>IF(Orders!U707&gt;500,IF(Orders!E707="First Class",IF(Orders!W707=0,"VIP","Special"),"Formal"),"Normal")</f>
        <v>Normal</v>
      </c>
      <c r="E707" s="26" cm="1">
        <f t="array" ref="E707">_xlfn.IFS(Orders!W707=0,"Endirim Yoxdur",SUMIFS(Orders!$V:$V,Orders!$T:$T,Orders!T707)&gt;10,ROUND(Orders!W707*1.15,2),SUMIFS(Orders!$V:$V,Orders!$T:$T,Orders!T707)&lt;=10,"Endirim Yoxdur")</f>
        <v>0.81</v>
      </c>
    </row>
    <row r="708" spans="3:5" x14ac:dyDescent="0.25">
      <c r="C708" s="26" t="str">
        <f>IF(Orders!U708&gt;500,"Yüksək Satış","Aşağı Satış")</f>
        <v>Aşağı Satış</v>
      </c>
      <c r="D708" s="26" t="str">
        <f>IF(Orders!U708&gt;500,IF(Orders!E708="First Class",IF(Orders!W708=0,"VIP","Special"),"Formal"),"Normal")</f>
        <v>Normal</v>
      </c>
      <c r="E708" s="26" t="str" cm="1">
        <f t="array" ref="E708">_xlfn.IFS(Orders!W708=0,"Endirim Yoxdur",SUMIFS(Orders!$V:$V,Orders!$T:$T,Orders!T708)&gt;10,ROUND(Orders!W708*1.15,2),SUMIFS(Orders!$V:$V,Orders!$T:$T,Orders!T708)&lt;=10,"Endirim Yoxdur")</f>
        <v>Endirim Yoxdur</v>
      </c>
    </row>
    <row r="709" spans="3:5" x14ac:dyDescent="0.25">
      <c r="C709" s="26" t="str">
        <f>IF(Orders!U709&gt;500,"Yüksək Satış","Aşağı Satış")</f>
        <v>Aşağı Satış</v>
      </c>
      <c r="D709" s="26" t="str">
        <f>IF(Orders!U709&gt;500,IF(Orders!E709="First Class",IF(Orders!W709=0,"VIP","Special"),"Formal"),"Normal")</f>
        <v>Normal</v>
      </c>
      <c r="E709" s="26" t="str" cm="1">
        <f t="array" ref="E709">_xlfn.IFS(Orders!W709=0,"Endirim Yoxdur",SUMIFS(Orders!$V:$V,Orders!$T:$T,Orders!T709)&gt;10,ROUND(Orders!W709*1.15,2),SUMIFS(Orders!$V:$V,Orders!$T:$T,Orders!T709)&lt;=10,"Endirim Yoxdur")</f>
        <v>Endirim Yoxdur</v>
      </c>
    </row>
    <row r="710" spans="3:5" x14ac:dyDescent="0.25">
      <c r="C710" s="26" t="str">
        <f>IF(Orders!U710&gt;500,"Yüksək Satış","Aşağı Satış")</f>
        <v>Aşağı Satış</v>
      </c>
      <c r="D710" s="26" t="str">
        <f>IF(Orders!U710&gt;500,IF(Orders!E710="First Class",IF(Orders!W710=0,"VIP","Special"),"Formal"),"Normal")</f>
        <v>Normal</v>
      </c>
      <c r="E710" s="26" cm="1">
        <f t="array" ref="E710">_xlfn.IFS(Orders!W710=0,"Endirim Yoxdur",SUMIFS(Orders!$V:$V,Orders!$T:$T,Orders!T710)&gt;10,ROUND(Orders!W710*1.15,2),SUMIFS(Orders!$V:$V,Orders!$T:$T,Orders!T710)&lt;=10,"Endirim Yoxdur")</f>
        <v>0.23</v>
      </c>
    </row>
    <row r="711" spans="3:5" x14ac:dyDescent="0.25">
      <c r="C711" s="26" t="str">
        <f>IF(Orders!U711&gt;500,"Yüksək Satış","Aşağı Satış")</f>
        <v>Aşağı Satış</v>
      </c>
      <c r="D711" s="26" t="str">
        <f>IF(Orders!U711&gt;500,IF(Orders!E711="First Class",IF(Orders!W711=0,"VIP","Special"),"Formal"),"Normal")</f>
        <v>Normal</v>
      </c>
      <c r="E711" s="26" cm="1">
        <f t="array" ref="E711">_xlfn.IFS(Orders!W711=0,"Endirim Yoxdur",SUMIFS(Orders!$V:$V,Orders!$T:$T,Orders!T711)&gt;10,ROUND(Orders!W711*1.15,2),SUMIFS(Orders!$V:$V,Orders!$T:$T,Orders!T711)&lt;=10,"Endirim Yoxdur")</f>
        <v>0.23</v>
      </c>
    </row>
    <row r="712" spans="3:5" x14ac:dyDescent="0.25">
      <c r="C712" s="26" t="str">
        <f>IF(Orders!U712&gt;500,"Yüksək Satış","Aşağı Satış")</f>
        <v>Aşağı Satış</v>
      </c>
      <c r="D712" s="26" t="str">
        <f>IF(Orders!U712&gt;500,IF(Orders!E712="First Class",IF(Orders!W712=0,"VIP","Special"),"Formal"),"Normal")</f>
        <v>Normal</v>
      </c>
      <c r="E712" s="26" t="str" cm="1">
        <f t="array" ref="E712">_xlfn.IFS(Orders!W712=0,"Endirim Yoxdur",SUMIFS(Orders!$V:$V,Orders!$T:$T,Orders!T712)&gt;10,ROUND(Orders!W712*1.15,2),SUMIFS(Orders!$V:$V,Orders!$T:$T,Orders!T712)&lt;=10,"Endirim Yoxdur")</f>
        <v>Endirim Yoxdur</v>
      </c>
    </row>
    <row r="713" spans="3:5" x14ac:dyDescent="0.25">
      <c r="C713" s="26" t="str">
        <f>IF(Orders!U713&gt;500,"Yüksək Satış","Aşağı Satış")</f>
        <v>Aşağı Satış</v>
      </c>
      <c r="D713" s="26" t="str">
        <f>IF(Orders!U713&gt;500,IF(Orders!E713="First Class",IF(Orders!W713=0,"VIP","Special"),"Formal"),"Normal")</f>
        <v>Normal</v>
      </c>
      <c r="E713" s="26" cm="1">
        <f t="array" ref="E713">_xlfn.IFS(Orders!W713=0,"Endirim Yoxdur",SUMIFS(Orders!$V:$V,Orders!$T:$T,Orders!T713)&gt;10,ROUND(Orders!W713*1.15,2),SUMIFS(Orders!$V:$V,Orders!$T:$T,Orders!T713)&lt;=10,"Endirim Yoxdur")</f>
        <v>0.23</v>
      </c>
    </row>
    <row r="714" spans="3:5" x14ac:dyDescent="0.25">
      <c r="C714" s="26" t="str">
        <f>IF(Orders!U714&gt;500,"Yüksək Satış","Aşağı Satış")</f>
        <v>Yüksək Satış</v>
      </c>
      <c r="D714" s="26" t="str">
        <f>IF(Orders!U714&gt;500,IF(Orders!E714="First Class",IF(Orders!W714=0,"VIP","Special"),"Formal"),"Normal")</f>
        <v>Special</v>
      </c>
      <c r="E714" s="26" cm="1">
        <f t="array" ref="E714">_xlfn.IFS(Orders!W714=0,"Endirim Yoxdur",SUMIFS(Orders!$V:$V,Orders!$T:$T,Orders!T714)&gt;10,ROUND(Orders!W714*1.15,2),SUMIFS(Orders!$V:$V,Orders!$T:$T,Orders!T714)&lt;=10,"Endirim Yoxdur")</f>
        <v>0.23</v>
      </c>
    </row>
    <row r="715" spans="3:5" x14ac:dyDescent="0.25">
      <c r="C715" s="26" t="str">
        <f>IF(Orders!U715&gt;500,"Yüksək Satış","Aşağı Satış")</f>
        <v>Aşağı Satış</v>
      </c>
      <c r="D715" s="26" t="str">
        <f>IF(Orders!U715&gt;500,IF(Orders!E715="First Class",IF(Orders!W715=0,"VIP","Special"),"Formal"),"Normal")</f>
        <v>Normal</v>
      </c>
      <c r="E715" s="26" cm="1">
        <f t="array" ref="E715">_xlfn.IFS(Orders!W715=0,"Endirim Yoxdur",SUMIFS(Orders!$V:$V,Orders!$T:$T,Orders!T715)&gt;10,ROUND(Orders!W715*1.15,2),SUMIFS(Orders!$V:$V,Orders!$T:$T,Orders!T715)&lt;=10,"Endirim Yoxdur")</f>
        <v>0.35</v>
      </c>
    </row>
    <row r="716" spans="3:5" x14ac:dyDescent="0.25">
      <c r="C716" s="26" t="str">
        <f>IF(Orders!U716&gt;500,"Yüksək Satış","Aşağı Satış")</f>
        <v>Aşağı Satış</v>
      </c>
      <c r="D716" s="26" t="str">
        <f>IF(Orders!U716&gt;500,IF(Orders!E716="First Class",IF(Orders!W716=0,"VIP","Special"),"Formal"),"Normal")</f>
        <v>Normal</v>
      </c>
      <c r="E716" s="26" cm="1">
        <f t="array" ref="E716">_xlfn.IFS(Orders!W716=0,"Endirim Yoxdur",SUMIFS(Orders!$V:$V,Orders!$T:$T,Orders!T716)&gt;10,ROUND(Orders!W716*1.15,2),SUMIFS(Orders!$V:$V,Orders!$T:$T,Orders!T716)&lt;=10,"Endirim Yoxdur")</f>
        <v>0.23</v>
      </c>
    </row>
    <row r="717" spans="3:5" x14ac:dyDescent="0.25">
      <c r="C717" s="26" t="str">
        <f>IF(Orders!U717&gt;500,"Yüksək Satış","Aşağı Satış")</f>
        <v>Aşağı Satış</v>
      </c>
      <c r="D717" s="26" t="str">
        <f>IF(Orders!U717&gt;500,IF(Orders!E717="First Class",IF(Orders!W717=0,"VIP","Special"),"Formal"),"Normal")</f>
        <v>Normal</v>
      </c>
      <c r="E717" s="26" cm="1">
        <f t="array" ref="E717">_xlfn.IFS(Orders!W717=0,"Endirim Yoxdur",SUMIFS(Orders!$V:$V,Orders!$T:$T,Orders!T717)&gt;10,ROUND(Orders!W717*1.15,2),SUMIFS(Orders!$V:$V,Orders!$T:$T,Orders!T717)&lt;=10,"Endirim Yoxdur")</f>
        <v>0.12</v>
      </c>
    </row>
    <row r="718" spans="3:5" x14ac:dyDescent="0.25">
      <c r="C718" s="26" t="str">
        <f>IF(Orders!U718&gt;500,"Yüksək Satış","Aşağı Satış")</f>
        <v>Yüksək Satış</v>
      </c>
      <c r="D718" s="26" t="str">
        <f>IF(Orders!U718&gt;500,IF(Orders!E718="First Class",IF(Orders!W718=0,"VIP","Special"),"Formal"),"Normal")</f>
        <v>Formal</v>
      </c>
      <c r="E718" s="26" cm="1">
        <f t="array" ref="E718">_xlfn.IFS(Orders!W718=0,"Endirim Yoxdur",SUMIFS(Orders!$V:$V,Orders!$T:$T,Orders!T718)&gt;10,ROUND(Orders!W718*1.15,2),SUMIFS(Orders!$V:$V,Orders!$T:$T,Orders!T718)&lt;=10,"Endirim Yoxdur")</f>
        <v>0.23</v>
      </c>
    </row>
    <row r="719" spans="3:5" x14ac:dyDescent="0.25">
      <c r="C719" s="26" t="str">
        <f>IF(Orders!U719&gt;500,"Yüksək Satış","Aşağı Satış")</f>
        <v>Aşağı Satış</v>
      </c>
      <c r="D719" s="26" t="str">
        <f>IF(Orders!U719&gt;500,IF(Orders!E719="First Class",IF(Orders!W719=0,"VIP","Special"),"Formal"),"Normal")</f>
        <v>Normal</v>
      </c>
      <c r="E719" s="26" cm="1">
        <f t="array" ref="E719">_xlfn.IFS(Orders!W719=0,"Endirim Yoxdur",SUMIFS(Orders!$V:$V,Orders!$T:$T,Orders!T719)&gt;10,ROUND(Orders!W719*1.15,2),SUMIFS(Orders!$V:$V,Orders!$T:$T,Orders!T719)&lt;=10,"Endirim Yoxdur")</f>
        <v>0.23</v>
      </c>
    </row>
    <row r="720" spans="3:5" x14ac:dyDescent="0.25">
      <c r="C720" s="26" t="str">
        <f>IF(Orders!U720&gt;500,"Yüksək Satış","Aşağı Satış")</f>
        <v>Aşağı Satış</v>
      </c>
      <c r="D720" s="26" t="str">
        <f>IF(Orders!U720&gt;500,IF(Orders!E720="First Class",IF(Orders!W720=0,"VIP","Special"),"Formal"),"Normal")</f>
        <v>Normal</v>
      </c>
      <c r="E720" s="26" cm="1">
        <f t="array" ref="E720">_xlfn.IFS(Orders!W720=0,"Endirim Yoxdur",SUMIFS(Orders!$V:$V,Orders!$T:$T,Orders!T720)&gt;10,ROUND(Orders!W720*1.15,2),SUMIFS(Orders!$V:$V,Orders!$T:$T,Orders!T720)&lt;=10,"Endirim Yoxdur")</f>
        <v>0.17</v>
      </c>
    </row>
    <row r="721" spans="3:5" x14ac:dyDescent="0.25">
      <c r="C721" s="26" t="str">
        <f>IF(Orders!U721&gt;500,"Yüksək Satış","Aşağı Satış")</f>
        <v>Aşağı Satış</v>
      </c>
      <c r="D721" s="26" t="str">
        <f>IF(Orders!U721&gt;500,IF(Orders!E721="First Class",IF(Orders!W721=0,"VIP","Special"),"Formal"),"Normal")</f>
        <v>Normal</v>
      </c>
      <c r="E721" s="26" t="str" cm="1">
        <f t="array" ref="E721">_xlfn.IFS(Orders!W721=0,"Endirim Yoxdur",SUMIFS(Orders!$V:$V,Orders!$T:$T,Orders!T721)&gt;10,ROUND(Orders!W721*1.15,2),SUMIFS(Orders!$V:$V,Orders!$T:$T,Orders!T721)&lt;=10,"Endirim Yoxdur")</f>
        <v>Endirim Yoxdur</v>
      </c>
    </row>
    <row r="722" spans="3:5" x14ac:dyDescent="0.25">
      <c r="C722" s="26" t="str">
        <f>IF(Orders!U722&gt;500,"Yüksək Satış","Aşağı Satış")</f>
        <v>Aşağı Satış</v>
      </c>
      <c r="D722" s="26" t="str">
        <f>IF(Orders!U722&gt;500,IF(Orders!E722="First Class",IF(Orders!W722=0,"VIP","Special"),"Formal"),"Normal")</f>
        <v>Normal</v>
      </c>
      <c r="E722" s="26" cm="1">
        <f t="array" ref="E722">_xlfn.IFS(Orders!W722=0,"Endirim Yoxdur",SUMIFS(Orders!$V:$V,Orders!$T:$T,Orders!T722)&gt;10,ROUND(Orders!W722*1.15,2),SUMIFS(Orders!$V:$V,Orders!$T:$T,Orders!T722)&lt;=10,"Endirim Yoxdur")</f>
        <v>0.23</v>
      </c>
    </row>
    <row r="723" spans="3:5" x14ac:dyDescent="0.25">
      <c r="C723" s="26" t="str">
        <f>IF(Orders!U723&gt;500,"Yüksək Satış","Aşağı Satış")</f>
        <v>Aşağı Satış</v>
      </c>
      <c r="D723" s="26" t="str">
        <f>IF(Orders!U723&gt;500,IF(Orders!E723="First Class",IF(Orders!W723=0,"VIP","Special"),"Formal"),"Normal")</f>
        <v>Normal</v>
      </c>
      <c r="E723" s="26" cm="1">
        <f t="array" ref="E723">_xlfn.IFS(Orders!W723=0,"Endirim Yoxdur",SUMIFS(Orders!$V:$V,Orders!$T:$T,Orders!T723)&gt;10,ROUND(Orders!W723*1.15,2),SUMIFS(Orders!$V:$V,Orders!$T:$T,Orders!T723)&lt;=10,"Endirim Yoxdur")</f>
        <v>0.23</v>
      </c>
    </row>
    <row r="724" spans="3:5" x14ac:dyDescent="0.25">
      <c r="C724" s="26" t="str">
        <f>IF(Orders!U724&gt;500,"Yüksək Satış","Aşağı Satış")</f>
        <v>Aşağı Satış</v>
      </c>
      <c r="D724" s="26" t="str">
        <f>IF(Orders!U724&gt;500,IF(Orders!E724="First Class",IF(Orders!W724=0,"VIP","Special"),"Formal"),"Normal")</f>
        <v>Normal</v>
      </c>
      <c r="E724" s="26" t="str" cm="1">
        <f t="array" ref="E724">_xlfn.IFS(Orders!W724=0,"Endirim Yoxdur",SUMIFS(Orders!$V:$V,Orders!$T:$T,Orders!T724)&gt;10,ROUND(Orders!W724*1.15,2),SUMIFS(Orders!$V:$V,Orders!$T:$T,Orders!T724)&lt;=10,"Endirim Yoxdur")</f>
        <v>Endirim Yoxdur</v>
      </c>
    </row>
    <row r="725" spans="3:5" x14ac:dyDescent="0.25">
      <c r="C725" s="26" t="str">
        <f>IF(Orders!U725&gt;500,"Yüksək Satış","Aşağı Satış")</f>
        <v>Aşağı Satış</v>
      </c>
      <c r="D725" s="26" t="str">
        <f>IF(Orders!U725&gt;500,IF(Orders!E725="First Class",IF(Orders!W725=0,"VIP","Special"),"Formal"),"Normal")</f>
        <v>Normal</v>
      </c>
      <c r="E725" s="26" cm="1">
        <f t="array" ref="E725">_xlfn.IFS(Orders!W725=0,"Endirim Yoxdur",SUMIFS(Orders!$V:$V,Orders!$T:$T,Orders!T725)&gt;10,ROUND(Orders!W725*1.15,2),SUMIFS(Orders!$V:$V,Orders!$T:$T,Orders!T725)&lt;=10,"Endirim Yoxdur")</f>
        <v>0.23</v>
      </c>
    </row>
    <row r="726" spans="3:5" x14ac:dyDescent="0.25">
      <c r="C726" s="26" t="str">
        <f>IF(Orders!U726&gt;500,"Yüksək Satış","Aşağı Satış")</f>
        <v>Aşağı Satış</v>
      </c>
      <c r="D726" s="26" t="str">
        <f>IF(Orders!U726&gt;500,IF(Orders!E726="First Class",IF(Orders!W726=0,"VIP","Special"),"Formal"),"Normal")</f>
        <v>Normal</v>
      </c>
      <c r="E726" s="26" t="str" cm="1">
        <f t="array" ref="E726">_xlfn.IFS(Orders!W726=0,"Endirim Yoxdur",SUMIFS(Orders!$V:$V,Orders!$T:$T,Orders!T726)&gt;10,ROUND(Orders!W726*1.15,2),SUMIFS(Orders!$V:$V,Orders!$T:$T,Orders!T726)&lt;=10,"Endirim Yoxdur")</f>
        <v>Endirim Yoxdur</v>
      </c>
    </row>
    <row r="727" spans="3:5" x14ac:dyDescent="0.25">
      <c r="C727" s="26" t="str">
        <f>IF(Orders!U727&gt;500,"Yüksək Satış","Aşağı Satış")</f>
        <v>Aşağı Satış</v>
      </c>
      <c r="D727" s="26" t="str">
        <f>IF(Orders!U727&gt;500,IF(Orders!E727="First Class",IF(Orders!W727=0,"VIP","Special"),"Formal"),"Normal")</f>
        <v>Normal</v>
      </c>
      <c r="E727" s="26" cm="1">
        <f t="array" ref="E727">_xlfn.IFS(Orders!W727=0,"Endirim Yoxdur",SUMIFS(Orders!$V:$V,Orders!$T:$T,Orders!T727)&gt;10,ROUND(Orders!W727*1.15,2),SUMIFS(Orders!$V:$V,Orders!$T:$T,Orders!T727)&lt;=10,"Endirim Yoxdur")</f>
        <v>0.23</v>
      </c>
    </row>
    <row r="728" spans="3:5" x14ac:dyDescent="0.25">
      <c r="C728" s="26" t="str">
        <f>IF(Orders!U728&gt;500,"Yüksək Satış","Aşağı Satış")</f>
        <v>Aşağı Satış</v>
      </c>
      <c r="D728" s="26" t="str">
        <f>IF(Orders!U728&gt;500,IF(Orders!E728="First Class",IF(Orders!W728=0,"VIP","Special"),"Formal"),"Normal")</f>
        <v>Normal</v>
      </c>
      <c r="E728" s="26" t="str" cm="1">
        <f t="array" ref="E728">_xlfn.IFS(Orders!W728=0,"Endirim Yoxdur",SUMIFS(Orders!$V:$V,Orders!$T:$T,Orders!T728)&gt;10,ROUND(Orders!W728*1.15,2),SUMIFS(Orders!$V:$V,Orders!$T:$T,Orders!T728)&lt;=10,"Endirim Yoxdur")</f>
        <v>Endirim Yoxdur</v>
      </c>
    </row>
    <row r="729" spans="3:5" x14ac:dyDescent="0.25">
      <c r="C729" s="26" t="str">
        <f>IF(Orders!U729&gt;500,"Yüksək Satış","Aşağı Satış")</f>
        <v>Yüksək Satış</v>
      </c>
      <c r="D729" s="26" t="str">
        <f>IF(Orders!U729&gt;500,IF(Orders!E729="First Class",IF(Orders!W729=0,"VIP","Special"),"Formal"),"Normal")</f>
        <v>Formal</v>
      </c>
      <c r="E729" s="26" t="str" cm="1">
        <f t="array" ref="E729">_xlfn.IFS(Orders!W729=0,"Endirim Yoxdur",SUMIFS(Orders!$V:$V,Orders!$T:$T,Orders!T729)&gt;10,ROUND(Orders!W729*1.15,2),SUMIFS(Orders!$V:$V,Orders!$T:$T,Orders!T729)&lt;=10,"Endirim Yoxdur")</f>
        <v>Endirim Yoxdur</v>
      </c>
    </row>
    <row r="730" spans="3:5" x14ac:dyDescent="0.25">
      <c r="C730" s="26" t="str">
        <f>IF(Orders!U730&gt;500,"Yüksək Satış","Aşağı Satış")</f>
        <v>Aşağı Satış</v>
      </c>
      <c r="D730" s="26" t="str">
        <f>IF(Orders!U730&gt;500,IF(Orders!E730="First Class",IF(Orders!W730=0,"VIP","Special"),"Formal"),"Normal")</f>
        <v>Normal</v>
      </c>
      <c r="E730" s="26" t="str" cm="1">
        <f t="array" ref="E730">_xlfn.IFS(Orders!W730=0,"Endirim Yoxdur",SUMIFS(Orders!$V:$V,Orders!$T:$T,Orders!T730)&gt;10,ROUND(Orders!W730*1.15,2),SUMIFS(Orders!$V:$V,Orders!$T:$T,Orders!T730)&lt;=10,"Endirim Yoxdur")</f>
        <v>Endirim Yoxdur</v>
      </c>
    </row>
    <row r="731" spans="3:5" x14ac:dyDescent="0.25">
      <c r="C731" s="26" t="str">
        <f>IF(Orders!U731&gt;500,"Yüksək Satış","Aşağı Satış")</f>
        <v>Aşağı Satış</v>
      </c>
      <c r="D731" s="26" t="str">
        <f>IF(Orders!U731&gt;500,IF(Orders!E731="First Class",IF(Orders!W731=0,"VIP","Special"),"Formal"),"Normal")</f>
        <v>Normal</v>
      </c>
      <c r="E731" s="26" cm="1">
        <f t="array" ref="E731">_xlfn.IFS(Orders!W731=0,"Endirim Yoxdur",SUMIFS(Orders!$V:$V,Orders!$T:$T,Orders!T731)&gt;10,ROUND(Orders!W731*1.15,2),SUMIFS(Orders!$V:$V,Orders!$T:$T,Orders!T731)&lt;=10,"Endirim Yoxdur")</f>
        <v>0.23</v>
      </c>
    </row>
    <row r="732" spans="3:5" x14ac:dyDescent="0.25">
      <c r="C732" s="26" t="str">
        <f>IF(Orders!U732&gt;500,"Yüksək Satış","Aşağı Satış")</f>
        <v>Aşağı Satış</v>
      </c>
      <c r="D732" s="26" t="str">
        <f>IF(Orders!U732&gt;500,IF(Orders!E732="First Class",IF(Orders!W732=0,"VIP","Special"),"Formal"),"Normal")</f>
        <v>Normal</v>
      </c>
      <c r="E732" s="26" t="str" cm="1">
        <f t="array" ref="E732">_xlfn.IFS(Orders!W732=0,"Endirim Yoxdur",SUMIFS(Orders!$V:$V,Orders!$T:$T,Orders!T732)&gt;10,ROUND(Orders!W732*1.15,2),SUMIFS(Orders!$V:$V,Orders!$T:$T,Orders!T732)&lt;=10,"Endirim Yoxdur")</f>
        <v>Endirim Yoxdur</v>
      </c>
    </row>
    <row r="733" spans="3:5" x14ac:dyDescent="0.25">
      <c r="C733" s="26" t="str">
        <f>IF(Orders!U733&gt;500,"Yüksək Satış","Aşağı Satış")</f>
        <v>Aşağı Satış</v>
      </c>
      <c r="D733" s="26" t="str">
        <f>IF(Orders!U733&gt;500,IF(Orders!E733="First Class",IF(Orders!W733=0,"VIP","Special"),"Formal"),"Normal")</f>
        <v>Normal</v>
      </c>
      <c r="E733" s="26" t="str" cm="1">
        <f t="array" ref="E733">_xlfn.IFS(Orders!W733=0,"Endirim Yoxdur",SUMIFS(Orders!$V:$V,Orders!$T:$T,Orders!T733)&gt;10,ROUND(Orders!W733*1.15,2),SUMIFS(Orders!$V:$V,Orders!$T:$T,Orders!T733)&lt;=10,"Endirim Yoxdur")</f>
        <v>Endirim Yoxdur</v>
      </c>
    </row>
    <row r="734" spans="3:5" x14ac:dyDescent="0.25">
      <c r="C734" s="26" t="str">
        <f>IF(Orders!U734&gt;500,"Yüksək Satış","Aşağı Satış")</f>
        <v>Aşağı Satış</v>
      </c>
      <c r="D734" s="26" t="str">
        <f>IF(Orders!U734&gt;500,IF(Orders!E734="First Class",IF(Orders!W734=0,"VIP","Special"),"Formal"),"Normal")</f>
        <v>Normal</v>
      </c>
      <c r="E734" s="26" cm="1">
        <f t="array" ref="E734">_xlfn.IFS(Orders!W734=0,"Endirim Yoxdur",SUMIFS(Orders!$V:$V,Orders!$T:$T,Orders!T734)&gt;10,ROUND(Orders!W734*1.15,2),SUMIFS(Orders!$V:$V,Orders!$T:$T,Orders!T734)&lt;=10,"Endirim Yoxdur")</f>
        <v>0.23</v>
      </c>
    </row>
    <row r="735" spans="3:5" x14ac:dyDescent="0.25">
      <c r="C735" s="26" t="str">
        <f>IF(Orders!U735&gt;500,"Yüksək Satış","Aşağı Satış")</f>
        <v>Aşağı Satış</v>
      </c>
      <c r="D735" s="26" t="str">
        <f>IF(Orders!U735&gt;500,IF(Orders!E735="First Class",IF(Orders!W735=0,"VIP","Special"),"Formal"),"Normal")</f>
        <v>Normal</v>
      </c>
      <c r="E735" s="26" t="str" cm="1">
        <f t="array" ref="E735">_xlfn.IFS(Orders!W735=0,"Endirim Yoxdur",SUMIFS(Orders!$V:$V,Orders!$T:$T,Orders!T735)&gt;10,ROUND(Orders!W735*1.15,2),SUMIFS(Orders!$V:$V,Orders!$T:$T,Orders!T735)&lt;=10,"Endirim Yoxdur")</f>
        <v>Endirim Yoxdur</v>
      </c>
    </row>
    <row r="736" spans="3:5" x14ac:dyDescent="0.25">
      <c r="C736" s="26" t="str">
        <f>IF(Orders!U736&gt;500,"Yüksək Satış","Aşağı Satış")</f>
        <v>Yüksək Satış</v>
      </c>
      <c r="D736" s="26" t="str">
        <f>IF(Orders!U736&gt;500,IF(Orders!E736="First Class",IF(Orders!W736=0,"VIP","Special"),"Formal"),"Normal")</f>
        <v>Special</v>
      </c>
      <c r="E736" s="26" cm="1">
        <f t="array" ref="E736">_xlfn.IFS(Orders!W736=0,"Endirim Yoxdur",SUMIFS(Orders!$V:$V,Orders!$T:$T,Orders!T736)&gt;10,ROUND(Orders!W736*1.15,2),SUMIFS(Orders!$V:$V,Orders!$T:$T,Orders!T736)&lt;=10,"Endirim Yoxdur")</f>
        <v>0.23</v>
      </c>
    </row>
    <row r="737" spans="3:5" x14ac:dyDescent="0.25">
      <c r="C737" s="26" t="str">
        <f>IF(Orders!U737&gt;500,"Yüksək Satış","Aşağı Satış")</f>
        <v>Aşağı Satış</v>
      </c>
      <c r="D737" s="26" t="str">
        <f>IF(Orders!U737&gt;500,IF(Orders!E737="First Class",IF(Orders!W737=0,"VIP","Special"),"Formal"),"Normal")</f>
        <v>Normal</v>
      </c>
      <c r="E737" s="26" t="str" cm="1">
        <f t="array" ref="E737">_xlfn.IFS(Orders!W737=0,"Endirim Yoxdur",SUMIFS(Orders!$V:$V,Orders!$T:$T,Orders!T737)&gt;10,ROUND(Orders!W737*1.15,2),SUMIFS(Orders!$V:$V,Orders!$T:$T,Orders!T737)&lt;=10,"Endirim Yoxdur")</f>
        <v>Endirim Yoxdur</v>
      </c>
    </row>
    <row r="738" spans="3:5" x14ac:dyDescent="0.25">
      <c r="C738" s="26" t="str">
        <f>IF(Orders!U738&gt;500,"Yüksək Satış","Aşağı Satış")</f>
        <v>Aşağı Satış</v>
      </c>
      <c r="D738" s="26" t="str">
        <f>IF(Orders!U738&gt;500,IF(Orders!E738="First Class",IF(Orders!W738=0,"VIP","Special"),"Formal"),"Normal")</f>
        <v>Normal</v>
      </c>
      <c r="E738" s="26" t="str" cm="1">
        <f t="array" ref="E738">_xlfn.IFS(Orders!W738=0,"Endirim Yoxdur",SUMIFS(Orders!$V:$V,Orders!$T:$T,Orders!T738)&gt;10,ROUND(Orders!W738*1.15,2),SUMIFS(Orders!$V:$V,Orders!$T:$T,Orders!T738)&lt;=10,"Endirim Yoxdur")</f>
        <v>Endirim Yoxdur</v>
      </c>
    </row>
    <row r="739" spans="3:5" x14ac:dyDescent="0.25">
      <c r="C739" s="26" t="str">
        <f>IF(Orders!U739&gt;500,"Yüksək Satış","Aşağı Satış")</f>
        <v>Aşağı Satış</v>
      </c>
      <c r="D739" s="26" t="str">
        <f>IF(Orders!U739&gt;500,IF(Orders!E739="First Class",IF(Orders!W739=0,"VIP","Special"),"Formal"),"Normal")</f>
        <v>Normal</v>
      </c>
      <c r="E739" s="26" cm="1">
        <f t="array" ref="E739">_xlfn.IFS(Orders!W739=0,"Endirim Yoxdur",SUMIFS(Orders!$V:$V,Orders!$T:$T,Orders!T739)&gt;10,ROUND(Orders!W739*1.15,2),SUMIFS(Orders!$V:$V,Orders!$T:$T,Orders!T739)&lt;=10,"Endirim Yoxdur")</f>
        <v>0.23</v>
      </c>
    </row>
    <row r="740" spans="3:5" x14ac:dyDescent="0.25">
      <c r="C740" s="26" t="str">
        <f>IF(Orders!U740&gt;500,"Yüksək Satış","Aşağı Satış")</f>
        <v>Yüksək Satış</v>
      </c>
      <c r="D740" s="26" t="str">
        <f>IF(Orders!U740&gt;500,IF(Orders!E740="First Class",IF(Orders!W740=0,"VIP","Special"),"Formal"),"Normal")</f>
        <v>Formal</v>
      </c>
      <c r="E740" s="26" cm="1">
        <f t="array" ref="E740">_xlfn.IFS(Orders!W740=0,"Endirim Yoxdur",SUMIFS(Orders!$V:$V,Orders!$T:$T,Orders!T740)&gt;10,ROUND(Orders!W740*1.15,2),SUMIFS(Orders!$V:$V,Orders!$T:$T,Orders!T740)&lt;=10,"Endirim Yoxdur")</f>
        <v>0.35</v>
      </c>
    </row>
    <row r="741" spans="3:5" x14ac:dyDescent="0.25">
      <c r="C741" s="26" t="str">
        <f>IF(Orders!U741&gt;500,"Yüksək Satış","Aşağı Satış")</f>
        <v>Yüksək Satış</v>
      </c>
      <c r="D741" s="26" t="str">
        <f>IF(Orders!U741&gt;500,IF(Orders!E741="First Class",IF(Orders!W741=0,"VIP","Special"),"Formal"),"Normal")</f>
        <v>Formal</v>
      </c>
      <c r="E741" s="26" cm="1">
        <f t="array" ref="E741">_xlfn.IFS(Orders!W741=0,"Endirim Yoxdur",SUMIFS(Orders!$V:$V,Orders!$T:$T,Orders!T741)&gt;10,ROUND(Orders!W741*1.15,2),SUMIFS(Orders!$V:$V,Orders!$T:$T,Orders!T741)&lt;=10,"Endirim Yoxdur")</f>
        <v>0.23</v>
      </c>
    </row>
    <row r="742" spans="3:5" x14ac:dyDescent="0.25">
      <c r="C742" s="26" t="str">
        <f>IF(Orders!U742&gt;500,"Yüksək Satış","Aşağı Satış")</f>
        <v>Aşağı Satış</v>
      </c>
      <c r="D742" s="26" t="str">
        <f>IF(Orders!U742&gt;500,IF(Orders!E742="First Class",IF(Orders!W742=0,"VIP","Special"),"Formal"),"Normal")</f>
        <v>Normal</v>
      </c>
      <c r="E742" s="26" cm="1">
        <f t="array" ref="E742">_xlfn.IFS(Orders!W742=0,"Endirim Yoxdur",SUMIFS(Orders!$V:$V,Orders!$T:$T,Orders!T742)&gt;10,ROUND(Orders!W742*1.15,2),SUMIFS(Orders!$V:$V,Orders!$T:$T,Orders!T742)&lt;=10,"Endirim Yoxdur")</f>
        <v>0.23</v>
      </c>
    </row>
    <row r="743" spans="3:5" x14ac:dyDescent="0.25">
      <c r="C743" s="26" t="str">
        <f>IF(Orders!U743&gt;500,"Yüksək Satış","Aşağı Satış")</f>
        <v>Aşağı Satış</v>
      </c>
      <c r="D743" s="26" t="str">
        <f>IF(Orders!U743&gt;500,IF(Orders!E743="First Class",IF(Orders!W743=0,"VIP","Special"),"Formal"),"Normal")</f>
        <v>Normal</v>
      </c>
      <c r="E743" s="26" cm="1">
        <f t="array" ref="E743">_xlfn.IFS(Orders!W743=0,"Endirim Yoxdur",SUMIFS(Orders!$V:$V,Orders!$T:$T,Orders!T743)&gt;10,ROUND(Orders!W743*1.15,2),SUMIFS(Orders!$V:$V,Orders!$T:$T,Orders!T743)&lt;=10,"Endirim Yoxdur")</f>
        <v>0.23</v>
      </c>
    </row>
    <row r="744" spans="3:5" x14ac:dyDescent="0.25">
      <c r="C744" s="26" t="str">
        <f>IF(Orders!U744&gt;500,"Yüksək Satış","Aşağı Satış")</f>
        <v>Aşağı Satış</v>
      </c>
      <c r="D744" s="26" t="str">
        <f>IF(Orders!U744&gt;500,IF(Orders!E744="First Class",IF(Orders!W744=0,"VIP","Special"),"Formal"),"Normal")</f>
        <v>Normal</v>
      </c>
      <c r="E744" s="26" cm="1">
        <f t="array" ref="E744">_xlfn.IFS(Orders!W744=0,"Endirim Yoxdur",SUMIFS(Orders!$V:$V,Orders!$T:$T,Orders!T744)&gt;10,ROUND(Orders!W744*1.15,2),SUMIFS(Orders!$V:$V,Orders!$T:$T,Orders!T744)&lt;=10,"Endirim Yoxdur")</f>
        <v>0.23</v>
      </c>
    </row>
    <row r="745" spans="3:5" x14ac:dyDescent="0.25">
      <c r="C745" s="26" t="str">
        <f>IF(Orders!U745&gt;500,"Yüksək Satış","Aşağı Satış")</f>
        <v>Aşağı Satış</v>
      </c>
      <c r="D745" s="26" t="str">
        <f>IF(Orders!U745&gt;500,IF(Orders!E745="First Class",IF(Orders!W745=0,"VIP","Special"),"Formal"),"Normal")</f>
        <v>Normal</v>
      </c>
      <c r="E745" s="26" cm="1">
        <f t="array" ref="E745">_xlfn.IFS(Orders!W745=0,"Endirim Yoxdur",SUMIFS(Orders!$V:$V,Orders!$T:$T,Orders!T745)&gt;10,ROUND(Orders!W745*1.15,2),SUMIFS(Orders!$V:$V,Orders!$T:$T,Orders!T745)&lt;=10,"Endirim Yoxdur")</f>
        <v>0.23</v>
      </c>
    </row>
    <row r="746" spans="3:5" x14ac:dyDescent="0.25">
      <c r="C746" s="26" t="str">
        <f>IF(Orders!U746&gt;500,"Yüksək Satış","Aşağı Satış")</f>
        <v>Aşağı Satış</v>
      </c>
      <c r="D746" s="26" t="str">
        <f>IF(Orders!U746&gt;500,IF(Orders!E746="First Class",IF(Orders!W746=0,"VIP","Special"),"Formal"),"Normal")</f>
        <v>Normal</v>
      </c>
      <c r="E746" s="26" cm="1">
        <f t="array" ref="E746">_xlfn.IFS(Orders!W746=0,"Endirim Yoxdur",SUMIFS(Orders!$V:$V,Orders!$T:$T,Orders!T746)&gt;10,ROUND(Orders!W746*1.15,2),SUMIFS(Orders!$V:$V,Orders!$T:$T,Orders!T746)&lt;=10,"Endirim Yoxdur")</f>
        <v>0.23</v>
      </c>
    </row>
    <row r="747" spans="3:5" x14ac:dyDescent="0.25">
      <c r="C747" s="26" t="str">
        <f>IF(Orders!U747&gt;500,"Yüksək Satış","Aşağı Satış")</f>
        <v>Aşağı Satış</v>
      </c>
      <c r="D747" s="26" t="str">
        <f>IF(Orders!U747&gt;500,IF(Orders!E747="First Class",IF(Orders!W747=0,"VIP","Special"),"Formal"),"Normal")</f>
        <v>Normal</v>
      </c>
      <c r="E747" s="26" cm="1">
        <f t="array" ref="E747">_xlfn.IFS(Orders!W747=0,"Endirim Yoxdur",SUMIFS(Orders!$V:$V,Orders!$T:$T,Orders!T747)&gt;10,ROUND(Orders!W747*1.15,2),SUMIFS(Orders!$V:$V,Orders!$T:$T,Orders!T747)&lt;=10,"Endirim Yoxdur")</f>
        <v>0.23</v>
      </c>
    </row>
    <row r="748" spans="3:5" x14ac:dyDescent="0.25">
      <c r="C748" s="26" t="str">
        <f>IF(Orders!U748&gt;500,"Yüksək Satış","Aşağı Satış")</f>
        <v>Aşağı Satış</v>
      </c>
      <c r="D748" s="26" t="str">
        <f>IF(Orders!U748&gt;500,IF(Orders!E748="First Class",IF(Orders!W748=0,"VIP","Special"),"Formal"),"Normal")</f>
        <v>Normal</v>
      </c>
      <c r="E748" s="26" t="str" cm="1">
        <f t="array" ref="E748">_xlfn.IFS(Orders!W748=0,"Endirim Yoxdur",SUMIFS(Orders!$V:$V,Orders!$T:$T,Orders!T748)&gt;10,ROUND(Orders!W748*1.15,2),SUMIFS(Orders!$V:$V,Orders!$T:$T,Orders!T748)&lt;=10,"Endirim Yoxdur")</f>
        <v>Endirim Yoxdur</v>
      </c>
    </row>
    <row r="749" spans="3:5" x14ac:dyDescent="0.25">
      <c r="C749" s="26" t="str">
        <f>IF(Orders!U749&gt;500,"Yüksək Satış","Aşağı Satış")</f>
        <v>Aşağı Satış</v>
      </c>
      <c r="D749" s="26" t="str">
        <f>IF(Orders!U749&gt;500,IF(Orders!E749="First Class",IF(Orders!W749=0,"VIP","Special"),"Formal"),"Normal")</f>
        <v>Normal</v>
      </c>
      <c r="E749" s="26" cm="1">
        <f t="array" ref="E749">_xlfn.IFS(Orders!W749=0,"Endirim Yoxdur",SUMIFS(Orders!$V:$V,Orders!$T:$T,Orders!T749)&gt;10,ROUND(Orders!W749*1.15,2),SUMIFS(Orders!$V:$V,Orders!$T:$T,Orders!T749)&lt;=10,"Endirim Yoxdur")</f>
        <v>0.23</v>
      </c>
    </row>
    <row r="750" spans="3:5" x14ac:dyDescent="0.25">
      <c r="C750" s="26" t="str">
        <f>IF(Orders!U750&gt;500,"Yüksək Satış","Aşağı Satış")</f>
        <v>Aşağı Satış</v>
      </c>
      <c r="D750" s="26" t="str">
        <f>IF(Orders!U750&gt;500,IF(Orders!E750="First Class",IF(Orders!W750=0,"VIP","Special"),"Formal"),"Normal")</f>
        <v>Normal</v>
      </c>
      <c r="E750" s="26" cm="1">
        <f t="array" ref="E750">_xlfn.IFS(Orders!W750=0,"Endirim Yoxdur",SUMIFS(Orders!$V:$V,Orders!$T:$T,Orders!T750)&gt;10,ROUND(Orders!W750*1.15,2),SUMIFS(Orders!$V:$V,Orders!$T:$T,Orders!T750)&lt;=10,"Endirim Yoxdur")</f>
        <v>0.23</v>
      </c>
    </row>
    <row r="751" spans="3:5" x14ac:dyDescent="0.25">
      <c r="C751" s="26" t="str">
        <f>IF(Orders!U751&gt;500,"Yüksək Satış","Aşağı Satış")</f>
        <v>Aşağı Satış</v>
      </c>
      <c r="D751" s="26" t="str">
        <f>IF(Orders!U751&gt;500,IF(Orders!E751="First Class",IF(Orders!W751=0,"VIP","Special"),"Formal"),"Normal")</f>
        <v>Normal</v>
      </c>
      <c r="E751" s="26" cm="1">
        <f t="array" ref="E751">_xlfn.IFS(Orders!W751=0,"Endirim Yoxdur",SUMIFS(Orders!$V:$V,Orders!$T:$T,Orders!T751)&gt;10,ROUND(Orders!W751*1.15,2),SUMIFS(Orders!$V:$V,Orders!$T:$T,Orders!T751)&lt;=10,"Endirim Yoxdur")</f>
        <v>0.23</v>
      </c>
    </row>
    <row r="752" spans="3:5" x14ac:dyDescent="0.25">
      <c r="C752" s="26" t="str">
        <f>IF(Orders!U752&gt;500,"Yüksək Satış","Aşağı Satış")</f>
        <v>Aşağı Satış</v>
      </c>
      <c r="D752" s="26" t="str">
        <f>IF(Orders!U752&gt;500,IF(Orders!E752="First Class",IF(Orders!W752=0,"VIP","Special"),"Formal"),"Normal")</f>
        <v>Normal</v>
      </c>
      <c r="E752" s="26" cm="1">
        <f t="array" ref="E752">_xlfn.IFS(Orders!W752=0,"Endirim Yoxdur",SUMIFS(Orders!$V:$V,Orders!$T:$T,Orders!T752)&gt;10,ROUND(Orders!W752*1.15,2),SUMIFS(Orders!$V:$V,Orders!$T:$T,Orders!T752)&lt;=10,"Endirim Yoxdur")</f>
        <v>0.23</v>
      </c>
    </row>
    <row r="753" spans="3:5" x14ac:dyDescent="0.25">
      <c r="C753" s="26" t="str">
        <f>IF(Orders!U753&gt;500,"Yüksək Satış","Aşağı Satış")</f>
        <v>Aşağı Satış</v>
      </c>
      <c r="D753" s="26" t="str">
        <f>IF(Orders!U753&gt;500,IF(Orders!E753="First Class",IF(Orders!W753=0,"VIP","Special"),"Formal"),"Normal")</f>
        <v>Normal</v>
      </c>
      <c r="E753" s="26" t="str" cm="1">
        <f t="array" ref="E753">_xlfn.IFS(Orders!W753=0,"Endirim Yoxdur",SUMIFS(Orders!$V:$V,Orders!$T:$T,Orders!T753)&gt;10,ROUND(Orders!W753*1.15,2),SUMIFS(Orders!$V:$V,Orders!$T:$T,Orders!T753)&lt;=10,"Endirim Yoxdur")</f>
        <v>Endirim Yoxdur</v>
      </c>
    </row>
    <row r="754" spans="3:5" x14ac:dyDescent="0.25">
      <c r="C754" s="26" t="str">
        <f>IF(Orders!U754&gt;500,"Yüksək Satış","Aşağı Satış")</f>
        <v>Aşağı Satış</v>
      </c>
      <c r="D754" s="26" t="str">
        <f>IF(Orders!U754&gt;500,IF(Orders!E754="First Class",IF(Orders!W754=0,"VIP","Special"),"Formal"),"Normal")</f>
        <v>Normal</v>
      </c>
      <c r="E754" s="26" cm="1">
        <f t="array" ref="E754">_xlfn.IFS(Orders!W754=0,"Endirim Yoxdur",SUMIFS(Orders!$V:$V,Orders!$T:$T,Orders!T754)&gt;10,ROUND(Orders!W754*1.15,2),SUMIFS(Orders!$V:$V,Orders!$T:$T,Orders!T754)&lt;=10,"Endirim Yoxdur")</f>
        <v>0.23</v>
      </c>
    </row>
    <row r="755" spans="3:5" x14ac:dyDescent="0.25">
      <c r="C755" s="26" t="str">
        <f>IF(Orders!U755&gt;500,"Yüksək Satış","Aşağı Satış")</f>
        <v>Aşağı Satış</v>
      </c>
      <c r="D755" s="26" t="str">
        <f>IF(Orders!U755&gt;500,IF(Orders!E755="First Class",IF(Orders!W755=0,"VIP","Special"),"Formal"),"Normal")</f>
        <v>Normal</v>
      </c>
      <c r="E755" s="26" t="str" cm="1">
        <f t="array" ref="E755">_xlfn.IFS(Orders!W755=0,"Endirim Yoxdur",SUMIFS(Orders!$V:$V,Orders!$T:$T,Orders!T755)&gt;10,ROUND(Orders!W755*1.15,2),SUMIFS(Orders!$V:$V,Orders!$T:$T,Orders!T755)&lt;=10,"Endirim Yoxdur")</f>
        <v>Endirim Yoxdur</v>
      </c>
    </row>
    <row r="756" spans="3:5" x14ac:dyDescent="0.25">
      <c r="C756" s="26" t="str">
        <f>IF(Orders!U756&gt;500,"Yüksək Satış","Aşağı Satış")</f>
        <v>Aşağı Satış</v>
      </c>
      <c r="D756" s="26" t="str">
        <f>IF(Orders!U756&gt;500,IF(Orders!E756="First Class",IF(Orders!W756=0,"VIP","Special"),"Formal"),"Normal")</f>
        <v>Normal</v>
      </c>
      <c r="E756" s="26" cm="1">
        <f t="array" ref="E756">_xlfn.IFS(Orders!W756=0,"Endirim Yoxdur",SUMIFS(Orders!$V:$V,Orders!$T:$T,Orders!T756)&gt;10,ROUND(Orders!W756*1.15,2),SUMIFS(Orders!$V:$V,Orders!$T:$T,Orders!T756)&lt;=10,"Endirim Yoxdur")</f>
        <v>0.92</v>
      </c>
    </row>
    <row r="757" spans="3:5" x14ac:dyDescent="0.25">
      <c r="C757" s="26" t="str">
        <f>IF(Orders!U757&gt;500,"Yüksək Satış","Aşağı Satış")</f>
        <v>Aşağı Satış</v>
      </c>
      <c r="D757" s="26" t="str">
        <f>IF(Orders!U757&gt;500,IF(Orders!E757="First Class",IF(Orders!W757=0,"VIP","Special"),"Formal"),"Normal")</f>
        <v>Normal</v>
      </c>
      <c r="E757" s="26" cm="1">
        <f t="array" ref="E757">_xlfn.IFS(Orders!W757=0,"Endirim Yoxdur",SUMIFS(Orders!$V:$V,Orders!$T:$T,Orders!T757)&gt;10,ROUND(Orders!W757*1.15,2),SUMIFS(Orders!$V:$V,Orders!$T:$T,Orders!T757)&lt;=10,"Endirim Yoxdur")</f>
        <v>0.23</v>
      </c>
    </row>
    <row r="758" spans="3:5" x14ac:dyDescent="0.25">
      <c r="C758" s="26" t="str">
        <f>IF(Orders!U758&gt;500,"Yüksək Satış","Aşağı Satış")</f>
        <v>Aşağı Satış</v>
      </c>
      <c r="D758" s="26" t="str">
        <f>IF(Orders!U758&gt;500,IF(Orders!E758="First Class",IF(Orders!W758=0,"VIP","Special"),"Formal"),"Normal")</f>
        <v>Normal</v>
      </c>
      <c r="E758" s="26" cm="1">
        <f t="array" ref="E758">_xlfn.IFS(Orders!W758=0,"Endirim Yoxdur",SUMIFS(Orders!$V:$V,Orders!$T:$T,Orders!T758)&gt;10,ROUND(Orders!W758*1.15,2),SUMIFS(Orders!$V:$V,Orders!$T:$T,Orders!T758)&lt;=10,"Endirim Yoxdur")</f>
        <v>0.23</v>
      </c>
    </row>
    <row r="759" spans="3:5" x14ac:dyDescent="0.25">
      <c r="C759" s="26" t="str">
        <f>IF(Orders!U759&gt;500,"Yüksək Satış","Aşağı Satış")</f>
        <v>Aşağı Satış</v>
      </c>
      <c r="D759" s="26" t="str">
        <f>IF(Orders!U759&gt;500,IF(Orders!E759="First Class",IF(Orders!W759=0,"VIP","Special"),"Formal"),"Normal")</f>
        <v>Normal</v>
      </c>
      <c r="E759" s="26" t="str" cm="1">
        <f t="array" ref="E759">_xlfn.IFS(Orders!W759=0,"Endirim Yoxdur",SUMIFS(Orders!$V:$V,Orders!$T:$T,Orders!T759)&gt;10,ROUND(Orders!W759*1.15,2),SUMIFS(Orders!$V:$V,Orders!$T:$T,Orders!T759)&lt;=10,"Endirim Yoxdur")</f>
        <v>Endirim Yoxdur</v>
      </c>
    </row>
    <row r="760" spans="3:5" x14ac:dyDescent="0.25">
      <c r="C760" s="26" t="str">
        <f>IF(Orders!U760&gt;500,"Yüksək Satış","Aşağı Satış")</f>
        <v>Aşağı Satış</v>
      </c>
      <c r="D760" s="26" t="str">
        <f>IF(Orders!U760&gt;500,IF(Orders!E760="First Class",IF(Orders!W760=0,"VIP","Special"),"Formal"),"Normal")</f>
        <v>Normal</v>
      </c>
      <c r="E760" s="26" cm="1">
        <f t="array" ref="E760">_xlfn.IFS(Orders!W760=0,"Endirim Yoxdur",SUMIFS(Orders!$V:$V,Orders!$T:$T,Orders!T760)&gt;10,ROUND(Orders!W760*1.15,2),SUMIFS(Orders!$V:$V,Orders!$T:$T,Orders!T760)&lt;=10,"Endirim Yoxdur")</f>
        <v>0.46</v>
      </c>
    </row>
    <row r="761" spans="3:5" x14ac:dyDescent="0.25">
      <c r="C761" s="26" t="str">
        <f>IF(Orders!U761&gt;500,"Yüksək Satış","Aşağı Satış")</f>
        <v>Aşağı Satış</v>
      </c>
      <c r="D761" s="26" t="str">
        <f>IF(Orders!U761&gt;500,IF(Orders!E761="First Class",IF(Orders!W761=0,"VIP","Special"),"Formal"),"Normal")</f>
        <v>Normal</v>
      </c>
      <c r="E761" s="26" t="str" cm="1">
        <f t="array" ref="E761">_xlfn.IFS(Orders!W761=0,"Endirim Yoxdur",SUMIFS(Orders!$V:$V,Orders!$T:$T,Orders!T761)&gt;10,ROUND(Orders!W761*1.15,2),SUMIFS(Orders!$V:$V,Orders!$T:$T,Orders!T761)&lt;=10,"Endirim Yoxdur")</f>
        <v>Endirim Yoxdur</v>
      </c>
    </row>
    <row r="762" spans="3:5" x14ac:dyDescent="0.25">
      <c r="C762" s="26" t="str">
        <f>IF(Orders!U762&gt;500,"Yüksək Satış","Aşağı Satış")</f>
        <v>Aşağı Satış</v>
      </c>
      <c r="D762" s="26" t="str">
        <f>IF(Orders!U762&gt;500,IF(Orders!E762="First Class",IF(Orders!W762=0,"VIP","Special"),"Formal"),"Normal")</f>
        <v>Normal</v>
      </c>
      <c r="E762" s="26" t="str" cm="1">
        <f t="array" ref="E762">_xlfn.IFS(Orders!W762=0,"Endirim Yoxdur",SUMIFS(Orders!$V:$V,Orders!$T:$T,Orders!T762)&gt;10,ROUND(Orders!W762*1.15,2),SUMIFS(Orders!$V:$V,Orders!$T:$T,Orders!T762)&lt;=10,"Endirim Yoxdur")</f>
        <v>Endirim Yoxdur</v>
      </c>
    </row>
    <row r="763" spans="3:5" x14ac:dyDescent="0.25">
      <c r="C763" s="26" t="str">
        <f>IF(Orders!U763&gt;500,"Yüksək Satış","Aşağı Satış")</f>
        <v>Aşağı Satış</v>
      </c>
      <c r="D763" s="26" t="str">
        <f>IF(Orders!U763&gt;500,IF(Orders!E763="First Class",IF(Orders!W763=0,"VIP","Special"),"Formal"),"Normal")</f>
        <v>Normal</v>
      </c>
      <c r="E763" s="26" cm="1">
        <f t="array" ref="E763">_xlfn.IFS(Orders!W763=0,"Endirim Yoxdur",SUMIFS(Orders!$V:$V,Orders!$T:$T,Orders!T763)&gt;10,ROUND(Orders!W763*1.15,2),SUMIFS(Orders!$V:$V,Orders!$T:$T,Orders!T763)&lt;=10,"Endirim Yoxdur")</f>
        <v>0.23</v>
      </c>
    </row>
    <row r="764" spans="3:5" x14ac:dyDescent="0.25">
      <c r="C764" s="26" t="str">
        <f>IF(Orders!U764&gt;500,"Yüksək Satış","Aşağı Satış")</f>
        <v>Aşağı Satış</v>
      </c>
      <c r="D764" s="26" t="str">
        <f>IF(Orders!U764&gt;500,IF(Orders!E764="First Class",IF(Orders!W764=0,"VIP","Special"),"Formal"),"Normal")</f>
        <v>Normal</v>
      </c>
      <c r="E764" s="26" cm="1">
        <f t="array" ref="E764">_xlfn.IFS(Orders!W764=0,"Endirim Yoxdur",SUMIFS(Orders!$V:$V,Orders!$T:$T,Orders!T764)&gt;10,ROUND(Orders!W764*1.15,2),SUMIFS(Orders!$V:$V,Orders!$T:$T,Orders!T764)&lt;=10,"Endirim Yoxdur")</f>
        <v>0.23</v>
      </c>
    </row>
    <row r="765" spans="3:5" x14ac:dyDescent="0.25">
      <c r="C765" s="26" t="str">
        <f>IF(Orders!U765&gt;500,"Yüksək Satış","Aşağı Satış")</f>
        <v>Aşağı Satış</v>
      </c>
      <c r="D765" s="26" t="str">
        <f>IF(Orders!U765&gt;500,IF(Orders!E765="First Class",IF(Orders!W765=0,"VIP","Special"),"Formal"),"Normal")</f>
        <v>Normal</v>
      </c>
      <c r="E765" s="26" cm="1">
        <f t="array" ref="E765">_xlfn.IFS(Orders!W765=0,"Endirim Yoxdur",SUMIFS(Orders!$V:$V,Orders!$T:$T,Orders!T765)&gt;10,ROUND(Orders!W765*1.15,2),SUMIFS(Orders!$V:$V,Orders!$T:$T,Orders!T765)&lt;=10,"Endirim Yoxdur")</f>
        <v>0.35</v>
      </c>
    </row>
    <row r="766" spans="3:5" x14ac:dyDescent="0.25">
      <c r="C766" s="26" t="str">
        <f>IF(Orders!U766&gt;500,"Yüksək Satış","Aşağı Satış")</f>
        <v>Aşağı Satış</v>
      </c>
      <c r="D766" s="26" t="str">
        <f>IF(Orders!U766&gt;500,IF(Orders!E766="First Class",IF(Orders!W766=0,"VIP","Special"),"Formal"),"Normal")</f>
        <v>Normal</v>
      </c>
      <c r="E766" s="26" cm="1">
        <f t="array" ref="E766">_xlfn.IFS(Orders!W766=0,"Endirim Yoxdur",SUMIFS(Orders!$V:$V,Orders!$T:$T,Orders!T766)&gt;10,ROUND(Orders!W766*1.15,2),SUMIFS(Orders!$V:$V,Orders!$T:$T,Orders!T766)&lt;=10,"Endirim Yoxdur")</f>
        <v>0.23</v>
      </c>
    </row>
    <row r="767" spans="3:5" x14ac:dyDescent="0.25">
      <c r="C767" s="26" t="str">
        <f>IF(Orders!U767&gt;500,"Yüksək Satış","Aşağı Satış")</f>
        <v>Aşağı Satış</v>
      </c>
      <c r="D767" s="26" t="str">
        <f>IF(Orders!U767&gt;500,IF(Orders!E767="First Class",IF(Orders!W767=0,"VIP","Special"),"Formal"),"Normal")</f>
        <v>Normal</v>
      </c>
      <c r="E767" s="26" t="str" cm="1">
        <f t="array" ref="E767">_xlfn.IFS(Orders!W767=0,"Endirim Yoxdur",SUMIFS(Orders!$V:$V,Orders!$T:$T,Orders!T767)&gt;10,ROUND(Orders!W767*1.15,2),SUMIFS(Orders!$V:$V,Orders!$T:$T,Orders!T767)&lt;=10,"Endirim Yoxdur")</f>
        <v>Endirim Yoxdur</v>
      </c>
    </row>
    <row r="768" spans="3:5" x14ac:dyDescent="0.25">
      <c r="C768" s="26" t="str">
        <f>IF(Orders!U768&gt;500,"Yüksək Satış","Aşağı Satış")</f>
        <v>Aşağı Satış</v>
      </c>
      <c r="D768" s="26" t="str">
        <f>IF(Orders!U768&gt;500,IF(Orders!E768="First Class",IF(Orders!W768=0,"VIP","Special"),"Formal"),"Normal")</f>
        <v>Normal</v>
      </c>
      <c r="E768" s="26" t="str" cm="1">
        <f t="array" ref="E768">_xlfn.IFS(Orders!W768=0,"Endirim Yoxdur",SUMIFS(Orders!$V:$V,Orders!$T:$T,Orders!T768)&gt;10,ROUND(Orders!W768*1.15,2),SUMIFS(Orders!$V:$V,Orders!$T:$T,Orders!T768)&lt;=10,"Endirim Yoxdur")</f>
        <v>Endirim Yoxdur</v>
      </c>
    </row>
    <row r="769" spans="3:5" x14ac:dyDescent="0.25">
      <c r="C769" s="26" t="str">
        <f>IF(Orders!U769&gt;500,"Yüksək Satış","Aşağı Satış")</f>
        <v>Aşağı Satış</v>
      </c>
      <c r="D769" s="26" t="str">
        <f>IF(Orders!U769&gt;500,IF(Orders!E769="First Class",IF(Orders!W769=0,"VIP","Special"),"Formal"),"Normal")</f>
        <v>Normal</v>
      </c>
      <c r="E769" s="26" t="str" cm="1">
        <f t="array" ref="E769">_xlfn.IFS(Orders!W769=0,"Endirim Yoxdur",SUMIFS(Orders!$V:$V,Orders!$T:$T,Orders!T769)&gt;10,ROUND(Orders!W769*1.15,2),SUMIFS(Orders!$V:$V,Orders!$T:$T,Orders!T769)&lt;=10,"Endirim Yoxdur")</f>
        <v>Endirim Yoxdur</v>
      </c>
    </row>
    <row r="770" spans="3:5" x14ac:dyDescent="0.25">
      <c r="C770" s="26" t="str">
        <f>IF(Orders!U770&gt;500,"Yüksək Satış","Aşağı Satış")</f>
        <v>Yüksək Satış</v>
      </c>
      <c r="D770" s="26" t="str">
        <f>IF(Orders!U770&gt;500,IF(Orders!E770="First Class",IF(Orders!W770=0,"VIP","Special"),"Formal"),"Normal")</f>
        <v>Formal</v>
      </c>
      <c r="E770" s="26" cm="1">
        <f t="array" ref="E770">_xlfn.IFS(Orders!W770=0,"Endirim Yoxdur",SUMIFS(Orders!$V:$V,Orders!$T:$T,Orders!T770)&gt;10,ROUND(Orders!W770*1.15,2),SUMIFS(Orders!$V:$V,Orders!$T:$T,Orders!T770)&lt;=10,"Endirim Yoxdur")</f>
        <v>0.35</v>
      </c>
    </row>
    <row r="771" spans="3:5" x14ac:dyDescent="0.25">
      <c r="C771" s="26" t="str">
        <f>IF(Orders!U771&gt;500,"Yüksək Satış","Aşağı Satış")</f>
        <v>Aşağı Satış</v>
      </c>
      <c r="D771" s="26" t="str">
        <f>IF(Orders!U771&gt;500,IF(Orders!E771="First Class",IF(Orders!W771=0,"VIP","Special"),"Formal"),"Normal")</f>
        <v>Normal</v>
      </c>
      <c r="E771" s="26" t="str" cm="1">
        <f t="array" ref="E771">_xlfn.IFS(Orders!W771=0,"Endirim Yoxdur",SUMIFS(Orders!$V:$V,Orders!$T:$T,Orders!T771)&gt;10,ROUND(Orders!W771*1.15,2),SUMIFS(Orders!$V:$V,Orders!$T:$T,Orders!T771)&lt;=10,"Endirim Yoxdur")</f>
        <v>Endirim Yoxdur</v>
      </c>
    </row>
    <row r="772" spans="3:5" x14ac:dyDescent="0.25">
      <c r="C772" s="26" t="str">
        <f>IF(Orders!U772&gt;500,"Yüksək Satış","Aşağı Satış")</f>
        <v>Aşağı Satış</v>
      </c>
      <c r="D772" s="26" t="str">
        <f>IF(Orders!U772&gt;500,IF(Orders!E772="First Class",IF(Orders!W772=0,"VIP","Special"),"Formal"),"Normal")</f>
        <v>Normal</v>
      </c>
      <c r="E772" s="26" cm="1">
        <f t="array" ref="E772">_xlfn.IFS(Orders!W772=0,"Endirim Yoxdur",SUMIFS(Orders!$V:$V,Orders!$T:$T,Orders!T772)&gt;10,ROUND(Orders!W772*1.15,2),SUMIFS(Orders!$V:$V,Orders!$T:$T,Orders!T772)&lt;=10,"Endirim Yoxdur")</f>
        <v>0.69</v>
      </c>
    </row>
    <row r="773" spans="3:5" x14ac:dyDescent="0.25">
      <c r="C773" s="26" t="str">
        <f>IF(Orders!U773&gt;500,"Yüksək Satış","Aşağı Satış")</f>
        <v>Aşağı Satış</v>
      </c>
      <c r="D773" s="26" t="str">
        <f>IF(Orders!U773&gt;500,IF(Orders!E773="First Class",IF(Orders!W773=0,"VIP","Special"),"Formal"),"Normal")</f>
        <v>Normal</v>
      </c>
      <c r="E773" s="26" t="str" cm="1">
        <f t="array" ref="E773">_xlfn.IFS(Orders!W773=0,"Endirim Yoxdur",SUMIFS(Orders!$V:$V,Orders!$T:$T,Orders!T773)&gt;10,ROUND(Orders!W773*1.15,2),SUMIFS(Orders!$V:$V,Orders!$T:$T,Orders!T773)&lt;=10,"Endirim Yoxdur")</f>
        <v>Endirim Yoxdur</v>
      </c>
    </row>
    <row r="774" spans="3:5" x14ac:dyDescent="0.25">
      <c r="C774" s="26" t="str">
        <f>IF(Orders!U774&gt;500,"Yüksək Satış","Aşağı Satış")</f>
        <v>Aşağı Satış</v>
      </c>
      <c r="D774" s="26" t="str">
        <f>IF(Orders!U774&gt;500,IF(Orders!E774="First Class",IF(Orders!W774=0,"VIP","Special"),"Formal"),"Normal")</f>
        <v>Normal</v>
      </c>
      <c r="E774" s="26" cm="1">
        <f t="array" ref="E774">_xlfn.IFS(Orders!W774=0,"Endirim Yoxdur",SUMIFS(Orders!$V:$V,Orders!$T:$T,Orders!T774)&gt;10,ROUND(Orders!W774*1.15,2),SUMIFS(Orders!$V:$V,Orders!$T:$T,Orders!T774)&lt;=10,"Endirim Yoxdur")</f>
        <v>0.81</v>
      </c>
    </row>
    <row r="775" spans="3:5" x14ac:dyDescent="0.25">
      <c r="C775" s="26" t="str">
        <f>IF(Orders!U775&gt;500,"Yüksək Satış","Aşağı Satış")</f>
        <v>Aşağı Satış</v>
      </c>
      <c r="D775" s="26" t="str">
        <f>IF(Orders!U775&gt;500,IF(Orders!E775="First Class",IF(Orders!W775=0,"VIP","Special"),"Formal"),"Normal")</f>
        <v>Normal</v>
      </c>
      <c r="E775" s="26" cm="1">
        <f t="array" ref="E775">_xlfn.IFS(Orders!W775=0,"Endirim Yoxdur",SUMIFS(Orders!$V:$V,Orders!$T:$T,Orders!T775)&gt;10,ROUND(Orders!W775*1.15,2),SUMIFS(Orders!$V:$V,Orders!$T:$T,Orders!T775)&lt;=10,"Endirim Yoxdur")</f>
        <v>0.23</v>
      </c>
    </row>
    <row r="776" spans="3:5" x14ac:dyDescent="0.25">
      <c r="C776" s="26" t="str">
        <f>IF(Orders!U776&gt;500,"Yüksək Satış","Aşağı Satış")</f>
        <v>Aşağı Satış</v>
      </c>
      <c r="D776" s="26" t="str">
        <f>IF(Orders!U776&gt;500,IF(Orders!E776="First Class",IF(Orders!W776=0,"VIP","Special"),"Formal"),"Normal")</f>
        <v>Normal</v>
      </c>
      <c r="E776" s="26" cm="1">
        <f t="array" ref="E776">_xlfn.IFS(Orders!W776=0,"Endirim Yoxdur",SUMIFS(Orders!$V:$V,Orders!$T:$T,Orders!T776)&gt;10,ROUND(Orders!W776*1.15,2),SUMIFS(Orders!$V:$V,Orders!$T:$T,Orders!T776)&lt;=10,"Endirim Yoxdur")</f>
        <v>0.23</v>
      </c>
    </row>
    <row r="777" spans="3:5" x14ac:dyDescent="0.25">
      <c r="C777" s="26" t="str">
        <f>IF(Orders!U777&gt;500,"Yüksək Satış","Aşağı Satış")</f>
        <v>Aşağı Satış</v>
      </c>
      <c r="D777" s="26" t="str">
        <f>IF(Orders!U777&gt;500,IF(Orders!E777="First Class",IF(Orders!W777=0,"VIP","Special"),"Formal"),"Normal")</f>
        <v>Normal</v>
      </c>
      <c r="E777" s="26" t="str" cm="1">
        <f t="array" ref="E777">_xlfn.IFS(Orders!W777=0,"Endirim Yoxdur",SUMIFS(Orders!$V:$V,Orders!$T:$T,Orders!T777)&gt;10,ROUND(Orders!W777*1.15,2),SUMIFS(Orders!$V:$V,Orders!$T:$T,Orders!T777)&lt;=10,"Endirim Yoxdur")</f>
        <v>Endirim Yoxdur</v>
      </c>
    </row>
    <row r="778" spans="3:5" x14ac:dyDescent="0.25">
      <c r="C778" s="26" t="str">
        <f>IF(Orders!U778&gt;500,"Yüksək Satış","Aşağı Satış")</f>
        <v>Aşağı Satış</v>
      </c>
      <c r="D778" s="26" t="str">
        <f>IF(Orders!U778&gt;500,IF(Orders!E778="First Class",IF(Orders!W778=0,"VIP","Special"),"Formal"),"Normal")</f>
        <v>Normal</v>
      </c>
      <c r="E778" s="26" t="str" cm="1">
        <f t="array" ref="E778">_xlfn.IFS(Orders!W778=0,"Endirim Yoxdur",SUMIFS(Orders!$V:$V,Orders!$T:$T,Orders!T778)&gt;10,ROUND(Orders!W778*1.15,2),SUMIFS(Orders!$V:$V,Orders!$T:$T,Orders!T778)&lt;=10,"Endirim Yoxdur")</f>
        <v>Endirim Yoxdur</v>
      </c>
    </row>
    <row r="779" spans="3:5" x14ac:dyDescent="0.25">
      <c r="C779" s="26" t="str">
        <f>IF(Orders!U779&gt;500,"Yüksək Satış","Aşağı Satış")</f>
        <v>Aşağı Satış</v>
      </c>
      <c r="D779" s="26" t="str">
        <f>IF(Orders!U779&gt;500,IF(Orders!E779="First Class",IF(Orders!W779=0,"VIP","Special"),"Formal"),"Normal")</f>
        <v>Normal</v>
      </c>
      <c r="E779" s="26" t="str" cm="1">
        <f t="array" ref="E779">_xlfn.IFS(Orders!W779=0,"Endirim Yoxdur",SUMIFS(Orders!$V:$V,Orders!$T:$T,Orders!T779)&gt;10,ROUND(Orders!W779*1.15,2),SUMIFS(Orders!$V:$V,Orders!$T:$T,Orders!T779)&lt;=10,"Endirim Yoxdur")</f>
        <v>Endirim Yoxdur</v>
      </c>
    </row>
    <row r="780" spans="3:5" x14ac:dyDescent="0.25">
      <c r="C780" s="26" t="str">
        <f>IF(Orders!U780&gt;500,"Yüksək Satış","Aşağı Satış")</f>
        <v>Aşağı Satış</v>
      </c>
      <c r="D780" s="26" t="str">
        <f>IF(Orders!U780&gt;500,IF(Orders!E780="First Class",IF(Orders!W780=0,"VIP","Special"),"Formal"),"Normal")</f>
        <v>Normal</v>
      </c>
      <c r="E780" s="26" t="str" cm="1">
        <f t="array" ref="E780">_xlfn.IFS(Orders!W780=0,"Endirim Yoxdur",SUMIFS(Orders!$V:$V,Orders!$T:$T,Orders!T780)&gt;10,ROUND(Orders!W780*1.15,2),SUMIFS(Orders!$V:$V,Orders!$T:$T,Orders!T780)&lt;=10,"Endirim Yoxdur")</f>
        <v>Endirim Yoxdur</v>
      </c>
    </row>
    <row r="781" spans="3:5" x14ac:dyDescent="0.25">
      <c r="C781" s="26" t="str">
        <f>IF(Orders!U781&gt;500,"Yüksək Satış","Aşağı Satış")</f>
        <v>Yüksək Satış</v>
      </c>
      <c r="D781" s="26" t="str">
        <f>IF(Orders!U781&gt;500,IF(Orders!E781="First Class",IF(Orders!W781=0,"VIP","Special"),"Formal"),"Normal")</f>
        <v>VIP</v>
      </c>
      <c r="E781" s="26" t="str" cm="1">
        <f t="array" ref="E781">_xlfn.IFS(Orders!W781=0,"Endirim Yoxdur",SUMIFS(Orders!$V:$V,Orders!$T:$T,Orders!T781)&gt;10,ROUND(Orders!W781*1.15,2),SUMIFS(Orders!$V:$V,Orders!$T:$T,Orders!T781)&lt;=10,"Endirim Yoxdur")</f>
        <v>Endirim Yoxdur</v>
      </c>
    </row>
    <row r="782" spans="3:5" x14ac:dyDescent="0.25">
      <c r="C782" s="26" t="str">
        <f>IF(Orders!U782&gt;500,"Yüksək Satış","Aşağı Satış")</f>
        <v>Aşağı Satış</v>
      </c>
      <c r="D782" s="26" t="str">
        <f>IF(Orders!U782&gt;500,IF(Orders!E782="First Class",IF(Orders!W782=0,"VIP","Special"),"Formal"),"Normal")</f>
        <v>Normal</v>
      </c>
      <c r="E782" s="26" cm="1">
        <f t="array" ref="E782">_xlfn.IFS(Orders!W782=0,"Endirim Yoxdur",SUMIFS(Orders!$V:$V,Orders!$T:$T,Orders!T782)&gt;10,ROUND(Orders!W782*1.15,2),SUMIFS(Orders!$V:$V,Orders!$T:$T,Orders!T782)&lt;=10,"Endirim Yoxdur")</f>
        <v>0.23</v>
      </c>
    </row>
    <row r="783" spans="3:5" x14ac:dyDescent="0.25">
      <c r="C783" s="26" t="str">
        <f>IF(Orders!U783&gt;500,"Yüksək Satış","Aşağı Satış")</f>
        <v>Aşağı Satış</v>
      </c>
      <c r="D783" s="26" t="str">
        <f>IF(Orders!U783&gt;500,IF(Orders!E783="First Class",IF(Orders!W783=0,"VIP","Special"),"Formal"),"Normal")</f>
        <v>Normal</v>
      </c>
      <c r="E783" s="26" cm="1">
        <f t="array" ref="E783">_xlfn.IFS(Orders!W783=0,"Endirim Yoxdur",SUMIFS(Orders!$V:$V,Orders!$T:$T,Orders!T783)&gt;10,ROUND(Orders!W783*1.15,2),SUMIFS(Orders!$V:$V,Orders!$T:$T,Orders!T783)&lt;=10,"Endirim Yoxdur")</f>
        <v>0.23</v>
      </c>
    </row>
    <row r="784" spans="3:5" x14ac:dyDescent="0.25">
      <c r="C784" s="26" t="str">
        <f>IF(Orders!U784&gt;500,"Yüksək Satış","Aşağı Satış")</f>
        <v>Aşağı Satış</v>
      </c>
      <c r="D784" s="26" t="str">
        <f>IF(Orders!U784&gt;500,IF(Orders!E784="First Class",IF(Orders!W784=0,"VIP","Special"),"Formal"),"Normal")</f>
        <v>Normal</v>
      </c>
      <c r="E784" s="26" t="str" cm="1">
        <f t="array" ref="E784">_xlfn.IFS(Orders!W784=0,"Endirim Yoxdur",SUMIFS(Orders!$V:$V,Orders!$T:$T,Orders!T784)&gt;10,ROUND(Orders!W784*1.15,2),SUMIFS(Orders!$V:$V,Orders!$T:$T,Orders!T784)&lt;=10,"Endirim Yoxdur")</f>
        <v>Endirim Yoxdur</v>
      </c>
    </row>
    <row r="785" spans="3:5" x14ac:dyDescent="0.25">
      <c r="C785" s="26" t="str">
        <f>IF(Orders!U785&gt;500,"Yüksək Satış","Aşağı Satış")</f>
        <v>Yüksək Satış</v>
      </c>
      <c r="D785" s="26" t="str">
        <f>IF(Orders!U785&gt;500,IF(Orders!E785="First Class",IF(Orders!W785=0,"VIP","Special"),"Formal"),"Normal")</f>
        <v>Formal</v>
      </c>
      <c r="E785" s="26" cm="1">
        <f t="array" ref="E785">_xlfn.IFS(Orders!W785=0,"Endirim Yoxdur",SUMIFS(Orders!$V:$V,Orders!$T:$T,Orders!T785)&gt;10,ROUND(Orders!W785*1.15,2),SUMIFS(Orders!$V:$V,Orders!$T:$T,Orders!T785)&lt;=10,"Endirim Yoxdur")</f>
        <v>0.23</v>
      </c>
    </row>
    <row r="786" spans="3:5" x14ac:dyDescent="0.25">
      <c r="C786" s="26" t="str">
        <f>IF(Orders!U786&gt;500,"Yüksək Satış","Aşağı Satış")</f>
        <v>Yüksək Satış</v>
      </c>
      <c r="D786" s="26" t="str">
        <f>IF(Orders!U786&gt;500,IF(Orders!E786="First Class",IF(Orders!W786=0,"VIP","Special"),"Formal"),"Normal")</f>
        <v>Formal</v>
      </c>
      <c r="E786" s="26" cm="1">
        <f t="array" ref="E786">_xlfn.IFS(Orders!W786=0,"Endirim Yoxdur",SUMIFS(Orders!$V:$V,Orders!$T:$T,Orders!T786)&gt;10,ROUND(Orders!W786*1.15,2),SUMIFS(Orders!$V:$V,Orders!$T:$T,Orders!T786)&lt;=10,"Endirim Yoxdur")</f>
        <v>0.35</v>
      </c>
    </row>
    <row r="787" spans="3:5" x14ac:dyDescent="0.25">
      <c r="C787" s="26" t="str">
        <f>IF(Orders!U787&gt;500,"Yüksək Satış","Aşağı Satış")</f>
        <v>Aşağı Satış</v>
      </c>
      <c r="D787" s="26" t="str">
        <f>IF(Orders!U787&gt;500,IF(Orders!E787="First Class",IF(Orders!W787=0,"VIP","Special"),"Formal"),"Normal")</f>
        <v>Normal</v>
      </c>
      <c r="E787" s="26" t="str" cm="1">
        <f t="array" ref="E787">_xlfn.IFS(Orders!W787=0,"Endirim Yoxdur",SUMIFS(Orders!$V:$V,Orders!$T:$T,Orders!T787)&gt;10,ROUND(Orders!W787*1.15,2),SUMIFS(Orders!$V:$V,Orders!$T:$T,Orders!T787)&lt;=10,"Endirim Yoxdur")</f>
        <v>Endirim Yoxdur</v>
      </c>
    </row>
    <row r="788" spans="3:5" x14ac:dyDescent="0.25">
      <c r="C788" s="26" t="str">
        <f>IF(Orders!U788&gt;500,"Yüksək Satış","Aşağı Satış")</f>
        <v>Aşağı Satış</v>
      </c>
      <c r="D788" s="26" t="str">
        <f>IF(Orders!U788&gt;500,IF(Orders!E788="First Class",IF(Orders!W788=0,"VIP","Special"),"Formal"),"Normal")</f>
        <v>Normal</v>
      </c>
      <c r="E788" s="26" t="str" cm="1">
        <f t="array" ref="E788">_xlfn.IFS(Orders!W788=0,"Endirim Yoxdur",SUMIFS(Orders!$V:$V,Orders!$T:$T,Orders!T788)&gt;10,ROUND(Orders!W788*1.15,2),SUMIFS(Orders!$V:$V,Orders!$T:$T,Orders!T788)&lt;=10,"Endirim Yoxdur")</f>
        <v>Endirim Yoxdur</v>
      </c>
    </row>
    <row r="789" spans="3:5" x14ac:dyDescent="0.25">
      <c r="C789" s="26" t="str">
        <f>IF(Orders!U789&gt;500,"Yüksək Satış","Aşağı Satış")</f>
        <v>Aşağı Satış</v>
      </c>
      <c r="D789" s="26" t="str">
        <f>IF(Orders!U789&gt;500,IF(Orders!E789="First Class",IF(Orders!W789=0,"VIP","Special"),"Formal"),"Normal")</f>
        <v>Normal</v>
      </c>
      <c r="E789" s="26" t="str" cm="1">
        <f t="array" ref="E789">_xlfn.IFS(Orders!W789=0,"Endirim Yoxdur",SUMIFS(Orders!$V:$V,Orders!$T:$T,Orders!T789)&gt;10,ROUND(Orders!W789*1.15,2),SUMIFS(Orders!$V:$V,Orders!$T:$T,Orders!T789)&lt;=10,"Endirim Yoxdur")</f>
        <v>Endirim Yoxdur</v>
      </c>
    </row>
    <row r="790" spans="3:5" x14ac:dyDescent="0.25">
      <c r="C790" s="26" t="str">
        <f>IF(Orders!U790&gt;500,"Yüksək Satış","Aşağı Satış")</f>
        <v>Aşağı Satış</v>
      </c>
      <c r="D790" s="26" t="str">
        <f>IF(Orders!U790&gt;500,IF(Orders!E790="First Class",IF(Orders!W790=0,"VIP","Special"),"Formal"),"Normal")</f>
        <v>Normal</v>
      </c>
      <c r="E790" s="26" t="str" cm="1">
        <f t="array" ref="E790">_xlfn.IFS(Orders!W790=0,"Endirim Yoxdur",SUMIFS(Orders!$V:$V,Orders!$T:$T,Orders!T790)&gt;10,ROUND(Orders!W790*1.15,2),SUMIFS(Orders!$V:$V,Orders!$T:$T,Orders!T790)&lt;=10,"Endirim Yoxdur")</f>
        <v>Endirim Yoxdur</v>
      </c>
    </row>
    <row r="791" spans="3:5" x14ac:dyDescent="0.25">
      <c r="C791" s="26" t="str">
        <f>IF(Orders!U791&gt;500,"Yüksək Satış","Aşağı Satış")</f>
        <v>Aşağı Satış</v>
      </c>
      <c r="D791" s="26" t="str">
        <f>IF(Orders!U791&gt;500,IF(Orders!E791="First Class",IF(Orders!W791=0,"VIP","Special"),"Formal"),"Normal")</f>
        <v>Normal</v>
      </c>
      <c r="E791" s="26" t="str" cm="1">
        <f t="array" ref="E791">_xlfn.IFS(Orders!W791=0,"Endirim Yoxdur",SUMIFS(Orders!$V:$V,Orders!$T:$T,Orders!T791)&gt;10,ROUND(Orders!W791*1.15,2),SUMIFS(Orders!$V:$V,Orders!$T:$T,Orders!T791)&lt;=10,"Endirim Yoxdur")</f>
        <v>Endirim Yoxdur</v>
      </c>
    </row>
    <row r="792" spans="3:5" x14ac:dyDescent="0.25">
      <c r="C792" s="26" t="str">
        <f>IF(Orders!U792&gt;500,"Yüksək Satış","Aşağı Satış")</f>
        <v>Aşağı Satış</v>
      </c>
      <c r="D792" s="26" t="str">
        <f>IF(Orders!U792&gt;500,IF(Orders!E792="First Class",IF(Orders!W792=0,"VIP","Special"),"Formal"),"Normal")</f>
        <v>Normal</v>
      </c>
      <c r="E792" s="26" t="str" cm="1">
        <f t="array" ref="E792">_xlfn.IFS(Orders!W792=0,"Endirim Yoxdur",SUMIFS(Orders!$V:$V,Orders!$T:$T,Orders!T792)&gt;10,ROUND(Orders!W792*1.15,2),SUMIFS(Orders!$V:$V,Orders!$T:$T,Orders!T792)&lt;=10,"Endirim Yoxdur")</f>
        <v>Endirim Yoxdur</v>
      </c>
    </row>
    <row r="793" spans="3:5" x14ac:dyDescent="0.25">
      <c r="C793" s="26" t="str">
        <f>IF(Orders!U793&gt;500,"Yüksək Satış","Aşağı Satış")</f>
        <v>Yüksək Satış</v>
      </c>
      <c r="D793" s="26" t="str">
        <f>IF(Orders!U793&gt;500,IF(Orders!E793="First Class",IF(Orders!W793=0,"VIP","Special"),"Formal"),"Normal")</f>
        <v>Formal</v>
      </c>
      <c r="E793" s="26" cm="1">
        <f t="array" ref="E793">_xlfn.IFS(Orders!W793=0,"Endirim Yoxdur",SUMIFS(Orders!$V:$V,Orders!$T:$T,Orders!T793)&gt;10,ROUND(Orders!W793*1.15,2),SUMIFS(Orders!$V:$V,Orders!$T:$T,Orders!T793)&lt;=10,"Endirim Yoxdur")</f>
        <v>0.23</v>
      </c>
    </row>
    <row r="794" spans="3:5" x14ac:dyDescent="0.25">
      <c r="C794" s="26" t="str">
        <f>IF(Orders!U794&gt;500,"Yüksək Satış","Aşağı Satış")</f>
        <v>Aşağı Satış</v>
      </c>
      <c r="D794" s="26" t="str">
        <f>IF(Orders!U794&gt;500,IF(Orders!E794="First Class",IF(Orders!W794=0,"VIP","Special"),"Formal"),"Normal")</f>
        <v>Normal</v>
      </c>
      <c r="E794" s="26" cm="1">
        <f t="array" ref="E794">_xlfn.IFS(Orders!W794=0,"Endirim Yoxdur",SUMIFS(Orders!$V:$V,Orders!$T:$T,Orders!T794)&gt;10,ROUND(Orders!W794*1.15,2),SUMIFS(Orders!$V:$V,Orders!$T:$T,Orders!T794)&lt;=10,"Endirim Yoxdur")</f>
        <v>0.23</v>
      </c>
    </row>
    <row r="795" spans="3:5" x14ac:dyDescent="0.25">
      <c r="C795" s="26" t="str">
        <f>IF(Orders!U795&gt;500,"Yüksək Satış","Aşağı Satış")</f>
        <v>Aşağı Satış</v>
      </c>
      <c r="D795" s="26" t="str">
        <f>IF(Orders!U795&gt;500,IF(Orders!E795="First Class",IF(Orders!W795=0,"VIP","Special"),"Formal"),"Normal")</f>
        <v>Normal</v>
      </c>
      <c r="E795" s="26" t="str" cm="1">
        <f t="array" ref="E795">_xlfn.IFS(Orders!W795=0,"Endirim Yoxdur",SUMIFS(Orders!$V:$V,Orders!$T:$T,Orders!T795)&gt;10,ROUND(Orders!W795*1.15,2),SUMIFS(Orders!$V:$V,Orders!$T:$T,Orders!T795)&lt;=10,"Endirim Yoxdur")</f>
        <v>Endirim Yoxdur</v>
      </c>
    </row>
    <row r="796" spans="3:5" x14ac:dyDescent="0.25">
      <c r="C796" s="26" t="str">
        <f>IF(Orders!U796&gt;500,"Yüksək Satış","Aşağı Satış")</f>
        <v>Aşağı Satış</v>
      </c>
      <c r="D796" s="26" t="str">
        <f>IF(Orders!U796&gt;500,IF(Orders!E796="First Class",IF(Orders!W796=0,"VIP","Special"),"Formal"),"Normal")</f>
        <v>Normal</v>
      </c>
      <c r="E796" s="26" t="str" cm="1">
        <f t="array" ref="E796">_xlfn.IFS(Orders!W796=0,"Endirim Yoxdur",SUMIFS(Orders!$V:$V,Orders!$T:$T,Orders!T796)&gt;10,ROUND(Orders!W796*1.15,2),SUMIFS(Orders!$V:$V,Orders!$T:$T,Orders!T796)&lt;=10,"Endirim Yoxdur")</f>
        <v>Endirim Yoxdur</v>
      </c>
    </row>
    <row r="797" spans="3:5" x14ac:dyDescent="0.25">
      <c r="C797" s="26" t="str">
        <f>IF(Orders!U797&gt;500,"Yüksək Satış","Aşağı Satış")</f>
        <v>Aşağı Satış</v>
      </c>
      <c r="D797" s="26" t="str">
        <f>IF(Orders!U797&gt;500,IF(Orders!E797="First Class",IF(Orders!W797=0,"VIP","Special"),"Formal"),"Normal")</f>
        <v>Normal</v>
      </c>
      <c r="E797" s="26" t="str" cm="1">
        <f t="array" ref="E797">_xlfn.IFS(Orders!W797=0,"Endirim Yoxdur",SUMIFS(Orders!$V:$V,Orders!$T:$T,Orders!T797)&gt;10,ROUND(Orders!W797*1.15,2),SUMIFS(Orders!$V:$V,Orders!$T:$T,Orders!T797)&lt;=10,"Endirim Yoxdur")</f>
        <v>Endirim Yoxdur</v>
      </c>
    </row>
    <row r="798" spans="3:5" x14ac:dyDescent="0.25">
      <c r="C798" s="26" t="str">
        <f>IF(Orders!U798&gt;500,"Yüksək Satış","Aşağı Satış")</f>
        <v>Aşağı Satış</v>
      </c>
      <c r="D798" s="26" t="str">
        <f>IF(Orders!U798&gt;500,IF(Orders!E798="First Class",IF(Orders!W798=0,"VIP","Special"),"Formal"),"Normal")</f>
        <v>Normal</v>
      </c>
      <c r="E798" s="26" t="str" cm="1">
        <f t="array" ref="E798">_xlfn.IFS(Orders!W798=0,"Endirim Yoxdur",SUMIFS(Orders!$V:$V,Orders!$T:$T,Orders!T798)&gt;10,ROUND(Orders!W798*1.15,2),SUMIFS(Orders!$V:$V,Orders!$T:$T,Orders!T798)&lt;=10,"Endirim Yoxdur")</f>
        <v>Endirim Yoxdur</v>
      </c>
    </row>
    <row r="799" spans="3:5" x14ac:dyDescent="0.25">
      <c r="C799" s="26" t="str">
        <f>IF(Orders!U799&gt;500,"Yüksək Satış","Aşağı Satış")</f>
        <v>Aşağı Satış</v>
      </c>
      <c r="D799" s="26" t="str">
        <f>IF(Orders!U799&gt;500,IF(Orders!E799="First Class",IF(Orders!W799=0,"VIP","Special"),"Formal"),"Normal")</f>
        <v>Normal</v>
      </c>
      <c r="E799" s="26" cm="1">
        <f t="array" ref="E799">_xlfn.IFS(Orders!W799=0,"Endirim Yoxdur",SUMIFS(Orders!$V:$V,Orders!$T:$T,Orders!T799)&gt;10,ROUND(Orders!W799*1.15,2),SUMIFS(Orders!$V:$V,Orders!$T:$T,Orders!T799)&lt;=10,"Endirim Yoxdur")</f>
        <v>0.23</v>
      </c>
    </row>
    <row r="800" spans="3:5" x14ac:dyDescent="0.25">
      <c r="C800" s="26" t="str">
        <f>IF(Orders!U800&gt;500,"Yüksək Satış","Aşağı Satış")</f>
        <v>Aşağı Satış</v>
      </c>
      <c r="D800" s="26" t="str">
        <f>IF(Orders!U800&gt;500,IF(Orders!E800="First Class",IF(Orders!W800=0,"VIP","Special"),"Formal"),"Normal")</f>
        <v>Normal</v>
      </c>
      <c r="E800" s="26" t="str" cm="1">
        <f t="array" ref="E800">_xlfn.IFS(Orders!W800=0,"Endirim Yoxdur",SUMIFS(Orders!$V:$V,Orders!$T:$T,Orders!T800)&gt;10,ROUND(Orders!W800*1.15,2),SUMIFS(Orders!$V:$V,Orders!$T:$T,Orders!T800)&lt;=10,"Endirim Yoxdur")</f>
        <v>Endirim Yoxdur</v>
      </c>
    </row>
    <row r="801" spans="3:5" x14ac:dyDescent="0.25">
      <c r="C801" s="26" t="str">
        <f>IF(Orders!U801&gt;500,"Yüksək Satış","Aşağı Satış")</f>
        <v>Aşağı Satış</v>
      </c>
      <c r="D801" s="26" t="str">
        <f>IF(Orders!U801&gt;500,IF(Orders!E801="First Class",IF(Orders!W801=0,"VIP","Special"),"Formal"),"Normal")</f>
        <v>Normal</v>
      </c>
      <c r="E801" s="26" cm="1">
        <f t="array" ref="E801">_xlfn.IFS(Orders!W801=0,"Endirim Yoxdur",SUMIFS(Orders!$V:$V,Orders!$T:$T,Orders!T801)&gt;10,ROUND(Orders!W801*1.15,2),SUMIFS(Orders!$V:$V,Orders!$T:$T,Orders!T801)&lt;=10,"Endirim Yoxdur")</f>
        <v>0.23</v>
      </c>
    </row>
    <row r="802" spans="3:5" x14ac:dyDescent="0.25">
      <c r="C802" s="26" t="str">
        <f>IF(Orders!U802&gt;500,"Yüksək Satış","Aşağı Satış")</f>
        <v>Aşağı Satış</v>
      </c>
      <c r="D802" s="26" t="str">
        <f>IF(Orders!U802&gt;500,IF(Orders!E802="First Class",IF(Orders!W802=0,"VIP","Special"),"Formal"),"Normal")</f>
        <v>Normal</v>
      </c>
      <c r="E802" s="26" cm="1">
        <f t="array" ref="E802">_xlfn.IFS(Orders!W802=0,"Endirim Yoxdur",SUMIFS(Orders!$V:$V,Orders!$T:$T,Orders!T802)&gt;10,ROUND(Orders!W802*1.15,2),SUMIFS(Orders!$V:$V,Orders!$T:$T,Orders!T802)&lt;=10,"Endirim Yoxdur")</f>
        <v>0.81</v>
      </c>
    </row>
    <row r="803" spans="3:5" x14ac:dyDescent="0.25">
      <c r="C803" s="26" t="str">
        <f>IF(Orders!U803&gt;500,"Yüksək Satış","Aşağı Satış")</f>
        <v>Aşağı Satış</v>
      </c>
      <c r="D803" s="26" t="str">
        <f>IF(Orders!U803&gt;500,IF(Orders!E803="First Class",IF(Orders!W803=0,"VIP","Special"),"Formal"),"Normal")</f>
        <v>Normal</v>
      </c>
      <c r="E803" s="26" t="str" cm="1">
        <f t="array" ref="E803">_xlfn.IFS(Orders!W803=0,"Endirim Yoxdur",SUMIFS(Orders!$V:$V,Orders!$T:$T,Orders!T803)&gt;10,ROUND(Orders!W803*1.15,2),SUMIFS(Orders!$V:$V,Orders!$T:$T,Orders!T803)&lt;=10,"Endirim Yoxdur")</f>
        <v>Endirim Yoxdur</v>
      </c>
    </row>
    <row r="804" spans="3:5" x14ac:dyDescent="0.25">
      <c r="C804" s="26" t="str">
        <f>IF(Orders!U804&gt;500,"Yüksək Satış","Aşağı Satış")</f>
        <v>Aşağı Satış</v>
      </c>
      <c r="D804" s="26" t="str">
        <f>IF(Orders!U804&gt;500,IF(Orders!E804="First Class",IF(Orders!W804=0,"VIP","Special"),"Formal"),"Normal")</f>
        <v>Normal</v>
      </c>
      <c r="E804" s="26" t="str" cm="1">
        <f t="array" ref="E804">_xlfn.IFS(Orders!W804=0,"Endirim Yoxdur",SUMIFS(Orders!$V:$V,Orders!$T:$T,Orders!T804)&gt;10,ROUND(Orders!W804*1.15,2),SUMIFS(Orders!$V:$V,Orders!$T:$T,Orders!T804)&lt;=10,"Endirim Yoxdur")</f>
        <v>Endirim Yoxdur</v>
      </c>
    </row>
    <row r="805" spans="3:5" x14ac:dyDescent="0.25">
      <c r="C805" s="26" t="str">
        <f>IF(Orders!U805&gt;500,"Yüksək Satış","Aşağı Satış")</f>
        <v>Aşağı Satış</v>
      </c>
      <c r="D805" s="26" t="str">
        <f>IF(Orders!U805&gt;500,IF(Orders!E805="First Class",IF(Orders!W805=0,"VIP","Special"),"Formal"),"Normal")</f>
        <v>Normal</v>
      </c>
      <c r="E805" s="26" cm="1">
        <f t="array" ref="E805">_xlfn.IFS(Orders!W805=0,"Endirim Yoxdur",SUMIFS(Orders!$V:$V,Orders!$T:$T,Orders!T805)&gt;10,ROUND(Orders!W805*1.15,2),SUMIFS(Orders!$V:$V,Orders!$T:$T,Orders!T805)&lt;=10,"Endirim Yoxdur")</f>
        <v>0.23</v>
      </c>
    </row>
    <row r="806" spans="3:5" x14ac:dyDescent="0.25">
      <c r="C806" s="26" t="str">
        <f>IF(Orders!U806&gt;500,"Yüksək Satış","Aşağı Satış")</f>
        <v>Aşağı Satış</v>
      </c>
      <c r="D806" s="26" t="str">
        <f>IF(Orders!U806&gt;500,IF(Orders!E806="First Class",IF(Orders!W806=0,"VIP","Special"),"Formal"),"Normal")</f>
        <v>Normal</v>
      </c>
      <c r="E806" s="26" t="str" cm="1">
        <f t="array" ref="E806">_xlfn.IFS(Orders!W806=0,"Endirim Yoxdur",SUMIFS(Orders!$V:$V,Orders!$T:$T,Orders!T806)&gt;10,ROUND(Orders!W806*1.15,2),SUMIFS(Orders!$V:$V,Orders!$T:$T,Orders!T806)&lt;=10,"Endirim Yoxdur")</f>
        <v>Endirim Yoxdur</v>
      </c>
    </row>
    <row r="807" spans="3:5" x14ac:dyDescent="0.25">
      <c r="C807" s="26" t="str">
        <f>IF(Orders!U807&gt;500,"Yüksək Satış","Aşağı Satış")</f>
        <v>Yüksək Satış</v>
      </c>
      <c r="D807" s="26" t="str">
        <f>IF(Orders!U807&gt;500,IF(Orders!E807="First Class",IF(Orders!W807=0,"VIP","Special"),"Formal"),"Normal")</f>
        <v>Formal</v>
      </c>
      <c r="E807" s="26" cm="1">
        <f t="array" ref="E807">_xlfn.IFS(Orders!W807=0,"Endirim Yoxdur",SUMIFS(Orders!$V:$V,Orders!$T:$T,Orders!T807)&gt;10,ROUND(Orders!W807*1.15,2),SUMIFS(Orders!$V:$V,Orders!$T:$T,Orders!T807)&lt;=10,"Endirim Yoxdur")</f>
        <v>0.23</v>
      </c>
    </row>
    <row r="808" spans="3:5" x14ac:dyDescent="0.25">
      <c r="C808" s="26" t="str">
        <f>IF(Orders!U808&gt;500,"Yüksək Satış","Aşağı Satış")</f>
        <v>Yüksək Satış</v>
      </c>
      <c r="D808" s="26" t="str">
        <f>IF(Orders!U808&gt;500,IF(Orders!E808="First Class",IF(Orders!W808=0,"VIP","Special"),"Formal"),"Normal")</f>
        <v>Formal</v>
      </c>
      <c r="E808" s="26" cm="1">
        <f t="array" ref="E808">_xlfn.IFS(Orders!W808=0,"Endirim Yoxdur",SUMIFS(Orders!$V:$V,Orders!$T:$T,Orders!T808)&gt;10,ROUND(Orders!W808*1.15,2),SUMIFS(Orders!$V:$V,Orders!$T:$T,Orders!T808)&lt;=10,"Endirim Yoxdur")</f>
        <v>0.23</v>
      </c>
    </row>
    <row r="809" spans="3:5" x14ac:dyDescent="0.25">
      <c r="C809" s="26" t="str">
        <f>IF(Orders!U809&gt;500,"Yüksək Satış","Aşağı Satış")</f>
        <v>Aşağı Satış</v>
      </c>
      <c r="D809" s="26" t="str">
        <f>IF(Orders!U809&gt;500,IF(Orders!E809="First Class",IF(Orders!W809=0,"VIP","Special"),"Formal"),"Normal")</f>
        <v>Normal</v>
      </c>
      <c r="E809" s="26" t="str" cm="1">
        <f t="array" ref="E809">_xlfn.IFS(Orders!W809=0,"Endirim Yoxdur",SUMIFS(Orders!$V:$V,Orders!$T:$T,Orders!T809)&gt;10,ROUND(Orders!W809*1.15,2),SUMIFS(Orders!$V:$V,Orders!$T:$T,Orders!T809)&lt;=10,"Endirim Yoxdur")</f>
        <v>Endirim Yoxdur</v>
      </c>
    </row>
    <row r="810" spans="3:5" x14ac:dyDescent="0.25">
      <c r="C810" s="26" t="str">
        <f>IF(Orders!U810&gt;500,"Yüksək Satış","Aşağı Satış")</f>
        <v>Aşağı Satış</v>
      </c>
      <c r="D810" s="26" t="str">
        <f>IF(Orders!U810&gt;500,IF(Orders!E810="First Class",IF(Orders!W810=0,"VIP","Special"),"Formal"),"Normal")</f>
        <v>Normal</v>
      </c>
      <c r="E810" s="26" t="str" cm="1">
        <f t="array" ref="E810">_xlfn.IFS(Orders!W810=0,"Endirim Yoxdur",SUMIFS(Orders!$V:$V,Orders!$T:$T,Orders!T810)&gt;10,ROUND(Orders!W810*1.15,2),SUMIFS(Orders!$V:$V,Orders!$T:$T,Orders!T810)&lt;=10,"Endirim Yoxdur")</f>
        <v>Endirim Yoxdur</v>
      </c>
    </row>
    <row r="811" spans="3:5" x14ac:dyDescent="0.25">
      <c r="C811" s="26" t="str">
        <f>IF(Orders!U811&gt;500,"Yüksək Satış","Aşağı Satış")</f>
        <v>Aşağı Satış</v>
      </c>
      <c r="D811" s="26" t="str">
        <f>IF(Orders!U811&gt;500,IF(Orders!E811="First Class",IF(Orders!W811=0,"VIP","Special"),"Formal"),"Normal")</f>
        <v>Normal</v>
      </c>
      <c r="E811" s="26" t="str" cm="1">
        <f t="array" ref="E811">_xlfn.IFS(Orders!W811=0,"Endirim Yoxdur",SUMIFS(Orders!$V:$V,Orders!$T:$T,Orders!T811)&gt;10,ROUND(Orders!W811*1.15,2),SUMIFS(Orders!$V:$V,Orders!$T:$T,Orders!T811)&lt;=10,"Endirim Yoxdur")</f>
        <v>Endirim Yoxdur</v>
      </c>
    </row>
    <row r="812" spans="3:5" x14ac:dyDescent="0.25">
      <c r="C812" s="26" t="str">
        <f>IF(Orders!U812&gt;500,"Yüksək Satış","Aşağı Satış")</f>
        <v>Aşağı Satış</v>
      </c>
      <c r="D812" s="26" t="str">
        <f>IF(Orders!U812&gt;500,IF(Orders!E812="First Class",IF(Orders!W812=0,"VIP","Special"),"Formal"),"Normal")</f>
        <v>Normal</v>
      </c>
      <c r="E812" s="26" t="str" cm="1">
        <f t="array" ref="E812">_xlfn.IFS(Orders!W812=0,"Endirim Yoxdur",SUMIFS(Orders!$V:$V,Orders!$T:$T,Orders!T812)&gt;10,ROUND(Orders!W812*1.15,2),SUMIFS(Orders!$V:$V,Orders!$T:$T,Orders!T812)&lt;=10,"Endirim Yoxdur")</f>
        <v>Endirim Yoxdur</v>
      </c>
    </row>
    <row r="813" spans="3:5" x14ac:dyDescent="0.25">
      <c r="C813" s="26" t="str">
        <f>IF(Orders!U813&gt;500,"Yüksək Satış","Aşağı Satış")</f>
        <v>Yüksək Satış</v>
      </c>
      <c r="D813" s="26" t="str">
        <f>IF(Orders!U813&gt;500,IF(Orders!E813="First Class",IF(Orders!W813=0,"VIP","Special"),"Formal"),"Normal")</f>
        <v>Formal</v>
      </c>
      <c r="E813" s="26" t="str" cm="1">
        <f t="array" ref="E813">_xlfn.IFS(Orders!W813=0,"Endirim Yoxdur",SUMIFS(Orders!$V:$V,Orders!$T:$T,Orders!T813)&gt;10,ROUND(Orders!W813*1.15,2),SUMIFS(Orders!$V:$V,Orders!$T:$T,Orders!T813)&lt;=10,"Endirim Yoxdur")</f>
        <v>Endirim Yoxdur</v>
      </c>
    </row>
    <row r="814" spans="3:5" x14ac:dyDescent="0.25">
      <c r="C814" s="26" t="str">
        <f>IF(Orders!U814&gt;500,"Yüksək Satış","Aşağı Satış")</f>
        <v>Aşağı Satış</v>
      </c>
      <c r="D814" s="26" t="str">
        <f>IF(Orders!U814&gt;500,IF(Orders!E814="First Class",IF(Orders!W814=0,"VIP","Special"),"Formal"),"Normal")</f>
        <v>Normal</v>
      </c>
      <c r="E814" s="26" t="str" cm="1">
        <f t="array" ref="E814">_xlfn.IFS(Orders!W814=0,"Endirim Yoxdur",SUMIFS(Orders!$V:$V,Orders!$T:$T,Orders!T814)&gt;10,ROUND(Orders!W814*1.15,2),SUMIFS(Orders!$V:$V,Orders!$T:$T,Orders!T814)&lt;=10,"Endirim Yoxdur")</f>
        <v>Endirim Yoxdur</v>
      </c>
    </row>
    <row r="815" spans="3:5" x14ac:dyDescent="0.25">
      <c r="C815" s="26" t="str">
        <f>IF(Orders!U815&gt;500,"Yüksək Satış","Aşağı Satış")</f>
        <v>Aşağı Satış</v>
      </c>
      <c r="D815" s="26" t="str">
        <f>IF(Orders!U815&gt;500,IF(Orders!E815="First Class",IF(Orders!W815=0,"VIP","Special"),"Formal"),"Normal")</f>
        <v>Normal</v>
      </c>
      <c r="E815" s="26" t="str" cm="1">
        <f t="array" ref="E815">_xlfn.IFS(Orders!W815=0,"Endirim Yoxdur",SUMIFS(Orders!$V:$V,Orders!$T:$T,Orders!T815)&gt;10,ROUND(Orders!W815*1.15,2),SUMIFS(Orders!$V:$V,Orders!$T:$T,Orders!T815)&lt;=10,"Endirim Yoxdur")</f>
        <v>Endirim Yoxdur</v>
      </c>
    </row>
    <row r="816" spans="3:5" x14ac:dyDescent="0.25">
      <c r="C816" s="26" t="str">
        <f>IF(Orders!U816&gt;500,"Yüksək Satış","Aşağı Satış")</f>
        <v>Yüksək Satış</v>
      </c>
      <c r="D816" s="26" t="str">
        <f>IF(Orders!U816&gt;500,IF(Orders!E816="First Class",IF(Orders!W816=0,"VIP","Special"),"Formal"),"Normal")</f>
        <v>Formal</v>
      </c>
      <c r="E816" s="26" cm="1">
        <f t="array" ref="E816">_xlfn.IFS(Orders!W816=0,"Endirim Yoxdur",SUMIFS(Orders!$V:$V,Orders!$T:$T,Orders!T816)&gt;10,ROUND(Orders!W816*1.15,2),SUMIFS(Orders!$V:$V,Orders!$T:$T,Orders!T816)&lt;=10,"Endirim Yoxdur")</f>
        <v>0.23</v>
      </c>
    </row>
    <row r="817" spans="3:5" x14ac:dyDescent="0.25">
      <c r="C817" s="26" t="str">
        <f>IF(Orders!U817&gt;500,"Yüksək Satış","Aşağı Satış")</f>
        <v>Aşağı Satış</v>
      </c>
      <c r="D817" s="26" t="str">
        <f>IF(Orders!U817&gt;500,IF(Orders!E817="First Class",IF(Orders!W817=0,"VIP","Special"),"Formal"),"Normal")</f>
        <v>Normal</v>
      </c>
      <c r="E817" s="26" t="str" cm="1">
        <f t="array" ref="E817">_xlfn.IFS(Orders!W817=0,"Endirim Yoxdur",SUMIFS(Orders!$V:$V,Orders!$T:$T,Orders!T817)&gt;10,ROUND(Orders!W817*1.15,2),SUMIFS(Orders!$V:$V,Orders!$T:$T,Orders!T817)&lt;=10,"Endirim Yoxdur")</f>
        <v>Endirim Yoxdur</v>
      </c>
    </row>
    <row r="818" spans="3:5" x14ac:dyDescent="0.25">
      <c r="C818" s="26" t="str">
        <f>IF(Orders!U818&gt;500,"Yüksək Satış","Aşağı Satış")</f>
        <v>Aşağı Satış</v>
      </c>
      <c r="D818" s="26" t="str">
        <f>IF(Orders!U818&gt;500,IF(Orders!E818="First Class",IF(Orders!W818=0,"VIP","Special"),"Formal"),"Normal")</f>
        <v>Normal</v>
      </c>
      <c r="E818" s="26" t="str" cm="1">
        <f t="array" ref="E818">_xlfn.IFS(Orders!W818=0,"Endirim Yoxdur",SUMIFS(Orders!$V:$V,Orders!$T:$T,Orders!T818)&gt;10,ROUND(Orders!W818*1.15,2),SUMIFS(Orders!$V:$V,Orders!$T:$T,Orders!T818)&lt;=10,"Endirim Yoxdur")</f>
        <v>Endirim Yoxdur</v>
      </c>
    </row>
    <row r="819" spans="3:5" x14ac:dyDescent="0.25">
      <c r="C819" s="26" t="str">
        <f>IF(Orders!U819&gt;500,"Yüksək Satış","Aşağı Satış")</f>
        <v>Aşağı Satış</v>
      </c>
      <c r="D819" s="26" t="str">
        <f>IF(Orders!U819&gt;500,IF(Orders!E819="First Class",IF(Orders!W819=0,"VIP","Special"),"Formal"),"Normal")</f>
        <v>Normal</v>
      </c>
      <c r="E819" s="26" cm="1">
        <f t="array" ref="E819">_xlfn.IFS(Orders!W819=0,"Endirim Yoxdur",SUMIFS(Orders!$V:$V,Orders!$T:$T,Orders!T819)&gt;10,ROUND(Orders!W819*1.15,2),SUMIFS(Orders!$V:$V,Orders!$T:$T,Orders!T819)&lt;=10,"Endirim Yoxdur")</f>
        <v>0.69</v>
      </c>
    </row>
    <row r="820" spans="3:5" x14ac:dyDescent="0.25">
      <c r="C820" s="26" t="str">
        <f>IF(Orders!U820&gt;500,"Yüksək Satış","Aşağı Satış")</f>
        <v>Aşağı Satış</v>
      </c>
      <c r="D820" s="26" t="str">
        <f>IF(Orders!U820&gt;500,IF(Orders!E820="First Class",IF(Orders!W820=0,"VIP","Special"),"Formal"),"Normal")</f>
        <v>Normal</v>
      </c>
      <c r="E820" s="26" cm="1">
        <f t="array" ref="E820">_xlfn.IFS(Orders!W820=0,"Endirim Yoxdur",SUMIFS(Orders!$V:$V,Orders!$T:$T,Orders!T820)&gt;10,ROUND(Orders!W820*1.15,2),SUMIFS(Orders!$V:$V,Orders!$T:$T,Orders!T820)&lt;=10,"Endirim Yoxdur")</f>
        <v>0.92</v>
      </c>
    </row>
    <row r="821" spans="3:5" x14ac:dyDescent="0.25">
      <c r="C821" s="26" t="str">
        <f>IF(Orders!U821&gt;500,"Yüksək Satış","Aşağı Satış")</f>
        <v>Aşağı Satış</v>
      </c>
      <c r="D821" s="26" t="str">
        <f>IF(Orders!U821&gt;500,IF(Orders!E821="First Class",IF(Orders!W821=0,"VIP","Special"),"Formal"),"Normal")</f>
        <v>Normal</v>
      </c>
      <c r="E821" s="26" cm="1">
        <f t="array" ref="E821">_xlfn.IFS(Orders!W821=0,"Endirim Yoxdur",SUMIFS(Orders!$V:$V,Orders!$T:$T,Orders!T821)&gt;10,ROUND(Orders!W821*1.15,2),SUMIFS(Orders!$V:$V,Orders!$T:$T,Orders!T821)&lt;=10,"Endirim Yoxdur")</f>
        <v>0.92</v>
      </c>
    </row>
    <row r="822" spans="3:5" x14ac:dyDescent="0.25">
      <c r="C822" s="26" t="str">
        <f>IF(Orders!U822&gt;500,"Yüksək Satış","Aşağı Satış")</f>
        <v>Aşağı Satış</v>
      </c>
      <c r="D822" s="26" t="str">
        <f>IF(Orders!U822&gt;500,IF(Orders!E822="First Class",IF(Orders!W822=0,"VIP","Special"),"Formal"),"Normal")</f>
        <v>Normal</v>
      </c>
      <c r="E822" s="26" cm="1">
        <f t="array" ref="E822">_xlfn.IFS(Orders!W822=0,"Endirim Yoxdur",SUMIFS(Orders!$V:$V,Orders!$T:$T,Orders!T822)&gt;10,ROUND(Orders!W822*1.15,2),SUMIFS(Orders!$V:$V,Orders!$T:$T,Orders!T822)&lt;=10,"Endirim Yoxdur")</f>
        <v>0.92</v>
      </c>
    </row>
    <row r="823" spans="3:5" x14ac:dyDescent="0.25">
      <c r="C823" s="26" t="str">
        <f>IF(Orders!U823&gt;500,"Yüksək Satış","Aşağı Satış")</f>
        <v>Yüksək Satış</v>
      </c>
      <c r="D823" s="26" t="str">
        <f>IF(Orders!U823&gt;500,IF(Orders!E823="First Class",IF(Orders!W823=0,"VIP","Special"),"Formal"),"Normal")</f>
        <v>Formal</v>
      </c>
      <c r="E823" s="26" cm="1">
        <f t="array" ref="E823">_xlfn.IFS(Orders!W823=0,"Endirim Yoxdur",SUMIFS(Orders!$V:$V,Orders!$T:$T,Orders!T823)&gt;10,ROUND(Orders!W823*1.15,2),SUMIFS(Orders!$V:$V,Orders!$T:$T,Orders!T823)&lt;=10,"Endirim Yoxdur")</f>
        <v>0.92</v>
      </c>
    </row>
    <row r="824" spans="3:5" x14ac:dyDescent="0.25">
      <c r="C824" s="26" t="str">
        <f>IF(Orders!U824&gt;500,"Yüksək Satış","Aşağı Satış")</f>
        <v>Aşağı Satış</v>
      </c>
      <c r="D824" s="26" t="str">
        <f>IF(Orders!U824&gt;500,IF(Orders!E824="First Class",IF(Orders!W824=0,"VIP","Special"),"Formal"),"Normal")</f>
        <v>Normal</v>
      </c>
      <c r="E824" s="26" t="str" cm="1">
        <f t="array" ref="E824">_xlfn.IFS(Orders!W824=0,"Endirim Yoxdur",SUMIFS(Orders!$V:$V,Orders!$T:$T,Orders!T824)&gt;10,ROUND(Orders!W824*1.15,2),SUMIFS(Orders!$V:$V,Orders!$T:$T,Orders!T824)&lt;=10,"Endirim Yoxdur")</f>
        <v>Endirim Yoxdur</v>
      </c>
    </row>
    <row r="825" spans="3:5" x14ac:dyDescent="0.25">
      <c r="C825" s="26" t="str">
        <f>IF(Orders!U825&gt;500,"Yüksək Satış","Aşağı Satış")</f>
        <v>Aşağı Satış</v>
      </c>
      <c r="D825" s="26" t="str">
        <f>IF(Orders!U825&gt;500,IF(Orders!E825="First Class",IF(Orders!W825=0,"VIP","Special"),"Formal"),"Normal")</f>
        <v>Normal</v>
      </c>
      <c r="E825" s="26" cm="1">
        <f t="array" ref="E825">_xlfn.IFS(Orders!W825=0,"Endirim Yoxdur",SUMIFS(Orders!$V:$V,Orders!$T:$T,Orders!T825)&gt;10,ROUND(Orders!W825*1.15,2),SUMIFS(Orders!$V:$V,Orders!$T:$T,Orders!T825)&lt;=10,"Endirim Yoxdur")</f>
        <v>0.23</v>
      </c>
    </row>
    <row r="826" spans="3:5" x14ac:dyDescent="0.25">
      <c r="C826" s="26" t="str">
        <f>IF(Orders!U826&gt;500,"Yüksək Satış","Aşağı Satış")</f>
        <v>Aşağı Satış</v>
      </c>
      <c r="D826" s="26" t="str">
        <f>IF(Orders!U826&gt;500,IF(Orders!E826="First Class",IF(Orders!W826=0,"VIP","Special"),"Formal"),"Normal")</f>
        <v>Normal</v>
      </c>
      <c r="E826" s="26" t="str" cm="1">
        <f t="array" ref="E826">_xlfn.IFS(Orders!W826=0,"Endirim Yoxdur",SUMIFS(Orders!$V:$V,Orders!$T:$T,Orders!T826)&gt;10,ROUND(Orders!W826*1.15,2),SUMIFS(Orders!$V:$V,Orders!$T:$T,Orders!T826)&lt;=10,"Endirim Yoxdur")</f>
        <v>Endirim Yoxdur</v>
      </c>
    </row>
    <row r="827" spans="3:5" x14ac:dyDescent="0.25">
      <c r="C827" s="26" t="str">
        <f>IF(Orders!U827&gt;500,"Yüksək Satış","Aşağı Satış")</f>
        <v>Aşağı Satış</v>
      </c>
      <c r="D827" s="26" t="str">
        <f>IF(Orders!U827&gt;500,IF(Orders!E827="First Class",IF(Orders!W827=0,"VIP","Special"),"Formal"),"Normal")</f>
        <v>Normal</v>
      </c>
      <c r="E827" s="26" cm="1">
        <f t="array" ref="E827">_xlfn.IFS(Orders!W827=0,"Endirim Yoxdur",SUMIFS(Orders!$V:$V,Orders!$T:$T,Orders!T827)&gt;10,ROUND(Orders!W827*1.15,2),SUMIFS(Orders!$V:$V,Orders!$T:$T,Orders!T827)&lt;=10,"Endirim Yoxdur")</f>
        <v>0.23</v>
      </c>
    </row>
    <row r="828" spans="3:5" x14ac:dyDescent="0.25">
      <c r="C828" s="26" t="str">
        <f>IF(Orders!U828&gt;500,"Yüksək Satış","Aşağı Satış")</f>
        <v>Aşağı Satış</v>
      </c>
      <c r="D828" s="26" t="str">
        <f>IF(Orders!U828&gt;500,IF(Orders!E828="First Class",IF(Orders!W828=0,"VIP","Special"),"Formal"),"Normal")</f>
        <v>Normal</v>
      </c>
      <c r="E828" s="26" t="str" cm="1">
        <f t="array" ref="E828">_xlfn.IFS(Orders!W828=0,"Endirim Yoxdur",SUMIFS(Orders!$V:$V,Orders!$T:$T,Orders!T828)&gt;10,ROUND(Orders!W828*1.15,2),SUMIFS(Orders!$V:$V,Orders!$T:$T,Orders!T828)&lt;=10,"Endirim Yoxdur")</f>
        <v>Endirim Yoxdur</v>
      </c>
    </row>
    <row r="829" spans="3:5" x14ac:dyDescent="0.25">
      <c r="C829" s="26" t="str">
        <f>IF(Orders!U829&gt;500,"Yüksək Satış","Aşağı Satış")</f>
        <v>Yüksək Satış</v>
      </c>
      <c r="D829" s="26" t="str">
        <f>IF(Orders!U829&gt;500,IF(Orders!E829="First Class",IF(Orders!W829=0,"VIP","Special"),"Formal"),"Normal")</f>
        <v>Formal</v>
      </c>
      <c r="E829" s="26" cm="1">
        <f t="array" ref="E829">_xlfn.IFS(Orders!W829=0,"Endirim Yoxdur",SUMIFS(Orders!$V:$V,Orders!$T:$T,Orders!T829)&gt;10,ROUND(Orders!W829*1.15,2),SUMIFS(Orders!$V:$V,Orders!$T:$T,Orders!T829)&lt;=10,"Endirim Yoxdur")</f>
        <v>0.23</v>
      </c>
    </row>
    <row r="830" spans="3:5" x14ac:dyDescent="0.25">
      <c r="C830" s="26" t="str">
        <f>IF(Orders!U830&gt;500,"Yüksək Satış","Aşağı Satış")</f>
        <v>Aşağı Satış</v>
      </c>
      <c r="D830" s="26" t="str">
        <f>IF(Orders!U830&gt;500,IF(Orders!E830="First Class",IF(Orders!W830=0,"VIP","Special"),"Formal"),"Normal")</f>
        <v>Normal</v>
      </c>
      <c r="E830" s="26" t="str" cm="1">
        <f t="array" ref="E830">_xlfn.IFS(Orders!W830=0,"Endirim Yoxdur",SUMIFS(Orders!$V:$V,Orders!$T:$T,Orders!T830)&gt;10,ROUND(Orders!W830*1.15,2),SUMIFS(Orders!$V:$V,Orders!$T:$T,Orders!T830)&lt;=10,"Endirim Yoxdur")</f>
        <v>Endirim Yoxdur</v>
      </c>
    </row>
    <row r="831" spans="3:5" x14ac:dyDescent="0.25">
      <c r="C831" s="26" t="str">
        <f>IF(Orders!U831&gt;500,"Yüksək Satış","Aşağı Satış")</f>
        <v>Aşağı Satış</v>
      </c>
      <c r="D831" s="26" t="str">
        <f>IF(Orders!U831&gt;500,IF(Orders!E831="First Class",IF(Orders!W831=0,"VIP","Special"),"Formal"),"Normal")</f>
        <v>Normal</v>
      </c>
      <c r="E831" s="26" t="str" cm="1">
        <f t="array" ref="E831">_xlfn.IFS(Orders!W831=0,"Endirim Yoxdur",SUMIFS(Orders!$V:$V,Orders!$T:$T,Orders!T831)&gt;10,ROUND(Orders!W831*1.15,2),SUMIFS(Orders!$V:$V,Orders!$T:$T,Orders!T831)&lt;=10,"Endirim Yoxdur")</f>
        <v>Endirim Yoxdur</v>
      </c>
    </row>
    <row r="832" spans="3:5" x14ac:dyDescent="0.25">
      <c r="C832" s="26" t="str">
        <f>IF(Orders!U832&gt;500,"Yüksək Satış","Aşağı Satış")</f>
        <v>Aşağı Satış</v>
      </c>
      <c r="D832" s="26" t="str">
        <f>IF(Orders!U832&gt;500,IF(Orders!E832="First Class",IF(Orders!W832=0,"VIP","Special"),"Formal"),"Normal")</f>
        <v>Normal</v>
      </c>
      <c r="E832" s="26" t="str" cm="1">
        <f t="array" ref="E832">_xlfn.IFS(Orders!W832=0,"Endirim Yoxdur",SUMIFS(Orders!$V:$V,Orders!$T:$T,Orders!T832)&gt;10,ROUND(Orders!W832*1.15,2),SUMIFS(Orders!$V:$V,Orders!$T:$T,Orders!T832)&lt;=10,"Endirim Yoxdur")</f>
        <v>Endirim Yoxdur</v>
      </c>
    </row>
    <row r="833" spans="3:5" x14ac:dyDescent="0.25">
      <c r="C833" s="26" t="str">
        <f>IF(Orders!U833&gt;500,"Yüksək Satış","Aşağı Satış")</f>
        <v>Aşağı Satış</v>
      </c>
      <c r="D833" s="26" t="str">
        <f>IF(Orders!U833&gt;500,IF(Orders!E833="First Class",IF(Orders!W833=0,"VIP","Special"),"Formal"),"Normal")</f>
        <v>Normal</v>
      </c>
      <c r="E833" s="26" cm="1">
        <f t="array" ref="E833">_xlfn.IFS(Orders!W833=0,"Endirim Yoxdur",SUMIFS(Orders!$V:$V,Orders!$T:$T,Orders!T833)&gt;10,ROUND(Orders!W833*1.15,2),SUMIFS(Orders!$V:$V,Orders!$T:$T,Orders!T833)&lt;=10,"Endirim Yoxdur")</f>
        <v>0.23</v>
      </c>
    </row>
    <row r="834" spans="3:5" x14ac:dyDescent="0.25">
      <c r="C834" s="26" t="str">
        <f>IF(Orders!U834&gt;500,"Yüksək Satış","Aşağı Satış")</f>
        <v>Aşağı Satış</v>
      </c>
      <c r="D834" s="26" t="str">
        <f>IF(Orders!U834&gt;500,IF(Orders!E834="First Class",IF(Orders!W834=0,"VIP","Special"),"Formal"),"Normal")</f>
        <v>Normal</v>
      </c>
      <c r="E834" s="26" cm="1">
        <f t="array" ref="E834">_xlfn.IFS(Orders!W834=0,"Endirim Yoxdur",SUMIFS(Orders!$V:$V,Orders!$T:$T,Orders!T834)&gt;10,ROUND(Orders!W834*1.15,2),SUMIFS(Orders!$V:$V,Orders!$T:$T,Orders!T834)&lt;=10,"Endirim Yoxdur")</f>
        <v>0.23</v>
      </c>
    </row>
    <row r="835" spans="3:5" x14ac:dyDescent="0.25">
      <c r="C835" s="26" t="str">
        <f>IF(Orders!U835&gt;500,"Yüksək Satış","Aşağı Satış")</f>
        <v>Aşağı Satış</v>
      </c>
      <c r="D835" s="26" t="str">
        <f>IF(Orders!U835&gt;500,IF(Orders!E835="First Class",IF(Orders!W835=0,"VIP","Special"),"Formal"),"Normal")</f>
        <v>Normal</v>
      </c>
      <c r="E835" s="26" cm="1">
        <f t="array" ref="E835">_xlfn.IFS(Orders!W835=0,"Endirim Yoxdur",SUMIFS(Orders!$V:$V,Orders!$T:$T,Orders!T835)&gt;10,ROUND(Orders!W835*1.15,2),SUMIFS(Orders!$V:$V,Orders!$T:$T,Orders!T835)&lt;=10,"Endirim Yoxdur")</f>
        <v>0.23</v>
      </c>
    </row>
    <row r="836" spans="3:5" x14ac:dyDescent="0.25">
      <c r="C836" s="26" t="str">
        <f>IF(Orders!U836&gt;500,"Yüksək Satış","Aşağı Satış")</f>
        <v>Yüksək Satış</v>
      </c>
      <c r="D836" s="26" t="str">
        <f>IF(Orders!U836&gt;500,IF(Orders!E836="First Class",IF(Orders!W836=0,"VIP","Special"),"Formal"),"Normal")</f>
        <v>Formal</v>
      </c>
      <c r="E836" s="26" t="str" cm="1">
        <f t="array" ref="E836">_xlfn.IFS(Orders!W836=0,"Endirim Yoxdur",SUMIFS(Orders!$V:$V,Orders!$T:$T,Orders!T836)&gt;10,ROUND(Orders!W836*1.15,2),SUMIFS(Orders!$V:$V,Orders!$T:$T,Orders!T836)&lt;=10,"Endirim Yoxdur")</f>
        <v>Endirim Yoxdur</v>
      </c>
    </row>
    <row r="837" spans="3:5" x14ac:dyDescent="0.25">
      <c r="C837" s="26" t="str">
        <f>IF(Orders!U837&gt;500,"Yüksək Satış","Aşağı Satış")</f>
        <v>Aşağı Satış</v>
      </c>
      <c r="D837" s="26" t="str">
        <f>IF(Orders!U837&gt;500,IF(Orders!E837="First Class",IF(Orders!W837=0,"VIP","Special"),"Formal"),"Normal")</f>
        <v>Normal</v>
      </c>
      <c r="E837" s="26" cm="1">
        <f t="array" ref="E837">_xlfn.IFS(Orders!W837=0,"Endirim Yoxdur",SUMIFS(Orders!$V:$V,Orders!$T:$T,Orders!T837)&gt;10,ROUND(Orders!W837*1.15,2),SUMIFS(Orders!$V:$V,Orders!$T:$T,Orders!T837)&lt;=10,"Endirim Yoxdur")</f>
        <v>0.23</v>
      </c>
    </row>
    <row r="838" spans="3:5" x14ac:dyDescent="0.25">
      <c r="C838" s="26" t="str">
        <f>IF(Orders!U838&gt;500,"Yüksək Satış","Aşağı Satış")</f>
        <v>Aşağı Satış</v>
      </c>
      <c r="D838" s="26" t="str">
        <f>IF(Orders!U838&gt;500,IF(Orders!E838="First Class",IF(Orders!W838=0,"VIP","Special"),"Formal"),"Normal")</f>
        <v>Normal</v>
      </c>
      <c r="E838" s="26" cm="1">
        <f t="array" ref="E838">_xlfn.IFS(Orders!W838=0,"Endirim Yoxdur",SUMIFS(Orders!$V:$V,Orders!$T:$T,Orders!T838)&gt;10,ROUND(Orders!W838*1.15,2),SUMIFS(Orders!$V:$V,Orders!$T:$T,Orders!T838)&lt;=10,"Endirim Yoxdur")</f>
        <v>0.23</v>
      </c>
    </row>
    <row r="839" spans="3:5" x14ac:dyDescent="0.25">
      <c r="C839" s="26" t="str">
        <f>IF(Orders!U839&gt;500,"Yüksək Satış","Aşağı Satış")</f>
        <v>Aşağı Satış</v>
      </c>
      <c r="D839" s="26" t="str">
        <f>IF(Orders!U839&gt;500,IF(Orders!E839="First Class",IF(Orders!W839=0,"VIP","Special"),"Formal"),"Normal")</f>
        <v>Normal</v>
      </c>
      <c r="E839" s="26" cm="1">
        <f t="array" ref="E839">_xlfn.IFS(Orders!W839=0,"Endirim Yoxdur",SUMIFS(Orders!$V:$V,Orders!$T:$T,Orders!T839)&gt;10,ROUND(Orders!W839*1.15,2),SUMIFS(Orders!$V:$V,Orders!$T:$T,Orders!T839)&lt;=10,"Endirim Yoxdur")</f>
        <v>0.23</v>
      </c>
    </row>
    <row r="840" spans="3:5" x14ac:dyDescent="0.25">
      <c r="C840" s="26" t="str">
        <f>IF(Orders!U840&gt;500,"Yüksək Satış","Aşağı Satış")</f>
        <v>Aşağı Satış</v>
      </c>
      <c r="D840" s="26" t="str">
        <f>IF(Orders!U840&gt;500,IF(Orders!E840="First Class",IF(Orders!W840=0,"VIP","Special"),"Formal"),"Normal")</f>
        <v>Normal</v>
      </c>
      <c r="E840" s="26" cm="1">
        <f t="array" ref="E840">_xlfn.IFS(Orders!W840=0,"Endirim Yoxdur",SUMIFS(Orders!$V:$V,Orders!$T:$T,Orders!T840)&gt;10,ROUND(Orders!W840*1.15,2),SUMIFS(Orders!$V:$V,Orders!$T:$T,Orders!T840)&lt;=10,"Endirim Yoxdur")</f>
        <v>0.23</v>
      </c>
    </row>
    <row r="841" spans="3:5" x14ac:dyDescent="0.25">
      <c r="C841" s="26" t="str">
        <f>IF(Orders!U841&gt;500,"Yüksək Satış","Aşağı Satış")</f>
        <v>Aşağı Satış</v>
      </c>
      <c r="D841" s="26" t="str">
        <f>IF(Orders!U841&gt;500,IF(Orders!E841="First Class",IF(Orders!W841=0,"VIP","Special"),"Formal"),"Normal")</f>
        <v>Normal</v>
      </c>
      <c r="E841" s="26" cm="1">
        <f t="array" ref="E841">_xlfn.IFS(Orders!W841=0,"Endirim Yoxdur",SUMIFS(Orders!$V:$V,Orders!$T:$T,Orders!T841)&gt;10,ROUND(Orders!W841*1.15,2),SUMIFS(Orders!$V:$V,Orders!$T:$T,Orders!T841)&lt;=10,"Endirim Yoxdur")</f>
        <v>0.23</v>
      </c>
    </row>
    <row r="842" spans="3:5" x14ac:dyDescent="0.25">
      <c r="C842" s="26" t="str">
        <f>IF(Orders!U842&gt;500,"Yüksək Satış","Aşağı Satış")</f>
        <v>Aşağı Satış</v>
      </c>
      <c r="D842" s="26" t="str">
        <f>IF(Orders!U842&gt;500,IF(Orders!E842="First Class",IF(Orders!W842=0,"VIP","Special"),"Formal"),"Normal")</f>
        <v>Normal</v>
      </c>
      <c r="E842" s="26" cm="1">
        <f t="array" ref="E842">_xlfn.IFS(Orders!W842=0,"Endirim Yoxdur",SUMIFS(Orders!$V:$V,Orders!$T:$T,Orders!T842)&gt;10,ROUND(Orders!W842*1.15,2),SUMIFS(Orders!$V:$V,Orders!$T:$T,Orders!T842)&lt;=10,"Endirim Yoxdur")</f>
        <v>0.23</v>
      </c>
    </row>
    <row r="843" spans="3:5" x14ac:dyDescent="0.25">
      <c r="C843" s="26" t="str">
        <f>IF(Orders!U843&gt;500,"Yüksək Satış","Aşağı Satış")</f>
        <v>Aşağı Satış</v>
      </c>
      <c r="D843" s="26" t="str">
        <f>IF(Orders!U843&gt;500,IF(Orders!E843="First Class",IF(Orders!W843=0,"VIP","Special"),"Formal"),"Normal")</f>
        <v>Normal</v>
      </c>
      <c r="E843" s="26" t="str" cm="1">
        <f t="array" ref="E843">_xlfn.IFS(Orders!W843=0,"Endirim Yoxdur",SUMIFS(Orders!$V:$V,Orders!$T:$T,Orders!T843)&gt;10,ROUND(Orders!W843*1.15,2),SUMIFS(Orders!$V:$V,Orders!$T:$T,Orders!T843)&lt;=10,"Endirim Yoxdur")</f>
        <v>Endirim Yoxdur</v>
      </c>
    </row>
    <row r="844" spans="3:5" x14ac:dyDescent="0.25">
      <c r="C844" s="26" t="str">
        <f>IF(Orders!U844&gt;500,"Yüksək Satış","Aşağı Satış")</f>
        <v>Yüksək Satış</v>
      </c>
      <c r="D844" s="26" t="str">
        <f>IF(Orders!U844&gt;500,IF(Orders!E844="First Class",IF(Orders!W844=0,"VIP","Special"),"Formal"),"Normal")</f>
        <v>Formal</v>
      </c>
      <c r="E844" s="26" t="str" cm="1">
        <f t="array" ref="E844">_xlfn.IFS(Orders!W844=0,"Endirim Yoxdur",SUMIFS(Orders!$V:$V,Orders!$T:$T,Orders!T844)&gt;10,ROUND(Orders!W844*1.15,2),SUMIFS(Orders!$V:$V,Orders!$T:$T,Orders!T844)&lt;=10,"Endirim Yoxdur")</f>
        <v>Endirim Yoxdur</v>
      </c>
    </row>
    <row r="845" spans="3:5" x14ac:dyDescent="0.25">
      <c r="C845" s="26" t="str">
        <f>IF(Orders!U845&gt;500,"Yüksək Satış","Aşağı Satış")</f>
        <v>Aşağı Satış</v>
      </c>
      <c r="D845" s="26" t="str">
        <f>IF(Orders!U845&gt;500,IF(Orders!E845="First Class",IF(Orders!W845=0,"VIP","Special"),"Formal"),"Normal")</f>
        <v>Normal</v>
      </c>
      <c r="E845" s="26" t="str" cm="1">
        <f t="array" ref="E845">_xlfn.IFS(Orders!W845=0,"Endirim Yoxdur",SUMIFS(Orders!$V:$V,Orders!$T:$T,Orders!T845)&gt;10,ROUND(Orders!W845*1.15,2),SUMIFS(Orders!$V:$V,Orders!$T:$T,Orders!T845)&lt;=10,"Endirim Yoxdur")</f>
        <v>Endirim Yoxdur</v>
      </c>
    </row>
    <row r="846" spans="3:5" x14ac:dyDescent="0.25">
      <c r="C846" s="26" t="str">
        <f>IF(Orders!U846&gt;500,"Yüksək Satış","Aşağı Satış")</f>
        <v>Aşağı Satış</v>
      </c>
      <c r="D846" s="26" t="str">
        <f>IF(Orders!U846&gt;500,IF(Orders!E846="First Class",IF(Orders!W846=0,"VIP","Special"),"Formal"),"Normal")</f>
        <v>Normal</v>
      </c>
      <c r="E846" s="26" cm="1">
        <f t="array" ref="E846">_xlfn.IFS(Orders!W846=0,"Endirim Yoxdur",SUMIFS(Orders!$V:$V,Orders!$T:$T,Orders!T846)&gt;10,ROUND(Orders!W846*1.15,2),SUMIFS(Orders!$V:$V,Orders!$T:$T,Orders!T846)&lt;=10,"Endirim Yoxdur")</f>
        <v>0.57999999999999996</v>
      </c>
    </row>
    <row r="847" spans="3:5" x14ac:dyDescent="0.25">
      <c r="C847" s="26" t="str">
        <f>IF(Orders!U847&gt;500,"Yüksək Satış","Aşağı Satış")</f>
        <v>Aşağı Satış</v>
      </c>
      <c r="D847" s="26" t="str">
        <f>IF(Orders!U847&gt;500,IF(Orders!E847="First Class",IF(Orders!W847=0,"VIP","Special"),"Formal"),"Normal")</f>
        <v>Normal</v>
      </c>
      <c r="E847" s="26" cm="1">
        <f t="array" ref="E847">_xlfn.IFS(Orders!W847=0,"Endirim Yoxdur",SUMIFS(Orders!$V:$V,Orders!$T:$T,Orders!T847)&gt;10,ROUND(Orders!W847*1.15,2),SUMIFS(Orders!$V:$V,Orders!$T:$T,Orders!T847)&lt;=10,"Endirim Yoxdur")</f>
        <v>0.23</v>
      </c>
    </row>
    <row r="848" spans="3:5" x14ac:dyDescent="0.25">
      <c r="C848" s="26" t="str">
        <f>IF(Orders!U848&gt;500,"Yüksək Satış","Aşağı Satış")</f>
        <v>Aşağı Satış</v>
      </c>
      <c r="D848" s="26" t="str">
        <f>IF(Orders!U848&gt;500,IF(Orders!E848="First Class",IF(Orders!W848=0,"VIP","Special"),"Formal"),"Normal")</f>
        <v>Normal</v>
      </c>
      <c r="E848" s="26" t="str" cm="1">
        <f t="array" ref="E848">_xlfn.IFS(Orders!W848=0,"Endirim Yoxdur",SUMIFS(Orders!$V:$V,Orders!$T:$T,Orders!T848)&gt;10,ROUND(Orders!W848*1.15,2),SUMIFS(Orders!$V:$V,Orders!$T:$T,Orders!T848)&lt;=10,"Endirim Yoxdur")</f>
        <v>Endirim Yoxdur</v>
      </c>
    </row>
    <row r="849" spans="3:5" x14ac:dyDescent="0.25">
      <c r="C849" s="26" t="str">
        <f>IF(Orders!U849&gt;500,"Yüksək Satış","Aşağı Satış")</f>
        <v>Aşağı Satış</v>
      </c>
      <c r="D849" s="26" t="str">
        <f>IF(Orders!U849&gt;500,IF(Orders!E849="First Class",IF(Orders!W849=0,"VIP","Special"),"Formal"),"Normal")</f>
        <v>Normal</v>
      </c>
      <c r="E849" s="26" cm="1">
        <f t="array" ref="E849">_xlfn.IFS(Orders!W849=0,"Endirim Yoxdur",SUMIFS(Orders!$V:$V,Orders!$T:$T,Orders!T849)&gt;10,ROUND(Orders!W849*1.15,2),SUMIFS(Orders!$V:$V,Orders!$T:$T,Orders!T849)&lt;=10,"Endirim Yoxdur")</f>
        <v>0.23</v>
      </c>
    </row>
    <row r="850" spans="3:5" x14ac:dyDescent="0.25">
      <c r="C850" s="26" t="str">
        <f>IF(Orders!U850&gt;500,"Yüksək Satış","Aşağı Satış")</f>
        <v>Aşağı Satış</v>
      </c>
      <c r="D850" s="26" t="str">
        <f>IF(Orders!U850&gt;500,IF(Orders!E850="First Class",IF(Orders!W850=0,"VIP","Special"),"Formal"),"Normal")</f>
        <v>Normal</v>
      </c>
      <c r="E850" s="26" t="str" cm="1">
        <f t="array" ref="E850">_xlfn.IFS(Orders!W850=0,"Endirim Yoxdur",SUMIFS(Orders!$V:$V,Orders!$T:$T,Orders!T850)&gt;10,ROUND(Orders!W850*1.15,2),SUMIFS(Orders!$V:$V,Orders!$T:$T,Orders!T850)&lt;=10,"Endirim Yoxdur")</f>
        <v>Endirim Yoxdur</v>
      </c>
    </row>
    <row r="851" spans="3:5" x14ac:dyDescent="0.25">
      <c r="C851" s="26" t="str">
        <f>IF(Orders!U851&gt;500,"Yüksək Satış","Aşağı Satış")</f>
        <v>Aşağı Satış</v>
      </c>
      <c r="D851" s="26" t="str">
        <f>IF(Orders!U851&gt;500,IF(Orders!E851="First Class",IF(Orders!W851=0,"VIP","Special"),"Formal"),"Normal")</f>
        <v>Normal</v>
      </c>
      <c r="E851" s="26" t="str" cm="1">
        <f t="array" ref="E851">_xlfn.IFS(Orders!W851=0,"Endirim Yoxdur",SUMIFS(Orders!$V:$V,Orders!$T:$T,Orders!T851)&gt;10,ROUND(Orders!W851*1.15,2),SUMIFS(Orders!$V:$V,Orders!$T:$T,Orders!T851)&lt;=10,"Endirim Yoxdur")</f>
        <v>Endirim Yoxdur</v>
      </c>
    </row>
    <row r="852" spans="3:5" x14ac:dyDescent="0.25">
      <c r="C852" s="26" t="str">
        <f>IF(Orders!U852&gt;500,"Yüksək Satış","Aşağı Satış")</f>
        <v>Aşağı Satış</v>
      </c>
      <c r="D852" s="26" t="str">
        <f>IF(Orders!U852&gt;500,IF(Orders!E852="First Class",IF(Orders!W852=0,"VIP","Special"),"Formal"),"Normal")</f>
        <v>Normal</v>
      </c>
      <c r="E852" s="26" t="str" cm="1">
        <f t="array" ref="E852">_xlfn.IFS(Orders!W852=0,"Endirim Yoxdur",SUMIFS(Orders!$V:$V,Orders!$T:$T,Orders!T852)&gt;10,ROUND(Orders!W852*1.15,2),SUMIFS(Orders!$V:$V,Orders!$T:$T,Orders!T852)&lt;=10,"Endirim Yoxdur")</f>
        <v>Endirim Yoxdur</v>
      </c>
    </row>
    <row r="853" spans="3:5" x14ac:dyDescent="0.25">
      <c r="C853" s="26" t="str">
        <f>IF(Orders!U853&gt;500,"Yüksək Satış","Aşağı Satış")</f>
        <v>Yüksək Satış</v>
      </c>
      <c r="D853" s="26" t="str">
        <f>IF(Orders!U853&gt;500,IF(Orders!E853="First Class",IF(Orders!W853=0,"VIP","Special"),"Formal"),"Normal")</f>
        <v>Formal</v>
      </c>
      <c r="E853" s="26" t="str" cm="1">
        <f t="array" ref="E853">_xlfn.IFS(Orders!W853=0,"Endirim Yoxdur",SUMIFS(Orders!$V:$V,Orders!$T:$T,Orders!T853)&gt;10,ROUND(Orders!W853*1.15,2),SUMIFS(Orders!$V:$V,Orders!$T:$T,Orders!T853)&lt;=10,"Endirim Yoxdur")</f>
        <v>Endirim Yoxdur</v>
      </c>
    </row>
    <row r="854" spans="3:5" x14ac:dyDescent="0.25">
      <c r="C854" s="26" t="str">
        <f>IF(Orders!U854&gt;500,"Yüksək Satış","Aşağı Satış")</f>
        <v>Aşağı Satış</v>
      </c>
      <c r="D854" s="26" t="str">
        <f>IF(Orders!U854&gt;500,IF(Orders!E854="First Class",IF(Orders!W854=0,"VIP","Special"),"Formal"),"Normal")</f>
        <v>Normal</v>
      </c>
      <c r="E854" s="26" t="str" cm="1">
        <f t="array" ref="E854">_xlfn.IFS(Orders!W854=0,"Endirim Yoxdur",SUMIFS(Orders!$V:$V,Orders!$T:$T,Orders!T854)&gt;10,ROUND(Orders!W854*1.15,2),SUMIFS(Orders!$V:$V,Orders!$T:$T,Orders!T854)&lt;=10,"Endirim Yoxdur")</f>
        <v>Endirim Yoxdur</v>
      </c>
    </row>
    <row r="855" spans="3:5" x14ac:dyDescent="0.25">
      <c r="C855" s="26" t="str">
        <f>IF(Orders!U855&gt;500,"Yüksək Satış","Aşağı Satış")</f>
        <v>Aşağı Satış</v>
      </c>
      <c r="D855" s="26" t="str">
        <f>IF(Orders!U855&gt;500,IF(Orders!E855="First Class",IF(Orders!W855=0,"VIP","Special"),"Formal"),"Normal")</f>
        <v>Normal</v>
      </c>
      <c r="E855" s="26" cm="1">
        <f t="array" ref="E855">_xlfn.IFS(Orders!W855=0,"Endirim Yoxdur",SUMIFS(Orders!$V:$V,Orders!$T:$T,Orders!T855)&gt;10,ROUND(Orders!W855*1.15,2),SUMIFS(Orders!$V:$V,Orders!$T:$T,Orders!T855)&lt;=10,"Endirim Yoxdur")</f>
        <v>0.23</v>
      </c>
    </row>
    <row r="856" spans="3:5" x14ac:dyDescent="0.25">
      <c r="C856" s="26" t="str">
        <f>IF(Orders!U856&gt;500,"Yüksək Satış","Aşağı Satış")</f>
        <v>Aşağı Satış</v>
      </c>
      <c r="D856" s="26" t="str">
        <f>IF(Orders!U856&gt;500,IF(Orders!E856="First Class",IF(Orders!W856=0,"VIP","Special"),"Formal"),"Normal")</f>
        <v>Normal</v>
      </c>
      <c r="E856" s="26" t="str" cm="1">
        <f t="array" ref="E856">_xlfn.IFS(Orders!W856=0,"Endirim Yoxdur",SUMIFS(Orders!$V:$V,Orders!$T:$T,Orders!T856)&gt;10,ROUND(Orders!W856*1.15,2),SUMIFS(Orders!$V:$V,Orders!$T:$T,Orders!T856)&lt;=10,"Endirim Yoxdur")</f>
        <v>Endirim Yoxdur</v>
      </c>
    </row>
    <row r="857" spans="3:5" x14ac:dyDescent="0.25">
      <c r="C857" s="26" t="str">
        <f>IF(Orders!U857&gt;500,"Yüksək Satış","Aşağı Satış")</f>
        <v>Aşağı Satış</v>
      </c>
      <c r="D857" s="26" t="str">
        <f>IF(Orders!U857&gt;500,IF(Orders!E857="First Class",IF(Orders!W857=0,"VIP","Special"),"Formal"),"Normal")</f>
        <v>Normal</v>
      </c>
      <c r="E857" s="26" t="str" cm="1">
        <f t="array" ref="E857">_xlfn.IFS(Orders!W857=0,"Endirim Yoxdur",SUMIFS(Orders!$V:$V,Orders!$T:$T,Orders!T857)&gt;10,ROUND(Orders!W857*1.15,2),SUMIFS(Orders!$V:$V,Orders!$T:$T,Orders!T857)&lt;=10,"Endirim Yoxdur")</f>
        <v>Endirim Yoxdur</v>
      </c>
    </row>
    <row r="858" spans="3:5" x14ac:dyDescent="0.25">
      <c r="C858" s="26" t="str">
        <f>IF(Orders!U858&gt;500,"Yüksək Satış","Aşağı Satış")</f>
        <v>Aşağı Satış</v>
      </c>
      <c r="D858" s="26" t="str">
        <f>IF(Orders!U858&gt;500,IF(Orders!E858="First Class",IF(Orders!W858=0,"VIP","Special"),"Formal"),"Normal")</f>
        <v>Normal</v>
      </c>
      <c r="E858" s="26" t="str" cm="1">
        <f t="array" ref="E858">_xlfn.IFS(Orders!W858=0,"Endirim Yoxdur",SUMIFS(Orders!$V:$V,Orders!$T:$T,Orders!T858)&gt;10,ROUND(Orders!W858*1.15,2),SUMIFS(Orders!$V:$V,Orders!$T:$T,Orders!T858)&lt;=10,"Endirim Yoxdur")</f>
        <v>Endirim Yoxdur</v>
      </c>
    </row>
    <row r="859" spans="3:5" x14ac:dyDescent="0.25">
      <c r="C859" s="26" t="str">
        <f>IF(Orders!U859&gt;500,"Yüksək Satış","Aşağı Satış")</f>
        <v>Aşağı Satış</v>
      </c>
      <c r="D859" s="26" t="str">
        <f>IF(Orders!U859&gt;500,IF(Orders!E859="First Class",IF(Orders!W859=0,"VIP","Special"),"Formal"),"Normal")</f>
        <v>Normal</v>
      </c>
      <c r="E859" s="26" t="str" cm="1">
        <f t="array" ref="E859">_xlfn.IFS(Orders!W859=0,"Endirim Yoxdur",SUMIFS(Orders!$V:$V,Orders!$T:$T,Orders!T859)&gt;10,ROUND(Orders!W859*1.15,2),SUMIFS(Orders!$V:$V,Orders!$T:$T,Orders!T859)&lt;=10,"Endirim Yoxdur")</f>
        <v>Endirim Yoxdur</v>
      </c>
    </row>
    <row r="860" spans="3:5" x14ac:dyDescent="0.25">
      <c r="C860" s="26" t="str">
        <f>IF(Orders!U860&gt;500,"Yüksək Satış","Aşağı Satış")</f>
        <v>Aşağı Satış</v>
      </c>
      <c r="D860" s="26" t="str">
        <f>IF(Orders!U860&gt;500,IF(Orders!E860="First Class",IF(Orders!W860=0,"VIP","Special"),"Formal"),"Normal")</f>
        <v>Normal</v>
      </c>
      <c r="E860" s="26" t="str" cm="1">
        <f t="array" ref="E860">_xlfn.IFS(Orders!W860=0,"Endirim Yoxdur",SUMIFS(Orders!$V:$V,Orders!$T:$T,Orders!T860)&gt;10,ROUND(Orders!W860*1.15,2),SUMIFS(Orders!$V:$V,Orders!$T:$T,Orders!T860)&lt;=10,"Endirim Yoxdur")</f>
        <v>Endirim Yoxdur</v>
      </c>
    </row>
    <row r="861" spans="3:5" x14ac:dyDescent="0.25">
      <c r="C861" s="26" t="str">
        <f>IF(Orders!U861&gt;500,"Yüksək Satış","Aşağı Satış")</f>
        <v>Yüksək Satış</v>
      </c>
      <c r="D861" s="26" t="str">
        <f>IF(Orders!U861&gt;500,IF(Orders!E861="First Class",IF(Orders!W861=0,"VIP","Special"),"Formal"),"Normal")</f>
        <v>Formal</v>
      </c>
      <c r="E861" s="26" t="str" cm="1">
        <f t="array" ref="E861">_xlfn.IFS(Orders!W861=0,"Endirim Yoxdur",SUMIFS(Orders!$V:$V,Orders!$T:$T,Orders!T861)&gt;10,ROUND(Orders!W861*1.15,2),SUMIFS(Orders!$V:$V,Orders!$T:$T,Orders!T861)&lt;=10,"Endirim Yoxdur")</f>
        <v>Endirim Yoxdur</v>
      </c>
    </row>
    <row r="862" spans="3:5" x14ac:dyDescent="0.25">
      <c r="C862" s="26" t="str">
        <f>IF(Orders!U862&gt;500,"Yüksək Satış","Aşağı Satış")</f>
        <v>Aşağı Satış</v>
      </c>
      <c r="D862" s="26" t="str">
        <f>IF(Orders!U862&gt;500,IF(Orders!E862="First Class",IF(Orders!W862=0,"VIP","Special"),"Formal"),"Normal")</f>
        <v>Normal</v>
      </c>
      <c r="E862" s="26" cm="1">
        <f t="array" ref="E862">_xlfn.IFS(Orders!W862=0,"Endirim Yoxdur",SUMIFS(Orders!$V:$V,Orders!$T:$T,Orders!T862)&gt;10,ROUND(Orders!W862*1.15,2),SUMIFS(Orders!$V:$V,Orders!$T:$T,Orders!T862)&lt;=10,"Endirim Yoxdur")</f>
        <v>0.23</v>
      </c>
    </row>
    <row r="863" spans="3:5" x14ac:dyDescent="0.25">
      <c r="C863" s="26" t="str">
        <f>IF(Orders!U863&gt;500,"Yüksək Satış","Aşağı Satış")</f>
        <v>Aşağı Satış</v>
      </c>
      <c r="D863" s="26" t="str">
        <f>IF(Orders!U863&gt;500,IF(Orders!E863="First Class",IF(Orders!W863=0,"VIP","Special"),"Formal"),"Normal")</f>
        <v>Normal</v>
      </c>
      <c r="E863" s="26" cm="1">
        <f t="array" ref="E863">_xlfn.IFS(Orders!W863=0,"Endirim Yoxdur",SUMIFS(Orders!$V:$V,Orders!$T:$T,Orders!T863)&gt;10,ROUND(Orders!W863*1.15,2),SUMIFS(Orders!$V:$V,Orders!$T:$T,Orders!T863)&lt;=10,"Endirim Yoxdur")</f>
        <v>0.35</v>
      </c>
    </row>
    <row r="864" spans="3:5" x14ac:dyDescent="0.25">
      <c r="C864" s="26" t="str">
        <f>IF(Orders!U864&gt;500,"Yüksək Satış","Aşağı Satış")</f>
        <v>Aşağı Satış</v>
      </c>
      <c r="D864" s="26" t="str">
        <f>IF(Orders!U864&gt;500,IF(Orders!E864="First Class",IF(Orders!W864=0,"VIP","Special"),"Formal"),"Normal")</f>
        <v>Normal</v>
      </c>
      <c r="E864" s="26" t="str" cm="1">
        <f t="array" ref="E864">_xlfn.IFS(Orders!W864=0,"Endirim Yoxdur",SUMIFS(Orders!$V:$V,Orders!$T:$T,Orders!T864)&gt;10,ROUND(Orders!W864*1.15,2),SUMIFS(Orders!$V:$V,Orders!$T:$T,Orders!T864)&lt;=10,"Endirim Yoxdur")</f>
        <v>Endirim Yoxdur</v>
      </c>
    </row>
    <row r="865" spans="3:5" x14ac:dyDescent="0.25">
      <c r="C865" s="26" t="str">
        <f>IF(Orders!U865&gt;500,"Yüksək Satış","Aşağı Satış")</f>
        <v>Aşağı Satış</v>
      </c>
      <c r="D865" s="26" t="str">
        <f>IF(Orders!U865&gt;500,IF(Orders!E865="First Class",IF(Orders!W865=0,"VIP","Special"),"Formal"),"Normal")</f>
        <v>Normal</v>
      </c>
      <c r="E865" s="26" t="str" cm="1">
        <f t="array" ref="E865">_xlfn.IFS(Orders!W865=0,"Endirim Yoxdur",SUMIFS(Orders!$V:$V,Orders!$T:$T,Orders!T865)&gt;10,ROUND(Orders!W865*1.15,2),SUMIFS(Orders!$V:$V,Orders!$T:$T,Orders!T865)&lt;=10,"Endirim Yoxdur")</f>
        <v>Endirim Yoxdur</v>
      </c>
    </row>
    <row r="866" spans="3:5" x14ac:dyDescent="0.25">
      <c r="C866" s="26" t="str">
        <f>IF(Orders!U866&gt;500,"Yüksək Satış","Aşağı Satış")</f>
        <v>Aşağı Satış</v>
      </c>
      <c r="D866" s="26" t="str">
        <f>IF(Orders!U866&gt;500,IF(Orders!E866="First Class",IF(Orders!W866=0,"VIP","Special"),"Formal"),"Normal")</f>
        <v>Normal</v>
      </c>
      <c r="E866" s="26" t="str" cm="1">
        <f t="array" ref="E866">_xlfn.IFS(Orders!W866=0,"Endirim Yoxdur",SUMIFS(Orders!$V:$V,Orders!$T:$T,Orders!T866)&gt;10,ROUND(Orders!W866*1.15,2),SUMIFS(Orders!$V:$V,Orders!$T:$T,Orders!T866)&lt;=10,"Endirim Yoxdur")</f>
        <v>Endirim Yoxdur</v>
      </c>
    </row>
    <row r="867" spans="3:5" x14ac:dyDescent="0.25">
      <c r="C867" s="26" t="str">
        <f>IF(Orders!U867&gt;500,"Yüksək Satış","Aşağı Satış")</f>
        <v>Aşağı Satış</v>
      </c>
      <c r="D867" s="26" t="str">
        <f>IF(Orders!U867&gt;500,IF(Orders!E867="First Class",IF(Orders!W867=0,"VIP","Special"),"Formal"),"Normal")</f>
        <v>Normal</v>
      </c>
      <c r="E867" s="26" t="str" cm="1">
        <f t="array" ref="E867">_xlfn.IFS(Orders!W867=0,"Endirim Yoxdur",SUMIFS(Orders!$V:$V,Orders!$T:$T,Orders!T867)&gt;10,ROUND(Orders!W867*1.15,2),SUMIFS(Orders!$V:$V,Orders!$T:$T,Orders!T867)&lt;=10,"Endirim Yoxdur")</f>
        <v>Endirim Yoxdur</v>
      </c>
    </row>
    <row r="868" spans="3:5" x14ac:dyDescent="0.25">
      <c r="C868" s="26" t="str">
        <f>IF(Orders!U868&gt;500,"Yüksək Satış","Aşağı Satış")</f>
        <v>Aşağı Satış</v>
      </c>
      <c r="D868" s="26" t="str">
        <f>IF(Orders!U868&gt;500,IF(Orders!E868="First Class",IF(Orders!W868=0,"VIP","Special"),"Formal"),"Normal")</f>
        <v>Normal</v>
      </c>
      <c r="E868" s="26" t="str" cm="1">
        <f t="array" ref="E868">_xlfn.IFS(Orders!W868=0,"Endirim Yoxdur",SUMIFS(Orders!$V:$V,Orders!$T:$T,Orders!T868)&gt;10,ROUND(Orders!W868*1.15,2),SUMIFS(Orders!$V:$V,Orders!$T:$T,Orders!T868)&lt;=10,"Endirim Yoxdur")</f>
        <v>Endirim Yoxdur</v>
      </c>
    </row>
    <row r="869" spans="3:5" x14ac:dyDescent="0.25">
      <c r="C869" s="26" t="str">
        <f>IF(Orders!U869&gt;500,"Yüksək Satış","Aşağı Satış")</f>
        <v>Aşağı Satış</v>
      </c>
      <c r="D869" s="26" t="str">
        <f>IF(Orders!U869&gt;500,IF(Orders!E869="First Class",IF(Orders!W869=0,"VIP","Special"),"Formal"),"Normal")</f>
        <v>Normal</v>
      </c>
      <c r="E869" s="26" t="str" cm="1">
        <f t="array" ref="E869">_xlfn.IFS(Orders!W869=0,"Endirim Yoxdur",SUMIFS(Orders!$V:$V,Orders!$T:$T,Orders!T869)&gt;10,ROUND(Orders!W869*1.15,2),SUMIFS(Orders!$V:$V,Orders!$T:$T,Orders!T869)&lt;=10,"Endirim Yoxdur")</f>
        <v>Endirim Yoxdur</v>
      </c>
    </row>
    <row r="870" spans="3:5" x14ac:dyDescent="0.25">
      <c r="C870" s="26" t="str">
        <f>IF(Orders!U870&gt;500,"Yüksək Satış","Aşağı Satış")</f>
        <v>Aşağı Satış</v>
      </c>
      <c r="D870" s="26" t="str">
        <f>IF(Orders!U870&gt;500,IF(Orders!E870="First Class",IF(Orders!W870=0,"VIP","Special"),"Formal"),"Normal")</f>
        <v>Normal</v>
      </c>
      <c r="E870" s="26" t="str" cm="1">
        <f t="array" ref="E870">_xlfn.IFS(Orders!W870=0,"Endirim Yoxdur",SUMIFS(Orders!$V:$V,Orders!$T:$T,Orders!T870)&gt;10,ROUND(Orders!W870*1.15,2),SUMIFS(Orders!$V:$V,Orders!$T:$T,Orders!T870)&lt;=10,"Endirim Yoxdur")</f>
        <v>Endirim Yoxdur</v>
      </c>
    </row>
    <row r="871" spans="3:5" x14ac:dyDescent="0.25">
      <c r="C871" s="26" t="str">
        <f>IF(Orders!U871&gt;500,"Yüksək Satış","Aşağı Satış")</f>
        <v>Aşağı Satış</v>
      </c>
      <c r="D871" s="26" t="str">
        <f>IF(Orders!U871&gt;500,IF(Orders!E871="First Class",IF(Orders!W871=0,"VIP","Special"),"Formal"),"Normal")</f>
        <v>Normal</v>
      </c>
      <c r="E871" s="26" t="str" cm="1">
        <f t="array" ref="E871">_xlfn.IFS(Orders!W871=0,"Endirim Yoxdur",SUMIFS(Orders!$V:$V,Orders!$T:$T,Orders!T871)&gt;10,ROUND(Orders!W871*1.15,2),SUMIFS(Orders!$V:$V,Orders!$T:$T,Orders!T871)&lt;=10,"Endirim Yoxdur")</f>
        <v>Endirim Yoxdur</v>
      </c>
    </row>
    <row r="872" spans="3:5" x14ac:dyDescent="0.25">
      <c r="C872" s="26" t="str">
        <f>IF(Orders!U872&gt;500,"Yüksək Satış","Aşağı Satış")</f>
        <v>Aşağı Satış</v>
      </c>
      <c r="D872" s="26" t="str">
        <f>IF(Orders!U872&gt;500,IF(Orders!E872="First Class",IF(Orders!W872=0,"VIP","Special"),"Formal"),"Normal")</f>
        <v>Normal</v>
      </c>
      <c r="E872" s="26" t="str" cm="1">
        <f t="array" ref="E872">_xlfn.IFS(Orders!W872=0,"Endirim Yoxdur",SUMIFS(Orders!$V:$V,Orders!$T:$T,Orders!T872)&gt;10,ROUND(Orders!W872*1.15,2),SUMIFS(Orders!$V:$V,Orders!$T:$T,Orders!T872)&lt;=10,"Endirim Yoxdur")</f>
        <v>Endirim Yoxdur</v>
      </c>
    </row>
    <row r="873" spans="3:5" x14ac:dyDescent="0.25">
      <c r="C873" s="26" t="str">
        <f>IF(Orders!U873&gt;500,"Yüksək Satış","Aşağı Satış")</f>
        <v>Aşağı Satış</v>
      </c>
      <c r="D873" s="26" t="str">
        <f>IF(Orders!U873&gt;500,IF(Orders!E873="First Class",IF(Orders!W873=0,"VIP","Special"),"Formal"),"Normal")</f>
        <v>Normal</v>
      </c>
      <c r="E873" s="26" t="str" cm="1">
        <f t="array" ref="E873">_xlfn.IFS(Orders!W873=0,"Endirim Yoxdur",SUMIFS(Orders!$V:$V,Orders!$T:$T,Orders!T873)&gt;10,ROUND(Orders!W873*1.15,2),SUMIFS(Orders!$V:$V,Orders!$T:$T,Orders!T873)&lt;=10,"Endirim Yoxdur")</f>
        <v>Endirim Yoxdur</v>
      </c>
    </row>
    <row r="874" spans="3:5" x14ac:dyDescent="0.25">
      <c r="C874" s="26" t="str">
        <f>IF(Orders!U874&gt;500,"Yüksək Satış","Aşağı Satış")</f>
        <v>Aşağı Satış</v>
      </c>
      <c r="D874" s="26" t="str">
        <f>IF(Orders!U874&gt;500,IF(Orders!E874="First Class",IF(Orders!W874=0,"VIP","Special"),"Formal"),"Normal")</f>
        <v>Normal</v>
      </c>
      <c r="E874" s="26" t="str" cm="1">
        <f t="array" ref="E874">_xlfn.IFS(Orders!W874=0,"Endirim Yoxdur",SUMIFS(Orders!$V:$V,Orders!$T:$T,Orders!T874)&gt;10,ROUND(Orders!W874*1.15,2),SUMIFS(Orders!$V:$V,Orders!$T:$T,Orders!T874)&lt;=10,"Endirim Yoxdur")</f>
        <v>Endirim Yoxdur</v>
      </c>
    </row>
    <row r="875" spans="3:5" x14ac:dyDescent="0.25">
      <c r="C875" s="26" t="str">
        <f>IF(Orders!U875&gt;500,"Yüksək Satış","Aşağı Satış")</f>
        <v>Aşağı Satış</v>
      </c>
      <c r="D875" s="26" t="str">
        <f>IF(Orders!U875&gt;500,IF(Orders!E875="First Class",IF(Orders!W875=0,"VIP","Special"),"Formal"),"Normal")</f>
        <v>Normal</v>
      </c>
      <c r="E875" s="26" cm="1">
        <f t="array" ref="E875">_xlfn.IFS(Orders!W875=0,"Endirim Yoxdur",SUMIFS(Orders!$V:$V,Orders!$T:$T,Orders!T875)&gt;10,ROUND(Orders!W875*1.15,2),SUMIFS(Orders!$V:$V,Orders!$T:$T,Orders!T875)&lt;=10,"Endirim Yoxdur")</f>
        <v>0.23</v>
      </c>
    </row>
    <row r="876" spans="3:5" x14ac:dyDescent="0.25">
      <c r="C876" s="26" t="str">
        <f>IF(Orders!U876&gt;500,"Yüksək Satış","Aşağı Satış")</f>
        <v>Aşağı Satış</v>
      </c>
      <c r="D876" s="26" t="str">
        <f>IF(Orders!U876&gt;500,IF(Orders!E876="First Class",IF(Orders!W876=0,"VIP","Special"),"Formal"),"Normal")</f>
        <v>Normal</v>
      </c>
      <c r="E876" s="26" cm="1">
        <f t="array" ref="E876">_xlfn.IFS(Orders!W876=0,"Endirim Yoxdur",SUMIFS(Orders!$V:$V,Orders!$T:$T,Orders!T876)&gt;10,ROUND(Orders!W876*1.15,2),SUMIFS(Orders!$V:$V,Orders!$T:$T,Orders!T876)&lt;=10,"Endirim Yoxdur")</f>
        <v>0.23</v>
      </c>
    </row>
    <row r="877" spans="3:5" x14ac:dyDescent="0.25">
      <c r="C877" s="26" t="str">
        <f>IF(Orders!U877&gt;500,"Yüksək Satış","Aşağı Satış")</f>
        <v>Aşağı Satış</v>
      </c>
      <c r="D877" s="26" t="str">
        <f>IF(Orders!U877&gt;500,IF(Orders!E877="First Class",IF(Orders!W877=0,"VIP","Special"),"Formal"),"Normal")</f>
        <v>Normal</v>
      </c>
      <c r="E877" s="26" t="str" cm="1">
        <f t="array" ref="E877">_xlfn.IFS(Orders!W877=0,"Endirim Yoxdur",SUMIFS(Orders!$V:$V,Orders!$T:$T,Orders!T877)&gt;10,ROUND(Orders!W877*1.15,2),SUMIFS(Orders!$V:$V,Orders!$T:$T,Orders!T877)&lt;=10,"Endirim Yoxdur")</f>
        <v>Endirim Yoxdur</v>
      </c>
    </row>
    <row r="878" spans="3:5" x14ac:dyDescent="0.25">
      <c r="C878" s="26" t="str">
        <f>IF(Orders!U878&gt;500,"Yüksək Satış","Aşağı Satış")</f>
        <v>Aşağı Satış</v>
      </c>
      <c r="D878" s="26" t="str">
        <f>IF(Orders!U878&gt;500,IF(Orders!E878="First Class",IF(Orders!W878=0,"VIP","Special"),"Formal"),"Normal")</f>
        <v>Normal</v>
      </c>
      <c r="E878" s="26" t="str" cm="1">
        <f t="array" ref="E878">_xlfn.IFS(Orders!W878=0,"Endirim Yoxdur",SUMIFS(Orders!$V:$V,Orders!$T:$T,Orders!T878)&gt;10,ROUND(Orders!W878*1.15,2),SUMIFS(Orders!$V:$V,Orders!$T:$T,Orders!T878)&lt;=10,"Endirim Yoxdur")</f>
        <v>Endirim Yoxdur</v>
      </c>
    </row>
    <row r="879" spans="3:5" x14ac:dyDescent="0.25">
      <c r="C879" s="26" t="str">
        <f>IF(Orders!U879&gt;500,"Yüksək Satış","Aşağı Satış")</f>
        <v>Aşağı Satış</v>
      </c>
      <c r="D879" s="26" t="str">
        <f>IF(Orders!U879&gt;500,IF(Orders!E879="First Class",IF(Orders!W879=0,"VIP","Special"),"Formal"),"Normal")</f>
        <v>Normal</v>
      </c>
      <c r="E879" s="26" t="str" cm="1">
        <f t="array" ref="E879">_xlfn.IFS(Orders!W879=0,"Endirim Yoxdur",SUMIFS(Orders!$V:$V,Orders!$T:$T,Orders!T879)&gt;10,ROUND(Orders!W879*1.15,2),SUMIFS(Orders!$V:$V,Orders!$T:$T,Orders!T879)&lt;=10,"Endirim Yoxdur")</f>
        <v>Endirim Yoxdur</v>
      </c>
    </row>
    <row r="880" spans="3:5" x14ac:dyDescent="0.25">
      <c r="C880" s="26" t="str">
        <f>IF(Orders!U880&gt;500,"Yüksək Satış","Aşağı Satış")</f>
        <v>Aşağı Satış</v>
      </c>
      <c r="D880" s="26" t="str">
        <f>IF(Orders!U880&gt;500,IF(Orders!E880="First Class",IF(Orders!W880=0,"VIP","Special"),"Formal"),"Normal")</f>
        <v>Normal</v>
      </c>
      <c r="E880" s="26" t="str" cm="1">
        <f t="array" ref="E880">_xlfn.IFS(Orders!W880=0,"Endirim Yoxdur",SUMIFS(Orders!$V:$V,Orders!$T:$T,Orders!T880)&gt;10,ROUND(Orders!W880*1.15,2),SUMIFS(Orders!$V:$V,Orders!$T:$T,Orders!T880)&lt;=10,"Endirim Yoxdur")</f>
        <v>Endirim Yoxdur</v>
      </c>
    </row>
    <row r="881" spans="3:5" x14ac:dyDescent="0.25">
      <c r="C881" s="26" t="str">
        <f>IF(Orders!U881&gt;500,"Yüksək Satış","Aşağı Satış")</f>
        <v>Aşağı Satış</v>
      </c>
      <c r="D881" s="26" t="str">
        <f>IF(Orders!U881&gt;500,IF(Orders!E881="First Class",IF(Orders!W881=0,"VIP","Special"),"Formal"),"Normal")</f>
        <v>Normal</v>
      </c>
      <c r="E881" s="26" t="str" cm="1">
        <f t="array" ref="E881">_xlfn.IFS(Orders!W881=0,"Endirim Yoxdur",SUMIFS(Orders!$V:$V,Orders!$T:$T,Orders!T881)&gt;10,ROUND(Orders!W881*1.15,2),SUMIFS(Orders!$V:$V,Orders!$T:$T,Orders!T881)&lt;=10,"Endirim Yoxdur")</f>
        <v>Endirim Yoxdur</v>
      </c>
    </row>
    <row r="882" spans="3:5" x14ac:dyDescent="0.25">
      <c r="C882" s="26" t="str">
        <f>IF(Orders!U882&gt;500,"Yüksək Satış","Aşağı Satış")</f>
        <v>Aşağı Satış</v>
      </c>
      <c r="D882" s="26" t="str">
        <f>IF(Orders!U882&gt;500,IF(Orders!E882="First Class",IF(Orders!W882=0,"VIP","Special"),"Formal"),"Normal")</f>
        <v>Normal</v>
      </c>
      <c r="E882" s="26" t="str" cm="1">
        <f t="array" ref="E882">_xlfn.IFS(Orders!W882=0,"Endirim Yoxdur",SUMIFS(Orders!$V:$V,Orders!$T:$T,Orders!T882)&gt;10,ROUND(Orders!W882*1.15,2),SUMIFS(Orders!$V:$V,Orders!$T:$T,Orders!T882)&lt;=10,"Endirim Yoxdur")</f>
        <v>Endirim Yoxdur</v>
      </c>
    </row>
    <row r="883" spans="3:5" x14ac:dyDescent="0.25">
      <c r="C883" s="26" t="str">
        <f>IF(Orders!U883&gt;500,"Yüksək Satış","Aşağı Satış")</f>
        <v>Aşağı Satış</v>
      </c>
      <c r="D883" s="26" t="str">
        <f>IF(Orders!U883&gt;500,IF(Orders!E883="First Class",IF(Orders!W883=0,"VIP","Special"),"Formal"),"Normal")</f>
        <v>Normal</v>
      </c>
      <c r="E883" s="26" cm="1">
        <f t="array" ref="E883">_xlfn.IFS(Orders!W883=0,"Endirim Yoxdur",SUMIFS(Orders!$V:$V,Orders!$T:$T,Orders!T883)&gt;10,ROUND(Orders!W883*1.15,2),SUMIFS(Orders!$V:$V,Orders!$T:$T,Orders!T883)&lt;=10,"Endirim Yoxdur")</f>
        <v>0.23</v>
      </c>
    </row>
    <row r="884" spans="3:5" x14ac:dyDescent="0.25">
      <c r="C884" s="26" t="str">
        <f>IF(Orders!U884&gt;500,"Yüksək Satış","Aşağı Satış")</f>
        <v>Yüksək Satış</v>
      </c>
      <c r="D884" s="26" t="str">
        <f>IF(Orders!U884&gt;500,IF(Orders!E884="First Class",IF(Orders!W884=0,"VIP","Special"),"Formal"),"Normal")</f>
        <v>Formal</v>
      </c>
      <c r="E884" s="26" t="str" cm="1">
        <f t="array" ref="E884">_xlfn.IFS(Orders!W884=0,"Endirim Yoxdur",SUMIFS(Orders!$V:$V,Orders!$T:$T,Orders!T884)&gt;10,ROUND(Orders!W884*1.15,2),SUMIFS(Orders!$V:$V,Orders!$T:$T,Orders!T884)&lt;=10,"Endirim Yoxdur")</f>
        <v>Endirim Yoxdur</v>
      </c>
    </row>
    <row r="885" spans="3:5" x14ac:dyDescent="0.25">
      <c r="C885" s="26" t="str">
        <f>IF(Orders!U885&gt;500,"Yüksək Satış","Aşağı Satış")</f>
        <v>Yüksək Satış</v>
      </c>
      <c r="D885" s="26" t="str">
        <f>IF(Orders!U885&gt;500,IF(Orders!E885="First Class",IF(Orders!W885=0,"VIP","Special"),"Formal"),"Normal")</f>
        <v>Formal</v>
      </c>
      <c r="E885" s="26" cm="1">
        <f t="array" ref="E885">_xlfn.IFS(Orders!W885=0,"Endirim Yoxdur",SUMIFS(Orders!$V:$V,Orders!$T:$T,Orders!T885)&gt;10,ROUND(Orders!W885*1.15,2),SUMIFS(Orders!$V:$V,Orders!$T:$T,Orders!T885)&lt;=10,"Endirim Yoxdur")</f>
        <v>0.23</v>
      </c>
    </row>
    <row r="886" spans="3:5" x14ac:dyDescent="0.25">
      <c r="C886" s="26" t="str">
        <f>IF(Orders!U886&gt;500,"Yüksək Satış","Aşağı Satış")</f>
        <v>Aşağı Satış</v>
      </c>
      <c r="D886" s="26" t="str">
        <f>IF(Orders!U886&gt;500,IF(Orders!E886="First Class",IF(Orders!W886=0,"VIP","Special"),"Formal"),"Normal")</f>
        <v>Normal</v>
      </c>
      <c r="E886" s="26" t="str" cm="1">
        <f t="array" ref="E886">_xlfn.IFS(Orders!W886=0,"Endirim Yoxdur",SUMIFS(Orders!$V:$V,Orders!$T:$T,Orders!T886)&gt;10,ROUND(Orders!W886*1.15,2),SUMIFS(Orders!$V:$V,Orders!$T:$T,Orders!T886)&lt;=10,"Endirim Yoxdur")</f>
        <v>Endirim Yoxdur</v>
      </c>
    </row>
    <row r="887" spans="3:5" x14ac:dyDescent="0.25">
      <c r="C887" s="26" t="str">
        <f>IF(Orders!U887&gt;500,"Yüksək Satış","Aşağı Satış")</f>
        <v>Aşağı Satış</v>
      </c>
      <c r="D887" s="26" t="str">
        <f>IF(Orders!U887&gt;500,IF(Orders!E887="First Class",IF(Orders!W887=0,"VIP","Special"),"Formal"),"Normal")</f>
        <v>Normal</v>
      </c>
      <c r="E887" s="26" cm="1">
        <f t="array" ref="E887">_xlfn.IFS(Orders!W887=0,"Endirim Yoxdur",SUMIFS(Orders!$V:$V,Orders!$T:$T,Orders!T887)&gt;10,ROUND(Orders!W887*1.15,2),SUMIFS(Orders!$V:$V,Orders!$T:$T,Orders!T887)&lt;=10,"Endirim Yoxdur")</f>
        <v>0.23</v>
      </c>
    </row>
    <row r="888" spans="3:5" x14ac:dyDescent="0.25">
      <c r="C888" s="26" t="str">
        <f>IF(Orders!U888&gt;500,"Yüksək Satış","Aşağı Satış")</f>
        <v>Aşağı Satış</v>
      </c>
      <c r="D888" s="26" t="str">
        <f>IF(Orders!U888&gt;500,IF(Orders!E888="First Class",IF(Orders!W888=0,"VIP","Special"),"Formal"),"Normal")</f>
        <v>Normal</v>
      </c>
      <c r="E888" s="26" t="str" cm="1">
        <f t="array" ref="E888">_xlfn.IFS(Orders!W888=0,"Endirim Yoxdur",SUMIFS(Orders!$V:$V,Orders!$T:$T,Orders!T888)&gt;10,ROUND(Orders!W888*1.15,2),SUMIFS(Orders!$V:$V,Orders!$T:$T,Orders!T888)&lt;=10,"Endirim Yoxdur")</f>
        <v>Endirim Yoxdur</v>
      </c>
    </row>
    <row r="889" spans="3:5" x14ac:dyDescent="0.25">
      <c r="C889" s="26" t="str">
        <f>IF(Orders!U889&gt;500,"Yüksək Satış","Aşağı Satış")</f>
        <v>Aşağı Satış</v>
      </c>
      <c r="D889" s="26" t="str">
        <f>IF(Orders!U889&gt;500,IF(Orders!E889="First Class",IF(Orders!W889=0,"VIP","Special"),"Formal"),"Normal")</f>
        <v>Normal</v>
      </c>
      <c r="E889" s="26" t="str" cm="1">
        <f t="array" ref="E889">_xlfn.IFS(Orders!W889=0,"Endirim Yoxdur",SUMIFS(Orders!$V:$V,Orders!$T:$T,Orders!T889)&gt;10,ROUND(Orders!W889*1.15,2),SUMIFS(Orders!$V:$V,Orders!$T:$T,Orders!T889)&lt;=10,"Endirim Yoxdur")</f>
        <v>Endirim Yoxdur</v>
      </c>
    </row>
    <row r="890" spans="3:5" x14ac:dyDescent="0.25">
      <c r="C890" s="26" t="str">
        <f>IF(Orders!U890&gt;500,"Yüksək Satış","Aşağı Satış")</f>
        <v>Aşağı Satış</v>
      </c>
      <c r="D890" s="26" t="str">
        <f>IF(Orders!U890&gt;500,IF(Orders!E890="First Class",IF(Orders!W890=0,"VIP","Special"),"Formal"),"Normal")</f>
        <v>Normal</v>
      </c>
      <c r="E890" s="26" t="str" cm="1">
        <f t="array" ref="E890">_xlfn.IFS(Orders!W890=0,"Endirim Yoxdur",SUMIFS(Orders!$V:$V,Orders!$T:$T,Orders!T890)&gt;10,ROUND(Orders!W890*1.15,2),SUMIFS(Orders!$V:$V,Orders!$T:$T,Orders!T890)&lt;=10,"Endirim Yoxdur")</f>
        <v>Endirim Yoxdur</v>
      </c>
    </row>
    <row r="891" spans="3:5" x14ac:dyDescent="0.25">
      <c r="C891" s="26" t="str">
        <f>IF(Orders!U891&gt;500,"Yüksək Satış","Aşağı Satış")</f>
        <v>Aşağı Satış</v>
      </c>
      <c r="D891" s="26" t="str">
        <f>IF(Orders!U891&gt;500,IF(Orders!E891="First Class",IF(Orders!W891=0,"VIP","Special"),"Formal"),"Normal")</f>
        <v>Normal</v>
      </c>
      <c r="E891" s="26" cm="1">
        <f t="array" ref="E891">_xlfn.IFS(Orders!W891=0,"Endirim Yoxdur",SUMIFS(Orders!$V:$V,Orders!$T:$T,Orders!T891)&gt;10,ROUND(Orders!W891*1.15,2),SUMIFS(Orders!$V:$V,Orders!$T:$T,Orders!T891)&lt;=10,"Endirim Yoxdur")</f>
        <v>0.81</v>
      </c>
    </row>
    <row r="892" spans="3:5" x14ac:dyDescent="0.25">
      <c r="C892" s="26" t="str">
        <f>IF(Orders!U892&gt;500,"Yüksək Satış","Aşağı Satış")</f>
        <v>Yüksək Satış</v>
      </c>
      <c r="D892" s="26" t="str">
        <f>IF(Orders!U892&gt;500,IF(Orders!E892="First Class",IF(Orders!W892=0,"VIP","Special"),"Formal"),"Normal")</f>
        <v>Formal</v>
      </c>
      <c r="E892" s="26" cm="1">
        <f t="array" ref="E892">_xlfn.IFS(Orders!W892=0,"Endirim Yoxdur",SUMIFS(Orders!$V:$V,Orders!$T:$T,Orders!T892)&gt;10,ROUND(Orders!W892*1.15,2),SUMIFS(Orders!$V:$V,Orders!$T:$T,Orders!T892)&lt;=10,"Endirim Yoxdur")</f>
        <v>0.23</v>
      </c>
    </row>
    <row r="893" spans="3:5" x14ac:dyDescent="0.25">
      <c r="C893" s="26" t="str">
        <f>IF(Orders!U893&gt;500,"Yüksək Satış","Aşağı Satış")</f>
        <v>Aşağı Satış</v>
      </c>
      <c r="D893" s="26" t="str">
        <f>IF(Orders!U893&gt;500,IF(Orders!E893="First Class",IF(Orders!W893=0,"VIP","Special"),"Formal"),"Normal")</f>
        <v>Normal</v>
      </c>
      <c r="E893" s="26" cm="1">
        <f t="array" ref="E893">_xlfn.IFS(Orders!W893=0,"Endirim Yoxdur",SUMIFS(Orders!$V:$V,Orders!$T:$T,Orders!T893)&gt;10,ROUND(Orders!W893*1.15,2),SUMIFS(Orders!$V:$V,Orders!$T:$T,Orders!T893)&lt;=10,"Endirim Yoxdur")</f>
        <v>0.23</v>
      </c>
    </row>
    <row r="894" spans="3:5" x14ac:dyDescent="0.25">
      <c r="C894" s="26" t="str">
        <f>IF(Orders!U894&gt;500,"Yüksək Satış","Aşağı Satış")</f>
        <v>Aşağı Satış</v>
      </c>
      <c r="D894" s="26" t="str">
        <f>IF(Orders!U894&gt;500,IF(Orders!E894="First Class",IF(Orders!W894=0,"VIP","Special"),"Formal"),"Normal")</f>
        <v>Normal</v>
      </c>
      <c r="E894" s="26" t="str" cm="1">
        <f t="array" ref="E894">_xlfn.IFS(Orders!W894=0,"Endirim Yoxdur",SUMIFS(Orders!$V:$V,Orders!$T:$T,Orders!T894)&gt;10,ROUND(Orders!W894*1.15,2),SUMIFS(Orders!$V:$V,Orders!$T:$T,Orders!T894)&lt;=10,"Endirim Yoxdur")</f>
        <v>Endirim Yoxdur</v>
      </c>
    </row>
    <row r="895" spans="3:5" x14ac:dyDescent="0.25">
      <c r="C895" s="26" t="str">
        <f>IF(Orders!U895&gt;500,"Yüksək Satış","Aşağı Satış")</f>
        <v>Aşağı Satış</v>
      </c>
      <c r="D895" s="26" t="str">
        <f>IF(Orders!U895&gt;500,IF(Orders!E895="First Class",IF(Orders!W895=0,"VIP","Special"),"Formal"),"Normal")</f>
        <v>Normal</v>
      </c>
      <c r="E895" s="26" t="str" cm="1">
        <f t="array" ref="E895">_xlfn.IFS(Orders!W895=0,"Endirim Yoxdur",SUMIFS(Orders!$V:$V,Orders!$T:$T,Orders!T895)&gt;10,ROUND(Orders!W895*1.15,2),SUMIFS(Orders!$V:$V,Orders!$T:$T,Orders!T895)&lt;=10,"Endirim Yoxdur")</f>
        <v>Endirim Yoxdur</v>
      </c>
    </row>
    <row r="896" spans="3:5" x14ac:dyDescent="0.25">
      <c r="C896" s="26" t="str">
        <f>IF(Orders!U896&gt;500,"Yüksək Satış","Aşağı Satış")</f>
        <v>Aşağı Satış</v>
      </c>
      <c r="D896" s="26" t="str">
        <f>IF(Orders!U896&gt;500,IF(Orders!E896="First Class",IF(Orders!W896=0,"VIP","Special"),"Formal"),"Normal")</f>
        <v>Normal</v>
      </c>
      <c r="E896" s="26" cm="1">
        <f t="array" ref="E896">_xlfn.IFS(Orders!W896=0,"Endirim Yoxdur",SUMIFS(Orders!$V:$V,Orders!$T:$T,Orders!T896)&gt;10,ROUND(Orders!W896*1.15,2),SUMIFS(Orders!$V:$V,Orders!$T:$T,Orders!T896)&lt;=10,"Endirim Yoxdur")</f>
        <v>0.23</v>
      </c>
    </row>
    <row r="897" spans="3:5" x14ac:dyDescent="0.25">
      <c r="C897" s="26" t="str">
        <f>IF(Orders!U897&gt;500,"Yüksək Satış","Aşağı Satış")</f>
        <v>Aşağı Satış</v>
      </c>
      <c r="D897" s="26" t="str">
        <f>IF(Orders!U897&gt;500,IF(Orders!E897="First Class",IF(Orders!W897=0,"VIP","Special"),"Formal"),"Normal")</f>
        <v>Normal</v>
      </c>
      <c r="E897" s="26" cm="1">
        <f t="array" ref="E897">_xlfn.IFS(Orders!W897=0,"Endirim Yoxdur",SUMIFS(Orders!$V:$V,Orders!$T:$T,Orders!T897)&gt;10,ROUND(Orders!W897*1.15,2),SUMIFS(Orders!$V:$V,Orders!$T:$T,Orders!T897)&lt;=10,"Endirim Yoxdur")</f>
        <v>0.23</v>
      </c>
    </row>
    <row r="898" spans="3:5" x14ac:dyDescent="0.25">
      <c r="C898" s="26" t="str">
        <f>IF(Orders!U898&gt;500,"Yüksək Satış","Aşağı Satış")</f>
        <v>Yüksək Satış</v>
      </c>
      <c r="D898" s="26" t="str">
        <f>IF(Orders!U898&gt;500,IF(Orders!E898="First Class",IF(Orders!W898=0,"VIP","Special"),"Formal"),"Normal")</f>
        <v>Formal</v>
      </c>
      <c r="E898" s="26" cm="1">
        <f t="array" ref="E898">_xlfn.IFS(Orders!W898=0,"Endirim Yoxdur",SUMIFS(Orders!$V:$V,Orders!$T:$T,Orders!T898)&gt;10,ROUND(Orders!W898*1.15,2),SUMIFS(Orders!$V:$V,Orders!$T:$T,Orders!T898)&lt;=10,"Endirim Yoxdur")</f>
        <v>0.23</v>
      </c>
    </row>
    <row r="899" spans="3:5" x14ac:dyDescent="0.25">
      <c r="C899" s="26" t="str">
        <f>IF(Orders!U899&gt;500,"Yüksək Satış","Aşağı Satış")</f>
        <v>Aşağı Satış</v>
      </c>
      <c r="D899" s="26" t="str">
        <f>IF(Orders!U899&gt;500,IF(Orders!E899="First Class",IF(Orders!W899=0,"VIP","Special"),"Formal"),"Normal")</f>
        <v>Normal</v>
      </c>
      <c r="E899" s="26" cm="1">
        <f t="array" ref="E899">_xlfn.IFS(Orders!W899=0,"Endirim Yoxdur",SUMIFS(Orders!$V:$V,Orders!$T:$T,Orders!T899)&gt;10,ROUND(Orders!W899*1.15,2),SUMIFS(Orders!$V:$V,Orders!$T:$T,Orders!T899)&lt;=10,"Endirim Yoxdur")</f>
        <v>0.23</v>
      </c>
    </row>
    <row r="900" spans="3:5" x14ac:dyDescent="0.25">
      <c r="C900" s="26" t="str">
        <f>IF(Orders!U900&gt;500,"Yüksək Satış","Aşağı Satış")</f>
        <v>Aşağı Satış</v>
      </c>
      <c r="D900" s="26" t="str">
        <f>IF(Orders!U900&gt;500,IF(Orders!E900="First Class",IF(Orders!W900=0,"VIP","Special"),"Formal"),"Normal")</f>
        <v>Normal</v>
      </c>
      <c r="E900" s="26" t="str" cm="1">
        <f t="array" ref="E900">_xlfn.IFS(Orders!W900=0,"Endirim Yoxdur",SUMIFS(Orders!$V:$V,Orders!$T:$T,Orders!T900)&gt;10,ROUND(Orders!W900*1.15,2),SUMIFS(Orders!$V:$V,Orders!$T:$T,Orders!T900)&lt;=10,"Endirim Yoxdur")</f>
        <v>Endirim Yoxdur</v>
      </c>
    </row>
    <row r="901" spans="3:5" x14ac:dyDescent="0.25">
      <c r="C901" s="26" t="str">
        <f>IF(Orders!U901&gt;500,"Yüksək Satış","Aşağı Satış")</f>
        <v>Aşağı Satış</v>
      </c>
      <c r="D901" s="26" t="str">
        <f>IF(Orders!U901&gt;500,IF(Orders!E901="First Class",IF(Orders!W901=0,"VIP","Special"),"Formal"),"Normal")</f>
        <v>Normal</v>
      </c>
      <c r="E901" s="26" t="str" cm="1">
        <f t="array" ref="E901">_xlfn.IFS(Orders!W901=0,"Endirim Yoxdur",SUMIFS(Orders!$V:$V,Orders!$T:$T,Orders!T901)&gt;10,ROUND(Orders!W901*1.15,2),SUMIFS(Orders!$V:$V,Orders!$T:$T,Orders!T901)&lt;=10,"Endirim Yoxdur")</f>
        <v>Endirim Yoxdur</v>
      </c>
    </row>
    <row r="902" spans="3:5" x14ac:dyDescent="0.25">
      <c r="C902" s="26" t="str">
        <f>IF(Orders!U902&gt;500,"Yüksək Satış","Aşağı Satış")</f>
        <v>Aşağı Satış</v>
      </c>
      <c r="D902" s="26" t="str">
        <f>IF(Orders!U902&gt;500,IF(Orders!E902="First Class",IF(Orders!W902=0,"VIP","Special"),"Formal"),"Normal")</f>
        <v>Normal</v>
      </c>
      <c r="E902" s="26" t="str" cm="1">
        <f t="array" ref="E902">_xlfn.IFS(Orders!W902=0,"Endirim Yoxdur",SUMIFS(Orders!$V:$V,Orders!$T:$T,Orders!T902)&gt;10,ROUND(Orders!W902*1.15,2),SUMIFS(Orders!$V:$V,Orders!$T:$T,Orders!T902)&lt;=10,"Endirim Yoxdur")</f>
        <v>Endirim Yoxdur</v>
      </c>
    </row>
    <row r="903" spans="3:5" x14ac:dyDescent="0.25">
      <c r="C903" s="26" t="str">
        <f>IF(Orders!U903&gt;500,"Yüksək Satış","Aşağı Satış")</f>
        <v>Aşağı Satış</v>
      </c>
      <c r="D903" s="26" t="str">
        <f>IF(Orders!U903&gt;500,IF(Orders!E903="First Class",IF(Orders!W903=0,"VIP","Special"),"Formal"),"Normal")</f>
        <v>Normal</v>
      </c>
      <c r="E903" s="26" t="str" cm="1">
        <f t="array" ref="E903">_xlfn.IFS(Orders!W903=0,"Endirim Yoxdur",SUMIFS(Orders!$V:$V,Orders!$T:$T,Orders!T903)&gt;10,ROUND(Orders!W903*1.15,2),SUMIFS(Orders!$V:$V,Orders!$T:$T,Orders!T903)&lt;=10,"Endirim Yoxdur")</f>
        <v>Endirim Yoxdur</v>
      </c>
    </row>
    <row r="904" spans="3:5" x14ac:dyDescent="0.25">
      <c r="C904" s="26" t="str">
        <f>IF(Orders!U904&gt;500,"Yüksək Satış","Aşağı Satış")</f>
        <v>Aşağı Satış</v>
      </c>
      <c r="D904" s="26" t="str">
        <f>IF(Orders!U904&gt;500,IF(Orders!E904="First Class",IF(Orders!W904=0,"VIP","Special"),"Formal"),"Normal")</f>
        <v>Normal</v>
      </c>
      <c r="E904" s="26" t="str" cm="1">
        <f t="array" ref="E904">_xlfn.IFS(Orders!W904=0,"Endirim Yoxdur",SUMIFS(Orders!$V:$V,Orders!$T:$T,Orders!T904)&gt;10,ROUND(Orders!W904*1.15,2),SUMIFS(Orders!$V:$V,Orders!$T:$T,Orders!T904)&lt;=10,"Endirim Yoxdur")</f>
        <v>Endirim Yoxdur</v>
      </c>
    </row>
    <row r="905" spans="3:5" x14ac:dyDescent="0.25">
      <c r="C905" s="26" t="str">
        <f>IF(Orders!U905&gt;500,"Yüksək Satış","Aşağı Satış")</f>
        <v>Aşağı Satış</v>
      </c>
      <c r="D905" s="26" t="str">
        <f>IF(Orders!U905&gt;500,IF(Orders!E905="First Class",IF(Orders!W905=0,"VIP","Special"),"Formal"),"Normal")</f>
        <v>Normal</v>
      </c>
      <c r="E905" s="26" cm="1">
        <f t="array" ref="E905">_xlfn.IFS(Orders!W905=0,"Endirim Yoxdur",SUMIFS(Orders!$V:$V,Orders!$T:$T,Orders!T905)&gt;10,ROUND(Orders!W905*1.15,2),SUMIFS(Orders!$V:$V,Orders!$T:$T,Orders!T905)&lt;=10,"Endirim Yoxdur")</f>
        <v>0.23</v>
      </c>
    </row>
    <row r="906" spans="3:5" x14ac:dyDescent="0.25">
      <c r="C906" s="26" t="str">
        <f>IF(Orders!U906&gt;500,"Yüksək Satış","Aşağı Satış")</f>
        <v>Aşağı Satış</v>
      </c>
      <c r="D906" s="26" t="str">
        <f>IF(Orders!U906&gt;500,IF(Orders!E906="First Class",IF(Orders!W906=0,"VIP","Special"),"Formal"),"Normal")</f>
        <v>Normal</v>
      </c>
      <c r="E906" s="26" cm="1">
        <f t="array" ref="E906">_xlfn.IFS(Orders!W906=0,"Endirim Yoxdur",SUMIFS(Orders!$V:$V,Orders!$T:$T,Orders!T906)&gt;10,ROUND(Orders!W906*1.15,2),SUMIFS(Orders!$V:$V,Orders!$T:$T,Orders!T906)&lt;=10,"Endirim Yoxdur")</f>
        <v>0.23</v>
      </c>
    </row>
    <row r="907" spans="3:5" x14ac:dyDescent="0.25">
      <c r="C907" s="26" t="str">
        <f>IF(Orders!U907&gt;500,"Yüksək Satış","Aşağı Satış")</f>
        <v>Aşağı Satış</v>
      </c>
      <c r="D907" s="26" t="str">
        <f>IF(Orders!U907&gt;500,IF(Orders!E907="First Class",IF(Orders!W907=0,"VIP","Special"),"Formal"),"Normal")</f>
        <v>Normal</v>
      </c>
      <c r="E907" s="26" t="str" cm="1">
        <f t="array" ref="E907">_xlfn.IFS(Orders!W907=0,"Endirim Yoxdur",SUMIFS(Orders!$V:$V,Orders!$T:$T,Orders!T907)&gt;10,ROUND(Orders!W907*1.15,2),SUMIFS(Orders!$V:$V,Orders!$T:$T,Orders!T907)&lt;=10,"Endirim Yoxdur")</f>
        <v>Endirim Yoxdur</v>
      </c>
    </row>
    <row r="908" spans="3:5" x14ac:dyDescent="0.25">
      <c r="C908" s="26" t="str">
        <f>IF(Orders!U908&gt;500,"Yüksək Satış","Aşağı Satış")</f>
        <v>Aşağı Satış</v>
      </c>
      <c r="D908" s="26" t="str">
        <f>IF(Orders!U908&gt;500,IF(Orders!E908="First Class",IF(Orders!W908=0,"VIP","Special"),"Formal"),"Normal")</f>
        <v>Normal</v>
      </c>
      <c r="E908" s="26" t="str" cm="1">
        <f t="array" ref="E908">_xlfn.IFS(Orders!W908=0,"Endirim Yoxdur",SUMIFS(Orders!$V:$V,Orders!$T:$T,Orders!T908)&gt;10,ROUND(Orders!W908*1.15,2),SUMIFS(Orders!$V:$V,Orders!$T:$T,Orders!T908)&lt;=10,"Endirim Yoxdur")</f>
        <v>Endirim Yoxdur</v>
      </c>
    </row>
    <row r="909" spans="3:5" x14ac:dyDescent="0.25">
      <c r="C909" s="26" t="str">
        <f>IF(Orders!U909&gt;500,"Yüksək Satış","Aşağı Satış")</f>
        <v>Aşağı Satış</v>
      </c>
      <c r="D909" s="26" t="str">
        <f>IF(Orders!U909&gt;500,IF(Orders!E909="First Class",IF(Orders!W909=0,"VIP","Special"),"Formal"),"Normal")</f>
        <v>Normal</v>
      </c>
      <c r="E909" s="26" cm="1">
        <f t="array" ref="E909">_xlfn.IFS(Orders!W909=0,"Endirim Yoxdur",SUMIFS(Orders!$V:$V,Orders!$T:$T,Orders!T909)&gt;10,ROUND(Orders!W909*1.15,2),SUMIFS(Orders!$V:$V,Orders!$T:$T,Orders!T909)&lt;=10,"Endirim Yoxdur")</f>
        <v>0.23</v>
      </c>
    </row>
    <row r="910" spans="3:5" x14ac:dyDescent="0.25">
      <c r="C910" s="26" t="str">
        <f>IF(Orders!U910&gt;500,"Yüksək Satış","Aşağı Satış")</f>
        <v>Aşağı Satış</v>
      </c>
      <c r="D910" s="26" t="str">
        <f>IF(Orders!U910&gt;500,IF(Orders!E910="First Class",IF(Orders!W910=0,"VIP","Special"),"Formal"),"Normal")</f>
        <v>Normal</v>
      </c>
      <c r="E910" s="26" cm="1">
        <f t="array" ref="E910">_xlfn.IFS(Orders!W910=0,"Endirim Yoxdur",SUMIFS(Orders!$V:$V,Orders!$T:$T,Orders!T910)&gt;10,ROUND(Orders!W910*1.15,2),SUMIFS(Orders!$V:$V,Orders!$T:$T,Orders!T910)&lt;=10,"Endirim Yoxdur")</f>
        <v>0.23</v>
      </c>
    </row>
    <row r="911" spans="3:5" x14ac:dyDescent="0.25">
      <c r="C911" s="26" t="str">
        <f>IF(Orders!U911&gt;500,"Yüksək Satış","Aşağı Satış")</f>
        <v>Aşağı Satış</v>
      </c>
      <c r="D911" s="26" t="str">
        <f>IF(Orders!U911&gt;500,IF(Orders!E911="First Class",IF(Orders!W911=0,"VIP","Special"),"Formal"),"Normal")</f>
        <v>Normal</v>
      </c>
      <c r="E911" s="26" cm="1">
        <f t="array" ref="E911">_xlfn.IFS(Orders!W911=0,"Endirim Yoxdur",SUMIFS(Orders!$V:$V,Orders!$T:$T,Orders!T911)&gt;10,ROUND(Orders!W911*1.15,2),SUMIFS(Orders!$V:$V,Orders!$T:$T,Orders!T911)&lt;=10,"Endirim Yoxdur")</f>
        <v>0.23</v>
      </c>
    </row>
    <row r="912" spans="3:5" x14ac:dyDescent="0.25">
      <c r="C912" s="26" t="str">
        <f>IF(Orders!U912&gt;500,"Yüksək Satış","Aşağı Satış")</f>
        <v>Aşağı Satış</v>
      </c>
      <c r="D912" s="26" t="str">
        <f>IF(Orders!U912&gt;500,IF(Orders!E912="First Class",IF(Orders!W912=0,"VIP","Special"),"Formal"),"Normal")</f>
        <v>Normal</v>
      </c>
      <c r="E912" s="26" t="str" cm="1">
        <f t="array" ref="E912">_xlfn.IFS(Orders!W912=0,"Endirim Yoxdur",SUMIFS(Orders!$V:$V,Orders!$T:$T,Orders!T912)&gt;10,ROUND(Orders!W912*1.15,2),SUMIFS(Orders!$V:$V,Orders!$T:$T,Orders!T912)&lt;=10,"Endirim Yoxdur")</f>
        <v>Endirim Yoxdur</v>
      </c>
    </row>
    <row r="913" spans="3:5" x14ac:dyDescent="0.25">
      <c r="C913" s="26" t="str">
        <f>IF(Orders!U913&gt;500,"Yüksək Satış","Aşağı Satış")</f>
        <v>Aşağı Satış</v>
      </c>
      <c r="D913" s="26" t="str">
        <f>IF(Orders!U913&gt;500,IF(Orders!E913="First Class",IF(Orders!W913=0,"VIP","Special"),"Formal"),"Normal")</f>
        <v>Normal</v>
      </c>
      <c r="E913" s="26" cm="1">
        <f t="array" ref="E913">_xlfn.IFS(Orders!W913=0,"Endirim Yoxdur",SUMIFS(Orders!$V:$V,Orders!$T:$T,Orders!T913)&gt;10,ROUND(Orders!W913*1.15,2),SUMIFS(Orders!$V:$V,Orders!$T:$T,Orders!T913)&lt;=10,"Endirim Yoxdur")</f>
        <v>0.23</v>
      </c>
    </row>
    <row r="914" spans="3:5" x14ac:dyDescent="0.25">
      <c r="C914" s="26" t="str">
        <f>IF(Orders!U914&gt;500,"Yüksək Satış","Aşağı Satış")</f>
        <v>Yüksək Satış</v>
      </c>
      <c r="D914" s="26" t="str">
        <f>IF(Orders!U914&gt;500,IF(Orders!E914="First Class",IF(Orders!W914=0,"VIP","Special"),"Formal"),"Normal")</f>
        <v>Formal</v>
      </c>
      <c r="E914" s="26" cm="1">
        <f t="array" ref="E914">_xlfn.IFS(Orders!W914=0,"Endirim Yoxdur",SUMIFS(Orders!$V:$V,Orders!$T:$T,Orders!T914)&gt;10,ROUND(Orders!W914*1.15,2),SUMIFS(Orders!$V:$V,Orders!$T:$T,Orders!T914)&lt;=10,"Endirim Yoxdur")</f>
        <v>0.23</v>
      </c>
    </row>
    <row r="915" spans="3:5" x14ac:dyDescent="0.25">
      <c r="C915" s="26" t="str">
        <f>IF(Orders!U915&gt;500,"Yüksək Satış","Aşağı Satış")</f>
        <v>Aşağı Satış</v>
      </c>
      <c r="D915" s="26" t="str">
        <f>IF(Orders!U915&gt;500,IF(Orders!E915="First Class",IF(Orders!W915=0,"VIP","Special"),"Formal"),"Normal")</f>
        <v>Normal</v>
      </c>
      <c r="E915" s="26" cm="1">
        <f t="array" ref="E915">_xlfn.IFS(Orders!W915=0,"Endirim Yoxdur",SUMIFS(Orders!$V:$V,Orders!$T:$T,Orders!T915)&gt;10,ROUND(Orders!W915*1.15,2),SUMIFS(Orders!$V:$V,Orders!$T:$T,Orders!T915)&lt;=10,"Endirim Yoxdur")</f>
        <v>0.23</v>
      </c>
    </row>
    <row r="916" spans="3:5" x14ac:dyDescent="0.25">
      <c r="C916" s="26" t="str">
        <f>IF(Orders!U916&gt;500,"Yüksək Satış","Aşağı Satış")</f>
        <v>Aşağı Satış</v>
      </c>
      <c r="D916" s="26" t="str">
        <f>IF(Orders!U916&gt;500,IF(Orders!E916="First Class",IF(Orders!W916=0,"VIP","Special"),"Formal"),"Normal")</f>
        <v>Normal</v>
      </c>
      <c r="E916" s="26" t="str" cm="1">
        <f t="array" ref="E916">_xlfn.IFS(Orders!W916=0,"Endirim Yoxdur",SUMIFS(Orders!$V:$V,Orders!$T:$T,Orders!T916)&gt;10,ROUND(Orders!W916*1.15,2),SUMIFS(Orders!$V:$V,Orders!$T:$T,Orders!T916)&lt;=10,"Endirim Yoxdur")</f>
        <v>Endirim Yoxdur</v>
      </c>
    </row>
    <row r="917" spans="3:5" x14ac:dyDescent="0.25">
      <c r="C917" s="26" t="str">
        <f>IF(Orders!U917&gt;500,"Yüksək Satış","Aşağı Satış")</f>
        <v>Aşağı Satış</v>
      </c>
      <c r="D917" s="26" t="str">
        <f>IF(Orders!U917&gt;500,IF(Orders!E917="First Class",IF(Orders!W917=0,"VIP","Special"),"Formal"),"Normal")</f>
        <v>Normal</v>
      </c>
      <c r="E917" s="26" cm="1">
        <f t="array" ref="E917">_xlfn.IFS(Orders!W917=0,"Endirim Yoxdur",SUMIFS(Orders!$V:$V,Orders!$T:$T,Orders!T917)&gt;10,ROUND(Orders!W917*1.15,2),SUMIFS(Orders!$V:$V,Orders!$T:$T,Orders!T917)&lt;=10,"Endirim Yoxdur")</f>
        <v>0.23</v>
      </c>
    </row>
    <row r="918" spans="3:5" x14ac:dyDescent="0.25">
      <c r="C918" s="26" t="str">
        <f>IF(Orders!U918&gt;500,"Yüksək Satış","Aşağı Satış")</f>
        <v>Aşağı Satış</v>
      </c>
      <c r="D918" s="26" t="str">
        <f>IF(Orders!U918&gt;500,IF(Orders!E918="First Class",IF(Orders!W918=0,"VIP","Special"),"Formal"),"Normal")</f>
        <v>Normal</v>
      </c>
      <c r="E918" s="26" t="str" cm="1">
        <f t="array" ref="E918">_xlfn.IFS(Orders!W918=0,"Endirim Yoxdur",SUMIFS(Orders!$V:$V,Orders!$T:$T,Orders!T918)&gt;10,ROUND(Orders!W918*1.15,2),SUMIFS(Orders!$V:$V,Orders!$T:$T,Orders!T918)&lt;=10,"Endirim Yoxdur")</f>
        <v>Endirim Yoxdur</v>
      </c>
    </row>
    <row r="919" spans="3:5" x14ac:dyDescent="0.25">
      <c r="C919" s="26" t="str">
        <f>IF(Orders!U919&gt;500,"Yüksək Satış","Aşağı Satış")</f>
        <v>Aşağı Satış</v>
      </c>
      <c r="D919" s="26" t="str">
        <f>IF(Orders!U919&gt;500,IF(Orders!E919="First Class",IF(Orders!W919=0,"VIP","Special"),"Formal"),"Normal")</f>
        <v>Normal</v>
      </c>
      <c r="E919" s="26" cm="1">
        <f t="array" ref="E919">_xlfn.IFS(Orders!W919=0,"Endirim Yoxdur",SUMIFS(Orders!$V:$V,Orders!$T:$T,Orders!T919)&gt;10,ROUND(Orders!W919*1.15,2),SUMIFS(Orders!$V:$V,Orders!$T:$T,Orders!T919)&lt;=10,"Endirim Yoxdur")</f>
        <v>0.23</v>
      </c>
    </row>
    <row r="920" spans="3:5" x14ac:dyDescent="0.25">
      <c r="C920" s="26" t="str">
        <f>IF(Orders!U920&gt;500,"Yüksək Satış","Aşağı Satış")</f>
        <v>Aşağı Satış</v>
      </c>
      <c r="D920" s="26" t="str">
        <f>IF(Orders!U920&gt;500,IF(Orders!E920="First Class",IF(Orders!W920=0,"VIP","Special"),"Formal"),"Normal")</f>
        <v>Normal</v>
      </c>
      <c r="E920" s="26" cm="1">
        <f t="array" ref="E920">_xlfn.IFS(Orders!W920=0,"Endirim Yoxdur",SUMIFS(Orders!$V:$V,Orders!$T:$T,Orders!T920)&gt;10,ROUND(Orders!W920*1.15,2),SUMIFS(Orders!$V:$V,Orders!$T:$T,Orders!T920)&lt;=10,"Endirim Yoxdur")</f>
        <v>0.92</v>
      </c>
    </row>
    <row r="921" spans="3:5" x14ac:dyDescent="0.25">
      <c r="C921" s="26" t="str">
        <f>IF(Orders!U921&gt;500,"Yüksək Satış","Aşağı Satış")</f>
        <v>Aşağı Satış</v>
      </c>
      <c r="D921" s="26" t="str">
        <f>IF(Orders!U921&gt;500,IF(Orders!E921="First Class",IF(Orders!W921=0,"VIP","Special"),"Formal"),"Normal")</f>
        <v>Normal</v>
      </c>
      <c r="E921" s="26" cm="1">
        <f t="array" ref="E921">_xlfn.IFS(Orders!W921=0,"Endirim Yoxdur",SUMIFS(Orders!$V:$V,Orders!$T:$T,Orders!T921)&gt;10,ROUND(Orders!W921*1.15,2),SUMIFS(Orders!$V:$V,Orders!$T:$T,Orders!T921)&lt;=10,"Endirim Yoxdur")</f>
        <v>0.23</v>
      </c>
    </row>
    <row r="922" spans="3:5" x14ac:dyDescent="0.25">
      <c r="C922" s="26" t="str">
        <f>IF(Orders!U922&gt;500,"Yüksək Satış","Aşağı Satış")</f>
        <v>Aşağı Satış</v>
      </c>
      <c r="D922" s="26" t="str">
        <f>IF(Orders!U922&gt;500,IF(Orders!E922="First Class",IF(Orders!W922=0,"VIP","Special"),"Formal"),"Normal")</f>
        <v>Normal</v>
      </c>
      <c r="E922" s="26" t="str" cm="1">
        <f t="array" ref="E922">_xlfn.IFS(Orders!W922=0,"Endirim Yoxdur",SUMIFS(Orders!$V:$V,Orders!$T:$T,Orders!T922)&gt;10,ROUND(Orders!W922*1.15,2),SUMIFS(Orders!$V:$V,Orders!$T:$T,Orders!T922)&lt;=10,"Endirim Yoxdur")</f>
        <v>Endirim Yoxdur</v>
      </c>
    </row>
    <row r="923" spans="3:5" x14ac:dyDescent="0.25">
      <c r="C923" s="26" t="str">
        <f>IF(Orders!U923&gt;500,"Yüksək Satış","Aşağı Satış")</f>
        <v>Aşağı Satış</v>
      </c>
      <c r="D923" s="26" t="str">
        <f>IF(Orders!U923&gt;500,IF(Orders!E923="First Class",IF(Orders!W923=0,"VIP","Special"),"Formal"),"Normal")</f>
        <v>Normal</v>
      </c>
      <c r="E923" s="26" t="str" cm="1">
        <f t="array" ref="E923">_xlfn.IFS(Orders!W923=0,"Endirim Yoxdur",SUMIFS(Orders!$V:$V,Orders!$T:$T,Orders!T923)&gt;10,ROUND(Orders!W923*1.15,2),SUMIFS(Orders!$V:$V,Orders!$T:$T,Orders!T923)&lt;=10,"Endirim Yoxdur")</f>
        <v>Endirim Yoxdur</v>
      </c>
    </row>
    <row r="924" spans="3:5" x14ac:dyDescent="0.25">
      <c r="C924" s="26" t="str">
        <f>IF(Orders!U924&gt;500,"Yüksək Satış","Aşağı Satış")</f>
        <v>Yüksək Satış</v>
      </c>
      <c r="D924" s="26" t="str">
        <f>IF(Orders!U924&gt;500,IF(Orders!E924="First Class",IF(Orders!W924=0,"VIP","Special"),"Formal"),"Normal")</f>
        <v>Formal</v>
      </c>
      <c r="E924" s="26" cm="1">
        <f t="array" ref="E924">_xlfn.IFS(Orders!W924=0,"Endirim Yoxdur",SUMIFS(Orders!$V:$V,Orders!$T:$T,Orders!T924)&gt;10,ROUND(Orders!W924*1.15,2),SUMIFS(Orders!$V:$V,Orders!$T:$T,Orders!T924)&lt;=10,"Endirim Yoxdur")</f>
        <v>0.46</v>
      </c>
    </row>
    <row r="925" spans="3:5" x14ac:dyDescent="0.25">
      <c r="C925" s="26" t="str">
        <f>IF(Orders!U925&gt;500,"Yüksək Satış","Aşağı Satış")</f>
        <v>Aşağı Satış</v>
      </c>
      <c r="D925" s="26" t="str">
        <f>IF(Orders!U925&gt;500,IF(Orders!E925="First Class",IF(Orders!W925=0,"VIP","Special"),"Formal"),"Normal")</f>
        <v>Normal</v>
      </c>
      <c r="E925" s="26" t="str" cm="1">
        <f t="array" ref="E925">_xlfn.IFS(Orders!W925=0,"Endirim Yoxdur",SUMIFS(Orders!$V:$V,Orders!$T:$T,Orders!T925)&gt;10,ROUND(Orders!W925*1.15,2),SUMIFS(Orders!$V:$V,Orders!$T:$T,Orders!T925)&lt;=10,"Endirim Yoxdur")</f>
        <v>Endirim Yoxdur</v>
      </c>
    </row>
    <row r="926" spans="3:5" x14ac:dyDescent="0.25">
      <c r="C926" s="26" t="str">
        <f>IF(Orders!U926&gt;500,"Yüksək Satış","Aşağı Satış")</f>
        <v>Aşağı Satış</v>
      </c>
      <c r="D926" s="26" t="str">
        <f>IF(Orders!U926&gt;500,IF(Orders!E926="First Class",IF(Orders!W926=0,"VIP","Special"),"Formal"),"Normal")</f>
        <v>Normal</v>
      </c>
      <c r="E926" s="26" t="str" cm="1">
        <f t="array" ref="E926">_xlfn.IFS(Orders!W926=0,"Endirim Yoxdur",SUMIFS(Orders!$V:$V,Orders!$T:$T,Orders!T926)&gt;10,ROUND(Orders!W926*1.15,2),SUMIFS(Orders!$V:$V,Orders!$T:$T,Orders!T926)&lt;=10,"Endirim Yoxdur")</f>
        <v>Endirim Yoxdur</v>
      </c>
    </row>
    <row r="927" spans="3:5" x14ac:dyDescent="0.25">
      <c r="C927" s="26" t="str">
        <f>IF(Orders!U927&gt;500,"Yüksək Satış","Aşağı Satış")</f>
        <v>Aşağı Satış</v>
      </c>
      <c r="D927" s="26" t="str">
        <f>IF(Orders!U927&gt;500,IF(Orders!E927="First Class",IF(Orders!W927=0,"VIP","Special"),"Formal"),"Normal")</f>
        <v>Normal</v>
      </c>
      <c r="E927" s="26" t="str" cm="1">
        <f t="array" ref="E927">_xlfn.IFS(Orders!W927=0,"Endirim Yoxdur",SUMIFS(Orders!$V:$V,Orders!$T:$T,Orders!T927)&gt;10,ROUND(Orders!W927*1.15,2),SUMIFS(Orders!$V:$V,Orders!$T:$T,Orders!T927)&lt;=10,"Endirim Yoxdur")</f>
        <v>Endirim Yoxdur</v>
      </c>
    </row>
    <row r="928" spans="3:5" x14ac:dyDescent="0.25">
      <c r="C928" s="26" t="str">
        <f>IF(Orders!U928&gt;500,"Yüksək Satış","Aşağı Satış")</f>
        <v>Aşağı Satış</v>
      </c>
      <c r="D928" s="26" t="str">
        <f>IF(Orders!U928&gt;500,IF(Orders!E928="First Class",IF(Orders!W928=0,"VIP","Special"),"Formal"),"Normal")</f>
        <v>Normal</v>
      </c>
      <c r="E928" s="26" cm="1">
        <f t="array" ref="E928">_xlfn.IFS(Orders!W928=0,"Endirim Yoxdur",SUMIFS(Orders!$V:$V,Orders!$T:$T,Orders!T928)&gt;10,ROUND(Orders!W928*1.15,2),SUMIFS(Orders!$V:$V,Orders!$T:$T,Orders!T928)&lt;=10,"Endirim Yoxdur")</f>
        <v>0.23</v>
      </c>
    </row>
    <row r="929" spans="3:5" x14ac:dyDescent="0.25">
      <c r="C929" s="26" t="str">
        <f>IF(Orders!U929&gt;500,"Yüksək Satış","Aşağı Satış")</f>
        <v>Aşağı Satış</v>
      </c>
      <c r="D929" s="26" t="str">
        <f>IF(Orders!U929&gt;500,IF(Orders!E929="First Class",IF(Orders!W929=0,"VIP","Special"),"Formal"),"Normal")</f>
        <v>Normal</v>
      </c>
      <c r="E929" s="26" t="str" cm="1">
        <f t="array" ref="E929">_xlfn.IFS(Orders!W929=0,"Endirim Yoxdur",SUMIFS(Orders!$V:$V,Orders!$T:$T,Orders!T929)&gt;10,ROUND(Orders!W929*1.15,2),SUMIFS(Orders!$V:$V,Orders!$T:$T,Orders!T929)&lt;=10,"Endirim Yoxdur")</f>
        <v>Endirim Yoxdur</v>
      </c>
    </row>
    <row r="930" spans="3:5" x14ac:dyDescent="0.25">
      <c r="C930" s="26" t="str">
        <f>IF(Orders!U930&gt;500,"Yüksək Satış","Aşağı Satış")</f>
        <v>Yüksək Satış</v>
      </c>
      <c r="D930" s="26" t="str">
        <f>IF(Orders!U930&gt;500,IF(Orders!E930="First Class",IF(Orders!W930=0,"VIP","Special"),"Formal"),"Normal")</f>
        <v>Formal</v>
      </c>
      <c r="E930" s="26" t="str" cm="1">
        <f t="array" ref="E930">_xlfn.IFS(Orders!W930=0,"Endirim Yoxdur",SUMIFS(Orders!$V:$V,Orders!$T:$T,Orders!T930)&gt;10,ROUND(Orders!W930*1.15,2),SUMIFS(Orders!$V:$V,Orders!$T:$T,Orders!T930)&lt;=10,"Endirim Yoxdur")</f>
        <v>Endirim Yoxdur</v>
      </c>
    </row>
    <row r="931" spans="3:5" x14ac:dyDescent="0.25">
      <c r="C931" s="26" t="str">
        <f>IF(Orders!U931&gt;500,"Yüksək Satış","Aşağı Satış")</f>
        <v>Aşağı Satış</v>
      </c>
      <c r="D931" s="26" t="str">
        <f>IF(Orders!U931&gt;500,IF(Orders!E931="First Class",IF(Orders!W931=0,"VIP","Special"),"Formal"),"Normal")</f>
        <v>Normal</v>
      </c>
      <c r="E931" s="26" t="str" cm="1">
        <f t="array" ref="E931">_xlfn.IFS(Orders!W931=0,"Endirim Yoxdur",SUMIFS(Orders!$V:$V,Orders!$T:$T,Orders!T931)&gt;10,ROUND(Orders!W931*1.15,2),SUMIFS(Orders!$V:$V,Orders!$T:$T,Orders!T931)&lt;=10,"Endirim Yoxdur")</f>
        <v>Endirim Yoxdur</v>
      </c>
    </row>
    <row r="932" spans="3:5" x14ac:dyDescent="0.25">
      <c r="C932" s="26" t="str">
        <f>IF(Orders!U932&gt;500,"Yüksək Satış","Aşağı Satış")</f>
        <v>Aşağı Satış</v>
      </c>
      <c r="D932" s="26" t="str">
        <f>IF(Orders!U932&gt;500,IF(Orders!E932="First Class",IF(Orders!W932=0,"VIP","Special"),"Formal"),"Normal")</f>
        <v>Normal</v>
      </c>
      <c r="E932" s="26" t="str" cm="1">
        <f t="array" ref="E932">_xlfn.IFS(Orders!W932=0,"Endirim Yoxdur",SUMIFS(Orders!$V:$V,Orders!$T:$T,Orders!T932)&gt;10,ROUND(Orders!W932*1.15,2),SUMIFS(Orders!$V:$V,Orders!$T:$T,Orders!T932)&lt;=10,"Endirim Yoxdur")</f>
        <v>Endirim Yoxdur</v>
      </c>
    </row>
    <row r="933" spans="3:5" x14ac:dyDescent="0.25">
      <c r="C933" s="26" t="str">
        <f>IF(Orders!U933&gt;500,"Yüksək Satış","Aşağı Satış")</f>
        <v>Aşağı Satış</v>
      </c>
      <c r="D933" s="26" t="str">
        <f>IF(Orders!U933&gt;500,IF(Orders!E933="First Class",IF(Orders!W933=0,"VIP","Special"),"Formal"),"Normal")</f>
        <v>Normal</v>
      </c>
      <c r="E933" s="26" cm="1">
        <f t="array" ref="E933">_xlfn.IFS(Orders!W933=0,"Endirim Yoxdur",SUMIFS(Orders!$V:$V,Orders!$T:$T,Orders!T933)&gt;10,ROUND(Orders!W933*1.15,2),SUMIFS(Orders!$V:$V,Orders!$T:$T,Orders!T933)&lt;=10,"Endirim Yoxdur")</f>
        <v>0.23</v>
      </c>
    </row>
    <row r="934" spans="3:5" x14ac:dyDescent="0.25">
      <c r="C934" s="26" t="str">
        <f>IF(Orders!U934&gt;500,"Yüksək Satış","Aşağı Satış")</f>
        <v>Aşağı Satış</v>
      </c>
      <c r="D934" s="26" t="str">
        <f>IF(Orders!U934&gt;500,IF(Orders!E934="First Class",IF(Orders!W934=0,"VIP","Special"),"Formal"),"Normal")</f>
        <v>Normal</v>
      </c>
      <c r="E934" s="26" cm="1">
        <f t="array" ref="E934">_xlfn.IFS(Orders!W934=0,"Endirim Yoxdur",SUMIFS(Orders!$V:$V,Orders!$T:$T,Orders!T934)&gt;10,ROUND(Orders!W934*1.15,2),SUMIFS(Orders!$V:$V,Orders!$T:$T,Orders!T934)&lt;=10,"Endirim Yoxdur")</f>
        <v>0.81</v>
      </c>
    </row>
    <row r="935" spans="3:5" x14ac:dyDescent="0.25">
      <c r="C935" s="26" t="str">
        <f>IF(Orders!U935&gt;500,"Yüksək Satış","Aşağı Satış")</f>
        <v>Aşağı Satış</v>
      </c>
      <c r="D935" s="26" t="str">
        <f>IF(Orders!U935&gt;500,IF(Orders!E935="First Class",IF(Orders!W935=0,"VIP","Special"),"Formal"),"Normal")</f>
        <v>Normal</v>
      </c>
      <c r="E935" s="26" t="str" cm="1">
        <f t="array" ref="E935">_xlfn.IFS(Orders!W935=0,"Endirim Yoxdur",SUMIFS(Orders!$V:$V,Orders!$T:$T,Orders!T935)&gt;10,ROUND(Orders!W935*1.15,2),SUMIFS(Orders!$V:$V,Orders!$T:$T,Orders!T935)&lt;=10,"Endirim Yoxdur")</f>
        <v>Endirim Yoxdur</v>
      </c>
    </row>
    <row r="936" spans="3:5" x14ac:dyDescent="0.25">
      <c r="C936" s="26" t="str">
        <f>IF(Orders!U936&gt;500,"Yüksək Satış","Aşağı Satış")</f>
        <v>Aşağı Satış</v>
      </c>
      <c r="D936" s="26" t="str">
        <f>IF(Orders!U936&gt;500,IF(Orders!E936="First Class",IF(Orders!W936=0,"VIP","Special"),"Formal"),"Normal")</f>
        <v>Normal</v>
      </c>
      <c r="E936" s="26" t="str" cm="1">
        <f t="array" ref="E936">_xlfn.IFS(Orders!W936=0,"Endirim Yoxdur",SUMIFS(Orders!$V:$V,Orders!$T:$T,Orders!T936)&gt;10,ROUND(Orders!W936*1.15,2),SUMIFS(Orders!$V:$V,Orders!$T:$T,Orders!T936)&lt;=10,"Endirim Yoxdur")</f>
        <v>Endirim Yoxdur</v>
      </c>
    </row>
    <row r="937" spans="3:5" x14ac:dyDescent="0.25">
      <c r="C937" s="26" t="str">
        <f>IF(Orders!U937&gt;500,"Yüksək Satış","Aşağı Satış")</f>
        <v>Aşağı Satış</v>
      </c>
      <c r="D937" s="26" t="str">
        <f>IF(Orders!U937&gt;500,IF(Orders!E937="First Class",IF(Orders!W937=0,"VIP","Special"),"Formal"),"Normal")</f>
        <v>Normal</v>
      </c>
      <c r="E937" s="26" t="str" cm="1">
        <f t="array" ref="E937">_xlfn.IFS(Orders!W937=0,"Endirim Yoxdur",SUMIFS(Orders!$V:$V,Orders!$T:$T,Orders!T937)&gt;10,ROUND(Orders!W937*1.15,2),SUMIFS(Orders!$V:$V,Orders!$T:$T,Orders!T937)&lt;=10,"Endirim Yoxdur")</f>
        <v>Endirim Yoxdur</v>
      </c>
    </row>
    <row r="938" spans="3:5" x14ac:dyDescent="0.25">
      <c r="C938" s="26" t="str">
        <f>IF(Orders!U938&gt;500,"Yüksək Satış","Aşağı Satış")</f>
        <v>Aşağı Satış</v>
      </c>
      <c r="D938" s="26" t="str">
        <f>IF(Orders!U938&gt;500,IF(Orders!E938="First Class",IF(Orders!W938=0,"VIP","Special"),"Formal"),"Normal")</f>
        <v>Normal</v>
      </c>
      <c r="E938" s="26" t="str" cm="1">
        <f t="array" ref="E938">_xlfn.IFS(Orders!W938=0,"Endirim Yoxdur",SUMIFS(Orders!$V:$V,Orders!$T:$T,Orders!T938)&gt;10,ROUND(Orders!W938*1.15,2),SUMIFS(Orders!$V:$V,Orders!$T:$T,Orders!T938)&lt;=10,"Endirim Yoxdur")</f>
        <v>Endirim Yoxdur</v>
      </c>
    </row>
    <row r="939" spans="3:5" x14ac:dyDescent="0.25">
      <c r="C939" s="26" t="str">
        <f>IF(Orders!U939&gt;500,"Yüksək Satış","Aşağı Satış")</f>
        <v>Yüksək Satış</v>
      </c>
      <c r="D939" s="26" t="str">
        <f>IF(Orders!U939&gt;500,IF(Orders!E939="First Class",IF(Orders!W939=0,"VIP","Special"),"Formal"),"Normal")</f>
        <v>Formal</v>
      </c>
      <c r="E939" s="26" t="str" cm="1">
        <f t="array" ref="E939">_xlfn.IFS(Orders!W939=0,"Endirim Yoxdur",SUMIFS(Orders!$V:$V,Orders!$T:$T,Orders!T939)&gt;10,ROUND(Orders!W939*1.15,2),SUMIFS(Orders!$V:$V,Orders!$T:$T,Orders!T939)&lt;=10,"Endirim Yoxdur")</f>
        <v>Endirim Yoxdur</v>
      </c>
    </row>
    <row r="940" spans="3:5" x14ac:dyDescent="0.25">
      <c r="C940" s="26" t="str">
        <f>IF(Orders!U940&gt;500,"Yüksək Satış","Aşağı Satış")</f>
        <v>Aşağı Satış</v>
      </c>
      <c r="D940" s="26" t="str">
        <f>IF(Orders!U940&gt;500,IF(Orders!E940="First Class",IF(Orders!W940=0,"VIP","Special"),"Formal"),"Normal")</f>
        <v>Normal</v>
      </c>
      <c r="E940" s="26" cm="1">
        <f t="array" ref="E940">_xlfn.IFS(Orders!W940=0,"Endirim Yoxdur",SUMIFS(Orders!$V:$V,Orders!$T:$T,Orders!T940)&gt;10,ROUND(Orders!W940*1.15,2),SUMIFS(Orders!$V:$V,Orders!$T:$T,Orders!T940)&lt;=10,"Endirim Yoxdur")</f>
        <v>0.35</v>
      </c>
    </row>
    <row r="941" spans="3:5" x14ac:dyDescent="0.25">
      <c r="C941" s="26" t="str">
        <f>IF(Orders!U941&gt;500,"Yüksək Satış","Aşağı Satış")</f>
        <v>Yüksək Satış</v>
      </c>
      <c r="D941" s="26" t="str">
        <f>IF(Orders!U941&gt;500,IF(Orders!E941="First Class",IF(Orders!W941=0,"VIP","Special"),"Formal"),"Normal")</f>
        <v>Formal</v>
      </c>
      <c r="E941" s="26" t="str" cm="1">
        <f t="array" ref="E941">_xlfn.IFS(Orders!W941=0,"Endirim Yoxdur",SUMIFS(Orders!$V:$V,Orders!$T:$T,Orders!T941)&gt;10,ROUND(Orders!W941*1.15,2),SUMIFS(Orders!$V:$V,Orders!$T:$T,Orders!T941)&lt;=10,"Endirim Yoxdur")</f>
        <v>Endirim Yoxdur</v>
      </c>
    </row>
    <row r="942" spans="3:5" x14ac:dyDescent="0.25">
      <c r="C942" s="26" t="str">
        <f>IF(Orders!U942&gt;500,"Yüksək Satış","Aşağı Satış")</f>
        <v>Aşağı Satış</v>
      </c>
      <c r="D942" s="26" t="str">
        <f>IF(Orders!U942&gt;500,IF(Orders!E942="First Class",IF(Orders!W942=0,"VIP","Special"),"Formal"),"Normal")</f>
        <v>Normal</v>
      </c>
      <c r="E942" s="26" t="str" cm="1">
        <f t="array" ref="E942">_xlfn.IFS(Orders!W942=0,"Endirim Yoxdur",SUMIFS(Orders!$V:$V,Orders!$T:$T,Orders!T942)&gt;10,ROUND(Orders!W942*1.15,2),SUMIFS(Orders!$V:$V,Orders!$T:$T,Orders!T942)&lt;=10,"Endirim Yoxdur")</f>
        <v>Endirim Yoxdur</v>
      </c>
    </row>
    <row r="943" spans="3:5" x14ac:dyDescent="0.25">
      <c r="C943" s="26" t="str">
        <f>IF(Orders!U943&gt;500,"Yüksək Satış","Aşağı Satış")</f>
        <v>Aşağı Satış</v>
      </c>
      <c r="D943" s="26" t="str">
        <f>IF(Orders!U943&gt;500,IF(Orders!E943="First Class",IF(Orders!W943=0,"VIP","Special"),"Formal"),"Normal")</f>
        <v>Normal</v>
      </c>
      <c r="E943" s="26" t="str" cm="1">
        <f t="array" ref="E943">_xlfn.IFS(Orders!W943=0,"Endirim Yoxdur",SUMIFS(Orders!$V:$V,Orders!$T:$T,Orders!T943)&gt;10,ROUND(Orders!W943*1.15,2),SUMIFS(Orders!$V:$V,Orders!$T:$T,Orders!T943)&lt;=10,"Endirim Yoxdur")</f>
        <v>Endirim Yoxdur</v>
      </c>
    </row>
    <row r="944" spans="3:5" x14ac:dyDescent="0.25">
      <c r="C944" s="26" t="str">
        <f>IF(Orders!U944&gt;500,"Yüksək Satış","Aşağı Satış")</f>
        <v>Aşağı Satış</v>
      </c>
      <c r="D944" s="26" t="str">
        <f>IF(Orders!U944&gt;500,IF(Orders!E944="First Class",IF(Orders!W944=0,"VIP","Special"),"Formal"),"Normal")</f>
        <v>Normal</v>
      </c>
      <c r="E944" s="26" t="str" cm="1">
        <f t="array" ref="E944">_xlfn.IFS(Orders!W944=0,"Endirim Yoxdur",SUMIFS(Orders!$V:$V,Orders!$T:$T,Orders!T944)&gt;10,ROUND(Orders!W944*1.15,2),SUMIFS(Orders!$V:$V,Orders!$T:$T,Orders!T944)&lt;=10,"Endirim Yoxdur")</f>
        <v>Endirim Yoxdur</v>
      </c>
    </row>
    <row r="945" spans="3:5" x14ac:dyDescent="0.25">
      <c r="C945" s="26" t="str">
        <f>IF(Orders!U945&gt;500,"Yüksək Satış","Aşağı Satış")</f>
        <v>Aşağı Satış</v>
      </c>
      <c r="D945" s="26" t="str">
        <f>IF(Orders!U945&gt;500,IF(Orders!E945="First Class",IF(Orders!W945=0,"VIP","Special"),"Formal"),"Normal")</f>
        <v>Normal</v>
      </c>
      <c r="E945" s="26" t="str" cm="1">
        <f t="array" ref="E945">_xlfn.IFS(Orders!W945=0,"Endirim Yoxdur",SUMIFS(Orders!$V:$V,Orders!$T:$T,Orders!T945)&gt;10,ROUND(Orders!W945*1.15,2),SUMIFS(Orders!$V:$V,Orders!$T:$T,Orders!T945)&lt;=10,"Endirim Yoxdur")</f>
        <v>Endirim Yoxdur</v>
      </c>
    </row>
    <row r="946" spans="3:5" x14ac:dyDescent="0.25">
      <c r="C946" s="26" t="str">
        <f>IF(Orders!U946&gt;500,"Yüksək Satış","Aşağı Satış")</f>
        <v>Aşağı Satış</v>
      </c>
      <c r="D946" s="26" t="str">
        <f>IF(Orders!U946&gt;500,IF(Orders!E946="First Class",IF(Orders!W946=0,"VIP","Special"),"Formal"),"Normal")</f>
        <v>Normal</v>
      </c>
      <c r="E946" s="26" cm="1">
        <f t="array" ref="E946">_xlfn.IFS(Orders!W946=0,"Endirim Yoxdur",SUMIFS(Orders!$V:$V,Orders!$T:$T,Orders!T946)&gt;10,ROUND(Orders!W946*1.15,2),SUMIFS(Orders!$V:$V,Orders!$T:$T,Orders!T946)&lt;=10,"Endirim Yoxdur")</f>
        <v>0.23</v>
      </c>
    </row>
    <row r="947" spans="3:5" x14ac:dyDescent="0.25">
      <c r="C947" s="26" t="str">
        <f>IF(Orders!U947&gt;500,"Yüksək Satış","Aşağı Satış")</f>
        <v>Aşağı Satış</v>
      </c>
      <c r="D947" s="26" t="str">
        <f>IF(Orders!U947&gt;500,IF(Orders!E947="First Class",IF(Orders!W947=0,"VIP","Special"),"Formal"),"Normal")</f>
        <v>Normal</v>
      </c>
      <c r="E947" s="26" cm="1">
        <f t="array" ref="E947">_xlfn.IFS(Orders!W947=0,"Endirim Yoxdur",SUMIFS(Orders!$V:$V,Orders!$T:$T,Orders!T947)&gt;10,ROUND(Orders!W947*1.15,2),SUMIFS(Orders!$V:$V,Orders!$T:$T,Orders!T947)&lt;=10,"Endirim Yoxdur")</f>
        <v>0.23</v>
      </c>
    </row>
    <row r="948" spans="3:5" x14ac:dyDescent="0.25">
      <c r="C948" s="26" t="str">
        <f>IF(Orders!U948&gt;500,"Yüksək Satış","Aşağı Satış")</f>
        <v>Aşağı Satış</v>
      </c>
      <c r="D948" s="26" t="str">
        <f>IF(Orders!U948&gt;500,IF(Orders!E948="First Class",IF(Orders!W948=0,"VIP","Special"),"Formal"),"Normal")</f>
        <v>Normal</v>
      </c>
      <c r="E948" s="26" cm="1">
        <f t="array" ref="E948">_xlfn.IFS(Orders!W948=0,"Endirim Yoxdur",SUMIFS(Orders!$V:$V,Orders!$T:$T,Orders!T948)&gt;10,ROUND(Orders!W948*1.15,2),SUMIFS(Orders!$V:$V,Orders!$T:$T,Orders!T948)&lt;=10,"Endirim Yoxdur")</f>
        <v>0.23</v>
      </c>
    </row>
    <row r="949" spans="3:5" x14ac:dyDescent="0.25">
      <c r="C949" s="26" t="str">
        <f>IF(Orders!U949&gt;500,"Yüksək Satış","Aşağı Satış")</f>
        <v>Aşağı Satış</v>
      </c>
      <c r="D949" s="26" t="str">
        <f>IF(Orders!U949&gt;500,IF(Orders!E949="First Class",IF(Orders!W949=0,"VIP","Special"),"Formal"),"Normal")</f>
        <v>Normal</v>
      </c>
      <c r="E949" s="26" cm="1">
        <f t="array" ref="E949">_xlfn.IFS(Orders!W949=0,"Endirim Yoxdur",SUMIFS(Orders!$V:$V,Orders!$T:$T,Orders!T949)&gt;10,ROUND(Orders!W949*1.15,2),SUMIFS(Orders!$V:$V,Orders!$T:$T,Orders!T949)&lt;=10,"Endirim Yoxdur")</f>
        <v>0.23</v>
      </c>
    </row>
    <row r="950" spans="3:5" x14ac:dyDescent="0.25">
      <c r="C950" s="26" t="str">
        <f>IF(Orders!U950&gt;500,"Yüksək Satış","Aşağı Satış")</f>
        <v>Aşağı Satış</v>
      </c>
      <c r="D950" s="26" t="str">
        <f>IF(Orders!U950&gt;500,IF(Orders!E950="First Class",IF(Orders!W950=0,"VIP","Special"),"Formal"),"Normal")</f>
        <v>Normal</v>
      </c>
      <c r="E950" s="26" t="str" cm="1">
        <f t="array" ref="E950">_xlfn.IFS(Orders!W950=0,"Endirim Yoxdur",SUMIFS(Orders!$V:$V,Orders!$T:$T,Orders!T950)&gt;10,ROUND(Orders!W950*1.15,2),SUMIFS(Orders!$V:$V,Orders!$T:$T,Orders!T950)&lt;=10,"Endirim Yoxdur")</f>
        <v>Endirim Yoxdur</v>
      </c>
    </row>
    <row r="951" spans="3:5" x14ac:dyDescent="0.25">
      <c r="C951" s="26" t="str">
        <f>IF(Orders!U951&gt;500,"Yüksək Satış","Aşağı Satış")</f>
        <v>Aşağı Satış</v>
      </c>
      <c r="D951" s="26" t="str">
        <f>IF(Orders!U951&gt;500,IF(Orders!E951="First Class",IF(Orders!W951=0,"VIP","Special"),"Formal"),"Normal")</f>
        <v>Normal</v>
      </c>
      <c r="E951" s="26" t="str" cm="1">
        <f t="array" ref="E951">_xlfn.IFS(Orders!W951=0,"Endirim Yoxdur",SUMIFS(Orders!$V:$V,Orders!$T:$T,Orders!T951)&gt;10,ROUND(Orders!W951*1.15,2),SUMIFS(Orders!$V:$V,Orders!$T:$T,Orders!T951)&lt;=10,"Endirim Yoxdur")</f>
        <v>Endirim Yoxdur</v>
      </c>
    </row>
    <row r="952" spans="3:5" x14ac:dyDescent="0.25">
      <c r="C952" s="26" t="str">
        <f>IF(Orders!U952&gt;500,"Yüksək Satış","Aşağı Satış")</f>
        <v>Aşağı Satış</v>
      </c>
      <c r="D952" s="26" t="str">
        <f>IF(Orders!U952&gt;500,IF(Orders!E952="First Class",IF(Orders!W952=0,"VIP","Special"),"Formal"),"Normal")</f>
        <v>Normal</v>
      </c>
      <c r="E952" s="26" t="str" cm="1">
        <f t="array" ref="E952">_xlfn.IFS(Orders!W952=0,"Endirim Yoxdur",SUMIFS(Orders!$V:$V,Orders!$T:$T,Orders!T952)&gt;10,ROUND(Orders!W952*1.15,2),SUMIFS(Orders!$V:$V,Orders!$T:$T,Orders!T952)&lt;=10,"Endirim Yoxdur")</f>
        <v>Endirim Yoxdur</v>
      </c>
    </row>
    <row r="953" spans="3:5" x14ac:dyDescent="0.25">
      <c r="C953" s="26" t="str">
        <f>IF(Orders!U953&gt;500,"Yüksək Satış","Aşağı Satış")</f>
        <v>Aşağı Satış</v>
      </c>
      <c r="D953" s="26" t="str">
        <f>IF(Orders!U953&gt;500,IF(Orders!E953="First Class",IF(Orders!W953=0,"VIP","Special"),"Formal"),"Normal")</f>
        <v>Normal</v>
      </c>
      <c r="E953" s="26" t="str" cm="1">
        <f t="array" ref="E953">_xlfn.IFS(Orders!W953=0,"Endirim Yoxdur",SUMIFS(Orders!$V:$V,Orders!$T:$T,Orders!T953)&gt;10,ROUND(Orders!W953*1.15,2),SUMIFS(Orders!$V:$V,Orders!$T:$T,Orders!T953)&lt;=10,"Endirim Yoxdur")</f>
        <v>Endirim Yoxdur</v>
      </c>
    </row>
    <row r="954" spans="3:5" x14ac:dyDescent="0.25">
      <c r="C954" s="26" t="str">
        <f>IF(Orders!U954&gt;500,"Yüksək Satış","Aşağı Satış")</f>
        <v>Aşağı Satış</v>
      </c>
      <c r="D954" s="26" t="str">
        <f>IF(Orders!U954&gt;500,IF(Orders!E954="First Class",IF(Orders!W954=0,"VIP","Special"),"Formal"),"Normal")</f>
        <v>Normal</v>
      </c>
      <c r="E954" s="26" cm="1">
        <f t="array" ref="E954">_xlfn.IFS(Orders!W954=0,"Endirim Yoxdur",SUMIFS(Orders!$V:$V,Orders!$T:$T,Orders!T954)&gt;10,ROUND(Orders!W954*1.15,2),SUMIFS(Orders!$V:$V,Orders!$T:$T,Orders!T954)&lt;=10,"Endirim Yoxdur")</f>
        <v>0.23</v>
      </c>
    </row>
    <row r="955" spans="3:5" x14ac:dyDescent="0.25">
      <c r="C955" s="26" t="str">
        <f>IF(Orders!U955&gt;500,"Yüksək Satış","Aşağı Satış")</f>
        <v>Aşağı Satış</v>
      </c>
      <c r="D955" s="26" t="str">
        <f>IF(Orders!U955&gt;500,IF(Orders!E955="First Class",IF(Orders!W955=0,"VIP","Special"),"Formal"),"Normal")</f>
        <v>Normal</v>
      </c>
      <c r="E955" s="26" cm="1">
        <f t="array" ref="E955">_xlfn.IFS(Orders!W955=0,"Endirim Yoxdur",SUMIFS(Orders!$V:$V,Orders!$T:$T,Orders!T955)&gt;10,ROUND(Orders!W955*1.15,2),SUMIFS(Orders!$V:$V,Orders!$T:$T,Orders!T955)&lt;=10,"Endirim Yoxdur")</f>
        <v>0.23</v>
      </c>
    </row>
    <row r="956" spans="3:5" x14ac:dyDescent="0.25">
      <c r="C956" s="26" t="str">
        <f>IF(Orders!U956&gt;500,"Yüksək Satış","Aşağı Satış")</f>
        <v>Aşağı Satış</v>
      </c>
      <c r="D956" s="26" t="str">
        <f>IF(Orders!U956&gt;500,IF(Orders!E956="First Class",IF(Orders!W956=0,"VIP","Special"),"Formal"),"Normal")</f>
        <v>Normal</v>
      </c>
      <c r="E956" s="26" t="str" cm="1">
        <f t="array" ref="E956">_xlfn.IFS(Orders!W956=0,"Endirim Yoxdur",SUMIFS(Orders!$V:$V,Orders!$T:$T,Orders!T956)&gt;10,ROUND(Orders!W956*1.15,2),SUMIFS(Orders!$V:$V,Orders!$T:$T,Orders!T956)&lt;=10,"Endirim Yoxdur")</f>
        <v>Endirim Yoxdur</v>
      </c>
    </row>
    <row r="957" spans="3:5" x14ac:dyDescent="0.25">
      <c r="C957" s="26" t="str">
        <f>IF(Orders!U957&gt;500,"Yüksək Satış","Aşağı Satış")</f>
        <v>Aşağı Satış</v>
      </c>
      <c r="D957" s="26" t="str">
        <f>IF(Orders!U957&gt;500,IF(Orders!E957="First Class",IF(Orders!W957=0,"VIP","Special"),"Formal"),"Normal")</f>
        <v>Normal</v>
      </c>
      <c r="E957" s="26" cm="1">
        <f t="array" ref="E957">_xlfn.IFS(Orders!W957=0,"Endirim Yoxdur",SUMIFS(Orders!$V:$V,Orders!$T:$T,Orders!T957)&gt;10,ROUND(Orders!W957*1.15,2),SUMIFS(Orders!$V:$V,Orders!$T:$T,Orders!T957)&lt;=10,"Endirim Yoxdur")</f>
        <v>0.23</v>
      </c>
    </row>
    <row r="958" spans="3:5" x14ac:dyDescent="0.25">
      <c r="C958" s="26" t="str">
        <f>IF(Orders!U958&gt;500,"Yüksək Satış","Aşağı Satış")</f>
        <v>Aşağı Satış</v>
      </c>
      <c r="D958" s="26" t="str">
        <f>IF(Orders!U958&gt;500,IF(Orders!E958="First Class",IF(Orders!W958=0,"VIP","Special"),"Formal"),"Normal")</f>
        <v>Normal</v>
      </c>
      <c r="E958" s="26" cm="1">
        <f t="array" ref="E958">_xlfn.IFS(Orders!W958=0,"Endirim Yoxdur",SUMIFS(Orders!$V:$V,Orders!$T:$T,Orders!T958)&gt;10,ROUND(Orders!W958*1.15,2),SUMIFS(Orders!$V:$V,Orders!$T:$T,Orders!T958)&lt;=10,"Endirim Yoxdur")</f>
        <v>0.23</v>
      </c>
    </row>
    <row r="959" spans="3:5" x14ac:dyDescent="0.25">
      <c r="C959" s="26" t="str">
        <f>IF(Orders!U959&gt;500,"Yüksək Satış","Aşağı Satış")</f>
        <v>Aşağı Satış</v>
      </c>
      <c r="D959" s="26" t="str">
        <f>IF(Orders!U959&gt;500,IF(Orders!E959="First Class",IF(Orders!W959=0,"VIP","Special"),"Formal"),"Normal")</f>
        <v>Normal</v>
      </c>
      <c r="E959" s="26" t="str" cm="1">
        <f t="array" ref="E959">_xlfn.IFS(Orders!W959=0,"Endirim Yoxdur",SUMIFS(Orders!$V:$V,Orders!$T:$T,Orders!T959)&gt;10,ROUND(Orders!W959*1.15,2),SUMIFS(Orders!$V:$V,Orders!$T:$T,Orders!T959)&lt;=10,"Endirim Yoxdur")</f>
        <v>Endirim Yoxdur</v>
      </c>
    </row>
    <row r="960" spans="3:5" x14ac:dyDescent="0.25">
      <c r="C960" s="26" t="str">
        <f>IF(Orders!U960&gt;500,"Yüksək Satış","Aşağı Satış")</f>
        <v>Aşağı Satış</v>
      </c>
      <c r="D960" s="26" t="str">
        <f>IF(Orders!U960&gt;500,IF(Orders!E960="First Class",IF(Orders!W960=0,"VIP","Special"),"Formal"),"Normal")</f>
        <v>Normal</v>
      </c>
      <c r="E960" s="26" t="str" cm="1">
        <f t="array" ref="E960">_xlfn.IFS(Orders!W960=0,"Endirim Yoxdur",SUMIFS(Orders!$V:$V,Orders!$T:$T,Orders!T960)&gt;10,ROUND(Orders!W960*1.15,2),SUMIFS(Orders!$V:$V,Orders!$T:$T,Orders!T960)&lt;=10,"Endirim Yoxdur")</f>
        <v>Endirim Yoxdur</v>
      </c>
    </row>
    <row r="961" spans="3:5" x14ac:dyDescent="0.25">
      <c r="C961" s="26" t="str">
        <f>IF(Orders!U961&gt;500,"Yüksək Satış","Aşağı Satış")</f>
        <v>Aşağı Satış</v>
      </c>
      <c r="D961" s="26" t="str">
        <f>IF(Orders!U961&gt;500,IF(Orders!E961="First Class",IF(Orders!W961=0,"VIP","Special"),"Formal"),"Normal")</f>
        <v>Normal</v>
      </c>
      <c r="E961" s="26" cm="1">
        <f t="array" ref="E961">_xlfn.IFS(Orders!W961=0,"Endirim Yoxdur",SUMIFS(Orders!$V:$V,Orders!$T:$T,Orders!T961)&gt;10,ROUND(Orders!W961*1.15,2),SUMIFS(Orders!$V:$V,Orders!$T:$T,Orders!T961)&lt;=10,"Endirim Yoxdur")</f>
        <v>0.81</v>
      </c>
    </row>
    <row r="962" spans="3:5" x14ac:dyDescent="0.25">
      <c r="C962" s="26" t="str">
        <f>IF(Orders!U962&gt;500,"Yüksək Satış","Aşağı Satış")</f>
        <v>Aşağı Satış</v>
      </c>
      <c r="D962" s="26" t="str">
        <f>IF(Orders!U962&gt;500,IF(Orders!E962="First Class",IF(Orders!W962=0,"VIP","Special"),"Formal"),"Normal")</f>
        <v>Normal</v>
      </c>
      <c r="E962" s="26" cm="1">
        <f t="array" ref="E962">_xlfn.IFS(Orders!W962=0,"Endirim Yoxdur",SUMIFS(Orders!$V:$V,Orders!$T:$T,Orders!T962)&gt;10,ROUND(Orders!W962*1.15,2),SUMIFS(Orders!$V:$V,Orders!$T:$T,Orders!T962)&lt;=10,"Endirim Yoxdur")</f>
        <v>0.81</v>
      </c>
    </row>
    <row r="963" spans="3:5" x14ac:dyDescent="0.25">
      <c r="C963" s="26" t="str">
        <f>IF(Orders!U963&gt;500,"Yüksək Satış","Aşağı Satış")</f>
        <v>Aşağı Satış</v>
      </c>
      <c r="D963" s="26" t="str">
        <f>IF(Orders!U963&gt;500,IF(Orders!E963="First Class",IF(Orders!W963=0,"VIP","Special"),"Formal"),"Normal")</f>
        <v>Normal</v>
      </c>
      <c r="E963" s="26" cm="1">
        <f t="array" ref="E963">_xlfn.IFS(Orders!W963=0,"Endirim Yoxdur",SUMIFS(Orders!$V:$V,Orders!$T:$T,Orders!T963)&gt;10,ROUND(Orders!W963*1.15,2),SUMIFS(Orders!$V:$V,Orders!$T:$T,Orders!T963)&lt;=10,"Endirim Yoxdur")</f>
        <v>0.92</v>
      </c>
    </row>
    <row r="964" spans="3:5" x14ac:dyDescent="0.25">
      <c r="C964" s="26" t="str">
        <f>IF(Orders!U964&gt;500,"Yüksək Satış","Aşağı Satış")</f>
        <v>Aşağı Satış</v>
      </c>
      <c r="D964" s="26" t="str">
        <f>IF(Orders!U964&gt;500,IF(Orders!E964="First Class",IF(Orders!W964=0,"VIP","Special"),"Formal"),"Normal")</f>
        <v>Normal</v>
      </c>
      <c r="E964" s="26" cm="1">
        <f t="array" ref="E964">_xlfn.IFS(Orders!W964=0,"Endirim Yoxdur",SUMIFS(Orders!$V:$V,Orders!$T:$T,Orders!T964)&gt;10,ROUND(Orders!W964*1.15,2),SUMIFS(Orders!$V:$V,Orders!$T:$T,Orders!T964)&lt;=10,"Endirim Yoxdur")</f>
        <v>0.92</v>
      </c>
    </row>
    <row r="965" spans="3:5" x14ac:dyDescent="0.25">
      <c r="C965" s="26" t="str">
        <f>IF(Orders!U965&gt;500,"Yüksək Satış","Aşağı Satış")</f>
        <v>Aşağı Satış</v>
      </c>
      <c r="D965" s="26" t="str">
        <f>IF(Orders!U965&gt;500,IF(Orders!E965="First Class",IF(Orders!W965=0,"VIP","Special"),"Formal"),"Normal")</f>
        <v>Normal</v>
      </c>
      <c r="E965" s="26" cm="1">
        <f t="array" ref="E965">_xlfn.IFS(Orders!W965=0,"Endirim Yoxdur",SUMIFS(Orders!$V:$V,Orders!$T:$T,Orders!T965)&gt;10,ROUND(Orders!W965*1.15,2),SUMIFS(Orders!$V:$V,Orders!$T:$T,Orders!T965)&lt;=10,"Endirim Yoxdur")</f>
        <v>0.81</v>
      </c>
    </row>
    <row r="966" spans="3:5" x14ac:dyDescent="0.25">
      <c r="C966" s="26" t="str">
        <f>IF(Orders!U966&gt;500,"Yüksək Satış","Aşağı Satış")</f>
        <v>Aşağı Satış</v>
      </c>
      <c r="D966" s="26" t="str">
        <f>IF(Orders!U966&gt;500,IF(Orders!E966="First Class",IF(Orders!W966=0,"VIP","Special"),"Formal"),"Normal")</f>
        <v>Normal</v>
      </c>
      <c r="E966" s="26" cm="1">
        <f t="array" ref="E966">_xlfn.IFS(Orders!W966=0,"Endirim Yoxdur",SUMIFS(Orders!$V:$V,Orders!$T:$T,Orders!T966)&gt;10,ROUND(Orders!W966*1.15,2),SUMIFS(Orders!$V:$V,Orders!$T:$T,Orders!T966)&lt;=10,"Endirim Yoxdur")</f>
        <v>0.23</v>
      </c>
    </row>
    <row r="967" spans="3:5" x14ac:dyDescent="0.25">
      <c r="C967" s="26" t="str">
        <f>IF(Orders!U967&gt;500,"Yüksək Satış","Aşağı Satış")</f>
        <v>Aşağı Satış</v>
      </c>
      <c r="D967" s="26" t="str">
        <f>IF(Orders!U967&gt;500,IF(Orders!E967="First Class",IF(Orders!W967=0,"VIP","Special"),"Formal"),"Normal")</f>
        <v>Normal</v>
      </c>
      <c r="E967" s="26" cm="1">
        <f t="array" ref="E967">_xlfn.IFS(Orders!W967=0,"Endirim Yoxdur",SUMIFS(Orders!$V:$V,Orders!$T:$T,Orders!T967)&gt;10,ROUND(Orders!W967*1.15,2),SUMIFS(Orders!$V:$V,Orders!$T:$T,Orders!T967)&lt;=10,"Endirim Yoxdur")</f>
        <v>0.23</v>
      </c>
    </row>
    <row r="968" spans="3:5" x14ac:dyDescent="0.25">
      <c r="C968" s="26" t="str">
        <f>IF(Orders!U968&gt;500,"Yüksək Satış","Aşağı Satış")</f>
        <v>Aşağı Satış</v>
      </c>
      <c r="D968" s="26" t="str">
        <f>IF(Orders!U968&gt;500,IF(Orders!E968="First Class",IF(Orders!W968=0,"VIP","Special"),"Formal"),"Normal")</f>
        <v>Normal</v>
      </c>
      <c r="E968" s="26" cm="1">
        <f t="array" ref="E968">_xlfn.IFS(Orders!W968=0,"Endirim Yoxdur",SUMIFS(Orders!$V:$V,Orders!$T:$T,Orders!T968)&gt;10,ROUND(Orders!W968*1.15,2),SUMIFS(Orders!$V:$V,Orders!$T:$T,Orders!T968)&lt;=10,"Endirim Yoxdur")</f>
        <v>0.23</v>
      </c>
    </row>
    <row r="969" spans="3:5" x14ac:dyDescent="0.25">
      <c r="C969" s="26" t="str">
        <f>IF(Orders!U969&gt;500,"Yüksək Satış","Aşağı Satış")</f>
        <v>Aşağı Satış</v>
      </c>
      <c r="D969" s="26" t="str">
        <f>IF(Orders!U969&gt;500,IF(Orders!E969="First Class",IF(Orders!W969=0,"VIP","Special"),"Formal"),"Normal")</f>
        <v>Normal</v>
      </c>
      <c r="E969" s="26" t="str" cm="1">
        <f t="array" ref="E969">_xlfn.IFS(Orders!W969=0,"Endirim Yoxdur",SUMIFS(Orders!$V:$V,Orders!$T:$T,Orders!T969)&gt;10,ROUND(Orders!W969*1.15,2),SUMIFS(Orders!$V:$V,Orders!$T:$T,Orders!T969)&lt;=10,"Endirim Yoxdur")</f>
        <v>Endirim Yoxdur</v>
      </c>
    </row>
    <row r="970" spans="3:5" x14ac:dyDescent="0.25">
      <c r="C970" s="26" t="str">
        <f>IF(Orders!U970&gt;500,"Yüksək Satış","Aşağı Satış")</f>
        <v>Aşağı Satış</v>
      </c>
      <c r="D970" s="26" t="str">
        <f>IF(Orders!U970&gt;500,IF(Orders!E970="First Class",IF(Orders!W970=0,"VIP","Special"),"Formal"),"Normal")</f>
        <v>Normal</v>
      </c>
      <c r="E970" s="26" t="str" cm="1">
        <f t="array" ref="E970">_xlfn.IFS(Orders!W970=0,"Endirim Yoxdur",SUMIFS(Orders!$V:$V,Orders!$T:$T,Orders!T970)&gt;10,ROUND(Orders!W970*1.15,2),SUMIFS(Orders!$V:$V,Orders!$T:$T,Orders!T970)&lt;=10,"Endirim Yoxdur")</f>
        <v>Endirim Yoxdur</v>
      </c>
    </row>
    <row r="971" spans="3:5" x14ac:dyDescent="0.25">
      <c r="C971" s="26" t="str">
        <f>IF(Orders!U971&gt;500,"Yüksək Satış","Aşağı Satış")</f>
        <v>Aşağı Satış</v>
      </c>
      <c r="D971" s="26" t="str">
        <f>IF(Orders!U971&gt;500,IF(Orders!E971="First Class",IF(Orders!W971=0,"VIP","Special"),"Formal"),"Normal")</f>
        <v>Normal</v>
      </c>
      <c r="E971" s="26" t="str" cm="1">
        <f t="array" ref="E971">_xlfn.IFS(Orders!W971=0,"Endirim Yoxdur",SUMIFS(Orders!$V:$V,Orders!$T:$T,Orders!T971)&gt;10,ROUND(Orders!W971*1.15,2),SUMIFS(Orders!$V:$V,Orders!$T:$T,Orders!T971)&lt;=10,"Endirim Yoxdur")</f>
        <v>Endirim Yoxdur</v>
      </c>
    </row>
    <row r="972" spans="3:5" x14ac:dyDescent="0.25">
      <c r="C972" s="26" t="str">
        <f>IF(Orders!U972&gt;500,"Yüksək Satış","Aşağı Satış")</f>
        <v>Aşağı Satış</v>
      </c>
      <c r="D972" s="26" t="str">
        <f>IF(Orders!U972&gt;500,IF(Orders!E972="First Class",IF(Orders!W972=0,"VIP","Special"),"Formal"),"Normal")</f>
        <v>Normal</v>
      </c>
      <c r="E972" s="26" t="str" cm="1">
        <f t="array" ref="E972">_xlfn.IFS(Orders!W972=0,"Endirim Yoxdur",SUMIFS(Orders!$V:$V,Orders!$T:$T,Orders!T972)&gt;10,ROUND(Orders!W972*1.15,2),SUMIFS(Orders!$V:$V,Orders!$T:$T,Orders!T972)&lt;=10,"Endirim Yoxdur")</f>
        <v>Endirim Yoxdur</v>
      </c>
    </row>
    <row r="973" spans="3:5" x14ac:dyDescent="0.25">
      <c r="C973" s="26" t="str">
        <f>IF(Orders!U973&gt;500,"Yüksək Satış","Aşağı Satış")</f>
        <v>Yüksək Satış</v>
      </c>
      <c r="D973" s="26" t="str">
        <f>IF(Orders!U973&gt;500,IF(Orders!E973="First Class",IF(Orders!W973=0,"VIP","Special"),"Formal"),"Normal")</f>
        <v>Formal</v>
      </c>
      <c r="E973" s="26" cm="1">
        <f t="array" ref="E973">_xlfn.IFS(Orders!W973=0,"Endirim Yoxdur",SUMIFS(Orders!$V:$V,Orders!$T:$T,Orders!T973)&gt;10,ROUND(Orders!W973*1.15,2),SUMIFS(Orders!$V:$V,Orders!$T:$T,Orders!T973)&lt;=10,"Endirim Yoxdur")</f>
        <v>0.23</v>
      </c>
    </row>
    <row r="974" spans="3:5" x14ac:dyDescent="0.25">
      <c r="C974" s="26" t="str">
        <f>IF(Orders!U974&gt;500,"Yüksək Satış","Aşağı Satış")</f>
        <v>Aşağı Satış</v>
      </c>
      <c r="D974" s="26" t="str">
        <f>IF(Orders!U974&gt;500,IF(Orders!E974="First Class",IF(Orders!W974=0,"VIP","Special"),"Formal"),"Normal")</f>
        <v>Normal</v>
      </c>
      <c r="E974" s="26" t="str" cm="1">
        <f t="array" ref="E974">_xlfn.IFS(Orders!W974=0,"Endirim Yoxdur",SUMIFS(Orders!$V:$V,Orders!$T:$T,Orders!T974)&gt;10,ROUND(Orders!W974*1.15,2),SUMIFS(Orders!$V:$V,Orders!$T:$T,Orders!T974)&lt;=10,"Endirim Yoxdur")</f>
        <v>Endirim Yoxdur</v>
      </c>
    </row>
    <row r="975" spans="3:5" x14ac:dyDescent="0.25">
      <c r="C975" s="26" t="str">
        <f>IF(Orders!U975&gt;500,"Yüksək Satış","Aşağı Satış")</f>
        <v>Aşağı Satış</v>
      </c>
      <c r="D975" s="26" t="str">
        <f>IF(Orders!U975&gt;500,IF(Orders!E975="First Class",IF(Orders!W975=0,"VIP","Special"),"Formal"),"Normal")</f>
        <v>Normal</v>
      </c>
      <c r="E975" s="26" t="str" cm="1">
        <f t="array" ref="E975">_xlfn.IFS(Orders!W975=0,"Endirim Yoxdur",SUMIFS(Orders!$V:$V,Orders!$T:$T,Orders!T975)&gt;10,ROUND(Orders!W975*1.15,2),SUMIFS(Orders!$V:$V,Orders!$T:$T,Orders!T975)&lt;=10,"Endirim Yoxdur")</f>
        <v>Endirim Yoxdur</v>
      </c>
    </row>
    <row r="976" spans="3:5" x14ac:dyDescent="0.25">
      <c r="C976" s="26" t="str">
        <f>IF(Orders!U976&gt;500,"Yüksək Satış","Aşağı Satış")</f>
        <v>Aşağı Satış</v>
      </c>
      <c r="D976" s="26" t="str">
        <f>IF(Orders!U976&gt;500,IF(Orders!E976="First Class",IF(Orders!W976=0,"VIP","Special"),"Formal"),"Normal")</f>
        <v>Normal</v>
      </c>
      <c r="E976" s="26" t="str" cm="1">
        <f t="array" ref="E976">_xlfn.IFS(Orders!W976=0,"Endirim Yoxdur",SUMIFS(Orders!$V:$V,Orders!$T:$T,Orders!T976)&gt;10,ROUND(Orders!W976*1.15,2),SUMIFS(Orders!$V:$V,Orders!$T:$T,Orders!T976)&lt;=10,"Endirim Yoxdur")</f>
        <v>Endirim Yoxdur</v>
      </c>
    </row>
    <row r="977" spans="3:5" x14ac:dyDescent="0.25">
      <c r="C977" s="26" t="str">
        <f>IF(Orders!U977&gt;500,"Yüksək Satış","Aşağı Satış")</f>
        <v>Aşağı Satış</v>
      </c>
      <c r="D977" s="26" t="str">
        <f>IF(Orders!U977&gt;500,IF(Orders!E977="First Class",IF(Orders!W977=0,"VIP","Special"),"Formal"),"Normal")</f>
        <v>Normal</v>
      </c>
      <c r="E977" s="26" t="str" cm="1">
        <f t="array" ref="E977">_xlfn.IFS(Orders!W977=0,"Endirim Yoxdur",SUMIFS(Orders!$V:$V,Orders!$T:$T,Orders!T977)&gt;10,ROUND(Orders!W977*1.15,2),SUMIFS(Orders!$V:$V,Orders!$T:$T,Orders!T977)&lt;=10,"Endirim Yoxdur")</f>
        <v>Endirim Yoxdur</v>
      </c>
    </row>
    <row r="978" spans="3:5" x14ac:dyDescent="0.25">
      <c r="C978" s="26" t="str">
        <f>IF(Orders!U978&gt;500,"Yüksək Satış","Aşağı Satış")</f>
        <v>Aşağı Satış</v>
      </c>
      <c r="D978" s="26" t="str">
        <f>IF(Orders!U978&gt;500,IF(Orders!E978="First Class",IF(Orders!W978=0,"VIP","Special"),"Formal"),"Normal")</f>
        <v>Normal</v>
      </c>
      <c r="E978" s="26" t="str" cm="1">
        <f t="array" ref="E978">_xlfn.IFS(Orders!W978=0,"Endirim Yoxdur",SUMIFS(Orders!$V:$V,Orders!$T:$T,Orders!T978)&gt;10,ROUND(Orders!W978*1.15,2),SUMIFS(Orders!$V:$V,Orders!$T:$T,Orders!T978)&lt;=10,"Endirim Yoxdur")</f>
        <v>Endirim Yoxdur</v>
      </c>
    </row>
    <row r="979" spans="3:5" x14ac:dyDescent="0.25">
      <c r="C979" s="26" t="str">
        <f>IF(Orders!U979&gt;500,"Yüksək Satış","Aşağı Satış")</f>
        <v>Aşağı Satış</v>
      </c>
      <c r="D979" s="26" t="str">
        <f>IF(Orders!U979&gt;500,IF(Orders!E979="First Class",IF(Orders!W979=0,"VIP","Special"),"Formal"),"Normal")</f>
        <v>Normal</v>
      </c>
      <c r="E979" s="26" t="str" cm="1">
        <f t="array" ref="E979">_xlfn.IFS(Orders!W979=0,"Endirim Yoxdur",SUMIFS(Orders!$V:$V,Orders!$T:$T,Orders!T979)&gt;10,ROUND(Orders!W979*1.15,2),SUMIFS(Orders!$V:$V,Orders!$T:$T,Orders!T979)&lt;=10,"Endirim Yoxdur")</f>
        <v>Endirim Yoxdur</v>
      </c>
    </row>
    <row r="980" spans="3:5" x14ac:dyDescent="0.25">
      <c r="C980" s="26" t="str">
        <f>IF(Orders!U980&gt;500,"Yüksək Satış","Aşağı Satış")</f>
        <v>Aşağı Satış</v>
      </c>
      <c r="D980" s="26" t="str">
        <f>IF(Orders!U980&gt;500,IF(Orders!E980="First Class",IF(Orders!W980=0,"VIP","Special"),"Formal"),"Normal")</f>
        <v>Normal</v>
      </c>
      <c r="E980" s="26" t="str" cm="1">
        <f t="array" ref="E980">_xlfn.IFS(Orders!W980=0,"Endirim Yoxdur",SUMIFS(Orders!$V:$V,Orders!$T:$T,Orders!T980)&gt;10,ROUND(Orders!W980*1.15,2),SUMIFS(Orders!$V:$V,Orders!$T:$T,Orders!T980)&lt;=10,"Endirim Yoxdur")</f>
        <v>Endirim Yoxdur</v>
      </c>
    </row>
    <row r="981" spans="3:5" x14ac:dyDescent="0.25">
      <c r="C981" s="26" t="str">
        <f>IF(Orders!U981&gt;500,"Yüksək Satış","Aşağı Satış")</f>
        <v>Yüksək Satış</v>
      </c>
      <c r="D981" s="26" t="str">
        <f>IF(Orders!U981&gt;500,IF(Orders!E981="First Class",IF(Orders!W981=0,"VIP","Special"),"Formal"),"Normal")</f>
        <v>VIP</v>
      </c>
      <c r="E981" s="26" t="str" cm="1">
        <f t="array" ref="E981">_xlfn.IFS(Orders!W981=0,"Endirim Yoxdur",SUMIFS(Orders!$V:$V,Orders!$T:$T,Orders!T981)&gt;10,ROUND(Orders!W981*1.15,2),SUMIFS(Orders!$V:$V,Orders!$T:$T,Orders!T981)&lt;=10,"Endirim Yoxdur")</f>
        <v>Endirim Yoxdur</v>
      </c>
    </row>
    <row r="982" spans="3:5" x14ac:dyDescent="0.25">
      <c r="C982" s="26" t="str">
        <f>IF(Orders!U982&gt;500,"Yüksək Satış","Aşağı Satış")</f>
        <v>Aşağı Satış</v>
      </c>
      <c r="D982" s="26" t="str">
        <f>IF(Orders!U982&gt;500,IF(Orders!E982="First Class",IF(Orders!W982=0,"VIP","Special"),"Formal"),"Normal")</f>
        <v>Normal</v>
      </c>
      <c r="E982" s="26" t="str" cm="1">
        <f t="array" ref="E982">_xlfn.IFS(Orders!W982=0,"Endirim Yoxdur",SUMIFS(Orders!$V:$V,Orders!$T:$T,Orders!T982)&gt;10,ROUND(Orders!W982*1.15,2),SUMIFS(Orders!$V:$V,Orders!$T:$T,Orders!T982)&lt;=10,"Endirim Yoxdur")</f>
        <v>Endirim Yoxdur</v>
      </c>
    </row>
    <row r="983" spans="3:5" x14ac:dyDescent="0.25">
      <c r="C983" s="26" t="str">
        <f>IF(Orders!U983&gt;500,"Yüksək Satış","Aşağı Satış")</f>
        <v>Aşağı Satış</v>
      </c>
      <c r="D983" s="26" t="str">
        <f>IF(Orders!U983&gt;500,IF(Orders!E983="First Class",IF(Orders!W983=0,"VIP","Special"),"Formal"),"Normal")</f>
        <v>Normal</v>
      </c>
      <c r="E983" s="26" cm="1">
        <f t="array" ref="E983">_xlfn.IFS(Orders!W983=0,"Endirim Yoxdur",SUMIFS(Orders!$V:$V,Orders!$T:$T,Orders!T983)&gt;10,ROUND(Orders!W983*1.15,2),SUMIFS(Orders!$V:$V,Orders!$T:$T,Orders!T983)&lt;=10,"Endirim Yoxdur")</f>
        <v>0.23</v>
      </c>
    </row>
    <row r="984" spans="3:5" x14ac:dyDescent="0.25">
      <c r="C984" s="26" t="str">
        <f>IF(Orders!U984&gt;500,"Yüksək Satış","Aşağı Satış")</f>
        <v>Aşağı Satış</v>
      </c>
      <c r="D984" s="26" t="str">
        <f>IF(Orders!U984&gt;500,IF(Orders!E984="First Class",IF(Orders!W984=0,"VIP","Special"),"Formal"),"Normal")</f>
        <v>Normal</v>
      </c>
      <c r="E984" s="26" t="str" cm="1">
        <f t="array" ref="E984">_xlfn.IFS(Orders!W984=0,"Endirim Yoxdur",SUMIFS(Orders!$V:$V,Orders!$T:$T,Orders!T984)&gt;10,ROUND(Orders!W984*1.15,2),SUMIFS(Orders!$V:$V,Orders!$T:$T,Orders!T984)&lt;=10,"Endirim Yoxdur")</f>
        <v>Endirim Yoxdur</v>
      </c>
    </row>
    <row r="985" spans="3:5" x14ac:dyDescent="0.25">
      <c r="C985" s="26" t="str">
        <f>IF(Orders!U985&gt;500,"Yüksək Satış","Aşağı Satış")</f>
        <v>Yüksək Satış</v>
      </c>
      <c r="D985" s="26" t="str">
        <f>IF(Orders!U985&gt;500,IF(Orders!E985="First Class",IF(Orders!W985=0,"VIP","Special"),"Formal"),"Normal")</f>
        <v>VIP</v>
      </c>
      <c r="E985" s="26" t="str" cm="1">
        <f t="array" ref="E985">_xlfn.IFS(Orders!W985=0,"Endirim Yoxdur",SUMIFS(Orders!$V:$V,Orders!$T:$T,Orders!T985)&gt;10,ROUND(Orders!W985*1.15,2),SUMIFS(Orders!$V:$V,Orders!$T:$T,Orders!T985)&lt;=10,"Endirim Yoxdur")</f>
        <v>Endirim Yoxdur</v>
      </c>
    </row>
    <row r="986" spans="3:5" x14ac:dyDescent="0.25">
      <c r="C986" s="26" t="str">
        <f>IF(Orders!U986&gt;500,"Yüksək Satış","Aşağı Satış")</f>
        <v>Aşağı Satış</v>
      </c>
      <c r="D986" s="26" t="str">
        <f>IF(Orders!U986&gt;500,IF(Orders!E986="First Class",IF(Orders!W986=0,"VIP","Special"),"Formal"),"Normal")</f>
        <v>Normal</v>
      </c>
      <c r="E986" s="26" t="str" cm="1">
        <f t="array" ref="E986">_xlfn.IFS(Orders!W986=0,"Endirim Yoxdur",SUMIFS(Orders!$V:$V,Orders!$T:$T,Orders!T986)&gt;10,ROUND(Orders!W986*1.15,2),SUMIFS(Orders!$V:$V,Orders!$T:$T,Orders!T986)&lt;=10,"Endirim Yoxdur")</f>
        <v>Endirim Yoxdur</v>
      </c>
    </row>
    <row r="987" spans="3:5" x14ac:dyDescent="0.25">
      <c r="C987" s="26" t="str">
        <f>IF(Orders!U987&gt;500,"Yüksək Satış","Aşağı Satış")</f>
        <v>Aşağı Satış</v>
      </c>
      <c r="D987" s="26" t="str">
        <f>IF(Orders!U987&gt;500,IF(Orders!E987="First Class",IF(Orders!W987=0,"VIP","Special"),"Formal"),"Normal")</f>
        <v>Normal</v>
      </c>
      <c r="E987" s="26" cm="1">
        <f t="array" ref="E987">_xlfn.IFS(Orders!W987=0,"Endirim Yoxdur",SUMIFS(Orders!$V:$V,Orders!$T:$T,Orders!T987)&gt;10,ROUND(Orders!W987*1.15,2),SUMIFS(Orders!$V:$V,Orders!$T:$T,Orders!T987)&lt;=10,"Endirim Yoxdur")</f>
        <v>0.52</v>
      </c>
    </row>
    <row r="988" spans="3:5" x14ac:dyDescent="0.25">
      <c r="C988" s="26" t="str">
        <f>IF(Orders!U988&gt;500,"Yüksək Satış","Aşağı Satış")</f>
        <v>Yüksək Satış</v>
      </c>
      <c r="D988" s="26" t="str">
        <f>IF(Orders!U988&gt;500,IF(Orders!E988="First Class",IF(Orders!W988=0,"VIP","Special"),"Formal"),"Normal")</f>
        <v>Formal</v>
      </c>
      <c r="E988" s="26" cm="1">
        <f t="array" ref="E988">_xlfn.IFS(Orders!W988=0,"Endirim Yoxdur",SUMIFS(Orders!$V:$V,Orders!$T:$T,Orders!T988)&gt;10,ROUND(Orders!W988*1.15,2),SUMIFS(Orders!$V:$V,Orders!$T:$T,Orders!T988)&lt;=10,"Endirim Yoxdur")</f>
        <v>0.81</v>
      </c>
    </row>
    <row r="989" spans="3:5" x14ac:dyDescent="0.25">
      <c r="C989" s="26" t="str">
        <f>IF(Orders!U989&gt;500,"Yüksək Satış","Aşağı Satış")</f>
        <v>Aşağı Satış</v>
      </c>
      <c r="D989" s="26" t="str">
        <f>IF(Orders!U989&gt;500,IF(Orders!E989="First Class",IF(Orders!W989=0,"VIP","Special"),"Formal"),"Normal")</f>
        <v>Normal</v>
      </c>
      <c r="E989" s="26" t="str" cm="1">
        <f t="array" ref="E989">_xlfn.IFS(Orders!W989=0,"Endirim Yoxdur",SUMIFS(Orders!$V:$V,Orders!$T:$T,Orders!T989)&gt;10,ROUND(Orders!W989*1.15,2),SUMIFS(Orders!$V:$V,Orders!$T:$T,Orders!T989)&lt;=10,"Endirim Yoxdur")</f>
        <v>Endirim Yoxdur</v>
      </c>
    </row>
    <row r="990" spans="3:5" x14ac:dyDescent="0.25">
      <c r="C990" s="26" t="str">
        <f>IF(Orders!U990&gt;500,"Yüksək Satış","Aşağı Satış")</f>
        <v>Aşağı Satış</v>
      </c>
      <c r="D990" s="26" t="str">
        <f>IF(Orders!U990&gt;500,IF(Orders!E990="First Class",IF(Orders!W990=0,"VIP","Special"),"Formal"),"Normal")</f>
        <v>Normal</v>
      </c>
      <c r="E990" s="26" t="str" cm="1">
        <f t="array" ref="E990">_xlfn.IFS(Orders!W990=0,"Endirim Yoxdur",SUMIFS(Orders!$V:$V,Orders!$T:$T,Orders!T990)&gt;10,ROUND(Orders!W990*1.15,2),SUMIFS(Orders!$V:$V,Orders!$T:$T,Orders!T990)&lt;=10,"Endirim Yoxdur")</f>
        <v>Endirim Yoxdur</v>
      </c>
    </row>
    <row r="991" spans="3:5" x14ac:dyDescent="0.25">
      <c r="C991" s="26" t="str">
        <f>IF(Orders!U991&gt;500,"Yüksək Satış","Aşağı Satış")</f>
        <v>Aşağı Satış</v>
      </c>
      <c r="D991" s="26" t="str">
        <f>IF(Orders!U991&gt;500,IF(Orders!E991="First Class",IF(Orders!W991=0,"VIP","Special"),"Formal"),"Normal")</f>
        <v>Normal</v>
      </c>
      <c r="E991" s="26" t="str" cm="1">
        <f t="array" ref="E991">_xlfn.IFS(Orders!W991=0,"Endirim Yoxdur",SUMIFS(Orders!$V:$V,Orders!$T:$T,Orders!T991)&gt;10,ROUND(Orders!W991*1.15,2),SUMIFS(Orders!$V:$V,Orders!$T:$T,Orders!T991)&lt;=10,"Endirim Yoxdur")</f>
        <v>Endirim Yoxdur</v>
      </c>
    </row>
    <row r="992" spans="3:5" x14ac:dyDescent="0.25">
      <c r="C992" s="26" t="str">
        <f>IF(Orders!U992&gt;500,"Yüksək Satış","Aşağı Satış")</f>
        <v>Aşağı Satış</v>
      </c>
      <c r="D992" s="26" t="str">
        <f>IF(Orders!U992&gt;500,IF(Orders!E992="First Class",IF(Orders!W992=0,"VIP","Special"),"Formal"),"Normal")</f>
        <v>Normal</v>
      </c>
      <c r="E992" s="26" t="str" cm="1">
        <f t="array" ref="E992">_xlfn.IFS(Orders!W992=0,"Endirim Yoxdur",SUMIFS(Orders!$V:$V,Orders!$T:$T,Orders!T992)&gt;10,ROUND(Orders!W992*1.15,2),SUMIFS(Orders!$V:$V,Orders!$T:$T,Orders!T992)&lt;=10,"Endirim Yoxdur")</f>
        <v>Endirim Yoxdur</v>
      </c>
    </row>
    <row r="993" spans="3:5" x14ac:dyDescent="0.25">
      <c r="C993" s="26" t="str">
        <f>IF(Orders!U993&gt;500,"Yüksək Satış","Aşağı Satış")</f>
        <v>Aşağı Satış</v>
      </c>
      <c r="D993" s="26" t="str">
        <f>IF(Orders!U993&gt;500,IF(Orders!E993="First Class",IF(Orders!W993=0,"VIP","Special"),"Formal"),"Normal")</f>
        <v>Normal</v>
      </c>
      <c r="E993" s="26" t="str" cm="1">
        <f t="array" ref="E993">_xlfn.IFS(Orders!W993=0,"Endirim Yoxdur",SUMIFS(Orders!$V:$V,Orders!$T:$T,Orders!T993)&gt;10,ROUND(Orders!W993*1.15,2),SUMIFS(Orders!$V:$V,Orders!$T:$T,Orders!T993)&lt;=10,"Endirim Yoxdur")</f>
        <v>Endirim Yoxdur</v>
      </c>
    </row>
    <row r="994" spans="3:5" x14ac:dyDescent="0.25">
      <c r="C994" s="26" t="str">
        <f>IF(Orders!U994&gt;500,"Yüksək Satış","Aşağı Satış")</f>
        <v>Aşağı Satış</v>
      </c>
      <c r="D994" s="26" t="str">
        <f>IF(Orders!U994&gt;500,IF(Orders!E994="First Class",IF(Orders!W994=0,"VIP","Special"),"Formal"),"Normal")</f>
        <v>Normal</v>
      </c>
      <c r="E994" s="26" t="str" cm="1">
        <f t="array" ref="E994">_xlfn.IFS(Orders!W994=0,"Endirim Yoxdur",SUMIFS(Orders!$V:$V,Orders!$T:$T,Orders!T994)&gt;10,ROUND(Orders!W994*1.15,2),SUMIFS(Orders!$V:$V,Orders!$T:$T,Orders!T994)&lt;=10,"Endirim Yoxdur")</f>
        <v>Endirim Yoxdur</v>
      </c>
    </row>
    <row r="995" spans="3:5" x14ac:dyDescent="0.25">
      <c r="C995" s="26" t="str">
        <f>IF(Orders!U995&gt;500,"Yüksək Satış","Aşağı Satış")</f>
        <v>Aşağı Satış</v>
      </c>
      <c r="D995" s="26" t="str">
        <f>IF(Orders!U995&gt;500,IF(Orders!E995="First Class",IF(Orders!W995=0,"VIP","Special"),"Formal"),"Normal")</f>
        <v>Normal</v>
      </c>
      <c r="E995" s="26" t="str" cm="1">
        <f t="array" ref="E995">_xlfn.IFS(Orders!W995=0,"Endirim Yoxdur",SUMIFS(Orders!$V:$V,Orders!$T:$T,Orders!T995)&gt;10,ROUND(Orders!W995*1.15,2),SUMIFS(Orders!$V:$V,Orders!$T:$T,Orders!T995)&lt;=10,"Endirim Yoxdur")</f>
        <v>Endirim Yoxdur</v>
      </c>
    </row>
    <row r="996" spans="3:5" x14ac:dyDescent="0.25">
      <c r="C996" s="26" t="str">
        <f>IF(Orders!U996&gt;500,"Yüksək Satış","Aşağı Satış")</f>
        <v>Aşağı Satış</v>
      </c>
      <c r="D996" s="26" t="str">
        <f>IF(Orders!U996&gt;500,IF(Orders!E996="First Class",IF(Orders!W996=0,"VIP","Special"),"Formal"),"Normal")</f>
        <v>Normal</v>
      </c>
      <c r="E996" s="26" cm="1">
        <f t="array" ref="E996">_xlfn.IFS(Orders!W996=0,"Endirim Yoxdur",SUMIFS(Orders!$V:$V,Orders!$T:$T,Orders!T996)&gt;10,ROUND(Orders!W996*1.15,2),SUMIFS(Orders!$V:$V,Orders!$T:$T,Orders!T996)&lt;=10,"Endirim Yoxdur")</f>
        <v>0.92</v>
      </c>
    </row>
    <row r="997" spans="3:5" x14ac:dyDescent="0.25">
      <c r="C997" s="26" t="str">
        <f>IF(Orders!U997&gt;500,"Yüksək Satış","Aşağı Satış")</f>
        <v>Aşağı Satış</v>
      </c>
      <c r="D997" s="26" t="str">
        <f>IF(Orders!U997&gt;500,IF(Orders!E997="First Class",IF(Orders!W997=0,"VIP","Special"),"Formal"),"Normal")</f>
        <v>Normal</v>
      </c>
      <c r="E997" s="26" t="str" cm="1">
        <f t="array" ref="E997">_xlfn.IFS(Orders!W997=0,"Endirim Yoxdur",SUMIFS(Orders!$V:$V,Orders!$T:$T,Orders!T997)&gt;10,ROUND(Orders!W997*1.15,2),SUMIFS(Orders!$V:$V,Orders!$T:$T,Orders!T997)&lt;=10,"Endirim Yoxdur")</f>
        <v>Endirim Yoxdur</v>
      </c>
    </row>
    <row r="998" spans="3:5" x14ac:dyDescent="0.25">
      <c r="C998" s="26" t="str">
        <f>IF(Orders!U998&gt;500,"Yüksək Satış","Aşağı Satış")</f>
        <v>Aşağı Satış</v>
      </c>
      <c r="D998" s="26" t="str">
        <f>IF(Orders!U998&gt;500,IF(Orders!E998="First Class",IF(Orders!W998=0,"VIP","Special"),"Formal"),"Normal")</f>
        <v>Normal</v>
      </c>
      <c r="E998" s="26" cm="1">
        <f t="array" ref="E998">_xlfn.IFS(Orders!W998=0,"Endirim Yoxdur",SUMIFS(Orders!$V:$V,Orders!$T:$T,Orders!T998)&gt;10,ROUND(Orders!W998*1.15,2),SUMIFS(Orders!$V:$V,Orders!$T:$T,Orders!T998)&lt;=10,"Endirim Yoxdur")</f>
        <v>0.23</v>
      </c>
    </row>
    <row r="999" spans="3:5" x14ac:dyDescent="0.25">
      <c r="C999" s="26" t="str">
        <f>IF(Orders!U999&gt;500,"Yüksək Satış","Aşağı Satış")</f>
        <v>Aşağı Satış</v>
      </c>
      <c r="D999" s="26" t="str">
        <f>IF(Orders!U999&gt;500,IF(Orders!E999="First Class",IF(Orders!W999=0,"VIP","Special"),"Formal"),"Normal")</f>
        <v>Normal</v>
      </c>
      <c r="E999" s="26" t="str" cm="1">
        <f t="array" ref="E999">_xlfn.IFS(Orders!W999=0,"Endirim Yoxdur",SUMIFS(Orders!$V:$V,Orders!$T:$T,Orders!T999)&gt;10,ROUND(Orders!W999*1.15,2),SUMIFS(Orders!$V:$V,Orders!$T:$T,Orders!T999)&lt;=10,"Endirim Yoxdur")</f>
        <v>Endirim Yoxdur</v>
      </c>
    </row>
    <row r="1000" spans="3:5" x14ac:dyDescent="0.25">
      <c r="C1000" s="26" t="str">
        <f>IF(Orders!U1000&gt;500,"Yüksək Satış","Aşağı Satış")</f>
        <v>Aşağı Satış</v>
      </c>
      <c r="D1000" s="26" t="str">
        <f>IF(Orders!U1000&gt;500,IF(Orders!E1000="First Class",IF(Orders!W1000=0,"VIP","Special"),"Formal"),"Normal")</f>
        <v>Normal</v>
      </c>
      <c r="E1000" s="26" t="str" cm="1">
        <f t="array" ref="E1000">_xlfn.IFS(Orders!W1000=0,"Endirim Yoxdur",SUMIFS(Orders!$V:$V,Orders!$T:$T,Orders!T1000)&gt;10,ROUND(Orders!W1000*1.15,2),SUMIFS(Orders!$V:$V,Orders!$T:$T,Orders!T1000)&lt;=10,"Endirim Yoxdur")</f>
        <v>Endirim Yoxdur</v>
      </c>
    </row>
    <row r="1001" spans="3:5" x14ac:dyDescent="0.25">
      <c r="C1001" s="26" t="str">
        <f>IF(Orders!U1001&gt;500,"Yüksək Satış","Aşağı Satış")</f>
        <v>Aşağı Satış</v>
      </c>
      <c r="D1001" s="26" t="str">
        <f>IF(Orders!U1001&gt;500,IF(Orders!E1001="First Class",IF(Orders!W1001=0,"VIP","Special"),"Formal"),"Normal")</f>
        <v>Normal</v>
      </c>
      <c r="E1001" s="26" t="str" cm="1">
        <f t="array" ref="E1001">_xlfn.IFS(Orders!W1001=0,"Endirim Yoxdur",SUMIFS(Orders!$V:$V,Orders!$T:$T,Orders!T1001)&gt;10,ROUND(Orders!W1001*1.15,2),SUMIFS(Orders!$V:$V,Orders!$T:$T,Orders!T1001)&lt;=10,"Endirim Yoxdur")</f>
        <v>Endirim Yoxdur</v>
      </c>
    </row>
    <row r="1002" spans="3:5" x14ac:dyDescent="0.25">
      <c r="C1002" s="26" t="str">
        <f>IF(Orders!U1002&gt;500,"Yüksək Satış","Aşağı Satış")</f>
        <v>Aşağı Satış</v>
      </c>
      <c r="D1002" s="26" t="str">
        <f>IF(Orders!U1002&gt;500,IF(Orders!E1002="First Class",IF(Orders!W1002=0,"VIP","Special"),"Formal"),"Normal")</f>
        <v>Normal</v>
      </c>
      <c r="E1002" s="26" t="str" cm="1">
        <f t="array" ref="E1002">_xlfn.IFS(Orders!W1002=0,"Endirim Yoxdur",SUMIFS(Orders!$V:$V,Orders!$T:$T,Orders!T1002)&gt;10,ROUND(Orders!W1002*1.15,2),SUMIFS(Orders!$V:$V,Orders!$T:$T,Orders!T1002)&lt;=10,"Endirim Yoxdur")</f>
        <v>Endirim Yoxdur</v>
      </c>
    </row>
    <row r="1003" spans="3:5" x14ac:dyDescent="0.25">
      <c r="C1003" s="26" t="str">
        <f>IF(Orders!U1003&gt;500,"Yüksək Satış","Aşağı Satış")</f>
        <v>Aşağı Satış</v>
      </c>
      <c r="D1003" s="26" t="str">
        <f>IF(Orders!U1003&gt;500,IF(Orders!E1003="First Class",IF(Orders!W1003=0,"VIP","Special"),"Formal"),"Normal")</f>
        <v>Normal</v>
      </c>
      <c r="E1003" s="26" t="str" cm="1">
        <f t="array" ref="E1003">_xlfn.IFS(Orders!W1003=0,"Endirim Yoxdur",SUMIFS(Orders!$V:$V,Orders!$T:$T,Orders!T1003)&gt;10,ROUND(Orders!W1003*1.15,2),SUMIFS(Orders!$V:$V,Orders!$T:$T,Orders!T1003)&lt;=10,"Endirim Yoxdur")</f>
        <v>Endirim Yoxdur</v>
      </c>
    </row>
    <row r="1004" spans="3:5" x14ac:dyDescent="0.25">
      <c r="C1004" s="26" t="str">
        <f>IF(Orders!U1004&gt;500,"Yüksək Satış","Aşağı Satış")</f>
        <v>Yüksək Satış</v>
      </c>
      <c r="D1004" s="26" t="str">
        <f>IF(Orders!U1004&gt;500,IF(Orders!E1004="First Class",IF(Orders!W1004=0,"VIP","Special"),"Formal"),"Normal")</f>
        <v>Formal</v>
      </c>
      <c r="E1004" s="26" t="str" cm="1">
        <f t="array" ref="E1004">_xlfn.IFS(Orders!W1004=0,"Endirim Yoxdur",SUMIFS(Orders!$V:$V,Orders!$T:$T,Orders!T1004)&gt;10,ROUND(Orders!W1004*1.15,2),SUMIFS(Orders!$V:$V,Orders!$T:$T,Orders!T1004)&lt;=10,"Endirim Yoxdur")</f>
        <v>Endirim Yoxdur</v>
      </c>
    </row>
    <row r="1005" spans="3:5" x14ac:dyDescent="0.25">
      <c r="C1005" s="26" t="str">
        <f>IF(Orders!U1005&gt;500,"Yüksək Satış","Aşağı Satış")</f>
        <v>Aşağı Satış</v>
      </c>
      <c r="D1005" s="26" t="str">
        <f>IF(Orders!U1005&gt;500,IF(Orders!E1005="First Class",IF(Orders!W1005=0,"VIP","Special"),"Formal"),"Normal")</f>
        <v>Normal</v>
      </c>
      <c r="E1005" s="26" t="str" cm="1">
        <f t="array" ref="E1005">_xlfn.IFS(Orders!W1005=0,"Endirim Yoxdur",SUMIFS(Orders!$V:$V,Orders!$T:$T,Orders!T1005)&gt;10,ROUND(Orders!W1005*1.15,2),SUMIFS(Orders!$V:$V,Orders!$T:$T,Orders!T1005)&lt;=10,"Endirim Yoxdur")</f>
        <v>Endirim Yoxdur</v>
      </c>
    </row>
    <row r="1006" spans="3:5" x14ac:dyDescent="0.25">
      <c r="C1006" s="26" t="str">
        <f>IF(Orders!U1006&gt;500,"Yüksək Satış","Aşağı Satış")</f>
        <v>Aşağı Satış</v>
      </c>
      <c r="D1006" s="26" t="str">
        <f>IF(Orders!U1006&gt;500,IF(Orders!E1006="First Class",IF(Orders!W1006=0,"VIP","Special"),"Formal"),"Normal")</f>
        <v>Normal</v>
      </c>
      <c r="E1006" s="26" cm="1">
        <f t="array" ref="E1006">_xlfn.IFS(Orders!W1006=0,"Endirim Yoxdur",SUMIFS(Orders!$V:$V,Orders!$T:$T,Orders!T1006)&gt;10,ROUND(Orders!W1006*1.15,2),SUMIFS(Orders!$V:$V,Orders!$T:$T,Orders!T1006)&lt;=10,"Endirim Yoxdur")</f>
        <v>0.23</v>
      </c>
    </row>
    <row r="1007" spans="3:5" x14ac:dyDescent="0.25">
      <c r="C1007" s="26" t="str">
        <f>IF(Orders!U1007&gt;500,"Yüksək Satış","Aşağı Satış")</f>
        <v>Aşağı Satış</v>
      </c>
      <c r="D1007" s="26" t="str">
        <f>IF(Orders!U1007&gt;500,IF(Orders!E1007="First Class",IF(Orders!W1007=0,"VIP","Special"),"Formal"),"Normal")</f>
        <v>Normal</v>
      </c>
      <c r="E1007" s="26" cm="1">
        <f t="array" ref="E1007">_xlfn.IFS(Orders!W1007=0,"Endirim Yoxdur",SUMIFS(Orders!$V:$V,Orders!$T:$T,Orders!T1007)&gt;10,ROUND(Orders!W1007*1.15,2),SUMIFS(Orders!$V:$V,Orders!$T:$T,Orders!T1007)&lt;=10,"Endirim Yoxdur")</f>
        <v>0.23</v>
      </c>
    </row>
    <row r="1008" spans="3:5" x14ac:dyDescent="0.25">
      <c r="C1008" s="26" t="str">
        <f>IF(Orders!U1008&gt;500,"Yüksək Satış","Aşağı Satış")</f>
        <v>Yüksək Satış</v>
      </c>
      <c r="D1008" s="26" t="str">
        <f>IF(Orders!U1008&gt;500,IF(Orders!E1008="First Class",IF(Orders!W1008=0,"VIP","Special"),"Formal"),"Normal")</f>
        <v>Formal</v>
      </c>
      <c r="E1008" s="26" t="str" cm="1">
        <f t="array" ref="E1008">_xlfn.IFS(Orders!W1008=0,"Endirim Yoxdur",SUMIFS(Orders!$V:$V,Orders!$T:$T,Orders!T1008)&gt;10,ROUND(Orders!W1008*1.15,2),SUMIFS(Orders!$V:$V,Orders!$T:$T,Orders!T1008)&lt;=10,"Endirim Yoxdur")</f>
        <v>Endirim Yoxdur</v>
      </c>
    </row>
    <row r="1009" spans="3:5" x14ac:dyDescent="0.25">
      <c r="C1009" s="26" t="str">
        <f>IF(Orders!U1009&gt;500,"Yüksək Satış","Aşağı Satış")</f>
        <v>Aşağı Satış</v>
      </c>
      <c r="D1009" s="26" t="str">
        <f>IF(Orders!U1009&gt;500,IF(Orders!E1009="First Class",IF(Orders!W1009=0,"VIP","Special"),"Formal"),"Normal")</f>
        <v>Normal</v>
      </c>
      <c r="E1009" s="26" cm="1">
        <f t="array" ref="E1009">_xlfn.IFS(Orders!W1009=0,"Endirim Yoxdur",SUMIFS(Orders!$V:$V,Orders!$T:$T,Orders!T1009)&gt;10,ROUND(Orders!W1009*1.15,2),SUMIFS(Orders!$V:$V,Orders!$T:$T,Orders!T1009)&lt;=10,"Endirim Yoxdur")</f>
        <v>0.92</v>
      </c>
    </row>
    <row r="1010" spans="3:5" x14ac:dyDescent="0.25">
      <c r="C1010" s="26" t="str">
        <f>IF(Orders!U1010&gt;500,"Yüksək Satış","Aşağı Satış")</f>
        <v>Aşağı Satış</v>
      </c>
      <c r="D1010" s="26" t="str">
        <f>IF(Orders!U1010&gt;500,IF(Orders!E1010="First Class",IF(Orders!W1010=0,"VIP","Special"),"Formal"),"Normal")</f>
        <v>Normal</v>
      </c>
      <c r="E1010" s="26" t="str" cm="1">
        <f t="array" ref="E1010">_xlfn.IFS(Orders!W1010=0,"Endirim Yoxdur",SUMIFS(Orders!$V:$V,Orders!$T:$T,Orders!T1010)&gt;10,ROUND(Orders!W1010*1.15,2),SUMIFS(Orders!$V:$V,Orders!$T:$T,Orders!T1010)&lt;=10,"Endirim Yoxdur")</f>
        <v>Endirim Yoxdur</v>
      </c>
    </row>
    <row r="1011" spans="3:5" x14ac:dyDescent="0.25">
      <c r="C1011" s="26" t="str">
        <f>IF(Orders!U1011&gt;500,"Yüksək Satış","Aşağı Satış")</f>
        <v>Aşağı Satış</v>
      </c>
      <c r="D1011" s="26" t="str">
        <f>IF(Orders!U1011&gt;500,IF(Orders!E1011="First Class",IF(Orders!W1011=0,"VIP","Special"),"Formal"),"Normal")</f>
        <v>Normal</v>
      </c>
      <c r="E1011" s="26" t="str" cm="1">
        <f t="array" ref="E1011">_xlfn.IFS(Orders!W1011=0,"Endirim Yoxdur",SUMIFS(Orders!$V:$V,Orders!$T:$T,Orders!T1011)&gt;10,ROUND(Orders!W1011*1.15,2),SUMIFS(Orders!$V:$V,Orders!$T:$T,Orders!T1011)&lt;=10,"Endirim Yoxdur")</f>
        <v>Endirim Yoxdur</v>
      </c>
    </row>
    <row r="1012" spans="3:5" x14ac:dyDescent="0.25">
      <c r="C1012" s="26" t="str">
        <f>IF(Orders!U1012&gt;500,"Yüksək Satış","Aşağı Satış")</f>
        <v>Aşağı Satış</v>
      </c>
      <c r="D1012" s="26" t="str">
        <f>IF(Orders!U1012&gt;500,IF(Orders!E1012="First Class",IF(Orders!W1012=0,"VIP","Special"),"Formal"),"Normal")</f>
        <v>Normal</v>
      </c>
      <c r="E1012" s="26" cm="1">
        <f t="array" ref="E1012">_xlfn.IFS(Orders!W1012=0,"Endirim Yoxdur",SUMIFS(Orders!$V:$V,Orders!$T:$T,Orders!T1012)&gt;10,ROUND(Orders!W1012*1.15,2),SUMIFS(Orders!$V:$V,Orders!$T:$T,Orders!T1012)&lt;=10,"Endirim Yoxdur")</f>
        <v>0.23</v>
      </c>
    </row>
    <row r="1013" spans="3:5" x14ac:dyDescent="0.25">
      <c r="C1013" s="26" t="str">
        <f>IF(Orders!U1013&gt;500,"Yüksək Satış","Aşağı Satış")</f>
        <v>Aşağı Satış</v>
      </c>
      <c r="D1013" s="26" t="str">
        <f>IF(Orders!U1013&gt;500,IF(Orders!E1013="First Class",IF(Orders!W1013=0,"VIP","Special"),"Formal"),"Normal")</f>
        <v>Normal</v>
      </c>
      <c r="E1013" s="26" t="str" cm="1">
        <f t="array" ref="E1013">_xlfn.IFS(Orders!W1013=0,"Endirim Yoxdur",SUMIFS(Orders!$V:$V,Orders!$T:$T,Orders!T1013)&gt;10,ROUND(Orders!W1013*1.15,2),SUMIFS(Orders!$V:$V,Orders!$T:$T,Orders!T1013)&lt;=10,"Endirim Yoxdur")</f>
        <v>Endirim Yoxdur</v>
      </c>
    </row>
    <row r="1014" spans="3:5" x14ac:dyDescent="0.25">
      <c r="C1014" s="26" t="str">
        <f>IF(Orders!U1014&gt;500,"Yüksək Satış","Aşağı Satış")</f>
        <v>Aşağı Satış</v>
      </c>
      <c r="D1014" s="26" t="str">
        <f>IF(Orders!U1014&gt;500,IF(Orders!E1014="First Class",IF(Orders!W1014=0,"VIP","Special"),"Formal"),"Normal")</f>
        <v>Normal</v>
      </c>
      <c r="E1014" s="26" t="str" cm="1">
        <f t="array" ref="E1014">_xlfn.IFS(Orders!W1014=0,"Endirim Yoxdur",SUMIFS(Orders!$V:$V,Orders!$T:$T,Orders!T1014)&gt;10,ROUND(Orders!W1014*1.15,2),SUMIFS(Orders!$V:$V,Orders!$T:$T,Orders!T1014)&lt;=10,"Endirim Yoxdur")</f>
        <v>Endirim Yoxdur</v>
      </c>
    </row>
    <row r="1015" spans="3:5" x14ac:dyDescent="0.25">
      <c r="C1015" s="26" t="str">
        <f>IF(Orders!U1015&gt;500,"Yüksək Satış","Aşağı Satış")</f>
        <v>Aşağı Satış</v>
      </c>
      <c r="D1015" s="26" t="str">
        <f>IF(Orders!U1015&gt;500,IF(Orders!E1015="First Class",IF(Orders!W1015=0,"VIP","Special"),"Formal"),"Normal")</f>
        <v>Normal</v>
      </c>
      <c r="E1015" s="26" t="str" cm="1">
        <f t="array" ref="E1015">_xlfn.IFS(Orders!W1015=0,"Endirim Yoxdur",SUMIFS(Orders!$V:$V,Orders!$T:$T,Orders!T1015)&gt;10,ROUND(Orders!W1015*1.15,2),SUMIFS(Orders!$V:$V,Orders!$T:$T,Orders!T1015)&lt;=10,"Endirim Yoxdur")</f>
        <v>Endirim Yoxdur</v>
      </c>
    </row>
    <row r="1016" spans="3:5" x14ac:dyDescent="0.25">
      <c r="C1016" s="26" t="str">
        <f>IF(Orders!U1016&gt;500,"Yüksək Satış","Aşağı Satış")</f>
        <v>Aşağı Satış</v>
      </c>
      <c r="D1016" s="26" t="str">
        <f>IF(Orders!U1016&gt;500,IF(Orders!E1016="First Class",IF(Orders!W1016=0,"VIP","Special"),"Formal"),"Normal")</f>
        <v>Normal</v>
      </c>
      <c r="E1016" s="26" cm="1">
        <f t="array" ref="E1016">_xlfn.IFS(Orders!W1016=0,"Endirim Yoxdur",SUMIFS(Orders!$V:$V,Orders!$T:$T,Orders!T1016)&gt;10,ROUND(Orders!W1016*1.15,2),SUMIFS(Orders!$V:$V,Orders!$T:$T,Orders!T1016)&lt;=10,"Endirim Yoxdur")</f>
        <v>0.23</v>
      </c>
    </row>
    <row r="1017" spans="3:5" x14ac:dyDescent="0.25">
      <c r="C1017" s="26" t="str">
        <f>IF(Orders!U1017&gt;500,"Yüksək Satış","Aşağı Satış")</f>
        <v>Aşağı Satış</v>
      </c>
      <c r="D1017" s="26" t="str">
        <f>IF(Orders!U1017&gt;500,IF(Orders!E1017="First Class",IF(Orders!W1017=0,"VIP","Special"),"Formal"),"Normal")</f>
        <v>Normal</v>
      </c>
      <c r="E1017" s="26" t="str" cm="1">
        <f t="array" ref="E1017">_xlfn.IFS(Orders!W1017=0,"Endirim Yoxdur",SUMIFS(Orders!$V:$V,Orders!$T:$T,Orders!T1017)&gt;10,ROUND(Orders!W1017*1.15,2),SUMIFS(Orders!$V:$V,Orders!$T:$T,Orders!T1017)&lt;=10,"Endirim Yoxdur")</f>
        <v>Endirim Yoxdur</v>
      </c>
    </row>
    <row r="1018" spans="3:5" x14ac:dyDescent="0.25">
      <c r="C1018" s="26" t="str">
        <f>IF(Orders!U1018&gt;500,"Yüksək Satış","Aşağı Satış")</f>
        <v>Yüksək Satış</v>
      </c>
      <c r="D1018" s="26" t="str">
        <f>IF(Orders!U1018&gt;500,IF(Orders!E1018="First Class",IF(Orders!W1018=0,"VIP","Special"),"Formal"),"Normal")</f>
        <v>Formal</v>
      </c>
      <c r="E1018" s="26" t="str" cm="1">
        <f t="array" ref="E1018">_xlfn.IFS(Orders!W1018=0,"Endirim Yoxdur",SUMIFS(Orders!$V:$V,Orders!$T:$T,Orders!T1018)&gt;10,ROUND(Orders!W1018*1.15,2),SUMIFS(Orders!$V:$V,Orders!$T:$T,Orders!T1018)&lt;=10,"Endirim Yoxdur")</f>
        <v>Endirim Yoxdur</v>
      </c>
    </row>
    <row r="1019" spans="3:5" x14ac:dyDescent="0.25">
      <c r="C1019" s="26" t="str">
        <f>IF(Orders!U1019&gt;500,"Yüksək Satış","Aşağı Satış")</f>
        <v>Aşağı Satış</v>
      </c>
      <c r="D1019" s="26" t="str">
        <f>IF(Orders!U1019&gt;500,IF(Orders!E1019="First Class",IF(Orders!W1019=0,"VIP","Special"),"Formal"),"Normal")</f>
        <v>Normal</v>
      </c>
      <c r="E1019" s="26" t="str" cm="1">
        <f t="array" ref="E1019">_xlfn.IFS(Orders!W1019=0,"Endirim Yoxdur",SUMIFS(Orders!$V:$V,Orders!$T:$T,Orders!T1019)&gt;10,ROUND(Orders!W1019*1.15,2),SUMIFS(Orders!$V:$V,Orders!$T:$T,Orders!T1019)&lt;=10,"Endirim Yoxdur")</f>
        <v>Endirim Yoxdur</v>
      </c>
    </row>
    <row r="1020" spans="3:5" x14ac:dyDescent="0.25">
      <c r="C1020" s="26" t="str">
        <f>IF(Orders!U1020&gt;500,"Yüksək Satış","Aşağı Satış")</f>
        <v>Aşağı Satış</v>
      </c>
      <c r="D1020" s="26" t="str">
        <f>IF(Orders!U1020&gt;500,IF(Orders!E1020="First Class",IF(Orders!W1020=0,"VIP","Special"),"Formal"),"Normal")</f>
        <v>Normal</v>
      </c>
      <c r="E1020" s="26" cm="1">
        <f t="array" ref="E1020">_xlfn.IFS(Orders!W1020=0,"Endirim Yoxdur",SUMIFS(Orders!$V:$V,Orders!$T:$T,Orders!T1020)&gt;10,ROUND(Orders!W1020*1.15,2),SUMIFS(Orders!$V:$V,Orders!$T:$T,Orders!T1020)&lt;=10,"Endirim Yoxdur")</f>
        <v>0.35</v>
      </c>
    </row>
    <row r="1021" spans="3:5" x14ac:dyDescent="0.25">
      <c r="C1021" s="26" t="str">
        <f>IF(Orders!U1021&gt;500,"Yüksək Satış","Aşağı Satış")</f>
        <v>Aşağı Satış</v>
      </c>
      <c r="D1021" s="26" t="str">
        <f>IF(Orders!U1021&gt;500,IF(Orders!E1021="First Class",IF(Orders!W1021=0,"VIP","Special"),"Formal"),"Normal")</f>
        <v>Normal</v>
      </c>
      <c r="E1021" s="26" cm="1">
        <f t="array" ref="E1021">_xlfn.IFS(Orders!W1021=0,"Endirim Yoxdur",SUMIFS(Orders!$V:$V,Orders!$T:$T,Orders!T1021)&gt;10,ROUND(Orders!W1021*1.15,2),SUMIFS(Orders!$V:$V,Orders!$T:$T,Orders!T1021)&lt;=10,"Endirim Yoxdur")</f>
        <v>0.23</v>
      </c>
    </row>
    <row r="1022" spans="3:5" x14ac:dyDescent="0.25">
      <c r="C1022" s="26" t="str">
        <f>IF(Orders!U1022&gt;500,"Yüksək Satış","Aşağı Satış")</f>
        <v>Aşağı Satış</v>
      </c>
      <c r="D1022" s="26" t="str">
        <f>IF(Orders!U1022&gt;500,IF(Orders!E1022="First Class",IF(Orders!W1022=0,"VIP","Special"),"Formal"),"Normal")</f>
        <v>Normal</v>
      </c>
      <c r="E1022" s="26" cm="1">
        <f t="array" ref="E1022">_xlfn.IFS(Orders!W1022=0,"Endirim Yoxdur",SUMIFS(Orders!$V:$V,Orders!$T:$T,Orders!T1022)&gt;10,ROUND(Orders!W1022*1.15,2),SUMIFS(Orders!$V:$V,Orders!$T:$T,Orders!T1022)&lt;=10,"Endirim Yoxdur")</f>
        <v>0.92</v>
      </c>
    </row>
    <row r="1023" spans="3:5" x14ac:dyDescent="0.25">
      <c r="C1023" s="26" t="str">
        <f>IF(Orders!U1023&gt;500,"Yüksək Satış","Aşağı Satış")</f>
        <v>Aşağı Satış</v>
      </c>
      <c r="D1023" s="26" t="str">
        <f>IF(Orders!U1023&gt;500,IF(Orders!E1023="First Class",IF(Orders!W1023=0,"VIP","Special"),"Formal"),"Normal")</f>
        <v>Normal</v>
      </c>
      <c r="E1023" s="26" t="str" cm="1">
        <f t="array" ref="E1023">_xlfn.IFS(Orders!W1023=0,"Endirim Yoxdur",SUMIFS(Orders!$V:$V,Orders!$T:$T,Orders!T1023)&gt;10,ROUND(Orders!W1023*1.15,2),SUMIFS(Orders!$V:$V,Orders!$T:$T,Orders!T1023)&lt;=10,"Endirim Yoxdur")</f>
        <v>Endirim Yoxdur</v>
      </c>
    </row>
    <row r="1024" spans="3:5" x14ac:dyDescent="0.25">
      <c r="C1024" s="26" t="str">
        <f>IF(Orders!U1024&gt;500,"Yüksək Satış","Aşağı Satış")</f>
        <v>Aşağı Satış</v>
      </c>
      <c r="D1024" s="26" t="str">
        <f>IF(Orders!U1024&gt;500,IF(Orders!E1024="First Class",IF(Orders!W1024=0,"VIP","Special"),"Formal"),"Normal")</f>
        <v>Normal</v>
      </c>
      <c r="E1024" s="26" t="str" cm="1">
        <f t="array" ref="E1024">_xlfn.IFS(Orders!W1024=0,"Endirim Yoxdur",SUMIFS(Orders!$V:$V,Orders!$T:$T,Orders!T1024)&gt;10,ROUND(Orders!W1024*1.15,2),SUMIFS(Orders!$V:$V,Orders!$T:$T,Orders!T1024)&lt;=10,"Endirim Yoxdur")</f>
        <v>Endirim Yoxdur</v>
      </c>
    </row>
    <row r="1025" spans="3:5" x14ac:dyDescent="0.25">
      <c r="C1025" s="26" t="str">
        <f>IF(Orders!U1025&gt;500,"Yüksək Satış","Aşağı Satış")</f>
        <v>Aşağı Satış</v>
      </c>
      <c r="D1025" s="26" t="str">
        <f>IF(Orders!U1025&gt;500,IF(Orders!E1025="First Class",IF(Orders!W1025=0,"VIP","Special"),"Formal"),"Normal")</f>
        <v>Normal</v>
      </c>
      <c r="E1025" s="26" cm="1">
        <f t="array" ref="E1025">_xlfn.IFS(Orders!W1025=0,"Endirim Yoxdur",SUMIFS(Orders!$V:$V,Orders!$T:$T,Orders!T1025)&gt;10,ROUND(Orders!W1025*1.15,2),SUMIFS(Orders!$V:$V,Orders!$T:$T,Orders!T1025)&lt;=10,"Endirim Yoxdur")</f>
        <v>0.92</v>
      </c>
    </row>
    <row r="1026" spans="3:5" x14ac:dyDescent="0.25">
      <c r="C1026" s="26" t="str">
        <f>IF(Orders!U1026&gt;500,"Yüksək Satış","Aşağı Satış")</f>
        <v>Aşağı Satış</v>
      </c>
      <c r="D1026" s="26" t="str">
        <f>IF(Orders!U1026&gt;500,IF(Orders!E1026="First Class",IF(Orders!W1026=0,"VIP","Special"),"Formal"),"Normal")</f>
        <v>Normal</v>
      </c>
      <c r="E1026" s="26" cm="1">
        <f t="array" ref="E1026">_xlfn.IFS(Orders!W1026=0,"Endirim Yoxdur",SUMIFS(Orders!$V:$V,Orders!$T:$T,Orders!T1026)&gt;10,ROUND(Orders!W1026*1.15,2),SUMIFS(Orders!$V:$V,Orders!$T:$T,Orders!T1026)&lt;=10,"Endirim Yoxdur")</f>
        <v>0.23</v>
      </c>
    </row>
    <row r="1027" spans="3:5" x14ac:dyDescent="0.25">
      <c r="C1027" s="26" t="str">
        <f>IF(Orders!U1027&gt;500,"Yüksək Satış","Aşağı Satış")</f>
        <v>Aşağı Satış</v>
      </c>
      <c r="D1027" s="26" t="str">
        <f>IF(Orders!U1027&gt;500,IF(Orders!E1027="First Class",IF(Orders!W1027=0,"VIP","Special"),"Formal"),"Normal")</f>
        <v>Normal</v>
      </c>
      <c r="E1027" s="26" cm="1">
        <f t="array" ref="E1027">_xlfn.IFS(Orders!W1027=0,"Endirim Yoxdur",SUMIFS(Orders!$V:$V,Orders!$T:$T,Orders!T1027)&gt;10,ROUND(Orders!W1027*1.15,2),SUMIFS(Orders!$V:$V,Orders!$T:$T,Orders!T1027)&lt;=10,"Endirim Yoxdur")</f>
        <v>0.92</v>
      </c>
    </row>
    <row r="1028" spans="3:5" x14ac:dyDescent="0.25">
      <c r="C1028" s="26" t="str">
        <f>IF(Orders!U1028&gt;500,"Yüksək Satış","Aşağı Satış")</f>
        <v>Aşağı Satış</v>
      </c>
      <c r="D1028" s="26" t="str">
        <f>IF(Orders!U1028&gt;500,IF(Orders!E1028="First Class",IF(Orders!W1028=0,"VIP","Special"),"Formal"),"Normal")</f>
        <v>Normal</v>
      </c>
      <c r="E1028" s="26" cm="1">
        <f t="array" ref="E1028">_xlfn.IFS(Orders!W1028=0,"Endirim Yoxdur",SUMIFS(Orders!$V:$V,Orders!$T:$T,Orders!T1028)&gt;10,ROUND(Orders!W1028*1.15,2),SUMIFS(Orders!$V:$V,Orders!$T:$T,Orders!T1028)&lt;=10,"Endirim Yoxdur")</f>
        <v>0.23</v>
      </c>
    </row>
    <row r="1029" spans="3:5" x14ac:dyDescent="0.25">
      <c r="C1029" s="26" t="str">
        <f>IF(Orders!U1029&gt;500,"Yüksək Satış","Aşağı Satış")</f>
        <v>Aşağı Satış</v>
      </c>
      <c r="D1029" s="26" t="str">
        <f>IF(Orders!U1029&gt;500,IF(Orders!E1029="First Class",IF(Orders!W1029=0,"VIP","Special"),"Formal"),"Normal")</f>
        <v>Normal</v>
      </c>
      <c r="E1029" s="26" t="str" cm="1">
        <f t="array" ref="E1029">_xlfn.IFS(Orders!W1029=0,"Endirim Yoxdur",SUMIFS(Orders!$V:$V,Orders!$T:$T,Orders!T1029)&gt;10,ROUND(Orders!W1029*1.15,2),SUMIFS(Orders!$V:$V,Orders!$T:$T,Orders!T1029)&lt;=10,"Endirim Yoxdur")</f>
        <v>Endirim Yoxdur</v>
      </c>
    </row>
    <row r="1030" spans="3:5" x14ac:dyDescent="0.25">
      <c r="C1030" s="26" t="str">
        <f>IF(Orders!U1030&gt;500,"Yüksək Satış","Aşağı Satış")</f>
        <v>Aşağı Satış</v>
      </c>
      <c r="D1030" s="26" t="str">
        <f>IF(Orders!U1030&gt;500,IF(Orders!E1030="First Class",IF(Orders!W1030=0,"VIP","Special"),"Formal"),"Normal")</f>
        <v>Normal</v>
      </c>
      <c r="E1030" s="26" t="str" cm="1">
        <f t="array" ref="E1030">_xlfn.IFS(Orders!W1030=0,"Endirim Yoxdur",SUMIFS(Orders!$V:$V,Orders!$T:$T,Orders!T1030)&gt;10,ROUND(Orders!W1030*1.15,2),SUMIFS(Orders!$V:$V,Orders!$T:$T,Orders!T1030)&lt;=10,"Endirim Yoxdur")</f>
        <v>Endirim Yoxdur</v>
      </c>
    </row>
    <row r="1031" spans="3:5" x14ac:dyDescent="0.25">
      <c r="C1031" s="26" t="str">
        <f>IF(Orders!U1031&gt;500,"Yüksək Satış","Aşağı Satış")</f>
        <v>Aşağı Satış</v>
      </c>
      <c r="D1031" s="26" t="str">
        <f>IF(Orders!U1031&gt;500,IF(Orders!E1031="First Class",IF(Orders!W1031=0,"VIP","Special"),"Formal"),"Normal")</f>
        <v>Normal</v>
      </c>
      <c r="E1031" s="26" cm="1">
        <f t="array" ref="E1031">_xlfn.IFS(Orders!W1031=0,"Endirim Yoxdur",SUMIFS(Orders!$V:$V,Orders!$T:$T,Orders!T1031)&gt;10,ROUND(Orders!W1031*1.15,2),SUMIFS(Orders!$V:$V,Orders!$T:$T,Orders!T1031)&lt;=10,"Endirim Yoxdur")</f>
        <v>0.23</v>
      </c>
    </row>
    <row r="1032" spans="3:5" x14ac:dyDescent="0.25">
      <c r="C1032" s="26" t="str">
        <f>IF(Orders!U1032&gt;500,"Yüksək Satış","Aşağı Satış")</f>
        <v>Aşağı Satış</v>
      </c>
      <c r="D1032" s="26" t="str">
        <f>IF(Orders!U1032&gt;500,IF(Orders!E1032="First Class",IF(Orders!W1032=0,"VIP","Special"),"Formal"),"Normal")</f>
        <v>Normal</v>
      </c>
      <c r="E1032" s="26" t="str" cm="1">
        <f t="array" ref="E1032">_xlfn.IFS(Orders!W1032=0,"Endirim Yoxdur",SUMIFS(Orders!$V:$V,Orders!$T:$T,Orders!T1032)&gt;10,ROUND(Orders!W1032*1.15,2),SUMIFS(Orders!$V:$V,Orders!$T:$T,Orders!T1032)&lt;=10,"Endirim Yoxdur")</f>
        <v>Endirim Yoxdur</v>
      </c>
    </row>
    <row r="1033" spans="3:5" x14ac:dyDescent="0.25">
      <c r="C1033" s="26" t="str">
        <f>IF(Orders!U1033&gt;500,"Yüksək Satış","Aşağı Satış")</f>
        <v>Aşağı Satış</v>
      </c>
      <c r="D1033" s="26" t="str">
        <f>IF(Orders!U1033&gt;500,IF(Orders!E1033="First Class",IF(Orders!W1033=0,"VIP","Special"),"Formal"),"Normal")</f>
        <v>Normal</v>
      </c>
      <c r="E1033" s="26" t="str" cm="1">
        <f t="array" ref="E1033">_xlfn.IFS(Orders!W1033=0,"Endirim Yoxdur",SUMIFS(Orders!$V:$V,Orders!$T:$T,Orders!T1033)&gt;10,ROUND(Orders!W1033*1.15,2),SUMIFS(Orders!$V:$V,Orders!$T:$T,Orders!T1033)&lt;=10,"Endirim Yoxdur")</f>
        <v>Endirim Yoxdur</v>
      </c>
    </row>
    <row r="1034" spans="3:5" x14ac:dyDescent="0.25">
      <c r="C1034" s="26" t="str">
        <f>IF(Orders!U1034&gt;500,"Yüksək Satış","Aşağı Satış")</f>
        <v>Aşağı Satış</v>
      </c>
      <c r="D1034" s="26" t="str">
        <f>IF(Orders!U1034&gt;500,IF(Orders!E1034="First Class",IF(Orders!W1034=0,"VIP","Special"),"Formal"),"Normal")</f>
        <v>Normal</v>
      </c>
      <c r="E1034" s="26" cm="1">
        <f t="array" ref="E1034">_xlfn.IFS(Orders!W1034=0,"Endirim Yoxdur",SUMIFS(Orders!$V:$V,Orders!$T:$T,Orders!T1034)&gt;10,ROUND(Orders!W1034*1.15,2),SUMIFS(Orders!$V:$V,Orders!$T:$T,Orders!T1034)&lt;=10,"Endirim Yoxdur")</f>
        <v>0.23</v>
      </c>
    </row>
    <row r="1035" spans="3:5" x14ac:dyDescent="0.25">
      <c r="C1035" s="26" t="str">
        <f>IF(Orders!U1035&gt;500,"Yüksək Satış","Aşağı Satış")</f>
        <v>Aşağı Satış</v>
      </c>
      <c r="D1035" s="26" t="str">
        <f>IF(Orders!U1035&gt;500,IF(Orders!E1035="First Class",IF(Orders!W1035=0,"VIP","Special"),"Formal"),"Normal")</f>
        <v>Normal</v>
      </c>
      <c r="E1035" s="26" cm="1">
        <f t="array" ref="E1035">_xlfn.IFS(Orders!W1035=0,"Endirim Yoxdur",SUMIFS(Orders!$V:$V,Orders!$T:$T,Orders!T1035)&gt;10,ROUND(Orders!W1035*1.15,2),SUMIFS(Orders!$V:$V,Orders!$T:$T,Orders!T1035)&lt;=10,"Endirim Yoxdur")</f>
        <v>0.81</v>
      </c>
    </row>
    <row r="1036" spans="3:5" x14ac:dyDescent="0.25">
      <c r="C1036" s="26" t="str">
        <f>IF(Orders!U1036&gt;500,"Yüksək Satış","Aşağı Satış")</f>
        <v>Aşağı Satış</v>
      </c>
      <c r="D1036" s="26" t="str">
        <f>IF(Orders!U1036&gt;500,IF(Orders!E1036="First Class",IF(Orders!W1036=0,"VIP","Special"),"Formal"),"Normal")</f>
        <v>Normal</v>
      </c>
      <c r="E1036" s="26" t="str" cm="1">
        <f t="array" ref="E1036">_xlfn.IFS(Orders!W1036=0,"Endirim Yoxdur",SUMIFS(Orders!$V:$V,Orders!$T:$T,Orders!T1036)&gt;10,ROUND(Orders!W1036*1.15,2),SUMIFS(Orders!$V:$V,Orders!$T:$T,Orders!T1036)&lt;=10,"Endirim Yoxdur")</f>
        <v>Endirim Yoxdur</v>
      </c>
    </row>
    <row r="1037" spans="3:5" x14ac:dyDescent="0.25">
      <c r="C1037" s="26" t="str">
        <f>IF(Orders!U1037&gt;500,"Yüksək Satış","Aşağı Satış")</f>
        <v>Aşağı Satış</v>
      </c>
      <c r="D1037" s="26" t="str">
        <f>IF(Orders!U1037&gt;500,IF(Orders!E1037="First Class",IF(Orders!W1037=0,"VIP","Special"),"Formal"),"Normal")</f>
        <v>Normal</v>
      </c>
      <c r="E1037" s="26" t="str" cm="1">
        <f t="array" ref="E1037">_xlfn.IFS(Orders!W1037=0,"Endirim Yoxdur",SUMIFS(Orders!$V:$V,Orders!$T:$T,Orders!T1037)&gt;10,ROUND(Orders!W1037*1.15,2),SUMIFS(Orders!$V:$V,Orders!$T:$T,Orders!T1037)&lt;=10,"Endirim Yoxdur")</f>
        <v>Endirim Yoxdur</v>
      </c>
    </row>
    <row r="1038" spans="3:5" x14ac:dyDescent="0.25">
      <c r="C1038" s="26" t="str">
        <f>IF(Orders!U1038&gt;500,"Yüksək Satış","Aşağı Satış")</f>
        <v>Aşağı Satış</v>
      </c>
      <c r="D1038" s="26" t="str">
        <f>IF(Orders!U1038&gt;500,IF(Orders!E1038="First Class",IF(Orders!W1038=0,"VIP","Special"),"Formal"),"Normal")</f>
        <v>Normal</v>
      </c>
      <c r="E1038" s="26" t="str" cm="1">
        <f t="array" ref="E1038">_xlfn.IFS(Orders!W1038=0,"Endirim Yoxdur",SUMIFS(Orders!$V:$V,Orders!$T:$T,Orders!T1038)&gt;10,ROUND(Orders!W1038*1.15,2),SUMIFS(Orders!$V:$V,Orders!$T:$T,Orders!T1038)&lt;=10,"Endirim Yoxdur")</f>
        <v>Endirim Yoxdur</v>
      </c>
    </row>
    <row r="1039" spans="3:5" x14ac:dyDescent="0.25">
      <c r="C1039" s="26" t="str">
        <f>IF(Orders!U1039&gt;500,"Yüksək Satış","Aşağı Satış")</f>
        <v>Aşağı Satış</v>
      </c>
      <c r="D1039" s="26" t="str">
        <f>IF(Orders!U1039&gt;500,IF(Orders!E1039="First Class",IF(Orders!W1039=0,"VIP","Special"),"Formal"),"Normal")</f>
        <v>Normal</v>
      </c>
      <c r="E1039" s="26" cm="1">
        <f t="array" ref="E1039">_xlfn.IFS(Orders!W1039=0,"Endirim Yoxdur",SUMIFS(Orders!$V:$V,Orders!$T:$T,Orders!T1039)&gt;10,ROUND(Orders!W1039*1.15,2),SUMIFS(Orders!$V:$V,Orders!$T:$T,Orders!T1039)&lt;=10,"Endirim Yoxdur")</f>
        <v>0.46</v>
      </c>
    </row>
    <row r="1040" spans="3:5" x14ac:dyDescent="0.25">
      <c r="C1040" s="26" t="str">
        <f>IF(Orders!U1040&gt;500,"Yüksək Satış","Aşağı Satış")</f>
        <v>Yüksək Satış</v>
      </c>
      <c r="D1040" s="26" t="str">
        <f>IF(Orders!U1040&gt;500,IF(Orders!E1040="First Class",IF(Orders!W1040=0,"VIP","Special"),"Formal"),"Normal")</f>
        <v>Formal</v>
      </c>
      <c r="E1040" s="26" cm="1">
        <f t="array" ref="E1040">_xlfn.IFS(Orders!W1040=0,"Endirim Yoxdur",SUMIFS(Orders!$V:$V,Orders!$T:$T,Orders!T1040)&gt;10,ROUND(Orders!W1040*1.15,2),SUMIFS(Orders!$V:$V,Orders!$T:$T,Orders!T1040)&lt;=10,"Endirim Yoxdur")</f>
        <v>0.23</v>
      </c>
    </row>
    <row r="1041" spans="3:5" x14ac:dyDescent="0.25">
      <c r="C1041" s="26" t="str">
        <f>IF(Orders!U1041&gt;500,"Yüksək Satış","Aşağı Satış")</f>
        <v>Yüksək Satış</v>
      </c>
      <c r="D1041" s="26" t="str">
        <f>IF(Orders!U1041&gt;500,IF(Orders!E1041="First Class",IF(Orders!W1041=0,"VIP","Special"),"Formal"),"Normal")</f>
        <v>Formal</v>
      </c>
      <c r="E1041" s="26" cm="1">
        <f t="array" ref="E1041">_xlfn.IFS(Orders!W1041=0,"Endirim Yoxdur",SUMIFS(Orders!$V:$V,Orders!$T:$T,Orders!T1041)&gt;10,ROUND(Orders!W1041*1.15,2),SUMIFS(Orders!$V:$V,Orders!$T:$T,Orders!T1041)&lt;=10,"Endirim Yoxdur")</f>
        <v>0.35</v>
      </c>
    </row>
    <row r="1042" spans="3:5" x14ac:dyDescent="0.25">
      <c r="C1042" s="26" t="str">
        <f>IF(Orders!U1042&gt;500,"Yüksək Satış","Aşağı Satış")</f>
        <v>Yüksək Satış</v>
      </c>
      <c r="D1042" s="26" t="str">
        <f>IF(Orders!U1042&gt;500,IF(Orders!E1042="First Class",IF(Orders!W1042=0,"VIP","Special"),"Formal"),"Normal")</f>
        <v>Formal</v>
      </c>
      <c r="E1042" s="26" cm="1">
        <f t="array" ref="E1042">_xlfn.IFS(Orders!W1042=0,"Endirim Yoxdur",SUMIFS(Orders!$V:$V,Orders!$T:$T,Orders!T1042)&gt;10,ROUND(Orders!W1042*1.15,2),SUMIFS(Orders!$V:$V,Orders!$T:$T,Orders!T1042)&lt;=10,"Endirim Yoxdur")</f>
        <v>0.35</v>
      </c>
    </row>
    <row r="1043" spans="3:5" x14ac:dyDescent="0.25">
      <c r="C1043" s="26" t="str">
        <f>IF(Orders!U1043&gt;500,"Yüksək Satış","Aşağı Satış")</f>
        <v>Aşağı Satış</v>
      </c>
      <c r="D1043" s="26" t="str">
        <f>IF(Orders!U1043&gt;500,IF(Orders!E1043="First Class",IF(Orders!W1043=0,"VIP","Special"),"Formal"),"Normal")</f>
        <v>Normal</v>
      </c>
      <c r="E1043" s="26" cm="1">
        <f t="array" ref="E1043">_xlfn.IFS(Orders!W1043=0,"Endirim Yoxdur",SUMIFS(Orders!$V:$V,Orders!$T:$T,Orders!T1043)&gt;10,ROUND(Orders!W1043*1.15,2),SUMIFS(Orders!$V:$V,Orders!$T:$T,Orders!T1043)&lt;=10,"Endirim Yoxdur")</f>
        <v>0.12</v>
      </c>
    </row>
    <row r="1044" spans="3:5" x14ac:dyDescent="0.25">
      <c r="C1044" s="26" t="str">
        <f>IF(Orders!U1044&gt;500,"Yüksək Satış","Aşağı Satış")</f>
        <v>Aşağı Satış</v>
      </c>
      <c r="D1044" s="26" t="str">
        <f>IF(Orders!U1044&gt;500,IF(Orders!E1044="First Class",IF(Orders!W1044=0,"VIP","Special"),"Formal"),"Normal")</f>
        <v>Normal</v>
      </c>
      <c r="E1044" s="26" t="str" cm="1">
        <f t="array" ref="E1044">_xlfn.IFS(Orders!W1044=0,"Endirim Yoxdur",SUMIFS(Orders!$V:$V,Orders!$T:$T,Orders!T1044)&gt;10,ROUND(Orders!W1044*1.15,2),SUMIFS(Orders!$V:$V,Orders!$T:$T,Orders!T1044)&lt;=10,"Endirim Yoxdur")</f>
        <v>Endirim Yoxdur</v>
      </c>
    </row>
    <row r="1045" spans="3:5" x14ac:dyDescent="0.25">
      <c r="C1045" s="26" t="str">
        <f>IF(Orders!U1045&gt;500,"Yüksək Satış","Aşağı Satış")</f>
        <v>Aşağı Satış</v>
      </c>
      <c r="D1045" s="26" t="str">
        <f>IF(Orders!U1045&gt;500,IF(Orders!E1045="First Class",IF(Orders!W1045=0,"VIP","Special"),"Formal"),"Normal")</f>
        <v>Normal</v>
      </c>
      <c r="E1045" s="26" cm="1">
        <f t="array" ref="E1045">_xlfn.IFS(Orders!W1045=0,"Endirim Yoxdur",SUMIFS(Orders!$V:$V,Orders!$T:$T,Orders!T1045)&gt;10,ROUND(Orders!W1045*1.15,2),SUMIFS(Orders!$V:$V,Orders!$T:$T,Orders!T1045)&lt;=10,"Endirim Yoxdur")</f>
        <v>0.92</v>
      </c>
    </row>
    <row r="1046" spans="3:5" x14ac:dyDescent="0.25">
      <c r="C1046" s="26" t="str">
        <f>IF(Orders!U1046&gt;500,"Yüksək Satış","Aşağı Satış")</f>
        <v>Aşağı Satış</v>
      </c>
      <c r="D1046" s="26" t="str">
        <f>IF(Orders!U1046&gt;500,IF(Orders!E1046="First Class",IF(Orders!W1046=0,"VIP","Special"),"Formal"),"Normal")</f>
        <v>Normal</v>
      </c>
      <c r="E1046" s="26" t="str" cm="1">
        <f t="array" ref="E1046">_xlfn.IFS(Orders!W1046=0,"Endirim Yoxdur",SUMIFS(Orders!$V:$V,Orders!$T:$T,Orders!T1046)&gt;10,ROUND(Orders!W1046*1.15,2),SUMIFS(Orders!$V:$V,Orders!$T:$T,Orders!T1046)&lt;=10,"Endirim Yoxdur")</f>
        <v>Endirim Yoxdur</v>
      </c>
    </row>
    <row r="1047" spans="3:5" x14ac:dyDescent="0.25">
      <c r="C1047" s="26" t="str">
        <f>IF(Orders!U1047&gt;500,"Yüksək Satış","Aşağı Satış")</f>
        <v>Aşağı Satış</v>
      </c>
      <c r="D1047" s="26" t="str">
        <f>IF(Orders!U1047&gt;500,IF(Orders!E1047="First Class",IF(Orders!W1047=0,"VIP","Special"),"Formal"),"Normal")</f>
        <v>Normal</v>
      </c>
      <c r="E1047" s="26" t="str" cm="1">
        <f t="array" ref="E1047">_xlfn.IFS(Orders!W1047=0,"Endirim Yoxdur",SUMIFS(Orders!$V:$V,Orders!$T:$T,Orders!T1047)&gt;10,ROUND(Orders!W1047*1.15,2),SUMIFS(Orders!$V:$V,Orders!$T:$T,Orders!T1047)&lt;=10,"Endirim Yoxdur")</f>
        <v>Endirim Yoxdur</v>
      </c>
    </row>
    <row r="1048" spans="3:5" x14ac:dyDescent="0.25">
      <c r="C1048" s="26" t="str">
        <f>IF(Orders!U1048&gt;500,"Yüksək Satış","Aşağı Satış")</f>
        <v>Aşağı Satış</v>
      </c>
      <c r="D1048" s="26" t="str">
        <f>IF(Orders!U1048&gt;500,IF(Orders!E1048="First Class",IF(Orders!W1048=0,"VIP","Special"),"Formal"),"Normal")</f>
        <v>Normal</v>
      </c>
      <c r="E1048" s="26" cm="1">
        <f t="array" ref="E1048">_xlfn.IFS(Orders!W1048=0,"Endirim Yoxdur",SUMIFS(Orders!$V:$V,Orders!$T:$T,Orders!T1048)&gt;10,ROUND(Orders!W1048*1.15,2),SUMIFS(Orders!$V:$V,Orders!$T:$T,Orders!T1048)&lt;=10,"Endirim Yoxdur")</f>
        <v>0.23</v>
      </c>
    </row>
    <row r="1049" spans="3:5" x14ac:dyDescent="0.25">
      <c r="C1049" s="26" t="str">
        <f>IF(Orders!U1049&gt;500,"Yüksək Satış","Aşağı Satış")</f>
        <v>Aşağı Satış</v>
      </c>
      <c r="D1049" s="26" t="str">
        <f>IF(Orders!U1049&gt;500,IF(Orders!E1049="First Class",IF(Orders!W1049=0,"VIP","Special"),"Formal"),"Normal")</f>
        <v>Normal</v>
      </c>
      <c r="E1049" s="26" t="str" cm="1">
        <f t="array" ref="E1049">_xlfn.IFS(Orders!W1049=0,"Endirim Yoxdur",SUMIFS(Orders!$V:$V,Orders!$T:$T,Orders!T1049)&gt;10,ROUND(Orders!W1049*1.15,2),SUMIFS(Orders!$V:$V,Orders!$T:$T,Orders!T1049)&lt;=10,"Endirim Yoxdur")</f>
        <v>Endirim Yoxdur</v>
      </c>
    </row>
    <row r="1050" spans="3:5" x14ac:dyDescent="0.25">
      <c r="C1050" s="26" t="str">
        <f>IF(Orders!U1050&gt;500,"Yüksək Satış","Aşağı Satış")</f>
        <v>Aşağı Satış</v>
      </c>
      <c r="D1050" s="26" t="str">
        <f>IF(Orders!U1050&gt;500,IF(Orders!E1050="First Class",IF(Orders!W1050=0,"VIP","Special"),"Formal"),"Normal")</f>
        <v>Normal</v>
      </c>
      <c r="E1050" s="26" t="str" cm="1">
        <f t="array" ref="E1050">_xlfn.IFS(Orders!W1050=0,"Endirim Yoxdur",SUMIFS(Orders!$V:$V,Orders!$T:$T,Orders!T1050)&gt;10,ROUND(Orders!W1050*1.15,2),SUMIFS(Orders!$V:$V,Orders!$T:$T,Orders!T1050)&lt;=10,"Endirim Yoxdur")</f>
        <v>Endirim Yoxdur</v>
      </c>
    </row>
    <row r="1051" spans="3:5" x14ac:dyDescent="0.25">
      <c r="C1051" s="26" t="str">
        <f>IF(Orders!U1051&gt;500,"Yüksək Satış","Aşağı Satış")</f>
        <v>Aşağı Satış</v>
      </c>
      <c r="D1051" s="26" t="str">
        <f>IF(Orders!U1051&gt;500,IF(Orders!E1051="First Class",IF(Orders!W1051=0,"VIP","Special"),"Formal"),"Normal")</f>
        <v>Normal</v>
      </c>
      <c r="E1051" s="26" cm="1">
        <f t="array" ref="E1051">_xlfn.IFS(Orders!W1051=0,"Endirim Yoxdur",SUMIFS(Orders!$V:$V,Orders!$T:$T,Orders!T1051)&gt;10,ROUND(Orders!W1051*1.15,2),SUMIFS(Orders!$V:$V,Orders!$T:$T,Orders!T1051)&lt;=10,"Endirim Yoxdur")</f>
        <v>0.23</v>
      </c>
    </row>
    <row r="1052" spans="3:5" x14ac:dyDescent="0.25">
      <c r="C1052" s="26" t="str">
        <f>IF(Orders!U1052&gt;500,"Yüksək Satış","Aşağı Satış")</f>
        <v>Aşağı Satış</v>
      </c>
      <c r="D1052" s="26" t="str">
        <f>IF(Orders!U1052&gt;500,IF(Orders!E1052="First Class",IF(Orders!W1052=0,"VIP","Special"),"Formal"),"Normal")</f>
        <v>Normal</v>
      </c>
      <c r="E1052" s="26" cm="1">
        <f t="array" ref="E1052">_xlfn.IFS(Orders!W1052=0,"Endirim Yoxdur",SUMIFS(Orders!$V:$V,Orders!$T:$T,Orders!T1052)&gt;10,ROUND(Orders!W1052*1.15,2),SUMIFS(Orders!$V:$V,Orders!$T:$T,Orders!T1052)&lt;=10,"Endirim Yoxdur")</f>
        <v>0.23</v>
      </c>
    </row>
    <row r="1053" spans="3:5" x14ac:dyDescent="0.25">
      <c r="C1053" s="26" t="str">
        <f>IF(Orders!U1053&gt;500,"Yüksək Satış","Aşağı Satış")</f>
        <v>Aşağı Satış</v>
      </c>
      <c r="D1053" s="26" t="str">
        <f>IF(Orders!U1053&gt;500,IF(Orders!E1053="First Class",IF(Orders!W1053=0,"VIP","Special"),"Formal"),"Normal")</f>
        <v>Normal</v>
      </c>
      <c r="E1053" s="26" cm="1">
        <f t="array" ref="E1053">_xlfn.IFS(Orders!W1053=0,"Endirim Yoxdur",SUMIFS(Orders!$V:$V,Orders!$T:$T,Orders!T1053)&gt;10,ROUND(Orders!W1053*1.15,2),SUMIFS(Orders!$V:$V,Orders!$T:$T,Orders!T1053)&lt;=10,"Endirim Yoxdur")</f>
        <v>0.92</v>
      </c>
    </row>
    <row r="1054" spans="3:5" x14ac:dyDescent="0.25">
      <c r="C1054" s="26" t="str">
        <f>IF(Orders!U1054&gt;500,"Yüksək Satış","Aşağı Satış")</f>
        <v>Aşağı Satış</v>
      </c>
      <c r="D1054" s="26" t="str">
        <f>IF(Orders!U1054&gt;500,IF(Orders!E1054="First Class",IF(Orders!W1054=0,"VIP","Special"),"Formal"),"Normal")</f>
        <v>Normal</v>
      </c>
      <c r="E1054" s="26" t="str" cm="1">
        <f t="array" ref="E1054">_xlfn.IFS(Orders!W1054=0,"Endirim Yoxdur",SUMIFS(Orders!$V:$V,Orders!$T:$T,Orders!T1054)&gt;10,ROUND(Orders!W1054*1.15,2),SUMIFS(Orders!$V:$V,Orders!$T:$T,Orders!T1054)&lt;=10,"Endirim Yoxdur")</f>
        <v>Endirim Yoxdur</v>
      </c>
    </row>
    <row r="1055" spans="3:5" x14ac:dyDescent="0.25">
      <c r="C1055" s="26" t="str">
        <f>IF(Orders!U1055&gt;500,"Yüksək Satış","Aşağı Satış")</f>
        <v>Aşağı Satış</v>
      </c>
      <c r="D1055" s="26" t="str">
        <f>IF(Orders!U1055&gt;500,IF(Orders!E1055="First Class",IF(Orders!W1055=0,"VIP","Special"),"Formal"),"Normal")</f>
        <v>Normal</v>
      </c>
      <c r="E1055" s="26" t="str" cm="1">
        <f t="array" ref="E1055">_xlfn.IFS(Orders!W1055=0,"Endirim Yoxdur",SUMIFS(Orders!$V:$V,Orders!$T:$T,Orders!T1055)&gt;10,ROUND(Orders!W1055*1.15,2),SUMIFS(Orders!$V:$V,Orders!$T:$T,Orders!T1055)&lt;=10,"Endirim Yoxdur")</f>
        <v>Endirim Yoxdur</v>
      </c>
    </row>
    <row r="1056" spans="3:5" x14ac:dyDescent="0.25">
      <c r="C1056" s="26" t="str">
        <f>IF(Orders!U1056&gt;500,"Yüksək Satış","Aşağı Satış")</f>
        <v>Aşağı Satış</v>
      </c>
      <c r="D1056" s="26" t="str">
        <f>IF(Orders!U1056&gt;500,IF(Orders!E1056="First Class",IF(Orders!W1056=0,"VIP","Special"),"Formal"),"Normal")</f>
        <v>Normal</v>
      </c>
      <c r="E1056" s="26" cm="1">
        <f t="array" ref="E1056">_xlfn.IFS(Orders!W1056=0,"Endirim Yoxdur",SUMIFS(Orders!$V:$V,Orders!$T:$T,Orders!T1056)&gt;10,ROUND(Orders!W1056*1.15,2),SUMIFS(Orders!$V:$V,Orders!$T:$T,Orders!T1056)&lt;=10,"Endirim Yoxdur")</f>
        <v>0.23</v>
      </c>
    </row>
    <row r="1057" spans="3:5" x14ac:dyDescent="0.25">
      <c r="C1057" s="26" t="str">
        <f>IF(Orders!U1057&gt;500,"Yüksək Satış","Aşağı Satış")</f>
        <v>Aşağı Satış</v>
      </c>
      <c r="D1057" s="26" t="str">
        <f>IF(Orders!U1057&gt;500,IF(Orders!E1057="First Class",IF(Orders!W1057=0,"VIP","Special"),"Formal"),"Normal")</f>
        <v>Normal</v>
      </c>
      <c r="E1057" s="26" t="str" cm="1">
        <f t="array" ref="E1057">_xlfn.IFS(Orders!W1057=0,"Endirim Yoxdur",SUMIFS(Orders!$V:$V,Orders!$T:$T,Orders!T1057)&gt;10,ROUND(Orders!W1057*1.15,2),SUMIFS(Orders!$V:$V,Orders!$T:$T,Orders!T1057)&lt;=10,"Endirim Yoxdur")</f>
        <v>Endirim Yoxdur</v>
      </c>
    </row>
    <row r="1058" spans="3:5" x14ac:dyDescent="0.25">
      <c r="C1058" s="26" t="str">
        <f>IF(Orders!U1058&gt;500,"Yüksək Satış","Aşağı Satış")</f>
        <v>Aşağı Satış</v>
      </c>
      <c r="D1058" s="26" t="str">
        <f>IF(Orders!U1058&gt;500,IF(Orders!E1058="First Class",IF(Orders!W1058=0,"VIP","Special"),"Formal"),"Normal")</f>
        <v>Normal</v>
      </c>
      <c r="E1058" s="26" t="str" cm="1">
        <f t="array" ref="E1058">_xlfn.IFS(Orders!W1058=0,"Endirim Yoxdur",SUMIFS(Orders!$V:$V,Orders!$T:$T,Orders!T1058)&gt;10,ROUND(Orders!W1058*1.15,2),SUMIFS(Orders!$V:$V,Orders!$T:$T,Orders!T1058)&lt;=10,"Endirim Yoxdur")</f>
        <v>Endirim Yoxdur</v>
      </c>
    </row>
    <row r="1059" spans="3:5" x14ac:dyDescent="0.25">
      <c r="C1059" s="26" t="str">
        <f>IF(Orders!U1059&gt;500,"Yüksək Satış","Aşağı Satış")</f>
        <v>Aşağı Satış</v>
      </c>
      <c r="D1059" s="26" t="str">
        <f>IF(Orders!U1059&gt;500,IF(Orders!E1059="First Class",IF(Orders!W1059=0,"VIP","Special"),"Formal"),"Normal")</f>
        <v>Normal</v>
      </c>
      <c r="E1059" s="26" cm="1">
        <f t="array" ref="E1059">_xlfn.IFS(Orders!W1059=0,"Endirim Yoxdur",SUMIFS(Orders!$V:$V,Orders!$T:$T,Orders!T1059)&gt;10,ROUND(Orders!W1059*1.15,2),SUMIFS(Orders!$V:$V,Orders!$T:$T,Orders!T1059)&lt;=10,"Endirim Yoxdur")</f>
        <v>0.23</v>
      </c>
    </row>
    <row r="1060" spans="3:5" x14ac:dyDescent="0.25">
      <c r="C1060" s="26" t="str">
        <f>IF(Orders!U1060&gt;500,"Yüksək Satış","Aşağı Satış")</f>
        <v>Aşağı Satış</v>
      </c>
      <c r="D1060" s="26" t="str">
        <f>IF(Orders!U1060&gt;500,IF(Orders!E1060="First Class",IF(Orders!W1060=0,"VIP","Special"),"Formal"),"Normal")</f>
        <v>Normal</v>
      </c>
      <c r="E1060" s="26" t="str" cm="1">
        <f t="array" ref="E1060">_xlfn.IFS(Orders!W1060=0,"Endirim Yoxdur",SUMIFS(Orders!$V:$V,Orders!$T:$T,Orders!T1060)&gt;10,ROUND(Orders!W1060*1.15,2),SUMIFS(Orders!$V:$V,Orders!$T:$T,Orders!T1060)&lt;=10,"Endirim Yoxdur")</f>
        <v>Endirim Yoxdur</v>
      </c>
    </row>
    <row r="1061" spans="3:5" x14ac:dyDescent="0.25">
      <c r="C1061" s="26" t="str">
        <f>IF(Orders!U1061&gt;500,"Yüksək Satış","Aşağı Satış")</f>
        <v>Aşağı Satış</v>
      </c>
      <c r="D1061" s="26" t="str">
        <f>IF(Orders!U1061&gt;500,IF(Orders!E1061="First Class",IF(Orders!W1061=0,"VIP","Special"),"Formal"),"Normal")</f>
        <v>Normal</v>
      </c>
      <c r="E1061" s="26" t="str" cm="1">
        <f t="array" ref="E1061">_xlfn.IFS(Orders!W1061=0,"Endirim Yoxdur",SUMIFS(Orders!$V:$V,Orders!$T:$T,Orders!T1061)&gt;10,ROUND(Orders!W1061*1.15,2),SUMIFS(Orders!$V:$V,Orders!$T:$T,Orders!T1061)&lt;=10,"Endirim Yoxdur")</f>
        <v>Endirim Yoxdur</v>
      </c>
    </row>
    <row r="1062" spans="3:5" x14ac:dyDescent="0.25">
      <c r="C1062" s="26" t="str">
        <f>IF(Orders!U1062&gt;500,"Yüksək Satış","Aşağı Satış")</f>
        <v>Aşağı Satış</v>
      </c>
      <c r="D1062" s="26" t="str">
        <f>IF(Orders!U1062&gt;500,IF(Orders!E1062="First Class",IF(Orders!W1062=0,"VIP","Special"),"Formal"),"Normal")</f>
        <v>Normal</v>
      </c>
      <c r="E1062" s="26" t="str" cm="1">
        <f t="array" ref="E1062">_xlfn.IFS(Orders!W1062=0,"Endirim Yoxdur",SUMIFS(Orders!$V:$V,Orders!$T:$T,Orders!T1062)&gt;10,ROUND(Orders!W1062*1.15,2),SUMIFS(Orders!$V:$V,Orders!$T:$T,Orders!T1062)&lt;=10,"Endirim Yoxdur")</f>
        <v>Endirim Yoxdur</v>
      </c>
    </row>
    <row r="1063" spans="3:5" x14ac:dyDescent="0.25">
      <c r="C1063" s="26" t="str">
        <f>IF(Orders!U1063&gt;500,"Yüksək Satış","Aşağı Satış")</f>
        <v>Aşağı Satış</v>
      </c>
      <c r="D1063" s="26" t="str">
        <f>IF(Orders!U1063&gt;500,IF(Orders!E1063="First Class",IF(Orders!W1063=0,"VIP","Special"),"Formal"),"Normal")</f>
        <v>Normal</v>
      </c>
      <c r="E1063" s="26" t="str" cm="1">
        <f t="array" ref="E1063">_xlfn.IFS(Orders!W1063=0,"Endirim Yoxdur",SUMIFS(Orders!$V:$V,Orders!$T:$T,Orders!T1063)&gt;10,ROUND(Orders!W1063*1.15,2),SUMIFS(Orders!$V:$V,Orders!$T:$T,Orders!T1063)&lt;=10,"Endirim Yoxdur")</f>
        <v>Endirim Yoxdur</v>
      </c>
    </row>
    <row r="1064" spans="3:5" x14ac:dyDescent="0.25">
      <c r="C1064" s="26" t="str">
        <f>IF(Orders!U1064&gt;500,"Yüksək Satış","Aşağı Satış")</f>
        <v>Aşağı Satış</v>
      </c>
      <c r="D1064" s="26" t="str">
        <f>IF(Orders!U1064&gt;500,IF(Orders!E1064="First Class",IF(Orders!W1064=0,"VIP","Special"),"Formal"),"Normal")</f>
        <v>Normal</v>
      </c>
      <c r="E1064" s="26" t="str" cm="1">
        <f t="array" ref="E1064">_xlfn.IFS(Orders!W1064=0,"Endirim Yoxdur",SUMIFS(Orders!$V:$V,Orders!$T:$T,Orders!T1064)&gt;10,ROUND(Orders!W1064*1.15,2),SUMIFS(Orders!$V:$V,Orders!$T:$T,Orders!T1064)&lt;=10,"Endirim Yoxdur")</f>
        <v>Endirim Yoxdur</v>
      </c>
    </row>
    <row r="1065" spans="3:5" x14ac:dyDescent="0.25">
      <c r="C1065" s="26" t="str">
        <f>IF(Orders!U1065&gt;500,"Yüksək Satış","Aşağı Satış")</f>
        <v>Yüksək Satış</v>
      </c>
      <c r="D1065" s="26" t="str">
        <f>IF(Orders!U1065&gt;500,IF(Orders!E1065="First Class",IF(Orders!W1065=0,"VIP","Special"),"Formal"),"Normal")</f>
        <v>Formal</v>
      </c>
      <c r="E1065" s="26" cm="1">
        <f t="array" ref="E1065">_xlfn.IFS(Orders!W1065=0,"Endirim Yoxdur",SUMIFS(Orders!$V:$V,Orders!$T:$T,Orders!T1065)&gt;10,ROUND(Orders!W1065*1.15,2),SUMIFS(Orders!$V:$V,Orders!$T:$T,Orders!T1065)&lt;=10,"Endirim Yoxdur")</f>
        <v>0.46</v>
      </c>
    </row>
    <row r="1066" spans="3:5" x14ac:dyDescent="0.25">
      <c r="C1066" s="26" t="str">
        <f>IF(Orders!U1066&gt;500,"Yüksək Satış","Aşağı Satış")</f>
        <v>Aşağı Satış</v>
      </c>
      <c r="D1066" s="26" t="str">
        <f>IF(Orders!U1066&gt;500,IF(Orders!E1066="First Class",IF(Orders!W1066=0,"VIP","Special"),"Formal"),"Normal")</f>
        <v>Normal</v>
      </c>
      <c r="E1066" s="26" cm="1">
        <f t="array" ref="E1066">_xlfn.IFS(Orders!W1066=0,"Endirim Yoxdur",SUMIFS(Orders!$V:$V,Orders!$T:$T,Orders!T1066)&gt;10,ROUND(Orders!W1066*1.15,2),SUMIFS(Orders!$V:$V,Orders!$T:$T,Orders!T1066)&lt;=10,"Endirim Yoxdur")</f>
        <v>0.23</v>
      </c>
    </row>
    <row r="1067" spans="3:5" x14ac:dyDescent="0.25">
      <c r="C1067" s="26" t="str">
        <f>IF(Orders!U1067&gt;500,"Yüksək Satış","Aşağı Satış")</f>
        <v>Yüksək Satış</v>
      </c>
      <c r="D1067" s="26" t="str">
        <f>IF(Orders!U1067&gt;500,IF(Orders!E1067="First Class",IF(Orders!W1067=0,"VIP","Special"),"Formal"),"Normal")</f>
        <v>Formal</v>
      </c>
      <c r="E1067" s="26" t="str" cm="1">
        <f t="array" ref="E1067">_xlfn.IFS(Orders!W1067=0,"Endirim Yoxdur",SUMIFS(Orders!$V:$V,Orders!$T:$T,Orders!T1067)&gt;10,ROUND(Orders!W1067*1.15,2),SUMIFS(Orders!$V:$V,Orders!$T:$T,Orders!T1067)&lt;=10,"Endirim Yoxdur")</f>
        <v>Endirim Yoxdur</v>
      </c>
    </row>
    <row r="1068" spans="3:5" x14ac:dyDescent="0.25">
      <c r="C1068" s="26" t="str">
        <f>IF(Orders!U1068&gt;500,"Yüksək Satış","Aşağı Satış")</f>
        <v>Aşağı Satış</v>
      </c>
      <c r="D1068" s="26" t="str">
        <f>IF(Orders!U1068&gt;500,IF(Orders!E1068="First Class",IF(Orders!W1068=0,"VIP","Special"),"Formal"),"Normal")</f>
        <v>Normal</v>
      </c>
      <c r="E1068" s="26" cm="1">
        <f t="array" ref="E1068">_xlfn.IFS(Orders!W1068=0,"Endirim Yoxdur",SUMIFS(Orders!$V:$V,Orders!$T:$T,Orders!T1068)&gt;10,ROUND(Orders!W1068*1.15,2),SUMIFS(Orders!$V:$V,Orders!$T:$T,Orders!T1068)&lt;=10,"Endirim Yoxdur")</f>
        <v>0.23</v>
      </c>
    </row>
    <row r="1069" spans="3:5" x14ac:dyDescent="0.25">
      <c r="C1069" s="26" t="str">
        <f>IF(Orders!U1069&gt;500,"Yüksək Satış","Aşağı Satış")</f>
        <v>Aşağı Satış</v>
      </c>
      <c r="D1069" s="26" t="str">
        <f>IF(Orders!U1069&gt;500,IF(Orders!E1069="First Class",IF(Orders!W1069=0,"VIP","Special"),"Formal"),"Normal")</f>
        <v>Normal</v>
      </c>
      <c r="E1069" s="26" cm="1">
        <f t="array" ref="E1069">_xlfn.IFS(Orders!W1069=0,"Endirim Yoxdur",SUMIFS(Orders!$V:$V,Orders!$T:$T,Orders!T1069)&gt;10,ROUND(Orders!W1069*1.15,2),SUMIFS(Orders!$V:$V,Orders!$T:$T,Orders!T1069)&lt;=10,"Endirim Yoxdur")</f>
        <v>0.23</v>
      </c>
    </row>
    <row r="1070" spans="3:5" x14ac:dyDescent="0.25">
      <c r="C1070" s="26" t="str">
        <f>IF(Orders!U1070&gt;500,"Yüksək Satış","Aşağı Satış")</f>
        <v>Aşağı Satış</v>
      </c>
      <c r="D1070" s="26" t="str">
        <f>IF(Orders!U1070&gt;500,IF(Orders!E1070="First Class",IF(Orders!W1070=0,"VIP","Special"),"Formal"),"Normal")</f>
        <v>Normal</v>
      </c>
      <c r="E1070" s="26" cm="1">
        <f t="array" ref="E1070">_xlfn.IFS(Orders!W1070=0,"Endirim Yoxdur",SUMIFS(Orders!$V:$V,Orders!$T:$T,Orders!T1070)&gt;10,ROUND(Orders!W1070*1.15,2),SUMIFS(Orders!$V:$V,Orders!$T:$T,Orders!T1070)&lt;=10,"Endirim Yoxdur")</f>
        <v>0.23</v>
      </c>
    </row>
    <row r="1071" spans="3:5" x14ac:dyDescent="0.25">
      <c r="C1071" s="26" t="str">
        <f>IF(Orders!U1071&gt;500,"Yüksək Satış","Aşağı Satış")</f>
        <v>Aşağı Satış</v>
      </c>
      <c r="D1071" s="26" t="str">
        <f>IF(Orders!U1071&gt;500,IF(Orders!E1071="First Class",IF(Orders!W1071=0,"VIP","Special"),"Formal"),"Normal")</f>
        <v>Normal</v>
      </c>
      <c r="E1071" s="26" t="str" cm="1">
        <f t="array" ref="E1071">_xlfn.IFS(Orders!W1071=0,"Endirim Yoxdur",SUMIFS(Orders!$V:$V,Orders!$T:$T,Orders!T1071)&gt;10,ROUND(Orders!W1071*1.15,2),SUMIFS(Orders!$V:$V,Orders!$T:$T,Orders!T1071)&lt;=10,"Endirim Yoxdur")</f>
        <v>Endirim Yoxdur</v>
      </c>
    </row>
    <row r="1072" spans="3:5" x14ac:dyDescent="0.25">
      <c r="C1072" s="26" t="str">
        <f>IF(Orders!U1072&gt;500,"Yüksək Satış","Aşağı Satış")</f>
        <v>Aşağı Satış</v>
      </c>
      <c r="D1072" s="26" t="str">
        <f>IF(Orders!U1072&gt;500,IF(Orders!E1072="First Class",IF(Orders!W1072=0,"VIP","Special"),"Formal"),"Normal")</f>
        <v>Normal</v>
      </c>
      <c r="E1072" s="26" cm="1">
        <f t="array" ref="E1072">_xlfn.IFS(Orders!W1072=0,"Endirim Yoxdur",SUMIFS(Orders!$V:$V,Orders!$T:$T,Orders!T1072)&gt;10,ROUND(Orders!W1072*1.15,2),SUMIFS(Orders!$V:$V,Orders!$T:$T,Orders!T1072)&lt;=10,"Endirim Yoxdur")</f>
        <v>0.23</v>
      </c>
    </row>
    <row r="1073" spans="3:5" x14ac:dyDescent="0.25">
      <c r="C1073" s="26" t="str">
        <f>IF(Orders!U1073&gt;500,"Yüksək Satış","Aşağı Satış")</f>
        <v>Aşağı Satış</v>
      </c>
      <c r="D1073" s="26" t="str">
        <f>IF(Orders!U1073&gt;500,IF(Orders!E1073="First Class",IF(Orders!W1073=0,"VIP","Special"),"Formal"),"Normal")</f>
        <v>Normal</v>
      </c>
      <c r="E1073" s="26" t="str" cm="1">
        <f t="array" ref="E1073">_xlfn.IFS(Orders!W1073=0,"Endirim Yoxdur",SUMIFS(Orders!$V:$V,Orders!$T:$T,Orders!T1073)&gt;10,ROUND(Orders!W1073*1.15,2),SUMIFS(Orders!$V:$V,Orders!$T:$T,Orders!T1073)&lt;=10,"Endirim Yoxdur")</f>
        <v>Endirim Yoxdur</v>
      </c>
    </row>
    <row r="1074" spans="3:5" x14ac:dyDescent="0.25">
      <c r="C1074" s="26" t="str">
        <f>IF(Orders!U1074&gt;500,"Yüksək Satış","Aşağı Satış")</f>
        <v>Aşağı Satış</v>
      </c>
      <c r="D1074" s="26" t="str">
        <f>IF(Orders!U1074&gt;500,IF(Orders!E1074="First Class",IF(Orders!W1074=0,"VIP","Special"),"Formal"),"Normal")</f>
        <v>Normal</v>
      </c>
      <c r="E1074" s="26" t="str" cm="1">
        <f t="array" ref="E1074">_xlfn.IFS(Orders!W1074=0,"Endirim Yoxdur",SUMIFS(Orders!$V:$V,Orders!$T:$T,Orders!T1074)&gt;10,ROUND(Orders!W1074*1.15,2),SUMIFS(Orders!$V:$V,Orders!$T:$T,Orders!T1074)&lt;=10,"Endirim Yoxdur")</f>
        <v>Endirim Yoxdur</v>
      </c>
    </row>
    <row r="1075" spans="3:5" x14ac:dyDescent="0.25">
      <c r="C1075" s="26" t="str">
        <f>IF(Orders!U1075&gt;500,"Yüksək Satış","Aşağı Satış")</f>
        <v>Aşağı Satış</v>
      </c>
      <c r="D1075" s="26" t="str">
        <f>IF(Orders!U1075&gt;500,IF(Orders!E1075="First Class",IF(Orders!W1075=0,"VIP","Special"),"Formal"),"Normal")</f>
        <v>Normal</v>
      </c>
      <c r="E1075" s="26" t="str" cm="1">
        <f t="array" ref="E1075">_xlfn.IFS(Orders!W1075=0,"Endirim Yoxdur",SUMIFS(Orders!$V:$V,Orders!$T:$T,Orders!T1075)&gt;10,ROUND(Orders!W1075*1.15,2),SUMIFS(Orders!$V:$V,Orders!$T:$T,Orders!T1075)&lt;=10,"Endirim Yoxdur")</f>
        <v>Endirim Yoxdur</v>
      </c>
    </row>
    <row r="1076" spans="3:5" x14ac:dyDescent="0.25">
      <c r="C1076" s="26" t="str">
        <f>IF(Orders!U1076&gt;500,"Yüksək Satış","Aşağı Satış")</f>
        <v>Yüksək Satış</v>
      </c>
      <c r="D1076" s="26" t="str">
        <f>IF(Orders!U1076&gt;500,IF(Orders!E1076="First Class",IF(Orders!W1076=0,"VIP","Special"),"Formal"),"Normal")</f>
        <v>Formal</v>
      </c>
      <c r="E1076" s="26" t="str" cm="1">
        <f t="array" ref="E1076">_xlfn.IFS(Orders!W1076=0,"Endirim Yoxdur",SUMIFS(Orders!$V:$V,Orders!$T:$T,Orders!T1076)&gt;10,ROUND(Orders!W1076*1.15,2),SUMIFS(Orders!$V:$V,Orders!$T:$T,Orders!T1076)&lt;=10,"Endirim Yoxdur")</f>
        <v>Endirim Yoxdur</v>
      </c>
    </row>
    <row r="1077" spans="3:5" x14ac:dyDescent="0.25">
      <c r="C1077" s="26" t="str">
        <f>IF(Orders!U1077&gt;500,"Yüksək Satış","Aşağı Satış")</f>
        <v>Aşağı Satış</v>
      </c>
      <c r="D1077" s="26" t="str">
        <f>IF(Orders!U1077&gt;500,IF(Orders!E1077="First Class",IF(Orders!W1077=0,"VIP","Special"),"Formal"),"Normal")</f>
        <v>Normal</v>
      </c>
      <c r="E1077" s="26" t="str" cm="1">
        <f t="array" ref="E1077">_xlfn.IFS(Orders!W1077=0,"Endirim Yoxdur",SUMIFS(Orders!$V:$V,Orders!$T:$T,Orders!T1077)&gt;10,ROUND(Orders!W1077*1.15,2),SUMIFS(Orders!$V:$V,Orders!$T:$T,Orders!T1077)&lt;=10,"Endirim Yoxdur")</f>
        <v>Endirim Yoxdur</v>
      </c>
    </row>
    <row r="1078" spans="3:5" x14ac:dyDescent="0.25">
      <c r="C1078" s="26" t="str">
        <f>IF(Orders!U1078&gt;500,"Yüksək Satış","Aşağı Satış")</f>
        <v>Yüksək Satış</v>
      </c>
      <c r="D1078" s="26" t="str">
        <f>IF(Orders!U1078&gt;500,IF(Orders!E1078="First Class",IF(Orders!W1078=0,"VIP","Special"),"Formal"),"Normal")</f>
        <v>Formal</v>
      </c>
      <c r="E1078" s="26" t="str" cm="1">
        <f t="array" ref="E1078">_xlfn.IFS(Orders!W1078=0,"Endirim Yoxdur",SUMIFS(Orders!$V:$V,Orders!$T:$T,Orders!T1078)&gt;10,ROUND(Orders!W1078*1.15,2),SUMIFS(Orders!$V:$V,Orders!$T:$T,Orders!T1078)&lt;=10,"Endirim Yoxdur")</f>
        <v>Endirim Yoxdur</v>
      </c>
    </row>
    <row r="1079" spans="3:5" x14ac:dyDescent="0.25">
      <c r="C1079" s="26" t="str">
        <f>IF(Orders!U1079&gt;500,"Yüksək Satış","Aşağı Satış")</f>
        <v>Aşağı Satış</v>
      </c>
      <c r="D1079" s="26" t="str">
        <f>IF(Orders!U1079&gt;500,IF(Orders!E1079="First Class",IF(Orders!W1079=0,"VIP","Special"),"Formal"),"Normal")</f>
        <v>Normal</v>
      </c>
      <c r="E1079" s="26" cm="1">
        <f t="array" ref="E1079">_xlfn.IFS(Orders!W1079=0,"Endirim Yoxdur",SUMIFS(Orders!$V:$V,Orders!$T:$T,Orders!T1079)&gt;10,ROUND(Orders!W1079*1.15,2),SUMIFS(Orders!$V:$V,Orders!$T:$T,Orders!T1079)&lt;=10,"Endirim Yoxdur")</f>
        <v>0.46</v>
      </c>
    </row>
    <row r="1080" spans="3:5" x14ac:dyDescent="0.25">
      <c r="C1080" s="26" t="str">
        <f>IF(Orders!U1080&gt;500,"Yüksək Satış","Aşağı Satış")</f>
        <v>Yüksək Satış</v>
      </c>
      <c r="D1080" s="26" t="str">
        <f>IF(Orders!U1080&gt;500,IF(Orders!E1080="First Class",IF(Orders!W1080=0,"VIP","Special"),"Formal"),"Normal")</f>
        <v>Formal</v>
      </c>
      <c r="E1080" s="26" cm="1">
        <f t="array" ref="E1080">_xlfn.IFS(Orders!W1080=0,"Endirim Yoxdur",SUMIFS(Orders!$V:$V,Orders!$T:$T,Orders!T1080)&gt;10,ROUND(Orders!W1080*1.15,2),SUMIFS(Orders!$V:$V,Orders!$T:$T,Orders!T1080)&lt;=10,"Endirim Yoxdur")</f>
        <v>0.23</v>
      </c>
    </row>
    <row r="1081" spans="3:5" x14ac:dyDescent="0.25">
      <c r="C1081" s="26" t="str">
        <f>IF(Orders!U1081&gt;500,"Yüksək Satış","Aşağı Satış")</f>
        <v>Aşağı Satış</v>
      </c>
      <c r="D1081" s="26" t="str">
        <f>IF(Orders!U1081&gt;500,IF(Orders!E1081="First Class",IF(Orders!W1081=0,"VIP","Special"),"Formal"),"Normal")</f>
        <v>Normal</v>
      </c>
      <c r="E1081" s="26" t="str" cm="1">
        <f t="array" ref="E1081">_xlfn.IFS(Orders!W1081=0,"Endirim Yoxdur",SUMIFS(Orders!$V:$V,Orders!$T:$T,Orders!T1081)&gt;10,ROUND(Orders!W1081*1.15,2),SUMIFS(Orders!$V:$V,Orders!$T:$T,Orders!T1081)&lt;=10,"Endirim Yoxdur")</f>
        <v>Endirim Yoxdur</v>
      </c>
    </row>
    <row r="1082" spans="3:5" x14ac:dyDescent="0.25">
      <c r="C1082" s="26" t="str">
        <f>IF(Orders!U1082&gt;500,"Yüksək Satış","Aşağı Satış")</f>
        <v>Aşağı Satış</v>
      </c>
      <c r="D1082" s="26" t="str">
        <f>IF(Orders!U1082&gt;500,IF(Orders!E1082="First Class",IF(Orders!W1082=0,"VIP","Special"),"Formal"),"Normal")</f>
        <v>Normal</v>
      </c>
      <c r="E1082" s="26" t="str" cm="1">
        <f t="array" ref="E1082">_xlfn.IFS(Orders!W1082=0,"Endirim Yoxdur",SUMIFS(Orders!$V:$V,Orders!$T:$T,Orders!T1082)&gt;10,ROUND(Orders!W1082*1.15,2),SUMIFS(Orders!$V:$V,Orders!$T:$T,Orders!T1082)&lt;=10,"Endirim Yoxdur")</f>
        <v>Endirim Yoxdur</v>
      </c>
    </row>
    <row r="1083" spans="3:5" x14ac:dyDescent="0.25">
      <c r="C1083" s="26" t="str">
        <f>IF(Orders!U1083&gt;500,"Yüksək Satış","Aşağı Satış")</f>
        <v>Aşağı Satış</v>
      </c>
      <c r="D1083" s="26" t="str">
        <f>IF(Orders!U1083&gt;500,IF(Orders!E1083="First Class",IF(Orders!W1083=0,"VIP","Special"),"Formal"),"Normal")</f>
        <v>Normal</v>
      </c>
      <c r="E1083" s="26" t="str" cm="1">
        <f t="array" ref="E1083">_xlfn.IFS(Orders!W1083=0,"Endirim Yoxdur",SUMIFS(Orders!$V:$V,Orders!$T:$T,Orders!T1083)&gt;10,ROUND(Orders!W1083*1.15,2),SUMIFS(Orders!$V:$V,Orders!$T:$T,Orders!T1083)&lt;=10,"Endirim Yoxdur")</f>
        <v>Endirim Yoxdur</v>
      </c>
    </row>
    <row r="1084" spans="3:5" x14ac:dyDescent="0.25">
      <c r="C1084" s="26" t="str">
        <f>IF(Orders!U1084&gt;500,"Yüksək Satış","Aşağı Satış")</f>
        <v>Aşağı Satış</v>
      </c>
      <c r="D1084" s="26" t="str">
        <f>IF(Orders!U1084&gt;500,IF(Orders!E1084="First Class",IF(Orders!W1084=0,"VIP","Special"),"Formal"),"Normal")</f>
        <v>Normal</v>
      </c>
      <c r="E1084" s="26" cm="1">
        <f t="array" ref="E1084">_xlfn.IFS(Orders!W1084=0,"Endirim Yoxdur",SUMIFS(Orders!$V:$V,Orders!$T:$T,Orders!T1084)&gt;10,ROUND(Orders!W1084*1.15,2),SUMIFS(Orders!$V:$V,Orders!$T:$T,Orders!T1084)&lt;=10,"Endirim Yoxdur")</f>
        <v>0.23</v>
      </c>
    </row>
    <row r="1085" spans="3:5" x14ac:dyDescent="0.25">
      <c r="C1085" s="26" t="str">
        <f>IF(Orders!U1085&gt;500,"Yüksək Satış","Aşağı Satış")</f>
        <v>Aşağı Satış</v>
      </c>
      <c r="D1085" s="26" t="str">
        <f>IF(Orders!U1085&gt;500,IF(Orders!E1085="First Class",IF(Orders!W1085=0,"VIP","Special"),"Formal"),"Normal")</f>
        <v>Normal</v>
      </c>
      <c r="E1085" s="26" t="str" cm="1">
        <f t="array" ref="E1085">_xlfn.IFS(Orders!W1085=0,"Endirim Yoxdur",SUMIFS(Orders!$V:$V,Orders!$T:$T,Orders!T1085)&gt;10,ROUND(Orders!W1085*1.15,2),SUMIFS(Orders!$V:$V,Orders!$T:$T,Orders!T1085)&lt;=10,"Endirim Yoxdur")</f>
        <v>Endirim Yoxdur</v>
      </c>
    </row>
    <row r="1086" spans="3:5" x14ac:dyDescent="0.25">
      <c r="C1086" s="26" t="str">
        <f>IF(Orders!U1086&gt;500,"Yüksək Satış","Aşağı Satış")</f>
        <v>Aşağı Satış</v>
      </c>
      <c r="D1086" s="26" t="str">
        <f>IF(Orders!U1086&gt;500,IF(Orders!E1086="First Class",IF(Orders!W1086=0,"VIP","Special"),"Formal"),"Normal")</f>
        <v>Normal</v>
      </c>
      <c r="E1086" s="26" t="str" cm="1">
        <f t="array" ref="E1086">_xlfn.IFS(Orders!W1086=0,"Endirim Yoxdur",SUMIFS(Orders!$V:$V,Orders!$T:$T,Orders!T1086)&gt;10,ROUND(Orders!W1086*1.15,2),SUMIFS(Orders!$V:$V,Orders!$T:$T,Orders!T1086)&lt;=10,"Endirim Yoxdur")</f>
        <v>Endirim Yoxdur</v>
      </c>
    </row>
    <row r="1087" spans="3:5" x14ac:dyDescent="0.25">
      <c r="C1087" s="26" t="str">
        <f>IF(Orders!U1087&gt;500,"Yüksək Satış","Aşağı Satış")</f>
        <v>Yüksək Satış</v>
      </c>
      <c r="D1087" s="26" t="str">
        <f>IF(Orders!U1087&gt;500,IF(Orders!E1087="First Class",IF(Orders!W1087=0,"VIP","Special"),"Formal"),"Normal")</f>
        <v>Formal</v>
      </c>
      <c r="E1087" s="26" cm="1">
        <f t="array" ref="E1087">_xlfn.IFS(Orders!W1087=0,"Endirim Yoxdur",SUMIFS(Orders!$V:$V,Orders!$T:$T,Orders!T1087)&gt;10,ROUND(Orders!W1087*1.15,2),SUMIFS(Orders!$V:$V,Orders!$T:$T,Orders!T1087)&lt;=10,"Endirim Yoxdur")</f>
        <v>0.12</v>
      </c>
    </row>
    <row r="1088" spans="3:5" x14ac:dyDescent="0.25">
      <c r="C1088" s="26" t="str">
        <f>IF(Orders!U1088&gt;500,"Yüksək Satış","Aşağı Satış")</f>
        <v>Aşağı Satış</v>
      </c>
      <c r="D1088" s="26" t="str">
        <f>IF(Orders!U1088&gt;500,IF(Orders!E1088="First Class",IF(Orders!W1088=0,"VIP","Special"),"Formal"),"Normal")</f>
        <v>Normal</v>
      </c>
      <c r="E1088" s="26" t="str" cm="1">
        <f t="array" ref="E1088">_xlfn.IFS(Orders!W1088=0,"Endirim Yoxdur",SUMIFS(Orders!$V:$V,Orders!$T:$T,Orders!T1088)&gt;10,ROUND(Orders!W1088*1.15,2),SUMIFS(Orders!$V:$V,Orders!$T:$T,Orders!T1088)&lt;=10,"Endirim Yoxdur")</f>
        <v>Endirim Yoxdur</v>
      </c>
    </row>
    <row r="1089" spans="3:5" x14ac:dyDescent="0.25">
      <c r="C1089" s="26" t="str">
        <f>IF(Orders!U1089&gt;500,"Yüksək Satış","Aşağı Satış")</f>
        <v>Aşağı Satış</v>
      </c>
      <c r="D1089" s="26" t="str">
        <f>IF(Orders!U1089&gt;500,IF(Orders!E1089="First Class",IF(Orders!W1089=0,"VIP","Special"),"Formal"),"Normal")</f>
        <v>Normal</v>
      </c>
      <c r="E1089" s="26" cm="1">
        <f t="array" ref="E1089">_xlfn.IFS(Orders!W1089=0,"Endirim Yoxdur",SUMIFS(Orders!$V:$V,Orders!$T:$T,Orders!T1089)&gt;10,ROUND(Orders!W1089*1.15,2),SUMIFS(Orders!$V:$V,Orders!$T:$T,Orders!T1089)&lt;=10,"Endirim Yoxdur")</f>
        <v>0.23</v>
      </c>
    </row>
    <row r="1090" spans="3:5" x14ac:dyDescent="0.25">
      <c r="C1090" s="26" t="str">
        <f>IF(Orders!U1090&gt;500,"Yüksək Satış","Aşağı Satış")</f>
        <v>Aşağı Satış</v>
      </c>
      <c r="D1090" s="26" t="str">
        <f>IF(Orders!U1090&gt;500,IF(Orders!E1090="First Class",IF(Orders!W1090=0,"VIP","Special"),"Formal"),"Normal")</f>
        <v>Normal</v>
      </c>
      <c r="E1090" s="26" cm="1">
        <f t="array" ref="E1090">_xlfn.IFS(Orders!W1090=0,"Endirim Yoxdur",SUMIFS(Orders!$V:$V,Orders!$T:$T,Orders!T1090)&gt;10,ROUND(Orders!W1090*1.15,2),SUMIFS(Orders!$V:$V,Orders!$T:$T,Orders!T1090)&lt;=10,"Endirim Yoxdur")</f>
        <v>0.81</v>
      </c>
    </row>
    <row r="1091" spans="3:5" x14ac:dyDescent="0.25">
      <c r="C1091" s="26" t="str">
        <f>IF(Orders!U1091&gt;500,"Yüksək Satış","Aşağı Satış")</f>
        <v>Aşağı Satış</v>
      </c>
      <c r="D1091" s="26" t="str">
        <f>IF(Orders!U1091&gt;500,IF(Orders!E1091="First Class",IF(Orders!W1091=0,"VIP","Special"),"Formal"),"Normal")</f>
        <v>Normal</v>
      </c>
      <c r="E1091" s="26" cm="1">
        <f t="array" ref="E1091">_xlfn.IFS(Orders!W1091=0,"Endirim Yoxdur",SUMIFS(Orders!$V:$V,Orders!$T:$T,Orders!T1091)&gt;10,ROUND(Orders!W1091*1.15,2),SUMIFS(Orders!$V:$V,Orders!$T:$T,Orders!T1091)&lt;=10,"Endirim Yoxdur")</f>
        <v>0.92</v>
      </c>
    </row>
    <row r="1092" spans="3:5" x14ac:dyDescent="0.25">
      <c r="C1092" s="26" t="str">
        <f>IF(Orders!U1092&gt;500,"Yüksək Satış","Aşağı Satış")</f>
        <v>Aşağı Satış</v>
      </c>
      <c r="D1092" s="26" t="str">
        <f>IF(Orders!U1092&gt;500,IF(Orders!E1092="First Class",IF(Orders!W1092=0,"VIP","Special"),"Formal"),"Normal")</f>
        <v>Normal</v>
      </c>
      <c r="E1092" s="26" t="str" cm="1">
        <f t="array" ref="E1092">_xlfn.IFS(Orders!W1092=0,"Endirim Yoxdur",SUMIFS(Orders!$V:$V,Orders!$T:$T,Orders!T1092)&gt;10,ROUND(Orders!W1092*1.15,2),SUMIFS(Orders!$V:$V,Orders!$T:$T,Orders!T1092)&lt;=10,"Endirim Yoxdur")</f>
        <v>Endirim Yoxdur</v>
      </c>
    </row>
    <row r="1093" spans="3:5" x14ac:dyDescent="0.25">
      <c r="C1093" s="26" t="str">
        <f>IF(Orders!U1093&gt;500,"Yüksək Satış","Aşağı Satış")</f>
        <v>Aşağı Satış</v>
      </c>
      <c r="D1093" s="26" t="str">
        <f>IF(Orders!U1093&gt;500,IF(Orders!E1093="First Class",IF(Orders!W1093=0,"VIP","Special"),"Formal"),"Normal")</f>
        <v>Normal</v>
      </c>
      <c r="E1093" s="26" cm="1">
        <f t="array" ref="E1093">_xlfn.IFS(Orders!W1093=0,"Endirim Yoxdur",SUMIFS(Orders!$V:$V,Orders!$T:$T,Orders!T1093)&gt;10,ROUND(Orders!W1093*1.15,2),SUMIFS(Orders!$V:$V,Orders!$T:$T,Orders!T1093)&lt;=10,"Endirim Yoxdur")</f>
        <v>0.23</v>
      </c>
    </row>
    <row r="1094" spans="3:5" x14ac:dyDescent="0.25">
      <c r="C1094" s="26" t="str">
        <f>IF(Orders!U1094&gt;500,"Yüksək Satış","Aşağı Satış")</f>
        <v>Aşağı Satış</v>
      </c>
      <c r="D1094" s="26" t="str">
        <f>IF(Orders!U1094&gt;500,IF(Orders!E1094="First Class",IF(Orders!W1094=0,"VIP","Special"),"Formal"),"Normal")</f>
        <v>Normal</v>
      </c>
      <c r="E1094" s="26" t="str" cm="1">
        <f t="array" ref="E1094">_xlfn.IFS(Orders!W1094=0,"Endirim Yoxdur",SUMIFS(Orders!$V:$V,Orders!$T:$T,Orders!T1094)&gt;10,ROUND(Orders!W1094*1.15,2),SUMIFS(Orders!$V:$V,Orders!$T:$T,Orders!T1094)&lt;=10,"Endirim Yoxdur")</f>
        <v>Endirim Yoxdur</v>
      </c>
    </row>
    <row r="1095" spans="3:5" x14ac:dyDescent="0.25">
      <c r="C1095" s="26" t="str">
        <f>IF(Orders!U1095&gt;500,"Yüksək Satış","Aşağı Satış")</f>
        <v>Aşağı Satış</v>
      </c>
      <c r="D1095" s="26" t="str">
        <f>IF(Orders!U1095&gt;500,IF(Orders!E1095="First Class",IF(Orders!W1095=0,"VIP","Special"),"Formal"),"Normal")</f>
        <v>Normal</v>
      </c>
      <c r="E1095" s="26" t="str" cm="1">
        <f t="array" ref="E1095">_xlfn.IFS(Orders!W1095=0,"Endirim Yoxdur",SUMIFS(Orders!$V:$V,Orders!$T:$T,Orders!T1095)&gt;10,ROUND(Orders!W1095*1.15,2),SUMIFS(Orders!$V:$V,Orders!$T:$T,Orders!T1095)&lt;=10,"Endirim Yoxdur")</f>
        <v>Endirim Yoxdur</v>
      </c>
    </row>
    <row r="1096" spans="3:5" x14ac:dyDescent="0.25">
      <c r="C1096" s="26" t="str">
        <f>IF(Orders!U1096&gt;500,"Yüksək Satış","Aşağı Satış")</f>
        <v>Aşağı Satış</v>
      </c>
      <c r="D1096" s="26" t="str">
        <f>IF(Orders!U1096&gt;500,IF(Orders!E1096="First Class",IF(Orders!W1096=0,"VIP","Special"),"Formal"),"Normal")</f>
        <v>Normal</v>
      </c>
      <c r="E1096" s="26" cm="1">
        <f t="array" ref="E1096">_xlfn.IFS(Orders!W1096=0,"Endirim Yoxdur",SUMIFS(Orders!$V:$V,Orders!$T:$T,Orders!T1096)&gt;10,ROUND(Orders!W1096*1.15,2),SUMIFS(Orders!$V:$V,Orders!$T:$T,Orders!T1096)&lt;=10,"Endirim Yoxdur")</f>
        <v>0.23</v>
      </c>
    </row>
    <row r="1097" spans="3:5" x14ac:dyDescent="0.25">
      <c r="C1097" s="26" t="str">
        <f>IF(Orders!U1097&gt;500,"Yüksək Satış","Aşağı Satış")</f>
        <v>Aşağı Satış</v>
      </c>
      <c r="D1097" s="26" t="str">
        <f>IF(Orders!U1097&gt;500,IF(Orders!E1097="First Class",IF(Orders!W1097=0,"VIP","Special"),"Formal"),"Normal")</f>
        <v>Normal</v>
      </c>
      <c r="E1097" s="26" t="str" cm="1">
        <f t="array" ref="E1097">_xlfn.IFS(Orders!W1097=0,"Endirim Yoxdur",SUMIFS(Orders!$V:$V,Orders!$T:$T,Orders!T1097)&gt;10,ROUND(Orders!W1097*1.15,2),SUMIFS(Orders!$V:$V,Orders!$T:$T,Orders!T1097)&lt;=10,"Endirim Yoxdur")</f>
        <v>Endirim Yoxdur</v>
      </c>
    </row>
    <row r="1098" spans="3:5" x14ac:dyDescent="0.25">
      <c r="C1098" s="26" t="str">
        <f>IF(Orders!U1098&gt;500,"Yüksək Satış","Aşağı Satış")</f>
        <v>Aşağı Satış</v>
      </c>
      <c r="D1098" s="26" t="str">
        <f>IF(Orders!U1098&gt;500,IF(Orders!E1098="First Class",IF(Orders!W1098=0,"VIP","Special"),"Formal"),"Normal")</f>
        <v>Normal</v>
      </c>
      <c r="E1098" s="26" cm="1">
        <f t="array" ref="E1098">_xlfn.IFS(Orders!W1098=0,"Endirim Yoxdur",SUMIFS(Orders!$V:$V,Orders!$T:$T,Orders!T1098)&gt;10,ROUND(Orders!W1098*1.15,2),SUMIFS(Orders!$V:$V,Orders!$T:$T,Orders!T1098)&lt;=10,"Endirim Yoxdur")</f>
        <v>0.35</v>
      </c>
    </row>
    <row r="1099" spans="3:5" x14ac:dyDescent="0.25">
      <c r="C1099" s="26" t="str">
        <f>IF(Orders!U1099&gt;500,"Yüksək Satış","Aşağı Satış")</f>
        <v>Aşağı Satış</v>
      </c>
      <c r="D1099" s="26" t="str">
        <f>IF(Orders!U1099&gt;500,IF(Orders!E1099="First Class",IF(Orders!W1099=0,"VIP","Special"),"Formal"),"Normal")</f>
        <v>Normal</v>
      </c>
      <c r="E1099" s="26" t="str" cm="1">
        <f t="array" ref="E1099">_xlfn.IFS(Orders!W1099=0,"Endirim Yoxdur",SUMIFS(Orders!$V:$V,Orders!$T:$T,Orders!T1099)&gt;10,ROUND(Orders!W1099*1.15,2),SUMIFS(Orders!$V:$V,Orders!$T:$T,Orders!T1099)&lt;=10,"Endirim Yoxdur")</f>
        <v>Endirim Yoxdur</v>
      </c>
    </row>
    <row r="1100" spans="3:5" x14ac:dyDescent="0.25">
      <c r="C1100" s="26" t="str">
        <f>IF(Orders!U1100&gt;500,"Yüksək Satış","Aşağı Satış")</f>
        <v>Aşağı Satış</v>
      </c>
      <c r="D1100" s="26" t="str">
        <f>IF(Orders!U1100&gt;500,IF(Orders!E1100="First Class",IF(Orders!W1100=0,"VIP","Special"),"Formal"),"Normal")</f>
        <v>Normal</v>
      </c>
      <c r="E1100" s="26" t="str" cm="1">
        <f t="array" ref="E1100">_xlfn.IFS(Orders!W1100=0,"Endirim Yoxdur",SUMIFS(Orders!$V:$V,Orders!$T:$T,Orders!T1100)&gt;10,ROUND(Orders!W1100*1.15,2),SUMIFS(Orders!$V:$V,Orders!$T:$T,Orders!T1100)&lt;=10,"Endirim Yoxdur")</f>
        <v>Endirim Yoxdur</v>
      </c>
    </row>
    <row r="1101" spans="3:5" x14ac:dyDescent="0.25">
      <c r="C1101" s="26" t="str">
        <f>IF(Orders!U1101&gt;500,"Yüksək Satış","Aşağı Satış")</f>
        <v>Aşağı Satış</v>
      </c>
      <c r="D1101" s="26" t="str">
        <f>IF(Orders!U1101&gt;500,IF(Orders!E1101="First Class",IF(Orders!W1101=0,"VIP","Special"),"Formal"),"Normal")</f>
        <v>Normal</v>
      </c>
      <c r="E1101" s="26" t="str" cm="1">
        <f t="array" ref="E1101">_xlfn.IFS(Orders!W1101=0,"Endirim Yoxdur",SUMIFS(Orders!$V:$V,Orders!$T:$T,Orders!T1101)&gt;10,ROUND(Orders!W1101*1.15,2),SUMIFS(Orders!$V:$V,Orders!$T:$T,Orders!T1101)&lt;=10,"Endirim Yoxdur")</f>
        <v>Endirim Yoxdur</v>
      </c>
    </row>
    <row r="1102" spans="3:5" x14ac:dyDescent="0.25">
      <c r="C1102" s="26" t="str">
        <f>IF(Orders!U1102&gt;500,"Yüksək Satış","Aşağı Satış")</f>
        <v>Aşağı Satış</v>
      </c>
      <c r="D1102" s="26" t="str">
        <f>IF(Orders!U1102&gt;500,IF(Orders!E1102="First Class",IF(Orders!W1102=0,"VIP","Special"),"Formal"),"Normal")</f>
        <v>Normal</v>
      </c>
      <c r="E1102" s="26" cm="1">
        <f t="array" ref="E1102">_xlfn.IFS(Orders!W1102=0,"Endirim Yoxdur",SUMIFS(Orders!$V:$V,Orders!$T:$T,Orders!T1102)&gt;10,ROUND(Orders!W1102*1.15,2),SUMIFS(Orders!$V:$V,Orders!$T:$T,Orders!T1102)&lt;=10,"Endirim Yoxdur")</f>
        <v>0.81</v>
      </c>
    </row>
    <row r="1103" spans="3:5" x14ac:dyDescent="0.25">
      <c r="C1103" s="26" t="str">
        <f>IF(Orders!U1103&gt;500,"Yüksək Satış","Aşağı Satış")</f>
        <v>Aşağı Satış</v>
      </c>
      <c r="D1103" s="26" t="str">
        <f>IF(Orders!U1103&gt;500,IF(Orders!E1103="First Class",IF(Orders!W1103=0,"VIP","Special"),"Formal"),"Normal")</f>
        <v>Normal</v>
      </c>
      <c r="E1103" s="26" cm="1">
        <f t="array" ref="E1103">_xlfn.IFS(Orders!W1103=0,"Endirim Yoxdur",SUMIFS(Orders!$V:$V,Orders!$T:$T,Orders!T1103)&gt;10,ROUND(Orders!W1103*1.15,2),SUMIFS(Orders!$V:$V,Orders!$T:$T,Orders!T1103)&lt;=10,"Endirim Yoxdur")</f>
        <v>0.81</v>
      </c>
    </row>
    <row r="1104" spans="3:5" x14ac:dyDescent="0.25">
      <c r="C1104" s="26" t="str">
        <f>IF(Orders!U1104&gt;500,"Yüksək Satış","Aşağı Satış")</f>
        <v>Aşağı Satış</v>
      </c>
      <c r="D1104" s="26" t="str">
        <f>IF(Orders!U1104&gt;500,IF(Orders!E1104="First Class",IF(Orders!W1104=0,"VIP","Special"),"Formal"),"Normal")</f>
        <v>Normal</v>
      </c>
      <c r="E1104" s="26" t="str" cm="1">
        <f t="array" ref="E1104">_xlfn.IFS(Orders!W1104=0,"Endirim Yoxdur",SUMIFS(Orders!$V:$V,Orders!$T:$T,Orders!T1104)&gt;10,ROUND(Orders!W1104*1.15,2),SUMIFS(Orders!$V:$V,Orders!$T:$T,Orders!T1104)&lt;=10,"Endirim Yoxdur")</f>
        <v>Endirim Yoxdur</v>
      </c>
    </row>
    <row r="1105" spans="3:5" x14ac:dyDescent="0.25">
      <c r="C1105" s="26" t="str">
        <f>IF(Orders!U1105&gt;500,"Yüksək Satış","Aşağı Satış")</f>
        <v>Aşağı Satış</v>
      </c>
      <c r="D1105" s="26" t="str">
        <f>IF(Orders!U1105&gt;500,IF(Orders!E1105="First Class",IF(Orders!W1105=0,"VIP","Special"),"Formal"),"Normal")</f>
        <v>Normal</v>
      </c>
      <c r="E1105" s="26" t="str" cm="1">
        <f t="array" ref="E1105">_xlfn.IFS(Orders!W1105=0,"Endirim Yoxdur",SUMIFS(Orders!$V:$V,Orders!$T:$T,Orders!T1105)&gt;10,ROUND(Orders!W1105*1.15,2),SUMIFS(Orders!$V:$V,Orders!$T:$T,Orders!T1105)&lt;=10,"Endirim Yoxdur")</f>
        <v>Endirim Yoxdur</v>
      </c>
    </row>
    <row r="1106" spans="3:5" x14ac:dyDescent="0.25">
      <c r="C1106" s="26" t="str">
        <f>IF(Orders!U1106&gt;500,"Yüksək Satış","Aşağı Satış")</f>
        <v>Aşağı Satış</v>
      </c>
      <c r="D1106" s="26" t="str">
        <f>IF(Orders!U1106&gt;500,IF(Orders!E1106="First Class",IF(Orders!W1106=0,"VIP","Special"),"Formal"),"Normal")</f>
        <v>Normal</v>
      </c>
      <c r="E1106" s="26" t="str" cm="1">
        <f t="array" ref="E1106">_xlfn.IFS(Orders!W1106=0,"Endirim Yoxdur",SUMIFS(Orders!$V:$V,Orders!$T:$T,Orders!T1106)&gt;10,ROUND(Orders!W1106*1.15,2),SUMIFS(Orders!$V:$V,Orders!$T:$T,Orders!T1106)&lt;=10,"Endirim Yoxdur")</f>
        <v>Endirim Yoxdur</v>
      </c>
    </row>
    <row r="1107" spans="3:5" x14ac:dyDescent="0.25">
      <c r="C1107" s="26" t="str">
        <f>IF(Orders!U1107&gt;500,"Yüksək Satış","Aşağı Satış")</f>
        <v>Aşağı Satış</v>
      </c>
      <c r="D1107" s="26" t="str">
        <f>IF(Orders!U1107&gt;500,IF(Orders!E1107="First Class",IF(Orders!W1107=0,"VIP","Special"),"Formal"),"Normal")</f>
        <v>Normal</v>
      </c>
      <c r="E1107" s="26" t="str" cm="1">
        <f t="array" ref="E1107">_xlfn.IFS(Orders!W1107=0,"Endirim Yoxdur",SUMIFS(Orders!$V:$V,Orders!$T:$T,Orders!T1107)&gt;10,ROUND(Orders!W1107*1.15,2),SUMIFS(Orders!$V:$V,Orders!$T:$T,Orders!T1107)&lt;=10,"Endirim Yoxdur")</f>
        <v>Endirim Yoxdur</v>
      </c>
    </row>
    <row r="1108" spans="3:5" x14ac:dyDescent="0.25">
      <c r="C1108" s="26" t="str">
        <f>IF(Orders!U1108&gt;500,"Yüksək Satış","Aşağı Satış")</f>
        <v>Aşağı Satış</v>
      </c>
      <c r="D1108" s="26" t="str">
        <f>IF(Orders!U1108&gt;500,IF(Orders!E1108="First Class",IF(Orders!W1108=0,"VIP","Special"),"Formal"),"Normal")</f>
        <v>Normal</v>
      </c>
      <c r="E1108" s="26" t="str" cm="1">
        <f t="array" ref="E1108">_xlfn.IFS(Orders!W1108=0,"Endirim Yoxdur",SUMIFS(Orders!$V:$V,Orders!$T:$T,Orders!T1108)&gt;10,ROUND(Orders!W1108*1.15,2),SUMIFS(Orders!$V:$V,Orders!$T:$T,Orders!T1108)&lt;=10,"Endirim Yoxdur")</f>
        <v>Endirim Yoxdur</v>
      </c>
    </row>
    <row r="1109" spans="3:5" x14ac:dyDescent="0.25">
      <c r="C1109" s="26" t="str">
        <f>IF(Orders!U1109&gt;500,"Yüksək Satış","Aşağı Satış")</f>
        <v>Aşağı Satış</v>
      </c>
      <c r="D1109" s="26" t="str">
        <f>IF(Orders!U1109&gt;500,IF(Orders!E1109="First Class",IF(Orders!W1109=0,"VIP","Special"),"Formal"),"Normal")</f>
        <v>Normal</v>
      </c>
      <c r="E1109" s="26" t="str" cm="1">
        <f t="array" ref="E1109">_xlfn.IFS(Orders!W1109=0,"Endirim Yoxdur",SUMIFS(Orders!$V:$V,Orders!$T:$T,Orders!T1109)&gt;10,ROUND(Orders!W1109*1.15,2),SUMIFS(Orders!$V:$V,Orders!$T:$T,Orders!T1109)&lt;=10,"Endirim Yoxdur")</f>
        <v>Endirim Yoxdur</v>
      </c>
    </row>
    <row r="1110" spans="3:5" x14ac:dyDescent="0.25">
      <c r="C1110" s="26" t="str">
        <f>IF(Orders!U1110&gt;500,"Yüksək Satış","Aşağı Satış")</f>
        <v>Aşağı Satış</v>
      </c>
      <c r="D1110" s="26" t="str">
        <f>IF(Orders!U1110&gt;500,IF(Orders!E1110="First Class",IF(Orders!W1110=0,"VIP","Special"),"Formal"),"Normal")</f>
        <v>Normal</v>
      </c>
      <c r="E1110" s="26" t="str" cm="1">
        <f t="array" ref="E1110">_xlfn.IFS(Orders!W1110=0,"Endirim Yoxdur",SUMIFS(Orders!$V:$V,Orders!$T:$T,Orders!T1110)&gt;10,ROUND(Orders!W1110*1.15,2),SUMIFS(Orders!$V:$V,Orders!$T:$T,Orders!T1110)&lt;=10,"Endirim Yoxdur")</f>
        <v>Endirim Yoxdur</v>
      </c>
    </row>
    <row r="1111" spans="3:5" x14ac:dyDescent="0.25">
      <c r="C1111" s="26" t="str">
        <f>IF(Orders!U1111&gt;500,"Yüksək Satış","Aşağı Satış")</f>
        <v>Aşağı Satış</v>
      </c>
      <c r="D1111" s="26" t="str">
        <f>IF(Orders!U1111&gt;500,IF(Orders!E1111="First Class",IF(Orders!W1111=0,"VIP","Special"),"Formal"),"Normal")</f>
        <v>Normal</v>
      </c>
      <c r="E1111" s="26" t="str" cm="1">
        <f t="array" ref="E1111">_xlfn.IFS(Orders!W1111=0,"Endirim Yoxdur",SUMIFS(Orders!$V:$V,Orders!$T:$T,Orders!T1111)&gt;10,ROUND(Orders!W1111*1.15,2),SUMIFS(Orders!$V:$V,Orders!$T:$T,Orders!T1111)&lt;=10,"Endirim Yoxdur")</f>
        <v>Endirim Yoxdur</v>
      </c>
    </row>
    <row r="1112" spans="3:5" x14ac:dyDescent="0.25">
      <c r="C1112" s="26" t="str">
        <f>IF(Orders!U1112&gt;500,"Yüksək Satış","Aşağı Satış")</f>
        <v>Aşağı Satış</v>
      </c>
      <c r="D1112" s="26" t="str">
        <f>IF(Orders!U1112&gt;500,IF(Orders!E1112="First Class",IF(Orders!W1112=0,"VIP","Special"),"Formal"),"Normal")</f>
        <v>Normal</v>
      </c>
      <c r="E1112" s="26" cm="1">
        <f t="array" ref="E1112">_xlfn.IFS(Orders!W1112=0,"Endirim Yoxdur",SUMIFS(Orders!$V:$V,Orders!$T:$T,Orders!T1112)&gt;10,ROUND(Orders!W1112*1.15,2),SUMIFS(Orders!$V:$V,Orders!$T:$T,Orders!T1112)&lt;=10,"Endirim Yoxdur")</f>
        <v>0.23</v>
      </c>
    </row>
    <row r="1113" spans="3:5" x14ac:dyDescent="0.25">
      <c r="C1113" s="26" t="str">
        <f>IF(Orders!U1113&gt;500,"Yüksək Satış","Aşağı Satış")</f>
        <v>Aşağı Satış</v>
      </c>
      <c r="D1113" s="26" t="str">
        <f>IF(Orders!U1113&gt;500,IF(Orders!E1113="First Class",IF(Orders!W1113=0,"VIP","Special"),"Formal"),"Normal")</f>
        <v>Normal</v>
      </c>
      <c r="E1113" s="26" cm="1">
        <f t="array" ref="E1113">_xlfn.IFS(Orders!W1113=0,"Endirim Yoxdur",SUMIFS(Orders!$V:$V,Orders!$T:$T,Orders!T1113)&gt;10,ROUND(Orders!W1113*1.15,2),SUMIFS(Orders!$V:$V,Orders!$T:$T,Orders!T1113)&lt;=10,"Endirim Yoxdur")</f>
        <v>0.69</v>
      </c>
    </row>
    <row r="1114" spans="3:5" x14ac:dyDescent="0.25">
      <c r="C1114" s="26" t="str">
        <f>IF(Orders!U1114&gt;500,"Yüksək Satış","Aşağı Satış")</f>
        <v>Aşağı Satış</v>
      </c>
      <c r="D1114" s="26" t="str">
        <f>IF(Orders!U1114&gt;500,IF(Orders!E1114="First Class",IF(Orders!W1114=0,"VIP","Special"),"Formal"),"Normal")</f>
        <v>Normal</v>
      </c>
      <c r="E1114" s="26" t="str" cm="1">
        <f t="array" ref="E1114">_xlfn.IFS(Orders!W1114=0,"Endirim Yoxdur",SUMIFS(Orders!$V:$V,Orders!$T:$T,Orders!T1114)&gt;10,ROUND(Orders!W1114*1.15,2),SUMIFS(Orders!$V:$V,Orders!$T:$T,Orders!T1114)&lt;=10,"Endirim Yoxdur")</f>
        <v>Endirim Yoxdur</v>
      </c>
    </row>
    <row r="1115" spans="3:5" x14ac:dyDescent="0.25">
      <c r="C1115" s="26" t="str">
        <f>IF(Orders!U1115&gt;500,"Yüksək Satış","Aşağı Satış")</f>
        <v>Aşağı Satış</v>
      </c>
      <c r="D1115" s="26" t="str">
        <f>IF(Orders!U1115&gt;500,IF(Orders!E1115="First Class",IF(Orders!W1115=0,"VIP","Special"),"Formal"),"Normal")</f>
        <v>Normal</v>
      </c>
      <c r="E1115" s="26" cm="1">
        <f t="array" ref="E1115">_xlfn.IFS(Orders!W1115=0,"Endirim Yoxdur",SUMIFS(Orders!$V:$V,Orders!$T:$T,Orders!T1115)&gt;10,ROUND(Orders!W1115*1.15,2),SUMIFS(Orders!$V:$V,Orders!$T:$T,Orders!T1115)&lt;=10,"Endirim Yoxdur")</f>
        <v>0.23</v>
      </c>
    </row>
    <row r="1116" spans="3:5" x14ac:dyDescent="0.25">
      <c r="C1116" s="26" t="str">
        <f>IF(Orders!U1116&gt;500,"Yüksək Satış","Aşağı Satış")</f>
        <v>Aşağı Satış</v>
      </c>
      <c r="D1116" s="26" t="str">
        <f>IF(Orders!U1116&gt;500,IF(Orders!E1116="First Class",IF(Orders!W1116=0,"VIP","Special"),"Formal"),"Normal")</f>
        <v>Normal</v>
      </c>
      <c r="E1116" s="26" cm="1">
        <f t="array" ref="E1116">_xlfn.IFS(Orders!W1116=0,"Endirim Yoxdur",SUMIFS(Orders!$V:$V,Orders!$T:$T,Orders!T1116)&gt;10,ROUND(Orders!W1116*1.15,2),SUMIFS(Orders!$V:$V,Orders!$T:$T,Orders!T1116)&lt;=10,"Endirim Yoxdur")</f>
        <v>0.46</v>
      </c>
    </row>
    <row r="1117" spans="3:5" x14ac:dyDescent="0.25">
      <c r="C1117" s="26" t="str">
        <f>IF(Orders!U1117&gt;500,"Yüksək Satış","Aşağı Satış")</f>
        <v>Aşağı Satış</v>
      </c>
      <c r="D1117" s="26" t="str">
        <f>IF(Orders!U1117&gt;500,IF(Orders!E1117="First Class",IF(Orders!W1117=0,"VIP","Special"),"Formal"),"Normal")</f>
        <v>Normal</v>
      </c>
      <c r="E1117" s="26" cm="1">
        <f t="array" ref="E1117">_xlfn.IFS(Orders!W1117=0,"Endirim Yoxdur",SUMIFS(Orders!$V:$V,Orders!$T:$T,Orders!T1117)&gt;10,ROUND(Orders!W1117*1.15,2),SUMIFS(Orders!$V:$V,Orders!$T:$T,Orders!T1117)&lt;=10,"Endirim Yoxdur")</f>
        <v>0.92</v>
      </c>
    </row>
    <row r="1118" spans="3:5" x14ac:dyDescent="0.25">
      <c r="C1118" s="26" t="str">
        <f>IF(Orders!U1118&gt;500,"Yüksək Satış","Aşağı Satış")</f>
        <v>Yüksək Satış</v>
      </c>
      <c r="D1118" s="26" t="str">
        <f>IF(Orders!U1118&gt;500,IF(Orders!E1118="First Class",IF(Orders!W1118=0,"VIP","Special"),"Formal"),"Normal")</f>
        <v>Formal</v>
      </c>
      <c r="E1118" s="26" t="str" cm="1">
        <f t="array" ref="E1118">_xlfn.IFS(Orders!W1118=0,"Endirim Yoxdur",SUMIFS(Orders!$V:$V,Orders!$T:$T,Orders!T1118)&gt;10,ROUND(Orders!W1118*1.15,2),SUMIFS(Orders!$V:$V,Orders!$T:$T,Orders!T1118)&lt;=10,"Endirim Yoxdur")</f>
        <v>Endirim Yoxdur</v>
      </c>
    </row>
    <row r="1119" spans="3:5" x14ac:dyDescent="0.25">
      <c r="C1119" s="26" t="str">
        <f>IF(Orders!U1119&gt;500,"Yüksək Satış","Aşağı Satış")</f>
        <v>Aşağı Satış</v>
      </c>
      <c r="D1119" s="26" t="str">
        <f>IF(Orders!U1119&gt;500,IF(Orders!E1119="First Class",IF(Orders!W1119=0,"VIP","Special"),"Formal"),"Normal")</f>
        <v>Normal</v>
      </c>
      <c r="E1119" s="26" t="str" cm="1">
        <f t="array" ref="E1119">_xlfn.IFS(Orders!W1119=0,"Endirim Yoxdur",SUMIFS(Orders!$V:$V,Orders!$T:$T,Orders!T1119)&gt;10,ROUND(Orders!W1119*1.15,2),SUMIFS(Orders!$V:$V,Orders!$T:$T,Orders!T1119)&lt;=10,"Endirim Yoxdur")</f>
        <v>Endirim Yoxdur</v>
      </c>
    </row>
    <row r="1120" spans="3:5" x14ac:dyDescent="0.25">
      <c r="C1120" s="26" t="str">
        <f>IF(Orders!U1120&gt;500,"Yüksək Satış","Aşağı Satış")</f>
        <v>Aşağı Satış</v>
      </c>
      <c r="D1120" s="26" t="str">
        <f>IF(Orders!U1120&gt;500,IF(Orders!E1120="First Class",IF(Orders!W1120=0,"VIP","Special"),"Formal"),"Normal")</f>
        <v>Normal</v>
      </c>
      <c r="E1120" s="26" cm="1">
        <f t="array" ref="E1120">_xlfn.IFS(Orders!W1120=0,"Endirim Yoxdur",SUMIFS(Orders!$V:$V,Orders!$T:$T,Orders!T1120)&gt;10,ROUND(Orders!W1120*1.15,2),SUMIFS(Orders!$V:$V,Orders!$T:$T,Orders!T1120)&lt;=10,"Endirim Yoxdur")</f>
        <v>0.92</v>
      </c>
    </row>
    <row r="1121" spans="3:5" x14ac:dyDescent="0.25">
      <c r="C1121" s="26" t="str">
        <f>IF(Orders!U1121&gt;500,"Yüksək Satış","Aşağı Satış")</f>
        <v>Aşağı Satış</v>
      </c>
      <c r="D1121" s="26" t="str">
        <f>IF(Orders!U1121&gt;500,IF(Orders!E1121="First Class",IF(Orders!W1121=0,"VIP","Special"),"Formal"),"Normal")</f>
        <v>Normal</v>
      </c>
      <c r="E1121" s="26" t="str" cm="1">
        <f t="array" ref="E1121">_xlfn.IFS(Orders!W1121=0,"Endirim Yoxdur",SUMIFS(Orders!$V:$V,Orders!$T:$T,Orders!T1121)&gt;10,ROUND(Orders!W1121*1.15,2),SUMIFS(Orders!$V:$V,Orders!$T:$T,Orders!T1121)&lt;=10,"Endirim Yoxdur")</f>
        <v>Endirim Yoxdur</v>
      </c>
    </row>
    <row r="1122" spans="3:5" x14ac:dyDescent="0.25">
      <c r="C1122" s="26" t="str">
        <f>IF(Orders!U1122&gt;500,"Yüksək Satış","Aşağı Satış")</f>
        <v>Aşağı Satış</v>
      </c>
      <c r="D1122" s="26" t="str">
        <f>IF(Orders!U1122&gt;500,IF(Orders!E1122="First Class",IF(Orders!W1122=0,"VIP","Special"),"Formal"),"Normal")</f>
        <v>Normal</v>
      </c>
      <c r="E1122" s="26" t="str" cm="1">
        <f t="array" ref="E1122">_xlfn.IFS(Orders!W1122=0,"Endirim Yoxdur",SUMIFS(Orders!$V:$V,Orders!$T:$T,Orders!T1122)&gt;10,ROUND(Orders!W1122*1.15,2),SUMIFS(Orders!$V:$V,Orders!$T:$T,Orders!T1122)&lt;=10,"Endirim Yoxdur")</f>
        <v>Endirim Yoxdur</v>
      </c>
    </row>
    <row r="1123" spans="3:5" x14ac:dyDescent="0.25">
      <c r="C1123" s="26" t="str">
        <f>IF(Orders!U1123&gt;500,"Yüksək Satış","Aşağı Satış")</f>
        <v>Aşağı Satış</v>
      </c>
      <c r="D1123" s="26" t="str">
        <f>IF(Orders!U1123&gt;500,IF(Orders!E1123="First Class",IF(Orders!W1123=0,"VIP","Special"),"Formal"),"Normal")</f>
        <v>Normal</v>
      </c>
      <c r="E1123" s="26" t="str" cm="1">
        <f t="array" ref="E1123">_xlfn.IFS(Orders!W1123=0,"Endirim Yoxdur",SUMIFS(Orders!$V:$V,Orders!$T:$T,Orders!T1123)&gt;10,ROUND(Orders!W1123*1.15,2),SUMIFS(Orders!$V:$V,Orders!$T:$T,Orders!T1123)&lt;=10,"Endirim Yoxdur")</f>
        <v>Endirim Yoxdur</v>
      </c>
    </row>
    <row r="1124" spans="3:5" x14ac:dyDescent="0.25">
      <c r="C1124" s="26" t="str">
        <f>IF(Orders!U1124&gt;500,"Yüksək Satış","Aşağı Satış")</f>
        <v>Aşağı Satış</v>
      </c>
      <c r="D1124" s="26" t="str">
        <f>IF(Orders!U1124&gt;500,IF(Orders!E1124="First Class",IF(Orders!W1124=0,"VIP","Special"),"Formal"),"Normal")</f>
        <v>Normal</v>
      </c>
      <c r="E1124" s="26" cm="1">
        <f t="array" ref="E1124">_xlfn.IFS(Orders!W1124=0,"Endirim Yoxdur",SUMIFS(Orders!$V:$V,Orders!$T:$T,Orders!T1124)&gt;10,ROUND(Orders!W1124*1.15,2),SUMIFS(Orders!$V:$V,Orders!$T:$T,Orders!T1124)&lt;=10,"Endirim Yoxdur")</f>
        <v>0.23</v>
      </c>
    </row>
    <row r="1125" spans="3:5" x14ac:dyDescent="0.25">
      <c r="C1125" s="26" t="str">
        <f>IF(Orders!U1125&gt;500,"Yüksək Satış","Aşağı Satış")</f>
        <v>Aşağı Satış</v>
      </c>
      <c r="D1125" s="26" t="str">
        <f>IF(Orders!U1125&gt;500,IF(Orders!E1125="First Class",IF(Orders!W1125=0,"VIP","Special"),"Formal"),"Normal")</f>
        <v>Normal</v>
      </c>
      <c r="E1125" s="26" cm="1">
        <f t="array" ref="E1125">_xlfn.IFS(Orders!W1125=0,"Endirim Yoxdur",SUMIFS(Orders!$V:$V,Orders!$T:$T,Orders!T1125)&gt;10,ROUND(Orders!W1125*1.15,2),SUMIFS(Orders!$V:$V,Orders!$T:$T,Orders!T1125)&lt;=10,"Endirim Yoxdur")</f>
        <v>0.23</v>
      </c>
    </row>
    <row r="1126" spans="3:5" x14ac:dyDescent="0.25">
      <c r="C1126" s="26" t="str">
        <f>IF(Orders!U1126&gt;500,"Yüksək Satış","Aşağı Satış")</f>
        <v>Aşağı Satış</v>
      </c>
      <c r="D1126" s="26" t="str">
        <f>IF(Orders!U1126&gt;500,IF(Orders!E1126="First Class",IF(Orders!W1126=0,"VIP","Special"),"Formal"),"Normal")</f>
        <v>Normal</v>
      </c>
      <c r="E1126" s="26" t="str" cm="1">
        <f t="array" ref="E1126">_xlfn.IFS(Orders!W1126=0,"Endirim Yoxdur",SUMIFS(Orders!$V:$V,Orders!$T:$T,Orders!T1126)&gt;10,ROUND(Orders!W1126*1.15,2),SUMIFS(Orders!$V:$V,Orders!$T:$T,Orders!T1126)&lt;=10,"Endirim Yoxdur")</f>
        <v>Endirim Yoxdur</v>
      </c>
    </row>
    <row r="1127" spans="3:5" x14ac:dyDescent="0.25">
      <c r="C1127" s="26" t="str">
        <f>IF(Orders!U1127&gt;500,"Yüksək Satış","Aşağı Satış")</f>
        <v>Aşağı Satış</v>
      </c>
      <c r="D1127" s="26" t="str">
        <f>IF(Orders!U1127&gt;500,IF(Orders!E1127="First Class",IF(Orders!W1127=0,"VIP","Special"),"Formal"),"Normal")</f>
        <v>Normal</v>
      </c>
      <c r="E1127" s="26" cm="1">
        <f t="array" ref="E1127">_xlfn.IFS(Orders!W1127=0,"Endirim Yoxdur",SUMIFS(Orders!$V:$V,Orders!$T:$T,Orders!T1127)&gt;10,ROUND(Orders!W1127*1.15,2),SUMIFS(Orders!$V:$V,Orders!$T:$T,Orders!T1127)&lt;=10,"Endirim Yoxdur")</f>
        <v>0.23</v>
      </c>
    </row>
    <row r="1128" spans="3:5" x14ac:dyDescent="0.25">
      <c r="C1128" s="26" t="str">
        <f>IF(Orders!U1128&gt;500,"Yüksək Satış","Aşağı Satış")</f>
        <v>Aşağı Satış</v>
      </c>
      <c r="D1128" s="26" t="str">
        <f>IF(Orders!U1128&gt;500,IF(Orders!E1128="First Class",IF(Orders!W1128=0,"VIP","Special"),"Formal"),"Normal")</f>
        <v>Normal</v>
      </c>
      <c r="E1128" s="26" t="str" cm="1">
        <f t="array" ref="E1128">_xlfn.IFS(Orders!W1128=0,"Endirim Yoxdur",SUMIFS(Orders!$V:$V,Orders!$T:$T,Orders!T1128)&gt;10,ROUND(Orders!W1128*1.15,2),SUMIFS(Orders!$V:$V,Orders!$T:$T,Orders!T1128)&lt;=10,"Endirim Yoxdur")</f>
        <v>Endirim Yoxdur</v>
      </c>
    </row>
    <row r="1129" spans="3:5" x14ac:dyDescent="0.25">
      <c r="C1129" s="26" t="str">
        <f>IF(Orders!U1129&gt;500,"Yüksək Satış","Aşağı Satış")</f>
        <v>Yüksək Satış</v>
      </c>
      <c r="D1129" s="26" t="str">
        <f>IF(Orders!U1129&gt;500,IF(Orders!E1129="First Class",IF(Orders!W1129=0,"VIP","Special"),"Formal"),"Normal")</f>
        <v>Formal</v>
      </c>
      <c r="E1129" s="26" t="str" cm="1">
        <f t="array" ref="E1129">_xlfn.IFS(Orders!W1129=0,"Endirim Yoxdur",SUMIFS(Orders!$V:$V,Orders!$T:$T,Orders!T1129)&gt;10,ROUND(Orders!W1129*1.15,2),SUMIFS(Orders!$V:$V,Orders!$T:$T,Orders!T1129)&lt;=10,"Endirim Yoxdur")</f>
        <v>Endirim Yoxdur</v>
      </c>
    </row>
    <row r="1130" spans="3:5" x14ac:dyDescent="0.25">
      <c r="C1130" s="26" t="str">
        <f>IF(Orders!U1130&gt;500,"Yüksək Satış","Aşağı Satış")</f>
        <v>Aşağı Satış</v>
      </c>
      <c r="D1130" s="26" t="str">
        <f>IF(Orders!U1130&gt;500,IF(Orders!E1130="First Class",IF(Orders!W1130=0,"VIP","Special"),"Formal"),"Normal")</f>
        <v>Normal</v>
      </c>
      <c r="E1130" s="26" t="str" cm="1">
        <f t="array" ref="E1130">_xlfn.IFS(Orders!W1130=0,"Endirim Yoxdur",SUMIFS(Orders!$V:$V,Orders!$T:$T,Orders!T1130)&gt;10,ROUND(Orders!W1130*1.15,2),SUMIFS(Orders!$V:$V,Orders!$T:$T,Orders!T1130)&lt;=10,"Endirim Yoxdur")</f>
        <v>Endirim Yoxdur</v>
      </c>
    </row>
    <row r="1131" spans="3:5" x14ac:dyDescent="0.25">
      <c r="C1131" s="26" t="str">
        <f>IF(Orders!U1131&gt;500,"Yüksək Satış","Aşağı Satış")</f>
        <v>Aşağı Satış</v>
      </c>
      <c r="D1131" s="26" t="str">
        <f>IF(Orders!U1131&gt;500,IF(Orders!E1131="First Class",IF(Orders!W1131=0,"VIP","Special"),"Formal"),"Normal")</f>
        <v>Normal</v>
      </c>
      <c r="E1131" s="26" t="str" cm="1">
        <f t="array" ref="E1131">_xlfn.IFS(Orders!W1131=0,"Endirim Yoxdur",SUMIFS(Orders!$V:$V,Orders!$T:$T,Orders!T1131)&gt;10,ROUND(Orders!W1131*1.15,2),SUMIFS(Orders!$V:$V,Orders!$T:$T,Orders!T1131)&lt;=10,"Endirim Yoxdur")</f>
        <v>Endirim Yoxdur</v>
      </c>
    </row>
    <row r="1132" spans="3:5" x14ac:dyDescent="0.25">
      <c r="C1132" s="26" t="str">
        <f>IF(Orders!U1132&gt;500,"Yüksək Satış","Aşağı Satış")</f>
        <v>Aşağı Satış</v>
      </c>
      <c r="D1132" s="26" t="str">
        <f>IF(Orders!U1132&gt;500,IF(Orders!E1132="First Class",IF(Orders!W1132=0,"VIP","Special"),"Formal"),"Normal")</f>
        <v>Normal</v>
      </c>
      <c r="E1132" s="26" cm="1">
        <f t="array" ref="E1132">_xlfn.IFS(Orders!W1132=0,"Endirim Yoxdur",SUMIFS(Orders!$V:$V,Orders!$T:$T,Orders!T1132)&gt;10,ROUND(Orders!W1132*1.15,2),SUMIFS(Orders!$V:$V,Orders!$T:$T,Orders!T1132)&lt;=10,"Endirim Yoxdur")</f>
        <v>0.23</v>
      </c>
    </row>
    <row r="1133" spans="3:5" x14ac:dyDescent="0.25">
      <c r="C1133" s="26" t="str">
        <f>IF(Orders!U1133&gt;500,"Yüksək Satış","Aşağı Satış")</f>
        <v>Aşağı Satış</v>
      </c>
      <c r="D1133" s="26" t="str">
        <f>IF(Orders!U1133&gt;500,IF(Orders!E1133="First Class",IF(Orders!W1133=0,"VIP","Special"),"Formal"),"Normal")</f>
        <v>Normal</v>
      </c>
      <c r="E1133" s="26" t="str" cm="1">
        <f t="array" ref="E1133">_xlfn.IFS(Orders!W1133=0,"Endirim Yoxdur",SUMIFS(Orders!$V:$V,Orders!$T:$T,Orders!T1133)&gt;10,ROUND(Orders!W1133*1.15,2),SUMIFS(Orders!$V:$V,Orders!$T:$T,Orders!T1133)&lt;=10,"Endirim Yoxdur")</f>
        <v>Endirim Yoxdur</v>
      </c>
    </row>
    <row r="1134" spans="3:5" x14ac:dyDescent="0.25">
      <c r="C1134" s="26" t="str">
        <f>IF(Orders!U1134&gt;500,"Yüksək Satış","Aşağı Satış")</f>
        <v>Aşağı Satış</v>
      </c>
      <c r="D1134" s="26" t="str">
        <f>IF(Orders!U1134&gt;500,IF(Orders!E1134="First Class",IF(Orders!W1134=0,"VIP","Special"),"Formal"),"Normal")</f>
        <v>Normal</v>
      </c>
      <c r="E1134" s="26" t="str" cm="1">
        <f t="array" ref="E1134">_xlfn.IFS(Orders!W1134=0,"Endirim Yoxdur",SUMIFS(Orders!$V:$V,Orders!$T:$T,Orders!T1134)&gt;10,ROUND(Orders!W1134*1.15,2),SUMIFS(Orders!$V:$V,Orders!$T:$T,Orders!T1134)&lt;=10,"Endirim Yoxdur")</f>
        <v>Endirim Yoxdur</v>
      </c>
    </row>
    <row r="1135" spans="3:5" x14ac:dyDescent="0.25">
      <c r="C1135" s="26" t="str">
        <f>IF(Orders!U1135&gt;500,"Yüksək Satış","Aşağı Satış")</f>
        <v>Aşağı Satış</v>
      </c>
      <c r="D1135" s="26" t="str">
        <f>IF(Orders!U1135&gt;500,IF(Orders!E1135="First Class",IF(Orders!W1135=0,"VIP","Special"),"Formal"),"Normal")</f>
        <v>Normal</v>
      </c>
      <c r="E1135" s="26" cm="1">
        <f t="array" ref="E1135">_xlfn.IFS(Orders!W1135=0,"Endirim Yoxdur",SUMIFS(Orders!$V:$V,Orders!$T:$T,Orders!T1135)&gt;10,ROUND(Orders!W1135*1.15,2),SUMIFS(Orders!$V:$V,Orders!$T:$T,Orders!T1135)&lt;=10,"Endirim Yoxdur")</f>
        <v>0.23</v>
      </c>
    </row>
    <row r="1136" spans="3:5" x14ac:dyDescent="0.25">
      <c r="C1136" s="26" t="str">
        <f>IF(Orders!U1136&gt;500,"Yüksək Satış","Aşağı Satış")</f>
        <v>Aşağı Satış</v>
      </c>
      <c r="D1136" s="26" t="str">
        <f>IF(Orders!U1136&gt;500,IF(Orders!E1136="First Class",IF(Orders!W1136=0,"VIP","Special"),"Formal"),"Normal")</f>
        <v>Normal</v>
      </c>
      <c r="E1136" s="26" t="str" cm="1">
        <f t="array" ref="E1136">_xlfn.IFS(Orders!W1136=0,"Endirim Yoxdur",SUMIFS(Orders!$V:$V,Orders!$T:$T,Orders!T1136)&gt;10,ROUND(Orders!W1136*1.15,2),SUMIFS(Orders!$V:$V,Orders!$T:$T,Orders!T1136)&lt;=10,"Endirim Yoxdur")</f>
        <v>Endirim Yoxdur</v>
      </c>
    </row>
    <row r="1137" spans="3:5" x14ac:dyDescent="0.25">
      <c r="C1137" s="26" t="str">
        <f>IF(Orders!U1137&gt;500,"Yüksək Satış","Aşağı Satış")</f>
        <v>Aşağı Satış</v>
      </c>
      <c r="D1137" s="26" t="str">
        <f>IF(Orders!U1137&gt;500,IF(Orders!E1137="First Class",IF(Orders!W1137=0,"VIP","Special"),"Formal"),"Normal")</f>
        <v>Normal</v>
      </c>
      <c r="E1137" s="26" t="str" cm="1">
        <f t="array" ref="E1137">_xlfn.IFS(Orders!W1137=0,"Endirim Yoxdur",SUMIFS(Orders!$V:$V,Orders!$T:$T,Orders!T1137)&gt;10,ROUND(Orders!W1137*1.15,2),SUMIFS(Orders!$V:$V,Orders!$T:$T,Orders!T1137)&lt;=10,"Endirim Yoxdur")</f>
        <v>Endirim Yoxdur</v>
      </c>
    </row>
    <row r="1138" spans="3:5" x14ac:dyDescent="0.25">
      <c r="C1138" s="26" t="str">
        <f>IF(Orders!U1138&gt;500,"Yüksək Satış","Aşağı Satış")</f>
        <v>Aşağı Satış</v>
      </c>
      <c r="D1138" s="26" t="str">
        <f>IF(Orders!U1138&gt;500,IF(Orders!E1138="First Class",IF(Orders!W1138=0,"VIP","Special"),"Formal"),"Normal")</f>
        <v>Normal</v>
      </c>
      <c r="E1138" s="26" t="str" cm="1">
        <f t="array" ref="E1138">_xlfn.IFS(Orders!W1138=0,"Endirim Yoxdur",SUMIFS(Orders!$V:$V,Orders!$T:$T,Orders!T1138)&gt;10,ROUND(Orders!W1138*1.15,2),SUMIFS(Orders!$V:$V,Orders!$T:$T,Orders!T1138)&lt;=10,"Endirim Yoxdur")</f>
        <v>Endirim Yoxdur</v>
      </c>
    </row>
    <row r="1139" spans="3:5" x14ac:dyDescent="0.25">
      <c r="C1139" s="26" t="str">
        <f>IF(Orders!U1139&gt;500,"Yüksək Satış","Aşağı Satış")</f>
        <v>Aşağı Satış</v>
      </c>
      <c r="D1139" s="26" t="str">
        <f>IF(Orders!U1139&gt;500,IF(Orders!E1139="First Class",IF(Orders!W1139=0,"VIP","Special"),"Formal"),"Normal")</f>
        <v>Normal</v>
      </c>
      <c r="E1139" s="26" cm="1">
        <f t="array" ref="E1139">_xlfn.IFS(Orders!W1139=0,"Endirim Yoxdur",SUMIFS(Orders!$V:$V,Orders!$T:$T,Orders!T1139)&gt;10,ROUND(Orders!W1139*1.15,2),SUMIFS(Orders!$V:$V,Orders!$T:$T,Orders!T1139)&lt;=10,"Endirim Yoxdur")</f>
        <v>0.23</v>
      </c>
    </row>
    <row r="1140" spans="3:5" x14ac:dyDescent="0.25">
      <c r="C1140" s="26" t="str">
        <f>IF(Orders!U1140&gt;500,"Yüksək Satış","Aşağı Satış")</f>
        <v>Aşağı Satış</v>
      </c>
      <c r="D1140" s="26" t="str">
        <f>IF(Orders!U1140&gt;500,IF(Orders!E1140="First Class",IF(Orders!W1140=0,"VIP","Special"),"Formal"),"Normal")</f>
        <v>Normal</v>
      </c>
      <c r="E1140" s="26" cm="1">
        <f t="array" ref="E1140">_xlfn.IFS(Orders!W1140=0,"Endirim Yoxdur",SUMIFS(Orders!$V:$V,Orders!$T:$T,Orders!T1140)&gt;10,ROUND(Orders!W1140*1.15,2),SUMIFS(Orders!$V:$V,Orders!$T:$T,Orders!T1140)&lt;=10,"Endirim Yoxdur")</f>
        <v>0.81</v>
      </c>
    </row>
    <row r="1141" spans="3:5" x14ac:dyDescent="0.25">
      <c r="C1141" s="26" t="str">
        <f>IF(Orders!U1141&gt;500,"Yüksək Satış","Aşağı Satış")</f>
        <v>Aşağı Satış</v>
      </c>
      <c r="D1141" s="26" t="str">
        <f>IF(Orders!U1141&gt;500,IF(Orders!E1141="First Class",IF(Orders!W1141=0,"VIP","Special"),"Formal"),"Normal")</f>
        <v>Normal</v>
      </c>
      <c r="E1141" s="26" t="str" cm="1">
        <f t="array" ref="E1141">_xlfn.IFS(Orders!W1141=0,"Endirim Yoxdur",SUMIFS(Orders!$V:$V,Orders!$T:$T,Orders!T1141)&gt;10,ROUND(Orders!W1141*1.15,2),SUMIFS(Orders!$V:$V,Orders!$T:$T,Orders!T1141)&lt;=10,"Endirim Yoxdur")</f>
        <v>Endirim Yoxdur</v>
      </c>
    </row>
    <row r="1142" spans="3:5" x14ac:dyDescent="0.25">
      <c r="C1142" s="26" t="str">
        <f>IF(Orders!U1142&gt;500,"Yüksək Satış","Aşağı Satış")</f>
        <v>Aşağı Satış</v>
      </c>
      <c r="D1142" s="26" t="str">
        <f>IF(Orders!U1142&gt;500,IF(Orders!E1142="First Class",IF(Orders!W1142=0,"VIP","Special"),"Formal"),"Normal")</f>
        <v>Normal</v>
      </c>
      <c r="E1142" s="26" cm="1">
        <f t="array" ref="E1142">_xlfn.IFS(Orders!W1142=0,"Endirim Yoxdur",SUMIFS(Orders!$V:$V,Orders!$T:$T,Orders!T1142)&gt;10,ROUND(Orders!W1142*1.15,2),SUMIFS(Orders!$V:$V,Orders!$T:$T,Orders!T1142)&lt;=10,"Endirim Yoxdur")</f>
        <v>0.23</v>
      </c>
    </row>
    <row r="1143" spans="3:5" x14ac:dyDescent="0.25">
      <c r="C1143" s="26" t="str">
        <f>IF(Orders!U1143&gt;500,"Yüksək Satış","Aşağı Satış")</f>
        <v>Aşağı Satış</v>
      </c>
      <c r="D1143" s="26" t="str">
        <f>IF(Orders!U1143&gt;500,IF(Orders!E1143="First Class",IF(Orders!W1143=0,"VIP","Special"),"Formal"),"Normal")</f>
        <v>Normal</v>
      </c>
      <c r="E1143" s="26" cm="1">
        <f t="array" ref="E1143">_xlfn.IFS(Orders!W1143=0,"Endirim Yoxdur",SUMIFS(Orders!$V:$V,Orders!$T:$T,Orders!T1143)&gt;10,ROUND(Orders!W1143*1.15,2),SUMIFS(Orders!$V:$V,Orders!$T:$T,Orders!T1143)&lt;=10,"Endirim Yoxdur")</f>
        <v>0.23</v>
      </c>
    </row>
    <row r="1144" spans="3:5" x14ac:dyDescent="0.25">
      <c r="C1144" s="26" t="str">
        <f>IF(Orders!U1144&gt;500,"Yüksək Satış","Aşağı Satış")</f>
        <v>Aşağı Satış</v>
      </c>
      <c r="D1144" s="26" t="str">
        <f>IF(Orders!U1144&gt;500,IF(Orders!E1144="First Class",IF(Orders!W1144=0,"VIP","Special"),"Formal"),"Normal")</f>
        <v>Normal</v>
      </c>
      <c r="E1144" s="26" cm="1">
        <f t="array" ref="E1144">_xlfn.IFS(Orders!W1144=0,"Endirim Yoxdur",SUMIFS(Orders!$V:$V,Orders!$T:$T,Orders!T1144)&gt;10,ROUND(Orders!W1144*1.15,2),SUMIFS(Orders!$V:$V,Orders!$T:$T,Orders!T1144)&lt;=10,"Endirim Yoxdur")</f>
        <v>0.23</v>
      </c>
    </row>
    <row r="1145" spans="3:5" x14ac:dyDescent="0.25">
      <c r="C1145" s="26" t="str">
        <f>IF(Orders!U1145&gt;500,"Yüksək Satış","Aşağı Satış")</f>
        <v>Aşağı Satış</v>
      </c>
      <c r="D1145" s="26" t="str">
        <f>IF(Orders!U1145&gt;500,IF(Orders!E1145="First Class",IF(Orders!W1145=0,"VIP","Special"),"Formal"),"Normal")</f>
        <v>Normal</v>
      </c>
      <c r="E1145" s="26" t="str" cm="1">
        <f t="array" ref="E1145">_xlfn.IFS(Orders!W1145=0,"Endirim Yoxdur",SUMIFS(Orders!$V:$V,Orders!$T:$T,Orders!T1145)&gt;10,ROUND(Orders!W1145*1.15,2),SUMIFS(Orders!$V:$V,Orders!$T:$T,Orders!T1145)&lt;=10,"Endirim Yoxdur")</f>
        <v>Endirim Yoxdur</v>
      </c>
    </row>
    <row r="1146" spans="3:5" x14ac:dyDescent="0.25">
      <c r="C1146" s="26" t="str">
        <f>IF(Orders!U1146&gt;500,"Yüksək Satış","Aşağı Satış")</f>
        <v>Aşağı Satış</v>
      </c>
      <c r="D1146" s="26" t="str">
        <f>IF(Orders!U1146&gt;500,IF(Orders!E1146="First Class",IF(Orders!W1146=0,"VIP","Special"),"Formal"),"Normal")</f>
        <v>Normal</v>
      </c>
      <c r="E1146" s="26" t="str" cm="1">
        <f t="array" ref="E1146">_xlfn.IFS(Orders!W1146=0,"Endirim Yoxdur",SUMIFS(Orders!$V:$V,Orders!$T:$T,Orders!T1146)&gt;10,ROUND(Orders!W1146*1.15,2),SUMIFS(Orders!$V:$V,Orders!$T:$T,Orders!T1146)&lt;=10,"Endirim Yoxdur")</f>
        <v>Endirim Yoxdur</v>
      </c>
    </row>
    <row r="1147" spans="3:5" x14ac:dyDescent="0.25">
      <c r="C1147" s="26" t="str">
        <f>IF(Orders!U1147&gt;500,"Yüksək Satış","Aşağı Satış")</f>
        <v>Aşağı Satış</v>
      </c>
      <c r="D1147" s="26" t="str">
        <f>IF(Orders!U1147&gt;500,IF(Orders!E1147="First Class",IF(Orders!W1147=0,"VIP","Special"),"Formal"),"Normal")</f>
        <v>Normal</v>
      </c>
      <c r="E1147" s="26" cm="1">
        <f t="array" ref="E1147">_xlfn.IFS(Orders!W1147=0,"Endirim Yoxdur",SUMIFS(Orders!$V:$V,Orders!$T:$T,Orders!T1147)&gt;10,ROUND(Orders!W1147*1.15,2),SUMIFS(Orders!$V:$V,Orders!$T:$T,Orders!T1147)&lt;=10,"Endirim Yoxdur")</f>
        <v>0.23</v>
      </c>
    </row>
    <row r="1148" spans="3:5" x14ac:dyDescent="0.25">
      <c r="C1148" s="26" t="str">
        <f>IF(Orders!U1148&gt;500,"Yüksək Satış","Aşağı Satış")</f>
        <v>Aşağı Satış</v>
      </c>
      <c r="D1148" s="26" t="str">
        <f>IF(Orders!U1148&gt;500,IF(Orders!E1148="First Class",IF(Orders!W1148=0,"VIP","Special"),"Formal"),"Normal")</f>
        <v>Normal</v>
      </c>
      <c r="E1148" s="26" cm="1">
        <f t="array" ref="E1148">_xlfn.IFS(Orders!W1148=0,"Endirim Yoxdur",SUMIFS(Orders!$V:$V,Orders!$T:$T,Orders!T1148)&gt;10,ROUND(Orders!W1148*1.15,2),SUMIFS(Orders!$V:$V,Orders!$T:$T,Orders!T1148)&lt;=10,"Endirim Yoxdur")</f>
        <v>0.23</v>
      </c>
    </row>
    <row r="1149" spans="3:5" x14ac:dyDescent="0.25">
      <c r="C1149" s="26" t="str">
        <f>IF(Orders!U1149&gt;500,"Yüksək Satış","Aşağı Satış")</f>
        <v>Aşağı Satış</v>
      </c>
      <c r="D1149" s="26" t="str">
        <f>IF(Orders!U1149&gt;500,IF(Orders!E1149="First Class",IF(Orders!W1149=0,"VIP","Special"),"Formal"),"Normal")</f>
        <v>Normal</v>
      </c>
      <c r="E1149" s="26" t="str" cm="1">
        <f t="array" ref="E1149">_xlfn.IFS(Orders!W1149=0,"Endirim Yoxdur",SUMIFS(Orders!$V:$V,Orders!$T:$T,Orders!T1149)&gt;10,ROUND(Orders!W1149*1.15,2),SUMIFS(Orders!$V:$V,Orders!$T:$T,Orders!T1149)&lt;=10,"Endirim Yoxdur")</f>
        <v>Endirim Yoxdur</v>
      </c>
    </row>
    <row r="1150" spans="3:5" x14ac:dyDescent="0.25">
      <c r="C1150" s="26" t="str">
        <f>IF(Orders!U1150&gt;500,"Yüksək Satış","Aşağı Satış")</f>
        <v>Yüksək Satış</v>
      </c>
      <c r="D1150" s="26" t="str">
        <f>IF(Orders!U1150&gt;500,IF(Orders!E1150="First Class",IF(Orders!W1150=0,"VIP","Special"),"Formal"),"Normal")</f>
        <v>Formal</v>
      </c>
      <c r="E1150" s="26" cm="1">
        <f t="array" ref="E1150">_xlfn.IFS(Orders!W1150=0,"Endirim Yoxdur",SUMIFS(Orders!$V:$V,Orders!$T:$T,Orders!T1150)&gt;10,ROUND(Orders!W1150*1.15,2),SUMIFS(Orders!$V:$V,Orders!$T:$T,Orders!T1150)&lt;=10,"Endirim Yoxdur")</f>
        <v>0.12</v>
      </c>
    </row>
    <row r="1151" spans="3:5" x14ac:dyDescent="0.25">
      <c r="C1151" s="26" t="str">
        <f>IF(Orders!U1151&gt;500,"Yüksək Satış","Aşağı Satış")</f>
        <v>Aşağı Satış</v>
      </c>
      <c r="D1151" s="26" t="str">
        <f>IF(Orders!U1151&gt;500,IF(Orders!E1151="First Class",IF(Orders!W1151=0,"VIP","Special"),"Formal"),"Normal")</f>
        <v>Normal</v>
      </c>
      <c r="E1151" s="26" cm="1">
        <f t="array" ref="E1151">_xlfn.IFS(Orders!W1151=0,"Endirim Yoxdur",SUMIFS(Orders!$V:$V,Orders!$T:$T,Orders!T1151)&gt;10,ROUND(Orders!W1151*1.15,2),SUMIFS(Orders!$V:$V,Orders!$T:$T,Orders!T1151)&lt;=10,"Endirim Yoxdur")</f>
        <v>0.57999999999999996</v>
      </c>
    </row>
    <row r="1152" spans="3:5" x14ac:dyDescent="0.25">
      <c r="C1152" s="26" t="str">
        <f>IF(Orders!U1152&gt;500,"Yüksək Satış","Aşağı Satış")</f>
        <v>Aşağı Satış</v>
      </c>
      <c r="D1152" s="26" t="str">
        <f>IF(Orders!U1152&gt;500,IF(Orders!E1152="First Class",IF(Orders!W1152=0,"VIP","Special"),"Formal"),"Normal")</f>
        <v>Normal</v>
      </c>
      <c r="E1152" s="26" t="str" cm="1">
        <f t="array" ref="E1152">_xlfn.IFS(Orders!W1152=0,"Endirim Yoxdur",SUMIFS(Orders!$V:$V,Orders!$T:$T,Orders!T1152)&gt;10,ROUND(Orders!W1152*1.15,2),SUMIFS(Orders!$V:$V,Orders!$T:$T,Orders!T1152)&lt;=10,"Endirim Yoxdur")</f>
        <v>Endirim Yoxdur</v>
      </c>
    </row>
    <row r="1153" spans="3:5" x14ac:dyDescent="0.25">
      <c r="C1153" s="26" t="str">
        <f>IF(Orders!U1153&gt;500,"Yüksək Satış","Aşağı Satış")</f>
        <v>Aşağı Satış</v>
      </c>
      <c r="D1153" s="26" t="str">
        <f>IF(Orders!U1153&gt;500,IF(Orders!E1153="First Class",IF(Orders!W1153=0,"VIP","Special"),"Formal"),"Normal")</f>
        <v>Normal</v>
      </c>
      <c r="E1153" s="26" t="str" cm="1">
        <f t="array" ref="E1153">_xlfn.IFS(Orders!W1153=0,"Endirim Yoxdur",SUMIFS(Orders!$V:$V,Orders!$T:$T,Orders!T1153)&gt;10,ROUND(Orders!W1153*1.15,2),SUMIFS(Orders!$V:$V,Orders!$T:$T,Orders!T1153)&lt;=10,"Endirim Yoxdur")</f>
        <v>Endirim Yoxdur</v>
      </c>
    </row>
    <row r="1154" spans="3:5" x14ac:dyDescent="0.25">
      <c r="C1154" s="26" t="str">
        <f>IF(Orders!U1154&gt;500,"Yüksək Satış","Aşağı Satış")</f>
        <v>Aşağı Satış</v>
      </c>
      <c r="D1154" s="26" t="str">
        <f>IF(Orders!U1154&gt;500,IF(Orders!E1154="First Class",IF(Orders!W1154=0,"VIP","Special"),"Formal"),"Normal")</f>
        <v>Normal</v>
      </c>
      <c r="E1154" s="26" t="str" cm="1">
        <f t="array" ref="E1154">_xlfn.IFS(Orders!W1154=0,"Endirim Yoxdur",SUMIFS(Orders!$V:$V,Orders!$T:$T,Orders!T1154)&gt;10,ROUND(Orders!W1154*1.15,2),SUMIFS(Orders!$V:$V,Orders!$T:$T,Orders!T1154)&lt;=10,"Endirim Yoxdur")</f>
        <v>Endirim Yoxdur</v>
      </c>
    </row>
    <row r="1155" spans="3:5" x14ac:dyDescent="0.25">
      <c r="C1155" s="26" t="str">
        <f>IF(Orders!U1155&gt;500,"Yüksək Satış","Aşağı Satış")</f>
        <v>Aşağı Satış</v>
      </c>
      <c r="D1155" s="26" t="str">
        <f>IF(Orders!U1155&gt;500,IF(Orders!E1155="First Class",IF(Orders!W1155=0,"VIP","Special"),"Formal"),"Normal")</f>
        <v>Normal</v>
      </c>
      <c r="E1155" s="26" cm="1">
        <f t="array" ref="E1155">_xlfn.IFS(Orders!W1155=0,"Endirim Yoxdur",SUMIFS(Orders!$V:$V,Orders!$T:$T,Orders!T1155)&gt;10,ROUND(Orders!W1155*1.15,2),SUMIFS(Orders!$V:$V,Orders!$T:$T,Orders!T1155)&lt;=10,"Endirim Yoxdur")</f>
        <v>0.23</v>
      </c>
    </row>
    <row r="1156" spans="3:5" x14ac:dyDescent="0.25">
      <c r="C1156" s="26" t="str">
        <f>IF(Orders!U1156&gt;500,"Yüksək Satış","Aşağı Satış")</f>
        <v>Yüksək Satış</v>
      </c>
      <c r="D1156" s="26" t="str">
        <f>IF(Orders!U1156&gt;500,IF(Orders!E1156="First Class",IF(Orders!W1156=0,"VIP","Special"),"Formal"),"Normal")</f>
        <v>Formal</v>
      </c>
      <c r="E1156" s="26" cm="1">
        <f t="array" ref="E1156">_xlfn.IFS(Orders!W1156=0,"Endirim Yoxdur",SUMIFS(Orders!$V:$V,Orders!$T:$T,Orders!T1156)&gt;10,ROUND(Orders!W1156*1.15,2),SUMIFS(Orders!$V:$V,Orders!$T:$T,Orders!T1156)&lt;=10,"Endirim Yoxdur")</f>
        <v>0.46</v>
      </c>
    </row>
    <row r="1157" spans="3:5" x14ac:dyDescent="0.25">
      <c r="C1157" s="26" t="str">
        <f>IF(Orders!U1157&gt;500,"Yüksək Satış","Aşağı Satış")</f>
        <v>Yüksək Satış</v>
      </c>
      <c r="D1157" s="26" t="str">
        <f>IF(Orders!U1157&gt;500,IF(Orders!E1157="First Class",IF(Orders!W1157=0,"VIP","Special"),"Formal"),"Normal")</f>
        <v>Formal</v>
      </c>
      <c r="E1157" s="26" cm="1">
        <f t="array" ref="E1157">_xlfn.IFS(Orders!W1157=0,"Endirim Yoxdur",SUMIFS(Orders!$V:$V,Orders!$T:$T,Orders!T1157)&gt;10,ROUND(Orders!W1157*1.15,2),SUMIFS(Orders!$V:$V,Orders!$T:$T,Orders!T1157)&lt;=10,"Endirim Yoxdur")</f>
        <v>0.57999999999999996</v>
      </c>
    </row>
    <row r="1158" spans="3:5" x14ac:dyDescent="0.25">
      <c r="C1158" s="26" t="str">
        <f>IF(Orders!U1158&gt;500,"Yüksək Satış","Aşağı Satış")</f>
        <v>Yüksək Satış</v>
      </c>
      <c r="D1158" s="26" t="str">
        <f>IF(Orders!U1158&gt;500,IF(Orders!E1158="First Class",IF(Orders!W1158=0,"VIP","Special"),"Formal"),"Normal")</f>
        <v>Formal</v>
      </c>
      <c r="E1158" s="26" t="str" cm="1">
        <f t="array" ref="E1158">_xlfn.IFS(Orders!W1158=0,"Endirim Yoxdur",SUMIFS(Orders!$V:$V,Orders!$T:$T,Orders!T1158)&gt;10,ROUND(Orders!W1158*1.15,2),SUMIFS(Orders!$V:$V,Orders!$T:$T,Orders!T1158)&lt;=10,"Endirim Yoxdur")</f>
        <v>Endirim Yoxdur</v>
      </c>
    </row>
    <row r="1159" spans="3:5" x14ac:dyDescent="0.25">
      <c r="C1159" s="26" t="str">
        <f>IF(Orders!U1159&gt;500,"Yüksək Satış","Aşağı Satış")</f>
        <v>Aşağı Satış</v>
      </c>
      <c r="D1159" s="26" t="str">
        <f>IF(Orders!U1159&gt;500,IF(Orders!E1159="First Class",IF(Orders!W1159=0,"VIP","Special"),"Formal"),"Normal")</f>
        <v>Normal</v>
      </c>
      <c r="E1159" s="26" t="str" cm="1">
        <f t="array" ref="E1159">_xlfn.IFS(Orders!W1159=0,"Endirim Yoxdur",SUMIFS(Orders!$V:$V,Orders!$T:$T,Orders!T1159)&gt;10,ROUND(Orders!W1159*1.15,2),SUMIFS(Orders!$V:$V,Orders!$T:$T,Orders!T1159)&lt;=10,"Endirim Yoxdur")</f>
        <v>Endirim Yoxdur</v>
      </c>
    </row>
    <row r="1160" spans="3:5" x14ac:dyDescent="0.25">
      <c r="C1160" s="26" t="str">
        <f>IF(Orders!U1160&gt;500,"Yüksək Satış","Aşağı Satış")</f>
        <v>Yüksək Satış</v>
      </c>
      <c r="D1160" s="26" t="str">
        <f>IF(Orders!U1160&gt;500,IF(Orders!E1160="First Class",IF(Orders!W1160=0,"VIP","Special"),"Formal"),"Normal")</f>
        <v>Special</v>
      </c>
      <c r="E1160" s="26" cm="1">
        <f t="array" ref="E1160">_xlfn.IFS(Orders!W1160=0,"Endirim Yoxdur",SUMIFS(Orders!$V:$V,Orders!$T:$T,Orders!T1160)&gt;10,ROUND(Orders!W1160*1.15,2),SUMIFS(Orders!$V:$V,Orders!$T:$T,Orders!T1160)&lt;=10,"Endirim Yoxdur")</f>
        <v>0.23</v>
      </c>
    </row>
    <row r="1161" spans="3:5" x14ac:dyDescent="0.25">
      <c r="C1161" s="26" t="str">
        <f>IF(Orders!U1161&gt;500,"Yüksək Satış","Aşağı Satış")</f>
        <v>Aşağı Satış</v>
      </c>
      <c r="D1161" s="26" t="str">
        <f>IF(Orders!U1161&gt;500,IF(Orders!E1161="First Class",IF(Orders!W1161=0,"VIP","Special"),"Formal"),"Normal")</f>
        <v>Normal</v>
      </c>
      <c r="E1161" s="26" cm="1">
        <f t="array" ref="E1161">_xlfn.IFS(Orders!W1161=0,"Endirim Yoxdur",SUMIFS(Orders!$V:$V,Orders!$T:$T,Orders!T1161)&gt;10,ROUND(Orders!W1161*1.15,2),SUMIFS(Orders!$V:$V,Orders!$T:$T,Orders!T1161)&lt;=10,"Endirim Yoxdur")</f>
        <v>0.35</v>
      </c>
    </row>
    <row r="1162" spans="3:5" x14ac:dyDescent="0.25">
      <c r="C1162" s="26" t="str">
        <f>IF(Orders!U1162&gt;500,"Yüksək Satış","Aşağı Satış")</f>
        <v>Yüksək Satış</v>
      </c>
      <c r="D1162" s="26" t="str">
        <f>IF(Orders!U1162&gt;500,IF(Orders!E1162="First Class",IF(Orders!W1162=0,"VIP","Special"),"Formal"),"Normal")</f>
        <v>Special</v>
      </c>
      <c r="E1162" s="26" cm="1">
        <f t="array" ref="E1162">_xlfn.IFS(Orders!W1162=0,"Endirim Yoxdur",SUMIFS(Orders!$V:$V,Orders!$T:$T,Orders!T1162)&gt;10,ROUND(Orders!W1162*1.15,2),SUMIFS(Orders!$V:$V,Orders!$T:$T,Orders!T1162)&lt;=10,"Endirim Yoxdur")</f>
        <v>0.12</v>
      </c>
    </row>
    <row r="1163" spans="3:5" x14ac:dyDescent="0.25">
      <c r="C1163" s="26" t="str">
        <f>IF(Orders!U1163&gt;500,"Yüksək Satış","Aşağı Satış")</f>
        <v>Aşağı Satış</v>
      </c>
      <c r="D1163" s="26" t="str">
        <f>IF(Orders!U1163&gt;500,IF(Orders!E1163="First Class",IF(Orders!W1163=0,"VIP","Special"),"Formal"),"Normal")</f>
        <v>Normal</v>
      </c>
      <c r="E1163" s="26" t="str" cm="1">
        <f t="array" ref="E1163">_xlfn.IFS(Orders!W1163=0,"Endirim Yoxdur",SUMIFS(Orders!$V:$V,Orders!$T:$T,Orders!T1163)&gt;10,ROUND(Orders!W1163*1.15,2),SUMIFS(Orders!$V:$V,Orders!$T:$T,Orders!T1163)&lt;=10,"Endirim Yoxdur")</f>
        <v>Endirim Yoxdur</v>
      </c>
    </row>
    <row r="1164" spans="3:5" x14ac:dyDescent="0.25">
      <c r="C1164" s="26" t="str">
        <f>IF(Orders!U1164&gt;500,"Yüksək Satış","Aşağı Satış")</f>
        <v>Yüksək Satış</v>
      </c>
      <c r="D1164" s="26" t="str">
        <f>IF(Orders!U1164&gt;500,IF(Orders!E1164="First Class",IF(Orders!W1164=0,"VIP","Special"),"Formal"),"Normal")</f>
        <v>Formal</v>
      </c>
      <c r="E1164" s="26" cm="1">
        <f t="array" ref="E1164">_xlfn.IFS(Orders!W1164=0,"Endirim Yoxdur",SUMIFS(Orders!$V:$V,Orders!$T:$T,Orders!T1164)&gt;10,ROUND(Orders!W1164*1.15,2),SUMIFS(Orders!$V:$V,Orders!$T:$T,Orders!T1164)&lt;=10,"Endirim Yoxdur")</f>
        <v>0.57999999999999996</v>
      </c>
    </row>
    <row r="1165" spans="3:5" x14ac:dyDescent="0.25">
      <c r="C1165" s="26" t="str">
        <f>IF(Orders!U1165&gt;500,"Yüksək Satış","Aşağı Satış")</f>
        <v>Aşağı Satış</v>
      </c>
      <c r="D1165" s="26" t="str">
        <f>IF(Orders!U1165&gt;500,IF(Orders!E1165="First Class",IF(Orders!W1165=0,"VIP","Special"),"Formal"),"Normal")</f>
        <v>Normal</v>
      </c>
      <c r="E1165" s="26" t="str" cm="1">
        <f t="array" ref="E1165">_xlfn.IFS(Orders!W1165=0,"Endirim Yoxdur",SUMIFS(Orders!$V:$V,Orders!$T:$T,Orders!T1165)&gt;10,ROUND(Orders!W1165*1.15,2),SUMIFS(Orders!$V:$V,Orders!$T:$T,Orders!T1165)&lt;=10,"Endirim Yoxdur")</f>
        <v>Endirim Yoxdur</v>
      </c>
    </row>
    <row r="1166" spans="3:5" x14ac:dyDescent="0.25">
      <c r="C1166" s="26" t="str">
        <f>IF(Orders!U1166&gt;500,"Yüksək Satış","Aşağı Satış")</f>
        <v>Aşağı Satış</v>
      </c>
      <c r="D1166" s="26" t="str">
        <f>IF(Orders!U1166&gt;500,IF(Orders!E1166="First Class",IF(Orders!W1166=0,"VIP","Special"),"Formal"),"Normal")</f>
        <v>Normal</v>
      </c>
      <c r="E1166" s="26" t="str" cm="1">
        <f t="array" ref="E1166">_xlfn.IFS(Orders!W1166=0,"Endirim Yoxdur",SUMIFS(Orders!$V:$V,Orders!$T:$T,Orders!T1166)&gt;10,ROUND(Orders!W1166*1.15,2),SUMIFS(Orders!$V:$V,Orders!$T:$T,Orders!T1166)&lt;=10,"Endirim Yoxdur")</f>
        <v>Endirim Yoxdur</v>
      </c>
    </row>
    <row r="1167" spans="3:5" x14ac:dyDescent="0.25">
      <c r="C1167" s="26" t="str">
        <f>IF(Orders!U1167&gt;500,"Yüksək Satış","Aşağı Satış")</f>
        <v>Aşağı Satış</v>
      </c>
      <c r="D1167" s="26" t="str">
        <f>IF(Orders!U1167&gt;500,IF(Orders!E1167="First Class",IF(Orders!W1167=0,"VIP","Special"),"Formal"),"Normal")</f>
        <v>Normal</v>
      </c>
      <c r="E1167" s="26" cm="1">
        <f t="array" ref="E1167">_xlfn.IFS(Orders!W1167=0,"Endirim Yoxdur",SUMIFS(Orders!$V:$V,Orders!$T:$T,Orders!T1167)&gt;10,ROUND(Orders!W1167*1.15,2),SUMIFS(Orders!$V:$V,Orders!$T:$T,Orders!T1167)&lt;=10,"Endirim Yoxdur")</f>
        <v>0.23</v>
      </c>
    </row>
    <row r="1168" spans="3:5" x14ac:dyDescent="0.25">
      <c r="C1168" s="26" t="str">
        <f>IF(Orders!U1168&gt;500,"Yüksək Satış","Aşağı Satış")</f>
        <v>Aşağı Satış</v>
      </c>
      <c r="D1168" s="26" t="str">
        <f>IF(Orders!U1168&gt;500,IF(Orders!E1168="First Class",IF(Orders!W1168=0,"VIP","Special"),"Formal"),"Normal")</f>
        <v>Normal</v>
      </c>
      <c r="E1168" s="26" cm="1">
        <f t="array" ref="E1168">_xlfn.IFS(Orders!W1168=0,"Endirim Yoxdur",SUMIFS(Orders!$V:$V,Orders!$T:$T,Orders!T1168)&gt;10,ROUND(Orders!W1168*1.15,2),SUMIFS(Orders!$V:$V,Orders!$T:$T,Orders!T1168)&lt;=10,"Endirim Yoxdur")</f>
        <v>0.23</v>
      </c>
    </row>
    <row r="1169" spans="3:5" x14ac:dyDescent="0.25">
      <c r="C1169" s="26" t="str">
        <f>IF(Orders!U1169&gt;500,"Yüksək Satış","Aşağı Satış")</f>
        <v>Aşağı Satış</v>
      </c>
      <c r="D1169" s="26" t="str">
        <f>IF(Orders!U1169&gt;500,IF(Orders!E1169="First Class",IF(Orders!W1169=0,"VIP","Special"),"Formal"),"Normal")</f>
        <v>Normal</v>
      </c>
      <c r="E1169" s="26" t="str" cm="1">
        <f t="array" ref="E1169">_xlfn.IFS(Orders!W1169=0,"Endirim Yoxdur",SUMIFS(Orders!$V:$V,Orders!$T:$T,Orders!T1169)&gt;10,ROUND(Orders!W1169*1.15,2),SUMIFS(Orders!$V:$V,Orders!$T:$T,Orders!T1169)&lt;=10,"Endirim Yoxdur")</f>
        <v>Endirim Yoxdur</v>
      </c>
    </row>
    <row r="1170" spans="3:5" x14ac:dyDescent="0.25">
      <c r="C1170" s="26" t="str">
        <f>IF(Orders!U1170&gt;500,"Yüksək Satış","Aşağı Satış")</f>
        <v>Aşağı Satış</v>
      </c>
      <c r="D1170" s="26" t="str">
        <f>IF(Orders!U1170&gt;500,IF(Orders!E1170="First Class",IF(Orders!W1170=0,"VIP","Special"),"Formal"),"Normal")</f>
        <v>Normal</v>
      </c>
      <c r="E1170" s="26" t="str" cm="1">
        <f t="array" ref="E1170">_xlfn.IFS(Orders!W1170=0,"Endirim Yoxdur",SUMIFS(Orders!$V:$V,Orders!$T:$T,Orders!T1170)&gt;10,ROUND(Orders!W1170*1.15,2),SUMIFS(Orders!$V:$V,Orders!$T:$T,Orders!T1170)&lt;=10,"Endirim Yoxdur")</f>
        <v>Endirim Yoxdur</v>
      </c>
    </row>
    <row r="1171" spans="3:5" x14ac:dyDescent="0.25">
      <c r="C1171" s="26" t="str">
        <f>IF(Orders!U1171&gt;500,"Yüksək Satış","Aşağı Satış")</f>
        <v>Aşağı Satış</v>
      </c>
      <c r="D1171" s="26" t="str">
        <f>IF(Orders!U1171&gt;500,IF(Orders!E1171="First Class",IF(Orders!W1171=0,"VIP","Special"),"Formal"),"Normal")</f>
        <v>Normal</v>
      </c>
      <c r="E1171" s="26" t="str" cm="1">
        <f t="array" ref="E1171">_xlfn.IFS(Orders!W1171=0,"Endirim Yoxdur",SUMIFS(Orders!$V:$V,Orders!$T:$T,Orders!T1171)&gt;10,ROUND(Orders!W1171*1.15,2),SUMIFS(Orders!$V:$V,Orders!$T:$T,Orders!T1171)&lt;=10,"Endirim Yoxdur")</f>
        <v>Endirim Yoxdur</v>
      </c>
    </row>
    <row r="1172" spans="3:5" x14ac:dyDescent="0.25">
      <c r="C1172" s="26" t="str">
        <f>IF(Orders!U1172&gt;500,"Yüksək Satış","Aşağı Satış")</f>
        <v>Aşağı Satış</v>
      </c>
      <c r="D1172" s="26" t="str">
        <f>IF(Orders!U1172&gt;500,IF(Orders!E1172="First Class",IF(Orders!W1172=0,"VIP","Special"),"Formal"),"Normal")</f>
        <v>Normal</v>
      </c>
      <c r="E1172" s="26" t="str" cm="1">
        <f t="array" ref="E1172">_xlfn.IFS(Orders!W1172=0,"Endirim Yoxdur",SUMIFS(Orders!$V:$V,Orders!$T:$T,Orders!T1172)&gt;10,ROUND(Orders!W1172*1.15,2),SUMIFS(Orders!$V:$V,Orders!$T:$T,Orders!T1172)&lt;=10,"Endirim Yoxdur")</f>
        <v>Endirim Yoxdur</v>
      </c>
    </row>
    <row r="1173" spans="3:5" x14ac:dyDescent="0.25">
      <c r="C1173" s="26" t="str">
        <f>IF(Orders!U1173&gt;500,"Yüksək Satış","Aşağı Satış")</f>
        <v>Aşağı Satış</v>
      </c>
      <c r="D1173" s="26" t="str">
        <f>IF(Orders!U1173&gt;500,IF(Orders!E1173="First Class",IF(Orders!W1173=0,"VIP","Special"),"Formal"),"Normal")</f>
        <v>Normal</v>
      </c>
      <c r="E1173" s="26" t="str" cm="1">
        <f t="array" ref="E1173">_xlfn.IFS(Orders!W1173=0,"Endirim Yoxdur",SUMIFS(Orders!$V:$V,Orders!$T:$T,Orders!T1173)&gt;10,ROUND(Orders!W1173*1.15,2),SUMIFS(Orders!$V:$V,Orders!$T:$T,Orders!T1173)&lt;=10,"Endirim Yoxdur")</f>
        <v>Endirim Yoxdur</v>
      </c>
    </row>
    <row r="1174" spans="3:5" x14ac:dyDescent="0.25">
      <c r="C1174" s="26" t="str">
        <f>IF(Orders!U1174&gt;500,"Yüksək Satış","Aşağı Satış")</f>
        <v>Aşağı Satış</v>
      </c>
      <c r="D1174" s="26" t="str">
        <f>IF(Orders!U1174&gt;500,IF(Orders!E1174="First Class",IF(Orders!W1174=0,"VIP","Special"),"Formal"),"Normal")</f>
        <v>Normal</v>
      </c>
      <c r="E1174" s="26" cm="1">
        <f t="array" ref="E1174">_xlfn.IFS(Orders!W1174=0,"Endirim Yoxdur",SUMIFS(Orders!$V:$V,Orders!$T:$T,Orders!T1174)&gt;10,ROUND(Orders!W1174*1.15,2),SUMIFS(Orders!$V:$V,Orders!$T:$T,Orders!T1174)&lt;=10,"Endirim Yoxdur")</f>
        <v>0.23</v>
      </c>
    </row>
    <row r="1175" spans="3:5" x14ac:dyDescent="0.25">
      <c r="C1175" s="26" t="str">
        <f>IF(Orders!U1175&gt;500,"Yüksək Satış","Aşağı Satış")</f>
        <v>Yüksək Satış</v>
      </c>
      <c r="D1175" s="26" t="str">
        <f>IF(Orders!U1175&gt;500,IF(Orders!E1175="First Class",IF(Orders!W1175=0,"VIP","Special"),"Formal"),"Normal")</f>
        <v>VIP</v>
      </c>
      <c r="E1175" s="26" t="str" cm="1">
        <f t="array" ref="E1175">_xlfn.IFS(Orders!W1175=0,"Endirim Yoxdur",SUMIFS(Orders!$V:$V,Orders!$T:$T,Orders!T1175)&gt;10,ROUND(Orders!W1175*1.15,2),SUMIFS(Orders!$V:$V,Orders!$T:$T,Orders!T1175)&lt;=10,"Endirim Yoxdur")</f>
        <v>Endirim Yoxdur</v>
      </c>
    </row>
    <row r="1176" spans="3:5" x14ac:dyDescent="0.25">
      <c r="C1176" s="26" t="str">
        <f>IF(Orders!U1176&gt;500,"Yüksək Satış","Aşağı Satış")</f>
        <v>Yüksək Satış</v>
      </c>
      <c r="D1176" s="26" t="str">
        <f>IF(Orders!U1176&gt;500,IF(Orders!E1176="First Class",IF(Orders!W1176=0,"VIP","Special"),"Formal"),"Normal")</f>
        <v>VIP</v>
      </c>
      <c r="E1176" s="26" t="str" cm="1">
        <f t="array" ref="E1176">_xlfn.IFS(Orders!W1176=0,"Endirim Yoxdur",SUMIFS(Orders!$V:$V,Orders!$T:$T,Orders!T1176)&gt;10,ROUND(Orders!W1176*1.15,2),SUMIFS(Orders!$V:$V,Orders!$T:$T,Orders!T1176)&lt;=10,"Endirim Yoxdur")</f>
        <v>Endirim Yoxdur</v>
      </c>
    </row>
    <row r="1177" spans="3:5" x14ac:dyDescent="0.25">
      <c r="C1177" s="26" t="str">
        <f>IF(Orders!U1177&gt;500,"Yüksək Satış","Aşağı Satış")</f>
        <v>Aşağı Satış</v>
      </c>
      <c r="D1177" s="26" t="str">
        <f>IF(Orders!U1177&gt;500,IF(Orders!E1177="First Class",IF(Orders!W1177=0,"VIP","Special"),"Formal"),"Normal")</f>
        <v>Normal</v>
      </c>
      <c r="E1177" s="26" t="str" cm="1">
        <f t="array" ref="E1177">_xlfn.IFS(Orders!W1177=0,"Endirim Yoxdur",SUMIFS(Orders!$V:$V,Orders!$T:$T,Orders!T1177)&gt;10,ROUND(Orders!W1177*1.15,2),SUMIFS(Orders!$V:$V,Orders!$T:$T,Orders!T1177)&lt;=10,"Endirim Yoxdur")</f>
        <v>Endirim Yoxdur</v>
      </c>
    </row>
    <row r="1178" spans="3:5" x14ac:dyDescent="0.25">
      <c r="C1178" s="26" t="str">
        <f>IF(Orders!U1178&gt;500,"Yüksək Satış","Aşağı Satış")</f>
        <v>Aşağı Satış</v>
      </c>
      <c r="D1178" s="26" t="str">
        <f>IF(Orders!U1178&gt;500,IF(Orders!E1178="First Class",IF(Orders!W1178=0,"VIP","Special"),"Formal"),"Normal")</f>
        <v>Normal</v>
      </c>
      <c r="E1178" s="26" cm="1">
        <f t="array" ref="E1178">_xlfn.IFS(Orders!W1178=0,"Endirim Yoxdur",SUMIFS(Orders!$V:$V,Orders!$T:$T,Orders!T1178)&gt;10,ROUND(Orders!W1178*1.15,2),SUMIFS(Orders!$V:$V,Orders!$T:$T,Orders!T1178)&lt;=10,"Endirim Yoxdur")</f>
        <v>0.69</v>
      </c>
    </row>
    <row r="1179" spans="3:5" x14ac:dyDescent="0.25">
      <c r="C1179" s="26" t="str">
        <f>IF(Orders!U1179&gt;500,"Yüksək Satış","Aşağı Satış")</f>
        <v>Aşağı Satış</v>
      </c>
      <c r="D1179" s="26" t="str">
        <f>IF(Orders!U1179&gt;500,IF(Orders!E1179="First Class",IF(Orders!W1179=0,"VIP","Special"),"Formal"),"Normal")</f>
        <v>Normal</v>
      </c>
      <c r="E1179" s="26" t="str" cm="1">
        <f t="array" ref="E1179">_xlfn.IFS(Orders!W1179=0,"Endirim Yoxdur",SUMIFS(Orders!$V:$V,Orders!$T:$T,Orders!T1179)&gt;10,ROUND(Orders!W1179*1.15,2),SUMIFS(Orders!$V:$V,Orders!$T:$T,Orders!T1179)&lt;=10,"Endirim Yoxdur")</f>
        <v>Endirim Yoxdur</v>
      </c>
    </row>
    <row r="1180" spans="3:5" x14ac:dyDescent="0.25">
      <c r="C1180" s="26" t="str">
        <f>IF(Orders!U1180&gt;500,"Yüksək Satış","Aşağı Satış")</f>
        <v>Aşağı Satış</v>
      </c>
      <c r="D1180" s="26" t="str">
        <f>IF(Orders!U1180&gt;500,IF(Orders!E1180="First Class",IF(Orders!W1180=0,"VIP","Special"),"Formal"),"Normal")</f>
        <v>Normal</v>
      </c>
      <c r="E1180" s="26" t="str" cm="1">
        <f t="array" ref="E1180">_xlfn.IFS(Orders!W1180=0,"Endirim Yoxdur",SUMIFS(Orders!$V:$V,Orders!$T:$T,Orders!T1180)&gt;10,ROUND(Orders!W1180*1.15,2),SUMIFS(Orders!$V:$V,Orders!$T:$T,Orders!T1180)&lt;=10,"Endirim Yoxdur")</f>
        <v>Endirim Yoxdur</v>
      </c>
    </row>
    <row r="1181" spans="3:5" x14ac:dyDescent="0.25">
      <c r="C1181" s="26" t="str">
        <f>IF(Orders!U1181&gt;500,"Yüksək Satış","Aşağı Satış")</f>
        <v>Aşağı Satış</v>
      </c>
      <c r="D1181" s="26" t="str">
        <f>IF(Orders!U1181&gt;500,IF(Orders!E1181="First Class",IF(Orders!W1181=0,"VIP","Special"),"Formal"),"Normal")</f>
        <v>Normal</v>
      </c>
      <c r="E1181" s="26" t="str" cm="1">
        <f t="array" ref="E1181">_xlfn.IFS(Orders!W1181=0,"Endirim Yoxdur",SUMIFS(Orders!$V:$V,Orders!$T:$T,Orders!T1181)&gt;10,ROUND(Orders!W1181*1.15,2),SUMIFS(Orders!$V:$V,Orders!$T:$T,Orders!T1181)&lt;=10,"Endirim Yoxdur")</f>
        <v>Endirim Yoxdur</v>
      </c>
    </row>
    <row r="1182" spans="3:5" x14ac:dyDescent="0.25">
      <c r="C1182" s="26" t="str">
        <f>IF(Orders!U1182&gt;500,"Yüksək Satış","Aşağı Satış")</f>
        <v>Aşağı Satış</v>
      </c>
      <c r="D1182" s="26" t="str">
        <f>IF(Orders!U1182&gt;500,IF(Orders!E1182="First Class",IF(Orders!W1182=0,"VIP","Special"),"Formal"),"Normal")</f>
        <v>Normal</v>
      </c>
      <c r="E1182" s="26" t="str" cm="1">
        <f t="array" ref="E1182">_xlfn.IFS(Orders!W1182=0,"Endirim Yoxdur",SUMIFS(Orders!$V:$V,Orders!$T:$T,Orders!T1182)&gt;10,ROUND(Orders!W1182*1.15,2),SUMIFS(Orders!$V:$V,Orders!$T:$T,Orders!T1182)&lt;=10,"Endirim Yoxdur")</f>
        <v>Endirim Yoxdur</v>
      </c>
    </row>
    <row r="1183" spans="3:5" x14ac:dyDescent="0.25">
      <c r="C1183" s="26" t="str">
        <f>IF(Orders!U1183&gt;500,"Yüksək Satış","Aşağı Satış")</f>
        <v>Aşağı Satış</v>
      </c>
      <c r="D1183" s="26" t="str">
        <f>IF(Orders!U1183&gt;500,IF(Orders!E1183="First Class",IF(Orders!W1183=0,"VIP","Special"),"Formal"),"Normal")</f>
        <v>Normal</v>
      </c>
      <c r="E1183" s="26" cm="1">
        <f t="array" ref="E1183">_xlfn.IFS(Orders!W1183=0,"Endirim Yoxdur",SUMIFS(Orders!$V:$V,Orders!$T:$T,Orders!T1183)&gt;10,ROUND(Orders!W1183*1.15,2),SUMIFS(Orders!$V:$V,Orders!$T:$T,Orders!T1183)&lt;=10,"Endirim Yoxdur")</f>
        <v>0.81</v>
      </c>
    </row>
    <row r="1184" spans="3:5" x14ac:dyDescent="0.25">
      <c r="C1184" s="26" t="str">
        <f>IF(Orders!U1184&gt;500,"Yüksək Satış","Aşağı Satış")</f>
        <v>Aşağı Satış</v>
      </c>
      <c r="D1184" s="26" t="str">
        <f>IF(Orders!U1184&gt;500,IF(Orders!E1184="First Class",IF(Orders!W1184=0,"VIP","Special"),"Formal"),"Normal")</f>
        <v>Normal</v>
      </c>
      <c r="E1184" s="26" t="str" cm="1">
        <f t="array" ref="E1184">_xlfn.IFS(Orders!W1184=0,"Endirim Yoxdur",SUMIFS(Orders!$V:$V,Orders!$T:$T,Orders!T1184)&gt;10,ROUND(Orders!W1184*1.15,2),SUMIFS(Orders!$V:$V,Orders!$T:$T,Orders!T1184)&lt;=10,"Endirim Yoxdur")</f>
        <v>Endirim Yoxdur</v>
      </c>
    </row>
    <row r="1185" spans="3:5" x14ac:dyDescent="0.25">
      <c r="C1185" s="26" t="str">
        <f>IF(Orders!U1185&gt;500,"Yüksək Satış","Aşağı Satış")</f>
        <v>Aşağı Satış</v>
      </c>
      <c r="D1185" s="26" t="str">
        <f>IF(Orders!U1185&gt;500,IF(Orders!E1185="First Class",IF(Orders!W1185=0,"VIP","Special"),"Formal"),"Normal")</f>
        <v>Normal</v>
      </c>
      <c r="E1185" s="26" t="str" cm="1">
        <f t="array" ref="E1185">_xlfn.IFS(Orders!W1185=0,"Endirim Yoxdur",SUMIFS(Orders!$V:$V,Orders!$T:$T,Orders!T1185)&gt;10,ROUND(Orders!W1185*1.15,2),SUMIFS(Orders!$V:$V,Orders!$T:$T,Orders!T1185)&lt;=10,"Endirim Yoxdur")</f>
        <v>Endirim Yoxdur</v>
      </c>
    </row>
    <row r="1186" spans="3:5" x14ac:dyDescent="0.25">
      <c r="C1186" s="26" t="str">
        <f>IF(Orders!U1186&gt;500,"Yüksək Satış","Aşağı Satış")</f>
        <v>Aşağı Satış</v>
      </c>
      <c r="D1186" s="26" t="str">
        <f>IF(Orders!U1186&gt;500,IF(Orders!E1186="First Class",IF(Orders!W1186=0,"VIP","Special"),"Formal"),"Normal")</f>
        <v>Normal</v>
      </c>
      <c r="E1186" s="26" cm="1">
        <f t="array" ref="E1186">_xlfn.IFS(Orders!W1186=0,"Endirim Yoxdur",SUMIFS(Orders!$V:$V,Orders!$T:$T,Orders!T1186)&gt;10,ROUND(Orders!W1186*1.15,2),SUMIFS(Orders!$V:$V,Orders!$T:$T,Orders!T1186)&lt;=10,"Endirim Yoxdur")</f>
        <v>0.23</v>
      </c>
    </row>
    <row r="1187" spans="3:5" x14ac:dyDescent="0.25">
      <c r="C1187" s="26" t="str">
        <f>IF(Orders!U1187&gt;500,"Yüksək Satış","Aşağı Satış")</f>
        <v>Aşağı Satış</v>
      </c>
      <c r="D1187" s="26" t="str">
        <f>IF(Orders!U1187&gt;500,IF(Orders!E1187="First Class",IF(Orders!W1187=0,"VIP","Special"),"Formal"),"Normal")</f>
        <v>Normal</v>
      </c>
      <c r="E1187" s="26" t="str" cm="1">
        <f t="array" ref="E1187">_xlfn.IFS(Orders!W1187=0,"Endirim Yoxdur",SUMIFS(Orders!$V:$V,Orders!$T:$T,Orders!T1187)&gt;10,ROUND(Orders!W1187*1.15,2),SUMIFS(Orders!$V:$V,Orders!$T:$T,Orders!T1187)&lt;=10,"Endirim Yoxdur")</f>
        <v>Endirim Yoxdur</v>
      </c>
    </row>
    <row r="1188" spans="3:5" x14ac:dyDescent="0.25">
      <c r="C1188" s="26" t="str">
        <f>IF(Orders!U1188&gt;500,"Yüksək Satış","Aşağı Satış")</f>
        <v>Aşağı Satış</v>
      </c>
      <c r="D1188" s="26" t="str">
        <f>IF(Orders!U1188&gt;500,IF(Orders!E1188="First Class",IF(Orders!W1188=0,"VIP","Special"),"Formal"),"Normal")</f>
        <v>Normal</v>
      </c>
      <c r="E1188" s="26" t="str" cm="1">
        <f t="array" ref="E1188">_xlfn.IFS(Orders!W1188=0,"Endirim Yoxdur",SUMIFS(Orders!$V:$V,Orders!$T:$T,Orders!T1188)&gt;10,ROUND(Orders!W1188*1.15,2),SUMIFS(Orders!$V:$V,Orders!$T:$T,Orders!T1188)&lt;=10,"Endirim Yoxdur")</f>
        <v>Endirim Yoxdur</v>
      </c>
    </row>
    <row r="1189" spans="3:5" x14ac:dyDescent="0.25">
      <c r="C1189" s="26" t="str">
        <f>IF(Orders!U1189&gt;500,"Yüksək Satış","Aşağı Satış")</f>
        <v>Aşağı Satış</v>
      </c>
      <c r="D1189" s="26" t="str">
        <f>IF(Orders!U1189&gt;500,IF(Orders!E1189="First Class",IF(Orders!W1189=0,"VIP","Special"),"Formal"),"Normal")</f>
        <v>Normal</v>
      </c>
      <c r="E1189" s="26" t="str" cm="1">
        <f t="array" ref="E1189">_xlfn.IFS(Orders!W1189=0,"Endirim Yoxdur",SUMIFS(Orders!$V:$V,Orders!$T:$T,Orders!T1189)&gt;10,ROUND(Orders!W1189*1.15,2),SUMIFS(Orders!$V:$V,Orders!$T:$T,Orders!T1189)&lt;=10,"Endirim Yoxdur")</f>
        <v>Endirim Yoxdur</v>
      </c>
    </row>
    <row r="1190" spans="3:5" x14ac:dyDescent="0.25">
      <c r="C1190" s="26" t="str">
        <f>IF(Orders!U1190&gt;500,"Yüksək Satış","Aşağı Satış")</f>
        <v>Aşağı Satış</v>
      </c>
      <c r="D1190" s="26" t="str">
        <f>IF(Orders!U1190&gt;500,IF(Orders!E1190="First Class",IF(Orders!W1190=0,"VIP","Special"),"Formal"),"Normal")</f>
        <v>Normal</v>
      </c>
      <c r="E1190" s="26" cm="1">
        <f t="array" ref="E1190">_xlfn.IFS(Orders!W1190=0,"Endirim Yoxdur",SUMIFS(Orders!$V:$V,Orders!$T:$T,Orders!T1190)&gt;10,ROUND(Orders!W1190*1.15,2),SUMIFS(Orders!$V:$V,Orders!$T:$T,Orders!T1190)&lt;=10,"Endirim Yoxdur")</f>
        <v>0.23</v>
      </c>
    </row>
    <row r="1191" spans="3:5" x14ac:dyDescent="0.25">
      <c r="C1191" s="26" t="str">
        <f>IF(Orders!U1191&gt;500,"Yüksək Satış","Aşağı Satış")</f>
        <v>Yüksək Satış</v>
      </c>
      <c r="D1191" s="26" t="str">
        <f>IF(Orders!U1191&gt;500,IF(Orders!E1191="First Class",IF(Orders!W1191=0,"VIP","Special"),"Formal"),"Normal")</f>
        <v>Formal</v>
      </c>
      <c r="E1191" s="26" t="str" cm="1">
        <f t="array" ref="E1191">_xlfn.IFS(Orders!W1191=0,"Endirim Yoxdur",SUMIFS(Orders!$V:$V,Orders!$T:$T,Orders!T1191)&gt;10,ROUND(Orders!W1191*1.15,2),SUMIFS(Orders!$V:$V,Orders!$T:$T,Orders!T1191)&lt;=10,"Endirim Yoxdur")</f>
        <v>Endirim Yoxdur</v>
      </c>
    </row>
    <row r="1192" spans="3:5" x14ac:dyDescent="0.25">
      <c r="C1192" s="26" t="str">
        <f>IF(Orders!U1192&gt;500,"Yüksək Satış","Aşağı Satış")</f>
        <v>Aşağı Satış</v>
      </c>
      <c r="D1192" s="26" t="str">
        <f>IF(Orders!U1192&gt;500,IF(Orders!E1192="First Class",IF(Orders!W1192=0,"VIP","Special"),"Formal"),"Normal")</f>
        <v>Normal</v>
      </c>
      <c r="E1192" s="26" cm="1">
        <f t="array" ref="E1192">_xlfn.IFS(Orders!W1192=0,"Endirim Yoxdur",SUMIFS(Orders!$V:$V,Orders!$T:$T,Orders!T1192)&gt;10,ROUND(Orders!W1192*1.15,2),SUMIFS(Orders!$V:$V,Orders!$T:$T,Orders!T1192)&lt;=10,"Endirim Yoxdur")</f>
        <v>0.23</v>
      </c>
    </row>
    <row r="1193" spans="3:5" x14ac:dyDescent="0.25">
      <c r="C1193" s="26" t="str">
        <f>IF(Orders!U1193&gt;500,"Yüksək Satış","Aşağı Satış")</f>
        <v>Aşağı Satış</v>
      </c>
      <c r="D1193" s="26" t="str">
        <f>IF(Orders!U1193&gt;500,IF(Orders!E1193="First Class",IF(Orders!W1193=0,"VIP","Special"),"Formal"),"Normal")</f>
        <v>Normal</v>
      </c>
      <c r="E1193" s="26" cm="1">
        <f t="array" ref="E1193">_xlfn.IFS(Orders!W1193=0,"Endirim Yoxdur",SUMIFS(Orders!$V:$V,Orders!$T:$T,Orders!T1193)&gt;10,ROUND(Orders!W1193*1.15,2),SUMIFS(Orders!$V:$V,Orders!$T:$T,Orders!T1193)&lt;=10,"Endirim Yoxdur")</f>
        <v>0.23</v>
      </c>
    </row>
    <row r="1194" spans="3:5" x14ac:dyDescent="0.25">
      <c r="C1194" s="26" t="str">
        <f>IF(Orders!U1194&gt;500,"Yüksək Satış","Aşağı Satış")</f>
        <v>Yüksək Satış</v>
      </c>
      <c r="D1194" s="26" t="str">
        <f>IF(Orders!U1194&gt;500,IF(Orders!E1194="First Class",IF(Orders!W1194=0,"VIP","Special"),"Formal"),"Normal")</f>
        <v>Formal</v>
      </c>
      <c r="E1194" s="26" cm="1">
        <f t="array" ref="E1194">_xlfn.IFS(Orders!W1194=0,"Endirim Yoxdur",SUMIFS(Orders!$V:$V,Orders!$T:$T,Orders!T1194)&gt;10,ROUND(Orders!W1194*1.15,2),SUMIFS(Orders!$V:$V,Orders!$T:$T,Orders!T1194)&lt;=10,"Endirim Yoxdur")</f>
        <v>0.12</v>
      </c>
    </row>
    <row r="1195" spans="3:5" x14ac:dyDescent="0.25">
      <c r="C1195" s="26" t="str">
        <f>IF(Orders!U1195&gt;500,"Yüksək Satış","Aşağı Satış")</f>
        <v>Aşağı Satış</v>
      </c>
      <c r="D1195" s="26" t="str">
        <f>IF(Orders!U1195&gt;500,IF(Orders!E1195="First Class",IF(Orders!W1195=0,"VIP","Special"),"Formal"),"Normal")</f>
        <v>Normal</v>
      </c>
      <c r="E1195" s="26" t="str" cm="1">
        <f t="array" ref="E1195">_xlfn.IFS(Orders!W1195=0,"Endirim Yoxdur",SUMIFS(Orders!$V:$V,Orders!$T:$T,Orders!T1195)&gt;10,ROUND(Orders!W1195*1.15,2),SUMIFS(Orders!$V:$V,Orders!$T:$T,Orders!T1195)&lt;=10,"Endirim Yoxdur")</f>
        <v>Endirim Yoxdur</v>
      </c>
    </row>
    <row r="1196" spans="3:5" x14ac:dyDescent="0.25">
      <c r="C1196" s="26" t="str">
        <f>IF(Orders!U1196&gt;500,"Yüksək Satış","Aşağı Satış")</f>
        <v>Aşağı Satış</v>
      </c>
      <c r="D1196" s="26" t="str">
        <f>IF(Orders!U1196&gt;500,IF(Orders!E1196="First Class",IF(Orders!W1196=0,"VIP","Special"),"Formal"),"Normal")</f>
        <v>Normal</v>
      </c>
      <c r="E1196" s="26" t="str" cm="1">
        <f t="array" ref="E1196">_xlfn.IFS(Orders!W1196=0,"Endirim Yoxdur",SUMIFS(Orders!$V:$V,Orders!$T:$T,Orders!T1196)&gt;10,ROUND(Orders!W1196*1.15,2),SUMIFS(Orders!$V:$V,Orders!$T:$T,Orders!T1196)&lt;=10,"Endirim Yoxdur")</f>
        <v>Endirim Yoxdur</v>
      </c>
    </row>
    <row r="1197" spans="3:5" x14ac:dyDescent="0.25">
      <c r="C1197" s="26" t="str">
        <f>IF(Orders!U1197&gt;500,"Yüksək Satış","Aşağı Satış")</f>
        <v>Aşağı Satış</v>
      </c>
      <c r="D1197" s="26" t="str">
        <f>IF(Orders!U1197&gt;500,IF(Orders!E1197="First Class",IF(Orders!W1197=0,"VIP","Special"),"Formal"),"Normal")</f>
        <v>Normal</v>
      </c>
      <c r="E1197" s="26" cm="1">
        <f t="array" ref="E1197">_xlfn.IFS(Orders!W1197=0,"Endirim Yoxdur",SUMIFS(Orders!$V:$V,Orders!$T:$T,Orders!T1197)&gt;10,ROUND(Orders!W1197*1.15,2),SUMIFS(Orders!$V:$V,Orders!$T:$T,Orders!T1197)&lt;=10,"Endirim Yoxdur")</f>
        <v>0.23</v>
      </c>
    </row>
    <row r="1198" spans="3:5" x14ac:dyDescent="0.25">
      <c r="C1198" s="26" t="str">
        <f>IF(Orders!U1198&gt;500,"Yüksək Satış","Aşağı Satış")</f>
        <v>Aşağı Satış</v>
      </c>
      <c r="D1198" s="26" t="str">
        <f>IF(Orders!U1198&gt;500,IF(Orders!E1198="First Class",IF(Orders!W1198=0,"VIP","Special"),"Formal"),"Normal")</f>
        <v>Normal</v>
      </c>
      <c r="E1198" s="26" cm="1">
        <f t="array" ref="E1198">_xlfn.IFS(Orders!W1198=0,"Endirim Yoxdur",SUMIFS(Orders!$V:$V,Orders!$T:$T,Orders!T1198)&gt;10,ROUND(Orders!W1198*1.15,2),SUMIFS(Orders!$V:$V,Orders!$T:$T,Orders!T1198)&lt;=10,"Endirim Yoxdur")</f>
        <v>0.23</v>
      </c>
    </row>
    <row r="1199" spans="3:5" x14ac:dyDescent="0.25">
      <c r="C1199" s="26" t="str">
        <f>IF(Orders!U1199&gt;500,"Yüksək Satış","Aşağı Satış")</f>
        <v>Aşağı Satış</v>
      </c>
      <c r="D1199" s="26" t="str">
        <f>IF(Orders!U1199&gt;500,IF(Orders!E1199="First Class",IF(Orders!W1199=0,"VIP","Special"),"Formal"),"Normal")</f>
        <v>Normal</v>
      </c>
      <c r="E1199" s="26" t="str" cm="1">
        <f t="array" ref="E1199">_xlfn.IFS(Orders!W1199=0,"Endirim Yoxdur",SUMIFS(Orders!$V:$V,Orders!$T:$T,Orders!T1199)&gt;10,ROUND(Orders!W1199*1.15,2),SUMIFS(Orders!$V:$V,Orders!$T:$T,Orders!T1199)&lt;=10,"Endirim Yoxdur")</f>
        <v>Endirim Yoxdur</v>
      </c>
    </row>
    <row r="1200" spans="3:5" x14ac:dyDescent="0.25">
      <c r="C1200" s="26" t="str">
        <f>IF(Orders!U1200&gt;500,"Yüksək Satış","Aşağı Satış")</f>
        <v>Aşağı Satış</v>
      </c>
      <c r="D1200" s="26" t="str">
        <f>IF(Orders!U1200&gt;500,IF(Orders!E1200="First Class",IF(Orders!W1200=0,"VIP","Special"),"Formal"),"Normal")</f>
        <v>Normal</v>
      </c>
      <c r="E1200" s="26" t="str" cm="1">
        <f t="array" ref="E1200">_xlfn.IFS(Orders!W1200=0,"Endirim Yoxdur",SUMIFS(Orders!$V:$V,Orders!$T:$T,Orders!T1200)&gt;10,ROUND(Orders!W1200*1.15,2),SUMIFS(Orders!$V:$V,Orders!$T:$T,Orders!T1200)&lt;=10,"Endirim Yoxdur")</f>
        <v>Endirim Yoxdur</v>
      </c>
    </row>
    <row r="1201" spans="3:5" x14ac:dyDescent="0.25">
      <c r="C1201" s="26" t="str">
        <f>IF(Orders!U1201&gt;500,"Yüksək Satış","Aşağı Satış")</f>
        <v>Aşağı Satış</v>
      </c>
      <c r="D1201" s="26" t="str">
        <f>IF(Orders!U1201&gt;500,IF(Orders!E1201="First Class",IF(Orders!W1201=0,"VIP","Special"),"Formal"),"Normal")</f>
        <v>Normal</v>
      </c>
      <c r="E1201" s="26" cm="1">
        <f t="array" ref="E1201">_xlfn.IFS(Orders!W1201=0,"Endirim Yoxdur",SUMIFS(Orders!$V:$V,Orders!$T:$T,Orders!T1201)&gt;10,ROUND(Orders!W1201*1.15,2),SUMIFS(Orders!$V:$V,Orders!$T:$T,Orders!T1201)&lt;=10,"Endirim Yoxdur")</f>
        <v>0.23</v>
      </c>
    </row>
    <row r="1202" spans="3:5" x14ac:dyDescent="0.25">
      <c r="C1202" s="26" t="str">
        <f>IF(Orders!U1202&gt;500,"Yüksək Satış","Aşağı Satış")</f>
        <v>Aşağı Satış</v>
      </c>
      <c r="D1202" s="26" t="str">
        <f>IF(Orders!U1202&gt;500,IF(Orders!E1202="First Class",IF(Orders!W1202=0,"VIP","Special"),"Formal"),"Normal")</f>
        <v>Normal</v>
      </c>
      <c r="E1202" s="26" cm="1">
        <f t="array" ref="E1202">_xlfn.IFS(Orders!W1202=0,"Endirim Yoxdur",SUMIFS(Orders!$V:$V,Orders!$T:$T,Orders!T1202)&gt;10,ROUND(Orders!W1202*1.15,2),SUMIFS(Orders!$V:$V,Orders!$T:$T,Orders!T1202)&lt;=10,"Endirim Yoxdur")</f>
        <v>0.17</v>
      </c>
    </row>
    <row r="1203" spans="3:5" x14ac:dyDescent="0.25">
      <c r="C1203" s="26" t="str">
        <f>IF(Orders!U1203&gt;500,"Yüksək Satış","Aşağı Satış")</f>
        <v>Aşağı Satış</v>
      </c>
      <c r="D1203" s="26" t="str">
        <f>IF(Orders!U1203&gt;500,IF(Orders!E1203="First Class",IF(Orders!W1203=0,"VIP","Special"),"Formal"),"Normal")</f>
        <v>Normal</v>
      </c>
      <c r="E1203" s="26" t="str" cm="1">
        <f t="array" ref="E1203">_xlfn.IFS(Orders!W1203=0,"Endirim Yoxdur",SUMIFS(Orders!$V:$V,Orders!$T:$T,Orders!T1203)&gt;10,ROUND(Orders!W1203*1.15,2),SUMIFS(Orders!$V:$V,Orders!$T:$T,Orders!T1203)&lt;=10,"Endirim Yoxdur")</f>
        <v>Endirim Yoxdur</v>
      </c>
    </row>
    <row r="1204" spans="3:5" x14ac:dyDescent="0.25">
      <c r="C1204" s="26" t="str">
        <f>IF(Orders!U1204&gt;500,"Yüksək Satış","Aşağı Satış")</f>
        <v>Aşağı Satış</v>
      </c>
      <c r="D1204" s="26" t="str">
        <f>IF(Orders!U1204&gt;500,IF(Orders!E1204="First Class",IF(Orders!W1204=0,"VIP","Special"),"Formal"),"Normal")</f>
        <v>Normal</v>
      </c>
      <c r="E1204" s="26" t="str" cm="1">
        <f t="array" ref="E1204">_xlfn.IFS(Orders!W1204=0,"Endirim Yoxdur",SUMIFS(Orders!$V:$V,Orders!$T:$T,Orders!T1204)&gt;10,ROUND(Orders!W1204*1.15,2),SUMIFS(Orders!$V:$V,Orders!$T:$T,Orders!T1204)&lt;=10,"Endirim Yoxdur")</f>
        <v>Endirim Yoxdur</v>
      </c>
    </row>
    <row r="1205" spans="3:5" x14ac:dyDescent="0.25">
      <c r="C1205" s="26" t="str">
        <f>IF(Orders!U1205&gt;500,"Yüksək Satış","Aşağı Satış")</f>
        <v>Yüksək Satış</v>
      </c>
      <c r="D1205" s="26" t="str">
        <f>IF(Orders!U1205&gt;500,IF(Orders!E1205="First Class",IF(Orders!W1205=0,"VIP","Special"),"Formal"),"Normal")</f>
        <v>Formal</v>
      </c>
      <c r="E1205" s="26" t="str" cm="1">
        <f t="array" ref="E1205">_xlfn.IFS(Orders!W1205=0,"Endirim Yoxdur",SUMIFS(Orders!$V:$V,Orders!$T:$T,Orders!T1205)&gt;10,ROUND(Orders!W1205*1.15,2),SUMIFS(Orders!$V:$V,Orders!$T:$T,Orders!T1205)&lt;=10,"Endirim Yoxdur")</f>
        <v>Endirim Yoxdur</v>
      </c>
    </row>
    <row r="1206" spans="3:5" x14ac:dyDescent="0.25">
      <c r="C1206" s="26" t="str">
        <f>IF(Orders!U1206&gt;500,"Yüksək Satış","Aşağı Satış")</f>
        <v>Aşağı Satış</v>
      </c>
      <c r="D1206" s="26" t="str">
        <f>IF(Orders!U1206&gt;500,IF(Orders!E1206="First Class",IF(Orders!W1206=0,"VIP","Special"),"Formal"),"Normal")</f>
        <v>Normal</v>
      </c>
      <c r="E1206" s="26" cm="1">
        <f t="array" ref="E1206">_xlfn.IFS(Orders!W1206=0,"Endirim Yoxdur",SUMIFS(Orders!$V:$V,Orders!$T:$T,Orders!T1206)&gt;10,ROUND(Orders!W1206*1.15,2),SUMIFS(Orders!$V:$V,Orders!$T:$T,Orders!T1206)&lt;=10,"Endirim Yoxdur")</f>
        <v>0.23</v>
      </c>
    </row>
    <row r="1207" spans="3:5" x14ac:dyDescent="0.25">
      <c r="C1207" s="26" t="str">
        <f>IF(Orders!U1207&gt;500,"Yüksək Satış","Aşağı Satış")</f>
        <v>Aşağı Satış</v>
      </c>
      <c r="D1207" s="26" t="str">
        <f>IF(Orders!U1207&gt;500,IF(Orders!E1207="First Class",IF(Orders!W1207=0,"VIP","Special"),"Formal"),"Normal")</f>
        <v>Normal</v>
      </c>
      <c r="E1207" s="26" cm="1">
        <f t="array" ref="E1207">_xlfn.IFS(Orders!W1207=0,"Endirim Yoxdur",SUMIFS(Orders!$V:$V,Orders!$T:$T,Orders!T1207)&gt;10,ROUND(Orders!W1207*1.15,2),SUMIFS(Orders!$V:$V,Orders!$T:$T,Orders!T1207)&lt;=10,"Endirim Yoxdur")</f>
        <v>0.23</v>
      </c>
    </row>
    <row r="1208" spans="3:5" x14ac:dyDescent="0.25">
      <c r="C1208" s="26" t="str">
        <f>IF(Orders!U1208&gt;500,"Yüksək Satış","Aşağı Satış")</f>
        <v>Aşağı Satış</v>
      </c>
      <c r="D1208" s="26" t="str">
        <f>IF(Orders!U1208&gt;500,IF(Orders!E1208="First Class",IF(Orders!W1208=0,"VIP","Special"),"Formal"),"Normal")</f>
        <v>Normal</v>
      </c>
      <c r="E1208" s="26" t="str" cm="1">
        <f t="array" ref="E1208">_xlfn.IFS(Orders!W1208=0,"Endirim Yoxdur",SUMIFS(Orders!$V:$V,Orders!$T:$T,Orders!T1208)&gt;10,ROUND(Orders!W1208*1.15,2),SUMIFS(Orders!$V:$V,Orders!$T:$T,Orders!T1208)&lt;=10,"Endirim Yoxdur")</f>
        <v>Endirim Yoxdur</v>
      </c>
    </row>
    <row r="1209" spans="3:5" x14ac:dyDescent="0.25">
      <c r="C1209" s="26" t="str">
        <f>IF(Orders!U1209&gt;500,"Yüksək Satış","Aşağı Satış")</f>
        <v>Aşağı Satış</v>
      </c>
      <c r="D1209" s="26" t="str">
        <f>IF(Orders!U1209&gt;500,IF(Orders!E1209="First Class",IF(Orders!W1209=0,"VIP","Special"),"Formal"),"Normal")</f>
        <v>Normal</v>
      </c>
      <c r="E1209" s="26" t="str" cm="1">
        <f t="array" ref="E1209">_xlfn.IFS(Orders!W1209=0,"Endirim Yoxdur",SUMIFS(Orders!$V:$V,Orders!$T:$T,Orders!T1209)&gt;10,ROUND(Orders!W1209*1.15,2),SUMIFS(Orders!$V:$V,Orders!$T:$T,Orders!T1209)&lt;=10,"Endirim Yoxdur")</f>
        <v>Endirim Yoxdur</v>
      </c>
    </row>
    <row r="1210" spans="3:5" x14ac:dyDescent="0.25">
      <c r="C1210" s="26" t="str">
        <f>IF(Orders!U1210&gt;500,"Yüksək Satış","Aşağı Satış")</f>
        <v>Aşağı Satış</v>
      </c>
      <c r="D1210" s="26" t="str">
        <f>IF(Orders!U1210&gt;500,IF(Orders!E1210="First Class",IF(Orders!W1210=0,"VIP","Special"),"Formal"),"Normal")</f>
        <v>Normal</v>
      </c>
      <c r="E1210" s="26" cm="1">
        <f t="array" ref="E1210">_xlfn.IFS(Orders!W1210=0,"Endirim Yoxdur",SUMIFS(Orders!$V:$V,Orders!$T:$T,Orders!T1210)&gt;10,ROUND(Orders!W1210*1.15,2),SUMIFS(Orders!$V:$V,Orders!$T:$T,Orders!T1210)&lt;=10,"Endirim Yoxdur")</f>
        <v>0.23</v>
      </c>
    </row>
    <row r="1211" spans="3:5" x14ac:dyDescent="0.25">
      <c r="C1211" s="26" t="str">
        <f>IF(Orders!U1211&gt;500,"Yüksək Satış","Aşağı Satış")</f>
        <v>Aşağı Satış</v>
      </c>
      <c r="D1211" s="26" t="str">
        <f>IF(Orders!U1211&gt;500,IF(Orders!E1211="First Class",IF(Orders!W1211=0,"VIP","Special"),"Formal"),"Normal")</f>
        <v>Normal</v>
      </c>
      <c r="E1211" s="26" t="str" cm="1">
        <f t="array" ref="E1211">_xlfn.IFS(Orders!W1211=0,"Endirim Yoxdur",SUMIFS(Orders!$V:$V,Orders!$T:$T,Orders!T1211)&gt;10,ROUND(Orders!W1211*1.15,2),SUMIFS(Orders!$V:$V,Orders!$T:$T,Orders!T1211)&lt;=10,"Endirim Yoxdur")</f>
        <v>Endirim Yoxdur</v>
      </c>
    </row>
    <row r="1212" spans="3:5" x14ac:dyDescent="0.25">
      <c r="C1212" s="26" t="str">
        <f>IF(Orders!U1212&gt;500,"Yüksək Satış","Aşağı Satış")</f>
        <v>Aşağı Satış</v>
      </c>
      <c r="D1212" s="26" t="str">
        <f>IF(Orders!U1212&gt;500,IF(Orders!E1212="First Class",IF(Orders!W1212=0,"VIP","Special"),"Formal"),"Normal")</f>
        <v>Normal</v>
      </c>
      <c r="E1212" s="26" t="str" cm="1">
        <f t="array" ref="E1212">_xlfn.IFS(Orders!W1212=0,"Endirim Yoxdur",SUMIFS(Orders!$V:$V,Orders!$T:$T,Orders!T1212)&gt;10,ROUND(Orders!W1212*1.15,2),SUMIFS(Orders!$V:$V,Orders!$T:$T,Orders!T1212)&lt;=10,"Endirim Yoxdur")</f>
        <v>Endirim Yoxdur</v>
      </c>
    </row>
    <row r="1213" spans="3:5" x14ac:dyDescent="0.25">
      <c r="C1213" s="26" t="str">
        <f>IF(Orders!U1213&gt;500,"Yüksək Satış","Aşağı Satış")</f>
        <v>Aşağı Satış</v>
      </c>
      <c r="D1213" s="26" t="str">
        <f>IF(Orders!U1213&gt;500,IF(Orders!E1213="First Class",IF(Orders!W1213=0,"VIP","Special"),"Formal"),"Normal")</f>
        <v>Normal</v>
      </c>
      <c r="E1213" s="26" cm="1">
        <f t="array" ref="E1213">_xlfn.IFS(Orders!W1213=0,"Endirim Yoxdur",SUMIFS(Orders!$V:$V,Orders!$T:$T,Orders!T1213)&gt;10,ROUND(Orders!W1213*1.15,2),SUMIFS(Orders!$V:$V,Orders!$T:$T,Orders!T1213)&lt;=10,"Endirim Yoxdur")</f>
        <v>0.23</v>
      </c>
    </row>
    <row r="1214" spans="3:5" x14ac:dyDescent="0.25">
      <c r="C1214" s="26" t="str">
        <f>IF(Orders!U1214&gt;500,"Yüksək Satış","Aşağı Satış")</f>
        <v>Aşağı Satış</v>
      </c>
      <c r="D1214" s="26" t="str">
        <f>IF(Orders!U1214&gt;500,IF(Orders!E1214="First Class",IF(Orders!W1214=0,"VIP","Special"),"Formal"),"Normal")</f>
        <v>Normal</v>
      </c>
      <c r="E1214" s="26" t="str" cm="1">
        <f t="array" ref="E1214">_xlfn.IFS(Orders!W1214=0,"Endirim Yoxdur",SUMIFS(Orders!$V:$V,Orders!$T:$T,Orders!T1214)&gt;10,ROUND(Orders!W1214*1.15,2),SUMIFS(Orders!$V:$V,Orders!$T:$T,Orders!T1214)&lt;=10,"Endirim Yoxdur")</f>
        <v>Endirim Yoxdur</v>
      </c>
    </row>
    <row r="1215" spans="3:5" x14ac:dyDescent="0.25">
      <c r="C1215" s="26" t="str">
        <f>IF(Orders!U1215&gt;500,"Yüksək Satış","Aşağı Satış")</f>
        <v>Aşağı Satış</v>
      </c>
      <c r="D1215" s="26" t="str">
        <f>IF(Orders!U1215&gt;500,IF(Orders!E1215="First Class",IF(Orders!W1215=0,"VIP","Special"),"Formal"),"Normal")</f>
        <v>Normal</v>
      </c>
      <c r="E1215" s="26" t="str" cm="1">
        <f t="array" ref="E1215">_xlfn.IFS(Orders!W1215=0,"Endirim Yoxdur",SUMIFS(Orders!$V:$V,Orders!$T:$T,Orders!T1215)&gt;10,ROUND(Orders!W1215*1.15,2),SUMIFS(Orders!$V:$V,Orders!$T:$T,Orders!T1215)&lt;=10,"Endirim Yoxdur")</f>
        <v>Endirim Yoxdur</v>
      </c>
    </row>
    <row r="1216" spans="3:5" x14ac:dyDescent="0.25">
      <c r="C1216" s="26" t="str">
        <f>IF(Orders!U1216&gt;500,"Yüksək Satış","Aşağı Satış")</f>
        <v>Aşağı Satış</v>
      </c>
      <c r="D1216" s="26" t="str">
        <f>IF(Orders!U1216&gt;500,IF(Orders!E1216="First Class",IF(Orders!W1216=0,"VIP","Special"),"Formal"),"Normal")</f>
        <v>Normal</v>
      </c>
      <c r="E1216" s="26" t="str" cm="1">
        <f t="array" ref="E1216">_xlfn.IFS(Orders!W1216=0,"Endirim Yoxdur",SUMIFS(Orders!$V:$V,Orders!$T:$T,Orders!T1216)&gt;10,ROUND(Orders!W1216*1.15,2),SUMIFS(Orders!$V:$V,Orders!$T:$T,Orders!T1216)&lt;=10,"Endirim Yoxdur")</f>
        <v>Endirim Yoxdur</v>
      </c>
    </row>
    <row r="1217" spans="3:5" x14ac:dyDescent="0.25">
      <c r="C1217" s="26" t="str">
        <f>IF(Orders!U1217&gt;500,"Yüksək Satış","Aşağı Satış")</f>
        <v>Aşağı Satış</v>
      </c>
      <c r="D1217" s="26" t="str">
        <f>IF(Orders!U1217&gt;500,IF(Orders!E1217="First Class",IF(Orders!W1217=0,"VIP","Special"),"Formal"),"Normal")</f>
        <v>Normal</v>
      </c>
      <c r="E1217" s="26" cm="1">
        <f t="array" ref="E1217">_xlfn.IFS(Orders!W1217=0,"Endirim Yoxdur",SUMIFS(Orders!$V:$V,Orders!$T:$T,Orders!T1217)&gt;10,ROUND(Orders!W1217*1.15,2),SUMIFS(Orders!$V:$V,Orders!$T:$T,Orders!T1217)&lt;=10,"Endirim Yoxdur")</f>
        <v>0.37</v>
      </c>
    </row>
    <row r="1218" spans="3:5" x14ac:dyDescent="0.25">
      <c r="C1218" s="26" t="str">
        <f>IF(Orders!U1218&gt;500,"Yüksək Satış","Aşağı Satış")</f>
        <v>Aşağı Satış</v>
      </c>
      <c r="D1218" s="26" t="str">
        <f>IF(Orders!U1218&gt;500,IF(Orders!E1218="First Class",IF(Orders!W1218=0,"VIP","Special"),"Formal"),"Normal")</f>
        <v>Normal</v>
      </c>
      <c r="E1218" s="26" cm="1">
        <f t="array" ref="E1218">_xlfn.IFS(Orders!W1218=0,"Endirim Yoxdur",SUMIFS(Orders!$V:$V,Orders!$T:$T,Orders!T1218)&gt;10,ROUND(Orders!W1218*1.15,2),SUMIFS(Orders!$V:$V,Orders!$T:$T,Orders!T1218)&lt;=10,"Endirim Yoxdur")</f>
        <v>0.23</v>
      </c>
    </row>
    <row r="1219" spans="3:5" x14ac:dyDescent="0.25">
      <c r="C1219" s="26" t="str">
        <f>IF(Orders!U1219&gt;500,"Yüksək Satış","Aşağı Satış")</f>
        <v>Aşağı Satış</v>
      </c>
      <c r="D1219" s="26" t="str">
        <f>IF(Orders!U1219&gt;500,IF(Orders!E1219="First Class",IF(Orders!W1219=0,"VIP","Special"),"Formal"),"Normal")</f>
        <v>Normal</v>
      </c>
      <c r="E1219" s="26" cm="1">
        <f t="array" ref="E1219">_xlfn.IFS(Orders!W1219=0,"Endirim Yoxdur",SUMIFS(Orders!$V:$V,Orders!$T:$T,Orders!T1219)&gt;10,ROUND(Orders!W1219*1.15,2),SUMIFS(Orders!$V:$V,Orders!$T:$T,Orders!T1219)&lt;=10,"Endirim Yoxdur")</f>
        <v>0.92</v>
      </c>
    </row>
    <row r="1220" spans="3:5" x14ac:dyDescent="0.25">
      <c r="C1220" s="26" t="str">
        <f>IF(Orders!U1220&gt;500,"Yüksək Satış","Aşağı Satış")</f>
        <v>Aşağı Satış</v>
      </c>
      <c r="D1220" s="26" t="str">
        <f>IF(Orders!U1220&gt;500,IF(Orders!E1220="First Class",IF(Orders!W1220=0,"VIP","Special"),"Formal"),"Normal")</f>
        <v>Normal</v>
      </c>
      <c r="E1220" s="26" cm="1">
        <f t="array" ref="E1220">_xlfn.IFS(Orders!W1220=0,"Endirim Yoxdur",SUMIFS(Orders!$V:$V,Orders!$T:$T,Orders!T1220)&gt;10,ROUND(Orders!W1220*1.15,2),SUMIFS(Orders!$V:$V,Orders!$T:$T,Orders!T1220)&lt;=10,"Endirim Yoxdur")</f>
        <v>0.23</v>
      </c>
    </row>
    <row r="1221" spans="3:5" x14ac:dyDescent="0.25">
      <c r="C1221" s="26" t="str">
        <f>IF(Orders!U1221&gt;500,"Yüksək Satış","Aşağı Satış")</f>
        <v>Aşağı Satış</v>
      </c>
      <c r="D1221" s="26" t="str">
        <f>IF(Orders!U1221&gt;500,IF(Orders!E1221="First Class",IF(Orders!W1221=0,"VIP","Special"),"Formal"),"Normal")</f>
        <v>Normal</v>
      </c>
      <c r="E1221" s="26" cm="1">
        <f t="array" ref="E1221">_xlfn.IFS(Orders!W1221=0,"Endirim Yoxdur",SUMIFS(Orders!$V:$V,Orders!$T:$T,Orders!T1221)&gt;10,ROUND(Orders!W1221*1.15,2),SUMIFS(Orders!$V:$V,Orders!$T:$T,Orders!T1221)&lt;=10,"Endirim Yoxdur")</f>
        <v>0.23</v>
      </c>
    </row>
    <row r="1222" spans="3:5" x14ac:dyDescent="0.25">
      <c r="C1222" s="26" t="str">
        <f>IF(Orders!U1222&gt;500,"Yüksək Satış","Aşağı Satış")</f>
        <v>Yüksək Satış</v>
      </c>
      <c r="D1222" s="26" t="str">
        <f>IF(Orders!U1222&gt;500,IF(Orders!E1222="First Class",IF(Orders!W1222=0,"VIP","Special"),"Formal"),"Normal")</f>
        <v>Special</v>
      </c>
      <c r="E1222" s="26" cm="1">
        <f t="array" ref="E1222">_xlfn.IFS(Orders!W1222=0,"Endirim Yoxdur",SUMIFS(Orders!$V:$V,Orders!$T:$T,Orders!T1222)&gt;10,ROUND(Orders!W1222*1.15,2),SUMIFS(Orders!$V:$V,Orders!$T:$T,Orders!T1222)&lt;=10,"Endirim Yoxdur")</f>
        <v>0.23</v>
      </c>
    </row>
    <row r="1223" spans="3:5" x14ac:dyDescent="0.25">
      <c r="C1223" s="26" t="str">
        <f>IF(Orders!U1223&gt;500,"Yüksək Satış","Aşağı Satış")</f>
        <v>Aşağı Satış</v>
      </c>
      <c r="D1223" s="26" t="str">
        <f>IF(Orders!U1223&gt;500,IF(Orders!E1223="First Class",IF(Orders!W1223=0,"VIP","Special"),"Formal"),"Normal")</f>
        <v>Normal</v>
      </c>
      <c r="E1223" s="26" cm="1">
        <f t="array" ref="E1223">_xlfn.IFS(Orders!W1223=0,"Endirim Yoxdur",SUMIFS(Orders!$V:$V,Orders!$T:$T,Orders!T1223)&gt;10,ROUND(Orders!W1223*1.15,2),SUMIFS(Orders!$V:$V,Orders!$T:$T,Orders!T1223)&lt;=10,"Endirim Yoxdur")</f>
        <v>0.23</v>
      </c>
    </row>
    <row r="1224" spans="3:5" x14ac:dyDescent="0.25">
      <c r="C1224" s="26" t="str">
        <f>IF(Orders!U1224&gt;500,"Yüksək Satış","Aşağı Satış")</f>
        <v>Aşağı Satış</v>
      </c>
      <c r="D1224" s="26" t="str">
        <f>IF(Orders!U1224&gt;500,IF(Orders!E1224="First Class",IF(Orders!W1224=0,"VIP","Special"),"Formal"),"Normal")</f>
        <v>Normal</v>
      </c>
      <c r="E1224" s="26" cm="1">
        <f t="array" ref="E1224">_xlfn.IFS(Orders!W1224=0,"Endirim Yoxdur",SUMIFS(Orders!$V:$V,Orders!$T:$T,Orders!T1224)&gt;10,ROUND(Orders!W1224*1.15,2),SUMIFS(Orders!$V:$V,Orders!$T:$T,Orders!T1224)&lt;=10,"Endirim Yoxdur")</f>
        <v>0.23</v>
      </c>
    </row>
    <row r="1225" spans="3:5" x14ac:dyDescent="0.25">
      <c r="C1225" s="26" t="str">
        <f>IF(Orders!U1225&gt;500,"Yüksək Satış","Aşağı Satış")</f>
        <v>Aşağı Satış</v>
      </c>
      <c r="D1225" s="26" t="str">
        <f>IF(Orders!U1225&gt;500,IF(Orders!E1225="First Class",IF(Orders!W1225=0,"VIP","Special"),"Formal"),"Normal")</f>
        <v>Normal</v>
      </c>
      <c r="E1225" s="26" cm="1">
        <f t="array" ref="E1225">_xlfn.IFS(Orders!W1225=0,"Endirim Yoxdur",SUMIFS(Orders!$V:$V,Orders!$T:$T,Orders!T1225)&gt;10,ROUND(Orders!W1225*1.15,2),SUMIFS(Orders!$V:$V,Orders!$T:$T,Orders!T1225)&lt;=10,"Endirim Yoxdur")</f>
        <v>0.23</v>
      </c>
    </row>
    <row r="1226" spans="3:5" x14ac:dyDescent="0.25">
      <c r="C1226" s="26" t="str">
        <f>IF(Orders!U1226&gt;500,"Yüksək Satış","Aşağı Satış")</f>
        <v>Aşağı Satış</v>
      </c>
      <c r="D1226" s="26" t="str">
        <f>IF(Orders!U1226&gt;500,IF(Orders!E1226="First Class",IF(Orders!W1226=0,"VIP","Special"),"Formal"),"Normal")</f>
        <v>Normal</v>
      </c>
      <c r="E1226" s="26" t="str" cm="1">
        <f t="array" ref="E1226">_xlfn.IFS(Orders!W1226=0,"Endirim Yoxdur",SUMIFS(Orders!$V:$V,Orders!$T:$T,Orders!T1226)&gt;10,ROUND(Orders!W1226*1.15,2),SUMIFS(Orders!$V:$V,Orders!$T:$T,Orders!T1226)&lt;=10,"Endirim Yoxdur")</f>
        <v>Endirim Yoxdur</v>
      </c>
    </row>
    <row r="1227" spans="3:5" x14ac:dyDescent="0.25">
      <c r="C1227" s="26" t="str">
        <f>IF(Orders!U1227&gt;500,"Yüksək Satış","Aşağı Satış")</f>
        <v>Aşağı Satış</v>
      </c>
      <c r="D1227" s="26" t="str">
        <f>IF(Orders!U1227&gt;500,IF(Orders!E1227="First Class",IF(Orders!W1227=0,"VIP","Special"),"Formal"),"Normal")</f>
        <v>Normal</v>
      </c>
      <c r="E1227" s="26" cm="1">
        <f t="array" ref="E1227">_xlfn.IFS(Orders!W1227=0,"Endirim Yoxdur",SUMIFS(Orders!$V:$V,Orders!$T:$T,Orders!T1227)&gt;10,ROUND(Orders!W1227*1.15,2),SUMIFS(Orders!$V:$V,Orders!$T:$T,Orders!T1227)&lt;=10,"Endirim Yoxdur")</f>
        <v>0.23</v>
      </c>
    </row>
    <row r="1228" spans="3:5" x14ac:dyDescent="0.25">
      <c r="C1228" s="26" t="str">
        <f>IF(Orders!U1228&gt;500,"Yüksək Satış","Aşağı Satış")</f>
        <v>Aşağı Satış</v>
      </c>
      <c r="D1228" s="26" t="str">
        <f>IF(Orders!U1228&gt;500,IF(Orders!E1228="First Class",IF(Orders!W1228=0,"VIP","Special"),"Formal"),"Normal")</f>
        <v>Normal</v>
      </c>
      <c r="E1228" s="26" cm="1">
        <f t="array" ref="E1228">_xlfn.IFS(Orders!W1228=0,"Endirim Yoxdur",SUMIFS(Orders!$V:$V,Orders!$T:$T,Orders!T1228)&gt;10,ROUND(Orders!W1228*1.15,2),SUMIFS(Orders!$V:$V,Orders!$T:$T,Orders!T1228)&lt;=10,"Endirim Yoxdur")</f>
        <v>0.81</v>
      </c>
    </row>
    <row r="1229" spans="3:5" x14ac:dyDescent="0.25">
      <c r="C1229" s="26" t="str">
        <f>IF(Orders!U1229&gt;500,"Yüksək Satış","Aşağı Satış")</f>
        <v>Aşağı Satış</v>
      </c>
      <c r="D1229" s="26" t="str">
        <f>IF(Orders!U1229&gt;500,IF(Orders!E1229="First Class",IF(Orders!W1229=0,"VIP","Special"),"Formal"),"Normal")</f>
        <v>Normal</v>
      </c>
      <c r="E1229" s="26" cm="1">
        <f t="array" ref="E1229">_xlfn.IFS(Orders!W1229=0,"Endirim Yoxdur",SUMIFS(Orders!$V:$V,Orders!$T:$T,Orders!T1229)&gt;10,ROUND(Orders!W1229*1.15,2),SUMIFS(Orders!$V:$V,Orders!$T:$T,Orders!T1229)&lt;=10,"Endirim Yoxdur")</f>
        <v>0.92</v>
      </c>
    </row>
    <row r="1230" spans="3:5" x14ac:dyDescent="0.25">
      <c r="C1230" s="26" t="str">
        <f>IF(Orders!U1230&gt;500,"Yüksək Satış","Aşağı Satış")</f>
        <v>Aşağı Satış</v>
      </c>
      <c r="D1230" s="26" t="str">
        <f>IF(Orders!U1230&gt;500,IF(Orders!E1230="First Class",IF(Orders!W1230=0,"VIP","Special"),"Formal"),"Normal")</f>
        <v>Normal</v>
      </c>
      <c r="E1230" s="26" cm="1">
        <f t="array" ref="E1230">_xlfn.IFS(Orders!W1230=0,"Endirim Yoxdur",SUMIFS(Orders!$V:$V,Orders!$T:$T,Orders!T1230)&gt;10,ROUND(Orders!W1230*1.15,2),SUMIFS(Orders!$V:$V,Orders!$T:$T,Orders!T1230)&lt;=10,"Endirim Yoxdur")</f>
        <v>0.23</v>
      </c>
    </row>
    <row r="1231" spans="3:5" x14ac:dyDescent="0.25">
      <c r="C1231" s="26" t="str">
        <f>IF(Orders!U1231&gt;500,"Yüksək Satış","Aşağı Satış")</f>
        <v>Aşağı Satış</v>
      </c>
      <c r="D1231" s="26" t="str">
        <f>IF(Orders!U1231&gt;500,IF(Orders!E1231="First Class",IF(Orders!W1231=0,"VIP","Special"),"Formal"),"Normal")</f>
        <v>Normal</v>
      </c>
      <c r="E1231" s="26" t="str" cm="1">
        <f t="array" ref="E1231">_xlfn.IFS(Orders!W1231=0,"Endirim Yoxdur",SUMIFS(Orders!$V:$V,Orders!$T:$T,Orders!T1231)&gt;10,ROUND(Orders!W1231*1.15,2),SUMIFS(Orders!$V:$V,Orders!$T:$T,Orders!T1231)&lt;=10,"Endirim Yoxdur")</f>
        <v>Endirim Yoxdur</v>
      </c>
    </row>
    <row r="1232" spans="3:5" x14ac:dyDescent="0.25">
      <c r="C1232" s="26" t="str">
        <f>IF(Orders!U1232&gt;500,"Yüksək Satış","Aşağı Satış")</f>
        <v>Aşağı Satış</v>
      </c>
      <c r="D1232" s="26" t="str">
        <f>IF(Orders!U1232&gt;500,IF(Orders!E1232="First Class",IF(Orders!W1232=0,"VIP","Special"),"Formal"),"Normal")</f>
        <v>Normal</v>
      </c>
      <c r="E1232" s="26" t="str" cm="1">
        <f t="array" ref="E1232">_xlfn.IFS(Orders!W1232=0,"Endirim Yoxdur",SUMIFS(Orders!$V:$V,Orders!$T:$T,Orders!T1232)&gt;10,ROUND(Orders!W1232*1.15,2),SUMIFS(Orders!$V:$V,Orders!$T:$T,Orders!T1232)&lt;=10,"Endirim Yoxdur")</f>
        <v>Endirim Yoxdur</v>
      </c>
    </row>
    <row r="1233" spans="3:5" x14ac:dyDescent="0.25">
      <c r="C1233" s="26" t="str">
        <f>IF(Orders!U1233&gt;500,"Yüksək Satış","Aşağı Satış")</f>
        <v>Aşağı Satış</v>
      </c>
      <c r="D1233" s="26" t="str">
        <f>IF(Orders!U1233&gt;500,IF(Orders!E1233="First Class",IF(Orders!W1233=0,"VIP","Special"),"Formal"),"Normal")</f>
        <v>Normal</v>
      </c>
      <c r="E1233" s="26" t="str" cm="1">
        <f t="array" ref="E1233">_xlfn.IFS(Orders!W1233=0,"Endirim Yoxdur",SUMIFS(Orders!$V:$V,Orders!$T:$T,Orders!T1233)&gt;10,ROUND(Orders!W1233*1.15,2),SUMIFS(Orders!$V:$V,Orders!$T:$T,Orders!T1233)&lt;=10,"Endirim Yoxdur")</f>
        <v>Endirim Yoxdur</v>
      </c>
    </row>
    <row r="1234" spans="3:5" x14ac:dyDescent="0.25">
      <c r="C1234" s="26" t="str">
        <f>IF(Orders!U1234&gt;500,"Yüksək Satış","Aşağı Satış")</f>
        <v>Aşağı Satış</v>
      </c>
      <c r="D1234" s="26" t="str">
        <f>IF(Orders!U1234&gt;500,IF(Orders!E1234="First Class",IF(Orders!W1234=0,"VIP","Special"),"Formal"),"Normal")</f>
        <v>Normal</v>
      </c>
      <c r="E1234" s="26" cm="1">
        <f t="array" ref="E1234">_xlfn.IFS(Orders!W1234=0,"Endirim Yoxdur",SUMIFS(Orders!$V:$V,Orders!$T:$T,Orders!T1234)&gt;10,ROUND(Orders!W1234*1.15,2),SUMIFS(Orders!$V:$V,Orders!$T:$T,Orders!T1234)&lt;=10,"Endirim Yoxdur")</f>
        <v>0.23</v>
      </c>
    </row>
    <row r="1235" spans="3:5" x14ac:dyDescent="0.25">
      <c r="C1235" s="26" t="str">
        <f>IF(Orders!U1235&gt;500,"Yüksək Satış","Aşağı Satış")</f>
        <v>Yüksək Satış</v>
      </c>
      <c r="D1235" s="26" t="str">
        <f>IF(Orders!U1235&gt;500,IF(Orders!E1235="First Class",IF(Orders!W1235=0,"VIP","Special"),"Formal"),"Normal")</f>
        <v>Formal</v>
      </c>
      <c r="E1235" s="26" cm="1">
        <f t="array" ref="E1235">_xlfn.IFS(Orders!W1235=0,"Endirim Yoxdur",SUMIFS(Orders!$V:$V,Orders!$T:$T,Orders!T1235)&gt;10,ROUND(Orders!W1235*1.15,2),SUMIFS(Orders!$V:$V,Orders!$T:$T,Orders!T1235)&lt;=10,"Endirim Yoxdur")</f>
        <v>0.23</v>
      </c>
    </row>
    <row r="1236" spans="3:5" x14ac:dyDescent="0.25">
      <c r="C1236" s="26" t="str">
        <f>IF(Orders!U1236&gt;500,"Yüksək Satış","Aşağı Satış")</f>
        <v>Aşağı Satış</v>
      </c>
      <c r="D1236" s="26" t="str">
        <f>IF(Orders!U1236&gt;500,IF(Orders!E1236="First Class",IF(Orders!W1236=0,"VIP","Special"),"Formal"),"Normal")</f>
        <v>Normal</v>
      </c>
      <c r="E1236" s="26" t="str" cm="1">
        <f t="array" ref="E1236">_xlfn.IFS(Orders!W1236=0,"Endirim Yoxdur",SUMIFS(Orders!$V:$V,Orders!$T:$T,Orders!T1236)&gt;10,ROUND(Orders!W1236*1.15,2),SUMIFS(Orders!$V:$V,Orders!$T:$T,Orders!T1236)&lt;=10,"Endirim Yoxdur")</f>
        <v>Endirim Yoxdur</v>
      </c>
    </row>
    <row r="1237" spans="3:5" x14ac:dyDescent="0.25">
      <c r="C1237" s="26" t="str">
        <f>IF(Orders!U1237&gt;500,"Yüksək Satış","Aşağı Satış")</f>
        <v>Aşağı Satış</v>
      </c>
      <c r="D1237" s="26" t="str">
        <f>IF(Orders!U1237&gt;500,IF(Orders!E1237="First Class",IF(Orders!W1237=0,"VIP","Special"),"Formal"),"Normal")</f>
        <v>Normal</v>
      </c>
      <c r="E1237" s="26" t="str" cm="1">
        <f t="array" ref="E1237">_xlfn.IFS(Orders!W1237=0,"Endirim Yoxdur",SUMIFS(Orders!$V:$V,Orders!$T:$T,Orders!T1237)&gt;10,ROUND(Orders!W1237*1.15,2),SUMIFS(Orders!$V:$V,Orders!$T:$T,Orders!T1237)&lt;=10,"Endirim Yoxdur")</f>
        <v>Endirim Yoxdur</v>
      </c>
    </row>
    <row r="1238" spans="3:5" x14ac:dyDescent="0.25">
      <c r="C1238" s="26" t="str">
        <f>IF(Orders!U1238&gt;500,"Yüksək Satış","Aşağı Satış")</f>
        <v>Aşağı Satış</v>
      </c>
      <c r="D1238" s="26" t="str">
        <f>IF(Orders!U1238&gt;500,IF(Orders!E1238="First Class",IF(Orders!W1238=0,"VIP","Special"),"Formal"),"Normal")</f>
        <v>Normal</v>
      </c>
      <c r="E1238" s="26" cm="1">
        <f t="array" ref="E1238">_xlfn.IFS(Orders!W1238=0,"Endirim Yoxdur",SUMIFS(Orders!$V:$V,Orders!$T:$T,Orders!T1238)&gt;10,ROUND(Orders!W1238*1.15,2),SUMIFS(Orders!$V:$V,Orders!$T:$T,Orders!T1238)&lt;=10,"Endirim Yoxdur")</f>
        <v>0.23</v>
      </c>
    </row>
    <row r="1239" spans="3:5" x14ac:dyDescent="0.25">
      <c r="C1239" s="26" t="str">
        <f>IF(Orders!U1239&gt;500,"Yüksək Satış","Aşağı Satış")</f>
        <v>Aşağı Satış</v>
      </c>
      <c r="D1239" s="26" t="str">
        <f>IF(Orders!U1239&gt;500,IF(Orders!E1239="First Class",IF(Orders!W1239=0,"VIP","Special"),"Formal"),"Normal")</f>
        <v>Normal</v>
      </c>
      <c r="E1239" s="26" cm="1">
        <f t="array" ref="E1239">_xlfn.IFS(Orders!W1239=0,"Endirim Yoxdur",SUMIFS(Orders!$V:$V,Orders!$T:$T,Orders!T1239)&gt;10,ROUND(Orders!W1239*1.15,2),SUMIFS(Orders!$V:$V,Orders!$T:$T,Orders!T1239)&lt;=10,"Endirim Yoxdur")</f>
        <v>0.23</v>
      </c>
    </row>
    <row r="1240" spans="3:5" x14ac:dyDescent="0.25">
      <c r="C1240" s="26" t="str">
        <f>IF(Orders!U1240&gt;500,"Yüksək Satış","Aşağı Satış")</f>
        <v>Aşağı Satış</v>
      </c>
      <c r="D1240" s="26" t="str">
        <f>IF(Orders!U1240&gt;500,IF(Orders!E1240="First Class",IF(Orders!W1240=0,"VIP","Special"),"Formal"),"Normal")</f>
        <v>Normal</v>
      </c>
      <c r="E1240" s="26" cm="1">
        <f t="array" ref="E1240">_xlfn.IFS(Orders!W1240=0,"Endirim Yoxdur",SUMIFS(Orders!$V:$V,Orders!$T:$T,Orders!T1240)&gt;10,ROUND(Orders!W1240*1.15,2),SUMIFS(Orders!$V:$V,Orders!$T:$T,Orders!T1240)&lt;=10,"Endirim Yoxdur")</f>
        <v>0.23</v>
      </c>
    </row>
    <row r="1241" spans="3:5" x14ac:dyDescent="0.25">
      <c r="C1241" s="26" t="str">
        <f>IF(Orders!U1241&gt;500,"Yüksək Satış","Aşağı Satış")</f>
        <v>Aşağı Satış</v>
      </c>
      <c r="D1241" s="26" t="str">
        <f>IF(Orders!U1241&gt;500,IF(Orders!E1241="First Class",IF(Orders!W1241=0,"VIP","Special"),"Formal"),"Normal")</f>
        <v>Normal</v>
      </c>
      <c r="E1241" s="26" t="str" cm="1">
        <f t="array" ref="E1241">_xlfn.IFS(Orders!W1241=0,"Endirim Yoxdur",SUMIFS(Orders!$V:$V,Orders!$T:$T,Orders!T1241)&gt;10,ROUND(Orders!W1241*1.15,2),SUMIFS(Orders!$V:$V,Orders!$T:$T,Orders!T1241)&lt;=10,"Endirim Yoxdur")</f>
        <v>Endirim Yoxdur</v>
      </c>
    </row>
    <row r="1242" spans="3:5" x14ac:dyDescent="0.25">
      <c r="C1242" s="26" t="str">
        <f>IF(Orders!U1242&gt;500,"Yüksək Satış","Aşağı Satış")</f>
        <v>Aşağı Satış</v>
      </c>
      <c r="D1242" s="26" t="str">
        <f>IF(Orders!U1242&gt;500,IF(Orders!E1242="First Class",IF(Orders!W1242=0,"VIP","Special"),"Formal"),"Normal")</f>
        <v>Normal</v>
      </c>
      <c r="E1242" s="26" cm="1">
        <f t="array" ref="E1242">_xlfn.IFS(Orders!W1242=0,"Endirim Yoxdur",SUMIFS(Orders!$V:$V,Orders!$T:$T,Orders!T1242)&gt;10,ROUND(Orders!W1242*1.15,2),SUMIFS(Orders!$V:$V,Orders!$T:$T,Orders!T1242)&lt;=10,"Endirim Yoxdur")</f>
        <v>0.23</v>
      </c>
    </row>
    <row r="1243" spans="3:5" x14ac:dyDescent="0.25">
      <c r="C1243" s="26" t="str">
        <f>IF(Orders!U1243&gt;500,"Yüksək Satış","Aşağı Satış")</f>
        <v>Aşağı Satış</v>
      </c>
      <c r="D1243" s="26" t="str">
        <f>IF(Orders!U1243&gt;500,IF(Orders!E1243="First Class",IF(Orders!W1243=0,"VIP","Special"),"Formal"),"Normal")</f>
        <v>Normal</v>
      </c>
      <c r="E1243" s="26" t="str" cm="1">
        <f t="array" ref="E1243">_xlfn.IFS(Orders!W1243=0,"Endirim Yoxdur",SUMIFS(Orders!$V:$V,Orders!$T:$T,Orders!T1243)&gt;10,ROUND(Orders!W1243*1.15,2),SUMIFS(Orders!$V:$V,Orders!$T:$T,Orders!T1243)&lt;=10,"Endirim Yoxdur")</f>
        <v>Endirim Yoxdur</v>
      </c>
    </row>
    <row r="1244" spans="3:5" x14ac:dyDescent="0.25">
      <c r="C1244" s="26" t="str">
        <f>IF(Orders!U1244&gt;500,"Yüksək Satış","Aşağı Satış")</f>
        <v>Aşağı Satış</v>
      </c>
      <c r="D1244" s="26" t="str">
        <f>IF(Orders!U1244&gt;500,IF(Orders!E1244="First Class",IF(Orders!W1244=0,"VIP","Special"),"Formal"),"Normal")</f>
        <v>Normal</v>
      </c>
      <c r="E1244" s="26" t="str" cm="1">
        <f t="array" ref="E1244">_xlfn.IFS(Orders!W1244=0,"Endirim Yoxdur",SUMIFS(Orders!$V:$V,Orders!$T:$T,Orders!T1244)&gt;10,ROUND(Orders!W1244*1.15,2),SUMIFS(Orders!$V:$V,Orders!$T:$T,Orders!T1244)&lt;=10,"Endirim Yoxdur")</f>
        <v>Endirim Yoxdur</v>
      </c>
    </row>
    <row r="1245" spans="3:5" x14ac:dyDescent="0.25">
      <c r="C1245" s="26" t="str">
        <f>IF(Orders!U1245&gt;500,"Yüksək Satış","Aşağı Satış")</f>
        <v>Aşağı Satış</v>
      </c>
      <c r="D1245" s="26" t="str">
        <f>IF(Orders!U1245&gt;500,IF(Orders!E1245="First Class",IF(Orders!W1245=0,"VIP","Special"),"Formal"),"Normal")</f>
        <v>Normal</v>
      </c>
      <c r="E1245" s="26" t="str" cm="1">
        <f t="array" ref="E1245">_xlfn.IFS(Orders!W1245=0,"Endirim Yoxdur",SUMIFS(Orders!$V:$V,Orders!$T:$T,Orders!T1245)&gt;10,ROUND(Orders!W1245*1.15,2),SUMIFS(Orders!$V:$V,Orders!$T:$T,Orders!T1245)&lt;=10,"Endirim Yoxdur")</f>
        <v>Endirim Yoxdur</v>
      </c>
    </row>
    <row r="1246" spans="3:5" x14ac:dyDescent="0.25">
      <c r="C1246" s="26" t="str">
        <f>IF(Orders!U1246&gt;500,"Yüksək Satış","Aşağı Satış")</f>
        <v>Yüksək Satış</v>
      </c>
      <c r="D1246" s="26" t="str">
        <f>IF(Orders!U1246&gt;500,IF(Orders!E1246="First Class",IF(Orders!W1246=0,"VIP","Special"),"Formal"),"Normal")</f>
        <v>Formal</v>
      </c>
      <c r="E1246" s="26" t="str" cm="1">
        <f t="array" ref="E1246">_xlfn.IFS(Orders!W1246=0,"Endirim Yoxdur",SUMIFS(Orders!$V:$V,Orders!$T:$T,Orders!T1246)&gt;10,ROUND(Orders!W1246*1.15,2),SUMIFS(Orders!$V:$V,Orders!$T:$T,Orders!T1246)&lt;=10,"Endirim Yoxdur")</f>
        <v>Endirim Yoxdur</v>
      </c>
    </row>
    <row r="1247" spans="3:5" x14ac:dyDescent="0.25">
      <c r="C1247" s="26" t="str">
        <f>IF(Orders!U1247&gt;500,"Yüksək Satış","Aşağı Satış")</f>
        <v>Aşağı Satış</v>
      </c>
      <c r="D1247" s="26" t="str">
        <f>IF(Orders!U1247&gt;500,IF(Orders!E1247="First Class",IF(Orders!W1247=0,"VIP","Special"),"Formal"),"Normal")</f>
        <v>Normal</v>
      </c>
      <c r="E1247" s="26" cm="1">
        <f t="array" ref="E1247">_xlfn.IFS(Orders!W1247=0,"Endirim Yoxdur",SUMIFS(Orders!$V:$V,Orders!$T:$T,Orders!T1247)&gt;10,ROUND(Orders!W1247*1.15,2),SUMIFS(Orders!$V:$V,Orders!$T:$T,Orders!T1247)&lt;=10,"Endirim Yoxdur")</f>
        <v>0.46</v>
      </c>
    </row>
    <row r="1248" spans="3:5" x14ac:dyDescent="0.25">
      <c r="C1248" s="26" t="str">
        <f>IF(Orders!U1248&gt;500,"Yüksək Satış","Aşağı Satış")</f>
        <v>Aşağı Satış</v>
      </c>
      <c r="D1248" s="26" t="str">
        <f>IF(Orders!U1248&gt;500,IF(Orders!E1248="First Class",IF(Orders!W1248=0,"VIP","Special"),"Formal"),"Normal")</f>
        <v>Normal</v>
      </c>
      <c r="E1248" s="26" t="str" cm="1">
        <f t="array" ref="E1248">_xlfn.IFS(Orders!W1248=0,"Endirim Yoxdur",SUMIFS(Orders!$V:$V,Orders!$T:$T,Orders!T1248)&gt;10,ROUND(Orders!W1248*1.15,2),SUMIFS(Orders!$V:$V,Orders!$T:$T,Orders!T1248)&lt;=10,"Endirim Yoxdur")</f>
        <v>Endirim Yoxdur</v>
      </c>
    </row>
    <row r="1249" spans="3:5" x14ac:dyDescent="0.25">
      <c r="C1249" s="26" t="str">
        <f>IF(Orders!U1249&gt;500,"Yüksək Satış","Aşağı Satış")</f>
        <v>Aşağı Satış</v>
      </c>
      <c r="D1249" s="26" t="str">
        <f>IF(Orders!U1249&gt;500,IF(Orders!E1249="First Class",IF(Orders!W1249=0,"VIP","Special"),"Formal"),"Normal")</f>
        <v>Normal</v>
      </c>
      <c r="E1249" s="26" cm="1">
        <f t="array" ref="E1249">_xlfn.IFS(Orders!W1249=0,"Endirim Yoxdur",SUMIFS(Orders!$V:$V,Orders!$T:$T,Orders!T1249)&gt;10,ROUND(Orders!W1249*1.15,2),SUMIFS(Orders!$V:$V,Orders!$T:$T,Orders!T1249)&lt;=10,"Endirim Yoxdur")</f>
        <v>0.23</v>
      </c>
    </row>
    <row r="1250" spans="3:5" x14ac:dyDescent="0.25">
      <c r="C1250" s="26" t="str">
        <f>IF(Orders!U1250&gt;500,"Yüksək Satış","Aşağı Satış")</f>
        <v>Aşağı Satış</v>
      </c>
      <c r="D1250" s="26" t="str">
        <f>IF(Orders!U1250&gt;500,IF(Orders!E1250="First Class",IF(Orders!W1250=0,"VIP","Special"),"Formal"),"Normal")</f>
        <v>Normal</v>
      </c>
      <c r="E1250" s="26" cm="1">
        <f t="array" ref="E1250">_xlfn.IFS(Orders!W1250=0,"Endirim Yoxdur",SUMIFS(Orders!$V:$V,Orders!$T:$T,Orders!T1250)&gt;10,ROUND(Orders!W1250*1.15,2),SUMIFS(Orders!$V:$V,Orders!$T:$T,Orders!T1250)&lt;=10,"Endirim Yoxdur")</f>
        <v>0.23</v>
      </c>
    </row>
    <row r="1251" spans="3:5" x14ac:dyDescent="0.25">
      <c r="C1251" s="26" t="str">
        <f>IF(Orders!U1251&gt;500,"Yüksək Satış","Aşağı Satış")</f>
        <v>Aşağı Satış</v>
      </c>
      <c r="D1251" s="26" t="str">
        <f>IF(Orders!U1251&gt;500,IF(Orders!E1251="First Class",IF(Orders!W1251=0,"VIP","Special"),"Formal"),"Normal")</f>
        <v>Normal</v>
      </c>
      <c r="E1251" s="26" t="str" cm="1">
        <f t="array" ref="E1251">_xlfn.IFS(Orders!W1251=0,"Endirim Yoxdur",SUMIFS(Orders!$V:$V,Orders!$T:$T,Orders!T1251)&gt;10,ROUND(Orders!W1251*1.15,2),SUMIFS(Orders!$V:$V,Orders!$T:$T,Orders!T1251)&lt;=10,"Endirim Yoxdur")</f>
        <v>Endirim Yoxdur</v>
      </c>
    </row>
    <row r="1252" spans="3:5" x14ac:dyDescent="0.25">
      <c r="C1252" s="26" t="str">
        <f>IF(Orders!U1252&gt;500,"Yüksək Satış","Aşağı Satış")</f>
        <v>Aşağı Satış</v>
      </c>
      <c r="D1252" s="26" t="str">
        <f>IF(Orders!U1252&gt;500,IF(Orders!E1252="First Class",IF(Orders!W1252=0,"VIP","Special"),"Formal"),"Normal")</f>
        <v>Normal</v>
      </c>
      <c r="E1252" s="26" t="str" cm="1">
        <f t="array" ref="E1252">_xlfn.IFS(Orders!W1252=0,"Endirim Yoxdur",SUMIFS(Orders!$V:$V,Orders!$T:$T,Orders!T1252)&gt;10,ROUND(Orders!W1252*1.15,2),SUMIFS(Orders!$V:$V,Orders!$T:$T,Orders!T1252)&lt;=10,"Endirim Yoxdur")</f>
        <v>Endirim Yoxdur</v>
      </c>
    </row>
    <row r="1253" spans="3:5" x14ac:dyDescent="0.25">
      <c r="C1253" s="26" t="str">
        <f>IF(Orders!U1253&gt;500,"Yüksək Satış","Aşağı Satış")</f>
        <v>Aşağı Satış</v>
      </c>
      <c r="D1253" s="26" t="str">
        <f>IF(Orders!U1253&gt;500,IF(Orders!E1253="First Class",IF(Orders!W1253=0,"VIP","Special"),"Formal"),"Normal")</f>
        <v>Normal</v>
      </c>
      <c r="E1253" s="26" cm="1">
        <f t="array" ref="E1253">_xlfn.IFS(Orders!W1253=0,"Endirim Yoxdur",SUMIFS(Orders!$V:$V,Orders!$T:$T,Orders!T1253)&gt;10,ROUND(Orders!W1253*1.15,2),SUMIFS(Orders!$V:$V,Orders!$T:$T,Orders!T1253)&lt;=10,"Endirim Yoxdur")</f>
        <v>0.23</v>
      </c>
    </row>
    <row r="1254" spans="3:5" x14ac:dyDescent="0.25">
      <c r="C1254" s="26" t="str">
        <f>IF(Orders!U1254&gt;500,"Yüksək Satış","Aşağı Satış")</f>
        <v>Aşağı Satış</v>
      </c>
      <c r="D1254" s="26" t="str">
        <f>IF(Orders!U1254&gt;500,IF(Orders!E1254="First Class",IF(Orders!W1254=0,"VIP","Special"),"Formal"),"Normal")</f>
        <v>Normal</v>
      </c>
      <c r="E1254" s="26" cm="1">
        <f t="array" ref="E1254">_xlfn.IFS(Orders!W1254=0,"Endirim Yoxdur",SUMIFS(Orders!$V:$V,Orders!$T:$T,Orders!T1254)&gt;10,ROUND(Orders!W1254*1.15,2),SUMIFS(Orders!$V:$V,Orders!$T:$T,Orders!T1254)&lt;=10,"Endirim Yoxdur")</f>
        <v>0.23</v>
      </c>
    </row>
    <row r="1255" spans="3:5" x14ac:dyDescent="0.25">
      <c r="C1255" s="26" t="str">
        <f>IF(Orders!U1255&gt;500,"Yüksək Satış","Aşağı Satış")</f>
        <v>Aşağı Satış</v>
      </c>
      <c r="D1255" s="26" t="str">
        <f>IF(Orders!U1255&gt;500,IF(Orders!E1255="First Class",IF(Orders!W1255=0,"VIP","Special"),"Formal"),"Normal")</f>
        <v>Normal</v>
      </c>
      <c r="E1255" s="26" t="str" cm="1">
        <f t="array" ref="E1255">_xlfn.IFS(Orders!W1255=0,"Endirim Yoxdur",SUMIFS(Orders!$V:$V,Orders!$T:$T,Orders!T1255)&gt;10,ROUND(Orders!W1255*1.15,2),SUMIFS(Orders!$V:$V,Orders!$T:$T,Orders!T1255)&lt;=10,"Endirim Yoxdur")</f>
        <v>Endirim Yoxdur</v>
      </c>
    </row>
    <row r="1256" spans="3:5" x14ac:dyDescent="0.25">
      <c r="C1256" s="26" t="str">
        <f>IF(Orders!U1256&gt;500,"Yüksək Satış","Aşağı Satış")</f>
        <v>Aşağı Satış</v>
      </c>
      <c r="D1256" s="26" t="str">
        <f>IF(Orders!U1256&gt;500,IF(Orders!E1256="First Class",IF(Orders!W1256=0,"VIP","Special"),"Formal"),"Normal")</f>
        <v>Normal</v>
      </c>
      <c r="E1256" s="26" t="str" cm="1">
        <f t="array" ref="E1256">_xlfn.IFS(Orders!W1256=0,"Endirim Yoxdur",SUMIFS(Orders!$V:$V,Orders!$T:$T,Orders!T1256)&gt;10,ROUND(Orders!W1256*1.15,2),SUMIFS(Orders!$V:$V,Orders!$T:$T,Orders!T1256)&lt;=10,"Endirim Yoxdur")</f>
        <v>Endirim Yoxdur</v>
      </c>
    </row>
    <row r="1257" spans="3:5" x14ac:dyDescent="0.25">
      <c r="C1257" s="26" t="str">
        <f>IF(Orders!U1257&gt;500,"Yüksək Satış","Aşağı Satış")</f>
        <v>Yüksək Satış</v>
      </c>
      <c r="D1257" s="26" t="str">
        <f>IF(Orders!U1257&gt;500,IF(Orders!E1257="First Class",IF(Orders!W1257=0,"VIP","Special"),"Formal"),"Normal")</f>
        <v>Formal</v>
      </c>
      <c r="E1257" s="26" t="str" cm="1">
        <f t="array" ref="E1257">_xlfn.IFS(Orders!W1257=0,"Endirim Yoxdur",SUMIFS(Orders!$V:$V,Orders!$T:$T,Orders!T1257)&gt;10,ROUND(Orders!W1257*1.15,2),SUMIFS(Orders!$V:$V,Orders!$T:$T,Orders!T1257)&lt;=10,"Endirim Yoxdur")</f>
        <v>Endirim Yoxdur</v>
      </c>
    </row>
    <row r="1258" spans="3:5" x14ac:dyDescent="0.25">
      <c r="C1258" s="26" t="str">
        <f>IF(Orders!U1258&gt;500,"Yüksək Satış","Aşağı Satış")</f>
        <v>Yüksək Satış</v>
      </c>
      <c r="D1258" s="26" t="str">
        <f>IF(Orders!U1258&gt;500,IF(Orders!E1258="First Class",IF(Orders!W1258=0,"VIP","Special"),"Formal"),"Normal")</f>
        <v>Formal</v>
      </c>
      <c r="E1258" s="26" t="str" cm="1">
        <f t="array" ref="E1258">_xlfn.IFS(Orders!W1258=0,"Endirim Yoxdur",SUMIFS(Orders!$V:$V,Orders!$T:$T,Orders!T1258)&gt;10,ROUND(Orders!W1258*1.15,2),SUMIFS(Orders!$V:$V,Orders!$T:$T,Orders!T1258)&lt;=10,"Endirim Yoxdur")</f>
        <v>Endirim Yoxdur</v>
      </c>
    </row>
    <row r="1259" spans="3:5" x14ac:dyDescent="0.25">
      <c r="C1259" s="26" t="str">
        <f>IF(Orders!U1259&gt;500,"Yüksək Satış","Aşağı Satış")</f>
        <v>Aşağı Satış</v>
      </c>
      <c r="D1259" s="26" t="str">
        <f>IF(Orders!U1259&gt;500,IF(Orders!E1259="First Class",IF(Orders!W1259=0,"VIP","Special"),"Formal"),"Normal")</f>
        <v>Normal</v>
      </c>
      <c r="E1259" s="26" t="str" cm="1">
        <f t="array" ref="E1259">_xlfn.IFS(Orders!W1259=0,"Endirim Yoxdur",SUMIFS(Orders!$V:$V,Orders!$T:$T,Orders!T1259)&gt;10,ROUND(Orders!W1259*1.15,2),SUMIFS(Orders!$V:$V,Orders!$T:$T,Orders!T1259)&lt;=10,"Endirim Yoxdur")</f>
        <v>Endirim Yoxdur</v>
      </c>
    </row>
    <row r="1260" spans="3:5" x14ac:dyDescent="0.25">
      <c r="C1260" s="26" t="str">
        <f>IF(Orders!U1260&gt;500,"Yüksək Satış","Aşağı Satış")</f>
        <v>Yüksək Satış</v>
      </c>
      <c r="D1260" s="26" t="str">
        <f>IF(Orders!U1260&gt;500,IF(Orders!E1260="First Class",IF(Orders!W1260=0,"VIP","Special"),"Formal"),"Normal")</f>
        <v>Formal</v>
      </c>
      <c r="E1260" s="26" cm="1">
        <f t="array" ref="E1260">_xlfn.IFS(Orders!W1260=0,"Endirim Yoxdur",SUMIFS(Orders!$V:$V,Orders!$T:$T,Orders!T1260)&gt;10,ROUND(Orders!W1260*1.15,2),SUMIFS(Orders!$V:$V,Orders!$T:$T,Orders!T1260)&lt;=10,"Endirim Yoxdur")</f>
        <v>0.23</v>
      </c>
    </row>
    <row r="1261" spans="3:5" x14ac:dyDescent="0.25">
      <c r="C1261" s="26" t="str">
        <f>IF(Orders!U1261&gt;500,"Yüksək Satış","Aşağı Satış")</f>
        <v>Yüksək Satış</v>
      </c>
      <c r="D1261" s="26" t="str">
        <f>IF(Orders!U1261&gt;500,IF(Orders!E1261="First Class",IF(Orders!W1261=0,"VIP","Special"),"Formal"),"Normal")</f>
        <v>Formal</v>
      </c>
      <c r="E1261" s="26" t="str" cm="1">
        <f t="array" ref="E1261">_xlfn.IFS(Orders!W1261=0,"Endirim Yoxdur",SUMIFS(Orders!$V:$V,Orders!$T:$T,Orders!T1261)&gt;10,ROUND(Orders!W1261*1.15,2),SUMIFS(Orders!$V:$V,Orders!$T:$T,Orders!T1261)&lt;=10,"Endirim Yoxdur")</f>
        <v>Endirim Yoxdur</v>
      </c>
    </row>
    <row r="1262" spans="3:5" x14ac:dyDescent="0.25">
      <c r="C1262" s="26" t="str">
        <f>IF(Orders!U1262&gt;500,"Yüksək Satış","Aşağı Satış")</f>
        <v>Aşağı Satış</v>
      </c>
      <c r="D1262" s="26" t="str">
        <f>IF(Orders!U1262&gt;500,IF(Orders!E1262="First Class",IF(Orders!W1262=0,"VIP","Special"),"Formal"),"Normal")</f>
        <v>Normal</v>
      </c>
      <c r="E1262" s="26" t="str" cm="1">
        <f t="array" ref="E1262">_xlfn.IFS(Orders!W1262=0,"Endirim Yoxdur",SUMIFS(Orders!$V:$V,Orders!$T:$T,Orders!T1262)&gt;10,ROUND(Orders!W1262*1.15,2),SUMIFS(Orders!$V:$V,Orders!$T:$T,Orders!T1262)&lt;=10,"Endirim Yoxdur")</f>
        <v>Endirim Yoxdur</v>
      </c>
    </row>
    <row r="1263" spans="3:5" x14ac:dyDescent="0.25">
      <c r="C1263" s="26" t="str">
        <f>IF(Orders!U1263&gt;500,"Yüksək Satış","Aşağı Satış")</f>
        <v>Aşağı Satış</v>
      </c>
      <c r="D1263" s="26" t="str">
        <f>IF(Orders!U1263&gt;500,IF(Orders!E1263="First Class",IF(Orders!W1263=0,"VIP","Special"),"Formal"),"Normal")</f>
        <v>Normal</v>
      </c>
      <c r="E1263" s="26" cm="1">
        <f t="array" ref="E1263">_xlfn.IFS(Orders!W1263=0,"Endirim Yoxdur",SUMIFS(Orders!$V:$V,Orders!$T:$T,Orders!T1263)&gt;10,ROUND(Orders!W1263*1.15,2),SUMIFS(Orders!$V:$V,Orders!$T:$T,Orders!T1263)&lt;=10,"Endirim Yoxdur")</f>
        <v>0.23</v>
      </c>
    </row>
    <row r="1264" spans="3:5" x14ac:dyDescent="0.25">
      <c r="C1264" s="26" t="str">
        <f>IF(Orders!U1264&gt;500,"Yüksək Satış","Aşağı Satış")</f>
        <v>Yüksək Satış</v>
      </c>
      <c r="D1264" s="26" t="str">
        <f>IF(Orders!U1264&gt;500,IF(Orders!E1264="First Class",IF(Orders!W1264=0,"VIP","Special"),"Formal"),"Normal")</f>
        <v>Formal</v>
      </c>
      <c r="E1264" s="26" cm="1">
        <f t="array" ref="E1264">_xlfn.IFS(Orders!W1264=0,"Endirim Yoxdur",SUMIFS(Orders!$V:$V,Orders!$T:$T,Orders!T1264)&gt;10,ROUND(Orders!W1264*1.15,2),SUMIFS(Orders!$V:$V,Orders!$T:$T,Orders!T1264)&lt;=10,"Endirim Yoxdur")</f>
        <v>0.23</v>
      </c>
    </row>
    <row r="1265" spans="3:5" x14ac:dyDescent="0.25">
      <c r="C1265" s="26" t="str">
        <f>IF(Orders!U1265&gt;500,"Yüksək Satış","Aşağı Satış")</f>
        <v>Aşağı Satış</v>
      </c>
      <c r="D1265" s="26" t="str">
        <f>IF(Orders!U1265&gt;500,IF(Orders!E1265="First Class",IF(Orders!W1265=0,"VIP","Special"),"Formal"),"Normal")</f>
        <v>Normal</v>
      </c>
      <c r="E1265" s="26" cm="1">
        <f t="array" ref="E1265">_xlfn.IFS(Orders!W1265=0,"Endirim Yoxdur",SUMIFS(Orders!$V:$V,Orders!$T:$T,Orders!T1265)&gt;10,ROUND(Orders!W1265*1.15,2),SUMIFS(Orders!$V:$V,Orders!$T:$T,Orders!T1265)&lt;=10,"Endirim Yoxdur")</f>
        <v>0.23</v>
      </c>
    </row>
    <row r="1266" spans="3:5" x14ac:dyDescent="0.25">
      <c r="C1266" s="26" t="str">
        <f>IF(Orders!U1266&gt;500,"Yüksək Satış","Aşağı Satış")</f>
        <v>Aşağı Satış</v>
      </c>
      <c r="D1266" s="26" t="str">
        <f>IF(Orders!U1266&gt;500,IF(Orders!E1266="First Class",IF(Orders!W1266=0,"VIP","Special"),"Formal"),"Normal")</f>
        <v>Normal</v>
      </c>
      <c r="E1266" s="26" t="str" cm="1">
        <f t="array" ref="E1266">_xlfn.IFS(Orders!W1266=0,"Endirim Yoxdur",SUMIFS(Orders!$V:$V,Orders!$T:$T,Orders!T1266)&gt;10,ROUND(Orders!W1266*1.15,2),SUMIFS(Orders!$V:$V,Orders!$T:$T,Orders!T1266)&lt;=10,"Endirim Yoxdur")</f>
        <v>Endirim Yoxdur</v>
      </c>
    </row>
    <row r="1267" spans="3:5" x14ac:dyDescent="0.25">
      <c r="C1267" s="26" t="str">
        <f>IF(Orders!U1267&gt;500,"Yüksək Satış","Aşağı Satış")</f>
        <v>Aşağı Satış</v>
      </c>
      <c r="D1267" s="26" t="str">
        <f>IF(Orders!U1267&gt;500,IF(Orders!E1267="First Class",IF(Orders!W1267=0,"VIP","Special"),"Formal"),"Normal")</f>
        <v>Normal</v>
      </c>
      <c r="E1267" s="26" cm="1">
        <f t="array" ref="E1267">_xlfn.IFS(Orders!W1267=0,"Endirim Yoxdur",SUMIFS(Orders!$V:$V,Orders!$T:$T,Orders!T1267)&gt;10,ROUND(Orders!W1267*1.15,2),SUMIFS(Orders!$V:$V,Orders!$T:$T,Orders!T1267)&lt;=10,"Endirim Yoxdur")</f>
        <v>0.23</v>
      </c>
    </row>
    <row r="1268" spans="3:5" x14ac:dyDescent="0.25">
      <c r="C1268" s="26" t="str">
        <f>IF(Orders!U1268&gt;500,"Yüksək Satış","Aşağı Satış")</f>
        <v>Aşağı Satış</v>
      </c>
      <c r="D1268" s="26" t="str">
        <f>IF(Orders!U1268&gt;500,IF(Orders!E1268="First Class",IF(Orders!W1268=0,"VIP","Special"),"Formal"),"Normal")</f>
        <v>Normal</v>
      </c>
      <c r="E1268" s="26" t="str" cm="1">
        <f t="array" ref="E1268">_xlfn.IFS(Orders!W1268=0,"Endirim Yoxdur",SUMIFS(Orders!$V:$V,Orders!$T:$T,Orders!T1268)&gt;10,ROUND(Orders!W1268*1.15,2),SUMIFS(Orders!$V:$V,Orders!$T:$T,Orders!T1268)&lt;=10,"Endirim Yoxdur")</f>
        <v>Endirim Yoxdur</v>
      </c>
    </row>
    <row r="1269" spans="3:5" x14ac:dyDescent="0.25">
      <c r="C1269" s="26" t="str">
        <f>IF(Orders!U1269&gt;500,"Yüksək Satış","Aşağı Satış")</f>
        <v>Aşağı Satış</v>
      </c>
      <c r="D1269" s="26" t="str">
        <f>IF(Orders!U1269&gt;500,IF(Orders!E1269="First Class",IF(Orders!W1269=0,"VIP","Special"),"Formal"),"Normal")</f>
        <v>Normal</v>
      </c>
      <c r="E1269" s="26" cm="1">
        <f t="array" ref="E1269">_xlfn.IFS(Orders!W1269=0,"Endirim Yoxdur",SUMIFS(Orders!$V:$V,Orders!$T:$T,Orders!T1269)&gt;10,ROUND(Orders!W1269*1.15,2),SUMIFS(Orders!$V:$V,Orders!$T:$T,Orders!T1269)&lt;=10,"Endirim Yoxdur")</f>
        <v>0.23</v>
      </c>
    </row>
    <row r="1270" spans="3:5" x14ac:dyDescent="0.25">
      <c r="C1270" s="26" t="str">
        <f>IF(Orders!U1270&gt;500,"Yüksək Satış","Aşağı Satış")</f>
        <v>Aşağı Satış</v>
      </c>
      <c r="D1270" s="26" t="str">
        <f>IF(Orders!U1270&gt;500,IF(Orders!E1270="First Class",IF(Orders!W1270=0,"VIP","Special"),"Formal"),"Normal")</f>
        <v>Normal</v>
      </c>
      <c r="E1270" s="26" cm="1">
        <f t="array" ref="E1270">_xlfn.IFS(Orders!W1270=0,"Endirim Yoxdur",SUMIFS(Orders!$V:$V,Orders!$T:$T,Orders!T1270)&gt;10,ROUND(Orders!W1270*1.15,2),SUMIFS(Orders!$V:$V,Orders!$T:$T,Orders!T1270)&lt;=10,"Endirim Yoxdur")</f>
        <v>0.23</v>
      </c>
    </row>
    <row r="1271" spans="3:5" x14ac:dyDescent="0.25">
      <c r="C1271" s="26" t="str">
        <f>IF(Orders!U1271&gt;500,"Yüksək Satış","Aşağı Satış")</f>
        <v>Aşağı Satış</v>
      </c>
      <c r="D1271" s="26" t="str">
        <f>IF(Orders!U1271&gt;500,IF(Orders!E1271="First Class",IF(Orders!W1271=0,"VIP","Special"),"Formal"),"Normal")</f>
        <v>Normal</v>
      </c>
      <c r="E1271" s="26" cm="1">
        <f t="array" ref="E1271">_xlfn.IFS(Orders!W1271=0,"Endirim Yoxdur",SUMIFS(Orders!$V:$V,Orders!$T:$T,Orders!T1271)&gt;10,ROUND(Orders!W1271*1.15,2),SUMIFS(Orders!$V:$V,Orders!$T:$T,Orders!T1271)&lt;=10,"Endirim Yoxdur")</f>
        <v>0.23</v>
      </c>
    </row>
    <row r="1272" spans="3:5" x14ac:dyDescent="0.25">
      <c r="C1272" s="26" t="str">
        <f>IF(Orders!U1272&gt;500,"Yüksək Satış","Aşağı Satış")</f>
        <v>Aşağı Satış</v>
      </c>
      <c r="D1272" s="26" t="str">
        <f>IF(Orders!U1272&gt;500,IF(Orders!E1272="First Class",IF(Orders!W1272=0,"VIP","Special"),"Formal"),"Normal")</f>
        <v>Normal</v>
      </c>
      <c r="E1272" s="26" cm="1">
        <f t="array" ref="E1272">_xlfn.IFS(Orders!W1272=0,"Endirim Yoxdur",SUMIFS(Orders!$V:$V,Orders!$T:$T,Orders!T1272)&gt;10,ROUND(Orders!W1272*1.15,2),SUMIFS(Orders!$V:$V,Orders!$T:$T,Orders!T1272)&lt;=10,"Endirim Yoxdur")</f>
        <v>0.23</v>
      </c>
    </row>
    <row r="1273" spans="3:5" x14ac:dyDescent="0.25">
      <c r="C1273" s="26" t="str">
        <f>IF(Orders!U1273&gt;500,"Yüksək Satış","Aşağı Satış")</f>
        <v>Aşağı Satış</v>
      </c>
      <c r="D1273" s="26" t="str">
        <f>IF(Orders!U1273&gt;500,IF(Orders!E1273="First Class",IF(Orders!W1273=0,"VIP","Special"),"Formal"),"Normal")</f>
        <v>Normal</v>
      </c>
      <c r="E1273" s="26" cm="1">
        <f t="array" ref="E1273">_xlfn.IFS(Orders!W1273=0,"Endirim Yoxdur",SUMIFS(Orders!$V:$V,Orders!$T:$T,Orders!T1273)&gt;10,ROUND(Orders!W1273*1.15,2),SUMIFS(Orders!$V:$V,Orders!$T:$T,Orders!T1273)&lt;=10,"Endirim Yoxdur")</f>
        <v>0.23</v>
      </c>
    </row>
    <row r="1274" spans="3:5" x14ac:dyDescent="0.25">
      <c r="C1274" s="26" t="str">
        <f>IF(Orders!U1274&gt;500,"Yüksək Satış","Aşağı Satış")</f>
        <v>Aşağı Satış</v>
      </c>
      <c r="D1274" s="26" t="str">
        <f>IF(Orders!U1274&gt;500,IF(Orders!E1274="First Class",IF(Orders!W1274=0,"VIP","Special"),"Formal"),"Normal")</f>
        <v>Normal</v>
      </c>
      <c r="E1274" s="26" cm="1">
        <f t="array" ref="E1274">_xlfn.IFS(Orders!W1274=0,"Endirim Yoxdur",SUMIFS(Orders!$V:$V,Orders!$T:$T,Orders!T1274)&gt;10,ROUND(Orders!W1274*1.15,2),SUMIFS(Orders!$V:$V,Orders!$T:$T,Orders!T1274)&lt;=10,"Endirim Yoxdur")</f>
        <v>0.23</v>
      </c>
    </row>
    <row r="1275" spans="3:5" x14ac:dyDescent="0.25">
      <c r="C1275" s="26" t="str">
        <f>IF(Orders!U1275&gt;500,"Yüksək Satış","Aşağı Satış")</f>
        <v>Aşağı Satış</v>
      </c>
      <c r="D1275" s="26" t="str">
        <f>IF(Orders!U1275&gt;500,IF(Orders!E1275="First Class",IF(Orders!W1275=0,"VIP","Special"),"Formal"),"Normal")</f>
        <v>Normal</v>
      </c>
      <c r="E1275" s="26" cm="1">
        <f t="array" ref="E1275">_xlfn.IFS(Orders!W1275=0,"Endirim Yoxdur",SUMIFS(Orders!$V:$V,Orders!$T:$T,Orders!T1275)&gt;10,ROUND(Orders!W1275*1.15,2),SUMIFS(Orders!$V:$V,Orders!$T:$T,Orders!T1275)&lt;=10,"Endirim Yoxdur")</f>
        <v>0.23</v>
      </c>
    </row>
    <row r="1276" spans="3:5" x14ac:dyDescent="0.25">
      <c r="C1276" s="26" t="str">
        <f>IF(Orders!U1276&gt;500,"Yüksək Satış","Aşağı Satış")</f>
        <v>Aşağı Satış</v>
      </c>
      <c r="D1276" s="26" t="str">
        <f>IF(Orders!U1276&gt;500,IF(Orders!E1276="First Class",IF(Orders!W1276=0,"VIP","Special"),"Formal"),"Normal")</f>
        <v>Normal</v>
      </c>
      <c r="E1276" s="26" cm="1">
        <f t="array" ref="E1276">_xlfn.IFS(Orders!W1276=0,"Endirim Yoxdur",SUMIFS(Orders!$V:$V,Orders!$T:$T,Orders!T1276)&gt;10,ROUND(Orders!W1276*1.15,2),SUMIFS(Orders!$V:$V,Orders!$T:$T,Orders!T1276)&lt;=10,"Endirim Yoxdur")</f>
        <v>0.23</v>
      </c>
    </row>
    <row r="1277" spans="3:5" x14ac:dyDescent="0.25">
      <c r="C1277" s="26" t="str">
        <f>IF(Orders!U1277&gt;500,"Yüksək Satış","Aşağı Satış")</f>
        <v>Aşağı Satış</v>
      </c>
      <c r="D1277" s="26" t="str">
        <f>IF(Orders!U1277&gt;500,IF(Orders!E1277="First Class",IF(Orders!W1277=0,"VIP","Special"),"Formal"),"Normal")</f>
        <v>Normal</v>
      </c>
      <c r="E1277" s="26" cm="1">
        <f t="array" ref="E1277">_xlfn.IFS(Orders!W1277=0,"Endirim Yoxdur",SUMIFS(Orders!$V:$V,Orders!$T:$T,Orders!T1277)&gt;10,ROUND(Orders!W1277*1.15,2),SUMIFS(Orders!$V:$V,Orders!$T:$T,Orders!T1277)&lt;=10,"Endirim Yoxdur")</f>
        <v>0.35</v>
      </c>
    </row>
    <row r="1278" spans="3:5" x14ac:dyDescent="0.25">
      <c r="C1278" s="26" t="str">
        <f>IF(Orders!U1278&gt;500,"Yüksək Satış","Aşağı Satış")</f>
        <v>Aşağı Satış</v>
      </c>
      <c r="D1278" s="26" t="str">
        <f>IF(Orders!U1278&gt;500,IF(Orders!E1278="First Class",IF(Orders!W1278=0,"VIP","Special"),"Formal"),"Normal")</f>
        <v>Normal</v>
      </c>
      <c r="E1278" s="26" cm="1">
        <f t="array" ref="E1278">_xlfn.IFS(Orders!W1278=0,"Endirim Yoxdur",SUMIFS(Orders!$V:$V,Orders!$T:$T,Orders!T1278)&gt;10,ROUND(Orders!W1278*1.15,2),SUMIFS(Orders!$V:$V,Orders!$T:$T,Orders!T1278)&lt;=10,"Endirim Yoxdur")</f>
        <v>0.69</v>
      </c>
    </row>
    <row r="1279" spans="3:5" x14ac:dyDescent="0.25">
      <c r="C1279" s="26" t="str">
        <f>IF(Orders!U1279&gt;500,"Yüksək Satış","Aşağı Satış")</f>
        <v>Aşağı Satış</v>
      </c>
      <c r="D1279" s="26" t="str">
        <f>IF(Orders!U1279&gt;500,IF(Orders!E1279="First Class",IF(Orders!W1279=0,"VIP","Special"),"Formal"),"Normal")</f>
        <v>Normal</v>
      </c>
      <c r="E1279" s="26" t="str" cm="1">
        <f t="array" ref="E1279">_xlfn.IFS(Orders!W1279=0,"Endirim Yoxdur",SUMIFS(Orders!$V:$V,Orders!$T:$T,Orders!T1279)&gt;10,ROUND(Orders!W1279*1.15,2),SUMIFS(Orders!$V:$V,Orders!$T:$T,Orders!T1279)&lt;=10,"Endirim Yoxdur")</f>
        <v>Endirim Yoxdur</v>
      </c>
    </row>
    <row r="1280" spans="3:5" x14ac:dyDescent="0.25">
      <c r="C1280" s="26" t="str">
        <f>IF(Orders!U1280&gt;500,"Yüksək Satış","Aşağı Satış")</f>
        <v>Aşağı Satış</v>
      </c>
      <c r="D1280" s="26" t="str">
        <f>IF(Orders!U1280&gt;500,IF(Orders!E1280="First Class",IF(Orders!W1280=0,"VIP","Special"),"Formal"),"Normal")</f>
        <v>Normal</v>
      </c>
      <c r="E1280" s="26" cm="1">
        <f t="array" ref="E1280">_xlfn.IFS(Orders!W1280=0,"Endirim Yoxdur",SUMIFS(Orders!$V:$V,Orders!$T:$T,Orders!T1280)&gt;10,ROUND(Orders!W1280*1.15,2),SUMIFS(Orders!$V:$V,Orders!$T:$T,Orders!T1280)&lt;=10,"Endirim Yoxdur")</f>
        <v>0.23</v>
      </c>
    </row>
    <row r="1281" spans="3:5" x14ac:dyDescent="0.25">
      <c r="C1281" s="26" t="str">
        <f>IF(Orders!U1281&gt;500,"Yüksək Satış","Aşağı Satış")</f>
        <v>Aşağı Satış</v>
      </c>
      <c r="D1281" s="26" t="str">
        <f>IF(Orders!U1281&gt;500,IF(Orders!E1281="First Class",IF(Orders!W1281=0,"VIP","Special"),"Formal"),"Normal")</f>
        <v>Normal</v>
      </c>
      <c r="E1281" s="26" cm="1">
        <f t="array" ref="E1281">_xlfn.IFS(Orders!W1281=0,"Endirim Yoxdur",SUMIFS(Orders!$V:$V,Orders!$T:$T,Orders!T1281)&gt;10,ROUND(Orders!W1281*1.15,2),SUMIFS(Orders!$V:$V,Orders!$T:$T,Orders!T1281)&lt;=10,"Endirim Yoxdur")</f>
        <v>0.23</v>
      </c>
    </row>
    <row r="1282" spans="3:5" x14ac:dyDescent="0.25">
      <c r="C1282" s="26" t="str">
        <f>IF(Orders!U1282&gt;500,"Yüksək Satış","Aşağı Satış")</f>
        <v>Aşağı Satış</v>
      </c>
      <c r="D1282" s="26" t="str">
        <f>IF(Orders!U1282&gt;500,IF(Orders!E1282="First Class",IF(Orders!W1282=0,"VIP","Special"),"Formal"),"Normal")</f>
        <v>Normal</v>
      </c>
      <c r="E1282" s="26" cm="1">
        <f t="array" ref="E1282">_xlfn.IFS(Orders!W1282=0,"Endirim Yoxdur",SUMIFS(Orders!$V:$V,Orders!$T:$T,Orders!T1282)&gt;10,ROUND(Orders!W1282*1.15,2),SUMIFS(Orders!$V:$V,Orders!$T:$T,Orders!T1282)&lt;=10,"Endirim Yoxdur")</f>
        <v>0.92</v>
      </c>
    </row>
    <row r="1283" spans="3:5" x14ac:dyDescent="0.25">
      <c r="C1283" s="26" t="str">
        <f>IF(Orders!U1283&gt;500,"Yüksək Satış","Aşağı Satış")</f>
        <v>Aşağı Satış</v>
      </c>
      <c r="D1283" s="26" t="str">
        <f>IF(Orders!U1283&gt;500,IF(Orders!E1283="First Class",IF(Orders!W1283=0,"VIP","Special"),"Formal"),"Normal")</f>
        <v>Normal</v>
      </c>
      <c r="E1283" s="26" cm="1">
        <f t="array" ref="E1283">_xlfn.IFS(Orders!W1283=0,"Endirim Yoxdur",SUMIFS(Orders!$V:$V,Orders!$T:$T,Orders!T1283)&gt;10,ROUND(Orders!W1283*1.15,2),SUMIFS(Orders!$V:$V,Orders!$T:$T,Orders!T1283)&lt;=10,"Endirim Yoxdur")</f>
        <v>0.23</v>
      </c>
    </row>
    <row r="1284" spans="3:5" x14ac:dyDescent="0.25">
      <c r="C1284" s="26" t="str">
        <f>IF(Orders!U1284&gt;500,"Yüksək Satış","Aşağı Satış")</f>
        <v>Aşağı Satış</v>
      </c>
      <c r="D1284" s="26" t="str">
        <f>IF(Orders!U1284&gt;500,IF(Orders!E1284="First Class",IF(Orders!W1284=0,"VIP","Special"),"Formal"),"Normal")</f>
        <v>Normal</v>
      </c>
      <c r="E1284" s="26" t="str" cm="1">
        <f t="array" ref="E1284">_xlfn.IFS(Orders!W1284=0,"Endirim Yoxdur",SUMIFS(Orders!$V:$V,Orders!$T:$T,Orders!T1284)&gt;10,ROUND(Orders!W1284*1.15,2),SUMIFS(Orders!$V:$V,Orders!$T:$T,Orders!T1284)&lt;=10,"Endirim Yoxdur")</f>
        <v>Endirim Yoxdur</v>
      </c>
    </row>
    <row r="1285" spans="3:5" x14ac:dyDescent="0.25">
      <c r="C1285" s="26" t="str">
        <f>IF(Orders!U1285&gt;500,"Yüksək Satış","Aşağı Satış")</f>
        <v>Aşağı Satış</v>
      </c>
      <c r="D1285" s="26" t="str">
        <f>IF(Orders!U1285&gt;500,IF(Orders!E1285="First Class",IF(Orders!W1285=0,"VIP","Special"),"Formal"),"Normal")</f>
        <v>Normal</v>
      </c>
      <c r="E1285" s="26" cm="1">
        <f t="array" ref="E1285">_xlfn.IFS(Orders!W1285=0,"Endirim Yoxdur",SUMIFS(Orders!$V:$V,Orders!$T:$T,Orders!T1285)&gt;10,ROUND(Orders!W1285*1.15,2),SUMIFS(Orders!$V:$V,Orders!$T:$T,Orders!T1285)&lt;=10,"Endirim Yoxdur")</f>
        <v>0.23</v>
      </c>
    </row>
    <row r="1286" spans="3:5" x14ac:dyDescent="0.25">
      <c r="C1286" s="26" t="str">
        <f>IF(Orders!U1286&gt;500,"Yüksək Satış","Aşağı Satış")</f>
        <v>Aşağı Satış</v>
      </c>
      <c r="D1286" s="26" t="str">
        <f>IF(Orders!U1286&gt;500,IF(Orders!E1286="First Class",IF(Orders!W1286=0,"VIP","Special"),"Formal"),"Normal")</f>
        <v>Normal</v>
      </c>
      <c r="E1286" s="26" cm="1">
        <f t="array" ref="E1286">_xlfn.IFS(Orders!W1286=0,"Endirim Yoxdur",SUMIFS(Orders!$V:$V,Orders!$T:$T,Orders!T1286)&gt;10,ROUND(Orders!W1286*1.15,2),SUMIFS(Orders!$V:$V,Orders!$T:$T,Orders!T1286)&lt;=10,"Endirim Yoxdur")</f>
        <v>0.23</v>
      </c>
    </row>
    <row r="1287" spans="3:5" x14ac:dyDescent="0.25">
      <c r="C1287" s="26" t="str">
        <f>IF(Orders!U1287&gt;500,"Yüksək Satış","Aşağı Satış")</f>
        <v>Aşağı Satış</v>
      </c>
      <c r="D1287" s="26" t="str">
        <f>IF(Orders!U1287&gt;500,IF(Orders!E1287="First Class",IF(Orders!W1287=0,"VIP","Special"),"Formal"),"Normal")</f>
        <v>Normal</v>
      </c>
      <c r="E1287" s="26" cm="1">
        <f t="array" ref="E1287">_xlfn.IFS(Orders!W1287=0,"Endirim Yoxdur",SUMIFS(Orders!$V:$V,Orders!$T:$T,Orders!T1287)&gt;10,ROUND(Orders!W1287*1.15,2),SUMIFS(Orders!$V:$V,Orders!$T:$T,Orders!T1287)&lt;=10,"Endirim Yoxdur")</f>
        <v>0.23</v>
      </c>
    </row>
    <row r="1288" spans="3:5" x14ac:dyDescent="0.25">
      <c r="C1288" s="26" t="str">
        <f>IF(Orders!U1288&gt;500,"Yüksək Satış","Aşağı Satış")</f>
        <v>Aşağı Satış</v>
      </c>
      <c r="D1288" s="26" t="str">
        <f>IF(Orders!U1288&gt;500,IF(Orders!E1288="First Class",IF(Orders!W1288=0,"VIP","Special"),"Formal"),"Normal")</f>
        <v>Normal</v>
      </c>
      <c r="E1288" s="26" cm="1">
        <f t="array" ref="E1288">_xlfn.IFS(Orders!W1288=0,"Endirim Yoxdur",SUMIFS(Orders!$V:$V,Orders!$T:$T,Orders!T1288)&gt;10,ROUND(Orders!W1288*1.15,2),SUMIFS(Orders!$V:$V,Orders!$T:$T,Orders!T1288)&lt;=10,"Endirim Yoxdur")</f>
        <v>0.23</v>
      </c>
    </row>
    <row r="1289" spans="3:5" x14ac:dyDescent="0.25">
      <c r="C1289" s="26" t="str">
        <f>IF(Orders!U1289&gt;500,"Yüksək Satış","Aşağı Satış")</f>
        <v>Yüksək Satış</v>
      </c>
      <c r="D1289" s="26" t="str">
        <f>IF(Orders!U1289&gt;500,IF(Orders!E1289="First Class",IF(Orders!W1289=0,"VIP","Special"),"Formal"),"Normal")</f>
        <v>Special</v>
      </c>
      <c r="E1289" s="26" cm="1">
        <f t="array" ref="E1289">_xlfn.IFS(Orders!W1289=0,"Endirim Yoxdur",SUMIFS(Orders!$V:$V,Orders!$T:$T,Orders!T1289)&gt;10,ROUND(Orders!W1289*1.15,2),SUMIFS(Orders!$V:$V,Orders!$T:$T,Orders!T1289)&lt;=10,"Endirim Yoxdur")</f>
        <v>0.12</v>
      </c>
    </row>
    <row r="1290" spans="3:5" x14ac:dyDescent="0.25">
      <c r="C1290" s="26" t="str">
        <f>IF(Orders!U1290&gt;500,"Yüksək Satış","Aşağı Satış")</f>
        <v>Aşağı Satış</v>
      </c>
      <c r="D1290" s="26" t="str">
        <f>IF(Orders!U1290&gt;500,IF(Orders!E1290="First Class",IF(Orders!W1290=0,"VIP","Special"),"Formal"),"Normal")</f>
        <v>Normal</v>
      </c>
      <c r="E1290" s="26" cm="1">
        <f t="array" ref="E1290">_xlfn.IFS(Orders!W1290=0,"Endirim Yoxdur",SUMIFS(Orders!$V:$V,Orders!$T:$T,Orders!T1290)&gt;10,ROUND(Orders!W1290*1.15,2),SUMIFS(Orders!$V:$V,Orders!$T:$T,Orders!T1290)&lt;=10,"Endirim Yoxdur")</f>
        <v>0.23</v>
      </c>
    </row>
    <row r="1291" spans="3:5" x14ac:dyDescent="0.25">
      <c r="C1291" s="26" t="str">
        <f>IF(Orders!U1291&gt;500,"Yüksək Satış","Aşağı Satış")</f>
        <v>Aşağı Satış</v>
      </c>
      <c r="D1291" s="26" t="str">
        <f>IF(Orders!U1291&gt;500,IF(Orders!E1291="First Class",IF(Orders!W1291=0,"VIP","Special"),"Formal"),"Normal")</f>
        <v>Normal</v>
      </c>
      <c r="E1291" s="26" t="str" cm="1">
        <f t="array" ref="E1291">_xlfn.IFS(Orders!W1291=0,"Endirim Yoxdur",SUMIFS(Orders!$V:$V,Orders!$T:$T,Orders!T1291)&gt;10,ROUND(Orders!W1291*1.15,2),SUMIFS(Orders!$V:$V,Orders!$T:$T,Orders!T1291)&lt;=10,"Endirim Yoxdur")</f>
        <v>Endirim Yoxdur</v>
      </c>
    </row>
    <row r="1292" spans="3:5" x14ac:dyDescent="0.25">
      <c r="C1292" s="26" t="str">
        <f>IF(Orders!U1292&gt;500,"Yüksək Satış","Aşağı Satış")</f>
        <v>Aşağı Satış</v>
      </c>
      <c r="D1292" s="26" t="str">
        <f>IF(Orders!U1292&gt;500,IF(Orders!E1292="First Class",IF(Orders!W1292=0,"VIP","Special"),"Formal"),"Normal")</f>
        <v>Normal</v>
      </c>
      <c r="E1292" s="26" t="str" cm="1">
        <f t="array" ref="E1292">_xlfn.IFS(Orders!W1292=0,"Endirim Yoxdur",SUMIFS(Orders!$V:$V,Orders!$T:$T,Orders!T1292)&gt;10,ROUND(Orders!W1292*1.15,2),SUMIFS(Orders!$V:$V,Orders!$T:$T,Orders!T1292)&lt;=10,"Endirim Yoxdur")</f>
        <v>Endirim Yoxdur</v>
      </c>
    </row>
    <row r="1293" spans="3:5" x14ac:dyDescent="0.25">
      <c r="C1293" s="26" t="str">
        <f>IF(Orders!U1293&gt;500,"Yüksək Satış","Aşağı Satış")</f>
        <v>Aşağı Satış</v>
      </c>
      <c r="D1293" s="26" t="str">
        <f>IF(Orders!U1293&gt;500,IF(Orders!E1293="First Class",IF(Orders!W1293=0,"VIP","Special"),"Formal"),"Normal")</f>
        <v>Normal</v>
      </c>
      <c r="E1293" s="26" cm="1">
        <f t="array" ref="E1293">_xlfn.IFS(Orders!W1293=0,"Endirim Yoxdur",SUMIFS(Orders!$V:$V,Orders!$T:$T,Orders!T1293)&gt;10,ROUND(Orders!W1293*1.15,2),SUMIFS(Orders!$V:$V,Orders!$T:$T,Orders!T1293)&lt;=10,"Endirim Yoxdur")</f>
        <v>0.23</v>
      </c>
    </row>
    <row r="1294" spans="3:5" x14ac:dyDescent="0.25">
      <c r="C1294" s="26" t="str">
        <f>IF(Orders!U1294&gt;500,"Yüksək Satış","Aşağı Satış")</f>
        <v>Aşağı Satış</v>
      </c>
      <c r="D1294" s="26" t="str">
        <f>IF(Orders!U1294&gt;500,IF(Orders!E1294="First Class",IF(Orders!W1294=0,"VIP","Special"),"Formal"),"Normal")</f>
        <v>Normal</v>
      </c>
      <c r="E1294" s="26" t="str" cm="1">
        <f t="array" ref="E1294">_xlfn.IFS(Orders!W1294=0,"Endirim Yoxdur",SUMIFS(Orders!$V:$V,Orders!$T:$T,Orders!T1294)&gt;10,ROUND(Orders!W1294*1.15,2),SUMIFS(Orders!$V:$V,Orders!$T:$T,Orders!T1294)&lt;=10,"Endirim Yoxdur")</f>
        <v>Endirim Yoxdur</v>
      </c>
    </row>
    <row r="1295" spans="3:5" x14ac:dyDescent="0.25">
      <c r="C1295" s="26" t="str">
        <f>IF(Orders!U1295&gt;500,"Yüksək Satış","Aşağı Satış")</f>
        <v>Aşağı Satış</v>
      </c>
      <c r="D1295" s="26" t="str">
        <f>IF(Orders!U1295&gt;500,IF(Orders!E1295="First Class",IF(Orders!W1295=0,"VIP","Special"),"Formal"),"Normal")</f>
        <v>Normal</v>
      </c>
      <c r="E1295" s="26" cm="1">
        <f t="array" ref="E1295">_xlfn.IFS(Orders!W1295=0,"Endirim Yoxdur",SUMIFS(Orders!$V:$V,Orders!$T:$T,Orders!T1295)&gt;10,ROUND(Orders!W1295*1.15,2),SUMIFS(Orders!$V:$V,Orders!$T:$T,Orders!T1295)&lt;=10,"Endirim Yoxdur")</f>
        <v>0.23</v>
      </c>
    </row>
    <row r="1296" spans="3:5" x14ac:dyDescent="0.25">
      <c r="C1296" s="26" t="str">
        <f>IF(Orders!U1296&gt;500,"Yüksək Satış","Aşağı Satış")</f>
        <v>Aşağı Satış</v>
      </c>
      <c r="D1296" s="26" t="str">
        <f>IF(Orders!U1296&gt;500,IF(Orders!E1296="First Class",IF(Orders!W1296=0,"VIP","Special"),"Formal"),"Normal")</f>
        <v>Normal</v>
      </c>
      <c r="E1296" s="26" t="str" cm="1">
        <f t="array" ref="E1296">_xlfn.IFS(Orders!W1296=0,"Endirim Yoxdur",SUMIFS(Orders!$V:$V,Orders!$T:$T,Orders!T1296)&gt;10,ROUND(Orders!W1296*1.15,2),SUMIFS(Orders!$V:$V,Orders!$T:$T,Orders!T1296)&lt;=10,"Endirim Yoxdur")</f>
        <v>Endirim Yoxdur</v>
      </c>
    </row>
    <row r="1297" spans="3:5" x14ac:dyDescent="0.25">
      <c r="C1297" s="26" t="str">
        <f>IF(Orders!U1297&gt;500,"Yüksək Satış","Aşağı Satış")</f>
        <v>Aşağı Satış</v>
      </c>
      <c r="D1297" s="26" t="str">
        <f>IF(Orders!U1297&gt;500,IF(Orders!E1297="First Class",IF(Orders!W1297=0,"VIP","Special"),"Formal"),"Normal")</f>
        <v>Normal</v>
      </c>
      <c r="E1297" s="26" cm="1">
        <f t="array" ref="E1297">_xlfn.IFS(Orders!W1297=0,"Endirim Yoxdur",SUMIFS(Orders!$V:$V,Orders!$T:$T,Orders!T1297)&gt;10,ROUND(Orders!W1297*1.15,2),SUMIFS(Orders!$V:$V,Orders!$T:$T,Orders!T1297)&lt;=10,"Endirim Yoxdur")</f>
        <v>0.23</v>
      </c>
    </row>
    <row r="1298" spans="3:5" x14ac:dyDescent="0.25">
      <c r="C1298" s="26" t="str">
        <f>IF(Orders!U1298&gt;500,"Yüksək Satış","Aşağı Satış")</f>
        <v>Aşağı Satış</v>
      </c>
      <c r="D1298" s="26" t="str">
        <f>IF(Orders!U1298&gt;500,IF(Orders!E1298="First Class",IF(Orders!W1298=0,"VIP","Special"),"Formal"),"Normal")</f>
        <v>Normal</v>
      </c>
      <c r="E1298" s="26" t="str" cm="1">
        <f t="array" ref="E1298">_xlfn.IFS(Orders!W1298=0,"Endirim Yoxdur",SUMIFS(Orders!$V:$V,Orders!$T:$T,Orders!T1298)&gt;10,ROUND(Orders!W1298*1.15,2),SUMIFS(Orders!$V:$V,Orders!$T:$T,Orders!T1298)&lt;=10,"Endirim Yoxdur")</f>
        <v>Endirim Yoxdur</v>
      </c>
    </row>
    <row r="1299" spans="3:5" x14ac:dyDescent="0.25">
      <c r="C1299" s="26" t="str">
        <f>IF(Orders!U1299&gt;500,"Yüksək Satış","Aşağı Satış")</f>
        <v>Aşağı Satış</v>
      </c>
      <c r="D1299" s="26" t="str">
        <f>IF(Orders!U1299&gt;500,IF(Orders!E1299="First Class",IF(Orders!W1299=0,"VIP","Special"),"Formal"),"Normal")</f>
        <v>Normal</v>
      </c>
      <c r="E1299" s="26" t="str" cm="1">
        <f t="array" ref="E1299">_xlfn.IFS(Orders!W1299=0,"Endirim Yoxdur",SUMIFS(Orders!$V:$V,Orders!$T:$T,Orders!T1299)&gt;10,ROUND(Orders!W1299*1.15,2),SUMIFS(Orders!$V:$V,Orders!$T:$T,Orders!T1299)&lt;=10,"Endirim Yoxdur")</f>
        <v>Endirim Yoxdur</v>
      </c>
    </row>
    <row r="1300" spans="3:5" x14ac:dyDescent="0.25">
      <c r="C1300" s="26" t="str">
        <f>IF(Orders!U1300&gt;500,"Yüksək Satış","Aşağı Satış")</f>
        <v>Aşağı Satış</v>
      </c>
      <c r="D1300" s="26" t="str">
        <f>IF(Orders!U1300&gt;500,IF(Orders!E1300="First Class",IF(Orders!W1300=0,"VIP","Special"),"Formal"),"Normal")</f>
        <v>Normal</v>
      </c>
      <c r="E1300" s="26" cm="1">
        <f t="array" ref="E1300">_xlfn.IFS(Orders!W1300=0,"Endirim Yoxdur",SUMIFS(Orders!$V:$V,Orders!$T:$T,Orders!T1300)&gt;10,ROUND(Orders!W1300*1.15,2),SUMIFS(Orders!$V:$V,Orders!$T:$T,Orders!T1300)&lt;=10,"Endirim Yoxdur")</f>
        <v>0.23</v>
      </c>
    </row>
    <row r="1301" spans="3:5" x14ac:dyDescent="0.25">
      <c r="C1301" s="26" t="str">
        <f>IF(Orders!U1301&gt;500,"Yüksək Satış","Aşağı Satış")</f>
        <v>Aşağı Satış</v>
      </c>
      <c r="D1301" s="26" t="str">
        <f>IF(Orders!U1301&gt;500,IF(Orders!E1301="First Class",IF(Orders!W1301=0,"VIP","Special"),"Formal"),"Normal")</f>
        <v>Normal</v>
      </c>
      <c r="E1301" s="26" t="str" cm="1">
        <f t="array" ref="E1301">_xlfn.IFS(Orders!W1301=0,"Endirim Yoxdur",SUMIFS(Orders!$V:$V,Orders!$T:$T,Orders!T1301)&gt;10,ROUND(Orders!W1301*1.15,2),SUMIFS(Orders!$V:$V,Orders!$T:$T,Orders!T1301)&lt;=10,"Endirim Yoxdur")</f>
        <v>Endirim Yoxdur</v>
      </c>
    </row>
    <row r="1302" spans="3:5" x14ac:dyDescent="0.25">
      <c r="C1302" s="26" t="str">
        <f>IF(Orders!U1302&gt;500,"Yüksək Satış","Aşağı Satış")</f>
        <v>Aşağı Satış</v>
      </c>
      <c r="D1302" s="26" t="str">
        <f>IF(Orders!U1302&gt;500,IF(Orders!E1302="First Class",IF(Orders!W1302=0,"VIP","Special"),"Formal"),"Normal")</f>
        <v>Normal</v>
      </c>
      <c r="E1302" s="26" cm="1">
        <f t="array" ref="E1302">_xlfn.IFS(Orders!W1302=0,"Endirim Yoxdur",SUMIFS(Orders!$V:$V,Orders!$T:$T,Orders!T1302)&gt;10,ROUND(Orders!W1302*1.15,2),SUMIFS(Orders!$V:$V,Orders!$T:$T,Orders!T1302)&lt;=10,"Endirim Yoxdur")</f>
        <v>0.23</v>
      </c>
    </row>
    <row r="1303" spans="3:5" x14ac:dyDescent="0.25">
      <c r="C1303" s="26" t="str">
        <f>IF(Orders!U1303&gt;500,"Yüksək Satış","Aşağı Satış")</f>
        <v>Aşağı Satış</v>
      </c>
      <c r="D1303" s="26" t="str">
        <f>IF(Orders!U1303&gt;500,IF(Orders!E1303="First Class",IF(Orders!W1303=0,"VIP","Special"),"Formal"),"Normal")</f>
        <v>Normal</v>
      </c>
      <c r="E1303" s="26" t="str" cm="1">
        <f t="array" ref="E1303">_xlfn.IFS(Orders!W1303=0,"Endirim Yoxdur",SUMIFS(Orders!$V:$V,Orders!$T:$T,Orders!T1303)&gt;10,ROUND(Orders!W1303*1.15,2),SUMIFS(Orders!$V:$V,Orders!$T:$T,Orders!T1303)&lt;=10,"Endirim Yoxdur")</f>
        <v>Endirim Yoxdur</v>
      </c>
    </row>
    <row r="1304" spans="3:5" x14ac:dyDescent="0.25">
      <c r="C1304" s="26" t="str">
        <f>IF(Orders!U1304&gt;500,"Yüksək Satış","Aşağı Satış")</f>
        <v>Aşağı Satış</v>
      </c>
      <c r="D1304" s="26" t="str">
        <f>IF(Orders!U1304&gt;500,IF(Orders!E1304="First Class",IF(Orders!W1304=0,"VIP","Special"),"Formal"),"Normal")</f>
        <v>Normal</v>
      </c>
      <c r="E1304" s="26" t="str" cm="1">
        <f t="array" ref="E1304">_xlfn.IFS(Orders!W1304=0,"Endirim Yoxdur",SUMIFS(Orders!$V:$V,Orders!$T:$T,Orders!T1304)&gt;10,ROUND(Orders!W1304*1.15,2),SUMIFS(Orders!$V:$V,Orders!$T:$T,Orders!T1304)&lt;=10,"Endirim Yoxdur")</f>
        <v>Endirim Yoxdur</v>
      </c>
    </row>
    <row r="1305" spans="3:5" x14ac:dyDescent="0.25">
      <c r="C1305" s="26" t="str">
        <f>IF(Orders!U1305&gt;500,"Yüksək Satış","Aşağı Satış")</f>
        <v>Aşağı Satış</v>
      </c>
      <c r="D1305" s="26" t="str">
        <f>IF(Orders!U1305&gt;500,IF(Orders!E1305="First Class",IF(Orders!W1305=0,"VIP","Special"),"Formal"),"Normal")</f>
        <v>Normal</v>
      </c>
      <c r="E1305" s="26" cm="1">
        <f t="array" ref="E1305">_xlfn.IFS(Orders!W1305=0,"Endirim Yoxdur",SUMIFS(Orders!$V:$V,Orders!$T:$T,Orders!T1305)&gt;10,ROUND(Orders!W1305*1.15,2),SUMIFS(Orders!$V:$V,Orders!$T:$T,Orders!T1305)&lt;=10,"Endirim Yoxdur")</f>
        <v>0.23</v>
      </c>
    </row>
    <row r="1306" spans="3:5" x14ac:dyDescent="0.25">
      <c r="C1306" s="26" t="str">
        <f>IF(Orders!U1306&gt;500,"Yüksək Satış","Aşağı Satış")</f>
        <v>Aşağı Satış</v>
      </c>
      <c r="D1306" s="26" t="str">
        <f>IF(Orders!U1306&gt;500,IF(Orders!E1306="First Class",IF(Orders!W1306=0,"VIP","Special"),"Formal"),"Normal")</f>
        <v>Normal</v>
      </c>
      <c r="E1306" s="26" cm="1">
        <f t="array" ref="E1306">_xlfn.IFS(Orders!W1306=0,"Endirim Yoxdur",SUMIFS(Orders!$V:$V,Orders!$T:$T,Orders!T1306)&gt;10,ROUND(Orders!W1306*1.15,2),SUMIFS(Orders!$V:$V,Orders!$T:$T,Orders!T1306)&lt;=10,"Endirim Yoxdur")</f>
        <v>0.23</v>
      </c>
    </row>
    <row r="1307" spans="3:5" x14ac:dyDescent="0.25">
      <c r="C1307" s="26" t="str">
        <f>IF(Orders!U1307&gt;500,"Yüksək Satış","Aşağı Satış")</f>
        <v>Aşağı Satış</v>
      </c>
      <c r="D1307" s="26" t="str">
        <f>IF(Orders!U1307&gt;500,IF(Orders!E1307="First Class",IF(Orders!W1307=0,"VIP","Special"),"Formal"),"Normal")</f>
        <v>Normal</v>
      </c>
      <c r="E1307" s="26" t="str" cm="1">
        <f t="array" ref="E1307">_xlfn.IFS(Orders!W1307=0,"Endirim Yoxdur",SUMIFS(Orders!$V:$V,Orders!$T:$T,Orders!T1307)&gt;10,ROUND(Orders!W1307*1.15,2),SUMIFS(Orders!$V:$V,Orders!$T:$T,Orders!T1307)&lt;=10,"Endirim Yoxdur")</f>
        <v>Endirim Yoxdur</v>
      </c>
    </row>
    <row r="1308" spans="3:5" x14ac:dyDescent="0.25">
      <c r="C1308" s="26" t="str">
        <f>IF(Orders!U1308&gt;500,"Yüksək Satış","Aşağı Satış")</f>
        <v>Aşağı Satış</v>
      </c>
      <c r="D1308" s="26" t="str">
        <f>IF(Orders!U1308&gt;500,IF(Orders!E1308="First Class",IF(Orders!W1308=0,"VIP","Special"),"Formal"),"Normal")</f>
        <v>Normal</v>
      </c>
      <c r="E1308" s="26" cm="1">
        <f t="array" ref="E1308">_xlfn.IFS(Orders!W1308=0,"Endirim Yoxdur",SUMIFS(Orders!$V:$V,Orders!$T:$T,Orders!T1308)&gt;10,ROUND(Orders!W1308*1.15,2),SUMIFS(Orders!$V:$V,Orders!$T:$T,Orders!T1308)&lt;=10,"Endirim Yoxdur")</f>
        <v>0.23</v>
      </c>
    </row>
    <row r="1309" spans="3:5" x14ac:dyDescent="0.25">
      <c r="C1309" s="26" t="str">
        <f>IF(Orders!U1309&gt;500,"Yüksək Satış","Aşağı Satış")</f>
        <v>Aşağı Satış</v>
      </c>
      <c r="D1309" s="26" t="str">
        <f>IF(Orders!U1309&gt;500,IF(Orders!E1309="First Class",IF(Orders!W1309=0,"VIP","Special"),"Formal"),"Normal")</f>
        <v>Normal</v>
      </c>
      <c r="E1309" s="26" t="str" cm="1">
        <f t="array" ref="E1309">_xlfn.IFS(Orders!W1309=0,"Endirim Yoxdur",SUMIFS(Orders!$V:$V,Orders!$T:$T,Orders!T1309)&gt;10,ROUND(Orders!W1309*1.15,2),SUMIFS(Orders!$V:$V,Orders!$T:$T,Orders!T1309)&lt;=10,"Endirim Yoxdur")</f>
        <v>Endirim Yoxdur</v>
      </c>
    </row>
    <row r="1310" spans="3:5" x14ac:dyDescent="0.25">
      <c r="C1310" s="26" t="str">
        <f>IF(Orders!U1310&gt;500,"Yüksək Satış","Aşağı Satış")</f>
        <v>Aşağı Satış</v>
      </c>
      <c r="D1310" s="26" t="str">
        <f>IF(Orders!U1310&gt;500,IF(Orders!E1310="First Class",IF(Orders!W1310=0,"VIP","Special"),"Formal"),"Normal")</f>
        <v>Normal</v>
      </c>
      <c r="E1310" s="26" cm="1">
        <f t="array" ref="E1310">_xlfn.IFS(Orders!W1310=0,"Endirim Yoxdur",SUMIFS(Orders!$V:$V,Orders!$T:$T,Orders!T1310)&gt;10,ROUND(Orders!W1310*1.15,2),SUMIFS(Orders!$V:$V,Orders!$T:$T,Orders!T1310)&lt;=10,"Endirim Yoxdur")</f>
        <v>0.23</v>
      </c>
    </row>
    <row r="1311" spans="3:5" x14ac:dyDescent="0.25">
      <c r="C1311" s="26" t="str">
        <f>IF(Orders!U1311&gt;500,"Yüksək Satış","Aşağı Satış")</f>
        <v>Aşağı Satış</v>
      </c>
      <c r="D1311" s="26" t="str">
        <f>IF(Orders!U1311&gt;500,IF(Orders!E1311="First Class",IF(Orders!W1311=0,"VIP","Special"),"Formal"),"Normal")</f>
        <v>Normal</v>
      </c>
      <c r="E1311" s="26" cm="1">
        <f t="array" ref="E1311">_xlfn.IFS(Orders!W1311=0,"Endirim Yoxdur",SUMIFS(Orders!$V:$V,Orders!$T:$T,Orders!T1311)&gt;10,ROUND(Orders!W1311*1.15,2),SUMIFS(Orders!$V:$V,Orders!$T:$T,Orders!T1311)&lt;=10,"Endirim Yoxdur")</f>
        <v>0.23</v>
      </c>
    </row>
    <row r="1312" spans="3:5" x14ac:dyDescent="0.25">
      <c r="C1312" s="26" t="str">
        <f>IF(Orders!U1312&gt;500,"Yüksək Satış","Aşağı Satış")</f>
        <v>Aşağı Satış</v>
      </c>
      <c r="D1312" s="26" t="str">
        <f>IF(Orders!U1312&gt;500,IF(Orders!E1312="First Class",IF(Orders!W1312=0,"VIP","Special"),"Formal"),"Normal")</f>
        <v>Normal</v>
      </c>
      <c r="E1312" s="26" cm="1">
        <f t="array" ref="E1312">_xlfn.IFS(Orders!W1312=0,"Endirim Yoxdur",SUMIFS(Orders!$V:$V,Orders!$T:$T,Orders!T1312)&gt;10,ROUND(Orders!W1312*1.15,2),SUMIFS(Orders!$V:$V,Orders!$T:$T,Orders!T1312)&lt;=10,"Endirim Yoxdur")</f>
        <v>0.23</v>
      </c>
    </row>
    <row r="1313" spans="3:5" x14ac:dyDescent="0.25">
      <c r="C1313" s="26" t="str">
        <f>IF(Orders!U1313&gt;500,"Yüksək Satış","Aşağı Satış")</f>
        <v>Aşağı Satış</v>
      </c>
      <c r="D1313" s="26" t="str">
        <f>IF(Orders!U1313&gt;500,IF(Orders!E1313="First Class",IF(Orders!W1313=0,"VIP","Special"),"Formal"),"Normal")</f>
        <v>Normal</v>
      </c>
      <c r="E1313" s="26" cm="1">
        <f t="array" ref="E1313">_xlfn.IFS(Orders!W1313=0,"Endirim Yoxdur",SUMIFS(Orders!$V:$V,Orders!$T:$T,Orders!T1313)&gt;10,ROUND(Orders!W1313*1.15,2),SUMIFS(Orders!$V:$V,Orders!$T:$T,Orders!T1313)&lt;=10,"Endirim Yoxdur")</f>
        <v>0.23</v>
      </c>
    </row>
    <row r="1314" spans="3:5" x14ac:dyDescent="0.25">
      <c r="C1314" s="26" t="str">
        <f>IF(Orders!U1314&gt;500,"Yüksək Satış","Aşağı Satış")</f>
        <v>Aşağı Satış</v>
      </c>
      <c r="D1314" s="26" t="str">
        <f>IF(Orders!U1314&gt;500,IF(Orders!E1314="First Class",IF(Orders!W1314=0,"VIP","Special"),"Formal"),"Normal")</f>
        <v>Normal</v>
      </c>
      <c r="E1314" s="26" t="str" cm="1">
        <f t="array" ref="E1314">_xlfn.IFS(Orders!W1314=0,"Endirim Yoxdur",SUMIFS(Orders!$V:$V,Orders!$T:$T,Orders!T1314)&gt;10,ROUND(Orders!W1314*1.15,2),SUMIFS(Orders!$V:$V,Orders!$T:$T,Orders!T1314)&lt;=10,"Endirim Yoxdur")</f>
        <v>Endirim Yoxdur</v>
      </c>
    </row>
    <row r="1315" spans="3:5" x14ac:dyDescent="0.25">
      <c r="C1315" s="26" t="str">
        <f>IF(Orders!U1315&gt;500,"Yüksək Satış","Aşağı Satış")</f>
        <v>Aşağı Satış</v>
      </c>
      <c r="D1315" s="26" t="str">
        <f>IF(Orders!U1315&gt;500,IF(Orders!E1315="First Class",IF(Orders!W1315=0,"VIP","Special"),"Formal"),"Normal")</f>
        <v>Normal</v>
      </c>
      <c r="E1315" s="26" cm="1">
        <f t="array" ref="E1315">_xlfn.IFS(Orders!W1315=0,"Endirim Yoxdur",SUMIFS(Orders!$V:$V,Orders!$T:$T,Orders!T1315)&gt;10,ROUND(Orders!W1315*1.15,2),SUMIFS(Orders!$V:$V,Orders!$T:$T,Orders!T1315)&lt;=10,"Endirim Yoxdur")</f>
        <v>0.81</v>
      </c>
    </row>
    <row r="1316" spans="3:5" x14ac:dyDescent="0.25">
      <c r="C1316" s="26" t="str">
        <f>IF(Orders!U1316&gt;500,"Yüksək Satış","Aşağı Satış")</f>
        <v>Aşağı Satış</v>
      </c>
      <c r="D1316" s="26" t="str">
        <f>IF(Orders!U1316&gt;500,IF(Orders!E1316="First Class",IF(Orders!W1316=0,"VIP","Special"),"Formal"),"Normal")</f>
        <v>Normal</v>
      </c>
      <c r="E1316" s="26" cm="1">
        <f t="array" ref="E1316">_xlfn.IFS(Orders!W1316=0,"Endirim Yoxdur",SUMIFS(Orders!$V:$V,Orders!$T:$T,Orders!T1316)&gt;10,ROUND(Orders!W1316*1.15,2),SUMIFS(Orders!$V:$V,Orders!$T:$T,Orders!T1316)&lt;=10,"Endirim Yoxdur")</f>
        <v>0.92</v>
      </c>
    </row>
    <row r="1317" spans="3:5" x14ac:dyDescent="0.25">
      <c r="C1317" s="26" t="str">
        <f>IF(Orders!U1317&gt;500,"Yüksək Satış","Aşağı Satış")</f>
        <v>Aşağı Satış</v>
      </c>
      <c r="D1317" s="26" t="str">
        <f>IF(Orders!U1317&gt;500,IF(Orders!E1317="First Class",IF(Orders!W1317=0,"VIP","Special"),"Formal"),"Normal")</f>
        <v>Normal</v>
      </c>
      <c r="E1317" s="26" cm="1">
        <f t="array" ref="E1317">_xlfn.IFS(Orders!W1317=0,"Endirim Yoxdur",SUMIFS(Orders!$V:$V,Orders!$T:$T,Orders!T1317)&gt;10,ROUND(Orders!W1317*1.15,2),SUMIFS(Orders!$V:$V,Orders!$T:$T,Orders!T1317)&lt;=10,"Endirim Yoxdur")</f>
        <v>0.92</v>
      </c>
    </row>
    <row r="1318" spans="3:5" x14ac:dyDescent="0.25">
      <c r="C1318" s="26" t="str">
        <f>IF(Orders!U1318&gt;500,"Yüksək Satış","Aşağı Satış")</f>
        <v>Aşağı Satış</v>
      </c>
      <c r="D1318" s="26" t="str">
        <f>IF(Orders!U1318&gt;500,IF(Orders!E1318="First Class",IF(Orders!W1318=0,"VIP","Special"),"Formal"),"Normal")</f>
        <v>Normal</v>
      </c>
      <c r="E1318" s="26" t="str" cm="1">
        <f t="array" ref="E1318">_xlfn.IFS(Orders!W1318=0,"Endirim Yoxdur",SUMIFS(Orders!$V:$V,Orders!$T:$T,Orders!T1318)&gt;10,ROUND(Orders!W1318*1.15,2),SUMIFS(Orders!$V:$V,Orders!$T:$T,Orders!T1318)&lt;=10,"Endirim Yoxdur")</f>
        <v>Endirim Yoxdur</v>
      </c>
    </row>
    <row r="1319" spans="3:5" x14ac:dyDescent="0.25">
      <c r="C1319" s="26" t="str">
        <f>IF(Orders!U1319&gt;500,"Yüksək Satış","Aşağı Satış")</f>
        <v>Aşağı Satış</v>
      </c>
      <c r="D1319" s="26" t="str">
        <f>IF(Orders!U1319&gt;500,IF(Orders!E1319="First Class",IF(Orders!W1319=0,"VIP","Special"),"Formal"),"Normal")</f>
        <v>Normal</v>
      </c>
      <c r="E1319" s="26" t="str" cm="1">
        <f t="array" ref="E1319">_xlfn.IFS(Orders!W1319=0,"Endirim Yoxdur",SUMIFS(Orders!$V:$V,Orders!$T:$T,Orders!T1319)&gt;10,ROUND(Orders!W1319*1.15,2),SUMIFS(Orders!$V:$V,Orders!$T:$T,Orders!T1319)&lt;=10,"Endirim Yoxdur")</f>
        <v>Endirim Yoxdur</v>
      </c>
    </row>
    <row r="1320" spans="3:5" x14ac:dyDescent="0.25">
      <c r="C1320" s="26" t="str">
        <f>IF(Orders!U1320&gt;500,"Yüksək Satış","Aşağı Satış")</f>
        <v>Yüksək Satış</v>
      </c>
      <c r="D1320" s="26" t="str">
        <f>IF(Orders!U1320&gt;500,IF(Orders!E1320="First Class",IF(Orders!W1320=0,"VIP","Special"),"Formal"),"Normal")</f>
        <v>Formal</v>
      </c>
      <c r="E1320" s="26" cm="1">
        <f t="array" ref="E1320">_xlfn.IFS(Orders!W1320=0,"Endirim Yoxdur",SUMIFS(Orders!$V:$V,Orders!$T:$T,Orders!T1320)&gt;10,ROUND(Orders!W1320*1.15,2),SUMIFS(Orders!$V:$V,Orders!$T:$T,Orders!T1320)&lt;=10,"Endirim Yoxdur")</f>
        <v>0.23</v>
      </c>
    </row>
    <row r="1321" spans="3:5" x14ac:dyDescent="0.25">
      <c r="C1321" s="26" t="str">
        <f>IF(Orders!U1321&gt;500,"Yüksək Satış","Aşağı Satış")</f>
        <v>Yüksək Satış</v>
      </c>
      <c r="D1321" s="26" t="str">
        <f>IF(Orders!U1321&gt;500,IF(Orders!E1321="First Class",IF(Orders!W1321=0,"VIP","Special"),"Formal"),"Normal")</f>
        <v>Formal</v>
      </c>
      <c r="E1321" s="26" cm="1">
        <f t="array" ref="E1321">_xlfn.IFS(Orders!W1321=0,"Endirim Yoxdur",SUMIFS(Orders!$V:$V,Orders!$T:$T,Orders!T1321)&gt;10,ROUND(Orders!W1321*1.15,2),SUMIFS(Orders!$V:$V,Orders!$T:$T,Orders!T1321)&lt;=10,"Endirim Yoxdur")</f>
        <v>0.23</v>
      </c>
    </row>
    <row r="1322" spans="3:5" x14ac:dyDescent="0.25">
      <c r="C1322" s="26" t="str">
        <f>IF(Orders!U1322&gt;500,"Yüksək Satış","Aşağı Satış")</f>
        <v>Aşağı Satış</v>
      </c>
      <c r="D1322" s="26" t="str">
        <f>IF(Orders!U1322&gt;500,IF(Orders!E1322="First Class",IF(Orders!W1322=0,"VIP","Special"),"Formal"),"Normal")</f>
        <v>Normal</v>
      </c>
      <c r="E1322" s="26" t="str" cm="1">
        <f t="array" ref="E1322">_xlfn.IFS(Orders!W1322=0,"Endirim Yoxdur",SUMIFS(Orders!$V:$V,Orders!$T:$T,Orders!T1322)&gt;10,ROUND(Orders!W1322*1.15,2),SUMIFS(Orders!$V:$V,Orders!$T:$T,Orders!T1322)&lt;=10,"Endirim Yoxdur")</f>
        <v>Endirim Yoxdur</v>
      </c>
    </row>
    <row r="1323" spans="3:5" x14ac:dyDescent="0.25">
      <c r="C1323" s="26" t="str">
        <f>IF(Orders!U1323&gt;500,"Yüksək Satış","Aşağı Satış")</f>
        <v>Aşağı Satış</v>
      </c>
      <c r="D1323" s="26" t="str">
        <f>IF(Orders!U1323&gt;500,IF(Orders!E1323="First Class",IF(Orders!W1323=0,"VIP","Special"),"Formal"),"Normal")</f>
        <v>Normal</v>
      </c>
      <c r="E1323" s="26" t="str" cm="1">
        <f t="array" ref="E1323">_xlfn.IFS(Orders!W1323=0,"Endirim Yoxdur",SUMIFS(Orders!$V:$V,Orders!$T:$T,Orders!T1323)&gt;10,ROUND(Orders!W1323*1.15,2),SUMIFS(Orders!$V:$V,Orders!$T:$T,Orders!T1323)&lt;=10,"Endirim Yoxdur")</f>
        <v>Endirim Yoxdur</v>
      </c>
    </row>
    <row r="1324" spans="3:5" x14ac:dyDescent="0.25">
      <c r="C1324" s="26" t="str">
        <f>IF(Orders!U1324&gt;500,"Yüksək Satış","Aşağı Satış")</f>
        <v>Aşağı Satış</v>
      </c>
      <c r="D1324" s="26" t="str">
        <f>IF(Orders!U1324&gt;500,IF(Orders!E1324="First Class",IF(Orders!W1324=0,"VIP","Special"),"Formal"),"Normal")</f>
        <v>Normal</v>
      </c>
      <c r="E1324" s="26" t="str" cm="1">
        <f t="array" ref="E1324">_xlfn.IFS(Orders!W1324=0,"Endirim Yoxdur",SUMIFS(Orders!$V:$V,Orders!$T:$T,Orders!T1324)&gt;10,ROUND(Orders!W1324*1.15,2),SUMIFS(Orders!$V:$V,Orders!$T:$T,Orders!T1324)&lt;=10,"Endirim Yoxdur")</f>
        <v>Endirim Yoxdur</v>
      </c>
    </row>
    <row r="1325" spans="3:5" x14ac:dyDescent="0.25">
      <c r="C1325" s="26" t="str">
        <f>IF(Orders!U1325&gt;500,"Yüksək Satış","Aşağı Satış")</f>
        <v>Aşağı Satış</v>
      </c>
      <c r="D1325" s="26" t="str">
        <f>IF(Orders!U1325&gt;500,IF(Orders!E1325="First Class",IF(Orders!W1325=0,"VIP","Special"),"Formal"),"Normal")</f>
        <v>Normal</v>
      </c>
      <c r="E1325" s="26" t="str" cm="1">
        <f t="array" ref="E1325">_xlfn.IFS(Orders!W1325=0,"Endirim Yoxdur",SUMIFS(Orders!$V:$V,Orders!$T:$T,Orders!T1325)&gt;10,ROUND(Orders!W1325*1.15,2),SUMIFS(Orders!$V:$V,Orders!$T:$T,Orders!T1325)&lt;=10,"Endirim Yoxdur")</f>
        <v>Endirim Yoxdur</v>
      </c>
    </row>
    <row r="1326" spans="3:5" x14ac:dyDescent="0.25">
      <c r="C1326" s="26" t="str">
        <f>IF(Orders!U1326&gt;500,"Yüksək Satış","Aşağı Satış")</f>
        <v>Aşağı Satış</v>
      </c>
      <c r="D1326" s="26" t="str">
        <f>IF(Orders!U1326&gt;500,IF(Orders!E1326="First Class",IF(Orders!W1326=0,"VIP","Special"),"Formal"),"Normal")</f>
        <v>Normal</v>
      </c>
      <c r="E1326" s="26" cm="1">
        <f t="array" ref="E1326">_xlfn.IFS(Orders!W1326=0,"Endirim Yoxdur",SUMIFS(Orders!$V:$V,Orders!$T:$T,Orders!T1326)&gt;10,ROUND(Orders!W1326*1.15,2),SUMIFS(Orders!$V:$V,Orders!$T:$T,Orders!T1326)&lt;=10,"Endirim Yoxdur")</f>
        <v>0.23</v>
      </c>
    </row>
    <row r="1327" spans="3:5" x14ac:dyDescent="0.25">
      <c r="C1327" s="26" t="str">
        <f>IF(Orders!U1327&gt;500,"Yüksək Satış","Aşağı Satış")</f>
        <v>Aşağı Satış</v>
      </c>
      <c r="D1327" s="26" t="str">
        <f>IF(Orders!U1327&gt;500,IF(Orders!E1327="First Class",IF(Orders!W1327=0,"VIP","Special"),"Formal"),"Normal")</f>
        <v>Normal</v>
      </c>
      <c r="E1327" s="26" t="str" cm="1">
        <f t="array" ref="E1327">_xlfn.IFS(Orders!W1327=0,"Endirim Yoxdur",SUMIFS(Orders!$V:$V,Orders!$T:$T,Orders!T1327)&gt;10,ROUND(Orders!W1327*1.15,2),SUMIFS(Orders!$V:$V,Orders!$T:$T,Orders!T1327)&lt;=10,"Endirim Yoxdur")</f>
        <v>Endirim Yoxdur</v>
      </c>
    </row>
    <row r="1328" spans="3:5" x14ac:dyDescent="0.25">
      <c r="C1328" s="26" t="str">
        <f>IF(Orders!U1328&gt;500,"Yüksək Satış","Aşağı Satış")</f>
        <v>Aşağı Satış</v>
      </c>
      <c r="D1328" s="26" t="str">
        <f>IF(Orders!U1328&gt;500,IF(Orders!E1328="First Class",IF(Orders!W1328=0,"VIP","Special"),"Formal"),"Normal")</f>
        <v>Normal</v>
      </c>
      <c r="E1328" s="26" t="str" cm="1">
        <f t="array" ref="E1328">_xlfn.IFS(Orders!W1328=0,"Endirim Yoxdur",SUMIFS(Orders!$V:$V,Orders!$T:$T,Orders!T1328)&gt;10,ROUND(Orders!W1328*1.15,2),SUMIFS(Orders!$V:$V,Orders!$T:$T,Orders!T1328)&lt;=10,"Endirim Yoxdur")</f>
        <v>Endirim Yoxdur</v>
      </c>
    </row>
    <row r="1329" spans="3:5" x14ac:dyDescent="0.25">
      <c r="C1329" s="26" t="str">
        <f>IF(Orders!U1329&gt;500,"Yüksək Satış","Aşağı Satış")</f>
        <v>Aşağı Satış</v>
      </c>
      <c r="D1329" s="26" t="str">
        <f>IF(Orders!U1329&gt;500,IF(Orders!E1329="First Class",IF(Orders!W1329=0,"VIP","Special"),"Formal"),"Normal")</f>
        <v>Normal</v>
      </c>
      <c r="E1329" s="26" cm="1">
        <f t="array" ref="E1329">_xlfn.IFS(Orders!W1329=0,"Endirim Yoxdur",SUMIFS(Orders!$V:$V,Orders!$T:$T,Orders!T1329)&gt;10,ROUND(Orders!W1329*1.15,2),SUMIFS(Orders!$V:$V,Orders!$T:$T,Orders!T1329)&lt;=10,"Endirim Yoxdur")</f>
        <v>0.23</v>
      </c>
    </row>
    <row r="1330" spans="3:5" x14ac:dyDescent="0.25">
      <c r="C1330" s="26" t="str">
        <f>IF(Orders!U1330&gt;500,"Yüksək Satış","Aşağı Satış")</f>
        <v>Aşağı Satış</v>
      </c>
      <c r="D1330" s="26" t="str">
        <f>IF(Orders!U1330&gt;500,IF(Orders!E1330="First Class",IF(Orders!W1330=0,"VIP","Special"),"Formal"),"Normal")</f>
        <v>Normal</v>
      </c>
      <c r="E1330" s="26" t="str" cm="1">
        <f t="array" ref="E1330">_xlfn.IFS(Orders!W1330=0,"Endirim Yoxdur",SUMIFS(Orders!$V:$V,Orders!$T:$T,Orders!T1330)&gt;10,ROUND(Orders!W1330*1.15,2),SUMIFS(Orders!$V:$V,Orders!$T:$T,Orders!T1330)&lt;=10,"Endirim Yoxdur")</f>
        <v>Endirim Yoxdur</v>
      </c>
    </row>
    <row r="1331" spans="3:5" x14ac:dyDescent="0.25">
      <c r="C1331" s="26" t="str">
        <f>IF(Orders!U1331&gt;500,"Yüksək Satış","Aşağı Satış")</f>
        <v>Aşağı Satış</v>
      </c>
      <c r="D1331" s="26" t="str">
        <f>IF(Orders!U1331&gt;500,IF(Orders!E1331="First Class",IF(Orders!W1331=0,"VIP","Special"),"Formal"),"Normal")</f>
        <v>Normal</v>
      </c>
      <c r="E1331" s="26" t="str" cm="1">
        <f t="array" ref="E1331">_xlfn.IFS(Orders!W1331=0,"Endirim Yoxdur",SUMIFS(Orders!$V:$V,Orders!$T:$T,Orders!T1331)&gt;10,ROUND(Orders!W1331*1.15,2),SUMIFS(Orders!$V:$V,Orders!$T:$T,Orders!T1331)&lt;=10,"Endirim Yoxdur")</f>
        <v>Endirim Yoxdur</v>
      </c>
    </row>
    <row r="1332" spans="3:5" x14ac:dyDescent="0.25">
      <c r="C1332" s="26" t="str">
        <f>IF(Orders!U1332&gt;500,"Yüksək Satış","Aşağı Satış")</f>
        <v>Aşağı Satış</v>
      </c>
      <c r="D1332" s="26" t="str">
        <f>IF(Orders!U1332&gt;500,IF(Orders!E1332="First Class",IF(Orders!W1332=0,"VIP","Special"),"Formal"),"Normal")</f>
        <v>Normal</v>
      </c>
      <c r="E1332" s="26" t="str" cm="1">
        <f t="array" ref="E1332">_xlfn.IFS(Orders!W1332=0,"Endirim Yoxdur",SUMIFS(Orders!$V:$V,Orders!$T:$T,Orders!T1332)&gt;10,ROUND(Orders!W1332*1.15,2),SUMIFS(Orders!$V:$V,Orders!$T:$T,Orders!T1332)&lt;=10,"Endirim Yoxdur")</f>
        <v>Endirim Yoxdur</v>
      </c>
    </row>
    <row r="1333" spans="3:5" x14ac:dyDescent="0.25">
      <c r="C1333" s="26" t="str">
        <f>IF(Orders!U1333&gt;500,"Yüksək Satış","Aşağı Satış")</f>
        <v>Aşağı Satış</v>
      </c>
      <c r="D1333" s="26" t="str">
        <f>IF(Orders!U1333&gt;500,IF(Orders!E1333="First Class",IF(Orders!W1333=0,"VIP","Special"),"Formal"),"Normal")</f>
        <v>Normal</v>
      </c>
      <c r="E1333" s="26" cm="1">
        <f t="array" ref="E1333">_xlfn.IFS(Orders!W1333=0,"Endirim Yoxdur",SUMIFS(Orders!$V:$V,Orders!$T:$T,Orders!T1333)&gt;10,ROUND(Orders!W1333*1.15,2),SUMIFS(Orders!$V:$V,Orders!$T:$T,Orders!T1333)&lt;=10,"Endirim Yoxdur")</f>
        <v>0.23</v>
      </c>
    </row>
    <row r="1334" spans="3:5" x14ac:dyDescent="0.25">
      <c r="C1334" s="26" t="str">
        <f>IF(Orders!U1334&gt;500,"Yüksək Satış","Aşağı Satış")</f>
        <v>Aşağı Satış</v>
      </c>
      <c r="D1334" s="26" t="str">
        <f>IF(Orders!U1334&gt;500,IF(Orders!E1334="First Class",IF(Orders!W1334=0,"VIP","Special"),"Formal"),"Normal")</f>
        <v>Normal</v>
      </c>
      <c r="E1334" s="26" t="str" cm="1">
        <f t="array" ref="E1334">_xlfn.IFS(Orders!W1334=0,"Endirim Yoxdur",SUMIFS(Orders!$V:$V,Orders!$T:$T,Orders!T1334)&gt;10,ROUND(Orders!W1334*1.15,2),SUMIFS(Orders!$V:$V,Orders!$T:$T,Orders!T1334)&lt;=10,"Endirim Yoxdur")</f>
        <v>Endirim Yoxdur</v>
      </c>
    </row>
    <row r="1335" spans="3:5" x14ac:dyDescent="0.25">
      <c r="C1335" s="26" t="str">
        <f>IF(Orders!U1335&gt;500,"Yüksək Satış","Aşağı Satış")</f>
        <v>Yüksək Satış</v>
      </c>
      <c r="D1335" s="26" t="str">
        <f>IF(Orders!U1335&gt;500,IF(Orders!E1335="First Class",IF(Orders!W1335=0,"VIP","Special"),"Formal"),"Normal")</f>
        <v>VIP</v>
      </c>
      <c r="E1335" s="26" t="str" cm="1">
        <f t="array" ref="E1335">_xlfn.IFS(Orders!W1335=0,"Endirim Yoxdur",SUMIFS(Orders!$V:$V,Orders!$T:$T,Orders!T1335)&gt;10,ROUND(Orders!W1335*1.15,2),SUMIFS(Orders!$V:$V,Orders!$T:$T,Orders!T1335)&lt;=10,"Endirim Yoxdur")</f>
        <v>Endirim Yoxdur</v>
      </c>
    </row>
    <row r="1336" spans="3:5" x14ac:dyDescent="0.25">
      <c r="C1336" s="26" t="str">
        <f>IF(Orders!U1336&gt;500,"Yüksək Satış","Aşağı Satış")</f>
        <v>Aşağı Satış</v>
      </c>
      <c r="D1336" s="26" t="str">
        <f>IF(Orders!U1336&gt;500,IF(Orders!E1336="First Class",IF(Orders!W1336=0,"VIP","Special"),"Formal"),"Normal")</f>
        <v>Normal</v>
      </c>
      <c r="E1336" s="26" t="str" cm="1">
        <f t="array" ref="E1336">_xlfn.IFS(Orders!W1336=0,"Endirim Yoxdur",SUMIFS(Orders!$V:$V,Orders!$T:$T,Orders!T1336)&gt;10,ROUND(Orders!W1336*1.15,2),SUMIFS(Orders!$V:$V,Orders!$T:$T,Orders!T1336)&lt;=10,"Endirim Yoxdur")</f>
        <v>Endirim Yoxdur</v>
      </c>
    </row>
    <row r="1337" spans="3:5" x14ac:dyDescent="0.25">
      <c r="C1337" s="26" t="str">
        <f>IF(Orders!U1337&gt;500,"Yüksək Satış","Aşağı Satış")</f>
        <v>Aşağı Satış</v>
      </c>
      <c r="D1337" s="26" t="str">
        <f>IF(Orders!U1337&gt;500,IF(Orders!E1337="First Class",IF(Orders!W1337=0,"VIP","Special"),"Formal"),"Normal")</f>
        <v>Normal</v>
      </c>
      <c r="E1337" s="26" t="str" cm="1">
        <f t="array" ref="E1337">_xlfn.IFS(Orders!W1337=0,"Endirim Yoxdur",SUMIFS(Orders!$V:$V,Orders!$T:$T,Orders!T1337)&gt;10,ROUND(Orders!W1337*1.15,2),SUMIFS(Orders!$V:$V,Orders!$T:$T,Orders!T1337)&lt;=10,"Endirim Yoxdur")</f>
        <v>Endirim Yoxdur</v>
      </c>
    </row>
    <row r="1338" spans="3:5" x14ac:dyDescent="0.25">
      <c r="C1338" s="26" t="str">
        <f>IF(Orders!U1338&gt;500,"Yüksək Satış","Aşağı Satış")</f>
        <v>Aşağı Satış</v>
      </c>
      <c r="D1338" s="26" t="str">
        <f>IF(Orders!U1338&gt;500,IF(Orders!E1338="First Class",IF(Orders!W1338=0,"VIP","Special"),"Formal"),"Normal")</f>
        <v>Normal</v>
      </c>
      <c r="E1338" s="26" t="str" cm="1">
        <f t="array" ref="E1338">_xlfn.IFS(Orders!W1338=0,"Endirim Yoxdur",SUMIFS(Orders!$V:$V,Orders!$T:$T,Orders!T1338)&gt;10,ROUND(Orders!W1338*1.15,2),SUMIFS(Orders!$V:$V,Orders!$T:$T,Orders!T1338)&lt;=10,"Endirim Yoxdur")</f>
        <v>Endirim Yoxdur</v>
      </c>
    </row>
    <row r="1339" spans="3:5" x14ac:dyDescent="0.25">
      <c r="C1339" s="26" t="str">
        <f>IF(Orders!U1339&gt;500,"Yüksək Satış","Aşağı Satış")</f>
        <v>Aşağı Satış</v>
      </c>
      <c r="D1339" s="26" t="str">
        <f>IF(Orders!U1339&gt;500,IF(Orders!E1339="First Class",IF(Orders!W1339=0,"VIP","Special"),"Formal"),"Normal")</f>
        <v>Normal</v>
      </c>
      <c r="E1339" s="26" cm="1">
        <f t="array" ref="E1339">_xlfn.IFS(Orders!W1339=0,"Endirim Yoxdur",SUMIFS(Orders!$V:$V,Orders!$T:$T,Orders!T1339)&gt;10,ROUND(Orders!W1339*1.15,2),SUMIFS(Orders!$V:$V,Orders!$T:$T,Orders!T1339)&lt;=10,"Endirim Yoxdur")</f>
        <v>0.23</v>
      </c>
    </row>
    <row r="1340" spans="3:5" x14ac:dyDescent="0.25">
      <c r="C1340" s="26" t="str">
        <f>IF(Orders!U1340&gt;500,"Yüksək Satış","Aşağı Satış")</f>
        <v>Aşağı Satış</v>
      </c>
      <c r="D1340" s="26" t="str">
        <f>IF(Orders!U1340&gt;500,IF(Orders!E1340="First Class",IF(Orders!W1340=0,"VIP","Special"),"Formal"),"Normal")</f>
        <v>Normal</v>
      </c>
      <c r="E1340" s="26" t="str" cm="1">
        <f t="array" ref="E1340">_xlfn.IFS(Orders!W1340=0,"Endirim Yoxdur",SUMIFS(Orders!$V:$V,Orders!$T:$T,Orders!T1340)&gt;10,ROUND(Orders!W1340*1.15,2),SUMIFS(Orders!$V:$V,Orders!$T:$T,Orders!T1340)&lt;=10,"Endirim Yoxdur")</f>
        <v>Endirim Yoxdur</v>
      </c>
    </row>
    <row r="1341" spans="3:5" x14ac:dyDescent="0.25">
      <c r="C1341" s="26" t="str">
        <f>IF(Orders!U1341&gt;500,"Yüksək Satış","Aşağı Satış")</f>
        <v>Aşağı Satış</v>
      </c>
      <c r="D1341" s="26" t="str">
        <f>IF(Orders!U1341&gt;500,IF(Orders!E1341="First Class",IF(Orders!W1341=0,"VIP","Special"),"Formal"),"Normal")</f>
        <v>Normal</v>
      </c>
      <c r="E1341" s="26" t="str" cm="1">
        <f t="array" ref="E1341">_xlfn.IFS(Orders!W1341=0,"Endirim Yoxdur",SUMIFS(Orders!$V:$V,Orders!$T:$T,Orders!T1341)&gt;10,ROUND(Orders!W1341*1.15,2),SUMIFS(Orders!$V:$V,Orders!$T:$T,Orders!T1341)&lt;=10,"Endirim Yoxdur")</f>
        <v>Endirim Yoxdur</v>
      </c>
    </row>
    <row r="1342" spans="3:5" x14ac:dyDescent="0.25">
      <c r="C1342" s="26" t="str">
        <f>IF(Orders!U1342&gt;500,"Yüksək Satış","Aşağı Satış")</f>
        <v>Aşağı Satış</v>
      </c>
      <c r="D1342" s="26" t="str">
        <f>IF(Orders!U1342&gt;500,IF(Orders!E1342="First Class",IF(Orders!W1342=0,"VIP","Special"),"Formal"),"Normal")</f>
        <v>Normal</v>
      </c>
      <c r="E1342" s="26" t="str" cm="1">
        <f t="array" ref="E1342">_xlfn.IFS(Orders!W1342=0,"Endirim Yoxdur",SUMIFS(Orders!$V:$V,Orders!$T:$T,Orders!T1342)&gt;10,ROUND(Orders!W1342*1.15,2),SUMIFS(Orders!$V:$V,Orders!$T:$T,Orders!T1342)&lt;=10,"Endirim Yoxdur")</f>
        <v>Endirim Yoxdur</v>
      </c>
    </row>
    <row r="1343" spans="3:5" x14ac:dyDescent="0.25">
      <c r="C1343" s="26" t="str">
        <f>IF(Orders!U1343&gt;500,"Yüksək Satış","Aşağı Satış")</f>
        <v>Aşağı Satış</v>
      </c>
      <c r="D1343" s="26" t="str">
        <f>IF(Orders!U1343&gt;500,IF(Orders!E1343="First Class",IF(Orders!W1343=0,"VIP","Special"),"Formal"),"Normal")</f>
        <v>Normal</v>
      </c>
      <c r="E1343" s="26" t="str" cm="1">
        <f t="array" ref="E1343">_xlfn.IFS(Orders!W1343=0,"Endirim Yoxdur",SUMIFS(Orders!$V:$V,Orders!$T:$T,Orders!T1343)&gt;10,ROUND(Orders!W1343*1.15,2),SUMIFS(Orders!$V:$V,Orders!$T:$T,Orders!T1343)&lt;=10,"Endirim Yoxdur")</f>
        <v>Endirim Yoxdur</v>
      </c>
    </row>
    <row r="1344" spans="3:5" x14ac:dyDescent="0.25">
      <c r="C1344" s="26" t="str">
        <f>IF(Orders!U1344&gt;500,"Yüksək Satış","Aşağı Satış")</f>
        <v>Aşağı Satış</v>
      </c>
      <c r="D1344" s="26" t="str">
        <f>IF(Orders!U1344&gt;500,IF(Orders!E1344="First Class",IF(Orders!W1344=0,"VIP","Special"),"Formal"),"Normal")</f>
        <v>Normal</v>
      </c>
      <c r="E1344" s="26" t="str" cm="1">
        <f t="array" ref="E1344">_xlfn.IFS(Orders!W1344=0,"Endirim Yoxdur",SUMIFS(Orders!$V:$V,Orders!$T:$T,Orders!T1344)&gt;10,ROUND(Orders!W1344*1.15,2),SUMIFS(Orders!$V:$V,Orders!$T:$T,Orders!T1344)&lt;=10,"Endirim Yoxdur")</f>
        <v>Endirim Yoxdur</v>
      </c>
    </row>
    <row r="1345" spans="3:5" x14ac:dyDescent="0.25">
      <c r="C1345" s="26" t="str">
        <f>IF(Orders!U1345&gt;500,"Yüksək Satış","Aşağı Satış")</f>
        <v>Yüksək Satış</v>
      </c>
      <c r="D1345" s="26" t="str">
        <f>IF(Orders!U1345&gt;500,IF(Orders!E1345="First Class",IF(Orders!W1345=0,"VIP","Special"),"Formal"),"Normal")</f>
        <v>VIP</v>
      </c>
      <c r="E1345" s="26" t="str" cm="1">
        <f t="array" ref="E1345">_xlfn.IFS(Orders!W1345=0,"Endirim Yoxdur",SUMIFS(Orders!$V:$V,Orders!$T:$T,Orders!T1345)&gt;10,ROUND(Orders!W1345*1.15,2),SUMIFS(Orders!$V:$V,Orders!$T:$T,Orders!T1345)&lt;=10,"Endirim Yoxdur")</f>
        <v>Endirim Yoxdur</v>
      </c>
    </row>
    <row r="1346" spans="3:5" x14ac:dyDescent="0.25">
      <c r="C1346" s="26" t="str">
        <f>IF(Orders!U1346&gt;500,"Yüksək Satış","Aşağı Satış")</f>
        <v>Aşağı Satış</v>
      </c>
      <c r="D1346" s="26" t="str">
        <f>IF(Orders!U1346&gt;500,IF(Orders!E1346="First Class",IF(Orders!W1346=0,"VIP","Special"),"Formal"),"Normal")</f>
        <v>Normal</v>
      </c>
      <c r="E1346" s="26" cm="1">
        <f t="array" ref="E1346">_xlfn.IFS(Orders!W1346=0,"Endirim Yoxdur",SUMIFS(Orders!$V:$V,Orders!$T:$T,Orders!T1346)&gt;10,ROUND(Orders!W1346*1.15,2),SUMIFS(Orders!$V:$V,Orders!$T:$T,Orders!T1346)&lt;=10,"Endirim Yoxdur")</f>
        <v>0.92</v>
      </c>
    </row>
    <row r="1347" spans="3:5" x14ac:dyDescent="0.25">
      <c r="C1347" s="26" t="str">
        <f>IF(Orders!U1347&gt;500,"Yüksək Satış","Aşağı Satış")</f>
        <v>Aşağı Satış</v>
      </c>
      <c r="D1347" s="26" t="str">
        <f>IF(Orders!U1347&gt;500,IF(Orders!E1347="First Class",IF(Orders!W1347=0,"VIP","Special"),"Formal"),"Normal")</f>
        <v>Normal</v>
      </c>
      <c r="E1347" s="26" cm="1">
        <f t="array" ref="E1347">_xlfn.IFS(Orders!W1347=0,"Endirim Yoxdur",SUMIFS(Orders!$V:$V,Orders!$T:$T,Orders!T1347)&gt;10,ROUND(Orders!W1347*1.15,2),SUMIFS(Orders!$V:$V,Orders!$T:$T,Orders!T1347)&lt;=10,"Endirim Yoxdur")</f>
        <v>0.92</v>
      </c>
    </row>
    <row r="1348" spans="3:5" x14ac:dyDescent="0.25">
      <c r="C1348" s="26" t="str">
        <f>IF(Orders!U1348&gt;500,"Yüksək Satış","Aşağı Satış")</f>
        <v>Aşağı Satış</v>
      </c>
      <c r="D1348" s="26" t="str">
        <f>IF(Orders!U1348&gt;500,IF(Orders!E1348="First Class",IF(Orders!W1348=0,"VIP","Special"),"Formal"),"Normal")</f>
        <v>Normal</v>
      </c>
      <c r="E1348" s="26" t="str" cm="1">
        <f t="array" ref="E1348">_xlfn.IFS(Orders!W1348=0,"Endirim Yoxdur",SUMIFS(Orders!$V:$V,Orders!$T:$T,Orders!T1348)&gt;10,ROUND(Orders!W1348*1.15,2),SUMIFS(Orders!$V:$V,Orders!$T:$T,Orders!T1348)&lt;=10,"Endirim Yoxdur")</f>
        <v>Endirim Yoxdur</v>
      </c>
    </row>
    <row r="1349" spans="3:5" x14ac:dyDescent="0.25">
      <c r="C1349" s="26" t="str">
        <f>IF(Orders!U1349&gt;500,"Yüksək Satış","Aşağı Satış")</f>
        <v>Aşağı Satış</v>
      </c>
      <c r="D1349" s="26" t="str">
        <f>IF(Orders!U1349&gt;500,IF(Orders!E1349="First Class",IF(Orders!W1349=0,"VIP","Special"),"Formal"),"Normal")</f>
        <v>Normal</v>
      </c>
      <c r="E1349" s="26" cm="1">
        <f t="array" ref="E1349">_xlfn.IFS(Orders!W1349=0,"Endirim Yoxdur",SUMIFS(Orders!$V:$V,Orders!$T:$T,Orders!T1349)&gt;10,ROUND(Orders!W1349*1.15,2),SUMIFS(Orders!$V:$V,Orders!$T:$T,Orders!T1349)&lt;=10,"Endirim Yoxdur")</f>
        <v>0.23</v>
      </c>
    </row>
    <row r="1350" spans="3:5" x14ac:dyDescent="0.25">
      <c r="C1350" s="26" t="str">
        <f>IF(Orders!U1350&gt;500,"Yüksək Satış","Aşağı Satış")</f>
        <v>Aşağı Satış</v>
      </c>
      <c r="D1350" s="26" t="str">
        <f>IF(Orders!U1350&gt;500,IF(Orders!E1350="First Class",IF(Orders!W1350=0,"VIP","Special"),"Formal"),"Normal")</f>
        <v>Normal</v>
      </c>
      <c r="E1350" s="26" cm="1">
        <f t="array" ref="E1350">_xlfn.IFS(Orders!W1350=0,"Endirim Yoxdur",SUMIFS(Orders!$V:$V,Orders!$T:$T,Orders!T1350)&gt;10,ROUND(Orders!W1350*1.15,2),SUMIFS(Orders!$V:$V,Orders!$T:$T,Orders!T1350)&lt;=10,"Endirim Yoxdur")</f>
        <v>0.23</v>
      </c>
    </row>
    <row r="1351" spans="3:5" x14ac:dyDescent="0.25">
      <c r="C1351" s="26" t="str">
        <f>IF(Orders!U1351&gt;500,"Yüksək Satış","Aşağı Satış")</f>
        <v>Aşağı Satış</v>
      </c>
      <c r="D1351" s="26" t="str">
        <f>IF(Orders!U1351&gt;500,IF(Orders!E1351="First Class",IF(Orders!W1351=0,"VIP","Special"),"Formal"),"Normal")</f>
        <v>Normal</v>
      </c>
      <c r="E1351" s="26" t="str" cm="1">
        <f t="array" ref="E1351">_xlfn.IFS(Orders!W1351=0,"Endirim Yoxdur",SUMIFS(Orders!$V:$V,Orders!$T:$T,Orders!T1351)&gt;10,ROUND(Orders!W1351*1.15,2),SUMIFS(Orders!$V:$V,Orders!$T:$T,Orders!T1351)&lt;=10,"Endirim Yoxdur")</f>
        <v>Endirim Yoxdur</v>
      </c>
    </row>
    <row r="1352" spans="3:5" x14ac:dyDescent="0.25">
      <c r="C1352" s="26" t="str">
        <f>IF(Orders!U1352&gt;500,"Yüksək Satış","Aşağı Satış")</f>
        <v>Aşağı Satış</v>
      </c>
      <c r="D1352" s="26" t="str">
        <f>IF(Orders!U1352&gt;500,IF(Orders!E1352="First Class",IF(Orders!W1352=0,"VIP","Special"),"Formal"),"Normal")</f>
        <v>Normal</v>
      </c>
      <c r="E1352" s="26" t="str" cm="1">
        <f t="array" ref="E1352">_xlfn.IFS(Orders!W1352=0,"Endirim Yoxdur",SUMIFS(Orders!$V:$V,Orders!$T:$T,Orders!T1352)&gt;10,ROUND(Orders!W1352*1.15,2),SUMIFS(Orders!$V:$V,Orders!$T:$T,Orders!T1352)&lt;=10,"Endirim Yoxdur")</f>
        <v>Endirim Yoxdur</v>
      </c>
    </row>
    <row r="1353" spans="3:5" x14ac:dyDescent="0.25">
      <c r="C1353" s="26" t="str">
        <f>IF(Orders!U1353&gt;500,"Yüksək Satış","Aşağı Satış")</f>
        <v>Aşağı Satış</v>
      </c>
      <c r="D1353" s="26" t="str">
        <f>IF(Orders!U1353&gt;500,IF(Orders!E1353="First Class",IF(Orders!W1353=0,"VIP","Special"),"Formal"),"Normal")</f>
        <v>Normal</v>
      </c>
      <c r="E1353" s="26" t="str" cm="1">
        <f t="array" ref="E1353">_xlfn.IFS(Orders!W1353=0,"Endirim Yoxdur",SUMIFS(Orders!$V:$V,Orders!$T:$T,Orders!T1353)&gt;10,ROUND(Orders!W1353*1.15,2),SUMIFS(Orders!$V:$V,Orders!$T:$T,Orders!T1353)&lt;=10,"Endirim Yoxdur")</f>
        <v>Endirim Yoxdur</v>
      </c>
    </row>
    <row r="1354" spans="3:5" x14ac:dyDescent="0.25">
      <c r="C1354" s="26" t="str">
        <f>IF(Orders!U1354&gt;500,"Yüksək Satış","Aşağı Satış")</f>
        <v>Yüksək Satış</v>
      </c>
      <c r="D1354" s="26" t="str">
        <f>IF(Orders!U1354&gt;500,IF(Orders!E1354="First Class",IF(Orders!W1354=0,"VIP","Special"),"Formal"),"Normal")</f>
        <v>Formal</v>
      </c>
      <c r="E1354" s="26" cm="1">
        <f t="array" ref="E1354">_xlfn.IFS(Orders!W1354=0,"Endirim Yoxdur",SUMIFS(Orders!$V:$V,Orders!$T:$T,Orders!T1354)&gt;10,ROUND(Orders!W1354*1.15,2),SUMIFS(Orders!$V:$V,Orders!$T:$T,Orders!T1354)&lt;=10,"Endirim Yoxdur")</f>
        <v>0.23</v>
      </c>
    </row>
    <row r="1355" spans="3:5" x14ac:dyDescent="0.25">
      <c r="C1355" s="26" t="str">
        <f>IF(Orders!U1355&gt;500,"Yüksək Satış","Aşağı Satış")</f>
        <v>Aşağı Satış</v>
      </c>
      <c r="D1355" s="26" t="str">
        <f>IF(Orders!U1355&gt;500,IF(Orders!E1355="First Class",IF(Orders!W1355=0,"VIP","Special"),"Formal"),"Normal")</f>
        <v>Normal</v>
      </c>
      <c r="E1355" s="26" t="str" cm="1">
        <f t="array" ref="E1355">_xlfn.IFS(Orders!W1355=0,"Endirim Yoxdur",SUMIFS(Orders!$V:$V,Orders!$T:$T,Orders!T1355)&gt;10,ROUND(Orders!W1355*1.15,2),SUMIFS(Orders!$V:$V,Orders!$T:$T,Orders!T1355)&lt;=10,"Endirim Yoxdur")</f>
        <v>Endirim Yoxdur</v>
      </c>
    </row>
    <row r="1356" spans="3:5" x14ac:dyDescent="0.25">
      <c r="C1356" s="26" t="str">
        <f>IF(Orders!U1356&gt;500,"Yüksək Satış","Aşağı Satış")</f>
        <v>Aşağı Satış</v>
      </c>
      <c r="D1356" s="26" t="str">
        <f>IF(Orders!U1356&gt;500,IF(Orders!E1356="First Class",IF(Orders!W1356=0,"VIP","Special"),"Formal"),"Normal")</f>
        <v>Normal</v>
      </c>
      <c r="E1356" s="26" cm="1">
        <f t="array" ref="E1356">_xlfn.IFS(Orders!W1356=0,"Endirim Yoxdur",SUMIFS(Orders!$V:$V,Orders!$T:$T,Orders!T1356)&gt;10,ROUND(Orders!W1356*1.15,2),SUMIFS(Orders!$V:$V,Orders!$T:$T,Orders!T1356)&lt;=10,"Endirim Yoxdur")</f>
        <v>0.23</v>
      </c>
    </row>
    <row r="1357" spans="3:5" x14ac:dyDescent="0.25">
      <c r="C1357" s="26" t="str">
        <f>IF(Orders!U1357&gt;500,"Yüksək Satış","Aşağı Satış")</f>
        <v>Aşağı Satış</v>
      </c>
      <c r="D1357" s="26" t="str">
        <f>IF(Orders!U1357&gt;500,IF(Orders!E1357="First Class",IF(Orders!W1357=0,"VIP","Special"),"Formal"),"Normal")</f>
        <v>Normal</v>
      </c>
      <c r="E1357" s="26" cm="1">
        <f t="array" ref="E1357">_xlfn.IFS(Orders!W1357=0,"Endirim Yoxdur",SUMIFS(Orders!$V:$V,Orders!$T:$T,Orders!T1357)&gt;10,ROUND(Orders!W1357*1.15,2),SUMIFS(Orders!$V:$V,Orders!$T:$T,Orders!T1357)&lt;=10,"Endirim Yoxdur")</f>
        <v>0.23</v>
      </c>
    </row>
    <row r="1358" spans="3:5" x14ac:dyDescent="0.25">
      <c r="C1358" s="26" t="str">
        <f>IF(Orders!U1358&gt;500,"Yüksək Satış","Aşağı Satış")</f>
        <v>Aşağı Satış</v>
      </c>
      <c r="D1358" s="26" t="str">
        <f>IF(Orders!U1358&gt;500,IF(Orders!E1358="First Class",IF(Orders!W1358=0,"VIP","Special"),"Formal"),"Normal")</f>
        <v>Normal</v>
      </c>
      <c r="E1358" s="26" cm="1">
        <f t="array" ref="E1358">_xlfn.IFS(Orders!W1358=0,"Endirim Yoxdur",SUMIFS(Orders!$V:$V,Orders!$T:$T,Orders!T1358)&gt;10,ROUND(Orders!W1358*1.15,2),SUMIFS(Orders!$V:$V,Orders!$T:$T,Orders!T1358)&lt;=10,"Endirim Yoxdur")</f>
        <v>0.23</v>
      </c>
    </row>
    <row r="1359" spans="3:5" x14ac:dyDescent="0.25">
      <c r="C1359" s="26" t="str">
        <f>IF(Orders!U1359&gt;500,"Yüksək Satış","Aşağı Satış")</f>
        <v>Aşağı Satış</v>
      </c>
      <c r="D1359" s="26" t="str">
        <f>IF(Orders!U1359&gt;500,IF(Orders!E1359="First Class",IF(Orders!W1359=0,"VIP","Special"),"Formal"),"Normal")</f>
        <v>Normal</v>
      </c>
      <c r="E1359" s="26" t="str" cm="1">
        <f t="array" ref="E1359">_xlfn.IFS(Orders!W1359=0,"Endirim Yoxdur",SUMIFS(Orders!$V:$V,Orders!$T:$T,Orders!T1359)&gt;10,ROUND(Orders!W1359*1.15,2),SUMIFS(Orders!$V:$V,Orders!$T:$T,Orders!T1359)&lt;=10,"Endirim Yoxdur")</f>
        <v>Endirim Yoxdur</v>
      </c>
    </row>
    <row r="1360" spans="3:5" x14ac:dyDescent="0.25">
      <c r="C1360" s="26" t="str">
        <f>IF(Orders!U1360&gt;500,"Yüksək Satış","Aşağı Satış")</f>
        <v>Aşağı Satış</v>
      </c>
      <c r="D1360" s="26" t="str">
        <f>IF(Orders!U1360&gt;500,IF(Orders!E1360="First Class",IF(Orders!W1360=0,"VIP","Special"),"Formal"),"Normal")</f>
        <v>Normal</v>
      </c>
      <c r="E1360" s="26" cm="1">
        <f t="array" ref="E1360">_xlfn.IFS(Orders!W1360=0,"Endirim Yoxdur",SUMIFS(Orders!$V:$V,Orders!$T:$T,Orders!T1360)&gt;10,ROUND(Orders!W1360*1.15,2),SUMIFS(Orders!$V:$V,Orders!$T:$T,Orders!T1360)&lt;=10,"Endirim Yoxdur")</f>
        <v>0.69</v>
      </c>
    </row>
    <row r="1361" spans="3:5" x14ac:dyDescent="0.25">
      <c r="C1361" s="26" t="str">
        <f>IF(Orders!U1361&gt;500,"Yüksək Satış","Aşağı Satış")</f>
        <v>Aşağı Satış</v>
      </c>
      <c r="D1361" s="26" t="str">
        <f>IF(Orders!U1361&gt;500,IF(Orders!E1361="First Class",IF(Orders!W1361=0,"VIP","Special"),"Formal"),"Normal")</f>
        <v>Normal</v>
      </c>
      <c r="E1361" s="26" cm="1">
        <f t="array" ref="E1361">_xlfn.IFS(Orders!W1361=0,"Endirim Yoxdur",SUMIFS(Orders!$V:$V,Orders!$T:$T,Orders!T1361)&gt;10,ROUND(Orders!W1361*1.15,2),SUMIFS(Orders!$V:$V,Orders!$T:$T,Orders!T1361)&lt;=10,"Endirim Yoxdur")</f>
        <v>0.92</v>
      </c>
    </row>
    <row r="1362" spans="3:5" x14ac:dyDescent="0.25">
      <c r="C1362" s="26" t="str">
        <f>IF(Orders!U1362&gt;500,"Yüksək Satış","Aşağı Satış")</f>
        <v>Aşağı Satış</v>
      </c>
      <c r="D1362" s="26" t="str">
        <f>IF(Orders!U1362&gt;500,IF(Orders!E1362="First Class",IF(Orders!W1362=0,"VIP","Special"),"Formal"),"Normal")</f>
        <v>Normal</v>
      </c>
      <c r="E1362" s="26" cm="1">
        <f t="array" ref="E1362">_xlfn.IFS(Orders!W1362=0,"Endirim Yoxdur",SUMIFS(Orders!$V:$V,Orders!$T:$T,Orders!T1362)&gt;10,ROUND(Orders!W1362*1.15,2),SUMIFS(Orders!$V:$V,Orders!$T:$T,Orders!T1362)&lt;=10,"Endirim Yoxdur")</f>
        <v>0.23</v>
      </c>
    </row>
    <row r="1363" spans="3:5" x14ac:dyDescent="0.25">
      <c r="C1363" s="26" t="str">
        <f>IF(Orders!U1363&gt;500,"Yüksək Satış","Aşağı Satış")</f>
        <v>Yüksək Satış</v>
      </c>
      <c r="D1363" s="26" t="str">
        <f>IF(Orders!U1363&gt;500,IF(Orders!E1363="First Class",IF(Orders!W1363=0,"VIP","Special"),"Formal"),"Normal")</f>
        <v>Formal</v>
      </c>
      <c r="E1363" s="26" t="str" cm="1">
        <f t="array" ref="E1363">_xlfn.IFS(Orders!W1363=0,"Endirim Yoxdur",SUMIFS(Orders!$V:$V,Orders!$T:$T,Orders!T1363)&gt;10,ROUND(Orders!W1363*1.15,2),SUMIFS(Orders!$V:$V,Orders!$T:$T,Orders!T1363)&lt;=10,"Endirim Yoxdur")</f>
        <v>Endirim Yoxdur</v>
      </c>
    </row>
    <row r="1364" spans="3:5" x14ac:dyDescent="0.25">
      <c r="C1364" s="26" t="str">
        <f>IF(Orders!U1364&gt;500,"Yüksək Satış","Aşağı Satış")</f>
        <v>Yüksək Satış</v>
      </c>
      <c r="D1364" s="26" t="str">
        <f>IF(Orders!U1364&gt;500,IF(Orders!E1364="First Class",IF(Orders!W1364=0,"VIP","Special"),"Formal"),"Normal")</f>
        <v>Formal</v>
      </c>
      <c r="E1364" s="26" t="str" cm="1">
        <f t="array" ref="E1364">_xlfn.IFS(Orders!W1364=0,"Endirim Yoxdur",SUMIFS(Orders!$V:$V,Orders!$T:$T,Orders!T1364)&gt;10,ROUND(Orders!W1364*1.15,2),SUMIFS(Orders!$V:$V,Orders!$T:$T,Orders!T1364)&lt;=10,"Endirim Yoxdur")</f>
        <v>Endirim Yoxdur</v>
      </c>
    </row>
    <row r="1365" spans="3:5" x14ac:dyDescent="0.25">
      <c r="C1365" s="26" t="str">
        <f>IF(Orders!U1365&gt;500,"Yüksək Satış","Aşağı Satış")</f>
        <v>Aşağı Satış</v>
      </c>
      <c r="D1365" s="26" t="str">
        <f>IF(Orders!U1365&gt;500,IF(Orders!E1365="First Class",IF(Orders!W1365=0,"VIP","Special"),"Formal"),"Normal")</f>
        <v>Normal</v>
      </c>
      <c r="E1365" s="26" cm="1">
        <f t="array" ref="E1365">_xlfn.IFS(Orders!W1365=0,"Endirim Yoxdur",SUMIFS(Orders!$V:$V,Orders!$T:$T,Orders!T1365)&gt;10,ROUND(Orders!W1365*1.15,2),SUMIFS(Orders!$V:$V,Orders!$T:$T,Orders!T1365)&lt;=10,"Endirim Yoxdur")</f>
        <v>0.23</v>
      </c>
    </row>
    <row r="1366" spans="3:5" x14ac:dyDescent="0.25">
      <c r="C1366" s="26" t="str">
        <f>IF(Orders!U1366&gt;500,"Yüksək Satış","Aşağı Satış")</f>
        <v>Aşağı Satış</v>
      </c>
      <c r="D1366" s="26" t="str">
        <f>IF(Orders!U1366&gt;500,IF(Orders!E1366="First Class",IF(Orders!W1366=0,"VIP","Special"),"Formal"),"Normal")</f>
        <v>Normal</v>
      </c>
      <c r="E1366" s="26" cm="1">
        <f t="array" ref="E1366">_xlfn.IFS(Orders!W1366=0,"Endirim Yoxdur",SUMIFS(Orders!$V:$V,Orders!$T:$T,Orders!T1366)&gt;10,ROUND(Orders!W1366*1.15,2),SUMIFS(Orders!$V:$V,Orders!$T:$T,Orders!T1366)&lt;=10,"Endirim Yoxdur")</f>
        <v>0.23</v>
      </c>
    </row>
    <row r="1367" spans="3:5" x14ac:dyDescent="0.25">
      <c r="C1367" s="26" t="str">
        <f>IF(Orders!U1367&gt;500,"Yüksək Satış","Aşağı Satış")</f>
        <v>Aşağı Satış</v>
      </c>
      <c r="D1367" s="26" t="str">
        <f>IF(Orders!U1367&gt;500,IF(Orders!E1367="First Class",IF(Orders!W1367=0,"VIP","Special"),"Formal"),"Normal")</f>
        <v>Normal</v>
      </c>
      <c r="E1367" s="26" t="str" cm="1">
        <f t="array" ref="E1367">_xlfn.IFS(Orders!W1367=0,"Endirim Yoxdur",SUMIFS(Orders!$V:$V,Orders!$T:$T,Orders!T1367)&gt;10,ROUND(Orders!W1367*1.15,2),SUMIFS(Orders!$V:$V,Orders!$T:$T,Orders!T1367)&lt;=10,"Endirim Yoxdur")</f>
        <v>Endirim Yoxdur</v>
      </c>
    </row>
    <row r="1368" spans="3:5" x14ac:dyDescent="0.25">
      <c r="C1368" s="26" t="str">
        <f>IF(Orders!U1368&gt;500,"Yüksək Satış","Aşağı Satış")</f>
        <v>Aşağı Satış</v>
      </c>
      <c r="D1368" s="26" t="str">
        <f>IF(Orders!U1368&gt;500,IF(Orders!E1368="First Class",IF(Orders!W1368=0,"VIP","Special"),"Formal"),"Normal")</f>
        <v>Normal</v>
      </c>
      <c r="E1368" s="26" cm="1">
        <f t="array" ref="E1368">_xlfn.IFS(Orders!W1368=0,"Endirim Yoxdur",SUMIFS(Orders!$V:$V,Orders!$T:$T,Orders!T1368)&gt;10,ROUND(Orders!W1368*1.15,2),SUMIFS(Orders!$V:$V,Orders!$T:$T,Orders!T1368)&lt;=10,"Endirim Yoxdur")</f>
        <v>0.23</v>
      </c>
    </row>
    <row r="1369" spans="3:5" x14ac:dyDescent="0.25">
      <c r="C1369" s="26" t="str">
        <f>IF(Orders!U1369&gt;500,"Yüksək Satış","Aşağı Satış")</f>
        <v>Aşağı Satış</v>
      </c>
      <c r="D1369" s="26" t="str">
        <f>IF(Orders!U1369&gt;500,IF(Orders!E1369="First Class",IF(Orders!W1369=0,"VIP","Special"),"Formal"),"Normal")</f>
        <v>Normal</v>
      </c>
      <c r="E1369" s="26" t="str" cm="1">
        <f t="array" ref="E1369">_xlfn.IFS(Orders!W1369=0,"Endirim Yoxdur",SUMIFS(Orders!$V:$V,Orders!$T:$T,Orders!T1369)&gt;10,ROUND(Orders!W1369*1.15,2),SUMIFS(Orders!$V:$V,Orders!$T:$T,Orders!T1369)&lt;=10,"Endirim Yoxdur")</f>
        <v>Endirim Yoxdur</v>
      </c>
    </row>
    <row r="1370" spans="3:5" x14ac:dyDescent="0.25">
      <c r="C1370" s="26" t="str">
        <f>IF(Orders!U1370&gt;500,"Yüksək Satış","Aşağı Satış")</f>
        <v>Aşağı Satış</v>
      </c>
      <c r="D1370" s="26" t="str">
        <f>IF(Orders!U1370&gt;500,IF(Orders!E1370="First Class",IF(Orders!W1370=0,"VIP","Special"),"Formal"),"Normal")</f>
        <v>Normal</v>
      </c>
      <c r="E1370" s="26" cm="1">
        <f t="array" ref="E1370">_xlfn.IFS(Orders!W1370=0,"Endirim Yoxdur",SUMIFS(Orders!$V:$V,Orders!$T:$T,Orders!T1370)&gt;10,ROUND(Orders!W1370*1.15,2),SUMIFS(Orders!$V:$V,Orders!$T:$T,Orders!T1370)&lt;=10,"Endirim Yoxdur")</f>
        <v>0.23</v>
      </c>
    </row>
    <row r="1371" spans="3:5" x14ac:dyDescent="0.25">
      <c r="C1371" s="26" t="str">
        <f>IF(Orders!U1371&gt;500,"Yüksək Satış","Aşağı Satış")</f>
        <v>Yüksək Satış</v>
      </c>
      <c r="D1371" s="26" t="str">
        <f>IF(Orders!U1371&gt;500,IF(Orders!E1371="First Class",IF(Orders!W1371=0,"VIP","Special"),"Formal"),"Normal")</f>
        <v>Formal</v>
      </c>
      <c r="E1371" s="26" t="str" cm="1">
        <f t="array" ref="E1371">_xlfn.IFS(Orders!W1371=0,"Endirim Yoxdur",SUMIFS(Orders!$V:$V,Orders!$T:$T,Orders!T1371)&gt;10,ROUND(Orders!W1371*1.15,2),SUMIFS(Orders!$V:$V,Orders!$T:$T,Orders!T1371)&lt;=10,"Endirim Yoxdur")</f>
        <v>Endirim Yoxdur</v>
      </c>
    </row>
    <row r="1372" spans="3:5" x14ac:dyDescent="0.25">
      <c r="C1372" s="26" t="str">
        <f>IF(Orders!U1372&gt;500,"Yüksək Satış","Aşağı Satış")</f>
        <v>Aşağı Satış</v>
      </c>
      <c r="D1372" s="26" t="str">
        <f>IF(Orders!U1372&gt;500,IF(Orders!E1372="First Class",IF(Orders!W1372=0,"VIP","Special"),"Formal"),"Normal")</f>
        <v>Normal</v>
      </c>
      <c r="E1372" s="26" cm="1">
        <f t="array" ref="E1372">_xlfn.IFS(Orders!W1372=0,"Endirim Yoxdur",SUMIFS(Orders!$V:$V,Orders!$T:$T,Orders!T1372)&gt;10,ROUND(Orders!W1372*1.15,2),SUMIFS(Orders!$V:$V,Orders!$T:$T,Orders!T1372)&lt;=10,"Endirim Yoxdur")</f>
        <v>0.23</v>
      </c>
    </row>
    <row r="1373" spans="3:5" x14ac:dyDescent="0.25">
      <c r="C1373" s="26" t="str">
        <f>IF(Orders!U1373&gt;500,"Yüksək Satış","Aşağı Satış")</f>
        <v>Aşağı Satış</v>
      </c>
      <c r="D1373" s="26" t="str">
        <f>IF(Orders!U1373&gt;500,IF(Orders!E1373="First Class",IF(Orders!W1373=0,"VIP","Special"),"Formal"),"Normal")</f>
        <v>Normal</v>
      </c>
      <c r="E1373" s="26" cm="1">
        <f t="array" ref="E1373">_xlfn.IFS(Orders!W1373=0,"Endirim Yoxdur",SUMIFS(Orders!$V:$V,Orders!$T:$T,Orders!T1373)&gt;10,ROUND(Orders!W1373*1.15,2),SUMIFS(Orders!$V:$V,Orders!$T:$T,Orders!T1373)&lt;=10,"Endirim Yoxdur")</f>
        <v>0.23</v>
      </c>
    </row>
    <row r="1374" spans="3:5" x14ac:dyDescent="0.25">
      <c r="C1374" s="26" t="str">
        <f>IF(Orders!U1374&gt;500,"Yüksək Satış","Aşağı Satış")</f>
        <v>Aşağı Satış</v>
      </c>
      <c r="D1374" s="26" t="str">
        <f>IF(Orders!U1374&gt;500,IF(Orders!E1374="First Class",IF(Orders!W1374=0,"VIP","Special"),"Formal"),"Normal")</f>
        <v>Normal</v>
      </c>
      <c r="E1374" s="26" t="str" cm="1">
        <f t="array" ref="E1374">_xlfn.IFS(Orders!W1374=0,"Endirim Yoxdur",SUMIFS(Orders!$V:$V,Orders!$T:$T,Orders!T1374)&gt;10,ROUND(Orders!W1374*1.15,2),SUMIFS(Orders!$V:$V,Orders!$T:$T,Orders!T1374)&lt;=10,"Endirim Yoxdur")</f>
        <v>Endirim Yoxdur</v>
      </c>
    </row>
    <row r="1375" spans="3:5" x14ac:dyDescent="0.25">
      <c r="C1375" s="26" t="str">
        <f>IF(Orders!U1375&gt;500,"Yüksək Satış","Aşağı Satış")</f>
        <v>Aşağı Satış</v>
      </c>
      <c r="D1375" s="26" t="str">
        <f>IF(Orders!U1375&gt;500,IF(Orders!E1375="First Class",IF(Orders!W1375=0,"VIP","Special"),"Formal"),"Normal")</f>
        <v>Normal</v>
      </c>
      <c r="E1375" s="26" t="str" cm="1">
        <f t="array" ref="E1375">_xlfn.IFS(Orders!W1375=0,"Endirim Yoxdur",SUMIFS(Orders!$V:$V,Orders!$T:$T,Orders!T1375)&gt;10,ROUND(Orders!W1375*1.15,2),SUMIFS(Orders!$V:$V,Orders!$T:$T,Orders!T1375)&lt;=10,"Endirim Yoxdur")</f>
        <v>Endirim Yoxdur</v>
      </c>
    </row>
    <row r="1376" spans="3:5" x14ac:dyDescent="0.25">
      <c r="C1376" s="26" t="str">
        <f>IF(Orders!U1376&gt;500,"Yüksək Satış","Aşağı Satış")</f>
        <v>Aşağı Satış</v>
      </c>
      <c r="D1376" s="26" t="str">
        <f>IF(Orders!U1376&gt;500,IF(Orders!E1376="First Class",IF(Orders!W1376=0,"VIP","Special"),"Formal"),"Normal")</f>
        <v>Normal</v>
      </c>
      <c r="E1376" s="26" t="str" cm="1">
        <f t="array" ref="E1376">_xlfn.IFS(Orders!W1376=0,"Endirim Yoxdur",SUMIFS(Orders!$V:$V,Orders!$T:$T,Orders!T1376)&gt;10,ROUND(Orders!W1376*1.15,2),SUMIFS(Orders!$V:$V,Orders!$T:$T,Orders!T1376)&lt;=10,"Endirim Yoxdur")</f>
        <v>Endirim Yoxdur</v>
      </c>
    </row>
    <row r="1377" spans="3:5" x14ac:dyDescent="0.25">
      <c r="C1377" s="26" t="str">
        <f>IF(Orders!U1377&gt;500,"Yüksək Satış","Aşağı Satış")</f>
        <v>Aşağı Satış</v>
      </c>
      <c r="D1377" s="26" t="str">
        <f>IF(Orders!U1377&gt;500,IF(Orders!E1377="First Class",IF(Orders!W1377=0,"VIP","Special"),"Formal"),"Normal")</f>
        <v>Normal</v>
      </c>
      <c r="E1377" s="26" cm="1">
        <f t="array" ref="E1377">_xlfn.IFS(Orders!W1377=0,"Endirim Yoxdur",SUMIFS(Orders!$V:$V,Orders!$T:$T,Orders!T1377)&gt;10,ROUND(Orders!W1377*1.15,2),SUMIFS(Orders!$V:$V,Orders!$T:$T,Orders!T1377)&lt;=10,"Endirim Yoxdur")</f>
        <v>0.23</v>
      </c>
    </row>
    <row r="1378" spans="3:5" x14ac:dyDescent="0.25">
      <c r="C1378" s="26" t="str">
        <f>IF(Orders!U1378&gt;500,"Yüksək Satış","Aşağı Satış")</f>
        <v>Aşağı Satış</v>
      </c>
      <c r="D1378" s="26" t="str">
        <f>IF(Orders!U1378&gt;500,IF(Orders!E1378="First Class",IF(Orders!W1378=0,"VIP","Special"),"Formal"),"Normal")</f>
        <v>Normal</v>
      </c>
      <c r="E1378" s="26" cm="1">
        <f t="array" ref="E1378">_xlfn.IFS(Orders!W1378=0,"Endirim Yoxdur",SUMIFS(Orders!$V:$V,Orders!$T:$T,Orders!T1378)&gt;10,ROUND(Orders!W1378*1.15,2),SUMIFS(Orders!$V:$V,Orders!$T:$T,Orders!T1378)&lt;=10,"Endirim Yoxdur")</f>
        <v>0.23</v>
      </c>
    </row>
    <row r="1379" spans="3:5" x14ac:dyDescent="0.25">
      <c r="C1379" s="26" t="str">
        <f>IF(Orders!U1379&gt;500,"Yüksək Satış","Aşağı Satış")</f>
        <v>Aşağı Satış</v>
      </c>
      <c r="D1379" s="26" t="str">
        <f>IF(Orders!U1379&gt;500,IF(Orders!E1379="First Class",IF(Orders!W1379=0,"VIP","Special"),"Formal"),"Normal")</f>
        <v>Normal</v>
      </c>
      <c r="E1379" s="26" cm="1">
        <f t="array" ref="E1379">_xlfn.IFS(Orders!W1379=0,"Endirim Yoxdur",SUMIFS(Orders!$V:$V,Orders!$T:$T,Orders!T1379)&gt;10,ROUND(Orders!W1379*1.15,2),SUMIFS(Orders!$V:$V,Orders!$T:$T,Orders!T1379)&lt;=10,"Endirim Yoxdur")</f>
        <v>0.23</v>
      </c>
    </row>
    <row r="1380" spans="3:5" x14ac:dyDescent="0.25">
      <c r="C1380" s="26" t="str">
        <f>IF(Orders!U1380&gt;500,"Yüksək Satış","Aşağı Satış")</f>
        <v>Aşağı Satış</v>
      </c>
      <c r="D1380" s="26" t="str">
        <f>IF(Orders!U1380&gt;500,IF(Orders!E1380="First Class",IF(Orders!W1380=0,"VIP","Special"),"Formal"),"Normal")</f>
        <v>Normal</v>
      </c>
      <c r="E1380" s="26" t="str" cm="1">
        <f t="array" ref="E1380">_xlfn.IFS(Orders!W1380=0,"Endirim Yoxdur",SUMIFS(Orders!$V:$V,Orders!$T:$T,Orders!T1380)&gt;10,ROUND(Orders!W1380*1.15,2),SUMIFS(Orders!$V:$V,Orders!$T:$T,Orders!T1380)&lt;=10,"Endirim Yoxdur")</f>
        <v>Endirim Yoxdur</v>
      </c>
    </row>
    <row r="1381" spans="3:5" x14ac:dyDescent="0.25">
      <c r="C1381" s="26" t="str">
        <f>IF(Orders!U1381&gt;500,"Yüksək Satış","Aşağı Satış")</f>
        <v>Aşağı Satış</v>
      </c>
      <c r="D1381" s="26" t="str">
        <f>IF(Orders!U1381&gt;500,IF(Orders!E1381="First Class",IF(Orders!W1381=0,"VIP","Special"),"Formal"),"Normal")</f>
        <v>Normal</v>
      </c>
      <c r="E1381" s="26" t="str" cm="1">
        <f t="array" ref="E1381">_xlfn.IFS(Orders!W1381=0,"Endirim Yoxdur",SUMIFS(Orders!$V:$V,Orders!$T:$T,Orders!T1381)&gt;10,ROUND(Orders!W1381*1.15,2),SUMIFS(Orders!$V:$V,Orders!$T:$T,Orders!T1381)&lt;=10,"Endirim Yoxdur")</f>
        <v>Endirim Yoxdur</v>
      </c>
    </row>
    <row r="1382" spans="3:5" x14ac:dyDescent="0.25">
      <c r="C1382" s="26" t="str">
        <f>IF(Orders!U1382&gt;500,"Yüksək Satış","Aşağı Satış")</f>
        <v>Aşağı Satış</v>
      </c>
      <c r="D1382" s="26" t="str">
        <f>IF(Orders!U1382&gt;500,IF(Orders!E1382="First Class",IF(Orders!W1382=0,"VIP","Special"),"Formal"),"Normal")</f>
        <v>Normal</v>
      </c>
      <c r="E1382" s="26" cm="1">
        <f t="array" ref="E1382">_xlfn.IFS(Orders!W1382=0,"Endirim Yoxdur",SUMIFS(Orders!$V:$V,Orders!$T:$T,Orders!T1382)&gt;10,ROUND(Orders!W1382*1.15,2),SUMIFS(Orders!$V:$V,Orders!$T:$T,Orders!T1382)&lt;=10,"Endirim Yoxdur")</f>
        <v>0.46</v>
      </c>
    </row>
    <row r="1383" spans="3:5" x14ac:dyDescent="0.25">
      <c r="C1383" s="26" t="str">
        <f>IF(Orders!U1383&gt;500,"Yüksək Satış","Aşağı Satış")</f>
        <v>Aşağı Satış</v>
      </c>
      <c r="D1383" s="26" t="str">
        <f>IF(Orders!U1383&gt;500,IF(Orders!E1383="First Class",IF(Orders!W1383=0,"VIP","Special"),"Formal"),"Normal")</f>
        <v>Normal</v>
      </c>
      <c r="E1383" s="26" cm="1">
        <f t="array" ref="E1383">_xlfn.IFS(Orders!W1383=0,"Endirim Yoxdur",SUMIFS(Orders!$V:$V,Orders!$T:$T,Orders!T1383)&gt;10,ROUND(Orders!W1383*1.15,2),SUMIFS(Orders!$V:$V,Orders!$T:$T,Orders!T1383)&lt;=10,"Endirim Yoxdur")</f>
        <v>0.92</v>
      </c>
    </row>
    <row r="1384" spans="3:5" x14ac:dyDescent="0.25">
      <c r="C1384" s="26" t="str">
        <f>IF(Orders!U1384&gt;500,"Yüksək Satış","Aşağı Satış")</f>
        <v>Aşağı Satış</v>
      </c>
      <c r="D1384" s="26" t="str">
        <f>IF(Orders!U1384&gt;500,IF(Orders!E1384="First Class",IF(Orders!W1384=0,"VIP","Special"),"Formal"),"Normal")</f>
        <v>Normal</v>
      </c>
      <c r="E1384" s="26" cm="1">
        <f t="array" ref="E1384">_xlfn.IFS(Orders!W1384=0,"Endirim Yoxdur",SUMIFS(Orders!$V:$V,Orders!$T:$T,Orders!T1384)&gt;10,ROUND(Orders!W1384*1.15,2),SUMIFS(Orders!$V:$V,Orders!$T:$T,Orders!T1384)&lt;=10,"Endirim Yoxdur")</f>
        <v>0.23</v>
      </c>
    </row>
    <row r="1385" spans="3:5" x14ac:dyDescent="0.25">
      <c r="C1385" s="26" t="str">
        <f>IF(Orders!U1385&gt;500,"Yüksək Satış","Aşağı Satış")</f>
        <v>Aşağı Satış</v>
      </c>
      <c r="D1385" s="26" t="str">
        <f>IF(Orders!U1385&gt;500,IF(Orders!E1385="First Class",IF(Orders!W1385=0,"VIP","Special"),"Formal"),"Normal")</f>
        <v>Normal</v>
      </c>
      <c r="E1385" s="26" t="str" cm="1">
        <f t="array" ref="E1385">_xlfn.IFS(Orders!W1385=0,"Endirim Yoxdur",SUMIFS(Orders!$V:$V,Orders!$T:$T,Orders!T1385)&gt;10,ROUND(Orders!W1385*1.15,2),SUMIFS(Orders!$V:$V,Orders!$T:$T,Orders!T1385)&lt;=10,"Endirim Yoxdur")</f>
        <v>Endirim Yoxdur</v>
      </c>
    </row>
    <row r="1386" spans="3:5" x14ac:dyDescent="0.25">
      <c r="C1386" s="26" t="str">
        <f>IF(Orders!U1386&gt;500,"Yüksək Satış","Aşağı Satış")</f>
        <v>Aşağı Satış</v>
      </c>
      <c r="D1386" s="26" t="str">
        <f>IF(Orders!U1386&gt;500,IF(Orders!E1386="First Class",IF(Orders!W1386=0,"VIP","Special"),"Formal"),"Normal")</f>
        <v>Normal</v>
      </c>
      <c r="E1386" s="26" cm="1">
        <f t="array" ref="E1386">_xlfn.IFS(Orders!W1386=0,"Endirim Yoxdur",SUMIFS(Orders!$V:$V,Orders!$T:$T,Orders!T1386)&gt;10,ROUND(Orders!W1386*1.15,2),SUMIFS(Orders!$V:$V,Orders!$T:$T,Orders!T1386)&lt;=10,"Endirim Yoxdur")</f>
        <v>0.23</v>
      </c>
    </row>
    <row r="1387" spans="3:5" x14ac:dyDescent="0.25">
      <c r="C1387" s="26" t="str">
        <f>IF(Orders!U1387&gt;500,"Yüksək Satış","Aşağı Satış")</f>
        <v>Aşağı Satış</v>
      </c>
      <c r="D1387" s="26" t="str">
        <f>IF(Orders!U1387&gt;500,IF(Orders!E1387="First Class",IF(Orders!W1387=0,"VIP","Special"),"Formal"),"Normal")</f>
        <v>Normal</v>
      </c>
      <c r="E1387" s="26" t="str" cm="1">
        <f t="array" ref="E1387">_xlfn.IFS(Orders!W1387=0,"Endirim Yoxdur",SUMIFS(Orders!$V:$V,Orders!$T:$T,Orders!T1387)&gt;10,ROUND(Orders!W1387*1.15,2),SUMIFS(Orders!$V:$V,Orders!$T:$T,Orders!T1387)&lt;=10,"Endirim Yoxdur")</f>
        <v>Endirim Yoxdur</v>
      </c>
    </row>
    <row r="1388" spans="3:5" x14ac:dyDescent="0.25">
      <c r="C1388" s="26" t="str">
        <f>IF(Orders!U1388&gt;500,"Yüksək Satış","Aşağı Satış")</f>
        <v>Yüksək Satış</v>
      </c>
      <c r="D1388" s="26" t="str">
        <f>IF(Orders!U1388&gt;500,IF(Orders!E1388="First Class",IF(Orders!W1388=0,"VIP","Special"),"Formal"),"Normal")</f>
        <v>Formal</v>
      </c>
      <c r="E1388" s="26" cm="1">
        <f t="array" ref="E1388">_xlfn.IFS(Orders!W1388=0,"Endirim Yoxdur",SUMIFS(Orders!$V:$V,Orders!$T:$T,Orders!T1388)&gt;10,ROUND(Orders!W1388*1.15,2),SUMIFS(Orders!$V:$V,Orders!$T:$T,Orders!T1388)&lt;=10,"Endirim Yoxdur")</f>
        <v>0.23</v>
      </c>
    </row>
    <row r="1389" spans="3:5" x14ac:dyDescent="0.25">
      <c r="C1389" s="26" t="str">
        <f>IF(Orders!U1389&gt;500,"Yüksək Satış","Aşağı Satış")</f>
        <v>Aşağı Satış</v>
      </c>
      <c r="D1389" s="26" t="str">
        <f>IF(Orders!U1389&gt;500,IF(Orders!E1389="First Class",IF(Orders!W1389=0,"VIP","Special"),"Formal"),"Normal")</f>
        <v>Normal</v>
      </c>
      <c r="E1389" s="26" cm="1">
        <f t="array" ref="E1389">_xlfn.IFS(Orders!W1389=0,"Endirim Yoxdur",SUMIFS(Orders!$V:$V,Orders!$T:$T,Orders!T1389)&gt;10,ROUND(Orders!W1389*1.15,2),SUMIFS(Orders!$V:$V,Orders!$T:$T,Orders!T1389)&lt;=10,"Endirim Yoxdur")</f>
        <v>0.23</v>
      </c>
    </row>
    <row r="1390" spans="3:5" x14ac:dyDescent="0.25">
      <c r="C1390" s="26" t="str">
        <f>IF(Orders!U1390&gt;500,"Yüksək Satış","Aşağı Satış")</f>
        <v>Aşağı Satış</v>
      </c>
      <c r="D1390" s="26" t="str">
        <f>IF(Orders!U1390&gt;500,IF(Orders!E1390="First Class",IF(Orders!W1390=0,"VIP","Special"),"Formal"),"Normal")</f>
        <v>Normal</v>
      </c>
      <c r="E1390" s="26" cm="1">
        <f t="array" ref="E1390">_xlfn.IFS(Orders!W1390=0,"Endirim Yoxdur",SUMIFS(Orders!$V:$V,Orders!$T:$T,Orders!T1390)&gt;10,ROUND(Orders!W1390*1.15,2),SUMIFS(Orders!$V:$V,Orders!$T:$T,Orders!T1390)&lt;=10,"Endirim Yoxdur")</f>
        <v>0.46</v>
      </c>
    </row>
    <row r="1391" spans="3:5" x14ac:dyDescent="0.25">
      <c r="C1391" s="26" t="str">
        <f>IF(Orders!U1391&gt;500,"Yüksək Satış","Aşağı Satış")</f>
        <v>Yüksək Satış</v>
      </c>
      <c r="D1391" s="26" t="str">
        <f>IF(Orders!U1391&gt;500,IF(Orders!E1391="First Class",IF(Orders!W1391=0,"VIP","Special"),"Formal"),"Normal")</f>
        <v>Formal</v>
      </c>
      <c r="E1391" s="26" t="str" cm="1">
        <f t="array" ref="E1391">_xlfn.IFS(Orders!W1391=0,"Endirim Yoxdur",SUMIFS(Orders!$V:$V,Orders!$T:$T,Orders!T1391)&gt;10,ROUND(Orders!W1391*1.15,2),SUMIFS(Orders!$V:$V,Orders!$T:$T,Orders!T1391)&lt;=10,"Endirim Yoxdur")</f>
        <v>Endirim Yoxdur</v>
      </c>
    </row>
    <row r="1392" spans="3:5" x14ac:dyDescent="0.25">
      <c r="C1392" s="26" t="str">
        <f>IF(Orders!U1392&gt;500,"Yüksək Satış","Aşağı Satış")</f>
        <v>Aşağı Satış</v>
      </c>
      <c r="D1392" s="26" t="str">
        <f>IF(Orders!U1392&gt;500,IF(Orders!E1392="First Class",IF(Orders!W1392=0,"VIP","Special"),"Formal"),"Normal")</f>
        <v>Normal</v>
      </c>
      <c r="E1392" s="26" cm="1">
        <f t="array" ref="E1392">_xlfn.IFS(Orders!W1392=0,"Endirim Yoxdur",SUMIFS(Orders!$V:$V,Orders!$T:$T,Orders!T1392)&gt;10,ROUND(Orders!W1392*1.15,2),SUMIFS(Orders!$V:$V,Orders!$T:$T,Orders!T1392)&lt;=10,"Endirim Yoxdur")</f>
        <v>0.23</v>
      </c>
    </row>
    <row r="1393" spans="3:5" x14ac:dyDescent="0.25">
      <c r="C1393" s="26" t="str">
        <f>IF(Orders!U1393&gt;500,"Yüksək Satış","Aşağı Satış")</f>
        <v>Aşağı Satış</v>
      </c>
      <c r="D1393" s="26" t="str">
        <f>IF(Orders!U1393&gt;500,IF(Orders!E1393="First Class",IF(Orders!W1393=0,"VIP","Special"),"Formal"),"Normal")</f>
        <v>Normal</v>
      </c>
      <c r="E1393" s="26" t="str" cm="1">
        <f t="array" ref="E1393">_xlfn.IFS(Orders!W1393=0,"Endirim Yoxdur",SUMIFS(Orders!$V:$V,Orders!$T:$T,Orders!T1393)&gt;10,ROUND(Orders!W1393*1.15,2),SUMIFS(Orders!$V:$V,Orders!$T:$T,Orders!T1393)&lt;=10,"Endirim Yoxdur")</f>
        <v>Endirim Yoxdur</v>
      </c>
    </row>
    <row r="1394" spans="3:5" x14ac:dyDescent="0.25">
      <c r="C1394" s="26" t="str">
        <f>IF(Orders!U1394&gt;500,"Yüksək Satış","Aşağı Satış")</f>
        <v>Aşağı Satış</v>
      </c>
      <c r="D1394" s="26" t="str">
        <f>IF(Orders!U1394&gt;500,IF(Orders!E1394="First Class",IF(Orders!W1394=0,"VIP","Special"),"Formal"),"Normal")</f>
        <v>Normal</v>
      </c>
      <c r="E1394" s="26" cm="1">
        <f t="array" ref="E1394">_xlfn.IFS(Orders!W1394=0,"Endirim Yoxdur",SUMIFS(Orders!$V:$V,Orders!$T:$T,Orders!T1394)&gt;10,ROUND(Orders!W1394*1.15,2),SUMIFS(Orders!$V:$V,Orders!$T:$T,Orders!T1394)&lt;=10,"Endirim Yoxdur")</f>
        <v>0.23</v>
      </c>
    </row>
    <row r="1395" spans="3:5" x14ac:dyDescent="0.25">
      <c r="C1395" s="26" t="str">
        <f>IF(Orders!U1395&gt;500,"Yüksək Satış","Aşağı Satış")</f>
        <v>Aşağı Satış</v>
      </c>
      <c r="D1395" s="26" t="str">
        <f>IF(Orders!U1395&gt;500,IF(Orders!E1395="First Class",IF(Orders!W1395=0,"VIP","Special"),"Formal"),"Normal")</f>
        <v>Normal</v>
      </c>
      <c r="E1395" s="26" t="str" cm="1">
        <f t="array" ref="E1395">_xlfn.IFS(Orders!W1395=0,"Endirim Yoxdur",SUMIFS(Orders!$V:$V,Orders!$T:$T,Orders!T1395)&gt;10,ROUND(Orders!W1395*1.15,2),SUMIFS(Orders!$V:$V,Orders!$T:$T,Orders!T1395)&lt;=10,"Endirim Yoxdur")</f>
        <v>Endirim Yoxdur</v>
      </c>
    </row>
    <row r="1396" spans="3:5" x14ac:dyDescent="0.25">
      <c r="C1396" s="26" t="str">
        <f>IF(Orders!U1396&gt;500,"Yüksək Satış","Aşağı Satış")</f>
        <v>Aşağı Satış</v>
      </c>
      <c r="D1396" s="26" t="str">
        <f>IF(Orders!U1396&gt;500,IF(Orders!E1396="First Class",IF(Orders!W1396=0,"VIP","Special"),"Formal"),"Normal")</f>
        <v>Normal</v>
      </c>
      <c r="E1396" s="26" t="str" cm="1">
        <f t="array" ref="E1396">_xlfn.IFS(Orders!W1396=0,"Endirim Yoxdur",SUMIFS(Orders!$V:$V,Orders!$T:$T,Orders!T1396)&gt;10,ROUND(Orders!W1396*1.15,2),SUMIFS(Orders!$V:$V,Orders!$T:$T,Orders!T1396)&lt;=10,"Endirim Yoxdur")</f>
        <v>Endirim Yoxdur</v>
      </c>
    </row>
    <row r="1397" spans="3:5" x14ac:dyDescent="0.25">
      <c r="C1397" s="26" t="str">
        <f>IF(Orders!U1397&gt;500,"Yüksək Satış","Aşağı Satış")</f>
        <v>Aşağı Satış</v>
      </c>
      <c r="D1397" s="26" t="str">
        <f>IF(Orders!U1397&gt;500,IF(Orders!E1397="First Class",IF(Orders!W1397=0,"VIP","Special"),"Formal"),"Normal")</f>
        <v>Normal</v>
      </c>
      <c r="E1397" s="26" cm="1">
        <f t="array" ref="E1397">_xlfn.IFS(Orders!W1397=0,"Endirim Yoxdur",SUMIFS(Orders!$V:$V,Orders!$T:$T,Orders!T1397)&gt;10,ROUND(Orders!W1397*1.15,2),SUMIFS(Orders!$V:$V,Orders!$T:$T,Orders!T1397)&lt;=10,"Endirim Yoxdur")</f>
        <v>0.23</v>
      </c>
    </row>
    <row r="1398" spans="3:5" x14ac:dyDescent="0.25">
      <c r="C1398" s="26" t="str">
        <f>IF(Orders!U1398&gt;500,"Yüksək Satış","Aşağı Satış")</f>
        <v>Aşağı Satış</v>
      </c>
      <c r="D1398" s="26" t="str">
        <f>IF(Orders!U1398&gt;500,IF(Orders!E1398="First Class",IF(Orders!W1398=0,"VIP","Special"),"Formal"),"Normal")</f>
        <v>Normal</v>
      </c>
      <c r="E1398" s="26" cm="1">
        <f t="array" ref="E1398">_xlfn.IFS(Orders!W1398=0,"Endirim Yoxdur",SUMIFS(Orders!$V:$V,Orders!$T:$T,Orders!T1398)&gt;10,ROUND(Orders!W1398*1.15,2),SUMIFS(Orders!$V:$V,Orders!$T:$T,Orders!T1398)&lt;=10,"Endirim Yoxdur")</f>
        <v>0.23</v>
      </c>
    </row>
    <row r="1399" spans="3:5" x14ac:dyDescent="0.25">
      <c r="C1399" s="26" t="str">
        <f>IF(Orders!U1399&gt;500,"Yüksək Satış","Aşağı Satış")</f>
        <v>Aşağı Satış</v>
      </c>
      <c r="D1399" s="26" t="str">
        <f>IF(Orders!U1399&gt;500,IF(Orders!E1399="First Class",IF(Orders!W1399=0,"VIP","Special"),"Formal"),"Normal")</f>
        <v>Normal</v>
      </c>
      <c r="E1399" s="26" t="str" cm="1">
        <f t="array" ref="E1399">_xlfn.IFS(Orders!W1399=0,"Endirim Yoxdur",SUMIFS(Orders!$V:$V,Orders!$T:$T,Orders!T1399)&gt;10,ROUND(Orders!W1399*1.15,2),SUMIFS(Orders!$V:$V,Orders!$T:$T,Orders!T1399)&lt;=10,"Endirim Yoxdur")</f>
        <v>Endirim Yoxdur</v>
      </c>
    </row>
    <row r="1400" spans="3:5" x14ac:dyDescent="0.25">
      <c r="C1400" s="26" t="str">
        <f>IF(Orders!U1400&gt;500,"Yüksək Satış","Aşağı Satış")</f>
        <v>Aşağı Satış</v>
      </c>
      <c r="D1400" s="26" t="str">
        <f>IF(Orders!U1400&gt;500,IF(Orders!E1400="First Class",IF(Orders!W1400=0,"VIP","Special"),"Formal"),"Normal")</f>
        <v>Normal</v>
      </c>
      <c r="E1400" s="26" cm="1">
        <f t="array" ref="E1400">_xlfn.IFS(Orders!W1400=0,"Endirim Yoxdur",SUMIFS(Orders!$V:$V,Orders!$T:$T,Orders!T1400)&gt;10,ROUND(Orders!W1400*1.15,2),SUMIFS(Orders!$V:$V,Orders!$T:$T,Orders!T1400)&lt;=10,"Endirim Yoxdur")</f>
        <v>0.23</v>
      </c>
    </row>
    <row r="1401" spans="3:5" x14ac:dyDescent="0.25">
      <c r="C1401" s="26" t="str">
        <f>IF(Orders!U1401&gt;500,"Yüksək Satış","Aşağı Satış")</f>
        <v>Aşağı Satış</v>
      </c>
      <c r="D1401" s="26" t="str">
        <f>IF(Orders!U1401&gt;500,IF(Orders!E1401="First Class",IF(Orders!W1401=0,"VIP","Special"),"Formal"),"Normal")</f>
        <v>Normal</v>
      </c>
      <c r="E1401" s="26" cm="1">
        <f t="array" ref="E1401">_xlfn.IFS(Orders!W1401=0,"Endirim Yoxdur",SUMIFS(Orders!$V:$V,Orders!$T:$T,Orders!T1401)&gt;10,ROUND(Orders!W1401*1.15,2),SUMIFS(Orders!$V:$V,Orders!$T:$T,Orders!T1401)&lt;=10,"Endirim Yoxdur")</f>
        <v>0.81</v>
      </c>
    </row>
    <row r="1402" spans="3:5" x14ac:dyDescent="0.25">
      <c r="C1402" s="26" t="str">
        <f>IF(Orders!U1402&gt;500,"Yüksək Satış","Aşağı Satış")</f>
        <v>Aşağı Satış</v>
      </c>
      <c r="D1402" s="26" t="str">
        <f>IF(Orders!U1402&gt;500,IF(Orders!E1402="First Class",IF(Orders!W1402=0,"VIP","Special"),"Formal"),"Normal")</f>
        <v>Normal</v>
      </c>
      <c r="E1402" s="26" cm="1">
        <f t="array" ref="E1402">_xlfn.IFS(Orders!W1402=0,"Endirim Yoxdur",SUMIFS(Orders!$V:$V,Orders!$T:$T,Orders!T1402)&gt;10,ROUND(Orders!W1402*1.15,2),SUMIFS(Orders!$V:$V,Orders!$T:$T,Orders!T1402)&lt;=10,"Endirim Yoxdur")</f>
        <v>0.23</v>
      </c>
    </row>
    <row r="1403" spans="3:5" x14ac:dyDescent="0.25">
      <c r="C1403" s="26" t="str">
        <f>IF(Orders!U1403&gt;500,"Yüksək Satış","Aşağı Satış")</f>
        <v>Aşağı Satış</v>
      </c>
      <c r="D1403" s="26" t="str">
        <f>IF(Orders!U1403&gt;500,IF(Orders!E1403="First Class",IF(Orders!W1403=0,"VIP","Special"),"Formal"),"Normal")</f>
        <v>Normal</v>
      </c>
      <c r="E1403" s="26" cm="1">
        <f t="array" ref="E1403">_xlfn.IFS(Orders!W1403=0,"Endirim Yoxdur",SUMIFS(Orders!$V:$V,Orders!$T:$T,Orders!T1403)&gt;10,ROUND(Orders!W1403*1.15,2),SUMIFS(Orders!$V:$V,Orders!$T:$T,Orders!T1403)&lt;=10,"Endirim Yoxdur")</f>
        <v>0.23</v>
      </c>
    </row>
    <row r="1404" spans="3:5" x14ac:dyDescent="0.25">
      <c r="C1404" s="26" t="str">
        <f>IF(Orders!U1404&gt;500,"Yüksək Satış","Aşağı Satış")</f>
        <v>Aşağı Satış</v>
      </c>
      <c r="D1404" s="26" t="str">
        <f>IF(Orders!U1404&gt;500,IF(Orders!E1404="First Class",IF(Orders!W1404=0,"VIP","Special"),"Formal"),"Normal")</f>
        <v>Normal</v>
      </c>
      <c r="E1404" s="26" t="str" cm="1">
        <f t="array" ref="E1404">_xlfn.IFS(Orders!W1404=0,"Endirim Yoxdur",SUMIFS(Orders!$V:$V,Orders!$T:$T,Orders!T1404)&gt;10,ROUND(Orders!W1404*1.15,2),SUMIFS(Orders!$V:$V,Orders!$T:$T,Orders!T1404)&lt;=10,"Endirim Yoxdur")</f>
        <v>Endirim Yoxdur</v>
      </c>
    </row>
    <row r="1405" spans="3:5" x14ac:dyDescent="0.25">
      <c r="C1405" s="26" t="str">
        <f>IF(Orders!U1405&gt;500,"Yüksək Satış","Aşağı Satış")</f>
        <v>Aşağı Satış</v>
      </c>
      <c r="D1405" s="26" t="str">
        <f>IF(Orders!U1405&gt;500,IF(Orders!E1405="First Class",IF(Orders!W1405=0,"VIP","Special"),"Formal"),"Normal")</f>
        <v>Normal</v>
      </c>
      <c r="E1405" s="26" cm="1">
        <f t="array" ref="E1405">_xlfn.IFS(Orders!W1405=0,"Endirim Yoxdur",SUMIFS(Orders!$V:$V,Orders!$T:$T,Orders!T1405)&gt;10,ROUND(Orders!W1405*1.15,2),SUMIFS(Orders!$V:$V,Orders!$T:$T,Orders!T1405)&lt;=10,"Endirim Yoxdur")</f>
        <v>0.23</v>
      </c>
    </row>
    <row r="1406" spans="3:5" x14ac:dyDescent="0.25">
      <c r="C1406" s="26" t="str">
        <f>IF(Orders!U1406&gt;500,"Yüksək Satış","Aşağı Satış")</f>
        <v>Aşağı Satış</v>
      </c>
      <c r="D1406" s="26" t="str">
        <f>IF(Orders!U1406&gt;500,IF(Orders!E1406="First Class",IF(Orders!W1406=0,"VIP","Special"),"Formal"),"Normal")</f>
        <v>Normal</v>
      </c>
      <c r="E1406" s="26" cm="1">
        <f t="array" ref="E1406">_xlfn.IFS(Orders!W1406=0,"Endirim Yoxdur",SUMIFS(Orders!$V:$V,Orders!$T:$T,Orders!T1406)&gt;10,ROUND(Orders!W1406*1.15,2),SUMIFS(Orders!$V:$V,Orders!$T:$T,Orders!T1406)&lt;=10,"Endirim Yoxdur")</f>
        <v>0.23</v>
      </c>
    </row>
    <row r="1407" spans="3:5" x14ac:dyDescent="0.25">
      <c r="C1407" s="26" t="str">
        <f>IF(Orders!U1407&gt;500,"Yüksək Satış","Aşağı Satış")</f>
        <v>Aşağı Satış</v>
      </c>
      <c r="D1407" s="26" t="str">
        <f>IF(Orders!U1407&gt;500,IF(Orders!E1407="First Class",IF(Orders!W1407=0,"VIP","Special"),"Formal"),"Normal")</f>
        <v>Normal</v>
      </c>
      <c r="E1407" s="26" cm="1">
        <f t="array" ref="E1407">_xlfn.IFS(Orders!W1407=0,"Endirim Yoxdur",SUMIFS(Orders!$V:$V,Orders!$T:$T,Orders!T1407)&gt;10,ROUND(Orders!W1407*1.15,2),SUMIFS(Orders!$V:$V,Orders!$T:$T,Orders!T1407)&lt;=10,"Endirim Yoxdur")</f>
        <v>0.23</v>
      </c>
    </row>
    <row r="1408" spans="3:5" x14ac:dyDescent="0.25">
      <c r="C1408" s="26" t="str">
        <f>IF(Orders!U1408&gt;500,"Yüksək Satış","Aşağı Satış")</f>
        <v>Yüksək Satış</v>
      </c>
      <c r="D1408" s="26" t="str">
        <f>IF(Orders!U1408&gt;500,IF(Orders!E1408="First Class",IF(Orders!W1408=0,"VIP","Special"),"Formal"),"Normal")</f>
        <v>Special</v>
      </c>
      <c r="E1408" s="26" cm="1">
        <f t="array" ref="E1408">_xlfn.IFS(Orders!W1408=0,"Endirim Yoxdur",SUMIFS(Orders!$V:$V,Orders!$T:$T,Orders!T1408)&gt;10,ROUND(Orders!W1408*1.15,2),SUMIFS(Orders!$V:$V,Orders!$T:$T,Orders!T1408)&lt;=10,"Endirim Yoxdur")</f>
        <v>0.17</v>
      </c>
    </row>
    <row r="1409" spans="3:5" x14ac:dyDescent="0.25">
      <c r="C1409" s="26" t="str">
        <f>IF(Orders!U1409&gt;500,"Yüksək Satış","Aşağı Satış")</f>
        <v>Aşağı Satış</v>
      </c>
      <c r="D1409" s="26" t="str">
        <f>IF(Orders!U1409&gt;500,IF(Orders!E1409="First Class",IF(Orders!W1409=0,"VIP","Special"),"Formal"),"Normal")</f>
        <v>Normal</v>
      </c>
      <c r="E1409" s="26" cm="1">
        <f t="array" ref="E1409">_xlfn.IFS(Orders!W1409=0,"Endirim Yoxdur",SUMIFS(Orders!$V:$V,Orders!$T:$T,Orders!T1409)&gt;10,ROUND(Orders!W1409*1.15,2),SUMIFS(Orders!$V:$V,Orders!$T:$T,Orders!T1409)&lt;=10,"Endirim Yoxdur")</f>
        <v>0.23</v>
      </c>
    </row>
    <row r="1410" spans="3:5" x14ac:dyDescent="0.25">
      <c r="C1410" s="26" t="str">
        <f>IF(Orders!U1410&gt;500,"Yüksək Satış","Aşağı Satış")</f>
        <v>Aşağı Satış</v>
      </c>
      <c r="D1410" s="26" t="str">
        <f>IF(Orders!U1410&gt;500,IF(Orders!E1410="First Class",IF(Orders!W1410=0,"VIP","Special"),"Formal"),"Normal")</f>
        <v>Normal</v>
      </c>
      <c r="E1410" s="26" t="str" cm="1">
        <f t="array" ref="E1410">_xlfn.IFS(Orders!W1410=0,"Endirim Yoxdur",SUMIFS(Orders!$V:$V,Orders!$T:$T,Orders!T1410)&gt;10,ROUND(Orders!W1410*1.15,2),SUMIFS(Orders!$V:$V,Orders!$T:$T,Orders!T1410)&lt;=10,"Endirim Yoxdur")</f>
        <v>Endirim Yoxdur</v>
      </c>
    </row>
    <row r="1411" spans="3:5" x14ac:dyDescent="0.25">
      <c r="C1411" s="26" t="str">
        <f>IF(Orders!U1411&gt;500,"Yüksək Satış","Aşağı Satış")</f>
        <v>Aşağı Satış</v>
      </c>
      <c r="D1411" s="26" t="str">
        <f>IF(Orders!U1411&gt;500,IF(Orders!E1411="First Class",IF(Orders!W1411=0,"VIP","Special"),"Formal"),"Normal")</f>
        <v>Normal</v>
      </c>
      <c r="E1411" s="26" t="str" cm="1">
        <f t="array" ref="E1411">_xlfn.IFS(Orders!W1411=0,"Endirim Yoxdur",SUMIFS(Orders!$V:$V,Orders!$T:$T,Orders!T1411)&gt;10,ROUND(Orders!W1411*1.15,2),SUMIFS(Orders!$V:$V,Orders!$T:$T,Orders!T1411)&lt;=10,"Endirim Yoxdur")</f>
        <v>Endirim Yoxdur</v>
      </c>
    </row>
    <row r="1412" spans="3:5" x14ac:dyDescent="0.25">
      <c r="C1412" s="26" t="str">
        <f>IF(Orders!U1412&gt;500,"Yüksək Satış","Aşağı Satış")</f>
        <v>Aşağı Satış</v>
      </c>
      <c r="D1412" s="26" t="str">
        <f>IF(Orders!U1412&gt;500,IF(Orders!E1412="First Class",IF(Orders!W1412=0,"VIP","Special"),"Formal"),"Normal")</f>
        <v>Normal</v>
      </c>
      <c r="E1412" s="26" t="str" cm="1">
        <f t="array" ref="E1412">_xlfn.IFS(Orders!W1412=0,"Endirim Yoxdur",SUMIFS(Orders!$V:$V,Orders!$T:$T,Orders!T1412)&gt;10,ROUND(Orders!W1412*1.15,2),SUMIFS(Orders!$V:$V,Orders!$T:$T,Orders!T1412)&lt;=10,"Endirim Yoxdur")</f>
        <v>Endirim Yoxdur</v>
      </c>
    </row>
    <row r="1413" spans="3:5" x14ac:dyDescent="0.25">
      <c r="C1413" s="26" t="str">
        <f>IF(Orders!U1413&gt;500,"Yüksək Satış","Aşağı Satış")</f>
        <v>Aşağı Satış</v>
      </c>
      <c r="D1413" s="26" t="str">
        <f>IF(Orders!U1413&gt;500,IF(Orders!E1413="First Class",IF(Orders!W1413=0,"VIP","Special"),"Formal"),"Normal")</f>
        <v>Normal</v>
      </c>
      <c r="E1413" s="26" t="str" cm="1">
        <f t="array" ref="E1413">_xlfn.IFS(Orders!W1413=0,"Endirim Yoxdur",SUMIFS(Orders!$V:$V,Orders!$T:$T,Orders!T1413)&gt;10,ROUND(Orders!W1413*1.15,2),SUMIFS(Orders!$V:$V,Orders!$T:$T,Orders!T1413)&lt;=10,"Endirim Yoxdur")</f>
        <v>Endirim Yoxdur</v>
      </c>
    </row>
    <row r="1414" spans="3:5" x14ac:dyDescent="0.25">
      <c r="C1414" s="26" t="str">
        <f>IF(Orders!U1414&gt;500,"Yüksək Satış","Aşağı Satış")</f>
        <v>Aşağı Satış</v>
      </c>
      <c r="D1414" s="26" t="str">
        <f>IF(Orders!U1414&gt;500,IF(Orders!E1414="First Class",IF(Orders!W1414=0,"VIP","Special"),"Formal"),"Normal")</f>
        <v>Normal</v>
      </c>
      <c r="E1414" s="26" t="str" cm="1">
        <f t="array" ref="E1414">_xlfn.IFS(Orders!W1414=0,"Endirim Yoxdur",SUMIFS(Orders!$V:$V,Orders!$T:$T,Orders!T1414)&gt;10,ROUND(Orders!W1414*1.15,2),SUMIFS(Orders!$V:$V,Orders!$T:$T,Orders!T1414)&lt;=10,"Endirim Yoxdur")</f>
        <v>Endirim Yoxdur</v>
      </c>
    </row>
    <row r="1415" spans="3:5" x14ac:dyDescent="0.25">
      <c r="C1415" s="26" t="str">
        <f>IF(Orders!U1415&gt;500,"Yüksək Satış","Aşağı Satış")</f>
        <v>Aşağı Satış</v>
      </c>
      <c r="D1415" s="26" t="str">
        <f>IF(Orders!U1415&gt;500,IF(Orders!E1415="First Class",IF(Orders!W1415=0,"VIP","Special"),"Formal"),"Normal")</f>
        <v>Normal</v>
      </c>
      <c r="E1415" s="26" t="str" cm="1">
        <f t="array" ref="E1415">_xlfn.IFS(Orders!W1415=0,"Endirim Yoxdur",SUMIFS(Orders!$V:$V,Orders!$T:$T,Orders!T1415)&gt;10,ROUND(Orders!W1415*1.15,2),SUMIFS(Orders!$V:$V,Orders!$T:$T,Orders!T1415)&lt;=10,"Endirim Yoxdur")</f>
        <v>Endirim Yoxdur</v>
      </c>
    </row>
    <row r="1416" spans="3:5" x14ac:dyDescent="0.25">
      <c r="C1416" s="26" t="str">
        <f>IF(Orders!U1416&gt;500,"Yüksək Satış","Aşağı Satış")</f>
        <v>Yüksək Satış</v>
      </c>
      <c r="D1416" s="26" t="str">
        <f>IF(Orders!U1416&gt;500,IF(Orders!E1416="First Class",IF(Orders!W1416=0,"VIP","Special"),"Formal"),"Normal")</f>
        <v>Special</v>
      </c>
      <c r="E1416" s="26" cm="1">
        <f t="array" ref="E1416">_xlfn.IFS(Orders!W1416=0,"Endirim Yoxdur",SUMIFS(Orders!$V:$V,Orders!$T:$T,Orders!T1416)&gt;10,ROUND(Orders!W1416*1.15,2),SUMIFS(Orders!$V:$V,Orders!$T:$T,Orders!T1416)&lt;=10,"Endirim Yoxdur")</f>
        <v>0.23</v>
      </c>
    </row>
    <row r="1417" spans="3:5" x14ac:dyDescent="0.25">
      <c r="C1417" s="26" t="str">
        <f>IF(Orders!U1417&gt;500,"Yüksək Satış","Aşağı Satış")</f>
        <v>Yüksək Satış</v>
      </c>
      <c r="D1417" s="26" t="str">
        <f>IF(Orders!U1417&gt;500,IF(Orders!E1417="First Class",IF(Orders!W1417=0,"VIP","Special"),"Formal"),"Normal")</f>
        <v>Formal</v>
      </c>
      <c r="E1417" s="26" t="str" cm="1">
        <f t="array" ref="E1417">_xlfn.IFS(Orders!W1417=0,"Endirim Yoxdur",SUMIFS(Orders!$V:$V,Orders!$T:$T,Orders!T1417)&gt;10,ROUND(Orders!W1417*1.15,2),SUMIFS(Orders!$V:$V,Orders!$T:$T,Orders!T1417)&lt;=10,"Endirim Yoxdur")</f>
        <v>Endirim Yoxdur</v>
      </c>
    </row>
    <row r="1418" spans="3:5" x14ac:dyDescent="0.25">
      <c r="C1418" s="26" t="str">
        <f>IF(Orders!U1418&gt;500,"Yüksək Satış","Aşağı Satış")</f>
        <v>Aşağı Satış</v>
      </c>
      <c r="D1418" s="26" t="str">
        <f>IF(Orders!U1418&gt;500,IF(Orders!E1418="First Class",IF(Orders!W1418=0,"VIP","Special"),"Formal"),"Normal")</f>
        <v>Normal</v>
      </c>
      <c r="E1418" s="26" cm="1">
        <f t="array" ref="E1418">_xlfn.IFS(Orders!W1418=0,"Endirim Yoxdur",SUMIFS(Orders!$V:$V,Orders!$T:$T,Orders!T1418)&gt;10,ROUND(Orders!W1418*1.15,2),SUMIFS(Orders!$V:$V,Orders!$T:$T,Orders!T1418)&lt;=10,"Endirim Yoxdur")</f>
        <v>0.23</v>
      </c>
    </row>
    <row r="1419" spans="3:5" x14ac:dyDescent="0.25">
      <c r="C1419" s="26" t="str">
        <f>IF(Orders!U1419&gt;500,"Yüksək Satış","Aşağı Satış")</f>
        <v>Aşağı Satış</v>
      </c>
      <c r="D1419" s="26" t="str">
        <f>IF(Orders!U1419&gt;500,IF(Orders!E1419="First Class",IF(Orders!W1419=0,"VIP","Special"),"Formal"),"Normal")</f>
        <v>Normal</v>
      </c>
      <c r="E1419" s="26" t="str" cm="1">
        <f t="array" ref="E1419">_xlfn.IFS(Orders!W1419=0,"Endirim Yoxdur",SUMIFS(Orders!$V:$V,Orders!$T:$T,Orders!T1419)&gt;10,ROUND(Orders!W1419*1.15,2),SUMIFS(Orders!$V:$V,Orders!$T:$T,Orders!T1419)&lt;=10,"Endirim Yoxdur")</f>
        <v>Endirim Yoxdur</v>
      </c>
    </row>
    <row r="1420" spans="3:5" x14ac:dyDescent="0.25">
      <c r="C1420" s="26" t="str">
        <f>IF(Orders!U1420&gt;500,"Yüksək Satış","Aşağı Satış")</f>
        <v>Aşağı Satış</v>
      </c>
      <c r="D1420" s="26" t="str">
        <f>IF(Orders!U1420&gt;500,IF(Orders!E1420="First Class",IF(Orders!W1420=0,"VIP","Special"),"Formal"),"Normal")</f>
        <v>Normal</v>
      </c>
      <c r="E1420" s="26" t="str" cm="1">
        <f t="array" ref="E1420">_xlfn.IFS(Orders!W1420=0,"Endirim Yoxdur",SUMIFS(Orders!$V:$V,Orders!$T:$T,Orders!T1420)&gt;10,ROUND(Orders!W1420*1.15,2),SUMIFS(Orders!$V:$V,Orders!$T:$T,Orders!T1420)&lt;=10,"Endirim Yoxdur")</f>
        <v>Endirim Yoxdur</v>
      </c>
    </row>
    <row r="1421" spans="3:5" x14ac:dyDescent="0.25">
      <c r="C1421" s="26" t="str">
        <f>IF(Orders!U1421&gt;500,"Yüksək Satış","Aşağı Satış")</f>
        <v>Aşağı Satış</v>
      </c>
      <c r="D1421" s="26" t="str">
        <f>IF(Orders!U1421&gt;500,IF(Orders!E1421="First Class",IF(Orders!W1421=0,"VIP","Special"),"Formal"),"Normal")</f>
        <v>Normal</v>
      </c>
      <c r="E1421" s="26" cm="1">
        <f t="array" ref="E1421">_xlfn.IFS(Orders!W1421=0,"Endirim Yoxdur",SUMIFS(Orders!$V:$V,Orders!$T:$T,Orders!T1421)&gt;10,ROUND(Orders!W1421*1.15,2),SUMIFS(Orders!$V:$V,Orders!$T:$T,Orders!T1421)&lt;=10,"Endirim Yoxdur")</f>
        <v>0.35</v>
      </c>
    </row>
    <row r="1422" spans="3:5" x14ac:dyDescent="0.25">
      <c r="C1422" s="26" t="str">
        <f>IF(Orders!U1422&gt;500,"Yüksək Satış","Aşağı Satış")</f>
        <v>Yüksək Satış</v>
      </c>
      <c r="D1422" s="26" t="str">
        <f>IF(Orders!U1422&gt;500,IF(Orders!E1422="First Class",IF(Orders!W1422=0,"VIP","Special"),"Formal"),"Normal")</f>
        <v>Formal</v>
      </c>
      <c r="E1422" s="26" cm="1">
        <f t="array" ref="E1422">_xlfn.IFS(Orders!W1422=0,"Endirim Yoxdur",SUMIFS(Orders!$V:$V,Orders!$T:$T,Orders!T1422)&gt;10,ROUND(Orders!W1422*1.15,2),SUMIFS(Orders!$V:$V,Orders!$T:$T,Orders!T1422)&lt;=10,"Endirim Yoxdur")</f>
        <v>0.46</v>
      </c>
    </row>
    <row r="1423" spans="3:5" x14ac:dyDescent="0.25">
      <c r="C1423" s="26" t="str">
        <f>IF(Orders!U1423&gt;500,"Yüksək Satış","Aşağı Satış")</f>
        <v>Aşağı Satış</v>
      </c>
      <c r="D1423" s="26" t="str">
        <f>IF(Orders!U1423&gt;500,IF(Orders!E1423="First Class",IF(Orders!W1423=0,"VIP","Special"),"Formal"),"Normal")</f>
        <v>Normal</v>
      </c>
      <c r="E1423" s="26" t="str" cm="1">
        <f t="array" ref="E1423">_xlfn.IFS(Orders!W1423=0,"Endirim Yoxdur",SUMIFS(Orders!$V:$V,Orders!$T:$T,Orders!T1423)&gt;10,ROUND(Orders!W1423*1.15,2),SUMIFS(Orders!$V:$V,Orders!$T:$T,Orders!T1423)&lt;=10,"Endirim Yoxdur")</f>
        <v>Endirim Yoxdur</v>
      </c>
    </row>
    <row r="1424" spans="3:5" x14ac:dyDescent="0.25">
      <c r="C1424" s="26" t="str">
        <f>IF(Orders!U1424&gt;500,"Yüksək Satış","Aşağı Satış")</f>
        <v>Aşağı Satış</v>
      </c>
      <c r="D1424" s="26" t="str">
        <f>IF(Orders!U1424&gt;500,IF(Orders!E1424="First Class",IF(Orders!W1424=0,"VIP","Special"),"Formal"),"Normal")</f>
        <v>Normal</v>
      </c>
      <c r="E1424" s="26" t="str" cm="1">
        <f t="array" ref="E1424">_xlfn.IFS(Orders!W1424=0,"Endirim Yoxdur",SUMIFS(Orders!$V:$V,Orders!$T:$T,Orders!T1424)&gt;10,ROUND(Orders!W1424*1.15,2),SUMIFS(Orders!$V:$V,Orders!$T:$T,Orders!T1424)&lt;=10,"Endirim Yoxdur")</f>
        <v>Endirim Yoxdur</v>
      </c>
    </row>
    <row r="1425" spans="3:5" x14ac:dyDescent="0.25">
      <c r="C1425" s="26" t="str">
        <f>IF(Orders!U1425&gt;500,"Yüksək Satış","Aşağı Satış")</f>
        <v>Aşağı Satış</v>
      </c>
      <c r="D1425" s="26" t="str">
        <f>IF(Orders!U1425&gt;500,IF(Orders!E1425="First Class",IF(Orders!W1425=0,"VIP","Special"),"Formal"),"Normal")</f>
        <v>Normal</v>
      </c>
      <c r="E1425" s="26" cm="1">
        <f t="array" ref="E1425">_xlfn.IFS(Orders!W1425=0,"Endirim Yoxdur",SUMIFS(Orders!$V:$V,Orders!$T:$T,Orders!T1425)&gt;10,ROUND(Orders!W1425*1.15,2),SUMIFS(Orders!$V:$V,Orders!$T:$T,Orders!T1425)&lt;=10,"Endirim Yoxdur")</f>
        <v>0.23</v>
      </c>
    </row>
    <row r="1426" spans="3:5" x14ac:dyDescent="0.25">
      <c r="C1426" s="26" t="str">
        <f>IF(Orders!U1426&gt;500,"Yüksək Satış","Aşağı Satış")</f>
        <v>Aşağı Satış</v>
      </c>
      <c r="D1426" s="26" t="str">
        <f>IF(Orders!U1426&gt;500,IF(Orders!E1426="First Class",IF(Orders!W1426=0,"VIP","Special"),"Formal"),"Normal")</f>
        <v>Normal</v>
      </c>
      <c r="E1426" s="26" t="str" cm="1">
        <f t="array" ref="E1426">_xlfn.IFS(Orders!W1426=0,"Endirim Yoxdur",SUMIFS(Orders!$V:$V,Orders!$T:$T,Orders!T1426)&gt;10,ROUND(Orders!W1426*1.15,2),SUMIFS(Orders!$V:$V,Orders!$T:$T,Orders!T1426)&lt;=10,"Endirim Yoxdur")</f>
        <v>Endirim Yoxdur</v>
      </c>
    </row>
    <row r="1427" spans="3:5" x14ac:dyDescent="0.25">
      <c r="C1427" s="26" t="str">
        <f>IF(Orders!U1427&gt;500,"Yüksək Satış","Aşağı Satış")</f>
        <v>Aşağı Satış</v>
      </c>
      <c r="D1427" s="26" t="str">
        <f>IF(Orders!U1427&gt;500,IF(Orders!E1427="First Class",IF(Orders!W1427=0,"VIP","Special"),"Formal"),"Normal")</f>
        <v>Normal</v>
      </c>
      <c r="E1427" s="26" cm="1">
        <f t="array" ref="E1427">_xlfn.IFS(Orders!W1427=0,"Endirim Yoxdur",SUMIFS(Orders!$V:$V,Orders!$T:$T,Orders!T1427)&gt;10,ROUND(Orders!W1427*1.15,2),SUMIFS(Orders!$V:$V,Orders!$T:$T,Orders!T1427)&lt;=10,"Endirim Yoxdur")</f>
        <v>0.23</v>
      </c>
    </row>
    <row r="1428" spans="3:5" x14ac:dyDescent="0.25">
      <c r="C1428" s="26" t="str">
        <f>IF(Orders!U1428&gt;500,"Yüksək Satış","Aşağı Satış")</f>
        <v>Aşağı Satış</v>
      </c>
      <c r="D1428" s="26" t="str">
        <f>IF(Orders!U1428&gt;500,IF(Orders!E1428="First Class",IF(Orders!W1428=0,"VIP","Special"),"Formal"),"Normal")</f>
        <v>Normal</v>
      </c>
      <c r="E1428" s="26" t="str" cm="1">
        <f t="array" ref="E1428">_xlfn.IFS(Orders!W1428=0,"Endirim Yoxdur",SUMIFS(Orders!$V:$V,Orders!$T:$T,Orders!T1428)&gt;10,ROUND(Orders!W1428*1.15,2),SUMIFS(Orders!$V:$V,Orders!$T:$T,Orders!T1428)&lt;=10,"Endirim Yoxdur")</f>
        <v>Endirim Yoxdur</v>
      </c>
    </row>
    <row r="1429" spans="3:5" x14ac:dyDescent="0.25">
      <c r="C1429" s="26" t="str">
        <f>IF(Orders!U1429&gt;500,"Yüksək Satış","Aşağı Satış")</f>
        <v>Aşağı Satış</v>
      </c>
      <c r="D1429" s="26" t="str">
        <f>IF(Orders!U1429&gt;500,IF(Orders!E1429="First Class",IF(Orders!W1429=0,"VIP","Special"),"Formal"),"Normal")</f>
        <v>Normal</v>
      </c>
      <c r="E1429" s="26" t="str" cm="1">
        <f t="array" ref="E1429">_xlfn.IFS(Orders!W1429=0,"Endirim Yoxdur",SUMIFS(Orders!$V:$V,Orders!$T:$T,Orders!T1429)&gt;10,ROUND(Orders!W1429*1.15,2),SUMIFS(Orders!$V:$V,Orders!$T:$T,Orders!T1429)&lt;=10,"Endirim Yoxdur")</f>
        <v>Endirim Yoxdur</v>
      </c>
    </row>
    <row r="1430" spans="3:5" x14ac:dyDescent="0.25">
      <c r="C1430" s="26" t="str">
        <f>IF(Orders!U1430&gt;500,"Yüksək Satış","Aşağı Satış")</f>
        <v>Aşağı Satış</v>
      </c>
      <c r="D1430" s="26" t="str">
        <f>IF(Orders!U1430&gt;500,IF(Orders!E1430="First Class",IF(Orders!W1430=0,"VIP","Special"),"Formal"),"Normal")</f>
        <v>Normal</v>
      </c>
      <c r="E1430" s="26" t="str" cm="1">
        <f t="array" ref="E1430">_xlfn.IFS(Orders!W1430=0,"Endirim Yoxdur",SUMIFS(Orders!$V:$V,Orders!$T:$T,Orders!T1430)&gt;10,ROUND(Orders!W1430*1.15,2),SUMIFS(Orders!$V:$V,Orders!$T:$T,Orders!T1430)&lt;=10,"Endirim Yoxdur")</f>
        <v>Endirim Yoxdur</v>
      </c>
    </row>
    <row r="1431" spans="3:5" x14ac:dyDescent="0.25">
      <c r="C1431" s="26" t="str">
        <f>IF(Orders!U1431&gt;500,"Yüksək Satış","Aşağı Satış")</f>
        <v>Aşağı Satış</v>
      </c>
      <c r="D1431" s="26" t="str">
        <f>IF(Orders!U1431&gt;500,IF(Orders!E1431="First Class",IF(Orders!W1431=0,"VIP","Special"),"Formal"),"Normal")</f>
        <v>Normal</v>
      </c>
      <c r="E1431" s="26" t="str" cm="1">
        <f t="array" ref="E1431">_xlfn.IFS(Orders!W1431=0,"Endirim Yoxdur",SUMIFS(Orders!$V:$V,Orders!$T:$T,Orders!T1431)&gt;10,ROUND(Orders!W1431*1.15,2),SUMIFS(Orders!$V:$V,Orders!$T:$T,Orders!T1431)&lt;=10,"Endirim Yoxdur")</f>
        <v>Endirim Yoxdur</v>
      </c>
    </row>
    <row r="1432" spans="3:5" x14ac:dyDescent="0.25">
      <c r="C1432" s="26" t="str">
        <f>IF(Orders!U1432&gt;500,"Yüksək Satış","Aşağı Satış")</f>
        <v>Aşağı Satış</v>
      </c>
      <c r="D1432" s="26" t="str">
        <f>IF(Orders!U1432&gt;500,IF(Orders!E1432="First Class",IF(Orders!W1432=0,"VIP","Special"),"Formal"),"Normal")</f>
        <v>Normal</v>
      </c>
      <c r="E1432" s="26" t="str" cm="1">
        <f t="array" ref="E1432">_xlfn.IFS(Orders!W1432=0,"Endirim Yoxdur",SUMIFS(Orders!$V:$V,Orders!$T:$T,Orders!T1432)&gt;10,ROUND(Orders!W1432*1.15,2),SUMIFS(Orders!$V:$V,Orders!$T:$T,Orders!T1432)&lt;=10,"Endirim Yoxdur")</f>
        <v>Endirim Yoxdur</v>
      </c>
    </row>
    <row r="1433" spans="3:5" x14ac:dyDescent="0.25">
      <c r="C1433" s="26" t="str">
        <f>IF(Orders!U1433&gt;500,"Yüksək Satış","Aşağı Satış")</f>
        <v>Aşağı Satış</v>
      </c>
      <c r="D1433" s="26" t="str">
        <f>IF(Orders!U1433&gt;500,IF(Orders!E1433="First Class",IF(Orders!W1433=0,"VIP","Special"),"Formal"),"Normal")</f>
        <v>Normal</v>
      </c>
      <c r="E1433" s="26" t="str" cm="1">
        <f t="array" ref="E1433">_xlfn.IFS(Orders!W1433=0,"Endirim Yoxdur",SUMIFS(Orders!$V:$V,Orders!$T:$T,Orders!T1433)&gt;10,ROUND(Orders!W1433*1.15,2),SUMIFS(Orders!$V:$V,Orders!$T:$T,Orders!T1433)&lt;=10,"Endirim Yoxdur")</f>
        <v>Endirim Yoxdur</v>
      </c>
    </row>
    <row r="1434" spans="3:5" x14ac:dyDescent="0.25">
      <c r="C1434" s="26" t="str">
        <f>IF(Orders!U1434&gt;500,"Yüksək Satış","Aşağı Satış")</f>
        <v>Yüksək Satış</v>
      </c>
      <c r="D1434" s="26" t="str">
        <f>IF(Orders!U1434&gt;500,IF(Orders!E1434="First Class",IF(Orders!W1434=0,"VIP","Special"),"Formal"),"Normal")</f>
        <v>Formal</v>
      </c>
      <c r="E1434" s="26" cm="1">
        <f t="array" ref="E1434">_xlfn.IFS(Orders!W1434=0,"Endirim Yoxdur",SUMIFS(Orders!$V:$V,Orders!$T:$T,Orders!T1434)&gt;10,ROUND(Orders!W1434*1.15,2),SUMIFS(Orders!$V:$V,Orders!$T:$T,Orders!T1434)&lt;=10,"Endirim Yoxdur")</f>
        <v>0.23</v>
      </c>
    </row>
    <row r="1435" spans="3:5" x14ac:dyDescent="0.25">
      <c r="C1435" s="26" t="str">
        <f>IF(Orders!U1435&gt;500,"Yüksək Satış","Aşağı Satış")</f>
        <v>Aşağı Satış</v>
      </c>
      <c r="D1435" s="26" t="str">
        <f>IF(Orders!U1435&gt;500,IF(Orders!E1435="First Class",IF(Orders!W1435=0,"VIP","Special"),"Formal"),"Normal")</f>
        <v>Normal</v>
      </c>
      <c r="E1435" s="26" cm="1">
        <f t="array" ref="E1435">_xlfn.IFS(Orders!W1435=0,"Endirim Yoxdur",SUMIFS(Orders!$V:$V,Orders!$T:$T,Orders!T1435)&gt;10,ROUND(Orders!W1435*1.15,2),SUMIFS(Orders!$V:$V,Orders!$T:$T,Orders!T1435)&lt;=10,"Endirim Yoxdur")</f>
        <v>0.23</v>
      </c>
    </row>
    <row r="1436" spans="3:5" x14ac:dyDescent="0.25">
      <c r="C1436" s="26" t="str">
        <f>IF(Orders!U1436&gt;500,"Yüksək Satış","Aşağı Satış")</f>
        <v>Aşağı Satış</v>
      </c>
      <c r="D1436" s="26" t="str">
        <f>IF(Orders!U1436&gt;500,IF(Orders!E1436="First Class",IF(Orders!W1436=0,"VIP","Special"),"Formal"),"Normal")</f>
        <v>Normal</v>
      </c>
      <c r="E1436" s="26" cm="1">
        <f t="array" ref="E1436">_xlfn.IFS(Orders!W1436=0,"Endirim Yoxdur",SUMIFS(Orders!$V:$V,Orders!$T:$T,Orders!T1436)&gt;10,ROUND(Orders!W1436*1.15,2),SUMIFS(Orders!$V:$V,Orders!$T:$T,Orders!T1436)&lt;=10,"Endirim Yoxdur")</f>
        <v>0.23</v>
      </c>
    </row>
    <row r="1437" spans="3:5" x14ac:dyDescent="0.25">
      <c r="C1437" s="26" t="str">
        <f>IF(Orders!U1437&gt;500,"Yüksək Satış","Aşağı Satış")</f>
        <v>Aşağı Satış</v>
      </c>
      <c r="D1437" s="26" t="str">
        <f>IF(Orders!U1437&gt;500,IF(Orders!E1437="First Class",IF(Orders!W1437=0,"VIP","Special"),"Formal"),"Normal")</f>
        <v>Normal</v>
      </c>
      <c r="E1437" s="26" t="str" cm="1">
        <f t="array" ref="E1437">_xlfn.IFS(Orders!W1437=0,"Endirim Yoxdur",SUMIFS(Orders!$V:$V,Orders!$T:$T,Orders!T1437)&gt;10,ROUND(Orders!W1437*1.15,2),SUMIFS(Orders!$V:$V,Orders!$T:$T,Orders!T1437)&lt;=10,"Endirim Yoxdur")</f>
        <v>Endirim Yoxdur</v>
      </c>
    </row>
    <row r="1438" spans="3:5" x14ac:dyDescent="0.25">
      <c r="C1438" s="26" t="str">
        <f>IF(Orders!U1438&gt;500,"Yüksək Satış","Aşağı Satış")</f>
        <v>Yüksək Satış</v>
      </c>
      <c r="D1438" s="26" t="str">
        <f>IF(Orders!U1438&gt;500,IF(Orders!E1438="First Class",IF(Orders!W1438=0,"VIP","Special"),"Formal"),"Normal")</f>
        <v>Formal</v>
      </c>
      <c r="E1438" s="26" t="str" cm="1">
        <f t="array" ref="E1438">_xlfn.IFS(Orders!W1438=0,"Endirim Yoxdur",SUMIFS(Orders!$V:$V,Orders!$T:$T,Orders!T1438)&gt;10,ROUND(Orders!W1438*1.15,2),SUMIFS(Orders!$V:$V,Orders!$T:$T,Orders!T1438)&lt;=10,"Endirim Yoxdur")</f>
        <v>Endirim Yoxdur</v>
      </c>
    </row>
    <row r="1439" spans="3:5" x14ac:dyDescent="0.25">
      <c r="C1439" s="26" t="str">
        <f>IF(Orders!U1439&gt;500,"Yüksək Satış","Aşağı Satış")</f>
        <v>Aşağı Satış</v>
      </c>
      <c r="D1439" s="26" t="str">
        <f>IF(Orders!U1439&gt;500,IF(Orders!E1439="First Class",IF(Orders!W1439=0,"VIP","Special"),"Formal"),"Normal")</f>
        <v>Normal</v>
      </c>
      <c r="E1439" s="26" t="str" cm="1">
        <f t="array" ref="E1439">_xlfn.IFS(Orders!W1439=0,"Endirim Yoxdur",SUMIFS(Orders!$V:$V,Orders!$T:$T,Orders!T1439)&gt;10,ROUND(Orders!W1439*1.15,2),SUMIFS(Orders!$V:$V,Orders!$T:$T,Orders!T1439)&lt;=10,"Endirim Yoxdur")</f>
        <v>Endirim Yoxdur</v>
      </c>
    </row>
    <row r="1440" spans="3:5" x14ac:dyDescent="0.25">
      <c r="C1440" s="26" t="str">
        <f>IF(Orders!U1440&gt;500,"Yüksək Satış","Aşağı Satış")</f>
        <v>Aşağı Satış</v>
      </c>
      <c r="D1440" s="26" t="str">
        <f>IF(Orders!U1440&gt;500,IF(Orders!E1440="First Class",IF(Orders!W1440=0,"VIP","Special"),"Formal"),"Normal")</f>
        <v>Normal</v>
      </c>
      <c r="E1440" s="26" cm="1">
        <f t="array" ref="E1440">_xlfn.IFS(Orders!W1440=0,"Endirim Yoxdur",SUMIFS(Orders!$V:$V,Orders!$T:$T,Orders!T1440)&gt;10,ROUND(Orders!W1440*1.15,2),SUMIFS(Orders!$V:$V,Orders!$T:$T,Orders!T1440)&lt;=10,"Endirim Yoxdur")</f>
        <v>0.23</v>
      </c>
    </row>
    <row r="1441" spans="3:5" x14ac:dyDescent="0.25">
      <c r="C1441" s="26" t="str">
        <f>IF(Orders!U1441&gt;500,"Yüksək Satış","Aşağı Satış")</f>
        <v>Aşağı Satış</v>
      </c>
      <c r="D1441" s="26" t="str">
        <f>IF(Orders!U1441&gt;500,IF(Orders!E1441="First Class",IF(Orders!W1441=0,"VIP","Special"),"Formal"),"Normal")</f>
        <v>Normal</v>
      </c>
      <c r="E1441" s="26" cm="1">
        <f t="array" ref="E1441">_xlfn.IFS(Orders!W1441=0,"Endirim Yoxdur",SUMIFS(Orders!$V:$V,Orders!$T:$T,Orders!T1441)&gt;10,ROUND(Orders!W1441*1.15,2),SUMIFS(Orders!$V:$V,Orders!$T:$T,Orders!T1441)&lt;=10,"Endirim Yoxdur")</f>
        <v>0.23</v>
      </c>
    </row>
    <row r="1442" spans="3:5" x14ac:dyDescent="0.25">
      <c r="C1442" s="26" t="str">
        <f>IF(Orders!U1442&gt;500,"Yüksək Satış","Aşağı Satış")</f>
        <v>Aşağı Satış</v>
      </c>
      <c r="D1442" s="26" t="str">
        <f>IF(Orders!U1442&gt;500,IF(Orders!E1442="First Class",IF(Orders!W1442=0,"VIP","Special"),"Formal"),"Normal")</f>
        <v>Normal</v>
      </c>
      <c r="E1442" s="26" t="str" cm="1">
        <f t="array" ref="E1442">_xlfn.IFS(Orders!W1442=0,"Endirim Yoxdur",SUMIFS(Orders!$V:$V,Orders!$T:$T,Orders!T1442)&gt;10,ROUND(Orders!W1442*1.15,2),SUMIFS(Orders!$V:$V,Orders!$T:$T,Orders!T1442)&lt;=10,"Endirim Yoxdur")</f>
        <v>Endirim Yoxdur</v>
      </c>
    </row>
    <row r="1443" spans="3:5" x14ac:dyDescent="0.25">
      <c r="C1443" s="26" t="str">
        <f>IF(Orders!U1443&gt;500,"Yüksək Satış","Aşağı Satış")</f>
        <v>Aşağı Satış</v>
      </c>
      <c r="D1443" s="26" t="str">
        <f>IF(Orders!U1443&gt;500,IF(Orders!E1443="First Class",IF(Orders!W1443=0,"VIP","Special"),"Formal"),"Normal")</f>
        <v>Normal</v>
      </c>
      <c r="E1443" s="26" t="str" cm="1">
        <f t="array" ref="E1443">_xlfn.IFS(Orders!W1443=0,"Endirim Yoxdur",SUMIFS(Orders!$V:$V,Orders!$T:$T,Orders!T1443)&gt;10,ROUND(Orders!W1443*1.15,2),SUMIFS(Orders!$V:$V,Orders!$T:$T,Orders!T1443)&lt;=10,"Endirim Yoxdur")</f>
        <v>Endirim Yoxdur</v>
      </c>
    </row>
    <row r="1444" spans="3:5" x14ac:dyDescent="0.25">
      <c r="C1444" s="26" t="str">
        <f>IF(Orders!U1444&gt;500,"Yüksək Satış","Aşağı Satış")</f>
        <v>Aşağı Satış</v>
      </c>
      <c r="D1444" s="26" t="str">
        <f>IF(Orders!U1444&gt;500,IF(Orders!E1444="First Class",IF(Orders!W1444=0,"VIP","Special"),"Formal"),"Normal")</f>
        <v>Normal</v>
      </c>
      <c r="E1444" s="26" cm="1">
        <f t="array" ref="E1444">_xlfn.IFS(Orders!W1444=0,"Endirim Yoxdur",SUMIFS(Orders!$V:$V,Orders!$T:$T,Orders!T1444)&gt;10,ROUND(Orders!W1444*1.15,2),SUMIFS(Orders!$V:$V,Orders!$T:$T,Orders!T1444)&lt;=10,"Endirim Yoxdur")</f>
        <v>0.81</v>
      </c>
    </row>
    <row r="1445" spans="3:5" x14ac:dyDescent="0.25">
      <c r="C1445" s="26" t="str">
        <f>IF(Orders!U1445&gt;500,"Yüksək Satış","Aşağı Satış")</f>
        <v>Aşağı Satış</v>
      </c>
      <c r="D1445" s="26" t="str">
        <f>IF(Orders!U1445&gt;500,IF(Orders!E1445="First Class",IF(Orders!W1445=0,"VIP","Special"),"Formal"),"Normal")</f>
        <v>Normal</v>
      </c>
      <c r="E1445" s="26" cm="1">
        <f t="array" ref="E1445">_xlfn.IFS(Orders!W1445=0,"Endirim Yoxdur",SUMIFS(Orders!$V:$V,Orders!$T:$T,Orders!T1445)&gt;10,ROUND(Orders!W1445*1.15,2),SUMIFS(Orders!$V:$V,Orders!$T:$T,Orders!T1445)&lt;=10,"Endirim Yoxdur")</f>
        <v>0.23</v>
      </c>
    </row>
    <row r="1446" spans="3:5" x14ac:dyDescent="0.25">
      <c r="C1446" s="26" t="str">
        <f>IF(Orders!U1446&gt;500,"Yüksək Satış","Aşağı Satış")</f>
        <v>Aşağı Satış</v>
      </c>
      <c r="D1446" s="26" t="str">
        <f>IF(Orders!U1446&gt;500,IF(Orders!E1446="First Class",IF(Orders!W1446=0,"VIP","Special"),"Formal"),"Normal")</f>
        <v>Normal</v>
      </c>
      <c r="E1446" s="26" cm="1">
        <f t="array" ref="E1446">_xlfn.IFS(Orders!W1446=0,"Endirim Yoxdur",SUMIFS(Orders!$V:$V,Orders!$T:$T,Orders!T1446)&gt;10,ROUND(Orders!W1446*1.15,2),SUMIFS(Orders!$V:$V,Orders!$T:$T,Orders!T1446)&lt;=10,"Endirim Yoxdur")</f>
        <v>0.23</v>
      </c>
    </row>
    <row r="1447" spans="3:5" x14ac:dyDescent="0.25">
      <c r="C1447" s="26" t="str">
        <f>IF(Orders!U1447&gt;500,"Yüksək Satış","Aşağı Satış")</f>
        <v>Aşağı Satış</v>
      </c>
      <c r="D1447" s="26" t="str">
        <f>IF(Orders!U1447&gt;500,IF(Orders!E1447="First Class",IF(Orders!W1447=0,"VIP","Special"),"Formal"),"Normal")</f>
        <v>Normal</v>
      </c>
      <c r="E1447" s="26" t="str" cm="1">
        <f t="array" ref="E1447">_xlfn.IFS(Orders!W1447=0,"Endirim Yoxdur",SUMIFS(Orders!$V:$V,Orders!$T:$T,Orders!T1447)&gt;10,ROUND(Orders!W1447*1.15,2),SUMIFS(Orders!$V:$V,Orders!$T:$T,Orders!T1447)&lt;=10,"Endirim Yoxdur")</f>
        <v>Endirim Yoxdur</v>
      </c>
    </row>
    <row r="1448" spans="3:5" x14ac:dyDescent="0.25">
      <c r="C1448" s="26" t="str">
        <f>IF(Orders!U1448&gt;500,"Yüksək Satış","Aşağı Satış")</f>
        <v>Aşağı Satış</v>
      </c>
      <c r="D1448" s="26" t="str">
        <f>IF(Orders!U1448&gt;500,IF(Orders!E1448="First Class",IF(Orders!W1448=0,"VIP","Special"),"Formal"),"Normal")</f>
        <v>Normal</v>
      </c>
      <c r="E1448" s="26" cm="1">
        <f t="array" ref="E1448">_xlfn.IFS(Orders!W1448=0,"Endirim Yoxdur",SUMIFS(Orders!$V:$V,Orders!$T:$T,Orders!T1448)&gt;10,ROUND(Orders!W1448*1.15,2),SUMIFS(Orders!$V:$V,Orders!$T:$T,Orders!T1448)&lt;=10,"Endirim Yoxdur")</f>
        <v>0.23</v>
      </c>
    </row>
    <row r="1449" spans="3:5" x14ac:dyDescent="0.25">
      <c r="C1449" s="26" t="str">
        <f>IF(Orders!U1449&gt;500,"Yüksək Satış","Aşağı Satış")</f>
        <v>Aşağı Satış</v>
      </c>
      <c r="D1449" s="26" t="str">
        <f>IF(Orders!U1449&gt;500,IF(Orders!E1449="First Class",IF(Orders!W1449=0,"VIP","Special"),"Formal"),"Normal")</f>
        <v>Normal</v>
      </c>
      <c r="E1449" s="26" t="str" cm="1">
        <f t="array" ref="E1449">_xlfn.IFS(Orders!W1449=0,"Endirim Yoxdur",SUMIFS(Orders!$V:$V,Orders!$T:$T,Orders!T1449)&gt;10,ROUND(Orders!W1449*1.15,2),SUMIFS(Orders!$V:$V,Orders!$T:$T,Orders!T1449)&lt;=10,"Endirim Yoxdur")</f>
        <v>Endirim Yoxdur</v>
      </c>
    </row>
    <row r="1450" spans="3:5" x14ac:dyDescent="0.25">
      <c r="C1450" s="26" t="str">
        <f>IF(Orders!U1450&gt;500,"Yüksək Satış","Aşağı Satış")</f>
        <v>Aşağı Satış</v>
      </c>
      <c r="D1450" s="26" t="str">
        <f>IF(Orders!U1450&gt;500,IF(Orders!E1450="First Class",IF(Orders!W1450=0,"VIP","Special"),"Formal"),"Normal")</f>
        <v>Normal</v>
      </c>
      <c r="E1450" s="26" t="str" cm="1">
        <f t="array" ref="E1450">_xlfn.IFS(Orders!W1450=0,"Endirim Yoxdur",SUMIFS(Orders!$V:$V,Orders!$T:$T,Orders!T1450)&gt;10,ROUND(Orders!W1450*1.15,2),SUMIFS(Orders!$V:$V,Orders!$T:$T,Orders!T1450)&lt;=10,"Endirim Yoxdur")</f>
        <v>Endirim Yoxdur</v>
      </c>
    </row>
    <row r="1451" spans="3:5" x14ac:dyDescent="0.25">
      <c r="C1451" s="26" t="str">
        <f>IF(Orders!U1451&gt;500,"Yüksək Satış","Aşağı Satış")</f>
        <v>Aşağı Satış</v>
      </c>
      <c r="D1451" s="26" t="str">
        <f>IF(Orders!U1451&gt;500,IF(Orders!E1451="First Class",IF(Orders!W1451=0,"VIP","Special"),"Formal"),"Normal")</f>
        <v>Normal</v>
      </c>
      <c r="E1451" s="26" t="str" cm="1">
        <f t="array" ref="E1451">_xlfn.IFS(Orders!W1451=0,"Endirim Yoxdur",SUMIFS(Orders!$V:$V,Orders!$T:$T,Orders!T1451)&gt;10,ROUND(Orders!W1451*1.15,2),SUMIFS(Orders!$V:$V,Orders!$T:$T,Orders!T1451)&lt;=10,"Endirim Yoxdur")</f>
        <v>Endirim Yoxdur</v>
      </c>
    </row>
    <row r="1452" spans="3:5" x14ac:dyDescent="0.25">
      <c r="C1452" s="26" t="str">
        <f>IF(Orders!U1452&gt;500,"Yüksək Satış","Aşağı Satış")</f>
        <v>Aşağı Satış</v>
      </c>
      <c r="D1452" s="26" t="str">
        <f>IF(Orders!U1452&gt;500,IF(Orders!E1452="First Class",IF(Orders!W1452=0,"VIP","Special"),"Formal"),"Normal")</f>
        <v>Normal</v>
      </c>
      <c r="E1452" s="26" cm="1">
        <f t="array" ref="E1452">_xlfn.IFS(Orders!W1452=0,"Endirim Yoxdur",SUMIFS(Orders!$V:$V,Orders!$T:$T,Orders!T1452)&gt;10,ROUND(Orders!W1452*1.15,2),SUMIFS(Orders!$V:$V,Orders!$T:$T,Orders!T1452)&lt;=10,"Endirim Yoxdur")</f>
        <v>0.23</v>
      </c>
    </row>
    <row r="1453" spans="3:5" x14ac:dyDescent="0.25">
      <c r="C1453" s="26" t="str">
        <f>IF(Orders!U1453&gt;500,"Yüksək Satış","Aşağı Satış")</f>
        <v>Aşağı Satış</v>
      </c>
      <c r="D1453" s="26" t="str">
        <f>IF(Orders!U1453&gt;500,IF(Orders!E1453="First Class",IF(Orders!W1453=0,"VIP","Special"),"Formal"),"Normal")</f>
        <v>Normal</v>
      </c>
      <c r="E1453" s="26" cm="1">
        <f t="array" ref="E1453">_xlfn.IFS(Orders!W1453=0,"Endirim Yoxdur",SUMIFS(Orders!$V:$V,Orders!$T:$T,Orders!T1453)&gt;10,ROUND(Orders!W1453*1.15,2),SUMIFS(Orders!$V:$V,Orders!$T:$T,Orders!T1453)&lt;=10,"Endirim Yoxdur")</f>
        <v>0.23</v>
      </c>
    </row>
    <row r="1454" spans="3:5" x14ac:dyDescent="0.25">
      <c r="C1454" s="26" t="str">
        <f>IF(Orders!U1454&gt;500,"Yüksək Satış","Aşağı Satış")</f>
        <v>Yüksək Satış</v>
      </c>
      <c r="D1454" s="26" t="str">
        <f>IF(Orders!U1454&gt;500,IF(Orders!E1454="First Class",IF(Orders!W1454=0,"VIP","Special"),"Formal"),"Normal")</f>
        <v>Formal</v>
      </c>
      <c r="E1454" s="26" cm="1">
        <f t="array" ref="E1454">_xlfn.IFS(Orders!W1454=0,"Endirim Yoxdur",SUMIFS(Orders!$V:$V,Orders!$T:$T,Orders!T1454)&gt;10,ROUND(Orders!W1454*1.15,2),SUMIFS(Orders!$V:$V,Orders!$T:$T,Orders!T1454)&lt;=10,"Endirim Yoxdur")</f>
        <v>0.23</v>
      </c>
    </row>
    <row r="1455" spans="3:5" x14ac:dyDescent="0.25">
      <c r="C1455" s="26" t="str">
        <f>IF(Orders!U1455&gt;500,"Yüksək Satış","Aşağı Satış")</f>
        <v>Yüksək Satış</v>
      </c>
      <c r="D1455" s="26" t="str">
        <f>IF(Orders!U1455&gt;500,IF(Orders!E1455="First Class",IF(Orders!W1455=0,"VIP","Special"),"Formal"),"Normal")</f>
        <v>Formal</v>
      </c>
      <c r="E1455" s="26" cm="1">
        <f t="array" ref="E1455">_xlfn.IFS(Orders!W1455=0,"Endirim Yoxdur",SUMIFS(Orders!$V:$V,Orders!$T:$T,Orders!T1455)&gt;10,ROUND(Orders!W1455*1.15,2),SUMIFS(Orders!$V:$V,Orders!$T:$T,Orders!T1455)&lt;=10,"Endirim Yoxdur")</f>
        <v>0.23</v>
      </c>
    </row>
    <row r="1456" spans="3:5" x14ac:dyDescent="0.25">
      <c r="C1456" s="26" t="str">
        <f>IF(Orders!U1456&gt;500,"Yüksək Satış","Aşağı Satış")</f>
        <v>Aşağı Satış</v>
      </c>
      <c r="D1456" s="26" t="str">
        <f>IF(Orders!U1456&gt;500,IF(Orders!E1456="First Class",IF(Orders!W1456=0,"VIP","Special"),"Formal"),"Normal")</f>
        <v>Normal</v>
      </c>
      <c r="E1456" s="26" t="str" cm="1">
        <f t="array" ref="E1456">_xlfn.IFS(Orders!W1456=0,"Endirim Yoxdur",SUMIFS(Orders!$V:$V,Orders!$T:$T,Orders!T1456)&gt;10,ROUND(Orders!W1456*1.15,2),SUMIFS(Orders!$V:$V,Orders!$T:$T,Orders!T1456)&lt;=10,"Endirim Yoxdur")</f>
        <v>Endirim Yoxdur</v>
      </c>
    </row>
    <row r="1457" spans="3:5" x14ac:dyDescent="0.25">
      <c r="C1457" s="26" t="str">
        <f>IF(Orders!U1457&gt;500,"Yüksək Satış","Aşağı Satış")</f>
        <v>Aşağı Satış</v>
      </c>
      <c r="D1457" s="26" t="str">
        <f>IF(Orders!U1457&gt;500,IF(Orders!E1457="First Class",IF(Orders!W1457=0,"VIP","Special"),"Formal"),"Normal")</f>
        <v>Normal</v>
      </c>
      <c r="E1457" s="26" cm="1">
        <f t="array" ref="E1457">_xlfn.IFS(Orders!W1457=0,"Endirim Yoxdur",SUMIFS(Orders!$V:$V,Orders!$T:$T,Orders!T1457)&gt;10,ROUND(Orders!W1457*1.15,2),SUMIFS(Orders!$V:$V,Orders!$T:$T,Orders!T1457)&lt;=10,"Endirim Yoxdur")</f>
        <v>0.81</v>
      </c>
    </row>
    <row r="1458" spans="3:5" x14ac:dyDescent="0.25">
      <c r="C1458" s="26" t="str">
        <f>IF(Orders!U1458&gt;500,"Yüksək Satış","Aşağı Satış")</f>
        <v>Aşağı Satış</v>
      </c>
      <c r="D1458" s="26" t="str">
        <f>IF(Orders!U1458&gt;500,IF(Orders!E1458="First Class",IF(Orders!W1458=0,"VIP","Special"),"Formal"),"Normal")</f>
        <v>Normal</v>
      </c>
      <c r="E1458" s="26" t="str" cm="1">
        <f t="array" ref="E1458">_xlfn.IFS(Orders!W1458=0,"Endirim Yoxdur",SUMIFS(Orders!$V:$V,Orders!$T:$T,Orders!T1458)&gt;10,ROUND(Orders!W1458*1.15,2),SUMIFS(Orders!$V:$V,Orders!$T:$T,Orders!T1458)&lt;=10,"Endirim Yoxdur")</f>
        <v>Endirim Yoxdur</v>
      </c>
    </row>
    <row r="1459" spans="3:5" x14ac:dyDescent="0.25">
      <c r="C1459" s="26" t="str">
        <f>IF(Orders!U1459&gt;500,"Yüksək Satış","Aşağı Satış")</f>
        <v>Aşağı Satış</v>
      </c>
      <c r="D1459" s="26" t="str">
        <f>IF(Orders!U1459&gt;500,IF(Orders!E1459="First Class",IF(Orders!W1459=0,"VIP","Special"),"Formal"),"Normal")</f>
        <v>Normal</v>
      </c>
      <c r="E1459" s="26" t="str" cm="1">
        <f t="array" ref="E1459">_xlfn.IFS(Orders!W1459=0,"Endirim Yoxdur",SUMIFS(Orders!$V:$V,Orders!$T:$T,Orders!T1459)&gt;10,ROUND(Orders!W1459*1.15,2),SUMIFS(Orders!$V:$V,Orders!$T:$T,Orders!T1459)&lt;=10,"Endirim Yoxdur")</f>
        <v>Endirim Yoxdur</v>
      </c>
    </row>
    <row r="1460" spans="3:5" x14ac:dyDescent="0.25">
      <c r="C1460" s="26" t="str">
        <f>IF(Orders!U1460&gt;500,"Yüksək Satış","Aşağı Satış")</f>
        <v>Aşağı Satış</v>
      </c>
      <c r="D1460" s="26" t="str">
        <f>IF(Orders!U1460&gt;500,IF(Orders!E1460="First Class",IF(Orders!W1460=0,"VIP","Special"),"Formal"),"Normal")</f>
        <v>Normal</v>
      </c>
      <c r="E1460" s="26" t="str" cm="1">
        <f t="array" ref="E1460">_xlfn.IFS(Orders!W1460=0,"Endirim Yoxdur",SUMIFS(Orders!$V:$V,Orders!$T:$T,Orders!T1460)&gt;10,ROUND(Orders!W1460*1.15,2),SUMIFS(Orders!$V:$V,Orders!$T:$T,Orders!T1460)&lt;=10,"Endirim Yoxdur")</f>
        <v>Endirim Yoxdur</v>
      </c>
    </row>
    <row r="1461" spans="3:5" x14ac:dyDescent="0.25">
      <c r="C1461" s="26" t="str">
        <f>IF(Orders!U1461&gt;500,"Yüksək Satış","Aşağı Satış")</f>
        <v>Yüksək Satış</v>
      </c>
      <c r="D1461" s="26" t="str">
        <f>IF(Orders!U1461&gt;500,IF(Orders!E1461="First Class",IF(Orders!W1461=0,"VIP","Special"),"Formal"),"Normal")</f>
        <v>Formal</v>
      </c>
      <c r="E1461" s="26" cm="1">
        <f t="array" ref="E1461">_xlfn.IFS(Orders!W1461=0,"Endirim Yoxdur",SUMIFS(Orders!$V:$V,Orders!$T:$T,Orders!T1461)&gt;10,ROUND(Orders!W1461*1.15,2),SUMIFS(Orders!$V:$V,Orders!$T:$T,Orders!T1461)&lt;=10,"Endirim Yoxdur")</f>
        <v>0.23</v>
      </c>
    </row>
    <row r="1462" spans="3:5" x14ac:dyDescent="0.25">
      <c r="C1462" s="26" t="str">
        <f>IF(Orders!U1462&gt;500,"Yüksək Satış","Aşağı Satış")</f>
        <v>Yüksək Satış</v>
      </c>
      <c r="D1462" s="26" t="str">
        <f>IF(Orders!U1462&gt;500,IF(Orders!E1462="First Class",IF(Orders!W1462=0,"VIP","Special"),"Formal"),"Normal")</f>
        <v>Formal</v>
      </c>
      <c r="E1462" s="26" cm="1">
        <f t="array" ref="E1462">_xlfn.IFS(Orders!W1462=0,"Endirim Yoxdur",SUMIFS(Orders!$V:$V,Orders!$T:$T,Orders!T1462)&gt;10,ROUND(Orders!W1462*1.15,2),SUMIFS(Orders!$V:$V,Orders!$T:$T,Orders!T1462)&lt;=10,"Endirim Yoxdur")</f>
        <v>0.46</v>
      </c>
    </row>
    <row r="1463" spans="3:5" x14ac:dyDescent="0.25">
      <c r="C1463" s="26" t="str">
        <f>IF(Orders!U1463&gt;500,"Yüksək Satış","Aşağı Satış")</f>
        <v>Aşağı Satış</v>
      </c>
      <c r="D1463" s="26" t="str">
        <f>IF(Orders!U1463&gt;500,IF(Orders!E1463="First Class",IF(Orders!W1463=0,"VIP","Special"),"Formal"),"Normal")</f>
        <v>Normal</v>
      </c>
      <c r="E1463" s="26" cm="1">
        <f t="array" ref="E1463">_xlfn.IFS(Orders!W1463=0,"Endirim Yoxdur",SUMIFS(Orders!$V:$V,Orders!$T:$T,Orders!T1463)&gt;10,ROUND(Orders!W1463*1.15,2),SUMIFS(Orders!$V:$V,Orders!$T:$T,Orders!T1463)&lt;=10,"Endirim Yoxdur")</f>
        <v>0.46</v>
      </c>
    </row>
    <row r="1464" spans="3:5" x14ac:dyDescent="0.25">
      <c r="C1464" s="26" t="str">
        <f>IF(Orders!U1464&gt;500,"Yüksək Satış","Aşağı Satış")</f>
        <v>Aşağı Satış</v>
      </c>
      <c r="D1464" s="26" t="str">
        <f>IF(Orders!U1464&gt;500,IF(Orders!E1464="First Class",IF(Orders!W1464=0,"VIP","Special"),"Formal"),"Normal")</f>
        <v>Normal</v>
      </c>
      <c r="E1464" s="26" cm="1">
        <f t="array" ref="E1464">_xlfn.IFS(Orders!W1464=0,"Endirim Yoxdur",SUMIFS(Orders!$V:$V,Orders!$T:$T,Orders!T1464)&gt;10,ROUND(Orders!W1464*1.15,2),SUMIFS(Orders!$V:$V,Orders!$T:$T,Orders!T1464)&lt;=10,"Endirim Yoxdur")</f>
        <v>0.23</v>
      </c>
    </row>
    <row r="1465" spans="3:5" x14ac:dyDescent="0.25">
      <c r="C1465" s="26" t="str">
        <f>IF(Orders!U1465&gt;500,"Yüksək Satış","Aşağı Satış")</f>
        <v>Aşağı Satış</v>
      </c>
      <c r="D1465" s="26" t="str">
        <f>IF(Orders!U1465&gt;500,IF(Orders!E1465="First Class",IF(Orders!W1465=0,"VIP","Special"),"Formal"),"Normal")</f>
        <v>Normal</v>
      </c>
      <c r="E1465" s="26" cm="1">
        <f t="array" ref="E1465">_xlfn.IFS(Orders!W1465=0,"Endirim Yoxdur",SUMIFS(Orders!$V:$V,Orders!$T:$T,Orders!T1465)&gt;10,ROUND(Orders!W1465*1.15,2),SUMIFS(Orders!$V:$V,Orders!$T:$T,Orders!T1465)&lt;=10,"Endirim Yoxdur")</f>
        <v>0.23</v>
      </c>
    </row>
    <row r="1466" spans="3:5" x14ac:dyDescent="0.25">
      <c r="C1466" s="26" t="str">
        <f>IF(Orders!U1466&gt;500,"Yüksək Satış","Aşağı Satış")</f>
        <v>Aşağı Satış</v>
      </c>
      <c r="D1466" s="26" t="str">
        <f>IF(Orders!U1466&gt;500,IF(Orders!E1466="First Class",IF(Orders!W1466=0,"VIP","Special"),"Formal"),"Normal")</f>
        <v>Normal</v>
      </c>
      <c r="E1466" s="26" cm="1">
        <f t="array" ref="E1466">_xlfn.IFS(Orders!W1466=0,"Endirim Yoxdur",SUMIFS(Orders!$V:$V,Orders!$T:$T,Orders!T1466)&gt;10,ROUND(Orders!W1466*1.15,2),SUMIFS(Orders!$V:$V,Orders!$T:$T,Orders!T1466)&lt;=10,"Endirim Yoxdur")</f>
        <v>0.23</v>
      </c>
    </row>
    <row r="1467" spans="3:5" x14ac:dyDescent="0.25">
      <c r="C1467" s="26" t="str">
        <f>IF(Orders!U1467&gt;500,"Yüksək Satış","Aşağı Satış")</f>
        <v>Aşağı Satış</v>
      </c>
      <c r="D1467" s="26" t="str">
        <f>IF(Orders!U1467&gt;500,IF(Orders!E1467="First Class",IF(Orders!W1467=0,"VIP","Special"),"Formal"),"Normal")</f>
        <v>Normal</v>
      </c>
      <c r="E1467" s="26" cm="1">
        <f t="array" ref="E1467">_xlfn.IFS(Orders!W1467=0,"Endirim Yoxdur",SUMIFS(Orders!$V:$V,Orders!$T:$T,Orders!T1467)&gt;10,ROUND(Orders!W1467*1.15,2),SUMIFS(Orders!$V:$V,Orders!$T:$T,Orders!T1467)&lt;=10,"Endirim Yoxdur")</f>
        <v>0.23</v>
      </c>
    </row>
    <row r="1468" spans="3:5" x14ac:dyDescent="0.25">
      <c r="C1468" s="26" t="str">
        <f>IF(Orders!U1468&gt;500,"Yüksək Satış","Aşağı Satış")</f>
        <v>Yüksək Satış</v>
      </c>
      <c r="D1468" s="26" t="str">
        <f>IF(Orders!U1468&gt;500,IF(Orders!E1468="First Class",IF(Orders!W1468=0,"VIP","Special"),"Formal"),"Normal")</f>
        <v>Formal</v>
      </c>
      <c r="E1468" s="26" cm="1">
        <f t="array" ref="E1468">_xlfn.IFS(Orders!W1468=0,"Endirim Yoxdur",SUMIFS(Orders!$V:$V,Orders!$T:$T,Orders!T1468)&gt;10,ROUND(Orders!W1468*1.15,2),SUMIFS(Orders!$V:$V,Orders!$T:$T,Orders!T1468)&lt;=10,"Endirim Yoxdur")</f>
        <v>0.46</v>
      </c>
    </row>
    <row r="1469" spans="3:5" x14ac:dyDescent="0.25">
      <c r="C1469" s="26" t="str">
        <f>IF(Orders!U1469&gt;500,"Yüksək Satış","Aşağı Satış")</f>
        <v>Aşağı Satış</v>
      </c>
      <c r="D1469" s="26" t="str">
        <f>IF(Orders!U1469&gt;500,IF(Orders!E1469="First Class",IF(Orders!W1469=0,"VIP","Special"),"Formal"),"Normal")</f>
        <v>Normal</v>
      </c>
      <c r="E1469" s="26" t="str" cm="1">
        <f t="array" ref="E1469">_xlfn.IFS(Orders!W1469=0,"Endirim Yoxdur",SUMIFS(Orders!$V:$V,Orders!$T:$T,Orders!T1469)&gt;10,ROUND(Orders!W1469*1.15,2),SUMIFS(Orders!$V:$V,Orders!$T:$T,Orders!T1469)&lt;=10,"Endirim Yoxdur")</f>
        <v>Endirim Yoxdur</v>
      </c>
    </row>
    <row r="1470" spans="3:5" x14ac:dyDescent="0.25">
      <c r="C1470" s="26" t="str">
        <f>IF(Orders!U1470&gt;500,"Yüksək Satış","Aşağı Satış")</f>
        <v>Aşağı Satış</v>
      </c>
      <c r="D1470" s="26" t="str">
        <f>IF(Orders!U1470&gt;500,IF(Orders!E1470="First Class",IF(Orders!W1470=0,"VIP","Special"),"Formal"),"Normal")</f>
        <v>Normal</v>
      </c>
      <c r="E1470" s="26" t="str" cm="1">
        <f t="array" ref="E1470">_xlfn.IFS(Orders!W1470=0,"Endirim Yoxdur",SUMIFS(Orders!$V:$V,Orders!$T:$T,Orders!T1470)&gt;10,ROUND(Orders!W1470*1.15,2),SUMIFS(Orders!$V:$V,Orders!$T:$T,Orders!T1470)&lt;=10,"Endirim Yoxdur")</f>
        <v>Endirim Yoxdur</v>
      </c>
    </row>
    <row r="1471" spans="3:5" x14ac:dyDescent="0.25">
      <c r="C1471" s="26" t="str">
        <f>IF(Orders!U1471&gt;500,"Yüksək Satış","Aşağı Satış")</f>
        <v>Aşağı Satış</v>
      </c>
      <c r="D1471" s="26" t="str">
        <f>IF(Orders!U1471&gt;500,IF(Orders!E1471="First Class",IF(Orders!W1471=0,"VIP","Special"),"Formal"),"Normal")</f>
        <v>Normal</v>
      </c>
      <c r="E1471" s="26" cm="1">
        <f t="array" ref="E1471">_xlfn.IFS(Orders!W1471=0,"Endirim Yoxdur",SUMIFS(Orders!$V:$V,Orders!$T:$T,Orders!T1471)&gt;10,ROUND(Orders!W1471*1.15,2),SUMIFS(Orders!$V:$V,Orders!$T:$T,Orders!T1471)&lt;=10,"Endirim Yoxdur")</f>
        <v>0.23</v>
      </c>
    </row>
    <row r="1472" spans="3:5" x14ac:dyDescent="0.25">
      <c r="C1472" s="26" t="str">
        <f>IF(Orders!U1472&gt;500,"Yüksək Satış","Aşağı Satış")</f>
        <v>Aşağı Satış</v>
      </c>
      <c r="D1472" s="26" t="str">
        <f>IF(Orders!U1472&gt;500,IF(Orders!E1472="First Class",IF(Orders!W1472=0,"VIP","Special"),"Formal"),"Normal")</f>
        <v>Normal</v>
      </c>
      <c r="E1472" s="26" cm="1">
        <f t="array" ref="E1472">_xlfn.IFS(Orders!W1472=0,"Endirim Yoxdur",SUMIFS(Orders!$V:$V,Orders!$T:$T,Orders!T1472)&gt;10,ROUND(Orders!W1472*1.15,2),SUMIFS(Orders!$V:$V,Orders!$T:$T,Orders!T1472)&lt;=10,"Endirim Yoxdur")</f>
        <v>0.81</v>
      </c>
    </row>
    <row r="1473" spans="3:5" x14ac:dyDescent="0.25">
      <c r="C1473" s="26" t="str">
        <f>IF(Orders!U1473&gt;500,"Yüksək Satış","Aşağı Satış")</f>
        <v>Aşağı Satış</v>
      </c>
      <c r="D1473" s="26" t="str">
        <f>IF(Orders!U1473&gt;500,IF(Orders!E1473="First Class",IF(Orders!W1473=0,"VIP","Special"),"Formal"),"Normal")</f>
        <v>Normal</v>
      </c>
      <c r="E1473" s="26" cm="1">
        <f t="array" ref="E1473">_xlfn.IFS(Orders!W1473=0,"Endirim Yoxdur",SUMIFS(Orders!$V:$V,Orders!$T:$T,Orders!T1473)&gt;10,ROUND(Orders!W1473*1.15,2),SUMIFS(Orders!$V:$V,Orders!$T:$T,Orders!T1473)&lt;=10,"Endirim Yoxdur")</f>
        <v>0.23</v>
      </c>
    </row>
    <row r="1474" spans="3:5" x14ac:dyDescent="0.25">
      <c r="C1474" s="26" t="str">
        <f>IF(Orders!U1474&gt;500,"Yüksək Satış","Aşağı Satış")</f>
        <v>Aşağı Satış</v>
      </c>
      <c r="D1474" s="26" t="str">
        <f>IF(Orders!U1474&gt;500,IF(Orders!E1474="First Class",IF(Orders!W1474=0,"VIP","Special"),"Formal"),"Normal")</f>
        <v>Normal</v>
      </c>
      <c r="E1474" s="26" cm="1">
        <f t="array" ref="E1474">_xlfn.IFS(Orders!W1474=0,"Endirim Yoxdur",SUMIFS(Orders!$V:$V,Orders!$T:$T,Orders!T1474)&gt;10,ROUND(Orders!W1474*1.15,2),SUMIFS(Orders!$V:$V,Orders!$T:$T,Orders!T1474)&lt;=10,"Endirim Yoxdur")</f>
        <v>0.23</v>
      </c>
    </row>
    <row r="1475" spans="3:5" x14ac:dyDescent="0.25">
      <c r="C1475" s="26" t="str">
        <f>IF(Orders!U1475&gt;500,"Yüksək Satış","Aşağı Satış")</f>
        <v>Aşağı Satış</v>
      </c>
      <c r="D1475" s="26" t="str">
        <f>IF(Orders!U1475&gt;500,IF(Orders!E1475="First Class",IF(Orders!W1475=0,"VIP","Special"),"Formal"),"Normal")</f>
        <v>Normal</v>
      </c>
      <c r="E1475" s="26" cm="1">
        <f t="array" ref="E1475">_xlfn.IFS(Orders!W1475=0,"Endirim Yoxdur",SUMIFS(Orders!$V:$V,Orders!$T:$T,Orders!T1475)&gt;10,ROUND(Orders!W1475*1.15,2),SUMIFS(Orders!$V:$V,Orders!$T:$T,Orders!T1475)&lt;=10,"Endirim Yoxdur")</f>
        <v>0.23</v>
      </c>
    </row>
    <row r="1476" spans="3:5" x14ac:dyDescent="0.25">
      <c r="C1476" s="26" t="str">
        <f>IF(Orders!U1476&gt;500,"Yüksək Satış","Aşağı Satış")</f>
        <v>Aşağı Satış</v>
      </c>
      <c r="D1476" s="26" t="str">
        <f>IF(Orders!U1476&gt;500,IF(Orders!E1476="First Class",IF(Orders!W1476=0,"VIP","Special"),"Formal"),"Normal")</f>
        <v>Normal</v>
      </c>
      <c r="E1476" s="26" cm="1">
        <f t="array" ref="E1476">_xlfn.IFS(Orders!W1476=0,"Endirim Yoxdur",SUMIFS(Orders!$V:$V,Orders!$T:$T,Orders!T1476)&gt;10,ROUND(Orders!W1476*1.15,2),SUMIFS(Orders!$V:$V,Orders!$T:$T,Orders!T1476)&lt;=10,"Endirim Yoxdur")</f>
        <v>0.23</v>
      </c>
    </row>
    <row r="1477" spans="3:5" x14ac:dyDescent="0.25">
      <c r="C1477" s="26" t="str">
        <f>IF(Orders!U1477&gt;500,"Yüksək Satış","Aşağı Satış")</f>
        <v>Aşağı Satış</v>
      </c>
      <c r="D1477" s="26" t="str">
        <f>IF(Orders!U1477&gt;500,IF(Orders!E1477="First Class",IF(Orders!W1477=0,"VIP","Special"),"Formal"),"Normal")</f>
        <v>Normal</v>
      </c>
      <c r="E1477" s="26" cm="1">
        <f t="array" ref="E1477">_xlfn.IFS(Orders!W1477=0,"Endirim Yoxdur",SUMIFS(Orders!$V:$V,Orders!$T:$T,Orders!T1477)&gt;10,ROUND(Orders!W1477*1.15,2),SUMIFS(Orders!$V:$V,Orders!$T:$T,Orders!T1477)&lt;=10,"Endirim Yoxdur")</f>
        <v>0.23</v>
      </c>
    </row>
    <row r="1478" spans="3:5" x14ac:dyDescent="0.25">
      <c r="C1478" s="26" t="str">
        <f>IF(Orders!U1478&gt;500,"Yüksək Satış","Aşağı Satış")</f>
        <v>Aşağı Satış</v>
      </c>
      <c r="D1478" s="26" t="str">
        <f>IF(Orders!U1478&gt;500,IF(Orders!E1478="First Class",IF(Orders!W1478=0,"VIP","Special"),"Formal"),"Normal")</f>
        <v>Normal</v>
      </c>
      <c r="E1478" s="26" t="str" cm="1">
        <f t="array" ref="E1478">_xlfn.IFS(Orders!W1478=0,"Endirim Yoxdur",SUMIFS(Orders!$V:$V,Orders!$T:$T,Orders!T1478)&gt;10,ROUND(Orders!W1478*1.15,2),SUMIFS(Orders!$V:$V,Orders!$T:$T,Orders!T1478)&lt;=10,"Endirim Yoxdur")</f>
        <v>Endirim Yoxdur</v>
      </c>
    </row>
    <row r="1479" spans="3:5" x14ac:dyDescent="0.25">
      <c r="C1479" s="26" t="str">
        <f>IF(Orders!U1479&gt;500,"Yüksək Satış","Aşağı Satış")</f>
        <v>Aşağı Satış</v>
      </c>
      <c r="D1479" s="26" t="str">
        <f>IF(Orders!U1479&gt;500,IF(Orders!E1479="First Class",IF(Orders!W1479=0,"VIP","Special"),"Formal"),"Normal")</f>
        <v>Normal</v>
      </c>
      <c r="E1479" s="26" t="str" cm="1">
        <f t="array" ref="E1479">_xlfn.IFS(Orders!W1479=0,"Endirim Yoxdur",SUMIFS(Orders!$V:$V,Orders!$T:$T,Orders!T1479)&gt;10,ROUND(Orders!W1479*1.15,2),SUMIFS(Orders!$V:$V,Orders!$T:$T,Orders!T1479)&lt;=10,"Endirim Yoxdur")</f>
        <v>Endirim Yoxdur</v>
      </c>
    </row>
    <row r="1480" spans="3:5" x14ac:dyDescent="0.25">
      <c r="C1480" s="26" t="str">
        <f>IF(Orders!U1480&gt;500,"Yüksək Satış","Aşağı Satış")</f>
        <v>Yüksək Satış</v>
      </c>
      <c r="D1480" s="26" t="str">
        <f>IF(Orders!U1480&gt;500,IF(Orders!E1480="First Class",IF(Orders!W1480=0,"VIP","Special"),"Formal"),"Normal")</f>
        <v>Formal</v>
      </c>
      <c r="E1480" s="26" t="str" cm="1">
        <f t="array" ref="E1480">_xlfn.IFS(Orders!W1480=0,"Endirim Yoxdur",SUMIFS(Orders!$V:$V,Orders!$T:$T,Orders!T1480)&gt;10,ROUND(Orders!W1480*1.15,2),SUMIFS(Orders!$V:$V,Orders!$T:$T,Orders!T1480)&lt;=10,"Endirim Yoxdur")</f>
        <v>Endirim Yoxdur</v>
      </c>
    </row>
    <row r="1481" spans="3:5" x14ac:dyDescent="0.25">
      <c r="C1481" s="26" t="str">
        <f>IF(Orders!U1481&gt;500,"Yüksək Satış","Aşağı Satış")</f>
        <v>Aşağı Satış</v>
      </c>
      <c r="D1481" s="26" t="str">
        <f>IF(Orders!U1481&gt;500,IF(Orders!E1481="First Class",IF(Orders!W1481=0,"VIP","Special"),"Formal"),"Normal")</f>
        <v>Normal</v>
      </c>
      <c r="E1481" s="26" cm="1">
        <f t="array" ref="E1481">_xlfn.IFS(Orders!W1481=0,"Endirim Yoxdur",SUMIFS(Orders!$V:$V,Orders!$T:$T,Orders!T1481)&gt;10,ROUND(Orders!W1481*1.15,2),SUMIFS(Orders!$V:$V,Orders!$T:$T,Orders!T1481)&lt;=10,"Endirim Yoxdur")</f>
        <v>0.12</v>
      </c>
    </row>
    <row r="1482" spans="3:5" x14ac:dyDescent="0.25">
      <c r="C1482" s="26" t="str">
        <f>IF(Orders!U1482&gt;500,"Yüksək Satış","Aşağı Satış")</f>
        <v>Aşağı Satış</v>
      </c>
      <c r="D1482" s="26" t="str">
        <f>IF(Orders!U1482&gt;500,IF(Orders!E1482="First Class",IF(Orders!W1482=0,"VIP","Special"),"Formal"),"Normal")</f>
        <v>Normal</v>
      </c>
      <c r="E1482" s="26" t="str" cm="1">
        <f t="array" ref="E1482">_xlfn.IFS(Orders!W1482=0,"Endirim Yoxdur",SUMIFS(Orders!$V:$V,Orders!$T:$T,Orders!T1482)&gt;10,ROUND(Orders!W1482*1.15,2),SUMIFS(Orders!$V:$V,Orders!$T:$T,Orders!T1482)&lt;=10,"Endirim Yoxdur")</f>
        <v>Endirim Yoxdur</v>
      </c>
    </row>
    <row r="1483" spans="3:5" x14ac:dyDescent="0.25">
      <c r="C1483" s="26" t="str">
        <f>IF(Orders!U1483&gt;500,"Yüksək Satış","Aşağı Satış")</f>
        <v>Yüksək Satış</v>
      </c>
      <c r="D1483" s="26" t="str">
        <f>IF(Orders!U1483&gt;500,IF(Orders!E1483="First Class",IF(Orders!W1483=0,"VIP","Special"),"Formal"),"Normal")</f>
        <v>Formal</v>
      </c>
      <c r="E1483" s="26" cm="1">
        <f t="array" ref="E1483">_xlfn.IFS(Orders!W1483=0,"Endirim Yoxdur",SUMIFS(Orders!$V:$V,Orders!$T:$T,Orders!T1483)&gt;10,ROUND(Orders!W1483*1.15,2),SUMIFS(Orders!$V:$V,Orders!$T:$T,Orders!T1483)&lt;=10,"Endirim Yoxdur")</f>
        <v>0.23</v>
      </c>
    </row>
    <row r="1484" spans="3:5" x14ac:dyDescent="0.25">
      <c r="C1484" s="26" t="str">
        <f>IF(Orders!U1484&gt;500,"Yüksək Satış","Aşağı Satış")</f>
        <v>Aşağı Satış</v>
      </c>
      <c r="D1484" s="26" t="str">
        <f>IF(Orders!U1484&gt;500,IF(Orders!E1484="First Class",IF(Orders!W1484=0,"VIP","Special"),"Formal"),"Normal")</f>
        <v>Normal</v>
      </c>
      <c r="E1484" s="26" cm="1">
        <f t="array" ref="E1484">_xlfn.IFS(Orders!W1484=0,"Endirim Yoxdur",SUMIFS(Orders!$V:$V,Orders!$T:$T,Orders!T1484)&gt;10,ROUND(Orders!W1484*1.15,2),SUMIFS(Orders!$V:$V,Orders!$T:$T,Orders!T1484)&lt;=10,"Endirim Yoxdur")</f>
        <v>0.23</v>
      </c>
    </row>
    <row r="1485" spans="3:5" x14ac:dyDescent="0.25">
      <c r="C1485" s="26" t="str">
        <f>IF(Orders!U1485&gt;500,"Yüksək Satış","Aşağı Satış")</f>
        <v>Aşağı Satış</v>
      </c>
      <c r="D1485" s="26" t="str">
        <f>IF(Orders!U1485&gt;500,IF(Orders!E1485="First Class",IF(Orders!W1485=0,"VIP","Special"),"Formal"),"Normal")</f>
        <v>Normal</v>
      </c>
      <c r="E1485" s="26" t="str" cm="1">
        <f t="array" ref="E1485">_xlfn.IFS(Orders!W1485=0,"Endirim Yoxdur",SUMIFS(Orders!$V:$V,Orders!$T:$T,Orders!T1485)&gt;10,ROUND(Orders!W1485*1.15,2),SUMIFS(Orders!$V:$V,Orders!$T:$T,Orders!T1485)&lt;=10,"Endirim Yoxdur")</f>
        <v>Endirim Yoxdur</v>
      </c>
    </row>
    <row r="1486" spans="3:5" x14ac:dyDescent="0.25">
      <c r="C1486" s="26" t="str">
        <f>IF(Orders!U1486&gt;500,"Yüksək Satış","Aşağı Satış")</f>
        <v>Aşağı Satış</v>
      </c>
      <c r="D1486" s="26" t="str">
        <f>IF(Orders!U1486&gt;500,IF(Orders!E1486="First Class",IF(Orders!W1486=0,"VIP","Special"),"Formal"),"Normal")</f>
        <v>Normal</v>
      </c>
      <c r="E1486" s="26" cm="1">
        <f t="array" ref="E1486">_xlfn.IFS(Orders!W1486=0,"Endirim Yoxdur",SUMIFS(Orders!$V:$V,Orders!$T:$T,Orders!T1486)&gt;10,ROUND(Orders!W1486*1.15,2),SUMIFS(Orders!$V:$V,Orders!$T:$T,Orders!T1486)&lt;=10,"Endirim Yoxdur")</f>
        <v>0.23</v>
      </c>
    </row>
    <row r="1487" spans="3:5" x14ac:dyDescent="0.25">
      <c r="C1487" s="26" t="str">
        <f>IF(Orders!U1487&gt;500,"Yüksək Satış","Aşağı Satış")</f>
        <v>Aşağı Satış</v>
      </c>
      <c r="D1487" s="26" t="str">
        <f>IF(Orders!U1487&gt;500,IF(Orders!E1487="First Class",IF(Orders!W1487=0,"VIP","Special"),"Formal"),"Normal")</f>
        <v>Normal</v>
      </c>
      <c r="E1487" s="26" cm="1">
        <f t="array" ref="E1487">_xlfn.IFS(Orders!W1487=0,"Endirim Yoxdur",SUMIFS(Orders!$V:$V,Orders!$T:$T,Orders!T1487)&gt;10,ROUND(Orders!W1487*1.15,2),SUMIFS(Orders!$V:$V,Orders!$T:$T,Orders!T1487)&lt;=10,"Endirim Yoxdur")</f>
        <v>0.23</v>
      </c>
    </row>
    <row r="1488" spans="3:5" x14ac:dyDescent="0.25">
      <c r="C1488" s="26" t="str">
        <f>IF(Orders!U1488&gt;500,"Yüksək Satış","Aşağı Satış")</f>
        <v>Aşağı Satış</v>
      </c>
      <c r="D1488" s="26" t="str">
        <f>IF(Orders!U1488&gt;500,IF(Orders!E1488="First Class",IF(Orders!W1488=0,"VIP","Special"),"Formal"),"Normal")</f>
        <v>Normal</v>
      </c>
      <c r="E1488" s="26" cm="1">
        <f t="array" ref="E1488">_xlfn.IFS(Orders!W1488=0,"Endirim Yoxdur",SUMIFS(Orders!$V:$V,Orders!$T:$T,Orders!T1488)&gt;10,ROUND(Orders!W1488*1.15,2),SUMIFS(Orders!$V:$V,Orders!$T:$T,Orders!T1488)&lt;=10,"Endirim Yoxdur")</f>
        <v>0.23</v>
      </c>
    </row>
    <row r="1489" spans="3:5" x14ac:dyDescent="0.25">
      <c r="C1489" s="26" t="str">
        <f>IF(Orders!U1489&gt;500,"Yüksək Satış","Aşağı Satış")</f>
        <v>Aşağı Satış</v>
      </c>
      <c r="D1489" s="26" t="str">
        <f>IF(Orders!U1489&gt;500,IF(Orders!E1489="First Class",IF(Orders!W1489=0,"VIP","Special"),"Formal"),"Normal")</f>
        <v>Normal</v>
      </c>
      <c r="E1489" s="26" t="str" cm="1">
        <f t="array" ref="E1489">_xlfn.IFS(Orders!W1489=0,"Endirim Yoxdur",SUMIFS(Orders!$V:$V,Orders!$T:$T,Orders!T1489)&gt;10,ROUND(Orders!W1489*1.15,2),SUMIFS(Orders!$V:$V,Orders!$T:$T,Orders!T1489)&lt;=10,"Endirim Yoxdur")</f>
        <v>Endirim Yoxdur</v>
      </c>
    </row>
    <row r="1490" spans="3:5" x14ac:dyDescent="0.25">
      <c r="C1490" s="26" t="str">
        <f>IF(Orders!U1490&gt;500,"Yüksək Satış","Aşağı Satış")</f>
        <v>Aşağı Satış</v>
      </c>
      <c r="D1490" s="26" t="str">
        <f>IF(Orders!U1490&gt;500,IF(Orders!E1490="First Class",IF(Orders!W1490=0,"VIP","Special"),"Formal"),"Normal")</f>
        <v>Normal</v>
      </c>
      <c r="E1490" s="26" t="str" cm="1">
        <f t="array" ref="E1490">_xlfn.IFS(Orders!W1490=0,"Endirim Yoxdur",SUMIFS(Orders!$V:$V,Orders!$T:$T,Orders!T1490)&gt;10,ROUND(Orders!W1490*1.15,2),SUMIFS(Orders!$V:$V,Orders!$T:$T,Orders!T1490)&lt;=10,"Endirim Yoxdur")</f>
        <v>Endirim Yoxdur</v>
      </c>
    </row>
    <row r="1491" spans="3:5" x14ac:dyDescent="0.25">
      <c r="C1491" s="26" t="str">
        <f>IF(Orders!U1491&gt;500,"Yüksək Satış","Aşağı Satış")</f>
        <v>Aşağı Satış</v>
      </c>
      <c r="D1491" s="26" t="str">
        <f>IF(Orders!U1491&gt;500,IF(Orders!E1491="First Class",IF(Orders!W1491=0,"VIP","Special"),"Formal"),"Normal")</f>
        <v>Normal</v>
      </c>
      <c r="E1491" s="26" t="str" cm="1">
        <f t="array" ref="E1491">_xlfn.IFS(Orders!W1491=0,"Endirim Yoxdur",SUMIFS(Orders!$V:$V,Orders!$T:$T,Orders!T1491)&gt;10,ROUND(Orders!W1491*1.15,2),SUMIFS(Orders!$V:$V,Orders!$T:$T,Orders!T1491)&lt;=10,"Endirim Yoxdur")</f>
        <v>Endirim Yoxdur</v>
      </c>
    </row>
    <row r="1492" spans="3:5" x14ac:dyDescent="0.25">
      <c r="C1492" s="26" t="str">
        <f>IF(Orders!U1492&gt;500,"Yüksək Satış","Aşağı Satış")</f>
        <v>Yüksək Satış</v>
      </c>
      <c r="D1492" s="26" t="str">
        <f>IF(Orders!U1492&gt;500,IF(Orders!E1492="First Class",IF(Orders!W1492=0,"VIP","Special"),"Formal"),"Normal")</f>
        <v>Formal</v>
      </c>
      <c r="E1492" s="26" t="str" cm="1">
        <f t="array" ref="E1492">_xlfn.IFS(Orders!W1492=0,"Endirim Yoxdur",SUMIFS(Orders!$V:$V,Orders!$T:$T,Orders!T1492)&gt;10,ROUND(Orders!W1492*1.15,2),SUMIFS(Orders!$V:$V,Orders!$T:$T,Orders!T1492)&lt;=10,"Endirim Yoxdur")</f>
        <v>Endirim Yoxdur</v>
      </c>
    </row>
    <row r="1493" spans="3:5" x14ac:dyDescent="0.25">
      <c r="C1493" s="26" t="str">
        <f>IF(Orders!U1493&gt;500,"Yüksək Satış","Aşağı Satış")</f>
        <v>Aşağı Satış</v>
      </c>
      <c r="D1493" s="26" t="str">
        <f>IF(Orders!U1493&gt;500,IF(Orders!E1493="First Class",IF(Orders!W1493=0,"VIP","Special"),"Formal"),"Normal")</f>
        <v>Normal</v>
      </c>
      <c r="E1493" s="26" t="str" cm="1">
        <f t="array" ref="E1493">_xlfn.IFS(Orders!W1493=0,"Endirim Yoxdur",SUMIFS(Orders!$V:$V,Orders!$T:$T,Orders!T1493)&gt;10,ROUND(Orders!W1493*1.15,2),SUMIFS(Orders!$V:$V,Orders!$T:$T,Orders!T1493)&lt;=10,"Endirim Yoxdur")</f>
        <v>Endirim Yoxdur</v>
      </c>
    </row>
    <row r="1494" spans="3:5" x14ac:dyDescent="0.25">
      <c r="C1494" s="26" t="str">
        <f>IF(Orders!U1494&gt;500,"Yüksək Satış","Aşağı Satış")</f>
        <v>Yüksək Satış</v>
      </c>
      <c r="D1494" s="26" t="str">
        <f>IF(Orders!U1494&gt;500,IF(Orders!E1494="First Class",IF(Orders!W1494=0,"VIP","Special"),"Formal"),"Normal")</f>
        <v>Formal</v>
      </c>
      <c r="E1494" s="26" cm="1">
        <f t="array" ref="E1494">_xlfn.IFS(Orders!W1494=0,"Endirim Yoxdur",SUMIFS(Orders!$V:$V,Orders!$T:$T,Orders!T1494)&gt;10,ROUND(Orders!W1494*1.15,2),SUMIFS(Orders!$V:$V,Orders!$T:$T,Orders!T1494)&lt;=10,"Endirim Yoxdur")</f>
        <v>0.23</v>
      </c>
    </row>
    <row r="1495" spans="3:5" x14ac:dyDescent="0.25">
      <c r="C1495" s="26" t="str">
        <f>IF(Orders!U1495&gt;500,"Yüksək Satış","Aşağı Satış")</f>
        <v>Aşağı Satış</v>
      </c>
      <c r="D1495" s="26" t="str">
        <f>IF(Orders!U1495&gt;500,IF(Orders!E1495="First Class",IF(Orders!W1495=0,"VIP","Special"),"Formal"),"Normal")</f>
        <v>Normal</v>
      </c>
      <c r="E1495" s="26" t="str" cm="1">
        <f t="array" ref="E1495">_xlfn.IFS(Orders!W1495=0,"Endirim Yoxdur",SUMIFS(Orders!$V:$V,Orders!$T:$T,Orders!T1495)&gt;10,ROUND(Orders!W1495*1.15,2),SUMIFS(Orders!$V:$V,Orders!$T:$T,Orders!T1495)&lt;=10,"Endirim Yoxdur")</f>
        <v>Endirim Yoxdur</v>
      </c>
    </row>
    <row r="1496" spans="3:5" x14ac:dyDescent="0.25">
      <c r="C1496" s="26" t="str">
        <f>IF(Orders!U1496&gt;500,"Yüksək Satış","Aşağı Satış")</f>
        <v>Aşağı Satış</v>
      </c>
      <c r="D1496" s="26" t="str">
        <f>IF(Orders!U1496&gt;500,IF(Orders!E1496="First Class",IF(Orders!W1496=0,"VIP","Special"),"Formal"),"Normal")</f>
        <v>Normal</v>
      </c>
      <c r="E1496" s="26" t="str" cm="1">
        <f t="array" ref="E1496">_xlfn.IFS(Orders!W1496=0,"Endirim Yoxdur",SUMIFS(Orders!$V:$V,Orders!$T:$T,Orders!T1496)&gt;10,ROUND(Orders!W1496*1.15,2),SUMIFS(Orders!$V:$V,Orders!$T:$T,Orders!T1496)&lt;=10,"Endirim Yoxdur")</f>
        <v>Endirim Yoxdur</v>
      </c>
    </row>
    <row r="1497" spans="3:5" x14ac:dyDescent="0.25">
      <c r="C1497" s="26" t="str">
        <f>IF(Orders!U1497&gt;500,"Yüksək Satış","Aşağı Satış")</f>
        <v>Aşağı Satış</v>
      </c>
      <c r="D1497" s="26" t="str">
        <f>IF(Orders!U1497&gt;500,IF(Orders!E1497="First Class",IF(Orders!W1497=0,"VIP","Special"),"Formal"),"Normal")</f>
        <v>Normal</v>
      </c>
      <c r="E1497" s="26" t="str" cm="1">
        <f t="array" ref="E1497">_xlfn.IFS(Orders!W1497=0,"Endirim Yoxdur",SUMIFS(Orders!$V:$V,Orders!$T:$T,Orders!T1497)&gt;10,ROUND(Orders!W1497*1.15,2),SUMIFS(Orders!$V:$V,Orders!$T:$T,Orders!T1497)&lt;=10,"Endirim Yoxdur")</f>
        <v>Endirim Yoxdur</v>
      </c>
    </row>
    <row r="1498" spans="3:5" x14ac:dyDescent="0.25">
      <c r="C1498" s="26" t="str">
        <f>IF(Orders!U1498&gt;500,"Yüksək Satış","Aşağı Satış")</f>
        <v>Aşağı Satış</v>
      </c>
      <c r="D1498" s="26" t="str">
        <f>IF(Orders!U1498&gt;500,IF(Orders!E1498="First Class",IF(Orders!W1498=0,"VIP","Special"),"Formal"),"Normal")</f>
        <v>Normal</v>
      </c>
      <c r="E1498" s="26" cm="1">
        <f t="array" ref="E1498">_xlfn.IFS(Orders!W1498=0,"Endirim Yoxdur",SUMIFS(Orders!$V:$V,Orders!$T:$T,Orders!T1498)&gt;10,ROUND(Orders!W1498*1.15,2),SUMIFS(Orders!$V:$V,Orders!$T:$T,Orders!T1498)&lt;=10,"Endirim Yoxdur")</f>
        <v>0.23</v>
      </c>
    </row>
    <row r="1499" spans="3:5" x14ac:dyDescent="0.25">
      <c r="C1499" s="26" t="str">
        <f>IF(Orders!U1499&gt;500,"Yüksək Satış","Aşağı Satış")</f>
        <v>Aşağı Satış</v>
      </c>
      <c r="D1499" s="26" t="str">
        <f>IF(Orders!U1499&gt;500,IF(Orders!E1499="First Class",IF(Orders!W1499=0,"VIP","Special"),"Formal"),"Normal")</f>
        <v>Normal</v>
      </c>
      <c r="E1499" s="26" cm="1">
        <f t="array" ref="E1499">_xlfn.IFS(Orders!W1499=0,"Endirim Yoxdur",SUMIFS(Orders!$V:$V,Orders!$T:$T,Orders!T1499)&gt;10,ROUND(Orders!W1499*1.15,2),SUMIFS(Orders!$V:$V,Orders!$T:$T,Orders!T1499)&lt;=10,"Endirim Yoxdur")</f>
        <v>0.81</v>
      </c>
    </row>
    <row r="1500" spans="3:5" x14ac:dyDescent="0.25">
      <c r="C1500" s="26" t="str">
        <f>IF(Orders!U1500&gt;500,"Yüksək Satış","Aşağı Satış")</f>
        <v>Yüksək Satış</v>
      </c>
      <c r="D1500" s="26" t="str">
        <f>IF(Orders!U1500&gt;500,IF(Orders!E1500="First Class",IF(Orders!W1500=0,"VIP","Special"),"Formal"),"Normal")</f>
        <v>Formal</v>
      </c>
      <c r="E1500" s="26" cm="1">
        <f t="array" ref="E1500">_xlfn.IFS(Orders!W1500=0,"Endirim Yoxdur",SUMIFS(Orders!$V:$V,Orders!$T:$T,Orders!T1500)&gt;10,ROUND(Orders!W1500*1.15,2),SUMIFS(Orders!$V:$V,Orders!$T:$T,Orders!T1500)&lt;=10,"Endirim Yoxdur")</f>
        <v>0.23</v>
      </c>
    </row>
    <row r="1501" spans="3:5" x14ac:dyDescent="0.25">
      <c r="C1501" s="26" t="str">
        <f>IF(Orders!U1501&gt;500,"Yüksək Satış","Aşağı Satış")</f>
        <v>Aşağı Satış</v>
      </c>
      <c r="D1501" s="26" t="str">
        <f>IF(Orders!U1501&gt;500,IF(Orders!E1501="First Class",IF(Orders!W1501=0,"VIP","Special"),"Formal"),"Normal")</f>
        <v>Normal</v>
      </c>
      <c r="E1501" s="26" cm="1">
        <f t="array" ref="E1501">_xlfn.IFS(Orders!W1501=0,"Endirim Yoxdur",SUMIFS(Orders!$V:$V,Orders!$T:$T,Orders!T1501)&gt;10,ROUND(Orders!W1501*1.15,2),SUMIFS(Orders!$V:$V,Orders!$T:$T,Orders!T1501)&lt;=10,"Endirim Yoxdur")</f>
        <v>0.23</v>
      </c>
    </row>
    <row r="1502" spans="3:5" x14ac:dyDescent="0.25">
      <c r="C1502" s="26" t="str">
        <f>IF(Orders!U1502&gt;500,"Yüksək Satış","Aşağı Satış")</f>
        <v>Aşağı Satış</v>
      </c>
      <c r="D1502" s="26" t="str">
        <f>IF(Orders!U1502&gt;500,IF(Orders!E1502="First Class",IF(Orders!W1502=0,"VIP","Special"),"Formal"),"Normal")</f>
        <v>Normal</v>
      </c>
      <c r="E1502" s="26" t="str" cm="1">
        <f t="array" ref="E1502">_xlfn.IFS(Orders!W1502=0,"Endirim Yoxdur",SUMIFS(Orders!$V:$V,Orders!$T:$T,Orders!T1502)&gt;10,ROUND(Orders!W1502*1.15,2),SUMIFS(Orders!$V:$V,Orders!$T:$T,Orders!T1502)&lt;=10,"Endirim Yoxdur")</f>
        <v>Endirim Yoxdur</v>
      </c>
    </row>
    <row r="1503" spans="3:5" x14ac:dyDescent="0.25">
      <c r="C1503" s="26" t="str">
        <f>IF(Orders!U1503&gt;500,"Yüksək Satış","Aşağı Satış")</f>
        <v>Aşağı Satış</v>
      </c>
      <c r="D1503" s="26" t="str">
        <f>IF(Orders!U1503&gt;500,IF(Orders!E1503="First Class",IF(Orders!W1503=0,"VIP","Special"),"Formal"),"Normal")</f>
        <v>Normal</v>
      </c>
      <c r="E1503" s="26" cm="1">
        <f t="array" ref="E1503">_xlfn.IFS(Orders!W1503=0,"Endirim Yoxdur",SUMIFS(Orders!$V:$V,Orders!$T:$T,Orders!T1503)&gt;10,ROUND(Orders!W1503*1.15,2),SUMIFS(Orders!$V:$V,Orders!$T:$T,Orders!T1503)&lt;=10,"Endirim Yoxdur")</f>
        <v>0.23</v>
      </c>
    </row>
    <row r="1504" spans="3:5" x14ac:dyDescent="0.25">
      <c r="C1504" s="26" t="str">
        <f>IF(Orders!U1504&gt;500,"Yüksək Satış","Aşağı Satış")</f>
        <v>Aşağı Satış</v>
      </c>
      <c r="D1504" s="26" t="str">
        <f>IF(Orders!U1504&gt;500,IF(Orders!E1504="First Class",IF(Orders!W1504=0,"VIP","Special"),"Formal"),"Normal")</f>
        <v>Normal</v>
      </c>
      <c r="E1504" s="26" t="str" cm="1">
        <f t="array" ref="E1504">_xlfn.IFS(Orders!W1504=0,"Endirim Yoxdur",SUMIFS(Orders!$V:$V,Orders!$T:$T,Orders!T1504)&gt;10,ROUND(Orders!W1504*1.15,2),SUMIFS(Orders!$V:$V,Orders!$T:$T,Orders!T1504)&lt;=10,"Endirim Yoxdur")</f>
        <v>Endirim Yoxdur</v>
      </c>
    </row>
    <row r="1505" spans="3:5" x14ac:dyDescent="0.25">
      <c r="C1505" s="26" t="str">
        <f>IF(Orders!U1505&gt;500,"Yüksək Satış","Aşağı Satış")</f>
        <v>Yüksək Satış</v>
      </c>
      <c r="D1505" s="26" t="str">
        <f>IF(Orders!U1505&gt;500,IF(Orders!E1505="First Class",IF(Orders!W1505=0,"VIP","Special"),"Formal"),"Normal")</f>
        <v>Formal</v>
      </c>
      <c r="E1505" s="26" t="str" cm="1">
        <f t="array" ref="E1505">_xlfn.IFS(Orders!W1505=0,"Endirim Yoxdur",SUMIFS(Orders!$V:$V,Orders!$T:$T,Orders!T1505)&gt;10,ROUND(Orders!W1505*1.15,2),SUMIFS(Orders!$V:$V,Orders!$T:$T,Orders!T1505)&lt;=10,"Endirim Yoxdur")</f>
        <v>Endirim Yoxdur</v>
      </c>
    </row>
    <row r="1506" spans="3:5" x14ac:dyDescent="0.25">
      <c r="C1506" s="26" t="str">
        <f>IF(Orders!U1506&gt;500,"Yüksək Satış","Aşağı Satış")</f>
        <v>Aşağı Satış</v>
      </c>
      <c r="D1506" s="26" t="str">
        <f>IF(Orders!U1506&gt;500,IF(Orders!E1506="First Class",IF(Orders!W1506=0,"VIP","Special"),"Formal"),"Normal")</f>
        <v>Normal</v>
      </c>
      <c r="E1506" s="26" t="str" cm="1">
        <f t="array" ref="E1506">_xlfn.IFS(Orders!W1506=0,"Endirim Yoxdur",SUMIFS(Orders!$V:$V,Orders!$T:$T,Orders!T1506)&gt;10,ROUND(Orders!W1506*1.15,2),SUMIFS(Orders!$V:$V,Orders!$T:$T,Orders!T1506)&lt;=10,"Endirim Yoxdur")</f>
        <v>Endirim Yoxdur</v>
      </c>
    </row>
    <row r="1507" spans="3:5" x14ac:dyDescent="0.25">
      <c r="C1507" s="26" t="str">
        <f>IF(Orders!U1507&gt;500,"Yüksək Satış","Aşağı Satış")</f>
        <v>Aşağı Satış</v>
      </c>
      <c r="D1507" s="26" t="str">
        <f>IF(Orders!U1507&gt;500,IF(Orders!E1507="First Class",IF(Orders!W1507=0,"VIP","Special"),"Formal"),"Normal")</f>
        <v>Normal</v>
      </c>
      <c r="E1507" s="26" cm="1">
        <f t="array" ref="E1507">_xlfn.IFS(Orders!W1507=0,"Endirim Yoxdur",SUMIFS(Orders!$V:$V,Orders!$T:$T,Orders!T1507)&gt;10,ROUND(Orders!W1507*1.15,2),SUMIFS(Orders!$V:$V,Orders!$T:$T,Orders!T1507)&lt;=10,"Endirim Yoxdur")</f>
        <v>0.23</v>
      </c>
    </row>
    <row r="1508" spans="3:5" x14ac:dyDescent="0.25">
      <c r="C1508" s="26" t="str">
        <f>IF(Orders!U1508&gt;500,"Yüksək Satış","Aşağı Satış")</f>
        <v>Aşağı Satış</v>
      </c>
      <c r="D1508" s="26" t="str">
        <f>IF(Orders!U1508&gt;500,IF(Orders!E1508="First Class",IF(Orders!W1508=0,"VIP","Special"),"Formal"),"Normal")</f>
        <v>Normal</v>
      </c>
      <c r="E1508" s="26" cm="1">
        <f t="array" ref="E1508">_xlfn.IFS(Orders!W1508=0,"Endirim Yoxdur",SUMIFS(Orders!$V:$V,Orders!$T:$T,Orders!T1508)&gt;10,ROUND(Orders!W1508*1.15,2),SUMIFS(Orders!$V:$V,Orders!$T:$T,Orders!T1508)&lt;=10,"Endirim Yoxdur")</f>
        <v>0.92</v>
      </c>
    </row>
    <row r="1509" spans="3:5" x14ac:dyDescent="0.25">
      <c r="C1509" s="26" t="str">
        <f>IF(Orders!U1509&gt;500,"Yüksək Satış","Aşağı Satış")</f>
        <v>Aşağı Satış</v>
      </c>
      <c r="D1509" s="26" t="str">
        <f>IF(Orders!U1509&gt;500,IF(Orders!E1509="First Class",IF(Orders!W1509=0,"VIP","Special"),"Formal"),"Normal")</f>
        <v>Normal</v>
      </c>
      <c r="E1509" s="26" cm="1">
        <f t="array" ref="E1509">_xlfn.IFS(Orders!W1509=0,"Endirim Yoxdur",SUMIFS(Orders!$V:$V,Orders!$T:$T,Orders!T1509)&gt;10,ROUND(Orders!W1509*1.15,2),SUMIFS(Orders!$V:$V,Orders!$T:$T,Orders!T1509)&lt;=10,"Endirim Yoxdur")</f>
        <v>0.92</v>
      </c>
    </row>
    <row r="1510" spans="3:5" x14ac:dyDescent="0.25">
      <c r="C1510" s="26" t="str">
        <f>IF(Orders!U1510&gt;500,"Yüksək Satış","Aşağı Satış")</f>
        <v>Aşağı Satış</v>
      </c>
      <c r="D1510" s="26" t="str">
        <f>IF(Orders!U1510&gt;500,IF(Orders!E1510="First Class",IF(Orders!W1510=0,"VIP","Special"),"Formal"),"Normal")</f>
        <v>Normal</v>
      </c>
      <c r="E1510" s="26" cm="1">
        <f t="array" ref="E1510">_xlfn.IFS(Orders!W1510=0,"Endirim Yoxdur",SUMIFS(Orders!$V:$V,Orders!$T:$T,Orders!T1510)&gt;10,ROUND(Orders!W1510*1.15,2),SUMIFS(Orders!$V:$V,Orders!$T:$T,Orders!T1510)&lt;=10,"Endirim Yoxdur")</f>
        <v>0.23</v>
      </c>
    </row>
    <row r="1511" spans="3:5" x14ac:dyDescent="0.25">
      <c r="C1511" s="26" t="str">
        <f>IF(Orders!U1511&gt;500,"Yüksək Satış","Aşağı Satış")</f>
        <v>Aşağı Satış</v>
      </c>
      <c r="D1511" s="26" t="str">
        <f>IF(Orders!U1511&gt;500,IF(Orders!E1511="First Class",IF(Orders!W1511=0,"VIP","Special"),"Formal"),"Normal")</f>
        <v>Normal</v>
      </c>
      <c r="E1511" s="26" t="str" cm="1">
        <f t="array" ref="E1511">_xlfn.IFS(Orders!W1511=0,"Endirim Yoxdur",SUMIFS(Orders!$V:$V,Orders!$T:$T,Orders!T1511)&gt;10,ROUND(Orders!W1511*1.15,2),SUMIFS(Orders!$V:$V,Orders!$T:$T,Orders!T1511)&lt;=10,"Endirim Yoxdur")</f>
        <v>Endirim Yoxdur</v>
      </c>
    </row>
    <row r="1512" spans="3:5" x14ac:dyDescent="0.25">
      <c r="C1512" s="26" t="str">
        <f>IF(Orders!U1512&gt;500,"Yüksək Satış","Aşağı Satış")</f>
        <v>Aşağı Satış</v>
      </c>
      <c r="D1512" s="26" t="str">
        <f>IF(Orders!U1512&gt;500,IF(Orders!E1512="First Class",IF(Orders!W1512=0,"VIP","Special"),"Formal"),"Normal")</f>
        <v>Normal</v>
      </c>
      <c r="E1512" s="26" cm="1">
        <f t="array" ref="E1512">_xlfn.IFS(Orders!W1512=0,"Endirim Yoxdur",SUMIFS(Orders!$V:$V,Orders!$T:$T,Orders!T1512)&gt;10,ROUND(Orders!W1512*1.15,2),SUMIFS(Orders!$V:$V,Orders!$T:$T,Orders!T1512)&lt;=10,"Endirim Yoxdur")</f>
        <v>0.23</v>
      </c>
    </row>
    <row r="1513" spans="3:5" x14ac:dyDescent="0.25">
      <c r="C1513" s="26" t="str">
        <f>IF(Orders!U1513&gt;500,"Yüksək Satış","Aşağı Satış")</f>
        <v>Aşağı Satış</v>
      </c>
      <c r="D1513" s="26" t="str">
        <f>IF(Orders!U1513&gt;500,IF(Orders!E1513="First Class",IF(Orders!W1513=0,"VIP","Special"),"Formal"),"Normal")</f>
        <v>Normal</v>
      </c>
      <c r="E1513" s="26" t="str" cm="1">
        <f t="array" ref="E1513">_xlfn.IFS(Orders!W1513=0,"Endirim Yoxdur",SUMIFS(Orders!$V:$V,Orders!$T:$T,Orders!T1513)&gt;10,ROUND(Orders!W1513*1.15,2),SUMIFS(Orders!$V:$V,Orders!$T:$T,Orders!T1513)&lt;=10,"Endirim Yoxdur")</f>
        <v>Endirim Yoxdur</v>
      </c>
    </row>
    <row r="1514" spans="3:5" x14ac:dyDescent="0.25">
      <c r="C1514" s="26" t="str">
        <f>IF(Orders!U1514&gt;500,"Yüksək Satış","Aşağı Satış")</f>
        <v>Aşağı Satış</v>
      </c>
      <c r="D1514" s="26" t="str">
        <f>IF(Orders!U1514&gt;500,IF(Orders!E1514="First Class",IF(Orders!W1514=0,"VIP","Special"),"Formal"),"Normal")</f>
        <v>Normal</v>
      </c>
      <c r="E1514" s="26" t="str" cm="1">
        <f t="array" ref="E1514">_xlfn.IFS(Orders!W1514=0,"Endirim Yoxdur",SUMIFS(Orders!$V:$V,Orders!$T:$T,Orders!T1514)&gt;10,ROUND(Orders!W1514*1.15,2),SUMIFS(Orders!$V:$V,Orders!$T:$T,Orders!T1514)&lt;=10,"Endirim Yoxdur")</f>
        <v>Endirim Yoxdur</v>
      </c>
    </row>
    <row r="1515" spans="3:5" x14ac:dyDescent="0.25">
      <c r="C1515" s="26" t="str">
        <f>IF(Orders!U1515&gt;500,"Yüksək Satış","Aşağı Satış")</f>
        <v>Aşağı Satış</v>
      </c>
      <c r="D1515" s="26" t="str">
        <f>IF(Orders!U1515&gt;500,IF(Orders!E1515="First Class",IF(Orders!W1515=0,"VIP","Special"),"Formal"),"Normal")</f>
        <v>Normal</v>
      </c>
      <c r="E1515" s="26" cm="1">
        <f t="array" ref="E1515">_xlfn.IFS(Orders!W1515=0,"Endirim Yoxdur",SUMIFS(Orders!$V:$V,Orders!$T:$T,Orders!T1515)&gt;10,ROUND(Orders!W1515*1.15,2),SUMIFS(Orders!$V:$V,Orders!$T:$T,Orders!T1515)&lt;=10,"Endirim Yoxdur")</f>
        <v>0.23</v>
      </c>
    </row>
    <row r="1516" spans="3:5" x14ac:dyDescent="0.25">
      <c r="C1516" s="26" t="str">
        <f>IF(Orders!U1516&gt;500,"Yüksək Satış","Aşağı Satış")</f>
        <v>Aşağı Satış</v>
      </c>
      <c r="D1516" s="26" t="str">
        <f>IF(Orders!U1516&gt;500,IF(Orders!E1516="First Class",IF(Orders!W1516=0,"VIP","Special"),"Formal"),"Normal")</f>
        <v>Normal</v>
      </c>
      <c r="E1516" s="26" t="str" cm="1">
        <f t="array" ref="E1516">_xlfn.IFS(Orders!W1516=0,"Endirim Yoxdur",SUMIFS(Orders!$V:$V,Orders!$T:$T,Orders!T1516)&gt;10,ROUND(Orders!W1516*1.15,2),SUMIFS(Orders!$V:$V,Orders!$T:$T,Orders!T1516)&lt;=10,"Endirim Yoxdur")</f>
        <v>Endirim Yoxdur</v>
      </c>
    </row>
    <row r="1517" spans="3:5" x14ac:dyDescent="0.25">
      <c r="C1517" s="26" t="str">
        <f>IF(Orders!U1517&gt;500,"Yüksək Satış","Aşağı Satış")</f>
        <v>Aşağı Satış</v>
      </c>
      <c r="D1517" s="26" t="str">
        <f>IF(Orders!U1517&gt;500,IF(Orders!E1517="First Class",IF(Orders!W1517=0,"VIP","Special"),"Formal"),"Normal")</f>
        <v>Normal</v>
      </c>
      <c r="E1517" s="26" t="str" cm="1">
        <f t="array" ref="E1517">_xlfn.IFS(Orders!W1517=0,"Endirim Yoxdur",SUMIFS(Orders!$V:$V,Orders!$T:$T,Orders!T1517)&gt;10,ROUND(Orders!W1517*1.15,2),SUMIFS(Orders!$V:$V,Orders!$T:$T,Orders!T1517)&lt;=10,"Endirim Yoxdur")</f>
        <v>Endirim Yoxdur</v>
      </c>
    </row>
    <row r="1518" spans="3:5" x14ac:dyDescent="0.25">
      <c r="C1518" s="26" t="str">
        <f>IF(Orders!U1518&gt;500,"Yüksək Satış","Aşağı Satış")</f>
        <v>Aşağı Satış</v>
      </c>
      <c r="D1518" s="26" t="str">
        <f>IF(Orders!U1518&gt;500,IF(Orders!E1518="First Class",IF(Orders!W1518=0,"VIP","Special"),"Formal"),"Normal")</f>
        <v>Normal</v>
      </c>
      <c r="E1518" s="26" cm="1">
        <f t="array" ref="E1518">_xlfn.IFS(Orders!W1518=0,"Endirim Yoxdur",SUMIFS(Orders!$V:$V,Orders!$T:$T,Orders!T1518)&gt;10,ROUND(Orders!W1518*1.15,2),SUMIFS(Orders!$V:$V,Orders!$T:$T,Orders!T1518)&lt;=10,"Endirim Yoxdur")</f>
        <v>0.23</v>
      </c>
    </row>
    <row r="1519" spans="3:5" x14ac:dyDescent="0.25">
      <c r="C1519" s="26" t="str">
        <f>IF(Orders!U1519&gt;500,"Yüksək Satış","Aşağı Satış")</f>
        <v>Aşağı Satış</v>
      </c>
      <c r="D1519" s="26" t="str">
        <f>IF(Orders!U1519&gt;500,IF(Orders!E1519="First Class",IF(Orders!W1519=0,"VIP","Special"),"Formal"),"Normal")</f>
        <v>Normal</v>
      </c>
      <c r="E1519" s="26" cm="1">
        <f t="array" ref="E1519">_xlfn.IFS(Orders!W1519=0,"Endirim Yoxdur",SUMIFS(Orders!$V:$V,Orders!$T:$T,Orders!T1519)&gt;10,ROUND(Orders!W1519*1.15,2),SUMIFS(Orders!$V:$V,Orders!$T:$T,Orders!T1519)&lt;=10,"Endirim Yoxdur")</f>
        <v>0.23</v>
      </c>
    </row>
    <row r="1520" spans="3:5" x14ac:dyDescent="0.25">
      <c r="C1520" s="26" t="str">
        <f>IF(Orders!U1520&gt;500,"Yüksək Satış","Aşağı Satış")</f>
        <v>Aşağı Satış</v>
      </c>
      <c r="D1520" s="26" t="str">
        <f>IF(Orders!U1520&gt;500,IF(Orders!E1520="First Class",IF(Orders!W1520=0,"VIP","Special"),"Formal"),"Normal")</f>
        <v>Normal</v>
      </c>
      <c r="E1520" s="26" t="str" cm="1">
        <f t="array" ref="E1520">_xlfn.IFS(Orders!W1520=0,"Endirim Yoxdur",SUMIFS(Orders!$V:$V,Orders!$T:$T,Orders!T1520)&gt;10,ROUND(Orders!W1520*1.15,2),SUMIFS(Orders!$V:$V,Orders!$T:$T,Orders!T1520)&lt;=10,"Endirim Yoxdur")</f>
        <v>Endirim Yoxdur</v>
      </c>
    </row>
    <row r="1521" spans="3:5" x14ac:dyDescent="0.25">
      <c r="C1521" s="26" t="str">
        <f>IF(Orders!U1521&gt;500,"Yüksək Satış","Aşağı Satış")</f>
        <v>Aşağı Satış</v>
      </c>
      <c r="D1521" s="26" t="str">
        <f>IF(Orders!U1521&gt;500,IF(Orders!E1521="First Class",IF(Orders!W1521=0,"VIP","Special"),"Formal"),"Normal")</f>
        <v>Normal</v>
      </c>
      <c r="E1521" s="26" t="str" cm="1">
        <f t="array" ref="E1521">_xlfn.IFS(Orders!W1521=0,"Endirim Yoxdur",SUMIFS(Orders!$V:$V,Orders!$T:$T,Orders!T1521)&gt;10,ROUND(Orders!W1521*1.15,2),SUMIFS(Orders!$V:$V,Orders!$T:$T,Orders!T1521)&lt;=10,"Endirim Yoxdur")</f>
        <v>Endirim Yoxdur</v>
      </c>
    </row>
    <row r="1522" spans="3:5" x14ac:dyDescent="0.25">
      <c r="C1522" s="26" t="str">
        <f>IF(Orders!U1522&gt;500,"Yüksək Satış","Aşağı Satış")</f>
        <v>Aşağı Satış</v>
      </c>
      <c r="D1522" s="26" t="str">
        <f>IF(Orders!U1522&gt;500,IF(Orders!E1522="First Class",IF(Orders!W1522=0,"VIP","Special"),"Formal"),"Normal")</f>
        <v>Normal</v>
      </c>
      <c r="E1522" s="26" t="str" cm="1">
        <f t="array" ref="E1522">_xlfn.IFS(Orders!W1522=0,"Endirim Yoxdur",SUMIFS(Orders!$V:$V,Orders!$T:$T,Orders!T1522)&gt;10,ROUND(Orders!W1522*1.15,2),SUMIFS(Orders!$V:$V,Orders!$T:$T,Orders!T1522)&lt;=10,"Endirim Yoxdur")</f>
        <v>Endirim Yoxdur</v>
      </c>
    </row>
    <row r="1523" spans="3:5" x14ac:dyDescent="0.25">
      <c r="C1523" s="26" t="str">
        <f>IF(Orders!U1523&gt;500,"Yüksək Satış","Aşağı Satış")</f>
        <v>Aşağı Satış</v>
      </c>
      <c r="D1523" s="26" t="str">
        <f>IF(Orders!U1523&gt;500,IF(Orders!E1523="First Class",IF(Orders!W1523=0,"VIP","Special"),"Formal"),"Normal")</f>
        <v>Normal</v>
      </c>
      <c r="E1523" s="26" t="str" cm="1">
        <f t="array" ref="E1523">_xlfn.IFS(Orders!W1523=0,"Endirim Yoxdur",SUMIFS(Orders!$V:$V,Orders!$T:$T,Orders!T1523)&gt;10,ROUND(Orders!W1523*1.15,2),SUMIFS(Orders!$V:$V,Orders!$T:$T,Orders!T1523)&lt;=10,"Endirim Yoxdur")</f>
        <v>Endirim Yoxdur</v>
      </c>
    </row>
    <row r="1524" spans="3:5" x14ac:dyDescent="0.25">
      <c r="C1524" s="26" t="str">
        <f>IF(Orders!U1524&gt;500,"Yüksək Satış","Aşağı Satış")</f>
        <v>Aşağı Satış</v>
      </c>
      <c r="D1524" s="26" t="str">
        <f>IF(Orders!U1524&gt;500,IF(Orders!E1524="First Class",IF(Orders!W1524=0,"VIP","Special"),"Formal"),"Normal")</f>
        <v>Normal</v>
      </c>
      <c r="E1524" s="26" t="str" cm="1">
        <f t="array" ref="E1524">_xlfn.IFS(Orders!W1524=0,"Endirim Yoxdur",SUMIFS(Orders!$V:$V,Orders!$T:$T,Orders!T1524)&gt;10,ROUND(Orders!W1524*1.15,2),SUMIFS(Orders!$V:$V,Orders!$T:$T,Orders!T1524)&lt;=10,"Endirim Yoxdur")</f>
        <v>Endirim Yoxdur</v>
      </c>
    </row>
    <row r="1525" spans="3:5" x14ac:dyDescent="0.25">
      <c r="C1525" s="26" t="str">
        <f>IF(Orders!U1525&gt;500,"Yüksək Satış","Aşağı Satış")</f>
        <v>Aşağı Satış</v>
      </c>
      <c r="D1525" s="26" t="str">
        <f>IF(Orders!U1525&gt;500,IF(Orders!E1525="First Class",IF(Orders!W1525=0,"VIP","Special"),"Formal"),"Normal")</f>
        <v>Normal</v>
      </c>
      <c r="E1525" s="26" t="str" cm="1">
        <f t="array" ref="E1525">_xlfn.IFS(Orders!W1525=0,"Endirim Yoxdur",SUMIFS(Orders!$V:$V,Orders!$T:$T,Orders!T1525)&gt;10,ROUND(Orders!W1525*1.15,2),SUMIFS(Orders!$V:$V,Orders!$T:$T,Orders!T1525)&lt;=10,"Endirim Yoxdur")</f>
        <v>Endirim Yoxdur</v>
      </c>
    </row>
    <row r="1526" spans="3:5" x14ac:dyDescent="0.25">
      <c r="C1526" s="26" t="str">
        <f>IF(Orders!U1526&gt;500,"Yüksək Satış","Aşağı Satış")</f>
        <v>Yüksək Satış</v>
      </c>
      <c r="D1526" s="26" t="str">
        <f>IF(Orders!U1526&gt;500,IF(Orders!E1526="First Class",IF(Orders!W1526=0,"VIP","Special"),"Formal"),"Normal")</f>
        <v>Formal</v>
      </c>
      <c r="E1526" s="26" cm="1">
        <f t="array" ref="E1526">_xlfn.IFS(Orders!W1526=0,"Endirim Yoxdur",SUMIFS(Orders!$V:$V,Orders!$T:$T,Orders!T1526)&gt;10,ROUND(Orders!W1526*1.15,2),SUMIFS(Orders!$V:$V,Orders!$T:$T,Orders!T1526)&lt;=10,"Endirim Yoxdur")</f>
        <v>0.23</v>
      </c>
    </row>
    <row r="1527" spans="3:5" x14ac:dyDescent="0.25">
      <c r="C1527" s="26" t="str">
        <f>IF(Orders!U1527&gt;500,"Yüksək Satış","Aşağı Satış")</f>
        <v>Yüksək Satış</v>
      </c>
      <c r="D1527" s="26" t="str">
        <f>IF(Orders!U1527&gt;500,IF(Orders!E1527="First Class",IF(Orders!W1527=0,"VIP","Special"),"Formal"),"Normal")</f>
        <v>Formal</v>
      </c>
      <c r="E1527" s="26" t="str" cm="1">
        <f t="array" ref="E1527">_xlfn.IFS(Orders!W1527=0,"Endirim Yoxdur",SUMIFS(Orders!$V:$V,Orders!$T:$T,Orders!T1527)&gt;10,ROUND(Orders!W1527*1.15,2),SUMIFS(Orders!$V:$V,Orders!$T:$T,Orders!T1527)&lt;=10,"Endirim Yoxdur")</f>
        <v>Endirim Yoxdur</v>
      </c>
    </row>
    <row r="1528" spans="3:5" x14ac:dyDescent="0.25">
      <c r="C1528" s="26" t="str">
        <f>IF(Orders!U1528&gt;500,"Yüksək Satış","Aşağı Satış")</f>
        <v>Aşağı Satış</v>
      </c>
      <c r="D1528" s="26" t="str">
        <f>IF(Orders!U1528&gt;500,IF(Orders!E1528="First Class",IF(Orders!W1528=0,"VIP","Special"),"Formal"),"Normal")</f>
        <v>Normal</v>
      </c>
      <c r="E1528" s="26" t="str" cm="1">
        <f t="array" ref="E1528">_xlfn.IFS(Orders!W1528=0,"Endirim Yoxdur",SUMIFS(Orders!$V:$V,Orders!$T:$T,Orders!T1528)&gt;10,ROUND(Orders!W1528*1.15,2),SUMIFS(Orders!$V:$V,Orders!$T:$T,Orders!T1528)&lt;=10,"Endirim Yoxdur")</f>
        <v>Endirim Yoxdur</v>
      </c>
    </row>
    <row r="1529" spans="3:5" x14ac:dyDescent="0.25">
      <c r="C1529" s="26" t="str">
        <f>IF(Orders!U1529&gt;500,"Yüksək Satış","Aşağı Satış")</f>
        <v>Aşağı Satış</v>
      </c>
      <c r="D1529" s="26" t="str">
        <f>IF(Orders!U1529&gt;500,IF(Orders!E1529="First Class",IF(Orders!W1529=0,"VIP","Special"),"Formal"),"Normal")</f>
        <v>Normal</v>
      </c>
      <c r="E1529" s="26" t="str" cm="1">
        <f t="array" ref="E1529">_xlfn.IFS(Orders!W1529=0,"Endirim Yoxdur",SUMIFS(Orders!$V:$V,Orders!$T:$T,Orders!T1529)&gt;10,ROUND(Orders!W1529*1.15,2),SUMIFS(Orders!$V:$V,Orders!$T:$T,Orders!T1529)&lt;=10,"Endirim Yoxdur")</f>
        <v>Endirim Yoxdur</v>
      </c>
    </row>
    <row r="1530" spans="3:5" x14ac:dyDescent="0.25">
      <c r="C1530" s="26" t="str">
        <f>IF(Orders!U1530&gt;500,"Yüksək Satış","Aşağı Satış")</f>
        <v>Aşağı Satış</v>
      </c>
      <c r="D1530" s="26" t="str">
        <f>IF(Orders!U1530&gt;500,IF(Orders!E1530="First Class",IF(Orders!W1530=0,"VIP","Special"),"Formal"),"Normal")</f>
        <v>Normal</v>
      </c>
      <c r="E1530" s="26" t="str" cm="1">
        <f t="array" ref="E1530">_xlfn.IFS(Orders!W1530=0,"Endirim Yoxdur",SUMIFS(Orders!$V:$V,Orders!$T:$T,Orders!T1530)&gt;10,ROUND(Orders!W1530*1.15,2),SUMIFS(Orders!$V:$V,Orders!$T:$T,Orders!T1530)&lt;=10,"Endirim Yoxdur")</f>
        <v>Endirim Yoxdur</v>
      </c>
    </row>
    <row r="1531" spans="3:5" x14ac:dyDescent="0.25">
      <c r="C1531" s="26" t="str">
        <f>IF(Orders!U1531&gt;500,"Yüksək Satış","Aşağı Satış")</f>
        <v>Aşağı Satış</v>
      </c>
      <c r="D1531" s="26" t="str">
        <f>IF(Orders!U1531&gt;500,IF(Orders!E1531="First Class",IF(Orders!W1531=0,"VIP","Special"),"Formal"),"Normal")</f>
        <v>Normal</v>
      </c>
      <c r="E1531" s="26" t="str" cm="1">
        <f t="array" ref="E1531">_xlfn.IFS(Orders!W1531=0,"Endirim Yoxdur",SUMIFS(Orders!$V:$V,Orders!$T:$T,Orders!T1531)&gt;10,ROUND(Orders!W1531*1.15,2),SUMIFS(Orders!$V:$V,Orders!$T:$T,Orders!T1531)&lt;=10,"Endirim Yoxdur")</f>
        <v>Endirim Yoxdur</v>
      </c>
    </row>
    <row r="1532" spans="3:5" x14ac:dyDescent="0.25">
      <c r="C1532" s="26" t="str">
        <f>IF(Orders!U1532&gt;500,"Yüksək Satış","Aşağı Satış")</f>
        <v>Aşağı Satış</v>
      </c>
      <c r="D1532" s="26" t="str">
        <f>IF(Orders!U1532&gt;500,IF(Orders!E1532="First Class",IF(Orders!W1532=0,"VIP","Special"),"Formal"),"Normal")</f>
        <v>Normal</v>
      </c>
      <c r="E1532" s="26" t="str" cm="1">
        <f t="array" ref="E1532">_xlfn.IFS(Orders!W1532=0,"Endirim Yoxdur",SUMIFS(Orders!$V:$V,Orders!$T:$T,Orders!T1532)&gt;10,ROUND(Orders!W1532*1.15,2),SUMIFS(Orders!$V:$V,Orders!$T:$T,Orders!T1532)&lt;=10,"Endirim Yoxdur")</f>
        <v>Endirim Yoxdur</v>
      </c>
    </row>
    <row r="1533" spans="3:5" x14ac:dyDescent="0.25">
      <c r="C1533" s="26" t="str">
        <f>IF(Orders!U1533&gt;500,"Yüksək Satış","Aşağı Satış")</f>
        <v>Aşağı Satış</v>
      </c>
      <c r="D1533" s="26" t="str">
        <f>IF(Orders!U1533&gt;500,IF(Orders!E1533="First Class",IF(Orders!W1533=0,"VIP","Special"),"Formal"),"Normal")</f>
        <v>Normal</v>
      </c>
      <c r="E1533" s="26" t="str" cm="1">
        <f t="array" ref="E1533">_xlfn.IFS(Orders!W1533=0,"Endirim Yoxdur",SUMIFS(Orders!$V:$V,Orders!$T:$T,Orders!T1533)&gt;10,ROUND(Orders!W1533*1.15,2),SUMIFS(Orders!$V:$V,Orders!$T:$T,Orders!T1533)&lt;=10,"Endirim Yoxdur")</f>
        <v>Endirim Yoxdur</v>
      </c>
    </row>
    <row r="1534" spans="3:5" x14ac:dyDescent="0.25">
      <c r="C1534" s="26" t="str">
        <f>IF(Orders!U1534&gt;500,"Yüksək Satış","Aşağı Satış")</f>
        <v>Aşağı Satış</v>
      </c>
      <c r="D1534" s="26" t="str">
        <f>IF(Orders!U1534&gt;500,IF(Orders!E1534="First Class",IF(Orders!W1534=0,"VIP","Special"),"Formal"),"Normal")</f>
        <v>Normal</v>
      </c>
      <c r="E1534" s="26" t="str" cm="1">
        <f t="array" ref="E1534">_xlfn.IFS(Orders!W1534=0,"Endirim Yoxdur",SUMIFS(Orders!$V:$V,Orders!$T:$T,Orders!T1534)&gt;10,ROUND(Orders!W1534*1.15,2),SUMIFS(Orders!$V:$V,Orders!$T:$T,Orders!T1534)&lt;=10,"Endirim Yoxdur")</f>
        <v>Endirim Yoxdur</v>
      </c>
    </row>
    <row r="1535" spans="3:5" x14ac:dyDescent="0.25">
      <c r="C1535" s="26" t="str">
        <f>IF(Orders!U1535&gt;500,"Yüksək Satış","Aşağı Satış")</f>
        <v>Yüksək Satış</v>
      </c>
      <c r="D1535" s="26" t="str">
        <f>IF(Orders!U1535&gt;500,IF(Orders!E1535="First Class",IF(Orders!W1535=0,"VIP","Special"),"Formal"),"Normal")</f>
        <v>Formal</v>
      </c>
      <c r="E1535" s="26" t="str" cm="1">
        <f t="array" ref="E1535">_xlfn.IFS(Orders!W1535=0,"Endirim Yoxdur",SUMIFS(Orders!$V:$V,Orders!$T:$T,Orders!T1535)&gt;10,ROUND(Orders!W1535*1.15,2),SUMIFS(Orders!$V:$V,Orders!$T:$T,Orders!T1535)&lt;=10,"Endirim Yoxdur")</f>
        <v>Endirim Yoxdur</v>
      </c>
    </row>
    <row r="1536" spans="3:5" x14ac:dyDescent="0.25">
      <c r="C1536" s="26" t="str">
        <f>IF(Orders!U1536&gt;500,"Yüksək Satış","Aşağı Satış")</f>
        <v>Aşağı Satış</v>
      </c>
      <c r="D1536" s="26" t="str">
        <f>IF(Orders!U1536&gt;500,IF(Orders!E1536="First Class",IF(Orders!W1536=0,"VIP","Special"),"Formal"),"Normal")</f>
        <v>Normal</v>
      </c>
      <c r="E1536" s="26" t="str" cm="1">
        <f t="array" ref="E1536">_xlfn.IFS(Orders!W1536=0,"Endirim Yoxdur",SUMIFS(Orders!$V:$V,Orders!$T:$T,Orders!T1536)&gt;10,ROUND(Orders!W1536*1.15,2),SUMIFS(Orders!$V:$V,Orders!$T:$T,Orders!T1536)&lt;=10,"Endirim Yoxdur")</f>
        <v>Endirim Yoxdur</v>
      </c>
    </row>
    <row r="1537" spans="3:5" x14ac:dyDescent="0.25">
      <c r="C1537" s="26" t="str">
        <f>IF(Orders!U1537&gt;500,"Yüksək Satış","Aşağı Satış")</f>
        <v>Aşağı Satış</v>
      </c>
      <c r="D1537" s="26" t="str">
        <f>IF(Orders!U1537&gt;500,IF(Orders!E1537="First Class",IF(Orders!W1537=0,"VIP","Special"),"Formal"),"Normal")</f>
        <v>Normal</v>
      </c>
      <c r="E1537" s="26" t="str" cm="1">
        <f t="array" ref="E1537">_xlfn.IFS(Orders!W1537=0,"Endirim Yoxdur",SUMIFS(Orders!$V:$V,Orders!$T:$T,Orders!T1537)&gt;10,ROUND(Orders!W1537*1.15,2),SUMIFS(Orders!$V:$V,Orders!$T:$T,Orders!T1537)&lt;=10,"Endirim Yoxdur")</f>
        <v>Endirim Yoxdur</v>
      </c>
    </row>
    <row r="1538" spans="3:5" x14ac:dyDescent="0.25">
      <c r="C1538" s="26" t="str">
        <f>IF(Orders!U1538&gt;500,"Yüksək Satış","Aşağı Satış")</f>
        <v>Yüksək Satış</v>
      </c>
      <c r="D1538" s="26" t="str">
        <f>IF(Orders!U1538&gt;500,IF(Orders!E1538="First Class",IF(Orders!W1538=0,"VIP","Special"),"Formal"),"Normal")</f>
        <v>Formal</v>
      </c>
      <c r="E1538" s="26" cm="1">
        <f t="array" ref="E1538">_xlfn.IFS(Orders!W1538=0,"Endirim Yoxdur",SUMIFS(Orders!$V:$V,Orders!$T:$T,Orders!T1538)&gt;10,ROUND(Orders!W1538*1.15,2),SUMIFS(Orders!$V:$V,Orders!$T:$T,Orders!T1538)&lt;=10,"Endirim Yoxdur")</f>
        <v>0.23</v>
      </c>
    </row>
    <row r="1539" spans="3:5" x14ac:dyDescent="0.25">
      <c r="C1539" s="26" t="str">
        <f>IF(Orders!U1539&gt;500,"Yüksək Satış","Aşağı Satış")</f>
        <v>Yüksək Satış</v>
      </c>
      <c r="D1539" s="26" t="str">
        <f>IF(Orders!U1539&gt;500,IF(Orders!E1539="First Class",IF(Orders!W1539=0,"VIP","Special"),"Formal"),"Normal")</f>
        <v>Formal</v>
      </c>
      <c r="E1539" s="26" cm="1">
        <f t="array" ref="E1539">_xlfn.IFS(Orders!W1539=0,"Endirim Yoxdur",SUMIFS(Orders!$V:$V,Orders!$T:$T,Orders!T1539)&gt;10,ROUND(Orders!W1539*1.15,2),SUMIFS(Orders!$V:$V,Orders!$T:$T,Orders!T1539)&lt;=10,"Endirim Yoxdur")</f>
        <v>0.57999999999999996</v>
      </c>
    </row>
    <row r="1540" spans="3:5" x14ac:dyDescent="0.25">
      <c r="C1540" s="26" t="str">
        <f>IF(Orders!U1540&gt;500,"Yüksək Satış","Aşağı Satış")</f>
        <v>Yüksək Satış</v>
      </c>
      <c r="D1540" s="26" t="str">
        <f>IF(Orders!U1540&gt;500,IF(Orders!E1540="First Class",IF(Orders!W1540=0,"VIP","Special"),"Formal"),"Normal")</f>
        <v>Formal</v>
      </c>
      <c r="E1540" s="26" cm="1">
        <f t="array" ref="E1540">_xlfn.IFS(Orders!W1540=0,"Endirim Yoxdur",SUMIFS(Orders!$V:$V,Orders!$T:$T,Orders!T1540)&gt;10,ROUND(Orders!W1540*1.15,2),SUMIFS(Orders!$V:$V,Orders!$T:$T,Orders!T1540)&lt;=10,"Endirim Yoxdur")</f>
        <v>0.23</v>
      </c>
    </row>
    <row r="1541" spans="3:5" x14ac:dyDescent="0.25">
      <c r="C1541" s="26" t="str">
        <f>IF(Orders!U1541&gt;500,"Yüksək Satış","Aşağı Satış")</f>
        <v>Aşağı Satış</v>
      </c>
      <c r="D1541" s="26" t="str">
        <f>IF(Orders!U1541&gt;500,IF(Orders!E1541="First Class",IF(Orders!W1541=0,"VIP","Special"),"Formal"),"Normal")</f>
        <v>Normal</v>
      </c>
      <c r="E1541" s="26" cm="1">
        <f t="array" ref="E1541">_xlfn.IFS(Orders!W1541=0,"Endirim Yoxdur",SUMIFS(Orders!$V:$V,Orders!$T:$T,Orders!T1541)&gt;10,ROUND(Orders!W1541*1.15,2),SUMIFS(Orders!$V:$V,Orders!$T:$T,Orders!T1541)&lt;=10,"Endirim Yoxdur")</f>
        <v>0.23</v>
      </c>
    </row>
    <row r="1542" spans="3:5" x14ac:dyDescent="0.25">
      <c r="C1542" s="26" t="str">
        <f>IF(Orders!U1542&gt;500,"Yüksək Satış","Aşağı Satış")</f>
        <v>Yüksək Satış</v>
      </c>
      <c r="D1542" s="26" t="str">
        <f>IF(Orders!U1542&gt;500,IF(Orders!E1542="First Class",IF(Orders!W1542=0,"VIP","Special"),"Formal"),"Normal")</f>
        <v>Formal</v>
      </c>
      <c r="E1542" s="26" cm="1">
        <f t="array" ref="E1542">_xlfn.IFS(Orders!W1542=0,"Endirim Yoxdur",SUMIFS(Orders!$V:$V,Orders!$T:$T,Orders!T1542)&gt;10,ROUND(Orders!W1542*1.15,2),SUMIFS(Orders!$V:$V,Orders!$T:$T,Orders!T1542)&lt;=10,"Endirim Yoxdur")</f>
        <v>0.35</v>
      </c>
    </row>
    <row r="1543" spans="3:5" x14ac:dyDescent="0.25">
      <c r="C1543" s="26" t="str">
        <f>IF(Orders!U1543&gt;500,"Yüksək Satış","Aşağı Satış")</f>
        <v>Aşağı Satış</v>
      </c>
      <c r="D1543" s="26" t="str">
        <f>IF(Orders!U1543&gt;500,IF(Orders!E1543="First Class",IF(Orders!W1543=0,"VIP","Special"),"Formal"),"Normal")</f>
        <v>Normal</v>
      </c>
      <c r="E1543" s="26" cm="1">
        <f t="array" ref="E1543">_xlfn.IFS(Orders!W1543=0,"Endirim Yoxdur",SUMIFS(Orders!$V:$V,Orders!$T:$T,Orders!T1543)&gt;10,ROUND(Orders!W1543*1.15,2),SUMIFS(Orders!$V:$V,Orders!$T:$T,Orders!T1543)&lt;=10,"Endirim Yoxdur")</f>
        <v>0.69</v>
      </c>
    </row>
    <row r="1544" spans="3:5" x14ac:dyDescent="0.25">
      <c r="C1544" s="26" t="str">
        <f>IF(Orders!U1544&gt;500,"Yüksək Satış","Aşağı Satış")</f>
        <v>Aşağı Satış</v>
      </c>
      <c r="D1544" s="26" t="str">
        <f>IF(Orders!U1544&gt;500,IF(Orders!E1544="First Class",IF(Orders!W1544=0,"VIP","Special"),"Formal"),"Normal")</f>
        <v>Normal</v>
      </c>
      <c r="E1544" s="26" t="str" cm="1">
        <f t="array" ref="E1544">_xlfn.IFS(Orders!W1544=0,"Endirim Yoxdur",SUMIFS(Orders!$V:$V,Orders!$T:$T,Orders!T1544)&gt;10,ROUND(Orders!W1544*1.15,2),SUMIFS(Orders!$V:$V,Orders!$T:$T,Orders!T1544)&lt;=10,"Endirim Yoxdur")</f>
        <v>Endirim Yoxdur</v>
      </c>
    </row>
    <row r="1545" spans="3:5" x14ac:dyDescent="0.25">
      <c r="C1545" s="26" t="str">
        <f>IF(Orders!U1545&gt;500,"Yüksək Satış","Aşağı Satış")</f>
        <v>Aşağı Satış</v>
      </c>
      <c r="D1545" s="26" t="str">
        <f>IF(Orders!U1545&gt;500,IF(Orders!E1545="First Class",IF(Orders!W1545=0,"VIP","Special"),"Formal"),"Normal")</f>
        <v>Normal</v>
      </c>
      <c r="E1545" s="26" t="str" cm="1">
        <f t="array" ref="E1545">_xlfn.IFS(Orders!W1545=0,"Endirim Yoxdur",SUMIFS(Orders!$V:$V,Orders!$T:$T,Orders!T1545)&gt;10,ROUND(Orders!W1545*1.15,2),SUMIFS(Orders!$V:$V,Orders!$T:$T,Orders!T1545)&lt;=10,"Endirim Yoxdur")</f>
        <v>Endirim Yoxdur</v>
      </c>
    </row>
    <row r="1546" spans="3:5" x14ac:dyDescent="0.25">
      <c r="C1546" s="26" t="str">
        <f>IF(Orders!U1546&gt;500,"Yüksək Satış","Aşağı Satış")</f>
        <v>Aşağı Satış</v>
      </c>
      <c r="D1546" s="26" t="str">
        <f>IF(Orders!U1546&gt;500,IF(Orders!E1546="First Class",IF(Orders!W1546=0,"VIP","Special"),"Formal"),"Normal")</f>
        <v>Normal</v>
      </c>
      <c r="E1546" s="26" t="str" cm="1">
        <f t="array" ref="E1546">_xlfn.IFS(Orders!W1546=0,"Endirim Yoxdur",SUMIFS(Orders!$V:$V,Orders!$T:$T,Orders!T1546)&gt;10,ROUND(Orders!W1546*1.15,2),SUMIFS(Orders!$V:$V,Orders!$T:$T,Orders!T1546)&lt;=10,"Endirim Yoxdur")</f>
        <v>Endirim Yoxdur</v>
      </c>
    </row>
    <row r="1547" spans="3:5" x14ac:dyDescent="0.25">
      <c r="C1547" s="26" t="str">
        <f>IF(Orders!U1547&gt;500,"Yüksək Satış","Aşağı Satış")</f>
        <v>Aşağı Satış</v>
      </c>
      <c r="D1547" s="26" t="str">
        <f>IF(Orders!U1547&gt;500,IF(Orders!E1547="First Class",IF(Orders!W1547=0,"VIP","Special"),"Formal"),"Normal")</f>
        <v>Normal</v>
      </c>
      <c r="E1547" s="26" cm="1">
        <f t="array" ref="E1547">_xlfn.IFS(Orders!W1547=0,"Endirim Yoxdur",SUMIFS(Orders!$V:$V,Orders!$T:$T,Orders!T1547)&gt;10,ROUND(Orders!W1547*1.15,2),SUMIFS(Orders!$V:$V,Orders!$T:$T,Orders!T1547)&lt;=10,"Endirim Yoxdur")</f>
        <v>0.23</v>
      </c>
    </row>
    <row r="1548" spans="3:5" x14ac:dyDescent="0.25">
      <c r="C1548" s="26" t="str">
        <f>IF(Orders!U1548&gt;500,"Yüksək Satış","Aşağı Satış")</f>
        <v>Aşağı Satış</v>
      </c>
      <c r="D1548" s="26" t="str">
        <f>IF(Orders!U1548&gt;500,IF(Orders!E1548="First Class",IF(Orders!W1548=0,"VIP","Special"),"Formal"),"Normal")</f>
        <v>Normal</v>
      </c>
      <c r="E1548" s="26" t="str" cm="1">
        <f t="array" ref="E1548">_xlfn.IFS(Orders!W1548=0,"Endirim Yoxdur",SUMIFS(Orders!$V:$V,Orders!$T:$T,Orders!T1548)&gt;10,ROUND(Orders!W1548*1.15,2),SUMIFS(Orders!$V:$V,Orders!$T:$T,Orders!T1548)&lt;=10,"Endirim Yoxdur")</f>
        <v>Endirim Yoxdur</v>
      </c>
    </row>
    <row r="1549" spans="3:5" x14ac:dyDescent="0.25">
      <c r="C1549" s="26" t="str">
        <f>IF(Orders!U1549&gt;500,"Yüksək Satış","Aşağı Satış")</f>
        <v>Aşağı Satış</v>
      </c>
      <c r="D1549" s="26" t="str">
        <f>IF(Orders!U1549&gt;500,IF(Orders!E1549="First Class",IF(Orders!W1549=0,"VIP","Special"),"Formal"),"Normal")</f>
        <v>Normal</v>
      </c>
      <c r="E1549" s="26" cm="1">
        <f t="array" ref="E1549">_xlfn.IFS(Orders!W1549=0,"Endirim Yoxdur",SUMIFS(Orders!$V:$V,Orders!$T:$T,Orders!T1549)&gt;10,ROUND(Orders!W1549*1.15,2),SUMIFS(Orders!$V:$V,Orders!$T:$T,Orders!T1549)&lt;=10,"Endirim Yoxdur")</f>
        <v>0.23</v>
      </c>
    </row>
    <row r="1550" spans="3:5" x14ac:dyDescent="0.25">
      <c r="C1550" s="26" t="str">
        <f>IF(Orders!U1550&gt;500,"Yüksək Satış","Aşağı Satış")</f>
        <v>Aşağı Satış</v>
      </c>
      <c r="D1550" s="26" t="str">
        <f>IF(Orders!U1550&gt;500,IF(Orders!E1550="First Class",IF(Orders!W1550=0,"VIP","Special"),"Formal"),"Normal")</f>
        <v>Normal</v>
      </c>
      <c r="E1550" s="26" cm="1">
        <f t="array" ref="E1550">_xlfn.IFS(Orders!W1550=0,"Endirim Yoxdur",SUMIFS(Orders!$V:$V,Orders!$T:$T,Orders!T1550)&gt;10,ROUND(Orders!W1550*1.15,2),SUMIFS(Orders!$V:$V,Orders!$T:$T,Orders!T1550)&lt;=10,"Endirim Yoxdur")</f>
        <v>0.92</v>
      </c>
    </row>
    <row r="1551" spans="3:5" x14ac:dyDescent="0.25">
      <c r="C1551" s="26" t="str">
        <f>IF(Orders!U1551&gt;500,"Yüksək Satış","Aşağı Satış")</f>
        <v>Yüksək Satış</v>
      </c>
      <c r="D1551" s="26" t="str">
        <f>IF(Orders!U1551&gt;500,IF(Orders!E1551="First Class",IF(Orders!W1551=0,"VIP","Special"),"Formal"),"Normal")</f>
        <v>Formal</v>
      </c>
      <c r="E1551" s="26" cm="1">
        <f t="array" ref="E1551">_xlfn.IFS(Orders!W1551=0,"Endirim Yoxdur",SUMIFS(Orders!$V:$V,Orders!$T:$T,Orders!T1551)&gt;10,ROUND(Orders!W1551*1.15,2),SUMIFS(Orders!$V:$V,Orders!$T:$T,Orders!T1551)&lt;=10,"Endirim Yoxdur")</f>
        <v>0.92</v>
      </c>
    </row>
    <row r="1552" spans="3:5" x14ac:dyDescent="0.25">
      <c r="C1552" s="26" t="str">
        <f>IF(Orders!U1552&gt;500,"Yüksək Satış","Aşağı Satış")</f>
        <v>Yüksək Satış</v>
      </c>
      <c r="D1552" s="26" t="str">
        <f>IF(Orders!U1552&gt;500,IF(Orders!E1552="First Class",IF(Orders!W1552=0,"VIP","Special"),"Formal"),"Normal")</f>
        <v>Special</v>
      </c>
      <c r="E1552" s="26" cm="1">
        <f t="array" ref="E1552">_xlfn.IFS(Orders!W1552=0,"Endirim Yoxdur",SUMIFS(Orders!$V:$V,Orders!$T:$T,Orders!T1552)&gt;10,ROUND(Orders!W1552*1.15,2),SUMIFS(Orders!$V:$V,Orders!$T:$T,Orders!T1552)&lt;=10,"Endirim Yoxdur")</f>
        <v>0.23</v>
      </c>
    </row>
    <row r="1553" spans="3:5" x14ac:dyDescent="0.25">
      <c r="C1553" s="26" t="str">
        <f>IF(Orders!U1553&gt;500,"Yüksək Satış","Aşağı Satış")</f>
        <v>Aşağı Satış</v>
      </c>
      <c r="D1553" s="26" t="str">
        <f>IF(Orders!U1553&gt;500,IF(Orders!E1553="First Class",IF(Orders!W1553=0,"VIP","Special"),"Formal"),"Normal")</f>
        <v>Normal</v>
      </c>
      <c r="E1553" s="26" cm="1">
        <f t="array" ref="E1553">_xlfn.IFS(Orders!W1553=0,"Endirim Yoxdur",SUMIFS(Orders!$V:$V,Orders!$T:$T,Orders!T1553)&gt;10,ROUND(Orders!W1553*1.15,2),SUMIFS(Orders!$V:$V,Orders!$T:$T,Orders!T1553)&lt;=10,"Endirim Yoxdur")</f>
        <v>0.23</v>
      </c>
    </row>
    <row r="1554" spans="3:5" x14ac:dyDescent="0.25">
      <c r="C1554" s="26" t="str">
        <f>IF(Orders!U1554&gt;500,"Yüksək Satış","Aşağı Satış")</f>
        <v>Aşağı Satış</v>
      </c>
      <c r="D1554" s="26" t="str">
        <f>IF(Orders!U1554&gt;500,IF(Orders!E1554="First Class",IF(Orders!W1554=0,"VIP","Special"),"Formal"),"Normal")</f>
        <v>Normal</v>
      </c>
      <c r="E1554" s="26" t="str" cm="1">
        <f t="array" ref="E1554">_xlfn.IFS(Orders!W1554=0,"Endirim Yoxdur",SUMIFS(Orders!$V:$V,Orders!$T:$T,Orders!T1554)&gt;10,ROUND(Orders!W1554*1.15,2),SUMIFS(Orders!$V:$V,Orders!$T:$T,Orders!T1554)&lt;=10,"Endirim Yoxdur")</f>
        <v>Endirim Yoxdur</v>
      </c>
    </row>
    <row r="1555" spans="3:5" x14ac:dyDescent="0.25">
      <c r="C1555" s="26" t="str">
        <f>IF(Orders!U1555&gt;500,"Yüksək Satış","Aşağı Satış")</f>
        <v>Aşağı Satış</v>
      </c>
      <c r="D1555" s="26" t="str">
        <f>IF(Orders!U1555&gt;500,IF(Orders!E1555="First Class",IF(Orders!W1555=0,"VIP","Special"),"Formal"),"Normal")</f>
        <v>Normal</v>
      </c>
      <c r="E1555" s="26" t="str" cm="1">
        <f t="array" ref="E1555">_xlfn.IFS(Orders!W1555=0,"Endirim Yoxdur",SUMIFS(Orders!$V:$V,Orders!$T:$T,Orders!T1555)&gt;10,ROUND(Orders!W1555*1.15,2),SUMIFS(Orders!$V:$V,Orders!$T:$T,Orders!T1555)&lt;=10,"Endirim Yoxdur")</f>
        <v>Endirim Yoxdur</v>
      </c>
    </row>
    <row r="1556" spans="3:5" x14ac:dyDescent="0.25">
      <c r="C1556" s="26" t="str">
        <f>IF(Orders!U1556&gt;500,"Yüksək Satış","Aşağı Satış")</f>
        <v>Aşağı Satış</v>
      </c>
      <c r="D1556" s="26" t="str">
        <f>IF(Orders!U1556&gt;500,IF(Orders!E1556="First Class",IF(Orders!W1556=0,"VIP","Special"),"Formal"),"Normal")</f>
        <v>Normal</v>
      </c>
      <c r="E1556" s="26" cm="1">
        <f t="array" ref="E1556">_xlfn.IFS(Orders!W1556=0,"Endirim Yoxdur",SUMIFS(Orders!$V:$V,Orders!$T:$T,Orders!T1556)&gt;10,ROUND(Orders!W1556*1.15,2),SUMIFS(Orders!$V:$V,Orders!$T:$T,Orders!T1556)&lt;=10,"Endirim Yoxdur")</f>
        <v>0.23</v>
      </c>
    </row>
    <row r="1557" spans="3:5" x14ac:dyDescent="0.25">
      <c r="C1557" s="26" t="str">
        <f>IF(Orders!U1557&gt;500,"Yüksək Satış","Aşağı Satış")</f>
        <v>Aşağı Satış</v>
      </c>
      <c r="D1557" s="26" t="str">
        <f>IF(Orders!U1557&gt;500,IF(Orders!E1557="First Class",IF(Orders!W1557=0,"VIP","Special"),"Formal"),"Normal")</f>
        <v>Normal</v>
      </c>
      <c r="E1557" s="26" t="str" cm="1">
        <f t="array" ref="E1557">_xlfn.IFS(Orders!W1557=0,"Endirim Yoxdur",SUMIFS(Orders!$V:$V,Orders!$T:$T,Orders!T1557)&gt;10,ROUND(Orders!W1557*1.15,2),SUMIFS(Orders!$V:$V,Orders!$T:$T,Orders!T1557)&lt;=10,"Endirim Yoxdur")</f>
        <v>Endirim Yoxdur</v>
      </c>
    </row>
    <row r="1558" spans="3:5" x14ac:dyDescent="0.25">
      <c r="C1558" s="26" t="str">
        <f>IF(Orders!U1558&gt;500,"Yüksək Satış","Aşağı Satış")</f>
        <v>Yüksək Satış</v>
      </c>
      <c r="D1558" s="26" t="str">
        <f>IF(Orders!U1558&gt;500,IF(Orders!E1558="First Class",IF(Orders!W1558=0,"VIP","Special"),"Formal"),"Normal")</f>
        <v>Formal</v>
      </c>
      <c r="E1558" s="26" t="str" cm="1">
        <f t="array" ref="E1558">_xlfn.IFS(Orders!W1558=0,"Endirim Yoxdur",SUMIFS(Orders!$V:$V,Orders!$T:$T,Orders!T1558)&gt;10,ROUND(Orders!W1558*1.15,2),SUMIFS(Orders!$V:$V,Orders!$T:$T,Orders!T1558)&lt;=10,"Endirim Yoxdur")</f>
        <v>Endirim Yoxdur</v>
      </c>
    </row>
    <row r="1559" spans="3:5" x14ac:dyDescent="0.25">
      <c r="C1559" s="26" t="str">
        <f>IF(Orders!U1559&gt;500,"Yüksək Satış","Aşağı Satış")</f>
        <v>Aşağı Satış</v>
      </c>
      <c r="D1559" s="26" t="str">
        <f>IF(Orders!U1559&gt;500,IF(Orders!E1559="First Class",IF(Orders!W1559=0,"VIP","Special"),"Formal"),"Normal")</f>
        <v>Normal</v>
      </c>
      <c r="E1559" s="26" t="str" cm="1">
        <f t="array" ref="E1559">_xlfn.IFS(Orders!W1559=0,"Endirim Yoxdur",SUMIFS(Orders!$V:$V,Orders!$T:$T,Orders!T1559)&gt;10,ROUND(Orders!W1559*1.15,2),SUMIFS(Orders!$V:$V,Orders!$T:$T,Orders!T1559)&lt;=10,"Endirim Yoxdur")</f>
        <v>Endirim Yoxdur</v>
      </c>
    </row>
    <row r="1560" spans="3:5" x14ac:dyDescent="0.25">
      <c r="C1560" s="26" t="str">
        <f>IF(Orders!U1560&gt;500,"Yüksək Satış","Aşağı Satış")</f>
        <v>Aşağı Satış</v>
      </c>
      <c r="D1560" s="26" t="str">
        <f>IF(Orders!U1560&gt;500,IF(Orders!E1560="First Class",IF(Orders!W1560=0,"VIP","Special"),"Formal"),"Normal")</f>
        <v>Normal</v>
      </c>
      <c r="E1560" s="26" t="str" cm="1">
        <f t="array" ref="E1560">_xlfn.IFS(Orders!W1560=0,"Endirim Yoxdur",SUMIFS(Orders!$V:$V,Orders!$T:$T,Orders!T1560)&gt;10,ROUND(Orders!W1560*1.15,2),SUMIFS(Orders!$V:$V,Orders!$T:$T,Orders!T1560)&lt;=10,"Endirim Yoxdur")</f>
        <v>Endirim Yoxdur</v>
      </c>
    </row>
    <row r="1561" spans="3:5" x14ac:dyDescent="0.25">
      <c r="C1561" s="26" t="str">
        <f>IF(Orders!U1561&gt;500,"Yüksək Satış","Aşağı Satış")</f>
        <v>Yüksək Satış</v>
      </c>
      <c r="D1561" s="26" t="str">
        <f>IF(Orders!U1561&gt;500,IF(Orders!E1561="First Class",IF(Orders!W1561=0,"VIP","Special"),"Formal"),"Normal")</f>
        <v>Formal</v>
      </c>
      <c r="E1561" s="26" cm="1">
        <f t="array" ref="E1561">_xlfn.IFS(Orders!W1561=0,"Endirim Yoxdur",SUMIFS(Orders!$V:$V,Orders!$T:$T,Orders!T1561)&gt;10,ROUND(Orders!W1561*1.15,2),SUMIFS(Orders!$V:$V,Orders!$T:$T,Orders!T1561)&lt;=10,"Endirim Yoxdur")</f>
        <v>0.23</v>
      </c>
    </row>
    <row r="1562" spans="3:5" x14ac:dyDescent="0.25">
      <c r="C1562" s="26" t="str">
        <f>IF(Orders!U1562&gt;500,"Yüksək Satış","Aşağı Satış")</f>
        <v>Yüksək Satış</v>
      </c>
      <c r="D1562" s="26" t="str">
        <f>IF(Orders!U1562&gt;500,IF(Orders!E1562="First Class",IF(Orders!W1562=0,"VIP","Special"),"Formal"),"Normal")</f>
        <v>Formal</v>
      </c>
      <c r="E1562" s="26" cm="1">
        <f t="array" ref="E1562">_xlfn.IFS(Orders!W1562=0,"Endirim Yoxdur",SUMIFS(Orders!$V:$V,Orders!$T:$T,Orders!T1562)&gt;10,ROUND(Orders!W1562*1.15,2),SUMIFS(Orders!$V:$V,Orders!$T:$T,Orders!T1562)&lt;=10,"Endirim Yoxdur")</f>
        <v>0.23</v>
      </c>
    </row>
    <row r="1563" spans="3:5" x14ac:dyDescent="0.25">
      <c r="C1563" s="26" t="str">
        <f>IF(Orders!U1563&gt;500,"Yüksək Satış","Aşağı Satış")</f>
        <v>Aşağı Satış</v>
      </c>
      <c r="D1563" s="26" t="str">
        <f>IF(Orders!U1563&gt;500,IF(Orders!E1563="First Class",IF(Orders!W1563=0,"VIP","Special"),"Formal"),"Normal")</f>
        <v>Normal</v>
      </c>
      <c r="E1563" s="26" cm="1">
        <f t="array" ref="E1563">_xlfn.IFS(Orders!W1563=0,"Endirim Yoxdur",SUMIFS(Orders!$V:$V,Orders!$T:$T,Orders!T1563)&gt;10,ROUND(Orders!W1563*1.15,2),SUMIFS(Orders!$V:$V,Orders!$T:$T,Orders!T1563)&lt;=10,"Endirim Yoxdur")</f>
        <v>0.23</v>
      </c>
    </row>
    <row r="1564" spans="3:5" x14ac:dyDescent="0.25">
      <c r="C1564" s="26" t="str">
        <f>IF(Orders!U1564&gt;500,"Yüksək Satış","Aşağı Satış")</f>
        <v>Aşağı Satış</v>
      </c>
      <c r="D1564" s="26" t="str">
        <f>IF(Orders!U1564&gt;500,IF(Orders!E1564="First Class",IF(Orders!W1564=0,"VIP","Special"),"Formal"),"Normal")</f>
        <v>Normal</v>
      </c>
      <c r="E1564" s="26" t="str" cm="1">
        <f t="array" ref="E1564">_xlfn.IFS(Orders!W1564=0,"Endirim Yoxdur",SUMIFS(Orders!$V:$V,Orders!$T:$T,Orders!T1564)&gt;10,ROUND(Orders!W1564*1.15,2),SUMIFS(Orders!$V:$V,Orders!$T:$T,Orders!T1564)&lt;=10,"Endirim Yoxdur")</f>
        <v>Endirim Yoxdur</v>
      </c>
    </row>
    <row r="1565" spans="3:5" x14ac:dyDescent="0.25">
      <c r="C1565" s="26" t="str">
        <f>IF(Orders!U1565&gt;500,"Yüksək Satış","Aşağı Satış")</f>
        <v>Aşağı Satış</v>
      </c>
      <c r="D1565" s="26" t="str">
        <f>IF(Orders!U1565&gt;500,IF(Orders!E1565="First Class",IF(Orders!W1565=0,"VIP","Special"),"Formal"),"Normal")</f>
        <v>Normal</v>
      </c>
      <c r="E1565" s="26" cm="1">
        <f t="array" ref="E1565">_xlfn.IFS(Orders!W1565=0,"Endirim Yoxdur",SUMIFS(Orders!$V:$V,Orders!$T:$T,Orders!T1565)&gt;10,ROUND(Orders!W1565*1.15,2),SUMIFS(Orders!$V:$V,Orders!$T:$T,Orders!T1565)&lt;=10,"Endirim Yoxdur")</f>
        <v>0.37</v>
      </c>
    </row>
    <row r="1566" spans="3:5" x14ac:dyDescent="0.25">
      <c r="C1566" s="26" t="str">
        <f>IF(Orders!U1566&gt;500,"Yüksək Satış","Aşağı Satış")</f>
        <v>Aşağı Satış</v>
      </c>
      <c r="D1566" s="26" t="str">
        <f>IF(Orders!U1566&gt;500,IF(Orders!E1566="First Class",IF(Orders!W1566=0,"VIP","Special"),"Formal"),"Normal")</f>
        <v>Normal</v>
      </c>
      <c r="E1566" s="26" cm="1">
        <f t="array" ref="E1566">_xlfn.IFS(Orders!W1566=0,"Endirim Yoxdur",SUMIFS(Orders!$V:$V,Orders!$T:$T,Orders!T1566)&gt;10,ROUND(Orders!W1566*1.15,2),SUMIFS(Orders!$V:$V,Orders!$T:$T,Orders!T1566)&lt;=10,"Endirim Yoxdur")</f>
        <v>0.69</v>
      </c>
    </row>
    <row r="1567" spans="3:5" x14ac:dyDescent="0.25">
      <c r="C1567" s="26" t="str">
        <f>IF(Orders!U1567&gt;500,"Yüksək Satış","Aşağı Satış")</f>
        <v>Yüksək Satış</v>
      </c>
      <c r="D1567" s="26" t="str">
        <f>IF(Orders!U1567&gt;500,IF(Orders!E1567="First Class",IF(Orders!W1567=0,"VIP","Special"),"Formal"),"Normal")</f>
        <v>Formal</v>
      </c>
      <c r="E1567" s="26" cm="1">
        <f t="array" ref="E1567">_xlfn.IFS(Orders!W1567=0,"Endirim Yoxdur",SUMIFS(Orders!$V:$V,Orders!$T:$T,Orders!T1567)&gt;10,ROUND(Orders!W1567*1.15,2),SUMIFS(Orders!$V:$V,Orders!$T:$T,Orders!T1567)&lt;=10,"Endirim Yoxdur")</f>
        <v>0.23</v>
      </c>
    </row>
    <row r="1568" spans="3:5" x14ac:dyDescent="0.25">
      <c r="C1568" s="26" t="str">
        <f>IF(Orders!U1568&gt;500,"Yüksək Satış","Aşağı Satış")</f>
        <v>Aşağı Satış</v>
      </c>
      <c r="D1568" s="26" t="str">
        <f>IF(Orders!U1568&gt;500,IF(Orders!E1568="First Class",IF(Orders!W1568=0,"VIP","Special"),"Formal"),"Normal")</f>
        <v>Normal</v>
      </c>
      <c r="E1568" s="26" cm="1">
        <f t="array" ref="E1568">_xlfn.IFS(Orders!W1568=0,"Endirim Yoxdur",SUMIFS(Orders!$V:$V,Orders!$T:$T,Orders!T1568)&gt;10,ROUND(Orders!W1568*1.15,2),SUMIFS(Orders!$V:$V,Orders!$T:$T,Orders!T1568)&lt;=10,"Endirim Yoxdur")</f>
        <v>0.23</v>
      </c>
    </row>
    <row r="1569" spans="3:5" x14ac:dyDescent="0.25">
      <c r="C1569" s="26" t="str">
        <f>IF(Orders!U1569&gt;500,"Yüksək Satış","Aşağı Satış")</f>
        <v>Aşağı Satış</v>
      </c>
      <c r="D1569" s="26" t="str">
        <f>IF(Orders!U1569&gt;500,IF(Orders!E1569="First Class",IF(Orders!W1569=0,"VIP","Special"),"Formal"),"Normal")</f>
        <v>Normal</v>
      </c>
      <c r="E1569" s="26" cm="1">
        <f t="array" ref="E1569">_xlfn.IFS(Orders!W1569=0,"Endirim Yoxdur",SUMIFS(Orders!$V:$V,Orders!$T:$T,Orders!T1569)&gt;10,ROUND(Orders!W1569*1.15,2),SUMIFS(Orders!$V:$V,Orders!$T:$T,Orders!T1569)&lt;=10,"Endirim Yoxdur")</f>
        <v>0.23</v>
      </c>
    </row>
    <row r="1570" spans="3:5" x14ac:dyDescent="0.25">
      <c r="C1570" s="26" t="str">
        <f>IF(Orders!U1570&gt;500,"Yüksək Satış","Aşağı Satış")</f>
        <v>Aşağı Satış</v>
      </c>
      <c r="D1570" s="26" t="str">
        <f>IF(Orders!U1570&gt;500,IF(Orders!E1570="First Class",IF(Orders!W1570=0,"VIP","Special"),"Formal"),"Normal")</f>
        <v>Normal</v>
      </c>
      <c r="E1570" s="26" t="str" cm="1">
        <f t="array" ref="E1570">_xlfn.IFS(Orders!W1570=0,"Endirim Yoxdur",SUMIFS(Orders!$V:$V,Orders!$T:$T,Orders!T1570)&gt;10,ROUND(Orders!W1570*1.15,2),SUMIFS(Orders!$V:$V,Orders!$T:$T,Orders!T1570)&lt;=10,"Endirim Yoxdur")</f>
        <v>Endirim Yoxdur</v>
      </c>
    </row>
    <row r="1571" spans="3:5" x14ac:dyDescent="0.25">
      <c r="C1571" s="26" t="str">
        <f>IF(Orders!U1571&gt;500,"Yüksək Satış","Aşağı Satış")</f>
        <v>Aşağı Satış</v>
      </c>
      <c r="D1571" s="26" t="str">
        <f>IF(Orders!U1571&gt;500,IF(Orders!E1571="First Class",IF(Orders!W1571=0,"VIP","Special"),"Formal"),"Normal")</f>
        <v>Normal</v>
      </c>
      <c r="E1571" s="26" cm="1">
        <f t="array" ref="E1571">_xlfn.IFS(Orders!W1571=0,"Endirim Yoxdur",SUMIFS(Orders!$V:$V,Orders!$T:$T,Orders!T1571)&gt;10,ROUND(Orders!W1571*1.15,2),SUMIFS(Orders!$V:$V,Orders!$T:$T,Orders!T1571)&lt;=10,"Endirim Yoxdur")</f>
        <v>0.23</v>
      </c>
    </row>
    <row r="1572" spans="3:5" x14ac:dyDescent="0.25">
      <c r="C1572" s="26" t="str">
        <f>IF(Orders!U1572&gt;500,"Yüksək Satış","Aşağı Satış")</f>
        <v>Aşağı Satış</v>
      </c>
      <c r="D1572" s="26" t="str">
        <f>IF(Orders!U1572&gt;500,IF(Orders!E1572="First Class",IF(Orders!W1572=0,"VIP","Special"),"Formal"),"Normal")</f>
        <v>Normal</v>
      </c>
      <c r="E1572" s="26" cm="1">
        <f t="array" ref="E1572">_xlfn.IFS(Orders!W1572=0,"Endirim Yoxdur",SUMIFS(Orders!$V:$V,Orders!$T:$T,Orders!T1572)&gt;10,ROUND(Orders!W1572*1.15,2),SUMIFS(Orders!$V:$V,Orders!$T:$T,Orders!T1572)&lt;=10,"Endirim Yoxdur")</f>
        <v>0.23</v>
      </c>
    </row>
    <row r="1573" spans="3:5" x14ac:dyDescent="0.25">
      <c r="C1573" s="26" t="str">
        <f>IF(Orders!U1573&gt;500,"Yüksək Satış","Aşağı Satış")</f>
        <v>Aşağı Satış</v>
      </c>
      <c r="D1573" s="26" t="str">
        <f>IF(Orders!U1573&gt;500,IF(Orders!E1573="First Class",IF(Orders!W1573=0,"VIP","Special"),"Formal"),"Normal")</f>
        <v>Normal</v>
      </c>
      <c r="E1573" s="26" cm="1">
        <f t="array" ref="E1573">_xlfn.IFS(Orders!W1573=0,"Endirim Yoxdur",SUMIFS(Orders!$V:$V,Orders!$T:$T,Orders!T1573)&gt;10,ROUND(Orders!W1573*1.15,2),SUMIFS(Orders!$V:$V,Orders!$T:$T,Orders!T1573)&lt;=10,"Endirim Yoxdur")</f>
        <v>0.23</v>
      </c>
    </row>
    <row r="1574" spans="3:5" x14ac:dyDescent="0.25">
      <c r="C1574" s="26" t="str">
        <f>IF(Orders!U1574&gt;500,"Yüksək Satış","Aşağı Satış")</f>
        <v>Aşağı Satış</v>
      </c>
      <c r="D1574" s="26" t="str">
        <f>IF(Orders!U1574&gt;500,IF(Orders!E1574="First Class",IF(Orders!W1574=0,"VIP","Special"),"Formal"),"Normal")</f>
        <v>Normal</v>
      </c>
      <c r="E1574" s="26" cm="1">
        <f t="array" ref="E1574">_xlfn.IFS(Orders!W1574=0,"Endirim Yoxdur",SUMIFS(Orders!$V:$V,Orders!$T:$T,Orders!T1574)&gt;10,ROUND(Orders!W1574*1.15,2),SUMIFS(Orders!$V:$V,Orders!$T:$T,Orders!T1574)&lt;=10,"Endirim Yoxdur")</f>
        <v>0.23</v>
      </c>
    </row>
    <row r="1575" spans="3:5" x14ac:dyDescent="0.25">
      <c r="C1575" s="26" t="str">
        <f>IF(Orders!U1575&gt;500,"Yüksək Satış","Aşağı Satış")</f>
        <v>Aşağı Satış</v>
      </c>
      <c r="D1575" s="26" t="str">
        <f>IF(Orders!U1575&gt;500,IF(Orders!E1575="First Class",IF(Orders!W1575=0,"VIP","Special"),"Formal"),"Normal")</f>
        <v>Normal</v>
      </c>
      <c r="E1575" s="26" cm="1">
        <f t="array" ref="E1575">_xlfn.IFS(Orders!W1575=0,"Endirim Yoxdur",SUMIFS(Orders!$V:$V,Orders!$T:$T,Orders!T1575)&gt;10,ROUND(Orders!W1575*1.15,2),SUMIFS(Orders!$V:$V,Orders!$T:$T,Orders!T1575)&lt;=10,"Endirim Yoxdur")</f>
        <v>0.23</v>
      </c>
    </row>
    <row r="1576" spans="3:5" x14ac:dyDescent="0.25">
      <c r="C1576" s="26" t="str">
        <f>IF(Orders!U1576&gt;500,"Yüksək Satış","Aşağı Satış")</f>
        <v>Aşağı Satış</v>
      </c>
      <c r="D1576" s="26" t="str">
        <f>IF(Orders!U1576&gt;500,IF(Orders!E1576="First Class",IF(Orders!W1576=0,"VIP","Special"),"Formal"),"Normal")</f>
        <v>Normal</v>
      </c>
      <c r="E1576" s="26" cm="1">
        <f t="array" ref="E1576">_xlfn.IFS(Orders!W1576=0,"Endirim Yoxdur",SUMIFS(Orders!$V:$V,Orders!$T:$T,Orders!T1576)&gt;10,ROUND(Orders!W1576*1.15,2),SUMIFS(Orders!$V:$V,Orders!$T:$T,Orders!T1576)&lt;=10,"Endirim Yoxdur")</f>
        <v>0.12</v>
      </c>
    </row>
    <row r="1577" spans="3:5" x14ac:dyDescent="0.25">
      <c r="C1577" s="26" t="str">
        <f>IF(Orders!U1577&gt;500,"Yüksək Satış","Aşağı Satış")</f>
        <v>Aşağı Satış</v>
      </c>
      <c r="D1577" s="26" t="str">
        <f>IF(Orders!U1577&gt;500,IF(Orders!E1577="First Class",IF(Orders!W1577=0,"VIP","Special"),"Formal"),"Normal")</f>
        <v>Normal</v>
      </c>
      <c r="E1577" s="26" t="str" cm="1">
        <f t="array" ref="E1577">_xlfn.IFS(Orders!W1577=0,"Endirim Yoxdur",SUMIFS(Orders!$V:$V,Orders!$T:$T,Orders!T1577)&gt;10,ROUND(Orders!W1577*1.15,2),SUMIFS(Orders!$V:$V,Orders!$T:$T,Orders!T1577)&lt;=10,"Endirim Yoxdur")</f>
        <v>Endirim Yoxdur</v>
      </c>
    </row>
    <row r="1578" spans="3:5" x14ac:dyDescent="0.25">
      <c r="C1578" s="26" t="str">
        <f>IF(Orders!U1578&gt;500,"Yüksək Satış","Aşağı Satış")</f>
        <v>Aşağı Satış</v>
      </c>
      <c r="D1578" s="26" t="str">
        <f>IF(Orders!U1578&gt;500,IF(Orders!E1578="First Class",IF(Orders!W1578=0,"VIP","Special"),"Formal"),"Normal")</f>
        <v>Normal</v>
      </c>
      <c r="E1578" s="26" t="str" cm="1">
        <f t="array" ref="E1578">_xlfn.IFS(Orders!W1578=0,"Endirim Yoxdur",SUMIFS(Orders!$V:$V,Orders!$T:$T,Orders!T1578)&gt;10,ROUND(Orders!W1578*1.15,2),SUMIFS(Orders!$V:$V,Orders!$T:$T,Orders!T1578)&lt;=10,"Endirim Yoxdur")</f>
        <v>Endirim Yoxdur</v>
      </c>
    </row>
    <row r="1579" spans="3:5" x14ac:dyDescent="0.25">
      <c r="C1579" s="26" t="str">
        <f>IF(Orders!U1579&gt;500,"Yüksək Satış","Aşağı Satış")</f>
        <v>Aşağı Satış</v>
      </c>
      <c r="D1579" s="26" t="str">
        <f>IF(Orders!U1579&gt;500,IF(Orders!E1579="First Class",IF(Orders!W1579=0,"VIP","Special"),"Formal"),"Normal")</f>
        <v>Normal</v>
      </c>
      <c r="E1579" s="26" t="str" cm="1">
        <f t="array" ref="E1579">_xlfn.IFS(Orders!W1579=0,"Endirim Yoxdur",SUMIFS(Orders!$V:$V,Orders!$T:$T,Orders!T1579)&gt;10,ROUND(Orders!W1579*1.15,2),SUMIFS(Orders!$V:$V,Orders!$T:$T,Orders!T1579)&lt;=10,"Endirim Yoxdur")</f>
        <v>Endirim Yoxdur</v>
      </c>
    </row>
    <row r="1580" spans="3:5" x14ac:dyDescent="0.25">
      <c r="C1580" s="26" t="str">
        <f>IF(Orders!U1580&gt;500,"Yüksək Satış","Aşağı Satış")</f>
        <v>Aşağı Satış</v>
      </c>
      <c r="D1580" s="26" t="str">
        <f>IF(Orders!U1580&gt;500,IF(Orders!E1580="First Class",IF(Orders!W1580=0,"VIP","Special"),"Formal"),"Normal")</f>
        <v>Normal</v>
      </c>
      <c r="E1580" s="26" t="str" cm="1">
        <f t="array" ref="E1580">_xlfn.IFS(Orders!W1580=0,"Endirim Yoxdur",SUMIFS(Orders!$V:$V,Orders!$T:$T,Orders!T1580)&gt;10,ROUND(Orders!W1580*1.15,2),SUMIFS(Orders!$V:$V,Orders!$T:$T,Orders!T1580)&lt;=10,"Endirim Yoxdur")</f>
        <v>Endirim Yoxdur</v>
      </c>
    </row>
    <row r="1581" spans="3:5" x14ac:dyDescent="0.25">
      <c r="C1581" s="26" t="str">
        <f>IF(Orders!U1581&gt;500,"Yüksək Satış","Aşağı Satış")</f>
        <v>Aşağı Satış</v>
      </c>
      <c r="D1581" s="26" t="str">
        <f>IF(Orders!U1581&gt;500,IF(Orders!E1581="First Class",IF(Orders!W1581=0,"VIP","Special"),"Formal"),"Normal")</f>
        <v>Normal</v>
      </c>
      <c r="E1581" s="26" t="str" cm="1">
        <f t="array" ref="E1581">_xlfn.IFS(Orders!W1581=0,"Endirim Yoxdur",SUMIFS(Orders!$V:$V,Orders!$T:$T,Orders!T1581)&gt;10,ROUND(Orders!W1581*1.15,2),SUMIFS(Orders!$V:$V,Orders!$T:$T,Orders!T1581)&lt;=10,"Endirim Yoxdur")</f>
        <v>Endirim Yoxdur</v>
      </c>
    </row>
    <row r="1582" spans="3:5" x14ac:dyDescent="0.25">
      <c r="C1582" s="26" t="str">
        <f>IF(Orders!U1582&gt;500,"Yüksək Satış","Aşağı Satış")</f>
        <v>Aşağı Satış</v>
      </c>
      <c r="D1582" s="26" t="str">
        <f>IF(Orders!U1582&gt;500,IF(Orders!E1582="First Class",IF(Orders!W1582=0,"VIP","Special"),"Formal"),"Normal")</f>
        <v>Normal</v>
      </c>
      <c r="E1582" s="26" cm="1">
        <f t="array" ref="E1582">_xlfn.IFS(Orders!W1582=0,"Endirim Yoxdur",SUMIFS(Orders!$V:$V,Orders!$T:$T,Orders!T1582)&gt;10,ROUND(Orders!W1582*1.15,2),SUMIFS(Orders!$V:$V,Orders!$T:$T,Orders!T1582)&lt;=10,"Endirim Yoxdur")</f>
        <v>0.23</v>
      </c>
    </row>
    <row r="1583" spans="3:5" x14ac:dyDescent="0.25">
      <c r="C1583" s="26" t="str">
        <f>IF(Orders!U1583&gt;500,"Yüksək Satış","Aşağı Satış")</f>
        <v>Yüksək Satış</v>
      </c>
      <c r="D1583" s="26" t="str">
        <f>IF(Orders!U1583&gt;500,IF(Orders!E1583="First Class",IF(Orders!W1583=0,"VIP","Special"),"Formal"),"Normal")</f>
        <v>Formal</v>
      </c>
      <c r="E1583" s="26" t="str" cm="1">
        <f t="array" ref="E1583">_xlfn.IFS(Orders!W1583=0,"Endirim Yoxdur",SUMIFS(Orders!$V:$V,Orders!$T:$T,Orders!T1583)&gt;10,ROUND(Orders!W1583*1.15,2),SUMIFS(Orders!$V:$V,Orders!$T:$T,Orders!T1583)&lt;=10,"Endirim Yoxdur")</f>
        <v>Endirim Yoxdur</v>
      </c>
    </row>
    <row r="1584" spans="3:5" x14ac:dyDescent="0.25">
      <c r="C1584" s="26" t="str">
        <f>IF(Orders!U1584&gt;500,"Yüksək Satış","Aşağı Satış")</f>
        <v>Aşağı Satış</v>
      </c>
      <c r="D1584" s="26" t="str">
        <f>IF(Orders!U1584&gt;500,IF(Orders!E1584="First Class",IF(Orders!W1584=0,"VIP","Special"),"Formal"),"Normal")</f>
        <v>Normal</v>
      </c>
      <c r="E1584" s="26" t="str" cm="1">
        <f t="array" ref="E1584">_xlfn.IFS(Orders!W1584=0,"Endirim Yoxdur",SUMIFS(Orders!$V:$V,Orders!$T:$T,Orders!T1584)&gt;10,ROUND(Orders!W1584*1.15,2),SUMIFS(Orders!$V:$V,Orders!$T:$T,Orders!T1584)&lt;=10,"Endirim Yoxdur")</f>
        <v>Endirim Yoxdur</v>
      </c>
    </row>
    <row r="1585" spans="3:5" x14ac:dyDescent="0.25">
      <c r="C1585" s="26" t="str">
        <f>IF(Orders!U1585&gt;500,"Yüksək Satış","Aşağı Satış")</f>
        <v>Aşağı Satış</v>
      </c>
      <c r="D1585" s="26" t="str">
        <f>IF(Orders!U1585&gt;500,IF(Orders!E1585="First Class",IF(Orders!W1585=0,"VIP","Special"),"Formal"),"Normal")</f>
        <v>Normal</v>
      </c>
      <c r="E1585" s="26" cm="1">
        <f t="array" ref="E1585">_xlfn.IFS(Orders!W1585=0,"Endirim Yoxdur",SUMIFS(Orders!$V:$V,Orders!$T:$T,Orders!T1585)&gt;10,ROUND(Orders!W1585*1.15,2),SUMIFS(Orders!$V:$V,Orders!$T:$T,Orders!T1585)&lt;=10,"Endirim Yoxdur")</f>
        <v>0.23</v>
      </c>
    </row>
    <row r="1586" spans="3:5" x14ac:dyDescent="0.25">
      <c r="C1586" s="26" t="str">
        <f>IF(Orders!U1586&gt;500,"Yüksək Satış","Aşağı Satış")</f>
        <v>Aşağı Satış</v>
      </c>
      <c r="D1586" s="26" t="str">
        <f>IF(Orders!U1586&gt;500,IF(Orders!E1586="First Class",IF(Orders!W1586=0,"VIP","Special"),"Formal"),"Normal")</f>
        <v>Normal</v>
      </c>
      <c r="E1586" s="26" cm="1">
        <f t="array" ref="E1586">_xlfn.IFS(Orders!W1586=0,"Endirim Yoxdur",SUMIFS(Orders!$V:$V,Orders!$T:$T,Orders!T1586)&gt;10,ROUND(Orders!W1586*1.15,2),SUMIFS(Orders!$V:$V,Orders!$T:$T,Orders!T1586)&lt;=10,"Endirim Yoxdur")</f>
        <v>0.23</v>
      </c>
    </row>
    <row r="1587" spans="3:5" x14ac:dyDescent="0.25">
      <c r="C1587" s="26" t="str">
        <f>IF(Orders!U1587&gt;500,"Yüksək Satış","Aşağı Satış")</f>
        <v>Yüksək Satış</v>
      </c>
      <c r="D1587" s="26" t="str">
        <f>IF(Orders!U1587&gt;500,IF(Orders!E1587="First Class",IF(Orders!W1587=0,"VIP","Special"),"Formal"),"Normal")</f>
        <v>Formal</v>
      </c>
      <c r="E1587" s="26" cm="1">
        <f t="array" ref="E1587">_xlfn.IFS(Orders!W1587=0,"Endirim Yoxdur",SUMIFS(Orders!$V:$V,Orders!$T:$T,Orders!T1587)&gt;10,ROUND(Orders!W1587*1.15,2),SUMIFS(Orders!$V:$V,Orders!$T:$T,Orders!T1587)&lt;=10,"Endirim Yoxdur")</f>
        <v>0.23</v>
      </c>
    </row>
    <row r="1588" spans="3:5" x14ac:dyDescent="0.25">
      <c r="C1588" s="26" t="str">
        <f>IF(Orders!U1588&gt;500,"Yüksək Satış","Aşağı Satış")</f>
        <v>Aşağı Satış</v>
      </c>
      <c r="D1588" s="26" t="str">
        <f>IF(Orders!U1588&gt;500,IF(Orders!E1588="First Class",IF(Orders!W1588=0,"VIP","Special"),"Formal"),"Normal")</f>
        <v>Normal</v>
      </c>
      <c r="E1588" s="26" cm="1">
        <f t="array" ref="E1588">_xlfn.IFS(Orders!W1588=0,"Endirim Yoxdur",SUMIFS(Orders!$V:$V,Orders!$T:$T,Orders!T1588)&gt;10,ROUND(Orders!W1588*1.15,2),SUMIFS(Orders!$V:$V,Orders!$T:$T,Orders!T1588)&lt;=10,"Endirim Yoxdur")</f>
        <v>0.23</v>
      </c>
    </row>
    <row r="1589" spans="3:5" x14ac:dyDescent="0.25">
      <c r="C1589" s="26" t="str">
        <f>IF(Orders!U1589&gt;500,"Yüksək Satış","Aşağı Satış")</f>
        <v>Aşağı Satış</v>
      </c>
      <c r="D1589" s="26" t="str">
        <f>IF(Orders!U1589&gt;500,IF(Orders!E1589="First Class",IF(Orders!W1589=0,"VIP","Special"),"Formal"),"Normal")</f>
        <v>Normal</v>
      </c>
      <c r="E1589" s="26" t="str" cm="1">
        <f t="array" ref="E1589">_xlfn.IFS(Orders!W1589=0,"Endirim Yoxdur",SUMIFS(Orders!$V:$V,Orders!$T:$T,Orders!T1589)&gt;10,ROUND(Orders!W1589*1.15,2),SUMIFS(Orders!$V:$V,Orders!$T:$T,Orders!T1589)&lt;=10,"Endirim Yoxdur")</f>
        <v>Endirim Yoxdur</v>
      </c>
    </row>
    <row r="1590" spans="3:5" x14ac:dyDescent="0.25">
      <c r="C1590" s="26" t="str">
        <f>IF(Orders!U1590&gt;500,"Yüksək Satış","Aşağı Satış")</f>
        <v>Aşağı Satış</v>
      </c>
      <c r="D1590" s="26" t="str">
        <f>IF(Orders!U1590&gt;500,IF(Orders!E1590="First Class",IF(Orders!W1590=0,"VIP","Special"),"Formal"),"Normal")</f>
        <v>Normal</v>
      </c>
      <c r="E1590" s="26" t="str" cm="1">
        <f t="array" ref="E1590">_xlfn.IFS(Orders!W1590=0,"Endirim Yoxdur",SUMIFS(Orders!$V:$V,Orders!$T:$T,Orders!T1590)&gt;10,ROUND(Orders!W1590*1.15,2),SUMIFS(Orders!$V:$V,Orders!$T:$T,Orders!T1590)&lt;=10,"Endirim Yoxdur")</f>
        <v>Endirim Yoxdur</v>
      </c>
    </row>
    <row r="1591" spans="3:5" x14ac:dyDescent="0.25">
      <c r="C1591" s="26" t="str">
        <f>IF(Orders!U1591&gt;500,"Yüksək Satış","Aşağı Satış")</f>
        <v>Yüksək Satış</v>
      </c>
      <c r="D1591" s="26" t="str">
        <f>IF(Orders!U1591&gt;500,IF(Orders!E1591="First Class",IF(Orders!W1591=0,"VIP","Special"),"Formal"),"Normal")</f>
        <v>VIP</v>
      </c>
      <c r="E1591" s="26" t="str" cm="1">
        <f t="array" ref="E1591">_xlfn.IFS(Orders!W1591=0,"Endirim Yoxdur",SUMIFS(Orders!$V:$V,Orders!$T:$T,Orders!T1591)&gt;10,ROUND(Orders!W1591*1.15,2),SUMIFS(Orders!$V:$V,Orders!$T:$T,Orders!T1591)&lt;=10,"Endirim Yoxdur")</f>
        <v>Endirim Yoxdur</v>
      </c>
    </row>
    <row r="1592" spans="3:5" x14ac:dyDescent="0.25">
      <c r="C1592" s="26" t="str">
        <f>IF(Orders!U1592&gt;500,"Yüksək Satış","Aşağı Satış")</f>
        <v>Aşağı Satış</v>
      </c>
      <c r="D1592" s="26" t="str">
        <f>IF(Orders!U1592&gt;500,IF(Orders!E1592="First Class",IF(Orders!W1592=0,"VIP","Special"),"Formal"),"Normal")</f>
        <v>Normal</v>
      </c>
      <c r="E1592" s="26" cm="1">
        <f t="array" ref="E1592">_xlfn.IFS(Orders!W1592=0,"Endirim Yoxdur",SUMIFS(Orders!$V:$V,Orders!$T:$T,Orders!T1592)&gt;10,ROUND(Orders!W1592*1.15,2),SUMIFS(Orders!$V:$V,Orders!$T:$T,Orders!T1592)&lt;=10,"Endirim Yoxdur")</f>
        <v>0.17</v>
      </c>
    </row>
    <row r="1593" spans="3:5" x14ac:dyDescent="0.25">
      <c r="C1593" s="26" t="str">
        <f>IF(Orders!U1593&gt;500,"Yüksək Satış","Aşağı Satış")</f>
        <v>Aşağı Satış</v>
      </c>
      <c r="D1593" s="26" t="str">
        <f>IF(Orders!U1593&gt;500,IF(Orders!E1593="First Class",IF(Orders!W1593=0,"VIP","Special"),"Formal"),"Normal")</f>
        <v>Normal</v>
      </c>
      <c r="E1593" s="26" cm="1">
        <f t="array" ref="E1593">_xlfn.IFS(Orders!W1593=0,"Endirim Yoxdur",SUMIFS(Orders!$V:$V,Orders!$T:$T,Orders!T1593)&gt;10,ROUND(Orders!W1593*1.15,2),SUMIFS(Orders!$V:$V,Orders!$T:$T,Orders!T1593)&lt;=10,"Endirim Yoxdur")</f>
        <v>0.35</v>
      </c>
    </row>
    <row r="1594" spans="3:5" x14ac:dyDescent="0.25">
      <c r="C1594" s="26" t="str">
        <f>IF(Orders!U1594&gt;500,"Yüksək Satış","Aşağı Satış")</f>
        <v>Aşağı Satış</v>
      </c>
      <c r="D1594" s="26" t="str">
        <f>IF(Orders!U1594&gt;500,IF(Orders!E1594="First Class",IF(Orders!W1594=0,"VIP","Special"),"Formal"),"Normal")</f>
        <v>Normal</v>
      </c>
      <c r="E1594" s="26" t="str" cm="1">
        <f t="array" ref="E1594">_xlfn.IFS(Orders!W1594=0,"Endirim Yoxdur",SUMIFS(Orders!$V:$V,Orders!$T:$T,Orders!T1594)&gt;10,ROUND(Orders!W1594*1.15,2),SUMIFS(Orders!$V:$V,Orders!$T:$T,Orders!T1594)&lt;=10,"Endirim Yoxdur")</f>
        <v>Endirim Yoxdur</v>
      </c>
    </row>
    <row r="1595" spans="3:5" x14ac:dyDescent="0.25">
      <c r="C1595" s="26" t="str">
        <f>IF(Orders!U1595&gt;500,"Yüksək Satış","Aşağı Satış")</f>
        <v>Aşağı Satış</v>
      </c>
      <c r="D1595" s="26" t="str">
        <f>IF(Orders!U1595&gt;500,IF(Orders!E1595="First Class",IF(Orders!W1595=0,"VIP","Special"),"Formal"),"Normal")</f>
        <v>Normal</v>
      </c>
      <c r="E1595" s="26" t="str" cm="1">
        <f t="array" ref="E1595">_xlfn.IFS(Orders!W1595=0,"Endirim Yoxdur",SUMIFS(Orders!$V:$V,Orders!$T:$T,Orders!T1595)&gt;10,ROUND(Orders!W1595*1.15,2),SUMIFS(Orders!$V:$V,Orders!$T:$T,Orders!T1595)&lt;=10,"Endirim Yoxdur")</f>
        <v>Endirim Yoxdur</v>
      </c>
    </row>
    <row r="1596" spans="3:5" x14ac:dyDescent="0.25">
      <c r="C1596" s="26" t="str">
        <f>IF(Orders!U1596&gt;500,"Yüksək Satış","Aşağı Satış")</f>
        <v>Aşağı Satış</v>
      </c>
      <c r="D1596" s="26" t="str">
        <f>IF(Orders!U1596&gt;500,IF(Orders!E1596="First Class",IF(Orders!W1596=0,"VIP","Special"),"Formal"),"Normal")</f>
        <v>Normal</v>
      </c>
      <c r="E1596" s="26" t="str" cm="1">
        <f t="array" ref="E1596">_xlfn.IFS(Orders!W1596=0,"Endirim Yoxdur",SUMIFS(Orders!$V:$V,Orders!$T:$T,Orders!T1596)&gt;10,ROUND(Orders!W1596*1.15,2),SUMIFS(Orders!$V:$V,Orders!$T:$T,Orders!T1596)&lt;=10,"Endirim Yoxdur")</f>
        <v>Endirim Yoxdur</v>
      </c>
    </row>
    <row r="1597" spans="3:5" x14ac:dyDescent="0.25">
      <c r="C1597" s="26" t="str">
        <f>IF(Orders!U1597&gt;500,"Yüksək Satış","Aşağı Satış")</f>
        <v>Aşağı Satış</v>
      </c>
      <c r="D1597" s="26" t="str">
        <f>IF(Orders!U1597&gt;500,IF(Orders!E1597="First Class",IF(Orders!W1597=0,"VIP","Special"),"Formal"),"Normal")</f>
        <v>Normal</v>
      </c>
      <c r="E1597" s="26" t="str" cm="1">
        <f t="array" ref="E1597">_xlfn.IFS(Orders!W1597=0,"Endirim Yoxdur",SUMIFS(Orders!$V:$V,Orders!$T:$T,Orders!T1597)&gt;10,ROUND(Orders!W1597*1.15,2),SUMIFS(Orders!$V:$V,Orders!$T:$T,Orders!T1597)&lt;=10,"Endirim Yoxdur")</f>
        <v>Endirim Yoxdur</v>
      </c>
    </row>
    <row r="1598" spans="3:5" x14ac:dyDescent="0.25">
      <c r="C1598" s="26" t="str">
        <f>IF(Orders!U1598&gt;500,"Yüksək Satış","Aşağı Satış")</f>
        <v>Aşağı Satış</v>
      </c>
      <c r="D1598" s="26" t="str">
        <f>IF(Orders!U1598&gt;500,IF(Orders!E1598="First Class",IF(Orders!W1598=0,"VIP","Special"),"Formal"),"Normal")</f>
        <v>Normal</v>
      </c>
      <c r="E1598" s="26" t="str" cm="1">
        <f t="array" ref="E1598">_xlfn.IFS(Orders!W1598=0,"Endirim Yoxdur",SUMIFS(Orders!$V:$V,Orders!$T:$T,Orders!T1598)&gt;10,ROUND(Orders!W1598*1.15,2),SUMIFS(Orders!$V:$V,Orders!$T:$T,Orders!T1598)&lt;=10,"Endirim Yoxdur")</f>
        <v>Endirim Yoxdur</v>
      </c>
    </row>
    <row r="1599" spans="3:5" x14ac:dyDescent="0.25">
      <c r="C1599" s="26" t="str">
        <f>IF(Orders!U1599&gt;500,"Yüksək Satış","Aşağı Satış")</f>
        <v>Aşağı Satış</v>
      </c>
      <c r="D1599" s="26" t="str">
        <f>IF(Orders!U1599&gt;500,IF(Orders!E1599="First Class",IF(Orders!W1599=0,"VIP","Special"),"Formal"),"Normal")</f>
        <v>Normal</v>
      </c>
      <c r="E1599" s="26" t="str" cm="1">
        <f t="array" ref="E1599">_xlfn.IFS(Orders!W1599=0,"Endirim Yoxdur",SUMIFS(Orders!$V:$V,Orders!$T:$T,Orders!T1599)&gt;10,ROUND(Orders!W1599*1.15,2),SUMIFS(Orders!$V:$V,Orders!$T:$T,Orders!T1599)&lt;=10,"Endirim Yoxdur")</f>
        <v>Endirim Yoxdur</v>
      </c>
    </row>
    <row r="1600" spans="3:5" x14ac:dyDescent="0.25">
      <c r="C1600" s="26" t="str">
        <f>IF(Orders!U1600&gt;500,"Yüksək Satış","Aşağı Satış")</f>
        <v>Aşağı Satış</v>
      </c>
      <c r="D1600" s="26" t="str">
        <f>IF(Orders!U1600&gt;500,IF(Orders!E1600="First Class",IF(Orders!W1600=0,"VIP","Special"),"Formal"),"Normal")</f>
        <v>Normal</v>
      </c>
      <c r="E1600" s="26" t="str" cm="1">
        <f t="array" ref="E1600">_xlfn.IFS(Orders!W1600=0,"Endirim Yoxdur",SUMIFS(Orders!$V:$V,Orders!$T:$T,Orders!T1600)&gt;10,ROUND(Orders!W1600*1.15,2),SUMIFS(Orders!$V:$V,Orders!$T:$T,Orders!T1600)&lt;=10,"Endirim Yoxdur")</f>
        <v>Endirim Yoxdur</v>
      </c>
    </row>
    <row r="1601" spans="3:5" x14ac:dyDescent="0.25">
      <c r="C1601" s="26" t="str">
        <f>IF(Orders!U1601&gt;500,"Yüksək Satış","Aşağı Satış")</f>
        <v>Aşağı Satış</v>
      </c>
      <c r="D1601" s="26" t="str">
        <f>IF(Orders!U1601&gt;500,IF(Orders!E1601="First Class",IF(Orders!W1601=0,"VIP","Special"),"Formal"),"Normal")</f>
        <v>Normal</v>
      </c>
      <c r="E1601" s="26" cm="1">
        <f t="array" ref="E1601">_xlfn.IFS(Orders!W1601=0,"Endirim Yoxdur",SUMIFS(Orders!$V:$V,Orders!$T:$T,Orders!T1601)&gt;10,ROUND(Orders!W1601*1.15,2),SUMIFS(Orders!$V:$V,Orders!$T:$T,Orders!T1601)&lt;=10,"Endirim Yoxdur")</f>
        <v>0.23</v>
      </c>
    </row>
    <row r="1602" spans="3:5" x14ac:dyDescent="0.25">
      <c r="C1602" s="26" t="str">
        <f>IF(Orders!U1602&gt;500,"Yüksək Satış","Aşağı Satış")</f>
        <v>Yüksək Satış</v>
      </c>
      <c r="D1602" s="26" t="str">
        <f>IF(Orders!U1602&gt;500,IF(Orders!E1602="First Class",IF(Orders!W1602=0,"VIP","Special"),"Formal"),"Normal")</f>
        <v>Formal</v>
      </c>
      <c r="E1602" s="26" cm="1">
        <f t="array" ref="E1602">_xlfn.IFS(Orders!W1602=0,"Endirim Yoxdur",SUMIFS(Orders!$V:$V,Orders!$T:$T,Orders!T1602)&gt;10,ROUND(Orders!W1602*1.15,2),SUMIFS(Orders!$V:$V,Orders!$T:$T,Orders!T1602)&lt;=10,"Endirim Yoxdur")</f>
        <v>0.23</v>
      </c>
    </row>
    <row r="1603" spans="3:5" x14ac:dyDescent="0.25">
      <c r="C1603" s="26" t="str">
        <f>IF(Orders!U1603&gt;500,"Yüksək Satış","Aşağı Satış")</f>
        <v>Aşağı Satış</v>
      </c>
      <c r="D1603" s="26" t="str">
        <f>IF(Orders!U1603&gt;500,IF(Orders!E1603="First Class",IF(Orders!W1603=0,"VIP","Special"),"Formal"),"Normal")</f>
        <v>Normal</v>
      </c>
      <c r="E1603" s="26" t="str" cm="1">
        <f t="array" ref="E1603">_xlfn.IFS(Orders!W1603=0,"Endirim Yoxdur",SUMIFS(Orders!$V:$V,Orders!$T:$T,Orders!T1603)&gt;10,ROUND(Orders!W1603*1.15,2),SUMIFS(Orders!$V:$V,Orders!$T:$T,Orders!T1603)&lt;=10,"Endirim Yoxdur")</f>
        <v>Endirim Yoxdur</v>
      </c>
    </row>
    <row r="1604" spans="3:5" x14ac:dyDescent="0.25">
      <c r="C1604" s="26" t="str">
        <f>IF(Orders!U1604&gt;500,"Yüksək Satış","Aşağı Satış")</f>
        <v>Yüksək Satış</v>
      </c>
      <c r="D1604" s="26" t="str">
        <f>IF(Orders!U1604&gt;500,IF(Orders!E1604="First Class",IF(Orders!W1604=0,"VIP","Special"),"Formal"),"Normal")</f>
        <v>Formal</v>
      </c>
      <c r="E1604" s="26" cm="1">
        <f t="array" ref="E1604">_xlfn.IFS(Orders!W1604=0,"Endirim Yoxdur",SUMIFS(Orders!$V:$V,Orders!$T:$T,Orders!T1604)&gt;10,ROUND(Orders!W1604*1.15,2),SUMIFS(Orders!$V:$V,Orders!$T:$T,Orders!T1604)&lt;=10,"Endirim Yoxdur")</f>
        <v>0.35</v>
      </c>
    </row>
    <row r="1605" spans="3:5" x14ac:dyDescent="0.25">
      <c r="C1605" s="26" t="str">
        <f>IF(Orders!U1605&gt;500,"Yüksək Satış","Aşağı Satış")</f>
        <v>Aşağı Satış</v>
      </c>
      <c r="D1605" s="26" t="str">
        <f>IF(Orders!U1605&gt;500,IF(Orders!E1605="First Class",IF(Orders!W1605=0,"VIP","Special"),"Formal"),"Normal")</f>
        <v>Normal</v>
      </c>
      <c r="E1605" s="26" t="str" cm="1">
        <f t="array" ref="E1605">_xlfn.IFS(Orders!W1605=0,"Endirim Yoxdur",SUMIFS(Orders!$V:$V,Orders!$T:$T,Orders!T1605)&gt;10,ROUND(Orders!W1605*1.15,2),SUMIFS(Orders!$V:$V,Orders!$T:$T,Orders!T1605)&lt;=10,"Endirim Yoxdur")</f>
        <v>Endirim Yoxdur</v>
      </c>
    </row>
    <row r="1606" spans="3:5" x14ac:dyDescent="0.25">
      <c r="C1606" s="26" t="str">
        <f>IF(Orders!U1606&gt;500,"Yüksək Satış","Aşağı Satış")</f>
        <v>Aşağı Satış</v>
      </c>
      <c r="D1606" s="26" t="str">
        <f>IF(Orders!U1606&gt;500,IF(Orders!E1606="First Class",IF(Orders!W1606=0,"VIP","Special"),"Formal"),"Normal")</f>
        <v>Normal</v>
      </c>
      <c r="E1606" s="26" t="str" cm="1">
        <f t="array" ref="E1606">_xlfn.IFS(Orders!W1606=0,"Endirim Yoxdur",SUMIFS(Orders!$V:$V,Orders!$T:$T,Orders!T1606)&gt;10,ROUND(Orders!W1606*1.15,2),SUMIFS(Orders!$V:$V,Orders!$T:$T,Orders!T1606)&lt;=10,"Endirim Yoxdur")</f>
        <v>Endirim Yoxdur</v>
      </c>
    </row>
    <row r="1607" spans="3:5" x14ac:dyDescent="0.25">
      <c r="C1607" s="26" t="str">
        <f>IF(Orders!U1607&gt;500,"Yüksək Satış","Aşağı Satış")</f>
        <v>Aşağı Satış</v>
      </c>
      <c r="D1607" s="26" t="str">
        <f>IF(Orders!U1607&gt;500,IF(Orders!E1607="First Class",IF(Orders!W1607=0,"VIP","Special"),"Formal"),"Normal")</f>
        <v>Normal</v>
      </c>
      <c r="E1607" s="26" t="str" cm="1">
        <f t="array" ref="E1607">_xlfn.IFS(Orders!W1607=0,"Endirim Yoxdur",SUMIFS(Orders!$V:$V,Orders!$T:$T,Orders!T1607)&gt;10,ROUND(Orders!W1607*1.15,2),SUMIFS(Orders!$V:$V,Orders!$T:$T,Orders!T1607)&lt;=10,"Endirim Yoxdur")</f>
        <v>Endirim Yoxdur</v>
      </c>
    </row>
    <row r="1608" spans="3:5" x14ac:dyDescent="0.25">
      <c r="C1608" s="26" t="str">
        <f>IF(Orders!U1608&gt;500,"Yüksək Satış","Aşağı Satış")</f>
        <v>Yüksək Satış</v>
      </c>
      <c r="D1608" s="26" t="str">
        <f>IF(Orders!U1608&gt;500,IF(Orders!E1608="First Class",IF(Orders!W1608=0,"VIP","Special"),"Formal"),"Normal")</f>
        <v>Formal</v>
      </c>
      <c r="E1608" s="26" cm="1">
        <f t="array" ref="E1608">_xlfn.IFS(Orders!W1608=0,"Endirim Yoxdur",SUMIFS(Orders!$V:$V,Orders!$T:$T,Orders!T1608)&gt;10,ROUND(Orders!W1608*1.15,2),SUMIFS(Orders!$V:$V,Orders!$T:$T,Orders!T1608)&lt;=10,"Endirim Yoxdur")</f>
        <v>0.23</v>
      </c>
    </row>
    <row r="1609" spans="3:5" x14ac:dyDescent="0.25">
      <c r="C1609" s="26" t="str">
        <f>IF(Orders!U1609&gt;500,"Yüksək Satış","Aşağı Satış")</f>
        <v>Aşağı Satış</v>
      </c>
      <c r="D1609" s="26" t="str">
        <f>IF(Orders!U1609&gt;500,IF(Orders!E1609="First Class",IF(Orders!W1609=0,"VIP","Special"),"Formal"),"Normal")</f>
        <v>Normal</v>
      </c>
      <c r="E1609" s="26" cm="1">
        <f t="array" ref="E1609">_xlfn.IFS(Orders!W1609=0,"Endirim Yoxdur",SUMIFS(Orders!$V:$V,Orders!$T:$T,Orders!T1609)&gt;10,ROUND(Orders!W1609*1.15,2),SUMIFS(Orders!$V:$V,Orders!$T:$T,Orders!T1609)&lt;=10,"Endirim Yoxdur")</f>
        <v>0.23</v>
      </c>
    </row>
    <row r="1610" spans="3:5" x14ac:dyDescent="0.25">
      <c r="C1610" s="26" t="str">
        <f>IF(Orders!U1610&gt;500,"Yüksək Satış","Aşağı Satış")</f>
        <v>Aşağı Satış</v>
      </c>
      <c r="D1610" s="26" t="str">
        <f>IF(Orders!U1610&gt;500,IF(Orders!E1610="First Class",IF(Orders!W1610=0,"VIP","Special"),"Formal"),"Normal")</f>
        <v>Normal</v>
      </c>
      <c r="E1610" s="26" cm="1">
        <f t="array" ref="E1610">_xlfn.IFS(Orders!W1610=0,"Endirim Yoxdur",SUMIFS(Orders!$V:$V,Orders!$T:$T,Orders!T1610)&gt;10,ROUND(Orders!W1610*1.15,2),SUMIFS(Orders!$V:$V,Orders!$T:$T,Orders!T1610)&lt;=10,"Endirim Yoxdur")</f>
        <v>0.23</v>
      </c>
    </row>
    <row r="1611" spans="3:5" x14ac:dyDescent="0.25">
      <c r="C1611" s="26" t="str">
        <f>IF(Orders!U1611&gt;500,"Yüksək Satış","Aşağı Satış")</f>
        <v>Yüksək Satış</v>
      </c>
      <c r="D1611" s="26" t="str">
        <f>IF(Orders!U1611&gt;500,IF(Orders!E1611="First Class",IF(Orders!W1611=0,"VIP","Special"),"Formal"),"Normal")</f>
        <v>VIP</v>
      </c>
      <c r="E1611" s="26" t="str" cm="1">
        <f t="array" ref="E1611">_xlfn.IFS(Orders!W1611=0,"Endirim Yoxdur",SUMIFS(Orders!$V:$V,Orders!$T:$T,Orders!T1611)&gt;10,ROUND(Orders!W1611*1.15,2),SUMIFS(Orders!$V:$V,Orders!$T:$T,Orders!T1611)&lt;=10,"Endirim Yoxdur")</f>
        <v>Endirim Yoxdur</v>
      </c>
    </row>
    <row r="1612" spans="3:5" x14ac:dyDescent="0.25">
      <c r="C1612" s="26" t="str">
        <f>IF(Orders!U1612&gt;500,"Yüksək Satış","Aşağı Satış")</f>
        <v>Aşağı Satış</v>
      </c>
      <c r="D1612" s="26" t="str">
        <f>IF(Orders!U1612&gt;500,IF(Orders!E1612="First Class",IF(Orders!W1612=0,"VIP","Special"),"Formal"),"Normal")</f>
        <v>Normal</v>
      </c>
      <c r="E1612" s="26" t="str" cm="1">
        <f t="array" ref="E1612">_xlfn.IFS(Orders!W1612=0,"Endirim Yoxdur",SUMIFS(Orders!$V:$V,Orders!$T:$T,Orders!T1612)&gt;10,ROUND(Orders!W1612*1.15,2),SUMIFS(Orders!$V:$V,Orders!$T:$T,Orders!T1612)&lt;=10,"Endirim Yoxdur")</f>
        <v>Endirim Yoxdur</v>
      </c>
    </row>
    <row r="1613" spans="3:5" x14ac:dyDescent="0.25">
      <c r="C1613" s="26" t="str">
        <f>IF(Orders!U1613&gt;500,"Yüksək Satış","Aşağı Satış")</f>
        <v>Yüksək Satış</v>
      </c>
      <c r="D1613" s="26" t="str">
        <f>IF(Orders!U1613&gt;500,IF(Orders!E1613="First Class",IF(Orders!W1613=0,"VIP","Special"),"Formal"),"Normal")</f>
        <v>Formal</v>
      </c>
      <c r="E1613" s="26" t="str" cm="1">
        <f t="array" ref="E1613">_xlfn.IFS(Orders!W1613=0,"Endirim Yoxdur",SUMIFS(Orders!$V:$V,Orders!$T:$T,Orders!T1613)&gt;10,ROUND(Orders!W1613*1.15,2),SUMIFS(Orders!$V:$V,Orders!$T:$T,Orders!T1613)&lt;=10,"Endirim Yoxdur")</f>
        <v>Endirim Yoxdur</v>
      </c>
    </row>
    <row r="1614" spans="3:5" x14ac:dyDescent="0.25">
      <c r="C1614" s="26" t="str">
        <f>IF(Orders!U1614&gt;500,"Yüksək Satış","Aşağı Satış")</f>
        <v>Aşağı Satış</v>
      </c>
      <c r="D1614" s="26" t="str">
        <f>IF(Orders!U1614&gt;500,IF(Orders!E1614="First Class",IF(Orders!W1614=0,"VIP","Special"),"Formal"),"Normal")</f>
        <v>Normal</v>
      </c>
      <c r="E1614" s="26" t="str" cm="1">
        <f t="array" ref="E1614">_xlfn.IFS(Orders!W1614=0,"Endirim Yoxdur",SUMIFS(Orders!$V:$V,Orders!$T:$T,Orders!T1614)&gt;10,ROUND(Orders!W1614*1.15,2),SUMIFS(Orders!$V:$V,Orders!$T:$T,Orders!T1614)&lt;=10,"Endirim Yoxdur")</f>
        <v>Endirim Yoxdur</v>
      </c>
    </row>
    <row r="1615" spans="3:5" x14ac:dyDescent="0.25">
      <c r="C1615" s="26" t="str">
        <f>IF(Orders!U1615&gt;500,"Yüksək Satış","Aşağı Satış")</f>
        <v>Aşağı Satış</v>
      </c>
      <c r="D1615" s="26" t="str">
        <f>IF(Orders!U1615&gt;500,IF(Orders!E1615="First Class",IF(Orders!W1615=0,"VIP","Special"),"Formal"),"Normal")</f>
        <v>Normal</v>
      </c>
      <c r="E1615" s="26" cm="1">
        <f t="array" ref="E1615">_xlfn.IFS(Orders!W1615=0,"Endirim Yoxdur",SUMIFS(Orders!$V:$V,Orders!$T:$T,Orders!T1615)&gt;10,ROUND(Orders!W1615*1.15,2),SUMIFS(Orders!$V:$V,Orders!$T:$T,Orders!T1615)&lt;=10,"Endirim Yoxdur")</f>
        <v>0.35</v>
      </c>
    </row>
    <row r="1616" spans="3:5" x14ac:dyDescent="0.25">
      <c r="C1616" s="26" t="str">
        <f>IF(Orders!U1616&gt;500,"Yüksək Satış","Aşağı Satış")</f>
        <v>Aşağı Satış</v>
      </c>
      <c r="D1616" s="26" t="str">
        <f>IF(Orders!U1616&gt;500,IF(Orders!E1616="First Class",IF(Orders!W1616=0,"VIP","Special"),"Formal"),"Normal")</f>
        <v>Normal</v>
      </c>
      <c r="E1616" s="26" t="str" cm="1">
        <f t="array" ref="E1616">_xlfn.IFS(Orders!W1616=0,"Endirim Yoxdur",SUMIFS(Orders!$V:$V,Orders!$T:$T,Orders!T1616)&gt;10,ROUND(Orders!W1616*1.15,2),SUMIFS(Orders!$V:$V,Orders!$T:$T,Orders!T1616)&lt;=10,"Endirim Yoxdur")</f>
        <v>Endirim Yoxdur</v>
      </c>
    </row>
    <row r="1617" spans="3:5" x14ac:dyDescent="0.25">
      <c r="C1617" s="26" t="str">
        <f>IF(Orders!U1617&gt;500,"Yüksək Satış","Aşağı Satış")</f>
        <v>Aşağı Satış</v>
      </c>
      <c r="D1617" s="26" t="str">
        <f>IF(Orders!U1617&gt;500,IF(Orders!E1617="First Class",IF(Orders!W1617=0,"VIP","Special"),"Formal"),"Normal")</f>
        <v>Normal</v>
      </c>
      <c r="E1617" s="26" cm="1">
        <f t="array" ref="E1617">_xlfn.IFS(Orders!W1617=0,"Endirim Yoxdur",SUMIFS(Orders!$V:$V,Orders!$T:$T,Orders!T1617)&gt;10,ROUND(Orders!W1617*1.15,2),SUMIFS(Orders!$V:$V,Orders!$T:$T,Orders!T1617)&lt;=10,"Endirim Yoxdur")</f>
        <v>0.23</v>
      </c>
    </row>
    <row r="1618" spans="3:5" x14ac:dyDescent="0.25">
      <c r="C1618" s="26" t="str">
        <f>IF(Orders!U1618&gt;500,"Yüksək Satış","Aşağı Satış")</f>
        <v>Aşağı Satış</v>
      </c>
      <c r="D1618" s="26" t="str">
        <f>IF(Orders!U1618&gt;500,IF(Orders!E1618="First Class",IF(Orders!W1618=0,"VIP","Special"),"Formal"),"Normal")</f>
        <v>Normal</v>
      </c>
      <c r="E1618" s="26" cm="1">
        <f t="array" ref="E1618">_xlfn.IFS(Orders!W1618=0,"Endirim Yoxdur",SUMIFS(Orders!$V:$V,Orders!$T:$T,Orders!T1618)&gt;10,ROUND(Orders!W1618*1.15,2),SUMIFS(Orders!$V:$V,Orders!$T:$T,Orders!T1618)&lt;=10,"Endirim Yoxdur")</f>
        <v>0.69</v>
      </c>
    </row>
    <row r="1619" spans="3:5" x14ac:dyDescent="0.25">
      <c r="C1619" s="26" t="str">
        <f>IF(Orders!U1619&gt;500,"Yüksək Satış","Aşağı Satış")</f>
        <v>Aşağı Satış</v>
      </c>
      <c r="D1619" s="26" t="str">
        <f>IF(Orders!U1619&gt;500,IF(Orders!E1619="First Class",IF(Orders!W1619=0,"VIP","Special"),"Formal"),"Normal")</f>
        <v>Normal</v>
      </c>
      <c r="E1619" s="26" t="str" cm="1">
        <f t="array" ref="E1619">_xlfn.IFS(Orders!W1619=0,"Endirim Yoxdur",SUMIFS(Orders!$V:$V,Orders!$T:$T,Orders!T1619)&gt;10,ROUND(Orders!W1619*1.15,2),SUMIFS(Orders!$V:$V,Orders!$T:$T,Orders!T1619)&lt;=10,"Endirim Yoxdur")</f>
        <v>Endirim Yoxdur</v>
      </c>
    </row>
    <row r="1620" spans="3:5" x14ac:dyDescent="0.25">
      <c r="C1620" s="26" t="str">
        <f>IF(Orders!U1620&gt;500,"Yüksək Satış","Aşağı Satış")</f>
        <v>Aşağı Satış</v>
      </c>
      <c r="D1620" s="26" t="str">
        <f>IF(Orders!U1620&gt;500,IF(Orders!E1620="First Class",IF(Orders!W1620=0,"VIP","Special"),"Formal"),"Normal")</f>
        <v>Normal</v>
      </c>
      <c r="E1620" s="26" cm="1">
        <f t="array" ref="E1620">_xlfn.IFS(Orders!W1620=0,"Endirim Yoxdur",SUMIFS(Orders!$V:$V,Orders!$T:$T,Orders!T1620)&gt;10,ROUND(Orders!W1620*1.15,2),SUMIFS(Orders!$V:$V,Orders!$T:$T,Orders!T1620)&lt;=10,"Endirim Yoxdur")</f>
        <v>0.57999999999999996</v>
      </c>
    </row>
    <row r="1621" spans="3:5" x14ac:dyDescent="0.25">
      <c r="C1621" s="26" t="str">
        <f>IF(Orders!U1621&gt;500,"Yüksək Satış","Aşağı Satış")</f>
        <v>Aşağı Satış</v>
      </c>
      <c r="D1621" s="26" t="str">
        <f>IF(Orders!U1621&gt;500,IF(Orders!E1621="First Class",IF(Orders!W1621=0,"VIP","Special"),"Formal"),"Normal")</f>
        <v>Normal</v>
      </c>
      <c r="E1621" s="26" cm="1">
        <f t="array" ref="E1621">_xlfn.IFS(Orders!W1621=0,"Endirim Yoxdur",SUMIFS(Orders!$V:$V,Orders!$T:$T,Orders!T1621)&gt;10,ROUND(Orders!W1621*1.15,2),SUMIFS(Orders!$V:$V,Orders!$T:$T,Orders!T1621)&lt;=10,"Endirim Yoxdur")</f>
        <v>0.57999999999999996</v>
      </c>
    </row>
    <row r="1622" spans="3:5" x14ac:dyDescent="0.25">
      <c r="C1622" s="26" t="str">
        <f>IF(Orders!U1622&gt;500,"Yüksək Satış","Aşağı Satış")</f>
        <v>Yüksək Satış</v>
      </c>
      <c r="D1622" s="26" t="str">
        <f>IF(Orders!U1622&gt;500,IF(Orders!E1622="First Class",IF(Orders!W1622=0,"VIP","Special"),"Formal"),"Normal")</f>
        <v>Formal</v>
      </c>
      <c r="E1622" s="26" t="str" cm="1">
        <f t="array" ref="E1622">_xlfn.IFS(Orders!W1622=0,"Endirim Yoxdur",SUMIFS(Orders!$V:$V,Orders!$T:$T,Orders!T1622)&gt;10,ROUND(Orders!W1622*1.15,2),SUMIFS(Orders!$V:$V,Orders!$T:$T,Orders!T1622)&lt;=10,"Endirim Yoxdur")</f>
        <v>Endirim Yoxdur</v>
      </c>
    </row>
    <row r="1623" spans="3:5" x14ac:dyDescent="0.25">
      <c r="C1623" s="26" t="str">
        <f>IF(Orders!U1623&gt;500,"Yüksək Satış","Aşağı Satış")</f>
        <v>Aşağı Satış</v>
      </c>
      <c r="D1623" s="26" t="str">
        <f>IF(Orders!U1623&gt;500,IF(Orders!E1623="First Class",IF(Orders!W1623=0,"VIP","Special"),"Formal"),"Normal")</f>
        <v>Normal</v>
      </c>
      <c r="E1623" s="26" cm="1">
        <f t="array" ref="E1623">_xlfn.IFS(Orders!W1623=0,"Endirim Yoxdur",SUMIFS(Orders!$V:$V,Orders!$T:$T,Orders!T1623)&gt;10,ROUND(Orders!W1623*1.15,2),SUMIFS(Orders!$V:$V,Orders!$T:$T,Orders!T1623)&lt;=10,"Endirim Yoxdur")</f>
        <v>0.92</v>
      </c>
    </row>
    <row r="1624" spans="3:5" x14ac:dyDescent="0.25">
      <c r="C1624" s="26" t="str">
        <f>IF(Orders!U1624&gt;500,"Yüksək Satış","Aşağı Satış")</f>
        <v>Aşağı Satış</v>
      </c>
      <c r="D1624" s="26" t="str">
        <f>IF(Orders!U1624&gt;500,IF(Orders!E1624="First Class",IF(Orders!W1624=0,"VIP","Special"),"Formal"),"Normal")</f>
        <v>Normal</v>
      </c>
      <c r="E1624" s="26" cm="1">
        <f t="array" ref="E1624">_xlfn.IFS(Orders!W1624=0,"Endirim Yoxdur",SUMIFS(Orders!$V:$V,Orders!$T:$T,Orders!T1624)&gt;10,ROUND(Orders!W1624*1.15,2),SUMIFS(Orders!$V:$V,Orders!$T:$T,Orders!T1624)&lt;=10,"Endirim Yoxdur")</f>
        <v>0.81</v>
      </c>
    </row>
    <row r="1625" spans="3:5" x14ac:dyDescent="0.25">
      <c r="C1625" s="26" t="str">
        <f>IF(Orders!U1625&gt;500,"Yüksək Satış","Aşağı Satış")</f>
        <v>Aşağı Satış</v>
      </c>
      <c r="D1625" s="26" t="str">
        <f>IF(Orders!U1625&gt;500,IF(Orders!E1625="First Class",IF(Orders!W1625=0,"VIP","Special"),"Formal"),"Normal")</f>
        <v>Normal</v>
      </c>
      <c r="E1625" s="26" cm="1">
        <f t="array" ref="E1625">_xlfn.IFS(Orders!W1625=0,"Endirim Yoxdur",SUMIFS(Orders!$V:$V,Orders!$T:$T,Orders!T1625)&gt;10,ROUND(Orders!W1625*1.15,2),SUMIFS(Orders!$V:$V,Orders!$T:$T,Orders!T1625)&lt;=10,"Endirim Yoxdur")</f>
        <v>0.81</v>
      </c>
    </row>
    <row r="1626" spans="3:5" x14ac:dyDescent="0.25">
      <c r="C1626" s="26" t="str">
        <f>IF(Orders!U1626&gt;500,"Yüksək Satış","Aşağı Satış")</f>
        <v>Aşağı Satış</v>
      </c>
      <c r="D1626" s="26" t="str">
        <f>IF(Orders!U1626&gt;500,IF(Orders!E1626="First Class",IF(Orders!W1626=0,"VIP","Special"),"Formal"),"Normal")</f>
        <v>Normal</v>
      </c>
      <c r="E1626" s="26" cm="1">
        <f t="array" ref="E1626">_xlfn.IFS(Orders!W1626=0,"Endirim Yoxdur",SUMIFS(Orders!$V:$V,Orders!$T:$T,Orders!T1626)&gt;10,ROUND(Orders!W1626*1.15,2),SUMIFS(Orders!$V:$V,Orders!$T:$T,Orders!T1626)&lt;=10,"Endirim Yoxdur")</f>
        <v>0.81</v>
      </c>
    </row>
    <row r="1627" spans="3:5" x14ac:dyDescent="0.25">
      <c r="C1627" s="26" t="str">
        <f>IF(Orders!U1627&gt;500,"Yüksək Satış","Aşağı Satış")</f>
        <v>Aşağı Satış</v>
      </c>
      <c r="D1627" s="26" t="str">
        <f>IF(Orders!U1627&gt;500,IF(Orders!E1627="First Class",IF(Orders!W1627=0,"VIP","Special"),"Formal"),"Normal")</f>
        <v>Normal</v>
      </c>
      <c r="E1627" s="26" cm="1">
        <f t="array" ref="E1627">_xlfn.IFS(Orders!W1627=0,"Endirim Yoxdur",SUMIFS(Orders!$V:$V,Orders!$T:$T,Orders!T1627)&gt;10,ROUND(Orders!W1627*1.15,2),SUMIFS(Orders!$V:$V,Orders!$T:$T,Orders!T1627)&lt;=10,"Endirim Yoxdur")</f>
        <v>0.92</v>
      </c>
    </row>
    <row r="1628" spans="3:5" x14ac:dyDescent="0.25">
      <c r="C1628" s="26" t="str">
        <f>IF(Orders!U1628&gt;500,"Yüksək Satış","Aşağı Satış")</f>
        <v>Aşağı Satış</v>
      </c>
      <c r="D1628" s="26" t="str">
        <f>IF(Orders!U1628&gt;500,IF(Orders!E1628="First Class",IF(Orders!W1628=0,"VIP","Special"),"Formal"),"Normal")</f>
        <v>Normal</v>
      </c>
      <c r="E1628" s="26" t="str" cm="1">
        <f t="array" ref="E1628">_xlfn.IFS(Orders!W1628=0,"Endirim Yoxdur",SUMIFS(Orders!$V:$V,Orders!$T:$T,Orders!T1628)&gt;10,ROUND(Orders!W1628*1.15,2),SUMIFS(Orders!$V:$V,Orders!$T:$T,Orders!T1628)&lt;=10,"Endirim Yoxdur")</f>
        <v>Endirim Yoxdur</v>
      </c>
    </row>
    <row r="1629" spans="3:5" x14ac:dyDescent="0.25">
      <c r="C1629" s="26" t="str">
        <f>IF(Orders!U1629&gt;500,"Yüksək Satış","Aşağı Satış")</f>
        <v>Aşağı Satış</v>
      </c>
      <c r="D1629" s="26" t="str">
        <f>IF(Orders!U1629&gt;500,IF(Orders!E1629="First Class",IF(Orders!W1629=0,"VIP","Special"),"Formal"),"Normal")</f>
        <v>Normal</v>
      </c>
      <c r="E1629" s="26" t="str" cm="1">
        <f t="array" ref="E1629">_xlfn.IFS(Orders!W1629=0,"Endirim Yoxdur",SUMIFS(Orders!$V:$V,Orders!$T:$T,Orders!T1629)&gt;10,ROUND(Orders!W1629*1.15,2),SUMIFS(Orders!$V:$V,Orders!$T:$T,Orders!T1629)&lt;=10,"Endirim Yoxdur")</f>
        <v>Endirim Yoxdur</v>
      </c>
    </row>
    <row r="1630" spans="3:5" x14ac:dyDescent="0.25">
      <c r="C1630" s="26" t="str">
        <f>IF(Orders!U1630&gt;500,"Yüksək Satış","Aşağı Satış")</f>
        <v>Aşağı Satış</v>
      </c>
      <c r="D1630" s="26" t="str">
        <f>IF(Orders!U1630&gt;500,IF(Orders!E1630="First Class",IF(Orders!W1630=0,"VIP","Special"),"Formal"),"Normal")</f>
        <v>Normal</v>
      </c>
      <c r="E1630" s="26" cm="1">
        <f t="array" ref="E1630">_xlfn.IFS(Orders!W1630=0,"Endirim Yoxdur",SUMIFS(Orders!$V:$V,Orders!$T:$T,Orders!T1630)&gt;10,ROUND(Orders!W1630*1.15,2),SUMIFS(Orders!$V:$V,Orders!$T:$T,Orders!T1630)&lt;=10,"Endirim Yoxdur")</f>
        <v>0.23</v>
      </c>
    </row>
    <row r="1631" spans="3:5" x14ac:dyDescent="0.25">
      <c r="C1631" s="26" t="str">
        <f>IF(Orders!U1631&gt;500,"Yüksək Satış","Aşağı Satış")</f>
        <v>Aşağı Satış</v>
      </c>
      <c r="D1631" s="26" t="str">
        <f>IF(Orders!U1631&gt;500,IF(Orders!E1631="First Class",IF(Orders!W1631=0,"VIP","Special"),"Formal"),"Normal")</f>
        <v>Normal</v>
      </c>
      <c r="E1631" s="26" t="str" cm="1">
        <f t="array" ref="E1631">_xlfn.IFS(Orders!W1631=0,"Endirim Yoxdur",SUMIFS(Orders!$V:$V,Orders!$T:$T,Orders!T1631)&gt;10,ROUND(Orders!W1631*1.15,2),SUMIFS(Orders!$V:$V,Orders!$T:$T,Orders!T1631)&lt;=10,"Endirim Yoxdur")</f>
        <v>Endirim Yoxdur</v>
      </c>
    </row>
    <row r="1632" spans="3:5" x14ac:dyDescent="0.25">
      <c r="C1632" s="26" t="str">
        <f>IF(Orders!U1632&gt;500,"Yüksək Satış","Aşağı Satış")</f>
        <v>Aşağı Satış</v>
      </c>
      <c r="D1632" s="26" t="str">
        <f>IF(Orders!U1632&gt;500,IF(Orders!E1632="First Class",IF(Orders!W1632=0,"VIP","Special"),"Formal"),"Normal")</f>
        <v>Normal</v>
      </c>
      <c r="E1632" s="26" cm="1">
        <f t="array" ref="E1632">_xlfn.IFS(Orders!W1632=0,"Endirim Yoxdur",SUMIFS(Orders!$V:$V,Orders!$T:$T,Orders!T1632)&gt;10,ROUND(Orders!W1632*1.15,2),SUMIFS(Orders!$V:$V,Orders!$T:$T,Orders!T1632)&lt;=10,"Endirim Yoxdur")</f>
        <v>0.23</v>
      </c>
    </row>
    <row r="1633" spans="3:5" x14ac:dyDescent="0.25">
      <c r="C1633" s="26" t="str">
        <f>IF(Orders!U1633&gt;500,"Yüksək Satış","Aşağı Satış")</f>
        <v>Yüksək Satış</v>
      </c>
      <c r="D1633" s="26" t="str">
        <f>IF(Orders!U1633&gt;500,IF(Orders!E1633="First Class",IF(Orders!W1633=0,"VIP","Special"),"Formal"),"Normal")</f>
        <v>Formal</v>
      </c>
      <c r="E1633" s="26" cm="1">
        <f t="array" ref="E1633">_xlfn.IFS(Orders!W1633=0,"Endirim Yoxdur",SUMIFS(Orders!$V:$V,Orders!$T:$T,Orders!T1633)&gt;10,ROUND(Orders!W1633*1.15,2),SUMIFS(Orders!$V:$V,Orders!$T:$T,Orders!T1633)&lt;=10,"Endirim Yoxdur")</f>
        <v>0.46</v>
      </c>
    </row>
    <row r="1634" spans="3:5" x14ac:dyDescent="0.25">
      <c r="C1634" s="26" t="str">
        <f>IF(Orders!U1634&gt;500,"Yüksək Satış","Aşağı Satış")</f>
        <v>Aşağı Satış</v>
      </c>
      <c r="D1634" s="26" t="str">
        <f>IF(Orders!U1634&gt;500,IF(Orders!E1634="First Class",IF(Orders!W1634=0,"VIP","Special"),"Formal"),"Normal")</f>
        <v>Normal</v>
      </c>
      <c r="E1634" s="26" t="str" cm="1">
        <f t="array" ref="E1634">_xlfn.IFS(Orders!W1634=0,"Endirim Yoxdur",SUMIFS(Orders!$V:$V,Orders!$T:$T,Orders!T1634)&gt;10,ROUND(Orders!W1634*1.15,2),SUMIFS(Orders!$V:$V,Orders!$T:$T,Orders!T1634)&lt;=10,"Endirim Yoxdur")</f>
        <v>Endirim Yoxdur</v>
      </c>
    </row>
    <row r="1635" spans="3:5" x14ac:dyDescent="0.25">
      <c r="C1635" s="26" t="str">
        <f>IF(Orders!U1635&gt;500,"Yüksək Satış","Aşağı Satış")</f>
        <v>Yüksək Satış</v>
      </c>
      <c r="D1635" s="26" t="str">
        <f>IF(Orders!U1635&gt;500,IF(Orders!E1635="First Class",IF(Orders!W1635=0,"VIP","Special"),"Formal"),"Normal")</f>
        <v>Formal</v>
      </c>
      <c r="E1635" s="26" t="str" cm="1">
        <f t="array" ref="E1635">_xlfn.IFS(Orders!W1635=0,"Endirim Yoxdur",SUMIFS(Orders!$V:$V,Orders!$T:$T,Orders!T1635)&gt;10,ROUND(Orders!W1635*1.15,2),SUMIFS(Orders!$V:$V,Orders!$T:$T,Orders!T1635)&lt;=10,"Endirim Yoxdur")</f>
        <v>Endirim Yoxdur</v>
      </c>
    </row>
    <row r="1636" spans="3:5" x14ac:dyDescent="0.25">
      <c r="C1636" s="26" t="str">
        <f>IF(Orders!U1636&gt;500,"Yüksək Satış","Aşağı Satış")</f>
        <v>Aşağı Satış</v>
      </c>
      <c r="D1636" s="26" t="str">
        <f>IF(Orders!U1636&gt;500,IF(Orders!E1636="First Class",IF(Orders!W1636=0,"VIP","Special"),"Formal"),"Normal")</f>
        <v>Normal</v>
      </c>
      <c r="E1636" s="26" t="str" cm="1">
        <f t="array" ref="E1636">_xlfn.IFS(Orders!W1636=0,"Endirim Yoxdur",SUMIFS(Orders!$V:$V,Orders!$T:$T,Orders!T1636)&gt;10,ROUND(Orders!W1636*1.15,2),SUMIFS(Orders!$V:$V,Orders!$T:$T,Orders!T1636)&lt;=10,"Endirim Yoxdur")</f>
        <v>Endirim Yoxdur</v>
      </c>
    </row>
    <row r="1637" spans="3:5" x14ac:dyDescent="0.25">
      <c r="C1637" s="26" t="str">
        <f>IF(Orders!U1637&gt;500,"Yüksək Satış","Aşağı Satış")</f>
        <v>Aşağı Satış</v>
      </c>
      <c r="D1637" s="26" t="str">
        <f>IF(Orders!U1637&gt;500,IF(Orders!E1637="First Class",IF(Orders!W1637=0,"VIP","Special"),"Formal"),"Normal")</f>
        <v>Normal</v>
      </c>
      <c r="E1637" s="26" t="str" cm="1">
        <f t="array" ref="E1637">_xlfn.IFS(Orders!W1637=0,"Endirim Yoxdur",SUMIFS(Orders!$V:$V,Orders!$T:$T,Orders!T1637)&gt;10,ROUND(Orders!W1637*1.15,2),SUMIFS(Orders!$V:$V,Orders!$T:$T,Orders!T1637)&lt;=10,"Endirim Yoxdur")</f>
        <v>Endirim Yoxdur</v>
      </c>
    </row>
    <row r="1638" spans="3:5" x14ac:dyDescent="0.25">
      <c r="C1638" s="26" t="str">
        <f>IF(Orders!U1638&gt;500,"Yüksək Satış","Aşağı Satış")</f>
        <v>Aşağı Satış</v>
      </c>
      <c r="D1638" s="26" t="str">
        <f>IF(Orders!U1638&gt;500,IF(Orders!E1638="First Class",IF(Orders!W1638=0,"VIP","Special"),"Formal"),"Normal")</f>
        <v>Normal</v>
      </c>
      <c r="E1638" s="26" t="str" cm="1">
        <f t="array" ref="E1638">_xlfn.IFS(Orders!W1638=0,"Endirim Yoxdur",SUMIFS(Orders!$V:$V,Orders!$T:$T,Orders!T1638)&gt;10,ROUND(Orders!W1638*1.15,2),SUMIFS(Orders!$V:$V,Orders!$T:$T,Orders!T1638)&lt;=10,"Endirim Yoxdur")</f>
        <v>Endirim Yoxdur</v>
      </c>
    </row>
    <row r="1639" spans="3:5" x14ac:dyDescent="0.25">
      <c r="C1639" s="26" t="str">
        <f>IF(Orders!U1639&gt;500,"Yüksək Satış","Aşağı Satış")</f>
        <v>Aşağı Satış</v>
      </c>
      <c r="D1639" s="26" t="str">
        <f>IF(Orders!U1639&gt;500,IF(Orders!E1639="First Class",IF(Orders!W1639=0,"VIP","Special"),"Formal"),"Normal")</f>
        <v>Normal</v>
      </c>
      <c r="E1639" s="26" t="str" cm="1">
        <f t="array" ref="E1639">_xlfn.IFS(Orders!W1639=0,"Endirim Yoxdur",SUMIFS(Orders!$V:$V,Orders!$T:$T,Orders!T1639)&gt;10,ROUND(Orders!W1639*1.15,2),SUMIFS(Orders!$V:$V,Orders!$T:$T,Orders!T1639)&lt;=10,"Endirim Yoxdur")</f>
        <v>Endirim Yoxdur</v>
      </c>
    </row>
    <row r="1640" spans="3:5" x14ac:dyDescent="0.25">
      <c r="C1640" s="26" t="str">
        <f>IF(Orders!U1640&gt;500,"Yüksək Satış","Aşağı Satış")</f>
        <v>Aşağı Satış</v>
      </c>
      <c r="D1640" s="26" t="str">
        <f>IF(Orders!U1640&gt;500,IF(Orders!E1640="First Class",IF(Orders!W1640=0,"VIP","Special"),"Formal"),"Normal")</f>
        <v>Normal</v>
      </c>
      <c r="E1640" s="26" t="str" cm="1">
        <f t="array" ref="E1640">_xlfn.IFS(Orders!W1640=0,"Endirim Yoxdur",SUMIFS(Orders!$V:$V,Orders!$T:$T,Orders!T1640)&gt;10,ROUND(Orders!W1640*1.15,2),SUMIFS(Orders!$V:$V,Orders!$T:$T,Orders!T1640)&lt;=10,"Endirim Yoxdur")</f>
        <v>Endirim Yoxdur</v>
      </c>
    </row>
    <row r="1641" spans="3:5" x14ac:dyDescent="0.25">
      <c r="C1641" s="26" t="str">
        <f>IF(Orders!U1641&gt;500,"Yüksək Satış","Aşağı Satış")</f>
        <v>Aşağı Satış</v>
      </c>
      <c r="D1641" s="26" t="str">
        <f>IF(Orders!U1641&gt;500,IF(Orders!E1641="First Class",IF(Orders!W1641=0,"VIP","Special"),"Formal"),"Normal")</f>
        <v>Normal</v>
      </c>
      <c r="E1641" s="26" t="str" cm="1">
        <f t="array" ref="E1641">_xlfn.IFS(Orders!W1641=0,"Endirim Yoxdur",SUMIFS(Orders!$V:$V,Orders!$T:$T,Orders!T1641)&gt;10,ROUND(Orders!W1641*1.15,2),SUMIFS(Orders!$V:$V,Orders!$T:$T,Orders!T1641)&lt;=10,"Endirim Yoxdur")</f>
        <v>Endirim Yoxdur</v>
      </c>
    </row>
    <row r="1642" spans="3:5" x14ac:dyDescent="0.25">
      <c r="C1642" s="26" t="str">
        <f>IF(Orders!U1642&gt;500,"Yüksək Satış","Aşağı Satış")</f>
        <v>Aşağı Satış</v>
      </c>
      <c r="D1642" s="26" t="str">
        <f>IF(Orders!U1642&gt;500,IF(Orders!E1642="First Class",IF(Orders!W1642=0,"VIP","Special"),"Formal"),"Normal")</f>
        <v>Normal</v>
      </c>
      <c r="E1642" s="26" t="str" cm="1">
        <f t="array" ref="E1642">_xlfn.IFS(Orders!W1642=0,"Endirim Yoxdur",SUMIFS(Orders!$V:$V,Orders!$T:$T,Orders!T1642)&gt;10,ROUND(Orders!W1642*1.15,2),SUMIFS(Orders!$V:$V,Orders!$T:$T,Orders!T1642)&lt;=10,"Endirim Yoxdur")</f>
        <v>Endirim Yoxdur</v>
      </c>
    </row>
    <row r="1643" spans="3:5" x14ac:dyDescent="0.25">
      <c r="C1643" s="26" t="str">
        <f>IF(Orders!U1643&gt;500,"Yüksək Satış","Aşağı Satış")</f>
        <v>Aşağı Satış</v>
      </c>
      <c r="D1643" s="26" t="str">
        <f>IF(Orders!U1643&gt;500,IF(Orders!E1643="First Class",IF(Orders!W1643=0,"VIP","Special"),"Formal"),"Normal")</f>
        <v>Normal</v>
      </c>
      <c r="E1643" s="26" cm="1">
        <f t="array" ref="E1643">_xlfn.IFS(Orders!W1643=0,"Endirim Yoxdur",SUMIFS(Orders!$V:$V,Orders!$T:$T,Orders!T1643)&gt;10,ROUND(Orders!W1643*1.15,2),SUMIFS(Orders!$V:$V,Orders!$T:$T,Orders!T1643)&lt;=10,"Endirim Yoxdur")</f>
        <v>0.23</v>
      </c>
    </row>
    <row r="1644" spans="3:5" x14ac:dyDescent="0.25">
      <c r="C1644" s="26" t="str">
        <f>IF(Orders!U1644&gt;500,"Yüksək Satış","Aşağı Satış")</f>
        <v>Aşağı Satış</v>
      </c>
      <c r="D1644" s="26" t="str">
        <f>IF(Orders!U1644&gt;500,IF(Orders!E1644="First Class",IF(Orders!W1644=0,"VIP","Special"),"Formal"),"Normal")</f>
        <v>Normal</v>
      </c>
      <c r="E1644" s="26" t="str" cm="1">
        <f t="array" ref="E1644">_xlfn.IFS(Orders!W1644=0,"Endirim Yoxdur",SUMIFS(Orders!$V:$V,Orders!$T:$T,Orders!T1644)&gt;10,ROUND(Orders!W1644*1.15,2),SUMIFS(Orders!$V:$V,Orders!$T:$T,Orders!T1644)&lt;=10,"Endirim Yoxdur")</f>
        <v>Endirim Yoxdur</v>
      </c>
    </row>
    <row r="1645" spans="3:5" x14ac:dyDescent="0.25">
      <c r="C1645" s="26" t="str">
        <f>IF(Orders!U1645&gt;500,"Yüksək Satış","Aşağı Satış")</f>
        <v>Yüksək Satış</v>
      </c>
      <c r="D1645" s="26" t="str">
        <f>IF(Orders!U1645&gt;500,IF(Orders!E1645="First Class",IF(Orders!W1645=0,"VIP","Special"),"Formal"),"Normal")</f>
        <v>Formal</v>
      </c>
      <c r="E1645" s="26" t="str" cm="1">
        <f t="array" ref="E1645">_xlfn.IFS(Orders!W1645=0,"Endirim Yoxdur",SUMIFS(Orders!$V:$V,Orders!$T:$T,Orders!T1645)&gt;10,ROUND(Orders!W1645*1.15,2),SUMIFS(Orders!$V:$V,Orders!$T:$T,Orders!T1645)&lt;=10,"Endirim Yoxdur")</f>
        <v>Endirim Yoxdur</v>
      </c>
    </row>
    <row r="1646" spans="3:5" x14ac:dyDescent="0.25">
      <c r="C1646" s="26" t="str">
        <f>IF(Orders!U1646&gt;500,"Yüksək Satış","Aşağı Satış")</f>
        <v>Yüksək Satış</v>
      </c>
      <c r="D1646" s="26" t="str">
        <f>IF(Orders!U1646&gt;500,IF(Orders!E1646="First Class",IF(Orders!W1646=0,"VIP","Special"),"Formal"),"Normal")</f>
        <v>Formal</v>
      </c>
      <c r="E1646" s="26" t="str" cm="1">
        <f t="array" ref="E1646">_xlfn.IFS(Orders!W1646=0,"Endirim Yoxdur",SUMIFS(Orders!$V:$V,Orders!$T:$T,Orders!T1646)&gt;10,ROUND(Orders!W1646*1.15,2),SUMIFS(Orders!$V:$V,Orders!$T:$T,Orders!T1646)&lt;=10,"Endirim Yoxdur")</f>
        <v>Endirim Yoxdur</v>
      </c>
    </row>
    <row r="1647" spans="3:5" x14ac:dyDescent="0.25">
      <c r="C1647" s="26" t="str">
        <f>IF(Orders!U1647&gt;500,"Yüksək Satış","Aşağı Satış")</f>
        <v>Aşağı Satış</v>
      </c>
      <c r="D1647" s="26" t="str">
        <f>IF(Orders!U1647&gt;500,IF(Orders!E1647="First Class",IF(Orders!W1647=0,"VIP","Special"),"Formal"),"Normal")</f>
        <v>Normal</v>
      </c>
      <c r="E1647" s="26" t="str" cm="1">
        <f t="array" ref="E1647">_xlfn.IFS(Orders!W1647=0,"Endirim Yoxdur",SUMIFS(Orders!$V:$V,Orders!$T:$T,Orders!T1647)&gt;10,ROUND(Orders!W1647*1.15,2),SUMIFS(Orders!$V:$V,Orders!$T:$T,Orders!T1647)&lt;=10,"Endirim Yoxdur")</f>
        <v>Endirim Yoxdur</v>
      </c>
    </row>
    <row r="1648" spans="3:5" x14ac:dyDescent="0.25">
      <c r="C1648" s="26" t="str">
        <f>IF(Orders!U1648&gt;500,"Yüksək Satış","Aşağı Satış")</f>
        <v>Aşağı Satış</v>
      </c>
      <c r="D1648" s="26" t="str">
        <f>IF(Orders!U1648&gt;500,IF(Orders!E1648="First Class",IF(Orders!W1648=0,"VIP","Special"),"Formal"),"Normal")</f>
        <v>Normal</v>
      </c>
      <c r="E1648" s="26" cm="1">
        <f t="array" ref="E1648">_xlfn.IFS(Orders!W1648=0,"Endirim Yoxdur",SUMIFS(Orders!$V:$V,Orders!$T:$T,Orders!T1648)&gt;10,ROUND(Orders!W1648*1.15,2),SUMIFS(Orders!$V:$V,Orders!$T:$T,Orders!T1648)&lt;=10,"Endirim Yoxdur")</f>
        <v>0.23</v>
      </c>
    </row>
    <row r="1649" spans="3:5" x14ac:dyDescent="0.25">
      <c r="C1649" s="26" t="str">
        <f>IF(Orders!U1649&gt;500,"Yüksək Satış","Aşağı Satış")</f>
        <v>Aşağı Satış</v>
      </c>
      <c r="D1649" s="26" t="str">
        <f>IF(Orders!U1649&gt;500,IF(Orders!E1649="First Class",IF(Orders!W1649=0,"VIP","Special"),"Formal"),"Normal")</f>
        <v>Normal</v>
      </c>
      <c r="E1649" s="26" t="str" cm="1">
        <f t="array" ref="E1649">_xlfn.IFS(Orders!W1649=0,"Endirim Yoxdur",SUMIFS(Orders!$V:$V,Orders!$T:$T,Orders!T1649)&gt;10,ROUND(Orders!W1649*1.15,2),SUMIFS(Orders!$V:$V,Orders!$T:$T,Orders!T1649)&lt;=10,"Endirim Yoxdur")</f>
        <v>Endirim Yoxdur</v>
      </c>
    </row>
    <row r="1650" spans="3:5" x14ac:dyDescent="0.25">
      <c r="C1650" s="26" t="str">
        <f>IF(Orders!U1650&gt;500,"Yüksək Satış","Aşağı Satış")</f>
        <v>Aşağı Satış</v>
      </c>
      <c r="D1650" s="26" t="str">
        <f>IF(Orders!U1650&gt;500,IF(Orders!E1650="First Class",IF(Orders!W1650=0,"VIP","Special"),"Formal"),"Normal")</f>
        <v>Normal</v>
      </c>
      <c r="E1650" s="26" t="str" cm="1">
        <f t="array" ref="E1650">_xlfn.IFS(Orders!W1650=0,"Endirim Yoxdur",SUMIFS(Orders!$V:$V,Orders!$T:$T,Orders!T1650)&gt;10,ROUND(Orders!W1650*1.15,2),SUMIFS(Orders!$V:$V,Orders!$T:$T,Orders!T1650)&lt;=10,"Endirim Yoxdur")</f>
        <v>Endirim Yoxdur</v>
      </c>
    </row>
    <row r="1651" spans="3:5" x14ac:dyDescent="0.25">
      <c r="C1651" s="26" t="str">
        <f>IF(Orders!U1651&gt;500,"Yüksək Satış","Aşağı Satış")</f>
        <v>Yüksək Satış</v>
      </c>
      <c r="D1651" s="26" t="str">
        <f>IF(Orders!U1651&gt;500,IF(Orders!E1651="First Class",IF(Orders!W1651=0,"VIP","Special"),"Formal"),"Normal")</f>
        <v>Formal</v>
      </c>
      <c r="E1651" s="26" t="str" cm="1">
        <f t="array" ref="E1651">_xlfn.IFS(Orders!W1651=0,"Endirim Yoxdur",SUMIFS(Orders!$V:$V,Orders!$T:$T,Orders!T1651)&gt;10,ROUND(Orders!W1651*1.15,2),SUMIFS(Orders!$V:$V,Orders!$T:$T,Orders!T1651)&lt;=10,"Endirim Yoxdur")</f>
        <v>Endirim Yoxdur</v>
      </c>
    </row>
    <row r="1652" spans="3:5" x14ac:dyDescent="0.25">
      <c r="C1652" s="26" t="str">
        <f>IF(Orders!U1652&gt;500,"Yüksək Satış","Aşağı Satış")</f>
        <v>Aşağı Satış</v>
      </c>
      <c r="D1652" s="26" t="str">
        <f>IF(Orders!U1652&gt;500,IF(Orders!E1652="First Class",IF(Orders!W1652=0,"VIP","Special"),"Formal"),"Normal")</f>
        <v>Normal</v>
      </c>
      <c r="E1652" s="26" t="str" cm="1">
        <f t="array" ref="E1652">_xlfn.IFS(Orders!W1652=0,"Endirim Yoxdur",SUMIFS(Orders!$V:$V,Orders!$T:$T,Orders!T1652)&gt;10,ROUND(Orders!W1652*1.15,2),SUMIFS(Orders!$V:$V,Orders!$T:$T,Orders!T1652)&lt;=10,"Endirim Yoxdur")</f>
        <v>Endirim Yoxdur</v>
      </c>
    </row>
    <row r="1653" spans="3:5" x14ac:dyDescent="0.25">
      <c r="C1653" s="26" t="str">
        <f>IF(Orders!U1653&gt;500,"Yüksək Satış","Aşağı Satış")</f>
        <v>Aşağı Satış</v>
      </c>
      <c r="D1653" s="26" t="str">
        <f>IF(Orders!U1653&gt;500,IF(Orders!E1653="First Class",IF(Orders!W1653=0,"VIP","Special"),"Formal"),"Normal")</f>
        <v>Normal</v>
      </c>
      <c r="E1653" s="26" cm="1">
        <f t="array" ref="E1653">_xlfn.IFS(Orders!W1653=0,"Endirim Yoxdur",SUMIFS(Orders!$V:$V,Orders!$T:$T,Orders!T1653)&gt;10,ROUND(Orders!W1653*1.15,2),SUMIFS(Orders!$V:$V,Orders!$T:$T,Orders!T1653)&lt;=10,"Endirim Yoxdur")</f>
        <v>0.23</v>
      </c>
    </row>
    <row r="1654" spans="3:5" x14ac:dyDescent="0.25">
      <c r="C1654" s="26" t="str">
        <f>IF(Orders!U1654&gt;500,"Yüksək Satış","Aşağı Satış")</f>
        <v>Aşağı Satış</v>
      </c>
      <c r="D1654" s="26" t="str">
        <f>IF(Orders!U1654&gt;500,IF(Orders!E1654="First Class",IF(Orders!W1654=0,"VIP","Special"),"Formal"),"Normal")</f>
        <v>Normal</v>
      </c>
      <c r="E1654" s="26" t="str" cm="1">
        <f t="array" ref="E1654">_xlfn.IFS(Orders!W1654=0,"Endirim Yoxdur",SUMIFS(Orders!$V:$V,Orders!$T:$T,Orders!T1654)&gt;10,ROUND(Orders!W1654*1.15,2),SUMIFS(Orders!$V:$V,Orders!$T:$T,Orders!T1654)&lt;=10,"Endirim Yoxdur")</f>
        <v>Endirim Yoxdur</v>
      </c>
    </row>
    <row r="1655" spans="3:5" x14ac:dyDescent="0.25">
      <c r="C1655" s="26" t="str">
        <f>IF(Orders!U1655&gt;500,"Yüksək Satış","Aşağı Satış")</f>
        <v>Aşağı Satış</v>
      </c>
      <c r="D1655" s="26" t="str">
        <f>IF(Orders!U1655&gt;500,IF(Orders!E1655="First Class",IF(Orders!W1655=0,"VIP","Special"),"Formal"),"Normal")</f>
        <v>Normal</v>
      </c>
      <c r="E1655" s="26" t="str" cm="1">
        <f t="array" ref="E1655">_xlfn.IFS(Orders!W1655=0,"Endirim Yoxdur",SUMIFS(Orders!$V:$V,Orders!$T:$T,Orders!T1655)&gt;10,ROUND(Orders!W1655*1.15,2),SUMIFS(Orders!$V:$V,Orders!$T:$T,Orders!T1655)&lt;=10,"Endirim Yoxdur")</f>
        <v>Endirim Yoxdur</v>
      </c>
    </row>
    <row r="1656" spans="3:5" x14ac:dyDescent="0.25">
      <c r="C1656" s="26" t="str">
        <f>IF(Orders!U1656&gt;500,"Yüksək Satış","Aşağı Satış")</f>
        <v>Yüksək Satış</v>
      </c>
      <c r="D1656" s="26" t="str">
        <f>IF(Orders!U1656&gt;500,IF(Orders!E1656="First Class",IF(Orders!W1656=0,"VIP","Special"),"Formal"),"Normal")</f>
        <v>Formal</v>
      </c>
      <c r="E1656" s="26" t="str" cm="1">
        <f t="array" ref="E1656">_xlfn.IFS(Orders!W1656=0,"Endirim Yoxdur",SUMIFS(Orders!$V:$V,Orders!$T:$T,Orders!T1656)&gt;10,ROUND(Orders!W1656*1.15,2),SUMIFS(Orders!$V:$V,Orders!$T:$T,Orders!T1656)&lt;=10,"Endirim Yoxdur")</f>
        <v>Endirim Yoxdur</v>
      </c>
    </row>
    <row r="1657" spans="3:5" x14ac:dyDescent="0.25">
      <c r="C1657" s="26" t="str">
        <f>IF(Orders!U1657&gt;500,"Yüksək Satış","Aşağı Satış")</f>
        <v>Aşağı Satış</v>
      </c>
      <c r="D1657" s="26" t="str">
        <f>IF(Orders!U1657&gt;500,IF(Orders!E1657="First Class",IF(Orders!W1657=0,"VIP","Special"),"Formal"),"Normal")</f>
        <v>Normal</v>
      </c>
      <c r="E1657" s="26" t="str" cm="1">
        <f t="array" ref="E1657">_xlfn.IFS(Orders!W1657=0,"Endirim Yoxdur",SUMIFS(Orders!$V:$V,Orders!$T:$T,Orders!T1657)&gt;10,ROUND(Orders!W1657*1.15,2),SUMIFS(Orders!$V:$V,Orders!$T:$T,Orders!T1657)&lt;=10,"Endirim Yoxdur")</f>
        <v>Endirim Yoxdur</v>
      </c>
    </row>
    <row r="1658" spans="3:5" x14ac:dyDescent="0.25">
      <c r="C1658" s="26" t="str">
        <f>IF(Orders!U1658&gt;500,"Yüksək Satış","Aşağı Satış")</f>
        <v>Aşağı Satış</v>
      </c>
      <c r="D1658" s="26" t="str">
        <f>IF(Orders!U1658&gt;500,IF(Orders!E1658="First Class",IF(Orders!W1658=0,"VIP","Special"),"Formal"),"Normal")</f>
        <v>Normal</v>
      </c>
      <c r="E1658" s="26" t="str" cm="1">
        <f t="array" ref="E1658">_xlfn.IFS(Orders!W1658=0,"Endirim Yoxdur",SUMIFS(Orders!$V:$V,Orders!$T:$T,Orders!T1658)&gt;10,ROUND(Orders!W1658*1.15,2),SUMIFS(Orders!$V:$V,Orders!$T:$T,Orders!T1658)&lt;=10,"Endirim Yoxdur")</f>
        <v>Endirim Yoxdur</v>
      </c>
    </row>
    <row r="1659" spans="3:5" x14ac:dyDescent="0.25">
      <c r="C1659" s="26" t="str">
        <f>IF(Orders!U1659&gt;500,"Yüksək Satış","Aşağı Satış")</f>
        <v>Aşağı Satış</v>
      </c>
      <c r="D1659" s="26" t="str">
        <f>IF(Orders!U1659&gt;500,IF(Orders!E1659="First Class",IF(Orders!W1659=0,"VIP","Special"),"Formal"),"Normal")</f>
        <v>Normal</v>
      </c>
      <c r="E1659" s="26" t="str" cm="1">
        <f t="array" ref="E1659">_xlfn.IFS(Orders!W1659=0,"Endirim Yoxdur",SUMIFS(Orders!$V:$V,Orders!$T:$T,Orders!T1659)&gt;10,ROUND(Orders!W1659*1.15,2),SUMIFS(Orders!$V:$V,Orders!$T:$T,Orders!T1659)&lt;=10,"Endirim Yoxdur")</f>
        <v>Endirim Yoxdur</v>
      </c>
    </row>
    <row r="1660" spans="3:5" x14ac:dyDescent="0.25">
      <c r="C1660" s="26" t="str">
        <f>IF(Orders!U1660&gt;500,"Yüksək Satış","Aşağı Satış")</f>
        <v>Aşağı Satış</v>
      </c>
      <c r="D1660" s="26" t="str">
        <f>IF(Orders!U1660&gt;500,IF(Orders!E1660="First Class",IF(Orders!W1660=0,"VIP","Special"),"Formal"),"Normal")</f>
        <v>Normal</v>
      </c>
      <c r="E1660" s="26" cm="1">
        <f t="array" ref="E1660">_xlfn.IFS(Orders!W1660=0,"Endirim Yoxdur",SUMIFS(Orders!$V:$V,Orders!$T:$T,Orders!T1660)&gt;10,ROUND(Orders!W1660*1.15,2),SUMIFS(Orders!$V:$V,Orders!$T:$T,Orders!T1660)&lt;=10,"Endirim Yoxdur")</f>
        <v>0.23</v>
      </c>
    </row>
    <row r="1661" spans="3:5" x14ac:dyDescent="0.25">
      <c r="C1661" s="26" t="str">
        <f>IF(Orders!U1661&gt;500,"Yüksək Satış","Aşağı Satış")</f>
        <v>Yüksək Satış</v>
      </c>
      <c r="D1661" s="26" t="str">
        <f>IF(Orders!U1661&gt;500,IF(Orders!E1661="First Class",IF(Orders!W1661=0,"VIP","Special"),"Formal"),"Normal")</f>
        <v>Formal</v>
      </c>
      <c r="E1661" s="26" t="str" cm="1">
        <f t="array" ref="E1661">_xlfn.IFS(Orders!W1661=0,"Endirim Yoxdur",SUMIFS(Orders!$V:$V,Orders!$T:$T,Orders!T1661)&gt;10,ROUND(Orders!W1661*1.15,2),SUMIFS(Orders!$V:$V,Orders!$T:$T,Orders!T1661)&lt;=10,"Endirim Yoxdur")</f>
        <v>Endirim Yoxdur</v>
      </c>
    </row>
    <row r="1662" spans="3:5" x14ac:dyDescent="0.25">
      <c r="C1662" s="26" t="str">
        <f>IF(Orders!U1662&gt;500,"Yüksək Satış","Aşağı Satış")</f>
        <v>Aşağı Satış</v>
      </c>
      <c r="D1662" s="26" t="str">
        <f>IF(Orders!U1662&gt;500,IF(Orders!E1662="First Class",IF(Orders!W1662=0,"VIP","Special"),"Formal"),"Normal")</f>
        <v>Normal</v>
      </c>
      <c r="E1662" s="26" t="str" cm="1">
        <f t="array" ref="E1662">_xlfn.IFS(Orders!W1662=0,"Endirim Yoxdur",SUMIFS(Orders!$V:$V,Orders!$T:$T,Orders!T1662)&gt;10,ROUND(Orders!W1662*1.15,2),SUMIFS(Orders!$V:$V,Orders!$T:$T,Orders!T1662)&lt;=10,"Endirim Yoxdur")</f>
        <v>Endirim Yoxdur</v>
      </c>
    </row>
    <row r="1663" spans="3:5" x14ac:dyDescent="0.25">
      <c r="C1663" s="26" t="str">
        <f>IF(Orders!U1663&gt;500,"Yüksək Satış","Aşağı Satış")</f>
        <v>Aşağı Satış</v>
      </c>
      <c r="D1663" s="26" t="str">
        <f>IF(Orders!U1663&gt;500,IF(Orders!E1663="First Class",IF(Orders!W1663=0,"VIP","Special"),"Formal"),"Normal")</f>
        <v>Normal</v>
      </c>
      <c r="E1663" s="26" cm="1">
        <f t="array" ref="E1663">_xlfn.IFS(Orders!W1663=0,"Endirim Yoxdur",SUMIFS(Orders!$V:$V,Orders!$T:$T,Orders!T1663)&gt;10,ROUND(Orders!W1663*1.15,2),SUMIFS(Orders!$V:$V,Orders!$T:$T,Orders!T1663)&lt;=10,"Endirim Yoxdur")</f>
        <v>0.92</v>
      </c>
    </row>
    <row r="1664" spans="3:5" x14ac:dyDescent="0.25">
      <c r="C1664" s="26" t="str">
        <f>IF(Orders!U1664&gt;500,"Yüksək Satış","Aşağı Satış")</f>
        <v>Aşağı Satış</v>
      </c>
      <c r="D1664" s="26" t="str">
        <f>IF(Orders!U1664&gt;500,IF(Orders!E1664="First Class",IF(Orders!W1664=0,"VIP","Special"),"Formal"),"Normal")</f>
        <v>Normal</v>
      </c>
      <c r="E1664" s="26" cm="1">
        <f t="array" ref="E1664">_xlfn.IFS(Orders!W1664=0,"Endirim Yoxdur",SUMIFS(Orders!$V:$V,Orders!$T:$T,Orders!T1664)&gt;10,ROUND(Orders!W1664*1.15,2),SUMIFS(Orders!$V:$V,Orders!$T:$T,Orders!T1664)&lt;=10,"Endirim Yoxdur")</f>
        <v>0.92</v>
      </c>
    </row>
    <row r="1665" spans="3:5" x14ac:dyDescent="0.25">
      <c r="C1665" s="26" t="str">
        <f>IF(Orders!U1665&gt;500,"Yüksək Satış","Aşağı Satış")</f>
        <v>Aşağı Satış</v>
      </c>
      <c r="D1665" s="26" t="str">
        <f>IF(Orders!U1665&gt;500,IF(Orders!E1665="First Class",IF(Orders!W1665=0,"VIP","Special"),"Formal"),"Normal")</f>
        <v>Normal</v>
      </c>
      <c r="E1665" s="26" t="str" cm="1">
        <f t="array" ref="E1665">_xlfn.IFS(Orders!W1665=0,"Endirim Yoxdur",SUMIFS(Orders!$V:$V,Orders!$T:$T,Orders!T1665)&gt;10,ROUND(Orders!W1665*1.15,2),SUMIFS(Orders!$V:$V,Orders!$T:$T,Orders!T1665)&lt;=10,"Endirim Yoxdur")</f>
        <v>Endirim Yoxdur</v>
      </c>
    </row>
    <row r="1666" spans="3:5" x14ac:dyDescent="0.25">
      <c r="C1666" s="26" t="str">
        <f>IF(Orders!U1666&gt;500,"Yüksək Satış","Aşağı Satış")</f>
        <v>Aşağı Satış</v>
      </c>
      <c r="D1666" s="26" t="str">
        <f>IF(Orders!U1666&gt;500,IF(Orders!E1666="First Class",IF(Orders!W1666=0,"VIP","Special"),"Formal"),"Normal")</f>
        <v>Normal</v>
      </c>
      <c r="E1666" s="26" t="str" cm="1">
        <f t="array" ref="E1666">_xlfn.IFS(Orders!W1666=0,"Endirim Yoxdur",SUMIFS(Orders!$V:$V,Orders!$T:$T,Orders!T1666)&gt;10,ROUND(Orders!W1666*1.15,2),SUMIFS(Orders!$V:$V,Orders!$T:$T,Orders!T1666)&lt;=10,"Endirim Yoxdur")</f>
        <v>Endirim Yoxdur</v>
      </c>
    </row>
    <row r="1667" spans="3:5" x14ac:dyDescent="0.25">
      <c r="C1667" s="26" t="str">
        <f>IF(Orders!U1667&gt;500,"Yüksək Satış","Aşağı Satış")</f>
        <v>Aşağı Satış</v>
      </c>
      <c r="D1667" s="26" t="str">
        <f>IF(Orders!U1667&gt;500,IF(Orders!E1667="First Class",IF(Orders!W1667=0,"VIP","Special"),"Formal"),"Normal")</f>
        <v>Normal</v>
      </c>
      <c r="E1667" s="26" t="str" cm="1">
        <f t="array" ref="E1667">_xlfn.IFS(Orders!W1667=0,"Endirim Yoxdur",SUMIFS(Orders!$V:$V,Orders!$T:$T,Orders!T1667)&gt;10,ROUND(Orders!W1667*1.15,2),SUMIFS(Orders!$V:$V,Orders!$T:$T,Orders!T1667)&lt;=10,"Endirim Yoxdur")</f>
        <v>Endirim Yoxdur</v>
      </c>
    </row>
    <row r="1668" spans="3:5" x14ac:dyDescent="0.25">
      <c r="C1668" s="26" t="str">
        <f>IF(Orders!U1668&gt;500,"Yüksək Satış","Aşağı Satış")</f>
        <v>Aşağı Satış</v>
      </c>
      <c r="D1668" s="26" t="str">
        <f>IF(Orders!U1668&gt;500,IF(Orders!E1668="First Class",IF(Orders!W1668=0,"VIP","Special"),"Formal"),"Normal")</f>
        <v>Normal</v>
      </c>
      <c r="E1668" s="26" t="str" cm="1">
        <f t="array" ref="E1668">_xlfn.IFS(Orders!W1668=0,"Endirim Yoxdur",SUMIFS(Orders!$V:$V,Orders!$T:$T,Orders!T1668)&gt;10,ROUND(Orders!W1668*1.15,2),SUMIFS(Orders!$V:$V,Orders!$T:$T,Orders!T1668)&lt;=10,"Endirim Yoxdur")</f>
        <v>Endirim Yoxdur</v>
      </c>
    </row>
    <row r="1669" spans="3:5" x14ac:dyDescent="0.25">
      <c r="C1669" s="26" t="str">
        <f>IF(Orders!U1669&gt;500,"Yüksək Satış","Aşağı Satış")</f>
        <v>Aşağı Satış</v>
      </c>
      <c r="D1669" s="26" t="str">
        <f>IF(Orders!U1669&gt;500,IF(Orders!E1669="First Class",IF(Orders!W1669=0,"VIP","Special"),"Formal"),"Normal")</f>
        <v>Normal</v>
      </c>
      <c r="E1669" s="26" cm="1">
        <f t="array" ref="E1669">_xlfn.IFS(Orders!W1669=0,"Endirim Yoxdur",SUMIFS(Orders!$V:$V,Orders!$T:$T,Orders!T1669)&gt;10,ROUND(Orders!W1669*1.15,2),SUMIFS(Orders!$V:$V,Orders!$T:$T,Orders!T1669)&lt;=10,"Endirim Yoxdur")</f>
        <v>0.23</v>
      </c>
    </row>
    <row r="1670" spans="3:5" x14ac:dyDescent="0.25">
      <c r="C1670" s="26" t="str">
        <f>IF(Orders!U1670&gt;500,"Yüksək Satış","Aşağı Satış")</f>
        <v>Yüksək Satış</v>
      </c>
      <c r="D1670" s="26" t="str">
        <f>IF(Orders!U1670&gt;500,IF(Orders!E1670="First Class",IF(Orders!W1670=0,"VIP","Special"),"Formal"),"Normal")</f>
        <v>Special</v>
      </c>
      <c r="E1670" s="26" cm="1">
        <f t="array" ref="E1670">_xlfn.IFS(Orders!W1670=0,"Endirim Yoxdur",SUMIFS(Orders!$V:$V,Orders!$T:$T,Orders!T1670)&gt;10,ROUND(Orders!W1670*1.15,2),SUMIFS(Orders!$V:$V,Orders!$T:$T,Orders!T1670)&lt;=10,"Endirim Yoxdur")</f>
        <v>0.23</v>
      </c>
    </row>
    <row r="1671" spans="3:5" x14ac:dyDescent="0.25">
      <c r="C1671" s="26" t="str">
        <f>IF(Orders!U1671&gt;500,"Yüksək Satış","Aşağı Satış")</f>
        <v>Aşağı Satış</v>
      </c>
      <c r="D1671" s="26" t="str">
        <f>IF(Orders!U1671&gt;500,IF(Orders!E1671="First Class",IF(Orders!W1671=0,"VIP","Special"),"Formal"),"Normal")</f>
        <v>Normal</v>
      </c>
      <c r="E1671" s="26" cm="1">
        <f t="array" ref="E1671">_xlfn.IFS(Orders!W1671=0,"Endirim Yoxdur",SUMIFS(Orders!$V:$V,Orders!$T:$T,Orders!T1671)&gt;10,ROUND(Orders!W1671*1.15,2),SUMIFS(Orders!$V:$V,Orders!$T:$T,Orders!T1671)&lt;=10,"Endirim Yoxdur")</f>
        <v>0.35</v>
      </c>
    </row>
    <row r="1672" spans="3:5" x14ac:dyDescent="0.25">
      <c r="C1672" s="26" t="str">
        <f>IF(Orders!U1672&gt;500,"Yüksək Satış","Aşağı Satış")</f>
        <v>Aşağı Satış</v>
      </c>
      <c r="D1672" s="26" t="str">
        <f>IF(Orders!U1672&gt;500,IF(Orders!E1672="First Class",IF(Orders!W1672=0,"VIP","Special"),"Formal"),"Normal")</f>
        <v>Normal</v>
      </c>
      <c r="E1672" s="26" cm="1">
        <f t="array" ref="E1672">_xlfn.IFS(Orders!W1672=0,"Endirim Yoxdur",SUMIFS(Orders!$V:$V,Orders!$T:$T,Orders!T1672)&gt;10,ROUND(Orders!W1672*1.15,2),SUMIFS(Orders!$V:$V,Orders!$T:$T,Orders!T1672)&lt;=10,"Endirim Yoxdur")</f>
        <v>0.69</v>
      </c>
    </row>
    <row r="1673" spans="3:5" x14ac:dyDescent="0.25">
      <c r="C1673" s="26" t="str">
        <f>IF(Orders!U1673&gt;500,"Yüksək Satış","Aşağı Satış")</f>
        <v>Aşağı Satış</v>
      </c>
      <c r="D1673" s="26" t="str">
        <f>IF(Orders!U1673&gt;500,IF(Orders!E1673="First Class",IF(Orders!W1673=0,"VIP","Special"),"Formal"),"Normal")</f>
        <v>Normal</v>
      </c>
      <c r="E1673" s="26" cm="1">
        <f t="array" ref="E1673">_xlfn.IFS(Orders!W1673=0,"Endirim Yoxdur",SUMIFS(Orders!$V:$V,Orders!$T:$T,Orders!T1673)&gt;10,ROUND(Orders!W1673*1.15,2),SUMIFS(Orders!$V:$V,Orders!$T:$T,Orders!T1673)&lt;=10,"Endirim Yoxdur")</f>
        <v>0.92</v>
      </c>
    </row>
    <row r="1674" spans="3:5" x14ac:dyDescent="0.25">
      <c r="C1674" s="26" t="str">
        <f>IF(Orders!U1674&gt;500,"Yüksək Satış","Aşağı Satış")</f>
        <v>Aşağı Satış</v>
      </c>
      <c r="D1674" s="26" t="str">
        <f>IF(Orders!U1674&gt;500,IF(Orders!E1674="First Class",IF(Orders!W1674=0,"VIP","Special"),"Formal"),"Normal")</f>
        <v>Normal</v>
      </c>
      <c r="E1674" s="26" t="str" cm="1">
        <f t="array" ref="E1674">_xlfn.IFS(Orders!W1674=0,"Endirim Yoxdur",SUMIFS(Orders!$V:$V,Orders!$T:$T,Orders!T1674)&gt;10,ROUND(Orders!W1674*1.15,2),SUMIFS(Orders!$V:$V,Orders!$T:$T,Orders!T1674)&lt;=10,"Endirim Yoxdur")</f>
        <v>Endirim Yoxdur</v>
      </c>
    </row>
    <row r="1675" spans="3:5" x14ac:dyDescent="0.25">
      <c r="C1675" s="26" t="str">
        <f>IF(Orders!U1675&gt;500,"Yüksək Satış","Aşağı Satış")</f>
        <v>Aşağı Satış</v>
      </c>
      <c r="D1675" s="26" t="str">
        <f>IF(Orders!U1675&gt;500,IF(Orders!E1675="First Class",IF(Orders!W1675=0,"VIP","Special"),"Formal"),"Normal")</f>
        <v>Normal</v>
      </c>
      <c r="E1675" s="26" cm="1">
        <f t="array" ref="E1675">_xlfn.IFS(Orders!W1675=0,"Endirim Yoxdur",SUMIFS(Orders!$V:$V,Orders!$T:$T,Orders!T1675)&gt;10,ROUND(Orders!W1675*1.15,2),SUMIFS(Orders!$V:$V,Orders!$T:$T,Orders!T1675)&lt;=10,"Endirim Yoxdur")</f>
        <v>0.23</v>
      </c>
    </row>
    <row r="1676" spans="3:5" x14ac:dyDescent="0.25">
      <c r="C1676" s="26" t="str">
        <f>IF(Orders!U1676&gt;500,"Yüksək Satış","Aşağı Satış")</f>
        <v>Aşağı Satış</v>
      </c>
      <c r="D1676" s="26" t="str">
        <f>IF(Orders!U1676&gt;500,IF(Orders!E1676="First Class",IF(Orders!W1676=0,"VIP","Special"),"Formal"),"Normal")</f>
        <v>Normal</v>
      </c>
      <c r="E1676" s="26" cm="1">
        <f t="array" ref="E1676">_xlfn.IFS(Orders!W1676=0,"Endirim Yoxdur",SUMIFS(Orders!$V:$V,Orders!$T:$T,Orders!T1676)&gt;10,ROUND(Orders!W1676*1.15,2),SUMIFS(Orders!$V:$V,Orders!$T:$T,Orders!T1676)&lt;=10,"Endirim Yoxdur")</f>
        <v>0.23</v>
      </c>
    </row>
    <row r="1677" spans="3:5" x14ac:dyDescent="0.25">
      <c r="C1677" s="26" t="str">
        <f>IF(Orders!U1677&gt;500,"Yüksək Satış","Aşağı Satış")</f>
        <v>Aşağı Satış</v>
      </c>
      <c r="D1677" s="26" t="str">
        <f>IF(Orders!U1677&gt;500,IF(Orders!E1677="First Class",IF(Orders!W1677=0,"VIP","Special"),"Formal"),"Normal")</f>
        <v>Normal</v>
      </c>
      <c r="E1677" s="26" t="str" cm="1">
        <f t="array" ref="E1677">_xlfn.IFS(Orders!W1677=0,"Endirim Yoxdur",SUMIFS(Orders!$V:$V,Orders!$T:$T,Orders!T1677)&gt;10,ROUND(Orders!W1677*1.15,2),SUMIFS(Orders!$V:$V,Orders!$T:$T,Orders!T1677)&lt;=10,"Endirim Yoxdur")</f>
        <v>Endirim Yoxdur</v>
      </c>
    </row>
    <row r="1678" spans="3:5" x14ac:dyDescent="0.25">
      <c r="C1678" s="26" t="str">
        <f>IF(Orders!U1678&gt;500,"Yüksək Satış","Aşağı Satış")</f>
        <v>Aşağı Satış</v>
      </c>
      <c r="D1678" s="26" t="str">
        <f>IF(Orders!U1678&gt;500,IF(Orders!E1678="First Class",IF(Orders!W1678=0,"VIP","Special"),"Formal"),"Normal")</f>
        <v>Normal</v>
      </c>
      <c r="E1678" s="26" cm="1">
        <f t="array" ref="E1678">_xlfn.IFS(Orders!W1678=0,"Endirim Yoxdur",SUMIFS(Orders!$V:$V,Orders!$T:$T,Orders!T1678)&gt;10,ROUND(Orders!W1678*1.15,2),SUMIFS(Orders!$V:$V,Orders!$T:$T,Orders!T1678)&lt;=10,"Endirim Yoxdur")</f>
        <v>0.23</v>
      </c>
    </row>
    <row r="1679" spans="3:5" x14ac:dyDescent="0.25">
      <c r="C1679" s="26" t="str">
        <f>IF(Orders!U1679&gt;500,"Yüksək Satış","Aşağı Satış")</f>
        <v>Aşağı Satış</v>
      </c>
      <c r="D1679" s="26" t="str">
        <f>IF(Orders!U1679&gt;500,IF(Orders!E1679="First Class",IF(Orders!W1679=0,"VIP","Special"),"Formal"),"Normal")</f>
        <v>Normal</v>
      </c>
      <c r="E1679" s="26" t="str" cm="1">
        <f t="array" ref="E1679">_xlfn.IFS(Orders!W1679=0,"Endirim Yoxdur",SUMIFS(Orders!$V:$V,Orders!$T:$T,Orders!T1679)&gt;10,ROUND(Orders!W1679*1.15,2),SUMIFS(Orders!$V:$V,Orders!$T:$T,Orders!T1679)&lt;=10,"Endirim Yoxdur")</f>
        <v>Endirim Yoxdur</v>
      </c>
    </row>
    <row r="1680" spans="3:5" x14ac:dyDescent="0.25">
      <c r="C1680" s="26" t="str">
        <f>IF(Orders!U1680&gt;500,"Yüksək Satış","Aşağı Satış")</f>
        <v>Aşağı Satış</v>
      </c>
      <c r="D1680" s="26" t="str">
        <f>IF(Orders!U1680&gt;500,IF(Orders!E1680="First Class",IF(Orders!W1680=0,"VIP","Special"),"Formal"),"Normal")</f>
        <v>Normal</v>
      </c>
      <c r="E1680" s="26" cm="1">
        <f t="array" ref="E1680">_xlfn.IFS(Orders!W1680=0,"Endirim Yoxdur",SUMIFS(Orders!$V:$V,Orders!$T:$T,Orders!T1680)&gt;10,ROUND(Orders!W1680*1.15,2),SUMIFS(Orders!$V:$V,Orders!$T:$T,Orders!T1680)&lt;=10,"Endirim Yoxdur")</f>
        <v>0.23</v>
      </c>
    </row>
    <row r="1681" spans="3:5" x14ac:dyDescent="0.25">
      <c r="C1681" s="26" t="str">
        <f>IF(Orders!U1681&gt;500,"Yüksək Satış","Aşağı Satış")</f>
        <v>Yüksək Satış</v>
      </c>
      <c r="D1681" s="26" t="str">
        <f>IF(Orders!U1681&gt;500,IF(Orders!E1681="First Class",IF(Orders!W1681=0,"VIP","Special"),"Formal"),"Normal")</f>
        <v>Formal</v>
      </c>
      <c r="E1681" s="26" cm="1">
        <f t="array" ref="E1681">_xlfn.IFS(Orders!W1681=0,"Endirim Yoxdur",SUMIFS(Orders!$V:$V,Orders!$T:$T,Orders!T1681)&gt;10,ROUND(Orders!W1681*1.15,2),SUMIFS(Orders!$V:$V,Orders!$T:$T,Orders!T1681)&lt;=10,"Endirim Yoxdur")</f>
        <v>0.35</v>
      </c>
    </row>
    <row r="1682" spans="3:5" x14ac:dyDescent="0.25">
      <c r="C1682" s="26" t="str">
        <f>IF(Orders!U1682&gt;500,"Yüksək Satış","Aşağı Satış")</f>
        <v>Aşağı Satış</v>
      </c>
      <c r="D1682" s="26" t="str">
        <f>IF(Orders!U1682&gt;500,IF(Orders!E1682="First Class",IF(Orders!W1682=0,"VIP","Special"),"Formal"),"Normal")</f>
        <v>Normal</v>
      </c>
      <c r="E1682" s="26" cm="1">
        <f t="array" ref="E1682">_xlfn.IFS(Orders!W1682=0,"Endirim Yoxdur",SUMIFS(Orders!$V:$V,Orders!$T:$T,Orders!T1682)&gt;10,ROUND(Orders!W1682*1.15,2),SUMIFS(Orders!$V:$V,Orders!$T:$T,Orders!T1682)&lt;=10,"Endirim Yoxdur")</f>
        <v>0.23</v>
      </c>
    </row>
    <row r="1683" spans="3:5" x14ac:dyDescent="0.25">
      <c r="C1683" s="26" t="str">
        <f>IF(Orders!U1683&gt;500,"Yüksək Satış","Aşağı Satış")</f>
        <v>Aşağı Satış</v>
      </c>
      <c r="D1683" s="26" t="str">
        <f>IF(Orders!U1683&gt;500,IF(Orders!E1683="First Class",IF(Orders!W1683=0,"VIP","Special"),"Formal"),"Normal")</f>
        <v>Normal</v>
      </c>
      <c r="E1683" s="26" t="str" cm="1">
        <f t="array" ref="E1683">_xlfn.IFS(Orders!W1683=0,"Endirim Yoxdur",SUMIFS(Orders!$V:$V,Orders!$T:$T,Orders!T1683)&gt;10,ROUND(Orders!W1683*1.15,2),SUMIFS(Orders!$V:$V,Orders!$T:$T,Orders!T1683)&lt;=10,"Endirim Yoxdur")</f>
        <v>Endirim Yoxdur</v>
      </c>
    </row>
    <row r="1684" spans="3:5" x14ac:dyDescent="0.25">
      <c r="C1684" s="26" t="str">
        <f>IF(Orders!U1684&gt;500,"Yüksək Satış","Aşağı Satış")</f>
        <v>Aşağı Satış</v>
      </c>
      <c r="D1684" s="26" t="str">
        <f>IF(Orders!U1684&gt;500,IF(Orders!E1684="First Class",IF(Orders!W1684=0,"VIP","Special"),"Formal"),"Normal")</f>
        <v>Normal</v>
      </c>
      <c r="E1684" s="26" t="str" cm="1">
        <f t="array" ref="E1684">_xlfn.IFS(Orders!W1684=0,"Endirim Yoxdur",SUMIFS(Orders!$V:$V,Orders!$T:$T,Orders!T1684)&gt;10,ROUND(Orders!W1684*1.15,2),SUMIFS(Orders!$V:$V,Orders!$T:$T,Orders!T1684)&lt;=10,"Endirim Yoxdur")</f>
        <v>Endirim Yoxdur</v>
      </c>
    </row>
    <row r="1685" spans="3:5" x14ac:dyDescent="0.25">
      <c r="C1685" s="26" t="str">
        <f>IF(Orders!U1685&gt;500,"Yüksək Satış","Aşağı Satış")</f>
        <v>Aşağı Satış</v>
      </c>
      <c r="D1685" s="26" t="str">
        <f>IF(Orders!U1685&gt;500,IF(Orders!E1685="First Class",IF(Orders!W1685=0,"VIP","Special"),"Formal"),"Normal")</f>
        <v>Normal</v>
      </c>
      <c r="E1685" s="26" cm="1">
        <f t="array" ref="E1685">_xlfn.IFS(Orders!W1685=0,"Endirim Yoxdur",SUMIFS(Orders!$V:$V,Orders!$T:$T,Orders!T1685)&gt;10,ROUND(Orders!W1685*1.15,2),SUMIFS(Orders!$V:$V,Orders!$T:$T,Orders!T1685)&lt;=10,"Endirim Yoxdur")</f>
        <v>0.23</v>
      </c>
    </row>
    <row r="1686" spans="3:5" x14ac:dyDescent="0.25">
      <c r="C1686" s="26" t="str">
        <f>IF(Orders!U1686&gt;500,"Yüksək Satış","Aşağı Satış")</f>
        <v>Aşağı Satış</v>
      </c>
      <c r="D1686" s="26" t="str">
        <f>IF(Orders!U1686&gt;500,IF(Orders!E1686="First Class",IF(Orders!W1686=0,"VIP","Special"),"Formal"),"Normal")</f>
        <v>Normal</v>
      </c>
      <c r="E1686" s="26" t="str" cm="1">
        <f t="array" ref="E1686">_xlfn.IFS(Orders!W1686=0,"Endirim Yoxdur",SUMIFS(Orders!$V:$V,Orders!$T:$T,Orders!T1686)&gt;10,ROUND(Orders!W1686*1.15,2),SUMIFS(Orders!$V:$V,Orders!$T:$T,Orders!T1686)&lt;=10,"Endirim Yoxdur")</f>
        <v>Endirim Yoxdur</v>
      </c>
    </row>
    <row r="1687" spans="3:5" x14ac:dyDescent="0.25">
      <c r="C1687" s="26" t="str">
        <f>IF(Orders!U1687&gt;500,"Yüksək Satış","Aşağı Satış")</f>
        <v>Aşağı Satış</v>
      </c>
      <c r="D1687" s="26" t="str">
        <f>IF(Orders!U1687&gt;500,IF(Orders!E1687="First Class",IF(Orders!W1687=0,"VIP","Special"),"Formal"),"Normal")</f>
        <v>Normal</v>
      </c>
      <c r="E1687" s="26" cm="1">
        <f t="array" ref="E1687">_xlfn.IFS(Orders!W1687=0,"Endirim Yoxdur",SUMIFS(Orders!$V:$V,Orders!$T:$T,Orders!T1687)&gt;10,ROUND(Orders!W1687*1.15,2),SUMIFS(Orders!$V:$V,Orders!$T:$T,Orders!T1687)&lt;=10,"Endirim Yoxdur")</f>
        <v>0.23</v>
      </c>
    </row>
    <row r="1688" spans="3:5" x14ac:dyDescent="0.25">
      <c r="C1688" s="26" t="str">
        <f>IF(Orders!U1688&gt;500,"Yüksək Satış","Aşağı Satış")</f>
        <v>Aşağı Satış</v>
      </c>
      <c r="D1688" s="26" t="str">
        <f>IF(Orders!U1688&gt;500,IF(Orders!E1688="First Class",IF(Orders!W1688=0,"VIP","Special"),"Formal"),"Normal")</f>
        <v>Normal</v>
      </c>
      <c r="E1688" s="26" cm="1">
        <f t="array" ref="E1688">_xlfn.IFS(Orders!W1688=0,"Endirim Yoxdur",SUMIFS(Orders!$V:$V,Orders!$T:$T,Orders!T1688)&gt;10,ROUND(Orders!W1688*1.15,2),SUMIFS(Orders!$V:$V,Orders!$T:$T,Orders!T1688)&lt;=10,"Endirim Yoxdur")</f>
        <v>0.81</v>
      </c>
    </row>
    <row r="1689" spans="3:5" x14ac:dyDescent="0.25">
      <c r="C1689" s="26" t="str">
        <f>IF(Orders!U1689&gt;500,"Yüksək Satış","Aşağı Satış")</f>
        <v>Aşağı Satış</v>
      </c>
      <c r="D1689" s="26" t="str">
        <f>IF(Orders!U1689&gt;500,IF(Orders!E1689="First Class",IF(Orders!W1689=0,"VIP","Special"),"Formal"),"Normal")</f>
        <v>Normal</v>
      </c>
      <c r="E1689" s="26" cm="1">
        <f t="array" ref="E1689">_xlfn.IFS(Orders!W1689=0,"Endirim Yoxdur",SUMIFS(Orders!$V:$V,Orders!$T:$T,Orders!T1689)&gt;10,ROUND(Orders!W1689*1.15,2),SUMIFS(Orders!$V:$V,Orders!$T:$T,Orders!T1689)&lt;=10,"Endirim Yoxdur")</f>
        <v>0.23</v>
      </c>
    </row>
    <row r="1690" spans="3:5" x14ac:dyDescent="0.25">
      <c r="C1690" s="26" t="str">
        <f>IF(Orders!U1690&gt;500,"Yüksək Satış","Aşağı Satış")</f>
        <v>Aşağı Satış</v>
      </c>
      <c r="D1690" s="26" t="str">
        <f>IF(Orders!U1690&gt;500,IF(Orders!E1690="First Class",IF(Orders!W1690=0,"VIP","Special"),"Formal"),"Normal")</f>
        <v>Normal</v>
      </c>
      <c r="E1690" s="26" t="str" cm="1">
        <f t="array" ref="E1690">_xlfn.IFS(Orders!W1690=0,"Endirim Yoxdur",SUMIFS(Orders!$V:$V,Orders!$T:$T,Orders!T1690)&gt;10,ROUND(Orders!W1690*1.15,2),SUMIFS(Orders!$V:$V,Orders!$T:$T,Orders!T1690)&lt;=10,"Endirim Yoxdur")</f>
        <v>Endirim Yoxdur</v>
      </c>
    </row>
    <row r="1691" spans="3:5" x14ac:dyDescent="0.25">
      <c r="C1691" s="26" t="str">
        <f>IF(Orders!U1691&gt;500,"Yüksək Satış","Aşağı Satış")</f>
        <v>Aşağı Satış</v>
      </c>
      <c r="D1691" s="26" t="str">
        <f>IF(Orders!U1691&gt;500,IF(Orders!E1691="First Class",IF(Orders!W1691=0,"VIP","Special"),"Formal"),"Normal")</f>
        <v>Normal</v>
      </c>
      <c r="E1691" s="26" t="str" cm="1">
        <f t="array" ref="E1691">_xlfn.IFS(Orders!W1691=0,"Endirim Yoxdur",SUMIFS(Orders!$V:$V,Orders!$T:$T,Orders!T1691)&gt;10,ROUND(Orders!W1691*1.15,2),SUMIFS(Orders!$V:$V,Orders!$T:$T,Orders!T1691)&lt;=10,"Endirim Yoxdur")</f>
        <v>Endirim Yoxdur</v>
      </c>
    </row>
    <row r="1692" spans="3:5" x14ac:dyDescent="0.25">
      <c r="C1692" s="26" t="str">
        <f>IF(Orders!U1692&gt;500,"Yüksək Satış","Aşağı Satış")</f>
        <v>Aşağı Satış</v>
      </c>
      <c r="D1692" s="26" t="str">
        <f>IF(Orders!U1692&gt;500,IF(Orders!E1692="First Class",IF(Orders!W1692=0,"VIP","Special"),"Formal"),"Normal")</f>
        <v>Normal</v>
      </c>
      <c r="E1692" s="26" t="str" cm="1">
        <f t="array" ref="E1692">_xlfn.IFS(Orders!W1692=0,"Endirim Yoxdur",SUMIFS(Orders!$V:$V,Orders!$T:$T,Orders!T1692)&gt;10,ROUND(Orders!W1692*1.15,2),SUMIFS(Orders!$V:$V,Orders!$T:$T,Orders!T1692)&lt;=10,"Endirim Yoxdur")</f>
        <v>Endirim Yoxdur</v>
      </c>
    </row>
    <row r="1693" spans="3:5" x14ac:dyDescent="0.25">
      <c r="C1693" s="26" t="str">
        <f>IF(Orders!U1693&gt;500,"Yüksək Satış","Aşağı Satış")</f>
        <v>Aşağı Satış</v>
      </c>
      <c r="D1693" s="26" t="str">
        <f>IF(Orders!U1693&gt;500,IF(Orders!E1693="First Class",IF(Orders!W1693=0,"VIP","Special"),"Formal"),"Normal")</f>
        <v>Normal</v>
      </c>
      <c r="E1693" s="26" t="str" cm="1">
        <f t="array" ref="E1693">_xlfn.IFS(Orders!W1693=0,"Endirim Yoxdur",SUMIFS(Orders!$V:$V,Orders!$T:$T,Orders!T1693)&gt;10,ROUND(Orders!W1693*1.15,2),SUMIFS(Orders!$V:$V,Orders!$T:$T,Orders!T1693)&lt;=10,"Endirim Yoxdur")</f>
        <v>Endirim Yoxdur</v>
      </c>
    </row>
    <row r="1694" spans="3:5" x14ac:dyDescent="0.25">
      <c r="C1694" s="26" t="str">
        <f>IF(Orders!U1694&gt;500,"Yüksək Satış","Aşağı Satış")</f>
        <v>Aşağı Satış</v>
      </c>
      <c r="D1694" s="26" t="str">
        <f>IF(Orders!U1694&gt;500,IF(Orders!E1694="First Class",IF(Orders!W1694=0,"VIP","Special"),"Formal"),"Normal")</f>
        <v>Normal</v>
      </c>
      <c r="E1694" s="26" t="str" cm="1">
        <f t="array" ref="E1694">_xlfn.IFS(Orders!W1694=0,"Endirim Yoxdur",SUMIFS(Orders!$V:$V,Orders!$T:$T,Orders!T1694)&gt;10,ROUND(Orders!W1694*1.15,2),SUMIFS(Orders!$V:$V,Orders!$T:$T,Orders!T1694)&lt;=10,"Endirim Yoxdur")</f>
        <v>Endirim Yoxdur</v>
      </c>
    </row>
    <row r="1695" spans="3:5" x14ac:dyDescent="0.25">
      <c r="C1695" s="26" t="str">
        <f>IF(Orders!U1695&gt;500,"Yüksək Satış","Aşağı Satış")</f>
        <v>Yüksək Satış</v>
      </c>
      <c r="D1695" s="26" t="str">
        <f>IF(Orders!U1695&gt;500,IF(Orders!E1695="First Class",IF(Orders!W1695=0,"VIP","Special"),"Formal"),"Normal")</f>
        <v>Formal</v>
      </c>
      <c r="E1695" s="26" cm="1">
        <f t="array" ref="E1695">_xlfn.IFS(Orders!W1695=0,"Endirim Yoxdur",SUMIFS(Orders!$V:$V,Orders!$T:$T,Orders!T1695)&gt;10,ROUND(Orders!W1695*1.15,2),SUMIFS(Orders!$V:$V,Orders!$T:$T,Orders!T1695)&lt;=10,"Endirim Yoxdur")</f>
        <v>0.23</v>
      </c>
    </row>
    <row r="1696" spans="3:5" x14ac:dyDescent="0.25">
      <c r="C1696" s="26" t="str">
        <f>IF(Orders!U1696&gt;500,"Yüksək Satış","Aşağı Satış")</f>
        <v>Aşağı Satış</v>
      </c>
      <c r="D1696" s="26" t="str">
        <f>IF(Orders!U1696&gt;500,IF(Orders!E1696="First Class",IF(Orders!W1696=0,"VIP","Special"),"Formal"),"Normal")</f>
        <v>Normal</v>
      </c>
      <c r="E1696" s="26" t="str" cm="1">
        <f t="array" ref="E1696">_xlfn.IFS(Orders!W1696=0,"Endirim Yoxdur",SUMIFS(Orders!$V:$V,Orders!$T:$T,Orders!T1696)&gt;10,ROUND(Orders!W1696*1.15,2),SUMIFS(Orders!$V:$V,Orders!$T:$T,Orders!T1696)&lt;=10,"Endirim Yoxdur")</f>
        <v>Endirim Yoxdur</v>
      </c>
    </row>
    <row r="1697" spans="3:5" x14ac:dyDescent="0.25">
      <c r="C1697" s="26" t="str">
        <f>IF(Orders!U1697&gt;500,"Yüksək Satış","Aşağı Satış")</f>
        <v>Aşağı Satış</v>
      </c>
      <c r="D1697" s="26" t="str">
        <f>IF(Orders!U1697&gt;500,IF(Orders!E1697="First Class",IF(Orders!W1697=0,"VIP","Special"),"Formal"),"Normal")</f>
        <v>Normal</v>
      </c>
      <c r="E1697" s="26" t="str" cm="1">
        <f t="array" ref="E1697">_xlfn.IFS(Orders!W1697=0,"Endirim Yoxdur",SUMIFS(Orders!$V:$V,Orders!$T:$T,Orders!T1697)&gt;10,ROUND(Orders!W1697*1.15,2),SUMIFS(Orders!$V:$V,Orders!$T:$T,Orders!T1697)&lt;=10,"Endirim Yoxdur")</f>
        <v>Endirim Yoxdur</v>
      </c>
    </row>
    <row r="1698" spans="3:5" x14ac:dyDescent="0.25">
      <c r="C1698" s="26" t="str">
        <f>IF(Orders!U1698&gt;500,"Yüksək Satış","Aşağı Satış")</f>
        <v>Yüksək Satış</v>
      </c>
      <c r="D1698" s="26" t="str">
        <f>IF(Orders!U1698&gt;500,IF(Orders!E1698="First Class",IF(Orders!W1698=0,"VIP","Special"),"Formal"),"Normal")</f>
        <v>Formal</v>
      </c>
      <c r="E1698" s="26" cm="1">
        <f t="array" ref="E1698">_xlfn.IFS(Orders!W1698=0,"Endirim Yoxdur",SUMIFS(Orders!$V:$V,Orders!$T:$T,Orders!T1698)&gt;10,ROUND(Orders!W1698*1.15,2),SUMIFS(Orders!$V:$V,Orders!$T:$T,Orders!T1698)&lt;=10,"Endirim Yoxdur")</f>
        <v>0.46</v>
      </c>
    </row>
    <row r="1699" spans="3:5" x14ac:dyDescent="0.25">
      <c r="C1699" s="26" t="str">
        <f>IF(Orders!U1699&gt;500,"Yüksək Satış","Aşağı Satış")</f>
        <v>Yüksək Satış</v>
      </c>
      <c r="D1699" s="26" t="str">
        <f>IF(Orders!U1699&gt;500,IF(Orders!E1699="First Class",IF(Orders!W1699=0,"VIP","Special"),"Formal"),"Normal")</f>
        <v>Formal</v>
      </c>
      <c r="E1699" s="26" cm="1">
        <f t="array" ref="E1699">_xlfn.IFS(Orders!W1699=0,"Endirim Yoxdur",SUMIFS(Orders!$V:$V,Orders!$T:$T,Orders!T1699)&gt;10,ROUND(Orders!W1699*1.15,2),SUMIFS(Orders!$V:$V,Orders!$T:$T,Orders!T1699)&lt;=10,"Endirim Yoxdur")</f>
        <v>0.46</v>
      </c>
    </row>
    <row r="1700" spans="3:5" x14ac:dyDescent="0.25">
      <c r="C1700" s="26" t="str">
        <f>IF(Orders!U1700&gt;500,"Yüksək Satış","Aşağı Satış")</f>
        <v>Aşağı Satış</v>
      </c>
      <c r="D1700" s="26" t="str">
        <f>IF(Orders!U1700&gt;500,IF(Orders!E1700="First Class",IF(Orders!W1700=0,"VIP","Special"),"Formal"),"Normal")</f>
        <v>Normal</v>
      </c>
      <c r="E1700" s="26" t="str" cm="1">
        <f t="array" ref="E1700">_xlfn.IFS(Orders!W1700=0,"Endirim Yoxdur",SUMIFS(Orders!$V:$V,Orders!$T:$T,Orders!T1700)&gt;10,ROUND(Orders!W1700*1.15,2),SUMIFS(Orders!$V:$V,Orders!$T:$T,Orders!T1700)&lt;=10,"Endirim Yoxdur")</f>
        <v>Endirim Yoxdur</v>
      </c>
    </row>
    <row r="1701" spans="3:5" x14ac:dyDescent="0.25">
      <c r="C1701" s="26" t="str">
        <f>IF(Orders!U1701&gt;500,"Yüksək Satış","Aşağı Satış")</f>
        <v>Aşağı Satış</v>
      </c>
      <c r="D1701" s="26" t="str">
        <f>IF(Orders!U1701&gt;500,IF(Orders!E1701="First Class",IF(Orders!W1701=0,"VIP","Special"),"Formal"),"Normal")</f>
        <v>Normal</v>
      </c>
      <c r="E1701" s="26" t="str" cm="1">
        <f t="array" ref="E1701">_xlfn.IFS(Orders!W1701=0,"Endirim Yoxdur",SUMIFS(Orders!$V:$V,Orders!$T:$T,Orders!T1701)&gt;10,ROUND(Orders!W1701*1.15,2),SUMIFS(Orders!$V:$V,Orders!$T:$T,Orders!T1701)&lt;=10,"Endirim Yoxdur")</f>
        <v>Endirim Yoxdur</v>
      </c>
    </row>
    <row r="1702" spans="3:5" x14ac:dyDescent="0.25">
      <c r="C1702" s="26" t="str">
        <f>IF(Orders!U1702&gt;500,"Yüksək Satış","Aşağı Satış")</f>
        <v>Aşağı Satış</v>
      </c>
      <c r="D1702" s="26" t="str">
        <f>IF(Orders!U1702&gt;500,IF(Orders!E1702="First Class",IF(Orders!W1702=0,"VIP","Special"),"Formal"),"Normal")</f>
        <v>Normal</v>
      </c>
      <c r="E1702" s="26" cm="1">
        <f t="array" ref="E1702">_xlfn.IFS(Orders!W1702=0,"Endirim Yoxdur",SUMIFS(Orders!$V:$V,Orders!$T:$T,Orders!T1702)&gt;10,ROUND(Orders!W1702*1.15,2),SUMIFS(Orders!$V:$V,Orders!$T:$T,Orders!T1702)&lt;=10,"Endirim Yoxdur")</f>
        <v>0.23</v>
      </c>
    </row>
    <row r="1703" spans="3:5" x14ac:dyDescent="0.25">
      <c r="C1703" s="26" t="str">
        <f>IF(Orders!U1703&gt;500,"Yüksək Satış","Aşağı Satış")</f>
        <v>Yüksək Satış</v>
      </c>
      <c r="D1703" s="26" t="str">
        <f>IF(Orders!U1703&gt;500,IF(Orders!E1703="First Class",IF(Orders!W1703=0,"VIP","Special"),"Formal"),"Normal")</f>
        <v>Formal</v>
      </c>
      <c r="E1703" s="26" cm="1">
        <f t="array" ref="E1703">_xlfn.IFS(Orders!W1703=0,"Endirim Yoxdur",SUMIFS(Orders!$V:$V,Orders!$T:$T,Orders!T1703)&gt;10,ROUND(Orders!W1703*1.15,2),SUMIFS(Orders!$V:$V,Orders!$T:$T,Orders!T1703)&lt;=10,"Endirim Yoxdur")</f>
        <v>0.23</v>
      </c>
    </row>
    <row r="1704" spans="3:5" x14ac:dyDescent="0.25">
      <c r="C1704" s="26" t="str">
        <f>IF(Orders!U1704&gt;500,"Yüksək Satış","Aşağı Satış")</f>
        <v>Aşağı Satış</v>
      </c>
      <c r="D1704" s="26" t="str">
        <f>IF(Orders!U1704&gt;500,IF(Orders!E1704="First Class",IF(Orders!W1704=0,"VIP","Special"),"Formal"),"Normal")</f>
        <v>Normal</v>
      </c>
      <c r="E1704" s="26" cm="1">
        <f t="array" ref="E1704">_xlfn.IFS(Orders!W1704=0,"Endirim Yoxdur",SUMIFS(Orders!$V:$V,Orders!$T:$T,Orders!T1704)&gt;10,ROUND(Orders!W1704*1.15,2),SUMIFS(Orders!$V:$V,Orders!$T:$T,Orders!T1704)&lt;=10,"Endirim Yoxdur")</f>
        <v>0.69</v>
      </c>
    </row>
    <row r="1705" spans="3:5" x14ac:dyDescent="0.25">
      <c r="C1705" s="26" t="str">
        <f>IF(Orders!U1705&gt;500,"Yüksək Satış","Aşağı Satış")</f>
        <v>Aşağı Satış</v>
      </c>
      <c r="D1705" s="26" t="str">
        <f>IF(Orders!U1705&gt;500,IF(Orders!E1705="First Class",IF(Orders!W1705=0,"VIP","Special"),"Formal"),"Normal")</f>
        <v>Normal</v>
      </c>
      <c r="E1705" s="26" t="str" cm="1">
        <f t="array" ref="E1705">_xlfn.IFS(Orders!W1705=0,"Endirim Yoxdur",SUMIFS(Orders!$V:$V,Orders!$T:$T,Orders!T1705)&gt;10,ROUND(Orders!W1705*1.15,2),SUMIFS(Orders!$V:$V,Orders!$T:$T,Orders!T1705)&lt;=10,"Endirim Yoxdur")</f>
        <v>Endirim Yoxdur</v>
      </c>
    </row>
    <row r="1706" spans="3:5" x14ac:dyDescent="0.25">
      <c r="C1706" s="26" t="str">
        <f>IF(Orders!U1706&gt;500,"Yüksək Satış","Aşağı Satış")</f>
        <v>Aşağı Satış</v>
      </c>
      <c r="D1706" s="26" t="str">
        <f>IF(Orders!U1706&gt;500,IF(Orders!E1706="First Class",IF(Orders!W1706=0,"VIP","Special"),"Formal"),"Normal")</f>
        <v>Normal</v>
      </c>
      <c r="E1706" s="26" t="str" cm="1">
        <f t="array" ref="E1706">_xlfn.IFS(Orders!W1706=0,"Endirim Yoxdur",SUMIFS(Orders!$V:$V,Orders!$T:$T,Orders!T1706)&gt;10,ROUND(Orders!W1706*1.15,2),SUMIFS(Orders!$V:$V,Orders!$T:$T,Orders!T1706)&lt;=10,"Endirim Yoxdur")</f>
        <v>Endirim Yoxdur</v>
      </c>
    </row>
    <row r="1707" spans="3:5" x14ac:dyDescent="0.25">
      <c r="C1707" s="26" t="str">
        <f>IF(Orders!U1707&gt;500,"Yüksək Satış","Aşağı Satış")</f>
        <v>Yüksək Satış</v>
      </c>
      <c r="D1707" s="26" t="str">
        <f>IF(Orders!U1707&gt;500,IF(Orders!E1707="First Class",IF(Orders!W1707=0,"VIP","Special"),"Formal"),"Normal")</f>
        <v>Formal</v>
      </c>
      <c r="E1707" s="26" cm="1">
        <f t="array" ref="E1707">_xlfn.IFS(Orders!W1707=0,"Endirim Yoxdur",SUMIFS(Orders!$V:$V,Orders!$T:$T,Orders!T1707)&gt;10,ROUND(Orders!W1707*1.15,2),SUMIFS(Orders!$V:$V,Orders!$T:$T,Orders!T1707)&lt;=10,"Endirim Yoxdur")</f>
        <v>0.35</v>
      </c>
    </row>
    <row r="1708" spans="3:5" x14ac:dyDescent="0.25">
      <c r="C1708" s="26" t="str">
        <f>IF(Orders!U1708&gt;500,"Yüksək Satış","Aşağı Satış")</f>
        <v>Aşağı Satış</v>
      </c>
      <c r="D1708" s="26" t="str">
        <f>IF(Orders!U1708&gt;500,IF(Orders!E1708="First Class",IF(Orders!W1708=0,"VIP","Special"),"Formal"),"Normal")</f>
        <v>Normal</v>
      </c>
      <c r="E1708" s="26" t="str" cm="1">
        <f t="array" ref="E1708">_xlfn.IFS(Orders!W1708=0,"Endirim Yoxdur",SUMIFS(Orders!$V:$V,Orders!$T:$T,Orders!T1708)&gt;10,ROUND(Orders!W1708*1.15,2),SUMIFS(Orders!$V:$V,Orders!$T:$T,Orders!T1708)&lt;=10,"Endirim Yoxdur")</f>
        <v>Endirim Yoxdur</v>
      </c>
    </row>
    <row r="1709" spans="3:5" x14ac:dyDescent="0.25">
      <c r="C1709" s="26" t="str">
        <f>IF(Orders!U1709&gt;500,"Yüksək Satış","Aşağı Satış")</f>
        <v>Aşağı Satış</v>
      </c>
      <c r="D1709" s="26" t="str">
        <f>IF(Orders!U1709&gt;500,IF(Orders!E1709="First Class",IF(Orders!W1709=0,"VIP","Special"),"Formal"),"Normal")</f>
        <v>Normal</v>
      </c>
      <c r="E1709" s="26" cm="1">
        <f t="array" ref="E1709">_xlfn.IFS(Orders!W1709=0,"Endirim Yoxdur",SUMIFS(Orders!$V:$V,Orders!$T:$T,Orders!T1709)&gt;10,ROUND(Orders!W1709*1.15,2),SUMIFS(Orders!$V:$V,Orders!$T:$T,Orders!T1709)&lt;=10,"Endirim Yoxdur")</f>
        <v>0.23</v>
      </c>
    </row>
    <row r="1710" spans="3:5" x14ac:dyDescent="0.25">
      <c r="C1710" s="26" t="str">
        <f>IF(Orders!U1710&gt;500,"Yüksək Satış","Aşağı Satış")</f>
        <v>Aşağı Satış</v>
      </c>
      <c r="D1710" s="26" t="str">
        <f>IF(Orders!U1710&gt;500,IF(Orders!E1710="First Class",IF(Orders!W1710=0,"VIP","Special"),"Formal"),"Normal")</f>
        <v>Normal</v>
      </c>
      <c r="E1710" s="26" t="str" cm="1">
        <f t="array" ref="E1710">_xlfn.IFS(Orders!W1710=0,"Endirim Yoxdur",SUMIFS(Orders!$V:$V,Orders!$T:$T,Orders!T1710)&gt;10,ROUND(Orders!W1710*1.15,2),SUMIFS(Orders!$V:$V,Orders!$T:$T,Orders!T1710)&lt;=10,"Endirim Yoxdur")</f>
        <v>Endirim Yoxdur</v>
      </c>
    </row>
    <row r="1711" spans="3:5" x14ac:dyDescent="0.25">
      <c r="C1711" s="26" t="str">
        <f>IF(Orders!U1711&gt;500,"Yüksək Satış","Aşağı Satış")</f>
        <v>Aşağı Satış</v>
      </c>
      <c r="D1711" s="26" t="str">
        <f>IF(Orders!U1711&gt;500,IF(Orders!E1711="First Class",IF(Orders!W1711=0,"VIP","Special"),"Formal"),"Normal")</f>
        <v>Normal</v>
      </c>
      <c r="E1711" s="26" cm="1">
        <f t="array" ref="E1711">_xlfn.IFS(Orders!W1711=0,"Endirim Yoxdur",SUMIFS(Orders!$V:$V,Orders!$T:$T,Orders!T1711)&gt;10,ROUND(Orders!W1711*1.15,2),SUMIFS(Orders!$V:$V,Orders!$T:$T,Orders!T1711)&lt;=10,"Endirim Yoxdur")</f>
        <v>0.23</v>
      </c>
    </row>
    <row r="1712" spans="3:5" x14ac:dyDescent="0.25">
      <c r="C1712" s="26" t="str">
        <f>IF(Orders!U1712&gt;500,"Yüksək Satış","Aşağı Satış")</f>
        <v>Aşağı Satış</v>
      </c>
      <c r="D1712" s="26" t="str">
        <f>IF(Orders!U1712&gt;500,IF(Orders!E1712="First Class",IF(Orders!W1712=0,"VIP","Special"),"Formal"),"Normal")</f>
        <v>Normal</v>
      </c>
      <c r="E1712" s="26" cm="1">
        <f t="array" ref="E1712">_xlfn.IFS(Orders!W1712=0,"Endirim Yoxdur",SUMIFS(Orders!$V:$V,Orders!$T:$T,Orders!T1712)&gt;10,ROUND(Orders!W1712*1.15,2),SUMIFS(Orders!$V:$V,Orders!$T:$T,Orders!T1712)&lt;=10,"Endirim Yoxdur")</f>
        <v>0.23</v>
      </c>
    </row>
    <row r="1713" spans="3:5" x14ac:dyDescent="0.25">
      <c r="C1713" s="26" t="str">
        <f>IF(Orders!U1713&gt;500,"Yüksək Satış","Aşağı Satış")</f>
        <v>Aşağı Satış</v>
      </c>
      <c r="D1713" s="26" t="str">
        <f>IF(Orders!U1713&gt;500,IF(Orders!E1713="First Class",IF(Orders!W1713=0,"VIP","Special"),"Formal"),"Normal")</f>
        <v>Normal</v>
      </c>
      <c r="E1713" s="26" t="str" cm="1">
        <f t="array" ref="E1713">_xlfn.IFS(Orders!W1713=0,"Endirim Yoxdur",SUMIFS(Orders!$V:$V,Orders!$T:$T,Orders!T1713)&gt;10,ROUND(Orders!W1713*1.15,2),SUMIFS(Orders!$V:$V,Orders!$T:$T,Orders!T1713)&lt;=10,"Endirim Yoxdur")</f>
        <v>Endirim Yoxdur</v>
      </c>
    </row>
    <row r="1714" spans="3:5" x14ac:dyDescent="0.25">
      <c r="C1714" s="26" t="str">
        <f>IF(Orders!U1714&gt;500,"Yüksək Satış","Aşağı Satış")</f>
        <v>Aşağı Satış</v>
      </c>
      <c r="D1714" s="26" t="str">
        <f>IF(Orders!U1714&gt;500,IF(Orders!E1714="First Class",IF(Orders!W1714=0,"VIP","Special"),"Formal"),"Normal")</f>
        <v>Normal</v>
      </c>
      <c r="E1714" s="26" t="str" cm="1">
        <f t="array" ref="E1714">_xlfn.IFS(Orders!W1714=0,"Endirim Yoxdur",SUMIFS(Orders!$V:$V,Orders!$T:$T,Orders!T1714)&gt;10,ROUND(Orders!W1714*1.15,2),SUMIFS(Orders!$V:$V,Orders!$T:$T,Orders!T1714)&lt;=10,"Endirim Yoxdur")</f>
        <v>Endirim Yoxdur</v>
      </c>
    </row>
    <row r="1715" spans="3:5" x14ac:dyDescent="0.25">
      <c r="C1715" s="26" t="str">
        <f>IF(Orders!U1715&gt;500,"Yüksək Satış","Aşağı Satış")</f>
        <v>Yüksək Satış</v>
      </c>
      <c r="D1715" s="26" t="str">
        <f>IF(Orders!U1715&gt;500,IF(Orders!E1715="First Class",IF(Orders!W1715=0,"VIP","Special"),"Formal"),"Normal")</f>
        <v>Formal</v>
      </c>
      <c r="E1715" s="26" t="str" cm="1">
        <f t="array" ref="E1715">_xlfn.IFS(Orders!W1715=0,"Endirim Yoxdur",SUMIFS(Orders!$V:$V,Orders!$T:$T,Orders!T1715)&gt;10,ROUND(Orders!W1715*1.15,2),SUMIFS(Orders!$V:$V,Orders!$T:$T,Orders!T1715)&lt;=10,"Endirim Yoxdur")</f>
        <v>Endirim Yoxdur</v>
      </c>
    </row>
    <row r="1716" spans="3:5" x14ac:dyDescent="0.25">
      <c r="C1716" s="26" t="str">
        <f>IF(Orders!U1716&gt;500,"Yüksək Satış","Aşağı Satış")</f>
        <v>Aşağı Satış</v>
      </c>
      <c r="D1716" s="26" t="str">
        <f>IF(Orders!U1716&gt;500,IF(Orders!E1716="First Class",IF(Orders!W1716=0,"VIP","Special"),"Formal"),"Normal")</f>
        <v>Normal</v>
      </c>
      <c r="E1716" s="26" cm="1">
        <f t="array" ref="E1716">_xlfn.IFS(Orders!W1716=0,"Endirim Yoxdur",SUMIFS(Orders!$V:$V,Orders!$T:$T,Orders!T1716)&gt;10,ROUND(Orders!W1716*1.15,2),SUMIFS(Orders!$V:$V,Orders!$T:$T,Orders!T1716)&lt;=10,"Endirim Yoxdur")</f>
        <v>0.23</v>
      </c>
    </row>
    <row r="1717" spans="3:5" x14ac:dyDescent="0.25">
      <c r="C1717" s="26" t="str">
        <f>IF(Orders!U1717&gt;500,"Yüksək Satış","Aşağı Satış")</f>
        <v>Yüksək Satış</v>
      </c>
      <c r="D1717" s="26" t="str">
        <f>IF(Orders!U1717&gt;500,IF(Orders!E1717="First Class",IF(Orders!W1717=0,"VIP","Special"),"Formal"),"Normal")</f>
        <v>Formal</v>
      </c>
      <c r="E1717" s="26" cm="1">
        <f t="array" ref="E1717">_xlfn.IFS(Orders!W1717=0,"Endirim Yoxdur",SUMIFS(Orders!$V:$V,Orders!$T:$T,Orders!T1717)&gt;10,ROUND(Orders!W1717*1.15,2),SUMIFS(Orders!$V:$V,Orders!$T:$T,Orders!T1717)&lt;=10,"Endirim Yoxdur")</f>
        <v>0.23</v>
      </c>
    </row>
    <row r="1718" spans="3:5" x14ac:dyDescent="0.25">
      <c r="C1718" s="26" t="str">
        <f>IF(Orders!U1718&gt;500,"Yüksək Satış","Aşağı Satış")</f>
        <v>Aşağı Satış</v>
      </c>
      <c r="D1718" s="26" t="str">
        <f>IF(Orders!U1718&gt;500,IF(Orders!E1718="First Class",IF(Orders!W1718=0,"VIP","Special"),"Formal"),"Normal")</f>
        <v>Normal</v>
      </c>
      <c r="E1718" s="26" cm="1">
        <f t="array" ref="E1718">_xlfn.IFS(Orders!W1718=0,"Endirim Yoxdur",SUMIFS(Orders!$V:$V,Orders!$T:$T,Orders!T1718)&gt;10,ROUND(Orders!W1718*1.15,2),SUMIFS(Orders!$V:$V,Orders!$T:$T,Orders!T1718)&lt;=10,"Endirim Yoxdur")</f>
        <v>0.69</v>
      </c>
    </row>
    <row r="1719" spans="3:5" x14ac:dyDescent="0.25">
      <c r="C1719" s="26" t="str">
        <f>IF(Orders!U1719&gt;500,"Yüksək Satış","Aşağı Satış")</f>
        <v>Aşağı Satış</v>
      </c>
      <c r="D1719" s="26" t="str">
        <f>IF(Orders!U1719&gt;500,IF(Orders!E1719="First Class",IF(Orders!W1719=0,"VIP","Special"),"Formal"),"Normal")</f>
        <v>Normal</v>
      </c>
      <c r="E1719" s="26" t="str" cm="1">
        <f t="array" ref="E1719">_xlfn.IFS(Orders!W1719=0,"Endirim Yoxdur",SUMIFS(Orders!$V:$V,Orders!$T:$T,Orders!T1719)&gt;10,ROUND(Orders!W1719*1.15,2),SUMIFS(Orders!$V:$V,Orders!$T:$T,Orders!T1719)&lt;=10,"Endirim Yoxdur")</f>
        <v>Endirim Yoxdur</v>
      </c>
    </row>
    <row r="1720" spans="3:5" x14ac:dyDescent="0.25">
      <c r="C1720" s="26" t="str">
        <f>IF(Orders!U1720&gt;500,"Yüksək Satış","Aşağı Satış")</f>
        <v>Aşağı Satış</v>
      </c>
      <c r="D1720" s="26" t="str">
        <f>IF(Orders!U1720&gt;500,IF(Orders!E1720="First Class",IF(Orders!W1720=0,"VIP","Special"),"Formal"),"Normal")</f>
        <v>Normal</v>
      </c>
      <c r="E1720" s="26" cm="1">
        <f t="array" ref="E1720">_xlfn.IFS(Orders!W1720=0,"Endirim Yoxdur",SUMIFS(Orders!$V:$V,Orders!$T:$T,Orders!T1720)&gt;10,ROUND(Orders!W1720*1.15,2),SUMIFS(Orders!$V:$V,Orders!$T:$T,Orders!T1720)&lt;=10,"Endirim Yoxdur")</f>
        <v>0.23</v>
      </c>
    </row>
    <row r="1721" spans="3:5" x14ac:dyDescent="0.25">
      <c r="C1721" s="26" t="str">
        <f>IF(Orders!U1721&gt;500,"Yüksək Satış","Aşağı Satış")</f>
        <v>Aşağı Satış</v>
      </c>
      <c r="D1721" s="26" t="str">
        <f>IF(Orders!U1721&gt;500,IF(Orders!E1721="First Class",IF(Orders!W1721=0,"VIP","Special"),"Formal"),"Normal")</f>
        <v>Normal</v>
      </c>
      <c r="E1721" s="26" cm="1">
        <f t="array" ref="E1721">_xlfn.IFS(Orders!W1721=0,"Endirim Yoxdur",SUMIFS(Orders!$V:$V,Orders!$T:$T,Orders!T1721)&gt;10,ROUND(Orders!W1721*1.15,2),SUMIFS(Orders!$V:$V,Orders!$T:$T,Orders!T1721)&lt;=10,"Endirim Yoxdur")</f>
        <v>0.23</v>
      </c>
    </row>
    <row r="1722" spans="3:5" x14ac:dyDescent="0.25">
      <c r="C1722" s="26" t="str">
        <f>IF(Orders!U1722&gt;500,"Yüksək Satış","Aşağı Satış")</f>
        <v>Aşağı Satış</v>
      </c>
      <c r="D1722" s="26" t="str">
        <f>IF(Orders!U1722&gt;500,IF(Orders!E1722="First Class",IF(Orders!W1722=0,"VIP","Special"),"Formal"),"Normal")</f>
        <v>Normal</v>
      </c>
      <c r="E1722" s="26" cm="1">
        <f t="array" ref="E1722">_xlfn.IFS(Orders!W1722=0,"Endirim Yoxdur",SUMIFS(Orders!$V:$V,Orders!$T:$T,Orders!T1722)&gt;10,ROUND(Orders!W1722*1.15,2),SUMIFS(Orders!$V:$V,Orders!$T:$T,Orders!T1722)&lt;=10,"Endirim Yoxdur")</f>
        <v>0.23</v>
      </c>
    </row>
    <row r="1723" spans="3:5" x14ac:dyDescent="0.25">
      <c r="C1723" s="26" t="str">
        <f>IF(Orders!U1723&gt;500,"Yüksək Satış","Aşağı Satış")</f>
        <v>Aşağı Satış</v>
      </c>
      <c r="D1723" s="26" t="str">
        <f>IF(Orders!U1723&gt;500,IF(Orders!E1723="First Class",IF(Orders!W1723=0,"VIP","Special"),"Formal"),"Normal")</f>
        <v>Normal</v>
      </c>
      <c r="E1723" s="26" cm="1">
        <f t="array" ref="E1723">_xlfn.IFS(Orders!W1723=0,"Endirim Yoxdur",SUMIFS(Orders!$V:$V,Orders!$T:$T,Orders!T1723)&gt;10,ROUND(Orders!W1723*1.15,2),SUMIFS(Orders!$V:$V,Orders!$T:$T,Orders!T1723)&lt;=10,"Endirim Yoxdur")</f>
        <v>0.23</v>
      </c>
    </row>
    <row r="1724" spans="3:5" x14ac:dyDescent="0.25">
      <c r="C1724" s="26" t="str">
        <f>IF(Orders!U1724&gt;500,"Yüksək Satış","Aşağı Satış")</f>
        <v>Aşağı Satış</v>
      </c>
      <c r="D1724" s="26" t="str">
        <f>IF(Orders!U1724&gt;500,IF(Orders!E1724="First Class",IF(Orders!W1724=0,"VIP","Special"),"Formal"),"Normal")</f>
        <v>Normal</v>
      </c>
      <c r="E1724" s="26" t="str" cm="1">
        <f t="array" ref="E1724">_xlfn.IFS(Orders!W1724=0,"Endirim Yoxdur",SUMIFS(Orders!$V:$V,Orders!$T:$T,Orders!T1724)&gt;10,ROUND(Orders!W1724*1.15,2),SUMIFS(Orders!$V:$V,Orders!$T:$T,Orders!T1724)&lt;=10,"Endirim Yoxdur")</f>
        <v>Endirim Yoxdur</v>
      </c>
    </row>
    <row r="1725" spans="3:5" x14ac:dyDescent="0.25">
      <c r="C1725" s="26" t="str">
        <f>IF(Orders!U1725&gt;500,"Yüksək Satış","Aşağı Satış")</f>
        <v>Aşağı Satış</v>
      </c>
      <c r="D1725" s="26" t="str">
        <f>IF(Orders!U1725&gt;500,IF(Orders!E1725="First Class",IF(Orders!W1725=0,"VIP","Special"),"Formal"),"Normal")</f>
        <v>Normal</v>
      </c>
      <c r="E1725" s="26" t="str" cm="1">
        <f t="array" ref="E1725">_xlfn.IFS(Orders!W1725=0,"Endirim Yoxdur",SUMIFS(Orders!$V:$V,Orders!$T:$T,Orders!T1725)&gt;10,ROUND(Orders!W1725*1.15,2),SUMIFS(Orders!$V:$V,Orders!$T:$T,Orders!T1725)&lt;=10,"Endirim Yoxdur")</f>
        <v>Endirim Yoxdur</v>
      </c>
    </row>
    <row r="1726" spans="3:5" x14ac:dyDescent="0.25">
      <c r="C1726" s="26" t="str">
        <f>IF(Orders!U1726&gt;500,"Yüksək Satış","Aşağı Satış")</f>
        <v>Aşağı Satış</v>
      </c>
      <c r="D1726" s="26" t="str">
        <f>IF(Orders!U1726&gt;500,IF(Orders!E1726="First Class",IF(Orders!W1726=0,"VIP","Special"),"Formal"),"Normal")</f>
        <v>Normal</v>
      </c>
      <c r="E1726" s="26" t="str" cm="1">
        <f t="array" ref="E1726">_xlfn.IFS(Orders!W1726=0,"Endirim Yoxdur",SUMIFS(Orders!$V:$V,Orders!$T:$T,Orders!T1726)&gt;10,ROUND(Orders!W1726*1.15,2),SUMIFS(Orders!$V:$V,Orders!$T:$T,Orders!T1726)&lt;=10,"Endirim Yoxdur")</f>
        <v>Endirim Yoxdur</v>
      </c>
    </row>
    <row r="1727" spans="3:5" x14ac:dyDescent="0.25">
      <c r="C1727" s="26" t="str">
        <f>IF(Orders!U1727&gt;500,"Yüksək Satış","Aşağı Satış")</f>
        <v>Aşağı Satış</v>
      </c>
      <c r="D1727" s="26" t="str">
        <f>IF(Orders!U1727&gt;500,IF(Orders!E1727="First Class",IF(Orders!W1727=0,"VIP","Special"),"Formal"),"Normal")</f>
        <v>Normal</v>
      </c>
      <c r="E1727" s="26" cm="1">
        <f t="array" ref="E1727">_xlfn.IFS(Orders!W1727=0,"Endirim Yoxdur",SUMIFS(Orders!$V:$V,Orders!$T:$T,Orders!T1727)&gt;10,ROUND(Orders!W1727*1.15,2),SUMIFS(Orders!$V:$V,Orders!$T:$T,Orders!T1727)&lt;=10,"Endirim Yoxdur")</f>
        <v>0.23</v>
      </c>
    </row>
    <row r="1728" spans="3:5" x14ac:dyDescent="0.25">
      <c r="C1728" s="26" t="str">
        <f>IF(Orders!U1728&gt;500,"Yüksək Satış","Aşağı Satış")</f>
        <v>Aşağı Satış</v>
      </c>
      <c r="D1728" s="26" t="str">
        <f>IF(Orders!U1728&gt;500,IF(Orders!E1728="First Class",IF(Orders!W1728=0,"VIP","Special"),"Formal"),"Normal")</f>
        <v>Normal</v>
      </c>
      <c r="E1728" s="26" t="str" cm="1">
        <f t="array" ref="E1728">_xlfn.IFS(Orders!W1728=0,"Endirim Yoxdur",SUMIFS(Orders!$V:$V,Orders!$T:$T,Orders!T1728)&gt;10,ROUND(Orders!W1728*1.15,2),SUMIFS(Orders!$V:$V,Orders!$T:$T,Orders!T1728)&lt;=10,"Endirim Yoxdur")</f>
        <v>Endirim Yoxdur</v>
      </c>
    </row>
    <row r="1729" spans="3:5" x14ac:dyDescent="0.25">
      <c r="C1729" s="26" t="str">
        <f>IF(Orders!U1729&gt;500,"Yüksək Satış","Aşağı Satış")</f>
        <v>Yüksək Satış</v>
      </c>
      <c r="D1729" s="26" t="str">
        <f>IF(Orders!U1729&gt;500,IF(Orders!E1729="First Class",IF(Orders!W1729=0,"VIP","Special"),"Formal"),"Normal")</f>
        <v>Formal</v>
      </c>
      <c r="E1729" s="26" cm="1">
        <f t="array" ref="E1729">_xlfn.IFS(Orders!W1729=0,"Endirim Yoxdur",SUMIFS(Orders!$V:$V,Orders!$T:$T,Orders!T1729)&gt;10,ROUND(Orders!W1729*1.15,2),SUMIFS(Orders!$V:$V,Orders!$T:$T,Orders!T1729)&lt;=10,"Endirim Yoxdur")</f>
        <v>0.23</v>
      </c>
    </row>
    <row r="1730" spans="3:5" x14ac:dyDescent="0.25">
      <c r="C1730" s="26" t="str">
        <f>IF(Orders!U1730&gt;500,"Yüksək Satış","Aşağı Satış")</f>
        <v>Aşağı Satış</v>
      </c>
      <c r="D1730" s="26" t="str">
        <f>IF(Orders!U1730&gt;500,IF(Orders!E1730="First Class",IF(Orders!W1730=0,"VIP","Special"),"Formal"),"Normal")</f>
        <v>Normal</v>
      </c>
      <c r="E1730" s="26" cm="1">
        <f t="array" ref="E1730">_xlfn.IFS(Orders!W1730=0,"Endirim Yoxdur",SUMIFS(Orders!$V:$V,Orders!$T:$T,Orders!T1730)&gt;10,ROUND(Orders!W1730*1.15,2),SUMIFS(Orders!$V:$V,Orders!$T:$T,Orders!T1730)&lt;=10,"Endirim Yoxdur")</f>
        <v>0.23</v>
      </c>
    </row>
    <row r="1731" spans="3:5" x14ac:dyDescent="0.25">
      <c r="C1731" s="26" t="str">
        <f>IF(Orders!U1731&gt;500,"Yüksək Satış","Aşağı Satış")</f>
        <v>Aşağı Satış</v>
      </c>
      <c r="D1731" s="26" t="str">
        <f>IF(Orders!U1731&gt;500,IF(Orders!E1731="First Class",IF(Orders!W1731=0,"VIP","Special"),"Formal"),"Normal")</f>
        <v>Normal</v>
      </c>
      <c r="E1731" s="26" t="str" cm="1">
        <f t="array" ref="E1731">_xlfn.IFS(Orders!W1731=0,"Endirim Yoxdur",SUMIFS(Orders!$V:$V,Orders!$T:$T,Orders!T1731)&gt;10,ROUND(Orders!W1731*1.15,2),SUMIFS(Orders!$V:$V,Orders!$T:$T,Orders!T1731)&lt;=10,"Endirim Yoxdur")</f>
        <v>Endirim Yoxdur</v>
      </c>
    </row>
    <row r="1732" spans="3:5" x14ac:dyDescent="0.25">
      <c r="C1732" s="26" t="str">
        <f>IF(Orders!U1732&gt;500,"Yüksək Satış","Aşağı Satış")</f>
        <v>Aşağı Satış</v>
      </c>
      <c r="D1732" s="26" t="str">
        <f>IF(Orders!U1732&gt;500,IF(Orders!E1732="First Class",IF(Orders!W1732=0,"VIP","Special"),"Formal"),"Normal")</f>
        <v>Normal</v>
      </c>
      <c r="E1732" s="26" t="str" cm="1">
        <f t="array" ref="E1732">_xlfn.IFS(Orders!W1732=0,"Endirim Yoxdur",SUMIFS(Orders!$V:$V,Orders!$T:$T,Orders!T1732)&gt;10,ROUND(Orders!W1732*1.15,2),SUMIFS(Orders!$V:$V,Orders!$T:$T,Orders!T1732)&lt;=10,"Endirim Yoxdur")</f>
        <v>Endirim Yoxdur</v>
      </c>
    </row>
    <row r="1733" spans="3:5" x14ac:dyDescent="0.25">
      <c r="C1733" s="26" t="str">
        <f>IF(Orders!U1733&gt;500,"Yüksək Satış","Aşağı Satış")</f>
        <v>Aşağı Satış</v>
      </c>
      <c r="D1733" s="26" t="str">
        <f>IF(Orders!U1733&gt;500,IF(Orders!E1733="First Class",IF(Orders!W1733=0,"VIP","Special"),"Formal"),"Normal")</f>
        <v>Normal</v>
      </c>
      <c r="E1733" s="26" t="str" cm="1">
        <f t="array" ref="E1733">_xlfn.IFS(Orders!W1733=0,"Endirim Yoxdur",SUMIFS(Orders!$V:$V,Orders!$T:$T,Orders!T1733)&gt;10,ROUND(Orders!W1733*1.15,2),SUMIFS(Orders!$V:$V,Orders!$T:$T,Orders!T1733)&lt;=10,"Endirim Yoxdur")</f>
        <v>Endirim Yoxdur</v>
      </c>
    </row>
    <row r="1734" spans="3:5" x14ac:dyDescent="0.25">
      <c r="C1734" s="26" t="str">
        <f>IF(Orders!U1734&gt;500,"Yüksək Satış","Aşağı Satış")</f>
        <v>Aşağı Satış</v>
      </c>
      <c r="D1734" s="26" t="str">
        <f>IF(Orders!U1734&gt;500,IF(Orders!E1734="First Class",IF(Orders!W1734=0,"VIP","Special"),"Formal"),"Normal")</f>
        <v>Normal</v>
      </c>
      <c r="E1734" s="26" t="str" cm="1">
        <f t="array" ref="E1734">_xlfn.IFS(Orders!W1734=0,"Endirim Yoxdur",SUMIFS(Orders!$V:$V,Orders!$T:$T,Orders!T1734)&gt;10,ROUND(Orders!W1734*1.15,2),SUMIFS(Orders!$V:$V,Orders!$T:$T,Orders!T1734)&lt;=10,"Endirim Yoxdur")</f>
        <v>Endirim Yoxdur</v>
      </c>
    </row>
    <row r="1735" spans="3:5" x14ac:dyDescent="0.25">
      <c r="C1735" s="26" t="str">
        <f>IF(Orders!U1735&gt;500,"Yüksək Satış","Aşağı Satış")</f>
        <v>Aşağı Satış</v>
      </c>
      <c r="D1735" s="26" t="str">
        <f>IF(Orders!U1735&gt;500,IF(Orders!E1735="First Class",IF(Orders!W1735=0,"VIP","Special"),"Formal"),"Normal")</f>
        <v>Normal</v>
      </c>
      <c r="E1735" s="26" t="str" cm="1">
        <f t="array" ref="E1735">_xlfn.IFS(Orders!W1735=0,"Endirim Yoxdur",SUMIFS(Orders!$V:$V,Orders!$T:$T,Orders!T1735)&gt;10,ROUND(Orders!W1735*1.15,2),SUMIFS(Orders!$V:$V,Orders!$T:$T,Orders!T1735)&lt;=10,"Endirim Yoxdur")</f>
        <v>Endirim Yoxdur</v>
      </c>
    </row>
    <row r="1736" spans="3:5" x14ac:dyDescent="0.25">
      <c r="C1736" s="26" t="str">
        <f>IF(Orders!U1736&gt;500,"Yüksək Satış","Aşağı Satış")</f>
        <v>Aşağı Satış</v>
      </c>
      <c r="D1736" s="26" t="str">
        <f>IF(Orders!U1736&gt;500,IF(Orders!E1736="First Class",IF(Orders!W1736=0,"VIP","Special"),"Formal"),"Normal")</f>
        <v>Normal</v>
      </c>
      <c r="E1736" s="26" t="str" cm="1">
        <f t="array" ref="E1736">_xlfn.IFS(Orders!W1736=0,"Endirim Yoxdur",SUMIFS(Orders!$V:$V,Orders!$T:$T,Orders!T1736)&gt;10,ROUND(Orders!W1736*1.15,2),SUMIFS(Orders!$V:$V,Orders!$T:$T,Orders!T1736)&lt;=10,"Endirim Yoxdur")</f>
        <v>Endirim Yoxdur</v>
      </c>
    </row>
    <row r="1737" spans="3:5" x14ac:dyDescent="0.25">
      <c r="C1737" s="26" t="str">
        <f>IF(Orders!U1737&gt;500,"Yüksək Satış","Aşağı Satış")</f>
        <v>Aşağı Satış</v>
      </c>
      <c r="D1737" s="26" t="str">
        <f>IF(Orders!U1737&gt;500,IF(Orders!E1737="First Class",IF(Orders!W1737=0,"VIP","Special"),"Formal"),"Normal")</f>
        <v>Normal</v>
      </c>
      <c r="E1737" s="26" t="str" cm="1">
        <f t="array" ref="E1737">_xlfn.IFS(Orders!W1737=0,"Endirim Yoxdur",SUMIFS(Orders!$V:$V,Orders!$T:$T,Orders!T1737)&gt;10,ROUND(Orders!W1737*1.15,2),SUMIFS(Orders!$V:$V,Orders!$T:$T,Orders!T1737)&lt;=10,"Endirim Yoxdur")</f>
        <v>Endirim Yoxdur</v>
      </c>
    </row>
    <row r="1738" spans="3:5" x14ac:dyDescent="0.25">
      <c r="C1738" s="26" t="str">
        <f>IF(Orders!U1738&gt;500,"Yüksək Satış","Aşağı Satış")</f>
        <v>Aşağı Satış</v>
      </c>
      <c r="D1738" s="26" t="str">
        <f>IF(Orders!U1738&gt;500,IF(Orders!E1738="First Class",IF(Orders!W1738=0,"VIP","Special"),"Formal"),"Normal")</f>
        <v>Normal</v>
      </c>
      <c r="E1738" s="26" t="str" cm="1">
        <f t="array" ref="E1738">_xlfn.IFS(Orders!W1738=0,"Endirim Yoxdur",SUMIFS(Orders!$V:$V,Orders!$T:$T,Orders!T1738)&gt;10,ROUND(Orders!W1738*1.15,2),SUMIFS(Orders!$V:$V,Orders!$T:$T,Orders!T1738)&lt;=10,"Endirim Yoxdur")</f>
        <v>Endirim Yoxdur</v>
      </c>
    </row>
    <row r="1739" spans="3:5" x14ac:dyDescent="0.25">
      <c r="C1739" s="26" t="str">
        <f>IF(Orders!U1739&gt;500,"Yüksək Satış","Aşağı Satış")</f>
        <v>Aşağı Satış</v>
      </c>
      <c r="D1739" s="26" t="str">
        <f>IF(Orders!U1739&gt;500,IF(Orders!E1739="First Class",IF(Orders!W1739=0,"VIP","Special"),"Formal"),"Normal")</f>
        <v>Normal</v>
      </c>
      <c r="E1739" s="26" t="str" cm="1">
        <f t="array" ref="E1739">_xlfn.IFS(Orders!W1739=0,"Endirim Yoxdur",SUMIFS(Orders!$V:$V,Orders!$T:$T,Orders!T1739)&gt;10,ROUND(Orders!W1739*1.15,2),SUMIFS(Orders!$V:$V,Orders!$T:$T,Orders!T1739)&lt;=10,"Endirim Yoxdur")</f>
        <v>Endirim Yoxdur</v>
      </c>
    </row>
    <row r="1740" spans="3:5" x14ac:dyDescent="0.25">
      <c r="C1740" s="26" t="str">
        <f>IF(Orders!U1740&gt;500,"Yüksək Satış","Aşağı Satış")</f>
        <v>Aşağı Satış</v>
      </c>
      <c r="D1740" s="26" t="str">
        <f>IF(Orders!U1740&gt;500,IF(Orders!E1740="First Class",IF(Orders!W1740=0,"VIP","Special"),"Formal"),"Normal")</f>
        <v>Normal</v>
      </c>
      <c r="E1740" s="26" cm="1">
        <f t="array" ref="E1740">_xlfn.IFS(Orders!W1740=0,"Endirim Yoxdur",SUMIFS(Orders!$V:$V,Orders!$T:$T,Orders!T1740)&gt;10,ROUND(Orders!W1740*1.15,2),SUMIFS(Orders!$V:$V,Orders!$T:$T,Orders!T1740)&lt;=10,"Endirim Yoxdur")</f>
        <v>0.23</v>
      </c>
    </row>
    <row r="1741" spans="3:5" x14ac:dyDescent="0.25">
      <c r="C1741" s="26" t="str">
        <f>IF(Orders!U1741&gt;500,"Yüksək Satış","Aşağı Satış")</f>
        <v>Aşağı Satış</v>
      </c>
      <c r="D1741" s="26" t="str">
        <f>IF(Orders!U1741&gt;500,IF(Orders!E1741="First Class",IF(Orders!W1741=0,"VIP","Special"),"Formal"),"Normal")</f>
        <v>Normal</v>
      </c>
      <c r="E1741" s="26" t="str" cm="1">
        <f t="array" ref="E1741">_xlfn.IFS(Orders!W1741=0,"Endirim Yoxdur",SUMIFS(Orders!$V:$V,Orders!$T:$T,Orders!T1741)&gt;10,ROUND(Orders!W1741*1.15,2),SUMIFS(Orders!$V:$V,Orders!$T:$T,Orders!T1741)&lt;=10,"Endirim Yoxdur")</f>
        <v>Endirim Yoxdur</v>
      </c>
    </row>
    <row r="1742" spans="3:5" x14ac:dyDescent="0.25">
      <c r="C1742" s="26" t="str">
        <f>IF(Orders!U1742&gt;500,"Yüksək Satış","Aşağı Satış")</f>
        <v>Aşağı Satış</v>
      </c>
      <c r="D1742" s="26" t="str">
        <f>IF(Orders!U1742&gt;500,IF(Orders!E1742="First Class",IF(Orders!W1742=0,"VIP","Special"),"Formal"),"Normal")</f>
        <v>Normal</v>
      </c>
      <c r="E1742" s="26" t="str" cm="1">
        <f t="array" ref="E1742">_xlfn.IFS(Orders!W1742=0,"Endirim Yoxdur",SUMIFS(Orders!$V:$V,Orders!$T:$T,Orders!T1742)&gt;10,ROUND(Orders!W1742*1.15,2),SUMIFS(Orders!$V:$V,Orders!$T:$T,Orders!T1742)&lt;=10,"Endirim Yoxdur")</f>
        <v>Endirim Yoxdur</v>
      </c>
    </row>
    <row r="1743" spans="3:5" x14ac:dyDescent="0.25">
      <c r="C1743" s="26" t="str">
        <f>IF(Orders!U1743&gt;500,"Yüksək Satış","Aşağı Satış")</f>
        <v>Aşağı Satış</v>
      </c>
      <c r="D1743" s="26" t="str">
        <f>IF(Orders!U1743&gt;500,IF(Orders!E1743="First Class",IF(Orders!W1743=0,"VIP","Special"),"Formal"),"Normal")</f>
        <v>Normal</v>
      </c>
      <c r="E1743" s="26" t="str" cm="1">
        <f t="array" ref="E1743">_xlfn.IFS(Orders!W1743=0,"Endirim Yoxdur",SUMIFS(Orders!$V:$V,Orders!$T:$T,Orders!T1743)&gt;10,ROUND(Orders!W1743*1.15,2),SUMIFS(Orders!$V:$V,Orders!$T:$T,Orders!T1743)&lt;=10,"Endirim Yoxdur")</f>
        <v>Endirim Yoxdur</v>
      </c>
    </row>
    <row r="1744" spans="3:5" x14ac:dyDescent="0.25">
      <c r="C1744" s="26" t="str">
        <f>IF(Orders!U1744&gt;500,"Yüksək Satış","Aşağı Satış")</f>
        <v>Aşağı Satış</v>
      </c>
      <c r="D1744" s="26" t="str">
        <f>IF(Orders!U1744&gt;500,IF(Orders!E1744="First Class",IF(Orders!W1744=0,"VIP","Special"),"Formal"),"Normal")</f>
        <v>Normal</v>
      </c>
      <c r="E1744" s="26" t="str" cm="1">
        <f t="array" ref="E1744">_xlfn.IFS(Orders!W1744=0,"Endirim Yoxdur",SUMIFS(Orders!$V:$V,Orders!$T:$T,Orders!T1744)&gt;10,ROUND(Orders!W1744*1.15,2),SUMIFS(Orders!$V:$V,Orders!$T:$T,Orders!T1744)&lt;=10,"Endirim Yoxdur")</f>
        <v>Endirim Yoxdur</v>
      </c>
    </row>
    <row r="1745" spans="3:5" x14ac:dyDescent="0.25">
      <c r="C1745" s="26" t="str">
        <f>IF(Orders!U1745&gt;500,"Yüksək Satış","Aşağı Satış")</f>
        <v>Aşağı Satış</v>
      </c>
      <c r="D1745" s="26" t="str">
        <f>IF(Orders!U1745&gt;500,IF(Orders!E1745="First Class",IF(Orders!W1745=0,"VIP","Special"),"Formal"),"Normal")</f>
        <v>Normal</v>
      </c>
      <c r="E1745" s="26" t="str" cm="1">
        <f t="array" ref="E1745">_xlfn.IFS(Orders!W1745=0,"Endirim Yoxdur",SUMIFS(Orders!$V:$V,Orders!$T:$T,Orders!T1745)&gt;10,ROUND(Orders!W1745*1.15,2),SUMIFS(Orders!$V:$V,Orders!$T:$T,Orders!T1745)&lt;=10,"Endirim Yoxdur")</f>
        <v>Endirim Yoxdur</v>
      </c>
    </row>
    <row r="1746" spans="3:5" x14ac:dyDescent="0.25">
      <c r="C1746" s="26" t="str">
        <f>IF(Orders!U1746&gt;500,"Yüksək Satış","Aşağı Satış")</f>
        <v>Yüksək Satış</v>
      </c>
      <c r="D1746" s="26" t="str">
        <f>IF(Orders!U1746&gt;500,IF(Orders!E1746="First Class",IF(Orders!W1746=0,"VIP","Special"),"Formal"),"Normal")</f>
        <v>Formal</v>
      </c>
      <c r="E1746" s="26" cm="1">
        <f t="array" ref="E1746">_xlfn.IFS(Orders!W1746=0,"Endirim Yoxdur",SUMIFS(Orders!$V:$V,Orders!$T:$T,Orders!T1746)&gt;10,ROUND(Orders!W1746*1.15,2),SUMIFS(Orders!$V:$V,Orders!$T:$T,Orders!T1746)&lt;=10,"Endirim Yoxdur")</f>
        <v>0.46</v>
      </c>
    </row>
    <row r="1747" spans="3:5" x14ac:dyDescent="0.25">
      <c r="C1747" s="26" t="str">
        <f>IF(Orders!U1747&gt;500,"Yüksək Satış","Aşağı Satış")</f>
        <v>Aşağı Satış</v>
      </c>
      <c r="D1747" s="26" t="str">
        <f>IF(Orders!U1747&gt;500,IF(Orders!E1747="First Class",IF(Orders!W1747=0,"VIP","Special"),"Formal"),"Normal")</f>
        <v>Normal</v>
      </c>
      <c r="E1747" s="26" cm="1">
        <f t="array" ref="E1747">_xlfn.IFS(Orders!W1747=0,"Endirim Yoxdur",SUMIFS(Orders!$V:$V,Orders!$T:$T,Orders!T1747)&gt;10,ROUND(Orders!W1747*1.15,2),SUMIFS(Orders!$V:$V,Orders!$T:$T,Orders!T1747)&lt;=10,"Endirim Yoxdur")</f>
        <v>0.23</v>
      </c>
    </row>
    <row r="1748" spans="3:5" x14ac:dyDescent="0.25">
      <c r="C1748" s="26" t="str">
        <f>IF(Orders!U1748&gt;500,"Yüksək Satış","Aşağı Satış")</f>
        <v>Aşağı Satış</v>
      </c>
      <c r="D1748" s="26" t="str">
        <f>IF(Orders!U1748&gt;500,IF(Orders!E1748="First Class",IF(Orders!W1748=0,"VIP","Special"),"Formal"),"Normal")</f>
        <v>Normal</v>
      </c>
      <c r="E1748" s="26" t="str" cm="1">
        <f t="array" ref="E1748">_xlfn.IFS(Orders!W1748=0,"Endirim Yoxdur",SUMIFS(Orders!$V:$V,Orders!$T:$T,Orders!T1748)&gt;10,ROUND(Orders!W1748*1.15,2),SUMIFS(Orders!$V:$V,Orders!$T:$T,Orders!T1748)&lt;=10,"Endirim Yoxdur")</f>
        <v>Endirim Yoxdur</v>
      </c>
    </row>
    <row r="1749" spans="3:5" x14ac:dyDescent="0.25">
      <c r="C1749" s="26" t="str">
        <f>IF(Orders!U1749&gt;500,"Yüksək Satış","Aşağı Satış")</f>
        <v>Aşağı Satış</v>
      </c>
      <c r="D1749" s="26" t="str">
        <f>IF(Orders!U1749&gt;500,IF(Orders!E1749="First Class",IF(Orders!W1749=0,"VIP","Special"),"Formal"),"Normal")</f>
        <v>Normal</v>
      </c>
      <c r="E1749" s="26" cm="1">
        <f t="array" ref="E1749">_xlfn.IFS(Orders!W1749=0,"Endirim Yoxdur",SUMIFS(Orders!$V:$V,Orders!$T:$T,Orders!T1749)&gt;10,ROUND(Orders!W1749*1.15,2),SUMIFS(Orders!$V:$V,Orders!$T:$T,Orders!T1749)&lt;=10,"Endirim Yoxdur")</f>
        <v>0.23</v>
      </c>
    </row>
    <row r="1750" spans="3:5" x14ac:dyDescent="0.25">
      <c r="C1750" s="26" t="str">
        <f>IF(Orders!U1750&gt;500,"Yüksək Satış","Aşağı Satış")</f>
        <v>Aşağı Satış</v>
      </c>
      <c r="D1750" s="26" t="str">
        <f>IF(Orders!U1750&gt;500,IF(Orders!E1750="First Class",IF(Orders!W1750=0,"VIP","Special"),"Formal"),"Normal")</f>
        <v>Normal</v>
      </c>
      <c r="E1750" s="26" t="str" cm="1">
        <f t="array" ref="E1750">_xlfn.IFS(Orders!W1750=0,"Endirim Yoxdur",SUMIFS(Orders!$V:$V,Orders!$T:$T,Orders!T1750)&gt;10,ROUND(Orders!W1750*1.15,2),SUMIFS(Orders!$V:$V,Orders!$T:$T,Orders!T1750)&lt;=10,"Endirim Yoxdur")</f>
        <v>Endirim Yoxdur</v>
      </c>
    </row>
    <row r="1751" spans="3:5" x14ac:dyDescent="0.25">
      <c r="C1751" s="26" t="str">
        <f>IF(Orders!U1751&gt;500,"Yüksək Satış","Aşağı Satış")</f>
        <v>Yüksək Satış</v>
      </c>
      <c r="D1751" s="26" t="str">
        <f>IF(Orders!U1751&gt;500,IF(Orders!E1751="First Class",IF(Orders!W1751=0,"VIP","Special"),"Formal"),"Normal")</f>
        <v>Formal</v>
      </c>
      <c r="E1751" s="26" cm="1">
        <f t="array" ref="E1751">_xlfn.IFS(Orders!W1751=0,"Endirim Yoxdur",SUMIFS(Orders!$V:$V,Orders!$T:$T,Orders!T1751)&gt;10,ROUND(Orders!W1751*1.15,2),SUMIFS(Orders!$V:$V,Orders!$T:$T,Orders!T1751)&lt;=10,"Endirim Yoxdur")</f>
        <v>0.23</v>
      </c>
    </row>
    <row r="1752" spans="3:5" x14ac:dyDescent="0.25">
      <c r="C1752" s="26" t="str">
        <f>IF(Orders!U1752&gt;500,"Yüksək Satış","Aşağı Satış")</f>
        <v>Aşağı Satış</v>
      </c>
      <c r="D1752" s="26" t="str">
        <f>IF(Orders!U1752&gt;500,IF(Orders!E1752="First Class",IF(Orders!W1752=0,"VIP","Special"),"Formal"),"Normal")</f>
        <v>Normal</v>
      </c>
      <c r="E1752" s="26" cm="1">
        <f t="array" ref="E1752">_xlfn.IFS(Orders!W1752=0,"Endirim Yoxdur",SUMIFS(Orders!$V:$V,Orders!$T:$T,Orders!T1752)&gt;10,ROUND(Orders!W1752*1.15,2),SUMIFS(Orders!$V:$V,Orders!$T:$T,Orders!T1752)&lt;=10,"Endirim Yoxdur")</f>
        <v>0.81</v>
      </c>
    </row>
    <row r="1753" spans="3:5" x14ac:dyDescent="0.25">
      <c r="C1753" s="26" t="str">
        <f>IF(Orders!U1753&gt;500,"Yüksək Satış","Aşağı Satış")</f>
        <v>Aşağı Satış</v>
      </c>
      <c r="D1753" s="26" t="str">
        <f>IF(Orders!U1753&gt;500,IF(Orders!E1753="First Class",IF(Orders!W1753=0,"VIP","Special"),"Formal"),"Normal")</f>
        <v>Normal</v>
      </c>
      <c r="E1753" s="26" t="str" cm="1">
        <f t="array" ref="E1753">_xlfn.IFS(Orders!W1753=0,"Endirim Yoxdur",SUMIFS(Orders!$V:$V,Orders!$T:$T,Orders!T1753)&gt;10,ROUND(Orders!W1753*1.15,2),SUMIFS(Orders!$V:$V,Orders!$T:$T,Orders!T1753)&lt;=10,"Endirim Yoxdur")</f>
        <v>Endirim Yoxdur</v>
      </c>
    </row>
    <row r="1754" spans="3:5" x14ac:dyDescent="0.25">
      <c r="C1754" s="26" t="str">
        <f>IF(Orders!U1754&gt;500,"Yüksək Satış","Aşağı Satış")</f>
        <v>Aşağı Satış</v>
      </c>
      <c r="D1754" s="26" t="str">
        <f>IF(Orders!U1754&gt;500,IF(Orders!E1754="First Class",IF(Orders!W1754=0,"VIP","Special"),"Formal"),"Normal")</f>
        <v>Normal</v>
      </c>
      <c r="E1754" s="26" t="str" cm="1">
        <f t="array" ref="E1754">_xlfn.IFS(Orders!W1754=0,"Endirim Yoxdur",SUMIFS(Orders!$V:$V,Orders!$T:$T,Orders!T1754)&gt;10,ROUND(Orders!W1754*1.15,2),SUMIFS(Orders!$V:$V,Orders!$T:$T,Orders!T1754)&lt;=10,"Endirim Yoxdur")</f>
        <v>Endirim Yoxdur</v>
      </c>
    </row>
    <row r="1755" spans="3:5" x14ac:dyDescent="0.25">
      <c r="C1755" s="26" t="str">
        <f>IF(Orders!U1755&gt;500,"Yüksək Satış","Aşağı Satış")</f>
        <v>Aşağı Satış</v>
      </c>
      <c r="D1755" s="26" t="str">
        <f>IF(Orders!U1755&gt;500,IF(Orders!E1755="First Class",IF(Orders!W1755=0,"VIP","Special"),"Formal"),"Normal")</f>
        <v>Normal</v>
      </c>
      <c r="E1755" s="26" cm="1">
        <f t="array" ref="E1755">_xlfn.IFS(Orders!W1755=0,"Endirim Yoxdur",SUMIFS(Orders!$V:$V,Orders!$T:$T,Orders!T1755)&gt;10,ROUND(Orders!W1755*1.15,2),SUMIFS(Orders!$V:$V,Orders!$T:$T,Orders!T1755)&lt;=10,"Endirim Yoxdur")</f>
        <v>0.23</v>
      </c>
    </row>
    <row r="1756" spans="3:5" x14ac:dyDescent="0.25">
      <c r="C1756" s="26" t="str">
        <f>IF(Orders!U1756&gt;500,"Yüksək Satış","Aşağı Satış")</f>
        <v>Aşağı Satış</v>
      </c>
      <c r="D1756" s="26" t="str">
        <f>IF(Orders!U1756&gt;500,IF(Orders!E1756="First Class",IF(Orders!W1756=0,"VIP","Special"),"Formal"),"Normal")</f>
        <v>Normal</v>
      </c>
      <c r="E1756" s="26" cm="1">
        <f t="array" ref="E1756">_xlfn.IFS(Orders!W1756=0,"Endirim Yoxdur",SUMIFS(Orders!$V:$V,Orders!$T:$T,Orders!T1756)&gt;10,ROUND(Orders!W1756*1.15,2),SUMIFS(Orders!$V:$V,Orders!$T:$T,Orders!T1756)&lt;=10,"Endirim Yoxdur")</f>
        <v>0.23</v>
      </c>
    </row>
    <row r="1757" spans="3:5" x14ac:dyDescent="0.25">
      <c r="C1757" s="26" t="str">
        <f>IF(Orders!U1757&gt;500,"Yüksək Satış","Aşağı Satış")</f>
        <v>Yüksək Satış</v>
      </c>
      <c r="D1757" s="26" t="str">
        <f>IF(Orders!U1757&gt;500,IF(Orders!E1757="First Class",IF(Orders!W1757=0,"VIP","Special"),"Formal"),"Normal")</f>
        <v>Formal</v>
      </c>
      <c r="E1757" s="26" cm="1">
        <f t="array" ref="E1757">_xlfn.IFS(Orders!W1757=0,"Endirim Yoxdur",SUMIFS(Orders!$V:$V,Orders!$T:$T,Orders!T1757)&gt;10,ROUND(Orders!W1757*1.15,2),SUMIFS(Orders!$V:$V,Orders!$T:$T,Orders!T1757)&lt;=10,"Endirim Yoxdur")</f>
        <v>0.35</v>
      </c>
    </row>
    <row r="1758" spans="3:5" x14ac:dyDescent="0.25">
      <c r="C1758" s="26" t="str">
        <f>IF(Orders!U1758&gt;500,"Yüksək Satış","Aşağı Satış")</f>
        <v>Yüksək Satış</v>
      </c>
      <c r="D1758" s="26" t="str">
        <f>IF(Orders!U1758&gt;500,IF(Orders!E1758="First Class",IF(Orders!W1758=0,"VIP","Special"),"Formal"),"Normal")</f>
        <v>VIP</v>
      </c>
      <c r="E1758" s="26" t="str" cm="1">
        <f t="array" ref="E1758">_xlfn.IFS(Orders!W1758=0,"Endirim Yoxdur",SUMIFS(Orders!$V:$V,Orders!$T:$T,Orders!T1758)&gt;10,ROUND(Orders!W1758*1.15,2),SUMIFS(Orders!$V:$V,Orders!$T:$T,Orders!T1758)&lt;=10,"Endirim Yoxdur")</f>
        <v>Endirim Yoxdur</v>
      </c>
    </row>
    <row r="1759" spans="3:5" x14ac:dyDescent="0.25">
      <c r="C1759" s="26" t="str">
        <f>IF(Orders!U1759&gt;500,"Yüksək Satış","Aşağı Satış")</f>
        <v>Yüksək Satış</v>
      </c>
      <c r="D1759" s="26" t="str">
        <f>IF(Orders!U1759&gt;500,IF(Orders!E1759="First Class",IF(Orders!W1759=0,"VIP","Special"),"Formal"),"Normal")</f>
        <v>Formal</v>
      </c>
      <c r="E1759" s="26" cm="1">
        <f t="array" ref="E1759">_xlfn.IFS(Orders!W1759=0,"Endirim Yoxdur",SUMIFS(Orders!$V:$V,Orders!$T:$T,Orders!T1759)&gt;10,ROUND(Orders!W1759*1.15,2),SUMIFS(Orders!$V:$V,Orders!$T:$T,Orders!T1759)&lt;=10,"Endirim Yoxdur")</f>
        <v>0.35</v>
      </c>
    </row>
    <row r="1760" spans="3:5" x14ac:dyDescent="0.25">
      <c r="C1760" s="26" t="str">
        <f>IF(Orders!U1760&gt;500,"Yüksək Satış","Aşağı Satış")</f>
        <v>Aşağı Satış</v>
      </c>
      <c r="D1760" s="26" t="str">
        <f>IF(Orders!U1760&gt;500,IF(Orders!E1760="First Class",IF(Orders!W1760=0,"VIP","Special"),"Formal"),"Normal")</f>
        <v>Normal</v>
      </c>
      <c r="E1760" s="26" cm="1">
        <f t="array" ref="E1760">_xlfn.IFS(Orders!W1760=0,"Endirim Yoxdur",SUMIFS(Orders!$V:$V,Orders!$T:$T,Orders!T1760)&gt;10,ROUND(Orders!W1760*1.15,2),SUMIFS(Orders!$V:$V,Orders!$T:$T,Orders!T1760)&lt;=10,"Endirim Yoxdur")</f>
        <v>0.23</v>
      </c>
    </row>
    <row r="1761" spans="3:5" x14ac:dyDescent="0.25">
      <c r="C1761" s="26" t="str">
        <f>IF(Orders!U1761&gt;500,"Yüksək Satış","Aşağı Satış")</f>
        <v>Aşağı Satış</v>
      </c>
      <c r="D1761" s="26" t="str">
        <f>IF(Orders!U1761&gt;500,IF(Orders!E1761="First Class",IF(Orders!W1761=0,"VIP","Special"),"Formal"),"Normal")</f>
        <v>Normal</v>
      </c>
      <c r="E1761" s="26" t="str" cm="1">
        <f t="array" ref="E1761">_xlfn.IFS(Orders!W1761=0,"Endirim Yoxdur",SUMIFS(Orders!$V:$V,Orders!$T:$T,Orders!T1761)&gt;10,ROUND(Orders!W1761*1.15,2),SUMIFS(Orders!$V:$V,Orders!$T:$T,Orders!T1761)&lt;=10,"Endirim Yoxdur")</f>
        <v>Endirim Yoxdur</v>
      </c>
    </row>
    <row r="1762" spans="3:5" x14ac:dyDescent="0.25">
      <c r="C1762" s="26" t="str">
        <f>IF(Orders!U1762&gt;500,"Yüksək Satış","Aşağı Satış")</f>
        <v>Aşağı Satış</v>
      </c>
      <c r="D1762" s="26" t="str">
        <f>IF(Orders!U1762&gt;500,IF(Orders!E1762="First Class",IF(Orders!W1762=0,"VIP","Special"),"Formal"),"Normal")</f>
        <v>Normal</v>
      </c>
      <c r="E1762" s="26" t="str" cm="1">
        <f t="array" ref="E1762">_xlfn.IFS(Orders!W1762=0,"Endirim Yoxdur",SUMIFS(Orders!$V:$V,Orders!$T:$T,Orders!T1762)&gt;10,ROUND(Orders!W1762*1.15,2),SUMIFS(Orders!$V:$V,Orders!$T:$T,Orders!T1762)&lt;=10,"Endirim Yoxdur")</f>
        <v>Endirim Yoxdur</v>
      </c>
    </row>
    <row r="1763" spans="3:5" x14ac:dyDescent="0.25">
      <c r="C1763" s="26" t="str">
        <f>IF(Orders!U1763&gt;500,"Yüksək Satış","Aşağı Satış")</f>
        <v>Aşağı Satış</v>
      </c>
      <c r="D1763" s="26" t="str">
        <f>IF(Orders!U1763&gt;500,IF(Orders!E1763="First Class",IF(Orders!W1763=0,"VIP","Special"),"Formal"),"Normal")</f>
        <v>Normal</v>
      </c>
      <c r="E1763" s="26" t="str" cm="1">
        <f t="array" ref="E1763">_xlfn.IFS(Orders!W1763=0,"Endirim Yoxdur",SUMIFS(Orders!$V:$V,Orders!$T:$T,Orders!T1763)&gt;10,ROUND(Orders!W1763*1.15,2),SUMIFS(Orders!$V:$V,Orders!$T:$T,Orders!T1763)&lt;=10,"Endirim Yoxdur")</f>
        <v>Endirim Yoxdur</v>
      </c>
    </row>
    <row r="1764" spans="3:5" x14ac:dyDescent="0.25">
      <c r="C1764" s="26" t="str">
        <f>IF(Orders!U1764&gt;500,"Yüksək Satış","Aşağı Satış")</f>
        <v>Aşağı Satış</v>
      </c>
      <c r="D1764" s="26" t="str">
        <f>IF(Orders!U1764&gt;500,IF(Orders!E1764="First Class",IF(Orders!W1764=0,"VIP","Special"),"Formal"),"Normal")</f>
        <v>Normal</v>
      </c>
      <c r="E1764" s="26" t="str" cm="1">
        <f t="array" ref="E1764">_xlfn.IFS(Orders!W1764=0,"Endirim Yoxdur",SUMIFS(Orders!$V:$V,Orders!$T:$T,Orders!T1764)&gt;10,ROUND(Orders!W1764*1.15,2),SUMIFS(Orders!$V:$V,Orders!$T:$T,Orders!T1764)&lt;=10,"Endirim Yoxdur")</f>
        <v>Endirim Yoxdur</v>
      </c>
    </row>
    <row r="1765" spans="3:5" x14ac:dyDescent="0.25">
      <c r="C1765" s="26" t="str">
        <f>IF(Orders!U1765&gt;500,"Yüksək Satış","Aşağı Satış")</f>
        <v>Aşağı Satış</v>
      </c>
      <c r="D1765" s="26" t="str">
        <f>IF(Orders!U1765&gt;500,IF(Orders!E1765="First Class",IF(Orders!W1765=0,"VIP","Special"),"Formal"),"Normal")</f>
        <v>Normal</v>
      </c>
      <c r="E1765" s="26" cm="1">
        <f t="array" ref="E1765">_xlfn.IFS(Orders!W1765=0,"Endirim Yoxdur",SUMIFS(Orders!$V:$V,Orders!$T:$T,Orders!T1765)&gt;10,ROUND(Orders!W1765*1.15,2),SUMIFS(Orders!$V:$V,Orders!$T:$T,Orders!T1765)&lt;=10,"Endirim Yoxdur")</f>
        <v>0.23</v>
      </c>
    </row>
    <row r="1766" spans="3:5" x14ac:dyDescent="0.25">
      <c r="C1766" s="26" t="str">
        <f>IF(Orders!U1766&gt;500,"Yüksək Satış","Aşağı Satış")</f>
        <v>Yüksək Satış</v>
      </c>
      <c r="D1766" s="26" t="str">
        <f>IF(Orders!U1766&gt;500,IF(Orders!E1766="First Class",IF(Orders!W1766=0,"VIP","Special"),"Formal"),"Normal")</f>
        <v>Formal</v>
      </c>
      <c r="E1766" s="26" t="str" cm="1">
        <f t="array" ref="E1766">_xlfn.IFS(Orders!W1766=0,"Endirim Yoxdur",SUMIFS(Orders!$V:$V,Orders!$T:$T,Orders!T1766)&gt;10,ROUND(Orders!W1766*1.15,2),SUMIFS(Orders!$V:$V,Orders!$T:$T,Orders!T1766)&lt;=10,"Endirim Yoxdur")</f>
        <v>Endirim Yoxdur</v>
      </c>
    </row>
    <row r="1767" spans="3:5" x14ac:dyDescent="0.25">
      <c r="C1767" s="26" t="str">
        <f>IF(Orders!U1767&gt;500,"Yüksək Satış","Aşağı Satış")</f>
        <v>Aşağı Satış</v>
      </c>
      <c r="D1767" s="26" t="str">
        <f>IF(Orders!U1767&gt;500,IF(Orders!E1767="First Class",IF(Orders!W1767=0,"VIP","Special"),"Formal"),"Normal")</f>
        <v>Normal</v>
      </c>
      <c r="E1767" s="26" cm="1">
        <f t="array" ref="E1767">_xlfn.IFS(Orders!W1767=0,"Endirim Yoxdur",SUMIFS(Orders!$V:$V,Orders!$T:$T,Orders!T1767)&gt;10,ROUND(Orders!W1767*1.15,2),SUMIFS(Orders!$V:$V,Orders!$T:$T,Orders!T1767)&lt;=10,"Endirim Yoxdur")</f>
        <v>0.23</v>
      </c>
    </row>
    <row r="1768" spans="3:5" x14ac:dyDescent="0.25">
      <c r="C1768" s="26" t="str">
        <f>IF(Orders!U1768&gt;500,"Yüksək Satış","Aşağı Satış")</f>
        <v>Aşağı Satış</v>
      </c>
      <c r="D1768" s="26" t="str">
        <f>IF(Orders!U1768&gt;500,IF(Orders!E1768="First Class",IF(Orders!W1768=0,"VIP","Special"),"Formal"),"Normal")</f>
        <v>Normal</v>
      </c>
      <c r="E1768" s="26" t="str" cm="1">
        <f t="array" ref="E1768">_xlfn.IFS(Orders!W1768=0,"Endirim Yoxdur",SUMIFS(Orders!$V:$V,Orders!$T:$T,Orders!T1768)&gt;10,ROUND(Orders!W1768*1.15,2),SUMIFS(Orders!$V:$V,Orders!$T:$T,Orders!T1768)&lt;=10,"Endirim Yoxdur")</f>
        <v>Endirim Yoxdur</v>
      </c>
    </row>
    <row r="1769" spans="3:5" x14ac:dyDescent="0.25">
      <c r="C1769" s="26" t="str">
        <f>IF(Orders!U1769&gt;500,"Yüksək Satış","Aşağı Satış")</f>
        <v>Yüksək Satış</v>
      </c>
      <c r="D1769" s="26" t="str">
        <f>IF(Orders!U1769&gt;500,IF(Orders!E1769="First Class",IF(Orders!W1769=0,"VIP","Special"),"Formal"),"Normal")</f>
        <v>Special</v>
      </c>
      <c r="E1769" s="26" cm="1">
        <f t="array" ref="E1769">_xlfn.IFS(Orders!W1769=0,"Endirim Yoxdur",SUMIFS(Orders!$V:$V,Orders!$T:$T,Orders!T1769)&gt;10,ROUND(Orders!W1769*1.15,2),SUMIFS(Orders!$V:$V,Orders!$T:$T,Orders!T1769)&lt;=10,"Endirim Yoxdur")</f>
        <v>0.23</v>
      </c>
    </row>
    <row r="1770" spans="3:5" x14ac:dyDescent="0.25">
      <c r="C1770" s="26" t="str">
        <f>IF(Orders!U1770&gt;500,"Yüksək Satış","Aşağı Satış")</f>
        <v>Aşağı Satış</v>
      </c>
      <c r="D1770" s="26" t="str">
        <f>IF(Orders!U1770&gt;500,IF(Orders!E1770="First Class",IF(Orders!W1770=0,"VIP","Special"),"Formal"),"Normal")</f>
        <v>Normal</v>
      </c>
      <c r="E1770" s="26" t="str" cm="1">
        <f t="array" ref="E1770">_xlfn.IFS(Orders!W1770=0,"Endirim Yoxdur",SUMIFS(Orders!$V:$V,Orders!$T:$T,Orders!T1770)&gt;10,ROUND(Orders!W1770*1.15,2),SUMIFS(Orders!$V:$V,Orders!$T:$T,Orders!T1770)&lt;=10,"Endirim Yoxdur")</f>
        <v>Endirim Yoxdur</v>
      </c>
    </row>
    <row r="1771" spans="3:5" x14ac:dyDescent="0.25">
      <c r="C1771" s="26" t="str">
        <f>IF(Orders!U1771&gt;500,"Yüksək Satış","Aşağı Satış")</f>
        <v>Aşağı Satış</v>
      </c>
      <c r="D1771" s="26" t="str">
        <f>IF(Orders!U1771&gt;500,IF(Orders!E1771="First Class",IF(Orders!W1771=0,"VIP","Special"),"Formal"),"Normal")</f>
        <v>Normal</v>
      </c>
      <c r="E1771" s="26" cm="1">
        <f t="array" ref="E1771">_xlfn.IFS(Orders!W1771=0,"Endirim Yoxdur",SUMIFS(Orders!$V:$V,Orders!$T:$T,Orders!T1771)&gt;10,ROUND(Orders!W1771*1.15,2),SUMIFS(Orders!$V:$V,Orders!$T:$T,Orders!T1771)&lt;=10,"Endirim Yoxdur")</f>
        <v>0.69</v>
      </c>
    </row>
    <row r="1772" spans="3:5" x14ac:dyDescent="0.25">
      <c r="C1772" s="26" t="str">
        <f>IF(Orders!U1772&gt;500,"Yüksək Satış","Aşağı Satış")</f>
        <v>Aşağı Satış</v>
      </c>
      <c r="D1772" s="26" t="str">
        <f>IF(Orders!U1772&gt;500,IF(Orders!E1772="First Class",IF(Orders!W1772=0,"VIP","Special"),"Formal"),"Normal")</f>
        <v>Normal</v>
      </c>
      <c r="E1772" s="26" cm="1">
        <f t="array" ref="E1772">_xlfn.IFS(Orders!W1772=0,"Endirim Yoxdur",SUMIFS(Orders!$V:$V,Orders!$T:$T,Orders!T1772)&gt;10,ROUND(Orders!W1772*1.15,2),SUMIFS(Orders!$V:$V,Orders!$T:$T,Orders!T1772)&lt;=10,"Endirim Yoxdur")</f>
        <v>0.69</v>
      </c>
    </row>
    <row r="1773" spans="3:5" x14ac:dyDescent="0.25">
      <c r="C1773" s="26" t="str">
        <f>IF(Orders!U1773&gt;500,"Yüksək Satış","Aşağı Satış")</f>
        <v>Aşağı Satış</v>
      </c>
      <c r="D1773" s="26" t="str">
        <f>IF(Orders!U1773&gt;500,IF(Orders!E1773="First Class",IF(Orders!W1773=0,"VIP","Special"),"Formal"),"Normal")</f>
        <v>Normal</v>
      </c>
      <c r="E1773" s="26" t="str" cm="1">
        <f t="array" ref="E1773">_xlfn.IFS(Orders!W1773=0,"Endirim Yoxdur",SUMIFS(Orders!$V:$V,Orders!$T:$T,Orders!T1773)&gt;10,ROUND(Orders!W1773*1.15,2),SUMIFS(Orders!$V:$V,Orders!$T:$T,Orders!T1773)&lt;=10,"Endirim Yoxdur")</f>
        <v>Endirim Yoxdur</v>
      </c>
    </row>
    <row r="1774" spans="3:5" x14ac:dyDescent="0.25">
      <c r="C1774" s="26" t="str">
        <f>IF(Orders!U1774&gt;500,"Yüksək Satış","Aşağı Satış")</f>
        <v>Aşağı Satış</v>
      </c>
      <c r="D1774" s="26" t="str">
        <f>IF(Orders!U1774&gt;500,IF(Orders!E1774="First Class",IF(Orders!W1774=0,"VIP","Special"),"Formal"),"Normal")</f>
        <v>Normal</v>
      </c>
      <c r="E1774" s="26" cm="1">
        <f t="array" ref="E1774">_xlfn.IFS(Orders!W1774=0,"Endirim Yoxdur",SUMIFS(Orders!$V:$V,Orders!$T:$T,Orders!T1774)&gt;10,ROUND(Orders!W1774*1.15,2),SUMIFS(Orders!$V:$V,Orders!$T:$T,Orders!T1774)&lt;=10,"Endirim Yoxdur")</f>
        <v>0.92</v>
      </c>
    </row>
    <row r="1775" spans="3:5" x14ac:dyDescent="0.25">
      <c r="C1775" s="26" t="str">
        <f>IF(Orders!U1775&gt;500,"Yüksək Satış","Aşağı Satış")</f>
        <v>Aşağı Satış</v>
      </c>
      <c r="D1775" s="26" t="str">
        <f>IF(Orders!U1775&gt;500,IF(Orders!E1775="First Class",IF(Orders!W1775=0,"VIP","Special"),"Formal"),"Normal")</f>
        <v>Normal</v>
      </c>
      <c r="E1775" s="26" cm="1">
        <f t="array" ref="E1775">_xlfn.IFS(Orders!W1775=0,"Endirim Yoxdur",SUMIFS(Orders!$V:$V,Orders!$T:$T,Orders!T1775)&gt;10,ROUND(Orders!W1775*1.15,2),SUMIFS(Orders!$V:$V,Orders!$T:$T,Orders!T1775)&lt;=10,"Endirim Yoxdur")</f>
        <v>0.23</v>
      </c>
    </row>
    <row r="1776" spans="3:5" x14ac:dyDescent="0.25">
      <c r="C1776" s="26" t="str">
        <f>IF(Orders!U1776&gt;500,"Yüksək Satış","Aşağı Satış")</f>
        <v>Aşağı Satış</v>
      </c>
      <c r="D1776" s="26" t="str">
        <f>IF(Orders!U1776&gt;500,IF(Orders!E1776="First Class",IF(Orders!W1776=0,"VIP","Special"),"Formal"),"Normal")</f>
        <v>Normal</v>
      </c>
      <c r="E1776" s="26" cm="1">
        <f t="array" ref="E1776">_xlfn.IFS(Orders!W1776=0,"Endirim Yoxdur",SUMIFS(Orders!$V:$V,Orders!$T:$T,Orders!T1776)&gt;10,ROUND(Orders!W1776*1.15,2),SUMIFS(Orders!$V:$V,Orders!$T:$T,Orders!T1776)&lt;=10,"Endirim Yoxdur")</f>
        <v>0.23</v>
      </c>
    </row>
    <row r="1777" spans="3:5" x14ac:dyDescent="0.25">
      <c r="C1777" s="26" t="str">
        <f>IF(Orders!U1777&gt;500,"Yüksək Satış","Aşağı Satış")</f>
        <v>Aşağı Satış</v>
      </c>
      <c r="D1777" s="26" t="str">
        <f>IF(Orders!U1777&gt;500,IF(Orders!E1777="First Class",IF(Orders!W1777=0,"VIP","Special"),"Formal"),"Normal")</f>
        <v>Normal</v>
      </c>
      <c r="E1777" s="26" t="str" cm="1">
        <f t="array" ref="E1777">_xlfn.IFS(Orders!W1777=0,"Endirim Yoxdur",SUMIFS(Orders!$V:$V,Orders!$T:$T,Orders!T1777)&gt;10,ROUND(Orders!W1777*1.15,2),SUMIFS(Orders!$V:$V,Orders!$T:$T,Orders!T1777)&lt;=10,"Endirim Yoxdur")</f>
        <v>Endirim Yoxdur</v>
      </c>
    </row>
    <row r="1778" spans="3:5" x14ac:dyDescent="0.25">
      <c r="C1778" s="26" t="str">
        <f>IF(Orders!U1778&gt;500,"Yüksək Satış","Aşağı Satış")</f>
        <v>Aşağı Satış</v>
      </c>
      <c r="D1778" s="26" t="str">
        <f>IF(Orders!U1778&gt;500,IF(Orders!E1778="First Class",IF(Orders!W1778=0,"VIP","Special"),"Formal"),"Normal")</f>
        <v>Normal</v>
      </c>
      <c r="E1778" s="26" t="str" cm="1">
        <f t="array" ref="E1778">_xlfn.IFS(Orders!W1778=0,"Endirim Yoxdur",SUMIFS(Orders!$V:$V,Orders!$T:$T,Orders!T1778)&gt;10,ROUND(Orders!W1778*1.15,2),SUMIFS(Orders!$V:$V,Orders!$T:$T,Orders!T1778)&lt;=10,"Endirim Yoxdur")</f>
        <v>Endirim Yoxdur</v>
      </c>
    </row>
    <row r="1779" spans="3:5" x14ac:dyDescent="0.25">
      <c r="C1779" s="26" t="str">
        <f>IF(Orders!U1779&gt;500,"Yüksək Satış","Aşağı Satış")</f>
        <v>Aşağı Satış</v>
      </c>
      <c r="D1779" s="26" t="str">
        <f>IF(Orders!U1779&gt;500,IF(Orders!E1779="First Class",IF(Orders!W1779=0,"VIP","Special"),"Formal"),"Normal")</f>
        <v>Normal</v>
      </c>
      <c r="E1779" s="26" t="str" cm="1">
        <f t="array" ref="E1779">_xlfn.IFS(Orders!W1779=0,"Endirim Yoxdur",SUMIFS(Orders!$V:$V,Orders!$T:$T,Orders!T1779)&gt;10,ROUND(Orders!W1779*1.15,2),SUMIFS(Orders!$V:$V,Orders!$T:$T,Orders!T1779)&lt;=10,"Endirim Yoxdur")</f>
        <v>Endirim Yoxdur</v>
      </c>
    </row>
    <row r="1780" spans="3:5" x14ac:dyDescent="0.25">
      <c r="C1780" s="26" t="str">
        <f>IF(Orders!U1780&gt;500,"Yüksək Satış","Aşağı Satış")</f>
        <v>Aşağı Satış</v>
      </c>
      <c r="D1780" s="26" t="str">
        <f>IF(Orders!U1780&gt;500,IF(Orders!E1780="First Class",IF(Orders!W1780=0,"VIP","Special"),"Formal"),"Normal")</f>
        <v>Normal</v>
      </c>
      <c r="E1780" s="26" t="str" cm="1">
        <f t="array" ref="E1780">_xlfn.IFS(Orders!W1780=0,"Endirim Yoxdur",SUMIFS(Orders!$V:$V,Orders!$T:$T,Orders!T1780)&gt;10,ROUND(Orders!W1780*1.15,2),SUMIFS(Orders!$V:$V,Orders!$T:$T,Orders!T1780)&lt;=10,"Endirim Yoxdur")</f>
        <v>Endirim Yoxdur</v>
      </c>
    </row>
    <row r="1781" spans="3:5" x14ac:dyDescent="0.25">
      <c r="C1781" s="26" t="str">
        <f>IF(Orders!U1781&gt;500,"Yüksək Satış","Aşağı Satış")</f>
        <v>Aşağı Satış</v>
      </c>
      <c r="D1781" s="26" t="str">
        <f>IF(Orders!U1781&gt;500,IF(Orders!E1781="First Class",IF(Orders!W1781=0,"VIP","Special"),"Formal"),"Normal")</f>
        <v>Normal</v>
      </c>
      <c r="E1781" s="26" cm="1">
        <f t="array" ref="E1781">_xlfn.IFS(Orders!W1781=0,"Endirim Yoxdur",SUMIFS(Orders!$V:$V,Orders!$T:$T,Orders!T1781)&gt;10,ROUND(Orders!W1781*1.15,2),SUMIFS(Orders!$V:$V,Orders!$T:$T,Orders!T1781)&lt;=10,"Endirim Yoxdur")</f>
        <v>0.23</v>
      </c>
    </row>
    <row r="1782" spans="3:5" x14ac:dyDescent="0.25">
      <c r="C1782" s="26" t="str">
        <f>IF(Orders!U1782&gt;500,"Yüksək Satış","Aşağı Satış")</f>
        <v>Aşağı Satış</v>
      </c>
      <c r="D1782" s="26" t="str">
        <f>IF(Orders!U1782&gt;500,IF(Orders!E1782="First Class",IF(Orders!W1782=0,"VIP","Special"),"Formal"),"Normal")</f>
        <v>Normal</v>
      </c>
      <c r="E1782" s="26" t="str" cm="1">
        <f t="array" ref="E1782">_xlfn.IFS(Orders!W1782=0,"Endirim Yoxdur",SUMIFS(Orders!$V:$V,Orders!$T:$T,Orders!T1782)&gt;10,ROUND(Orders!W1782*1.15,2),SUMIFS(Orders!$V:$V,Orders!$T:$T,Orders!T1782)&lt;=10,"Endirim Yoxdur")</f>
        <v>Endirim Yoxdur</v>
      </c>
    </row>
    <row r="1783" spans="3:5" x14ac:dyDescent="0.25">
      <c r="C1783" s="26" t="str">
        <f>IF(Orders!U1783&gt;500,"Yüksək Satış","Aşağı Satış")</f>
        <v>Aşağı Satış</v>
      </c>
      <c r="D1783" s="26" t="str">
        <f>IF(Orders!U1783&gt;500,IF(Orders!E1783="First Class",IF(Orders!W1783=0,"VIP","Special"),"Formal"),"Normal")</f>
        <v>Normal</v>
      </c>
      <c r="E1783" s="26" cm="1">
        <f t="array" ref="E1783">_xlfn.IFS(Orders!W1783=0,"Endirim Yoxdur",SUMIFS(Orders!$V:$V,Orders!$T:$T,Orders!T1783)&gt;10,ROUND(Orders!W1783*1.15,2),SUMIFS(Orders!$V:$V,Orders!$T:$T,Orders!T1783)&lt;=10,"Endirim Yoxdur")</f>
        <v>0.69</v>
      </c>
    </row>
    <row r="1784" spans="3:5" x14ac:dyDescent="0.25">
      <c r="C1784" s="26" t="str">
        <f>IF(Orders!U1784&gt;500,"Yüksək Satış","Aşağı Satış")</f>
        <v>Aşağı Satış</v>
      </c>
      <c r="D1784" s="26" t="str">
        <f>IF(Orders!U1784&gt;500,IF(Orders!E1784="First Class",IF(Orders!W1784=0,"VIP","Special"),"Formal"),"Normal")</f>
        <v>Normal</v>
      </c>
      <c r="E1784" s="26" cm="1">
        <f t="array" ref="E1784">_xlfn.IFS(Orders!W1784=0,"Endirim Yoxdur",SUMIFS(Orders!$V:$V,Orders!$T:$T,Orders!T1784)&gt;10,ROUND(Orders!W1784*1.15,2),SUMIFS(Orders!$V:$V,Orders!$T:$T,Orders!T1784)&lt;=10,"Endirim Yoxdur")</f>
        <v>0.69</v>
      </c>
    </row>
    <row r="1785" spans="3:5" x14ac:dyDescent="0.25">
      <c r="C1785" s="26" t="str">
        <f>IF(Orders!U1785&gt;500,"Yüksək Satış","Aşağı Satış")</f>
        <v>Aşağı Satış</v>
      </c>
      <c r="D1785" s="26" t="str">
        <f>IF(Orders!U1785&gt;500,IF(Orders!E1785="First Class",IF(Orders!W1785=0,"VIP","Special"),"Formal"),"Normal")</f>
        <v>Normal</v>
      </c>
      <c r="E1785" s="26" cm="1">
        <f t="array" ref="E1785">_xlfn.IFS(Orders!W1785=0,"Endirim Yoxdur",SUMIFS(Orders!$V:$V,Orders!$T:$T,Orders!T1785)&gt;10,ROUND(Orders!W1785*1.15,2),SUMIFS(Orders!$V:$V,Orders!$T:$T,Orders!T1785)&lt;=10,"Endirim Yoxdur")</f>
        <v>0.23</v>
      </c>
    </row>
    <row r="1786" spans="3:5" x14ac:dyDescent="0.25">
      <c r="C1786" s="26" t="str">
        <f>IF(Orders!U1786&gt;500,"Yüksək Satış","Aşağı Satış")</f>
        <v>Aşağı Satış</v>
      </c>
      <c r="D1786" s="26" t="str">
        <f>IF(Orders!U1786&gt;500,IF(Orders!E1786="First Class",IF(Orders!W1786=0,"VIP","Special"),"Formal"),"Normal")</f>
        <v>Normal</v>
      </c>
      <c r="E1786" s="26" t="str" cm="1">
        <f t="array" ref="E1786">_xlfn.IFS(Orders!W1786=0,"Endirim Yoxdur",SUMIFS(Orders!$V:$V,Orders!$T:$T,Orders!T1786)&gt;10,ROUND(Orders!W1786*1.15,2),SUMIFS(Orders!$V:$V,Orders!$T:$T,Orders!T1786)&lt;=10,"Endirim Yoxdur")</f>
        <v>Endirim Yoxdur</v>
      </c>
    </row>
    <row r="1787" spans="3:5" x14ac:dyDescent="0.25">
      <c r="C1787" s="26" t="str">
        <f>IF(Orders!U1787&gt;500,"Yüksək Satış","Aşağı Satış")</f>
        <v>Aşağı Satış</v>
      </c>
      <c r="D1787" s="26" t="str">
        <f>IF(Orders!U1787&gt;500,IF(Orders!E1787="First Class",IF(Orders!W1787=0,"VIP","Special"),"Formal"),"Normal")</f>
        <v>Normal</v>
      </c>
      <c r="E1787" s="26" t="str" cm="1">
        <f t="array" ref="E1787">_xlfn.IFS(Orders!W1787=0,"Endirim Yoxdur",SUMIFS(Orders!$V:$V,Orders!$T:$T,Orders!T1787)&gt;10,ROUND(Orders!W1787*1.15,2),SUMIFS(Orders!$V:$V,Orders!$T:$T,Orders!T1787)&lt;=10,"Endirim Yoxdur")</f>
        <v>Endirim Yoxdur</v>
      </c>
    </row>
    <row r="1788" spans="3:5" x14ac:dyDescent="0.25">
      <c r="C1788" s="26" t="str">
        <f>IF(Orders!U1788&gt;500,"Yüksək Satış","Aşağı Satış")</f>
        <v>Aşağı Satış</v>
      </c>
      <c r="D1788" s="26" t="str">
        <f>IF(Orders!U1788&gt;500,IF(Orders!E1788="First Class",IF(Orders!W1788=0,"VIP","Special"),"Formal"),"Normal")</f>
        <v>Normal</v>
      </c>
      <c r="E1788" s="26" t="str" cm="1">
        <f t="array" ref="E1788">_xlfn.IFS(Orders!W1788=0,"Endirim Yoxdur",SUMIFS(Orders!$V:$V,Orders!$T:$T,Orders!T1788)&gt;10,ROUND(Orders!W1788*1.15,2),SUMIFS(Orders!$V:$V,Orders!$T:$T,Orders!T1788)&lt;=10,"Endirim Yoxdur")</f>
        <v>Endirim Yoxdur</v>
      </c>
    </row>
    <row r="1789" spans="3:5" x14ac:dyDescent="0.25">
      <c r="C1789" s="26" t="str">
        <f>IF(Orders!U1789&gt;500,"Yüksək Satış","Aşağı Satış")</f>
        <v>Aşağı Satış</v>
      </c>
      <c r="D1789" s="26" t="str">
        <f>IF(Orders!U1789&gt;500,IF(Orders!E1789="First Class",IF(Orders!W1789=0,"VIP","Special"),"Formal"),"Normal")</f>
        <v>Normal</v>
      </c>
      <c r="E1789" s="26" t="str" cm="1">
        <f t="array" ref="E1789">_xlfn.IFS(Orders!W1789=0,"Endirim Yoxdur",SUMIFS(Orders!$V:$V,Orders!$T:$T,Orders!T1789)&gt;10,ROUND(Orders!W1789*1.15,2),SUMIFS(Orders!$V:$V,Orders!$T:$T,Orders!T1789)&lt;=10,"Endirim Yoxdur")</f>
        <v>Endirim Yoxdur</v>
      </c>
    </row>
    <row r="1790" spans="3:5" x14ac:dyDescent="0.25">
      <c r="C1790" s="26" t="str">
        <f>IF(Orders!U1790&gt;500,"Yüksək Satış","Aşağı Satış")</f>
        <v>Aşağı Satış</v>
      </c>
      <c r="D1790" s="26" t="str">
        <f>IF(Orders!U1790&gt;500,IF(Orders!E1790="First Class",IF(Orders!W1790=0,"VIP","Special"),"Formal"),"Normal")</f>
        <v>Normal</v>
      </c>
      <c r="E1790" s="26" t="str" cm="1">
        <f t="array" ref="E1790">_xlfn.IFS(Orders!W1790=0,"Endirim Yoxdur",SUMIFS(Orders!$V:$V,Orders!$T:$T,Orders!T1790)&gt;10,ROUND(Orders!W1790*1.15,2),SUMIFS(Orders!$V:$V,Orders!$T:$T,Orders!T1790)&lt;=10,"Endirim Yoxdur")</f>
        <v>Endirim Yoxdur</v>
      </c>
    </row>
    <row r="1791" spans="3:5" x14ac:dyDescent="0.25">
      <c r="C1791" s="26" t="str">
        <f>IF(Orders!U1791&gt;500,"Yüksək Satış","Aşağı Satış")</f>
        <v>Aşağı Satış</v>
      </c>
      <c r="D1791" s="26" t="str">
        <f>IF(Orders!U1791&gt;500,IF(Orders!E1791="First Class",IF(Orders!W1791=0,"VIP","Special"),"Formal"),"Normal")</f>
        <v>Normal</v>
      </c>
      <c r="E1791" s="26" t="str" cm="1">
        <f t="array" ref="E1791">_xlfn.IFS(Orders!W1791=0,"Endirim Yoxdur",SUMIFS(Orders!$V:$V,Orders!$T:$T,Orders!T1791)&gt;10,ROUND(Orders!W1791*1.15,2),SUMIFS(Orders!$V:$V,Orders!$T:$T,Orders!T1791)&lt;=10,"Endirim Yoxdur")</f>
        <v>Endirim Yoxdur</v>
      </c>
    </row>
    <row r="1792" spans="3:5" x14ac:dyDescent="0.25">
      <c r="C1792" s="26" t="str">
        <f>IF(Orders!U1792&gt;500,"Yüksək Satış","Aşağı Satış")</f>
        <v>Yüksək Satış</v>
      </c>
      <c r="D1792" s="26" t="str">
        <f>IF(Orders!U1792&gt;500,IF(Orders!E1792="First Class",IF(Orders!W1792=0,"VIP","Special"),"Formal"),"Normal")</f>
        <v>Formal</v>
      </c>
      <c r="E1792" s="26" t="str" cm="1">
        <f t="array" ref="E1792">_xlfn.IFS(Orders!W1792=0,"Endirim Yoxdur",SUMIFS(Orders!$V:$V,Orders!$T:$T,Orders!T1792)&gt;10,ROUND(Orders!W1792*1.15,2),SUMIFS(Orders!$V:$V,Orders!$T:$T,Orders!T1792)&lt;=10,"Endirim Yoxdur")</f>
        <v>Endirim Yoxdur</v>
      </c>
    </row>
    <row r="1793" spans="3:5" x14ac:dyDescent="0.25">
      <c r="C1793" s="26" t="str">
        <f>IF(Orders!U1793&gt;500,"Yüksək Satış","Aşağı Satış")</f>
        <v>Aşağı Satış</v>
      </c>
      <c r="D1793" s="26" t="str">
        <f>IF(Orders!U1793&gt;500,IF(Orders!E1793="First Class",IF(Orders!W1793=0,"VIP","Special"),"Formal"),"Normal")</f>
        <v>Normal</v>
      </c>
      <c r="E1793" s="26" t="str" cm="1">
        <f t="array" ref="E1793">_xlfn.IFS(Orders!W1793=0,"Endirim Yoxdur",SUMIFS(Orders!$V:$V,Orders!$T:$T,Orders!T1793)&gt;10,ROUND(Orders!W1793*1.15,2),SUMIFS(Orders!$V:$V,Orders!$T:$T,Orders!T1793)&lt;=10,"Endirim Yoxdur")</f>
        <v>Endirim Yoxdur</v>
      </c>
    </row>
    <row r="1794" spans="3:5" x14ac:dyDescent="0.25">
      <c r="C1794" s="26" t="str">
        <f>IF(Orders!U1794&gt;500,"Yüksək Satış","Aşağı Satış")</f>
        <v>Aşağı Satış</v>
      </c>
      <c r="D1794" s="26" t="str">
        <f>IF(Orders!U1794&gt;500,IF(Orders!E1794="First Class",IF(Orders!W1794=0,"VIP","Special"),"Formal"),"Normal")</f>
        <v>Normal</v>
      </c>
      <c r="E1794" s="26" cm="1">
        <f t="array" ref="E1794">_xlfn.IFS(Orders!W1794=0,"Endirim Yoxdur",SUMIFS(Orders!$V:$V,Orders!$T:$T,Orders!T1794)&gt;10,ROUND(Orders!W1794*1.15,2),SUMIFS(Orders!$V:$V,Orders!$T:$T,Orders!T1794)&lt;=10,"Endirim Yoxdur")</f>
        <v>0.81</v>
      </c>
    </row>
    <row r="1795" spans="3:5" x14ac:dyDescent="0.25">
      <c r="C1795" s="26" t="str">
        <f>IF(Orders!U1795&gt;500,"Yüksək Satış","Aşağı Satış")</f>
        <v>Aşağı Satış</v>
      </c>
      <c r="D1795" s="26" t="str">
        <f>IF(Orders!U1795&gt;500,IF(Orders!E1795="First Class",IF(Orders!W1795=0,"VIP","Special"),"Formal"),"Normal")</f>
        <v>Normal</v>
      </c>
      <c r="E1795" s="26" cm="1">
        <f t="array" ref="E1795">_xlfn.IFS(Orders!W1795=0,"Endirim Yoxdur",SUMIFS(Orders!$V:$V,Orders!$T:$T,Orders!T1795)&gt;10,ROUND(Orders!W1795*1.15,2),SUMIFS(Orders!$V:$V,Orders!$T:$T,Orders!T1795)&lt;=10,"Endirim Yoxdur")</f>
        <v>0.23</v>
      </c>
    </row>
    <row r="1796" spans="3:5" x14ac:dyDescent="0.25">
      <c r="C1796" s="26" t="str">
        <f>IF(Orders!U1796&gt;500,"Yüksək Satış","Aşağı Satış")</f>
        <v>Aşağı Satış</v>
      </c>
      <c r="D1796" s="26" t="str">
        <f>IF(Orders!U1796&gt;500,IF(Orders!E1796="First Class",IF(Orders!W1796=0,"VIP","Special"),"Formal"),"Normal")</f>
        <v>Normal</v>
      </c>
      <c r="E1796" s="26" t="str" cm="1">
        <f t="array" ref="E1796">_xlfn.IFS(Orders!W1796=0,"Endirim Yoxdur",SUMIFS(Orders!$V:$V,Orders!$T:$T,Orders!T1796)&gt;10,ROUND(Orders!W1796*1.15,2),SUMIFS(Orders!$V:$V,Orders!$T:$T,Orders!T1796)&lt;=10,"Endirim Yoxdur")</f>
        <v>Endirim Yoxdur</v>
      </c>
    </row>
    <row r="1797" spans="3:5" x14ac:dyDescent="0.25">
      <c r="C1797" s="26" t="str">
        <f>IF(Orders!U1797&gt;500,"Yüksək Satış","Aşağı Satış")</f>
        <v>Aşağı Satış</v>
      </c>
      <c r="D1797" s="26" t="str">
        <f>IF(Orders!U1797&gt;500,IF(Orders!E1797="First Class",IF(Orders!W1797=0,"VIP","Special"),"Formal"),"Normal")</f>
        <v>Normal</v>
      </c>
      <c r="E1797" s="26" cm="1">
        <f t="array" ref="E1797">_xlfn.IFS(Orders!W1797=0,"Endirim Yoxdur",SUMIFS(Orders!$V:$V,Orders!$T:$T,Orders!T1797)&gt;10,ROUND(Orders!W1797*1.15,2),SUMIFS(Orders!$V:$V,Orders!$T:$T,Orders!T1797)&lt;=10,"Endirim Yoxdur")</f>
        <v>0.23</v>
      </c>
    </row>
    <row r="1798" spans="3:5" x14ac:dyDescent="0.25">
      <c r="C1798" s="26" t="str">
        <f>IF(Orders!U1798&gt;500,"Yüksək Satış","Aşağı Satış")</f>
        <v>Aşağı Satış</v>
      </c>
      <c r="D1798" s="26" t="str">
        <f>IF(Orders!U1798&gt;500,IF(Orders!E1798="First Class",IF(Orders!W1798=0,"VIP","Special"),"Formal"),"Normal")</f>
        <v>Normal</v>
      </c>
      <c r="E1798" s="26" t="str" cm="1">
        <f t="array" ref="E1798">_xlfn.IFS(Orders!W1798=0,"Endirim Yoxdur",SUMIFS(Orders!$V:$V,Orders!$T:$T,Orders!T1798)&gt;10,ROUND(Orders!W1798*1.15,2),SUMIFS(Orders!$V:$V,Orders!$T:$T,Orders!T1798)&lt;=10,"Endirim Yoxdur")</f>
        <v>Endirim Yoxdur</v>
      </c>
    </row>
    <row r="1799" spans="3:5" x14ac:dyDescent="0.25">
      <c r="C1799" s="26" t="str">
        <f>IF(Orders!U1799&gt;500,"Yüksək Satış","Aşağı Satış")</f>
        <v>Aşağı Satış</v>
      </c>
      <c r="D1799" s="26" t="str">
        <f>IF(Orders!U1799&gt;500,IF(Orders!E1799="First Class",IF(Orders!W1799=0,"VIP","Special"),"Formal"),"Normal")</f>
        <v>Normal</v>
      </c>
      <c r="E1799" s="26" cm="1">
        <f t="array" ref="E1799">_xlfn.IFS(Orders!W1799=0,"Endirim Yoxdur",SUMIFS(Orders!$V:$V,Orders!$T:$T,Orders!T1799)&gt;10,ROUND(Orders!W1799*1.15,2),SUMIFS(Orders!$V:$V,Orders!$T:$T,Orders!T1799)&lt;=10,"Endirim Yoxdur")</f>
        <v>0.23</v>
      </c>
    </row>
    <row r="1800" spans="3:5" x14ac:dyDescent="0.25">
      <c r="C1800" s="26" t="str">
        <f>IF(Orders!U1800&gt;500,"Yüksək Satış","Aşağı Satış")</f>
        <v>Aşağı Satış</v>
      </c>
      <c r="D1800" s="26" t="str">
        <f>IF(Orders!U1800&gt;500,IF(Orders!E1800="First Class",IF(Orders!W1800=0,"VIP","Special"),"Formal"),"Normal")</f>
        <v>Normal</v>
      </c>
      <c r="E1800" s="26" cm="1">
        <f t="array" ref="E1800">_xlfn.IFS(Orders!W1800=0,"Endirim Yoxdur",SUMIFS(Orders!$V:$V,Orders!$T:$T,Orders!T1800)&gt;10,ROUND(Orders!W1800*1.15,2),SUMIFS(Orders!$V:$V,Orders!$T:$T,Orders!T1800)&lt;=10,"Endirim Yoxdur")</f>
        <v>0.23</v>
      </c>
    </row>
    <row r="1801" spans="3:5" x14ac:dyDescent="0.25">
      <c r="C1801" s="26" t="str">
        <f>IF(Orders!U1801&gt;500,"Yüksək Satış","Aşağı Satış")</f>
        <v>Aşağı Satış</v>
      </c>
      <c r="D1801" s="26" t="str">
        <f>IF(Orders!U1801&gt;500,IF(Orders!E1801="First Class",IF(Orders!W1801=0,"VIP","Special"),"Formal"),"Normal")</f>
        <v>Normal</v>
      </c>
      <c r="E1801" s="26" t="str" cm="1">
        <f t="array" ref="E1801">_xlfn.IFS(Orders!W1801=0,"Endirim Yoxdur",SUMIFS(Orders!$V:$V,Orders!$T:$T,Orders!T1801)&gt;10,ROUND(Orders!W1801*1.15,2),SUMIFS(Orders!$V:$V,Orders!$T:$T,Orders!T1801)&lt;=10,"Endirim Yoxdur")</f>
        <v>Endirim Yoxdur</v>
      </c>
    </row>
    <row r="1802" spans="3:5" x14ac:dyDescent="0.25">
      <c r="C1802" s="26" t="str">
        <f>IF(Orders!U1802&gt;500,"Yüksək Satış","Aşağı Satış")</f>
        <v>Aşağı Satış</v>
      </c>
      <c r="D1802" s="26" t="str">
        <f>IF(Orders!U1802&gt;500,IF(Orders!E1802="First Class",IF(Orders!W1802=0,"VIP","Special"),"Formal"),"Normal")</f>
        <v>Normal</v>
      </c>
      <c r="E1802" s="26" cm="1">
        <f t="array" ref="E1802">_xlfn.IFS(Orders!W1802=0,"Endirim Yoxdur",SUMIFS(Orders!$V:$V,Orders!$T:$T,Orders!T1802)&gt;10,ROUND(Orders!W1802*1.15,2),SUMIFS(Orders!$V:$V,Orders!$T:$T,Orders!T1802)&lt;=10,"Endirim Yoxdur")</f>
        <v>0.23</v>
      </c>
    </row>
    <row r="1803" spans="3:5" x14ac:dyDescent="0.25">
      <c r="C1803" s="26" t="str">
        <f>IF(Orders!U1803&gt;500,"Yüksək Satış","Aşağı Satış")</f>
        <v>Aşağı Satış</v>
      </c>
      <c r="D1803" s="26" t="str">
        <f>IF(Orders!U1803&gt;500,IF(Orders!E1803="First Class",IF(Orders!W1803=0,"VIP","Special"),"Formal"),"Normal")</f>
        <v>Normal</v>
      </c>
      <c r="E1803" s="26" cm="1">
        <f t="array" ref="E1803">_xlfn.IFS(Orders!W1803=0,"Endirim Yoxdur",SUMIFS(Orders!$V:$V,Orders!$T:$T,Orders!T1803)&gt;10,ROUND(Orders!W1803*1.15,2),SUMIFS(Orders!$V:$V,Orders!$T:$T,Orders!T1803)&lt;=10,"Endirim Yoxdur")</f>
        <v>0.23</v>
      </c>
    </row>
    <row r="1804" spans="3:5" x14ac:dyDescent="0.25">
      <c r="C1804" s="26" t="str">
        <f>IF(Orders!U1804&gt;500,"Yüksək Satış","Aşağı Satış")</f>
        <v>Aşağı Satış</v>
      </c>
      <c r="D1804" s="26" t="str">
        <f>IF(Orders!U1804&gt;500,IF(Orders!E1804="First Class",IF(Orders!W1804=0,"VIP","Special"),"Formal"),"Normal")</f>
        <v>Normal</v>
      </c>
      <c r="E1804" s="26" t="str" cm="1">
        <f t="array" ref="E1804">_xlfn.IFS(Orders!W1804=0,"Endirim Yoxdur",SUMIFS(Orders!$V:$V,Orders!$T:$T,Orders!T1804)&gt;10,ROUND(Orders!W1804*1.15,2),SUMIFS(Orders!$V:$V,Orders!$T:$T,Orders!T1804)&lt;=10,"Endirim Yoxdur")</f>
        <v>Endirim Yoxdur</v>
      </c>
    </row>
    <row r="1805" spans="3:5" x14ac:dyDescent="0.25">
      <c r="C1805" s="26" t="str">
        <f>IF(Orders!U1805&gt;500,"Yüksək Satış","Aşağı Satış")</f>
        <v>Aşağı Satış</v>
      </c>
      <c r="D1805" s="26" t="str">
        <f>IF(Orders!U1805&gt;500,IF(Orders!E1805="First Class",IF(Orders!W1805=0,"VIP","Special"),"Formal"),"Normal")</f>
        <v>Normal</v>
      </c>
      <c r="E1805" s="26" t="str" cm="1">
        <f t="array" ref="E1805">_xlfn.IFS(Orders!W1805=0,"Endirim Yoxdur",SUMIFS(Orders!$V:$V,Orders!$T:$T,Orders!T1805)&gt;10,ROUND(Orders!W1805*1.15,2),SUMIFS(Orders!$V:$V,Orders!$T:$T,Orders!T1805)&lt;=10,"Endirim Yoxdur")</f>
        <v>Endirim Yoxdur</v>
      </c>
    </row>
    <row r="1806" spans="3:5" x14ac:dyDescent="0.25">
      <c r="C1806" s="26" t="str">
        <f>IF(Orders!U1806&gt;500,"Yüksək Satış","Aşağı Satış")</f>
        <v>Aşağı Satış</v>
      </c>
      <c r="D1806" s="26" t="str">
        <f>IF(Orders!U1806&gt;500,IF(Orders!E1806="First Class",IF(Orders!W1806=0,"VIP","Special"),"Formal"),"Normal")</f>
        <v>Normal</v>
      </c>
      <c r="E1806" s="26" cm="1">
        <f t="array" ref="E1806">_xlfn.IFS(Orders!W1806=0,"Endirim Yoxdur",SUMIFS(Orders!$V:$V,Orders!$T:$T,Orders!T1806)&gt;10,ROUND(Orders!W1806*1.15,2),SUMIFS(Orders!$V:$V,Orders!$T:$T,Orders!T1806)&lt;=10,"Endirim Yoxdur")</f>
        <v>0.23</v>
      </c>
    </row>
    <row r="1807" spans="3:5" x14ac:dyDescent="0.25">
      <c r="C1807" s="26" t="str">
        <f>IF(Orders!U1807&gt;500,"Yüksək Satış","Aşağı Satış")</f>
        <v>Aşağı Satış</v>
      </c>
      <c r="D1807" s="26" t="str">
        <f>IF(Orders!U1807&gt;500,IF(Orders!E1807="First Class",IF(Orders!W1807=0,"VIP","Special"),"Formal"),"Normal")</f>
        <v>Normal</v>
      </c>
      <c r="E1807" s="26" cm="1">
        <f t="array" ref="E1807">_xlfn.IFS(Orders!W1807=0,"Endirim Yoxdur",SUMIFS(Orders!$V:$V,Orders!$T:$T,Orders!T1807)&gt;10,ROUND(Orders!W1807*1.15,2),SUMIFS(Orders!$V:$V,Orders!$T:$T,Orders!T1807)&lt;=10,"Endirim Yoxdur")</f>
        <v>0.69</v>
      </c>
    </row>
    <row r="1808" spans="3:5" x14ac:dyDescent="0.25">
      <c r="C1808" s="26" t="str">
        <f>IF(Orders!U1808&gt;500,"Yüksək Satış","Aşağı Satış")</f>
        <v>Aşağı Satış</v>
      </c>
      <c r="D1808" s="26" t="str">
        <f>IF(Orders!U1808&gt;500,IF(Orders!E1808="First Class",IF(Orders!W1808=0,"VIP","Special"),"Formal"),"Normal")</f>
        <v>Normal</v>
      </c>
      <c r="E1808" s="26" cm="1">
        <f t="array" ref="E1808">_xlfn.IFS(Orders!W1808=0,"Endirim Yoxdur",SUMIFS(Orders!$V:$V,Orders!$T:$T,Orders!T1808)&gt;10,ROUND(Orders!W1808*1.15,2),SUMIFS(Orders!$V:$V,Orders!$T:$T,Orders!T1808)&lt;=10,"Endirim Yoxdur")</f>
        <v>0.69</v>
      </c>
    </row>
    <row r="1809" spans="3:5" x14ac:dyDescent="0.25">
      <c r="C1809" s="26" t="str">
        <f>IF(Orders!U1809&gt;500,"Yüksək Satış","Aşağı Satış")</f>
        <v>Aşağı Satış</v>
      </c>
      <c r="D1809" s="26" t="str">
        <f>IF(Orders!U1809&gt;500,IF(Orders!E1809="First Class",IF(Orders!W1809=0,"VIP","Special"),"Formal"),"Normal")</f>
        <v>Normal</v>
      </c>
      <c r="E1809" s="26" cm="1">
        <f t="array" ref="E1809">_xlfn.IFS(Orders!W1809=0,"Endirim Yoxdur",SUMIFS(Orders!$V:$V,Orders!$T:$T,Orders!T1809)&gt;10,ROUND(Orders!W1809*1.15,2),SUMIFS(Orders!$V:$V,Orders!$T:$T,Orders!T1809)&lt;=10,"Endirim Yoxdur")</f>
        <v>0.57999999999999996</v>
      </c>
    </row>
    <row r="1810" spans="3:5" x14ac:dyDescent="0.25">
      <c r="C1810" s="26" t="str">
        <f>IF(Orders!U1810&gt;500,"Yüksək Satış","Aşağı Satış")</f>
        <v>Aşağı Satış</v>
      </c>
      <c r="D1810" s="26" t="str">
        <f>IF(Orders!U1810&gt;500,IF(Orders!E1810="First Class",IF(Orders!W1810=0,"VIP","Special"),"Formal"),"Normal")</f>
        <v>Normal</v>
      </c>
      <c r="E1810" s="26" cm="1">
        <f t="array" ref="E1810">_xlfn.IFS(Orders!W1810=0,"Endirim Yoxdur",SUMIFS(Orders!$V:$V,Orders!$T:$T,Orders!T1810)&gt;10,ROUND(Orders!W1810*1.15,2),SUMIFS(Orders!$V:$V,Orders!$T:$T,Orders!T1810)&lt;=10,"Endirim Yoxdur")</f>
        <v>0.57999999999999996</v>
      </c>
    </row>
    <row r="1811" spans="3:5" x14ac:dyDescent="0.25">
      <c r="C1811" s="26" t="str">
        <f>IF(Orders!U1811&gt;500,"Yüksək Satış","Aşağı Satış")</f>
        <v>Aşağı Satış</v>
      </c>
      <c r="D1811" s="26" t="str">
        <f>IF(Orders!U1811&gt;500,IF(Orders!E1811="First Class",IF(Orders!W1811=0,"VIP","Special"),"Formal"),"Normal")</f>
        <v>Normal</v>
      </c>
      <c r="E1811" s="26" cm="1">
        <f t="array" ref="E1811">_xlfn.IFS(Orders!W1811=0,"Endirim Yoxdur",SUMIFS(Orders!$V:$V,Orders!$T:$T,Orders!T1811)&gt;10,ROUND(Orders!W1811*1.15,2),SUMIFS(Orders!$V:$V,Orders!$T:$T,Orders!T1811)&lt;=10,"Endirim Yoxdur")</f>
        <v>0.92</v>
      </c>
    </row>
    <row r="1812" spans="3:5" x14ac:dyDescent="0.25">
      <c r="C1812" s="26" t="str">
        <f>IF(Orders!U1812&gt;500,"Yüksək Satış","Aşağı Satış")</f>
        <v>Aşağı Satış</v>
      </c>
      <c r="D1812" s="26" t="str">
        <f>IF(Orders!U1812&gt;500,IF(Orders!E1812="First Class",IF(Orders!W1812=0,"VIP","Special"),"Formal"),"Normal")</f>
        <v>Normal</v>
      </c>
      <c r="E1812" s="26" cm="1">
        <f t="array" ref="E1812">_xlfn.IFS(Orders!W1812=0,"Endirim Yoxdur",SUMIFS(Orders!$V:$V,Orders!$T:$T,Orders!T1812)&gt;10,ROUND(Orders!W1812*1.15,2),SUMIFS(Orders!$V:$V,Orders!$T:$T,Orders!T1812)&lt;=10,"Endirim Yoxdur")</f>
        <v>0.92</v>
      </c>
    </row>
    <row r="1813" spans="3:5" x14ac:dyDescent="0.25">
      <c r="C1813" s="26" t="str">
        <f>IF(Orders!U1813&gt;500,"Yüksək Satış","Aşağı Satış")</f>
        <v>Aşağı Satış</v>
      </c>
      <c r="D1813" s="26" t="str">
        <f>IF(Orders!U1813&gt;500,IF(Orders!E1813="First Class",IF(Orders!W1813=0,"VIP","Special"),"Formal"),"Normal")</f>
        <v>Normal</v>
      </c>
      <c r="E1813" s="26" cm="1">
        <f t="array" ref="E1813">_xlfn.IFS(Orders!W1813=0,"Endirim Yoxdur",SUMIFS(Orders!$V:$V,Orders!$T:$T,Orders!T1813)&gt;10,ROUND(Orders!W1813*1.15,2),SUMIFS(Orders!$V:$V,Orders!$T:$T,Orders!T1813)&lt;=10,"Endirim Yoxdur")</f>
        <v>0.23</v>
      </c>
    </row>
    <row r="1814" spans="3:5" x14ac:dyDescent="0.25">
      <c r="C1814" s="26" t="str">
        <f>IF(Orders!U1814&gt;500,"Yüksək Satış","Aşağı Satış")</f>
        <v>Yüksək Satış</v>
      </c>
      <c r="D1814" s="26" t="str">
        <f>IF(Orders!U1814&gt;500,IF(Orders!E1814="First Class",IF(Orders!W1814=0,"VIP","Special"),"Formal"),"Normal")</f>
        <v>VIP</v>
      </c>
      <c r="E1814" s="26" t="str" cm="1">
        <f t="array" ref="E1814">_xlfn.IFS(Orders!W1814=0,"Endirim Yoxdur",SUMIFS(Orders!$V:$V,Orders!$T:$T,Orders!T1814)&gt;10,ROUND(Orders!W1814*1.15,2),SUMIFS(Orders!$V:$V,Orders!$T:$T,Orders!T1814)&lt;=10,"Endirim Yoxdur")</f>
        <v>Endirim Yoxdur</v>
      </c>
    </row>
    <row r="1815" spans="3:5" x14ac:dyDescent="0.25">
      <c r="C1815" s="26" t="str">
        <f>IF(Orders!U1815&gt;500,"Yüksək Satış","Aşağı Satış")</f>
        <v>Aşağı Satış</v>
      </c>
      <c r="D1815" s="26" t="str">
        <f>IF(Orders!U1815&gt;500,IF(Orders!E1815="First Class",IF(Orders!W1815=0,"VIP","Special"),"Formal"),"Normal")</f>
        <v>Normal</v>
      </c>
      <c r="E1815" s="26" cm="1">
        <f t="array" ref="E1815">_xlfn.IFS(Orders!W1815=0,"Endirim Yoxdur",SUMIFS(Orders!$V:$V,Orders!$T:$T,Orders!T1815)&gt;10,ROUND(Orders!W1815*1.15,2),SUMIFS(Orders!$V:$V,Orders!$T:$T,Orders!T1815)&lt;=10,"Endirim Yoxdur")</f>
        <v>0.23</v>
      </c>
    </row>
    <row r="1816" spans="3:5" x14ac:dyDescent="0.25">
      <c r="C1816" s="26" t="str">
        <f>IF(Orders!U1816&gt;500,"Yüksək Satış","Aşağı Satış")</f>
        <v>Aşağı Satış</v>
      </c>
      <c r="D1816" s="26" t="str">
        <f>IF(Orders!U1816&gt;500,IF(Orders!E1816="First Class",IF(Orders!W1816=0,"VIP","Special"),"Formal"),"Normal")</f>
        <v>Normal</v>
      </c>
      <c r="E1816" s="26" cm="1">
        <f t="array" ref="E1816">_xlfn.IFS(Orders!W1816=0,"Endirim Yoxdur",SUMIFS(Orders!$V:$V,Orders!$T:$T,Orders!T1816)&gt;10,ROUND(Orders!W1816*1.15,2),SUMIFS(Orders!$V:$V,Orders!$T:$T,Orders!T1816)&lt;=10,"Endirim Yoxdur")</f>
        <v>0.23</v>
      </c>
    </row>
    <row r="1817" spans="3:5" x14ac:dyDescent="0.25">
      <c r="C1817" s="26" t="str">
        <f>IF(Orders!U1817&gt;500,"Yüksək Satış","Aşağı Satış")</f>
        <v>Aşağı Satış</v>
      </c>
      <c r="D1817" s="26" t="str">
        <f>IF(Orders!U1817&gt;500,IF(Orders!E1817="First Class",IF(Orders!W1817=0,"VIP","Special"),"Formal"),"Normal")</f>
        <v>Normal</v>
      </c>
      <c r="E1817" s="26" t="str" cm="1">
        <f t="array" ref="E1817">_xlfn.IFS(Orders!W1817=0,"Endirim Yoxdur",SUMIFS(Orders!$V:$V,Orders!$T:$T,Orders!T1817)&gt;10,ROUND(Orders!W1817*1.15,2),SUMIFS(Orders!$V:$V,Orders!$T:$T,Orders!T1817)&lt;=10,"Endirim Yoxdur")</f>
        <v>Endirim Yoxdur</v>
      </c>
    </row>
    <row r="1818" spans="3:5" x14ac:dyDescent="0.25">
      <c r="C1818" s="26" t="str">
        <f>IF(Orders!U1818&gt;500,"Yüksək Satış","Aşağı Satış")</f>
        <v>Aşağı Satış</v>
      </c>
      <c r="D1818" s="26" t="str">
        <f>IF(Orders!U1818&gt;500,IF(Orders!E1818="First Class",IF(Orders!W1818=0,"VIP","Special"),"Formal"),"Normal")</f>
        <v>Normal</v>
      </c>
      <c r="E1818" s="26" t="str" cm="1">
        <f t="array" ref="E1818">_xlfn.IFS(Orders!W1818=0,"Endirim Yoxdur",SUMIFS(Orders!$V:$V,Orders!$T:$T,Orders!T1818)&gt;10,ROUND(Orders!W1818*1.15,2),SUMIFS(Orders!$V:$V,Orders!$T:$T,Orders!T1818)&lt;=10,"Endirim Yoxdur")</f>
        <v>Endirim Yoxdur</v>
      </c>
    </row>
    <row r="1819" spans="3:5" x14ac:dyDescent="0.25">
      <c r="C1819" s="26" t="str">
        <f>IF(Orders!U1819&gt;500,"Yüksək Satış","Aşağı Satış")</f>
        <v>Aşağı Satış</v>
      </c>
      <c r="D1819" s="26" t="str">
        <f>IF(Orders!U1819&gt;500,IF(Orders!E1819="First Class",IF(Orders!W1819=0,"VIP","Special"),"Formal"),"Normal")</f>
        <v>Normal</v>
      </c>
      <c r="E1819" s="26" t="str" cm="1">
        <f t="array" ref="E1819">_xlfn.IFS(Orders!W1819=0,"Endirim Yoxdur",SUMIFS(Orders!$V:$V,Orders!$T:$T,Orders!T1819)&gt;10,ROUND(Orders!W1819*1.15,2),SUMIFS(Orders!$V:$V,Orders!$T:$T,Orders!T1819)&lt;=10,"Endirim Yoxdur")</f>
        <v>Endirim Yoxdur</v>
      </c>
    </row>
    <row r="1820" spans="3:5" x14ac:dyDescent="0.25">
      <c r="C1820" s="26" t="str">
        <f>IF(Orders!U1820&gt;500,"Yüksək Satış","Aşağı Satış")</f>
        <v>Aşağı Satış</v>
      </c>
      <c r="D1820" s="26" t="str">
        <f>IF(Orders!U1820&gt;500,IF(Orders!E1820="First Class",IF(Orders!W1820=0,"VIP","Special"),"Formal"),"Normal")</f>
        <v>Normal</v>
      </c>
      <c r="E1820" s="26" t="str" cm="1">
        <f t="array" ref="E1820">_xlfn.IFS(Orders!W1820=0,"Endirim Yoxdur",SUMIFS(Orders!$V:$V,Orders!$T:$T,Orders!T1820)&gt;10,ROUND(Orders!W1820*1.15,2),SUMIFS(Orders!$V:$V,Orders!$T:$T,Orders!T1820)&lt;=10,"Endirim Yoxdur")</f>
        <v>Endirim Yoxdur</v>
      </c>
    </row>
    <row r="1821" spans="3:5" x14ac:dyDescent="0.25">
      <c r="C1821" s="26" t="str">
        <f>IF(Orders!U1821&gt;500,"Yüksək Satış","Aşağı Satış")</f>
        <v>Aşağı Satış</v>
      </c>
      <c r="D1821" s="26" t="str">
        <f>IF(Orders!U1821&gt;500,IF(Orders!E1821="First Class",IF(Orders!W1821=0,"VIP","Special"),"Formal"),"Normal")</f>
        <v>Normal</v>
      </c>
      <c r="E1821" s="26" t="str" cm="1">
        <f t="array" ref="E1821">_xlfn.IFS(Orders!W1821=0,"Endirim Yoxdur",SUMIFS(Orders!$V:$V,Orders!$T:$T,Orders!T1821)&gt;10,ROUND(Orders!W1821*1.15,2),SUMIFS(Orders!$V:$V,Orders!$T:$T,Orders!T1821)&lt;=10,"Endirim Yoxdur")</f>
        <v>Endirim Yoxdur</v>
      </c>
    </row>
    <row r="1822" spans="3:5" x14ac:dyDescent="0.25">
      <c r="C1822" s="26" t="str">
        <f>IF(Orders!U1822&gt;500,"Yüksək Satış","Aşağı Satış")</f>
        <v>Yüksək Satış</v>
      </c>
      <c r="D1822" s="26" t="str">
        <f>IF(Orders!U1822&gt;500,IF(Orders!E1822="First Class",IF(Orders!W1822=0,"VIP","Special"),"Formal"),"Normal")</f>
        <v>Formal</v>
      </c>
      <c r="E1822" s="26" cm="1">
        <f t="array" ref="E1822">_xlfn.IFS(Orders!W1822=0,"Endirim Yoxdur",SUMIFS(Orders!$V:$V,Orders!$T:$T,Orders!T1822)&gt;10,ROUND(Orders!W1822*1.15,2),SUMIFS(Orders!$V:$V,Orders!$T:$T,Orders!T1822)&lt;=10,"Endirim Yoxdur")</f>
        <v>0.23</v>
      </c>
    </row>
    <row r="1823" spans="3:5" x14ac:dyDescent="0.25">
      <c r="C1823" s="26" t="str">
        <f>IF(Orders!U1823&gt;500,"Yüksək Satış","Aşağı Satış")</f>
        <v>Aşağı Satış</v>
      </c>
      <c r="D1823" s="26" t="str">
        <f>IF(Orders!U1823&gt;500,IF(Orders!E1823="First Class",IF(Orders!W1823=0,"VIP","Special"),"Formal"),"Normal")</f>
        <v>Normal</v>
      </c>
      <c r="E1823" s="26" t="str" cm="1">
        <f t="array" ref="E1823">_xlfn.IFS(Orders!W1823=0,"Endirim Yoxdur",SUMIFS(Orders!$V:$V,Orders!$T:$T,Orders!T1823)&gt;10,ROUND(Orders!W1823*1.15,2),SUMIFS(Orders!$V:$V,Orders!$T:$T,Orders!T1823)&lt;=10,"Endirim Yoxdur")</f>
        <v>Endirim Yoxdur</v>
      </c>
    </row>
    <row r="1824" spans="3:5" x14ac:dyDescent="0.25">
      <c r="C1824" s="26" t="str">
        <f>IF(Orders!U1824&gt;500,"Yüksək Satış","Aşağı Satış")</f>
        <v>Aşağı Satış</v>
      </c>
      <c r="D1824" s="26" t="str">
        <f>IF(Orders!U1824&gt;500,IF(Orders!E1824="First Class",IF(Orders!W1824=0,"VIP","Special"),"Formal"),"Normal")</f>
        <v>Normal</v>
      </c>
      <c r="E1824" s="26" t="str" cm="1">
        <f t="array" ref="E1824">_xlfn.IFS(Orders!W1824=0,"Endirim Yoxdur",SUMIFS(Orders!$V:$V,Orders!$T:$T,Orders!T1824)&gt;10,ROUND(Orders!W1824*1.15,2),SUMIFS(Orders!$V:$V,Orders!$T:$T,Orders!T1824)&lt;=10,"Endirim Yoxdur")</f>
        <v>Endirim Yoxdur</v>
      </c>
    </row>
    <row r="1825" spans="3:5" x14ac:dyDescent="0.25">
      <c r="C1825" s="26" t="str">
        <f>IF(Orders!U1825&gt;500,"Yüksək Satış","Aşağı Satış")</f>
        <v>Aşağı Satış</v>
      </c>
      <c r="D1825" s="26" t="str">
        <f>IF(Orders!U1825&gt;500,IF(Orders!E1825="First Class",IF(Orders!W1825=0,"VIP","Special"),"Formal"),"Normal")</f>
        <v>Normal</v>
      </c>
      <c r="E1825" s="26" cm="1">
        <f t="array" ref="E1825">_xlfn.IFS(Orders!W1825=0,"Endirim Yoxdur",SUMIFS(Orders!$V:$V,Orders!$T:$T,Orders!T1825)&gt;10,ROUND(Orders!W1825*1.15,2),SUMIFS(Orders!$V:$V,Orders!$T:$T,Orders!T1825)&lt;=10,"Endirim Yoxdur")</f>
        <v>0.81</v>
      </c>
    </row>
    <row r="1826" spans="3:5" x14ac:dyDescent="0.25">
      <c r="C1826" s="26" t="str">
        <f>IF(Orders!U1826&gt;500,"Yüksək Satış","Aşağı Satış")</f>
        <v>Aşağı Satış</v>
      </c>
      <c r="D1826" s="26" t="str">
        <f>IF(Orders!U1826&gt;500,IF(Orders!E1826="First Class",IF(Orders!W1826=0,"VIP","Special"),"Formal"),"Normal")</f>
        <v>Normal</v>
      </c>
      <c r="E1826" s="26" cm="1">
        <f t="array" ref="E1826">_xlfn.IFS(Orders!W1826=0,"Endirim Yoxdur",SUMIFS(Orders!$V:$V,Orders!$T:$T,Orders!T1826)&gt;10,ROUND(Orders!W1826*1.15,2),SUMIFS(Orders!$V:$V,Orders!$T:$T,Orders!T1826)&lt;=10,"Endirim Yoxdur")</f>
        <v>0.23</v>
      </c>
    </row>
    <row r="1827" spans="3:5" x14ac:dyDescent="0.25">
      <c r="C1827" s="26" t="str">
        <f>IF(Orders!U1827&gt;500,"Yüksək Satış","Aşağı Satış")</f>
        <v>Aşağı Satış</v>
      </c>
      <c r="D1827" s="26" t="str">
        <f>IF(Orders!U1827&gt;500,IF(Orders!E1827="First Class",IF(Orders!W1827=0,"VIP","Special"),"Formal"),"Normal")</f>
        <v>Normal</v>
      </c>
      <c r="E1827" s="26" cm="1">
        <f t="array" ref="E1827">_xlfn.IFS(Orders!W1827=0,"Endirim Yoxdur",SUMIFS(Orders!$V:$V,Orders!$T:$T,Orders!T1827)&gt;10,ROUND(Orders!W1827*1.15,2),SUMIFS(Orders!$V:$V,Orders!$T:$T,Orders!T1827)&lt;=10,"Endirim Yoxdur")</f>
        <v>0.23</v>
      </c>
    </row>
    <row r="1828" spans="3:5" x14ac:dyDescent="0.25">
      <c r="C1828" s="26" t="str">
        <f>IF(Orders!U1828&gt;500,"Yüksək Satış","Aşağı Satış")</f>
        <v>Aşağı Satış</v>
      </c>
      <c r="D1828" s="26" t="str">
        <f>IF(Orders!U1828&gt;500,IF(Orders!E1828="First Class",IF(Orders!W1828=0,"VIP","Special"),"Formal"),"Normal")</f>
        <v>Normal</v>
      </c>
      <c r="E1828" s="26" cm="1">
        <f t="array" ref="E1828">_xlfn.IFS(Orders!W1828=0,"Endirim Yoxdur",SUMIFS(Orders!$V:$V,Orders!$T:$T,Orders!T1828)&gt;10,ROUND(Orders!W1828*1.15,2),SUMIFS(Orders!$V:$V,Orders!$T:$T,Orders!T1828)&lt;=10,"Endirim Yoxdur")</f>
        <v>0.23</v>
      </c>
    </row>
    <row r="1829" spans="3:5" x14ac:dyDescent="0.25">
      <c r="C1829" s="26" t="str">
        <f>IF(Orders!U1829&gt;500,"Yüksək Satış","Aşağı Satış")</f>
        <v>Aşağı Satış</v>
      </c>
      <c r="D1829" s="26" t="str">
        <f>IF(Orders!U1829&gt;500,IF(Orders!E1829="First Class",IF(Orders!W1829=0,"VIP","Special"),"Formal"),"Normal")</f>
        <v>Normal</v>
      </c>
      <c r="E1829" s="26" t="str" cm="1">
        <f t="array" ref="E1829">_xlfn.IFS(Orders!W1829=0,"Endirim Yoxdur",SUMIFS(Orders!$V:$V,Orders!$T:$T,Orders!T1829)&gt;10,ROUND(Orders!W1829*1.15,2),SUMIFS(Orders!$V:$V,Orders!$T:$T,Orders!T1829)&lt;=10,"Endirim Yoxdur")</f>
        <v>Endirim Yoxdur</v>
      </c>
    </row>
    <row r="1830" spans="3:5" x14ac:dyDescent="0.25">
      <c r="C1830" s="26" t="str">
        <f>IF(Orders!U1830&gt;500,"Yüksək Satış","Aşağı Satış")</f>
        <v>Aşağı Satış</v>
      </c>
      <c r="D1830" s="26" t="str">
        <f>IF(Orders!U1830&gt;500,IF(Orders!E1830="First Class",IF(Orders!W1830=0,"VIP","Special"),"Formal"),"Normal")</f>
        <v>Normal</v>
      </c>
      <c r="E1830" s="26" cm="1">
        <f t="array" ref="E1830">_xlfn.IFS(Orders!W1830=0,"Endirim Yoxdur",SUMIFS(Orders!$V:$V,Orders!$T:$T,Orders!T1830)&gt;10,ROUND(Orders!W1830*1.15,2),SUMIFS(Orders!$V:$V,Orders!$T:$T,Orders!T1830)&lt;=10,"Endirim Yoxdur")</f>
        <v>0.23</v>
      </c>
    </row>
    <row r="1831" spans="3:5" x14ac:dyDescent="0.25">
      <c r="C1831" s="26" t="str">
        <f>IF(Orders!U1831&gt;500,"Yüksək Satış","Aşağı Satış")</f>
        <v>Aşağı Satış</v>
      </c>
      <c r="D1831" s="26" t="str">
        <f>IF(Orders!U1831&gt;500,IF(Orders!E1831="First Class",IF(Orders!W1831=0,"VIP","Special"),"Formal"),"Normal")</f>
        <v>Normal</v>
      </c>
      <c r="E1831" s="26" cm="1">
        <f t="array" ref="E1831">_xlfn.IFS(Orders!W1831=0,"Endirim Yoxdur",SUMIFS(Orders!$V:$V,Orders!$T:$T,Orders!T1831)&gt;10,ROUND(Orders!W1831*1.15,2),SUMIFS(Orders!$V:$V,Orders!$T:$T,Orders!T1831)&lt;=10,"Endirim Yoxdur")</f>
        <v>0.23</v>
      </c>
    </row>
    <row r="1832" spans="3:5" x14ac:dyDescent="0.25">
      <c r="C1832" s="26" t="str">
        <f>IF(Orders!U1832&gt;500,"Yüksək Satış","Aşağı Satış")</f>
        <v>Aşağı Satış</v>
      </c>
      <c r="D1832" s="26" t="str">
        <f>IF(Orders!U1832&gt;500,IF(Orders!E1832="First Class",IF(Orders!W1832=0,"VIP","Special"),"Formal"),"Normal")</f>
        <v>Normal</v>
      </c>
      <c r="E1832" s="26" cm="1">
        <f t="array" ref="E1832">_xlfn.IFS(Orders!W1832=0,"Endirim Yoxdur",SUMIFS(Orders!$V:$V,Orders!$T:$T,Orders!T1832)&gt;10,ROUND(Orders!W1832*1.15,2),SUMIFS(Orders!$V:$V,Orders!$T:$T,Orders!T1832)&lt;=10,"Endirim Yoxdur")</f>
        <v>0.23</v>
      </c>
    </row>
    <row r="1833" spans="3:5" x14ac:dyDescent="0.25">
      <c r="C1833" s="26" t="str">
        <f>IF(Orders!U1833&gt;500,"Yüksək Satış","Aşağı Satış")</f>
        <v>Aşağı Satış</v>
      </c>
      <c r="D1833" s="26" t="str">
        <f>IF(Orders!U1833&gt;500,IF(Orders!E1833="First Class",IF(Orders!W1833=0,"VIP","Special"),"Formal"),"Normal")</f>
        <v>Normal</v>
      </c>
      <c r="E1833" s="26" cm="1">
        <f t="array" ref="E1833">_xlfn.IFS(Orders!W1833=0,"Endirim Yoxdur",SUMIFS(Orders!$V:$V,Orders!$T:$T,Orders!T1833)&gt;10,ROUND(Orders!W1833*1.15,2),SUMIFS(Orders!$V:$V,Orders!$T:$T,Orders!T1833)&lt;=10,"Endirim Yoxdur")</f>
        <v>0.23</v>
      </c>
    </row>
    <row r="1834" spans="3:5" x14ac:dyDescent="0.25">
      <c r="C1834" s="26" t="str">
        <f>IF(Orders!U1834&gt;500,"Yüksək Satış","Aşağı Satış")</f>
        <v>Aşağı Satış</v>
      </c>
      <c r="D1834" s="26" t="str">
        <f>IF(Orders!U1834&gt;500,IF(Orders!E1834="First Class",IF(Orders!W1834=0,"VIP","Special"),"Formal"),"Normal")</f>
        <v>Normal</v>
      </c>
      <c r="E1834" s="26" cm="1">
        <f t="array" ref="E1834">_xlfn.IFS(Orders!W1834=0,"Endirim Yoxdur",SUMIFS(Orders!$V:$V,Orders!$T:$T,Orders!T1834)&gt;10,ROUND(Orders!W1834*1.15,2),SUMIFS(Orders!$V:$V,Orders!$T:$T,Orders!T1834)&lt;=10,"Endirim Yoxdur")</f>
        <v>0.23</v>
      </c>
    </row>
    <row r="1835" spans="3:5" x14ac:dyDescent="0.25">
      <c r="C1835" s="26" t="str">
        <f>IF(Orders!U1835&gt;500,"Yüksək Satış","Aşağı Satış")</f>
        <v>Aşağı Satış</v>
      </c>
      <c r="D1835" s="26" t="str">
        <f>IF(Orders!U1835&gt;500,IF(Orders!E1835="First Class",IF(Orders!W1835=0,"VIP","Special"),"Formal"),"Normal")</f>
        <v>Normal</v>
      </c>
      <c r="E1835" s="26" cm="1">
        <f t="array" ref="E1835">_xlfn.IFS(Orders!W1835=0,"Endirim Yoxdur",SUMIFS(Orders!$V:$V,Orders!$T:$T,Orders!T1835)&gt;10,ROUND(Orders!W1835*1.15,2),SUMIFS(Orders!$V:$V,Orders!$T:$T,Orders!T1835)&lt;=10,"Endirim Yoxdur")</f>
        <v>0.92</v>
      </c>
    </row>
    <row r="1836" spans="3:5" x14ac:dyDescent="0.25">
      <c r="C1836" s="26" t="str">
        <f>IF(Orders!U1836&gt;500,"Yüksək Satış","Aşağı Satış")</f>
        <v>Aşağı Satış</v>
      </c>
      <c r="D1836" s="26" t="str">
        <f>IF(Orders!U1836&gt;500,IF(Orders!E1836="First Class",IF(Orders!W1836=0,"VIP","Special"),"Formal"),"Normal")</f>
        <v>Normal</v>
      </c>
      <c r="E1836" s="26" cm="1">
        <f t="array" ref="E1836">_xlfn.IFS(Orders!W1836=0,"Endirim Yoxdur",SUMIFS(Orders!$V:$V,Orders!$T:$T,Orders!T1836)&gt;10,ROUND(Orders!W1836*1.15,2),SUMIFS(Orders!$V:$V,Orders!$T:$T,Orders!T1836)&lt;=10,"Endirim Yoxdur")</f>
        <v>0.23</v>
      </c>
    </row>
    <row r="1837" spans="3:5" x14ac:dyDescent="0.25">
      <c r="C1837" s="26" t="str">
        <f>IF(Orders!U1837&gt;500,"Yüksək Satış","Aşağı Satış")</f>
        <v>Aşağı Satış</v>
      </c>
      <c r="D1837" s="26" t="str">
        <f>IF(Orders!U1837&gt;500,IF(Orders!E1837="First Class",IF(Orders!W1837=0,"VIP","Special"),"Formal"),"Normal")</f>
        <v>Normal</v>
      </c>
      <c r="E1837" s="26" cm="1">
        <f t="array" ref="E1837">_xlfn.IFS(Orders!W1837=0,"Endirim Yoxdur",SUMIFS(Orders!$V:$V,Orders!$T:$T,Orders!T1837)&gt;10,ROUND(Orders!W1837*1.15,2),SUMIFS(Orders!$V:$V,Orders!$T:$T,Orders!T1837)&lt;=10,"Endirim Yoxdur")</f>
        <v>0.23</v>
      </c>
    </row>
    <row r="1838" spans="3:5" x14ac:dyDescent="0.25">
      <c r="C1838" s="26" t="str">
        <f>IF(Orders!U1838&gt;500,"Yüksək Satış","Aşağı Satış")</f>
        <v>Aşağı Satış</v>
      </c>
      <c r="D1838" s="26" t="str">
        <f>IF(Orders!U1838&gt;500,IF(Orders!E1838="First Class",IF(Orders!W1838=0,"VIP","Special"),"Formal"),"Normal")</f>
        <v>Normal</v>
      </c>
      <c r="E1838" s="26" cm="1">
        <f t="array" ref="E1838">_xlfn.IFS(Orders!W1838=0,"Endirim Yoxdur",SUMIFS(Orders!$V:$V,Orders!$T:$T,Orders!T1838)&gt;10,ROUND(Orders!W1838*1.15,2),SUMIFS(Orders!$V:$V,Orders!$T:$T,Orders!T1838)&lt;=10,"Endirim Yoxdur")</f>
        <v>0.23</v>
      </c>
    </row>
    <row r="1839" spans="3:5" x14ac:dyDescent="0.25">
      <c r="C1839" s="26" t="str">
        <f>IF(Orders!U1839&gt;500,"Yüksək Satış","Aşağı Satış")</f>
        <v>Aşağı Satış</v>
      </c>
      <c r="D1839" s="26" t="str">
        <f>IF(Orders!U1839&gt;500,IF(Orders!E1839="First Class",IF(Orders!W1839=0,"VIP","Special"),"Formal"),"Normal")</f>
        <v>Normal</v>
      </c>
      <c r="E1839" s="26" t="str" cm="1">
        <f t="array" ref="E1839">_xlfn.IFS(Orders!W1839=0,"Endirim Yoxdur",SUMIFS(Orders!$V:$V,Orders!$T:$T,Orders!T1839)&gt;10,ROUND(Orders!W1839*1.15,2),SUMIFS(Orders!$V:$V,Orders!$T:$T,Orders!T1839)&lt;=10,"Endirim Yoxdur")</f>
        <v>Endirim Yoxdur</v>
      </c>
    </row>
    <row r="1840" spans="3:5" x14ac:dyDescent="0.25">
      <c r="C1840" s="26" t="str">
        <f>IF(Orders!U1840&gt;500,"Yüksək Satış","Aşağı Satış")</f>
        <v>Aşağı Satış</v>
      </c>
      <c r="D1840" s="26" t="str">
        <f>IF(Orders!U1840&gt;500,IF(Orders!E1840="First Class",IF(Orders!W1840=0,"VIP","Special"),"Formal"),"Normal")</f>
        <v>Normal</v>
      </c>
      <c r="E1840" s="26" cm="1">
        <f t="array" ref="E1840">_xlfn.IFS(Orders!W1840=0,"Endirim Yoxdur",SUMIFS(Orders!$V:$V,Orders!$T:$T,Orders!T1840)&gt;10,ROUND(Orders!W1840*1.15,2),SUMIFS(Orders!$V:$V,Orders!$T:$T,Orders!T1840)&lt;=10,"Endirim Yoxdur")</f>
        <v>0.23</v>
      </c>
    </row>
    <row r="1841" spans="3:5" x14ac:dyDescent="0.25">
      <c r="C1841" s="26" t="str">
        <f>IF(Orders!U1841&gt;500,"Yüksək Satış","Aşağı Satış")</f>
        <v>Aşağı Satış</v>
      </c>
      <c r="D1841" s="26" t="str">
        <f>IF(Orders!U1841&gt;500,IF(Orders!E1841="First Class",IF(Orders!W1841=0,"VIP","Special"),"Formal"),"Normal")</f>
        <v>Normal</v>
      </c>
      <c r="E1841" s="26" cm="1">
        <f t="array" ref="E1841">_xlfn.IFS(Orders!W1841=0,"Endirim Yoxdur",SUMIFS(Orders!$V:$V,Orders!$T:$T,Orders!T1841)&gt;10,ROUND(Orders!W1841*1.15,2),SUMIFS(Orders!$V:$V,Orders!$T:$T,Orders!T1841)&lt;=10,"Endirim Yoxdur")</f>
        <v>0.23</v>
      </c>
    </row>
    <row r="1842" spans="3:5" x14ac:dyDescent="0.25">
      <c r="C1842" s="26" t="str">
        <f>IF(Orders!U1842&gt;500,"Yüksək Satış","Aşağı Satış")</f>
        <v>Yüksək Satış</v>
      </c>
      <c r="D1842" s="26" t="str">
        <f>IF(Orders!U1842&gt;500,IF(Orders!E1842="First Class",IF(Orders!W1842=0,"VIP","Special"),"Formal"),"Normal")</f>
        <v>Formal</v>
      </c>
      <c r="E1842" s="26" cm="1">
        <f t="array" ref="E1842">_xlfn.IFS(Orders!W1842=0,"Endirim Yoxdur",SUMIFS(Orders!$V:$V,Orders!$T:$T,Orders!T1842)&gt;10,ROUND(Orders!W1842*1.15,2),SUMIFS(Orders!$V:$V,Orders!$T:$T,Orders!T1842)&lt;=10,"Endirim Yoxdur")</f>
        <v>0.46</v>
      </c>
    </row>
    <row r="1843" spans="3:5" x14ac:dyDescent="0.25">
      <c r="C1843" s="26" t="str">
        <f>IF(Orders!U1843&gt;500,"Yüksək Satış","Aşağı Satış")</f>
        <v>Aşağı Satış</v>
      </c>
      <c r="D1843" s="26" t="str">
        <f>IF(Orders!U1843&gt;500,IF(Orders!E1843="First Class",IF(Orders!W1843=0,"VIP","Special"),"Formal"),"Normal")</f>
        <v>Normal</v>
      </c>
      <c r="E1843" s="26" cm="1">
        <f t="array" ref="E1843">_xlfn.IFS(Orders!W1843=0,"Endirim Yoxdur",SUMIFS(Orders!$V:$V,Orders!$T:$T,Orders!T1843)&gt;10,ROUND(Orders!W1843*1.15,2),SUMIFS(Orders!$V:$V,Orders!$T:$T,Orders!T1843)&lt;=10,"Endirim Yoxdur")</f>
        <v>0.23</v>
      </c>
    </row>
    <row r="1844" spans="3:5" x14ac:dyDescent="0.25">
      <c r="C1844" s="26" t="str">
        <f>IF(Orders!U1844&gt;500,"Yüksək Satış","Aşağı Satış")</f>
        <v>Aşağı Satış</v>
      </c>
      <c r="D1844" s="26" t="str">
        <f>IF(Orders!U1844&gt;500,IF(Orders!E1844="First Class",IF(Orders!W1844=0,"VIP","Special"),"Formal"),"Normal")</f>
        <v>Normal</v>
      </c>
      <c r="E1844" s="26" cm="1">
        <f t="array" ref="E1844">_xlfn.IFS(Orders!W1844=0,"Endirim Yoxdur",SUMIFS(Orders!$V:$V,Orders!$T:$T,Orders!T1844)&gt;10,ROUND(Orders!W1844*1.15,2),SUMIFS(Orders!$V:$V,Orders!$T:$T,Orders!T1844)&lt;=10,"Endirim Yoxdur")</f>
        <v>0.23</v>
      </c>
    </row>
    <row r="1845" spans="3:5" x14ac:dyDescent="0.25">
      <c r="C1845" s="26" t="str">
        <f>IF(Orders!U1845&gt;500,"Yüksək Satış","Aşağı Satış")</f>
        <v>Aşağı Satış</v>
      </c>
      <c r="D1845" s="26" t="str">
        <f>IF(Orders!U1845&gt;500,IF(Orders!E1845="First Class",IF(Orders!W1845=0,"VIP","Special"),"Formal"),"Normal")</f>
        <v>Normal</v>
      </c>
      <c r="E1845" s="26" t="str" cm="1">
        <f t="array" ref="E1845">_xlfn.IFS(Orders!W1845=0,"Endirim Yoxdur",SUMIFS(Orders!$V:$V,Orders!$T:$T,Orders!T1845)&gt;10,ROUND(Orders!W1845*1.15,2),SUMIFS(Orders!$V:$V,Orders!$T:$T,Orders!T1845)&lt;=10,"Endirim Yoxdur")</f>
        <v>Endirim Yoxdur</v>
      </c>
    </row>
    <row r="1846" spans="3:5" x14ac:dyDescent="0.25">
      <c r="C1846" s="26" t="str">
        <f>IF(Orders!U1846&gt;500,"Yüksək Satış","Aşağı Satış")</f>
        <v>Aşağı Satış</v>
      </c>
      <c r="D1846" s="26" t="str">
        <f>IF(Orders!U1846&gt;500,IF(Orders!E1846="First Class",IF(Orders!W1846=0,"VIP","Special"),"Formal"),"Normal")</f>
        <v>Normal</v>
      </c>
      <c r="E1846" s="26" t="str" cm="1">
        <f t="array" ref="E1846">_xlfn.IFS(Orders!W1846=0,"Endirim Yoxdur",SUMIFS(Orders!$V:$V,Orders!$T:$T,Orders!T1846)&gt;10,ROUND(Orders!W1846*1.15,2),SUMIFS(Orders!$V:$V,Orders!$T:$T,Orders!T1846)&lt;=10,"Endirim Yoxdur")</f>
        <v>Endirim Yoxdur</v>
      </c>
    </row>
    <row r="1847" spans="3:5" x14ac:dyDescent="0.25">
      <c r="C1847" s="26" t="str">
        <f>IF(Orders!U1847&gt;500,"Yüksək Satış","Aşağı Satış")</f>
        <v>Aşağı Satış</v>
      </c>
      <c r="D1847" s="26" t="str">
        <f>IF(Orders!U1847&gt;500,IF(Orders!E1847="First Class",IF(Orders!W1847=0,"VIP","Special"),"Formal"),"Normal")</f>
        <v>Normal</v>
      </c>
      <c r="E1847" s="26" t="str" cm="1">
        <f t="array" ref="E1847">_xlfn.IFS(Orders!W1847=0,"Endirim Yoxdur",SUMIFS(Orders!$V:$V,Orders!$T:$T,Orders!T1847)&gt;10,ROUND(Orders!W1847*1.15,2),SUMIFS(Orders!$V:$V,Orders!$T:$T,Orders!T1847)&lt;=10,"Endirim Yoxdur")</f>
        <v>Endirim Yoxdur</v>
      </c>
    </row>
    <row r="1848" spans="3:5" x14ac:dyDescent="0.25">
      <c r="C1848" s="26" t="str">
        <f>IF(Orders!U1848&gt;500,"Yüksək Satış","Aşağı Satış")</f>
        <v>Aşağı Satış</v>
      </c>
      <c r="D1848" s="26" t="str">
        <f>IF(Orders!U1848&gt;500,IF(Orders!E1848="First Class",IF(Orders!W1848=0,"VIP","Special"),"Formal"),"Normal")</f>
        <v>Normal</v>
      </c>
      <c r="E1848" s="26" cm="1">
        <f t="array" ref="E1848">_xlfn.IFS(Orders!W1848=0,"Endirim Yoxdur",SUMIFS(Orders!$V:$V,Orders!$T:$T,Orders!T1848)&gt;10,ROUND(Orders!W1848*1.15,2),SUMIFS(Orders!$V:$V,Orders!$T:$T,Orders!T1848)&lt;=10,"Endirim Yoxdur")</f>
        <v>0.17</v>
      </c>
    </row>
    <row r="1849" spans="3:5" x14ac:dyDescent="0.25">
      <c r="C1849" s="26" t="str">
        <f>IF(Orders!U1849&gt;500,"Yüksək Satış","Aşağı Satış")</f>
        <v>Aşağı Satış</v>
      </c>
      <c r="D1849" s="26" t="str">
        <f>IF(Orders!U1849&gt;500,IF(Orders!E1849="First Class",IF(Orders!W1849=0,"VIP","Special"),"Formal"),"Normal")</f>
        <v>Normal</v>
      </c>
      <c r="E1849" s="26" t="str" cm="1">
        <f t="array" ref="E1849">_xlfn.IFS(Orders!W1849=0,"Endirim Yoxdur",SUMIFS(Orders!$V:$V,Orders!$T:$T,Orders!T1849)&gt;10,ROUND(Orders!W1849*1.15,2),SUMIFS(Orders!$V:$V,Orders!$T:$T,Orders!T1849)&lt;=10,"Endirim Yoxdur")</f>
        <v>Endirim Yoxdur</v>
      </c>
    </row>
    <row r="1850" spans="3:5" x14ac:dyDescent="0.25">
      <c r="C1850" s="26" t="str">
        <f>IF(Orders!U1850&gt;500,"Yüksək Satış","Aşağı Satış")</f>
        <v>Aşağı Satış</v>
      </c>
      <c r="D1850" s="26" t="str">
        <f>IF(Orders!U1850&gt;500,IF(Orders!E1850="First Class",IF(Orders!W1850=0,"VIP","Special"),"Formal"),"Normal")</f>
        <v>Normal</v>
      </c>
      <c r="E1850" s="26" t="str" cm="1">
        <f t="array" ref="E1850">_xlfn.IFS(Orders!W1850=0,"Endirim Yoxdur",SUMIFS(Orders!$V:$V,Orders!$T:$T,Orders!T1850)&gt;10,ROUND(Orders!W1850*1.15,2),SUMIFS(Orders!$V:$V,Orders!$T:$T,Orders!T1850)&lt;=10,"Endirim Yoxdur")</f>
        <v>Endirim Yoxdur</v>
      </c>
    </row>
    <row r="1851" spans="3:5" x14ac:dyDescent="0.25">
      <c r="C1851" s="26" t="str">
        <f>IF(Orders!U1851&gt;500,"Yüksək Satış","Aşağı Satış")</f>
        <v>Aşağı Satış</v>
      </c>
      <c r="D1851" s="26" t="str">
        <f>IF(Orders!U1851&gt;500,IF(Orders!E1851="First Class",IF(Orders!W1851=0,"VIP","Special"),"Formal"),"Normal")</f>
        <v>Normal</v>
      </c>
      <c r="E1851" s="26" t="str" cm="1">
        <f t="array" ref="E1851">_xlfn.IFS(Orders!W1851=0,"Endirim Yoxdur",SUMIFS(Orders!$V:$V,Orders!$T:$T,Orders!T1851)&gt;10,ROUND(Orders!W1851*1.15,2),SUMIFS(Orders!$V:$V,Orders!$T:$T,Orders!T1851)&lt;=10,"Endirim Yoxdur")</f>
        <v>Endirim Yoxdur</v>
      </c>
    </row>
    <row r="1852" spans="3:5" x14ac:dyDescent="0.25">
      <c r="C1852" s="26" t="str">
        <f>IF(Orders!U1852&gt;500,"Yüksək Satış","Aşağı Satış")</f>
        <v>Yüksək Satış</v>
      </c>
      <c r="D1852" s="26" t="str">
        <f>IF(Orders!U1852&gt;500,IF(Orders!E1852="First Class",IF(Orders!W1852=0,"VIP","Special"),"Formal"),"Normal")</f>
        <v>Formal</v>
      </c>
      <c r="E1852" s="26" cm="1">
        <f t="array" ref="E1852">_xlfn.IFS(Orders!W1852=0,"Endirim Yoxdur",SUMIFS(Orders!$V:$V,Orders!$T:$T,Orders!T1852)&gt;10,ROUND(Orders!W1852*1.15,2),SUMIFS(Orders!$V:$V,Orders!$T:$T,Orders!T1852)&lt;=10,"Endirim Yoxdur")</f>
        <v>0.23</v>
      </c>
    </row>
    <row r="1853" spans="3:5" x14ac:dyDescent="0.25">
      <c r="C1853" s="26" t="str">
        <f>IF(Orders!U1853&gt;500,"Yüksək Satış","Aşağı Satış")</f>
        <v>Yüksək Satış</v>
      </c>
      <c r="D1853" s="26" t="str">
        <f>IF(Orders!U1853&gt;500,IF(Orders!E1853="First Class",IF(Orders!W1853=0,"VIP","Special"),"Formal"),"Normal")</f>
        <v>Formal</v>
      </c>
      <c r="E1853" s="26" cm="1">
        <f t="array" ref="E1853">_xlfn.IFS(Orders!W1853=0,"Endirim Yoxdur",SUMIFS(Orders!$V:$V,Orders!$T:$T,Orders!T1853)&gt;10,ROUND(Orders!W1853*1.15,2),SUMIFS(Orders!$V:$V,Orders!$T:$T,Orders!T1853)&lt;=10,"Endirim Yoxdur")</f>
        <v>0.23</v>
      </c>
    </row>
    <row r="1854" spans="3:5" x14ac:dyDescent="0.25">
      <c r="C1854" s="26" t="str">
        <f>IF(Orders!U1854&gt;500,"Yüksək Satış","Aşağı Satış")</f>
        <v>Aşağı Satış</v>
      </c>
      <c r="D1854" s="26" t="str">
        <f>IF(Orders!U1854&gt;500,IF(Orders!E1854="First Class",IF(Orders!W1854=0,"VIP","Special"),"Formal"),"Normal")</f>
        <v>Normal</v>
      </c>
      <c r="E1854" s="26" cm="1">
        <f t="array" ref="E1854">_xlfn.IFS(Orders!W1854=0,"Endirim Yoxdur",SUMIFS(Orders!$V:$V,Orders!$T:$T,Orders!T1854)&gt;10,ROUND(Orders!W1854*1.15,2),SUMIFS(Orders!$V:$V,Orders!$T:$T,Orders!T1854)&lt;=10,"Endirim Yoxdur")</f>
        <v>0.92</v>
      </c>
    </row>
    <row r="1855" spans="3:5" x14ac:dyDescent="0.25">
      <c r="C1855" s="26" t="str">
        <f>IF(Orders!U1855&gt;500,"Yüksək Satış","Aşağı Satış")</f>
        <v>Aşağı Satış</v>
      </c>
      <c r="D1855" s="26" t="str">
        <f>IF(Orders!U1855&gt;500,IF(Orders!E1855="First Class",IF(Orders!W1855=0,"VIP","Special"),"Formal"),"Normal")</f>
        <v>Normal</v>
      </c>
      <c r="E1855" s="26" cm="1">
        <f t="array" ref="E1855">_xlfn.IFS(Orders!W1855=0,"Endirim Yoxdur",SUMIFS(Orders!$V:$V,Orders!$T:$T,Orders!T1855)&gt;10,ROUND(Orders!W1855*1.15,2),SUMIFS(Orders!$V:$V,Orders!$T:$T,Orders!T1855)&lt;=10,"Endirim Yoxdur")</f>
        <v>0.23</v>
      </c>
    </row>
    <row r="1856" spans="3:5" x14ac:dyDescent="0.25">
      <c r="C1856" s="26" t="str">
        <f>IF(Orders!U1856&gt;500,"Yüksək Satış","Aşağı Satış")</f>
        <v>Aşağı Satış</v>
      </c>
      <c r="D1856" s="26" t="str">
        <f>IF(Orders!U1856&gt;500,IF(Orders!E1856="First Class",IF(Orders!W1856=0,"VIP","Special"),"Formal"),"Normal")</f>
        <v>Normal</v>
      </c>
      <c r="E1856" s="26" t="str" cm="1">
        <f t="array" ref="E1856">_xlfn.IFS(Orders!W1856=0,"Endirim Yoxdur",SUMIFS(Orders!$V:$V,Orders!$T:$T,Orders!T1856)&gt;10,ROUND(Orders!W1856*1.15,2),SUMIFS(Orders!$V:$V,Orders!$T:$T,Orders!T1856)&lt;=10,"Endirim Yoxdur")</f>
        <v>Endirim Yoxdur</v>
      </c>
    </row>
    <row r="1857" spans="3:5" x14ac:dyDescent="0.25">
      <c r="C1857" s="26" t="str">
        <f>IF(Orders!U1857&gt;500,"Yüksək Satış","Aşağı Satış")</f>
        <v>Aşağı Satış</v>
      </c>
      <c r="D1857" s="26" t="str">
        <f>IF(Orders!U1857&gt;500,IF(Orders!E1857="First Class",IF(Orders!W1857=0,"VIP","Special"),"Formal"),"Normal")</f>
        <v>Normal</v>
      </c>
      <c r="E1857" s="26" t="str" cm="1">
        <f t="array" ref="E1857">_xlfn.IFS(Orders!W1857=0,"Endirim Yoxdur",SUMIFS(Orders!$V:$V,Orders!$T:$T,Orders!T1857)&gt;10,ROUND(Orders!W1857*1.15,2),SUMIFS(Orders!$V:$V,Orders!$T:$T,Orders!T1857)&lt;=10,"Endirim Yoxdur")</f>
        <v>Endirim Yoxdur</v>
      </c>
    </row>
    <row r="1858" spans="3:5" x14ac:dyDescent="0.25">
      <c r="C1858" s="26" t="str">
        <f>IF(Orders!U1858&gt;500,"Yüksək Satış","Aşağı Satış")</f>
        <v>Aşağı Satış</v>
      </c>
      <c r="D1858" s="26" t="str">
        <f>IF(Orders!U1858&gt;500,IF(Orders!E1858="First Class",IF(Orders!W1858=0,"VIP","Special"),"Formal"),"Normal")</f>
        <v>Normal</v>
      </c>
      <c r="E1858" s="26" cm="1">
        <f t="array" ref="E1858">_xlfn.IFS(Orders!W1858=0,"Endirim Yoxdur",SUMIFS(Orders!$V:$V,Orders!$T:$T,Orders!T1858)&gt;10,ROUND(Orders!W1858*1.15,2),SUMIFS(Orders!$V:$V,Orders!$T:$T,Orders!T1858)&lt;=10,"Endirim Yoxdur")</f>
        <v>0.69</v>
      </c>
    </row>
    <row r="1859" spans="3:5" x14ac:dyDescent="0.25">
      <c r="C1859" s="26" t="str">
        <f>IF(Orders!U1859&gt;500,"Yüksək Satış","Aşağı Satış")</f>
        <v>Aşağı Satış</v>
      </c>
      <c r="D1859" s="26" t="str">
        <f>IF(Orders!U1859&gt;500,IF(Orders!E1859="First Class",IF(Orders!W1859=0,"VIP","Special"),"Formal"),"Normal")</f>
        <v>Normal</v>
      </c>
      <c r="E1859" s="26" cm="1">
        <f t="array" ref="E1859">_xlfn.IFS(Orders!W1859=0,"Endirim Yoxdur",SUMIFS(Orders!$V:$V,Orders!$T:$T,Orders!T1859)&gt;10,ROUND(Orders!W1859*1.15,2),SUMIFS(Orders!$V:$V,Orders!$T:$T,Orders!T1859)&lt;=10,"Endirim Yoxdur")</f>
        <v>0.81</v>
      </c>
    </row>
    <row r="1860" spans="3:5" x14ac:dyDescent="0.25">
      <c r="C1860" s="26" t="str">
        <f>IF(Orders!U1860&gt;500,"Yüksək Satış","Aşağı Satış")</f>
        <v>Aşağı Satış</v>
      </c>
      <c r="D1860" s="26" t="str">
        <f>IF(Orders!U1860&gt;500,IF(Orders!E1860="First Class",IF(Orders!W1860=0,"VIP","Special"),"Formal"),"Normal")</f>
        <v>Normal</v>
      </c>
      <c r="E1860" s="26" t="str" cm="1">
        <f t="array" ref="E1860">_xlfn.IFS(Orders!W1860=0,"Endirim Yoxdur",SUMIFS(Orders!$V:$V,Orders!$T:$T,Orders!T1860)&gt;10,ROUND(Orders!W1860*1.15,2),SUMIFS(Orders!$V:$V,Orders!$T:$T,Orders!T1860)&lt;=10,"Endirim Yoxdur")</f>
        <v>Endirim Yoxdur</v>
      </c>
    </row>
    <row r="1861" spans="3:5" x14ac:dyDescent="0.25">
      <c r="C1861" s="26" t="str">
        <f>IF(Orders!U1861&gt;500,"Yüksək Satış","Aşağı Satış")</f>
        <v>Aşağı Satış</v>
      </c>
      <c r="D1861" s="26" t="str">
        <f>IF(Orders!U1861&gt;500,IF(Orders!E1861="First Class",IF(Orders!W1861=0,"VIP","Special"),"Formal"),"Normal")</f>
        <v>Normal</v>
      </c>
      <c r="E1861" s="26" t="str" cm="1">
        <f t="array" ref="E1861">_xlfn.IFS(Orders!W1861=0,"Endirim Yoxdur",SUMIFS(Orders!$V:$V,Orders!$T:$T,Orders!T1861)&gt;10,ROUND(Orders!W1861*1.15,2),SUMIFS(Orders!$V:$V,Orders!$T:$T,Orders!T1861)&lt;=10,"Endirim Yoxdur")</f>
        <v>Endirim Yoxdur</v>
      </c>
    </row>
    <row r="1862" spans="3:5" x14ac:dyDescent="0.25">
      <c r="C1862" s="26" t="str">
        <f>IF(Orders!U1862&gt;500,"Yüksək Satış","Aşağı Satış")</f>
        <v>Aşağı Satış</v>
      </c>
      <c r="D1862" s="26" t="str">
        <f>IF(Orders!U1862&gt;500,IF(Orders!E1862="First Class",IF(Orders!W1862=0,"VIP","Special"),"Formal"),"Normal")</f>
        <v>Normal</v>
      </c>
      <c r="E1862" s="26" cm="1">
        <f t="array" ref="E1862">_xlfn.IFS(Orders!W1862=0,"Endirim Yoxdur",SUMIFS(Orders!$V:$V,Orders!$T:$T,Orders!T1862)&gt;10,ROUND(Orders!W1862*1.15,2),SUMIFS(Orders!$V:$V,Orders!$T:$T,Orders!T1862)&lt;=10,"Endirim Yoxdur")</f>
        <v>0.23</v>
      </c>
    </row>
    <row r="1863" spans="3:5" x14ac:dyDescent="0.25">
      <c r="C1863" s="26" t="str">
        <f>IF(Orders!U1863&gt;500,"Yüksək Satış","Aşağı Satış")</f>
        <v>Aşağı Satış</v>
      </c>
      <c r="D1863" s="26" t="str">
        <f>IF(Orders!U1863&gt;500,IF(Orders!E1863="First Class",IF(Orders!W1863=0,"VIP","Special"),"Formal"),"Normal")</f>
        <v>Normal</v>
      </c>
      <c r="E1863" s="26" cm="1">
        <f t="array" ref="E1863">_xlfn.IFS(Orders!W1863=0,"Endirim Yoxdur",SUMIFS(Orders!$V:$V,Orders!$T:$T,Orders!T1863)&gt;10,ROUND(Orders!W1863*1.15,2),SUMIFS(Orders!$V:$V,Orders!$T:$T,Orders!T1863)&lt;=10,"Endirim Yoxdur")</f>
        <v>0.23</v>
      </c>
    </row>
    <row r="1864" spans="3:5" x14ac:dyDescent="0.25">
      <c r="C1864" s="26" t="str">
        <f>IF(Orders!U1864&gt;500,"Yüksək Satış","Aşağı Satış")</f>
        <v>Aşağı Satış</v>
      </c>
      <c r="D1864" s="26" t="str">
        <f>IF(Orders!U1864&gt;500,IF(Orders!E1864="First Class",IF(Orders!W1864=0,"VIP","Special"),"Formal"),"Normal")</f>
        <v>Normal</v>
      </c>
      <c r="E1864" s="26" cm="1">
        <f t="array" ref="E1864">_xlfn.IFS(Orders!W1864=0,"Endirim Yoxdur",SUMIFS(Orders!$V:$V,Orders!$T:$T,Orders!T1864)&gt;10,ROUND(Orders!W1864*1.15,2),SUMIFS(Orders!$V:$V,Orders!$T:$T,Orders!T1864)&lt;=10,"Endirim Yoxdur")</f>
        <v>0.46</v>
      </c>
    </row>
    <row r="1865" spans="3:5" x14ac:dyDescent="0.25">
      <c r="C1865" s="26" t="str">
        <f>IF(Orders!U1865&gt;500,"Yüksək Satış","Aşağı Satış")</f>
        <v>Aşağı Satış</v>
      </c>
      <c r="D1865" s="26" t="str">
        <f>IF(Orders!U1865&gt;500,IF(Orders!E1865="First Class",IF(Orders!W1865=0,"VIP","Special"),"Formal"),"Normal")</f>
        <v>Normal</v>
      </c>
      <c r="E1865" s="26" cm="1">
        <f t="array" ref="E1865">_xlfn.IFS(Orders!W1865=0,"Endirim Yoxdur",SUMIFS(Orders!$V:$V,Orders!$T:$T,Orders!T1865)&gt;10,ROUND(Orders!W1865*1.15,2),SUMIFS(Orders!$V:$V,Orders!$T:$T,Orders!T1865)&lt;=10,"Endirim Yoxdur")</f>
        <v>0.23</v>
      </c>
    </row>
    <row r="1866" spans="3:5" x14ac:dyDescent="0.25">
      <c r="C1866" s="26" t="str">
        <f>IF(Orders!U1866&gt;500,"Yüksək Satış","Aşağı Satış")</f>
        <v>Aşağı Satış</v>
      </c>
      <c r="D1866" s="26" t="str">
        <f>IF(Orders!U1866&gt;500,IF(Orders!E1866="First Class",IF(Orders!W1866=0,"VIP","Special"),"Formal"),"Normal")</f>
        <v>Normal</v>
      </c>
      <c r="E1866" s="26" cm="1">
        <f t="array" ref="E1866">_xlfn.IFS(Orders!W1866=0,"Endirim Yoxdur",SUMIFS(Orders!$V:$V,Orders!$T:$T,Orders!T1866)&gt;10,ROUND(Orders!W1866*1.15,2),SUMIFS(Orders!$V:$V,Orders!$T:$T,Orders!T1866)&lt;=10,"Endirim Yoxdur")</f>
        <v>0.92</v>
      </c>
    </row>
    <row r="1867" spans="3:5" x14ac:dyDescent="0.25">
      <c r="C1867" s="26" t="str">
        <f>IF(Orders!U1867&gt;500,"Yüksək Satış","Aşağı Satış")</f>
        <v>Aşağı Satış</v>
      </c>
      <c r="D1867" s="26" t="str">
        <f>IF(Orders!U1867&gt;500,IF(Orders!E1867="First Class",IF(Orders!W1867=0,"VIP","Special"),"Formal"),"Normal")</f>
        <v>Normal</v>
      </c>
      <c r="E1867" s="26" cm="1">
        <f t="array" ref="E1867">_xlfn.IFS(Orders!W1867=0,"Endirim Yoxdur",SUMIFS(Orders!$V:$V,Orders!$T:$T,Orders!T1867)&gt;10,ROUND(Orders!W1867*1.15,2),SUMIFS(Orders!$V:$V,Orders!$T:$T,Orders!T1867)&lt;=10,"Endirim Yoxdur")</f>
        <v>0.92</v>
      </c>
    </row>
    <row r="1868" spans="3:5" x14ac:dyDescent="0.25">
      <c r="C1868" s="26" t="str">
        <f>IF(Orders!U1868&gt;500,"Yüksək Satış","Aşağı Satış")</f>
        <v>Aşağı Satış</v>
      </c>
      <c r="D1868" s="26" t="str">
        <f>IF(Orders!U1868&gt;500,IF(Orders!E1868="First Class",IF(Orders!W1868=0,"VIP","Special"),"Formal"),"Normal")</f>
        <v>Normal</v>
      </c>
      <c r="E1868" s="26" cm="1">
        <f t="array" ref="E1868">_xlfn.IFS(Orders!W1868=0,"Endirim Yoxdur",SUMIFS(Orders!$V:$V,Orders!$T:$T,Orders!T1868)&gt;10,ROUND(Orders!W1868*1.15,2),SUMIFS(Orders!$V:$V,Orders!$T:$T,Orders!T1868)&lt;=10,"Endirim Yoxdur")</f>
        <v>0.23</v>
      </c>
    </row>
    <row r="1869" spans="3:5" x14ac:dyDescent="0.25">
      <c r="C1869" s="26" t="str">
        <f>IF(Orders!U1869&gt;500,"Yüksək Satış","Aşağı Satış")</f>
        <v>Aşağı Satış</v>
      </c>
      <c r="D1869" s="26" t="str">
        <f>IF(Orders!U1869&gt;500,IF(Orders!E1869="First Class",IF(Orders!W1869=0,"VIP","Special"),"Formal"),"Normal")</f>
        <v>Normal</v>
      </c>
      <c r="E1869" s="26" cm="1">
        <f t="array" ref="E1869">_xlfn.IFS(Orders!W1869=0,"Endirim Yoxdur",SUMIFS(Orders!$V:$V,Orders!$T:$T,Orders!T1869)&gt;10,ROUND(Orders!W1869*1.15,2),SUMIFS(Orders!$V:$V,Orders!$T:$T,Orders!T1869)&lt;=10,"Endirim Yoxdur")</f>
        <v>0.23</v>
      </c>
    </row>
    <row r="1870" spans="3:5" x14ac:dyDescent="0.25">
      <c r="C1870" s="26" t="str">
        <f>IF(Orders!U1870&gt;500,"Yüksək Satış","Aşağı Satış")</f>
        <v>Aşağı Satış</v>
      </c>
      <c r="D1870" s="26" t="str">
        <f>IF(Orders!U1870&gt;500,IF(Orders!E1870="First Class",IF(Orders!W1870=0,"VIP","Special"),"Formal"),"Normal")</f>
        <v>Normal</v>
      </c>
      <c r="E1870" s="26" cm="1">
        <f t="array" ref="E1870">_xlfn.IFS(Orders!W1870=0,"Endirim Yoxdur",SUMIFS(Orders!$V:$V,Orders!$T:$T,Orders!T1870)&gt;10,ROUND(Orders!W1870*1.15,2),SUMIFS(Orders!$V:$V,Orders!$T:$T,Orders!T1870)&lt;=10,"Endirim Yoxdur")</f>
        <v>0.23</v>
      </c>
    </row>
    <row r="1871" spans="3:5" x14ac:dyDescent="0.25">
      <c r="C1871" s="26" t="str">
        <f>IF(Orders!U1871&gt;500,"Yüksək Satış","Aşağı Satış")</f>
        <v>Yüksək Satış</v>
      </c>
      <c r="D1871" s="26" t="str">
        <f>IF(Orders!U1871&gt;500,IF(Orders!E1871="First Class",IF(Orders!W1871=0,"VIP","Special"),"Formal"),"Normal")</f>
        <v>Formal</v>
      </c>
      <c r="E1871" s="26" t="str" cm="1">
        <f t="array" ref="E1871">_xlfn.IFS(Orders!W1871=0,"Endirim Yoxdur",SUMIFS(Orders!$V:$V,Orders!$T:$T,Orders!T1871)&gt;10,ROUND(Orders!W1871*1.15,2),SUMIFS(Orders!$V:$V,Orders!$T:$T,Orders!T1871)&lt;=10,"Endirim Yoxdur")</f>
        <v>Endirim Yoxdur</v>
      </c>
    </row>
    <row r="1872" spans="3:5" x14ac:dyDescent="0.25">
      <c r="C1872" s="26" t="str">
        <f>IF(Orders!U1872&gt;500,"Yüksək Satış","Aşağı Satış")</f>
        <v>Yüksək Satış</v>
      </c>
      <c r="D1872" s="26" t="str">
        <f>IF(Orders!U1872&gt;500,IF(Orders!E1872="First Class",IF(Orders!W1872=0,"VIP","Special"),"Formal"),"Normal")</f>
        <v>Formal</v>
      </c>
      <c r="E1872" s="26" cm="1">
        <f t="array" ref="E1872">_xlfn.IFS(Orders!W1872=0,"Endirim Yoxdur",SUMIFS(Orders!$V:$V,Orders!$T:$T,Orders!T1872)&gt;10,ROUND(Orders!W1872*1.15,2),SUMIFS(Orders!$V:$V,Orders!$T:$T,Orders!T1872)&lt;=10,"Endirim Yoxdur")</f>
        <v>0.35</v>
      </c>
    </row>
    <row r="1873" spans="3:5" x14ac:dyDescent="0.25">
      <c r="C1873" s="26" t="str">
        <f>IF(Orders!U1873&gt;500,"Yüksək Satış","Aşağı Satış")</f>
        <v>Aşağı Satış</v>
      </c>
      <c r="D1873" s="26" t="str">
        <f>IF(Orders!U1873&gt;500,IF(Orders!E1873="First Class",IF(Orders!W1873=0,"VIP","Special"),"Formal"),"Normal")</f>
        <v>Normal</v>
      </c>
      <c r="E1873" s="26" t="str" cm="1">
        <f t="array" ref="E1873">_xlfn.IFS(Orders!W1873=0,"Endirim Yoxdur",SUMIFS(Orders!$V:$V,Orders!$T:$T,Orders!T1873)&gt;10,ROUND(Orders!W1873*1.15,2),SUMIFS(Orders!$V:$V,Orders!$T:$T,Orders!T1873)&lt;=10,"Endirim Yoxdur")</f>
        <v>Endirim Yoxdur</v>
      </c>
    </row>
    <row r="1874" spans="3:5" x14ac:dyDescent="0.25">
      <c r="C1874" s="26" t="str">
        <f>IF(Orders!U1874&gt;500,"Yüksək Satış","Aşağı Satış")</f>
        <v>Aşağı Satış</v>
      </c>
      <c r="D1874" s="26" t="str">
        <f>IF(Orders!U1874&gt;500,IF(Orders!E1874="First Class",IF(Orders!W1874=0,"VIP","Special"),"Formal"),"Normal")</f>
        <v>Normal</v>
      </c>
      <c r="E1874" s="26" t="str" cm="1">
        <f t="array" ref="E1874">_xlfn.IFS(Orders!W1874=0,"Endirim Yoxdur",SUMIFS(Orders!$V:$V,Orders!$T:$T,Orders!T1874)&gt;10,ROUND(Orders!W1874*1.15,2),SUMIFS(Orders!$V:$V,Orders!$T:$T,Orders!T1874)&lt;=10,"Endirim Yoxdur")</f>
        <v>Endirim Yoxdur</v>
      </c>
    </row>
    <row r="1875" spans="3:5" x14ac:dyDescent="0.25">
      <c r="C1875" s="26" t="str">
        <f>IF(Orders!U1875&gt;500,"Yüksək Satış","Aşağı Satış")</f>
        <v>Aşağı Satış</v>
      </c>
      <c r="D1875" s="26" t="str">
        <f>IF(Orders!U1875&gt;500,IF(Orders!E1875="First Class",IF(Orders!W1875=0,"VIP","Special"),"Formal"),"Normal")</f>
        <v>Normal</v>
      </c>
      <c r="E1875" s="26" t="str" cm="1">
        <f t="array" ref="E1875">_xlfn.IFS(Orders!W1875=0,"Endirim Yoxdur",SUMIFS(Orders!$V:$V,Orders!$T:$T,Orders!T1875)&gt;10,ROUND(Orders!W1875*1.15,2),SUMIFS(Orders!$V:$V,Orders!$T:$T,Orders!T1875)&lt;=10,"Endirim Yoxdur")</f>
        <v>Endirim Yoxdur</v>
      </c>
    </row>
    <row r="1876" spans="3:5" x14ac:dyDescent="0.25">
      <c r="C1876" s="26" t="str">
        <f>IF(Orders!U1876&gt;500,"Yüksək Satış","Aşağı Satış")</f>
        <v>Yüksək Satış</v>
      </c>
      <c r="D1876" s="26" t="str">
        <f>IF(Orders!U1876&gt;500,IF(Orders!E1876="First Class",IF(Orders!W1876=0,"VIP","Special"),"Formal"),"Normal")</f>
        <v>Formal</v>
      </c>
      <c r="E1876" s="26" t="str" cm="1">
        <f t="array" ref="E1876">_xlfn.IFS(Orders!W1876=0,"Endirim Yoxdur",SUMIFS(Orders!$V:$V,Orders!$T:$T,Orders!T1876)&gt;10,ROUND(Orders!W1876*1.15,2),SUMIFS(Orders!$V:$V,Orders!$T:$T,Orders!T1876)&lt;=10,"Endirim Yoxdur")</f>
        <v>Endirim Yoxdur</v>
      </c>
    </row>
    <row r="1877" spans="3:5" x14ac:dyDescent="0.25">
      <c r="C1877" s="26" t="str">
        <f>IF(Orders!U1877&gt;500,"Yüksək Satış","Aşağı Satış")</f>
        <v>Aşağı Satış</v>
      </c>
      <c r="D1877" s="26" t="str">
        <f>IF(Orders!U1877&gt;500,IF(Orders!E1877="First Class",IF(Orders!W1877=0,"VIP","Special"),"Formal"),"Normal")</f>
        <v>Normal</v>
      </c>
      <c r="E1877" s="26" cm="1">
        <f t="array" ref="E1877">_xlfn.IFS(Orders!W1877=0,"Endirim Yoxdur",SUMIFS(Orders!$V:$V,Orders!$T:$T,Orders!T1877)&gt;10,ROUND(Orders!W1877*1.15,2),SUMIFS(Orders!$V:$V,Orders!$T:$T,Orders!T1877)&lt;=10,"Endirim Yoxdur")</f>
        <v>0.35</v>
      </c>
    </row>
    <row r="1878" spans="3:5" x14ac:dyDescent="0.25">
      <c r="C1878" s="26" t="str">
        <f>IF(Orders!U1878&gt;500,"Yüksək Satış","Aşağı Satış")</f>
        <v>Yüksək Satış</v>
      </c>
      <c r="D1878" s="26" t="str">
        <f>IF(Orders!U1878&gt;500,IF(Orders!E1878="First Class",IF(Orders!W1878=0,"VIP","Special"),"Formal"),"Normal")</f>
        <v>Special</v>
      </c>
      <c r="E1878" s="26" cm="1">
        <f t="array" ref="E1878">_xlfn.IFS(Orders!W1878=0,"Endirim Yoxdur",SUMIFS(Orders!$V:$V,Orders!$T:$T,Orders!T1878)&gt;10,ROUND(Orders!W1878*1.15,2),SUMIFS(Orders!$V:$V,Orders!$T:$T,Orders!T1878)&lt;=10,"Endirim Yoxdur")</f>
        <v>0.35</v>
      </c>
    </row>
    <row r="1879" spans="3:5" x14ac:dyDescent="0.25">
      <c r="C1879" s="26" t="str">
        <f>IF(Orders!U1879&gt;500,"Yüksək Satış","Aşağı Satış")</f>
        <v>Aşağı Satış</v>
      </c>
      <c r="D1879" s="26" t="str">
        <f>IF(Orders!U1879&gt;500,IF(Orders!E1879="First Class",IF(Orders!W1879=0,"VIP","Special"),"Formal"),"Normal")</f>
        <v>Normal</v>
      </c>
      <c r="E1879" s="26" cm="1">
        <f t="array" ref="E1879">_xlfn.IFS(Orders!W1879=0,"Endirim Yoxdur",SUMIFS(Orders!$V:$V,Orders!$T:$T,Orders!T1879)&gt;10,ROUND(Orders!W1879*1.15,2),SUMIFS(Orders!$V:$V,Orders!$T:$T,Orders!T1879)&lt;=10,"Endirim Yoxdur")</f>
        <v>0.69</v>
      </c>
    </row>
    <row r="1880" spans="3:5" x14ac:dyDescent="0.25">
      <c r="C1880" s="26" t="str">
        <f>IF(Orders!U1880&gt;500,"Yüksək Satış","Aşağı Satış")</f>
        <v>Aşağı Satış</v>
      </c>
      <c r="D1880" s="26" t="str">
        <f>IF(Orders!U1880&gt;500,IF(Orders!E1880="First Class",IF(Orders!W1880=0,"VIP","Special"),"Formal"),"Normal")</f>
        <v>Normal</v>
      </c>
      <c r="E1880" s="26" t="str" cm="1">
        <f t="array" ref="E1880">_xlfn.IFS(Orders!W1880=0,"Endirim Yoxdur",SUMIFS(Orders!$V:$V,Orders!$T:$T,Orders!T1880)&gt;10,ROUND(Orders!W1880*1.15,2),SUMIFS(Orders!$V:$V,Orders!$T:$T,Orders!T1880)&lt;=10,"Endirim Yoxdur")</f>
        <v>Endirim Yoxdur</v>
      </c>
    </row>
    <row r="1881" spans="3:5" x14ac:dyDescent="0.25">
      <c r="C1881" s="26" t="str">
        <f>IF(Orders!U1881&gt;500,"Yüksək Satış","Aşağı Satış")</f>
        <v>Aşağı Satış</v>
      </c>
      <c r="D1881" s="26" t="str">
        <f>IF(Orders!U1881&gt;500,IF(Orders!E1881="First Class",IF(Orders!W1881=0,"VIP","Special"),"Formal"),"Normal")</f>
        <v>Normal</v>
      </c>
      <c r="E1881" s="26" cm="1">
        <f t="array" ref="E1881">_xlfn.IFS(Orders!W1881=0,"Endirim Yoxdur",SUMIFS(Orders!$V:$V,Orders!$T:$T,Orders!T1881)&gt;10,ROUND(Orders!W1881*1.15,2),SUMIFS(Orders!$V:$V,Orders!$T:$T,Orders!T1881)&lt;=10,"Endirim Yoxdur")</f>
        <v>0.23</v>
      </c>
    </row>
    <row r="1882" spans="3:5" x14ac:dyDescent="0.25">
      <c r="C1882" s="26" t="str">
        <f>IF(Orders!U1882&gt;500,"Yüksək Satış","Aşağı Satış")</f>
        <v>Yüksək Satış</v>
      </c>
      <c r="D1882" s="26" t="str">
        <f>IF(Orders!U1882&gt;500,IF(Orders!E1882="First Class",IF(Orders!W1882=0,"VIP","Special"),"Formal"),"Normal")</f>
        <v>Formal</v>
      </c>
      <c r="E1882" s="26" cm="1">
        <f t="array" ref="E1882">_xlfn.IFS(Orders!W1882=0,"Endirim Yoxdur",SUMIFS(Orders!$V:$V,Orders!$T:$T,Orders!T1882)&gt;10,ROUND(Orders!W1882*1.15,2),SUMIFS(Orders!$V:$V,Orders!$T:$T,Orders!T1882)&lt;=10,"Endirim Yoxdur")</f>
        <v>0.23</v>
      </c>
    </row>
    <row r="1883" spans="3:5" x14ac:dyDescent="0.25">
      <c r="C1883" s="26" t="str">
        <f>IF(Orders!U1883&gt;500,"Yüksək Satış","Aşağı Satış")</f>
        <v>Yüksək Satış</v>
      </c>
      <c r="D1883" s="26" t="str">
        <f>IF(Orders!U1883&gt;500,IF(Orders!E1883="First Class",IF(Orders!W1883=0,"VIP","Special"),"Formal"),"Normal")</f>
        <v>Formal</v>
      </c>
      <c r="E1883" s="26" cm="1">
        <f t="array" ref="E1883">_xlfn.IFS(Orders!W1883=0,"Endirim Yoxdur",SUMIFS(Orders!$V:$V,Orders!$T:$T,Orders!T1883)&gt;10,ROUND(Orders!W1883*1.15,2),SUMIFS(Orders!$V:$V,Orders!$T:$T,Orders!T1883)&lt;=10,"Endirim Yoxdur")</f>
        <v>0.23</v>
      </c>
    </row>
    <row r="1884" spans="3:5" x14ac:dyDescent="0.25">
      <c r="C1884" s="26" t="str">
        <f>IF(Orders!U1884&gt;500,"Yüksək Satış","Aşağı Satış")</f>
        <v>Aşağı Satış</v>
      </c>
      <c r="D1884" s="26" t="str">
        <f>IF(Orders!U1884&gt;500,IF(Orders!E1884="First Class",IF(Orders!W1884=0,"VIP","Special"),"Formal"),"Normal")</f>
        <v>Normal</v>
      </c>
      <c r="E1884" s="26" cm="1">
        <f t="array" ref="E1884">_xlfn.IFS(Orders!W1884=0,"Endirim Yoxdur",SUMIFS(Orders!$V:$V,Orders!$T:$T,Orders!T1884)&gt;10,ROUND(Orders!W1884*1.15,2),SUMIFS(Orders!$V:$V,Orders!$T:$T,Orders!T1884)&lt;=10,"Endirim Yoxdur")</f>
        <v>0.23</v>
      </c>
    </row>
    <row r="1885" spans="3:5" x14ac:dyDescent="0.25">
      <c r="C1885" s="26" t="str">
        <f>IF(Orders!U1885&gt;500,"Yüksək Satış","Aşağı Satış")</f>
        <v>Aşağı Satış</v>
      </c>
      <c r="D1885" s="26" t="str">
        <f>IF(Orders!U1885&gt;500,IF(Orders!E1885="First Class",IF(Orders!W1885=0,"VIP","Special"),"Formal"),"Normal")</f>
        <v>Normal</v>
      </c>
      <c r="E1885" s="26" cm="1">
        <f t="array" ref="E1885">_xlfn.IFS(Orders!W1885=0,"Endirim Yoxdur",SUMIFS(Orders!$V:$V,Orders!$T:$T,Orders!T1885)&gt;10,ROUND(Orders!W1885*1.15,2),SUMIFS(Orders!$V:$V,Orders!$T:$T,Orders!T1885)&lt;=10,"Endirim Yoxdur")</f>
        <v>0.69</v>
      </c>
    </row>
    <row r="1886" spans="3:5" x14ac:dyDescent="0.25">
      <c r="C1886" s="26" t="str">
        <f>IF(Orders!U1886&gt;500,"Yüksək Satış","Aşağı Satış")</f>
        <v>Aşağı Satış</v>
      </c>
      <c r="D1886" s="26" t="str">
        <f>IF(Orders!U1886&gt;500,IF(Orders!E1886="First Class",IF(Orders!W1886=0,"VIP","Special"),"Formal"),"Normal")</f>
        <v>Normal</v>
      </c>
      <c r="E1886" s="26" cm="1">
        <f t="array" ref="E1886">_xlfn.IFS(Orders!W1886=0,"Endirim Yoxdur",SUMIFS(Orders!$V:$V,Orders!$T:$T,Orders!T1886)&gt;10,ROUND(Orders!W1886*1.15,2),SUMIFS(Orders!$V:$V,Orders!$T:$T,Orders!T1886)&lt;=10,"Endirim Yoxdur")</f>
        <v>0.69</v>
      </c>
    </row>
    <row r="1887" spans="3:5" x14ac:dyDescent="0.25">
      <c r="C1887" s="26" t="str">
        <f>IF(Orders!U1887&gt;500,"Yüksək Satış","Aşağı Satış")</f>
        <v>Aşağı Satış</v>
      </c>
      <c r="D1887" s="26" t="str">
        <f>IF(Orders!U1887&gt;500,IF(Orders!E1887="First Class",IF(Orders!W1887=0,"VIP","Special"),"Formal"),"Normal")</f>
        <v>Normal</v>
      </c>
      <c r="E1887" s="26" t="str" cm="1">
        <f t="array" ref="E1887">_xlfn.IFS(Orders!W1887=0,"Endirim Yoxdur",SUMIFS(Orders!$V:$V,Orders!$T:$T,Orders!T1887)&gt;10,ROUND(Orders!W1887*1.15,2),SUMIFS(Orders!$V:$V,Orders!$T:$T,Orders!T1887)&lt;=10,"Endirim Yoxdur")</f>
        <v>Endirim Yoxdur</v>
      </c>
    </row>
    <row r="1888" spans="3:5" x14ac:dyDescent="0.25">
      <c r="C1888" s="26" t="str">
        <f>IF(Orders!U1888&gt;500,"Yüksək Satış","Aşağı Satış")</f>
        <v>Aşağı Satış</v>
      </c>
      <c r="D1888" s="26" t="str">
        <f>IF(Orders!U1888&gt;500,IF(Orders!E1888="First Class",IF(Orders!W1888=0,"VIP","Special"),"Formal"),"Normal")</f>
        <v>Normal</v>
      </c>
      <c r="E1888" s="26" t="str" cm="1">
        <f t="array" ref="E1888">_xlfn.IFS(Orders!W1888=0,"Endirim Yoxdur",SUMIFS(Orders!$V:$V,Orders!$T:$T,Orders!T1888)&gt;10,ROUND(Orders!W1888*1.15,2),SUMIFS(Orders!$V:$V,Orders!$T:$T,Orders!T1888)&lt;=10,"Endirim Yoxdur")</f>
        <v>Endirim Yoxdur</v>
      </c>
    </row>
    <row r="1889" spans="3:5" x14ac:dyDescent="0.25">
      <c r="C1889" s="26" t="str">
        <f>IF(Orders!U1889&gt;500,"Yüksək Satış","Aşağı Satış")</f>
        <v>Aşağı Satış</v>
      </c>
      <c r="D1889" s="26" t="str">
        <f>IF(Orders!U1889&gt;500,IF(Orders!E1889="First Class",IF(Orders!W1889=0,"VIP","Special"),"Formal"),"Normal")</f>
        <v>Normal</v>
      </c>
      <c r="E1889" s="26" t="str" cm="1">
        <f t="array" ref="E1889">_xlfn.IFS(Orders!W1889=0,"Endirim Yoxdur",SUMIFS(Orders!$V:$V,Orders!$T:$T,Orders!T1889)&gt;10,ROUND(Orders!W1889*1.15,2),SUMIFS(Orders!$V:$V,Orders!$T:$T,Orders!T1889)&lt;=10,"Endirim Yoxdur")</f>
        <v>Endirim Yoxdur</v>
      </c>
    </row>
    <row r="1890" spans="3:5" x14ac:dyDescent="0.25">
      <c r="C1890" s="26" t="str">
        <f>IF(Orders!U1890&gt;500,"Yüksək Satış","Aşağı Satış")</f>
        <v>Aşağı Satış</v>
      </c>
      <c r="D1890" s="26" t="str">
        <f>IF(Orders!U1890&gt;500,IF(Orders!E1890="First Class",IF(Orders!W1890=0,"VIP","Special"),"Formal"),"Normal")</f>
        <v>Normal</v>
      </c>
      <c r="E1890" s="26" cm="1">
        <f t="array" ref="E1890">_xlfn.IFS(Orders!W1890=0,"Endirim Yoxdur",SUMIFS(Orders!$V:$V,Orders!$T:$T,Orders!T1890)&gt;10,ROUND(Orders!W1890*1.15,2),SUMIFS(Orders!$V:$V,Orders!$T:$T,Orders!T1890)&lt;=10,"Endirim Yoxdur")</f>
        <v>0.23</v>
      </c>
    </row>
    <row r="1891" spans="3:5" x14ac:dyDescent="0.25">
      <c r="C1891" s="26" t="str">
        <f>IF(Orders!U1891&gt;500,"Yüksək Satış","Aşağı Satış")</f>
        <v>Aşağı Satış</v>
      </c>
      <c r="D1891" s="26" t="str">
        <f>IF(Orders!U1891&gt;500,IF(Orders!E1891="First Class",IF(Orders!W1891=0,"VIP","Special"),"Formal"),"Normal")</f>
        <v>Normal</v>
      </c>
      <c r="E1891" s="26" cm="1">
        <f t="array" ref="E1891">_xlfn.IFS(Orders!W1891=0,"Endirim Yoxdur",SUMIFS(Orders!$V:$V,Orders!$T:$T,Orders!T1891)&gt;10,ROUND(Orders!W1891*1.15,2),SUMIFS(Orders!$V:$V,Orders!$T:$T,Orders!T1891)&lt;=10,"Endirim Yoxdur")</f>
        <v>0.23</v>
      </c>
    </row>
    <row r="1892" spans="3:5" x14ac:dyDescent="0.25">
      <c r="C1892" s="26" t="str">
        <f>IF(Orders!U1892&gt;500,"Yüksək Satış","Aşağı Satış")</f>
        <v>Aşağı Satış</v>
      </c>
      <c r="D1892" s="26" t="str">
        <f>IF(Orders!U1892&gt;500,IF(Orders!E1892="First Class",IF(Orders!W1892=0,"VIP","Special"),"Formal"),"Normal")</f>
        <v>Normal</v>
      </c>
      <c r="E1892" s="26" t="str" cm="1">
        <f t="array" ref="E1892">_xlfn.IFS(Orders!W1892=0,"Endirim Yoxdur",SUMIFS(Orders!$V:$V,Orders!$T:$T,Orders!T1892)&gt;10,ROUND(Orders!W1892*1.15,2),SUMIFS(Orders!$V:$V,Orders!$T:$T,Orders!T1892)&lt;=10,"Endirim Yoxdur")</f>
        <v>Endirim Yoxdur</v>
      </c>
    </row>
    <row r="1893" spans="3:5" x14ac:dyDescent="0.25">
      <c r="C1893" s="26" t="str">
        <f>IF(Orders!U1893&gt;500,"Yüksək Satış","Aşağı Satış")</f>
        <v>Aşağı Satış</v>
      </c>
      <c r="D1893" s="26" t="str">
        <f>IF(Orders!U1893&gt;500,IF(Orders!E1893="First Class",IF(Orders!W1893=0,"VIP","Special"),"Formal"),"Normal")</f>
        <v>Normal</v>
      </c>
      <c r="E1893" s="26" t="str" cm="1">
        <f t="array" ref="E1893">_xlfn.IFS(Orders!W1893=0,"Endirim Yoxdur",SUMIFS(Orders!$V:$V,Orders!$T:$T,Orders!T1893)&gt;10,ROUND(Orders!W1893*1.15,2),SUMIFS(Orders!$V:$V,Orders!$T:$T,Orders!T1893)&lt;=10,"Endirim Yoxdur")</f>
        <v>Endirim Yoxdur</v>
      </c>
    </row>
    <row r="1894" spans="3:5" x14ac:dyDescent="0.25">
      <c r="C1894" s="26" t="str">
        <f>IF(Orders!U1894&gt;500,"Yüksək Satış","Aşağı Satış")</f>
        <v>Aşağı Satış</v>
      </c>
      <c r="D1894" s="26" t="str">
        <f>IF(Orders!U1894&gt;500,IF(Orders!E1894="First Class",IF(Orders!W1894=0,"VIP","Special"),"Formal"),"Normal")</f>
        <v>Normal</v>
      </c>
      <c r="E1894" s="26" t="str" cm="1">
        <f t="array" ref="E1894">_xlfn.IFS(Orders!W1894=0,"Endirim Yoxdur",SUMIFS(Orders!$V:$V,Orders!$T:$T,Orders!T1894)&gt;10,ROUND(Orders!W1894*1.15,2),SUMIFS(Orders!$V:$V,Orders!$T:$T,Orders!T1894)&lt;=10,"Endirim Yoxdur")</f>
        <v>Endirim Yoxdur</v>
      </c>
    </row>
    <row r="1895" spans="3:5" x14ac:dyDescent="0.25">
      <c r="C1895" s="26" t="str">
        <f>IF(Orders!U1895&gt;500,"Yüksək Satış","Aşağı Satış")</f>
        <v>Aşağı Satış</v>
      </c>
      <c r="D1895" s="26" t="str">
        <f>IF(Orders!U1895&gt;500,IF(Orders!E1895="First Class",IF(Orders!W1895=0,"VIP","Special"),"Formal"),"Normal")</f>
        <v>Normal</v>
      </c>
      <c r="E1895" s="26" cm="1">
        <f t="array" ref="E1895">_xlfn.IFS(Orders!W1895=0,"Endirim Yoxdur",SUMIFS(Orders!$V:$V,Orders!$T:$T,Orders!T1895)&gt;10,ROUND(Orders!W1895*1.15,2),SUMIFS(Orders!$V:$V,Orders!$T:$T,Orders!T1895)&lt;=10,"Endirim Yoxdur")</f>
        <v>0.23</v>
      </c>
    </row>
    <row r="1896" spans="3:5" x14ac:dyDescent="0.25">
      <c r="C1896" s="26" t="str">
        <f>IF(Orders!U1896&gt;500,"Yüksək Satış","Aşağı Satış")</f>
        <v>Yüksək Satış</v>
      </c>
      <c r="D1896" s="26" t="str">
        <f>IF(Orders!U1896&gt;500,IF(Orders!E1896="First Class",IF(Orders!W1896=0,"VIP","Special"),"Formal"),"Normal")</f>
        <v>Special</v>
      </c>
      <c r="E1896" s="26" cm="1">
        <f t="array" ref="E1896">_xlfn.IFS(Orders!W1896=0,"Endirim Yoxdur",SUMIFS(Orders!$V:$V,Orders!$T:$T,Orders!T1896)&gt;10,ROUND(Orders!W1896*1.15,2),SUMIFS(Orders!$V:$V,Orders!$T:$T,Orders!T1896)&lt;=10,"Endirim Yoxdur")</f>
        <v>0.23</v>
      </c>
    </row>
    <row r="1897" spans="3:5" x14ac:dyDescent="0.25">
      <c r="C1897" s="26" t="str">
        <f>IF(Orders!U1897&gt;500,"Yüksək Satış","Aşağı Satış")</f>
        <v>Aşağı Satış</v>
      </c>
      <c r="D1897" s="26" t="str">
        <f>IF(Orders!U1897&gt;500,IF(Orders!E1897="First Class",IF(Orders!W1897=0,"VIP","Special"),"Formal"),"Normal")</f>
        <v>Normal</v>
      </c>
      <c r="E1897" s="26" t="str" cm="1">
        <f t="array" ref="E1897">_xlfn.IFS(Orders!W1897=0,"Endirim Yoxdur",SUMIFS(Orders!$V:$V,Orders!$T:$T,Orders!T1897)&gt;10,ROUND(Orders!W1897*1.15,2),SUMIFS(Orders!$V:$V,Orders!$T:$T,Orders!T1897)&lt;=10,"Endirim Yoxdur")</f>
        <v>Endirim Yoxdur</v>
      </c>
    </row>
    <row r="1898" spans="3:5" x14ac:dyDescent="0.25">
      <c r="C1898" s="26" t="str">
        <f>IF(Orders!U1898&gt;500,"Yüksək Satış","Aşağı Satış")</f>
        <v>Aşağı Satış</v>
      </c>
      <c r="D1898" s="26" t="str">
        <f>IF(Orders!U1898&gt;500,IF(Orders!E1898="First Class",IF(Orders!W1898=0,"VIP","Special"),"Formal"),"Normal")</f>
        <v>Normal</v>
      </c>
      <c r="E1898" s="26" cm="1">
        <f t="array" ref="E1898">_xlfn.IFS(Orders!W1898=0,"Endirim Yoxdur",SUMIFS(Orders!$V:$V,Orders!$T:$T,Orders!T1898)&gt;10,ROUND(Orders!W1898*1.15,2),SUMIFS(Orders!$V:$V,Orders!$T:$T,Orders!T1898)&lt;=10,"Endirim Yoxdur")</f>
        <v>0.81</v>
      </c>
    </row>
    <row r="1899" spans="3:5" x14ac:dyDescent="0.25">
      <c r="C1899" s="26" t="str">
        <f>IF(Orders!U1899&gt;500,"Yüksək Satış","Aşağı Satış")</f>
        <v>Yüksək Satış</v>
      </c>
      <c r="D1899" s="26" t="str">
        <f>IF(Orders!U1899&gt;500,IF(Orders!E1899="First Class",IF(Orders!W1899=0,"VIP","Special"),"Formal"),"Normal")</f>
        <v>Formal</v>
      </c>
      <c r="E1899" s="26" t="str" cm="1">
        <f t="array" ref="E1899">_xlfn.IFS(Orders!W1899=0,"Endirim Yoxdur",SUMIFS(Orders!$V:$V,Orders!$T:$T,Orders!T1899)&gt;10,ROUND(Orders!W1899*1.15,2),SUMIFS(Orders!$V:$V,Orders!$T:$T,Orders!T1899)&lt;=10,"Endirim Yoxdur")</f>
        <v>Endirim Yoxdur</v>
      </c>
    </row>
    <row r="1900" spans="3:5" x14ac:dyDescent="0.25">
      <c r="C1900" s="26" t="str">
        <f>IF(Orders!U1900&gt;500,"Yüksək Satış","Aşağı Satış")</f>
        <v>Aşağı Satış</v>
      </c>
      <c r="D1900" s="26" t="str">
        <f>IF(Orders!U1900&gt;500,IF(Orders!E1900="First Class",IF(Orders!W1900=0,"VIP","Special"),"Formal"),"Normal")</f>
        <v>Normal</v>
      </c>
      <c r="E1900" s="26" cm="1">
        <f t="array" ref="E1900">_xlfn.IFS(Orders!W1900=0,"Endirim Yoxdur",SUMIFS(Orders!$V:$V,Orders!$T:$T,Orders!T1900)&gt;10,ROUND(Orders!W1900*1.15,2),SUMIFS(Orders!$V:$V,Orders!$T:$T,Orders!T1900)&lt;=10,"Endirim Yoxdur")</f>
        <v>0.81</v>
      </c>
    </row>
    <row r="1901" spans="3:5" x14ac:dyDescent="0.25">
      <c r="C1901" s="26" t="str">
        <f>IF(Orders!U1901&gt;500,"Yüksək Satış","Aşağı Satış")</f>
        <v>Aşağı Satış</v>
      </c>
      <c r="D1901" s="26" t="str">
        <f>IF(Orders!U1901&gt;500,IF(Orders!E1901="First Class",IF(Orders!W1901=0,"VIP","Special"),"Formal"),"Normal")</f>
        <v>Normal</v>
      </c>
      <c r="E1901" s="26" t="str" cm="1">
        <f t="array" ref="E1901">_xlfn.IFS(Orders!W1901=0,"Endirim Yoxdur",SUMIFS(Orders!$V:$V,Orders!$T:$T,Orders!T1901)&gt;10,ROUND(Orders!W1901*1.15,2),SUMIFS(Orders!$V:$V,Orders!$T:$T,Orders!T1901)&lt;=10,"Endirim Yoxdur")</f>
        <v>Endirim Yoxdur</v>
      </c>
    </row>
    <row r="1902" spans="3:5" x14ac:dyDescent="0.25">
      <c r="C1902" s="26" t="str">
        <f>IF(Orders!U1902&gt;500,"Yüksək Satış","Aşağı Satış")</f>
        <v>Aşağı Satış</v>
      </c>
      <c r="D1902" s="26" t="str">
        <f>IF(Orders!U1902&gt;500,IF(Orders!E1902="First Class",IF(Orders!W1902=0,"VIP","Special"),"Formal"),"Normal")</f>
        <v>Normal</v>
      </c>
      <c r="E1902" s="26" t="str" cm="1">
        <f t="array" ref="E1902">_xlfn.IFS(Orders!W1902=0,"Endirim Yoxdur",SUMIFS(Orders!$V:$V,Orders!$T:$T,Orders!T1902)&gt;10,ROUND(Orders!W1902*1.15,2),SUMIFS(Orders!$V:$V,Orders!$T:$T,Orders!T1902)&lt;=10,"Endirim Yoxdur")</f>
        <v>Endirim Yoxdur</v>
      </c>
    </row>
    <row r="1903" spans="3:5" x14ac:dyDescent="0.25">
      <c r="C1903" s="26" t="str">
        <f>IF(Orders!U1903&gt;500,"Yüksək Satış","Aşağı Satış")</f>
        <v>Aşağı Satış</v>
      </c>
      <c r="D1903" s="26" t="str">
        <f>IF(Orders!U1903&gt;500,IF(Orders!E1903="First Class",IF(Orders!W1903=0,"VIP","Special"),"Formal"),"Normal")</f>
        <v>Normal</v>
      </c>
      <c r="E1903" s="26" t="str" cm="1">
        <f t="array" ref="E1903">_xlfn.IFS(Orders!W1903=0,"Endirim Yoxdur",SUMIFS(Orders!$V:$V,Orders!$T:$T,Orders!T1903)&gt;10,ROUND(Orders!W1903*1.15,2),SUMIFS(Orders!$V:$V,Orders!$T:$T,Orders!T1903)&lt;=10,"Endirim Yoxdur")</f>
        <v>Endirim Yoxdur</v>
      </c>
    </row>
    <row r="1904" spans="3:5" x14ac:dyDescent="0.25">
      <c r="C1904" s="26" t="str">
        <f>IF(Orders!U1904&gt;500,"Yüksək Satış","Aşağı Satış")</f>
        <v>Aşağı Satış</v>
      </c>
      <c r="D1904" s="26" t="str">
        <f>IF(Orders!U1904&gt;500,IF(Orders!E1904="First Class",IF(Orders!W1904=0,"VIP","Special"),"Formal"),"Normal")</f>
        <v>Normal</v>
      </c>
      <c r="E1904" s="26" cm="1">
        <f t="array" ref="E1904">_xlfn.IFS(Orders!W1904=0,"Endirim Yoxdur",SUMIFS(Orders!$V:$V,Orders!$T:$T,Orders!T1904)&gt;10,ROUND(Orders!W1904*1.15,2),SUMIFS(Orders!$V:$V,Orders!$T:$T,Orders!T1904)&lt;=10,"Endirim Yoxdur")</f>
        <v>0.23</v>
      </c>
    </row>
    <row r="1905" spans="3:5" x14ac:dyDescent="0.25">
      <c r="C1905" s="26" t="str">
        <f>IF(Orders!U1905&gt;500,"Yüksək Satış","Aşağı Satış")</f>
        <v>Aşağı Satış</v>
      </c>
      <c r="D1905" s="26" t="str">
        <f>IF(Orders!U1905&gt;500,IF(Orders!E1905="First Class",IF(Orders!W1905=0,"VIP","Special"),"Formal"),"Normal")</f>
        <v>Normal</v>
      </c>
      <c r="E1905" s="26" cm="1">
        <f t="array" ref="E1905">_xlfn.IFS(Orders!W1905=0,"Endirim Yoxdur",SUMIFS(Orders!$V:$V,Orders!$T:$T,Orders!T1905)&gt;10,ROUND(Orders!W1905*1.15,2),SUMIFS(Orders!$V:$V,Orders!$T:$T,Orders!T1905)&lt;=10,"Endirim Yoxdur")</f>
        <v>0.23</v>
      </c>
    </row>
    <row r="1906" spans="3:5" x14ac:dyDescent="0.25">
      <c r="C1906" s="26" t="str">
        <f>IF(Orders!U1906&gt;500,"Yüksək Satış","Aşağı Satış")</f>
        <v>Aşağı Satış</v>
      </c>
      <c r="D1906" s="26" t="str">
        <f>IF(Orders!U1906&gt;500,IF(Orders!E1906="First Class",IF(Orders!W1906=0,"VIP","Special"),"Formal"),"Normal")</f>
        <v>Normal</v>
      </c>
      <c r="E1906" s="26" t="str" cm="1">
        <f t="array" ref="E1906">_xlfn.IFS(Orders!W1906=0,"Endirim Yoxdur",SUMIFS(Orders!$V:$V,Orders!$T:$T,Orders!T1906)&gt;10,ROUND(Orders!W1906*1.15,2),SUMIFS(Orders!$V:$V,Orders!$T:$T,Orders!T1906)&lt;=10,"Endirim Yoxdur")</f>
        <v>Endirim Yoxdur</v>
      </c>
    </row>
    <row r="1907" spans="3:5" x14ac:dyDescent="0.25">
      <c r="C1907" s="26" t="str">
        <f>IF(Orders!U1907&gt;500,"Yüksək Satış","Aşağı Satış")</f>
        <v>Aşağı Satış</v>
      </c>
      <c r="D1907" s="26" t="str">
        <f>IF(Orders!U1907&gt;500,IF(Orders!E1907="First Class",IF(Orders!W1907=0,"VIP","Special"),"Formal"),"Normal")</f>
        <v>Normal</v>
      </c>
      <c r="E1907" s="26" t="str" cm="1">
        <f t="array" ref="E1907">_xlfn.IFS(Orders!W1907=0,"Endirim Yoxdur",SUMIFS(Orders!$V:$V,Orders!$T:$T,Orders!T1907)&gt;10,ROUND(Orders!W1907*1.15,2),SUMIFS(Orders!$V:$V,Orders!$T:$T,Orders!T1907)&lt;=10,"Endirim Yoxdur")</f>
        <v>Endirim Yoxdur</v>
      </c>
    </row>
    <row r="1908" spans="3:5" x14ac:dyDescent="0.25">
      <c r="C1908" s="26" t="str">
        <f>IF(Orders!U1908&gt;500,"Yüksək Satış","Aşağı Satış")</f>
        <v>Yüksək Satış</v>
      </c>
      <c r="D1908" s="26" t="str">
        <f>IF(Orders!U1908&gt;500,IF(Orders!E1908="First Class",IF(Orders!W1908=0,"VIP","Special"),"Formal"),"Normal")</f>
        <v>Special</v>
      </c>
      <c r="E1908" s="26" cm="1">
        <f t="array" ref="E1908">_xlfn.IFS(Orders!W1908=0,"Endirim Yoxdur",SUMIFS(Orders!$V:$V,Orders!$T:$T,Orders!T1908)&gt;10,ROUND(Orders!W1908*1.15,2),SUMIFS(Orders!$V:$V,Orders!$T:$T,Orders!T1908)&lt;=10,"Endirim Yoxdur")</f>
        <v>0.23</v>
      </c>
    </row>
    <row r="1909" spans="3:5" x14ac:dyDescent="0.25">
      <c r="C1909" s="26" t="str">
        <f>IF(Orders!U1909&gt;500,"Yüksək Satış","Aşağı Satış")</f>
        <v>Aşağı Satış</v>
      </c>
      <c r="D1909" s="26" t="str">
        <f>IF(Orders!U1909&gt;500,IF(Orders!E1909="First Class",IF(Orders!W1909=0,"VIP","Special"),"Formal"),"Normal")</f>
        <v>Normal</v>
      </c>
      <c r="E1909" s="26" cm="1">
        <f t="array" ref="E1909">_xlfn.IFS(Orders!W1909=0,"Endirim Yoxdur",SUMIFS(Orders!$V:$V,Orders!$T:$T,Orders!T1909)&gt;10,ROUND(Orders!W1909*1.15,2),SUMIFS(Orders!$V:$V,Orders!$T:$T,Orders!T1909)&lt;=10,"Endirim Yoxdur")</f>
        <v>0.23</v>
      </c>
    </row>
    <row r="1910" spans="3:5" x14ac:dyDescent="0.25">
      <c r="C1910" s="26" t="str">
        <f>IF(Orders!U1910&gt;500,"Yüksək Satış","Aşağı Satış")</f>
        <v>Aşağı Satış</v>
      </c>
      <c r="D1910" s="26" t="str">
        <f>IF(Orders!U1910&gt;500,IF(Orders!E1910="First Class",IF(Orders!W1910=0,"VIP","Special"),"Formal"),"Normal")</f>
        <v>Normal</v>
      </c>
      <c r="E1910" s="26" t="str" cm="1">
        <f t="array" ref="E1910">_xlfn.IFS(Orders!W1910=0,"Endirim Yoxdur",SUMIFS(Orders!$V:$V,Orders!$T:$T,Orders!T1910)&gt;10,ROUND(Orders!W1910*1.15,2),SUMIFS(Orders!$V:$V,Orders!$T:$T,Orders!T1910)&lt;=10,"Endirim Yoxdur")</f>
        <v>Endirim Yoxdur</v>
      </c>
    </row>
    <row r="1911" spans="3:5" x14ac:dyDescent="0.25">
      <c r="C1911" s="26" t="str">
        <f>IF(Orders!U1911&gt;500,"Yüksək Satış","Aşağı Satış")</f>
        <v>Yüksək Satış</v>
      </c>
      <c r="D1911" s="26" t="str">
        <f>IF(Orders!U1911&gt;500,IF(Orders!E1911="First Class",IF(Orders!W1911=0,"VIP","Special"),"Formal"),"Normal")</f>
        <v>Formal</v>
      </c>
      <c r="E1911" s="26" cm="1">
        <f t="array" ref="E1911">_xlfn.IFS(Orders!W1911=0,"Endirim Yoxdur",SUMIFS(Orders!$V:$V,Orders!$T:$T,Orders!T1911)&gt;10,ROUND(Orders!W1911*1.15,2),SUMIFS(Orders!$V:$V,Orders!$T:$T,Orders!T1911)&lt;=10,"Endirim Yoxdur")</f>
        <v>0.23</v>
      </c>
    </row>
    <row r="1912" spans="3:5" x14ac:dyDescent="0.25">
      <c r="C1912" s="26" t="str">
        <f>IF(Orders!U1912&gt;500,"Yüksək Satış","Aşağı Satış")</f>
        <v>Aşağı Satış</v>
      </c>
      <c r="D1912" s="26" t="str">
        <f>IF(Orders!U1912&gt;500,IF(Orders!E1912="First Class",IF(Orders!W1912=0,"VIP","Special"),"Formal"),"Normal")</f>
        <v>Normal</v>
      </c>
      <c r="E1912" s="26" cm="1">
        <f t="array" ref="E1912">_xlfn.IFS(Orders!W1912=0,"Endirim Yoxdur",SUMIFS(Orders!$V:$V,Orders!$T:$T,Orders!T1912)&gt;10,ROUND(Orders!W1912*1.15,2),SUMIFS(Orders!$V:$V,Orders!$T:$T,Orders!T1912)&lt;=10,"Endirim Yoxdur")</f>
        <v>0.23</v>
      </c>
    </row>
    <row r="1913" spans="3:5" x14ac:dyDescent="0.25">
      <c r="C1913" s="26" t="str">
        <f>IF(Orders!U1913&gt;500,"Yüksək Satış","Aşağı Satış")</f>
        <v>Aşağı Satış</v>
      </c>
      <c r="D1913" s="26" t="str">
        <f>IF(Orders!U1913&gt;500,IF(Orders!E1913="First Class",IF(Orders!W1913=0,"VIP","Special"),"Formal"),"Normal")</f>
        <v>Normal</v>
      </c>
      <c r="E1913" s="26" cm="1">
        <f t="array" ref="E1913">_xlfn.IFS(Orders!W1913=0,"Endirim Yoxdur",SUMIFS(Orders!$V:$V,Orders!$T:$T,Orders!T1913)&gt;10,ROUND(Orders!W1913*1.15,2),SUMIFS(Orders!$V:$V,Orders!$T:$T,Orders!T1913)&lt;=10,"Endirim Yoxdur")</f>
        <v>0.12</v>
      </c>
    </row>
    <row r="1914" spans="3:5" x14ac:dyDescent="0.25">
      <c r="C1914" s="26" t="str">
        <f>IF(Orders!U1914&gt;500,"Yüksək Satış","Aşağı Satış")</f>
        <v>Aşağı Satış</v>
      </c>
      <c r="D1914" s="26" t="str">
        <f>IF(Orders!U1914&gt;500,IF(Orders!E1914="First Class",IF(Orders!W1914=0,"VIP","Special"),"Formal"),"Normal")</f>
        <v>Normal</v>
      </c>
      <c r="E1914" s="26" cm="1">
        <f t="array" ref="E1914">_xlfn.IFS(Orders!W1914=0,"Endirim Yoxdur",SUMIFS(Orders!$V:$V,Orders!$T:$T,Orders!T1914)&gt;10,ROUND(Orders!W1914*1.15,2),SUMIFS(Orders!$V:$V,Orders!$T:$T,Orders!T1914)&lt;=10,"Endirim Yoxdur")</f>
        <v>0.23</v>
      </c>
    </row>
    <row r="1915" spans="3:5" x14ac:dyDescent="0.25">
      <c r="C1915" s="26" t="str">
        <f>IF(Orders!U1915&gt;500,"Yüksək Satış","Aşağı Satış")</f>
        <v>Aşağı Satış</v>
      </c>
      <c r="D1915" s="26" t="str">
        <f>IF(Orders!U1915&gt;500,IF(Orders!E1915="First Class",IF(Orders!W1915=0,"VIP","Special"),"Formal"),"Normal")</f>
        <v>Normal</v>
      </c>
      <c r="E1915" s="26" cm="1">
        <f t="array" ref="E1915">_xlfn.IFS(Orders!W1915=0,"Endirim Yoxdur",SUMIFS(Orders!$V:$V,Orders!$T:$T,Orders!T1915)&gt;10,ROUND(Orders!W1915*1.15,2),SUMIFS(Orders!$V:$V,Orders!$T:$T,Orders!T1915)&lt;=10,"Endirim Yoxdur")</f>
        <v>0.23</v>
      </c>
    </row>
    <row r="1916" spans="3:5" x14ac:dyDescent="0.25">
      <c r="C1916" s="26" t="str">
        <f>IF(Orders!U1916&gt;500,"Yüksək Satış","Aşağı Satış")</f>
        <v>Aşağı Satış</v>
      </c>
      <c r="D1916" s="26" t="str">
        <f>IF(Orders!U1916&gt;500,IF(Orders!E1916="First Class",IF(Orders!W1916=0,"VIP","Special"),"Formal"),"Normal")</f>
        <v>Normal</v>
      </c>
      <c r="E1916" s="26" t="str" cm="1">
        <f t="array" ref="E1916">_xlfn.IFS(Orders!W1916=0,"Endirim Yoxdur",SUMIFS(Orders!$V:$V,Orders!$T:$T,Orders!T1916)&gt;10,ROUND(Orders!W1916*1.15,2),SUMIFS(Orders!$V:$V,Orders!$T:$T,Orders!T1916)&lt;=10,"Endirim Yoxdur")</f>
        <v>Endirim Yoxdur</v>
      </c>
    </row>
    <row r="1917" spans="3:5" x14ac:dyDescent="0.25">
      <c r="C1917" s="26" t="str">
        <f>IF(Orders!U1917&gt;500,"Yüksək Satış","Aşağı Satış")</f>
        <v>Yüksək Satış</v>
      </c>
      <c r="D1917" s="26" t="str">
        <f>IF(Orders!U1917&gt;500,IF(Orders!E1917="First Class",IF(Orders!W1917=0,"VIP","Special"),"Formal"),"Normal")</f>
        <v>VIP</v>
      </c>
      <c r="E1917" s="26" t="str" cm="1">
        <f t="array" ref="E1917">_xlfn.IFS(Orders!W1917=0,"Endirim Yoxdur",SUMIFS(Orders!$V:$V,Orders!$T:$T,Orders!T1917)&gt;10,ROUND(Orders!W1917*1.15,2),SUMIFS(Orders!$V:$V,Orders!$T:$T,Orders!T1917)&lt;=10,"Endirim Yoxdur")</f>
        <v>Endirim Yoxdur</v>
      </c>
    </row>
    <row r="1918" spans="3:5" x14ac:dyDescent="0.25">
      <c r="C1918" s="26" t="str">
        <f>IF(Orders!U1918&gt;500,"Yüksək Satış","Aşağı Satış")</f>
        <v>Aşağı Satış</v>
      </c>
      <c r="D1918" s="26" t="str">
        <f>IF(Orders!U1918&gt;500,IF(Orders!E1918="First Class",IF(Orders!W1918=0,"VIP","Special"),"Formal"),"Normal")</f>
        <v>Normal</v>
      </c>
      <c r="E1918" s="26" cm="1">
        <f t="array" ref="E1918">_xlfn.IFS(Orders!W1918=0,"Endirim Yoxdur",SUMIFS(Orders!$V:$V,Orders!$T:$T,Orders!T1918)&gt;10,ROUND(Orders!W1918*1.15,2),SUMIFS(Orders!$V:$V,Orders!$T:$T,Orders!T1918)&lt;=10,"Endirim Yoxdur")</f>
        <v>0.92</v>
      </c>
    </row>
    <row r="1919" spans="3:5" x14ac:dyDescent="0.25">
      <c r="C1919" s="26" t="str">
        <f>IF(Orders!U1919&gt;500,"Yüksək Satış","Aşağı Satış")</f>
        <v>Aşağı Satış</v>
      </c>
      <c r="D1919" s="26" t="str">
        <f>IF(Orders!U1919&gt;500,IF(Orders!E1919="First Class",IF(Orders!W1919=0,"VIP","Special"),"Formal"),"Normal")</f>
        <v>Normal</v>
      </c>
      <c r="E1919" s="26" cm="1">
        <f t="array" ref="E1919">_xlfn.IFS(Orders!W1919=0,"Endirim Yoxdur",SUMIFS(Orders!$V:$V,Orders!$T:$T,Orders!T1919)&gt;10,ROUND(Orders!W1919*1.15,2),SUMIFS(Orders!$V:$V,Orders!$T:$T,Orders!T1919)&lt;=10,"Endirim Yoxdur")</f>
        <v>0.23</v>
      </c>
    </row>
    <row r="1920" spans="3:5" x14ac:dyDescent="0.25">
      <c r="C1920" s="26" t="str">
        <f>IF(Orders!U1920&gt;500,"Yüksək Satış","Aşağı Satış")</f>
        <v>Aşağı Satış</v>
      </c>
      <c r="D1920" s="26" t="str">
        <f>IF(Orders!U1920&gt;500,IF(Orders!E1920="First Class",IF(Orders!W1920=0,"VIP","Special"),"Formal"),"Normal")</f>
        <v>Normal</v>
      </c>
      <c r="E1920" s="26" t="str" cm="1">
        <f t="array" ref="E1920">_xlfn.IFS(Orders!W1920=0,"Endirim Yoxdur",SUMIFS(Orders!$V:$V,Orders!$T:$T,Orders!T1920)&gt;10,ROUND(Orders!W1920*1.15,2),SUMIFS(Orders!$V:$V,Orders!$T:$T,Orders!T1920)&lt;=10,"Endirim Yoxdur")</f>
        <v>Endirim Yoxdur</v>
      </c>
    </row>
    <row r="1921" spans="3:5" x14ac:dyDescent="0.25">
      <c r="C1921" s="26" t="str">
        <f>IF(Orders!U1921&gt;500,"Yüksək Satış","Aşağı Satış")</f>
        <v>Aşağı Satış</v>
      </c>
      <c r="D1921" s="26" t="str">
        <f>IF(Orders!U1921&gt;500,IF(Orders!E1921="First Class",IF(Orders!W1921=0,"VIP","Special"),"Formal"),"Normal")</f>
        <v>Normal</v>
      </c>
      <c r="E1921" s="26" t="str" cm="1">
        <f t="array" ref="E1921">_xlfn.IFS(Orders!W1921=0,"Endirim Yoxdur",SUMIFS(Orders!$V:$V,Orders!$T:$T,Orders!T1921)&gt;10,ROUND(Orders!W1921*1.15,2),SUMIFS(Orders!$V:$V,Orders!$T:$T,Orders!T1921)&lt;=10,"Endirim Yoxdur")</f>
        <v>Endirim Yoxdur</v>
      </c>
    </row>
    <row r="1922" spans="3:5" x14ac:dyDescent="0.25">
      <c r="C1922" s="26" t="str">
        <f>IF(Orders!U1922&gt;500,"Yüksək Satış","Aşağı Satış")</f>
        <v>Aşağı Satış</v>
      </c>
      <c r="D1922" s="26" t="str">
        <f>IF(Orders!U1922&gt;500,IF(Orders!E1922="First Class",IF(Orders!W1922=0,"VIP","Special"),"Formal"),"Normal")</f>
        <v>Normal</v>
      </c>
      <c r="E1922" s="26" cm="1">
        <f t="array" ref="E1922">_xlfn.IFS(Orders!W1922=0,"Endirim Yoxdur",SUMIFS(Orders!$V:$V,Orders!$T:$T,Orders!T1922)&gt;10,ROUND(Orders!W1922*1.15,2),SUMIFS(Orders!$V:$V,Orders!$T:$T,Orders!T1922)&lt;=10,"Endirim Yoxdur")</f>
        <v>0.23</v>
      </c>
    </row>
    <row r="1923" spans="3:5" x14ac:dyDescent="0.25">
      <c r="C1923" s="26" t="str">
        <f>IF(Orders!U1923&gt;500,"Yüksək Satış","Aşağı Satış")</f>
        <v>Aşağı Satış</v>
      </c>
      <c r="D1923" s="26" t="str">
        <f>IF(Orders!U1923&gt;500,IF(Orders!E1923="First Class",IF(Orders!W1923=0,"VIP","Special"),"Formal"),"Normal")</f>
        <v>Normal</v>
      </c>
      <c r="E1923" s="26" t="str" cm="1">
        <f t="array" ref="E1923">_xlfn.IFS(Orders!W1923=0,"Endirim Yoxdur",SUMIFS(Orders!$V:$V,Orders!$T:$T,Orders!T1923)&gt;10,ROUND(Orders!W1923*1.15,2),SUMIFS(Orders!$V:$V,Orders!$T:$T,Orders!T1923)&lt;=10,"Endirim Yoxdur")</f>
        <v>Endirim Yoxdur</v>
      </c>
    </row>
    <row r="1924" spans="3:5" x14ac:dyDescent="0.25">
      <c r="C1924" s="26" t="str">
        <f>IF(Orders!U1924&gt;500,"Yüksək Satış","Aşağı Satış")</f>
        <v>Yüksək Satış</v>
      </c>
      <c r="D1924" s="26" t="str">
        <f>IF(Orders!U1924&gt;500,IF(Orders!E1924="First Class",IF(Orders!W1924=0,"VIP","Special"),"Formal"),"Normal")</f>
        <v>VIP</v>
      </c>
      <c r="E1924" s="26" t="str" cm="1">
        <f t="array" ref="E1924">_xlfn.IFS(Orders!W1924=0,"Endirim Yoxdur",SUMIFS(Orders!$V:$V,Orders!$T:$T,Orders!T1924)&gt;10,ROUND(Orders!W1924*1.15,2),SUMIFS(Orders!$V:$V,Orders!$T:$T,Orders!T1924)&lt;=10,"Endirim Yoxdur")</f>
        <v>Endirim Yoxdur</v>
      </c>
    </row>
    <row r="1925" spans="3:5" x14ac:dyDescent="0.25">
      <c r="C1925" s="26" t="str">
        <f>IF(Orders!U1925&gt;500,"Yüksək Satış","Aşağı Satış")</f>
        <v>Aşağı Satış</v>
      </c>
      <c r="D1925" s="26" t="str">
        <f>IF(Orders!U1925&gt;500,IF(Orders!E1925="First Class",IF(Orders!W1925=0,"VIP","Special"),"Formal"),"Normal")</f>
        <v>Normal</v>
      </c>
      <c r="E1925" s="26" cm="1">
        <f t="array" ref="E1925">_xlfn.IFS(Orders!W1925=0,"Endirim Yoxdur",SUMIFS(Orders!$V:$V,Orders!$T:$T,Orders!T1925)&gt;10,ROUND(Orders!W1925*1.15,2),SUMIFS(Orders!$V:$V,Orders!$T:$T,Orders!T1925)&lt;=10,"Endirim Yoxdur")</f>
        <v>0.23</v>
      </c>
    </row>
    <row r="1926" spans="3:5" x14ac:dyDescent="0.25">
      <c r="C1926" s="26" t="str">
        <f>IF(Orders!U1926&gt;500,"Yüksək Satış","Aşağı Satış")</f>
        <v>Aşağı Satış</v>
      </c>
      <c r="D1926" s="26" t="str">
        <f>IF(Orders!U1926&gt;500,IF(Orders!E1926="First Class",IF(Orders!W1926=0,"VIP","Special"),"Formal"),"Normal")</f>
        <v>Normal</v>
      </c>
      <c r="E1926" s="26" t="str" cm="1">
        <f t="array" ref="E1926">_xlfn.IFS(Orders!W1926=0,"Endirim Yoxdur",SUMIFS(Orders!$V:$V,Orders!$T:$T,Orders!T1926)&gt;10,ROUND(Orders!W1926*1.15,2),SUMIFS(Orders!$V:$V,Orders!$T:$T,Orders!T1926)&lt;=10,"Endirim Yoxdur")</f>
        <v>Endirim Yoxdur</v>
      </c>
    </row>
    <row r="1927" spans="3:5" x14ac:dyDescent="0.25">
      <c r="C1927" s="26" t="str">
        <f>IF(Orders!U1927&gt;500,"Yüksək Satış","Aşağı Satış")</f>
        <v>Aşağı Satış</v>
      </c>
      <c r="D1927" s="26" t="str">
        <f>IF(Orders!U1927&gt;500,IF(Orders!E1927="First Class",IF(Orders!W1927=0,"VIP","Special"),"Formal"),"Normal")</f>
        <v>Normal</v>
      </c>
      <c r="E1927" s="26" t="str" cm="1">
        <f t="array" ref="E1927">_xlfn.IFS(Orders!W1927=0,"Endirim Yoxdur",SUMIFS(Orders!$V:$V,Orders!$T:$T,Orders!T1927)&gt;10,ROUND(Orders!W1927*1.15,2),SUMIFS(Orders!$V:$V,Orders!$T:$T,Orders!T1927)&lt;=10,"Endirim Yoxdur")</f>
        <v>Endirim Yoxdur</v>
      </c>
    </row>
    <row r="1928" spans="3:5" x14ac:dyDescent="0.25">
      <c r="C1928" s="26" t="str">
        <f>IF(Orders!U1928&gt;500,"Yüksək Satış","Aşağı Satış")</f>
        <v>Aşağı Satış</v>
      </c>
      <c r="D1928" s="26" t="str">
        <f>IF(Orders!U1928&gt;500,IF(Orders!E1928="First Class",IF(Orders!W1928=0,"VIP","Special"),"Formal"),"Normal")</f>
        <v>Normal</v>
      </c>
      <c r="E1928" s="26" cm="1">
        <f t="array" ref="E1928">_xlfn.IFS(Orders!W1928=0,"Endirim Yoxdur",SUMIFS(Orders!$V:$V,Orders!$T:$T,Orders!T1928)&gt;10,ROUND(Orders!W1928*1.15,2),SUMIFS(Orders!$V:$V,Orders!$T:$T,Orders!T1928)&lt;=10,"Endirim Yoxdur")</f>
        <v>0.23</v>
      </c>
    </row>
    <row r="1929" spans="3:5" x14ac:dyDescent="0.25">
      <c r="C1929" s="26" t="str">
        <f>IF(Orders!U1929&gt;500,"Yüksək Satış","Aşağı Satış")</f>
        <v>Aşağı Satış</v>
      </c>
      <c r="D1929" s="26" t="str">
        <f>IF(Orders!U1929&gt;500,IF(Orders!E1929="First Class",IF(Orders!W1929=0,"VIP","Special"),"Formal"),"Normal")</f>
        <v>Normal</v>
      </c>
      <c r="E1929" s="26" cm="1">
        <f t="array" ref="E1929">_xlfn.IFS(Orders!W1929=0,"Endirim Yoxdur",SUMIFS(Orders!$V:$V,Orders!$T:$T,Orders!T1929)&gt;10,ROUND(Orders!W1929*1.15,2),SUMIFS(Orders!$V:$V,Orders!$T:$T,Orders!T1929)&lt;=10,"Endirim Yoxdur")</f>
        <v>0.23</v>
      </c>
    </row>
    <row r="1930" spans="3:5" x14ac:dyDescent="0.25">
      <c r="C1930" s="26" t="str">
        <f>IF(Orders!U1930&gt;500,"Yüksək Satış","Aşağı Satış")</f>
        <v>Aşağı Satış</v>
      </c>
      <c r="D1930" s="26" t="str">
        <f>IF(Orders!U1930&gt;500,IF(Orders!E1930="First Class",IF(Orders!W1930=0,"VIP","Special"),"Formal"),"Normal")</f>
        <v>Normal</v>
      </c>
      <c r="E1930" s="26" cm="1">
        <f t="array" ref="E1930">_xlfn.IFS(Orders!W1930=0,"Endirim Yoxdur",SUMIFS(Orders!$V:$V,Orders!$T:$T,Orders!T1930)&gt;10,ROUND(Orders!W1930*1.15,2),SUMIFS(Orders!$V:$V,Orders!$T:$T,Orders!T1930)&lt;=10,"Endirim Yoxdur")</f>
        <v>0.23</v>
      </c>
    </row>
    <row r="1931" spans="3:5" x14ac:dyDescent="0.25">
      <c r="C1931" s="26" t="str">
        <f>IF(Orders!U1931&gt;500,"Yüksək Satış","Aşağı Satış")</f>
        <v>Aşağı Satış</v>
      </c>
      <c r="D1931" s="26" t="str">
        <f>IF(Orders!U1931&gt;500,IF(Orders!E1931="First Class",IF(Orders!W1931=0,"VIP","Special"),"Formal"),"Normal")</f>
        <v>Normal</v>
      </c>
      <c r="E1931" s="26" t="str" cm="1">
        <f t="array" ref="E1931">_xlfn.IFS(Orders!W1931=0,"Endirim Yoxdur",SUMIFS(Orders!$V:$V,Orders!$T:$T,Orders!T1931)&gt;10,ROUND(Orders!W1931*1.15,2),SUMIFS(Orders!$V:$V,Orders!$T:$T,Orders!T1931)&lt;=10,"Endirim Yoxdur")</f>
        <v>Endirim Yoxdur</v>
      </c>
    </row>
    <row r="1932" spans="3:5" x14ac:dyDescent="0.25">
      <c r="C1932" s="26" t="str">
        <f>IF(Orders!U1932&gt;500,"Yüksək Satış","Aşağı Satış")</f>
        <v>Aşağı Satış</v>
      </c>
      <c r="D1932" s="26" t="str">
        <f>IF(Orders!U1932&gt;500,IF(Orders!E1932="First Class",IF(Orders!W1932=0,"VIP","Special"),"Formal"),"Normal")</f>
        <v>Normal</v>
      </c>
      <c r="E1932" s="26" cm="1">
        <f t="array" ref="E1932">_xlfn.IFS(Orders!W1932=0,"Endirim Yoxdur",SUMIFS(Orders!$V:$V,Orders!$T:$T,Orders!T1932)&gt;10,ROUND(Orders!W1932*1.15,2),SUMIFS(Orders!$V:$V,Orders!$T:$T,Orders!T1932)&lt;=10,"Endirim Yoxdur")</f>
        <v>0.23</v>
      </c>
    </row>
    <row r="1933" spans="3:5" x14ac:dyDescent="0.25">
      <c r="C1933" s="26" t="str">
        <f>IF(Orders!U1933&gt;500,"Yüksək Satış","Aşağı Satış")</f>
        <v>Aşağı Satış</v>
      </c>
      <c r="D1933" s="26" t="str">
        <f>IF(Orders!U1933&gt;500,IF(Orders!E1933="First Class",IF(Orders!W1933=0,"VIP","Special"),"Formal"),"Normal")</f>
        <v>Normal</v>
      </c>
      <c r="E1933" s="26" cm="1">
        <f t="array" ref="E1933">_xlfn.IFS(Orders!W1933=0,"Endirim Yoxdur",SUMIFS(Orders!$V:$V,Orders!$T:$T,Orders!T1933)&gt;10,ROUND(Orders!W1933*1.15,2),SUMIFS(Orders!$V:$V,Orders!$T:$T,Orders!T1933)&lt;=10,"Endirim Yoxdur")</f>
        <v>0.23</v>
      </c>
    </row>
    <row r="1934" spans="3:5" x14ac:dyDescent="0.25">
      <c r="C1934" s="26" t="str">
        <f>IF(Orders!U1934&gt;500,"Yüksək Satış","Aşağı Satış")</f>
        <v>Aşağı Satış</v>
      </c>
      <c r="D1934" s="26" t="str">
        <f>IF(Orders!U1934&gt;500,IF(Orders!E1934="First Class",IF(Orders!W1934=0,"VIP","Special"),"Formal"),"Normal")</f>
        <v>Normal</v>
      </c>
      <c r="E1934" s="26" cm="1">
        <f t="array" ref="E1934">_xlfn.IFS(Orders!W1934=0,"Endirim Yoxdur",SUMIFS(Orders!$V:$V,Orders!$T:$T,Orders!T1934)&gt;10,ROUND(Orders!W1934*1.15,2),SUMIFS(Orders!$V:$V,Orders!$T:$T,Orders!T1934)&lt;=10,"Endirim Yoxdur")</f>
        <v>0.23</v>
      </c>
    </row>
    <row r="1935" spans="3:5" x14ac:dyDescent="0.25">
      <c r="C1935" s="26" t="str">
        <f>IF(Orders!U1935&gt;500,"Yüksək Satış","Aşağı Satış")</f>
        <v>Aşağı Satış</v>
      </c>
      <c r="D1935" s="26" t="str">
        <f>IF(Orders!U1935&gt;500,IF(Orders!E1935="First Class",IF(Orders!W1935=0,"VIP","Special"),"Formal"),"Normal")</f>
        <v>Normal</v>
      </c>
      <c r="E1935" s="26" t="str" cm="1">
        <f t="array" ref="E1935">_xlfn.IFS(Orders!W1935=0,"Endirim Yoxdur",SUMIFS(Orders!$V:$V,Orders!$T:$T,Orders!T1935)&gt;10,ROUND(Orders!W1935*1.15,2),SUMIFS(Orders!$V:$V,Orders!$T:$T,Orders!T1935)&lt;=10,"Endirim Yoxdur")</f>
        <v>Endirim Yoxdur</v>
      </c>
    </row>
    <row r="1936" spans="3:5" x14ac:dyDescent="0.25">
      <c r="C1936" s="26" t="str">
        <f>IF(Orders!U1936&gt;500,"Yüksək Satış","Aşağı Satış")</f>
        <v>Yüksək Satış</v>
      </c>
      <c r="D1936" s="26" t="str">
        <f>IF(Orders!U1936&gt;500,IF(Orders!E1936="First Class",IF(Orders!W1936=0,"VIP","Special"),"Formal"),"Normal")</f>
        <v>Formal</v>
      </c>
      <c r="E1936" s="26" cm="1">
        <f t="array" ref="E1936">_xlfn.IFS(Orders!W1936=0,"Endirim Yoxdur",SUMIFS(Orders!$V:$V,Orders!$T:$T,Orders!T1936)&gt;10,ROUND(Orders!W1936*1.15,2),SUMIFS(Orders!$V:$V,Orders!$T:$T,Orders!T1936)&lt;=10,"Endirim Yoxdur")</f>
        <v>0.23</v>
      </c>
    </row>
    <row r="1937" spans="3:5" x14ac:dyDescent="0.25">
      <c r="C1937" s="26" t="str">
        <f>IF(Orders!U1937&gt;500,"Yüksək Satış","Aşağı Satış")</f>
        <v>Yüksək Satış</v>
      </c>
      <c r="D1937" s="26" t="str">
        <f>IF(Orders!U1937&gt;500,IF(Orders!E1937="First Class",IF(Orders!W1937=0,"VIP","Special"),"Formal"),"Normal")</f>
        <v>Formal</v>
      </c>
      <c r="E1937" s="26" cm="1">
        <f t="array" ref="E1937">_xlfn.IFS(Orders!W1937=0,"Endirim Yoxdur",SUMIFS(Orders!$V:$V,Orders!$T:$T,Orders!T1937)&gt;10,ROUND(Orders!W1937*1.15,2),SUMIFS(Orders!$V:$V,Orders!$T:$T,Orders!T1937)&lt;=10,"Endirim Yoxdur")</f>
        <v>0.23</v>
      </c>
    </row>
    <row r="1938" spans="3:5" x14ac:dyDescent="0.25">
      <c r="C1938" s="26" t="str">
        <f>IF(Orders!U1938&gt;500,"Yüksək Satış","Aşağı Satış")</f>
        <v>Aşağı Satış</v>
      </c>
      <c r="D1938" s="26" t="str">
        <f>IF(Orders!U1938&gt;500,IF(Orders!E1938="First Class",IF(Orders!W1938=0,"VIP","Special"),"Formal"),"Normal")</f>
        <v>Normal</v>
      </c>
      <c r="E1938" s="26" cm="1">
        <f t="array" ref="E1938">_xlfn.IFS(Orders!W1938=0,"Endirim Yoxdur",SUMIFS(Orders!$V:$V,Orders!$T:$T,Orders!T1938)&gt;10,ROUND(Orders!W1938*1.15,2),SUMIFS(Orders!$V:$V,Orders!$T:$T,Orders!T1938)&lt;=10,"Endirim Yoxdur")</f>
        <v>0.81</v>
      </c>
    </row>
    <row r="1939" spans="3:5" x14ac:dyDescent="0.25">
      <c r="C1939" s="26" t="str">
        <f>IF(Orders!U1939&gt;500,"Yüksək Satış","Aşağı Satış")</f>
        <v>Aşağı Satış</v>
      </c>
      <c r="D1939" s="26" t="str">
        <f>IF(Orders!U1939&gt;500,IF(Orders!E1939="First Class",IF(Orders!W1939=0,"VIP","Special"),"Formal"),"Normal")</f>
        <v>Normal</v>
      </c>
      <c r="E1939" s="26" t="str" cm="1">
        <f t="array" ref="E1939">_xlfn.IFS(Orders!W1939=0,"Endirim Yoxdur",SUMIFS(Orders!$V:$V,Orders!$T:$T,Orders!T1939)&gt;10,ROUND(Orders!W1939*1.15,2),SUMIFS(Orders!$V:$V,Orders!$T:$T,Orders!T1939)&lt;=10,"Endirim Yoxdur")</f>
        <v>Endirim Yoxdur</v>
      </c>
    </row>
    <row r="1940" spans="3:5" x14ac:dyDescent="0.25">
      <c r="C1940" s="26" t="str">
        <f>IF(Orders!U1940&gt;500,"Yüksək Satış","Aşağı Satış")</f>
        <v>Aşağı Satış</v>
      </c>
      <c r="D1940" s="26" t="str">
        <f>IF(Orders!U1940&gt;500,IF(Orders!E1940="First Class",IF(Orders!W1940=0,"VIP","Special"),"Formal"),"Normal")</f>
        <v>Normal</v>
      </c>
      <c r="E1940" s="26" t="str" cm="1">
        <f t="array" ref="E1940">_xlfn.IFS(Orders!W1940=0,"Endirim Yoxdur",SUMIFS(Orders!$V:$V,Orders!$T:$T,Orders!T1940)&gt;10,ROUND(Orders!W1940*1.15,2),SUMIFS(Orders!$V:$V,Orders!$T:$T,Orders!T1940)&lt;=10,"Endirim Yoxdur")</f>
        <v>Endirim Yoxdur</v>
      </c>
    </row>
    <row r="1941" spans="3:5" x14ac:dyDescent="0.25">
      <c r="C1941" s="26" t="str">
        <f>IF(Orders!U1941&gt;500,"Yüksək Satış","Aşağı Satış")</f>
        <v>Aşağı Satış</v>
      </c>
      <c r="D1941" s="26" t="str">
        <f>IF(Orders!U1941&gt;500,IF(Orders!E1941="First Class",IF(Orders!W1941=0,"VIP","Special"),"Formal"),"Normal")</f>
        <v>Normal</v>
      </c>
      <c r="E1941" s="26" cm="1">
        <f t="array" ref="E1941">_xlfn.IFS(Orders!W1941=0,"Endirim Yoxdur",SUMIFS(Orders!$V:$V,Orders!$T:$T,Orders!T1941)&gt;10,ROUND(Orders!W1941*1.15,2),SUMIFS(Orders!$V:$V,Orders!$T:$T,Orders!T1941)&lt;=10,"Endirim Yoxdur")</f>
        <v>0.92</v>
      </c>
    </row>
    <row r="1942" spans="3:5" x14ac:dyDescent="0.25">
      <c r="C1942" s="26" t="str">
        <f>IF(Orders!U1942&gt;500,"Yüksək Satış","Aşağı Satış")</f>
        <v>Aşağı Satış</v>
      </c>
      <c r="D1942" s="26" t="str">
        <f>IF(Orders!U1942&gt;500,IF(Orders!E1942="First Class",IF(Orders!W1942=0,"VIP","Special"),"Formal"),"Normal")</f>
        <v>Normal</v>
      </c>
      <c r="E1942" s="26" cm="1">
        <f t="array" ref="E1942">_xlfn.IFS(Orders!W1942=0,"Endirim Yoxdur",SUMIFS(Orders!$V:$V,Orders!$T:$T,Orders!T1942)&gt;10,ROUND(Orders!W1942*1.15,2),SUMIFS(Orders!$V:$V,Orders!$T:$T,Orders!T1942)&lt;=10,"Endirim Yoxdur")</f>
        <v>0.23</v>
      </c>
    </row>
    <row r="1943" spans="3:5" x14ac:dyDescent="0.25">
      <c r="C1943" s="26" t="str">
        <f>IF(Orders!U1943&gt;500,"Yüksək Satış","Aşağı Satış")</f>
        <v>Aşağı Satış</v>
      </c>
      <c r="D1943" s="26" t="str">
        <f>IF(Orders!U1943&gt;500,IF(Orders!E1943="First Class",IF(Orders!W1943=0,"VIP","Special"),"Formal"),"Normal")</f>
        <v>Normal</v>
      </c>
      <c r="E1943" s="26" cm="1">
        <f t="array" ref="E1943">_xlfn.IFS(Orders!W1943=0,"Endirim Yoxdur",SUMIFS(Orders!$V:$V,Orders!$T:$T,Orders!T1943)&gt;10,ROUND(Orders!W1943*1.15,2),SUMIFS(Orders!$V:$V,Orders!$T:$T,Orders!T1943)&lt;=10,"Endirim Yoxdur")</f>
        <v>0.23</v>
      </c>
    </row>
    <row r="1944" spans="3:5" x14ac:dyDescent="0.25">
      <c r="C1944" s="26" t="str">
        <f>IF(Orders!U1944&gt;500,"Yüksək Satış","Aşağı Satış")</f>
        <v>Aşağı Satış</v>
      </c>
      <c r="D1944" s="26" t="str">
        <f>IF(Orders!U1944&gt;500,IF(Orders!E1944="First Class",IF(Orders!W1944=0,"VIP","Special"),"Formal"),"Normal")</f>
        <v>Normal</v>
      </c>
      <c r="E1944" s="26" cm="1">
        <f t="array" ref="E1944">_xlfn.IFS(Orders!W1944=0,"Endirim Yoxdur",SUMIFS(Orders!$V:$V,Orders!$T:$T,Orders!T1944)&gt;10,ROUND(Orders!W1944*1.15,2),SUMIFS(Orders!$V:$V,Orders!$T:$T,Orders!T1944)&lt;=10,"Endirim Yoxdur")</f>
        <v>0.23</v>
      </c>
    </row>
    <row r="1945" spans="3:5" x14ac:dyDescent="0.25">
      <c r="C1945" s="26" t="str">
        <f>IF(Orders!U1945&gt;500,"Yüksək Satış","Aşağı Satış")</f>
        <v>Aşağı Satış</v>
      </c>
      <c r="D1945" s="26" t="str">
        <f>IF(Orders!U1945&gt;500,IF(Orders!E1945="First Class",IF(Orders!W1945=0,"VIP","Special"),"Formal"),"Normal")</f>
        <v>Normal</v>
      </c>
      <c r="E1945" s="26" t="str" cm="1">
        <f t="array" ref="E1945">_xlfn.IFS(Orders!W1945=0,"Endirim Yoxdur",SUMIFS(Orders!$V:$V,Orders!$T:$T,Orders!T1945)&gt;10,ROUND(Orders!W1945*1.15,2),SUMIFS(Orders!$V:$V,Orders!$T:$T,Orders!T1945)&lt;=10,"Endirim Yoxdur")</f>
        <v>Endirim Yoxdur</v>
      </c>
    </row>
    <row r="1946" spans="3:5" x14ac:dyDescent="0.25">
      <c r="C1946" s="26" t="str">
        <f>IF(Orders!U1946&gt;500,"Yüksək Satış","Aşağı Satış")</f>
        <v>Aşağı Satış</v>
      </c>
      <c r="D1946" s="26" t="str">
        <f>IF(Orders!U1946&gt;500,IF(Orders!E1946="First Class",IF(Orders!W1946=0,"VIP","Special"),"Formal"),"Normal")</f>
        <v>Normal</v>
      </c>
      <c r="E1946" s="26" cm="1">
        <f t="array" ref="E1946">_xlfn.IFS(Orders!W1946=0,"Endirim Yoxdur",SUMIFS(Orders!$V:$V,Orders!$T:$T,Orders!T1946)&gt;10,ROUND(Orders!W1946*1.15,2),SUMIFS(Orders!$V:$V,Orders!$T:$T,Orders!T1946)&lt;=10,"Endirim Yoxdur")</f>
        <v>0.23</v>
      </c>
    </row>
    <row r="1947" spans="3:5" x14ac:dyDescent="0.25">
      <c r="C1947" s="26" t="str">
        <f>IF(Orders!U1947&gt;500,"Yüksək Satış","Aşağı Satış")</f>
        <v>Aşağı Satış</v>
      </c>
      <c r="D1947" s="26" t="str">
        <f>IF(Orders!U1947&gt;500,IF(Orders!E1947="First Class",IF(Orders!W1947=0,"VIP","Special"),"Formal"),"Normal")</f>
        <v>Normal</v>
      </c>
      <c r="E1947" s="26" cm="1">
        <f t="array" ref="E1947">_xlfn.IFS(Orders!W1947=0,"Endirim Yoxdur",SUMIFS(Orders!$V:$V,Orders!$T:$T,Orders!T1947)&gt;10,ROUND(Orders!W1947*1.15,2),SUMIFS(Orders!$V:$V,Orders!$T:$T,Orders!T1947)&lt;=10,"Endirim Yoxdur")</f>
        <v>0.46</v>
      </c>
    </row>
    <row r="1948" spans="3:5" x14ac:dyDescent="0.25">
      <c r="C1948" s="26" t="str">
        <f>IF(Orders!U1948&gt;500,"Yüksək Satış","Aşağı Satış")</f>
        <v>Aşağı Satış</v>
      </c>
      <c r="D1948" s="26" t="str">
        <f>IF(Orders!U1948&gt;500,IF(Orders!E1948="First Class",IF(Orders!W1948=0,"VIP","Special"),"Formal"),"Normal")</f>
        <v>Normal</v>
      </c>
      <c r="E1948" s="26" t="str" cm="1">
        <f t="array" ref="E1948">_xlfn.IFS(Orders!W1948=0,"Endirim Yoxdur",SUMIFS(Orders!$V:$V,Orders!$T:$T,Orders!T1948)&gt;10,ROUND(Orders!W1948*1.15,2),SUMIFS(Orders!$V:$V,Orders!$T:$T,Orders!T1948)&lt;=10,"Endirim Yoxdur")</f>
        <v>Endirim Yoxdur</v>
      </c>
    </row>
    <row r="1949" spans="3:5" x14ac:dyDescent="0.25">
      <c r="C1949" s="26" t="str">
        <f>IF(Orders!U1949&gt;500,"Yüksək Satış","Aşağı Satış")</f>
        <v>Aşağı Satış</v>
      </c>
      <c r="D1949" s="26" t="str">
        <f>IF(Orders!U1949&gt;500,IF(Orders!E1949="First Class",IF(Orders!W1949=0,"VIP","Special"),"Formal"),"Normal")</f>
        <v>Normal</v>
      </c>
      <c r="E1949" s="26" t="str" cm="1">
        <f t="array" ref="E1949">_xlfn.IFS(Orders!W1949=0,"Endirim Yoxdur",SUMIFS(Orders!$V:$V,Orders!$T:$T,Orders!T1949)&gt;10,ROUND(Orders!W1949*1.15,2),SUMIFS(Orders!$V:$V,Orders!$T:$T,Orders!T1949)&lt;=10,"Endirim Yoxdur")</f>
        <v>Endirim Yoxdur</v>
      </c>
    </row>
    <row r="1950" spans="3:5" x14ac:dyDescent="0.25">
      <c r="C1950" s="26" t="str">
        <f>IF(Orders!U1950&gt;500,"Yüksək Satış","Aşağı Satış")</f>
        <v>Aşağı Satış</v>
      </c>
      <c r="D1950" s="26" t="str">
        <f>IF(Orders!U1950&gt;500,IF(Orders!E1950="First Class",IF(Orders!W1950=0,"VIP","Special"),"Formal"),"Normal")</f>
        <v>Normal</v>
      </c>
      <c r="E1950" s="26" cm="1">
        <f t="array" ref="E1950">_xlfn.IFS(Orders!W1950=0,"Endirim Yoxdur",SUMIFS(Orders!$V:$V,Orders!$T:$T,Orders!T1950)&gt;10,ROUND(Orders!W1950*1.15,2),SUMIFS(Orders!$V:$V,Orders!$T:$T,Orders!T1950)&lt;=10,"Endirim Yoxdur")</f>
        <v>0.23</v>
      </c>
    </row>
    <row r="1951" spans="3:5" x14ac:dyDescent="0.25">
      <c r="C1951" s="26" t="str">
        <f>IF(Orders!U1951&gt;500,"Yüksək Satış","Aşağı Satış")</f>
        <v>Aşağı Satış</v>
      </c>
      <c r="D1951" s="26" t="str">
        <f>IF(Orders!U1951&gt;500,IF(Orders!E1951="First Class",IF(Orders!W1951=0,"VIP","Special"),"Formal"),"Normal")</f>
        <v>Normal</v>
      </c>
      <c r="E1951" s="26" cm="1">
        <f t="array" ref="E1951">_xlfn.IFS(Orders!W1951=0,"Endirim Yoxdur",SUMIFS(Orders!$V:$V,Orders!$T:$T,Orders!T1951)&gt;10,ROUND(Orders!W1951*1.15,2),SUMIFS(Orders!$V:$V,Orders!$T:$T,Orders!T1951)&lt;=10,"Endirim Yoxdur")</f>
        <v>0.23</v>
      </c>
    </row>
    <row r="1952" spans="3:5" x14ac:dyDescent="0.25">
      <c r="C1952" s="26" t="str">
        <f>IF(Orders!U1952&gt;500,"Yüksək Satış","Aşağı Satış")</f>
        <v>Aşağı Satış</v>
      </c>
      <c r="D1952" s="26" t="str">
        <f>IF(Orders!U1952&gt;500,IF(Orders!E1952="First Class",IF(Orders!W1952=0,"VIP","Special"),"Formal"),"Normal")</f>
        <v>Normal</v>
      </c>
      <c r="E1952" s="26" cm="1">
        <f t="array" ref="E1952">_xlfn.IFS(Orders!W1952=0,"Endirim Yoxdur",SUMIFS(Orders!$V:$V,Orders!$T:$T,Orders!T1952)&gt;10,ROUND(Orders!W1952*1.15,2),SUMIFS(Orders!$V:$V,Orders!$T:$T,Orders!T1952)&lt;=10,"Endirim Yoxdur")</f>
        <v>0.23</v>
      </c>
    </row>
    <row r="1953" spans="3:5" x14ac:dyDescent="0.25">
      <c r="C1953" s="26" t="str">
        <f>IF(Orders!U1953&gt;500,"Yüksək Satış","Aşağı Satış")</f>
        <v>Aşağı Satış</v>
      </c>
      <c r="D1953" s="26" t="str">
        <f>IF(Orders!U1953&gt;500,IF(Orders!E1953="First Class",IF(Orders!W1953=0,"VIP","Special"),"Formal"),"Normal")</f>
        <v>Normal</v>
      </c>
      <c r="E1953" s="26" cm="1">
        <f t="array" ref="E1953">_xlfn.IFS(Orders!W1953=0,"Endirim Yoxdur",SUMIFS(Orders!$V:$V,Orders!$T:$T,Orders!T1953)&gt;10,ROUND(Orders!W1953*1.15,2),SUMIFS(Orders!$V:$V,Orders!$T:$T,Orders!T1953)&lt;=10,"Endirim Yoxdur")</f>
        <v>0.23</v>
      </c>
    </row>
    <row r="1954" spans="3:5" x14ac:dyDescent="0.25">
      <c r="C1954" s="26" t="str">
        <f>IF(Orders!U1954&gt;500,"Yüksək Satış","Aşağı Satış")</f>
        <v>Aşağı Satış</v>
      </c>
      <c r="D1954" s="26" t="str">
        <f>IF(Orders!U1954&gt;500,IF(Orders!E1954="First Class",IF(Orders!W1954=0,"VIP","Special"),"Formal"),"Normal")</f>
        <v>Normal</v>
      </c>
      <c r="E1954" s="26" cm="1">
        <f t="array" ref="E1954">_xlfn.IFS(Orders!W1954=0,"Endirim Yoxdur",SUMIFS(Orders!$V:$V,Orders!$T:$T,Orders!T1954)&gt;10,ROUND(Orders!W1954*1.15,2),SUMIFS(Orders!$V:$V,Orders!$T:$T,Orders!T1954)&lt;=10,"Endirim Yoxdur")</f>
        <v>0.23</v>
      </c>
    </row>
    <row r="1955" spans="3:5" x14ac:dyDescent="0.25">
      <c r="C1955" s="26" t="str">
        <f>IF(Orders!U1955&gt;500,"Yüksək Satış","Aşağı Satış")</f>
        <v>Aşağı Satış</v>
      </c>
      <c r="D1955" s="26" t="str">
        <f>IF(Orders!U1955&gt;500,IF(Orders!E1955="First Class",IF(Orders!W1955=0,"VIP","Special"),"Formal"),"Normal")</f>
        <v>Normal</v>
      </c>
      <c r="E1955" s="26" cm="1">
        <f t="array" ref="E1955">_xlfn.IFS(Orders!W1955=0,"Endirim Yoxdur",SUMIFS(Orders!$V:$V,Orders!$T:$T,Orders!T1955)&gt;10,ROUND(Orders!W1955*1.15,2),SUMIFS(Orders!$V:$V,Orders!$T:$T,Orders!T1955)&lt;=10,"Endirim Yoxdur")</f>
        <v>0.23</v>
      </c>
    </row>
    <row r="1956" spans="3:5" x14ac:dyDescent="0.25">
      <c r="C1956" s="26" t="str">
        <f>IF(Orders!U1956&gt;500,"Yüksək Satış","Aşağı Satış")</f>
        <v>Aşağı Satış</v>
      </c>
      <c r="D1956" s="26" t="str">
        <f>IF(Orders!U1956&gt;500,IF(Orders!E1956="First Class",IF(Orders!W1956=0,"VIP","Special"),"Formal"),"Normal")</f>
        <v>Normal</v>
      </c>
      <c r="E1956" s="26" t="str" cm="1">
        <f t="array" ref="E1956">_xlfn.IFS(Orders!W1956=0,"Endirim Yoxdur",SUMIFS(Orders!$V:$V,Orders!$T:$T,Orders!T1956)&gt;10,ROUND(Orders!W1956*1.15,2),SUMIFS(Orders!$V:$V,Orders!$T:$T,Orders!T1956)&lt;=10,"Endirim Yoxdur")</f>
        <v>Endirim Yoxdur</v>
      </c>
    </row>
    <row r="1957" spans="3:5" x14ac:dyDescent="0.25">
      <c r="C1957" s="26" t="str">
        <f>IF(Orders!U1957&gt;500,"Yüksək Satış","Aşağı Satış")</f>
        <v>Aşağı Satış</v>
      </c>
      <c r="D1957" s="26" t="str">
        <f>IF(Orders!U1957&gt;500,IF(Orders!E1957="First Class",IF(Orders!W1957=0,"VIP","Special"),"Formal"),"Normal")</f>
        <v>Normal</v>
      </c>
      <c r="E1957" s="26" cm="1">
        <f t="array" ref="E1957">_xlfn.IFS(Orders!W1957=0,"Endirim Yoxdur",SUMIFS(Orders!$V:$V,Orders!$T:$T,Orders!T1957)&gt;10,ROUND(Orders!W1957*1.15,2),SUMIFS(Orders!$V:$V,Orders!$T:$T,Orders!T1957)&lt;=10,"Endirim Yoxdur")</f>
        <v>0.23</v>
      </c>
    </row>
    <row r="1958" spans="3:5" x14ac:dyDescent="0.25">
      <c r="C1958" s="26" t="str">
        <f>IF(Orders!U1958&gt;500,"Yüksək Satış","Aşağı Satış")</f>
        <v>Aşağı Satış</v>
      </c>
      <c r="D1958" s="26" t="str">
        <f>IF(Orders!U1958&gt;500,IF(Orders!E1958="First Class",IF(Orders!W1958=0,"VIP","Special"),"Formal"),"Normal")</f>
        <v>Normal</v>
      </c>
      <c r="E1958" s="26" t="str" cm="1">
        <f t="array" ref="E1958">_xlfn.IFS(Orders!W1958=0,"Endirim Yoxdur",SUMIFS(Orders!$V:$V,Orders!$T:$T,Orders!T1958)&gt;10,ROUND(Orders!W1958*1.15,2),SUMIFS(Orders!$V:$V,Orders!$T:$T,Orders!T1958)&lt;=10,"Endirim Yoxdur")</f>
        <v>Endirim Yoxdur</v>
      </c>
    </row>
    <row r="1959" spans="3:5" x14ac:dyDescent="0.25">
      <c r="C1959" s="26" t="str">
        <f>IF(Orders!U1959&gt;500,"Yüksək Satış","Aşağı Satış")</f>
        <v>Aşağı Satış</v>
      </c>
      <c r="D1959" s="26" t="str">
        <f>IF(Orders!U1959&gt;500,IF(Orders!E1959="First Class",IF(Orders!W1959=0,"VIP","Special"),"Formal"),"Normal")</f>
        <v>Normal</v>
      </c>
      <c r="E1959" s="26" t="str" cm="1">
        <f t="array" ref="E1959">_xlfn.IFS(Orders!W1959=0,"Endirim Yoxdur",SUMIFS(Orders!$V:$V,Orders!$T:$T,Orders!T1959)&gt;10,ROUND(Orders!W1959*1.15,2),SUMIFS(Orders!$V:$V,Orders!$T:$T,Orders!T1959)&lt;=10,"Endirim Yoxdur")</f>
        <v>Endirim Yoxdur</v>
      </c>
    </row>
    <row r="1960" spans="3:5" x14ac:dyDescent="0.25">
      <c r="C1960" s="26" t="str">
        <f>IF(Orders!U1960&gt;500,"Yüksək Satış","Aşağı Satış")</f>
        <v>Aşağı Satış</v>
      </c>
      <c r="D1960" s="26" t="str">
        <f>IF(Orders!U1960&gt;500,IF(Orders!E1960="First Class",IF(Orders!W1960=0,"VIP","Special"),"Formal"),"Normal")</f>
        <v>Normal</v>
      </c>
      <c r="E1960" s="26" t="str" cm="1">
        <f t="array" ref="E1960">_xlfn.IFS(Orders!W1960=0,"Endirim Yoxdur",SUMIFS(Orders!$V:$V,Orders!$T:$T,Orders!T1960)&gt;10,ROUND(Orders!W1960*1.15,2),SUMIFS(Orders!$V:$V,Orders!$T:$T,Orders!T1960)&lt;=10,"Endirim Yoxdur")</f>
        <v>Endirim Yoxdur</v>
      </c>
    </row>
    <row r="1961" spans="3:5" x14ac:dyDescent="0.25">
      <c r="C1961" s="26" t="str">
        <f>IF(Orders!U1961&gt;500,"Yüksək Satış","Aşağı Satış")</f>
        <v>Aşağı Satış</v>
      </c>
      <c r="D1961" s="26" t="str">
        <f>IF(Orders!U1961&gt;500,IF(Orders!E1961="First Class",IF(Orders!W1961=0,"VIP","Special"),"Formal"),"Normal")</f>
        <v>Normal</v>
      </c>
      <c r="E1961" s="26" t="str" cm="1">
        <f t="array" ref="E1961">_xlfn.IFS(Orders!W1961=0,"Endirim Yoxdur",SUMIFS(Orders!$V:$V,Orders!$T:$T,Orders!T1961)&gt;10,ROUND(Orders!W1961*1.15,2),SUMIFS(Orders!$V:$V,Orders!$T:$T,Orders!T1961)&lt;=10,"Endirim Yoxdur")</f>
        <v>Endirim Yoxdur</v>
      </c>
    </row>
    <row r="1962" spans="3:5" x14ac:dyDescent="0.25">
      <c r="C1962" s="26" t="str">
        <f>IF(Orders!U1962&gt;500,"Yüksək Satış","Aşağı Satış")</f>
        <v>Aşağı Satış</v>
      </c>
      <c r="D1962" s="26" t="str">
        <f>IF(Orders!U1962&gt;500,IF(Orders!E1962="First Class",IF(Orders!W1962=0,"VIP","Special"),"Formal"),"Normal")</f>
        <v>Normal</v>
      </c>
      <c r="E1962" s="26" t="str" cm="1">
        <f t="array" ref="E1962">_xlfn.IFS(Orders!W1962=0,"Endirim Yoxdur",SUMIFS(Orders!$V:$V,Orders!$T:$T,Orders!T1962)&gt;10,ROUND(Orders!W1962*1.15,2),SUMIFS(Orders!$V:$V,Orders!$T:$T,Orders!T1962)&lt;=10,"Endirim Yoxdur")</f>
        <v>Endirim Yoxdur</v>
      </c>
    </row>
    <row r="1963" spans="3:5" x14ac:dyDescent="0.25">
      <c r="C1963" s="26" t="str">
        <f>IF(Orders!U1963&gt;500,"Yüksək Satış","Aşağı Satış")</f>
        <v>Aşağı Satış</v>
      </c>
      <c r="D1963" s="26" t="str">
        <f>IF(Orders!U1963&gt;500,IF(Orders!E1963="First Class",IF(Orders!W1963=0,"VIP","Special"),"Formal"),"Normal")</f>
        <v>Normal</v>
      </c>
      <c r="E1963" s="26" t="str" cm="1">
        <f t="array" ref="E1963">_xlfn.IFS(Orders!W1963=0,"Endirim Yoxdur",SUMIFS(Orders!$V:$V,Orders!$T:$T,Orders!T1963)&gt;10,ROUND(Orders!W1963*1.15,2),SUMIFS(Orders!$V:$V,Orders!$T:$T,Orders!T1963)&lt;=10,"Endirim Yoxdur")</f>
        <v>Endirim Yoxdur</v>
      </c>
    </row>
    <row r="1964" spans="3:5" x14ac:dyDescent="0.25">
      <c r="C1964" s="26" t="str">
        <f>IF(Orders!U1964&gt;500,"Yüksək Satış","Aşağı Satış")</f>
        <v>Aşağı Satış</v>
      </c>
      <c r="D1964" s="26" t="str">
        <f>IF(Orders!U1964&gt;500,IF(Orders!E1964="First Class",IF(Orders!W1964=0,"VIP","Special"),"Formal"),"Normal")</f>
        <v>Normal</v>
      </c>
      <c r="E1964" s="26" cm="1">
        <f t="array" ref="E1964">_xlfn.IFS(Orders!W1964=0,"Endirim Yoxdur",SUMIFS(Orders!$V:$V,Orders!$T:$T,Orders!T1964)&gt;10,ROUND(Orders!W1964*1.15,2),SUMIFS(Orders!$V:$V,Orders!$T:$T,Orders!T1964)&lt;=10,"Endirim Yoxdur")</f>
        <v>0.23</v>
      </c>
    </row>
    <row r="1965" spans="3:5" x14ac:dyDescent="0.25">
      <c r="C1965" s="26" t="str">
        <f>IF(Orders!U1965&gt;500,"Yüksək Satış","Aşağı Satış")</f>
        <v>Yüksək Satış</v>
      </c>
      <c r="D1965" s="26" t="str">
        <f>IF(Orders!U1965&gt;500,IF(Orders!E1965="First Class",IF(Orders!W1965=0,"VIP","Special"),"Formal"),"Normal")</f>
        <v>Formal</v>
      </c>
      <c r="E1965" s="26" cm="1">
        <f t="array" ref="E1965">_xlfn.IFS(Orders!W1965=0,"Endirim Yoxdur",SUMIFS(Orders!$V:$V,Orders!$T:$T,Orders!T1965)&gt;10,ROUND(Orders!W1965*1.15,2),SUMIFS(Orders!$V:$V,Orders!$T:$T,Orders!T1965)&lt;=10,"Endirim Yoxdur")</f>
        <v>0.23</v>
      </c>
    </row>
    <row r="1966" spans="3:5" x14ac:dyDescent="0.25">
      <c r="C1966" s="26" t="str">
        <f>IF(Orders!U1966&gt;500,"Yüksək Satış","Aşağı Satış")</f>
        <v>Aşağı Satış</v>
      </c>
      <c r="D1966" s="26" t="str">
        <f>IF(Orders!U1966&gt;500,IF(Orders!E1966="First Class",IF(Orders!W1966=0,"VIP","Special"),"Formal"),"Normal")</f>
        <v>Normal</v>
      </c>
      <c r="E1966" s="26" cm="1">
        <f t="array" ref="E1966">_xlfn.IFS(Orders!W1966=0,"Endirim Yoxdur",SUMIFS(Orders!$V:$V,Orders!$T:$T,Orders!T1966)&gt;10,ROUND(Orders!W1966*1.15,2),SUMIFS(Orders!$V:$V,Orders!$T:$T,Orders!T1966)&lt;=10,"Endirim Yoxdur")</f>
        <v>0.23</v>
      </c>
    </row>
    <row r="1967" spans="3:5" x14ac:dyDescent="0.25">
      <c r="C1967" s="26" t="str">
        <f>IF(Orders!U1967&gt;500,"Yüksək Satış","Aşağı Satış")</f>
        <v>Yüksək Satış</v>
      </c>
      <c r="D1967" s="26" t="str">
        <f>IF(Orders!U1967&gt;500,IF(Orders!E1967="First Class",IF(Orders!W1967=0,"VIP","Special"),"Formal"),"Normal")</f>
        <v>Formal</v>
      </c>
      <c r="E1967" s="26" cm="1">
        <f t="array" ref="E1967">_xlfn.IFS(Orders!W1967=0,"Endirim Yoxdur",SUMIFS(Orders!$V:$V,Orders!$T:$T,Orders!T1967)&gt;10,ROUND(Orders!W1967*1.15,2),SUMIFS(Orders!$V:$V,Orders!$T:$T,Orders!T1967)&lt;=10,"Endirim Yoxdur")</f>
        <v>0.35</v>
      </c>
    </row>
    <row r="1968" spans="3:5" x14ac:dyDescent="0.25">
      <c r="C1968" s="26" t="str">
        <f>IF(Orders!U1968&gt;500,"Yüksək Satış","Aşağı Satış")</f>
        <v>Aşağı Satış</v>
      </c>
      <c r="D1968" s="26" t="str">
        <f>IF(Orders!U1968&gt;500,IF(Orders!E1968="First Class",IF(Orders!W1968=0,"VIP","Special"),"Formal"),"Normal")</f>
        <v>Normal</v>
      </c>
      <c r="E1968" s="26" t="str" cm="1">
        <f t="array" ref="E1968">_xlfn.IFS(Orders!W1968=0,"Endirim Yoxdur",SUMIFS(Orders!$V:$V,Orders!$T:$T,Orders!T1968)&gt;10,ROUND(Orders!W1968*1.15,2),SUMIFS(Orders!$V:$V,Orders!$T:$T,Orders!T1968)&lt;=10,"Endirim Yoxdur")</f>
        <v>Endirim Yoxdur</v>
      </c>
    </row>
    <row r="1969" spans="3:5" x14ac:dyDescent="0.25">
      <c r="C1969" s="26" t="str">
        <f>IF(Orders!U1969&gt;500,"Yüksək Satış","Aşağı Satış")</f>
        <v>Aşağı Satış</v>
      </c>
      <c r="D1969" s="26" t="str">
        <f>IF(Orders!U1969&gt;500,IF(Orders!E1969="First Class",IF(Orders!W1969=0,"VIP","Special"),"Formal"),"Normal")</f>
        <v>Normal</v>
      </c>
      <c r="E1969" s="26" cm="1">
        <f t="array" ref="E1969">_xlfn.IFS(Orders!W1969=0,"Endirim Yoxdur",SUMIFS(Orders!$V:$V,Orders!$T:$T,Orders!T1969)&gt;10,ROUND(Orders!W1969*1.15,2),SUMIFS(Orders!$V:$V,Orders!$T:$T,Orders!T1969)&lt;=10,"Endirim Yoxdur")</f>
        <v>0.23</v>
      </c>
    </row>
    <row r="1970" spans="3:5" x14ac:dyDescent="0.25">
      <c r="C1970" s="26" t="str">
        <f>IF(Orders!U1970&gt;500,"Yüksək Satış","Aşağı Satış")</f>
        <v>Aşağı Satış</v>
      </c>
      <c r="D1970" s="26" t="str">
        <f>IF(Orders!U1970&gt;500,IF(Orders!E1970="First Class",IF(Orders!W1970=0,"VIP","Special"),"Formal"),"Normal")</f>
        <v>Normal</v>
      </c>
      <c r="E1970" s="26" cm="1">
        <f t="array" ref="E1970">_xlfn.IFS(Orders!W1970=0,"Endirim Yoxdur",SUMIFS(Orders!$V:$V,Orders!$T:$T,Orders!T1970)&gt;10,ROUND(Orders!W1970*1.15,2),SUMIFS(Orders!$V:$V,Orders!$T:$T,Orders!T1970)&lt;=10,"Endirim Yoxdur")</f>
        <v>0.23</v>
      </c>
    </row>
    <row r="1971" spans="3:5" x14ac:dyDescent="0.25">
      <c r="C1971" s="26" t="str">
        <f>IF(Orders!U1971&gt;500,"Yüksək Satış","Aşağı Satış")</f>
        <v>Aşağı Satış</v>
      </c>
      <c r="D1971" s="26" t="str">
        <f>IF(Orders!U1971&gt;500,IF(Orders!E1971="First Class",IF(Orders!W1971=0,"VIP","Special"),"Formal"),"Normal")</f>
        <v>Normal</v>
      </c>
      <c r="E1971" s="26" cm="1">
        <f t="array" ref="E1971">_xlfn.IFS(Orders!W1971=0,"Endirim Yoxdur",SUMIFS(Orders!$V:$V,Orders!$T:$T,Orders!T1971)&gt;10,ROUND(Orders!W1971*1.15,2),SUMIFS(Orders!$V:$V,Orders!$T:$T,Orders!T1971)&lt;=10,"Endirim Yoxdur")</f>
        <v>0.23</v>
      </c>
    </row>
    <row r="1972" spans="3:5" x14ac:dyDescent="0.25">
      <c r="C1972" s="26" t="str">
        <f>IF(Orders!U1972&gt;500,"Yüksək Satış","Aşağı Satış")</f>
        <v>Aşağı Satış</v>
      </c>
      <c r="D1972" s="26" t="str">
        <f>IF(Orders!U1972&gt;500,IF(Orders!E1972="First Class",IF(Orders!W1972=0,"VIP","Special"),"Formal"),"Normal")</f>
        <v>Normal</v>
      </c>
      <c r="E1972" s="26" cm="1">
        <f t="array" ref="E1972">_xlfn.IFS(Orders!W1972=0,"Endirim Yoxdur",SUMIFS(Orders!$V:$V,Orders!$T:$T,Orders!T1972)&gt;10,ROUND(Orders!W1972*1.15,2),SUMIFS(Orders!$V:$V,Orders!$T:$T,Orders!T1972)&lt;=10,"Endirim Yoxdur")</f>
        <v>0.23</v>
      </c>
    </row>
    <row r="1973" spans="3:5" x14ac:dyDescent="0.25">
      <c r="C1973" s="26" t="str">
        <f>IF(Orders!U1973&gt;500,"Yüksək Satış","Aşağı Satış")</f>
        <v>Aşağı Satış</v>
      </c>
      <c r="D1973" s="26" t="str">
        <f>IF(Orders!U1973&gt;500,IF(Orders!E1973="First Class",IF(Orders!W1973=0,"VIP","Special"),"Formal"),"Normal")</f>
        <v>Normal</v>
      </c>
      <c r="E1973" s="26" cm="1">
        <f t="array" ref="E1973">_xlfn.IFS(Orders!W1973=0,"Endirim Yoxdur",SUMIFS(Orders!$V:$V,Orders!$T:$T,Orders!T1973)&gt;10,ROUND(Orders!W1973*1.15,2),SUMIFS(Orders!$V:$V,Orders!$T:$T,Orders!T1973)&lt;=10,"Endirim Yoxdur")</f>
        <v>0.23</v>
      </c>
    </row>
    <row r="1974" spans="3:5" x14ac:dyDescent="0.25">
      <c r="C1974" s="26" t="str">
        <f>IF(Orders!U1974&gt;500,"Yüksək Satış","Aşağı Satış")</f>
        <v>Aşağı Satış</v>
      </c>
      <c r="D1974" s="26" t="str">
        <f>IF(Orders!U1974&gt;500,IF(Orders!E1974="First Class",IF(Orders!W1974=0,"VIP","Special"),"Formal"),"Normal")</f>
        <v>Normal</v>
      </c>
      <c r="E1974" s="26" cm="1">
        <f t="array" ref="E1974">_xlfn.IFS(Orders!W1974=0,"Endirim Yoxdur",SUMIFS(Orders!$V:$V,Orders!$T:$T,Orders!T1974)&gt;10,ROUND(Orders!W1974*1.15,2),SUMIFS(Orders!$V:$V,Orders!$T:$T,Orders!T1974)&lt;=10,"Endirim Yoxdur")</f>
        <v>0.92</v>
      </c>
    </row>
    <row r="1975" spans="3:5" x14ac:dyDescent="0.25">
      <c r="C1975" s="26" t="str">
        <f>IF(Orders!U1975&gt;500,"Yüksək Satış","Aşağı Satış")</f>
        <v>Aşağı Satış</v>
      </c>
      <c r="D1975" s="26" t="str">
        <f>IF(Orders!U1975&gt;500,IF(Orders!E1975="First Class",IF(Orders!W1975=0,"VIP","Special"),"Formal"),"Normal")</f>
        <v>Normal</v>
      </c>
      <c r="E1975" s="26" cm="1">
        <f t="array" ref="E1975">_xlfn.IFS(Orders!W1975=0,"Endirim Yoxdur",SUMIFS(Orders!$V:$V,Orders!$T:$T,Orders!T1975)&gt;10,ROUND(Orders!W1975*1.15,2),SUMIFS(Orders!$V:$V,Orders!$T:$T,Orders!T1975)&lt;=10,"Endirim Yoxdur")</f>
        <v>0.81</v>
      </c>
    </row>
    <row r="1976" spans="3:5" x14ac:dyDescent="0.25">
      <c r="C1976" s="26" t="str">
        <f>IF(Orders!U1976&gt;500,"Yüksək Satış","Aşağı Satış")</f>
        <v>Aşağı Satış</v>
      </c>
      <c r="D1976" s="26" t="str">
        <f>IF(Orders!U1976&gt;500,IF(Orders!E1976="First Class",IF(Orders!W1976=0,"VIP","Special"),"Formal"),"Normal")</f>
        <v>Normal</v>
      </c>
      <c r="E1976" s="26" cm="1">
        <f t="array" ref="E1976">_xlfn.IFS(Orders!W1976=0,"Endirim Yoxdur",SUMIFS(Orders!$V:$V,Orders!$T:$T,Orders!T1976)&gt;10,ROUND(Orders!W1976*1.15,2),SUMIFS(Orders!$V:$V,Orders!$T:$T,Orders!T1976)&lt;=10,"Endirim Yoxdur")</f>
        <v>0.23</v>
      </c>
    </row>
    <row r="1977" spans="3:5" x14ac:dyDescent="0.25">
      <c r="C1977" s="26" t="str">
        <f>IF(Orders!U1977&gt;500,"Yüksək Satış","Aşağı Satış")</f>
        <v>Aşağı Satış</v>
      </c>
      <c r="D1977" s="26" t="str">
        <f>IF(Orders!U1977&gt;500,IF(Orders!E1977="First Class",IF(Orders!W1977=0,"VIP","Special"),"Formal"),"Normal")</f>
        <v>Normal</v>
      </c>
      <c r="E1977" s="26" cm="1">
        <f t="array" ref="E1977">_xlfn.IFS(Orders!W1977=0,"Endirim Yoxdur",SUMIFS(Orders!$V:$V,Orders!$T:$T,Orders!T1977)&gt;10,ROUND(Orders!W1977*1.15,2),SUMIFS(Orders!$V:$V,Orders!$T:$T,Orders!T1977)&lt;=10,"Endirim Yoxdur")</f>
        <v>0.23</v>
      </c>
    </row>
    <row r="1978" spans="3:5" x14ac:dyDescent="0.25">
      <c r="C1978" s="26" t="str">
        <f>IF(Orders!U1978&gt;500,"Yüksək Satış","Aşağı Satış")</f>
        <v>Aşağı Satış</v>
      </c>
      <c r="D1978" s="26" t="str">
        <f>IF(Orders!U1978&gt;500,IF(Orders!E1978="First Class",IF(Orders!W1978=0,"VIP","Special"),"Formal"),"Normal")</f>
        <v>Normal</v>
      </c>
      <c r="E1978" s="26" t="str" cm="1">
        <f t="array" ref="E1978">_xlfn.IFS(Orders!W1978=0,"Endirim Yoxdur",SUMIFS(Orders!$V:$V,Orders!$T:$T,Orders!T1978)&gt;10,ROUND(Orders!W1978*1.15,2),SUMIFS(Orders!$V:$V,Orders!$T:$T,Orders!T1978)&lt;=10,"Endirim Yoxdur")</f>
        <v>Endirim Yoxdur</v>
      </c>
    </row>
    <row r="1979" spans="3:5" x14ac:dyDescent="0.25">
      <c r="C1979" s="26" t="str">
        <f>IF(Orders!U1979&gt;500,"Yüksək Satış","Aşağı Satış")</f>
        <v>Aşağı Satış</v>
      </c>
      <c r="D1979" s="26" t="str">
        <f>IF(Orders!U1979&gt;500,IF(Orders!E1979="First Class",IF(Orders!W1979=0,"VIP","Special"),"Formal"),"Normal")</f>
        <v>Normal</v>
      </c>
      <c r="E1979" s="26" cm="1">
        <f t="array" ref="E1979">_xlfn.IFS(Orders!W1979=0,"Endirim Yoxdur",SUMIFS(Orders!$V:$V,Orders!$T:$T,Orders!T1979)&gt;10,ROUND(Orders!W1979*1.15,2),SUMIFS(Orders!$V:$V,Orders!$T:$T,Orders!T1979)&lt;=10,"Endirim Yoxdur")</f>
        <v>0.23</v>
      </c>
    </row>
    <row r="1980" spans="3:5" x14ac:dyDescent="0.25">
      <c r="C1980" s="26" t="str">
        <f>IF(Orders!U1980&gt;500,"Yüksək Satış","Aşağı Satış")</f>
        <v>Aşağı Satış</v>
      </c>
      <c r="D1980" s="26" t="str">
        <f>IF(Orders!U1980&gt;500,IF(Orders!E1980="First Class",IF(Orders!W1980=0,"VIP","Special"),"Formal"),"Normal")</f>
        <v>Normal</v>
      </c>
      <c r="E1980" s="26" t="str" cm="1">
        <f t="array" ref="E1980">_xlfn.IFS(Orders!W1980=0,"Endirim Yoxdur",SUMIFS(Orders!$V:$V,Orders!$T:$T,Orders!T1980)&gt;10,ROUND(Orders!W1980*1.15,2),SUMIFS(Orders!$V:$V,Orders!$T:$T,Orders!T1980)&lt;=10,"Endirim Yoxdur")</f>
        <v>Endirim Yoxdur</v>
      </c>
    </row>
    <row r="1981" spans="3:5" x14ac:dyDescent="0.25">
      <c r="C1981" s="26" t="str">
        <f>IF(Orders!U1981&gt;500,"Yüksək Satış","Aşağı Satış")</f>
        <v>Yüksək Satış</v>
      </c>
      <c r="D1981" s="26" t="str">
        <f>IF(Orders!U1981&gt;500,IF(Orders!E1981="First Class",IF(Orders!W1981=0,"VIP","Special"),"Formal"),"Normal")</f>
        <v>Formal</v>
      </c>
      <c r="E1981" s="26" cm="1">
        <f t="array" ref="E1981">_xlfn.IFS(Orders!W1981=0,"Endirim Yoxdur",SUMIFS(Orders!$V:$V,Orders!$T:$T,Orders!T1981)&gt;10,ROUND(Orders!W1981*1.15,2),SUMIFS(Orders!$V:$V,Orders!$T:$T,Orders!T1981)&lt;=10,"Endirim Yoxdur")</f>
        <v>0.12</v>
      </c>
    </row>
    <row r="1982" spans="3:5" x14ac:dyDescent="0.25">
      <c r="C1982" s="26" t="str">
        <f>IF(Orders!U1982&gt;500,"Yüksək Satış","Aşağı Satış")</f>
        <v>Aşağı Satış</v>
      </c>
      <c r="D1982" s="26" t="str">
        <f>IF(Orders!U1982&gt;500,IF(Orders!E1982="First Class",IF(Orders!W1982=0,"VIP","Special"),"Formal"),"Normal")</f>
        <v>Normal</v>
      </c>
      <c r="E1982" s="26" cm="1">
        <f t="array" ref="E1982">_xlfn.IFS(Orders!W1982=0,"Endirim Yoxdur",SUMIFS(Orders!$V:$V,Orders!$T:$T,Orders!T1982)&gt;10,ROUND(Orders!W1982*1.15,2),SUMIFS(Orders!$V:$V,Orders!$T:$T,Orders!T1982)&lt;=10,"Endirim Yoxdur")</f>
        <v>0.23</v>
      </c>
    </row>
    <row r="1983" spans="3:5" x14ac:dyDescent="0.25">
      <c r="C1983" s="26" t="str">
        <f>IF(Orders!U1983&gt;500,"Yüksək Satış","Aşağı Satış")</f>
        <v>Aşağı Satış</v>
      </c>
      <c r="D1983" s="26" t="str">
        <f>IF(Orders!U1983&gt;500,IF(Orders!E1983="First Class",IF(Orders!W1983=0,"VIP","Special"),"Formal"),"Normal")</f>
        <v>Normal</v>
      </c>
      <c r="E1983" s="26" cm="1">
        <f t="array" ref="E1983">_xlfn.IFS(Orders!W1983=0,"Endirim Yoxdur",SUMIFS(Orders!$V:$V,Orders!$T:$T,Orders!T1983)&gt;10,ROUND(Orders!W1983*1.15,2),SUMIFS(Orders!$V:$V,Orders!$T:$T,Orders!T1983)&lt;=10,"Endirim Yoxdur")</f>
        <v>0.69</v>
      </c>
    </row>
    <row r="1984" spans="3:5" x14ac:dyDescent="0.25">
      <c r="C1984" s="26" t="str">
        <f>IF(Orders!U1984&gt;500,"Yüksək Satış","Aşağı Satış")</f>
        <v>Aşağı Satış</v>
      </c>
      <c r="D1984" s="26" t="str">
        <f>IF(Orders!U1984&gt;500,IF(Orders!E1984="First Class",IF(Orders!W1984=0,"VIP","Special"),"Formal"),"Normal")</f>
        <v>Normal</v>
      </c>
      <c r="E1984" s="26" cm="1">
        <f t="array" ref="E1984">_xlfn.IFS(Orders!W1984=0,"Endirim Yoxdur",SUMIFS(Orders!$V:$V,Orders!$T:$T,Orders!T1984)&gt;10,ROUND(Orders!W1984*1.15,2),SUMIFS(Orders!$V:$V,Orders!$T:$T,Orders!T1984)&lt;=10,"Endirim Yoxdur")</f>
        <v>0.23</v>
      </c>
    </row>
    <row r="1985" spans="3:5" x14ac:dyDescent="0.25">
      <c r="C1985" s="26" t="str">
        <f>IF(Orders!U1985&gt;500,"Yüksək Satış","Aşağı Satış")</f>
        <v>Aşağı Satış</v>
      </c>
      <c r="D1985" s="26" t="str">
        <f>IF(Orders!U1985&gt;500,IF(Orders!E1985="First Class",IF(Orders!W1985=0,"VIP","Special"),"Formal"),"Normal")</f>
        <v>Normal</v>
      </c>
      <c r="E1985" s="26" t="str" cm="1">
        <f t="array" ref="E1985">_xlfn.IFS(Orders!W1985=0,"Endirim Yoxdur",SUMIFS(Orders!$V:$V,Orders!$T:$T,Orders!T1985)&gt;10,ROUND(Orders!W1985*1.15,2),SUMIFS(Orders!$V:$V,Orders!$T:$T,Orders!T1985)&lt;=10,"Endirim Yoxdur")</f>
        <v>Endirim Yoxdur</v>
      </c>
    </row>
    <row r="1986" spans="3:5" x14ac:dyDescent="0.25">
      <c r="C1986" s="26" t="str">
        <f>IF(Orders!U1986&gt;500,"Yüksək Satış","Aşağı Satış")</f>
        <v>Aşağı Satış</v>
      </c>
      <c r="D1986" s="26" t="str">
        <f>IF(Orders!U1986&gt;500,IF(Orders!E1986="First Class",IF(Orders!W1986=0,"VIP","Special"),"Formal"),"Normal")</f>
        <v>Normal</v>
      </c>
      <c r="E1986" s="26" cm="1">
        <f t="array" ref="E1986">_xlfn.IFS(Orders!W1986=0,"Endirim Yoxdur",SUMIFS(Orders!$V:$V,Orders!$T:$T,Orders!T1986)&gt;10,ROUND(Orders!W1986*1.15,2),SUMIFS(Orders!$V:$V,Orders!$T:$T,Orders!T1986)&lt;=10,"Endirim Yoxdur")</f>
        <v>0.92</v>
      </c>
    </row>
    <row r="1987" spans="3:5" x14ac:dyDescent="0.25">
      <c r="C1987" s="26" t="str">
        <f>IF(Orders!U1987&gt;500,"Yüksək Satış","Aşağı Satış")</f>
        <v>Aşağı Satış</v>
      </c>
      <c r="D1987" s="26" t="str">
        <f>IF(Orders!U1987&gt;500,IF(Orders!E1987="First Class",IF(Orders!W1987=0,"VIP","Special"),"Formal"),"Normal")</f>
        <v>Normal</v>
      </c>
      <c r="E1987" s="26" cm="1">
        <f t="array" ref="E1987">_xlfn.IFS(Orders!W1987=0,"Endirim Yoxdur",SUMIFS(Orders!$V:$V,Orders!$T:$T,Orders!T1987)&gt;10,ROUND(Orders!W1987*1.15,2),SUMIFS(Orders!$V:$V,Orders!$T:$T,Orders!T1987)&lt;=10,"Endirim Yoxdur")</f>
        <v>0.23</v>
      </c>
    </row>
    <row r="1988" spans="3:5" x14ac:dyDescent="0.25">
      <c r="C1988" s="26" t="str">
        <f>IF(Orders!U1988&gt;500,"Yüksək Satış","Aşağı Satış")</f>
        <v>Yüksək Satış</v>
      </c>
      <c r="D1988" s="26" t="str">
        <f>IF(Orders!U1988&gt;500,IF(Orders!E1988="First Class",IF(Orders!W1988=0,"VIP","Special"),"Formal"),"Normal")</f>
        <v>Formal</v>
      </c>
      <c r="E1988" s="26" cm="1">
        <f t="array" ref="E1988">_xlfn.IFS(Orders!W1988=0,"Endirim Yoxdur",SUMIFS(Orders!$V:$V,Orders!$T:$T,Orders!T1988)&gt;10,ROUND(Orders!W1988*1.15,2),SUMIFS(Orders!$V:$V,Orders!$T:$T,Orders!T1988)&lt;=10,"Endirim Yoxdur")</f>
        <v>0.81</v>
      </c>
    </row>
    <row r="1989" spans="3:5" x14ac:dyDescent="0.25">
      <c r="C1989" s="26" t="str">
        <f>IF(Orders!U1989&gt;500,"Yüksək Satış","Aşağı Satış")</f>
        <v>Aşağı Satış</v>
      </c>
      <c r="D1989" s="26" t="str">
        <f>IF(Orders!U1989&gt;500,IF(Orders!E1989="First Class",IF(Orders!W1989=0,"VIP","Special"),"Formal"),"Normal")</f>
        <v>Normal</v>
      </c>
      <c r="E1989" s="26" t="str" cm="1">
        <f t="array" ref="E1989">_xlfn.IFS(Orders!W1989=0,"Endirim Yoxdur",SUMIFS(Orders!$V:$V,Orders!$T:$T,Orders!T1989)&gt;10,ROUND(Orders!W1989*1.15,2),SUMIFS(Orders!$V:$V,Orders!$T:$T,Orders!T1989)&lt;=10,"Endirim Yoxdur")</f>
        <v>Endirim Yoxdur</v>
      </c>
    </row>
    <row r="1990" spans="3:5" x14ac:dyDescent="0.25">
      <c r="C1990" s="26" t="str">
        <f>IF(Orders!U1990&gt;500,"Yüksək Satış","Aşağı Satış")</f>
        <v>Aşağı Satış</v>
      </c>
      <c r="D1990" s="26" t="str">
        <f>IF(Orders!U1990&gt;500,IF(Orders!E1990="First Class",IF(Orders!W1990=0,"VIP","Special"),"Formal"),"Normal")</f>
        <v>Normal</v>
      </c>
      <c r="E1990" s="26" t="str" cm="1">
        <f t="array" ref="E1990">_xlfn.IFS(Orders!W1990=0,"Endirim Yoxdur",SUMIFS(Orders!$V:$V,Orders!$T:$T,Orders!T1990)&gt;10,ROUND(Orders!W1990*1.15,2),SUMIFS(Orders!$V:$V,Orders!$T:$T,Orders!T1990)&lt;=10,"Endirim Yoxdur")</f>
        <v>Endirim Yoxdur</v>
      </c>
    </row>
    <row r="1991" spans="3:5" x14ac:dyDescent="0.25">
      <c r="C1991" s="26" t="str">
        <f>IF(Orders!U1991&gt;500,"Yüksək Satış","Aşağı Satış")</f>
        <v>Aşağı Satış</v>
      </c>
      <c r="D1991" s="26" t="str">
        <f>IF(Orders!U1991&gt;500,IF(Orders!E1991="First Class",IF(Orders!W1991=0,"VIP","Special"),"Formal"),"Normal")</f>
        <v>Normal</v>
      </c>
      <c r="E1991" s="26" t="str" cm="1">
        <f t="array" ref="E1991">_xlfn.IFS(Orders!W1991=0,"Endirim Yoxdur",SUMIFS(Orders!$V:$V,Orders!$T:$T,Orders!T1991)&gt;10,ROUND(Orders!W1991*1.15,2),SUMIFS(Orders!$V:$V,Orders!$T:$T,Orders!T1991)&lt;=10,"Endirim Yoxdur")</f>
        <v>Endirim Yoxdur</v>
      </c>
    </row>
    <row r="1992" spans="3:5" x14ac:dyDescent="0.25">
      <c r="C1992" s="26" t="str">
        <f>IF(Orders!U1992&gt;500,"Yüksək Satış","Aşağı Satış")</f>
        <v>Aşağı Satış</v>
      </c>
      <c r="D1992" s="26" t="str">
        <f>IF(Orders!U1992&gt;500,IF(Orders!E1992="First Class",IF(Orders!W1992=0,"VIP","Special"),"Formal"),"Normal")</f>
        <v>Normal</v>
      </c>
      <c r="E1992" s="26" t="str" cm="1">
        <f t="array" ref="E1992">_xlfn.IFS(Orders!W1992=0,"Endirim Yoxdur",SUMIFS(Orders!$V:$V,Orders!$T:$T,Orders!T1992)&gt;10,ROUND(Orders!W1992*1.15,2),SUMIFS(Orders!$V:$V,Orders!$T:$T,Orders!T1992)&lt;=10,"Endirim Yoxdur")</f>
        <v>Endirim Yoxdur</v>
      </c>
    </row>
    <row r="1993" spans="3:5" x14ac:dyDescent="0.25">
      <c r="C1993" s="26" t="str">
        <f>IF(Orders!U1993&gt;500,"Yüksək Satış","Aşağı Satış")</f>
        <v>Aşağı Satış</v>
      </c>
      <c r="D1993" s="26" t="str">
        <f>IF(Orders!U1993&gt;500,IF(Orders!E1993="First Class",IF(Orders!W1993=0,"VIP","Special"),"Formal"),"Normal")</f>
        <v>Normal</v>
      </c>
      <c r="E1993" s="26" cm="1">
        <f t="array" ref="E1993">_xlfn.IFS(Orders!W1993=0,"Endirim Yoxdur",SUMIFS(Orders!$V:$V,Orders!$T:$T,Orders!T1993)&gt;10,ROUND(Orders!W1993*1.15,2),SUMIFS(Orders!$V:$V,Orders!$T:$T,Orders!T1993)&lt;=10,"Endirim Yoxdur")</f>
        <v>0.23</v>
      </c>
    </row>
    <row r="1994" spans="3:5" x14ac:dyDescent="0.25">
      <c r="C1994" s="26" t="str">
        <f>IF(Orders!U1994&gt;500,"Yüksək Satış","Aşağı Satış")</f>
        <v>Aşağı Satış</v>
      </c>
      <c r="D1994" s="26" t="str">
        <f>IF(Orders!U1994&gt;500,IF(Orders!E1994="First Class",IF(Orders!W1994=0,"VIP","Special"),"Formal"),"Normal")</f>
        <v>Normal</v>
      </c>
      <c r="E1994" s="26" cm="1">
        <f t="array" ref="E1994">_xlfn.IFS(Orders!W1994=0,"Endirim Yoxdur",SUMIFS(Orders!$V:$V,Orders!$T:$T,Orders!T1994)&gt;10,ROUND(Orders!W1994*1.15,2),SUMIFS(Orders!$V:$V,Orders!$T:$T,Orders!T1994)&lt;=10,"Endirim Yoxdur")</f>
        <v>0.23</v>
      </c>
    </row>
    <row r="1995" spans="3:5" x14ac:dyDescent="0.25">
      <c r="C1995" s="26" t="str">
        <f>IF(Orders!U1995&gt;500,"Yüksək Satış","Aşağı Satış")</f>
        <v>Aşağı Satış</v>
      </c>
      <c r="D1995" s="26" t="str">
        <f>IF(Orders!U1995&gt;500,IF(Orders!E1995="First Class",IF(Orders!W1995=0,"VIP","Special"),"Formal"),"Normal")</f>
        <v>Normal</v>
      </c>
      <c r="E1995" s="26" t="str" cm="1">
        <f t="array" ref="E1995">_xlfn.IFS(Orders!W1995=0,"Endirim Yoxdur",SUMIFS(Orders!$V:$V,Orders!$T:$T,Orders!T1995)&gt;10,ROUND(Orders!W1995*1.15,2),SUMIFS(Orders!$V:$V,Orders!$T:$T,Orders!T1995)&lt;=10,"Endirim Yoxdur")</f>
        <v>Endirim Yoxdur</v>
      </c>
    </row>
    <row r="1996" spans="3:5" x14ac:dyDescent="0.25">
      <c r="C1996" s="26" t="str">
        <f>IF(Orders!U1996&gt;500,"Yüksək Satış","Aşağı Satış")</f>
        <v>Aşağı Satış</v>
      </c>
      <c r="D1996" s="26" t="str">
        <f>IF(Orders!U1996&gt;500,IF(Orders!E1996="First Class",IF(Orders!W1996=0,"VIP","Special"),"Formal"),"Normal")</f>
        <v>Normal</v>
      </c>
      <c r="E1996" s="26" t="str" cm="1">
        <f t="array" ref="E1996">_xlfn.IFS(Orders!W1996=0,"Endirim Yoxdur",SUMIFS(Orders!$V:$V,Orders!$T:$T,Orders!T1996)&gt;10,ROUND(Orders!W1996*1.15,2),SUMIFS(Orders!$V:$V,Orders!$T:$T,Orders!T1996)&lt;=10,"Endirim Yoxdur")</f>
        <v>Endirim Yoxdur</v>
      </c>
    </row>
    <row r="1997" spans="3:5" x14ac:dyDescent="0.25">
      <c r="C1997" s="26" t="str">
        <f>IF(Orders!U1997&gt;500,"Yüksək Satış","Aşağı Satış")</f>
        <v>Yüksək Satış</v>
      </c>
      <c r="D1997" s="26" t="str">
        <f>IF(Orders!U1997&gt;500,IF(Orders!E1997="First Class",IF(Orders!W1997=0,"VIP","Special"),"Formal"),"Normal")</f>
        <v>Formal</v>
      </c>
      <c r="E1997" s="26" t="str" cm="1">
        <f t="array" ref="E1997">_xlfn.IFS(Orders!W1997=0,"Endirim Yoxdur",SUMIFS(Orders!$V:$V,Orders!$T:$T,Orders!T1997)&gt;10,ROUND(Orders!W1997*1.15,2),SUMIFS(Orders!$V:$V,Orders!$T:$T,Orders!T1997)&lt;=10,"Endirim Yoxdur")</f>
        <v>Endirim Yoxdur</v>
      </c>
    </row>
    <row r="1998" spans="3:5" x14ac:dyDescent="0.25">
      <c r="C1998" s="26" t="str">
        <f>IF(Orders!U1998&gt;500,"Yüksək Satış","Aşağı Satış")</f>
        <v>Aşağı Satış</v>
      </c>
      <c r="D1998" s="26" t="str">
        <f>IF(Orders!U1998&gt;500,IF(Orders!E1998="First Class",IF(Orders!W1998=0,"VIP","Special"),"Formal"),"Normal")</f>
        <v>Normal</v>
      </c>
      <c r="E1998" s="26" cm="1">
        <f t="array" ref="E1998">_xlfn.IFS(Orders!W1998=0,"Endirim Yoxdur",SUMIFS(Orders!$V:$V,Orders!$T:$T,Orders!T1998)&gt;10,ROUND(Orders!W1998*1.15,2),SUMIFS(Orders!$V:$V,Orders!$T:$T,Orders!T1998)&lt;=10,"Endirim Yoxdur")</f>
        <v>0.23</v>
      </c>
    </row>
    <row r="1999" spans="3:5" x14ac:dyDescent="0.25">
      <c r="C1999" s="26" t="str">
        <f>IF(Orders!U1999&gt;500,"Yüksək Satış","Aşağı Satış")</f>
        <v>Aşağı Satış</v>
      </c>
      <c r="D1999" s="26" t="str">
        <f>IF(Orders!U1999&gt;500,IF(Orders!E1999="First Class",IF(Orders!W1999=0,"VIP","Special"),"Formal"),"Normal")</f>
        <v>Normal</v>
      </c>
      <c r="E1999" s="26" t="str" cm="1">
        <f t="array" ref="E1999">_xlfn.IFS(Orders!W1999=0,"Endirim Yoxdur",SUMIFS(Orders!$V:$V,Orders!$T:$T,Orders!T1999)&gt;10,ROUND(Orders!W1999*1.15,2),SUMIFS(Orders!$V:$V,Orders!$T:$T,Orders!T1999)&lt;=10,"Endirim Yoxdur")</f>
        <v>Endirim Yoxdur</v>
      </c>
    </row>
    <row r="2000" spans="3:5" x14ac:dyDescent="0.25">
      <c r="C2000" s="26" t="str">
        <f>IF(Orders!U2000&gt;500,"Yüksək Satış","Aşağı Satış")</f>
        <v>Yüksək Satış</v>
      </c>
      <c r="D2000" s="26" t="str">
        <f>IF(Orders!U2000&gt;500,IF(Orders!E2000="First Class",IF(Orders!W2000=0,"VIP","Special"),"Formal"),"Normal")</f>
        <v>Formal</v>
      </c>
      <c r="E2000" s="26" t="str" cm="1">
        <f t="array" ref="E2000">_xlfn.IFS(Orders!W2000=0,"Endirim Yoxdur",SUMIFS(Orders!$V:$V,Orders!$T:$T,Orders!T2000)&gt;10,ROUND(Orders!W2000*1.15,2),SUMIFS(Orders!$V:$V,Orders!$T:$T,Orders!T2000)&lt;=10,"Endirim Yoxdur")</f>
        <v>Endirim Yoxdur</v>
      </c>
    </row>
    <row r="2001" spans="3:5" x14ac:dyDescent="0.25">
      <c r="C2001" s="26" t="str">
        <f>IF(Orders!U2001&gt;500,"Yüksək Satış","Aşağı Satış")</f>
        <v>Yüksək Satış</v>
      </c>
      <c r="D2001" s="26" t="str">
        <f>IF(Orders!U2001&gt;500,IF(Orders!E2001="First Class",IF(Orders!W2001=0,"VIP","Special"),"Formal"),"Normal")</f>
        <v>Formal</v>
      </c>
      <c r="E2001" s="26" t="str" cm="1">
        <f t="array" ref="E2001">_xlfn.IFS(Orders!W2001=0,"Endirim Yoxdur",SUMIFS(Orders!$V:$V,Orders!$T:$T,Orders!T2001)&gt;10,ROUND(Orders!W2001*1.15,2),SUMIFS(Orders!$V:$V,Orders!$T:$T,Orders!T2001)&lt;=10,"Endirim Yoxdur")</f>
        <v>Endirim Yoxdur</v>
      </c>
    </row>
    <row r="2002" spans="3:5" x14ac:dyDescent="0.25">
      <c r="C2002" s="26" t="str">
        <f>IF(Orders!U2002&gt;500,"Yüksək Satış","Aşağı Satış")</f>
        <v>Aşağı Satış</v>
      </c>
      <c r="D2002" s="26" t="str">
        <f>IF(Orders!U2002&gt;500,IF(Orders!E2002="First Class",IF(Orders!W2002=0,"VIP","Special"),"Formal"),"Normal")</f>
        <v>Normal</v>
      </c>
      <c r="E2002" s="26" t="str" cm="1">
        <f t="array" ref="E2002">_xlfn.IFS(Orders!W2002=0,"Endirim Yoxdur",SUMIFS(Orders!$V:$V,Orders!$T:$T,Orders!T2002)&gt;10,ROUND(Orders!W2002*1.15,2),SUMIFS(Orders!$V:$V,Orders!$T:$T,Orders!T2002)&lt;=10,"Endirim Yoxdur")</f>
        <v>Endirim Yoxdur</v>
      </c>
    </row>
    <row r="2003" spans="3:5" x14ac:dyDescent="0.25">
      <c r="C2003" s="26" t="str">
        <f>IF(Orders!U2003&gt;500,"Yüksək Satış","Aşağı Satış")</f>
        <v>Aşağı Satış</v>
      </c>
      <c r="D2003" s="26" t="str">
        <f>IF(Orders!U2003&gt;500,IF(Orders!E2003="First Class",IF(Orders!W2003=0,"VIP","Special"),"Formal"),"Normal")</f>
        <v>Normal</v>
      </c>
      <c r="E2003" s="26" cm="1">
        <f t="array" ref="E2003">_xlfn.IFS(Orders!W2003=0,"Endirim Yoxdur",SUMIFS(Orders!$V:$V,Orders!$T:$T,Orders!T2003)&gt;10,ROUND(Orders!W2003*1.15,2),SUMIFS(Orders!$V:$V,Orders!$T:$T,Orders!T2003)&lt;=10,"Endirim Yoxdur")</f>
        <v>0.69</v>
      </c>
    </row>
    <row r="2004" spans="3:5" x14ac:dyDescent="0.25">
      <c r="C2004" s="26" t="str">
        <f>IF(Orders!U2004&gt;500,"Yüksək Satış","Aşağı Satış")</f>
        <v>Aşağı Satış</v>
      </c>
      <c r="D2004" s="26" t="str">
        <f>IF(Orders!U2004&gt;500,IF(Orders!E2004="First Class",IF(Orders!W2004=0,"VIP","Special"),"Formal"),"Normal")</f>
        <v>Normal</v>
      </c>
      <c r="E2004" s="26" t="str" cm="1">
        <f t="array" ref="E2004">_xlfn.IFS(Orders!W2004=0,"Endirim Yoxdur",SUMIFS(Orders!$V:$V,Orders!$T:$T,Orders!T2004)&gt;10,ROUND(Orders!W2004*1.15,2),SUMIFS(Orders!$V:$V,Orders!$T:$T,Orders!T2004)&lt;=10,"Endirim Yoxdur")</f>
        <v>Endirim Yoxdur</v>
      </c>
    </row>
    <row r="2005" spans="3:5" x14ac:dyDescent="0.25">
      <c r="C2005" s="26" t="str">
        <f>IF(Orders!U2005&gt;500,"Yüksək Satış","Aşağı Satış")</f>
        <v>Aşağı Satış</v>
      </c>
      <c r="D2005" s="26" t="str">
        <f>IF(Orders!U2005&gt;500,IF(Orders!E2005="First Class",IF(Orders!W2005=0,"VIP","Special"),"Formal"),"Normal")</f>
        <v>Normal</v>
      </c>
      <c r="E2005" s="26" t="str" cm="1">
        <f t="array" ref="E2005">_xlfn.IFS(Orders!W2005=0,"Endirim Yoxdur",SUMIFS(Orders!$V:$V,Orders!$T:$T,Orders!T2005)&gt;10,ROUND(Orders!W2005*1.15,2),SUMIFS(Orders!$V:$V,Orders!$T:$T,Orders!T2005)&lt;=10,"Endirim Yoxdur")</f>
        <v>Endirim Yoxdur</v>
      </c>
    </row>
    <row r="2006" spans="3:5" x14ac:dyDescent="0.25">
      <c r="C2006" s="26" t="str">
        <f>IF(Orders!U2006&gt;500,"Yüksək Satış","Aşağı Satış")</f>
        <v>Aşağı Satış</v>
      </c>
      <c r="D2006" s="26" t="str">
        <f>IF(Orders!U2006&gt;500,IF(Orders!E2006="First Class",IF(Orders!W2006=0,"VIP","Special"),"Formal"),"Normal")</f>
        <v>Normal</v>
      </c>
      <c r="E2006" s="26" t="str" cm="1">
        <f t="array" ref="E2006">_xlfn.IFS(Orders!W2006=0,"Endirim Yoxdur",SUMIFS(Orders!$V:$V,Orders!$T:$T,Orders!T2006)&gt;10,ROUND(Orders!W2006*1.15,2),SUMIFS(Orders!$V:$V,Orders!$T:$T,Orders!T2006)&lt;=10,"Endirim Yoxdur")</f>
        <v>Endirim Yoxdur</v>
      </c>
    </row>
    <row r="2007" spans="3:5" x14ac:dyDescent="0.25">
      <c r="C2007" s="26" t="str">
        <f>IF(Orders!U2007&gt;500,"Yüksək Satış","Aşağı Satış")</f>
        <v>Aşağı Satış</v>
      </c>
      <c r="D2007" s="26" t="str">
        <f>IF(Orders!U2007&gt;500,IF(Orders!E2007="First Class",IF(Orders!W2007=0,"VIP","Special"),"Formal"),"Normal")</f>
        <v>Normal</v>
      </c>
      <c r="E2007" s="26" cm="1">
        <f t="array" ref="E2007">_xlfn.IFS(Orders!W2007=0,"Endirim Yoxdur",SUMIFS(Orders!$V:$V,Orders!$T:$T,Orders!T2007)&gt;10,ROUND(Orders!W2007*1.15,2),SUMIFS(Orders!$V:$V,Orders!$T:$T,Orders!T2007)&lt;=10,"Endirim Yoxdur")</f>
        <v>0.23</v>
      </c>
    </row>
    <row r="2008" spans="3:5" x14ac:dyDescent="0.25">
      <c r="C2008" s="26" t="str">
        <f>IF(Orders!U2008&gt;500,"Yüksək Satış","Aşağı Satış")</f>
        <v>Aşağı Satış</v>
      </c>
      <c r="D2008" s="26" t="str">
        <f>IF(Orders!U2008&gt;500,IF(Orders!E2008="First Class",IF(Orders!W2008=0,"VIP","Special"),"Formal"),"Normal")</f>
        <v>Normal</v>
      </c>
      <c r="E2008" s="26" cm="1">
        <f t="array" ref="E2008">_xlfn.IFS(Orders!W2008=0,"Endirim Yoxdur",SUMIFS(Orders!$V:$V,Orders!$T:$T,Orders!T2008)&gt;10,ROUND(Orders!W2008*1.15,2),SUMIFS(Orders!$V:$V,Orders!$T:$T,Orders!T2008)&lt;=10,"Endirim Yoxdur")</f>
        <v>0.23</v>
      </c>
    </row>
    <row r="2009" spans="3:5" x14ac:dyDescent="0.25">
      <c r="C2009" s="26" t="str">
        <f>IF(Orders!U2009&gt;500,"Yüksək Satış","Aşağı Satış")</f>
        <v>Aşağı Satış</v>
      </c>
      <c r="D2009" s="26" t="str">
        <f>IF(Orders!U2009&gt;500,IF(Orders!E2009="First Class",IF(Orders!W2009=0,"VIP","Special"),"Formal"),"Normal")</f>
        <v>Normal</v>
      </c>
      <c r="E2009" s="26" t="str" cm="1">
        <f t="array" ref="E2009">_xlfn.IFS(Orders!W2009=0,"Endirim Yoxdur",SUMIFS(Orders!$V:$V,Orders!$T:$T,Orders!T2009)&gt;10,ROUND(Orders!W2009*1.15,2),SUMIFS(Orders!$V:$V,Orders!$T:$T,Orders!T2009)&lt;=10,"Endirim Yoxdur")</f>
        <v>Endirim Yoxdur</v>
      </c>
    </row>
    <row r="2010" spans="3:5" x14ac:dyDescent="0.25">
      <c r="C2010" s="26" t="str">
        <f>IF(Orders!U2010&gt;500,"Yüksək Satış","Aşağı Satış")</f>
        <v>Aşağı Satış</v>
      </c>
      <c r="D2010" s="26" t="str">
        <f>IF(Orders!U2010&gt;500,IF(Orders!E2010="First Class",IF(Orders!W2010=0,"VIP","Special"),"Formal"),"Normal")</f>
        <v>Normal</v>
      </c>
      <c r="E2010" s="26" t="str" cm="1">
        <f t="array" ref="E2010">_xlfn.IFS(Orders!W2010=0,"Endirim Yoxdur",SUMIFS(Orders!$V:$V,Orders!$T:$T,Orders!T2010)&gt;10,ROUND(Orders!W2010*1.15,2),SUMIFS(Orders!$V:$V,Orders!$T:$T,Orders!T2010)&lt;=10,"Endirim Yoxdur")</f>
        <v>Endirim Yoxdur</v>
      </c>
    </row>
    <row r="2011" spans="3:5" x14ac:dyDescent="0.25">
      <c r="C2011" s="26" t="str">
        <f>IF(Orders!U2011&gt;500,"Yüksək Satış","Aşağı Satış")</f>
        <v>Aşağı Satış</v>
      </c>
      <c r="D2011" s="26" t="str">
        <f>IF(Orders!U2011&gt;500,IF(Orders!E2011="First Class",IF(Orders!W2011=0,"VIP","Special"),"Formal"),"Normal")</f>
        <v>Normal</v>
      </c>
      <c r="E2011" s="26" t="str" cm="1">
        <f t="array" ref="E2011">_xlfn.IFS(Orders!W2011=0,"Endirim Yoxdur",SUMIFS(Orders!$V:$V,Orders!$T:$T,Orders!T2011)&gt;10,ROUND(Orders!W2011*1.15,2),SUMIFS(Orders!$V:$V,Orders!$T:$T,Orders!T2011)&lt;=10,"Endirim Yoxdur")</f>
        <v>Endirim Yoxdur</v>
      </c>
    </row>
    <row r="2012" spans="3:5" x14ac:dyDescent="0.25">
      <c r="C2012" s="26" t="str">
        <f>IF(Orders!U2012&gt;500,"Yüksək Satış","Aşağı Satış")</f>
        <v>Aşağı Satış</v>
      </c>
      <c r="D2012" s="26" t="str">
        <f>IF(Orders!U2012&gt;500,IF(Orders!E2012="First Class",IF(Orders!W2012=0,"VIP","Special"),"Formal"),"Normal")</f>
        <v>Normal</v>
      </c>
      <c r="E2012" s="26" t="str" cm="1">
        <f t="array" ref="E2012">_xlfn.IFS(Orders!W2012=0,"Endirim Yoxdur",SUMIFS(Orders!$V:$V,Orders!$T:$T,Orders!T2012)&gt;10,ROUND(Orders!W2012*1.15,2),SUMIFS(Orders!$V:$V,Orders!$T:$T,Orders!T2012)&lt;=10,"Endirim Yoxdur")</f>
        <v>Endirim Yoxdur</v>
      </c>
    </row>
    <row r="2013" spans="3:5" x14ac:dyDescent="0.25">
      <c r="C2013" s="26" t="str">
        <f>IF(Orders!U2013&gt;500,"Yüksək Satış","Aşağı Satış")</f>
        <v>Aşağı Satış</v>
      </c>
      <c r="D2013" s="26" t="str">
        <f>IF(Orders!U2013&gt;500,IF(Orders!E2013="First Class",IF(Orders!W2013=0,"VIP","Special"),"Formal"),"Normal")</f>
        <v>Normal</v>
      </c>
      <c r="E2013" s="26" t="str" cm="1">
        <f t="array" ref="E2013">_xlfn.IFS(Orders!W2013=0,"Endirim Yoxdur",SUMIFS(Orders!$V:$V,Orders!$T:$T,Orders!T2013)&gt;10,ROUND(Orders!W2013*1.15,2),SUMIFS(Orders!$V:$V,Orders!$T:$T,Orders!T2013)&lt;=10,"Endirim Yoxdur")</f>
        <v>Endirim Yoxdur</v>
      </c>
    </row>
    <row r="2014" spans="3:5" x14ac:dyDescent="0.25">
      <c r="C2014" s="26" t="str">
        <f>IF(Orders!U2014&gt;500,"Yüksək Satış","Aşağı Satış")</f>
        <v>Aşağı Satış</v>
      </c>
      <c r="D2014" s="26" t="str">
        <f>IF(Orders!U2014&gt;500,IF(Orders!E2014="First Class",IF(Orders!W2014=0,"VIP","Special"),"Formal"),"Normal")</f>
        <v>Normal</v>
      </c>
      <c r="E2014" s="26" t="str" cm="1">
        <f t="array" ref="E2014">_xlfn.IFS(Orders!W2014=0,"Endirim Yoxdur",SUMIFS(Orders!$V:$V,Orders!$T:$T,Orders!T2014)&gt;10,ROUND(Orders!W2014*1.15,2),SUMIFS(Orders!$V:$V,Orders!$T:$T,Orders!T2014)&lt;=10,"Endirim Yoxdur")</f>
        <v>Endirim Yoxdur</v>
      </c>
    </row>
    <row r="2015" spans="3:5" x14ac:dyDescent="0.25">
      <c r="C2015" s="26" t="str">
        <f>IF(Orders!U2015&gt;500,"Yüksək Satış","Aşağı Satış")</f>
        <v>Yüksək Satış</v>
      </c>
      <c r="D2015" s="26" t="str">
        <f>IF(Orders!U2015&gt;500,IF(Orders!E2015="First Class",IF(Orders!W2015=0,"VIP","Special"),"Formal"),"Normal")</f>
        <v>Formal</v>
      </c>
      <c r="E2015" s="26" cm="1">
        <f t="array" ref="E2015">_xlfn.IFS(Orders!W2015=0,"Endirim Yoxdur",SUMIFS(Orders!$V:$V,Orders!$T:$T,Orders!T2015)&gt;10,ROUND(Orders!W2015*1.15,2),SUMIFS(Orders!$V:$V,Orders!$T:$T,Orders!T2015)&lt;=10,"Endirim Yoxdur")</f>
        <v>0.23</v>
      </c>
    </row>
    <row r="2016" spans="3:5" x14ac:dyDescent="0.25">
      <c r="C2016" s="26" t="str">
        <f>IF(Orders!U2016&gt;500,"Yüksək Satış","Aşağı Satış")</f>
        <v>Aşağı Satış</v>
      </c>
      <c r="D2016" s="26" t="str">
        <f>IF(Orders!U2016&gt;500,IF(Orders!E2016="First Class",IF(Orders!W2016=0,"VIP","Special"),"Formal"),"Normal")</f>
        <v>Normal</v>
      </c>
      <c r="E2016" s="26" cm="1">
        <f t="array" ref="E2016">_xlfn.IFS(Orders!W2016=0,"Endirim Yoxdur",SUMIFS(Orders!$V:$V,Orders!$T:$T,Orders!T2016)&gt;10,ROUND(Orders!W2016*1.15,2),SUMIFS(Orders!$V:$V,Orders!$T:$T,Orders!T2016)&lt;=10,"Endirim Yoxdur")</f>
        <v>0.23</v>
      </c>
    </row>
    <row r="2017" spans="3:5" x14ac:dyDescent="0.25">
      <c r="C2017" s="26" t="str">
        <f>IF(Orders!U2017&gt;500,"Yüksək Satış","Aşağı Satış")</f>
        <v>Aşağı Satış</v>
      </c>
      <c r="D2017" s="26" t="str">
        <f>IF(Orders!U2017&gt;500,IF(Orders!E2017="First Class",IF(Orders!W2017=0,"VIP","Special"),"Formal"),"Normal")</f>
        <v>Normal</v>
      </c>
      <c r="E2017" s="26" cm="1">
        <f t="array" ref="E2017">_xlfn.IFS(Orders!W2017=0,"Endirim Yoxdur",SUMIFS(Orders!$V:$V,Orders!$T:$T,Orders!T2017)&gt;10,ROUND(Orders!W2017*1.15,2),SUMIFS(Orders!$V:$V,Orders!$T:$T,Orders!T2017)&lt;=10,"Endirim Yoxdur")</f>
        <v>0.23</v>
      </c>
    </row>
    <row r="2018" spans="3:5" x14ac:dyDescent="0.25">
      <c r="C2018" s="26" t="str">
        <f>IF(Orders!U2018&gt;500,"Yüksək Satış","Aşağı Satış")</f>
        <v>Aşağı Satış</v>
      </c>
      <c r="D2018" s="26" t="str">
        <f>IF(Orders!U2018&gt;500,IF(Orders!E2018="First Class",IF(Orders!W2018=0,"VIP","Special"),"Formal"),"Normal")</f>
        <v>Normal</v>
      </c>
      <c r="E2018" s="26" cm="1">
        <f t="array" ref="E2018">_xlfn.IFS(Orders!W2018=0,"Endirim Yoxdur",SUMIFS(Orders!$V:$V,Orders!$T:$T,Orders!T2018)&gt;10,ROUND(Orders!W2018*1.15,2),SUMIFS(Orders!$V:$V,Orders!$T:$T,Orders!T2018)&lt;=10,"Endirim Yoxdur")</f>
        <v>0.23</v>
      </c>
    </row>
    <row r="2019" spans="3:5" x14ac:dyDescent="0.25">
      <c r="C2019" s="26" t="str">
        <f>IF(Orders!U2019&gt;500,"Yüksək Satış","Aşağı Satış")</f>
        <v>Aşağı Satış</v>
      </c>
      <c r="D2019" s="26" t="str">
        <f>IF(Orders!U2019&gt;500,IF(Orders!E2019="First Class",IF(Orders!W2019=0,"VIP","Special"),"Formal"),"Normal")</f>
        <v>Normal</v>
      </c>
      <c r="E2019" s="26" t="str" cm="1">
        <f t="array" ref="E2019">_xlfn.IFS(Orders!W2019=0,"Endirim Yoxdur",SUMIFS(Orders!$V:$V,Orders!$T:$T,Orders!T2019)&gt;10,ROUND(Orders!W2019*1.15,2),SUMIFS(Orders!$V:$V,Orders!$T:$T,Orders!T2019)&lt;=10,"Endirim Yoxdur")</f>
        <v>Endirim Yoxdur</v>
      </c>
    </row>
    <row r="2020" spans="3:5" x14ac:dyDescent="0.25">
      <c r="C2020" s="26" t="str">
        <f>IF(Orders!U2020&gt;500,"Yüksək Satış","Aşağı Satış")</f>
        <v>Aşağı Satış</v>
      </c>
      <c r="D2020" s="26" t="str">
        <f>IF(Orders!U2020&gt;500,IF(Orders!E2020="First Class",IF(Orders!W2020=0,"VIP","Special"),"Formal"),"Normal")</f>
        <v>Normal</v>
      </c>
      <c r="E2020" s="26" t="str" cm="1">
        <f t="array" ref="E2020">_xlfn.IFS(Orders!W2020=0,"Endirim Yoxdur",SUMIFS(Orders!$V:$V,Orders!$T:$T,Orders!T2020)&gt;10,ROUND(Orders!W2020*1.15,2),SUMIFS(Orders!$V:$V,Orders!$T:$T,Orders!T2020)&lt;=10,"Endirim Yoxdur")</f>
        <v>Endirim Yoxdur</v>
      </c>
    </row>
    <row r="2021" spans="3:5" x14ac:dyDescent="0.25">
      <c r="C2021" s="26" t="str">
        <f>IF(Orders!U2021&gt;500,"Yüksək Satış","Aşağı Satış")</f>
        <v>Aşağı Satış</v>
      </c>
      <c r="D2021" s="26" t="str">
        <f>IF(Orders!U2021&gt;500,IF(Orders!E2021="First Class",IF(Orders!W2021=0,"VIP","Special"),"Formal"),"Normal")</f>
        <v>Normal</v>
      </c>
      <c r="E2021" s="26" t="str" cm="1">
        <f t="array" ref="E2021">_xlfn.IFS(Orders!W2021=0,"Endirim Yoxdur",SUMIFS(Orders!$V:$V,Orders!$T:$T,Orders!T2021)&gt;10,ROUND(Orders!W2021*1.15,2),SUMIFS(Orders!$V:$V,Orders!$T:$T,Orders!T2021)&lt;=10,"Endirim Yoxdur")</f>
        <v>Endirim Yoxdur</v>
      </c>
    </row>
    <row r="2022" spans="3:5" x14ac:dyDescent="0.25">
      <c r="C2022" s="26" t="str">
        <f>IF(Orders!U2022&gt;500,"Yüksək Satış","Aşağı Satış")</f>
        <v>Aşağı Satış</v>
      </c>
      <c r="D2022" s="26" t="str">
        <f>IF(Orders!U2022&gt;500,IF(Orders!E2022="First Class",IF(Orders!W2022=0,"VIP","Special"),"Formal"),"Normal")</f>
        <v>Normal</v>
      </c>
      <c r="E2022" s="26" t="str" cm="1">
        <f t="array" ref="E2022">_xlfn.IFS(Orders!W2022=0,"Endirim Yoxdur",SUMIFS(Orders!$V:$V,Orders!$T:$T,Orders!T2022)&gt;10,ROUND(Orders!W2022*1.15,2),SUMIFS(Orders!$V:$V,Orders!$T:$T,Orders!T2022)&lt;=10,"Endirim Yoxdur")</f>
        <v>Endirim Yoxdur</v>
      </c>
    </row>
    <row r="2023" spans="3:5" x14ac:dyDescent="0.25">
      <c r="C2023" s="26" t="str">
        <f>IF(Orders!U2023&gt;500,"Yüksək Satış","Aşağı Satış")</f>
        <v>Aşağı Satış</v>
      </c>
      <c r="D2023" s="26" t="str">
        <f>IF(Orders!U2023&gt;500,IF(Orders!E2023="First Class",IF(Orders!W2023=0,"VIP","Special"),"Formal"),"Normal")</f>
        <v>Normal</v>
      </c>
      <c r="E2023" s="26" t="str" cm="1">
        <f t="array" ref="E2023">_xlfn.IFS(Orders!W2023=0,"Endirim Yoxdur",SUMIFS(Orders!$V:$V,Orders!$T:$T,Orders!T2023)&gt;10,ROUND(Orders!W2023*1.15,2),SUMIFS(Orders!$V:$V,Orders!$T:$T,Orders!T2023)&lt;=10,"Endirim Yoxdur")</f>
        <v>Endirim Yoxdur</v>
      </c>
    </row>
    <row r="2024" spans="3:5" x14ac:dyDescent="0.25">
      <c r="C2024" s="26" t="str">
        <f>IF(Orders!U2024&gt;500,"Yüksək Satış","Aşağı Satış")</f>
        <v>Aşağı Satış</v>
      </c>
      <c r="D2024" s="26" t="str">
        <f>IF(Orders!U2024&gt;500,IF(Orders!E2024="First Class",IF(Orders!W2024=0,"VIP","Special"),"Formal"),"Normal")</f>
        <v>Normal</v>
      </c>
      <c r="E2024" s="26" t="str" cm="1">
        <f t="array" ref="E2024">_xlfn.IFS(Orders!W2024=0,"Endirim Yoxdur",SUMIFS(Orders!$V:$V,Orders!$T:$T,Orders!T2024)&gt;10,ROUND(Orders!W2024*1.15,2),SUMIFS(Orders!$V:$V,Orders!$T:$T,Orders!T2024)&lt;=10,"Endirim Yoxdur")</f>
        <v>Endirim Yoxdur</v>
      </c>
    </row>
    <row r="2025" spans="3:5" x14ac:dyDescent="0.25">
      <c r="C2025" s="26" t="str">
        <f>IF(Orders!U2025&gt;500,"Yüksək Satış","Aşağı Satış")</f>
        <v>Aşağı Satış</v>
      </c>
      <c r="D2025" s="26" t="str">
        <f>IF(Orders!U2025&gt;500,IF(Orders!E2025="First Class",IF(Orders!W2025=0,"VIP","Special"),"Formal"),"Normal")</f>
        <v>Normal</v>
      </c>
      <c r="E2025" s="26" t="str" cm="1">
        <f t="array" ref="E2025">_xlfn.IFS(Orders!W2025=0,"Endirim Yoxdur",SUMIFS(Orders!$V:$V,Orders!$T:$T,Orders!T2025)&gt;10,ROUND(Orders!W2025*1.15,2),SUMIFS(Orders!$V:$V,Orders!$T:$T,Orders!T2025)&lt;=10,"Endirim Yoxdur")</f>
        <v>Endirim Yoxdur</v>
      </c>
    </row>
    <row r="2026" spans="3:5" x14ac:dyDescent="0.25">
      <c r="C2026" s="26" t="str">
        <f>IF(Orders!U2026&gt;500,"Yüksək Satış","Aşağı Satış")</f>
        <v>Yüksək Satış</v>
      </c>
      <c r="D2026" s="26" t="str">
        <f>IF(Orders!U2026&gt;500,IF(Orders!E2026="First Class",IF(Orders!W2026=0,"VIP","Special"),"Formal"),"Normal")</f>
        <v>Formal</v>
      </c>
      <c r="E2026" s="26" cm="1">
        <f t="array" ref="E2026">_xlfn.IFS(Orders!W2026=0,"Endirim Yoxdur",SUMIFS(Orders!$V:$V,Orders!$T:$T,Orders!T2026)&gt;10,ROUND(Orders!W2026*1.15,2),SUMIFS(Orders!$V:$V,Orders!$T:$T,Orders!T2026)&lt;=10,"Endirim Yoxdur")</f>
        <v>0.46</v>
      </c>
    </row>
    <row r="2027" spans="3:5" x14ac:dyDescent="0.25">
      <c r="C2027" s="26" t="str">
        <f>IF(Orders!U2027&gt;500,"Yüksək Satış","Aşağı Satış")</f>
        <v>Aşağı Satış</v>
      </c>
      <c r="D2027" s="26" t="str">
        <f>IF(Orders!U2027&gt;500,IF(Orders!E2027="First Class",IF(Orders!W2027=0,"VIP","Special"),"Formal"),"Normal")</f>
        <v>Normal</v>
      </c>
      <c r="E2027" s="26" t="str" cm="1">
        <f t="array" ref="E2027">_xlfn.IFS(Orders!W2027=0,"Endirim Yoxdur",SUMIFS(Orders!$V:$V,Orders!$T:$T,Orders!T2027)&gt;10,ROUND(Orders!W2027*1.15,2),SUMIFS(Orders!$V:$V,Orders!$T:$T,Orders!T2027)&lt;=10,"Endirim Yoxdur")</f>
        <v>Endirim Yoxdur</v>
      </c>
    </row>
    <row r="2028" spans="3:5" x14ac:dyDescent="0.25">
      <c r="C2028" s="26" t="str">
        <f>IF(Orders!U2028&gt;500,"Yüksək Satış","Aşağı Satış")</f>
        <v>Aşağı Satış</v>
      </c>
      <c r="D2028" s="26" t="str">
        <f>IF(Orders!U2028&gt;500,IF(Orders!E2028="First Class",IF(Orders!W2028=0,"VIP","Special"),"Formal"),"Normal")</f>
        <v>Normal</v>
      </c>
      <c r="E2028" s="26" t="str" cm="1">
        <f t="array" ref="E2028">_xlfn.IFS(Orders!W2028=0,"Endirim Yoxdur",SUMIFS(Orders!$V:$V,Orders!$T:$T,Orders!T2028)&gt;10,ROUND(Orders!W2028*1.15,2),SUMIFS(Orders!$V:$V,Orders!$T:$T,Orders!T2028)&lt;=10,"Endirim Yoxdur")</f>
        <v>Endirim Yoxdur</v>
      </c>
    </row>
    <row r="2029" spans="3:5" x14ac:dyDescent="0.25">
      <c r="C2029" s="26" t="str">
        <f>IF(Orders!U2029&gt;500,"Yüksək Satış","Aşağı Satış")</f>
        <v>Aşağı Satış</v>
      </c>
      <c r="D2029" s="26" t="str">
        <f>IF(Orders!U2029&gt;500,IF(Orders!E2029="First Class",IF(Orders!W2029=0,"VIP","Special"),"Formal"),"Normal")</f>
        <v>Normal</v>
      </c>
      <c r="E2029" s="26" cm="1">
        <f t="array" ref="E2029">_xlfn.IFS(Orders!W2029=0,"Endirim Yoxdur",SUMIFS(Orders!$V:$V,Orders!$T:$T,Orders!T2029)&gt;10,ROUND(Orders!W2029*1.15,2),SUMIFS(Orders!$V:$V,Orders!$T:$T,Orders!T2029)&lt;=10,"Endirim Yoxdur")</f>
        <v>0.92</v>
      </c>
    </row>
    <row r="2030" spans="3:5" x14ac:dyDescent="0.25">
      <c r="C2030" s="26" t="str">
        <f>IF(Orders!U2030&gt;500,"Yüksək Satış","Aşağı Satış")</f>
        <v>Aşağı Satış</v>
      </c>
      <c r="D2030" s="26" t="str">
        <f>IF(Orders!U2030&gt;500,IF(Orders!E2030="First Class",IF(Orders!W2030=0,"VIP","Special"),"Formal"),"Normal")</f>
        <v>Normal</v>
      </c>
      <c r="E2030" s="26" cm="1">
        <f t="array" ref="E2030">_xlfn.IFS(Orders!W2030=0,"Endirim Yoxdur",SUMIFS(Orders!$V:$V,Orders!$T:$T,Orders!T2030)&gt;10,ROUND(Orders!W2030*1.15,2),SUMIFS(Orders!$V:$V,Orders!$T:$T,Orders!T2030)&lt;=10,"Endirim Yoxdur")</f>
        <v>0.23</v>
      </c>
    </row>
    <row r="2031" spans="3:5" x14ac:dyDescent="0.25">
      <c r="C2031" s="26" t="str">
        <f>IF(Orders!U2031&gt;500,"Yüksək Satış","Aşağı Satış")</f>
        <v>Yüksək Satış</v>
      </c>
      <c r="D2031" s="26" t="str">
        <f>IF(Orders!U2031&gt;500,IF(Orders!E2031="First Class",IF(Orders!W2031=0,"VIP","Special"),"Formal"),"Normal")</f>
        <v>Formal</v>
      </c>
      <c r="E2031" s="26" cm="1">
        <f t="array" ref="E2031">_xlfn.IFS(Orders!W2031=0,"Endirim Yoxdur",SUMIFS(Orders!$V:$V,Orders!$T:$T,Orders!T2031)&gt;10,ROUND(Orders!W2031*1.15,2),SUMIFS(Orders!$V:$V,Orders!$T:$T,Orders!T2031)&lt;=10,"Endirim Yoxdur")</f>
        <v>0.81</v>
      </c>
    </row>
    <row r="2032" spans="3:5" x14ac:dyDescent="0.25">
      <c r="C2032" s="26" t="str">
        <f>IF(Orders!U2032&gt;500,"Yüksək Satış","Aşağı Satış")</f>
        <v>Aşağı Satış</v>
      </c>
      <c r="D2032" s="26" t="str">
        <f>IF(Orders!U2032&gt;500,IF(Orders!E2032="First Class",IF(Orders!W2032=0,"VIP","Special"),"Formal"),"Normal")</f>
        <v>Normal</v>
      </c>
      <c r="E2032" s="26" cm="1">
        <f t="array" ref="E2032">_xlfn.IFS(Orders!W2032=0,"Endirim Yoxdur",SUMIFS(Orders!$V:$V,Orders!$T:$T,Orders!T2032)&gt;10,ROUND(Orders!W2032*1.15,2),SUMIFS(Orders!$V:$V,Orders!$T:$T,Orders!T2032)&lt;=10,"Endirim Yoxdur")</f>
        <v>0.23</v>
      </c>
    </row>
    <row r="2033" spans="3:5" x14ac:dyDescent="0.25">
      <c r="C2033" s="26" t="str">
        <f>IF(Orders!U2033&gt;500,"Yüksək Satış","Aşağı Satış")</f>
        <v>Aşağı Satış</v>
      </c>
      <c r="D2033" s="26" t="str">
        <f>IF(Orders!U2033&gt;500,IF(Orders!E2033="First Class",IF(Orders!W2033=0,"VIP","Special"),"Formal"),"Normal")</f>
        <v>Normal</v>
      </c>
      <c r="E2033" s="26" cm="1">
        <f t="array" ref="E2033">_xlfn.IFS(Orders!W2033=0,"Endirim Yoxdur",SUMIFS(Orders!$V:$V,Orders!$T:$T,Orders!T2033)&gt;10,ROUND(Orders!W2033*1.15,2),SUMIFS(Orders!$V:$V,Orders!$T:$T,Orders!T2033)&lt;=10,"Endirim Yoxdur")</f>
        <v>0.23</v>
      </c>
    </row>
    <row r="2034" spans="3:5" x14ac:dyDescent="0.25">
      <c r="C2034" s="26" t="str">
        <f>IF(Orders!U2034&gt;500,"Yüksək Satış","Aşağı Satış")</f>
        <v>Aşağı Satış</v>
      </c>
      <c r="D2034" s="26" t="str">
        <f>IF(Orders!U2034&gt;500,IF(Orders!E2034="First Class",IF(Orders!W2034=0,"VIP","Special"),"Formal"),"Normal")</f>
        <v>Normal</v>
      </c>
      <c r="E2034" s="26" cm="1">
        <f t="array" ref="E2034">_xlfn.IFS(Orders!W2034=0,"Endirim Yoxdur",SUMIFS(Orders!$V:$V,Orders!$T:$T,Orders!T2034)&gt;10,ROUND(Orders!W2034*1.15,2),SUMIFS(Orders!$V:$V,Orders!$T:$T,Orders!T2034)&lt;=10,"Endirim Yoxdur")</f>
        <v>0.23</v>
      </c>
    </row>
    <row r="2035" spans="3:5" x14ac:dyDescent="0.25">
      <c r="C2035" s="26" t="str">
        <f>IF(Orders!U2035&gt;500,"Yüksək Satış","Aşağı Satış")</f>
        <v>Aşağı Satış</v>
      </c>
      <c r="D2035" s="26" t="str">
        <f>IF(Orders!U2035&gt;500,IF(Orders!E2035="First Class",IF(Orders!W2035=0,"VIP","Special"),"Formal"),"Normal")</f>
        <v>Normal</v>
      </c>
      <c r="E2035" s="26" cm="1">
        <f t="array" ref="E2035">_xlfn.IFS(Orders!W2035=0,"Endirim Yoxdur",SUMIFS(Orders!$V:$V,Orders!$T:$T,Orders!T2035)&gt;10,ROUND(Orders!W2035*1.15,2),SUMIFS(Orders!$V:$V,Orders!$T:$T,Orders!T2035)&lt;=10,"Endirim Yoxdur")</f>
        <v>0.23</v>
      </c>
    </row>
    <row r="2036" spans="3:5" x14ac:dyDescent="0.25">
      <c r="C2036" s="26" t="str">
        <f>IF(Orders!U2036&gt;500,"Yüksək Satış","Aşağı Satış")</f>
        <v>Aşağı Satış</v>
      </c>
      <c r="D2036" s="26" t="str">
        <f>IF(Orders!U2036&gt;500,IF(Orders!E2036="First Class",IF(Orders!W2036=0,"VIP","Special"),"Formal"),"Normal")</f>
        <v>Normal</v>
      </c>
      <c r="E2036" s="26" cm="1">
        <f t="array" ref="E2036">_xlfn.IFS(Orders!W2036=0,"Endirim Yoxdur",SUMIFS(Orders!$V:$V,Orders!$T:$T,Orders!T2036)&gt;10,ROUND(Orders!W2036*1.15,2),SUMIFS(Orders!$V:$V,Orders!$T:$T,Orders!T2036)&lt;=10,"Endirim Yoxdur")</f>
        <v>0.23</v>
      </c>
    </row>
    <row r="2037" spans="3:5" x14ac:dyDescent="0.25">
      <c r="C2037" s="26" t="str">
        <f>IF(Orders!U2037&gt;500,"Yüksək Satış","Aşağı Satış")</f>
        <v>Aşağı Satış</v>
      </c>
      <c r="D2037" s="26" t="str">
        <f>IF(Orders!U2037&gt;500,IF(Orders!E2037="First Class",IF(Orders!W2037=0,"VIP","Special"),"Formal"),"Normal")</f>
        <v>Normal</v>
      </c>
      <c r="E2037" s="26" cm="1">
        <f t="array" ref="E2037">_xlfn.IFS(Orders!W2037=0,"Endirim Yoxdur",SUMIFS(Orders!$V:$V,Orders!$T:$T,Orders!T2037)&gt;10,ROUND(Orders!W2037*1.15,2),SUMIFS(Orders!$V:$V,Orders!$T:$T,Orders!T2037)&lt;=10,"Endirim Yoxdur")</f>
        <v>0.46</v>
      </c>
    </row>
    <row r="2038" spans="3:5" x14ac:dyDescent="0.25">
      <c r="C2038" s="26" t="str">
        <f>IF(Orders!U2038&gt;500,"Yüksək Satış","Aşağı Satış")</f>
        <v>Aşağı Satış</v>
      </c>
      <c r="D2038" s="26" t="str">
        <f>IF(Orders!U2038&gt;500,IF(Orders!E2038="First Class",IF(Orders!W2038=0,"VIP","Special"),"Formal"),"Normal")</f>
        <v>Normal</v>
      </c>
      <c r="E2038" s="26" cm="1">
        <f t="array" ref="E2038">_xlfn.IFS(Orders!W2038=0,"Endirim Yoxdur",SUMIFS(Orders!$V:$V,Orders!$T:$T,Orders!T2038)&gt;10,ROUND(Orders!W2038*1.15,2),SUMIFS(Orders!$V:$V,Orders!$T:$T,Orders!T2038)&lt;=10,"Endirim Yoxdur")</f>
        <v>0.23</v>
      </c>
    </row>
    <row r="2039" spans="3:5" x14ac:dyDescent="0.25">
      <c r="C2039" s="26" t="str">
        <f>IF(Orders!U2039&gt;500,"Yüksək Satış","Aşağı Satış")</f>
        <v>Aşağı Satış</v>
      </c>
      <c r="D2039" s="26" t="str">
        <f>IF(Orders!U2039&gt;500,IF(Orders!E2039="First Class",IF(Orders!W2039=0,"VIP","Special"),"Formal"),"Normal")</f>
        <v>Normal</v>
      </c>
      <c r="E2039" s="26" cm="1">
        <f t="array" ref="E2039">_xlfn.IFS(Orders!W2039=0,"Endirim Yoxdur",SUMIFS(Orders!$V:$V,Orders!$T:$T,Orders!T2039)&gt;10,ROUND(Orders!W2039*1.15,2),SUMIFS(Orders!$V:$V,Orders!$T:$T,Orders!T2039)&lt;=10,"Endirim Yoxdur")</f>
        <v>0.23</v>
      </c>
    </row>
    <row r="2040" spans="3:5" x14ac:dyDescent="0.25">
      <c r="C2040" s="26" t="str">
        <f>IF(Orders!U2040&gt;500,"Yüksək Satış","Aşağı Satış")</f>
        <v>Aşağı Satış</v>
      </c>
      <c r="D2040" s="26" t="str">
        <f>IF(Orders!U2040&gt;500,IF(Orders!E2040="First Class",IF(Orders!W2040=0,"VIP","Special"),"Formal"),"Normal")</f>
        <v>Normal</v>
      </c>
      <c r="E2040" s="26" t="str" cm="1">
        <f t="array" ref="E2040">_xlfn.IFS(Orders!W2040=0,"Endirim Yoxdur",SUMIFS(Orders!$V:$V,Orders!$T:$T,Orders!T2040)&gt;10,ROUND(Orders!W2040*1.15,2),SUMIFS(Orders!$V:$V,Orders!$T:$T,Orders!T2040)&lt;=10,"Endirim Yoxdur")</f>
        <v>Endirim Yoxdur</v>
      </c>
    </row>
    <row r="2041" spans="3:5" x14ac:dyDescent="0.25">
      <c r="C2041" s="26" t="str">
        <f>IF(Orders!U2041&gt;500,"Yüksək Satış","Aşağı Satış")</f>
        <v>Yüksək Satış</v>
      </c>
      <c r="D2041" s="26" t="str">
        <f>IF(Orders!U2041&gt;500,IF(Orders!E2041="First Class",IF(Orders!W2041=0,"VIP","Special"),"Formal"),"Normal")</f>
        <v>Formal</v>
      </c>
      <c r="E2041" s="26" cm="1">
        <f t="array" ref="E2041">_xlfn.IFS(Orders!W2041=0,"Endirim Yoxdur",SUMIFS(Orders!$V:$V,Orders!$T:$T,Orders!T2041)&gt;10,ROUND(Orders!W2041*1.15,2),SUMIFS(Orders!$V:$V,Orders!$T:$T,Orders!T2041)&lt;=10,"Endirim Yoxdur")</f>
        <v>0.23</v>
      </c>
    </row>
    <row r="2042" spans="3:5" x14ac:dyDescent="0.25">
      <c r="C2042" s="26" t="str">
        <f>IF(Orders!U2042&gt;500,"Yüksək Satış","Aşağı Satış")</f>
        <v>Yüksək Satış</v>
      </c>
      <c r="D2042" s="26" t="str">
        <f>IF(Orders!U2042&gt;500,IF(Orders!E2042="First Class",IF(Orders!W2042=0,"VIP","Special"),"Formal"),"Normal")</f>
        <v>Formal</v>
      </c>
      <c r="E2042" s="26" t="str" cm="1">
        <f t="array" ref="E2042">_xlfn.IFS(Orders!W2042=0,"Endirim Yoxdur",SUMIFS(Orders!$V:$V,Orders!$T:$T,Orders!T2042)&gt;10,ROUND(Orders!W2042*1.15,2),SUMIFS(Orders!$V:$V,Orders!$T:$T,Orders!T2042)&lt;=10,"Endirim Yoxdur")</f>
        <v>Endirim Yoxdur</v>
      </c>
    </row>
    <row r="2043" spans="3:5" x14ac:dyDescent="0.25">
      <c r="C2043" s="26" t="str">
        <f>IF(Orders!U2043&gt;500,"Yüksək Satış","Aşağı Satış")</f>
        <v>Aşağı Satış</v>
      </c>
      <c r="D2043" s="26" t="str">
        <f>IF(Orders!U2043&gt;500,IF(Orders!E2043="First Class",IF(Orders!W2043=0,"VIP","Special"),"Formal"),"Normal")</f>
        <v>Normal</v>
      </c>
      <c r="E2043" s="26" t="str" cm="1">
        <f t="array" ref="E2043">_xlfn.IFS(Orders!W2043=0,"Endirim Yoxdur",SUMIFS(Orders!$V:$V,Orders!$T:$T,Orders!T2043)&gt;10,ROUND(Orders!W2043*1.15,2),SUMIFS(Orders!$V:$V,Orders!$T:$T,Orders!T2043)&lt;=10,"Endirim Yoxdur")</f>
        <v>Endirim Yoxdur</v>
      </c>
    </row>
    <row r="2044" spans="3:5" x14ac:dyDescent="0.25">
      <c r="C2044" s="26" t="str">
        <f>IF(Orders!U2044&gt;500,"Yüksək Satış","Aşağı Satış")</f>
        <v>Aşağı Satış</v>
      </c>
      <c r="D2044" s="26" t="str">
        <f>IF(Orders!U2044&gt;500,IF(Orders!E2044="First Class",IF(Orders!W2044=0,"VIP","Special"),"Formal"),"Normal")</f>
        <v>Normal</v>
      </c>
      <c r="E2044" s="26" t="str" cm="1">
        <f t="array" ref="E2044">_xlfn.IFS(Orders!W2044=0,"Endirim Yoxdur",SUMIFS(Orders!$V:$V,Orders!$T:$T,Orders!T2044)&gt;10,ROUND(Orders!W2044*1.15,2),SUMIFS(Orders!$V:$V,Orders!$T:$T,Orders!T2044)&lt;=10,"Endirim Yoxdur")</f>
        <v>Endirim Yoxdur</v>
      </c>
    </row>
    <row r="2045" spans="3:5" x14ac:dyDescent="0.25">
      <c r="C2045" s="26" t="str">
        <f>IF(Orders!U2045&gt;500,"Yüksək Satış","Aşağı Satış")</f>
        <v>Aşağı Satış</v>
      </c>
      <c r="D2045" s="26" t="str">
        <f>IF(Orders!U2045&gt;500,IF(Orders!E2045="First Class",IF(Orders!W2045=0,"VIP","Special"),"Formal"),"Normal")</f>
        <v>Normal</v>
      </c>
      <c r="E2045" s="26" cm="1">
        <f t="array" ref="E2045">_xlfn.IFS(Orders!W2045=0,"Endirim Yoxdur",SUMIFS(Orders!$V:$V,Orders!$T:$T,Orders!T2045)&gt;10,ROUND(Orders!W2045*1.15,2),SUMIFS(Orders!$V:$V,Orders!$T:$T,Orders!T2045)&lt;=10,"Endirim Yoxdur")</f>
        <v>0.23</v>
      </c>
    </row>
    <row r="2046" spans="3:5" x14ac:dyDescent="0.25">
      <c r="C2046" s="26" t="str">
        <f>IF(Orders!U2046&gt;500,"Yüksək Satış","Aşağı Satış")</f>
        <v>Aşağı Satış</v>
      </c>
      <c r="D2046" s="26" t="str">
        <f>IF(Orders!U2046&gt;500,IF(Orders!E2046="First Class",IF(Orders!W2046=0,"VIP","Special"),"Formal"),"Normal")</f>
        <v>Normal</v>
      </c>
      <c r="E2046" s="26" t="str" cm="1">
        <f t="array" ref="E2046">_xlfn.IFS(Orders!W2046=0,"Endirim Yoxdur",SUMIFS(Orders!$V:$V,Orders!$T:$T,Orders!T2046)&gt;10,ROUND(Orders!W2046*1.15,2),SUMIFS(Orders!$V:$V,Orders!$T:$T,Orders!T2046)&lt;=10,"Endirim Yoxdur")</f>
        <v>Endirim Yoxdur</v>
      </c>
    </row>
    <row r="2047" spans="3:5" x14ac:dyDescent="0.25">
      <c r="C2047" s="26" t="str">
        <f>IF(Orders!U2047&gt;500,"Yüksək Satış","Aşağı Satış")</f>
        <v>Aşağı Satış</v>
      </c>
      <c r="D2047" s="26" t="str">
        <f>IF(Orders!U2047&gt;500,IF(Orders!E2047="First Class",IF(Orders!W2047=0,"VIP","Special"),"Formal"),"Normal")</f>
        <v>Normal</v>
      </c>
      <c r="E2047" s="26" t="str" cm="1">
        <f t="array" ref="E2047">_xlfn.IFS(Orders!W2047=0,"Endirim Yoxdur",SUMIFS(Orders!$V:$V,Orders!$T:$T,Orders!T2047)&gt;10,ROUND(Orders!W2047*1.15,2),SUMIFS(Orders!$V:$V,Orders!$T:$T,Orders!T2047)&lt;=10,"Endirim Yoxdur")</f>
        <v>Endirim Yoxdur</v>
      </c>
    </row>
    <row r="2048" spans="3:5" x14ac:dyDescent="0.25">
      <c r="C2048" s="26" t="str">
        <f>IF(Orders!U2048&gt;500,"Yüksək Satış","Aşağı Satış")</f>
        <v>Aşağı Satış</v>
      </c>
      <c r="D2048" s="26" t="str">
        <f>IF(Orders!U2048&gt;500,IF(Orders!E2048="First Class",IF(Orders!W2048=0,"VIP","Special"),"Formal"),"Normal")</f>
        <v>Normal</v>
      </c>
      <c r="E2048" s="26" t="str" cm="1">
        <f t="array" ref="E2048">_xlfn.IFS(Orders!W2048=0,"Endirim Yoxdur",SUMIFS(Orders!$V:$V,Orders!$T:$T,Orders!T2048)&gt;10,ROUND(Orders!W2048*1.15,2),SUMIFS(Orders!$V:$V,Orders!$T:$T,Orders!T2048)&lt;=10,"Endirim Yoxdur")</f>
        <v>Endirim Yoxdur</v>
      </c>
    </row>
    <row r="2049" spans="3:5" x14ac:dyDescent="0.25">
      <c r="C2049" s="26" t="str">
        <f>IF(Orders!U2049&gt;500,"Yüksək Satış","Aşağı Satış")</f>
        <v>Aşağı Satış</v>
      </c>
      <c r="D2049" s="26" t="str">
        <f>IF(Orders!U2049&gt;500,IF(Orders!E2049="First Class",IF(Orders!W2049=0,"VIP","Special"),"Formal"),"Normal")</f>
        <v>Normal</v>
      </c>
      <c r="E2049" s="26" t="str" cm="1">
        <f t="array" ref="E2049">_xlfn.IFS(Orders!W2049=0,"Endirim Yoxdur",SUMIFS(Orders!$V:$V,Orders!$T:$T,Orders!T2049)&gt;10,ROUND(Orders!W2049*1.15,2),SUMIFS(Orders!$V:$V,Orders!$T:$T,Orders!T2049)&lt;=10,"Endirim Yoxdur")</f>
        <v>Endirim Yoxdur</v>
      </c>
    </row>
    <row r="2050" spans="3:5" x14ac:dyDescent="0.25">
      <c r="C2050" s="26" t="str">
        <f>IF(Orders!U2050&gt;500,"Yüksək Satış","Aşağı Satış")</f>
        <v>Aşağı Satış</v>
      </c>
      <c r="D2050" s="26" t="str">
        <f>IF(Orders!U2050&gt;500,IF(Orders!E2050="First Class",IF(Orders!W2050=0,"VIP","Special"),"Formal"),"Normal")</f>
        <v>Normal</v>
      </c>
      <c r="E2050" s="26" t="str" cm="1">
        <f t="array" ref="E2050">_xlfn.IFS(Orders!W2050=0,"Endirim Yoxdur",SUMIFS(Orders!$V:$V,Orders!$T:$T,Orders!T2050)&gt;10,ROUND(Orders!W2050*1.15,2),SUMIFS(Orders!$V:$V,Orders!$T:$T,Orders!T2050)&lt;=10,"Endirim Yoxdur")</f>
        <v>Endirim Yoxdur</v>
      </c>
    </row>
    <row r="2051" spans="3:5" x14ac:dyDescent="0.25">
      <c r="C2051" s="26" t="str">
        <f>IF(Orders!U2051&gt;500,"Yüksək Satış","Aşağı Satış")</f>
        <v>Yüksək Satış</v>
      </c>
      <c r="D2051" s="26" t="str">
        <f>IF(Orders!U2051&gt;500,IF(Orders!E2051="First Class",IF(Orders!W2051=0,"VIP","Special"),"Formal"),"Normal")</f>
        <v>Formal</v>
      </c>
      <c r="E2051" s="26" t="str" cm="1">
        <f t="array" ref="E2051">_xlfn.IFS(Orders!W2051=0,"Endirim Yoxdur",SUMIFS(Orders!$V:$V,Orders!$T:$T,Orders!T2051)&gt;10,ROUND(Orders!W2051*1.15,2),SUMIFS(Orders!$V:$V,Orders!$T:$T,Orders!T2051)&lt;=10,"Endirim Yoxdur")</f>
        <v>Endirim Yoxdur</v>
      </c>
    </row>
    <row r="2052" spans="3:5" x14ac:dyDescent="0.25">
      <c r="C2052" s="26" t="str">
        <f>IF(Orders!U2052&gt;500,"Yüksək Satış","Aşağı Satış")</f>
        <v>Aşağı Satış</v>
      </c>
      <c r="D2052" s="26" t="str">
        <f>IF(Orders!U2052&gt;500,IF(Orders!E2052="First Class",IF(Orders!W2052=0,"VIP","Special"),"Formal"),"Normal")</f>
        <v>Normal</v>
      </c>
      <c r="E2052" s="26" t="str" cm="1">
        <f t="array" ref="E2052">_xlfn.IFS(Orders!W2052=0,"Endirim Yoxdur",SUMIFS(Orders!$V:$V,Orders!$T:$T,Orders!T2052)&gt;10,ROUND(Orders!W2052*1.15,2),SUMIFS(Orders!$V:$V,Orders!$T:$T,Orders!T2052)&lt;=10,"Endirim Yoxdur")</f>
        <v>Endirim Yoxdur</v>
      </c>
    </row>
    <row r="2053" spans="3:5" x14ac:dyDescent="0.25">
      <c r="C2053" s="26" t="str">
        <f>IF(Orders!U2053&gt;500,"Yüksək Satış","Aşağı Satış")</f>
        <v>Aşağı Satış</v>
      </c>
      <c r="D2053" s="26" t="str">
        <f>IF(Orders!U2053&gt;500,IF(Orders!E2053="First Class",IF(Orders!W2053=0,"VIP","Special"),"Formal"),"Normal")</f>
        <v>Normal</v>
      </c>
      <c r="E2053" s="26" cm="1">
        <f t="array" ref="E2053">_xlfn.IFS(Orders!W2053=0,"Endirim Yoxdur",SUMIFS(Orders!$V:$V,Orders!$T:$T,Orders!T2053)&gt;10,ROUND(Orders!W2053*1.15,2),SUMIFS(Orders!$V:$V,Orders!$T:$T,Orders!T2053)&lt;=10,"Endirim Yoxdur")</f>
        <v>0.23</v>
      </c>
    </row>
    <row r="2054" spans="3:5" x14ac:dyDescent="0.25">
      <c r="C2054" s="26" t="str">
        <f>IF(Orders!U2054&gt;500,"Yüksək Satış","Aşağı Satış")</f>
        <v>Aşağı Satış</v>
      </c>
      <c r="D2054" s="26" t="str">
        <f>IF(Orders!U2054&gt;500,IF(Orders!E2054="First Class",IF(Orders!W2054=0,"VIP","Special"),"Formal"),"Normal")</f>
        <v>Normal</v>
      </c>
      <c r="E2054" s="26" cm="1">
        <f t="array" ref="E2054">_xlfn.IFS(Orders!W2054=0,"Endirim Yoxdur",SUMIFS(Orders!$V:$V,Orders!$T:$T,Orders!T2054)&gt;10,ROUND(Orders!W2054*1.15,2),SUMIFS(Orders!$V:$V,Orders!$T:$T,Orders!T2054)&lt;=10,"Endirim Yoxdur")</f>
        <v>0.57999999999999996</v>
      </c>
    </row>
    <row r="2055" spans="3:5" x14ac:dyDescent="0.25">
      <c r="C2055" s="26" t="str">
        <f>IF(Orders!U2055&gt;500,"Yüksək Satış","Aşağı Satış")</f>
        <v>Aşağı Satış</v>
      </c>
      <c r="D2055" s="26" t="str">
        <f>IF(Orders!U2055&gt;500,IF(Orders!E2055="First Class",IF(Orders!W2055=0,"VIP","Special"),"Formal"),"Normal")</f>
        <v>Normal</v>
      </c>
      <c r="E2055" s="26" t="str" cm="1">
        <f t="array" ref="E2055">_xlfn.IFS(Orders!W2055=0,"Endirim Yoxdur",SUMIFS(Orders!$V:$V,Orders!$T:$T,Orders!T2055)&gt;10,ROUND(Orders!W2055*1.15,2),SUMIFS(Orders!$V:$V,Orders!$T:$T,Orders!T2055)&lt;=10,"Endirim Yoxdur")</f>
        <v>Endirim Yoxdur</v>
      </c>
    </row>
    <row r="2056" spans="3:5" x14ac:dyDescent="0.25">
      <c r="C2056" s="26" t="str">
        <f>IF(Orders!U2056&gt;500,"Yüksək Satış","Aşağı Satış")</f>
        <v>Aşağı Satış</v>
      </c>
      <c r="D2056" s="26" t="str">
        <f>IF(Orders!U2056&gt;500,IF(Orders!E2056="First Class",IF(Orders!W2056=0,"VIP","Special"),"Formal"),"Normal")</f>
        <v>Normal</v>
      </c>
      <c r="E2056" s="26" cm="1">
        <f t="array" ref="E2056">_xlfn.IFS(Orders!W2056=0,"Endirim Yoxdur",SUMIFS(Orders!$V:$V,Orders!$T:$T,Orders!T2056)&gt;10,ROUND(Orders!W2056*1.15,2),SUMIFS(Orders!$V:$V,Orders!$T:$T,Orders!T2056)&lt;=10,"Endirim Yoxdur")</f>
        <v>0.23</v>
      </c>
    </row>
    <row r="2057" spans="3:5" x14ac:dyDescent="0.25">
      <c r="C2057" s="26" t="str">
        <f>IF(Orders!U2057&gt;500,"Yüksək Satış","Aşağı Satış")</f>
        <v>Aşağı Satış</v>
      </c>
      <c r="D2057" s="26" t="str">
        <f>IF(Orders!U2057&gt;500,IF(Orders!E2057="First Class",IF(Orders!W2057=0,"VIP","Special"),"Formal"),"Normal")</f>
        <v>Normal</v>
      </c>
      <c r="E2057" s="26" t="str" cm="1">
        <f t="array" ref="E2057">_xlfn.IFS(Orders!W2057=0,"Endirim Yoxdur",SUMIFS(Orders!$V:$V,Orders!$T:$T,Orders!T2057)&gt;10,ROUND(Orders!W2057*1.15,2),SUMIFS(Orders!$V:$V,Orders!$T:$T,Orders!T2057)&lt;=10,"Endirim Yoxdur")</f>
        <v>Endirim Yoxdur</v>
      </c>
    </row>
    <row r="2058" spans="3:5" x14ac:dyDescent="0.25">
      <c r="C2058" s="26" t="str">
        <f>IF(Orders!U2058&gt;500,"Yüksək Satış","Aşağı Satış")</f>
        <v>Aşağı Satış</v>
      </c>
      <c r="D2058" s="26" t="str">
        <f>IF(Orders!U2058&gt;500,IF(Orders!E2058="First Class",IF(Orders!W2058=0,"VIP","Special"),"Formal"),"Normal")</f>
        <v>Normal</v>
      </c>
      <c r="E2058" s="26" t="str" cm="1">
        <f t="array" ref="E2058">_xlfn.IFS(Orders!W2058=0,"Endirim Yoxdur",SUMIFS(Orders!$V:$V,Orders!$T:$T,Orders!T2058)&gt;10,ROUND(Orders!W2058*1.15,2),SUMIFS(Orders!$V:$V,Orders!$T:$T,Orders!T2058)&lt;=10,"Endirim Yoxdur")</f>
        <v>Endirim Yoxdur</v>
      </c>
    </row>
    <row r="2059" spans="3:5" x14ac:dyDescent="0.25">
      <c r="C2059" s="26" t="str">
        <f>IF(Orders!U2059&gt;500,"Yüksək Satış","Aşağı Satış")</f>
        <v>Aşağı Satış</v>
      </c>
      <c r="D2059" s="26" t="str">
        <f>IF(Orders!U2059&gt;500,IF(Orders!E2059="First Class",IF(Orders!W2059=0,"VIP","Special"),"Formal"),"Normal")</f>
        <v>Normal</v>
      </c>
      <c r="E2059" s="26" cm="1">
        <f t="array" ref="E2059">_xlfn.IFS(Orders!W2059=0,"Endirim Yoxdur",SUMIFS(Orders!$V:$V,Orders!$T:$T,Orders!T2059)&gt;10,ROUND(Orders!W2059*1.15,2),SUMIFS(Orders!$V:$V,Orders!$T:$T,Orders!T2059)&lt;=10,"Endirim Yoxdur")</f>
        <v>0.23</v>
      </c>
    </row>
    <row r="2060" spans="3:5" x14ac:dyDescent="0.25">
      <c r="C2060" s="26" t="str">
        <f>IF(Orders!U2060&gt;500,"Yüksək Satış","Aşağı Satış")</f>
        <v>Yüksək Satış</v>
      </c>
      <c r="D2060" s="26" t="str">
        <f>IF(Orders!U2060&gt;500,IF(Orders!E2060="First Class",IF(Orders!W2060=0,"VIP","Special"),"Formal"),"Normal")</f>
        <v>Formal</v>
      </c>
      <c r="E2060" s="26" cm="1">
        <f t="array" ref="E2060">_xlfn.IFS(Orders!W2060=0,"Endirim Yoxdur",SUMIFS(Orders!$V:$V,Orders!$T:$T,Orders!T2060)&gt;10,ROUND(Orders!W2060*1.15,2),SUMIFS(Orders!$V:$V,Orders!$T:$T,Orders!T2060)&lt;=10,"Endirim Yoxdur")</f>
        <v>0.81</v>
      </c>
    </row>
    <row r="2061" spans="3:5" x14ac:dyDescent="0.25">
      <c r="C2061" s="26" t="str">
        <f>IF(Orders!U2061&gt;500,"Yüksək Satış","Aşağı Satış")</f>
        <v>Aşağı Satış</v>
      </c>
      <c r="D2061" s="26" t="str">
        <f>IF(Orders!U2061&gt;500,IF(Orders!E2061="First Class",IF(Orders!W2061=0,"VIP","Special"),"Formal"),"Normal")</f>
        <v>Normal</v>
      </c>
      <c r="E2061" s="26" t="str" cm="1">
        <f t="array" ref="E2061">_xlfn.IFS(Orders!W2061=0,"Endirim Yoxdur",SUMIFS(Orders!$V:$V,Orders!$T:$T,Orders!T2061)&gt;10,ROUND(Orders!W2061*1.15,2),SUMIFS(Orders!$V:$V,Orders!$T:$T,Orders!T2061)&lt;=10,"Endirim Yoxdur")</f>
        <v>Endirim Yoxdur</v>
      </c>
    </row>
    <row r="2062" spans="3:5" x14ac:dyDescent="0.25">
      <c r="C2062" s="26" t="str">
        <f>IF(Orders!U2062&gt;500,"Yüksək Satış","Aşağı Satış")</f>
        <v>Yüksək Satış</v>
      </c>
      <c r="D2062" s="26" t="str">
        <f>IF(Orders!U2062&gt;500,IF(Orders!E2062="First Class",IF(Orders!W2062=0,"VIP","Special"),"Formal"),"Normal")</f>
        <v>Formal</v>
      </c>
      <c r="E2062" s="26" cm="1">
        <f t="array" ref="E2062">_xlfn.IFS(Orders!W2062=0,"Endirim Yoxdur",SUMIFS(Orders!$V:$V,Orders!$T:$T,Orders!T2062)&gt;10,ROUND(Orders!W2062*1.15,2),SUMIFS(Orders!$V:$V,Orders!$T:$T,Orders!T2062)&lt;=10,"Endirim Yoxdur")</f>
        <v>0.37</v>
      </c>
    </row>
    <row r="2063" spans="3:5" x14ac:dyDescent="0.25">
      <c r="C2063" s="26" t="str">
        <f>IF(Orders!U2063&gt;500,"Yüksək Satış","Aşağı Satış")</f>
        <v>Aşağı Satış</v>
      </c>
      <c r="D2063" s="26" t="str">
        <f>IF(Orders!U2063&gt;500,IF(Orders!E2063="First Class",IF(Orders!W2063=0,"VIP","Special"),"Formal"),"Normal")</f>
        <v>Normal</v>
      </c>
      <c r="E2063" s="26" cm="1">
        <f t="array" ref="E2063">_xlfn.IFS(Orders!W2063=0,"Endirim Yoxdur",SUMIFS(Orders!$V:$V,Orders!$T:$T,Orders!T2063)&gt;10,ROUND(Orders!W2063*1.15,2),SUMIFS(Orders!$V:$V,Orders!$T:$T,Orders!T2063)&lt;=10,"Endirim Yoxdur")</f>
        <v>0.23</v>
      </c>
    </row>
    <row r="2064" spans="3:5" x14ac:dyDescent="0.25">
      <c r="C2064" s="26" t="str">
        <f>IF(Orders!U2064&gt;500,"Yüksək Satış","Aşağı Satış")</f>
        <v>Aşağı Satış</v>
      </c>
      <c r="D2064" s="26" t="str">
        <f>IF(Orders!U2064&gt;500,IF(Orders!E2064="First Class",IF(Orders!W2064=0,"VIP","Special"),"Formal"),"Normal")</f>
        <v>Normal</v>
      </c>
      <c r="E2064" s="26" cm="1">
        <f t="array" ref="E2064">_xlfn.IFS(Orders!W2064=0,"Endirim Yoxdur",SUMIFS(Orders!$V:$V,Orders!$T:$T,Orders!T2064)&gt;10,ROUND(Orders!W2064*1.15,2),SUMIFS(Orders!$V:$V,Orders!$T:$T,Orders!T2064)&lt;=10,"Endirim Yoxdur")</f>
        <v>0.23</v>
      </c>
    </row>
    <row r="2065" spans="3:5" x14ac:dyDescent="0.25">
      <c r="C2065" s="26" t="str">
        <f>IF(Orders!U2065&gt;500,"Yüksək Satış","Aşağı Satış")</f>
        <v>Aşağı Satış</v>
      </c>
      <c r="D2065" s="26" t="str">
        <f>IF(Orders!U2065&gt;500,IF(Orders!E2065="First Class",IF(Orders!W2065=0,"VIP","Special"),"Formal"),"Normal")</f>
        <v>Normal</v>
      </c>
      <c r="E2065" s="26" cm="1">
        <f t="array" ref="E2065">_xlfn.IFS(Orders!W2065=0,"Endirim Yoxdur",SUMIFS(Orders!$V:$V,Orders!$T:$T,Orders!T2065)&gt;10,ROUND(Orders!W2065*1.15,2),SUMIFS(Orders!$V:$V,Orders!$T:$T,Orders!T2065)&lt;=10,"Endirim Yoxdur")</f>
        <v>0.23</v>
      </c>
    </row>
    <row r="2066" spans="3:5" x14ac:dyDescent="0.25">
      <c r="C2066" s="26" t="str">
        <f>IF(Orders!U2066&gt;500,"Yüksək Satış","Aşağı Satış")</f>
        <v>Aşağı Satış</v>
      </c>
      <c r="D2066" s="26" t="str">
        <f>IF(Orders!U2066&gt;500,IF(Orders!E2066="First Class",IF(Orders!W2066=0,"VIP","Special"),"Formal"),"Normal")</f>
        <v>Normal</v>
      </c>
      <c r="E2066" s="26" t="str" cm="1">
        <f t="array" ref="E2066">_xlfn.IFS(Orders!W2066=0,"Endirim Yoxdur",SUMIFS(Orders!$V:$V,Orders!$T:$T,Orders!T2066)&gt;10,ROUND(Orders!W2066*1.15,2),SUMIFS(Orders!$V:$V,Orders!$T:$T,Orders!T2066)&lt;=10,"Endirim Yoxdur")</f>
        <v>Endirim Yoxdur</v>
      </c>
    </row>
    <row r="2067" spans="3:5" x14ac:dyDescent="0.25">
      <c r="C2067" s="26" t="str">
        <f>IF(Orders!U2067&gt;500,"Yüksək Satış","Aşağı Satış")</f>
        <v>Aşağı Satış</v>
      </c>
      <c r="D2067" s="26" t="str">
        <f>IF(Orders!U2067&gt;500,IF(Orders!E2067="First Class",IF(Orders!W2067=0,"VIP","Special"),"Formal"),"Normal")</f>
        <v>Normal</v>
      </c>
      <c r="E2067" s="26" t="str" cm="1">
        <f t="array" ref="E2067">_xlfn.IFS(Orders!W2067=0,"Endirim Yoxdur",SUMIFS(Orders!$V:$V,Orders!$T:$T,Orders!T2067)&gt;10,ROUND(Orders!W2067*1.15,2),SUMIFS(Orders!$V:$V,Orders!$T:$T,Orders!T2067)&lt;=10,"Endirim Yoxdur")</f>
        <v>Endirim Yoxdur</v>
      </c>
    </row>
    <row r="2068" spans="3:5" x14ac:dyDescent="0.25">
      <c r="C2068" s="26" t="str">
        <f>IF(Orders!U2068&gt;500,"Yüksək Satış","Aşağı Satış")</f>
        <v>Aşağı Satış</v>
      </c>
      <c r="D2068" s="26" t="str">
        <f>IF(Orders!U2068&gt;500,IF(Orders!E2068="First Class",IF(Orders!W2068=0,"VIP","Special"),"Formal"),"Normal")</f>
        <v>Normal</v>
      </c>
      <c r="E2068" s="26" t="str" cm="1">
        <f t="array" ref="E2068">_xlfn.IFS(Orders!W2068=0,"Endirim Yoxdur",SUMIFS(Orders!$V:$V,Orders!$T:$T,Orders!T2068)&gt;10,ROUND(Orders!W2068*1.15,2),SUMIFS(Orders!$V:$V,Orders!$T:$T,Orders!T2068)&lt;=10,"Endirim Yoxdur")</f>
        <v>Endirim Yoxdur</v>
      </c>
    </row>
    <row r="2069" spans="3:5" x14ac:dyDescent="0.25">
      <c r="C2069" s="26" t="str">
        <f>IF(Orders!U2069&gt;500,"Yüksək Satış","Aşağı Satış")</f>
        <v>Aşağı Satış</v>
      </c>
      <c r="D2069" s="26" t="str">
        <f>IF(Orders!U2069&gt;500,IF(Orders!E2069="First Class",IF(Orders!W2069=0,"VIP","Special"),"Formal"),"Normal")</f>
        <v>Normal</v>
      </c>
      <c r="E2069" s="26" cm="1">
        <f t="array" ref="E2069">_xlfn.IFS(Orders!W2069=0,"Endirim Yoxdur",SUMIFS(Orders!$V:$V,Orders!$T:$T,Orders!T2069)&gt;10,ROUND(Orders!W2069*1.15,2),SUMIFS(Orders!$V:$V,Orders!$T:$T,Orders!T2069)&lt;=10,"Endirim Yoxdur")</f>
        <v>0.23</v>
      </c>
    </row>
    <row r="2070" spans="3:5" x14ac:dyDescent="0.25">
      <c r="C2070" s="26" t="str">
        <f>IF(Orders!U2070&gt;500,"Yüksək Satış","Aşağı Satış")</f>
        <v>Aşağı Satış</v>
      </c>
      <c r="D2070" s="26" t="str">
        <f>IF(Orders!U2070&gt;500,IF(Orders!E2070="First Class",IF(Orders!W2070=0,"VIP","Special"),"Formal"),"Normal")</f>
        <v>Normal</v>
      </c>
      <c r="E2070" s="26" t="str" cm="1">
        <f t="array" ref="E2070">_xlfn.IFS(Orders!W2070=0,"Endirim Yoxdur",SUMIFS(Orders!$V:$V,Orders!$T:$T,Orders!T2070)&gt;10,ROUND(Orders!W2070*1.15,2),SUMIFS(Orders!$V:$V,Orders!$T:$T,Orders!T2070)&lt;=10,"Endirim Yoxdur")</f>
        <v>Endirim Yoxdur</v>
      </c>
    </row>
    <row r="2071" spans="3:5" x14ac:dyDescent="0.25">
      <c r="C2071" s="26" t="str">
        <f>IF(Orders!U2071&gt;500,"Yüksək Satış","Aşağı Satış")</f>
        <v>Aşağı Satış</v>
      </c>
      <c r="D2071" s="26" t="str">
        <f>IF(Orders!U2071&gt;500,IF(Orders!E2071="First Class",IF(Orders!W2071=0,"VIP","Special"),"Formal"),"Normal")</f>
        <v>Normal</v>
      </c>
      <c r="E2071" s="26" t="str" cm="1">
        <f t="array" ref="E2071">_xlfn.IFS(Orders!W2071=0,"Endirim Yoxdur",SUMIFS(Orders!$V:$V,Orders!$T:$T,Orders!T2071)&gt;10,ROUND(Orders!W2071*1.15,2),SUMIFS(Orders!$V:$V,Orders!$T:$T,Orders!T2071)&lt;=10,"Endirim Yoxdur")</f>
        <v>Endirim Yoxdur</v>
      </c>
    </row>
    <row r="2072" spans="3:5" x14ac:dyDescent="0.25">
      <c r="C2072" s="26" t="str">
        <f>IF(Orders!U2072&gt;500,"Yüksək Satış","Aşağı Satış")</f>
        <v>Aşağı Satış</v>
      </c>
      <c r="D2072" s="26" t="str">
        <f>IF(Orders!U2072&gt;500,IF(Orders!E2072="First Class",IF(Orders!W2072=0,"VIP","Special"),"Formal"),"Normal")</f>
        <v>Normal</v>
      </c>
      <c r="E2072" s="26" cm="1">
        <f t="array" ref="E2072">_xlfn.IFS(Orders!W2072=0,"Endirim Yoxdur",SUMIFS(Orders!$V:$V,Orders!$T:$T,Orders!T2072)&gt;10,ROUND(Orders!W2072*1.15,2),SUMIFS(Orders!$V:$V,Orders!$T:$T,Orders!T2072)&lt;=10,"Endirim Yoxdur")</f>
        <v>0.23</v>
      </c>
    </row>
    <row r="2073" spans="3:5" x14ac:dyDescent="0.25">
      <c r="C2073" s="26" t="str">
        <f>IF(Orders!U2073&gt;500,"Yüksək Satış","Aşağı Satış")</f>
        <v>Aşağı Satış</v>
      </c>
      <c r="D2073" s="26" t="str">
        <f>IF(Orders!U2073&gt;500,IF(Orders!E2073="First Class",IF(Orders!W2073=0,"VIP","Special"),"Formal"),"Normal")</f>
        <v>Normal</v>
      </c>
      <c r="E2073" s="26" cm="1">
        <f t="array" ref="E2073">_xlfn.IFS(Orders!W2073=0,"Endirim Yoxdur",SUMIFS(Orders!$V:$V,Orders!$T:$T,Orders!T2073)&gt;10,ROUND(Orders!W2073*1.15,2),SUMIFS(Orders!$V:$V,Orders!$T:$T,Orders!T2073)&lt;=10,"Endirim Yoxdur")</f>
        <v>0.23</v>
      </c>
    </row>
    <row r="2074" spans="3:5" x14ac:dyDescent="0.25">
      <c r="C2074" s="26" t="str">
        <f>IF(Orders!U2074&gt;500,"Yüksək Satış","Aşağı Satış")</f>
        <v>Aşağı Satış</v>
      </c>
      <c r="D2074" s="26" t="str">
        <f>IF(Orders!U2074&gt;500,IF(Orders!E2074="First Class",IF(Orders!W2074=0,"VIP","Special"),"Formal"),"Normal")</f>
        <v>Normal</v>
      </c>
      <c r="E2074" s="26" t="str" cm="1">
        <f t="array" ref="E2074">_xlfn.IFS(Orders!W2074=0,"Endirim Yoxdur",SUMIFS(Orders!$V:$V,Orders!$T:$T,Orders!T2074)&gt;10,ROUND(Orders!W2074*1.15,2),SUMIFS(Orders!$V:$V,Orders!$T:$T,Orders!T2074)&lt;=10,"Endirim Yoxdur")</f>
        <v>Endirim Yoxdur</v>
      </c>
    </row>
    <row r="2075" spans="3:5" x14ac:dyDescent="0.25">
      <c r="C2075" s="26" t="str">
        <f>IF(Orders!U2075&gt;500,"Yüksək Satış","Aşağı Satış")</f>
        <v>Aşağı Satış</v>
      </c>
      <c r="D2075" s="26" t="str">
        <f>IF(Orders!U2075&gt;500,IF(Orders!E2075="First Class",IF(Orders!W2075=0,"VIP","Special"),"Formal"),"Normal")</f>
        <v>Normal</v>
      </c>
      <c r="E2075" s="26" cm="1">
        <f t="array" ref="E2075">_xlfn.IFS(Orders!W2075=0,"Endirim Yoxdur",SUMIFS(Orders!$V:$V,Orders!$T:$T,Orders!T2075)&gt;10,ROUND(Orders!W2075*1.15,2),SUMIFS(Orders!$V:$V,Orders!$T:$T,Orders!T2075)&lt;=10,"Endirim Yoxdur")</f>
        <v>0.81</v>
      </c>
    </row>
    <row r="2076" spans="3:5" x14ac:dyDescent="0.25">
      <c r="C2076" s="26" t="str">
        <f>IF(Orders!U2076&gt;500,"Yüksək Satış","Aşağı Satış")</f>
        <v>Aşağı Satış</v>
      </c>
      <c r="D2076" s="26" t="str">
        <f>IF(Orders!U2076&gt;500,IF(Orders!E2076="First Class",IF(Orders!W2076=0,"VIP","Special"),"Formal"),"Normal")</f>
        <v>Normal</v>
      </c>
      <c r="E2076" s="26" cm="1">
        <f t="array" ref="E2076">_xlfn.IFS(Orders!W2076=0,"Endirim Yoxdur",SUMIFS(Orders!$V:$V,Orders!$T:$T,Orders!T2076)&gt;10,ROUND(Orders!W2076*1.15,2),SUMIFS(Orders!$V:$V,Orders!$T:$T,Orders!T2076)&lt;=10,"Endirim Yoxdur")</f>
        <v>0.23</v>
      </c>
    </row>
    <row r="2077" spans="3:5" x14ac:dyDescent="0.25">
      <c r="C2077" s="26" t="str">
        <f>IF(Orders!U2077&gt;500,"Yüksək Satış","Aşağı Satış")</f>
        <v>Aşağı Satış</v>
      </c>
      <c r="D2077" s="26" t="str">
        <f>IF(Orders!U2077&gt;500,IF(Orders!E2077="First Class",IF(Orders!W2077=0,"VIP","Special"),"Formal"),"Normal")</f>
        <v>Normal</v>
      </c>
      <c r="E2077" s="26" t="str" cm="1">
        <f t="array" ref="E2077">_xlfn.IFS(Orders!W2077=0,"Endirim Yoxdur",SUMIFS(Orders!$V:$V,Orders!$T:$T,Orders!T2077)&gt;10,ROUND(Orders!W2077*1.15,2),SUMIFS(Orders!$V:$V,Orders!$T:$T,Orders!T2077)&lt;=10,"Endirim Yoxdur")</f>
        <v>Endirim Yoxdur</v>
      </c>
    </row>
    <row r="2078" spans="3:5" x14ac:dyDescent="0.25">
      <c r="C2078" s="26" t="str">
        <f>IF(Orders!U2078&gt;500,"Yüksək Satış","Aşağı Satış")</f>
        <v>Aşağı Satış</v>
      </c>
      <c r="D2078" s="26" t="str">
        <f>IF(Orders!U2078&gt;500,IF(Orders!E2078="First Class",IF(Orders!W2078=0,"VIP","Special"),"Formal"),"Normal")</f>
        <v>Normal</v>
      </c>
      <c r="E2078" s="26" t="str" cm="1">
        <f t="array" ref="E2078">_xlfn.IFS(Orders!W2078=0,"Endirim Yoxdur",SUMIFS(Orders!$V:$V,Orders!$T:$T,Orders!T2078)&gt;10,ROUND(Orders!W2078*1.15,2),SUMIFS(Orders!$V:$V,Orders!$T:$T,Orders!T2078)&lt;=10,"Endirim Yoxdur")</f>
        <v>Endirim Yoxdur</v>
      </c>
    </row>
    <row r="2079" spans="3:5" x14ac:dyDescent="0.25">
      <c r="C2079" s="26" t="str">
        <f>IF(Orders!U2079&gt;500,"Yüksək Satış","Aşağı Satış")</f>
        <v>Aşağı Satış</v>
      </c>
      <c r="D2079" s="26" t="str">
        <f>IF(Orders!U2079&gt;500,IF(Orders!E2079="First Class",IF(Orders!W2079=0,"VIP","Special"),"Formal"),"Normal")</f>
        <v>Normal</v>
      </c>
      <c r="E2079" s="26" t="str" cm="1">
        <f t="array" ref="E2079">_xlfn.IFS(Orders!W2079=0,"Endirim Yoxdur",SUMIFS(Orders!$V:$V,Orders!$T:$T,Orders!T2079)&gt;10,ROUND(Orders!W2079*1.15,2),SUMIFS(Orders!$V:$V,Orders!$T:$T,Orders!T2079)&lt;=10,"Endirim Yoxdur")</f>
        <v>Endirim Yoxdur</v>
      </c>
    </row>
    <row r="2080" spans="3:5" x14ac:dyDescent="0.25">
      <c r="C2080" s="26" t="str">
        <f>IF(Orders!U2080&gt;500,"Yüksək Satış","Aşağı Satış")</f>
        <v>Aşağı Satış</v>
      </c>
      <c r="D2080" s="26" t="str">
        <f>IF(Orders!U2080&gt;500,IF(Orders!E2080="First Class",IF(Orders!W2080=0,"VIP","Special"),"Formal"),"Normal")</f>
        <v>Normal</v>
      </c>
      <c r="E2080" s="26" t="str" cm="1">
        <f t="array" ref="E2080">_xlfn.IFS(Orders!W2080=0,"Endirim Yoxdur",SUMIFS(Orders!$V:$V,Orders!$T:$T,Orders!T2080)&gt;10,ROUND(Orders!W2080*1.15,2),SUMIFS(Orders!$V:$V,Orders!$T:$T,Orders!T2080)&lt;=10,"Endirim Yoxdur")</f>
        <v>Endirim Yoxdur</v>
      </c>
    </row>
    <row r="2081" spans="3:5" x14ac:dyDescent="0.25">
      <c r="C2081" s="26" t="str">
        <f>IF(Orders!U2081&gt;500,"Yüksək Satış","Aşağı Satış")</f>
        <v>Yüksək Satış</v>
      </c>
      <c r="D2081" s="26" t="str">
        <f>IF(Orders!U2081&gt;500,IF(Orders!E2081="First Class",IF(Orders!W2081=0,"VIP","Special"),"Formal"),"Normal")</f>
        <v>Formal</v>
      </c>
      <c r="E2081" s="26" cm="1">
        <f t="array" ref="E2081">_xlfn.IFS(Orders!W2081=0,"Endirim Yoxdur",SUMIFS(Orders!$V:$V,Orders!$T:$T,Orders!T2081)&gt;10,ROUND(Orders!W2081*1.15,2),SUMIFS(Orders!$V:$V,Orders!$T:$T,Orders!T2081)&lt;=10,"Endirim Yoxdur")</f>
        <v>0.46</v>
      </c>
    </row>
    <row r="2082" spans="3:5" x14ac:dyDescent="0.25">
      <c r="C2082" s="26" t="str">
        <f>IF(Orders!U2082&gt;500,"Yüksək Satış","Aşağı Satış")</f>
        <v>Aşağı Satış</v>
      </c>
      <c r="D2082" s="26" t="str">
        <f>IF(Orders!U2082&gt;500,IF(Orders!E2082="First Class",IF(Orders!W2082=0,"VIP","Special"),"Formal"),"Normal")</f>
        <v>Normal</v>
      </c>
      <c r="E2082" s="26" cm="1">
        <f t="array" ref="E2082">_xlfn.IFS(Orders!W2082=0,"Endirim Yoxdur",SUMIFS(Orders!$V:$V,Orders!$T:$T,Orders!T2082)&gt;10,ROUND(Orders!W2082*1.15,2),SUMIFS(Orders!$V:$V,Orders!$T:$T,Orders!T2082)&lt;=10,"Endirim Yoxdur")</f>
        <v>0.23</v>
      </c>
    </row>
    <row r="2083" spans="3:5" x14ac:dyDescent="0.25">
      <c r="C2083" s="26" t="str">
        <f>IF(Orders!U2083&gt;500,"Yüksək Satış","Aşağı Satış")</f>
        <v>Aşağı Satış</v>
      </c>
      <c r="D2083" s="26" t="str">
        <f>IF(Orders!U2083&gt;500,IF(Orders!E2083="First Class",IF(Orders!W2083=0,"VIP","Special"),"Formal"),"Normal")</f>
        <v>Normal</v>
      </c>
      <c r="E2083" s="26" t="str" cm="1">
        <f t="array" ref="E2083">_xlfn.IFS(Orders!W2083=0,"Endirim Yoxdur",SUMIFS(Orders!$V:$V,Orders!$T:$T,Orders!T2083)&gt;10,ROUND(Orders!W2083*1.15,2),SUMIFS(Orders!$V:$V,Orders!$T:$T,Orders!T2083)&lt;=10,"Endirim Yoxdur")</f>
        <v>Endirim Yoxdur</v>
      </c>
    </row>
    <row r="2084" spans="3:5" x14ac:dyDescent="0.25">
      <c r="C2084" s="26" t="str">
        <f>IF(Orders!U2084&gt;500,"Yüksək Satış","Aşağı Satış")</f>
        <v>Aşağı Satış</v>
      </c>
      <c r="D2084" s="26" t="str">
        <f>IF(Orders!U2084&gt;500,IF(Orders!E2084="First Class",IF(Orders!W2084=0,"VIP","Special"),"Formal"),"Normal")</f>
        <v>Normal</v>
      </c>
      <c r="E2084" s="26" t="str" cm="1">
        <f t="array" ref="E2084">_xlfn.IFS(Orders!W2084=0,"Endirim Yoxdur",SUMIFS(Orders!$V:$V,Orders!$T:$T,Orders!T2084)&gt;10,ROUND(Orders!W2084*1.15,2),SUMIFS(Orders!$V:$V,Orders!$T:$T,Orders!T2084)&lt;=10,"Endirim Yoxdur")</f>
        <v>Endirim Yoxdur</v>
      </c>
    </row>
    <row r="2085" spans="3:5" x14ac:dyDescent="0.25">
      <c r="C2085" s="26" t="str">
        <f>IF(Orders!U2085&gt;500,"Yüksək Satış","Aşağı Satış")</f>
        <v>Aşağı Satış</v>
      </c>
      <c r="D2085" s="26" t="str">
        <f>IF(Orders!U2085&gt;500,IF(Orders!E2085="First Class",IF(Orders!W2085=0,"VIP","Special"),"Formal"),"Normal")</f>
        <v>Normal</v>
      </c>
      <c r="E2085" s="26" t="str" cm="1">
        <f t="array" ref="E2085">_xlfn.IFS(Orders!W2085=0,"Endirim Yoxdur",SUMIFS(Orders!$V:$V,Orders!$T:$T,Orders!T2085)&gt;10,ROUND(Orders!W2085*1.15,2),SUMIFS(Orders!$V:$V,Orders!$T:$T,Orders!T2085)&lt;=10,"Endirim Yoxdur")</f>
        <v>Endirim Yoxdur</v>
      </c>
    </row>
    <row r="2086" spans="3:5" x14ac:dyDescent="0.25">
      <c r="C2086" s="26" t="str">
        <f>IF(Orders!U2086&gt;500,"Yüksək Satış","Aşağı Satış")</f>
        <v>Aşağı Satış</v>
      </c>
      <c r="D2086" s="26" t="str">
        <f>IF(Orders!U2086&gt;500,IF(Orders!E2086="First Class",IF(Orders!W2086=0,"VIP","Special"),"Formal"),"Normal")</f>
        <v>Normal</v>
      </c>
      <c r="E2086" s="26" cm="1">
        <f t="array" ref="E2086">_xlfn.IFS(Orders!W2086=0,"Endirim Yoxdur",SUMIFS(Orders!$V:$V,Orders!$T:$T,Orders!T2086)&gt;10,ROUND(Orders!W2086*1.15,2),SUMIFS(Orders!$V:$V,Orders!$T:$T,Orders!T2086)&lt;=10,"Endirim Yoxdur")</f>
        <v>0.46</v>
      </c>
    </row>
    <row r="2087" spans="3:5" x14ac:dyDescent="0.25">
      <c r="C2087" s="26" t="str">
        <f>IF(Orders!U2087&gt;500,"Yüksək Satış","Aşağı Satış")</f>
        <v>Aşağı Satış</v>
      </c>
      <c r="D2087" s="26" t="str">
        <f>IF(Orders!U2087&gt;500,IF(Orders!E2087="First Class",IF(Orders!W2087=0,"VIP","Special"),"Formal"),"Normal")</f>
        <v>Normal</v>
      </c>
      <c r="E2087" s="26" cm="1">
        <f t="array" ref="E2087">_xlfn.IFS(Orders!W2087=0,"Endirim Yoxdur",SUMIFS(Orders!$V:$V,Orders!$T:$T,Orders!T2087)&gt;10,ROUND(Orders!W2087*1.15,2),SUMIFS(Orders!$V:$V,Orders!$T:$T,Orders!T2087)&lt;=10,"Endirim Yoxdur")</f>
        <v>0.46</v>
      </c>
    </row>
    <row r="2088" spans="3:5" x14ac:dyDescent="0.25">
      <c r="C2088" s="26" t="str">
        <f>IF(Orders!U2088&gt;500,"Yüksək Satış","Aşağı Satış")</f>
        <v>Aşağı Satış</v>
      </c>
      <c r="D2088" s="26" t="str">
        <f>IF(Orders!U2088&gt;500,IF(Orders!E2088="First Class",IF(Orders!W2088=0,"VIP","Special"),"Formal"),"Normal")</f>
        <v>Normal</v>
      </c>
      <c r="E2088" s="26" t="str" cm="1">
        <f t="array" ref="E2088">_xlfn.IFS(Orders!W2088=0,"Endirim Yoxdur",SUMIFS(Orders!$V:$V,Orders!$T:$T,Orders!T2088)&gt;10,ROUND(Orders!W2088*1.15,2),SUMIFS(Orders!$V:$V,Orders!$T:$T,Orders!T2088)&lt;=10,"Endirim Yoxdur")</f>
        <v>Endirim Yoxdur</v>
      </c>
    </row>
    <row r="2089" spans="3:5" x14ac:dyDescent="0.25">
      <c r="C2089" s="26" t="str">
        <f>IF(Orders!U2089&gt;500,"Yüksək Satış","Aşağı Satış")</f>
        <v>Aşağı Satış</v>
      </c>
      <c r="D2089" s="26" t="str">
        <f>IF(Orders!U2089&gt;500,IF(Orders!E2089="First Class",IF(Orders!W2089=0,"VIP","Special"),"Formal"),"Normal")</f>
        <v>Normal</v>
      </c>
      <c r="E2089" s="26" t="str" cm="1">
        <f t="array" ref="E2089">_xlfn.IFS(Orders!W2089=0,"Endirim Yoxdur",SUMIFS(Orders!$V:$V,Orders!$T:$T,Orders!T2089)&gt;10,ROUND(Orders!W2089*1.15,2),SUMIFS(Orders!$V:$V,Orders!$T:$T,Orders!T2089)&lt;=10,"Endirim Yoxdur")</f>
        <v>Endirim Yoxdur</v>
      </c>
    </row>
    <row r="2090" spans="3:5" x14ac:dyDescent="0.25">
      <c r="C2090" s="26" t="str">
        <f>IF(Orders!U2090&gt;500,"Yüksək Satış","Aşağı Satış")</f>
        <v>Aşağı Satış</v>
      </c>
      <c r="D2090" s="26" t="str">
        <f>IF(Orders!U2090&gt;500,IF(Orders!E2090="First Class",IF(Orders!W2090=0,"VIP","Special"),"Formal"),"Normal")</f>
        <v>Normal</v>
      </c>
      <c r="E2090" s="26" cm="1">
        <f t="array" ref="E2090">_xlfn.IFS(Orders!W2090=0,"Endirim Yoxdur",SUMIFS(Orders!$V:$V,Orders!$T:$T,Orders!T2090)&gt;10,ROUND(Orders!W2090*1.15,2),SUMIFS(Orders!$V:$V,Orders!$T:$T,Orders!T2090)&lt;=10,"Endirim Yoxdur")</f>
        <v>0.23</v>
      </c>
    </row>
    <row r="2091" spans="3:5" x14ac:dyDescent="0.25">
      <c r="C2091" s="26" t="str">
        <f>IF(Orders!U2091&gt;500,"Yüksək Satış","Aşağı Satış")</f>
        <v>Aşağı Satış</v>
      </c>
      <c r="D2091" s="26" t="str">
        <f>IF(Orders!U2091&gt;500,IF(Orders!E2091="First Class",IF(Orders!W2091=0,"VIP","Special"),"Formal"),"Normal")</f>
        <v>Normal</v>
      </c>
      <c r="E2091" s="26" t="str" cm="1">
        <f t="array" ref="E2091">_xlfn.IFS(Orders!W2091=0,"Endirim Yoxdur",SUMIFS(Orders!$V:$V,Orders!$T:$T,Orders!T2091)&gt;10,ROUND(Orders!W2091*1.15,2),SUMIFS(Orders!$V:$V,Orders!$T:$T,Orders!T2091)&lt;=10,"Endirim Yoxdur")</f>
        <v>Endirim Yoxdur</v>
      </c>
    </row>
    <row r="2092" spans="3:5" x14ac:dyDescent="0.25">
      <c r="C2092" s="26" t="str">
        <f>IF(Orders!U2092&gt;500,"Yüksək Satış","Aşağı Satış")</f>
        <v>Aşağı Satış</v>
      </c>
      <c r="D2092" s="26" t="str">
        <f>IF(Orders!U2092&gt;500,IF(Orders!E2092="First Class",IF(Orders!W2092=0,"VIP","Special"),"Formal"),"Normal")</f>
        <v>Normal</v>
      </c>
      <c r="E2092" s="26" cm="1">
        <f t="array" ref="E2092">_xlfn.IFS(Orders!W2092=0,"Endirim Yoxdur",SUMIFS(Orders!$V:$V,Orders!$T:$T,Orders!T2092)&gt;10,ROUND(Orders!W2092*1.15,2),SUMIFS(Orders!$V:$V,Orders!$T:$T,Orders!T2092)&lt;=10,"Endirim Yoxdur")</f>
        <v>0.69</v>
      </c>
    </row>
    <row r="2093" spans="3:5" x14ac:dyDescent="0.25">
      <c r="C2093" s="26" t="str">
        <f>IF(Orders!U2093&gt;500,"Yüksək Satış","Aşağı Satış")</f>
        <v>Aşağı Satış</v>
      </c>
      <c r="D2093" s="26" t="str">
        <f>IF(Orders!U2093&gt;500,IF(Orders!E2093="First Class",IF(Orders!W2093=0,"VIP","Special"),"Formal"),"Normal")</f>
        <v>Normal</v>
      </c>
      <c r="E2093" s="26" t="str" cm="1">
        <f t="array" ref="E2093">_xlfn.IFS(Orders!W2093=0,"Endirim Yoxdur",SUMIFS(Orders!$V:$V,Orders!$T:$T,Orders!T2093)&gt;10,ROUND(Orders!W2093*1.15,2),SUMIFS(Orders!$V:$V,Orders!$T:$T,Orders!T2093)&lt;=10,"Endirim Yoxdur")</f>
        <v>Endirim Yoxdur</v>
      </c>
    </row>
    <row r="2094" spans="3:5" x14ac:dyDescent="0.25">
      <c r="C2094" s="26" t="str">
        <f>IF(Orders!U2094&gt;500,"Yüksək Satış","Aşağı Satış")</f>
        <v>Aşağı Satış</v>
      </c>
      <c r="D2094" s="26" t="str">
        <f>IF(Orders!U2094&gt;500,IF(Orders!E2094="First Class",IF(Orders!W2094=0,"VIP","Special"),"Formal"),"Normal")</f>
        <v>Normal</v>
      </c>
      <c r="E2094" s="26" cm="1">
        <f t="array" ref="E2094">_xlfn.IFS(Orders!W2094=0,"Endirim Yoxdur",SUMIFS(Orders!$V:$V,Orders!$T:$T,Orders!T2094)&gt;10,ROUND(Orders!W2094*1.15,2),SUMIFS(Orders!$V:$V,Orders!$T:$T,Orders!T2094)&lt;=10,"Endirim Yoxdur")</f>
        <v>0.23</v>
      </c>
    </row>
    <row r="2095" spans="3:5" x14ac:dyDescent="0.25">
      <c r="C2095" s="26" t="str">
        <f>IF(Orders!U2095&gt;500,"Yüksək Satış","Aşağı Satış")</f>
        <v>Aşağı Satış</v>
      </c>
      <c r="D2095" s="26" t="str">
        <f>IF(Orders!U2095&gt;500,IF(Orders!E2095="First Class",IF(Orders!W2095=0,"VIP","Special"),"Formal"),"Normal")</f>
        <v>Normal</v>
      </c>
      <c r="E2095" s="26" t="str" cm="1">
        <f t="array" ref="E2095">_xlfn.IFS(Orders!W2095=0,"Endirim Yoxdur",SUMIFS(Orders!$V:$V,Orders!$T:$T,Orders!T2095)&gt;10,ROUND(Orders!W2095*1.15,2),SUMIFS(Orders!$V:$V,Orders!$T:$T,Orders!T2095)&lt;=10,"Endirim Yoxdur")</f>
        <v>Endirim Yoxdur</v>
      </c>
    </row>
    <row r="2096" spans="3:5" x14ac:dyDescent="0.25">
      <c r="C2096" s="26" t="str">
        <f>IF(Orders!U2096&gt;500,"Yüksək Satış","Aşağı Satış")</f>
        <v>Aşağı Satış</v>
      </c>
      <c r="D2096" s="26" t="str">
        <f>IF(Orders!U2096&gt;500,IF(Orders!E2096="First Class",IF(Orders!W2096=0,"VIP","Special"),"Formal"),"Normal")</f>
        <v>Normal</v>
      </c>
      <c r="E2096" s="26" cm="1">
        <f t="array" ref="E2096">_xlfn.IFS(Orders!W2096=0,"Endirim Yoxdur",SUMIFS(Orders!$V:$V,Orders!$T:$T,Orders!T2096)&gt;10,ROUND(Orders!W2096*1.15,2),SUMIFS(Orders!$V:$V,Orders!$T:$T,Orders!T2096)&lt;=10,"Endirim Yoxdur")</f>
        <v>0.35</v>
      </c>
    </row>
    <row r="2097" spans="3:5" x14ac:dyDescent="0.25">
      <c r="C2097" s="26" t="str">
        <f>IF(Orders!U2097&gt;500,"Yüksək Satış","Aşağı Satış")</f>
        <v>Aşağı Satış</v>
      </c>
      <c r="D2097" s="26" t="str">
        <f>IF(Orders!U2097&gt;500,IF(Orders!E2097="First Class",IF(Orders!W2097=0,"VIP","Special"),"Formal"),"Normal")</f>
        <v>Normal</v>
      </c>
      <c r="E2097" s="26" cm="1">
        <f t="array" ref="E2097">_xlfn.IFS(Orders!W2097=0,"Endirim Yoxdur",SUMIFS(Orders!$V:$V,Orders!$T:$T,Orders!T2097)&gt;10,ROUND(Orders!W2097*1.15,2),SUMIFS(Orders!$V:$V,Orders!$T:$T,Orders!T2097)&lt;=10,"Endirim Yoxdur")</f>
        <v>0.35</v>
      </c>
    </row>
    <row r="2098" spans="3:5" x14ac:dyDescent="0.25">
      <c r="C2098" s="26" t="str">
        <f>IF(Orders!U2098&gt;500,"Yüksək Satış","Aşağı Satış")</f>
        <v>Aşağı Satış</v>
      </c>
      <c r="D2098" s="26" t="str">
        <f>IF(Orders!U2098&gt;500,IF(Orders!E2098="First Class",IF(Orders!W2098=0,"VIP","Special"),"Formal"),"Normal")</f>
        <v>Normal</v>
      </c>
      <c r="E2098" s="26" t="str" cm="1">
        <f t="array" ref="E2098">_xlfn.IFS(Orders!W2098=0,"Endirim Yoxdur",SUMIFS(Orders!$V:$V,Orders!$T:$T,Orders!T2098)&gt;10,ROUND(Orders!W2098*1.15,2),SUMIFS(Orders!$V:$V,Orders!$T:$T,Orders!T2098)&lt;=10,"Endirim Yoxdur")</f>
        <v>Endirim Yoxdur</v>
      </c>
    </row>
    <row r="2099" spans="3:5" x14ac:dyDescent="0.25">
      <c r="C2099" s="26" t="str">
        <f>IF(Orders!U2099&gt;500,"Yüksək Satış","Aşağı Satış")</f>
        <v>Aşağı Satış</v>
      </c>
      <c r="D2099" s="26" t="str">
        <f>IF(Orders!U2099&gt;500,IF(Orders!E2099="First Class",IF(Orders!W2099=0,"VIP","Special"),"Formal"),"Normal")</f>
        <v>Normal</v>
      </c>
      <c r="E2099" s="26" t="str" cm="1">
        <f t="array" ref="E2099">_xlfn.IFS(Orders!W2099=0,"Endirim Yoxdur",SUMIFS(Orders!$V:$V,Orders!$T:$T,Orders!T2099)&gt;10,ROUND(Orders!W2099*1.15,2),SUMIFS(Orders!$V:$V,Orders!$T:$T,Orders!T2099)&lt;=10,"Endirim Yoxdur")</f>
        <v>Endirim Yoxdur</v>
      </c>
    </row>
    <row r="2100" spans="3:5" x14ac:dyDescent="0.25">
      <c r="C2100" s="26" t="str">
        <f>IF(Orders!U2100&gt;500,"Yüksək Satış","Aşağı Satış")</f>
        <v>Aşağı Satış</v>
      </c>
      <c r="D2100" s="26" t="str">
        <f>IF(Orders!U2100&gt;500,IF(Orders!E2100="First Class",IF(Orders!W2100=0,"VIP","Special"),"Formal"),"Normal")</f>
        <v>Normal</v>
      </c>
      <c r="E2100" s="26" t="str" cm="1">
        <f t="array" ref="E2100">_xlfn.IFS(Orders!W2100=0,"Endirim Yoxdur",SUMIFS(Orders!$V:$V,Orders!$T:$T,Orders!T2100)&gt;10,ROUND(Orders!W2100*1.15,2),SUMIFS(Orders!$V:$V,Orders!$T:$T,Orders!T2100)&lt;=10,"Endirim Yoxdur")</f>
        <v>Endirim Yoxdur</v>
      </c>
    </row>
    <row r="2101" spans="3:5" x14ac:dyDescent="0.25">
      <c r="C2101" s="26" t="str">
        <f>IF(Orders!U2101&gt;500,"Yüksək Satış","Aşağı Satış")</f>
        <v>Aşağı Satış</v>
      </c>
      <c r="D2101" s="26" t="str">
        <f>IF(Orders!U2101&gt;500,IF(Orders!E2101="First Class",IF(Orders!W2101=0,"VIP","Special"),"Formal"),"Normal")</f>
        <v>Normal</v>
      </c>
      <c r="E2101" s="26" t="str" cm="1">
        <f t="array" ref="E2101">_xlfn.IFS(Orders!W2101=0,"Endirim Yoxdur",SUMIFS(Orders!$V:$V,Orders!$T:$T,Orders!T2101)&gt;10,ROUND(Orders!W2101*1.15,2),SUMIFS(Orders!$V:$V,Orders!$T:$T,Orders!T2101)&lt;=10,"Endirim Yoxdur")</f>
        <v>Endirim Yoxdur</v>
      </c>
    </row>
    <row r="2102" spans="3:5" x14ac:dyDescent="0.25">
      <c r="C2102" s="26" t="str">
        <f>IF(Orders!U2102&gt;500,"Yüksək Satış","Aşağı Satış")</f>
        <v>Aşağı Satış</v>
      </c>
      <c r="D2102" s="26" t="str">
        <f>IF(Orders!U2102&gt;500,IF(Orders!E2102="First Class",IF(Orders!W2102=0,"VIP","Special"),"Formal"),"Normal")</f>
        <v>Normal</v>
      </c>
      <c r="E2102" s="26" t="str" cm="1">
        <f t="array" ref="E2102">_xlfn.IFS(Orders!W2102=0,"Endirim Yoxdur",SUMIFS(Orders!$V:$V,Orders!$T:$T,Orders!T2102)&gt;10,ROUND(Orders!W2102*1.15,2),SUMIFS(Orders!$V:$V,Orders!$T:$T,Orders!T2102)&lt;=10,"Endirim Yoxdur")</f>
        <v>Endirim Yoxdur</v>
      </c>
    </row>
    <row r="2103" spans="3:5" x14ac:dyDescent="0.25">
      <c r="C2103" s="26" t="str">
        <f>IF(Orders!U2103&gt;500,"Yüksək Satış","Aşağı Satış")</f>
        <v>Aşağı Satış</v>
      </c>
      <c r="D2103" s="26" t="str">
        <f>IF(Orders!U2103&gt;500,IF(Orders!E2103="First Class",IF(Orders!W2103=0,"VIP","Special"),"Formal"),"Normal")</f>
        <v>Normal</v>
      </c>
      <c r="E2103" s="26" t="str" cm="1">
        <f t="array" ref="E2103">_xlfn.IFS(Orders!W2103=0,"Endirim Yoxdur",SUMIFS(Orders!$V:$V,Orders!$T:$T,Orders!T2103)&gt;10,ROUND(Orders!W2103*1.15,2),SUMIFS(Orders!$V:$V,Orders!$T:$T,Orders!T2103)&lt;=10,"Endirim Yoxdur")</f>
        <v>Endirim Yoxdur</v>
      </c>
    </row>
    <row r="2104" spans="3:5" x14ac:dyDescent="0.25">
      <c r="C2104" s="26" t="str">
        <f>IF(Orders!U2104&gt;500,"Yüksək Satış","Aşağı Satış")</f>
        <v>Aşağı Satış</v>
      </c>
      <c r="D2104" s="26" t="str">
        <f>IF(Orders!U2104&gt;500,IF(Orders!E2104="First Class",IF(Orders!W2104=0,"VIP","Special"),"Formal"),"Normal")</f>
        <v>Normal</v>
      </c>
      <c r="E2104" s="26" t="str" cm="1">
        <f t="array" ref="E2104">_xlfn.IFS(Orders!W2104=0,"Endirim Yoxdur",SUMIFS(Orders!$V:$V,Orders!$T:$T,Orders!T2104)&gt;10,ROUND(Orders!W2104*1.15,2),SUMIFS(Orders!$V:$V,Orders!$T:$T,Orders!T2104)&lt;=10,"Endirim Yoxdur")</f>
        <v>Endirim Yoxdur</v>
      </c>
    </row>
    <row r="2105" spans="3:5" x14ac:dyDescent="0.25">
      <c r="C2105" s="26" t="str">
        <f>IF(Orders!U2105&gt;500,"Yüksək Satış","Aşağı Satış")</f>
        <v>Aşağı Satış</v>
      </c>
      <c r="D2105" s="26" t="str">
        <f>IF(Orders!U2105&gt;500,IF(Orders!E2105="First Class",IF(Orders!W2105=0,"VIP","Special"),"Formal"),"Normal")</f>
        <v>Normal</v>
      </c>
      <c r="E2105" s="26" cm="1">
        <f t="array" ref="E2105">_xlfn.IFS(Orders!W2105=0,"Endirim Yoxdur",SUMIFS(Orders!$V:$V,Orders!$T:$T,Orders!T2105)&gt;10,ROUND(Orders!W2105*1.15,2),SUMIFS(Orders!$V:$V,Orders!$T:$T,Orders!T2105)&lt;=10,"Endirim Yoxdur")</f>
        <v>0.23</v>
      </c>
    </row>
    <row r="2106" spans="3:5" x14ac:dyDescent="0.25">
      <c r="C2106" s="26" t="str">
        <f>IF(Orders!U2106&gt;500,"Yüksək Satış","Aşağı Satış")</f>
        <v>Aşağı Satış</v>
      </c>
      <c r="D2106" s="26" t="str">
        <f>IF(Orders!U2106&gt;500,IF(Orders!E2106="First Class",IF(Orders!W2106=0,"VIP","Special"),"Formal"),"Normal")</f>
        <v>Normal</v>
      </c>
      <c r="E2106" s="26" t="str" cm="1">
        <f t="array" ref="E2106">_xlfn.IFS(Orders!W2106=0,"Endirim Yoxdur",SUMIFS(Orders!$V:$V,Orders!$T:$T,Orders!T2106)&gt;10,ROUND(Orders!W2106*1.15,2),SUMIFS(Orders!$V:$V,Orders!$T:$T,Orders!T2106)&lt;=10,"Endirim Yoxdur")</f>
        <v>Endirim Yoxdur</v>
      </c>
    </row>
    <row r="2107" spans="3:5" x14ac:dyDescent="0.25">
      <c r="C2107" s="26" t="str">
        <f>IF(Orders!U2107&gt;500,"Yüksək Satış","Aşağı Satış")</f>
        <v>Aşağı Satış</v>
      </c>
      <c r="D2107" s="26" t="str">
        <f>IF(Orders!U2107&gt;500,IF(Orders!E2107="First Class",IF(Orders!W2107=0,"VIP","Special"),"Formal"),"Normal")</f>
        <v>Normal</v>
      </c>
      <c r="E2107" s="26" cm="1">
        <f t="array" ref="E2107">_xlfn.IFS(Orders!W2107=0,"Endirim Yoxdur",SUMIFS(Orders!$V:$V,Orders!$T:$T,Orders!T2107)&gt;10,ROUND(Orders!W2107*1.15,2),SUMIFS(Orders!$V:$V,Orders!$T:$T,Orders!T2107)&lt;=10,"Endirim Yoxdur")</f>
        <v>0.35</v>
      </c>
    </row>
    <row r="2108" spans="3:5" x14ac:dyDescent="0.25">
      <c r="C2108" s="26" t="str">
        <f>IF(Orders!U2108&gt;500,"Yüksək Satış","Aşağı Satış")</f>
        <v>Yüksək Satış</v>
      </c>
      <c r="D2108" s="26" t="str">
        <f>IF(Orders!U2108&gt;500,IF(Orders!E2108="First Class",IF(Orders!W2108=0,"VIP","Special"),"Formal"),"Normal")</f>
        <v>Special</v>
      </c>
      <c r="E2108" s="26" cm="1">
        <f t="array" ref="E2108">_xlfn.IFS(Orders!W2108=0,"Endirim Yoxdur",SUMIFS(Orders!$V:$V,Orders!$T:$T,Orders!T2108)&gt;10,ROUND(Orders!W2108*1.15,2),SUMIFS(Orders!$V:$V,Orders!$T:$T,Orders!T2108)&lt;=10,"Endirim Yoxdur")</f>
        <v>0.23</v>
      </c>
    </row>
    <row r="2109" spans="3:5" x14ac:dyDescent="0.25">
      <c r="C2109" s="26" t="str">
        <f>IF(Orders!U2109&gt;500,"Yüksək Satış","Aşağı Satış")</f>
        <v>Aşağı Satış</v>
      </c>
      <c r="D2109" s="26" t="str">
        <f>IF(Orders!U2109&gt;500,IF(Orders!E2109="First Class",IF(Orders!W2109=0,"VIP","Special"),"Formal"),"Normal")</f>
        <v>Normal</v>
      </c>
      <c r="E2109" s="26" cm="1">
        <f t="array" ref="E2109">_xlfn.IFS(Orders!W2109=0,"Endirim Yoxdur",SUMIFS(Orders!$V:$V,Orders!$T:$T,Orders!T2109)&gt;10,ROUND(Orders!W2109*1.15,2),SUMIFS(Orders!$V:$V,Orders!$T:$T,Orders!T2109)&lt;=10,"Endirim Yoxdur")</f>
        <v>0.46</v>
      </c>
    </row>
    <row r="2110" spans="3:5" x14ac:dyDescent="0.25">
      <c r="C2110" s="26" t="str">
        <f>IF(Orders!U2110&gt;500,"Yüksək Satış","Aşağı Satış")</f>
        <v>Aşağı Satış</v>
      </c>
      <c r="D2110" s="26" t="str">
        <f>IF(Orders!U2110&gt;500,IF(Orders!E2110="First Class",IF(Orders!W2110=0,"VIP","Special"),"Formal"),"Normal")</f>
        <v>Normal</v>
      </c>
      <c r="E2110" s="26" cm="1">
        <f t="array" ref="E2110">_xlfn.IFS(Orders!W2110=0,"Endirim Yoxdur",SUMIFS(Orders!$V:$V,Orders!$T:$T,Orders!T2110)&gt;10,ROUND(Orders!W2110*1.15,2),SUMIFS(Orders!$V:$V,Orders!$T:$T,Orders!T2110)&lt;=10,"Endirim Yoxdur")</f>
        <v>0.46</v>
      </c>
    </row>
    <row r="2111" spans="3:5" x14ac:dyDescent="0.25">
      <c r="C2111" s="26" t="str">
        <f>IF(Orders!U2111&gt;500,"Yüksək Satış","Aşağı Satış")</f>
        <v>Yüksək Satış</v>
      </c>
      <c r="D2111" s="26" t="str">
        <f>IF(Orders!U2111&gt;500,IF(Orders!E2111="First Class",IF(Orders!W2111=0,"VIP","Special"),"Formal"),"Normal")</f>
        <v>Formal</v>
      </c>
      <c r="E2111" s="26" cm="1">
        <f t="array" ref="E2111">_xlfn.IFS(Orders!W2111=0,"Endirim Yoxdur",SUMIFS(Orders!$V:$V,Orders!$T:$T,Orders!T2111)&gt;10,ROUND(Orders!W2111*1.15,2),SUMIFS(Orders!$V:$V,Orders!$T:$T,Orders!T2111)&lt;=10,"Endirim Yoxdur")</f>
        <v>0.46</v>
      </c>
    </row>
    <row r="2112" spans="3:5" x14ac:dyDescent="0.25">
      <c r="C2112" s="26" t="str">
        <f>IF(Orders!U2112&gt;500,"Yüksək Satış","Aşağı Satış")</f>
        <v>Aşağı Satış</v>
      </c>
      <c r="D2112" s="26" t="str">
        <f>IF(Orders!U2112&gt;500,IF(Orders!E2112="First Class",IF(Orders!W2112=0,"VIP","Special"),"Formal"),"Normal")</f>
        <v>Normal</v>
      </c>
      <c r="E2112" s="26" t="str" cm="1">
        <f t="array" ref="E2112">_xlfn.IFS(Orders!W2112=0,"Endirim Yoxdur",SUMIFS(Orders!$V:$V,Orders!$T:$T,Orders!T2112)&gt;10,ROUND(Orders!W2112*1.15,2),SUMIFS(Orders!$V:$V,Orders!$T:$T,Orders!T2112)&lt;=10,"Endirim Yoxdur")</f>
        <v>Endirim Yoxdur</v>
      </c>
    </row>
    <row r="2113" spans="3:5" x14ac:dyDescent="0.25">
      <c r="C2113" s="26" t="str">
        <f>IF(Orders!U2113&gt;500,"Yüksək Satış","Aşağı Satış")</f>
        <v>Aşağı Satış</v>
      </c>
      <c r="D2113" s="26" t="str">
        <f>IF(Orders!U2113&gt;500,IF(Orders!E2113="First Class",IF(Orders!W2113=0,"VIP","Special"),"Formal"),"Normal")</f>
        <v>Normal</v>
      </c>
      <c r="E2113" s="26" cm="1">
        <f t="array" ref="E2113">_xlfn.IFS(Orders!W2113=0,"Endirim Yoxdur",SUMIFS(Orders!$V:$V,Orders!$T:$T,Orders!T2113)&gt;10,ROUND(Orders!W2113*1.15,2),SUMIFS(Orders!$V:$V,Orders!$T:$T,Orders!T2113)&lt;=10,"Endirim Yoxdur")</f>
        <v>0.23</v>
      </c>
    </row>
    <row r="2114" spans="3:5" x14ac:dyDescent="0.25">
      <c r="C2114" s="26" t="str">
        <f>IF(Orders!U2114&gt;500,"Yüksək Satış","Aşağı Satış")</f>
        <v>Yüksək Satış</v>
      </c>
      <c r="D2114" s="26" t="str">
        <f>IF(Orders!U2114&gt;500,IF(Orders!E2114="First Class",IF(Orders!W2114=0,"VIP","Special"),"Formal"),"Normal")</f>
        <v>Formal</v>
      </c>
      <c r="E2114" s="26" cm="1">
        <f t="array" ref="E2114">_xlfn.IFS(Orders!W2114=0,"Endirim Yoxdur",SUMIFS(Orders!$V:$V,Orders!$T:$T,Orders!T2114)&gt;10,ROUND(Orders!W2114*1.15,2),SUMIFS(Orders!$V:$V,Orders!$T:$T,Orders!T2114)&lt;=10,"Endirim Yoxdur")</f>
        <v>0.23</v>
      </c>
    </row>
    <row r="2115" spans="3:5" x14ac:dyDescent="0.25">
      <c r="C2115" s="26" t="str">
        <f>IF(Orders!U2115&gt;500,"Yüksək Satış","Aşağı Satış")</f>
        <v>Aşağı Satış</v>
      </c>
      <c r="D2115" s="26" t="str">
        <f>IF(Orders!U2115&gt;500,IF(Orders!E2115="First Class",IF(Orders!W2115=0,"VIP","Special"),"Formal"),"Normal")</f>
        <v>Normal</v>
      </c>
      <c r="E2115" s="26" t="str" cm="1">
        <f t="array" ref="E2115">_xlfn.IFS(Orders!W2115=0,"Endirim Yoxdur",SUMIFS(Orders!$V:$V,Orders!$T:$T,Orders!T2115)&gt;10,ROUND(Orders!W2115*1.15,2),SUMIFS(Orders!$V:$V,Orders!$T:$T,Orders!T2115)&lt;=10,"Endirim Yoxdur")</f>
        <v>Endirim Yoxdur</v>
      </c>
    </row>
    <row r="2116" spans="3:5" x14ac:dyDescent="0.25">
      <c r="C2116" s="26" t="str">
        <f>IF(Orders!U2116&gt;500,"Yüksək Satış","Aşağı Satış")</f>
        <v>Aşağı Satış</v>
      </c>
      <c r="D2116" s="26" t="str">
        <f>IF(Orders!U2116&gt;500,IF(Orders!E2116="First Class",IF(Orders!W2116=0,"VIP","Special"),"Formal"),"Normal")</f>
        <v>Normal</v>
      </c>
      <c r="E2116" s="26" t="str" cm="1">
        <f t="array" ref="E2116">_xlfn.IFS(Orders!W2116=0,"Endirim Yoxdur",SUMIFS(Orders!$V:$V,Orders!$T:$T,Orders!T2116)&gt;10,ROUND(Orders!W2116*1.15,2),SUMIFS(Orders!$V:$V,Orders!$T:$T,Orders!T2116)&lt;=10,"Endirim Yoxdur")</f>
        <v>Endirim Yoxdur</v>
      </c>
    </row>
    <row r="2117" spans="3:5" x14ac:dyDescent="0.25">
      <c r="C2117" s="26" t="str">
        <f>IF(Orders!U2117&gt;500,"Yüksək Satış","Aşağı Satış")</f>
        <v>Aşağı Satış</v>
      </c>
      <c r="D2117" s="26" t="str">
        <f>IF(Orders!U2117&gt;500,IF(Orders!E2117="First Class",IF(Orders!W2117=0,"VIP","Special"),"Formal"),"Normal")</f>
        <v>Normal</v>
      </c>
      <c r="E2117" s="26" t="str" cm="1">
        <f t="array" ref="E2117">_xlfn.IFS(Orders!W2117=0,"Endirim Yoxdur",SUMIFS(Orders!$V:$V,Orders!$T:$T,Orders!T2117)&gt;10,ROUND(Orders!W2117*1.15,2),SUMIFS(Orders!$V:$V,Orders!$T:$T,Orders!T2117)&lt;=10,"Endirim Yoxdur")</f>
        <v>Endirim Yoxdur</v>
      </c>
    </row>
    <row r="2118" spans="3:5" x14ac:dyDescent="0.25">
      <c r="C2118" s="26" t="str">
        <f>IF(Orders!U2118&gt;500,"Yüksək Satış","Aşağı Satış")</f>
        <v>Aşağı Satış</v>
      </c>
      <c r="D2118" s="26" t="str">
        <f>IF(Orders!U2118&gt;500,IF(Orders!E2118="First Class",IF(Orders!W2118=0,"VIP","Special"),"Formal"),"Normal")</f>
        <v>Normal</v>
      </c>
      <c r="E2118" s="26" cm="1">
        <f t="array" ref="E2118">_xlfn.IFS(Orders!W2118=0,"Endirim Yoxdur",SUMIFS(Orders!$V:$V,Orders!$T:$T,Orders!T2118)&gt;10,ROUND(Orders!W2118*1.15,2),SUMIFS(Orders!$V:$V,Orders!$T:$T,Orders!T2118)&lt;=10,"Endirim Yoxdur")</f>
        <v>0.12</v>
      </c>
    </row>
    <row r="2119" spans="3:5" x14ac:dyDescent="0.25">
      <c r="C2119" s="26" t="str">
        <f>IF(Orders!U2119&gt;500,"Yüksək Satış","Aşağı Satış")</f>
        <v>Aşağı Satış</v>
      </c>
      <c r="D2119" s="26" t="str">
        <f>IF(Orders!U2119&gt;500,IF(Orders!E2119="First Class",IF(Orders!W2119=0,"VIP","Special"),"Formal"),"Normal")</f>
        <v>Normal</v>
      </c>
      <c r="E2119" s="26" t="str" cm="1">
        <f t="array" ref="E2119">_xlfn.IFS(Orders!W2119=0,"Endirim Yoxdur",SUMIFS(Orders!$V:$V,Orders!$T:$T,Orders!T2119)&gt;10,ROUND(Orders!W2119*1.15,2),SUMIFS(Orders!$V:$V,Orders!$T:$T,Orders!T2119)&lt;=10,"Endirim Yoxdur")</f>
        <v>Endirim Yoxdur</v>
      </c>
    </row>
    <row r="2120" spans="3:5" x14ac:dyDescent="0.25">
      <c r="C2120" s="26" t="str">
        <f>IF(Orders!U2120&gt;500,"Yüksək Satış","Aşağı Satış")</f>
        <v>Aşağı Satış</v>
      </c>
      <c r="D2120" s="26" t="str">
        <f>IF(Orders!U2120&gt;500,IF(Orders!E2120="First Class",IF(Orders!W2120=0,"VIP","Special"),"Formal"),"Normal")</f>
        <v>Normal</v>
      </c>
      <c r="E2120" s="26" t="str" cm="1">
        <f t="array" ref="E2120">_xlfn.IFS(Orders!W2120=0,"Endirim Yoxdur",SUMIFS(Orders!$V:$V,Orders!$T:$T,Orders!T2120)&gt;10,ROUND(Orders!W2120*1.15,2),SUMIFS(Orders!$V:$V,Orders!$T:$T,Orders!T2120)&lt;=10,"Endirim Yoxdur")</f>
        <v>Endirim Yoxdur</v>
      </c>
    </row>
    <row r="2121" spans="3:5" x14ac:dyDescent="0.25">
      <c r="C2121" s="26" t="str">
        <f>IF(Orders!U2121&gt;500,"Yüksək Satış","Aşağı Satış")</f>
        <v>Aşağı Satış</v>
      </c>
      <c r="D2121" s="26" t="str">
        <f>IF(Orders!U2121&gt;500,IF(Orders!E2121="First Class",IF(Orders!W2121=0,"VIP","Special"),"Formal"),"Normal")</f>
        <v>Normal</v>
      </c>
      <c r="E2121" s="26" cm="1">
        <f t="array" ref="E2121">_xlfn.IFS(Orders!W2121=0,"Endirim Yoxdur",SUMIFS(Orders!$V:$V,Orders!$T:$T,Orders!T2121)&gt;10,ROUND(Orders!W2121*1.15,2),SUMIFS(Orders!$V:$V,Orders!$T:$T,Orders!T2121)&lt;=10,"Endirim Yoxdur")</f>
        <v>0.23</v>
      </c>
    </row>
    <row r="2122" spans="3:5" x14ac:dyDescent="0.25">
      <c r="C2122" s="26" t="str">
        <f>IF(Orders!U2122&gt;500,"Yüksək Satış","Aşağı Satış")</f>
        <v>Aşağı Satış</v>
      </c>
      <c r="D2122" s="26" t="str">
        <f>IF(Orders!U2122&gt;500,IF(Orders!E2122="First Class",IF(Orders!W2122=0,"VIP","Special"),"Formal"),"Normal")</f>
        <v>Normal</v>
      </c>
      <c r="E2122" s="26" t="str" cm="1">
        <f t="array" ref="E2122">_xlfn.IFS(Orders!W2122=0,"Endirim Yoxdur",SUMIFS(Orders!$V:$V,Orders!$T:$T,Orders!T2122)&gt;10,ROUND(Orders!W2122*1.15,2),SUMIFS(Orders!$V:$V,Orders!$T:$T,Orders!T2122)&lt;=10,"Endirim Yoxdur")</f>
        <v>Endirim Yoxdur</v>
      </c>
    </row>
    <row r="2123" spans="3:5" x14ac:dyDescent="0.25">
      <c r="C2123" s="26" t="str">
        <f>IF(Orders!U2123&gt;500,"Yüksək Satış","Aşağı Satış")</f>
        <v>Aşağı Satış</v>
      </c>
      <c r="D2123" s="26" t="str">
        <f>IF(Orders!U2123&gt;500,IF(Orders!E2123="First Class",IF(Orders!W2123=0,"VIP","Special"),"Formal"),"Normal")</f>
        <v>Normal</v>
      </c>
      <c r="E2123" s="26" t="str" cm="1">
        <f t="array" ref="E2123">_xlfn.IFS(Orders!W2123=0,"Endirim Yoxdur",SUMIFS(Orders!$V:$V,Orders!$T:$T,Orders!T2123)&gt;10,ROUND(Orders!W2123*1.15,2),SUMIFS(Orders!$V:$V,Orders!$T:$T,Orders!T2123)&lt;=10,"Endirim Yoxdur")</f>
        <v>Endirim Yoxdur</v>
      </c>
    </row>
    <row r="2124" spans="3:5" x14ac:dyDescent="0.25">
      <c r="C2124" s="26" t="str">
        <f>IF(Orders!U2124&gt;500,"Yüksək Satış","Aşağı Satış")</f>
        <v>Aşağı Satış</v>
      </c>
      <c r="D2124" s="26" t="str">
        <f>IF(Orders!U2124&gt;500,IF(Orders!E2124="First Class",IF(Orders!W2124=0,"VIP","Special"),"Formal"),"Normal")</f>
        <v>Normal</v>
      </c>
      <c r="E2124" s="26" t="str" cm="1">
        <f t="array" ref="E2124">_xlfn.IFS(Orders!W2124=0,"Endirim Yoxdur",SUMIFS(Orders!$V:$V,Orders!$T:$T,Orders!T2124)&gt;10,ROUND(Orders!W2124*1.15,2),SUMIFS(Orders!$V:$V,Orders!$T:$T,Orders!T2124)&lt;=10,"Endirim Yoxdur")</f>
        <v>Endirim Yoxdur</v>
      </c>
    </row>
    <row r="2125" spans="3:5" x14ac:dyDescent="0.25">
      <c r="C2125" s="26" t="str">
        <f>IF(Orders!U2125&gt;500,"Yüksək Satış","Aşağı Satış")</f>
        <v>Yüksək Satış</v>
      </c>
      <c r="D2125" s="26" t="str">
        <f>IF(Orders!U2125&gt;500,IF(Orders!E2125="First Class",IF(Orders!W2125=0,"VIP","Special"),"Formal"),"Normal")</f>
        <v>Formal</v>
      </c>
      <c r="E2125" s="26" t="str" cm="1">
        <f t="array" ref="E2125">_xlfn.IFS(Orders!W2125=0,"Endirim Yoxdur",SUMIFS(Orders!$V:$V,Orders!$T:$T,Orders!T2125)&gt;10,ROUND(Orders!W2125*1.15,2),SUMIFS(Orders!$V:$V,Orders!$T:$T,Orders!T2125)&lt;=10,"Endirim Yoxdur")</f>
        <v>Endirim Yoxdur</v>
      </c>
    </row>
    <row r="2126" spans="3:5" x14ac:dyDescent="0.25">
      <c r="C2126" s="26" t="str">
        <f>IF(Orders!U2126&gt;500,"Yüksək Satış","Aşağı Satış")</f>
        <v>Aşağı Satış</v>
      </c>
      <c r="D2126" s="26" t="str">
        <f>IF(Orders!U2126&gt;500,IF(Orders!E2126="First Class",IF(Orders!W2126=0,"VIP","Special"),"Formal"),"Normal")</f>
        <v>Normal</v>
      </c>
      <c r="E2126" s="26" t="str" cm="1">
        <f t="array" ref="E2126">_xlfn.IFS(Orders!W2126=0,"Endirim Yoxdur",SUMIFS(Orders!$V:$V,Orders!$T:$T,Orders!T2126)&gt;10,ROUND(Orders!W2126*1.15,2),SUMIFS(Orders!$V:$V,Orders!$T:$T,Orders!T2126)&lt;=10,"Endirim Yoxdur")</f>
        <v>Endirim Yoxdur</v>
      </c>
    </row>
    <row r="2127" spans="3:5" x14ac:dyDescent="0.25">
      <c r="C2127" s="26" t="str">
        <f>IF(Orders!U2127&gt;500,"Yüksək Satış","Aşağı Satış")</f>
        <v>Aşağı Satış</v>
      </c>
      <c r="D2127" s="26" t="str">
        <f>IF(Orders!U2127&gt;500,IF(Orders!E2127="First Class",IF(Orders!W2127=0,"VIP","Special"),"Formal"),"Normal")</f>
        <v>Normal</v>
      </c>
      <c r="E2127" s="26" t="str" cm="1">
        <f t="array" ref="E2127">_xlfn.IFS(Orders!W2127=0,"Endirim Yoxdur",SUMIFS(Orders!$V:$V,Orders!$T:$T,Orders!T2127)&gt;10,ROUND(Orders!W2127*1.15,2),SUMIFS(Orders!$V:$V,Orders!$T:$T,Orders!T2127)&lt;=10,"Endirim Yoxdur")</f>
        <v>Endirim Yoxdur</v>
      </c>
    </row>
    <row r="2128" spans="3:5" x14ac:dyDescent="0.25">
      <c r="C2128" s="26" t="str">
        <f>IF(Orders!U2128&gt;500,"Yüksək Satış","Aşağı Satış")</f>
        <v>Aşağı Satış</v>
      </c>
      <c r="D2128" s="26" t="str">
        <f>IF(Orders!U2128&gt;500,IF(Orders!E2128="First Class",IF(Orders!W2128=0,"VIP","Special"),"Formal"),"Normal")</f>
        <v>Normal</v>
      </c>
      <c r="E2128" s="26" cm="1">
        <f t="array" ref="E2128">_xlfn.IFS(Orders!W2128=0,"Endirim Yoxdur",SUMIFS(Orders!$V:$V,Orders!$T:$T,Orders!T2128)&gt;10,ROUND(Orders!W2128*1.15,2),SUMIFS(Orders!$V:$V,Orders!$T:$T,Orders!T2128)&lt;=10,"Endirim Yoxdur")</f>
        <v>0.92</v>
      </c>
    </row>
    <row r="2129" spans="3:5" x14ac:dyDescent="0.25">
      <c r="C2129" s="26" t="str">
        <f>IF(Orders!U2129&gt;500,"Yüksək Satış","Aşağı Satış")</f>
        <v>Aşağı Satış</v>
      </c>
      <c r="D2129" s="26" t="str">
        <f>IF(Orders!U2129&gt;500,IF(Orders!E2129="First Class",IF(Orders!W2129=0,"VIP","Special"),"Formal"),"Normal")</f>
        <v>Normal</v>
      </c>
      <c r="E2129" s="26" t="str" cm="1">
        <f t="array" ref="E2129">_xlfn.IFS(Orders!W2129=0,"Endirim Yoxdur",SUMIFS(Orders!$V:$V,Orders!$T:$T,Orders!T2129)&gt;10,ROUND(Orders!W2129*1.15,2),SUMIFS(Orders!$V:$V,Orders!$T:$T,Orders!T2129)&lt;=10,"Endirim Yoxdur")</f>
        <v>Endirim Yoxdur</v>
      </c>
    </row>
    <row r="2130" spans="3:5" x14ac:dyDescent="0.25">
      <c r="C2130" s="26" t="str">
        <f>IF(Orders!U2130&gt;500,"Yüksək Satış","Aşağı Satış")</f>
        <v>Aşağı Satış</v>
      </c>
      <c r="D2130" s="26" t="str">
        <f>IF(Orders!U2130&gt;500,IF(Orders!E2130="First Class",IF(Orders!W2130=0,"VIP","Special"),"Formal"),"Normal")</f>
        <v>Normal</v>
      </c>
      <c r="E2130" s="26" t="str" cm="1">
        <f t="array" ref="E2130">_xlfn.IFS(Orders!W2130=0,"Endirim Yoxdur",SUMIFS(Orders!$V:$V,Orders!$T:$T,Orders!T2130)&gt;10,ROUND(Orders!W2130*1.15,2),SUMIFS(Orders!$V:$V,Orders!$T:$T,Orders!T2130)&lt;=10,"Endirim Yoxdur")</f>
        <v>Endirim Yoxdur</v>
      </c>
    </row>
    <row r="2131" spans="3:5" x14ac:dyDescent="0.25">
      <c r="C2131" s="26" t="str">
        <f>IF(Orders!U2131&gt;500,"Yüksək Satış","Aşağı Satış")</f>
        <v>Yüksək Satış</v>
      </c>
      <c r="D2131" s="26" t="str">
        <f>IF(Orders!U2131&gt;500,IF(Orders!E2131="First Class",IF(Orders!W2131=0,"VIP","Special"),"Formal"),"Normal")</f>
        <v>Formal</v>
      </c>
      <c r="E2131" s="26" cm="1">
        <f t="array" ref="E2131">_xlfn.IFS(Orders!W2131=0,"Endirim Yoxdur",SUMIFS(Orders!$V:$V,Orders!$T:$T,Orders!T2131)&gt;10,ROUND(Orders!W2131*1.15,2),SUMIFS(Orders!$V:$V,Orders!$T:$T,Orders!T2131)&lt;=10,"Endirim Yoxdur")</f>
        <v>0.23</v>
      </c>
    </row>
    <row r="2132" spans="3:5" x14ac:dyDescent="0.25">
      <c r="C2132" s="26" t="str">
        <f>IF(Orders!U2132&gt;500,"Yüksək Satış","Aşağı Satış")</f>
        <v>Aşağı Satış</v>
      </c>
      <c r="D2132" s="26" t="str">
        <f>IF(Orders!U2132&gt;500,IF(Orders!E2132="First Class",IF(Orders!W2132=0,"VIP","Special"),"Formal"),"Normal")</f>
        <v>Normal</v>
      </c>
      <c r="E2132" s="26" cm="1">
        <f t="array" ref="E2132">_xlfn.IFS(Orders!W2132=0,"Endirim Yoxdur",SUMIFS(Orders!$V:$V,Orders!$T:$T,Orders!T2132)&gt;10,ROUND(Orders!W2132*1.15,2),SUMIFS(Orders!$V:$V,Orders!$T:$T,Orders!T2132)&lt;=10,"Endirim Yoxdur")</f>
        <v>0.23</v>
      </c>
    </row>
    <row r="2133" spans="3:5" x14ac:dyDescent="0.25">
      <c r="C2133" s="26" t="str">
        <f>IF(Orders!U2133&gt;500,"Yüksək Satış","Aşağı Satış")</f>
        <v>Aşağı Satış</v>
      </c>
      <c r="D2133" s="26" t="str">
        <f>IF(Orders!U2133&gt;500,IF(Orders!E2133="First Class",IF(Orders!W2133=0,"VIP","Special"),"Formal"),"Normal")</f>
        <v>Normal</v>
      </c>
      <c r="E2133" s="26" t="str" cm="1">
        <f t="array" ref="E2133">_xlfn.IFS(Orders!W2133=0,"Endirim Yoxdur",SUMIFS(Orders!$V:$V,Orders!$T:$T,Orders!T2133)&gt;10,ROUND(Orders!W2133*1.15,2),SUMIFS(Orders!$V:$V,Orders!$T:$T,Orders!T2133)&lt;=10,"Endirim Yoxdur")</f>
        <v>Endirim Yoxdur</v>
      </c>
    </row>
    <row r="2134" spans="3:5" x14ac:dyDescent="0.25">
      <c r="C2134" s="26" t="str">
        <f>IF(Orders!U2134&gt;500,"Yüksək Satış","Aşağı Satış")</f>
        <v>Aşağı Satış</v>
      </c>
      <c r="D2134" s="26" t="str">
        <f>IF(Orders!U2134&gt;500,IF(Orders!E2134="First Class",IF(Orders!W2134=0,"VIP","Special"),"Formal"),"Normal")</f>
        <v>Normal</v>
      </c>
      <c r="E2134" s="26" t="str" cm="1">
        <f t="array" ref="E2134">_xlfn.IFS(Orders!W2134=0,"Endirim Yoxdur",SUMIFS(Orders!$V:$V,Orders!$T:$T,Orders!T2134)&gt;10,ROUND(Orders!W2134*1.15,2),SUMIFS(Orders!$V:$V,Orders!$T:$T,Orders!T2134)&lt;=10,"Endirim Yoxdur")</f>
        <v>Endirim Yoxdur</v>
      </c>
    </row>
    <row r="2135" spans="3:5" x14ac:dyDescent="0.25">
      <c r="C2135" s="26" t="str">
        <f>IF(Orders!U2135&gt;500,"Yüksək Satış","Aşağı Satış")</f>
        <v>Aşağı Satış</v>
      </c>
      <c r="D2135" s="26" t="str">
        <f>IF(Orders!U2135&gt;500,IF(Orders!E2135="First Class",IF(Orders!W2135=0,"VIP","Special"),"Formal"),"Normal")</f>
        <v>Normal</v>
      </c>
      <c r="E2135" s="26" t="str" cm="1">
        <f t="array" ref="E2135">_xlfn.IFS(Orders!W2135=0,"Endirim Yoxdur",SUMIFS(Orders!$V:$V,Orders!$T:$T,Orders!T2135)&gt;10,ROUND(Orders!W2135*1.15,2),SUMIFS(Orders!$V:$V,Orders!$T:$T,Orders!T2135)&lt;=10,"Endirim Yoxdur")</f>
        <v>Endirim Yoxdur</v>
      </c>
    </row>
    <row r="2136" spans="3:5" x14ac:dyDescent="0.25">
      <c r="C2136" s="26" t="str">
        <f>IF(Orders!U2136&gt;500,"Yüksək Satış","Aşağı Satış")</f>
        <v>Aşağı Satış</v>
      </c>
      <c r="D2136" s="26" t="str">
        <f>IF(Orders!U2136&gt;500,IF(Orders!E2136="First Class",IF(Orders!W2136=0,"VIP","Special"),"Formal"),"Normal")</f>
        <v>Normal</v>
      </c>
      <c r="E2136" s="26" t="str" cm="1">
        <f t="array" ref="E2136">_xlfn.IFS(Orders!W2136=0,"Endirim Yoxdur",SUMIFS(Orders!$V:$V,Orders!$T:$T,Orders!T2136)&gt;10,ROUND(Orders!W2136*1.15,2),SUMIFS(Orders!$V:$V,Orders!$T:$T,Orders!T2136)&lt;=10,"Endirim Yoxdur")</f>
        <v>Endirim Yoxdur</v>
      </c>
    </row>
    <row r="2137" spans="3:5" x14ac:dyDescent="0.25">
      <c r="C2137" s="26" t="str">
        <f>IF(Orders!U2137&gt;500,"Yüksək Satış","Aşağı Satış")</f>
        <v>Aşağı Satış</v>
      </c>
      <c r="D2137" s="26" t="str">
        <f>IF(Orders!U2137&gt;500,IF(Orders!E2137="First Class",IF(Orders!W2137=0,"VIP","Special"),"Formal"),"Normal")</f>
        <v>Normal</v>
      </c>
      <c r="E2137" s="26" t="str" cm="1">
        <f t="array" ref="E2137">_xlfn.IFS(Orders!W2137=0,"Endirim Yoxdur",SUMIFS(Orders!$V:$V,Orders!$T:$T,Orders!T2137)&gt;10,ROUND(Orders!W2137*1.15,2),SUMIFS(Orders!$V:$V,Orders!$T:$T,Orders!T2137)&lt;=10,"Endirim Yoxdur")</f>
        <v>Endirim Yoxdur</v>
      </c>
    </row>
    <row r="2138" spans="3:5" x14ac:dyDescent="0.25">
      <c r="C2138" s="26" t="str">
        <f>IF(Orders!U2138&gt;500,"Yüksək Satış","Aşağı Satış")</f>
        <v>Aşağı Satış</v>
      </c>
      <c r="D2138" s="26" t="str">
        <f>IF(Orders!U2138&gt;500,IF(Orders!E2138="First Class",IF(Orders!W2138=0,"VIP","Special"),"Formal"),"Normal")</f>
        <v>Normal</v>
      </c>
      <c r="E2138" s="26" cm="1">
        <f t="array" ref="E2138">_xlfn.IFS(Orders!W2138=0,"Endirim Yoxdur",SUMIFS(Orders!$V:$V,Orders!$T:$T,Orders!T2138)&gt;10,ROUND(Orders!W2138*1.15,2),SUMIFS(Orders!$V:$V,Orders!$T:$T,Orders!T2138)&lt;=10,"Endirim Yoxdur")</f>
        <v>0.46</v>
      </c>
    </row>
    <row r="2139" spans="3:5" x14ac:dyDescent="0.25">
      <c r="C2139" s="26" t="str">
        <f>IF(Orders!U2139&gt;500,"Yüksək Satış","Aşağı Satış")</f>
        <v>Aşağı Satış</v>
      </c>
      <c r="D2139" s="26" t="str">
        <f>IF(Orders!U2139&gt;500,IF(Orders!E2139="First Class",IF(Orders!W2139=0,"VIP","Special"),"Formal"),"Normal")</f>
        <v>Normal</v>
      </c>
      <c r="E2139" s="26" cm="1">
        <f t="array" ref="E2139">_xlfn.IFS(Orders!W2139=0,"Endirim Yoxdur",SUMIFS(Orders!$V:$V,Orders!$T:$T,Orders!T2139)&gt;10,ROUND(Orders!W2139*1.15,2),SUMIFS(Orders!$V:$V,Orders!$T:$T,Orders!T2139)&lt;=10,"Endirim Yoxdur")</f>
        <v>0.23</v>
      </c>
    </row>
    <row r="2140" spans="3:5" x14ac:dyDescent="0.25">
      <c r="C2140" s="26" t="str">
        <f>IF(Orders!U2140&gt;500,"Yüksək Satış","Aşağı Satış")</f>
        <v>Aşağı Satış</v>
      </c>
      <c r="D2140" s="26" t="str">
        <f>IF(Orders!U2140&gt;500,IF(Orders!E2140="First Class",IF(Orders!W2140=0,"VIP","Special"),"Formal"),"Normal")</f>
        <v>Normal</v>
      </c>
      <c r="E2140" s="26" cm="1">
        <f t="array" ref="E2140">_xlfn.IFS(Orders!W2140=0,"Endirim Yoxdur",SUMIFS(Orders!$V:$V,Orders!$T:$T,Orders!T2140)&gt;10,ROUND(Orders!W2140*1.15,2),SUMIFS(Orders!$V:$V,Orders!$T:$T,Orders!T2140)&lt;=10,"Endirim Yoxdur")</f>
        <v>0.69</v>
      </c>
    </row>
    <row r="2141" spans="3:5" x14ac:dyDescent="0.25">
      <c r="C2141" s="26" t="str">
        <f>IF(Orders!U2141&gt;500,"Yüksək Satış","Aşağı Satış")</f>
        <v>Aşağı Satış</v>
      </c>
      <c r="D2141" s="26" t="str">
        <f>IF(Orders!U2141&gt;500,IF(Orders!E2141="First Class",IF(Orders!W2141=0,"VIP","Special"),"Formal"),"Normal")</f>
        <v>Normal</v>
      </c>
      <c r="E2141" s="26" cm="1">
        <f t="array" ref="E2141">_xlfn.IFS(Orders!W2141=0,"Endirim Yoxdur",SUMIFS(Orders!$V:$V,Orders!$T:$T,Orders!T2141)&gt;10,ROUND(Orders!W2141*1.15,2),SUMIFS(Orders!$V:$V,Orders!$T:$T,Orders!T2141)&lt;=10,"Endirim Yoxdur")</f>
        <v>0.23</v>
      </c>
    </row>
    <row r="2142" spans="3:5" x14ac:dyDescent="0.25">
      <c r="C2142" s="26" t="str">
        <f>IF(Orders!U2142&gt;500,"Yüksək Satış","Aşağı Satış")</f>
        <v>Aşağı Satış</v>
      </c>
      <c r="D2142" s="26" t="str">
        <f>IF(Orders!U2142&gt;500,IF(Orders!E2142="First Class",IF(Orders!W2142=0,"VIP","Special"),"Formal"),"Normal")</f>
        <v>Normal</v>
      </c>
      <c r="E2142" s="26" cm="1">
        <f t="array" ref="E2142">_xlfn.IFS(Orders!W2142=0,"Endirim Yoxdur",SUMIFS(Orders!$V:$V,Orders!$T:$T,Orders!T2142)&gt;10,ROUND(Orders!W2142*1.15,2),SUMIFS(Orders!$V:$V,Orders!$T:$T,Orders!T2142)&lt;=10,"Endirim Yoxdur")</f>
        <v>0.23</v>
      </c>
    </row>
    <row r="2143" spans="3:5" x14ac:dyDescent="0.25">
      <c r="C2143" s="26" t="str">
        <f>IF(Orders!U2143&gt;500,"Yüksək Satış","Aşağı Satış")</f>
        <v>Aşağı Satış</v>
      </c>
      <c r="D2143" s="26" t="str">
        <f>IF(Orders!U2143&gt;500,IF(Orders!E2143="First Class",IF(Orders!W2143=0,"VIP","Special"),"Formal"),"Normal")</f>
        <v>Normal</v>
      </c>
      <c r="E2143" s="26" cm="1">
        <f t="array" ref="E2143">_xlfn.IFS(Orders!W2143=0,"Endirim Yoxdur",SUMIFS(Orders!$V:$V,Orders!$T:$T,Orders!T2143)&gt;10,ROUND(Orders!W2143*1.15,2),SUMIFS(Orders!$V:$V,Orders!$T:$T,Orders!T2143)&lt;=10,"Endirim Yoxdur")</f>
        <v>0.23</v>
      </c>
    </row>
    <row r="2144" spans="3:5" x14ac:dyDescent="0.25">
      <c r="C2144" s="26" t="str">
        <f>IF(Orders!U2144&gt;500,"Yüksək Satış","Aşağı Satış")</f>
        <v>Aşağı Satış</v>
      </c>
      <c r="D2144" s="26" t="str">
        <f>IF(Orders!U2144&gt;500,IF(Orders!E2144="First Class",IF(Orders!W2144=0,"VIP","Special"),"Formal"),"Normal")</f>
        <v>Normal</v>
      </c>
      <c r="E2144" s="26" cm="1">
        <f t="array" ref="E2144">_xlfn.IFS(Orders!W2144=0,"Endirim Yoxdur",SUMIFS(Orders!$V:$V,Orders!$T:$T,Orders!T2144)&gt;10,ROUND(Orders!W2144*1.15,2),SUMIFS(Orders!$V:$V,Orders!$T:$T,Orders!T2144)&lt;=10,"Endirim Yoxdur")</f>
        <v>0.23</v>
      </c>
    </row>
    <row r="2145" spans="3:5" x14ac:dyDescent="0.25">
      <c r="C2145" s="26" t="str">
        <f>IF(Orders!U2145&gt;500,"Yüksək Satış","Aşağı Satış")</f>
        <v>Aşağı Satış</v>
      </c>
      <c r="D2145" s="26" t="str">
        <f>IF(Orders!U2145&gt;500,IF(Orders!E2145="First Class",IF(Orders!W2145=0,"VIP","Special"),"Formal"),"Normal")</f>
        <v>Normal</v>
      </c>
      <c r="E2145" s="26" cm="1">
        <f t="array" ref="E2145">_xlfn.IFS(Orders!W2145=0,"Endirim Yoxdur",SUMIFS(Orders!$V:$V,Orders!$T:$T,Orders!T2145)&gt;10,ROUND(Orders!W2145*1.15,2),SUMIFS(Orders!$V:$V,Orders!$T:$T,Orders!T2145)&lt;=10,"Endirim Yoxdur")</f>
        <v>0.23</v>
      </c>
    </row>
    <row r="2146" spans="3:5" x14ac:dyDescent="0.25">
      <c r="C2146" s="26" t="str">
        <f>IF(Orders!U2146&gt;500,"Yüksək Satış","Aşağı Satış")</f>
        <v>Aşağı Satış</v>
      </c>
      <c r="D2146" s="26" t="str">
        <f>IF(Orders!U2146&gt;500,IF(Orders!E2146="First Class",IF(Orders!W2146=0,"VIP","Special"),"Formal"),"Normal")</f>
        <v>Normal</v>
      </c>
      <c r="E2146" s="26" cm="1">
        <f t="array" ref="E2146">_xlfn.IFS(Orders!W2146=0,"Endirim Yoxdur",SUMIFS(Orders!$V:$V,Orders!$T:$T,Orders!T2146)&gt;10,ROUND(Orders!W2146*1.15,2),SUMIFS(Orders!$V:$V,Orders!$T:$T,Orders!T2146)&lt;=10,"Endirim Yoxdur")</f>
        <v>0.81</v>
      </c>
    </row>
    <row r="2147" spans="3:5" x14ac:dyDescent="0.25">
      <c r="C2147" s="26" t="str">
        <f>IF(Orders!U2147&gt;500,"Yüksək Satış","Aşağı Satış")</f>
        <v>Aşağı Satış</v>
      </c>
      <c r="D2147" s="26" t="str">
        <f>IF(Orders!U2147&gt;500,IF(Orders!E2147="First Class",IF(Orders!W2147=0,"VIP","Special"),"Formal"),"Normal")</f>
        <v>Normal</v>
      </c>
      <c r="E2147" s="26" cm="1">
        <f t="array" ref="E2147">_xlfn.IFS(Orders!W2147=0,"Endirim Yoxdur",SUMIFS(Orders!$V:$V,Orders!$T:$T,Orders!T2147)&gt;10,ROUND(Orders!W2147*1.15,2),SUMIFS(Orders!$V:$V,Orders!$T:$T,Orders!T2147)&lt;=10,"Endirim Yoxdur")</f>
        <v>0.81</v>
      </c>
    </row>
    <row r="2148" spans="3:5" x14ac:dyDescent="0.25">
      <c r="C2148" s="26" t="str">
        <f>IF(Orders!U2148&gt;500,"Yüksək Satış","Aşağı Satış")</f>
        <v>Aşağı Satış</v>
      </c>
      <c r="D2148" s="26" t="str">
        <f>IF(Orders!U2148&gt;500,IF(Orders!E2148="First Class",IF(Orders!W2148=0,"VIP","Special"),"Formal"),"Normal")</f>
        <v>Normal</v>
      </c>
      <c r="E2148" s="26" cm="1">
        <f t="array" ref="E2148">_xlfn.IFS(Orders!W2148=0,"Endirim Yoxdur",SUMIFS(Orders!$V:$V,Orders!$T:$T,Orders!T2148)&gt;10,ROUND(Orders!W2148*1.15,2),SUMIFS(Orders!$V:$V,Orders!$T:$T,Orders!T2148)&lt;=10,"Endirim Yoxdur")</f>
        <v>0.23</v>
      </c>
    </row>
    <row r="2149" spans="3:5" x14ac:dyDescent="0.25">
      <c r="C2149" s="26" t="str">
        <f>IF(Orders!U2149&gt;500,"Yüksək Satış","Aşağı Satış")</f>
        <v>Aşağı Satış</v>
      </c>
      <c r="D2149" s="26" t="str">
        <f>IF(Orders!U2149&gt;500,IF(Orders!E2149="First Class",IF(Orders!W2149=0,"VIP","Special"),"Formal"),"Normal")</f>
        <v>Normal</v>
      </c>
      <c r="E2149" s="26" cm="1">
        <f t="array" ref="E2149">_xlfn.IFS(Orders!W2149=0,"Endirim Yoxdur",SUMIFS(Orders!$V:$V,Orders!$T:$T,Orders!T2149)&gt;10,ROUND(Orders!W2149*1.15,2),SUMIFS(Orders!$V:$V,Orders!$T:$T,Orders!T2149)&lt;=10,"Endirim Yoxdur")</f>
        <v>0.23</v>
      </c>
    </row>
    <row r="2150" spans="3:5" x14ac:dyDescent="0.25">
      <c r="C2150" s="26" t="str">
        <f>IF(Orders!U2150&gt;500,"Yüksək Satış","Aşağı Satış")</f>
        <v>Yüksək Satış</v>
      </c>
      <c r="D2150" s="26" t="str">
        <f>IF(Orders!U2150&gt;500,IF(Orders!E2150="First Class",IF(Orders!W2150=0,"VIP","Special"),"Formal"),"Normal")</f>
        <v>Formal</v>
      </c>
      <c r="E2150" s="26" t="str" cm="1">
        <f t="array" ref="E2150">_xlfn.IFS(Orders!W2150=0,"Endirim Yoxdur",SUMIFS(Orders!$V:$V,Orders!$T:$T,Orders!T2150)&gt;10,ROUND(Orders!W2150*1.15,2),SUMIFS(Orders!$V:$V,Orders!$T:$T,Orders!T2150)&lt;=10,"Endirim Yoxdur")</f>
        <v>Endirim Yoxdur</v>
      </c>
    </row>
    <row r="2151" spans="3:5" x14ac:dyDescent="0.25">
      <c r="C2151" s="26" t="str">
        <f>IF(Orders!U2151&gt;500,"Yüksək Satış","Aşağı Satış")</f>
        <v>Aşağı Satış</v>
      </c>
      <c r="D2151" s="26" t="str">
        <f>IF(Orders!U2151&gt;500,IF(Orders!E2151="First Class",IF(Orders!W2151=0,"VIP","Special"),"Formal"),"Normal")</f>
        <v>Normal</v>
      </c>
      <c r="E2151" s="26" cm="1">
        <f t="array" ref="E2151">_xlfn.IFS(Orders!W2151=0,"Endirim Yoxdur",SUMIFS(Orders!$V:$V,Orders!$T:$T,Orders!T2151)&gt;10,ROUND(Orders!W2151*1.15,2),SUMIFS(Orders!$V:$V,Orders!$T:$T,Orders!T2151)&lt;=10,"Endirim Yoxdur")</f>
        <v>0.46</v>
      </c>
    </row>
    <row r="2152" spans="3:5" x14ac:dyDescent="0.25">
      <c r="C2152" s="26" t="str">
        <f>IF(Orders!U2152&gt;500,"Yüksək Satış","Aşağı Satış")</f>
        <v>Yüksək Satış</v>
      </c>
      <c r="D2152" s="26" t="str">
        <f>IF(Orders!U2152&gt;500,IF(Orders!E2152="First Class",IF(Orders!W2152=0,"VIP","Special"),"Formal"),"Normal")</f>
        <v>Formal</v>
      </c>
      <c r="E2152" s="26" t="str" cm="1">
        <f t="array" ref="E2152">_xlfn.IFS(Orders!W2152=0,"Endirim Yoxdur",SUMIFS(Orders!$V:$V,Orders!$T:$T,Orders!T2152)&gt;10,ROUND(Orders!W2152*1.15,2),SUMIFS(Orders!$V:$V,Orders!$T:$T,Orders!T2152)&lt;=10,"Endirim Yoxdur")</f>
        <v>Endirim Yoxdur</v>
      </c>
    </row>
    <row r="2153" spans="3:5" x14ac:dyDescent="0.25">
      <c r="C2153" s="26" t="str">
        <f>IF(Orders!U2153&gt;500,"Yüksək Satış","Aşağı Satış")</f>
        <v>Aşağı Satış</v>
      </c>
      <c r="D2153" s="26" t="str">
        <f>IF(Orders!U2153&gt;500,IF(Orders!E2153="First Class",IF(Orders!W2153=0,"VIP","Special"),"Formal"),"Normal")</f>
        <v>Normal</v>
      </c>
      <c r="E2153" s="26" cm="1">
        <f t="array" ref="E2153">_xlfn.IFS(Orders!W2153=0,"Endirim Yoxdur",SUMIFS(Orders!$V:$V,Orders!$T:$T,Orders!T2153)&gt;10,ROUND(Orders!W2153*1.15,2),SUMIFS(Orders!$V:$V,Orders!$T:$T,Orders!T2153)&lt;=10,"Endirim Yoxdur")</f>
        <v>0.23</v>
      </c>
    </row>
    <row r="2154" spans="3:5" x14ac:dyDescent="0.25">
      <c r="C2154" s="26" t="str">
        <f>IF(Orders!U2154&gt;500,"Yüksək Satış","Aşağı Satış")</f>
        <v>Aşağı Satış</v>
      </c>
      <c r="D2154" s="26" t="str">
        <f>IF(Orders!U2154&gt;500,IF(Orders!E2154="First Class",IF(Orders!W2154=0,"VIP","Special"),"Formal"),"Normal")</f>
        <v>Normal</v>
      </c>
      <c r="E2154" s="26" cm="1">
        <f t="array" ref="E2154">_xlfn.IFS(Orders!W2154=0,"Endirim Yoxdur",SUMIFS(Orders!$V:$V,Orders!$T:$T,Orders!T2154)&gt;10,ROUND(Orders!W2154*1.15,2),SUMIFS(Orders!$V:$V,Orders!$T:$T,Orders!T2154)&lt;=10,"Endirim Yoxdur")</f>
        <v>0.23</v>
      </c>
    </row>
    <row r="2155" spans="3:5" x14ac:dyDescent="0.25">
      <c r="C2155" s="26" t="str">
        <f>IF(Orders!U2155&gt;500,"Yüksək Satış","Aşağı Satış")</f>
        <v>Aşağı Satış</v>
      </c>
      <c r="D2155" s="26" t="str">
        <f>IF(Orders!U2155&gt;500,IF(Orders!E2155="First Class",IF(Orders!W2155=0,"VIP","Special"),"Formal"),"Normal")</f>
        <v>Normal</v>
      </c>
      <c r="E2155" s="26" t="str" cm="1">
        <f t="array" ref="E2155">_xlfn.IFS(Orders!W2155=0,"Endirim Yoxdur",SUMIFS(Orders!$V:$V,Orders!$T:$T,Orders!T2155)&gt;10,ROUND(Orders!W2155*1.15,2),SUMIFS(Orders!$V:$V,Orders!$T:$T,Orders!T2155)&lt;=10,"Endirim Yoxdur")</f>
        <v>Endirim Yoxdur</v>
      </c>
    </row>
    <row r="2156" spans="3:5" x14ac:dyDescent="0.25">
      <c r="C2156" s="26" t="str">
        <f>IF(Orders!U2156&gt;500,"Yüksək Satış","Aşağı Satış")</f>
        <v>Aşağı Satış</v>
      </c>
      <c r="D2156" s="26" t="str">
        <f>IF(Orders!U2156&gt;500,IF(Orders!E2156="First Class",IF(Orders!W2156=0,"VIP","Special"),"Formal"),"Normal")</f>
        <v>Normal</v>
      </c>
      <c r="E2156" s="26" t="str" cm="1">
        <f t="array" ref="E2156">_xlfn.IFS(Orders!W2156=0,"Endirim Yoxdur",SUMIFS(Orders!$V:$V,Orders!$T:$T,Orders!T2156)&gt;10,ROUND(Orders!W2156*1.15,2),SUMIFS(Orders!$V:$V,Orders!$T:$T,Orders!T2156)&lt;=10,"Endirim Yoxdur")</f>
        <v>Endirim Yoxdur</v>
      </c>
    </row>
    <row r="2157" spans="3:5" x14ac:dyDescent="0.25">
      <c r="C2157" s="26" t="str">
        <f>IF(Orders!U2157&gt;500,"Yüksək Satış","Aşağı Satış")</f>
        <v>Aşağı Satış</v>
      </c>
      <c r="D2157" s="26" t="str">
        <f>IF(Orders!U2157&gt;500,IF(Orders!E2157="First Class",IF(Orders!W2157=0,"VIP","Special"),"Formal"),"Normal")</f>
        <v>Normal</v>
      </c>
      <c r="E2157" s="26" t="str" cm="1">
        <f t="array" ref="E2157">_xlfn.IFS(Orders!W2157=0,"Endirim Yoxdur",SUMIFS(Orders!$V:$V,Orders!$T:$T,Orders!T2157)&gt;10,ROUND(Orders!W2157*1.15,2),SUMIFS(Orders!$V:$V,Orders!$T:$T,Orders!T2157)&lt;=10,"Endirim Yoxdur")</f>
        <v>Endirim Yoxdur</v>
      </c>
    </row>
    <row r="2158" spans="3:5" x14ac:dyDescent="0.25">
      <c r="C2158" s="26" t="str">
        <f>IF(Orders!U2158&gt;500,"Yüksək Satış","Aşağı Satış")</f>
        <v>Yüksək Satış</v>
      </c>
      <c r="D2158" s="26" t="str">
        <f>IF(Orders!U2158&gt;500,IF(Orders!E2158="First Class",IF(Orders!W2158=0,"VIP","Special"),"Formal"),"Normal")</f>
        <v>Formal</v>
      </c>
      <c r="E2158" s="26" t="str" cm="1">
        <f t="array" ref="E2158">_xlfn.IFS(Orders!W2158=0,"Endirim Yoxdur",SUMIFS(Orders!$V:$V,Orders!$T:$T,Orders!T2158)&gt;10,ROUND(Orders!W2158*1.15,2),SUMIFS(Orders!$V:$V,Orders!$T:$T,Orders!T2158)&lt;=10,"Endirim Yoxdur")</f>
        <v>Endirim Yoxdur</v>
      </c>
    </row>
    <row r="2159" spans="3:5" x14ac:dyDescent="0.25">
      <c r="C2159" s="26" t="str">
        <f>IF(Orders!U2159&gt;500,"Yüksək Satış","Aşağı Satış")</f>
        <v>Aşağı Satış</v>
      </c>
      <c r="D2159" s="26" t="str">
        <f>IF(Orders!U2159&gt;500,IF(Orders!E2159="First Class",IF(Orders!W2159=0,"VIP","Special"),"Formal"),"Normal")</f>
        <v>Normal</v>
      </c>
      <c r="E2159" s="26" t="str" cm="1">
        <f t="array" ref="E2159">_xlfn.IFS(Orders!W2159=0,"Endirim Yoxdur",SUMIFS(Orders!$V:$V,Orders!$T:$T,Orders!T2159)&gt;10,ROUND(Orders!W2159*1.15,2),SUMIFS(Orders!$V:$V,Orders!$T:$T,Orders!T2159)&lt;=10,"Endirim Yoxdur")</f>
        <v>Endirim Yoxdur</v>
      </c>
    </row>
    <row r="2160" spans="3:5" x14ac:dyDescent="0.25">
      <c r="C2160" s="26" t="str">
        <f>IF(Orders!U2160&gt;500,"Yüksək Satış","Aşağı Satış")</f>
        <v>Aşağı Satış</v>
      </c>
      <c r="D2160" s="26" t="str">
        <f>IF(Orders!U2160&gt;500,IF(Orders!E2160="First Class",IF(Orders!W2160=0,"VIP","Special"),"Formal"),"Normal")</f>
        <v>Normal</v>
      </c>
      <c r="E2160" s="26" t="str" cm="1">
        <f t="array" ref="E2160">_xlfn.IFS(Orders!W2160=0,"Endirim Yoxdur",SUMIFS(Orders!$V:$V,Orders!$T:$T,Orders!T2160)&gt;10,ROUND(Orders!W2160*1.15,2),SUMIFS(Orders!$V:$V,Orders!$T:$T,Orders!T2160)&lt;=10,"Endirim Yoxdur")</f>
        <v>Endirim Yoxdur</v>
      </c>
    </row>
    <row r="2161" spans="3:5" x14ac:dyDescent="0.25">
      <c r="C2161" s="26" t="str">
        <f>IF(Orders!U2161&gt;500,"Yüksək Satış","Aşağı Satış")</f>
        <v>Aşağı Satış</v>
      </c>
      <c r="D2161" s="26" t="str">
        <f>IF(Orders!U2161&gt;500,IF(Orders!E2161="First Class",IF(Orders!W2161=0,"VIP","Special"),"Formal"),"Normal")</f>
        <v>Normal</v>
      </c>
      <c r="E2161" s="26" t="str" cm="1">
        <f t="array" ref="E2161">_xlfn.IFS(Orders!W2161=0,"Endirim Yoxdur",SUMIFS(Orders!$V:$V,Orders!$T:$T,Orders!T2161)&gt;10,ROUND(Orders!W2161*1.15,2),SUMIFS(Orders!$V:$V,Orders!$T:$T,Orders!T2161)&lt;=10,"Endirim Yoxdur")</f>
        <v>Endirim Yoxdur</v>
      </c>
    </row>
    <row r="2162" spans="3:5" x14ac:dyDescent="0.25">
      <c r="C2162" s="26" t="str">
        <f>IF(Orders!U2162&gt;500,"Yüksək Satış","Aşağı Satış")</f>
        <v>Aşağı Satış</v>
      </c>
      <c r="D2162" s="26" t="str">
        <f>IF(Orders!U2162&gt;500,IF(Orders!E2162="First Class",IF(Orders!W2162=0,"VIP","Special"),"Formal"),"Normal")</f>
        <v>Normal</v>
      </c>
      <c r="E2162" s="26" t="str" cm="1">
        <f t="array" ref="E2162">_xlfn.IFS(Orders!W2162=0,"Endirim Yoxdur",SUMIFS(Orders!$V:$V,Orders!$T:$T,Orders!T2162)&gt;10,ROUND(Orders!W2162*1.15,2),SUMIFS(Orders!$V:$V,Orders!$T:$T,Orders!T2162)&lt;=10,"Endirim Yoxdur")</f>
        <v>Endirim Yoxdur</v>
      </c>
    </row>
    <row r="2163" spans="3:5" x14ac:dyDescent="0.25">
      <c r="C2163" s="26" t="str">
        <f>IF(Orders!U2163&gt;500,"Yüksək Satış","Aşağı Satış")</f>
        <v>Aşağı Satış</v>
      </c>
      <c r="D2163" s="26" t="str">
        <f>IF(Orders!U2163&gt;500,IF(Orders!E2163="First Class",IF(Orders!W2163=0,"VIP","Special"),"Formal"),"Normal")</f>
        <v>Normal</v>
      </c>
      <c r="E2163" s="26" cm="1">
        <f t="array" ref="E2163">_xlfn.IFS(Orders!W2163=0,"Endirim Yoxdur",SUMIFS(Orders!$V:$V,Orders!$T:$T,Orders!T2163)&gt;10,ROUND(Orders!W2163*1.15,2),SUMIFS(Orders!$V:$V,Orders!$T:$T,Orders!T2163)&lt;=10,"Endirim Yoxdur")</f>
        <v>0.23</v>
      </c>
    </row>
    <row r="2164" spans="3:5" x14ac:dyDescent="0.25">
      <c r="C2164" s="26" t="str">
        <f>IF(Orders!U2164&gt;500,"Yüksək Satış","Aşağı Satış")</f>
        <v>Aşağı Satış</v>
      </c>
      <c r="D2164" s="26" t="str">
        <f>IF(Orders!U2164&gt;500,IF(Orders!E2164="First Class",IF(Orders!W2164=0,"VIP","Special"),"Formal"),"Normal")</f>
        <v>Normal</v>
      </c>
      <c r="E2164" s="26" t="str" cm="1">
        <f t="array" ref="E2164">_xlfn.IFS(Orders!W2164=0,"Endirim Yoxdur",SUMIFS(Orders!$V:$V,Orders!$T:$T,Orders!T2164)&gt;10,ROUND(Orders!W2164*1.15,2),SUMIFS(Orders!$V:$V,Orders!$T:$T,Orders!T2164)&lt;=10,"Endirim Yoxdur")</f>
        <v>Endirim Yoxdur</v>
      </c>
    </row>
    <row r="2165" spans="3:5" x14ac:dyDescent="0.25">
      <c r="C2165" s="26" t="str">
        <f>IF(Orders!U2165&gt;500,"Yüksək Satış","Aşağı Satış")</f>
        <v>Aşağı Satış</v>
      </c>
      <c r="D2165" s="26" t="str">
        <f>IF(Orders!U2165&gt;500,IF(Orders!E2165="First Class",IF(Orders!W2165=0,"VIP","Special"),"Formal"),"Normal")</f>
        <v>Normal</v>
      </c>
      <c r="E2165" s="26" t="str" cm="1">
        <f t="array" ref="E2165">_xlfn.IFS(Orders!W2165=0,"Endirim Yoxdur",SUMIFS(Orders!$V:$V,Orders!$T:$T,Orders!T2165)&gt;10,ROUND(Orders!W2165*1.15,2),SUMIFS(Orders!$V:$V,Orders!$T:$T,Orders!T2165)&lt;=10,"Endirim Yoxdur")</f>
        <v>Endirim Yoxdur</v>
      </c>
    </row>
    <row r="2166" spans="3:5" x14ac:dyDescent="0.25">
      <c r="C2166" s="26" t="str">
        <f>IF(Orders!U2166&gt;500,"Yüksək Satış","Aşağı Satış")</f>
        <v>Aşağı Satış</v>
      </c>
      <c r="D2166" s="26" t="str">
        <f>IF(Orders!U2166&gt;500,IF(Orders!E2166="First Class",IF(Orders!W2166=0,"VIP","Special"),"Formal"),"Normal")</f>
        <v>Normal</v>
      </c>
      <c r="E2166" s="26" t="str" cm="1">
        <f t="array" ref="E2166">_xlfn.IFS(Orders!W2166=0,"Endirim Yoxdur",SUMIFS(Orders!$V:$V,Orders!$T:$T,Orders!T2166)&gt;10,ROUND(Orders!W2166*1.15,2),SUMIFS(Orders!$V:$V,Orders!$T:$T,Orders!T2166)&lt;=10,"Endirim Yoxdur")</f>
        <v>Endirim Yoxdur</v>
      </c>
    </row>
    <row r="2167" spans="3:5" x14ac:dyDescent="0.25">
      <c r="C2167" s="26" t="str">
        <f>IF(Orders!U2167&gt;500,"Yüksək Satış","Aşağı Satış")</f>
        <v>Aşağı Satış</v>
      </c>
      <c r="D2167" s="26" t="str">
        <f>IF(Orders!U2167&gt;500,IF(Orders!E2167="First Class",IF(Orders!W2167=0,"VIP","Special"),"Formal"),"Normal")</f>
        <v>Normal</v>
      </c>
      <c r="E2167" s="26" t="str" cm="1">
        <f t="array" ref="E2167">_xlfn.IFS(Orders!W2167=0,"Endirim Yoxdur",SUMIFS(Orders!$V:$V,Orders!$T:$T,Orders!T2167)&gt;10,ROUND(Orders!W2167*1.15,2),SUMIFS(Orders!$V:$V,Orders!$T:$T,Orders!T2167)&lt;=10,"Endirim Yoxdur")</f>
        <v>Endirim Yoxdur</v>
      </c>
    </row>
    <row r="2168" spans="3:5" x14ac:dyDescent="0.25">
      <c r="C2168" s="26" t="str">
        <f>IF(Orders!U2168&gt;500,"Yüksək Satış","Aşağı Satış")</f>
        <v>Yüksək Satış</v>
      </c>
      <c r="D2168" s="26" t="str">
        <f>IF(Orders!U2168&gt;500,IF(Orders!E2168="First Class",IF(Orders!W2168=0,"VIP","Special"),"Formal"),"Normal")</f>
        <v>Formal</v>
      </c>
      <c r="E2168" s="26" t="str" cm="1">
        <f t="array" ref="E2168">_xlfn.IFS(Orders!W2168=0,"Endirim Yoxdur",SUMIFS(Orders!$V:$V,Orders!$T:$T,Orders!T2168)&gt;10,ROUND(Orders!W2168*1.15,2),SUMIFS(Orders!$V:$V,Orders!$T:$T,Orders!T2168)&lt;=10,"Endirim Yoxdur")</f>
        <v>Endirim Yoxdur</v>
      </c>
    </row>
    <row r="2169" spans="3:5" x14ac:dyDescent="0.25">
      <c r="C2169" s="26" t="str">
        <f>IF(Orders!U2169&gt;500,"Yüksək Satış","Aşağı Satış")</f>
        <v>Aşağı Satış</v>
      </c>
      <c r="D2169" s="26" t="str">
        <f>IF(Orders!U2169&gt;500,IF(Orders!E2169="First Class",IF(Orders!W2169=0,"VIP","Special"),"Formal"),"Normal")</f>
        <v>Normal</v>
      </c>
      <c r="E2169" s="26" t="str" cm="1">
        <f t="array" ref="E2169">_xlfn.IFS(Orders!W2169=0,"Endirim Yoxdur",SUMIFS(Orders!$V:$V,Orders!$T:$T,Orders!T2169)&gt;10,ROUND(Orders!W2169*1.15,2),SUMIFS(Orders!$V:$V,Orders!$T:$T,Orders!T2169)&lt;=10,"Endirim Yoxdur")</f>
        <v>Endirim Yoxdur</v>
      </c>
    </row>
    <row r="2170" spans="3:5" x14ac:dyDescent="0.25">
      <c r="C2170" s="26" t="str">
        <f>IF(Orders!U2170&gt;500,"Yüksək Satış","Aşağı Satış")</f>
        <v>Aşağı Satış</v>
      </c>
      <c r="D2170" s="26" t="str">
        <f>IF(Orders!U2170&gt;500,IF(Orders!E2170="First Class",IF(Orders!W2170=0,"VIP","Special"),"Formal"),"Normal")</f>
        <v>Normal</v>
      </c>
      <c r="E2170" s="26" t="str" cm="1">
        <f t="array" ref="E2170">_xlfn.IFS(Orders!W2170=0,"Endirim Yoxdur",SUMIFS(Orders!$V:$V,Orders!$T:$T,Orders!T2170)&gt;10,ROUND(Orders!W2170*1.15,2),SUMIFS(Orders!$V:$V,Orders!$T:$T,Orders!T2170)&lt;=10,"Endirim Yoxdur")</f>
        <v>Endirim Yoxdur</v>
      </c>
    </row>
    <row r="2171" spans="3:5" x14ac:dyDescent="0.25">
      <c r="C2171" s="26" t="str">
        <f>IF(Orders!U2171&gt;500,"Yüksək Satış","Aşağı Satış")</f>
        <v>Aşağı Satış</v>
      </c>
      <c r="D2171" s="26" t="str">
        <f>IF(Orders!U2171&gt;500,IF(Orders!E2171="First Class",IF(Orders!W2171=0,"VIP","Special"),"Formal"),"Normal")</f>
        <v>Normal</v>
      </c>
      <c r="E2171" s="26" t="str" cm="1">
        <f t="array" ref="E2171">_xlfn.IFS(Orders!W2171=0,"Endirim Yoxdur",SUMIFS(Orders!$V:$V,Orders!$T:$T,Orders!T2171)&gt;10,ROUND(Orders!W2171*1.15,2),SUMIFS(Orders!$V:$V,Orders!$T:$T,Orders!T2171)&lt;=10,"Endirim Yoxdur")</f>
        <v>Endirim Yoxdur</v>
      </c>
    </row>
    <row r="2172" spans="3:5" x14ac:dyDescent="0.25">
      <c r="C2172" s="26" t="str">
        <f>IF(Orders!U2172&gt;500,"Yüksək Satış","Aşağı Satış")</f>
        <v>Aşağı Satış</v>
      </c>
      <c r="D2172" s="26" t="str">
        <f>IF(Orders!U2172&gt;500,IF(Orders!E2172="First Class",IF(Orders!W2172=0,"VIP","Special"),"Formal"),"Normal")</f>
        <v>Normal</v>
      </c>
      <c r="E2172" s="26" cm="1">
        <f t="array" ref="E2172">_xlfn.IFS(Orders!W2172=0,"Endirim Yoxdur",SUMIFS(Orders!$V:$V,Orders!$T:$T,Orders!T2172)&gt;10,ROUND(Orders!W2172*1.15,2),SUMIFS(Orders!$V:$V,Orders!$T:$T,Orders!T2172)&lt;=10,"Endirim Yoxdur")</f>
        <v>0.23</v>
      </c>
    </row>
    <row r="2173" spans="3:5" x14ac:dyDescent="0.25">
      <c r="C2173" s="26" t="str">
        <f>IF(Orders!U2173&gt;500,"Yüksək Satış","Aşağı Satış")</f>
        <v>Aşağı Satış</v>
      </c>
      <c r="D2173" s="26" t="str">
        <f>IF(Orders!U2173&gt;500,IF(Orders!E2173="First Class",IF(Orders!W2173=0,"VIP","Special"),"Formal"),"Normal")</f>
        <v>Normal</v>
      </c>
      <c r="E2173" s="26" t="str" cm="1">
        <f t="array" ref="E2173">_xlfn.IFS(Orders!W2173=0,"Endirim Yoxdur",SUMIFS(Orders!$V:$V,Orders!$T:$T,Orders!T2173)&gt;10,ROUND(Orders!W2173*1.15,2),SUMIFS(Orders!$V:$V,Orders!$T:$T,Orders!T2173)&lt;=10,"Endirim Yoxdur")</f>
        <v>Endirim Yoxdur</v>
      </c>
    </row>
    <row r="2174" spans="3:5" x14ac:dyDescent="0.25">
      <c r="C2174" s="26" t="str">
        <f>IF(Orders!U2174&gt;500,"Yüksək Satış","Aşağı Satış")</f>
        <v>Aşağı Satış</v>
      </c>
      <c r="D2174" s="26" t="str">
        <f>IF(Orders!U2174&gt;500,IF(Orders!E2174="First Class",IF(Orders!W2174=0,"VIP","Special"),"Formal"),"Normal")</f>
        <v>Normal</v>
      </c>
      <c r="E2174" s="26" t="str" cm="1">
        <f t="array" ref="E2174">_xlfn.IFS(Orders!W2174=0,"Endirim Yoxdur",SUMIFS(Orders!$V:$V,Orders!$T:$T,Orders!T2174)&gt;10,ROUND(Orders!W2174*1.15,2),SUMIFS(Orders!$V:$V,Orders!$T:$T,Orders!T2174)&lt;=10,"Endirim Yoxdur")</f>
        <v>Endirim Yoxdur</v>
      </c>
    </row>
    <row r="2175" spans="3:5" x14ac:dyDescent="0.25">
      <c r="C2175" s="26" t="str">
        <f>IF(Orders!U2175&gt;500,"Yüksək Satış","Aşağı Satış")</f>
        <v>Aşağı Satış</v>
      </c>
      <c r="D2175" s="26" t="str">
        <f>IF(Orders!U2175&gt;500,IF(Orders!E2175="First Class",IF(Orders!W2175=0,"VIP","Special"),"Formal"),"Normal")</f>
        <v>Normal</v>
      </c>
      <c r="E2175" s="26" cm="1">
        <f t="array" ref="E2175">_xlfn.IFS(Orders!W2175=0,"Endirim Yoxdur",SUMIFS(Orders!$V:$V,Orders!$T:$T,Orders!T2175)&gt;10,ROUND(Orders!W2175*1.15,2),SUMIFS(Orders!$V:$V,Orders!$T:$T,Orders!T2175)&lt;=10,"Endirim Yoxdur")</f>
        <v>0.35</v>
      </c>
    </row>
    <row r="2176" spans="3:5" x14ac:dyDescent="0.25">
      <c r="C2176" s="26" t="str">
        <f>IF(Orders!U2176&gt;500,"Yüksək Satış","Aşağı Satış")</f>
        <v>Aşağı Satış</v>
      </c>
      <c r="D2176" s="26" t="str">
        <f>IF(Orders!U2176&gt;500,IF(Orders!E2176="First Class",IF(Orders!W2176=0,"VIP","Special"),"Formal"),"Normal")</f>
        <v>Normal</v>
      </c>
      <c r="E2176" s="26" cm="1">
        <f t="array" ref="E2176">_xlfn.IFS(Orders!W2176=0,"Endirim Yoxdur",SUMIFS(Orders!$V:$V,Orders!$T:$T,Orders!T2176)&gt;10,ROUND(Orders!W2176*1.15,2),SUMIFS(Orders!$V:$V,Orders!$T:$T,Orders!T2176)&lt;=10,"Endirim Yoxdur")</f>
        <v>0.23</v>
      </c>
    </row>
    <row r="2177" spans="3:5" x14ac:dyDescent="0.25">
      <c r="C2177" s="26" t="str">
        <f>IF(Orders!U2177&gt;500,"Yüksək Satış","Aşağı Satış")</f>
        <v>Aşağı Satış</v>
      </c>
      <c r="D2177" s="26" t="str">
        <f>IF(Orders!U2177&gt;500,IF(Orders!E2177="First Class",IF(Orders!W2177=0,"VIP","Special"),"Formal"),"Normal")</f>
        <v>Normal</v>
      </c>
      <c r="E2177" s="26" cm="1">
        <f t="array" ref="E2177">_xlfn.IFS(Orders!W2177=0,"Endirim Yoxdur",SUMIFS(Orders!$V:$V,Orders!$T:$T,Orders!T2177)&gt;10,ROUND(Orders!W2177*1.15,2),SUMIFS(Orders!$V:$V,Orders!$T:$T,Orders!T2177)&lt;=10,"Endirim Yoxdur")</f>
        <v>0.81</v>
      </c>
    </row>
    <row r="2178" spans="3:5" x14ac:dyDescent="0.25">
      <c r="C2178" s="26" t="str">
        <f>IF(Orders!U2178&gt;500,"Yüksək Satış","Aşağı Satış")</f>
        <v>Yüksək Satış</v>
      </c>
      <c r="D2178" s="26" t="str">
        <f>IF(Orders!U2178&gt;500,IF(Orders!E2178="First Class",IF(Orders!W2178=0,"VIP","Special"),"Formal"),"Normal")</f>
        <v>Formal</v>
      </c>
      <c r="E2178" s="26" t="str" cm="1">
        <f t="array" ref="E2178">_xlfn.IFS(Orders!W2178=0,"Endirim Yoxdur",SUMIFS(Orders!$V:$V,Orders!$T:$T,Orders!T2178)&gt;10,ROUND(Orders!W2178*1.15,2),SUMIFS(Orders!$V:$V,Orders!$T:$T,Orders!T2178)&lt;=10,"Endirim Yoxdur")</f>
        <v>Endirim Yoxdur</v>
      </c>
    </row>
    <row r="2179" spans="3:5" x14ac:dyDescent="0.25">
      <c r="C2179" s="26" t="str">
        <f>IF(Orders!U2179&gt;500,"Yüksək Satış","Aşağı Satış")</f>
        <v>Aşağı Satış</v>
      </c>
      <c r="D2179" s="26" t="str">
        <f>IF(Orders!U2179&gt;500,IF(Orders!E2179="First Class",IF(Orders!W2179=0,"VIP","Special"),"Formal"),"Normal")</f>
        <v>Normal</v>
      </c>
      <c r="E2179" s="26" t="str" cm="1">
        <f t="array" ref="E2179">_xlfn.IFS(Orders!W2179=0,"Endirim Yoxdur",SUMIFS(Orders!$V:$V,Orders!$T:$T,Orders!T2179)&gt;10,ROUND(Orders!W2179*1.15,2),SUMIFS(Orders!$V:$V,Orders!$T:$T,Orders!T2179)&lt;=10,"Endirim Yoxdur")</f>
        <v>Endirim Yoxdur</v>
      </c>
    </row>
    <row r="2180" spans="3:5" x14ac:dyDescent="0.25">
      <c r="C2180" s="26" t="str">
        <f>IF(Orders!U2180&gt;500,"Yüksək Satış","Aşağı Satış")</f>
        <v>Aşağı Satış</v>
      </c>
      <c r="D2180" s="26" t="str">
        <f>IF(Orders!U2180&gt;500,IF(Orders!E2180="First Class",IF(Orders!W2180=0,"VIP","Special"),"Formal"),"Normal")</f>
        <v>Normal</v>
      </c>
      <c r="E2180" s="26" cm="1">
        <f t="array" ref="E2180">_xlfn.IFS(Orders!W2180=0,"Endirim Yoxdur",SUMIFS(Orders!$V:$V,Orders!$T:$T,Orders!T2180)&gt;10,ROUND(Orders!W2180*1.15,2),SUMIFS(Orders!$V:$V,Orders!$T:$T,Orders!T2180)&lt;=10,"Endirim Yoxdur")</f>
        <v>0.23</v>
      </c>
    </row>
    <row r="2181" spans="3:5" x14ac:dyDescent="0.25">
      <c r="C2181" s="26" t="str">
        <f>IF(Orders!U2181&gt;500,"Yüksək Satış","Aşağı Satış")</f>
        <v>Aşağı Satış</v>
      </c>
      <c r="D2181" s="26" t="str">
        <f>IF(Orders!U2181&gt;500,IF(Orders!E2181="First Class",IF(Orders!W2181=0,"VIP","Special"),"Formal"),"Normal")</f>
        <v>Normal</v>
      </c>
      <c r="E2181" s="26" cm="1">
        <f t="array" ref="E2181">_xlfn.IFS(Orders!W2181=0,"Endirim Yoxdur",SUMIFS(Orders!$V:$V,Orders!$T:$T,Orders!T2181)&gt;10,ROUND(Orders!W2181*1.15,2),SUMIFS(Orders!$V:$V,Orders!$T:$T,Orders!T2181)&lt;=10,"Endirim Yoxdur")</f>
        <v>0.23</v>
      </c>
    </row>
    <row r="2182" spans="3:5" x14ac:dyDescent="0.25">
      <c r="C2182" s="26" t="str">
        <f>IF(Orders!U2182&gt;500,"Yüksək Satış","Aşağı Satış")</f>
        <v>Yüksək Satış</v>
      </c>
      <c r="D2182" s="26" t="str">
        <f>IF(Orders!U2182&gt;500,IF(Orders!E2182="First Class",IF(Orders!W2182=0,"VIP","Special"),"Formal"),"Normal")</f>
        <v>Special</v>
      </c>
      <c r="E2182" s="26" cm="1">
        <f t="array" ref="E2182">_xlfn.IFS(Orders!W2182=0,"Endirim Yoxdur",SUMIFS(Orders!$V:$V,Orders!$T:$T,Orders!T2182)&gt;10,ROUND(Orders!W2182*1.15,2),SUMIFS(Orders!$V:$V,Orders!$T:$T,Orders!T2182)&lt;=10,"Endirim Yoxdur")</f>
        <v>0.37</v>
      </c>
    </row>
    <row r="2183" spans="3:5" x14ac:dyDescent="0.25">
      <c r="C2183" s="26" t="str">
        <f>IF(Orders!U2183&gt;500,"Yüksək Satış","Aşağı Satış")</f>
        <v>Aşağı Satış</v>
      </c>
      <c r="D2183" s="26" t="str">
        <f>IF(Orders!U2183&gt;500,IF(Orders!E2183="First Class",IF(Orders!W2183=0,"VIP","Special"),"Formal"),"Normal")</f>
        <v>Normal</v>
      </c>
      <c r="E2183" s="26" cm="1">
        <f t="array" ref="E2183">_xlfn.IFS(Orders!W2183=0,"Endirim Yoxdur",SUMIFS(Orders!$V:$V,Orders!$T:$T,Orders!T2183)&gt;10,ROUND(Orders!W2183*1.15,2),SUMIFS(Orders!$V:$V,Orders!$T:$T,Orders!T2183)&lt;=10,"Endirim Yoxdur")</f>
        <v>0.23</v>
      </c>
    </row>
    <row r="2184" spans="3:5" x14ac:dyDescent="0.25">
      <c r="C2184" s="26" t="str">
        <f>IF(Orders!U2184&gt;500,"Yüksək Satış","Aşağı Satış")</f>
        <v>Aşağı Satış</v>
      </c>
      <c r="D2184" s="26" t="str">
        <f>IF(Orders!U2184&gt;500,IF(Orders!E2184="First Class",IF(Orders!W2184=0,"VIP","Special"),"Formal"),"Normal")</f>
        <v>Normal</v>
      </c>
      <c r="E2184" s="26" t="str" cm="1">
        <f t="array" ref="E2184">_xlfn.IFS(Orders!W2184=0,"Endirim Yoxdur",SUMIFS(Orders!$V:$V,Orders!$T:$T,Orders!T2184)&gt;10,ROUND(Orders!W2184*1.15,2),SUMIFS(Orders!$V:$V,Orders!$T:$T,Orders!T2184)&lt;=10,"Endirim Yoxdur")</f>
        <v>Endirim Yoxdur</v>
      </c>
    </row>
    <row r="2185" spans="3:5" x14ac:dyDescent="0.25">
      <c r="C2185" s="26" t="str">
        <f>IF(Orders!U2185&gt;500,"Yüksək Satış","Aşağı Satış")</f>
        <v>Aşağı Satış</v>
      </c>
      <c r="D2185" s="26" t="str">
        <f>IF(Orders!U2185&gt;500,IF(Orders!E2185="First Class",IF(Orders!W2185=0,"VIP","Special"),"Formal"),"Normal")</f>
        <v>Normal</v>
      </c>
      <c r="E2185" s="26" cm="1">
        <f t="array" ref="E2185">_xlfn.IFS(Orders!W2185=0,"Endirim Yoxdur",SUMIFS(Orders!$V:$V,Orders!$T:$T,Orders!T2185)&gt;10,ROUND(Orders!W2185*1.15,2),SUMIFS(Orders!$V:$V,Orders!$T:$T,Orders!T2185)&lt;=10,"Endirim Yoxdur")</f>
        <v>0.23</v>
      </c>
    </row>
    <row r="2186" spans="3:5" x14ac:dyDescent="0.25">
      <c r="C2186" s="26" t="str">
        <f>IF(Orders!U2186&gt;500,"Yüksək Satış","Aşağı Satış")</f>
        <v>Aşağı Satış</v>
      </c>
      <c r="D2186" s="26" t="str">
        <f>IF(Orders!U2186&gt;500,IF(Orders!E2186="First Class",IF(Orders!W2186=0,"VIP","Special"),"Formal"),"Normal")</f>
        <v>Normal</v>
      </c>
      <c r="E2186" s="26" t="str" cm="1">
        <f t="array" ref="E2186">_xlfn.IFS(Orders!W2186=0,"Endirim Yoxdur",SUMIFS(Orders!$V:$V,Orders!$T:$T,Orders!T2186)&gt;10,ROUND(Orders!W2186*1.15,2),SUMIFS(Orders!$V:$V,Orders!$T:$T,Orders!T2186)&lt;=10,"Endirim Yoxdur")</f>
        <v>Endirim Yoxdur</v>
      </c>
    </row>
    <row r="2187" spans="3:5" x14ac:dyDescent="0.25">
      <c r="C2187" s="26" t="str">
        <f>IF(Orders!U2187&gt;500,"Yüksək Satış","Aşağı Satış")</f>
        <v>Aşağı Satış</v>
      </c>
      <c r="D2187" s="26" t="str">
        <f>IF(Orders!U2187&gt;500,IF(Orders!E2187="First Class",IF(Orders!W2187=0,"VIP","Special"),"Formal"),"Normal")</f>
        <v>Normal</v>
      </c>
      <c r="E2187" s="26" cm="1">
        <f t="array" ref="E2187">_xlfn.IFS(Orders!W2187=0,"Endirim Yoxdur",SUMIFS(Orders!$V:$V,Orders!$T:$T,Orders!T2187)&gt;10,ROUND(Orders!W2187*1.15,2),SUMIFS(Orders!$V:$V,Orders!$T:$T,Orders!T2187)&lt;=10,"Endirim Yoxdur")</f>
        <v>0.23</v>
      </c>
    </row>
    <row r="2188" spans="3:5" x14ac:dyDescent="0.25">
      <c r="C2188" s="26" t="str">
        <f>IF(Orders!U2188&gt;500,"Yüksək Satış","Aşağı Satış")</f>
        <v>Aşağı Satış</v>
      </c>
      <c r="D2188" s="26" t="str">
        <f>IF(Orders!U2188&gt;500,IF(Orders!E2188="First Class",IF(Orders!W2188=0,"VIP","Special"),"Formal"),"Normal")</f>
        <v>Normal</v>
      </c>
      <c r="E2188" s="26" cm="1">
        <f t="array" ref="E2188">_xlfn.IFS(Orders!W2188=0,"Endirim Yoxdur",SUMIFS(Orders!$V:$V,Orders!$T:$T,Orders!T2188)&gt;10,ROUND(Orders!W2188*1.15,2),SUMIFS(Orders!$V:$V,Orders!$T:$T,Orders!T2188)&lt;=10,"Endirim Yoxdur")</f>
        <v>0.23</v>
      </c>
    </row>
    <row r="2189" spans="3:5" x14ac:dyDescent="0.25">
      <c r="C2189" s="26" t="str">
        <f>IF(Orders!U2189&gt;500,"Yüksək Satış","Aşağı Satış")</f>
        <v>Yüksək Satış</v>
      </c>
      <c r="D2189" s="26" t="str">
        <f>IF(Orders!U2189&gt;500,IF(Orders!E2189="First Class",IF(Orders!W2189=0,"VIP","Special"),"Formal"),"Normal")</f>
        <v>Formal</v>
      </c>
      <c r="E2189" s="26" t="str" cm="1">
        <f t="array" ref="E2189">_xlfn.IFS(Orders!W2189=0,"Endirim Yoxdur",SUMIFS(Orders!$V:$V,Orders!$T:$T,Orders!T2189)&gt;10,ROUND(Orders!W2189*1.15,2),SUMIFS(Orders!$V:$V,Orders!$T:$T,Orders!T2189)&lt;=10,"Endirim Yoxdur")</f>
        <v>Endirim Yoxdur</v>
      </c>
    </row>
    <row r="2190" spans="3:5" x14ac:dyDescent="0.25">
      <c r="C2190" s="26" t="str">
        <f>IF(Orders!U2190&gt;500,"Yüksək Satış","Aşağı Satış")</f>
        <v>Aşağı Satış</v>
      </c>
      <c r="D2190" s="26" t="str">
        <f>IF(Orders!U2190&gt;500,IF(Orders!E2190="First Class",IF(Orders!W2190=0,"VIP","Special"),"Formal"),"Normal")</f>
        <v>Normal</v>
      </c>
      <c r="E2190" s="26" t="str" cm="1">
        <f t="array" ref="E2190">_xlfn.IFS(Orders!W2190=0,"Endirim Yoxdur",SUMIFS(Orders!$V:$V,Orders!$T:$T,Orders!T2190)&gt;10,ROUND(Orders!W2190*1.15,2),SUMIFS(Orders!$V:$V,Orders!$T:$T,Orders!T2190)&lt;=10,"Endirim Yoxdur")</f>
        <v>Endirim Yoxdur</v>
      </c>
    </row>
    <row r="2191" spans="3:5" x14ac:dyDescent="0.25">
      <c r="C2191" s="26" t="str">
        <f>IF(Orders!U2191&gt;500,"Yüksək Satış","Aşağı Satış")</f>
        <v>Aşağı Satış</v>
      </c>
      <c r="D2191" s="26" t="str">
        <f>IF(Orders!U2191&gt;500,IF(Orders!E2191="First Class",IF(Orders!W2191=0,"VIP","Special"),"Formal"),"Normal")</f>
        <v>Normal</v>
      </c>
      <c r="E2191" s="26" t="str" cm="1">
        <f t="array" ref="E2191">_xlfn.IFS(Orders!W2191=0,"Endirim Yoxdur",SUMIFS(Orders!$V:$V,Orders!$T:$T,Orders!T2191)&gt;10,ROUND(Orders!W2191*1.15,2),SUMIFS(Orders!$V:$V,Orders!$T:$T,Orders!T2191)&lt;=10,"Endirim Yoxdur")</f>
        <v>Endirim Yoxdur</v>
      </c>
    </row>
    <row r="2192" spans="3:5" x14ac:dyDescent="0.25">
      <c r="C2192" s="26" t="str">
        <f>IF(Orders!U2192&gt;500,"Yüksək Satış","Aşağı Satış")</f>
        <v>Aşağı Satış</v>
      </c>
      <c r="D2192" s="26" t="str">
        <f>IF(Orders!U2192&gt;500,IF(Orders!E2192="First Class",IF(Orders!W2192=0,"VIP","Special"),"Formal"),"Normal")</f>
        <v>Normal</v>
      </c>
      <c r="E2192" s="26" cm="1">
        <f t="array" ref="E2192">_xlfn.IFS(Orders!W2192=0,"Endirim Yoxdur",SUMIFS(Orders!$V:$V,Orders!$T:$T,Orders!T2192)&gt;10,ROUND(Orders!W2192*1.15,2),SUMIFS(Orders!$V:$V,Orders!$T:$T,Orders!T2192)&lt;=10,"Endirim Yoxdur")</f>
        <v>0.12</v>
      </c>
    </row>
    <row r="2193" spans="3:5" x14ac:dyDescent="0.25">
      <c r="C2193" s="26" t="str">
        <f>IF(Orders!U2193&gt;500,"Yüksək Satış","Aşağı Satış")</f>
        <v>Aşağı Satış</v>
      </c>
      <c r="D2193" s="26" t="str">
        <f>IF(Orders!U2193&gt;500,IF(Orders!E2193="First Class",IF(Orders!W2193=0,"VIP","Special"),"Formal"),"Normal")</f>
        <v>Normal</v>
      </c>
      <c r="E2193" s="26" cm="1">
        <f t="array" ref="E2193">_xlfn.IFS(Orders!W2193=0,"Endirim Yoxdur",SUMIFS(Orders!$V:$V,Orders!$T:$T,Orders!T2193)&gt;10,ROUND(Orders!W2193*1.15,2),SUMIFS(Orders!$V:$V,Orders!$T:$T,Orders!T2193)&lt;=10,"Endirim Yoxdur")</f>
        <v>0.35</v>
      </c>
    </row>
    <row r="2194" spans="3:5" x14ac:dyDescent="0.25">
      <c r="C2194" s="26" t="str">
        <f>IF(Orders!U2194&gt;500,"Yüksək Satış","Aşağı Satış")</f>
        <v>Aşağı Satış</v>
      </c>
      <c r="D2194" s="26" t="str">
        <f>IF(Orders!U2194&gt;500,IF(Orders!E2194="First Class",IF(Orders!W2194=0,"VIP","Special"),"Formal"),"Normal")</f>
        <v>Normal</v>
      </c>
      <c r="E2194" s="26" cm="1">
        <f t="array" ref="E2194">_xlfn.IFS(Orders!W2194=0,"Endirim Yoxdur",SUMIFS(Orders!$V:$V,Orders!$T:$T,Orders!T2194)&gt;10,ROUND(Orders!W2194*1.15,2),SUMIFS(Orders!$V:$V,Orders!$T:$T,Orders!T2194)&lt;=10,"Endirim Yoxdur")</f>
        <v>0.69</v>
      </c>
    </row>
    <row r="2195" spans="3:5" x14ac:dyDescent="0.25">
      <c r="C2195" s="26" t="str">
        <f>IF(Orders!U2195&gt;500,"Yüksək Satış","Aşağı Satış")</f>
        <v>Aşağı Satış</v>
      </c>
      <c r="D2195" s="26" t="str">
        <f>IF(Orders!U2195&gt;500,IF(Orders!E2195="First Class",IF(Orders!W2195=0,"VIP","Special"),"Formal"),"Normal")</f>
        <v>Normal</v>
      </c>
      <c r="E2195" s="26" cm="1">
        <f t="array" ref="E2195">_xlfn.IFS(Orders!W2195=0,"Endirim Yoxdur",SUMIFS(Orders!$V:$V,Orders!$T:$T,Orders!T2195)&gt;10,ROUND(Orders!W2195*1.15,2),SUMIFS(Orders!$V:$V,Orders!$T:$T,Orders!T2195)&lt;=10,"Endirim Yoxdur")</f>
        <v>0.23</v>
      </c>
    </row>
    <row r="2196" spans="3:5" x14ac:dyDescent="0.25">
      <c r="C2196" s="26" t="str">
        <f>IF(Orders!U2196&gt;500,"Yüksək Satış","Aşağı Satış")</f>
        <v>Aşağı Satış</v>
      </c>
      <c r="D2196" s="26" t="str">
        <f>IF(Orders!U2196&gt;500,IF(Orders!E2196="First Class",IF(Orders!W2196=0,"VIP","Special"),"Formal"),"Normal")</f>
        <v>Normal</v>
      </c>
      <c r="E2196" s="26" cm="1">
        <f t="array" ref="E2196">_xlfn.IFS(Orders!W2196=0,"Endirim Yoxdur",SUMIFS(Orders!$V:$V,Orders!$T:$T,Orders!T2196)&gt;10,ROUND(Orders!W2196*1.15,2),SUMIFS(Orders!$V:$V,Orders!$T:$T,Orders!T2196)&lt;=10,"Endirim Yoxdur")</f>
        <v>0.92</v>
      </c>
    </row>
    <row r="2197" spans="3:5" x14ac:dyDescent="0.25">
      <c r="C2197" s="26" t="str">
        <f>IF(Orders!U2197&gt;500,"Yüksək Satış","Aşağı Satış")</f>
        <v>Aşağı Satış</v>
      </c>
      <c r="D2197" s="26" t="str">
        <f>IF(Orders!U2197&gt;500,IF(Orders!E2197="First Class",IF(Orders!W2197=0,"VIP","Special"),"Formal"),"Normal")</f>
        <v>Normal</v>
      </c>
      <c r="E2197" s="26" t="str" cm="1">
        <f t="array" ref="E2197">_xlfn.IFS(Orders!W2197=0,"Endirim Yoxdur",SUMIFS(Orders!$V:$V,Orders!$T:$T,Orders!T2197)&gt;10,ROUND(Orders!W2197*1.15,2),SUMIFS(Orders!$V:$V,Orders!$T:$T,Orders!T2197)&lt;=10,"Endirim Yoxdur")</f>
        <v>Endirim Yoxdur</v>
      </c>
    </row>
    <row r="2198" spans="3:5" x14ac:dyDescent="0.25">
      <c r="C2198" s="26" t="str">
        <f>IF(Orders!U2198&gt;500,"Yüksək Satış","Aşağı Satış")</f>
        <v>Aşağı Satış</v>
      </c>
      <c r="D2198" s="26" t="str">
        <f>IF(Orders!U2198&gt;500,IF(Orders!E2198="First Class",IF(Orders!W2198=0,"VIP","Special"),"Formal"),"Normal")</f>
        <v>Normal</v>
      </c>
      <c r="E2198" s="26" cm="1">
        <f t="array" ref="E2198">_xlfn.IFS(Orders!W2198=0,"Endirim Yoxdur",SUMIFS(Orders!$V:$V,Orders!$T:$T,Orders!T2198)&gt;10,ROUND(Orders!W2198*1.15,2),SUMIFS(Orders!$V:$V,Orders!$T:$T,Orders!T2198)&lt;=10,"Endirim Yoxdur")</f>
        <v>0.92</v>
      </c>
    </row>
    <row r="2199" spans="3:5" x14ac:dyDescent="0.25">
      <c r="C2199" s="26" t="str">
        <f>IF(Orders!U2199&gt;500,"Yüksək Satış","Aşağı Satış")</f>
        <v>Aşağı Satış</v>
      </c>
      <c r="D2199" s="26" t="str">
        <f>IF(Orders!U2199&gt;500,IF(Orders!E2199="First Class",IF(Orders!W2199=0,"VIP","Special"),"Formal"),"Normal")</f>
        <v>Normal</v>
      </c>
      <c r="E2199" s="26" cm="1">
        <f t="array" ref="E2199">_xlfn.IFS(Orders!W2199=0,"Endirim Yoxdur",SUMIFS(Orders!$V:$V,Orders!$T:$T,Orders!T2199)&gt;10,ROUND(Orders!W2199*1.15,2),SUMIFS(Orders!$V:$V,Orders!$T:$T,Orders!T2199)&lt;=10,"Endirim Yoxdur")</f>
        <v>0.81</v>
      </c>
    </row>
    <row r="2200" spans="3:5" x14ac:dyDescent="0.25">
      <c r="C2200" s="26" t="str">
        <f>IF(Orders!U2200&gt;500,"Yüksək Satış","Aşağı Satış")</f>
        <v>Aşağı Satış</v>
      </c>
      <c r="D2200" s="26" t="str">
        <f>IF(Orders!U2200&gt;500,IF(Orders!E2200="First Class",IF(Orders!W2200=0,"VIP","Special"),"Formal"),"Normal")</f>
        <v>Normal</v>
      </c>
      <c r="E2200" s="26" t="str" cm="1">
        <f t="array" ref="E2200">_xlfn.IFS(Orders!W2200=0,"Endirim Yoxdur",SUMIFS(Orders!$V:$V,Orders!$T:$T,Orders!T2200)&gt;10,ROUND(Orders!W2200*1.15,2),SUMIFS(Orders!$V:$V,Orders!$T:$T,Orders!T2200)&lt;=10,"Endirim Yoxdur")</f>
        <v>Endirim Yoxdur</v>
      </c>
    </row>
    <row r="2201" spans="3:5" x14ac:dyDescent="0.25">
      <c r="C2201" s="26" t="str">
        <f>IF(Orders!U2201&gt;500,"Yüksək Satış","Aşağı Satış")</f>
        <v>Aşağı Satış</v>
      </c>
      <c r="D2201" s="26" t="str">
        <f>IF(Orders!U2201&gt;500,IF(Orders!E2201="First Class",IF(Orders!W2201=0,"VIP","Special"),"Formal"),"Normal")</f>
        <v>Normal</v>
      </c>
      <c r="E2201" s="26" cm="1">
        <f t="array" ref="E2201">_xlfn.IFS(Orders!W2201=0,"Endirim Yoxdur",SUMIFS(Orders!$V:$V,Orders!$T:$T,Orders!T2201)&gt;10,ROUND(Orders!W2201*1.15,2),SUMIFS(Orders!$V:$V,Orders!$T:$T,Orders!T2201)&lt;=10,"Endirim Yoxdur")</f>
        <v>0.23</v>
      </c>
    </row>
    <row r="2202" spans="3:5" x14ac:dyDescent="0.25">
      <c r="C2202" s="26" t="str">
        <f>IF(Orders!U2202&gt;500,"Yüksək Satış","Aşağı Satış")</f>
        <v>Yüksək Satış</v>
      </c>
      <c r="D2202" s="26" t="str">
        <f>IF(Orders!U2202&gt;500,IF(Orders!E2202="First Class",IF(Orders!W2202=0,"VIP","Special"),"Formal"),"Normal")</f>
        <v>Formal</v>
      </c>
      <c r="E2202" s="26" t="str" cm="1">
        <f t="array" ref="E2202">_xlfn.IFS(Orders!W2202=0,"Endirim Yoxdur",SUMIFS(Orders!$V:$V,Orders!$T:$T,Orders!T2202)&gt;10,ROUND(Orders!W2202*1.15,2),SUMIFS(Orders!$V:$V,Orders!$T:$T,Orders!T2202)&lt;=10,"Endirim Yoxdur")</f>
        <v>Endirim Yoxdur</v>
      </c>
    </row>
    <row r="2203" spans="3:5" x14ac:dyDescent="0.25">
      <c r="C2203" s="26" t="str">
        <f>IF(Orders!U2203&gt;500,"Yüksək Satış","Aşağı Satış")</f>
        <v>Aşağı Satış</v>
      </c>
      <c r="D2203" s="26" t="str">
        <f>IF(Orders!U2203&gt;500,IF(Orders!E2203="First Class",IF(Orders!W2203=0,"VIP","Special"),"Formal"),"Normal")</f>
        <v>Normal</v>
      </c>
      <c r="E2203" s="26" cm="1">
        <f t="array" ref="E2203">_xlfn.IFS(Orders!W2203=0,"Endirim Yoxdur",SUMIFS(Orders!$V:$V,Orders!$T:$T,Orders!T2203)&gt;10,ROUND(Orders!W2203*1.15,2),SUMIFS(Orders!$V:$V,Orders!$T:$T,Orders!T2203)&lt;=10,"Endirim Yoxdur")</f>
        <v>0.23</v>
      </c>
    </row>
    <row r="2204" spans="3:5" x14ac:dyDescent="0.25">
      <c r="C2204" s="26" t="str">
        <f>IF(Orders!U2204&gt;500,"Yüksək Satış","Aşağı Satış")</f>
        <v>Aşağı Satış</v>
      </c>
      <c r="D2204" s="26" t="str">
        <f>IF(Orders!U2204&gt;500,IF(Orders!E2204="First Class",IF(Orders!W2204=0,"VIP","Special"),"Formal"),"Normal")</f>
        <v>Normal</v>
      </c>
      <c r="E2204" s="26" cm="1">
        <f t="array" ref="E2204">_xlfn.IFS(Orders!W2204=0,"Endirim Yoxdur",SUMIFS(Orders!$V:$V,Orders!$T:$T,Orders!T2204)&gt;10,ROUND(Orders!W2204*1.15,2),SUMIFS(Orders!$V:$V,Orders!$T:$T,Orders!T2204)&lt;=10,"Endirim Yoxdur")</f>
        <v>0.23</v>
      </c>
    </row>
    <row r="2205" spans="3:5" x14ac:dyDescent="0.25">
      <c r="C2205" s="26" t="str">
        <f>IF(Orders!U2205&gt;500,"Yüksək Satış","Aşağı Satış")</f>
        <v>Aşağı Satış</v>
      </c>
      <c r="D2205" s="26" t="str">
        <f>IF(Orders!U2205&gt;500,IF(Orders!E2205="First Class",IF(Orders!W2205=0,"VIP","Special"),"Formal"),"Normal")</f>
        <v>Normal</v>
      </c>
      <c r="E2205" s="26" cm="1">
        <f t="array" ref="E2205">_xlfn.IFS(Orders!W2205=0,"Endirim Yoxdur",SUMIFS(Orders!$V:$V,Orders!$T:$T,Orders!T2205)&gt;10,ROUND(Orders!W2205*1.15,2),SUMIFS(Orders!$V:$V,Orders!$T:$T,Orders!T2205)&lt;=10,"Endirim Yoxdur")</f>
        <v>0.23</v>
      </c>
    </row>
    <row r="2206" spans="3:5" x14ac:dyDescent="0.25">
      <c r="C2206" s="26" t="str">
        <f>IF(Orders!U2206&gt;500,"Yüksək Satış","Aşağı Satış")</f>
        <v>Aşağı Satış</v>
      </c>
      <c r="D2206" s="26" t="str">
        <f>IF(Orders!U2206&gt;500,IF(Orders!E2206="First Class",IF(Orders!W2206=0,"VIP","Special"),"Formal"),"Normal")</f>
        <v>Normal</v>
      </c>
      <c r="E2206" s="26" t="str" cm="1">
        <f t="array" ref="E2206">_xlfn.IFS(Orders!W2206=0,"Endirim Yoxdur",SUMIFS(Orders!$V:$V,Orders!$T:$T,Orders!T2206)&gt;10,ROUND(Orders!W2206*1.15,2),SUMIFS(Orders!$V:$V,Orders!$T:$T,Orders!T2206)&lt;=10,"Endirim Yoxdur")</f>
        <v>Endirim Yoxdur</v>
      </c>
    </row>
    <row r="2207" spans="3:5" x14ac:dyDescent="0.25">
      <c r="C2207" s="26" t="str">
        <f>IF(Orders!U2207&gt;500,"Yüksək Satış","Aşağı Satış")</f>
        <v>Aşağı Satış</v>
      </c>
      <c r="D2207" s="26" t="str">
        <f>IF(Orders!U2207&gt;500,IF(Orders!E2207="First Class",IF(Orders!W2207=0,"VIP","Special"),"Formal"),"Normal")</f>
        <v>Normal</v>
      </c>
      <c r="E2207" s="26" t="str" cm="1">
        <f t="array" ref="E2207">_xlfn.IFS(Orders!W2207=0,"Endirim Yoxdur",SUMIFS(Orders!$V:$V,Orders!$T:$T,Orders!T2207)&gt;10,ROUND(Orders!W2207*1.15,2),SUMIFS(Orders!$V:$V,Orders!$T:$T,Orders!T2207)&lt;=10,"Endirim Yoxdur")</f>
        <v>Endirim Yoxdur</v>
      </c>
    </row>
    <row r="2208" spans="3:5" x14ac:dyDescent="0.25">
      <c r="C2208" s="26" t="str">
        <f>IF(Orders!U2208&gt;500,"Yüksək Satış","Aşağı Satış")</f>
        <v>Aşağı Satış</v>
      </c>
      <c r="D2208" s="26" t="str">
        <f>IF(Orders!U2208&gt;500,IF(Orders!E2208="First Class",IF(Orders!W2208=0,"VIP","Special"),"Formal"),"Normal")</f>
        <v>Normal</v>
      </c>
      <c r="E2208" s="26" t="str" cm="1">
        <f t="array" ref="E2208">_xlfn.IFS(Orders!W2208=0,"Endirim Yoxdur",SUMIFS(Orders!$V:$V,Orders!$T:$T,Orders!T2208)&gt;10,ROUND(Orders!W2208*1.15,2),SUMIFS(Orders!$V:$V,Orders!$T:$T,Orders!T2208)&lt;=10,"Endirim Yoxdur")</f>
        <v>Endirim Yoxdur</v>
      </c>
    </row>
    <row r="2209" spans="3:5" x14ac:dyDescent="0.25">
      <c r="C2209" s="26" t="str">
        <f>IF(Orders!U2209&gt;500,"Yüksək Satış","Aşağı Satış")</f>
        <v>Yüksək Satış</v>
      </c>
      <c r="D2209" s="26" t="str">
        <f>IF(Orders!U2209&gt;500,IF(Orders!E2209="First Class",IF(Orders!W2209=0,"VIP","Special"),"Formal"),"Normal")</f>
        <v>Formal</v>
      </c>
      <c r="E2209" s="26" cm="1">
        <f t="array" ref="E2209">_xlfn.IFS(Orders!W2209=0,"Endirim Yoxdur",SUMIFS(Orders!$V:$V,Orders!$T:$T,Orders!T2209)&gt;10,ROUND(Orders!W2209*1.15,2),SUMIFS(Orders!$V:$V,Orders!$T:$T,Orders!T2209)&lt;=10,"Endirim Yoxdur")</f>
        <v>0.23</v>
      </c>
    </row>
    <row r="2210" spans="3:5" x14ac:dyDescent="0.25">
      <c r="C2210" s="26" t="str">
        <f>IF(Orders!U2210&gt;500,"Yüksək Satış","Aşağı Satış")</f>
        <v>Aşağı Satış</v>
      </c>
      <c r="D2210" s="26" t="str">
        <f>IF(Orders!U2210&gt;500,IF(Orders!E2210="First Class",IF(Orders!W2210=0,"VIP","Special"),"Formal"),"Normal")</f>
        <v>Normal</v>
      </c>
      <c r="E2210" s="26" t="str" cm="1">
        <f t="array" ref="E2210">_xlfn.IFS(Orders!W2210=0,"Endirim Yoxdur",SUMIFS(Orders!$V:$V,Orders!$T:$T,Orders!T2210)&gt;10,ROUND(Orders!W2210*1.15,2),SUMIFS(Orders!$V:$V,Orders!$T:$T,Orders!T2210)&lt;=10,"Endirim Yoxdur")</f>
        <v>Endirim Yoxdur</v>
      </c>
    </row>
    <row r="2211" spans="3:5" x14ac:dyDescent="0.25">
      <c r="C2211" s="26" t="str">
        <f>IF(Orders!U2211&gt;500,"Yüksək Satış","Aşağı Satış")</f>
        <v>Aşağı Satış</v>
      </c>
      <c r="D2211" s="26" t="str">
        <f>IF(Orders!U2211&gt;500,IF(Orders!E2211="First Class",IF(Orders!W2211=0,"VIP","Special"),"Formal"),"Normal")</f>
        <v>Normal</v>
      </c>
      <c r="E2211" s="26" t="str" cm="1">
        <f t="array" ref="E2211">_xlfn.IFS(Orders!W2211=0,"Endirim Yoxdur",SUMIFS(Orders!$V:$V,Orders!$T:$T,Orders!T2211)&gt;10,ROUND(Orders!W2211*1.15,2),SUMIFS(Orders!$V:$V,Orders!$T:$T,Orders!T2211)&lt;=10,"Endirim Yoxdur")</f>
        <v>Endirim Yoxdur</v>
      </c>
    </row>
    <row r="2212" spans="3:5" x14ac:dyDescent="0.25">
      <c r="C2212" s="26" t="str">
        <f>IF(Orders!U2212&gt;500,"Yüksək Satış","Aşağı Satış")</f>
        <v>Aşağı Satış</v>
      </c>
      <c r="D2212" s="26" t="str">
        <f>IF(Orders!U2212&gt;500,IF(Orders!E2212="First Class",IF(Orders!W2212=0,"VIP","Special"),"Formal"),"Normal")</f>
        <v>Normal</v>
      </c>
      <c r="E2212" s="26" t="str" cm="1">
        <f t="array" ref="E2212">_xlfn.IFS(Orders!W2212=0,"Endirim Yoxdur",SUMIFS(Orders!$V:$V,Orders!$T:$T,Orders!T2212)&gt;10,ROUND(Orders!W2212*1.15,2),SUMIFS(Orders!$V:$V,Orders!$T:$T,Orders!T2212)&lt;=10,"Endirim Yoxdur")</f>
        <v>Endirim Yoxdur</v>
      </c>
    </row>
    <row r="2213" spans="3:5" x14ac:dyDescent="0.25">
      <c r="C2213" s="26" t="str">
        <f>IF(Orders!U2213&gt;500,"Yüksək Satış","Aşağı Satış")</f>
        <v>Yüksək Satış</v>
      </c>
      <c r="D2213" s="26" t="str">
        <f>IF(Orders!U2213&gt;500,IF(Orders!E2213="First Class",IF(Orders!W2213=0,"VIP","Special"),"Formal"),"Normal")</f>
        <v>VIP</v>
      </c>
      <c r="E2213" s="26" t="str" cm="1">
        <f t="array" ref="E2213">_xlfn.IFS(Orders!W2213=0,"Endirim Yoxdur",SUMIFS(Orders!$V:$V,Orders!$T:$T,Orders!T2213)&gt;10,ROUND(Orders!W2213*1.15,2),SUMIFS(Orders!$V:$V,Orders!$T:$T,Orders!T2213)&lt;=10,"Endirim Yoxdur")</f>
        <v>Endirim Yoxdur</v>
      </c>
    </row>
    <row r="2214" spans="3:5" x14ac:dyDescent="0.25">
      <c r="C2214" s="26" t="str">
        <f>IF(Orders!U2214&gt;500,"Yüksək Satış","Aşağı Satış")</f>
        <v>Yüksək Satış</v>
      </c>
      <c r="D2214" s="26" t="str">
        <f>IF(Orders!U2214&gt;500,IF(Orders!E2214="First Class",IF(Orders!W2214=0,"VIP","Special"),"Formal"),"Normal")</f>
        <v>Formal</v>
      </c>
      <c r="E2214" s="26" t="str" cm="1">
        <f t="array" ref="E2214">_xlfn.IFS(Orders!W2214=0,"Endirim Yoxdur",SUMIFS(Orders!$V:$V,Orders!$T:$T,Orders!T2214)&gt;10,ROUND(Orders!W2214*1.15,2),SUMIFS(Orders!$V:$V,Orders!$T:$T,Orders!T2214)&lt;=10,"Endirim Yoxdur")</f>
        <v>Endirim Yoxdur</v>
      </c>
    </row>
    <row r="2215" spans="3:5" x14ac:dyDescent="0.25">
      <c r="C2215" s="26" t="str">
        <f>IF(Orders!U2215&gt;500,"Yüksək Satış","Aşağı Satış")</f>
        <v>Yüksək Satış</v>
      </c>
      <c r="D2215" s="26" t="str">
        <f>IF(Orders!U2215&gt;500,IF(Orders!E2215="First Class",IF(Orders!W2215=0,"VIP","Special"),"Formal"),"Normal")</f>
        <v>Formal</v>
      </c>
      <c r="E2215" s="26" t="str" cm="1">
        <f t="array" ref="E2215">_xlfn.IFS(Orders!W2215=0,"Endirim Yoxdur",SUMIFS(Orders!$V:$V,Orders!$T:$T,Orders!T2215)&gt;10,ROUND(Orders!W2215*1.15,2),SUMIFS(Orders!$V:$V,Orders!$T:$T,Orders!T2215)&lt;=10,"Endirim Yoxdur")</f>
        <v>Endirim Yoxdur</v>
      </c>
    </row>
    <row r="2216" spans="3:5" x14ac:dyDescent="0.25">
      <c r="C2216" s="26" t="str">
        <f>IF(Orders!U2216&gt;500,"Yüksək Satış","Aşağı Satış")</f>
        <v>Aşağı Satış</v>
      </c>
      <c r="D2216" s="26" t="str">
        <f>IF(Orders!U2216&gt;500,IF(Orders!E2216="First Class",IF(Orders!W2216=0,"VIP","Special"),"Formal"),"Normal")</f>
        <v>Normal</v>
      </c>
      <c r="E2216" s="26" t="str" cm="1">
        <f t="array" ref="E2216">_xlfn.IFS(Orders!W2216=0,"Endirim Yoxdur",SUMIFS(Orders!$V:$V,Orders!$T:$T,Orders!T2216)&gt;10,ROUND(Orders!W2216*1.15,2),SUMIFS(Orders!$V:$V,Orders!$T:$T,Orders!T2216)&lt;=10,"Endirim Yoxdur")</f>
        <v>Endirim Yoxdur</v>
      </c>
    </row>
    <row r="2217" spans="3:5" x14ac:dyDescent="0.25">
      <c r="C2217" s="26" t="str">
        <f>IF(Orders!U2217&gt;500,"Yüksək Satış","Aşağı Satış")</f>
        <v>Aşağı Satış</v>
      </c>
      <c r="D2217" s="26" t="str">
        <f>IF(Orders!U2217&gt;500,IF(Orders!E2217="First Class",IF(Orders!W2217=0,"VIP","Special"),"Formal"),"Normal")</f>
        <v>Normal</v>
      </c>
      <c r="E2217" s="26" cm="1">
        <f t="array" ref="E2217">_xlfn.IFS(Orders!W2217=0,"Endirim Yoxdur",SUMIFS(Orders!$V:$V,Orders!$T:$T,Orders!T2217)&gt;10,ROUND(Orders!W2217*1.15,2),SUMIFS(Orders!$V:$V,Orders!$T:$T,Orders!T2217)&lt;=10,"Endirim Yoxdur")</f>
        <v>0.23</v>
      </c>
    </row>
    <row r="2218" spans="3:5" x14ac:dyDescent="0.25">
      <c r="C2218" s="26" t="str">
        <f>IF(Orders!U2218&gt;500,"Yüksək Satış","Aşağı Satış")</f>
        <v>Aşağı Satış</v>
      </c>
      <c r="D2218" s="26" t="str">
        <f>IF(Orders!U2218&gt;500,IF(Orders!E2218="First Class",IF(Orders!W2218=0,"VIP","Special"),"Formal"),"Normal")</f>
        <v>Normal</v>
      </c>
      <c r="E2218" s="26" t="str" cm="1">
        <f t="array" ref="E2218">_xlfn.IFS(Orders!W2218=0,"Endirim Yoxdur",SUMIFS(Orders!$V:$V,Orders!$T:$T,Orders!T2218)&gt;10,ROUND(Orders!W2218*1.15,2),SUMIFS(Orders!$V:$V,Orders!$T:$T,Orders!T2218)&lt;=10,"Endirim Yoxdur")</f>
        <v>Endirim Yoxdur</v>
      </c>
    </row>
    <row r="2219" spans="3:5" x14ac:dyDescent="0.25">
      <c r="C2219" s="26" t="str">
        <f>IF(Orders!U2219&gt;500,"Yüksək Satış","Aşağı Satış")</f>
        <v>Aşağı Satış</v>
      </c>
      <c r="D2219" s="26" t="str">
        <f>IF(Orders!U2219&gt;500,IF(Orders!E2219="First Class",IF(Orders!W2219=0,"VIP","Special"),"Formal"),"Normal")</f>
        <v>Normal</v>
      </c>
      <c r="E2219" s="26" cm="1">
        <f t="array" ref="E2219">_xlfn.IFS(Orders!W2219=0,"Endirim Yoxdur",SUMIFS(Orders!$V:$V,Orders!$T:$T,Orders!T2219)&gt;10,ROUND(Orders!W2219*1.15,2),SUMIFS(Orders!$V:$V,Orders!$T:$T,Orders!T2219)&lt;=10,"Endirim Yoxdur")</f>
        <v>0.92</v>
      </c>
    </row>
    <row r="2220" spans="3:5" x14ac:dyDescent="0.25">
      <c r="C2220" s="26" t="str">
        <f>IF(Orders!U2220&gt;500,"Yüksək Satış","Aşağı Satış")</f>
        <v>Aşağı Satış</v>
      </c>
      <c r="D2220" s="26" t="str">
        <f>IF(Orders!U2220&gt;500,IF(Orders!E2220="First Class",IF(Orders!W2220=0,"VIP","Special"),"Formal"),"Normal")</f>
        <v>Normal</v>
      </c>
      <c r="E2220" s="26" t="str" cm="1">
        <f t="array" ref="E2220">_xlfn.IFS(Orders!W2220=0,"Endirim Yoxdur",SUMIFS(Orders!$V:$V,Orders!$T:$T,Orders!T2220)&gt;10,ROUND(Orders!W2220*1.15,2),SUMIFS(Orders!$V:$V,Orders!$T:$T,Orders!T2220)&lt;=10,"Endirim Yoxdur")</f>
        <v>Endirim Yoxdur</v>
      </c>
    </row>
    <row r="2221" spans="3:5" x14ac:dyDescent="0.25">
      <c r="C2221" s="26" t="str">
        <f>IF(Orders!U2221&gt;500,"Yüksək Satış","Aşağı Satış")</f>
        <v>Yüksək Satış</v>
      </c>
      <c r="D2221" s="26" t="str">
        <f>IF(Orders!U2221&gt;500,IF(Orders!E2221="First Class",IF(Orders!W2221=0,"VIP","Special"),"Formal"),"Normal")</f>
        <v>Formal</v>
      </c>
      <c r="E2221" s="26" t="str" cm="1">
        <f t="array" ref="E2221">_xlfn.IFS(Orders!W2221=0,"Endirim Yoxdur",SUMIFS(Orders!$V:$V,Orders!$T:$T,Orders!T2221)&gt;10,ROUND(Orders!W2221*1.15,2),SUMIFS(Orders!$V:$V,Orders!$T:$T,Orders!T2221)&lt;=10,"Endirim Yoxdur")</f>
        <v>Endirim Yoxdur</v>
      </c>
    </row>
    <row r="2222" spans="3:5" x14ac:dyDescent="0.25">
      <c r="C2222" s="26" t="str">
        <f>IF(Orders!U2222&gt;500,"Yüksək Satış","Aşağı Satış")</f>
        <v>Aşağı Satış</v>
      </c>
      <c r="D2222" s="26" t="str">
        <f>IF(Orders!U2222&gt;500,IF(Orders!E2222="First Class",IF(Orders!W2222=0,"VIP","Special"),"Formal"),"Normal")</f>
        <v>Normal</v>
      </c>
      <c r="E2222" s="26" cm="1">
        <f t="array" ref="E2222">_xlfn.IFS(Orders!W2222=0,"Endirim Yoxdur",SUMIFS(Orders!$V:$V,Orders!$T:$T,Orders!T2222)&gt;10,ROUND(Orders!W2222*1.15,2),SUMIFS(Orders!$V:$V,Orders!$T:$T,Orders!T2222)&lt;=10,"Endirim Yoxdur")</f>
        <v>0.23</v>
      </c>
    </row>
    <row r="2223" spans="3:5" x14ac:dyDescent="0.25">
      <c r="C2223" s="26" t="str">
        <f>IF(Orders!U2223&gt;500,"Yüksək Satış","Aşağı Satış")</f>
        <v>Aşağı Satış</v>
      </c>
      <c r="D2223" s="26" t="str">
        <f>IF(Orders!U2223&gt;500,IF(Orders!E2223="First Class",IF(Orders!W2223=0,"VIP","Special"),"Formal"),"Normal")</f>
        <v>Normal</v>
      </c>
      <c r="E2223" s="26" cm="1">
        <f t="array" ref="E2223">_xlfn.IFS(Orders!W2223=0,"Endirim Yoxdur",SUMIFS(Orders!$V:$V,Orders!$T:$T,Orders!T2223)&gt;10,ROUND(Orders!W2223*1.15,2),SUMIFS(Orders!$V:$V,Orders!$T:$T,Orders!T2223)&lt;=10,"Endirim Yoxdur")</f>
        <v>0.23</v>
      </c>
    </row>
    <row r="2224" spans="3:5" x14ac:dyDescent="0.25">
      <c r="C2224" s="26" t="str">
        <f>IF(Orders!U2224&gt;500,"Yüksək Satış","Aşağı Satış")</f>
        <v>Aşağı Satış</v>
      </c>
      <c r="D2224" s="26" t="str">
        <f>IF(Orders!U2224&gt;500,IF(Orders!E2224="First Class",IF(Orders!W2224=0,"VIP","Special"),"Formal"),"Normal")</f>
        <v>Normal</v>
      </c>
      <c r="E2224" s="26" t="str" cm="1">
        <f t="array" ref="E2224">_xlfn.IFS(Orders!W2224=0,"Endirim Yoxdur",SUMIFS(Orders!$V:$V,Orders!$T:$T,Orders!T2224)&gt;10,ROUND(Orders!W2224*1.15,2),SUMIFS(Orders!$V:$V,Orders!$T:$T,Orders!T2224)&lt;=10,"Endirim Yoxdur")</f>
        <v>Endirim Yoxdur</v>
      </c>
    </row>
    <row r="2225" spans="3:5" x14ac:dyDescent="0.25">
      <c r="C2225" s="26" t="str">
        <f>IF(Orders!U2225&gt;500,"Yüksək Satış","Aşağı Satış")</f>
        <v>Aşağı Satış</v>
      </c>
      <c r="D2225" s="26" t="str">
        <f>IF(Orders!U2225&gt;500,IF(Orders!E2225="First Class",IF(Orders!W2225=0,"VIP","Special"),"Formal"),"Normal")</f>
        <v>Normal</v>
      </c>
      <c r="E2225" s="26" cm="1">
        <f t="array" ref="E2225">_xlfn.IFS(Orders!W2225=0,"Endirim Yoxdur",SUMIFS(Orders!$V:$V,Orders!$T:$T,Orders!T2225)&gt;10,ROUND(Orders!W2225*1.15,2),SUMIFS(Orders!$V:$V,Orders!$T:$T,Orders!T2225)&lt;=10,"Endirim Yoxdur")</f>
        <v>0.92</v>
      </c>
    </row>
    <row r="2226" spans="3:5" x14ac:dyDescent="0.25">
      <c r="C2226" s="26" t="str">
        <f>IF(Orders!U2226&gt;500,"Yüksək Satış","Aşağı Satış")</f>
        <v>Aşağı Satış</v>
      </c>
      <c r="D2226" s="26" t="str">
        <f>IF(Orders!U2226&gt;500,IF(Orders!E2226="First Class",IF(Orders!W2226=0,"VIP","Special"),"Formal"),"Normal")</f>
        <v>Normal</v>
      </c>
      <c r="E2226" s="26" t="str" cm="1">
        <f t="array" ref="E2226">_xlfn.IFS(Orders!W2226=0,"Endirim Yoxdur",SUMIFS(Orders!$V:$V,Orders!$T:$T,Orders!T2226)&gt;10,ROUND(Orders!W2226*1.15,2),SUMIFS(Orders!$V:$V,Orders!$T:$T,Orders!T2226)&lt;=10,"Endirim Yoxdur")</f>
        <v>Endirim Yoxdur</v>
      </c>
    </row>
    <row r="2227" spans="3:5" x14ac:dyDescent="0.25">
      <c r="C2227" s="26" t="str">
        <f>IF(Orders!U2227&gt;500,"Yüksək Satış","Aşağı Satış")</f>
        <v>Aşağı Satış</v>
      </c>
      <c r="D2227" s="26" t="str">
        <f>IF(Orders!U2227&gt;500,IF(Orders!E2227="First Class",IF(Orders!W2227=0,"VIP","Special"),"Formal"),"Normal")</f>
        <v>Normal</v>
      </c>
      <c r="E2227" s="26" cm="1">
        <f t="array" ref="E2227">_xlfn.IFS(Orders!W2227=0,"Endirim Yoxdur",SUMIFS(Orders!$V:$V,Orders!$T:$T,Orders!T2227)&gt;10,ROUND(Orders!W2227*1.15,2),SUMIFS(Orders!$V:$V,Orders!$T:$T,Orders!T2227)&lt;=10,"Endirim Yoxdur")</f>
        <v>0.23</v>
      </c>
    </row>
    <row r="2228" spans="3:5" x14ac:dyDescent="0.25">
      <c r="C2228" s="26" t="str">
        <f>IF(Orders!U2228&gt;500,"Yüksək Satış","Aşağı Satış")</f>
        <v>Aşağı Satış</v>
      </c>
      <c r="D2228" s="26" t="str">
        <f>IF(Orders!U2228&gt;500,IF(Orders!E2228="First Class",IF(Orders!W2228=0,"VIP","Special"),"Formal"),"Normal")</f>
        <v>Normal</v>
      </c>
      <c r="E2228" s="26" cm="1">
        <f t="array" ref="E2228">_xlfn.IFS(Orders!W2228=0,"Endirim Yoxdur",SUMIFS(Orders!$V:$V,Orders!$T:$T,Orders!T2228)&gt;10,ROUND(Orders!W2228*1.15,2),SUMIFS(Orders!$V:$V,Orders!$T:$T,Orders!T2228)&lt;=10,"Endirim Yoxdur")</f>
        <v>0.23</v>
      </c>
    </row>
    <row r="2229" spans="3:5" x14ac:dyDescent="0.25">
      <c r="C2229" s="26" t="str">
        <f>IF(Orders!U2229&gt;500,"Yüksək Satış","Aşağı Satış")</f>
        <v>Aşağı Satış</v>
      </c>
      <c r="D2229" s="26" t="str">
        <f>IF(Orders!U2229&gt;500,IF(Orders!E2229="First Class",IF(Orders!W2229=0,"VIP","Special"),"Formal"),"Normal")</f>
        <v>Normal</v>
      </c>
      <c r="E2229" s="26" cm="1">
        <f t="array" ref="E2229">_xlfn.IFS(Orders!W2229=0,"Endirim Yoxdur",SUMIFS(Orders!$V:$V,Orders!$T:$T,Orders!T2229)&gt;10,ROUND(Orders!W2229*1.15,2),SUMIFS(Orders!$V:$V,Orders!$T:$T,Orders!T2229)&lt;=10,"Endirim Yoxdur")</f>
        <v>0.23</v>
      </c>
    </row>
    <row r="2230" spans="3:5" x14ac:dyDescent="0.25">
      <c r="C2230" s="26" t="str">
        <f>IF(Orders!U2230&gt;500,"Yüksək Satış","Aşağı Satış")</f>
        <v>Aşağı Satış</v>
      </c>
      <c r="D2230" s="26" t="str">
        <f>IF(Orders!U2230&gt;500,IF(Orders!E2230="First Class",IF(Orders!W2230=0,"VIP","Special"),"Formal"),"Normal")</f>
        <v>Normal</v>
      </c>
      <c r="E2230" s="26" cm="1">
        <f t="array" ref="E2230">_xlfn.IFS(Orders!W2230=0,"Endirim Yoxdur",SUMIFS(Orders!$V:$V,Orders!$T:$T,Orders!T2230)&gt;10,ROUND(Orders!W2230*1.15,2),SUMIFS(Orders!$V:$V,Orders!$T:$T,Orders!T2230)&lt;=10,"Endirim Yoxdur")</f>
        <v>0.23</v>
      </c>
    </row>
    <row r="2231" spans="3:5" x14ac:dyDescent="0.25">
      <c r="C2231" s="26" t="str">
        <f>IF(Orders!U2231&gt;500,"Yüksək Satış","Aşağı Satış")</f>
        <v>Aşağı Satış</v>
      </c>
      <c r="D2231" s="26" t="str">
        <f>IF(Orders!U2231&gt;500,IF(Orders!E2231="First Class",IF(Orders!W2231=0,"VIP","Special"),"Formal"),"Normal")</f>
        <v>Normal</v>
      </c>
      <c r="E2231" s="26" t="str" cm="1">
        <f t="array" ref="E2231">_xlfn.IFS(Orders!W2231=0,"Endirim Yoxdur",SUMIFS(Orders!$V:$V,Orders!$T:$T,Orders!T2231)&gt;10,ROUND(Orders!W2231*1.15,2),SUMIFS(Orders!$V:$V,Orders!$T:$T,Orders!T2231)&lt;=10,"Endirim Yoxdur")</f>
        <v>Endirim Yoxdur</v>
      </c>
    </row>
    <row r="2232" spans="3:5" x14ac:dyDescent="0.25">
      <c r="C2232" s="26" t="str">
        <f>IF(Orders!U2232&gt;500,"Yüksək Satış","Aşağı Satış")</f>
        <v>Yüksək Satış</v>
      </c>
      <c r="D2232" s="26" t="str">
        <f>IF(Orders!U2232&gt;500,IF(Orders!E2232="First Class",IF(Orders!W2232=0,"VIP","Special"),"Formal"),"Normal")</f>
        <v>Formal</v>
      </c>
      <c r="E2232" s="26" cm="1">
        <f t="array" ref="E2232">_xlfn.IFS(Orders!W2232=0,"Endirim Yoxdur",SUMIFS(Orders!$V:$V,Orders!$T:$T,Orders!T2232)&gt;10,ROUND(Orders!W2232*1.15,2),SUMIFS(Orders!$V:$V,Orders!$T:$T,Orders!T2232)&lt;=10,"Endirim Yoxdur")</f>
        <v>0.23</v>
      </c>
    </row>
    <row r="2233" spans="3:5" x14ac:dyDescent="0.25">
      <c r="C2233" s="26" t="str">
        <f>IF(Orders!U2233&gt;500,"Yüksək Satış","Aşağı Satış")</f>
        <v>Aşağı Satış</v>
      </c>
      <c r="D2233" s="26" t="str">
        <f>IF(Orders!U2233&gt;500,IF(Orders!E2233="First Class",IF(Orders!W2233=0,"VIP","Special"),"Formal"),"Normal")</f>
        <v>Normal</v>
      </c>
      <c r="E2233" s="26" t="str" cm="1">
        <f t="array" ref="E2233">_xlfn.IFS(Orders!W2233=0,"Endirim Yoxdur",SUMIFS(Orders!$V:$V,Orders!$T:$T,Orders!T2233)&gt;10,ROUND(Orders!W2233*1.15,2),SUMIFS(Orders!$V:$V,Orders!$T:$T,Orders!T2233)&lt;=10,"Endirim Yoxdur")</f>
        <v>Endirim Yoxdur</v>
      </c>
    </row>
    <row r="2234" spans="3:5" x14ac:dyDescent="0.25">
      <c r="C2234" s="26" t="str">
        <f>IF(Orders!U2234&gt;500,"Yüksək Satış","Aşağı Satış")</f>
        <v>Yüksək Satış</v>
      </c>
      <c r="D2234" s="26" t="str">
        <f>IF(Orders!U2234&gt;500,IF(Orders!E2234="First Class",IF(Orders!W2234=0,"VIP","Special"),"Formal"),"Normal")</f>
        <v>Formal</v>
      </c>
      <c r="E2234" s="26" cm="1">
        <f t="array" ref="E2234">_xlfn.IFS(Orders!W2234=0,"Endirim Yoxdur",SUMIFS(Orders!$V:$V,Orders!$T:$T,Orders!T2234)&gt;10,ROUND(Orders!W2234*1.15,2),SUMIFS(Orders!$V:$V,Orders!$T:$T,Orders!T2234)&lt;=10,"Endirim Yoxdur")</f>
        <v>0.23</v>
      </c>
    </row>
    <row r="2235" spans="3:5" x14ac:dyDescent="0.25">
      <c r="C2235" s="26" t="str">
        <f>IF(Orders!U2235&gt;500,"Yüksək Satış","Aşağı Satış")</f>
        <v>Aşağı Satış</v>
      </c>
      <c r="D2235" s="26" t="str">
        <f>IF(Orders!U2235&gt;500,IF(Orders!E2235="First Class",IF(Orders!W2235=0,"VIP","Special"),"Formal"),"Normal")</f>
        <v>Normal</v>
      </c>
      <c r="E2235" s="26" t="str" cm="1">
        <f t="array" ref="E2235">_xlfn.IFS(Orders!W2235=0,"Endirim Yoxdur",SUMIFS(Orders!$V:$V,Orders!$T:$T,Orders!T2235)&gt;10,ROUND(Orders!W2235*1.15,2),SUMIFS(Orders!$V:$V,Orders!$T:$T,Orders!T2235)&lt;=10,"Endirim Yoxdur")</f>
        <v>Endirim Yoxdur</v>
      </c>
    </row>
    <row r="2236" spans="3:5" x14ac:dyDescent="0.25">
      <c r="C2236" s="26" t="str">
        <f>IF(Orders!U2236&gt;500,"Yüksək Satış","Aşağı Satış")</f>
        <v>Yüksək Satış</v>
      </c>
      <c r="D2236" s="26" t="str">
        <f>IF(Orders!U2236&gt;500,IF(Orders!E2236="First Class",IF(Orders!W2236=0,"VIP","Special"),"Formal"),"Normal")</f>
        <v>Formal</v>
      </c>
      <c r="E2236" s="26" t="str" cm="1">
        <f t="array" ref="E2236">_xlfn.IFS(Orders!W2236=0,"Endirim Yoxdur",SUMIFS(Orders!$V:$V,Orders!$T:$T,Orders!T2236)&gt;10,ROUND(Orders!W2236*1.15,2),SUMIFS(Orders!$V:$V,Orders!$T:$T,Orders!T2236)&lt;=10,"Endirim Yoxdur")</f>
        <v>Endirim Yoxdur</v>
      </c>
    </row>
    <row r="2237" spans="3:5" x14ac:dyDescent="0.25">
      <c r="C2237" s="26" t="str">
        <f>IF(Orders!U2237&gt;500,"Yüksək Satış","Aşağı Satış")</f>
        <v>Aşağı Satış</v>
      </c>
      <c r="D2237" s="26" t="str">
        <f>IF(Orders!U2237&gt;500,IF(Orders!E2237="First Class",IF(Orders!W2237=0,"VIP","Special"),"Formal"),"Normal")</f>
        <v>Normal</v>
      </c>
      <c r="E2237" s="26" t="str" cm="1">
        <f t="array" ref="E2237">_xlfn.IFS(Orders!W2237=0,"Endirim Yoxdur",SUMIFS(Orders!$V:$V,Orders!$T:$T,Orders!T2237)&gt;10,ROUND(Orders!W2237*1.15,2),SUMIFS(Orders!$V:$V,Orders!$T:$T,Orders!T2237)&lt;=10,"Endirim Yoxdur")</f>
        <v>Endirim Yoxdur</v>
      </c>
    </row>
    <row r="2238" spans="3:5" x14ac:dyDescent="0.25">
      <c r="C2238" s="26" t="str">
        <f>IF(Orders!U2238&gt;500,"Yüksək Satış","Aşağı Satış")</f>
        <v>Aşağı Satış</v>
      </c>
      <c r="D2238" s="26" t="str">
        <f>IF(Orders!U2238&gt;500,IF(Orders!E2238="First Class",IF(Orders!W2238=0,"VIP","Special"),"Formal"),"Normal")</f>
        <v>Normal</v>
      </c>
      <c r="E2238" s="26" t="str" cm="1">
        <f t="array" ref="E2238">_xlfn.IFS(Orders!W2238=0,"Endirim Yoxdur",SUMIFS(Orders!$V:$V,Orders!$T:$T,Orders!T2238)&gt;10,ROUND(Orders!W2238*1.15,2),SUMIFS(Orders!$V:$V,Orders!$T:$T,Orders!T2238)&lt;=10,"Endirim Yoxdur")</f>
        <v>Endirim Yoxdur</v>
      </c>
    </row>
    <row r="2239" spans="3:5" x14ac:dyDescent="0.25">
      <c r="C2239" s="26" t="str">
        <f>IF(Orders!U2239&gt;500,"Yüksək Satış","Aşağı Satış")</f>
        <v>Aşağı Satış</v>
      </c>
      <c r="D2239" s="26" t="str">
        <f>IF(Orders!U2239&gt;500,IF(Orders!E2239="First Class",IF(Orders!W2239=0,"VIP","Special"),"Formal"),"Normal")</f>
        <v>Normal</v>
      </c>
      <c r="E2239" s="26" cm="1">
        <f t="array" ref="E2239">_xlfn.IFS(Orders!W2239=0,"Endirim Yoxdur",SUMIFS(Orders!$V:$V,Orders!$T:$T,Orders!T2239)&gt;10,ROUND(Orders!W2239*1.15,2),SUMIFS(Orders!$V:$V,Orders!$T:$T,Orders!T2239)&lt;=10,"Endirim Yoxdur")</f>
        <v>0.23</v>
      </c>
    </row>
    <row r="2240" spans="3:5" x14ac:dyDescent="0.25">
      <c r="C2240" s="26" t="str">
        <f>IF(Orders!U2240&gt;500,"Yüksək Satış","Aşağı Satış")</f>
        <v>Aşağı Satış</v>
      </c>
      <c r="D2240" s="26" t="str">
        <f>IF(Orders!U2240&gt;500,IF(Orders!E2240="First Class",IF(Orders!W2240=0,"VIP","Special"),"Formal"),"Normal")</f>
        <v>Normal</v>
      </c>
      <c r="E2240" s="26" t="str" cm="1">
        <f t="array" ref="E2240">_xlfn.IFS(Orders!W2240=0,"Endirim Yoxdur",SUMIFS(Orders!$V:$V,Orders!$T:$T,Orders!T2240)&gt;10,ROUND(Orders!W2240*1.15,2),SUMIFS(Orders!$V:$V,Orders!$T:$T,Orders!T2240)&lt;=10,"Endirim Yoxdur")</f>
        <v>Endirim Yoxdur</v>
      </c>
    </row>
    <row r="2241" spans="3:5" x14ac:dyDescent="0.25">
      <c r="C2241" s="26" t="str">
        <f>IF(Orders!U2241&gt;500,"Yüksək Satış","Aşağı Satış")</f>
        <v>Aşağı Satış</v>
      </c>
      <c r="D2241" s="26" t="str">
        <f>IF(Orders!U2241&gt;500,IF(Orders!E2241="First Class",IF(Orders!W2241=0,"VIP","Special"),"Formal"),"Normal")</f>
        <v>Normal</v>
      </c>
      <c r="E2241" s="26" t="str" cm="1">
        <f t="array" ref="E2241">_xlfn.IFS(Orders!W2241=0,"Endirim Yoxdur",SUMIFS(Orders!$V:$V,Orders!$T:$T,Orders!T2241)&gt;10,ROUND(Orders!W2241*1.15,2),SUMIFS(Orders!$V:$V,Orders!$T:$T,Orders!T2241)&lt;=10,"Endirim Yoxdur")</f>
        <v>Endirim Yoxdur</v>
      </c>
    </row>
    <row r="2242" spans="3:5" x14ac:dyDescent="0.25">
      <c r="C2242" s="26" t="str">
        <f>IF(Orders!U2242&gt;500,"Yüksək Satış","Aşağı Satış")</f>
        <v>Aşağı Satış</v>
      </c>
      <c r="D2242" s="26" t="str">
        <f>IF(Orders!U2242&gt;500,IF(Orders!E2242="First Class",IF(Orders!W2242=0,"VIP","Special"),"Formal"),"Normal")</f>
        <v>Normal</v>
      </c>
      <c r="E2242" s="26" t="str" cm="1">
        <f t="array" ref="E2242">_xlfn.IFS(Orders!W2242=0,"Endirim Yoxdur",SUMIFS(Orders!$V:$V,Orders!$T:$T,Orders!T2242)&gt;10,ROUND(Orders!W2242*1.15,2),SUMIFS(Orders!$V:$V,Orders!$T:$T,Orders!T2242)&lt;=10,"Endirim Yoxdur")</f>
        <v>Endirim Yoxdur</v>
      </c>
    </row>
    <row r="2243" spans="3:5" x14ac:dyDescent="0.25">
      <c r="C2243" s="26" t="str">
        <f>IF(Orders!U2243&gt;500,"Yüksək Satış","Aşağı Satış")</f>
        <v>Aşağı Satış</v>
      </c>
      <c r="D2243" s="26" t="str">
        <f>IF(Orders!U2243&gt;500,IF(Orders!E2243="First Class",IF(Orders!W2243=0,"VIP","Special"),"Formal"),"Normal")</f>
        <v>Normal</v>
      </c>
      <c r="E2243" s="26" t="str" cm="1">
        <f t="array" ref="E2243">_xlfn.IFS(Orders!W2243=0,"Endirim Yoxdur",SUMIFS(Orders!$V:$V,Orders!$T:$T,Orders!T2243)&gt;10,ROUND(Orders!W2243*1.15,2),SUMIFS(Orders!$V:$V,Orders!$T:$T,Orders!T2243)&lt;=10,"Endirim Yoxdur")</f>
        <v>Endirim Yoxdur</v>
      </c>
    </row>
    <row r="2244" spans="3:5" x14ac:dyDescent="0.25">
      <c r="C2244" s="26" t="str">
        <f>IF(Orders!U2244&gt;500,"Yüksək Satış","Aşağı Satış")</f>
        <v>Aşağı Satış</v>
      </c>
      <c r="D2244" s="26" t="str">
        <f>IF(Orders!U2244&gt;500,IF(Orders!E2244="First Class",IF(Orders!W2244=0,"VIP","Special"),"Formal"),"Normal")</f>
        <v>Normal</v>
      </c>
      <c r="E2244" s="26" t="str" cm="1">
        <f t="array" ref="E2244">_xlfn.IFS(Orders!W2244=0,"Endirim Yoxdur",SUMIFS(Orders!$V:$V,Orders!$T:$T,Orders!T2244)&gt;10,ROUND(Orders!W2244*1.15,2),SUMIFS(Orders!$V:$V,Orders!$T:$T,Orders!T2244)&lt;=10,"Endirim Yoxdur")</f>
        <v>Endirim Yoxdur</v>
      </c>
    </row>
    <row r="2245" spans="3:5" x14ac:dyDescent="0.25">
      <c r="C2245" s="26" t="str">
        <f>IF(Orders!U2245&gt;500,"Yüksək Satış","Aşağı Satış")</f>
        <v>Yüksək Satış</v>
      </c>
      <c r="D2245" s="26" t="str">
        <f>IF(Orders!U2245&gt;500,IF(Orders!E2245="First Class",IF(Orders!W2245=0,"VIP","Special"),"Formal"),"Normal")</f>
        <v>Formal</v>
      </c>
      <c r="E2245" s="26" t="str" cm="1">
        <f t="array" ref="E2245">_xlfn.IFS(Orders!W2245=0,"Endirim Yoxdur",SUMIFS(Orders!$V:$V,Orders!$T:$T,Orders!T2245)&gt;10,ROUND(Orders!W2245*1.15,2),SUMIFS(Orders!$V:$V,Orders!$T:$T,Orders!T2245)&lt;=10,"Endirim Yoxdur")</f>
        <v>Endirim Yoxdur</v>
      </c>
    </row>
    <row r="2246" spans="3:5" x14ac:dyDescent="0.25">
      <c r="C2246" s="26" t="str">
        <f>IF(Orders!U2246&gt;500,"Yüksək Satış","Aşağı Satış")</f>
        <v>Aşağı Satış</v>
      </c>
      <c r="D2246" s="26" t="str">
        <f>IF(Orders!U2246&gt;500,IF(Orders!E2246="First Class",IF(Orders!W2246=0,"VIP","Special"),"Formal"),"Normal")</f>
        <v>Normal</v>
      </c>
      <c r="E2246" s="26" t="str" cm="1">
        <f t="array" ref="E2246">_xlfn.IFS(Orders!W2246=0,"Endirim Yoxdur",SUMIFS(Orders!$V:$V,Orders!$T:$T,Orders!T2246)&gt;10,ROUND(Orders!W2246*1.15,2),SUMIFS(Orders!$V:$V,Orders!$T:$T,Orders!T2246)&lt;=10,"Endirim Yoxdur")</f>
        <v>Endirim Yoxdur</v>
      </c>
    </row>
    <row r="2247" spans="3:5" x14ac:dyDescent="0.25">
      <c r="C2247" s="26" t="str">
        <f>IF(Orders!U2247&gt;500,"Yüksək Satış","Aşağı Satış")</f>
        <v>Aşağı Satış</v>
      </c>
      <c r="D2247" s="26" t="str">
        <f>IF(Orders!U2247&gt;500,IF(Orders!E2247="First Class",IF(Orders!W2247=0,"VIP","Special"),"Formal"),"Normal")</f>
        <v>Normal</v>
      </c>
      <c r="E2247" s="26" t="str" cm="1">
        <f t="array" ref="E2247">_xlfn.IFS(Orders!W2247=0,"Endirim Yoxdur",SUMIFS(Orders!$V:$V,Orders!$T:$T,Orders!T2247)&gt;10,ROUND(Orders!W2247*1.15,2),SUMIFS(Orders!$V:$V,Orders!$T:$T,Orders!T2247)&lt;=10,"Endirim Yoxdur")</f>
        <v>Endirim Yoxdur</v>
      </c>
    </row>
    <row r="2248" spans="3:5" x14ac:dyDescent="0.25">
      <c r="C2248" s="26" t="str">
        <f>IF(Orders!U2248&gt;500,"Yüksək Satış","Aşağı Satış")</f>
        <v>Aşağı Satış</v>
      </c>
      <c r="D2248" s="26" t="str">
        <f>IF(Orders!U2248&gt;500,IF(Orders!E2248="First Class",IF(Orders!W2248=0,"VIP","Special"),"Formal"),"Normal")</f>
        <v>Normal</v>
      </c>
      <c r="E2248" s="26" t="str" cm="1">
        <f t="array" ref="E2248">_xlfn.IFS(Orders!W2248=0,"Endirim Yoxdur",SUMIFS(Orders!$V:$V,Orders!$T:$T,Orders!T2248)&gt;10,ROUND(Orders!W2248*1.15,2),SUMIFS(Orders!$V:$V,Orders!$T:$T,Orders!T2248)&lt;=10,"Endirim Yoxdur")</f>
        <v>Endirim Yoxdur</v>
      </c>
    </row>
    <row r="2249" spans="3:5" x14ac:dyDescent="0.25">
      <c r="C2249" s="26" t="str">
        <f>IF(Orders!U2249&gt;500,"Yüksək Satış","Aşağı Satış")</f>
        <v>Aşağı Satış</v>
      </c>
      <c r="D2249" s="26" t="str">
        <f>IF(Orders!U2249&gt;500,IF(Orders!E2249="First Class",IF(Orders!W2249=0,"VIP","Special"),"Formal"),"Normal")</f>
        <v>Normal</v>
      </c>
      <c r="E2249" s="26" t="str" cm="1">
        <f t="array" ref="E2249">_xlfn.IFS(Orders!W2249=0,"Endirim Yoxdur",SUMIFS(Orders!$V:$V,Orders!$T:$T,Orders!T2249)&gt;10,ROUND(Orders!W2249*1.15,2),SUMIFS(Orders!$V:$V,Orders!$T:$T,Orders!T2249)&lt;=10,"Endirim Yoxdur")</f>
        <v>Endirim Yoxdur</v>
      </c>
    </row>
    <row r="2250" spans="3:5" x14ac:dyDescent="0.25">
      <c r="C2250" s="26" t="str">
        <f>IF(Orders!U2250&gt;500,"Yüksək Satış","Aşağı Satış")</f>
        <v>Aşağı Satış</v>
      </c>
      <c r="D2250" s="26" t="str">
        <f>IF(Orders!U2250&gt;500,IF(Orders!E2250="First Class",IF(Orders!W2250=0,"VIP","Special"),"Formal"),"Normal")</f>
        <v>Normal</v>
      </c>
      <c r="E2250" s="26" t="str" cm="1">
        <f t="array" ref="E2250">_xlfn.IFS(Orders!W2250=0,"Endirim Yoxdur",SUMIFS(Orders!$V:$V,Orders!$T:$T,Orders!T2250)&gt;10,ROUND(Orders!W2250*1.15,2),SUMIFS(Orders!$V:$V,Orders!$T:$T,Orders!T2250)&lt;=10,"Endirim Yoxdur")</f>
        <v>Endirim Yoxdur</v>
      </c>
    </row>
    <row r="2251" spans="3:5" x14ac:dyDescent="0.25">
      <c r="C2251" s="26" t="str">
        <f>IF(Orders!U2251&gt;500,"Yüksək Satış","Aşağı Satış")</f>
        <v>Aşağı Satış</v>
      </c>
      <c r="D2251" s="26" t="str">
        <f>IF(Orders!U2251&gt;500,IF(Orders!E2251="First Class",IF(Orders!W2251=0,"VIP","Special"),"Formal"),"Normal")</f>
        <v>Normal</v>
      </c>
      <c r="E2251" s="26" t="str" cm="1">
        <f t="array" ref="E2251">_xlfn.IFS(Orders!W2251=0,"Endirim Yoxdur",SUMIFS(Orders!$V:$V,Orders!$T:$T,Orders!T2251)&gt;10,ROUND(Orders!W2251*1.15,2),SUMIFS(Orders!$V:$V,Orders!$T:$T,Orders!T2251)&lt;=10,"Endirim Yoxdur")</f>
        <v>Endirim Yoxdur</v>
      </c>
    </row>
    <row r="2252" spans="3:5" x14ac:dyDescent="0.25">
      <c r="C2252" s="26" t="str">
        <f>IF(Orders!U2252&gt;500,"Yüksək Satış","Aşağı Satış")</f>
        <v>Aşağı Satış</v>
      </c>
      <c r="D2252" s="26" t="str">
        <f>IF(Orders!U2252&gt;500,IF(Orders!E2252="First Class",IF(Orders!W2252=0,"VIP","Special"),"Formal"),"Normal")</f>
        <v>Normal</v>
      </c>
      <c r="E2252" s="26" cm="1">
        <f t="array" ref="E2252">_xlfn.IFS(Orders!W2252=0,"Endirim Yoxdur",SUMIFS(Orders!$V:$V,Orders!$T:$T,Orders!T2252)&gt;10,ROUND(Orders!W2252*1.15,2),SUMIFS(Orders!$V:$V,Orders!$T:$T,Orders!T2252)&lt;=10,"Endirim Yoxdur")</f>
        <v>0.37</v>
      </c>
    </row>
    <row r="2253" spans="3:5" x14ac:dyDescent="0.25">
      <c r="C2253" s="26" t="str">
        <f>IF(Orders!U2253&gt;500,"Yüksək Satış","Aşağı Satış")</f>
        <v>Aşağı Satış</v>
      </c>
      <c r="D2253" s="26" t="str">
        <f>IF(Orders!U2253&gt;500,IF(Orders!E2253="First Class",IF(Orders!W2253=0,"VIP","Special"),"Formal"),"Normal")</f>
        <v>Normal</v>
      </c>
      <c r="E2253" s="26" cm="1">
        <f t="array" ref="E2253">_xlfn.IFS(Orders!W2253=0,"Endirim Yoxdur",SUMIFS(Orders!$V:$V,Orders!$T:$T,Orders!T2253)&gt;10,ROUND(Orders!W2253*1.15,2),SUMIFS(Orders!$V:$V,Orders!$T:$T,Orders!T2253)&lt;=10,"Endirim Yoxdur")</f>
        <v>0.23</v>
      </c>
    </row>
    <row r="2254" spans="3:5" x14ac:dyDescent="0.25">
      <c r="C2254" s="26" t="str">
        <f>IF(Orders!U2254&gt;500,"Yüksək Satış","Aşağı Satış")</f>
        <v>Aşağı Satış</v>
      </c>
      <c r="D2254" s="26" t="str">
        <f>IF(Orders!U2254&gt;500,IF(Orders!E2254="First Class",IF(Orders!W2254=0,"VIP","Special"),"Formal"),"Normal")</f>
        <v>Normal</v>
      </c>
      <c r="E2254" s="26" t="str" cm="1">
        <f t="array" ref="E2254">_xlfn.IFS(Orders!W2254=0,"Endirim Yoxdur",SUMIFS(Orders!$V:$V,Orders!$T:$T,Orders!T2254)&gt;10,ROUND(Orders!W2254*1.15,2),SUMIFS(Orders!$V:$V,Orders!$T:$T,Orders!T2254)&lt;=10,"Endirim Yoxdur")</f>
        <v>Endirim Yoxdur</v>
      </c>
    </row>
    <row r="2255" spans="3:5" x14ac:dyDescent="0.25">
      <c r="C2255" s="26" t="str">
        <f>IF(Orders!U2255&gt;500,"Yüksək Satış","Aşağı Satış")</f>
        <v>Aşağı Satış</v>
      </c>
      <c r="D2255" s="26" t="str">
        <f>IF(Orders!U2255&gt;500,IF(Orders!E2255="First Class",IF(Orders!W2255=0,"VIP","Special"),"Formal"),"Normal")</f>
        <v>Normal</v>
      </c>
      <c r="E2255" s="26" t="str" cm="1">
        <f t="array" ref="E2255">_xlfn.IFS(Orders!W2255=0,"Endirim Yoxdur",SUMIFS(Orders!$V:$V,Orders!$T:$T,Orders!T2255)&gt;10,ROUND(Orders!W2255*1.15,2),SUMIFS(Orders!$V:$V,Orders!$T:$T,Orders!T2255)&lt;=10,"Endirim Yoxdur")</f>
        <v>Endirim Yoxdur</v>
      </c>
    </row>
    <row r="2256" spans="3:5" x14ac:dyDescent="0.25">
      <c r="C2256" s="26" t="str">
        <f>IF(Orders!U2256&gt;500,"Yüksək Satış","Aşağı Satış")</f>
        <v>Aşağı Satış</v>
      </c>
      <c r="D2256" s="26" t="str">
        <f>IF(Orders!U2256&gt;500,IF(Orders!E2256="First Class",IF(Orders!W2256=0,"VIP","Special"),"Formal"),"Normal")</f>
        <v>Normal</v>
      </c>
      <c r="E2256" s="26" cm="1">
        <f t="array" ref="E2256">_xlfn.IFS(Orders!W2256=0,"Endirim Yoxdur",SUMIFS(Orders!$V:$V,Orders!$T:$T,Orders!T2256)&gt;10,ROUND(Orders!W2256*1.15,2),SUMIFS(Orders!$V:$V,Orders!$T:$T,Orders!T2256)&lt;=10,"Endirim Yoxdur")</f>
        <v>0.23</v>
      </c>
    </row>
    <row r="2257" spans="3:5" x14ac:dyDescent="0.25">
      <c r="C2257" s="26" t="str">
        <f>IF(Orders!U2257&gt;500,"Yüksək Satış","Aşağı Satış")</f>
        <v>Aşağı Satış</v>
      </c>
      <c r="D2257" s="26" t="str">
        <f>IF(Orders!U2257&gt;500,IF(Orders!E2257="First Class",IF(Orders!W2257=0,"VIP","Special"),"Formal"),"Normal")</f>
        <v>Normal</v>
      </c>
      <c r="E2257" s="26" cm="1">
        <f t="array" ref="E2257">_xlfn.IFS(Orders!W2257=0,"Endirim Yoxdur",SUMIFS(Orders!$V:$V,Orders!$T:$T,Orders!T2257)&gt;10,ROUND(Orders!W2257*1.15,2),SUMIFS(Orders!$V:$V,Orders!$T:$T,Orders!T2257)&lt;=10,"Endirim Yoxdur")</f>
        <v>0.23</v>
      </c>
    </row>
    <row r="2258" spans="3:5" x14ac:dyDescent="0.25">
      <c r="C2258" s="26" t="str">
        <f>IF(Orders!U2258&gt;500,"Yüksək Satış","Aşağı Satış")</f>
        <v>Aşağı Satış</v>
      </c>
      <c r="D2258" s="26" t="str">
        <f>IF(Orders!U2258&gt;500,IF(Orders!E2258="First Class",IF(Orders!W2258=0,"VIP","Special"),"Formal"),"Normal")</f>
        <v>Normal</v>
      </c>
      <c r="E2258" s="26" t="str" cm="1">
        <f t="array" ref="E2258">_xlfn.IFS(Orders!W2258=0,"Endirim Yoxdur",SUMIFS(Orders!$V:$V,Orders!$T:$T,Orders!T2258)&gt;10,ROUND(Orders!W2258*1.15,2),SUMIFS(Orders!$V:$V,Orders!$T:$T,Orders!T2258)&lt;=10,"Endirim Yoxdur")</f>
        <v>Endirim Yoxdur</v>
      </c>
    </row>
    <row r="2259" spans="3:5" x14ac:dyDescent="0.25">
      <c r="C2259" s="26" t="str">
        <f>IF(Orders!U2259&gt;500,"Yüksək Satış","Aşağı Satış")</f>
        <v>Aşağı Satış</v>
      </c>
      <c r="D2259" s="26" t="str">
        <f>IF(Orders!U2259&gt;500,IF(Orders!E2259="First Class",IF(Orders!W2259=0,"VIP","Special"),"Formal"),"Normal")</f>
        <v>Normal</v>
      </c>
      <c r="E2259" s="26" t="str" cm="1">
        <f t="array" ref="E2259">_xlfn.IFS(Orders!W2259=0,"Endirim Yoxdur",SUMIFS(Orders!$V:$V,Orders!$T:$T,Orders!T2259)&gt;10,ROUND(Orders!W2259*1.15,2),SUMIFS(Orders!$V:$V,Orders!$T:$T,Orders!T2259)&lt;=10,"Endirim Yoxdur")</f>
        <v>Endirim Yoxdur</v>
      </c>
    </row>
    <row r="2260" spans="3:5" x14ac:dyDescent="0.25">
      <c r="C2260" s="26" t="str">
        <f>IF(Orders!U2260&gt;500,"Yüksək Satış","Aşağı Satış")</f>
        <v>Aşağı Satış</v>
      </c>
      <c r="D2260" s="26" t="str">
        <f>IF(Orders!U2260&gt;500,IF(Orders!E2260="First Class",IF(Orders!W2260=0,"VIP","Special"),"Formal"),"Normal")</f>
        <v>Normal</v>
      </c>
      <c r="E2260" s="26" t="str" cm="1">
        <f t="array" ref="E2260">_xlfn.IFS(Orders!W2260=0,"Endirim Yoxdur",SUMIFS(Orders!$V:$V,Orders!$T:$T,Orders!T2260)&gt;10,ROUND(Orders!W2260*1.15,2),SUMIFS(Orders!$V:$V,Orders!$T:$T,Orders!T2260)&lt;=10,"Endirim Yoxdur")</f>
        <v>Endirim Yoxdur</v>
      </c>
    </row>
    <row r="2261" spans="3:5" x14ac:dyDescent="0.25">
      <c r="C2261" s="26" t="str">
        <f>IF(Orders!U2261&gt;500,"Yüksək Satış","Aşağı Satış")</f>
        <v>Yüksək Satış</v>
      </c>
      <c r="D2261" s="26" t="str">
        <f>IF(Orders!U2261&gt;500,IF(Orders!E2261="First Class",IF(Orders!W2261=0,"VIP","Special"),"Formal"),"Normal")</f>
        <v>VIP</v>
      </c>
      <c r="E2261" s="26" t="str" cm="1">
        <f t="array" ref="E2261">_xlfn.IFS(Orders!W2261=0,"Endirim Yoxdur",SUMIFS(Orders!$V:$V,Orders!$T:$T,Orders!T2261)&gt;10,ROUND(Orders!W2261*1.15,2),SUMIFS(Orders!$V:$V,Orders!$T:$T,Orders!T2261)&lt;=10,"Endirim Yoxdur")</f>
        <v>Endirim Yoxdur</v>
      </c>
    </row>
    <row r="2262" spans="3:5" x14ac:dyDescent="0.25">
      <c r="C2262" s="26" t="str">
        <f>IF(Orders!U2262&gt;500,"Yüksək Satış","Aşağı Satış")</f>
        <v>Aşağı Satış</v>
      </c>
      <c r="D2262" s="26" t="str">
        <f>IF(Orders!U2262&gt;500,IF(Orders!E2262="First Class",IF(Orders!W2262=0,"VIP","Special"),"Formal"),"Normal")</f>
        <v>Normal</v>
      </c>
      <c r="E2262" s="26" t="str" cm="1">
        <f t="array" ref="E2262">_xlfn.IFS(Orders!W2262=0,"Endirim Yoxdur",SUMIFS(Orders!$V:$V,Orders!$T:$T,Orders!T2262)&gt;10,ROUND(Orders!W2262*1.15,2),SUMIFS(Orders!$V:$V,Orders!$T:$T,Orders!T2262)&lt;=10,"Endirim Yoxdur")</f>
        <v>Endirim Yoxdur</v>
      </c>
    </row>
    <row r="2263" spans="3:5" x14ac:dyDescent="0.25">
      <c r="C2263" s="26" t="str">
        <f>IF(Orders!U2263&gt;500,"Yüksək Satış","Aşağı Satış")</f>
        <v>Yüksək Satış</v>
      </c>
      <c r="D2263" s="26" t="str">
        <f>IF(Orders!U2263&gt;500,IF(Orders!E2263="First Class",IF(Orders!W2263=0,"VIP","Special"),"Formal"),"Normal")</f>
        <v>VIP</v>
      </c>
      <c r="E2263" s="26" t="str" cm="1">
        <f t="array" ref="E2263">_xlfn.IFS(Orders!W2263=0,"Endirim Yoxdur",SUMIFS(Orders!$V:$V,Orders!$T:$T,Orders!T2263)&gt;10,ROUND(Orders!W2263*1.15,2),SUMIFS(Orders!$V:$V,Orders!$T:$T,Orders!T2263)&lt;=10,"Endirim Yoxdur")</f>
        <v>Endirim Yoxdur</v>
      </c>
    </row>
    <row r="2264" spans="3:5" x14ac:dyDescent="0.25">
      <c r="C2264" s="26" t="str">
        <f>IF(Orders!U2264&gt;500,"Yüksək Satış","Aşağı Satış")</f>
        <v>Aşağı Satış</v>
      </c>
      <c r="D2264" s="26" t="str">
        <f>IF(Orders!U2264&gt;500,IF(Orders!E2264="First Class",IF(Orders!W2264=0,"VIP","Special"),"Formal"),"Normal")</f>
        <v>Normal</v>
      </c>
      <c r="E2264" s="26" cm="1">
        <f t="array" ref="E2264">_xlfn.IFS(Orders!W2264=0,"Endirim Yoxdur",SUMIFS(Orders!$V:$V,Orders!$T:$T,Orders!T2264)&gt;10,ROUND(Orders!W2264*1.15,2),SUMIFS(Orders!$V:$V,Orders!$T:$T,Orders!T2264)&lt;=10,"Endirim Yoxdur")</f>
        <v>0.23</v>
      </c>
    </row>
    <row r="2265" spans="3:5" x14ac:dyDescent="0.25">
      <c r="C2265" s="26" t="str">
        <f>IF(Orders!U2265&gt;500,"Yüksək Satış","Aşağı Satış")</f>
        <v>Aşağı Satış</v>
      </c>
      <c r="D2265" s="26" t="str">
        <f>IF(Orders!U2265&gt;500,IF(Orders!E2265="First Class",IF(Orders!W2265=0,"VIP","Special"),"Formal"),"Normal")</f>
        <v>Normal</v>
      </c>
      <c r="E2265" s="26" cm="1">
        <f t="array" ref="E2265">_xlfn.IFS(Orders!W2265=0,"Endirim Yoxdur",SUMIFS(Orders!$V:$V,Orders!$T:$T,Orders!T2265)&gt;10,ROUND(Orders!W2265*1.15,2),SUMIFS(Orders!$V:$V,Orders!$T:$T,Orders!T2265)&lt;=10,"Endirim Yoxdur")</f>
        <v>0.92</v>
      </c>
    </row>
    <row r="2266" spans="3:5" x14ac:dyDescent="0.25">
      <c r="C2266" s="26" t="str">
        <f>IF(Orders!U2266&gt;500,"Yüksək Satış","Aşağı Satış")</f>
        <v>Yüksək Satış</v>
      </c>
      <c r="D2266" s="26" t="str">
        <f>IF(Orders!U2266&gt;500,IF(Orders!E2266="First Class",IF(Orders!W2266=0,"VIP","Special"),"Formal"),"Normal")</f>
        <v>Special</v>
      </c>
      <c r="E2266" s="26" cm="1">
        <f t="array" ref="E2266">_xlfn.IFS(Orders!W2266=0,"Endirim Yoxdur",SUMIFS(Orders!$V:$V,Orders!$T:$T,Orders!T2266)&gt;10,ROUND(Orders!W2266*1.15,2),SUMIFS(Orders!$V:$V,Orders!$T:$T,Orders!T2266)&lt;=10,"Endirim Yoxdur")</f>
        <v>0.23</v>
      </c>
    </row>
    <row r="2267" spans="3:5" x14ac:dyDescent="0.25">
      <c r="C2267" s="26" t="str">
        <f>IF(Orders!U2267&gt;500,"Yüksək Satış","Aşağı Satış")</f>
        <v>Aşağı Satış</v>
      </c>
      <c r="D2267" s="26" t="str">
        <f>IF(Orders!U2267&gt;500,IF(Orders!E2267="First Class",IF(Orders!W2267=0,"VIP","Special"),"Formal"),"Normal")</f>
        <v>Normal</v>
      </c>
      <c r="E2267" s="26" cm="1">
        <f t="array" ref="E2267">_xlfn.IFS(Orders!W2267=0,"Endirim Yoxdur",SUMIFS(Orders!$V:$V,Orders!$T:$T,Orders!T2267)&gt;10,ROUND(Orders!W2267*1.15,2),SUMIFS(Orders!$V:$V,Orders!$T:$T,Orders!T2267)&lt;=10,"Endirim Yoxdur")</f>
        <v>0.23</v>
      </c>
    </row>
    <row r="2268" spans="3:5" x14ac:dyDescent="0.25">
      <c r="C2268" s="26" t="str">
        <f>IF(Orders!U2268&gt;500,"Yüksək Satış","Aşağı Satış")</f>
        <v>Aşağı Satış</v>
      </c>
      <c r="D2268" s="26" t="str">
        <f>IF(Orders!U2268&gt;500,IF(Orders!E2268="First Class",IF(Orders!W2268=0,"VIP","Special"),"Formal"),"Normal")</f>
        <v>Normal</v>
      </c>
      <c r="E2268" s="26" t="str" cm="1">
        <f t="array" ref="E2268">_xlfn.IFS(Orders!W2268=0,"Endirim Yoxdur",SUMIFS(Orders!$V:$V,Orders!$T:$T,Orders!T2268)&gt;10,ROUND(Orders!W2268*1.15,2),SUMIFS(Orders!$V:$V,Orders!$T:$T,Orders!T2268)&lt;=10,"Endirim Yoxdur")</f>
        <v>Endirim Yoxdur</v>
      </c>
    </row>
    <row r="2269" spans="3:5" x14ac:dyDescent="0.25">
      <c r="C2269" s="26" t="str">
        <f>IF(Orders!U2269&gt;500,"Yüksək Satış","Aşağı Satış")</f>
        <v>Aşağı Satış</v>
      </c>
      <c r="D2269" s="26" t="str">
        <f>IF(Orders!U2269&gt;500,IF(Orders!E2269="First Class",IF(Orders!W2269=0,"VIP","Special"),"Formal"),"Normal")</f>
        <v>Normal</v>
      </c>
      <c r="E2269" s="26" cm="1">
        <f t="array" ref="E2269">_xlfn.IFS(Orders!W2269=0,"Endirim Yoxdur",SUMIFS(Orders!$V:$V,Orders!$T:$T,Orders!T2269)&gt;10,ROUND(Orders!W2269*1.15,2),SUMIFS(Orders!$V:$V,Orders!$T:$T,Orders!T2269)&lt;=10,"Endirim Yoxdur")</f>
        <v>0.23</v>
      </c>
    </row>
    <row r="2270" spans="3:5" x14ac:dyDescent="0.25">
      <c r="C2270" s="26" t="str">
        <f>IF(Orders!U2270&gt;500,"Yüksək Satış","Aşağı Satış")</f>
        <v>Aşağı Satış</v>
      </c>
      <c r="D2270" s="26" t="str">
        <f>IF(Orders!U2270&gt;500,IF(Orders!E2270="First Class",IF(Orders!W2270=0,"VIP","Special"),"Formal"),"Normal")</f>
        <v>Normal</v>
      </c>
      <c r="E2270" s="26" t="str" cm="1">
        <f t="array" ref="E2270">_xlfn.IFS(Orders!W2270=0,"Endirim Yoxdur",SUMIFS(Orders!$V:$V,Orders!$T:$T,Orders!T2270)&gt;10,ROUND(Orders!W2270*1.15,2),SUMIFS(Orders!$V:$V,Orders!$T:$T,Orders!T2270)&lt;=10,"Endirim Yoxdur")</f>
        <v>Endirim Yoxdur</v>
      </c>
    </row>
    <row r="2271" spans="3:5" x14ac:dyDescent="0.25">
      <c r="C2271" s="26" t="str">
        <f>IF(Orders!U2271&gt;500,"Yüksək Satış","Aşağı Satış")</f>
        <v>Aşağı Satış</v>
      </c>
      <c r="D2271" s="26" t="str">
        <f>IF(Orders!U2271&gt;500,IF(Orders!E2271="First Class",IF(Orders!W2271=0,"VIP","Special"),"Formal"),"Normal")</f>
        <v>Normal</v>
      </c>
      <c r="E2271" s="26" t="str" cm="1">
        <f t="array" ref="E2271">_xlfn.IFS(Orders!W2271=0,"Endirim Yoxdur",SUMIFS(Orders!$V:$V,Orders!$T:$T,Orders!T2271)&gt;10,ROUND(Orders!W2271*1.15,2),SUMIFS(Orders!$V:$V,Orders!$T:$T,Orders!T2271)&lt;=10,"Endirim Yoxdur")</f>
        <v>Endirim Yoxdur</v>
      </c>
    </row>
    <row r="2272" spans="3:5" x14ac:dyDescent="0.25">
      <c r="C2272" s="26" t="str">
        <f>IF(Orders!U2272&gt;500,"Yüksək Satış","Aşağı Satış")</f>
        <v>Aşağı Satış</v>
      </c>
      <c r="D2272" s="26" t="str">
        <f>IF(Orders!U2272&gt;500,IF(Orders!E2272="First Class",IF(Orders!W2272=0,"VIP","Special"),"Formal"),"Normal")</f>
        <v>Normal</v>
      </c>
      <c r="E2272" s="26" cm="1">
        <f t="array" ref="E2272">_xlfn.IFS(Orders!W2272=0,"Endirim Yoxdur",SUMIFS(Orders!$V:$V,Orders!$T:$T,Orders!T2272)&gt;10,ROUND(Orders!W2272*1.15,2),SUMIFS(Orders!$V:$V,Orders!$T:$T,Orders!T2272)&lt;=10,"Endirim Yoxdur")</f>
        <v>0.23</v>
      </c>
    </row>
    <row r="2273" spans="3:5" x14ac:dyDescent="0.25">
      <c r="C2273" s="26" t="str">
        <f>IF(Orders!U2273&gt;500,"Yüksək Satış","Aşağı Satış")</f>
        <v>Aşağı Satış</v>
      </c>
      <c r="D2273" s="26" t="str">
        <f>IF(Orders!U2273&gt;500,IF(Orders!E2273="First Class",IF(Orders!W2273=0,"VIP","Special"),"Formal"),"Normal")</f>
        <v>Normal</v>
      </c>
      <c r="E2273" s="26" t="str" cm="1">
        <f t="array" ref="E2273">_xlfn.IFS(Orders!W2273=0,"Endirim Yoxdur",SUMIFS(Orders!$V:$V,Orders!$T:$T,Orders!T2273)&gt;10,ROUND(Orders!W2273*1.15,2),SUMIFS(Orders!$V:$V,Orders!$T:$T,Orders!T2273)&lt;=10,"Endirim Yoxdur")</f>
        <v>Endirim Yoxdur</v>
      </c>
    </row>
    <row r="2274" spans="3:5" x14ac:dyDescent="0.25">
      <c r="C2274" s="26" t="str">
        <f>IF(Orders!U2274&gt;500,"Yüksək Satış","Aşağı Satış")</f>
        <v>Yüksək Satış</v>
      </c>
      <c r="D2274" s="26" t="str">
        <f>IF(Orders!U2274&gt;500,IF(Orders!E2274="First Class",IF(Orders!W2274=0,"VIP","Special"),"Formal"),"Normal")</f>
        <v>Formal</v>
      </c>
      <c r="E2274" s="26" cm="1">
        <f t="array" ref="E2274">_xlfn.IFS(Orders!W2274=0,"Endirim Yoxdur",SUMIFS(Orders!$V:$V,Orders!$T:$T,Orders!T2274)&gt;10,ROUND(Orders!W2274*1.15,2),SUMIFS(Orders!$V:$V,Orders!$T:$T,Orders!T2274)&lt;=10,"Endirim Yoxdur")</f>
        <v>0.23</v>
      </c>
    </row>
    <row r="2275" spans="3:5" x14ac:dyDescent="0.25">
      <c r="C2275" s="26" t="str">
        <f>IF(Orders!U2275&gt;500,"Yüksək Satış","Aşağı Satış")</f>
        <v>Aşağı Satış</v>
      </c>
      <c r="D2275" s="26" t="str">
        <f>IF(Orders!U2275&gt;500,IF(Orders!E2275="First Class",IF(Orders!W2275=0,"VIP","Special"),"Formal"),"Normal")</f>
        <v>Normal</v>
      </c>
      <c r="E2275" s="26" cm="1">
        <f t="array" ref="E2275">_xlfn.IFS(Orders!W2275=0,"Endirim Yoxdur",SUMIFS(Orders!$V:$V,Orders!$T:$T,Orders!T2275)&gt;10,ROUND(Orders!W2275*1.15,2),SUMIFS(Orders!$V:$V,Orders!$T:$T,Orders!T2275)&lt;=10,"Endirim Yoxdur")</f>
        <v>0.81</v>
      </c>
    </row>
    <row r="2276" spans="3:5" x14ac:dyDescent="0.25">
      <c r="C2276" s="26" t="str">
        <f>IF(Orders!U2276&gt;500,"Yüksək Satış","Aşağı Satış")</f>
        <v>Aşağı Satış</v>
      </c>
      <c r="D2276" s="26" t="str">
        <f>IF(Orders!U2276&gt;500,IF(Orders!E2276="First Class",IF(Orders!W2276=0,"VIP","Special"),"Formal"),"Normal")</f>
        <v>Normal</v>
      </c>
      <c r="E2276" s="26" cm="1">
        <f t="array" ref="E2276">_xlfn.IFS(Orders!W2276=0,"Endirim Yoxdur",SUMIFS(Orders!$V:$V,Orders!$T:$T,Orders!T2276)&gt;10,ROUND(Orders!W2276*1.15,2),SUMIFS(Orders!$V:$V,Orders!$T:$T,Orders!T2276)&lt;=10,"Endirim Yoxdur")</f>
        <v>0.23</v>
      </c>
    </row>
    <row r="2277" spans="3:5" x14ac:dyDescent="0.25">
      <c r="C2277" s="26" t="str">
        <f>IF(Orders!U2277&gt;500,"Yüksək Satış","Aşağı Satış")</f>
        <v>Aşağı Satış</v>
      </c>
      <c r="D2277" s="26" t="str">
        <f>IF(Orders!U2277&gt;500,IF(Orders!E2277="First Class",IF(Orders!W2277=0,"VIP","Special"),"Formal"),"Normal")</f>
        <v>Normal</v>
      </c>
      <c r="E2277" s="26" t="str" cm="1">
        <f t="array" ref="E2277">_xlfn.IFS(Orders!W2277=0,"Endirim Yoxdur",SUMIFS(Orders!$V:$V,Orders!$T:$T,Orders!T2277)&gt;10,ROUND(Orders!W2277*1.15,2),SUMIFS(Orders!$V:$V,Orders!$T:$T,Orders!T2277)&lt;=10,"Endirim Yoxdur")</f>
        <v>Endirim Yoxdur</v>
      </c>
    </row>
    <row r="2278" spans="3:5" x14ac:dyDescent="0.25">
      <c r="C2278" s="26" t="str">
        <f>IF(Orders!U2278&gt;500,"Yüksək Satış","Aşağı Satış")</f>
        <v>Aşağı Satış</v>
      </c>
      <c r="D2278" s="26" t="str">
        <f>IF(Orders!U2278&gt;500,IF(Orders!E2278="First Class",IF(Orders!W2278=0,"VIP","Special"),"Formal"),"Normal")</f>
        <v>Normal</v>
      </c>
      <c r="E2278" s="26" t="str" cm="1">
        <f t="array" ref="E2278">_xlfn.IFS(Orders!W2278=0,"Endirim Yoxdur",SUMIFS(Orders!$V:$V,Orders!$T:$T,Orders!T2278)&gt;10,ROUND(Orders!W2278*1.15,2),SUMIFS(Orders!$V:$V,Orders!$T:$T,Orders!T2278)&lt;=10,"Endirim Yoxdur")</f>
        <v>Endirim Yoxdur</v>
      </c>
    </row>
    <row r="2279" spans="3:5" x14ac:dyDescent="0.25">
      <c r="C2279" s="26" t="str">
        <f>IF(Orders!U2279&gt;500,"Yüksək Satış","Aşağı Satış")</f>
        <v>Aşağı Satış</v>
      </c>
      <c r="D2279" s="26" t="str">
        <f>IF(Orders!U2279&gt;500,IF(Orders!E2279="First Class",IF(Orders!W2279=0,"VIP","Special"),"Formal"),"Normal")</f>
        <v>Normal</v>
      </c>
      <c r="E2279" s="26" t="str" cm="1">
        <f t="array" ref="E2279">_xlfn.IFS(Orders!W2279=0,"Endirim Yoxdur",SUMIFS(Orders!$V:$V,Orders!$T:$T,Orders!T2279)&gt;10,ROUND(Orders!W2279*1.15,2),SUMIFS(Orders!$V:$V,Orders!$T:$T,Orders!T2279)&lt;=10,"Endirim Yoxdur")</f>
        <v>Endirim Yoxdur</v>
      </c>
    </row>
    <row r="2280" spans="3:5" x14ac:dyDescent="0.25">
      <c r="C2280" s="26" t="str">
        <f>IF(Orders!U2280&gt;500,"Yüksək Satış","Aşağı Satış")</f>
        <v>Aşağı Satış</v>
      </c>
      <c r="D2280" s="26" t="str">
        <f>IF(Orders!U2280&gt;500,IF(Orders!E2280="First Class",IF(Orders!W2280=0,"VIP","Special"),"Formal"),"Normal")</f>
        <v>Normal</v>
      </c>
      <c r="E2280" s="26" cm="1">
        <f t="array" ref="E2280">_xlfn.IFS(Orders!W2280=0,"Endirim Yoxdur",SUMIFS(Orders!$V:$V,Orders!$T:$T,Orders!T2280)&gt;10,ROUND(Orders!W2280*1.15,2),SUMIFS(Orders!$V:$V,Orders!$T:$T,Orders!T2280)&lt;=10,"Endirim Yoxdur")</f>
        <v>0.92</v>
      </c>
    </row>
    <row r="2281" spans="3:5" x14ac:dyDescent="0.25">
      <c r="C2281" s="26" t="str">
        <f>IF(Orders!U2281&gt;500,"Yüksək Satış","Aşağı Satış")</f>
        <v>Aşağı Satış</v>
      </c>
      <c r="D2281" s="26" t="str">
        <f>IF(Orders!U2281&gt;500,IF(Orders!E2281="First Class",IF(Orders!W2281=0,"VIP","Special"),"Formal"),"Normal")</f>
        <v>Normal</v>
      </c>
      <c r="E2281" s="26" t="str" cm="1">
        <f t="array" ref="E2281">_xlfn.IFS(Orders!W2281=0,"Endirim Yoxdur",SUMIFS(Orders!$V:$V,Orders!$T:$T,Orders!T2281)&gt;10,ROUND(Orders!W2281*1.15,2),SUMIFS(Orders!$V:$V,Orders!$T:$T,Orders!T2281)&lt;=10,"Endirim Yoxdur")</f>
        <v>Endirim Yoxdur</v>
      </c>
    </row>
    <row r="2282" spans="3:5" x14ac:dyDescent="0.25">
      <c r="C2282" s="26" t="str">
        <f>IF(Orders!U2282&gt;500,"Yüksək Satış","Aşağı Satış")</f>
        <v>Aşağı Satış</v>
      </c>
      <c r="D2282" s="26" t="str">
        <f>IF(Orders!U2282&gt;500,IF(Orders!E2282="First Class",IF(Orders!W2282=0,"VIP","Special"),"Formal"),"Normal")</f>
        <v>Normal</v>
      </c>
      <c r="E2282" s="26" cm="1">
        <f t="array" ref="E2282">_xlfn.IFS(Orders!W2282=0,"Endirim Yoxdur",SUMIFS(Orders!$V:$V,Orders!$T:$T,Orders!T2282)&gt;10,ROUND(Orders!W2282*1.15,2),SUMIFS(Orders!$V:$V,Orders!$T:$T,Orders!T2282)&lt;=10,"Endirim Yoxdur")</f>
        <v>0.23</v>
      </c>
    </row>
    <row r="2283" spans="3:5" x14ac:dyDescent="0.25">
      <c r="C2283" s="26" t="str">
        <f>IF(Orders!U2283&gt;500,"Yüksək Satış","Aşağı Satış")</f>
        <v>Aşağı Satış</v>
      </c>
      <c r="D2283" s="26" t="str">
        <f>IF(Orders!U2283&gt;500,IF(Orders!E2283="First Class",IF(Orders!W2283=0,"VIP","Special"),"Formal"),"Normal")</f>
        <v>Normal</v>
      </c>
      <c r="E2283" s="26" cm="1">
        <f t="array" ref="E2283">_xlfn.IFS(Orders!W2283=0,"Endirim Yoxdur",SUMIFS(Orders!$V:$V,Orders!$T:$T,Orders!T2283)&gt;10,ROUND(Orders!W2283*1.15,2),SUMIFS(Orders!$V:$V,Orders!$T:$T,Orders!T2283)&lt;=10,"Endirim Yoxdur")</f>
        <v>0.23</v>
      </c>
    </row>
    <row r="2284" spans="3:5" x14ac:dyDescent="0.25">
      <c r="C2284" s="26" t="str">
        <f>IF(Orders!U2284&gt;500,"Yüksək Satış","Aşağı Satış")</f>
        <v>Aşağı Satış</v>
      </c>
      <c r="D2284" s="26" t="str">
        <f>IF(Orders!U2284&gt;500,IF(Orders!E2284="First Class",IF(Orders!W2284=0,"VIP","Special"),"Formal"),"Normal")</f>
        <v>Normal</v>
      </c>
      <c r="E2284" s="26" cm="1">
        <f t="array" ref="E2284">_xlfn.IFS(Orders!W2284=0,"Endirim Yoxdur",SUMIFS(Orders!$V:$V,Orders!$T:$T,Orders!T2284)&gt;10,ROUND(Orders!W2284*1.15,2),SUMIFS(Orders!$V:$V,Orders!$T:$T,Orders!T2284)&lt;=10,"Endirim Yoxdur")</f>
        <v>0.23</v>
      </c>
    </row>
    <row r="2285" spans="3:5" x14ac:dyDescent="0.25">
      <c r="C2285" s="26" t="str">
        <f>IF(Orders!U2285&gt;500,"Yüksək Satış","Aşağı Satış")</f>
        <v>Aşağı Satış</v>
      </c>
      <c r="D2285" s="26" t="str">
        <f>IF(Orders!U2285&gt;500,IF(Orders!E2285="First Class",IF(Orders!W2285=0,"VIP","Special"),"Formal"),"Normal")</f>
        <v>Normal</v>
      </c>
      <c r="E2285" s="26" cm="1">
        <f t="array" ref="E2285">_xlfn.IFS(Orders!W2285=0,"Endirim Yoxdur",SUMIFS(Orders!$V:$V,Orders!$T:$T,Orders!T2285)&gt;10,ROUND(Orders!W2285*1.15,2),SUMIFS(Orders!$V:$V,Orders!$T:$T,Orders!T2285)&lt;=10,"Endirim Yoxdur")</f>
        <v>0.23</v>
      </c>
    </row>
    <row r="2286" spans="3:5" x14ac:dyDescent="0.25">
      <c r="C2286" s="26" t="str">
        <f>IF(Orders!U2286&gt;500,"Yüksək Satış","Aşağı Satış")</f>
        <v>Aşağı Satış</v>
      </c>
      <c r="D2286" s="26" t="str">
        <f>IF(Orders!U2286&gt;500,IF(Orders!E2286="First Class",IF(Orders!W2286=0,"VIP","Special"),"Formal"),"Normal")</f>
        <v>Normal</v>
      </c>
      <c r="E2286" s="26" cm="1">
        <f t="array" ref="E2286">_xlfn.IFS(Orders!W2286=0,"Endirim Yoxdur",SUMIFS(Orders!$V:$V,Orders!$T:$T,Orders!T2286)&gt;10,ROUND(Orders!W2286*1.15,2),SUMIFS(Orders!$V:$V,Orders!$T:$T,Orders!T2286)&lt;=10,"Endirim Yoxdur")</f>
        <v>0.23</v>
      </c>
    </row>
    <row r="2287" spans="3:5" x14ac:dyDescent="0.25">
      <c r="C2287" s="26" t="str">
        <f>IF(Orders!U2287&gt;500,"Yüksək Satış","Aşağı Satış")</f>
        <v>Yüksək Satış</v>
      </c>
      <c r="D2287" s="26" t="str">
        <f>IF(Orders!U2287&gt;500,IF(Orders!E2287="First Class",IF(Orders!W2287=0,"VIP","Special"),"Formal"),"Normal")</f>
        <v>Formal</v>
      </c>
      <c r="E2287" s="26" cm="1">
        <f t="array" ref="E2287">_xlfn.IFS(Orders!W2287=0,"Endirim Yoxdur",SUMIFS(Orders!$V:$V,Orders!$T:$T,Orders!T2287)&gt;10,ROUND(Orders!W2287*1.15,2),SUMIFS(Orders!$V:$V,Orders!$T:$T,Orders!T2287)&lt;=10,"Endirim Yoxdur")</f>
        <v>0.23</v>
      </c>
    </row>
    <row r="2288" spans="3:5" x14ac:dyDescent="0.25">
      <c r="C2288" s="26" t="str">
        <f>IF(Orders!U2288&gt;500,"Yüksək Satış","Aşağı Satış")</f>
        <v>Aşağı Satış</v>
      </c>
      <c r="D2288" s="26" t="str">
        <f>IF(Orders!U2288&gt;500,IF(Orders!E2288="First Class",IF(Orders!W2288=0,"VIP","Special"),"Formal"),"Normal")</f>
        <v>Normal</v>
      </c>
      <c r="E2288" s="26" cm="1">
        <f t="array" ref="E2288">_xlfn.IFS(Orders!W2288=0,"Endirim Yoxdur",SUMIFS(Orders!$V:$V,Orders!$T:$T,Orders!T2288)&gt;10,ROUND(Orders!W2288*1.15,2),SUMIFS(Orders!$V:$V,Orders!$T:$T,Orders!T2288)&lt;=10,"Endirim Yoxdur")</f>
        <v>0.35</v>
      </c>
    </row>
    <row r="2289" spans="3:5" x14ac:dyDescent="0.25">
      <c r="C2289" s="26" t="str">
        <f>IF(Orders!U2289&gt;500,"Yüksək Satış","Aşağı Satış")</f>
        <v>Aşağı Satış</v>
      </c>
      <c r="D2289" s="26" t="str">
        <f>IF(Orders!U2289&gt;500,IF(Orders!E2289="First Class",IF(Orders!W2289=0,"VIP","Special"),"Formal"),"Normal")</f>
        <v>Normal</v>
      </c>
      <c r="E2289" s="26" t="str" cm="1">
        <f t="array" ref="E2289">_xlfn.IFS(Orders!W2289=0,"Endirim Yoxdur",SUMIFS(Orders!$V:$V,Orders!$T:$T,Orders!T2289)&gt;10,ROUND(Orders!W2289*1.15,2),SUMIFS(Orders!$V:$V,Orders!$T:$T,Orders!T2289)&lt;=10,"Endirim Yoxdur")</f>
        <v>Endirim Yoxdur</v>
      </c>
    </row>
    <row r="2290" spans="3:5" x14ac:dyDescent="0.25">
      <c r="C2290" s="26" t="str">
        <f>IF(Orders!U2290&gt;500,"Yüksək Satış","Aşağı Satış")</f>
        <v>Aşağı Satış</v>
      </c>
      <c r="D2290" s="26" t="str">
        <f>IF(Orders!U2290&gt;500,IF(Orders!E2290="First Class",IF(Orders!W2290=0,"VIP","Special"),"Formal"),"Normal")</f>
        <v>Normal</v>
      </c>
      <c r="E2290" s="26" t="str" cm="1">
        <f t="array" ref="E2290">_xlfn.IFS(Orders!W2290=0,"Endirim Yoxdur",SUMIFS(Orders!$V:$V,Orders!$T:$T,Orders!T2290)&gt;10,ROUND(Orders!W2290*1.15,2),SUMIFS(Orders!$V:$V,Orders!$T:$T,Orders!T2290)&lt;=10,"Endirim Yoxdur")</f>
        <v>Endirim Yoxdur</v>
      </c>
    </row>
    <row r="2291" spans="3:5" x14ac:dyDescent="0.25">
      <c r="C2291" s="26" t="str">
        <f>IF(Orders!U2291&gt;500,"Yüksək Satış","Aşağı Satış")</f>
        <v>Aşağı Satış</v>
      </c>
      <c r="D2291" s="26" t="str">
        <f>IF(Orders!U2291&gt;500,IF(Orders!E2291="First Class",IF(Orders!W2291=0,"VIP","Special"),"Formal"),"Normal")</f>
        <v>Normal</v>
      </c>
      <c r="E2291" s="26" t="str" cm="1">
        <f t="array" ref="E2291">_xlfn.IFS(Orders!W2291=0,"Endirim Yoxdur",SUMIFS(Orders!$V:$V,Orders!$T:$T,Orders!T2291)&gt;10,ROUND(Orders!W2291*1.15,2),SUMIFS(Orders!$V:$V,Orders!$T:$T,Orders!T2291)&lt;=10,"Endirim Yoxdur")</f>
        <v>Endirim Yoxdur</v>
      </c>
    </row>
    <row r="2292" spans="3:5" x14ac:dyDescent="0.25">
      <c r="C2292" s="26" t="str">
        <f>IF(Orders!U2292&gt;500,"Yüksək Satış","Aşağı Satış")</f>
        <v>Aşağı Satış</v>
      </c>
      <c r="D2292" s="26" t="str">
        <f>IF(Orders!U2292&gt;500,IF(Orders!E2292="First Class",IF(Orders!W2292=0,"VIP","Special"),"Formal"),"Normal")</f>
        <v>Normal</v>
      </c>
      <c r="E2292" s="26" t="str" cm="1">
        <f t="array" ref="E2292">_xlfn.IFS(Orders!W2292=0,"Endirim Yoxdur",SUMIFS(Orders!$V:$V,Orders!$T:$T,Orders!T2292)&gt;10,ROUND(Orders!W2292*1.15,2),SUMIFS(Orders!$V:$V,Orders!$T:$T,Orders!T2292)&lt;=10,"Endirim Yoxdur")</f>
        <v>Endirim Yoxdur</v>
      </c>
    </row>
    <row r="2293" spans="3:5" x14ac:dyDescent="0.25">
      <c r="C2293" s="26" t="str">
        <f>IF(Orders!U2293&gt;500,"Yüksək Satış","Aşağı Satış")</f>
        <v>Aşağı Satış</v>
      </c>
      <c r="D2293" s="26" t="str">
        <f>IF(Orders!U2293&gt;500,IF(Orders!E2293="First Class",IF(Orders!W2293=0,"VIP","Special"),"Formal"),"Normal")</f>
        <v>Normal</v>
      </c>
      <c r="E2293" s="26" t="str" cm="1">
        <f t="array" ref="E2293">_xlfn.IFS(Orders!W2293=0,"Endirim Yoxdur",SUMIFS(Orders!$V:$V,Orders!$T:$T,Orders!T2293)&gt;10,ROUND(Orders!W2293*1.15,2),SUMIFS(Orders!$V:$V,Orders!$T:$T,Orders!T2293)&lt;=10,"Endirim Yoxdur")</f>
        <v>Endirim Yoxdur</v>
      </c>
    </row>
    <row r="2294" spans="3:5" x14ac:dyDescent="0.25">
      <c r="C2294" s="26" t="str">
        <f>IF(Orders!U2294&gt;500,"Yüksək Satış","Aşağı Satış")</f>
        <v>Aşağı Satış</v>
      </c>
      <c r="D2294" s="26" t="str">
        <f>IF(Orders!U2294&gt;500,IF(Orders!E2294="First Class",IF(Orders!W2294=0,"VIP","Special"),"Formal"),"Normal")</f>
        <v>Normal</v>
      </c>
      <c r="E2294" s="26" cm="1">
        <f t="array" ref="E2294">_xlfn.IFS(Orders!W2294=0,"Endirim Yoxdur",SUMIFS(Orders!$V:$V,Orders!$T:$T,Orders!T2294)&gt;10,ROUND(Orders!W2294*1.15,2),SUMIFS(Orders!$V:$V,Orders!$T:$T,Orders!T2294)&lt;=10,"Endirim Yoxdur")</f>
        <v>0.35</v>
      </c>
    </row>
    <row r="2295" spans="3:5" x14ac:dyDescent="0.25">
      <c r="C2295" s="26" t="str">
        <f>IF(Orders!U2295&gt;500,"Yüksək Satış","Aşağı Satış")</f>
        <v>Aşağı Satış</v>
      </c>
      <c r="D2295" s="26" t="str">
        <f>IF(Orders!U2295&gt;500,IF(Orders!E2295="First Class",IF(Orders!W2295=0,"VIP","Special"),"Formal"),"Normal")</f>
        <v>Normal</v>
      </c>
      <c r="E2295" s="26" t="str" cm="1">
        <f t="array" ref="E2295">_xlfn.IFS(Orders!W2295=0,"Endirim Yoxdur",SUMIFS(Orders!$V:$V,Orders!$T:$T,Orders!T2295)&gt;10,ROUND(Orders!W2295*1.15,2),SUMIFS(Orders!$V:$V,Orders!$T:$T,Orders!T2295)&lt;=10,"Endirim Yoxdur")</f>
        <v>Endirim Yoxdur</v>
      </c>
    </row>
    <row r="2296" spans="3:5" x14ac:dyDescent="0.25">
      <c r="C2296" s="26" t="str">
        <f>IF(Orders!U2296&gt;500,"Yüksək Satış","Aşağı Satış")</f>
        <v>Aşağı Satış</v>
      </c>
      <c r="D2296" s="26" t="str">
        <f>IF(Orders!U2296&gt;500,IF(Orders!E2296="First Class",IF(Orders!W2296=0,"VIP","Special"),"Formal"),"Normal")</f>
        <v>Normal</v>
      </c>
      <c r="E2296" s="26" cm="1">
        <f t="array" ref="E2296">_xlfn.IFS(Orders!W2296=0,"Endirim Yoxdur",SUMIFS(Orders!$V:$V,Orders!$T:$T,Orders!T2296)&gt;10,ROUND(Orders!W2296*1.15,2),SUMIFS(Orders!$V:$V,Orders!$T:$T,Orders!T2296)&lt;=10,"Endirim Yoxdur")</f>
        <v>0.23</v>
      </c>
    </row>
    <row r="2297" spans="3:5" x14ac:dyDescent="0.25">
      <c r="C2297" s="26" t="str">
        <f>IF(Orders!U2297&gt;500,"Yüksək Satış","Aşağı Satış")</f>
        <v>Yüksək Satış</v>
      </c>
      <c r="D2297" s="26" t="str">
        <f>IF(Orders!U2297&gt;500,IF(Orders!E2297="First Class",IF(Orders!W2297=0,"VIP","Special"),"Formal"),"Normal")</f>
        <v>Formal</v>
      </c>
      <c r="E2297" s="26" t="str" cm="1">
        <f t="array" ref="E2297">_xlfn.IFS(Orders!W2297=0,"Endirim Yoxdur",SUMIFS(Orders!$V:$V,Orders!$T:$T,Orders!T2297)&gt;10,ROUND(Orders!W2297*1.15,2),SUMIFS(Orders!$V:$V,Orders!$T:$T,Orders!T2297)&lt;=10,"Endirim Yoxdur")</f>
        <v>Endirim Yoxdur</v>
      </c>
    </row>
    <row r="2298" spans="3:5" x14ac:dyDescent="0.25">
      <c r="C2298" s="26" t="str">
        <f>IF(Orders!U2298&gt;500,"Yüksək Satış","Aşağı Satış")</f>
        <v>Aşağı Satış</v>
      </c>
      <c r="D2298" s="26" t="str">
        <f>IF(Orders!U2298&gt;500,IF(Orders!E2298="First Class",IF(Orders!W2298=0,"VIP","Special"),"Formal"),"Normal")</f>
        <v>Normal</v>
      </c>
      <c r="E2298" s="26" t="str" cm="1">
        <f t="array" ref="E2298">_xlfn.IFS(Orders!W2298=0,"Endirim Yoxdur",SUMIFS(Orders!$V:$V,Orders!$T:$T,Orders!T2298)&gt;10,ROUND(Orders!W2298*1.15,2),SUMIFS(Orders!$V:$V,Orders!$T:$T,Orders!T2298)&lt;=10,"Endirim Yoxdur")</f>
        <v>Endirim Yoxdur</v>
      </c>
    </row>
    <row r="2299" spans="3:5" x14ac:dyDescent="0.25">
      <c r="C2299" s="26" t="str">
        <f>IF(Orders!U2299&gt;500,"Yüksək Satış","Aşağı Satış")</f>
        <v>Aşağı Satış</v>
      </c>
      <c r="D2299" s="26" t="str">
        <f>IF(Orders!U2299&gt;500,IF(Orders!E2299="First Class",IF(Orders!W2299=0,"VIP","Special"),"Formal"),"Normal")</f>
        <v>Normal</v>
      </c>
      <c r="E2299" s="26" cm="1">
        <f t="array" ref="E2299">_xlfn.IFS(Orders!W2299=0,"Endirim Yoxdur",SUMIFS(Orders!$V:$V,Orders!$T:$T,Orders!T2299)&gt;10,ROUND(Orders!W2299*1.15,2),SUMIFS(Orders!$V:$V,Orders!$T:$T,Orders!T2299)&lt;=10,"Endirim Yoxdur")</f>
        <v>0.23</v>
      </c>
    </row>
    <row r="2300" spans="3:5" x14ac:dyDescent="0.25">
      <c r="C2300" s="26" t="str">
        <f>IF(Orders!U2300&gt;500,"Yüksək Satış","Aşağı Satış")</f>
        <v>Aşağı Satış</v>
      </c>
      <c r="D2300" s="26" t="str">
        <f>IF(Orders!U2300&gt;500,IF(Orders!E2300="First Class",IF(Orders!W2300=0,"VIP","Special"),"Formal"),"Normal")</f>
        <v>Normal</v>
      </c>
      <c r="E2300" s="26" cm="1">
        <f t="array" ref="E2300">_xlfn.IFS(Orders!W2300=0,"Endirim Yoxdur",SUMIFS(Orders!$V:$V,Orders!$T:$T,Orders!T2300)&gt;10,ROUND(Orders!W2300*1.15,2),SUMIFS(Orders!$V:$V,Orders!$T:$T,Orders!T2300)&lt;=10,"Endirim Yoxdur")</f>
        <v>0.23</v>
      </c>
    </row>
    <row r="2301" spans="3:5" x14ac:dyDescent="0.25">
      <c r="C2301" s="26" t="str">
        <f>IF(Orders!U2301&gt;500,"Yüksək Satış","Aşağı Satış")</f>
        <v>Yüksək Satış</v>
      </c>
      <c r="D2301" s="26" t="str">
        <f>IF(Orders!U2301&gt;500,IF(Orders!E2301="First Class",IF(Orders!W2301=0,"VIP","Special"),"Formal"),"Normal")</f>
        <v>Formal</v>
      </c>
      <c r="E2301" s="26" t="str" cm="1">
        <f t="array" ref="E2301">_xlfn.IFS(Orders!W2301=0,"Endirim Yoxdur",SUMIFS(Orders!$V:$V,Orders!$T:$T,Orders!T2301)&gt;10,ROUND(Orders!W2301*1.15,2),SUMIFS(Orders!$V:$V,Orders!$T:$T,Orders!T2301)&lt;=10,"Endirim Yoxdur")</f>
        <v>Endirim Yoxdur</v>
      </c>
    </row>
    <row r="2302" spans="3:5" x14ac:dyDescent="0.25">
      <c r="C2302" s="26" t="str">
        <f>IF(Orders!U2302&gt;500,"Yüksək Satış","Aşağı Satış")</f>
        <v>Aşağı Satış</v>
      </c>
      <c r="D2302" s="26" t="str">
        <f>IF(Orders!U2302&gt;500,IF(Orders!E2302="First Class",IF(Orders!W2302=0,"VIP","Special"),"Formal"),"Normal")</f>
        <v>Normal</v>
      </c>
      <c r="E2302" s="26" cm="1">
        <f t="array" ref="E2302">_xlfn.IFS(Orders!W2302=0,"Endirim Yoxdur",SUMIFS(Orders!$V:$V,Orders!$T:$T,Orders!T2302)&gt;10,ROUND(Orders!W2302*1.15,2),SUMIFS(Orders!$V:$V,Orders!$T:$T,Orders!T2302)&lt;=10,"Endirim Yoxdur")</f>
        <v>0.23</v>
      </c>
    </row>
    <row r="2303" spans="3:5" x14ac:dyDescent="0.25">
      <c r="C2303" s="26" t="str">
        <f>IF(Orders!U2303&gt;500,"Yüksək Satış","Aşağı Satış")</f>
        <v>Aşağı Satış</v>
      </c>
      <c r="D2303" s="26" t="str">
        <f>IF(Orders!U2303&gt;500,IF(Orders!E2303="First Class",IF(Orders!W2303=0,"VIP","Special"),"Formal"),"Normal")</f>
        <v>Normal</v>
      </c>
      <c r="E2303" s="26" t="str" cm="1">
        <f t="array" ref="E2303">_xlfn.IFS(Orders!W2303=0,"Endirim Yoxdur",SUMIFS(Orders!$V:$V,Orders!$T:$T,Orders!T2303)&gt;10,ROUND(Orders!W2303*1.15,2),SUMIFS(Orders!$V:$V,Orders!$T:$T,Orders!T2303)&lt;=10,"Endirim Yoxdur")</f>
        <v>Endirim Yoxdur</v>
      </c>
    </row>
    <row r="2304" spans="3:5" x14ac:dyDescent="0.25">
      <c r="C2304" s="26" t="str">
        <f>IF(Orders!U2304&gt;500,"Yüksək Satış","Aşağı Satış")</f>
        <v>Aşağı Satış</v>
      </c>
      <c r="D2304" s="26" t="str">
        <f>IF(Orders!U2304&gt;500,IF(Orders!E2304="First Class",IF(Orders!W2304=0,"VIP","Special"),"Formal"),"Normal")</f>
        <v>Normal</v>
      </c>
      <c r="E2304" s="26" t="str" cm="1">
        <f t="array" ref="E2304">_xlfn.IFS(Orders!W2304=0,"Endirim Yoxdur",SUMIFS(Orders!$V:$V,Orders!$T:$T,Orders!T2304)&gt;10,ROUND(Orders!W2304*1.15,2),SUMIFS(Orders!$V:$V,Orders!$T:$T,Orders!T2304)&lt;=10,"Endirim Yoxdur")</f>
        <v>Endirim Yoxdur</v>
      </c>
    </row>
    <row r="2305" spans="3:5" x14ac:dyDescent="0.25">
      <c r="C2305" s="26" t="str">
        <f>IF(Orders!U2305&gt;500,"Yüksək Satış","Aşağı Satış")</f>
        <v>Aşağı Satış</v>
      </c>
      <c r="D2305" s="26" t="str">
        <f>IF(Orders!U2305&gt;500,IF(Orders!E2305="First Class",IF(Orders!W2305=0,"VIP","Special"),"Formal"),"Normal")</f>
        <v>Normal</v>
      </c>
      <c r="E2305" s="26" cm="1">
        <f t="array" ref="E2305">_xlfn.IFS(Orders!W2305=0,"Endirim Yoxdur",SUMIFS(Orders!$V:$V,Orders!$T:$T,Orders!T2305)&gt;10,ROUND(Orders!W2305*1.15,2),SUMIFS(Orders!$V:$V,Orders!$T:$T,Orders!T2305)&lt;=10,"Endirim Yoxdur")</f>
        <v>0.23</v>
      </c>
    </row>
    <row r="2306" spans="3:5" x14ac:dyDescent="0.25">
      <c r="C2306" s="26" t="str">
        <f>IF(Orders!U2306&gt;500,"Yüksək Satış","Aşağı Satış")</f>
        <v>Aşağı Satış</v>
      </c>
      <c r="D2306" s="26" t="str">
        <f>IF(Orders!U2306&gt;500,IF(Orders!E2306="First Class",IF(Orders!W2306=0,"VIP","Special"),"Formal"),"Normal")</f>
        <v>Normal</v>
      </c>
      <c r="E2306" s="26" t="str" cm="1">
        <f t="array" ref="E2306">_xlfn.IFS(Orders!W2306=0,"Endirim Yoxdur",SUMIFS(Orders!$V:$V,Orders!$T:$T,Orders!T2306)&gt;10,ROUND(Orders!W2306*1.15,2),SUMIFS(Orders!$V:$V,Orders!$T:$T,Orders!T2306)&lt;=10,"Endirim Yoxdur")</f>
        <v>Endirim Yoxdur</v>
      </c>
    </row>
    <row r="2307" spans="3:5" x14ac:dyDescent="0.25">
      <c r="C2307" s="26" t="str">
        <f>IF(Orders!U2307&gt;500,"Yüksək Satış","Aşağı Satış")</f>
        <v>Aşağı Satış</v>
      </c>
      <c r="D2307" s="26" t="str">
        <f>IF(Orders!U2307&gt;500,IF(Orders!E2307="First Class",IF(Orders!W2307=0,"VIP","Special"),"Formal"),"Normal")</f>
        <v>Normal</v>
      </c>
      <c r="E2307" s="26" cm="1">
        <f t="array" ref="E2307">_xlfn.IFS(Orders!W2307=0,"Endirim Yoxdur",SUMIFS(Orders!$V:$V,Orders!$T:$T,Orders!T2307)&gt;10,ROUND(Orders!W2307*1.15,2),SUMIFS(Orders!$V:$V,Orders!$T:$T,Orders!T2307)&lt;=10,"Endirim Yoxdur")</f>
        <v>0.23</v>
      </c>
    </row>
    <row r="2308" spans="3:5" x14ac:dyDescent="0.25">
      <c r="C2308" s="26" t="str">
        <f>IF(Orders!U2308&gt;500,"Yüksək Satış","Aşağı Satış")</f>
        <v>Aşağı Satış</v>
      </c>
      <c r="D2308" s="26" t="str">
        <f>IF(Orders!U2308&gt;500,IF(Orders!E2308="First Class",IF(Orders!W2308=0,"VIP","Special"),"Formal"),"Normal")</f>
        <v>Normal</v>
      </c>
      <c r="E2308" s="26" t="str" cm="1">
        <f t="array" ref="E2308">_xlfn.IFS(Orders!W2308=0,"Endirim Yoxdur",SUMIFS(Orders!$V:$V,Orders!$T:$T,Orders!T2308)&gt;10,ROUND(Orders!W2308*1.15,2),SUMIFS(Orders!$V:$V,Orders!$T:$T,Orders!T2308)&lt;=10,"Endirim Yoxdur")</f>
        <v>Endirim Yoxdur</v>
      </c>
    </row>
    <row r="2309" spans="3:5" x14ac:dyDescent="0.25">
      <c r="C2309" s="26" t="str">
        <f>IF(Orders!U2309&gt;500,"Yüksək Satış","Aşağı Satış")</f>
        <v>Yüksək Satış</v>
      </c>
      <c r="D2309" s="26" t="str">
        <f>IF(Orders!U2309&gt;500,IF(Orders!E2309="First Class",IF(Orders!W2309=0,"VIP","Special"),"Formal"),"Normal")</f>
        <v>Formal</v>
      </c>
      <c r="E2309" s="26" cm="1">
        <f t="array" ref="E2309">_xlfn.IFS(Orders!W2309=0,"Endirim Yoxdur",SUMIFS(Orders!$V:$V,Orders!$T:$T,Orders!T2309)&gt;10,ROUND(Orders!W2309*1.15,2),SUMIFS(Orders!$V:$V,Orders!$T:$T,Orders!T2309)&lt;=10,"Endirim Yoxdur")</f>
        <v>0.23</v>
      </c>
    </row>
    <row r="2310" spans="3:5" x14ac:dyDescent="0.25">
      <c r="C2310" s="26" t="str">
        <f>IF(Orders!U2310&gt;500,"Yüksək Satış","Aşağı Satış")</f>
        <v>Aşağı Satış</v>
      </c>
      <c r="D2310" s="26" t="str">
        <f>IF(Orders!U2310&gt;500,IF(Orders!E2310="First Class",IF(Orders!W2310=0,"VIP","Special"),"Formal"),"Normal")</f>
        <v>Normal</v>
      </c>
      <c r="E2310" s="26" t="str" cm="1">
        <f t="array" ref="E2310">_xlfn.IFS(Orders!W2310=0,"Endirim Yoxdur",SUMIFS(Orders!$V:$V,Orders!$T:$T,Orders!T2310)&gt;10,ROUND(Orders!W2310*1.15,2),SUMIFS(Orders!$V:$V,Orders!$T:$T,Orders!T2310)&lt;=10,"Endirim Yoxdur")</f>
        <v>Endirim Yoxdur</v>
      </c>
    </row>
    <row r="2311" spans="3:5" x14ac:dyDescent="0.25">
      <c r="C2311" s="26" t="str">
        <f>IF(Orders!U2311&gt;500,"Yüksək Satış","Aşağı Satış")</f>
        <v>Aşağı Satış</v>
      </c>
      <c r="D2311" s="26" t="str">
        <f>IF(Orders!U2311&gt;500,IF(Orders!E2311="First Class",IF(Orders!W2311=0,"VIP","Special"),"Formal"),"Normal")</f>
        <v>Normal</v>
      </c>
      <c r="E2311" s="26" t="str" cm="1">
        <f t="array" ref="E2311">_xlfn.IFS(Orders!W2311=0,"Endirim Yoxdur",SUMIFS(Orders!$V:$V,Orders!$T:$T,Orders!T2311)&gt;10,ROUND(Orders!W2311*1.15,2),SUMIFS(Orders!$V:$V,Orders!$T:$T,Orders!T2311)&lt;=10,"Endirim Yoxdur")</f>
        <v>Endirim Yoxdur</v>
      </c>
    </row>
    <row r="2312" spans="3:5" x14ac:dyDescent="0.25">
      <c r="C2312" s="26" t="str">
        <f>IF(Orders!U2312&gt;500,"Yüksək Satış","Aşağı Satış")</f>
        <v>Aşağı Satış</v>
      </c>
      <c r="D2312" s="26" t="str">
        <f>IF(Orders!U2312&gt;500,IF(Orders!E2312="First Class",IF(Orders!W2312=0,"VIP","Special"),"Formal"),"Normal")</f>
        <v>Normal</v>
      </c>
      <c r="E2312" s="26" t="str" cm="1">
        <f t="array" ref="E2312">_xlfn.IFS(Orders!W2312=0,"Endirim Yoxdur",SUMIFS(Orders!$V:$V,Orders!$T:$T,Orders!T2312)&gt;10,ROUND(Orders!W2312*1.15,2),SUMIFS(Orders!$V:$V,Orders!$T:$T,Orders!T2312)&lt;=10,"Endirim Yoxdur")</f>
        <v>Endirim Yoxdur</v>
      </c>
    </row>
    <row r="2313" spans="3:5" x14ac:dyDescent="0.25">
      <c r="C2313" s="26" t="str">
        <f>IF(Orders!U2313&gt;500,"Yüksək Satış","Aşağı Satış")</f>
        <v>Aşağı Satış</v>
      </c>
      <c r="D2313" s="26" t="str">
        <f>IF(Orders!U2313&gt;500,IF(Orders!E2313="First Class",IF(Orders!W2313=0,"VIP","Special"),"Formal"),"Normal")</f>
        <v>Normal</v>
      </c>
      <c r="E2313" s="26" t="str" cm="1">
        <f t="array" ref="E2313">_xlfn.IFS(Orders!W2313=0,"Endirim Yoxdur",SUMIFS(Orders!$V:$V,Orders!$T:$T,Orders!T2313)&gt;10,ROUND(Orders!W2313*1.15,2),SUMIFS(Orders!$V:$V,Orders!$T:$T,Orders!T2313)&lt;=10,"Endirim Yoxdur")</f>
        <v>Endirim Yoxdur</v>
      </c>
    </row>
    <row r="2314" spans="3:5" x14ac:dyDescent="0.25">
      <c r="C2314" s="26" t="str">
        <f>IF(Orders!U2314&gt;500,"Yüksək Satış","Aşağı Satış")</f>
        <v>Aşağı Satış</v>
      </c>
      <c r="D2314" s="26" t="str">
        <f>IF(Orders!U2314&gt;500,IF(Orders!E2314="First Class",IF(Orders!W2314=0,"VIP","Special"),"Formal"),"Normal")</f>
        <v>Normal</v>
      </c>
      <c r="E2314" s="26" t="str" cm="1">
        <f t="array" ref="E2314">_xlfn.IFS(Orders!W2314=0,"Endirim Yoxdur",SUMIFS(Orders!$V:$V,Orders!$T:$T,Orders!T2314)&gt;10,ROUND(Orders!W2314*1.15,2),SUMIFS(Orders!$V:$V,Orders!$T:$T,Orders!T2314)&lt;=10,"Endirim Yoxdur")</f>
        <v>Endirim Yoxdur</v>
      </c>
    </row>
    <row r="2315" spans="3:5" x14ac:dyDescent="0.25">
      <c r="C2315" s="26" t="str">
        <f>IF(Orders!U2315&gt;500,"Yüksək Satış","Aşağı Satış")</f>
        <v>Aşağı Satış</v>
      </c>
      <c r="D2315" s="26" t="str">
        <f>IF(Orders!U2315&gt;500,IF(Orders!E2315="First Class",IF(Orders!W2315=0,"VIP","Special"),"Formal"),"Normal")</f>
        <v>Normal</v>
      </c>
      <c r="E2315" s="26" t="str" cm="1">
        <f t="array" ref="E2315">_xlfn.IFS(Orders!W2315=0,"Endirim Yoxdur",SUMIFS(Orders!$V:$V,Orders!$T:$T,Orders!T2315)&gt;10,ROUND(Orders!W2315*1.15,2),SUMIFS(Orders!$V:$V,Orders!$T:$T,Orders!T2315)&lt;=10,"Endirim Yoxdur")</f>
        <v>Endirim Yoxdur</v>
      </c>
    </row>
    <row r="2316" spans="3:5" x14ac:dyDescent="0.25">
      <c r="C2316" s="26" t="str">
        <f>IF(Orders!U2316&gt;500,"Yüksək Satış","Aşağı Satış")</f>
        <v>Aşağı Satış</v>
      </c>
      <c r="D2316" s="26" t="str">
        <f>IF(Orders!U2316&gt;500,IF(Orders!E2316="First Class",IF(Orders!W2316=0,"VIP","Special"),"Formal"),"Normal")</f>
        <v>Normal</v>
      </c>
      <c r="E2316" s="26" t="str" cm="1">
        <f t="array" ref="E2316">_xlfn.IFS(Orders!W2316=0,"Endirim Yoxdur",SUMIFS(Orders!$V:$V,Orders!$T:$T,Orders!T2316)&gt;10,ROUND(Orders!W2316*1.15,2),SUMIFS(Orders!$V:$V,Orders!$T:$T,Orders!T2316)&lt;=10,"Endirim Yoxdur")</f>
        <v>Endirim Yoxdur</v>
      </c>
    </row>
    <row r="2317" spans="3:5" x14ac:dyDescent="0.25">
      <c r="C2317" s="26" t="str">
        <f>IF(Orders!U2317&gt;500,"Yüksək Satış","Aşağı Satış")</f>
        <v>Aşağı Satış</v>
      </c>
      <c r="D2317" s="26" t="str">
        <f>IF(Orders!U2317&gt;500,IF(Orders!E2317="First Class",IF(Orders!W2317=0,"VIP","Special"),"Formal"),"Normal")</f>
        <v>Normal</v>
      </c>
      <c r="E2317" s="26" cm="1">
        <f t="array" ref="E2317">_xlfn.IFS(Orders!W2317=0,"Endirim Yoxdur",SUMIFS(Orders!$V:$V,Orders!$T:$T,Orders!T2317)&gt;10,ROUND(Orders!W2317*1.15,2),SUMIFS(Orders!$V:$V,Orders!$T:$T,Orders!T2317)&lt;=10,"Endirim Yoxdur")</f>
        <v>0.35</v>
      </c>
    </row>
    <row r="2318" spans="3:5" x14ac:dyDescent="0.25">
      <c r="C2318" s="26" t="str">
        <f>IF(Orders!U2318&gt;500,"Yüksək Satış","Aşağı Satış")</f>
        <v>Aşağı Satış</v>
      </c>
      <c r="D2318" s="26" t="str">
        <f>IF(Orders!U2318&gt;500,IF(Orders!E2318="First Class",IF(Orders!W2318=0,"VIP","Special"),"Formal"),"Normal")</f>
        <v>Normal</v>
      </c>
      <c r="E2318" s="26" cm="1">
        <f t="array" ref="E2318">_xlfn.IFS(Orders!W2318=0,"Endirim Yoxdur",SUMIFS(Orders!$V:$V,Orders!$T:$T,Orders!T2318)&gt;10,ROUND(Orders!W2318*1.15,2),SUMIFS(Orders!$V:$V,Orders!$T:$T,Orders!T2318)&lt;=10,"Endirim Yoxdur")</f>
        <v>0.23</v>
      </c>
    </row>
    <row r="2319" spans="3:5" x14ac:dyDescent="0.25">
      <c r="C2319" s="26" t="str">
        <f>IF(Orders!U2319&gt;500,"Yüksək Satış","Aşağı Satış")</f>
        <v>Aşağı Satış</v>
      </c>
      <c r="D2319" s="26" t="str">
        <f>IF(Orders!U2319&gt;500,IF(Orders!E2319="First Class",IF(Orders!W2319=0,"VIP","Special"),"Formal"),"Normal")</f>
        <v>Normal</v>
      </c>
      <c r="E2319" s="26" cm="1">
        <f t="array" ref="E2319">_xlfn.IFS(Orders!W2319=0,"Endirim Yoxdur",SUMIFS(Orders!$V:$V,Orders!$T:$T,Orders!T2319)&gt;10,ROUND(Orders!W2319*1.15,2),SUMIFS(Orders!$V:$V,Orders!$T:$T,Orders!T2319)&lt;=10,"Endirim Yoxdur")</f>
        <v>0.23</v>
      </c>
    </row>
    <row r="2320" spans="3:5" x14ac:dyDescent="0.25">
      <c r="C2320" s="26" t="str">
        <f>IF(Orders!U2320&gt;500,"Yüksək Satış","Aşağı Satış")</f>
        <v>Aşağı Satış</v>
      </c>
      <c r="D2320" s="26" t="str">
        <f>IF(Orders!U2320&gt;500,IF(Orders!E2320="First Class",IF(Orders!W2320=0,"VIP","Special"),"Formal"),"Normal")</f>
        <v>Normal</v>
      </c>
      <c r="E2320" s="26" cm="1">
        <f t="array" ref="E2320">_xlfn.IFS(Orders!W2320=0,"Endirim Yoxdur",SUMIFS(Orders!$V:$V,Orders!$T:$T,Orders!T2320)&gt;10,ROUND(Orders!W2320*1.15,2),SUMIFS(Orders!$V:$V,Orders!$T:$T,Orders!T2320)&lt;=10,"Endirim Yoxdur")</f>
        <v>0.69</v>
      </c>
    </row>
    <row r="2321" spans="3:5" x14ac:dyDescent="0.25">
      <c r="C2321" s="26" t="str">
        <f>IF(Orders!U2321&gt;500,"Yüksək Satış","Aşağı Satış")</f>
        <v>Aşağı Satış</v>
      </c>
      <c r="D2321" s="26" t="str">
        <f>IF(Orders!U2321&gt;500,IF(Orders!E2321="First Class",IF(Orders!W2321=0,"VIP","Special"),"Formal"),"Normal")</f>
        <v>Normal</v>
      </c>
      <c r="E2321" s="26" cm="1">
        <f t="array" ref="E2321">_xlfn.IFS(Orders!W2321=0,"Endirim Yoxdur",SUMIFS(Orders!$V:$V,Orders!$T:$T,Orders!T2321)&gt;10,ROUND(Orders!W2321*1.15,2),SUMIFS(Orders!$V:$V,Orders!$T:$T,Orders!T2321)&lt;=10,"Endirim Yoxdur")</f>
        <v>0.23</v>
      </c>
    </row>
    <row r="2322" spans="3:5" x14ac:dyDescent="0.25">
      <c r="C2322" s="26" t="str">
        <f>IF(Orders!U2322&gt;500,"Yüksək Satış","Aşağı Satış")</f>
        <v>Aşağı Satış</v>
      </c>
      <c r="D2322" s="26" t="str">
        <f>IF(Orders!U2322&gt;500,IF(Orders!E2322="First Class",IF(Orders!W2322=0,"VIP","Special"),"Formal"),"Normal")</f>
        <v>Normal</v>
      </c>
      <c r="E2322" s="26" cm="1">
        <f t="array" ref="E2322">_xlfn.IFS(Orders!W2322=0,"Endirim Yoxdur",SUMIFS(Orders!$V:$V,Orders!$T:$T,Orders!T2322)&gt;10,ROUND(Orders!W2322*1.15,2),SUMIFS(Orders!$V:$V,Orders!$T:$T,Orders!T2322)&lt;=10,"Endirim Yoxdur")</f>
        <v>0.23</v>
      </c>
    </row>
    <row r="2323" spans="3:5" x14ac:dyDescent="0.25">
      <c r="C2323" s="26" t="str">
        <f>IF(Orders!U2323&gt;500,"Yüksək Satış","Aşağı Satış")</f>
        <v>Aşağı Satış</v>
      </c>
      <c r="D2323" s="26" t="str">
        <f>IF(Orders!U2323&gt;500,IF(Orders!E2323="First Class",IF(Orders!W2323=0,"VIP","Special"),"Formal"),"Normal")</f>
        <v>Normal</v>
      </c>
      <c r="E2323" s="26" cm="1">
        <f t="array" ref="E2323">_xlfn.IFS(Orders!W2323=0,"Endirim Yoxdur",SUMIFS(Orders!$V:$V,Orders!$T:$T,Orders!T2323)&gt;10,ROUND(Orders!W2323*1.15,2),SUMIFS(Orders!$V:$V,Orders!$T:$T,Orders!T2323)&lt;=10,"Endirim Yoxdur")</f>
        <v>0.92</v>
      </c>
    </row>
    <row r="2324" spans="3:5" x14ac:dyDescent="0.25">
      <c r="C2324" s="26" t="str">
        <f>IF(Orders!U2324&gt;500,"Yüksək Satış","Aşağı Satış")</f>
        <v>Aşağı Satış</v>
      </c>
      <c r="D2324" s="26" t="str">
        <f>IF(Orders!U2324&gt;500,IF(Orders!E2324="First Class",IF(Orders!W2324=0,"VIP","Special"),"Formal"),"Normal")</f>
        <v>Normal</v>
      </c>
      <c r="E2324" s="26" cm="1">
        <f t="array" ref="E2324">_xlfn.IFS(Orders!W2324=0,"Endirim Yoxdur",SUMIFS(Orders!$V:$V,Orders!$T:$T,Orders!T2324)&gt;10,ROUND(Orders!W2324*1.15,2),SUMIFS(Orders!$V:$V,Orders!$T:$T,Orders!T2324)&lt;=10,"Endirim Yoxdur")</f>
        <v>0.92</v>
      </c>
    </row>
    <row r="2325" spans="3:5" x14ac:dyDescent="0.25">
      <c r="C2325" s="26" t="str">
        <f>IF(Orders!U2325&gt;500,"Yüksək Satış","Aşağı Satış")</f>
        <v>Aşağı Satış</v>
      </c>
      <c r="D2325" s="26" t="str">
        <f>IF(Orders!U2325&gt;500,IF(Orders!E2325="First Class",IF(Orders!W2325=0,"VIP","Special"),"Formal"),"Normal")</f>
        <v>Normal</v>
      </c>
      <c r="E2325" s="26" cm="1">
        <f t="array" ref="E2325">_xlfn.IFS(Orders!W2325=0,"Endirim Yoxdur",SUMIFS(Orders!$V:$V,Orders!$T:$T,Orders!T2325)&gt;10,ROUND(Orders!W2325*1.15,2),SUMIFS(Orders!$V:$V,Orders!$T:$T,Orders!T2325)&lt;=10,"Endirim Yoxdur")</f>
        <v>0.23</v>
      </c>
    </row>
    <row r="2326" spans="3:5" x14ac:dyDescent="0.25">
      <c r="C2326" s="26" t="str">
        <f>IF(Orders!U2326&gt;500,"Yüksək Satış","Aşağı Satış")</f>
        <v>Aşağı Satış</v>
      </c>
      <c r="D2326" s="26" t="str">
        <f>IF(Orders!U2326&gt;500,IF(Orders!E2326="First Class",IF(Orders!W2326=0,"VIP","Special"),"Formal"),"Normal")</f>
        <v>Normal</v>
      </c>
      <c r="E2326" s="26" cm="1">
        <f t="array" ref="E2326">_xlfn.IFS(Orders!W2326=0,"Endirim Yoxdur",SUMIFS(Orders!$V:$V,Orders!$T:$T,Orders!T2326)&gt;10,ROUND(Orders!W2326*1.15,2),SUMIFS(Orders!$V:$V,Orders!$T:$T,Orders!T2326)&lt;=10,"Endirim Yoxdur")</f>
        <v>0.23</v>
      </c>
    </row>
    <row r="2327" spans="3:5" x14ac:dyDescent="0.25">
      <c r="C2327" s="26" t="str">
        <f>IF(Orders!U2327&gt;500,"Yüksək Satış","Aşağı Satış")</f>
        <v>Aşağı Satış</v>
      </c>
      <c r="D2327" s="26" t="str">
        <f>IF(Orders!U2327&gt;500,IF(Orders!E2327="First Class",IF(Orders!W2327=0,"VIP","Special"),"Formal"),"Normal")</f>
        <v>Normal</v>
      </c>
      <c r="E2327" s="26" t="str" cm="1">
        <f t="array" ref="E2327">_xlfn.IFS(Orders!W2327=0,"Endirim Yoxdur",SUMIFS(Orders!$V:$V,Orders!$T:$T,Orders!T2327)&gt;10,ROUND(Orders!W2327*1.15,2),SUMIFS(Orders!$V:$V,Orders!$T:$T,Orders!T2327)&lt;=10,"Endirim Yoxdur")</f>
        <v>Endirim Yoxdur</v>
      </c>
    </row>
    <row r="2328" spans="3:5" x14ac:dyDescent="0.25">
      <c r="C2328" s="26" t="str">
        <f>IF(Orders!U2328&gt;500,"Yüksək Satış","Aşağı Satış")</f>
        <v>Aşağı Satış</v>
      </c>
      <c r="D2328" s="26" t="str">
        <f>IF(Orders!U2328&gt;500,IF(Orders!E2328="First Class",IF(Orders!W2328=0,"VIP","Special"),"Formal"),"Normal")</f>
        <v>Normal</v>
      </c>
      <c r="E2328" s="26" cm="1">
        <f t="array" ref="E2328">_xlfn.IFS(Orders!W2328=0,"Endirim Yoxdur",SUMIFS(Orders!$V:$V,Orders!$T:$T,Orders!T2328)&gt;10,ROUND(Orders!W2328*1.15,2),SUMIFS(Orders!$V:$V,Orders!$T:$T,Orders!T2328)&lt;=10,"Endirim Yoxdur")</f>
        <v>0.23</v>
      </c>
    </row>
    <row r="2329" spans="3:5" x14ac:dyDescent="0.25">
      <c r="C2329" s="26" t="str">
        <f>IF(Orders!U2329&gt;500,"Yüksək Satış","Aşağı Satış")</f>
        <v>Aşağı Satış</v>
      </c>
      <c r="D2329" s="26" t="str">
        <f>IF(Orders!U2329&gt;500,IF(Orders!E2329="First Class",IF(Orders!W2329=0,"VIP","Special"),"Formal"),"Normal")</f>
        <v>Normal</v>
      </c>
      <c r="E2329" s="26" t="str" cm="1">
        <f t="array" ref="E2329">_xlfn.IFS(Orders!W2329=0,"Endirim Yoxdur",SUMIFS(Orders!$V:$V,Orders!$T:$T,Orders!T2329)&gt;10,ROUND(Orders!W2329*1.15,2),SUMIFS(Orders!$V:$V,Orders!$T:$T,Orders!T2329)&lt;=10,"Endirim Yoxdur")</f>
        <v>Endirim Yoxdur</v>
      </c>
    </row>
    <row r="2330" spans="3:5" x14ac:dyDescent="0.25">
      <c r="C2330" s="26" t="str">
        <f>IF(Orders!U2330&gt;500,"Yüksək Satış","Aşağı Satış")</f>
        <v>Yüksək Satış</v>
      </c>
      <c r="D2330" s="26" t="str">
        <f>IF(Orders!U2330&gt;500,IF(Orders!E2330="First Class",IF(Orders!W2330=0,"VIP","Special"),"Formal"),"Normal")</f>
        <v>Formal</v>
      </c>
      <c r="E2330" s="26" cm="1">
        <f t="array" ref="E2330">_xlfn.IFS(Orders!W2330=0,"Endirim Yoxdur",SUMIFS(Orders!$V:$V,Orders!$T:$T,Orders!T2330)&gt;10,ROUND(Orders!W2330*1.15,2),SUMIFS(Orders!$V:$V,Orders!$T:$T,Orders!T2330)&lt;=10,"Endirim Yoxdur")</f>
        <v>0.12</v>
      </c>
    </row>
    <row r="2331" spans="3:5" x14ac:dyDescent="0.25">
      <c r="C2331" s="26" t="str">
        <f>IF(Orders!U2331&gt;500,"Yüksək Satış","Aşağı Satış")</f>
        <v>Aşağı Satış</v>
      </c>
      <c r="D2331" s="26" t="str">
        <f>IF(Orders!U2331&gt;500,IF(Orders!E2331="First Class",IF(Orders!W2331=0,"VIP","Special"),"Formal"),"Normal")</f>
        <v>Normal</v>
      </c>
      <c r="E2331" s="26" t="str" cm="1">
        <f t="array" ref="E2331">_xlfn.IFS(Orders!W2331=0,"Endirim Yoxdur",SUMIFS(Orders!$V:$V,Orders!$T:$T,Orders!T2331)&gt;10,ROUND(Orders!W2331*1.15,2),SUMIFS(Orders!$V:$V,Orders!$T:$T,Orders!T2331)&lt;=10,"Endirim Yoxdur")</f>
        <v>Endirim Yoxdur</v>
      </c>
    </row>
    <row r="2332" spans="3:5" x14ac:dyDescent="0.25">
      <c r="C2332" s="26" t="str">
        <f>IF(Orders!U2332&gt;500,"Yüksək Satış","Aşağı Satış")</f>
        <v>Aşağı Satış</v>
      </c>
      <c r="D2332" s="26" t="str">
        <f>IF(Orders!U2332&gt;500,IF(Orders!E2332="First Class",IF(Orders!W2332=0,"VIP","Special"),"Formal"),"Normal")</f>
        <v>Normal</v>
      </c>
      <c r="E2332" s="26" cm="1">
        <f t="array" ref="E2332">_xlfn.IFS(Orders!W2332=0,"Endirim Yoxdur",SUMIFS(Orders!$V:$V,Orders!$T:$T,Orders!T2332)&gt;10,ROUND(Orders!W2332*1.15,2),SUMIFS(Orders!$V:$V,Orders!$T:$T,Orders!T2332)&lt;=10,"Endirim Yoxdur")</f>
        <v>0.23</v>
      </c>
    </row>
    <row r="2333" spans="3:5" x14ac:dyDescent="0.25">
      <c r="C2333" s="26" t="str">
        <f>IF(Orders!U2333&gt;500,"Yüksək Satış","Aşağı Satış")</f>
        <v>Aşağı Satış</v>
      </c>
      <c r="D2333" s="26" t="str">
        <f>IF(Orders!U2333&gt;500,IF(Orders!E2333="First Class",IF(Orders!W2333=0,"VIP","Special"),"Formal"),"Normal")</f>
        <v>Normal</v>
      </c>
      <c r="E2333" s="26" t="str" cm="1">
        <f t="array" ref="E2333">_xlfn.IFS(Orders!W2333=0,"Endirim Yoxdur",SUMIFS(Orders!$V:$V,Orders!$T:$T,Orders!T2333)&gt;10,ROUND(Orders!W2333*1.15,2),SUMIFS(Orders!$V:$V,Orders!$T:$T,Orders!T2333)&lt;=10,"Endirim Yoxdur")</f>
        <v>Endirim Yoxdur</v>
      </c>
    </row>
    <row r="2334" spans="3:5" x14ac:dyDescent="0.25">
      <c r="C2334" s="26" t="str">
        <f>IF(Orders!U2334&gt;500,"Yüksək Satış","Aşağı Satış")</f>
        <v>Aşağı Satış</v>
      </c>
      <c r="D2334" s="26" t="str">
        <f>IF(Orders!U2334&gt;500,IF(Orders!E2334="First Class",IF(Orders!W2334=0,"VIP","Special"),"Formal"),"Normal")</f>
        <v>Normal</v>
      </c>
      <c r="E2334" s="26" cm="1">
        <f t="array" ref="E2334">_xlfn.IFS(Orders!W2334=0,"Endirim Yoxdur",SUMIFS(Orders!$V:$V,Orders!$T:$T,Orders!T2334)&gt;10,ROUND(Orders!W2334*1.15,2),SUMIFS(Orders!$V:$V,Orders!$T:$T,Orders!T2334)&lt;=10,"Endirim Yoxdur")</f>
        <v>0.23</v>
      </c>
    </row>
    <row r="2335" spans="3:5" x14ac:dyDescent="0.25">
      <c r="C2335" s="26" t="str">
        <f>IF(Orders!U2335&gt;500,"Yüksək Satış","Aşağı Satış")</f>
        <v>Aşağı Satış</v>
      </c>
      <c r="D2335" s="26" t="str">
        <f>IF(Orders!U2335&gt;500,IF(Orders!E2335="First Class",IF(Orders!W2335=0,"VIP","Special"),"Formal"),"Normal")</f>
        <v>Normal</v>
      </c>
      <c r="E2335" s="26" t="str" cm="1">
        <f t="array" ref="E2335">_xlfn.IFS(Orders!W2335=0,"Endirim Yoxdur",SUMIFS(Orders!$V:$V,Orders!$T:$T,Orders!T2335)&gt;10,ROUND(Orders!W2335*1.15,2),SUMIFS(Orders!$V:$V,Orders!$T:$T,Orders!T2335)&lt;=10,"Endirim Yoxdur")</f>
        <v>Endirim Yoxdur</v>
      </c>
    </row>
    <row r="2336" spans="3:5" x14ac:dyDescent="0.25">
      <c r="C2336" s="26" t="str">
        <f>IF(Orders!U2336&gt;500,"Yüksək Satış","Aşağı Satış")</f>
        <v>Yüksək Satış</v>
      </c>
      <c r="D2336" s="26" t="str">
        <f>IF(Orders!U2336&gt;500,IF(Orders!E2336="First Class",IF(Orders!W2336=0,"VIP","Special"),"Formal"),"Normal")</f>
        <v>Formal</v>
      </c>
      <c r="E2336" s="26" t="str" cm="1">
        <f t="array" ref="E2336">_xlfn.IFS(Orders!W2336=0,"Endirim Yoxdur",SUMIFS(Orders!$V:$V,Orders!$T:$T,Orders!T2336)&gt;10,ROUND(Orders!W2336*1.15,2),SUMIFS(Orders!$V:$V,Orders!$T:$T,Orders!T2336)&lt;=10,"Endirim Yoxdur")</f>
        <v>Endirim Yoxdur</v>
      </c>
    </row>
    <row r="2337" spans="3:5" x14ac:dyDescent="0.25">
      <c r="C2337" s="26" t="str">
        <f>IF(Orders!U2337&gt;500,"Yüksək Satış","Aşağı Satış")</f>
        <v>Aşağı Satış</v>
      </c>
      <c r="D2337" s="26" t="str">
        <f>IF(Orders!U2337&gt;500,IF(Orders!E2337="First Class",IF(Orders!W2337=0,"VIP","Special"),"Formal"),"Normal")</f>
        <v>Normal</v>
      </c>
      <c r="E2337" s="26" t="str" cm="1">
        <f t="array" ref="E2337">_xlfn.IFS(Orders!W2337=0,"Endirim Yoxdur",SUMIFS(Orders!$V:$V,Orders!$T:$T,Orders!T2337)&gt;10,ROUND(Orders!W2337*1.15,2),SUMIFS(Orders!$V:$V,Orders!$T:$T,Orders!T2337)&lt;=10,"Endirim Yoxdur")</f>
        <v>Endirim Yoxdur</v>
      </c>
    </row>
    <row r="2338" spans="3:5" x14ac:dyDescent="0.25">
      <c r="C2338" s="26" t="str">
        <f>IF(Orders!U2338&gt;500,"Yüksək Satış","Aşağı Satış")</f>
        <v>Aşağı Satış</v>
      </c>
      <c r="D2338" s="26" t="str">
        <f>IF(Orders!U2338&gt;500,IF(Orders!E2338="First Class",IF(Orders!W2338=0,"VIP","Special"),"Formal"),"Normal")</f>
        <v>Normal</v>
      </c>
      <c r="E2338" s="26" cm="1">
        <f t="array" ref="E2338">_xlfn.IFS(Orders!W2338=0,"Endirim Yoxdur",SUMIFS(Orders!$V:$V,Orders!$T:$T,Orders!T2338)&gt;10,ROUND(Orders!W2338*1.15,2),SUMIFS(Orders!$V:$V,Orders!$T:$T,Orders!T2338)&lt;=10,"Endirim Yoxdur")</f>
        <v>0.57999999999999996</v>
      </c>
    </row>
    <row r="2339" spans="3:5" x14ac:dyDescent="0.25">
      <c r="C2339" s="26" t="str">
        <f>IF(Orders!U2339&gt;500,"Yüksək Satış","Aşağı Satış")</f>
        <v>Yüksək Satış</v>
      </c>
      <c r="D2339" s="26" t="str">
        <f>IF(Orders!U2339&gt;500,IF(Orders!E2339="First Class",IF(Orders!W2339=0,"VIP","Special"),"Formal"),"Normal")</f>
        <v>Formal</v>
      </c>
      <c r="E2339" s="26" cm="1">
        <f t="array" ref="E2339">_xlfn.IFS(Orders!W2339=0,"Endirim Yoxdur",SUMIFS(Orders!$V:$V,Orders!$T:$T,Orders!T2339)&gt;10,ROUND(Orders!W2339*1.15,2),SUMIFS(Orders!$V:$V,Orders!$T:$T,Orders!T2339)&lt;=10,"Endirim Yoxdur")</f>
        <v>0.23</v>
      </c>
    </row>
    <row r="2340" spans="3:5" x14ac:dyDescent="0.25">
      <c r="C2340" s="26" t="str">
        <f>IF(Orders!U2340&gt;500,"Yüksək Satış","Aşağı Satış")</f>
        <v>Aşağı Satış</v>
      </c>
      <c r="D2340" s="26" t="str">
        <f>IF(Orders!U2340&gt;500,IF(Orders!E2340="First Class",IF(Orders!W2340=0,"VIP","Special"),"Formal"),"Normal")</f>
        <v>Normal</v>
      </c>
      <c r="E2340" s="26" cm="1">
        <f t="array" ref="E2340">_xlfn.IFS(Orders!W2340=0,"Endirim Yoxdur",SUMIFS(Orders!$V:$V,Orders!$T:$T,Orders!T2340)&gt;10,ROUND(Orders!W2340*1.15,2),SUMIFS(Orders!$V:$V,Orders!$T:$T,Orders!T2340)&lt;=10,"Endirim Yoxdur")</f>
        <v>0.23</v>
      </c>
    </row>
    <row r="2341" spans="3:5" x14ac:dyDescent="0.25">
      <c r="C2341" s="26" t="str">
        <f>IF(Orders!U2341&gt;500,"Yüksək Satış","Aşağı Satış")</f>
        <v>Yüksək Satış</v>
      </c>
      <c r="D2341" s="26" t="str">
        <f>IF(Orders!U2341&gt;500,IF(Orders!E2341="First Class",IF(Orders!W2341=0,"VIP","Special"),"Formal"),"Normal")</f>
        <v>Formal</v>
      </c>
      <c r="E2341" s="26" cm="1">
        <f t="array" ref="E2341">_xlfn.IFS(Orders!W2341=0,"Endirim Yoxdur",SUMIFS(Orders!$V:$V,Orders!$T:$T,Orders!T2341)&gt;10,ROUND(Orders!W2341*1.15,2),SUMIFS(Orders!$V:$V,Orders!$T:$T,Orders!T2341)&lt;=10,"Endirim Yoxdur")</f>
        <v>0.23</v>
      </c>
    </row>
    <row r="2342" spans="3:5" x14ac:dyDescent="0.25">
      <c r="C2342" s="26" t="str">
        <f>IF(Orders!U2342&gt;500,"Yüksək Satış","Aşağı Satış")</f>
        <v>Aşağı Satış</v>
      </c>
      <c r="D2342" s="26" t="str">
        <f>IF(Orders!U2342&gt;500,IF(Orders!E2342="First Class",IF(Orders!W2342=0,"VIP","Special"),"Formal"),"Normal")</f>
        <v>Normal</v>
      </c>
      <c r="E2342" s="26" cm="1">
        <f t="array" ref="E2342">_xlfn.IFS(Orders!W2342=0,"Endirim Yoxdur",SUMIFS(Orders!$V:$V,Orders!$T:$T,Orders!T2342)&gt;10,ROUND(Orders!W2342*1.15,2),SUMIFS(Orders!$V:$V,Orders!$T:$T,Orders!T2342)&lt;=10,"Endirim Yoxdur")</f>
        <v>0.23</v>
      </c>
    </row>
    <row r="2343" spans="3:5" x14ac:dyDescent="0.25">
      <c r="C2343" s="26" t="str">
        <f>IF(Orders!U2343&gt;500,"Yüksək Satış","Aşağı Satış")</f>
        <v>Aşağı Satış</v>
      </c>
      <c r="D2343" s="26" t="str">
        <f>IF(Orders!U2343&gt;500,IF(Orders!E2343="First Class",IF(Orders!W2343=0,"VIP","Special"),"Formal"),"Normal")</f>
        <v>Normal</v>
      </c>
      <c r="E2343" s="26" t="str" cm="1">
        <f t="array" ref="E2343">_xlfn.IFS(Orders!W2343=0,"Endirim Yoxdur",SUMIFS(Orders!$V:$V,Orders!$T:$T,Orders!T2343)&gt;10,ROUND(Orders!W2343*1.15,2),SUMIFS(Orders!$V:$V,Orders!$T:$T,Orders!T2343)&lt;=10,"Endirim Yoxdur")</f>
        <v>Endirim Yoxdur</v>
      </c>
    </row>
    <row r="2344" spans="3:5" x14ac:dyDescent="0.25">
      <c r="C2344" s="26" t="str">
        <f>IF(Orders!U2344&gt;500,"Yüksək Satış","Aşağı Satış")</f>
        <v>Aşağı Satış</v>
      </c>
      <c r="D2344" s="26" t="str">
        <f>IF(Orders!U2344&gt;500,IF(Orders!E2344="First Class",IF(Orders!W2344=0,"VIP","Special"),"Formal"),"Normal")</f>
        <v>Normal</v>
      </c>
      <c r="E2344" s="26" cm="1">
        <f t="array" ref="E2344">_xlfn.IFS(Orders!W2344=0,"Endirim Yoxdur",SUMIFS(Orders!$V:$V,Orders!$T:$T,Orders!T2344)&gt;10,ROUND(Orders!W2344*1.15,2),SUMIFS(Orders!$V:$V,Orders!$T:$T,Orders!T2344)&lt;=10,"Endirim Yoxdur")</f>
        <v>0.81</v>
      </c>
    </row>
    <row r="2345" spans="3:5" x14ac:dyDescent="0.25">
      <c r="C2345" s="26" t="str">
        <f>IF(Orders!U2345&gt;500,"Yüksək Satış","Aşağı Satış")</f>
        <v>Aşağı Satış</v>
      </c>
      <c r="D2345" s="26" t="str">
        <f>IF(Orders!U2345&gt;500,IF(Orders!E2345="First Class",IF(Orders!W2345=0,"VIP","Special"),"Formal"),"Normal")</f>
        <v>Normal</v>
      </c>
      <c r="E2345" s="26" cm="1">
        <f t="array" ref="E2345">_xlfn.IFS(Orders!W2345=0,"Endirim Yoxdur",SUMIFS(Orders!$V:$V,Orders!$T:$T,Orders!T2345)&gt;10,ROUND(Orders!W2345*1.15,2),SUMIFS(Orders!$V:$V,Orders!$T:$T,Orders!T2345)&lt;=10,"Endirim Yoxdur")</f>
        <v>0.81</v>
      </c>
    </row>
    <row r="2346" spans="3:5" x14ac:dyDescent="0.25">
      <c r="C2346" s="26" t="str">
        <f>IF(Orders!U2346&gt;500,"Yüksək Satış","Aşağı Satış")</f>
        <v>Aşağı Satış</v>
      </c>
      <c r="D2346" s="26" t="str">
        <f>IF(Orders!U2346&gt;500,IF(Orders!E2346="First Class",IF(Orders!W2346=0,"VIP","Special"),"Formal"),"Normal")</f>
        <v>Normal</v>
      </c>
      <c r="E2346" s="26" cm="1">
        <f t="array" ref="E2346">_xlfn.IFS(Orders!W2346=0,"Endirim Yoxdur",SUMIFS(Orders!$V:$V,Orders!$T:$T,Orders!T2346)&gt;10,ROUND(Orders!W2346*1.15,2),SUMIFS(Orders!$V:$V,Orders!$T:$T,Orders!T2346)&lt;=10,"Endirim Yoxdur")</f>
        <v>0.23</v>
      </c>
    </row>
    <row r="2347" spans="3:5" x14ac:dyDescent="0.25">
      <c r="C2347" s="26" t="str">
        <f>IF(Orders!U2347&gt;500,"Yüksək Satış","Aşağı Satış")</f>
        <v>Yüksək Satış</v>
      </c>
      <c r="D2347" s="26" t="str">
        <f>IF(Orders!U2347&gt;500,IF(Orders!E2347="First Class",IF(Orders!W2347=0,"VIP","Special"),"Formal"),"Normal")</f>
        <v>Formal</v>
      </c>
      <c r="E2347" s="26" cm="1">
        <f t="array" ref="E2347">_xlfn.IFS(Orders!W2347=0,"Endirim Yoxdur",SUMIFS(Orders!$V:$V,Orders!$T:$T,Orders!T2347)&gt;10,ROUND(Orders!W2347*1.15,2),SUMIFS(Orders!$V:$V,Orders!$T:$T,Orders!T2347)&lt;=10,"Endirim Yoxdur")</f>
        <v>0.23</v>
      </c>
    </row>
    <row r="2348" spans="3:5" x14ac:dyDescent="0.25">
      <c r="C2348" s="26" t="str">
        <f>IF(Orders!U2348&gt;500,"Yüksək Satış","Aşağı Satış")</f>
        <v>Aşağı Satış</v>
      </c>
      <c r="D2348" s="26" t="str">
        <f>IF(Orders!U2348&gt;500,IF(Orders!E2348="First Class",IF(Orders!W2348=0,"VIP","Special"),"Formal"),"Normal")</f>
        <v>Normal</v>
      </c>
      <c r="E2348" s="26" t="str" cm="1">
        <f t="array" ref="E2348">_xlfn.IFS(Orders!W2348=0,"Endirim Yoxdur",SUMIFS(Orders!$V:$V,Orders!$T:$T,Orders!T2348)&gt;10,ROUND(Orders!W2348*1.15,2),SUMIFS(Orders!$V:$V,Orders!$T:$T,Orders!T2348)&lt;=10,"Endirim Yoxdur")</f>
        <v>Endirim Yoxdur</v>
      </c>
    </row>
    <row r="2349" spans="3:5" x14ac:dyDescent="0.25">
      <c r="C2349" s="26" t="str">
        <f>IF(Orders!U2349&gt;500,"Yüksək Satış","Aşağı Satış")</f>
        <v>Aşağı Satış</v>
      </c>
      <c r="D2349" s="26" t="str">
        <f>IF(Orders!U2349&gt;500,IF(Orders!E2349="First Class",IF(Orders!W2349=0,"VIP","Special"),"Formal"),"Normal")</f>
        <v>Normal</v>
      </c>
      <c r="E2349" s="26" cm="1">
        <f t="array" ref="E2349">_xlfn.IFS(Orders!W2349=0,"Endirim Yoxdur",SUMIFS(Orders!$V:$V,Orders!$T:$T,Orders!T2349)&gt;10,ROUND(Orders!W2349*1.15,2),SUMIFS(Orders!$V:$V,Orders!$T:$T,Orders!T2349)&lt;=10,"Endirim Yoxdur")</f>
        <v>0.46</v>
      </c>
    </row>
    <row r="2350" spans="3:5" x14ac:dyDescent="0.25">
      <c r="C2350" s="26" t="str">
        <f>IF(Orders!U2350&gt;500,"Yüksək Satış","Aşağı Satış")</f>
        <v>Aşağı Satış</v>
      </c>
      <c r="D2350" s="26" t="str">
        <f>IF(Orders!U2350&gt;500,IF(Orders!E2350="First Class",IF(Orders!W2350=0,"VIP","Special"),"Formal"),"Normal")</f>
        <v>Normal</v>
      </c>
      <c r="E2350" s="26" t="str" cm="1">
        <f t="array" ref="E2350">_xlfn.IFS(Orders!W2350=0,"Endirim Yoxdur",SUMIFS(Orders!$V:$V,Orders!$T:$T,Orders!T2350)&gt;10,ROUND(Orders!W2350*1.15,2),SUMIFS(Orders!$V:$V,Orders!$T:$T,Orders!T2350)&lt;=10,"Endirim Yoxdur")</f>
        <v>Endirim Yoxdur</v>
      </c>
    </row>
    <row r="2351" spans="3:5" x14ac:dyDescent="0.25">
      <c r="C2351" s="26" t="str">
        <f>IF(Orders!U2351&gt;500,"Yüksək Satış","Aşağı Satış")</f>
        <v>Aşağı Satış</v>
      </c>
      <c r="D2351" s="26" t="str">
        <f>IF(Orders!U2351&gt;500,IF(Orders!E2351="First Class",IF(Orders!W2351=0,"VIP","Special"),"Formal"),"Normal")</f>
        <v>Normal</v>
      </c>
      <c r="E2351" s="26" cm="1">
        <f t="array" ref="E2351">_xlfn.IFS(Orders!W2351=0,"Endirim Yoxdur",SUMIFS(Orders!$V:$V,Orders!$T:$T,Orders!T2351)&gt;10,ROUND(Orders!W2351*1.15,2),SUMIFS(Orders!$V:$V,Orders!$T:$T,Orders!T2351)&lt;=10,"Endirim Yoxdur")</f>
        <v>0.23</v>
      </c>
    </row>
    <row r="2352" spans="3:5" x14ac:dyDescent="0.25">
      <c r="C2352" s="26" t="str">
        <f>IF(Orders!U2352&gt;500,"Yüksək Satış","Aşağı Satış")</f>
        <v>Aşağı Satış</v>
      </c>
      <c r="D2352" s="26" t="str">
        <f>IF(Orders!U2352&gt;500,IF(Orders!E2352="First Class",IF(Orders!W2352=0,"VIP","Special"),"Formal"),"Normal")</f>
        <v>Normal</v>
      </c>
      <c r="E2352" s="26" cm="1">
        <f t="array" ref="E2352">_xlfn.IFS(Orders!W2352=0,"Endirim Yoxdur",SUMIFS(Orders!$V:$V,Orders!$T:$T,Orders!T2352)&gt;10,ROUND(Orders!W2352*1.15,2),SUMIFS(Orders!$V:$V,Orders!$T:$T,Orders!T2352)&lt;=10,"Endirim Yoxdur")</f>
        <v>0.92</v>
      </c>
    </row>
    <row r="2353" spans="3:5" x14ac:dyDescent="0.25">
      <c r="C2353" s="26" t="str">
        <f>IF(Orders!U2353&gt;500,"Yüksək Satış","Aşağı Satış")</f>
        <v>Aşağı Satış</v>
      </c>
      <c r="D2353" s="26" t="str">
        <f>IF(Orders!U2353&gt;500,IF(Orders!E2353="First Class",IF(Orders!W2353=0,"VIP","Special"),"Formal"),"Normal")</f>
        <v>Normal</v>
      </c>
      <c r="E2353" s="26" cm="1">
        <f t="array" ref="E2353">_xlfn.IFS(Orders!W2353=0,"Endirim Yoxdur",SUMIFS(Orders!$V:$V,Orders!$T:$T,Orders!T2353)&gt;10,ROUND(Orders!W2353*1.15,2),SUMIFS(Orders!$V:$V,Orders!$T:$T,Orders!T2353)&lt;=10,"Endirim Yoxdur")</f>
        <v>0.92</v>
      </c>
    </row>
    <row r="2354" spans="3:5" x14ac:dyDescent="0.25">
      <c r="C2354" s="26" t="str">
        <f>IF(Orders!U2354&gt;500,"Yüksək Satış","Aşağı Satış")</f>
        <v>Aşağı Satış</v>
      </c>
      <c r="D2354" s="26" t="str">
        <f>IF(Orders!U2354&gt;500,IF(Orders!E2354="First Class",IF(Orders!W2354=0,"VIP","Special"),"Formal"),"Normal")</f>
        <v>Normal</v>
      </c>
      <c r="E2354" s="26" cm="1">
        <f t="array" ref="E2354">_xlfn.IFS(Orders!W2354=0,"Endirim Yoxdur",SUMIFS(Orders!$V:$V,Orders!$T:$T,Orders!T2354)&gt;10,ROUND(Orders!W2354*1.15,2),SUMIFS(Orders!$V:$V,Orders!$T:$T,Orders!T2354)&lt;=10,"Endirim Yoxdur")</f>
        <v>0.23</v>
      </c>
    </row>
    <row r="2355" spans="3:5" x14ac:dyDescent="0.25">
      <c r="C2355" s="26" t="str">
        <f>IF(Orders!U2355&gt;500,"Yüksək Satış","Aşağı Satış")</f>
        <v>Aşağı Satış</v>
      </c>
      <c r="D2355" s="26" t="str">
        <f>IF(Orders!U2355&gt;500,IF(Orders!E2355="First Class",IF(Orders!W2355=0,"VIP","Special"),"Formal"),"Normal")</f>
        <v>Normal</v>
      </c>
      <c r="E2355" s="26" cm="1">
        <f t="array" ref="E2355">_xlfn.IFS(Orders!W2355=0,"Endirim Yoxdur",SUMIFS(Orders!$V:$V,Orders!$T:$T,Orders!T2355)&gt;10,ROUND(Orders!W2355*1.15,2),SUMIFS(Orders!$V:$V,Orders!$T:$T,Orders!T2355)&lt;=10,"Endirim Yoxdur")</f>
        <v>0.23</v>
      </c>
    </row>
    <row r="2356" spans="3:5" x14ac:dyDescent="0.25">
      <c r="C2356" s="26" t="str">
        <f>IF(Orders!U2356&gt;500,"Yüksək Satış","Aşağı Satış")</f>
        <v>Aşağı Satış</v>
      </c>
      <c r="D2356" s="26" t="str">
        <f>IF(Orders!U2356&gt;500,IF(Orders!E2356="First Class",IF(Orders!W2356=0,"VIP","Special"),"Formal"),"Normal")</f>
        <v>Normal</v>
      </c>
      <c r="E2356" s="26" t="str" cm="1">
        <f t="array" ref="E2356">_xlfn.IFS(Orders!W2356=0,"Endirim Yoxdur",SUMIFS(Orders!$V:$V,Orders!$T:$T,Orders!T2356)&gt;10,ROUND(Orders!W2356*1.15,2),SUMIFS(Orders!$V:$V,Orders!$T:$T,Orders!T2356)&lt;=10,"Endirim Yoxdur")</f>
        <v>Endirim Yoxdur</v>
      </c>
    </row>
    <row r="2357" spans="3:5" x14ac:dyDescent="0.25">
      <c r="C2357" s="26" t="str">
        <f>IF(Orders!U2357&gt;500,"Yüksək Satış","Aşağı Satış")</f>
        <v>Aşağı Satış</v>
      </c>
      <c r="D2357" s="26" t="str">
        <f>IF(Orders!U2357&gt;500,IF(Orders!E2357="First Class",IF(Orders!W2357=0,"VIP","Special"),"Formal"),"Normal")</f>
        <v>Normal</v>
      </c>
      <c r="E2357" s="26" cm="1">
        <f t="array" ref="E2357">_xlfn.IFS(Orders!W2357=0,"Endirim Yoxdur",SUMIFS(Orders!$V:$V,Orders!$T:$T,Orders!T2357)&gt;10,ROUND(Orders!W2357*1.15,2),SUMIFS(Orders!$V:$V,Orders!$T:$T,Orders!T2357)&lt;=10,"Endirim Yoxdur")</f>
        <v>0.92</v>
      </c>
    </row>
    <row r="2358" spans="3:5" x14ac:dyDescent="0.25">
      <c r="C2358" s="26" t="str">
        <f>IF(Orders!U2358&gt;500,"Yüksək Satış","Aşağı Satış")</f>
        <v>Aşağı Satış</v>
      </c>
      <c r="D2358" s="26" t="str">
        <f>IF(Orders!U2358&gt;500,IF(Orders!E2358="First Class",IF(Orders!W2358=0,"VIP","Special"),"Formal"),"Normal")</f>
        <v>Normal</v>
      </c>
      <c r="E2358" s="26" cm="1">
        <f t="array" ref="E2358">_xlfn.IFS(Orders!W2358=0,"Endirim Yoxdur",SUMIFS(Orders!$V:$V,Orders!$T:$T,Orders!T2358)&gt;10,ROUND(Orders!W2358*1.15,2),SUMIFS(Orders!$V:$V,Orders!$T:$T,Orders!T2358)&lt;=10,"Endirim Yoxdur")</f>
        <v>0.23</v>
      </c>
    </row>
    <row r="2359" spans="3:5" x14ac:dyDescent="0.25">
      <c r="C2359" s="26" t="str">
        <f>IF(Orders!U2359&gt;500,"Yüksək Satış","Aşağı Satış")</f>
        <v>Aşağı Satış</v>
      </c>
      <c r="D2359" s="26" t="str">
        <f>IF(Orders!U2359&gt;500,IF(Orders!E2359="First Class",IF(Orders!W2359=0,"VIP","Special"),"Formal"),"Normal")</f>
        <v>Normal</v>
      </c>
      <c r="E2359" s="26" t="str" cm="1">
        <f t="array" ref="E2359">_xlfn.IFS(Orders!W2359=0,"Endirim Yoxdur",SUMIFS(Orders!$V:$V,Orders!$T:$T,Orders!T2359)&gt;10,ROUND(Orders!W2359*1.15,2),SUMIFS(Orders!$V:$V,Orders!$T:$T,Orders!T2359)&lt;=10,"Endirim Yoxdur")</f>
        <v>Endirim Yoxdur</v>
      </c>
    </row>
    <row r="2360" spans="3:5" x14ac:dyDescent="0.25">
      <c r="C2360" s="26" t="str">
        <f>IF(Orders!U2360&gt;500,"Yüksək Satış","Aşağı Satış")</f>
        <v>Aşağı Satış</v>
      </c>
      <c r="D2360" s="26" t="str">
        <f>IF(Orders!U2360&gt;500,IF(Orders!E2360="First Class",IF(Orders!W2360=0,"VIP","Special"),"Formal"),"Normal")</f>
        <v>Normal</v>
      </c>
      <c r="E2360" s="26" t="str" cm="1">
        <f t="array" ref="E2360">_xlfn.IFS(Orders!W2360=0,"Endirim Yoxdur",SUMIFS(Orders!$V:$V,Orders!$T:$T,Orders!T2360)&gt;10,ROUND(Orders!W2360*1.15,2),SUMIFS(Orders!$V:$V,Orders!$T:$T,Orders!T2360)&lt;=10,"Endirim Yoxdur")</f>
        <v>Endirim Yoxdur</v>
      </c>
    </row>
    <row r="2361" spans="3:5" x14ac:dyDescent="0.25">
      <c r="C2361" s="26" t="str">
        <f>IF(Orders!U2361&gt;500,"Yüksək Satış","Aşağı Satış")</f>
        <v>Aşağı Satış</v>
      </c>
      <c r="D2361" s="26" t="str">
        <f>IF(Orders!U2361&gt;500,IF(Orders!E2361="First Class",IF(Orders!W2361=0,"VIP","Special"),"Formal"),"Normal")</f>
        <v>Normal</v>
      </c>
      <c r="E2361" s="26" cm="1">
        <f t="array" ref="E2361">_xlfn.IFS(Orders!W2361=0,"Endirim Yoxdur",SUMIFS(Orders!$V:$V,Orders!$T:$T,Orders!T2361)&gt;10,ROUND(Orders!W2361*1.15,2),SUMIFS(Orders!$V:$V,Orders!$T:$T,Orders!T2361)&lt;=10,"Endirim Yoxdur")</f>
        <v>0.23</v>
      </c>
    </row>
    <row r="2362" spans="3:5" x14ac:dyDescent="0.25">
      <c r="C2362" s="26" t="str">
        <f>IF(Orders!U2362&gt;500,"Yüksək Satış","Aşağı Satış")</f>
        <v>Aşağı Satış</v>
      </c>
      <c r="D2362" s="26" t="str">
        <f>IF(Orders!U2362&gt;500,IF(Orders!E2362="First Class",IF(Orders!W2362=0,"VIP","Special"),"Formal"),"Normal")</f>
        <v>Normal</v>
      </c>
      <c r="E2362" s="26" cm="1">
        <f t="array" ref="E2362">_xlfn.IFS(Orders!W2362=0,"Endirim Yoxdur",SUMIFS(Orders!$V:$V,Orders!$T:$T,Orders!T2362)&gt;10,ROUND(Orders!W2362*1.15,2),SUMIFS(Orders!$V:$V,Orders!$T:$T,Orders!T2362)&lt;=10,"Endirim Yoxdur")</f>
        <v>0.23</v>
      </c>
    </row>
    <row r="2363" spans="3:5" x14ac:dyDescent="0.25">
      <c r="C2363" s="26" t="str">
        <f>IF(Orders!U2363&gt;500,"Yüksək Satış","Aşağı Satış")</f>
        <v>Aşağı Satış</v>
      </c>
      <c r="D2363" s="26" t="str">
        <f>IF(Orders!U2363&gt;500,IF(Orders!E2363="First Class",IF(Orders!W2363=0,"VIP","Special"),"Formal"),"Normal")</f>
        <v>Normal</v>
      </c>
      <c r="E2363" s="26" t="str" cm="1">
        <f t="array" ref="E2363">_xlfn.IFS(Orders!W2363=0,"Endirim Yoxdur",SUMIFS(Orders!$V:$V,Orders!$T:$T,Orders!T2363)&gt;10,ROUND(Orders!W2363*1.15,2),SUMIFS(Orders!$V:$V,Orders!$T:$T,Orders!T2363)&lt;=10,"Endirim Yoxdur")</f>
        <v>Endirim Yoxdur</v>
      </c>
    </row>
    <row r="2364" spans="3:5" x14ac:dyDescent="0.25">
      <c r="C2364" s="26" t="str">
        <f>IF(Orders!U2364&gt;500,"Yüksək Satış","Aşağı Satış")</f>
        <v>Aşağı Satış</v>
      </c>
      <c r="D2364" s="26" t="str">
        <f>IF(Orders!U2364&gt;500,IF(Orders!E2364="First Class",IF(Orders!W2364=0,"VIP","Special"),"Formal"),"Normal")</f>
        <v>Normal</v>
      </c>
      <c r="E2364" s="26" t="str" cm="1">
        <f t="array" ref="E2364">_xlfn.IFS(Orders!W2364=0,"Endirim Yoxdur",SUMIFS(Orders!$V:$V,Orders!$T:$T,Orders!T2364)&gt;10,ROUND(Orders!W2364*1.15,2),SUMIFS(Orders!$V:$V,Orders!$T:$T,Orders!T2364)&lt;=10,"Endirim Yoxdur")</f>
        <v>Endirim Yoxdur</v>
      </c>
    </row>
    <row r="2365" spans="3:5" x14ac:dyDescent="0.25">
      <c r="C2365" s="26" t="str">
        <f>IF(Orders!U2365&gt;500,"Yüksək Satış","Aşağı Satış")</f>
        <v>Aşağı Satış</v>
      </c>
      <c r="D2365" s="26" t="str">
        <f>IF(Orders!U2365&gt;500,IF(Orders!E2365="First Class",IF(Orders!W2365=0,"VIP","Special"),"Formal"),"Normal")</f>
        <v>Normal</v>
      </c>
      <c r="E2365" s="26" t="str" cm="1">
        <f t="array" ref="E2365">_xlfn.IFS(Orders!W2365=0,"Endirim Yoxdur",SUMIFS(Orders!$V:$V,Orders!$T:$T,Orders!T2365)&gt;10,ROUND(Orders!W2365*1.15,2),SUMIFS(Orders!$V:$V,Orders!$T:$T,Orders!T2365)&lt;=10,"Endirim Yoxdur")</f>
        <v>Endirim Yoxdur</v>
      </c>
    </row>
    <row r="2366" spans="3:5" x14ac:dyDescent="0.25">
      <c r="C2366" s="26" t="str">
        <f>IF(Orders!U2366&gt;500,"Yüksək Satış","Aşağı Satış")</f>
        <v>Aşağı Satış</v>
      </c>
      <c r="D2366" s="26" t="str">
        <f>IF(Orders!U2366&gt;500,IF(Orders!E2366="First Class",IF(Orders!W2366=0,"VIP","Special"),"Formal"),"Normal")</f>
        <v>Normal</v>
      </c>
      <c r="E2366" s="26" cm="1">
        <f t="array" ref="E2366">_xlfn.IFS(Orders!W2366=0,"Endirim Yoxdur",SUMIFS(Orders!$V:$V,Orders!$T:$T,Orders!T2366)&gt;10,ROUND(Orders!W2366*1.15,2),SUMIFS(Orders!$V:$V,Orders!$T:$T,Orders!T2366)&lt;=10,"Endirim Yoxdur")</f>
        <v>0.23</v>
      </c>
    </row>
    <row r="2367" spans="3:5" x14ac:dyDescent="0.25">
      <c r="C2367" s="26" t="str">
        <f>IF(Orders!U2367&gt;500,"Yüksək Satış","Aşağı Satış")</f>
        <v>Aşağı Satış</v>
      </c>
      <c r="D2367" s="26" t="str">
        <f>IF(Orders!U2367&gt;500,IF(Orders!E2367="First Class",IF(Orders!W2367=0,"VIP","Special"),"Formal"),"Normal")</f>
        <v>Normal</v>
      </c>
      <c r="E2367" s="26" t="str" cm="1">
        <f t="array" ref="E2367">_xlfn.IFS(Orders!W2367=0,"Endirim Yoxdur",SUMIFS(Orders!$V:$V,Orders!$T:$T,Orders!T2367)&gt;10,ROUND(Orders!W2367*1.15,2),SUMIFS(Orders!$V:$V,Orders!$T:$T,Orders!T2367)&lt;=10,"Endirim Yoxdur")</f>
        <v>Endirim Yoxdur</v>
      </c>
    </row>
    <row r="2368" spans="3:5" x14ac:dyDescent="0.25">
      <c r="C2368" s="26" t="str">
        <f>IF(Orders!U2368&gt;500,"Yüksək Satış","Aşağı Satış")</f>
        <v>Aşağı Satış</v>
      </c>
      <c r="D2368" s="26" t="str">
        <f>IF(Orders!U2368&gt;500,IF(Orders!E2368="First Class",IF(Orders!W2368=0,"VIP","Special"),"Formal"),"Normal")</f>
        <v>Normal</v>
      </c>
      <c r="E2368" s="26" cm="1">
        <f t="array" ref="E2368">_xlfn.IFS(Orders!W2368=0,"Endirim Yoxdur",SUMIFS(Orders!$V:$V,Orders!$T:$T,Orders!T2368)&gt;10,ROUND(Orders!W2368*1.15,2),SUMIFS(Orders!$V:$V,Orders!$T:$T,Orders!T2368)&lt;=10,"Endirim Yoxdur")</f>
        <v>0.23</v>
      </c>
    </row>
    <row r="2369" spans="3:5" x14ac:dyDescent="0.25">
      <c r="C2369" s="26" t="str">
        <f>IF(Orders!U2369&gt;500,"Yüksək Satış","Aşağı Satış")</f>
        <v>Aşağı Satış</v>
      </c>
      <c r="D2369" s="26" t="str">
        <f>IF(Orders!U2369&gt;500,IF(Orders!E2369="First Class",IF(Orders!W2369=0,"VIP","Special"),"Formal"),"Normal")</f>
        <v>Normal</v>
      </c>
      <c r="E2369" s="26" cm="1">
        <f t="array" ref="E2369">_xlfn.IFS(Orders!W2369=0,"Endirim Yoxdur",SUMIFS(Orders!$V:$V,Orders!$T:$T,Orders!T2369)&gt;10,ROUND(Orders!W2369*1.15,2),SUMIFS(Orders!$V:$V,Orders!$T:$T,Orders!T2369)&lt;=10,"Endirim Yoxdur")</f>
        <v>0.23</v>
      </c>
    </row>
    <row r="2370" spans="3:5" x14ac:dyDescent="0.25">
      <c r="C2370" s="26" t="str">
        <f>IF(Orders!U2370&gt;500,"Yüksək Satış","Aşağı Satış")</f>
        <v>Aşağı Satış</v>
      </c>
      <c r="D2370" s="26" t="str">
        <f>IF(Orders!U2370&gt;500,IF(Orders!E2370="First Class",IF(Orders!W2370=0,"VIP","Special"),"Formal"),"Normal")</f>
        <v>Normal</v>
      </c>
      <c r="E2370" s="26" t="str" cm="1">
        <f t="array" ref="E2370">_xlfn.IFS(Orders!W2370=0,"Endirim Yoxdur",SUMIFS(Orders!$V:$V,Orders!$T:$T,Orders!T2370)&gt;10,ROUND(Orders!W2370*1.15,2),SUMIFS(Orders!$V:$V,Orders!$T:$T,Orders!T2370)&lt;=10,"Endirim Yoxdur")</f>
        <v>Endirim Yoxdur</v>
      </c>
    </row>
    <row r="2371" spans="3:5" x14ac:dyDescent="0.25">
      <c r="C2371" s="26" t="str">
        <f>IF(Orders!U2371&gt;500,"Yüksək Satış","Aşağı Satış")</f>
        <v>Aşağı Satış</v>
      </c>
      <c r="D2371" s="26" t="str">
        <f>IF(Orders!U2371&gt;500,IF(Orders!E2371="First Class",IF(Orders!W2371=0,"VIP","Special"),"Formal"),"Normal")</f>
        <v>Normal</v>
      </c>
      <c r="E2371" s="26" t="str" cm="1">
        <f t="array" ref="E2371">_xlfn.IFS(Orders!W2371=0,"Endirim Yoxdur",SUMIFS(Orders!$V:$V,Orders!$T:$T,Orders!T2371)&gt;10,ROUND(Orders!W2371*1.15,2),SUMIFS(Orders!$V:$V,Orders!$T:$T,Orders!T2371)&lt;=10,"Endirim Yoxdur")</f>
        <v>Endirim Yoxdur</v>
      </c>
    </row>
    <row r="2372" spans="3:5" x14ac:dyDescent="0.25">
      <c r="C2372" s="26" t="str">
        <f>IF(Orders!U2372&gt;500,"Yüksək Satış","Aşağı Satış")</f>
        <v>Aşağı Satış</v>
      </c>
      <c r="D2372" s="26" t="str">
        <f>IF(Orders!U2372&gt;500,IF(Orders!E2372="First Class",IF(Orders!W2372=0,"VIP","Special"),"Formal"),"Normal")</f>
        <v>Normal</v>
      </c>
      <c r="E2372" s="26" t="str" cm="1">
        <f t="array" ref="E2372">_xlfn.IFS(Orders!W2372=0,"Endirim Yoxdur",SUMIFS(Orders!$V:$V,Orders!$T:$T,Orders!T2372)&gt;10,ROUND(Orders!W2372*1.15,2),SUMIFS(Orders!$V:$V,Orders!$T:$T,Orders!T2372)&lt;=10,"Endirim Yoxdur")</f>
        <v>Endirim Yoxdur</v>
      </c>
    </row>
    <row r="2373" spans="3:5" x14ac:dyDescent="0.25">
      <c r="C2373" s="26" t="str">
        <f>IF(Orders!U2373&gt;500,"Yüksək Satış","Aşağı Satış")</f>
        <v>Yüksək Satış</v>
      </c>
      <c r="D2373" s="26" t="str">
        <f>IF(Orders!U2373&gt;500,IF(Orders!E2373="First Class",IF(Orders!W2373=0,"VIP","Special"),"Formal"),"Normal")</f>
        <v>Formal</v>
      </c>
      <c r="E2373" s="26" cm="1">
        <f t="array" ref="E2373">_xlfn.IFS(Orders!W2373=0,"Endirim Yoxdur",SUMIFS(Orders!$V:$V,Orders!$T:$T,Orders!T2373)&gt;10,ROUND(Orders!W2373*1.15,2),SUMIFS(Orders!$V:$V,Orders!$T:$T,Orders!T2373)&lt;=10,"Endirim Yoxdur")</f>
        <v>0.23</v>
      </c>
    </row>
    <row r="2374" spans="3:5" x14ac:dyDescent="0.25">
      <c r="C2374" s="26" t="str">
        <f>IF(Orders!U2374&gt;500,"Yüksək Satış","Aşağı Satış")</f>
        <v>Aşağı Satış</v>
      </c>
      <c r="D2374" s="26" t="str">
        <f>IF(Orders!U2374&gt;500,IF(Orders!E2374="First Class",IF(Orders!W2374=0,"VIP","Special"),"Formal"),"Normal")</f>
        <v>Normal</v>
      </c>
      <c r="E2374" s="26" t="str" cm="1">
        <f t="array" ref="E2374">_xlfn.IFS(Orders!W2374=0,"Endirim Yoxdur",SUMIFS(Orders!$V:$V,Orders!$T:$T,Orders!T2374)&gt;10,ROUND(Orders!W2374*1.15,2),SUMIFS(Orders!$V:$V,Orders!$T:$T,Orders!T2374)&lt;=10,"Endirim Yoxdur")</f>
        <v>Endirim Yoxdur</v>
      </c>
    </row>
    <row r="2375" spans="3:5" x14ac:dyDescent="0.25">
      <c r="C2375" s="26" t="str">
        <f>IF(Orders!U2375&gt;500,"Yüksək Satış","Aşağı Satış")</f>
        <v>Aşağı Satış</v>
      </c>
      <c r="D2375" s="26" t="str">
        <f>IF(Orders!U2375&gt;500,IF(Orders!E2375="First Class",IF(Orders!W2375=0,"VIP","Special"),"Formal"),"Normal")</f>
        <v>Normal</v>
      </c>
      <c r="E2375" s="26" t="str" cm="1">
        <f t="array" ref="E2375">_xlfn.IFS(Orders!W2375=0,"Endirim Yoxdur",SUMIFS(Orders!$V:$V,Orders!$T:$T,Orders!T2375)&gt;10,ROUND(Orders!W2375*1.15,2),SUMIFS(Orders!$V:$V,Orders!$T:$T,Orders!T2375)&lt;=10,"Endirim Yoxdur")</f>
        <v>Endirim Yoxdur</v>
      </c>
    </row>
    <row r="2376" spans="3:5" x14ac:dyDescent="0.25">
      <c r="C2376" s="26" t="str">
        <f>IF(Orders!U2376&gt;500,"Yüksək Satış","Aşağı Satış")</f>
        <v>Aşağı Satış</v>
      </c>
      <c r="D2376" s="26" t="str">
        <f>IF(Orders!U2376&gt;500,IF(Orders!E2376="First Class",IF(Orders!W2376=0,"VIP","Special"),"Formal"),"Normal")</f>
        <v>Normal</v>
      </c>
      <c r="E2376" s="26" t="str" cm="1">
        <f t="array" ref="E2376">_xlfn.IFS(Orders!W2376=0,"Endirim Yoxdur",SUMIFS(Orders!$V:$V,Orders!$T:$T,Orders!T2376)&gt;10,ROUND(Orders!W2376*1.15,2),SUMIFS(Orders!$V:$V,Orders!$T:$T,Orders!T2376)&lt;=10,"Endirim Yoxdur")</f>
        <v>Endirim Yoxdur</v>
      </c>
    </row>
    <row r="2377" spans="3:5" x14ac:dyDescent="0.25">
      <c r="C2377" s="26" t="str">
        <f>IF(Orders!U2377&gt;500,"Yüksək Satış","Aşağı Satış")</f>
        <v>Yüksək Satış</v>
      </c>
      <c r="D2377" s="26" t="str">
        <f>IF(Orders!U2377&gt;500,IF(Orders!E2377="First Class",IF(Orders!W2377=0,"VIP","Special"),"Formal"),"Normal")</f>
        <v>Formal</v>
      </c>
      <c r="E2377" s="26" cm="1">
        <f t="array" ref="E2377">_xlfn.IFS(Orders!W2377=0,"Endirim Yoxdur",SUMIFS(Orders!$V:$V,Orders!$T:$T,Orders!T2377)&gt;10,ROUND(Orders!W2377*1.15,2),SUMIFS(Orders!$V:$V,Orders!$T:$T,Orders!T2377)&lt;=10,"Endirim Yoxdur")</f>
        <v>0.35</v>
      </c>
    </row>
    <row r="2378" spans="3:5" x14ac:dyDescent="0.25">
      <c r="C2378" s="26" t="str">
        <f>IF(Orders!U2378&gt;500,"Yüksək Satış","Aşağı Satış")</f>
        <v>Aşağı Satış</v>
      </c>
      <c r="D2378" s="26" t="str">
        <f>IF(Orders!U2378&gt;500,IF(Orders!E2378="First Class",IF(Orders!W2378=0,"VIP","Special"),"Formal"),"Normal")</f>
        <v>Normal</v>
      </c>
      <c r="E2378" s="26" cm="1">
        <f t="array" ref="E2378">_xlfn.IFS(Orders!W2378=0,"Endirim Yoxdur",SUMIFS(Orders!$V:$V,Orders!$T:$T,Orders!T2378)&gt;10,ROUND(Orders!W2378*1.15,2),SUMIFS(Orders!$V:$V,Orders!$T:$T,Orders!T2378)&lt;=10,"Endirim Yoxdur")</f>
        <v>0.23</v>
      </c>
    </row>
    <row r="2379" spans="3:5" x14ac:dyDescent="0.25">
      <c r="C2379" s="26" t="str">
        <f>IF(Orders!U2379&gt;500,"Yüksək Satış","Aşağı Satış")</f>
        <v>Aşağı Satış</v>
      </c>
      <c r="D2379" s="26" t="str">
        <f>IF(Orders!U2379&gt;500,IF(Orders!E2379="First Class",IF(Orders!W2379=0,"VIP","Special"),"Formal"),"Normal")</f>
        <v>Normal</v>
      </c>
      <c r="E2379" s="26" cm="1">
        <f t="array" ref="E2379">_xlfn.IFS(Orders!W2379=0,"Endirim Yoxdur",SUMIFS(Orders!$V:$V,Orders!$T:$T,Orders!T2379)&gt;10,ROUND(Orders!W2379*1.15,2),SUMIFS(Orders!$V:$V,Orders!$T:$T,Orders!T2379)&lt;=10,"Endirim Yoxdur")</f>
        <v>0.35</v>
      </c>
    </row>
    <row r="2380" spans="3:5" x14ac:dyDescent="0.25">
      <c r="C2380" s="26" t="str">
        <f>IF(Orders!U2380&gt;500,"Yüksək Satış","Aşağı Satış")</f>
        <v>Yüksək Satış</v>
      </c>
      <c r="D2380" s="26" t="str">
        <f>IF(Orders!U2380&gt;500,IF(Orders!E2380="First Class",IF(Orders!W2380=0,"VIP","Special"),"Formal"),"Normal")</f>
        <v>Formal</v>
      </c>
      <c r="E2380" s="26" cm="1">
        <f t="array" ref="E2380">_xlfn.IFS(Orders!W2380=0,"Endirim Yoxdur",SUMIFS(Orders!$V:$V,Orders!$T:$T,Orders!T2380)&gt;10,ROUND(Orders!W2380*1.15,2),SUMIFS(Orders!$V:$V,Orders!$T:$T,Orders!T2380)&lt;=10,"Endirim Yoxdur")</f>
        <v>0.23</v>
      </c>
    </row>
    <row r="2381" spans="3:5" x14ac:dyDescent="0.25">
      <c r="C2381" s="26" t="str">
        <f>IF(Orders!U2381&gt;500,"Yüksək Satış","Aşağı Satış")</f>
        <v>Aşağı Satış</v>
      </c>
      <c r="D2381" s="26" t="str">
        <f>IF(Orders!U2381&gt;500,IF(Orders!E2381="First Class",IF(Orders!W2381=0,"VIP","Special"),"Formal"),"Normal")</f>
        <v>Normal</v>
      </c>
      <c r="E2381" s="26" t="str" cm="1">
        <f t="array" ref="E2381">_xlfn.IFS(Orders!W2381=0,"Endirim Yoxdur",SUMIFS(Orders!$V:$V,Orders!$T:$T,Orders!T2381)&gt;10,ROUND(Orders!W2381*1.15,2),SUMIFS(Orders!$V:$V,Orders!$T:$T,Orders!T2381)&lt;=10,"Endirim Yoxdur")</f>
        <v>Endirim Yoxdur</v>
      </c>
    </row>
    <row r="2382" spans="3:5" x14ac:dyDescent="0.25">
      <c r="C2382" s="26" t="str">
        <f>IF(Orders!U2382&gt;500,"Yüksək Satış","Aşağı Satış")</f>
        <v>Aşağı Satış</v>
      </c>
      <c r="D2382" s="26" t="str">
        <f>IF(Orders!U2382&gt;500,IF(Orders!E2382="First Class",IF(Orders!W2382=0,"VIP","Special"),"Formal"),"Normal")</f>
        <v>Normal</v>
      </c>
      <c r="E2382" s="26" t="str" cm="1">
        <f t="array" ref="E2382">_xlfn.IFS(Orders!W2382=0,"Endirim Yoxdur",SUMIFS(Orders!$V:$V,Orders!$T:$T,Orders!T2382)&gt;10,ROUND(Orders!W2382*1.15,2),SUMIFS(Orders!$V:$V,Orders!$T:$T,Orders!T2382)&lt;=10,"Endirim Yoxdur")</f>
        <v>Endirim Yoxdur</v>
      </c>
    </row>
    <row r="2383" spans="3:5" x14ac:dyDescent="0.25">
      <c r="C2383" s="26" t="str">
        <f>IF(Orders!U2383&gt;500,"Yüksək Satış","Aşağı Satış")</f>
        <v>Aşağı Satış</v>
      </c>
      <c r="D2383" s="26" t="str">
        <f>IF(Orders!U2383&gt;500,IF(Orders!E2383="First Class",IF(Orders!W2383=0,"VIP","Special"),"Formal"),"Normal")</f>
        <v>Normal</v>
      </c>
      <c r="E2383" s="26" cm="1">
        <f t="array" ref="E2383">_xlfn.IFS(Orders!W2383=0,"Endirim Yoxdur",SUMIFS(Orders!$V:$V,Orders!$T:$T,Orders!T2383)&gt;10,ROUND(Orders!W2383*1.15,2),SUMIFS(Orders!$V:$V,Orders!$T:$T,Orders!T2383)&lt;=10,"Endirim Yoxdur")</f>
        <v>0.23</v>
      </c>
    </row>
    <row r="2384" spans="3:5" x14ac:dyDescent="0.25">
      <c r="C2384" s="26" t="str">
        <f>IF(Orders!U2384&gt;500,"Yüksək Satış","Aşağı Satış")</f>
        <v>Aşağı Satış</v>
      </c>
      <c r="D2384" s="26" t="str">
        <f>IF(Orders!U2384&gt;500,IF(Orders!E2384="First Class",IF(Orders!W2384=0,"VIP","Special"),"Formal"),"Normal")</f>
        <v>Normal</v>
      </c>
      <c r="E2384" s="26" t="str" cm="1">
        <f t="array" ref="E2384">_xlfn.IFS(Orders!W2384=0,"Endirim Yoxdur",SUMIFS(Orders!$V:$V,Orders!$T:$T,Orders!T2384)&gt;10,ROUND(Orders!W2384*1.15,2),SUMIFS(Orders!$V:$V,Orders!$T:$T,Orders!T2384)&lt;=10,"Endirim Yoxdur")</f>
        <v>Endirim Yoxdur</v>
      </c>
    </row>
    <row r="2385" spans="3:5" x14ac:dyDescent="0.25">
      <c r="C2385" s="26" t="str">
        <f>IF(Orders!U2385&gt;500,"Yüksək Satış","Aşağı Satış")</f>
        <v>Aşağı Satış</v>
      </c>
      <c r="D2385" s="26" t="str">
        <f>IF(Orders!U2385&gt;500,IF(Orders!E2385="First Class",IF(Orders!W2385=0,"VIP","Special"),"Formal"),"Normal")</f>
        <v>Normal</v>
      </c>
      <c r="E2385" s="26" cm="1">
        <f t="array" ref="E2385">_xlfn.IFS(Orders!W2385=0,"Endirim Yoxdur",SUMIFS(Orders!$V:$V,Orders!$T:$T,Orders!T2385)&gt;10,ROUND(Orders!W2385*1.15,2),SUMIFS(Orders!$V:$V,Orders!$T:$T,Orders!T2385)&lt;=10,"Endirim Yoxdur")</f>
        <v>0.23</v>
      </c>
    </row>
    <row r="2386" spans="3:5" x14ac:dyDescent="0.25">
      <c r="C2386" s="26" t="str">
        <f>IF(Orders!U2386&gt;500,"Yüksək Satış","Aşağı Satış")</f>
        <v>Aşağı Satış</v>
      </c>
      <c r="D2386" s="26" t="str">
        <f>IF(Orders!U2386&gt;500,IF(Orders!E2386="First Class",IF(Orders!W2386=0,"VIP","Special"),"Formal"),"Normal")</f>
        <v>Normal</v>
      </c>
      <c r="E2386" s="26" t="str" cm="1">
        <f t="array" ref="E2386">_xlfn.IFS(Orders!W2386=0,"Endirim Yoxdur",SUMIFS(Orders!$V:$V,Orders!$T:$T,Orders!T2386)&gt;10,ROUND(Orders!W2386*1.15,2),SUMIFS(Orders!$V:$V,Orders!$T:$T,Orders!T2386)&lt;=10,"Endirim Yoxdur")</f>
        <v>Endirim Yoxdur</v>
      </c>
    </row>
    <row r="2387" spans="3:5" x14ac:dyDescent="0.25">
      <c r="C2387" s="26" t="str">
        <f>IF(Orders!U2387&gt;500,"Yüksək Satış","Aşağı Satış")</f>
        <v>Aşağı Satış</v>
      </c>
      <c r="D2387" s="26" t="str">
        <f>IF(Orders!U2387&gt;500,IF(Orders!E2387="First Class",IF(Orders!W2387=0,"VIP","Special"),"Formal"),"Normal")</f>
        <v>Normal</v>
      </c>
      <c r="E2387" s="26" t="str" cm="1">
        <f t="array" ref="E2387">_xlfn.IFS(Orders!W2387=0,"Endirim Yoxdur",SUMIFS(Orders!$V:$V,Orders!$T:$T,Orders!T2387)&gt;10,ROUND(Orders!W2387*1.15,2),SUMIFS(Orders!$V:$V,Orders!$T:$T,Orders!T2387)&lt;=10,"Endirim Yoxdur")</f>
        <v>Endirim Yoxdur</v>
      </c>
    </row>
    <row r="2388" spans="3:5" x14ac:dyDescent="0.25">
      <c r="C2388" s="26" t="str">
        <f>IF(Orders!U2388&gt;500,"Yüksək Satış","Aşağı Satış")</f>
        <v>Aşağı Satış</v>
      </c>
      <c r="D2388" s="26" t="str">
        <f>IF(Orders!U2388&gt;500,IF(Orders!E2388="First Class",IF(Orders!W2388=0,"VIP","Special"),"Formal"),"Normal")</f>
        <v>Normal</v>
      </c>
      <c r="E2388" s="26" cm="1">
        <f t="array" ref="E2388">_xlfn.IFS(Orders!W2388=0,"Endirim Yoxdur",SUMIFS(Orders!$V:$V,Orders!$T:$T,Orders!T2388)&gt;10,ROUND(Orders!W2388*1.15,2),SUMIFS(Orders!$V:$V,Orders!$T:$T,Orders!T2388)&lt;=10,"Endirim Yoxdur")</f>
        <v>0.23</v>
      </c>
    </row>
    <row r="2389" spans="3:5" x14ac:dyDescent="0.25">
      <c r="C2389" s="26" t="str">
        <f>IF(Orders!U2389&gt;500,"Yüksək Satış","Aşağı Satış")</f>
        <v>Aşağı Satış</v>
      </c>
      <c r="D2389" s="26" t="str">
        <f>IF(Orders!U2389&gt;500,IF(Orders!E2389="First Class",IF(Orders!W2389=0,"VIP","Special"),"Formal"),"Normal")</f>
        <v>Normal</v>
      </c>
      <c r="E2389" s="26" cm="1">
        <f t="array" ref="E2389">_xlfn.IFS(Orders!W2389=0,"Endirim Yoxdur",SUMIFS(Orders!$V:$V,Orders!$T:$T,Orders!T2389)&gt;10,ROUND(Orders!W2389*1.15,2),SUMIFS(Orders!$V:$V,Orders!$T:$T,Orders!T2389)&lt;=10,"Endirim Yoxdur")</f>
        <v>0.23</v>
      </c>
    </row>
    <row r="2390" spans="3:5" x14ac:dyDescent="0.25">
      <c r="C2390" s="26" t="str">
        <f>IF(Orders!U2390&gt;500,"Yüksək Satış","Aşağı Satış")</f>
        <v>Aşağı Satış</v>
      </c>
      <c r="D2390" s="26" t="str">
        <f>IF(Orders!U2390&gt;500,IF(Orders!E2390="First Class",IF(Orders!W2390=0,"VIP","Special"),"Formal"),"Normal")</f>
        <v>Normal</v>
      </c>
      <c r="E2390" s="26" cm="1">
        <f t="array" ref="E2390">_xlfn.IFS(Orders!W2390=0,"Endirim Yoxdur",SUMIFS(Orders!$V:$V,Orders!$T:$T,Orders!T2390)&gt;10,ROUND(Orders!W2390*1.15,2),SUMIFS(Orders!$V:$V,Orders!$T:$T,Orders!T2390)&lt;=10,"Endirim Yoxdur")</f>
        <v>0.23</v>
      </c>
    </row>
    <row r="2391" spans="3:5" x14ac:dyDescent="0.25">
      <c r="C2391" s="26" t="str">
        <f>IF(Orders!U2391&gt;500,"Yüksək Satış","Aşağı Satış")</f>
        <v>Aşağı Satış</v>
      </c>
      <c r="D2391" s="26" t="str">
        <f>IF(Orders!U2391&gt;500,IF(Orders!E2391="First Class",IF(Orders!W2391=0,"VIP","Special"),"Formal"),"Normal")</f>
        <v>Normal</v>
      </c>
      <c r="E2391" s="26" cm="1">
        <f t="array" ref="E2391">_xlfn.IFS(Orders!W2391=0,"Endirim Yoxdur",SUMIFS(Orders!$V:$V,Orders!$T:$T,Orders!T2391)&gt;10,ROUND(Orders!W2391*1.15,2),SUMIFS(Orders!$V:$V,Orders!$T:$T,Orders!T2391)&lt;=10,"Endirim Yoxdur")</f>
        <v>0.23</v>
      </c>
    </row>
    <row r="2392" spans="3:5" x14ac:dyDescent="0.25">
      <c r="C2392" s="26" t="str">
        <f>IF(Orders!U2392&gt;500,"Yüksək Satış","Aşağı Satış")</f>
        <v>Yüksək Satış</v>
      </c>
      <c r="D2392" s="26" t="str">
        <f>IF(Orders!U2392&gt;500,IF(Orders!E2392="First Class",IF(Orders!W2392=0,"VIP","Special"),"Formal"),"Normal")</f>
        <v>VIP</v>
      </c>
      <c r="E2392" s="26" t="str" cm="1">
        <f t="array" ref="E2392">_xlfn.IFS(Orders!W2392=0,"Endirim Yoxdur",SUMIFS(Orders!$V:$V,Orders!$T:$T,Orders!T2392)&gt;10,ROUND(Orders!W2392*1.15,2),SUMIFS(Orders!$V:$V,Orders!$T:$T,Orders!T2392)&lt;=10,"Endirim Yoxdur")</f>
        <v>Endirim Yoxdur</v>
      </c>
    </row>
    <row r="2393" spans="3:5" x14ac:dyDescent="0.25">
      <c r="C2393" s="26" t="str">
        <f>IF(Orders!U2393&gt;500,"Yüksək Satış","Aşağı Satış")</f>
        <v>Aşağı Satış</v>
      </c>
      <c r="D2393" s="26" t="str">
        <f>IF(Orders!U2393&gt;500,IF(Orders!E2393="First Class",IF(Orders!W2393=0,"VIP","Special"),"Formal"),"Normal")</f>
        <v>Normal</v>
      </c>
      <c r="E2393" s="26" cm="1">
        <f t="array" ref="E2393">_xlfn.IFS(Orders!W2393=0,"Endirim Yoxdur",SUMIFS(Orders!$V:$V,Orders!$T:$T,Orders!T2393)&gt;10,ROUND(Orders!W2393*1.15,2),SUMIFS(Orders!$V:$V,Orders!$T:$T,Orders!T2393)&lt;=10,"Endirim Yoxdur")</f>
        <v>0.12</v>
      </c>
    </row>
    <row r="2394" spans="3:5" x14ac:dyDescent="0.25">
      <c r="C2394" s="26" t="str">
        <f>IF(Orders!U2394&gt;500,"Yüksək Satış","Aşağı Satış")</f>
        <v>Yüksək Satış</v>
      </c>
      <c r="D2394" s="26" t="str">
        <f>IF(Orders!U2394&gt;500,IF(Orders!E2394="First Class",IF(Orders!W2394=0,"VIP","Special"),"Formal"),"Normal")</f>
        <v>VIP</v>
      </c>
      <c r="E2394" s="26" t="str" cm="1">
        <f t="array" ref="E2394">_xlfn.IFS(Orders!W2394=0,"Endirim Yoxdur",SUMIFS(Orders!$V:$V,Orders!$T:$T,Orders!T2394)&gt;10,ROUND(Orders!W2394*1.15,2),SUMIFS(Orders!$V:$V,Orders!$T:$T,Orders!T2394)&lt;=10,"Endirim Yoxdur")</f>
        <v>Endirim Yoxdur</v>
      </c>
    </row>
    <row r="2395" spans="3:5" x14ac:dyDescent="0.25">
      <c r="C2395" s="26" t="str">
        <f>IF(Orders!U2395&gt;500,"Yüksək Satış","Aşağı Satış")</f>
        <v>Aşağı Satış</v>
      </c>
      <c r="D2395" s="26" t="str">
        <f>IF(Orders!U2395&gt;500,IF(Orders!E2395="First Class",IF(Orders!W2395=0,"VIP","Special"),"Formal"),"Normal")</f>
        <v>Normal</v>
      </c>
      <c r="E2395" s="26" cm="1">
        <f t="array" ref="E2395">_xlfn.IFS(Orders!W2395=0,"Endirim Yoxdur",SUMIFS(Orders!$V:$V,Orders!$T:$T,Orders!T2395)&gt;10,ROUND(Orders!W2395*1.15,2),SUMIFS(Orders!$V:$V,Orders!$T:$T,Orders!T2395)&lt;=10,"Endirim Yoxdur")</f>
        <v>0.23</v>
      </c>
    </row>
    <row r="2396" spans="3:5" x14ac:dyDescent="0.25">
      <c r="C2396" s="26" t="str">
        <f>IF(Orders!U2396&gt;500,"Yüksək Satış","Aşağı Satış")</f>
        <v>Aşağı Satış</v>
      </c>
      <c r="D2396" s="26" t="str">
        <f>IF(Orders!U2396&gt;500,IF(Orders!E2396="First Class",IF(Orders!W2396=0,"VIP","Special"),"Formal"),"Normal")</f>
        <v>Normal</v>
      </c>
      <c r="E2396" s="26" cm="1">
        <f t="array" ref="E2396">_xlfn.IFS(Orders!W2396=0,"Endirim Yoxdur",SUMIFS(Orders!$V:$V,Orders!$T:$T,Orders!T2396)&gt;10,ROUND(Orders!W2396*1.15,2),SUMIFS(Orders!$V:$V,Orders!$T:$T,Orders!T2396)&lt;=10,"Endirim Yoxdur")</f>
        <v>0.23</v>
      </c>
    </row>
    <row r="2397" spans="3:5" x14ac:dyDescent="0.25">
      <c r="C2397" s="26" t="str">
        <f>IF(Orders!U2397&gt;500,"Yüksək Satış","Aşağı Satış")</f>
        <v>Aşağı Satış</v>
      </c>
      <c r="D2397" s="26" t="str">
        <f>IF(Orders!U2397&gt;500,IF(Orders!E2397="First Class",IF(Orders!W2397=0,"VIP","Special"),"Formal"),"Normal")</f>
        <v>Normal</v>
      </c>
      <c r="E2397" s="26" t="str" cm="1">
        <f t="array" ref="E2397">_xlfn.IFS(Orders!W2397=0,"Endirim Yoxdur",SUMIFS(Orders!$V:$V,Orders!$T:$T,Orders!T2397)&gt;10,ROUND(Orders!W2397*1.15,2),SUMIFS(Orders!$V:$V,Orders!$T:$T,Orders!T2397)&lt;=10,"Endirim Yoxdur")</f>
        <v>Endirim Yoxdur</v>
      </c>
    </row>
    <row r="2398" spans="3:5" x14ac:dyDescent="0.25">
      <c r="C2398" s="26" t="str">
        <f>IF(Orders!U2398&gt;500,"Yüksək Satış","Aşağı Satış")</f>
        <v>Aşağı Satış</v>
      </c>
      <c r="D2398" s="26" t="str">
        <f>IF(Orders!U2398&gt;500,IF(Orders!E2398="First Class",IF(Orders!W2398=0,"VIP","Special"),"Formal"),"Normal")</f>
        <v>Normal</v>
      </c>
      <c r="E2398" s="26" cm="1">
        <f t="array" ref="E2398">_xlfn.IFS(Orders!W2398=0,"Endirim Yoxdur",SUMIFS(Orders!$V:$V,Orders!$T:$T,Orders!T2398)&gt;10,ROUND(Orders!W2398*1.15,2),SUMIFS(Orders!$V:$V,Orders!$T:$T,Orders!T2398)&lt;=10,"Endirim Yoxdur")</f>
        <v>0.81</v>
      </c>
    </row>
    <row r="2399" spans="3:5" x14ac:dyDescent="0.25">
      <c r="C2399" s="26" t="str">
        <f>IF(Orders!U2399&gt;500,"Yüksək Satış","Aşağı Satış")</f>
        <v>Aşağı Satış</v>
      </c>
      <c r="D2399" s="26" t="str">
        <f>IF(Orders!U2399&gt;500,IF(Orders!E2399="First Class",IF(Orders!W2399=0,"VIP","Special"),"Formal"),"Normal")</f>
        <v>Normal</v>
      </c>
      <c r="E2399" s="26" cm="1">
        <f t="array" ref="E2399">_xlfn.IFS(Orders!W2399=0,"Endirim Yoxdur",SUMIFS(Orders!$V:$V,Orders!$T:$T,Orders!T2399)&gt;10,ROUND(Orders!W2399*1.15,2),SUMIFS(Orders!$V:$V,Orders!$T:$T,Orders!T2399)&lt;=10,"Endirim Yoxdur")</f>
        <v>0.23</v>
      </c>
    </row>
    <row r="2400" spans="3:5" x14ac:dyDescent="0.25">
      <c r="C2400" s="26" t="str">
        <f>IF(Orders!U2400&gt;500,"Yüksək Satış","Aşağı Satış")</f>
        <v>Aşağı Satış</v>
      </c>
      <c r="D2400" s="26" t="str">
        <f>IF(Orders!U2400&gt;500,IF(Orders!E2400="First Class",IF(Orders!W2400=0,"VIP","Special"),"Formal"),"Normal")</f>
        <v>Normal</v>
      </c>
      <c r="E2400" s="26" cm="1">
        <f t="array" ref="E2400">_xlfn.IFS(Orders!W2400=0,"Endirim Yoxdur",SUMIFS(Orders!$V:$V,Orders!$T:$T,Orders!T2400)&gt;10,ROUND(Orders!W2400*1.15,2),SUMIFS(Orders!$V:$V,Orders!$T:$T,Orders!T2400)&lt;=10,"Endirim Yoxdur")</f>
        <v>0.23</v>
      </c>
    </row>
    <row r="2401" spans="3:5" x14ac:dyDescent="0.25">
      <c r="C2401" s="26" t="str">
        <f>IF(Orders!U2401&gt;500,"Yüksək Satış","Aşağı Satış")</f>
        <v>Aşağı Satış</v>
      </c>
      <c r="D2401" s="26" t="str">
        <f>IF(Orders!U2401&gt;500,IF(Orders!E2401="First Class",IF(Orders!W2401=0,"VIP","Special"),"Formal"),"Normal")</f>
        <v>Normal</v>
      </c>
      <c r="E2401" s="26" cm="1">
        <f t="array" ref="E2401">_xlfn.IFS(Orders!W2401=0,"Endirim Yoxdur",SUMIFS(Orders!$V:$V,Orders!$T:$T,Orders!T2401)&gt;10,ROUND(Orders!W2401*1.15,2),SUMIFS(Orders!$V:$V,Orders!$T:$T,Orders!T2401)&lt;=10,"Endirim Yoxdur")</f>
        <v>0.23</v>
      </c>
    </row>
    <row r="2402" spans="3:5" x14ac:dyDescent="0.25">
      <c r="C2402" s="26" t="str">
        <f>IF(Orders!U2402&gt;500,"Yüksək Satış","Aşağı Satış")</f>
        <v>Aşağı Satış</v>
      </c>
      <c r="D2402" s="26" t="str">
        <f>IF(Orders!U2402&gt;500,IF(Orders!E2402="First Class",IF(Orders!W2402=0,"VIP","Special"),"Formal"),"Normal")</f>
        <v>Normal</v>
      </c>
      <c r="E2402" s="26" cm="1">
        <f t="array" ref="E2402">_xlfn.IFS(Orders!W2402=0,"Endirim Yoxdur",SUMIFS(Orders!$V:$V,Orders!$T:$T,Orders!T2402)&gt;10,ROUND(Orders!W2402*1.15,2),SUMIFS(Orders!$V:$V,Orders!$T:$T,Orders!T2402)&lt;=10,"Endirim Yoxdur")</f>
        <v>0.23</v>
      </c>
    </row>
    <row r="2403" spans="3:5" x14ac:dyDescent="0.25">
      <c r="C2403" s="26" t="str">
        <f>IF(Orders!U2403&gt;500,"Yüksək Satış","Aşağı Satış")</f>
        <v>Yüksək Satış</v>
      </c>
      <c r="D2403" s="26" t="str">
        <f>IF(Orders!U2403&gt;500,IF(Orders!E2403="First Class",IF(Orders!W2403=0,"VIP","Special"),"Formal"),"Normal")</f>
        <v>Formal</v>
      </c>
      <c r="E2403" s="26" cm="1">
        <f t="array" ref="E2403">_xlfn.IFS(Orders!W2403=0,"Endirim Yoxdur",SUMIFS(Orders!$V:$V,Orders!$T:$T,Orders!T2403)&gt;10,ROUND(Orders!W2403*1.15,2),SUMIFS(Orders!$V:$V,Orders!$T:$T,Orders!T2403)&lt;=10,"Endirim Yoxdur")</f>
        <v>0.23</v>
      </c>
    </row>
    <row r="2404" spans="3:5" x14ac:dyDescent="0.25">
      <c r="C2404" s="26" t="str">
        <f>IF(Orders!U2404&gt;500,"Yüksək Satış","Aşağı Satış")</f>
        <v>Yüksək Satış</v>
      </c>
      <c r="D2404" s="26" t="str">
        <f>IF(Orders!U2404&gt;500,IF(Orders!E2404="First Class",IF(Orders!W2404=0,"VIP","Special"),"Formal"),"Normal")</f>
        <v>VIP</v>
      </c>
      <c r="E2404" s="26" t="str" cm="1">
        <f t="array" ref="E2404">_xlfn.IFS(Orders!W2404=0,"Endirim Yoxdur",SUMIFS(Orders!$V:$V,Orders!$T:$T,Orders!T2404)&gt;10,ROUND(Orders!W2404*1.15,2),SUMIFS(Orders!$V:$V,Orders!$T:$T,Orders!T2404)&lt;=10,"Endirim Yoxdur")</f>
        <v>Endirim Yoxdur</v>
      </c>
    </row>
    <row r="2405" spans="3:5" x14ac:dyDescent="0.25">
      <c r="C2405" s="26" t="str">
        <f>IF(Orders!U2405&gt;500,"Yüksək Satış","Aşağı Satış")</f>
        <v>Aşağı Satış</v>
      </c>
      <c r="D2405" s="26" t="str">
        <f>IF(Orders!U2405&gt;500,IF(Orders!E2405="First Class",IF(Orders!W2405=0,"VIP","Special"),"Formal"),"Normal")</f>
        <v>Normal</v>
      </c>
      <c r="E2405" s="26" cm="1">
        <f t="array" ref="E2405">_xlfn.IFS(Orders!W2405=0,"Endirim Yoxdur",SUMIFS(Orders!$V:$V,Orders!$T:$T,Orders!T2405)&gt;10,ROUND(Orders!W2405*1.15,2),SUMIFS(Orders!$V:$V,Orders!$T:$T,Orders!T2405)&lt;=10,"Endirim Yoxdur")</f>
        <v>0.46</v>
      </c>
    </row>
    <row r="2406" spans="3:5" x14ac:dyDescent="0.25">
      <c r="C2406" s="26" t="str">
        <f>IF(Orders!U2406&gt;500,"Yüksək Satış","Aşağı Satış")</f>
        <v>Yüksək Satış</v>
      </c>
      <c r="D2406" s="26" t="str">
        <f>IF(Orders!U2406&gt;500,IF(Orders!E2406="First Class",IF(Orders!W2406=0,"VIP","Special"),"Formal"),"Normal")</f>
        <v>Formal</v>
      </c>
      <c r="E2406" s="26" t="str" cm="1">
        <f t="array" ref="E2406">_xlfn.IFS(Orders!W2406=0,"Endirim Yoxdur",SUMIFS(Orders!$V:$V,Orders!$T:$T,Orders!T2406)&gt;10,ROUND(Orders!W2406*1.15,2),SUMIFS(Orders!$V:$V,Orders!$T:$T,Orders!T2406)&lt;=10,"Endirim Yoxdur")</f>
        <v>Endirim Yoxdur</v>
      </c>
    </row>
    <row r="2407" spans="3:5" x14ac:dyDescent="0.25">
      <c r="C2407" s="26" t="str">
        <f>IF(Orders!U2407&gt;500,"Yüksək Satış","Aşağı Satış")</f>
        <v>Aşağı Satış</v>
      </c>
      <c r="D2407" s="26" t="str">
        <f>IF(Orders!U2407&gt;500,IF(Orders!E2407="First Class",IF(Orders!W2407=0,"VIP","Special"),"Formal"),"Normal")</f>
        <v>Normal</v>
      </c>
      <c r="E2407" s="26" t="str" cm="1">
        <f t="array" ref="E2407">_xlfn.IFS(Orders!W2407=0,"Endirim Yoxdur",SUMIFS(Orders!$V:$V,Orders!$T:$T,Orders!T2407)&gt;10,ROUND(Orders!W2407*1.15,2),SUMIFS(Orders!$V:$V,Orders!$T:$T,Orders!T2407)&lt;=10,"Endirim Yoxdur")</f>
        <v>Endirim Yoxdur</v>
      </c>
    </row>
    <row r="2408" spans="3:5" x14ac:dyDescent="0.25">
      <c r="C2408" s="26" t="str">
        <f>IF(Orders!U2408&gt;500,"Yüksək Satış","Aşağı Satış")</f>
        <v>Aşağı Satış</v>
      </c>
      <c r="D2408" s="26" t="str">
        <f>IF(Orders!U2408&gt;500,IF(Orders!E2408="First Class",IF(Orders!W2408=0,"VIP","Special"),"Formal"),"Normal")</f>
        <v>Normal</v>
      </c>
      <c r="E2408" s="26" t="str" cm="1">
        <f t="array" ref="E2408">_xlfn.IFS(Orders!W2408=0,"Endirim Yoxdur",SUMIFS(Orders!$V:$V,Orders!$T:$T,Orders!T2408)&gt;10,ROUND(Orders!W2408*1.15,2),SUMIFS(Orders!$V:$V,Orders!$T:$T,Orders!T2408)&lt;=10,"Endirim Yoxdur")</f>
        <v>Endirim Yoxdur</v>
      </c>
    </row>
    <row r="2409" spans="3:5" x14ac:dyDescent="0.25">
      <c r="C2409" s="26" t="str">
        <f>IF(Orders!U2409&gt;500,"Yüksək Satış","Aşağı Satış")</f>
        <v>Aşağı Satış</v>
      </c>
      <c r="D2409" s="26" t="str">
        <f>IF(Orders!U2409&gt;500,IF(Orders!E2409="First Class",IF(Orders!W2409=0,"VIP","Special"),"Formal"),"Normal")</f>
        <v>Normal</v>
      </c>
      <c r="E2409" s="26" cm="1">
        <f t="array" ref="E2409">_xlfn.IFS(Orders!W2409=0,"Endirim Yoxdur",SUMIFS(Orders!$V:$V,Orders!$T:$T,Orders!T2409)&gt;10,ROUND(Orders!W2409*1.15,2),SUMIFS(Orders!$V:$V,Orders!$T:$T,Orders!T2409)&lt;=10,"Endirim Yoxdur")</f>
        <v>0.23</v>
      </c>
    </row>
    <row r="2410" spans="3:5" x14ac:dyDescent="0.25">
      <c r="C2410" s="26" t="str">
        <f>IF(Orders!U2410&gt;500,"Yüksək Satış","Aşağı Satış")</f>
        <v>Aşağı Satış</v>
      </c>
      <c r="D2410" s="26" t="str">
        <f>IF(Orders!U2410&gt;500,IF(Orders!E2410="First Class",IF(Orders!W2410=0,"VIP","Special"),"Formal"),"Normal")</f>
        <v>Normal</v>
      </c>
      <c r="E2410" s="26" t="str" cm="1">
        <f t="array" ref="E2410">_xlfn.IFS(Orders!W2410=0,"Endirim Yoxdur",SUMIFS(Orders!$V:$V,Orders!$T:$T,Orders!T2410)&gt;10,ROUND(Orders!W2410*1.15,2),SUMIFS(Orders!$V:$V,Orders!$T:$T,Orders!T2410)&lt;=10,"Endirim Yoxdur")</f>
        <v>Endirim Yoxdur</v>
      </c>
    </row>
    <row r="2411" spans="3:5" x14ac:dyDescent="0.25">
      <c r="C2411" s="26" t="str">
        <f>IF(Orders!U2411&gt;500,"Yüksək Satış","Aşağı Satış")</f>
        <v>Aşağı Satış</v>
      </c>
      <c r="D2411" s="26" t="str">
        <f>IF(Orders!U2411&gt;500,IF(Orders!E2411="First Class",IF(Orders!W2411=0,"VIP","Special"),"Formal"),"Normal")</f>
        <v>Normal</v>
      </c>
      <c r="E2411" s="26" t="str" cm="1">
        <f t="array" ref="E2411">_xlfn.IFS(Orders!W2411=0,"Endirim Yoxdur",SUMIFS(Orders!$V:$V,Orders!$T:$T,Orders!T2411)&gt;10,ROUND(Orders!W2411*1.15,2),SUMIFS(Orders!$V:$V,Orders!$T:$T,Orders!T2411)&lt;=10,"Endirim Yoxdur")</f>
        <v>Endirim Yoxdur</v>
      </c>
    </row>
    <row r="2412" spans="3:5" x14ac:dyDescent="0.25">
      <c r="C2412" s="26" t="str">
        <f>IF(Orders!U2412&gt;500,"Yüksək Satış","Aşağı Satış")</f>
        <v>Aşağı Satış</v>
      </c>
      <c r="D2412" s="26" t="str">
        <f>IF(Orders!U2412&gt;500,IF(Orders!E2412="First Class",IF(Orders!W2412=0,"VIP","Special"),"Formal"),"Normal")</f>
        <v>Normal</v>
      </c>
      <c r="E2412" s="26" t="str" cm="1">
        <f t="array" ref="E2412">_xlfn.IFS(Orders!W2412=0,"Endirim Yoxdur",SUMIFS(Orders!$V:$V,Orders!$T:$T,Orders!T2412)&gt;10,ROUND(Orders!W2412*1.15,2),SUMIFS(Orders!$V:$V,Orders!$T:$T,Orders!T2412)&lt;=10,"Endirim Yoxdur")</f>
        <v>Endirim Yoxdur</v>
      </c>
    </row>
    <row r="2413" spans="3:5" x14ac:dyDescent="0.25">
      <c r="C2413" s="26" t="str">
        <f>IF(Orders!U2413&gt;500,"Yüksək Satış","Aşağı Satış")</f>
        <v>Yüksək Satış</v>
      </c>
      <c r="D2413" s="26" t="str">
        <f>IF(Orders!U2413&gt;500,IF(Orders!E2413="First Class",IF(Orders!W2413=0,"VIP","Special"),"Formal"),"Normal")</f>
        <v>Formal</v>
      </c>
      <c r="E2413" s="26" cm="1">
        <f t="array" ref="E2413">_xlfn.IFS(Orders!W2413=0,"Endirim Yoxdur",SUMIFS(Orders!$V:$V,Orders!$T:$T,Orders!T2413)&gt;10,ROUND(Orders!W2413*1.15,2),SUMIFS(Orders!$V:$V,Orders!$T:$T,Orders!T2413)&lt;=10,"Endirim Yoxdur")</f>
        <v>0.23</v>
      </c>
    </row>
    <row r="2414" spans="3:5" x14ac:dyDescent="0.25">
      <c r="C2414" s="26" t="str">
        <f>IF(Orders!U2414&gt;500,"Yüksək Satış","Aşağı Satış")</f>
        <v>Aşağı Satış</v>
      </c>
      <c r="D2414" s="26" t="str">
        <f>IF(Orders!U2414&gt;500,IF(Orders!E2414="First Class",IF(Orders!W2414=0,"VIP","Special"),"Formal"),"Normal")</f>
        <v>Normal</v>
      </c>
      <c r="E2414" s="26" cm="1">
        <f t="array" ref="E2414">_xlfn.IFS(Orders!W2414=0,"Endirim Yoxdur",SUMIFS(Orders!$V:$V,Orders!$T:$T,Orders!T2414)&gt;10,ROUND(Orders!W2414*1.15,2),SUMIFS(Orders!$V:$V,Orders!$T:$T,Orders!T2414)&lt;=10,"Endirim Yoxdur")</f>
        <v>0.35</v>
      </c>
    </row>
    <row r="2415" spans="3:5" x14ac:dyDescent="0.25">
      <c r="C2415" s="26" t="str">
        <f>IF(Orders!U2415&gt;500,"Yüksək Satış","Aşağı Satış")</f>
        <v>Aşağı Satış</v>
      </c>
      <c r="D2415" s="26" t="str">
        <f>IF(Orders!U2415&gt;500,IF(Orders!E2415="First Class",IF(Orders!W2415=0,"VIP","Special"),"Formal"),"Normal")</f>
        <v>Normal</v>
      </c>
      <c r="E2415" s="26" t="str" cm="1">
        <f t="array" ref="E2415">_xlfn.IFS(Orders!W2415=0,"Endirim Yoxdur",SUMIFS(Orders!$V:$V,Orders!$T:$T,Orders!T2415)&gt;10,ROUND(Orders!W2415*1.15,2),SUMIFS(Orders!$V:$V,Orders!$T:$T,Orders!T2415)&lt;=10,"Endirim Yoxdur")</f>
        <v>Endirim Yoxdur</v>
      </c>
    </row>
    <row r="2416" spans="3:5" x14ac:dyDescent="0.25">
      <c r="C2416" s="26" t="str">
        <f>IF(Orders!U2416&gt;500,"Yüksək Satış","Aşağı Satış")</f>
        <v>Aşağı Satış</v>
      </c>
      <c r="D2416" s="26" t="str">
        <f>IF(Orders!U2416&gt;500,IF(Orders!E2416="First Class",IF(Orders!W2416=0,"VIP","Special"),"Formal"),"Normal")</f>
        <v>Normal</v>
      </c>
      <c r="E2416" s="26" t="str" cm="1">
        <f t="array" ref="E2416">_xlfn.IFS(Orders!W2416=0,"Endirim Yoxdur",SUMIFS(Orders!$V:$V,Orders!$T:$T,Orders!T2416)&gt;10,ROUND(Orders!W2416*1.15,2),SUMIFS(Orders!$V:$V,Orders!$T:$T,Orders!T2416)&lt;=10,"Endirim Yoxdur")</f>
        <v>Endirim Yoxdur</v>
      </c>
    </row>
    <row r="2417" spans="3:5" x14ac:dyDescent="0.25">
      <c r="C2417" s="26" t="str">
        <f>IF(Orders!U2417&gt;500,"Yüksək Satış","Aşağı Satış")</f>
        <v>Aşağı Satış</v>
      </c>
      <c r="D2417" s="26" t="str">
        <f>IF(Orders!U2417&gt;500,IF(Orders!E2417="First Class",IF(Orders!W2417=0,"VIP","Special"),"Formal"),"Normal")</f>
        <v>Normal</v>
      </c>
      <c r="E2417" s="26" cm="1">
        <f t="array" ref="E2417">_xlfn.IFS(Orders!W2417=0,"Endirim Yoxdur",SUMIFS(Orders!$V:$V,Orders!$T:$T,Orders!T2417)&gt;10,ROUND(Orders!W2417*1.15,2),SUMIFS(Orders!$V:$V,Orders!$T:$T,Orders!T2417)&lt;=10,"Endirim Yoxdur")</f>
        <v>0.23</v>
      </c>
    </row>
    <row r="2418" spans="3:5" x14ac:dyDescent="0.25">
      <c r="C2418" s="26" t="str">
        <f>IF(Orders!U2418&gt;500,"Yüksək Satış","Aşağı Satış")</f>
        <v>Aşağı Satış</v>
      </c>
      <c r="D2418" s="26" t="str">
        <f>IF(Orders!U2418&gt;500,IF(Orders!E2418="First Class",IF(Orders!W2418=0,"VIP","Special"),"Formal"),"Normal")</f>
        <v>Normal</v>
      </c>
      <c r="E2418" s="26" cm="1">
        <f t="array" ref="E2418">_xlfn.IFS(Orders!W2418=0,"Endirim Yoxdur",SUMIFS(Orders!$V:$V,Orders!$T:$T,Orders!T2418)&gt;10,ROUND(Orders!W2418*1.15,2),SUMIFS(Orders!$V:$V,Orders!$T:$T,Orders!T2418)&lt;=10,"Endirim Yoxdur")</f>
        <v>0.23</v>
      </c>
    </row>
    <row r="2419" spans="3:5" x14ac:dyDescent="0.25">
      <c r="C2419" s="26" t="str">
        <f>IF(Orders!U2419&gt;500,"Yüksək Satış","Aşağı Satış")</f>
        <v>Aşağı Satış</v>
      </c>
      <c r="D2419" s="26" t="str">
        <f>IF(Orders!U2419&gt;500,IF(Orders!E2419="First Class",IF(Orders!W2419=0,"VIP","Special"),"Formal"),"Normal")</f>
        <v>Normal</v>
      </c>
      <c r="E2419" s="26" cm="1">
        <f t="array" ref="E2419">_xlfn.IFS(Orders!W2419=0,"Endirim Yoxdur",SUMIFS(Orders!$V:$V,Orders!$T:$T,Orders!T2419)&gt;10,ROUND(Orders!W2419*1.15,2),SUMIFS(Orders!$V:$V,Orders!$T:$T,Orders!T2419)&lt;=10,"Endirim Yoxdur")</f>
        <v>0.92</v>
      </c>
    </row>
    <row r="2420" spans="3:5" x14ac:dyDescent="0.25">
      <c r="C2420" s="26" t="str">
        <f>IF(Orders!U2420&gt;500,"Yüksək Satış","Aşağı Satış")</f>
        <v>Aşağı Satış</v>
      </c>
      <c r="D2420" s="26" t="str">
        <f>IF(Orders!U2420&gt;500,IF(Orders!E2420="First Class",IF(Orders!W2420=0,"VIP","Special"),"Formal"),"Normal")</f>
        <v>Normal</v>
      </c>
      <c r="E2420" s="26" cm="1">
        <f t="array" ref="E2420">_xlfn.IFS(Orders!W2420=0,"Endirim Yoxdur",SUMIFS(Orders!$V:$V,Orders!$T:$T,Orders!T2420)&gt;10,ROUND(Orders!W2420*1.15,2),SUMIFS(Orders!$V:$V,Orders!$T:$T,Orders!T2420)&lt;=10,"Endirim Yoxdur")</f>
        <v>0.92</v>
      </c>
    </row>
    <row r="2421" spans="3:5" x14ac:dyDescent="0.25">
      <c r="C2421" s="26" t="str">
        <f>IF(Orders!U2421&gt;500,"Yüksək Satış","Aşağı Satış")</f>
        <v>Aşağı Satış</v>
      </c>
      <c r="D2421" s="26" t="str">
        <f>IF(Orders!U2421&gt;500,IF(Orders!E2421="First Class",IF(Orders!W2421=0,"VIP","Special"),"Formal"),"Normal")</f>
        <v>Normal</v>
      </c>
      <c r="E2421" s="26" t="str" cm="1">
        <f t="array" ref="E2421">_xlfn.IFS(Orders!W2421=0,"Endirim Yoxdur",SUMIFS(Orders!$V:$V,Orders!$T:$T,Orders!T2421)&gt;10,ROUND(Orders!W2421*1.15,2),SUMIFS(Orders!$V:$V,Orders!$T:$T,Orders!T2421)&lt;=10,"Endirim Yoxdur")</f>
        <v>Endirim Yoxdur</v>
      </c>
    </row>
    <row r="2422" spans="3:5" x14ac:dyDescent="0.25">
      <c r="C2422" s="26" t="str">
        <f>IF(Orders!U2422&gt;500,"Yüksək Satış","Aşağı Satış")</f>
        <v>Aşağı Satış</v>
      </c>
      <c r="D2422" s="26" t="str">
        <f>IF(Orders!U2422&gt;500,IF(Orders!E2422="First Class",IF(Orders!W2422=0,"VIP","Special"),"Formal"),"Normal")</f>
        <v>Normal</v>
      </c>
      <c r="E2422" s="26" t="str" cm="1">
        <f t="array" ref="E2422">_xlfn.IFS(Orders!W2422=0,"Endirim Yoxdur",SUMIFS(Orders!$V:$V,Orders!$T:$T,Orders!T2422)&gt;10,ROUND(Orders!W2422*1.15,2),SUMIFS(Orders!$V:$V,Orders!$T:$T,Orders!T2422)&lt;=10,"Endirim Yoxdur")</f>
        <v>Endirim Yoxdur</v>
      </c>
    </row>
    <row r="2423" spans="3:5" x14ac:dyDescent="0.25">
      <c r="C2423" s="26" t="str">
        <f>IF(Orders!U2423&gt;500,"Yüksək Satış","Aşağı Satış")</f>
        <v>Aşağı Satış</v>
      </c>
      <c r="D2423" s="26" t="str">
        <f>IF(Orders!U2423&gt;500,IF(Orders!E2423="First Class",IF(Orders!W2423=0,"VIP","Special"),"Formal"),"Normal")</f>
        <v>Normal</v>
      </c>
      <c r="E2423" s="26" t="str" cm="1">
        <f t="array" ref="E2423">_xlfn.IFS(Orders!W2423=0,"Endirim Yoxdur",SUMIFS(Orders!$V:$V,Orders!$T:$T,Orders!T2423)&gt;10,ROUND(Orders!W2423*1.15,2),SUMIFS(Orders!$V:$V,Orders!$T:$T,Orders!T2423)&lt;=10,"Endirim Yoxdur")</f>
        <v>Endirim Yoxdur</v>
      </c>
    </row>
    <row r="2424" spans="3:5" x14ac:dyDescent="0.25">
      <c r="C2424" s="26" t="str">
        <f>IF(Orders!U2424&gt;500,"Yüksək Satış","Aşağı Satış")</f>
        <v>Aşağı Satış</v>
      </c>
      <c r="D2424" s="26" t="str">
        <f>IF(Orders!U2424&gt;500,IF(Orders!E2424="First Class",IF(Orders!W2424=0,"VIP","Special"),"Formal"),"Normal")</f>
        <v>Normal</v>
      </c>
      <c r="E2424" s="26" t="str" cm="1">
        <f t="array" ref="E2424">_xlfn.IFS(Orders!W2424=0,"Endirim Yoxdur",SUMIFS(Orders!$V:$V,Orders!$T:$T,Orders!T2424)&gt;10,ROUND(Orders!W2424*1.15,2),SUMIFS(Orders!$V:$V,Orders!$T:$T,Orders!T2424)&lt;=10,"Endirim Yoxdur")</f>
        <v>Endirim Yoxdur</v>
      </c>
    </row>
    <row r="2425" spans="3:5" x14ac:dyDescent="0.25">
      <c r="C2425" s="26" t="str">
        <f>IF(Orders!U2425&gt;500,"Yüksək Satış","Aşağı Satış")</f>
        <v>Aşağı Satış</v>
      </c>
      <c r="D2425" s="26" t="str">
        <f>IF(Orders!U2425&gt;500,IF(Orders!E2425="First Class",IF(Orders!W2425=0,"VIP","Special"),"Formal"),"Normal")</f>
        <v>Normal</v>
      </c>
      <c r="E2425" s="26" cm="1">
        <f t="array" ref="E2425">_xlfn.IFS(Orders!W2425=0,"Endirim Yoxdur",SUMIFS(Orders!$V:$V,Orders!$T:$T,Orders!T2425)&gt;10,ROUND(Orders!W2425*1.15,2),SUMIFS(Orders!$V:$V,Orders!$T:$T,Orders!T2425)&lt;=10,"Endirim Yoxdur")</f>
        <v>0.23</v>
      </c>
    </row>
    <row r="2426" spans="3:5" x14ac:dyDescent="0.25">
      <c r="C2426" s="26" t="str">
        <f>IF(Orders!U2426&gt;500,"Yüksək Satış","Aşağı Satış")</f>
        <v>Aşağı Satış</v>
      </c>
      <c r="D2426" s="26" t="str">
        <f>IF(Orders!U2426&gt;500,IF(Orders!E2426="First Class",IF(Orders!W2426=0,"VIP","Special"),"Formal"),"Normal")</f>
        <v>Normal</v>
      </c>
      <c r="E2426" s="26" t="str" cm="1">
        <f t="array" ref="E2426">_xlfn.IFS(Orders!W2426=0,"Endirim Yoxdur",SUMIFS(Orders!$V:$V,Orders!$T:$T,Orders!T2426)&gt;10,ROUND(Orders!W2426*1.15,2),SUMIFS(Orders!$V:$V,Orders!$T:$T,Orders!T2426)&lt;=10,"Endirim Yoxdur")</f>
        <v>Endirim Yoxdur</v>
      </c>
    </row>
    <row r="2427" spans="3:5" x14ac:dyDescent="0.25">
      <c r="C2427" s="26" t="str">
        <f>IF(Orders!U2427&gt;500,"Yüksək Satış","Aşağı Satış")</f>
        <v>Yüksək Satış</v>
      </c>
      <c r="D2427" s="26" t="str">
        <f>IF(Orders!U2427&gt;500,IF(Orders!E2427="First Class",IF(Orders!W2427=0,"VIP","Special"),"Formal"),"Normal")</f>
        <v>Formal</v>
      </c>
      <c r="E2427" s="26" t="str" cm="1">
        <f t="array" ref="E2427">_xlfn.IFS(Orders!W2427=0,"Endirim Yoxdur",SUMIFS(Orders!$V:$V,Orders!$T:$T,Orders!T2427)&gt;10,ROUND(Orders!W2427*1.15,2),SUMIFS(Orders!$V:$V,Orders!$T:$T,Orders!T2427)&lt;=10,"Endirim Yoxdur")</f>
        <v>Endirim Yoxdur</v>
      </c>
    </row>
    <row r="2428" spans="3:5" x14ac:dyDescent="0.25">
      <c r="C2428" s="26" t="str">
        <f>IF(Orders!U2428&gt;500,"Yüksək Satış","Aşağı Satış")</f>
        <v>Aşağı Satış</v>
      </c>
      <c r="D2428" s="26" t="str">
        <f>IF(Orders!U2428&gt;500,IF(Orders!E2428="First Class",IF(Orders!W2428=0,"VIP","Special"),"Formal"),"Normal")</f>
        <v>Normal</v>
      </c>
      <c r="E2428" s="26" t="str" cm="1">
        <f t="array" ref="E2428">_xlfn.IFS(Orders!W2428=0,"Endirim Yoxdur",SUMIFS(Orders!$V:$V,Orders!$T:$T,Orders!T2428)&gt;10,ROUND(Orders!W2428*1.15,2),SUMIFS(Orders!$V:$V,Orders!$T:$T,Orders!T2428)&lt;=10,"Endirim Yoxdur")</f>
        <v>Endirim Yoxdur</v>
      </c>
    </row>
    <row r="2429" spans="3:5" x14ac:dyDescent="0.25">
      <c r="C2429" s="26" t="str">
        <f>IF(Orders!U2429&gt;500,"Yüksək Satış","Aşağı Satış")</f>
        <v>Aşağı Satış</v>
      </c>
      <c r="D2429" s="26" t="str">
        <f>IF(Orders!U2429&gt;500,IF(Orders!E2429="First Class",IF(Orders!W2429=0,"VIP","Special"),"Formal"),"Normal")</f>
        <v>Normal</v>
      </c>
      <c r="E2429" s="26" cm="1">
        <f t="array" ref="E2429">_xlfn.IFS(Orders!W2429=0,"Endirim Yoxdur",SUMIFS(Orders!$V:$V,Orders!$T:$T,Orders!T2429)&gt;10,ROUND(Orders!W2429*1.15,2),SUMIFS(Orders!$V:$V,Orders!$T:$T,Orders!T2429)&lt;=10,"Endirim Yoxdur")</f>
        <v>0.23</v>
      </c>
    </row>
    <row r="2430" spans="3:5" x14ac:dyDescent="0.25">
      <c r="C2430" s="26" t="str">
        <f>IF(Orders!U2430&gt;500,"Yüksək Satış","Aşağı Satış")</f>
        <v>Aşağı Satış</v>
      </c>
      <c r="D2430" s="26" t="str">
        <f>IF(Orders!U2430&gt;500,IF(Orders!E2430="First Class",IF(Orders!W2430=0,"VIP","Special"),"Formal"),"Normal")</f>
        <v>Normal</v>
      </c>
      <c r="E2430" s="26" t="str" cm="1">
        <f t="array" ref="E2430">_xlfn.IFS(Orders!W2430=0,"Endirim Yoxdur",SUMIFS(Orders!$V:$V,Orders!$T:$T,Orders!T2430)&gt;10,ROUND(Orders!W2430*1.15,2),SUMIFS(Orders!$V:$V,Orders!$T:$T,Orders!T2430)&lt;=10,"Endirim Yoxdur")</f>
        <v>Endirim Yoxdur</v>
      </c>
    </row>
    <row r="2431" spans="3:5" x14ac:dyDescent="0.25">
      <c r="C2431" s="26" t="str">
        <f>IF(Orders!U2431&gt;500,"Yüksək Satış","Aşağı Satış")</f>
        <v>Aşağı Satış</v>
      </c>
      <c r="D2431" s="26" t="str">
        <f>IF(Orders!U2431&gt;500,IF(Orders!E2431="First Class",IF(Orders!W2431=0,"VIP","Special"),"Formal"),"Normal")</f>
        <v>Normal</v>
      </c>
      <c r="E2431" s="26" t="str" cm="1">
        <f t="array" ref="E2431">_xlfn.IFS(Orders!W2431=0,"Endirim Yoxdur",SUMIFS(Orders!$V:$V,Orders!$T:$T,Orders!T2431)&gt;10,ROUND(Orders!W2431*1.15,2),SUMIFS(Orders!$V:$V,Orders!$T:$T,Orders!T2431)&lt;=10,"Endirim Yoxdur")</f>
        <v>Endirim Yoxdur</v>
      </c>
    </row>
    <row r="2432" spans="3:5" x14ac:dyDescent="0.25">
      <c r="C2432" s="26" t="str">
        <f>IF(Orders!U2432&gt;500,"Yüksək Satış","Aşağı Satış")</f>
        <v>Aşağı Satış</v>
      </c>
      <c r="D2432" s="26" t="str">
        <f>IF(Orders!U2432&gt;500,IF(Orders!E2432="First Class",IF(Orders!W2432=0,"VIP","Special"),"Formal"),"Normal")</f>
        <v>Normal</v>
      </c>
      <c r="E2432" s="26" cm="1">
        <f t="array" ref="E2432">_xlfn.IFS(Orders!W2432=0,"Endirim Yoxdur",SUMIFS(Orders!$V:$V,Orders!$T:$T,Orders!T2432)&gt;10,ROUND(Orders!W2432*1.15,2),SUMIFS(Orders!$V:$V,Orders!$T:$T,Orders!T2432)&lt;=10,"Endirim Yoxdur")</f>
        <v>0.92</v>
      </c>
    </row>
    <row r="2433" spans="3:5" x14ac:dyDescent="0.25">
      <c r="C2433" s="26" t="str">
        <f>IF(Orders!U2433&gt;500,"Yüksək Satış","Aşağı Satış")</f>
        <v>Aşağı Satış</v>
      </c>
      <c r="D2433" s="26" t="str">
        <f>IF(Orders!U2433&gt;500,IF(Orders!E2433="First Class",IF(Orders!W2433=0,"VIP","Special"),"Formal"),"Normal")</f>
        <v>Normal</v>
      </c>
      <c r="E2433" s="26" cm="1">
        <f t="array" ref="E2433">_xlfn.IFS(Orders!W2433=0,"Endirim Yoxdur",SUMIFS(Orders!$V:$V,Orders!$T:$T,Orders!T2433)&gt;10,ROUND(Orders!W2433*1.15,2),SUMIFS(Orders!$V:$V,Orders!$T:$T,Orders!T2433)&lt;=10,"Endirim Yoxdur")</f>
        <v>0.92</v>
      </c>
    </row>
    <row r="2434" spans="3:5" x14ac:dyDescent="0.25">
      <c r="C2434" s="26" t="str">
        <f>IF(Orders!U2434&gt;500,"Yüksək Satış","Aşağı Satış")</f>
        <v>Yüksək Satış</v>
      </c>
      <c r="D2434" s="26" t="str">
        <f>IF(Orders!U2434&gt;500,IF(Orders!E2434="First Class",IF(Orders!W2434=0,"VIP","Special"),"Formal"),"Normal")</f>
        <v>Formal</v>
      </c>
      <c r="E2434" s="26" t="str" cm="1">
        <f t="array" ref="E2434">_xlfn.IFS(Orders!W2434=0,"Endirim Yoxdur",SUMIFS(Orders!$V:$V,Orders!$T:$T,Orders!T2434)&gt;10,ROUND(Orders!W2434*1.15,2),SUMIFS(Orders!$V:$V,Orders!$T:$T,Orders!T2434)&lt;=10,"Endirim Yoxdur")</f>
        <v>Endirim Yoxdur</v>
      </c>
    </row>
    <row r="2435" spans="3:5" x14ac:dyDescent="0.25">
      <c r="C2435" s="26" t="str">
        <f>IF(Orders!U2435&gt;500,"Yüksək Satış","Aşağı Satış")</f>
        <v>Aşağı Satış</v>
      </c>
      <c r="D2435" s="26" t="str">
        <f>IF(Orders!U2435&gt;500,IF(Orders!E2435="First Class",IF(Orders!W2435=0,"VIP","Special"),"Formal"),"Normal")</f>
        <v>Normal</v>
      </c>
      <c r="E2435" s="26" t="str" cm="1">
        <f t="array" ref="E2435">_xlfn.IFS(Orders!W2435=0,"Endirim Yoxdur",SUMIFS(Orders!$V:$V,Orders!$T:$T,Orders!T2435)&gt;10,ROUND(Orders!W2435*1.15,2),SUMIFS(Orders!$V:$V,Orders!$T:$T,Orders!T2435)&lt;=10,"Endirim Yoxdur")</f>
        <v>Endirim Yoxdur</v>
      </c>
    </row>
    <row r="2436" spans="3:5" x14ac:dyDescent="0.25">
      <c r="C2436" s="26" t="str">
        <f>IF(Orders!U2436&gt;500,"Yüksək Satış","Aşağı Satış")</f>
        <v>Aşağı Satış</v>
      </c>
      <c r="D2436" s="26" t="str">
        <f>IF(Orders!U2436&gt;500,IF(Orders!E2436="First Class",IF(Orders!W2436=0,"VIP","Special"),"Formal"),"Normal")</f>
        <v>Normal</v>
      </c>
      <c r="E2436" s="26" t="str" cm="1">
        <f t="array" ref="E2436">_xlfn.IFS(Orders!W2436=0,"Endirim Yoxdur",SUMIFS(Orders!$V:$V,Orders!$T:$T,Orders!T2436)&gt;10,ROUND(Orders!W2436*1.15,2),SUMIFS(Orders!$V:$V,Orders!$T:$T,Orders!T2436)&lt;=10,"Endirim Yoxdur")</f>
        <v>Endirim Yoxdur</v>
      </c>
    </row>
    <row r="2437" spans="3:5" x14ac:dyDescent="0.25">
      <c r="C2437" s="26" t="str">
        <f>IF(Orders!U2437&gt;500,"Yüksək Satış","Aşağı Satış")</f>
        <v>Aşağı Satış</v>
      </c>
      <c r="D2437" s="26" t="str">
        <f>IF(Orders!U2437&gt;500,IF(Orders!E2437="First Class",IF(Orders!W2437=0,"VIP","Special"),"Formal"),"Normal")</f>
        <v>Normal</v>
      </c>
      <c r="E2437" s="26" cm="1">
        <f t="array" ref="E2437">_xlfn.IFS(Orders!W2437=0,"Endirim Yoxdur",SUMIFS(Orders!$V:$V,Orders!$T:$T,Orders!T2437)&gt;10,ROUND(Orders!W2437*1.15,2),SUMIFS(Orders!$V:$V,Orders!$T:$T,Orders!T2437)&lt;=10,"Endirim Yoxdur")</f>
        <v>0.23</v>
      </c>
    </row>
    <row r="2438" spans="3:5" x14ac:dyDescent="0.25">
      <c r="C2438" s="26" t="str">
        <f>IF(Orders!U2438&gt;500,"Yüksək Satış","Aşağı Satış")</f>
        <v>Aşağı Satış</v>
      </c>
      <c r="D2438" s="26" t="str">
        <f>IF(Orders!U2438&gt;500,IF(Orders!E2438="First Class",IF(Orders!W2438=0,"VIP","Special"),"Formal"),"Normal")</f>
        <v>Normal</v>
      </c>
      <c r="E2438" s="26" t="str" cm="1">
        <f t="array" ref="E2438">_xlfn.IFS(Orders!W2438=0,"Endirim Yoxdur",SUMIFS(Orders!$V:$V,Orders!$T:$T,Orders!T2438)&gt;10,ROUND(Orders!W2438*1.15,2),SUMIFS(Orders!$V:$V,Orders!$T:$T,Orders!T2438)&lt;=10,"Endirim Yoxdur")</f>
        <v>Endirim Yoxdur</v>
      </c>
    </row>
    <row r="2439" spans="3:5" x14ac:dyDescent="0.25">
      <c r="C2439" s="26" t="str">
        <f>IF(Orders!U2439&gt;500,"Yüksək Satış","Aşağı Satış")</f>
        <v>Aşağı Satış</v>
      </c>
      <c r="D2439" s="26" t="str">
        <f>IF(Orders!U2439&gt;500,IF(Orders!E2439="First Class",IF(Orders!W2439=0,"VIP","Special"),"Formal"),"Normal")</f>
        <v>Normal</v>
      </c>
      <c r="E2439" s="26" t="str" cm="1">
        <f t="array" ref="E2439">_xlfn.IFS(Orders!W2439=0,"Endirim Yoxdur",SUMIFS(Orders!$V:$V,Orders!$T:$T,Orders!T2439)&gt;10,ROUND(Orders!W2439*1.15,2),SUMIFS(Orders!$V:$V,Orders!$T:$T,Orders!T2439)&lt;=10,"Endirim Yoxdur")</f>
        <v>Endirim Yoxdur</v>
      </c>
    </row>
    <row r="2440" spans="3:5" x14ac:dyDescent="0.25">
      <c r="C2440" s="26" t="str">
        <f>IF(Orders!U2440&gt;500,"Yüksək Satış","Aşağı Satış")</f>
        <v>Aşağı Satış</v>
      </c>
      <c r="D2440" s="26" t="str">
        <f>IF(Orders!U2440&gt;500,IF(Orders!E2440="First Class",IF(Orders!W2440=0,"VIP","Special"),"Formal"),"Normal")</f>
        <v>Normal</v>
      </c>
      <c r="E2440" s="26" t="str" cm="1">
        <f t="array" ref="E2440">_xlfn.IFS(Orders!W2440=0,"Endirim Yoxdur",SUMIFS(Orders!$V:$V,Orders!$T:$T,Orders!T2440)&gt;10,ROUND(Orders!W2440*1.15,2),SUMIFS(Orders!$V:$V,Orders!$T:$T,Orders!T2440)&lt;=10,"Endirim Yoxdur")</f>
        <v>Endirim Yoxdur</v>
      </c>
    </row>
    <row r="2441" spans="3:5" x14ac:dyDescent="0.25">
      <c r="C2441" s="26" t="str">
        <f>IF(Orders!U2441&gt;500,"Yüksək Satış","Aşağı Satış")</f>
        <v>Aşağı Satış</v>
      </c>
      <c r="D2441" s="26" t="str">
        <f>IF(Orders!U2441&gt;500,IF(Orders!E2441="First Class",IF(Orders!W2441=0,"VIP","Special"),"Formal"),"Normal")</f>
        <v>Normal</v>
      </c>
      <c r="E2441" s="26" t="str" cm="1">
        <f t="array" ref="E2441">_xlfn.IFS(Orders!W2441=0,"Endirim Yoxdur",SUMIFS(Orders!$V:$V,Orders!$T:$T,Orders!T2441)&gt;10,ROUND(Orders!W2441*1.15,2),SUMIFS(Orders!$V:$V,Orders!$T:$T,Orders!T2441)&lt;=10,"Endirim Yoxdur")</f>
        <v>Endirim Yoxdur</v>
      </c>
    </row>
    <row r="2442" spans="3:5" x14ac:dyDescent="0.25">
      <c r="C2442" s="26" t="str">
        <f>IF(Orders!U2442&gt;500,"Yüksək Satış","Aşağı Satış")</f>
        <v>Aşağı Satış</v>
      </c>
      <c r="D2442" s="26" t="str">
        <f>IF(Orders!U2442&gt;500,IF(Orders!E2442="First Class",IF(Orders!W2442=0,"VIP","Special"),"Formal"),"Normal")</f>
        <v>Normal</v>
      </c>
      <c r="E2442" s="26" t="str" cm="1">
        <f t="array" ref="E2442">_xlfn.IFS(Orders!W2442=0,"Endirim Yoxdur",SUMIFS(Orders!$V:$V,Orders!$T:$T,Orders!T2442)&gt;10,ROUND(Orders!W2442*1.15,2),SUMIFS(Orders!$V:$V,Orders!$T:$T,Orders!T2442)&lt;=10,"Endirim Yoxdur")</f>
        <v>Endirim Yoxdur</v>
      </c>
    </row>
    <row r="2443" spans="3:5" x14ac:dyDescent="0.25">
      <c r="C2443" s="26" t="str">
        <f>IF(Orders!U2443&gt;500,"Yüksək Satış","Aşağı Satış")</f>
        <v>Aşağı Satış</v>
      </c>
      <c r="D2443" s="26" t="str">
        <f>IF(Orders!U2443&gt;500,IF(Orders!E2443="First Class",IF(Orders!W2443=0,"VIP","Special"),"Formal"),"Normal")</f>
        <v>Normal</v>
      </c>
      <c r="E2443" s="26" t="str" cm="1">
        <f t="array" ref="E2443">_xlfn.IFS(Orders!W2443=0,"Endirim Yoxdur",SUMIFS(Orders!$V:$V,Orders!$T:$T,Orders!T2443)&gt;10,ROUND(Orders!W2443*1.15,2),SUMIFS(Orders!$V:$V,Orders!$T:$T,Orders!T2443)&lt;=10,"Endirim Yoxdur")</f>
        <v>Endirim Yoxdur</v>
      </c>
    </row>
    <row r="2444" spans="3:5" x14ac:dyDescent="0.25">
      <c r="C2444" s="26" t="str">
        <f>IF(Orders!U2444&gt;500,"Yüksək Satış","Aşağı Satış")</f>
        <v>Aşağı Satış</v>
      </c>
      <c r="D2444" s="26" t="str">
        <f>IF(Orders!U2444&gt;500,IF(Orders!E2444="First Class",IF(Orders!W2444=0,"VIP","Special"),"Formal"),"Normal")</f>
        <v>Normal</v>
      </c>
      <c r="E2444" s="26" cm="1">
        <f t="array" ref="E2444">_xlfn.IFS(Orders!W2444=0,"Endirim Yoxdur",SUMIFS(Orders!$V:$V,Orders!$T:$T,Orders!T2444)&gt;10,ROUND(Orders!W2444*1.15,2),SUMIFS(Orders!$V:$V,Orders!$T:$T,Orders!T2444)&lt;=10,"Endirim Yoxdur")</f>
        <v>0.23</v>
      </c>
    </row>
    <row r="2445" spans="3:5" x14ac:dyDescent="0.25">
      <c r="C2445" s="26" t="str">
        <f>IF(Orders!U2445&gt;500,"Yüksək Satış","Aşağı Satış")</f>
        <v>Aşağı Satış</v>
      </c>
      <c r="D2445" s="26" t="str">
        <f>IF(Orders!U2445&gt;500,IF(Orders!E2445="First Class",IF(Orders!W2445=0,"VIP","Special"),"Formal"),"Normal")</f>
        <v>Normal</v>
      </c>
      <c r="E2445" s="26" t="str" cm="1">
        <f t="array" ref="E2445">_xlfn.IFS(Orders!W2445=0,"Endirim Yoxdur",SUMIFS(Orders!$V:$V,Orders!$T:$T,Orders!T2445)&gt;10,ROUND(Orders!W2445*1.15,2),SUMIFS(Orders!$V:$V,Orders!$T:$T,Orders!T2445)&lt;=10,"Endirim Yoxdur")</f>
        <v>Endirim Yoxdur</v>
      </c>
    </row>
    <row r="2446" spans="3:5" x14ac:dyDescent="0.25">
      <c r="C2446" s="26" t="str">
        <f>IF(Orders!U2446&gt;500,"Yüksək Satış","Aşağı Satış")</f>
        <v>Aşağı Satış</v>
      </c>
      <c r="D2446" s="26" t="str">
        <f>IF(Orders!U2446&gt;500,IF(Orders!E2446="First Class",IF(Orders!W2446=0,"VIP","Special"),"Formal"),"Normal")</f>
        <v>Normal</v>
      </c>
      <c r="E2446" s="26" cm="1">
        <f t="array" ref="E2446">_xlfn.IFS(Orders!W2446=0,"Endirim Yoxdur",SUMIFS(Orders!$V:$V,Orders!$T:$T,Orders!T2446)&gt;10,ROUND(Orders!W2446*1.15,2),SUMIFS(Orders!$V:$V,Orders!$T:$T,Orders!T2446)&lt;=10,"Endirim Yoxdur")</f>
        <v>0.35</v>
      </c>
    </row>
    <row r="2447" spans="3:5" x14ac:dyDescent="0.25">
      <c r="C2447" s="26" t="str">
        <f>IF(Orders!U2447&gt;500,"Yüksək Satış","Aşağı Satış")</f>
        <v>Aşağı Satış</v>
      </c>
      <c r="D2447" s="26" t="str">
        <f>IF(Orders!U2447&gt;500,IF(Orders!E2447="First Class",IF(Orders!W2447=0,"VIP","Special"),"Formal"),"Normal")</f>
        <v>Normal</v>
      </c>
      <c r="E2447" s="26" t="str" cm="1">
        <f t="array" ref="E2447">_xlfn.IFS(Orders!W2447=0,"Endirim Yoxdur",SUMIFS(Orders!$V:$V,Orders!$T:$T,Orders!T2447)&gt;10,ROUND(Orders!W2447*1.15,2),SUMIFS(Orders!$V:$V,Orders!$T:$T,Orders!T2447)&lt;=10,"Endirim Yoxdur")</f>
        <v>Endirim Yoxdur</v>
      </c>
    </row>
    <row r="2448" spans="3:5" x14ac:dyDescent="0.25">
      <c r="C2448" s="26" t="str">
        <f>IF(Orders!U2448&gt;500,"Yüksək Satış","Aşağı Satış")</f>
        <v>Aşağı Satış</v>
      </c>
      <c r="D2448" s="26" t="str">
        <f>IF(Orders!U2448&gt;500,IF(Orders!E2448="First Class",IF(Orders!W2448=0,"VIP","Special"),"Formal"),"Normal")</f>
        <v>Normal</v>
      </c>
      <c r="E2448" s="26" t="str" cm="1">
        <f t="array" ref="E2448">_xlfn.IFS(Orders!W2448=0,"Endirim Yoxdur",SUMIFS(Orders!$V:$V,Orders!$T:$T,Orders!T2448)&gt;10,ROUND(Orders!W2448*1.15,2),SUMIFS(Orders!$V:$V,Orders!$T:$T,Orders!T2448)&lt;=10,"Endirim Yoxdur")</f>
        <v>Endirim Yoxdur</v>
      </c>
    </row>
    <row r="2449" spans="3:5" x14ac:dyDescent="0.25">
      <c r="C2449" s="26" t="str">
        <f>IF(Orders!U2449&gt;500,"Yüksək Satış","Aşağı Satış")</f>
        <v>Aşağı Satış</v>
      </c>
      <c r="D2449" s="26" t="str">
        <f>IF(Orders!U2449&gt;500,IF(Orders!E2449="First Class",IF(Orders!W2449=0,"VIP","Special"),"Formal"),"Normal")</f>
        <v>Normal</v>
      </c>
      <c r="E2449" s="26" t="str" cm="1">
        <f t="array" ref="E2449">_xlfn.IFS(Orders!W2449=0,"Endirim Yoxdur",SUMIFS(Orders!$V:$V,Orders!$T:$T,Orders!T2449)&gt;10,ROUND(Orders!W2449*1.15,2),SUMIFS(Orders!$V:$V,Orders!$T:$T,Orders!T2449)&lt;=10,"Endirim Yoxdur")</f>
        <v>Endirim Yoxdur</v>
      </c>
    </row>
    <row r="2450" spans="3:5" x14ac:dyDescent="0.25">
      <c r="C2450" s="26" t="str">
        <f>IF(Orders!U2450&gt;500,"Yüksək Satış","Aşağı Satış")</f>
        <v>Aşağı Satış</v>
      </c>
      <c r="D2450" s="26" t="str">
        <f>IF(Orders!U2450&gt;500,IF(Orders!E2450="First Class",IF(Orders!W2450=0,"VIP","Special"),"Formal"),"Normal")</f>
        <v>Normal</v>
      </c>
      <c r="E2450" s="26" cm="1">
        <f t="array" ref="E2450">_xlfn.IFS(Orders!W2450=0,"Endirim Yoxdur",SUMIFS(Orders!$V:$V,Orders!$T:$T,Orders!T2450)&gt;10,ROUND(Orders!W2450*1.15,2),SUMIFS(Orders!$V:$V,Orders!$T:$T,Orders!T2450)&lt;=10,"Endirim Yoxdur")</f>
        <v>0.23</v>
      </c>
    </row>
    <row r="2451" spans="3:5" x14ac:dyDescent="0.25">
      <c r="C2451" s="26" t="str">
        <f>IF(Orders!U2451&gt;500,"Yüksək Satış","Aşağı Satış")</f>
        <v>Aşağı Satış</v>
      </c>
      <c r="D2451" s="26" t="str">
        <f>IF(Orders!U2451&gt;500,IF(Orders!E2451="First Class",IF(Orders!W2451=0,"VIP","Special"),"Formal"),"Normal")</f>
        <v>Normal</v>
      </c>
      <c r="E2451" s="26" t="str" cm="1">
        <f t="array" ref="E2451">_xlfn.IFS(Orders!W2451=0,"Endirim Yoxdur",SUMIFS(Orders!$V:$V,Orders!$T:$T,Orders!T2451)&gt;10,ROUND(Orders!W2451*1.15,2),SUMIFS(Orders!$V:$V,Orders!$T:$T,Orders!T2451)&lt;=10,"Endirim Yoxdur")</f>
        <v>Endirim Yoxdur</v>
      </c>
    </row>
    <row r="2452" spans="3:5" x14ac:dyDescent="0.25">
      <c r="C2452" s="26" t="str">
        <f>IF(Orders!U2452&gt;500,"Yüksək Satış","Aşağı Satış")</f>
        <v>Aşağı Satış</v>
      </c>
      <c r="D2452" s="26" t="str">
        <f>IF(Orders!U2452&gt;500,IF(Orders!E2452="First Class",IF(Orders!W2452=0,"VIP","Special"),"Formal"),"Normal")</f>
        <v>Normal</v>
      </c>
      <c r="E2452" s="26" cm="1">
        <f t="array" ref="E2452">_xlfn.IFS(Orders!W2452=0,"Endirim Yoxdur",SUMIFS(Orders!$V:$V,Orders!$T:$T,Orders!T2452)&gt;10,ROUND(Orders!W2452*1.15,2),SUMIFS(Orders!$V:$V,Orders!$T:$T,Orders!T2452)&lt;=10,"Endirim Yoxdur")</f>
        <v>0.23</v>
      </c>
    </row>
    <row r="2453" spans="3:5" x14ac:dyDescent="0.25">
      <c r="C2453" s="26" t="str">
        <f>IF(Orders!U2453&gt;500,"Yüksək Satış","Aşağı Satış")</f>
        <v>Yüksək Satış</v>
      </c>
      <c r="D2453" s="26" t="str">
        <f>IF(Orders!U2453&gt;500,IF(Orders!E2453="First Class",IF(Orders!W2453=0,"VIP","Special"),"Formal"),"Normal")</f>
        <v>Formal</v>
      </c>
      <c r="E2453" s="26" cm="1">
        <f t="array" ref="E2453">_xlfn.IFS(Orders!W2453=0,"Endirim Yoxdur",SUMIFS(Orders!$V:$V,Orders!$T:$T,Orders!T2453)&gt;10,ROUND(Orders!W2453*1.15,2),SUMIFS(Orders!$V:$V,Orders!$T:$T,Orders!T2453)&lt;=10,"Endirim Yoxdur")</f>
        <v>0.23</v>
      </c>
    </row>
    <row r="2454" spans="3:5" x14ac:dyDescent="0.25">
      <c r="C2454" s="26" t="str">
        <f>IF(Orders!U2454&gt;500,"Yüksək Satış","Aşağı Satış")</f>
        <v>Aşağı Satış</v>
      </c>
      <c r="D2454" s="26" t="str">
        <f>IF(Orders!U2454&gt;500,IF(Orders!E2454="First Class",IF(Orders!W2454=0,"VIP","Special"),"Formal"),"Normal")</f>
        <v>Normal</v>
      </c>
      <c r="E2454" s="26" cm="1">
        <f t="array" ref="E2454">_xlfn.IFS(Orders!W2454=0,"Endirim Yoxdur",SUMIFS(Orders!$V:$V,Orders!$T:$T,Orders!T2454)&gt;10,ROUND(Orders!W2454*1.15,2),SUMIFS(Orders!$V:$V,Orders!$T:$T,Orders!T2454)&lt;=10,"Endirim Yoxdur")</f>
        <v>0.23</v>
      </c>
    </row>
    <row r="2455" spans="3:5" x14ac:dyDescent="0.25">
      <c r="C2455" s="26" t="str">
        <f>IF(Orders!U2455&gt;500,"Yüksək Satış","Aşağı Satış")</f>
        <v>Aşağı Satış</v>
      </c>
      <c r="D2455" s="26" t="str">
        <f>IF(Orders!U2455&gt;500,IF(Orders!E2455="First Class",IF(Orders!W2455=0,"VIP","Special"),"Formal"),"Normal")</f>
        <v>Normal</v>
      </c>
      <c r="E2455" s="26" cm="1">
        <f t="array" ref="E2455">_xlfn.IFS(Orders!W2455=0,"Endirim Yoxdur",SUMIFS(Orders!$V:$V,Orders!$T:$T,Orders!T2455)&gt;10,ROUND(Orders!W2455*1.15,2),SUMIFS(Orders!$V:$V,Orders!$T:$T,Orders!T2455)&lt;=10,"Endirim Yoxdur")</f>
        <v>0.35</v>
      </c>
    </row>
    <row r="2456" spans="3:5" x14ac:dyDescent="0.25">
      <c r="C2456" s="26" t="str">
        <f>IF(Orders!U2456&gt;500,"Yüksək Satış","Aşağı Satış")</f>
        <v>Aşağı Satış</v>
      </c>
      <c r="D2456" s="26" t="str">
        <f>IF(Orders!U2456&gt;500,IF(Orders!E2456="First Class",IF(Orders!W2456=0,"VIP","Special"),"Formal"),"Normal")</f>
        <v>Normal</v>
      </c>
      <c r="E2456" s="26" cm="1">
        <f t="array" ref="E2456">_xlfn.IFS(Orders!W2456=0,"Endirim Yoxdur",SUMIFS(Orders!$V:$V,Orders!$T:$T,Orders!T2456)&gt;10,ROUND(Orders!W2456*1.15,2),SUMIFS(Orders!$V:$V,Orders!$T:$T,Orders!T2456)&lt;=10,"Endirim Yoxdur")</f>
        <v>0.23</v>
      </c>
    </row>
    <row r="2457" spans="3:5" x14ac:dyDescent="0.25">
      <c r="C2457" s="26" t="str">
        <f>IF(Orders!U2457&gt;500,"Yüksək Satış","Aşağı Satış")</f>
        <v>Aşağı Satış</v>
      </c>
      <c r="D2457" s="26" t="str">
        <f>IF(Orders!U2457&gt;500,IF(Orders!E2457="First Class",IF(Orders!W2457=0,"VIP","Special"),"Formal"),"Normal")</f>
        <v>Normal</v>
      </c>
      <c r="E2457" s="26" cm="1">
        <f t="array" ref="E2457">_xlfn.IFS(Orders!W2457=0,"Endirim Yoxdur",SUMIFS(Orders!$V:$V,Orders!$T:$T,Orders!T2457)&gt;10,ROUND(Orders!W2457*1.15,2),SUMIFS(Orders!$V:$V,Orders!$T:$T,Orders!T2457)&lt;=10,"Endirim Yoxdur")</f>
        <v>0.52</v>
      </c>
    </row>
    <row r="2458" spans="3:5" x14ac:dyDescent="0.25">
      <c r="C2458" s="26" t="str">
        <f>IF(Orders!U2458&gt;500,"Yüksək Satış","Aşağı Satış")</f>
        <v>Aşağı Satış</v>
      </c>
      <c r="D2458" s="26" t="str">
        <f>IF(Orders!U2458&gt;500,IF(Orders!E2458="First Class",IF(Orders!W2458=0,"VIP","Special"),"Formal"),"Normal")</f>
        <v>Normal</v>
      </c>
      <c r="E2458" s="26" t="str" cm="1">
        <f t="array" ref="E2458">_xlfn.IFS(Orders!W2458=0,"Endirim Yoxdur",SUMIFS(Orders!$V:$V,Orders!$T:$T,Orders!T2458)&gt;10,ROUND(Orders!W2458*1.15,2),SUMIFS(Orders!$V:$V,Orders!$T:$T,Orders!T2458)&lt;=10,"Endirim Yoxdur")</f>
        <v>Endirim Yoxdur</v>
      </c>
    </row>
    <row r="2459" spans="3:5" x14ac:dyDescent="0.25">
      <c r="C2459" s="26" t="str">
        <f>IF(Orders!U2459&gt;500,"Yüksək Satış","Aşağı Satış")</f>
        <v>Aşağı Satış</v>
      </c>
      <c r="D2459" s="26" t="str">
        <f>IF(Orders!U2459&gt;500,IF(Orders!E2459="First Class",IF(Orders!W2459=0,"VIP","Special"),"Formal"),"Normal")</f>
        <v>Normal</v>
      </c>
      <c r="E2459" s="26" cm="1">
        <f t="array" ref="E2459">_xlfn.IFS(Orders!W2459=0,"Endirim Yoxdur",SUMIFS(Orders!$V:$V,Orders!$T:$T,Orders!T2459)&gt;10,ROUND(Orders!W2459*1.15,2),SUMIFS(Orders!$V:$V,Orders!$T:$T,Orders!T2459)&lt;=10,"Endirim Yoxdur")</f>
        <v>0.23</v>
      </c>
    </row>
    <row r="2460" spans="3:5" x14ac:dyDescent="0.25">
      <c r="C2460" s="26" t="str">
        <f>IF(Orders!U2460&gt;500,"Yüksək Satış","Aşağı Satış")</f>
        <v>Aşağı Satış</v>
      </c>
      <c r="D2460" s="26" t="str">
        <f>IF(Orders!U2460&gt;500,IF(Orders!E2460="First Class",IF(Orders!W2460=0,"VIP","Special"),"Formal"),"Normal")</f>
        <v>Normal</v>
      </c>
      <c r="E2460" s="26" cm="1">
        <f t="array" ref="E2460">_xlfn.IFS(Orders!W2460=0,"Endirim Yoxdur",SUMIFS(Orders!$V:$V,Orders!$T:$T,Orders!T2460)&gt;10,ROUND(Orders!W2460*1.15,2),SUMIFS(Orders!$V:$V,Orders!$T:$T,Orders!T2460)&lt;=10,"Endirim Yoxdur")</f>
        <v>0.23</v>
      </c>
    </row>
    <row r="2461" spans="3:5" x14ac:dyDescent="0.25">
      <c r="C2461" s="26" t="str">
        <f>IF(Orders!U2461&gt;500,"Yüksək Satış","Aşağı Satış")</f>
        <v>Aşağı Satış</v>
      </c>
      <c r="D2461" s="26" t="str">
        <f>IF(Orders!U2461&gt;500,IF(Orders!E2461="First Class",IF(Orders!W2461=0,"VIP","Special"),"Formal"),"Normal")</f>
        <v>Normal</v>
      </c>
      <c r="E2461" s="26" cm="1">
        <f t="array" ref="E2461">_xlfn.IFS(Orders!W2461=0,"Endirim Yoxdur",SUMIFS(Orders!$V:$V,Orders!$T:$T,Orders!T2461)&gt;10,ROUND(Orders!W2461*1.15,2),SUMIFS(Orders!$V:$V,Orders!$T:$T,Orders!T2461)&lt;=10,"Endirim Yoxdur")</f>
        <v>0.23</v>
      </c>
    </row>
    <row r="2462" spans="3:5" x14ac:dyDescent="0.25">
      <c r="C2462" s="26" t="str">
        <f>IF(Orders!U2462&gt;500,"Yüksək Satış","Aşağı Satış")</f>
        <v>Aşağı Satış</v>
      </c>
      <c r="D2462" s="26" t="str">
        <f>IF(Orders!U2462&gt;500,IF(Orders!E2462="First Class",IF(Orders!W2462=0,"VIP","Special"),"Formal"),"Normal")</f>
        <v>Normal</v>
      </c>
      <c r="E2462" s="26" t="str" cm="1">
        <f t="array" ref="E2462">_xlfn.IFS(Orders!W2462=0,"Endirim Yoxdur",SUMIFS(Orders!$V:$V,Orders!$T:$T,Orders!T2462)&gt;10,ROUND(Orders!W2462*1.15,2),SUMIFS(Orders!$V:$V,Orders!$T:$T,Orders!T2462)&lt;=10,"Endirim Yoxdur")</f>
        <v>Endirim Yoxdur</v>
      </c>
    </row>
    <row r="2463" spans="3:5" x14ac:dyDescent="0.25">
      <c r="C2463" s="26" t="str">
        <f>IF(Orders!U2463&gt;500,"Yüksək Satış","Aşağı Satış")</f>
        <v>Yüksək Satış</v>
      </c>
      <c r="D2463" s="26" t="str">
        <f>IF(Orders!U2463&gt;500,IF(Orders!E2463="First Class",IF(Orders!W2463=0,"VIP","Special"),"Formal"),"Normal")</f>
        <v>Formal</v>
      </c>
      <c r="E2463" s="26" t="str" cm="1">
        <f t="array" ref="E2463">_xlfn.IFS(Orders!W2463=0,"Endirim Yoxdur",SUMIFS(Orders!$V:$V,Orders!$T:$T,Orders!T2463)&gt;10,ROUND(Orders!W2463*1.15,2),SUMIFS(Orders!$V:$V,Orders!$T:$T,Orders!T2463)&lt;=10,"Endirim Yoxdur")</f>
        <v>Endirim Yoxdur</v>
      </c>
    </row>
    <row r="2464" spans="3:5" x14ac:dyDescent="0.25">
      <c r="C2464" s="26" t="str">
        <f>IF(Orders!U2464&gt;500,"Yüksək Satış","Aşağı Satış")</f>
        <v>Aşağı Satış</v>
      </c>
      <c r="D2464" s="26" t="str">
        <f>IF(Orders!U2464&gt;500,IF(Orders!E2464="First Class",IF(Orders!W2464=0,"VIP","Special"),"Formal"),"Normal")</f>
        <v>Normal</v>
      </c>
      <c r="E2464" s="26" cm="1">
        <f t="array" ref="E2464">_xlfn.IFS(Orders!W2464=0,"Endirim Yoxdur",SUMIFS(Orders!$V:$V,Orders!$T:$T,Orders!T2464)&gt;10,ROUND(Orders!W2464*1.15,2),SUMIFS(Orders!$V:$V,Orders!$T:$T,Orders!T2464)&lt;=10,"Endirim Yoxdur")</f>
        <v>0.23</v>
      </c>
    </row>
    <row r="2465" spans="3:5" x14ac:dyDescent="0.25">
      <c r="C2465" s="26" t="str">
        <f>IF(Orders!U2465&gt;500,"Yüksək Satış","Aşağı Satış")</f>
        <v>Aşağı Satış</v>
      </c>
      <c r="D2465" s="26" t="str">
        <f>IF(Orders!U2465&gt;500,IF(Orders!E2465="First Class",IF(Orders!W2465=0,"VIP","Special"),"Formal"),"Normal")</f>
        <v>Normal</v>
      </c>
      <c r="E2465" s="26" t="str" cm="1">
        <f t="array" ref="E2465">_xlfn.IFS(Orders!W2465=0,"Endirim Yoxdur",SUMIFS(Orders!$V:$V,Orders!$T:$T,Orders!T2465)&gt;10,ROUND(Orders!W2465*1.15,2),SUMIFS(Orders!$V:$V,Orders!$T:$T,Orders!T2465)&lt;=10,"Endirim Yoxdur")</f>
        <v>Endirim Yoxdur</v>
      </c>
    </row>
    <row r="2466" spans="3:5" x14ac:dyDescent="0.25">
      <c r="C2466" s="26" t="str">
        <f>IF(Orders!U2466&gt;500,"Yüksək Satış","Aşağı Satış")</f>
        <v>Aşağı Satış</v>
      </c>
      <c r="D2466" s="26" t="str">
        <f>IF(Orders!U2466&gt;500,IF(Orders!E2466="First Class",IF(Orders!W2466=0,"VIP","Special"),"Formal"),"Normal")</f>
        <v>Normal</v>
      </c>
      <c r="E2466" s="26" cm="1">
        <f t="array" ref="E2466">_xlfn.IFS(Orders!W2466=0,"Endirim Yoxdur",SUMIFS(Orders!$V:$V,Orders!$T:$T,Orders!T2466)&gt;10,ROUND(Orders!W2466*1.15,2),SUMIFS(Orders!$V:$V,Orders!$T:$T,Orders!T2466)&lt;=10,"Endirim Yoxdur")</f>
        <v>0.23</v>
      </c>
    </row>
    <row r="2467" spans="3:5" x14ac:dyDescent="0.25">
      <c r="C2467" s="26" t="str">
        <f>IF(Orders!U2467&gt;500,"Yüksək Satış","Aşağı Satış")</f>
        <v>Yüksək Satış</v>
      </c>
      <c r="D2467" s="26" t="str">
        <f>IF(Orders!U2467&gt;500,IF(Orders!E2467="First Class",IF(Orders!W2467=0,"VIP","Special"),"Formal"),"Normal")</f>
        <v>Formal</v>
      </c>
      <c r="E2467" s="26" t="str" cm="1">
        <f t="array" ref="E2467">_xlfn.IFS(Orders!W2467=0,"Endirim Yoxdur",SUMIFS(Orders!$V:$V,Orders!$T:$T,Orders!T2467)&gt;10,ROUND(Orders!W2467*1.15,2),SUMIFS(Orders!$V:$V,Orders!$T:$T,Orders!T2467)&lt;=10,"Endirim Yoxdur")</f>
        <v>Endirim Yoxdur</v>
      </c>
    </row>
    <row r="2468" spans="3:5" x14ac:dyDescent="0.25">
      <c r="C2468" s="26" t="str">
        <f>IF(Orders!U2468&gt;500,"Yüksək Satış","Aşağı Satış")</f>
        <v>Aşağı Satış</v>
      </c>
      <c r="D2468" s="26" t="str">
        <f>IF(Orders!U2468&gt;500,IF(Orders!E2468="First Class",IF(Orders!W2468=0,"VIP","Special"),"Formal"),"Normal")</f>
        <v>Normal</v>
      </c>
      <c r="E2468" s="26" cm="1">
        <f t="array" ref="E2468">_xlfn.IFS(Orders!W2468=0,"Endirim Yoxdur",SUMIFS(Orders!$V:$V,Orders!$T:$T,Orders!T2468)&gt;10,ROUND(Orders!W2468*1.15,2),SUMIFS(Orders!$V:$V,Orders!$T:$T,Orders!T2468)&lt;=10,"Endirim Yoxdur")</f>
        <v>0.92</v>
      </c>
    </row>
    <row r="2469" spans="3:5" x14ac:dyDescent="0.25">
      <c r="C2469" s="26" t="str">
        <f>IF(Orders!U2469&gt;500,"Yüksək Satış","Aşağı Satış")</f>
        <v>Aşağı Satış</v>
      </c>
      <c r="D2469" s="26" t="str">
        <f>IF(Orders!U2469&gt;500,IF(Orders!E2469="First Class",IF(Orders!W2469=0,"VIP","Special"),"Formal"),"Normal")</f>
        <v>Normal</v>
      </c>
      <c r="E2469" s="26" t="str" cm="1">
        <f t="array" ref="E2469">_xlfn.IFS(Orders!W2469=0,"Endirim Yoxdur",SUMIFS(Orders!$V:$V,Orders!$T:$T,Orders!T2469)&gt;10,ROUND(Orders!W2469*1.15,2),SUMIFS(Orders!$V:$V,Orders!$T:$T,Orders!T2469)&lt;=10,"Endirim Yoxdur")</f>
        <v>Endirim Yoxdur</v>
      </c>
    </row>
    <row r="2470" spans="3:5" x14ac:dyDescent="0.25">
      <c r="C2470" s="26" t="str">
        <f>IF(Orders!U2470&gt;500,"Yüksək Satış","Aşağı Satış")</f>
        <v>Aşağı Satış</v>
      </c>
      <c r="D2470" s="26" t="str">
        <f>IF(Orders!U2470&gt;500,IF(Orders!E2470="First Class",IF(Orders!W2470=0,"VIP","Special"),"Formal"),"Normal")</f>
        <v>Normal</v>
      </c>
      <c r="E2470" s="26" cm="1">
        <f t="array" ref="E2470">_xlfn.IFS(Orders!W2470=0,"Endirim Yoxdur",SUMIFS(Orders!$V:$V,Orders!$T:$T,Orders!T2470)&gt;10,ROUND(Orders!W2470*1.15,2),SUMIFS(Orders!$V:$V,Orders!$T:$T,Orders!T2470)&lt;=10,"Endirim Yoxdur")</f>
        <v>0.92</v>
      </c>
    </row>
    <row r="2471" spans="3:5" x14ac:dyDescent="0.25">
      <c r="C2471" s="26" t="str">
        <f>IF(Orders!U2471&gt;500,"Yüksək Satış","Aşağı Satış")</f>
        <v>Yüksək Satış</v>
      </c>
      <c r="D2471" s="26" t="str">
        <f>IF(Orders!U2471&gt;500,IF(Orders!E2471="First Class",IF(Orders!W2471=0,"VIP","Special"),"Formal"),"Normal")</f>
        <v>VIP</v>
      </c>
      <c r="E2471" s="26" t="str" cm="1">
        <f t="array" ref="E2471">_xlfn.IFS(Orders!W2471=0,"Endirim Yoxdur",SUMIFS(Orders!$V:$V,Orders!$T:$T,Orders!T2471)&gt;10,ROUND(Orders!W2471*1.15,2),SUMIFS(Orders!$V:$V,Orders!$T:$T,Orders!T2471)&lt;=10,"Endirim Yoxdur")</f>
        <v>Endirim Yoxdur</v>
      </c>
    </row>
    <row r="2472" spans="3:5" x14ac:dyDescent="0.25">
      <c r="C2472" s="26" t="str">
        <f>IF(Orders!U2472&gt;500,"Yüksək Satış","Aşağı Satış")</f>
        <v>Aşağı Satış</v>
      </c>
      <c r="D2472" s="26" t="str">
        <f>IF(Orders!U2472&gt;500,IF(Orders!E2472="First Class",IF(Orders!W2472=0,"VIP","Special"),"Formal"),"Normal")</f>
        <v>Normal</v>
      </c>
      <c r="E2472" s="26" cm="1">
        <f t="array" ref="E2472">_xlfn.IFS(Orders!W2472=0,"Endirim Yoxdur",SUMIFS(Orders!$V:$V,Orders!$T:$T,Orders!T2472)&gt;10,ROUND(Orders!W2472*1.15,2),SUMIFS(Orders!$V:$V,Orders!$T:$T,Orders!T2472)&lt;=10,"Endirim Yoxdur")</f>
        <v>0.23</v>
      </c>
    </row>
    <row r="2473" spans="3:5" x14ac:dyDescent="0.25">
      <c r="C2473" s="26" t="str">
        <f>IF(Orders!U2473&gt;500,"Yüksək Satış","Aşağı Satış")</f>
        <v>Aşağı Satış</v>
      </c>
      <c r="D2473" s="26" t="str">
        <f>IF(Orders!U2473&gt;500,IF(Orders!E2473="First Class",IF(Orders!W2473=0,"VIP","Special"),"Formal"),"Normal")</f>
        <v>Normal</v>
      </c>
      <c r="E2473" s="26" cm="1">
        <f t="array" ref="E2473">_xlfn.IFS(Orders!W2473=0,"Endirim Yoxdur",SUMIFS(Orders!$V:$V,Orders!$T:$T,Orders!T2473)&gt;10,ROUND(Orders!W2473*1.15,2),SUMIFS(Orders!$V:$V,Orders!$T:$T,Orders!T2473)&lt;=10,"Endirim Yoxdur")</f>
        <v>0.23</v>
      </c>
    </row>
    <row r="2474" spans="3:5" x14ac:dyDescent="0.25">
      <c r="C2474" s="26" t="str">
        <f>IF(Orders!U2474&gt;500,"Yüksək Satış","Aşağı Satış")</f>
        <v>Aşağı Satış</v>
      </c>
      <c r="D2474" s="26" t="str">
        <f>IF(Orders!U2474&gt;500,IF(Orders!E2474="First Class",IF(Orders!W2474=0,"VIP","Special"),"Formal"),"Normal")</f>
        <v>Normal</v>
      </c>
      <c r="E2474" s="26" cm="1">
        <f t="array" ref="E2474">_xlfn.IFS(Orders!W2474=0,"Endirim Yoxdur",SUMIFS(Orders!$V:$V,Orders!$T:$T,Orders!T2474)&gt;10,ROUND(Orders!W2474*1.15,2),SUMIFS(Orders!$V:$V,Orders!$T:$T,Orders!T2474)&lt;=10,"Endirim Yoxdur")</f>
        <v>0.35</v>
      </c>
    </row>
    <row r="2475" spans="3:5" x14ac:dyDescent="0.25">
      <c r="C2475" s="26" t="str">
        <f>IF(Orders!U2475&gt;500,"Yüksək Satış","Aşağı Satış")</f>
        <v>Aşağı Satış</v>
      </c>
      <c r="D2475" s="26" t="str">
        <f>IF(Orders!U2475&gt;500,IF(Orders!E2475="First Class",IF(Orders!W2475=0,"VIP","Special"),"Formal"),"Normal")</f>
        <v>Normal</v>
      </c>
      <c r="E2475" s="26" t="str" cm="1">
        <f t="array" ref="E2475">_xlfn.IFS(Orders!W2475=0,"Endirim Yoxdur",SUMIFS(Orders!$V:$V,Orders!$T:$T,Orders!T2475)&gt;10,ROUND(Orders!W2475*1.15,2),SUMIFS(Orders!$V:$V,Orders!$T:$T,Orders!T2475)&lt;=10,"Endirim Yoxdur")</f>
        <v>Endirim Yoxdur</v>
      </c>
    </row>
    <row r="2476" spans="3:5" x14ac:dyDescent="0.25">
      <c r="C2476" s="26" t="str">
        <f>IF(Orders!U2476&gt;500,"Yüksək Satış","Aşağı Satış")</f>
        <v>Aşağı Satış</v>
      </c>
      <c r="D2476" s="26" t="str">
        <f>IF(Orders!U2476&gt;500,IF(Orders!E2476="First Class",IF(Orders!W2476=0,"VIP","Special"),"Formal"),"Normal")</f>
        <v>Normal</v>
      </c>
      <c r="E2476" s="26" t="str" cm="1">
        <f t="array" ref="E2476">_xlfn.IFS(Orders!W2476=0,"Endirim Yoxdur",SUMIFS(Orders!$V:$V,Orders!$T:$T,Orders!T2476)&gt;10,ROUND(Orders!W2476*1.15,2),SUMIFS(Orders!$V:$V,Orders!$T:$T,Orders!T2476)&lt;=10,"Endirim Yoxdur")</f>
        <v>Endirim Yoxdur</v>
      </c>
    </row>
    <row r="2477" spans="3:5" x14ac:dyDescent="0.25">
      <c r="C2477" s="26" t="str">
        <f>IF(Orders!U2477&gt;500,"Yüksək Satış","Aşağı Satış")</f>
        <v>Aşağı Satış</v>
      </c>
      <c r="D2477" s="26" t="str">
        <f>IF(Orders!U2477&gt;500,IF(Orders!E2477="First Class",IF(Orders!W2477=0,"VIP","Special"),"Formal"),"Normal")</f>
        <v>Normal</v>
      </c>
      <c r="E2477" s="26" t="str" cm="1">
        <f t="array" ref="E2477">_xlfn.IFS(Orders!W2477=0,"Endirim Yoxdur",SUMIFS(Orders!$V:$V,Orders!$T:$T,Orders!T2477)&gt;10,ROUND(Orders!W2477*1.15,2),SUMIFS(Orders!$V:$V,Orders!$T:$T,Orders!T2477)&lt;=10,"Endirim Yoxdur")</f>
        <v>Endirim Yoxdur</v>
      </c>
    </row>
    <row r="2478" spans="3:5" x14ac:dyDescent="0.25">
      <c r="C2478" s="26" t="str">
        <f>IF(Orders!U2478&gt;500,"Yüksək Satış","Aşağı Satış")</f>
        <v>Aşağı Satış</v>
      </c>
      <c r="D2478" s="26" t="str">
        <f>IF(Orders!U2478&gt;500,IF(Orders!E2478="First Class",IF(Orders!W2478=0,"VIP","Special"),"Formal"),"Normal")</f>
        <v>Normal</v>
      </c>
      <c r="E2478" s="26" t="str" cm="1">
        <f t="array" ref="E2478">_xlfn.IFS(Orders!W2478=0,"Endirim Yoxdur",SUMIFS(Orders!$V:$V,Orders!$T:$T,Orders!T2478)&gt;10,ROUND(Orders!W2478*1.15,2),SUMIFS(Orders!$V:$V,Orders!$T:$T,Orders!T2478)&lt;=10,"Endirim Yoxdur")</f>
        <v>Endirim Yoxdur</v>
      </c>
    </row>
    <row r="2479" spans="3:5" x14ac:dyDescent="0.25">
      <c r="C2479" s="26" t="str">
        <f>IF(Orders!U2479&gt;500,"Yüksək Satış","Aşağı Satış")</f>
        <v>Aşağı Satış</v>
      </c>
      <c r="D2479" s="26" t="str">
        <f>IF(Orders!U2479&gt;500,IF(Orders!E2479="First Class",IF(Orders!W2479=0,"VIP","Special"),"Formal"),"Normal")</f>
        <v>Normal</v>
      </c>
      <c r="E2479" s="26" t="str" cm="1">
        <f t="array" ref="E2479">_xlfn.IFS(Orders!W2479=0,"Endirim Yoxdur",SUMIFS(Orders!$V:$V,Orders!$T:$T,Orders!T2479)&gt;10,ROUND(Orders!W2479*1.15,2),SUMIFS(Orders!$V:$V,Orders!$T:$T,Orders!T2479)&lt;=10,"Endirim Yoxdur")</f>
        <v>Endirim Yoxdur</v>
      </c>
    </row>
    <row r="2480" spans="3:5" x14ac:dyDescent="0.25">
      <c r="C2480" s="26" t="str">
        <f>IF(Orders!U2480&gt;500,"Yüksək Satış","Aşağı Satış")</f>
        <v>Aşağı Satış</v>
      </c>
      <c r="D2480" s="26" t="str">
        <f>IF(Orders!U2480&gt;500,IF(Orders!E2480="First Class",IF(Orders!W2480=0,"VIP","Special"),"Formal"),"Normal")</f>
        <v>Normal</v>
      </c>
      <c r="E2480" s="26" cm="1">
        <f t="array" ref="E2480">_xlfn.IFS(Orders!W2480=0,"Endirim Yoxdur",SUMIFS(Orders!$V:$V,Orders!$T:$T,Orders!T2480)&gt;10,ROUND(Orders!W2480*1.15,2),SUMIFS(Orders!$V:$V,Orders!$T:$T,Orders!T2480)&lt;=10,"Endirim Yoxdur")</f>
        <v>0.23</v>
      </c>
    </row>
    <row r="2481" spans="3:5" x14ac:dyDescent="0.25">
      <c r="C2481" s="26" t="str">
        <f>IF(Orders!U2481&gt;500,"Yüksək Satış","Aşağı Satış")</f>
        <v>Aşağı Satış</v>
      </c>
      <c r="D2481" s="26" t="str">
        <f>IF(Orders!U2481&gt;500,IF(Orders!E2481="First Class",IF(Orders!W2481=0,"VIP","Special"),"Formal"),"Normal")</f>
        <v>Normal</v>
      </c>
      <c r="E2481" s="26" t="str" cm="1">
        <f t="array" ref="E2481">_xlfn.IFS(Orders!W2481=0,"Endirim Yoxdur",SUMIFS(Orders!$V:$V,Orders!$T:$T,Orders!T2481)&gt;10,ROUND(Orders!W2481*1.15,2),SUMIFS(Orders!$V:$V,Orders!$T:$T,Orders!T2481)&lt;=10,"Endirim Yoxdur")</f>
        <v>Endirim Yoxdur</v>
      </c>
    </row>
    <row r="2482" spans="3:5" x14ac:dyDescent="0.25">
      <c r="C2482" s="26" t="str">
        <f>IF(Orders!U2482&gt;500,"Yüksək Satış","Aşağı Satış")</f>
        <v>Yüksək Satış</v>
      </c>
      <c r="D2482" s="26" t="str">
        <f>IF(Orders!U2482&gt;500,IF(Orders!E2482="First Class",IF(Orders!W2482=0,"VIP","Special"),"Formal"),"Normal")</f>
        <v>Formal</v>
      </c>
      <c r="E2482" s="26" cm="1">
        <f t="array" ref="E2482">_xlfn.IFS(Orders!W2482=0,"Endirim Yoxdur",SUMIFS(Orders!$V:$V,Orders!$T:$T,Orders!T2482)&gt;10,ROUND(Orders!W2482*1.15,2),SUMIFS(Orders!$V:$V,Orders!$T:$T,Orders!T2482)&lt;=10,"Endirim Yoxdur")</f>
        <v>0.46</v>
      </c>
    </row>
    <row r="2483" spans="3:5" x14ac:dyDescent="0.25">
      <c r="C2483" s="26" t="str">
        <f>IF(Orders!U2483&gt;500,"Yüksək Satış","Aşağı Satış")</f>
        <v>Aşağı Satış</v>
      </c>
      <c r="D2483" s="26" t="str">
        <f>IF(Orders!U2483&gt;500,IF(Orders!E2483="First Class",IF(Orders!W2483=0,"VIP","Special"),"Formal"),"Normal")</f>
        <v>Normal</v>
      </c>
      <c r="E2483" s="26" cm="1">
        <f t="array" ref="E2483">_xlfn.IFS(Orders!W2483=0,"Endirim Yoxdur",SUMIFS(Orders!$V:$V,Orders!$T:$T,Orders!T2483)&gt;10,ROUND(Orders!W2483*1.15,2),SUMIFS(Orders!$V:$V,Orders!$T:$T,Orders!T2483)&lt;=10,"Endirim Yoxdur")</f>
        <v>0.23</v>
      </c>
    </row>
    <row r="2484" spans="3:5" x14ac:dyDescent="0.25">
      <c r="C2484" s="26" t="str">
        <f>IF(Orders!U2484&gt;500,"Yüksək Satış","Aşağı Satış")</f>
        <v>Aşağı Satış</v>
      </c>
      <c r="D2484" s="26" t="str">
        <f>IF(Orders!U2484&gt;500,IF(Orders!E2484="First Class",IF(Orders!W2484=0,"VIP","Special"),"Formal"),"Normal")</f>
        <v>Normal</v>
      </c>
      <c r="E2484" s="26" cm="1">
        <f t="array" ref="E2484">_xlfn.IFS(Orders!W2484=0,"Endirim Yoxdur",SUMIFS(Orders!$V:$V,Orders!$T:$T,Orders!T2484)&gt;10,ROUND(Orders!W2484*1.15,2),SUMIFS(Orders!$V:$V,Orders!$T:$T,Orders!T2484)&lt;=10,"Endirim Yoxdur")</f>
        <v>0.23</v>
      </c>
    </row>
    <row r="2485" spans="3:5" x14ac:dyDescent="0.25">
      <c r="C2485" s="26" t="str">
        <f>IF(Orders!U2485&gt;500,"Yüksək Satış","Aşağı Satış")</f>
        <v>Aşağı Satış</v>
      </c>
      <c r="D2485" s="26" t="str">
        <f>IF(Orders!U2485&gt;500,IF(Orders!E2485="First Class",IF(Orders!W2485=0,"VIP","Special"),"Formal"),"Normal")</f>
        <v>Normal</v>
      </c>
      <c r="E2485" s="26" cm="1">
        <f t="array" ref="E2485">_xlfn.IFS(Orders!W2485=0,"Endirim Yoxdur",SUMIFS(Orders!$V:$V,Orders!$T:$T,Orders!T2485)&gt;10,ROUND(Orders!W2485*1.15,2),SUMIFS(Orders!$V:$V,Orders!$T:$T,Orders!T2485)&lt;=10,"Endirim Yoxdur")</f>
        <v>0.23</v>
      </c>
    </row>
    <row r="2486" spans="3:5" x14ac:dyDescent="0.25">
      <c r="C2486" s="26" t="str">
        <f>IF(Orders!U2486&gt;500,"Yüksək Satış","Aşağı Satış")</f>
        <v>Aşağı Satış</v>
      </c>
      <c r="D2486" s="26" t="str">
        <f>IF(Orders!U2486&gt;500,IF(Orders!E2486="First Class",IF(Orders!W2486=0,"VIP","Special"),"Formal"),"Normal")</f>
        <v>Normal</v>
      </c>
      <c r="E2486" s="26" t="str" cm="1">
        <f t="array" ref="E2486">_xlfn.IFS(Orders!W2486=0,"Endirim Yoxdur",SUMIFS(Orders!$V:$V,Orders!$T:$T,Orders!T2486)&gt;10,ROUND(Orders!W2486*1.15,2),SUMIFS(Orders!$V:$V,Orders!$T:$T,Orders!T2486)&lt;=10,"Endirim Yoxdur")</f>
        <v>Endirim Yoxdur</v>
      </c>
    </row>
    <row r="2487" spans="3:5" x14ac:dyDescent="0.25">
      <c r="C2487" s="26" t="str">
        <f>IF(Orders!U2487&gt;500,"Yüksək Satış","Aşağı Satış")</f>
        <v>Aşağı Satış</v>
      </c>
      <c r="D2487" s="26" t="str">
        <f>IF(Orders!U2487&gt;500,IF(Orders!E2487="First Class",IF(Orders!W2487=0,"VIP","Special"),"Formal"),"Normal")</f>
        <v>Normal</v>
      </c>
      <c r="E2487" s="26" t="str" cm="1">
        <f t="array" ref="E2487">_xlfn.IFS(Orders!W2487=0,"Endirim Yoxdur",SUMIFS(Orders!$V:$V,Orders!$T:$T,Orders!T2487)&gt;10,ROUND(Orders!W2487*1.15,2),SUMIFS(Orders!$V:$V,Orders!$T:$T,Orders!T2487)&lt;=10,"Endirim Yoxdur")</f>
        <v>Endirim Yoxdur</v>
      </c>
    </row>
    <row r="2488" spans="3:5" x14ac:dyDescent="0.25">
      <c r="C2488" s="26" t="str">
        <f>IF(Orders!U2488&gt;500,"Yüksək Satış","Aşağı Satış")</f>
        <v>Aşağı Satış</v>
      </c>
      <c r="D2488" s="26" t="str">
        <f>IF(Orders!U2488&gt;500,IF(Orders!E2488="First Class",IF(Orders!W2488=0,"VIP","Special"),"Formal"),"Normal")</f>
        <v>Normal</v>
      </c>
      <c r="E2488" s="26" cm="1">
        <f t="array" ref="E2488">_xlfn.IFS(Orders!W2488=0,"Endirim Yoxdur",SUMIFS(Orders!$V:$V,Orders!$T:$T,Orders!T2488)&gt;10,ROUND(Orders!W2488*1.15,2),SUMIFS(Orders!$V:$V,Orders!$T:$T,Orders!T2488)&lt;=10,"Endirim Yoxdur")</f>
        <v>0.23</v>
      </c>
    </row>
    <row r="2489" spans="3:5" x14ac:dyDescent="0.25">
      <c r="C2489" s="26" t="str">
        <f>IF(Orders!U2489&gt;500,"Yüksək Satış","Aşağı Satış")</f>
        <v>Aşağı Satış</v>
      </c>
      <c r="D2489" s="26" t="str">
        <f>IF(Orders!U2489&gt;500,IF(Orders!E2489="First Class",IF(Orders!W2489=0,"VIP","Special"),"Formal"),"Normal")</f>
        <v>Normal</v>
      </c>
      <c r="E2489" s="26" t="str" cm="1">
        <f t="array" ref="E2489">_xlfn.IFS(Orders!W2489=0,"Endirim Yoxdur",SUMIFS(Orders!$V:$V,Orders!$T:$T,Orders!T2489)&gt;10,ROUND(Orders!W2489*1.15,2),SUMIFS(Orders!$V:$V,Orders!$T:$T,Orders!T2489)&lt;=10,"Endirim Yoxdur")</f>
        <v>Endirim Yoxdur</v>
      </c>
    </row>
    <row r="2490" spans="3:5" x14ac:dyDescent="0.25">
      <c r="C2490" s="26" t="str">
        <f>IF(Orders!U2490&gt;500,"Yüksək Satış","Aşağı Satış")</f>
        <v>Aşağı Satış</v>
      </c>
      <c r="D2490" s="26" t="str">
        <f>IF(Orders!U2490&gt;500,IF(Orders!E2490="First Class",IF(Orders!W2490=0,"VIP","Special"),"Formal"),"Normal")</f>
        <v>Normal</v>
      </c>
      <c r="E2490" s="26" cm="1">
        <f t="array" ref="E2490">_xlfn.IFS(Orders!W2490=0,"Endirim Yoxdur",SUMIFS(Orders!$V:$V,Orders!$T:$T,Orders!T2490)&gt;10,ROUND(Orders!W2490*1.15,2),SUMIFS(Orders!$V:$V,Orders!$T:$T,Orders!T2490)&lt;=10,"Endirim Yoxdur")</f>
        <v>0.23</v>
      </c>
    </row>
    <row r="2491" spans="3:5" x14ac:dyDescent="0.25">
      <c r="C2491" s="26" t="str">
        <f>IF(Orders!U2491&gt;500,"Yüksək Satış","Aşağı Satış")</f>
        <v>Aşağı Satış</v>
      </c>
      <c r="D2491" s="26" t="str">
        <f>IF(Orders!U2491&gt;500,IF(Orders!E2491="First Class",IF(Orders!W2491=0,"VIP","Special"),"Formal"),"Normal")</f>
        <v>Normal</v>
      </c>
      <c r="E2491" s="26" cm="1">
        <f t="array" ref="E2491">_xlfn.IFS(Orders!W2491=0,"Endirim Yoxdur",SUMIFS(Orders!$V:$V,Orders!$T:$T,Orders!T2491)&gt;10,ROUND(Orders!W2491*1.15,2),SUMIFS(Orders!$V:$V,Orders!$T:$T,Orders!T2491)&lt;=10,"Endirim Yoxdur")</f>
        <v>0.23</v>
      </c>
    </row>
    <row r="2492" spans="3:5" x14ac:dyDescent="0.25">
      <c r="C2492" s="26" t="str">
        <f>IF(Orders!U2492&gt;500,"Yüksək Satış","Aşağı Satış")</f>
        <v>Yüksək Satış</v>
      </c>
      <c r="D2492" s="26" t="str">
        <f>IF(Orders!U2492&gt;500,IF(Orders!E2492="First Class",IF(Orders!W2492=0,"VIP","Special"),"Formal"),"Normal")</f>
        <v>Formal</v>
      </c>
      <c r="E2492" s="26" cm="1">
        <f t="array" ref="E2492">_xlfn.IFS(Orders!W2492=0,"Endirim Yoxdur",SUMIFS(Orders!$V:$V,Orders!$T:$T,Orders!T2492)&gt;10,ROUND(Orders!W2492*1.15,2),SUMIFS(Orders!$V:$V,Orders!$T:$T,Orders!T2492)&lt;=10,"Endirim Yoxdur")</f>
        <v>0.35</v>
      </c>
    </row>
    <row r="2493" spans="3:5" x14ac:dyDescent="0.25">
      <c r="C2493" s="26" t="str">
        <f>IF(Orders!U2493&gt;500,"Yüksək Satış","Aşağı Satış")</f>
        <v>Yüksək Satış</v>
      </c>
      <c r="D2493" s="26" t="str">
        <f>IF(Orders!U2493&gt;500,IF(Orders!E2493="First Class",IF(Orders!W2493=0,"VIP","Special"),"Formal"),"Normal")</f>
        <v>Formal</v>
      </c>
      <c r="E2493" s="26" t="str" cm="1">
        <f t="array" ref="E2493">_xlfn.IFS(Orders!W2493=0,"Endirim Yoxdur",SUMIFS(Orders!$V:$V,Orders!$T:$T,Orders!T2493)&gt;10,ROUND(Orders!W2493*1.15,2),SUMIFS(Orders!$V:$V,Orders!$T:$T,Orders!T2493)&lt;=10,"Endirim Yoxdur")</f>
        <v>Endirim Yoxdur</v>
      </c>
    </row>
    <row r="2494" spans="3:5" x14ac:dyDescent="0.25">
      <c r="C2494" s="26" t="str">
        <f>IF(Orders!U2494&gt;500,"Yüksək Satış","Aşağı Satış")</f>
        <v>Aşağı Satış</v>
      </c>
      <c r="D2494" s="26" t="str">
        <f>IF(Orders!U2494&gt;500,IF(Orders!E2494="First Class",IF(Orders!W2494=0,"VIP","Special"),"Formal"),"Normal")</f>
        <v>Normal</v>
      </c>
      <c r="E2494" s="26" cm="1">
        <f t="array" ref="E2494">_xlfn.IFS(Orders!W2494=0,"Endirim Yoxdur",SUMIFS(Orders!$V:$V,Orders!$T:$T,Orders!T2494)&gt;10,ROUND(Orders!W2494*1.15,2),SUMIFS(Orders!$V:$V,Orders!$T:$T,Orders!T2494)&lt;=10,"Endirim Yoxdur")</f>
        <v>0.23</v>
      </c>
    </row>
    <row r="2495" spans="3:5" x14ac:dyDescent="0.25">
      <c r="C2495" s="26" t="str">
        <f>IF(Orders!U2495&gt;500,"Yüksək Satış","Aşağı Satış")</f>
        <v>Aşağı Satış</v>
      </c>
      <c r="D2495" s="26" t="str">
        <f>IF(Orders!U2495&gt;500,IF(Orders!E2495="First Class",IF(Orders!W2495=0,"VIP","Special"),"Formal"),"Normal")</f>
        <v>Normal</v>
      </c>
      <c r="E2495" s="26" cm="1">
        <f t="array" ref="E2495">_xlfn.IFS(Orders!W2495=0,"Endirim Yoxdur",SUMIFS(Orders!$V:$V,Orders!$T:$T,Orders!T2495)&gt;10,ROUND(Orders!W2495*1.15,2),SUMIFS(Orders!$V:$V,Orders!$T:$T,Orders!T2495)&lt;=10,"Endirim Yoxdur")</f>
        <v>0.23</v>
      </c>
    </row>
    <row r="2496" spans="3:5" x14ac:dyDescent="0.25">
      <c r="C2496" s="26" t="str">
        <f>IF(Orders!U2496&gt;500,"Yüksək Satış","Aşağı Satış")</f>
        <v>Aşağı Satış</v>
      </c>
      <c r="D2496" s="26" t="str">
        <f>IF(Orders!U2496&gt;500,IF(Orders!E2496="First Class",IF(Orders!W2496=0,"VIP","Special"),"Formal"),"Normal")</f>
        <v>Normal</v>
      </c>
      <c r="E2496" s="26" t="str" cm="1">
        <f t="array" ref="E2496">_xlfn.IFS(Orders!W2496=0,"Endirim Yoxdur",SUMIFS(Orders!$V:$V,Orders!$T:$T,Orders!T2496)&gt;10,ROUND(Orders!W2496*1.15,2),SUMIFS(Orders!$V:$V,Orders!$T:$T,Orders!T2496)&lt;=10,"Endirim Yoxdur")</f>
        <v>Endirim Yoxdur</v>
      </c>
    </row>
    <row r="2497" spans="3:5" x14ac:dyDescent="0.25">
      <c r="C2497" s="26" t="str">
        <f>IF(Orders!U2497&gt;500,"Yüksək Satış","Aşağı Satış")</f>
        <v>Aşağı Satış</v>
      </c>
      <c r="D2497" s="26" t="str">
        <f>IF(Orders!U2497&gt;500,IF(Orders!E2497="First Class",IF(Orders!W2497=0,"VIP","Special"),"Formal"),"Normal")</f>
        <v>Normal</v>
      </c>
      <c r="E2497" s="26" t="str" cm="1">
        <f t="array" ref="E2497">_xlfn.IFS(Orders!W2497=0,"Endirim Yoxdur",SUMIFS(Orders!$V:$V,Orders!$T:$T,Orders!T2497)&gt;10,ROUND(Orders!W2497*1.15,2),SUMIFS(Orders!$V:$V,Orders!$T:$T,Orders!T2497)&lt;=10,"Endirim Yoxdur")</f>
        <v>Endirim Yoxdur</v>
      </c>
    </row>
    <row r="2498" spans="3:5" x14ac:dyDescent="0.25">
      <c r="C2498" s="26" t="str">
        <f>IF(Orders!U2498&gt;500,"Yüksək Satış","Aşağı Satış")</f>
        <v>Aşağı Satış</v>
      </c>
      <c r="D2498" s="26" t="str">
        <f>IF(Orders!U2498&gt;500,IF(Orders!E2498="First Class",IF(Orders!W2498=0,"VIP","Special"),"Formal"),"Normal")</f>
        <v>Normal</v>
      </c>
      <c r="E2498" s="26" cm="1">
        <f t="array" ref="E2498">_xlfn.IFS(Orders!W2498=0,"Endirim Yoxdur",SUMIFS(Orders!$V:$V,Orders!$T:$T,Orders!T2498)&gt;10,ROUND(Orders!W2498*1.15,2),SUMIFS(Orders!$V:$V,Orders!$T:$T,Orders!T2498)&lt;=10,"Endirim Yoxdur")</f>
        <v>0.23</v>
      </c>
    </row>
    <row r="2499" spans="3:5" x14ac:dyDescent="0.25">
      <c r="C2499" s="26" t="str">
        <f>IF(Orders!U2499&gt;500,"Yüksək Satış","Aşağı Satış")</f>
        <v>Aşağı Satış</v>
      </c>
      <c r="D2499" s="26" t="str">
        <f>IF(Orders!U2499&gt;500,IF(Orders!E2499="First Class",IF(Orders!W2499=0,"VIP","Special"),"Formal"),"Normal")</f>
        <v>Normal</v>
      </c>
      <c r="E2499" s="26" cm="1">
        <f t="array" ref="E2499">_xlfn.IFS(Orders!W2499=0,"Endirim Yoxdur",SUMIFS(Orders!$V:$V,Orders!$T:$T,Orders!T2499)&gt;10,ROUND(Orders!W2499*1.15,2),SUMIFS(Orders!$V:$V,Orders!$T:$T,Orders!T2499)&lt;=10,"Endirim Yoxdur")</f>
        <v>0.23</v>
      </c>
    </row>
    <row r="2500" spans="3:5" x14ac:dyDescent="0.25">
      <c r="C2500" s="26" t="str">
        <f>IF(Orders!U2500&gt;500,"Yüksək Satış","Aşağı Satış")</f>
        <v>Aşağı Satış</v>
      </c>
      <c r="D2500" s="26" t="str">
        <f>IF(Orders!U2500&gt;500,IF(Orders!E2500="First Class",IF(Orders!W2500=0,"VIP","Special"),"Formal"),"Normal")</f>
        <v>Normal</v>
      </c>
      <c r="E2500" s="26" cm="1">
        <f t="array" ref="E2500">_xlfn.IFS(Orders!W2500=0,"Endirim Yoxdur",SUMIFS(Orders!$V:$V,Orders!$T:$T,Orders!T2500)&gt;10,ROUND(Orders!W2500*1.15,2),SUMIFS(Orders!$V:$V,Orders!$T:$T,Orders!T2500)&lt;=10,"Endirim Yoxdur")</f>
        <v>0.23</v>
      </c>
    </row>
    <row r="2501" spans="3:5" x14ac:dyDescent="0.25">
      <c r="C2501" s="26" t="str">
        <f>IF(Orders!U2501&gt;500,"Yüksək Satış","Aşağı Satış")</f>
        <v>Aşağı Satış</v>
      </c>
      <c r="D2501" s="26" t="str">
        <f>IF(Orders!U2501&gt;500,IF(Orders!E2501="First Class",IF(Orders!W2501=0,"VIP","Special"),"Formal"),"Normal")</f>
        <v>Normal</v>
      </c>
      <c r="E2501" s="26" cm="1">
        <f t="array" ref="E2501">_xlfn.IFS(Orders!W2501=0,"Endirim Yoxdur",SUMIFS(Orders!$V:$V,Orders!$T:$T,Orders!T2501)&gt;10,ROUND(Orders!W2501*1.15,2),SUMIFS(Orders!$V:$V,Orders!$T:$T,Orders!T2501)&lt;=10,"Endirim Yoxdur")</f>
        <v>0.23</v>
      </c>
    </row>
    <row r="2502" spans="3:5" x14ac:dyDescent="0.25">
      <c r="C2502" s="26" t="str">
        <f>IF(Orders!U2502&gt;500,"Yüksək Satış","Aşağı Satış")</f>
        <v>Aşağı Satış</v>
      </c>
      <c r="D2502" s="26" t="str">
        <f>IF(Orders!U2502&gt;500,IF(Orders!E2502="First Class",IF(Orders!W2502=0,"VIP","Special"),"Formal"),"Normal")</f>
        <v>Normal</v>
      </c>
      <c r="E2502" s="26" cm="1">
        <f t="array" ref="E2502">_xlfn.IFS(Orders!W2502=0,"Endirim Yoxdur",SUMIFS(Orders!$V:$V,Orders!$T:$T,Orders!T2502)&gt;10,ROUND(Orders!W2502*1.15,2),SUMIFS(Orders!$V:$V,Orders!$T:$T,Orders!T2502)&lt;=10,"Endirim Yoxdur")</f>
        <v>0.23</v>
      </c>
    </row>
    <row r="2503" spans="3:5" x14ac:dyDescent="0.25">
      <c r="C2503" s="26" t="str">
        <f>IF(Orders!U2503&gt;500,"Yüksək Satış","Aşağı Satış")</f>
        <v>Aşağı Satış</v>
      </c>
      <c r="D2503" s="26" t="str">
        <f>IF(Orders!U2503&gt;500,IF(Orders!E2503="First Class",IF(Orders!W2503=0,"VIP","Special"),"Formal"),"Normal")</f>
        <v>Normal</v>
      </c>
      <c r="E2503" s="26" t="str" cm="1">
        <f t="array" ref="E2503">_xlfn.IFS(Orders!W2503=0,"Endirim Yoxdur",SUMIFS(Orders!$V:$V,Orders!$T:$T,Orders!T2503)&gt;10,ROUND(Orders!W2503*1.15,2),SUMIFS(Orders!$V:$V,Orders!$T:$T,Orders!T2503)&lt;=10,"Endirim Yoxdur")</f>
        <v>Endirim Yoxdur</v>
      </c>
    </row>
    <row r="2504" spans="3:5" x14ac:dyDescent="0.25">
      <c r="C2504" s="26" t="str">
        <f>IF(Orders!U2504&gt;500,"Yüksək Satış","Aşağı Satış")</f>
        <v>Aşağı Satış</v>
      </c>
      <c r="D2504" s="26" t="str">
        <f>IF(Orders!U2504&gt;500,IF(Orders!E2504="First Class",IF(Orders!W2504=0,"VIP","Special"),"Formal"),"Normal")</f>
        <v>Normal</v>
      </c>
      <c r="E2504" s="26" t="str" cm="1">
        <f t="array" ref="E2504">_xlfn.IFS(Orders!W2504=0,"Endirim Yoxdur",SUMIFS(Orders!$V:$V,Orders!$T:$T,Orders!T2504)&gt;10,ROUND(Orders!W2504*1.15,2),SUMIFS(Orders!$V:$V,Orders!$T:$T,Orders!T2504)&lt;=10,"Endirim Yoxdur")</f>
        <v>Endirim Yoxdur</v>
      </c>
    </row>
    <row r="2505" spans="3:5" x14ac:dyDescent="0.25">
      <c r="C2505" s="26" t="str">
        <f>IF(Orders!U2505&gt;500,"Yüksək Satış","Aşağı Satış")</f>
        <v>Aşağı Satış</v>
      </c>
      <c r="D2505" s="26" t="str">
        <f>IF(Orders!U2505&gt;500,IF(Orders!E2505="First Class",IF(Orders!W2505=0,"VIP","Special"),"Formal"),"Normal")</f>
        <v>Normal</v>
      </c>
      <c r="E2505" s="26" cm="1">
        <f t="array" ref="E2505">_xlfn.IFS(Orders!W2505=0,"Endirim Yoxdur",SUMIFS(Orders!$V:$V,Orders!$T:$T,Orders!T2505)&gt;10,ROUND(Orders!W2505*1.15,2),SUMIFS(Orders!$V:$V,Orders!$T:$T,Orders!T2505)&lt;=10,"Endirim Yoxdur")</f>
        <v>0.69</v>
      </c>
    </row>
    <row r="2506" spans="3:5" x14ac:dyDescent="0.25">
      <c r="C2506" s="26" t="str">
        <f>IF(Orders!U2506&gt;500,"Yüksək Satış","Aşağı Satış")</f>
        <v>Aşağı Satış</v>
      </c>
      <c r="D2506" s="26" t="str">
        <f>IF(Orders!U2506&gt;500,IF(Orders!E2506="First Class",IF(Orders!W2506=0,"VIP","Special"),"Formal"),"Normal")</f>
        <v>Normal</v>
      </c>
      <c r="E2506" s="26" t="str" cm="1">
        <f t="array" ref="E2506">_xlfn.IFS(Orders!W2506=0,"Endirim Yoxdur",SUMIFS(Orders!$V:$V,Orders!$T:$T,Orders!T2506)&gt;10,ROUND(Orders!W2506*1.15,2),SUMIFS(Orders!$V:$V,Orders!$T:$T,Orders!T2506)&lt;=10,"Endirim Yoxdur")</f>
        <v>Endirim Yoxdur</v>
      </c>
    </row>
    <row r="2507" spans="3:5" x14ac:dyDescent="0.25">
      <c r="C2507" s="26" t="str">
        <f>IF(Orders!U2507&gt;500,"Yüksək Satış","Aşağı Satış")</f>
        <v>Aşağı Satış</v>
      </c>
      <c r="D2507" s="26" t="str">
        <f>IF(Orders!U2507&gt;500,IF(Orders!E2507="First Class",IF(Orders!W2507=0,"VIP","Special"),"Formal"),"Normal")</f>
        <v>Normal</v>
      </c>
      <c r="E2507" s="26" t="str" cm="1">
        <f t="array" ref="E2507">_xlfn.IFS(Orders!W2507=0,"Endirim Yoxdur",SUMIFS(Orders!$V:$V,Orders!$T:$T,Orders!T2507)&gt;10,ROUND(Orders!W2507*1.15,2),SUMIFS(Orders!$V:$V,Orders!$T:$T,Orders!T2507)&lt;=10,"Endirim Yoxdur")</f>
        <v>Endirim Yoxdur</v>
      </c>
    </row>
    <row r="2508" spans="3:5" x14ac:dyDescent="0.25">
      <c r="C2508" s="26" t="str">
        <f>IF(Orders!U2508&gt;500,"Yüksək Satış","Aşağı Satış")</f>
        <v>Yüksək Satış</v>
      </c>
      <c r="D2508" s="26" t="str">
        <f>IF(Orders!U2508&gt;500,IF(Orders!E2508="First Class",IF(Orders!W2508=0,"VIP","Special"),"Formal"),"Normal")</f>
        <v>Formal</v>
      </c>
      <c r="E2508" s="26" cm="1">
        <f t="array" ref="E2508">_xlfn.IFS(Orders!W2508=0,"Endirim Yoxdur",SUMIFS(Orders!$V:$V,Orders!$T:$T,Orders!T2508)&gt;10,ROUND(Orders!W2508*1.15,2),SUMIFS(Orders!$V:$V,Orders!$T:$T,Orders!T2508)&lt;=10,"Endirim Yoxdur")</f>
        <v>0.23</v>
      </c>
    </row>
    <row r="2509" spans="3:5" x14ac:dyDescent="0.25">
      <c r="C2509" s="26" t="str">
        <f>IF(Orders!U2509&gt;500,"Yüksək Satış","Aşağı Satış")</f>
        <v>Aşağı Satış</v>
      </c>
      <c r="D2509" s="26" t="str">
        <f>IF(Orders!U2509&gt;500,IF(Orders!E2509="First Class",IF(Orders!W2509=0,"VIP","Special"),"Formal"),"Normal")</f>
        <v>Normal</v>
      </c>
      <c r="E2509" s="26" cm="1">
        <f t="array" ref="E2509">_xlfn.IFS(Orders!W2509=0,"Endirim Yoxdur",SUMIFS(Orders!$V:$V,Orders!$T:$T,Orders!T2509)&gt;10,ROUND(Orders!W2509*1.15,2),SUMIFS(Orders!$V:$V,Orders!$T:$T,Orders!T2509)&lt;=10,"Endirim Yoxdur")</f>
        <v>0.35</v>
      </c>
    </row>
    <row r="2510" spans="3:5" x14ac:dyDescent="0.25">
      <c r="C2510" s="26" t="str">
        <f>IF(Orders!U2510&gt;500,"Yüksək Satış","Aşağı Satış")</f>
        <v>Aşağı Satış</v>
      </c>
      <c r="D2510" s="26" t="str">
        <f>IF(Orders!U2510&gt;500,IF(Orders!E2510="First Class",IF(Orders!W2510=0,"VIP","Special"),"Formal"),"Normal")</f>
        <v>Normal</v>
      </c>
      <c r="E2510" s="26" cm="1">
        <f t="array" ref="E2510">_xlfn.IFS(Orders!W2510=0,"Endirim Yoxdur",SUMIFS(Orders!$V:$V,Orders!$T:$T,Orders!T2510)&gt;10,ROUND(Orders!W2510*1.15,2),SUMIFS(Orders!$V:$V,Orders!$T:$T,Orders!T2510)&lt;=10,"Endirim Yoxdur")</f>
        <v>0.23</v>
      </c>
    </row>
    <row r="2511" spans="3:5" x14ac:dyDescent="0.25">
      <c r="C2511" s="26" t="str">
        <f>IF(Orders!U2511&gt;500,"Yüksək Satış","Aşağı Satış")</f>
        <v>Aşağı Satış</v>
      </c>
      <c r="D2511" s="26" t="str">
        <f>IF(Orders!U2511&gt;500,IF(Orders!E2511="First Class",IF(Orders!W2511=0,"VIP","Special"),"Formal"),"Normal")</f>
        <v>Normal</v>
      </c>
      <c r="E2511" s="26" t="str" cm="1">
        <f t="array" ref="E2511">_xlfn.IFS(Orders!W2511=0,"Endirim Yoxdur",SUMIFS(Orders!$V:$V,Orders!$T:$T,Orders!T2511)&gt;10,ROUND(Orders!W2511*1.15,2),SUMIFS(Orders!$V:$V,Orders!$T:$T,Orders!T2511)&lt;=10,"Endirim Yoxdur")</f>
        <v>Endirim Yoxdur</v>
      </c>
    </row>
    <row r="2512" spans="3:5" x14ac:dyDescent="0.25">
      <c r="C2512" s="26" t="str">
        <f>IF(Orders!U2512&gt;500,"Yüksək Satış","Aşağı Satış")</f>
        <v>Aşağı Satış</v>
      </c>
      <c r="D2512" s="26" t="str">
        <f>IF(Orders!U2512&gt;500,IF(Orders!E2512="First Class",IF(Orders!W2512=0,"VIP","Special"),"Formal"),"Normal")</f>
        <v>Normal</v>
      </c>
      <c r="E2512" s="26" t="str" cm="1">
        <f t="array" ref="E2512">_xlfn.IFS(Orders!W2512=0,"Endirim Yoxdur",SUMIFS(Orders!$V:$V,Orders!$T:$T,Orders!T2512)&gt;10,ROUND(Orders!W2512*1.15,2),SUMIFS(Orders!$V:$V,Orders!$T:$T,Orders!T2512)&lt;=10,"Endirim Yoxdur")</f>
        <v>Endirim Yoxdur</v>
      </c>
    </row>
    <row r="2513" spans="3:5" x14ac:dyDescent="0.25">
      <c r="C2513" s="26" t="str">
        <f>IF(Orders!U2513&gt;500,"Yüksək Satış","Aşağı Satış")</f>
        <v>Aşağı Satış</v>
      </c>
      <c r="D2513" s="26" t="str">
        <f>IF(Orders!U2513&gt;500,IF(Orders!E2513="First Class",IF(Orders!W2513=0,"VIP","Special"),"Formal"),"Normal")</f>
        <v>Normal</v>
      </c>
      <c r="E2513" s="26" t="str" cm="1">
        <f t="array" ref="E2513">_xlfn.IFS(Orders!W2513=0,"Endirim Yoxdur",SUMIFS(Orders!$V:$V,Orders!$T:$T,Orders!T2513)&gt;10,ROUND(Orders!W2513*1.15,2),SUMIFS(Orders!$V:$V,Orders!$T:$T,Orders!T2513)&lt;=10,"Endirim Yoxdur")</f>
        <v>Endirim Yoxdur</v>
      </c>
    </row>
    <row r="2514" spans="3:5" x14ac:dyDescent="0.25">
      <c r="C2514" s="26" t="str">
        <f>IF(Orders!U2514&gt;500,"Yüksək Satış","Aşağı Satış")</f>
        <v>Aşağı Satış</v>
      </c>
      <c r="D2514" s="26" t="str">
        <f>IF(Orders!U2514&gt;500,IF(Orders!E2514="First Class",IF(Orders!W2514=0,"VIP","Special"),"Formal"),"Normal")</f>
        <v>Normal</v>
      </c>
      <c r="E2514" s="26" cm="1">
        <f t="array" ref="E2514">_xlfn.IFS(Orders!W2514=0,"Endirim Yoxdur",SUMIFS(Orders!$V:$V,Orders!$T:$T,Orders!T2514)&gt;10,ROUND(Orders!W2514*1.15,2),SUMIFS(Orders!$V:$V,Orders!$T:$T,Orders!T2514)&lt;=10,"Endirim Yoxdur")</f>
        <v>0.69</v>
      </c>
    </row>
    <row r="2515" spans="3:5" x14ac:dyDescent="0.25">
      <c r="C2515" s="26" t="str">
        <f>IF(Orders!U2515&gt;500,"Yüksək Satış","Aşağı Satış")</f>
        <v>Aşağı Satış</v>
      </c>
      <c r="D2515" s="26" t="str">
        <f>IF(Orders!U2515&gt;500,IF(Orders!E2515="First Class",IF(Orders!W2515=0,"VIP","Special"),"Formal"),"Normal")</f>
        <v>Normal</v>
      </c>
      <c r="E2515" s="26" t="str" cm="1">
        <f t="array" ref="E2515">_xlfn.IFS(Orders!W2515=0,"Endirim Yoxdur",SUMIFS(Orders!$V:$V,Orders!$T:$T,Orders!T2515)&gt;10,ROUND(Orders!W2515*1.15,2),SUMIFS(Orders!$V:$V,Orders!$T:$T,Orders!T2515)&lt;=10,"Endirim Yoxdur")</f>
        <v>Endirim Yoxdur</v>
      </c>
    </row>
    <row r="2516" spans="3:5" x14ac:dyDescent="0.25">
      <c r="C2516" s="26" t="str">
        <f>IF(Orders!U2516&gt;500,"Yüksək Satış","Aşağı Satış")</f>
        <v>Aşağı Satış</v>
      </c>
      <c r="D2516" s="26" t="str">
        <f>IF(Orders!U2516&gt;500,IF(Orders!E2516="First Class",IF(Orders!W2516=0,"VIP","Special"),"Formal"),"Normal")</f>
        <v>Normal</v>
      </c>
      <c r="E2516" s="26" cm="1">
        <f t="array" ref="E2516">_xlfn.IFS(Orders!W2516=0,"Endirim Yoxdur",SUMIFS(Orders!$V:$V,Orders!$T:$T,Orders!T2516)&gt;10,ROUND(Orders!W2516*1.15,2),SUMIFS(Orders!$V:$V,Orders!$T:$T,Orders!T2516)&lt;=10,"Endirim Yoxdur")</f>
        <v>0.12</v>
      </c>
    </row>
    <row r="2517" spans="3:5" x14ac:dyDescent="0.25">
      <c r="C2517" s="26" t="str">
        <f>IF(Orders!U2517&gt;500,"Yüksək Satış","Aşağı Satış")</f>
        <v>Aşağı Satış</v>
      </c>
      <c r="D2517" s="26" t="str">
        <f>IF(Orders!U2517&gt;500,IF(Orders!E2517="First Class",IF(Orders!W2517=0,"VIP","Special"),"Formal"),"Normal")</f>
        <v>Normal</v>
      </c>
      <c r="E2517" s="26" t="str" cm="1">
        <f t="array" ref="E2517">_xlfn.IFS(Orders!W2517=0,"Endirim Yoxdur",SUMIFS(Orders!$V:$V,Orders!$T:$T,Orders!T2517)&gt;10,ROUND(Orders!W2517*1.15,2),SUMIFS(Orders!$V:$V,Orders!$T:$T,Orders!T2517)&lt;=10,"Endirim Yoxdur")</f>
        <v>Endirim Yoxdur</v>
      </c>
    </row>
    <row r="2518" spans="3:5" x14ac:dyDescent="0.25">
      <c r="C2518" s="26" t="str">
        <f>IF(Orders!U2518&gt;500,"Yüksək Satış","Aşağı Satış")</f>
        <v>Aşağı Satış</v>
      </c>
      <c r="D2518" s="26" t="str">
        <f>IF(Orders!U2518&gt;500,IF(Orders!E2518="First Class",IF(Orders!W2518=0,"VIP","Special"),"Formal"),"Normal")</f>
        <v>Normal</v>
      </c>
      <c r="E2518" s="26" t="str" cm="1">
        <f t="array" ref="E2518">_xlfn.IFS(Orders!W2518=0,"Endirim Yoxdur",SUMIFS(Orders!$V:$V,Orders!$T:$T,Orders!T2518)&gt;10,ROUND(Orders!W2518*1.15,2),SUMIFS(Orders!$V:$V,Orders!$T:$T,Orders!T2518)&lt;=10,"Endirim Yoxdur")</f>
        <v>Endirim Yoxdur</v>
      </c>
    </row>
    <row r="2519" spans="3:5" x14ac:dyDescent="0.25">
      <c r="C2519" s="26" t="str">
        <f>IF(Orders!U2519&gt;500,"Yüksək Satış","Aşağı Satış")</f>
        <v>Aşağı Satış</v>
      </c>
      <c r="D2519" s="26" t="str">
        <f>IF(Orders!U2519&gt;500,IF(Orders!E2519="First Class",IF(Orders!W2519=0,"VIP","Special"),"Formal"),"Normal")</f>
        <v>Normal</v>
      </c>
      <c r="E2519" s="26" cm="1">
        <f t="array" ref="E2519">_xlfn.IFS(Orders!W2519=0,"Endirim Yoxdur",SUMIFS(Orders!$V:$V,Orders!$T:$T,Orders!T2519)&gt;10,ROUND(Orders!W2519*1.15,2),SUMIFS(Orders!$V:$V,Orders!$T:$T,Orders!T2519)&lt;=10,"Endirim Yoxdur")</f>
        <v>0.23</v>
      </c>
    </row>
    <row r="2520" spans="3:5" x14ac:dyDescent="0.25">
      <c r="C2520" s="26" t="str">
        <f>IF(Orders!U2520&gt;500,"Yüksək Satış","Aşağı Satış")</f>
        <v>Aşağı Satış</v>
      </c>
      <c r="D2520" s="26" t="str">
        <f>IF(Orders!U2520&gt;500,IF(Orders!E2520="First Class",IF(Orders!W2520=0,"VIP","Special"),"Formal"),"Normal")</f>
        <v>Normal</v>
      </c>
      <c r="E2520" s="26" cm="1">
        <f t="array" ref="E2520">_xlfn.IFS(Orders!W2520=0,"Endirim Yoxdur",SUMIFS(Orders!$V:$V,Orders!$T:$T,Orders!T2520)&gt;10,ROUND(Orders!W2520*1.15,2),SUMIFS(Orders!$V:$V,Orders!$T:$T,Orders!T2520)&lt;=10,"Endirim Yoxdur")</f>
        <v>0.23</v>
      </c>
    </row>
    <row r="2521" spans="3:5" x14ac:dyDescent="0.25">
      <c r="C2521" s="26" t="str">
        <f>IF(Orders!U2521&gt;500,"Yüksək Satış","Aşağı Satış")</f>
        <v>Aşağı Satış</v>
      </c>
      <c r="D2521" s="26" t="str">
        <f>IF(Orders!U2521&gt;500,IF(Orders!E2521="First Class",IF(Orders!W2521=0,"VIP","Special"),"Formal"),"Normal")</f>
        <v>Normal</v>
      </c>
      <c r="E2521" s="26" t="str" cm="1">
        <f t="array" ref="E2521">_xlfn.IFS(Orders!W2521=0,"Endirim Yoxdur",SUMIFS(Orders!$V:$V,Orders!$T:$T,Orders!T2521)&gt;10,ROUND(Orders!W2521*1.15,2),SUMIFS(Orders!$V:$V,Orders!$T:$T,Orders!T2521)&lt;=10,"Endirim Yoxdur")</f>
        <v>Endirim Yoxdur</v>
      </c>
    </row>
    <row r="2522" spans="3:5" x14ac:dyDescent="0.25">
      <c r="C2522" s="26" t="str">
        <f>IF(Orders!U2522&gt;500,"Yüksək Satış","Aşağı Satış")</f>
        <v>Aşağı Satış</v>
      </c>
      <c r="D2522" s="26" t="str">
        <f>IF(Orders!U2522&gt;500,IF(Orders!E2522="First Class",IF(Orders!W2522=0,"VIP","Special"),"Formal"),"Normal")</f>
        <v>Normal</v>
      </c>
      <c r="E2522" s="26" t="str" cm="1">
        <f t="array" ref="E2522">_xlfn.IFS(Orders!W2522=0,"Endirim Yoxdur",SUMIFS(Orders!$V:$V,Orders!$T:$T,Orders!T2522)&gt;10,ROUND(Orders!W2522*1.15,2),SUMIFS(Orders!$V:$V,Orders!$T:$T,Orders!T2522)&lt;=10,"Endirim Yoxdur")</f>
        <v>Endirim Yoxdur</v>
      </c>
    </row>
    <row r="2523" spans="3:5" x14ac:dyDescent="0.25">
      <c r="C2523" s="26" t="str">
        <f>IF(Orders!U2523&gt;500,"Yüksək Satış","Aşağı Satış")</f>
        <v>Aşağı Satış</v>
      </c>
      <c r="D2523" s="26" t="str">
        <f>IF(Orders!U2523&gt;500,IF(Orders!E2523="First Class",IF(Orders!W2523=0,"VIP","Special"),"Formal"),"Normal")</f>
        <v>Normal</v>
      </c>
      <c r="E2523" s="26" t="str" cm="1">
        <f t="array" ref="E2523">_xlfn.IFS(Orders!W2523=0,"Endirim Yoxdur",SUMIFS(Orders!$V:$V,Orders!$T:$T,Orders!T2523)&gt;10,ROUND(Orders!W2523*1.15,2),SUMIFS(Orders!$V:$V,Orders!$T:$T,Orders!T2523)&lt;=10,"Endirim Yoxdur")</f>
        <v>Endirim Yoxdur</v>
      </c>
    </row>
    <row r="2524" spans="3:5" x14ac:dyDescent="0.25">
      <c r="C2524" s="26" t="str">
        <f>IF(Orders!U2524&gt;500,"Yüksək Satış","Aşağı Satış")</f>
        <v>Aşağı Satış</v>
      </c>
      <c r="D2524" s="26" t="str">
        <f>IF(Orders!U2524&gt;500,IF(Orders!E2524="First Class",IF(Orders!W2524=0,"VIP","Special"),"Formal"),"Normal")</f>
        <v>Normal</v>
      </c>
      <c r="E2524" s="26" t="str" cm="1">
        <f t="array" ref="E2524">_xlfn.IFS(Orders!W2524=0,"Endirim Yoxdur",SUMIFS(Orders!$V:$V,Orders!$T:$T,Orders!T2524)&gt;10,ROUND(Orders!W2524*1.15,2),SUMIFS(Orders!$V:$V,Orders!$T:$T,Orders!T2524)&lt;=10,"Endirim Yoxdur")</f>
        <v>Endirim Yoxdur</v>
      </c>
    </row>
    <row r="2525" spans="3:5" x14ac:dyDescent="0.25">
      <c r="C2525" s="26" t="str">
        <f>IF(Orders!U2525&gt;500,"Yüksək Satış","Aşağı Satış")</f>
        <v>Yüksək Satış</v>
      </c>
      <c r="D2525" s="26" t="str">
        <f>IF(Orders!U2525&gt;500,IF(Orders!E2525="First Class",IF(Orders!W2525=0,"VIP","Special"),"Formal"),"Normal")</f>
        <v>Formal</v>
      </c>
      <c r="E2525" s="26" cm="1">
        <f t="array" ref="E2525">_xlfn.IFS(Orders!W2525=0,"Endirim Yoxdur",SUMIFS(Orders!$V:$V,Orders!$T:$T,Orders!T2525)&gt;10,ROUND(Orders!W2525*1.15,2),SUMIFS(Orders!$V:$V,Orders!$T:$T,Orders!T2525)&lt;=10,"Endirim Yoxdur")</f>
        <v>0.23</v>
      </c>
    </row>
    <row r="2526" spans="3:5" x14ac:dyDescent="0.25">
      <c r="C2526" s="26" t="str">
        <f>IF(Orders!U2526&gt;500,"Yüksək Satış","Aşağı Satış")</f>
        <v>Aşağı Satış</v>
      </c>
      <c r="D2526" s="26" t="str">
        <f>IF(Orders!U2526&gt;500,IF(Orders!E2526="First Class",IF(Orders!W2526=0,"VIP","Special"),"Formal"),"Normal")</f>
        <v>Normal</v>
      </c>
      <c r="E2526" s="26" t="str" cm="1">
        <f t="array" ref="E2526">_xlfn.IFS(Orders!W2526=0,"Endirim Yoxdur",SUMIFS(Orders!$V:$V,Orders!$T:$T,Orders!T2526)&gt;10,ROUND(Orders!W2526*1.15,2),SUMIFS(Orders!$V:$V,Orders!$T:$T,Orders!T2526)&lt;=10,"Endirim Yoxdur")</f>
        <v>Endirim Yoxdur</v>
      </c>
    </row>
    <row r="2527" spans="3:5" x14ac:dyDescent="0.25">
      <c r="C2527" s="26" t="str">
        <f>IF(Orders!U2527&gt;500,"Yüksək Satış","Aşağı Satış")</f>
        <v>Aşağı Satış</v>
      </c>
      <c r="D2527" s="26" t="str">
        <f>IF(Orders!U2527&gt;500,IF(Orders!E2527="First Class",IF(Orders!W2527=0,"VIP","Special"),"Formal"),"Normal")</f>
        <v>Normal</v>
      </c>
      <c r="E2527" s="26" t="str" cm="1">
        <f t="array" ref="E2527">_xlfn.IFS(Orders!W2527=0,"Endirim Yoxdur",SUMIFS(Orders!$V:$V,Orders!$T:$T,Orders!T2527)&gt;10,ROUND(Orders!W2527*1.15,2),SUMIFS(Orders!$V:$V,Orders!$T:$T,Orders!T2527)&lt;=10,"Endirim Yoxdur")</f>
        <v>Endirim Yoxdur</v>
      </c>
    </row>
    <row r="2528" spans="3:5" x14ac:dyDescent="0.25">
      <c r="C2528" s="26" t="str">
        <f>IF(Orders!U2528&gt;500,"Yüksək Satış","Aşağı Satış")</f>
        <v>Aşağı Satış</v>
      </c>
      <c r="D2528" s="26" t="str">
        <f>IF(Orders!U2528&gt;500,IF(Orders!E2528="First Class",IF(Orders!W2528=0,"VIP","Special"),"Formal"),"Normal")</f>
        <v>Normal</v>
      </c>
      <c r="E2528" s="26" cm="1">
        <f t="array" ref="E2528">_xlfn.IFS(Orders!W2528=0,"Endirim Yoxdur",SUMIFS(Orders!$V:$V,Orders!$T:$T,Orders!T2528)&gt;10,ROUND(Orders!W2528*1.15,2),SUMIFS(Orders!$V:$V,Orders!$T:$T,Orders!T2528)&lt;=10,"Endirim Yoxdur")</f>
        <v>0.92</v>
      </c>
    </row>
    <row r="2529" spans="3:5" x14ac:dyDescent="0.25">
      <c r="C2529" s="26" t="str">
        <f>IF(Orders!U2529&gt;500,"Yüksək Satış","Aşağı Satış")</f>
        <v>Aşağı Satış</v>
      </c>
      <c r="D2529" s="26" t="str">
        <f>IF(Orders!U2529&gt;500,IF(Orders!E2529="First Class",IF(Orders!W2529=0,"VIP","Special"),"Formal"),"Normal")</f>
        <v>Normal</v>
      </c>
      <c r="E2529" s="26" cm="1">
        <f t="array" ref="E2529">_xlfn.IFS(Orders!W2529=0,"Endirim Yoxdur",SUMIFS(Orders!$V:$V,Orders!$T:$T,Orders!T2529)&gt;10,ROUND(Orders!W2529*1.15,2),SUMIFS(Orders!$V:$V,Orders!$T:$T,Orders!T2529)&lt;=10,"Endirim Yoxdur")</f>
        <v>0.23</v>
      </c>
    </row>
    <row r="2530" spans="3:5" x14ac:dyDescent="0.25">
      <c r="C2530" s="26" t="str">
        <f>IF(Orders!U2530&gt;500,"Yüksək Satış","Aşağı Satış")</f>
        <v>Aşağı Satış</v>
      </c>
      <c r="D2530" s="26" t="str">
        <f>IF(Orders!U2530&gt;500,IF(Orders!E2530="First Class",IF(Orders!W2530=0,"VIP","Special"),"Formal"),"Normal")</f>
        <v>Normal</v>
      </c>
      <c r="E2530" s="26" cm="1">
        <f t="array" ref="E2530">_xlfn.IFS(Orders!W2530=0,"Endirim Yoxdur",SUMIFS(Orders!$V:$V,Orders!$T:$T,Orders!T2530)&gt;10,ROUND(Orders!W2530*1.15,2),SUMIFS(Orders!$V:$V,Orders!$T:$T,Orders!T2530)&lt;=10,"Endirim Yoxdur")</f>
        <v>0.23</v>
      </c>
    </row>
    <row r="2531" spans="3:5" x14ac:dyDescent="0.25">
      <c r="C2531" s="26" t="str">
        <f>IF(Orders!U2531&gt;500,"Yüksək Satış","Aşağı Satış")</f>
        <v>Aşağı Satış</v>
      </c>
      <c r="D2531" s="26" t="str">
        <f>IF(Orders!U2531&gt;500,IF(Orders!E2531="First Class",IF(Orders!W2531=0,"VIP","Special"),"Formal"),"Normal")</f>
        <v>Normal</v>
      </c>
      <c r="E2531" s="26" cm="1">
        <f t="array" ref="E2531">_xlfn.IFS(Orders!W2531=0,"Endirim Yoxdur",SUMIFS(Orders!$V:$V,Orders!$T:$T,Orders!T2531)&gt;10,ROUND(Orders!W2531*1.15,2),SUMIFS(Orders!$V:$V,Orders!$T:$T,Orders!T2531)&lt;=10,"Endirim Yoxdur")</f>
        <v>0.23</v>
      </c>
    </row>
    <row r="2532" spans="3:5" x14ac:dyDescent="0.25">
      <c r="C2532" s="26" t="str">
        <f>IF(Orders!U2532&gt;500,"Yüksək Satış","Aşağı Satış")</f>
        <v>Aşağı Satış</v>
      </c>
      <c r="D2532" s="26" t="str">
        <f>IF(Orders!U2532&gt;500,IF(Orders!E2532="First Class",IF(Orders!W2532=0,"VIP","Special"),"Formal"),"Normal")</f>
        <v>Normal</v>
      </c>
      <c r="E2532" s="26" cm="1">
        <f t="array" ref="E2532">_xlfn.IFS(Orders!W2532=0,"Endirim Yoxdur",SUMIFS(Orders!$V:$V,Orders!$T:$T,Orders!T2532)&gt;10,ROUND(Orders!W2532*1.15,2),SUMIFS(Orders!$V:$V,Orders!$T:$T,Orders!T2532)&lt;=10,"Endirim Yoxdur")</f>
        <v>0.69</v>
      </c>
    </row>
    <row r="2533" spans="3:5" x14ac:dyDescent="0.25">
      <c r="C2533" s="26" t="str">
        <f>IF(Orders!U2533&gt;500,"Yüksək Satış","Aşağı Satış")</f>
        <v>Aşağı Satış</v>
      </c>
      <c r="D2533" s="26" t="str">
        <f>IF(Orders!U2533&gt;500,IF(Orders!E2533="First Class",IF(Orders!W2533=0,"VIP","Special"),"Formal"),"Normal")</f>
        <v>Normal</v>
      </c>
      <c r="E2533" s="26" cm="1">
        <f t="array" ref="E2533">_xlfn.IFS(Orders!W2533=0,"Endirim Yoxdur",SUMIFS(Orders!$V:$V,Orders!$T:$T,Orders!T2533)&gt;10,ROUND(Orders!W2533*1.15,2),SUMIFS(Orders!$V:$V,Orders!$T:$T,Orders!T2533)&lt;=10,"Endirim Yoxdur")</f>
        <v>0.23</v>
      </c>
    </row>
    <row r="2534" spans="3:5" x14ac:dyDescent="0.25">
      <c r="C2534" s="26" t="str">
        <f>IF(Orders!U2534&gt;500,"Yüksək Satış","Aşağı Satış")</f>
        <v>Aşağı Satış</v>
      </c>
      <c r="D2534" s="26" t="str">
        <f>IF(Orders!U2534&gt;500,IF(Orders!E2534="First Class",IF(Orders!W2534=0,"VIP","Special"),"Formal"),"Normal")</f>
        <v>Normal</v>
      </c>
      <c r="E2534" s="26" cm="1">
        <f t="array" ref="E2534">_xlfn.IFS(Orders!W2534=0,"Endirim Yoxdur",SUMIFS(Orders!$V:$V,Orders!$T:$T,Orders!T2534)&gt;10,ROUND(Orders!W2534*1.15,2),SUMIFS(Orders!$V:$V,Orders!$T:$T,Orders!T2534)&lt;=10,"Endirim Yoxdur")</f>
        <v>0.23</v>
      </c>
    </row>
    <row r="2535" spans="3:5" x14ac:dyDescent="0.25">
      <c r="C2535" s="26" t="str">
        <f>IF(Orders!U2535&gt;500,"Yüksək Satış","Aşağı Satış")</f>
        <v>Aşağı Satış</v>
      </c>
      <c r="D2535" s="26" t="str">
        <f>IF(Orders!U2535&gt;500,IF(Orders!E2535="First Class",IF(Orders!W2535=0,"VIP","Special"),"Formal"),"Normal")</f>
        <v>Normal</v>
      </c>
      <c r="E2535" s="26" t="str" cm="1">
        <f t="array" ref="E2535">_xlfn.IFS(Orders!W2535=0,"Endirim Yoxdur",SUMIFS(Orders!$V:$V,Orders!$T:$T,Orders!T2535)&gt;10,ROUND(Orders!W2535*1.15,2),SUMIFS(Orders!$V:$V,Orders!$T:$T,Orders!T2535)&lt;=10,"Endirim Yoxdur")</f>
        <v>Endirim Yoxdur</v>
      </c>
    </row>
    <row r="2536" spans="3:5" x14ac:dyDescent="0.25">
      <c r="C2536" s="26" t="str">
        <f>IF(Orders!U2536&gt;500,"Yüksək Satış","Aşağı Satış")</f>
        <v>Aşağı Satış</v>
      </c>
      <c r="D2536" s="26" t="str">
        <f>IF(Orders!U2536&gt;500,IF(Orders!E2536="First Class",IF(Orders!W2536=0,"VIP","Special"),"Formal"),"Normal")</f>
        <v>Normal</v>
      </c>
      <c r="E2536" s="26" t="str" cm="1">
        <f t="array" ref="E2536">_xlfn.IFS(Orders!W2536=0,"Endirim Yoxdur",SUMIFS(Orders!$V:$V,Orders!$T:$T,Orders!T2536)&gt;10,ROUND(Orders!W2536*1.15,2),SUMIFS(Orders!$V:$V,Orders!$T:$T,Orders!T2536)&lt;=10,"Endirim Yoxdur")</f>
        <v>Endirim Yoxdur</v>
      </c>
    </row>
    <row r="2537" spans="3:5" x14ac:dyDescent="0.25">
      <c r="C2537" s="26" t="str">
        <f>IF(Orders!U2537&gt;500,"Yüksək Satış","Aşağı Satış")</f>
        <v>Aşağı Satış</v>
      </c>
      <c r="D2537" s="26" t="str">
        <f>IF(Orders!U2537&gt;500,IF(Orders!E2537="First Class",IF(Orders!W2537=0,"VIP","Special"),"Formal"),"Normal")</f>
        <v>Normal</v>
      </c>
      <c r="E2537" s="26" t="str" cm="1">
        <f t="array" ref="E2537">_xlfn.IFS(Orders!W2537=0,"Endirim Yoxdur",SUMIFS(Orders!$V:$V,Orders!$T:$T,Orders!T2537)&gt;10,ROUND(Orders!W2537*1.15,2),SUMIFS(Orders!$V:$V,Orders!$T:$T,Orders!T2537)&lt;=10,"Endirim Yoxdur")</f>
        <v>Endirim Yoxdur</v>
      </c>
    </row>
    <row r="2538" spans="3:5" x14ac:dyDescent="0.25">
      <c r="C2538" s="26" t="str">
        <f>IF(Orders!U2538&gt;500,"Yüksək Satış","Aşağı Satış")</f>
        <v>Aşağı Satış</v>
      </c>
      <c r="D2538" s="26" t="str">
        <f>IF(Orders!U2538&gt;500,IF(Orders!E2538="First Class",IF(Orders!W2538=0,"VIP","Special"),"Formal"),"Normal")</f>
        <v>Normal</v>
      </c>
      <c r="E2538" s="26" cm="1">
        <f t="array" ref="E2538">_xlfn.IFS(Orders!W2538=0,"Endirim Yoxdur",SUMIFS(Orders!$V:$V,Orders!$T:$T,Orders!T2538)&gt;10,ROUND(Orders!W2538*1.15,2),SUMIFS(Orders!$V:$V,Orders!$T:$T,Orders!T2538)&lt;=10,"Endirim Yoxdur")</f>
        <v>0.23</v>
      </c>
    </row>
    <row r="2539" spans="3:5" x14ac:dyDescent="0.25">
      <c r="C2539" s="26" t="str">
        <f>IF(Orders!U2539&gt;500,"Yüksək Satış","Aşağı Satış")</f>
        <v>Yüksək Satış</v>
      </c>
      <c r="D2539" s="26" t="str">
        <f>IF(Orders!U2539&gt;500,IF(Orders!E2539="First Class",IF(Orders!W2539=0,"VIP","Special"),"Formal"),"Normal")</f>
        <v>Formal</v>
      </c>
      <c r="E2539" s="26" cm="1">
        <f t="array" ref="E2539">_xlfn.IFS(Orders!W2539=0,"Endirim Yoxdur",SUMIFS(Orders!$V:$V,Orders!$T:$T,Orders!T2539)&gt;10,ROUND(Orders!W2539*1.15,2),SUMIFS(Orders!$V:$V,Orders!$T:$T,Orders!T2539)&lt;=10,"Endirim Yoxdur")</f>
        <v>0.23</v>
      </c>
    </row>
    <row r="2540" spans="3:5" x14ac:dyDescent="0.25">
      <c r="C2540" s="26" t="str">
        <f>IF(Orders!U2540&gt;500,"Yüksək Satış","Aşağı Satış")</f>
        <v>Aşağı Satış</v>
      </c>
      <c r="D2540" s="26" t="str">
        <f>IF(Orders!U2540&gt;500,IF(Orders!E2540="First Class",IF(Orders!W2540=0,"VIP","Special"),"Formal"),"Normal")</f>
        <v>Normal</v>
      </c>
      <c r="E2540" s="26" cm="1">
        <f t="array" ref="E2540">_xlfn.IFS(Orders!W2540=0,"Endirim Yoxdur",SUMIFS(Orders!$V:$V,Orders!$T:$T,Orders!T2540)&gt;10,ROUND(Orders!W2540*1.15,2),SUMIFS(Orders!$V:$V,Orders!$T:$T,Orders!T2540)&lt;=10,"Endirim Yoxdur")</f>
        <v>0.23</v>
      </c>
    </row>
    <row r="2541" spans="3:5" x14ac:dyDescent="0.25">
      <c r="C2541" s="26" t="str">
        <f>IF(Orders!U2541&gt;500,"Yüksək Satış","Aşağı Satış")</f>
        <v>Aşağı Satış</v>
      </c>
      <c r="D2541" s="26" t="str">
        <f>IF(Orders!U2541&gt;500,IF(Orders!E2541="First Class",IF(Orders!W2541=0,"VIP","Special"),"Formal"),"Normal")</f>
        <v>Normal</v>
      </c>
      <c r="E2541" s="26" cm="1">
        <f t="array" ref="E2541">_xlfn.IFS(Orders!W2541=0,"Endirim Yoxdur",SUMIFS(Orders!$V:$V,Orders!$T:$T,Orders!T2541)&gt;10,ROUND(Orders!W2541*1.15,2),SUMIFS(Orders!$V:$V,Orders!$T:$T,Orders!T2541)&lt;=10,"Endirim Yoxdur")</f>
        <v>0.23</v>
      </c>
    </row>
    <row r="2542" spans="3:5" x14ac:dyDescent="0.25">
      <c r="C2542" s="26" t="str">
        <f>IF(Orders!U2542&gt;500,"Yüksək Satış","Aşağı Satış")</f>
        <v>Yüksək Satış</v>
      </c>
      <c r="D2542" s="26" t="str">
        <f>IF(Orders!U2542&gt;500,IF(Orders!E2542="First Class",IF(Orders!W2542=0,"VIP","Special"),"Formal"),"Normal")</f>
        <v>Formal</v>
      </c>
      <c r="E2542" s="26" cm="1">
        <f t="array" ref="E2542">_xlfn.IFS(Orders!W2542=0,"Endirim Yoxdur",SUMIFS(Orders!$V:$V,Orders!$T:$T,Orders!T2542)&gt;10,ROUND(Orders!W2542*1.15,2),SUMIFS(Orders!$V:$V,Orders!$T:$T,Orders!T2542)&lt;=10,"Endirim Yoxdur")</f>
        <v>0.17</v>
      </c>
    </row>
    <row r="2543" spans="3:5" x14ac:dyDescent="0.25">
      <c r="C2543" s="26" t="str">
        <f>IF(Orders!U2543&gt;500,"Yüksək Satış","Aşağı Satış")</f>
        <v>Aşağı Satış</v>
      </c>
      <c r="D2543" s="26" t="str">
        <f>IF(Orders!U2543&gt;500,IF(Orders!E2543="First Class",IF(Orders!W2543=0,"VIP","Special"),"Formal"),"Normal")</f>
        <v>Normal</v>
      </c>
      <c r="E2543" s="26" cm="1">
        <f t="array" ref="E2543">_xlfn.IFS(Orders!W2543=0,"Endirim Yoxdur",SUMIFS(Orders!$V:$V,Orders!$T:$T,Orders!T2543)&gt;10,ROUND(Orders!W2543*1.15,2),SUMIFS(Orders!$V:$V,Orders!$T:$T,Orders!T2543)&lt;=10,"Endirim Yoxdur")</f>
        <v>0.23</v>
      </c>
    </row>
    <row r="2544" spans="3:5" x14ac:dyDescent="0.25">
      <c r="C2544" s="26" t="str">
        <f>IF(Orders!U2544&gt;500,"Yüksək Satış","Aşağı Satış")</f>
        <v>Yüksək Satış</v>
      </c>
      <c r="D2544" s="26" t="str">
        <f>IF(Orders!U2544&gt;500,IF(Orders!E2544="First Class",IF(Orders!W2544=0,"VIP","Special"),"Formal"),"Normal")</f>
        <v>Formal</v>
      </c>
      <c r="E2544" s="26" cm="1">
        <f t="array" ref="E2544">_xlfn.IFS(Orders!W2544=0,"Endirim Yoxdur",SUMIFS(Orders!$V:$V,Orders!$T:$T,Orders!T2544)&gt;10,ROUND(Orders!W2544*1.15,2),SUMIFS(Orders!$V:$V,Orders!$T:$T,Orders!T2544)&lt;=10,"Endirim Yoxdur")</f>
        <v>0.23</v>
      </c>
    </row>
    <row r="2545" spans="3:5" x14ac:dyDescent="0.25">
      <c r="C2545" s="26" t="str">
        <f>IF(Orders!U2545&gt;500,"Yüksək Satış","Aşağı Satış")</f>
        <v>Aşağı Satış</v>
      </c>
      <c r="D2545" s="26" t="str">
        <f>IF(Orders!U2545&gt;500,IF(Orders!E2545="First Class",IF(Orders!W2545=0,"VIP","Special"),"Formal"),"Normal")</f>
        <v>Normal</v>
      </c>
      <c r="E2545" s="26" t="str" cm="1">
        <f t="array" ref="E2545">_xlfn.IFS(Orders!W2545=0,"Endirim Yoxdur",SUMIFS(Orders!$V:$V,Orders!$T:$T,Orders!T2545)&gt;10,ROUND(Orders!W2545*1.15,2),SUMIFS(Orders!$V:$V,Orders!$T:$T,Orders!T2545)&lt;=10,"Endirim Yoxdur")</f>
        <v>Endirim Yoxdur</v>
      </c>
    </row>
    <row r="2546" spans="3:5" x14ac:dyDescent="0.25">
      <c r="C2546" s="26" t="str">
        <f>IF(Orders!U2546&gt;500,"Yüksək Satış","Aşağı Satış")</f>
        <v>Aşağı Satış</v>
      </c>
      <c r="D2546" s="26" t="str">
        <f>IF(Orders!U2546&gt;500,IF(Orders!E2546="First Class",IF(Orders!W2546=0,"VIP","Special"),"Formal"),"Normal")</f>
        <v>Normal</v>
      </c>
      <c r="E2546" s="26" t="str" cm="1">
        <f t="array" ref="E2546">_xlfn.IFS(Orders!W2546=0,"Endirim Yoxdur",SUMIFS(Orders!$V:$V,Orders!$T:$T,Orders!T2546)&gt;10,ROUND(Orders!W2546*1.15,2),SUMIFS(Orders!$V:$V,Orders!$T:$T,Orders!T2546)&lt;=10,"Endirim Yoxdur")</f>
        <v>Endirim Yoxdur</v>
      </c>
    </row>
    <row r="2547" spans="3:5" x14ac:dyDescent="0.25">
      <c r="C2547" s="26" t="str">
        <f>IF(Orders!U2547&gt;500,"Yüksək Satış","Aşağı Satış")</f>
        <v>Aşağı Satış</v>
      </c>
      <c r="D2547" s="26" t="str">
        <f>IF(Orders!U2547&gt;500,IF(Orders!E2547="First Class",IF(Orders!W2547=0,"VIP","Special"),"Formal"),"Normal")</f>
        <v>Normal</v>
      </c>
      <c r="E2547" s="26" cm="1">
        <f t="array" ref="E2547">_xlfn.IFS(Orders!W2547=0,"Endirim Yoxdur",SUMIFS(Orders!$V:$V,Orders!$T:$T,Orders!T2547)&gt;10,ROUND(Orders!W2547*1.15,2),SUMIFS(Orders!$V:$V,Orders!$T:$T,Orders!T2547)&lt;=10,"Endirim Yoxdur")</f>
        <v>0.23</v>
      </c>
    </row>
    <row r="2548" spans="3:5" x14ac:dyDescent="0.25">
      <c r="C2548" s="26" t="str">
        <f>IF(Orders!U2548&gt;500,"Yüksək Satış","Aşağı Satış")</f>
        <v>Aşağı Satış</v>
      </c>
      <c r="D2548" s="26" t="str">
        <f>IF(Orders!U2548&gt;500,IF(Orders!E2548="First Class",IF(Orders!W2548=0,"VIP","Special"),"Formal"),"Normal")</f>
        <v>Normal</v>
      </c>
      <c r="E2548" s="26" cm="1">
        <f t="array" ref="E2548">_xlfn.IFS(Orders!W2548=0,"Endirim Yoxdur",SUMIFS(Orders!$V:$V,Orders!$T:$T,Orders!T2548)&gt;10,ROUND(Orders!W2548*1.15,2),SUMIFS(Orders!$V:$V,Orders!$T:$T,Orders!T2548)&lt;=10,"Endirim Yoxdur")</f>
        <v>0.81</v>
      </c>
    </row>
    <row r="2549" spans="3:5" x14ac:dyDescent="0.25">
      <c r="C2549" s="26" t="str">
        <f>IF(Orders!U2549&gt;500,"Yüksək Satış","Aşağı Satış")</f>
        <v>Aşağı Satış</v>
      </c>
      <c r="D2549" s="26" t="str">
        <f>IF(Orders!U2549&gt;500,IF(Orders!E2549="First Class",IF(Orders!W2549=0,"VIP","Special"),"Formal"),"Normal")</f>
        <v>Normal</v>
      </c>
      <c r="E2549" s="26" cm="1">
        <f t="array" ref="E2549">_xlfn.IFS(Orders!W2549=0,"Endirim Yoxdur",SUMIFS(Orders!$V:$V,Orders!$T:$T,Orders!T2549)&gt;10,ROUND(Orders!W2549*1.15,2),SUMIFS(Orders!$V:$V,Orders!$T:$T,Orders!T2549)&lt;=10,"Endirim Yoxdur")</f>
        <v>0.81</v>
      </c>
    </row>
    <row r="2550" spans="3:5" x14ac:dyDescent="0.25">
      <c r="C2550" s="26" t="str">
        <f>IF(Orders!U2550&gt;500,"Yüksək Satış","Aşağı Satış")</f>
        <v>Aşağı Satış</v>
      </c>
      <c r="D2550" s="26" t="str">
        <f>IF(Orders!U2550&gt;500,IF(Orders!E2550="First Class",IF(Orders!W2550=0,"VIP","Special"),"Formal"),"Normal")</f>
        <v>Normal</v>
      </c>
      <c r="E2550" s="26" cm="1">
        <f t="array" ref="E2550">_xlfn.IFS(Orders!W2550=0,"Endirim Yoxdur",SUMIFS(Orders!$V:$V,Orders!$T:$T,Orders!T2550)&gt;10,ROUND(Orders!W2550*1.15,2),SUMIFS(Orders!$V:$V,Orders!$T:$T,Orders!T2550)&lt;=10,"Endirim Yoxdur")</f>
        <v>0.23</v>
      </c>
    </row>
    <row r="2551" spans="3:5" x14ac:dyDescent="0.25">
      <c r="C2551" s="26" t="str">
        <f>IF(Orders!U2551&gt;500,"Yüksək Satış","Aşağı Satış")</f>
        <v>Aşağı Satış</v>
      </c>
      <c r="D2551" s="26" t="str">
        <f>IF(Orders!U2551&gt;500,IF(Orders!E2551="First Class",IF(Orders!W2551=0,"VIP","Special"),"Formal"),"Normal")</f>
        <v>Normal</v>
      </c>
      <c r="E2551" s="26" cm="1">
        <f t="array" ref="E2551">_xlfn.IFS(Orders!W2551=0,"Endirim Yoxdur",SUMIFS(Orders!$V:$V,Orders!$T:$T,Orders!T2551)&gt;10,ROUND(Orders!W2551*1.15,2),SUMIFS(Orders!$V:$V,Orders!$T:$T,Orders!T2551)&lt;=10,"Endirim Yoxdur")</f>
        <v>0.23</v>
      </c>
    </row>
    <row r="2552" spans="3:5" x14ac:dyDescent="0.25">
      <c r="C2552" s="26" t="str">
        <f>IF(Orders!U2552&gt;500,"Yüksək Satış","Aşağı Satış")</f>
        <v>Aşağı Satış</v>
      </c>
      <c r="D2552" s="26" t="str">
        <f>IF(Orders!U2552&gt;500,IF(Orders!E2552="First Class",IF(Orders!W2552=0,"VIP","Special"),"Formal"),"Normal")</f>
        <v>Normal</v>
      </c>
      <c r="E2552" s="26" cm="1">
        <f t="array" ref="E2552">_xlfn.IFS(Orders!W2552=0,"Endirim Yoxdur",SUMIFS(Orders!$V:$V,Orders!$T:$T,Orders!T2552)&gt;10,ROUND(Orders!W2552*1.15,2),SUMIFS(Orders!$V:$V,Orders!$T:$T,Orders!T2552)&lt;=10,"Endirim Yoxdur")</f>
        <v>0.23</v>
      </c>
    </row>
    <row r="2553" spans="3:5" x14ac:dyDescent="0.25">
      <c r="C2553" s="26" t="str">
        <f>IF(Orders!U2553&gt;500,"Yüksək Satış","Aşağı Satış")</f>
        <v>Yüksək Satış</v>
      </c>
      <c r="D2553" s="26" t="str">
        <f>IF(Orders!U2553&gt;500,IF(Orders!E2553="First Class",IF(Orders!W2553=0,"VIP","Special"),"Formal"),"Normal")</f>
        <v>Formal</v>
      </c>
      <c r="E2553" s="26" t="str" cm="1">
        <f t="array" ref="E2553">_xlfn.IFS(Orders!W2553=0,"Endirim Yoxdur",SUMIFS(Orders!$V:$V,Orders!$T:$T,Orders!T2553)&gt;10,ROUND(Orders!W2553*1.15,2),SUMIFS(Orders!$V:$V,Orders!$T:$T,Orders!T2553)&lt;=10,"Endirim Yoxdur")</f>
        <v>Endirim Yoxdur</v>
      </c>
    </row>
    <row r="2554" spans="3:5" x14ac:dyDescent="0.25">
      <c r="C2554" s="26" t="str">
        <f>IF(Orders!U2554&gt;500,"Yüksək Satış","Aşağı Satış")</f>
        <v>Aşağı Satış</v>
      </c>
      <c r="D2554" s="26" t="str">
        <f>IF(Orders!U2554&gt;500,IF(Orders!E2554="First Class",IF(Orders!W2554=0,"VIP","Special"),"Formal"),"Normal")</f>
        <v>Normal</v>
      </c>
      <c r="E2554" s="26" t="str" cm="1">
        <f t="array" ref="E2554">_xlfn.IFS(Orders!W2554=0,"Endirim Yoxdur",SUMIFS(Orders!$V:$V,Orders!$T:$T,Orders!T2554)&gt;10,ROUND(Orders!W2554*1.15,2),SUMIFS(Orders!$V:$V,Orders!$T:$T,Orders!T2554)&lt;=10,"Endirim Yoxdur")</f>
        <v>Endirim Yoxdur</v>
      </c>
    </row>
    <row r="2555" spans="3:5" x14ac:dyDescent="0.25">
      <c r="C2555" s="26" t="str">
        <f>IF(Orders!U2555&gt;500,"Yüksək Satış","Aşağı Satış")</f>
        <v>Aşağı Satış</v>
      </c>
      <c r="D2555" s="26" t="str">
        <f>IF(Orders!U2555&gt;500,IF(Orders!E2555="First Class",IF(Orders!W2555=0,"VIP","Special"),"Formal"),"Normal")</f>
        <v>Normal</v>
      </c>
      <c r="E2555" s="26" cm="1">
        <f t="array" ref="E2555">_xlfn.IFS(Orders!W2555=0,"Endirim Yoxdur",SUMIFS(Orders!$V:$V,Orders!$T:$T,Orders!T2555)&gt;10,ROUND(Orders!W2555*1.15,2),SUMIFS(Orders!$V:$V,Orders!$T:$T,Orders!T2555)&lt;=10,"Endirim Yoxdur")</f>
        <v>0.23</v>
      </c>
    </row>
    <row r="2556" spans="3:5" x14ac:dyDescent="0.25">
      <c r="C2556" s="26" t="str">
        <f>IF(Orders!U2556&gt;500,"Yüksək Satış","Aşağı Satış")</f>
        <v>Aşağı Satış</v>
      </c>
      <c r="D2556" s="26" t="str">
        <f>IF(Orders!U2556&gt;500,IF(Orders!E2556="First Class",IF(Orders!W2556=0,"VIP","Special"),"Formal"),"Normal")</f>
        <v>Normal</v>
      </c>
      <c r="E2556" s="26" cm="1">
        <f t="array" ref="E2556">_xlfn.IFS(Orders!W2556=0,"Endirim Yoxdur",SUMIFS(Orders!$V:$V,Orders!$T:$T,Orders!T2556)&gt;10,ROUND(Orders!W2556*1.15,2),SUMIFS(Orders!$V:$V,Orders!$T:$T,Orders!T2556)&lt;=10,"Endirim Yoxdur")</f>
        <v>0.23</v>
      </c>
    </row>
    <row r="2557" spans="3:5" x14ac:dyDescent="0.25">
      <c r="C2557" s="26" t="str">
        <f>IF(Orders!U2557&gt;500,"Yüksək Satış","Aşağı Satış")</f>
        <v>Aşağı Satış</v>
      </c>
      <c r="D2557" s="26" t="str">
        <f>IF(Orders!U2557&gt;500,IF(Orders!E2557="First Class",IF(Orders!W2557=0,"VIP","Special"),"Formal"),"Normal")</f>
        <v>Normal</v>
      </c>
      <c r="E2557" s="26" cm="1">
        <f t="array" ref="E2557">_xlfn.IFS(Orders!W2557=0,"Endirim Yoxdur",SUMIFS(Orders!$V:$V,Orders!$T:$T,Orders!T2557)&gt;10,ROUND(Orders!W2557*1.15,2),SUMIFS(Orders!$V:$V,Orders!$T:$T,Orders!T2557)&lt;=10,"Endirim Yoxdur")</f>
        <v>0.92</v>
      </c>
    </row>
    <row r="2558" spans="3:5" x14ac:dyDescent="0.25">
      <c r="C2558" s="26" t="str">
        <f>IF(Orders!U2558&gt;500,"Yüksək Satış","Aşağı Satış")</f>
        <v>Aşağı Satış</v>
      </c>
      <c r="D2558" s="26" t="str">
        <f>IF(Orders!U2558&gt;500,IF(Orders!E2558="First Class",IF(Orders!W2558=0,"VIP","Special"),"Formal"),"Normal")</f>
        <v>Normal</v>
      </c>
      <c r="E2558" s="26" t="str" cm="1">
        <f t="array" ref="E2558">_xlfn.IFS(Orders!W2558=0,"Endirim Yoxdur",SUMIFS(Orders!$V:$V,Orders!$T:$T,Orders!T2558)&gt;10,ROUND(Orders!W2558*1.15,2),SUMIFS(Orders!$V:$V,Orders!$T:$T,Orders!T2558)&lt;=10,"Endirim Yoxdur")</f>
        <v>Endirim Yoxdur</v>
      </c>
    </row>
    <row r="2559" spans="3:5" x14ac:dyDescent="0.25">
      <c r="C2559" s="26" t="str">
        <f>IF(Orders!U2559&gt;500,"Yüksək Satış","Aşağı Satış")</f>
        <v>Aşağı Satış</v>
      </c>
      <c r="D2559" s="26" t="str">
        <f>IF(Orders!U2559&gt;500,IF(Orders!E2559="First Class",IF(Orders!W2559=0,"VIP","Special"),"Formal"),"Normal")</f>
        <v>Normal</v>
      </c>
      <c r="E2559" s="26" cm="1">
        <f t="array" ref="E2559">_xlfn.IFS(Orders!W2559=0,"Endirim Yoxdur",SUMIFS(Orders!$V:$V,Orders!$T:$T,Orders!T2559)&gt;10,ROUND(Orders!W2559*1.15,2),SUMIFS(Orders!$V:$V,Orders!$T:$T,Orders!T2559)&lt;=10,"Endirim Yoxdur")</f>
        <v>0.23</v>
      </c>
    </row>
    <row r="2560" spans="3:5" x14ac:dyDescent="0.25">
      <c r="C2560" s="26" t="str">
        <f>IF(Orders!U2560&gt;500,"Yüksək Satış","Aşağı Satış")</f>
        <v>Aşağı Satış</v>
      </c>
      <c r="D2560" s="26" t="str">
        <f>IF(Orders!U2560&gt;500,IF(Orders!E2560="First Class",IF(Orders!W2560=0,"VIP","Special"),"Formal"),"Normal")</f>
        <v>Normal</v>
      </c>
      <c r="E2560" s="26" t="str" cm="1">
        <f t="array" ref="E2560">_xlfn.IFS(Orders!W2560=0,"Endirim Yoxdur",SUMIFS(Orders!$V:$V,Orders!$T:$T,Orders!T2560)&gt;10,ROUND(Orders!W2560*1.15,2),SUMIFS(Orders!$V:$V,Orders!$T:$T,Orders!T2560)&lt;=10,"Endirim Yoxdur")</f>
        <v>Endirim Yoxdur</v>
      </c>
    </row>
    <row r="2561" spans="3:5" x14ac:dyDescent="0.25">
      <c r="C2561" s="26" t="str">
        <f>IF(Orders!U2561&gt;500,"Yüksək Satış","Aşağı Satış")</f>
        <v>Aşağı Satış</v>
      </c>
      <c r="D2561" s="26" t="str">
        <f>IF(Orders!U2561&gt;500,IF(Orders!E2561="First Class",IF(Orders!W2561=0,"VIP","Special"),"Formal"),"Normal")</f>
        <v>Normal</v>
      </c>
      <c r="E2561" s="26" t="str" cm="1">
        <f t="array" ref="E2561">_xlfn.IFS(Orders!W2561=0,"Endirim Yoxdur",SUMIFS(Orders!$V:$V,Orders!$T:$T,Orders!T2561)&gt;10,ROUND(Orders!W2561*1.15,2),SUMIFS(Orders!$V:$V,Orders!$T:$T,Orders!T2561)&lt;=10,"Endirim Yoxdur")</f>
        <v>Endirim Yoxdur</v>
      </c>
    </row>
    <row r="2562" spans="3:5" x14ac:dyDescent="0.25">
      <c r="C2562" s="26" t="str">
        <f>IF(Orders!U2562&gt;500,"Yüksək Satış","Aşağı Satış")</f>
        <v>Aşağı Satış</v>
      </c>
      <c r="D2562" s="26" t="str">
        <f>IF(Orders!U2562&gt;500,IF(Orders!E2562="First Class",IF(Orders!W2562=0,"VIP","Special"),"Formal"),"Normal")</f>
        <v>Normal</v>
      </c>
      <c r="E2562" s="26" cm="1">
        <f t="array" ref="E2562">_xlfn.IFS(Orders!W2562=0,"Endirim Yoxdur",SUMIFS(Orders!$V:$V,Orders!$T:$T,Orders!T2562)&gt;10,ROUND(Orders!W2562*1.15,2),SUMIFS(Orders!$V:$V,Orders!$T:$T,Orders!T2562)&lt;=10,"Endirim Yoxdur")</f>
        <v>0.23</v>
      </c>
    </row>
    <row r="2563" spans="3:5" x14ac:dyDescent="0.25">
      <c r="C2563" s="26" t="str">
        <f>IF(Orders!U2563&gt;500,"Yüksək Satış","Aşağı Satış")</f>
        <v>Aşağı Satış</v>
      </c>
      <c r="D2563" s="26" t="str">
        <f>IF(Orders!U2563&gt;500,IF(Orders!E2563="First Class",IF(Orders!W2563=0,"VIP","Special"),"Formal"),"Normal")</f>
        <v>Normal</v>
      </c>
      <c r="E2563" s="26" cm="1">
        <f t="array" ref="E2563">_xlfn.IFS(Orders!W2563=0,"Endirim Yoxdur",SUMIFS(Orders!$V:$V,Orders!$T:$T,Orders!T2563)&gt;10,ROUND(Orders!W2563*1.15,2),SUMIFS(Orders!$V:$V,Orders!$T:$T,Orders!T2563)&lt;=10,"Endirim Yoxdur")</f>
        <v>0.81</v>
      </c>
    </row>
    <row r="2564" spans="3:5" x14ac:dyDescent="0.25">
      <c r="C2564" s="26" t="str">
        <f>IF(Orders!U2564&gt;500,"Yüksək Satış","Aşağı Satış")</f>
        <v>Aşağı Satış</v>
      </c>
      <c r="D2564" s="26" t="str">
        <f>IF(Orders!U2564&gt;500,IF(Orders!E2564="First Class",IF(Orders!W2564=0,"VIP","Special"),"Formal"),"Normal")</f>
        <v>Normal</v>
      </c>
      <c r="E2564" s="26" cm="1">
        <f t="array" ref="E2564">_xlfn.IFS(Orders!W2564=0,"Endirim Yoxdur",SUMIFS(Orders!$V:$V,Orders!$T:$T,Orders!T2564)&gt;10,ROUND(Orders!W2564*1.15,2),SUMIFS(Orders!$V:$V,Orders!$T:$T,Orders!T2564)&lt;=10,"Endirim Yoxdur")</f>
        <v>0.92</v>
      </c>
    </row>
    <row r="2565" spans="3:5" x14ac:dyDescent="0.25">
      <c r="C2565" s="26" t="str">
        <f>IF(Orders!U2565&gt;500,"Yüksək Satış","Aşağı Satış")</f>
        <v>Aşağı Satış</v>
      </c>
      <c r="D2565" s="26" t="str">
        <f>IF(Orders!U2565&gt;500,IF(Orders!E2565="First Class",IF(Orders!W2565=0,"VIP","Special"),"Formal"),"Normal")</f>
        <v>Normal</v>
      </c>
      <c r="E2565" s="26" cm="1">
        <f t="array" ref="E2565">_xlfn.IFS(Orders!W2565=0,"Endirim Yoxdur",SUMIFS(Orders!$V:$V,Orders!$T:$T,Orders!T2565)&gt;10,ROUND(Orders!W2565*1.15,2),SUMIFS(Orders!$V:$V,Orders!$T:$T,Orders!T2565)&lt;=10,"Endirim Yoxdur")</f>
        <v>0.81</v>
      </c>
    </row>
    <row r="2566" spans="3:5" x14ac:dyDescent="0.25">
      <c r="C2566" s="26" t="str">
        <f>IF(Orders!U2566&gt;500,"Yüksək Satış","Aşağı Satış")</f>
        <v>Aşağı Satış</v>
      </c>
      <c r="D2566" s="26" t="str">
        <f>IF(Orders!U2566&gt;500,IF(Orders!E2566="First Class",IF(Orders!W2566=0,"VIP","Special"),"Formal"),"Normal")</f>
        <v>Normal</v>
      </c>
      <c r="E2566" s="26" cm="1">
        <f t="array" ref="E2566">_xlfn.IFS(Orders!W2566=0,"Endirim Yoxdur",SUMIFS(Orders!$V:$V,Orders!$T:$T,Orders!T2566)&gt;10,ROUND(Orders!W2566*1.15,2),SUMIFS(Orders!$V:$V,Orders!$T:$T,Orders!T2566)&lt;=10,"Endirim Yoxdur")</f>
        <v>0.23</v>
      </c>
    </row>
    <row r="2567" spans="3:5" x14ac:dyDescent="0.25">
      <c r="C2567" s="26" t="str">
        <f>IF(Orders!U2567&gt;500,"Yüksək Satış","Aşağı Satış")</f>
        <v>Aşağı Satış</v>
      </c>
      <c r="D2567" s="26" t="str">
        <f>IF(Orders!U2567&gt;500,IF(Orders!E2567="First Class",IF(Orders!W2567=0,"VIP","Special"),"Formal"),"Normal")</f>
        <v>Normal</v>
      </c>
      <c r="E2567" s="26" t="str" cm="1">
        <f t="array" ref="E2567">_xlfn.IFS(Orders!W2567=0,"Endirim Yoxdur",SUMIFS(Orders!$V:$V,Orders!$T:$T,Orders!T2567)&gt;10,ROUND(Orders!W2567*1.15,2),SUMIFS(Orders!$V:$V,Orders!$T:$T,Orders!T2567)&lt;=10,"Endirim Yoxdur")</f>
        <v>Endirim Yoxdur</v>
      </c>
    </row>
    <row r="2568" spans="3:5" x14ac:dyDescent="0.25">
      <c r="C2568" s="26" t="str">
        <f>IF(Orders!U2568&gt;500,"Yüksək Satış","Aşağı Satış")</f>
        <v>Aşağı Satış</v>
      </c>
      <c r="D2568" s="26" t="str">
        <f>IF(Orders!U2568&gt;500,IF(Orders!E2568="First Class",IF(Orders!W2568=0,"VIP","Special"),"Formal"),"Normal")</f>
        <v>Normal</v>
      </c>
      <c r="E2568" s="26" t="str" cm="1">
        <f t="array" ref="E2568">_xlfn.IFS(Orders!W2568=0,"Endirim Yoxdur",SUMIFS(Orders!$V:$V,Orders!$T:$T,Orders!T2568)&gt;10,ROUND(Orders!W2568*1.15,2),SUMIFS(Orders!$V:$V,Orders!$T:$T,Orders!T2568)&lt;=10,"Endirim Yoxdur")</f>
        <v>Endirim Yoxdur</v>
      </c>
    </row>
    <row r="2569" spans="3:5" x14ac:dyDescent="0.25">
      <c r="C2569" s="26" t="str">
        <f>IF(Orders!U2569&gt;500,"Yüksək Satış","Aşağı Satış")</f>
        <v>Yüksək Satış</v>
      </c>
      <c r="D2569" s="26" t="str">
        <f>IF(Orders!U2569&gt;500,IF(Orders!E2569="First Class",IF(Orders!W2569=0,"VIP","Special"),"Formal"),"Normal")</f>
        <v>Formal</v>
      </c>
      <c r="E2569" s="26" cm="1">
        <f t="array" ref="E2569">_xlfn.IFS(Orders!W2569=0,"Endirim Yoxdur",SUMIFS(Orders!$V:$V,Orders!$T:$T,Orders!T2569)&gt;10,ROUND(Orders!W2569*1.15,2),SUMIFS(Orders!$V:$V,Orders!$T:$T,Orders!T2569)&lt;=10,"Endirim Yoxdur")</f>
        <v>0.23</v>
      </c>
    </row>
    <row r="2570" spans="3:5" x14ac:dyDescent="0.25">
      <c r="C2570" s="26" t="str">
        <f>IF(Orders!U2570&gt;500,"Yüksək Satış","Aşağı Satış")</f>
        <v>Yüksək Satış</v>
      </c>
      <c r="D2570" s="26" t="str">
        <f>IF(Orders!U2570&gt;500,IF(Orders!E2570="First Class",IF(Orders!W2570=0,"VIP","Special"),"Formal"),"Normal")</f>
        <v>Formal</v>
      </c>
      <c r="E2570" s="26" cm="1">
        <f t="array" ref="E2570">_xlfn.IFS(Orders!W2570=0,"Endirim Yoxdur",SUMIFS(Orders!$V:$V,Orders!$T:$T,Orders!T2570)&gt;10,ROUND(Orders!W2570*1.15,2),SUMIFS(Orders!$V:$V,Orders!$T:$T,Orders!T2570)&lt;=10,"Endirim Yoxdur")</f>
        <v>0.23</v>
      </c>
    </row>
    <row r="2571" spans="3:5" x14ac:dyDescent="0.25">
      <c r="C2571" s="26" t="str">
        <f>IF(Orders!U2571&gt;500,"Yüksək Satış","Aşağı Satış")</f>
        <v>Aşağı Satış</v>
      </c>
      <c r="D2571" s="26" t="str">
        <f>IF(Orders!U2571&gt;500,IF(Orders!E2571="First Class",IF(Orders!W2571=0,"VIP","Special"),"Formal"),"Normal")</f>
        <v>Normal</v>
      </c>
      <c r="E2571" s="26" t="str" cm="1">
        <f t="array" ref="E2571">_xlfn.IFS(Orders!W2571=0,"Endirim Yoxdur",SUMIFS(Orders!$V:$V,Orders!$T:$T,Orders!T2571)&gt;10,ROUND(Orders!W2571*1.15,2),SUMIFS(Orders!$V:$V,Orders!$T:$T,Orders!T2571)&lt;=10,"Endirim Yoxdur")</f>
        <v>Endirim Yoxdur</v>
      </c>
    </row>
    <row r="2572" spans="3:5" x14ac:dyDescent="0.25">
      <c r="C2572" s="26" t="str">
        <f>IF(Orders!U2572&gt;500,"Yüksək Satış","Aşağı Satış")</f>
        <v>Yüksək Satış</v>
      </c>
      <c r="D2572" s="26" t="str">
        <f>IF(Orders!U2572&gt;500,IF(Orders!E2572="First Class",IF(Orders!W2572=0,"VIP","Special"),"Formal"),"Normal")</f>
        <v>Formal</v>
      </c>
      <c r="E2572" s="26" cm="1">
        <f t="array" ref="E2572">_xlfn.IFS(Orders!W2572=0,"Endirim Yoxdur",SUMIFS(Orders!$V:$V,Orders!$T:$T,Orders!T2572)&gt;10,ROUND(Orders!W2572*1.15,2),SUMIFS(Orders!$V:$V,Orders!$T:$T,Orders!T2572)&lt;=10,"Endirim Yoxdur")</f>
        <v>0.12</v>
      </c>
    </row>
    <row r="2573" spans="3:5" x14ac:dyDescent="0.25">
      <c r="C2573" s="26" t="str">
        <f>IF(Orders!U2573&gt;500,"Yüksək Satış","Aşağı Satış")</f>
        <v>Aşağı Satış</v>
      </c>
      <c r="D2573" s="26" t="str">
        <f>IF(Orders!U2573&gt;500,IF(Orders!E2573="First Class",IF(Orders!W2573=0,"VIP","Special"),"Formal"),"Normal")</f>
        <v>Normal</v>
      </c>
      <c r="E2573" s="26" cm="1">
        <f t="array" ref="E2573">_xlfn.IFS(Orders!W2573=0,"Endirim Yoxdur",SUMIFS(Orders!$V:$V,Orders!$T:$T,Orders!T2573)&gt;10,ROUND(Orders!W2573*1.15,2),SUMIFS(Orders!$V:$V,Orders!$T:$T,Orders!T2573)&lt;=10,"Endirim Yoxdur")</f>
        <v>0.23</v>
      </c>
    </row>
    <row r="2574" spans="3:5" x14ac:dyDescent="0.25">
      <c r="C2574" s="26" t="str">
        <f>IF(Orders!U2574&gt;500,"Yüksək Satış","Aşağı Satış")</f>
        <v>Aşağı Satış</v>
      </c>
      <c r="D2574" s="26" t="str">
        <f>IF(Orders!U2574&gt;500,IF(Orders!E2574="First Class",IF(Orders!W2574=0,"VIP","Special"),"Formal"),"Normal")</f>
        <v>Normal</v>
      </c>
      <c r="E2574" s="26" cm="1">
        <f t="array" ref="E2574">_xlfn.IFS(Orders!W2574=0,"Endirim Yoxdur",SUMIFS(Orders!$V:$V,Orders!$T:$T,Orders!T2574)&gt;10,ROUND(Orders!W2574*1.15,2),SUMIFS(Orders!$V:$V,Orders!$T:$T,Orders!T2574)&lt;=10,"Endirim Yoxdur")</f>
        <v>0.81</v>
      </c>
    </row>
    <row r="2575" spans="3:5" x14ac:dyDescent="0.25">
      <c r="C2575" s="26" t="str">
        <f>IF(Orders!U2575&gt;500,"Yüksək Satış","Aşağı Satış")</f>
        <v>Aşağı Satış</v>
      </c>
      <c r="D2575" s="26" t="str">
        <f>IF(Orders!U2575&gt;500,IF(Orders!E2575="First Class",IF(Orders!W2575=0,"VIP","Special"),"Formal"),"Normal")</f>
        <v>Normal</v>
      </c>
      <c r="E2575" s="26" t="str" cm="1">
        <f t="array" ref="E2575">_xlfn.IFS(Orders!W2575=0,"Endirim Yoxdur",SUMIFS(Orders!$V:$V,Orders!$T:$T,Orders!T2575)&gt;10,ROUND(Orders!W2575*1.15,2),SUMIFS(Orders!$V:$V,Orders!$T:$T,Orders!T2575)&lt;=10,"Endirim Yoxdur")</f>
        <v>Endirim Yoxdur</v>
      </c>
    </row>
    <row r="2576" spans="3:5" x14ac:dyDescent="0.25">
      <c r="C2576" s="26" t="str">
        <f>IF(Orders!U2576&gt;500,"Yüksək Satış","Aşağı Satış")</f>
        <v>Aşağı Satış</v>
      </c>
      <c r="D2576" s="26" t="str">
        <f>IF(Orders!U2576&gt;500,IF(Orders!E2576="First Class",IF(Orders!W2576=0,"VIP","Special"),"Formal"),"Normal")</f>
        <v>Normal</v>
      </c>
      <c r="E2576" s="26" t="str" cm="1">
        <f t="array" ref="E2576">_xlfn.IFS(Orders!W2576=0,"Endirim Yoxdur",SUMIFS(Orders!$V:$V,Orders!$T:$T,Orders!T2576)&gt;10,ROUND(Orders!W2576*1.15,2),SUMIFS(Orders!$V:$V,Orders!$T:$T,Orders!T2576)&lt;=10,"Endirim Yoxdur")</f>
        <v>Endirim Yoxdur</v>
      </c>
    </row>
    <row r="2577" spans="3:5" x14ac:dyDescent="0.25">
      <c r="C2577" s="26" t="str">
        <f>IF(Orders!U2577&gt;500,"Yüksək Satış","Aşağı Satış")</f>
        <v>Yüksək Satış</v>
      </c>
      <c r="D2577" s="26" t="str">
        <f>IF(Orders!U2577&gt;500,IF(Orders!E2577="First Class",IF(Orders!W2577=0,"VIP","Special"),"Formal"),"Normal")</f>
        <v>Formal</v>
      </c>
      <c r="E2577" s="26" cm="1">
        <f t="array" ref="E2577">_xlfn.IFS(Orders!W2577=0,"Endirim Yoxdur",SUMIFS(Orders!$V:$V,Orders!$T:$T,Orders!T2577)&gt;10,ROUND(Orders!W2577*1.15,2),SUMIFS(Orders!$V:$V,Orders!$T:$T,Orders!T2577)&lt;=10,"Endirim Yoxdur")</f>
        <v>0.35</v>
      </c>
    </row>
    <row r="2578" spans="3:5" x14ac:dyDescent="0.25">
      <c r="C2578" s="26" t="str">
        <f>IF(Orders!U2578&gt;500,"Yüksək Satış","Aşağı Satış")</f>
        <v>Aşağı Satış</v>
      </c>
      <c r="D2578" s="26" t="str">
        <f>IF(Orders!U2578&gt;500,IF(Orders!E2578="First Class",IF(Orders!W2578=0,"VIP","Special"),"Formal"),"Normal")</f>
        <v>Normal</v>
      </c>
      <c r="E2578" s="26" cm="1">
        <f t="array" ref="E2578">_xlfn.IFS(Orders!W2578=0,"Endirim Yoxdur",SUMIFS(Orders!$V:$V,Orders!$T:$T,Orders!T2578)&gt;10,ROUND(Orders!W2578*1.15,2),SUMIFS(Orders!$V:$V,Orders!$T:$T,Orders!T2578)&lt;=10,"Endirim Yoxdur")</f>
        <v>0.92</v>
      </c>
    </row>
    <row r="2579" spans="3:5" x14ac:dyDescent="0.25">
      <c r="C2579" s="26" t="str">
        <f>IF(Orders!U2579&gt;500,"Yüksək Satış","Aşağı Satış")</f>
        <v>Aşağı Satış</v>
      </c>
      <c r="D2579" s="26" t="str">
        <f>IF(Orders!U2579&gt;500,IF(Orders!E2579="First Class",IF(Orders!W2579=0,"VIP","Special"),"Formal"),"Normal")</f>
        <v>Normal</v>
      </c>
      <c r="E2579" s="26" t="str" cm="1">
        <f t="array" ref="E2579">_xlfn.IFS(Orders!W2579=0,"Endirim Yoxdur",SUMIFS(Orders!$V:$V,Orders!$T:$T,Orders!T2579)&gt;10,ROUND(Orders!W2579*1.15,2),SUMIFS(Orders!$V:$V,Orders!$T:$T,Orders!T2579)&lt;=10,"Endirim Yoxdur")</f>
        <v>Endirim Yoxdur</v>
      </c>
    </row>
    <row r="2580" spans="3:5" x14ac:dyDescent="0.25">
      <c r="C2580" s="26" t="str">
        <f>IF(Orders!U2580&gt;500,"Yüksək Satış","Aşağı Satış")</f>
        <v>Yüksək Satış</v>
      </c>
      <c r="D2580" s="26" t="str">
        <f>IF(Orders!U2580&gt;500,IF(Orders!E2580="First Class",IF(Orders!W2580=0,"VIP","Special"),"Formal"),"Normal")</f>
        <v>Formal</v>
      </c>
      <c r="E2580" s="26" cm="1">
        <f t="array" ref="E2580">_xlfn.IFS(Orders!W2580=0,"Endirim Yoxdur",SUMIFS(Orders!$V:$V,Orders!$T:$T,Orders!T2580)&gt;10,ROUND(Orders!W2580*1.15,2),SUMIFS(Orders!$V:$V,Orders!$T:$T,Orders!T2580)&lt;=10,"Endirim Yoxdur")</f>
        <v>0.23</v>
      </c>
    </row>
    <row r="2581" spans="3:5" x14ac:dyDescent="0.25">
      <c r="C2581" s="26" t="str">
        <f>IF(Orders!U2581&gt;500,"Yüksək Satış","Aşağı Satış")</f>
        <v>Aşağı Satış</v>
      </c>
      <c r="D2581" s="26" t="str">
        <f>IF(Orders!U2581&gt;500,IF(Orders!E2581="First Class",IF(Orders!W2581=0,"VIP","Special"),"Formal"),"Normal")</f>
        <v>Normal</v>
      </c>
      <c r="E2581" s="26" t="str" cm="1">
        <f t="array" ref="E2581">_xlfn.IFS(Orders!W2581=0,"Endirim Yoxdur",SUMIFS(Orders!$V:$V,Orders!$T:$T,Orders!T2581)&gt;10,ROUND(Orders!W2581*1.15,2),SUMIFS(Orders!$V:$V,Orders!$T:$T,Orders!T2581)&lt;=10,"Endirim Yoxdur")</f>
        <v>Endirim Yoxdur</v>
      </c>
    </row>
    <row r="2582" spans="3:5" x14ac:dyDescent="0.25">
      <c r="C2582" s="26" t="str">
        <f>IF(Orders!U2582&gt;500,"Yüksək Satış","Aşağı Satış")</f>
        <v>Aşağı Satış</v>
      </c>
      <c r="D2582" s="26" t="str">
        <f>IF(Orders!U2582&gt;500,IF(Orders!E2582="First Class",IF(Orders!W2582=0,"VIP","Special"),"Formal"),"Normal")</f>
        <v>Normal</v>
      </c>
      <c r="E2582" s="26" t="str" cm="1">
        <f t="array" ref="E2582">_xlfn.IFS(Orders!W2582=0,"Endirim Yoxdur",SUMIFS(Orders!$V:$V,Orders!$T:$T,Orders!T2582)&gt;10,ROUND(Orders!W2582*1.15,2),SUMIFS(Orders!$V:$V,Orders!$T:$T,Orders!T2582)&lt;=10,"Endirim Yoxdur")</f>
        <v>Endirim Yoxdur</v>
      </c>
    </row>
    <row r="2583" spans="3:5" x14ac:dyDescent="0.25">
      <c r="C2583" s="26" t="str">
        <f>IF(Orders!U2583&gt;500,"Yüksək Satış","Aşağı Satış")</f>
        <v>Aşağı Satış</v>
      </c>
      <c r="D2583" s="26" t="str">
        <f>IF(Orders!U2583&gt;500,IF(Orders!E2583="First Class",IF(Orders!W2583=0,"VIP","Special"),"Formal"),"Normal")</f>
        <v>Normal</v>
      </c>
      <c r="E2583" s="26" cm="1">
        <f t="array" ref="E2583">_xlfn.IFS(Orders!W2583=0,"Endirim Yoxdur",SUMIFS(Orders!$V:$V,Orders!$T:$T,Orders!T2583)&gt;10,ROUND(Orders!W2583*1.15,2),SUMIFS(Orders!$V:$V,Orders!$T:$T,Orders!T2583)&lt;=10,"Endirim Yoxdur")</f>
        <v>0.23</v>
      </c>
    </row>
    <row r="2584" spans="3:5" x14ac:dyDescent="0.25">
      <c r="C2584" s="26" t="str">
        <f>IF(Orders!U2584&gt;500,"Yüksək Satış","Aşağı Satış")</f>
        <v>Aşağı Satış</v>
      </c>
      <c r="D2584" s="26" t="str">
        <f>IF(Orders!U2584&gt;500,IF(Orders!E2584="First Class",IF(Orders!W2584=0,"VIP","Special"),"Formal"),"Normal")</f>
        <v>Normal</v>
      </c>
      <c r="E2584" s="26" t="str" cm="1">
        <f t="array" ref="E2584">_xlfn.IFS(Orders!W2584=0,"Endirim Yoxdur",SUMIFS(Orders!$V:$V,Orders!$T:$T,Orders!T2584)&gt;10,ROUND(Orders!W2584*1.15,2),SUMIFS(Orders!$V:$V,Orders!$T:$T,Orders!T2584)&lt;=10,"Endirim Yoxdur")</f>
        <v>Endirim Yoxdur</v>
      </c>
    </row>
    <row r="2585" spans="3:5" x14ac:dyDescent="0.25">
      <c r="C2585" s="26" t="str">
        <f>IF(Orders!U2585&gt;500,"Yüksək Satış","Aşağı Satış")</f>
        <v>Aşağı Satış</v>
      </c>
      <c r="D2585" s="26" t="str">
        <f>IF(Orders!U2585&gt;500,IF(Orders!E2585="First Class",IF(Orders!W2585=0,"VIP","Special"),"Formal"),"Normal")</f>
        <v>Normal</v>
      </c>
      <c r="E2585" s="26" cm="1">
        <f t="array" ref="E2585">_xlfn.IFS(Orders!W2585=0,"Endirim Yoxdur",SUMIFS(Orders!$V:$V,Orders!$T:$T,Orders!T2585)&gt;10,ROUND(Orders!W2585*1.15,2),SUMIFS(Orders!$V:$V,Orders!$T:$T,Orders!T2585)&lt;=10,"Endirim Yoxdur")</f>
        <v>0.23</v>
      </c>
    </row>
    <row r="2586" spans="3:5" x14ac:dyDescent="0.25">
      <c r="C2586" s="26" t="str">
        <f>IF(Orders!U2586&gt;500,"Yüksək Satış","Aşağı Satış")</f>
        <v>Aşağı Satış</v>
      </c>
      <c r="D2586" s="26" t="str">
        <f>IF(Orders!U2586&gt;500,IF(Orders!E2586="First Class",IF(Orders!W2586=0,"VIP","Special"),"Formal"),"Normal")</f>
        <v>Normal</v>
      </c>
      <c r="E2586" s="26" cm="1">
        <f t="array" ref="E2586">_xlfn.IFS(Orders!W2586=0,"Endirim Yoxdur",SUMIFS(Orders!$V:$V,Orders!$T:$T,Orders!T2586)&gt;10,ROUND(Orders!W2586*1.15,2),SUMIFS(Orders!$V:$V,Orders!$T:$T,Orders!T2586)&lt;=10,"Endirim Yoxdur")</f>
        <v>0.23</v>
      </c>
    </row>
    <row r="2587" spans="3:5" x14ac:dyDescent="0.25">
      <c r="C2587" s="26" t="str">
        <f>IF(Orders!U2587&gt;500,"Yüksək Satış","Aşağı Satış")</f>
        <v>Aşağı Satış</v>
      </c>
      <c r="D2587" s="26" t="str">
        <f>IF(Orders!U2587&gt;500,IF(Orders!E2587="First Class",IF(Orders!W2587=0,"VIP","Special"),"Formal"),"Normal")</f>
        <v>Normal</v>
      </c>
      <c r="E2587" s="26" cm="1">
        <f t="array" ref="E2587">_xlfn.IFS(Orders!W2587=0,"Endirim Yoxdur",SUMIFS(Orders!$V:$V,Orders!$T:$T,Orders!T2587)&gt;10,ROUND(Orders!W2587*1.15,2),SUMIFS(Orders!$V:$V,Orders!$T:$T,Orders!T2587)&lt;=10,"Endirim Yoxdur")</f>
        <v>0.35</v>
      </c>
    </row>
    <row r="2588" spans="3:5" x14ac:dyDescent="0.25">
      <c r="C2588" s="26" t="str">
        <f>IF(Orders!U2588&gt;500,"Yüksək Satış","Aşağı Satış")</f>
        <v>Aşağı Satış</v>
      </c>
      <c r="D2588" s="26" t="str">
        <f>IF(Orders!U2588&gt;500,IF(Orders!E2588="First Class",IF(Orders!W2588=0,"VIP","Special"),"Formal"),"Normal")</f>
        <v>Normal</v>
      </c>
      <c r="E2588" s="26" cm="1">
        <f t="array" ref="E2588">_xlfn.IFS(Orders!W2588=0,"Endirim Yoxdur",SUMIFS(Orders!$V:$V,Orders!$T:$T,Orders!T2588)&gt;10,ROUND(Orders!W2588*1.15,2),SUMIFS(Orders!$V:$V,Orders!$T:$T,Orders!T2588)&lt;=10,"Endirim Yoxdur")</f>
        <v>0.35</v>
      </c>
    </row>
    <row r="2589" spans="3:5" x14ac:dyDescent="0.25">
      <c r="C2589" s="26" t="str">
        <f>IF(Orders!U2589&gt;500,"Yüksək Satış","Aşağı Satış")</f>
        <v>Aşağı Satış</v>
      </c>
      <c r="D2589" s="26" t="str">
        <f>IF(Orders!U2589&gt;500,IF(Orders!E2589="First Class",IF(Orders!W2589=0,"VIP","Special"),"Formal"),"Normal")</f>
        <v>Normal</v>
      </c>
      <c r="E2589" s="26" t="str" cm="1">
        <f t="array" ref="E2589">_xlfn.IFS(Orders!W2589=0,"Endirim Yoxdur",SUMIFS(Orders!$V:$V,Orders!$T:$T,Orders!T2589)&gt;10,ROUND(Orders!W2589*1.15,2),SUMIFS(Orders!$V:$V,Orders!$T:$T,Orders!T2589)&lt;=10,"Endirim Yoxdur")</f>
        <v>Endirim Yoxdur</v>
      </c>
    </row>
    <row r="2590" spans="3:5" x14ac:dyDescent="0.25">
      <c r="C2590" s="26" t="str">
        <f>IF(Orders!U2590&gt;500,"Yüksək Satış","Aşağı Satış")</f>
        <v>Aşağı Satış</v>
      </c>
      <c r="D2590" s="26" t="str">
        <f>IF(Orders!U2590&gt;500,IF(Orders!E2590="First Class",IF(Orders!W2590=0,"VIP","Special"),"Formal"),"Normal")</f>
        <v>Normal</v>
      </c>
      <c r="E2590" s="26" cm="1">
        <f t="array" ref="E2590">_xlfn.IFS(Orders!W2590=0,"Endirim Yoxdur",SUMIFS(Orders!$V:$V,Orders!$T:$T,Orders!T2590)&gt;10,ROUND(Orders!W2590*1.15,2),SUMIFS(Orders!$V:$V,Orders!$T:$T,Orders!T2590)&lt;=10,"Endirim Yoxdur")</f>
        <v>0.23</v>
      </c>
    </row>
    <row r="2591" spans="3:5" x14ac:dyDescent="0.25">
      <c r="C2591" s="26" t="str">
        <f>IF(Orders!U2591&gt;500,"Yüksək Satış","Aşağı Satış")</f>
        <v>Aşağı Satış</v>
      </c>
      <c r="D2591" s="26" t="str">
        <f>IF(Orders!U2591&gt;500,IF(Orders!E2591="First Class",IF(Orders!W2591=0,"VIP","Special"),"Formal"),"Normal")</f>
        <v>Normal</v>
      </c>
      <c r="E2591" s="26" cm="1">
        <f t="array" ref="E2591">_xlfn.IFS(Orders!W2591=0,"Endirim Yoxdur",SUMIFS(Orders!$V:$V,Orders!$T:$T,Orders!T2591)&gt;10,ROUND(Orders!W2591*1.15,2),SUMIFS(Orders!$V:$V,Orders!$T:$T,Orders!T2591)&lt;=10,"Endirim Yoxdur")</f>
        <v>0.23</v>
      </c>
    </row>
    <row r="2592" spans="3:5" x14ac:dyDescent="0.25">
      <c r="C2592" s="26" t="str">
        <f>IF(Orders!U2592&gt;500,"Yüksək Satış","Aşağı Satış")</f>
        <v>Aşağı Satış</v>
      </c>
      <c r="D2592" s="26" t="str">
        <f>IF(Orders!U2592&gt;500,IF(Orders!E2592="First Class",IF(Orders!W2592=0,"VIP","Special"),"Formal"),"Normal")</f>
        <v>Normal</v>
      </c>
      <c r="E2592" s="26" cm="1">
        <f t="array" ref="E2592">_xlfn.IFS(Orders!W2592=0,"Endirim Yoxdur",SUMIFS(Orders!$V:$V,Orders!$T:$T,Orders!T2592)&gt;10,ROUND(Orders!W2592*1.15,2),SUMIFS(Orders!$V:$V,Orders!$T:$T,Orders!T2592)&lt;=10,"Endirim Yoxdur")</f>
        <v>0.23</v>
      </c>
    </row>
    <row r="2593" spans="3:5" x14ac:dyDescent="0.25">
      <c r="C2593" s="26" t="str">
        <f>IF(Orders!U2593&gt;500,"Yüksək Satış","Aşağı Satış")</f>
        <v>Aşağı Satış</v>
      </c>
      <c r="D2593" s="26" t="str">
        <f>IF(Orders!U2593&gt;500,IF(Orders!E2593="First Class",IF(Orders!W2593=0,"VIP","Special"),"Formal"),"Normal")</f>
        <v>Normal</v>
      </c>
      <c r="E2593" s="26" cm="1">
        <f t="array" ref="E2593">_xlfn.IFS(Orders!W2593=0,"Endirim Yoxdur",SUMIFS(Orders!$V:$V,Orders!$T:$T,Orders!T2593)&gt;10,ROUND(Orders!W2593*1.15,2),SUMIFS(Orders!$V:$V,Orders!$T:$T,Orders!T2593)&lt;=10,"Endirim Yoxdur")</f>
        <v>0.23</v>
      </c>
    </row>
    <row r="2594" spans="3:5" x14ac:dyDescent="0.25">
      <c r="C2594" s="26" t="str">
        <f>IF(Orders!U2594&gt;500,"Yüksək Satış","Aşağı Satış")</f>
        <v>Aşağı Satış</v>
      </c>
      <c r="D2594" s="26" t="str">
        <f>IF(Orders!U2594&gt;500,IF(Orders!E2594="First Class",IF(Orders!W2594=0,"VIP","Special"),"Formal"),"Normal")</f>
        <v>Normal</v>
      </c>
      <c r="E2594" s="26" cm="1">
        <f t="array" ref="E2594">_xlfn.IFS(Orders!W2594=0,"Endirim Yoxdur",SUMIFS(Orders!$V:$V,Orders!$T:$T,Orders!T2594)&gt;10,ROUND(Orders!W2594*1.15,2),SUMIFS(Orders!$V:$V,Orders!$T:$T,Orders!T2594)&lt;=10,"Endirim Yoxdur")</f>
        <v>0.46</v>
      </c>
    </row>
    <row r="2595" spans="3:5" x14ac:dyDescent="0.25">
      <c r="C2595" s="26" t="str">
        <f>IF(Orders!U2595&gt;500,"Yüksək Satış","Aşağı Satış")</f>
        <v>Aşağı Satış</v>
      </c>
      <c r="D2595" s="26" t="str">
        <f>IF(Orders!U2595&gt;500,IF(Orders!E2595="First Class",IF(Orders!W2595=0,"VIP","Special"),"Formal"),"Normal")</f>
        <v>Normal</v>
      </c>
      <c r="E2595" s="26" t="str" cm="1">
        <f t="array" ref="E2595">_xlfn.IFS(Orders!W2595=0,"Endirim Yoxdur",SUMIFS(Orders!$V:$V,Orders!$T:$T,Orders!T2595)&gt;10,ROUND(Orders!W2595*1.15,2),SUMIFS(Orders!$V:$V,Orders!$T:$T,Orders!T2595)&lt;=10,"Endirim Yoxdur")</f>
        <v>Endirim Yoxdur</v>
      </c>
    </row>
    <row r="2596" spans="3:5" x14ac:dyDescent="0.25">
      <c r="C2596" s="26" t="str">
        <f>IF(Orders!U2596&gt;500,"Yüksək Satış","Aşağı Satış")</f>
        <v>Aşağı Satış</v>
      </c>
      <c r="D2596" s="26" t="str">
        <f>IF(Orders!U2596&gt;500,IF(Orders!E2596="First Class",IF(Orders!W2596=0,"VIP","Special"),"Formal"),"Normal")</f>
        <v>Normal</v>
      </c>
      <c r="E2596" s="26" t="str" cm="1">
        <f t="array" ref="E2596">_xlfn.IFS(Orders!W2596=0,"Endirim Yoxdur",SUMIFS(Orders!$V:$V,Orders!$T:$T,Orders!T2596)&gt;10,ROUND(Orders!W2596*1.15,2),SUMIFS(Orders!$V:$V,Orders!$T:$T,Orders!T2596)&lt;=10,"Endirim Yoxdur")</f>
        <v>Endirim Yoxdur</v>
      </c>
    </row>
    <row r="2597" spans="3:5" x14ac:dyDescent="0.25">
      <c r="C2597" s="26" t="str">
        <f>IF(Orders!U2597&gt;500,"Yüksək Satış","Aşağı Satış")</f>
        <v>Aşağı Satış</v>
      </c>
      <c r="D2597" s="26" t="str">
        <f>IF(Orders!U2597&gt;500,IF(Orders!E2597="First Class",IF(Orders!W2597=0,"VIP","Special"),"Formal"),"Normal")</f>
        <v>Normal</v>
      </c>
      <c r="E2597" s="26" cm="1">
        <f t="array" ref="E2597">_xlfn.IFS(Orders!W2597=0,"Endirim Yoxdur",SUMIFS(Orders!$V:$V,Orders!$T:$T,Orders!T2597)&gt;10,ROUND(Orders!W2597*1.15,2),SUMIFS(Orders!$V:$V,Orders!$T:$T,Orders!T2597)&lt;=10,"Endirim Yoxdur")</f>
        <v>0.23</v>
      </c>
    </row>
    <row r="2598" spans="3:5" x14ac:dyDescent="0.25">
      <c r="C2598" s="26" t="str">
        <f>IF(Orders!U2598&gt;500,"Yüksək Satış","Aşağı Satış")</f>
        <v>Aşağı Satış</v>
      </c>
      <c r="D2598" s="26" t="str">
        <f>IF(Orders!U2598&gt;500,IF(Orders!E2598="First Class",IF(Orders!W2598=0,"VIP","Special"),"Formal"),"Normal")</f>
        <v>Normal</v>
      </c>
      <c r="E2598" s="26" t="str" cm="1">
        <f t="array" ref="E2598">_xlfn.IFS(Orders!W2598=0,"Endirim Yoxdur",SUMIFS(Orders!$V:$V,Orders!$T:$T,Orders!T2598)&gt;10,ROUND(Orders!W2598*1.15,2),SUMIFS(Orders!$V:$V,Orders!$T:$T,Orders!T2598)&lt;=10,"Endirim Yoxdur")</f>
        <v>Endirim Yoxdur</v>
      </c>
    </row>
    <row r="2599" spans="3:5" x14ac:dyDescent="0.25">
      <c r="C2599" s="26" t="str">
        <f>IF(Orders!U2599&gt;500,"Yüksək Satış","Aşağı Satış")</f>
        <v>Aşağı Satış</v>
      </c>
      <c r="D2599" s="26" t="str">
        <f>IF(Orders!U2599&gt;500,IF(Orders!E2599="First Class",IF(Orders!W2599=0,"VIP","Special"),"Formal"),"Normal")</f>
        <v>Normal</v>
      </c>
      <c r="E2599" s="26" t="str" cm="1">
        <f t="array" ref="E2599">_xlfn.IFS(Orders!W2599=0,"Endirim Yoxdur",SUMIFS(Orders!$V:$V,Orders!$T:$T,Orders!T2599)&gt;10,ROUND(Orders!W2599*1.15,2),SUMIFS(Orders!$V:$V,Orders!$T:$T,Orders!T2599)&lt;=10,"Endirim Yoxdur")</f>
        <v>Endirim Yoxdur</v>
      </c>
    </row>
    <row r="2600" spans="3:5" x14ac:dyDescent="0.25">
      <c r="C2600" s="26" t="str">
        <f>IF(Orders!U2600&gt;500,"Yüksək Satış","Aşağı Satış")</f>
        <v>Aşağı Satış</v>
      </c>
      <c r="D2600" s="26" t="str">
        <f>IF(Orders!U2600&gt;500,IF(Orders!E2600="First Class",IF(Orders!W2600=0,"VIP","Special"),"Formal"),"Normal")</f>
        <v>Normal</v>
      </c>
      <c r="E2600" s="26" t="str" cm="1">
        <f t="array" ref="E2600">_xlfn.IFS(Orders!W2600=0,"Endirim Yoxdur",SUMIFS(Orders!$V:$V,Orders!$T:$T,Orders!T2600)&gt;10,ROUND(Orders!W2600*1.15,2),SUMIFS(Orders!$V:$V,Orders!$T:$T,Orders!T2600)&lt;=10,"Endirim Yoxdur")</f>
        <v>Endirim Yoxdur</v>
      </c>
    </row>
    <row r="2601" spans="3:5" x14ac:dyDescent="0.25">
      <c r="C2601" s="26" t="str">
        <f>IF(Orders!U2601&gt;500,"Yüksək Satış","Aşağı Satış")</f>
        <v>Yüksək Satış</v>
      </c>
      <c r="D2601" s="26" t="str">
        <f>IF(Orders!U2601&gt;500,IF(Orders!E2601="First Class",IF(Orders!W2601=0,"VIP","Special"),"Formal"),"Normal")</f>
        <v>Formal</v>
      </c>
      <c r="E2601" s="26" t="str" cm="1">
        <f t="array" ref="E2601">_xlfn.IFS(Orders!W2601=0,"Endirim Yoxdur",SUMIFS(Orders!$V:$V,Orders!$T:$T,Orders!T2601)&gt;10,ROUND(Orders!W2601*1.15,2),SUMIFS(Orders!$V:$V,Orders!$T:$T,Orders!T2601)&lt;=10,"Endirim Yoxdur")</f>
        <v>Endirim Yoxdur</v>
      </c>
    </row>
    <row r="2602" spans="3:5" x14ac:dyDescent="0.25">
      <c r="C2602" s="26" t="str">
        <f>IF(Orders!U2602&gt;500,"Yüksək Satış","Aşağı Satış")</f>
        <v>Aşağı Satış</v>
      </c>
      <c r="D2602" s="26" t="str">
        <f>IF(Orders!U2602&gt;500,IF(Orders!E2602="First Class",IF(Orders!W2602=0,"VIP","Special"),"Formal"),"Normal")</f>
        <v>Normal</v>
      </c>
      <c r="E2602" s="26" t="str" cm="1">
        <f t="array" ref="E2602">_xlfn.IFS(Orders!W2602=0,"Endirim Yoxdur",SUMIFS(Orders!$V:$V,Orders!$T:$T,Orders!T2602)&gt;10,ROUND(Orders!W2602*1.15,2),SUMIFS(Orders!$V:$V,Orders!$T:$T,Orders!T2602)&lt;=10,"Endirim Yoxdur")</f>
        <v>Endirim Yoxdur</v>
      </c>
    </row>
    <row r="2603" spans="3:5" x14ac:dyDescent="0.25">
      <c r="C2603" s="26" t="str">
        <f>IF(Orders!U2603&gt;500,"Yüksək Satış","Aşağı Satış")</f>
        <v>Aşağı Satış</v>
      </c>
      <c r="D2603" s="26" t="str">
        <f>IF(Orders!U2603&gt;500,IF(Orders!E2603="First Class",IF(Orders!W2603=0,"VIP","Special"),"Formal"),"Normal")</f>
        <v>Normal</v>
      </c>
      <c r="E2603" s="26" t="str" cm="1">
        <f t="array" ref="E2603">_xlfn.IFS(Orders!W2603=0,"Endirim Yoxdur",SUMIFS(Orders!$V:$V,Orders!$T:$T,Orders!T2603)&gt;10,ROUND(Orders!W2603*1.15,2),SUMIFS(Orders!$V:$V,Orders!$T:$T,Orders!T2603)&lt;=10,"Endirim Yoxdur")</f>
        <v>Endirim Yoxdur</v>
      </c>
    </row>
    <row r="2604" spans="3:5" x14ac:dyDescent="0.25">
      <c r="C2604" s="26" t="str">
        <f>IF(Orders!U2604&gt;500,"Yüksək Satış","Aşağı Satış")</f>
        <v>Aşağı Satış</v>
      </c>
      <c r="D2604" s="26" t="str">
        <f>IF(Orders!U2604&gt;500,IF(Orders!E2604="First Class",IF(Orders!W2604=0,"VIP","Special"),"Formal"),"Normal")</f>
        <v>Normal</v>
      </c>
      <c r="E2604" s="26" cm="1">
        <f t="array" ref="E2604">_xlfn.IFS(Orders!W2604=0,"Endirim Yoxdur",SUMIFS(Orders!$V:$V,Orders!$T:$T,Orders!T2604)&gt;10,ROUND(Orders!W2604*1.15,2),SUMIFS(Orders!$V:$V,Orders!$T:$T,Orders!T2604)&lt;=10,"Endirim Yoxdur")</f>
        <v>0.35</v>
      </c>
    </row>
    <row r="2605" spans="3:5" x14ac:dyDescent="0.25">
      <c r="C2605" s="26" t="str">
        <f>IF(Orders!U2605&gt;500,"Yüksək Satış","Aşağı Satış")</f>
        <v>Aşağı Satış</v>
      </c>
      <c r="D2605" s="26" t="str">
        <f>IF(Orders!U2605&gt;500,IF(Orders!E2605="First Class",IF(Orders!W2605=0,"VIP","Special"),"Formal"),"Normal")</f>
        <v>Normal</v>
      </c>
      <c r="E2605" s="26" t="str" cm="1">
        <f t="array" ref="E2605">_xlfn.IFS(Orders!W2605=0,"Endirim Yoxdur",SUMIFS(Orders!$V:$V,Orders!$T:$T,Orders!T2605)&gt;10,ROUND(Orders!W2605*1.15,2),SUMIFS(Orders!$V:$V,Orders!$T:$T,Orders!T2605)&lt;=10,"Endirim Yoxdur")</f>
        <v>Endirim Yoxdur</v>
      </c>
    </row>
    <row r="2606" spans="3:5" x14ac:dyDescent="0.25">
      <c r="C2606" s="26" t="str">
        <f>IF(Orders!U2606&gt;500,"Yüksək Satış","Aşağı Satış")</f>
        <v>Aşağı Satış</v>
      </c>
      <c r="D2606" s="26" t="str">
        <f>IF(Orders!U2606&gt;500,IF(Orders!E2606="First Class",IF(Orders!W2606=0,"VIP","Special"),"Formal"),"Normal")</f>
        <v>Normal</v>
      </c>
      <c r="E2606" s="26" cm="1">
        <f t="array" ref="E2606">_xlfn.IFS(Orders!W2606=0,"Endirim Yoxdur",SUMIFS(Orders!$V:$V,Orders!$T:$T,Orders!T2606)&gt;10,ROUND(Orders!W2606*1.15,2),SUMIFS(Orders!$V:$V,Orders!$T:$T,Orders!T2606)&lt;=10,"Endirim Yoxdur")</f>
        <v>0.23</v>
      </c>
    </row>
    <row r="2607" spans="3:5" x14ac:dyDescent="0.25">
      <c r="C2607" s="26" t="str">
        <f>IF(Orders!U2607&gt;500,"Yüksək Satış","Aşağı Satış")</f>
        <v>Aşağı Satış</v>
      </c>
      <c r="D2607" s="26" t="str">
        <f>IF(Orders!U2607&gt;500,IF(Orders!E2607="First Class",IF(Orders!W2607=0,"VIP","Special"),"Formal"),"Normal")</f>
        <v>Normal</v>
      </c>
      <c r="E2607" s="26" cm="1">
        <f t="array" ref="E2607">_xlfn.IFS(Orders!W2607=0,"Endirim Yoxdur",SUMIFS(Orders!$V:$V,Orders!$T:$T,Orders!T2607)&gt;10,ROUND(Orders!W2607*1.15,2),SUMIFS(Orders!$V:$V,Orders!$T:$T,Orders!T2607)&lt;=10,"Endirim Yoxdur")</f>
        <v>0.23</v>
      </c>
    </row>
    <row r="2608" spans="3:5" x14ac:dyDescent="0.25">
      <c r="C2608" s="26" t="str">
        <f>IF(Orders!U2608&gt;500,"Yüksək Satış","Aşağı Satış")</f>
        <v>Aşağı Satış</v>
      </c>
      <c r="D2608" s="26" t="str">
        <f>IF(Orders!U2608&gt;500,IF(Orders!E2608="First Class",IF(Orders!W2608=0,"VIP","Special"),"Formal"),"Normal")</f>
        <v>Normal</v>
      </c>
      <c r="E2608" s="26" t="str" cm="1">
        <f t="array" ref="E2608">_xlfn.IFS(Orders!W2608=0,"Endirim Yoxdur",SUMIFS(Orders!$V:$V,Orders!$T:$T,Orders!T2608)&gt;10,ROUND(Orders!W2608*1.15,2),SUMIFS(Orders!$V:$V,Orders!$T:$T,Orders!T2608)&lt;=10,"Endirim Yoxdur")</f>
        <v>Endirim Yoxdur</v>
      </c>
    </row>
    <row r="2609" spans="3:5" x14ac:dyDescent="0.25">
      <c r="C2609" s="26" t="str">
        <f>IF(Orders!U2609&gt;500,"Yüksək Satış","Aşağı Satış")</f>
        <v>Aşağı Satış</v>
      </c>
      <c r="D2609" s="26" t="str">
        <f>IF(Orders!U2609&gt;500,IF(Orders!E2609="First Class",IF(Orders!W2609=0,"VIP","Special"),"Formal"),"Normal")</f>
        <v>Normal</v>
      </c>
      <c r="E2609" s="26" cm="1">
        <f t="array" ref="E2609">_xlfn.IFS(Orders!W2609=0,"Endirim Yoxdur",SUMIFS(Orders!$V:$V,Orders!$T:$T,Orders!T2609)&gt;10,ROUND(Orders!W2609*1.15,2),SUMIFS(Orders!$V:$V,Orders!$T:$T,Orders!T2609)&lt;=10,"Endirim Yoxdur")</f>
        <v>0.23</v>
      </c>
    </row>
    <row r="2610" spans="3:5" x14ac:dyDescent="0.25">
      <c r="C2610" s="26" t="str">
        <f>IF(Orders!U2610&gt;500,"Yüksək Satış","Aşağı Satış")</f>
        <v>Aşağı Satış</v>
      </c>
      <c r="D2610" s="26" t="str">
        <f>IF(Orders!U2610&gt;500,IF(Orders!E2610="First Class",IF(Orders!W2610=0,"VIP","Special"),"Formal"),"Normal")</f>
        <v>Normal</v>
      </c>
      <c r="E2610" s="26" t="str" cm="1">
        <f t="array" ref="E2610">_xlfn.IFS(Orders!W2610=0,"Endirim Yoxdur",SUMIFS(Orders!$V:$V,Orders!$T:$T,Orders!T2610)&gt;10,ROUND(Orders!W2610*1.15,2),SUMIFS(Orders!$V:$V,Orders!$T:$T,Orders!T2610)&lt;=10,"Endirim Yoxdur")</f>
        <v>Endirim Yoxdur</v>
      </c>
    </row>
    <row r="2611" spans="3:5" x14ac:dyDescent="0.25">
      <c r="C2611" s="26" t="str">
        <f>IF(Orders!U2611&gt;500,"Yüksək Satış","Aşağı Satış")</f>
        <v>Yüksək Satış</v>
      </c>
      <c r="D2611" s="26" t="str">
        <f>IF(Orders!U2611&gt;500,IF(Orders!E2611="First Class",IF(Orders!W2611=0,"VIP","Special"),"Formal"),"Normal")</f>
        <v>Formal</v>
      </c>
      <c r="E2611" s="26" t="str" cm="1">
        <f t="array" ref="E2611">_xlfn.IFS(Orders!W2611=0,"Endirim Yoxdur",SUMIFS(Orders!$V:$V,Orders!$T:$T,Orders!T2611)&gt;10,ROUND(Orders!W2611*1.15,2),SUMIFS(Orders!$V:$V,Orders!$T:$T,Orders!T2611)&lt;=10,"Endirim Yoxdur")</f>
        <v>Endirim Yoxdur</v>
      </c>
    </row>
    <row r="2612" spans="3:5" x14ac:dyDescent="0.25">
      <c r="C2612" s="26" t="str">
        <f>IF(Orders!U2612&gt;500,"Yüksək Satış","Aşağı Satış")</f>
        <v>Aşağı Satış</v>
      </c>
      <c r="D2612" s="26" t="str">
        <f>IF(Orders!U2612&gt;500,IF(Orders!E2612="First Class",IF(Orders!W2612=0,"VIP","Special"),"Formal"),"Normal")</f>
        <v>Normal</v>
      </c>
      <c r="E2612" s="26" t="str" cm="1">
        <f t="array" ref="E2612">_xlfn.IFS(Orders!W2612=0,"Endirim Yoxdur",SUMIFS(Orders!$V:$V,Orders!$T:$T,Orders!T2612)&gt;10,ROUND(Orders!W2612*1.15,2),SUMIFS(Orders!$V:$V,Orders!$T:$T,Orders!T2612)&lt;=10,"Endirim Yoxdur")</f>
        <v>Endirim Yoxdur</v>
      </c>
    </row>
    <row r="2613" spans="3:5" x14ac:dyDescent="0.25">
      <c r="C2613" s="26" t="str">
        <f>IF(Orders!U2613&gt;500,"Yüksək Satış","Aşağı Satış")</f>
        <v>Aşağı Satış</v>
      </c>
      <c r="D2613" s="26" t="str">
        <f>IF(Orders!U2613&gt;500,IF(Orders!E2613="First Class",IF(Orders!W2613=0,"VIP","Special"),"Formal"),"Normal")</f>
        <v>Normal</v>
      </c>
      <c r="E2613" s="26" t="str" cm="1">
        <f t="array" ref="E2613">_xlfn.IFS(Orders!W2613=0,"Endirim Yoxdur",SUMIFS(Orders!$V:$V,Orders!$T:$T,Orders!T2613)&gt;10,ROUND(Orders!W2613*1.15,2),SUMIFS(Orders!$V:$V,Orders!$T:$T,Orders!T2613)&lt;=10,"Endirim Yoxdur")</f>
        <v>Endirim Yoxdur</v>
      </c>
    </row>
    <row r="2614" spans="3:5" x14ac:dyDescent="0.25">
      <c r="C2614" s="26" t="str">
        <f>IF(Orders!U2614&gt;500,"Yüksək Satış","Aşağı Satış")</f>
        <v>Aşağı Satış</v>
      </c>
      <c r="D2614" s="26" t="str">
        <f>IF(Orders!U2614&gt;500,IF(Orders!E2614="First Class",IF(Orders!W2614=0,"VIP","Special"),"Formal"),"Normal")</f>
        <v>Normal</v>
      </c>
      <c r="E2614" s="26" t="str" cm="1">
        <f t="array" ref="E2614">_xlfn.IFS(Orders!W2614=0,"Endirim Yoxdur",SUMIFS(Orders!$V:$V,Orders!$T:$T,Orders!T2614)&gt;10,ROUND(Orders!W2614*1.15,2),SUMIFS(Orders!$V:$V,Orders!$T:$T,Orders!T2614)&lt;=10,"Endirim Yoxdur")</f>
        <v>Endirim Yoxdur</v>
      </c>
    </row>
    <row r="2615" spans="3:5" x14ac:dyDescent="0.25">
      <c r="C2615" s="26" t="str">
        <f>IF(Orders!U2615&gt;500,"Yüksək Satış","Aşağı Satış")</f>
        <v>Aşağı Satış</v>
      </c>
      <c r="D2615" s="26" t="str">
        <f>IF(Orders!U2615&gt;500,IF(Orders!E2615="First Class",IF(Orders!W2615=0,"VIP","Special"),"Formal"),"Normal")</f>
        <v>Normal</v>
      </c>
      <c r="E2615" s="26" t="str" cm="1">
        <f t="array" ref="E2615">_xlfn.IFS(Orders!W2615=0,"Endirim Yoxdur",SUMIFS(Orders!$V:$V,Orders!$T:$T,Orders!T2615)&gt;10,ROUND(Orders!W2615*1.15,2),SUMIFS(Orders!$V:$V,Orders!$T:$T,Orders!T2615)&lt;=10,"Endirim Yoxdur")</f>
        <v>Endirim Yoxdur</v>
      </c>
    </row>
    <row r="2616" spans="3:5" x14ac:dyDescent="0.25">
      <c r="C2616" s="26" t="str">
        <f>IF(Orders!U2616&gt;500,"Yüksək Satış","Aşağı Satış")</f>
        <v>Yüksək Satış</v>
      </c>
      <c r="D2616" s="26" t="str">
        <f>IF(Orders!U2616&gt;500,IF(Orders!E2616="First Class",IF(Orders!W2616=0,"VIP","Special"),"Formal"),"Normal")</f>
        <v>Formal</v>
      </c>
      <c r="E2616" s="26" t="str" cm="1">
        <f t="array" ref="E2616">_xlfn.IFS(Orders!W2616=0,"Endirim Yoxdur",SUMIFS(Orders!$V:$V,Orders!$T:$T,Orders!T2616)&gt;10,ROUND(Orders!W2616*1.15,2),SUMIFS(Orders!$V:$V,Orders!$T:$T,Orders!T2616)&lt;=10,"Endirim Yoxdur")</f>
        <v>Endirim Yoxdur</v>
      </c>
    </row>
    <row r="2617" spans="3:5" x14ac:dyDescent="0.25">
      <c r="C2617" s="26" t="str">
        <f>IF(Orders!U2617&gt;500,"Yüksək Satış","Aşağı Satış")</f>
        <v>Yüksək Satış</v>
      </c>
      <c r="D2617" s="26" t="str">
        <f>IF(Orders!U2617&gt;500,IF(Orders!E2617="First Class",IF(Orders!W2617=0,"VIP","Special"),"Formal"),"Normal")</f>
        <v>Formal</v>
      </c>
      <c r="E2617" s="26" t="str" cm="1">
        <f t="array" ref="E2617">_xlfn.IFS(Orders!W2617=0,"Endirim Yoxdur",SUMIFS(Orders!$V:$V,Orders!$T:$T,Orders!T2617)&gt;10,ROUND(Orders!W2617*1.15,2),SUMIFS(Orders!$V:$V,Orders!$T:$T,Orders!T2617)&lt;=10,"Endirim Yoxdur")</f>
        <v>Endirim Yoxdur</v>
      </c>
    </row>
    <row r="2618" spans="3:5" x14ac:dyDescent="0.25">
      <c r="C2618" s="26" t="str">
        <f>IF(Orders!U2618&gt;500,"Yüksək Satış","Aşağı Satış")</f>
        <v>Aşağı Satış</v>
      </c>
      <c r="D2618" s="26" t="str">
        <f>IF(Orders!U2618&gt;500,IF(Orders!E2618="First Class",IF(Orders!W2618=0,"VIP","Special"),"Formal"),"Normal")</f>
        <v>Normal</v>
      </c>
      <c r="E2618" s="26" t="str" cm="1">
        <f t="array" ref="E2618">_xlfn.IFS(Orders!W2618=0,"Endirim Yoxdur",SUMIFS(Orders!$V:$V,Orders!$T:$T,Orders!T2618)&gt;10,ROUND(Orders!W2618*1.15,2),SUMIFS(Orders!$V:$V,Orders!$T:$T,Orders!T2618)&lt;=10,"Endirim Yoxdur")</f>
        <v>Endirim Yoxdur</v>
      </c>
    </row>
    <row r="2619" spans="3:5" x14ac:dyDescent="0.25">
      <c r="C2619" s="26" t="str">
        <f>IF(Orders!U2619&gt;500,"Yüksək Satış","Aşağı Satış")</f>
        <v>Aşağı Satış</v>
      </c>
      <c r="D2619" s="26" t="str">
        <f>IF(Orders!U2619&gt;500,IF(Orders!E2619="First Class",IF(Orders!W2619=0,"VIP","Special"),"Formal"),"Normal")</f>
        <v>Normal</v>
      </c>
      <c r="E2619" s="26" t="str" cm="1">
        <f t="array" ref="E2619">_xlfn.IFS(Orders!W2619=0,"Endirim Yoxdur",SUMIFS(Orders!$V:$V,Orders!$T:$T,Orders!T2619)&gt;10,ROUND(Orders!W2619*1.15,2),SUMIFS(Orders!$V:$V,Orders!$T:$T,Orders!T2619)&lt;=10,"Endirim Yoxdur")</f>
        <v>Endirim Yoxdur</v>
      </c>
    </row>
    <row r="2620" spans="3:5" x14ac:dyDescent="0.25">
      <c r="C2620" s="26" t="str">
        <f>IF(Orders!U2620&gt;500,"Yüksək Satış","Aşağı Satış")</f>
        <v>Aşağı Satış</v>
      </c>
      <c r="D2620" s="26" t="str">
        <f>IF(Orders!U2620&gt;500,IF(Orders!E2620="First Class",IF(Orders!W2620=0,"VIP","Special"),"Formal"),"Normal")</f>
        <v>Normal</v>
      </c>
      <c r="E2620" s="26" t="str" cm="1">
        <f t="array" ref="E2620">_xlfn.IFS(Orders!W2620=0,"Endirim Yoxdur",SUMIFS(Orders!$V:$V,Orders!$T:$T,Orders!T2620)&gt;10,ROUND(Orders!W2620*1.15,2),SUMIFS(Orders!$V:$V,Orders!$T:$T,Orders!T2620)&lt;=10,"Endirim Yoxdur")</f>
        <v>Endirim Yoxdur</v>
      </c>
    </row>
    <row r="2621" spans="3:5" x14ac:dyDescent="0.25">
      <c r="C2621" s="26" t="str">
        <f>IF(Orders!U2621&gt;500,"Yüksək Satış","Aşağı Satış")</f>
        <v>Aşağı Satış</v>
      </c>
      <c r="D2621" s="26" t="str">
        <f>IF(Orders!U2621&gt;500,IF(Orders!E2621="First Class",IF(Orders!W2621=0,"VIP","Special"),"Formal"),"Normal")</f>
        <v>Normal</v>
      </c>
      <c r="E2621" s="26" cm="1">
        <f t="array" ref="E2621">_xlfn.IFS(Orders!W2621=0,"Endirim Yoxdur",SUMIFS(Orders!$V:$V,Orders!$T:$T,Orders!T2621)&gt;10,ROUND(Orders!W2621*1.15,2),SUMIFS(Orders!$V:$V,Orders!$T:$T,Orders!T2621)&lt;=10,"Endirim Yoxdur")</f>
        <v>0.23</v>
      </c>
    </row>
    <row r="2622" spans="3:5" x14ac:dyDescent="0.25">
      <c r="C2622" s="26" t="str">
        <f>IF(Orders!U2622&gt;500,"Yüksək Satış","Aşağı Satış")</f>
        <v>Aşağı Satış</v>
      </c>
      <c r="D2622" s="26" t="str">
        <f>IF(Orders!U2622&gt;500,IF(Orders!E2622="First Class",IF(Orders!W2622=0,"VIP","Special"),"Formal"),"Normal")</f>
        <v>Normal</v>
      </c>
      <c r="E2622" s="26" cm="1">
        <f t="array" ref="E2622">_xlfn.IFS(Orders!W2622=0,"Endirim Yoxdur",SUMIFS(Orders!$V:$V,Orders!$T:$T,Orders!T2622)&gt;10,ROUND(Orders!W2622*1.15,2),SUMIFS(Orders!$V:$V,Orders!$T:$T,Orders!T2622)&lt;=10,"Endirim Yoxdur")</f>
        <v>0.92</v>
      </c>
    </row>
    <row r="2623" spans="3:5" x14ac:dyDescent="0.25">
      <c r="C2623" s="26" t="str">
        <f>IF(Orders!U2623&gt;500,"Yüksək Satış","Aşağı Satış")</f>
        <v>Aşağı Satış</v>
      </c>
      <c r="D2623" s="26" t="str">
        <f>IF(Orders!U2623&gt;500,IF(Orders!E2623="First Class",IF(Orders!W2623=0,"VIP","Special"),"Formal"),"Normal")</f>
        <v>Normal</v>
      </c>
      <c r="E2623" s="26" t="str" cm="1">
        <f t="array" ref="E2623">_xlfn.IFS(Orders!W2623=0,"Endirim Yoxdur",SUMIFS(Orders!$V:$V,Orders!$T:$T,Orders!T2623)&gt;10,ROUND(Orders!W2623*1.15,2),SUMIFS(Orders!$V:$V,Orders!$T:$T,Orders!T2623)&lt;=10,"Endirim Yoxdur")</f>
        <v>Endirim Yoxdur</v>
      </c>
    </row>
    <row r="2624" spans="3:5" x14ac:dyDescent="0.25">
      <c r="C2624" s="26" t="str">
        <f>IF(Orders!U2624&gt;500,"Yüksək Satış","Aşağı Satış")</f>
        <v>Aşağı Satış</v>
      </c>
      <c r="D2624" s="26" t="str">
        <f>IF(Orders!U2624&gt;500,IF(Orders!E2624="First Class",IF(Orders!W2624=0,"VIP","Special"),"Formal"),"Normal")</f>
        <v>Normal</v>
      </c>
      <c r="E2624" s="26" cm="1">
        <f t="array" ref="E2624">_xlfn.IFS(Orders!W2624=0,"Endirim Yoxdur",SUMIFS(Orders!$V:$V,Orders!$T:$T,Orders!T2624)&gt;10,ROUND(Orders!W2624*1.15,2),SUMIFS(Orders!$V:$V,Orders!$T:$T,Orders!T2624)&lt;=10,"Endirim Yoxdur")</f>
        <v>0.23</v>
      </c>
    </row>
    <row r="2625" spans="3:5" x14ac:dyDescent="0.25">
      <c r="C2625" s="26" t="str">
        <f>IF(Orders!U2625&gt;500,"Yüksək Satış","Aşağı Satış")</f>
        <v>Aşağı Satış</v>
      </c>
      <c r="D2625" s="26" t="str">
        <f>IF(Orders!U2625&gt;500,IF(Orders!E2625="First Class",IF(Orders!W2625=0,"VIP","Special"),"Formal"),"Normal")</f>
        <v>Normal</v>
      </c>
      <c r="E2625" s="26" t="str" cm="1">
        <f t="array" ref="E2625">_xlfn.IFS(Orders!W2625=0,"Endirim Yoxdur",SUMIFS(Orders!$V:$V,Orders!$T:$T,Orders!T2625)&gt;10,ROUND(Orders!W2625*1.15,2),SUMIFS(Orders!$V:$V,Orders!$T:$T,Orders!T2625)&lt;=10,"Endirim Yoxdur")</f>
        <v>Endirim Yoxdur</v>
      </c>
    </row>
    <row r="2626" spans="3:5" x14ac:dyDescent="0.25">
      <c r="C2626" s="26" t="str">
        <f>IF(Orders!U2626&gt;500,"Yüksək Satış","Aşağı Satış")</f>
        <v>Aşağı Satış</v>
      </c>
      <c r="D2626" s="26" t="str">
        <f>IF(Orders!U2626&gt;500,IF(Orders!E2626="First Class",IF(Orders!W2626=0,"VIP","Special"),"Formal"),"Normal")</f>
        <v>Normal</v>
      </c>
      <c r="E2626" s="26" cm="1">
        <f t="array" ref="E2626">_xlfn.IFS(Orders!W2626=0,"Endirim Yoxdur",SUMIFS(Orders!$V:$V,Orders!$T:$T,Orders!T2626)&gt;10,ROUND(Orders!W2626*1.15,2),SUMIFS(Orders!$V:$V,Orders!$T:$T,Orders!T2626)&lt;=10,"Endirim Yoxdur")</f>
        <v>0.23</v>
      </c>
    </row>
    <row r="2627" spans="3:5" x14ac:dyDescent="0.25">
      <c r="C2627" s="26" t="str">
        <f>IF(Orders!U2627&gt;500,"Yüksək Satış","Aşağı Satış")</f>
        <v>Aşağı Satış</v>
      </c>
      <c r="D2627" s="26" t="str">
        <f>IF(Orders!U2627&gt;500,IF(Orders!E2627="First Class",IF(Orders!W2627=0,"VIP","Special"),"Formal"),"Normal")</f>
        <v>Normal</v>
      </c>
      <c r="E2627" s="26" t="str" cm="1">
        <f t="array" ref="E2627">_xlfn.IFS(Orders!W2627=0,"Endirim Yoxdur",SUMIFS(Orders!$V:$V,Orders!$T:$T,Orders!T2627)&gt;10,ROUND(Orders!W2627*1.15,2),SUMIFS(Orders!$V:$V,Orders!$T:$T,Orders!T2627)&lt;=10,"Endirim Yoxdur")</f>
        <v>Endirim Yoxdur</v>
      </c>
    </row>
    <row r="2628" spans="3:5" x14ac:dyDescent="0.25">
      <c r="C2628" s="26" t="str">
        <f>IF(Orders!U2628&gt;500,"Yüksək Satış","Aşağı Satış")</f>
        <v>Aşağı Satış</v>
      </c>
      <c r="D2628" s="26" t="str">
        <f>IF(Orders!U2628&gt;500,IF(Orders!E2628="First Class",IF(Orders!W2628=0,"VIP","Special"),"Formal"),"Normal")</f>
        <v>Normal</v>
      </c>
      <c r="E2628" s="26" t="str" cm="1">
        <f t="array" ref="E2628">_xlfn.IFS(Orders!W2628=0,"Endirim Yoxdur",SUMIFS(Orders!$V:$V,Orders!$T:$T,Orders!T2628)&gt;10,ROUND(Orders!W2628*1.15,2),SUMIFS(Orders!$V:$V,Orders!$T:$T,Orders!T2628)&lt;=10,"Endirim Yoxdur")</f>
        <v>Endirim Yoxdur</v>
      </c>
    </row>
    <row r="2629" spans="3:5" x14ac:dyDescent="0.25">
      <c r="C2629" s="26" t="str">
        <f>IF(Orders!U2629&gt;500,"Yüksək Satış","Aşağı Satış")</f>
        <v>Aşağı Satış</v>
      </c>
      <c r="D2629" s="26" t="str">
        <f>IF(Orders!U2629&gt;500,IF(Orders!E2629="First Class",IF(Orders!W2629=0,"VIP","Special"),"Formal"),"Normal")</f>
        <v>Normal</v>
      </c>
      <c r="E2629" s="26" t="str" cm="1">
        <f t="array" ref="E2629">_xlfn.IFS(Orders!W2629=0,"Endirim Yoxdur",SUMIFS(Orders!$V:$V,Orders!$T:$T,Orders!T2629)&gt;10,ROUND(Orders!W2629*1.15,2),SUMIFS(Orders!$V:$V,Orders!$T:$T,Orders!T2629)&lt;=10,"Endirim Yoxdur")</f>
        <v>Endirim Yoxdur</v>
      </c>
    </row>
    <row r="2630" spans="3:5" x14ac:dyDescent="0.25">
      <c r="C2630" s="26" t="str">
        <f>IF(Orders!U2630&gt;500,"Yüksək Satış","Aşağı Satış")</f>
        <v>Aşağı Satış</v>
      </c>
      <c r="D2630" s="26" t="str">
        <f>IF(Orders!U2630&gt;500,IF(Orders!E2630="First Class",IF(Orders!W2630=0,"VIP","Special"),"Formal"),"Normal")</f>
        <v>Normal</v>
      </c>
      <c r="E2630" s="26" t="str" cm="1">
        <f t="array" ref="E2630">_xlfn.IFS(Orders!W2630=0,"Endirim Yoxdur",SUMIFS(Orders!$V:$V,Orders!$T:$T,Orders!T2630)&gt;10,ROUND(Orders!W2630*1.15,2),SUMIFS(Orders!$V:$V,Orders!$T:$T,Orders!T2630)&lt;=10,"Endirim Yoxdur")</f>
        <v>Endirim Yoxdur</v>
      </c>
    </row>
    <row r="2631" spans="3:5" x14ac:dyDescent="0.25">
      <c r="C2631" s="26" t="str">
        <f>IF(Orders!U2631&gt;500,"Yüksək Satış","Aşağı Satış")</f>
        <v>Aşağı Satış</v>
      </c>
      <c r="D2631" s="26" t="str">
        <f>IF(Orders!U2631&gt;500,IF(Orders!E2631="First Class",IF(Orders!W2631=0,"VIP","Special"),"Formal"),"Normal")</f>
        <v>Normal</v>
      </c>
      <c r="E2631" s="26" t="str" cm="1">
        <f t="array" ref="E2631">_xlfn.IFS(Orders!W2631=0,"Endirim Yoxdur",SUMIFS(Orders!$V:$V,Orders!$T:$T,Orders!T2631)&gt;10,ROUND(Orders!W2631*1.15,2),SUMIFS(Orders!$V:$V,Orders!$T:$T,Orders!T2631)&lt;=10,"Endirim Yoxdur")</f>
        <v>Endirim Yoxdur</v>
      </c>
    </row>
    <row r="2632" spans="3:5" x14ac:dyDescent="0.25">
      <c r="C2632" s="26" t="str">
        <f>IF(Orders!U2632&gt;500,"Yüksək Satış","Aşağı Satış")</f>
        <v>Aşağı Satış</v>
      </c>
      <c r="D2632" s="26" t="str">
        <f>IF(Orders!U2632&gt;500,IF(Orders!E2632="First Class",IF(Orders!W2632=0,"VIP","Special"),"Formal"),"Normal")</f>
        <v>Normal</v>
      </c>
      <c r="E2632" s="26" t="str" cm="1">
        <f t="array" ref="E2632">_xlfn.IFS(Orders!W2632=0,"Endirim Yoxdur",SUMIFS(Orders!$V:$V,Orders!$T:$T,Orders!T2632)&gt;10,ROUND(Orders!W2632*1.15,2),SUMIFS(Orders!$V:$V,Orders!$T:$T,Orders!T2632)&lt;=10,"Endirim Yoxdur")</f>
        <v>Endirim Yoxdur</v>
      </c>
    </row>
    <row r="2633" spans="3:5" x14ac:dyDescent="0.25">
      <c r="C2633" s="26" t="str">
        <f>IF(Orders!U2633&gt;500,"Yüksək Satış","Aşağı Satış")</f>
        <v>Aşağı Satış</v>
      </c>
      <c r="D2633" s="26" t="str">
        <f>IF(Orders!U2633&gt;500,IF(Orders!E2633="First Class",IF(Orders!W2633=0,"VIP","Special"),"Formal"),"Normal")</f>
        <v>Normal</v>
      </c>
      <c r="E2633" s="26" cm="1">
        <f t="array" ref="E2633">_xlfn.IFS(Orders!W2633=0,"Endirim Yoxdur",SUMIFS(Orders!$V:$V,Orders!$T:$T,Orders!T2633)&gt;10,ROUND(Orders!W2633*1.15,2),SUMIFS(Orders!$V:$V,Orders!$T:$T,Orders!T2633)&lt;=10,"Endirim Yoxdur")</f>
        <v>0.92</v>
      </c>
    </row>
    <row r="2634" spans="3:5" x14ac:dyDescent="0.25">
      <c r="C2634" s="26" t="str">
        <f>IF(Orders!U2634&gt;500,"Yüksək Satış","Aşağı Satış")</f>
        <v>Aşağı Satış</v>
      </c>
      <c r="D2634" s="26" t="str">
        <f>IF(Orders!U2634&gt;500,IF(Orders!E2634="First Class",IF(Orders!W2634=0,"VIP","Special"),"Formal"),"Normal")</f>
        <v>Normal</v>
      </c>
      <c r="E2634" s="26" t="str" cm="1">
        <f t="array" ref="E2634">_xlfn.IFS(Orders!W2634=0,"Endirim Yoxdur",SUMIFS(Orders!$V:$V,Orders!$T:$T,Orders!T2634)&gt;10,ROUND(Orders!W2634*1.15,2),SUMIFS(Orders!$V:$V,Orders!$T:$T,Orders!T2634)&lt;=10,"Endirim Yoxdur")</f>
        <v>Endirim Yoxdur</v>
      </c>
    </row>
    <row r="2635" spans="3:5" x14ac:dyDescent="0.25">
      <c r="C2635" s="26" t="str">
        <f>IF(Orders!U2635&gt;500,"Yüksək Satış","Aşağı Satış")</f>
        <v>Aşağı Satış</v>
      </c>
      <c r="D2635" s="26" t="str">
        <f>IF(Orders!U2635&gt;500,IF(Orders!E2635="First Class",IF(Orders!W2635=0,"VIP","Special"),"Formal"),"Normal")</f>
        <v>Normal</v>
      </c>
      <c r="E2635" s="26" t="str" cm="1">
        <f t="array" ref="E2635">_xlfn.IFS(Orders!W2635=0,"Endirim Yoxdur",SUMIFS(Orders!$V:$V,Orders!$T:$T,Orders!T2635)&gt;10,ROUND(Orders!W2635*1.15,2),SUMIFS(Orders!$V:$V,Orders!$T:$T,Orders!T2635)&lt;=10,"Endirim Yoxdur")</f>
        <v>Endirim Yoxdur</v>
      </c>
    </row>
    <row r="2636" spans="3:5" x14ac:dyDescent="0.25">
      <c r="C2636" s="26" t="str">
        <f>IF(Orders!U2636&gt;500,"Yüksək Satış","Aşağı Satış")</f>
        <v>Aşağı Satış</v>
      </c>
      <c r="D2636" s="26" t="str">
        <f>IF(Orders!U2636&gt;500,IF(Orders!E2636="First Class",IF(Orders!W2636=0,"VIP","Special"),"Formal"),"Normal")</f>
        <v>Normal</v>
      </c>
      <c r="E2636" s="26" t="str" cm="1">
        <f t="array" ref="E2636">_xlfn.IFS(Orders!W2636=0,"Endirim Yoxdur",SUMIFS(Orders!$V:$V,Orders!$T:$T,Orders!T2636)&gt;10,ROUND(Orders!W2636*1.15,2),SUMIFS(Orders!$V:$V,Orders!$T:$T,Orders!T2636)&lt;=10,"Endirim Yoxdur")</f>
        <v>Endirim Yoxdur</v>
      </c>
    </row>
    <row r="2637" spans="3:5" x14ac:dyDescent="0.25">
      <c r="C2637" s="26" t="str">
        <f>IF(Orders!U2637&gt;500,"Yüksək Satış","Aşağı Satış")</f>
        <v>Aşağı Satış</v>
      </c>
      <c r="D2637" s="26" t="str">
        <f>IF(Orders!U2637&gt;500,IF(Orders!E2637="First Class",IF(Orders!W2637=0,"VIP","Special"),"Formal"),"Normal")</f>
        <v>Normal</v>
      </c>
      <c r="E2637" s="26" cm="1">
        <f t="array" ref="E2637">_xlfn.IFS(Orders!W2637=0,"Endirim Yoxdur",SUMIFS(Orders!$V:$V,Orders!$T:$T,Orders!T2637)&gt;10,ROUND(Orders!W2637*1.15,2),SUMIFS(Orders!$V:$V,Orders!$T:$T,Orders!T2637)&lt;=10,"Endirim Yoxdur")</f>
        <v>0.23</v>
      </c>
    </row>
    <row r="2638" spans="3:5" x14ac:dyDescent="0.25">
      <c r="C2638" s="26" t="str">
        <f>IF(Orders!U2638&gt;500,"Yüksək Satış","Aşağı Satış")</f>
        <v>Aşağı Satış</v>
      </c>
      <c r="D2638" s="26" t="str">
        <f>IF(Orders!U2638&gt;500,IF(Orders!E2638="First Class",IF(Orders!W2638=0,"VIP","Special"),"Formal"),"Normal")</f>
        <v>Normal</v>
      </c>
      <c r="E2638" s="26" t="str" cm="1">
        <f t="array" ref="E2638">_xlfn.IFS(Orders!W2638=0,"Endirim Yoxdur",SUMIFS(Orders!$V:$V,Orders!$T:$T,Orders!T2638)&gt;10,ROUND(Orders!W2638*1.15,2),SUMIFS(Orders!$V:$V,Orders!$T:$T,Orders!T2638)&lt;=10,"Endirim Yoxdur")</f>
        <v>Endirim Yoxdur</v>
      </c>
    </row>
    <row r="2639" spans="3:5" x14ac:dyDescent="0.25">
      <c r="C2639" s="26" t="str">
        <f>IF(Orders!U2639&gt;500,"Yüksək Satış","Aşağı Satış")</f>
        <v>Aşağı Satış</v>
      </c>
      <c r="D2639" s="26" t="str">
        <f>IF(Orders!U2639&gt;500,IF(Orders!E2639="First Class",IF(Orders!W2639=0,"VIP","Special"),"Formal"),"Normal")</f>
        <v>Normal</v>
      </c>
      <c r="E2639" s="26" t="str" cm="1">
        <f t="array" ref="E2639">_xlfn.IFS(Orders!W2639=0,"Endirim Yoxdur",SUMIFS(Orders!$V:$V,Orders!$T:$T,Orders!T2639)&gt;10,ROUND(Orders!W2639*1.15,2),SUMIFS(Orders!$V:$V,Orders!$T:$T,Orders!T2639)&lt;=10,"Endirim Yoxdur")</f>
        <v>Endirim Yoxdur</v>
      </c>
    </row>
    <row r="2640" spans="3:5" x14ac:dyDescent="0.25">
      <c r="C2640" s="26" t="str">
        <f>IF(Orders!U2640&gt;500,"Yüksək Satış","Aşağı Satış")</f>
        <v>Aşağı Satış</v>
      </c>
      <c r="D2640" s="26" t="str">
        <f>IF(Orders!U2640&gt;500,IF(Orders!E2640="First Class",IF(Orders!W2640=0,"VIP","Special"),"Formal"),"Normal")</f>
        <v>Normal</v>
      </c>
      <c r="E2640" s="26" t="str" cm="1">
        <f t="array" ref="E2640">_xlfn.IFS(Orders!W2640=0,"Endirim Yoxdur",SUMIFS(Orders!$V:$V,Orders!$T:$T,Orders!T2640)&gt;10,ROUND(Orders!W2640*1.15,2),SUMIFS(Orders!$V:$V,Orders!$T:$T,Orders!T2640)&lt;=10,"Endirim Yoxdur")</f>
        <v>Endirim Yoxdur</v>
      </c>
    </row>
    <row r="2641" spans="3:5" x14ac:dyDescent="0.25">
      <c r="C2641" s="26" t="str">
        <f>IF(Orders!U2641&gt;500,"Yüksək Satış","Aşağı Satış")</f>
        <v>Aşağı Satış</v>
      </c>
      <c r="D2641" s="26" t="str">
        <f>IF(Orders!U2641&gt;500,IF(Orders!E2641="First Class",IF(Orders!W2641=0,"VIP","Special"),"Formal"),"Normal")</f>
        <v>Normal</v>
      </c>
      <c r="E2641" s="26" t="str" cm="1">
        <f t="array" ref="E2641">_xlfn.IFS(Orders!W2641=0,"Endirim Yoxdur",SUMIFS(Orders!$V:$V,Orders!$T:$T,Orders!T2641)&gt;10,ROUND(Orders!W2641*1.15,2),SUMIFS(Orders!$V:$V,Orders!$T:$T,Orders!T2641)&lt;=10,"Endirim Yoxdur")</f>
        <v>Endirim Yoxdur</v>
      </c>
    </row>
    <row r="2642" spans="3:5" x14ac:dyDescent="0.25">
      <c r="C2642" s="26" t="str">
        <f>IF(Orders!U2642&gt;500,"Yüksək Satış","Aşağı Satış")</f>
        <v>Aşağı Satış</v>
      </c>
      <c r="D2642" s="26" t="str">
        <f>IF(Orders!U2642&gt;500,IF(Orders!E2642="First Class",IF(Orders!W2642=0,"VIP","Special"),"Formal"),"Normal")</f>
        <v>Normal</v>
      </c>
      <c r="E2642" s="26" t="str" cm="1">
        <f t="array" ref="E2642">_xlfn.IFS(Orders!W2642=0,"Endirim Yoxdur",SUMIFS(Orders!$V:$V,Orders!$T:$T,Orders!T2642)&gt;10,ROUND(Orders!W2642*1.15,2),SUMIFS(Orders!$V:$V,Orders!$T:$T,Orders!T2642)&lt;=10,"Endirim Yoxdur")</f>
        <v>Endirim Yoxdur</v>
      </c>
    </row>
    <row r="2643" spans="3:5" x14ac:dyDescent="0.25">
      <c r="C2643" s="26" t="str">
        <f>IF(Orders!U2643&gt;500,"Yüksək Satış","Aşağı Satış")</f>
        <v>Aşağı Satış</v>
      </c>
      <c r="D2643" s="26" t="str">
        <f>IF(Orders!U2643&gt;500,IF(Orders!E2643="First Class",IF(Orders!W2643=0,"VIP","Special"),"Formal"),"Normal")</f>
        <v>Normal</v>
      </c>
      <c r="E2643" s="26" t="str" cm="1">
        <f t="array" ref="E2643">_xlfn.IFS(Orders!W2643=0,"Endirim Yoxdur",SUMIFS(Orders!$V:$V,Orders!$T:$T,Orders!T2643)&gt;10,ROUND(Orders!W2643*1.15,2),SUMIFS(Orders!$V:$V,Orders!$T:$T,Orders!T2643)&lt;=10,"Endirim Yoxdur")</f>
        <v>Endirim Yoxdur</v>
      </c>
    </row>
    <row r="2644" spans="3:5" x14ac:dyDescent="0.25">
      <c r="C2644" s="26" t="str">
        <f>IF(Orders!U2644&gt;500,"Yüksək Satış","Aşağı Satış")</f>
        <v>Aşağı Satış</v>
      </c>
      <c r="D2644" s="26" t="str">
        <f>IF(Orders!U2644&gt;500,IF(Orders!E2644="First Class",IF(Orders!W2644=0,"VIP","Special"),"Formal"),"Normal")</f>
        <v>Normal</v>
      </c>
      <c r="E2644" s="26" t="str" cm="1">
        <f t="array" ref="E2644">_xlfn.IFS(Orders!W2644=0,"Endirim Yoxdur",SUMIFS(Orders!$V:$V,Orders!$T:$T,Orders!T2644)&gt;10,ROUND(Orders!W2644*1.15,2),SUMIFS(Orders!$V:$V,Orders!$T:$T,Orders!T2644)&lt;=10,"Endirim Yoxdur")</f>
        <v>Endirim Yoxdur</v>
      </c>
    </row>
    <row r="2645" spans="3:5" x14ac:dyDescent="0.25">
      <c r="C2645" s="26" t="str">
        <f>IF(Orders!U2645&gt;500,"Yüksək Satış","Aşağı Satış")</f>
        <v>Yüksək Satış</v>
      </c>
      <c r="D2645" s="26" t="str">
        <f>IF(Orders!U2645&gt;500,IF(Orders!E2645="First Class",IF(Orders!W2645=0,"VIP","Special"),"Formal"),"Normal")</f>
        <v>Formal</v>
      </c>
      <c r="E2645" s="26" t="str" cm="1">
        <f t="array" ref="E2645">_xlfn.IFS(Orders!W2645=0,"Endirim Yoxdur",SUMIFS(Orders!$V:$V,Orders!$T:$T,Orders!T2645)&gt;10,ROUND(Orders!W2645*1.15,2),SUMIFS(Orders!$V:$V,Orders!$T:$T,Orders!T2645)&lt;=10,"Endirim Yoxdur")</f>
        <v>Endirim Yoxdur</v>
      </c>
    </row>
    <row r="2646" spans="3:5" x14ac:dyDescent="0.25">
      <c r="C2646" s="26" t="str">
        <f>IF(Orders!U2646&gt;500,"Yüksək Satış","Aşağı Satış")</f>
        <v>Yüksək Satış</v>
      </c>
      <c r="D2646" s="26" t="str">
        <f>IF(Orders!U2646&gt;500,IF(Orders!E2646="First Class",IF(Orders!W2646=0,"VIP","Special"),"Formal"),"Normal")</f>
        <v>Formal</v>
      </c>
      <c r="E2646" s="26" cm="1">
        <f t="array" ref="E2646">_xlfn.IFS(Orders!W2646=0,"Endirim Yoxdur",SUMIFS(Orders!$V:$V,Orders!$T:$T,Orders!T2646)&gt;10,ROUND(Orders!W2646*1.15,2),SUMIFS(Orders!$V:$V,Orders!$T:$T,Orders!T2646)&lt;=10,"Endirim Yoxdur")</f>
        <v>0.12</v>
      </c>
    </row>
    <row r="2647" spans="3:5" x14ac:dyDescent="0.25">
      <c r="C2647" s="26" t="str">
        <f>IF(Orders!U2647&gt;500,"Yüksək Satış","Aşağı Satış")</f>
        <v>Aşağı Satış</v>
      </c>
      <c r="D2647" s="26" t="str">
        <f>IF(Orders!U2647&gt;500,IF(Orders!E2647="First Class",IF(Orders!W2647=0,"VIP","Special"),"Formal"),"Normal")</f>
        <v>Normal</v>
      </c>
      <c r="E2647" s="26" t="str" cm="1">
        <f t="array" ref="E2647">_xlfn.IFS(Orders!W2647=0,"Endirim Yoxdur",SUMIFS(Orders!$V:$V,Orders!$T:$T,Orders!T2647)&gt;10,ROUND(Orders!W2647*1.15,2),SUMIFS(Orders!$V:$V,Orders!$T:$T,Orders!T2647)&lt;=10,"Endirim Yoxdur")</f>
        <v>Endirim Yoxdur</v>
      </c>
    </row>
    <row r="2648" spans="3:5" x14ac:dyDescent="0.25">
      <c r="C2648" s="26" t="str">
        <f>IF(Orders!U2648&gt;500,"Yüksək Satış","Aşağı Satış")</f>
        <v>Aşağı Satış</v>
      </c>
      <c r="D2648" s="26" t="str">
        <f>IF(Orders!U2648&gt;500,IF(Orders!E2648="First Class",IF(Orders!W2648=0,"VIP","Special"),"Formal"),"Normal")</f>
        <v>Normal</v>
      </c>
      <c r="E2648" s="26" cm="1">
        <f t="array" ref="E2648">_xlfn.IFS(Orders!W2648=0,"Endirim Yoxdur",SUMIFS(Orders!$V:$V,Orders!$T:$T,Orders!T2648)&gt;10,ROUND(Orders!W2648*1.15,2),SUMIFS(Orders!$V:$V,Orders!$T:$T,Orders!T2648)&lt;=10,"Endirim Yoxdur")</f>
        <v>0.23</v>
      </c>
    </row>
    <row r="2649" spans="3:5" x14ac:dyDescent="0.25">
      <c r="C2649" s="26" t="str">
        <f>IF(Orders!U2649&gt;500,"Yüksək Satış","Aşağı Satış")</f>
        <v>Aşağı Satış</v>
      </c>
      <c r="D2649" s="26" t="str">
        <f>IF(Orders!U2649&gt;500,IF(Orders!E2649="First Class",IF(Orders!W2649=0,"VIP","Special"),"Formal"),"Normal")</f>
        <v>Normal</v>
      </c>
      <c r="E2649" s="26" cm="1">
        <f t="array" ref="E2649">_xlfn.IFS(Orders!W2649=0,"Endirim Yoxdur",SUMIFS(Orders!$V:$V,Orders!$T:$T,Orders!T2649)&gt;10,ROUND(Orders!W2649*1.15,2),SUMIFS(Orders!$V:$V,Orders!$T:$T,Orders!T2649)&lt;=10,"Endirim Yoxdur")</f>
        <v>0.81</v>
      </c>
    </row>
    <row r="2650" spans="3:5" x14ac:dyDescent="0.25">
      <c r="C2650" s="26" t="str">
        <f>IF(Orders!U2650&gt;500,"Yüksək Satış","Aşağı Satış")</f>
        <v>Aşağı Satış</v>
      </c>
      <c r="D2650" s="26" t="str">
        <f>IF(Orders!U2650&gt;500,IF(Orders!E2650="First Class",IF(Orders!W2650=0,"VIP","Special"),"Formal"),"Normal")</f>
        <v>Normal</v>
      </c>
      <c r="E2650" s="26" cm="1">
        <f t="array" ref="E2650">_xlfn.IFS(Orders!W2650=0,"Endirim Yoxdur",SUMIFS(Orders!$V:$V,Orders!$T:$T,Orders!T2650)&gt;10,ROUND(Orders!W2650*1.15,2),SUMIFS(Orders!$V:$V,Orders!$T:$T,Orders!T2650)&lt;=10,"Endirim Yoxdur")</f>
        <v>0.23</v>
      </c>
    </row>
    <row r="2651" spans="3:5" x14ac:dyDescent="0.25">
      <c r="C2651" s="26" t="str">
        <f>IF(Orders!U2651&gt;500,"Yüksək Satış","Aşağı Satış")</f>
        <v>Aşağı Satış</v>
      </c>
      <c r="D2651" s="26" t="str">
        <f>IF(Orders!U2651&gt;500,IF(Orders!E2651="First Class",IF(Orders!W2651=0,"VIP","Special"),"Formal"),"Normal")</f>
        <v>Normal</v>
      </c>
      <c r="E2651" s="26" cm="1">
        <f t="array" ref="E2651">_xlfn.IFS(Orders!W2651=0,"Endirim Yoxdur",SUMIFS(Orders!$V:$V,Orders!$T:$T,Orders!T2651)&gt;10,ROUND(Orders!W2651*1.15,2),SUMIFS(Orders!$V:$V,Orders!$T:$T,Orders!T2651)&lt;=10,"Endirim Yoxdur")</f>
        <v>0.23</v>
      </c>
    </row>
    <row r="2652" spans="3:5" x14ac:dyDescent="0.25">
      <c r="C2652" s="26" t="str">
        <f>IF(Orders!U2652&gt;500,"Yüksək Satış","Aşağı Satış")</f>
        <v>Aşağı Satış</v>
      </c>
      <c r="D2652" s="26" t="str">
        <f>IF(Orders!U2652&gt;500,IF(Orders!E2652="First Class",IF(Orders!W2652=0,"VIP","Special"),"Formal"),"Normal")</f>
        <v>Normal</v>
      </c>
      <c r="E2652" s="26" cm="1">
        <f t="array" ref="E2652">_xlfn.IFS(Orders!W2652=0,"Endirim Yoxdur",SUMIFS(Orders!$V:$V,Orders!$T:$T,Orders!T2652)&gt;10,ROUND(Orders!W2652*1.15,2),SUMIFS(Orders!$V:$V,Orders!$T:$T,Orders!T2652)&lt;=10,"Endirim Yoxdur")</f>
        <v>0.23</v>
      </c>
    </row>
    <row r="2653" spans="3:5" x14ac:dyDescent="0.25">
      <c r="C2653" s="26" t="str">
        <f>IF(Orders!U2653&gt;500,"Yüksək Satış","Aşağı Satış")</f>
        <v>Aşağı Satış</v>
      </c>
      <c r="D2653" s="26" t="str">
        <f>IF(Orders!U2653&gt;500,IF(Orders!E2653="First Class",IF(Orders!W2653=0,"VIP","Special"),"Formal"),"Normal")</f>
        <v>Normal</v>
      </c>
      <c r="E2653" s="26" cm="1">
        <f t="array" ref="E2653">_xlfn.IFS(Orders!W2653=0,"Endirim Yoxdur",SUMIFS(Orders!$V:$V,Orders!$T:$T,Orders!T2653)&gt;10,ROUND(Orders!W2653*1.15,2),SUMIFS(Orders!$V:$V,Orders!$T:$T,Orders!T2653)&lt;=10,"Endirim Yoxdur")</f>
        <v>0.92</v>
      </c>
    </row>
    <row r="2654" spans="3:5" x14ac:dyDescent="0.25">
      <c r="C2654" s="26" t="str">
        <f>IF(Orders!U2654&gt;500,"Yüksək Satış","Aşağı Satış")</f>
        <v>Aşağı Satış</v>
      </c>
      <c r="D2654" s="26" t="str">
        <f>IF(Orders!U2654&gt;500,IF(Orders!E2654="First Class",IF(Orders!W2654=0,"VIP","Special"),"Formal"),"Normal")</f>
        <v>Normal</v>
      </c>
      <c r="E2654" s="26" cm="1">
        <f t="array" ref="E2654">_xlfn.IFS(Orders!W2654=0,"Endirim Yoxdur",SUMIFS(Orders!$V:$V,Orders!$T:$T,Orders!T2654)&gt;10,ROUND(Orders!W2654*1.15,2),SUMIFS(Orders!$V:$V,Orders!$T:$T,Orders!T2654)&lt;=10,"Endirim Yoxdur")</f>
        <v>0.23</v>
      </c>
    </row>
    <row r="2655" spans="3:5" x14ac:dyDescent="0.25">
      <c r="C2655" s="26" t="str">
        <f>IF(Orders!U2655&gt;500,"Yüksək Satış","Aşağı Satış")</f>
        <v>Aşağı Satış</v>
      </c>
      <c r="D2655" s="26" t="str">
        <f>IF(Orders!U2655&gt;500,IF(Orders!E2655="First Class",IF(Orders!W2655=0,"VIP","Special"),"Formal"),"Normal")</f>
        <v>Normal</v>
      </c>
      <c r="E2655" s="26" cm="1">
        <f t="array" ref="E2655">_xlfn.IFS(Orders!W2655=0,"Endirim Yoxdur",SUMIFS(Orders!$V:$V,Orders!$T:$T,Orders!T2655)&gt;10,ROUND(Orders!W2655*1.15,2),SUMIFS(Orders!$V:$V,Orders!$T:$T,Orders!T2655)&lt;=10,"Endirim Yoxdur")</f>
        <v>0.81</v>
      </c>
    </row>
    <row r="2656" spans="3:5" x14ac:dyDescent="0.25">
      <c r="C2656" s="26" t="str">
        <f>IF(Orders!U2656&gt;500,"Yüksək Satış","Aşağı Satış")</f>
        <v>Aşağı Satış</v>
      </c>
      <c r="D2656" s="26" t="str">
        <f>IF(Orders!U2656&gt;500,IF(Orders!E2656="First Class",IF(Orders!W2656=0,"VIP","Special"),"Formal"),"Normal")</f>
        <v>Normal</v>
      </c>
      <c r="E2656" s="26" cm="1">
        <f t="array" ref="E2656">_xlfn.IFS(Orders!W2656=0,"Endirim Yoxdur",SUMIFS(Orders!$V:$V,Orders!$T:$T,Orders!T2656)&gt;10,ROUND(Orders!W2656*1.15,2),SUMIFS(Orders!$V:$V,Orders!$T:$T,Orders!T2656)&lt;=10,"Endirim Yoxdur")</f>
        <v>0.23</v>
      </c>
    </row>
    <row r="2657" spans="3:5" x14ac:dyDescent="0.25">
      <c r="C2657" s="26" t="str">
        <f>IF(Orders!U2657&gt;500,"Yüksək Satış","Aşağı Satış")</f>
        <v>Aşağı Satış</v>
      </c>
      <c r="D2657" s="26" t="str">
        <f>IF(Orders!U2657&gt;500,IF(Orders!E2657="First Class",IF(Orders!W2657=0,"VIP","Special"),"Formal"),"Normal")</f>
        <v>Normal</v>
      </c>
      <c r="E2657" s="26" cm="1">
        <f t="array" ref="E2657">_xlfn.IFS(Orders!W2657=0,"Endirim Yoxdur",SUMIFS(Orders!$V:$V,Orders!$T:$T,Orders!T2657)&gt;10,ROUND(Orders!W2657*1.15,2),SUMIFS(Orders!$V:$V,Orders!$T:$T,Orders!T2657)&lt;=10,"Endirim Yoxdur")</f>
        <v>0.23</v>
      </c>
    </row>
    <row r="2658" spans="3:5" x14ac:dyDescent="0.25">
      <c r="C2658" s="26" t="str">
        <f>IF(Orders!U2658&gt;500,"Yüksək Satış","Aşağı Satış")</f>
        <v>Aşağı Satış</v>
      </c>
      <c r="D2658" s="26" t="str">
        <f>IF(Orders!U2658&gt;500,IF(Orders!E2658="First Class",IF(Orders!W2658=0,"VIP","Special"),"Formal"),"Normal")</f>
        <v>Normal</v>
      </c>
      <c r="E2658" s="26" cm="1">
        <f t="array" ref="E2658">_xlfn.IFS(Orders!W2658=0,"Endirim Yoxdur",SUMIFS(Orders!$V:$V,Orders!$T:$T,Orders!T2658)&gt;10,ROUND(Orders!W2658*1.15,2),SUMIFS(Orders!$V:$V,Orders!$T:$T,Orders!T2658)&lt;=10,"Endirim Yoxdur")</f>
        <v>0.23</v>
      </c>
    </row>
    <row r="2659" spans="3:5" x14ac:dyDescent="0.25">
      <c r="C2659" s="26" t="str">
        <f>IF(Orders!U2659&gt;500,"Yüksək Satış","Aşağı Satış")</f>
        <v>Yüksək Satış</v>
      </c>
      <c r="D2659" s="26" t="str">
        <f>IF(Orders!U2659&gt;500,IF(Orders!E2659="First Class",IF(Orders!W2659=0,"VIP","Special"),"Formal"),"Normal")</f>
        <v>Formal</v>
      </c>
      <c r="E2659" s="26" cm="1">
        <f t="array" ref="E2659">_xlfn.IFS(Orders!W2659=0,"Endirim Yoxdur",SUMIFS(Orders!$V:$V,Orders!$T:$T,Orders!T2659)&gt;10,ROUND(Orders!W2659*1.15,2),SUMIFS(Orders!$V:$V,Orders!$T:$T,Orders!T2659)&lt;=10,"Endirim Yoxdur")</f>
        <v>0.23</v>
      </c>
    </row>
    <row r="2660" spans="3:5" x14ac:dyDescent="0.25">
      <c r="C2660" s="26" t="str">
        <f>IF(Orders!U2660&gt;500,"Yüksək Satış","Aşağı Satış")</f>
        <v>Aşağı Satış</v>
      </c>
      <c r="D2660" s="26" t="str">
        <f>IF(Orders!U2660&gt;500,IF(Orders!E2660="First Class",IF(Orders!W2660=0,"VIP","Special"),"Formal"),"Normal")</f>
        <v>Normal</v>
      </c>
      <c r="E2660" s="26" cm="1">
        <f t="array" ref="E2660">_xlfn.IFS(Orders!W2660=0,"Endirim Yoxdur",SUMIFS(Orders!$V:$V,Orders!$T:$T,Orders!T2660)&gt;10,ROUND(Orders!W2660*1.15,2),SUMIFS(Orders!$V:$V,Orders!$T:$T,Orders!T2660)&lt;=10,"Endirim Yoxdur")</f>
        <v>0.23</v>
      </c>
    </row>
    <row r="2661" spans="3:5" x14ac:dyDescent="0.25">
      <c r="C2661" s="26" t="str">
        <f>IF(Orders!U2661&gt;500,"Yüksək Satış","Aşağı Satış")</f>
        <v>Aşağı Satış</v>
      </c>
      <c r="D2661" s="26" t="str">
        <f>IF(Orders!U2661&gt;500,IF(Orders!E2661="First Class",IF(Orders!W2661=0,"VIP","Special"),"Formal"),"Normal")</f>
        <v>Normal</v>
      </c>
      <c r="E2661" s="26" t="str" cm="1">
        <f t="array" ref="E2661">_xlfn.IFS(Orders!W2661=0,"Endirim Yoxdur",SUMIFS(Orders!$V:$V,Orders!$T:$T,Orders!T2661)&gt;10,ROUND(Orders!W2661*1.15,2),SUMIFS(Orders!$V:$V,Orders!$T:$T,Orders!T2661)&lt;=10,"Endirim Yoxdur")</f>
        <v>Endirim Yoxdur</v>
      </c>
    </row>
    <row r="2662" spans="3:5" x14ac:dyDescent="0.25">
      <c r="C2662" s="26" t="str">
        <f>IF(Orders!U2662&gt;500,"Yüksək Satış","Aşağı Satış")</f>
        <v>Aşağı Satış</v>
      </c>
      <c r="D2662" s="26" t="str">
        <f>IF(Orders!U2662&gt;500,IF(Orders!E2662="First Class",IF(Orders!W2662=0,"VIP","Special"),"Formal"),"Normal")</f>
        <v>Normal</v>
      </c>
      <c r="E2662" s="26" t="str" cm="1">
        <f t="array" ref="E2662">_xlfn.IFS(Orders!W2662=0,"Endirim Yoxdur",SUMIFS(Orders!$V:$V,Orders!$T:$T,Orders!T2662)&gt;10,ROUND(Orders!W2662*1.15,2),SUMIFS(Orders!$V:$V,Orders!$T:$T,Orders!T2662)&lt;=10,"Endirim Yoxdur")</f>
        <v>Endirim Yoxdur</v>
      </c>
    </row>
    <row r="2663" spans="3:5" x14ac:dyDescent="0.25">
      <c r="C2663" s="26" t="str">
        <f>IF(Orders!U2663&gt;500,"Yüksək Satış","Aşağı Satış")</f>
        <v>Aşağı Satış</v>
      </c>
      <c r="D2663" s="26" t="str">
        <f>IF(Orders!U2663&gt;500,IF(Orders!E2663="First Class",IF(Orders!W2663=0,"VIP","Special"),"Formal"),"Normal")</f>
        <v>Normal</v>
      </c>
      <c r="E2663" s="26" cm="1">
        <f t="array" ref="E2663">_xlfn.IFS(Orders!W2663=0,"Endirim Yoxdur",SUMIFS(Orders!$V:$V,Orders!$T:$T,Orders!T2663)&gt;10,ROUND(Orders!W2663*1.15,2),SUMIFS(Orders!$V:$V,Orders!$T:$T,Orders!T2663)&lt;=10,"Endirim Yoxdur")</f>
        <v>0.81</v>
      </c>
    </row>
    <row r="2664" spans="3:5" x14ac:dyDescent="0.25">
      <c r="C2664" s="26" t="str">
        <f>IF(Orders!U2664&gt;500,"Yüksək Satış","Aşağı Satış")</f>
        <v>Aşağı Satış</v>
      </c>
      <c r="D2664" s="26" t="str">
        <f>IF(Orders!U2664&gt;500,IF(Orders!E2664="First Class",IF(Orders!W2664=0,"VIP","Special"),"Formal"),"Normal")</f>
        <v>Normal</v>
      </c>
      <c r="E2664" s="26" cm="1">
        <f t="array" ref="E2664">_xlfn.IFS(Orders!W2664=0,"Endirim Yoxdur",SUMIFS(Orders!$V:$V,Orders!$T:$T,Orders!T2664)&gt;10,ROUND(Orders!W2664*1.15,2),SUMIFS(Orders!$V:$V,Orders!$T:$T,Orders!T2664)&lt;=10,"Endirim Yoxdur")</f>
        <v>0.81</v>
      </c>
    </row>
    <row r="2665" spans="3:5" x14ac:dyDescent="0.25">
      <c r="C2665" s="26" t="str">
        <f>IF(Orders!U2665&gt;500,"Yüksək Satış","Aşağı Satış")</f>
        <v>Aşağı Satış</v>
      </c>
      <c r="D2665" s="26" t="str">
        <f>IF(Orders!U2665&gt;500,IF(Orders!E2665="First Class",IF(Orders!W2665=0,"VIP","Special"),"Formal"),"Normal")</f>
        <v>Normal</v>
      </c>
      <c r="E2665" s="26" t="str" cm="1">
        <f t="array" ref="E2665">_xlfn.IFS(Orders!W2665=0,"Endirim Yoxdur",SUMIFS(Orders!$V:$V,Orders!$T:$T,Orders!T2665)&gt;10,ROUND(Orders!W2665*1.15,2),SUMIFS(Orders!$V:$V,Orders!$T:$T,Orders!T2665)&lt;=10,"Endirim Yoxdur")</f>
        <v>Endirim Yoxdur</v>
      </c>
    </row>
    <row r="2666" spans="3:5" x14ac:dyDescent="0.25">
      <c r="C2666" s="26" t="str">
        <f>IF(Orders!U2666&gt;500,"Yüksək Satış","Aşağı Satış")</f>
        <v>Aşağı Satış</v>
      </c>
      <c r="D2666" s="26" t="str">
        <f>IF(Orders!U2666&gt;500,IF(Orders!E2666="First Class",IF(Orders!W2666=0,"VIP","Special"),"Formal"),"Normal")</f>
        <v>Normal</v>
      </c>
      <c r="E2666" s="26" cm="1">
        <f t="array" ref="E2666">_xlfn.IFS(Orders!W2666=0,"Endirim Yoxdur",SUMIFS(Orders!$V:$V,Orders!$T:$T,Orders!T2666)&gt;10,ROUND(Orders!W2666*1.15,2),SUMIFS(Orders!$V:$V,Orders!$T:$T,Orders!T2666)&lt;=10,"Endirim Yoxdur")</f>
        <v>0.23</v>
      </c>
    </row>
    <row r="2667" spans="3:5" x14ac:dyDescent="0.25">
      <c r="C2667" s="26" t="str">
        <f>IF(Orders!U2667&gt;500,"Yüksək Satış","Aşağı Satış")</f>
        <v>Aşağı Satış</v>
      </c>
      <c r="D2667" s="26" t="str">
        <f>IF(Orders!U2667&gt;500,IF(Orders!E2667="First Class",IF(Orders!W2667=0,"VIP","Special"),"Formal"),"Normal")</f>
        <v>Normal</v>
      </c>
      <c r="E2667" s="26" cm="1">
        <f t="array" ref="E2667">_xlfn.IFS(Orders!W2667=0,"Endirim Yoxdur",SUMIFS(Orders!$V:$V,Orders!$T:$T,Orders!T2667)&gt;10,ROUND(Orders!W2667*1.15,2),SUMIFS(Orders!$V:$V,Orders!$T:$T,Orders!T2667)&lt;=10,"Endirim Yoxdur")</f>
        <v>0.23</v>
      </c>
    </row>
    <row r="2668" spans="3:5" x14ac:dyDescent="0.25">
      <c r="C2668" s="26" t="str">
        <f>IF(Orders!U2668&gt;500,"Yüksək Satış","Aşağı Satış")</f>
        <v>Yüksək Satış</v>
      </c>
      <c r="D2668" s="26" t="str">
        <f>IF(Orders!U2668&gt;500,IF(Orders!E2668="First Class",IF(Orders!W2668=0,"VIP","Special"),"Formal"),"Normal")</f>
        <v>Special</v>
      </c>
      <c r="E2668" s="26" cm="1">
        <f t="array" ref="E2668">_xlfn.IFS(Orders!W2668=0,"Endirim Yoxdur",SUMIFS(Orders!$V:$V,Orders!$T:$T,Orders!T2668)&gt;10,ROUND(Orders!W2668*1.15,2),SUMIFS(Orders!$V:$V,Orders!$T:$T,Orders!T2668)&lt;=10,"Endirim Yoxdur")</f>
        <v>0.23</v>
      </c>
    </row>
    <row r="2669" spans="3:5" x14ac:dyDescent="0.25">
      <c r="C2669" s="26" t="str">
        <f>IF(Orders!U2669&gt;500,"Yüksək Satış","Aşağı Satış")</f>
        <v>Aşağı Satış</v>
      </c>
      <c r="D2669" s="26" t="str">
        <f>IF(Orders!U2669&gt;500,IF(Orders!E2669="First Class",IF(Orders!W2669=0,"VIP","Special"),"Formal"),"Normal")</f>
        <v>Normal</v>
      </c>
      <c r="E2669" s="26" cm="1">
        <f t="array" ref="E2669">_xlfn.IFS(Orders!W2669=0,"Endirim Yoxdur",SUMIFS(Orders!$V:$V,Orders!$T:$T,Orders!T2669)&gt;10,ROUND(Orders!W2669*1.15,2),SUMIFS(Orders!$V:$V,Orders!$T:$T,Orders!T2669)&lt;=10,"Endirim Yoxdur")</f>
        <v>0.23</v>
      </c>
    </row>
    <row r="2670" spans="3:5" x14ac:dyDescent="0.25">
      <c r="C2670" s="26" t="str">
        <f>IF(Orders!U2670&gt;500,"Yüksək Satış","Aşağı Satış")</f>
        <v>Aşağı Satış</v>
      </c>
      <c r="D2670" s="26" t="str">
        <f>IF(Orders!U2670&gt;500,IF(Orders!E2670="First Class",IF(Orders!W2670=0,"VIP","Special"),"Formal"),"Normal")</f>
        <v>Normal</v>
      </c>
      <c r="E2670" s="26" t="str" cm="1">
        <f t="array" ref="E2670">_xlfn.IFS(Orders!W2670=0,"Endirim Yoxdur",SUMIFS(Orders!$V:$V,Orders!$T:$T,Orders!T2670)&gt;10,ROUND(Orders!W2670*1.15,2),SUMIFS(Orders!$V:$V,Orders!$T:$T,Orders!T2670)&lt;=10,"Endirim Yoxdur")</f>
        <v>Endirim Yoxdur</v>
      </c>
    </row>
    <row r="2671" spans="3:5" x14ac:dyDescent="0.25">
      <c r="C2671" s="26" t="str">
        <f>IF(Orders!U2671&gt;500,"Yüksək Satış","Aşağı Satış")</f>
        <v>Aşağı Satış</v>
      </c>
      <c r="D2671" s="26" t="str">
        <f>IF(Orders!U2671&gt;500,IF(Orders!E2671="First Class",IF(Orders!W2671=0,"VIP","Special"),"Formal"),"Normal")</f>
        <v>Normal</v>
      </c>
      <c r="E2671" s="26" cm="1">
        <f t="array" ref="E2671">_xlfn.IFS(Orders!W2671=0,"Endirim Yoxdur",SUMIFS(Orders!$V:$V,Orders!$T:$T,Orders!T2671)&gt;10,ROUND(Orders!W2671*1.15,2),SUMIFS(Orders!$V:$V,Orders!$T:$T,Orders!T2671)&lt;=10,"Endirim Yoxdur")</f>
        <v>0.23</v>
      </c>
    </row>
    <row r="2672" spans="3:5" x14ac:dyDescent="0.25">
      <c r="C2672" s="26" t="str">
        <f>IF(Orders!U2672&gt;500,"Yüksək Satış","Aşağı Satış")</f>
        <v>Aşağı Satış</v>
      </c>
      <c r="D2672" s="26" t="str">
        <f>IF(Orders!U2672&gt;500,IF(Orders!E2672="First Class",IF(Orders!W2672=0,"VIP","Special"),"Formal"),"Normal")</f>
        <v>Normal</v>
      </c>
      <c r="E2672" s="26" t="str" cm="1">
        <f t="array" ref="E2672">_xlfn.IFS(Orders!W2672=0,"Endirim Yoxdur",SUMIFS(Orders!$V:$V,Orders!$T:$T,Orders!T2672)&gt;10,ROUND(Orders!W2672*1.15,2),SUMIFS(Orders!$V:$V,Orders!$T:$T,Orders!T2672)&lt;=10,"Endirim Yoxdur")</f>
        <v>Endirim Yoxdur</v>
      </c>
    </row>
    <row r="2673" spans="3:5" x14ac:dyDescent="0.25">
      <c r="C2673" s="26" t="str">
        <f>IF(Orders!U2673&gt;500,"Yüksək Satış","Aşağı Satış")</f>
        <v>Aşağı Satış</v>
      </c>
      <c r="D2673" s="26" t="str">
        <f>IF(Orders!U2673&gt;500,IF(Orders!E2673="First Class",IF(Orders!W2673=0,"VIP","Special"),"Formal"),"Normal")</f>
        <v>Normal</v>
      </c>
      <c r="E2673" s="26" cm="1">
        <f t="array" ref="E2673">_xlfn.IFS(Orders!W2673=0,"Endirim Yoxdur",SUMIFS(Orders!$V:$V,Orders!$T:$T,Orders!T2673)&gt;10,ROUND(Orders!W2673*1.15,2),SUMIFS(Orders!$V:$V,Orders!$T:$T,Orders!T2673)&lt;=10,"Endirim Yoxdur")</f>
        <v>0.81</v>
      </c>
    </row>
    <row r="2674" spans="3:5" x14ac:dyDescent="0.25">
      <c r="C2674" s="26" t="str">
        <f>IF(Orders!U2674&gt;500,"Yüksək Satış","Aşağı Satış")</f>
        <v>Aşağı Satış</v>
      </c>
      <c r="D2674" s="26" t="str">
        <f>IF(Orders!U2674&gt;500,IF(Orders!E2674="First Class",IF(Orders!W2674=0,"VIP","Special"),"Formal"),"Normal")</f>
        <v>Normal</v>
      </c>
      <c r="E2674" s="26" t="str" cm="1">
        <f t="array" ref="E2674">_xlfn.IFS(Orders!W2674=0,"Endirim Yoxdur",SUMIFS(Orders!$V:$V,Orders!$T:$T,Orders!T2674)&gt;10,ROUND(Orders!W2674*1.15,2),SUMIFS(Orders!$V:$V,Orders!$T:$T,Orders!T2674)&lt;=10,"Endirim Yoxdur")</f>
        <v>Endirim Yoxdur</v>
      </c>
    </row>
    <row r="2675" spans="3:5" x14ac:dyDescent="0.25">
      <c r="C2675" s="26" t="str">
        <f>IF(Orders!U2675&gt;500,"Yüksək Satış","Aşağı Satış")</f>
        <v>Aşağı Satış</v>
      </c>
      <c r="D2675" s="26" t="str">
        <f>IF(Orders!U2675&gt;500,IF(Orders!E2675="First Class",IF(Orders!W2675=0,"VIP","Special"),"Formal"),"Normal")</f>
        <v>Normal</v>
      </c>
      <c r="E2675" s="26" cm="1">
        <f t="array" ref="E2675">_xlfn.IFS(Orders!W2675=0,"Endirim Yoxdur",SUMIFS(Orders!$V:$V,Orders!$T:$T,Orders!T2675)&gt;10,ROUND(Orders!W2675*1.15,2),SUMIFS(Orders!$V:$V,Orders!$T:$T,Orders!T2675)&lt;=10,"Endirim Yoxdur")</f>
        <v>0.81</v>
      </c>
    </row>
    <row r="2676" spans="3:5" x14ac:dyDescent="0.25">
      <c r="C2676" s="26" t="str">
        <f>IF(Orders!U2676&gt;500,"Yüksək Satış","Aşağı Satış")</f>
        <v>Aşağı Satış</v>
      </c>
      <c r="D2676" s="26" t="str">
        <f>IF(Orders!U2676&gt;500,IF(Orders!E2676="First Class",IF(Orders!W2676=0,"VIP","Special"),"Formal"),"Normal")</f>
        <v>Normal</v>
      </c>
      <c r="E2676" s="26" t="str" cm="1">
        <f t="array" ref="E2676">_xlfn.IFS(Orders!W2676=0,"Endirim Yoxdur",SUMIFS(Orders!$V:$V,Orders!$T:$T,Orders!T2676)&gt;10,ROUND(Orders!W2676*1.15,2),SUMIFS(Orders!$V:$V,Orders!$T:$T,Orders!T2676)&lt;=10,"Endirim Yoxdur")</f>
        <v>Endirim Yoxdur</v>
      </c>
    </row>
    <row r="2677" spans="3:5" x14ac:dyDescent="0.25">
      <c r="C2677" s="26" t="str">
        <f>IF(Orders!U2677&gt;500,"Yüksək Satış","Aşağı Satış")</f>
        <v>Yüksək Satış</v>
      </c>
      <c r="D2677" s="26" t="str">
        <f>IF(Orders!U2677&gt;500,IF(Orders!E2677="First Class",IF(Orders!W2677=0,"VIP","Special"),"Formal"),"Normal")</f>
        <v>Special</v>
      </c>
      <c r="E2677" s="26" cm="1">
        <f t="array" ref="E2677">_xlfn.IFS(Orders!W2677=0,"Endirim Yoxdur",SUMIFS(Orders!$V:$V,Orders!$T:$T,Orders!T2677)&gt;10,ROUND(Orders!W2677*1.15,2),SUMIFS(Orders!$V:$V,Orders!$T:$T,Orders!T2677)&lt;=10,"Endirim Yoxdur")</f>
        <v>0.23</v>
      </c>
    </row>
    <row r="2678" spans="3:5" x14ac:dyDescent="0.25">
      <c r="C2678" s="26" t="str">
        <f>IF(Orders!U2678&gt;500,"Yüksək Satış","Aşağı Satış")</f>
        <v>Yüksək Satış</v>
      </c>
      <c r="D2678" s="26" t="str">
        <f>IF(Orders!U2678&gt;500,IF(Orders!E2678="First Class",IF(Orders!W2678=0,"VIP","Special"),"Formal"),"Normal")</f>
        <v>Special</v>
      </c>
      <c r="E2678" s="26" cm="1">
        <f t="array" ref="E2678">_xlfn.IFS(Orders!W2678=0,"Endirim Yoxdur",SUMIFS(Orders!$V:$V,Orders!$T:$T,Orders!T2678)&gt;10,ROUND(Orders!W2678*1.15,2),SUMIFS(Orders!$V:$V,Orders!$T:$T,Orders!T2678)&lt;=10,"Endirim Yoxdur")</f>
        <v>0.23</v>
      </c>
    </row>
    <row r="2679" spans="3:5" x14ac:dyDescent="0.25">
      <c r="C2679" s="26" t="str">
        <f>IF(Orders!U2679&gt;500,"Yüksək Satış","Aşağı Satış")</f>
        <v>Aşağı Satış</v>
      </c>
      <c r="D2679" s="26" t="str">
        <f>IF(Orders!U2679&gt;500,IF(Orders!E2679="First Class",IF(Orders!W2679=0,"VIP","Special"),"Formal"),"Normal")</f>
        <v>Normal</v>
      </c>
      <c r="E2679" s="26" t="str" cm="1">
        <f t="array" ref="E2679">_xlfn.IFS(Orders!W2679=0,"Endirim Yoxdur",SUMIFS(Orders!$V:$V,Orders!$T:$T,Orders!T2679)&gt;10,ROUND(Orders!W2679*1.15,2),SUMIFS(Orders!$V:$V,Orders!$T:$T,Orders!T2679)&lt;=10,"Endirim Yoxdur")</f>
        <v>Endirim Yoxdur</v>
      </c>
    </row>
    <row r="2680" spans="3:5" x14ac:dyDescent="0.25">
      <c r="C2680" s="26" t="str">
        <f>IF(Orders!U2680&gt;500,"Yüksək Satış","Aşağı Satış")</f>
        <v>Aşağı Satış</v>
      </c>
      <c r="D2680" s="26" t="str">
        <f>IF(Orders!U2680&gt;500,IF(Orders!E2680="First Class",IF(Orders!W2680=0,"VIP","Special"),"Formal"),"Normal")</f>
        <v>Normal</v>
      </c>
      <c r="E2680" s="26" cm="1">
        <f t="array" ref="E2680">_xlfn.IFS(Orders!W2680=0,"Endirim Yoxdur",SUMIFS(Orders!$V:$V,Orders!$T:$T,Orders!T2680)&gt;10,ROUND(Orders!W2680*1.15,2),SUMIFS(Orders!$V:$V,Orders!$T:$T,Orders!T2680)&lt;=10,"Endirim Yoxdur")</f>
        <v>0.23</v>
      </c>
    </row>
    <row r="2681" spans="3:5" x14ac:dyDescent="0.25">
      <c r="C2681" s="26" t="str">
        <f>IF(Orders!U2681&gt;500,"Yüksək Satış","Aşağı Satış")</f>
        <v>Aşağı Satış</v>
      </c>
      <c r="D2681" s="26" t="str">
        <f>IF(Orders!U2681&gt;500,IF(Orders!E2681="First Class",IF(Orders!W2681=0,"VIP","Special"),"Formal"),"Normal")</f>
        <v>Normal</v>
      </c>
      <c r="E2681" s="26" cm="1">
        <f t="array" ref="E2681">_xlfn.IFS(Orders!W2681=0,"Endirim Yoxdur",SUMIFS(Orders!$V:$V,Orders!$T:$T,Orders!T2681)&gt;10,ROUND(Orders!W2681*1.15,2),SUMIFS(Orders!$V:$V,Orders!$T:$T,Orders!T2681)&lt;=10,"Endirim Yoxdur")</f>
        <v>0.23</v>
      </c>
    </row>
    <row r="2682" spans="3:5" x14ac:dyDescent="0.25">
      <c r="C2682" s="26" t="str">
        <f>IF(Orders!U2682&gt;500,"Yüksək Satış","Aşağı Satış")</f>
        <v>Aşağı Satış</v>
      </c>
      <c r="D2682" s="26" t="str">
        <f>IF(Orders!U2682&gt;500,IF(Orders!E2682="First Class",IF(Orders!W2682=0,"VIP","Special"),"Formal"),"Normal")</f>
        <v>Normal</v>
      </c>
      <c r="E2682" s="26" cm="1">
        <f t="array" ref="E2682">_xlfn.IFS(Orders!W2682=0,"Endirim Yoxdur",SUMIFS(Orders!$V:$V,Orders!$T:$T,Orders!T2682)&gt;10,ROUND(Orders!W2682*1.15,2),SUMIFS(Orders!$V:$V,Orders!$T:$T,Orders!T2682)&lt;=10,"Endirim Yoxdur")</f>
        <v>0.23</v>
      </c>
    </row>
    <row r="2683" spans="3:5" x14ac:dyDescent="0.25">
      <c r="C2683" s="26" t="str">
        <f>IF(Orders!U2683&gt;500,"Yüksək Satış","Aşağı Satış")</f>
        <v>Aşağı Satış</v>
      </c>
      <c r="D2683" s="26" t="str">
        <f>IF(Orders!U2683&gt;500,IF(Orders!E2683="First Class",IF(Orders!W2683=0,"VIP","Special"),"Formal"),"Normal")</f>
        <v>Normal</v>
      </c>
      <c r="E2683" s="26" t="str" cm="1">
        <f t="array" ref="E2683">_xlfn.IFS(Orders!W2683=0,"Endirim Yoxdur",SUMIFS(Orders!$V:$V,Orders!$T:$T,Orders!T2683)&gt;10,ROUND(Orders!W2683*1.15,2),SUMIFS(Orders!$V:$V,Orders!$T:$T,Orders!T2683)&lt;=10,"Endirim Yoxdur")</f>
        <v>Endirim Yoxdur</v>
      </c>
    </row>
    <row r="2684" spans="3:5" x14ac:dyDescent="0.25">
      <c r="C2684" s="26" t="str">
        <f>IF(Orders!U2684&gt;500,"Yüksək Satış","Aşağı Satış")</f>
        <v>Aşağı Satış</v>
      </c>
      <c r="D2684" s="26" t="str">
        <f>IF(Orders!U2684&gt;500,IF(Orders!E2684="First Class",IF(Orders!W2684=0,"VIP","Special"),"Formal"),"Normal")</f>
        <v>Normal</v>
      </c>
      <c r="E2684" s="26" t="str" cm="1">
        <f t="array" ref="E2684">_xlfn.IFS(Orders!W2684=0,"Endirim Yoxdur",SUMIFS(Orders!$V:$V,Orders!$T:$T,Orders!T2684)&gt;10,ROUND(Orders!W2684*1.15,2),SUMIFS(Orders!$V:$V,Orders!$T:$T,Orders!T2684)&lt;=10,"Endirim Yoxdur")</f>
        <v>Endirim Yoxdur</v>
      </c>
    </row>
    <row r="2685" spans="3:5" x14ac:dyDescent="0.25">
      <c r="C2685" s="26" t="str">
        <f>IF(Orders!U2685&gt;500,"Yüksək Satış","Aşağı Satış")</f>
        <v>Aşağı Satış</v>
      </c>
      <c r="D2685" s="26" t="str">
        <f>IF(Orders!U2685&gt;500,IF(Orders!E2685="First Class",IF(Orders!W2685=0,"VIP","Special"),"Formal"),"Normal")</f>
        <v>Normal</v>
      </c>
      <c r="E2685" s="26" t="str" cm="1">
        <f t="array" ref="E2685">_xlfn.IFS(Orders!W2685=0,"Endirim Yoxdur",SUMIFS(Orders!$V:$V,Orders!$T:$T,Orders!T2685)&gt;10,ROUND(Orders!W2685*1.15,2),SUMIFS(Orders!$V:$V,Orders!$T:$T,Orders!T2685)&lt;=10,"Endirim Yoxdur")</f>
        <v>Endirim Yoxdur</v>
      </c>
    </row>
    <row r="2686" spans="3:5" x14ac:dyDescent="0.25">
      <c r="C2686" s="26" t="str">
        <f>IF(Orders!U2686&gt;500,"Yüksək Satış","Aşağı Satış")</f>
        <v>Aşağı Satış</v>
      </c>
      <c r="D2686" s="26" t="str">
        <f>IF(Orders!U2686&gt;500,IF(Orders!E2686="First Class",IF(Orders!W2686=0,"VIP","Special"),"Formal"),"Normal")</f>
        <v>Normal</v>
      </c>
      <c r="E2686" s="26" cm="1">
        <f t="array" ref="E2686">_xlfn.IFS(Orders!W2686=0,"Endirim Yoxdur",SUMIFS(Orders!$V:$V,Orders!$T:$T,Orders!T2686)&gt;10,ROUND(Orders!W2686*1.15,2),SUMIFS(Orders!$V:$V,Orders!$T:$T,Orders!T2686)&lt;=10,"Endirim Yoxdur")</f>
        <v>0.23</v>
      </c>
    </row>
    <row r="2687" spans="3:5" x14ac:dyDescent="0.25">
      <c r="C2687" s="26" t="str">
        <f>IF(Orders!U2687&gt;500,"Yüksək Satış","Aşağı Satış")</f>
        <v>Aşağı Satış</v>
      </c>
      <c r="D2687" s="26" t="str">
        <f>IF(Orders!U2687&gt;500,IF(Orders!E2687="First Class",IF(Orders!W2687=0,"VIP","Special"),"Formal"),"Normal")</f>
        <v>Normal</v>
      </c>
      <c r="E2687" s="26" t="str" cm="1">
        <f t="array" ref="E2687">_xlfn.IFS(Orders!W2687=0,"Endirim Yoxdur",SUMIFS(Orders!$V:$V,Orders!$T:$T,Orders!T2687)&gt;10,ROUND(Orders!W2687*1.15,2),SUMIFS(Orders!$V:$V,Orders!$T:$T,Orders!T2687)&lt;=10,"Endirim Yoxdur")</f>
        <v>Endirim Yoxdur</v>
      </c>
    </row>
    <row r="2688" spans="3:5" x14ac:dyDescent="0.25">
      <c r="C2688" s="26" t="str">
        <f>IF(Orders!U2688&gt;500,"Yüksək Satış","Aşağı Satış")</f>
        <v>Aşağı Satış</v>
      </c>
      <c r="D2688" s="26" t="str">
        <f>IF(Orders!U2688&gt;500,IF(Orders!E2688="First Class",IF(Orders!W2688=0,"VIP","Special"),"Formal"),"Normal")</f>
        <v>Normal</v>
      </c>
      <c r="E2688" s="26" t="str" cm="1">
        <f t="array" ref="E2688">_xlfn.IFS(Orders!W2688=0,"Endirim Yoxdur",SUMIFS(Orders!$V:$V,Orders!$T:$T,Orders!T2688)&gt;10,ROUND(Orders!W2688*1.15,2),SUMIFS(Orders!$V:$V,Orders!$T:$T,Orders!T2688)&lt;=10,"Endirim Yoxdur")</f>
        <v>Endirim Yoxdur</v>
      </c>
    </row>
    <row r="2689" spans="3:5" x14ac:dyDescent="0.25">
      <c r="C2689" s="26" t="str">
        <f>IF(Orders!U2689&gt;500,"Yüksək Satış","Aşağı Satış")</f>
        <v>Aşağı Satış</v>
      </c>
      <c r="D2689" s="26" t="str">
        <f>IF(Orders!U2689&gt;500,IF(Orders!E2689="First Class",IF(Orders!W2689=0,"VIP","Special"),"Formal"),"Normal")</f>
        <v>Normal</v>
      </c>
      <c r="E2689" s="26" t="str" cm="1">
        <f t="array" ref="E2689">_xlfn.IFS(Orders!W2689=0,"Endirim Yoxdur",SUMIFS(Orders!$V:$V,Orders!$T:$T,Orders!T2689)&gt;10,ROUND(Orders!W2689*1.15,2),SUMIFS(Orders!$V:$V,Orders!$T:$T,Orders!T2689)&lt;=10,"Endirim Yoxdur")</f>
        <v>Endirim Yoxdur</v>
      </c>
    </row>
    <row r="2690" spans="3:5" x14ac:dyDescent="0.25">
      <c r="C2690" s="26" t="str">
        <f>IF(Orders!U2690&gt;500,"Yüksək Satış","Aşağı Satış")</f>
        <v>Aşağı Satış</v>
      </c>
      <c r="D2690" s="26" t="str">
        <f>IF(Orders!U2690&gt;500,IF(Orders!E2690="First Class",IF(Orders!W2690=0,"VIP","Special"),"Formal"),"Normal")</f>
        <v>Normal</v>
      </c>
      <c r="E2690" s="26" cm="1">
        <f t="array" ref="E2690">_xlfn.IFS(Orders!W2690=0,"Endirim Yoxdur",SUMIFS(Orders!$V:$V,Orders!$T:$T,Orders!T2690)&gt;10,ROUND(Orders!W2690*1.15,2),SUMIFS(Orders!$V:$V,Orders!$T:$T,Orders!T2690)&lt;=10,"Endirim Yoxdur")</f>
        <v>0.23</v>
      </c>
    </row>
    <row r="2691" spans="3:5" x14ac:dyDescent="0.25">
      <c r="C2691" s="26" t="str">
        <f>IF(Orders!U2691&gt;500,"Yüksək Satış","Aşağı Satış")</f>
        <v>Aşağı Satış</v>
      </c>
      <c r="D2691" s="26" t="str">
        <f>IF(Orders!U2691&gt;500,IF(Orders!E2691="First Class",IF(Orders!W2691=0,"VIP","Special"),"Formal"),"Normal")</f>
        <v>Normal</v>
      </c>
      <c r="E2691" s="26" t="str" cm="1">
        <f t="array" ref="E2691">_xlfn.IFS(Orders!W2691=0,"Endirim Yoxdur",SUMIFS(Orders!$V:$V,Orders!$T:$T,Orders!T2691)&gt;10,ROUND(Orders!W2691*1.15,2),SUMIFS(Orders!$V:$V,Orders!$T:$T,Orders!T2691)&lt;=10,"Endirim Yoxdur")</f>
        <v>Endirim Yoxdur</v>
      </c>
    </row>
    <row r="2692" spans="3:5" x14ac:dyDescent="0.25">
      <c r="C2692" s="26" t="str">
        <f>IF(Orders!U2692&gt;500,"Yüksək Satış","Aşağı Satış")</f>
        <v>Aşağı Satış</v>
      </c>
      <c r="D2692" s="26" t="str">
        <f>IF(Orders!U2692&gt;500,IF(Orders!E2692="First Class",IF(Orders!W2692=0,"VIP","Special"),"Formal"),"Normal")</f>
        <v>Normal</v>
      </c>
      <c r="E2692" s="26" t="str" cm="1">
        <f t="array" ref="E2692">_xlfn.IFS(Orders!W2692=0,"Endirim Yoxdur",SUMIFS(Orders!$V:$V,Orders!$T:$T,Orders!T2692)&gt;10,ROUND(Orders!W2692*1.15,2),SUMIFS(Orders!$V:$V,Orders!$T:$T,Orders!T2692)&lt;=10,"Endirim Yoxdur")</f>
        <v>Endirim Yoxdur</v>
      </c>
    </row>
    <row r="2693" spans="3:5" x14ac:dyDescent="0.25">
      <c r="C2693" s="26" t="str">
        <f>IF(Orders!U2693&gt;500,"Yüksək Satış","Aşağı Satış")</f>
        <v>Aşağı Satış</v>
      </c>
      <c r="D2693" s="26" t="str">
        <f>IF(Orders!U2693&gt;500,IF(Orders!E2693="First Class",IF(Orders!W2693=0,"VIP","Special"),"Formal"),"Normal")</f>
        <v>Normal</v>
      </c>
      <c r="E2693" s="26" t="str" cm="1">
        <f t="array" ref="E2693">_xlfn.IFS(Orders!W2693=0,"Endirim Yoxdur",SUMIFS(Orders!$V:$V,Orders!$T:$T,Orders!T2693)&gt;10,ROUND(Orders!W2693*1.15,2),SUMIFS(Orders!$V:$V,Orders!$T:$T,Orders!T2693)&lt;=10,"Endirim Yoxdur")</f>
        <v>Endirim Yoxdur</v>
      </c>
    </row>
    <row r="2694" spans="3:5" x14ac:dyDescent="0.25">
      <c r="C2694" s="26" t="str">
        <f>IF(Orders!U2694&gt;500,"Yüksək Satış","Aşağı Satış")</f>
        <v>Aşağı Satış</v>
      </c>
      <c r="D2694" s="26" t="str">
        <f>IF(Orders!U2694&gt;500,IF(Orders!E2694="First Class",IF(Orders!W2694=0,"VIP","Special"),"Formal"),"Normal")</f>
        <v>Normal</v>
      </c>
      <c r="E2694" s="26" t="str" cm="1">
        <f t="array" ref="E2694">_xlfn.IFS(Orders!W2694=0,"Endirim Yoxdur",SUMIFS(Orders!$V:$V,Orders!$T:$T,Orders!T2694)&gt;10,ROUND(Orders!W2694*1.15,2),SUMIFS(Orders!$V:$V,Orders!$T:$T,Orders!T2694)&lt;=10,"Endirim Yoxdur")</f>
        <v>Endirim Yoxdur</v>
      </c>
    </row>
    <row r="2695" spans="3:5" x14ac:dyDescent="0.25">
      <c r="C2695" s="26" t="str">
        <f>IF(Orders!U2695&gt;500,"Yüksək Satış","Aşağı Satış")</f>
        <v>Yüksək Satış</v>
      </c>
      <c r="D2695" s="26" t="str">
        <f>IF(Orders!U2695&gt;500,IF(Orders!E2695="First Class",IF(Orders!W2695=0,"VIP","Special"),"Formal"),"Normal")</f>
        <v>Formal</v>
      </c>
      <c r="E2695" s="26" t="str" cm="1">
        <f t="array" ref="E2695">_xlfn.IFS(Orders!W2695=0,"Endirim Yoxdur",SUMIFS(Orders!$V:$V,Orders!$T:$T,Orders!T2695)&gt;10,ROUND(Orders!W2695*1.15,2),SUMIFS(Orders!$V:$V,Orders!$T:$T,Orders!T2695)&lt;=10,"Endirim Yoxdur")</f>
        <v>Endirim Yoxdur</v>
      </c>
    </row>
    <row r="2696" spans="3:5" x14ac:dyDescent="0.25">
      <c r="C2696" s="26" t="str">
        <f>IF(Orders!U2696&gt;500,"Yüksək Satış","Aşağı Satış")</f>
        <v>Aşağı Satış</v>
      </c>
      <c r="D2696" s="26" t="str">
        <f>IF(Orders!U2696&gt;500,IF(Orders!E2696="First Class",IF(Orders!W2696=0,"VIP","Special"),"Formal"),"Normal")</f>
        <v>Normal</v>
      </c>
      <c r="E2696" s="26" cm="1">
        <f t="array" ref="E2696">_xlfn.IFS(Orders!W2696=0,"Endirim Yoxdur",SUMIFS(Orders!$V:$V,Orders!$T:$T,Orders!T2696)&gt;10,ROUND(Orders!W2696*1.15,2),SUMIFS(Orders!$V:$V,Orders!$T:$T,Orders!T2696)&lt;=10,"Endirim Yoxdur")</f>
        <v>0.23</v>
      </c>
    </row>
    <row r="2697" spans="3:5" x14ac:dyDescent="0.25">
      <c r="C2697" s="26" t="str">
        <f>IF(Orders!U2697&gt;500,"Yüksək Satış","Aşağı Satış")</f>
        <v>Aşağı Satış</v>
      </c>
      <c r="D2697" s="26" t="str">
        <f>IF(Orders!U2697&gt;500,IF(Orders!E2697="First Class",IF(Orders!W2697=0,"VIP","Special"),"Formal"),"Normal")</f>
        <v>Normal</v>
      </c>
      <c r="E2697" s="26" cm="1">
        <f t="array" ref="E2697">_xlfn.IFS(Orders!W2697=0,"Endirim Yoxdur",SUMIFS(Orders!$V:$V,Orders!$T:$T,Orders!T2697)&gt;10,ROUND(Orders!W2697*1.15,2),SUMIFS(Orders!$V:$V,Orders!$T:$T,Orders!T2697)&lt;=10,"Endirim Yoxdur")</f>
        <v>0.23</v>
      </c>
    </row>
    <row r="2698" spans="3:5" x14ac:dyDescent="0.25">
      <c r="C2698" s="26" t="str">
        <f>IF(Orders!U2698&gt;500,"Yüksək Satış","Aşağı Satış")</f>
        <v>Aşağı Satış</v>
      </c>
      <c r="D2698" s="26" t="str">
        <f>IF(Orders!U2698&gt;500,IF(Orders!E2698="First Class",IF(Orders!W2698=0,"VIP","Special"),"Formal"),"Normal")</f>
        <v>Normal</v>
      </c>
      <c r="E2698" s="26" cm="1">
        <f t="array" ref="E2698">_xlfn.IFS(Orders!W2698=0,"Endirim Yoxdur",SUMIFS(Orders!$V:$V,Orders!$T:$T,Orders!T2698)&gt;10,ROUND(Orders!W2698*1.15,2),SUMIFS(Orders!$V:$V,Orders!$T:$T,Orders!T2698)&lt;=10,"Endirim Yoxdur")</f>
        <v>0.23</v>
      </c>
    </row>
    <row r="2699" spans="3:5" x14ac:dyDescent="0.25">
      <c r="C2699" s="26" t="str">
        <f>IF(Orders!U2699&gt;500,"Yüksək Satış","Aşağı Satış")</f>
        <v>Aşağı Satış</v>
      </c>
      <c r="D2699" s="26" t="str">
        <f>IF(Orders!U2699&gt;500,IF(Orders!E2699="First Class",IF(Orders!W2699=0,"VIP","Special"),"Formal"),"Normal")</f>
        <v>Normal</v>
      </c>
      <c r="E2699" s="26" cm="1">
        <f t="array" ref="E2699">_xlfn.IFS(Orders!W2699=0,"Endirim Yoxdur",SUMIFS(Orders!$V:$V,Orders!$T:$T,Orders!T2699)&gt;10,ROUND(Orders!W2699*1.15,2),SUMIFS(Orders!$V:$V,Orders!$T:$T,Orders!T2699)&lt;=10,"Endirim Yoxdur")</f>
        <v>0.23</v>
      </c>
    </row>
    <row r="2700" spans="3:5" x14ac:dyDescent="0.25">
      <c r="C2700" s="26" t="str">
        <f>IF(Orders!U2700&gt;500,"Yüksək Satış","Aşağı Satış")</f>
        <v>Aşağı Satış</v>
      </c>
      <c r="D2700" s="26" t="str">
        <f>IF(Orders!U2700&gt;500,IF(Orders!E2700="First Class",IF(Orders!W2700=0,"VIP","Special"),"Formal"),"Normal")</f>
        <v>Normal</v>
      </c>
      <c r="E2700" s="26" cm="1">
        <f t="array" ref="E2700">_xlfn.IFS(Orders!W2700=0,"Endirim Yoxdur",SUMIFS(Orders!$V:$V,Orders!$T:$T,Orders!T2700)&gt;10,ROUND(Orders!W2700*1.15,2),SUMIFS(Orders!$V:$V,Orders!$T:$T,Orders!T2700)&lt;=10,"Endirim Yoxdur")</f>
        <v>0.23</v>
      </c>
    </row>
    <row r="2701" spans="3:5" x14ac:dyDescent="0.25">
      <c r="C2701" s="26" t="str">
        <f>IF(Orders!U2701&gt;500,"Yüksək Satış","Aşağı Satış")</f>
        <v>Aşağı Satış</v>
      </c>
      <c r="D2701" s="26" t="str">
        <f>IF(Orders!U2701&gt;500,IF(Orders!E2701="First Class",IF(Orders!W2701=0,"VIP","Special"),"Formal"),"Normal")</f>
        <v>Normal</v>
      </c>
      <c r="E2701" s="26" cm="1">
        <f t="array" ref="E2701">_xlfn.IFS(Orders!W2701=0,"Endirim Yoxdur",SUMIFS(Orders!$V:$V,Orders!$T:$T,Orders!T2701)&gt;10,ROUND(Orders!W2701*1.15,2),SUMIFS(Orders!$V:$V,Orders!$T:$T,Orders!T2701)&lt;=10,"Endirim Yoxdur")</f>
        <v>0.23</v>
      </c>
    </row>
    <row r="2702" spans="3:5" x14ac:dyDescent="0.25">
      <c r="C2702" s="26" t="str">
        <f>IF(Orders!U2702&gt;500,"Yüksək Satış","Aşağı Satış")</f>
        <v>Aşağı Satış</v>
      </c>
      <c r="D2702" s="26" t="str">
        <f>IF(Orders!U2702&gt;500,IF(Orders!E2702="First Class",IF(Orders!W2702=0,"VIP","Special"),"Formal"),"Normal")</f>
        <v>Normal</v>
      </c>
      <c r="E2702" s="26" cm="1">
        <f t="array" ref="E2702">_xlfn.IFS(Orders!W2702=0,"Endirim Yoxdur",SUMIFS(Orders!$V:$V,Orders!$T:$T,Orders!T2702)&gt;10,ROUND(Orders!W2702*1.15,2),SUMIFS(Orders!$V:$V,Orders!$T:$T,Orders!T2702)&lt;=10,"Endirim Yoxdur")</f>
        <v>0.23</v>
      </c>
    </row>
    <row r="2703" spans="3:5" x14ac:dyDescent="0.25">
      <c r="C2703" s="26" t="str">
        <f>IF(Orders!U2703&gt;500,"Yüksək Satış","Aşağı Satış")</f>
        <v>Aşağı Satış</v>
      </c>
      <c r="D2703" s="26" t="str">
        <f>IF(Orders!U2703&gt;500,IF(Orders!E2703="First Class",IF(Orders!W2703=0,"VIP","Special"),"Formal"),"Normal")</f>
        <v>Normal</v>
      </c>
      <c r="E2703" s="26" cm="1">
        <f t="array" ref="E2703">_xlfn.IFS(Orders!W2703=0,"Endirim Yoxdur",SUMIFS(Orders!$V:$V,Orders!$T:$T,Orders!T2703)&gt;10,ROUND(Orders!W2703*1.15,2),SUMIFS(Orders!$V:$V,Orders!$T:$T,Orders!T2703)&lt;=10,"Endirim Yoxdur")</f>
        <v>0.35</v>
      </c>
    </row>
    <row r="2704" spans="3:5" x14ac:dyDescent="0.25">
      <c r="C2704" s="26" t="str">
        <f>IF(Orders!U2704&gt;500,"Yüksək Satış","Aşağı Satış")</f>
        <v>Yüksək Satış</v>
      </c>
      <c r="D2704" s="26" t="str">
        <f>IF(Orders!U2704&gt;500,IF(Orders!E2704="First Class",IF(Orders!W2704=0,"VIP","Special"),"Formal"),"Normal")</f>
        <v>Special</v>
      </c>
      <c r="E2704" s="26" cm="1">
        <f t="array" ref="E2704">_xlfn.IFS(Orders!W2704=0,"Endirim Yoxdur",SUMIFS(Orders!$V:$V,Orders!$T:$T,Orders!T2704)&gt;10,ROUND(Orders!W2704*1.15,2),SUMIFS(Orders!$V:$V,Orders!$T:$T,Orders!T2704)&lt;=10,"Endirim Yoxdur")</f>
        <v>0.23</v>
      </c>
    </row>
    <row r="2705" spans="3:5" x14ac:dyDescent="0.25">
      <c r="C2705" s="26" t="str">
        <f>IF(Orders!U2705&gt;500,"Yüksək Satış","Aşağı Satış")</f>
        <v>Aşağı Satış</v>
      </c>
      <c r="D2705" s="26" t="str">
        <f>IF(Orders!U2705&gt;500,IF(Orders!E2705="First Class",IF(Orders!W2705=0,"VIP","Special"),"Formal"),"Normal")</f>
        <v>Normal</v>
      </c>
      <c r="E2705" s="26" cm="1">
        <f t="array" ref="E2705">_xlfn.IFS(Orders!W2705=0,"Endirim Yoxdur",SUMIFS(Orders!$V:$V,Orders!$T:$T,Orders!T2705)&gt;10,ROUND(Orders!W2705*1.15,2),SUMIFS(Orders!$V:$V,Orders!$T:$T,Orders!T2705)&lt;=10,"Endirim Yoxdur")</f>
        <v>0.23</v>
      </c>
    </row>
    <row r="2706" spans="3:5" x14ac:dyDescent="0.25">
      <c r="C2706" s="26" t="str">
        <f>IF(Orders!U2706&gt;500,"Yüksək Satış","Aşağı Satış")</f>
        <v>Aşağı Satış</v>
      </c>
      <c r="D2706" s="26" t="str">
        <f>IF(Orders!U2706&gt;500,IF(Orders!E2706="First Class",IF(Orders!W2706=0,"VIP","Special"),"Formal"),"Normal")</f>
        <v>Normal</v>
      </c>
      <c r="E2706" s="26" cm="1">
        <f t="array" ref="E2706">_xlfn.IFS(Orders!W2706=0,"Endirim Yoxdur",SUMIFS(Orders!$V:$V,Orders!$T:$T,Orders!T2706)&gt;10,ROUND(Orders!W2706*1.15,2),SUMIFS(Orders!$V:$V,Orders!$T:$T,Orders!T2706)&lt;=10,"Endirim Yoxdur")</f>
        <v>0.23</v>
      </c>
    </row>
    <row r="2707" spans="3:5" x14ac:dyDescent="0.25">
      <c r="C2707" s="26" t="str">
        <f>IF(Orders!U2707&gt;500,"Yüksək Satış","Aşağı Satış")</f>
        <v>Aşağı Satış</v>
      </c>
      <c r="D2707" s="26" t="str">
        <f>IF(Orders!U2707&gt;500,IF(Orders!E2707="First Class",IF(Orders!W2707=0,"VIP","Special"),"Formal"),"Normal")</f>
        <v>Normal</v>
      </c>
      <c r="E2707" s="26" cm="1">
        <f t="array" ref="E2707">_xlfn.IFS(Orders!W2707=0,"Endirim Yoxdur",SUMIFS(Orders!$V:$V,Orders!$T:$T,Orders!T2707)&gt;10,ROUND(Orders!W2707*1.15,2),SUMIFS(Orders!$V:$V,Orders!$T:$T,Orders!T2707)&lt;=10,"Endirim Yoxdur")</f>
        <v>0.23</v>
      </c>
    </row>
    <row r="2708" spans="3:5" x14ac:dyDescent="0.25">
      <c r="C2708" s="26" t="str">
        <f>IF(Orders!U2708&gt;500,"Yüksək Satış","Aşağı Satış")</f>
        <v>Aşağı Satış</v>
      </c>
      <c r="D2708" s="26" t="str">
        <f>IF(Orders!U2708&gt;500,IF(Orders!E2708="First Class",IF(Orders!W2708=0,"VIP","Special"),"Formal"),"Normal")</f>
        <v>Normal</v>
      </c>
      <c r="E2708" s="26" t="str" cm="1">
        <f t="array" ref="E2708">_xlfn.IFS(Orders!W2708=0,"Endirim Yoxdur",SUMIFS(Orders!$V:$V,Orders!$T:$T,Orders!T2708)&gt;10,ROUND(Orders!W2708*1.15,2),SUMIFS(Orders!$V:$V,Orders!$T:$T,Orders!T2708)&lt;=10,"Endirim Yoxdur")</f>
        <v>Endirim Yoxdur</v>
      </c>
    </row>
    <row r="2709" spans="3:5" x14ac:dyDescent="0.25">
      <c r="C2709" s="26" t="str">
        <f>IF(Orders!U2709&gt;500,"Yüksək Satış","Aşağı Satış")</f>
        <v>Yüksək Satış</v>
      </c>
      <c r="D2709" s="26" t="str">
        <f>IF(Orders!U2709&gt;500,IF(Orders!E2709="First Class",IF(Orders!W2709=0,"VIP","Special"),"Formal"),"Normal")</f>
        <v>Special</v>
      </c>
      <c r="E2709" s="26" cm="1">
        <f t="array" ref="E2709">_xlfn.IFS(Orders!W2709=0,"Endirim Yoxdur",SUMIFS(Orders!$V:$V,Orders!$T:$T,Orders!T2709)&gt;10,ROUND(Orders!W2709*1.15,2),SUMIFS(Orders!$V:$V,Orders!$T:$T,Orders!T2709)&lt;=10,"Endirim Yoxdur")</f>
        <v>0.23</v>
      </c>
    </row>
    <row r="2710" spans="3:5" x14ac:dyDescent="0.25">
      <c r="C2710" s="26" t="str">
        <f>IF(Orders!U2710&gt;500,"Yüksək Satış","Aşağı Satış")</f>
        <v>Aşağı Satış</v>
      </c>
      <c r="D2710" s="26" t="str">
        <f>IF(Orders!U2710&gt;500,IF(Orders!E2710="First Class",IF(Orders!W2710=0,"VIP","Special"),"Formal"),"Normal")</f>
        <v>Normal</v>
      </c>
      <c r="E2710" s="26" t="str" cm="1">
        <f t="array" ref="E2710">_xlfn.IFS(Orders!W2710=0,"Endirim Yoxdur",SUMIFS(Orders!$V:$V,Orders!$T:$T,Orders!T2710)&gt;10,ROUND(Orders!W2710*1.15,2),SUMIFS(Orders!$V:$V,Orders!$T:$T,Orders!T2710)&lt;=10,"Endirim Yoxdur")</f>
        <v>Endirim Yoxdur</v>
      </c>
    </row>
    <row r="2711" spans="3:5" x14ac:dyDescent="0.25">
      <c r="C2711" s="26" t="str">
        <f>IF(Orders!U2711&gt;500,"Yüksək Satış","Aşağı Satış")</f>
        <v>Aşağı Satış</v>
      </c>
      <c r="D2711" s="26" t="str">
        <f>IF(Orders!U2711&gt;500,IF(Orders!E2711="First Class",IF(Orders!W2711=0,"VIP","Special"),"Formal"),"Normal")</f>
        <v>Normal</v>
      </c>
      <c r="E2711" s="26" cm="1">
        <f t="array" ref="E2711">_xlfn.IFS(Orders!W2711=0,"Endirim Yoxdur",SUMIFS(Orders!$V:$V,Orders!$T:$T,Orders!T2711)&gt;10,ROUND(Orders!W2711*1.15,2),SUMIFS(Orders!$V:$V,Orders!$T:$T,Orders!T2711)&lt;=10,"Endirim Yoxdur")</f>
        <v>0.23</v>
      </c>
    </row>
    <row r="2712" spans="3:5" x14ac:dyDescent="0.25">
      <c r="C2712" s="26" t="str">
        <f>IF(Orders!U2712&gt;500,"Yüksək Satış","Aşağı Satış")</f>
        <v>Aşağı Satış</v>
      </c>
      <c r="D2712" s="26" t="str">
        <f>IF(Orders!U2712&gt;500,IF(Orders!E2712="First Class",IF(Orders!W2712=0,"VIP","Special"),"Formal"),"Normal")</f>
        <v>Normal</v>
      </c>
      <c r="E2712" s="26" t="str" cm="1">
        <f t="array" ref="E2712">_xlfn.IFS(Orders!W2712=0,"Endirim Yoxdur",SUMIFS(Orders!$V:$V,Orders!$T:$T,Orders!T2712)&gt;10,ROUND(Orders!W2712*1.15,2),SUMIFS(Orders!$V:$V,Orders!$T:$T,Orders!T2712)&lt;=10,"Endirim Yoxdur")</f>
        <v>Endirim Yoxdur</v>
      </c>
    </row>
    <row r="2713" spans="3:5" x14ac:dyDescent="0.25">
      <c r="C2713" s="26" t="str">
        <f>IF(Orders!U2713&gt;500,"Yüksək Satış","Aşağı Satış")</f>
        <v>Aşağı Satış</v>
      </c>
      <c r="D2713" s="26" t="str">
        <f>IF(Orders!U2713&gt;500,IF(Orders!E2713="First Class",IF(Orders!W2713=0,"VIP","Special"),"Formal"),"Normal")</f>
        <v>Normal</v>
      </c>
      <c r="E2713" s="26" cm="1">
        <f t="array" ref="E2713">_xlfn.IFS(Orders!W2713=0,"Endirim Yoxdur",SUMIFS(Orders!$V:$V,Orders!$T:$T,Orders!T2713)&gt;10,ROUND(Orders!W2713*1.15,2),SUMIFS(Orders!$V:$V,Orders!$T:$T,Orders!T2713)&lt;=10,"Endirim Yoxdur")</f>
        <v>0.23</v>
      </c>
    </row>
    <row r="2714" spans="3:5" x14ac:dyDescent="0.25">
      <c r="C2714" s="26" t="str">
        <f>IF(Orders!U2714&gt;500,"Yüksək Satış","Aşağı Satış")</f>
        <v>Aşağı Satış</v>
      </c>
      <c r="D2714" s="26" t="str">
        <f>IF(Orders!U2714&gt;500,IF(Orders!E2714="First Class",IF(Orders!W2714=0,"VIP","Special"),"Formal"),"Normal")</f>
        <v>Normal</v>
      </c>
      <c r="E2714" s="26" cm="1">
        <f t="array" ref="E2714">_xlfn.IFS(Orders!W2714=0,"Endirim Yoxdur",SUMIFS(Orders!$V:$V,Orders!$T:$T,Orders!T2714)&gt;10,ROUND(Orders!W2714*1.15,2),SUMIFS(Orders!$V:$V,Orders!$T:$T,Orders!T2714)&lt;=10,"Endirim Yoxdur")</f>
        <v>0.81</v>
      </c>
    </row>
    <row r="2715" spans="3:5" x14ac:dyDescent="0.25">
      <c r="C2715" s="26" t="str">
        <f>IF(Orders!U2715&gt;500,"Yüksək Satış","Aşağı Satış")</f>
        <v>Aşağı Satış</v>
      </c>
      <c r="D2715" s="26" t="str">
        <f>IF(Orders!U2715&gt;500,IF(Orders!E2715="First Class",IF(Orders!W2715=0,"VIP","Special"),"Formal"),"Normal")</f>
        <v>Normal</v>
      </c>
      <c r="E2715" s="26" cm="1">
        <f t="array" ref="E2715">_xlfn.IFS(Orders!W2715=0,"Endirim Yoxdur",SUMIFS(Orders!$V:$V,Orders!$T:$T,Orders!T2715)&gt;10,ROUND(Orders!W2715*1.15,2),SUMIFS(Orders!$V:$V,Orders!$T:$T,Orders!T2715)&lt;=10,"Endirim Yoxdur")</f>
        <v>0.81</v>
      </c>
    </row>
    <row r="2716" spans="3:5" x14ac:dyDescent="0.25">
      <c r="C2716" s="26" t="str">
        <f>IF(Orders!U2716&gt;500,"Yüksək Satış","Aşağı Satış")</f>
        <v>Aşağı Satış</v>
      </c>
      <c r="D2716" s="26" t="str">
        <f>IF(Orders!U2716&gt;500,IF(Orders!E2716="First Class",IF(Orders!W2716=0,"VIP","Special"),"Formal"),"Normal")</f>
        <v>Normal</v>
      </c>
      <c r="E2716" s="26" t="str" cm="1">
        <f t="array" ref="E2716">_xlfn.IFS(Orders!W2716=0,"Endirim Yoxdur",SUMIFS(Orders!$V:$V,Orders!$T:$T,Orders!T2716)&gt;10,ROUND(Orders!W2716*1.15,2),SUMIFS(Orders!$V:$V,Orders!$T:$T,Orders!T2716)&lt;=10,"Endirim Yoxdur")</f>
        <v>Endirim Yoxdur</v>
      </c>
    </row>
    <row r="2717" spans="3:5" x14ac:dyDescent="0.25">
      <c r="C2717" s="26" t="str">
        <f>IF(Orders!U2717&gt;500,"Yüksək Satış","Aşağı Satış")</f>
        <v>Aşağı Satış</v>
      </c>
      <c r="D2717" s="26" t="str">
        <f>IF(Orders!U2717&gt;500,IF(Orders!E2717="First Class",IF(Orders!W2717=0,"VIP","Special"),"Formal"),"Normal")</f>
        <v>Normal</v>
      </c>
      <c r="E2717" s="26" cm="1">
        <f t="array" ref="E2717">_xlfn.IFS(Orders!W2717=0,"Endirim Yoxdur",SUMIFS(Orders!$V:$V,Orders!$T:$T,Orders!T2717)&gt;10,ROUND(Orders!W2717*1.15,2),SUMIFS(Orders!$V:$V,Orders!$T:$T,Orders!T2717)&lt;=10,"Endirim Yoxdur")</f>
        <v>0.81</v>
      </c>
    </row>
    <row r="2718" spans="3:5" x14ac:dyDescent="0.25">
      <c r="C2718" s="26" t="str">
        <f>IF(Orders!U2718&gt;500,"Yüksək Satış","Aşağı Satış")</f>
        <v>Aşağı Satış</v>
      </c>
      <c r="D2718" s="26" t="str">
        <f>IF(Orders!U2718&gt;500,IF(Orders!E2718="First Class",IF(Orders!W2718=0,"VIP","Special"),"Formal"),"Normal")</f>
        <v>Normal</v>
      </c>
      <c r="E2718" s="26" t="str" cm="1">
        <f t="array" ref="E2718">_xlfn.IFS(Orders!W2718=0,"Endirim Yoxdur",SUMIFS(Orders!$V:$V,Orders!$T:$T,Orders!T2718)&gt;10,ROUND(Orders!W2718*1.15,2),SUMIFS(Orders!$V:$V,Orders!$T:$T,Orders!T2718)&lt;=10,"Endirim Yoxdur")</f>
        <v>Endirim Yoxdur</v>
      </c>
    </row>
    <row r="2719" spans="3:5" x14ac:dyDescent="0.25">
      <c r="C2719" s="26" t="str">
        <f>IF(Orders!U2719&gt;500,"Yüksək Satış","Aşağı Satış")</f>
        <v>Aşağı Satış</v>
      </c>
      <c r="D2719" s="26" t="str">
        <f>IF(Orders!U2719&gt;500,IF(Orders!E2719="First Class",IF(Orders!W2719=0,"VIP","Special"),"Formal"),"Normal")</f>
        <v>Normal</v>
      </c>
      <c r="E2719" s="26" t="str" cm="1">
        <f t="array" ref="E2719">_xlfn.IFS(Orders!W2719=0,"Endirim Yoxdur",SUMIFS(Orders!$V:$V,Orders!$T:$T,Orders!T2719)&gt;10,ROUND(Orders!W2719*1.15,2),SUMIFS(Orders!$V:$V,Orders!$T:$T,Orders!T2719)&lt;=10,"Endirim Yoxdur")</f>
        <v>Endirim Yoxdur</v>
      </c>
    </row>
    <row r="2720" spans="3:5" x14ac:dyDescent="0.25">
      <c r="C2720" s="26" t="str">
        <f>IF(Orders!U2720&gt;500,"Yüksək Satış","Aşağı Satış")</f>
        <v>Aşağı Satış</v>
      </c>
      <c r="D2720" s="26" t="str">
        <f>IF(Orders!U2720&gt;500,IF(Orders!E2720="First Class",IF(Orders!W2720=0,"VIP","Special"),"Formal"),"Normal")</f>
        <v>Normal</v>
      </c>
      <c r="E2720" s="26" cm="1">
        <f t="array" ref="E2720">_xlfn.IFS(Orders!W2720=0,"Endirim Yoxdur",SUMIFS(Orders!$V:$V,Orders!$T:$T,Orders!T2720)&gt;10,ROUND(Orders!W2720*1.15,2),SUMIFS(Orders!$V:$V,Orders!$T:$T,Orders!T2720)&lt;=10,"Endirim Yoxdur")</f>
        <v>0.23</v>
      </c>
    </row>
    <row r="2721" spans="3:5" x14ac:dyDescent="0.25">
      <c r="C2721" s="26" t="str">
        <f>IF(Orders!U2721&gt;500,"Yüksək Satış","Aşağı Satış")</f>
        <v>Aşağı Satış</v>
      </c>
      <c r="D2721" s="26" t="str">
        <f>IF(Orders!U2721&gt;500,IF(Orders!E2721="First Class",IF(Orders!W2721=0,"VIP","Special"),"Formal"),"Normal")</f>
        <v>Normal</v>
      </c>
      <c r="E2721" s="26" t="str" cm="1">
        <f t="array" ref="E2721">_xlfn.IFS(Orders!W2721=0,"Endirim Yoxdur",SUMIFS(Orders!$V:$V,Orders!$T:$T,Orders!T2721)&gt;10,ROUND(Orders!W2721*1.15,2),SUMIFS(Orders!$V:$V,Orders!$T:$T,Orders!T2721)&lt;=10,"Endirim Yoxdur")</f>
        <v>Endirim Yoxdur</v>
      </c>
    </row>
    <row r="2722" spans="3:5" x14ac:dyDescent="0.25">
      <c r="C2722" s="26" t="str">
        <f>IF(Orders!U2722&gt;500,"Yüksək Satış","Aşağı Satış")</f>
        <v>Aşağı Satış</v>
      </c>
      <c r="D2722" s="26" t="str">
        <f>IF(Orders!U2722&gt;500,IF(Orders!E2722="First Class",IF(Orders!W2722=0,"VIP","Special"),"Formal"),"Normal")</f>
        <v>Normal</v>
      </c>
      <c r="E2722" s="26" t="str" cm="1">
        <f t="array" ref="E2722">_xlfn.IFS(Orders!W2722=0,"Endirim Yoxdur",SUMIFS(Orders!$V:$V,Orders!$T:$T,Orders!T2722)&gt;10,ROUND(Orders!W2722*1.15,2),SUMIFS(Orders!$V:$V,Orders!$T:$T,Orders!T2722)&lt;=10,"Endirim Yoxdur")</f>
        <v>Endirim Yoxdur</v>
      </c>
    </row>
    <row r="2723" spans="3:5" x14ac:dyDescent="0.25">
      <c r="C2723" s="26" t="str">
        <f>IF(Orders!U2723&gt;500,"Yüksək Satış","Aşağı Satış")</f>
        <v>Aşağı Satış</v>
      </c>
      <c r="D2723" s="26" t="str">
        <f>IF(Orders!U2723&gt;500,IF(Orders!E2723="First Class",IF(Orders!W2723=0,"VIP","Special"),"Formal"),"Normal")</f>
        <v>Normal</v>
      </c>
      <c r="E2723" s="26" t="str" cm="1">
        <f t="array" ref="E2723">_xlfn.IFS(Orders!W2723=0,"Endirim Yoxdur",SUMIFS(Orders!$V:$V,Orders!$T:$T,Orders!T2723)&gt;10,ROUND(Orders!W2723*1.15,2),SUMIFS(Orders!$V:$V,Orders!$T:$T,Orders!T2723)&lt;=10,"Endirim Yoxdur")</f>
        <v>Endirim Yoxdur</v>
      </c>
    </row>
    <row r="2724" spans="3:5" x14ac:dyDescent="0.25">
      <c r="C2724" s="26" t="str">
        <f>IF(Orders!U2724&gt;500,"Yüksək Satış","Aşağı Satış")</f>
        <v>Aşağı Satış</v>
      </c>
      <c r="D2724" s="26" t="str">
        <f>IF(Orders!U2724&gt;500,IF(Orders!E2724="First Class",IF(Orders!W2724=0,"VIP","Special"),"Formal"),"Normal")</f>
        <v>Normal</v>
      </c>
      <c r="E2724" s="26" cm="1">
        <f t="array" ref="E2724">_xlfn.IFS(Orders!W2724=0,"Endirim Yoxdur",SUMIFS(Orders!$V:$V,Orders!$T:$T,Orders!T2724)&gt;10,ROUND(Orders!W2724*1.15,2),SUMIFS(Orders!$V:$V,Orders!$T:$T,Orders!T2724)&lt;=10,"Endirim Yoxdur")</f>
        <v>0.92</v>
      </c>
    </row>
    <row r="2725" spans="3:5" x14ac:dyDescent="0.25">
      <c r="C2725" s="26" t="str">
        <f>IF(Orders!U2725&gt;500,"Yüksək Satış","Aşağı Satış")</f>
        <v>Aşağı Satış</v>
      </c>
      <c r="D2725" s="26" t="str">
        <f>IF(Orders!U2725&gt;500,IF(Orders!E2725="First Class",IF(Orders!W2725=0,"VIP","Special"),"Formal"),"Normal")</f>
        <v>Normal</v>
      </c>
      <c r="E2725" s="26" t="str" cm="1">
        <f t="array" ref="E2725">_xlfn.IFS(Orders!W2725=0,"Endirim Yoxdur",SUMIFS(Orders!$V:$V,Orders!$T:$T,Orders!T2725)&gt;10,ROUND(Orders!W2725*1.15,2),SUMIFS(Orders!$V:$V,Orders!$T:$T,Orders!T2725)&lt;=10,"Endirim Yoxdur")</f>
        <v>Endirim Yoxdur</v>
      </c>
    </row>
    <row r="2726" spans="3:5" x14ac:dyDescent="0.25">
      <c r="C2726" s="26" t="str">
        <f>IF(Orders!U2726&gt;500,"Yüksək Satış","Aşağı Satış")</f>
        <v>Aşağı Satış</v>
      </c>
      <c r="D2726" s="26" t="str">
        <f>IF(Orders!U2726&gt;500,IF(Orders!E2726="First Class",IF(Orders!W2726=0,"VIP","Special"),"Formal"),"Normal")</f>
        <v>Normal</v>
      </c>
      <c r="E2726" s="26" t="str" cm="1">
        <f t="array" ref="E2726">_xlfn.IFS(Orders!W2726=0,"Endirim Yoxdur",SUMIFS(Orders!$V:$V,Orders!$T:$T,Orders!T2726)&gt;10,ROUND(Orders!W2726*1.15,2),SUMIFS(Orders!$V:$V,Orders!$T:$T,Orders!T2726)&lt;=10,"Endirim Yoxdur")</f>
        <v>Endirim Yoxdur</v>
      </c>
    </row>
    <row r="2727" spans="3:5" x14ac:dyDescent="0.25">
      <c r="C2727" s="26" t="str">
        <f>IF(Orders!U2727&gt;500,"Yüksək Satış","Aşağı Satış")</f>
        <v>Aşağı Satış</v>
      </c>
      <c r="D2727" s="26" t="str">
        <f>IF(Orders!U2727&gt;500,IF(Orders!E2727="First Class",IF(Orders!W2727=0,"VIP","Special"),"Formal"),"Normal")</f>
        <v>Normal</v>
      </c>
      <c r="E2727" s="26" t="str" cm="1">
        <f t="array" ref="E2727">_xlfn.IFS(Orders!W2727=0,"Endirim Yoxdur",SUMIFS(Orders!$V:$V,Orders!$T:$T,Orders!T2727)&gt;10,ROUND(Orders!W2727*1.15,2),SUMIFS(Orders!$V:$V,Orders!$T:$T,Orders!T2727)&lt;=10,"Endirim Yoxdur")</f>
        <v>Endirim Yoxdur</v>
      </c>
    </row>
    <row r="2728" spans="3:5" x14ac:dyDescent="0.25">
      <c r="C2728" s="26" t="str">
        <f>IF(Orders!U2728&gt;500,"Yüksək Satış","Aşağı Satış")</f>
        <v>Aşağı Satış</v>
      </c>
      <c r="D2728" s="26" t="str">
        <f>IF(Orders!U2728&gt;500,IF(Orders!E2728="First Class",IF(Orders!W2728=0,"VIP","Special"),"Formal"),"Normal")</f>
        <v>Normal</v>
      </c>
      <c r="E2728" s="26" cm="1">
        <f t="array" ref="E2728">_xlfn.IFS(Orders!W2728=0,"Endirim Yoxdur",SUMIFS(Orders!$V:$V,Orders!$T:$T,Orders!T2728)&gt;10,ROUND(Orders!W2728*1.15,2),SUMIFS(Orders!$V:$V,Orders!$T:$T,Orders!T2728)&lt;=10,"Endirim Yoxdur")</f>
        <v>0.23</v>
      </c>
    </row>
    <row r="2729" spans="3:5" x14ac:dyDescent="0.25">
      <c r="C2729" s="26" t="str">
        <f>IF(Orders!U2729&gt;500,"Yüksək Satış","Aşağı Satış")</f>
        <v>Aşağı Satış</v>
      </c>
      <c r="D2729" s="26" t="str">
        <f>IF(Orders!U2729&gt;500,IF(Orders!E2729="First Class",IF(Orders!W2729=0,"VIP","Special"),"Formal"),"Normal")</f>
        <v>Normal</v>
      </c>
      <c r="E2729" s="26" t="str" cm="1">
        <f t="array" ref="E2729">_xlfn.IFS(Orders!W2729=0,"Endirim Yoxdur",SUMIFS(Orders!$V:$V,Orders!$T:$T,Orders!T2729)&gt;10,ROUND(Orders!W2729*1.15,2),SUMIFS(Orders!$V:$V,Orders!$T:$T,Orders!T2729)&lt;=10,"Endirim Yoxdur")</f>
        <v>Endirim Yoxdur</v>
      </c>
    </row>
    <row r="2730" spans="3:5" x14ac:dyDescent="0.25">
      <c r="C2730" s="26" t="str">
        <f>IF(Orders!U2730&gt;500,"Yüksək Satış","Aşağı Satış")</f>
        <v>Aşağı Satış</v>
      </c>
      <c r="D2730" s="26" t="str">
        <f>IF(Orders!U2730&gt;500,IF(Orders!E2730="First Class",IF(Orders!W2730=0,"VIP","Special"),"Formal"),"Normal")</f>
        <v>Normal</v>
      </c>
      <c r="E2730" s="26" cm="1">
        <f t="array" ref="E2730">_xlfn.IFS(Orders!W2730=0,"Endirim Yoxdur",SUMIFS(Orders!$V:$V,Orders!$T:$T,Orders!T2730)&gt;10,ROUND(Orders!W2730*1.15,2),SUMIFS(Orders!$V:$V,Orders!$T:$T,Orders!T2730)&lt;=10,"Endirim Yoxdur")</f>
        <v>0.23</v>
      </c>
    </row>
    <row r="2731" spans="3:5" x14ac:dyDescent="0.25">
      <c r="C2731" s="26" t="str">
        <f>IF(Orders!U2731&gt;500,"Yüksək Satış","Aşağı Satış")</f>
        <v>Aşağı Satış</v>
      </c>
      <c r="D2731" s="26" t="str">
        <f>IF(Orders!U2731&gt;500,IF(Orders!E2731="First Class",IF(Orders!W2731=0,"VIP","Special"),"Formal"),"Normal")</f>
        <v>Normal</v>
      </c>
      <c r="E2731" s="26" t="str" cm="1">
        <f t="array" ref="E2731">_xlfn.IFS(Orders!W2731=0,"Endirim Yoxdur",SUMIFS(Orders!$V:$V,Orders!$T:$T,Orders!T2731)&gt;10,ROUND(Orders!W2731*1.15,2),SUMIFS(Orders!$V:$V,Orders!$T:$T,Orders!T2731)&lt;=10,"Endirim Yoxdur")</f>
        <v>Endirim Yoxdur</v>
      </c>
    </row>
    <row r="2732" spans="3:5" x14ac:dyDescent="0.25">
      <c r="C2732" s="26" t="str">
        <f>IF(Orders!U2732&gt;500,"Yüksək Satış","Aşağı Satış")</f>
        <v>Aşağı Satış</v>
      </c>
      <c r="D2732" s="26" t="str">
        <f>IF(Orders!U2732&gt;500,IF(Orders!E2732="First Class",IF(Orders!W2732=0,"VIP","Special"),"Formal"),"Normal")</f>
        <v>Normal</v>
      </c>
      <c r="E2732" s="26" cm="1">
        <f t="array" ref="E2732">_xlfn.IFS(Orders!W2732=0,"Endirim Yoxdur",SUMIFS(Orders!$V:$V,Orders!$T:$T,Orders!T2732)&gt;10,ROUND(Orders!W2732*1.15,2),SUMIFS(Orders!$V:$V,Orders!$T:$T,Orders!T2732)&lt;=10,"Endirim Yoxdur")</f>
        <v>0.23</v>
      </c>
    </row>
    <row r="2733" spans="3:5" x14ac:dyDescent="0.25">
      <c r="C2733" s="26" t="str">
        <f>IF(Orders!U2733&gt;500,"Yüksək Satış","Aşağı Satış")</f>
        <v>Aşağı Satış</v>
      </c>
      <c r="D2733" s="26" t="str">
        <f>IF(Orders!U2733&gt;500,IF(Orders!E2733="First Class",IF(Orders!W2733=0,"VIP","Special"),"Formal"),"Normal")</f>
        <v>Normal</v>
      </c>
      <c r="E2733" s="26" cm="1">
        <f t="array" ref="E2733">_xlfn.IFS(Orders!W2733=0,"Endirim Yoxdur",SUMIFS(Orders!$V:$V,Orders!$T:$T,Orders!T2733)&gt;10,ROUND(Orders!W2733*1.15,2),SUMIFS(Orders!$V:$V,Orders!$T:$T,Orders!T2733)&lt;=10,"Endirim Yoxdur")</f>
        <v>0.23</v>
      </c>
    </row>
    <row r="2734" spans="3:5" x14ac:dyDescent="0.25">
      <c r="C2734" s="26" t="str">
        <f>IF(Orders!U2734&gt;500,"Yüksək Satış","Aşağı Satış")</f>
        <v>Yüksək Satış</v>
      </c>
      <c r="D2734" s="26" t="str">
        <f>IF(Orders!U2734&gt;500,IF(Orders!E2734="First Class",IF(Orders!W2734=0,"VIP","Special"),"Formal"),"Normal")</f>
        <v>Special</v>
      </c>
      <c r="E2734" s="26" cm="1">
        <f t="array" ref="E2734">_xlfn.IFS(Orders!W2734=0,"Endirim Yoxdur",SUMIFS(Orders!$V:$V,Orders!$T:$T,Orders!T2734)&gt;10,ROUND(Orders!W2734*1.15,2),SUMIFS(Orders!$V:$V,Orders!$T:$T,Orders!T2734)&lt;=10,"Endirim Yoxdur")</f>
        <v>0.57999999999999996</v>
      </c>
    </row>
    <row r="2735" spans="3:5" x14ac:dyDescent="0.25">
      <c r="C2735" s="26" t="str">
        <f>IF(Orders!U2735&gt;500,"Yüksək Satış","Aşağı Satış")</f>
        <v>Yüksək Satış</v>
      </c>
      <c r="D2735" s="26" t="str">
        <f>IF(Orders!U2735&gt;500,IF(Orders!E2735="First Class",IF(Orders!W2735=0,"VIP","Special"),"Formal"),"Normal")</f>
        <v>Formal</v>
      </c>
      <c r="E2735" s="26" cm="1">
        <f t="array" ref="E2735">_xlfn.IFS(Orders!W2735=0,"Endirim Yoxdur",SUMIFS(Orders!$V:$V,Orders!$T:$T,Orders!T2735)&gt;10,ROUND(Orders!W2735*1.15,2),SUMIFS(Orders!$V:$V,Orders!$T:$T,Orders!T2735)&lt;=10,"Endirim Yoxdur")</f>
        <v>0.23</v>
      </c>
    </row>
    <row r="2736" spans="3:5" x14ac:dyDescent="0.25">
      <c r="C2736" s="26" t="str">
        <f>IF(Orders!U2736&gt;500,"Yüksək Satış","Aşağı Satış")</f>
        <v>Aşağı Satış</v>
      </c>
      <c r="D2736" s="26" t="str">
        <f>IF(Orders!U2736&gt;500,IF(Orders!E2736="First Class",IF(Orders!W2736=0,"VIP","Special"),"Formal"),"Normal")</f>
        <v>Normal</v>
      </c>
      <c r="E2736" s="26" t="str" cm="1">
        <f t="array" ref="E2736">_xlfn.IFS(Orders!W2736=0,"Endirim Yoxdur",SUMIFS(Orders!$V:$V,Orders!$T:$T,Orders!T2736)&gt;10,ROUND(Orders!W2736*1.15,2),SUMIFS(Orders!$V:$V,Orders!$T:$T,Orders!T2736)&lt;=10,"Endirim Yoxdur")</f>
        <v>Endirim Yoxdur</v>
      </c>
    </row>
    <row r="2737" spans="3:5" x14ac:dyDescent="0.25">
      <c r="C2737" s="26" t="str">
        <f>IF(Orders!U2737&gt;500,"Yüksək Satış","Aşağı Satış")</f>
        <v>Aşağı Satış</v>
      </c>
      <c r="D2737" s="26" t="str">
        <f>IF(Orders!U2737&gt;500,IF(Orders!E2737="First Class",IF(Orders!W2737=0,"VIP","Special"),"Formal"),"Normal")</f>
        <v>Normal</v>
      </c>
      <c r="E2737" s="26" t="str" cm="1">
        <f t="array" ref="E2737">_xlfn.IFS(Orders!W2737=0,"Endirim Yoxdur",SUMIFS(Orders!$V:$V,Orders!$T:$T,Orders!T2737)&gt;10,ROUND(Orders!W2737*1.15,2),SUMIFS(Orders!$V:$V,Orders!$T:$T,Orders!T2737)&lt;=10,"Endirim Yoxdur")</f>
        <v>Endirim Yoxdur</v>
      </c>
    </row>
    <row r="2738" spans="3:5" x14ac:dyDescent="0.25">
      <c r="C2738" s="26" t="str">
        <f>IF(Orders!U2738&gt;500,"Yüksək Satış","Aşağı Satış")</f>
        <v>Aşağı Satış</v>
      </c>
      <c r="D2738" s="26" t="str">
        <f>IF(Orders!U2738&gt;500,IF(Orders!E2738="First Class",IF(Orders!W2738=0,"VIP","Special"),"Formal"),"Normal")</f>
        <v>Normal</v>
      </c>
      <c r="E2738" s="26" t="str" cm="1">
        <f t="array" ref="E2738">_xlfn.IFS(Orders!W2738=0,"Endirim Yoxdur",SUMIFS(Orders!$V:$V,Orders!$T:$T,Orders!T2738)&gt;10,ROUND(Orders!W2738*1.15,2),SUMIFS(Orders!$V:$V,Orders!$T:$T,Orders!T2738)&lt;=10,"Endirim Yoxdur")</f>
        <v>Endirim Yoxdur</v>
      </c>
    </row>
    <row r="2739" spans="3:5" x14ac:dyDescent="0.25">
      <c r="C2739" s="26" t="str">
        <f>IF(Orders!U2739&gt;500,"Yüksək Satış","Aşağı Satış")</f>
        <v>Aşağı Satış</v>
      </c>
      <c r="D2739" s="26" t="str">
        <f>IF(Orders!U2739&gt;500,IF(Orders!E2739="First Class",IF(Orders!W2739=0,"VIP","Special"),"Formal"),"Normal")</f>
        <v>Normal</v>
      </c>
      <c r="E2739" s="26" t="str" cm="1">
        <f t="array" ref="E2739">_xlfn.IFS(Orders!W2739=0,"Endirim Yoxdur",SUMIFS(Orders!$V:$V,Orders!$T:$T,Orders!T2739)&gt;10,ROUND(Orders!W2739*1.15,2),SUMIFS(Orders!$V:$V,Orders!$T:$T,Orders!T2739)&lt;=10,"Endirim Yoxdur")</f>
        <v>Endirim Yoxdur</v>
      </c>
    </row>
    <row r="2740" spans="3:5" x14ac:dyDescent="0.25">
      <c r="C2740" s="26" t="str">
        <f>IF(Orders!U2740&gt;500,"Yüksək Satış","Aşağı Satış")</f>
        <v>Aşağı Satış</v>
      </c>
      <c r="D2740" s="26" t="str">
        <f>IF(Orders!U2740&gt;500,IF(Orders!E2740="First Class",IF(Orders!W2740=0,"VIP","Special"),"Formal"),"Normal")</f>
        <v>Normal</v>
      </c>
      <c r="E2740" s="26" t="str" cm="1">
        <f t="array" ref="E2740">_xlfn.IFS(Orders!W2740=0,"Endirim Yoxdur",SUMIFS(Orders!$V:$V,Orders!$T:$T,Orders!T2740)&gt;10,ROUND(Orders!W2740*1.15,2),SUMIFS(Orders!$V:$V,Orders!$T:$T,Orders!T2740)&lt;=10,"Endirim Yoxdur")</f>
        <v>Endirim Yoxdur</v>
      </c>
    </row>
    <row r="2741" spans="3:5" x14ac:dyDescent="0.25">
      <c r="C2741" s="26" t="str">
        <f>IF(Orders!U2741&gt;500,"Yüksək Satış","Aşağı Satış")</f>
        <v>Aşağı Satış</v>
      </c>
      <c r="D2741" s="26" t="str">
        <f>IF(Orders!U2741&gt;500,IF(Orders!E2741="First Class",IF(Orders!W2741=0,"VIP","Special"),"Formal"),"Normal")</f>
        <v>Normal</v>
      </c>
      <c r="E2741" s="26" cm="1">
        <f t="array" ref="E2741">_xlfn.IFS(Orders!W2741=0,"Endirim Yoxdur",SUMIFS(Orders!$V:$V,Orders!$T:$T,Orders!T2741)&gt;10,ROUND(Orders!W2741*1.15,2),SUMIFS(Orders!$V:$V,Orders!$T:$T,Orders!T2741)&lt;=10,"Endirim Yoxdur")</f>
        <v>0.23</v>
      </c>
    </row>
    <row r="2742" spans="3:5" x14ac:dyDescent="0.25">
      <c r="C2742" s="26" t="str">
        <f>IF(Orders!U2742&gt;500,"Yüksək Satış","Aşağı Satış")</f>
        <v>Aşağı Satış</v>
      </c>
      <c r="D2742" s="26" t="str">
        <f>IF(Orders!U2742&gt;500,IF(Orders!E2742="First Class",IF(Orders!W2742=0,"VIP","Special"),"Formal"),"Normal")</f>
        <v>Normal</v>
      </c>
      <c r="E2742" s="26" cm="1">
        <f t="array" ref="E2742">_xlfn.IFS(Orders!W2742=0,"Endirim Yoxdur",SUMIFS(Orders!$V:$V,Orders!$T:$T,Orders!T2742)&gt;10,ROUND(Orders!W2742*1.15,2),SUMIFS(Orders!$V:$V,Orders!$T:$T,Orders!T2742)&lt;=10,"Endirim Yoxdur")</f>
        <v>0.23</v>
      </c>
    </row>
    <row r="2743" spans="3:5" x14ac:dyDescent="0.25">
      <c r="C2743" s="26" t="str">
        <f>IF(Orders!U2743&gt;500,"Yüksək Satış","Aşağı Satış")</f>
        <v>Aşağı Satış</v>
      </c>
      <c r="D2743" s="26" t="str">
        <f>IF(Orders!U2743&gt;500,IF(Orders!E2743="First Class",IF(Orders!W2743=0,"VIP","Special"),"Formal"),"Normal")</f>
        <v>Normal</v>
      </c>
      <c r="E2743" s="26" t="str" cm="1">
        <f t="array" ref="E2743">_xlfn.IFS(Orders!W2743=0,"Endirim Yoxdur",SUMIFS(Orders!$V:$V,Orders!$T:$T,Orders!T2743)&gt;10,ROUND(Orders!W2743*1.15,2),SUMIFS(Orders!$V:$V,Orders!$T:$T,Orders!T2743)&lt;=10,"Endirim Yoxdur")</f>
        <v>Endirim Yoxdur</v>
      </c>
    </row>
    <row r="2744" spans="3:5" x14ac:dyDescent="0.25">
      <c r="C2744" s="26" t="str">
        <f>IF(Orders!U2744&gt;500,"Yüksək Satış","Aşağı Satış")</f>
        <v>Aşağı Satış</v>
      </c>
      <c r="D2744" s="26" t="str">
        <f>IF(Orders!U2744&gt;500,IF(Orders!E2744="First Class",IF(Orders!W2744=0,"VIP","Special"),"Formal"),"Normal")</f>
        <v>Normal</v>
      </c>
      <c r="E2744" s="26" t="str" cm="1">
        <f t="array" ref="E2744">_xlfn.IFS(Orders!W2744=0,"Endirim Yoxdur",SUMIFS(Orders!$V:$V,Orders!$T:$T,Orders!T2744)&gt;10,ROUND(Orders!W2744*1.15,2),SUMIFS(Orders!$V:$V,Orders!$T:$T,Orders!T2744)&lt;=10,"Endirim Yoxdur")</f>
        <v>Endirim Yoxdur</v>
      </c>
    </row>
    <row r="2745" spans="3:5" x14ac:dyDescent="0.25">
      <c r="C2745" s="26" t="str">
        <f>IF(Orders!U2745&gt;500,"Yüksək Satış","Aşağı Satış")</f>
        <v>Aşağı Satış</v>
      </c>
      <c r="D2745" s="26" t="str">
        <f>IF(Orders!U2745&gt;500,IF(Orders!E2745="First Class",IF(Orders!W2745=0,"VIP","Special"),"Formal"),"Normal")</f>
        <v>Normal</v>
      </c>
      <c r="E2745" s="26" cm="1">
        <f t="array" ref="E2745">_xlfn.IFS(Orders!W2745=0,"Endirim Yoxdur",SUMIFS(Orders!$V:$V,Orders!$T:$T,Orders!T2745)&gt;10,ROUND(Orders!W2745*1.15,2),SUMIFS(Orders!$V:$V,Orders!$T:$T,Orders!T2745)&lt;=10,"Endirim Yoxdur")</f>
        <v>0.69</v>
      </c>
    </row>
    <row r="2746" spans="3:5" x14ac:dyDescent="0.25">
      <c r="C2746" s="26" t="str">
        <f>IF(Orders!U2746&gt;500,"Yüksək Satış","Aşağı Satış")</f>
        <v>Aşağı Satış</v>
      </c>
      <c r="D2746" s="26" t="str">
        <f>IF(Orders!U2746&gt;500,IF(Orders!E2746="First Class",IF(Orders!W2746=0,"VIP","Special"),"Formal"),"Normal")</f>
        <v>Normal</v>
      </c>
      <c r="E2746" s="26" t="str" cm="1">
        <f t="array" ref="E2746">_xlfn.IFS(Orders!W2746=0,"Endirim Yoxdur",SUMIFS(Orders!$V:$V,Orders!$T:$T,Orders!T2746)&gt;10,ROUND(Orders!W2746*1.15,2),SUMIFS(Orders!$V:$V,Orders!$T:$T,Orders!T2746)&lt;=10,"Endirim Yoxdur")</f>
        <v>Endirim Yoxdur</v>
      </c>
    </row>
    <row r="2747" spans="3:5" x14ac:dyDescent="0.25">
      <c r="C2747" s="26" t="str">
        <f>IF(Orders!U2747&gt;500,"Yüksək Satış","Aşağı Satış")</f>
        <v>Aşağı Satış</v>
      </c>
      <c r="D2747" s="26" t="str">
        <f>IF(Orders!U2747&gt;500,IF(Orders!E2747="First Class",IF(Orders!W2747=0,"VIP","Special"),"Formal"),"Normal")</f>
        <v>Normal</v>
      </c>
      <c r="E2747" s="26" cm="1">
        <f t="array" ref="E2747">_xlfn.IFS(Orders!W2747=0,"Endirim Yoxdur",SUMIFS(Orders!$V:$V,Orders!$T:$T,Orders!T2747)&gt;10,ROUND(Orders!W2747*1.15,2),SUMIFS(Orders!$V:$V,Orders!$T:$T,Orders!T2747)&lt;=10,"Endirim Yoxdur")</f>
        <v>0.92</v>
      </c>
    </row>
    <row r="2748" spans="3:5" x14ac:dyDescent="0.25">
      <c r="C2748" s="26" t="str">
        <f>IF(Orders!U2748&gt;500,"Yüksək Satış","Aşağı Satış")</f>
        <v>Aşağı Satış</v>
      </c>
      <c r="D2748" s="26" t="str">
        <f>IF(Orders!U2748&gt;500,IF(Orders!E2748="First Class",IF(Orders!W2748=0,"VIP","Special"),"Formal"),"Normal")</f>
        <v>Normal</v>
      </c>
      <c r="E2748" s="26" cm="1">
        <f t="array" ref="E2748">_xlfn.IFS(Orders!W2748=0,"Endirim Yoxdur",SUMIFS(Orders!$V:$V,Orders!$T:$T,Orders!T2748)&gt;10,ROUND(Orders!W2748*1.15,2),SUMIFS(Orders!$V:$V,Orders!$T:$T,Orders!T2748)&lt;=10,"Endirim Yoxdur")</f>
        <v>0.23</v>
      </c>
    </row>
    <row r="2749" spans="3:5" x14ac:dyDescent="0.25">
      <c r="C2749" s="26" t="str">
        <f>IF(Orders!U2749&gt;500,"Yüksək Satış","Aşağı Satış")</f>
        <v>Aşağı Satış</v>
      </c>
      <c r="D2749" s="26" t="str">
        <f>IF(Orders!U2749&gt;500,IF(Orders!E2749="First Class",IF(Orders!W2749=0,"VIP","Special"),"Formal"),"Normal")</f>
        <v>Normal</v>
      </c>
      <c r="E2749" s="26" cm="1">
        <f t="array" ref="E2749">_xlfn.IFS(Orders!W2749=0,"Endirim Yoxdur",SUMIFS(Orders!$V:$V,Orders!$T:$T,Orders!T2749)&gt;10,ROUND(Orders!W2749*1.15,2),SUMIFS(Orders!$V:$V,Orders!$T:$T,Orders!T2749)&lt;=10,"Endirim Yoxdur")</f>
        <v>0.23</v>
      </c>
    </row>
    <row r="2750" spans="3:5" x14ac:dyDescent="0.25">
      <c r="C2750" s="26" t="str">
        <f>IF(Orders!U2750&gt;500,"Yüksək Satış","Aşağı Satış")</f>
        <v>Aşağı Satış</v>
      </c>
      <c r="D2750" s="26" t="str">
        <f>IF(Orders!U2750&gt;500,IF(Orders!E2750="First Class",IF(Orders!W2750=0,"VIP","Special"),"Formal"),"Normal")</f>
        <v>Normal</v>
      </c>
      <c r="E2750" s="26" cm="1">
        <f t="array" ref="E2750">_xlfn.IFS(Orders!W2750=0,"Endirim Yoxdur",SUMIFS(Orders!$V:$V,Orders!$T:$T,Orders!T2750)&gt;10,ROUND(Orders!W2750*1.15,2),SUMIFS(Orders!$V:$V,Orders!$T:$T,Orders!T2750)&lt;=10,"Endirim Yoxdur")</f>
        <v>0.23</v>
      </c>
    </row>
    <row r="2751" spans="3:5" x14ac:dyDescent="0.25">
      <c r="C2751" s="26" t="str">
        <f>IF(Orders!U2751&gt;500,"Yüksək Satış","Aşağı Satış")</f>
        <v>Aşağı Satış</v>
      </c>
      <c r="D2751" s="26" t="str">
        <f>IF(Orders!U2751&gt;500,IF(Orders!E2751="First Class",IF(Orders!W2751=0,"VIP","Special"),"Formal"),"Normal")</f>
        <v>Normal</v>
      </c>
      <c r="E2751" s="26" cm="1">
        <f t="array" ref="E2751">_xlfn.IFS(Orders!W2751=0,"Endirim Yoxdur",SUMIFS(Orders!$V:$V,Orders!$T:$T,Orders!T2751)&gt;10,ROUND(Orders!W2751*1.15,2),SUMIFS(Orders!$V:$V,Orders!$T:$T,Orders!T2751)&lt;=10,"Endirim Yoxdur")</f>
        <v>0.23</v>
      </c>
    </row>
    <row r="2752" spans="3:5" x14ac:dyDescent="0.25">
      <c r="C2752" s="26" t="str">
        <f>IF(Orders!U2752&gt;500,"Yüksək Satış","Aşağı Satış")</f>
        <v>Aşağı Satış</v>
      </c>
      <c r="D2752" s="26" t="str">
        <f>IF(Orders!U2752&gt;500,IF(Orders!E2752="First Class",IF(Orders!W2752=0,"VIP","Special"),"Formal"),"Normal")</f>
        <v>Normal</v>
      </c>
      <c r="E2752" s="26" t="str" cm="1">
        <f t="array" ref="E2752">_xlfn.IFS(Orders!W2752=0,"Endirim Yoxdur",SUMIFS(Orders!$V:$V,Orders!$T:$T,Orders!T2752)&gt;10,ROUND(Orders!W2752*1.15,2),SUMIFS(Orders!$V:$V,Orders!$T:$T,Orders!T2752)&lt;=10,"Endirim Yoxdur")</f>
        <v>Endirim Yoxdur</v>
      </c>
    </row>
    <row r="2753" spans="3:5" x14ac:dyDescent="0.25">
      <c r="C2753" s="26" t="str">
        <f>IF(Orders!U2753&gt;500,"Yüksək Satış","Aşağı Satış")</f>
        <v>Aşağı Satış</v>
      </c>
      <c r="D2753" s="26" t="str">
        <f>IF(Orders!U2753&gt;500,IF(Orders!E2753="First Class",IF(Orders!W2753=0,"VIP","Special"),"Formal"),"Normal")</f>
        <v>Normal</v>
      </c>
      <c r="E2753" s="26" cm="1">
        <f t="array" ref="E2753">_xlfn.IFS(Orders!W2753=0,"Endirim Yoxdur",SUMIFS(Orders!$V:$V,Orders!$T:$T,Orders!T2753)&gt;10,ROUND(Orders!W2753*1.15,2),SUMIFS(Orders!$V:$V,Orders!$T:$T,Orders!T2753)&lt;=10,"Endirim Yoxdur")</f>
        <v>0.23</v>
      </c>
    </row>
    <row r="2754" spans="3:5" x14ac:dyDescent="0.25">
      <c r="C2754" s="26" t="str">
        <f>IF(Orders!U2754&gt;500,"Yüksək Satış","Aşağı Satış")</f>
        <v>Aşağı Satış</v>
      </c>
      <c r="D2754" s="26" t="str">
        <f>IF(Orders!U2754&gt;500,IF(Orders!E2754="First Class",IF(Orders!W2754=0,"VIP","Special"),"Formal"),"Normal")</f>
        <v>Normal</v>
      </c>
      <c r="E2754" s="26" t="str" cm="1">
        <f t="array" ref="E2754">_xlfn.IFS(Orders!W2754=0,"Endirim Yoxdur",SUMIFS(Orders!$V:$V,Orders!$T:$T,Orders!T2754)&gt;10,ROUND(Orders!W2754*1.15,2),SUMIFS(Orders!$V:$V,Orders!$T:$T,Orders!T2754)&lt;=10,"Endirim Yoxdur")</f>
        <v>Endirim Yoxdur</v>
      </c>
    </row>
    <row r="2755" spans="3:5" x14ac:dyDescent="0.25">
      <c r="C2755" s="26" t="str">
        <f>IF(Orders!U2755&gt;500,"Yüksək Satış","Aşağı Satış")</f>
        <v>Aşağı Satış</v>
      </c>
      <c r="D2755" s="26" t="str">
        <f>IF(Orders!U2755&gt;500,IF(Orders!E2755="First Class",IF(Orders!W2755=0,"VIP","Special"),"Formal"),"Normal")</f>
        <v>Normal</v>
      </c>
      <c r="E2755" s="26" t="str" cm="1">
        <f t="array" ref="E2755">_xlfn.IFS(Orders!W2755=0,"Endirim Yoxdur",SUMIFS(Orders!$V:$V,Orders!$T:$T,Orders!T2755)&gt;10,ROUND(Orders!W2755*1.15,2),SUMIFS(Orders!$V:$V,Orders!$T:$T,Orders!T2755)&lt;=10,"Endirim Yoxdur")</f>
        <v>Endirim Yoxdur</v>
      </c>
    </row>
    <row r="2756" spans="3:5" x14ac:dyDescent="0.25">
      <c r="C2756" s="26" t="str">
        <f>IF(Orders!U2756&gt;500,"Yüksək Satış","Aşağı Satış")</f>
        <v>Aşağı Satış</v>
      </c>
      <c r="D2756" s="26" t="str">
        <f>IF(Orders!U2756&gt;500,IF(Orders!E2756="First Class",IF(Orders!W2756=0,"VIP","Special"),"Formal"),"Normal")</f>
        <v>Normal</v>
      </c>
      <c r="E2756" s="26" t="str" cm="1">
        <f t="array" ref="E2756">_xlfn.IFS(Orders!W2756=0,"Endirim Yoxdur",SUMIFS(Orders!$V:$V,Orders!$T:$T,Orders!T2756)&gt;10,ROUND(Orders!W2756*1.15,2),SUMIFS(Orders!$V:$V,Orders!$T:$T,Orders!T2756)&lt;=10,"Endirim Yoxdur")</f>
        <v>Endirim Yoxdur</v>
      </c>
    </row>
    <row r="2757" spans="3:5" x14ac:dyDescent="0.25">
      <c r="C2757" s="26" t="str">
        <f>IF(Orders!U2757&gt;500,"Yüksək Satış","Aşağı Satış")</f>
        <v>Aşağı Satış</v>
      </c>
      <c r="D2757" s="26" t="str">
        <f>IF(Orders!U2757&gt;500,IF(Orders!E2757="First Class",IF(Orders!W2757=0,"VIP","Special"),"Formal"),"Normal")</f>
        <v>Normal</v>
      </c>
      <c r="E2757" s="26" cm="1">
        <f t="array" ref="E2757">_xlfn.IFS(Orders!W2757=0,"Endirim Yoxdur",SUMIFS(Orders!$V:$V,Orders!$T:$T,Orders!T2757)&gt;10,ROUND(Orders!W2757*1.15,2),SUMIFS(Orders!$V:$V,Orders!$T:$T,Orders!T2757)&lt;=10,"Endirim Yoxdur")</f>
        <v>0.23</v>
      </c>
    </row>
    <row r="2758" spans="3:5" x14ac:dyDescent="0.25">
      <c r="C2758" s="26" t="str">
        <f>IF(Orders!U2758&gt;500,"Yüksək Satış","Aşağı Satış")</f>
        <v>Aşağı Satış</v>
      </c>
      <c r="D2758" s="26" t="str">
        <f>IF(Orders!U2758&gt;500,IF(Orders!E2758="First Class",IF(Orders!W2758=0,"VIP","Special"),"Formal"),"Normal")</f>
        <v>Normal</v>
      </c>
      <c r="E2758" s="26" t="str" cm="1">
        <f t="array" ref="E2758">_xlfn.IFS(Orders!W2758=0,"Endirim Yoxdur",SUMIFS(Orders!$V:$V,Orders!$T:$T,Orders!T2758)&gt;10,ROUND(Orders!W2758*1.15,2),SUMIFS(Orders!$V:$V,Orders!$T:$T,Orders!T2758)&lt;=10,"Endirim Yoxdur")</f>
        <v>Endirim Yoxdur</v>
      </c>
    </row>
    <row r="2759" spans="3:5" x14ac:dyDescent="0.25">
      <c r="C2759" s="26" t="str">
        <f>IF(Orders!U2759&gt;500,"Yüksək Satış","Aşağı Satış")</f>
        <v>Aşağı Satış</v>
      </c>
      <c r="D2759" s="26" t="str">
        <f>IF(Orders!U2759&gt;500,IF(Orders!E2759="First Class",IF(Orders!W2759=0,"VIP","Special"),"Formal"),"Normal")</f>
        <v>Normal</v>
      </c>
      <c r="E2759" s="26" t="str" cm="1">
        <f t="array" ref="E2759">_xlfn.IFS(Orders!W2759=0,"Endirim Yoxdur",SUMIFS(Orders!$V:$V,Orders!$T:$T,Orders!T2759)&gt;10,ROUND(Orders!W2759*1.15,2),SUMIFS(Orders!$V:$V,Orders!$T:$T,Orders!T2759)&lt;=10,"Endirim Yoxdur")</f>
        <v>Endirim Yoxdur</v>
      </c>
    </row>
    <row r="2760" spans="3:5" x14ac:dyDescent="0.25">
      <c r="C2760" s="26" t="str">
        <f>IF(Orders!U2760&gt;500,"Yüksək Satış","Aşağı Satış")</f>
        <v>Yüksək Satış</v>
      </c>
      <c r="D2760" s="26" t="str">
        <f>IF(Orders!U2760&gt;500,IF(Orders!E2760="First Class",IF(Orders!W2760=0,"VIP","Special"),"Formal"),"Normal")</f>
        <v>Formal</v>
      </c>
      <c r="E2760" s="26" cm="1">
        <f t="array" ref="E2760">_xlfn.IFS(Orders!W2760=0,"Endirim Yoxdur",SUMIFS(Orders!$V:$V,Orders!$T:$T,Orders!T2760)&gt;10,ROUND(Orders!W2760*1.15,2),SUMIFS(Orders!$V:$V,Orders!$T:$T,Orders!T2760)&lt;=10,"Endirim Yoxdur")</f>
        <v>0.23</v>
      </c>
    </row>
    <row r="2761" spans="3:5" x14ac:dyDescent="0.25">
      <c r="C2761" s="26" t="str">
        <f>IF(Orders!U2761&gt;500,"Yüksək Satış","Aşağı Satış")</f>
        <v>Aşağı Satış</v>
      </c>
      <c r="D2761" s="26" t="str">
        <f>IF(Orders!U2761&gt;500,IF(Orders!E2761="First Class",IF(Orders!W2761=0,"VIP","Special"),"Formal"),"Normal")</f>
        <v>Normal</v>
      </c>
      <c r="E2761" s="26" t="str" cm="1">
        <f t="array" ref="E2761">_xlfn.IFS(Orders!W2761=0,"Endirim Yoxdur",SUMIFS(Orders!$V:$V,Orders!$T:$T,Orders!T2761)&gt;10,ROUND(Orders!W2761*1.15,2),SUMIFS(Orders!$V:$V,Orders!$T:$T,Orders!T2761)&lt;=10,"Endirim Yoxdur")</f>
        <v>Endirim Yoxdur</v>
      </c>
    </row>
    <row r="2762" spans="3:5" x14ac:dyDescent="0.25">
      <c r="C2762" s="26" t="str">
        <f>IF(Orders!U2762&gt;500,"Yüksək Satış","Aşağı Satış")</f>
        <v>Yüksək Satış</v>
      </c>
      <c r="D2762" s="26" t="str">
        <f>IF(Orders!U2762&gt;500,IF(Orders!E2762="First Class",IF(Orders!W2762=0,"VIP","Special"),"Formal"),"Normal")</f>
        <v>Formal</v>
      </c>
      <c r="E2762" s="26" cm="1">
        <f t="array" ref="E2762">_xlfn.IFS(Orders!W2762=0,"Endirim Yoxdur",SUMIFS(Orders!$V:$V,Orders!$T:$T,Orders!T2762)&gt;10,ROUND(Orders!W2762*1.15,2),SUMIFS(Orders!$V:$V,Orders!$T:$T,Orders!T2762)&lt;=10,"Endirim Yoxdur")</f>
        <v>0.23</v>
      </c>
    </row>
    <row r="2763" spans="3:5" x14ac:dyDescent="0.25">
      <c r="C2763" s="26" t="str">
        <f>IF(Orders!U2763&gt;500,"Yüksək Satış","Aşağı Satış")</f>
        <v>Aşağı Satış</v>
      </c>
      <c r="D2763" s="26" t="str">
        <f>IF(Orders!U2763&gt;500,IF(Orders!E2763="First Class",IF(Orders!W2763=0,"VIP","Special"),"Formal"),"Normal")</f>
        <v>Normal</v>
      </c>
      <c r="E2763" s="26" t="str" cm="1">
        <f t="array" ref="E2763">_xlfn.IFS(Orders!W2763=0,"Endirim Yoxdur",SUMIFS(Orders!$V:$V,Orders!$T:$T,Orders!T2763)&gt;10,ROUND(Orders!W2763*1.15,2),SUMIFS(Orders!$V:$V,Orders!$T:$T,Orders!T2763)&lt;=10,"Endirim Yoxdur")</f>
        <v>Endirim Yoxdur</v>
      </c>
    </row>
    <row r="2764" spans="3:5" x14ac:dyDescent="0.25">
      <c r="C2764" s="26" t="str">
        <f>IF(Orders!U2764&gt;500,"Yüksək Satış","Aşağı Satış")</f>
        <v>Aşağı Satış</v>
      </c>
      <c r="D2764" s="26" t="str">
        <f>IF(Orders!U2764&gt;500,IF(Orders!E2764="First Class",IF(Orders!W2764=0,"VIP","Special"),"Formal"),"Normal")</f>
        <v>Normal</v>
      </c>
      <c r="E2764" s="26" t="str" cm="1">
        <f t="array" ref="E2764">_xlfn.IFS(Orders!W2764=0,"Endirim Yoxdur",SUMIFS(Orders!$V:$V,Orders!$T:$T,Orders!T2764)&gt;10,ROUND(Orders!W2764*1.15,2),SUMIFS(Orders!$V:$V,Orders!$T:$T,Orders!T2764)&lt;=10,"Endirim Yoxdur")</f>
        <v>Endirim Yoxdur</v>
      </c>
    </row>
    <row r="2765" spans="3:5" x14ac:dyDescent="0.25">
      <c r="C2765" s="26" t="str">
        <f>IF(Orders!U2765&gt;500,"Yüksək Satış","Aşağı Satış")</f>
        <v>Aşağı Satış</v>
      </c>
      <c r="D2765" s="26" t="str">
        <f>IF(Orders!U2765&gt;500,IF(Orders!E2765="First Class",IF(Orders!W2765=0,"VIP","Special"),"Formal"),"Normal")</f>
        <v>Normal</v>
      </c>
      <c r="E2765" s="26" cm="1">
        <f t="array" ref="E2765">_xlfn.IFS(Orders!W2765=0,"Endirim Yoxdur",SUMIFS(Orders!$V:$V,Orders!$T:$T,Orders!T2765)&gt;10,ROUND(Orders!W2765*1.15,2),SUMIFS(Orders!$V:$V,Orders!$T:$T,Orders!T2765)&lt;=10,"Endirim Yoxdur")</f>
        <v>0.23</v>
      </c>
    </row>
    <row r="2766" spans="3:5" x14ac:dyDescent="0.25">
      <c r="C2766" s="26" t="str">
        <f>IF(Orders!U2766&gt;500,"Yüksək Satış","Aşağı Satış")</f>
        <v>Aşağı Satış</v>
      </c>
      <c r="D2766" s="26" t="str">
        <f>IF(Orders!U2766&gt;500,IF(Orders!E2766="First Class",IF(Orders!W2766=0,"VIP","Special"),"Formal"),"Normal")</f>
        <v>Normal</v>
      </c>
      <c r="E2766" s="26" cm="1">
        <f t="array" ref="E2766">_xlfn.IFS(Orders!W2766=0,"Endirim Yoxdur",SUMIFS(Orders!$V:$V,Orders!$T:$T,Orders!T2766)&gt;10,ROUND(Orders!W2766*1.15,2),SUMIFS(Orders!$V:$V,Orders!$T:$T,Orders!T2766)&lt;=10,"Endirim Yoxdur")</f>
        <v>0.23</v>
      </c>
    </row>
    <row r="2767" spans="3:5" x14ac:dyDescent="0.25">
      <c r="C2767" s="26" t="str">
        <f>IF(Orders!U2767&gt;500,"Yüksək Satış","Aşağı Satış")</f>
        <v>Aşağı Satış</v>
      </c>
      <c r="D2767" s="26" t="str">
        <f>IF(Orders!U2767&gt;500,IF(Orders!E2767="First Class",IF(Orders!W2767=0,"VIP","Special"),"Formal"),"Normal")</f>
        <v>Normal</v>
      </c>
      <c r="E2767" s="26" cm="1">
        <f t="array" ref="E2767">_xlfn.IFS(Orders!W2767=0,"Endirim Yoxdur",SUMIFS(Orders!$V:$V,Orders!$T:$T,Orders!T2767)&gt;10,ROUND(Orders!W2767*1.15,2),SUMIFS(Orders!$V:$V,Orders!$T:$T,Orders!T2767)&lt;=10,"Endirim Yoxdur")</f>
        <v>0.12</v>
      </c>
    </row>
    <row r="2768" spans="3:5" x14ac:dyDescent="0.25">
      <c r="C2768" s="26" t="str">
        <f>IF(Orders!U2768&gt;500,"Yüksək Satış","Aşağı Satış")</f>
        <v>Aşağı Satış</v>
      </c>
      <c r="D2768" s="26" t="str">
        <f>IF(Orders!U2768&gt;500,IF(Orders!E2768="First Class",IF(Orders!W2768=0,"VIP","Special"),"Formal"),"Normal")</f>
        <v>Normal</v>
      </c>
      <c r="E2768" s="26" cm="1">
        <f t="array" ref="E2768">_xlfn.IFS(Orders!W2768=0,"Endirim Yoxdur",SUMIFS(Orders!$V:$V,Orders!$T:$T,Orders!T2768)&gt;10,ROUND(Orders!W2768*1.15,2),SUMIFS(Orders!$V:$V,Orders!$T:$T,Orders!T2768)&lt;=10,"Endirim Yoxdur")</f>
        <v>0.23</v>
      </c>
    </row>
    <row r="2769" spans="3:5" x14ac:dyDescent="0.25">
      <c r="C2769" s="26" t="str">
        <f>IF(Orders!U2769&gt;500,"Yüksək Satış","Aşağı Satış")</f>
        <v>Aşağı Satış</v>
      </c>
      <c r="D2769" s="26" t="str">
        <f>IF(Orders!U2769&gt;500,IF(Orders!E2769="First Class",IF(Orders!W2769=0,"VIP","Special"),"Formal"),"Normal")</f>
        <v>Normal</v>
      </c>
      <c r="E2769" s="26" t="str" cm="1">
        <f t="array" ref="E2769">_xlfn.IFS(Orders!W2769=0,"Endirim Yoxdur",SUMIFS(Orders!$V:$V,Orders!$T:$T,Orders!T2769)&gt;10,ROUND(Orders!W2769*1.15,2),SUMIFS(Orders!$V:$V,Orders!$T:$T,Orders!T2769)&lt;=10,"Endirim Yoxdur")</f>
        <v>Endirim Yoxdur</v>
      </c>
    </row>
    <row r="2770" spans="3:5" x14ac:dyDescent="0.25">
      <c r="C2770" s="26" t="str">
        <f>IF(Orders!U2770&gt;500,"Yüksək Satış","Aşağı Satış")</f>
        <v>Aşağı Satış</v>
      </c>
      <c r="D2770" s="26" t="str">
        <f>IF(Orders!U2770&gt;500,IF(Orders!E2770="First Class",IF(Orders!W2770=0,"VIP","Special"),"Formal"),"Normal")</f>
        <v>Normal</v>
      </c>
      <c r="E2770" s="26" t="str" cm="1">
        <f t="array" ref="E2770">_xlfn.IFS(Orders!W2770=0,"Endirim Yoxdur",SUMIFS(Orders!$V:$V,Orders!$T:$T,Orders!T2770)&gt;10,ROUND(Orders!W2770*1.15,2),SUMIFS(Orders!$V:$V,Orders!$T:$T,Orders!T2770)&lt;=10,"Endirim Yoxdur")</f>
        <v>Endirim Yoxdur</v>
      </c>
    </row>
    <row r="2771" spans="3:5" x14ac:dyDescent="0.25">
      <c r="C2771" s="26" t="str">
        <f>IF(Orders!U2771&gt;500,"Yüksək Satış","Aşağı Satış")</f>
        <v>Aşağı Satış</v>
      </c>
      <c r="D2771" s="26" t="str">
        <f>IF(Orders!U2771&gt;500,IF(Orders!E2771="First Class",IF(Orders!W2771=0,"VIP","Special"),"Formal"),"Normal")</f>
        <v>Normal</v>
      </c>
      <c r="E2771" s="26" cm="1">
        <f t="array" ref="E2771">_xlfn.IFS(Orders!W2771=0,"Endirim Yoxdur",SUMIFS(Orders!$V:$V,Orders!$T:$T,Orders!T2771)&gt;10,ROUND(Orders!W2771*1.15,2),SUMIFS(Orders!$V:$V,Orders!$T:$T,Orders!T2771)&lt;=10,"Endirim Yoxdur")</f>
        <v>0.35</v>
      </c>
    </row>
    <row r="2772" spans="3:5" x14ac:dyDescent="0.25">
      <c r="C2772" s="26" t="str">
        <f>IF(Orders!U2772&gt;500,"Yüksək Satış","Aşağı Satış")</f>
        <v>Aşağı Satış</v>
      </c>
      <c r="D2772" s="26" t="str">
        <f>IF(Orders!U2772&gt;500,IF(Orders!E2772="First Class",IF(Orders!W2772=0,"VIP","Special"),"Formal"),"Normal")</f>
        <v>Normal</v>
      </c>
      <c r="E2772" s="26" cm="1">
        <f t="array" ref="E2772">_xlfn.IFS(Orders!W2772=0,"Endirim Yoxdur",SUMIFS(Orders!$V:$V,Orders!$T:$T,Orders!T2772)&gt;10,ROUND(Orders!W2772*1.15,2),SUMIFS(Orders!$V:$V,Orders!$T:$T,Orders!T2772)&lt;=10,"Endirim Yoxdur")</f>
        <v>0.35</v>
      </c>
    </row>
    <row r="2773" spans="3:5" x14ac:dyDescent="0.25">
      <c r="C2773" s="26" t="str">
        <f>IF(Orders!U2773&gt;500,"Yüksək Satış","Aşağı Satış")</f>
        <v>Aşağı Satış</v>
      </c>
      <c r="D2773" s="26" t="str">
        <f>IF(Orders!U2773&gt;500,IF(Orders!E2773="First Class",IF(Orders!W2773=0,"VIP","Special"),"Formal"),"Normal")</f>
        <v>Normal</v>
      </c>
      <c r="E2773" s="26" cm="1">
        <f t="array" ref="E2773">_xlfn.IFS(Orders!W2773=0,"Endirim Yoxdur",SUMIFS(Orders!$V:$V,Orders!$T:$T,Orders!T2773)&gt;10,ROUND(Orders!W2773*1.15,2),SUMIFS(Orders!$V:$V,Orders!$T:$T,Orders!T2773)&lt;=10,"Endirim Yoxdur")</f>
        <v>0.23</v>
      </c>
    </row>
    <row r="2774" spans="3:5" x14ac:dyDescent="0.25">
      <c r="C2774" s="26" t="str">
        <f>IF(Orders!U2774&gt;500,"Yüksək Satış","Aşağı Satış")</f>
        <v>Aşağı Satış</v>
      </c>
      <c r="D2774" s="26" t="str">
        <f>IF(Orders!U2774&gt;500,IF(Orders!E2774="First Class",IF(Orders!W2774=0,"VIP","Special"),"Formal"),"Normal")</f>
        <v>Normal</v>
      </c>
      <c r="E2774" s="26" cm="1">
        <f t="array" ref="E2774">_xlfn.IFS(Orders!W2774=0,"Endirim Yoxdur",SUMIFS(Orders!$V:$V,Orders!$T:$T,Orders!T2774)&gt;10,ROUND(Orders!W2774*1.15,2),SUMIFS(Orders!$V:$V,Orders!$T:$T,Orders!T2774)&lt;=10,"Endirim Yoxdur")</f>
        <v>0.92</v>
      </c>
    </row>
    <row r="2775" spans="3:5" x14ac:dyDescent="0.25">
      <c r="C2775" s="26" t="str">
        <f>IF(Orders!U2775&gt;500,"Yüksək Satış","Aşağı Satış")</f>
        <v>Aşağı Satış</v>
      </c>
      <c r="D2775" s="26" t="str">
        <f>IF(Orders!U2775&gt;500,IF(Orders!E2775="First Class",IF(Orders!W2775=0,"VIP","Special"),"Formal"),"Normal")</f>
        <v>Normal</v>
      </c>
      <c r="E2775" s="26" cm="1">
        <f t="array" ref="E2775">_xlfn.IFS(Orders!W2775=0,"Endirim Yoxdur",SUMIFS(Orders!$V:$V,Orders!$T:$T,Orders!T2775)&gt;10,ROUND(Orders!W2775*1.15,2),SUMIFS(Orders!$V:$V,Orders!$T:$T,Orders!T2775)&lt;=10,"Endirim Yoxdur")</f>
        <v>0.81</v>
      </c>
    </row>
    <row r="2776" spans="3:5" x14ac:dyDescent="0.25">
      <c r="C2776" s="26" t="str">
        <f>IF(Orders!U2776&gt;500,"Yüksək Satış","Aşağı Satış")</f>
        <v>Aşağı Satış</v>
      </c>
      <c r="D2776" s="26" t="str">
        <f>IF(Orders!U2776&gt;500,IF(Orders!E2776="First Class",IF(Orders!W2776=0,"VIP","Special"),"Formal"),"Normal")</f>
        <v>Normal</v>
      </c>
      <c r="E2776" s="26" cm="1">
        <f t="array" ref="E2776">_xlfn.IFS(Orders!W2776=0,"Endirim Yoxdur",SUMIFS(Orders!$V:$V,Orders!$T:$T,Orders!T2776)&gt;10,ROUND(Orders!W2776*1.15,2),SUMIFS(Orders!$V:$V,Orders!$T:$T,Orders!T2776)&lt;=10,"Endirim Yoxdur")</f>
        <v>0.23</v>
      </c>
    </row>
    <row r="2777" spans="3:5" x14ac:dyDescent="0.25">
      <c r="C2777" s="26" t="str">
        <f>IF(Orders!U2777&gt;500,"Yüksək Satış","Aşağı Satış")</f>
        <v>Aşağı Satış</v>
      </c>
      <c r="D2777" s="26" t="str">
        <f>IF(Orders!U2777&gt;500,IF(Orders!E2777="First Class",IF(Orders!W2777=0,"VIP","Special"),"Formal"),"Normal")</f>
        <v>Normal</v>
      </c>
      <c r="E2777" s="26" cm="1">
        <f t="array" ref="E2777">_xlfn.IFS(Orders!W2777=0,"Endirim Yoxdur",SUMIFS(Orders!$V:$V,Orders!$T:$T,Orders!T2777)&gt;10,ROUND(Orders!W2777*1.15,2),SUMIFS(Orders!$V:$V,Orders!$T:$T,Orders!T2777)&lt;=10,"Endirim Yoxdur")</f>
        <v>0.23</v>
      </c>
    </row>
    <row r="2778" spans="3:5" x14ac:dyDescent="0.25">
      <c r="C2778" s="26" t="str">
        <f>IF(Orders!U2778&gt;500,"Yüksək Satış","Aşağı Satış")</f>
        <v>Aşağı Satış</v>
      </c>
      <c r="D2778" s="26" t="str">
        <f>IF(Orders!U2778&gt;500,IF(Orders!E2778="First Class",IF(Orders!W2778=0,"VIP","Special"),"Formal"),"Normal")</f>
        <v>Normal</v>
      </c>
      <c r="E2778" s="26" cm="1">
        <f t="array" ref="E2778">_xlfn.IFS(Orders!W2778=0,"Endirim Yoxdur",SUMIFS(Orders!$V:$V,Orders!$T:$T,Orders!T2778)&gt;10,ROUND(Orders!W2778*1.15,2),SUMIFS(Orders!$V:$V,Orders!$T:$T,Orders!T2778)&lt;=10,"Endirim Yoxdur")</f>
        <v>0.23</v>
      </c>
    </row>
    <row r="2779" spans="3:5" x14ac:dyDescent="0.25">
      <c r="C2779" s="26" t="str">
        <f>IF(Orders!U2779&gt;500,"Yüksək Satış","Aşağı Satış")</f>
        <v>Aşağı Satış</v>
      </c>
      <c r="D2779" s="26" t="str">
        <f>IF(Orders!U2779&gt;500,IF(Orders!E2779="First Class",IF(Orders!W2779=0,"VIP","Special"),"Formal"),"Normal")</f>
        <v>Normal</v>
      </c>
      <c r="E2779" s="26" cm="1">
        <f t="array" ref="E2779">_xlfn.IFS(Orders!W2779=0,"Endirim Yoxdur",SUMIFS(Orders!$V:$V,Orders!$T:$T,Orders!T2779)&gt;10,ROUND(Orders!W2779*1.15,2),SUMIFS(Orders!$V:$V,Orders!$T:$T,Orders!T2779)&lt;=10,"Endirim Yoxdur")</f>
        <v>0.23</v>
      </c>
    </row>
    <row r="2780" spans="3:5" x14ac:dyDescent="0.25">
      <c r="C2780" s="26" t="str">
        <f>IF(Orders!U2780&gt;500,"Yüksək Satış","Aşağı Satış")</f>
        <v>Aşağı Satış</v>
      </c>
      <c r="D2780" s="26" t="str">
        <f>IF(Orders!U2780&gt;500,IF(Orders!E2780="First Class",IF(Orders!W2780=0,"VIP","Special"),"Formal"),"Normal")</f>
        <v>Normal</v>
      </c>
      <c r="E2780" s="26" t="str" cm="1">
        <f t="array" ref="E2780">_xlfn.IFS(Orders!W2780=0,"Endirim Yoxdur",SUMIFS(Orders!$V:$V,Orders!$T:$T,Orders!T2780)&gt;10,ROUND(Orders!W2780*1.15,2),SUMIFS(Orders!$V:$V,Orders!$T:$T,Orders!T2780)&lt;=10,"Endirim Yoxdur")</f>
        <v>Endirim Yoxdur</v>
      </c>
    </row>
    <row r="2781" spans="3:5" x14ac:dyDescent="0.25">
      <c r="C2781" s="26" t="str">
        <f>IF(Orders!U2781&gt;500,"Yüksək Satış","Aşağı Satış")</f>
        <v>Aşağı Satış</v>
      </c>
      <c r="D2781" s="26" t="str">
        <f>IF(Orders!U2781&gt;500,IF(Orders!E2781="First Class",IF(Orders!W2781=0,"VIP","Special"),"Formal"),"Normal")</f>
        <v>Normal</v>
      </c>
      <c r="E2781" s="26" cm="1">
        <f t="array" ref="E2781">_xlfn.IFS(Orders!W2781=0,"Endirim Yoxdur",SUMIFS(Orders!$V:$V,Orders!$T:$T,Orders!T2781)&gt;10,ROUND(Orders!W2781*1.15,2),SUMIFS(Orders!$V:$V,Orders!$T:$T,Orders!T2781)&lt;=10,"Endirim Yoxdur")</f>
        <v>0.23</v>
      </c>
    </row>
    <row r="2782" spans="3:5" x14ac:dyDescent="0.25">
      <c r="C2782" s="26" t="str">
        <f>IF(Orders!U2782&gt;500,"Yüksək Satış","Aşağı Satış")</f>
        <v>Aşağı Satış</v>
      </c>
      <c r="D2782" s="26" t="str">
        <f>IF(Orders!U2782&gt;500,IF(Orders!E2782="First Class",IF(Orders!W2782=0,"VIP","Special"),"Formal"),"Normal")</f>
        <v>Normal</v>
      </c>
      <c r="E2782" s="26" cm="1">
        <f t="array" ref="E2782">_xlfn.IFS(Orders!W2782=0,"Endirim Yoxdur",SUMIFS(Orders!$V:$V,Orders!$T:$T,Orders!T2782)&gt;10,ROUND(Orders!W2782*1.15,2),SUMIFS(Orders!$V:$V,Orders!$T:$T,Orders!T2782)&lt;=10,"Endirim Yoxdur")</f>
        <v>0.23</v>
      </c>
    </row>
    <row r="2783" spans="3:5" x14ac:dyDescent="0.25">
      <c r="C2783" s="26" t="str">
        <f>IF(Orders!U2783&gt;500,"Yüksək Satış","Aşağı Satış")</f>
        <v>Aşağı Satış</v>
      </c>
      <c r="D2783" s="26" t="str">
        <f>IF(Orders!U2783&gt;500,IF(Orders!E2783="First Class",IF(Orders!W2783=0,"VIP","Special"),"Formal"),"Normal")</f>
        <v>Normal</v>
      </c>
      <c r="E2783" s="26" cm="1">
        <f t="array" ref="E2783">_xlfn.IFS(Orders!W2783=0,"Endirim Yoxdur",SUMIFS(Orders!$V:$V,Orders!$T:$T,Orders!T2783)&gt;10,ROUND(Orders!W2783*1.15,2),SUMIFS(Orders!$V:$V,Orders!$T:$T,Orders!T2783)&lt;=10,"Endirim Yoxdur")</f>
        <v>0.23</v>
      </c>
    </row>
    <row r="2784" spans="3:5" x14ac:dyDescent="0.25">
      <c r="C2784" s="26" t="str">
        <f>IF(Orders!U2784&gt;500,"Yüksək Satış","Aşağı Satış")</f>
        <v>Aşağı Satış</v>
      </c>
      <c r="D2784" s="26" t="str">
        <f>IF(Orders!U2784&gt;500,IF(Orders!E2784="First Class",IF(Orders!W2784=0,"VIP","Special"),"Formal"),"Normal")</f>
        <v>Normal</v>
      </c>
      <c r="E2784" s="26" t="str" cm="1">
        <f t="array" ref="E2784">_xlfn.IFS(Orders!W2784=0,"Endirim Yoxdur",SUMIFS(Orders!$V:$V,Orders!$T:$T,Orders!T2784)&gt;10,ROUND(Orders!W2784*1.15,2),SUMIFS(Orders!$V:$V,Orders!$T:$T,Orders!T2784)&lt;=10,"Endirim Yoxdur")</f>
        <v>Endirim Yoxdur</v>
      </c>
    </row>
    <row r="2785" spans="3:5" x14ac:dyDescent="0.25">
      <c r="C2785" s="26" t="str">
        <f>IF(Orders!U2785&gt;500,"Yüksək Satış","Aşağı Satış")</f>
        <v>Aşağı Satış</v>
      </c>
      <c r="D2785" s="26" t="str">
        <f>IF(Orders!U2785&gt;500,IF(Orders!E2785="First Class",IF(Orders!W2785=0,"VIP","Special"),"Formal"),"Normal")</f>
        <v>Normal</v>
      </c>
      <c r="E2785" s="26" cm="1">
        <f t="array" ref="E2785">_xlfn.IFS(Orders!W2785=0,"Endirim Yoxdur",SUMIFS(Orders!$V:$V,Orders!$T:$T,Orders!T2785)&gt;10,ROUND(Orders!W2785*1.15,2),SUMIFS(Orders!$V:$V,Orders!$T:$T,Orders!T2785)&lt;=10,"Endirim Yoxdur")</f>
        <v>0.23</v>
      </c>
    </row>
    <row r="2786" spans="3:5" x14ac:dyDescent="0.25">
      <c r="C2786" s="26" t="str">
        <f>IF(Orders!U2786&gt;500,"Yüksək Satış","Aşağı Satış")</f>
        <v>Aşağı Satış</v>
      </c>
      <c r="D2786" s="26" t="str">
        <f>IF(Orders!U2786&gt;500,IF(Orders!E2786="First Class",IF(Orders!W2786=0,"VIP","Special"),"Formal"),"Normal")</f>
        <v>Normal</v>
      </c>
      <c r="E2786" s="26" cm="1">
        <f t="array" ref="E2786">_xlfn.IFS(Orders!W2786=0,"Endirim Yoxdur",SUMIFS(Orders!$V:$V,Orders!$T:$T,Orders!T2786)&gt;10,ROUND(Orders!W2786*1.15,2),SUMIFS(Orders!$V:$V,Orders!$T:$T,Orders!T2786)&lt;=10,"Endirim Yoxdur")</f>
        <v>0.23</v>
      </c>
    </row>
    <row r="2787" spans="3:5" x14ac:dyDescent="0.25">
      <c r="C2787" s="26" t="str">
        <f>IF(Orders!U2787&gt;500,"Yüksək Satış","Aşağı Satış")</f>
        <v>Aşağı Satış</v>
      </c>
      <c r="D2787" s="26" t="str">
        <f>IF(Orders!U2787&gt;500,IF(Orders!E2787="First Class",IF(Orders!W2787=0,"VIP","Special"),"Formal"),"Normal")</f>
        <v>Normal</v>
      </c>
      <c r="E2787" s="26" t="str" cm="1">
        <f t="array" ref="E2787">_xlfn.IFS(Orders!W2787=0,"Endirim Yoxdur",SUMIFS(Orders!$V:$V,Orders!$T:$T,Orders!T2787)&gt;10,ROUND(Orders!W2787*1.15,2),SUMIFS(Orders!$V:$V,Orders!$T:$T,Orders!T2787)&lt;=10,"Endirim Yoxdur")</f>
        <v>Endirim Yoxdur</v>
      </c>
    </row>
    <row r="2788" spans="3:5" x14ac:dyDescent="0.25">
      <c r="C2788" s="26" t="str">
        <f>IF(Orders!U2788&gt;500,"Yüksək Satış","Aşağı Satış")</f>
        <v>Aşağı Satış</v>
      </c>
      <c r="D2788" s="26" t="str">
        <f>IF(Orders!U2788&gt;500,IF(Orders!E2788="First Class",IF(Orders!W2788=0,"VIP","Special"),"Formal"),"Normal")</f>
        <v>Normal</v>
      </c>
      <c r="E2788" s="26" cm="1">
        <f t="array" ref="E2788">_xlfn.IFS(Orders!W2788=0,"Endirim Yoxdur",SUMIFS(Orders!$V:$V,Orders!$T:$T,Orders!T2788)&gt;10,ROUND(Orders!W2788*1.15,2),SUMIFS(Orders!$V:$V,Orders!$T:$T,Orders!T2788)&lt;=10,"Endirim Yoxdur")</f>
        <v>0.23</v>
      </c>
    </row>
    <row r="2789" spans="3:5" x14ac:dyDescent="0.25">
      <c r="C2789" s="26" t="str">
        <f>IF(Orders!U2789&gt;500,"Yüksək Satış","Aşağı Satış")</f>
        <v>Aşağı Satış</v>
      </c>
      <c r="D2789" s="26" t="str">
        <f>IF(Orders!U2789&gt;500,IF(Orders!E2789="First Class",IF(Orders!W2789=0,"VIP","Special"),"Formal"),"Normal")</f>
        <v>Normal</v>
      </c>
      <c r="E2789" s="26" t="str" cm="1">
        <f t="array" ref="E2789">_xlfn.IFS(Orders!W2789=0,"Endirim Yoxdur",SUMIFS(Orders!$V:$V,Orders!$T:$T,Orders!T2789)&gt;10,ROUND(Orders!W2789*1.15,2),SUMIFS(Orders!$V:$V,Orders!$T:$T,Orders!T2789)&lt;=10,"Endirim Yoxdur")</f>
        <v>Endirim Yoxdur</v>
      </c>
    </row>
    <row r="2790" spans="3:5" x14ac:dyDescent="0.25">
      <c r="C2790" s="26" t="str">
        <f>IF(Orders!U2790&gt;500,"Yüksək Satış","Aşağı Satış")</f>
        <v>Aşağı Satış</v>
      </c>
      <c r="D2790" s="26" t="str">
        <f>IF(Orders!U2790&gt;500,IF(Orders!E2790="First Class",IF(Orders!W2790=0,"VIP","Special"),"Formal"),"Normal")</f>
        <v>Normal</v>
      </c>
      <c r="E2790" s="26" cm="1">
        <f t="array" ref="E2790">_xlfn.IFS(Orders!W2790=0,"Endirim Yoxdur",SUMIFS(Orders!$V:$V,Orders!$T:$T,Orders!T2790)&gt;10,ROUND(Orders!W2790*1.15,2),SUMIFS(Orders!$V:$V,Orders!$T:$T,Orders!T2790)&lt;=10,"Endirim Yoxdur")</f>
        <v>0.23</v>
      </c>
    </row>
    <row r="2791" spans="3:5" x14ac:dyDescent="0.25">
      <c r="C2791" s="26" t="str">
        <f>IF(Orders!U2791&gt;500,"Yüksək Satış","Aşağı Satış")</f>
        <v>Yüksək Satış</v>
      </c>
      <c r="D2791" s="26" t="str">
        <f>IF(Orders!U2791&gt;500,IF(Orders!E2791="First Class",IF(Orders!W2791=0,"VIP","Special"),"Formal"),"Normal")</f>
        <v>Formal</v>
      </c>
      <c r="E2791" s="26" t="str" cm="1">
        <f t="array" ref="E2791">_xlfn.IFS(Orders!W2791=0,"Endirim Yoxdur",SUMIFS(Orders!$V:$V,Orders!$T:$T,Orders!T2791)&gt;10,ROUND(Orders!W2791*1.15,2),SUMIFS(Orders!$V:$V,Orders!$T:$T,Orders!T2791)&lt;=10,"Endirim Yoxdur")</f>
        <v>Endirim Yoxdur</v>
      </c>
    </row>
    <row r="2792" spans="3:5" x14ac:dyDescent="0.25">
      <c r="C2792" s="26" t="str">
        <f>IF(Orders!U2792&gt;500,"Yüksək Satış","Aşağı Satış")</f>
        <v>Aşağı Satış</v>
      </c>
      <c r="D2792" s="26" t="str">
        <f>IF(Orders!U2792&gt;500,IF(Orders!E2792="First Class",IF(Orders!W2792=0,"VIP","Special"),"Formal"),"Normal")</f>
        <v>Normal</v>
      </c>
      <c r="E2792" s="26" cm="1">
        <f t="array" ref="E2792">_xlfn.IFS(Orders!W2792=0,"Endirim Yoxdur",SUMIFS(Orders!$V:$V,Orders!$T:$T,Orders!T2792)&gt;10,ROUND(Orders!W2792*1.15,2),SUMIFS(Orders!$V:$V,Orders!$T:$T,Orders!T2792)&lt;=10,"Endirim Yoxdur")</f>
        <v>0.23</v>
      </c>
    </row>
    <row r="2793" spans="3:5" x14ac:dyDescent="0.25">
      <c r="C2793" s="26" t="str">
        <f>IF(Orders!U2793&gt;500,"Yüksək Satış","Aşağı Satış")</f>
        <v>Aşağı Satış</v>
      </c>
      <c r="D2793" s="26" t="str">
        <f>IF(Orders!U2793&gt;500,IF(Orders!E2793="First Class",IF(Orders!W2793=0,"VIP","Special"),"Formal"),"Normal")</f>
        <v>Normal</v>
      </c>
      <c r="E2793" s="26" cm="1">
        <f t="array" ref="E2793">_xlfn.IFS(Orders!W2793=0,"Endirim Yoxdur",SUMIFS(Orders!$V:$V,Orders!$T:$T,Orders!T2793)&gt;10,ROUND(Orders!W2793*1.15,2),SUMIFS(Orders!$V:$V,Orders!$T:$T,Orders!T2793)&lt;=10,"Endirim Yoxdur")</f>
        <v>0.23</v>
      </c>
    </row>
    <row r="2794" spans="3:5" x14ac:dyDescent="0.25">
      <c r="C2794" s="26" t="str">
        <f>IF(Orders!U2794&gt;500,"Yüksək Satış","Aşağı Satış")</f>
        <v>Aşağı Satış</v>
      </c>
      <c r="D2794" s="26" t="str">
        <f>IF(Orders!U2794&gt;500,IF(Orders!E2794="First Class",IF(Orders!W2794=0,"VIP","Special"),"Formal"),"Normal")</f>
        <v>Normal</v>
      </c>
      <c r="E2794" s="26" t="str" cm="1">
        <f t="array" ref="E2794">_xlfn.IFS(Orders!W2794=0,"Endirim Yoxdur",SUMIFS(Orders!$V:$V,Orders!$T:$T,Orders!T2794)&gt;10,ROUND(Orders!W2794*1.15,2),SUMIFS(Orders!$V:$V,Orders!$T:$T,Orders!T2794)&lt;=10,"Endirim Yoxdur")</f>
        <v>Endirim Yoxdur</v>
      </c>
    </row>
    <row r="2795" spans="3:5" x14ac:dyDescent="0.25">
      <c r="C2795" s="26" t="str">
        <f>IF(Orders!U2795&gt;500,"Yüksək Satış","Aşağı Satış")</f>
        <v>Aşağı Satış</v>
      </c>
      <c r="D2795" s="26" t="str">
        <f>IF(Orders!U2795&gt;500,IF(Orders!E2795="First Class",IF(Orders!W2795=0,"VIP","Special"),"Formal"),"Normal")</f>
        <v>Normal</v>
      </c>
      <c r="E2795" s="26" cm="1">
        <f t="array" ref="E2795">_xlfn.IFS(Orders!W2795=0,"Endirim Yoxdur",SUMIFS(Orders!$V:$V,Orders!$T:$T,Orders!T2795)&gt;10,ROUND(Orders!W2795*1.15,2),SUMIFS(Orders!$V:$V,Orders!$T:$T,Orders!T2795)&lt;=10,"Endirim Yoxdur")</f>
        <v>0.81</v>
      </c>
    </row>
    <row r="2796" spans="3:5" x14ac:dyDescent="0.25">
      <c r="C2796" s="26" t="str">
        <f>IF(Orders!U2796&gt;500,"Yüksək Satış","Aşağı Satış")</f>
        <v>Aşağı Satış</v>
      </c>
      <c r="D2796" s="26" t="str">
        <f>IF(Orders!U2796&gt;500,IF(Orders!E2796="First Class",IF(Orders!W2796=0,"VIP","Special"),"Formal"),"Normal")</f>
        <v>Normal</v>
      </c>
      <c r="E2796" s="26" cm="1">
        <f t="array" ref="E2796">_xlfn.IFS(Orders!W2796=0,"Endirim Yoxdur",SUMIFS(Orders!$V:$V,Orders!$T:$T,Orders!T2796)&gt;10,ROUND(Orders!W2796*1.15,2),SUMIFS(Orders!$V:$V,Orders!$T:$T,Orders!T2796)&lt;=10,"Endirim Yoxdur")</f>
        <v>0.23</v>
      </c>
    </row>
    <row r="2797" spans="3:5" x14ac:dyDescent="0.25">
      <c r="C2797" s="26" t="str">
        <f>IF(Orders!U2797&gt;500,"Yüksək Satış","Aşağı Satış")</f>
        <v>Aşağı Satış</v>
      </c>
      <c r="D2797" s="26" t="str">
        <f>IF(Orders!U2797&gt;500,IF(Orders!E2797="First Class",IF(Orders!W2797=0,"VIP","Special"),"Formal"),"Normal")</f>
        <v>Normal</v>
      </c>
      <c r="E2797" s="26" cm="1">
        <f t="array" ref="E2797">_xlfn.IFS(Orders!W2797=0,"Endirim Yoxdur",SUMIFS(Orders!$V:$V,Orders!$T:$T,Orders!T2797)&gt;10,ROUND(Orders!W2797*1.15,2),SUMIFS(Orders!$V:$V,Orders!$T:$T,Orders!T2797)&lt;=10,"Endirim Yoxdur")</f>
        <v>0.23</v>
      </c>
    </row>
    <row r="2798" spans="3:5" x14ac:dyDescent="0.25">
      <c r="C2798" s="26" t="str">
        <f>IF(Orders!U2798&gt;500,"Yüksək Satış","Aşağı Satış")</f>
        <v>Aşağı Satış</v>
      </c>
      <c r="D2798" s="26" t="str">
        <f>IF(Orders!U2798&gt;500,IF(Orders!E2798="First Class",IF(Orders!W2798=0,"VIP","Special"),"Formal"),"Normal")</f>
        <v>Normal</v>
      </c>
      <c r="E2798" s="26" cm="1">
        <f t="array" ref="E2798">_xlfn.IFS(Orders!W2798=0,"Endirim Yoxdur",SUMIFS(Orders!$V:$V,Orders!$T:$T,Orders!T2798)&gt;10,ROUND(Orders!W2798*1.15,2),SUMIFS(Orders!$V:$V,Orders!$T:$T,Orders!T2798)&lt;=10,"Endirim Yoxdur")</f>
        <v>0.23</v>
      </c>
    </row>
    <row r="2799" spans="3:5" x14ac:dyDescent="0.25">
      <c r="C2799" s="26" t="str">
        <f>IF(Orders!U2799&gt;500,"Yüksək Satış","Aşağı Satış")</f>
        <v>Aşağı Satış</v>
      </c>
      <c r="D2799" s="26" t="str">
        <f>IF(Orders!U2799&gt;500,IF(Orders!E2799="First Class",IF(Orders!W2799=0,"VIP","Special"),"Formal"),"Normal")</f>
        <v>Normal</v>
      </c>
      <c r="E2799" s="26" t="str" cm="1">
        <f t="array" ref="E2799">_xlfn.IFS(Orders!W2799=0,"Endirim Yoxdur",SUMIFS(Orders!$V:$V,Orders!$T:$T,Orders!T2799)&gt;10,ROUND(Orders!W2799*1.15,2),SUMIFS(Orders!$V:$V,Orders!$T:$T,Orders!T2799)&lt;=10,"Endirim Yoxdur")</f>
        <v>Endirim Yoxdur</v>
      </c>
    </row>
    <row r="2800" spans="3:5" x14ac:dyDescent="0.25">
      <c r="C2800" s="26" t="str">
        <f>IF(Orders!U2800&gt;500,"Yüksək Satış","Aşağı Satış")</f>
        <v>Aşağı Satış</v>
      </c>
      <c r="D2800" s="26" t="str">
        <f>IF(Orders!U2800&gt;500,IF(Orders!E2800="First Class",IF(Orders!W2800=0,"VIP","Special"),"Formal"),"Normal")</f>
        <v>Normal</v>
      </c>
      <c r="E2800" s="26" cm="1">
        <f t="array" ref="E2800">_xlfn.IFS(Orders!W2800=0,"Endirim Yoxdur",SUMIFS(Orders!$V:$V,Orders!$T:$T,Orders!T2800)&gt;10,ROUND(Orders!W2800*1.15,2),SUMIFS(Orders!$V:$V,Orders!$T:$T,Orders!T2800)&lt;=10,"Endirim Yoxdur")</f>
        <v>0.23</v>
      </c>
    </row>
    <row r="2801" spans="3:5" x14ac:dyDescent="0.25">
      <c r="C2801" s="26" t="str">
        <f>IF(Orders!U2801&gt;500,"Yüksək Satış","Aşağı Satış")</f>
        <v>Aşağı Satış</v>
      </c>
      <c r="D2801" s="26" t="str">
        <f>IF(Orders!U2801&gt;500,IF(Orders!E2801="First Class",IF(Orders!W2801=0,"VIP","Special"),"Formal"),"Normal")</f>
        <v>Normal</v>
      </c>
      <c r="E2801" s="26" t="str" cm="1">
        <f t="array" ref="E2801">_xlfn.IFS(Orders!W2801=0,"Endirim Yoxdur",SUMIFS(Orders!$V:$V,Orders!$T:$T,Orders!T2801)&gt;10,ROUND(Orders!W2801*1.15,2),SUMIFS(Orders!$V:$V,Orders!$T:$T,Orders!T2801)&lt;=10,"Endirim Yoxdur")</f>
        <v>Endirim Yoxdur</v>
      </c>
    </row>
    <row r="2802" spans="3:5" x14ac:dyDescent="0.25">
      <c r="C2802" s="26" t="str">
        <f>IF(Orders!U2802&gt;500,"Yüksək Satış","Aşağı Satış")</f>
        <v>Aşağı Satış</v>
      </c>
      <c r="D2802" s="26" t="str">
        <f>IF(Orders!U2802&gt;500,IF(Orders!E2802="First Class",IF(Orders!W2802=0,"VIP","Special"),"Formal"),"Normal")</f>
        <v>Normal</v>
      </c>
      <c r="E2802" s="26" t="str" cm="1">
        <f t="array" ref="E2802">_xlfn.IFS(Orders!W2802=0,"Endirim Yoxdur",SUMIFS(Orders!$V:$V,Orders!$T:$T,Orders!T2802)&gt;10,ROUND(Orders!W2802*1.15,2),SUMIFS(Orders!$V:$V,Orders!$T:$T,Orders!T2802)&lt;=10,"Endirim Yoxdur")</f>
        <v>Endirim Yoxdur</v>
      </c>
    </row>
    <row r="2803" spans="3:5" x14ac:dyDescent="0.25">
      <c r="C2803" s="26" t="str">
        <f>IF(Orders!U2803&gt;500,"Yüksək Satış","Aşağı Satış")</f>
        <v>Aşağı Satış</v>
      </c>
      <c r="D2803" s="26" t="str">
        <f>IF(Orders!U2803&gt;500,IF(Orders!E2803="First Class",IF(Orders!W2803=0,"VIP","Special"),"Formal"),"Normal")</f>
        <v>Normal</v>
      </c>
      <c r="E2803" s="26" t="str" cm="1">
        <f t="array" ref="E2803">_xlfn.IFS(Orders!W2803=0,"Endirim Yoxdur",SUMIFS(Orders!$V:$V,Orders!$T:$T,Orders!T2803)&gt;10,ROUND(Orders!W2803*1.15,2),SUMIFS(Orders!$V:$V,Orders!$T:$T,Orders!T2803)&lt;=10,"Endirim Yoxdur")</f>
        <v>Endirim Yoxdur</v>
      </c>
    </row>
    <row r="2804" spans="3:5" x14ac:dyDescent="0.25">
      <c r="C2804" s="26" t="str">
        <f>IF(Orders!U2804&gt;500,"Yüksək Satış","Aşağı Satış")</f>
        <v>Yüksək Satış</v>
      </c>
      <c r="D2804" s="26" t="str">
        <f>IF(Orders!U2804&gt;500,IF(Orders!E2804="First Class",IF(Orders!W2804=0,"VIP","Special"),"Formal"),"Normal")</f>
        <v>Formal</v>
      </c>
      <c r="E2804" s="26" t="str" cm="1">
        <f t="array" ref="E2804">_xlfn.IFS(Orders!W2804=0,"Endirim Yoxdur",SUMIFS(Orders!$V:$V,Orders!$T:$T,Orders!T2804)&gt;10,ROUND(Orders!W2804*1.15,2),SUMIFS(Orders!$V:$V,Orders!$T:$T,Orders!T2804)&lt;=10,"Endirim Yoxdur")</f>
        <v>Endirim Yoxdur</v>
      </c>
    </row>
    <row r="2805" spans="3:5" x14ac:dyDescent="0.25">
      <c r="C2805" s="26" t="str">
        <f>IF(Orders!U2805&gt;500,"Yüksək Satış","Aşağı Satış")</f>
        <v>Aşağı Satış</v>
      </c>
      <c r="D2805" s="26" t="str">
        <f>IF(Orders!U2805&gt;500,IF(Orders!E2805="First Class",IF(Orders!W2805=0,"VIP","Special"),"Formal"),"Normal")</f>
        <v>Normal</v>
      </c>
      <c r="E2805" s="26" t="str" cm="1">
        <f t="array" ref="E2805">_xlfn.IFS(Orders!W2805=0,"Endirim Yoxdur",SUMIFS(Orders!$V:$V,Orders!$T:$T,Orders!T2805)&gt;10,ROUND(Orders!W2805*1.15,2),SUMIFS(Orders!$V:$V,Orders!$T:$T,Orders!T2805)&lt;=10,"Endirim Yoxdur")</f>
        <v>Endirim Yoxdur</v>
      </c>
    </row>
    <row r="2806" spans="3:5" x14ac:dyDescent="0.25">
      <c r="C2806" s="26" t="str">
        <f>IF(Orders!U2806&gt;500,"Yüksək Satış","Aşağı Satış")</f>
        <v>Aşağı Satış</v>
      </c>
      <c r="D2806" s="26" t="str">
        <f>IF(Orders!U2806&gt;500,IF(Orders!E2806="First Class",IF(Orders!W2806=0,"VIP","Special"),"Formal"),"Normal")</f>
        <v>Normal</v>
      </c>
      <c r="E2806" s="26" t="str" cm="1">
        <f t="array" ref="E2806">_xlfn.IFS(Orders!W2806=0,"Endirim Yoxdur",SUMIFS(Orders!$V:$V,Orders!$T:$T,Orders!T2806)&gt;10,ROUND(Orders!W2806*1.15,2),SUMIFS(Orders!$V:$V,Orders!$T:$T,Orders!T2806)&lt;=10,"Endirim Yoxdur")</f>
        <v>Endirim Yoxdur</v>
      </c>
    </row>
    <row r="2807" spans="3:5" x14ac:dyDescent="0.25">
      <c r="C2807" s="26" t="str">
        <f>IF(Orders!U2807&gt;500,"Yüksək Satış","Aşağı Satış")</f>
        <v>Aşağı Satış</v>
      </c>
      <c r="D2807" s="26" t="str">
        <f>IF(Orders!U2807&gt;500,IF(Orders!E2807="First Class",IF(Orders!W2807=0,"VIP","Special"),"Formal"),"Normal")</f>
        <v>Normal</v>
      </c>
      <c r="E2807" s="26" t="str" cm="1">
        <f t="array" ref="E2807">_xlfn.IFS(Orders!W2807=0,"Endirim Yoxdur",SUMIFS(Orders!$V:$V,Orders!$T:$T,Orders!T2807)&gt;10,ROUND(Orders!W2807*1.15,2),SUMIFS(Orders!$V:$V,Orders!$T:$T,Orders!T2807)&lt;=10,"Endirim Yoxdur")</f>
        <v>Endirim Yoxdur</v>
      </c>
    </row>
    <row r="2808" spans="3:5" x14ac:dyDescent="0.25">
      <c r="C2808" s="26" t="str">
        <f>IF(Orders!U2808&gt;500,"Yüksək Satış","Aşağı Satış")</f>
        <v>Aşağı Satış</v>
      </c>
      <c r="D2808" s="26" t="str">
        <f>IF(Orders!U2808&gt;500,IF(Orders!E2808="First Class",IF(Orders!W2808=0,"VIP","Special"),"Formal"),"Normal")</f>
        <v>Normal</v>
      </c>
      <c r="E2808" s="26" cm="1">
        <f t="array" ref="E2808">_xlfn.IFS(Orders!W2808=0,"Endirim Yoxdur",SUMIFS(Orders!$V:$V,Orders!$T:$T,Orders!T2808)&gt;10,ROUND(Orders!W2808*1.15,2),SUMIFS(Orders!$V:$V,Orders!$T:$T,Orders!T2808)&lt;=10,"Endirim Yoxdur")</f>
        <v>0.92</v>
      </c>
    </row>
    <row r="2809" spans="3:5" x14ac:dyDescent="0.25">
      <c r="C2809" s="26" t="str">
        <f>IF(Orders!U2809&gt;500,"Yüksək Satış","Aşağı Satış")</f>
        <v>Aşağı Satış</v>
      </c>
      <c r="D2809" s="26" t="str">
        <f>IF(Orders!U2809&gt;500,IF(Orders!E2809="First Class",IF(Orders!W2809=0,"VIP","Special"),"Formal"),"Normal")</f>
        <v>Normal</v>
      </c>
      <c r="E2809" s="26" cm="1">
        <f t="array" ref="E2809">_xlfn.IFS(Orders!W2809=0,"Endirim Yoxdur",SUMIFS(Orders!$V:$V,Orders!$T:$T,Orders!T2809)&gt;10,ROUND(Orders!W2809*1.15,2),SUMIFS(Orders!$V:$V,Orders!$T:$T,Orders!T2809)&lt;=10,"Endirim Yoxdur")</f>
        <v>0.23</v>
      </c>
    </row>
    <row r="2810" spans="3:5" x14ac:dyDescent="0.25">
      <c r="C2810" s="26" t="str">
        <f>IF(Orders!U2810&gt;500,"Yüksək Satış","Aşağı Satış")</f>
        <v>Aşağı Satış</v>
      </c>
      <c r="D2810" s="26" t="str">
        <f>IF(Orders!U2810&gt;500,IF(Orders!E2810="First Class",IF(Orders!W2810=0,"VIP","Special"),"Formal"),"Normal")</f>
        <v>Normal</v>
      </c>
      <c r="E2810" s="26" t="str" cm="1">
        <f t="array" ref="E2810">_xlfn.IFS(Orders!W2810=0,"Endirim Yoxdur",SUMIFS(Orders!$V:$V,Orders!$T:$T,Orders!T2810)&gt;10,ROUND(Orders!W2810*1.15,2),SUMIFS(Orders!$V:$V,Orders!$T:$T,Orders!T2810)&lt;=10,"Endirim Yoxdur")</f>
        <v>Endirim Yoxdur</v>
      </c>
    </row>
    <row r="2811" spans="3:5" x14ac:dyDescent="0.25">
      <c r="C2811" s="26" t="str">
        <f>IF(Orders!U2811&gt;500,"Yüksək Satış","Aşağı Satış")</f>
        <v>Aşağı Satış</v>
      </c>
      <c r="D2811" s="26" t="str">
        <f>IF(Orders!U2811&gt;500,IF(Orders!E2811="First Class",IF(Orders!W2811=0,"VIP","Special"),"Formal"),"Normal")</f>
        <v>Normal</v>
      </c>
      <c r="E2811" s="26" t="str" cm="1">
        <f t="array" ref="E2811">_xlfn.IFS(Orders!W2811=0,"Endirim Yoxdur",SUMIFS(Orders!$V:$V,Orders!$T:$T,Orders!T2811)&gt;10,ROUND(Orders!W2811*1.15,2),SUMIFS(Orders!$V:$V,Orders!$T:$T,Orders!T2811)&lt;=10,"Endirim Yoxdur")</f>
        <v>Endirim Yoxdur</v>
      </c>
    </row>
    <row r="2812" spans="3:5" x14ac:dyDescent="0.25">
      <c r="C2812" s="26" t="str">
        <f>IF(Orders!U2812&gt;500,"Yüksək Satış","Aşağı Satış")</f>
        <v>Aşağı Satış</v>
      </c>
      <c r="D2812" s="26" t="str">
        <f>IF(Orders!U2812&gt;500,IF(Orders!E2812="First Class",IF(Orders!W2812=0,"VIP","Special"),"Formal"),"Normal")</f>
        <v>Normal</v>
      </c>
      <c r="E2812" s="26" t="str" cm="1">
        <f t="array" ref="E2812">_xlfn.IFS(Orders!W2812=0,"Endirim Yoxdur",SUMIFS(Orders!$V:$V,Orders!$T:$T,Orders!T2812)&gt;10,ROUND(Orders!W2812*1.15,2),SUMIFS(Orders!$V:$V,Orders!$T:$T,Orders!T2812)&lt;=10,"Endirim Yoxdur")</f>
        <v>Endirim Yoxdur</v>
      </c>
    </row>
    <row r="2813" spans="3:5" x14ac:dyDescent="0.25">
      <c r="C2813" s="26" t="str">
        <f>IF(Orders!U2813&gt;500,"Yüksək Satış","Aşağı Satış")</f>
        <v>Aşağı Satış</v>
      </c>
      <c r="D2813" s="26" t="str">
        <f>IF(Orders!U2813&gt;500,IF(Orders!E2813="First Class",IF(Orders!W2813=0,"VIP","Special"),"Formal"),"Normal")</f>
        <v>Normal</v>
      </c>
      <c r="E2813" s="26" t="str" cm="1">
        <f t="array" ref="E2813">_xlfn.IFS(Orders!W2813=0,"Endirim Yoxdur",SUMIFS(Orders!$V:$V,Orders!$T:$T,Orders!T2813)&gt;10,ROUND(Orders!W2813*1.15,2),SUMIFS(Orders!$V:$V,Orders!$T:$T,Orders!T2813)&lt;=10,"Endirim Yoxdur")</f>
        <v>Endirim Yoxdur</v>
      </c>
    </row>
    <row r="2814" spans="3:5" x14ac:dyDescent="0.25">
      <c r="C2814" s="26" t="str">
        <f>IF(Orders!U2814&gt;500,"Yüksək Satış","Aşağı Satış")</f>
        <v>Aşağı Satış</v>
      </c>
      <c r="D2814" s="26" t="str">
        <f>IF(Orders!U2814&gt;500,IF(Orders!E2814="First Class",IF(Orders!W2814=0,"VIP","Special"),"Formal"),"Normal")</f>
        <v>Normal</v>
      </c>
      <c r="E2814" s="26" t="str" cm="1">
        <f t="array" ref="E2814">_xlfn.IFS(Orders!W2814=0,"Endirim Yoxdur",SUMIFS(Orders!$V:$V,Orders!$T:$T,Orders!T2814)&gt;10,ROUND(Orders!W2814*1.15,2),SUMIFS(Orders!$V:$V,Orders!$T:$T,Orders!T2814)&lt;=10,"Endirim Yoxdur")</f>
        <v>Endirim Yoxdur</v>
      </c>
    </row>
    <row r="2815" spans="3:5" x14ac:dyDescent="0.25">
      <c r="C2815" s="26" t="str">
        <f>IF(Orders!U2815&gt;500,"Yüksək Satış","Aşağı Satış")</f>
        <v>Aşağı Satış</v>
      </c>
      <c r="D2815" s="26" t="str">
        <f>IF(Orders!U2815&gt;500,IF(Orders!E2815="First Class",IF(Orders!W2815=0,"VIP","Special"),"Formal"),"Normal")</f>
        <v>Normal</v>
      </c>
      <c r="E2815" s="26" t="str" cm="1">
        <f t="array" ref="E2815">_xlfn.IFS(Orders!W2815=0,"Endirim Yoxdur",SUMIFS(Orders!$V:$V,Orders!$T:$T,Orders!T2815)&gt;10,ROUND(Orders!W2815*1.15,2),SUMIFS(Orders!$V:$V,Orders!$T:$T,Orders!T2815)&lt;=10,"Endirim Yoxdur")</f>
        <v>Endirim Yoxdur</v>
      </c>
    </row>
    <row r="2816" spans="3:5" x14ac:dyDescent="0.25">
      <c r="C2816" s="26" t="str">
        <f>IF(Orders!U2816&gt;500,"Yüksək Satış","Aşağı Satış")</f>
        <v>Aşağı Satış</v>
      </c>
      <c r="D2816" s="26" t="str">
        <f>IF(Orders!U2816&gt;500,IF(Orders!E2816="First Class",IF(Orders!W2816=0,"VIP","Special"),"Formal"),"Normal")</f>
        <v>Normal</v>
      </c>
      <c r="E2816" s="26" t="str" cm="1">
        <f t="array" ref="E2816">_xlfn.IFS(Orders!W2816=0,"Endirim Yoxdur",SUMIFS(Orders!$V:$V,Orders!$T:$T,Orders!T2816)&gt;10,ROUND(Orders!W2816*1.15,2),SUMIFS(Orders!$V:$V,Orders!$T:$T,Orders!T2816)&lt;=10,"Endirim Yoxdur")</f>
        <v>Endirim Yoxdur</v>
      </c>
    </row>
    <row r="2817" spans="3:5" x14ac:dyDescent="0.25">
      <c r="C2817" s="26" t="str">
        <f>IF(Orders!U2817&gt;500,"Yüksək Satış","Aşağı Satış")</f>
        <v>Aşağı Satış</v>
      </c>
      <c r="D2817" s="26" t="str">
        <f>IF(Orders!U2817&gt;500,IF(Orders!E2817="First Class",IF(Orders!W2817=0,"VIP","Special"),"Formal"),"Normal")</f>
        <v>Normal</v>
      </c>
      <c r="E2817" s="26" t="str" cm="1">
        <f t="array" ref="E2817">_xlfn.IFS(Orders!W2817=0,"Endirim Yoxdur",SUMIFS(Orders!$V:$V,Orders!$T:$T,Orders!T2817)&gt;10,ROUND(Orders!W2817*1.15,2),SUMIFS(Orders!$V:$V,Orders!$T:$T,Orders!T2817)&lt;=10,"Endirim Yoxdur")</f>
        <v>Endirim Yoxdur</v>
      </c>
    </row>
    <row r="2818" spans="3:5" x14ac:dyDescent="0.25">
      <c r="C2818" s="26" t="str">
        <f>IF(Orders!U2818&gt;500,"Yüksək Satış","Aşağı Satış")</f>
        <v>Aşağı Satış</v>
      </c>
      <c r="D2818" s="26" t="str">
        <f>IF(Orders!U2818&gt;500,IF(Orders!E2818="First Class",IF(Orders!W2818=0,"VIP","Special"),"Formal"),"Normal")</f>
        <v>Normal</v>
      </c>
      <c r="E2818" s="26" t="str" cm="1">
        <f t="array" ref="E2818">_xlfn.IFS(Orders!W2818=0,"Endirim Yoxdur",SUMIFS(Orders!$V:$V,Orders!$T:$T,Orders!T2818)&gt;10,ROUND(Orders!W2818*1.15,2),SUMIFS(Orders!$V:$V,Orders!$T:$T,Orders!T2818)&lt;=10,"Endirim Yoxdur")</f>
        <v>Endirim Yoxdur</v>
      </c>
    </row>
    <row r="2819" spans="3:5" x14ac:dyDescent="0.25">
      <c r="C2819" s="26" t="str">
        <f>IF(Orders!U2819&gt;500,"Yüksək Satış","Aşağı Satış")</f>
        <v>Aşağı Satış</v>
      </c>
      <c r="D2819" s="26" t="str">
        <f>IF(Orders!U2819&gt;500,IF(Orders!E2819="First Class",IF(Orders!W2819=0,"VIP","Special"),"Formal"),"Normal")</f>
        <v>Normal</v>
      </c>
      <c r="E2819" s="26" t="str" cm="1">
        <f t="array" ref="E2819">_xlfn.IFS(Orders!W2819=0,"Endirim Yoxdur",SUMIFS(Orders!$V:$V,Orders!$T:$T,Orders!T2819)&gt;10,ROUND(Orders!W2819*1.15,2),SUMIFS(Orders!$V:$V,Orders!$T:$T,Orders!T2819)&lt;=10,"Endirim Yoxdur")</f>
        <v>Endirim Yoxdur</v>
      </c>
    </row>
    <row r="2820" spans="3:5" x14ac:dyDescent="0.25">
      <c r="C2820" s="26" t="str">
        <f>IF(Orders!U2820&gt;500,"Yüksək Satış","Aşağı Satış")</f>
        <v>Aşağı Satış</v>
      </c>
      <c r="D2820" s="26" t="str">
        <f>IF(Orders!U2820&gt;500,IF(Orders!E2820="First Class",IF(Orders!W2820=0,"VIP","Special"),"Formal"),"Normal")</f>
        <v>Normal</v>
      </c>
      <c r="E2820" s="26" cm="1">
        <f t="array" ref="E2820">_xlfn.IFS(Orders!W2820=0,"Endirim Yoxdur",SUMIFS(Orders!$V:$V,Orders!$T:$T,Orders!T2820)&gt;10,ROUND(Orders!W2820*1.15,2),SUMIFS(Orders!$V:$V,Orders!$T:$T,Orders!T2820)&lt;=10,"Endirim Yoxdur")</f>
        <v>0.46</v>
      </c>
    </row>
    <row r="2821" spans="3:5" x14ac:dyDescent="0.25">
      <c r="C2821" s="26" t="str">
        <f>IF(Orders!U2821&gt;500,"Yüksək Satış","Aşağı Satış")</f>
        <v>Aşağı Satış</v>
      </c>
      <c r="D2821" s="26" t="str">
        <f>IF(Orders!U2821&gt;500,IF(Orders!E2821="First Class",IF(Orders!W2821=0,"VIP","Special"),"Formal"),"Normal")</f>
        <v>Normal</v>
      </c>
      <c r="E2821" s="26" cm="1">
        <f t="array" ref="E2821">_xlfn.IFS(Orders!W2821=0,"Endirim Yoxdur",SUMIFS(Orders!$V:$V,Orders!$T:$T,Orders!T2821)&gt;10,ROUND(Orders!W2821*1.15,2),SUMIFS(Orders!$V:$V,Orders!$T:$T,Orders!T2821)&lt;=10,"Endirim Yoxdur")</f>
        <v>0.81</v>
      </c>
    </row>
    <row r="2822" spans="3:5" x14ac:dyDescent="0.25">
      <c r="C2822" s="26" t="str">
        <f>IF(Orders!U2822&gt;500,"Yüksək Satış","Aşağı Satış")</f>
        <v>Aşağı Satış</v>
      </c>
      <c r="D2822" s="26" t="str">
        <f>IF(Orders!U2822&gt;500,IF(Orders!E2822="First Class",IF(Orders!W2822=0,"VIP","Special"),"Formal"),"Normal")</f>
        <v>Normal</v>
      </c>
      <c r="E2822" s="26" cm="1">
        <f t="array" ref="E2822">_xlfn.IFS(Orders!W2822=0,"Endirim Yoxdur",SUMIFS(Orders!$V:$V,Orders!$T:$T,Orders!T2822)&gt;10,ROUND(Orders!W2822*1.15,2),SUMIFS(Orders!$V:$V,Orders!$T:$T,Orders!T2822)&lt;=10,"Endirim Yoxdur")</f>
        <v>0.23</v>
      </c>
    </row>
    <row r="2823" spans="3:5" x14ac:dyDescent="0.25">
      <c r="C2823" s="26" t="str">
        <f>IF(Orders!U2823&gt;500,"Yüksək Satış","Aşağı Satış")</f>
        <v>Aşağı Satış</v>
      </c>
      <c r="D2823" s="26" t="str">
        <f>IF(Orders!U2823&gt;500,IF(Orders!E2823="First Class",IF(Orders!W2823=0,"VIP","Special"),"Formal"),"Normal")</f>
        <v>Normal</v>
      </c>
      <c r="E2823" s="26" cm="1">
        <f t="array" ref="E2823">_xlfn.IFS(Orders!W2823=0,"Endirim Yoxdur",SUMIFS(Orders!$V:$V,Orders!$T:$T,Orders!T2823)&gt;10,ROUND(Orders!W2823*1.15,2),SUMIFS(Orders!$V:$V,Orders!$T:$T,Orders!T2823)&lt;=10,"Endirim Yoxdur")</f>
        <v>0.35</v>
      </c>
    </row>
    <row r="2824" spans="3:5" x14ac:dyDescent="0.25">
      <c r="C2824" s="26" t="str">
        <f>IF(Orders!U2824&gt;500,"Yüksək Satış","Aşağı Satış")</f>
        <v>Aşağı Satış</v>
      </c>
      <c r="D2824" s="26" t="str">
        <f>IF(Orders!U2824&gt;500,IF(Orders!E2824="First Class",IF(Orders!W2824=0,"VIP","Special"),"Formal"),"Normal")</f>
        <v>Normal</v>
      </c>
      <c r="E2824" s="26" cm="1">
        <f t="array" ref="E2824">_xlfn.IFS(Orders!W2824=0,"Endirim Yoxdur",SUMIFS(Orders!$V:$V,Orders!$T:$T,Orders!T2824)&gt;10,ROUND(Orders!W2824*1.15,2),SUMIFS(Orders!$V:$V,Orders!$T:$T,Orders!T2824)&lt;=10,"Endirim Yoxdur")</f>
        <v>0.23</v>
      </c>
    </row>
    <row r="2825" spans="3:5" x14ac:dyDescent="0.25">
      <c r="C2825" s="26" t="str">
        <f>IF(Orders!U2825&gt;500,"Yüksək Satış","Aşağı Satış")</f>
        <v>Aşağı Satış</v>
      </c>
      <c r="D2825" s="26" t="str">
        <f>IF(Orders!U2825&gt;500,IF(Orders!E2825="First Class",IF(Orders!W2825=0,"VIP","Special"),"Formal"),"Normal")</f>
        <v>Normal</v>
      </c>
      <c r="E2825" s="26" cm="1">
        <f t="array" ref="E2825">_xlfn.IFS(Orders!W2825=0,"Endirim Yoxdur",SUMIFS(Orders!$V:$V,Orders!$T:$T,Orders!T2825)&gt;10,ROUND(Orders!W2825*1.15,2),SUMIFS(Orders!$V:$V,Orders!$T:$T,Orders!T2825)&lt;=10,"Endirim Yoxdur")</f>
        <v>0.23</v>
      </c>
    </row>
    <row r="2826" spans="3:5" x14ac:dyDescent="0.25">
      <c r="C2826" s="26" t="str">
        <f>IF(Orders!U2826&gt;500,"Yüksək Satış","Aşağı Satış")</f>
        <v>Aşağı Satış</v>
      </c>
      <c r="D2826" s="26" t="str">
        <f>IF(Orders!U2826&gt;500,IF(Orders!E2826="First Class",IF(Orders!W2826=0,"VIP","Special"),"Formal"),"Normal")</f>
        <v>Normal</v>
      </c>
      <c r="E2826" s="26" cm="1">
        <f t="array" ref="E2826">_xlfn.IFS(Orders!W2826=0,"Endirim Yoxdur",SUMIFS(Orders!$V:$V,Orders!$T:$T,Orders!T2826)&gt;10,ROUND(Orders!W2826*1.15,2),SUMIFS(Orders!$V:$V,Orders!$T:$T,Orders!T2826)&lt;=10,"Endirim Yoxdur")</f>
        <v>0.35</v>
      </c>
    </row>
    <row r="2827" spans="3:5" x14ac:dyDescent="0.25">
      <c r="C2827" s="26" t="str">
        <f>IF(Orders!U2827&gt;500,"Yüksək Satış","Aşağı Satış")</f>
        <v>Aşağı Satış</v>
      </c>
      <c r="D2827" s="26" t="str">
        <f>IF(Orders!U2827&gt;500,IF(Orders!E2827="First Class",IF(Orders!W2827=0,"VIP","Special"),"Formal"),"Normal")</f>
        <v>Normal</v>
      </c>
      <c r="E2827" s="26" cm="1">
        <f t="array" ref="E2827">_xlfn.IFS(Orders!W2827=0,"Endirim Yoxdur",SUMIFS(Orders!$V:$V,Orders!$T:$T,Orders!T2827)&gt;10,ROUND(Orders!W2827*1.15,2),SUMIFS(Orders!$V:$V,Orders!$T:$T,Orders!T2827)&lt;=10,"Endirim Yoxdur")</f>
        <v>0.23</v>
      </c>
    </row>
    <row r="2828" spans="3:5" x14ac:dyDescent="0.25">
      <c r="C2828" s="26" t="str">
        <f>IF(Orders!U2828&gt;500,"Yüksək Satış","Aşağı Satış")</f>
        <v>Aşağı Satış</v>
      </c>
      <c r="D2828" s="26" t="str">
        <f>IF(Orders!U2828&gt;500,IF(Orders!E2828="First Class",IF(Orders!W2828=0,"VIP","Special"),"Formal"),"Normal")</f>
        <v>Normal</v>
      </c>
      <c r="E2828" s="26" cm="1">
        <f t="array" ref="E2828">_xlfn.IFS(Orders!W2828=0,"Endirim Yoxdur",SUMIFS(Orders!$V:$V,Orders!$T:$T,Orders!T2828)&gt;10,ROUND(Orders!W2828*1.15,2),SUMIFS(Orders!$V:$V,Orders!$T:$T,Orders!T2828)&lt;=10,"Endirim Yoxdur")</f>
        <v>0.23</v>
      </c>
    </row>
    <row r="2829" spans="3:5" x14ac:dyDescent="0.25">
      <c r="C2829" s="26" t="str">
        <f>IF(Orders!U2829&gt;500,"Yüksək Satış","Aşağı Satış")</f>
        <v>Aşağı Satış</v>
      </c>
      <c r="D2829" s="26" t="str">
        <f>IF(Orders!U2829&gt;500,IF(Orders!E2829="First Class",IF(Orders!W2829=0,"VIP","Special"),"Formal"),"Normal")</f>
        <v>Normal</v>
      </c>
      <c r="E2829" s="26" cm="1">
        <f t="array" ref="E2829">_xlfn.IFS(Orders!W2829=0,"Endirim Yoxdur",SUMIFS(Orders!$V:$V,Orders!$T:$T,Orders!T2829)&gt;10,ROUND(Orders!W2829*1.15,2),SUMIFS(Orders!$V:$V,Orders!$T:$T,Orders!T2829)&lt;=10,"Endirim Yoxdur")</f>
        <v>0.81</v>
      </c>
    </row>
    <row r="2830" spans="3:5" x14ac:dyDescent="0.25">
      <c r="C2830" s="26" t="str">
        <f>IF(Orders!U2830&gt;500,"Yüksək Satış","Aşağı Satış")</f>
        <v>Aşağı Satış</v>
      </c>
      <c r="D2830" s="26" t="str">
        <f>IF(Orders!U2830&gt;500,IF(Orders!E2830="First Class",IF(Orders!W2830=0,"VIP","Special"),"Formal"),"Normal")</f>
        <v>Normal</v>
      </c>
      <c r="E2830" s="26" cm="1">
        <f t="array" ref="E2830">_xlfn.IFS(Orders!W2830=0,"Endirim Yoxdur",SUMIFS(Orders!$V:$V,Orders!$T:$T,Orders!T2830)&gt;10,ROUND(Orders!W2830*1.15,2),SUMIFS(Orders!$V:$V,Orders!$T:$T,Orders!T2830)&lt;=10,"Endirim Yoxdur")</f>
        <v>0.81</v>
      </c>
    </row>
    <row r="2831" spans="3:5" x14ac:dyDescent="0.25">
      <c r="C2831" s="26" t="str">
        <f>IF(Orders!U2831&gt;500,"Yüksək Satış","Aşağı Satış")</f>
        <v>Aşağı Satış</v>
      </c>
      <c r="D2831" s="26" t="str">
        <f>IF(Orders!U2831&gt;500,IF(Orders!E2831="First Class",IF(Orders!W2831=0,"VIP","Special"),"Formal"),"Normal")</f>
        <v>Normal</v>
      </c>
      <c r="E2831" s="26" t="str" cm="1">
        <f t="array" ref="E2831">_xlfn.IFS(Orders!W2831=0,"Endirim Yoxdur",SUMIFS(Orders!$V:$V,Orders!$T:$T,Orders!T2831)&gt;10,ROUND(Orders!W2831*1.15,2),SUMIFS(Orders!$V:$V,Orders!$T:$T,Orders!T2831)&lt;=10,"Endirim Yoxdur")</f>
        <v>Endirim Yoxdur</v>
      </c>
    </row>
    <row r="2832" spans="3:5" x14ac:dyDescent="0.25">
      <c r="C2832" s="26" t="str">
        <f>IF(Orders!U2832&gt;500,"Yüksək Satış","Aşağı Satış")</f>
        <v>Aşağı Satış</v>
      </c>
      <c r="D2832" s="26" t="str">
        <f>IF(Orders!U2832&gt;500,IF(Orders!E2832="First Class",IF(Orders!W2832=0,"VIP","Special"),"Formal"),"Normal")</f>
        <v>Normal</v>
      </c>
      <c r="E2832" s="26" t="str" cm="1">
        <f t="array" ref="E2832">_xlfn.IFS(Orders!W2832=0,"Endirim Yoxdur",SUMIFS(Orders!$V:$V,Orders!$T:$T,Orders!T2832)&gt;10,ROUND(Orders!W2832*1.15,2),SUMIFS(Orders!$V:$V,Orders!$T:$T,Orders!T2832)&lt;=10,"Endirim Yoxdur")</f>
        <v>Endirim Yoxdur</v>
      </c>
    </row>
    <row r="2833" spans="3:5" x14ac:dyDescent="0.25">
      <c r="C2833" s="26" t="str">
        <f>IF(Orders!U2833&gt;500,"Yüksək Satış","Aşağı Satış")</f>
        <v>Yüksək Satış</v>
      </c>
      <c r="D2833" s="26" t="str">
        <f>IF(Orders!U2833&gt;500,IF(Orders!E2833="First Class",IF(Orders!W2833=0,"VIP","Special"),"Formal"),"Normal")</f>
        <v>VIP</v>
      </c>
      <c r="E2833" s="26" t="str" cm="1">
        <f t="array" ref="E2833">_xlfn.IFS(Orders!W2833=0,"Endirim Yoxdur",SUMIFS(Orders!$V:$V,Orders!$T:$T,Orders!T2833)&gt;10,ROUND(Orders!W2833*1.15,2),SUMIFS(Orders!$V:$V,Orders!$T:$T,Orders!T2833)&lt;=10,"Endirim Yoxdur")</f>
        <v>Endirim Yoxdur</v>
      </c>
    </row>
    <row r="2834" spans="3:5" x14ac:dyDescent="0.25">
      <c r="C2834" s="26" t="str">
        <f>IF(Orders!U2834&gt;500,"Yüksək Satış","Aşağı Satış")</f>
        <v>Aşağı Satış</v>
      </c>
      <c r="D2834" s="26" t="str">
        <f>IF(Orders!U2834&gt;500,IF(Orders!E2834="First Class",IF(Orders!W2834=0,"VIP","Special"),"Formal"),"Normal")</f>
        <v>Normal</v>
      </c>
      <c r="E2834" s="26" cm="1">
        <f t="array" ref="E2834">_xlfn.IFS(Orders!W2834=0,"Endirim Yoxdur",SUMIFS(Orders!$V:$V,Orders!$T:$T,Orders!T2834)&gt;10,ROUND(Orders!W2834*1.15,2),SUMIFS(Orders!$V:$V,Orders!$T:$T,Orders!T2834)&lt;=10,"Endirim Yoxdur")</f>
        <v>0.35</v>
      </c>
    </row>
    <row r="2835" spans="3:5" x14ac:dyDescent="0.25">
      <c r="C2835" s="26" t="str">
        <f>IF(Orders!U2835&gt;500,"Yüksək Satış","Aşağı Satış")</f>
        <v>Aşağı Satış</v>
      </c>
      <c r="D2835" s="26" t="str">
        <f>IF(Orders!U2835&gt;500,IF(Orders!E2835="First Class",IF(Orders!W2835=0,"VIP","Special"),"Formal"),"Normal")</f>
        <v>Normal</v>
      </c>
      <c r="E2835" s="26" cm="1">
        <f t="array" ref="E2835">_xlfn.IFS(Orders!W2835=0,"Endirim Yoxdur",SUMIFS(Orders!$V:$V,Orders!$T:$T,Orders!T2835)&gt;10,ROUND(Orders!W2835*1.15,2),SUMIFS(Orders!$V:$V,Orders!$T:$T,Orders!T2835)&lt;=10,"Endirim Yoxdur")</f>
        <v>0.69</v>
      </c>
    </row>
    <row r="2836" spans="3:5" x14ac:dyDescent="0.25">
      <c r="C2836" s="26" t="str">
        <f>IF(Orders!U2836&gt;500,"Yüksək Satış","Aşağı Satış")</f>
        <v>Aşağı Satış</v>
      </c>
      <c r="D2836" s="26" t="str">
        <f>IF(Orders!U2836&gt;500,IF(Orders!E2836="First Class",IF(Orders!W2836=0,"VIP","Special"),"Formal"),"Normal")</f>
        <v>Normal</v>
      </c>
      <c r="E2836" s="26" cm="1">
        <f t="array" ref="E2836">_xlfn.IFS(Orders!W2836=0,"Endirim Yoxdur",SUMIFS(Orders!$V:$V,Orders!$T:$T,Orders!T2836)&gt;10,ROUND(Orders!W2836*1.15,2),SUMIFS(Orders!$V:$V,Orders!$T:$T,Orders!T2836)&lt;=10,"Endirim Yoxdur")</f>
        <v>0.23</v>
      </c>
    </row>
    <row r="2837" spans="3:5" x14ac:dyDescent="0.25">
      <c r="C2837" s="26" t="str">
        <f>IF(Orders!U2837&gt;500,"Yüksək Satış","Aşağı Satış")</f>
        <v>Aşağı Satış</v>
      </c>
      <c r="D2837" s="26" t="str">
        <f>IF(Orders!U2837&gt;500,IF(Orders!E2837="First Class",IF(Orders!W2837=0,"VIP","Special"),"Formal"),"Normal")</f>
        <v>Normal</v>
      </c>
      <c r="E2837" s="26" cm="1">
        <f t="array" ref="E2837">_xlfn.IFS(Orders!W2837=0,"Endirim Yoxdur",SUMIFS(Orders!$V:$V,Orders!$T:$T,Orders!T2837)&gt;10,ROUND(Orders!W2837*1.15,2),SUMIFS(Orders!$V:$V,Orders!$T:$T,Orders!T2837)&lt;=10,"Endirim Yoxdur")</f>
        <v>0.92</v>
      </c>
    </row>
    <row r="2838" spans="3:5" x14ac:dyDescent="0.25">
      <c r="C2838" s="26" t="str">
        <f>IF(Orders!U2838&gt;500,"Yüksək Satış","Aşağı Satış")</f>
        <v>Yüksək Satış</v>
      </c>
      <c r="D2838" s="26" t="str">
        <f>IF(Orders!U2838&gt;500,IF(Orders!E2838="First Class",IF(Orders!W2838=0,"VIP","Special"),"Formal"),"Normal")</f>
        <v>Formal</v>
      </c>
      <c r="E2838" s="26" cm="1">
        <f t="array" ref="E2838">_xlfn.IFS(Orders!W2838=0,"Endirim Yoxdur",SUMIFS(Orders!$V:$V,Orders!$T:$T,Orders!T2838)&gt;10,ROUND(Orders!W2838*1.15,2),SUMIFS(Orders!$V:$V,Orders!$T:$T,Orders!T2838)&lt;=10,"Endirim Yoxdur")</f>
        <v>0.23</v>
      </c>
    </row>
    <row r="2839" spans="3:5" x14ac:dyDescent="0.25">
      <c r="C2839" s="26" t="str">
        <f>IF(Orders!U2839&gt;500,"Yüksək Satış","Aşağı Satış")</f>
        <v>Aşağı Satış</v>
      </c>
      <c r="D2839" s="26" t="str">
        <f>IF(Orders!U2839&gt;500,IF(Orders!E2839="First Class",IF(Orders!W2839=0,"VIP","Special"),"Formal"),"Normal")</f>
        <v>Normal</v>
      </c>
      <c r="E2839" s="26" cm="1">
        <f t="array" ref="E2839">_xlfn.IFS(Orders!W2839=0,"Endirim Yoxdur",SUMIFS(Orders!$V:$V,Orders!$T:$T,Orders!T2839)&gt;10,ROUND(Orders!W2839*1.15,2),SUMIFS(Orders!$V:$V,Orders!$T:$T,Orders!T2839)&lt;=10,"Endirim Yoxdur")</f>
        <v>0.23</v>
      </c>
    </row>
    <row r="2840" spans="3:5" x14ac:dyDescent="0.25">
      <c r="C2840" s="26" t="str">
        <f>IF(Orders!U2840&gt;500,"Yüksək Satış","Aşağı Satış")</f>
        <v>Aşağı Satış</v>
      </c>
      <c r="D2840" s="26" t="str">
        <f>IF(Orders!U2840&gt;500,IF(Orders!E2840="First Class",IF(Orders!W2840=0,"VIP","Special"),"Formal"),"Normal")</f>
        <v>Normal</v>
      </c>
      <c r="E2840" s="26" cm="1">
        <f t="array" ref="E2840">_xlfn.IFS(Orders!W2840=0,"Endirim Yoxdur",SUMIFS(Orders!$V:$V,Orders!$T:$T,Orders!T2840)&gt;10,ROUND(Orders!W2840*1.15,2),SUMIFS(Orders!$V:$V,Orders!$T:$T,Orders!T2840)&lt;=10,"Endirim Yoxdur")</f>
        <v>0.23</v>
      </c>
    </row>
    <row r="2841" spans="3:5" x14ac:dyDescent="0.25">
      <c r="C2841" s="26" t="str">
        <f>IF(Orders!U2841&gt;500,"Yüksək Satış","Aşağı Satış")</f>
        <v>Yüksək Satış</v>
      </c>
      <c r="D2841" s="26" t="str">
        <f>IF(Orders!U2841&gt;500,IF(Orders!E2841="First Class",IF(Orders!W2841=0,"VIP","Special"),"Formal"),"Normal")</f>
        <v>Formal</v>
      </c>
      <c r="E2841" s="26" cm="1">
        <f t="array" ref="E2841">_xlfn.IFS(Orders!W2841=0,"Endirim Yoxdur",SUMIFS(Orders!$V:$V,Orders!$T:$T,Orders!T2841)&gt;10,ROUND(Orders!W2841*1.15,2),SUMIFS(Orders!$V:$V,Orders!$T:$T,Orders!T2841)&lt;=10,"Endirim Yoxdur")</f>
        <v>0.23</v>
      </c>
    </row>
    <row r="2842" spans="3:5" x14ac:dyDescent="0.25">
      <c r="C2842" s="26" t="str">
        <f>IF(Orders!U2842&gt;500,"Yüksək Satış","Aşağı Satış")</f>
        <v>Yüksək Satış</v>
      </c>
      <c r="D2842" s="26" t="str">
        <f>IF(Orders!U2842&gt;500,IF(Orders!E2842="First Class",IF(Orders!W2842=0,"VIP","Special"),"Formal"),"Normal")</f>
        <v>Formal</v>
      </c>
      <c r="E2842" s="26" cm="1">
        <f t="array" ref="E2842">_xlfn.IFS(Orders!W2842=0,"Endirim Yoxdur",SUMIFS(Orders!$V:$V,Orders!$T:$T,Orders!T2842)&gt;10,ROUND(Orders!W2842*1.15,2),SUMIFS(Orders!$V:$V,Orders!$T:$T,Orders!T2842)&lt;=10,"Endirim Yoxdur")</f>
        <v>0.12</v>
      </c>
    </row>
    <row r="2843" spans="3:5" x14ac:dyDescent="0.25">
      <c r="C2843" s="26" t="str">
        <f>IF(Orders!U2843&gt;500,"Yüksək Satış","Aşağı Satış")</f>
        <v>Aşağı Satış</v>
      </c>
      <c r="D2843" s="26" t="str">
        <f>IF(Orders!U2843&gt;500,IF(Orders!E2843="First Class",IF(Orders!W2843=0,"VIP","Special"),"Formal"),"Normal")</f>
        <v>Normal</v>
      </c>
      <c r="E2843" s="26" cm="1">
        <f t="array" ref="E2843">_xlfn.IFS(Orders!W2843=0,"Endirim Yoxdur",SUMIFS(Orders!$V:$V,Orders!$T:$T,Orders!T2843)&gt;10,ROUND(Orders!W2843*1.15,2),SUMIFS(Orders!$V:$V,Orders!$T:$T,Orders!T2843)&lt;=10,"Endirim Yoxdur")</f>
        <v>0.23</v>
      </c>
    </row>
    <row r="2844" spans="3:5" x14ac:dyDescent="0.25">
      <c r="C2844" s="26" t="str">
        <f>IF(Orders!U2844&gt;500,"Yüksək Satış","Aşağı Satış")</f>
        <v>Aşağı Satış</v>
      </c>
      <c r="D2844" s="26" t="str">
        <f>IF(Orders!U2844&gt;500,IF(Orders!E2844="First Class",IF(Orders!W2844=0,"VIP","Special"),"Formal"),"Normal")</f>
        <v>Normal</v>
      </c>
      <c r="E2844" s="26" cm="1">
        <f t="array" ref="E2844">_xlfn.IFS(Orders!W2844=0,"Endirim Yoxdur",SUMIFS(Orders!$V:$V,Orders!$T:$T,Orders!T2844)&gt;10,ROUND(Orders!W2844*1.15,2),SUMIFS(Orders!$V:$V,Orders!$T:$T,Orders!T2844)&lt;=10,"Endirim Yoxdur")</f>
        <v>0.92</v>
      </c>
    </row>
    <row r="2845" spans="3:5" x14ac:dyDescent="0.25">
      <c r="C2845" s="26" t="str">
        <f>IF(Orders!U2845&gt;500,"Yüksək Satış","Aşağı Satış")</f>
        <v>Aşağı Satış</v>
      </c>
      <c r="D2845" s="26" t="str">
        <f>IF(Orders!U2845&gt;500,IF(Orders!E2845="First Class",IF(Orders!W2845=0,"VIP","Special"),"Formal"),"Normal")</f>
        <v>Normal</v>
      </c>
      <c r="E2845" s="26" t="str" cm="1">
        <f t="array" ref="E2845">_xlfn.IFS(Orders!W2845=0,"Endirim Yoxdur",SUMIFS(Orders!$V:$V,Orders!$T:$T,Orders!T2845)&gt;10,ROUND(Orders!W2845*1.15,2),SUMIFS(Orders!$V:$V,Orders!$T:$T,Orders!T2845)&lt;=10,"Endirim Yoxdur")</f>
        <v>Endirim Yoxdur</v>
      </c>
    </row>
    <row r="2846" spans="3:5" x14ac:dyDescent="0.25">
      <c r="C2846" s="26" t="str">
        <f>IF(Orders!U2846&gt;500,"Yüksək Satış","Aşağı Satış")</f>
        <v>Aşağı Satış</v>
      </c>
      <c r="D2846" s="26" t="str">
        <f>IF(Orders!U2846&gt;500,IF(Orders!E2846="First Class",IF(Orders!W2846=0,"VIP","Special"),"Formal"),"Normal")</f>
        <v>Normal</v>
      </c>
      <c r="E2846" s="26" t="str" cm="1">
        <f t="array" ref="E2846">_xlfn.IFS(Orders!W2846=0,"Endirim Yoxdur",SUMIFS(Orders!$V:$V,Orders!$T:$T,Orders!T2846)&gt;10,ROUND(Orders!W2846*1.15,2),SUMIFS(Orders!$V:$V,Orders!$T:$T,Orders!T2846)&lt;=10,"Endirim Yoxdur")</f>
        <v>Endirim Yoxdur</v>
      </c>
    </row>
    <row r="2847" spans="3:5" x14ac:dyDescent="0.25">
      <c r="C2847" s="26" t="str">
        <f>IF(Orders!U2847&gt;500,"Yüksək Satış","Aşağı Satış")</f>
        <v>Aşağı Satış</v>
      </c>
      <c r="D2847" s="26" t="str">
        <f>IF(Orders!U2847&gt;500,IF(Orders!E2847="First Class",IF(Orders!W2847=0,"VIP","Special"),"Formal"),"Normal")</f>
        <v>Normal</v>
      </c>
      <c r="E2847" s="26" cm="1">
        <f t="array" ref="E2847">_xlfn.IFS(Orders!W2847=0,"Endirim Yoxdur",SUMIFS(Orders!$V:$V,Orders!$T:$T,Orders!T2847)&gt;10,ROUND(Orders!W2847*1.15,2),SUMIFS(Orders!$V:$V,Orders!$T:$T,Orders!T2847)&lt;=10,"Endirim Yoxdur")</f>
        <v>0.81</v>
      </c>
    </row>
    <row r="2848" spans="3:5" x14ac:dyDescent="0.25">
      <c r="C2848" s="26" t="str">
        <f>IF(Orders!U2848&gt;500,"Yüksək Satış","Aşağı Satış")</f>
        <v>Aşağı Satış</v>
      </c>
      <c r="D2848" s="26" t="str">
        <f>IF(Orders!U2848&gt;500,IF(Orders!E2848="First Class",IF(Orders!W2848=0,"VIP","Special"),"Formal"),"Normal")</f>
        <v>Normal</v>
      </c>
      <c r="E2848" s="26" cm="1">
        <f t="array" ref="E2848">_xlfn.IFS(Orders!W2848=0,"Endirim Yoxdur",SUMIFS(Orders!$V:$V,Orders!$T:$T,Orders!T2848)&gt;10,ROUND(Orders!W2848*1.15,2),SUMIFS(Orders!$V:$V,Orders!$T:$T,Orders!T2848)&lt;=10,"Endirim Yoxdur")</f>
        <v>0.23</v>
      </c>
    </row>
    <row r="2849" spans="3:5" x14ac:dyDescent="0.25">
      <c r="C2849" s="26" t="str">
        <f>IF(Orders!U2849&gt;500,"Yüksək Satış","Aşağı Satış")</f>
        <v>Aşağı Satış</v>
      </c>
      <c r="D2849" s="26" t="str">
        <f>IF(Orders!U2849&gt;500,IF(Orders!E2849="First Class",IF(Orders!W2849=0,"VIP","Special"),"Formal"),"Normal")</f>
        <v>Normal</v>
      </c>
      <c r="E2849" s="26" cm="1">
        <f t="array" ref="E2849">_xlfn.IFS(Orders!W2849=0,"Endirim Yoxdur",SUMIFS(Orders!$V:$V,Orders!$T:$T,Orders!T2849)&gt;10,ROUND(Orders!W2849*1.15,2),SUMIFS(Orders!$V:$V,Orders!$T:$T,Orders!T2849)&lt;=10,"Endirim Yoxdur")</f>
        <v>0.23</v>
      </c>
    </row>
    <row r="2850" spans="3:5" x14ac:dyDescent="0.25">
      <c r="C2850" s="26" t="str">
        <f>IF(Orders!U2850&gt;500,"Yüksək Satış","Aşağı Satış")</f>
        <v>Aşağı Satış</v>
      </c>
      <c r="D2850" s="26" t="str">
        <f>IF(Orders!U2850&gt;500,IF(Orders!E2850="First Class",IF(Orders!W2850=0,"VIP","Special"),"Formal"),"Normal")</f>
        <v>Normal</v>
      </c>
      <c r="E2850" s="26" cm="1">
        <f t="array" ref="E2850">_xlfn.IFS(Orders!W2850=0,"Endirim Yoxdur",SUMIFS(Orders!$V:$V,Orders!$T:$T,Orders!T2850)&gt;10,ROUND(Orders!W2850*1.15,2),SUMIFS(Orders!$V:$V,Orders!$T:$T,Orders!T2850)&lt;=10,"Endirim Yoxdur")</f>
        <v>0.23</v>
      </c>
    </row>
    <row r="2851" spans="3:5" x14ac:dyDescent="0.25">
      <c r="C2851" s="26" t="str">
        <f>IF(Orders!U2851&gt;500,"Yüksək Satış","Aşağı Satış")</f>
        <v>Yüksək Satış</v>
      </c>
      <c r="D2851" s="26" t="str">
        <f>IF(Orders!U2851&gt;500,IF(Orders!E2851="First Class",IF(Orders!W2851=0,"VIP","Special"),"Formal"),"Normal")</f>
        <v>Formal</v>
      </c>
      <c r="E2851" s="26" cm="1">
        <f t="array" ref="E2851">_xlfn.IFS(Orders!W2851=0,"Endirim Yoxdur",SUMIFS(Orders!$V:$V,Orders!$T:$T,Orders!T2851)&gt;10,ROUND(Orders!W2851*1.15,2),SUMIFS(Orders!$V:$V,Orders!$T:$T,Orders!T2851)&lt;=10,"Endirim Yoxdur")</f>
        <v>0.23</v>
      </c>
    </row>
    <row r="2852" spans="3:5" x14ac:dyDescent="0.25">
      <c r="C2852" s="26" t="str">
        <f>IF(Orders!U2852&gt;500,"Yüksək Satış","Aşağı Satış")</f>
        <v>Yüksək Satış</v>
      </c>
      <c r="D2852" s="26" t="str">
        <f>IF(Orders!U2852&gt;500,IF(Orders!E2852="First Class",IF(Orders!W2852=0,"VIP","Special"),"Formal"),"Normal")</f>
        <v>Formal</v>
      </c>
      <c r="E2852" s="26" cm="1">
        <f t="array" ref="E2852">_xlfn.IFS(Orders!W2852=0,"Endirim Yoxdur",SUMIFS(Orders!$V:$V,Orders!$T:$T,Orders!T2852)&gt;10,ROUND(Orders!W2852*1.15,2),SUMIFS(Orders!$V:$V,Orders!$T:$T,Orders!T2852)&lt;=10,"Endirim Yoxdur")</f>
        <v>0.23</v>
      </c>
    </row>
    <row r="2853" spans="3:5" x14ac:dyDescent="0.25">
      <c r="C2853" s="26" t="str">
        <f>IF(Orders!U2853&gt;500,"Yüksək Satış","Aşağı Satış")</f>
        <v>Aşağı Satış</v>
      </c>
      <c r="D2853" s="26" t="str">
        <f>IF(Orders!U2853&gt;500,IF(Orders!E2853="First Class",IF(Orders!W2853=0,"VIP","Special"),"Formal"),"Normal")</f>
        <v>Normal</v>
      </c>
      <c r="E2853" s="26" t="str" cm="1">
        <f t="array" ref="E2853">_xlfn.IFS(Orders!W2853=0,"Endirim Yoxdur",SUMIFS(Orders!$V:$V,Orders!$T:$T,Orders!T2853)&gt;10,ROUND(Orders!W2853*1.15,2),SUMIFS(Orders!$V:$V,Orders!$T:$T,Orders!T2853)&lt;=10,"Endirim Yoxdur")</f>
        <v>Endirim Yoxdur</v>
      </c>
    </row>
    <row r="2854" spans="3:5" x14ac:dyDescent="0.25">
      <c r="C2854" s="26" t="str">
        <f>IF(Orders!U2854&gt;500,"Yüksək Satış","Aşağı Satış")</f>
        <v>Aşağı Satış</v>
      </c>
      <c r="D2854" s="26" t="str">
        <f>IF(Orders!U2854&gt;500,IF(Orders!E2854="First Class",IF(Orders!W2854=0,"VIP","Special"),"Formal"),"Normal")</f>
        <v>Normal</v>
      </c>
      <c r="E2854" s="26" t="str" cm="1">
        <f t="array" ref="E2854">_xlfn.IFS(Orders!W2854=0,"Endirim Yoxdur",SUMIFS(Orders!$V:$V,Orders!$T:$T,Orders!T2854)&gt;10,ROUND(Orders!W2854*1.15,2),SUMIFS(Orders!$V:$V,Orders!$T:$T,Orders!T2854)&lt;=10,"Endirim Yoxdur")</f>
        <v>Endirim Yoxdur</v>
      </c>
    </row>
    <row r="2855" spans="3:5" x14ac:dyDescent="0.25">
      <c r="C2855" s="26" t="str">
        <f>IF(Orders!U2855&gt;500,"Yüksək Satış","Aşağı Satış")</f>
        <v>Aşağı Satış</v>
      </c>
      <c r="D2855" s="26" t="str">
        <f>IF(Orders!U2855&gt;500,IF(Orders!E2855="First Class",IF(Orders!W2855=0,"VIP","Special"),"Formal"),"Normal")</f>
        <v>Normal</v>
      </c>
      <c r="E2855" s="26" t="str" cm="1">
        <f t="array" ref="E2855">_xlfn.IFS(Orders!W2855=0,"Endirim Yoxdur",SUMIFS(Orders!$V:$V,Orders!$T:$T,Orders!T2855)&gt;10,ROUND(Orders!W2855*1.15,2),SUMIFS(Orders!$V:$V,Orders!$T:$T,Orders!T2855)&lt;=10,"Endirim Yoxdur")</f>
        <v>Endirim Yoxdur</v>
      </c>
    </row>
    <row r="2856" spans="3:5" x14ac:dyDescent="0.25">
      <c r="C2856" s="26" t="str">
        <f>IF(Orders!U2856&gt;500,"Yüksək Satış","Aşağı Satış")</f>
        <v>Aşağı Satış</v>
      </c>
      <c r="D2856" s="26" t="str">
        <f>IF(Orders!U2856&gt;500,IF(Orders!E2856="First Class",IF(Orders!W2856=0,"VIP","Special"),"Formal"),"Normal")</f>
        <v>Normal</v>
      </c>
      <c r="E2856" s="26" t="str" cm="1">
        <f t="array" ref="E2856">_xlfn.IFS(Orders!W2856=0,"Endirim Yoxdur",SUMIFS(Orders!$V:$V,Orders!$T:$T,Orders!T2856)&gt;10,ROUND(Orders!W2856*1.15,2),SUMIFS(Orders!$V:$V,Orders!$T:$T,Orders!T2856)&lt;=10,"Endirim Yoxdur")</f>
        <v>Endirim Yoxdur</v>
      </c>
    </row>
    <row r="2857" spans="3:5" x14ac:dyDescent="0.25">
      <c r="C2857" s="26" t="str">
        <f>IF(Orders!U2857&gt;500,"Yüksək Satış","Aşağı Satış")</f>
        <v>Yüksək Satış</v>
      </c>
      <c r="D2857" s="26" t="str">
        <f>IF(Orders!U2857&gt;500,IF(Orders!E2857="First Class",IF(Orders!W2857=0,"VIP","Special"),"Formal"),"Normal")</f>
        <v>VIP</v>
      </c>
      <c r="E2857" s="26" t="str" cm="1">
        <f t="array" ref="E2857">_xlfn.IFS(Orders!W2857=0,"Endirim Yoxdur",SUMIFS(Orders!$V:$V,Orders!$T:$T,Orders!T2857)&gt;10,ROUND(Orders!W2857*1.15,2),SUMIFS(Orders!$V:$V,Orders!$T:$T,Orders!T2857)&lt;=10,"Endirim Yoxdur")</f>
        <v>Endirim Yoxdur</v>
      </c>
    </row>
    <row r="2858" spans="3:5" x14ac:dyDescent="0.25">
      <c r="C2858" s="26" t="str">
        <f>IF(Orders!U2858&gt;500,"Yüksək Satış","Aşağı Satış")</f>
        <v>Aşağı Satış</v>
      </c>
      <c r="D2858" s="26" t="str">
        <f>IF(Orders!U2858&gt;500,IF(Orders!E2858="First Class",IF(Orders!W2858=0,"VIP","Special"),"Formal"),"Normal")</f>
        <v>Normal</v>
      </c>
      <c r="E2858" s="26" cm="1">
        <f t="array" ref="E2858">_xlfn.IFS(Orders!W2858=0,"Endirim Yoxdur",SUMIFS(Orders!$V:$V,Orders!$T:$T,Orders!T2858)&gt;10,ROUND(Orders!W2858*1.15,2),SUMIFS(Orders!$V:$V,Orders!$T:$T,Orders!T2858)&lt;=10,"Endirim Yoxdur")</f>
        <v>0.17</v>
      </c>
    </row>
    <row r="2859" spans="3:5" x14ac:dyDescent="0.25">
      <c r="C2859" s="26" t="str">
        <f>IF(Orders!U2859&gt;500,"Yüksək Satış","Aşağı Satış")</f>
        <v>Aşağı Satış</v>
      </c>
      <c r="D2859" s="26" t="str">
        <f>IF(Orders!U2859&gt;500,IF(Orders!E2859="First Class",IF(Orders!W2859=0,"VIP","Special"),"Formal"),"Normal")</f>
        <v>Normal</v>
      </c>
      <c r="E2859" s="26" cm="1">
        <f t="array" ref="E2859">_xlfn.IFS(Orders!W2859=0,"Endirim Yoxdur",SUMIFS(Orders!$V:$V,Orders!$T:$T,Orders!T2859)&gt;10,ROUND(Orders!W2859*1.15,2),SUMIFS(Orders!$V:$V,Orders!$T:$T,Orders!T2859)&lt;=10,"Endirim Yoxdur")</f>
        <v>0.23</v>
      </c>
    </row>
    <row r="2860" spans="3:5" x14ac:dyDescent="0.25">
      <c r="C2860" s="26" t="str">
        <f>IF(Orders!U2860&gt;500,"Yüksək Satış","Aşağı Satış")</f>
        <v>Aşağı Satış</v>
      </c>
      <c r="D2860" s="26" t="str">
        <f>IF(Orders!U2860&gt;500,IF(Orders!E2860="First Class",IF(Orders!W2860=0,"VIP","Special"),"Formal"),"Normal")</f>
        <v>Normal</v>
      </c>
      <c r="E2860" s="26" cm="1">
        <f t="array" ref="E2860">_xlfn.IFS(Orders!W2860=0,"Endirim Yoxdur",SUMIFS(Orders!$V:$V,Orders!$T:$T,Orders!T2860)&gt;10,ROUND(Orders!W2860*1.15,2),SUMIFS(Orders!$V:$V,Orders!$T:$T,Orders!T2860)&lt;=10,"Endirim Yoxdur")</f>
        <v>0.23</v>
      </c>
    </row>
    <row r="2861" spans="3:5" x14ac:dyDescent="0.25">
      <c r="C2861" s="26" t="str">
        <f>IF(Orders!U2861&gt;500,"Yüksək Satış","Aşağı Satış")</f>
        <v>Aşağı Satış</v>
      </c>
      <c r="D2861" s="26" t="str">
        <f>IF(Orders!U2861&gt;500,IF(Orders!E2861="First Class",IF(Orders!W2861=0,"VIP","Special"),"Formal"),"Normal")</f>
        <v>Normal</v>
      </c>
      <c r="E2861" s="26" t="str" cm="1">
        <f t="array" ref="E2861">_xlfn.IFS(Orders!W2861=0,"Endirim Yoxdur",SUMIFS(Orders!$V:$V,Orders!$T:$T,Orders!T2861)&gt;10,ROUND(Orders!W2861*1.15,2),SUMIFS(Orders!$V:$V,Orders!$T:$T,Orders!T2861)&lt;=10,"Endirim Yoxdur")</f>
        <v>Endirim Yoxdur</v>
      </c>
    </row>
    <row r="2862" spans="3:5" x14ac:dyDescent="0.25">
      <c r="C2862" s="26" t="str">
        <f>IF(Orders!U2862&gt;500,"Yüksək Satış","Aşağı Satış")</f>
        <v>Aşağı Satış</v>
      </c>
      <c r="D2862" s="26" t="str">
        <f>IF(Orders!U2862&gt;500,IF(Orders!E2862="First Class",IF(Orders!W2862=0,"VIP","Special"),"Formal"),"Normal")</f>
        <v>Normal</v>
      </c>
      <c r="E2862" s="26" t="str" cm="1">
        <f t="array" ref="E2862">_xlfn.IFS(Orders!W2862=0,"Endirim Yoxdur",SUMIFS(Orders!$V:$V,Orders!$T:$T,Orders!T2862)&gt;10,ROUND(Orders!W2862*1.15,2),SUMIFS(Orders!$V:$V,Orders!$T:$T,Orders!T2862)&lt;=10,"Endirim Yoxdur")</f>
        <v>Endirim Yoxdur</v>
      </c>
    </row>
    <row r="2863" spans="3:5" x14ac:dyDescent="0.25">
      <c r="C2863" s="26" t="str">
        <f>IF(Orders!U2863&gt;500,"Yüksək Satış","Aşağı Satış")</f>
        <v>Aşağı Satış</v>
      </c>
      <c r="D2863" s="26" t="str">
        <f>IF(Orders!U2863&gt;500,IF(Orders!E2863="First Class",IF(Orders!W2863=0,"VIP","Special"),"Formal"),"Normal")</f>
        <v>Normal</v>
      </c>
      <c r="E2863" s="26" t="str" cm="1">
        <f t="array" ref="E2863">_xlfn.IFS(Orders!W2863=0,"Endirim Yoxdur",SUMIFS(Orders!$V:$V,Orders!$T:$T,Orders!T2863)&gt;10,ROUND(Orders!W2863*1.15,2),SUMIFS(Orders!$V:$V,Orders!$T:$T,Orders!T2863)&lt;=10,"Endirim Yoxdur")</f>
        <v>Endirim Yoxdur</v>
      </c>
    </row>
    <row r="2864" spans="3:5" x14ac:dyDescent="0.25">
      <c r="C2864" s="26" t="str">
        <f>IF(Orders!U2864&gt;500,"Yüksək Satış","Aşağı Satış")</f>
        <v>Aşağı Satış</v>
      </c>
      <c r="D2864" s="26" t="str">
        <f>IF(Orders!U2864&gt;500,IF(Orders!E2864="First Class",IF(Orders!W2864=0,"VIP","Special"),"Formal"),"Normal")</f>
        <v>Normal</v>
      </c>
      <c r="E2864" s="26" cm="1">
        <f t="array" ref="E2864">_xlfn.IFS(Orders!W2864=0,"Endirim Yoxdur",SUMIFS(Orders!$V:$V,Orders!$T:$T,Orders!T2864)&gt;10,ROUND(Orders!W2864*1.15,2),SUMIFS(Orders!$V:$V,Orders!$T:$T,Orders!T2864)&lt;=10,"Endirim Yoxdur")</f>
        <v>0.23</v>
      </c>
    </row>
    <row r="2865" spans="3:5" x14ac:dyDescent="0.25">
      <c r="C2865" s="26" t="str">
        <f>IF(Orders!U2865&gt;500,"Yüksək Satış","Aşağı Satış")</f>
        <v>Yüksək Satış</v>
      </c>
      <c r="D2865" s="26" t="str">
        <f>IF(Orders!U2865&gt;500,IF(Orders!E2865="First Class",IF(Orders!W2865=0,"VIP","Special"),"Formal"),"Normal")</f>
        <v>Formal</v>
      </c>
      <c r="E2865" s="26" t="str" cm="1">
        <f t="array" ref="E2865">_xlfn.IFS(Orders!W2865=0,"Endirim Yoxdur",SUMIFS(Orders!$V:$V,Orders!$T:$T,Orders!T2865)&gt;10,ROUND(Orders!W2865*1.15,2),SUMIFS(Orders!$V:$V,Orders!$T:$T,Orders!T2865)&lt;=10,"Endirim Yoxdur")</f>
        <v>Endirim Yoxdur</v>
      </c>
    </row>
    <row r="2866" spans="3:5" x14ac:dyDescent="0.25">
      <c r="C2866" s="26" t="str">
        <f>IF(Orders!U2866&gt;500,"Yüksək Satış","Aşağı Satış")</f>
        <v>Aşağı Satış</v>
      </c>
      <c r="D2866" s="26" t="str">
        <f>IF(Orders!U2866&gt;500,IF(Orders!E2866="First Class",IF(Orders!W2866=0,"VIP","Special"),"Formal"),"Normal")</f>
        <v>Normal</v>
      </c>
      <c r="E2866" s="26" t="str" cm="1">
        <f t="array" ref="E2866">_xlfn.IFS(Orders!W2866=0,"Endirim Yoxdur",SUMIFS(Orders!$V:$V,Orders!$T:$T,Orders!T2866)&gt;10,ROUND(Orders!W2866*1.15,2),SUMIFS(Orders!$V:$V,Orders!$T:$T,Orders!T2866)&lt;=10,"Endirim Yoxdur")</f>
        <v>Endirim Yoxdur</v>
      </c>
    </row>
    <row r="2867" spans="3:5" x14ac:dyDescent="0.25">
      <c r="C2867" s="26" t="str">
        <f>IF(Orders!U2867&gt;500,"Yüksək Satış","Aşağı Satış")</f>
        <v>Aşağı Satış</v>
      </c>
      <c r="D2867" s="26" t="str">
        <f>IF(Orders!U2867&gt;500,IF(Orders!E2867="First Class",IF(Orders!W2867=0,"VIP","Special"),"Formal"),"Normal")</f>
        <v>Normal</v>
      </c>
      <c r="E2867" s="26" t="str" cm="1">
        <f t="array" ref="E2867">_xlfn.IFS(Orders!W2867=0,"Endirim Yoxdur",SUMIFS(Orders!$V:$V,Orders!$T:$T,Orders!T2867)&gt;10,ROUND(Orders!W2867*1.15,2),SUMIFS(Orders!$V:$V,Orders!$T:$T,Orders!T2867)&lt;=10,"Endirim Yoxdur")</f>
        <v>Endirim Yoxdur</v>
      </c>
    </row>
    <row r="2868" spans="3:5" x14ac:dyDescent="0.25">
      <c r="C2868" s="26" t="str">
        <f>IF(Orders!U2868&gt;500,"Yüksək Satış","Aşağı Satış")</f>
        <v>Yüksək Satış</v>
      </c>
      <c r="D2868" s="26" t="str">
        <f>IF(Orders!U2868&gt;500,IF(Orders!E2868="First Class",IF(Orders!W2868=0,"VIP","Special"),"Formal"),"Normal")</f>
        <v>Formal</v>
      </c>
      <c r="E2868" s="26" cm="1">
        <f t="array" ref="E2868">_xlfn.IFS(Orders!W2868=0,"Endirim Yoxdur",SUMIFS(Orders!$V:$V,Orders!$T:$T,Orders!T2868)&gt;10,ROUND(Orders!W2868*1.15,2),SUMIFS(Orders!$V:$V,Orders!$T:$T,Orders!T2868)&lt;=10,"Endirim Yoxdur")</f>
        <v>0.35</v>
      </c>
    </row>
    <row r="2869" spans="3:5" x14ac:dyDescent="0.25">
      <c r="C2869" s="26" t="str">
        <f>IF(Orders!U2869&gt;500,"Yüksək Satış","Aşağı Satış")</f>
        <v>Aşağı Satış</v>
      </c>
      <c r="D2869" s="26" t="str">
        <f>IF(Orders!U2869&gt;500,IF(Orders!E2869="First Class",IF(Orders!W2869=0,"VIP","Special"),"Formal"),"Normal")</f>
        <v>Normal</v>
      </c>
      <c r="E2869" s="26" t="str" cm="1">
        <f t="array" ref="E2869">_xlfn.IFS(Orders!W2869=0,"Endirim Yoxdur",SUMIFS(Orders!$V:$V,Orders!$T:$T,Orders!T2869)&gt;10,ROUND(Orders!W2869*1.15,2),SUMIFS(Orders!$V:$V,Orders!$T:$T,Orders!T2869)&lt;=10,"Endirim Yoxdur")</f>
        <v>Endirim Yoxdur</v>
      </c>
    </row>
    <row r="2870" spans="3:5" x14ac:dyDescent="0.25">
      <c r="C2870" s="26" t="str">
        <f>IF(Orders!U2870&gt;500,"Yüksək Satış","Aşağı Satış")</f>
        <v>Aşağı Satış</v>
      </c>
      <c r="D2870" s="26" t="str">
        <f>IF(Orders!U2870&gt;500,IF(Orders!E2870="First Class",IF(Orders!W2870=0,"VIP","Special"),"Formal"),"Normal")</f>
        <v>Normal</v>
      </c>
      <c r="E2870" s="26" cm="1">
        <f t="array" ref="E2870">_xlfn.IFS(Orders!W2870=0,"Endirim Yoxdur",SUMIFS(Orders!$V:$V,Orders!$T:$T,Orders!T2870)&gt;10,ROUND(Orders!W2870*1.15,2),SUMIFS(Orders!$V:$V,Orders!$T:$T,Orders!T2870)&lt;=10,"Endirim Yoxdur")</f>
        <v>0.92</v>
      </c>
    </row>
    <row r="2871" spans="3:5" x14ac:dyDescent="0.25">
      <c r="C2871" s="26" t="str">
        <f>IF(Orders!U2871&gt;500,"Yüksək Satış","Aşağı Satış")</f>
        <v>Aşağı Satış</v>
      </c>
      <c r="D2871" s="26" t="str">
        <f>IF(Orders!U2871&gt;500,IF(Orders!E2871="First Class",IF(Orders!W2871=0,"VIP","Special"),"Formal"),"Normal")</f>
        <v>Normal</v>
      </c>
      <c r="E2871" s="26" t="str" cm="1">
        <f t="array" ref="E2871">_xlfn.IFS(Orders!W2871=0,"Endirim Yoxdur",SUMIFS(Orders!$V:$V,Orders!$T:$T,Orders!T2871)&gt;10,ROUND(Orders!W2871*1.15,2),SUMIFS(Orders!$V:$V,Orders!$T:$T,Orders!T2871)&lt;=10,"Endirim Yoxdur")</f>
        <v>Endirim Yoxdur</v>
      </c>
    </row>
    <row r="2872" spans="3:5" x14ac:dyDescent="0.25">
      <c r="C2872" s="26" t="str">
        <f>IF(Orders!U2872&gt;500,"Yüksək Satış","Aşağı Satış")</f>
        <v>Aşağı Satış</v>
      </c>
      <c r="D2872" s="26" t="str">
        <f>IF(Orders!U2872&gt;500,IF(Orders!E2872="First Class",IF(Orders!W2872=0,"VIP","Special"),"Formal"),"Normal")</f>
        <v>Normal</v>
      </c>
      <c r="E2872" s="26" t="str" cm="1">
        <f t="array" ref="E2872">_xlfn.IFS(Orders!W2872=0,"Endirim Yoxdur",SUMIFS(Orders!$V:$V,Orders!$T:$T,Orders!T2872)&gt;10,ROUND(Orders!W2872*1.15,2),SUMIFS(Orders!$V:$V,Orders!$T:$T,Orders!T2872)&lt;=10,"Endirim Yoxdur")</f>
        <v>Endirim Yoxdur</v>
      </c>
    </row>
    <row r="2873" spans="3:5" x14ac:dyDescent="0.25">
      <c r="C2873" s="26" t="str">
        <f>IF(Orders!U2873&gt;500,"Yüksək Satış","Aşağı Satış")</f>
        <v>Aşağı Satış</v>
      </c>
      <c r="D2873" s="26" t="str">
        <f>IF(Orders!U2873&gt;500,IF(Orders!E2873="First Class",IF(Orders!W2873=0,"VIP","Special"),"Formal"),"Normal")</f>
        <v>Normal</v>
      </c>
      <c r="E2873" s="26" t="str" cm="1">
        <f t="array" ref="E2873">_xlfn.IFS(Orders!W2873=0,"Endirim Yoxdur",SUMIFS(Orders!$V:$V,Orders!$T:$T,Orders!T2873)&gt;10,ROUND(Orders!W2873*1.15,2),SUMIFS(Orders!$V:$V,Orders!$T:$T,Orders!T2873)&lt;=10,"Endirim Yoxdur")</f>
        <v>Endirim Yoxdur</v>
      </c>
    </row>
    <row r="2874" spans="3:5" x14ac:dyDescent="0.25">
      <c r="C2874" s="26" t="str">
        <f>IF(Orders!U2874&gt;500,"Yüksək Satış","Aşağı Satış")</f>
        <v>Aşağı Satış</v>
      </c>
      <c r="D2874" s="26" t="str">
        <f>IF(Orders!U2874&gt;500,IF(Orders!E2874="First Class",IF(Orders!W2874=0,"VIP","Special"),"Formal"),"Normal")</f>
        <v>Normal</v>
      </c>
      <c r="E2874" s="26" t="str" cm="1">
        <f t="array" ref="E2874">_xlfn.IFS(Orders!W2874=0,"Endirim Yoxdur",SUMIFS(Orders!$V:$V,Orders!$T:$T,Orders!T2874)&gt;10,ROUND(Orders!W2874*1.15,2),SUMIFS(Orders!$V:$V,Orders!$T:$T,Orders!T2874)&lt;=10,"Endirim Yoxdur")</f>
        <v>Endirim Yoxdur</v>
      </c>
    </row>
    <row r="2875" spans="3:5" x14ac:dyDescent="0.25">
      <c r="C2875" s="26" t="str">
        <f>IF(Orders!U2875&gt;500,"Yüksək Satış","Aşağı Satış")</f>
        <v>Aşağı Satış</v>
      </c>
      <c r="D2875" s="26" t="str">
        <f>IF(Orders!U2875&gt;500,IF(Orders!E2875="First Class",IF(Orders!W2875=0,"VIP","Special"),"Formal"),"Normal")</f>
        <v>Normal</v>
      </c>
      <c r="E2875" s="26" t="str" cm="1">
        <f t="array" ref="E2875">_xlfn.IFS(Orders!W2875=0,"Endirim Yoxdur",SUMIFS(Orders!$V:$V,Orders!$T:$T,Orders!T2875)&gt;10,ROUND(Orders!W2875*1.15,2),SUMIFS(Orders!$V:$V,Orders!$T:$T,Orders!T2875)&lt;=10,"Endirim Yoxdur")</f>
        <v>Endirim Yoxdur</v>
      </c>
    </row>
    <row r="2876" spans="3:5" x14ac:dyDescent="0.25">
      <c r="C2876" s="26" t="str">
        <f>IF(Orders!U2876&gt;500,"Yüksək Satış","Aşağı Satış")</f>
        <v>Yüksək Satış</v>
      </c>
      <c r="D2876" s="26" t="str">
        <f>IF(Orders!U2876&gt;500,IF(Orders!E2876="First Class",IF(Orders!W2876=0,"VIP","Special"),"Formal"),"Normal")</f>
        <v>Formal</v>
      </c>
      <c r="E2876" s="26" t="str" cm="1">
        <f t="array" ref="E2876">_xlfn.IFS(Orders!W2876=0,"Endirim Yoxdur",SUMIFS(Orders!$V:$V,Orders!$T:$T,Orders!T2876)&gt;10,ROUND(Orders!W2876*1.15,2),SUMIFS(Orders!$V:$V,Orders!$T:$T,Orders!T2876)&lt;=10,"Endirim Yoxdur")</f>
        <v>Endirim Yoxdur</v>
      </c>
    </row>
    <row r="2877" spans="3:5" x14ac:dyDescent="0.25">
      <c r="C2877" s="26" t="str">
        <f>IF(Orders!U2877&gt;500,"Yüksək Satış","Aşağı Satış")</f>
        <v>Aşağı Satış</v>
      </c>
      <c r="D2877" s="26" t="str">
        <f>IF(Orders!U2877&gt;500,IF(Orders!E2877="First Class",IF(Orders!W2877=0,"VIP","Special"),"Formal"),"Normal")</f>
        <v>Normal</v>
      </c>
      <c r="E2877" s="26" cm="1">
        <f t="array" ref="E2877">_xlfn.IFS(Orders!W2877=0,"Endirim Yoxdur",SUMIFS(Orders!$V:$V,Orders!$T:$T,Orders!T2877)&gt;10,ROUND(Orders!W2877*1.15,2),SUMIFS(Orders!$V:$V,Orders!$T:$T,Orders!T2877)&lt;=10,"Endirim Yoxdur")</f>
        <v>0.23</v>
      </c>
    </row>
    <row r="2878" spans="3:5" x14ac:dyDescent="0.25">
      <c r="C2878" s="26" t="str">
        <f>IF(Orders!U2878&gt;500,"Yüksək Satış","Aşağı Satış")</f>
        <v>Aşağı Satış</v>
      </c>
      <c r="D2878" s="26" t="str">
        <f>IF(Orders!U2878&gt;500,IF(Orders!E2878="First Class",IF(Orders!W2878=0,"VIP","Special"),"Formal"),"Normal")</f>
        <v>Normal</v>
      </c>
      <c r="E2878" s="26" t="str" cm="1">
        <f t="array" ref="E2878">_xlfn.IFS(Orders!W2878=0,"Endirim Yoxdur",SUMIFS(Orders!$V:$V,Orders!$T:$T,Orders!T2878)&gt;10,ROUND(Orders!W2878*1.15,2),SUMIFS(Orders!$V:$V,Orders!$T:$T,Orders!T2878)&lt;=10,"Endirim Yoxdur")</f>
        <v>Endirim Yoxdur</v>
      </c>
    </row>
    <row r="2879" spans="3:5" x14ac:dyDescent="0.25">
      <c r="C2879" s="26" t="str">
        <f>IF(Orders!U2879&gt;500,"Yüksək Satış","Aşağı Satış")</f>
        <v>Aşağı Satış</v>
      </c>
      <c r="D2879" s="26" t="str">
        <f>IF(Orders!U2879&gt;500,IF(Orders!E2879="First Class",IF(Orders!W2879=0,"VIP","Special"),"Formal"),"Normal")</f>
        <v>Normal</v>
      </c>
      <c r="E2879" s="26" t="str" cm="1">
        <f t="array" ref="E2879">_xlfn.IFS(Orders!W2879=0,"Endirim Yoxdur",SUMIFS(Orders!$V:$V,Orders!$T:$T,Orders!T2879)&gt;10,ROUND(Orders!W2879*1.15,2),SUMIFS(Orders!$V:$V,Orders!$T:$T,Orders!T2879)&lt;=10,"Endirim Yoxdur")</f>
        <v>Endirim Yoxdur</v>
      </c>
    </row>
    <row r="2880" spans="3:5" x14ac:dyDescent="0.25">
      <c r="C2880" s="26" t="str">
        <f>IF(Orders!U2880&gt;500,"Yüksək Satış","Aşağı Satış")</f>
        <v>Aşağı Satış</v>
      </c>
      <c r="D2880" s="26" t="str">
        <f>IF(Orders!U2880&gt;500,IF(Orders!E2880="First Class",IF(Orders!W2880=0,"VIP","Special"),"Formal"),"Normal")</f>
        <v>Normal</v>
      </c>
      <c r="E2880" s="26" cm="1">
        <f t="array" ref="E2880">_xlfn.IFS(Orders!W2880=0,"Endirim Yoxdur",SUMIFS(Orders!$V:$V,Orders!$T:$T,Orders!T2880)&gt;10,ROUND(Orders!W2880*1.15,2),SUMIFS(Orders!$V:$V,Orders!$T:$T,Orders!T2880)&lt;=10,"Endirim Yoxdur")</f>
        <v>0.23</v>
      </c>
    </row>
    <row r="2881" spans="3:5" x14ac:dyDescent="0.25">
      <c r="C2881" s="26" t="str">
        <f>IF(Orders!U2881&gt;500,"Yüksək Satış","Aşağı Satış")</f>
        <v>Aşağı Satış</v>
      </c>
      <c r="D2881" s="26" t="str">
        <f>IF(Orders!U2881&gt;500,IF(Orders!E2881="First Class",IF(Orders!W2881=0,"VIP","Special"),"Formal"),"Normal")</f>
        <v>Normal</v>
      </c>
      <c r="E2881" s="26" t="str" cm="1">
        <f t="array" ref="E2881">_xlfn.IFS(Orders!W2881=0,"Endirim Yoxdur",SUMIFS(Orders!$V:$V,Orders!$T:$T,Orders!T2881)&gt;10,ROUND(Orders!W2881*1.15,2),SUMIFS(Orders!$V:$V,Orders!$T:$T,Orders!T2881)&lt;=10,"Endirim Yoxdur")</f>
        <v>Endirim Yoxdur</v>
      </c>
    </row>
    <row r="2882" spans="3:5" x14ac:dyDescent="0.25">
      <c r="C2882" s="26" t="str">
        <f>IF(Orders!U2882&gt;500,"Yüksək Satış","Aşağı Satış")</f>
        <v>Aşağı Satış</v>
      </c>
      <c r="D2882" s="26" t="str">
        <f>IF(Orders!U2882&gt;500,IF(Orders!E2882="First Class",IF(Orders!W2882=0,"VIP","Special"),"Formal"),"Normal")</f>
        <v>Normal</v>
      </c>
      <c r="E2882" s="26" t="str" cm="1">
        <f t="array" ref="E2882">_xlfn.IFS(Orders!W2882=0,"Endirim Yoxdur",SUMIFS(Orders!$V:$V,Orders!$T:$T,Orders!T2882)&gt;10,ROUND(Orders!W2882*1.15,2),SUMIFS(Orders!$V:$V,Orders!$T:$T,Orders!T2882)&lt;=10,"Endirim Yoxdur")</f>
        <v>Endirim Yoxdur</v>
      </c>
    </row>
    <row r="2883" spans="3:5" x14ac:dyDescent="0.25">
      <c r="C2883" s="26" t="str">
        <f>IF(Orders!U2883&gt;500,"Yüksək Satış","Aşağı Satış")</f>
        <v>Aşağı Satış</v>
      </c>
      <c r="D2883" s="26" t="str">
        <f>IF(Orders!U2883&gt;500,IF(Orders!E2883="First Class",IF(Orders!W2883=0,"VIP","Special"),"Formal"),"Normal")</f>
        <v>Normal</v>
      </c>
      <c r="E2883" s="26" t="str" cm="1">
        <f t="array" ref="E2883">_xlfn.IFS(Orders!W2883=0,"Endirim Yoxdur",SUMIFS(Orders!$V:$V,Orders!$T:$T,Orders!T2883)&gt;10,ROUND(Orders!W2883*1.15,2),SUMIFS(Orders!$V:$V,Orders!$T:$T,Orders!T2883)&lt;=10,"Endirim Yoxdur")</f>
        <v>Endirim Yoxdur</v>
      </c>
    </row>
    <row r="2884" spans="3:5" x14ac:dyDescent="0.25">
      <c r="C2884" s="26" t="str">
        <f>IF(Orders!U2884&gt;500,"Yüksək Satış","Aşağı Satış")</f>
        <v>Aşağı Satış</v>
      </c>
      <c r="D2884" s="26" t="str">
        <f>IF(Orders!U2884&gt;500,IF(Orders!E2884="First Class",IF(Orders!W2884=0,"VIP","Special"),"Formal"),"Normal")</f>
        <v>Normal</v>
      </c>
      <c r="E2884" s="26" t="str" cm="1">
        <f t="array" ref="E2884">_xlfn.IFS(Orders!W2884=0,"Endirim Yoxdur",SUMIFS(Orders!$V:$V,Orders!$T:$T,Orders!T2884)&gt;10,ROUND(Orders!W2884*1.15,2),SUMIFS(Orders!$V:$V,Orders!$T:$T,Orders!T2884)&lt;=10,"Endirim Yoxdur")</f>
        <v>Endirim Yoxdur</v>
      </c>
    </row>
    <row r="2885" spans="3:5" x14ac:dyDescent="0.25">
      <c r="C2885" s="26" t="str">
        <f>IF(Orders!U2885&gt;500,"Yüksək Satış","Aşağı Satış")</f>
        <v>Yüksək Satış</v>
      </c>
      <c r="D2885" s="26" t="str">
        <f>IF(Orders!U2885&gt;500,IF(Orders!E2885="First Class",IF(Orders!W2885=0,"VIP","Special"),"Formal"),"Normal")</f>
        <v>Formal</v>
      </c>
      <c r="E2885" s="26" t="str" cm="1">
        <f t="array" ref="E2885">_xlfn.IFS(Orders!W2885=0,"Endirim Yoxdur",SUMIFS(Orders!$V:$V,Orders!$T:$T,Orders!T2885)&gt;10,ROUND(Orders!W2885*1.15,2),SUMIFS(Orders!$V:$V,Orders!$T:$T,Orders!T2885)&lt;=10,"Endirim Yoxdur")</f>
        <v>Endirim Yoxdur</v>
      </c>
    </row>
    <row r="2886" spans="3:5" x14ac:dyDescent="0.25">
      <c r="C2886" s="26" t="str">
        <f>IF(Orders!U2886&gt;500,"Yüksək Satış","Aşağı Satış")</f>
        <v>Yüksək Satış</v>
      </c>
      <c r="D2886" s="26" t="str">
        <f>IF(Orders!U2886&gt;500,IF(Orders!E2886="First Class",IF(Orders!W2886=0,"VIP","Special"),"Formal"),"Normal")</f>
        <v>Formal</v>
      </c>
      <c r="E2886" s="26" cm="1">
        <f t="array" ref="E2886">_xlfn.IFS(Orders!W2886=0,"Endirim Yoxdur",SUMIFS(Orders!$V:$V,Orders!$T:$T,Orders!T2886)&gt;10,ROUND(Orders!W2886*1.15,2),SUMIFS(Orders!$V:$V,Orders!$T:$T,Orders!T2886)&lt;=10,"Endirim Yoxdur")</f>
        <v>0.23</v>
      </c>
    </row>
    <row r="2887" spans="3:5" x14ac:dyDescent="0.25">
      <c r="C2887" s="26" t="str">
        <f>IF(Orders!U2887&gt;500,"Yüksək Satış","Aşağı Satış")</f>
        <v>Aşağı Satış</v>
      </c>
      <c r="D2887" s="26" t="str">
        <f>IF(Orders!U2887&gt;500,IF(Orders!E2887="First Class",IF(Orders!W2887=0,"VIP","Special"),"Formal"),"Normal")</f>
        <v>Normal</v>
      </c>
      <c r="E2887" s="26" t="str" cm="1">
        <f t="array" ref="E2887">_xlfn.IFS(Orders!W2887=0,"Endirim Yoxdur",SUMIFS(Orders!$V:$V,Orders!$T:$T,Orders!T2887)&gt;10,ROUND(Orders!W2887*1.15,2),SUMIFS(Orders!$V:$V,Orders!$T:$T,Orders!T2887)&lt;=10,"Endirim Yoxdur")</f>
        <v>Endirim Yoxdur</v>
      </c>
    </row>
    <row r="2888" spans="3:5" x14ac:dyDescent="0.25">
      <c r="C2888" s="26" t="str">
        <f>IF(Orders!U2888&gt;500,"Yüksək Satış","Aşağı Satış")</f>
        <v>Aşağı Satış</v>
      </c>
      <c r="D2888" s="26" t="str">
        <f>IF(Orders!U2888&gt;500,IF(Orders!E2888="First Class",IF(Orders!W2888=0,"VIP","Special"),"Formal"),"Normal")</f>
        <v>Normal</v>
      </c>
      <c r="E2888" s="26" cm="1">
        <f t="array" ref="E2888">_xlfn.IFS(Orders!W2888=0,"Endirim Yoxdur",SUMIFS(Orders!$V:$V,Orders!$T:$T,Orders!T2888)&gt;10,ROUND(Orders!W2888*1.15,2),SUMIFS(Orders!$V:$V,Orders!$T:$T,Orders!T2888)&lt;=10,"Endirim Yoxdur")</f>
        <v>0.81</v>
      </c>
    </row>
    <row r="2889" spans="3:5" x14ac:dyDescent="0.25">
      <c r="C2889" s="26" t="str">
        <f>IF(Orders!U2889&gt;500,"Yüksək Satış","Aşağı Satış")</f>
        <v>Aşağı Satış</v>
      </c>
      <c r="D2889" s="26" t="str">
        <f>IF(Orders!U2889&gt;500,IF(Orders!E2889="First Class",IF(Orders!W2889=0,"VIP","Special"),"Formal"),"Normal")</f>
        <v>Normal</v>
      </c>
      <c r="E2889" s="26" t="str" cm="1">
        <f t="array" ref="E2889">_xlfn.IFS(Orders!W2889=0,"Endirim Yoxdur",SUMIFS(Orders!$V:$V,Orders!$T:$T,Orders!T2889)&gt;10,ROUND(Orders!W2889*1.15,2),SUMIFS(Orders!$V:$V,Orders!$T:$T,Orders!T2889)&lt;=10,"Endirim Yoxdur")</f>
        <v>Endirim Yoxdur</v>
      </c>
    </row>
    <row r="2890" spans="3:5" x14ac:dyDescent="0.25">
      <c r="C2890" s="26" t="str">
        <f>IF(Orders!U2890&gt;500,"Yüksək Satış","Aşağı Satış")</f>
        <v>Aşağı Satış</v>
      </c>
      <c r="D2890" s="26" t="str">
        <f>IF(Orders!U2890&gt;500,IF(Orders!E2890="First Class",IF(Orders!W2890=0,"VIP","Special"),"Formal"),"Normal")</f>
        <v>Normal</v>
      </c>
      <c r="E2890" s="26" t="str" cm="1">
        <f t="array" ref="E2890">_xlfn.IFS(Orders!W2890=0,"Endirim Yoxdur",SUMIFS(Orders!$V:$V,Orders!$T:$T,Orders!T2890)&gt;10,ROUND(Orders!W2890*1.15,2),SUMIFS(Orders!$V:$V,Orders!$T:$T,Orders!T2890)&lt;=10,"Endirim Yoxdur")</f>
        <v>Endirim Yoxdur</v>
      </c>
    </row>
    <row r="2891" spans="3:5" x14ac:dyDescent="0.25">
      <c r="C2891" s="26" t="str">
        <f>IF(Orders!U2891&gt;500,"Yüksək Satış","Aşağı Satış")</f>
        <v>Aşağı Satış</v>
      </c>
      <c r="D2891" s="26" t="str">
        <f>IF(Orders!U2891&gt;500,IF(Orders!E2891="First Class",IF(Orders!W2891=0,"VIP","Special"),"Formal"),"Normal")</f>
        <v>Normal</v>
      </c>
      <c r="E2891" s="26" t="str" cm="1">
        <f t="array" ref="E2891">_xlfn.IFS(Orders!W2891=0,"Endirim Yoxdur",SUMIFS(Orders!$V:$V,Orders!$T:$T,Orders!T2891)&gt;10,ROUND(Orders!W2891*1.15,2),SUMIFS(Orders!$V:$V,Orders!$T:$T,Orders!T2891)&lt;=10,"Endirim Yoxdur")</f>
        <v>Endirim Yoxdur</v>
      </c>
    </row>
    <row r="2892" spans="3:5" x14ac:dyDescent="0.25">
      <c r="C2892" s="26" t="str">
        <f>IF(Orders!U2892&gt;500,"Yüksək Satış","Aşağı Satış")</f>
        <v>Aşağı Satış</v>
      </c>
      <c r="D2892" s="26" t="str">
        <f>IF(Orders!U2892&gt;500,IF(Orders!E2892="First Class",IF(Orders!W2892=0,"VIP","Special"),"Formal"),"Normal")</f>
        <v>Normal</v>
      </c>
      <c r="E2892" s="26" t="str" cm="1">
        <f t="array" ref="E2892">_xlfn.IFS(Orders!W2892=0,"Endirim Yoxdur",SUMIFS(Orders!$V:$V,Orders!$T:$T,Orders!T2892)&gt;10,ROUND(Orders!W2892*1.15,2),SUMIFS(Orders!$V:$V,Orders!$T:$T,Orders!T2892)&lt;=10,"Endirim Yoxdur")</f>
        <v>Endirim Yoxdur</v>
      </c>
    </row>
    <row r="2893" spans="3:5" x14ac:dyDescent="0.25">
      <c r="C2893" s="26" t="str">
        <f>IF(Orders!U2893&gt;500,"Yüksək Satış","Aşağı Satış")</f>
        <v>Yüksək Satış</v>
      </c>
      <c r="D2893" s="26" t="str">
        <f>IF(Orders!U2893&gt;500,IF(Orders!E2893="First Class",IF(Orders!W2893=0,"VIP","Special"),"Formal"),"Normal")</f>
        <v>Formal</v>
      </c>
      <c r="E2893" s="26" cm="1">
        <f t="array" ref="E2893">_xlfn.IFS(Orders!W2893=0,"Endirim Yoxdur",SUMIFS(Orders!$V:$V,Orders!$T:$T,Orders!T2893)&gt;10,ROUND(Orders!W2893*1.15,2),SUMIFS(Orders!$V:$V,Orders!$T:$T,Orders!T2893)&lt;=10,"Endirim Yoxdur")</f>
        <v>0.23</v>
      </c>
    </row>
    <row r="2894" spans="3:5" x14ac:dyDescent="0.25">
      <c r="C2894" s="26" t="str">
        <f>IF(Orders!U2894&gt;500,"Yüksək Satış","Aşağı Satış")</f>
        <v>Aşağı Satış</v>
      </c>
      <c r="D2894" s="26" t="str">
        <f>IF(Orders!U2894&gt;500,IF(Orders!E2894="First Class",IF(Orders!W2894=0,"VIP","Special"),"Formal"),"Normal")</f>
        <v>Normal</v>
      </c>
      <c r="E2894" s="26" cm="1">
        <f t="array" ref="E2894">_xlfn.IFS(Orders!W2894=0,"Endirim Yoxdur",SUMIFS(Orders!$V:$V,Orders!$T:$T,Orders!T2894)&gt;10,ROUND(Orders!W2894*1.15,2),SUMIFS(Orders!$V:$V,Orders!$T:$T,Orders!T2894)&lt;=10,"Endirim Yoxdur")</f>
        <v>0.23</v>
      </c>
    </row>
    <row r="2895" spans="3:5" x14ac:dyDescent="0.25">
      <c r="C2895" s="26" t="str">
        <f>IF(Orders!U2895&gt;500,"Yüksək Satış","Aşağı Satış")</f>
        <v>Aşağı Satış</v>
      </c>
      <c r="D2895" s="26" t="str">
        <f>IF(Orders!U2895&gt;500,IF(Orders!E2895="First Class",IF(Orders!W2895=0,"VIP","Special"),"Formal"),"Normal")</f>
        <v>Normal</v>
      </c>
      <c r="E2895" s="26" cm="1">
        <f t="array" ref="E2895">_xlfn.IFS(Orders!W2895=0,"Endirim Yoxdur",SUMIFS(Orders!$V:$V,Orders!$T:$T,Orders!T2895)&gt;10,ROUND(Orders!W2895*1.15,2),SUMIFS(Orders!$V:$V,Orders!$T:$T,Orders!T2895)&lt;=10,"Endirim Yoxdur")</f>
        <v>0.57999999999999996</v>
      </c>
    </row>
    <row r="2896" spans="3:5" x14ac:dyDescent="0.25">
      <c r="C2896" s="26" t="str">
        <f>IF(Orders!U2896&gt;500,"Yüksək Satış","Aşağı Satış")</f>
        <v>Aşağı Satış</v>
      </c>
      <c r="D2896" s="26" t="str">
        <f>IF(Orders!U2896&gt;500,IF(Orders!E2896="First Class",IF(Orders!W2896=0,"VIP","Special"),"Formal"),"Normal")</f>
        <v>Normal</v>
      </c>
      <c r="E2896" s="26" t="str" cm="1">
        <f t="array" ref="E2896">_xlfn.IFS(Orders!W2896=0,"Endirim Yoxdur",SUMIFS(Orders!$V:$V,Orders!$T:$T,Orders!T2896)&gt;10,ROUND(Orders!W2896*1.15,2),SUMIFS(Orders!$V:$V,Orders!$T:$T,Orders!T2896)&lt;=10,"Endirim Yoxdur")</f>
        <v>Endirim Yoxdur</v>
      </c>
    </row>
    <row r="2897" spans="3:5" x14ac:dyDescent="0.25">
      <c r="C2897" s="26" t="str">
        <f>IF(Orders!U2897&gt;500,"Yüksək Satış","Aşağı Satış")</f>
        <v>Aşağı Satış</v>
      </c>
      <c r="D2897" s="26" t="str">
        <f>IF(Orders!U2897&gt;500,IF(Orders!E2897="First Class",IF(Orders!W2897=0,"VIP","Special"),"Formal"),"Normal")</f>
        <v>Normal</v>
      </c>
      <c r="E2897" s="26" cm="1">
        <f t="array" ref="E2897">_xlfn.IFS(Orders!W2897=0,"Endirim Yoxdur",SUMIFS(Orders!$V:$V,Orders!$T:$T,Orders!T2897)&gt;10,ROUND(Orders!W2897*1.15,2),SUMIFS(Orders!$V:$V,Orders!$T:$T,Orders!T2897)&lt;=10,"Endirim Yoxdur")</f>
        <v>0.23</v>
      </c>
    </row>
    <row r="2898" spans="3:5" x14ac:dyDescent="0.25">
      <c r="C2898" s="26" t="str">
        <f>IF(Orders!U2898&gt;500,"Yüksək Satış","Aşağı Satış")</f>
        <v>Aşağı Satış</v>
      </c>
      <c r="D2898" s="26" t="str">
        <f>IF(Orders!U2898&gt;500,IF(Orders!E2898="First Class",IF(Orders!W2898=0,"VIP","Special"),"Formal"),"Normal")</f>
        <v>Normal</v>
      </c>
      <c r="E2898" s="26" cm="1">
        <f t="array" ref="E2898">_xlfn.IFS(Orders!W2898=0,"Endirim Yoxdur",SUMIFS(Orders!$V:$V,Orders!$T:$T,Orders!T2898)&gt;10,ROUND(Orders!W2898*1.15,2),SUMIFS(Orders!$V:$V,Orders!$T:$T,Orders!T2898)&lt;=10,"Endirim Yoxdur")</f>
        <v>0.23</v>
      </c>
    </row>
    <row r="2899" spans="3:5" x14ac:dyDescent="0.25">
      <c r="C2899" s="26" t="str">
        <f>IF(Orders!U2899&gt;500,"Yüksək Satış","Aşağı Satış")</f>
        <v>Aşağı Satış</v>
      </c>
      <c r="D2899" s="26" t="str">
        <f>IF(Orders!U2899&gt;500,IF(Orders!E2899="First Class",IF(Orders!W2899=0,"VIP","Special"),"Formal"),"Normal")</f>
        <v>Normal</v>
      </c>
      <c r="E2899" s="26" t="str" cm="1">
        <f t="array" ref="E2899">_xlfn.IFS(Orders!W2899=0,"Endirim Yoxdur",SUMIFS(Orders!$V:$V,Orders!$T:$T,Orders!T2899)&gt;10,ROUND(Orders!W2899*1.15,2),SUMIFS(Orders!$V:$V,Orders!$T:$T,Orders!T2899)&lt;=10,"Endirim Yoxdur")</f>
        <v>Endirim Yoxdur</v>
      </c>
    </row>
    <row r="2900" spans="3:5" x14ac:dyDescent="0.25">
      <c r="C2900" s="26" t="str">
        <f>IF(Orders!U2900&gt;500,"Yüksək Satış","Aşağı Satış")</f>
        <v>Aşağı Satış</v>
      </c>
      <c r="D2900" s="26" t="str">
        <f>IF(Orders!U2900&gt;500,IF(Orders!E2900="First Class",IF(Orders!W2900=0,"VIP","Special"),"Formal"),"Normal")</f>
        <v>Normal</v>
      </c>
      <c r="E2900" s="26" cm="1">
        <f t="array" ref="E2900">_xlfn.IFS(Orders!W2900=0,"Endirim Yoxdur",SUMIFS(Orders!$V:$V,Orders!$T:$T,Orders!T2900)&gt;10,ROUND(Orders!W2900*1.15,2),SUMIFS(Orders!$V:$V,Orders!$T:$T,Orders!T2900)&lt;=10,"Endirim Yoxdur")</f>
        <v>0.23</v>
      </c>
    </row>
    <row r="2901" spans="3:5" x14ac:dyDescent="0.25">
      <c r="C2901" s="26" t="str">
        <f>IF(Orders!U2901&gt;500,"Yüksək Satış","Aşağı Satış")</f>
        <v>Aşağı Satış</v>
      </c>
      <c r="D2901" s="26" t="str">
        <f>IF(Orders!U2901&gt;500,IF(Orders!E2901="First Class",IF(Orders!W2901=0,"VIP","Special"),"Formal"),"Normal")</f>
        <v>Normal</v>
      </c>
      <c r="E2901" s="26" t="str" cm="1">
        <f t="array" ref="E2901">_xlfn.IFS(Orders!W2901=0,"Endirim Yoxdur",SUMIFS(Orders!$V:$V,Orders!$T:$T,Orders!T2901)&gt;10,ROUND(Orders!W2901*1.15,2),SUMIFS(Orders!$V:$V,Orders!$T:$T,Orders!T2901)&lt;=10,"Endirim Yoxdur")</f>
        <v>Endirim Yoxdur</v>
      </c>
    </row>
    <row r="2902" spans="3:5" x14ac:dyDescent="0.25">
      <c r="C2902" s="26" t="str">
        <f>IF(Orders!U2902&gt;500,"Yüksək Satış","Aşağı Satış")</f>
        <v>Aşağı Satış</v>
      </c>
      <c r="D2902" s="26" t="str">
        <f>IF(Orders!U2902&gt;500,IF(Orders!E2902="First Class",IF(Orders!W2902=0,"VIP","Special"),"Formal"),"Normal")</f>
        <v>Normal</v>
      </c>
      <c r="E2902" s="26" t="str" cm="1">
        <f t="array" ref="E2902">_xlfn.IFS(Orders!W2902=0,"Endirim Yoxdur",SUMIFS(Orders!$V:$V,Orders!$T:$T,Orders!T2902)&gt;10,ROUND(Orders!W2902*1.15,2),SUMIFS(Orders!$V:$V,Orders!$T:$T,Orders!T2902)&lt;=10,"Endirim Yoxdur")</f>
        <v>Endirim Yoxdur</v>
      </c>
    </row>
    <row r="2903" spans="3:5" x14ac:dyDescent="0.25">
      <c r="C2903" s="26" t="str">
        <f>IF(Orders!U2903&gt;500,"Yüksək Satış","Aşağı Satış")</f>
        <v>Aşağı Satış</v>
      </c>
      <c r="D2903" s="26" t="str">
        <f>IF(Orders!U2903&gt;500,IF(Orders!E2903="First Class",IF(Orders!W2903=0,"VIP","Special"),"Formal"),"Normal")</f>
        <v>Normal</v>
      </c>
      <c r="E2903" s="26" t="str" cm="1">
        <f t="array" ref="E2903">_xlfn.IFS(Orders!W2903=0,"Endirim Yoxdur",SUMIFS(Orders!$V:$V,Orders!$T:$T,Orders!T2903)&gt;10,ROUND(Orders!W2903*1.15,2),SUMIFS(Orders!$V:$V,Orders!$T:$T,Orders!T2903)&lt;=10,"Endirim Yoxdur")</f>
        <v>Endirim Yoxdur</v>
      </c>
    </row>
    <row r="2904" spans="3:5" x14ac:dyDescent="0.25">
      <c r="C2904" s="26" t="str">
        <f>IF(Orders!U2904&gt;500,"Yüksək Satış","Aşağı Satış")</f>
        <v>Aşağı Satış</v>
      </c>
      <c r="D2904" s="26" t="str">
        <f>IF(Orders!U2904&gt;500,IF(Orders!E2904="First Class",IF(Orders!W2904=0,"VIP","Special"),"Formal"),"Normal")</f>
        <v>Normal</v>
      </c>
      <c r="E2904" s="26" cm="1">
        <f t="array" ref="E2904">_xlfn.IFS(Orders!W2904=0,"Endirim Yoxdur",SUMIFS(Orders!$V:$V,Orders!$T:$T,Orders!T2904)&gt;10,ROUND(Orders!W2904*1.15,2),SUMIFS(Orders!$V:$V,Orders!$T:$T,Orders!T2904)&lt;=10,"Endirim Yoxdur")</f>
        <v>0.23</v>
      </c>
    </row>
    <row r="2905" spans="3:5" x14ac:dyDescent="0.25">
      <c r="C2905" s="26" t="str">
        <f>IF(Orders!U2905&gt;500,"Yüksək Satış","Aşağı Satış")</f>
        <v>Aşağı Satış</v>
      </c>
      <c r="D2905" s="26" t="str">
        <f>IF(Orders!U2905&gt;500,IF(Orders!E2905="First Class",IF(Orders!W2905=0,"VIP","Special"),"Formal"),"Normal")</f>
        <v>Normal</v>
      </c>
      <c r="E2905" s="26" cm="1">
        <f t="array" ref="E2905">_xlfn.IFS(Orders!W2905=0,"Endirim Yoxdur",SUMIFS(Orders!$V:$V,Orders!$T:$T,Orders!T2905)&gt;10,ROUND(Orders!W2905*1.15,2),SUMIFS(Orders!$V:$V,Orders!$T:$T,Orders!T2905)&lt;=10,"Endirim Yoxdur")</f>
        <v>0.23</v>
      </c>
    </row>
    <row r="2906" spans="3:5" x14ac:dyDescent="0.25">
      <c r="C2906" s="26" t="str">
        <f>IF(Orders!U2906&gt;500,"Yüksək Satış","Aşağı Satış")</f>
        <v>Aşağı Satış</v>
      </c>
      <c r="D2906" s="26" t="str">
        <f>IF(Orders!U2906&gt;500,IF(Orders!E2906="First Class",IF(Orders!W2906=0,"VIP","Special"),"Formal"),"Normal")</f>
        <v>Normal</v>
      </c>
      <c r="E2906" s="26" t="str" cm="1">
        <f t="array" ref="E2906">_xlfn.IFS(Orders!W2906=0,"Endirim Yoxdur",SUMIFS(Orders!$V:$V,Orders!$T:$T,Orders!T2906)&gt;10,ROUND(Orders!W2906*1.15,2),SUMIFS(Orders!$V:$V,Orders!$T:$T,Orders!T2906)&lt;=10,"Endirim Yoxdur")</f>
        <v>Endirim Yoxdur</v>
      </c>
    </row>
    <row r="2907" spans="3:5" x14ac:dyDescent="0.25">
      <c r="C2907" s="26" t="str">
        <f>IF(Orders!U2907&gt;500,"Yüksək Satış","Aşağı Satış")</f>
        <v>Yüksək Satış</v>
      </c>
      <c r="D2907" s="26" t="str">
        <f>IF(Orders!U2907&gt;500,IF(Orders!E2907="First Class",IF(Orders!W2907=0,"VIP","Special"),"Formal"),"Normal")</f>
        <v>Formal</v>
      </c>
      <c r="E2907" s="26" cm="1">
        <f t="array" ref="E2907">_xlfn.IFS(Orders!W2907=0,"Endirim Yoxdur",SUMIFS(Orders!$V:$V,Orders!$T:$T,Orders!T2907)&gt;10,ROUND(Orders!W2907*1.15,2),SUMIFS(Orders!$V:$V,Orders!$T:$T,Orders!T2907)&lt;=10,"Endirim Yoxdur")</f>
        <v>0.46</v>
      </c>
    </row>
    <row r="2908" spans="3:5" x14ac:dyDescent="0.25">
      <c r="C2908" s="26" t="str">
        <f>IF(Orders!U2908&gt;500,"Yüksək Satış","Aşağı Satış")</f>
        <v>Aşağı Satış</v>
      </c>
      <c r="D2908" s="26" t="str">
        <f>IF(Orders!U2908&gt;500,IF(Orders!E2908="First Class",IF(Orders!W2908=0,"VIP","Special"),"Formal"),"Normal")</f>
        <v>Normal</v>
      </c>
      <c r="E2908" s="26" t="str" cm="1">
        <f t="array" ref="E2908">_xlfn.IFS(Orders!W2908=0,"Endirim Yoxdur",SUMIFS(Orders!$V:$V,Orders!$T:$T,Orders!T2908)&gt;10,ROUND(Orders!W2908*1.15,2),SUMIFS(Orders!$V:$V,Orders!$T:$T,Orders!T2908)&lt;=10,"Endirim Yoxdur")</f>
        <v>Endirim Yoxdur</v>
      </c>
    </row>
    <row r="2909" spans="3:5" x14ac:dyDescent="0.25">
      <c r="C2909" s="26" t="str">
        <f>IF(Orders!U2909&gt;500,"Yüksək Satış","Aşağı Satış")</f>
        <v>Aşağı Satış</v>
      </c>
      <c r="D2909" s="26" t="str">
        <f>IF(Orders!U2909&gt;500,IF(Orders!E2909="First Class",IF(Orders!W2909=0,"VIP","Special"),"Formal"),"Normal")</f>
        <v>Normal</v>
      </c>
      <c r="E2909" s="26" t="str" cm="1">
        <f t="array" ref="E2909">_xlfn.IFS(Orders!W2909=0,"Endirim Yoxdur",SUMIFS(Orders!$V:$V,Orders!$T:$T,Orders!T2909)&gt;10,ROUND(Orders!W2909*1.15,2),SUMIFS(Orders!$V:$V,Orders!$T:$T,Orders!T2909)&lt;=10,"Endirim Yoxdur")</f>
        <v>Endirim Yoxdur</v>
      </c>
    </row>
    <row r="2910" spans="3:5" x14ac:dyDescent="0.25">
      <c r="C2910" s="26" t="str">
        <f>IF(Orders!U2910&gt;500,"Yüksək Satış","Aşağı Satış")</f>
        <v>Yüksək Satış</v>
      </c>
      <c r="D2910" s="26" t="str">
        <f>IF(Orders!U2910&gt;500,IF(Orders!E2910="First Class",IF(Orders!W2910=0,"VIP","Special"),"Formal"),"Normal")</f>
        <v>Formal</v>
      </c>
      <c r="E2910" s="26" t="str" cm="1">
        <f t="array" ref="E2910">_xlfn.IFS(Orders!W2910=0,"Endirim Yoxdur",SUMIFS(Orders!$V:$V,Orders!$T:$T,Orders!T2910)&gt;10,ROUND(Orders!W2910*1.15,2),SUMIFS(Orders!$V:$V,Orders!$T:$T,Orders!T2910)&lt;=10,"Endirim Yoxdur")</f>
        <v>Endirim Yoxdur</v>
      </c>
    </row>
    <row r="2911" spans="3:5" x14ac:dyDescent="0.25">
      <c r="C2911" s="26" t="str">
        <f>IF(Orders!U2911&gt;500,"Yüksək Satış","Aşağı Satış")</f>
        <v>Aşağı Satış</v>
      </c>
      <c r="D2911" s="26" t="str">
        <f>IF(Orders!U2911&gt;500,IF(Orders!E2911="First Class",IF(Orders!W2911=0,"VIP","Special"),"Formal"),"Normal")</f>
        <v>Normal</v>
      </c>
      <c r="E2911" s="26" t="str" cm="1">
        <f t="array" ref="E2911">_xlfn.IFS(Orders!W2911=0,"Endirim Yoxdur",SUMIFS(Orders!$V:$V,Orders!$T:$T,Orders!T2911)&gt;10,ROUND(Orders!W2911*1.15,2),SUMIFS(Orders!$V:$V,Orders!$T:$T,Orders!T2911)&lt;=10,"Endirim Yoxdur")</f>
        <v>Endirim Yoxdur</v>
      </c>
    </row>
    <row r="2912" spans="3:5" x14ac:dyDescent="0.25">
      <c r="C2912" s="26" t="str">
        <f>IF(Orders!U2912&gt;500,"Yüksək Satış","Aşağı Satış")</f>
        <v>Yüksək Satış</v>
      </c>
      <c r="D2912" s="26" t="str">
        <f>IF(Orders!U2912&gt;500,IF(Orders!E2912="First Class",IF(Orders!W2912=0,"VIP","Special"),"Formal"),"Normal")</f>
        <v>Formal</v>
      </c>
      <c r="E2912" s="26" cm="1">
        <f t="array" ref="E2912">_xlfn.IFS(Orders!W2912=0,"Endirim Yoxdur",SUMIFS(Orders!$V:$V,Orders!$T:$T,Orders!T2912)&gt;10,ROUND(Orders!W2912*1.15,2),SUMIFS(Orders!$V:$V,Orders!$T:$T,Orders!T2912)&lt;=10,"Endirim Yoxdur")</f>
        <v>0.23</v>
      </c>
    </row>
    <row r="2913" spans="3:5" x14ac:dyDescent="0.25">
      <c r="C2913" s="26" t="str">
        <f>IF(Orders!U2913&gt;500,"Yüksək Satış","Aşağı Satış")</f>
        <v>Aşağı Satış</v>
      </c>
      <c r="D2913" s="26" t="str">
        <f>IF(Orders!U2913&gt;500,IF(Orders!E2913="First Class",IF(Orders!W2913=0,"VIP","Special"),"Formal"),"Normal")</f>
        <v>Normal</v>
      </c>
      <c r="E2913" s="26" t="str" cm="1">
        <f t="array" ref="E2913">_xlfn.IFS(Orders!W2913=0,"Endirim Yoxdur",SUMIFS(Orders!$V:$V,Orders!$T:$T,Orders!T2913)&gt;10,ROUND(Orders!W2913*1.15,2),SUMIFS(Orders!$V:$V,Orders!$T:$T,Orders!T2913)&lt;=10,"Endirim Yoxdur")</f>
        <v>Endirim Yoxdur</v>
      </c>
    </row>
    <row r="2914" spans="3:5" x14ac:dyDescent="0.25">
      <c r="C2914" s="26" t="str">
        <f>IF(Orders!U2914&gt;500,"Yüksək Satış","Aşağı Satış")</f>
        <v>Aşağı Satış</v>
      </c>
      <c r="D2914" s="26" t="str">
        <f>IF(Orders!U2914&gt;500,IF(Orders!E2914="First Class",IF(Orders!W2914=0,"VIP","Special"),"Formal"),"Normal")</f>
        <v>Normal</v>
      </c>
      <c r="E2914" s="26" t="str" cm="1">
        <f t="array" ref="E2914">_xlfn.IFS(Orders!W2914=0,"Endirim Yoxdur",SUMIFS(Orders!$V:$V,Orders!$T:$T,Orders!T2914)&gt;10,ROUND(Orders!W2914*1.15,2),SUMIFS(Orders!$V:$V,Orders!$T:$T,Orders!T2914)&lt;=10,"Endirim Yoxdur")</f>
        <v>Endirim Yoxdur</v>
      </c>
    </row>
    <row r="2915" spans="3:5" x14ac:dyDescent="0.25">
      <c r="C2915" s="26" t="str">
        <f>IF(Orders!U2915&gt;500,"Yüksək Satış","Aşağı Satış")</f>
        <v>Aşağı Satış</v>
      </c>
      <c r="D2915" s="26" t="str">
        <f>IF(Orders!U2915&gt;500,IF(Orders!E2915="First Class",IF(Orders!W2915=0,"VIP","Special"),"Formal"),"Normal")</f>
        <v>Normal</v>
      </c>
      <c r="E2915" s="26" cm="1">
        <f t="array" ref="E2915">_xlfn.IFS(Orders!W2915=0,"Endirim Yoxdur",SUMIFS(Orders!$V:$V,Orders!$T:$T,Orders!T2915)&gt;10,ROUND(Orders!W2915*1.15,2),SUMIFS(Orders!$V:$V,Orders!$T:$T,Orders!T2915)&lt;=10,"Endirim Yoxdur")</f>
        <v>0.57999999999999996</v>
      </c>
    </row>
    <row r="2916" spans="3:5" x14ac:dyDescent="0.25">
      <c r="C2916" s="26" t="str">
        <f>IF(Orders!U2916&gt;500,"Yüksək Satış","Aşağı Satış")</f>
        <v>Aşağı Satış</v>
      </c>
      <c r="D2916" s="26" t="str">
        <f>IF(Orders!U2916&gt;500,IF(Orders!E2916="First Class",IF(Orders!W2916=0,"VIP","Special"),"Formal"),"Normal")</f>
        <v>Normal</v>
      </c>
      <c r="E2916" s="26" cm="1">
        <f t="array" ref="E2916">_xlfn.IFS(Orders!W2916=0,"Endirim Yoxdur",SUMIFS(Orders!$V:$V,Orders!$T:$T,Orders!T2916)&gt;10,ROUND(Orders!W2916*1.15,2),SUMIFS(Orders!$V:$V,Orders!$T:$T,Orders!T2916)&lt;=10,"Endirim Yoxdur")</f>
        <v>0.23</v>
      </c>
    </row>
    <row r="2917" spans="3:5" x14ac:dyDescent="0.25">
      <c r="C2917" s="26" t="str">
        <f>IF(Orders!U2917&gt;500,"Yüksək Satış","Aşağı Satış")</f>
        <v>Aşağı Satış</v>
      </c>
      <c r="D2917" s="26" t="str">
        <f>IF(Orders!U2917&gt;500,IF(Orders!E2917="First Class",IF(Orders!W2917=0,"VIP","Special"),"Formal"),"Normal")</f>
        <v>Normal</v>
      </c>
      <c r="E2917" s="26" t="str" cm="1">
        <f t="array" ref="E2917">_xlfn.IFS(Orders!W2917=0,"Endirim Yoxdur",SUMIFS(Orders!$V:$V,Orders!$T:$T,Orders!T2917)&gt;10,ROUND(Orders!W2917*1.15,2),SUMIFS(Orders!$V:$V,Orders!$T:$T,Orders!T2917)&lt;=10,"Endirim Yoxdur")</f>
        <v>Endirim Yoxdur</v>
      </c>
    </row>
    <row r="2918" spans="3:5" x14ac:dyDescent="0.25">
      <c r="C2918" s="26" t="str">
        <f>IF(Orders!U2918&gt;500,"Yüksək Satış","Aşağı Satış")</f>
        <v>Aşağı Satış</v>
      </c>
      <c r="D2918" s="26" t="str">
        <f>IF(Orders!U2918&gt;500,IF(Orders!E2918="First Class",IF(Orders!W2918=0,"VIP","Special"),"Formal"),"Normal")</f>
        <v>Normal</v>
      </c>
      <c r="E2918" s="26" t="str" cm="1">
        <f t="array" ref="E2918">_xlfn.IFS(Orders!W2918=0,"Endirim Yoxdur",SUMIFS(Orders!$V:$V,Orders!$T:$T,Orders!T2918)&gt;10,ROUND(Orders!W2918*1.15,2),SUMIFS(Orders!$V:$V,Orders!$T:$T,Orders!T2918)&lt;=10,"Endirim Yoxdur")</f>
        <v>Endirim Yoxdur</v>
      </c>
    </row>
    <row r="2919" spans="3:5" x14ac:dyDescent="0.25">
      <c r="C2919" s="26" t="str">
        <f>IF(Orders!U2919&gt;500,"Yüksək Satış","Aşağı Satış")</f>
        <v>Yüksək Satış</v>
      </c>
      <c r="D2919" s="26" t="str">
        <f>IF(Orders!U2919&gt;500,IF(Orders!E2919="First Class",IF(Orders!W2919=0,"VIP","Special"),"Formal"),"Normal")</f>
        <v>Formal</v>
      </c>
      <c r="E2919" s="26" cm="1">
        <f t="array" ref="E2919">_xlfn.IFS(Orders!W2919=0,"Endirim Yoxdur",SUMIFS(Orders!$V:$V,Orders!$T:$T,Orders!T2919)&gt;10,ROUND(Orders!W2919*1.15,2),SUMIFS(Orders!$V:$V,Orders!$T:$T,Orders!T2919)&lt;=10,"Endirim Yoxdur")</f>
        <v>0.23</v>
      </c>
    </row>
    <row r="2920" spans="3:5" x14ac:dyDescent="0.25">
      <c r="C2920" s="26" t="str">
        <f>IF(Orders!U2920&gt;500,"Yüksək Satış","Aşağı Satış")</f>
        <v>Aşağı Satış</v>
      </c>
      <c r="D2920" s="26" t="str">
        <f>IF(Orders!U2920&gt;500,IF(Orders!E2920="First Class",IF(Orders!W2920=0,"VIP","Special"),"Formal"),"Normal")</f>
        <v>Normal</v>
      </c>
      <c r="E2920" s="26" t="str" cm="1">
        <f t="array" ref="E2920">_xlfn.IFS(Orders!W2920=0,"Endirim Yoxdur",SUMIFS(Orders!$V:$V,Orders!$T:$T,Orders!T2920)&gt;10,ROUND(Orders!W2920*1.15,2),SUMIFS(Orders!$V:$V,Orders!$T:$T,Orders!T2920)&lt;=10,"Endirim Yoxdur")</f>
        <v>Endirim Yoxdur</v>
      </c>
    </row>
    <row r="2921" spans="3:5" x14ac:dyDescent="0.25">
      <c r="C2921" s="26" t="str">
        <f>IF(Orders!U2921&gt;500,"Yüksək Satış","Aşağı Satış")</f>
        <v>Aşağı Satış</v>
      </c>
      <c r="D2921" s="26" t="str">
        <f>IF(Orders!U2921&gt;500,IF(Orders!E2921="First Class",IF(Orders!W2921=0,"VIP","Special"),"Formal"),"Normal")</f>
        <v>Normal</v>
      </c>
      <c r="E2921" s="26" cm="1">
        <f t="array" ref="E2921">_xlfn.IFS(Orders!W2921=0,"Endirim Yoxdur",SUMIFS(Orders!$V:$V,Orders!$T:$T,Orders!T2921)&gt;10,ROUND(Orders!W2921*1.15,2),SUMIFS(Orders!$V:$V,Orders!$T:$T,Orders!T2921)&lt;=10,"Endirim Yoxdur")</f>
        <v>0.69</v>
      </c>
    </row>
    <row r="2922" spans="3:5" x14ac:dyDescent="0.25">
      <c r="C2922" s="26" t="str">
        <f>IF(Orders!U2922&gt;500,"Yüksək Satış","Aşağı Satış")</f>
        <v>Aşağı Satış</v>
      </c>
      <c r="D2922" s="26" t="str">
        <f>IF(Orders!U2922&gt;500,IF(Orders!E2922="First Class",IF(Orders!W2922=0,"VIP","Special"),"Formal"),"Normal")</f>
        <v>Normal</v>
      </c>
      <c r="E2922" s="26" cm="1">
        <f t="array" ref="E2922">_xlfn.IFS(Orders!W2922=0,"Endirim Yoxdur",SUMIFS(Orders!$V:$V,Orders!$T:$T,Orders!T2922)&gt;10,ROUND(Orders!W2922*1.15,2),SUMIFS(Orders!$V:$V,Orders!$T:$T,Orders!T2922)&lt;=10,"Endirim Yoxdur")</f>
        <v>0.92</v>
      </c>
    </row>
    <row r="2923" spans="3:5" x14ac:dyDescent="0.25">
      <c r="C2923" s="26" t="str">
        <f>IF(Orders!U2923&gt;500,"Yüksək Satış","Aşağı Satış")</f>
        <v>Aşağı Satış</v>
      </c>
      <c r="D2923" s="26" t="str">
        <f>IF(Orders!U2923&gt;500,IF(Orders!E2923="First Class",IF(Orders!W2923=0,"VIP","Special"),"Formal"),"Normal")</f>
        <v>Normal</v>
      </c>
      <c r="E2923" s="26" cm="1">
        <f t="array" ref="E2923">_xlfn.IFS(Orders!W2923=0,"Endirim Yoxdur",SUMIFS(Orders!$V:$V,Orders!$T:$T,Orders!T2923)&gt;10,ROUND(Orders!W2923*1.15,2),SUMIFS(Orders!$V:$V,Orders!$T:$T,Orders!T2923)&lt;=10,"Endirim Yoxdur")</f>
        <v>0.23</v>
      </c>
    </row>
    <row r="2924" spans="3:5" x14ac:dyDescent="0.25">
      <c r="C2924" s="26" t="str">
        <f>IF(Orders!U2924&gt;500,"Yüksək Satış","Aşağı Satış")</f>
        <v>Aşağı Satış</v>
      </c>
      <c r="D2924" s="26" t="str">
        <f>IF(Orders!U2924&gt;500,IF(Orders!E2924="First Class",IF(Orders!W2924=0,"VIP","Special"),"Formal"),"Normal")</f>
        <v>Normal</v>
      </c>
      <c r="E2924" s="26" cm="1">
        <f t="array" ref="E2924">_xlfn.IFS(Orders!W2924=0,"Endirim Yoxdur",SUMIFS(Orders!$V:$V,Orders!$T:$T,Orders!T2924)&gt;10,ROUND(Orders!W2924*1.15,2),SUMIFS(Orders!$V:$V,Orders!$T:$T,Orders!T2924)&lt;=10,"Endirim Yoxdur")</f>
        <v>0.23</v>
      </c>
    </row>
    <row r="2925" spans="3:5" x14ac:dyDescent="0.25">
      <c r="C2925" s="26" t="str">
        <f>IF(Orders!U2925&gt;500,"Yüksək Satış","Aşağı Satış")</f>
        <v>Aşağı Satış</v>
      </c>
      <c r="D2925" s="26" t="str">
        <f>IF(Orders!U2925&gt;500,IF(Orders!E2925="First Class",IF(Orders!W2925=0,"VIP","Special"),"Formal"),"Normal")</f>
        <v>Normal</v>
      </c>
      <c r="E2925" s="26" cm="1">
        <f t="array" ref="E2925">_xlfn.IFS(Orders!W2925=0,"Endirim Yoxdur",SUMIFS(Orders!$V:$V,Orders!$T:$T,Orders!T2925)&gt;10,ROUND(Orders!W2925*1.15,2),SUMIFS(Orders!$V:$V,Orders!$T:$T,Orders!T2925)&lt;=10,"Endirim Yoxdur")</f>
        <v>0.37</v>
      </c>
    </row>
    <row r="2926" spans="3:5" x14ac:dyDescent="0.25">
      <c r="C2926" s="26" t="str">
        <f>IF(Orders!U2926&gt;500,"Yüksək Satış","Aşağı Satış")</f>
        <v>Aşağı Satış</v>
      </c>
      <c r="D2926" s="26" t="str">
        <f>IF(Orders!U2926&gt;500,IF(Orders!E2926="First Class",IF(Orders!W2926=0,"VIP","Special"),"Formal"),"Normal")</f>
        <v>Normal</v>
      </c>
      <c r="E2926" s="26" cm="1">
        <f t="array" ref="E2926">_xlfn.IFS(Orders!W2926=0,"Endirim Yoxdur",SUMIFS(Orders!$V:$V,Orders!$T:$T,Orders!T2926)&gt;10,ROUND(Orders!W2926*1.15,2),SUMIFS(Orders!$V:$V,Orders!$T:$T,Orders!T2926)&lt;=10,"Endirim Yoxdur")</f>
        <v>0.92</v>
      </c>
    </row>
    <row r="2927" spans="3:5" x14ac:dyDescent="0.25">
      <c r="C2927" s="26" t="str">
        <f>IF(Orders!U2927&gt;500,"Yüksək Satış","Aşağı Satış")</f>
        <v>Aşağı Satış</v>
      </c>
      <c r="D2927" s="26" t="str">
        <f>IF(Orders!U2927&gt;500,IF(Orders!E2927="First Class",IF(Orders!W2927=0,"VIP","Special"),"Formal"),"Normal")</f>
        <v>Normal</v>
      </c>
      <c r="E2927" s="26" cm="1">
        <f t="array" ref="E2927">_xlfn.IFS(Orders!W2927=0,"Endirim Yoxdur",SUMIFS(Orders!$V:$V,Orders!$T:$T,Orders!T2927)&gt;10,ROUND(Orders!W2927*1.15,2),SUMIFS(Orders!$V:$V,Orders!$T:$T,Orders!T2927)&lt;=10,"Endirim Yoxdur")</f>
        <v>0.23</v>
      </c>
    </row>
    <row r="2928" spans="3:5" x14ac:dyDescent="0.25">
      <c r="C2928" s="26" t="str">
        <f>IF(Orders!U2928&gt;500,"Yüksək Satış","Aşağı Satış")</f>
        <v>Aşağı Satış</v>
      </c>
      <c r="D2928" s="26" t="str">
        <f>IF(Orders!U2928&gt;500,IF(Orders!E2928="First Class",IF(Orders!W2928=0,"VIP","Special"),"Formal"),"Normal")</f>
        <v>Normal</v>
      </c>
      <c r="E2928" s="26" cm="1">
        <f t="array" ref="E2928">_xlfn.IFS(Orders!W2928=0,"Endirim Yoxdur",SUMIFS(Orders!$V:$V,Orders!$T:$T,Orders!T2928)&gt;10,ROUND(Orders!W2928*1.15,2),SUMIFS(Orders!$V:$V,Orders!$T:$T,Orders!T2928)&lt;=10,"Endirim Yoxdur")</f>
        <v>0.23</v>
      </c>
    </row>
    <row r="2929" spans="3:5" x14ac:dyDescent="0.25">
      <c r="C2929" s="26" t="str">
        <f>IF(Orders!U2929&gt;500,"Yüksək Satış","Aşağı Satış")</f>
        <v>Aşağı Satış</v>
      </c>
      <c r="D2929" s="26" t="str">
        <f>IF(Orders!U2929&gt;500,IF(Orders!E2929="First Class",IF(Orders!W2929=0,"VIP","Special"),"Formal"),"Normal")</f>
        <v>Normal</v>
      </c>
      <c r="E2929" s="26" cm="1">
        <f t="array" ref="E2929">_xlfn.IFS(Orders!W2929=0,"Endirim Yoxdur",SUMIFS(Orders!$V:$V,Orders!$T:$T,Orders!T2929)&gt;10,ROUND(Orders!W2929*1.15,2),SUMIFS(Orders!$V:$V,Orders!$T:$T,Orders!T2929)&lt;=10,"Endirim Yoxdur")</f>
        <v>0.23</v>
      </c>
    </row>
    <row r="2930" spans="3:5" x14ac:dyDescent="0.25">
      <c r="C2930" s="26" t="str">
        <f>IF(Orders!U2930&gt;500,"Yüksək Satış","Aşağı Satış")</f>
        <v>Aşağı Satış</v>
      </c>
      <c r="D2930" s="26" t="str">
        <f>IF(Orders!U2930&gt;500,IF(Orders!E2930="First Class",IF(Orders!W2930=0,"VIP","Special"),"Formal"),"Normal")</f>
        <v>Normal</v>
      </c>
      <c r="E2930" s="26" t="str" cm="1">
        <f t="array" ref="E2930">_xlfn.IFS(Orders!W2930=0,"Endirim Yoxdur",SUMIFS(Orders!$V:$V,Orders!$T:$T,Orders!T2930)&gt;10,ROUND(Orders!W2930*1.15,2),SUMIFS(Orders!$V:$V,Orders!$T:$T,Orders!T2930)&lt;=10,"Endirim Yoxdur")</f>
        <v>Endirim Yoxdur</v>
      </c>
    </row>
    <row r="2931" spans="3:5" x14ac:dyDescent="0.25">
      <c r="C2931" s="26" t="str">
        <f>IF(Orders!U2931&gt;500,"Yüksək Satış","Aşağı Satış")</f>
        <v>Aşağı Satış</v>
      </c>
      <c r="D2931" s="26" t="str">
        <f>IF(Orders!U2931&gt;500,IF(Orders!E2931="First Class",IF(Orders!W2931=0,"VIP","Special"),"Formal"),"Normal")</f>
        <v>Normal</v>
      </c>
      <c r="E2931" s="26" t="str" cm="1">
        <f t="array" ref="E2931">_xlfn.IFS(Orders!W2931=0,"Endirim Yoxdur",SUMIFS(Orders!$V:$V,Orders!$T:$T,Orders!T2931)&gt;10,ROUND(Orders!W2931*1.15,2),SUMIFS(Orders!$V:$V,Orders!$T:$T,Orders!T2931)&lt;=10,"Endirim Yoxdur")</f>
        <v>Endirim Yoxdur</v>
      </c>
    </row>
    <row r="2932" spans="3:5" x14ac:dyDescent="0.25">
      <c r="C2932" s="26" t="str">
        <f>IF(Orders!U2932&gt;500,"Yüksək Satış","Aşağı Satış")</f>
        <v>Aşağı Satış</v>
      </c>
      <c r="D2932" s="26" t="str">
        <f>IF(Orders!U2932&gt;500,IF(Orders!E2932="First Class",IF(Orders!W2932=0,"VIP","Special"),"Formal"),"Normal")</f>
        <v>Normal</v>
      </c>
      <c r="E2932" s="26" cm="1">
        <f t="array" ref="E2932">_xlfn.IFS(Orders!W2932=0,"Endirim Yoxdur",SUMIFS(Orders!$V:$V,Orders!$T:$T,Orders!T2932)&gt;10,ROUND(Orders!W2932*1.15,2),SUMIFS(Orders!$V:$V,Orders!$T:$T,Orders!T2932)&lt;=10,"Endirim Yoxdur")</f>
        <v>0.23</v>
      </c>
    </row>
    <row r="2933" spans="3:5" x14ac:dyDescent="0.25">
      <c r="C2933" s="26" t="str">
        <f>IF(Orders!U2933&gt;500,"Yüksək Satış","Aşağı Satış")</f>
        <v>Aşağı Satış</v>
      </c>
      <c r="D2933" s="26" t="str">
        <f>IF(Orders!U2933&gt;500,IF(Orders!E2933="First Class",IF(Orders!W2933=0,"VIP","Special"),"Formal"),"Normal")</f>
        <v>Normal</v>
      </c>
      <c r="E2933" s="26" cm="1">
        <f t="array" ref="E2933">_xlfn.IFS(Orders!W2933=0,"Endirim Yoxdur",SUMIFS(Orders!$V:$V,Orders!$T:$T,Orders!T2933)&gt;10,ROUND(Orders!W2933*1.15,2),SUMIFS(Orders!$V:$V,Orders!$T:$T,Orders!T2933)&lt;=10,"Endirim Yoxdur")</f>
        <v>0.23</v>
      </c>
    </row>
    <row r="2934" spans="3:5" x14ac:dyDescent="0.25">
      <c r="C2934" s="26" t="str">
        <f>IF(Orders!U2934&gt;500,"Yüksək Satış","Aşağı Satış")</f>
        <v>Aşağı Satış</v>
      </c>
      <c r="D2934" s="26" t="str">
        <f>IF(Orders!U2934&gt;500,IF(Orders!E2934="First Class",IF(Orders!W2934=0,"VIP","Special"),"Formal"),"Normal")</f>
        <v>Normal</v>
      </c>
      <c r="E2934" s="26" t="str" cm="1">
        <f t="array" ref="E2934">_xlfn.IFS(Orders!W2934=0,"Endirim Yoxdur",SUMIFS(Orders!$V:$V,Orders!$T:$T,Orders!T2934)&gt;10,ROUND(Orders!W2934*1.15,2),SUMIFS(Orders!$V:$V,Orders!$T:$T,Orders!T2934)&lt;=10,"Endirim Yoxdur")</f>
        <v>Endirim Yoxdur</v>
      </c>
    </row>
    <row r="2935" spans="3:5" x14ac:dyDescent="0.25">
      <c r="C2935" s="26" t="str">
        <f>IF(Orders!U2935&gt;500,"Yüksək Satış","Aşağı Satış")</f>
        <v>Aşağı Satış</v>
      </c>
      <c r="D2935" s="26" t="str">
        <f>IF(Orders!U2935&gt;500,IF(Orders!E2935="First Class",IF(Orders!W2935=0,"VIP","Special"),"Formal"),"Normal")</f>
        <v>Normal</v>
      </c>
      <c r="E2935" s="26" cm="1">
        <f t="array" ref="E2935">_xlfn.IFS(Orders!W2935=0,"Endirim Yoxdur",SUMIFS(Orders!$V:$V,Orders!$T:$T,Orders!T2935)&gt;10,ROUND(Orders!W2935*1.15,2),SUMIFS(Orders!$V:$V,Orders!$T:$T,Orders!T2935)&lt;=10,"Endirim Yoxdur")</f>
        <v>0.23</v>
      </c>
    </row>
    <row r="2936" spans="3:5" x14ac:dyDescent="0.25">
      <c r="C2936" s="26" t="str">
        <f>IF(Orders!U2936&gt;500,"Yüksək Satış","Aşağı Satış")</f>
        <v>Aşağı Satış</v>
      </c>
      <c r="D2936" s="26" t="str">
        <f>IF(Orders!U2936&gt;500,IF(Orders!E2936="First Class",IF(Orders!W2936=0,"VIP","Special"),"Formal"),"Normal")</f>
        <v>Normal</v>
      </c>
      <c r="E2936" s="26" t="str" cm="1">
        <f t="array" ref="E2936">_xlfn.IFS(Orders!W2936=0,"Endirim Yoxdur",SUMIFS(Orders!$V:$V,Orders!$T:$T,Orders!T2936)&gt;10,ROUND(Orders!W2936*1.15,2),SUMIFS(Orders!$V:$V,Orders!$T:$T,Orders!T2936)&lt;=10,"Endirim Yoxdur")</f>
        <v>Endirim Yoxdur</v>
      </c>
    </row>
    <row r="2937" spans="3:5" x14ac:dyDescent="0.25">
      <c r="C2937" s="26" t="str">
        <f>IF(Orders!U2937&gt;500,"Yüksək Satış","Aşağı Satış")</f>
        <v>Aşağı Satış</v>
      </c>
      <c r="D2937" s="26" t="str">
        <f>IF(Orders!U2937&gt;500,IF(Orders!E2937="First Class",IF(Orders!W2937=0,"VIP","Special"),"Formal"),"Normal")</f>
        <v>Normal</v>
      </c>
      <c r="E2937" s="26" t="str" cm="1">
        <f t="array" ref="E2937">_xlfn.IFS(Orders!W2937=0,"Endirim Yoxdur",SUMIFS(Orders!$V:$V,Orders!$T:$T,Orders!T2937)&gt;10,ROUND(Orders!W2937*1.15,2),SUMIFS(Orders!$V:$V,Orders!$T:$T,Orders!T2937)&lt;=10,"Endirim Yoxdur")</f>
        <v>Endirim Yoxdur</v>
      </c>
    </row>
    <row r="2938" spans="3:5" x14ac:dyDescent="0.25">
      <c r="C2938" s="26" t="str">
        <f>IF(Orders!U2938&gt;500,"Yüksək Satış","Aşağı Satış")</f>
        <v>Aşağı Satış</v>
      </c>
      <c r="D2938" s="26" t="str">
        <f>IF(Orders!U2938&gt;500,IF(Orders!E2938="First Class",IF(Orders!W2938=0,"VIP","Special"),"Formal"),"Normal")</f>
        <v>Normal</v>
      </c>
      <c r="E2938" s="26" cm="1">
        <f t="array" ref="E2938">_xlfn.IFS(Orders!W2938=0,"Endirim Yoxdur",SUMIFS(Orders!$V:$V,Orders!$T:$T,Orders!T2938)&gt;10,ROUND(Orders!W2938*1.15,2),SUMIFS(Orders!$V:$V,Orders!$T:$T,Orders!T2938)&lt;=10,"Endirim Yoxdur")</f>
        <v>0.23</v>
      </c>
    </row>
    <row r="2939" spans="3:5" x14ac:dyDescent="0.25">
      <c r="C2939" s="26" t="str">
        <f>IF(Orders!U2939&gt;500,"Yüksək Satış","Aşağı Satış")</f>
        <v>Aşağı Satış</v>
      </c>
      <c r="D2939" s="26" t="str">
        <f>IF(Orders!U2939&gt;500,IF(Orders!E2939="First Class",IF(Orders!W2939=0,"VIP","Special"),"Formal"),"Normal")</f>
        <v>Normal</v>
      </c>
      <c r="E2939" s="26" t="str" cm="1">
        <f t="array" ref="E2939">_xlfn.IFS(Orders!W2939=0,"Endirim Yoxdur",SUMIFS(Orders!$V:$V,Orders!$T:$T,Orders!T2939)&gt;10,ROUND(Orders!W2939*1.15,2),SUMIFS(Orders!$V:$V,Orders!$T:$T,Orders!T2939)&lt;=10,"Endirim Yoxdur")</f>
        <v>Endirim Yoxdur</v>
      </c>
    </row>
    <row r="2940" spans="3:5" x14ac:dyDescent="0.25">
      <c r="C2940" s="26" t="str">
        <f>IF(Orders!U2940&gt;500,"Yüksək Satış","Aşağı Satış")</f>
        <v>Aşağı Satış</v>
      </c>
      <c r="D2940" s="26" t="str">
        <f>IF(Orders!U2940&gt;500,IF(Orders!E2940="First Class",IF(Orders!W2940=0,"VIP","Special"),"Formal"),"Normal")</f>
        <v>Normal</v>
      </c>
      <c r="E2940" s="26" t="str" cm="1">
        <f t="array" ref="E2940">_xlfn.IFS(Orders!W2940=0,"Endirim Yoxdur",SUMIFS(Orders!$V:$V,Orders!$T:$T,Orders!T2940)&gt;10,ROUND(Orders!W2940*1.15,2),SUMIFS(Orders!$V:$V,Orders!$T:$T,Orders!T2940)&lt;=10,"Endirim Yoxdur")</f>
        <v>Endirim Yoxdur</v>
      </c>
    </row>
    <row r="2941" spans="3:5" x14ac:dyDescent="0.25">
      <c r="C2941" s="26" t="str">
        <f>IF(Orders!U2941&gt;500,"Yüksək Satış","Aşağı Satış")</f>
        <v>Aşağı Satış</v>
      </c>
      <c r="D2941" s="26" t="str">
        <f>IF(Orders!U2941&gt;500,IF(Orders!E2941="First Class",IF(Orders!W2941=0,"VIP","Special"),"Formal"),"Normal")</f>
        <v>Normal</v>
      </c>
      <c r="E2941" s="26" t="str" cm="1">
        <f t="array" ref="E2941">_xlfn.IFS(Orders!W2941=0,"Endirim Yoxdur",SUMIFS(Orders!$V:$V,Orders!$T:$T,Orders!T2941)&gt;10,ROUND(Orders!W2941*1.15,2),SUMIFS(Orders!$V:$V,Orders!$T:$T,Orders!T2941)&lt;=10,"Endirim Yoxdur")</f>
        <v>Endirim Yoxdur</v>
      </c>
    </row>
    <row r="2942" spans="3:5" x14ac:dyDescent="0.25">
      <c r="C2942" s="26" t="str">
        <f>IF(Orders!U2942&gt;500,"Yüksək Satış","Aşağı Satış")</f>
        <v>Aşağı Satış</v>
      </c>
      <c r="D2942" s="26" t="str">
        <f>IF(Orders!U2942&gt;500,IF(Orders!E2942="First Class",IF(Orders!W2942=0,"VIP","Special"),"Formal"),"Normal")</f>
        <v>Normal</v>
      </c>
      <c r="E2942" s="26" cm="1">
        <f t="array" ref="E2942">_xlfn.IFS(Orders!W2942=0,"Endirim Yoxdur",SUMIFS(Orders!$V:$V,Orders!$T:$T,Orders!T2942)&gt;10,ROUND(Orders!W2942*1.15,2),SUMIFS(Orders!$V:$V,Orders!$T:$T,Orders!T2942)&lt;=10,"Endirim Yoxdur")</f>
        <v>0.23</v>
      </c>
    </row>
    <row r="2943" spans="3:5" x14ac:dyDescent="0.25">
      <c r="C2943" s="26" t="str">
        <f>IF(Orders!U2943&gt;500,"Yüksək Satış","Aşağı Satış")</f>
        <v>Aşağı Satış</v>
      </c>
      <c r="D2943" s="26" t="str">
        <f>IF(Orders!U2943&gt;500,IF(Orders!E2943="First Class",IF(Orders!W2943=0,"VIP","Special"),"Formal"),"Normal")</f>
        <v>Normal</v>
      </c>
      <c r="E2943" s="26" cm="1">
        <f t="array" ref="E2943">_xlfn.IFS(Orders!W2943=0,"Endirim Yoxdur",SUMIFS(Orders!$V:$V,Orders!$T:$T,Orders!T2943)&gt;10,ROUND(Orders!W2943*1.15,2),SUMIFS(Orders!$V:$V,Orders!$T:$T,Orders!T2943)&lt;=10,"Endirim Yoxdur")</f>
        <v>0.23</v>
      </c>
    </row>
    <row r="2944" spans="3:5" x14ac:dyDescent="0.25">
      <c r="C2944" s="26" t="str">
        <f>IF(Orders!U2944&gt;500,"Yüksək Satış","Aşağı Satış")</f>
        <v>Aşağı Satış</v>
      </c>
      <c r="D2944" s="26" t="str">
        <f>IF(Orders!U2944&gt;500,IF(Orders!E2944="First Class",IF(Orders!W2944=0,"VIP","Special"),"Formal"),"Normal")</f>
        <v>Normal</v>
      </c>
      <c r="E2944" s="26" t="str" cm="1">
        <f t="array" ref="E2944">_xlfn.IFS(Orders!W2944=0,"Endirim Yoxdur",SUMIFS(Orders!$V:$V,Orders!$T:$T,Orders!T2944)&gt;10,ROUND(Orders!W2944*1.15,2),SUMIFS(Orders!$V:$V,Orders!$T:$T,Orders!T2944)&lt;=10,"Endirim Yoxdur")</f>
        <v>Endirim Yoxdur</v>
      </c>
    </row>
    <row r="2945" spans="3:5" x14ac:dyDescent="0.25">
      <c r="C2945" s="26" t="str">
        <f>IF(Orders!U2945&gt;500,"Yüksək Satış","Aşağı Satış")</f>
        <v>Aşağı Satış</v>
      </c>
      <c r="D2945" s="26" t="str">
        <f>IF(Orders!U2945&gt;500,IF(Orders!E2945="First Class",IF(Orders!W2945=0,"VIP","Special"),"Formal"),"Normal")</f>
        <v>Normal</v>
      </c>
      <c r="E2945" s="26" cm="1">
        <f t="array" ref="E2945">_xlfn.IFS(Orders!W2945=0,"Endirim Yoxdur",SUMIFS(Orders!$V:$V,Orders!$T:$T,Orders!T2945)&gt;10,ROUND(Orders!W2945*1.15,2),SUMIFS(Orders!$V:$V,Orders!$T:$T,Orders!T2945)&lt;=10,"Endirim Yoxdur")</f>
        <v>0.23</v>
      </c>
    </row>
    <row r="2946" spans="3:5" x14ac:dyDescent="0.25">
      <c r="C2946" s="26" t="str">
        <f>IF(Orders!U2946&gt;500,"Yüksək Satış","Aşağı Satış")</f>
        <v>Aşağı Satış</v>
      </c>
      <c r="D2946" s="26" t="str">
        <f>IF(Orders!U2946&gt;500,IF(Orders!E2946="First Class",IF(Orders!W2946=0,"VIP","Special"),"Formal"),"Normal")</f>
        <v>Normal</v>
      </c>
      <c r="E2946" s="26" cm="1">
        <f t="array" ref="E2946">_xlfn.IFS(Orders!W2946=0,"Endirim Yoxdur",SUMIFS(Orders!$V:$V,Orders!$T:$T,Orders!T2946)&gt;10,ROUND(Orders!W2946*1.15,2),SUMIFS(Orders!$V:$V,Orders!$T:$T,Orders!T2946)&lt;=10,"Endirim Yoxdur")</f>
        <v>0.23</v>
      </c>
    </row>
    <row r="2947" spans="3:5" x14ac:dyDescent="0.25">
      <c r="C2947" s="26" t="str">
        <f>IF(Orders!U2947&gt;500,"Yüksək Satış","Aşağı Satış")</f>
        <v>Aşağı Satış</v>
      </c>
      <c r="D2947" s="26" t="str">
        <f>IF(Orders!U2947&gt;500,IF(Orders!E2947="First Class",IF(Orders!W2947=0,"VIP","Special"),"Formal"),"Normal")</f>
        <v>Normal</v>
      </c>
      <c r="E2947" s="26" cm="1">
        <f t="array" ref="E2947">_xlfn.IFS(Orders!W2947=0,"Endirim Yoxdur",SUMIFS(Orders!$V:$V,Orders!$T:$T,Orders!T2947)&gt;10,ROUND(Orders!W2947*1.15,2),SUMIFS(Orders!$V:$V,Orders!$T:$T,Orders!T2947)&lt;=10,"Endirim Yoxdur")</f>
        <v>0.23</v>
      </c>
    </row>
    <row r="2948" spans="3:5" x14ac:dyDescent="0.25">
      <c r="C2948" s="26" t="str">
        <f>IF(Orders!U2948&gt;500,"Yüksək Satış","Aşağı Satış")</f>
        <v>Yüksək Satış</v>
      </c>
      <c r="D2948" s="26" t="str">
        <f>IF(Orders!U2948&gt;500,IF(Orders!E2948="First Class",IF(Orders!W2948=0,"VIP","Special"),"Formal"),"Normal")</f>
        <v>Formal</v>
      </c>
      <c r="E2948" s="26" t="str" cm="1">
        <f t="array" ref="E2948">_xlfn.IFS(Orders!W2948=0,"Endirim Yoxdur",SUMIFS(Orders!$V:$V,Orders!$T:$T,Orders!T2948)&gt;10,ROUND(Orders!W2948*1.15,2),SUMIFS(Orders!$V:$V,Orders!$T:$T,Orders!T2948)&lt;=10,"Endirim Yoxdur")</f>
        <v>Endirim Yoxdur</v>
      </c>
    </row>
    <row r="2949" spans="3:5" x14ac:dyDescent="0.25">
      <c r="C2949" s="26" t="str">
        <f>IF(Orders!U2949&gt;500,"Yüksək Satış","Aşağı Satış")</f>
        <v>Aşağı Satış</v>
      </c>
      <c r="D2949" s="26" t="str">
        <f>IF(Orders!U2949&gt;500,IF(Orders!E2949="First Class",IF(Orders!W2949=0,"VIP","Special"),"Formal"),"Normal")</f>
        <v>Normal</v>
      </c>
      <c r="E2949" s="26" t="str" cm="1">
        <f t="array" ref="E2949">_xlfn.IFS(Orders!W2949=0,"Endirim Yoxdur",SUMIFS(Orders!$V:$V,Orders!$T:$T,Orders!T2949)&gt;10,ROUND(Orders!W2949*1.15,2),SUMIFS(Orders!$V:$V,Orders!$T:$T,Orders!T2949)&lt;=10,"Endirim Yoxdur")</f>
        <v>Endirim Yoxdur</v>
      </c>
    </row>
    <row r="2950" spans="3:5" x14ac:dyDescent="0.25">
      <c r="C2950" s="26" t="str">
        <f>IF(Orders!U2950&gt;500,"Yüksək Satış","Aşağı Satış")</f>
        <v>Aşağı Satış</v>
      </c>
      <c r="D2950" s="26" t="str">
        <f>IF(Orders!U2950&gt;500,IF(Orders!E2950="First Class",IF(Orders!W2950=0,"VIP","Special"),"Formal"),"Normal")</f>
        <v>Normal</v>
      </c>
      <c r="E2950" s="26" t="str" cm="1">
        <f t="array" ref="E2950">_xlfn.IFS(Orders!W2950=0,"Endirim Yoxdur",SUMIFS(Orders!$V:$V,Orders!$T:$T,Orders!T2950)&gt;10,ROUND(Orders!W2950*1.15,2),SUMIFS(Orders!$V:$V,Orders!$T:$T,Orders!T2950)&lt;=10,"Endirim Yoxdur")</f>
        <v>Endirim Yoxdur</v>
      </c>
    </row>
    <row r="2951" spans="3:5" x14ac:dyDescent="0.25">
      <c r="C2951" s="26" t="str">
        <f>IF(Orders!U2951&gt;500,"Yüksək Satış","Aşağı Satış")</f>
        <v>Aşağı Satış</v>
      </c>
      <c r="D2951" s="26" t="str">
        <f>IF(Orders!U2951&gt;500,IF(Orders!E2951="First Class",IF(Orders!W2951=0,"VIP","Special"),"Formal"),"Normal")</f>
        <v>Normal</v>
      </c>
      <c r="E2951" s="26" t="str" cm="1">
        <f t="array" ref="E2951">_xlfn.IFS(Orders!W2951=0,"Endirim Yoxdur",SUMIFS(Orders!$V:$V,Orders!$T:$T,Orders!T2951)&gt;10,ROUND(Orders!W2951*1.15,2),SUMIFS(Orders!$V:$V,Orders!$T:$T,Orders!T2951)&lt;=10,"Endirim Yoxdur")</f>
        <v>Endirim Yoxdur</v>
      </c>
    </row>
    <row r="2952" spans="3:5" x14ac:dyDescent="0.25">
      <c r="C2952" s="26" t="str">
        <f>IF(Orders!U2952&gt;500,"Yüksək Satış","Aşağı Satış")</f>
        <v>Aşağı Satış</v>
      </c>
      <c r="D2952" s="26" t="str">
        <f>IF(Orders!U2952&gt;500,IF(Orders!E2952="First Class",IF(Orders!W2952=0,"VIP","Special"),"Formal"),"Normal")</f>
        <v>Normal</v>
      </c>
      <c r="E2952" s="26" cm="1">
        <f t="array" ref="E2952">_xlfn.IFS(Orders!W2952=0,"Endirim Yoxdur",SUMIFS(Orders!$V:$V,Orders!$T:$T,Orders!T2952)&gt;10,ROUND(Orders!W2952*1.15,2),SUMIFS(Orders!$V:$V,Orders!$T:$T,Orders!T2952)&lt;=10,"Endirim Yoxdur")</f>
        <v>0.46</v>
      </c>
    </row>
    <row r="2953" spans="3:5" x14ac:dyDescent="0.25">
      <c r="C2953" s="26" t="str">
        <f>IF(Orders!U2953&gt;500,"Yüksək Satış","Aşağı Satış")</f>
        <v>Yüksək Satış</v>
      </c>
      <c r="D2953" s="26" t="str">
        <f>IF(Orders!U2953&gt;500,IF(Orders!E2953="First Class",IF(Orders!W2953=0,"VIP","Special"),"Formal"),"Normal")</f>
        <v>Formal</v>
      </c>
      <c r="E2953" s="26" t="str" cm="1">
        <f t="array" ref="E2953">_xlfn.IFS(Orders!W2953=0,"Endirim Yoxdur",SUMIFS(Orders!$V:$V,Orders!$T:$T,Orders!T2953)&gt;10,ROUND(Orders!W2953*1.15,2),SUMIFS(Orders!$V:$V,Orders!$T:$T,Orders!T2953)&lt;=10,"Endirim Yoxdur")</f>
        <v>Endirim Yoxdur</v>
      </c>
    </row>
    <row r="2954" spans="3:5" x14ac:dyDescent="0.25">
      <c r="C2954" s="26" t="str">
        <f>IF(Orders!U2954&gt;500,"Yüksək Satış","Aşağı Satış")</f>
        <v>Aşağı Satış</v>
      </c>
      <c r="D2954" s="26" t="str">
        <f>IF(Orders!U2954&gt;500,IF(Orders!E2954="First Class",IF(Orders!W2954=0,"VIP","Special"),"Formal"),"Normal")</f>
        <v>Normal</v>
      </c>
      <c r="E2954" s="26" t="str" cm="1">
        <f t="array" ref="E2954">_xlfn.IFS(Orders!W2954=0,"Endirim Yoxdur",SUMIFS(Orders!$V:$V,Orders!$T:$T,Orders!T2954)&gt;10,ROUND(Orders!W2954*1.15,2),SUMIFS(Orders!$V:$V,Orders!$T:$T,Orders!T2954)&lt;=10,"Endirim Yoxdur")</f>
        <v>Endirim Yoxdur</v>
      </c>
    </row>
    <row r="2955" spans="3:5" x14ac:dyDescent="0.25">
      <c r="C2955" s="26" t="str">
        <f>IF(Orders!U2955&gt;500,"Yüksək Satış","Aşağı Satış")</f>
        <v>Yüksək Satış</v>
      </c>
      <c r="D2955" s="26" t="str">
        <f>IF(Orders!U2955&gt;500,IF(Orders!E2955="First Class",IF(Orders!W2955=0,"VIP","Special"),"Formal"),"Normal")</f>
        <v>Special</v>
      </c>
      <c r="E2955" s="26" cm="1">
        <f t="array" ref="E2955">_xlfn.IFS(Orders!W2955=0,"Endirim Yoxdur",SUMIFS(Orders!$V:$V,Orders!$T:$T,Orders!T2955)&gt;10,ROUND(Orders!W2955*1.15,2),SUMIFS(Orders!$V:$V,Orders!$T:$T,Orders!T2955)&lt;=10,"Endirim Yoxdur")</f>
        <v>0.23</v>
      </c>
    </row>
    <row r="2956" spans="3:5" x14ac:dyDescent="0.25">
      <c r="C2956" s="26" t="str">
        <f>IF(Orders!U2956&gt;500,"Yüksək Satış","Aşağı Satış")</f>
        <v>Aşağı Satış</v>
      </c>
      <c r="D2956" s="26" t="str">
        <f>IF(Orders!U2956&gt;500,IF(Orders!E2956="First Class",IF(Orders!W2956=0,"VIP","Special"),"Formal"),"Normal")</f>
        <v>Normal</v>
      </c>
      <c r="E2956" s="26" t="str" cm="1">
        <f t="array" ref="E2956">_xlfn.IFS(Orders!W2956=0,"Endirim Yoxdur",SUMIFS(Orders!$V:$V,Orders!$T:$T,Orders!T2956)&gt;10,ROUND(Orders!W2956*1.15,2),SUMIFS(Orders!$V:$V,Orders!$T:$T,Orders!T2956)&lt;=10,"Endirim Yoxdur")</f>
        <v>Endirim Yoxdur</v>
      </c>
    </row>
    <row r="2957" spans="3:5" x14ac:dyDescent="0.25">
      <c r="C2957" s="26" t="str">
        <f>IF(Orders!U2957&gt;500,"Yüksək Satış","Aşağı Satış")</f>
        <v>Aşağı Satış</v>
      </c>
      <c r="D2957" s="26" t="str">
        <f>IF(Orders!U2957&gt;500,IF(Orders!E2957="First Class",IF(Orders!W2957=0,"VIP","Special"),"Formal"),"Normal")</f>
        <v>Normal</v>
      </c>
      <c r="E2957" s="26" cm="1">
        <f t="array" ref="E2957">_xlfn.IFS(Orders!W2957=0,"Endirim Yoxdur",SUMIFS(Orders!$V:$V,Orders!$T:$T,Orders!T2957)&gt;10,ROUND(Orders!W2957*1.15,2),SUMIFS(Orders!$V:$V,Orders!$T:$T,Orders!T2957)&lt;=10,"Endirim Yoxdur")</f>
        <v>0.23</v>
      </c>
    </row>
    <row r="2958" spans="3:5" x14ac:dyDescent="0.25">
      <c r="C2958" s="26" t="str">
        <f>IF(Orders!U2958&gt;500,"Yüksək Satış","Aşağı Satış")</f>
        <v>Aşağı Satış</v>
      </c>
      <c r="D2958" s="26" t="str">
        <f>IF(Orders!U2958&gt;500,IF(Orders!E2958="First Class",IF(Orders!W2958=0,"VIP","Special"),"Formal"),"Normal")</f>
        <v>Normal</v>
      </c>
      <c r="E2958" s="26" t="str" cm="1">
        <f t="array" ref="E2958">_xlfn.IFS(Orders!W2958=0,"Endirim Yoxdur",SUMIFS(Orders!$V:$V,Orders!$T:$T,Orders!T2958)&gt;10,ROUND(Orders!W2958*1.15,2),SUMIFS(Orders!$V:$V,Orders!$T:$T,Orders!T2958)&lt;=10,"Endirim Yoxdur")</f>
        <v>Endirim Yoxdur</v>
      </c>
    </row>
    <row r="2959" spans="3:5" x14ac:dyDescent="0.25">
      <c r="C2959" s="26" t="str">
        <f>IF(Orders!U2959&gt;500,"Yüksək Satış","Aşağı Satış")</f>
        <v>Aşağı Satış</v>
      </c>
      <c r="D2959" s="26" t="str">
        <f>IF(Orders!U2959&gt;500,IF(Orders!E2959="First Class",IF(Orders!W2959=0,"VIP","Special"),"Formal"),"Normal")</f>
        <v>Normal</v>
      </c>
      <c r="E2959" s="26" t="str" cm="1">
        <f t="array" ref="E2959">_xlfn.IFS(Orders!W2959=0,"Endirim Yoxdur",SUMIFS(Orders!$V:$V,Orders!$T:$T,Orders!T2959)&gt;10,ROUND(Orders!W2959*1.15,2),SUMIFS(Orders!$V:$V,Orders!$T:$T,Orders!T2959)&lt;=10,"Endirim Yoxdur")</f>
        <v>Endirim Yoxdur</v>
      </c>
    </row>
    <row r="2960" spans="3:5" x14ac:dyDescent="0.25">
      <c r="C2960" s="26" t="str">
        <f>IF(Orders!U2960&gt;500,"Yüksək Satış","Aşağı Satış")</f>
        <v>Aşağı Satış</v>
      </c>
      <c r="D2960" s="26" t="str">
        <f>IF(Orders!U2960&gt;500,IF(Orders!E2960="First Class",IF(Orders!W2960=0,"VIP","Special"),"Formal"),"Normal")</f>
        <v>Normal</v>
      </c>
      <c r="E2960" s="26" t="str" cm="1">
        <f t="array" ref="E2960">_xlfn.IFS(Orders!W2960=0,"Endirim Yoxdur",SUMIFS(Orders!$V:$V,Orders!$T:$T,Orders!T2960)&gt;10,ROUND(Orders!W2960*1.15,2),SUMIFS(Orders!$V:$V,Orders!$T:$T,Orders!T2960)&lt;=10,"Endirim Yoxdur")</f>
        <v>Endirim Yoxdur</v>
      </c>
    </row>
    <row r="2961" spans="3:5" x14ac:dyDescent="0.25">
      <c r="C2961" s="26" t="str">
        <f>IF(Orders!U2961&gt;500,"Yüksək Satış","Aşağı Satış")</f>
        <v>Aşağı Satış</v>
      </c>
      <c r="D2961" s="26" t="str">
        <f>IF(Orders!U2961&gt;500,IF(Orders!E2961="First Class",IF(Orders!W2961=0,"VIP","Special"),"Formal"),"Normal")</f>
        <v>Normal</v>
      </c>
      <c r="E2961" s="26" t="str" cm="1">
        <f t="array" ref="E2961">_xlfn.IFS(Orders!W2961=0,"Endirim Yoxdur",SUMIFS(Orders!$V:$V,Orders!$T:$T,Orders!T2961)&gt;10,ROUND(Orders!W2961*1.15,2),SUMIFS(Orders!$V:$V,Orders!$T:$T,Orders!T2961)&lt;=10,"Endirim Yoxdur")</f>
        <v>Endirim Yoxdur</v>
      </c>
    </row>
    <row r="2962" spans="3:5" x14ac:dyDescent="0.25">
      <c r="C2962" s="26" t="str">
        <f>IF(Orders!U2962&gt;500,"Yüksək Satış","Aşağı Satış")</f>
        <v>Aşağı Satış</v>
      </c>
      <c r="D2962" s="26" t="str">
        <f>IF(Orders!U2962&gt;500,IF(Orders!E2962="First Class",IF(Orders!W2962=0,"VIP","Special"),"Formal"),"Normal")</f>
        <v>Normal</v>
      </c>
      <c r="E2962" s="26" t="str" cm="1">
        <f t="array" ref="E2962">_xlfn.IFS(Orders!W2962=0,"Endirim Yoxdur",SUMIFS(Orders!$V:$V,Orders!$T:$T,Orders!T2962)&gt;10,ROUND(Orders!W2962*1.15,2),SUMIFS(Orders!$V:$V,Orders!$T:$T,Orders!T2962)&lt;=10,"Endirim Yoxdur")</f>
        <v>Endirim Yoxdur</v>
      </c>
    </row>
    <row r="2963" spans="3:5" x14ac:dyDescent="0.25">
      <c r="C2963" s="26" t="str">
        <f>IF(Orders!U2963&gt;500,"Yüksək Satış","Aşağı Satış")</f>
        <v>Yüksək Satış</v>
      </c>
      <c r="D2963" s="26" t="str">
        <f>IF(Orders!U2963&gt;500,IF(Orders!E2963="First Class",IF(Orders!W2963=0,"VIP","Special"),"Formal"),"Normal")</f>
        <v>VIP</v>
      </c>
      <c r="E2963" s="26" t="str" cm="1">
        <f t="array" ref="E2963">_xlfn.IFS(Orders!W2963=0,"Endirim Yoxdur",SUMIFS(Orders!$V:$V,Orders!$T:$T,Orders!T2963)&gt;10,ROUND(Orders!W2963*1.15,2),SUMIFS(Orders!$V:$V,Orders!$T:$T,Orders!T2963)&lt;=10,"Endirim Yoxdur")</f>
        <v>Endirim Yoxdur</v>
      </c>
    </row>
    <row r="2964" spans="3:5" x14ac:dyDescent="0.25">
      <c r="C2964" s="26" t="str">
        <f>IF(Orders!U2964&gt;500,"Yüksək Satış","Aşağı Satış")</f>
        <v>Aşağı Satış</v>
      </c>
      <c r="D2964" s="26" t="str">
        <f>IF(Orders!U2964&gt;500,IF(Orders!E2964="First Class",IF(Orders!W2964=0,"VIP","Special"),"Formal"),"Normal")</f>
        <v>Normal</v>
      </c>
      <c r="E2964" s="26" t="str" cm="1">
        <f t="array" ref="E2964">_xlfn.IFS(Orders!W2964=0,"Endirim Yoxdur",SUMIFS(Orders!$V:$V,Orders!$T:$T,Orders!T2964)&gt;10,ROUND(Orders!W2964*1.15,2),SUMIFS(Orders!$V:$V,Orders!$T:$T,Orders!T2964)&lt;=10,"Endirim Yoxdur")</f>
        <v>Endirim Yoxdur</v>
      </c>
    </row>
    <row r="2965" spans="3:5" x14ac:dyDescent="0.25">
      <c r="C2965" s="26" t="str">
        <f>IF(Orders!U2965&gt;500,"Yüksək Satış","Aşağı Satış")</f>
        <v>Aşağı Satış</v>
      </c>
      <c r="D2965" s="26" t="str">
        <f>IF(Orders!U2965&gt;500,IF(Orders!E2965="First Class",IF(Orders!W2965=0,"VIP","Special"),"Formal"),"Normal")</f>
        <v>Normal</v>
      </c>
      <c r="E2965" s="26" cm="1">
        <f t="array" ref="E2965">_xlfn.IFS(Orders!W2965=0,"Endirim Yoxdur",SUMIFS(Orders!$V:$V,Orders!$T:$T,Orders!T2965)&gt;10,ROUND(Orders!W2965*1.15,2),SUMIFS(Orders!$V:$V,Orders!$T:$T,Orders!T2965)&lt;=10,"Endirim Yoxdur")</f>
        <v>0.23</v>
      </c>
    </row>
    <row r="2966" spans="3:5" x14ac:dyDescent="0.25">
      <c r="C2966" s="26" t="str">
        <f>IF(Orders!U2966&gt;500,"Yüksək Satış","Aşağı Satış")</f>
        <v>Aşağı Satış</v>
      </c>
      <c r="D2966" s="26" t="str">
        <f>IF(Orders!U2966&gt;500,IF(Orders!E2966="First Class",IF(Orders!W2966=0,"VIP","Special"),"Formal"),"Normal")</f>
        <v>Normal</v>
      </c>
      <c r="E2966" s="26" t="str" cm="1">
        <f t="array" ref="E2966">_xlfn.IFS(Orders!W2966=0,"Endirim Yoxdur",SUMIFS(Orders!$V:$V,Orders!$T:$T,Orders!T2966)&gt;10,ROUND(Orders!W2966*1.15,2),SUMIFS(Orders!$V:$V,Orders!$T:$T,Orders!T2966)&lt;=10,"Endirim Yoxdur")</f>
        <v>Endirim Yoxdur</v>
      </c>
    </row>
    <row r="2967" spans="3:5" x14ac:dyDescent="0.25">
      <c r="C2967" s="26" t="str">
        <f>IF(Orders!U2967&gt;500,"Yüksək Satış","Aşağı Satış")</f>
        <v>Aşağı Satış</v>
      </c>
      <c r="D2967" s="26" t="str">
        <f>IF(Orders!U2967&gt;500,IF(Orders!E2967="First Class",IF(Orders!W2967=0,"VIP","Special"),"Formal"),"Normal")</f>
        <v>Normal</v>
      </c>
      <c r="E2967" s="26" t="str" cm="1">
        <f t="array" ref="E2967">_xlfn.IFS(Orders!W2967=0,"Endirim Yoxdur",SUMIFS(Orders!$V:$V,Orders!$T:$T,Orders!T2967)&gt;10,ROUND(Orders!W2967*1.15,2),SUMIFS(Orders!$V:$V,Orders!$T:$T,Orders!T2967)&lt;=10,"Endirim Yoxdur")</f>
        <v>Endirim Yoxdur</v>
      </c>
    </row>
    <row r="2968" spans="3:5" x14ac:dyDescent="0.25">
      <c r="C2968" s="26" t="str">
        <f>IF(Orders!U2968&gt;500,"Yüksək Satış","Aşağı Satış")</f>
        <v>Aşağı Satış</v>
      </c>
      <c r="D2968" s="26" t="str">
        <f>IF(Orders!U2968&gt;500,IF(Orders!E2968="First Class",IF(Orders!W2968=0,"VIP","Special"),"Formal"),"Normal")</f>
        <v>Normal</v>
      </c>
      <c r="E2968" s="26" t="str" cm="1">
        <f t="array" ref="E2968">_xlfn.IFS(Orders!W2968=0,"Endirim Yoxdur",SUMIFS(Orders!$V:$V,Orders!$T:$T,Orders!T2968)&gt;10,ROUND(Orders!W2968*1.15,2),SUMIFS(Orders!$V:$V,Orders!$T:$T,Orders!T2968)&lt;=10,"Endirim Yoxdur")</f>
        <v>Endirim Yoxdur</v>
      </c>
    </row>
    <row r="2969" spans="3:5" x14ac:dyDescent="0.25">
      <c r="C2969" s="26" t="str">
        <f>IF(Orders!U2969&gt;500,"Yüksək Satış","Aşağı Satış")</f>
        <v>Aşağı Satış</v>
      </c>
      <c r="D2969" s="26" t="str">
        <f>IF(Orders!U2969&gt;500,IF(Orders!E2969="First Class",IF(Orders!W2969=0,"VIP","Special"),"Formal"),"Normal")</f>
        <v>Normal</v>
      </c>
      <c r="E2969" s="26" t="str" cm="1">
        <f t="array" ref="E2969">_xlfn.IFS(Orders!W2969=0,"Endirim Yoxdur",SUMIFS(Orders!$V:$V,Orders!$T:$T,Orders!T2969)&gt;10,ROUND(Orders!W2969*1.15,2),SUMIFS(Orders!$V:$V,Orders!$T:$T,Orders!T2969)&lt;=10,"Endirim Yoxdur")</f>
        <v>Endirim Yoxdur</v>
      </c>
    </row>
    <row r="2970" spans="3:5" x14ac:dyDescent="0.25">
      <c r="C2970" s="26" t="str">
        <f>IF(Orders!U2970&gt;500,"Yüksək Satış","Aşağı Satış")</f>
        <v>Aşağı Satış</v>
      </c>
      <c r="D2970" s="26" t="str">
        <f>IF(Orders!U2970&gt;500,IF(Orders!E2970="First Class",IF(Orders!W2970=0,"VIP","Special"),"Formal"),"Normal")</f>
        <v>Normal</v>
      </c>
      <c r="E2970" s="26" cm="1">
        <f t="array" ref="E2970">_xlfn.IFS(Orders!W2970=0,"Endirim Yoxdur",SUMIFS(Orders!$V:$V,Orders!$T:$T,Orders!T2970)&gt;10,ROUND(Orders!W2970*1.15,2),SUMIFS(Orders!$V:$V,Orders!$T:$T,Orders!T2970)&lt;=10,"Endirim Yoxdur")</f>
        <v>0.23</v>
      </c>
    </row>
    <row r="2971" spans="3:5" x14ac:dyDescent="0.25">
      <c r="C2971" s="26" t="str">
        <f>IF(Orders!U2971&gt;500,"Yüksək Satış","Aşağı Satış")</f>
        <v>Aşağı Satış</v>
      </c>
      <c r="D2971" s="26" t="str">
        <f>IF(Orders!U2971&gt;500,IF(Orders!E2971="First Class",IF(Orders!W2971=0,"VIP","Special"),"Formal"),"Normal")</f>
        <v>Normal</v>
      </c>
      <c r="E2971" s="26" cm="1">
        <f t="array" ref="E2971">_xlfn.IFS(Orders!W2971=0,"Endirim Yoxdur",SUMIFS(Orders!$V:$V,Orders!$T:$T,Orders!T2971)&gt;10,ROUND(Orders!W2971*1.15,2),SUMIFS(Orders!$V:$V,Orders!$T:$T,Orders!T2971)&lt;=10,"Endirim Yoxdur")</f>
        <v>0.23</v>
      </c>
    </row>
    <row r="2972" spans="3:5" x14ac:dyDescent="0.25">
      <c r="C2972" s="26" t="str">
        <f>IF(Orders!U2972&gt;500,"Yüksək Satış","Aşağı Satış")</f>
        <v>Aşağı Satış</v>
      </c>
      <c r="D2972" s="26" t="str">
        <f>IF(Orders!U2972&gt;500,IF(Orders!E2972="First Class",IF(Orders!W2972=0,"VIP","Special"),"Formal"),"Normal")</f>
        <v>Normal</v>
      </c>
      <c r="E2972" s="26" cm="1">
        <f t="array" ref="E2972">_xlfn.IFS(Orders!W2972=0,"Endirim Yoxdur",SUMIFS(Orders!$V:$V,Orders!$T:$T,Orders!T2972)&gt;10,ROUND(Orders!W2972*1.15,2),SUMIFS(Orders!$V:$V,Orders!$T:$T,Orders!T2972)&lt;=10,"Endirim Yoxdur")</f>
        <v>0.23</v>
      </c>
    </row>
    <row r="2973" spans="3:5" x14ac:dyDescent="0.25">
      <c r="C2973" s="26" t="str">
        <f>IF(Orders!U2973&gt;500,"Yüksək Satış","Aşağı Satış")</f>
        <v>Aşağı Satış</v>
      </c>
      <c r="D2973" s="26" t="str">
        <f>IF(Orders!U2973&gt;500,IF(Orders!E2973="First Class",IF(Orders!W2973=0,"VIP","Special"),"Formal"),"Normal")</f>
        <v>Normal</v>
      </c>
      <c r="E2973" s="26" t="str" cm="1">
        <f t="array" ref="E2973">_xlfn.IFS(Orders!W2973=0,"Endirim Yoxdur",SUMIFS(Orders!$V:$V,Orders!$T:$T,Orders!T2973)&gt;10,ROUND(Orders!W2973*1.15,2),SUMIFS(Orders!$V:$V,Orders!$T:$T,Orders!T2973)&lt;=10,"Endirim Yoxdur")</f>
        <v>Endirim Yoxdur</v>
      </c>
    </row>
    <row r="2974" spans="3:5" x14ac:dyDescent="0.25">
      <c r="C2974" s="26" t="str">
        <f>IF(Orders!U2974&gt;500,"Yüksək Satış","Aşağı Satış")</f>
        <v>Aşağı Satış</v>
      </c>
      <c r="D2974" s="26" t="str">
        <f>IF(Orders!U2974&gt;500,IF(Orders!E2974="First Class",IF(Orders!W2974=0,"VIP","Special"),"Formal"),"Normal")</f>
        <v>Normal</v>
      </c>
      <c r="E2974" s="26" t="str" cm="1">
        <f t="array" ref="E2974">_xlfn.IFS(Orders!W2974=0,"Endirim Yoxdur",SUMIFS(Orders!$V:$V,Orders!$T:$T,Orders!T2974)&gt;10,ROUND(Orders!W2974*1.15,2),SUMIFS(Orders!$V:$V,Orders!$T:$T,Orders!T2974)&lt;=10,"Endirim Yoxdur")</f>
        <v>Endirim Yoxdur</v>
      </c>
    </row>
    <row r="2975" spans="3:5" x14ac:dyDescent="0.25">
      <c r="C2975" s="26" t="str">
        <f>IF(Orders!U2975&gt;500,"Yüksək Satış","Aşağı Satış")</f>
        <v>Aşağı Satış</v>
      </c>
      <c r="D2975" s="26" t="str">
        <f>IF(Orders!U2975&gt;500,IF(Orders!E2975="First Class",IF(Orders!W2975=0,"VIP","Special"),"Formal"),"Normal")</f>
        <v>Normal</v>
      </c>
      <c r="E2975" s="26" t="str" cm="1">
        <f t="array" ref="E2975">_xlfn.IFS(Orders!W2975=0,"Endirim Yoxdur",SUMIFS(Orders!$V:$V,Orders!$T:$T,Orders!T2975)&gt;10,ROUND(Orders!W2975*1.15,2),SUMIFS(Orders!$V:$V,Orders!$T:$T,Orders!T2975)&lt;=10,"Endirim Yoxdur")</f>
        <v>Endirim Yoxdur</v>
      </c>
    </row>
    <row r="2976" spans="3:5" x14ac:dyDescent="0.25">
      <c r="C2976" s="26" t="str">
        <f>IF(Orders!U2976&gt;500,"Yüksək Satış","Aşağı Satış")</f>
        <v>Aşağı Satış</v>
      </c>
      <c r="D2976" s="26" t="str">
        <f>IF(Orders!U2976&gt;500,IF(Orders!E2976="First Class",IF(Orders!W2976=0,"VIP","Special"),"Formal"),"Normal")</f>
        <v>Normal</v>
      </c>
      <c r="E2976" s="26" cm="1">
        <f t="array" ref="E2976">_xlfn.IFS(Orders!W2976=0,"Endirim Yoxdur",SUMIFS(Orders!$V:$V,Orders!$T:$T,Orders!T2976)&gt;10,ROUND(Orders!W2976*1.15,2),SUMIFS(Orders!$V:$V,Orders!$T:$T,Orders!T2976)&lt;=10,"Endirim Yoxdur")</f>
        <v>0.23</v>
      </c>
    </row>
    <row r="2977" spans="3:5" x14ac:dyDescent="0.25">
      <c r="C2977" s="26" t="str">
        <f>IF(Orders!U2977&gt;500,"Yüksək Satış","Aşağı Satış")</f>
        <v>Aşağı Satış</v>
      </c>
      <c r="D2977" s="26" t="str">
        <f>IF(Orders!U2977&gt;500,IF(Orders!E2977="First Class",IF(Orders!W2977=0,"VIP","Special"),"Formal"),"Normal")</f>
        <v>Normal</v>
      </c>
      <c r="E2977" s="26" t="str" cm="1">
        <f t="array" ref="E2977">_xlfn.IFS(Orders!W2977=0,"Endirim Yoxdur",SUMIFS(Orders!$V:$V,Orders!$T:$T,Orders!T2977)&gt;10,ROUND(Orders!W2977*1.15,2),SUMIFS(Orders!$V:$V,Orders!$T:$T,Orders!T2977)&lt;=10,"Endirim Yoxdur")</f>
        <v>Endirim Yoxdur</v>
      </c>
    </row>
    <row r="2978" spans="3:5" x14ac:dyDescent="0.25">
      <c r="C2978" s="26" t="str">
        <f>IF(Orders!U2978&gt;500,"Yüksək Satış","Aşağı Satış")</f>
        <v>Aşağı Satış</v>
      </c>
      <c r="D2978" s="26" t="str">
        <f>IF(Orders!U2978&gt;500,IF(Orders!E2978="First Class",IF(Orders!W2978=0,"VIP","Special"),"Formal"),"Normal")</f>
        <v>Normal</v>
      </c>
      <c r="E2978" s="26" t="str" cm="1">
        <f t="array" ref="E2978">_xlfn.IFS(Orders!W2978=0,"Endirim Yoxdur",SUMIFS(Orders!$V:$V,Orders!$T:$T,Orders!T2978)&gt;10,ROUND(Orders!W2978*1.15,2),SUMIFS(Orders!$V:$V,Orders!$T:$T,Orders!T2978)&lt;=10,"Endirim Yoxdur")</f>
        <v>Endirim Yoxdur</v>
      </c>
    </row>
    <row r="2979" spans="3:5" x14ac:dyDescent="0.25">
      <c r="C2979" s="26" t="str">
        <f>IF(Orders!U2979&gt;500,"Yüksək Satış","Aşağı Satış")</f>
        <v>Aşağı Satış</v>
      </c>
      <c r="D2979" s="26" t="str">
        <f>IF(Orders!U2979&gt;500,IF(Orders!E2979="First Class",IF(Orders!W2979=0,"VIP","Special"),"Formal"),"Normal")</f>
        <v>Normal</v>
      </c>
      <c r="E2979" s="26" t="str" cm="1">
        <f t="array" ref="E2979">_xlfn.IFS(Orders!W2979=0,"Endirim Yoxdur",SUMIFS(Orders!$V:$V,Orders!$T:$T,Orders!T2979)&gt;10,ROUND(Orders!W2979*1.15,2),SUMIFS(Orders!$V:$V,Orders!$T:$T,Orders!T2979)&lt;=10,"Endirim Yoxdur")</f>
        <v>Endirim Yoxdur</v>
      </c>
    </row>
    <row r="2980" spans="3:5" x14ac:dyDescent="0.25">
      <c r="C2980" s="26" t="str">
        <f>IF(Orders!U2980&gt;500,"Yüksək Satış","Aşağı Satış")</f>
        <v>Aşağı Satış</v>
      </c>
      <c r="D2980" s="26" t="str">
        <f>IF(Orders!U2980&gt;500,IF(Orders!E2980="First Class",IF(Orders!W2980=0,"VIP","Special"),"Formal"),"Normal")</f>
        <v>Normal</v>
      </c>
      <c r="E2980" s="26" cm="1">
        <f t="array" ref="E2980">_xlfn.IFS(Orders!W2980=0,"Endirim Yoxdur",SUMIFS(Orders!$V:$V,Orders!$T:$T,Orders!T2980)&gt;10,ROUND(Orders!W2980*1.15,2),SUMIFS(Orders!$V:$V,Orders!$T:$T,Orders!T2980)&lt;=10,"Endirim Yoxdur")</f>
        <v>0.23</v>
      </c>
    </row>
    <row r="2981" spans="3:5" x14ac:dyDescent="0.25">
      <c r="C2981" s="26" t="str">
        <f>IF(Orders!U2981&gt;500,"Yüksək Satış","Aşağı Satış")</f>
        <v>Aşağı Satış</v>
      </c>
      <c r="D2981" s="26" t="str">
        <f>IF(Orders!U2981&gt;500,IF(Orders!E2981="First Class",IF(Orders!W2981=0,"VIP","Special"),"Formal"),"Normal")</f>
        <v>Normal</v>
      </c>
      <c r="E2981" s="26" t="str" cm="1">
        <f t="array" ref="E2981">_xlfn.IFS(Orders!W2981=0,"Endirim Yoxdur",SUMIFS(Orders!$V:$V,Orders!$T:$T,Orders!T2981)&gt;10,ROUND(Orders!W2981*1.15,2),SUMIFS(Orders!$V:$V,Orders!$T:$T,Orders!T2981)&lt;=10,"Endirim Yoxdur")</f>
        <v>Endirim Yoxdur</v>
      </c>
    </row>
    <row r="2982" spans="3:5" x14ac:dyDescent="0.25">
      <c r="C2982" s="26" t="str">
        <f>IF(Orders!U2982&gt;500,"Yüksək Satış","Aşağı Satış")</f>
        <v>Aşağı Satış</v>
      </c>
      <c r="D2982" s="26" t="str">
        <f>IF(Orders!U2982&gt;500,IF(Orders!E2982="First Class",IF(Orders!W2982=0,"VIP","Special"),"Formal"),"Normal")</f>
        <v>Normal</v>
      </c>
      <c r="E2982" s="26" t="str" cm="1">
        <f t="array" ref="E2982">_xlfn.IFS(Orders!W2982=0,"Endirim Yoxdur",SUMIFS(Orders!$V:$V,Orders!$T:$T,Orders!T2982)&gt;10,ROUND(Orders!W2982*1.15,2),SUMIFS(Orders!$V:$V,Orders!$T:$T,Orders!T2982)&lt;=10,"Endirim Yoxdur")</f>
        <v>Endirim Yoxdur</v>
      </c>
    </row>
    <row r="2983" spans="3:5" x14ac:dyDescent="0.25">
      <c r="C2983" s="26" t="str">
        <f>IF(Orders!U2983&gt;500,"Yüksək Satış","Aşağı Satış")</f>
        <v>Aşağı Satış</v>
      </c>
      <c r="D2983" s="26" t="str">
        <f>IF(Orders!U2983&gt;500,IF(Orders!E2983="First Class",IF(Orders!W2983=0,"VIP","Special"),"Formal"),"Normal")</f>
        <v>Normal</v>
      </c>
      <c r="E2983" s="26" t="str" cm="1">
        <f t="array" ref="E2983">_xlfn.IFS(Orders!W2983=0,"Endirim Yoxdur",SUMIFS(Orders!$V:$V,Orders!$T:$T,Orders!T2983)&gt;10,ROUND(Orders!W2983*1.15,2),SUMIFS(Orders!$V:$V,Orders!$T:$T,Orders!T2983)&lt;=10,"Endirim Yoxdur")</f>
        <v>Endirim Yoxdur</v>
      </c>
    </row>
    <row r="2984" spans="3:5" x14ac:dyDescent="0.25">
      <c r="C2984" s="26" t="str">
        <f>IF(Orders!U2984&gt;500,"Yüksək Satış","Aşağı Satış")</f>
        <v>Aşağı Satış</v>
      </c>
      <c r="D2984" s="26" t="str">
        <f>IF(Orders!U2984&gt;500,IF(Orders!E2984="First Class",IF(Orders!W2984=0,"VIP","Special"),"Formal"),"Normal")</f>
        <v>Normal</v>
      </c>
      <c r="E2984" s="26" cm="1">
        <f t="array" ref="E2984">_xlfn.IFS(Orders!W2984=0,"Endirim Yoxdur",SUMIFS(Orders!$V:$V,Orders!$T:$T,Orders!T2984)&gt;10,ROUND(Orders!W2984*1.15,2),SUMIFS(Orders!$V:$V,Orders!$T:$T,Orders!T2984)&lt;=10,"Endirim Yoxdur")</f>
        <v>0.57999999999999996</v>
      </c>
    </row>
    <row r="2985" spans="3:5" x14ac:dyDescent="0.25">
      <c r="C2985" s="26" t="str">
        <f>IF(Orders!U2985&gt;500,"Yüksək Satış","Aşağı Satış")</f>
        <v>Aşağı Satış</v>
      </c>
      <c r="D2985" s="26" t="str">
        <f>IF(Orders!U2985&gt;500,IF(Orders!E2985="First Class",IF(Orders!W2985=0,"VIP","Special"),"Formal"),"Normal")</f>
        <v>Normal</v>
      </c>
      <c r="E2985" s="26" cm="1">
        <f t="array" ref="E2985">_xlfn.IFS(Orders!W2985=0,"Endirim Yoxdur",SUMIFS(Orders!$V:$V,Orders!$T:$T,Orders!T2985)&gt;10,ROUND(Orders!W2985*1.15,2),SUMIFS(Orders!$V:$V,Orders!$T:$T,Orders!T2985)&lt;=10,"Endirim Yoxdur")</f>
        <v>0.23</v>
      </c>
    </row>
    <row r="2986" spans="3:5" x14ac:dyDescent="0.25">
      <c r="C2986" s="26" t="str">
        <f>IF(Orders!U2986&gt;500,"Yüksək Satış","Aşağı Satış")</f>
        <v>Aşağı Satış</v>
      </c>
      <c r="D2986" s="26" t="str">
        <f>IF(Orders!U2986&gt;500,IF(Orders!E2986="First Class",IF(Orders!W2986=0,"VIP","Special"),"Formal"),"Normal")</f>
        <v>Normal</v>
      </c>
      <c r="E2986" s="26" cm="1">
        <f t="array" ref="E2986">_xlfn.IFS(Orders!W2986=0,"Endirim Yoxdur",SUMIFS(Orders!$V:$V,Orders!$T:$T,Orders!T2986)&gt;10,ROUND(Orders!W2986*1.15,2),SUMIFS(Orders!$V:$V,Orders!$T:$T,Orders!T2986)&lt;=10,"Endirim Yoxdur")</f>
        <v>0.23</v>
      </c>
    </row>
    <row r="2987" spans="3:5" x14ac:dyDescent="0.25">
      <c r="C2987" s="26" t="str">
        <f>IF(Orders!U2987&gt;500,"Yüksək Satış","Aşağı Satış")</f>
        <v>Aşağı Satış</v>
      </c>
      <c r="D2987" s="26" t="str">
        <f>IF(Orders!U2987&gt;500,IF(Orders!E2987="First Class",IF(Orders!W2987=0,"VIP","Special"),"Formal"),"Normal")</f>
        <v>Normal</v>
      </c>
      <c r="E2987" s="26" cm="1">
        <f t="array" ref="E2987">_xlfn.IFS(Orders!W2987=0,"Endirim Yoxdur",SUMIFS(Orders!$V:$V,Orders!$T:$T,Orders!T2987)&gt;10,ROUND(Orders!W2987*1.15,2),SUMIFS(Orders!$V:$V,Orders!$T:$T,Orders!T2987)&lt;=10,"Endirim Yoxdur")</f>
        <v>0.81</v>
      </c>
    </row>
    <row r="2988" spans="3:5" x14ac:dyDescent="0.25">
      <c r="C2988" s="26" t="str">
        <f>IF(Orders!U2988&gt;500,"Yüksək Satış","Aşağı Satış")</f>
        <v>Aşağı Satış</v>
      </c>
      <c r="D2988" s="26" t="str">
        <f>IF(Orders!U2988&gt;500,IF(Orders!E2988="First Class",IF(Orders!W2988=0,"VIP","Special"),"Formal"),"Normal")</f>
        <v>Normal</v>
      </c>
      <c r="E2988" s="26" cm="1">
        <f t="array" ref="E2988">_xlfn.IFS(Orders!W2988=0,"Endirim Yoxdur",SUMIFS(Orders!$V:$V,Orders!$T:$T,Orders!T2988)&gt;10,ROUND(Orders!W2988*1.15,2),SUMIFS(Orders!$V:$V,Orders!$T:$T,Orders!T2988)&lt;=10,"Endirim Yoxdur")</f>
        <v>0.81</v>
      </c>
    </row>
    <row r="2989" spans="3:5" x14ac:dyDescent="0.25">
      <c r="C2989" s="26" t="str">
        <f>IF(Orders!U2989&gt;500,"Yüksək Satış","Aşağı Satış")</f>
        <v>Aşağı Satış</v>
      </c>
      <c r="D2989" s="26" t="str">
        <f>IF(Orders!U2989&gt;500,IF(Orders!E2989="First Class",IF(Orders!W2989=0,"VIP","Special"),"Formal"),"Normal")</f>
        <v>Normal</v>
      </c>
      <c r="E2989" s="26" cm="1">
        <f t="array" ref="E2989">_xlfn.IFS(Orders!W2989=0,"Endirim Yoxdur",SUMIFS(Orders!$V:$V,Orders!$T:$T,Orders!T2989)&gt;10,ROUND(Orders!W2989*1.15,2),SUMIFS(Orders!$V:$V,Orders!$T:$T,Orders!T2989)&lt;=10,"Endirim Yoxdur")</f>
        <v>0.23</v>
      </c>
    </row>
    <row r="2990" spans="3:5" x14ac:dyDescent="0.25">
      <c r="C2990" s="26" t="str">
        <f>IF(Orders!U2990&gt;500,"Yüksək Satış","Aşağı Satış")</f>
        <v>Aşağı Satış</v>
      </c>
      <c r="D2990" s="26" t="str">
        <f>IF(Orders!U2990&gt;500,IF(Orders!E2990="First Class",IF(Orders!W2990=0,"VIP","Special"),"Formal"),"Normal")</f>
        <v>Normal</v>
      </c>
      <c r="E2990" s="26" cm="1">
        <f t="array" ref="E2990">_xlfn.IFS(Orders!W2990=0,"Endirim Yoxdur",SUMIFS(Orders!$V:$V,Orders!$T:$T,Orders!T2990)&gt;10,ROUND(Orders!W2990*1.15,2),SUMIFS(Orders!$V:$V,Orders!$T:$T,Orders!T2990)&lt;=10,"Endirim Yoxdur")</f>
        <v>0.23</v>
      </c>
    </row>
    <row r="2991" spans="3:5" x14ac:dyDescent="0.25">
      <c r="C2991" s="26" t="str">
        <f>IF(Orders!U2991&gt;500,"Yüksək Satış","Aşağı Satış")</f>
        <v>Aşağı Satış</v>
      </c>
      <c r="D2991" s="26" t="str">
        <f>IF(Orders!U2991&gt;500,IF(Orders!E2991="First Class",IF(Orders!W2991=0,"VIP","Special"),"Formal"),"Normal")</f>
        <v>Normal</v>
      </c>
      <c r="E2991" s="26" cm="1">
        <f t="array" ref="E2991">_xlfn.IFS(Orders!W2991=0,"Endirim Yoxdur",SUMIFS(Orders!$V:$V,Orders!$T:$T,Orders!T2991)&gt;10,ROUND(Orders!W2991*1.15,2),SUMIFS(Orders!$V:$V,Orders!$T:$T,Orders!T2991)&lt;=10,"Endirim Yoxdur")</f>
        <v>0.23</v>
      </c>
    </row>
    <row r="2992" spans="3:5" x14ac:dyDescent="0.25">
      <c r="C2992" s="26" t="str">
        <f>IF(Orders!U2992&gt;500,"Yüksək Satış","Aşağı Satış")</f>
        <v>Aşağı Satış</v>
      </c>
      <c r="D2992" s="26" t="str">
        <f>IF(Orders!U2992&gt;500,IF(Orders!E2992="First Class",IF(Orders!W2992=0,"VIP","Special"),"Formal"),"Normal")</f>
        <v>Normal</v>
      </c>
      <c r="E2992" s="26" cm="1">
        <f t="array" ref="E2992">_xlfn.IFS(Orders!W2992=0,"Endirim Yoxdur",SUMIFS(Orders!$V:$V,Orders!$T:$T,Orders!T2992)&gt;10,ROUND(Orders!W2992*1.15,2),SUMIFS(Orders!$V:$V,Orders!$T:$T,Orders!T2992)&lt;=10,"Endirim Yoxdur")</f>
        <v>0.23</v>
      </c>
    </row>
    <row r="2993" spans="3:5" x14ac:dyDescent="0.25">
      <c r="C2993" s="26" t="str">
        <f>IF(Orders!U2993&gt;500,"Yüksək Satış","Aşağı Satış")</f>
        <v>Aşağı Satış</v>
      </c>
      <c r="D2993" s="26" t="str">
        <f>IF(Orders!U2993&gt;500,IF(Orders!E2993="First Class",IF(Orders!W2993=0,"VIP","Special"),"Formal"),"Normal")</f>
        <v>Normal</v>
      </c>
      <c r="E2993" s="26" cm="1">
        <f t="array" ref="E2993">_xlfn.IFS(Orders!W2993=0,"Endirim Yoxdur",SUMIFS(Orders!$V:$V,Orders!$T:$T,Orders!T2993)&gt;10,ROUND(Orders!W2993*1.15,2),SUMIFS(Orders!$V:$V,Orders!$T:$T,Orders!T2993)&lt;=10,"Endirim Yoxdur")</f>
        <v>0.23</v>
      </c>
    </row>
    <row r="2994" spans="3:5" x14ac:dyDescent="0.25">
      <c r="C2994" s="26" t="str">
        <f>IF(Orders!U2994&gt;500,"Yüksək Satış","Aşağı Satış")</f>
        <v>Aşağı Satış</v>
      </c>
      <c r="D2994" s="26" t="str">
        <f>IF(Orders!U2994&gt;500,IF(Orders!E2994="First Class",IF(Orders!W2994=0,"VIP","Special"),"Formal"),"Normal")</f>
        <v>Normal</v>
      </c>
      <c r="E2994" s="26" cm="1">
        <f t="array" ref="E2994">_xlfn.IFS(Orders!W2994=0,"Endirim Yoxdur",SUMIFS(Orders!$V:$V,Orders!$T:$T,Orders!T2994)&gt;10,ROUND(Orders!W2994*1.15,2),SUMIFS(Orders!$V:$V,Orders!$T:$T,Orders!T2994)&lt;=10,"Endirim Yoxdur")</f>
        <v>0.23</v>
      </c>
    </row>
    <row r="2995" spans="3:5" x14ac:dyDescent="0.25">
      <c r="C2995" s="26" t="str">
        <f>IF(Orders!U2995&gt;500,"Yüksək Satış","Aşağı Satış")</f>
        <v>Yüksək Satış</v>
      </c>
      <c r="D2995" s="26" t="str">
        <f>IF(Orders!U2995&gt;500,IF(Orders!E2995="First Class",IF(Orders!W2995=0,"VIP","Special"),"Formal"),"Normal")</f>
        <v>Formal</v>
      </c>
      <c r="E2995" s="26" cm="1">
        <f t="array" ref="E2995">_xlfn.IFS(Orders!W2995=0,"Endirim Yoxdur",SUMIFS(Orders!$V:$V,Orders!$T:$T,Orders!T2995)&gt;10,ROUND(Orders!W2995*1.15,2),SUMIFS(Orders!$V:$V,Orders!$T:$T,Orders!T2995)&lt;=10,"Endirim Yoxdur")</f>
        <v>0.23</v>
      </c>
    </row>
    <row r="2996" spans="3:5" x14ac:dyDescent="0.25">
      <c r="C2996" s="26" t="str">
        <f>IF(Orders!U2996&gt;500,"Yüksək Satış","Aşağı Satış")</f>
        <v>Yüksək Satış</v>
      </c>
      <c r="D2996" s="26" t="str">
        <f>IF(Orders!U2996&gt;500,IF(Orders!E2996="First Class",IF(Orders!W2996=0,"VIP","Special"),"Formal"),"Normal")</f>
        <v>Formal</v>
      </c>
      <c r="E2996" s="26" cm="1">
        <f t="array" ref="E2996">_xlfn.IFS(Orders!W2996=0,"Endirim Yoxdur",SUMIFS(Orders!$V:$V,Orders!$T:$T,Orders!T2996)&gt;10,ROUND(Orders!W2996*1.15,2),SUMIFS(Orders!$V:$V,Orders!$T:$T,Orders!T2996)&lt;=10,"Endirim Yoxdur")</f>
        <v>0.46</v>
      </c>
    </row>
    <row r="2997" spans="3:5" x14ac:dyDescent="0.25">
      <c r="C2997" s="26" t="str">
        <f>IF(Orders!U2997&gt;500,"Yüksək Satış","Aşağı Satış")</f>
        <v>Aşağı Satış</v>
      </c>
      <c r="D2997" s="26" t="str">
        <f>IF(Orders!U2997&gt;500,IF(Orders!E2997="First Class",IF(Orders!W2997=0,"VIP","Special"),"Formal"),"Normal")</f>
        <v>Normal</v>
      </c>
      <c r="E2997" s="26" cm="1">
        <f t="array" ref="E2997">_xlfn.IFS(Orders!W2997=0,"Endirim Yoxdur",SUMIFS(Orders!$V:$V,Orders!$T:$T,Orders!T2997)&gt;10,ROUND(Orders!W2997*1.15,2),SUMIFS(Orders!$V:$V,Orders!$T:$T,Orders!T2997)&lt;=10,"Endirim Yoxdur")</f>
        <v>0.23</v>
      </c>
    </row>
    <row r="2998" spans="3:5" x14ac:dyDescent="0.25">
      <c r="C2998" s="26" t="str">
        <f>IF(Orders!U2998&gt;500,"Yüksək Satış","Aşağı Satış")</f>
        <v>Aşağı Satış</v>
      </c>
      <c r="D2998" s="26" t="str">
        <f>IF(Orders!U2998&gt;500,IF(Orders!E2998="First Class",IF(Orders!W2998=0,"VIP","Special"),"Formal"),"Normal")</f>
        <v>Normal</v>
      </c>
      <c r="E2998" s="26" t="str" cm="1">
        <f t="array" ref="E2998">_xlfn.IFS(Orders!W2998=0,"Endirim Yoxdur",SUMIFS(Orders!$V:$V,Orders!$T:$T,Orders!T2998)&gt;10,ROUND(Orders!W2998*1.15,2),SUMIFS(Orders!$V:$V,Orders!$T:$T,Orders!T2998)&lt;=10,"Endirim Yoxdur")</f>
        <v>Endirim Yoxdur</v>
      </c>
    </row>
    <row r="2999" spans="3:5" x14ac:dyDescent="0.25">
      <c r="C2999" s="26" t="str">
        <f>IF(Orders!U2999&gt;500,"Yüksək Satış","Aşağı Satış")</f>
        <v>Aşağı Satış</v>
      </c>
      <c r="D2999" s="26" t="str">
        <f>IF(Orders!U2999&gt;500,IF(Orders!E2999="First Class",IF(Orders!W2999=0,"VIP","Special"),"Formal"),"Normal")</f>
        <v>Normal</v>
      </c>
      <c r="E2999" s="26" cm="1">
        <f t="array" ref="E2999">_xlfn.IFS(Orders!W2999=0,"Endirim Yoxdur",SUMIFS(Orders!$V:$V,Orders!$T:$T,Orders!T2999)&gt;10,ROUND(Orders!W2999*1.15,2),SUMIFS(Orders!$V:$V,Orders!$T:$T,Orders!T2999)&lt;=10,"Endirim Yoxdur")</f>
        <v>0.23</v>
      </c>
    </row>
    <row r="3000" spans="3:5" x14ac:dyDescent="0.25">
      <c r="C3000" s="26" t="str">
        <f>IF(Orders!U3000&gt;500,"Yüksək Satış","Aşağı Satış")</f>
        <v>Aşağı Satış</v>
      </c>
      <c r="D3000" s="26" t="str">
        <f>IF(Orders!U3000&gt;500,IF(Orders!E3000="First Class",IF(Orders!W3000=0,"VIP","Special"),"Formal"),"Normal")</f>
        <v>Normal</v>
      </c>
      <c r="E3000" s="26" cm="1">
        <f t="array" ref="E3000">_xlfn.IFS(Orders!W3000=0,"Endirim Yoxdur",SUMIFS(Orders!$V:$V,Orders!$T:$T,Orders!T3000)&gt;10,ROUND(Orders!W3000*1.15,2),SUMIFS(Orders!$V:$V,Orders!$T:$T,Orders!T3000)&lt;=10,"Endirim Yoxdur")</f>
        <v>0.23</v>
      </c>
    </row>
    <row r="3001" spans="3:5" x14ac:dyDescent="0.25">
      <c r="C3001" s="26" t="str">
        <f>IF(Orders!U3001&gt;500,"Yüksək Satış","Aşağı Satış")</f>
        <v>Aşağı Satış</v>
      </c>
      <c r="D3001" s="26" t="str">
        <f>IF(Orders!U3001&gt;500,IF(Orders!E3001="First Class",IF(Orders!W3001=0,"VIP","Special"),"Formal"),"Normal")</f>
        <v>Normal</v>
      </c>
      <c r="E3001" s="26" cm="1">
        <f t="array" ref="E3001">_xlfn.IFS(Orders!W3001=0,"Endirim Yoxdur",SUMIFS(Orders!$V:$V,Orders!$T:$T,Orders!T3001)&gt;10,ROUND(Orders!W3001*1.15,2),SUMIFS(Orders!$V:$V,Orders!$T:$T,Orders!T3001)&lt;=10,"Endirim Yoxdur")</f>
        <v>0.23</v>
      </c>
    </row>
    <row r="3002" spans="3:5" x14ac:dyDescent="0.25">
      <c r="C3002" s="26" t="str">
        <f>IF(Orders!U3002&gt;500,"Yüksək Satış","Aşağı Satış")</f>
        <v>Yüksək Satış</v>
      </c>
      <c r="D3002" s="26" t="str">
        <f>IF(Orders!U3002&gt;500,IF(Orders!E3002="First Class",IF(Orders!W3002=0,"VIP","Special"),"Formal"),"Normal")</f>
        <v>Formal</v>
      </c>
      <c r="E3002" s="26" cm="1">
        <f t="array" ref="E3002">_xlfn.IFS(Orders!W3002=0,"Endirim Yoxdur",SUMIFS(Orders!$V:$V,Orders!$T:$T,Orders!T3002)&gt;10,ROUND(Orders!W3002*1.15,2),SUMIFS(Orders!$V:$V,Orders!$T:$T,Orders!T3002)&lt;=10,"Endirim Yoxdur")</f>
        <v>0.17</v>
      </c>
    </row>
    <row r="3003" spans="3:5" x14ac:dyDescent="0.25">
      <c r="C3003" s="26" t="str">
        <f>IF(Orders!U3003&gt;500,"Yüksək Satış","Aşağı Satış")</f>
        <v>Yüksək Satış</v>
      </c>
      <c r="D3003" s="26" t="str">
        <f>IF(Orders!U3003&gt;500,IF(Orders!E3003="First Class",IF(Orders!W3003=0,"VIP","Special"),"Formal"),"Normal")</f>
        <v>Special</v>
      </c>
      <c r="E3003" s="26" cm="1">
        <f t="array" ref="E3003">_xlfn.IFS(Orders!W3003=0,"Endirim Yoxdur",SUMIFS(Orders!$V:$V,Orders!$T:$T,Orders!T3003)&gt;10,ROUND(Orders!W3003*1.15,2),SUMIFS(Orders!$V:$V,Orders!$T:$T,Orders!T3003)&lt;=10,"Endirim Yoxdur")</f>
        <v>0.23</v>
      </c>
    </row>
    <row r="3004" spans="3:5" x14ac:dyDescent="0.25">
      <c r="C3004" s="26" t="str">
        <f>IF(Orders!U3004&gt;500,"Yüksək Satış","Aşağı Satış")</f>
        <v>Yüksək Satış</v>
      </c>
      <c r="D3004" s="26" t="str">
        <f>IF(Orders!U3004&gt;500,IF(Orders!E3004="First Class",IF(Orders!W3004=0,"VIP","Special"),"Formal"),"Normal")</f>
        <v>Formal</v>
      </c>
      <c r="E3004" s="26" cm="1">
        <f t="array" ref="E3004">_xlfn.IFS(Orders!W3004=0,"Endirim Yoxdur",SUMIFS(Orders!$V:$V,Orders!$T:$T,Orders!T3004)&gt;10,ROUND(Orders!W3004*1.15,2),SUMIFS(Orders!$V:$V,Orders!$T:$T,Orders!T3004)&lt;=10,"Endirim Yoxdur")</f>
        <v>0.35</v>
      </c>
    </row>
    <row r="3005" spans="3:5" x14ac:dyDescent="0.25">
      <c r="C3005" s="26" t="str">
        <f>IF(Orders!U3005&gt;500,"Yüksək Satış","Aşağı Satış")</f>
        <v>Aşağı Satış</v>
      </c>
      <c r="D3005" s="26" t="str">
        <f>IF(Orders!U3005&gt;500,IF(Orders!E3005="First Class",IF(Orders!W3005=0,"VIP","Special"),"Formal"),"Normal")</f>
        <v>Normal</v>
      </c>
      <c r="E3005" s="26" cm="1">
        <f t="array" ref="E3005">_xlfn.IFS(Orders!W3005=0,"Endirim Yoxdur",SUMIFS(Orders!$V:$V,Orders!$T:$T,Orders!T3005)&gt;10,ROUND(Orders!W3005*1.15,2),SUMIFS(Orders!$V:$V,Orders!$T:$T,Orders!T3005)&lt;=10,"Endirim Yoxdur")</f>
        <v>0.23</v>
      </c>
    </row>
    <row r="3006" spans="3:5" x14ac:dyDescent="0.25">
      <c r="C3006" s="26" t="str">
        <f>IF(Orders!U3006&gt;500,"Yüksək Satış","Aşağı Satış")</f>
        <v>Aşağı Satış</v>
      </c>
      <c r="D3006" s="26" t="str">
        <f>IF(Orders!U3006&gt;500,IF(Orders!E3006="First Class",IF(Orders!W3006=0,"VIP","Special"),"Formal"),"Normal")</f>
        <v>Normal</v>
      </c>
      <c r="E3006" s="26" t="str" cm="1">
        <f t="array" ref="E3006">_xlfn.IFS(Orders!W3006=0,"Endirim Yoxdur",SUMIFS(Orders!$V:$V,Orders!$T:$T,Orders!T3006)&gt;10,ROUND(Orders!W3006*1.15,2),SUMIFS(Orders!$V:$V,Orders!$T:$T,Orders!T3006)&lt;=10,"Endirim Yoxdur")</f>
        <v>Endirim Yoxdur</v>
      </c>
    </row>
    <row r="3007" spans="3:5" x14ac:dyDescent="0.25">
      <c r="C3007" s="26" t="str">
        <f>IF(Orders!U3007&gt;500,"Yüksək Satış","Aşağı Satış")</f>
        <v>Aşağı Satış</v>
      </c>
      <c r="D3007" s="26" t="str">
        <f>IF(Orders!U3007&gt;500,IF(Orders!E3007="First Class",IF(Orders!W3007=0,"VIP","Special"),"Formal"),"Normal")</f>
        <v>Normal</v>
      </c>
      <c r="E3007" s="26" t="str" cm="1">
        <f t="array" ref="E3007">_xlfn.IFS(Orders!W3007=0,"Endirim Yoxdur",SUMIFS(Orders!$V:$V,Orders!$T:$T,Orders!T3007)&gt;10,ROUND(Orders!W3007*1.15,2),SUMIFS(Orders!$V:$V,Orders!$T:$T,Orders!T3007)&lt;=10,"Endirim Yoxdur")</f>
        <v>Endirim Yoxdur</v>
      </c>
    </row>
    <row r="3008" spans="3:5" x14ac:dyDescent="0.25">
      <c r="C3008" s="26" t="str">
        <f>IF(Orders!U3008&gt;500,"Yüksək Satış","Aşağı Satış")</f>
        <v>Aşağı Satış</v>
      </c>
      <c r="D3008" s="26" t="str">
        <f>IF(Orders!U3008&gt;500,IF(Orders!E3008="First Class",IF(Orders!W3008=0,"VIP","Special"),"Formal"),"Normal")</f>
        <v>Normal</v>
      </c>
      <c r="E3008" s="26" cm="1">
        <f t="array" ref="E3008">_xlfn.IFS(Orders!W3008=0,"Endirim Yoxdur",SUMIFS(Orders!$V:$V,Orders!$T:$T,Orders!T3008)&gt;10,ROUND(Orders!W3008*1.15,2),SUMIFS(Orders!$V:$V,Orders!$T:$T,Orders!T3008)&lt;=10,"Endirim Yoxdur")</f>
        <v>0.81</v>
      </c>
    </row>
    <row r="3009" spans="3:5" x14ac:dyDescent="0.25">
      <c r="C3009" s="26" t="str">
        <f>IF(Orders!U3009&gt;500,"Yüksək Satış","Aşağı Satış")</f>
        <v>Aşağı Satış</v>
      </c>
      <c r="D3009" s="26" t="str">
        <f>IF(Orders!U3009&gt;500,IF(Orders!E3009="First Class",IF(Orders!W3009=0,"VIP","Special"),"Formal"),"Normal")</f>
        <v>Normal</v>
      </c>
      <c r="E3009" s="26" cm="1">
        <f t="array" ref="E3009">_xlfn.IFS(Orders!W3009=0,"Endirim Yoxdur",SUMIFS(Orders!$V:$V,Orders!$T:$T,Orders!T3009)&gt;10,ROUND(Orders!W3009*1.15,2),SUMIFS(Orders!$V:$V,Orders!$T:$T,Orders!T3009)&lt;=10,"Endirim Yoxdur")</f>
        <v>0.81</v>
      </c>
    </row>
    <row r="3010" spans="3:5" x14ac:dyDescent="0.25">
      <c r="C3010" s="26" t="str">
        <f>IF(Orders!U3010&gt;500,"Yüksək Satış","Aşağı Satış")</f>
        <v>Aşağı Satış</v>
      </c>
      <c r="D3010" s="26" t="str">
        <f>IF(Orders!U3010&gt;500,IF(Orders!E3010="First Class",IF(Orders!W3010=0,"VIP","Special"),"Formal"),"Normal")</f>
        <v>Normal</v>
      </c>
      <c r="E3010" s="26" t="str" cm="1">
        <f t="array" ref="E3010">_xlfn.IFS(Orders!W3010=0,"Endirim Yoxdur",SUMIFS(Orders!$V:$V,Orders!$T:$T,Orders!T3010)&gt;10,ROUND(Orders!W3010*1.15,2),SUMIFS(Orders!$V:$V,Orders!$T:$T,Orders!T3010)&lt;=10,"Endirim Yoxdur")</f>
        <v>Endirim Yoxdur</v>
      </c>
    </row>
    <row r="3011" spans="3:5" x14ac:dyDescent="0.25">
      <c r="C3011" s="26" t="str">
        <f>IF(Orders!U3011&gt;500,"Yüksək Satış","Aşağı Satış")</f>
        <v>Aşağı Satış</v>
      </c>
      <c r="D3011" s="26" t="str">
        <f>IF(Orders!U3011&gt;500,IF(Orders!E3011="First Class",IF(Orders!W3011=0,"VIP","Special"),"Formal"),"Normal")</f>
        <v>Normal</v>
      </c>
      <c r="E3011" s="26" t="str" cm="1">
        <f t="array" ref="E3011">_xlfn.IFS(Orders!W3011=0,"Endirim Yoxdur",SUMIFS(Orders!$V:$V,Orders!$T:$T,Orders!T3011)&gt;10,ROUND(Orders!W3011*1.15,2),SUMIFS(Orders!$V:$V,Orders!$T:$T,Orders!T3011)&lt;=10,"Endirim Yoxdur")</f>
        <v>Endirim Yoxdur</v>
      </c>
    </row>
    <row r="3012" spans="3:5" x14ac:dyDescent="0.25">
      <c r="C3012" s="26" t="str">
        <f>IF(Orders!U3012&gt;500,"Yüksək Satış","Aşağı Satış")</f>
        <v>Aşağı Satış</v>
      </c>
      <c r="D3012" s="26" t="str">
        <f>IF(Orders!U3012&gt;500,IF(Orders!E3012="First Class",IF(Orders!W3012=0,"VIP","Special"),"Formal"),"Normal")</f>
        <v>Normal</v>
      </c>
      <c r="E3012" s="26" cm="1">
        <f t="array" ref="E3012">_xlfn.IFS(Orders!W3012=0,"Endirim Yoxdur",SUMIFS(Orders!$V:$V,Orders!$T:$T,Orders!T3012)&gt;10,ROUND(Orders!W3012*1.15,2),SUMIFS(Orders!$V:$V,Orders!$T:$T,Orders!T3012)&lt;=10,"Endirim Yoxdur")</f>
        <v>0.23</v>
      </c>
    </row>
    <row r="3013" spans="3:5" x14ac:dyDescent="0.25">
      <c r="C3013" s="26" t="str">
        <f>IF(Orders!U3013&gt;500,"Yüksək Satış","Aşağı Satış")</f>
        <v>Aşağı Satış</v>
      </c>
      <c r="D3013" s="26" t="str">
        <f>IF(Orders!U3013&gt;500,IF(Orders!E3013="First Class",IF(Orders!W3013=0,"VIP","Special"),"Formal"),"Normal")</f>
        <v>Normal</v>
      </c>
      <c r="E3013" s="26" t="str" cm="1">
        <f t="array" ref="E3013">_xlfn.IFS(Orders!W3013=0,"Endirim Yoxdur",SUMIFS(Orders!$V:$V,Orders!$T:$T,Orders!T3013)&gt;10,ROUND(Orders!W3013*1.15,2),SUMIFS(Orders!$V:$V,Orders!$T:$T,Orders!T3013)&lt;=10,"Endirim Yoxdur")</f>
        <v>Endirim Yoxdur</v>
      </c>
    </row>
    <row r="3014" spans="3:5" x14ac:dyDescent="0.25">
      <c r="C3014" s="26" t="str">
        <f>IF(Orders!U3014&gt;500,"Yüksək Satış","Aşağı Satış")</f>
        <v>Aşağı Satış</v>
      </c>
      <c r="D3014" s="26" t="str">
        <f>IF(Orders!U3014&gt;500,IF(Orders!E3014="First Class",IF(Orders!W3014=0,"VIP","Special"),"Formal"),"Normal")</f>
        <v>Normal</v>
      </c>
      <c r="E3014" s="26" t="str" cm="1">
        <f t="array" ref="E3014">_xlfn.IFS(Orders!W3014=0,"Endirim Yoxdur",SUMIFS(Orders!$V:$V,Orders!$T:$T,Orders!T3014)&gt;10,ROUND(Orders!W3014*1.15,2),SUMIFS(Orders!$V:$V,Orders!$T:$T,Orders!T3014)&lt;=10,"Endirim Yoxdur")</f>
        <v>Endirim Yoxdur</v>
      </c>
    </row>
    <row r="3015" spans="3:5" x14ac:dyDescent="0.25">
      <c r="C3015" s="26" t="str">
        <f>IF(Orders!U3015&gt;500,"Yüksək Satış","Aşağı Satış")</f>
        <v>Yüksək Satış</v>
      </c>
      <c r="D3015" s="26" t="str">
        <f>IF(Orders!U3015&gt;500,IF(Orders!E3015="First Class",IF(Orders!W3015=0,"VIP","Special"),"Formal"),"Normal")</f>
        <v>Formal</v>
      </c>
      <c r="E3015" s="26" cm="1">
        <f t="array" ref="E3015">_xlfn.IFS(Orders!W3015=0,"Endirim Yoxdur",SUMIFS(Orders!$V:$V,Orders!$T:$T,Orders!T3015)&gt;10,ROUND(Orders!W3015*1.15,2),SUMIFS(Orders!$V:$V,Orders!$T:$T,Orders!T3015)&lt;=10,"Endirim Yoxdur")</f>
        <v>0.23</v>
      </c>
    </row>
    <row r="3016" spans="3:5" x14ac:dyDescent="0.25">
      <c r="C3016" s="26" t="str">
        <f>IF(Orders!U3016&gt;500,"Yüksək Satış","Aşağı Satış")</f>
        <v>Aşağı Satış</v>
      </c>
      <c r="D3016" s="26" t="str">
        <f>IF(Orders!U3016&gt;500,IF(Orders!E3016="First Class",IF(Orders!W3016=0,"VIP","Special"),"Formal"),"Normal")</f>
        <v>Normal</v>
      </c>
      <c r="E3016" s="26" cm="1">
        <f t="array" ref="E3016">_xlfn.IFS(Orders!W3016=0,"Endirim Yoxdur",SUMIFS(Orders!$V:$V,Orders!$T:$T,Orders!T3016)&gt;10,ROUND(Orders!W3016*1.15,2),SUMIFS(Orders!$V:$V,Orders!$T:$T,Orders!T3016)&lt;=10,"Endirim Yoxdur")</f>
        <v>0.23</v>
      </c>
    </row>
    <row r="3017" spans="3:5" x14ac:dyDescent="0.25">
      <c r="C3017" s="26" t="str">
        <f>IF(Orders!U3017&gt;500,"Yüksək Satış","Aşağı Satış")</f>
        <v>Aşağı Satış</v>
      </c>
      <c r="D3017" s="26" t="str">
        <f>IF(Orders!U3017&gt;500,IF(Orders!E3017="First Class",IF(Orders!W3017=0,"VIP","Special"),"Formal"),"Normal")</f>
        <v>Normal</v>
      </c>
      <c r="E3017" s="26" cm="1">
        <f t="array" ref="E3017">_xlfn.IFS(Orders!W3017=0,"Endirim Yoxdur",SUMIFS(Orders!$V:$V,Orders!$T:$T,Orders!T3017)&gt;10,ROUND(Orders!W3017*1.15,2),SUMIFS(Orders!$V:$V,Orders!$T:$T,Orders!T3017)&lt;=10,"Endirim Yoxdur")</f>
        <v>0.23</v>
      </c>
    </row>
    <row r="3018" spans="3:5" x14ac:dyDescent="0.25">
      <c r="C3018" s="26" t="str">
        <f>IF(Orders!U3018&gt;500,"Yüksək Satış","Aşağı Satış")</f>
        <v>Aşağı Satış</v>
      </c>
      <c r="D3018" s="26" t="str">
        <f>IF(Orders!U3018&gt;500,IF(Orders!E3018="First Class",IF(Orders!W3018=0,"VIP","Special"),"Formal"),"Normal")</f>
        <v>Normal</v>
      </c>
      <c r="E3018" s="26" t="str" cm="1">
        <f t="array" ref="E3018">_xlfn.IFS(Orders!W3018=0,"Endirim Yoxdur",SUMIFS(Orders!$V:$V,Orders!$T:$T,Orders!T3018)&gt;10,ROUND(Orders!W3018*1.15,2),SUMIFS(Orders!$V:$V,Orders!$T:$T,Orders!T3018)&lt;=10,"Endirim Yoxdur")</f>
        <v>Endirim Yoxdur</v>
      </c>
    </row>
    <row r="3019" spans="3:5" x14ac:dyDescent="0.25">
      <c r="C3019" s="26" t="str">
        <f>IF(Orders!U3019&gt;500,"Yüksək Satış","Aşağı Satış")</f>
        <v>Aşağı Satış</v>
      </c>
      <c r="D3019" s="26" t="str">
        <f>IF(Orders!U3019&gt;500,IF(Orders!E3019="First Class",IF(Orders!W3019=0,"VIP","Special"),"Formal"),"Normal")</f>
        <v>Normal</v>
      </c>
      <c r="E3019" s="26" cm="1">
        <f t="array" ref="E3019">_xlfn.IFS(Orders!W3019=0,"Endirim Yoxdur",SUMIFS(Orders!$V:$V,Orders!$T:$T,Orders!T3019)&gt;10,ROUND(Orders!W3019*1.15,2),SUMIFS(Orders!$V:$V,Orders!$T:$T,Orders!T3019)&lt;=10,"Endirim Yoxdur")</f>
        <v>0.23</v>
      </c>
    </row>
    <row r="3020" spans="3:5" x14ac:dyDescent="0.25">
      <c r="C3020" s="26" t="str">
        <f>IF(Orders!U3020&gt;500,"Yüksək Satış","Aşağı Satış")</f>
        <v>Aşağı Satış</v>
      </c>
      <c r="D3020" s="26" t="str">
        <f>IF(Orders!U3020&gt;500,IF(Orders!E3020="First Class",IF(Orders!W3020=0,"VIP","Special"),"Formal"),"Normal")</f>
        <v>Normal</v>
      </c>
      <c r="E3020" s="26" cm="1">
        <f t="array" ref="E3020">_xlfn.IFS(Orders!W3020=0,"Endirim Yoxdur",SUMIFS(Orders!$V:$V,Orders!$T:$T,Orders!T3020)&gt;10,ROUND(Orders!W3020*1.15,2),SUMIFS(Orders!$V:$V,Orders!$T:$T,Orders!T3020)&lt;=10,"Endirim Yoxdur")</f>
        <v>0.92</v>
      </c>
    </row>
    <row r="3021" spans="3:5" x14ac:dyDescent="0.25">
      <c r="C3021" s="26" t="str">
        <f>IF(Orders!U3021&gt;500,"Yüksək Satış","Aşağı Satış")</f>
        <v>Yüksək Satış</v>
      </c>
      <c r="D3021" s="26" t="str">
        <f>IF(Orders!U3021&gt;500,IF(Orders!E3021="First Class",IF(Orders!W3021=0,"VIP","Special"),"Formal"),"Normal")</f>
        <v>Formal</v>
      </c>
      <c r="E3021" s="26" t="str" cm="1">
        <f t="array" ref="E3021">_xlfn.IFS(Orders!W3021=0,"Endirim Yoxdur",SUMIFS(Orders!$V:$V,Orders!$T:$T,Orders!T3021)&gt;10,ROUND(Orders!W3021*1.15,2),SUMIFS(Orders!$V:$V,Orders!$T:$T,Orders!T3021)&lt;=10,"Endirim Yoxdur")</f>
        <v>Endirim Yoxdur</v>
      </c>
    </row>
    <row r="3022" spans="3:5" x14ac:dyDescent="0.25">
      <c r="C3022" s="26" t="str">
        <f>IF(Orders!U3022&gt;500,"Yüksək Satış","Aşağı Satış")</f>
        <v>Aşağı Satış</v>
      </c>
      <c r="D3022" s="26" t="str">
        <f>IF(Orders!U3022&gt;500,IF(Orders!E3022="First Class",IF(Orders!W3022=0,"VIP","Special"),"Formal"),"Normal")</f>
        <v>Normal</v>
      </c>
      <c r="E3022" s="26" t="str" cm="1">
        <f t="array" ref="E3022">_xlfn.IFS(Orders!W3022=0,"Endirim Yoxdur",SUMIFS(Orders!$V:$V,Orders!$T:$T,Orders!T3022)&gt;10,ROUND(Orders!W3022*1.15,2),SUMIFS(Orders!$V:$V,Orders!$T:$T,Orders!T3022)&lt;=10,"Endirim Yoxdur")</f>
        <v>Endirim Yoxdur</v>
      </c>
    </row>
    <row r="3023" spans="3:5" x14ac:dyDescent="0.25">
      <c r="C3023" s="26" t="str">
        <f>IF(Orders!U3023&gt;500,"Yüksək Satış","Aşağı Satış")</f>
        <v>Aşağı Satış</v>
      </c>
      <c r="D3023" s="26" t="str">
        <f>IF(Orders!U3023&gt;500,IF(Orders!E3023="First Class",IF(Orders!W3023=0,"VIP","Special"),"Formal"),"Normal")</f>
        <v>Normal</v>
      </c>
      <c r="E3023" s="26" cm="1">
        <f t="array" ref="E3023">_xlfn.IFS(Orders!W3023=0,"Endirim Yoxdur",SUMIFS(Orders!$V:$V,Orders!$T:$T,Orders!T3023)&gt;10,ROUND(Orders!W3023*1.15,2),SUMIFS(Orders!$V:$V,Orders!$T:$T,Orders!T3023)&lt;=10,"Endirim Yoxdur")</f>
        <v>0.23</v>
      </c>
    </row>
    <row r="3024" spans="3:5" x14ac:dyDescent="0.25">
      <c r="C3024" s="26" t="str">
        <f>IF(Orders!U3024&gt;500,"Yüksək Satış","Aşağı Satış")</f>
        <v>Aşağı Satış</v>
      </c>
      <c r="D3024" s="26" t="str">
        <f>IF(Orders!U3024&gt;500,IF(Orders!E3024="First Class",IF(Orders!W3024=0,"VIP","Special"),"Formal"),"Normal")</f>
        <v>Normal</v>
      </c>
      <c r="E3024" s="26" t="str" cm="1">
        <f t="array" ref="E3024">_xlfn.IFS(Orders!W3024=0,"Endirim Yoxdur",SUMIFS(Orders!$V:$V,Orders!$T:$T,Orders!T3024)&gt;10,ROUND(Orders!W3024*1.15,2),SUMIFS(Orders!$V:$V,Orders!$T:$T,Orders!T3024)&lt;=10,"Endirim Yoxdur")</f>
        <v>Endirim Yoxdur</v>
      </c>
    </row>
    <row r="3025" spans="3:5" x14ac:dyDescent="0.25">
      <c r="C3025" s="26" t="str">
        <f>IF(Orders!U3025&gt;500,"Yüksək Satış","Aşağı Satış")</f>
        <v>Aşağı Satış</v>
      </c>
      <c r="D3025" s="26" t="str">
        <f>IF(Orders!U3025&gt;500,IF(Orders!E3025="First Class",IF(Orders!W3025=0,"VIP","Special"),"Formal"),"Normal")</f>
        <v>Normal</v>
      </c>
      <c r="E3025" s="26" cm="1">
        <f t="array" ref="E3025">_xlfn.IFS(Orders!W3025=0,"Endirim Yoxdur",SUMIFS(Orders!$V:$V,Orders!$T:$T,Orders!T3025)&gt;10,ROUND(Orders!W3025*1.15,2),SUMIFS(Orders!$V:$V,Orders!$T:$T,Orders!T3025)&lt;=10,"Endirim Yoxdur")</f>
        <v>0.23</v>
      </c>
    </row>
    <row r="3026" spans="3:5" x14ac:dyDescent="0.25">
      <c r="C3026" s="26" t="str">
        <f>IF(Orders!U3026&gt;500,"Yüksək Satış","Aşağı Satış")</f>
        <v>Aşağı Satış</v>
      </c>
      <c r="D3026" s="26" t="str">
        <f>IF(Orders!U3026&gt;500,IF(Orders!E3026="First Class",IF(Orders!W3026=0,"VIP","Special"),"Formal"),"Normal")</f>
        <v>Normal</v>
      </c>
      <c r="E3026" s="26" t="str" cm="1">
        <f t="array" ref="E3026">_xlfn.IFS(Orders!W3026=0,"Endirim Yoxdur",SUMIFS(Orders!$V:$V,Orders!$T:$T,Orders!T3026)&gt;10,ROUND(Orders!W3026*1.15,2),SUMIFS(Orders!$V:$V,Orders!$T:$T,Orders!T3026)&lt;=10,"Endirim Yoxdur")</f>
        <v>Endirim Yoxdur</v>
      </c>
    </row>
    <row r="3027" spans="3:5" x14ac:dyDescent="0.25">
      <c r="C3027" s="26" t="str">
        <f>IF(Orders!U3027&gt;500,"Yüksək Satış","Aşağı Satış")</f>
        <v>Aşağı Satış</v>
      </c>
      <c r="D3027" s="26" t="str">
        <f>IF(Orders!U3027&gt;500,IF(Orders!E3027="First Class",IF(Orders!W3027=0,"VIP","Special"),"Formal"),"Normal")</f>
        <v>Normal</v>
      </c>
      <c r="E3027" s="26" t="str" cm="1">
        <f t="array" ref="E3027">_xlfn.IFS(Orders!W3027=0,"Endirim Yoxdur",SUMIFS(Orders!$V:$V,Orders!$T:$T,Orders!T3027)&gt;10,ROUND(Orders!W3027*1.15,2),SUMIFS(Orders!$V:$V,Orders!$T:$T,Orders!T3027)&lt;=10,"Endirim Yoxdur")</f>
        <v>Endirim Yoxdur</v>
      </c>
    </row>
    <row r="3028" spans="3:5" x14ac:dyDescent="0.25">
      <c r="C3028" s="26" t="str">
        <f>IF(Orders!U3028&gt;500,"Yüksək Satış","Aşağı Satış")</f>
        <v>Aşağı Satış</v>
      </c>
      <c r="D3028" s="26" t="str">
        <f>IF(Orders!U3028&gt;500,IF(Orders!E3028="First Class",IF(Orders!W3028=0,"VIP","Special"),"Formal"),"Normal")</f>
        <v>Normal</v>
      </c>
      <c r="E3028" s="26" t="str" cm="1">
        <f t="array" ref="E3028">_xlfn.IFS(Orders!W3028=0,"Endirim Yoxdur",SUMIFS(Orders!$V:$V,Orders!$T:$T,Orders!T3028)&gt;10,ROUND(Orders!W3028*1.15,2),SUMIFS(Orders!$V:$V,Orders!$T:$T,Orders!T3028)&lt;=10,"Endirim Yoxdur")</f>
        <v>Endirim Yoxdur</v>
      </c>
    </row>
    <row r="3029" spans="3:5" x14ac:dyDescent="0.25">
      <c r="C3029" s="26" t="str">
        <f>IF(Orders!U3029&gt;500,"Yüksək Satış","Aşağı Satış")</f>
        <v>Aşağı Satış</v>
      </c>
      <c r="D3029" s="26" t="str">
        <f>IF(Orders!U3029&gt;500,IF(Orders!E3029="First Class",IF(Orders!W3029=0,"VIP","Special"),"Formal"),"Normal")</f>
        <v>Normal</v>
      </c>
      <c r="E3029" s="26" cm="1">
        <f t="array" ref="E3029">_xlfn.IFS(Orders!W3029=0,"Endirim Yoxdur",SUMIFS(Orders!$V:$V,Orders!$T:$T,Orders!T3029)&gt;10,ROUND(Orders!W3029*1.15,2),SUMIFS(Orders!$V:$V,Orders!$T:$T,Orders!T3029)&lt;=10,"Endirim Yoxdur")</f>
        <v>0.23</v>
      </c>
    </row>
    <row r="3030" spans="3:5" x14ac:dyDescent="0.25">
      <c r="C3030" s="26" t="str">
        <f>IF(Orders!U3030&gt;500,"Yüksək Satış","Aşağı Satış")</f>
        <v>Aşağı Satış</v>
      </c>
      <c r="D3030" s="26" t="str">
        <f>IF(Orders!U3030&gt;500,IF(Orders!E3030="First Class",IF(Orders!W3030=0,"VIP","Special"),"Formal"),"Normal")</f>
        <v>Normal</v>
      </c>
      <c r="E3030" s="26" t="str" cm="1">
        <f t="array" ref="E3030">_xlfn.IFS(Orders!W3030=0,"Endirim Yoxdur",SUMIFS(Orders!$V:$V,Orders!$T:$T,Orders!T3030)&gt;10,ROUND(Orders!W3030*1.15,2),SUMIFS(Orders!$V:$V,Orders!$T:$T,Orders!T3030)&lt;=10,"Endirim Yoxdur")</f>
        <v>Endirim Yoxdur</v>
      </c>
    </row>
    <row r="3031" spans="3:5" x14ac:dyDescent="0.25">
      <c r="C3031" s="26" t="str">
        <f>IF(Orders!U3031&gt;500,"Yüksək Satış","Aşağı Satış")</f>
        <v>Aşağı Satış</v>
      </c>
      <c r="D3031" s="26" t="str">
        <f>IF(Orders!U3031&gt;500,IF(Orders!E3031="First Class",IF(Orders!W3031=0,"VIP","Special"),"Formal"),"Normal")</f>
        <v>Normal</v>
      </c>
      <c r="E3031" s="26" t="str" cm="1">
        <f t="array" ref="E3031">_xlfn.IFS(Orders!W3031=0,"Endirim Yoxdur",SUMIFS(Orders!$V:$V,Orders!$T:$T,Orders!T3031)&gt;10,ROUND(Orders!W3031*1.15,2),SUMIFS(Orders!$V:$V,Orders!$T:$T,Orders!T3031)&lt;=10,"Endirim Yoxdur")</f>
        <v>Endirim Yoxdur</v>
      </c>
    </row>
    <row r="3032" spans="3:5" x14ac:dyDescent="0.25">
      <c r="C3032" s="26" t="str">
        <f>IF(Orders!U3032&gt;500,"Yüksək Satış","Aşağı Satış")</f>
        <v>Aşağı Satış</v>
      </c>
      <c r="D3032" s="26" t="str">
        <f>IF(Orders!U3032&gt;500,IF(Orders!E3032="First Class",IF(Orders!W3032=0,"VIP","Special"),"Formal"),"Normal")</f>
        <v>Normal</v>
      </c>
      <c r="E3032" s="26" cm="1">
        <f t="array" ref="E3032">_xlfn.IFS(Orders!W3032=0,"Endirim Yoxdur",SUMIFS(Orders!$V:$V,Orders!$T:$T,Orders!T3032)&gt;10,ROUND(Orders!W3032*1.15,2),SUMIFS(Orders!$V:$V,Orders!$T:$T,Orders!T3032)&lt;=10,"Endirim Yoxdur")</f>
        <v>0.46</v>
      </c>
    </row>
    <row r="3033" spans="3:5" x14ac:dyDescent="0.25">
      <c r="C3033" s="26" t="str">
        <f>IF(Orders!U3033&gt;500,"Yüksək Satış","Aşağı Satış")</f>
        <v>Yüksək Satış</v>
      </c>
      <c r="D3033" s="26" t="str">
        <f>IF(Orders!U3033&gt;500,IF(Orders!E3033="First Class",IF(Orders!W3033=0,"VIP","Special"),"Formal"),"Normal")</f>
        <v>Formal</v>
      </c>
      <c r="E3033" s="26" cm="1">
        <f t="array" ref="E3033">_xlfn.IFS(Orders!W3033=0,"Endirim Yoxdur",SUMIFS(Orders!$V:$V,Orders!$T:$T,Orders!T3033)&gt;10,ROUND(Orders!W3033*1.15,2),SUMIFS(Orders!$V:$V,Orders!$T:$T,Orders!T3033)&lt;=10,"Endirim Yoxdur")</f>
        <v>0.35</v>
      </c>
    </row>
    <row r="3034" spans="3:5" x14ac:dyDescent="0.25">
      <c r="C3034" s="26" t="str">
        <f>IF(Orders!U3034&gt;500,"Yüksək Satış","Aşağı Satış")</f>
        <v>Aşağı Satış</v>
      </c>
      <c r="D3034" s="26" t="str">
        <f>IF(Orders!U3034&gt;500,IF(Orders!E3034="First Class",IF(Orders!W3034=0,"VIP","Special"),"Formal"),"Normal")</f>
        <v>Normal</v>
      </c>
      <c r="E3034" s="26" cm="1">
        <f t="array" ref="E3034">_xlfn.IFS(Orders!W3034=0,"Endirim Yoxdur",SUMIFS(Orders!$V:$V,Orders!$T:$T,Orders!T3034)&gt;10,ROUND(Orders!W3034*1.15,2),SUMIFS(Orders!$V:$V,Orders!$T:$T,Orders!T3034)&lt;=10,"Endirim Yoxdur")</f>
        <v>0.23</v>
      </c>
    </row>
    <row r="3035" spans="3:5" x14ac:dyDescent="0.25">
      <c r="C3035" s="26" t="str">
        <f>IF(Orders!U3035&gt;500,"Yüksək Satış","Aşağı Satış")</f>
        <v>Aşağı Satış</v>
      </c>
      <c r="D3035" s="26" t="str">
        <f>IF(Orders!U3035&gt;500,IF(Orders!E3035="First Class",IF(Orders!W3035=0,"VIP","Special"),"Formal"),"Normal")</f>
        <v>Normal</v>
      </c>
      <c r="E3035" s="26" cm="1">
        <f t="array" ref="E3035">_xlfn.IFS(Orders!W3035=0,"Endirim Yoxdur",SUMIFS(Orders!$V:$V,Orders!$T:$T,Orders!T3035)&gt;10,ROUND(Orders!W3035*1.15,2),SUMIFS(Orders!$V:$V,Orders!$T:$T,Orders!T3035)&lt;=10,"Endirim Yoxdur")</f>
        <v>0.92</v>
      </c>
    </row>
    <row r="3036" spans="3:5" x14ac:dyDescent="0.25">
      <c r="C3036" s="26" t="str">
        <f>IF(Orders!U3036&gt;500,"Yüksək Satış","Aşağı Satış")</f>
        <v>Aşağı Satış</v>
      </c>
      <c r="D3036" s="26" t="str">
        <f>IF(Orders!U3036&gt;500,IF(Orders!E3036="First Class",IF(Orders!W3036=0,"VIP","Special"),"Formal"),"Normal")</f>
        <v>Normal</v>
      </c>
      <c r="E3036" s="26" cm="1">
        <f t="array" ref="E3036">_xlfn.IFS(Orders!W3036=0,"Endirim Yoxdur",SUMIFS(Orders!$V:$V,Orders!$T:$T,Orders!T3036)&gt;10,ROUND(Orders!W3036*1.15,2),SUMIFS(Orders!$V:$V,Orders!$T:$T,Orders!T3036)&lt;=10,"Endirim Yoxdur")</f>
        <v>0.23</v>
      </c>
    </row>
    <row r="3037" spans="3:5" x14ac:dyDescent="0.25">
      <c r="C3037" s="26" t="str">
        <f>IF(Orders!U3037&gt;500,"Yüksək Satış","Aşağı Satış")</f>
        <v>Yüksək Satış</v>
      </c>
      <c r="D3037" s="26" t="str">
        <f>IF(Orders!U3037&gt;500,IF(Orders!E3037="First Class",IF(Orders!W3037=0,"VIP","Special"),"Formal"),"Normal")</f>
        <v>Formal</v>
      </c>
      <c r="E3037" s="26" cm="1">
        <f t="array" ref="E3037">_xlfn.IFS(Orders!W3037=0,"Endirim Yoxdur",SUMIFS(Orders!$V:$V,Orders!$T:$T,Orders!T3037)&gt;10,ROUND(Orders!W3037*1.15,2),SUMIFS(Orders!$V:$V,Orders!$T:$T,Orders!T3037)&lt;=10,"Endirim Yoxdur")</f>
        <v>0.23</v>
      </c>
    </row>
    <row r="3038" spans="3:5" x14ac:dyDescent="0.25">
      <c r="C3038" s="26" t="str">
        <f>IF(Orders!U3038&gt;500,"Yüksək Satış","Aşağı Satış")</f>
        <v>Yüksək Satış</v>
      </c>
      <c r="D3038" s="26" t="str">
        <f>IF(Orders!U3038&gt;500,IF(Orders!E3038="First Class",IF(Orders!W3038=0,"VIP","Special"),"Formal"),"Normal")</f>
        <v>Formal</v>
      </c>
      <c r="E3038" s="26" cm="1">
        <f t="array" ref="E3038">_xlfn.IFS(Orders!W3038=0,"Endirim Yoxdur",SUMIFS(Orders!$V:$V,Orders!$T:$T,Orders!T3038)&gt;10,ROUND(Orders!W3038*1.15,2),SUMIFS(Orders!$V:$V,Orders!$T:$T,Orders!T3038)&lt;=10,"Endirim Yoxdur")</f>
        <v>0.23</v>
      </c>
    </row>
    <row r="3039" spans="3:5" x14ac:dyDescent="0.25">
      <c r="C3039" s="26" t="str">
        <f>IF(Orders!U3039&gt;500,"Yüksək Satış","Aşağı Satış")</f>
        <v>Aşağı Satış</v>
      </c>
      <c r="D3039" s="26" t="str">
        <f>IF(Orders!U3039&gt;500,IF(Orders!E3039="First Class",IF(Orders!W3039=0,"VIP","Special"),"Formal"),"Normal")</f>
        <v>Normal</v>
      </c>
      <c r="E3039" s="26" cm="1">
        <f t="array" ref="E3039">_xlfn.IFS(Orders!W3039=0,"Endirim Yoxdur",SUMIFS(Orders!$V:$V,Orders!$T:$T,Orders!T3039)&gt;10,ROUND(Orders!W3039*1.15,2),SUMIFS(Orders!$V:$V,Orders!$T:$T,Orders!T3039)&lt;=10,"Endirim Yoxdur")</f>
        <v>0.23</v>
      </c>
    </row>
    <row r="3040" spans="3:5" x14ac:dyDescent="0.25">
      <c r="C3040" s="26" t="str">
        <f>IF(Orders!U3040&gt;500,"Yüksək Satış","Aşağı Satış")</f>
        <v>Aşağı Satış</v>
      </c>
      <c r="D3040" s="26" t="str">
        <f>IF(Orders!U3040&gt;500,IF(Orders!E3040="First Class",IF(Orders!W3040=0,"VIP","Special"),"Formal"),"Normal")</f>
        <v>Normal</v>
      </c>
      <c r="E3040" s="26" t="str" cm="1">
        <f t="array" ref="E3040">_xlfn.IFS(Orders!W3040=0,"Endirim Yoxdur",SUMIFS(Orders!$V:$V,Orders!$T:$T,Orders!T3040)&gt;10,ROUND(Orders!W3040*1.15,2),SUMIFS(Orders!$V:$V,Orders!$T:$T,Orders!T3040)&lt;=10,"Endirim Yoxdur")</f>
        <v>Endirim Yoxdur</v>
      </c>
    </row>
    <row r="3041" spans="3:5" x14ac:dyDescent="0.25">
      <c r="C3041" s="26" t="str">
        <f>IF(Orders!U3041&gt;500,"Yüksək Satış","Aşağı Satış")</f>
        <v>Aşağı Satış</v>
      </c>
      <c r="D3041" s="26" t="str">
        <f>IF(Orders!U3041&gt;500,IF(Orders!E3041="First Class",IF(Orders!W3041=0,"VIP","Special"),"Formal"),"Normal")</f>
        <v>Normal</v>
      </c>
      <c r="E3041" s="26" t="str" cm="1">
        <f t="array" ref="E3041">_xlfn.IFS(Orders!W3041=0,"Endirim Yoxdur",SUMIFS(Orders!$V:$V,Orders!$T:$T,Orders!T3041)&gt;10,ROUND(Orders!W3041*1.15,2),SUMIFS(Orders!$V:$V,Orders!$T:$T,Orders!T3041)&lt;=10,"Endirim Yoxdur")</f>
        <v>Endirim Yoxdur</v>
      </c>
    </row>
    <row r="3042" spans="3:5" x14ac:dyDescent="0.25">
      <c r="C3042" s="26" t="str">
        <f>IF(Orders!U3042&gt;500,"Yüksək Satış","Aşağı Satış")</f>
        <v>Yüksək Satış</v>
      </c>
      <c r="D3042" s="26" t="str">
        <f>IF(Orders!U3042&gt;500,IF(Orders!E3042="First Class",IF(Orders!W3042=0,"VIP","Special"),"Formal"),"Normal")</f>
        <v>Formal</v>
      </c>
      <c r="E3042" s="26" t="str" cm="1">
        <f t="array" ref="E3042">_xlfn.IFS(Orders!W3042=0,"Endirim Yoxdur",SUMIFS(Orders!$V:$V,Orders!$T:$T,Orders!T3042)&gt;10,ROUND(Orders!W3042*1.15,2),SUMIFS(Orders!$V:$V,Orders!$T:$T,Orders!T3042)&lt;=10,"Endirim Yoxdur")</f>
        <v>Endirim Yoxdur</v>
      </c>
    </row>
    <row r="3043" spans="3:5" x14ac:dyDescent="0.25">
      <c r="C3043" s="26" t="str">
        <f>IF(Orders!U3043&gt;500,"Yüksək Satış","Aşağı Satış")</f>
        <v>Aşağı Satış</v>
      </c>
      <c r="D3043" s="26" t="str">
        <f>IF(Orders!U3043&gt;500,IF(Orders!E3043="First Class",IF(Orders!W3043=0,"VIP","Special"),"Formal"),"Normal")</f>
        <v>Normal</v>
      </c>
      <c r="E3043" s="26" cm="1">
        <f t="array" ref="E3043">_xlfn.IFS(Orders!W3043=0,"Endirim Yoxdur",SUMIFS(Orders!$V:$V,Orders!$T:$T,Orders!T3043)&gt;10,ROUND(Orders!W3043*1.15,2),SUMIFS(Orders!$V:$V,Orders!$T:$T,Orders!T3043)&lt;=10,"Endirim Yoxdur")</f>
        <v>0.46</v>
      </c>
    </row>
    <row r="3044" spans="3:5" x14ac:dyDescent="0.25">
      <c r="C3044" s="26" t="str">
        <f>IF(Orders!U3044&gt;500,"Yüksək Satış","Aşağı Satış")</f>
        <v>Yüksək Satış</v>
      </c>
      <c r="D3044" s="26" t="str">
        <f>IF(Orders!U3044&gt;500,IF(Orders!E3044="First Class",IF(Orders!W3044=0,"VIP","Special"),"Formal"),"Normal")</f>
        <v>Formal</v>
      </c>
      <c r="E3044" s="26" t="str" cm="1">
        <f t="array" ref="E3044">_xlfn.IFS(Orders!W3044=0,"Endirim Yoxdur",SUMIFS(Orders!$V:$V,Orders!$T:$T,Orders!T3044)&gt;10,ROUND(Orders!W3044*1.15,2),SUMIFS(Orders!$V:$V,Orders!$T:$T,Orders!T3044)&lt;=10,"Endirim Yoxdur")</f>
        <v>Endirim Yoxdur</v>
      </c>
    </row>
    <row r="3045" spans="3:5" x14ac:dyDescent="0.25">
      <c r="C3045" s="26" t="str">
        <f>IF(Orders!U3045&gt;500,"Yüksək Satış","Aşağı Satış")</f>
        <v>Aşağı Satış</v>
      </c>
      <c r="D3045" s="26" t="str">
        <f>IF(Orders!U3045&gt;500,IF(Orders!E3045="First Class",IF(Orders!W3045=0,"VIP","Special"),"Formal"),"Normal")</f>
        <v>Normal</v>
      </c>
      <c r="E3045" s="26" cm="1">
        <f t="array" ref="E3045">_xlfn.IFS(Orders!W3045=0,"Endirim Yoxdur",SUMIFS(Orders!$V:$V,Orders!$T:$T,Orders!T3045)&gt;10,ROUND(Orders!W3045*1.15,2),SUMIFS(Orders!$V:$V,Orders!$T:$T,Orders!T3045)&lt;=10,"Endirim Yoxdur")</f>
        <v>0.23</v>
      </c>
    </row>
    <row r="3046" spans="3:5" x14ac:dyDescent="0.25">
      <c r="C3046" s="26" t="str">
        <f>IF(Orders!U3046&gt;500,"Yüksək Satış","Aşağı Satış")</f>
        <v>Aşağı Satış</v>
      </c>
      <c r="D3046" s="26" t="str">
        <f>IF(Orders!U3046&gt;500,IF(Orders!E3046="First Class",IF(Orders!W3046=0,"VIP","Special"),"Formal"),"Normal")</f>
        <v>Normal</v>
      </c>
      <c r="E3046" s="26" cm="1">
        <f t="array" ref="E3046">_xlfn.IFS(Orders!W3046=0,"Endirim Yoxdur",SUMIFS(Orders!$V:$V,Orders!$T:$T,Orders!T3046)&gt;10,ROUND(Orders!W3046*1.15,2),SUMIFS(Orders!$V:$V,Orders!$T:$T,Orders!T3046)&lt;=10,"Endirim Yoxdur")</f>
        <v>0.69</v>
      </c>
    </row>
    <row r="3047" spans="3:5" x14ac:dyDescent="0.25">
      <c r="C3047" s="26" t="str">
        <f>IF(Orders!U3047&gt;500,"Yüksək Satış","Aşağı Satış")</f>
        <v>Aşağı Satış</v>
      </c>
      <c r="D3047" s="26" t="str">
        <f>IF(Orders!U3047&gt;500,IF(Orders!E3047="First Class",IF(Orders!W3047=0,"VIP","Special"),"Formal"),"Normal")</f>
        <v>Normal</v>
      </c>
      <c r="E3047" s="26" t="str" cm="1">
        <f t="array" ref="E3047">_xlfn.IFS(Orders!W3047=0,"Endirim Yoxdur",SUMIFS(Orders!$V:$V,Orders!$T:$T,Orders!T3047)&gt;10,ROUND(Orders!W3047*1.15,2),SUMIFS(Orders!$V:$V,Orders!$T:$T,Orders!T3047)&lt;=10,"Endirim Yoxdur")</f>
        <v>Endirim Yoxdur</v>
      </c>
    </row>
    <row r="3048" spans="3:5" x14ac:dyDescent="0.25">
      <c r="C3048" s="26" t="str">
        <f>IF(Orders!U3048&gt;500,"Yüksək Satış","Aşağı Satış")</f>
        <v>Aşağı Satış</v>
      </c>
      <c r="D3048" s="26" t="str">
        <f>IF(Orders!U3048&gt;500,IF(Orders!E3048="First Class",IF(Orders!W3048=0,"VIP","Special"),"Formal"),"Normal")</f>
        <v>Normal</v>
      </c>
      <c r="E3048" s="26" t="str" cm="1">
        <f t="array" ref="E3048">_xlfn.IFS(Orders!W3048=0,"Endirim Yoxdur",SUMIFS(Orders!$V:$V,Orders!$T:$T,Orders!T3048)&gt;10,ROUND(Orders!W3048*1.15,2),SUMIFS(Orders!$V:$V,Orders!$T:$T,Orders!T3048)&lt;=10,"Endirim Yoxdur")</f>
        <v>Endirim Yoxdur</v>
      </c>
    </row>
    <row r="3049" spans="3:5" x14ac:dyDescent="0.25">
      <c r="C3049" s="26" t="str">
        <f>IF(Orders!U3049&gt;500,"Yüksək Satış","Aşağı Satış")</f>
        <v>Aşağı Satış</v>
      </c>
      <c r="D3049" s="26" t="str">
        <f>IF(Orders!U3049&gt;500,IF(Orders!E3049="First Class",IF(Orders!W3049=0,"VIP","Special"),"Formal"),"Normal")</f>
        <v>Normal</v>
      </c>
      <c r="E3049" s="26" cm="1">
        <f t="array" ref="E3049">_xlfn.IFS(Orders!W3049=0,"Endirim Yoxdur",SUMIFS(Orders!$V:$V,Orders!$T:$T,Orders!T3049)&gt;10,ROUND(Orders!W3049*1.15,2),SUMIFS(Orders!$V:$V,Orders!$T:$T,Orders!T3049)&lt;=10,"Endirim Yoxdur")</f>
        <v>0.92</v>
      </c>
    </row>
    <row r="3050" spans="3:5" x14ac:dyDescent="0.25">
      <c r="C3050" s="26" t="str">
        <f>IF(Orders!U3050&gt;500,"Yüksək Satış","Aşağı Satış")</f>
        <v>Aşağı Satış</v>
      </c>
      <c r="D3050" s="26" t="str">
        <f>IF(Orders!U3050&gt;500,IF(Orders!E3050="First Class",IF(Orders!W3050=0,"VIP","Special"),"Formal"),"Normal")</f>
        <v>Normal</v>
      </c>
      <c r="E3050" s="26" cm="1">
        <f t="array" ref="E3050">_xlfn.IFS(Orders!W3050=0,"Endirim Yoxdur",SUMIFS(Orders!$V:$V,Orders!$T:$T,Orders!T3050)&gt;10,ROUND(Orders!W3050*1.15,2),SUMIFS(Orders!$V:$V,Orders!$T:$T,Orders!T3050)&lt;=10,"Endirim Yoxdur")</f>
        <v>0.23</v>
      </c>
    </row>
    <row r="3051" spans="3:5" x14ac:dyDescent="0.25">
      <c r="C3051" s="26" t="str">
        <f>IF(Orders!U3051&gt;500,"Yüksək Satış","Aşağı Satış")</f>
        <v>Aşağı Satış</v>
      </c>
      <c r="D3051" s="26" t="str">
        <f>IF(Orders!U3051&gt;500,IF(Orders!E3051="First Class",IF(Orders!W3051=0,"VIP","Special"),"Formal"),"Normal")</f>
        <v>Normal</v>
      </c>
      <c r="E3051" s="26" t="str" cm="1">
        <f t="array" ref="E3051">_xlfn.IFS(Orders!W3051=0,"Endirim Yoxdur",SUMIFS(Orders!$V:$V,Orders!$T:$T,Orders!T3051)&gt;10,ROUND(Orders!W3051*1.15,2),SUMIFS(Orders!$V:$V,Orders!$T:$T,Orders!T3051)&lt;=10,"Endirim Yoxdur")</f>
        <v>Endirim Yoxdur</v>
      </c>
    </row>
    <row r="3052" spans="3:5" x14ac:dyDescent="0.25">
      <c r="C3052" s="26" t="str">
        <f>IF(Orders!U3052&gt;500,"Yüksək Satış","Aşağı Satış")</f>
        <v>Aşağı Satış</v>
      </c>
      <c r="D3052" s="26" t="str">
        <f>IF(Orders!U3052&gt;500,IF(Orders!E3052="First Class",IF(Orders!W3052=0,"VIP","Special"),"Formal"),"Normal")</f>
        <v>Normal</v>
      </c>
      <c r="E3052" s="26" t="str" cm="1">
        <f t="array" ref="E3052">_xlfn.IFS(Orders!W3052=0,"Endirim Yoxdur",SUMIFS(Orders!$V:$V,Orders!$T:$T,Orders!T3052)&gt;10,ROUND(Orders!W3052*1.15,2),SUMIFS(Orders!$V:$V,Orders!$T:$T,Orders!T3052)&lt;=10,"Endirim Yoxdur")</f>
        <v>Endirim Yoxdur</v>
      </c>
    </row>
    <row r="3053" spans="3:5" x14ac:dyDescent="0.25">
      <c r="C3053" s="26" t="str">
        <f>IF(Orders!U3053&gt;500,"Yüksək Satış","Aşağı Satış")</f>
        <v>Aşağı Satış</v>
      </c>
      <c r="D3053" s="26" t="str">
        <f>IF(Orders!U3053&gt;500,IF(Orders!E3053="First Class",IF(Orders!W3053=0,"VIP","Special"),"Formal"),"Normal")</f>
        <v>Normal</v>
      </c>
      <c r="E3053" s="26" t="str" cm="1">
        <f t="array" ref="E3053">_xlfn.IFS(Orders!W3053=0,"Endirim Yoxdur",SUMIFS(Orders!$V:$V,Orders!$T:$T,Orders!T3053)&gt;10,ROUND(Orders!W3053*1.15,2),SUMIFS(Orders!$V:$V,Orders!$T:$T,Orders!T3053)&lt;=10,"Endirim Yoxdur")</f>
        <v>Endirim Yoxdur</v>
      </c>
    </row>
    <row r="3054" spans="3:5" x14ac:dyDescent="0.25">
      <c r="C3054" s="26" t="str">
        <f>IF(Orders!U3054&gt;500,"Yüksək Satış","Aşağı Satış")</f>
        <v>Aşağı Satış</v>
      </c>
      <c r="D3054" s="26" t="str">
        <f>IF(Orders!U3054&gt;500,IF(Orders!E3054="First Class",IF(Orders!W3054=0,"VIP","Special"),"Formal"),"Normal")</f>
        <v>Normal</v>
      </c>
      <c r="E3054" s="26" t="str" cm="1">
        <f t="array" ref="E3054">_xlfn.IFS(Orders!W3054=0,"Endirim Yoxdur",SUMIFS(Orders!$V:$V,Orders!$T:$T,Orders!T3054)&gt;10,ROUND(Orders!W3054*1.15,2),SUMIFS(Orders!$V:$V,Orders!$T:$T,Orders!T3054)&lt;=10,"Endirim Yoxdur")</f>
        <v>Endirim Yoxdur</v>
      </c>
    </row>
    <row r="3055" spans="3:5" x14ac:dyDescent="0.25">
      <c r="C3055" s="26" t="str">
        <f>IF(Orders!U3055&gt;500,"Yüksək Satış","Aşağı Satış")</f>
        <v>Aşağı Satış</v>
      </c>
      <c r="D3055" s="26" t="str">
        <f>IF(Orders!U3055&gt;500,IF(Orders!E3055="First Class",IF(Orders!W3055=0,"VIP","Special"),"Formal"),"Normal")</f>
        <v>Normal</v>
      </c>
      <c r="E3055" s="26" cm="1">
        <f t="array" ref="E3055">_xlfn.IFS(Orders!W3055=0,"Endirim Yoxdur",SUMIFS(Orders!$V:$V,Orders!$T:$T,Orders!T3055)&gt;10,ROUND(Orders!W3055*1.15,2),SUMIFS(Orders!$V:$V,Orders!$T:$T,Orders!T3055)&lt;=10,"Endirim Yoxdur")</f>
        <v>0.17</v>
      </c>
    </row>
    <row r="3056" spans="3:5" x14ac:dyDescent="0.25">
      <c r="C3056" s="26" t="str">
        <f>IF(Orders!U3056&gt;500,"Yüksək Satış","Aşağı Satış")</f>
        <v>Aşağı Satış</v>
      </c>
      <c r="D3056" s="26" t="str">
        <f>IF(Orders!U3056&gt;500,IF(Orders!E3056="First Class",IF(Orders!W3056=0,"VIP","Special"),"Formal"),"Normal")</f>
        <v>Normal</v>
      </c>
      <c r="E3056" s="26" t="str" cm="1">
        <f t="array" ref="E3056">_xlfn.IFS(Orders!W3056=0,"Endirim Yoxdur",SUMIFS(Orders!$V:$V,Orders!$T:$T,Orders!T3056)&gt;10,ROUND(Orders!W3056*1.15,2),SUMIFS(Orders!$V:$V,Orders!$T:$T,Orders!T3056)&lt;=10,"Endirim Yoxdur")</f>
        <v>Endirim Yoxdur</v>
      </c>
    </row>
    <row r="3057" spans="3:5" x14ac:dyDescent="0.25">
      <c r="C3057" s="26" t="str">
        <f>IF(Orders!U3057&gt;500,"Yüksək Satış","Aşağı Satış")</f>
        <v>Aşağı Satış</v>
      </c>
      <c r="D3057" s="26" t="str">
        <f>IF(Orders!U3057&gt;500,IF(Orders!E3057="First Class",IF(Orders!W3057=0,"VIP","Special"),"Formal"),"Normal")</f>
        <v>Normal</v>
      </c>
      <c r="E3057" s="26" cm="1">
        <f t="array" ref="E3057">_xlfn.IFS(Orders!W3057=0,"Endirim Yoxdur",SUMIFS(Orders!$V:$V,Orders!$T:$T,Orders!T3057)&gt;10,ROUND(Orders!W3057*1.15,2),SUMIFS(Orders!$V:$V,Orders!$T:$T,Orders!T3057)&lt;=10,"Endirim Yoxdur")</f>
        <v>0.35</v>
      </c>
    </row>
    <row r="3058" spans="3:5" x14ac:dyDescent="0.25">
      <c r="C3058" s="26" t="str">
        <f>IF(Orders!U3058&gt;500,"Yüksək Satış","Aşağı Satış")</f>
        <v>Aşağı Satış</v>
      </c>
      <c r="D3058" s="26" t="str">
        <f>IF(Orders!U3058&gt;500,IF(Orders!E3058="First Class",IF(Orders!W3058=0,"VIP","Special"),"Formal"),"Normal")</f>
        <v>Normal</v>
      </c>
      <c r="E3058" s="26" cm="1">
        <f t="array" ref="E3058">_xlfn.IFS(Orders!W3058=0,"Endirim Yoxdur",SUMIFS(Orders!$V:$V,Orders!$T:$T,Orders!T3058)&gt;10,ROUND(Orders!W3058*1.15,2),SUMIFS(Orders!$V:$V,Orders!$T:$T,Orders!T3058)&lt;=10,"Endirim Yoxdur")</f>
        <v>0.23</v>
      </c>
    </row>
    <row r="3059" spans="3:5" x14ac:dyDescent="0.25">
      <c r="C3059" s="26" t="str">
        <f>IF(Orders!U3059&gt;500,"Yüksək Satış","Aşağı Satış")</f>
        <v>Yüksək Satış</v>
      </c>
      <c r="D3059" s="26" t="str">
        <f>IF(Orders!U3059&gt;500,IF(Orders!E3059="First Class",IF(Orders!W3059=0,"VIP","Special"),"Formal"),"Normal")</f>
        <v>Formal</v>
      </c>
      <c r="E3059" s="26" t="str" cm="1">
        <f t="array" ref="E3059">_xlfn.IFS(Orders!W3059=0,"Endirim Yoxdur",SUMIFS(Orders!$V:$V,Orders!$T:$T,Orders!T3059)&gt;10,ROUND(Orders!W3059*1.15,2),SUMIFS(Orders!$V:$V,Orders!$T:$T,Orders!T3059)&lt;=10,"Endirim Yoxdur")</f>
        <v>Endirim Yoxdur</v>
      </c>
    </row>
    <row r="3060" spans="3:5" x14ac:dyDescent="0.25">
      <c r="C3060" s="26" t="str">
        <f>IF(Orders!U3060&gt;500,"Yüksək Satış","Aşağı Satış")</f>
        <v>Yüksək Satış</v>
      </c>
      <c r="D3060" s="26" t="str">
        <f>IF(Orders!U3060&gt;500,IF(Orders!E3060="First Class",IF(Orders!W3060=0,"VIP","Special"),"Formal"),"Normal")</f>
        <v>Formal</v>
      </c>
      <c r="E3060" s="26" t="str" cm="1">
        <f t="array" ref="E3060">_xlfn.IFS(Orders!W3060=0,"Endirim Yoxdur",SUMIFS(Orders!$V:$V,Orders!$T:$T,Orders!T3060)&gt;10,ROUND(Orders!W3060*1.15,2),SUMIFS(Orders!$V:$V,Orders!$T:$T,Orders!T3060)&lt;=10,"Endirim Yoxdur")</f>
        <v>Endirim Yoxdur</v>
      </c>
    </row>
    <row r="3061" spans="3:5" x14ac:dyDescent="0.25">
      <c r="C3061" s="26" t="str">
        <f>IF(Orders!U3061&gt;500,"Yüksək Satış","Aşağı Satış")</f>
        <v>Aşağı Satış</v>
      </c>
      <c r="D3061" s="26" t="str">
        <f>IF(Orders!U3061&gt;500,IF(Orders!E3061="First Class",IF(Orders!W3061=0,"VIP","Special"),"Formal"),"Normal")</f>
        <v>Normal</v>
      </c>
      <c r="E3061" s="26" t="str" cm="1">
        <f t="array" ref="E3061">_xlfn.IFS(Orders!W3061=0,"Endirim Yoxdur",SUMIFS(Orders!$V:$V,Orders!$T:$T,Orders!T3061)&gt;10,ROUND(Orders!W3061*1.15,2),SUMIFS(Orders!$V:$V,Orders!$T:$T,Orders!T3061)&lt;=10,"Endirim Yoxdur")</f>
        <v>Endirim Yoxdur</v>
      </c>
    </row>
    <row r="3062" spans="3:5" x14ac:dyDescent="0.25">
      <c r="C3062" s="26" t="str">
        <f>IF(Orders!U3062&gt;500,"Yüksək Satış","Aşağı Satış")</f>
        <v>Yüksək Satış</v>
      </c>
      <c r="D3062" s="26" t="str">
        <f>IF(Orders!U3062&gt;500,IF(Orders!E3062="First Class",IF(Orders!W3062=0,"VIP","Special"),"Formal"),"Normal")</f>
        <v>Formal</v>
      </c>
      <c r="E3062" s="26" cm="1">
        <f t="array" ref="E3062">_xlfn.IFS(Orders!W3062=0,"Endirim Yoxdur",SUMIFS(Orders!$V:$V,Orders!$T:$T,Orders!T3062)&gt;10,ROUND(Orders!W3062*1.15,2),SUMIFS(Orders!$V:$V,Orders!$T:$T,Orders!T3062)&lt;=10,"Endirim Yoxdur")</f>
        <v>0.23</v>
      </c>
    </row>
    <row r="3063" spans="3:5" x14ac:dyDescent="0.25">
      <c r="C3063" s="26" t="str">
        <f>IF(Orders!U3063&gt;500,"Yüksək Satış","Aşağı Satış")</f>
        <v>Aşağı Satış</v>
      </c>
      <c r="D3063" s="26" t="str">
        <f>IF(Orders!U3063&gt;500,IF(Orders!E3063="First Class",IF(Orders!W3063=0,"VIP","Special"),"Formal"),"Normal")</f>
        <v>Normal</v>
      </c>
      <c r="E3063" s="26" cm="1">
        <f t="array" ref="E3063">_xlfn.IFS(Orders!W3063=0,"Endirim Yoxdur",SUMIFS(Orders!$V:$V,Orders!$T:$T,Orders!T3063)&gt;10,ROUND(Orders!W3063*1.15,2),SUMIFS(Orders!$V:$V,Orders!$T:$T,Orders!T3063)&lt;=10,"Endirim Yoxdur")</f>
        <v>0.23</v>
      </c>
    </row>
    <row r="3064" spans="3:5" x14ac:dyDescent="0.25">
      <c r="C3064" s="26" t="str">
        <f>IF(Orders!U3064&gt;500,"Yüksək Satış","Aşağı Satış")</f>
        <v>Yüksək Satış</v>
      </c>
      <c r="D3064" s="26" t="str">
        <f>IF(Orders!U3064&gt;500,IF(Orders!E3064="First Class",IF(Orders!W3064=0,"VIP","Special"),"Formal"),"Normal")</f>
        <v>Formal</v>
      </c>
      <c r="E3064" s="26" cm="1">
        <f t="array" ref="E3064">_xlfn.IFS(Orders!W3064=0,"Endirim Yoxdur",SUMIFS(Orders!$V:$V,Orders!$T:$T,Orders!T3064)&gt;10,ROUND(Orders!W3064*1.15,2),SUMIFS(Orders!$V:$V,Orders!$T:$T,Orders!T3064)&lt;=10,"Endirim Yoxdur")</f>
        <v>0.23</v>
      </c>
    </row>
    <row r="3065" spans="3:5" x14ac:dyDescent="0.25">
      <c r="C3065" s="26" t="str">
        <f>IF(Orders!U3065&gt;500,"Yüksək Satış","Aşağı Satış")</f>
        <v>Aşağı Satış</v>
      </c>
      <c r="D3065" s="26" t="str">
        <f>IF(Orders!U3065&gt;500,IF(Orders!E3065="First Class",IF(Orders!W3065=0,"VIP","Special"),"Formal"),"Normal")</f>
        <v>Normal</v>
      </c>
      <c r="E3065" s="26" t="str" cm="1">
        <f t="array" ref="E3065">_xlfn.IFS(Orders!W3065=0,"Endirim Yoxdur",SUMIFS(Orders!$V:$V,Orders!$T:$T,Orders!T3065)&gt;10,ROUND(Orders!W3065*1.15,2),SUMIFS(Orders!$V:$V,Orders!$T:$T,Orders!T3065)&lt;=10,"Endirim Yoxdur")</f>
        <v>Endirim Yoxdur</v>
      </c>
    </row>
    <row r="3066" spans="3:5" x14ac:dyDescent="0.25">
      <c r="C3066" s="26" t="str">
        <f>IF(Orders!U3066&gt;500,"Yüksək Satış","Aşağı Satış")</f>
        <v>Aşağı Satış</v>
      </c>
      <c r="D3066" s="26" t="str">
        <f>IF(Orders!U3066&gt;500,IF(Orders!E3066="First Class",IF(Orders!W3066=0,"VIP","Special"),"Formal"),"Normal")</f>
        <v>Normal</v>
      </c>
      <c r="E3066" s="26" t="str" cm="1">
        <f t="array" ref="E3066">_xlfn.IFS(Orders!W3066=0,"Endirim Yoxdur",SUMIFS(Orders!$V:$V,Orders!$T:$T,Orders!T3066)&gt;10,ROUND(Orders!W3066*1.15,2),SUMIFS(Orders!$V:$V,Orders!$T:$T,Orders!T3066)&lt;=10,"Endirim Yoxdur")</f>
        <v>Endirim Yoxdur</v>
      </c>
    </row>
    <row r="3067" spans="3:5" x14ac:dyDescent="0.25">
      <c r="C3067" s="26" t="str">
        <f>IF(Orders!U3067&gt;500,"Yüksək Satış","Aşağı Satış")</f>
        <v>Yüksək Satış</v>
      </c>
      <c r="D3067" s="26" t="str">
        <f>IF(Orders!U3067&gt;500,IF(Orders!E3067="First Class",IF(Orders!W3067=0,"VIP","Special"),"Formal"),"Normal")</f>
        <v>Special</v>
      </c>
      <c r="E3067" s="26" cm="1">
        <f t="array" ref="E3067">_xlfn.IFS(Orders!W3067=0,"Endirim Yoxdur",SUMIFS(Orders!$V:$V,Orders!$T:$T,Orders!T3067)&gt;10,ROUND(Orders!W3067*1.15,2),SUMIFS(Orders!$V:$V,Orders!$T:$T,Orders!T3067)&lt;=10,"Endirim Yoxdur")</f>
        <v>0.17</v>
      </c>
    </row>
    <row r="3068" spans="3:5" x14ac:dyDescent="0.25">
      <c r="C3068" s="26" t="str">
        <f>IF(Orders!U3068&gt;500,"Yüksək Satış","Aşağı Satış")</f>
        <v>Aşağı Satış</v>
      </c>
      <c r="D3068" s="26" t="str">
        <f>IF(Orders!U3068&gt;500,IF(Orders!E3068="First Class",IF(Orders!W3068=0,"VIP","Special"),"Formal"),"Normal")</f>
        <v>Normal</v>
      </c>
      <c r="E3068" s="26" cm="1">
        <f t="array" ref="E3068">_xlfn.IFS(Orders!W3068=0,"Endirim Yoxdur",SUMIFS(Orders!$V:$V,Orders!$T:$T,Orders!T3068)&gt;10,ROUND(Orders!W3068*1.15,2),SUMIFS(Orders!$V:$V,Orders!$T:$T,Orders!T3068)&lt;=10,"Endirim Yoxdur")</f>
        <v>0.23</v>
      </c>
    </row>
    <row r="3069" spans="3:5" x14ac:dyDescent="0.25">
      <c r="C3069" s="26" t="str">
        <f>IF(Orders!U3069&gt;500,"Yüksək Satış","Aşağı Satış")</f>
        <v>Aşağı Satış</v>
      </c>
      <c r="D3069" s="26" t="str">
        <f>IF(Orders!U3069&gt;500,IF(Orders!E3069="First Class",IF(Orders!W3069=0,"VIP","Special"),"Formal"),"Normal")</f>
        <v>Normal</v>
      </c>
      <c r="E3069" s="26" t="str" cm="1">
        <f t="array" ref="E3069">_xlfn.IFS(Orders!W3069=0,"Endirim Yoxdur",SUMIFS(Orders!$V:$V,Orders!$T:$T,Orders!T3069)&gt;10,ROUND(Orders!W3069*1.15,2),SUMIFS(Orders!$V:$V,Orders!$T:$T,Orders!T3069)&lt;=10,"Endirim Yoxdur")</f>
        <v>Endirim Yoxdur</v>
      </c>
    </row>
    <row r="3070" spans="3:5" x14ac:dyDescent="0.25">
      <c r="C3070" s="26" t="str">
        <f>IF(Orders!U3070&gt;500,"Yüksək Satış","Aşağı Satış")</f>
        <v>Aşağı Satış</v>
      </c>
      <c r="D3070" s="26" t="str">
        <f>IF(Orders!U3070&gt;500,IF(Orders!E3070="First Class",IF(Orders!W3070=0,"VIP","Special"),"Formal"),"Normal")</f>
        <v>Normal</v>
      </c>
      <c r="E3070" s="26" cm="1">
        <f t="array" ref="E3070">_xlfn.IFS(Orders!W3070=0,"Endirim Yoxdur",SUMIFS(Orders!$V:$V,Orders!$T:$T,Orders!T3070)&gt;10,ROUND(Orders!W3070*1.15,2),SUMIFS(Orders!$V:$V,Orders!$T:$T,Orders!T3070)&lt;=10,"Endirim Yoxdur")</f>
        <v>0.23</v>
      </c>
    </row>
    <row r="3071" spans="3:5" x14ac:dyDescent="0.25">
      <c r="C3071" s="26" t="str">
        <f>IF(Orders!U3071&gt;500,"Yüksək Satış","Aşağı Satış")</f>
        <v>Aşağı Satış</v>
      </c>
      <c r="D3071" s="26" t="str">
        <f>IF(Orders!U3071&gt;500,IF(Orders!E3071="First Class",IF(Orders!W3071=0,"VIP","Special"),"Formal"),"Normal")</f>
        <v>Normal</v>
      </c>
      <c r="E3071" s="26" t="str" cm="1">
        <f t="array" ref="E3071">_xlfn.IFS(Orders!W3071=0,"Endirim Yoxdur",SUMIFS(Orders!$V:$V,Orders!$T:$T,Orders!T3071)&gt;10,ROUND(Orders!W3071*1.15,2),SUMIFS(Orders!$V:$V,Orders!$T:$T,Orders!T3071)&lt;=10,"Endirim Yoxdur")</f>
        <v>Endirim Yoxdur</v>
      </c>
    </row>
    <row r="3072" spans="3:5" x14ac:dyDescent="0.25">
      <c r="C3072" s="26" t="str">
        <f>IF(Orders!U3072&gt;500,"Yüksək Satış","Aşağı Satış")</f>
        <v>Aşağı Satış</v>
      </c>
      <c r="D3072" s="26" t="str">
        <f>IF(Orders!U3072&gt;500,IF(Orders!E3072="First Class",IF(Orders!W3072=0,"VIP","Special"),"Formal"),"Normal")</f>
        <v>Normal</v>
      </c>
      <c r="E3072" s="26" t="str" cm="1">
        <f t="array" ref="E3072">_xlfn.IFS(Orders!W3072=0,"Endirim Yoxdur",SUMIFS(Orders!$V:$V,Orders!$T:$T,Orders!T3072)&gt;10,ROUND(Orders!W3072*1.15,2),SUMIFS(Orders!$V:$V,Orders!$T:$T,Orders!T3072)&lt;=10,"Endirim Yoxdur")</f>
        <v>Endirim Yoxdur</v>
      </c>
    </row>
    <row r="3073" spans="3:5" x14ac:dyDescent="0.25">
      <c r="C3073" s="26" t="str">
        <f>IF(Orders!U3073&gt;500,"Yüksək Satış","Aşağı Satış")</f>
        <v>Yüksək Satış</v>
      </c>
      <c r="D3073" s="26" t="str">
        <f>IF(Orders!U3073&gt;500,IF(Orders!E3073="First Class",IF(Orders!W3073=0,"VIP","Special"),"Formal"),"Normal")</f>
        <v>Formal</v>
      </c>
      <c r="E3073" s="26" cm="1">
        <f t="array" ref="E3073">_xlfn.IFS(Orders!W3073=0,"Endirim Yoxdur",SUMIFS(Orders!$V:$V,Orders!$T:$T,Orders!T3073)&gt;10,ROUND(Orders!W3073*1.15,2),SUMIFS(Orders!$V:$V,Orders!$T:$T,Orders!T3073)&lt;=10,"Endirim Yoxdur")</f>
        <v>0.23</v>
      </c>
    </row>
    <row r="3074" spans="3:5" x14ac:dyDescent="0.25">
      <c r="C3074" s="26" t="str">
        <f>IF(Orders!U3074&gt;500,"Yüksək Satış","Aşağı Satış")</f>
        <v>Aşağı Satış</v>
      </c>
      <c r="D3074" s="26" t="str">
        <f>IF(Orders!U3074&gt;500,IF(Orders!E3074="First Class",IF(Orders!W3074=0,"VIP","Special"),"Formal"),"Normal")</f>
        <v>Normal</v>
      </c>
      <c r="E3074" s="26" t="str" cm="1">
        <f t="array" ref="E3074">_xlfn.IFS(Orders!W3074=0,"Endirim Yoxdur",SUMIFS(Orders!$V:$V,Orders!$T:$T,Orders!T3074)&gt;10,ROUND(Orders!W3074*1.15,2),SUMIFS(Orders!$V:$V,Orders!$T:$T,Orders!T3074)&lt;=10,"Endirim Yoxdur")</f>
        <v>Endirim Yoxdur</v>
      </c>
    </row>
    <row r="3075" spans="3:5" x14ac:dyDescent="0.25">
      <c r="C3075" s="26" t="str">
        <f>IF(Orders!U3075&gt;500,"Yüksək Satış","Aşağı Satış")</f>
        <v>Aşağı Satış</v>
      </c>
      <c r="D3075" s="26" t="str">
        <f>IF(Orders!U3075&gt;500,IF(Orders!E3075="First Class",IF(Orders!W3075=0,"VIP","Special"),"Formal"),"Normal")</f>
        <v>Normal</v>
      </c>
      <c r="E3075" s="26" t="str" cm="1">
        <f t="array" ref="E3075">_xlfn.IFS(Orders!W3075=0,"Endirim Yoxdur",SUMIFS(Orders!$V:$V,Orders!$T:$T,Orders!T3075)&gt;10,ROUND(Orders!W3075*1.15,2),SUMIFS(Orders!$V:$V,Orders!$T:$T,Orders!T3075)&lt;=10,"Endirim Yoxdur")</f>
        <v>Endirim Yoxdur</v>
      </c>
    </row>
    <row r="3076" spans="3:5" x14ac:dyDescent="0.25">
      <c r="C3076" s="26" t="str">
        <f>IF(Orders!U3076&gt;500,"Yüksək Satış","Aşağı Satış")</f>
        <v>Aşağı Satış</v>
      </c>
      <c r="D3076" s="26" t="str">
        <f>IF(Orders!U3076&gt;500,IF(Orders!E3076="First Class",IF(Orders!W3076=0,"VIP","Special"),"Formal"),"Normal")</f>
        <v>Normal</v>
      </c>
      <c r="E3076" s="26" t="str" cm="1">
        <f t="array" ref="E3076">_xlfn.IFS(Orders!W3076=0,"Endirim Yoxdur",SUMIFS(Orders!$V:$V,Orders!$T:$T,Orders!T3076)&gt;10,ROUND(Orders!W3076*1.15,2),SUMIFS(Orders!$V:$V,Orders!$T:$T,Orders!T3076)&lt;=10,"Endirim Yoxdur")</f>
        <v>Endirim Yoxdur</v>
      </c>
    </row>
    <row r="3077" spans="3:5" x14ac:dyDescent="0.25">
      <c r="C3077" s="26" t="str">
        <f>IF(Orders!U3077&gt;500,"Yüksək Satış","Aşağı Satış")</f>
        <v>Aşağı Satış</v>
      </c>
      <c r="D3077" s="26" t="str">
        <f>IF(Orders!U3077&gt;500,IF(Orders!E3077="First Class",IF(Orders!W3077=0,"VIP","Special"),"Formal"),"Normal")</f>
        <v>Normal</v>
      </c>
      <c r="E3077" s="26" cm="1">
        <f t="array" ref="E3077">_xlfn.IFS(Orders!W3077=0,"Endirim Yoxdur",SUMIFS(Orders!$V:$V,Orders!$T:$T,Orders!T3077)&gt;10,ROUND(Orders!W3077*1.15,2),SUMIFS(Orders!$V:$V,Orders!$T:$T,Orders!T3077)&lt;=10,"Endirim Yoxdur")</f>
        <v>0.23</v>
      </c>
    </row>
    <row r="3078" spans="3:5" x14ac:dyDescent="0.25">
      <c r="C3078" s="26" t="str">
        <f>IF(Orders!U3078&gt;500,"Yüksək Satış","Aşağı Satış")</f>
        <v>Aşağı Satış</v>
      </c>
      <c r="D3078" s="26" t="str">
        <f>IF(Orders!U3078&gt;500,IF(Orders!E3078="First Class",IF(Orders!W3078=0,"VIP","Special"),"Formal"),"Normal")</f>
        <v>Normal</v>
      </c>
      <c r="E3078" s="26" cm="1">
        <f t="array" ref="E3078">_xlfn.IFS(Orders!W3078=0,"Endirim Yoxdur",SUMIFS(Orders!$V:$V,Orders!$T:$T,Orders!T3078)&gt;10,ROUND(Orders!W3078*1.15,2),SUMIFS(Orders!$V:$V,Orders!$T:$T,Orders!T3078)&lt;=10,"Endirim Yoxdur")</f>
        <v>0.23</v>
      </c>
    </row>
    <row r="3079" spans="3:5" x14ac:dyDescent="0.25">
      <c r="C3079" s="26" t="str">
        <f>IF(Orders!U3079&gt;500,"Yüksək Satış","Aşağı Satış")</f>
        <v>Yüksək Satış</v>
      </c>
      <c r="D3079" s="26" t="str">
        <f>IF(Orders!U3079&gt;500,IF(Orders!E3079="First Class",IF(Orders!W3079=0,"VIP","Special"),"Formal"),"Normal")</f>
        <v>Formal</v>
      </c>
      <c r="E3079" s="26" t="str" cm="1">
        <f t="array" ref="E3079">_xlfn.IFS(Orders!W3079=0,"Endirim Yoxdur",SUMIFS(Orders!$V:$V,Orders!$T:$T,Orders!T3079)&gt;10,ROUND(Orders!W3079*1.15,2),SUMIFS(Orders!$V:$V,Orders!$T:$T,Orders!T3079)&lt;=10,"Endirim Yoxdur")</f>
        <v>Endirim Yoxdur</v>
      </c>
    </row>
    <row r="3080" spans="3:5" x14ac:dyDescent="0.25">
      <c r="C3080" s="26" t="str">
        <f>IF(Orders!U3080&gt;500,"Yüksək Satış","Aşağı Satış")</f>
        <v>Yüksək Satış</v>
      </c>
      <c r="D3080" s="26" t="str">
        <f>IF(Orders!U3080&gt;500,IF(Orders!E3080="First Class",IF(Orders!W3080=0,"VIP","Special"),"Formal"),"Normal")</f>
        <v>Formal</v>
      </c>
      <c r="E3080" s="26" cm="1">
        <f t="array" ref="E3080">_xlfn.IFS(Orders!W3080=0,"Endirim Yoxdur",SUMIFS(Orders!$V:$V,Orders!$T:$T,Orders!T3080)&gt;10,ROUND(Orders!W3080*1.15,2),SUMIFS(Orders!$V:$V,Orders!$T:$T,Orders!T3080)&lt;=10,"Endirim Yoxdur")</f>
        <v>0.23</v>
      </c>
    </row>
    <row r="3081" spans="3:5" x14ac:dyDescent="0.25">
      <c r="C3081" s="26" t="str">
        <f>IF(Orders!U3081&gt;500,"Yüksək Satış","Aşağı Satış")</f>
        <v>Aşağı Satış</v>
      </c>
      <c r="D3081" s="26" t="str">
        <f>IF(Orders!U3081&gt;500,IF(Orders!E3081="First Class",IF(Orders!W3081=0,"VIP","Special"),"Formal"),"Normal")</f>
        <v>Normal</v>
      </c>
      <c r="E3081" s="26" cm="1">
        <f t="array" ref="E3081">_xlfn.IFS(Orders!W3081=0,"Endirim Yoxdur",SUMIFS(Orders!$V:$V,Orders!$T:$T,Orders!T3081)&gt;10,ROUND(Orders!W3081*1.15,2),SUMIFS(Orders!$V:$V,Orders!$T:$T,Orders!T3081)&lt;=10,"Endirim Yoxdur")</f>
        <v>0.23</v>
      </c>
    </row>
    <row r="3082" spans="3:5" x14ac:dyDescent="0.25">
      <c r="C3082" s="26" t="str">
        <f>IF(Orders!U3082&gt;500,"Yüksək Satış","Aşağı Satış")</f>
        <v>Aşağı Satış</v>
      </c>
      <c r="D3082" s="26" t="str">
        <f>IF(Orders!U3082&gt;500,IF(Orders!E3082="First Class",IF(Orders!W3082=0,"VIP","Special"),"Formal"),"Normal")</f>
        <v>Normal</v>
      </c>
      <c r="E3082" s="26" cm="1">
        <f t="array" ref="E3082">_xlfn.IFS(Orders!W3082=0,"Endirim Yoxdur",SUMIFS(Orders!$V:$V,Orders!$T:$T,Orders!T3082)&gt;10,ROUND(Orders!W3082*1.15,2),SUMIFS(Orders!$V:$V,Orders!$T:$T,Orders!T3082)&lt;=10,"Endirim Yoxdur")</f>
        <v>0.23</v>
      </c>
    </row>
    <row r="3083" spans="3:5" x14ac:dyDescent="0.25">
      <c r="C3083" s="26" t="str">
        <f>IF(Orders!U3083&gt;500,"Yüksək Satış","Aşağı Satış")</f>
        <v>Aşağı Satış</v>
      </c>
      <c r="D3083" s="26" t="str">
        <f>IF(Orders!U3083&gt;500,IF(Orders!E3083="First Class",IF(Orders!W3083=0,"VIP","Special"),"Formal"),"Normal")</f>
        <v>Normal</v>
      </c>
      <c r="E3083" s="26" t="str" cm="1">
        <f t="array" ref="E3083">_xlfn.IFS(Orders!W3083=0,"Endirim Yoxdur",SUMIFS(Orders!$V:$V,Orders!$T:$T,Orders!T3083)&gt;10,ROUND(Orders!W3083*1.15,2),SUMIFS(Orders!$V:$V,Orders!$T:$T,Orders!T3083)&lt;=10,"Endirim Yoxdur")</f>
        <v>Endirim Yoxdur</v>
      </c>
    </row>
    <row r="3084" spans="3:5" x14ac:dyDescent="0.25">
      <c r="C3084" s="26" t="str">
        <f>IF(Orders!U3084&gt;500,"Yüksək Satış","Aşağı Satış")</f>
        <v>Aşağı Satış</v>
      </c>
      <c r="D3084" s="26" t="str">
        <f>IF(Orders!U3084&gt;500,IF(Orders!E3084="First Class",IF(Orders!W3084=0,"VIP","Special"),"Formal"),"Normal")</f>
        <v>Normal</v>
      </c>
      <c r="E3084" s="26" cm="1">
        <f t="array" ref="E3084">_xlfn.IFS(Orders!W3084=0,"Endirim Yoxdur",SUMIFS(Orders!$V:$V,Orders!$T:$T,Orders!T3084)&gt;10,ROUND(Orders!W3084*1.15,2),SUMIFS(Orders!$V:$V,Orders!$T:$T,Orders!T3084)&lt;=10,"Endirim Yoxdur")</f>
        <v>0.23</v>
      </c>
    </row>
    <row r="3085" spans="3:5" x14ac:dyDescent="0.25">
      <c r="C3085" s="26" t="str">
        <f>IF(Orders!U3085&gt;500,"Yüksək Satış","Aşağı Satış")</f>
        <v>Aşağı Satış</v>
      </c>
      <c r="D3085" s="26" t="str">
        <f>IF(Orders!U3085&gt;500,IF(Orders!E3085="First Class",IF(Orders!W3085=0,"VIP","Special"),"Formal"),"Normal")</f>
        <v>Normal</v>
      </c>
      <c r="E3085" s="26" cm="1">
        <f t="array" ref="E3085">_xlfn.IFS(Orders!W3085=0,"Endirim Yoxdur",SUMIFS(Orders!$V:$V,Orders!$T:$T,Orders!T3085)&gt;10,ROUND(Orders!W3085*1.15,2),SUMIFS(Orders!$V:$V,Orders!$T:$T,Orders!T3085)&lt;=10,"Endirim Yoxdur")</f>
        <v>0.23</v>
      </c>
    </row>
    <row r="3086" spans="3:5" x14ac:dyDescent="0.25">
      <c r="C3086" s="26" t="str">
        <f>IF(Orders!U3086&gt;500,"Yüksək Satış","Aşağı Satış")</f>
        <v>Aşağı Satış</v>
      </c>
      <c r="D3086" s="26" t="str">
        <f>IF(Orders!U3086&gt;500,IF(Orders!E3086="First Class",IF(Orders!W3086=0,"VIP","Special"),"Formal"),"Normal")</f>
        <v>Normal</v>
      </c>
      <c r="E3086" s="26" cm="1">
        <f t="array" ref="E3086">_xlfn.IFS(Orders!W3086=0,"Endirim Yoxdur",SUMIFS(Orders!$V:$V,Orders!$T:$T,Orders!T3086)&gt;10,ROUND(Orders!W3086*1.15,2),SUMIFS(Orders!$V:$V,Orders!$T:$T,Orders!T3086)&lt;=10,"Endirim Yoxdur")</f>
        <v>0.23</v>
      </c>
    </row>
    <row r="3087" spans="3:5" x14ac:dyDescent="0.25">
      <c r="C3087" s="26" t="str">
        <f>IF(Orders!U3087&gt;500,"Yüksək Satış","Aşağı Satış")</f>
        <v>Aşağı Satış</v>
      </c>
      <c r="D3087" s="26" t="str">
        <f>IF(Orders!U3087&gt;500,IF(Orders!E3087="First Class",IF(Orders!W3087=0,"VIP","Special"),"Formal"),"Normal")</f>
        <v>Normal</v>
      </c>
      <c r="E3087" s="26" t="str" cm="1">
        <f t="array" ref="E3087">_xlfn.IFS(Orders!W3087=0,"Endirim Yoxdur",SUMIFS(Orders!$V:$V,Orders!$T:$T,Orders!T3087)&gt;10,ROUND(Orders!W3087*1.15,2),SUMIFS(Orders!$V:$V,Orders!$T:$T,Orders!T3087)&lt;=10,"Endirim Yoxdur")</f>
        <v>Endirim Yoxdur</v>
      </c>
    </row>
    <row r="3088" spans="3:5" x14ac:dyDescent="0.25">
      <c r="C3088" s="26" t="str">
        <f>IF(Orders!U3088&gt;500,"Yüksək Satış","Aşağı Satış")</f>
        <v>Aşağı Satış</v>
      </c>
      <c r="D3088" s="26" t="str">
        <f>IF(Orders!U3088&gt;500,IF(Orders!E3088="First Class",IF(Orders!W3088=0,"VIP","Special"),"Formal"),"Normal")</f>
        <v>Normal</v>
      </c>
      <c r="E3088" s="26" t="str" cm="1">
        <f t="array" ref="E3088">_xlfn.IFS(Orders!W3088=0,"Endirim Yoxdur",SUMIFS(Orders!$V:$V,Orders!$T:$T,Orders!T3088)&gt;10,ROUND(Orders!W3088*1.15,2),SUMIFS(Orders!$V:$V,Orders!$T:$T,Orders!T3088)&lt;=10,"Endirim Yoxdur")</f>
        <v>Endirim Yoxdur</v>
      </c>
    </row>
    <row r="3089" spans="3:5" x14ac:dyDescent="0.25">
      <c r="C3089" s="26" t="str">
        <f>IF(Orders!U3089&gt;500,"Yüksək Satış","Aşağı Satış")</f>
        <v>Aşağı Satış</v>
      </c>
      <c r="D3089" s="26" t="str">
        <f>IF(Orders!U3089&gt;500,IF(Orders!E3089="First Class",IF(Orders!W3089=0,"VIP","Special"),"Formal"),"Normal")</f>
        <v>Normal</v>
      </c>
      <c r="E3089" s="26" t="str" cm="1">
        <f t="array" ref="E3089">_xlfn.IFS(Orders!W3089=0,"Endirim Yoxdur",SUMIFS(Orders!$V:$V,Orders!$T:$T,Orders!T3089)&gt;10,ROUND(Orders!W3089*1.15,2),SUMIFS(Orders!$V:$V,Orders!$T:$T,Orders!T3089)&lt;=10,"Endirim Yoxdur")</f>
        <v>Endirim Yoxdur</v>
      </c>
    </row>
    <row r="3090" spans="3:5" x14ac:dyDescent="0.25">
      <c r="C3090" s="26" t="str">
        <f>IF(Orders!U3090&gt;500,"Yüksək Satış","Aşağı Satış")</f>
        <v>Aşağı Satış</v>
      </c>
      <c r="D3090" s="26" t="str">
        <f>IF(Orders!U3090&gt;500,IF(Orders!E3090="First Class",IF(Orders!W3090=0,"VIP","Special"),"Formal"),"Normal")</f>
        <v>Normal</v>
      </c>
      <c r="E3090" s="26" cm="1">
        <f t="array" ref="E3090">_xlfn.IFS(Orders!W3090=0,"Endirim Yoxdur",SUMIFS(Orders!$V:$V,Orders!$T:$T,Orders!T3090)&gt;10,ROUND(Orders!W3090*1.15,2),SUMIFS(Orders!$V:$V,Orders!$T:$T,Orders!T3090)&lt;=10,"Endirim Yoxdur")</f>
        <v>0.23</v>
      </c>
    </row>
    <row r="3091" spans="3:5" x14ac:dyDescent="0.25">
      <c r="C3091" s="26" t="str">
        <f>IF(Orders!U3091&gt;500,"Yüksək Satış","Aşağı Satış")</f>
        <v>Yüksək Satış</v>
      </c>
      <c r="D3091" s="26" t="str">
        <f>IF(Orders!U3091&gt;500,IF(Orders!E3091="First Class",IF(Orders!W3091=0,"VIP","Special"),"Formal"),"Normal")</f>
        <v>Formal</v>
      </c>
      <c r="E3091" s="26" cm="1">
        <f t="array" ref="E3091">_xlfn.IFS(Orders!W3091=0,"Endirim Yoxdur",SUMIFS(Orders!$V:$V,Orders!$T:$T,Orders!T3091)&gt;10,ROUND(Orders!W3091*1.15,2),SUMIFS(Orders!$V:$V,Orders!$T:$T,Orders!T3091)&lt;=10,"Endirim Yoxdur")</f>
        <v>0.23</v>
      </c>
    </row>
    <row r="3092" spans="3:5" x14ac:dyDescent="0.25">
      <c r="C3092" s="26" t="str">
        <f>IF(Orders!U3092&gt;500,"Yüksək Satış","Aşağı Satış")</f>
        <v>Aşağı Satış</v>
      </c>
      <c r="D3092" s="26" t="str">
        <f>IF(Orders!U3092&gt;500,IF(Orders!E3092="First Class",IF(Orders!W3092=0,"VIP","Special"),"Formal"),"Normal")</f>
        <v>Normal</v>
      </c>
      <c r="E3092" s="26" t="str" cm="1">
        <f t="array" ref="E3092">_xlfn.IFS(Orders!W3092=0,"Endirim Yoxdur",SUMIFS(Orders!$V:$V,Orders!$T:$T,Orders!T3092)&gt;10,ROUND(Orders!W3092*1.15,2),SUMIFS(Orders!$V:$V,Orders!$T:$T,Orders!T3092)&lt;=10,"Endirim Yoxdur")</f>
        <v>Endirim Yoxdur</v>
      </c>
    </row>
    <row r="3093" spans="3:5" x14ac:dyDescent="0.25">
      <c r="C3093" s="26" t="str">
        <f>IF(Orders!U3093&gt;500,"Yüksək Satış","Aşağı Satış")</f>
        <v>Aşağı Satış</v>
      </c>
      <c r="D3093" s="26" t="str">
        <f>IF(Orders!U3093&gt;500,IF(Orders!E3093="First Class",IF(Orders!W3093=0,"VIP","Special"),"Formal"),"Normal")</f>
        <v>Normal</v>
      </c>
      <c r="E3093" s="26" t="str" cm="1">
        <f t="array" ref="E3093">_xlfn.IFS(Orders!W3093=0,"Endirim Yoxdur",SUMIFS(Orders!$V:$V,Orders!$T:$T,Orders!T3093)&gt;10,ROUND(Orders!W3093*1.15,2),SUMIFS(Orders!$V:$V,Orders!$T:$T,Orders!T3093)&lt;=10,"Endirim Yoxdur")</f>
        <v>Endirim Yoxdur</v>
      </c>
    </row>
    <row r="3094" spans="3:5" x14ac:dyDescent="0.25">
      <c r="C3094" s="26" t="str">
        <f>IF(Orders!U3094&gt;500,"Yüksək Satış","Aşağı Satış")</f>
        <v>Aşağı Satış</v>
      </c>
      <c r="D3094" s="26" t="str">
        <f>IF(Orders!U3094&gt;500,IF(Orders!E3094="First Class",IF(Orders!W3094=0,"VIP","Special"),"Formal"),"Normal")</f>
        <v>Normal</v>
      </c>
      <c r="E3094" s="26" t="str" cm="1">
        <f t="array" ref="E3094">_xlfn.IFS(Orders!W3094=0,"Endirim Yoxdur",SUMIFS(Orders!$V:$V,Orders!$T:$T,Orders!T3094)&gt;10,ROUND(Orders!W3094*1.15,2),SUMIFS(Orders!$V:$V,Orders!$T:$T,Orders!T3094)&lt;=10,"Endirim Yoxdur")</f>
        <v>Endirim Yoxdur</v>
      </c>
    </row>
    <row r="3095" spans="3:5" x14ac:dyDescent="0.25">
      <c r="C3095" s="26" t="str">
        <f>IF(Orders!U3095&gt;500,"Yüksək Satış","Aşağı Satış")</f>
        <v>Aşağı Satış</v>
      </c>
      <c r="D3095" s="26" t="str">
        <f>IF(Orders!U3095&gt;500,IF(Orders!E3095="First Class",IF(Orders!W3095=0,"VIP","Special"),"Formal"),"Normal")</f>
        <v>Normal</v>
      </c>
      <c r="E3095" s="26" cm="1">
        <f t="array" ref="E3095">_xlfn.IFS(Orders!W3095=0,"Endirim Yoxdur",SUMIFS(Orders!$V:$V,Orders!$T:$T,Orders!T3095)&gt;10,ROUND(Orders!W3095*1.15,2),SUMIFS(Orders!$V:$V,Orders!$T:$T,Orders!T3095)&lt;=10,"Endirim Yoxdur")</f>
        <v>0.81</v>
      </c>
    </row>
    <row r="3096" spans="3:5" x14ac:dyDescent="0.25">
      <c r="C3096" s="26" t="str">
        <f>IF(Orders!U3096&gt;500,"Yüksək Satış","Aşağı Satış")</f>
        <v>Aşağı Satış</v>
      </c>
      <c r="D3096" s="26" t="str">
        <f>IF(Orders!U3096&gt;500,IF(Orders!E3096="First Class",IF(Orders!W3096=0,"VIP","Special"),"Formal"),"Normal")</f>
        <v>Normal</v>
      </c>
      <c r="E3096" s="26" cm="1">
        <f t="array" ref="E3096">_xlfn.IFS(Orders!W3096=0,"Endirim Yoxdur",SUMIFS(Orders!$V:$V,Orders!$T:$T,Orders!T3096)&gt;10,ROUND(Orders!W3096*1.15,2),SUMIFS(Orders!$V:$V,Orders!$T:$T,Orders!T3096)&lt;=10,"Endirim Yoxdur")</f>
        <v>0.81</v>
      </c>
    </row>
    <row r="3097" spans="3:5" x14ac:dyDescent="0.25">
      <c r="C3097" s="26" t="str">
        <f>IF(Orders!U3097&gt;500,"Yüksək Satış","Aşağı Satış")</f>
        <v>Aşağı Satış</v>
      </c>
      <c r="D3097" s="26" t="str">
        <f>IF(Orders!U3097&gt;500,IF(Orders!E3097="First Class",IF(Orders!W3097=0,"VIP","Special"),"Formal"),"Normal")</f>
        <v>Normal</v>
      </c>
      <c r="E3097" s="26" t="str" cm="1">
        <f t="array" ref="E3097">_xlfn.IFS(Orders!W3097=0,"Endirim Yoxdur",SUMIFS(Orders!$V:$V,Orders!$T:$T,Orders!T3097)&gt;10,ROUND(Orders!W3097*1.15,2),SUMIFS(Orders!$V:$V,Orders!$T:$T,Orders!T3097)&lt;=10,"Endirim Yoxdur")</f>
        <v>Endirim Yoxdur</v>
      </c>
    </row>
    <row r="3098" spans="3:5" x14ac:dyDescent="0.25">
      <c r="C3098" s="26" t="str">
        <f>IF(Orders!U3098&gt;500,"Yüksək Satış","Aşağı Satış")</f>
        <v>Aşağı Satış</v>
      </c>
      <c r="D3098" s="26" t="str">
        <f>IF(Orders!U3098&gt;500,IF(Orders!E3098="First Class",IF(Orders!W3098=0,"VIP","Special"),"Formal"),"Normal")</f>
        <v>Normal</v>
      </c>
      <c r="E3098" s="26" t="str" cm="1">
        <f t="array" ref="E3098">_xlfn.IFS(Orders!W3098=0,"Endirim Yoxdur",SUMIFS(Orders!$V:$V,Orders!$T:$T,Orders!T3098)&gt;10,ROUND(Orders!W3098*1.15,2),SUMIFS(Orders!$V:$V,Orders!$T:$T,Orders!T3098)&lt;=10,"Endirim Yoxdur")</f>
        <v>Endirim Yoxdur</v>
      </c>
    </row>
    <row r="3099" spans="3:5" x14ac:dyDescent="0.25">
      <c r="C3099" s="26" t="str">
        <f>IF(Orders!U3099&gt;500,"Yüksək Satış","Aşağı Satış")</f>
        <v>Aşağı Satış</v>
      </c>
      <c r="D3099" s="26" t="str">
        <f>IF(Orders!U3099&gt;500,IF(Orders!E3099="First Class",IF(Orders!W3099=0,"VIP","Special"),"Formal"),"Normal")</f>
        <v>Normal</v>
      </c>
      <c r="E3099" s="26" t="str" cm="1">
        <f t="array" ref="E3099">_xlfn.IFS(Orders!W3099=0,"Endirim Yoxdur",SUMIFS(Orders!$V:$V,Orders!$T:$T,Orders!T3099)&gt;10,ROUND(Orders!W3099*1.15,2),SUMIFS(Orders!$V:$V,Orders!$T:$T,Orders!T3099)&lt;=10,"Endirim Yoxdur")</f>
        <v>Endirim Yoxdur</v>
      </c>
    </row>
    <row r="3100" spans="3:5" x14ac:dyDescent="0.25">
      <c r="C3100" s="26" t="str">
        <f>IF(Orders!U3100&gt;500,"Yüksək Satış","Aşağı Satış")</f>
        <v>Aşağı Satış</v>
      </c>
      <c r="D3100" s="26" t="str">
        <f>IF(Orders!U3100&gt;500,IF(Orders!E3100="First Class",IF(Orders!W3100=0,"VIP","Special"),"Formal"),"Normal")</f>
        <v>Normal</v>
      </c>
      <c r="E3100" s="26" cm="1">
        <f t="array" ref="E3100">_xlfn.IFS(Orders!W3100=0,"Endirim Yoxdur",SUMIFS(Orders!$V:$V,Orders!$T:$T,Orders!T3100)&gt;10,ROUND(Orders!W3100*1.15,2),SUMIFS(Orders!$V:$V,Orders!$T:$T,Orders!T3100)&lt;=10,"Endirim Yoxdur")</f>
        <v>0.23</v>
      </c>
    </row>
    <row r="3101" spans="3:5" x14ac:dyDescent="0.25">
      <c r="C3101" s="26" t="str">
        <f>IF(Orders!U3101&gt;500,"Yüksək Satış","Aşağı Satış")</f>
        <v>Yüksək Satış</v>
      </c>
      <c r="D3101" s="26" t="str">
        <f>IF(Orders!U3101&gt;500,IF(Orders!E3101="First Class",IF(Orders!W3101=0,"VIP","Special"),"Formal"),"Normal")</f>
        <v>Formal</v>
      </c>
      <c r="E3101" s="26" t="str" cm="1">
        <f t="array" ref="E3101">_xlfn.IFS(Orders!W3101=0,"Endirim Yoxdur",SUMIFS(Orders!$V:$V,Orders!$T:$T,Orders!T3101)&gt;10,ROUND(Orders!W3101*1.15,2),SUMIFS(Orders!$V:$V,Orders!$T:$T,Orders!T3101)&lt;=10,"Endirim Yoxdur")</f>
        <v>Endirim Yoxdur</v>
      </c>
    </row>
    <row r="3102" spans="3:5" x14ac:dyDescent="0.25">
      <c r="C3102" s="26" t="str">
        <f>IF(Orders!U3102&gt;500,"Yüksək Satış","Aşağı Satış")</f>
        <v>Aşağı Satış</v>
      </c>
      <c r="D3102" s="26" t="str">
        <f>IF(Orders!U3102&gt;500,IF(Orders!E3102="First Class",IF(Orders!W3102=0,"VIP","Special"),"Formal"),"Normal")</f>
        <v>Normal</v>
      </c>
      <c r="E3102" s="26" t="str" cm="1">
        <f t="array" ref="E3102">_xlfn.IFS(Orders!W3102=0,"Endirim Yoxdur",SUMIFS(Orders!$V:$V,Orders!$T:$T,Orders!T3102)&gt;10,ROUND(Orders!W3102*1.15,2),SUMIFS(Orders!$V:$V,Orders!$T:$T,Orders!T3102)&lt;=10,"Endirim Yoxdur")</f>
        <v>Endirim Yoxdur</v>
      </c>
    </row>
    <row r="3103" spans="3:5" x14ac:dyDescent="0.25">
      <c r="C3103" s="26" t="str">
        <f>IF(Orders!U3103&gt;500,"Yüksək Satış","Aşağı Satış")</f>
        <v>Aşağı Satış</v>
      </c>
      <c r="D3103" s="26" t="str">
        <f>IF(Orders!U3103&gt;500,IF(Orders!E3103="First Class",IF(Orders!W3103=0,"VIP","Special"),"Formal"),"Normal")</f>
        <v>Normal</v>
      </c>
      <c r="E3103" s="26" cm="1">
        <f t="array" ref="E3103">_xlfn.IFS(Orders!W3103=0,"Endirim Yoxdur",SUMIFS(Orders!$V:$V,Orders!$T:$T,Orders!T3103)&gt;10,ROUND(Orders!W3103*1.15,2),SUMIFS(Orders!$V:$V,Orders!$T:$T,Orders!T3103)&lt;=10,"Endirim Yoxdur")</f>
        <v>0.17</v>
      </c>
    </row>
    <row r="3104" spans="3:5" x14ac:dyDescent="0.25">
      <c r="C3104" s="26" t="str">
        <f>IF(Orders!U3104&gt;500,"Yüksək Satış","Aşağı Satış")</f>
        <v>Aşağı Satış</v>
      </c>
      <c r="D3104" s="26" t="str">
        <f>IF(Orders!U3104&gt;500,IF(Orders!E3104="First Class",IF(Orders!W3104=0,"VIP","Special"),"Formal"),"Normal")</f>
        <v>Normal</v>
      </c>
      <c r="E3104" s="26" t="str" cm="1">
        <f t="array" ref="E3104">_xlfn.IFS(Orders!W3104=0,"Endirim Yoxdur",SUMIFS(Orders!$V:$V,Orders!$T:$T,Orders!T3104)&gt;10,ROUND(Orders!W3104*1.15,2),SUMIFS(Orders!$V:$V,Orders!$T:$T,Orders!T3104)&lt;=10,"Endirim Yoxdur")</f>
        <v>Endirim Yoxdur</v>
      </c>
    </row>
    <row r="3105" spans="3:5" x14ac:dyDescent="0.25">
      <c r="C3105" s="26" t="str">
        <f>IF(Orders!U3105&gt;500,"Yüksək Satış","Aşağı Satış")</f>
        <v>Aşağı Satış</v>
      </c>
      <c r="D3105" s="26" t="str">
        <f>IF(Orders!U3105&gt;500,IF(Orders!E3105="First Class",IF(Orders!W3105=0,"VIP","Special"),"Formal"),"Normal")</f>
        <v>Normal</v>
      </c>
      <c r="E3105" s="26" t="str" cm="1">
        <f t="array" ref="E3105">_xlfn.IFS(Orders!W3105=0,"Endirim Yoxdur",SUMIFS(Orders!$V:$V,Orders!$T:$T,Orders!T3105)&gt;10,ROUND(Orders!W3105*1.15,2),SUMIFS(Orders!$V:$V,Orders!$T:$T,Orders!T3105)&lt;=10,"Endirim Yoxdur")</f>
        <v>Endirim Yoxdur</v>
      </c>
    </row>
    <row r="3106" spans="3:5" x14ac:dyDescent="0.25">
      <c r="C3106" s="26" t="str">
        <f>IF(Orders!U3106&gt;500,"Yüksək Satış","Aşağı Satış")</f>
        <v>Aşağı Satış</v>
      </c>
      <c r="D3106" s="26" t="str">
        <f>IF(Orders!U3106&gt;500,IF(Orders!E3106="First Class",IF(Orders!W3106=0,"VIP","Special"),"Formal"),"Normal")</f>
        <v>Normal</v>
      </c>
      <c r="E3106" s="26" cm="1">
        <f t="array" ref="E3106">_xlfn.IFS(Orders!W3106=0,"Endirim Yoxdur",SUMIFS(Orders!$V:$V,Orders!$T:$T,Orders!T3106)&gt;10,ROUND(Orders!W3106*1.15,2),SUMIFS(Orders!$V:$V,Orders!$T:$T,Orders!T3106)&lt;=10,"Endirim Yoxdur")</f>
        <v>0.92</v>
      </c>
    </row>
    <row r="3107" spans="3:5" x14ac:dyDescent="0.25">
      <c r="C3107" s="26" t="str">
        <f>IF(Orders!U3107&gt;500,"Yüksək Satış","Aşağı Satış")</f>
        <v>Aşağı Satış</v>
      </c>
      <c r="D3107" s="26" t="str">
        <f>IF(Orders!U3107&gt;500,IF(Orders!E3107="First Class",IF(Orders!W3107=0,"VIP","Special"),"Formal"),"Normal")</f>
        <v>Normal</v>
      </c>
      <c r="E3107" s="26" cm="1">
        <f t="array" ref="E3107">_xlfn.IFS(Orders!W3107=0,"Endirim Yoxdur",SUMIFS(Orders!$V:$V,Orders!$T:$T,Orders!T3107)&gt;10,ROUND(Orders!W3107*1.15,2),SUMIFS(Orders!$V:$V,Orders!$T:$T,Orders!T3107)&lt;=10,"Endirim Yoxdur")</f>
        <v>0.23</v>
      </c>
    </row>
    <row r="3108" spans="3:5" x14ac:dyDescent="0.25">
      <c r="C3108" s="26" t="str">
        <f>IF(Orders!U3108&gt;500,"Yüksək Satış","Aşağı Satış")</f>
        <v>Aşağı Satış</v>
      </c>
      <c r="D3108" s="26" t="str">
        <f>IF(Orders!U3108&gt;500,IF(Orders!E3108="First Class",IF(Orders!W3108=0,"VIP","Special"),"Formal"),"Normal")</f>
        <v>Normal</v>
      </c>
      <c r="E3108" s="26" cm="1">
        <f t="array" ref="E3108">_xlfn.IFS(Orders!W3108=0,"Endirim Yoxdur",SUMIFS(Orders!$V:$V,Orders!$T:$T,Orders!T3108)&gt;10,ROUND(Orders!W3108*1.15,2),SUMIFS(Orders!$V:$V,Orders!$T:$T,Orders!T3108)&lt;=10,"Endirim Yoxdur")</f>
        <v>0.92</v>
      </c>
    </row>
    <row r="3109" spans="3:5" x14ac:dyDescent="0.25">
      <c r="C3109" s="26" t="str">
        <f>IF(Orders!U3109&gt;500,"Yüksək Satış","Aşağı Satış")</f>
        <v>Aşağı Satış</v>
      </c>
      <c r="D3109" s="26" t="str">
        <f>IF(Orders!U3109&gt;500,IF(Orders!E3109="First Class",IF(Orders!W3109=0,"VIP","Special"),"Formal"),"Normal")</f>
        <v>Normal</v>
      </c>
      <c r="E3109" s="26" t="str" cm="1">
        <f t="array" ref="E3109">_xlfn.IFS(Orders!W3109=0,"Endirim Yoxdur",SUMIFS(Orders!$V:$V,Orders!$T:$T,Orders!T3109)&gt;10,ROUND(Orders!W3109*1.15,2),SUMIFS(Orders!$V:$V,Orders!$T:$T,Orders!T3109)&lt;=10,"Endirim Yoxdur")</f>
        <v>Endirim Yoxdur</v>
      </c>
    </row>
    <row r="3110" spans="3:5" x14ac:dyDescent="0.25">
      <c r="C3110" s="26" t="str">
        <f>IF(Orders!U3110&gt;500,"Yüksək Satış","Aşağı Satış")</f>
        <v>Aşağı Satış</v>
      </c>
      <c r="D3110" s="26" t="str">
        <f>IF(Orders!U3110&gt;500,IF(Orders!E3110="First Class",IF(Orders!W3110=0,"VIP","Special"),"Formal"),"Normal")</f>
        <v>Normal</v>
      </c>
      <c r="E3110" s="26" cm="1">
        <f t="array" ref="E3110">_xlfn.IFS(Orders!W3110=0,"Endirim Yoxdur",SUMIFS(Orders!$V:$V,Orders!$T:$T,Orders!T3110)&gt;10,ROUND(Orders!W3110*1.15,2),SUMIFS(Orders!$V:$V,Orders!$T:$T,Orders!T3110)&lt;=10,"Endirim Yoxdur")</f>
        <v>0.23</v>
      </c>
    </row>
    <row r="3111" spans="3:5" x14ac:dyDescent="0.25">
      <c r="C3111" s="26" t="str">
        <f>IF(Orders!U3111&gt;500,"Yüksək Satış","Aşağı Satış")</f>
        <v>Aşağı Satış</v>
      </c>
      <c r="D3111" s="26" t="str">
        <f>IF(Orders!U3111&gt;500,IF(Orders!E3111="First Class",IF(Orders!W3111=0,"VIP","Special"),"Formal"),"Normal")</f>
        <v>Normal</v>
      </c>
      <c r="E3111" s="26" cm="1">
        <f t="array" ref="E3111">_xlfn.IFS(Orders!W3111=0,"Endirim Yoxdur",SUMIFS(Orders!$V:$V,Orders!$T:$T,Orders!T3111)&gt;10,ROUND(Orders!W3111*1.15,2),SUMIFS(Orders!$V:$V,Orders!$T:$T,Orders!T3111)&lt;=10,"Endirim Yoxdur")</f>
        <v>0.12</v>
      </c>
    </row>
    <row r="3112" spans="3:5" x14ac:dyDescent="0.25">
      <c r="C3112" s="26" t="str">
        <f>IF(Orders!U3112&gt;500,"Yüksək Satış","Aşağı Satış")</f>
        <v>Aşağı Satış</v>
      </c>
      <c r="D3112" s="26" t="str">
        <f>IF(Orders!U3112&gt;500,IF(Orders!E3112="First Class",IF(Orders!W3112=0,"VIP","Special"),"Formal"),"Normal")</f>
        <v>Normal</v>
      </c>
      <c r="E3112" s="26" t="str" cm="1">
        <f t="array" ref="E3112">_xlfn.IFS(Orders!W3112=0,"Endirim Yoxdur",SUMIFS(Orders!$V:$V,Orders!$T:$T,Orders!T3112)&gt;10,ROUND(Orders!W3112*1.15,2),SUMIFS(Orders!$V:$V,Orders!$T:$T,Orders!T3112)&lt;=10,"Endirim Yoxdur")</f>
        <v>Endirim Yoxdur</v>
      </c>
    </row>
    <row r="3113" spans="3:5" x14ac:dyDescent="0.25">
      <c r="C3113" s="26" t="str">
        <f>IF(Orders!U3113&gt;500,"Yüksək Satış","Aşağı Satış")</f>
        <v>Aşağı Satış</v>
      </c>
      <c r="D3113" s="26" t="str">
        <f>IF(Orders!U3113&gt;500,IF(Orders!E3113="First Class",IF(Orders!W3113=0,"VIP","Special"),"Formal"),"Normal")</f>
        <v>Normal</v>
      </c>
      <c r="E3113" s="26" t="str" cm="1">
        <f t="array" ref="E3113">_xlfn.IFS(Orders!W3113=0,"Endirim Yoxdur",SUMIFS(Orders!$V:$V,Orders!$T:$T,Orders!T3113)&gt;10,ROUND(Orders!W3113*1.15,2),SUMIFS(Orders!$V:$V,Orders!$T:$T,Orders!T3113)&lt;=10,"Endirim Yoxdur")</f>
        <v>Endirim Yoxdur</v>
      </c>
    </row>
    <row r="3114" spans="3:5" x14ac:dyDescent="0.25">
      <c r="C3114" s="26" t="str">
        <f>IF(Orders!U3114&gt;500,"Yüksək Satış","Aşağı Satış")</f>
        <v>Aşağı Satış</v>
      </c>
      <c r="D3114" s="26" t="str">
        <f>IF(Orders!U3114&gt;500,IF(Orders!E3114="First Class",IF(Orders!W3114=0,"VIP","Special"),"Formal"),"Normal")</f>
        <v>Normal</v>
      </c>
      <c r="E3114" s="26" t="str" cm="1">
        <f t="array" ref="E3114">_xlfn.IFS(Orders!W3114=0,"Endirim Yoxdur",SUMIFS(Orders!$V:$V,Orders!$T:$T,Orders!T3114)&gt;10,ROUND(Orders!W3114*1.15,2),SUMIFS(Orders!$V:$V,Orders!$T:$T,Orders!T3114)&lt;=10,"Endirim Yoxdur")</f>
        <v>Endirim Yoxdur</v>
      </c>
    </row>
    <row r="3115" spans="3:5" x14ac:dyDescent="0.25">
      <c r="C3115" s="26" t="str">
        <f>IF(Orders!U3115&gt;500,"Yüksək Satış","Aşağı Satış")</f>
        <v>Aşağı Satış</v>
      </c>
      <c r="D3115" s="26" t="str">
        <f>IF(Orders!U3115&gt;500,IF(Orders!E3115="First Class",IF(Orders!W3115=0,"VIP","Special"),"Formal"),"Normal")</f>
        <v>Normal</v>
      </c>
      <c r="E3115" s="26" cm="1">
        <f t="array" ref="E3115">_xlfn.IFS(Orders!W3115=0,"Endirim Yoxdur",SUMIFS(Orders!$V:$V,Orders!$T:$T,Orders!T3115)&gt;10,ROUND(Orders!W3115*1.15,2),SUMIFS(Orders!$V:$V,Orders!$T:$T,Orders!T3115)&lt;=10,"Endirim Yoxdur")</f>
        <v>0.23</v>
      </c>
    </row>
    <row r="3116" spans="3:5" x14ac:dyDescent="0.25">
      <c r="C3116" s="26" t="str">
        <f>IF(Orders!U3116&gt;500,"Yüksək Satış","Aşağı Satış")</f>
        <v>Aşağı Satış</v>
      </c>
      <c r="D3116" s="26" t="str">
        <f>IF(Orders!U3116&gt;500,IF(Orders!E3116="First Class",IF(Orders!W3116=0,"VIP","Special"),"Formal"),"Normal")</f>
        <v>Normal</v>
      </c>
      <c r="E3116" s="26" t="str" cm="1">
        <f t="array" ref="E3116">_xlfn.IFS(Orders!W3116=0,"Endirim Yoxdur",SUMIFS(Orders!$V:$V,Orders!$T:$T,Orders!T3116)&gt;10,ROUND(Orders!W3116*1.15,2),SUMIFS(Orders!$V:$V,Orders!$T:$T,Orders!T3116)&lt;=10,"Endirim Yoxdur")</f>
        <v>Endirim Yoxdur</v>
      </c>
    </row>
    <row r="3117" spans="3:5" x14ac:dyDescent="0.25">
      <c r="C3117" s="26" t="str">
        <f>IF(Orders!U3117&gt;500,"Yüksək Satış","Aşağı Satış")</f>
        <v>Aşağı Satış</v>
      </c>
      <c r="D3117" s="26" t="str">
        <f>IF(Orders!U3117&gt;500,IF(Orders!E3117="First Class",IF(Orders!W3117=0,"VIP","Special"),"Formal"),"Normal")</f>
        <v>Normal</v>
      </c>
      <c r="E3117" s="26" cm="1">
        <f t="array" ref="E3117">_xlfn.IFS(Orders!W3117=0,"Endirim Yoxdur",SUMIFS(Orders!$V:$V,Orders!$T:$T,Orders!T3117)&gt;10,ROUND(Orders!W3117*1.15,2),SUMIFS(Orders!$V:$V,Orders!$T:$T,Orders!T3117)&lt;=10,"Endirim Yoxdur")</f>
        <v>0.81</v>
      </c>
    </row>
    <row r="3118" spans="3:5" x14ac:dyDescent="0.25">
      <c r="C3118" s="26" t="str">
        <f>IF(Orders!U3118&gt;500,"Yüksək Satış","Aşağı Satış")</f>
        <v>Aşağı Satış</v>
      </c>
      <c r="D3118" s="26" t="str">
        <f>IF(Orders!U3118&gt;500,IF(Orders!E3118="First Class",IF(Orders!W3118=0,"VIP","Special"),"Formal"),"Normal")</f>
        <v>Normal</v>
      </c>
      <c r="E3118" s="26" cm="1">
        <f t="array" ref="E3118">_xlfn.IFS(Orders!W3118=0,"Endirim Yoxdur",SUMIFS(Orders!$V:$V,Orders!$T:$T,Orders!T3118)&gt;10,ROUND(Orders!W3118*1.15,2),SUMIFS(Orders!$V:$V,Orders!$T:$T,Orders!T3118)&lt;=10,"Endirim Yoxdur")</f>
        <v>0.23</v>
      </c>
    </row>
    <row r="3119" spans="3:5" x14ac:dyDescent="0.25">
      <c r="C3119" s="26" t="str">
        <f>IF(Orders!U3119&gt;500,"Yüksək Satış","Aşağı Satış")</f>
        <v>Aşağı Satış</v>
      </c>
      <c r="D3119" s="26" t="str">
        <f>IF(Orders!U3119&gt;500,IF(Orders!E3119="First Class",IF(Orders!W3119=0,"VIP","Special"),"Formal"),"Normal")</f>
        <v>Normal</v>
      </c>
      <c r="E3119" s="26" t="str" cm="1">
        <f t="array" ref="E3119">_xlfn.IFS(Orders!W3119=0,"Endirim Yoxdur",SUMIFS(Orders!$V:$V,Orders!$T:$T,Orders!T3119)&gt;10,ROUND(Orders!W3119*1.15,2),SUMIFS(Orders!$V:$V,Orders!$T:$T,Orders!T3119)&lt;=10,"Endirim Yoxdur")</f>
        <v>Endirim Yoxdur</v>
      </c>
    </row>
    <row r="3120" spans="3:5" x14ac:dyDescent="0.25">
      <c r="C3120" s="26" t="str">
        <f>IF(Orders!U3120&gt;500,"Yüksək Satış","Aşağı Satış")</f>
        <v>Aşağı Satış</v>
      </c>
      <c r="D3120" s="26" t="str">
        <f>IF(Orders!U3120&gt;500,IF(Orders!E3120="First Class",IF(Orders!W3120=0,"VIP","Special"),"Formal"),"Normal")</f>
        <v>Normal</v>
      </c>
      <c r="E3120" s="26" t="str" cm="1">
        <f t="array" ref="E3120">_xlfn.IFS(Orders!W3120=0,"Endirim Yoxdur",SUMIFS(Orders!$V:$V,Orders!$T:$T,Orders!T3120)&gt;10,ROUND(Orders!W3120*1.15,2),SUMIFS(Orders!$V:$V,Orders!$T:$T,Orders!T3120)&lt;=10,"Endirim Yoxdur")</f>
        <v>Endirim Yoxdur</v>
      </c>
    </row>
    <row r="3121" spans="3:5" x14ac:dyDescent="0.25">
      <c r="C3121" s="26" t="str">
        <f>IF(Orders!U3121&gt;500,"Yüksək Satış","Aşağı Satış")</f>
        <v>Aşağı Satış</v>
      </c>
      <c r="D3121" s="26" t="str">
        <f>IF(Orders!U3121&gt;500,IF(Orders!E3121="First Class",IF(Orders!W3121=0,"VIP","Special"),"Formal"),"Normal")</f>
        <v>Normal</v>
      </c>
      <c r="E3121" s="26" cm="1">
        <f t="array" ref="E3121">_xlfn.IFS(Orders!W3121=0,"Endirim Yoxdur",SUMIFS(Orders!$V:$V,Orders!$T:$T,Orders!T3121)&gt;10,ROUND(Orders!W3121*1.15,2),SUMIFS(Orders!$V:$V,Orders!$T:$T,Orders!T3121)&lt;=10,"Endirim Yoxdur")</f>
        <v>0.35</v>
      </c>
    </row>
    <row r="3122" spans="3:5" x14ac:dyDescent="0.25">
      <c r="C3122" s="26" t="str">
        <f>IF(Orders!U3122&gt;500,"Yüksək Satış","Aşağı Satış")</f>
        <v>Aşağı Satış</v>
      </c>
      <c r="D3122" s="26" t="str">
        <f>IF(Orders!U3122&gt;500,IF(Orders!E3122="First Class",IF(Orders!W3122=0,"VIP","Special"),"Formal"),"Normal")</f>
        <v>Normal</v>
      </c>
      <c r="E3122" s="26" cm="1">
        <f t="array" ref="E3122">_xlfn.IFS(Orders!W3122=0,"Endirim Yoxdur",SUMIFS(Orders!$V:$V,Orders!$T:$T,Orders!T3122)&gt;10,ROUND(Orders!W3122*1.15,2),SUMIFS(Orders!$V:$V,Orders!$T:$T,Orders!T3122)&lt;=10,"Endirim Yoxdur")</f>
        <v>0.46</v>
      </c>
    </row>
    <row r="3123" spans="3:5" x14ac:dyDescent="0.25">
      <c r="C3123" s="26" t="str">
        <f>IF(Orders!U3123&gt;500,"Yüksək Satış","Aşağı Satış")</f>
        <v>Aşağı Satış</v>
      </c>
      <c r="D3123" s="26" t="str">
        <f>IF(Orders!U3123&gt;500,IF(Orders!E3123="First Class",IF(Orders!W3123=0,"VIP","Special"),"Formal"),"Normal")</f>
        <v>Normal</v>
      </c>
      <c r="E3123" s="26" t="str" cm="1">
        <f t="array" ref="E3123">_xlfn.IFS(Orders!W3123=0,"Endirim Yoxdur",SUMIFS(Orders!$V:$V,Orders!$T:$T,Orders!T3123)&gt;10,ROUND(Orders!W3123*1.15,2),SUMIFS(Orders!$V:$V,Orders!$T:$T,Orders!T3123)&lt;=10,"Endirim Yoxdur")</f>
        <v>Endirim Yoxdur</v>
      </c>
    </row>
    <row r="3124" spans="3:5" x14ac:dyDescent="0.25">
      <c r="C3124" s="26" t="str">
        <f>IF(Orders!U3124&gt;500,"Yüksək Satış","Aşağı Satış")</f>
        <v>Aşağı Satış</v>
      </c>
      <c r="D3124" s="26" t="str">
        <f>IF(Orders!U3124&gt;500,IF(Orders!E3124="First Class",IF(Orders!W3124=0,"VIP","Special"),"Formal"),"Normal")</f>
        <v>Normal</v>
      </c>
      <c r="E3124" s="26" cm="1">
        <f t="array" ref="E3124">_xlfn.IFS(Orders!W3124=0,"Endirim Yoxdur",SUMIFS(Orders!$V:$V,Orders!$T:$T,Orders!T3124)&gt;10,ROUND(Orders!W3124*1.15,2),SUMIFS(Orders!$V:$V,Orders!$T:$T,Orders!T3124)&lt;=10,"Endirim Yoxdur")</f>
        <v>0.23</v>
      </c>
    </row>
    <row r="3125" spans="3:5" x14ac:dyDescent="0.25">
      <c r="C3125" s="26" t="str">
        <f>IF(Orders!U3125&gt;500,"Yüksək Satış","Aşağı Satış")</f>
        <v>Aşağı Satış</v>
      </c>
      <c r="D3125" s="26" t="str">
        <f>IF(Orders!U3125&gt;500,IF(Orders!E3125="First Class",IF(Orders!W3125=0,"VIP","Special"),"Formal"),"Normal")</f>
        <v>Normal</v>
      </c>
      <c r="E3125" s="26" cm="1">
        <f t="array" ref="E3125">_xlfn.IFS(Orders!W3125=0,"Endirim Yoxdur",SUMIFS(Orders!$V:$V,Orders!$T:$T,Orders!T3125)&gt;10,ROUND(Orders!W3125*1.15,2),SUMIFS(Orders!$V:$V,Orders!$T:$T,Orders!T3125)&lt;=10,"Endirim Yoxdur")</f>
        <v>0.23</v>
      </c>
    </row>
    <row r="3126" spans="3:5" x14ac:dyDescent="0.25">
      <c r="C3126" s="26" t="str">
        <f>IF(Orders!U3126&gt;500,"Yüksək Satış","Aşağı Satış")</f>
        <v>Aşağı Satış</v>
      </c>
      <c r="D3126" s="26" t="str">
        <f>IF(Orders!U3126&gt;500,IF(Orders!E3126="First Class",IF(Orders!W3126=0,"VIP","Special"),"Formal"),"Normal")</f>
        <v>Normal</v>
      </c>
      <c r="E3126" s="26" cm="1">
        <f t="array" ref="E3126">_xlfn.IFS(Orders!W3126=0,"Endirim Yoxdur",SUMIFS(Orders!$V:$V,Orders!$T:$T,Orders!T3126)&gt;10,ROUND(Orders!W3126*1.15,2),SUMIFS(Orders!$V:$V,Orders!$T:$T,Orders!T3126)&lt;=10,"Endirim Yoxdur")</f>
        <v>0.81</v>
      </c>
    </row>
    <row r="3127" spans="3:5" x14ac:dyDescent="0.25">
      <c r="C3127" s="26" t="str">
        <f>IF(Orders!U3127&gt;500,"Yüksək Satış","Aşağı Satış")</f>
        <v>Aşağı Satış</v>
      </c>
      <c r="D3127" s="26" t="str">
        <f>IF(Orders!U3127&gt;500,IF(Orders!E3127="First Class",IF(Orders!W3127=0,"VIP","Special"),"Formal"),"Normal")</f>
        <v>Normal</v>
      </c>
      <c r="E3127" s="26" cm="1">
        <f t="array" ref="E3127">_xlfn.IFS(Orders!W3127=0,"Endirim Yoxdur",SUMIFS(Orders!$V:$V,Orders!$T:$T,Orders!T3127)&gt;10,ROUND(Orders!W3127*1.15,2),SUMIFS(Orders!$V:$V,Orders!$T:$T,Orders!T3127)&lt;=10,"Endirim Yoxdur")</f>
        <v>0.81</v>
      </c>
    </row>
    <row r="3128" spans="3:5" x14ac:dyDescent="0.25">
      <c r="C3128" s="26" t="str">
        <f>IF(Orders!U3128&gt;500,"Yüksək Satış","Aşağı Satış")</f>
        <v>Aşağı Satış</v>
      </c>
      <c r="D3128" s="26" t="str">
        <f>IF(Orders!U3128&gt;500,IF(Orders!E3128="First Class",IF(Orders!W3128=0,"VIP","Special"),"Formal"),"Normal")</f>
        <v>Normal</v>
      </c>
      <c r="E3128" s="26" t="str" cm="1">
        <f t="array" ref="E3128">_xlfn.IFS(Orders!W3128=0,"Endirim Yoxdur",SUMIFS(Orders!$V:$V,Orders!$T:$T,Orders!T3128)&gt;10,ROUND(Orders!W3128*1.15,2),SUMIFS(Orders!$V:$V,Orders!$T:$T,Orders!T3128)&lt;=10,"Endirim Yoxdur")</f>
        <v>Endirim Yoxdur</v>
      </c>
    </row>
    <row r="3129" spans="3:5" x14ac:dyDescent="0.25">
      <c r="C3129" s="26" t="str">
        <f>IF(Orders!U3129&gt;500,"Yüksək Satış","Aşağı Satış")</f>
        <v>Aşağı Satış</v>
      </c>
      <c r="D3129" s="26" t="str">
        <f>IF(Orders!U3129&gt;500,IF(Orders!E3129="First Class",IF(Orders!W3129=0,"VIP","Special"),"Formal"),"Normal")</f>
        <v>Normal</v>
      </c>
      <c r="E3129" s="26" t="str" cm="1">
        <f t="array" ref="E3129">_xlfn.IFS(Orders!W3129=0,"Endirim Yoxdur",SUMIFS(Orders!$V:$V,Orders!$T:$T,Orders!T3129)&gt;10,ROUND(Orders!W3129*1.15,2),SUMIFS(Orders!$V:$V,Orders!$T:$T,Orders!T3129)&lt;=10,"Endirim Yoxdur")</f>
        <v>Endirim Yoxdur</v>
      </c>
    </row>
    <row r="3130" spans="3:5" x14ac:dyDescent="0.25">
      <c r="C3130" s="26" t="str">
        <f>IF(Orders!U3130&gt;500,"Yüksək Satış","Aşağı Satış")</f>
        <v>Aşağı Satış</v>
      </c>
      <c r="D3130" s="26" t="str">
        <f>IF(Orders!U3130&gt;500,IF(Orders!E3130="First Class",IF(Orders!W3130=0,"VIP","Special"),"Formal"),"Normal")</f>
        <v>Normal</v>
      </c>
      <c r="E3130" s="26" t="str" cm="1">
        <f t="array" ref="E3130">_xlfn.IFS(Orders!W3130=0,"Endirim Yoxdur",SUMIFS(Orders!$V:$V,Orders!$T:$T,Orders!T3130)&gt;10,ROUND(Orders!W3130*1.15,2),SUMIFS(Orders!$V:$V,Orders!$T:$T,Orders!T3130)&lt;=10,"Endirim Yoxdur")</f>
        <v>Endirim Yoxdur</v>
      </c>
    </row>
    <row r="3131" spans="3:5" x14ac:dyDescent="0.25">
      <c r="C3131" s="26" t="str">
        <f>IF(Orders!U3131&gt;500,"Yüksək Satış","Aşağı Satış")</f>
        <v>Yüksək Satış</v>
      </c>
      <c r="D3131" s="26" t="str">
        <f>IF(Orders!U3131&gt;500,IF(Orders!E3131="First Class",IF(Orders!W3131=0,"VIP","Special"),"Formal"),"Normal")</f>
        <v>Formal</v>
      </c>
      <c r="E3131" s="26" t="str" cm="1">
        <f t="array" ref="E3131">_xlfn.IFS(Orders!W3131=0,"Endirim Yoxdur",SUMIFS(Orders!$V:$V,Orders!$T:$T,Orders!T3131)&gt;10,ROUND(Orders!W3131*1.15,2),SUMIFS(Orders!$V:$V,Orders!$T:$T,Orders!T3131)&lt;=10,"Endirim Yoxdur")</f>
        <v>Endirim Yoxdur</v>
      </c>
    </row>
    <row r="3132" spans="3:5" x14ac:dyDescent="0.25">
      <c r="C3132" s="26" t="str">
        <f>IF(Orders!U3132&gt;500,"Yüksək Satış","Aşağı Satış")</f>
        <v>Aşağı Satış</v>
      </c>
      <c r="D3132" s="26" t="str">
        <f>IF(Orders!U3132&gt;500,IF(Orders!E3132="First Class",IF(Orders!W3132=0,"VIP","Special"),"Formal"),"Normal")</f>
        <v>Normal</v>
      </c>
      <c r="E3132" s="26" t="str" cm="1">
        <f t="array" ref="E3132">_xlfn.IFS(Orders!W3132=0,"Endirim Yoxdur",SUMIFS(Orders!$V:$V,Orders!$T:$T,Orders!T3132)&gt;10,ROUND(Orders!W3132*1.15,2),SUMIFS(Orders!$V:$V,Orders!$T:$T,Orders!T3132)&lt;=10,"Endirim Yoxdur")</f>
        <v>Endirim Yoxdur</v>
      </c>
    </row>
    <row r="3133" spans="3:5" x14ac:dyDescent="0.25">
      <c r="C3133" s="26" t="str">
        <f>IF(Orders!U3133&gt;500,"Yüksək Satış","Aşağı Satış")</f>
        <v>Yüksək Satış</v>
      </c>
      <c r="D3133" s="26" t="str">
        <f>IF(Orders!U3133&gt;500,IF(Orders!E3133="First Class",IF(Orders!W3133=0,"VIP","Special"),"Formal"),"Normal")</f>
        <v>Formal</v>
      </c>
      <c r="E3133" s="26" t="str" cm="1">
        <f t="array" ref="E3133">_xlfn.IFS(Orders!W3133=0,"Endirim Yoxdur",SUMIFS(Orders!$V:$V,Orders!$T:$T,Orders!T3133)&gt;10,ROUND(Orders!W3133*1.15,2),SUMIFS(Orders!$V:$V,Orders!$T:$T,Orders!T3133)&lt;=10,"Endirim Yoxdur")</f>
        <v>Endirim Yoxdur</v>
      </c>
    </row>
    <row r="3134" spans="3:5" x14ac:dyDescent="0.25">
      <c r="C3134" s="26" t="str">
        <f>IF(Orders!U3134&gt;500,"Yüksək Satış","Aşağı Satış")</f>
        <v>Yüksək Satış</v>
      </c>
      <c r="D3134" s="26" t="str">
        <f>IF(Orders!U3134&gt;500,IF(Orders!E3134="First Class",IF(Orders!W3134=0,"VIP","Special"),"Formal"),"Normal")</f>
        <v>Formal</v>
      </c>
      <c r="E3134" s="26" cm="1">
        <f t="array" ref="E3134">_xlfn.IFS(Orders!W3134=0,"Endirim Yoxdur",SUMIFS(Orders!$V:$V,Orders!$T:$T,Orders!T3134)&gt;10,ROUND(Orders!W3134*1.15,2),SUMIFS(Orders!$V:$V,Orders!$T:$T,Orders!T3134)&lt;=10,"Endirim Yoxdur")</f>
        <v>0.46</v>
      </c>
    </row>
    <row r="3135" spans="3:5" x14ac:dyDescent="0.25">
      <c r="C3135" s="26" t="str">
        <f>IF(Orders!U3135&gt;500,"Yüksək Satış","Aşağı Satış")</f>
        <v>Aşağı Satış</v>
      </c>
      <c r="D3135" s="26" t="str">
        <f>IF(Orders!U3135&gt;500,IF(Orders!E3135="First Class",IF(Orders!W3135=0,"VIP","Special"),"Formal"),"Normal")</f>
        <v>Normal</v>
      </c>
      <c r="E3135" s="26" t="str" cm="1">
        <f t="array" ref="E3135">_xlfn.IFS(Orders!W3135=0,"Endirim Yoxdur",SUMIFS(Orders!$V:$V,Orders!$T:$T,Orders!T3135)&gt;10,ROUND(Orders!W3135*1.15,2),SUMIFS(Orders!$V:$V,Orders!$T:$T,Orders!T3135)&lt;=10,"Endirim Yoxdur")</f>
        <v>Endirim Yoxdur</v>
      </c>
    </row>
    <row r="3136" spans="3:5" x14ac:dyDescent="0.25">
      <c r="C3136" s="26" t="str">
        <f>IF(Orders!U3136&gt;500,"Yüksək Satış","Aşağı Satış")</f>
        <v>Aşağı Satış</v>
      </c>
      <c r="D3136" s="26" t="str">
        <f>IF(Orders!U3136&gt;500,IF(Orders!E3136="First Class",IF(Orders!W3136=0,"VIP","Special"),"Formal"),"Normal")</f>
        <v>Normal</v>
      </c>
      <c r="E3136" s="26" t="str" cm="1">
        <f t="array" ref="E3136">_xlfn.IFS(Orders!W3136=0,"Endirim Yoxdur",SUMIFS(Orders!$V:$V,Orders!$T:$T,Orders!T3136)&gt;10,ROUND(Orders!W3136*1.15,2),SUMIFS(Orders!$V:$V,Orders!$T:$T,Orders!T3136)&lt;=10,"Endirim Yoxdur")</f>
        <v>Endirim Yoxdur</v>
      </c>
    </row>
    <row r="3137" spans="3:5" x14ac:dyDescent="0.25">
      <c r="C3137" s="26" t="str">
        <f>IF(Orders!U3137&gt;500,"Yüksək Satış","Aşağı Satış")</f>
        <v>Aşağı Satış</v>
      </c>
      <c r="D3137" s="26" t="str">
        <f>IF(Orders!U3137&gt;500,IF(Orders!E3137="First Class",IF(Orders!W3137=0,"VIP","Special"),"Formal"),"Normal")</f>
        <v>Normal</v>
      </c>
      <c r="E3137" s="26" t="str" cm="1">
        <f t="array" ref="E3137">_xlfn.IFS(Orders!W3137=0,"Endirim Yoxdur",SUMIFS(Orders!$V:$V,Orders!$T:$T,Orders!T3137)&gt;10,ROUND(Orders!W3137*1.15,2),SUMIFS(Orders!$V:$V,Orders!$T:$T,Orders!T3137)&lt;=10,"Endirim Yoxdur")</f>
        <v>Endirim Yoxdur</v>
      </c>
    </row>
    <row r="3138" spans="3:5" x14ac:dyDescent="0.25">
      <c r="C3138" s="26" t="str">
        <f>IF(Orders!U3138&gt;500,"Yüksək Satış","Aşağı Satış")</f>
        <v>Aşağı Satış</v>
      </c>
      <c r="D3138" s="26" t="str">
        <f>IF(Orders!U3138&gt;500,IF(Orders!E3138="First Class",IF(Orders!W3138=0,"VIP","Special"),"Formal"),"Normal")</f>
        <v>Normal</v>
      </c>
      <c r="E3138" s="26" t="str" cm="1">
        <f t="array" ref="E3138">_xlfn.IFS(Orders!W3138=0,"Endirim Yoxdur",SUMIFS(Orders!$V:$V,Orders!$T:$T,Orders!T3138)&gt;10,ROUND(Orders!W3138*1.15,2),SUMIFS(Orders!$V:$V,Orders!$T:$T,Orders!T3138)&lt;=10,"Endirim Yoxdur")</f>
        <v>Endirim Yoxdur</v>
      </c>
    </row>
    <row r="3139" spans="3:5" x14ac:dyDescent="0.25">
      <c r="C3139" s="26" t="str">
        <f>IF(Orders!U3139&gt;500,"Yüksək Satış","Aşağı Satış")</f>
        <v>Aşağı Satış</v>
      </c>
      <c r="D3139" s="26" t="str">
        <f>IF(Orders!U3139&gt;500,IF(Orders!E3139="First Class",IF(Orders!W3139=0,"VIP","Special"),"Formal"),"Normal")</f>
        <v>Normal</v>
      </c>
      <c r="E3139" s="26" t="str" cm="1">
        <f t="array" ref="E3139">_xlfn.IFS(Orders!W3139=0,"Endirim Yoxdur",SUMIFS(Orders!$V:$V,Orders!$T:$T,Orders!T3139)&gt;10,ROUND(Orders!W3139*1.15,2),SUMIFS(Orders!$V:$V,Orders!$T:$T,Orders!T3139)&lt;=10,"Endirim Yoxdur")</f>
        <v>Endirim Yoxdur</v>
      </c>
    </row>
    <row r="3140" spans="3:5" x14ac:dyDescent="0.25">
      <c r="C3140" s="26" t="str">
        <f>IF(Orders!U3140&gt;500,"Yüksək Satış","Aşağı Satış")</f>
        <v>Aşağı Satış</v>
      </c>
      <c r="D3140" s="26" t="str">
        <f>IF(Orders!U3140&gt;500,IF(Orders!E3140="First Class",IF(Orders!W3140=0,"VIP","Special"),"Formal"),"Normal")</f>
        <v>Normal</v>
      </c>
      <c r="E3140" s="26" cm="1">
        <f t="array" ref="E3140">_xlfn.IFS(Orders!W3140=0,"Endirim Yoxdur",SUMIFS(Orders!$V:$V,Orders!$T:$T,Orders!T3140)&gt;10,ROUND(Orders!W3140*1.15,2),SUMIFS(Orders!$V:$V,Orders!$T:$T,Orders!T3140)&lt;=10,"Endirim Yoxdur")</f>
        <v>0.35</v>
      </c>
    </row>
    <row r="3141" spans="3:5" x14ac:dyDescent="0.25">
      <c r="C3141" s="26" t="str">
        <f>IF(Orders!U3141&gt;500,"Yüksək Satış","Aşağı Satış")</f>
        <v>Aşağı Satış</v>
      </c>
      <c r="D3141" s="26" t="str">
        <f>IF(Orders!U3141&gt;500,IF(Orders!E3141="First Class",IF(Orders!W3141=0,"VIP","Special"),"Formal"),"Normal")</f>
        <v>Normal</v>
      </c>
      <c r="E3141" s="26" t="str" cm="1">
        <f t="array" ref="E3141">_xlfn.IFS(Orders!W3141=0,"Endirim Yoxdur",SUMIFS(Orders!$V:$V,Orders!$T:$T,Orders!T3141)&gt;10,ROUND(Orders!W3141*1.15,2),SUMIFS(Orders!$V:$V,Orders!$T:$T,Orders!T3141)&lt;=10,"Endirim Yoxdur")</f>
        <v>Endirim Yoxdur</v>
      </c>
    </row>
    <row r="3142" spans="3:5" x14ac:dyDescent="0.25">
      <c r="C3142" s="26" t="str">
        <f>IF(Orders!U3142&gt;500,"Yüksək Satış","Aşağı Satış")</f>
        <v>Aşağı Satış</v>
      </c>
      <c r="D3142" s="26" t="str">
        <f>IF(Orders!U3142&gt;500,IF(Orders!E3142="First Class",IF(Orders!W3142=0,"VIP","Special"),"Formal"),"Normal")</f>
        <v>Normal</v>
      </c>
      <c r="E3142" s="26" t="str" cm="1">
        <f t="array" ref="E3142">_xlfn.IFS(Orders!W3142=0,"Endirim Yoxdur",SUMIFS(Orders!$V:$V,Orders!$T:$T,Orders!T3142)&gt;10,ROUND(Orders!W3142*1.15,2),SUMIFS(Orders!$V:$V,Orders!$T:$T,Orders!T3142)&lt;=10,"Endirim Yoxdur")</f>
        <v>Endirim Yoxdur</v>
      </c>
    </row>
    <row r="3143" spans="3:5" x14ac:dyDescent="0.25">
      <c r="C3143" s="26" t="str">
        <f>IF(Orders!U3143&gt;500,"Yüksək Satış","Aşağı Satış")</f>
        <v>Aşağı Satış</v>
      </c>
      <c r="D3143" s="26" t="str">
        <f>IF(Orders!U3143&gt;500,IF(Orders!E3143="First Class",IF(Orders!W3143=0,"VIP","Special"),"Formal"),"Normal")</f>
        <v>Normal</v>
      </c>
      <c r="E3143" s="26" t="str" cm="1">
        <f t="array" ref="E3143">_xlfn.IFS(Orders!W3143=0,"Endirim Yoxdur",SUMIFS(Orders!$V:$V,Orders!$T:$T,Orders!T3143)&gt;10,ROUND(Orders!W3143*1.15,2),SUMIFS(Orders!$V:$V,Orders!$T:$T,Orders!T3143)&lt;=10,"Endirim Yoxdur")</f>
        <v>Endirim Yoxdur</v>
      </c>
    </row>
    <row r="3144" spans="3:5" x14ac:dyDescent="0.25">
      <c r="C3144" s="26" t="str">
        <f>IF(Orders!U3144&gt;500,"Yüksək Satış","Aşağı Satış")</f>
        <v>Aşağı Satış</v>
      </c>
      <c r="D3144" s="26" t="str">
        <f>IF(Orders!U3144&gt;500,IF(Orders!E3144="First Class",IF(Orders!W3144=0,"VIP","Special"),"Formal"),"Normal")</f>
        <v>Normal</v>
      </c>
      <c r="E3144" s="26" t="str" cm="1">
        <f t="array" ref="E3144">_xlfn.IFS(Orders!W3144=0,"Endirim Yoxdur",SUMIFS(Orders!$V:$V,Orders!$T:$T,Orders!T3144)&gt;10,ROUND(Orders!W3144*1.15,2),SUMIFS(Orders!$V:$V,Orders!$T:$T,Orders!T3144)&lt;=10,"Endirim Yoxdur")</f>
        <v>Endirim Yoxdur</v>
      </c>
    </row>
    <row r="3145" spans="3:5" x14ac:dyDescent="0.25">
      <c r="C3145" s="26" t="str">
        <f>IF(Orders!U3145&gt;500,"Yüksək Satış","Aşağı Satış")</f>
        <v>Aşağı Satış</v>
      </c>
      <c r="D3145" s="26" t="str">
        <f>IF(Orders!U3145&gt;500,IF(Orders!E3145="First Class",IF(Orders!W3145=0,"VIP","Special"),"Formal"),"Normal")</f>
        <v>Normal</v>
      </c>
      <c r="E3145" s="26" t="str" cm="1">
        <f t="array" ref="E3145">_xlfn.IFS(Orders!W3145=0,"Endirim Yoxdur",SUMIFS(Orders!$V:$V,Orders!$T:$T,Orders!T3145)&gt;10,ROUND(Orders!W3145*1.15,2),SUMIFS(Orders!$V:$V,Orders!$T:$T,Orders!T3145)&lt;=10,"Endirim Yoxdur")</f>
        <v>Endirim Yoxdur</v>
      </c>
    </row>
    <row r="3146" spans="3:5" x14ac:dyDescent="0.25">
      <c r="C3146" s="26" t="str">
        <f>IF(Orders!U3146&gt;500,"Yüksək Satış","Aşağı Satış")</f>
        <v>Aşağı Satış</v>
      </c>
      <c r="D3146" s="26" t="str">
        <f>IF(Orders!U3146&gt;500,IF(Orders!E3146="First Class",IF(Orders!W3146=0,"VIP","Special"),"Formal"),"Normal")</f>
        <v>Normal</v>
      </c>
      <c r="E3146" s="26" t="str" cm="1">
        <f t="array" ref="E3146">_xlfn.IFS(Orders!W3146=0,"Endirim Yoxdur",SUMIFS(Orders!$V:$V,Orders!$T:$T,Orders!T3146)&gt;10,ROUND(Orders!W3146*1.15,2),SUMIFS(Orders!$V:$V,Orders!$T:$T,Orders!T3146)&lt;=10,"Endirim Yoxdur")</f>
        <v>Endirim Yoxdur</v>
      </c>
    </row>
    <row r="3147" spans="3:5" x14ac:dyDescent="0.25">
      <c r="C3147" s="26" t="str">
        <f>IF(Orders!U3147&gt;500,"Yüksək Satış","Aşağı Satış")</f>
        <v>Aşağı Satış</v>
      </c>
      <c r="D3147" s="26" t="str">
        <f>IF(Orders!U3147&gt;500,IF(Orders!E3147="First Class",IF(Orders!W3147=0,"VIP","Special"),"Formal"),"Normal")</f>
        <v>Normal</v>
      </c>
      <c r="E3147" s="26" t="str" cm="1">
        <f t="array" ref="E3147">_xlfn.IFS(Orders!W3147=0,"Endirim Yoxdur",SUMIFS(Orders!$V:$V,Orders!$T:$T,Orders!T3147)&gt;10,ROUND(Orders!W3147*1.15,2),SUMIFS(Orders!$V:$V,Orders!$T:$T,Orders!T3147)&lt;=10,"Endirim Yoxdur")</f>
        <v>Endirim Yoxdur</v>
      </c>
    </row>
    <row r="3148" spans="3:5" x14ac:dyDescent="0.25">
      <c r="C3148" s="26" t="str">
        <f>IF(Orders!U3148&gt;500,"Yüksək Satış","Aşağı Satış")</f>
        <v>Aşağı Satış</v>
      </c>
      <c r="D3148" s="26" t="str">
        <f>IF(Orders!U3148&gt;500,IF(Orders!E3148="First Class",IF(Orders!W3148=0,"VIP","Special"),"Formal"),"Normal")</f>
        <v>Normal</v>
      </c>
      <c r="E3148" s="26" cm="1">
        <f t="array" ref="E3148">_xlfn.IFS(Orders!W3148=0,"Endirim Yoxdur",SUMIFS(Orders!$V:$V,Orders!$T:$T,Orders!T3148)&gt;10,ROUND(Orders!W3148*1.15,2),SUMIFS(Orders!$V:$V,Orders!$T:$T,Orders!T3148)&lt;=10,"Endirim Yoxdur")</f>
        <v>0.23</v>
      </c>
    </row>
    <row r="3149" spans="3:5" x14ac:dyDescent="0.25">
      <c r="C3149" s="26" t="str">
        <f>IF(Orders!U3149&gt;500,"Yüksək Satış","Aşağı Satış")</f>
        <v>Aşağı Satış</v>
      </c>
      <c r="D3149" s="26" t="str">
        <f>IF(Orders!U3149&gt;500,IF(Orders!E3149="First Class",IF(Orders!W3149=0,"VIP","Special"),"Formal"),"Normal")</f>
        <v>Normal</v>
      </c>
      <c r="E3149" s="26" t="str" cm="1">
        <f t="array" ref="E3149">_xlfn.IFS(Orders!W3149=0,"Endirim Yoxdur",SUMIFS(Orders!$V:$V,Orders!$T:$T,Orders!T3149)&gt;10,ROUND(Orders!W3149*1.15,2),SUMIFS(Orders!$V:$V,Orders!$T:$T,Orders!T3149)&lt;=10,"Endirim Yoxdur")</f>
        <v>Endirim Yoxdur</v>
      </c>
    </row>
    <row r="3150" spans="3:5" x14ac:dyDescent="0.25">
      <c r="C3150" s="26" t="str">
        <f>IF(Orders!U3150&gt;500,"Yüksək Satış","Aşağı Satış")</f>
        <v>Aşağı Satış</v>
      </c>
      <c r="D3150" s="26" t="str">
        <f>IF(Orders!U3150&gt;500,IF(Orders!E3150="First Class",IF(Orders!W3150=0,"VIP","Special"),"Formal"),"Normal")</f>
        <v>Normal</v>
      </c>
      <c r="E3150" s="26" t="str" cm="1">
        <f t="array" ref="E3150">_xlfn.IFS(Orders!W3150=0,"Endirim Yoxdur",SUMIFS(Orders!$V:$V,Orders!$T:$T,Orders!T3150)&gt;10,ROUND(Orders!W3150*1.15,2),SUMIFS(Orders!$V:$V,Orders!$T:$T,Orders!T3150)&lt;=10,"Endirim Yoxdur")</f>
        <v>Endirim Yoxdur</v>
      </c>
    </row>
    <row r="3151" spans="3:5" x14ac:dyDescent="0.25">
      <c r="C3151" s="26" t="str">
        <f>IF(Orders!U3151&gt;500,"Yüksək Satış","Aşağı Satış")</f>
        <v>Aşağı Satış</v>
      </c>
      <c r="D3151" s="26" t="str">
        <f>IF(Orders!U3151&gt;500,IF(Orders!E3151="First Class",IF(Orders!W3151=0,"VIP","Special"),"Formal"),"Normal")</f>
        <v>Normal</v>
      </c>
      <c r="E3151" s="26" t="str" cm="1">
        <f t="array" ref="E3151">_xlfn.IFS(Orders!W3151=0,"Endirim Yoxdur",SUMIFS(Orders!$V:$V,Orders!$T:$T,Orders!T3151)&gt;10,ROUND(Orders!W3151*1.15,2),SUMIFS(Orders!$V:$V,Orders!$T:$T,Orders!T3151)&lt;=10,"Endirim Yoxdur")</f>
        <v>Endirim Yoxdur</v>
      </c>
    </row>
    <row r="3152" spans="3:5" x14ac:dyDescent="0.25">
      <c r="C3152" s="26" t="str">
        <f>IF(Orders!U3152&gt;500,"Yüksək Satış","Aşağı Satış")</f>
        <v>Aşağı Satış</v>
      </c>
      <c r="D3152" s="26" t="str">
        <f>IF(Orders!U3152&gt;500,IF(Orders!E3152="First Class",IF(Orders!W3152=0,"VIP","Special"),"Formal"),"Normal")</f>
        <v>Normal</v>
      </c>
      <c r="E3152" s="26" t="str" cm="1">
        <f t="array" ref="E3152">_xlfn.IFS(Orders!W3152=0,"Endirim Yoxdur",SUMIFS(Orders!$V:$V,Orders!$T:$T,Orders!T3152)&gt;10,ROUND(Orders!W3152*1.15,2),SUMIFS(Orders!$V:$V,Orders!$T:$T,Orders!T3152)&lt;=10,"Endirim Yoxdur")</f>
        <v>Endirim Yoxdur</v>
      </c>
    </row>
    <row r="3153" spans="3:5" x14ac:dyDescent="0.25">
      <c r="C3153" s="26" t="str">
        <f>IF(Orders!U3153&gt;500,"Yüksək Satış","Aşağı Satış")</f>
        <v>Aşağı Satış</v>
      </c>
      <c r="D3153" s="26" t="str">
        <f>IF(Orders!U3153&gt;500,IF(Orders!E3153="First Class",IF(Orders!W3153=0,"VIP","Special"),"Formal"),"Normal")</f>
        <v>Normal</v>
      </c>
      <c r="E3153" s="26" t="str" cm="1">
        <f t="array" ref="E3153">_xlfn.IFS(Orders!W3153=0,"Endirim Yoxdur",SUMIFS(Orders!$V:$V,Orders!$T:$T,Orders!T3153)&gt;10,ROUND(Orders!W3153*1.15,2),SUMIFS(Orders!$V:$V,Orders!$T:$T,Orders!T3153)&lt;=10,"Endirim Yoxdur")</f>
        <v>Endirim Yoxdur</v>
      </c>
    </row>
    <row r="3154" spans="3:5" x14ac:dyDescent="0.25">
      <c r="C3154" s="26" t="str">
        <f>IF(Orders!U3154&gt;500,"Yüksək Satış","Aşağı Satış")</f>
        <v>Aşağı Satış</v>
      </c>
      <c r="D3154" s="26" t="str">
        <f>IF(Orders!U3154&gt;500,IF(Orders!E3154="First Class",IF(Orders!W3154=0,"VIP","Special"),"Formal"),"Normal")</f>
        <v>Normal</v>
      </c>
      <c r="E3154" s="26" t="str" cm="1">
        <f t="array" ref="E3154">_xlfn.IFS(Orders!W3154=0,"Endirim Yoxdur",SUMIFS(Orders!$V:$V,Orders!$T:$T,Orders!T3154)&gt;10,ROUND(Orders!W3154*1.15,2),SUMIFS(Orders!$V:$V,Orders!$T:$T,Orders!T3154)&lt;=10,"Endirim Yoxdur")</f>
        <v>Endirim Yoxdur</v>
      </c>
    </row>
    <row r="3155" spans="3:5" x14ac:dyDescent="0.25">
      <c r="C3155" s="26" t="str">
        <f>IF(Orders!U3155&gt;500,"Yüksək Satış","Aşağı Satış")</f>
        <v>Aşağı Satış</v>
      </c>
      <c r="D3155" s="26" t="str">
        <f>IF(Orders!U3155&gt;500,IF(Orders!E3155="First Class",IF(Orders!W3155=0,"VIP","Special"),"Formal"),"Normal")</f>
        <v>Normal</v>
      </c>
      <c r="E3155" s="26" t="str" cm="1">
        <f t="array" ref="E3155">_xlfn.IFS(Orders!W3155=0,"Endirim Yoxdur",SUMIFS(Orders!$V:$V,Orders!$T:$T,Orders!T3155)&gt;10,ROUND(Orders!W3155*1.15,2),SUMIFS(Orders!$V:$V,Orders!$T:$T,Orders!T3155)&lt;=10,"Endirim Yoxdur")</f>
        <v>Endirim Yoxdur</v>
      </c>
    </row>
    <row r="3156" spans="3:5" x14ac:dyDescent="0.25">
      <c r="C3156" s="26" t="str">
        <f>IF(Orders!U3156&gt;500,"Yüksək Satış","Aşağı Satış")</f>
        <v>Aşağı Satış</v>
      </c>
      <c r="D3156" s="26" t="str">
        <f>IF(Orders!U3156&gt;500,IF(Orders!E3156="First Class",IF(Orders!W3156=0,"VIP","Special"),"Formal"),"Normal")</f>
        <v>Normal</v>
      </c>
      <c r="E3156" s="26" t="str" cm="1">
        <f t="array" ref="E3156">_xlfn.IFS(Orders!W3156=0,"Endirim Yoxdur",SUMIFS(Orders!$V:$V,Orders!$T:$T,Orders!T3156)&gt;10,ROUND(Orders!W3156*1.15,2),SUMIFS(Orders!$V:$V,Orders!$T:$T,Orders!T3156)&lt;=10,"Endirim Yoxdur")</f>
        <v>Endirim Yoxdur</v>
      </c>
    </row>
    <row r="3157" spans="3:5" x14ac:dyDescent="0.25">
      <c r="C3157" s="26" t="str">
        <f>IF(Orders!U3157&gt;500,"Yüksək Satış","Aşağı Satış")</f>
        <v>Aşağı Satış</v>
      </c>
      <c r="D3157" s="26" t="str">
        <f>IF(Orders!U3157&gt;500,IF(Orders!E3157="First Class",IF(Orders!W3157=0,"VIP","Special"),"Formal"),"Normal")</f>
        <v>Normal</v>
      </c>
      <c r="E3157" s="26" t="str" cm="1">
        <f t="array" ref="E3157">_xlfn.IFS(Orders!W3157=0,"Endirim Yoxdur",SUMIFS(Orders!$V:$V,Orders!$T:$T,Orders!T3157)&gt;10,ROUND(Orders!W3157*1.15,2),SUMIFS(Orders!$V:$V,Orders!$T:$T,Orders!T3157)&lt;=10,"Endirim Yoxdur")</f>
        <v>Endirim Yoxdur</v>
      </c>
    </row>
    <row r="3158" spans="3:5" x14ac:dyDescent="0.25">
      <c r="C3158" s="26" t="str">
        <f>IF(Orders!U3158&gt;500,"Yüksək Satış","Aşağı Satış")</f>
        <v>Yüksək Satış</v>
      </c>
      <c r="D3158" s="26" t="str">
        <f>IF(Orders!U3158&gt;500,IF(Orders!E3158="First Class",IF(Orders!W3158=0,"VIP","Special"),"Formal"),"Normal")</f>
        <v>Formal</v>
      </c>
      <c r="E3158" s="26" t="str" cm="1">
        <f t="array" ref="E3158">_xlfn.IFS(Orders!W3158=0,"Endirim Yoxdur",SUMIFS(Orders!$V:$V,Orders!$T:$T,Orders!T3158)&gt;10,ROUND(Orders!W3158*1.15,2),SUMIFS(Orders!$V:$V,Orders!$T:$T,Orders!T3158)&lt;=10,"Endirim Yoxdur")</f>
        <v>Endirim Yoxdur</v>
      </c>
    </row>
    <row r="3159" spans="3:5" x14ac:dyDescent="0.25">
      <c r="C3159" s="26" t="str">
        <f>IF(Orders!U3159&gt;500,"Yüksək Satış","Aşağı Satış")</f>
        <v>Aşağı Satış</v>
      </c>
      <c r="D3159" s="26" t="str">
        <f>IF(Orders!U3159&gt;500,IF(Orders!E3159="First Class",IF(Orders!W3159=0,"VIP","Special"),"Formal"),"Normal")</f>
        <v>Normal</v>
      </c>
      <c r="E3159" s="26" t="str" cm="1">
        <f t="array" ref="E3159">_xlfn.IFS(Orders!W3159=0,"Endirim Yoxdur",SUMIFS(Orders!$V:$V,Orders!$T:$T,Orders!T3159)&gt;10,ROUND(Orders!W3159*1.15,2),SUMIFS(Orders!$V:$V,Orders!$T:$T,Orders!T3159)&lt;=10,"Endirim Yoxdur")</f>
        <v>Endirim Yoxdur</v>
      </c>
    </row>
    <row r="3160" spans="3:5" x14ac:dyDescent="0.25">
      <c r="C3160" s="26" t="str">
        <f>IF(Orders!U3160&gt;500,"Yüksək Satış","Aşağı Satış")</f>
        <v>Aşağı Satış</v>
      </c>
      <c r="D3160" s="26" t="str">
        <f>IF(Orders!U3160&gt;500,IF(Orders!E3160="First Class",IF(Orders!W3160=0,"VIP","Special"),"Formal"),"Normal")</f>
        <v>Normal</v>
      </c>
      <c r="E3160" s="26" t="str" cm="1">
        <f t="array" ref="E3160">_xlfn.IFS(Orders!W3160=0,"Endirim Yoxdur",SUMIFS(Orders!$V:$V,Orders!$T:$T,Orders!T3160)&gt;10,ROUND(Orders!W3160*1.15,2),SUMIFS(Orders!$V:$V,Orders!$T:$T,Orders!T3160)&lt;=10,"Endirim Yoxdur")</f>
        <v>Endirim Yoxdur</v>
      </c>
    </row>
    <row r="3161" spans="3:5" x14ac:dyDescent="0.25">
      <c r="C3161" s="26" t="str">
        <f>IF(Orders!U3161&gt;500,"Yüksək Satış","Aşağı Satış")</f>
        <v>Aşağı Satış</v>
      </c>
      <c r="D3161" s="26" t="str">
        <f>IF(Orders!U3161&gt;500,IF(Orders!E3161="First Class",IF(Orders!W3161=0,"VIP","Special"),"Formal"),"Normal")</f>
        <v>Normal</v>
      </c>
      <c r="E3161" s="26" t="str" cm="1">
        <f t="array" ref="E3161">_xlfn.IFS(Orders!W3161=0,"Endirim Yoxdur",SUMIFS(Orders!$V:$V,Orders!$T:$T,Orders!T3161)&gt;10,ROUND(Orders!W3161*1.15,2),SUMIFS(Orders!$V:$V,Orders!$T:$T,Orders!T3161)&lt;=10,"Endirim Yoxdur")</f>
        <v>Endirim Yoxdur</v>
      </c>
    </row>
    <row r="3162" spans="3:5" x14ac:dyDescent="0.25">
      <c r="C3162" s="26" t="str">
        <f>IF(Orders!U3162&gt;500,"Yüksək Satış","Aşağı Satış")</f>
        <v>Aşağı Satış</v>
      </c>
      <c r="D3162" s="26" t="str">
        <f>IF(Orders!U3162&gt;500,IF(Orders!E3162="First Class",IF(Orders!W3162=0,"VIP","Special"),"Formal"),"Normal")</f>
        <v>Normal</v>
      </c>
      <c r="E3162" s="26" t="str" cm="1">
        <f t="array" ref="E3162">_xlfn.IFS(Orders!W3162=0,"Endirim Yoxdur",SUMIFS(Orders!$V:$V,Orders!$T:$T,Orders!T3162)&gt;10,ROUND(Orders!W3162*1.15,2),SUMIFS(Orders!$V:$V,Orders!$T:$T,Orders!T3162)&lt;=10,"Endirim Yoxdur")</f>
        <v>Endirim Yoxdur</v>
      </c>
    </row>
    <row r="3163" spans="3:5" x14ac:dyDescent="0.25">
      <c r="C3163" s="26" t="str">
        <f>IF(Orders!U3163&gt;500,"Yüksək Satış","Aşağı Satış")</f>
        <v>Aşağı Satış</v>
      </c>
      <c r="D3163" s="26" t="str">
        <f>IF(Orders!U3163&gt;500,IF(Orders!E3163="First Class",IF(Orders!W3163=0,"VIP","Special"),"Formal"),"Normal")</f>
        <v>Normal</v>
      </c>
      <c r="E3163" s="26" t="str" cm="1">
        <f t="array" ref="E3163">_xlfn.IFS(Orders!W3163=0,"Endirim Yoxdur",SUMIFS(Orders!$V:$V,Orders!$T:$T,Orders!T3163)&gt;10,ROUND(Orders!W3163*1.15,2),SUMIFS(Orders!$V:$V,Orders!$T:$T,Orders!T3163)&lt;=10,"Endirim Yoxdur")</f>
        <v>Endirim Yoxdur</v>
      </c>
    </row>
    <row r="3164" spans="3:5" x14ac:dyDescent="0.25">
      <c r="C3164" s="26" t="str">
        <f>IF(Orders!U3164&gt;500,"Yüksək Satış","Aşağı Satış")</f>
        <v>Aşağı Satış</v>
      </c>
      <c r="D3164" s="26" t="str">
        <f>IF(Orders!U3164&gt;500,IF(Orders!E3164="First Class",IF(Orders!W3164=0,"VIP","Special"),"Formal"),"Normal")</f>
        <v>Normal</v>
      </c>
      <c r="E3164" s="26" t="str" cm="1">
        <f t="array" ref="E3164">_xlfn.IFS(Orders!W3164=0,"Endirim Yoxdur",SUMIFS(Orders!$V:$V,Orders!$T:$T,Orders!T3164)&gt;10,ROUND(Orders!W3164*1.15,2),SUMIFS(Orders!$V:$V,Orders!$T:$T,Orders!T3164)&lt;=10,"Endirim Yoxdur")</f>
        <v>Endirim Yoxdur</v>
      </c>
    </row>
    <row r="3165" spans="3:5" x14ac:dyDescent="0.25">
      <c r="C3165" s="26" t="str">
        <f>IF(Orders!U3165&gt;500,"Yüksək Satış","Aşağı Satış")</f>
        <v>Aşağı Satış</v>
      </c>
      <c r="D3165" s="26" t="str">
        <f>IF(Orders!U3165&gt;500,IF(Orders!E3165="First Class",IF(Orders!W3165=0,"VIP","Special"),"Formal"),"Normal")</f>
        <v>Normal</v>
      </c>
      <c r="E3165" s="26" t="str" cm="1">
        <f t="array" ref="E3165">_xlfn.IFS(Orders!W3165=0,"Endirim Yoxdur",SUMIFS(Orders!$V:$V,Orders!$T:$T,Orders!T3165)&gt;10,ROUND(Orders!W3165*1.15,2),SUMIFS(Orders!$V:$V,Orders!$T:$T,Orders!T3165)&lt;=10,"Endirim Yoxdur")</f>
        <v>Endirim Yoxdur</v>
      </c>
    </row>
    <row r="3166" spans="3:5" x14ac:dyDescent="0.25">
      <c r="C3166" s="26" t="str">
        <f>IF(Orders!U3166&gt;500,"Yüksək Satış","Aşağı Satış")</f>
        <v>Aşağı Satış</v>
      </c>
      <c r="D3166" s="26" t="str">
        <f>IF(Orders!U3166&gt;500,IF(Orders!E3166="First Class",IF(Orders!W3166=0,"VIP","Special"),"Formal"),"Normal")</f>
        <v>Normal</v>
      </c>
      <c r="E3166" s="26" t="str" cm="1">
        <f t="array" ref="E3166">_xlfn.IFS(Orders!W3166=0,"Endirim Yoxdur",SUMIFS(Orders!$V:$V,Orders!$T:$T,Orders!T3166)&gt;10,ROUND(Orders!W3166*1.15,2),SUMIFS(Orders!$V:$V,Orders!$T:$T,Orders!T3166)&lt;=10,"Endirim Yoxdur")</f>
        <v>Endirim Yoxdur</v>
      </c>
    </row>
    <row r="3167" spans="3:5" x14ac:dyDescent="0.25">
      <c r="C3167" s="26" t="str">
        <f>IF(Orders!U3167&gt;500,"Yüksək Satış","Aşağı Satış")</f>
        <v>Aşağı Satış</v>
      </c>
      <c r="D3167" s="26" t="str">
        <f>IF(Orders!U3167&gt;500,IF(Orders!E3167="First Class",IF(Orders!W3167=0,"VIP","Special"),"Formal"),"Normal")</f>
        <v>Normal</v>
      </c>
      <c r="E3167" s="26" t="str" cm="1">
        <f t="array" ref="E3167">_xlfn.IFS(Orders!W3167=0,"Endirim Yoxdur",SUMIFS(Orders!$V:$V,Orders!$T:$T,Orders!T3167)&gt;10,ROUND(Orders!W3167*1.15,2),SUMIFS(Orders!$V:$V,Orders!$T:$T,Orders!T3167)&lt;=10,"Endirim Yoxdur")</f>
        <v>Endirim Yoxdur</v>
      </c>
    </row>
    <row r="3168" spans="3:5" x14ac:dyDescent="0.25">
      <c r="C3168" s="26" t="str">
        <f>IF(Orders!U3168&gt;500,"Yüksək Satış","Aşağı Satış")</f>
        <v>Aşağı Satış</v>
      </c>
      <c r="D3168" s="26" t="str">
        <f>IF(Orders!U3168&gt;500,IF(Orders!E3168="First Class",IF(Orders!W3168=0,"VIP","Special"),"Formal"),"Normal")</f>
        <v>Normal</v>
      </c>
      <c r="E3168" s="26" t="str" cm="1">
        <f t="array" ref="E3168">_xlfn.IFS(Orders!W3168=0,"Endirim Yoxdur",SUMIFS(Orders!$V:$V,Orders!$T:$T,Orders!T3168)&gt;10,ROUND(Orders!W3168*1.15,2),SUMIFS(Orders!$V:$V,Orders!$T:$T,Orders!T3168)&lt;=10,"Endirim Yoxdur")</f>
        <v>Endirim Yoxdur</v>
      </c>
    </row>
    <row r="3169" spans="3:5" x14ac:dyDescent="0.25">
      <c r="C3169" s="26" t="str">
        <f>IF(Orders!U3169&gt;500,"Yüksək Satış","Aşağı Satış")</f>
        <v>Aşağı Satış</v>
      </c>
      <c r="D3169" s="26" t="str">
        <f>IF(Orders!U3169&gt;500,IF(Orders!E3169="First Class",IF(Orders!W3169=0,"VIP","Special"),"Formal"),"Normal")</f>
        <v>Normal</v>
      </c>
      <c r="E3169" s="26" cm="1">
        <f t="array" ref="E3169">_xlfn.IFS(Orders!W3169=0,"Endirim Yoxdur",SUMIFS(Orders!$V:$V,Orders!$T:$T,Orders!T3169)&gt;10,ROUND(Orders!W3169*1.15,2),SUMIFS(Orders!$V:$V,Orders!$T:$T,Orders!T3169)&lt;=10,"Endirim Yoxdur")</f>
        <v>0.23</v>
      </c>
    </row>
    <row r="3170" spans="3:5" x14ac:dyDescent="0.25">
      <c r="C3170" s="26" t="str">
        <f>IF(Orders!U3170&gt;500,"Yüksək Satış","Aşağı Satış")</f>
        <v>Yüksək Satış</v>
      </c>
      <c r="D3170" s="26" t="str">
        <f>IF(Orders!U3170&gt;500,IF(Orders!E3170="First Class",IF(Orders!W3170=0,"VIP","Special"),"Formal"),"Normal")</f>
        <v>Formal</v>
      </c>
      <c r="E3170" s="26" t="str" cm="1">
        <f t="array" ref="E3170">_xlfn.IFS(Orders!W3170=0,"Endirim Yoxdur",SUMIFS(Orders!$V:$V,Orders!$T:$T,Orders!T3170)&gt;10,ROUND(Orders!W3170*1.15,2),SUMIFS(Orders!$V:$V,Orders!$T:$T,Orders!T3170)&lt;=10,"Endirim Yoxdur")</f>
        <v>Endirim Yoxdur</v>
      </c>
    </row>
    <row r="3171" spans="3:5" x14ac:dyDescent="0.25">
      <c r="C3171" s="26" t="str">
        <f>IF(Orders!U3171&gt;500,"Yüksək Satış","Aşağı Satış")</f>
        <v>Yüksək Satış</v>
      </c>
      <c r="D3171" s="26" t="str">
        <f>IF(Orders!U3171&gt;500,IF(Orders!E3171="First Class",IF(Orders!W3171=0,"VIP","Special"),"Formal"),"Normal")</f>
        <v>Special</v>
      </c>
      <c r="E3171" s="26" cm="1">
        <f t="array" ref="E3171">_xlfn.IFS(Orders!W3171=0,"Endirim Yoxdur",SUMIFS(Orders!$V:$V,Orders!$T:$T,Orders!T3171)&gt;10,ROUND(Orders!W3171*1.15,2),SUMIFS(Orders!$V:$V,Orders!$T:$T,Orders!T3171)&lt;=10,"Endirim Yoxdur")</f>
        <v>0.23</v>
      </c>
    </row>
    <row r="3172" spans="3:5" x14ac:dyDescent="0.25">
      <c r="C3172" s="26" t="str">
        <f>IF(Orders!U3172&gt;500,"Yüksək Satış","Aşağı Satış")</f>
        <v>Aşağı Satış</v>
      </c>
      <c r="D3172" s="26" t="str">
        <f>IF(Orders!U3172&gt;500,IF(Orders!E3172="First Class",IF(Orders!W3172=0,"VIP","Special"),"Formal"),"Normal")</f>
        <v>Normal</v>
      </c>
      <c r="E3172" s="26" cm="1">
        <f t="array" ref="E3172">_xlfn.IFS(Orders!W3172=0,"Endirim Yoxdur",SUMIFS(Orders!$V:$V,Orders!$T:$T,Orders!T3172)&gt;10,ROUND(Orders!W3172*1.15,2),SUMIFS(Orders!$V:$V,Orders!$T:$T,Orders!T3172)&lt;=10,"Endirim Yoxdur")</f>
        <v>0.35</v>
      </c>
    </row>
    <row r="3173" spans="3:5" x14ac:dyDescent="0.25">
      <c r="C3173" s="26" t="str">
        <f>IF(Orders!U3173&gt;500,"Yüksək Satış","Aşağı Satış")</f>
        <v>Aşağı Satış</v>
      </c>
      <c r="D3173" s="26" t="str">
        <f>IF(Orders!U3173&gt;500,IF(Orders!E3173="First Class",IF(Orders!W3173=0,"VIP","Special"),"Formal"),"Normal")</f>
        <v>Normal</v>
      </c>
      <c r="E3173" s="26" t="str" cm="1">
        <f t="array" ref="E3173">_xlfn.IFS(Orders!W3173=0,"Endirim Yoxdur",SUMIFS(Orders!$V:$V,Orders!$T:$T,Orders!T3173)&gt;10,ROUND(Orders!W3173*1.15,2),SUMIFS(Orders!$V:$V,Orders!$T:$T,Orders!T3173)&lt;=10,"Endirim Yoxdur")</f>
        <v>Endirim Yoxdur</v>
      </c>
    </row>
    <row r="3174" spans="3:5" x14ac:dyDescent="0.25">
      <c r="C3174" s="26" t="str">
        <f>IF(Orders!U3174&gt;500,"Yüksək Satış","Aşağı Satış")</f>
        <v>Aşağı Satış</v>
      </c>
      <c r="D3174" s="26" t="str">
        <f>IF(Orders!U3174&gt;500,IF(Orders!E3174="First Class",IF(Orders!W3174=0,"VIP","Special"),"Formal"),"Normal")</f>
        <v>Normal</v>
      </c>
      <c r="E3174" s="26" t="str" cm="1">
        <f t="array" ref="E3174">_xlfn.IFS(Orders!W3174=0,"Endirim Yoxdur",SUMIFS(Orders!$V:$V,Orders!$T:$T,Orders!T3174)&gt;10,ROUND(Orders!W3174*1.15,2),SUMIFS(Orders!$V:$V,Orders!$T:$T,Orders!T3174)&lt;=10,"Endirim Yoxdur")</f>
        <v>Endirim Yoxdur</v>
      </c>
    </row>
    <row r="3175" spans="3:5" x14ac:dyDescent="0.25">
      <c r="C3175" s="26" t="str">
        <f>IF(Orders!U3175&gt;500,"Yüksək Satış","Aşağı Satış")</f>
        <v>Aşağı Satış</v>
      </c>
      <c r="D3175" s="26" t="str">
        <f>IF(Orders!U3175&gt;500,IF(Orders!E3175="First Class",IF(Orders!W3175=0,"VIP","Special"),"Formal"),"Normal")</f>
        <v>Normal</v>
      </c>
      <c r="E3175" s="26" t="str" cm="1">
        <f t="array" ref="E3175">_xlfn.IFS(Orders!W3175=0,"Endirim Yoxdur",SUMIFS(Orders!$V:$V,Orders!$T:$T,Orders!T3175)&gt;10,ROUND(Orders!W3175*1.15,2),SUMIFS(Orders!$V:$V,Orders!$T:$T,Orders!T3175)&lt;=10,"Endirim Yoxdur")</f>
        <v>Endirim Yoxdur</v>
      </c>
    </row>
    <row r="3176" spans="3:5" x14ac:dyDescent="0.25">
      <c r="C3176" s="26" t="str">
        <f>IF(Orders!U3176&gt;500,"Yüksək Satış","Aşağı Satış")</f>
        <v>Aşağı Satış</v>
      </c>
      <c r="D3176" s="26" t="str">
        <f>IF(Orders!U3176&gt;500,IF(Orders!E3176="First Class",IF(Orders!W3176=0,"VIP","Special"),"Formal"),"Normal")</f>
        <v>Normal</v>
      </c>
      <c r="E3176" s="26" t="str" cm="1">
        <f t="array" ref="E3176">_xlfn.IFS(Orders!W3176=0,"Endirim Yoxdur",SUMIFS(Orders!$V:$V,Orders!$T:$T,Orders!T3176)&gt;10,ROUND(Orders!W3176*1.15,2),SUMIFS(Orders!$V:$V,Orders!$T:$T,Orders!T3176)&lt;=10,"Endirim Yoxdur")</f>
        <v>Endirim Yoxdur</v>
      </c>
    </row>
    <row r="3177" spans="3:5" x14ac:dyDescent="0.25">
      <c r="C3177" s="26" t="str">
        <f>IF(Orders!U3177&gt;500,"Yüksək Satış","Aşağı Satış")</f>
        <v>Aşağı Satış</v>
      </c>
      <c r="D3177" s="26" t="str">
        <f>IF(Orders!U3177&gt;500,IF(Orders!E3177="First Class",IF(Orders!W3177=0,"VIP","Special"),"Formal"),"Normal")</f>
        <v>Normal</v>
      </c>
      <c r="E3177" s="26" cm="1">
        <f t="array" ref="E3177">_xlfn.IFS(Orders!W3177=0,"Endirim Yoxdur",SUMIFS(Orders!$V:$V,Orders!$T:$T,Orders!T3177)&gt;10,ROUND(Orders!W3177*1.15,2),SUMIFS(Orders!$V:$V,Orders!$T:$T,Orders!T3177)&lt;=10,"Endirim Yoxdur")</f>
        <v>0.81</v>
      </c>
    </row>
    <row r="3178" spans="3:5" x14ac:dyDescent="0.25">
      <c r="C3178" s="26" t="str">
        <f>IF(Orders!U3178&gt;500,"Yüksək Satış","Aşağı Satış")</f>
        <v>Aşağı Satış</v>
      </c>
      <c r="D3178" s="26" t="str">
        <f>IF(Orders!U3178&gt;500,IF(Orders!E3178="First Class",IF(Orders!W3178=0,"VIP","Special"),"Formal"),"Normal")</f>
        <v>Normal</v>
      </c>
      <c r="E3178" s="26" cm="1">
        <f t="array" ref="E3178">_xlfn.IFS(Orders!W3178=0,"Endirim Yoxdur",SUMIFS(Orders!$V:$V,Orders!$T:$T,Orders!T3178)&gt;10,ROUND(Orders!W3178*1.15,2),SUMIFS(Orders!$V:$V,Orders!$T:$T,Orders!T3178)&lt;=10,"Endirim Yoxdur")</f>
        <v>0.23</v>
      </c>
    </row>
    <row r="3179" spans="3:5" x14ac:dyDescent="0.25">
      <c r="C3179" s="26" t="str">
        <f>IF(Orders!U3179&gt;500,"Yüksək Satış","Aşağı Satış")</f>
        <v>Aşağı Satış</v>
      </c>
      <c r="D3179" s="26" t="str">
        <f>IF(Orders!U3179&gt;500,IF(Orders!E3179="First Class",IF(Orders!W3179=0,"VIP","Special"),"Formal"),"Normal")</f>
        <v>Normal</v>
      </c>
      <c r="E3179" s="26" cm="1">
        <f t="array" ref="E3179">_xlfn.IFS(Orders!W3179=0,"Endirim Yoxdur",SUMIFS(Orders!$V:$V,Orders!$T:$T,Orders!T3179)&gt;10,ROUND(Orders!W3179*1.15,2),SUMIFS(Orders!$V:$V,Orders!$T:$T,Orders!T3179)&lt;=10,"Endirim Yoxdur")</f>
        <v>0.81</v>
      </c>
    </row>
    <row r="3180" spans="3:5" x14ac:dyDescent="0.25">
      <c r="C3180" s="26" t="str">
        <f>IF(Orders!U3180&gt;500,"Yüksək Satış","Aşağı Satış")</f>
        <v>Aşağı Satış</v>
      </c>
      <c r="D3180" s="26" t="str">
        <f>IF(Orders!U3180&gt;500,IF(Orders!E3180="First Class",IF(Orders!W3180=0,"VIP","Special"),"Formal"),"Normal")</f>
        <v>Normal</v>
      </c>
      <c r="E3180" s="26" cm="1">
        <f t="array" ref="E3180">_xlfn.IFS(Orders!W3180=0,"Endirim Yoxdur",SUMIFS(Orders!$V:$V,Orders!$T:$T,Orders!T3180)&gt;10,ROUND(Orders!W3180*1.15,2),SUMIFS(Orders!$V:$V,Orders!$T:$T,Orders!T3180)&lt;=10,"Endirim Yoxdur")</f>
        <v>0.23</v>
      </c>
    </row>
    <row r="3181" spans="3:5" x14ac:dyDescent="0.25">
      <c r="C3181" s="26" t="str">
        <f>IF(Orders!U3181&gt;500,"Yüksək Satış","Aşağı Satış")</f>
        <v>Aşağı Satış</v>
      </c>
      <c r="D3181" s="26" t="str">
        <f>IF(Orders!U3181&gt;500,IF(Orders!E3181="First Class",IF(Orders!W3181=0,"VIP","Special"),"Formal"),"Normal")</f>
        <v>Normal</v>
      </c>
      <c r="E3181" s="26" t="str" cm="1">
        <f t="array" ref="E3181">_xlfn.IFS(Orders!W3181=0,"Endirim Yoxdur",SUMIFS(Orders!$V:$V,Orders!$T:$T,Orders!T3181)&gt;10,ROUND(Orders!W3181*1.15,2),SUMIFS(Orders!$V:$V,Orders!$T:$T,Orders!T3181)&lt;=10,"Endirim Yoxdur")</f>
        <v>Endirim Yoxdur</v>
      </c>
    </row>
    <row r="3182" spans="3:5" x14ac:dyDescent="0.25">
      <c r="C3182" s="26" t="str">
        <f>IF(Orders!U3182&gt;500,"Yüksək Satış","Aşağı Satış")</f>
        <v>Aşağı Satış</v>
      </c>
      <c r="D3182" s="26" t="str">
        <f>IF(Orders!U3182&gt;500,IF(Orders!E3182="First Class",IF(Orders!W3182=0,"VIP","Special"),"Formal"),"Normal")</f>
        <v>Normal</v>
      </c>
      <c r="E3182" s="26" t="str" cm="1">
        <f t="array" ref="E3182">_xlfn.IFS(Orders!W3182=0,"Endirim Yoxdur",SUMIFS(Orders!$V:$V,Orders!$T:$T,Orders!T3182)&gt;10,ROUND(Orders!W3182*1.15,2),SUMIFS(Orders!$V:$V,Orders!$T:$T,Orders!T3182)&lt;=10,"Endirim Yoxdur")</f>
        <v>Endirim Yoxdur</v>
      </c>
    </row>
    <row r="3183" spans="3:5" x14ac:dyDescent="0.25">
      <c r="C3183" s="26" t="str">
        <f>IF(Orders!U3183&gt;500,"Yüksək Satış","Aşağı Satış")</f>
        <v>Aşağı Satış</v>
      </c>
      <c r="D3183" s="26" t="str">
        <f>IF(Orders!U3183&gt;500,IF(Orders!E3183="First Class",IF(Orders!W3183=0,"VIP","Special"),"Formal"),"Normal")</f>
        <v>Normal</v>
      </c>
      <c r="E3183" s="26" t="str" cm="1">
        <f t="array" ref="E3183">_xlfn.IFS(Orders!W3183=0,"Endirim Yoxdur",SUMIFS(Orders!$V:$V,Orders!$T:$T,Orders!T3183)&gt;10,ROUND(Orders!W3183*1.15,2),SUMIFS(Orders!$V:$V,Orders!$T:$T,Orders!T3183)&lt;=10,"Endirim Yoxdur")</f>
        <v>Endirim Yoxdur</v>
      </c>
    </row>
    <row r="3184" spans="3:5" x14ac:dyDescent="0.25">
      <c r="C3184" s="26" t="str">
        <f>IF(Orders!U3184&gt;500,"Yüksək Satış","Aşağı Satış")</f>
        <v>Aşağı Satış</v>
      </c>
      <c r="D3184" s="26" t="str">
        <f>IF(Orders!U3184&gt;500,IF(Orders!E3184="First Class",IF(Orders!W3184=0,"VIP","Special"),"Formal"),"Normal")</f>
        <v>Normal</v>
      </c>
      <c r="E3184" s="26" cm="1">
        <f t="array" ref="E3184">_xlfn.IFS(Orders!W3184=0,"Endirim Yoxdur",SUMIFS(Orders!$V:$V,Orders!$T:$T,Orders!T3184)&gt;10,ROUND(Orders!W3184*1.15,2),SUMIFS(Orders!$V:$V,Orders!$T:$T,Orders!T3184)&lt;=10,"Endirim Yoxdur")</f>
        <v>0.23</v>
      </c>
    </row>
    <row r="3185" spans="3:5" x14ac:dyDescent="0.25">
      <c r="C3185" s="26" t="str">
        <f>IF(Orders!U3185&gt;500,"Yüksək Satış","Aşağı Satış")</f>
        <v>Yüksək Satış</v>
      </c>
      <c r="D3185" s="26" t="str">
        <f>IF(Orders!U3185&gt;500,IF(Orders!E3185="First Class",IF(Orders!W3185=0,"VIP","Special"),"Formal"),"Normal")</f>
        <v>Formal</v>
      </c>
      <c r="E3185" s="26" t="str" cm="1">
        <f t="array" ref="E3185">_xlfn.IFS(Orders!W3185=0,"Endirim Yoxdur",SUMIFS(Orders!$V:$V,Orders!$T:$T,Orders!T3185)&gt;10,ROUND(Orders!W3185*1.15,2),SUMIFS(Orders!$V:$V,Orders!$T:$T,Orders!T3185)&lt;=10,"Endirim Yoxdur")</f>
        <v>Endirim Yoxdur</v>
      </c>
    </row>
    <row r="3186" spans="3:5" x14ac:dyDescent="0.25">
      <c r="C3186" s="26" t="str">
        <f>IF(Orders!U3186&gt;500,"Yüksək Satış","Aşağı Satış")</f>
        <v>Aşağı Satış</v>
      </c>
      <c r="D3186" s="26" t="str">
        <f>IF(Orders!U3186&gt;500,IF(Orders!E3186="First Class",IF(Orders!W3186=0,"VIP","Special"),"Formal"),"Normal")</f>
        <v>Normal</v>
      </c>
      <c r="E3186" s="26" cm="1">
        <f t="array" ref="E3186">_xlfn.IFS(Orders!W3186=0,"Endirim Yoxdur",SUMIFS(Orders!$V:$V,Orders!$T:$T,Orders!T3186)&gt;10,ROUND(Orders!W3186*1.15,2),SUMIFS(Orders!$V:$V,Orders!$T:$T,Orders!T3186)&lt;=10,"Endirim Yoxdur")</f>
        <v>0.23</v>
      </c>
    </row>
    <row r="3187" spans="3:5" x14ac:dyDescent="0.25">
      <c r="C3187" s="26" t="str">
        <f>IF(Orders!U3187&gt;500,"Yüksək Satış","Aşağı Satış")</f>
        <v>Aşağı Satış</v>
      </c>
      <c r="D3187" s="26" t="str">
        <f>IF(Orders!U3187&gt;500,IF(Orders!E3187="First Class",IF(Orders!W3187=0,"VIP","Special"),"Formal"),"Normal")</f>
        <v>Normal</v>
      </c>
      <c r="E3187" s="26" t="str" cm="1">
        <f t="array" ref="E3187">_xlfn.IFS(Orders!W3187=0,"Endirim Yoxdur",SUMIFS(Orders!$V:$V,Orders!$T:$T,Orders!T3187)&gt;10,ROUND(Orders!W3187*1.15,2),SUMIFS(Orders!$V:$V,Orders!$T:$T,Orders!T3187)&lt;=10,"Endirim Yoxdur")</f>
        <v>Endirim Yoxdur</v>
      </c>
    </row>
    <row r="3188" spans="3:5" x14ac:dyDescent="0.25">
      <c r="C3188" s="26" t="str">
        <f>IF(Orders!U3188&gt;500,"Yüksək Satış","Aşağı Satış")</f>
        <v>Yüksək Satış</v>
      </c>
      <c r="D3188" s="26" t="str">
        <f>IF(Orders!U3188&gt;500,IF(Orders!E3188="First Class",IF(Orders!W3188=0,"VIP","Special"),"Formal"),"Normal")</f>
        <v>Formal</v>
      </c>
      <c r="E3188" s="26" t="str" cm="1">
        <f t="array" ref="E3188">_xlfn.IFS(Orders!W3188=0,"Endirim Yoxdur",SUMIFS(Orders!$V:$V,Orders!$T:$T,Orders!T3188)&gt;10,ROUND(Orders!W3188*1.15,2),SUMIFS(Orders!$V:$V,Orders!$T:$T,Orders!T3188)&lt;=10,"Endirim Yoxdur")</f>
        <v>Endirim Yoxdur</v>
      </c>
    </row>
    <row r="3189" spans="3:5" x14ac:dyDescent="0.25">
      <c r="C3189" s="26" t="str">
        <f>IF(Orders!U3189&gt;500,"Yüksək Satış","Aşağı Satış")</f>
        <v>Aşağı Satış</v>
      </c>
      <c r="D3189" s="26" t="str">
        <f>IF(Orders!U3189&gt;500,IF(Orders!E3189="First Class",IF(Orders!W3189=0,"VIP","Special"),"Formal"),"Normal")</f>
        <v>Normal</v>
      </c>
      <c r="E3189" s="26" t="str" cm="1">
        <f t="array" ref="E3189">_xlfn.IFS(Orders!W3189=0,"Endirim Yoxdur",SUMIFS(Orders!$V:$V,Orders!$T:$T,Orders!T3189)&gt;10,ROUND(Orders!W3189*1.15,2),SUMIFS(Orders!$V:$V,Orders!$T:$T,Orders!T3189)&lt;=10,"Endirim Yoxdur")</f>
        <v>Endirim Yoxdur</v>
      </c>
    </row>
    <row r="3190" spans="3:5" x14ac:dyDescent="0.25">
      <c r="C3190" s="26" t="str">
        <f>IF(Orders!U3190&gt;500,"Yüksək Satış","Aşağı Satış")</f>
        <v>Yüksək Satış</v>
      </c>
      <c r="D3190" s="26" t="str">
        <f>IF(Orders!U3190&gt;500,IF(Orders!E3190="First Class",IF(Orders!W3190=0,"VIP","Special"),"Formal"),"Normal")</f>
        <v>Formal</v>
      </c>
      <c r="E3190" s="26" t="str" cm="1">
        <f t="array" ref="E3190">_xlfn.IFS(Orders!W3190=0,"Endirim Yoxdur",SUMIFS(Orders!$V:$V,Orders!$T:$T,Orders!T3190)&gt;10,ROUND(Orders!W3190*1.15,2),SUMIFS(Orders!$V:$V,Orders!$T:$T,Orders!T3190)&lt;=10,"Endirim Yoxdur")</f>
        <v>Endirim Yoxdur</v>
      </c>
    </row>
    <row r="3191" spans="3:5" x14ac:dyDescent="0.25">
      <c r="C3191" s="26" t="str">
        <f>IF(Orders!U3191&gt;500,"Yüksək Satış","Aşağı Satış")</f>
        <v>Aşağı Satış</v>
      </c>
      <c r="D3191" s="26" t="str">
        <f>IF(Orders!U3191&gt;500,IF(Orders!E3191="First Class",IF(Orders!W3191=0,"VIP","Special"),"Formal"),"Normal")</f>
        <v>Normal</v>
      </c>
      <c r="E3191" s="26" cm="1">
        <f t="array" ref="E3191">_xlfn.IFS(Orders!W3191=0,"Endirim Yoxdur",SUMIFS(Orders!$V:$V,Orders!$T:$T,Orders!T3191)&gt;10,ROUND(Orders!W3191*1.15,2),SUMIFS(Orders!$V:$V,Orders!$T:$T,Orders!T3191)&lt;=10,"Endirim Yoxdur")</f>
        <v>0.23</v>
      </c>
    </row>
    <row r="3192" spans="3:5" x14ac:dyDescent="0.25">
      <c r="C3192" s="26" t="str">
        <f>IF(Orders!U3192&gt;500,"Yüksək Satış","Aşağı Satış")</f>
        <v>Yüksək Satış</v>
      </c>
      <c r="D3192" s="26" t="str">
        <f>IF(Orders!U3192&gt;500,IF(Orders!E3192="First Class",IF(Orders!W3192=0,"VIP","Special"),"Formal"),"Normal")</f>
        <v>Formal</v>
      </c>
      <c r="E3192" s="26" t="str" cm="1">
        <f t="array" ref="E3192">_xlfn.IFS(Orders!W3192=0,"Endirim Yoxdur",SUMIFS(Orders!$V:$V,Orders!$T:$T,Orders!T3192)&gt;10,ROUND(Orders!W3192*1.15,2),SUMIFS(Orders!$V:$V,Orders!$T:$T,Orders!T3192)&lt;=10,"Endirim Yoxdur")</f>
        <v>Endirim Yoxdur</v>
      </c>
    </row>
    <row r="3193" spans="3:5" x14ac:dyDescent="0.25">
      <c r="C3193" s="26" t="str">
        <f>IF(Orders!U3193&gt;500,"Yüksək Satış","Aşağı Satış")</f>
        <v>Aşağı Satış</v>
      </c>
      <c r="D3193" s="26" t="str">
        <f>IF(Orders!U3193&gt;500,IF(Orders!E3193="First Class",IF(Orders!W3193=0,"VIP","Special"),"Formal"),"Normal")</f>
        <v>Normal</v>
      </c>
      <c r="E3193" s="26" cm="1">
        <f t="array" ref="E3193">_xlfn.IFS(Orders!W3193=0,"Endirim Yoxdur",SUMIFS(Orders!$V:$V,Orders!$T:$T,Orders!T3193)&gt;10,ROUND(Orders!W3193*1.15,2),SUMIFS(Orders!$V:$V,Orders!$T:$T,Orders!T3193)&lt;=10,"Endirim Yoxdur")</f>
        <v>0.23</v>
      </c>
    </row>
    <row r="3194" spans="3:5" x14ac:dyDescent="0.25">
      <c r="C3194" s="26" t="str">
        <f>IF(Orders!U3194&gt;500,"Yüksək Satış","Aşağı Satış")</f>
        <v>Aşağı Satış</v>
      </c>
      <c r="D3194" s="26" t="str">
        <f>IF(Orders!U3194&gt;500,IF(Orders!E3194="First Class",IF(Orders!W3194=0,"VIP","Special"),"Formal"),"Normal")</f>
        <v>Normal</v>
      </c>
      <c r="E3194" s="26" cm="1">
        <f t="array" ref="E3194">_xlfn.IFS(Orders!W3194=0,"Endirim Yoxdur",SUMIFS(Orders!$V:$V,Orders!$T:$T,Orders!T3194)&gt;10,ROUND(Orders!W3194*1.15,2),SUMIFS(Orders!$V:$V,Orders!$T:$T,Orders!T3194)&lt;=10,"Endirim Yoxdur")</f>
        <v>0.23</v>
      </c>
    </row>
    <row r="3195" spans="3:5" x14ac:dyDescent="0.25">
      <c r="C3195" s="26" t="str">
        <f>IF(Orders!U3195&gt;500,"Yüksək Satış","Aşağı Satış")</f>
        <v>Yüksək Satış</v>
      </c>
      <c r="D3195" s="26" t="str">
        <f>IF(Orders!U3195&gt;500,IF(Orders!E3195="First Class",IF(Orders!W3195=0,"VIP","Special"),"Formal"),"Normal")</f>
        <v>Formal</v>
      </c>
      <c r="E3195" s="26" t="str" cm="1">
        <f t="array" ref="E3195">_xlfn.IFS(Orders!W3195=0,"Endirim Yoxdur",SUMIFS(Orders!$V:$V,Orders!$T:$T,Orders!T3195)&gt;10,ROUND(Orders!W3195*1.15,2),SUMIFS(Orders!$V:$V,Orders!$T:$T,Orders!T3195)&lt;=10,"Endirim Yoxdur")</f>
        <v>Endirim Yoxdur</v>
      </c>
    </row>
    <row r="3196" spans="3:5" x14ac:dyDescent="0.25">
      <c r="C3196" s="26" t="str">
        <f>IF(Orders!U3196&gt;500,"Yüksək Satış","Aşağı Satış")</f>
        <v>Aşağı Satış</v>
      </c>
      <c r="D3196" s="26" t="str">
        <f>IF(Orders!U3196&gt;500,IF(Orders!E3196="First Class",IF(Orders!W3196=0,"VIP","Special"),"Formal"),"Normal")</f>
        <v>Normal</v>
      </c>
      <c r="E3196" s="26" t="str" cm="1">
        <f t="array" ref="E3196">_xlfn.IFS(Orders!W3196=0,"Endirim Yoxdur",SUMIFS(Orders!$V:$V,Orders!$T:$T,Orders!T3196)&gt;10,ROUND(Orders!W3196*1.15,2),SUMIFS(Orders!$V:$V,Orders!$T:$T,Orders!T3196)&lt;=10,"Endirim Yoxdur")</f>
        <v>Endirim Yoxdur</v>
      </c>
    </row>
    <row r="3197" spans="3:5" x14ac:dyDescent="0.25">
      <c r="C3197" s="26" t="str">
        <f>IF(Orders!U3197&gt;500,"Yüksək Satış","Aşağı Satış")</f>
        <v>Aşağı Satış</v>
      </c>
      <c r="D3197" s="26" t="str">
        <f>IF(Orders!U3197&gt;500,IF(Orders!E3197="First Class",IF(Orders!W3197=0,"VIP","Special"),"Formal"),"Normal")</f>
        <v>Normal</v>
      </c>
      <c r="E3197" s="26" cm="1">
        <f t="array" ref="E3197">_xlfn.IFS(Orders!W3197=0,"Endirim Yoxdur",SUMIFS(Orders!$V:$V,Orders!$T:$T,Orders!T3197)&gt;10,ROUND(Orders!W3197*1.15,2),SUMIFS(Orders!$V:$V,Orders!$T:$T,Orders!T3197)&lt;=10,"Endirim Yoxdur")</f>
        <v>0.23</v>
      </c>
    </row>
    <row r="3198" spans="3:5" x14ac:dyDescent="0.25">
      <c r="C3198" s="26" t="str">
        <f>IF(Orders!U3198&gt;500,"Yüksək Satış","Aşağı Satış")</f>
        <v>Aşağı Satış</v>
      </c>
      <c r="D3198" s="26" t="str">
        <f>IF(Orders!U3198&gt;500,IF(Orders!E3198="First Class",IF(Orders!W3198=0,"VIP","Special"),"Formal"),"Normal")</f>
        <v>Normal</v>
      </c>
      <c r="E3198" s="26" cm="1">
        <f t="array" ref="E3198">_xlfn.IFS(Orders!W3198=0,"Endirim Yoxdur",SUMIFS(Orders!$V:$V,Orders!$T:$T,Orders!T3198)&gt;10,ROUND(Orders!W3198*1.15,2),SUMIFS(Orders!$V:$V,Orders!$T:$T,Orders!T3198)&lt;=10,"Endirim Yoxdur")</f>
        <v>0.81</v>
      </c>
    </row>
    <row r="3199" spans="3:5" x14ac:dyDescent="0.25">
      <c r="C3199" s="26" t="str">
        <f>IF(Orders!U3199&gt;500,"Yüksək Satış","Aşağı Satış")</f>
        <v>Aşağı Satış</v>
      </c>
      <c r="D3199" s="26" t="str">
        <f>IF(Orders!U3199&gt;500,IF(Orders!E3199="First Class",IF(Orders!W3199=0,"VIP","Special"),"Formal"),"Normal")</f>
        <v>Normal</v>
      </c>
      <c r="E3199" s="26" cm="1">
        <f t="array" ref="E3199">_xlfn.IFS(Orders!W3199=0,"Endirim Yoxdur",SUMIFS(Orders!$V:$V,Orders!$T:$T,Orders!T3199)&gt;10,ROUND(Orders!W3199*1.15,2),SUMIFS(Orders!$V:$V,Orders!$T:$T,Orders!T3199)&lt;=10,"Endirim Yoxdur")</f>
        <v>0.23</v>
      </c>
    </row>
    <row r="3200" spans="3:5" x14ac:dyDescent="0.25">
      <c r="C3200" s="26" t="str">
        <f>IF(Orders!U3200&gt;500,"Yüksək Satış","Aşağı Satış")</f>
        <v>Aşağı Satış</v>
      </c>
      <c r="D3200" s="26" t="str">
        <f>IF(Orders!U3200&gt;500,IF(Orders!E3200="First Class",IF(Orders!W3200=0,"VIP","Special"),"Formal"),"Normal")</f>
        <v>Normal</v>
      </c>
      <c r="E3200" s="26" t="str" cm="1">
        <f t="array" ref="E3200">_xlfn.IFS(Orders!W3200=0,"Endirim Yoxdur",SUMIFS(Orders!$V:$V,Orders!$T:$T,Orders!T3200)&gt;10,ROUND(Orders!W3200*1.15,2),SUMIFS(Orders!$V:$V,Orders!$T:$T,Orders!T3200)&lt;=10,"Endirim Yoxdur")</f>
        <v>Endirim Yoxdur</v>
      </c>
    </row>
    <row r="3201" spans="3:5" x14ac:dyDescent="0.25">
      <c r="C3201" s="26" t="str">
        <f>IF(Orders!U3201&gt;500,"Yüksək Satış","Aşağı Satış")</f>
        <v>Aşağı Satış</v>
      </c>
      <c r="D3201" s="26" t="str">
        <f>IF(Orders!U3201&gt;500,IF(Orders!E3201="First Class",IF(Orders!W3201=0,"VIP","Special"),"Formal"),"Normal")</f>
        <v>Normal</v>
      </c>
      <c r="E3201" s="26" t="str" cm="1">
        <f t="array" ref="E3201">_xlfn.IFS(Orders!W3201=0,"Endirim Yoxdur",SUMIFS(Orders!$V:$V,Orders!$T:$T,Orders!T3201)&gt;10,ROUND(Orders!W3201*1.15,2),SUMIFS(Orders!$V:$V,Orders!$T:$T,Orders!T3201)&lt;=10,"Endirim Yoxdur")</f>
        <v>Endirim Yoxdur</v>
      </c>
    </row>
    <row r="3202" spans="3:5" x14ac:dyDescent="0.25">
      <c r="C3202" s="26" t="str">
        <f>IF(Orders!U3202&gt;500,"Yüksək Satış","Aşağı Satış")</f>
        <v>Aşağı Satış</v>
      </c>
      <c r="D3202" s="26" t="str">
        <f>IF(Orders!U3202&gt;500,IF(Orders!E3202="First Class",IF(Orders!W3202=0,"VIP","Special"),"Formal"),"Normal")</f>
        <v>Normal</v>
      </c>
      <c r="E3202" s="26" cm="1">
        <f t="array" ref="E3202">_xlfn.IFS(Orders!W3202=0,"Endirim Yoxdur",SUMIFS(Orders!$V:$V,Orders!$T:$T,Orders!T3202)&gt;10,ROUND(Orders!W3202*1.15,2),SUMIFS(Orders!$V:$V,Orders!$T:$T,Orders!T3202)&lt;=10,"Endirim Yoxdur")</f>
        <v>0.23</v>
      </c>
    </row>
    <row r="3203" spans="3:5" x14ac:dyDescent="0.25">
      <c r="C3203" s="26" t="str">
        <f>IF(Orders!U3203&gt;500,"Yüksək Satış","Aşağı Satış")</f>
        <v>Aşağı Satış</v>
      </c>
      <c r="D3203" s="26" t="str">
        <f>IF(Orders!U3203&gt;500,IF(Orders!E3203="First Class",IF(Orders!W3203=0,"VIP","Special"),"Formal"),"Normal")</f>
        <v>Normal</v>
      </c>
      <c r="E3203" s="26" cm="1">
        <f t="array" ref="E3203">_xlfn.IFS(Orders!W3203=0,"Endirim Yoxdur",SUMIFS(Orders!$V:$V,Orders!$T:$T,Orders!T3203)&gt;10,ROUND(Orders!W3203*1.15,2),SUMIFS(Orders!$V:$V,Orders!$T:$T,Orders!T3203)&lt;=10,"Endirim Yoxdur")</f>
        <v>0.23</v>
      </c>
    </row>
    <row r="3204" spans="3:5" x14ac:dyDescent="0.25">
      <c r="C3204" s="26" t="str">
        <f>IF(Orders!U3204&gt;500,"Yüksək Satış","Aşağı Satış")</f>
        <v>Aşağı Satış</v>
      </c>
      <c r="D3204" s="26" t="str">
        <f>IF(Orders!U3204&gt;500,IF(Orders!E3204="First Class",IF(Orders!W3204=0,"VIP","Special"),"Formal"),"Normal")</f>
        <v>Normal</v>
      </c>
      <c r="E3204" s="26" t="str" cm="1">
        <f t="array" ref="E3204">_xlfn.IFS(Orders!W3204=0,"Endirim Yoxdur",SUMIFS(Orders!$V:$V,Orders!$T:$T,Orders!T3204)&gt;10,ROUND(Orders!W3204*1.15,2),SUMIFS(Orders!$V:$V,Orders!$T:$T,Orders!T3204)&lt;=10,"Endirim Yoxdur")</f>
        <v>Endirim Yoxdur</v>
      </c>
    </row>
    <row r="3205" spans="3:5" x14ac:dyDescent="0.25">
      <c r="C3205" s="26" t="str">
        <f>IF(Orders!U3205&gt;500,"Yüksək Satış","Aşağı Satış")</f>
        <v>Aşağı Satış</v>
      </c>
      <c r="D3205" s="26" t="str">
        <f>IF(Orders!U3205&gt;500,IF(Orders!E3205="First Class",IF(Orders!W3205=0,"VIP","Special"),"Formal"),"Normal")</f>
        <v>Normal</v>
      </c>
      <c r="E3205" s="26" t="str" cm="1">
        <f t="array" ref="E3205">_xlfn.IFS(Orders!W3205=0,"Endirim Yoxdur",SUMIFS(Orders!$V:$V,Orders!$T:$T,Orders!T3205)&gt;10,ROUND(Orders!W3205*1.15,2),SUMIFS(Orders!$V:$V,Orders!$T:$T,Orders!T3205)&lt;=10,"Endirim Yoxdur")</f>
        <v>Endirim Yoxdur</v>
      </c>
    </row>
    <row r="3206" spans="3:5" x14ac:dyDescent="0.25">
      <c r="C3206" s="26" t="str">
        <f>IF(Orders!U3206&gt;500,"Yüksək Satış","Aşağı Satış")</f>
        <v>Yüksək Satış</v>
      </c>
      <c r="D3206" s="26" t="str">
        <f>IF(Orders!U3206&gt;500,IF(Orders!E3206="First Class",IF(Orders!W3206=0,"VIP","Special"),"Formal"),"Normal")</f>
        <v>Formal</v>
      </c>
      <c r="E3206" s="26" cm="1">
        <f t="array" ref="E3206">_xlfn.IFS(Orders!W3206=0,"Endirim Yoxdur",SUMIFS(Orders!$V:$V,Orders!$T:$T,Orders!T3206)&gt;10,ROUND(Orders!W3206*1.15,2),SUMIFS(Orders!$V:$V,Orders!$T:$T,Orders!T3206)&lt;=10,"Endirim Yoxdur")</f>
        <v>0.23</v>
      </c>
    </row>
    <row r="3207" spans="3:5" x14ac:dyDescent="0.25">
      <c r="C3207" s="26" t="str">
        <f>IF(Orders!U3207&gt;500,"Yüksək Satış","Aşağı Satış")</f>
        <v>Yüksək Satış</v>
      </c>
      <c r="D3207" s="26" t="str">
        <f>IF(Orders!U3207&gt;500,IF(Orders!E3207="First Class",IF(Orders!W3207=0,"VIP","Special"),"Formal"),"Normal")</f>
        <v>Formal</v>
      </c>
      <c r="E3207" s="26" cm="1">
        <f t="array" ref="E3207">_xlfn.IFS(Orders!W3207=0,"Endirim Yoxdur",SUMIFS(Orders!$V:$V,Orders!$T:$T,Orders!T3207)&gt;10,ROUND(Orders!W3207*1.15,2),SUMIFS(Orders!$V:$V,Orders!$T:$T,Orders!T3207)&lt;=10,"Endirim Yoxdur")</f>
        <v>0.57999999999999996</v>
      </c>
    </row>
    <row r="3208" spans="3:5" x14ac:dyDescent="0.25">
      <c r="C3208" s="26" t="str">
        <f>IF(Orders!U3208&gt;500,"Yüksək Satış","Aşağı Satış")</f>
        <v>Yüksək Satış</v>
      </c>
      <c r="D3208" s="26" t="str">
        <f>IF(Orders!U3208&gt;500,IF(Orders!E3208="First Class",IF(Orders!W3208=0,"VIP","Special"),"Formal"),"Normal")</f>
        <v>Formal</v>
      </c>
      <c r="E3208" s="26" cm="1">
        <f t="array" ref="E3208">_xlfn.IFS(Orders!W3208=0,"Endirim Yoxdur",SUMIFS(Orders!$V:$V,Orders!$T:$T,Orders!T3208)&gt;10,ROUND(Orders!W3208*1.15,2),SUMIFS(Orders!$V:$V,Orders!$T:$T,Orders!T3208)&lt;=10,"Endirim Yoxdur")</f>
        <v>0.23</v>
      </c>
    </row>
    <row r="3209" spans="3:5" x14ac:dyDescent="0.25">
      <c r="C3209" s="26" t="str">
        <f>IF(Orders!U3209&gt;500,"Yüksək Satış","Aşağı Satış")</f>
        <v>Aşağı Satış</v>
      </c>
      <c r="D3209" s="26" t="str">
        <f>IF(Orders!U3209&gt;500,IF(Orders!E3209="First Class",IF(Orders!W3209=0,"VIP","Special"),"Formal"),"Normal")</f>
        <v>Normal</v>
      </c>
      <c r="E3209" s="26" cm="1">
        <f t="array" ref="E3209">_xlfn.IFS(Orders!W3209=0,"Endirim Yoxdur",SUMIFS(Orders!$V:$V,Orders!$T:$T,Orders!T3209)&gt;10,ROUND(Orders!W3209*1.15,2),SUMIFS(Orders!$V:$V,Orders!$T:$T,Orders!T3209)&lt;=10,"Endirim Yoxdur")</f>
        <v>0.12</v>
      </c>
    </row>
    <row r="3210" spans="3:5" x14ac:dyDescent="0.25">
      <c r="C3210" s="26" t="str">
        <f>IF(Orders!U3210&gt;500,"Yüksək Satış","Aşağı Satış")</f>
        <v>Aşağı Satış</v>
      </c>
      <c r="D3210" s="26" t="str">
        <f>IF(Orders!U3210&gt;500,IF(Orders!E3210="First Class",IF(Orders!W3210=0,"VIP","Special"),"Formal"),"Normal")</f>
        <v>Normal</v>
      </c>
      <c r="E3210" s="26" cm="1">
        <f t="array" ref="E3210">_xlfn.IFS(Orders!W3210=0,"Endirim Yoxdur",SUMIFS(Orders!$V:$V,Orders!$T:$T,Orders!T3210)&gt;10,ROUND(Orders!W3210*1.15,2),SUMIFS(Orders!$V:$V,Orders!$T:$T,Orders!T3210)&lt;=10,"Endirim Yoxdur")</f>
        <v>0.69</v>
      </c>
    </row>
    <row r="3211" spans="3:5" x14ac:dyDescent="0.25">
      <c r="C3211" s="26" t="str">
        <f>IF(Orders!U3211&gt;500,"Yüksək Satış","Aşağı Satış")</f>
        <v>Aşağı Satış</v>
      </c>
      <c r="D3211" s="26" t="str">
        <f>IF(Orders!U3211&gt;500,IF(Orders!E3211="First Class",IF(Orders!W3211=0,"VIP","Special"),"Formal"),"Normal")</f>
        <v>Normal</v>
      </c>
      <c r="E3211" s="26" cm="1">
        <f t="array" ref="E3211">_xlfn.IFS(Orders!W3211=0,"Endirim Yoxdur",SUMIFS(Orders!$V:$V,Orders!$T:$T,Orders!T3211)&gt;10,ROUND(Orders!W3211*1.15,2),SUMIFS(Orders!$V:$V,Orders!$T:$T,Orders!T3211)&lt;=10,"Endirim Yoxdur")</f>
        <v>0.23</v>
      </c>
    </row>
    <row r="3212" spans="3:5" x14ac:dyDescent="0.25">
      <c r="C3212" s="26" t="str">
        <f>IF(Orders!U3212&gt;500,"Yüksək Satış","Aşağı Satış")</f>
        <v>Aşağı Satış</v>
      </c>
      <c r="D3212" s="26" t="str">
        <f>IF(Orders!U3212&gt;500,IF(Orders!E3212="First Class",IF(Orders!W3212=0,"VIP","Special"),"Formal"),"Normal")</f>
        <v>Normal</v>
      </c>
      <c r="E3212" s="26" cm="1">
        <f t="array" ref="E3212">_xlfn.IFS(Orders!W3212=0,"Endirim Yoxdur",SUMIFS(Orders!$V:$V,Orders!$T:$T,Orders!T3212)&gt;10,ROUND(Orders!W3212*1.15,2),SUMIFS(Orders!$V:$V,Orders!$T:$T,Orders!T3212)&lt;=10,"Endirim Yoxdur")</f>
        <v>0.46</v>
      </c>
    </row>
    <row r="3213" spans="3:5" x14ac:dyDescent="0.25">
      <c r="C3213" s="26" t="str">
        <f>IF(Orders!U3213&gt;500,"Yüksək Satış","Aşağı Satış")</f>
        <v>Aşağı Satış</v>
      </c>
      <c r="D3213" s="26" t="str">
        <f>IF(Orders!U3213&gt;500,IF(Orders!E3213="First Class",IF(Orders!W3213=0,"VIP","Special"),"Formal"),"Normal")</f>
        <v>Normal</v>
      </c>
      <c r="E3213" s="26" cm="1">
        <f t="array" ref="E3213">_xlfn.IFS(Orders!W3213=0,"Endirim Yoxdur",SUMIFS(Orders!$V:$V,Orders!$T:$T,Orders!T3213)&gt;10,ROUND(Orders!W3213*1.15,2),SUMIFS(Orders!$V:$V,Orders!$T:$T,Orders!T3213)&lt;=10,"Endirim Yoxdur")</f>
        <v>0.23</v>
      </c>
    </row>
    <row r="3214" spans="3:5" x14ac:dyDescent="0.25">
      <c r="C3214" s="26" t="str">
        <f>IF(Orders!U3214&gt;500,"Yüksək Satış","Aşağı Satış")</f>
        <v>Aşağı Satış</v>
      </c>
      <c r="D3214" s="26" t="str">
        <f>IF(Orders!U3214&gt;500,IF(Orders!E3214="First Class",IF(Orders!W3214=0,"VIP","Special"),"Formal"),"Normal")</f>
        <v>Normal</v>
      </c>
      <c r="E3214" s="26" cm="1">
        <f t="array" ref="E3214">_xlfn.IFS(Orders!W3214=0,"Endirim Yoxdur",SUMIFS(Orders!$V:$V,Orders!$T:$T,Orders!T3214)&gt;10,ROUND(Orders!W3214*1.15,2),SUMIFS(Orders!$V:$V,Orders!$T:$T,Orders!T3214)&lt;=10,"Endirim Yoxdur")</f>
        <v>0.23</v>
      </c>
    </row>
    <row r="3215" spans="3:5" x14ac:dyDescent="0.25">
      <c r="C3215" s="26" t="str">
        <f>IF(Orders!U3215&gt;500,"Yüksək Satış","Aşağı Satış")</f>
        <v>Aşağı Satış</v>
      </c>
      <c r="D3215" s="26" t="str">
        <f>IF(Orders!U3215&gt;500,IF(Orders!E3215="First Class",IF(Orders!W3215=0,"VIP","Special"),"Formal"),"Normal")</f>
        <v>Normal</v>
      </c>
      <c r="E3215" s="26" cm="1">
        <f t="array" ref="E3215">_xlfn.IFS(Orders!W3215=0,"Endirim Yoxdur",SUMIFS(Orders!$V:$V,Orders!$T:$T,Orders!T3215)&gt;10,ROUND(Orders!W3215*1.15,2),SUMIFS(Orders!$V:$V,Orders!$T:$T,Orders!T3215)&lt;=10,"Endirim Yoxdur")</f>
        <v>0.92</v>
      </c>
    </row>
    <row r="3216" spans="3:5" x14ac:dyDescent="0.25">
      <c r="C3216" s="26" t="str">
        <f>IF(Orders!U3216&gt;500,"Yüksək Satış","Aşağı Satış")</f>
        <v>Aşağı Satış</v>
      </c>
      <c r="D3216" s="26" t="str">
        <f>IF(Orders!U3216&gt;500,IF(Orders!E3216="First Class",IF(Orders!W3216=0,"VIP","Special"),"Formal"),"Normal")</f>
        <v>Normal</v>
      </c>
      <c r="E3216" s="26" cm="1">
        <f t="array" ref="E3216">_xlfn.IFS(Orders!W3216=0,"Endirim Yoxdur",SUMIFS(Orders!$V:$V,Orders!$T:$T,Orders!T3216)&gt;10,ROUND(Orders!W3216*1.15,2),SUMIFS(Orders!$V:$V,Orders!$T:$T,Orders!T3216)&lt;=10,"Endirim Yoxdur")</f>
        <v>0.81</v>
      </c>
    </row>
    <row r="3217" spans="3:5" x14ac:dyDescent="0.25">
      <c r="C3217" s="26" t="str">
        <f>IF(Orders!U3217&gt;500,"Yüksək Satış","Aşağı Satış")</f>
        <v>Aşağı Satış</v>
      </c>
      <c r="D3217" s="26" t="str">
        <f>IF(Orders!U3217&gt;500,IF(Orders!E3217="First Class",IF(Orders!W3217=0,"VIP","Special"),"Formal"),"Normal")</f>
        <v>Normal</v>
      </c>
      <c r="E3217" s="26" cm="1">
        <f t="array" ref="E3217">_xlfn.IFS(Orders!W3217=0,"Endirim Yoxdur",SUMIFS(Orders!$V:$V,Orders!$T:$T,Orders!T3217)&gt;10,ROUND(Orders!W3217*1.15,2),SUMIFS(Orders!$V:$V,Orders!$T:$T,Orders!T3217)&lt;=10,"Endirim Yoxdur")</f>
        <v>0.81</v>
      </c>
    </row>
    <row r="3218" spans="3:5" x14ac:dyDescent="0.25">
      <c r="C3218" s="26" t="str">
        <f>IF(Orders!U3218&gt;500,"Yüksək Satış","Aşağı Satış")</f>
        <v>Aşağı Satış</v>
      </c>
      <c r="D3218" s="26" t="str">
        <f>IF(Orders!U3218&gt;500,IF(Orders!E3218="First Class",IF(Orders!W3218=0,"VIP","Special"),"Formal"),"Normal")</f>
        <v>Normal</v>
      </c>
      <c r="E3218" s="26" cm="1">
        <f t="array" ref="E3218">_xlfn.IFS(Orders!W3218=0,"Endirim Yoxdur",SUMIFS(Orders!$V:$V,Orders!$T:$T,Orders!T3218)&gt;10,ROUND(Orders!W3218*1.15,2),SUMIFS(Orders!$V:$V,Orders!$T:$T,Orders!T3218)&lt;=10,"Endirim Yoxdur")</f>
        <v>0.23</v>
      </c>
    </row>
    <row r="3219" spans="3:5" x14ac:dyDescent="0.25">
      <c r="C3219" s="26" t="str">
        <f>IF(Orders!U3219&gt;500,"Yüksək Satış","Aşağı Satış")</f>
        <v>Aşağı Satış</v>
      </c>
      <c r="D3219" s="26" t="str">
        <f>IF(Orders!U3219&gt;500,IF(Orders!E3219="First Class",IF(Orders!W3219=0,"VIP","Special"),"Formal"),"Normal")</f>
        <v>Normal</v>
      </c>
      <c r="E3219" s="26" cm="1">
        <f t="array" ref="E3219">_xlfn.IFS(Orders!W3219=0,"Endirim Yoxdur",SUMIFS(Orders!$V:$V,Orders!$T:$T,Orders!T3219)&gt;10,ROUND(Orders!W3219*1.15,2),SUMIFS(Orders!$V:$V,Orders!$T:$T,Orders!T3219)&lt;=10,"Endirim Yoxdur")</f>
        <v>0.23</v>
      </c>
    </row>
    <row r="3220" spans="3:5" x14ac:dyDescent="0.25">
      <c r="C3220" s="26" t="str">
        <f>IF(Orders!U3220&gt;500,"Yüksək Satış","Aşağı Satış")</f>
        <v>Aşağı Satış</v>
      </c>
      <c r="D3220" s="26" t="str">
        <f>IF(Orders!U3220&gt;500,IF(Orders!E3220="First Class",IF(Orders!W3220=0,"VIP","Special"),"Formal"),"Normal")</f>
        <v>Normal</v>
      </c>
      <c r="E3220" s="26" t="str" cm="1">
        <f t="array" ref="E3220">_xlfn.IFS(Orders!W3220=0,"Endirim Yoxdur",SUMIFS(Orders!$V:$V,Orders!$T:$T,Orders!T3220)&gt;10,ROUND(Orders!W3220*1.15,2),SUMIFS(Orders!$V:$V,Orders!$T:$T,Orders!T3220)&lt;=10,"Endirim Yoxdur")</f>
        <v>Endirim Yoxdur</v>
      </c>
    </row>
    <row r="3221" spans="3:5" x14ac:dyDescent="0.25">
      <c r="C3221" s="26" t="str">
        <f>IF(Orders!U3221&gt;500,"Yüksək Satış","Aşağı Satış")</f>
        <v>Aşağı Satış</v>
      </c>
      <c r="D3221" s="26" t="str">
        <f>IF(Orders!U3221&gt;500,IF(Orders!E3221="First Class",IF(Orders!W3221=0,"VIP","Special"),"Formal"),"Normal")</f>
        <v>Normal</v>
      </c>
      <c r="E3221" s="26" t="str" cm="1">
        <f t="array" ref="E3221">_xlfn.IFS(Orders!W3221=0,"Endirim Yoxdur",SUMIFS(Orders!$V:$V,Orders!$T:$T,Orders!T3221)&gt;10,ROUND(Orders!W3221*1.15,2),SUMIFS(Orders!$V:$V,Orders!$T:$T,Orders!T3221)&lt;=10,"Endirim Yoxdur")</f>
        <v>Endirim Yoxdur</v>
      </c>
    </row>
    <row r="3222" spans="3:5" x14ac:dyDescent="0.25">
      <c r="C3222" s="26" t="str">
        <f>IF(Orders!U3222&gt;500,"Yüksək Satış","Aşağı Satış")</f>
        <v>Aşağı Satış</v>
      </c>
      <c r="D3222" s="26" t="str">
        <f>IF(Orders!U3222&gt;500,IF(Orders!E3222="First Class",IF(Orders!W3222=0,"VIP","Special"),"Formal"),"Normal")</f>
        <v>Normal</v>
      </c>
      <c r="E3222" s="26" t="str" cm="1">
        <f t="array" ref="E3222">_xlfn.IFS(Orders!W3222=0,"Endirim Yoxdur",SUMIFS(Orders!$V:$V,Orders!$T:$T,Orders!T3222)&gt;10,ROUND(Orders!W3222*1.15,2),SUMIFS(Orders!$V:$V,Orders!$T:$T,Orders!T3222)&lt;=10,"Endirim Yoxdur")</f>
        <v>Endirim Yoxdur</v>
      </c>
    </row>
    <row r="3223" spans="3:5" x14ac:dyDescent="0.25">
      <c r="C3223" s="26" t="str">
        <f>IF(Orders!U3223&gt;500,"Yüksək Satış","Aşağı Satış")</f>
        <v>Aşağı Satış</v>
      </c>
      <c r="D3223" s="26" t="str">
        <f>IF(Orders!U3223&gt;500,IF(Orders!E3223="First Class",IF(Orders!W3223=0,"VIP","Special"),"Formal"),"Normal")</f>
        <v>Normal</v>
      </c>
      <c r="E3223" s="26" t="str" cm="1">
        <f t="array" ref="E3223">_xlfn.IFS(Orders!W3223=0,"Endirim Yoxdur",SUMIFS(Orders!$V:$V,Orders!$T:$T,Orders!T3223)&gt;10,ROUND(Orders!W3223*1.15,2),SUMIFS(Orders!$V:$V,Orders!$T:$T,Orders!T3223)&lt;=10,"Endirim Yoxdur")</f>
        <v>Endirim Yoxdur</v>
      </c>
    </row>
    <row r="3224" spans="3:5" x14ac:dyDescent="0.25">
      <c r="C3224" s="26" t="str">
        <f>IF(Orders!U3224&gt;500,"Yüksək Satış","Aşağı Satış")</f>
        <v>Aşağı Satış</v>
      </c>
      <c r="D3224" s="26" t="str">
        <f>IF(Orders!U3224&gt;500,IF(Orders!E3224="First Class",IF(Orders!W3224=0,"VIP","Special"),"Formal"),"Normal")</f>
        <v>Normal</v>
      </c>
      <c r="E3224" s="26" t="str" cm="1">
        <f t="array" ref="E3224">_xlfn.IFS(Orders!W3224=0,"Endirim Yoxdur",SUMIFS(Orders!$V:$V,Orders!$T:$T,Orders!T3224)&gt;10,ROUND(Orders!W3224*1.15,2),SUMIFS(Orders!$V:$V,Orders!$T:$T,Orders!T3224)&lt;=10,"Endirim Yoxdur")</f>
        <v>Endirim Yoxdur</v>
      </c>
    </row>
    <row r="3225" spans="3:5" x14ac:dyDescent="0.25">
      <c r="C3225" s="26" t="str">
        <f>IF(Orders!U3225&gt;500,"Yüksək Satış","Aşağı Satış")</f>
        <v>Aşağı Satış</v>
      </c>
      <c r="D3225" s="26" t="str">
        <f>IF(Orders!U3225&gt;500,IF(Orders!E3225="First Class",IF(Orders!W3225=0,"VIP","Special"),"Formal"),"Normal")</f>
        <v>Normal</v>
      </c>
      <c r="E3225" s="26" cm="1">
        <f t="array" ref="E3225">_xlfn.IFS(Orders!W3225=0,"Endirim Yoxdur",SUMIFS(Orders!$V:$V,Orders!$T:$T,Orders!T3225)&gt;10,ROUND(Orders!W3225*1.15,2),SUMIFS(Orders!$V:$V,Orders!$T:$T,Orders!T3225)&lt;=10,"Endirim Yoxdur")</f>
        <v>0.23</v>
      </c>
    </row>
    <row r="3226" spans="3:5" x14ac:dyDescent="0.25">
      <c r="C3226" s="26" t="str">
        <f>IF(Orders!U3226&gt;500,"Yüksək Satış","Aşağı Satış")</f>
        <v>Yüksək Satış</v>
      </c>
      <c r="D3226" s="26" t="str">
        <f>IF(Orders!U3226&gt;500,IF(Orders!E3226="First Class",IF(Orders!W3226=0,"VIP","Special"),"Formal"),"Normal")</f>
        <v>Formal</v>
      </c>
      <c r="E3226" s="26" t="str" cm="1">
        <f t="array" ref="E3226">_xlfn.IFS(Orders!W3226=0,"Endirim Yoxdur",SUMIFS(Orders!$V:$V,Orders!$T:$T,Orders!T3226)&gt;10,ROUND(Orders!W3226*1.15,2),SUMIFS(Orders!$V:$V,Orders!$T:$T,Orders!T3226)&lt;=10,"Endirim Yoxdur")</f>
        <v>Endirim Yoxdur</v>
      </c>
    </row>
    <row r="3227" spans="3:5" x14ac:dyDescent="0.25">
      <c r="C3227" s="26" t="str">
        <f>IF(Orders!U3227&gt;500,"Yüksək Satış","Aşağı Satış")</f>
        <v>Aşağı Satış</v>
      </c>
      <c r="D3227" s="26" t="str">
        <f>IF(Orders!U3227&gt;500,IF(Orders!E3227="First Class",IF(Orders!W3227=0,"VIP","Special"),"Formal"),"Normal")</f>
        <v>Normal</v>
      </c>
      <c r="E3227" s="26" t="str" cm="1">
        <f t="array" ref="E3227">_xlfn.IFS(Orders!W3227=0,"Endirim Yoxdur",SUMIFS(Orders!$V:$V,Orders!$T:$T,Orders!T3227)&gt;10,ROUND(Orders!W3227*1.15,2),SUMIFS(Orders!$V:$V,Orders!$T:$T,Orders!T3227)&lt;=10,"Endirim Yoxdur")</f>
        <v>Endirim Yoxdur</v>
      </c>
    </row>
    <row r="3228" spans="3:5" x14ac:dyDescent="0.25">
      <c r="C3228" s="26" t="str">
        <f>IF(Orders!U3228&gt;500,"Yüksək Satış","Aşağı Satış")</f>
        <v>Aşağı Satış</v>
      </c>
      <c r="D3228" s="26" t="str">
        <f>IF(Orders!U3228&gt;500,IF(Orders!E3228="First Class",IF(Orders!W3228=0,"VIP","Special"),"Formal"),"Normal")</f>
        <v>Normal</v>
      </c>
      <c r="E3228" s="26" t="str" cm="1">
        <f t="array" ref="E3228">_xlfn.IFS(Orders!W3228=0,"Endirim Yoxdur",SUMIFS(Orders!$V:$V,Orders!$T:$T,Orders!T3228)&gt;10,ROUND(Orders!W3228*1.15,2),SUMIFS(Orders!$V:$V,Orders!$T:$T,Orders!T3228)&lt;=10,"Endirim Yoxdur")</f>
        <v>Endirim Yoxdur</v>
      </c>
    </row>
    <row r="3229" spans="3:5" x14ac:dyDescent="0.25">
      <c r="C3229" s="26" t="str">
        <f>IF(Orders!U3229&gt;500,"Yüksək Satış","Aşağı Satış")</f>
        <v>Aşağı Satış</v>
      </c>
      <c r="D3229" s="26" t="str">
        <f>IF(Orders!U3229&gt;500,IF(Orders!E3229="First Class",IF(Orders!W3229=0,"VIP","Special"),"Formal"),"Normal")</f>
        <v>Normal</v>
      </c>
      <c r="E3229" s="26" t="str" cm="1">
        <f t="array" ref="E3229">_xlfn.IFS(Orders!W3229=0,"Endirim Yoxdur",SUMIFS(Orders!$V:$V,Orders!$T:$T,Orders!T3229)&gt;10,ROUND(Orders!W3229*1.15,2),SUMIFS(Orders!$V:$V,Orders!$T:$T,Orders!T3229)&lt;=10,"Endirim Yoxdur")</f>
        <v>Endirim Yoxdur</v>
      </c>
    </row>
    <row r="3230" spans="3:5" x14ac:dyDescent="0.25">
      <c r="C3230" s="26" t="str">
        <f>IF(Orders!U3230&gt;500,"Yüksək Satış","Aşağı Satış")</f>
        <v>Aşağı Satış</v>
      </c>
      <c r="D3230" s="26" t="str">
        <f>IF(Orders!U3230&gt;500,IF(Orders!E3230="First Class",IF(Orders!W3230=0,"VIP","Special"),"Formal"),"Normal")</f>
        <v>Normal</v>
      </c>
      <c r="E3230" s="26" t="str" cm="1">
        <f t="array" ref="E3230">_xlfn.IFS(Orders!W3230=0,"Endirim Yoxdur",SUMIFS(Orders!$V:$V,Orders!$T:$T,Orders!T3230)&gt;10,ROUND(Orders!W3230*1.15,2),SUMIFS(Orders!$V:$V,Orders!$T:$T,Orders!T3230)&lt;=10,"Endirim Yoxdur")</f>
        <v>Endirim Yoxdur</v>
      </c>
    </row>
    <row r="3231" spans="3:5" x14ac:dyDescent="0.25">
      <c r="C3231" s="26" t="str">
        <f>IF(Orders!U3231&gt;500,"Yüksək Satış","Aşağı Satış")</f>
        <v>Aşağı Satış</v>
      </c>
      <c r="D3231" s="26" t="str">
        <f>IF(Orders!U3231&gt;500,IF(Orders!E3231="First Class",IF(Orders!W3231=0,"VIP","Special"),"Formal"),"Normal")</f>
        <v>Normal</v>
      </c>
      <c r="E3231" s="26" t="str" cm="1">
        <f t="array" ref="E3231">_xlfn.IFS(Orders!W3231=0,"Endirim Yoxdur",SUMIFS(Orders!$V:$V,Orders!$T:$T,Orders!T3231)&gt;10,ROUND(Orders!W3231*1.15,2),SUMIFS(Orders!$V:$V,Orders!$T:$T,Orders!T3231)&lt;=10,"Endirim Yoxdur")</f>
        <v>Endirim Yoxdur</v>
      </c>
    </row>
    <row r="3232" spans="3:5" x14ac:dyDescent="0.25">
      <c r="C3232" s="26" t="str">
        <f>IF(Orders!U3232&gt;500,"Yüksək Satış","Aşağı Satış")</f>
        <v>Aşağı Satış</v>
      </c>
      <c r="D3232" s="26" t="str">
        <f>IF(Orders!U3232&gt;500,IF(Orders!E3232="First Class",IF(Orders!W3232=0,"VIP","Special"),"Formal"),"Normal")</f>
        <v>Normal</v>
      </c>
      <c r="E3232" s="26" t="str" cm="1">
        <f t="array" ref="E3232">_xlfn.IFS(Orders!W3232=0,"Endirim Yoxdur",SUMIFS(Orders!$V:$V,Orders!$T:$T,Orders!T3232)&gt;10,ROUND(Orders!W3232*1.15,2),SUMIFS(Orders!$V:$V,Orders!$T:$T,Orders!T3232)&lt;=10,"Endirim Yoxdur")</f>
        <v>Endirim Yoxdur</v>
      </c>
    </row>
    <row r="3233" spans="3:5" x14ac:dyDescent="0.25">
      <c r="C3233" s="26" t="str">
        <f>IF(Orders!U3233&gt;500,"Yüksək Satış","Aşağı Satış")</f>
        <v>Aşağı Satış</v>
      </c>
      <c r="D3233" s="26" t="str">
        <f>IF(Orders!U3233&gt;500,IF(Orders!E3233="First Class",IF(Orders!W3233=0,"VIP","Special"),"Formal"),"Normal")</f>
        <v>Normal</v>
      </c>
      <c r="E3233" s="26" t="str" cm="1">
        <f t="array" ref="E3233">_xlfn.IFS(Orders!W3233=0,"Endirim Yoxdur",SUMIFS(Orders!$V:$V,Orders!$T:$T,Orders!T3233)&gt;10,ROUND(Orders!W3233*1.15,2),SUMIFS(Orders!$V:$V,Orders!$T:$T,Orders!T3233)&lt;=10,"Endirim Yoxdur")</f>
        <v>Endirim Yoxdur</v>
      </c>
    </row>
    <row r="3234" spans="3:5" x14ac:dyDescent="0.25">
      <c r="C3234" s="26" t="str">
        <f>IF(Orders!U3234&gt;500,"Yüksək Satış","Aşağı Satış")</f>
        <v>Aşağı Satış</v>
      </c>
      <c r="D3234" s="26" t="str">
        <f>IF(Orders!U3234&gt;500,IF(Orders!E3234="First Class",IF(Orders!W3234=0,"VIP","Special"),"Formal"),"Normal")</f>
        <v>Normal</v>
      </c>
      <c r="E3234" s="26" t="str" cm="1">
        <f t="array" ref="E3234">_xlfn.IFS(Orders!W3234=0,"Endirim Yoxdur",SUMIFS(Orders!$V:$V,Orders!$T:$T,Orders!T3234)&gt;10,ROUND(Orders!W3234*1.15,2),SUMIFS(Orders!$V:$V,Orders!$T:$T,Orders!T3234)&lt;=10,"Endirim Yoxdur")</f>
        <v>Endirim Yoxdur</v>
      </c>
    </row>
    <row r="3235" spans="3:5" x14ac:dyDescent="0.25">
      <c r="C3235" s="26" t="str">
        <f>IF(Orders!U3235&gt;500,"Yüksək Satış","Aşağı Satış")</f>
        <v>Yüksək Satış</v>
      </c>
      <c r="D3235" s="26" t="str">
        <f>IF(Orders!U3235&gt;500,IF(Orders!E3235="First Class",IF(Orders!W3235=0,"VIP","Special"),"Formal"),"Normal")</f>
        <v>Formal</v>
      </c>
      <c r="E3235" s="26" t="str" cm="1">
        <f t="array" ref="E3235">_xlfn.IFS(Orders!W3235=0,"Endirim Yoxdur",SUMIFS(Orders!$V:$V,Orders!$T:$T,Orders!T3235)&gt;10,ROUND(Orders!W3235*1.15,2),SUMIFS(Orders!$V:$V,Orders!$T:$T,Orders!T3235)&lt;=10,"Endirim Yoxdur")</f>
        <v>Endirim Yoxdur</v>
      </c>
    </row>
    <row r="3236" spans="3:5" x14ac:dyDescent="0.25">
      <c r="C3236" s="26" t="str">
        <f>IF(Orders!U3236&gt;500,"Yüksək Satış","Aşağı Satış")</f>
        <v>Aşağı Satış</v>
      </c>
      <c r="D3236" s="26" t="str">
        <f>IF(Orders!U3236&gt;500,IF(Orders!E3236="First Class",IF(Orders!W3236=0,"VIP","Special"),"Formal"),"Normal")</f>
        <v>Normal</v>
      </c>
      <c r="E3236" s="26" t="str" cm="1">
        <f t="array" ref="E3236">_xlfn.IFS(Orders!W3236=0,"Endirim Yoxdur",SUMIFS(Orders!$V:$V,Orders!$T:$T,Orders!T3236)&gt;10,ROUND(Orders!W3236*1.15,2),SUMIFS(Orders!$V:$V,Orders!$T:$T,Orders!T3236)&lt;=10,"Endirim Yoxdur")</f>
        <v>Endirim Yoxdur</v>
      </c>
    </row>
    <row r="3237" spans="3:5" x14ac:dyDescent="0.25">
      <c r="C3237" s="26" t="str">
        <f>IF(Orders!U3237&gt;500,"Yüksək Satış","Aşağı Satış")</f>
        <v>Aşağı Satış</v>
      </c>
      <c r="D3237" s="26" t="str">
        <f>IF(Orders!U3237&gt;500,IF(Orders!E3237="First Class",IF(Orders!W3237=0,"VIP","Special"),"Formal"),"Normal")</f>
        <v>Normal</v>
      </c>
      <c r="E3237" s="26" t="str" cm="1">
        <f t="array" ref="E3237">_xlfn.IFS(Orders!W3237=0,"Endirim Yoxdur",SUMIFS(Orders!$V:$V,Orders!$T:$T,Orders!T3237)&gt;10,ROUND(Orders!W3237*1.15,2),SUMIFS(Orders!$V:$V,Orders!$T:$T,Orders!T3237)&lt;=10,"Endirim Yoxdur")</f>
        <v>Endirim Yoxdur</v>
      </c>
    </row>
    <row r="3238" spans="3:5" x14ac:dyDescent="0.25">
      <c r="C3238" s="26" t="str">
        <f>IF(Orders!U3238&gt;500,"Yüksək Satış","Aşağı Satış")</f>
        <v>Aşağı Satış</v>
      </c>
      <c r="D3238" s="26" t="str">
        <f>IF(Orders!U3238&gt;500,IF(Orders!E3238="First Class",IF(Orders!W3238=0,"VIP","Special"),"Formal"),"Normal")</f>
        <v>Normal</v>
      </c>
      <c r="E3238" s="26" t="str" cm="1">
        <f t="array" ref="E3238">_xlfn.IFS(Orders!W3238=0,"Endirim Yoxdur",SUMIFS(Orders!$V:$V,Orders!$T:$T,Orders!T3238)&gt;10,ROUND(Orders!W3238*1.15,2),SUMIFS(Orders!$V:$V,Orders!$T:$T,Orders!T3238)&lt;=10,"Endirim Yoxdur")</f>
        <v>Endirim Yoxdur</v>
      </c>
    </row>
    <row r="3239" spans="3:5" x14ac:dyDescent="0.25">
      <c r="C3239" s="26" t="str">
        <f>IF(Orders!U3239&gt;500,"Yüksək Satış","Aşağı Satış")</f>
        <v>Aşağı Satış</v>
      </c>
      <c r="D3239" s="26" t="str">
        <f>IF(Orders!U3239&gt;500,IF(Orders!E3239="First Class",IF(Orders!W3239=0,"VIP","Special"),"Formal"),"Normal")</f>
        <v>Normal</v>
      </c>
      <c r="E3239" s="26" t="str" cm="1">
        <f t="array" ref="E3239">_xlfn.IFS(Orders!W3239=0,"Endirim Yoxdur",SUMIFS(Orders!$V:$V,Orders!$T:$T,Orders!T3239)&gt;10,ROUND(Orders!W3239*1.15,2),SUMIFS(Orders!$V:$V,Orders!$T:$T,Orders!T3239)&lt;=10,"Endirim Yoxdur")</f>
        <v>Endirim Yoxdur</v>
      </c>
    </row>
    <row r="3240" spans="3:5" x14ac:dyDescent="0.25">
      <c r="C3240" s="26" t="str">
        <f>IF(Orders!U3240&gt;500,"Yüksək Satış","Aşağı Satış")</f>
        <v>Yüksək Satış</v>
      </c>
      <c r="D3240" s="26" t="str">
        <f>IF(Orders!U3240&gt;500,IF(Orders!E3240="First Class",IF(Orders!W3240=0,"VIP","Special"),"Formal"),"Normal")</f>
        <v>Formal</v>
      </c>
      <c r="E3240" s="26" cm="1">
        <f t="array" ref="E3240">_xlfn.IFS(Orders!W3240=0,"Endirim Yoxdur",SUMIFS(Orders!$V:$V,Orders!$T:$T,Orders!T3240)&gt;10,ROUND(Orders!W3240*1.15,2),SUMIFS(Orders!$V:$V,Orders!$T:$T,Orders!T3240)&lt;=10,"Endirim Yoxdur")</f>
        <v>0.23</v>
      </c>
    </row>
    <row r="3241" spans="3:5" x14ac:dyDescent="0.25">
      <c r="C3241" s="26" t="str">
        <f>IF(Orders!U3241&gt;500,"Yüksək Satış","Aşağı Satış")</f>
        <v>Aşağı Satış</v>
      </c>
      <c r="D3241" s="26" t="str">
        <f>IF(Orders!U3241&gt;500,IF(Orders!E3241="First Class",IF(Orders!W3241=0,"VIP","Special"),"Formal"),"Normal")</f>
        <v>Normal</v>
      </c>
      <c r="E3241" s="26" t="str" cm="1">
        <f t="array" ref="E3241">_xlfn.IFS(Orders!W3241=0,"Endirim Yoxdur",SUMIFS(Orders!$V:$V,Orders!$T:$T,Orders!T3241)&gt;10,ROUND(Orders!W3241*1.15,2),SUMIFS(Orders!$V:$V,Orders!$T:$T,Orders!T3241)&lt;=10,"Endirim Yoxdur")</f>
        <v>Endirim Yoxdur</v>
      </c>
    </row>
    <row r="3242" spans="3:5" x14ac:dyDescent="0.25">
      <c r="C3242" s="26" t="str">
        <f>IF(Orders!U3242&gt;500,"Yüksək Satış","Aşağı Satış")</f>
        <v>Yüksək Satış</v>
      </c>
      <c r="D3242" s="26" t="str">
        <f>IF(Orders!U3242&gt;500,IF(Orders!E3242="First Class",IF(Orders!W3242=0,"VIP","Special"),"Formal"),"Normal")</f>
        <v>Formal</v>
      </c>
      <c r="E3242" s="26" t="str" cm="1">
        <f t="array" ref="E3242">_xlfn.IFS(Orders!W3242=0,"Endirim Yoxdur",SUMIFS(Orders!$V:$V,Orders!$T:$T,Orders!T3242)&gt;10,ROUND(Orders!W3242*1.15,2),SUMIFS(Orders!$V:$V,Orders!$T:$T,Orders!T3242)&lt;=10,"Endirim Yoxdur")</f>
        <v>Endirim Yoxdur</v>
      </c>
    </row>
    <row r="3243" spans="3:5" x14ac:dyDescent="0.25">
      <c r="C3243" s="26" t="str">
        <f>IF(Orders!U3243&gt;500,"Yüksək Satış","Aşağı Satış")</f>
        <v>Aşağı Satış</v>
      </c>
      <c r="D3243" s="26" t="str">
        <f>IF(Orders!U3243&gt;500,IF(Orders!E3243="First Class",IF(Orders!W3243=0,"VIP","Special"),"Formal"),"Normal")</f>
        <v>Normal</v>
      </c>
      <c r="E3243" s="26" t="str" cm="1">
        <f t="array" ref="E3243">_xlfn.IFS(Orders!W3243=0,"Endirim Yoxdur",SUMIFS(Orders!$V:$V,Orders!$T:$T,Orders!T3243)&gt;10,ROUND(Orders!W3243*1.15,2),SUMIFS(Orders!$V:$V,Orders!$T:$T,Orders!T3243)&lt;=10,"Endirim Yoxdur")</f>
        <v>Endirim Yoxdur</v>
      </c>
    </row>
    <row r="3244" spans="3:5" x14ac:dyDescent="0.25">
      <c r="C3244" s="26" t="str">
        <f>IF(Orders!U3244&gt;500,"Yüksək Satış","Aşağı Satış")</f>
        <v>Aşağı Satış</v>
      </c>
      <c r="D3244" s="26" t="str">
        <f>IF(Orders!U3244&gt;500,IF(Orders!E3244="First Class",IF(Orders!W3244=0,"VIP","Special"),"Formal"),"Normal")</f>
        <v>Normal</v>
      </c>
      <c r="E3244" s="26" t="str" cm="1">
        <f t="array" ref="E3244">_xlfn.IFS(Orders!W3244=0,"Endirim Yoxdur",SUMIFS(Orders!$V:$V,Orders!$T:$T,Orders!T3244)&gt;10,ROUND(Orders!W3244*1.15,2),SUMIFS(Orders!$V:$V,Orders!$T:$T,Orders!T3244)&lt;=10,"Endirim Yoxdur")</f>
        <v>Endirim Yoxdur</v>
      </c>
    </row>
    <row r="3245" spans="3:5" x14ac:dyDescent="0.25">
      <c r="C3245" s="26" t="str">
        <f>IF(Orders!U3245&gt;500,"Yüksək Satış","Aşağı Satış")</f>
        <v>Aşağı Satış</v>
      </c>
      <c r="D3245" s="26" t="str">
        <f>IF(Orders!U3245&gt;500,IF(Orders!E3245="First Class",IF(Orders!W3245=0,"VIP","Special"),"Formal"),"Normal")</f>
        <v>Normal</v>
      </c>
      <c r="E3245" s="26" t="str" cm="1">
        <f t="array" ref="E3245">_xlfn.IFS(Orders!W3245=0,"Endirim Yoxdur",SUMIFS(Orders!$V:$V,Orders!$T:$T,Orders!T3245)&gt;10,ROUND(Orders!W3245*1.15,2),SUMIFS(Orders!$V:$V,Orders!$T:$T,Orders!T3245)&lt;=10,"Endirim Yoxdur")</f>
        <v>Endirim Yoxdur</v>
      </c>
    </row>
    <row r="3246" spans="3:5" x14ac:dyDescent="0.25">
      <c r="C3246" s="26" t="str">
        <f>IF(Orders!U3246&gt;500,"Yüksək Satış","Aşağı Satış")</f>
        <v>Aşağı Satış</v>
      </c>
      <c r="D3246" s="26" t="str">
        <f>IF(Orders!U3246&gt;500,IF(Orders!E3246="First Class",IF(Orders!W3246=0,"VIP","Special"),"Formal"),"Normal")</f>
        <v>Normal</v>
      </c>
      <c r="E3246" s="26" t="str" cm="1">
        <f t="array" ref="E3246">_xlfn.IFS(Orders!W3246=0,"Endirim Yoxdur",SUMIFS(Orders!$V:$V,Orders!$T:$T,Orders!T3246)&gt;10,ROUND(Orders!W3246*1.15,2),SUMIFS(Orders!$V:$V,Orders!$T:$T,Orders!T3246)&lt;=10,"Endirim Yoxdur")</f>
        <v>Endirim Yoxdur</v>
      </c>
    </row>
    <row r="3247" spans="3:5" x14ac:dyDescent="0.25">
      <c r="C3247" s="26" t="str">
        <f>IF(Orders!U3247&gt;500,"Yüksək Satış","Aşağı Satış")</f>
        <v>Aşağı Satış</v>
      </c>
      <c r="D3247" s="26" t="str">
        <f>IF(Orders!U3247&gt;500,IF(Orders!E3247="First Class",IF(Orders!W3247=0,"VIP","Special"),"Formal"),"Normal")</f>
        <v>Normal</v>
      </c>
      <c r="E3247" s="26" t="str" cm="1">
        <f t="array" ref="E3247">_xlfn.IFS(Orders!W3247=0,"Endirim Yoxdur",SUMIFS(Orders!$V:$V,Orders!$T:$T,Orders!T3247)&gt;10,ROUND(Orders!W3247*1.15,2),SUMIFS(Orders!$V:$V,Orders!$T:$T,Orders!T3247)&lt;=10,"Endirim Yoxdur")</f>
        <v>Endirim Yoxdur</v>
      </c>
    </row>
    <row r="3248" spans="3:5" x14ac:dyDescent="0.25">
      <c r="C3248" s="26" t="str">
        <f>IF(Orders!U3248&gt;500,"Yüksək Satış","Aşağı Satış")</f>
        <v>Aşağı Satış</v>
      </c>
      <c r="D3248" s="26" t="str">
        <f>IF(Orders!U3248&gt;500,IF(Orders!E3248="First Class",IF(Orders!W3248=0,"VIP","Special"),"Formal"),"Normal")</f>
        <v>Normal</v>
      </c>
      <c r="E3248" s="26" t="str" cm="1">
        <f t="array" ref="E3248">_xlfn.IFS(Orders!W3248=0,"Endirim Yoxdur",SUMIFS(Orders!$V:$V,Orders!$T:$T,Orders!T3248)&gt;10,ROUND(Orders!W3248*1.15,2),SUMIFS(Orders!$V:$V,Orders!$T:$T,Orders!T3248)&lt;=10,"Endirim Yoxdur")</f>
        <v>Endirim Yoxdur</v>
      </c>
    </row>
    <row r="3249" spans="3:5" x14ac:dyDescent="0.25">
      <c r="C3249" s="26" t="str">
        <f>IF(Orders!U3249&gt;500,"Yüksək Satış","Aşağı Satış")</f>
        <v>Aşağı Satış</v>
      </c>
      <c r="D3249" s="26" t="str">
        <f>IF(Orders!U3249&gt;500,IF(Orders!E3249="First Class",IF(Orders!W3249=0,"VIP","Special"),"Formal"),"Normal")</f>
        <v>Normal</v>
      </c>
      <c r="E3249" s="26" cm="1">
        <f t="array" ref="E3249">_xlfn.IFS(Orders!W3249=0,"Endirim Yoxdur",SUMIFS(Orders!$V:$V,Orders!$T:$T,Orders!T3249)&gt;10,ROUND(Orders!W3249*1.15,2),SUMIFS(Orders!$V:$V,Orders!$T:$T,Orders!T3249)&lt;=10,"Endirim Yoxdur")</f>
        <v>0.92</v>
      </c>
    </row>
    <row r="3250" spans="3:5" x14ac:dyDescent="0.25">
      <c r="C3250" s="26" t="str">
        <f>IF(Orders!U3250&gt;500,"Yüksək Satış","Aşağı Satış")</f>
        <v>Yüksək Satış</v>
      </c>
      <c r="D3250" s="26" t="str">
        <f>IF(Orders!U3250&gt;500,IF(Orders!E3250="First Class",IF(Orders!W3250=0,"VIP","Special"),"Formal"),"Normal")</f>
        <v>Formal</v>
      </c>
      <c r="E3250" s="26" cm="1">
        <f t="array" ref="E3250">_xlfn.IFS(Orders!W3250=0,"Endirim Yoxdur",SUMIFS(Orders!$V:$V,Orders!$T:$T,Orders!T3250)&gt;10,ROUND(Orders!W3250*1.15,2),SUMIFS(Orders!$V:$V,Orders!$T:$T,Orders!T3250)&lt;=10,"Endirim Yoxdur")</f>
        <v>0.81</v>
      </c>
    </row>
    <row r="3251" spans="3:5" x14ac:dyDescent="0.25">
      <c r="C3251" s="26" t="str">
        <f>IF(Orders!U3251&gt;500,"Yüksək Satış","Aşağı Satış")</f>
        <v>Aşağı Satış</v>
      </c>
      <c r="D3251" s="26" t="str">
        <f>IF(Orders!U3251&gt;500,IF(Orders!E3251="First Class",IF(Orders!W3251=0,"VIP","Special"),"Formal"),"Normal")</f>
        <v>Normal</v>
      </c>
      <c r="E3251" s="26" t="str" cm="1">
        <f t="array" ref="E3251">_xlfn.IFS(Orders!W3251=0,"Endirim Yoxdur",SUMIFS(Orders!$V:$V,Orders!$T:$T,Orders!T3251)&gt;10,ROUND(Orders!W3251*1.15,2),SUMIFS(Orders!$V:$V,Orders!$T:$T,Orders!T3251)&lt;=10,"Endirim Yoxdur")</f>
        <v>Endirim Yoxdur</v>
      </c>
    </row>
    <row r="3252" spans="3:5" x14ac:dyDescent="0.25">
      <c r="C3252" s="26" t="str">
        <f>IF(Orders!U3252&gt;500,"Yüksək Satış","Aşağı Satış")</f>
        <v>Aşağı Satış</v>
      </c>
      <c r="D3252" s="26" t="str">
        <f>IF(Orders!U3252&gt;500,IF(Orders!E3252="First Class",IF(Orders!W3252=0,"VIP","Special"),"Formal"),"Normal")</f>
        <v>Normal</v>
      </c>
      <c r="E3252" s="26" t="str" cm="1">
        <f t="array" ref="E3252">_xlfn.IFS(Orders!W3252=0,"Endirim Yoxdur",SUMIFS(Orders!$V:$V,Orders!$T:$T,Orders!T3252)&gt;10,ROUND(Orders!W3252*1.15,2),SUMIFS(Orders!$V:$V,Orders!$T:$T,Orders!T3252)&lt;=10,"Endirim Yoxdur")</f>
        <v>Endirim Yoxdur</v>
      </c>
    </row>
    <row r="3253" spans="3:5" x14ac:dyDescent="0.25">
      <c r="C3253" s="26" t="str">
        <f>IF(Orders!U3253&gt;500,"Yüksək Satış","Aşağı Satış")</f>
        <v>Aşağı Satış</v>
      </c>
      <c r="D3253" s="26" t="str">
        <f>IF(Orders!U3253&gt;500,IF(Orders!E3253="First Class",IF(Orders!W3253=0,"VIP","Special"),"Formal"),"Normal")</f>
        <v>Normal</v>
      </c>
      <c r="E3253" s="26" cm="1">
        <f t="array" ref="E3253">_xlfn.IFS(Orders!W3253=0,"Endirim Yoxdur",SUMIFS(Orders!$V:$V,Orders!$T:$T,Orders!T3253)&gt;10,ROUND(Orders!W3253*1.15,2),SUMIFS(Orders!$V:$V,Orders!$T:$T,Orders!T3253)&lt;=10,"Endirim Yoxdur")</f>
        <v>0.23</v>
      </c>
    </row>
    <row r="3254" spans="3:5" x14ac:dyDescent="0.25">
      <c r="C3254" s="26" t="str">
        <f>IF(Orders!U3254&gt;500,"Yüksək Satış","Aşağı Satış")</f>
        <v>Aşağı Satış</v>
      </c>
      <c r="D3254" s="26" t="str">
        <f>IF(Orders!U3254&gt;500,IF(Orders!E3254="First Class",IF(Orders!W3254=0,"VIP","Special"),"Formal"),"Normal")</f>
        <v>Normal</v>
      </c>
      <c r="E3254" s="26" t="str" cm="1">
        <f t="array" ref="E3254">_xlfn.IFS(Orders!W3254=0,"Endirim Yoxdur",SUMIFS(Orders!$V:$V,Orders!$T:$T,Orders!T3254)&gt;10,ROUND(Orders!W3254*1.15,2),SUMIFS(Orders!$V:$V,Orders!$T:$T,Orders!T3254)&lt;=10,"Endirim Yoxdur")</f>
        <v>Endirim Yoxdur</v>
      </c>
    </row>
    <row r="3255" spans="3:5" x14ac:dyDescent="0.25">
      <c r="C3255" s="26" t="str">
        <f>IF(Orders!U3255&gt;500,"Yüksək Satış","Aşağı Satış")</f>
        <v>Aşağı Satış</v>
      </c>
      <c r="D3255" s="26" t="str">
        <f>IF(Orders!U3255&gt;500,IF(Orders!E3255="First Class",IF(Orders!W3255=0,"VIP","Special"),"Formal"),"Normal")</f>
        <v>Normal</v>
      </c>
      <c r="E3255" s="26" cm="1">
        <f t="array" ref="E3255">_xlfn.IFS(Orders!W3255=0,"Endirim Yoxdur",SUMIFS(Orders!$V:$V,Orders!$T:$T,Orders!T3255)&gt;10,ROUND(Orders!W3255*1.15,2),SUMIFS(Orders!$V:$V,Orders!$T:$T,Orders!T3255)&lt;=10,"Endirim Yoxdur")</f>
        <v>0.23</v>
      </c>
    </row>
    <row r="3256" spans="3:5" x14ac:dyDescent="0.25">
      <c r="C3256" s="26" t="str">
        <f>IF(Orders!U3256&gt;500,"Yüksək Satış","Aşağı Satış")</f>
        <v>Aşağı Satış</v>
      </c>
      <c r="D3256" s="26" t="str">
        <f>IF(Orders!U3256&gt;500,IF(Orders!E3256="First Class",IF(Orders!W3256=0,"VIP","Special"),"Formal"),"Normal")</f>
        <v>Normal</v>
      </c>
      <c r="E3256" s="26" cm="1">
        <f t="array" ref="E3256">_xlfn.IFS(Orders!W3256=0,"Endirim Yoxdur",SUMIFS(Orders!$V:$V,Orders!$T:$T,Orders!T3256)&gt;10,ROUND(Orders!W3256*1.15,2),SUMIFS(Orders!$V:$V,Orders!$T:$T,Orders!T3256)&lt;=10,"Endirim Yoxdur")</f>
        <v>0.23</v>
      </c>
    </row>
    <row r="3257" spans="3:5" x14ac:dyDescent="0.25">
      <c r="C3257" s="26" t="str">
        <f>IF(Orders!U3257&gt;500,"Yüksək Satış","Aşağı Satış")</f>
        <v>Aşağı Satış</v>
      </c>
      <c r="D3257" s="26" t="str">
        <f>IF(Orders!U3257&gt;500,IF(Orders!E3257="First Class",IF(Orders!W3257=0,"VIP","Special"),"Formal"),"Normal")</f>
        <v>Normal</v>
      </c>
      <c r="E3257" s="26" t="str" cm="1">
        <f t="array" ref="E3257">_xlfn.IFS(Orders!W3257=0,"Endirim Yoxdur",SUMIFS(Orders!$V:$V,Orders!$T:$T,Orders!T3257)&gt;10,ROUND(Orders!W3257*1.15,2),SUMIFS(Orders!$V:$V,Orders!$T:$T,Orders!T3257)&lt;=10,"Endirim Yoxdur")</f>
        <v>Endirim Yoxdur</v>
      </c>
    </row>
    <row r="3258" spans="3:5" x14ac:dyDescent="0.25">
      <c r="C3258" s="26" t="str">
        <f>IF(Orders!U3258&gt;500,"Yüksək Satış","Aşağı Satış")</f>
        <v>Yüksək Satış</v>
      </c>
      <c r="D3258" s="26" t="str">
        <f>IF(Orders!U3258&gt;500,IF(Orders!E3258="First Class",IF(Orders!W3258=0,"VIP","Special"),"Formal"),"Normal")</f>
        <v>Formal</v>
      </c>
      <c r="E3258" s="26" t="str" cm="1">
        <f t="array" ref="E3258">_xlfn.IFS(Orders!W3258=0,"Endirim Yoxdur",SUMIFS(Orders!$V:$V,Orders!$T:$T,Orders!T3258)&gt;10,ROUND(Orders!W3258*1.15,2),SUMIFS(Orders!$V:$V,Orders!$T:$T,Orders!T3258)&lt;=10,"Endirim Yoxdur")</f>
        <v>Endirim Yoxdur</v>
      </c>
    </row>
    <row r="3259" spans="3:5" x14ac:dyDescent="0.25">
      <c r="C3259" s="26" t="str">
        <f>IF(Orders!U3259&gt;500,"Yüksək Satış","Aşağı Satış")</f>
        <v>Yüksək Satış</v>
      </c>
      <c r="D3259" s="26" t="str">
        <f>IF(Orders!U3259&gt;500,IF(Orders!E3259="First Class",IF(Orders!W3259=0,"VIP","Special"),"Formal"),"Normal")</f>
        <v>Formal</v>
      </c>
      <c r="E3259" s="26" t="str" cm="1">
        <f t="array" ref="E3259">_xlfn.IFS(Orders!W3259=0,"Endirim Yoxdur",SUMIFS(Orders!$V:$V,Orders!$T:$T,Orders!T3259)&gt;10,ROUND(Orders!W3259*1.15,2),SUMIFS(Orders!$V:$V,Orders!$T:$T,Orders!T3259)&lt;=10,"Endirim Yoxdur")</f>
        <v>Endirim Yoxdur</v>
      </c>
    </row>
    <row r="3260" spans="3:5" x14ac:dyDescent="0.25">
      <c r="C3260" s="26" t="str">
        <f>IF(Orders!U3260&gt;500,"Yüksək Satış","Aşağı Satış")</f>
        <v>Yüksək Satış</v>
      </c>
      <c r="D3260" s="26" t="str">
        <f>IF(Orders!U3260&gt;500,IF(Orders!E3260="First Class",IF(Orders!W3260=0,"VIP","Special"),"Formal"),"Normal")</f>
        <v>Special</v>
      </c>
      <c r="E3260" s="26" cm="1">
        <f t="array" ref="E3260">_xlfn.IFS(Orders!W3260=0,"Endirim Yoxdur",SUMIFS(Orders!$V:$V,Orders!$T:$T,Orders!T3260)&gt;10,ROUND(Orders!W3260*1.15,2),SUMIFS(Orders!$V:$V,Orders!$T:$T,Orders!T3260)&lt;=10,"Endirim Yoxdur")</f>
        <v>0.23</v>
      </c>
    </row>
    <row r="3261" spans="3:5" x14ac:dyDescent="0.25">
      <c r="C3261" s="26" t="str">
        <f>IF(Orders!U3261&gt;500,"Yüksək Satış","Aşağı Satış")</f>
        <v>Aşağı Satış</v>
      </c>
      <c r="D3261" s="26" t="str">
        <f>IF(Orders!U3261&gt;500,IF(Orders!E3261="First Class",IF(Orders!W3261=0,"VIP","Special"),"Formal"),"Normal")</f>
        <v>Normal</v>
      </c>
      <c r="E3261" s="26" cm="1">
        <f t="array" ref="E3261">_xlfn.IFS(Orders!W3261=0,"Endirim Yoxdur",SUMIFS(Orders!$V:$V,Orders!$T:$T,Orders!T3261)&gt;10,ROUND(Orders!W3261*1.15,2),SUMIFS(Orders!$V:$V,Orders!$T:$T,Orders!T3261)&lt;=10,"Endirim Yoxdur")</f>
        <v>0.69</v>
      </c>
    </row>
    <row r="3262" spans="3:5" x14ac:dyDescent="0.25">
      <c r="C3262" s="26" t="str">
        <f>IF(Orders!U3262&gt;500,"Yüksək Satış","Aşağı Satış")</f>
        <v>Aşağı Satış</v>
      </c>
      <c r="D3262" s="26" t="str">
        <f>IF(Orders!U3262&gt;500,IF(Orders!E3262="First Class",IF(Orders!W3262=0,"VIP","Special"),"Formal"),"Normal")</f>
        <v>Normal</v>
      </c>
      <c r="E3262" s="26" t="str" cm="1">
        <f t="array" ref="E3262">_xlfn.IFS(Orders!W3262=0,"Endirim Yoxdur",SUMIFS(Orders!$V:$V,Orders!$T:$T,Orders!T3262)&gt;10,ROUND(Orders!W3262*1.15,2),SUMIFS(Orders!$V:$V,Orders!$T:$T,Orders!T3262)&lt;=10,"Endirim Yoxdur")</f>
        <v>Endirim Yoxdur</v>
      </c>
    </row>
    <row r="3263" spans="3:5" x14ac:dyDescent="0.25">
      <c r="C3263" s="26" t="str">
        <f>IF(Orders!U3263&gt;500,"Yüksək Satış","Aşağı Satış")</f>
        <v>Aşağı Satış</v>
      </c>
      <c r="D3263" s="26" t="str">
        <f>IF(Orders!U3263&gt;500,IF(Orders!E3263="First Class",IF(Orders!W3263=0,"VIP","Special"),"Formal"),"Normal")</f>
        <v>Normal</v>
      </c>
      <c r="E3263" s="26" t="str" cm="1">
        <f t="array" ref="E3263">_xlfn.IFS(Orders!W3263=0,"Endirim Yoxdur",SUMIFS(Orders!$V:$V,Orders!$T:$T,Orders!T3263)&gt;10,ROUND(Orders!W3263*1.15,2),SUMIFS(Orders!$V:$V,Orders!$T:$T,Orders!T3263)&lt;=10,"Endirim Yoxdur")</f>
        <v>Endirim Yoxdur</v>
      </c>
    </row>
    <row r="3264" spans="3:5" x14ac:dyDescent="0.25">
      <c r="C3264" s="26" t="str">
        <f>IF(Orders!U3264&gt;500,"Yüksək Satış","Aşağı Satış")</f>
        <v>Aşağı Satış</v>
      </c>
      <c r="D3264" s="26" t="str">
        <f>IF(Orders!U3264&gt;500,IF(Orders!E3264="First Class",IF(Orders!W3264=0,"VIP","Special"),"Formal"),"Normal")</f>
        <v>Normal</v>
      </c>
      <c r="E3264" s="26" t="str" cm="1">
        <f t="array" ref="E3264">_xlfn.IFS(Orders!W3264=0,"Endirim Yoxdur",SUMIFS(Orders!$V:$V,Orders!$T:$T,Orders!T3264)&gt;10,ROUND(Orders!W3264*1.15,2),SUMIFS(Orders!$V:$V,Orders!$T:$T,Orders!T3264)&lt;=10,"Endirim Yoxdur")</f>
        <v>Endirim Yoxdur</v>
      </c>
    </row>
    <row r="3265" spans="3:5" x14ac:dyDescent="0.25">
      <c r="C3265" s="26" t="str">
        <f>IF(Orders!U3265&gt;500,"Yüksək Satış","Aşağı Satış")</f>
        <v>Aşağı Satış</v>
      </c>
      <c r="D3265" s="26" t="str">
        <f>IF(Orders!U3265&gt;500,IF(Orders!E3265="First Class",IF(Orders!W3265=0,"VIP","Special"),"Formal"),"Normal")</f>
        <v>Normal</v>
      </c>
      <c r="E3265" s="26" t="str" cm="1">
        <f t="array" ref="E3265">_xlfn.IFS(Orders!W3265=0,"Endirim Yoxdur",SUMIFS(Orders!$V:$V,Orders!$T:$T,Orders!T3265)&gt;10,ROUND(Orders!W3265*1.15,2),SUMIFS(Orders!$V:$V,Orders!$T:$T,Orders!T3265)&lt;=10,"Endirim Yoxdur")</f>
        <v>Endirim Yoxdur</v>
      </c>
    </row>
    <row r="3266" spans="3:5" x14ac:dyDescent="0.25">
      <c r="C3266" s="26" t="str">
        <f>IF(Orders!U3266&gt;500,"Yüksək Satış","Aşağı Satış")</f>
        <v>Aşağı Satış</v>
      </c>
      <c r="D3266" s="26" t="str">
        <f>IF(Orders!U3266&gt;500,IF(Orders!E3266="First Class",IF(Orders!W3266=0,"VIP","Special"),"Formal"),"Normal")</f>
        <v>Normal</v>
      </c>
      <c r="E3266" s="26" t="str" cm="1">
        <f t="array" ref="E3266">_xlfn.IFS(Orders!W3266=0,"Endirim Yoxdur",SUMIFS(Orders!$V:$V,Orders!$T:$T,Orders!T3266)&gt;10,ROUND(Orders!W3266*1.15,2),SUMIFS(Orders!$V:$V,Orders!$T:$T,Orders!T3266)&lt;=10,"Endirim Yoxdur")</f>
        <v>Endirim Yoxdur</v>
      </c>
    </row>
    <row r="3267" spans="3:5" x14ac:dyDescent="0.25">
      <c r="C3267" s="26" t="str">
        <f>IF(Orders!U3267&gt;500,"Yüksək Satış","Aşağı Satış")</f>
        <v>Aşağı Satış</v>
      </c>
      <c r="D3267" s="26" t="str">
        <f>IF(Orders!U3267&gt;500,IF(Orders!E3267="First Class",IF(Orders!W3267=0,"VIP","Special"),"Formal"),"Normal")</f>
        <v>Normal</v>
      </c>
      <c r="E3267" s="26" t="str" cm="1">
        <f t="array" ref="E3267">_xlfn.IFS(Orders!W3267=0,"Endirim Yoxdur",SUMIFS(Orders!$V:$V,Orders!$T:$T,Orders!T3267)&gt;10,ROUND(Orders!W3267*1.15,2),SUMIFS(Orders!$V:$V,Orders!$T:$T,Orders!T3267)&lt;=10,"Endirim Yoxdur")</f>
        <v>Endirim Yoxdur</v>
      </c>
    </row>
    <row r="3268" spans="3:5" x14ac:dyDescent="0.25">
      <c r="C3268" s="26" t="str">
        <f>IF(Orders!U3268&gt;500,"Yüksək Satış","Aşağı Satış")</f>
        <v>Aşağı Satış</v>
      </c>
      <c r="D3268" s="26" t="str">
        <f>IF(Orders!U3268&gt;500,IF(Orders!E3268="First Class",IF(Orders!W3268=0,"VIP","Special"),"Formal"),"Normal")</f>
        <v>Normal</v>
      </c>
      <c r="E3268" s="26" t="str" cm="1">
        <f t="array" ref="E3268">_xlfn.IFS(Orders!W3268=0,"Endirim Yoxdur",SUMIFS(Orders!$V:$V,Orders!$T:$T,Orders!T3268)&gt;10,ROUND(Orders!W3268*1.15,2),SUMIFS(Orders!$V:$V,Orders!$T:$T,Orders!T3268)&lt;=10,"Endirim Yoxdur")</f>
        <v>Endirim Yoxdur</v>
      </c>
    </row>
    <row r="3269" spans="3:5" x14ac:dyDescent="0.25">
      <c r="C3269" s="26" t="str">
        <f>IF(Orders!U3269&gt;500,"Yüksək Satış","Aşağı Satış")</f>
        <v>Aşağı Satış</v>
      </c>
      <c r="D3269" s="26" t="str">
        <f>IF(Orders!U3269&gt;500,IF(Orders!E3269="First Class",IF(Orders!W3269=0,"VIP","Special"),"Formal"),"Normal")</f>
        <v>Normal</v>
      </c>
      <c r="E3269" s="26" t="str" cm="1">
        <f t="array" ref="E3269">_xlfn.IFS(Orders!W3269=0,"Endirim Yoxdur",SUMIFS(Orders!$V:$V,Orders!$T:$T,Orders!T3269)&gt;10,ROUND(Orders!W3269*1.15,2),SUMIFS(Orders!$V:$V,Orders!$T:$T,Orders!T3269)&lt;=10,"Endirim Yoxdur")</f>
        <v>Endirim Yoxdur</v>
      </c>
    </row>
    <row r="3270" spans="3:5" x14ac:dyDescent="0.25">
      <c r="C3270" s="26" t="str">
        <f>IF(Orders!U3270&gt;500,"Yüksək Satış","Aşağı Satış")</f>
        <v>Aşağı Satış</v>
      </c>
      <c r="D3270" s="26" t="str">
        <f>IF(Orders!U3270&gt;500,IF(Orders!E3270="First Class",IF(Orders!W3270=0,"VIP","Special"),"Formal"),"Normal")</f>
        <v>Normal</v>
      </c>
      <c r="E3270" s="26" t="str" cm="1">
        <f t="array" ref="E3270">_xlfn.IFS(Orders!W3270=0,"Endirim Yoxdur",SUMIFS(Orders!$V:$V,Orders!$T:$T,Orders!T3270)&gt;10,ROUND(Orders!W3270*1.15,2),SUMIFS(Orders!$V:$V,Orders!$T:$T,Orders!T3270)&lt;=10,"Endirim Yoxdur")</f>
        <v>Endirim Yoxdur</v>
      </c>
    </row>
    <row r="3271" spans="3:5" x14ac:dyDescent="0.25">
      <c r="C3271" s="26" t="str">
        <f>IF(Orders!U3271&gt;500,"Yüksək Satış","Aşağı Satış")</f>
        <v>Yüksək Satış</v>
      </c>
      <c r="D3271" s="26" t="str">
        <f>IF(Orders!U3271&gt;500,IF(Orders!E3271="First Class",IF(Orders!W3271=0,"VIP","Special"),"Formal"),"Normal")</f>
        <v>Formal</v>
      </c>
      <c r="E3271" s="26" t="str" cm="1">
        <f t="array" ref="E3271">_xlfn.IFS(Orders!W3271=0,"Endirim Yoxdur",SUMIFS(Orders!$V:$V,Orders!$T:$T,Orders!T3271)&gt;10,ROUND(Orders!W3271*1.15,2),SUMIFS(Orders!$V:$V,Orders!$T:$T,Orders!T3271)&lt;=10,"Endirim Yoxdur")</f>
        <v>Endirim Yoxdur</v>
      </c>
    </row>
    <row r="3272" spans="3:5" x14ac:dyDescent="0.25">
      <c r="C3272" s="26" t="str">
        <f>IF(Orders!U3272&gt;500,"Yüksək Satış","Aşağı Satış")</f>
        <v>Aşağı Satış</v>
      </c>
      <c r="D3272" s="26" t="str">
        <f>IF(Orders!U3272&gt;500,IF(Orders!E3272="First Class",IF(Orders!W3272=0,"VIP","Special"),"Formal"),"Normal")</f>
        <v>Normal</v>
      </c>
      <c r="E3272" s="26" cm="1">
        <f t="array" ref="E3272">_xlfn.IFS(Orders!W3272=0,"Endirim Yoxdur",SUMIFS(Orders!$V:$V,Orders!$T:$T,Orders!T3272)&gt;10,ROUND(Orders!W3272*1.15,2),SUMIFS(Orders!$V:$V,Orders!$T:$T,Orders!T3272)&lt;=10,"Endirim Yoxdur")</f>
        <v>0.23</v>
      </c>
    </row>
    <row r="3273" spans="3:5" x14ac:dyDescent="0.25">
      <c r="C3273" s="26" t="str">
        <f>IF(Orders!U3273&gt;500,"Yüksək Satış","Aşağı Satış")</f>
        <v>Yüksək Satış</v>
      </c>
      <c r="D3273" s="26" t="str">
        <f>IF(Orders!U3273&gt;500,IF(Orders!E3273="First Class",IF(Orders!W3273=0,"VIP","Special"),"Formal"),"Normal")</f>
        <v>Formal</v>
      </c>
      <c r="E3273" s="26" t="str" cm="1">
        <f t="array" ref="E3273">_xlfn.IFS(Orders!W3273=0,"Endirim Yoxdur",SUMIFS(Orders!$V:$V,Orders!$T:$T,Orders!T3273)&gt;10,ROUND(Orders!W3273*1.15,2),SUMIFS(Orders!$V:$V,Orders!$T:$T,Orders!T3273)&lt;=10,"Endirim Yoxdur")</f>
        <v>Endirim Yoxdur</v>
      </c>
    </row>
    <row r="3274" spans="3:5" x14ac:dyDescent="0.25">
      <c r="C3274" s="26" t="str">
        <f>IF(Orders!U3274&gt;500,"Yüksək Satış","Aşağı Satış")</f>
        <v>Yüksək Satış</v>
      </c>
      <c r="D3274" s="26" t="str">
        <f>IF(Orders!U3274&gt;500,IF(Orders!E3274="First Class",IF(Orders!W3274=0,"VIP","Special"),"Formal"),"Normal")</f>
        <v>Formal</v>
      </c>
      <c r="E3274" s="26" t="str" cm="1">
        <f t="array" ref="E3274">_xlfn.IFS(Orders!W3274=0,"Endirim Yoxdur",SUMIFS(Orders!$V:$V,Orders!$T:$T,Orders!T3274)&gt;10,ROUND(Orders!W3274*1.15,2),SUMIFS(Orders!$V:$V,Orders!$T:$T,Orders!T3274)&lt;=10,"Endirim Yoxdur")</f>
        <v>Endirim Yoxdur</v>
      </c>
    </row>
    <row r="3275" spans="3:5" x14ac:dyDescent="0.25">
      <c r="C3275" s="26" t="str">
        <f>IF(Orders!U3275&gt;500,"Yüksək Satış","Aşağı Satış")</f>
        <v>Aşağı Satış</v>
      </c>
      <c r="D3275" s="26" t="str">
        <f>IF(Orders!U3275&gt;500,IF(Orders!E3275="First Class",IF(Orders!W3275=0,"VIP","Special"),"Formal"),"Normal")</f>
        <v>Normal</v>
      </c>
      <c r="E3275" s="26" t="str" cm="1">
        <f t="array" ref="E3275">_xlfn.IFS(Orders!W3275=0,"Endirim Yoxdur",SUMIFS(Orders!$V:$V,Orders!$T:$T,Orders!T3275)&gt;10,ROUND(Orders!W3275*1.15,2),SUMIFS(Orders!$V:$V,Orders!$T:$T,Orders!T3275)&lt;=10,"Endirim Yoxdur")</f>
        <v>Endirim Yoxdur</v>
      </c>
    </row>
    <row r="3276" spans="3:5" x14ac:dyDescent="0.25">
      <c r="C3276" s="26" t="str">
        <f>IF(Orders!U3276&gt;500,"Yüksək Satış","Aşağı Satış")</f>
        <v>Yüksək Satış</v>
      </c>
      <c r="D3276" s="26" t="str">
        <f>IF(Orders!U3276&gt;500,IF(Orders!E3276="First Class",IF(Orders!W3276=0,"VIP","Special"),"Formal"),"Normal")</f>
        <v>Special</v>
      </c>
      <c r="E3276" s="26" cm="1">
        <f t="array" ref="E3276">_xlfn.IFS(Orders!W3276=0,"Endirim Yoxdur",SUMIFS(Orders!$V:$V,Orders!$T:$T,Orders!T3276)&gt;10,ROUND(Orders!W3276*1.15,2),SUMIFS(Orders!$V:$V,Orders!$T:$T,Orders!T3276)&lt;=10,"Endirim Yoxdur")</f>
        <v>0.23</v>
      </c>
    </row>
    <row r="3277" spans="3:5" x14ac:dyDescent="0.25">
      <c r="C3277" s="26" t="str">
        <f>IF(Orders!U3277&gt;500,"Yüksək Satış","Aşağı Satış")</f>
        <v>Aşağı Satış</v>
      </c>
      <c r="D3277" s="26" t="str">
        <f>IF(Orders!U3277&gt;500,IF(Orders!E3277="First Class",IF(Orders!W3277=0,"VIP","Special"),"Formal"),"Normal")</f>
        <v>Normal</v>
      </c>
      <c r="E3277" s="26" t="str" cm="1">
        <f t="array" ref="E3277">_xlfn.IFS(Orders!W3277=0,"Endirim Yoxdur",SUMIFS(Orders!$V:$V,Orders!$T:$T,Orders!T3277)&gt;10,ROUND(Orders!W3277*1.15,2),SUMIFS(Orders!$V:$V,Orders!$T:$T,Orders!T3277)&lt;=10,"Endirim Yoxdur")</f>
        <v>Endirim Yoxdur</v>
      </c>
    </row>
    <row r="3278" spans="3:5" x14ac:dyDescent="0.25">
      <c r="C3278" s="26" t="str">
        <f>IF(Orders!U3278&gt;500,"Yüksək Satış","Aşağı Satış")</f>
        <v>Aşağı Satış</v>
      </c>
      <c r="D3278" s="26" t="str">
        <f>IF(Orders!U3278&gt;500,IF(Orders!E3278="First Class",IF(Orders!W3278=0,"VIP","Special"),"Formal"),"Normal")</f>
        <v>Normal</v>
      </c>
      <c r="E3278" s="26" t="str" cm="1">
        <f t="array" ref="E3278">_xlfn.IFS(Orders!W3278=0,"Endirim Yoxdur",SUMIFS(Orders!$V:$V,Orders!$T:$T,Orders!T3278)&gt;10,ROUND(Orders!W3278*1.15,2),SUMIFS(Orders!$V:$V,Orders!$T:$T,Orders!T3278)&lt;=10,"Endirim Yoxdur")</f>
        <v>Endirim Yoxdur</v>
      </c>
    </row>
    <row r="3279" spans="3:5" x14ac:dyDescent="0.25">
      <c r="C3279" s="26" t="str">
        <f>IF(Orders!U3279&gt;500,"Yüksək Satış","Aşağı Satış")</f>
        <v>Aşağı Satış</v>
      </c>
      <c r="D3279" s="26" t="str">
        <f>IF(Orders!U3279&gt;500,IF(Orders!E3279="First Class",IF(Orders!W3279=0,"VIP","Special"),"Formal"),"Normal")</f>
        <v>Normal</v>
      </c>
      <c r="E3279" s="26" t="str" cm="1">
        <f t="array" ref="E3279">_xlfn.IFS(Orders!W3279=0,"Endirim Yoxdur",SUMIFS(Orders!$V:$V,Orders!$T:$T,Orders!T3279)&gt;10,ROUND(Orders!W3279*1.15,2),SUMIFS(Orders!$V:$V,Orders!$T:$T,Orders!T3279)&lt;=10,"Endirim Yoxdur")</f>
        <v>Endirim Yoxdur</v>
      </c>
    </row>
    <row r="3280" spans="3:5" x14ac:dyDescent="0.25">
      <c r="C3280" s="26" t="str">
        <f>IF(Orders!U3280&gt;500,"Yüksək Satış","Aşağı Satış")</f>
        <v>Aşağı Satış</v>
      </c>
      <c r="D3280" s="26" t="str">
        <f>IF(Orders!U3280&gt;500,IF(Orders!E3280="First Class",IF(Orders!W3280=0,"VIP","Special"),"Formal"),"Normal")</f>
        <v>Normal</v>
      </c>
      <c r="E3280" s="26" cm="1">
        <f t="array" ref="E3280">_xlfn.IFS(Orders!W3280=0,"Endirim Yoxdur",SUMIFS(Orders!$V:$V,Orders!$T:$T,Orders!T3280)&gt;10,ROUND(Orders!W3280*1.15,2),SUMIFS(Orders!$V:$V,Orders!$T:$T,Orders!T3280)&lt;=10,"Endirim Yoxdur")</f>
        <v>0.23</v>
      </c>
    </row>
    <row r="3281" spans="3:5" x14ac:dyDescent="0.25">
      <c r="C3281" s="26" t="str">
        <f>IF(Orders!U3281&gt;500,"Yüksək Satış","Aşağı Satış")</f>
        <v>Aşağı Satış</v>
      </c>
      <c r="D3281" s="26" t="str">
        <f>IF(Orders!U3281&gt;500,IF(Orders!E3281="First Class",IF(Orders!W3281=0,"VIP","Special"),"Formal"),"Normal")</f>
        <v>Normal</v>
      </c>
      <c r="E3281" s="26" t="str" cm="1">
        <f t="array" ref="E3281">_xlfn.IFS(Orders!W3281=0,"Endirim Yoxdur",SUMIFS(Orders!$V:$V,Orders!$T:$T,Orders!T3281)&gt;10,ROUND(Orders!W3281*1.15,2),SUMIFS(Orders!$V:$V,Orders!$T:$T,Orders!T3281)&lt;=10,"Endirim Yoxdur")</f>
        <v>Endirim Yoxdur</v>
      </c>
    </row>
    <row r="3282" spans="3:5" x14ac:dyDescent="0.25">
      <c r="C3282" s="26" t="str">
        <f>IF(Orders!U3282&gt;500,"Yüksək Satış","Aşağı Satış")</f>
        <v>Aşağı Satış</v>
      </c>
      <c r="D3282" s="26" t="str">
        <f>IF(Orders!U3282&gt;500,IF(Orders!E3282="First Class",IF(Orders!W3282=0,"VIP","Special"),"Formal"),"Normal")</f>
        <v>Normal</v>
      </c>
      <c r="E3282" s="26" t="str" cm="1">
        <f t="array" ref="E3282">_xlfn.IFS(Orders!W3282=0,"Endirim Yoxdur",SUMIFS(Orders!$V:$V,Orders!$T:$T,Orders!T3282)&gt;10,ROUND(Orders!W3282*1.15,2),SUMIFS(Orders!$V:$V,Orders!$T:$T,Orders!T3282)&lt;=10,"Endirim Yoxdur")</f>
        <v>Endirim Yoxdur</v>
      </c>
    </row>
    <row r="3283" spans="3:5" x14ac:dyDescent="0.25">
      <c r="C3283" s="26" t="str">
        <f>IF(Orders!U3283&gt;500,"Yüksək Satış","Aşağı Satış")</f>
        <v>Aşağı Satış</v>
      </c>
      <c r="D3283" s="26" t="str">
        <f>IF(Orders!U3283&gt;500,IF(Orders!E3283="First Class",IF(Orders!W3283=0,"VIP","Special"),"Formal"),"Normal")</f>
        <v>Normal</v>
      </c>
      <c r="E3283" s="26" t="str" cm="1">
        <f t="array" ref="E3283">_xlfn.IFS(Orders!W3283=0,"Endirim Yoxdur",SUMIFS(Orders!$V:$V,Orders!$T:$T,Orders!T3283)&gt;10,ROUND(Orders!W3283*1.15,2),SUMIFS(Orders!$V:$V,Orders!$T:$T,Orders!T3283)&lt;=10,"Endirim Yoxdur")</f>
        <v>Endirim Yoxdur</v>
      </c>
    </row>
    <row r="3284" spans="3:5" x14ac:dyDescent="0.25">
      <c r="C3284" s="26" t="str">
        <f>IF(Orders!U3284&gt;500,"Yüksək Satış","Aşağı Satış")</f>
        <v>Aşağı Satış</v>
      </c>
      <c r="D3284" s="26" t="str">
        <f>IF(Orders!U3284&gt;500,IF(Orders!E3284="First Class",IF(Orders!W3284=0,"VIP","Special"),"Formal"),"Normal")</f>
        <v>Normal</v>
      </c>
      <c r="E3284" s="26" cm="1">
        <f t="array" ref="E3284">_xlfn.IFS(Orders!W3284=0,"Endirim Yoxdur",SUMIFS(Orders!$V:$V,Orders!$T:$T,Orders!T3284)&gt;10,ROUND(Orders!W3284*1.15,2),SUMIFS(Orders!$V:$V,Orders!$T:$T,Orders!T3284)&lt;=10,"Endirim Yoxdur")</f>
        <v>0.23</v>
      </c>
    </row>
    <row r="3285" spans="3:5" x14ac:dyDescent="0.25">
      <c r="C3285" s="26" t="str">
        <f>IF(Orders!U3285&gt;500,"Yüksək Satış","Aşağı Satış")</f>
        <v>Yüksək Satış</v>
      </c>
      <c r="D3285" s="26" t="str">
        <f>IF(Orders!U3285&gt;500,IF(Orders!E3285="First Class",IF(Orders!W3285=0,"VIP","Special"),"Formal"),"Normal")</f>
        <v>Formal</v>
      </c>
      <c r="E3285" s="26" cm="1">
        <f t="array" ref="E3285">_xlfn.IFS(Orders!W3285=0,"Endirim Yoxdur",SUMIFS(Orders!$V:$V,Orders!$T:$T,Orders!T3285)&gt;10,ROUND(Orders!W3285*1.15,2),SUMIFS(Orders!$V:$V,Orders!$T:$T,Orders!T3285)&lt;=10,"Endirim Yoxdur")</f>
        <v>0.23</v>
      </c>
    </row>
    <row r="3286" spans="3:5" x14ac:dyDescent="0.25">
      <c r="C3286" s="26" t="str">
        <f>IF(Orders!U3286&gt;500,"Yüksək Satış","Aşağı Satış")</f>
        <v>Aşağı Satış</v>
      </c>
      <c r="D3286" s="26" t="str">
        <f>IF(Orders!U3286&gt;500,IF(Orders!E3286="First Class",IF(Orders!W3286=0,"VIP","Special"),"Formal"),"Normal")</f>
        <v>Normal</v>
      </c>
      <c r="E3286" s="26" cm="1">
        <f t="array" ref="E3286">_xlfn.IFS(Orders!W3286=0,"Endirim Yoxdur",SUMIFS(Orders!$V:$V,Orders!$T:$T,Orders!T3286)&gt;10,ROUND(Orders!W3286*1.15,2),SUMIFS(Orders!$V:$V,Orders!$T:$T,Orders!T3286)&lt;=10,"Endirim Yoxdur")</f>
        <v>0.23</v>
      </c>
    </row>
    <row r="3287" spans="3:5" x14ac:dyDescent="0.25">
      <c r="C3287" s="26" t="str">
        <f>IF(Orders!U3287&gt;500,"Yüksək Satış","Aşağı Satış")</f>
        <v>Yüksək Satış</v>
      </c>
      <c r="D3287" s="26" t="str">
        <f>IF(Orders!U3287&gt;500,IF(Orders!E3287="First Class",IF(Orders!W3287=0,"VIP","Special"),"Formal"),"Normal")</f>
        <v>Special</v>
      </c>
      <c r="E3287" s="26" cm="1">
        <f t="array" ref="E3287">_xlfn.IFS(Orders!W3287=0,"Endirim Yoxdur",SUMIFS(Orders!$V:$V,Orders!$T:$T,Orders!T3287)&gt;10,ROUND(Orders!W3287*1.15,2),SUMIFS(Orders!$V:$V,Orders!$T:$T,Orders!T3287)&lt;=10,"Endirim Yoxdur")</f>
        <v>0.23</v>
      </c>
    </row>
    <row r="3288" spans="3:5" x14ac:dyDescent="0.25">
      <c r="C3288" s="26" t="str">
        <f>IF(Orders!U3288&gt;500,"Yüksək Satış","Aşağı Satış")</f>
        <v>Yüksək Satış</v>
      </c>
      <c r="D3288" s="26" t="str">
        <f>IF(Orders!U3288&gt;500,IF(Orders!E3288="First Class",IF(Orders!W3288=0,"VIP","Special"),"Formal"),"Normal")</f>
        <v>Formal</v>
      </c>
      <c r="E3288" s="26" t="str" cm="1">
        <f t="array" ref="E3288">_xlfn.IFS(Orders!W3288=0,"Endirim Yoxdur",SUMIFS(Orders!$V:$V,Orders!$T:$T,Orders!T3288)&gt;10,ROUND(Orders!W3288*1.15,2),SUMIFS(Orders!$V:$V,Orders!$T:$T,Orders!T3288)&lt;=10,"Endirim Yoxdur")</f>
        <v>Endirim Yoxdur</v>
      </c>
    </row>
    <row r="3289" spans="3:5" x14ac:dyDescent="0.25">
      <c r="C3289" s="26" t="str">
        <f>IF(Orders!U3289&gt;500,"Yüksək Satış","Aşağı Satış")</f>
        <v>Yüksək Satış</v>
      </c>
      <c r="D3289" s="26" t="str">
        <f>IF(Orders!U3289&gt;500,IF(Orders!E3289="First Class",IF(Orders!W3289=0,"VIP","Special"),"Formal"),"Normal")</f>
        <v>Formal</v>
      </c>
      <c r="E3289" s="26" t="str" cm="1">
        <f t="array" ref="E3289">_xlfn.IFS(Orders!W3289=0,"Endirim Yoxdur",SUMIFS(Orders!$V:$V,Orders!$T:$T,Orders!T3289)&gt;10,ROUND(Orders!W3289*1.15,2),SUMIFS(Orders!$V:$V,Orders!$T:$T,Orders!T3289)&lt;=10,"Endirim Yoxdur")</f>
        <v>Endirim Yoxdur</v>
      </c>
    </row>
    <row r="3290" spans="3:5" x14ac:dyDescent="0.25">
      <c r="C3290" s="26" t="str">
        <f>IF(Orders!U3290&gt;500,"Yüksək Satış","Aşağı Satış")</f>
        <v>Aşağı Satış</v>
      </c>
      <c r="D3290" s="26" t="str">
        <f>IF(Orders!U3290&gt;500,IF(Orders!E3290="First Class",IF(Orders!W3290=0,"VIP","Special"),"Formal"),"Normal")</f>
        <v>Normal</v>
      </c>
      <c r="E3290" s="26" t="str" cm="1">
        <f t="array" ref="E3290">_xlfn.IFS(Orders!W3290=0,"Endirim Yoxdur",SUMIFS(Orders!$V:$V,Orders!$T:$T,Orders!T3290)&gt;10,ROUND(Orders!W3290*1.15,2),SUMIFS(Orders!$V:$V,Orders!$T:$T,Orders!T3290)&lt;=10,"Endirim Yoxdur")</f>
        <v>Endirim Yoxdur</v>
      </c>
    </row>
    <row r="3291" spans="3:5" x14ac:dyDescent="0.25">
      <c r="C3291" s="26" t="str">
        <f>IF(Orders!U3291&gt;500,"Yüksək Satış","Aşağı Satış")</f>
        <v>Yüksək Satış</v>
      </c>
      <c r="D3291" s="26" t="str">
        <f>IF(Orders!U3291&gt;500,IF(Orders!E3291="First Class",IF(Orders!W3291=0,"VIP","Special"),"Formal"),"Normal")</f>
        <v>Formal</v>
      </c>
      <c r="E3291" s="26" t="str" cm="1">
        <f t="array" ref="E3291">_xlfn.IFS(Orders!W3291=0,"Endirim Yoxdur",SUMIFS(Orders!$V:$V,Orders!$T:$T,Orders!T3291)&gt;10,ROUND(Orders!W3291*1.15,2),SUMIFS(Orders!$V:$V,Orders!$T:$T,Orders!T3291)&lt;=10,"Endirim Yoxdur")</f>
        <v>Endirim Yoxdur</v>
      </c>
    </row>
    <row r="3292" spans="3:5" x14ac:dyDescent="0.25">
      <c r="C3292" s="26" t="str">
        <f>IF(Orders!U3292&gt;500,"Yüksək Satış","Aşağı Satış")</f>
        <v>Aşağı Satış</v>
      </c>
      <c r="D3292" s="26" t="str">
        <f>IF(Orders!U3292&gt;500,IF(Orders!E3292="First Class",IF(Orders!W3292=0,"VIP","Special"),"Formal"),"Normal")</f>
        <v>Normal</v>
      </c>
      <c r="E3292" s="26" cm="1">
        <f t="array" ref="E3292">_xlfn.IFS(Orders!W3292=0,"Endirim Yoxdur",SUMIFS(Orders!$V:$V,Orders!$T:$T,Orders!T3292)&gt;10,ROUND(Orders!W3292*1.15,2),SUMIFS(Orders!$V:$V,Orders!$T:$T,Orders!T3292)&lt;=10,"Endirim Yoxdur")</f>
        <v>0.23</v>
      </c>
    </row>
    <row r="3293" spans="3:5" x14ac:dyDescent="0.25">
      <c r="C3293" s="26" t="str">
        <f>IF(Orders!U3293&gt;500,"Yüksək Satış","Aşağı Satış")</f>
        <v>Aşağı Satış</v>
      </c>
      <c r="D3293" s="26" t="str">
        <f>IF(Orders!U3293&gt;500,IF(Orders!E3293="First Class",IF(Orders!W3293=0,"VIP","Special"),"Formal"),"Normal")</f>
        <v>Normal</v>
      </c>
      <c r="E3293" s="26" cm="1">
        <f t="array" ref="E3293">_xlfn.IFS(Orders!W3293=0,"Endirim Yoxdur",SUMIFS(Orders!$V:$V,Orders!$T:$T,Orders!T3293)&gt;10,ROUND(Orders!W3293*1.15,2),SUMIFS(Orders!$V:$V,Orders!$T:$T,Orders!T3293)&lt;=10,"Endirim Yoxdur")</f>
        <v>0.23</v>
      </c>
    </row>
    <row r="3294" spans="3:5" x14ac:dyDescent="0.25">
      <c r="C3294" s="26" t="str">
        <f>IF(Orders!U3294&gt;500,"Yüksək Satış","Aşağı Satış")</f>
        <v>Aşağı Satış</v>
      </c>
      <c r="D3294" s="26" t="str">
        <f>IF(Orders!U3294&gt;500,IF(Orders!E3294="First Class",IF(Orders!W3294=0,"VIP","Special"),"Formal"),"Normal")</f>
        <v>Normal</v>
      </c>
      <c r="E3294" s="26" cm="1">
        <f t="array" ref="E3294">_xlfn.IFS(Orders!W3294=0,"Endirim Yoxdur",SUMIFS(Orders!$V:$V,Orders!$T:$T,Orders!T3294)&gt;10,ROUND(Orders!W3294*1.15,2),SUMIFS(Orders!$V:$V,Orders!$T:$T,Orders!T3294)&lt;=10,"Endirim Yoxdur")</f>
        <v>0.23</v>
      </c>
    </row>
    <row r="3295" spans="3:5" x14ac:dyDescent="0.25">
      <c r="C3295" s="26" t="str">
        <f>IF(Orders!U3295&gt;500,"Yüksək Satış","Aşağı Satış")</f>
        <v>Aşağı Satış</v>
      </c>
      <c r="D3295" s="26" t="str">
        <f>IF(Orders!U3295&gt;500,IF(Orders!E3295="First Class",IF(Orders!W3295=0,"VIP","Special"),"Formal"),"Normal")</f>
        <v>Normal</v>
      </c>
      <c r="E3295" s="26" cm="1">
        <f t="array" ref="E3295">_xlfn.IFS(Orders!W3295=0,"Endirim Yoxdur",SUMIFS(Orders!$V:$V,Orders!$T:$T,Orders!T3295)&gt;10,ROUND(Orders!W3295*1.15,2),SUMIFS(Orders!$V:$V,Orders!$T:$T,Orders!T3295)&lt;=10,"Endirim Yoxdur")</f>
        <v>0.23</v>
      </c>
    </row>
    <row r="3296" spans="3:5" x14ac:dyDescent="0.25">
      <c r="C3296" s="26" t="str">
        <f>IF(Orders!U3296&gt;500,"Yüksək Satış","Aşağı Satış")</f>
        <v>Aşağı Satış</v>
      </c>
      <c r="D3296" s="26" t="str">
        <f>IF(Orders!U3296&gt;500,IF(Orders!E3296="First Class",IF(Orders!W3296=0,"VIP","Special"),"Formal"),"Normal")</f>
        <v>Normal</v>
      </c>
      <c r="E3296" s="26" t="str" cm="1">
        <f t="array" ref="E3296">_xlfn.IFS(Orders!W3296=0,"Endirim Yoxdur",SUMIFS(Orders!$V:$V,Orders!$T:$T,Orders!T3296)&gt;10,ROUND(Orders!W3296*1.15,2),SUMIFS(Orders!$V:$V,Orders!$T:$T,Orders!T3296)&lt;=10,"Endirim Yoxdur")</f>
        <v>Endirim Yoxdur</v>
      </c>
    </row>
    <row r="3297" spans="3:5" x14ac:dyDescent="0.25">
      <c r="C3297" s="26" t="str">
        <f>IF(Orders!U3297&gt;500,"Yüksək Satış","Aşağı Satış")</f>
        <v>Aşağı Satış</v>
      </c>
      <c r="D3297" s="26" t="str">
        <f>IF(Orders!U3297&gt;500,IF(Orders!E3297="First Class",IF(Orders!W3297=0,"VIP","Special"),"Formal"),"Normal")</f>
        <v>Normal</v>
      </c>
      <c r="E3297" s="26" cm="1">
        <f t="array" ref="E3297">_xlfn.IFS(Orders!W3297=0,"Endirim Yoxdur",SUMIFS(Orders!$V:$V,Orders!$T:$T,Orders!T3297)&gt;10,ROUND(Orders!W3297*1.15,2),SUMIFS(Orders!$V:$V,Orders!$T:$T,Orders!T3297)&lt;=10,"Endirim Yoxdur")</f>
        <v>0.23</v>
      </c>
    </row>
    <row r="3298" spans="3:5" x14ac:dyDescent="0.25">
      <c r="C3298" s="26" t="str">
        <f>IF(Orders!U3298&gt;500,"Yüksək Satış","Aşağı Satış")</f>
        <v>Aşağı Satış</v>
      </c>
      <c r="D3298" s="26" t="str">
        <f>IF(Orders!U3298&gt;500,IF(Orders!E3298="First Class",IF(Orders!W3298=0,"VIP","Special"),"Formal"),"Normal")</f>
        <v>Normal</v>
      </c>
      <c r="E3298" s="26" t="str" cm="1">
        <f t="array" ref="E3298">_xlfn.IFS(Orders!W3298=0,"Endirim Yoxdur",SUMIFS(Orders!$V:$V,Orders!$T:$T,Orders!T3298)&gt;10,ROUND(Orders!W3298*1.15,2),SUMIFS(Orders!$V:$V,Orders!$T:$T,Orders!T3298)&lt;=10,"Endirim Yoxdur")</f>
        <v>Endirim Yoxdur</v>
      </c>
    </row>
    <row r="3299" spans="3:5" x14ac:dyDescent="0.25">
      <c r="C3299" s="26" t="str">
        <f>IF(Orders!U3299&gt;500,"Yüksək Satış","Aşağı Satış")</f>
        <v>Aşağı Satış</v>
      </c>
      <c r="D3299" s="26" t="str">
        <f>IF(Orders!U3299&gt;500,IF(Orders!E3299="First Class",IF(Orders!W3299=0,"VIP","Special"),"Formal"),"Normal")</f>
        <v>Normal</v>
      </c>
      <c r="E3299" s="26" cm="1">
        <f t="array" ref="E3299">_xlfn.IFS(Orders!W3299=0,"Endirim Yoxdur",SUMIFS(Orders!$V:$V,Orders!$T:$T,Orders!T3299)&gt;10,ROUND(Orders!W3299*1.15,2),SUMIFS(Orders!$V:$V,Orders!$T:$T,Orders!T3299)&lt;=10,"Endirim Yoxdur")</f>
        <v>0.81</v>
      </c>
    </row>
    <row r="3300" spans="3:5" x14ac:dyDescent="0.25">
      <c r="C3300" s="26" t="str">
        <f>IF(Orders!U3300&gt;500,"Yüksək Satış","Aşağı Satış")</f>
        <v>Aşağı Satış</v>
      </c>
      <c r="D3300" s="26" t="str">
        <f>IF(Orders!U3300&gt;500,IF(Orders!E3300="First Class",IF(Orders!W3300=0,"VIP","Special"),"Formal"),"Normal")</f>
        <v>Normal</v>
      </c>
      <c r="E3300" s="26" t="str" cm="1">
        <f t="array" ref="E3300">_xlfn.IFS(Orders!W3300=0,"Endirim Yoxdur",SUMIFS(Orders!$V:$V,Orders!$T:$T,Orders!T3300)&gt;10,ROUND(Orders!W3300*1.15,2),SUMIFS(Orders!$V:$V,Orders!$T:$T,Orders!T3300)&lt;=10,"Endirim Yoxdur")</f>
        <v>Endirim Yoxdur</v>
      </c>
    </row>
    <row r="3301" spans="3:5" x14ac:dyDescent="0.25">
      <c r="C3301" s="26" t="str">
        <f>IF(Orders!U3301&gt;500,"Yüksək Satış","Aşağı Satış")</f>
        <v>Aşağı Satış</v>
      </c>
      <c r="D3301" s="26" t="str">
        <f>IF(Orders!U3301&gt;500,IF(Orders!E3301="First Class",IF(Orders!W3301=0,"VIP","Special"),"Formal"),"Normal")</f>
        <v>Normal</v>
      </c>
      <c r="E3301" s="26" t="str" cm="1">
        <f t="array" ref="E3301">_xlfn.IFS(Orders!W3301=0,"Endirim Yoxdur",SUMIFS(Orders!$V:$V,Orders!$T:$T,Orders!T3301)&gt;10,ROUND(Orders!W3301*1.15,2),SUMIFS(Orders!$V:$V,Orders!$T:$T,Orders!T3301)&lt;=10,"Endirim Yoxdur")</f>
        <v>Endirim Yoxdur</v>
      </c>
    </row>
    <row r="3302" spans="3:5" x14ac:dyDescent="0.25">
      <c r="C3302" s="26" t="str">
        <f>IF(Orders!U3302&gt;500,"Yüksək Satış","Aşağı Satış")</f>
        <v>Aşağı Satış</v>
      </c>
      <c r="D3302" s="26" t="str">
        <f>IF(Orders!U3302&gt;500,IF(Orders!E3302="First Class",IF(Orders!W3302=0,"VIP","Special"),"Formal"),"Normal")</f>
        <v>Normal</v>
      </c>
      <c r="E3302" s="26" cm="1">
        <f t="array" ref="E3302">_xlfn.IFS(Orders!W3302=0,"Endirim Yoxdur",SUMIFS(Orders!$V:$V,Orders!$T:$T,Orders!T3302)&gt;10,ROUND(Orders!W3302*1.15,2),SUMIFS(Orders!$V:$V,Orders!$T:$T,Orders!T3302)&lt;=10,"Endirim Yoxdur")</f>
        <v>0.23</v>
      </c>
    </row>
    <row r="3303" spans="3:5" x14ac:dyDescent="0.25">
      <c r="C3303" s="26" t="str">
        <f>IF(Orders!U3303&gt;500,"Yüksək Satış","Aşağı Satış")</f>
        <v>Aşağı Satış</v>
      </c>
      <c r="D3303" s="26" t="str">
        <f>IF(Orders!U3303&gt;500,IF(Orders!E3303="First Class",IF(Orders!W3303=0,"VIP","Special"),"Formal"),"Normal")</f>
        <v>Normal</v>
      </c>
      <c r="E3303" s="26" cm="1">
        <f t="array" ref="E3303">_xlfn.IFS(Orders!W3303=0,"Endirim Yoxdur",SUMIFS(Orders!$V:$V,Orders!$T:$T,Orders!T3303)&gt;10,ROUND(Orders!W3303*1.15,2),SUMIFS(Orders!$V:$V,Orders!$T:$T,Orders!T3303)&lt;=10,"Endirim Yoxdur")</f>
        <v>0.23</v>
      </c>
    </row>
    <row r="3304" spans="3:5" x14ac:dyDescent="0.25">
      <c r="C3304" s="26" t="str">
        <f>IF(Orders!U3304&gt;500,"Yüksək Satış","Aşağı Satış")</f>
        <v>Aşağı Satış</v>
      </c>
      <c r="D3304" s="26" t="str">
        <f>IF(Orders!U3304&gt;500,IF(Orders!E3304="First Class",IF(Orders!W3304=0,"VIP","Special"),"Formal"),"Normal")</f>
        <v>Normal</v>
      </c>
      <c r="E3304" s="26" cm="1">
        <f t="array" ref="E3304">_xlfn.IFS(Orders!W3304=0,"Endirim Yoxdur",SUMIFS(Orders!$V:$V,Orders!$T:$T,Orders!T3304)&gt;10,ROUND(Orders!W3304*1.15,2),SUMIFS(Orders!$V:$V,Orders!$T:$T,Orders!T3304)&lt;=10,"Endirim Yoxdur")</f>
        <v>0.23</v>
      </c>
    </row>
    <row r="3305" spans="3:5" x14ac:dyDescent="0.25">
      <c r="C3305" s="26" t="str">
        <f>IF(Orders!U3305&gt;500,"Yüksək Satış","Aşağı Satış")</f>
        <v>Aşağı Satış</v>
      </c>
      <c r="D3305" s="26" t="str">
        <f>IF(Orders!U3305&gt;500,IF(Orders!E3305="First Class",IF(Orders!W3305=0,"VIP","Special"),"Formal"),"Normal")</f>
        <v>Normal</v>
      </c>
      <c r="E3305" s="26" cm="1">
        <f t="array" ref="E3305">_xlfn.IFS(Orders!W3305=0,"Endirim Yoxdur",SUMIFS(Orders!$V:$V,Orders!$T:$T,Orders!T3305)&gt;10,ROUND(Orders!W3305*1.15,2),SUMIFS(Orders!$V:$V,Orders!$T:$T,Orders!T3305)&lt;=10,"Endirim Yoxdur")</f>
        <v>0.23</v>
      </c>
    </row>
    <row r="3306" spans="3:5" x14ac:dyDescent="0.25">
      <c r="C3306" s="26" t="str">
        <f>IF(Orders!U3306&gt;500,"Yüksək Satış","Aşağı Satış")</f>
        <v>Yüksək Satış</v>
      </c>
      <c r="D3306" s="26" t="str">
        <f>IF(Orders!U3306&gt;500,IF(Orders!E3306="First Class",IF(Orders!W3306=0,"VIP","Special"),"Formal"),"Normal")</f>
        <v>VIP</v>
      </c>
      <c r="E3306" s="26" t="str" cm="1">
        <f t="array" ref="E3306">_xlfn.IFS(Orders!W3306=0,"Endirim Yoxdur",SUMIFS(Orders!$V:$V,Orders!$T:$T,Orders!T3306)&gt;10,ROUND(Orders!W3306*1.15,2),SUMIFS(Orders!$V:$V,Orders!$T:$T,Orders!T3306)&lt;=10,"Endirim Yoxdur")</f>
        <v>Endirim Yoxdur</v>
      </c>
    </row>
    <row r="3307" spans="3:5" x14ac:dyDescent="0.25">
      <c r="C3307" s="26" t="str">
        <f>IF(Orders!U3307&gt;500,"Yüksək Satış","Aşağı Satış")</f>
        <v>Aşağı Satış</v>
      </c>
      <c r="D3307" s="26" t="str">
        <f>IF(Orders!U3307&gt;500,IF(Orders!E3307="First Class",IF(Orders!W3307=0,"VIP","Special"),"Formal"),"Normal")</f>
        <v>Normal</v>
      </c>
      <c r="E3307" s="26" cm="1">
        <f t="array" ref="E3307">_xlfn.IFS(Orders!W3307=0,"Endirim Yoxdur",SUMIFS(Orders!$V:$V,Orders!$T:$T,Orders!T3307)&gt;10,ROUND(Orders!W3307*1.15,2),SUMIFS(Orders!$V:$V,Orders!$T:$T,Orders!T3307)&lt;=10,"Endirim Yoxdur")</f>
        <v>0.12</v>
      </c>
    </row>
    <row r="3308" spans="3:5" x14ac:dyDescent="0.25">
      <c r="C3308" s="26" t="str">
        <f>IF(Orders!U3308&gt;500,"Yüksək Satış","Aşağı Satış")</f>
        <v>Aşağı Satış</v>
      </c>
      <c r="D3308" s="26" t="str">
        <f>IF(Orders!U3308&gt;500,IF(Orders!E3308="First Class",IF(Orders!W3308=0,"VIP","Special"),"Formal"),"Normal")</f>
        <v>Normal</v>
      </c>
      <c r="E3308" s="26" cm="1">
        <f t="array" ref="E3308">_xlfn.IFS(Orders!W3308=0,"Endirim Yoxdur",SUMIFS(Orders!$V:$V,Orders!$T:$T,Orders!T3308)&gt;10,ROUND(Orders!W3308*1.15,2),SUMIFS(Orders!$V:$V,Orders!$T:$T,Orders!T3308)&lt;=10,"Endirim Yoxdur")</f>
        <v>0.23</v>
      </c>
    </row>
    <row r="3309" spans="3:5" x14ac:dyDescent="0.25">
      <c r="C3309" s="26" t="str">
        <f>IF(Orders!U3309&gt;500,"Yüksək Satış","Aşağı Satış")</f>
        <v>Yüksək Satış</v>
      </c>
      <c r="D3309" s="26" t="str">
        <f>IF(Orders!U3309&gt;500,IF(Orders!E3309="First Class",IF(Orders!W3309=0,"VIP","Special"),"Formal"),"Normal")</f>
        <v>Formal</v>
      </c>
      <c r="E3309" s="26" t="str" cm="1">
        <f t="array" ref="E3309">_xlfn.IFS(Orders!W3309=0,"Endirim Yoxdur",SUMIFS(Orders!$V:$V,Orders!$T:$T,Orders!T3309)&gt;10,ROUND(Orders!W3309*1.15,2),SUMIFS(Orders!$V:$V,Orders!$T:$T,Orders!T3309)&lt;=10,"Endirim Yoxdur")</f>
        <v>Endirim Yoxdur</v>
      </c>
    </row>
    <row r="3310" spans="3:5" x14ac:dyDescent="0.25">
      <c r="C3310" s="26" t="str">
        <f>IF(Orders!U3310&gt;500,"Yüksək Satış","Aşağı Satış")</f>
        <v>Aşağı Satış</v>
      </c>
      <c r="D3310" s="26" t="str">
        <f>IF(Orders!U3310&gt;500,IF(Orders!E3310="First Class",IF(Orders!W3310=0,"VIP","Special"),"Formal"),"Normal")</f>
        <v>Normal</v>
      </c>
      <c r="E3310" s="26" cm="1">
        <f t="array" ref="E3310">_xlfn.IFS(Orders!W3310=0,"Endirim Yoxdur",SUMIFS(Orders!$V:$V,Orders!$T:$T,Orders!T3310)&gt;10,ROUND(Orders!W3310*1.15,2),SUMIFS(Orders!$V:$V,Orders!$T:$T,Orders!T3310)&lt;=10,"Endirim Yoxdur")</f>
        <v>0.23</v>
      </c>
    </row>
    <row r="3311" spans="3:5" x14ac:dyDescent="0.25">
      <c r="C3311" s="26" t="str">
        <f>IF(Orders!U3311&gt;500,"Yüksək Satış","Aşağı Satış")</f>
        <v>Aşağı Satış</v>
      </c>
      <c r="D3311" s="26" t="str">
        <f>IF(Orders!U3311&gt;500,IF(Orders!E3311="First Class",IF(Orders!W3311=0,"VIP","Special"),"Formal"),"Normal")</f>
        <v>Normal</v>
      </c>
      <c r="E3311" s="26" t="str" cm="1">
        <f t="array" ref="E3311">_xlfn.IFS(Orders!W3311=0,"Endirim Yoxdur",SUMIFS(Orders!$V:$V,Orders!$T:$T,Orders!T3311)&gt;10,ROUND(Orders!W3311*1.15,2),SUMIFS(Orders!$V:$V,Orders!$T:$T,Orders!T3311)&lt;=10,"Endirim Yoxdur")</f>
        <v>Endirim Yoxdur</v>
      </c>
    </row>
    <row r="3312" spans="3:5" x14ac:dyDescent="0.25">
      <c r="C3312" s="26" t="str">
        <f>IF(Orders!U3312&gt;500,"Yüksək Satış","Aşağı Satış")</f>
        <v>Aşağı Satış</v>
      </c>
      <c r="D3312" s="26" t="str">
        <f>IF(Orders!U3312&gt;500,IF(Orders!E3312="First Class",IF(Orders!W3312=0,"VIP","Special"),"Formal"),"Normal")</f>
        <v>Normal</v>
      </c>
      <c r="E3312" s="26" t="str" cm="1">
        <f t="array" ref="E3312">_xlfn.IFS(Orders!W3312=0,"Endirim Yoxdur",SUMIFS(Orders!$V:$V,Orders!$T:$T,Orders!T3312)&gt;10,ROUND(Orders!W3312*1.15,2),SUMIFS(Orders!$V:$V,Orders!$T:$T,Orders!T3312)&lt;=10,"Endirim Yoxdur")</f>
        <v>Endirim Yoxdur</v>
      </c>
    </row>
    <row r="3313" spans="3:5" x14ac:dyDescent="0.25">
      <c r="C3313" s="26" t="str">
        <f>IF(Orders!U3313&gt;500,"Yüksək Satış","Aşağı Satış")</f>
        <v>Aşağı Satış</v>
      </c>
      <c r="D3313" s="26" t="str">
        <f>IF(Orders!U3313&gt;500,IF(Orders!E3313="First Class",IF(Orders!W3313=0,"VIP","Special"),"Formal"),"Normal")</f>
        <v>Normal</v>
      </c>
      <c r="E3313" s="26" cm="1">
        <f t="array" ref="E3313">_xlfn.IFS(Orders!W3313=0,"Endirim Yoxdur",SUMIFS(Orders!$V:$V,Orders!$T:$T,Orders!T3313)&gt;10,ROUND(Orders!W3313*1.15,2),SUMIFS(Orders!$V:$V,Orders!$T:$T,Orders!T3313)&lt;=10,"Endirim Yoxdur")</f>
        <v>0.81</v>
      </c>
    </row>
    <row r="3314" spans="3:5" x14ac:dyDescent="0.25">
      <c r="C3314" s="26" t="str">
        <f>IF(Orders!U3314&gt;500,"Yüksək Satış","Aşağı Satış")</f>
        <v>Aşağı Satış</v>
      </c>
      <c r="D3314" s="26" t="str">
        <f>IF(Orders!U3314&gt;500,IF(Orders!E3314="First Class",IF(Orders!W3314=0,"VIP","Special"),"Formal"),"Normal")</f>
        <v>Normal</v>
      </c>
      <c r="E3314" s="26" cm="1">
        <f t="array" ref="E3314">_xlfn.IFS(Orders!W3314=0,"Endirim Yoxdur",SUMIFS(Orders!$V:$V,Orders!$T:$T,Orders!T3314)&gt;10,ROUND(Orders!W3314*1.15,2),SUMIFS(Orders!$V:$V,Orders!$T:$T,Orders!T3314)&lt;=10,"Endirim Yoxdur")</f>
        <v>0.81</v>
      </c>
    </row>
    <row r="3315" spans="3:5" x14ac:dyDescent="0.25">
      <c r="C3315" s="26" t="str">
        <f>IF(Orders!U3315&gt;500,"Yüksək Satış","Aşağı Satış")</f>
        <v>Aşağı Satış</v>
      </c>
      <c r="D3315" s="26" t="str">
        <f>IF(Orders!U3315&gt;500,IF(Orders!E3315="First Class",IF(Orders!W3315=0,"VIP","Special"),"Formal"),"Normal")</f>
        <v>Normal</v>
      </c>
      <c r="E3315" s="26" t="str" cm="1">
        <f t="array" ref="E3315">_xlfn.IFS(Orders!W3315=0,"Endirim Yoxdur",SUMIFS(Orders!$V:$V,Orders!$T:$T,Orders!T3315)&gt;10,ROUND(Orders!W3315*1.15,2),SUMIFS(Orders!$V:$V,Orders!$T:$T,Orders!T3315)&lt;=10,"Endirim Yoxdur")</f>
        <v>Endirim Yoxdur</v>
      </c>
    </row>
    <row r="3316" spans="3:5" x14ac:dyDescent="0.25">
      <c r="C3316" s="26" t="str">
        <f>IF(Orders!U3316&gt;500,"Yüksək Satış","Aşağı Satış")</f>
        <v>Aşağı Satış</v>
      </c>
      <c r="D3316" s="26" t="str">
        <f>IF(Orders!U3316&gt;500,IF(Orders!E3316="First Class",IF(Orders!W3316=0,"VIP","Special"),"Formal"),"Normal")</f>
        <v>Normal</v>
      </c>
      <c r="E3316" s="26" t="str" cm="1">
        <f t="array" ref="E3316">_xlfn.IFS(Orders!W3316=0,"Endirim Yoxdur",SUMIFS(Orders!$V:$V,Orders!$T:$T,Orders!T3316)&gt;10,ROUND(Orders!W3316*1.15,2),SUMIFS(Orders!$V:$V,Orders!$T:$T,Orders!T3316)&lt;=10,"Endirim Yoxdur")</f>
        <v>Endirim Yoxdur</v>
      </c>
    </row>
    <row r="3317" spans="3:5" x14ac:dyDescent="0.25">
      <c r="C3317" s="26" t="str">
        <f>IF(Orders!U3317&gt;500,"Yüksək Satış","Aşağı Satış")</f>
        <v>Aşağı Satış</v>
      </c>
      <c r="D3317" s="26" t="str">
        <f>IF(Orders!U3317&gt;500,IF(Orders!E3317="First Class",IF(Orders!W3317=0,"VIP","Special"),"Formal"),"Normal")</f>
        <v>Normal</v>
      </c>
      <c r="E3317" s="26" cm="1">
        <f t="array" ref="E3317">_xlfn.IFS(Orders!W3317=0,"Endirim Yoxdur",SUMIFS(Orders!$V:$V,Orders!$T:$T,Orders!T3317)&gt;10,ROUND(Orders!W3317*1.15,2),SUMIFS(Orders!$V:$V,Orders!$T:$T,Orders!T3317)&lt;=10,"Endirim Yoxdur")</f>
        <v>0.81</v>
      </c>
    </row>
    <row r="3318" spans="3:5" x14ac:dyDescent="0.25">
      <c r="C3318" s="26" t="str">
        <f>IF(Orders!U3318&gt;500,"Yüksək Satış","Aşağı Satış")</f>
        <v>Aşağı Satış</v>
      </c>
      <c r="D3318" s="26" t="str">
        <f>IF(Orders!U3318&gt;500,IF(Orders!E3318="First Class",IF(Orders!W3318=0,"VIP","Special"),"Formal"),"Normal")</f>
        <v>Normal</v>
      </c>
      <c r="E3318" s="26" cm="1">
        <f t="array" ref="E3318">_xlfn.IFS(Orders!W3318=0,"Endirim Yoxdur",SUMIFS(Orders!$V:$V,Orders!$T:$T,Orders!T3318)&gt;10,ROUND(Orders!W3318*1.15,2),SUMIFS(Orders!$V:$V,Orders!$T:$T,Orders!T3318)&lt;=10,"Endirim Yoxdur")</f>
        <v>0.81</v>
      </c>
    </row>
    <row r="3319" spans="3:5" x14ac:dyDescent="0.25">
      <c r="C3319" s="26" t="str">
        <f>IF(Orders!U3319&gt;500,"Yüksək Satış","Aşağı Satış")</f>
        <v>Aşağı Satış</v>
      </c>
      <c r="D3319" s="26" t="str">
        <f>IF(Orders!U3319&gt;500,IF(Orders!E3319="First Class",IF(Orders!W3319=0,"VIP","Special"),"Formal"),"Normal")</f>
        <v>Normal</v>
      </c>
      <c r="E3319" s="26" t="str" cm="1">
        <f t="array" ref="E3319">_xlfn.IFS(Orders!W3319=0,"Endirim Yoxdur",SUMIFS(Orders!$V:$V,Orders!$T:$T,Orders!T3319)&gt;10,ROUND(Orders!W3319*1.15,2),SUMIFS(Orders!$V:$V,Orders!$T:$T,Orders!T3319)&lt;=10,"Endirim Yoxdur")</f>
        <v>Endirim Yoxdur</v>
      </c>
    </row>
    <row r="3320" spans="3:5" x14ac:dyDescent="0.25">
      <c r="C3320" s="26" t="str">
        <f>IF(Orders!U3320&gt;500,"Yüksək Satış","Aşağı Satış")</f>
        <v>Aşağı Satış</v>
      </c>
      <c r="D3320" s="26" t="str">
        <f>IF(Orders!U3320&gt;500,IF(Orders!E3320="First Class",IF(Orders!W3320=0,"VIP","Special"),"Formal"),"Normal")</f>
        <v>Normal</v>
      </c>
      <c r="E3320" s="26" t="str" cm="1">
        <f t="array" ref="E3320">_xlfn.IFS(Orders!W3320=0,"Endirim Yoxdur",SUMIFS(Orders!$V:$V,Orders!$T:$T,Orders!T3320)&gt;10,ROUND(Orders!W3320*1.15,2),SUMIFS(Orders!$V:$V,Orders!$T:$T,Orders!T3320)&lt;=10,"Endirim Yoxdur")</f>
        <v>Endirim Yoxdur</v>
      </c>
    </row>
    <row r="3321" spans="3:5" x14ac:dyDescent="0.25">
      <c r="C3321" s="26" t="str">
        <f>IF(Orders!U3321&gt;500,"Yüksək Satış","Aşağı Satış")</f>
        <v>Aşağı Satış</v>
      </c>
      <c r="D3321" s="26" t="str">
        <f>IF(Orders!U3321&gt;500,IF(Orders!E3321="First Class",IF(Orders!W3321=0,"VIP","Special"),"Formal"),"Normal")</f>
        <v>Normal</v>
      </c>
      <c r="E3321" s="26" t="str" cm="1">
        <f t="array" ref="E3321">_xlfn.IFS(Orders!W3321=0,"Endirim Yoxdur",SUMIFS(Orders!$V:$V,Orders!$T:$T,Orders!T3321)&gt;10,ROUND(Orders!W3321*1.15,2),SUMIFS(Orders!$V:$V,Orders!$T:$T,Orders!T3321)&lt;=10,"Endirim Yoxdur")</f>
        <v>Endirim Yoxdur</v>
      </c>
    </row>
    <row r="3322" spans="3:5" x14ac:dyDescent="0.25">
      <c r="C3322" s="26" t="str">
        <f>IF(Orders!U3322&gt;500,"Yüksək Satış","Aşağı Satış")</f>
        <v>Aşağı Satış</v>
      </c>
      <c r="D3322" s="26" t="str">
        <f>IF(Orders!U3322&gt;500,IF(Orders!E3322="First Class",IF(Orders!W3322=0,"VIP","Special"),"Formal"),"Normal")</f>
        <v>Normal</v>
      </c>
      <c r="E3322" s="26" t="str" cm="1">
        <f t="array" ref="E3322">_xlfn.IFS(Orders!W3322=0,"Endirim Yoxdur",SUMIFS(Orders!$V:$V,Orders!$T:$T,Orders!T3322)&gt;10,ROUND(Orders!W3322*1.15,2),SUMIFS(Orders!$V:$V,Orders!$T:$T,Orders!T3322)&lt;=10,"Endirim Yoxdur")</f>
        <v>Endirim Yoxdur</v>
      </c>
    </row>
    <row r="3323" spans="3:5" x14ac:dyDescent="0.25">
      <c r="C3323" s="26" t="str">
        <f>IF(Orders!U3323&gt;500,"Yüksək Satış","Aşağı Satış")</f>
        <v>Aşağı Satış</v>
      </c>
      <c r="D3323" s="26" t="str">
        <f>IF(Orders!U3323&gt;500,IF(Orders!E3323="First Class",IF(Orders!W3323=0,"VIP","Special"),"Formal"),"Normal")</f>
        <v>Normal</v>
      </c>
      <c r="E3323" s="26" cm="1">
        <f t="array" ref="E3323">_xlfn.IFS(Orders!W3323=0,"Endirim Yoxdur",SUMIFS(Orders!$V:$V,Orders!$T:$T,Orders!T3323)&gt;10,ROUND(Orders!W3323*1.15,2),SUMIFS(Orders!$V:$V,Orders!$T:$T,Orders!T3323)&lt;=10,"Endirim Yoxdur")</f>
        <v>0.23</v>
      </c>
    </row>
    <row r="3324" spans="3:5" x14ac:dyDescent="0.25">
      <c r="C3324" s="26" t="str">
        <f>IF(Orders!U3324&gt;500,"Yüksək Satış","Aşağı Satış")</f>
        <v>Aşağı Satış</v>
      </c>
      <c r="D3324" s="26" t="str">
        <f>IF(Orders!U3324&gt;500,IF(Orders!E3324="First Class",IF(Orders!W3324=0,"VIP","Special"),"Formal"),"Normal")</f>
        <v>Normal</v>
      </c>
      <c r="E3324" s="26" t="str" cm="1">
        <f t="array" ref="E3324">_xlfn.IFS(Orders!W3324=0,"Endirim Yoxdur",SUMIFS(Orders!$V:$V,Orders!$T:$T,Orders!T3324)&gt;10,ROUND(Orders!W3324*1.15,2),SUMIFS(Orders!$V:$V,Orders!$T:$T,Orders!T3324)&lt;=10,"Endirim Yoxdur")</f>
        <v>Endirim Yoxdur</v>
      </c>
    </row>
    <row r="3325" spans="3:5" x14ac:dyDescent="0.25">
      <c r="C3325" s="26" t="str">
        <f>IF(Orders!U3325&gt;500,"Yüksək Satış","Aşağı Satış")</f>
        <v>Aşağı Satış</v>
      </c>
      <c r="D3325" s="26" t="str">
        <f>IF(Orders!U3325&gt;500,IF(Orders!E3325="First Class",IF(Orders!W3325=0,"VIP","Special"),"Formal"),"Normal")</f>
        <v>Normal</v>
      </c>
      <c r="E3325" s="26" t="str" cm="1">
        <f t="array" ref="E3325">_xlfn.IFS(Orders!W3325=0,"Endirim Yoxdur",SUMIFS(Orders!$V:$V,Orders!$T:$T,Orders!T3325)&gt;10,ROUND(Orders!W3325*1.15,2),SUMIFS(Orders!$V:$V,Orders!$T:$T,Orders!T3325)&lt;=10,"Endirim Yoxdur")</f>
        <v>Endirim Yoxdur</v>
      </c>
    </row>
    <row r="3326" spans="3:5" x14ac:dyDescent="0.25">
      <c r="C3326" s="26" t="str">
        <f>IF(Orders!U3326&gt;500,"Yüksək Satış","Aşağı Satış")</f>
        <v>Yüksək Satış</v>
      </c>
      <c r="D3326" s="26" t="str">
        <f>IF(Orders!U3326&gt;500,IF(Orders!E3326="First Class",IF(Orders!W3326=0,"VIP","Special"),"Formal"),"Normal")</f>
        <v>VIP</v>
      </c>
      <c r="E3326" s="26" t="str" cm="1">
        <f t="array" ref="E3326">_xlfn.IFS(Orders!W3326=0,"Endirim Yoxdur",SUMIFS(Orders!$V:$V,Orders!$T:$T,Orders!T3326)&gt;10,ROUND(Orders!W3326*1.15,2),SUMIFS(Orders!$V:$V,Orders!$T:$T,Orders!T3326)&lt;=10,"Endirim Yoxdur")</f>
        <v>Endirim Yoxdur</v>
      </c>
    </row>
    <row r="3327" spans="3:5" x14ac:dyDescent="0.25">
      <c r="C3327" s="26" t="str">
        <f>IF(Orders!U3327&gt;500,"Yüksək Satış","Aşağı Satış")</f>
        <v>Aşağı Satış</v>
      </c>
      <c r="D3327" s="26" t="str">
        <f>IF(Orders!U3327&gt;500,IF(Orders!E3327="First Class",IF(Orders!W3327=0,"VIP","Special"),"Formal"),"Normal")</f>
        <v>Normal</v>
      </c>
      <c r="E3327" s="26" t="str" cm="1">
        <f t="array" ref="E3327">_xlfn.IFS(Orders!W3327=0,"Endirim Yoxdur",SUMIFS(Orders!$V:$V,Orders!$T:$T,Orders!T3327)&gt;10,ROUND(Orders!W3327*1.15,2),SUMIFS(Orders!$V:$V,Orders!$T:$T,Orders!T3327)&lt;=10,"Endirim Yoxdur")</f>
        <v>Endirim Yoxdur</v>
      </c>
    </row>
    <row r="3328" spans="3:5" x14ac:dyDescent="0.25">
      <c r="C3328" s="26" t="str">
        <f>IF(Orders!U3328&gt;500,"Yüksək Satış","Aşağı Satış")</f>
        <v>Aşağı Satış</v>
      </c>
      <c r="D3328" s="26" t="str">
        <f>IF(Orders!U3328&gt;500,IF(Orders!E3328="First Class",IF(Orders!W3328=0,"VIP","Special"),"Formal"),"Normal")</f>
        <v>Normal</v>
      </c>
      <c r="E3328" s="26" cm="1">
        <f t="array" ref="E3328">_xlfn.IFS(Orders!W3328=0,"Endirim Yoxdur",SUMIFS(Orders!$V:$V,Orders!$T:$T,Orders!T3328)&gt;10,ROUND(Orders!W3328*1.15,2),SUMIFS(Orders!$V:$V,Orders!$T:$T,Orders!T3328)&lt;=10,"Endirim Yoxdur")</f>
        <v>0.23</v>
      </c>
    </row>
    <row r="3329" spans="3:5" x14ac:dyDescent="0.25">
      <c r="C3329" s="26" t="str">
        <f>IF(Orders!U3329&gt;500,"Yüksək Satış","Aşağı Satış")</f>
        <v>Aşağı Satış</v>
      </c>
      <c r="D3329" s="26" t="str">
        <f>IF(Orders!U3329&gt;500,IF(Orders!E3329="First Class",IF(Orders!W3329=0,"VIP","Special"),"Formal"),"Normal")</f>
        <v>Normal</v>
      </c>
      <c r="E3329" s="26" cm="1">
        <f t="array" ref="E3329">_xlfn.IFS(Orders!W3329=0,"Endirim Yoxdur",SUMIFS(Orders!$V:$V,Orders!$T:$T,Orders!T3329)&gt;10,ROUND(Orders!W3329*1.15,2),SUMIFS(Orders!$V:$V,Orders!$T:$T,Orders!T3329)&lt;=10,"Endirim Yoxdur")</f>
        <v>0.23</v>
      </c>
    </row>
    <row r="3330" spans="3:5" x14ac:dyDescent="0.25">
      <c r="C3330" s="26" t="str">
        <f>IF(Orders!U3330&gt;500,"Yüksək Satış","Aşağı Satış")</f>
        <v>Aşağı Satış</v>
      </c>
      <c r="D3330" s="26" t="str">
        <f>IF(Orders!U3330&gt;500,IF(Orders!E3330="First Class",IF(Orders!W3330=0,"VIP","Special"),"Formal"),"Normal")</f>
        <v>Normal</v>
      </c>
      <c r="E3330" s="26" cm="1">
        <f t="array" ref="E3330">_xlfn.IFS(Orders!W3330=0,"Endirim Yoxdur",SUMIFS(Orders!$V:$V,Orders!$T:$T,Orders!T3330)&gt;10,ROUND(Orders!W3330*1.15,2),SUMIFS(Orders!$V:$V,Orders!$T:$T,Orders!T3330)&lt;=10,"Endirim Yoxdur")</f>
        <v>0.81</v>
      </c>
    </row>
    <row r="3331" spans="3:5" x14ac:dyDescent="0.25">
      <c r="C3331" s="26" t="str">
        <f>IF(Orders!U3331&gt;500,"Yüksək Satış","Aşağı Satış")</f>
        <v>Aşağı Satış</v>
      </c>
      <c r="D3331" s="26" t="str">
        <f>IF(Orders!U3331&gt;500,IF(Orders!E3331="First Class",IF(Orders!W3331=0,"VIP","Special"),"Formal"),"Normal")</f>
        <v>Normal</v>
      </c>
      <c r="E3331" s="26" cm="1">
        <f t="array" ref="E3331">_xlfn.IFS(Orders!W3331=0,"Endirim Yoxdur",SUMIFS(Orders!$V:$V,Orders!$T:$T,Orders!T3331)&gt;10,ROUND(Orders!W3331*1.15,2),SUMIFS(Orders!$V:$V,Orders!$T:$T,Orders!T3331)&lt;=10,"Endirim Yoxdur")</f>
        <v>0.81</v>
      </c>
    </row>
    <row r="3332" spans="3:5" x14ac:dyDescent="0.25">
      <c r="C3332" s="26" t="str">
        <f>IF(Orders!U3332&gt;500,"Yüksək Satış","Aşağı Satış")</f>
        <v>Aşağı Satış</v>
      </c>
      <c r="D3332" s="26" t="str">
        <f>IF(Orders!U3332&gt;500,IF(Orders!E3332="First Class",IF(Orders!W3332=0,"VIP","Special"),"Formal"),"Normal")</f>
        <v>Normal</v>
      </c>
      <c r="E3332" s="26" cm="1">
        <f t="array" ref="E3332">_xlfn.IFS(Orders!W3332=0,"Endirim Yoxdur",SUMIFS(Orders!$V:$V,Orders!$T:$T,Orders!T3332)&gt;10,ROUND(Orders!W3332*1.15,2),SUMIFS(Orders!$V:$V,Orders!$T:$T,Orders!T3332)&lt;=10,"Endirim Yoxdur")</f>
        <v>0.81</v>
      </c>
    </row>
    <row r="3333" spans="3:5" x14ac:dyDescent="0.25">
      <c r="C3333" s="26" t="str">
        <f>IF(Orders!U3333&gt;500,"Yüksək Satış","Aşağı Satış")</f>
        <v>Aşağı Satış</v>
      </c>
      <c r="D3333" s="26" t="str">
        <f>IF(Orders!U3333&gt;500,IF(Orders!E3333="First Class",IF(Orders!W3333=0,"VIP","Special"),"Formal"),"Normal")</f>
        <v>Normal</v>
      </c>
      <c r="E3333" s="26" cm="1">
        <f t="array" ref="E3333">_xlfn.IFS(Orders!W3333=0,"Endirim Yoxdur",SUMIFS(Orders!$V:$V,Orders!$T:$T,Orders!T3333)&gt;10,ROUND(Orders!W3333*1.15,2),SUMIFS(Orders!$V:$V,Orders!$T:$T,Orders!T3333)&lt;=10,"Endirim Yoxdur")</f>
        <v>0.92</v>
      </c>
    </row>
    <row r="3334" spans="3:5" x14ac:dyDescent="0.25">
      <c r="C3334" s="26" t="str">
        <f>IF(Orders!U3334&gt;500,"Yüksək Satış","Aşağı Satış")</f>
        <v>Aşağı Satış</v>
      </c>
      <c r="D3334" s="26" t="str">
        <f>IF(Orders!U3334&gt;500,IF(Orders!E3334="First Class",IF(Orders!W3334=0,"VIP","Special"),"Formal"),"Normal")</f>
        <v>Normal</v>
      </c>
      <c r="E3334" s="26" t="str" cm="1">
        <f t="array" ref="E3334">_xlfn.IFS(Orders!W3334=0,"Endirim Yoxdur",SUMIFS(Orders!$V:$V,Orders!$T:$T,Orders!T3334)&gt;10,ROUND(Orders!W3334*1.15,2),SUMIFS(Orders!$V:$V,Orders!$T:$T,Orders!T3334)&lt;=10,"Endirim Yoxdur")</f>
        <v>Endirim Yoxdur</v>
      </c>
    </row>
    <row r="3335" spans="3:5" x14ac:dyDescent="0.25">
      <c r="C3335" s="26" t="str">
        <f>IF(Orders!U3335&gt;500,"Yüksək Satış","Aşağı Satış")</f>
        <v>Aşağı Satış</v>
      </c>
      <c r="D3335" s="26" t="str">
        <f>IF(Orders!U3335&gt;500,IF(Orders!E3335="First Class",IF(Orders!W3335=0,"VIP","Special"),"Formal"),"Normal")</f>
        <v>Normal</v>
      </c>
      <c r="E3335" s="26" t="str" cm="1">
        <f t="array" ref="E3335">_xlfn.IFS(Orders!W3335=0,"Endirim Yoxdur",SUMIFS(Orders!$V:$V,Orders!$T:$T,Orders!T3335)&gt;10,ROUND(Orders!W3335*1.15,2),SUMIFS(Orders!$V:$V,Orders!$T:$T,Orders!T3335)&lt;=10,"Endirim Yoxdur")</f>
        <v>Endirim Yoxdur</v>
      </c>
    </row>
    <row r="3336" spans="3:5" x14ac:dyDescent="0.25">
      <c r="C3336" s="26" t="str">
        <f>IF(Orders!U3336&gt;500,"Yüksək Satış","Aşağı Satış")</f>
        <v>Aşağı Satış</v>
      </c>
      <c r="D3336" s="26" t="str">
        <f>IF(Orders!U3336&gt;500,IF(Orders!E3336="First Class",IF(Orders!W3336=0,"VIP","Special"),"Formal"),"Normal")</f>
        <v>Normal</v>
      </c>
      <c r="E3336" s="26" cm="1">
        <f t="array" ref="E3336">_xlfn.IFS(Orders!W3336=0,"Endirim Yoxdur",SUMIFS(Orders!$V:$V,Orders!$T:$T,Orders!T3336)&gt;10,ROUND(Orders!W3336*1.15,2),SUMIFS(Orders!$V:$V,Orders!$T:$T,Orders!T3336)&lt;=10,"Endirim Yoxdur")</f>
        <v>0.23</v>
      </c>
    </row>
    <row r="3337" spans="3:5" x14ac:dyDescent="0.25">
      <c r="C3337" s="26" t="str">
        <f>IF(Orders!U3337&gt;500,"Yüksək Satış","Aşağı Satış")</f>
        <v>Aşağı Satış</v>
      </c>
      <c r="D3337" s="26" t="str">
        <f>IF(Orders!U3337&gt;500,IF(Orders!E3337="First Class",IF(Orders!W3337=0,"VIP","Special"),"Formal"),"Normal")</f>
        <v>Normal</v>
      </c>
      <c r="E3337" s="26" t="str" cm="1">
        <f t="array" ref="E3337">_xlfn.IFS(Orders!W3337=0,"Endirim Yoxdur",SUMIFS(Orders!$V:$V,Orders!$T:$T,Orders!T3337)&gt;10,ROUND(Orders!W3337*1.15,2),SUMIFS(Orders!$V:$V,Orders!$T:$T,Orders!T3337)&lt;=10,"Endirim Yoxdur")</f>
        <v>Endirim Yoxdur</v>
      </c>
    </row>
    <row r="3338" spans="3:5" x14ac:dyDescent="0.25">
      <c r="C3338" s="26" t="str">
        <f>IF(Orders!U3338&gt;500,"Yüksək Satış","Aşağı Satış")</f>
        <v>Aşağı Satış</v>
      </c>
      <c r="D3338" s="26" t="str">
        <f>IF(Orders!U3338&gt;500,IF(Orders!E3338="First Class",IF(Orders!W3338=0,"VIP","Special"),"Formal"),"Normal")</f>
        <v>Normal</v>
      </c>
      <c r="E3338" s="26" cm="1">
        <f t="array" ref="E3338">_xlfn.IFS(Orders!W3338=0,"Endirim Yoxdur",SUMIFS(Orders!$V:$V,Orders!$T:$T,Orders!T3338)&gt;10,ROUND(Orders!W3338*1.15,2),SUMIFS(Orders!$V:$V,Orders!$T:$T,Orders!T3338)&lt;=10,"Endirim Yoxdur")</f>
        <v>0.23</v>
      </c>
    </row>
    <row r="3339" spans="3:5" x14ac:dyDescent="0.25">
      <c r="C3339" s="26" t="str">
        <f>IF(Orders!U3339&gt;500,"Yüksək Satış","Aşağı Satış")</f>
        <v>Aşağı Satış</v>
      </c>
      <c r="D3339" s="26" t="str">
        <f>IF(Orders!U3339&gt;500,IF(Orders!E3339="First Class",IF(Orders!W3339=0,"VIP","Special"),"Formal"),"Normal")</f>
        <v>Normal</v>
      </c>
      <c r="E3339" s="26" cm="1">
        <f t="array" ref="E3339">_xlfn.IFS(Orders!W3339=0,"Endirim Yoxdur",SUMIFS(Orders!$V:$V,Orders!$T:$T,Orders!T3339)&gt;10,ROUND(Orders!W3339*1.15,2),SUMIFS(Orders!$V:$V,Orders!$T:$T,Orders!T3339)&lt;=10,"Endirim Yoxdur")</f>
        <v>0.23</v>
      </c>
    </row>
    <row r="3340" spans="3:5" x14ac:dyDescent="0.25">
      <c r="C3340" s="26" t="str">
        <f>IF(Orders!U3340&gt;500,"Yüksək Satış","Aşağı Satış")</f>
        <v>Aşağı Satış</v>
      </c>
      <c r="D3340" s="26" t="str">
        <f>IF(Orders!U3340&gt;500,IF(Orders!E3340="First Class",IF(Orders!W3340=0,"VIP","Special"),"Formal"),"Normal")</f>
        <v>Normal</v>
      </c>
      <c r="E3340" s="26" t="str" cm="1">
        <f t="array" ref="E3340">_xlfn.IFS(Orders!W3340=0,"Endirim Yoxdur",SUMIFS(Orders!$V:$V,Orders!$T:$T,Orders!T3340)&gt;10,ROUND(Orders!W3340*1.15,2),SUMIFS(Orders!$V:$V,Orders!$T:$T,Orders!T3340)&lt;=10,"Endirim Yoxdur")</f>
        <v>Endirim Yoxdur</v>
      </c>
    </row>
    <row r="3341" spans="3:5" x14ac:dyDescent="0.25">
      <c r="C3341" s="26" t="str">
        <f>IF(Orders!U3341&gt;500,"Yüksək Satış","Aşağı Satış")</f>
        <v>Aşağı Satış</v>
      </c>
      <c r="D3341" s="26" t="str">
        <f>IF(Orders!U3341&gt;500,IF(Orders!E3341="First Class",IF(Orders!W3341=0,"VIP","Special"),"Formal"),"Normal")</f>
        <v>Normal</v>
      </c>
      <c r="E3341" s="26" cm="1">
        <f t="array" ref="E3341">_xlfn.IFS(Orders!W3341=0,"Endirim Yoxdur",SUMIFS(Orders!$V:$V,Orders!$T:$T,Orders!T3341)&gt;10,ROUND(Orders!W3341*1.15,2),SUMIFS(Orders!$V:$V,Orders!$T:$T,Orders!T3341)&lt;=10,"Endirim Yoxdur")</f>
        <v>0.23</v>
      </c>
    </row>
    <row r="3342" spans="3:5" x14ac:dyDescent="0.25">
      <c r="C3342" s="26" t="str">
        <f>IF(Orders!U3342&gt;500,"Yüksək Satış","Aşağı Satış")</f>
        <v>Aşağı Satış</v>
      </c>
      <c r="D3342" s="26" t="str">
        <f>IF(Orders!U3342&gt;500,IF(Orders!E3342="First Class",IF(Orders!W3342=0,"VIP","Special"),"Formal"),"Normal")</f>
        <v>Normal</v>
      </c>
      <c r="E3342" s="26" t="str" cm="1">
        <f t="array" ref="E3342">_xlfn.IFS(Orders!W3342=0,"Endirim Yoxdur",SUMIFS(Orders!$V:$V,Orders!$T:$T,Orders!T3342)&gt;10,ROUND(Orders!W3342*1.15,2),SUMIFS(Orders!$V:$V,Orders!$T:$T,Orders!T3342)&lt;=10,"Endirim Yoxdur")</f>
        <v>Endirim Yoxdur</v>
      </c>
    </row>
    <row r="3343" spans="3:5" x14ac:dyDescent="0.25">
      <c r="C3343" s="26" t="str">
        <f>IF(Orders!U3343&gt;500,"Yüksək Satış","Aşağı Satış")</f>
        <v>Aşağı Satış</v>
      </c>
      <c r="D3343" s="26" t="str">
        <f>IF(Orders!U3343&gt;500,IF(Orders!E3343="First Class",IF(Orders!W3343=0,"VIP","Special"),"Formal"),"Normal")</f>
        <v>Normal</v>
      </c>
      <c r="E3343" s="26" t="str" cm="1">
        <f t="array" ref="E3343">_xlfn.IFS(Orders!W3343=0,"Endirim Yoxdur",SUMIFS(Orders!$V:$V,Orders!$T:$T,Orders!T3343)&gt;10,ROUND(Orders!W3343*1.15,2),SUMIFS(Orders!$V:$V,Orders!$T:$T,Orders!T3343)&lt;=10,"Endirim Yoxdur")</f>
        <v>Endirim Yoxdur</v>
      </c>
    </row>
    <row r="3344" spans="3:5" x14ac:dyDescent="0.25">
      <c r="C3344" s="26" t="str">
        <f>IF(Orders!U3344&gt;500,"Yüksək Satış","Aşağı Satış")</f>
        <v>Yüksək Satış</v>
      </c>
      <c r="D3344" s="26" t="str">
        <f>IF(Orders!U3344&gt;500,IF(Orders!E3344="First Class",IF(Orders!W3344=0,"VIP","Special"),"Formal"),"Normal")</f>
        <v>Formal</v>
      </c>
      <c r="E3344" s="26" t="str" cm="1">
        <f t="array" ref="E3344">_xlfn.IFS(Orders!W3344=0,"Endirim Yoxdur",SUMIFS(Orders!$V:$V,Orders!$T:$T,Orders!T3344)&gt;10,ROUND(Orders!W3344*1.15,2),SUMIFS(Orders!$V:$V,Orders!$T:$T,Orders!T3344)&lt;=10,"Endirim Yoxdur")</f>
        <v>Endirim Yoxdur</v>
      </c>
    </row>
    <row r="3345" spans="3:5" x14ac:dyDescent="0.25">
      <c r="C3345" s="26" t="str">
        <f>IF(Orders!U3345&gt;500,"Yüksək Satış","Aşağı Satış")</f>
        <v>Aşağı Satış</v>
      </c>
      <c r="D3345" s="26" t="str">
        <f>IF(Orders!U3345&gt;500,IF(Orders!E3345="First Class",IF(Orders!W3345=0,"VIP","Special"),"Formal"),"Normal")</f>
        <v>Normal</v>
      </c>
      <c r="E3345" s="26" cm="1">
        <f t="array" ref="E3345">_xlfn.IFS(Orders!W3345=0,"Endirim Yoxdur",SUMIFS(Orders!$V:$V,Orders!$T:$T,Orders!T3345)&gt;10,ROUND(Orders!W3345*1.15,2),SUMIFS(Orders!$V:$V,Orders!$T:$T,Orders!T3345)&lt;=10,"Endirim Yoxdur")</f>
        <v>0.23</v>
      </c>
    </row>
    <row r="3346" spans="3:5" x14ac:dyDescent="0.25">
      <c r="C3346" s="26" t="str">
        <f>IF(Orders!U3346&gt;500,"Yüksək Satış","Aşağı Satış")</f>
        <v>Yüksək Satış</v>
      </c>
      <c r="D3346" s="26" t="str">
        <f>IF(Orders!U3346&gt;500,IF(Orders!E3346="First Class",IF(Orders!W3346=0,"VIP","Special"),"Formal"),"Normal")</f>
        <v>Formal</v>
      </c>
      <c r="E3346" s="26" cm="1">
        <f t="array" ref="E3346">_xlfn.IFS(Orders!W3346=0,"Endirim Yoxdur",SUMIFS(Orders!$V:$V,Orders!$T:$T,Orders!T3346)&gt;10,ROUND(Orders!W3346*1.15,2),SUMIFS(Orders!$V:$V,Orders!$T:$T,Orders!T3346)&lt;=10,"Endirim Yoxdur")</f>
        <v>0.23</v>
      </c>
    </row>
    <row r="3347" spans="3:5" x14ac:dyDescent="0.25">
      <c r="C3347" s="26" t="str">
        <f>IF(Orders!U3347&gt;500,"Yüksək Satış","Aşağı Satış")</f>
        <v>Aşağı Satış</v>
      </c>
      <c r="D3347" s="26" t="str">
        <f>IF(Orders!U3347&gt;500,IF(Orders!E3347="First Class",IF(Orders!W3347=0,"VIP","Special"),"Formal"),"Normal")</f>
        <v>Normal</v>
      </c>
      <c r="E3347" s="26" t="str" cm="1">
        <f t="array" ref="E3347">_xlfn.IFS(Orders!W3347=0,"Endirim Yoxdur",SUMIFS(Orders!$V:$V,Orders!$T:$T,Orders!T3347)&gt;10,ROUND(Orders!W3347*1.15,2),SUMIFS(Orders!$V:$V,Orders!$T:$T,Orders!T3347)&lt;=10,"Endirim Yoxdur")</f>
        <v>Endirim Yoxdur</v>
      </c>
    </row>
    <row r="3348" spans="3:5" x14ac:dyDescent="0.25">
      <c r="C3348" s="26" t="str">
        <f>IF(Orders!U3348&gt;500,"Yüksək Satış","Aşağı Satış")</f>
        <v>Aşağı Satış</v>
      </c>
      <c r="D3348" s="26" t="str">
        <f>IF(Orders!U3348&gt;500,IF(Orders!E3348="First Class",IF(Orders!W3348=0,"VIP","Special"),"Formal"),"Normal")</f>
        <v>Normal</v>
      </c>
      <c r="E3348" s="26" cm="1">
        <f t="array" ref="E3348">_xlfn.IFS(Orders!W3348=0,"Endirim Yoxdur",SUMIFS(Orders!$V:$V,Orders!$T:$T,Orders!T3348)&gt;10,ROUND(Orders!W3348*1.15,2),SUMIFS(Orders!$V:$V,Orders!$T:$T,Orders!T3348)&lt;=10,"Endirim Yoxdur")</f>
        <v>0.69</v>
      </c>
    </row>
    <row r="3349" spans="3:5" x14ac:dyDescent="0.25">
      <c r="C3349" s="26" t="str">
        <f>IF(Orders!U3349&gt;500,"Yüksək Satış","Aşağı Satış")</f>
        <v>Aşağı Satış</v>
      </c>
      <c r="D3349" s="26" t="str">
        <f>IF(Orders!U3349&gt;500,IF(Orders!E3349="First Class",IF(Orders!W3349=0,"VIP","Special"),"Formal"),"Normal")</f>
        <v>Normal</v>
      </c>
      <c r="E3349" s="26" t="str" cm="1">
        <f t="array" ref="E3349">_xlfn.IFS(Orders!W3349=0,"Endirim Yoxdur",SUMIFS(Orders!$V:$V,Orders!$T:$T,Orders!T3349)&gt;10,ROUND(Orders!W3349*1.15,2),SUMIFS(Orders!$V:$V,Orders!$T:$T,Orders!T3349)&lt;=10,"Endirim Yoxdur")</f>
        <v>Endirim Yoxdur</v>
      </c>
    </row>
    <row r="3350" spans="3:5" x14ac:dyDescent="0.25">
      <c r="C3350" s="26" t="str">
        <f>IF(Orders!U3350&gt;500,"Yüksək Satış","Aşağı Satış")</f>
        <v>Aşağı Satış</v>
      </c>
      <c r="D3350" s="26" t="str">
        <f>IF(Orders!U3350&gt;500,IF(Orders!E3350="First Class",IF(Orders!W3350=0,"VIP","Special"),"Formal"),"Normal")</f>
        <v>Normal</v>
      </c>
      <c r="E3350" s="26" t="str" cm="1">
        <f t="array" ref="E3350">_xlfn.IFS(Orders!W3350=0,"Endirim Yoxdur",SUMIFS(Orders!$V:$V,Orders!$T:$T,Orders!T3350)&gt;10,ROUND(Orders!W3350*1.15,2),SUMIFS(Orders!$V:$V,Orders!$T:$T,Orders!T3350)&lt;=10,"Endirim Yoxdur")</f>
        <v>Endirim Yoxdur</v>
      </c>
    </row>
    <row r="3351" spans="3:5" x14ac:dyDescent="0.25">
      <c r="C3351" s="26" t="str">
        <f>IF(Orders!U3351&gt;500,"Yüksək Satış","Aşağı Satış")</f>
        <v>Aşağı Satış</v>
      </c>
      <c r="D3351" s="26" t="str">
        <f>IF(Orders!U3351&gt;500,IF(Orders!E3351="First Class",IF(Orders!W3351=0,"VIP","Special"),"Formal"),"Normal")</f>
        <v>Normal</v>
      </c>
      <c r="E3351" s="26" cm="1">
        <f t="array" ref="E3351">_xlfn.IFS(Orders!W3351=0,"Endirim Yoxdur",SUMIFS(Orders!$V:$V,Orders!$T:$T,Orders!T3351)&gt;10,ROUND(Orders!W3351*1.15,2),SUMIFS(Orders!$V:$V,Orders!$T:$T,Orders!T3351)&lt;=10,"Endirim Yoxdur")</f>
        <v>0.92</v>
      </c>
    </row>
    <row r="3352" spans="3:5" x14ac:dyDescent="0.25">
      <c r="C3352" s="26" t="str">
        <f>IF(Orders!U3352&gt;500,"Yüksək Satış","Aşağı Satış")</f>
        <v>Aşağı Satış</v>
      </c>
      <c r="D3352" s="26" t="str">
        <f>IF(Orders!U3352&gt;500,IF(Orders!E3352="First Class",IF(Orders!W3352=0,"VIP","Special"),"Formal"),"Normal")</f>
        <v>Normal</v>
      </c>
      <c r="E3352" s="26" t="str" cm="1">
        <f t="array" ref="E3352">_xlfn.IFS(Orders!W3352=0,"Endirim Yoxdur",SUMIFS(Orders!$V:$V,Orders!$T:$T,Orders!T3352)&gt;10,ROUND(Orders!W3352*1.15,2),SUMIFS(Orders!$V:$V,Orders!$T:$T,Orders!T3352)&lt;=10,"Endirim Yoxdur")</f>
        <v>Endirim Yoxdur</v>
      </c>
    </row>
    <row r="3353" spans="3:5" x14ac:dyDescent="0.25">
      <c r="C3353" s="26" t="str">
        <f>IF(Orders!U3353&gt;500,"Yüksək Satış","Aşağı Satış")</f>
        <v>Aşağı Satış</v>
      </c>
      <c r="D3353" s="26" t="str">
        <f>IF(Orders!U3353&gt;500,IF(Orders!E3353="First Class",IF(Orders!W3353=0,"VIP","Special"),"Formal"),"Normal")</f>
        <v>Normal</v>
      </c>
      <c r="E3353" s="26" t="str" cm="1">
        <f t="array" ref="E3353">_xlfn.IFS(Orders!W3353=0,"Endirim Yoxdur",SUMIFS(Orders!$V:$V,Orders!$T:$T,Orders!T3353)&gt;10,ROUND(Orders!W3353*1.15,2),SUMIFS(Orders!$V:$V,Orders!$T:$T,Orders!T3353)&lt;=10,"Endirim Yoxdur")</f>
        <v>Endirim Yoxdur</v>
      </c>
    </row>
    <row r="3354" spans="3:5" x14ac:dyDescent="0.25">
      <c r="C3354" s="26" t="str">
        <f>IF(Orders!U3354&gt;500,"Yüksək Satış","Aşağı Satış")</f>
        <v>Aşağı Satış</v>
      </c>
      <c r="D3354" s="26" t="str">
        <f>IF(Orders!U3354&gt;500,IF(Orders!E3354="First Class",IF(Orders!W3354=0,"VIP","Special"),"Formal"),"Normal")</f>
        <v>Normal</v>
      </c>
      <c r="E3354" s="26" t="str" cm="1">
        <f t="array" ref="E3354">_xlfn.IFS(Orders!W3354=0,"Endirim Yoxdur",SUMIFS(Orders!$V:$V,Orders!$T:$T,Orders!T3354)&gt;10,ROUND(Orders!W3354*1.15,2),SUMIFS(Orders!$V:$V,Orders!$T:$T,Orders!T3354)&lt;=10,"Endirim Yoxdur")</f>
        <v>Endirim Yoxdur</v>
      </c>
    </row>
    <row r="3355" spans="3:5" x14ac:dyDescent="0.25">
      <c r="C3355" s="26" t="str">
        <f>IF(Orders!U3355&gt;500,"Yüksək Satış","Aşağı Satış")</f>
        <v>Aşağı Satış</v>
      </c>
      <c r="D3355" s="26" t="str">
        <f>IF(Orders!U3355&gt;500,IF(Orders!E3355="First Class",IF(Orders!W3355=0,"VIP","Special"),"Formal"),"Normal")</f>
        <v>Normal</v>
      </c>
      <c r="E3355" s="26" t="str" cm="1">
        <f t="array" ref="E3355">_xlfn.IFS(Orders!W3355=0,"Endirim Yoxdur",SUMIFS(Orders!$V:$V,Orders!$T:$T,Orders!T3355)&gt;10,ROUND(Orders!W3355*1.15,2),SUMIFS(Orders!$V:$V,Orders!$T:$T,Orders!T3355)&lt;=10,"Endirim Yoxdur")</f>
        <v>Endirim Yoxdur</v>
      </c>
    </row>
    <row r="3356" spans="3:5" x14ac:dyDescent="0.25">
      <c r="C3356" s="26" t="str">
        <f>IF(Orders!U3356&gt;500,"Yüksək Satış","Aşağı Satış")</f>
        <v>Aşağı Satış</v>
      </c>
      <c r="D3356" s="26" t="str">
        <f>IF(Orders!U3356&gt;500,IF(Orders!E3356="First Class",IF(Orders!W3356=0,"VIP","Special"),"Formal"),"Normal")</f>
        <v>Normal</v>
      </c>
      <c r="E3356" s="26" t="str" cm="1">
        <f t="array" ref="E3356">_xlfn.IFS(Orders!W3356=0,"Endirim Yoxdur",SUMIFS(Orders!$V:$V,Orders!$T:$T,Orders!T3356)&gt;10,ROUND(Orders!W3356*1.15,2),SUMIFS(Orders!$V:$V,Orders!$T:$T,Orders!T3356)&lt;=10,"Endirim Yoxdur")</f>
        <v>Endirim Yoxdur</v>
      </c>
    </row>
    <row r="3357" spans="3:5" x14ac:dyDescent="0.25">
      <c r="C3357" s="26" t="str">
        <f>IF(Orders!U3357&gt;500,"Yüksək Satış","Aşağı Satış")</f>
        <v>Yüksək Satış</v>
      </c>
      <c r="D3357" s="26" t="str">
        <f>IF(Orders!U3357&gt;500,IF(Orders!E3357="First Class",IF(Orders!W3357=0,"VIP","Special"),"Formal"),"Normal")</f>
        <v>Formal</v>
      </c>
      <c r="E3357" s="26" t="str" cm="1">
        <f t="array" ref="E3357">_xlfn.IFS(Orders!W3357=0,"Endirim Yoxdur",SUMIFS(Orders!$V:$V,Orders!$T:$T,Orders!T3357)&gt;10,ROUND(Orders!W3357*1.15,2),SUMIFS(Orders!$V:$V,Orders!$T:$T,Orders!T3357)&lt;=10,"Endirim Yoxdur")</f>
        <v>Endirim Yoxdur</v>
      </c>
    </row>
    <row r="3358" spans="3:5" x14ac:dyDescent="0.25">
      <c r="C3358" s="26" t="str">
        <f>IF(Orders!U3358&gt;500,"Yüksək Satış","Aşağı Satış")</f>
        <v>Aşağı Satış</v>
      </c>
      <c r="D3358" s="26" t="str">
        <f>IF(Orders!U3358&gt;500,IF(Orders!E3358="First Class",IF(Orders!W3358=0,"VIP","Special"),"Formal"),"Normal")</f>
        <v>Normal</v>
      </c>
      <c r="E3358" s="26" t="str" cm="1">
        <f t="array" ref="E3358">_xlfn.IFS(Orders!W3358=0,"Endirim Yoxdur",SUMIFS(Orders!$V:$V,Orders!$T:$T,Orders!T3358)&gt;10,ROUND(Orders!W3358*1.15,2),SUMIFS(Orders!$V:$V,Orders!$T:$T,Orders!T3358)&lt;=10,"Endirim Yoxdur")</f>
        <v>Endirim Yoxdur</v>
      </c>
    </row>
    <row r="3359" spans="3:5" x14ac:dyDescent="0.25">
      <c r="C3359" s="26" t="str">
        <f>IF(Orders!U3359&gt;500,"Yüksək Satış","Aşağı Satış")</f>
        <v>Aşağı Satış</v>
      </c>
      <c r="D3359" s="26" t="str">
        <f>IF(Orders!U3359&gt;500,IF(Orders!E3359="First Class",IF(Orders!W3359=0,"VIP","Special"),"Formal"),"Normal")</f>
        <v>Normal</v>
      </c>
      <c r="E3359" s="26" t="str" cm="1">
        <f t="array" ref="E3359">_xlfn.IFS(Orders!W3359=0,"Endirim Yoxdur",SUMIFS(Orders!$V:$V,Orders!$T:$T,Orders!T3359)&gt;10,ROUND(Orders!W3359*1.15,2),SUMIFS(Orders!$V:$V,Orders!$T:$T,Orders!T3359)&lt;=10,"Endirim Yoxdur")</f>
        <v>Endirim Yoxdur</v>
      </c>
    </row>
    <row r="3360" spans="3:5" x14ac:dyDescent="0.25">
      <c r="C3360" s="26" t="str">
        <f>IF(Orders!U3360&gt;500,"Yüksək Satış","Aşağı Satış")</f>
        <v>Aşağı Satış</v>
      </c>
      <c r="D3360" s="26" t="str">
        <f>IF(Orders!U3360&gt;500,IF(Orders!E3360="First Class",IF(Orders!W3360=0,"VIP","Special"),"Formal"),"Normal")</f>
        <v>Normal</v>
      </c>
      <c r="E3360" s="26" t="str" cm="1">
        <f t="array" ref="E3360">_xlfn.IFS(Orders!W3360=0,"Endirim Yoxdur",SUMIFS(Orders!$V:$V,Orders!$T:$T,Orders!T3360)&gt;10,ROUND(Orders!W3360*1.15,2),SUMIFS(Orders!$V:$V,Orders!$T:$T,Orders!T3360)&lt;=10,"Endirim Yoxdur")</f>
        <v>Endirim Yoxdur</v>
      </c>
    </row>
    <row r="3361" spans="3:5" x14ac:dyDescent="0.25">
      <c r="C3361" s="26" t="str">
        <f>IF(Orders!U3361&gt;500,"Yüksək Satış","Aşağı Satış")</f>
        <v>Aşağı Satış</v>
      </c>
      <c r="D3361" s="26" t="str">
        <f>IF(Orders!U3361&gt;500,IF(Orders!E3361="First Class",IF(Orders!W3361=0,"VIP","Special"),"Formal"),"Normal")</f>
        <v>Normal</v>
      </c>
      <c r="E3361" s="26" t="str" cm="1">
        <f t="array" ref="E3361">_xlfn.IFS(Orders!W3361=0,"Endirim Yoxdur",SUMIFS(Orders!$V:$V,Orders!$T:$T,Orders!T3361)&gt;10,ROUND(Orders!W3361*1.15,2),SUMIFS(Orders!$V:$V,Orders!$T:$T,Orders!T3361)&lt;=10,"Endirim Yoxdur")</f>
        <v>Endirim Yoxdur</v>
      </c>
    </row>
    <row r="3362" spans="3:5" x14ac:dyDescent="0.25">
      <c r="C3362" s="26" t="str">
        <f>IF(Orders!U3362&gt;500,"Yüksək Satış","Aşağı Satış")</f>
        <v>Aşağı Satış</v>
      </c>
      <c r="D3362" s="26" t="str">
        <f>IF(Orders!U3362&gt;500,IF(Orders!E3362="First Class",IF(Orders!W3362=0,"VIP","Special"),"Formal"),"Normal")</f>
        <v>Normal</v>
      </c>
      <c r="E3362" s="26" cm="1">
        <f t="array" ref="E3362">_xlfn.IFS(Orders!W3362=0,"Endirim Yoxdur",SUMIFS(Orders!$V:$V,Orders!$T:$T,Orders!T3362)&gt;10,ROUND(Orders!W3362*1.15,2),SUMIFS(Orders!$V:$V,Orders!$T:$T,Orders!T3362)&lt;=10,"Endirim Yoxdur")</f>
        <v>0.81</v>
      </c>
    </row>
    <row r="3363" spans="3:5" x14ac:dyDescent="0.25">
      <c r="C3363" s="26" t="str">
        <f>IF(Orders!U3363&gt;500,"Yüksək Satış","Aşağı Satış")</f>
        <v>Aşağı Satış</v>
      </c>
      <c r="D3363" s="26" t="str">
        <f>IF(Orders!U3363&gt;500,IF(Orders!E3363="First Class",IF(Orders!W3363=0,"VIP","Special"),"Formal"),"Normal")</f>
        <v>Normal</v>
      </c>
      <c r="E3363" s="26" cm="1">
        <f t="array" ref="E3363">_xlfn.IFS(Orders!W3363=0,"Endirim Yoxdur",SUMIFS(Orders!$V:$V,Orders!$T:$T,Orders!T3363)&gt;10,ROUND(Orders!W3363*1.15,2),SUMIFS(Orders!$V:$V,Orders!$T:$T,Orders!T3363)&lt;=10,"Endirim Yoxdur")</f>
        <v>0.23</v>
      </c>
    </row>
    <row r="3364" spans="3:5" x14ac:dyDescent="0.25">
      <c r="C3364" s="26" t="str">
        <f>IF(Orders!U3364&gt;500,"Yüksək Satış","Aşağı Satış")</f>
        <v>Aşağı Satış</v>
      </c>
      <c r="D3364" s="26" t="str">
        <f>IF(Orders!U3364&gt;500,IF(Orders!E3364="First Class",IF(Orders!W3364=0,"VIP","Special"),"Formal"),"Normal")</f>
        <v>Normal</v>
      </c>
      <c r="E3364" s="26" cm="1">
        <f t="array" ref="E3364">_xlfn.IFS(Orders!W3364=0,"Endirim Yoxdur",SUMIFS(Orders!$V:$V,Orders!$T:$T,Orders!T3364)&gt;10,ROUND(Orders!W3364*1.15,2),SUMIFS(Orders!$V:$V,Orders!$T:$T,Orders!T3364)&lt;=10,"Endirim Yoxdur")</f>
        <v>0.23</v>
      </c>
    </row>
    <row r="3365" spans="3:5" x14ac:dyDescent="0.25">
      <c r="C3365" s="26" t="str">
        <f>IF(Orders!U3365&gt;500,"Yüksək Satış","Aşağı Satış")</f>
        <v>Aşağı Satış</v>
      </c>
      <c r="D3365" s="26" t="str">
        <f>IF(Orders!U3365&gt;500,IF(Orders!E3365="First Class",IF(Orders!W3365=0,"VIP","Special"),"Formal"),"Normal")</f>
        <v>Normal</v>
      </c>
      <c r="E3365" s="26" cm="1">
        <f t="array" ref="E3365">_xlfn.IFS(Orders!W3365=0,"Endirim Yoxdur",SUMIFS(Orders!$V:$V,Orders!$T:$T,Orders!T3365)&gt;10,ROUND(Orders!W3365*1.15,2),SUMIFS(Orders!$V:$V,Orders!$T:$T,Orders!T3365)&lt;=10,"Endirim Yoxdur")</f>
        <v>0.23</v>
      </c>
    </row>
    <row r="3366" spans="3:5" x14ac:dyDescent="0.25">
      <c r="C3366" s="26" t="str">
        <f>IF(Orders!U3366&gt;500,"Yüksək Satış","Aşağı Satış")</f>
        <v>Aşağı Satış</v>
      </c>
      <c r="D3366" s="26" t="str">
        <f>IF(Orders!U3366&gt;500,IF(Orders!E3366="First Class",IF(Orders!W3366=0,"VIP","Special"),"Formal"),"Normal")</f>
        <v>Normal</v>
      </c>
      <c r="E3366" s="26" t="str" cm="1">
        <f t="array" ref="E3366">_xlfn.IFS(Orders!W3366=0,"Endirim Yoxdur",SUMIFS(Orders!$V:$V,Orders!$T:$T,Orders!T3366)&gt;10,ROUND(Orders!W3366*1.15,2),SUMIFS(Orders!$V:$V,Orders!$T:$T,Orders!T3366)&lt;=10,"Endirim Yoxdur")</f>
        <v>Endirim Yoxdur</v>
      </c>
    </row>
    <row r="3367" spans="3:5" x14ac:dyDescent="0.25">
      <c r="C3367" s="26" t="str">
        <f>IF(Orders!U3367&gt;500,"Yüksək Satış","Aşağı Satış")</f>
        <v>Aşağı Satış</v>
      </c>
      <c r="D3367" s="26" t="str">
        <f>IF(Orders!U3367&gt;500,IF(Orders!E3367="First Class",IF(Orders!W3367=0,"VIP","Special"),"Formal"),"Normal")</f>
        <v>Normal</v>
      </c>
      <c r="E3367" s="26" t="str" cm="1">
        <f t="array" ref="E3367">_xlfn.IFS(Orders!W3367=0,"Endirim Yoxdur",SUMIFS(Orders!$V:$V,Orders!$T:$T,Orders!T3367)&gt;10,ROUND(Orders!W3367*1.15,2),SUMIFS(Orders!$V:$V,Orders!$T:$T,Orders!T3367)&lt;=10,"Endirim Yoxdur")</f>
        <v>Endirim Yoxdur</v>
      </c>
    </row>
    <row r="3368" spans="3:5" x14ac:dyDescent="0.25">
      <c r="C3368" s="26" t="str">
        <f>IF(Orders!U3368&gt;500,"Yüksək Satış","Aşağı Satış")</f>
        <v>Aşağı Satış</v>
      </c>
      <c r="D3368" s="26" t="str">
        <f>IF(Orders!U3368&gt;500,IF(Orders!E3368="First Class",IF(Orders!W3368=0,"VIP","Special"),"Formal"),"Normal")</f>
        <v>Normal</v>
      </c>
      <c r="E3368" s="26" cm="1">
        <f t="array" ref="E3368">_xlfn.IFS(Orders!W3368=0,"Endirim Yoxdur",SUMIFS(Orders!$V:$V,Orders!$T:$T,Orders!T3368)&gt;10,ROUND(Orders!W3368*1.15,2),SUMIFS(Orders!$V:$V,Orders!$T:$T,Orders!T3368)&lt;=10,"Endirim Yoxdur")</f>
        <v>0.23</v>
      </c>
    </row>
    <row r="3369" spans="3:5" x14ac:dyDescent="0.25">
      <c r="C3369" s="26" t="str">
        <f>IF(Orders!U3369&gt;500,"Yüksək Satış","Aşağı Satış")</f>
        <v>Aşağı Satış</v>
      </c>
      <c r="D3369" s="26" t="str">
        <f>IF(Orders!U3369&gt;500,IF(Orders!E3369="First Class",IF(Orders!W3369=0,"VIP","Special"),"Formal"),"Normal")</f>
        <v>Normal</v>
      </c>
      <c r="E3369" s="26" t="str" cm="1">
        <f t="array" ref="E3369">_xlfn.IFS(Orders!W3369=0,"Endirim Yoxdur",SUMIFS(Orders!$V:$V,Orders!$T:$T,Orders!T3369)&gt;10,ROUND(Orders!W3369*1.15,2),SUMIFS(Orders!$V:$V,Orders!$T:$T,Orders!T3369)&lt;=10,"Endirim Yoxdur")</f>
        <v>Endirim Yoxdur</v>
      </c>
    </row>
    <row r="3370" spans="3:5" x14ac:dyDescent="0.25">
      <c r="C3370" s="26" t="str">
        <f>IF(Orders!U3370&gt;500,"Yüksək Satış","Aşağı Satış")</f>
        <v>Aşağı Satış</v>
      </c>
      <c r="D3370" s="26" t="str">
        <f>IF(Orders!U3370&gt;500,IF(Orders!E3370="First Class",IF(Orders!W3370=0,"VIP","Special"),"Formal"),"Normal")</f>
        <v>Normal</v>
      </c>
      <c r="E3370" s="26" cm="1">
        <f t="array" ref="E3370">_xlfn.IFS(Orders!W3370=0,"Endirim Yoxdur",SUMIFS(Orders!$V:$V,Orders!$T:$T,Orders!T3370)&gt;10,ROUND(Orders!W3370*1.15,2),SUMIFS(Orders!$V:$V,Orders!$T:$T,Orders!T3370)&lt;=10,"Endirim Yoxdur")</f>
        <v>0.92</v>
      </c>
    </row>
    <row r="3371" spans="3:5" x14ac:dyDescent="0.25">
      <c r="C3371" s="26" t="str">
        <f>IF(Orders!U3371&gt;500,"Yüksək Satış","Aşağı Satış")</f>
        <v>Aşağı Satış</v>
      </c>
      <c r="D3371" s="26" t="str">
        <f>IF(Orders!U3371&gt;500,IF(Orders!E3371="First Class",IF(Orders!W3371=0,"VIP","Special"),"Formal"),"Normal")</f>
        <v>Normal</v>
      </c>
      <c r="E3371" s="26" cm="1">
        <f t="array" ref="E3371">_xlfn.IFS(Orders!W3371=0,"Endirim Yoxdur",SUMIFS(Orders!$V:$V,Orders!$T:$T,Orders!T3371)&gt;10,ROUND(Orders!W3371*1.15,2),SUMIFS(Orders!$V:$V,Orders!$T:$T,Orders!T3371)&lt;=10,"Endirim Yoxdur")</f>
        <v>0.23</v>
      </c>
    </row>
    <row r="3372" spans="3:5" x14ac:dyDescent="0.25">
      <c r="C3372" s="26" t="str">
        <f>IF(Orders!U3372&gt;500,"Yüksək Satış","Aşağı Satış")</f>
        <v>Aşağı Satış</v>
      </c>
      <c r="D3372" s="26" t="str">
        <f>IF(Orders!U3372&gt;500,IF(Orders!E3372="First Class",IF(Orders!W3372=0,"VIP","Special"),"Formal"),"Normal")</f>
        <v>Normal</v>
      </c>
      <c r="E3372" s="26" cm="1">
        <f t="array" ref="E3372">_xlfn.IFS(Orders!W3372=0,"Endirim Yoxdur",SUMIFS(Orders!$V:$V,Orders!$T:$T,Orders!T3372)&gt;10,ROUND(Orders!W3372*1.15,2),SUMIFS(Orders!$V:$V,Orders!$T:$T,Orders!T3372)&lt;=10,"Endirim Yoxdur")</f>
        <v>0.23</v>
      </c>
    </row>
    <row r="3373" spans="3:5" x14ac:dyDescent="0.25">
      <c r="C3373" s="26" t="str">
        <f>IF(Orders!U3373&gt;500,"Yüksək Satış","Aşağı Satış")</f>
        <v>Yüksək Satış</v>
      </c>
      <c r="D3373" s="26" t="str">
        <f>IF(Orders!U3373&gt;500,IF(Orders!E3373="First Class",IF(Orders!W3373=0,"VIP","Special"),"Formal"),"Normal")</f>
        <v>Special</v>
      </c>
      <c r="E3373" s="26" cm="1">
        <f t="array" ref="E3373">_xlfn.IFS(Orders!W3373=0,"Endirim Yoxdur",SUMIFS(Orders!$V:$V,Orders!$T:$T,Orders!T3373)&gt;10,ROUND(Orders!W3373*1.15,2),SUMIFS(Orders!$V:$V,Orders!$T:$T,Orders!T3373)&lt;=10,"Endirim Yoxdur")</f>
        <v>0.23</v>
      </c>
    </row>
    <row r="3374" spans="3:5" x14ac:dyDescent="0.25">
      <c r="C3374" s="26" t="str">
        <f>IF(Orders!U3374&gt;500,"Yüksək Satış","Aşağı Satış")</f>
        <v>Aşağı Satış</v>
      </c>
      <c r="D3374" s="26" t="str">
        <f>IF(Orders!U3374&gt;500,IF(Orders!E3374="First Class",IF(Orders!W3374=0,"VIP","Special"),"Formal"),"Normal")</f>
        <v>Normal</v>
      </c>
      <c r="E3374" s="26" t="str" cm="1">
        <f t="array" ref="E3374">_xlfn.IFS(Orders!W3374=0,"Endirim Yoxdur",SUMIFS(Orders!$V:$V,Orders!$T:$T,Orders!T3374)&gt;10,ROUND(Orders!W3374*1.15,2),SUMIFS(Orders!$V:$V,Orders!$T:$T,Orders!T3374)&lt;=10,"Endirim Yoxdur")</f>
        <v>Endirim Yoxdur</v>
      </c>
    </row>
    <row r="3375" spans="3:5" x14ac:dyDescent="0.25">
      <c r="C3375" s="26" t="str">
        <f>IF(Orders!U3375&gt;500,"Yüksək Satış","Aşağı Satış")</f>
        <v>Aşağı Satış</v>
      </c>
      <c r="D3375" s="26" t="str">
        <f>IF(Orders!U3375&gt;500,IF(Orders!E3375="First Class",IF(Orders!W3375=0,"VIP","Special"),"Formal"),"Normal")</f>
        <v>Normal</v>
      </c>
      <c r="E3375" s="26" cm="1">
        <f t="array" ref="E3375">_xlfn.IFS(Orders!W3375=0,"Endirim Yoxdur",SUMIFS(Orders!$V:$V,Orders!$T:$T,Orders!T3375)&gt;10,ROUND(Orders!W3375*1.15,2),SUMIFS(Orders!$V:$V,Orders!$T:$T,Orders!T3375)&lt;=10,"Endirim Yoxdur")</f>
        <v>0.23</v>
      </c>
    </row>
    <row r="3376" spans="3:5" x14ac:dyDescent="0.25">
      <c r="C3376" s="26" t="str">
        <f>IF(Orders!U3376&gt;500,"Yüksək Satış","Aşağı Satış")</f>
        <v>Aşağı Satış</v>
      </c>
      <c r="D3376" s="26" t="str">
        <f>IF(Orders!U3376&gt;500,IF(Orders!E3376="First Class",IF(Orders!W3376=0,"VIP","Special"),"Formal"),"Normal")</f>
        <v>Normal</v>
      </c>
      <c r="E3376" s="26" t="str" cm="1">
        <f t="array" ref="E3376">_xlfn.IFS(Orders!W3376=0,"Endirim Yoxdur",SUMIFS(Orders!$V:$V,Orders!$T:$T,Orders!T3376)&gt;10,ROUND(Orders!W3376*1.15,2),SUMIFS(Orders!$V:$V,Orders!$T:$T,Orders!T3376)&lt;=10,"Endirim Yoxdur")</f>
        <v>Endirim Yoxdur</v>
      </c>
    </row>
    <row r="3377" spans="3:5" x14ac:dyDescent="0.25">
      <c r="C3377" s="26" t="str">
        <f>IF(Orders!U3377&gt;500,"Yüksək Satış","Aşağı Satış")</f>
        <v>Aşağı Satış</v>
      </c>
      <c r="D3377" s="26" t="str">
        <f>IF(Orders!U3377&gt;500,IF(Orders!E3377="First Class",IF(Orders!W3377=0,"VIP","Special"),"Formal"),"Normal")</f>
        <v>Normal</v>
      </c>
      <c r="E3377" s="26" t="str" cm="1">
        <f t="array" ref="E3377">_xlfn.IFS(Orders!W3377=0,"Endirim Yoxdur",SUMIFS(Orders!$V:$V,Orders!$T:$T,Orders!T3377)&gt;10,ROUND(Orders!W3377*1.15,2),SUMIFS(Orders!$V:$V,Orders!$T:$T,Orders!T3377)&lt;=10,"Endirim Yoxdur")</f>
        <v>Endirim Yoxdur</v>
      </c>
    </row>
    <row r="3378" spans="3:5" x14ac:dyDescent="0.25">
      <c r="C3378" s="26" t="str">
        <f>IF(Orders!U3378&gt;500,"Yüksək Satış","Aşağı Satış")</f>
        <v>Aşağı Satış</v>
      </c>
      <c r="D3378" s="26" t="str">
        <f>IF(Orders!U3378&gt;500,IF(Orders!E3378="First Class",IF(Orders!W3378=0,"VIP","Special"),"Formal"),"Normal")</f>
        <v>Normal</v>
      </c>
      <c r="E3378" s="26" cm="1">
        <f t="array" ref="E3378">_xlfn.IFS(Orders!W3378=0,"Endirim Yoxdur",SUMIFS(Orders!$V:$V,Orders!$T:$T,Orders!T3378)&gt;10,ROUND(Orders!W3378*1.15,2),SUMIFS(Orders!$V:$V,Orders!$T:$T,Orders!T3378)&lt;=10,"Endirim Yoxdur")</f>
        <v>0.81</v>
      </c>
    </row>
    <row r="3379" spans="3:5" x14ac:dyDescent="0.25">
      <c r="C3379" s="26" t="str">
        <f>IF(Orders!U3379&gt;500,"Yüksək Satış","Aşağı Satış")</f>
        <v>Aşağı Satış</v>
      </c>
      <c r="D3379" s="26" t="str">
        <f>IF(Orders!U3379&gt;500,IF(Orders!E3379="First Class",IF(Orders!W3379=0,"VIP","Special"),"Formal"),"Normal")</f>
        <v>Normal</v>
      </c>
      <c r="E3379" s="26" cm="1">
        <f t="array" ref="E3379">_xlfn.IFS(Orders!W3379=0,"Endirim Yoxdur",SUMIFS(Orders!$V:$V,Orders!$T:$T,Orders!T3379)&gt;10,ROUND(Orders!W3379*1.15,2),SUMIFS(Orders!$V:$V,Orders!$T:$T,Orders!T3379)&lt;=10,"Endirim Yoxdur")</f>
        <v>0.23</v>
      </c>
    </row>
    <row r="3380" spans="3:5" x14ac:dyDescent="0.25">
      <c r="C3380" s="26" t="str">
        <f>IF(Orders!U3380&gt;500,"Yüksək Satış","Aşağı Satış")</f>
        <v>Aşağı Satış</v>
      </c>
      <c r="D3380" s="26" t="str">
        <f>IF(Orders!U3380&gt;500,IF(Orders!E3380="First Class",IF(Orders!W3380=0,"VIP","Special"),"Formal"),"Normal")</f>
        <v>Normal</v>
      </c>
      <c r="E3380" s="26" cm="1">
        <f t="array" ref="E3380">_xlfn.IFS(Orders!W3380=0,"Endirim Yoxdur",SUMIFS(Orders!$V:$V,Orders!$T:$T,Orders!T3380)&gt;10,ROUND(Orders!W3380*1.15,2),SUMIFS(Orders!$V:$V,Orders!$T:$T,Orders!T3380)&lt;=10,"Endirim Yoxdur")</f>
        <v>0.23</v>
      </c>
    </row>
    <row r="3381" spans="3:5" x14ac:dyDescent="0.25">
      <c r="C3381" s="26" t="str">
        <f>IF(Orders!U3381&gt;500,"Yüksək Satış","Aşağı Satış")</f>
        <v>Aşağı Satış</v>
      </c>
      <c r="D3381" s="26" t="str">
        <f>IF(Orders!U3381&gt;500,IF(Orders!E3381="First Class",IF(Orders!W3381=0,"VIP","Special"),"Formal"),"Normal")</f>
        <v>Normal</v>
      </c>
      <c r="E3381" s="26" cm="1">
        <f t="array" ref="E3381">_xlfn.IFS(Orders!W3381=0,"Endirim Yoxdur",SUMIFS(Orders!$V:$V,Orders!$T:$T,Orders!T3381)&gt;10,ROUND(Orders!W3381*1.15,2),SUMIFS(Orders!$V:$V,Orders!$T:$T,Orders!T3381)&lt;=10,"Endirim Yoxdur")</f>
        <v>0.23</v>
      </c>
    </row>
    <row r="3382" spans="3:5" x14ac:dyDescent="0.25">
      <c r="C3382" s="26" t="str">
        <f>IF(Orders!U3382&gt;500,"Yüksək Satış","Aşağı Satış")</f>
        <v>Aşağı Satış</v>
      </c>
      <c r="D3382" s="26" t="str">
        <f>IF(Orders!U3382&gt;500,IF(Orders!E3382="First Class",IF(Orders!W3382=0,"VIP","Special"),"Formal"),"Normal")</f>
        <v>Normal</v>
      </c>
      <c r="E3382" s="26" t="str" cm="1">
        <f t="array" ref="E3382">_xlfn.IFS(Orders!W3382=0,"Endirim Yoxdur",SUMIFS(Orders!$V:$V,Orders!$T:$T,Orders!T3382)&gt;10,ROUND(Orders!W3382*1.15,2),SUMIFS(Orders!$V:$V,Orders!$T:$T,Orders!T3382)&lt;=10,"Endirim Yoxdur")</f>
        <v>Endirim Yoxdur</v>
      </c>
    </row>
    <row r="3383" spans="3:5" x14ac:dyDescent="0.25">
      <c r="C3383" s="26" t="str">
        <f>IF(Orders!U3383&gt;500,"Yüksək Satış","Aşağı Satış")</f>
        <v>Aşağı Satış</v>
      </c>
      <c r="D3383" s="26" t="str">
        <f>IF(Orders!U3383&gt;500,IF(Orders!E3383="First Class",IF(Orders!W3383=0,"VIP","Special"),"Formal"),"Normal")</f>
        <v>Normal</v>
      </c>
      <c r="E3383" s="26" t="str" cm="1">
        <f t="array" ref="E3383">_xlfn.IFS(Orders!W3383=0,"Endirim Yoxdur",SUMIFS(Orders!$V:$V,Orders!$T:$T,Orders!T3383)&gt;10,ROUND(Orders!W3383*1.15,2),SUMIFS(Orders!$V:$V,Orders!$T:$T,Orders!T3383)&lt;=10,"Endirim Yoxdur")</f>
        <v>Endirim Yoxdur</v>
      </c>
    </row>
    <row r="3384" spans="3:5" x14ac:dyDescent="0.25">
      <c r="C3384" s="26" t="str">
        <f>IF(Orders!U3384&gt;500,"Yüksək Satış","Aşağı Satış")</f>
        <v>Aşağı Satış</v>
      </c>
      <c r="D3384" s="26" t="str">
        <f>IF(Orders!U3384&gt;500,IF(Orders!E3384="First Class",IF(Orders!W3384=0,"VIP","Special"),"Formal"),"Normal")</f>
        <v>Normal</v>
      </c>
      <c r="E3384" s="26" t="str" cm="1">
        <f t="array" ref="E3384">_xlfn.IFS(Orders!W3384=0,"Endirim Yoxdur",SUMIFS(Orders!$V:$V,Orders!$T:$T,Orders!T3384)&gt;10,ROUND(Orders!W3384*1.15,2),SUMIFS(Orders!$V:$V,Orders!$T:$T,Orders!T3384)&lt;=10,"Endirim Yoxdur")</f>
        <v>Endirim Yoxdur</v>
      </c>
    </row>
    <row r="3385" spans="3:5" x14ac:dyDescent="0.25">
      <c r="C3385" s="26" t="str">
        <f>IF(Orders!U3385&gt;500,"Yüksək Satış","Aşağı Satış")</f>
        <v>Aşağı Satış</v>
      </c>
      <c r="D3385" s="26" t="str">
        <f>IF(Orders!U3385&gt;500,IF(Orders!E3385="First Class",IF(Orders!W3385=0,"VIP","Special"),"Formal"),"Normal")</f>
        <v>Normal</v>
      </c>
      <c r="E3385" s="26" t="str" cm="1">
        <f t="array" ref="E3385">_xlfn.IFS(Orders!W3385=0,"Endirim Yoxdur",SUMIFS(Orders!$V:$V,Orders!$T:$T,Orders!T3385)&gt;10,ROUND(Orders!W3385*1.15,2),SUMIFS(Orders!$V:$V,Orders!$T:$T,Orders!T3385)&lt;=10,"Endirim Yoxdur")</f>
        <v>Endirim Yoxdur</v>
      </c>
    </row>
    <row r="3386" spans="3:5" x14ac:dyDescent="0.25">
      <c r="C3386" s="26" t="str">
        <f>IF(Orders!U3386&gt;500,"Yüksək Satış","Aşağı Satış")</f>
        <v>Aşağı Satış</v>
      </c>
      <c r="D3386" s="26" t="str">
        <f>IF(Orders!U3386&gt;500,IF(Orders!E3386="First Class",IF(Orders!W3386=0,"VIP","Special"),"Formal"),"Normal")</f>
        <v>Normal</v>
      </c>
      <c r="E3386" s="26" t="str" cm="1">
        <f t="array" ref="E3386">_xlfn.IFS(Orders!W3386=0,"Endirim Yoxdur",SUMIFS(Orders!$V:$V,Orders!$T:$T,Orders!T3386)&gt;10,ROUND(Orders!W3386*1.15,2),SUMIFS(Orders!$V:$V,Orders!$T:$T,Orders!T3386)&lt;=10,"Endirim Yoxdur")</f>
        <v>Endirim Yoxdur</v>
      </c>
    </row>
    <row r="3387" spans="3:5" x14ac:dyDescent="0.25">
      <c r="C3387" s="26" t="str">
        <f>IF(Orders!U3387&gt;500,"Yüksək Satış","Aşağı Satış")</f>
        <v>Aşağı Satış</v>
      </c>
      <c r="D3387" s="26" t="str">
        <f>IF(Orders!U3387&gt;500,IF(Orders!E3387="First Class",IF(Orders!W3387=0,"VIP","Special"),"Formal"),"Normal")</f>
        <v>Normal</v>
      </c>
      <c r="E3387" s="26" t="str" cm="1">
        <f t="array" ref="E3387">_xlfn.IFS(Orders!W3387=0,"Endirim Yoxdur",SUMIFS(Orders!$V:$V,Orders!$T:$T,Orders!T3387)&gt;10,ROUND(Orders!W3387*1.15,2),SUMIFS(Orders!$V:$V,Orders!$T:$T,Orders!T3387)&lt;=10,"Endirim Yoxdur")</f>
        <v>Endirim Yoxdur</v>
      </c>
    </row>
    <row r="3388" spans="3:5" x14ac:dyDescent="0.25">
      <c r="C3388" s="26" t="str">
        <f>IF(Orders!U3388&gt;500,"Yüksək Satış","Aşağı Satış")</f>
        <v>Aşağı Satış</v>
      </c>
      <c r="D3388" s="26" t="str">
        <f>IF(Orders!U3388&gt;500,IF(Orders!E3388="First Class",IF(Orders!W3388=0,"VIP","Special"),"Formal"),"Normal")</f>
        <v>Normal</v>
      </c>
      <c r="E3388" s="26" cm="1">
        <f t="array" ref="E3388">_xlfn.IFS(Orders!W3388=0,"Endirim Yoxdur",SUMIFS(Orders!$V:$V,Orders!$T:$T,Orders!T3388)&gt;10,ROUND(Orders!W3388*1.15,2),SUMIFS(Orders!$V:$V,Orders!$T:$T,Orders!T3388)&lt;=10,"Endirim Yoxdur")</f>
        <v>0.23</v>
      </c>
    </row>
    <row r="3389" spans="3:5" x14ac:dyDescent="0.25">
      <c r="C3389" s="26" t="str">
        <f>IF(Orders!U3389&gt;500,"Yüksək Satış","Aşağı Satış")</f>
        <v>Yüksək Satış</v>
      </c>
      <c r="D3389" s="26" t="str">
        <f>IF(Orders!U3389&gt;500,IF(Orders!E3389="First Class",IF(Orders!W3389=0,"VIP","Special"),"Formal"),"Normal")</f>
        <v>Special</v>
      </c>
      <c r="E3389" s="26" cm="1">
        <f t="array" ref="E3389">_xlfn.IFS(Orders!W3389=0,"Endirim Yoxdur",SUMIFS(Orders!$V:$V,Orders!$T:$T,Orders!T3389)&gt;10,ROUND(Orders!W3389*1.15,2),SUMIFS(Orders!$V:$V,Orders!$T:$T,Orders!T3389)&lt;=10,"Endirim Yoxdur")</f>
        <v>0.23</v>
      </c>
    </row>
    <row r="3390" spans="3:5" x14ac:dyDescent="0.25">
      <c r="C3390" s="26" t="str">
        <f>IF(Orders!U3390&gt;500,"Yüksək Satış","Aşağı Satış")</f>
        <v>Aşağı Satış</v>
      </c>
      <c r="D3390" s="26" t="str">
        <f>IF(Orders!U3390&gt;500,IF(Orders!E3390="First Class",IF(Orders!W3390=0,"VIP","Special"),"Formal"),"Normal")</f>
        <v>Normal</v>
      </c>
      <c r="E3390" s="26" cm="1">
        <f t="array" ref="E3390">_xlfn.IFS(Orders!W3390=0,"Endirim Yoxdur",SUMIFS(Orders!$V:$V,Orders!$T:$T,Orders!T3390)&gt;10,ROUND(Orders!W3390*1.15,2),SUMIFS(Orders!$V:$V,Orders!$T:$T,Orders!T3390)&lt;=10,"Endirim Yoxdur")</f>
        <v>0.57999999999999996</v>
      </c>
    </row>
    <row r="3391" spans="3:5" x14ac:dyDescent="0.25">
      <c r="C3391" s="26" t="str">
        <f>IF(Orders!U3391&gt;500,"Yüksək Satış","Aşağı Satış")</f>
        <v>Aşağı Satış</v>
      </c>
      <c r="D3391" s="26" t="str">
        <f>IF(Orders!U3391&gt;500,IF(Orders!E3391="First Class",IF(Orders!W3391=0,"VIP","Special"),"Formal"),"Normal")</f>
        <v>Normal</v>
      </c>
      <c r="E3391" s="26" cm="1">
        <f t="array" ref="E3391">_xlfn.IFS(Orders!W3391=0,"Endirim Yoxdur",SUMIFS(Orders!$V:$V,Orders!$T:$T,Orders!T3391)&gt;10,ROUND(Orders!W3391*1.15,2),SUMIFS(Orders!$V:$V,Orders!$T:$T,Orders!T3391)&lt;=10,"Endirim Yoxdur")</f>
        <v>0.17</v>
      </c>
    </row>
    <row r="3392" spans="3:5" x14ac:dyDescent="0.25">
      <c r="C3392" s="26" t="str">
        <f>IF(Orders!U3392&gt;500,"Yüksək Satış","Aşağı Satış")</f>
        <v>Aşağı Satış</v>
      </c>
      <c r="D3392" s="26" t="str">
        <f>IF(Orders!U3392&gt;500,IF(Orders!E3392="First Class",IF(Orders!W3392=0,"VIP","Special"),"Formal"),"Normal")</f>
        <v>Normal</v>
      </c>
      <c r="E3392" s="26" cm="1">
        <f t="array" ref="E3392">_xlfn.IFS(Orders!W3392=0,"Endirim Yoxdur",SUMIFS(Orders!$V:$V,Orders!$T:$T,Orders!T3392)&gt;10,ROUND(Orders!W3392*1.15,2),SUMIFS(Orders!$V:$V,Orders!$T:$T,Orders!T3392)&lt;=10,"Endirim Yoxdur")</f>
        <v>0.81</v>
      </c>
    </row>
    <row r="3393" spans="3:5" x14ac:dyDescent="0.25">
      <c r="C3393" s="26" t="str">
        <f>IF(Orders!U3393&gt;500,"Yüksək Satış","Aşağı Satış")</f>
        <v>Aşağı Satış</v>
      </c>
      <c r="D3393" s="26" t="str">
        <f>IF(Orders!U3393&gt;500,IF(Orders!E3393="First Class",IF(Orders!W3393=0,"VIP","Special"),"Formal"),"Normal")</f>
        <v>Normal</v>
      </c>
      <c r="E3393" s="26" cm="1">
        <f t="array" ref="E3393">_xlfn.IFS(Orders!W3393=0,"Endirim Yoxdur",SUMIFS(Orders!$V:$V,Orders!$T:$T,Orders!T3393)&gt;10,ROUND(Orders!W3393*1.15,2),SUMIFS(Orders!$V:$V,Orders!$T:$T,Orders!T3393)&lt;=10,"Endirim Yoxdur")</f>
        <v>0.23</v>
      </c>
    </row>
    <row r="3394" spans="3:5" x14ac:dyDescent="0.25">
      <c r="C3394" s="26" t="str">
        <f>IF(Orders!U3394&gt;500,"Yüksək Satış","Aşağı Satış")</f>
        <v>Aşağı Satış</v>
      </c>
      <c r="D3394" s="26" t="str">
        <f>IF(Orders!U3394&gt;500,IF(Orders!E3394="First Class",IF(Orders!W3394=0,"VIP","Special"),"Formal"),"Normal")</f>
        <v>Normal</v>
      </c>
      <c r="E3394" s="26" cm="1">
        <f t="array" ref="E3394">_xlfn.IFS(Orders!W3394=0,"Endirim Yoxdur",SUMIFS(Orders!$V:$V,Orders!$T:$T,Orders!T3394)&gt;10,ROUND(Orders!W3394*1.15,2),SUMIFS(Orders!$V:$V,Orders!$T:$T,Orders!T3394)&lt;=10,"Endirim Yoxdur")</f>
        <v>0.23</v>
      </c>
    </row>
    <row r="3395" spans="3:5" x14ac:dyDescent="0.25">
      <c r="C3395" s="26" t="str">
        <f>IF(Orders!U3395&gt;500,"Yüksək Satış","Aşağı Satış")</f>
        <v>Aşağı Satış</v>
      </c>
      <c r="D3395" s="26" t="str">
        <f>IF(Orders!U3395&gt;500,IF(Orders!E3395="First Class",IF(Orders!W3395=0,"VIP","Special"),"Formal"),"Normal")</f>
        <v>Normal</v>
      </c>
      <c r="E3395" s="26" cm="1">
        <f t="array" ref="E3395">_xlfn.IFS(Orders!W3395=0,"Endirim Yoxdur",SUMIFS(Orders!$V:$V,Orders!$T:$T,Orders!T3395)&gt;10,ROUND(Orders!W3395*1.15,2),SUMIFS(Orders!$V:$V,Orders!$T:$T,Orders!T3395)&lt;=10,"Endirim Yoxdur")</f>
        <v>0.23</v>
      </c>
    </row>
    <row r="3396" spans="3:5" x14ac:dyDescent="0.25">
      <c r="C3396" s="26" t="str">
        <f>IF(Orders!U3396&gt;500,"Yüksək Satış","Aşağı Satış")</f>
        <v>Aşağı Satış</v>
      </c>
      <c r="D3396" s="26" t="str">
        <f>IF(Orders!U3396&gt;500,IF(Orders!E3396="First Class",IF(Orders!W3396=0,"VIP","Special"),"Formal"),"Normal")</f>
        <v>Normal</v>
      </c>
      <c r="E3396" s="26" t="str" cm="1">
        <f t="array" ref="E3396">_xlfn.IFS(Orders!W3396=0,"Endirim Yoxdur",SUMIFS(Orders!$V:$V,Orders!$T:$T,Orders!T3396)&gt;10,ROUND(Orders!W3396*1.15,2),SUMIFS(Orders!$V:$V,Orders!$T:$T,Orders!T3396)&lt;=10,"Endirim Yoxdur")</f>
        <v>Endirim Yoxdur</v>
      </c>
    </row>
    <row r="3397" spans="3:5" x14ac:dyDescent="0.25">
      <c r="C3397" s="26" t="str">
        <f>IF(Orders!U3397&gt;500,"Yüksək Satış","Aşağı Satış")</f>
        <v>Aşağı Satış</v>
      </c>
      <c r="D3397" s="26" t="str">
        <f>IF(Orders!U3397&gt;500,IF(Orders!E3397="First Class",IF(Orders!W3397=0,"VIP","Special"),"Formal"),"Normal")</f>
        <v>Normal</v>
      </c>
      <c r="E3397" s="26" cm="1">
        <f t="array" ref="E3397">_xlfn.IFS(Orders!W3397=0,"Endirim Yoxdur",SUMIFS(Orders!$V:$V,Orders!$T:$T,Orders!T3397)&gt;10,ROUND(Orders!W3397*1.15,2),SUMIFS(Orders!$V:$V,Orders!$T:$T,Orders!T3397)&lt;=10,"Endirim Yoxdur")</f>
        <v>0.23</v>
      </c>
    </row>
    <row r="3398" spans="3:5" x14ac:dyDescent="0.25">
      <c r="C3398" s="26" t="str">
        <f>IF(Orders!U3398&gt;500,"Yüksək Satış","Aşağı Satış")</f>
        <v>Aşağı Satış</v>
      </c>
      <c r="D3398" s="26" t="str">
        <f>IF(Orders!U3398&gt;500,IF(Orders!E3398="First Class",IF(Orders!W3398=0,"VIP","Special"),"Formal"),"Normal")</f>
        <v>Normal</v>
      </c>
      <c r="E3398" s="26" cm="1">
        <f t="array" ref="E3398">_xlfn.IFS(Orders!W3398=0,"Endirim Yoxdur",SUMIFS(Orders!$V:$V,Orders!$T:$T,Orders!T3398)&gt;10,ROUND(Orders!W3398*1.15,2),SUMIFS(Orders!$V:$V,Orders!$T:$T,Orders!T3398)&lt;=10,"Endirim Yoxdur")</f>
        <v>0.23</v>
      </c>
    </row>
    <row r="3399" spans="3:5" x14ac:dyDescent="0.25">
      <c r="C3399" s="26" t="str">
        <f>IF(Orders!U3399&gt;500,"Yüksək Satış","Aşağı Satış")</f>
        <v>Aşağı Satış</v>
      </c>
      <c r="D3399" s="26" t="str">
        <f>IF(Orders!U3399&gt;500,IF(Orders!E3399="First Class",IF(Orders!W3399=0,"VIP","Special"),"Formal"),"Normal")</f>
        <v>Normal</v>
      </c>
      <c r="E3399" s="26" t="str" cm="1">
        <f t="array" ref="E3399">_xlfn.IFS(Orders!W3399=0,"Endirim Yoxdur",SUMIFS(Orders!$V:$V,Orders!$T:$T,Orders!T3399)&gt;10,ROUND(Orders!W3399*1.15,2),SUMIFS(Orders!$V:$V,Orders!$T:$T,Orders!T3399)&lt;=10,"Endirim Yoxdur")</f>
        <v>Endirim Yoxdur</v>
      </c>
    </row>
    <row r="3400" spans="3:5" x14ac:dyDescent="0.25">
      <c r="C3400" s="26" t="str">
        <f>IF(Orders!U3400&gt;500,"Yüksək Satış","Aşağı Satış")</f>
        <v>Aşağı Satış</v>
      </c>
      <c r="D3400" s="26" t="str">
        <f>IF(Orders!U3400&gt;500,IF(Orders!E3400="First Class",IF(Orders!W3400=0,"VIP","Special"),"Formal"),"Normal")</f>
        <v>Normal</v>
      </c>
      <c r="E3400" s="26" t="str" cm="1">
        <f t="array" ref="E3400">_xlfn.IFS(Orders!W3400=0,"Endirim Yoxdur",SUMIFS(Orders!$V:$V,Orders!$T:$T,Orders!T3400)&gt;10,ROUND(Orders!W3400*1.15,2),SUMIFS(Orders!$V:$V,Orders!$T:$T,Orders!T3400)&lt;=10,"Endirim Yoxdur")</f>
        <v>Endirim Yoxdur</v>
      </c>
    </row>
    <row r="3401" spans="3:5" x14ac:dyDescent="0.25">
      <c r="C3401" s="26" t="str">
        <f>IF(Orders!U3401&gt;500,"Yüksək Satış","Aşağı Satış")</f>
        <v>Aşağı Satış</v>
      </c>
      <c r="D3401" s="26" t="str">
        <f>IF(Orders!U3401&gt;500,IF(Orders!E3401="First Class",IF(Orders!W3401=0,"VIP","Special"),"Formal"),"Normal")</f>
        <v>Normal</v>
      </c>
      <c r="E3401" s="26" cm="1">
        <f t="array" ref="E3401">_xlfn.IFS(Orders!W3401=0,"Endirim Yoxdur",SUMIFS(Orders!$V:$V,Orders!$T:$T,Orders!T3401)&gt;10,ROUND(Orders!W3401*1.15,2),SUMIFS(Orders!$V:$V,Orders!$T:$T,Orders!T3401)&lt;=10,"Endirim Yoxdur")</f>
        <v>0.23</v>
      </c>
    </row>
    <row r="3402" spans="3:5" x14ac:dyDescent="0.25">
      <c r="C3402" s="26" t="str">
        <f>IF(Orders!U3402&gt;500,"Yüksək Satış","Aşağı Satış")</f>
        <v>Aşağı Satış</v>
      </c>
      <c r="D3402" s="26" t="str">
        <f>IF(Orders!U3402&gt;500,IF(Orders!E3402="First Class",IF(Orders!W3402=0,"VIP","Special"),"Formal"),"Normal")</f>
        <v>Normal</v>
      </c>
      <c r="E3402" s="26" t="str" cm="1">
        <f t="array" ref="E3402">_xlfn.IFS(Orders!W3402=0,"Endirim Yoxdur",SUMIFS(Orders!$V:$V,Orders!$T:$T,Orders!T3402)&gt;10,ROUND(Orders!W3402*1.15,2),SUMIFS(Orders!$V:$V,Orders!$T:$T,Orders!T3402)&lt;=10,"Endirim Yoxdur")</f>
        <v>Endirim Yoxdur</v>
      </c>
    </row>
    <row r="3403" spans="3:5" x14ac:dyDescent="0.25">
      <c r="C3403" s="26" t="str">
        <f>IF(Orders!U3403&gt;500,"Yüksək Satış","Aşağı Satış")</f>
        <v>Aşağı Satış</v>
      </c>
      <c r="D3403" s="26" t="str">
        <f>IF(Orders!U3403&gt;500,IF(Orders!E3403="First Class",IF(Orders!W3403=0,"VIP","Special"),"Formal"),"Normal")</f>
        <v>Normal</v>
      </c>
      <c r="E3403" s="26" t="str" cm="1">
        <f t="array" ref="E3403">_xlfn.IFS(Orders!W3403=0,"Endirim Yoxdur",SUMIFS(Orders!$V:$V,Orders!$T:$T,Orders!T3403)&gt;10,ROUND(Orders!W3403*1.15,2),SUMIFS(Orders!$V:$V,Orders!$T:$T,Orders!T3403)&lt;=10,"Endirim Yoxdur")</f>
        <v>Endirim Yoxdur</v>
      </c>
    </row>
    <row r="3404" spans="3:5" x14ac:dyDescent="0.25">
      <c r="C3404" s="26" t="str">
        <f>IF(Orders!U3404&gt;500,"Yüksək Satış","Aşağı Satış")</f>
        <v>Aşağı Satış</v>
      </c>
      <c r="D3404" s="26" t="str">
        <f>IF(Orders!U3404&gt;500,IF(Orders!E3404="First Class",IF(Orders!W3404=0,"VIP","Special"),"Formal"),"Normal")</f>
        <v>Normal</v>
      </c>
      <c r="E3404" s="26" t="str" cm="1">
        <f t="array" ref="E3404">_xlfn.IFS(Orders!W3404=0,"Endirim Yoxdur",SUMIFS(Orders!$V:$V,Orders!$T:$T,Orders!T3404)&gt;10,ROUND(Orders!W3404*1.15,2),SUMIFS(Orders!$V:$V,Orders!$T:$T,Orders!T3404)&lt;=10,"Endirim Yoxdur")</f>
        <v>Endirim Yoxdur</v>
      </c>
    </row>
    <row r="3405" spans="3:5" x14ac:dyDescent="0.25">
      <c r="C3405" s="26" t="str">
        <f>IF(Orders!U3405&gt;500,"Yüksək Satış","Aşağı Satış")</f>
        <v>Aşağı Satış</v>
      </c>
      <c r="D3405" s="26" t="str">
        <f>IF(Orders!U3405&gt;500,IF(Orders!E3405="First Class",IF(Orders!W3405=0,"VIP","Special"),"Formal"),"Normal")</f>
        <v>Normal</v>
      </c>
      <c r="E3405" s="26" cm="1">
        <f t="array" ref="E3405">_xlfn.IFS(Orders!W3405=0,"Endirim Yoxdur",SUMIFS(Orders!$V:$V,Orders!$T:$T,Orders!T3405)&gt;10,ROUND(Orders!W3405*1.15,2),SUMIFS(Orders!$V:$V,Orders!$T:$T,Orders!T3405)&lt;=10,"Endirim Yoxdur")</f>
        <v>0.23</v>
      </c>
    </row>
    <row r="3406" spans="3:5" x14ac:dyDescent="0.25">
      <c r="C3406" s="26" t="str">
        <f>IF(Orders!U3406&gt;500,"Yüksək Satış","Aşağı Satış")</f>
        <v>Aşağı Satış</v>
      </c>
      <c r="D3406" s="26" t="str">
        <f>IF(Orders!U3406&gt;500,IF(Orders!E3406="First Class",IF(Orders!W3406=0,"VIP","Special"),"Formal"),"Normal")</f>
        <v>Normal</v>
      </c>
      <c r="E3406" s="26" cm="1">
        <f t="array" ref="E3406">_xlfn.IFS(Orders!W3406=0,"Endirim Yoxdur",SUMIFS(Orders!$V:$V,Orders!$T:$T,Orders!T3406)&gt;10,ROUND(Orders!W3406*1.15,2),SUMIFS(Orders!$V:$V,Orders!$T:$T,Orders!T3406)&lt;=10,"Endirim Yoxdur")</f>
        <v>0.23</v>
      </c>
    </row>
    <row r="3407" spans="3:5" x14ac:dyDescent="0.25">
      <c r="C3407" s="26" t="str">
        <f>IF(Orders!U3407&gt;500,"Yüksək Satış","Aşağı Satış")</f>
        <v>Aşağı Satış</v>
      </c>
      <c r="D3407" s="26" t="str">
        <f>IF(Orders!U3407&gt;500,IF(Orders!E3407="First Class",IF(Orders!W3407=0,"VIP","Special"),"Formal"),"Normal")</f>
        <v>Normal</v>
      </c>
      <c r="E3407" s="26" t="str" cm="1">
        <f t="array" ref="E3407">_xlfn.IFS(Orders!W3407=0,"Endirim Yoxdur",SUMIFS(Orders!$V:$V,Orders!$T:$T,Orders!T3407)&gt;10,ROUND(Orders!W3407*1.15,2),SUMIFS(Orders!$V:$V,Orders!$T:$T,Orders!T3407)&lt;=10,"Endirim Yoxdur")</f>
        <v>Endirim Yoxdur</v>
      </c>
    </row>
    <row r="3408" spans="3:5" x14ac:dyDescent="0.25">
      <c r="C3408" s="26" t="str">
        <f>IF(Orders!U3408&gt;500,"Yüksək Satış","Aşağı Satış")</f>
        <v>Aşağı Satış</v>
      </c>
      <c r="D3408" s="26" t="str">
        <f>IF(Orders!U3408&gt;500,IF(Orders!E3408="First Class",IF(Orders!W3408=0,"VIP","Special"),"Formal"),"Normal")</f>
        <v>Normal</v>
      </c>
      <c r="E3408" s="26" cm="1">
        <f t="array" ref="E3408">_xlfn.IFS(Orders!W3408=0,"Endirim Yoxdur",SUMIFS(Orders!$V:$V,Orders!$T:$T,Orders!T3408)&gt;10,ROUND(Orders!W3408*1.15,2),SUMIFS(Orders!$V:$V,Orders!$T:$T,Orders!T3408)&lt;=10,"Endirim Yoxdur")</f>
        <v>0.69</v>
      </c>
    </row>
    <row r="3409" spans="3:5" x14ac:dyDescent="0.25">
      <c r="C3409" s="26" t="str">
        <f>IF(Orders!U3409&gt;500,"Yüksək Satış","Aşağı Satış")</f>
        <v>Aşağı Satış</v>
      </c>
      <c r="D3409" s="26" t="str">
        <f>IF(Orders!U3409&gt;500,IF(Orders!E3409="First Class",IF(Orders!W3409=0,"VIP","Special"),"Formal"),"Normal")</f>
        <v>Normal</v>
      </c>
      <c r="E3409" s="26" cm="1">
        <f t="array" ref="E3409">_xlfn.IFS(Orders!W3409=0,"Endirim Yoxdur",SUMIFS(Orders!$V:$V,Orders!$T:$T,Orders!T3409)&gt;10,ROUND(Orders!W3409*1.15,2),SUMIFS(Orders!$V:$V,Orders!$T:$T,Orders!T3409)&lt;=10,"Endirim Yoxdur")</f>
        <v>0.23</v>
      </c>
    </row>
    <row r="3410" spans="3:5" x14ac:dyDescent="0.25">
      <c r="C3410" s="26" t="str">
        <f>IF(Orders!U3410&gt;500,"Yüksək Satış","Aşağı Satış")</f>
        <v>Aşağı Satış</v>
      </c>
      <c r="D3410" s="26" t="str">
        <f>IF(Orders!U3410&gt;500,IF(Orders!E3410="First Class",IF(Orders!W3410=0,"VIP","Special"),"Formal"),"Normal")</f>
        <v>Normal</v>
      </c>
      <c r="E3410" s="26" t="str" cm="1">
        <f t="array" ref="E3410">_xlfn.IFS(Orders!W3410=0,"Endirim Yoxdur",SUMIFS(Orders!$V:$V,Orders!$T:$T,Orders!T3410)&gt;10,ROUND(Orders!W3410*1.15,2),SUMIFS(Orders!$V:$V,Orders!$T:$T,Orders!T3410)&lt;=10,"Endirim Yoxdur")</f>
        <v>Endirim Yoxdur</v>
      </c>
    </row>
    <row r="3411" spans="3:5" x14ac:dyDescent="0.25">
      <c r="C3411" s="26" t="str">
        <f>IF(Orders!U3411&gt;500,"Yüksək Satış","Aşağı Satış")</f>
        <v>Aşağı Satış</v>
      </c>
      <c r="D3411" s="26" t="str">
        <f>IF(Orders!U3411&gt;500,IF(Orders!E3411="First Class",IF(Orders!W3411=0,"VIP","Special"),"Formal"),"Normal")</f>
        <v>Normal</v>
      </c>
      <c r="E3411" s="26" cm="1">
        <f t="array" ref="E3411">_xlfn.IFS(Orders!W3411=0,"Endirim Yoxdur",SUMIFS(Orders!$V:$V,Orders!$T:$T,Orders!T3411)&gt;10,ROUND(Orders!W3411*1.15,2),SUMIFS(Orders!$V:$V,Orders!$T:$T,Orders!T3411)&lt;=10,"Endirim Yoxdur")</f>
        <v>0.12</v>
      </c>
    </row>
    <row r="3412" spans="3:5" x14ac:dyDescent="0.25">
      <c r="C3412" s="26" t="str">
        <f>IF(Orders!U3412&gt;500,"Yüksək Satış","Aşağı Satış")</f>
        <v>Aşağı Satış</v>
      </c>
      <c r="D3412" s="26" t="str">
        <f>IF(Orders!U3412&gt;500,IF(Orders!E3412="First Class",IF(Orders!W3412=0,"VIP","Special"),"Formal"),"Normal")</f>
        <v>Normal</v>
      </c>
      <c r="E3412" s="26" cm="1">
        <f t="array" ref="E3412">_xlfn.IFS(Orders!W3412=0,"Endirim Yoxdur",SUMIFS(Orders!$V:$V,Orders!$T:$T,Orders!T3412)&gt;10,ROUND(Orders!W3412*1.15,2),SUMIFS(Orders!$V:$V,Orders!$T:$T,Orders!T3412)&lt;=10,"Endirim Yoxdur")</f>
        <v>0.12</v>
      </c>
    </row>
    <row r="3413" spans="3:5" x14ac:dyDescent="0.25">
      <c r="C3413" s="26" t="str">
        <f>IF(Orders!U3413&gt;500,"Yüksək Satış","Aşağı Satış")</f>
        <v>Aşağı Satış</v>
      </c>
      <c r="D3413" s="26" t="str">
        <f>IF(Orders!U3413&gt;500,IF(Orders!E3413="First Class",IF(Orders!W3413=0,"VIP","Special"),"Formal"),"Normal")</f>
        <v>Normal</v>
      </c>
      <c r="E3413" s="26" cm="1">
        <f t="array" ref="E3413">_xlfn.IFS(Orders!W3413=0,"Endirim Yoxdur",SUMIFS(Orders!$V:$V,Orders!$T:$T,Orders!T3413)&gt;10,ROUND(Orders!W3413*1.15,2),SUMIFS(Orders!$V:$V,Orders!$T:$T,Orders!T3413)&lt;=10,"Endirim Yoxdur")</f>
        <v>0.23</v>
      </c>
    </row>
    <row r="3414" spans="3:5" x14ac:dyDescent="0.25">
      <c r="C3414" s="26" t="str">
        <f>IF(Orders!U3414&gt;500,"Yüksək Satış","Aşağı Satış")</f>
        <v>Aşağı Satış</v>
      </c>
      <c r="D3414" s="26" t="str">
        <f>IF(Orders!U3414&gt;500,IF(Orders!E3414="First Class",IF(Orders!W3414=0,"VIP","Special"),"Formal"),"Normal")</f>
        <v>Normal</v>
      </c>
      <c r="E3414" s="26" cm="1">
        <f t="array" ref="E3414">_xlfn.IFS(Orders!W3414=0,"Endirim Yoxdur",SUMIFS(Orders!$V:$V,Orders!$T:$T,Orders!T3414)&gt;10,ROUND(Orders!W3414*1.15,2),SUMIFS(Orders!$V:$V,Orders!$T:$T,Orders!T3414)&lt;=10,"Endirim Yoxdur")</f>
        <v>0.81</v>
      </c>
    </row>
    <row r="3415" spans="3:5" x14ac:dyDescent="0.25">
      <c r="C3415" s="26" t="str">
        <f>IF(Orders!U3415&gt;500,"Yüksək Satış","Aşağı Satış")</f>
        <v>Aşağı Satış</v>
      </c>
      <c r="D3415" s="26" t="str">
        <f>IF(Orders!U3415&gt;500,IF(Orders!E3415="First Class",IF(Orders!W3415=0,"VIP","Special"),"Formal"),"Normal")</f>
        <v>Normal</v>
      </c>
      <c r="E3415" s="26" cm="1">
        <f t="array" ref="E3415">_xlfn.IFS(Orders!W3415=0,"Endirim Yoxdur",SUMIFS(Orders!$V:$V,Orders!$T:$T,Orders!T3415)&gt;10,ROUND(Orders!W3415*1.15,2),SUMIFS(Orders!$V:$V,Orders!$T:$T,Orders!T3415)&lt;=10,"Endirim Yoxdur")</f>
        <v>0.81</v>
      </c>
    </row>
    <row r="3416" spans="3:5" x14ac:dyDescent="0.25">
      <c r="C3416" s="26" t="str">
        <f>IF(Orders!U3416&gt;500,"Yüksək Satış","Aşağı Satış")</f>
        <v>Aşağı Satış</v>
      </c>
      <c r="D3416" s="26" t="str">
        <f>IF(Orders!U3416&gt;500,IF(Orders!E3416="First Class",IF(Orders!W3416=0,"VIP","Special"),"Formal"),"Normal")</f>
        <v>Normal</v>
      </c>
      <c r="E3416" s="26" t="str" cm="1">
        <f t="array" ref="E3416">_xlfn.IFS(Orders!W3416=0,"Endirim Yoxdur",SUMIFS(Orders!$V:$V,Orders!$T:$T,Orders!T3416)&gt;10,ROUND(Orders!W3416*1.15,2),SUMIFS(Orders!$V:$V,Orders!$T:$T,Orders!T3416)&lt;=10,"Endirim Yoxdur")</f>
        <v>Endirim Yoxdur</v>
      </c>
    </row>
    <row r="3417" spans="3:5" x14ac:dyDescent="0.25">
      <c r="C3417" s="26" t="str">
        <f>IF(Orders!U3417&gt;500,"Yüksək Satış","Aşağı Satış")</f>
        <v>Aşağı Satış</v>
      </c>
      <c r="D3417" s="26" t="str">
        <f>IF(Orders!U3417&gt;500,IF(Orders!E3417="First Class",IF(Orders!W3417=0,"VIP","Special"),"Formal"),"Normal")</f>
        <v>Normal</v>
      </c>
      <c r="E3417" s="26" t="str" cm="1">
        <f t="array" ref="E3417">_xlfn.IFS(Orders!W3417=0,"Endirim Yoxdur",SUMIFS(Orders!$V:$V,Orders!$T:$T,Orders!T3417)&gt;10,ROUND(Orders!W3417*1.15,2),SUMIFS(Orders!$V:$V,Orders!$T:$T,Orders!T3417)&lt;=10,"Endirim Yoxdur")</f>
        <v>Endirim Yoxdur</v>
      </c>
    </row>
    <row r="3418" spans="3:5" x14ac:dyDescent="0.25">
      <c r="C3418" s="26" t="str">
        <f>IF(Orders!U3418&gt;500,"Yüksək Satış","Aşağı Satış")</f>
        <v>Aşağı Satış</v>
      </c>
      <c r="D3418" s="26" t="str">
        <f>IF(Orders!U3418&gt;500,IF(Orders!E3418="First Class",IF(Orders!W3418=0,"VIP","Special"),"Formal"),"Normal")</f>
        <v>Normal</v>
      </c>
      <c r="E3418" s="26" t="str" cm="1">
        <f t="array" ref="E3418">_xlfn.IFS(Orders!W3418=0,"Endirim Yoxdur",SUMIFS(Orders!$V:$V,Orders!$T:$T,Orders!T3418)&gt;10,ROUND(Orders!W3418*1.15,2),SUMIFS(Orders!$V:$V,Orders!$T:$T,Orders!T3418)&lt;=10,"Endirim Yoxdur")</f>
        <v>Endirim Yoxdur</v>
      </c>
    </row>
    <row r="3419" spans="3:5" x14ac:dyDescent="0.25">
      <c r="C3419" s="26" t="str">
        <f>IF(Orders!U3419&gt;500,"Yüksək Satış","Aşağı Satış")</f>
        <v>Yüksək Satış</v>
      </c>
      <c r="D3419" s="26" t="str">
        <f>IF(Orders!U3419&gt;500,IF(Orders!E3419="First Class",IF(Orders!W3419=0,"VIP","Special"),"Formal"),"Normal")</f>
        <v>Formal</v>
      </c>
      <c r="E3419" s="26" t="str" cm="1">
        <f t="array" ref="E3419">_xlfn.IFS(Orders!W3419=0,"Endirim Yoxdur",SUMIFS(Orders!$V:$V,Orders!$T:$T,Orders!T3419)&gt;10,ROUND(Orders!W3419*1.15,2),SUMIFS(Orders!$V:$V,Orders!$T:$T,Orders!T3419)&lt;=10,"Endirim Yoxdur")</f>
        <v>Endirim Yoxdur</v>
      </c>
    </row>
    <row r="3420" spans="3:5" x14ac:dyDescent="0.25">
      <c r="C3420" s="26" t="str">
        <f>IF(Orders!U3420&gt;500,"Yüksək Satış","Aşağı Satış")</f>
        <v>Yüksək Satış</v>
      </c>
      <c r="D3420" s="26" t="str">
        <f>IF(Orders!U3420&gt;500,IF(Orders!E3420="First Class",IF(Orders!W3420=0,"VIP","Special"),"Formal"),"Normal")</f>
        <v>Formal</v>
      </c>
      <c r="E3420" s="26" t="str" cm="1">
        <f t="array" ref="E3420">_xlfn.IFS(Orders!W3420=0,"Endirim Yoxdur",SUMIFS(Orders!$V:$V,Orders!$T:$T,Orders!T3420)&gt;10,ROUND(Orders!W3420*1.15,2),SUMIFS(Orders!$V:$V,Orders!$T:$T,Orders!T3420)&lt;=10,"Endirim Yoxdur")</f>
        <v>Endirim Yoxdur</v>
      </c>
    </row>
    <row r="3421" spans="3:5" x14ac:dyDescent="0.25">
      <c r="C3421" s="26" t="str">
        <f>IF(Orders!U3421&gt;500,"Yüksək Satış","Aşağı Satış")</f>
        <v>Aşağı Satış</v>
      </c>
      <c r="D3421" s="26" t="str">
        <f>IF(Orders!U3421&gt;500,IF(Orders!E3421="First Class",IF(Orders!W3421=0,"VIP","Special"),"Formal"),"Normal")</f>
        <v>Normal</v>
      </c>
      <c r="E3421" s="26" t="str" cm="1">
        <f t="array" ref="E3421">_xlfn.IFS(Orders!W3421=0,"Endirim Yoxdur",SUMIFS(Orders!$V:$V,Orders!$T:$T,Orders!T3421)&gt;10,ROUND(Orders!W3421*1.15,2),SUMIFS(Orders!$V:$V,Orders!$T:$T,Orders!T3421)&lt;=10,"Endirim Yoxdur")</f>
        <v>Endirim Yoxdur</v>
      </c>
    </row>
    <row r="3422" spans="3:5" x14ac:dyDescent="0.25">
      <c r="C3422" s="26" t="str">
        <f>IF(Orders!U3422&gt;500,"Yüksək Satış","Aşağı Satış")</f>
        <v>Aşağı Satış</v>
      </c>
      <c r="D3422" s="26" t="str">
        <f>IF(Orders!U3422&gt;500,IF(Orders!E3422="First Class",IF(Orders!W3422=0,"VIP","Special"),"Formal"),"Normal")</f>
        <v>Normal</v>
      </c>
      <c r="E3422" s="26" cm="1">
        <f t="array" ref="E3422">_xlfn.IFS(Orders!W3422=0,"Endirim Yoxdur",SUMIFS(Orders!$V:$V,Orders!$T:$T,Orders!T3422)&gt;10,ROUND(Orders!W3422*1.15,2),SUMIFS(Orders!$V:$V,Orders!$T:$T,Orders!T3422)&lt;=10,"Endirim Yoxdur")</f>
        <v>0.23</v>
      </c>
    </row>
    <row r="3423" spans="3:5" x14ac:dyDescent="0.25">
      <c r="C3423" s="26" t="str">
        <f>IF(Orders!U3423&gt;500,"Yüksək Satış","Aşağı Satış")</f>
        <v>Aşağı Satış</v>
      </c>
      <c r="D3423" s="26" t="str">
        <f>IF(Orders!U3423&gt;500,IF(Orders!E3423="First Class",IF(Orders!W3423=0,"VIP","Special"),"Formal"),"Normal")</f>
        <v>Normal</v>
      </c>
      <c r="E3423" s="26" cm="1">
        <f t="array" ref="E3423">_xlfn.IFS(Orders!W3423=0,"Endirim Yoxdur",SUMIFS(Orders!$V:$V,Orders!$T:$T,Orders!T3423)&gt;10,ROUND(Orders!W3423*1.15,2),SUMIFS(Orders!$V:$V,Orders!$T:$T,Orders!T3423)&lt;=10,"Endirim Yoxdur")</f>
        <v>0.23</v>
      </c>
    </row>
    <row r="3424" spans="3:5" x14ac:dyDescent="0.25">
      <c r="C3424" s="26" t="str">
        <f>IF(Orders!U3424&gt;500,"Yüksək Satış","Aşağı Satış")</f>
        <v>Aşağı Satış</v>
      </c>
      <c r="D3424" s="26" t="str">
        <f>IF(Orders!U3424&gt;500,IF(Orders!E3424="First Class",IF(Orders!W3424=0,"VIP","Special"),"Formal"),"Normal")</f>
        <v>Normal</v>
      </c>
      <c r="E3424" s="26" t="str" cm="1">
        <f t="array" ref="E3424">_xlfn.IFS(Orders!W3424=0,"Endirim Yoxdur",SUMIFS(Orders!$V:$V,Orders!$T:$T,Orders!T3424)&gt;10,ROUND(Orders!W3424*1.15,2),SUMIFS(Orders!$V:$V,Orders!$T:$T,Orders!T3424)&lt;=10,"Endirim Yoxdur")</f>
        <v>Endirim Yoxdur</v>
      </c>
    </row>
    <row r="3425" spans="3:5" x14ac:dyDescent="0.25">
      <c r="C3425" s="26" t="str">
        <f>IF(Orders!U3425&gt;500,"Yüksək Satış","Aşağı Satış")</f>
        <v>Aşağı Satış</v>
      </c>
      <c r="D3425" s="26" t="str">
        <f>IF(Orders!U3425&gt;500,IF(Orders!E3425="First Class",IF(Orders!W3425=0,"VIP","Special"),"Formal"),"Normal")</f>
        <v>Normal</v>
      </c>
      <c r="E3425" s="26" t="str" cm="1">
        <f t="array" ref="E3425">_xlfn.IFS(Orders!W3425=0,"Endirim Yoxdur",SUMIFS(Orders!$V:$V,Orders!$T:$T,Orders!T3425)&gt;10,ROUND(Orders!W3425*1.15,2),SUMIFS(Orders!$V:$V,Orders!$T:$T,Orders!T3425)&lt;=10,"Endirim Yoxdur")</f>
        <v>Endirim Yoxdur</v>
      </c>
    </row>
    <row r="3426" spans="3:5" x14ac:dyDescent="0.25">
      <c r="C3426" s="26" t="str">
        <f>IF(Orders!U3426&gt;500,"Yüksək Satış","Aşağı Satış")</f>
        <v>Yüksək Satış</v>
      </c>
      <c r="D3426" s="26" t="str">
        <f>IF(Orders!U3426&gt;500,IF(Orders!E3426="First Class",IF(Orders!W3426=0,"VIP","Special"),"Formal"),"Normal")</f>
        <v>Formal</v>
      </c>
      <c r="E3426" s="26" cm="1">
        <f t="array" ref="E3426">_xlfn.IFS(Orders!W3426=0,"Endirim Yoxdur",SUMIFS(Orders!$V:$V,Orders!$T:$T,Orders!T3426)&gt;10,ROUND(Orders!W3426*1.15,2),SUMIFS(Orders!$V:$V,Orders!$T:$T,Orders!T3426)&lt;=10,"Endirim Yoxdur")</f>
        <v>0.23</v>
      </c>
    </row>
    <row r="3427" spans="3:5" x14ac:dyDescent="0.25">
      <c r="C3427" s="26" t="str">
        <f>IF(Orders!U3427&gt;500,"Yüksək Satış","Aşağı Satış")</f>
        <v>Yüksək Satış</v>
      </c>
      <c r="D3427" s="26" t="str">
        <f>IF(Orders!U3427&gt;500,IF(Orders!E3427="First Class",IF(Orders!W3427=0,"VIP","Special"),"Formal"),"Normal")</f>
        <v>Formal</v>
      </c>
      <c r="E3427" s="26" cm="1">
        <f t="array" ref="E3427">_xlfn.IFS(Orders!W3427=0,"Endirim Yoxdur",SUMIFS(Orders!$V:$V,Orders!$T:$T,Orders!T3427)&gt;10,ROUND(Orders!W3427*1.15,2),SUMIFS(Orders!$V:$V,Orders!$T:$T,Orders!T3427)&lt;=10,"Endirim Yoxdur")</f>
        <v>0.52</v>
      </c>
    </row>
    <row r="3428" spans="3:5" x14ac:dyDescent="0.25">
      <c r="C3428" s="26" t="str">
        <f>IF(Orders!U3428&gt;500,"Yüksək Satış","Aşağı Satış")</f>
        <v>Aşağı Satış</v>
      </c>
      <c r="D3428" s="26" t="str">
        <f>IF(Orders!U3428&gt;500,IF(Orders!E3428="First Class",IF(Orders!W3428=0,"VIP","Special"),"Formal"),"Normal")</f>
        <v>Normal</v>
      </c>
      <c r="E3428" s="26" cm="1">
        <f t="array" ref="E3428">_xlfn.IFS(Orders!W3428=0,"Endirim Yoxdur",SUMIFS(Orders!$V:$V,Orders!$T:$T,Orders!T3428)&gt;10,ROUND(Orders!W3428*1.15,2),SUMIFS(Orders!$V:$V,Orders!$T:$T,Orders!T3428)&lt;=10,"Endirim Yoxdur")</f>
        <v>0.23</v>
      </c>
    </row>
    <row r="3429" spans="3:5" x14ac:dyDescent="0.25">
      <c r="C3429" s="26" t="str">
        <f>IF(Orders!U3429&gt;500,"Yüksək Satış","Aşağı Satış")</f>
        <v>Aşağı Satış</v>
      </c>
      <c r="D3429" s="26" t="str">
        <f>IF(Orders!U3429&gt;500,IF(Orders!E3429="First Class",IF(Orders!W3429=0,"VIP","Special"),"Formal"),"Normal")</f>
        <v>Normal</v>
      </c>
      <c r="E3429" s="26" t="str" cm="1">
        <f t="array" ref="E3429">_xlfn.IFS(Orders!W3429=0,"Endirim Yoxdur",SUMIFS(Orders!$V:$V,Orders!$T:$T,Orders!T3429)&gt;10,ROUND(Orders!W3429*1.15,2),SUMIFS(Orders!$V:$V,Orders!$T:$T,Orders!T3429)&lt;=10,"Endirim Yoxdur")</f>
        <v>Endirim Yoxdur</v>
      </c>
    </row>
    <row r="3430" spans="3:5" x14ac:dyDescent="0.25">
      <c r="C3430" s="26" t="str">
        <f>IF(Orders!U3430&gt;500,"Yüksək Satış","Aşağı Satış")</f>
        <v>Yüksək Satış</v>
      </c>
      <c r="D3430" s="26" t="str">
        <f>IF(Orders!U3430&gt;500,IF(Orders!E3430="First Class",IF(Orders!W3430=0,"VIP","Special"),"Formal"),"Normal")</f>
        <v>Special</v>
      </c>
      <c r="E3430" s="26" cm="1">
        <f t="array" ref="E3430">_xlfn.IFS(Orders!W3430=0,"Endirim Yoxdur",SUMIFS(Orders!$V:$V,Orders!$T:$T,Orders!T3430)&gt;10,ROUND(Orders!W3430*1.15,2),SUMIFS(Orders!$V:$V,Orders!$T:$T,Orders!T3430)&lt;=10,"Endirim Yoxdur")</f>
        <v>0.23</v>
      </c>
    </row>
    <row r="3431" spans="3:5" x14ac:dyDescent="0.25">
      <c r="C3431" s="26" t="str">
        <f>IF(Orders!U3431&gt;500,"Yüksək Satış","Aşağı Satış")</f>
        <v>Yüksək Satış</v>
      </c>
      <c r="D3431" s="26" t="str">
        <f>IF(Orders!U3431&gt;500,IF(Orders!E3431="First Class",IF(Orders!W3431=0,"VIP","Special"),"Formal"),"Normal")</f>
        <v>Special</v>
      </c>
      <c r="E3431" s="26" cm="1">
        <f t="array" ref="E3431">_xlfn.IFS(Orders!W3431=0,"Endirim Yoxdur",SUMIFS(Orders!$V:$V,Orders!$T:$T,Orders!T3431)&gt;10,ROUND(Orders!W3431*1.15,2),SUMIFS(Orders!$V:$V,Orders!$T:$T,Orders!T3431)&lt;=10,"Endirim Yoxdur")</f>
        <v>0.23</v>
      </c>
    </row>
    <row r="3432" spans="3:5" x14ac:dyDescent="0.25">
      <c r="C3432" s="26" t="str">
        <f>IF(Orders!U3432&gt;500,"Yüksək Satış","Aşağı Satış")</f>
        <v>Aşağı Satış</v>
      </c>
      <c r="D3432" s="26" t="str">
        <f>IF(Orders!U3432&gt;500,IF(Orders!E3432="First Class",IF(Orders!W3432=0,"VIP","Special"),"Formal"),"Normal")</f>
        <v>Normal</v>
      </c>
      <c r="E3432" s="26" cm="1">
        <f t="array" ref="E3432">_xlfn.IFS(Orders!W3432=0,"Endirim Yoxdur",SUMIFS(Orders!$V:$V,Orders!$T:$T,Orders!T3432)&gt;10,ROUND(Orders!W3432*1.15,2),SUMIFS(Orders!$V:$V,Orders!$T:$T,Orders!T3432)&lt;=10,"Endirim Yoxdur")</f>
        <v>0.46</v>
      </c>
    </row>
    <row r="3433" spans="3:5" x14ac:dyDescent="0.25">
      <c r="C3433" s="26" t="str">
        <f>IF(Orders!U3433&gt;500,"Yüksək Satış","Aşağı Satış")</f>
        <v>Aşağı Satış</v>
      </c>
      <c r="D3433" s="26" t="str">
        <f>IF(Orders!U3433&gt;500,IF(Orders!E3433="First Class",IF(Orders!W3433=0,"VIP","Special"),"Formal"),"Normal")</f>
        <v>Normal</v>
      </c>
      <c r="E3433" s="26" t="str" cm="1">
        <f t="array" ref="E3433">_xlfn.IFS(Orders!W3433=0,"Endirim Yoxdur",SUMIFS(Orders!$V:$V,Orders!$T:$T,Orders!T3433)&gt;10,ROUND(Orders!W3433*1.15,2),SUMIFS(Orders!$V:$V,Orders!$T:$T,Orders!T3433)&lt;=10,"Endirim Yoxdur")</f>
        <v>Endirim Yoxdur</v>
      </c>
    </row>
    <row r="3434" spans="3:5" x14ac:dyDescent="0.25">
      <c r="C3434" s="26" t="str">
        <f>IF(Orders!U3434&gt;500,"Yüksək Satış","Aşağı Satış")</f>
        <v>Aşağı Satış</v>
      </c>
      <c r="D3434" s="26" t="str">
        <f>IF(Orders!U3434&gt;500,IF(Orders!E3434="First Class",IF(Orders!W3434=0,"VIP","Special"),"Formal"),"Normal")</f>
        <v>Normal</v>
      </c>
      <c r="E3434" s="26" t="str" cm="1">
        <f t="array" ref="E3434">_xlfn.IFS(Orders!W3434=0,"Endirim Yoxdur",SUMIFS(Orders!$V:$V,Orders!$T:$T,Orders!T3434)&gt;10,ROUND(Orders!W3434*1.15,2),SUMIFS(Orders!$V:$V,Orders!$T:$T,Orders!T3434)&lt;=10,"Endirim Yoxdur")</f>
        <v>Endirim Yoxdur</v>
      </c>
    </row>
    <row r="3435" spans="3:5" x14ac:dyDescent="0.25">
      <c r="C3435" s="26" t="str">
        <f>IF(Orders!U3435&gt;500,"Yüksək Satış","Aşağı Satış")</f>
        <v>Aşağı Satış</v>
      </c>
      <c r="D3435" s="26" t="str">
        <f>IF(Orders!U3435&gt;500,IF(Orders!E3435="First Class",IF(Orders!W3435=0,"VIP","Special"),"Formal"),"Normal")</f>
        <v>Normal</v>
      </c>
      <c r="E3435" s="26" t="str" cm="1">
        <f t="array" ref="E3435">_xlfn.IFS(Orders!W3435=0,"Endirim Yoxdur",SUMIFS(Orders!$V:$V,Orders!$T:$T,Orders!T3435)&gt;10,ROUND(Orders!W3435*1.15,2),SUMIFS(Orders!$V:$V,Orders!$T:$T,Orders!T3435)&lt;=10,"Endirim Yoxdur")</f>
        <v>Endirim Yoxdur</v>
      </c>
    </row>
    <row r="3436" spans="3:5" x14ac:dyDescent="0.25">
      <c r="C3436" s="26" t="str">
        <f>IF(Orders!U3436&gt;500,"Yüksək Satış","Aşağı Satış")</f>
        <v>Aşağı Satış</v>
      </c>
      <c r="D3436" s="26" t="str">
        <f>IF(Orders!U3436&gt;500,IF(Orders!E3436="First Class",IF(Orders!W3436=0,"VIP","Special"),"Formal"),"Normal")</f>
        <v>Normal</v>
      </c>
      <c r="E3436" s="26" t="str" cm="1">
        <f t="array" ref="E3436">_xlfn.IFS(Orders!W3436=0,"Endirim Yoxdur",SUMIFS(Orders!$V:$V,Orders!$T:$T,Orders!T3436)&gt;10,ROUND(Orders!W3436*1.15,2),SUMIFS(Orders!$V:$V,Orders!$T:$T,Orders!T3436)&lt;=10,"Endirim Yoxdur")</f>
        <v>Endirim Yoxdur</v>
      </c>
    </row>
    <row r="3437" spans="3:5" x14ac:dyDescent="0.25">
      <c r="C3437" s="26" t="str">
        <f>IF(Orders!U3437&gt;500,"Yüksək Satış","Aşağı Satış")</f>
        <v>Aşağı Satış</v>
      </c>
      <c r="D3437" s="26" t="str">
        <f>IF(Orders!U3437&gt;500,IF(Orders!E3437="First Class",IF(Orders!W3437=0,"VIP","Special"),"Formal"),"Normal")</f>
        <v>Normal</v>
      </c>
      <c r="E3437" s="26" t="str" cm="1">
        <f t="array" ref="E3437">_xlfn.IFS(Orders!W3437=0,"Endirim Yoxdur",SUMIFS(Orders!$V:$V,Orders!$T:$T,Orders!T3437)&gt;10,ROUND(Orders!W3437*1.15,2),SUMIFS(Orders!$V:$V,Orders!$T:$T,Orders!T3437)&lt;=10,"Endirim Yoxdur")</f>
        <v>Endirim Yoxdur</v>
      </c>
    </row>
    <row r="3438" spans="3:5" x14ac:dyDescent="0.25">
      <c r="C3438" s="26" t="str">
        <f>IF(Orders!U3438&gt;500,"Yüksək Satış","Aşağı Satış")</f>
        <v>Aşağı Satış</v>
      </c>
      <c r="D3438" s="26" t="str">
        <f>IF(Orders!U3438&gt;500,IF(Orders!E3438="First Class",IF(Orders!W3438=0,"VIP","Special"),"Formal"),"Normal")</f>
        <v>Normal</v>
      </c>
      <c r="E3438" s="26" t="str" cm="1">
        <f t="array" ref="E3438">_xlfn.IFS(Orders!W3438=0,"Endirim Yoxdur",SUMIFS(Orders!$V:$V,Orders!$T:$T,Orders!T3438)&gt;10,ROUND(Orders!W3438*1.15,2),SUMIFS(Orders!$V:$V,Orders!$T:$T,Orders!T3438)&lt;=10,"Endirim Yoxdur")</f>
        <v>Endirim Yoxdur</v>
      </c>
    </row>
    <row r="3439" spans="3:5" x14ac:dyDescent="0.25">
      <c r="C3439" s="26" t="str">
        <f>IF(Orders!U3439&gt;500,"Yüksək Satış","Aşağı Satış")</f>
        <v>Aşağı Satış</v>
      </c>
      <c r="D3439" s="26" t="str">
        <f>IF(Orders!U3439&gt;500,IF(Orders!E3439="First Class",IF(Orders!W3439=0,"VIP","Special"),"Formal"),"Normal")</f>
        <v>Normal</v>
      </c>
      <c r="E3439" s="26" t="str" cm="1">
        <f t="array" ref="E3439">_xlfn.IFS(Orders!W3439=0,"Endirim Yoxdur",SUMIFS(Orders!$V:$V,Orders!$T:$T,Orders!T3439)&gt;10,ROUND(Orders!W3439*1.15,2),SUMIFS(Orders!$V:$V,Orders!$T:$T,Orders!T3439)&lt;=10,"Endirim Yoxdur")</f>
        <v>Endirim Yoxdur</v>
      </c>
    </row>
    <row r="3440" spans="3:5" x14ac:dyDescent="0.25">
      <c r="C3440" s="26" t="str">
        <f>IF(Orders!U3440&gt;500,"Yüksək Satış","Aşağı Satış")</f>
        <v>Aşağı Satış</v>
      </c>
      <c r="D3440" s="26" t="str">
        <f>IF(Orders!U3440&gt;500,IF(Orders!E3440="First Class",IF(Orders!W3440=0,"VIP","Special"),"Formal"),"Normal")</f>
        <v>Normal</v>
      </c>
      <c r="E3440" s="26" t="str" cm="1">
        <f t="array" ref="E3440">_xlfn.IFS(Orders!W3440=0,"Endirim Yoxdur",SUMIFS(Orders!$V:$V,Orders!$T:$T,Orders!T3440)&gt;10,ROUND(Orders!W3440*1.15,2),SUMIFS(Orders!$V:$V,Orders!$T:$T,Orders!T3440)&lt;=10,"Endirim Yoxdur")</f>
        <v>Endirim Yoxdur</v>
      </c>
    </row>
    <row r="3441" spans="3:5" x14ac:dyDescent="0.25">
      <c r="C3441" s="26" t="str">
        <f>IF(Orders!U3441&gt;500,"Yüksək Satış","Aşağı Satış")</f>
        <v>Aşağı Satış</v>
      </c>
      <c r="D3441" s="26" t="str">
        <f>IF(Orders!U3441&gt;500,IF(Orders!E3441="First Class",IF(Orders!W3441=0,"VIP","Special"),"Formal"),"Normal")</f>
        <v>Normal</v>
      </c>
      <c r="E3441" s="26" t="str" cm="1">
        <f t="array" ref="E3441">_xlfn.IFS(Orders!W3441=0,"Endirim Yoxdur",SUMIFS(Orders!$V:$V,Orders!$T:$T,Orders!T3441)&gt;10,ROUND(Orders!W3441*1.15,2),SUMIFS(Orders!$V:$V,Orders!$T:$T,Orders!T3441)&lt;=10,"Endirim Yoxdur")</f>
        <v>Endirim Yoxdur</v>
      </c>
    </row>
    <row r="3442" spans="3:5" x14ac:dyDescent="0.25">
      <c r="C3442" s="26" t="str">
        <f>IF(Orders!U3442&gt;500,"Yüksək Satış","Aşağı Satış")</f>
        <v>Aşağı Satış</v>
      </c>
      <c r="D3442" s="26" t="str">
        <f>IF(Orders!U3442&gt;500,IF(Orders!E3442="First Class",IF(Orders!W3442=0,"VIP","Special"),"Formal"),"Normal")</f>
        <v>Normal</v>
      </c>
      <c r="E3442" s="26" t="str" cm="1">
        <f t="array" ref="E3442">_xlfn.IFS(Orders!W3442=0,"Endirim Yoxdur",SUMIFS(Orders!$V:$V,Orders!$T:$T,Orders!T3442)&gt;10,ROUND(Orders!W3442*1.15,2),SUMIFS(Orders!$V:$V,Orders!$T:$T,Orders!T3442)&lt;=10,"Endirim Yoxdur")</f>
        <v>Endirim Yoxdur</v>
      </c>
    </row>
    <row r="3443" spans="3:5" x14ac:dyDescent="0.25">
      <c r="C3443" s="26" t="str">
        <f>IF(Orders!U3443&gt;500,"Yüksək Satış","Aşağı Satış")</f>
        <v>Aşağı Satış</v>
      </c>
      <c r="D3443" s="26" t="str">
        <f>IF(Orders!U3443&gt;500,IF(Orders!E3443="First Class",IF(Orders!W3443=0,"VIP","Special"),"Formal"),"Normal")</f>
        <v>Normal</v>
      </c>
      <c r="E3443" s="26" t="str" cm="1">
        <f t="array" ref="E3443">_xlfn.IFS(Orders!W3443=0,"Endirim Yoxdur",SUMIFS(Orders!$V:$V,Orders!$T:$T,Orders!T3443)&gt;10,ROUND(Orders!W3443*1.15,2),SUMIFS(Orders!$V:$V,Orders!$T:$T,Orders!T3443)&lt;=10,"Endirim Yoxdur")</f>
        <v>Endirim Yoxdur</v>
      </c>
    </row>
    <row r="3444" spans="3:5" x14ac:dyDescent="0.25">
      <c r="C3444" s="26" t="str">
        <f>IF(Orders!U3444&gt;500,"Yüksək Satış","Aşağı Satış")</f>
        <v>Yüksək Satış</v>
      </c>
      <c r="D3444" s="26" t="str">
        <f>IF(Orders!U3444&gt;500,IF(Orders!E3444="First Class",IF(Orders!W3444=0,"VIP","Special"),"Formal"),"Normal")</f>
        <v>Formal</v>
      </c>
      <c r="E3444" s="26" cm="1">
        <f t="array" ref="E3444">_xlfn.IFS(Orders!W3444=0,"Endirim Yoxdur",SUMIFS(Orders!$V:$V,Orders!$T:$T,Orders!T3444)&gt;10,ROUND(Orders!W3444*1.15,2),SUMIFS(Orders!$V:$V,Orders!$T:$T,Orders!T3444)&lt;=10,"Endirim Yoxdur")</f>
        <v>0.35</v>
      </c>
    </row>
    <row r="3445" spans="3:5" x14ac:dyDescent="0.25">
      <c r="C3445" s="26" t="str">
        <f>IF(Orders!U3445&gt;500,"Yüksək Satış","Aşağı Satış")</f>
        <v>Aşağı Satış</v>
      </c>
      <c r="D3445" s="26" t="str">
        <f>IF(Orders!U3445&gt;500,IF(Orders!E3445="First Class",IF(Orders!W3445=0,"VIP","Special"),"Formal"),"Normal")</f>
        <v>Normal</v>
      </c>
      <c r="E3445" s="26" t="str" cm="1">
        <f t="array" ref="E3445">_xlfn.IFS(Orders!W3445=0,"Endirim Yoxdur",SUMIFS(Orders!$V:$V,Orders!$T:$T,Orders!T3445)&gt;10,ROUND(Orders!W3445*1.15,2),SUMIFS(Orders!$V:$V,Orders!$T:$T,Orders!T3445)&lt;=10,"Endirim Yoxdur")</f>
        <v>Endirim Yoxdur</v>
      </c>
    </row>
    <row r="3446" spans="3:5" x14ac:dyDescent="0.25">
      <c r="C3446" s="26" t="str">
        <f>IF(Orders!U3446&gt;500,"Yüksək Satış","Aşağı Satış")</f>
        <v>Aşağı Satış</v>
      </c>
      <c r="D3446" s="26" t="str">
        <f>IF(Orders!U3446&gt;500,IF(Orders!E3446="First Class",IF(Orders!W3446=0,"VIP","Special"),"Formal"),"Normal")</f>
        <v>Normal</v>
      </c>
      <c r="E3446" s="26" cm="1">
        <f t="array" ref="E3446">_xlfn.IFS(Orders!W3446=0,"Endirim Yoxdur",SUMIFS(Orders!$V:$V,Orders!$T:$T,Orders!T3446)&gt;10,ROUND(Orders!W3446*1.15,2),SUMIFS(Orders!$V:$V,Orders!$T:$T,Orders!T3446)&lt;=10,"Endirim Yoxdur")</f>
        <v>0.69</v>
      </c>
    </row>
    <row r="3447" spans="3:5" x14ac:dyDescent="0.25">
      <c r="C3447" s="26" t="str">
        <f>IF(Orders!U3447&gt;500,"Yüksək Satış","Aşağı Satış")</f>
        <v>Aşağı Satış</v>
      </c>
      <c r="D3447" s="26" t="str">
        <f>IF(Orders!U3447&gt;500,IF(Orders!E3447="First Class",IF(Orders!W3447=0,"VIP","Special"),"Formal"),"Normal")</f>
        <v>Normal</v>
      </c>
      <c r="E3447" s="26" cm="1">
        <f t="array" ref="E3447">_xlfn.IFS(Orders!W3447=0,"Endirim Yoxdur",SUMIFS(Orders!$V:$V,Orders!$T:$T,Orders!T3447)&gt;10,ROUND(Orders!W3447*1.15,2),SUMIFS(Orders!$V:$V,Orders!$T:$T,Orders!T3447)&lt;=10,"Endirim Yoxdur")</f>
        <v>0.92</v>
      </c>
    </row>
    <row r="3448" spans="3:5" x14ac:dyDescent="0.25">
      <c r="C3448" s="26" t="str">
        <f>IF(Orders!U3448&gt;500,"Yüksək Satış","Aşağı Satış")</f>
        <v>Aşağı Satış</v>
      </c>
      <c r="D3448" s="26" t="str">
        <f>IF(Orders!U3448&gt;500,IF(Orders!E3448="First Class",IF(Orders!W3448=0,"VIP","Special"),"Formal"),"Normal")</f>
        <v>Normal</v>
      </c>
      <c r="E3448" s="26" cm="1">
        <f t="array" ref="E3448">_xlfn.IFS(Orders!W3448=0,"Endirim Yoxdur",SUMIFS(Orders!$V:$V,Orders!$T:$T,Orders!T3448)&gt;10,ROUND(Orders!W3448*1.15,2),SUMIFS(Orders!$V:$V,Orders!$T:$T,Orders!T3448)&lt;=10,"Endirim Yoxdur")</f>
        <v>0.23</v>
      </c>
    </row>
    <row r="3449" spans="3:5" x14ac:dyDescent="0.25">
      <c r="C3449" s="26" t="str">
        <f>IF(Orders!U3449&gt;500,"Yüksək Satış","Aşağı Satış")</f>
        <v>Aşağı Satış</v>
      </c>
      <c r="D3449" s="26" t="str">
        <f>IF(Orders!U3449&gt;500,IF(Orders!E3449="First Class",IF(Orders!W3449=0,"VIP","Special"),"Formal"),"Normal")</f>
        <v>Normal</v>
      </c>
      <c r="E3449" s="26" cm="1">
        <f t="array" ref="E3449">_xlfn.IFS(Orders!W3449=0,"Endirim Yoxdur",SUMIFS(Orders!$V:$V,Orders!$T:$T,Orders!T3449)&gt;10,ROUND(Orders!W3449*1.15,2),SUMIFS(Orders!$V:$V,Orders!$T:$T,Orders!T3449)&lt;=10,"Endirim Yoxdur")</f>
        <v>0.23</v>
      </c>
    </row>
    <row r="3450" spans="3:5" x14ac:dyDescent="0.25">
      <c r="C3450" s="26" t="str">
        <f>IF(Orders!U3450&gt;500,"Yüksək Satış","Aşağı Satış")</f>
        <v>Aşağı Satış</v>
      </c>
      <c r="D3450" s="26" t="str">
        <f>IF(Orders!U3450&gt;500,IF(Orders!E3450="First Class",IF(Orders!W3450=0,"VIP","Special"),"Formal"),"Normal")</f>
        <v>Normal</v>
      </c>
      <c r="E3450" s="26" cm="1">
        <f t="array" ref="E3450">_xlfn.IFS(Orders!W3450=0,"Endirim Yoxdur",SUMIFS(Orders!$V:$V,Orders!$T:$T,Orders!T3450)&gt;10,ROUND(Orders!W3450*1.15,2),SUMIFS(Orders!$V:$V,Orders!$T:$T,Orders!T3450)&lt;=10,"Endirim Yoxdur")</f>
        <v>0.23</v>
      </c>
    </row>
    <row r="3451" spans="3:5" x14ac:dyDescent="0.25">
      <c r="C3451" s="26" t="str">
        <f>IF(Orders!U3451&gt;500,"Yüksək Satış","Aşağı Satış")</f>
        <v>Aşağı Satış</v>
      </c>
      <c r="D3451" s="26" t="str">
        <f>IF(Orders!U3451&gt;500,IF(Orders!E3451="First Class",IF(Orders!W3451=0,"VIP","Special"),"Formal"),"Normal")</f>
        <v>Normal</v>
      </c>
      <c r="E3451" s="26" cm="1">
        <f t="array" ref="E3451">_xlfn.IFS(Orders!W3451=0,"Endirim Yoxdur",SUMIFS(Orders!$V:$V,Orders!$T:$T,Orders!T3451)&gt;10,ROUND(Orders!W3451*1.15,2),SUMIFS(Orders!$V:$V,Orders!$T:$T,Orders!T3451)&lt;=10,"Endirim Yoxdur")</f>
        <v>0.23</v>
      </c>
    </row>
    <row r="3452" spans="3:5" x14ac:dyDescent="0.25">
      <c r="C3452" s="26" t="str">
        <f>IF(Orders!U3452&gt;500,"Yüksək Satış","Aşağı Satış")</f>
        <v>Yüksək Satış</v>
      </c>
      <c r="D3452" s="26" t="str">
        <f>IF(Orders!U3452&gt;500,IF(Orders!E3452="First Class",IF(Orders!W3452=0,"VIP","Special"),"Formal"),"Normal")</f>
        <v>Formal</v>
      </c>
      <c r="E3452" s="26" t="str" cm="1">
        <f t="array" ref="E3452">_xlfn.IFS(Orders!W3452=0,"Endirim Yoxdur",SUMIFS(Orders!$V:$V,Orders!$T:$T,Orders!T3452)&gt;10,ROUND(Orders!W3452*1.15,2),SUMIFS(Orders!$V:$V,Orders!$T:$T,Orders!T3452)&lt;=10,"Endirim Yoxdur")</f>
        <v>Endirim Yoxdur</v>
      </c>
    </row>
    <row r="3453" spans="3:5" x14ac:dyDescent="0.25">
      <c r="C3453" s="26" t="str">
        <f>IF(Orders!U3453&gt;500,"Yüksək Satış","Aşağı Satış")</f>
        <v>Aşağı Satış</v>
      </c>
      <c r="D3453" s="26" t="str">
        <f>IF(Orders!U3453&gt;500,IF(Orders!E3453="First Class",IF(Orders!W3453=0,"VIP","Special"),"Formal"),"Normal")</f>
        <v>Normal</v>
      </c>
      <c r="E3453" s="26" t="str" cm="1">
        <f t="array" ref="E3453">_xlfn.IFS(Orders!W3453=0,"Endirim Yoxdur",SUMIFS(Orders!$V:$V,Orders!$T:$T,Orders!T3453)&gt;10,ROUND(Orders!W3453*1.15,2),SUMIFS(Orders!$V:$V,Orders!$T:$T,Orders!T3453)&lt;=10,"Endirim Yoxdur")</f>
        <v>Endirim Yoxdur</v>
      </c>
    </row>
    <row r="3454" spans="3:5" x14ac:dyDescent="0.25">
      <c r="C3454" s="26" t="str">
        <f>IF(Orders!U3454&gt;500,"Yüksək Satış","Aşağı Satış")</f>
        <v>Aşağı Satış</v>
      </c>
      <c r="D3454" s="26" t="str">
        <f>IF(Orders!U3454&gt;500,IF(Orders!E3454="First Class",IF(Orders!W3454=0,"VIP","Special"),"Formal"),"Normal")</f>
        <v>Normal</v>
      </c>
      <c r="E3454" s="26" t="str" cm="1">
        <f t="array" ref="E3454">_xlfn.IFS(Orders!W3454=0,"Endirim Yoxdur",SUMIFS(Orders!$V:$V,Orders!$T:$T,Orders!T3454)&gt;10,ROUND(Orders!W3454*1.15,2),SUMIFS(Orders!$V:$V,Orders!$T:$T,Orders!T3454)&lt;=10,"Endirim Yoxdur")</f>
        <v>Endirim Yoxdur</v>
      </c>
    </row>
    <row r="3455" spans="3:5" x14ac:dyDescent="0.25">
      <c r="C3455" s="26" t="str">
        <f>IF(Orders!U3455&gt;500,"Yüksək Satış","Aşağı Satış")</f>
        <v>Aşağı Satış</v>
      </c>
      <c r="D3455" s="26" t="str">
        <f>IF(Orders!U3455&gt;500,IF(Orders!E3455="First Class",IF(Orders!W3455=0,"VIP","Special"),"Formal"),"Normal")</f>
        <v>Normal</v>
      </c>
      <c r="E3455" s="26" cm="1">
        <f t="array" ref="E3455">_xlfn.IFS(Orders!W3455=0,"Endirim Yoxdur",SUMIFS(Orders!$V:$V,Orders!$T:$T,Orders!T3455)&gt;10,ROUND(Orders!W3455*1.15,2),SUMIFS(Orders!$V:$V,Orders!$T:$T,Orders!T3455)&lt;=10,"Endirim Yoxdur")</f>
        <v>0.92</v>
      </c>
    </row>
    <row r="3456" spans="3:5" x14ac:dyDescent="0.25">
      <c r="C3456" s="26" t="str">
        <f>IF(Orders!U3456&gt;500,"Yüksək Satış","Aşağı Satış")</f>
        <v>Aşağı Satış</v>
      </c>
      <c r="D3456" s="26" t="str">
        <f>IF(Orders!U3456&gt;500,IF(Orders!E3456="First Class",IF(Orders!W3456=0,"VIP","Special"),"Formal"),"Normal")</f>
        <v>Normal</v>
      </c>
      <c r="E3456" s="26" t="str" cm="1">
        <f t="array" ref="E3456">_xlfn.IFS(Orders!W3456=0,"Endirim Yoxdur",SUMIFS(Orders!$V:$V,Orders!$T:$T,Orders!T3456)&gt;10,ROUND(Orders!W3456*1.15,2),SUMIFS(Orders!$V:$V,Orders!$T:$T,Orders!T3456)&lt;=10,"Endirim Yoxdur")</f>
        <v>Endirim Yoxdur</v>
      </c>
    </row>
    <row r="3457" spans="3:5" x14ac:dyDescent="0.25">
      <c r="C3457" s="26" t="str">
        <f>IF(Orders!U3457&gt;500,"Yüksək Satış","Aşağı Satış")</f>
        <v>Aşağı Satış</v>
      </c>
      <c r="D3457" s="26" t="str">
        <f>IF(Orders!U3457&gt;500,IF(Orders!E3457="First Class",IF(Orders!W3457=0,"VIP","Special"),"Formal"),"Normal")</f>
        <v>Normal</v>
      </c>
      <c r="E3457" s="26" t="str" cm="1">
        <f t="array" ref="E3457">_xlfn.IFS(Orders!W3457=0,"Endirim Yoxdur",SUMIFS(Orders!$V:$V,Orders!$T:$T,Orders!T3457)&gt;10,ROUND(Orders!W3457*1.15,2),SUMIFS(Orders!$V:$V,Orders!$T:$T,Orders!T3457)&lt;=10,"Endirim Yoxdur")</f>
        <v>Endirim Yoxdur</v>
      </c>
    </row>
    <row r="3458" spans="3:5" x14ac:dyDescent="0.25">
      <c r="C3458" s="26" t="str">
        <f>IF(Orders!U3458&gt;500,"Yüksək Satış","Aşağı Satış")</f>
        <v>Aşağı Satış</v>
      </c>
      <c r="D3458" s="26" t="str">
        <f>IF(Orders!U3458&gt;500,IF(Orders!E3458="First Class",IF(Orders!W3458=0,"VIP","Special"),"Formal"),"Normal")</f>
        <v>Normal</v>
      </c>
      <c r="E3458" s="26" cm="1">
        <f t="array" ref="E3458">_xlfn.IFS(Orders!W3458=0,"Endirim Yoxdur",SUMIFS(Orders!$V:$V,Orders!$T:$T,Orders!T3458)&gt;10,ROUND(Orders!W3458*1.15,2),SUMIFS(Orders!$V:$V,Orders!$T:$T,Orders!T3458)&lt;=10,"Endirim Yoxdur")</f>
        <v>0.23</v>
      </c>
    </row>
    <row r="3459" spans="3:5" x14ac:dyDescent="0.25">
      <c r="C3459" s="26" t="str">
        <f>IF(Orders!U3459&gt;500,"Yüksək Satış","Aşağı Satış")</f>
        <v>Yüksək Satış</v>
      </c>
      <c r="D3459" s="26" t="str">
        <f>IF(Orders!U3459&gt;500,IF(Orders!E3459="First Class",IF(Orders!W3459=0,"VIP","Special"),"Formal"),"Normal")</f>
        <v>Formal</v>
      </c>
      <c r="E3459" s="26" t="str" cm="1">
        <f t="array" ref="E3459">_xlfn.IFS(Orders!W3459=0,"Endirim Yoxdur",SUMIFS(Orders!$V:$V,Orders!$T:$T,Orders!T3459)&gt;10,ROUND(Orders!W3459*1.15,2),SUMIFS(Orders!$V:$V,Orders!$T:$T,Orders!T3459)&lt;=10,"Endirim Yoxdur")</f>
        <v>Endirim Yoxdur</v>
      </c>
    </row>
    <row r="3460" spans="3:5" x14ac:dyDescent="0.25">
      <c r="C3460" s="26" t="str">
        <f>IF(Orders!U3460&gt;500,"Yüksək Satış","Aşağı Satış")</f>
        <v>Aşağı Satış</v>
      </c>
      <c r="D3460" s="26" t="str">
        <f>IF(Orders!U3460&gt;500,IF(Orders!E3460="First Class",IF(Orders!W3460=0,"VIP","Special"),"Formal"),"Normal")</f>
        <v>Normal</v>
      </c>
      <c r="E3460" s="26" cm="1">
        <f t="array" ref="E3460">_xlfn.IFS(Orders!W3460=0,"Endirim Yoxdur",SUMIFS(Orders!$V:$V,Orders!$T:$T,Orders!T3460)&gt;10,ROUND(Orders!W3460*1.15,2),SUMIFS(Orders!$V:$V,Orders!$T:$T,Orders!T3460)&lt;=10,"Endirim Yoxdur")</f>
        <v>0.92</v>
      </c>
    </row>
    <row r="3461" spans="3:5" x14ac:dyDescent="0.25">
      <c r="C3461" s="26" t="str">
        <f>IF(Orders!U3461&gt;500,"Yüksək Satış","Aşağı Satış")</f>
        <v>Aşağı Satış</v>
      </c>
      <c r="D3461" s="26" t="str">
        <f>IF(Orders!U3461&gt;500,IF(Orders!E3461="First Class",IF(Orders!W3461=0,"VIP","Special"),"Formal"),"Normal")</f>
        <v>Normal</v>
      </c>
      <c r="E3461" s="26" t="str" cm="1">
        <f t="array" ref="E3461">_xlfn.IFS(Orders!W3461=0,"Endirim Yoxdur",SUMIFS(Orders!$V:$V,Orders!$T:$T,Orders!T3461)&gt;10,ROUND(Orders!W3461*1.15,2),SUMIFS(Orders!$V:$V,Orders!$T:$T,Orders!T3461)&lt;=10,"Endirim Yoxdur")</f>
        <v>Endirim Yoxdur</v>
      </c>
    </row>
    <row r="3462" spans="3:5" x14ac:dyDescent="0.25">
      <c r="C3462" s="26" t="str">
        <f>IF(Orders!U3462&gt;500,"Yüksək Satış","Aşağı Satış")</f>
        <v>Aşağı Satış</v>
      </c>
      <c r="D3462" s="26" t="str">
        <f>IF(Orders!U3462&gt;500,IF(Orders!E3462="First Class",IF(Orders!W3462=0,"VIP","Special"),"Formal"),"Normal")</f>
        <v>Normal</v>
      </c>
      <c r="E3462" s="26" t="str" cm="1">
        <f t="array" ref="E3462">_xlfn.IFS(Orders!W3462=0,"Endirim Yoxdur",SUMIFS(Orders!$V:$V,Orders!$T:$T,Orders!T3462)&gt;10,ROUND(Orders!W3462*1.15,2),SUMIFS(Orders!$V:$V,Orders!$T:$T,Orders!T3462)&lt;=10,"Endirim Yoxdur")</f>
        <v>Endirim Yoxdur</v>
      </c>
    </row>
    <row r="3463" spans="3:5" x14ac:dyDescent="0.25">
      <c r="C3463" s="26" t="str">
        <f>IF(Orders!U3463&gt;500,"Yüksək Satış","Aşağı Satış")</f>
        <v>Aşağı Satış</v>
      </c>
      <c r="D3463" s="26" t="str">
        <f>IF(Orders!U3463&gt;500,IF(Orders!E3463="First Class",IF(Orders!W3463=0,"VIP","Special"),"Formal"),"Normal")</f>
        <v>Normal</v>
      </c>
      <c r="E3463" s="26" t="str" cm="1">
        <f t="array" ref="E3463">_xlfn.IFS(Orders!W3463=0,"Endirim Yoxdur",SUMIFS(Orders!$V:$V,Orders!$T:$T,Orders!T3463)&gt;10,ROUND(Orders!W3463*1.15,2),SUMIFS(Orders!$V:$V,Orders!$T:$T,Orders!T3463)&lt;=10,"Endirim Yoxdur")</f>
        <v>Endirim Yoxdur</v>
      </c>
    </row>
    <row r="3464" spans="3:5" x14ac:dyDescent="0.25">
      <c r="C3464" s="26" t="str">
        <f>IF(Orders!U3464&gt;500,"Yüksək Satış","Aşağı Satış")</f>
        <v>Aşağı Satış</v>
      </c>
      <c r="D3464" s="26" t="str">
        <f>IF(Orders!U3464&gt;500,IF(Orders!E3464="First Class",IF(Orders!W3464=0,"VIP","Special"),"Formal"),"Normal")</f>
        <v>Normal</v>
      </c>
      <c r="E3464" s="26" t="str" cm="1">
        <f t="array" ref="E3464">_xlfn.IFS(Orders!W3464=0,"Endirim Yoxdur",SUMIFS(Orders!$V:$V,Orders!$T:$T,Orders!T3464)&gt;10,ROUND(Orders!W3464*1.15,2),SUMIFS(Orders!$V:$V,Orders!$T:$T,Orders!T3464)&lt;=10,"Endirim Yoxdur")</f>
        <v>Endirim Yoxdur</v>
      </c>
    </row>
    <row r="3465" spans="3:5" x14ac:dyDescent="0.25">
      <c r="C3465" s="26" t="str">
        <f>IF(Orders!U3465&gt;500,"Yüksək Satış","Aşağı Satış")</f>
        <v>Aşağı Satış</v>
      </c>
      <c r="D3465" s="26" t="str">
        <f>IF(Orders!U3465&gt;500,IF(Orders!E3465="First Class",IF(Orders!W3465=0,"VIP","Special"),"Formal"),"Normal")</f>
        <v>Normal</v>
      </c>
      <c r="E3465" s="26" t="str" cm="1">
        <f t="array" ref="E3465">_xlfn.IFS(Orders!W3465=0,"Endirim Yoxdur",SUMIFS(Orders!$V:$V,Orders!$T:$T,Orders!T3465)&gt;10,ROUND(Orders!W3465*1.15,2),SUMIFS(Orders!$V:$V,Orders!$T:$T,Orders!T3465)&lt;=10,"Endirim Yoxdur")</f>
        <v>Endirim Yoxdur</v>
      </c>
    </row>
    <row r="3466" spans="3:5" x14ac:dyDescent="0.25">
      <c r="C3466" s="26" t="str">
        <f>IF(Orders!U3466&gt;500,"Yüksək Satış","Aşağı Satış")</f>
        <v>Aşağı Satış</v>
      </c>
      <c r="D3466" s="26" t="str">
        <f>IF(Orders!U3466&gt;500,IF(Orders!E3466="First Class",IF(Orders!W3466=0,"VIP","Special"),"Formal"),"Normal")</f>
        <v>Normal</v>
      </c>
      <c r="E3466" s="26" t="str" cm="1">
        <f t="array" ref="E3466">_xlfn.IFS(Orders!W3466=0,"Endirim Yoxdur",SUMIFS(Orders!$V:$V,Orders!$T:$T,Orders!T3466)&gt;10,ROUND(Orders!W3466*1.15,2),SUMIFS(Orders!$V:$V,Orders!$T:$T,Orders!T3466)&lt;=10,"Endirim Yoxdur")</f>
        <v>Endirim Yoxdur</v>
      </c>
    </row>
    <row r="3467" spans="3:5" x14ac:dyDescent="0.25">
      <c r="C3467" s="26" t="str">
        <f>IF(Orders!U3467&gt;500,"Yüksək Satış","Aşağı Satış")</f>
        <v>Aşağı Satış</v>
      </c>
      <c r="D3467" s="26" t="str">
        <f>IF(Orders!U3467&gt;500,IF(Orders!E3467="First Class",IF(Orders!W3467=0,"VIP","Special"),"Formal"),"Normal")</f>
        <v>Normal</v>
      </c>
      <c r="E3467" s="26" t="str" cm="1">
        <f t="array" ref="E3467">_xlfn.IFS(Orders!W3467=0,"Endirim Yoxdur",SUMIFS(Orders!$V:$V,Orders!$T:$T,Orders!T3467)&gt;10,ROUND(Orders!W3467*1.15,2),SUMIFS(Orders!$V:$V,Orders!$T:$T,Orders!T3467)&lt;=10,"Endirim Yoxdur")</f>
        <v>Endirim Yoxdur</v>
      </c>
    </row>
    <row r="3468" spans="3:5" x14ac:dyDescent="0.25">
      <c r="C3468" s="26" t="str">
        <f>IF(Orders!U3468&gt;500,"Yüksək Satış","Aşağı Satış")</f>
        <v>Aşağı Satış</v>
      </c>
      <c r="D3468" s="26" t="str">
        <f>IF(Orders!U3468&gt;500,IF(Orders!E3468="First Class",IF(Orders!W3468=0,"VIP","Special"),"Formal"),"Normal")</f>
        <v>Normal</v>
      </c>
      <c r="E3468" s="26" cm="1">
        <f t="array" ref="E3468">_xlfn.IFS(Orders!W3468=0,"Endirim Yoxdur",SUMIFS(Orders!$V:$V,Orders!$T:$T,Orders!T3468)&gt;10,ROUND(Orders!W3468*1.15,2),SUMIFS(Orders!$V:$V,Orders!$T:$T,Orders!T3468)&lt;=10,"Endirim Yoxdur")</f>
        <v>0.23</v>
      </c>
    </row>
    <row r="3469" spans="3:5" x14ac:dyDescent="0.25">
      <c r="C3469" s="26" t="str">
        <f>IF(Orders!U3469&gt;500,"Yüksək Satış","Aşağı Satış")</f>
        <v>Aşağı Satış</v>
      </c>
      <c r="D3469" s="26" t="str">
        <f>IF(Orders!U3469&gt;500,IF(Orders!E3469="First Class",IF(Orders!W3469=0,"VIP","Special"),"Formal"),"Normal")</f>
        <v>Normal</v>
      </c>
      <c r="E3469" s="26" t="str" cm="1">
        <f t="array" ref="E3469">_xlfn.IFS(Orders!W3469=0,"Endirim Yoxdur",SUMIFS(Orders!$V:$V,Orders!$T:$T,Orders!T3469)&gt;10,ROUND(Orders!W3469*1.15,2),SUMIFS(Orders!$V:$V,Orders!$T:$T,Orders!T3469)&lt;=10,"Endirim Yoxdur")</f>
        <v>Endirim Yoxdur</v>
      </c>
    </row>
    <row r="3470" spans="3:5" x14ac:dyDescent="0.25">
      <c r="C3470" s="26" t="str">
        <f>IF(Orders!U3470&gt;500,"Yüksək Satış","Aşağı Satış")</f>
        <v>Aşağı Satış</v>
      </c>
      <c r="D3470" s="26" t="str">
        <f>IF(Orders!U3470&gt;500,IF(Orders!E3470="First Class",IF(Orders!W3470=0,"VIP","Special"),"Formal"),"Normal")</f>
        <v>Normal</v>
      </c>
      <c r="E3470" s="26" t="str" cm="1">
        <f t="array" ref="E3470">_xlfn.IFS(Orders!W3470=0,"Endirim Yoxdur",SUMIFS(Orders!$V:$V,Orders!$T:$T,Orders!T3470)&gt;10,ROUND(Orders!W3470*1.15,2),SUMIFS(Orders!$V:$V,Orders!$T:$T,Orders!T3470)&lt;=10,"Endirim Yoxdur")</f>
        <v>Endirim Yoxdur</v>
      </c>
    </row>
    <row r="3471" spans="3:5" x14ac:dyDescent="0.25">
      <c r="C3471" s="26" t="str">
        <f>IF(Orders!U3471&gt;500,"Yüksək Satış","Aşağı Satış")</f>
        <v>Aşağı Satış</v>
      </c>
      <c r="D3471" s="26" t="str">
        <f>IF(Orders!U3471&gt;500,IF(Orders!E3471="First Class",IF(Orders!W3471=0,"VIP","Special"),"Formal"),"Normal")</f>
        <v>Normal</v>
      </c>
      <c r="E3471" s="26" cm="1">
        <f t="array" ref="E3471">_xlfn.IFS(Orders!W3471=0,"Endirim Yoxdur",SUMIFS(Orders!$V:$V,Orders!$T:$T,Orders!T3471)&gt;10,ROUND(Orders!W3471*1.15,2),SUMIFS(Orders!$V:$V,Orders!$T:$T,Orders!T3471)&lt;=10,"Endirim Yoxdur")</f>
        <v>0.92</v>
      </c>
    </row>
    <row r="3472" spans="3:5" x14ac:dyDescent="0.25">
      <c r="C3472" s="26" t="str">
        <f>IF(Orders!U3472&gt;500,"Yüksək Satış","Aşağı Satış")</f>
        <v>Aşağı Satış</v>
      </c>
      <c r="D3472" s="26" t="str">
        <f>IF(Orders!U3472&gt;500,IF(Orders!E3472="First Class",IF(Orders!W3472=0,"VIP","Special"),"Formal"),"Normal")</f>
        <v>Normal</v>
      </c>
      <c r="E3472" s="26" cm="1">
        <f t="array" ref="E3472">_xlfn.IFS(Orders!W3472=0,"Endirim Yoxdur",SUMIFS(Orders!$V:$V,Orders!$T:$T,Orders!T3472)&gt;10,ROUND(Orders!W3472*1.15,2),SUMIFS(Orders!$V:$V,Orders!$T:$T,Orders!T3472)&lt;=10,"Endirim Yoxdur")</f>
        <v>0.23</v>
      </c>
    </row>
    <row r="3473" spans="3:5" x14ac:dyDescent="0.25">
      <c r="C3473" s="26" t="str">
        <f>IF(Orders!U3473&gt;500,"Yüksək Satış","Aşağı Satış")</f>
        <v>Yüksək Satış</v>
      </c>
      <c r="D3473" s="26" t="str">
        <f>IF(Orders!U3473&gt;500,IF(Orders!E3473="First Class",IF(Orders!W3473=0,"VIP","Special"),"Formal"),"Normal")</f>
        <v>Formal</v>
      </c>
      <c r="E3473" s="26" cm="1">
        <f t="array" ref="E3473">_xlfn.IFS(Orders!W3473=0,"Endirim Yoxdur",SUMIFS(Orders!$V:$V,Orders!$T:$T,Orders!T3473)&gt;10,ROUND(Orders!W3473*1.15,2),SUMIFS(Orders!$V:$V,Orders!$T:$T,Orders!T3473)&lt;=10,"Endirim Yoxdur")</f>
        <v>0.23</v>
      </c>
    </row>
    <row r="3474" spans="3:5" x14ac:dyDescent="0.25">
      <c r="C3474" s="26" t="str">
        <f>IF(Orders!U3474&gt;500,"Yüksək Satış","Aşağı Satış")</f>
        <v>Aşağı Satış</v>
      </c>
      <c r="D3474" s="26" t="str">
        <f>IF(Orders!U3474&gt;500,IF(Orders!E3474="First Class",IF(Orders!W3474=0,"VIP","Special"),"Formal"),"Normal")</f>
        <v>Normal</v>
      </c>
      <c r="E3474" s="26" cm="1">
        <f t="array" ref="E3474">_xlfn.IFS(Orders!W3474=0,"Endirim Yoxdur",SUMIFS(Orders!$V:$V,Orders!$T:$T,Orders!T3474)&gt;10,ROUND(Orders!W3474*1.15,2),SUMIFS(Orders!$V:$V,Orders!$T:$T,Orders!T3474)&lt;=10,"Endirim Yoxdur")</f>
        <v>0.23</v>
      </c>
    </row>
    <row r="3475" spans="3:5" x14ac:dyDescent="0.25">
      <c r="C3475" s="26" t="str">
        <f>IF(Orders!U3475&gt;500,"Yüksək Satış","Aşağı Satış")</f>
        <v>Aşağı Satış</v>
      </c>
      <c r="D3475" s="26" t="str">
        <f>IF(Orders!U3475&gt;500,IF(Orders!E3475="First Class",IF(Orders!W3475=0,"VIP","Special"),"Formal"),"Normal")</f>
        <v>Normal</v>
      </c>
      <c r="E3475" s="26" cm="1">
        <f t="array" ref="E3475">_xlfn.IFS(Orders!W3475=0,"Endirim Yoxdur",SUMIFS(Orders!$V:$V,Orders!$T:$T,Orders!T3475)&gt;10,ROUND(Orders!W3475*1.15,2),SUMIFS(Orders!$V:$V,Orders!$T:$T,Orders!T3475)&lt;=10,"Endirim Yoxdur")</f>
        <v>0.23</v>
      </c>
    </row>
    <row r="3476" spans="3:5" x14ac:dyDescent="0.25">
      <c r="C3476" s="26" t="str">
        <f>IF(Orders!U3476&gt;500,"Yüksək Satış","Aşağı Satış")</f>
        <v>Aşağı Satış</v>
      </c>
      <c r="D3476" s="26" t="str">
        <f>IF(Orders!U3476&gt;500,IF(Orders!E3476="First Class",IF(Orders!W3476=0,"VIP","Special"),"Formal"),"Normal")</f>
        <v>Normal</v>
      </c>
      <c r="E3476" s="26" cm="1">
        <f t="array" ref="E3476">_xlfn.IFS(Orders!W3476=0,"Endirim Yoxdur",SUMIFS(Orders!$V:$V,Orders!$T:$T,Orders!T3476)&gt;10,ROUND(Orders!W3476*1.15,2),SUMIFS(Orders!$V:$V,Orders!$T:$T,Orders!T3476)&lt;=10,"Endirim Yoxdur")</f>
        <v>0.23</v>
      </c>
    </row>
    <row r="3477" spans="3:5" x14ac:dyDescent="0.25">
      <c r="C3477" s="26" t="str">
        <f>IF(Orders!U3477&gt;500,"Yüksək Satış","Aşağı Satış")</f>
        <v>Aşağı Satış</v>
      </c>
      <c r="D3477" s="26" t="str">
        <f>IF(Orders!U3477&gt;500,IF(Orders!E3477="First Class",IF(Orders!W3477=0,"VIP","Special"),"Formal"),"Normal")</f>
        <v>Normal</v>
      </c>
      <c r="E3477" s="26" cm="1">
        <f t="array" ref="E3477">_xlfn.IFS(Orders!W3477=0,"Endirim Yoxdur",SUMIFS(Orders!$V:$V,Orders!$T:$T,Orders!T3477)&gt;10,ROUND(Orders!W3477*1.15,2),SUMIFS(Orders!$V:$V,Orders!$T:$T,Orders!T3477)&lt;=10,"Endirim Yoxdur")</f>
        <v>0.92</v>
      </c>
    </row>
    <row r="3478" spans="3:5" x14ac:dyDescent="0.25">
      <c r="C3478" s="26" t="str">
        <f>IF(Orders!U3478&gt;500,"Yüksək Satış","Aşağı Satış")</f>
        <v>Aşağı Satış</v>
      </c>
      <c r="D3478" s="26" t="str">
        <f>IF(Orders!U3478&gt;500,IF(Orders!E3478="First Class",IF(Orders!W3478=0,"VIP","Special"),"Formal"),"Normal")</f>
        <v>Normal</v>
      </c>
      <c r="E3478" s="26" cm="1">
        <f t="array" ref="E3478">_xlfn.IFS(Orders!W3478=0,"Endirim Yoxdur",SUMIFS(Orders!$V:$V,Orders!$T:$T,Orders!T3478)&gt;10,ROUND(Orders!W3478*1.15,2),SUMIFS(Orders!$V:$V,Orders!$T:$T,Orders!T3478)&lt;=10,"Endirim Yoxdur")</f>
        <v>0.23</v>
      </c>
    </row>
    <row r="3479" spans="3:5" x14ac:dyDescent="0.25">
      <c r="C3479" s="26" t="str">
        <f>IF(Orders!U3479&gt;500,"Yüksək Satış","Aşağı Satış")</f>
        <v>Aşağı Satış</v>
      </c>
      <c r="D3479" s="26" t="str">
        <f>IF(Orders!U3479&gt;500,IF(Orders!E3479="First Class",IF(Orders!W3479=0,"VIP","Special"),"Formal"),"Normal")</f>
        <v>Normal</v>
      </c>
      <c r="E3479" s="26" t="str" cm="1">
        <f t="array" ref="E3479">_xlfn.IFS(Orders!W3479=0,"Endirim Yoxdur",SUMIFS(Orders!$V:$V,Orders!$T:$T,Orders!T3479)&gt;10,ROUND(Orders!W3479*1.15,2),SUMIFS(Orders!$V:$V,Orders!$T:$T,Orders!T3479)&lt;=10,"Endirim Yoxdur")</f>
        <v>Endirim Yoxdur</v>
      </c>
    </row>
    <row r="3480" spans="3:5" x14ac:dyDescent="0.25">
      <c r="C3480" s="26" t="str">
        <f>IF(Orders!U3480&gt;500,"Yüksək Satış","Aşağı Satış")</f>
        <v>Aşağı Satış</v>
      </c>
      <c r="D3480" s="26" t="str">
        <f>IF(Orders!U3480&gt;500,IF(Orders!E3480="First Class",IF(Orders!W3480=0,"VIP","Special"),"Formal"),"Normal")</f>
        <v>Normal</v>
      </c>
      <c r="E3480" s="26" cm="1">
        <f t="array" ref="E3480">_xlfn.IFS(Orders!W3480=0,"Endirim Yoxdur",SUMIFS(Orders!$V:$V,Orders!$T:$T,Orders!T3480)&gt;10,ROUND(Orders!W3480*1.15,2),SUMIFS(Orders!$V:$V,Orders!$T:$T,Orders!T3480)&lt;=10,"Endirim Yoxdur")</f>
        <v>0.23</v>
      </c>
    </row>
    <row r="3481" spans="3:5" x14ac:dyDescent="0.25">
      <c r="C3481" s="26" t="str">
        <f>IF(Orders!U3481&gt;500,"Yüksək Satış","Aşağı Satış")</f>
        <v>Aşağı Satış</v>
      </c>
      <c r="D3481" s="26" t="str">
        <f>IF(Orders!U3481&gt;500,IF(Orders!E3481="First Class",IF(Orders!W3481=0,"VIP","Special"),"Formal"),"Normal")</f>
        <v>Normal</v>
      </c>
      <c r="E3481" s="26" cm="1">
        <f t="array" ref="E3481">_xlfn.IFS(Orders!W3481=0,"Endirim Yoxdur",SUMIFS(Orders!$V:$V,Orders!$T:$T,Orders!T3481)&gt;10,ROUND(Orders!W3481*1.15,2),SUMIFS(Orders!$V:$V,Orders!$T:$T,Orders!T3481)&lt;=10,"Endirim Yoxdur")</f>
        <v>0.23</v>
      </c>
    </row>
    <row r="3482" spans="3:5" x14ac:dyDescent="0.25">
      <c r="C3482" s="26" t="str">
        <f>IF(Orders!U3482&gt;500,"Yüksək Satış","Aşağı Satış")</f>
        <v>Aşağı Satış</v>
      </c>
      <c r="D3482" s="26" t="str">
        <f>IF(Orders!U3482&gt;500,IF(Orders!E3482="First Class",IF(Orders!W3482=0,"VIP","Special"),"Formal"),"Normal")</f>
        <v>Normal</v>
      </c>
      <c r="E3482" s="26" t="str" cm="1">
        <f t="array" ref="E3482">_xlfn.IFS(Orders!W3482=0,"Endirim Yoxdur",SUMIFS(Orders!$V:$V,Orders!$T:$T,Orders!T3482)&gt;10,ROUND(Orders!W3482*1.15,2),SUMIFS(Orders!$V:$V,Orders!$T:$T,Orders!T3482)&lt;=10,"Endirim Yoxdur")</f>
        <v>Endirim Yoxdur</v>
      </c>
    </row>
    <row r="3483" spans="3:5" x14ac:dyDescent="0.25">
      <c r="C3483" s="26" t="str">
        <f>IF(Orders!U3483&gt;500,"Yüksək Satış","Aşağı Satış")</f>
        <v>Aşağı Satış</v>
      </c>
      <c r="D3483" s="26" t="str">
        <f>IF(Orders!U3483&gt;500,IF(Orders!E3483="First Class",IF(Orders!W3483=0,"VIP","Special"),"Formal"),"Normal")</f>
        <v>Normal</v>
      </c>
      <c r="E3483" s="26" t="str" cm="1">
        <f t="array" ref="E3483">_xlfn.IFS(Orders!W3483=0,"Endirim Yoxdur",SUMIFS(Orders!$V:$V,Orders!$T:$T,Orders!T3483)&gt;10,ROUND(Orders!W3483*1.15,2),SUMIFS(Orders!$V:$V,Orders!$T:$T,Orders!T3483)&lt;=10,"Endirim Yoxdur")</f>
        <v>Endirim Yoxdur</v>
      </c>
    </row>
    <row r="3484" spans="3:5" x14ac:dyDescent="0.25">
      <c r="C3484" s="26" t="str">
        <f>IF(Orders!U3484&gt;500,"Yüksək Satış","Aşağı Satış")</f>
        <v>Aşağı Satış</v>
      </c>
      <c r="D3484" s="26" t="str">
        <f>IF(Orders!U3484&gt;500,IF(Orders!E3484="First Class",IF(Orders!W3484=0,"VIP","Special"),"Formal"),"Normal")</f>
        <v>Normal</v>
      </c>
      <c r="E3484" s="26" cm="1">
        <f t="array" ref="E3484">_xlfn.IFS(Orders!W3484=0,"Endirim Yoxdur",SUMIFS(Orders!$V:$V,Orders!$T:$T,Orders!T3484)&gt;10,ROUND(Orders!W3484*1.15,2),SUMIFS(Orders!$V:$V,Orders!$T:$T,Orders!T3484)&lt;=10,"Endirim Yoxdur")</f>
        <v>0.23</v>
      </c>
    </row>
    <row r="3485" spans="3:5" x14ac:dyDescent="0.25">
      <c r="C3485" s="26" t="str">
        <f>IF(Orders!U3485&gt;500,"Yüksək Satış","Aşağı Satış")</f>
        <v>Aşağı Satış</v>
      </c>
      <c r="D3485" s="26" t="str">
        <f>IF(Orders!U3485&gt;500,IF(Orders!E3485="First Class",IF(Orders!W3485=0,"VIP","Special"),"Formal"),"Normal")</f>
        <v>Normal</v>
      </c>
      <c r="E3485" s="26" cm="1">
        <f t="array" ref="E3485">_xlfn.IFS(Orders!W3485=0,"Endirim Yoxdur",SUMIFS(Orders!$V:$V,Orders!$T:$T,Orders!T3485)&gt;10,ROUND(Orders!W3485*1.15,2),SUMIFS(Orders!$V:$V,Orders!$T:$T,Orders!T3485)&lt;=10,"Endirim Yoxdur")</f>
        <v>0.23</v>
      </c>
    </row>
    <row r="3486" spans="3:5" x14ac:dyDescent="0.25">
      <c r="C3486" s="26" t="str">
        <f>IF(Orders!U3486&gt;500,"Yüksək Satış","Aşağı Satış")</f>
        <v>Aşağı Satış</v>
      </c>
      <c r="D3486" s="26" t="str">
        <f>IF(Orders!U3486&gt;500,IF(Orders!E3486="First Class",IF(Orders!W3486=0,"VIP","Special"),"Formal"),"Normal")</f>
        <v>Normal</v>
      </c>
      <c r="E3486" s="26" cm="1">
        <f t="array" ref="E3486">_xlfn.IFS(Orders!W3486=0,"Endirim Yoxdur",SUMIFS(Orders!$V:$V,Orders!$T:$T,Orders!T3486)&gt;10,ROUND(Orders!W3486*1.15,2),SUMIFS(Orders!$V:$V,Orders!$T:$T,Orders!T3486)&lt;=10,"Endirim Yoxdur")</f>
        <v>0.23</v>
      </c>
    </row>
    <row r="3487" spans="3:5" x14ac:dyDescent="0.25">
      <c r="C3487" s="26" t="str">
        <f>IF(Orders!U3487&gt;500,"Yüksək Satış","Aşağı Satış")</f>
        <v>Aşağı Satış</v>
      </c>
      <c r="D3487" s="26" t="str">
        <f>IF(Orders!U3487&gt;500,IF(Orders!E3487="First Class",IF(Orders!W3487=0,"VIP","Special"),"Formal"),"Normal")</f>
        <v>Normal</v>
      </c>
      <c r="E3487" s="26" t="str" cm="1">
        <f t="array" ref="E3487">_xlfn.IFS(Orders!W3487=0,"Endirim Yoxdur",SUMIFS(Orders!$V:$V,Orders!$T:$T,Orders!T3487)&gt;10,ROUND(Orders!W3487*1.15,2),SUMIFS(Orders!$V:$V,Orders!$T:$T,Orders!T3487)&lt;=10,"Endirim Yoxdur")</f>
        <v>Endirim Yoxdur</v>
      </c>
    </row>
    <row r="3488" spans="3:5" x14ac:dyDescent="0.25">
      <c r="C3488" s="26" t="str">
        <f>IF(Orders!U3488&gt;500,"Yüksək Satış","Aşağı Satış")</f>
        <v>Aşağı Satış</v>
      </c>
      <c r="D3488" s="26" t="str">
        <f>IF(Orders!U3488&gt;500,IF(Orders!E3488="First Class",IF(Orders!W3488=0,"VIP","Special"),"Formal"),"Normal")</f>
        <v>Normal</v>
      </c>
      <c r="E3488" s="26" cm="1">
        <f t="array" ref="E3488">_xlfn.IFS(Orders!W3488=0,"Endirim Yoxdur",SUMIFS(Orders!$V:$V,Orders!$T:$T,Orders!T3488)&gt;10,ROUND(Orders!W3488*1.15,2),SUMIFS(Orders!$V:$V,Orders!$T:$T,Orders!T3488)&lt;=10,"Endirim Yoxdur")</f>
        <v>0.23</v>
      </c>
    </row>
    <row r="3489" spans="3:5" x14ac:dyDescent="0.25">
      <c r="C3489" s="26" t="str">
        <f>IF(Orders!U3489&gt;500,"Yüksək Satış","Aşağı Satış")</f>
        <v>Aşağı Satış</v>
      </c>
      <c r="D3489" s="26" t="str">
        <f>IF(Orders!U3489&gt;500,IF(Orders!E3489="First Class",IF(Orders!W3489=0,"VIP","Special"),"Formal"),"Normal")</f>
        <v>Normal</v>
      </c>
      <c r="E3489" s="26" cm="1">
        <f t="array" ref="E3489">_xlfn.IFS(Orders!W3489=0,"Endirim Yoxdur",SUMIFS(Orders!$V:$V,Orders!$T:$T,Orders!T3489)&gt;10,ROUND(Orders!W3489*1.15,2),SUMIFS(Orders!$V:$V,Orders!$T:$T,Orders!T3489)&lt;=10,"Endirim Yoxdur")</f>
        <v>0.35</v>
      </c>
    </row>
    <row r="3490" spans="3:5" x14ac:dyDescent="0.25">
      <c r="C3490" s="26" t="str">
        <f>IF(Orders!U3490&gt;500,"Yüksək Satış","Aşağı Satış")</f>
        <v>Aşağı Satış</v>
      </c>
      <c r="D3490" s="26" t="str">
        <f>IF(Orders!U3490&gt;500,IF(Orders!E3490="First Class",IF(Orders!W3490=0,"VIP","Special"),"Formal"),"Normal")</f>
        <v>Normal</v>
      </c>
      <c r="E3490" s="26" cm="1">
        <f t="array" ref="E3490">_xlfn.IFS(Orders!W3490=0,"Endirim Yoxdur",SUMIFS(Orders!$V:$V,Orders!$T:$T,Orders!T3490)&gt;10,ROUND(Orders!W3490*1.15,2),SUMIFS(Orders!$V:$V,Orders!$T:$T,Orders!T3490)&lt;=10,"Endirim Yoxdur")</f>
        <v>0.92</v>
      </c>
    </row>
    <row r="3491" spans="3:5" x14ac:dyDescent="0.25">
      <c r="C3491" s="26" t="str">
        <f>IF(Orders!U3491&gt;500,"Yüksək Satış","Aşağı Satış")</f>
        <v>Aşağı Satış</v>
      </c>
      <c r="D3491" s="26" t="str">
        <f>IF(Orders!U3491&gt;500,IF(Orders!E3491="First Class",IF(Orders!W3491=0,"VIP","Special"),"Formal"),"Normal")</f>
        <v>Normal</v>
      </c>
      <c r="E3491" s="26" cm="1">
        <f t="array" ref="E3491">_xlfn.IFS(Orders!W3491=0,"Endirim Yoxdur",SUMIFS(Orders!$V:$V,Orders!$T:$T,Orders!T3491)&gt;10,ROUND(Orders!W3491*1.15,2),SUMIFS(Orders!$V:$V,Orders!$T:$T,Orders!T3491)&lt;=10,"Endirim Yoxdur")</f>
        <v>0.23</v>
      </c>
    </row>
    <row r="3492" spans="3:5" x14ac:dyDescent="0.25">
      <c r="C3492" s="26" t="str">
        <f>IF(Orders!U3492&gt;500,"Yüksək Satış","Aşağı Satış")</f>
        <v>Aşağı Satış</v>
      </c>
      <c r="D3492" s="26" t="str">
        <f>IF(Orders!U3492&gt;500,IF(Orders!E3492="First Class",IF(Orders!W3492=0,"VIP","Special"),"Formal"),"Normal")</f>
        <v>Normal</v>
      </c>
      <c r="E3492" s="26" cm="1">
        <f t="array" ref="E3492">_xlfn.IFS(Orders!W3492=0,"Endirim Yoxdur",SUMIFS(Orders!$V:$V,Orders!$T:$T,Orders!T3492)&gt;10,ROUND(Orders!W3492*1.15,2),SUMIFS(Orders!$V:$V,Orders!$T:$T,Orders!T3492)&lt;=10,"Endirim Yoxdur")</f>
        <v>0.23</v>
      </c>
    </row>
    <row r="3493" spans="3:5" x14ac:dyDescent="0.25">
      <c r="C3493" s="26" t="str">
        <f>IF(Orders!U3493&gt;500,"Yüksək Satış","Aşağı Satış")</f>
        <v>Yüksək Satış</v>
      </c>
      <c r="D3493" s="26" t="str">
        <f>IF(Orders!U3493&gt;500,IF(Orders!E3493="First Class",IF(Orders!W3493=0,"VIP","Special"),"Formal"),"Normal")</f>
        <v>Formal</v>
      </c>
      <c r="E3493" s="26" cm="1">
        <f t="array" ref="E3493">_xlfn.IFS(Orders!W3493=0,"Endirim Yoxdur",SUMIFS(Orders!$V:$V,Orders!$T:$T,Orders!T3493)&gt;10,ROUND(Orders!W3493*1.15,2),SUMIFS(Orders!$V:$V,Orders!$T:$T,Orders!T3493)&lt;=10,"Endirim Yoxdur")</f>
        <v>0.23</v>
      </c>
    </row>
    <row r="3494" spans="3:5" x14ac:dyDescent="0.25">
      <c r="C3494" s="26" t="str">
        <f>IF(Orders!U3494&gt;500,"Yüksək Satış","Aşağı Satış")</f>
        <v>Aşağı Satış</v>
      </c>
      <c r="D3494" s="26" t="str">
        <f>IF(Orders!U3494&gt;500,IF(Orders!E3494="First Class",IF(Orders!W3494=0,"VIP","Special"),"Formal"),"Normal")</f>
        <v>Normal</v>
      </c>
      <c r="E3494" s="26" t="str" cm="1">
        <f t="array" ref="E3494">_xlfn.IFS(Orders!W3494=0,"Endirim Yoxdur",SUMIFS(Orders!$V:$V,Orders!$T:$T,Orders!T3494)&gt;10,ROUND(Orders!W3494*1.15,2),SUMIFS(Orders!$V:$V,Orders!$T:$T,Orders!T3494)&lt;=10,"Endirim Yoxdur")</f>
        <v>Endirim Yoxdur</v>
      </c>
    </row>
    <row r="3495" spans="3:5" x14ac:dyDescent="0.25">
      <c r="C3495" s="26" t="str">
        <f>IF(Orders!U3495&gt;500,"Yüksək Satış","Aşağı Satış")</f>
        <v>Aşağı Satış</v>
      </c>
      <c r="D3495" s="26" t="str">
        <f>IF(Orders!U3495&gt;500,IF(Orders!E3495="First Class",IF(Orders!W3495=0,"VIP","Special"),"Formal"),"Normal")</f>
        <v>Normal</v>
      </c>
      <c r="E3495" s="26" cm="1">
        <f t="array" ref="E3495">_xlfn.IFS(Orders!W3495=0,"Endirim Yoxdur",SUMIFS(Orders!$V:$V,Orders!$T:$T,Orders!T3495)&gt;10,ROUND(Orders!W3495*1.15,2),SUMIFS(Orders!$V:$V,Orders!$T:$T,Orders!T3495)&lt;=10,"Endirim Yoxdur")</f>
        <v>0.23</v>
      </c>
    </row>
    <row r="3496" spans="3:5" x14ac:dyDescent="0.25">
      <c r="C3496" s="26" t="str">
        <f>IF(Orders!U3496&gt;500,"Yüksək Satış","Aşağı Satış")</f>
        <v>Aşağı Satış</v>
      </c>
      <c r="D3496" s="26" t="str">
        <f>IF(Orders!U3496&gt;500,IF(Orders!E3496="First Class",IF(Orders!W3496=0,"VIP","Special"),"Formal"),"Normal")</f>
        <v>Normal</v>
      </c>
      <c r="E3496" s="26" t="str" cm="1">
        <f t="array" ref="E3496">_xlfn.IFS(Orders!W3496=0,"Endirim Yoxdur",SUMIFS(Orders!$V:$V,Orders!$T:$T,Orders!T3496)&gt;10,ROUND(Orders!W3496*1.15,2),SUMIFS(Orders!$V:$V,Orders!$T:$T,Orders!T3496)&lt;=10,"Endirim Yoxdur")</f>
        <v>Endirim Yoxdur</v>
      </c>
    </row>
    <row r="3497" spans="3:5" x14ac:dyDescent="0.25">
      <c r="C3497" s="26" t="str">
        <f>IF(Orders!U3497&gt;500,"Yüksək Satış","Aşağı Satış")</f>
        <v>Aşağı Satış</v>
      </c>
      <c r="D3497" s="26" t="str">
        <f>IF(Orders!U3497&gt;500,IF(Orders!E3497="First Class",IF(Orders!W3497=0,"VIP","Special"),"Formal"),"Normal")</f>
        <v>Normal</v>
      </c>
      <c r="E3497" s="26" t="str" cm="1">
        <f t="array" ref="E3497">_xlfn.IFS(Orders!W3497=0,"Endirim Yoxdur",SUMIFS(Orders!$V:$V,Orders!$T:$T,Orders!T3497)&gt;10,ROUND(Orders!W3497*1.15,2),SUMIFS(Orders!$V:$V,Orders!$T:$T,Orders!T3497)&lt;=10,"Endirim Yoxdur")</f>
        <v>Endirim Yoxdur</v>
      </c>
    </row>
    <row r="3498" spans="3:5" x14ac:dyDescent="0.25">
      <c r="C3498" s="26" t="str">
        <f>IF(Orders!U3498&gt;500,"Yüksək Satış","Aşağı Satış")</f>
        <v>Aşağı Satış</v>
      </c>
      <c r="D3498" s="26" t="str">
        <f>IF(Orders!U3498&gt;500,IF(Orders!E3498="First Class",IF(Orders!W3498=0,"VIP","Special"),"Formal"),"Normal")</f>
        <v>Normal</v>
      </c>
      <c r="E3498" s="26" t="str" cm="1">
        <f t="array" ref="E3498">_xlfn.IFS(Orders!W3498=0,"Endirim Yoxdur",SUMIFS(Orders!$V:$V,Orders!$T:$T,Orders!T3498)&gt;10,ROUND(Orders!W3498*1.15,2),SUMIFS(Orders!$V:$V,Orders!$T:$T,Orders!T3498)&lt;=10,"Endirim Yoxdur")</f>
        <v>Endirim Yoxdur</v>
      </c>
    </row>
    <row r="3499" spans="3:5" x14ac:dyDescent="0.25">
      <c r="C3499" s="26" t="str">
        <f>IF(Orders!U3499&gt;500,"Yüksək Satış","Aşağı Satış")</f>
        <v>Aşağı Satış</v>
      </c>
      <c r="D3499" s="26" t="str">
        <f>IF(Orders!U3499&gt;500,IF(Orders!E3499="First Class",IF(Orders!W3499=0,"VIP","Special"),"Formal"),"Normal")</f>
        <v>Normal</v>
      </c>
      <c r="E3499" s="26" cm="1">
        <f t="array" ref="E3499">_xlfn.IFS(Orders!W3499=0,"Endirim Yoxdur",SUMIFS(Orders!$V:$V,Orders!$T:$T,Orders!T3499)&gt;10,ROUND(Orders!W3499*1.15,2),SUMIFS(Orders!$V:$V,Orders!$T:$T,Orders!T3499)&lt;=10,"Endirim Yoxdur")</f>
        <v>0.23</v>
      </c>
    </row>
    <row r="3500" spans="3:5" x14ac:dyDescent="0.25">
      <c r="C3500" s="26" t="str">
        <f>IF(Orders!U3500&gt;500,"Yüksək Satış","Aşağı Satış")</f>
        <v>Aşağı Satış</v>
      </c>
      <c r="D3500" s="26" t="str">
        <f>IF(Orders!U3500&gt;500,IF(Orders!E3500="First Class",IF(Orders!W3500=0,"VIP","Special"),"Formal"),"Normal")</f>
        <v>Normal</v>
      </c>
      <c r="E3500" s="26" cm="1">
        <f t="array" ref="E3500">_xlfn.IFS(Orders!W3500=0,"Endirim Yoxdur",SUMIFS(Orders!$V:$V,Orders!$T:$T,Orders!T3500)&gt;10,ROUND(Orders!W3500*1.15,2),SUMIFS(Orders!$V:$V,Orders!$T:$T,Orders!T3500)&lt;=10,"Endirim Yoxdur")</f>
        <v>0.81</v>
      </c>
    </row>
    <row r="3501" spans="3:5" x14ac:dyDescent="0.25">
      <c r="C3501" s="26" t="str">
        <f>IF(Orders!U3501&gt;500,"Yüksək Satış","Aşağı Satış")</f>
        <v>Aşağı Satış</v>
      </c>
      <c r="D3501" s="26" t="str">
        <f>IF(Orders!U3501&gt;500,IF(Orders!E3501="First Class",IF(Orders!W3501=0,"VIP","Special"),"Formal"),"Normal")</f>
        <v>Normal</v>
      </c>
      <c r="E3501" s="26" cm="1">
        <f t="array" ref="E3501">_xlfn.IFS(Orders!W3501=0,"Endirim Yoxdur",SUMIFS(Orders!$V:$V,Orders!$T:$T,Orders!T3501)&gt;10,ROUND(Orders!W3501*1.15,2),SUMIFS(Orders!$V:$V,Orders!$T:$T,Orders!T3501)&lt;=10,"Endirim Yoxdur")</f>
        <v>0.23</v>
      </c>
    </row>
    <row r="3502" spans="3:5" x14ac:dyDescent="0.25">
      <c r="C3502" s="26" t="str">
        <f>IF(Orders!U3502&gt;500,"Yüksək Satış","Aşağı Satış")</f>
        <v>Aşağı Satış</v>
      </c>
      <c r="D3502" s="26" t="str">
        <f>IF(Orders!U3502&gt;500,IF(Orders!E3502="First Class",IF(Orders!W3502=0,"VIP","Special"),"Formal"),"Normal")</f>
        <v>Normal</v>
      </c>
      <c r="E3502" s="26" t="str" cm="1">
        <f t="array" ref="E3502">_xlfn.IFS(Orders!W3502=0,"Endirim Yoxdur",SUMIFS(Orders!$V:$V,Orders!$T:$T,Orders!T3502)&gt;10,ROUND(Orders!W3502*1.15,2),SUMIFS(Orders!$V:$V,Orders!$T:$T,Orders!T3502)&lt;=10,"Endirim Yoxdur")</f>
        <v>Endirim Yoxdur</v>
      </c>
    </row>
    <row r="3503" spans="3:5" x14ac:dyDescent="0.25">
      <c r="C3503" s="26" t="str">
        <f>IF(Orders!U3503&gt;500,"Yüksək Satış","Aşağı Satış")</f>
        <v>Aşağı Satış</v>
      </c>
      <c r="D3503" s="26" t="str">
        <f>IF(Orders!U3503&gt;500,IF(Orders!E3503="First Class",IF(Orders!W3503=0,"VIP","Special"),"Formal"),"Normal")</f>
        <v>Normal</v>
      </c>
      <c r="E3503" s="26" cm="1">
        <f t="array" ref="E3503">_xlfn.IFS(Orders!W3503=0,"Endirim Yoxdur",SUMIFS(Orders!$V:$V,Orders!$T:$T,Orders!T3503)&gt;10,ROUND(Orders!W3503*1.15,2),SUMIFS(Orders!$V:$V,Orders!$T:$T,Orders!T3503)&lt;=10,"Endirim Yoxdur")</f>
        <v>0.23</v>
      </c>
    </row>
    <row r="3504" spans="3:5" x14ac:dyDescent="0.25">
      <c r="C3504" s="26" t="str">
        <f>IF(Orders!U3504&gt;500,"Yüksək Satış","Aşağı Satış")</f>
        <v>Yüksək Satış</v>
      </c>
      <c r="D3504" s="26" t="str">
        <f>IF(Orders!U3504&gt;500,IF(Orders!E3504="First Class",IF(Orders!W3504=0,"VIP","Special"),"Formal"),"Normal")</f>
        <v>Formal</v>
      </c>
      <c r="E3504" s="26" cm="1">
        <f t="array" ref="E3504">_xlfn.IFS(Orders!W3504=0,"Endirim Yoxdur",SUMIFS(Orders!$V:$V,Orders!$T:$T,Orders!T3504)&gt;10,ROUND(Orders!W3504*1.15,2),SUMIFS(Orders!$V:$V,Orders!$T:$T,Orders!T3504)&lt;=10,"Endirim Yoxdur")</f>
        <v>0.23</v>
      </c>
    </row>
    <row r="3505" spans="3:5" x14ac:dyDescent="0.25">
      <c r="C3505" s="26" t="str">
        <f>IF(Orders!U3505&gt;500,"Yüksək Satış","Aşağı Satış")</f>
        <v>Aşağı Satış</v>
      </c>
      <c r="D3505" s="26" t="str">
        <f>IF(Orders!U3505&gt;500,IF(Orders!E3505="First Class",IF(Orders!W3505=0,"VIP","Special"),"Formal"),"Normal")</f>
        <v>Normal</v>
      </c>
      <c r="E3505" s="26" cm="1">
        <f t="array" ref="E3505">_xlfn.IFS(Orders!W3505=0,"Endirim Yoxdur",SUMIFS(Orders!$V:$V,Orders!$T:$T,Orders!T3505)&gt;10,ROUND(Orders!W3505*1.15,2),SUMIFS(Orders!$V:$V,Orders!$T:$T,Orders!T3505)&lt;=10,"Endirim Yoxdur")</f>
        <v>0.23</v>
      </c>
    </row>
    <row r="3506" spans="3:5" x14ac:dyDescent="0.25">
      <c r="C3506" s="26" t="str">
        <f>IF(Orders!U3506&gt;500,"Yüksək Satış","Aşağı Satış")</f>
        <v>Aşağı Satış</v>
      </c>
      <c r="D3506" s="26" t="str">
        <f>IF(Orders!U3506&gt;500,IF(Orders!E3506="First Class",IF(Orders!W3506=0,"VIP","Special"),"Formal"),"Normal")</f>
        <v>Normal</v>
      </c>
      <c r="E3506" s="26" cm="1">
        <f t="array" ref="E3506">_xlfn.IFS(Orders!W3506=0,"Endirim Yoxdur",SUMIFS(Orders!$V:$V,Orders!$T:$T,Orders!T3506)&gt;10,ROUND(Orders!W3506*1.15,2),SUMIFS(Orders!$V:$V,Orders!$T:$T,Orders!T3506)&lt;=10,"Endirim Yoxdur")</f>
        <v>0.23</v>
      </c>
    </row>
    <row r="3507" spans="3:5" x14ac:dyDescent="0.25">
      <c r="C3507" s="26" t="str">
        <f>IF(Orders!U3507&gt;500,"Yüksək Satış","Aşağı Satış")</f>
        <v>Aşağı Satış</v>
      </c>
      <c r="D3507" s="26" t="str">
        <f>IF(Orders!U3507&gt;500,IF(Orders!E3507="First Class",IF(Orders!W3507=0,"VIP","Special"),"Formal"),"Normal")</f>
        <v>Normal</v>
      </c>
      <c r="E3507" s="26" t="str" cm="1">
        <f t="array" ref="E3507">_xlfn.IFS(Orders!W3507=0,"Endirim Yoxdur",SUMIFS(Orders!$V:$V,Orders!$T:$T,Orders!T3507)&gt;10,ROUND(Orders!W3507*1.15,2),SUMIFS(Orders!$V:$V,Orders!$T:$T,Orders!T3507)&lt;=10,"Endirim Yoxdur")</f>
        <v>Endirim Yoxdur</v>
      </c>
    </row>
    <row r="3508" spans="3:5" x14ac:dyDescent="0.25">
      <c r="C3508" s="26" t="str">
        <f>IF(Orders!U3508&gt;500,"Yüksək Satış","Aşağı Satış")</f>
        <v>Aşağı Satış</v>
      </c>
      <c r="D3508" s="26" t="str">
        <f>IF(Orders!U3508&gt;500,IF(Orders!E3508="First Class",IF(Orders!W3508=0,"VIP","Special"),"Formal"),"Normal")</f>
        <v>Normal</v>
      </c>
      <c r="E3508" s="26" t="str" cm="1">
        <f t="array" ref="E3508">_xlfn.IFS(Orders!W3508=0,"Endirim Yoxdur",SUMIFS(Orders!$V:$V,Orders!$T:$T,Orders!T3508)&gt;10,ROUND(Orders!W3508*1.15,2),SUMIFS(Orders!$V:$V,Orders!$T:$T,Orders!T3508)&lt;=10,"Endirim Yoxdur")</f>
        <v>Endirim Yoxdur</v>
      </c>
    </row>
    <row r="3509" spans="3:5" x14ac:dyDescent="0.25">
      <c r="C3509" s="26" t="str">
        <f>IF(Orders!U3509&gt;500,"Yüksək Satış","Aşağı Satış")</f>
        <v>Aşağı Satış</v>
      </c>
      <c r="D3509" s="26" t="str">
        <f>IF(Orders!U3509&gt;500,IF(Orders!E3509="First Class",IF(Orders!W3509=0,"VIP","Special"),"Formal"),"Normal")</f>
        <v>Normal</v>
      </c>
      <c r="E3509" s="26" t="str" cm="1">
        <f t="array" ref="E3509">_xlfn.IFS(Orders!W3509=0,"Endirim Yoxdur",SUMIFS(Orders!$V:$V,Orders!$T:$T,Orders!T3509)&gt;10,ROUND(Orders!W3509*1.15,2),SUMIFS(Orders!$V:$V,Orders!$T:$T,Orders!T3509)&lt;=10,"Endirim Yoxdur")</f>
        <v>Endirim Yoxdur</v>
      </c>
    </row>
    <row r="3510" spans="3:5" x14ac:dyDescent="0.25">
      <c r="C3510" s="26" t="str">
        <f>IF(Orders!U3510&gt;500,"Yüksək Satış","Aşağı Satış")</f>
        <v>Aşağı Satış</v>
      </c>
      <c r="D3510" s="26" t="str">
        <f>IF(Orders!U3510&gt;500,IF(Orders!E3510="First Class",IF(Orders!W3510=0,"VIP","Special"),"Formal"),"Normal")</f>
        <v>Normal</v>
      </c>
      <c r="E3510" s="26" t="str" cm="1">
        <f t="array" ref="E3510">_xlfn.IFS(Orders!W3510=0,"Endirim Yoxdur",SUMIFS(Orders!$V:$V,Orders!$T:$T,Orders!T3510)&gt;10,ROUND(Orders!W3510*1.15,2),SUMIFS(Orders!$V:$V,Orders!$T:$T,Orders!T3510)&lt;=10,"Endirim Yoxdur")</f>
        <v>Endirim Yoxdur</v>
      </c>
    </row>
    <row r="3511" spans="3:5" x14ac:dyDescent="0.25">
      <c r="C3511" s="26" t="str">
        <f>IF(Orders!U3511&gt;500,"Yüksək Satış","Aşağı Satış")</f>
        <v>Aşağı Satış</v>
      </c>
      <c r="D3511" s="26" t="str">
        <f>IF(Orders!U3511&gt;500,IF(Orders!E3511="First Class",IF(Orders!W3511=0,"VIP","Special"),"Formal"),"Normal")</f>
        <v>Normal</v>
      </c>
      <c r="E3511" s="26" t="str" cm="1">
        <f t="array" ref="E3511">_xlfn.IFS(Orders!W3511=0,"Endirim Yoxdur",SUMIFS(Orders!$V:$V,Orders!$T:$T,Orders!T3511)&gt;10,ROUND(Orders!W3511*1.15,2),SUMIFS(Orders!$V:$V,Orders!$T:$T,Orders!T3511)&lt;=10,"Endirim Yoxdur")</f>
        <v>Endirim Yoxdur</v>
      </c>
    </row>
    <row r="3512" spans="3:5" x14ac:dyDescent="0.25">
      <c r="C3512" s="26" t="str">
        <f>IF(Orders!U3512&gt;500,"Yüksək Satış","Aşağı Satış")</f>
        <v>Aşağı Satış</v>
      </c>
      <c r="D3512" s="26" t="str">
        <f>IF(Orders!U3512&gt;500,IF(Orders!E3512="First Class",IF(Orders!W3512=0,"VIP","Special"),"Formal"),"Normal")</f>
        <v>Normal</v>
      </c>
      <c r="E3512" s="26" t="str" cm="1">
        <f t="array" ref="E3512">_xlfn.IFS(Orders!W3512=0,"Endirim Yoxdur",SUMIFS(Orders!$V:$V,Orders!$T:$T,Orders!T3512)&gt;10,ROUND(Orders!W3512*1.15,2),SUMIFS(Orders!$V:$V,Orders!$T:$T,Orders!T3512)&lt;=10,"Endirim Yoxdur")</f>
        <v>Endirim Yoxdur</v>
      </c>
    </row>
    <row r="3513" spans="3:5" x14ac:dyDescent="0.25">
      <c r="C3513" s="26" t="str">
        <f>IF(Orders!U3513&gt;500,"Yüksək Satış","Aşağı Satış")</f>
        <v>Aşağı Satış</v>
      </c>
      <c r="D3513" s="26" t="str">
        <f>IF(Orders!U3513&gt;500,IF(Orders!E3513="First Class",IF(Orders!W3513=0,"VIP","Special"),"Formal"),"Normal")</f>
        <v>Normal</v>
      </c>
      <c r="E3513" s="26" t="str" cm="1">
        <f t="array" ref="E3513">_xlfn.IFS(Orders!W3513=0,"Endirim Yoxdur",SUMIFS(Orders!$V:$V,Orders!$T:$T,Orders!T3513)&gt;10,ROUND(Orders!W3513*1.15,2),SUMIFS(Orders!$V:$V,Orders!$T:$T,Orders!T3513)&lt;=10,"Endirim Yoxdur")</f>
        <v>Endirim Yoxdur</v>
      </c>
    </row>
    <row r="3514" spans="3:5" x14ac:dyDescent="0.25">
      <c r="C3514" s="26" t="str">
        <f>IF(Orders!U3514&gt;500,"Yüksək Satış","Aşağı Satış")</f>
        <v>Aşağı Satış</v>
      </c>
      <c r="D3514" s="26" t="str">
        <f>IF(Orders!U3514&gt;500,IF(Orders!E3514="First Class",IF(Orders!W3514=0,"VIP","Special"),"Formal"),"Normal")</f>
        <v>Normal</v>
      </c>
      <c r="E3514" s="26" t="str" cm="1">
        <f t="array" ref="E3514">_xlfn.IFS(Orders!W3514=0,"Endirim Yoxdur",SUMIFS(Orders!$V:$V,Orders!$T:$T,Orders!T3514)&gt;10,ROUND(Orders!W3514*1.15,2),SUMIFS(Orders!$V:$V,Orders!$T:$T,Orders!T3514)&lt;=10,"Endirim Yoxdur")</f>
        <v>Endirim Yoxdur</v>
      </c>
    </row>
    <row r="3515" spans="3:5" x14ac:dyDescent="0.25">
      <c r="C3515" s="26" t="str">
        <f>IF(Orders!U3515&gt;500,"Yüksək Satış","Aşağı Satış")</f>
        <v>Aşağı Satış</v>
      </c>
      <c r="D3515" s="26" t="str">
        <f>IF(Orders!U3515&gt;500,IF(Orders!E3515="First Class",IF(Orders!W3515=0,"VIP","Special"),"Formal"),"Normal")</f>
        <v>Normal</v>
      </c>
      <c r="E3515" s="26" t="str" cm="1">
        <f t="array" ref="E3515">_xlfn.IFS(Orders!W3515=0,"Endirim Yoxdur",SUMIFS(Orders!$V:$V,Orders!$T:$T,Orders!T3515)&gt;10,ROUND(Orders!W3515*1.15,2),SUMIFS(Orders!$V:$V,Orders!$T:$T,Orders!T3515)&lt;=10,"Endirim Yoxdur")</f>
        <v>Endirim Yoxdur</v>
      </c>
    </row>
    <row r="3516" spans="3:5" x14ac:dyDescent="0.25">
      <c r="C3516" s="26" t="str">
        <f>IF(Orders!U3516&gt;500,"Yüksək Satış","Aşağı Satış")</f>
        <v>Aşağı Satış</v>
      </c>
      <c r="D3516" s="26" t="str">
        <f>IF(Orders!U3516&gt;500,IF(Orders!E3516="First Class",IF(Orders!W3516=0,"VIP","Special"),"Formal"),"Normal")</f>
        <v>Normal</v>
      </c>
      <c r="E3516" s="26" t="str" cm="1">
        <f t="array" ref="E3516">_xlfn.IFS(Orders!W3516=0,"Endirim Yoxdur",SUMIFS(Orders!$V:$V,Orders!$T:$T,Orders!T3516)&gt;10,ROUND(Orders!W3516*1.15,2),SUMIFS(Orders!$V:$V,Orders!$T:$T,Orders!T3516)&lt;=10,"Endirim Yoxdur")</f>
        <v>Endirim Yoxdur</v>
      </c>
    </row>
    <row r="3517" spans="3:5" x14ac:dyDescent="0.25">
      <c r="C3517" s="26" t="str">
        <f>IF(Orders!U3517&gt;500,"Yüksək Satış","Aşağı Satış")</f>
        <v>Yüksək Satış</v>
      </c>
      <c r="D3517" s="26" t="str">
        <f>IF(Orders!U3517&gt;500,IF(Orders!E3517="First Class",IF(Orders!W3517=0,"VIP","Special"),"Formal"),"Normal")</f>
        <v>Formal</v>
      </c>
      <c r="E3517" s="26" t="str" cm="1">
        <f t="array" ref="E3517">_xlfn.IFS(Orders!W3517=0,"Endirim Yoxdur",SUMIFS(Orders!$V:$V,Orders!$T:$T,Orders!T3517)&gt;10,ROUND(Orders!W3517*1.15,2),SUMIFS(Orders!$V:$V,Orders!$T:$T,Orders!T3517)&lt;=10,"Endirim Yoxdur")</f>
        <v>Endirim Yoxdur</v>
      </c>
    </row>
    <row r="3518" spans="3:5" x14ac:dyDescent="0.25">
      <c r="C3518" s="26" t="str">
        <f>IF(Orders!U3518&gt;500,"Yüksək Satış","Aşağı Satış")</f>
        <v>Aşağı Satış</v>
      </c>
      <c r="D3518" s="26" t="str">
        <f>IF(Orders!U3518&gt;500,IF(Orders!E3518="First Class",IF(Orders!W3518=0,"VIP","Special"),"Formal"),"Normal")</f>
        <v>Normal</v>
      </c>
      <c r="E3518" s="26" t="str" cm="1">
        <f t="array" ref="E3518">_xlfn.IFS(Orders!W3518=0,"Endirim Yoxdur",SUMIFS(Orders!$V:$V,Orders!$T:$T,Orders!T3518)&gt;10,ROUND(Orders!W3518*1.15,2),SUMIFS(Orders!$V:$V,Orders!$T:$T,Orders!T3518)&lt;=10,"Endirim Yoxdur")</f>
        <v>Endirim Yoxdur</v>
      </c>
    </row>
    <row r="3519" spans="3:5" x14ac:dyDescent="0.25">
      <c r="C3519" s="26" t="str">
        <f>IF(Orders!U3519&gt;500,"Yüksək Satış","Aşağı Satış")</f>
        <v>Aşağı Satış</v>
      </c>
      <c r="D3519" s="26" t="str">
        <f>IF(Orders!U3519&gt;500,IF(Orders!E3519="First Class",IF(Orders!W3519=0,"VIP","Special"),"Formal"),"Normal")</f>
        <v>Normal</v>
      </c>
      <c r="E3519" s="26" cm="1">
        <f t="array" ref="E3519">_xlfn.IFS(Orders!W3519=0,"Endirim Yoxdur",SUMIFS(Orders!$V:$V,Orders!$T:$T,Orders!T3519)&gt;10,ROUND(Orders!W3519*1.15,2),SUMIFS(Orders!$V:$V,Orders!$T:$T,Orders!T3519)&lt;=10,"Endirim Yoxdur")</f>
        <v>0.23</v>
      </c>
    </row>
    <row r="3520" spans="3:5" x14ac:dyDescent="0.25">
      <c r="C3520" s="26" t="str">
        <f>IF(Orders!U3520&gt;500,"Yüksək Satış","Aşağı Satış")</f>
        <v>Aşağı Satış</v>
      </c>
      <c r="D3520" s="26" t="str">
        <f>IF(Orders!U3520&gt;500,IF(Orders!E3520="First Class",IF(Orders!W3520=0,"VIP","Special"),"Formal"),"Normal")</f>
        <v>Normal</v>
      </c>
      <c r="E3520" s="26" cm="1">
        <f t="array" ref="E3520">_xlfn.IFS(Orders!W3520=0,"Endirim Yoxdur",SUMIFS(Orders!$V:$V,Orders!$T:$T,Orders!T3520)&gt;10,ROUND(Orders!W3520*1.15,2),SUMIFS(Orders!$V:$V,Orders!$T:$T,Orders!T3520)&lt;=10,"Endirim Yoxdur")</f>
        <v>0.17</v>
      </c>
    </row>
    <row r="3521" spans="3:5" x14ac:dyDescent="0.25">
      <c r="C3521" s="26" t="str">
        <f>IF(Orders!U3521&gt;500,"Yüksək Satış","Aşağı Satış")</f>
        <v>Aşağı Satış</v>
      </c>
      <c r="D3521" s="26" t="str">
        <f>IF(Orders!U3521&gt;500,IF(Orders!E3521="First Class",IF(Orders!W3521=0,"VIP","Special"),"Formal"),"Normal")</f>
        <v>Normal</v>
      </c>
      <c r="E3521" s="26" cm="1">
        <f t="array" ref="E3521">_xlfn.IFS(Orders!W3521=0,"Endirim Yoxdur",SUMIFS(Orders!$V:$V,Orders!$T:$T,Orders!T3521)&gt;10,ROUND(Orders!W3521*1.15,2),SUMIFS(Orders!$V:$V,Orders!$T:$T,Orders!T3521)&lt;=10,"Endirim Yoxdur")</f>
        <v>0.23</v>
      </c>
    </row>
    <row r="3522" spans="3:5" x14ac:dyDescent="0.25">
      <c r="C3522" s="26" t="str">
        <f>IF(Orders!U3522&gt;500,"Yüksək Satış","Aşağı Satış")</f>
        <v>Aşağı Satış</v>
      </c>
      <c r="D3522" s="26" t="str">
        <f>IF(Orders!U3522&gt;500,IF(Orders!E3522="First Class",IF(Orders!W3522=0,"VIP","Special"),"Formal"),"Normal")</f>
        <v>Normal</v>
      </c>
      <c r="E3522" s="26" t="str" cm="1">
        <f t="array" ref="E3522">_xlfn.IFS(Orders!W3522=0,"Endirim Yoxdur",SUMIFS(Orders!$V:$V,Orders!$T:$T,Orders!T3522)&gt;10,ROUND(Orders!W3522*1.15,2),SUMIFS(Orders!$V:$V,Orders!$T:$T,Orders!T3522)&lt;=10,"Endirim Yoxdur")</f>
        <v>Endirim Yoxdur</v>
      </c>
    </row>
    <row r="3523" spans="3:5" x14ac:dyDescent="0.25">
      <c r="C3523" s="26" t="str">
        <f>IF(Orders!U3523&gt;500,"Yüksək Satış","Aşağı Satış")</f>
        <v>Aşağı Satış</v>
      </c>
      <c r="D3523" s="26" t="str">
        <f>IF(Orders!U3523&gt;500,IF(Orders!E3523="First Class",IF(Orders!W3523=0,"VIP","Special"),"Formal"),"Normal")</f>
        <v>Normal</v>
      </c>
      <c r="E3523" s="26" t="str" cm="1">
        <f t="array" ref="E3523">_xlfn.IFS(Orders!W3523=0,"Endirim Yoxdur",SUMIFS(Orders!$V:$V,Orders!$T:$T,Orders!T3523)&gt;10,ROUND(Orders!W3523*1.15,2),SUMIFS(Orders!$V:$V,Orders!$T:$T,Orders!T3523)&lt;=10,"Endirim Yoxdur")</f>
        <v>Endirim Yoxdur</v>
      </c>
    </row>
    <row r="3524" spans="3:5" x14ac:dyDescent="0.25">
      <c r="C3524" s="26" t="str">
        <f>IF(Orders!U3524&gt;500,"Yüksək Satış","Aşağı Satış")</f>
        <v>Aşağı Satış</v>
      </c>
      <c r="D3524" s="26" t="str">
        <f>IF(Orders!U3524&gt;500,IF(Orders!E3524="First Class",IF(Orders!W3524=0,"VIP","Special"),"Formal"),"Normal")</f>
        <v>Normal</v>
      </c>
      <c r="E3524" s="26" cm="1">
        <f t="array" ref="E3524">_xlfn.IFS(Orders!W3524=0,"Endirim Yoxdur",SUMIFS(Orders!$V:$V,Orders!$T:$T,Orders!T3524)&gt;10,ROUND(Orders!W3524*1.15,2),SUMIFS(Orders!$V:$V,Orders!$T:$T,Orders!T3524)&lt;=10,"Endirim Yoxdur")</f>
        <v>0.23</v>
      </c>
    </row>
    <row r="3525" spans="3:5" x14ac:dyDescent="0.25">
      <c r="C3525" s="26" t="str">
        <f>IF(Orders!U3525&gt;500,"Yüksək Satış","Aşağı Satış")</f>
        <v>Aşağı Satış</v>
      </c>
      <c r="D3525" s="26" t="str">
        <f>IF(Orders!U3525&gt;500,IF(Orders!E3525="First Class",IF(Orders!W3525=0,"VIP","Special"),"Formal"),"Normal")</f>
        <v>Normal</v>
      </c>
      <c r="E3525" s="26" cm="1">
        <f t="array" ref="E3525">_xlfn.IFS(Orders!W3525=0,"Endirim Yoxdur",SUMIFS(Orders!$V:$V,Orders!$T:$T,Orders!T3525)&gt;10,ROUND(Orders!W3525*1.15,2),SUMIFS(Orders!$V:$V,Orders!$T:$T,Orders!T3525)&lt;=10,"Endirim Yoxdur")</f>
        <v>0.23</v>
      </c>
    </row>
    <row r="3526" spans="3:5" x14ac:dyDescent="0.25">
      <c r="C3526" s="26" t="str">
        <f>IF(Orders!U3526&gt;500,"Yüksək Satış","Aşağı Satış")</f>
        <v>Aşağı Satış</v>
      </c>
      <c r="D3526" s="26" t="str">
        <f>IF(Orders!U3526&gt;500,IF(Orders!E3526="First Class",IF(Orders!W3526=0,"VIP","Special"),"Formal"),"Normal")</f>
        <v>Normal</v>
      </c>
      <c r="E3526" s="26" cm="1">
        <f t="array" ref="E3526">_xlfn.IFS(Orders!W3526=0,"Endirim Yoxdur",SUMIFS(Orders!$V:$V,Orders!$T:$T,Orders!T3526)&gt;10,ROUND(Orders!W3526*1.15,2),SUMIFS(Orders!$V:$V,Orders!$T:$T,Orders!T3526)&lt;=10,"Endirim Yoxdur")</f>
        <v>0.23</v>
      </c>
    </row>
    <row r="3527" spans="3:5" x14ac:dyDescent="0.25">
      <c r="C3527" s="26" t="str">
        <f>IF(Orders!U3527&gt;500,"Yüksək Satış","Aşağı Satış")</f>
        <v>Aşağı Satış</v>
      </c>
      <c r="D3527" s="26" t="str">
        <f>IF(Orders!U3527&gt;500,IF(Orders!E3527="First Class",IF(Orders!W3527=0,"VIP","Special"),"Formal"),"Normal")</f>
        <v>Normal</v>
      </c>
      <c r="E3527" s="26" t="str" cm="1">
        <f t="array" ref="E3527">_xlfn.IFS(Orders!W3527=0,"Endirim Yoxdur",SUMIFS(Orders!$V:$V,Orders!$T:$T,Orders!T3527)&gt;10,ROUND(Orders!W3527*1.15,2),SUMIFS(Orders!$V:$V,Orders!$T:$T,Orders!T3527)&lt;=10,"Endirim Yoxdur")</f>
        <v>Endirim Yoxdur</v>
      </c>
    </row>
    <row r="3528" spans="3:5" x14ac:dyDescent="0.25">
      <c r="C3528" s="26" t="str">
        <f>IF(Orders!U3528&gt;500,"Yüksək Satış","Aşağı Satış")</f>
        <v>Aşağı Satış</v>
      </c>
      <c r="D3528" s="26" t="str">
        <f>IF(Orders!U3528&gt;500,IF(Orders!E3528="First Class",IF(Orders!W3528=0,"VIP","Special"),"Formal"),"Normal")</f>
        <v>Normal</v>
      </c>
      <c r="E3528" s="26" t="str" cm="1">
        <f t="array" ref="E3528">_xlfn.IFS(Orders!W3528=0,"Endirim Yoxdur",SUMIFS(Orders!$V:$V,Orders!$T:$T,Orders!T3528)&gt;10,ROUND(Orders!W3528*1.15,2),SUMIFS(Orders!$V:$V,Orders!$T:$T,Orders!T3528)&lt;=10,"Endirim Yoxdur")</f>
        <v>Endirim Yoxdur</v>
      </c>
    </row>
    <row r="3529" spans="3:5" x14ac:dyDescent="0.25">
      <c r="C3529" s="26" t="str">
        <f>IF(Orders!U3529&gt;500,"Yüksək Satış","Aşağı Satış")</f>
        <v>Aşağı Satış</v>
      </c>
      <c r="D3529" s="26" t="str">
        <f>IF(Orders!U3529&gt;500,IF(Orders!E3529="First Class",IF(Orders!W3529=0,"VIP","Special"),"Formal"),"Normal")</f>
        <v>Normal</v>
      </c>
      <c r="E3529" s="26" t="str" cm="1">
        <f t="array" ref="E3529">_xlfn.IFS(Orders!W3529=0,"Endirim Yoxdur",SUMIFS(Orders!$V:$V,Orders!$T:$T,Orders!T3529)&gt;10,ROUND(Orders!W3529*1.15,2),SUMIFS(Orders!$V:$V,Orders!$T:$T,Orders!T3529)&lt;=10,"Endirim Yoxdur")</f>
        <v>Endirim Yoxdur</v>
      </c>
    </row>
    <row r="3530" spans="3:5" x14ac:dyDescent="0.25">
      <c r="C3530" s="26" t="str">
        <f>IF(Orders!U3530&gt;500,"Yüksək Satış","Aşağı Satış")</f>
        <v>Aşağı Satış</v>
      </c>
      <c r="D3530" s="26" t="str">
        <f>IF(Orders!U3530&gt;500,IF(Orders!E3530="First Class",IF(Orders!W3530=0,"VIP","Special"),"Formal"),"Normal")</f>
        <v>Normal</v>
      </c>
      <c r="E3530" s="26" t="str" cm="1">
        <f t="array" ref="E3530">_xlfn.IFS(Orders!W3530=0,"Endirim Yoxdur",SUMIFS(Orders!$V:$V,Orders!$T:$T,Orders!T3530)&gt;10,ROUND(Orders!W3530*1.15,2),SUMIFS(Orders!$V:$V,Orders!$T:$T,Orders!T3530)&lt;=10,"Endirim Yoxdur")</f>
        <v>Endirim Yoxdur</v>
      </c>
    </row>
    <row r="3531" spans="3:5" x14ac:dyDescent="0.25">
      <c r="C3531" s="26" t="str">
        <f>IF(Orders!U3531&gt;500,"Yüksək Satış","Aşağı Satış")</f>
        <v>Aşağı Satış</v>
      </c>
      <c r="D3531" s="26" t="str">
        <f>IF(Orders!U3531&gt;500,IF(Orders!E3531="First Class",IF(Orders!W3531=0,"VIP","Special"),"Formal"),"Normal")</f>
        <v>Normal</v>
      </c>
      <c r="E3531" s="26" t="str" cm="1">
        <f t="array" ref="E3531">_xlfn.IFS(Orders!W3531=0,"Endirim Yoxdur",SUMIFS(Orders!$V:$V,Orders!$T:$T,Orders!T3531)&gt;10,ROUND(Orders!W3531*1.15,2),SUMIFS(Orders!$V:$V,Orders!$T:$T,Orders!T3531)&lt;=10,"Endirim Yoxdur")</f>
        <v>Endirim Yoxdur</v>
      </c>
    </row>
    <row r="3532" spans="3:5" x14ac:dyDescent="0.25">
      <c r="C3532" s="26" t="str">
        <f>IF(Orders!U3532&gt;500,"Yüksək Satış","Aşağı Satış")</f>
        <v>Aşağı Satış</v>
      </c>
      <c r="D3532" s="26" t="str">
        <f>IF(Orders!U3532&gt;500,IF(Orders!E3532="First Class",IF(Orders!W3532=0,"VIP","Special"),"Formal"),"Normal")</f>
        <v>Normal</v>
      </c>
      <c r="E3532" s="26" t="str" cm="1">
        <f t="array" ref="E3532">_xlfn.IFS(Orders!W3532=0,"Endirim Yoxdur",SUMIFS(Orders!$V:$V,Orders!$T:$T,Orders!T3532)&gt;10,ROUND(Orders!W3532*1.15,2),SUMIFS(Orders!$V:$V,Orders!$T:$T,Orders!T3532)&lt;=10,"Endirim Yoxdur")</f>
        <v>Endirim Yoxdur</v>
      </c>
    </row>
    <row r="3533" spans="3:5" x14ac:dyDescent="0.25">
      <c r="C3533" s="26" t="str">
        <f>IF(Orders!U3533&gt;500,"Yüksək Satış","Aşağı Satış")</f>
        <v>Aşağı Satış</v>
      </c>
      <c r="D3533" s="26" t="str">
        <f>IF(Orders!U3533&gt;500,IF(Orders!E3533="First Class",IF(Orders!W3533=0,"VIP","Special"),"Formal"),"Normal")</f>
        <v>Normal</v>
      </c>
      <c r="E3533" s="26" t="str" cm="1">
        <f t="array" ref="E3533">_xlfn.IFS(Orders!W3533=0,"Endirim Yoxdur",SUMIFS(Orders!$V:$V,Orders!$T:$T,Orders!T3533)&gt;10,ROUND(Orders!W3533*1.15,2),SUMIFS(Orders!$V:$V,Orders!$T:$T,Orders!T3533)&lt;=10,"Endirim Yoxdur")</f>
        <v>Endirim Yoxdur</v>
      </c>
    </row>
    <row r="3534" spans="3:5" x14ac:dyDescent="0.25">
      <c r="C3534" s="26" t="str">
        <f>IF(Orders!U3534&gt;500,"Yüksək Satış","Aşağı Satış")</f>
        <v>Aşağı Satış</v>
      </c>
      <c r="D3534" s="26" t="str">
        <f>IF(Orders!U3534&gt;500,IF(Orders!E3534="First Class",IF(Orders!W3534=0,"VIP","Special"),"Formal"),"Normal")</f>
        <v>Normal</v>
      </c>
      <c r="E3534" s="26" t="str" cm="1">
        <f t="array" ref="E3534">_xlfn.IFS(Orders!W3534=0,"Endirim Yoxdur",SUMIFS(Orders!$V:$V,Orders!$T:$T,Orders!T3534)&gt;10,ROUND(Orders!W3534*1.15,2),SUMIFS(Orders!$V:$V,Orders!$T:$T,Orders!T3534)&lt;=10,"Endirim Yoxdur")</f>
        <v>Endirim Yoxdur</v>
      </c>
    </row>
    <row r="3535" spans="3:5" x14ac:dyDescent="0.25">
      <c r="C3535" s="26" t="str">
        <f>IF(Orders!U3535&gt;500,"Yüksək Satış","Aşağı Satış")</f>
        <v>Aşağı Satış</v>
      </c>
      <c r="D3535" s="26" t="str">
        <f>IF(Orders!U3535&gt;500,IF(Orders!E3535="First Class",IF(Orders!W3535=0,"VIP","Special"),"Formal"),"Normal")</f>
        <v>Normal</v>
      </c>
      <c r="E3535" s="26" t="str" cm="1">
        <f t="array" ref="E3535">_xlfn.IFS(Orders!W3535=0,"Endirim Yoxdur",SUMIFS(Orders!$V:$V,Orders!$T:$T,Orders!T3535)&gt;10,ROUND(Orders!W3535*1.15,2),SUMIFS(Orders!$V:$V,Orders!$T:$T,Orders!T3535)&lt;=10,"Endirim Yoxdur")</f>
        <v>Endirim Yoxdur</v>
      </c>
    </row>
    <row r="3536" spans="3:5" x14ac:dyDescent="0.25">
      <c r="C3536" s="26" t="str">
        <f>IF(Orders!U3536&gt;500,"Yüksək Satış","Aşağı Satış")</f>
        <v>Yüksək Satış</v>
      </c>
      <c r="D3536" s="26" t="str">
        <f>IF(Orders!U3536&gt;500,IF(Orders!E3536="First Class",IF(Orders!W3536=0,"VIP","Special"),"Formal"),"Normal")</f>
        <v>Formal</v>
      </c>
      <c r="E3536" s="26" cm="1">
        <f t="array" ref="E3536">_xlfn.IFS(Orders!W3536=0,"Endirim Yoxdur",SUMIFS(Orders!$V:$V,Orders!$T:$T,Orders!T3536)&gt;10,ROUND(Orders!W3536*1.15,2),SUMIFS(Orders!$V:$V,Orders!$T:$T,Orders!T3536)&lt;=10,"Endirim Yoxdur")</f>
        <v>0.23</v>
      </c>
    </row>
    <row r="3537" spans="3:5" x14ac:dyDescent="0.25">
      <c r="C3537" s="26" t="str">
        <f>IF(Orders!U3537&gt;500,"Yüksək Satış","Aşağı Satış")</f>
        <v>Aşağı Satış</v>
      </c>
      <c r="D3537" s="26" t="str">
        <f>IF(Orders!U3537&gt;500,IF(Orders!E3537="First Class",IF(Orders!W3537=0,"VIP","Special"),"Formal"),"Normal")</f>
        <v>Normal</v>
      </c>
      <c r="E3537" s="26" cm="1">
        <f t="array" ref="E3537">_xlfn.IFS(Orders!W3537=0,"Endirim Yoxdur",SUMIFS(Orders!$V:$V,Orders!$T:$T,Orders!T3537)&gt;10,ROUND(Orders!W3537*1.15,2),SUMIFS(Orders!$V:$V,Orders!$T:$T,Orders!T3537)&lt;=10,"Endirim Yoxdur")</f>
        <v>0.12</v>
      </c>
    </row>
    <row r="3538" spans="3:5" x14ac:dyDescent="0.25">
      <c r="C3538" s="26" t="str">
        <f>IF(Orders!U3538&gt;500,"Yüksək Satış","Aşağı Satış")</f>
        <v>Aşağı Satış</v>
      </c>
      <c r="D3538" s="26" t="str">
        <f>IF(Orders!U3538&gt;500,IF(Orders!E3538="First Class",IF(Orders!W3538=0,"VIP","Special"),"Formal"),"Normal")</f>
        <v>Normal</v>
      </c>
      <c r="E3538" s="26" cm="1">
        <f t="array" ref="E3538">_xlfn.IFS(Orders!W3538=0,"Endirim Yoxdur",SUMIFS(Orders!$V:$V,Orders!$T:$T,Orders!T3538)&gt;10,ROUND(Orders!W3538*1.15,2),SUMIFS(Orders!$V:$V,Orders!$T:$T,Orders!T3538)&lt;=10,"Endirim Yoxdur")</f>
        <v>0.12</v>
      </c>
    </row>
    <row r="3539" spans="3:5" x14ac:dyDescent="0.25">
      <c r="C3539" s="26" t="str">
        <f>IF(Orders!U3539&gt;500,"Yüksək Satış","Aşağı Satış")</f>
        <v>Aşağı Satış</v>
      </c>
      <c r="D3539" s="26" t="str">
        <f>IF(Orders!U3539&gt;500,IF(Orders!E3539="First Class",IF(Orders!W3539=0,"VIP","Special"),"Formal"),"Normal")</f>
        <v>Normal</v>
      </c>
      <c r="E3539" s="26" t="str" cm="1">
        <f t="array" ref="E3539">_xlfn.IFS(Orders!W3539=0,"Endirim Yoxdur",SUMIFS(Orders!$V:$V,Orders!$T:$T,Orders!T3539)&gt;10,ROUND(Orders!W3539*1.15,2),SUMIFS(Orders!$V:$V,Orders!$T:$T,Orders!T3539)&lt;=10,"Endirim Yoxdur")</f>
        <v>Endirim Yoxdur</v>
      </c>
    </row>
    <row r="3540" spans="3:5" x14ac:dyDescent="0.25">
      <c r="C3540" s="26" t="str">
        <f>IF(Orders!U3540&gt;500,"Yüksək Satış","Aşağı Satış")</f>
        <v>Aşağı Satış</v>
      </c>
      <c r="D3540" s="26" t="str">
        <f>IF(Orders!U3540&gt;500,IF(Orders!E3540="First Class",IF(Orders!W3540=0,"VIP","Special"),"Formal"),"Normal")</f>
        <v>Normal</v>
      </c>
      <c r="E3540" s="26" t="str" cm="1">
        <f t="array" ref="E3540">_xlfn.IFS(Orders!W3540=0,"Endirim Yoxdur",SUMIFS(Orders!$V:$V,Orders!$T:$T,Orders!T3540)&gt;10,ROUND(Orders!W3540*1.15,2),SUMIFS(Orders!$V:$V,Orders!$T:$T,Orders!T3540)&lt;=10,"Endirim Yoxdur")</f>
        <v>Endirim Yoxdur</v>
      </c>
    </row>
    <row r="3541" spans="3:5" x14ac:dyDescent="0.25">
      <c r="C3541" s="26" t="str">
        <f>IF(Orders!U3541&gt;500,"Yüksək Satış","Aşağı Satış")</f>
        <v>Aşağı Satış</v>
      </c>
      <c r="D3541" s="26" t="str">
        <f>IF(Orders!U3541&gt;500,IF(Orders!E3541="First Class",IF(Orders!W3541=0,"VIP","Special"),"Formal"),"Normal")</f>
        <v>Normal</v>
      </c>
      <c r="E3541" s="26" cm="1">
        <f t="array" ref="E3541">_xlfn.IFS(Orders!W3541=0,"Endirim Yoxdur",SUMIFS(Orders!$V:$V,Orders!$T:$T,Orders!T3541)&gt;10,ROUND(Orders!W3541*1.15,2),SUMIFS(Orders!$V:$V,Orders!$T:$T,Orders!T3541)&lt;=10,"Endirim Yoxdur")</f>
        <v>0.23</v>
      </c>
    </row>
    <row r="3542" spans="3:5" x14ac:dyDescent="0.25">
      <c r="C3542" s="26" t="str">
        <f>IF(Orders!U3542&gt;500,"Yüksək Satış","Aşağı Satış")</f>
        <v>Aşağı Satış</v>
      </c>
      <c r="D3542" s="26" t="str">
        <f>IF(Orders!U3542&gt;500,IF(Orders!E3542="First Class",IF(Orders!W3542=0,"VIP","Special"),"Formal"),"Normal")</f>
        <v>Normal</v>
      </c>
      <c r="E3542" s="26" t="str" cm="1">
        <f t="array" ref="E3542">_xlfn.IFS(Orders!W3542=0,"Endirim Yoxdur",SUMIFS(Orders!$V:$V,Orders!$T:$T,Orders!T3542)&gt;10,ROUND(Orders!W3542*1.15,2),SUMIFS(Orders!$V:$V,Orders!$T:$T,Orders!T3542)&lt;=10,"Endirim Yoxdur")</f>
        <v>Endirim Yoxdur</v>
      </c>
    </row>
    <row r="3543" spans="3:5" x14ac:dyDescent="0.25">
      <c r="C3543" s="26" t="str">
        <f>IF(Orders!U3543&gt;500,"Yüksək Satış","Aşağı Satış")</f>
        <v>Aşağı Satış</v>
      </c>
      <c r="D3543" s="26" t="str">
        <f>IF(Orders!U3543&gt;500,IF(Orders!E3543="First Class",IF(Orders!W3543=0,"VIP","Special"),"Formal"),"Normal")</f>
        <v>Normal</v>
      </c>
      <c r="E3543" s="26" t="str" cm="1">
        <f t="array" ref="E3543">_xlfn.IFS(Orders!W3543=0,"Endirim Yoxdur",SUMIFS(Orders!$V:$V,Orders!$T:$T,Orders!T3543)&gt;10,ROUND(Orders!W3543*1.15,2),SUMIFS(Orders!$V:$V,Orders!$T:$T,Orders!T3543)&lt;=10,"Endirim Yoxdur")</f>
        <v>Endirim Yoxdur</v>
      </c>
    </row>
    <row r="3544" spans="3:5" x14ac:dyDescent="0.25">
      <c r="C3544" s="26" t="str">
        <f>IF(Orders!U3544&gt;500,"Yüksək Satış","Aşağı Satış")</f>
        <v>Yüksək Satış</v>
      </c>
      <c r="D3544" s="26" t="str">
        <f>IF(Orders!U3544&gt;500,IF(Orders!E3544="First Class",IF(Orders!W3544=0,"VIP","Special"),"Formal"),"Normal")</f>
        <v>Formal</v>
      </c>
      <c r="E3544" s="26" t="str" cm="1">
        <f t="array" ref="E3544">_xlfn.IFS(Orders!W3544=0,"Endirim Yoxdur",SUMIFS(Orders!$V:$V,Orders!$T:$T,Orders!T3544)&gt;10,ROUND(Orders!W3544*1.15,2),SUMIFS(Orders!$V:$V,Orders!$T:$T,Orders!T3544)&lt;=10,"Endirim Yoxdur")</f>
        <v>Endirim Yoxdur</v>
      </c>
    </row>
    <row r="3545" spans="3:5" x14ac:dyDescent="0.25">
      <c r="C3545" s="26" t="str">
        <f>IF(Orders!U3545&gt;500,"Yüksək Satış","Aşağı Satış")</f>
        <v>Aşağı Satış</v>
      </c>
      <c r="D3545" s="26" t="str">
        <f>IF(Orders!U3545&gt;500,IF(Orders!E3545="First Class",IF(Orders!W3545=0,"VIP","Special"),"Formal"),"Normal")</f>
        <v>Normal</v>
      </c>
      <c r="E3545" s="26" cm="1">
        <f t="array" ref="E3545">_xlfn.IFS(Orders!W3545=0,"Endirim Yoxdur",SUMIFS(Orders!$V:$V,Orders!$T:$T,Orders!T3545)&gt;10,ROUND(Orders!W3545*1.15,2),SUMIFS(Orders!$V:$V,Orders!$T:$T,Orders!T3545)&lt;=10,"Endirim Yoxdur")</f>
        <v>0.23</v>
      </c>
    </row>
    <row r="3546" spans="3:5" x14ac:dyDescent="0.25">
      <c r="C3546" s="26" t="str">
        <f>IF(Orders!U3546&gt;500,"Yüksək Satış","Aşağı Satış")</f>
        <v>Aşağı Satış</v>
      </c>
      <c r="D3546" s="26" t="str">
        <f>IF(Orders!U3546&gt;500,IF(Orders!E3546="First Class",IF(Orders!W3546=0,"VIP","Special"),"Formal"),"Normal")</f>
        <v>Normal</v>
      </c>
      <c r="E3546" s="26" t="str" cm="1">
        <f t="array" ref="E3546">_xlfn.IFS(Orders!W3546=0,"Endirim Yoxdur",SUMIFS(Orders!$V:$V,Orders!$T:$T,Orders!T3546)&gt;10,ROUND(Orders!W3546*1.15,2),SUMIFS(Orders!$V:$V,Orders!$T:$T,Orders!T3546)&lt;=10,"Endirim Yoxdur")</f>
        <v>Endirim Yoxdur</v>
      </c>
    </row>
    <row r="3547" spans="3:5" x14ac:dyDescent="0.25">
      <c r="C3547" s="26" t="str">
        <f>IF(Orders!U3547&gt;500,"Yüksək Satış","Aşağı Satış")</f>
        <v>Aşağı Satış</v>
      </c>
      <c r="D3547" s="26" t="str">
        <f>IF(Orders!U3547&gt;500,IF(Orders!E3547="First Class",IF(Orders!W3547=0,"VIP","Special"),"Formal"),"Normal")</f>
        <v>Normal</v>
      </c>
      <c r="E3547" s="26" t="str" cm="1">
        <f t="array" ref="E3547">_xlfn.IFS(Orders!W3547=0,"Endirim Yoxdur",SUMIFS(Orders!$V:$V,Orders!$T:$T,Orders!T3547)&gt;10,ROUND(Orders!W3547*1.15,2),SUMIFS(Orders!$V:$V,Orders!$T:$T,Orders!T3547)&lt;=10,"Endirim Yoxdur")</f>
        <v>Endirim Yoxdur</v>
      </c>
    </row>
    <row r="3548" spans="3:5" x14ac:dyDescent="0.25">
      <c r="C3548" s="26" t="str">
        <f>IF(Orders!U3548&gt;500,"Yüksək Satış","Aşağı Satış")</f>
        <v>Yüksək Satış</v>
      </c>
      <c r="D3548" s="26" t="str">
        <f>IF(Orders!U3548&gt;500,IF(Orders!E3548="First Class",IF(Orders!W3548=0,"VIP","Special"),"Formal"),"Normal")</f>
        <v>Formal</v>
      </c>
      <c r="E3548" s="26" t="str" cm="1">
        <f t="array" ref="E3548">_xlfn.IFS(Orders!W3548=0,"Endirim Yoxdur",SUMIFS(Orders!$V:$V,Orders!$T:$T,Orders!T3548)&gt;10,ROUND(Orders!W3548*1.15,2),SUMIFS(Orders!$V:$V,Orders!$T:$T,Orders!T3548)&lt;=10,"Endirim Yoxdur")</f>
        <v>Endirim Yoxdur</v>
      </c>
    </row>
    <row r="3549" spans="3:5" x14ac:dyDescent="0.25">
      <c r="C3549" s="26" t="str">
        <f>IF(Orders!U3549&gt;500,"Yüksək Satış","Aşağı Satış")</f>
        <v>Yüksək Satış</v>
      </c>
      <c r="D3549" s="26" t="str">
        <f>IF(Orders!U3549&gt;500,IF(Orders!E3549="First Class",IF(Orders!W3549=0,"VIP","Special"),"Formal"),"Normal")</f>
        <v>Formal</v>
      </c>
      <c r="E3549" s="26" cm="1">
        <f t="array" ref="E3549">_xlfn.IFS(Orders!W3549=0,"Endirim Yoxdur",SUMIFS(Orders!$V:$V,Orders!$T:$T,Orders!T3549)&gt;10,ROUND(Orders!W3549*1.15,2),SUMIFS(Orders!$V:$V,Orders!$T:$T,Orders!T3549)&lt;=10,"Endirim Yoxdur")</f>
        <v>0.17</v>
      </c>
    </row>
    <row r="3550" spans="3:5" x14ac:dyDescent="0.25">
      <c r="C3550" s="26" t="str">
        <f>IF(Orders!U3550&gt;500,"Yüksək Satış","Aşağı Satış")</f>
        <v>Yüksək Satış</v>
      </c>
      <c r="D3550" s="26" t="str">
        <f>IF(Orders!U3550&gt;500,IF(Orders!E3550="First Class",IF(Orders!W3550=0,"VIP","Special"),"Formal"),"Normal")</f>
        <v>Special</v>
      </c>
      <c r="E3550" s="26" cm="1">
        <f t="array" ref="E3550">_xlfn.IFS(Orders!W3550=0,"Endirim Yoxdur",SUMIFS(Orders!$V:$V,Orders!$T:$T,Orders!T3550)&gt;10,ROUND(Orders!W3550*1.15,2),SUMIFS(Orders!$V:$V,Orders!$T:$T,Orders!T3550)&lt;=10,"Endirim Yoxdur")</f>
        <v>0.12</v>
      </c>
    </row>
    <row r="3551" spans="3:5" x14ac:dyDescent="0.25">
      <c r="C3551" s="26" t="str">
        <f>IF(Orders!U3551&gt;500,"Yüksək Satış","Aşağı Satış")</f>
        <v>Aşağı Satış</v>
      </c>
      <c r="D3551" s="26" t="str">
        <f>IF(Orders!U3551&gt;500,IF(Orders!E3551="First Class",IF(Orders!W3551=0,"VIP","Special"),"Formal"),"Normal")</f>
        <v>Normal</v>
      </c>
      <c r="E3551" s="26" cm="1">
        <f t="array" ref="E3551">_xlfn.IFS(Orders!W3551=0,"Endirim Yoxdur",SUMIFS(Orders!$V:$V,Orders!$T:$T,Orders!T3551)&gt;10,ROUND(Orders!W3551*1.15,2),SUMIFS(Orders!$V:$V,Orders!$T:$T,Orders!T3551)&lt;=10,"Endirim Yoxdur")</f>
        <v>0.12</v>
      </c>
    </row>
    <row r="3552" spans="3:5" x14ac:dyDescent="0.25">
      <c r="C3552" s="26" t="str">
        <f>IF(Orders!U3552&gt;500,"Yüksək Satış","Aşağı Satış")</f>
        <v>Aşağı Satış</v>
      </c>
      <c r="D3552" s="26" t="str">
        <f>IF(Orders!U3552&gt;500,IF(Orders!E3552="First Class",IF(Orders!W3552=0,"VIP","Special"),"Formal"),"Normal")</f>
        <v>Normal</v>
      </c>
      <c r="E3552" s="26" t="str" cm="1">
        <f t="array" ref="E3552">_xlfn.IFS(Orders!W3552=0,"Endirim Yoxdur",SUMIFS(Orders!$V:$V,Orders!$T:$T,Orders!T3552)&gt;10,ROUND(Orders!W3552*1.15,2),SUMIFS(Orders!$V:$V,Orders!$T:$T,Orders!T3552)&lt;=10,"Endirim Yoxdur")</f>
        <v>Endirim Yoxdur</v>
      </c>
    </row>
    <row r="3553" spans="3:5" x14ac:dyDescent="0.25">
      <c r="C3553" s="26" t="str">
        <f>IF(Orders!U3553&gt;500,"Yüksək Satış","Aşağı Satış")</f>
        <v>Yüksək Satış</v>
      </c>
      <c r="D3553" s="26" t="str">
        <f>IF(Orders!U3553&gt;500,IF(Orders!E3553="First Class",IF(Orders!W3553=0,"VIP","Special"),"Formal"),"Normal")</f>
        <v>Formal</v>
      </c>
      <c r="E3553" s="26" cm="1">
        <f t="array" ref="E3553">_xlfn.IFS(Orders!W3553=0,"Endirim Yoxdur",SUMIFS(Orders!$V:$V,Orders!$T:$T,Orders!T3553)&gt;10,ROUND(Orders!W3553*1.15,2),SUMIFS(Orders!$V:$V,Orders!$T:$T,Orders!T3553)&lt;=10,"Endirim Yoxdur")</f>
        <v>0.23</v>
      </c>
    </row>
    <row r="3554" spans="3:5" x14ac:dyDescent="0.25">
      <c r="C3554" s="26" t="str">
        <f>IF(Orders!U3554&gt;500,"Yüksək Satış","Aşağı Satış")</f>
        <v>Aşağı Satış</v>
      </c>
      <c r="D3554" s="26" t="str">
        <f>IF(Orders!U3554&gt;500,IF(Orders!E3554="First Class",IF(Orders!W3554=0,"VIP","Special"),"Formal"),"Normal")</f>
        <v>Normal</v>
      </c>
      <c r="E3554" s="26" t="str" cm="1">
        <f t="array" ref="E3554">_xlfn.IFS(Orders!W3554=0,"Endirim Yoxdur",SUMIFS(Orders!$V:$V,Orders!$T:$T,Orders!T3554)&gt;10,ROUND(Orders!W3554*1.15,2),SUMIFS(Orders!$V:$V,Orders!$T:$T,Orders!T3554)&lt;=10,"Endirim Yoxdur")</f>
        <v>Endirim Yoxdur</v>
      </c>
    </row>
    <row r="3555" spans="3:5" x14ac:dyDescent="0.25">
      <c r="C3555" s="26" t="str">
        <f>IF(Orders!U3555&gt;500,"Yüksək Satış","Aşağı Satış")</f>
        <v>Aşağı Satış</v>
      </c>
      <c r="D3555" s="26" t="str">
        <f>IF(Orders!U3555&gt;500,IF(Orders!E3555="First Class",IF(Orders!W3555=0,"VIP","Special"),"Formal"),"Normal")</f>
        <v>Normal</v>
      </c>
      <c r="E3555" s="26" cm="1">
        <f t="array" ref="E3555">_xlfn.IFS(Orders!W3555=0,"Endirim Yoxdur",SUMIFS(Orders!$V:$V,Orders!$T:$T,Orders!T3555)&gt;10,ROUND(Orders!W3555*1.15,2),SUMIFS(Orders!$V:$V,Orders!$T:$T,Orders!T3555)&lt;=10,"Endirim Yoxdur")</f>
        <v>0.23</v>
      </c>
    </row>
    <row r="3556" spans="3:5" x14ac:dyDescent="0.25">
      <c r="C3556" s="26" t="str">
        <f>IF(Orders!U3556&gt;500,"Yüksək Satış","Aşağı Satış")</f>
        <v>Aşağı Satış</v>
      </c>
      <c r="D3556" s="26" t="str">
        <f>IF(Orders!U3556&gt;500,IF(Orders!E3556="First Class",IF(Orders!W3556=0,"VIP","Special"),"Formal"),"Normal")</f>
        <v>Normal</v>
      </c>
      <c r="E3556" s="26" cm="1">
        <f t="array" ref="E3556">_xlfn.IFS(Orders!W3556=0,"Endirim Yoxdur",SUMIFS(Orders!$V:$V,Orders!$T:$T,Orders!T3556)&gt;10,ROUND(Orders!W3556*1.15,2),SUMIFS(Orders!$V:$V,Orders!$T:$T,Orders!T3556)&lt;=10,"Endirim Yoxdur")</f>
        <v>0.92</v>
      </c>
    </row>
    <row r="3557" spans="3:5" x14ac:dyDescent="0.25">
      <c r="C3557" s="26" t="str">
        <f>IF(Orders!U3557&gt;500,"Yüksək Satış","Aşağı Satış")</f>
        <v>Aşağı Satış</v>
      </c>
      <c r="D3557" s="26" t="str">
        <f>IF(Orders!U3557&gt;500,IF(Orders!E3557="First Class",IF(Orders!W3557=0,"VIP","Special"),"Formal"),"Normal")</f>
        <v>Normal</v>
      </c>
      <c r="E3557" s="26" cm="1">
        <f t="array" ref="E3557">_xlfn.IFS(Orders!W3557=0,"Endirim Yoxdur",SUMIFS(Orders!$V:$V,Orders!$T:$T,Orders!T3557)&gt;10,ROUND(Orders!W3557*1.15,2),SUMIFS(Orders!$V:$V,Orders!$T:$T,Orders!T3557)&lt;=10,"Endirim Yoxdur")</f>
        <v>0.23</v>
      </c>
    </row>
    <row r="3558" spans="3:5" x14ac:dyDescent="0.25">
      <c r="C3558" s="26" t="str">
        <f>IF(Orders!U3558&gt;500,"Yüksək Satış","Aşağı Satış")</f>
        <v>Aşağı Satış</v>
      </c>
      <c r="D3558" s="26" t="str">
        <f>IF(Orders!U3558&gt;500,IF(Orders!E3558="First Class",IF(Orders!W3558=0,"VIP","Special"),"Formal"),"Normal")</f>
        <v>Normal</v>
      </c>
      <c r="E3558" s="26" t="str" cm="1">
        <f t="array" ref="E3558">_xlfn.IFS(Orders!W3558=0,"Endirim Yoxdur",SUMIFS(Orders!$V:$V,Orders!$T:$T,Orders!T3558)&gt;10,ROUND(Orders!W3558*1.15,2),SUMIFS(Orders!$V:$V,Orders!$T:$T,Orders!T3558)&lt;=10,"Endirim Yoxdur")</f>
        <v>Endirim Yoxdur</v>
      </c>
    </row>
    <row r="3559" spans="3:5" x14ac:dyDescent="0.25">
      <c r="C3559" s="26" t="str">
        <f>IF(Orders!U3559&gt;500,"Yüksək Satış","Aşağı Satış")</f>
        <v>Aşağı Satış</v>
      </c>
      <c r="D3559" s="26" t="str">
        <f>IF(Orders!U3559&gt;500,IF(Orders!E3559="First Class",IF(Orders!W3559=0,"VIP","Special"),"Formal"),"Normal")</f>
        <v>Normal</v>
      </c>
      <c r="E3559" s="26" cm="1">
        <f t="array" ref="E3559">_xlfn.IFS(Orders!W3559=0,"Endirim Yoxdur",SUMIFS(Orders!$V:$V,Orders!$T:$T,Orders!T3559)&gt;10,ROUND(Orders!W3559*1.15,2),SUMIFS(Orders!$V:$V,Orders!$T:$T,Orders!T3559)&lt;=10,"Endirim Yoxdur")</f>
        <v>0.23</v>
      </c>
    </row>
    <row r="3560" spans="3:5" x14ac:dyDescent="0.25">
      <c r="C3560" s="26" t="str">
        <f>IF(Orders!U3560&gt;500,"Yüksək Satış","Aşağı Satış")</f>
        <v>Yüksək Satış</v>
      </c>
      <c r="D3560" s="26" t="str">
        <f>IF(Orders!U3560&gt;500,IF(Orders!E3560="First Class",IF(Orders!W3560=0,"VIP","Special"),"Formal"),"Normal")</f>
        <v>Special</v>
      </c>
      <c r="E3560" s="26" cm="1">
        <f t="array" ref="E3560">_xlfn.IFS(Orders!W3560=0,"Endirim Yoxdur",SUMIFS(Orders!$V:$V,Orders!$T:$T,Orders!T3560)&gt;10,ROUND(Orders!W3560*1.15,2),SUMIFS(Orders!$V:$V,Orders!$T:$T,Orders!T3560)&lt;=10,"Endirim Yoxdur")</f>
        <v>0.12</v>
      </c>
    </row>
    <row r="3561" spans="3:5" x14ac:dyDescent="0.25">
      <c r="C3561" s="26" t="str">
        <f>IF(Orders!U3561&gt;500,"Yüksək Satış","Aşağı Satış")</f>
        <v>Aşağı Satış</v>
      </c>
      <c r="D3561" s="26" t="str">
        <f>IF(Orders!U3561&gt;500,IF(Orders!E3561="First Class",IF(Orders!W3561=0,"VIP","Special"),"Formal"),"Normal")</f>
        <v>Normal</v>
      </c>
      <c r="E3561" s="26" t="str" cm="1">
        <f t="array" ref="E3561">_xlfn.IFS(Orders!W3561=0,"Endirim Yoxdur",SUMIFS(Orders!$V:$V,Orders!$T:$T,Orders!T3561)&gt;10,ROUND(Orders!W3561*1.15,2),SUMIFS(Orders!$V:$V,Orders!$T:$T,Orders!T3561)&lt;=10,"Endirim Yoxdur")</f>
        <v>Endirim Yoxdur</v>
      </c>
    </row>
    <row r="3562" spans="3:5" x14ac:dyDescent="0.25">
      <c r="C3562" s="26" t="str">
        <f>IF(Orders!U3562&gt;500,"Yüksək Satış","Aşağı Satış")</f>
        <v>Aşağı Satış</v>
      </c>
      <c r="D3562" s="26" t="str">
        <f>IF(Orders!U3562&gt;500,IF(Orders!E3562="First Class",IF(Orders!W3562=0,"VIP","Special"),"Formal"),"Normal")</f>
        <v>Normal</v>
      </c>
      <c r="E3562" s="26" cm="1">
        <f t="array" ref="E3562">_xlfn.IFS(Orders!W3562=0,"Endirim Yoxdur",SUMIFS(Orders!$V:$V,Orders!$T:$T,Orders!T3562)&gt;10,ROUND(Orders!W3562*1.15,2),SUMIFS(Orders!$V:$V,Orders!$T:$T,Orders!T3562)&lt;=10,"Endirim Yoxdur")</f>
        <v>0.23</v>
      </c>
    </row>
    <row r="3563" spans="3:5" x14ac:dyDescent="0.25">
      <c r="C3563" s="26" t="str">
        <f>IF(Orders!U3563&gt;500,"Yüksək Satış","Aşağı Satış")</f>
        <v>Aşağı Satış</v>
      </c>
      <c r="D3563" s="26" t="str">
        <f>IF(Orders!U3563&gt;500,IF(Orders!E3563="First Class",IF(Orders!W3563=0,"VIP","Special"),"Formal"),"Normal")</f>
        <v>Normal</v>
      </c>
      <c r="E3563" s="26" t="str" cm="1">
        <f t="array" ref="E3563">_xlfn.IFS(Orders!W3563=0,"Endirim Yoxdur",SUMIFS(Orders!$V:$V,Orders!$T:$T,Orders!T3563)&gt;10,ROUND(Orders!W3563*1.15,2),SUMIFS(Orders!$V:$V,Orders!$T:$T,Orders!T3563)&lt;=10,"Endirim Yoxdur")</f>
        <v>Endirim Yoxdur</v>
      </c>
    </row>
    <row r="3564" spans="3:5" x14ac:dyDescent="0.25">
      <c r="C3564" s="26" t="str">
        <f>IF(Orders!U3564&gt;500,"Yüksək Satış","Aşağı Satış")</f>
        <v>Yüksək Satış</v>
      </c>
      <c r="D3564" s="26" t="str">
        <f>IF(Orders!U3564&gt;500,IF(Orders!E3564="First Class",IF(Orders!W3564=0,"VIP","Special"),"Formal"),"Normal")</f>
        <v>Formal</v>
      </c>
      <c r="E3564" s="26" cm="1">
        <f t="array" ref="E3564">_xlfn.IFS(Orders!W3564=0,"Endirim Yoxdur",SUMIFS(Orders!$V:$V,Orders!$T:$T,Orders!T3564)&gt;10,ROUND(Orders!W3564*1.15,2),SUMIFS(Orders!$V:$V,Orders!$T:$T,Orders!T3564)&lt;=10,"Endirim Yoxdur")</f>
        <v>0.23</v>
      </c>
    </row>
    <row r="3565" spans="3:5" x14ac:dyDescent="0.25">
      <c r="C3565" s="26" t="str">
        <f>IF(Orders!U3565&gt;500,"Yüksək Satış","Aşağı Satış")</f>
        <v>Aşağı Satış</v>
      </c>
      <c r="D3565" s="26" t="str">
        <f>IF(Orders!U3565&gt;500,IF(Orders!E3565="First Class",IF(Orders!W3565=0,"VIP","Special"),"Formal"),"Normal")</f>
        <v>Normal</v>
      </c>
      <c r="E3565" s="26" cm="1">
        <f t="array" ref="E3565">_xlfn.IFS(Orders!W3565=0,"Endirim Yoxdur",SUMIFS(Orders!$V:$V,Orders!$T:$T,Orders!T3565)&gt;10,ROUND(Orders!W3565*1.15,2),SUMIFS(Orders!$V:$V,Orders!$T:$T,Orders!T3565)&lt;=10,"Endirim Yoxdur")</f>
        <v>0.23</v>
      </c>
    </row>
    <row r="3566" spans="3:5" x14ac:dyDescent="0.25">
      <c r="C3566" s="26" t="str">
        <f>IF(Orders!U3566&gt;500,"Yüksək Satış","Aşağı Satış")</f>
        <v>Aşağı Satış</v>
      </c>
      <c r="D3566" s="26" t="str">
        <f>IF(Orders!U3566&gt;500,IF(Orders!E3566="First Class",IF(Orders!W3566=0,"VIP","Special"),"Formal"),"Normal")</f>
        <v>Normal</v>
      </c>
      <c r="E3566" s="26" cm="1">
        <f t="array" ref="E3566">_xlfn.IFS(Orders!W3566=0,"Endirim Yoxdur",SUMIFS(Orders!$V:$V,Orders!$T:$T,Orders!T3566)&gt;10,ROUND(Orders!W3566*1.15,2),SUMIFS(Orders!$V:$V,Orders!$T:$T,Orders!T3566)&lt;=10,"Endirim Yoxdur")</f>
        <v>0.23</v>
      </c>
    </row>
    <row r="3567" spans="3:5" x14ac:dyDescent="0.25">
      <c r="C3567" s="26" t="str">
        <f>IF(Orders!U3567&gt;500,"Yüksək Satış","Aşağı Satış")</f>
        <v>Aşağı Satış</v>
      </c>
      <c r="D3567" s="26" t="str">
        <f>IF(Orders!U3567&gt;500,IF(Orders!E3567="First Class",IF(Orders!W3567=0,"VIP","Special"),"Formal"),"Normal")</f>
        <v>Normal</v>
      </c>
      <c r="E3567" s="26" cm="1">
        <f t="array" ref="E3567">_xlfn.IFS(Orders!W3567=0,"Endirim Yoxdur",SUMIFS(Orders!$V:$V,Orders!$T:$T,Orders!T3567)&gt;10,ROUND(Orders!W3567*1.15,2),SUMIFS(Orders!$V:$V,Orders!$T:$T,Orders!T3567)&lt;=10,"Endirim Yoxdur")</f>
        <v>0.81</v>
      </c>
    </row>
    <row r="3568" spans="3:5" x14ac:dyDescent="0.25">
      <c r="C3568" s="26" t="str">
        <f>IF(Orders!U3568&gt;500,"Yüksək Satış","Aşağı Satış")</f>
        <v>Aşağı Satış</v>
      </c>
      <c r="D3568" s="26" t="str">
        <f>IF(Orders!U3568&gt;500,IF(Orders!E3568="First Class",IF(Orders!W3568=0,"VIP","Special"),"Formal"),"Normal")</f>
        <v>Normal</v>
      </c>
      <c r="E3568" s="26" cm="1">
        <f t="array" ref="E3568">_xlfn.IFS(Orders!W3568=0,"Endirim Yoxdur",SUMIFS(Orders!$V:$V,Orders!$T:$T,Orders!T3568)&gt;10,ROUND(Orders!W3568*1.15,2),SUMIFS(Orders!$V:$V,Orders!$T:$T,Orders!T3568)&lt;=10,"Endirim Yoxdur")</f>
        <v>0.23</v>
      </c>
    </row>
    <row r="3569" spans="3:5" x14ac:dyDescent="0.25">
      <c r="C3569" s="26" t="str">
        <f>IF(Orders!U3569&gt;500,"Yüksək Satış","Aşağı Satış")</f>
        <v>Aşağı Satış</v>
      </c>
      <c r="D3569" s="26" t="str">
        <f>IF(Orders!U3569&gt;500,IF(Orders!E3569="First Class",IF(Orders!W3569=0,"VIP","Special"),"Formal"),"Normal")</f>
        <v>Normal</v>
      </c>
      <c r="E3569" s="26" cm="1">
        <f t="array" ref="E3569">_xlfn.IFS(Orders!W3569=0,"Endirim Yoxdur",SUMIFS(Orders!$V:$V,Orders!$T:$T,Orders!T3569)&gt;10,ROUND(Orders!W3569*1.15,2),SUMIFS(Orders!$V:$V,Orders!$T:$T,Orders!T3569)&lt;=10,"Endirim Yoxdur")</f>
        <v>0.23</v>
      </c>
    </row>
    <row r="3570" spans="3:5" x14ac:dyDescent="0.25">
      <c r="C3570" s="26" t="str">
        <f>IF(Orders!U3570&gt;500,"Yüksək Satış","Aşağı Satış")</f>
        <v>Aşağı Satış</v>
      </c>
      <c r="D3570" s="26" t="str">
        <f>IF(Orders!U3570&gt;500,IF(Orders!E3570="First Class",IF(Orders!W3570=0,"VIP","Special"),"Formal"),"Normal")</f>
        <v>Normal</v>
      </c>
      <c r="E3570" s="26" cm="1">
        <f t="array" ref="E3570">_xlfn.IFS(Orders!W3570=0,"Endirim Yoxdur",SUMIFS(Orders!$V:$V,Orders!$T:$T,Orders!T3570)&gt;10,ROUND(Orders!W3570*1.15,2),SUMIFS(Orders!$V:$V,Orders!$T:$T,Orders!T3570)&lt;=10,"Endirim Yoxdur")</f>
        <v>0.23</v>
      </c>
    </row>
    <row r="3571" spans="3:5" x14ac:dyDescent="0.25">
      <c r="C3571" s="26" t="str">
        <f>IF(Orders!U3571&gt;500,"Yüksək Satış","Aşağı Satış")</f>
        <v>Aşağı Satış</v>
      </c>
      <c r="D3571" s="26" t="str">
        <f>IF(Orders!U3571&gt;500,IF(Orders!E3571="First Class",IF(Orders!W3571=0,"VIP","Special"),"Formal"),"Normal")</f>
        <v>Normal</v>
      </c>
      <c r="E3571" s="26" t="str" cm="1">
        <f t="array" ref="E3571">_xlfn.IFS(Orders!W3571=0,"Endirim Yoxdur",SUMIFS(Orders!$V:$V,Orders!$T:$T,Orders!T3571)&gt;10,ROUND(Orders!W3571*1.15,2),SUMIFS(Orders!$V:$V,Orders!$T:$T,Orders!T3571)&lt;=10,"Endirim Yoxdur")</f>
        <v>Endirim Yoxdur</v>
      </c>
    </row>
    <row r="3572" spans="3:5" x14ac:dyDescent="0.25">
      <c r="C3572" s="26" t="str">
        <f>IF(Orders!U3572&gt;500,"Yüksək Satış","Aşağı Satış")</f>
        <v>Aşağı Satış</v>
      </c>
      <c r="D3572" s="26" t="str">
        <f>IF(Orders!U3572&gt;500,IF(Orders!E3572="First Class",IF(Orders!W3572=0,"VIP","Special"),"Formal"),"Normal")</f>
        <v>Normal</v>
      </c>
      <c r="E3572" s="26" cm="1">
        <f t="array" ref="E3572">_xlfn.IFS(Orders!W3572=0,"Endirim Yoxdur",SUMIFS(Orders!$V:$V,Orders!$T:$T,Orders!T3572)&gt;10,ROUND(Orders!W3572*1.15,2),SUMIFS(Orders!$V:$V,Orders!$T:$T,Orders!T3572)&lt;=10,"Endirim Yoxdur")</f>
        <v>0.23</v>
      </c>
    </row>
    <row r="3573" spans="3:5" x14ac:dyDescent="0.25">
      <c r="C3573" s="26" t="str">
        <f>IF(Orders!U3573&gt;500,"Yüksək Satış","Aşağı Satış")</f>
        <v>Aşağı Satış</v>
      </c>
      <c r="D3573" s="26" t="str">
        <f>IF(Orders!U3573&gt;500,IF(Orders!E3573="First Class",IF(Orders!W3573=0,"VIP","Special"),"Formal"),"Normal")</f>
        <v>Normal</v>
      </c>
      <c r="E3573" s="26" cm="1">
        <f t="array" ref="E3573">_xlfn.IFS(Orders!W3573=0,"Endirim Yoxdur",SUMIFS(Orders!$V:$V,Orders!$T:$T,Orders!T3573)&gt;10,ROUND(Orders!W3573*1.15,2),SUMIFS(Orders!$V:$V,Orders!$T:$T,Orders!T3573)&lt;=10,"Endirim Yoxdur")</f>
        <v>0.81</v>
      </c>
    </row>
    <row r="3574" spans="3:5" x14ac:dyDescent="0.25">
      <c r="C3574" s="26" t="str">
        <f>IF(Orders!U3574&gt;500,"Yüksək Satış","Aşağı Satış")</f>
        <v>Aşağı Satış</v>
      </c>
      <c r="D3574" s="26" t="str">
        <f>IF(Orders!U3574&gt;500,IF(Orders!E3574="First Class",IF(Orders!W3574=0,"VIP","Special"),"Formal"),"Normal")</f>
        <v>Normal</v>
      </c>
      <c r="E3574" s="26" cm="1">
        <f t="array" ref="E3574">_xlfn.IFS(Orders!W3574=0,"Endirim Yoxdur",SUMIFS(Orders!$V:$V,Orders!$T:$T,Orders!T3574)&gt;10,ROUND(Orders!W3574*1.15,2),SUMIFS(Orders!$V:$V,Orders!$T:$T,Orders!T3574)&lt;=10,"Endirim Yoxdur")</f>
        <v>0.23</v>
      </c>
    </row>
    <row r="3575" spans="3:5" x14ac:dyDescent="0.25">
      <c r="C3575" s="26" t="str">
        <f>IF(Orders!U3575&gt;500,"Yüksək Satış","Aşağı Satış")</f>
        <v>Aşağı Satış</v>
      </c>
      <c r="D3575" s="26" t="str">
        <f>IF(Orders!U3575&gt;500,IF(Orders!E3575="First Class",IF(Orders!W3575=0,"VIP","Special"),"Formal"),"Normal")</f>
        <v>Normal</v>
      </c>
      <c r="E3575" s="26" cm="1">
        <f t="array" ref="E3575">_xlfn.IFS(Orders!W3575=0,"Endirim Yoxdur",SUMIFS(Orders!$V:$V,Orders!$T:$T,Orders!T3575)&gt;10,ROUND(Orders!W3575*1.15,2),SUMIFS(Orders!$V:$V,Orders!$T:$T,Orders!T3575)&lt;=10,"Endirim Yoxdur")</f>
        <v>0.23</v>
      </c>
    </row>
    <row r="3576" spans="3:5" x14ac:dyDescent="0.25">
      <c r="C3576" s="26" t="str">
        <f>IF(Orders!U3576&gt;500,"Yüksək Satış","Aşağı Satış")</f>
        <v>Yüksək Satış</v>
      </c>
      <c r="D3576" s="26" t="str">
        <f>IF(Orders!U3576&gt;500,IF(Orders!E3576="First Class",IF(Orders!W3576=0,"VIP","Special"),"Formal"),"Normal")</f>
        <v>Formal</v>
      </c>
      <c r="E3576" s="26" t="str" cm="1">
        <f t="array" ref="E3576">_xlfn.IFS(Orders!W3576=0,"Endirim Yoxdur",SUMIFS(Orders!$V:$V,Orders!$T:$T,Orders!T3576)&gt;10,ROUND(Orders!W3576*1.15,2),SUMIFS(Orders!$V:$V,Orders!$T:$T,Orders!T3576)&lt;=10,"Endirim Yoxdur")</f>
        <v>Endirim Yoxdur</v>
      </c>
    </row>
    <row r="3577" spans="3:5" x14ac:dyDescent="0.25">
      <c r="C3577" s="26" t="str">
        <f>IF(Orders!U3577&gt;500,"Yüksək Satış","Aşağı Satış")</f>
        <v>Aşağı Satış</v>
      </c>
      <c r="D3577" s="26" t="str">
        <f>IF(Orders!U3577&gt;500,IF(Orders!E3577="First Class",IF(Orders!W3577=0,"VIP","Special"),"Formal"),"Normal")</f>
        <v>Normal</v>
      </c>
      <c r="E3577" s="26" cm="1">
        <f t="array" ref="E3577">_xlfn.IFS(Orders!W3577=0,"Endirim Yoxdur",SUMIFS(Orders!$V:$V,Orders!$T:$T,Orders!T3577)&gt;10,ROUND(Orders!W3577*1.15,2),SUMIFS(Orders!$V:$V,Orders!$T:$T,Orders!T3577)&lt;=10,"Endirim Yoxdur")</f>
        <v>0.69</v>
      </c>
    </row>
    <row r="3578" spans="3:5" x14ac:dyDescent="0.25">
      <c r="C3578" s="26" t="str">
        <f>IF(Orders!U3578&gt;500,"Yüksək Satış","Aşağı Satış")</f>
        <v>Aşağı Satış</v>
      </c>
      <c r="D3578" s="26" t="str">
        <f>IF(Orders!U3578&gt;500,IF(Orders!E3578="First Class",IF(Orders!W3578=0,"VIP","Special"),"Formal"),"Normal")</f>
        <v>Normal</v>
      </c>
      <c r="E3578" s="26" cm="1">
        <f t="array" ref="E3578">_xlfn.IFS(Orders!W3578=0,"Endirim Yoxdur",SUMIFS(Orders!$V:$V,Orders!$T:$T,Orders!T3578)&gt;10,ROUND(Orders!W3578*1.15,2),SUMIFS(Orders!$V:$V,Orders!$T:$T,Orders!T3578)&lt;=10,"Endirim Yoxdur")</f>
        <v>0.23</v>
      </c>
    </row>
    <row r="3579" spans="3:5" x14ac:dyDescent="0.25">
      <c r="C3579" s="26" t="str">
        <f>IF(Orders!U3579&gt;500,"Yüksək Satış","Aşağı Satış")</f>
        <v>Aşağı Satış</v>
      </c>
      <c r="D3579" s="26" t="str">
        <f>IF(Orders!U3579&gt;500,IF(Orders!E3579="First Class",IF(Orders!W3579=0,"VIP","Special"),"Formal"),"Normal")</f>
        <v>Normal</v>
      </c>
      <c r="E3579" s="26" cm="1">
        <f t="array" ref="E3579">_xlfn.IFS(Orders!W3579=0,"Endirim Yoxdur",SUMIFS(Orders!$V:$V,Orders!$T:$T,Orders!T3579)&gt;10,ROUND(Orders!W3579*1.15,2),SUMIFS(Orders!$V:$V,Orders!$T:$T,Orders!T3579)&lt;=10,"Endirim Yoxdur")</f>
        <v>0.92</v>
      </c>
    </row>
    <row r="3580" spans="3:5" x14ac:dyDescent="0.25">
      <c r="C3580" s="26" t="str">
        <f>IF(Orders!U3580&gt;500,"Yüksək Satış","Aşağı Satış")</f>
        <v>Yüksək Satış</v>
      </c>
      <c r="D3580" s="26" t="str">
        <f>IF(Orders!U3580&gt;500,IF(Orders!E3580="First Class",IF(Orders!W3580=0,"VIP","Special"),"Formal"),"Normal")</f>
        <v>Formal</v>
      </c>
      <c r="E3580" s="26" cm="1">
        <f t="array" ref="E3580">_xlfn.IFS(Orders!W3580=0,"Endirim Yoxdur",SUMIFS(Orders!$V:$V,Orders!$T:$T,Orders!T3580)&gt;10,ROUND(Orders!W3580*1.15,2),SUMIFS(Orders!$V:$V,Orders!$T:$T,Orders!T3580)&lt;=10,"Endirim Yoxdur")</f>
        <v>0.81</v>
      </c>
    </row>
    <row r="3581" spans="3:5" x14ac:dyDescent="0.25">
      <c r="C3581" s="26" t="str">
        <f>IF(Orders!U3581&gt;500,"Yüksək Satış","Aşağı Satış")</f>
        <v>Aşağı Satış</v>
      </c>
      <c r="D3581" s="26" t="str">
        <f>IF(Orders!U3581&gt;500,IF(Orders!E3581="First Class",IF(Orders!W3581=0,"VIP","Special"),"Formal"),"Normal")</f>
        <v>Normal</v>
      </c>
      <c r="E3581" s="26" cm="1">
        <f t="array" ref="E3581">_xlfn.IFS(Orders!W3581=0,"Endirim Yoxdur",SUMIFS(Orders!$V:$V,Orders!$T:$T,Orders!T3581)&gt;10,ROUND(Orders!W3581*1.15,2),SUMIFS(Orders!$V:$V,Orders!$T:$T,Orders!T3581)&lt;=10,"Endirim Yoxdur")</f>
        <v>0.81</v>
      </c>
    </row>
    <row r="3582" spans="3:5" x14ac:dyDescent="0.25">
      <c r="C3582" s="26" t="str">
        <f>IF(Orders!U3582&gt;500,"Yüksək Satış","Aşağı Satış")</f>
        <v>Aşağı Satış</v>
      </c>
      <c r="D3582" s="26" t="str">
        <f>IF(Orders!U3582&gt;500,IF(Orders!E3582="First Class",IF(Orders!W3582=0,"VIP","Special"),"Formal"),"Normal")</f>
        <v>Normal</v>
      </c>
      <c r="E3582" s="26" cm="1">
        <f t="array" ref="E3582">_xlfn.IFS(Orders!W3582=0,"Endirim Yoxdur",SUMIFS(Orders!$V:$V,Orders!$T:$T,Orders!T3582)&gt;10,ROUND(Orders!W3582*1.15,2),SUMIFS(Orders!$V:$V,Orders!$T:$T,Orders!T3582)&lt;=10,"Endirim Yoxdur")</f>
        <v>0.23</v>
      </c>
    </row>
    <row r="3583" spans="3:5" x14ac:dyDescent="0.25">
      <c r="C3583" s="26" t="str">
        <f>IF(Orders!U3583&gt;500,"Yüksək Satış","Aşağı Satış")</f>
        <v>Aşağı Satış</v>
      </c>
      <c r="D3583" s="26" t="str">
        <f>IF(Orders!U3583&gt;500,IF(Orders!E3583="First Class",IF(Orders!W3583=0,"VIP","Special"),"Formal"),"Normal")</f>
        <v>Normal</v>
      </c>
      <c r="E3583" s="26" t="str" cm="1">
        <f t="array" ref="E3583">_xlfn.IFS(Orders!W3583=0,"Endirim Yoxdur",SUMIFS(Orders!$V:$V,Orders!$T:$T,Orders!T3583)&gt;10,ROUND(Orders!W3583*1.15,2),SUMIFS(Orders!$V:$V,Orders!$T:$T,Orders!T3583)&lt;=10,"Endirim Yoxdur")</f>
        <v>Endirim Yoxdur</v>
      </c>
    </row>
    <row r="3584" spans="3:5" x14ac:dyDescent="0.25">
      <c r="C3584" s="26" t="str">
        <f>IF(Orders!U3584&gt;500,"Yüksək Satış","Aşağı Satış")</f>
        <v>Aşağı Satış</v>
      </c>
      <c r="D3584" s="26" t="str">
        <f>IF(Orders!U3584&gt;500,IF(Orders!E3584="First Class",IF(Orders!W3584=0,"VIP","Special"),"Formal"),"Normal")</f>
        <v>Normal</v>
      </c>
      <c r="E3584" s="26" t="str" cm="1">
        <f t="array" ref="E3584">_xlfn.IFS(Orders!W3584=0,"Endirim Yoxdur",SUMIFS(Orders!$V:$V,Orders!$T:$T,Orders!T3584)&gt;10,ROUND(Orders!W3584*1.15,2),SUMIFS(Orders!$V:$V,Orders!$T:$T,Orders!T3584)&lt;=10,"Endirim Yoxdur")</f>
        <v>Endirim Yoxdur</v>
      </c>
    </row>
    <row r="3585" spans="3:5" x14ac:dyDescent="0.25">
      <c r="C3585" s="26" t="str">
        <f>IF(Orders!U3585&gt;500,"Yüksək Satış","Aşağı Satış")</f>
        <v>Aşağı Satış</v>
      </c>
      <c r="D3585" s="26" t="str">
        <f>IF(Orders!U3585&gt;500,IF(Orders!E3585="First Class",IF(Orders!W3585=0,"VIP","Special"),"Formal"),"Normal")</f>
        <v>Normal</v>
      </c>
      <c r="E3585" s="26" cm="1">
        <f t="array" ref="E3585">_xlfn.IFS(Orders!W3585=0,"Endirim Yoxdur",SUMIFS(Orders!$V:$V,Orders!$T:$T,Orders!T3585)&gt;10,ROUND(Orders!W3585*1.15,2),SUMIFS(Orders!$V:$V,Orders!$T:$T,Orders!T3585)&lt;=10,"Endirim Yoxdur")</f>
        <v>0.23</v>
      </c>
    </row>
    <row r="3586" spans="3:5" x14ac:dyDescent="0.25">
      <c r="C3586" s="26" t="str">
        <f>IF(Orders!U3586&gt;500,"Yüksək Satış","Aşağı Satış")</f>
        <v>Aşağı Satış</v>
      </c>
      <c r="D3586" s="26" t="str">
        <f>IF(Orders!U3586&gt;500,IF(Orders!E3586="First Class",IF(Orders!W3586=0,"VIP","Special"),"Formal"),"Normal")</f>
        <v>Normal</v>
      </c>
      <c r="E3586" s="26" cm="1">
        <f t="array" ref="E3586">_xlfn.IFS(Orders!W3586=0,"Endirim Yoxdur",SUMIFS(Orders!$V:$V,Orders!$T:$T,Orders!T3586)&gt;10,ROUND(Orders!W3586*1.15,2),SUMIFS(Orders!$V:$V,Orders!$T:$T,Orders!T3586)&lt;=10,"Endirim Yoxdur")</f>
        <v>0.23</v>
      </c>
    </row>
    <row r="3587" spans="3:5" x14ac:dyDescent="0.25">
      <c r="C3587" s="26" t="str">
        <f>IF(Orders!U3587&gt;500,"Yüksək Satış","Aşağı Satış")</f>
        <v>Aşağı Satış</v>
      </c>
      <c r="D3587" s="26" t="str">
        <f>IF(Orders!U3587&gt;500,IF(Orders!E3587="First Class",IF(Orders!W3587=0,"VIP","Special"),"Formal"),"Normal")</f>
        <v>Normal</v>
      </c>
      <c r="E3587" s="26" cm="1">
        <f t="array" ref="E3587">_xlfn.IFS(Orders!W3587=0,"Endirim Yoxdur",SUMIFS(Orders!$V:$V,Orders!$T:$T,Orders!T3587)&gt;10,ROUND(Orders!W3587*1.15,2),SUMIFS(Orders!$V:$V,Orders!$T:$T,Orders!T3587)&lt;=10,"Endirim Yoxdur")</f>
        <v>0.23</v>
      </c>
    </row>
    <row r="3588" spans="3:5" x14ac:dyDescent="0.25">
      <c r="C3588" s="26" t="str">
        <f>IF(Orders!U3588&gt;500,"Yüksək Satış","Aşağı Satış")</f>
        <v>Aşağı Satış</v>
      </c>
      <c r="D3588" s="26" t="str">
        <f>IF(Orders!U3588&gt;500,IF(Orders!E3588="First Class",IF(Orders!W3588=0,"VIP","Special"),"Formal"),"Normal")</f>
        <v>Normal</v>
      </c>
      <c r="E3588" s="26" t="str" cm="1">
        <f t="array" ref="E3588">_xlfn.IFS(Orders!W3588=0,"Endirim Yoxdur",SUMIFS(Orders!$V:$V,Orders!$T:$T,Orders!T3588)&gt;10,ROUND(Orders!W3588*1.15,2),SUMIFS(Orders!$V:$V,Orders!$T:$T,Orders!T3588)&lt;=10,"Endirim Yoxdur")</f>
        <v>Endirim Yoxdur</v>
      </c>
    </row>
    <row r="3589" spans="3:5" x14ac:dyDescent="0.25">
      <c r="C3589" s="26" t="str">
        <f>IF(Orders!U3589&gt;500,"Yüksək Satış","Aşağı Satış")</f>
        <v>Yüksək Satış</v>
      </c>
      <c r="D3589" s="26" t="str">
        <f>IF(Orders!U3589&gt;500,IF(Orders!E3589="First Class",IF(Orders!W3589=0,"VIP","Special"),"Formal"),"Normal")</f>
        <v>Formal</v>
      </c>
      <c r="E3589" s="26" t="str" cm="1">
        <f t="array" ref="E3589">_xlfn.IFS(Orders!W3589=0,"Endirim Yoxdur",SUMIFS(Orders!$V:$V,Orders!$T:$T,Orders!T3589)&gt;10,ROUND(Orders!W3589*1.15,2),SUMIFS(Orders!$V:$V,Orders!$T:$T,Orders!T3589)&lt;=10,"Endirim Yoxdur")</f>
        <v>Endirim Yoxdur</v>
      </c>
    </row>
    <row r="3590" spans="3:5" x14ac:dyDescent="0.25">
      <c r="C3590" s="26" t="str">
        <f>IF(Orders!U3590&gt;500,"Yüksək Satış","Aşağı Satış")</f>
        <v>Yüksək Satış</v>
      </c>
      <c r="D3590" s="26" t="str">
        <f>IF(Orders!U3590&gt;500,IF(Orders!E3590="First Class",IF(Orders!W3590=0,"VIP","Special"),"Formal"),"Normal")</f>
        <v>Formal</v>
      </c>
      <c r="E3590" s="26" cm="1">
        <f t="array" ref="E3590">_xlfn.IFS(Orders!W3590=0,"Endirim Yoxdur",SUMIFS(Orders!$V:$V,Orders!$T:$T,Orders!T3590)&gt;10,ROUND(Orders!W3590*1.15,2),SUMIFS(Orders!$V:$V,Orders!$T:$T,Orders!T3590)&lt;=10,"Endirim Yoxdur")</f>
        <v>0.12</v>
      </c>
    </row>
    <row r="3591" spans="3:5" x14ac:dyDescent="0.25">
      <c r="C3591" s="26" t="str">
        <f>IF(Orders!U3591&gt;500,"Yüksək Satış","Aşağı Satış")</f>
        <v>Aşağı Satış</v>
      </c>
      <c r="D3591" s="26" t="str">
        <f>IF(Orders!U3591&gt;500,IF(Orders!E3591="First Class",IF(Orders!W3591=0,"VIP","Special"),"Formal"),"Normal")</f>
        <v>Normal</v>
      </c>
      <c r="E3591" s="26" cm="1">
        <f t="array" ref="E3591">_xlfn.IFS(Orders!W3591=0,"Endirim Yoxdur",SUMIFS(Orders!$V:$V,Orders!$T:$T,Orders!T3591)&gt;10,ROUND(Orders!W3591*1.15,2),SUMIFS(Orders!$V:$V,Orders!$T:$T,Orders!T3591)&lt;=10,"Endirim Yoxdur")</f>
        <v>0.23</v>
      </c>
    </row>
    <row r="3592" spans="3:5" x14ac:dyDescent="0.25">
      <c r="C3592" s="26" t="str">
        <f>IF(Orders!U3592&gt;500,"Yüksək Satış","Aşağı Satış")</f>
        <v>Aşağı Satış</v>
      </c>
      <c r="D3592" s="26" t="str">
        <f>IF(Orders!U3592&gt;500,IF(Orders!E3592="First Class",IF(Orders!W3592=0,"VIP","Special"),"Formal"),"Normal")</f>
        <v>Normal</v>
      </c>
      <c r="E3592" s="26" t="str" cm="1">
        <f t="array" ref="E3592">_xlfn.IFS(Orders!W3592=0,"Endirim Yoxdur",SUMIFS(Orders!$V:$V,Orders!$T:$T,Orders!T3592)&gt;10,ROUND(Orders!W3592*1.15,2),SUMIFS(Orders!$V:$V,Orders!$T:$T,Orders!T3592)&lt;=10,"Endirim Yoxdur")</f>
        <v>Endirim Yoxdur</v>
      </c>
    </row>
    <row r="3593" spans="3:5" x14ac:dyDescent="0.25">
      <c r="C3593" s="26" t="str">
        <f>IF(Orders!U3593&gt;500,"Yüksək Satış","Aşağı Satış")</f>
        <v>Aşağı Satış</v>
      </c>
      <c r="D3593" s="26" t="str">
        <f>IF(Orders!U3593&gt;500,IF(Orders!E3593="First Class",IF(Orders!W3593=0,"VIP","Special"),"Formal"),"Normal")</f>
        <v>Normal</v>
      </c>
      <c r="E3593" s="26" t="str" cm="1">
        <f t="array" ref="E3593">_xlfn.IFS(Orders!W3593=0,"Endirim Yoxdur",SUMIFS(Orders!$V:$V,Orders!$T:$T,Orders!T3593)&gt;10,ROUND(Orders!W3593*1.15,2),SUMIFS(Orders!$V:$V,Orders!$T:$T,Orders!T3593)&lt;=10,"Endirim Yoxdur")</f>
        <v>Endirim Yoxdur</v>
      </c>
    </row>
    <row r="3594" spans="3:5" x14ac:dyDescent="0.25">
      <c r="C3594" s="26" t="str">
        <f>IF(Orders!U3594&gt;500,"Yüksək Satış","Aşağı Satış")</f>
        <v>Aşağı Satış</v>
      </c>
      <c r="D3594" s="26" t="str">
        <f>IF(Orders!U3594&gt;500,IF(Orders!E3594="First Class",IF(Orders!W3594=0,"VIP","Special"),"Formal"),"Normal")</f>
        <v>Normal</v>
      </c>
      <c r="E3594" s="26" t="str" cm="1">
        <f t="array" ref="E3594">_xlfn.IFS(Orders!W3594=0,"Endirim Yoxdur",SUMIFS(Orders!$V:$V,Orders!$T:$T,Orders!T3594)&gt;10,ROUND(Orders!W3594*1.15,2),SUMIFS(Orders!$V:$V,Orders!$T:$T,Orders!T3594)&lt;=10,"Endirim Yoxdur")</f>
        <v>Endirim Yoxdur</v>
      </c>
    </row>
    <row r="3595" spans="3:5" x14ac:dyDescent="0.25">
      <c r="C3595" s="26" t="str">
        <f>IF(Orders!U3595&gt;500,"Yüksək Satış","Aşağı Satış")</f>
        <v>Aşağı Satış</v>
      </c>
      <c r="D3595" s="26" t="str">
        <f>IF(Orders!U3595&gt;500,IF(Orders!E3595="First Class",IF(Orders!W3595=0,"VIP","Special"),"Formal"),"Normal")</f>
        <v>Normal</v>
      </c>
      <c r="E3595" s="26" t="str" cm="1">
        <f t="array" ref="E3595">_xlfn.IFS(Orders!W3595=0,"Endirim Yoxdur",SUMIFS(Orders!$V:$V,Orders!$T:$T,Orders!T3595)&gt;10,ROUND(Orders!W3595*1.15,2),SUMIFS(Orders!$V:$V,Orders!$T:$T,Orders!T3595)&lt;=10,"Endirim Yoxdur")</f>
        <v>Endirim Yoxdur</v>
      </c>
    </row>
    <row r="3596" spans="3:5" x14ac:dyDescent="0.25">
      <c r="C3596" s="26" t="str">
        <f>IF(Orders!U3596&gt;500,"Yüksək Satış","Aşağı Satış")</f>
        <v>Aşağı Satış</v>
      </c>
      <c r="D3596" s="26" t="str">
        <f>IF(Orders!U3596&gt;500,IF(Orders!E3596="First Class",IF(Orders!W3596=0,"VIP","Special"),"Formal"),"Normal")</f>
        <v>Normal</v>
      </c>
      <c r="E3596" s="26" t="str" cm="1">
        <f t="array" ref="E3596">_xlfn.IFS(Orders!W3596=0,"Endirim Yoxdur",SUMIFS(Orders!$V:$V,Orders!$T:$T,Orders!T3596)&gt;10,ROUND(Orders!W3596*1.15,2),SUMIFS(Orders!$V:$V,Orders!$T:$T,Orders!T3596)&lt;=10,"Endirim Yoxdur")</f>
        <v>Endirim Yoxdur</v>
      </c>
    </row>
    <row r="3597" spans="3:5" x14ac:dyDescent="0.25">
      <c r="C3597" s="26" t="str">
        <f>IF(Orders!U3597&gt;500,"Yüksək Satış","Aşağı Satış")</f>
        <v>Aşağı Satış</v>
      </c>
      <c r="D3597" s="26" t="str">
        <f>IF(Orders!U3597&gt;500,IF(Orders!E3597="First Class",IF(Orders!W3597=0,"VIP","Special"),"Formal"),"Normal")</f>
        <v>Normal</v>
      </c>
      <c r="E3597" s="26" t="str" cm="1">
        <f t="array" ref="E3597">_xlfn.IFS(Orders!W3597=0,"Endirim Yoxdur",SUMIFS(Orders!$V:$V,Orders!$T:$T,Orders!T3597)&gt;10,ROUND(Orders!W3597*1.15,2),SUMIFS(Orders!$V:$V,Orders!$T:$T,Orders!T3597)&lt;=10,"Endirim Yoxdur")</f>
        <v>Endirim Yoxdur</v>
      </c>
    </row>
    <row r="3598" spans="3:5" x14ac:dyDescent="0.25">
      <c r="C3598" s="26" t="str">
        <f>IF(Orders!U3598&gt;500,"Yüksək Satış","Aşağı Satış")</f>
        <v>Aşağı Satış</v>
      </c>
      <c r="D3598" s="26" t="str">
        <f>IF(Orders!U3598&gt;500,IF(Orders!E3598="First Class",IF(Orders!W3598=0,"VIP","Special"),"Formal"),"Normal")</f>
        <v>Normal</v>
      </c>
      <c r="E3598" s="26" t="str" cm="1">
        <f t="array" ref="E3598">_xlfn.IFS(Orders!W3598=0,"Endirim Yoxdur",SUMIFS(Orders!$V:$V,Orders!$T:$T,Orders!T3598)&gt;10,ROUND(Orders!W3598*1.15,2),SUMIFS(Orders!$V:$V,Orders!$T:$T,Orders!T3598)&lt;=10,"Endirim Yoxdur")</f>
        <v>Endirim Yoxdur</v>
      </c>
    </row>
    <row r="3599" spans="3:5" x14ac:dyDescent="0.25">
      <c r="C3599" s="26" t="str">
        <f>IF(Orders!U3599&gt;500,"Yüksək Satış","Aşağı Satış")</f>
        <v>Aşağı Satış</v>
      </c>
      <c r="D3599" s="26" t="str">
        <f>IF(Orders!U3599&gt;500,IF(Orders!E3599="First Class",IF(Orders!W3599=0,"VIP","Special"),"Formal"),"Normal")</f>
        <v>Normal</v>
      </c>
      <c r="E3599" s="26" cm="1">
        <f t="array" ref="E3599">_xlfn.IFS(Orders!W3599=0,"Endirim Yoxdur",SUMIFS(Orders!$V:$V,Orders!$T:$T,Orders!T3599)&gt;10,ROUND(Orders!W3599*1.15,2),SUMIFS(Orders!$V:$V,Orders!$T:$T,Orders!T3599)&lt;=10,"Endirim Yoxdur")</f>
        <v>0.81</v>
      </c>
    </row>
    <row r="3600" spans="3:5" x14ac:dyDescent="0.25">
      <c r="C3600" s="26" t="str">
        <f>IF(Orders!U3600&gt;500,"Yüksək Satış","Aşağı Satış")</f>
        <v>Aşağı Satış</v>
      </c>
      <c r="D3600" s="26" t="str">
        <f>IF(Orders!U3600&gt;500,IF(Orders!E3600="First Class",IF(Orders!W3600=0,"VIP","Special"),"Formal"),"Normal")</f>
        <v>Normal</v>
      </c>
      <c r="E3600" s="26" cm="1">
        <f t="array" ref="E3600">_xlfn.IFS(Orders!W3600=0,"Endirim Yoxdur",SUMIFS(Orders!$V:$V,Orders!$T:$T,Orders!T3600)&gt;10,ROUND(Orders!W3600*1.15,2),SUMIFS(Orders!$V:$V,Orders!$T:$T,Orders!T3600)&lt;=10,"Endirim Yoxdur")</f>
        <v>0.23</v>
      </c>
    </row>
    <row r="3601" spans="3:5" x14ac:dyDescent="0.25">
      <c r="C3601" s="26" t="str">
        <f>IF(Orders!U3601&gt;500,"Yüksək Satış","Aşağı Satış")</f>
        <v>Aşağı Satış</v>
      </c>
      <c r="D3601" s="26" t="str">
        <f>IF(Orders!U3601&gt;500,IF(Orders!E3601="First Class",IF(Orders!W3601=0,"VIP","Special"),"Formal"),"Normal")</f>
        <v>Normal</v>
      </c>
      <c r="E3601" s="26" cm="1">
        <f t="array" ref="E3601">_xlfn.IFS(Orders!W3601=0,"Endirim Yoxdur",SUMIFS(Orders!$V:$V,Orders!$T:$T,Orders!T3601)&gt;10,ROUND(Orders!W3601*1.15,2),SUMIFS(Orders!$V:$V,Orders!$T:$T,Orders!T3601)&lt;=10,"Endirim Yoxdur")</f>
        <v>0.23</v>
      </c>
    </row>
    <row r="3602" spans="3:5" x14ac:dyDescent="0.25">
      <c r="C3602" s="26" t="str">
        <f>IF(Orders!U3602&gt;500,"Yüksək Satış","Aşağı Satış")</f>
        <v>Aşağı Satış</v>
      </c>
      <c r="D3602" s="26" t="str">
        <f>IF(Orders!U3602&gt;500,IF(Orders!E3602="First Class",IF(Orders!W3602=0,"VIP","Special"),"Formal"),"Normal")</f>
        <v>Normal</v>
      </c>
      <c r="E3602" s="26" cm="1">
        <f t="array" ref="E3602">_xlfn.IFS(Orders!W3602=0,"Endirim Yoxdur",SUMIFS(Orders!$V:$V,Orders!$T:$T,Orders!T3602)&gt;10,ROUND(Orders!W3602*1.15,2),SUMIFS(Orders!$V:$V,Orders!$T:$T,Orders!T3602)&lt;=10,"Endirim Yoxdur")</f>
        <v>0.92</v>
      </c>
    </row>
    <row r="3603" spans="3:5" x14ac:dyDescent="0.25">
      <c r="C3603" s="26" t="str">
        <f>IF(Orders!U3603&gt;500,"Yüksək Satış","Aşağı Satış")</f>
        <v>Aşağı Satış</v>
      </c>
      <c r="D3603" s="26" t="str">
        <f>IF(Orders!U3603&gt;500,IF(Orders!E3603="First Class",IF(Orders!W3603=0,"VIP","Special"),"Formal"),"Normal")</f>
        <v>Normal</v>
      </c>
      <c r="E3603" s="26" cm="1">
        <f t="array" ref="E3603">_xlfn.IFS(Orders!W3603=0,"Endirim Yoxdur",SUMIFS(Orders!$V:$V,Orders!$T:$T,Orders!T3603)&gt;10,ROUND(Orders!W3603*1.15,2),SUMIFS(Orders!$V:$V,Orders!$T:$T,Orders!T3603)&lt;=10,"Endirim Yoxdur")</f>
        <v>0.23</v>
      </c>
    </row>
    <row r="3604" spans="3:5" x14ac:dyDescent="0.25">
      <c r="C3604" s="26" t="str">
        <f>IF(Orders!U3604&gt;500,"Yüksək Satış","Aşağı Satış")</f>
        <v>Aşağı Satış</v>
      </c>
      <c r="D3604" s="26" t="str">
        <f>IF(Orders!U3604&gt;500,IF(Orders!E3604="First Class",IF(Orders!W3604=0,"VIP","Special"),"Formal"),"Normal")</f>
        <v>Normal</v>
      </c>
      <c r="E3604" s="26" t="str" cm="1">
        <f t="array" ref="E3604">_xlfn.IFS(Orders!W3604=0,"Endirim Yoxdur",SUMIFS(Orders!$V:$V,Orders!$T:$T,Orders!T3604)&gt;10,ROUND(Orders!W3604*1.15,2),SUMIFS(Orders!$V:$V,Orders!$T:$T,Orders!T3604)&lt;=10,"Endirim Yoxdur")</f>
        <v>Endirim Yoxdur</v>
      </c>
    </row>
    <row r="3605" spans="3:5" x14ac:dyDescent="0.25">
      <c r="C3605" s="26" t="str">
        <f>IF(Orders!U3605&gt;500,"Yüksək Satış","Aşağı Satış")</f>
        <v>Aşağı Satış</v>
      </c>
      <c r="D3605" s="26" t="str">
        <f>IF(Orders!U3605&gt;500,IF(Orders!E3605="First Class",IF(Orders!W3605=0,"VIP","Special"),"Formal"),"Normal")</f>
        <v>Normal</v>
      </c>
      <c r="E3605" s="26" t="str" cm="1">
        <f t="array" ref="E3605">_xlfn.IFS(Orders!W3605=0,"Endirim Yoxdur",SUMIFS(Orders!$V:$V,Orders!$T:$T,Orders!T3605)&gt;10,ROUND(Orders!W3605*1.15,2),SUMIFS(Orders!$V:$V,Orders!$T:$T,Orders!T3605)&lt;=10,"Endirim Yoxdur")</f>
        <v>Endirim Yoxdur</v>
      </c>
    </row>
    <row r="3606" spans="3:5" x14ac:dyDescent="0.25">
      <c r="C3606" s="26" t="str">
        <f>IF(Orders!U3606&gt;500,"Yüksək Satış","Aşağı Satış")</f>
        <v>Aşağı Satış</v>
      </c>
      <c r="D3606" s="26" t="str">
        <f>IF(Orders!U3606&gt;500,IF(Orders!E3606="First Class",IF(Orders!W3606=0,"VIP","Special"),"Formal"),"Normal")</f>
        <v>Normal</v>
      </c>
      <c r="E3606" s="26" cm="1">
        <f t="array" ref="E3606">_xlfn.IFS(Orders!W3606=0,"Endirim Yoxdur",SUMIFS(Orders!$V:$V,Orders!$T:$T,Orders!T3606)&gt;10,ROUND(Orders!W3606*1.15,2),SUMIFS(Orders!$V:$V,Orders!$T:$T,Orders!T3606)&lt;=10,"Endirim Yoxdur")</f>
        <v>0.23</v>
      </c>
    </row>
    <row r="3607" spans="3:5" x14ac:dyDescent="0.25">
      <c r="C3607" s="26" t="str">
        <f>IF(Orders!U3607&gt;500,"Yüksək Satış","Aşağı Satış")</f>
        <v>Aşağı Satış</v>
      </c>
      <c r="D3607" s="26" t="str">
        <f>IF(Orders!U3607&gt;500,IF(Orders!E3607="First Class",IF(Orders!W3607=0,"VIP","Special"),"Formal"),"Normal")</f>
        <v>Normal</v>
      </c>
      <c r="E3607" s="26" t="str" cm="1">
        <f t="array" ref="E3607">_xlfn.IFS(Orders!W3607=0,"Endirim Yoxdur",SUMIFS(Orders!$V:$V,Orders!$T:$T,Orders!T3607)&gt;10,ROUND(Orders!W3607*1.15,2),SUMIFS(Orders!$V:$V,Orders!$T:$T,Orders!T3607)&lt;=10,"Endirim Yoxdur")</f>
        <v>Endirim Yoxdur</v>
      </c>
    </row>
    <row r="3608" spans="3:5" x14ac:dyDescent="0.25">
      <c r="C3608" s="26" t="str">
        <f>IF(Orders!U3608&gt;500,"Yüksək Satış","Aşağı Satış")</f>
        <v>Aşağı Satış</v>
      </c>
      <c r="D3608" s="26" t="str">
        <f>IF(Orders!U3608&gt;500,IF(Orders!E3608="First Class",IF(Orders!W3608=0,"VIP","Special"),"Formal"),"Normal")</f>
        <v>Normal</v>
      </c>
      <c r="E3608" s="26" t="str" cm="1">
        <f t="array" ref="E3608">_xlfn.IFS(Orders!W3608=0,"Endirim Yoxdur",SUMIFS(Orders!$V:$V,Orders!$T:$T,Orders!T3608)&gt;10,ROUND(Orders!W3608*1.15,2),SUMIFS(Orders!$V:$V,Orders!$T:$T,Orders!T3608)&lt;=10,"Endirim Yoxdur")</f>
        <v>Endirim Yoxdur</v>
      </c>
    </row>
    <row r="3609" spans="3:5" x14ac:dyDescent="0.25">
      <c r="C3609" s="26" t="str">
        <f>IF(Orders!U3609&gt;500,"Yüksək Satış","Aşağı Satış")</f>
        <v>Aşağı Satış</v>
      </c>
      <c r="D3609" s="26" t="str">
        <f>IF(Orders!U3609&gt;500,IF(Orders!E3609="First Class",IF(Orders!W3609=0,"VIP","Special"),"Formal"),"Normal")</f>
        <v>Normal</v>
      </c>
      <c r="E3609" s="26" t="str" cm="1">
        <f t="array" ref="E3609">_xlfn.IFS(Orders!W3609=0,"Endirim Yoxdur",SUMIFS(Orders!$V:$V,Orders!$T:$T,Orders!T3609)&gt;10,ROUND(Orders!W3609*1.15,2),SUMIFS(Orders!$V:$V,Orders!$T:$T,Orders!T3609)&lt;=10,"Endirim Yoxdur")</f>
        <v>Endirim Yoxdur</v>
      </c>
    </row>
    <row r="3610" spans="3:5" x14ac:dyDescent="0.25">
      <c r="C3610" s="26" t="str">
        <f>IF(Orders!U3610&gt;500,"Yüksək Satış","Aşağı Satış")</f>
        <v>Aşağı Satış</v>
      </c>
      <c r="D3610" s="26" t="str">
        <f>IF(Orders!U3610&gt;500,IF(Orders!E3610="First Class",IF(Orders!W3610=0,"VIP","Special"),"Formal"),"Normal")</f>
        <v>Normal</v>
      </c>
      <c r="E3610" s="26" t="str" cm="1">
        <f t="array" ref="E3610">_xlfn.IFS(Orders!W3610=0,"Endirim Yoxdur",SUMIFS(Orders!$V:$V,Orders!$T:$T,Orders!T3610)&gt;10,ROUND(Orders!W3610*1.15,2),SUMIFS(Orders!$V:$V,Orders!$T:$T,Orders!T3610)&lt;=10,"Endirim Yoxdur")</f>
        <v>Endirim Yoxdur</v>
      </c>
    </row>
    <row r="3611" spans="3:5" x14ac:dyDescent="0.25">
      <c r="C3611" s="26" t="str">
        <f>IF(Orders!U3611&gt;500,"Yüksək Satış","Aşağı Satış")</f>
        <v>Aşağı Satış</v>
      </c>
      <c r="D3611" s="26" t="str">
        <f>IF(Orders!U3611&gt;500,IF(Orders!E3611="First Class",IF(Orders!W3611=0,"VIP","Special"),"Formal"),"Normal")</f>
        <v>Normal</v>
      </c>
      <c r="E3611" s="26" t="str" cm="1">
        <f t="array" ref="E3611">_xlfn.IFS(Orders!W3611=0,"Endirim Yoxdur",SUMIFS(Orders!$V:$V,Orders!$T:$T,Orders!T3611)&gt;10,ROUND(Orders!W3611*1.15,2),SUMIFS(Orders!$V:$V,Orders!$T:$T,Orders!T3611)&lt;=10,"Endirim Yoxdur")</f>
        <v>Endirim Yoxdur</v>
      </c>
    </row>
    <row r="3612" spans="3:5" x14ac:dyDescent="0.25">
      <c r="C3612" s="26" t="str">
        <f>IF(Orders!U3612&gt;500,"Yüksək Satış","Aşağı Satış")</f>
        <v>Yüksək Satış</v>
      </c>
      <c r="D3612" s="26" t="str">
        <f>IF(Orders!U3612&gt;500,IF(Orders!E3612="First Class",IF(Orders!W3612=0,"VIP","Special"),"Formal"),"Normal")</f>
        <v>Formal</v>
      </c>
      <c r="E3612" s="26" t="str" cm="1">
        <f t="array" ref="E3612">_xlfn.IFS(Orders!W3612=0,"Endirim Yoxdur",SUMIFS(Orders!$V:$V,Orders!$T:$T,Orders!T3612)&gt;10,ROUND(Orders!W3612*1.15,2),SUMIFS(Orders!$V:$V,Orders!$T:$T,Orders!T3612)&lt;=10,"Endirim Yoxdur")</f>
        <v>Endirim Yoxdur</v>
      </c>
    </row>
    <row r="3613" spans="3:5" x14ac:dyDescent="0.25">
      <c r="C3613" s="26" t="str">
        <f>IF(Orders!U3613&gt;500,"Yüksək Satış","Aşağı Satış")</f>
        <v>Aşağı Satış</v>
      </c>
      <c r="D3613" s="26" t="str">
        <f>IF(Orders!U3613&gt;500,IF(Orders!E3613="First Class",IF(Orders!W3613=0,"VIP","Special"),"Formal"),"Normal")</f>
        <v>Normal</v>
      </c>
      <c r="E3613" s="26" t="str" cm="1">
        <f t="array" ref="E3613">_xlfn.IFS(Orders!W3613=0,"Endirim Yoxdur",SUMIFS(Orders!$V:$V,Orders!$T:$T,Orders!T3613)&gt;10,ROUND(Orders!W3613*1.15,2),SUMIFS(Orders!$V:$V,Orders!$T:$T,Orders!T3613)&lt;=10,"Endirim Yoxdur")</f>
        <v>Endirim Yoxdur</v>
      </c>
    </row>
    <row r="3614" spans="3:5" x14ac:dyDescent="0.25">
      <c r="C3614" s="26" t="str">
        <f>IF(Orders!U3614&gt;500,"Yüksək Satış","Aşağı Satış")</f>
        <v>Aşağı Satış</v>
      </c>
      <c r="D3614" s="26" t="str">
        <f>IF(Orders!U3614&gt;500,IF(Orders!E3614="First Class",IF(Orders!W3614=0,"VIP","Special"),"Formal"),"Normal")</f>
        <v>Normal</v>
      </c>
      <c r="E3614" s="26" t="str" cm="1">
        <f t="array" ref="E3614">_xlfn.IFS(Orders!W3614=0,"Endirim Yoxdur",SUMIFS(Orders!$V:$V,Orders!$T:$T,Orders!T3614)&gt;10,ROUND(Orders!W3614*1.15,2),SUMIFS(Orders!$V:$V,Orders!$T:$T,Orders!T3614)&lt;=10,"Endirim Yoxdur")</f>
        <v>Endirim Yoxdur</v>
      </c>
    </row>
    <row r="3615" spans="3:5" x14ac:dyDescent="0.25">
      <c r="C3615" s="26" t="str">
        <f>IF(Orders!U3615&gt;500,"Yüksək Satış","Aşağı Satış")</f>
        <v>Yüksək Satış</v>
      </c>
      <c r="D3615" s="26" t="str">
        <f>IF(Orders!U3615&gt;500,IF(Orders!E3615="First Class",IF(Orders!W3615=0,"VIP","Special"),"Formal"),"Normal")</f>
        <v>Formal</v>
      </c>
      <c r="E3615" s="26" t="str" cm="1">
        <f t="array" ref="E3615">_xlfn.IFS(Orders!W3615=0,"Endirim Yoxdur",SUMIFS(Orders!$V:$V,Orders!$T:$T,Orders!T3615)&gt;10,ROUND(Orders!W3615*1.15,2),SUMIFS(Orders!$V:$V,Orders!$T:$T,Orders!T3615)&lt;=10,"Endirim Yoxdur")</f>
        <v>Endirim Yoxdur</v>
      </c>
    </row>
    <row r="3616" spans="3:5" x14ac:dyDescent="0.25">
      <c r="C3616" s="26" t="str">
        <f>IF(Orders!U3616&gt;500,"Yüksək Satış","Aşağı Satış")</f>
        <v>Yüksək Satış</v>
      </c>
      <c r="D3616" s="26" t="str">
        <f>IF(Orders!U3616&gt;500,IF(Orders!E3616="First Class",IF(Orders!W3616=0,"VIP","Special"),"Formal"),"Normal")</f>
        <v>Formal</v>
      </c>
      <c r="E3616" s="26" t="str" cm="1">
        <f t="array" ref="E3616">_xlfn.IFS(Orders!W3616=0,"Endirim Yoxdur",SUMIFS(Orders!$V:$V,Orders!$T:$T,Orders!T3616)&gt;10,ROUND(Orders!W3616*1.15,2),SUMIFS(Orders!$V:$V,Orders!$T:$T,Orders!T3616)&lt;=10,"Endirim Yoxdur")</f>
        <v>Endirim Yoxdur</v>
      </c>
    </row>
    <row r="3617" spans="3:5" x14ac:dyDescent="0.25">
      <c r="C3617" s="26" t="str">
        <f>IF(Orders!U3617&gt;500,"Yüksək Satış","Aşağı Satış")</f>
        <v>Aşağı Satış</v>
      </c>
      <c r="D3617" s="26" t="str">
        <f>IF(Orders!U3617&gt;500,IF(Orders!E3617="First Class",IF(Orders!W3617=0,"VIP","Special"),"Formal"),"Normal")</f>
        <v>Normal</v>
      </c>
      <c r="E3617" s="26" t="str" cm="1">
        <f t="array" ref="E3617">_xlfn.IFS(Orders!W3617=0,"Endirim Yoxdur",SUMIFS(Orders!$V:$V,Orders!$T:$T,Orders!T3617)&gt;10,ROUND(Orders!W3617*1.15,2),SUMIFS(Orders!$V:$V,Orders!$T:$T,Orders!T3617)&lt;=10,"Endirim Yoxdur")</f>
        <v>Endirim Yoxdur</v>
      </c>
    </row>
    <row r="3618" spans="3:5" x14ac:dyDescent="0.25">
      <c r="C3618" s="26" t="str">
        <f>IF(Orders!U3618&gt;500,"Yüksək Satış","Aşağı Satış")</f>
        <v>Aşağı Satış</v>
      </c>
      <c r="D3618" s="26" t="str">
        <f>IF(Orders!U3618&gt;500,IF(Orders!E3618="First Class",IF(Orders!W3618=0,"VIP","Special"),"Formal"),"Normal")</f>
        <v>Normal</v>
      </c>
      <c r="E3618" s="26" t="str" cm="1">
        <f t="array" ref="E3618">_xlfn.IFS(Orders!W3618=0,"Endirim Yoxdur",SUMIFS(Orders!$V:$V,Orders!$T:$T,Orders!T3618)&gt;10,ROUND(Orders!W3618*1.15,2),SUMIFS(Orders!$V:$V,Orders!$T:$T,Orders!T3618)&lt;=10,"Endirim Yoxdur")</f>
        <v>Endirim Yoxdur</v>
      </c>
    </row>
    <row r="3619" spans="3:5" x14ac:dyDescent="0.25">
      <c r="C3619" s="26" t="str">
        <f>IF(Orders!U3619&gt;500,"Yüksək Satış","Aşağı Satış")</f>
        <v>Aşağı Satış</v>
      </c>
      <c r="D3619" s="26" t="str">
        <f>IF(Orders!U3619&gt;500,IF(Orders!E3619="First Class",IF(Orders!W3619=0,"VIP","Special"),"Formal"),"Normal")</f>
        <v>Normal</v>
      </c>
      <c r="E3619" s="26" t="str" cm="1">
        <f t="array" ref="E3619">_xlfn.IFS(Orders!W3619=0,"Endirim Yoxdur",SUMIFS(Orders!$V:$V,Orders!$T:$T,Orders!T3619)&gt;10,ROUND(Orders!W3619*1.15,2),SUMIFS(Orders!$V:$V,Orders!$T:$T,Orders!T3619)&lt;=10,"Endirim Yoxdur")</f>
        <v>Endirim Yoxdur</v>
      </c>
    </row>
    <row r="3620" spans="3:5" x14ac:dyDescent="0.25">
      <c r="C3620" s="26" t="str">
        <f>IF(Orders!U3620&gt;500,"Yüksək Satış","Aşağı Satış")</f>
        <v>Aşağı Satış</v>
      </c>
      <c r="D3620" s="26" t="str">
        <f>IF(Orders!U3620&gt;500,IF(Orders!E3620="First Class",IF(Orders!W3620=0,"VIP","Special"),"Formal"),"Normal")</f>
        <v>Normal</v>
      </c>
      <c r="E3620" s="26" t="str" cm="1">
        <f t="array" ref="E3620">_xlfn.IFS(Orders!W3620=0,"Endirim Yoxdur",SUMIFS(Orders!$V:$V,Orders!$T:$T,Orders!T3620)&gt;10,ROUND(Orders!W3620*1.15,2),SUMIFS(Orders!$V:$V,Orders!$T:$T,Orders!T3620)&lt;=10,"Endirim Yoxdur")</f>
        <v>Endirim Yoxdur</v>
      </c>
    </row>
    <row r="3621" spans="3:5" x14ac:dyDescent="0.25">
      <c r="C3621" s="26" t="str">
        <f>IF(Orders!U3621&gt;500,"Yüksək Satış","Aşağı Satış")</f>
        <v>Aşağı Satış</v>
      </c>
      <c r="D3621" s="26" t="str">
        <f>IF(Orders!U3621&gt;500,IF(Orders!E3621="First Class",IF(Orders!W3621=0,"VIP","Special"),"Formal"),"Normal")</f>
        <v>Normal</v>
      </c>
      <c r="E3621" s="26" t="str" cm="1">
        <f t="array" ref="E3621">_xlfn.IFS(Orders!W3621=0,"Endirim Yoxdur",SUMIFS(Orders!$V:$V,Orders!$T:$T,Orders!T3621)&gt;10,ROUND(Orders!W3621*1.15,2),SUMIFS(Orders!$V:$V,Orders!$T:$T,Orders!T3621)&lt;=10,"Endirim Yoxdur")</f>
        <v>Endirim Yoxdur</v>
      </c>
    </row>
    <row r="3622" spans="3:5" x14ac:dyDescent="0.25">
      <c r="C3622" s="26" t="str">
        <f>IF(Orders!U3622&gt;500,"Yüksək Satış","Aşağı Satış")</f>
        <v>Aşağı Satış</v>
      </c>
      <c r="D3622" s="26" t="str">
        <f>IF(Orders!U3622&gt;500,IF(Orders!E3622="First Class",IF(Orders!W3622=0,"VIP","Special"),"Formal"),"Normal")</f>
        <v>Normal</v>
      </c>
      <c r="E3622" s="26" t="str" cm="1">
        <f t="array" ref="E3622">_xlfn.IFS(Orders!W3622=0,"Endirim Yoxdur",SUMIFS(Orders!$V:$V,Orders!$T:$T,Orders!T3622)&gt;10,ROUND(Orders!W3622*1.15,2),SUMIFS(Orders!$V:$V,Orders!$T:$T,Orders!T3622)&lt;=10,"Endirim Yoxdur")</f>
        <v>Endirim Yoxdur</v>
      </c>
    </row>
    <row r="3623" spans="3:5" x14ac:dyDescent="0.25">
      <c r="C3623" s="26" t="str">
        <f>IF(Orders!U3623&gt;500,"Yüksək Satış","Aşağı Satış")</f>
        <v>Aşağı Satış</v>
      </c>
      <c r="D3623" s="26" t="str">
        <f>IF(Orders!U3623&gt;500,IF(Orders!E3623="First Class",IF(Orders!W3623=0,"VIP","Special"),"Formal"),"Normal")</f>
        <v>Normal</v>
      </c>
      <c r="E3623" s="26" cm="1">
        <f t="array" ref="E3623">_xlfn.IFS(Orders!W3623=0,"Endirim Yoxdur",SUMIFS(Orders!$V:$V,Orders!$T:$T,Orders!T3623)&gt;10,ROUND(Orders!W3623*1.15,2),SUMIFS(Orders!$V:$V,Orders!$T:$T,Orders!T3623)&lt;=10,"Endirim Yoxdur")</f>
        <v>0.23</v>
      </c>
    </row>
    <row r="3624" spans="3:5" x14ac:dyDescent="0.25">
      <c r="C3624" s="26" t="str">
        <f>IF(Orders!U3624&gt;500,"Yüksək Satış","Aşağı Satış")</f>
        <v>Aşağı Satış</v>
      </c>
      <c r="D3624" s="26" t="str">
        <f>IF(Orders!U3624&gt;500,IF(Orders!E3624="First Class",IF(Orders!W3624=0,"VIP","Special"),"Formal"),"Normal")</f>
        <v>Normal</v>
      </c>
      <c r="E3624" s="26" t="str" cm="1">
        <f t="array" ref="E3624">_xlfn.IFS(Orders!W3624=0,"Endirim Yoxdur",SUMIFS(Orders!$V:$V,Orders!$T:$T,Orders!T3624)&gt;10,ROUND(Orders!W3624*1.15,2),SUMIFS(Orders!$V:$V,Orders!$T:$T,Orders!T3624)&lt;=10,"Endirim Yoxdur")</f>
        <v>Endirim Yoxdur</v>
      </c>
    </row>
    <row r="3625" spans="3:5" x14ac:dyDescent="0.25">
      <c r="C3625" s="26" t="str">
        <f>IF(Orders!U3625&gt;500,"Yüksək Satış","Aşağı Satış")</f>
        <v>Aşağı Satış</v>
      </c>
      <c r="D3625" s="26" t="str">
        <f>IF(Orders!U3625&gt;500,IF(Orders!E3625="First Class",IF(Orders!W3625=0,"VIP","Special"),"Formal"),"Normal")</f>
        <v>Normal</v>
      </c>
      <c r="E3625" s="26" t="str" cm="1">
        <f t="array" ref="E3625">_xlfn.IFS(Orders!W3625=0,"Endirim Yoxdur",SUMIFS(Orders!$V:$V,Orders!$T:$T,Orders!T3625)&gt;10,ROUND(Orders!W3625*1.15,2),SUMIFS(Orders!$V:$V,Orders!$T:$T,Orders!T3625)&lt;=10,"Endirim Yoxdur")</f>
        <v>Endirim Yoxdur</v>
      </c>
    </row>
    <row r="3626" spans="3:5" x14ac:dyDescent="0.25">
      <c r="C3626" s="26" t="str">
        <f>IF(Orders!U3626&gt;500,"Yüksək Satış","Aşağı Satış")</f>
        <v>Aşağı Satış</v>
      </c>
      <c r="D3626" s="26" t="str">
        <f>IF(Orders!U3626&gt;500,IF(Orders!E3626="First Class",IF(Orders!W3626=0,"VIP","Special"),"Formal"),"Normal")</f>
        <v>Normal</v>
      </c>
      <c r="E3626" s="26" t="str" cm="1">
        <f t="array" ref="E3626">_xlfn.IFS(Orders!W3626=0,"Endirim Yoxdur",SUMIFS(Orders!$V:$V,Orders!$T:$T,Orders!T3626)&gt;10,ROUND(Orders!W3626*1.15,2),SUMIFS(Orders!$V:$V,Orders!$T:$T,Orders!T3626)&lt;=10,"Endirim Yoxdur")</f>
        <v>Endirim Yoxdur</v>
      </c>
    </row>
    <row r="3627" spans="3:5" x14ac:dyDescent="0.25">
      <c r="C3627" s="26" t="str">
        <f>IF(Orders!U3627&gt;500,"Yüksək Satış","Aşağı Satış")</f>
        <v>Yüksək Satış</v>
      </c>
      <c r="D3627" s="26" t="str">
        <f>IF(Orders!U3627&gt;500,IF(Orders!E3627="First Class",IF(Orders!W3627=0,"VIP","Special"),"Formal"),"Normal")</f>
        <v>Formal</v>
      </c>
      <c r="E3627" s="26" t="str" cm="1">
        <f t="array" ref="E3627">_xlfn.IFS(Orders!W3627=0,"Endirim Yoxdur",SUMIFS(Orders!$V:$V,Orders!$T:$T,Orders!T3627)&gt;10,ROUND(Orders!W3627*1.15,2),SUMIFS(Orders!$V:$V,Orders!$T:$T,Orders!T3627)&lt;=10,"Endirim Yoxdur")</f>
        <v>Endirim Yoxdur</v>
      </c>
    </row>
    <row r="3628" spans="3:5" x14ac:dyDescent="0.25">
      <c r="C3628" s="26" t="str">
        <f>IF(Orders!U3628&gt;500,"Yüksək Satış","Aşağı Satış")</f>
        <v>Yüksək Satış</v>
      </c>
      <c r="D3628" s="26" t="str">
        <f>IF(Orders!U3628&gt;500,IF(Orders!E3628="First Class",IF(Orders!W3628=0,"VIP","Special"),"Formal"),"Normal")</f>
        <v>Formal</v>
      </c>
      <c r="E3628" s="26" t="str" cm="1">
        <f t="array" ref="E3628">_xlfn.IFS(Orders!W3628=0,"Endirim Yoxdur",SUMIFS(Orders!$V:$V,Orders!$T:$T,Orders!T3628)&gt;10,ROUND(Orders!W3628*1.15,2),SUMIFS(Orders!$V:$V,Orders!$T:$T,Orders!T3628)&lt;=10,"Endirim Yoxdur")</f>
        <v>Endirim Yoxdur</v>
      </c>
    </row>
    <row r="3629" spans="3:5" x14ac:dyDescent="0.25">
      <c r="C3629" s="26" t="str">
        <f>IF(Orders!U3629&gt;500,"Yüksək Satış","Aşağı Satış")</f>
        <v>Aşağı Satış</v>
      </c>
      <c r="D3629" s="26" t="str">
        <f>IF(Orders!U3629&gt;500,IF(Orders!E3629="First Class",IF(Orders!W3629=0,"VIP","Special"),"Formal"),"Normal")</f>
        <v>Normal</v>
      </c>
      <c r="E3629" s="26" t="str" cm="1">
        <f t="array" ref="E3629">_xlfn.IFS(Orders!W3629=0,"Endirim Yoxdur",SUMIFS(Orders!$V:$V,Orders!$T:$T,Orders!T3629)&gt;10,ROUND(Orders!W3629*1.15,2),SUMIFS(Orders!$V:$V,Orders!$T:$T,Orders!T3629)&lt;=10,"Endirim Yoxdur")</f>
        <v>Endirim Yoxdur</v>
      </c>
    </row>
    <row r="3630" spans="3:5" x14ac:dyDescent="0.25">
      <c r="C3630" s="26" t="str">
        <f>IF(Orders!U3630&gt;500,"Yüksək Satış","Aşağı Satış")</f>
        <v>Yüksək Satış</v>
      </c>
      <c r="D3630" s="26" t="str">
        <f>IF(Orders!U3630&gt;500,IF(Orders!E3630="First Class",IF(Orders!W3630=0,"VIP","Special"),"Formal"),"Normal")</f>
        <v>Formal</v>
      </c>
      <c r="E3630" s="26" t="str" cm="1">
        <f t="array" ref="E3630">_xlfn.IFS(Orders!W3630=0,"Endirim Yoxdur",SUMIFS(Orders!$V:$V,Orders!$T:$T,Orders!T3630)&gt;10,ROUND(Orders!W3630*1.15,2),SUMIFS(Orders!$V:$V,Orders!$T:$T,Orders!T3630)&lt;=10,"Endirim Yoxdur")</f>
        <v>Endirim Yoxdur</v>
      </c>
    </row>
    <row r="3631" spans="3:5" x14ac:dyDescent="0.25">
      <c r="C3631" s="26" t="str">
        <f>IF(Orders!U3631&gt;500,"Yüksək Satış","Aşağı Satış")</f>
        <v>Aşağı Satış</v>
      </c>
      <c r="D3631" s="26" t="str">
        <f>IF(Orders!U3631&gt;500,IF(Orders!E3631="First Class",IF(Orders!W3631=0,"VIP","Special"),"Formal"),"Normal")</f>
        <v>Normal</v>
      </c>
      <c r="E3631" s="26" t="str" cm="1">
        <f t="array" ref="E3631">_xlfn.IFS(Orders!W3631=0,"Endirim Yoxdur",SUMIFS(Orders!$V:$V,Orders!$T:$T,Orders!T3631)&gt;10,ROUND(Orders!W3631*1.15,2),SUMIFS(Orders!$V:$V,Orders!$T:$T,Orders!T3631)&lt;=10,"Endirim Yoxdur")</f>
        <v>Endirim Yoxdur</v>
      </c>
    </row>
    <row r="3632" spans="3:5" x14ac:dyDescent="0.25">
      <c r="C3632" s="26" t="str">
        <f>IF(Orders!U3632&gt;500,"Yüksək Satış","Aşağı Satış")</f>
        <v>Yüksək Satış</v>
      </c>
      <c r="D3632" s="26" t="str">
        <f>IF(Orders!U3632&gt;500,IF(Orders!E3632="First Class",IF(Orders!W3632=0,"VIP","Special"),"Formal"),"Normal")</f>
        <v>Formal</v>
      </c>
      <c r="E3632" s="26" t="str" cm="1">
        <f t="array" ref="E3632">_xlfn.IFS(Orders!W3632=0,"Endirim Yoxdur",SUMIFS(Orders!$V:$V,Orders!$T:$T,Orders!T3632)&gt;10,ROUND(Orders!W3632*1.15,2),SUMIFS(Orders!$V:$V,Orders!$T:$T,Orders!T3632)&lt;=10,"Endirim Yoxdur")</f>
        <v>Endirim Yoxdur</v>
      </c>
    </row>
    <row r="3633" spans="3:5" x14ac:dyDescent="0.25">
      <c r="C3633" s="26" t="str">
        <f>IF(Orders!U3633&gt;500,"Yüksək Satış","Aşağı Satış")</f>
        <v>Yüksək Satış</v>
      </c>
      <c r="D3633" s="26" t="str">
        <f>IF(Orders!U3633&gt;500,IF(Orders!E3633="First Class",IF(Orders!W3633=0,"VIP","Special"),"Formal"),"Normal")</f>
        <v>Formal</v>
      </c>
      <c r="E3633" s="26" cm="1">
        <f t="array" ref="E3633">_xlfn.IFS(Orders!W3633=0,"Endirim Yoxdur",SUMIFS(Orders!$V:$V,Orders!$T:$T,Orders!T3633)&gt;10,ROUND(Orders!W3633*1.15,2),SUMIFS(Orders!$V:$V,Orders!$T:$T,Orders!T3633)&lt;=10,"Endirim Yoxdur")</f>
        <v>0.23</v>
      </c>
    </row>
    <row r="3634" spans="3:5" x14ac:dyDescent="0.25">
      <c r="C3634" s="26" t="str">
        <f>IF(Orders!U3634&gt;500,"Yüksək Satış","Aşağı Satış")</f>
        <v>Yüksək Satış</v>
      </c>
      <c r="D3634" s="26" t="str">
        <f>IF(Orders!U3634&gt;500,IF(Orders!E3634="First Class",IF(Orders!W3634=0,"VIP","Special"),"Formal"),"Normal")</f>
        <v>Formal</v>
      </c>
      <c r="E3634" s="26" t="str" cm="1">
        <f t="array" ref="E3634">_xlfn.IFS(Orders!W3634=0,"Endirim Yoxdur",SUMIFS(Orders!$V:$V,Orders!$T:$T,Orders!T3634)&gt;10,ROUND(Orders!W3634*1.15,2),SUMIFS(Orders!$V:$V,Orders!$T:$T,Orders!T3634)&lt;=10,"Endirim Yoxdur")</f>
        <v>Endirim Yoxdur</v>
      </c>
    </row>
    <row r="3635" spans="3:5" x14ac:dyDescent="0.25">
      <c r="C3635" s="26" t="str">
        <f>IF(Orders!U3635&gt;500,"Yüksək Satış","Aşağı Satış")</f>
        <v>Aşağı Satış</v>
      </c>
      <c r="D3635" s="26" t="str">
        <f>IF(Orders!U3635&gt;500,IF(Orders!E3635="First Class",IF(Orders!W3635=0,"VIP","Special"),"Formal"),"Normal")</f>
        <v>Normal</v>
      </c>
      <c r="E3635" s="26" t="str" cm="1">
        <f t="array" ref="E3635">_xlfn.IFS(Orders!W3635=0,"Endirim Yoxdur",SUMIFS(Orders!$V:$V,Orders!$T:$T,Orders!T3635)&gt;10,ROUND(Orders!W3635*1.15,2),SUMIFS(Orders!$V:$V,Orders!$T:$T,Orders!T3635)&lt;=10,"Endirim Yoxdur")</f>
        <v>Endirim Yoxdur</v>
      </c>
    </row>
    <row r="3636" spans="3:5" x14ac:dyDescent="0.25">
      <c r="C3636" s="26" t="str">
        <f>IF(Orders!U3636&gt;500,"Yüksək Satış","Aşağı Satış")</f>
        <v>Yüksək Satış</v>
      </c>
      <c r="D3636" s="26" t="str">
        <f>IF(Orders!U3636&gt;500,IF(Orders!E3636="First Class",IF(Orders!W3636=0,"VIP","Special"),"Formal"),"Normal")</f>
        <v>Formal</v>
      </c>
      <c r="E3636" s="26" t="str" cm="1">
        <f t="array" ref="E3636">_xlfn.IFS(Orders!W3636=0,"Endirim Yoxdur",SUMIFS(Orders!$V:$V,Orders!$T:$T,Orders!T3636)&gt;10,ROUND(Orders!W3636*1.15,2),SUMIFS(Orders!$V:$V,Orders!$T:$T,Orders!T3636)&lt;=10,"Endirim Yoxdur")</f>
        <v>Endirim Yoxdur</v>
      </c>
    </row>
    <row r="3637" spans="3:5" x14ac:dyDescent="0.25">
      <c r="C3637" s="26" t="str">
        <f>IF(Orders!U3637&gt;500,"Yüksək Satış","Aşağı Satış")</f>
        <v>Aşağı Satış</v>
      </c>
      <c r="D3637" s="26" t="str">
        <f>IF(Orders!U3637&gt;500,IF(Orders!E3637="First Class",IF(Orders!W3637=0,"VIP","Special"),"Formal"),"Normal")</f>
        <v>Normal</v>
      </c>
      <c r="E3637" s="26" cm="1">
        <f t="array" ref="E3637">_xlfn.IFS(Orders!W3637=0,"Endirim Yoxdur",SUMIFS(Orders!$V:$V,Orders!$T:$T,Orders!T3637)&gt;10,ROUND(Orders!W3637*1.15,2),SUMIFS(Orders!$V:$V,Orders!$T:$T,Orders!T3637)&lt;=10,"Endirim Yoxdur")</f>
        <v>0.12</v>
      </c>
    </row>
    <row r="3638" spans="3:5" x14ac:dyDescent="0.25">
      <c r="C3638" s="26" t="str">
        <f>IF(Orders!U3638&gt;500,"Yüksək Satış","Aşağı Satış")</f>
        <v>Aşağı Satış</v>
      </c>
      <c r="D3638" s="26" t="str">
        <f>IF(Orders!U3638&gt;500,IF(Orders!E3638="First Class",IF(Orders!W3638=0,"VIP","Special"),"Formal"),"Normal")</f>
        <v>Normal</v>
      </c>
      <c r="E3638" s="26" t="str" cm="1">
        <f t="array" ref="E3638">_xlfn.IFS(Orders!W3638=0,"Endirim Yoxdur",SUMIFS(Orders!$V:$V,Orders!$T:$T,Orders!T3638)&gt;10,ROUND(Orders!W3638*1.15,2),SUMIFS(Orders!$V:$V,Orders!$T:$T,Orders!T3638)&lt;=10,"Endirim Yoxdur")</f>
        <v>Endirim Yoxdur</v>
      </c>
    </row>
    <row r="3639" spans="3:5" x14ac:dyDescent="0.25">
      <c r="C3639" s="26" t="str">
        <f>IF(Orders!U3639&gt;500,"Yüksək Satış","Aşağı Satış")</f>
        <v>Yüksək Satış</v>
      </c>
      <c r="D3639" s="26" t="str">
        <f>IF(Orders!U3639&gt;500,IF(Orders!E3639="First Class",IF(Orders!W3639=0,"VIP","Special"),"Formal"),"Normal")</f>
        <v>Formal</v>
      </c>
      <c r="E3639" s="26" cm="1">
        <f t="array" ref="E3639">_xlfn.IFS(Orders!W3639=0,"Endirim Yoxdur",SUMIFS(Orders!$V:$V,Orders!$T:$T,Orders!T3639)&gt;10,ROUND(Orders!W3639*1.15,2),SUMIFS(Orders!$V:$V,Orders!$T:$T,Orders!T3639)&lt;=10,"Endirim Yoxdur")</f>
        <v>0.23</v>
      </c>
    </row>
    <row r="3640" spans="3:5" x14ac:dyDescent="0.25">
      <c r="C3640" s="26" t="str">
        <f>IF(Orders!U3640&gt;500,"Yüksək Satış","Aşağı Satış")</f>
        <v>Aşağı Satış</v>
      </c>
      <c r="D3640" s="26" t="str">
        <f>IF(Orders!U3640&gt;500,IF(Orders!E3640="First Class",IF(Orders!W3640=0,"VIP","Special"),"Formal"),"Normal")</f>
        <v>Normal</v>
      </c>
      <c r="E3640" s="26" cm="1">
        <f t="array" ref="E3640">_xlfn.IFS(Orders!W3640=0,"Endirim Yoxdur",SUMIFS(Orders!$V:$V,Orders!$T:$T,Orders!T3640)&gt;10,ROUND(Orders!W3640*1.15,2),SUMIFS(Orders!$V:$V,Orders!$T:$T,Orders!T3640)&lt;=10,"Endirim Yoxdur")</f>
        <v>0.23</v>
      </c>
    </row>
    <row r="3641" spans="3:5" x14ac:dyDescent="0.25">
      <c r="C3641" s="26" t="str">
        <f>IF(Orders!U3641&gt;500,"Yüksək Satış","Aşağı Satış")</f>
        <v>Aşağı Satış</v>
      </c>
      <c r="D3641" s="26" t="str">
        <f>IF(Orders!U3641&gt;500,IF(Orders!E3641="First Class",IF(Orders!W3641=0,"VIP","Special"),"Formal"),"Normal")</f>
        <v>Normal</v>
      </c>
      <c r="E3641" s="26" cm="1">
        <f t="array" ref="E3641">_xlfn.IFS(Orders!W3641=0,"Endirim Yoxdur",SUMIFS(Orders!$V:$V,Orders!$T:$T,Orders!T3641)&gt;10,ROUND(Orders!W3641*1.15,2),SUMIFS(Orders!$V:$V,Orders!$T:$T,Orders!T3641)&lt;=10,"Endirim Yoxdur")</f>
        <v>0.23</v>
      </c>
    </row>
    <row r="3642" spans="3:5" x14ac:dyDescent="0.25">
      <c r="C3642" s="26" t="str">
        <f>IF(Orders!U3642&gt;500,"Yüksək Satış","Aşağı Satış")</f>
        <v>Aşağı Satış</v>
      </c>
      <c r="D3642" s="26" t="str">
        <f>IF(Orders!U3642&gt;500,IF(Orders!E3642="First Class",IF(Orders!W3642=0,"VIP","Special"),"Formal"),"Normal")</f>
        <v>Normal</v>
      </c>
      <c r="E3642" s="26" cm="1">
        <f t="array" ref="E3642">_xlfn.IFS(Orders!W3642=0,"Endirim Yoxdur",SUMIFS(Orders!$V:$V,Orders!$T:$T,Orders!T3642)&gt;10,ROUND(Orders!W3642*1.15,2),SUMIFS(Orders!$V:$V,Orders!$T:$T,Orders!T3642)&lt;=10,"Endirim Yoxdur")</f>
        <v>0.81</v>
      </c>
    </row>
    <row r="3643" spans="3:5" x14ac:dyDescent="0.25">
      <c r="C3643" s="26" t="str">
        <f>IF(Orders!U3643&gt;500,"Yüksək Satış","Aşağı Satış")</f>
        <v>Aşağı Satış</v>
      </c>
      <c r="D3643" s="26" t="str">
        <f>IF(Orders!U3643&gt;500,IF(Orders!E3643="First Class",IF(Orders!W3643=0,"VIP","Special"),"Formal"),"Normal")</f>
        <v>Normal</v>
      </c>
      <c r="E3643" s="26" cm="1">
        <f t="array" ref="E3643">_xlfn.IFS(Orders!W3643=0,"Endirim Yoxdur",SUMIFS(Orders!$V:$V,Orders!$T:$T,Orders!T3643)&gt;10,ROUND(Orders!W3643*1.15,2),SUMIFS(Orders!$V:$V,Orders!$T:$T,Orders!T3643)&lt;=10,"Endirim Yoxdur")</f>
        <v>0.81</v>
      </c>
    </row>
    <row r="3644" spans="3:5" x14ac:dyDescent="0.25">
      <c r="C3644" s="26" t="str">
        <f>IF(Orders!U3644&gt;500,"Yüksək Satış","Aşağı Satış")</f>
        <v>Aşağı Satış</v>
      </c>
      <c r="D3644" s="26" t="str">
        <f>IF(Orders!U3644&gt;500,IF(Orders!E3644="First Class",IF(Orders!W3644=0,"VIP","Special"),"Formal"),"Normal")</f>
        <v>Normal</v>
      </c>
      <c r="E3644" s="26" t="str" cm="1">
        <f t="array" ref="E3644">_xlfn.IFS(Orders!W3644=0,"Endirim Yoxdur",SUMIFS(Orders!$V:$V,Orders!$T:$T,Orders!T3644)&gt;10,ROUND(Orders!W3644*1.15,2),SUMIFS(Orders!$V:$V,Orders!$T:$T,Orders!T3644)&lt;=10,"Endirim Yoxdur")</f>
        <v>Endirim Yoxdur</v>
      </c>
    </row>
    <row r="3645" spans="3:5" x14ac:dyDescent="0.25">
      <c r="C3645" s="26" t="str">
        <f>IF(Orders!U3645&gt;500,"Yüksək Satış","Aşağı Satış")</f>
        <v>Aşağı Satış</v>
      </c>
      <c r="D3645" s="26" t="str">
        <f>IF(Orders!U3645&gt;500,IF(Orders!E3645="First Class",IF(Orders!W3645=0,"VIP","Special"),"Formal"),"Normal")</f>
        <v>Normal</v>
      </c>
      <c r="E3645" s="26" cm="1">
        <f t="array" ref="E3645">_xlfn.IFS(Orders!W3645=0,"Endirim Yoxdur",SUMIFS(Orders!$V:$V,Orders!$T:$T,Orders!T3645)&gt;10,ROUND(Orders!W3645*1.15,2),SUMIFS(Orders!$V:$V,Orders!$T:$T,Orders!T3645)&lt;=10,"Endirim Yoxdur")</f>
        <v>0.23</v>
      </c>
    </row>
    <row r="3646" spans="3:5" x14ac:dyDescent="0.25">
      <c r="C3646" s="26" t="str">
        <f>IF(Orders!U3646&gt;500,"Yüksək Satış","Aşağı Satış")</f>
        <v>Aşağı Satış</v>
      </c>
      <c r="D3646" s="26" t="str">
        <f>IF(Orders!U3646&gt;500,IF(Orders!E3646="First Class",IF(Orders!W3646=0,"VIP","Special"),"Formal"),"Normal")</f>
        <v>Normal</v>
      </c>
      <c r="E3646" s="26" t="str" cm="1">
        <f t="array" ref="E3646">_xlfn.IFS(Orders!W3646=0,"Endirim Yoxdur",SUMIFS(Orders!$V:$V,Orders!$T:$T,Orders!T3646)&gt;10,ROUND(Orders!W3646*1.15,2),SUMIFS(Orders!$V:$V,Orders!$T:$T,Orders!T3646)&lt;=10,"Endirim Yoxdur")</f>
        <v>Endirim Yoxdur</v>
      </c>
    </row>
    <row r="3647" spans="3:5" x14ac:dyDescent="0.25">
      <c r="C3647" s="26" t="str">
        <f>IF(Orders!U3647&gt;500,"Yüksək Satış","Aşağı Satış")</f>
        <v>Aşağı Satış</v>
      </c>
      <c r="D3647" s="26" t="str">
        <f>IF(Orders!U3647&gt;500,IF(Orders!E3647="First Class",IF(Orders!W3647=0,"VIP","Special"),"Formal"),"Normal")</f>
        <v>Normal</v>
      </c>
      <c r="E3647" s="26" cm="1">
        <f t="array" ref="E3647">_xlfn.IFS(Orders!W3647=0,"Endirim Yoxdur",SUMIFS(Orders!$V:$V,Orders!$T:$T,Orders!T3647)&gt;10,ROUND(Orders!W3647*1.15,2),SUMIFS(Orders!$V:$V,Orders!$T:$T,Orders!T3647)&lt;=10,"Endirim Yoxdur")</f>
        <v>0.23</v>
      </c>
    </row>
    <row r="3648" spans="3:5" x14ac:dyDescent="0.25">
      <c r="C3648" s="26" t="str">
        <f>IF(Orders!U3648&gt;500,"Yüksək Satış","Aşağı Satış")</f>
        <v>Aşağı Satış</v>
      </c>
      <c r="D3648" s="26" t="str">
        <f>IF(Orders!U3648&gt;500,IF(Orders!E3648="First Class",IF(Orders!W3648=0,"VIP","Special"),"Formal"),"Normal")</f>
        <v>Normal</v>
      </c>
      <c r="E3648" s="26" cm="1">
        <f t="array" ref="E3648">_xlfn.IFS(Orders!W3648=0,"Endirim Yoxdur",SUMIFS(Orders!$V:$V,Orders!$T:$T,Orders!T3648)&gt;10,ROUND(Orders!W3648*1.15,2),SUMIFS(Orders!$V:$V,Orders!$T:$T,Orders!T3648)&lt;=10,"Endirim Yoxdur")</f>
        <v>0.23</v>
      </c>
    </row>
    <row r="3649" spans="3:5" x14ac:dyDescent="0.25">
      <c r="C3649" s="26" t="str">
        <f>IF(Orders!U3649&gt;500,"Yüksək Satış","Aşağı Satış")</f>
        <v>Aşağı Satış</v>
      </c>
      <c r="D3649" s="26" t="str">
        <f>IF(Orders!U3649&gt;500,IF(Orders!E3649="First Class",IF(Orders!W3649=0,"VIP","Special"),"Formal"),"Normal")</f>
        <v>Normal</v>
      </c>
      <c r="E3649" s="26" cm="1">
        <f t="array" ref="E3649">_xlfn.IFS(Orders!W3649=0,"Endirim Yoxdur",SUMIFS(Orders!$V:$V,Orders!$T:$T,Orders!T3649)&gt;10,ROUND(Orders!W3649*1.15,2),SUMIFS(Orders!$V:$V,Orders!$T:$T,Orders!T3649)&lt;=10,"Endirim Yoxdur")</f>
        <v>0.23</v>
      </c>
    </row>
    <row r="3650" spans="3:5" x14ac:dyDescent="0.25">
      <c r="C3650" s="26" t="str">
        <f>IF(Orders!U3650&gt;500,"Yüksək Satış","Aşağı Satış")</f>
        <v>Yüksək Satış</v>
      </c>
      <c r="D3650" s="26" t="str">
        <f>IF(Orders!U3650&gt;500,IF(Orders!E3650="First Class",IF(Orders!W3650=0,"VIP","Special"),"Formal"),"Normal")</f>
        <v>Formal</v>
      </c>
      <c r="E3650" s="26" cm="1">
        <f t="array" ref="E3650">_xlfn.IFS(Orders!W3650=0,"Endirim Yoxdur",SUMIFS(Orders!$V:$V,Orders!$T:$T,Orders!T3650)&gt;10,ROUND(Orders!W3650*1.15,2),SUMIFS(Orders!$V:$V,Orders!$T:$T,Orders!T3650)&lt;=10,"Endirim Yoxdur")</f>
        <v>0.37</v>
      </c>
    </row>
    <row r="3651" spans="3:5" x14ac:dyDescent="0.25">
      <c r="C3651" s="26" t="str">
        <f>IF(Orders!U3651&gt;500,"Yüksək Satış","Aşağı Satış")</f>
        <v>Yüksək Satış</v>
      </c>
      <c r="D3651" s="26" t="str">
        <f>IF(Orders!U3651&gt;500,IF(Orders!E3651="First Class",IF(Orders!W3651=0,"VIP","Special"),"Formal"),"Normal")</f>
        <v>Formal</v>
      </c>
      <c r="E3651" s="26" cm="1">
        <f t="array" ref="E3651">_xlfn.IFS(Orders!W3651=0,"Endirim Yoxdur",SUMIFS(Orders!$V:$V,Orders!$T:$T,Orders!T3651)&gt;10,ROUND(Orders!W3651*1.15,2),SUMIFS(Orders!$V:$V,Orders!$T:$T,Orders!T3651)&lt;=10,"Endirim Yoxdur")</f>
        <v>0.17</v>
      </c>
    </row>
    <row r="3652" spans="3:5" x14ac:dyDescent="0.25">
      <c r="C3652" s="26" t="str">
        <f>IF(Orders!U3652&gt;500,"Yüksək Satış","Aşağı Satış")</f>
        <v>Aşağı Satış</v>
      </c>
      <c r="D3652" s="26" t="str">
        <f>IF(Orders!U3652&gt;500,IF(Orders!E3652="First Class",IF(Orders!W3652=0,"VIP","Special"),"Formal"),"Normal")</f>
        <v>Normal</v>
      </c>
      <c r="E3652" s="26" t="str" cm="1">
        <f t="array" ref="E3652">_xlfn.IFS(Orders!W3652=0,"Endirim Yoxdur",SUMIFS(Orders!$V:$V,Orders!$T:$T,Orders!T3652)&gt;10,ROUND(Orders!W3652*1.15,2),SUMIFS(Orders!$V:$V,Orders!$T:$T,Orders!T3652)&lt;=10,"Endirim Yoxdur")</f>
        <v>Endirim Yoxdur</v>
      </c>
    </row>
    <row r="3653" spans="3:5" x14ac:dyDescent="0.25">
      <c r="C3653" s="26" t="str">
        <f>IF(Orders!U3653&gt;500,"Yüksək Satış","Aşağı Satış")</f>
        <v>Aşağı Satış</v>
      </c>
      <c r="D3653" s="26" t="str">
        <f>IF(Orders!U3653&gt;500,IF(Orders!E3653="First Class",IF(Orders!W3653=0,"VIP","Special"),"Formal"),"Normal")</f>
        <v>Normal</v>
      </c>
      <c r="E3653" s="26" t="str" cm="1">
        <f t="array" ref="E3653">_xlfn.IFS(Orders!W3653=0,"Endirim Yoxdur",SUMIFS(Orders!$V:$V,Orders!$T:$T,Orders!T3653)&gt;10,ROUND(Orders!W3653*1.15,2),SUMIFS(Orders!$V:$V,Orders!$T:$T,Orders!T3653)&lt;=10,"Endirim Yoxdur")</f>
        <v>Endirim Yoxdur</v>
      </c>
    </row>
    <row r="3654" spans="3:5" x14ac:dyDescent="0.25">
      <c r="C3654" s="26" t="str">
        <f>IF(Orders!U3654&gt;500,"Yüksək Satış","Aşağı Satış")</f>
        <v>Aşağı Satış</v>
      </c>
      <c r="D3654" s="26" t="str">
        <f>IF(Orders!U3654&gt;500,IF(Orders!E3654="First Class",IF(Orders!W3654=0,"VIP","Special"),"Formal"),"Normal")</f>
        <v>Normal</v>
      </c>
      <c r="E3654" s="26" cm="1">
        <f t="array" ref="E3654">_xlfn.IFS(Orders!W3654=0,"Endirim Yoxdur",SUMIFS(Orders!$V:$V,Orders!$T:$T,Orders!T3654)&gt;10,ROUND(Orders!W3654*1.15,2),SUMIFS(Orders!$V:$V,Orders!$T:$T,Orders!T3654)&lt;=10,"Endirim Yoxdur")</f>
        <v>0.69</v>
      </c>
    </row>
    <row r="3655" spans="3:5" x14ac:dyDescent="0.25">
      <c r="C3655" s="26" t="str">
        <f>IF(Orders!U3655&gt;500,"Yüksək Satış","Aşağı Satış")</f>
        <v>Aşağı Satış</v>
      </c>
      <c r="D3655" s="26" t="str">
        <f>IF(Orders!U3655&gt;500,IF(Orders!E3655="First Class",IF(Orders!W3655=0,"VIP","Special"),"Formal"),"Normal")</f>
        <v>Normal</v>
      </c>
      <c r="E3655" s="26" cm="1">
        <f t="array" ref="E3655">_xlfn.IFS(Orders!W3655=0,"Endirim Yoxdur",SUMIFS(Orders!$V:$V,Orders!$T:$T,Orders!T3655)&gt;10,ROUND(Orders!W3655*1.15,2),SUMIFS(Orders!$V:$V,Orders!$T:$T,Orders!T3655)&lt;=10,"Endirim Yoxdur")</f>
        <v>0.23</v>
      </c>
    </row>
    <row r="3656" spans="3:5" x14ac:dyDescent="0.25">
      <c r="C3656" s="26" t="str">
        <f>IF(Orders!U3656&gt;500,"Yüksək Satış","Aşağı Satış")</f>
        <v>Aşağı Satış</v>
      </c>
      <c r="D3656" s="26" t="str">
        <f>IF(Orders!U3656&gt;500,IF(Orders!E3656="First Class",IF(Orders!W3656=0,"VIP","Special"),"Formal"),"Normal")</f>
        <v>Normal</v>
      </c>
      <c r="E3656" s="26" cm="1">
        <f t="array" ref="E3656">_xlfn.IFS(Orders!W3656=0,"Endirim Yoxdur",SUMIFS(Orders!$V:$V,Orders!$T:$T,Orders!T3656)&gt;10,ROUND(Orders!W3656*1.15,2),SUMIFS(Orders!$V:$V,Orders!$T:$T,Orders!T3656)&lt;=10,"Endirim Yoxdur")</f>
        <v>0.23</v>
      </c>
    </row>
    <row r="3657" spans="3:5" x14ac:dyDescent="0.25">
      <c r="C3657" s="26" t="str">
        <f>IF(Orders!U3657&gt;500,"Yüksək Satış","Aşağı Satış")</f>
        <v>Aşağı Satış</v>
      </c>
      <c r="D3657" s="26" t="str">
        <f>IF(Orders!U3657&gt;500,IF(Orders!E3657="First Class",IF(Orders!W3657=0,"VIP","Special"),"Formal"),"Normal")</f>
        <v>Normal</v>
      </c>
      <c r="E3657" s="26" cm="1">
        <f t="array" ref="E3657">_xlfn.IFS(Orders!W3657=0,"Endirim Yoxdur",SUMIFS(Orders!$V:$V,Orders!$T:$T,Orders!T3657)&gt;10,ROUND(Orders!W3657*1.15,2),SUMIFS(Orders!$V:$V,Orders!$T:$T,Orders!T3657)&lt;=10,"Endirim Yoxdur")</f>
        <v>0.81</v>
      </c>
    </row>
    <row r="3658" spans="3:5" x14ac:dyDescent="0.25">
      <c r="C3658" s="26" t="str">
        <f>IF(Orders!U3658&gt;500,"Yüksək Satış","Aşağı Satış")</f>
        <v>Aşağı Satış</v>
      </c>
      <c r="D3658" s="26" t="str">
        <f>IF(Orders!U3658&gt;500,IF(Orders!E3658="First Class",IF(Orders!W3658=0,"VIP","Special"),"Formal"),"Normal")</f>
        <v>Normal</v>
      </c>
      <c r="E3658" s="26" cm="1">
        <f t="array" ref="E3658">_xlfn.IFS(Orders!W3658=0,"Endirim Yoxdur",SUMIFS(Orders!$V:$V,Orders!$T:$T,Orders!T3658)&gt;10,ROUND(Orders!W3658*1.15,2),SUMIFS(Orders!$V:$V,Orders!$T:$T,Orders!T3658)&lt;=10,"Endirim Yoxdur")</f>
        <v>0.81</v>
      </c>
    </row>
    <row r="3659" spans="3:5" x14ac:dyDescent="0.25">
      <c r="C3659" s="26" t="str">
        <f>IF(Orders!U3659&gt;500,"Yüksək Satış","Aşağı Satış")</f>
        <v>Aşağı Satış</v>
      </c>
      <c r="D3659" s="26" t="str">
        <f>IF(Orders!U3659&gt;500,IF(Orders!E3659="First Class",IF(Orders!W3659=0,"VIP","Special"),"Formal"),"Normal")</f>
        <v>Normal</v>
      </c>
      <c r="E3659" s="26" t="str" cm="1">
        <f t="array" ref="E3659">_xlfn.IFS(Orders!W3659=0,"Endirim Yoxdur",SUMIFS(Orders!$V:$V,Orders!$T:$T,Orders!T3659)&gt;10,ROUND(Orders!W3659*1.15,2),SUMIFS(Orders!$V:$V,Orders!$T:$T,Orders!T3659)&lt;=10,"Endirim Yoxdur")</f>
        <v>Endirim Yoxdur</v>
      </c>
    </row>
    <row r="3660" spans="3:5" x14ac:dyDescent="0.25">
      <c r="C3660" s="26" t="str">
        <f>IF(Orders!U3660&gt;500,"Yüksək Satış","Aşağı Satış")</f>
        <v>Aşağı Satış</v>
      </c>
      <c r="D3660" s="26" t="str">
        <f>IF(Orders!U3660&gt;500,IF(Orders!E3660="First Class",IF(Orders!W3660=0,"VIP","Special"),"Formal"),"Normal")</f>
        <v>Normal</v>
      </c>
      <c r="E3660" s="26" t="str" cm="1">
        <f t="array" ref="E3660">_xlfn.IFS(Orders!W3660=0,"Endirim Yoxdur",SUMIFS(Orders!$V:$V,Orders!$T:$T,Orders!T3660)&gt;10,ROUND(Orders!W3660*1.15,2),SUMIFS(Orders!$V:$V,Orders!$T:$T,Orders!T3660)&lt;=10,"Endirim Yoxdur")</f>
        <v>Endirim Yoxdur</v>
      </c>
    </row>
    <row r="3661" spans="3:5" x14ac:dyDescent="0.25">
      <c r="C3661" s="26" t="str">
        <f>IF(Orders!U3661&gt;500,"Yüksək Satış","Aşağı Satış")</f>
        <v>Aşağı Satış</v>
      </c>
      <c r="D3661" s="26" t="str">
        <f>IF(Orders!U3661&gt;500,IF(Orders!E3661="First Class",IF(Orders!W3661=0,"VIP","Special"),"Formal"),"Normal")</f>
        <v>Normal</v>
      </c>
      <c r="E3661" s="26" cm="1">
        <f t="array" ref="E3661">_xlfn.IFS(Orders!W3661=0,"Endirim Yoxdur",SUMIFS(Orders!$V:$V,Orders!$T:$T,Orders!T3661)&gt;10,ROUND(Orders!W3661*1.15,2),SUMIFS(Orders!$V:$V,Orders!$T:$T,Orders!T3661)&lt;=10,"Endirim Yoxdur")</f>
        <v>0.23</v>
      </c>
    </row>
    <row r="3662" spans="3:5" x14ac:dyDescent="0.25">
      <c r="C3662" s="26" t="str">
        <f>IF(Orders!U3662&gt;500,"Yüksək Satış","Aşağı Satış")</f>
        <v>Aşağı Satış</v>
      </c>
      <c r="D3662" s="26" t="str">
        <f>IF(Orders!U3662&gt;500,IF(Orders!E3662="First Class",IF(Orders!W3662=0,"VIP","Special"),"Formal"),"Normal")</f>
        <v>Normal</v>
      </c>
      <c r="E3662" s="26" t="str" cm="1">
        <f t="array" ref="E3662">_xlfn.IFS(Orders!W3662=0,"Endirim Yoxdur",SUMIFS(Orders!$V:$V,Orders!$T:$T,Orders!T3662)&gt;10,ROUND(Orders!W3662*1.15,2),SUMIFS(Orders!$V:$V,Orders!$T:$T,Orders!T3662)&lt;=10,"Endirim Yoxdur")</f>
        <v>Endirim Yoxdur</v>
      </c>
    </row>
    <row r="3663" spans="3:5" x14ac:dyDescent="0.25">
      <c r="C3663" s="26" t="str">
        <f>IF(Orders!U3663&gt;500,"Yüksək Satış","Aşağı Satış")</f>
        <v>Aşağı Satış</v>
      </c>
      <c r="D3663" s="26" t="str">
        <f>IF(Orders!U3663&gt;500,IF(Orders!E3663="First Class",IF(Orders!W3663=0,"VIP","Special"),"Formal"),"Normal")</f>
        <v>Normal</v>
      </c>
      <c r="E3663" s="26" t="str" cm="1">
        <f t="array" ref="E3663">_xlfn.IFS(Orders!W3663=0,"Endirim Yoxdur",SUMIFS(Orders!$V:$V,Orders!$T:$T,Orders!T3663)&gt;10,ROUND(Orders!W3663*1.15,2),SUMIFS(Orders!$V:$V,Orders!$T:$T,Orders!T3663)&lt;=10,"Endirim Yoxdur")</f>
        <v>Endirim Yoxdur</v>
      </c>
    </row>
    <row r="3664" spans="3:5" x14ac:dyDescent="0.25">
      <c r="C3664" s="26" t="str">
        <f>IF(Orders!U3664&gt;500,"Yüksək Satış","Aşağı Satış")</f>
        <v>Aşağı Satış</v>
      </c>
      <c r="D3664" s="26" t="str">
        <f>IF(Orders!U3664&gt;500,IF(Orders!E3664="First Class",IF(Orders!W3664=0,"VIP","Special"),"Formal"),"Normal")</f>
        <v>Normal</v>
      </c>
      <c r="E3664" s="26" t="str" cm="1">
        <f t="array" ref="E3664">_xlfn.IFS(Orders!W3664=0,"Endirim Yoxdur",SUMIFS(Orders!$V:$V,Orders!$T:$T,Orders!T3664)&gt;10,ROUND(Orders!W3664*1.15,2),SUMIFS(Orders!$V:$V,Orders!$T:$T,Orders!T3664)&lt;=10,"Endirim Yoxdur")</f>
        <v>Endirim Yoxdur</v>
      </c>
    </row>
    <row r="3665" spans="3:5" x14ac:dyDescent="0.25">
      <c r="C3665" s="26" t="str">
        <f>IF(Orders!U3665&gt;500,"Yüksək Satış","Aşağı Satış")</f>
        <v>Aşağı Satış</v>
      </c>
      <c r="D3665" s="26" t="str">
        <f>IF(Orders!U3665&gt;500,IF(Orders!E3665="First Class",IF(Orders!W3665=0,"VIP","Special"),"Formal"),"Normal")</f>
        <v>Normal</v>
      </c>
      <c r="E3665" s="26" cm="1">
        <f t="array" ref="E3665">_xlfn.IFS(Orders!W3665=0,"Endirim Yoxdur",SUMIFS(Orders!$V:$V,Orders!$T:$T,Orders!T3665)&gt;10,ROUND(Orders!W3665*1.15,2),SUMIFS(Orders!$V:$V,Orders!$T:$T,Orders!T3665)&lt;=10,"Endirim Yoxdur")</f>
        <v>0.23</v>
      </c>
    </row>
    <row r="3666" spans="3:5" x14ac:dyDescent="0.25">
      <c r="C3666" s="26" t="str">
        <f>IF(Orders!U3666&gt;500,"Yüksək Satış","Aşağı Satış")</f>
        <v>Aşağı Satış</v>
      </c>
      <c r="D3666" s="26" t="str">
        <f>IF(Orders!U3666&gt;500,IF(Orders!E3666="First Class",IF(Orders!W3666=0,"VIP","Special"),"Formal"),"Normal")</f>
        <v>Normal</v>
      </c>
      <c r="E3666" s="26" cm="1">
        <f t="array" ref="E3666">_xlfn.IFS(Orders!W3666=0,"Endirim Yoxdur",SUMIFS(Orders!$V:$V,Orders!$T:$T,Orders!T3666)&gt;10,ROUND(Orders!W3666*1.15,2),SUMIFS(Orders!$V:$V,Orders!$T:$T,Orders!T3666)&lt;=10,"Endirim Yoxdur")</f>
        <v>0.23</v>
      </c>
    </row>
    <row r="3667" spans="3:5" x14ac:dyDescent="0.25">
      <c r="C3667" s="26" t="str">
        <f>IF(Orders!U3667&gt;500,"Yüksək Satış","Aşağı Satış")</f>
        <v>Aşağı Satış</v>
      </c>
      <c r="D3667" s="26" t="str">
        <f>IF(Orders!U3667&gt;500,IF(Orders!E3667="First Class",IF(Orders!W3667=0,"VIP","Special"),"Formal"),"Normal")</f>
        <v>Normal</v>
      </c>
      <c r="E3667" s="26" t="str" cm="1">
        <f t="array" ref="E3667">_xlfn.IFS(Orders!W3667=0,"Endirim Yoxdur",SUMIFS(Orders!$V:$V,Orders!$T:$T,Orders!T3667)&gt;10,ROUND(Orders!W3667*1.15,2),SUMIFS(Orders!$V:$V,Orders!$T:$T,Orders!T3667)&lt;=10,"Endirim Yoxdur")</f>
        <v>Endirim Yoxdur</v>
      </c>
    </row>
    <row r="3668" spans="3:5" x14ac:dyDescent="0.25">
      <c r="C3668" s="26" t="str">
        <f>IF(Orders!U3668&gt;500,"Yüksək Satış","Aşağı Satış")</f>
        <v>Aşağı Satış</v>
      </c>
      <c r="D3668" s="26" t="str">
        <f>IF(Orders!U3668&gt;500,IF(Orders!E3668="First Class",IF(Orders!W3668=0,"VIP","Special"),"Formal"),"Normal")</f>
        <v>Normal</v>
      </c>
      <c r="E3668" s="26" t="str" cm="1">
        <f t="array" ref="E3668">_xlfn.IFS(Orders!W3668=0,"Endirim Yoxdur",SUMIFS(Orders!$V:$V,Orders!$T:$T,Orders!T3668)&gt;10,ROUND(Orders!W3668*1.15,2),SUMIFS(Orders!$V:$V,Orders!$T:$T,Orders!T3668)&lt;=10,"Endirim Yoxdur")</f>
        <v>Endirim Yoxdur</v>
      </c>
    </row>
    <row r="3669" spans="3:5" x14ac:dyDescent="0.25">
      <c r="C3669" s="26" t="str">
        <f>IF(Orders!U3669&gt;500,"Yüksək Satış","Aşağı Satış")</f>
        <v>Aşağı Satış</v>
      </c>
      <c r="D3669" s="26" t="str">
        <f>IF(Orders!U3669&gt;500,IF(Orders!E3669="First Class",IF(Orders!W3669=0,"VIP","Special"),"Formal"),"Normal")</f>
        <v>Normal</v>
      </c>
      <c r="E3669" s="26" t="str" cm="1">
        <f t="array" ref="E3669">_xlfn.IFS(Orders!W3669=0,"Endirim Yoxdur",SUMIFS(Orders!$V:$V,Orders!$T:$T,Orders!T3669)&gt;10,ROUND(Orders!W3669*1.15,2),SUMIFS(Orders!$V:$V,Orders!$T:$T,Orders!T3669)&lt;=10,"Endirim Yoxdur")</f>
        <v>Endirim Yoxdur</v>
      </c>
    </row>
    <row r="3670" spans="3:5" x14ac:dyDescent="0.25">
      <c r="C3670" s="26" t="str">
        <f>IF(Orders!U3670&gt;500,"Yüksək Satış","Aşağı Satış")</f>
        <v>Aşağı Satış</v>
      </c>
      <c r="D3670" s="26" t="str">
        <f>IF(Orders!U3670&gt;500,IF(Orders!E3670="First Class",IF(Orders!W3670=0,"VIP","Special"),"Formal"),"Normal")</f>
        <v>Normal</v>
      </c>
      <c r="E3670" s="26" cm="1">
        <f t="array" ref="E3670">_xlfn.IFS(Orders!W3670=0,"Endirim Yoxdur",SUMIFS(Orders!$V:$V,Orders!$T:$T,Orders!T3670)&gt;10,ROUND(Orders!W3670*1.15,2),SUMIFS(Orders!$V:$V,Orders!$T:$T,Orders!T3670)&lt;=10,"Endirim Yoxdur")</f>
        <v>0.23</v>
      </c>
    </row>
    <row r="3671" spans="3:5" x14ac:dyDescent="0.25">
      <c r="C3671" s="26" t="str">
        <f>IF(Orders!U3671&gt;500,"Yüksək Satış","Aşağı Satış")</f>
        <v>Aşağı Satış</v>
      </c>
      <c r="D3671" s="26" t="str">
        <f>IF(Orders!U3671&gt;500,IF(Orders!E3671="First Class",IF(Orders!W3671=0,"VIP","Special"),"Formal"),"Normal")</f>
        <v>Normal</v>
      </c>
      <c r="E3671" s="26" cm="1">
        <f t="array" ref="E3671">_xlfn.IFS(Orders!W3671=0,"Endirim Yoxdur",SUMIFS(Orders!$V:$V,Orders!$T:$T,Orders!T3671)&gt;10,ROUND(Orders!W3671*1.15,2),SUMIFS(Orders!$V:$V,Orders!$T:$T,Orders!T3671)&lt;=10,"Endirim Yoxdur")</f>
        <v>0.23</v>
      </c>
    </row>
    <row r="3672" spans="3:5" x14ac:dyDescent="0.25">
      <c r="C3672" s="26" t="str">
        <f>IF(Orders!U3672&gt;500,"Yüksək Satış","Aşağı Satış")</f>
        <v>Yüksək Satış</v>
      </c>
      <c r="D3672" s="26" t="str">
        <f>IF(Orders!U3672&gt;500,IF(Orders!E3672="First Class",IF(Orders!W3672=0,"VIP","Special"),"Formal"),"Normal")</f>
        <v>Formal</v>
      </c>
      <c r="E3672" s="26" cm="1">
        <f t="array" ref="E3672">_xlfn.IFS(Orders!W3672=0,"Endirim Yoxdur",SUMIFS(Orders!$V:$V,Orders!$T:$T,Orders!T3672)&gt;10,ROUND(Orders!W3672*1.15,2),SUMIFS(Orders!$V:$V,Orders!$T:$T,Orders!T3672)&lt;=10,"Endirim Yoxdur")</f>
        <v>0.23</v>
      </c>
    </row>
    <row r="3673" spans="3:5" x14ac:dyDescent="0.25">
      <c r="C3673" s="26" t="str">
        <f>IF(Orders!U3673&gt;500,"Yüksək Satış","Aşağı Satış")</f>
        <v>Aşağı Satış</v>
      </c>
      <c r="D3673" s="26" t="str">
        <f>IF(Orders!U3673&gt;500,IF(Orders!E3673="First Class",IF(Orders!W3673=0,"VIP","Special"),"Formal"),"Normal")</f>
        <v>Normal</v>
      </c>
      <c r="E3673" s="26" t="str" cm="1">
        <f t="array" ref="E3673">_xlfn.IFS(Orders!W3673=0,"Endirim Yoxdur",SUMIFS(Orders!$V:$V,Orders!$T:$T,Orders!T3673)&gt;10,ROUND(Orders!W3673*1.15,2),SUMIFS(Orders!$V:$V,Orders!$T:$T,Orders!T3673)&lt;=10,"Endirim Yoxdur")</f>
        <v>Endirim Yoxdur</v>
      </c>
    </row>
    <row r="3674" spans="3:5" x14ac:dyDescent="0.25">
      <c r="C3674" s="26" t="str">
        <f>IF(Orders!U3674&gt;500,"Yüksək Satış","Aşağı Satış")</f>
        <v>Yüksək Satış</v>
      </c>
      <c r="D3674" s="26" t="str">
        <f>IF(Orders!U3674&gt;500,IF(Orders!E3674="First Class",IF(Orders!W3674=0,"VIP","Special"),"Formal"),"Normal")</f>
        <v>VIP</v>
      </c>
      <c r="E3674" s="26" t="str" cm="1">
        <f t="array" ref="E3674">_xlfn.IFS(Orders!W3674=0,"Endirim Yoxdur",SUMIFS(Orders!$V:$V,Orders!$T:$T,Orders!T3674)&gt;10,ROUND(Orders!W3674*1.15,2),SUMIFS(Orders!$V:$V,Orders!$T:$T,Orders!T3674)&lt;=10,"Endirim Yoxdur")</f>
        <v>Endirim Yoxdur</v>
      </c>
    </row>
    <row r="3675" spans="3:5" x14ac:dyDescent="0.25">
      <c r="C3675" s="26" t="str">
        <f>IF(Orders!U3675&gt;500,"Yüksək Satış","Aşağı Satış")</f>
        <v>Aşağı Satış</v>
      </c>
      <c r="D3675" s="26" t="str">
        <f>IF(Orders!U3675&gt;500,IF(Orders!E3675="First Class",IF(Orders!W3675=0,"VIP","Special"),"Formal"),"Normal")</f>
        <v>Normal</v>
      </c>
      <c r="E3675" s="26" t="str" cm="1">
        <f t="array" ref="E3675">_xlfn.IFS(Orders!W3675=0,"Endirim Yoxdur",SUMIFS(Orders!$V:$V,Orders!$T:$T,Orders!T3675)&gt;10,ROUND(Orders!W3675*1.15,2),SUMIFS(Orders!$V:$V,Orders!$T:$T,Orders!T3675)&lt;=10,"Endirim Yoxdur")</f>
        <v>Endirim Yoxdur</v>
      </c>
    </row>
    <row r="3676" spans="3:5" x14ac:dyDescent="0.25">
      <c r="C3676" s="26" t="str">
        <f>IF(Orders!U3676&gt;500,"Yüksək Satış","Aşağı Satış")</f>
        <v>Aşağı Satış</v>
      </c>
      <c r="D3676" s="26" t="str">
        <f>IF(Orders!U3676&gt;500,IF(Orders!E3676="First Class",IF(Orders!W3676=0,"VIP","Special"),"Formal"),"Normal")</f>
        <v>Normal</v>
      </c>
      <c r="E3676" s="26" t="str" cm="1">
        <f t="array" ref="E3676">_xlfn.IFS(Orders!W3676=0,"Endirim Yoxdur",SUMIFS(Orders!$V:$V,Orders!$T:$T,Orders!T3676)&gt;10,ROUND(Orders!W3676*1.15,2),SUMIFS(Orders!$V:$V,Orders!$T:$T,Orders!T3676)&lt;=10,"Endirim Yoxdur")</f>
        <v>Endirim Yoxdur</v>
      </c>
    </row>
    <row r="3677" spans="3:5" x14ac:dyDescent="0.25">
      <c r="C3677" s="26" t="str">
        <f>IF(Orders!U3677&gt;500,"Yüksək Satış","Aşağı Satış")</f>
        <v>Aşağı Satış</v>
      </c>
      <c r="D3677" s="26" t="str">
        <f>IF(Orders!U3677&gt;500,IF(Orders!E3677="First Class",IF(Orders!W3677=0,"VIP","Special"),"Formal"),"Normal")</f>
        <v>Normal</v>
      </c>
      <c r="E3677" s="26" cm="1">
        <f t="array" ref="E3677">_xlfn.IFS(Orders!W3677=0,"Endirim Yoxdur",SUMIFS(Orders!$V:$V,Orders!$T:$T,Orders!T3677)&gt;10,ROUND(Orders!W3677*1.15,2),SUMIFS(Orders!$V:$V,Orders!$T:$T,Orders!T3677)&lt;=10,"Endirim Yoxdur")</f>
        <v>0.23</v>
      </c>
    </row>
    <row r="3678" spans="3:5" x14ac:dyDescent="0.25">
      <c r="C3678" s="26" t="str">
        <f>IF(Orders!U3678&gt;500,"Yüksək Satış","Aşağı Satış")</f>
        <v>Aşağı Satış</v>
      </c>
      <c r="D3678" s="26" t="str">
        <f>IF(Orders!U3678&gt;500,IF(Orders!E3678="First Class",IF(Orders!W3678=0,"VIP","Special"),"Formal"),"Normal")</f>
        <v>Normal</v>
      </c>
      <c r="E3678" s="26" t="str" cm="1">
        <f t="array" ref="E3678">_xlfn.IFS(Orders!W3678=0,"Endirim Yoxdur",SUMIFS(Orders!$V:$V,Orders!$T:$T,Orders!T3678)&gt;10,ROUND(Orders!W3678*1.15,2),SUMIFS(Orders!$V:$V,Orders!$T:$T,Orders!T3678)&lt;=10,"Endirim Yoxdur")</f>
        <v>Endirim Yoxdur</v>
      </c>
    </row>
    <row r="3679" spans="3:5" x14ac:dyDescent="0.25">
      <c r="C3679" s="26" t="str">
        <f>IF(Orders!U3679&gt;500,"Yüksək Satış","Aşağı Satış")</f>
        <v>Aşağı Satış</v>
      </c>
      <c r="D3679" s="26" t="str">
        <f>IF(Orders!U3679&gt;500,IF(Orders!E3679="First Class",IF(Orders!W3679=0,"VIP","Special"),"Formal"),"Normal")</f>
        <v>Normal</v>
      </c>
      <c r="E3679" s="26" cm="1">
        <f t="array" ref="E3679">_xlfn.IFS(Orders!W3679=0,"Endirim Yoxdur",SUMIFS(Orders!$V:$V,Orders!$T:$T,Orders!T3679)&gt;10,ROUND(Orders!W3679*1.15,2),SUMIFS(Orders!$V:$V,Orders!$T:$T,Orders!T3679)&lt;=10,"Endirim Yoxdur")</f>
        <v>0.23</v>
      </c>
    </row>
    <row r="3680" spans="3:5" x14ac:dyDescent="0.25">
      <c r="C3680" s="26" t="str">
        <f>IF(Orders!U3680&gt;500,"Yüksək Satış","Aşağı Satış")</f>
        <v>Aşağı Satış</v>
      </c>
      <c r="D3680" s="26" t="str">
        <f>IF(Orders!U3680&gt;500,IF(Orders!E3680="First Class",IF(Orders!W3680=0,"VIP","Special"),"Formal"),"Normal")</f>
        <v>Normal</v>
      </c>
      <c r="E3680" s="26" t="str" cm="1">
        <f t="array" ref="E3680">_xlfn.IFS(Orders!W3680=0,"Endirim Yoxdur",SUMIFS(Orders!$V:$V,Orders!$T:$T,Orders!T3680)&gt;10,ROUND(Orders!W3680*1.15,2),SUMIFS(Orders!$V:$V,Orders!$T:$T,Orders!T3680)&lt;=10,"Endirim Yoxdur")</f>
        <v>Endirim Yoxdur</v>
      </c>
    </row>
    <row r="3681" spans="3:5" x14ac:dyDescent="0.25">
      <c r="C3681" s="26" t="str">
        <f>IF(Orders!U3681&gt;500,"Yüksək Satış","Aşağı Satış")</f>
        <v>Aşağı Satış</v>
      </c>
      <c r="D3681" s="26" t="str">
        <f>IF(Orders!U3681&gt;500,IF(Orders!E3681="First Class",IF(Orders!W3681=0,"VIP","Special"),"Formal"),"Normal")</f>
        <v>Normal</v>
      </c>
      <c r="E3681" s="26" t="str" cm="1">
        <f t="array" ref="E3681">_xlfn.IFS(Orders!W3681=0,"Endirim Yoxdur",SUMIFS(Orders!$V:$V,Orders!$T:$T,Orders!T3681)&gt;10,ROUND(Orders!W3681*1.15,2),SUMIFS(Orders!$V:$V,Orders!$T:$T,Orders!T3681)&lt;=10,"Endirim Yoxdur")</f>
        <v>Endirim Yoxdur</v>
      </c>
    </row>
    <row r="3682" spans="3:5" x14ac:dyDescent="0.25">
      <c r="C3682" s="26" t="str">
        <f>IF(Orders!U3682&gt;500,"Yüksək Satış","Aşağı Satış")</f>
        <v>Aşağı Satış</v>
      </c>
      <c r="D3682" s="26" t="str">
        <f>IF(Orders!U3682&gt;500,IF(Orders!E3682="First Class",IF(Orders!W3682=0,"VIP","Special"),"Formal"),"Normal")</f>
        <v>Normal</v>
      </c>
      <c r="E3682" s="26" t="str" cm="1">
        <f t="array" ref="E3682">_xlfn.IFS(Orders!W3682=0,"Endirim Yoxdur",SUMIFS(Orders!$V:$V,Orders!$T:$T,Orders!T3682)&gt;10,ROUND(Orders!W3682*1.15,2),SUMIFS(Orders!$V:$V,Orders!$T:$T,Orders!T3682)&lt;=10,"Endirim Yoxdur")</f>
        <v>Endirim Yoxdur</v>
      </c>
    </row>
    <row r="3683" spans="3:5" x14ac:dyDescent="0.25">
      <c r="C3683" s="26" t="str">
        <f>IF(Orders!U3683&gt;500,"Yüksək Satış","Aşağı Satış")</f>
        <v>Aşağı Satış</v>
      </c>
      <c r="D3683" s="26" t="str">
        <f>IF(Orders!U3683&gt;500,IF(Orders!E3683="First Class",IF(Orders!W3683=0,"VIP","Special"),"Formal"),"Normal")</f>
        <v>Normal</v>
      </c>
      <c r="E3683" s="26" cm="1">
        <f t="array" ref="E3683">_xlfn.IFS(Orders!W3683=0,"Endirim Yoxdur",SUMIFS(Orders!$V:$V,Orders!$T:$T,Orders!T3683)&gt;10,ROUND(Orders!W3683*1.15,2),SUMIFS(Orders!$V:$V,Orders!$T:$T,Orders!T3683)&lt;=10,"Endirim Yoxdur")</f>
        <v>0.23</v>
      </c>
    </row>
    <row r="3684" spans="3:5" x14ac:dyDescent="0.25">
      <c r="C3684" s="26" t="str">
        <f>IF(Orders!U3684&gt;500,"Yüksək Satış","Aşağı Satış")</f>
        <v>Aşağı Satış</v>
      </c>
      <c r="D3684" s="26" t="str">
        <f>IF(Orders!U3684&gt;500,IF(Orders!E3684="First Class",IF(Orders!W3684=0,"VIP","Special"),"Formal"),"Normal")</f>
        <v>Normal</v>
      </c>
      <c r="E3684" s="26" t="str" cm="1">
        <f t="array" ref="E3684">_xlfn.IFS(Orders!W3684=0,"Endirim Yoxdur",SUMIFS(Orders!$V:$V,Orders!$T:$T,Orders!T3684)&gt;10,ROUND(Orders!W3684*1.15,2),SUMIFS(Orders!$V:$V,Orders!$T:$T,Orders!T3684)&lt;=10,"Endirim Yoxdur")</f>
        <v>Endirim Yoxdur</v>
      </c>
    </row>
    <row r="3685" spans="3:5" x14ac:dyDescent="0.25">
      <c r="C3685" s="26" t="str">
        <f>IF(Orders!U3685&gt;500,"Yüksək Satış","Aşağı Satış")</f>
        <v>Aşağı Satış</v>
      </c>
      <c r="D3685" s="26" t="str">
        <f>IF(Orders!U3685&gt;500,IF(Orders!E3685="First Class",IF(Orders!W3685=0,"VIP","Special"),"Formal"),"Normal")</f>
        <v>Normal</v>
      </c>
      <c r="E3685" s="26" t="str" cm="1">
        <f t="array" ref="E3685">_xlfn.IFS(Orders!W3685=0,"Endirim Yoxdur",SUMIFS(Orders!$V:$V,Orders!$T:$T,Orders!T3685)&gt;10,ROUND(Orders!W3685*1.15,2),SUMIFS(Orders!$V:$V,Orders!$T:$T,Orders!T3685)&lt;=10,"Endirim Yoxdur")</f>
        <v>Endirim Yoxdur</v>
      </c>
    </row>
    <row r="3686" spans="3:5" x14ac:dyDescent="0.25">
      <c r="C3686" s="26" t="str">
        <f>IF(Orders!U3686&gt;500,"Yüksək Satış","Aşağı Satış")</f>
        <v>Aşağı Satış</v>
      </c>
      <c r="D3686" s="26" t="str">
        <f>IF(Orders!U3686&gt;500,IF(Orders!E3686="First Class",IF(Orders!W3686=0,"VIP","Special"),"Formal"),"Normal")</f>
        <v>Normal</v>
      </c>
      <c r="E3686" s="26" cm="1">
        <f t="array" ref="E3686">_xlfn.IFS(Orders!W3686=0,"Endirim Yoxdur",SUMIFS(Orders!$V:$V,Orders!$T:$T,Orders!T3686)&gt;10,ROUND(Orders!W3686*1.15,2),SUMIFS(Orders!$V:$V,Orders!$T:$T,Orders!T3686)&lt;=10,"Endirim Yoxdur")</f>
        <v>0.81</v>
      </c>
    </row>
    <row r="3687" spans="3:5" x14ac:dyDescent="0.25">
      <c r="C3687" s="26" t="str">
        <f>IF(Orders!U3687&gt;500,"Yüksək Satış","Aşağı Satış")</f>
        <v>Aşağı Satış</v>
      </c>
      <c r="D3687" s="26" t="str">
        <f>IF(Orders!U3687&gt;500,IF(Orders!E3687="First Class",IF(Orders!W3687=0,"VIP","Special"),"Formal"),"Normal")</f>
        <v>Normal</v>
      </c>
      <c r="E3687" s="26" cm="1">
        <f t="array" ref="E3687">_xlfn.IFS(Orders!W3687=0,"Endirim Yoxdur",SUMIFS(Orders!$V:$V,Orders!$T:$T,Orders!T3687)&gt;10,ROUND(Orders!W3687*1.15,2),SUMIFS(Orders!$V:$V,Orders!$T:$T,Orders!T3687)&lt;=10,"Endirim Yoxdur")</f>
        <v>0.23</v>
      </c>
    </row>
    <row r="3688" spans="3:5" x14ac:dyDescent="0.25">
      <c r="C3688" s="26" t="str">
        <f>IF(Orders!U3688&gt;500,"Yüksək Satış","Aşağı Satış")</f>
        <v>Aşağı Satış</v>
      </c>
      <c r="D3688" s="26" t="str">
        <f>IF(Orders!U3688&gt;500,IF(Orders!E3688="First Class",IF(Orders!W3688=0,"VIP","Special"),"Formal"),"Normal")</f>
        <v>Normal</v>
      </c>
      <c r="E3688" s="26" cm="1">
        <f t="array" ref="E3688">_xlfn.IFS(Orders!W3688=0,"Endirim Yoxdur",SUMIFS(Orders!$V:$V,Orders!$T:$T,Orders!T3688)&gt;10,ROUND(Orders!W3688*1.15,2),SUMIFS(Orders!$V:$V,Orders!$T:$T,Orders!T3688)&lt;=10,"Endirim Yoxdur")</f>
        <v>0.92</v>
      </c>
    </row>
    <row r="3689" spans="3:5" x14ac:dyDescent="0.25">
      <c r="C3689" s="26" t="str">
        <f>IF(Orders!U3689&gt;500,"Yüksək Satış","Aşağı Satış")</f>
        <v>Aşağı Satış</v>
      </c>
      <c r="D3689" s="26" t="str">
        <f>IF(Orders!U3689&gt;500,IF(Orders!E3689="First Class",IF(Orders!W3689=0,"VIP","Special"),"Formal"),"Normal")</f>
        <v>Normal</v>
      </c>
      <c r="E3689" s="26" cm="1">
        <f t="array" ref="E3689">_xlfn.IFS(Orders!W3689=0,"Endirim Yoxdur",SUMIFS(Orders!$V:$V,Orders!$T:$T,Orders!T3689)&gt;10,ROUND(Orders!W3689*1.15,2),SUMIFS(Orders!$V:$V,Orders!$T:$T,Orders!T3689)&lt;=10,"Endirim Yoxdur")</f>
        <v>0.23</v>
      </c>
    </row>
    <row r="3690" spans="3:5" x14ac:dyDescent="0.25">
      <c r="C3690" s="26" t="str">
        <f>IF(Orders!U3690&gt;500,"Yüksək Satış","Aşağı Satış")</f>
        <v>Aşağı Satış</v>
      </c>
      <c r="D3690" s="26" t="str">
        <f>IF(Orders!U3690&gt;500,IF(Orders!E3690="First Class",IF(Orders!W3690=0,"VIP","Special"),"Formal"),"Normal")</f>
        <v>Normal</v>
      </c>
      <c r="E3690" s="26" t="str" cm="1">
        <f t="array" ref="E3690">_xlfn.IFS(Orders!W3690=0,"Endirim Yoxdur",SUMIFS(Orders!$V:$V,Orders!$T:$T,Orders!T3690)&gt;10,ROUND(Orders!W3690*1.15,2),SUMIFS(Orders!$V:$V,Orders!$T:$T,Orders!T3690)&lt;=10,"Endirim Yoxdur")</f>
        <v>Endirim Yoxdur</v>
      </c>
    </row>
    <row r="3691" spans="3:5" x14ac:dyDescent="0.25">
      <c r="C3691" s="26" t="str">
        <f>IF(Orders!U3691&gt;500,"Yüksək Satış","Aşağı Satış")</f>
        <v>Aşağı Satış</v>
      </c>
      <c r="D3691" s="26" t="str">
        <f>IF(Orders!U3691&gt;500,IF(Orders!E3691="First Class",IF(Orders!W3691=0,"VIP","Special"),"Formal"),"Normal")</f>
        <v>Normal</v>
      </c>
      <c r="E3691" s="26" cm="1">
        <f t="array" ref="E3691">_xlfn.IFS(Orders!W3691=0,"Endirim Yoxdur",SUMIFS(Orders!$V:$V,Orders!$T:$T,Orders!T3691)&gt;10,ROUND(Orders!W3691*1.15,2),SUMIFS(Orders!$V:$V,Orders!$T:$T,Orders!T3691)&lt;=10,"Endirim Yoxdur")</f>
        <v>0.23</v>
      </c>
    </row>
    <row r="3692" spans="3:5" x14ac:dyDescent="0.25">
      <c r="C3692" s="26" t="str">
        <f>IF(Orders!U3692&gt;500,"Yüksək Satış","Aşağı Satış")</f>
        <v>Aşağı Satış</v>
      </c>
      <c r="D3692" s="26" t="str">
        <f>IF(Orders!U3692&gt;500,IF(Orders!E3692="First Class",IF(Orders!W3692=0,"VIP","Special"),"Formal"),"Normal")</f>
        <v>Normal</v>
      </c>
      <c r="E3692" s="26" t="str" cm="1">
        <f t="array" ref="E3692">_xlfn.IFS(Orders!W3692=0,"Endirim Yoxdur",SUMIFS(Orders!$V:$V,Orders!$T:$T,Orders!T3692)&gt;10,ROUND(Orders!W3692*1.15,2),SUMIFS(Orders!$V:$V,Orders!$T:$T,Orders!T3692)&lt;=10,"Endirim Yoxdur")</f>
        <v>Endirim Yoxdur</v>
      </c>
    </row>
    <row r="3693" spans="3:5" x14ac:dyDescent="0.25">
      <c r="C3693" s="26" t="str">
        <f>IF(Orders!U3693&gt;500,"Yüksək Satış","Aşağı Satış")</f>
        <v>Aşağı Satış</v>
      </c>
      <c r="D3693" s="26" t="str">
        <f>IF(Orders!U3693&gt;500,IF(Orders!E3693="First Class",IF(Orders!W3693=0,"VIP","Special"),"Formal"),"Normal")</f>
        <v>Normal</v>
      </c>
      <c r="E3693" s="26" cm="1">
        <f t="array" ref="E3693">_xlfn.IFS(Orders!W3693=0,"Endirim Yoxdur",SUMIFS(Orders!$V:$V,Orders!$T:$T,Orders!T3693)&gt;10,ROUND(Orders!W3693*1.15,2),SUMIFS(Orders!$V:$V,Orders!$T:$T,Orders!T3693)&lt;=10,"Endirim Yoxdur")</f>
        <v>0.69</v>
      </c>
    </row>
    <row r="3694" spans="3:5" x14ac:dyDescent="0.25">
      <c r="C3694" s="26" t="str">
        <f>IF(Orders!U3694&gt;500,"Yüksək Satış","Aşağı Satış")</f>
        <v>Yüksək Satış</v>
      </c>
      <c r="D3694" s="26" t="str">
        <f>IF(Orders!U3694&gt;500,IF(Orders!E3694="First Class",IF(Orders!W3694=0,"VIP","Special"),"Formal"),"Normal")</f>
        <v>Formal</v>
      </c>
      <c r="E3694" s="26" t="str" cm="1">
        <f t="array" ref="E3694">_xlfn.IFS(Orders!W3694=0,"Endirim Yoxdur",SUMIFS(Orders!$V:$V,Orders!$T:$T,Orders!T3694)&gt;10,ROUND(Orders!W3694*1.15,2),SUMIFS(Orders!$V:$V,Orders!$T:$T,Orders!T3694)&lt;=10,"Endirim Yoxdur")</f>
        <v>Endirim Yoxdur</v>
      </c>
    </row>
    <row r="3695" spans="3:5" x14ac:dyDescent="0.25">
      <c r="C3695" s="26" t="str">
        <f>IF(Orders!U3695&gt;500,"Yüksək Satış","Aşağı Satış")</f>
        <v>Yüksək Satış</v>
      </c>
      <c r="D3695" s="26" t="str">
        <f>IF(Orders!U3695&gt;500,IF(Orders!E3695="First Class",IF(Orders!W3695=0,"VIP","Special"),"Formal"),"Normal")</f>
        <v>Formal</v>
      </c>
      <c r="E3695" s="26" t="str" cm="1">
        <f t="array" ref="E3695">_xlfn.IFS(Orders!W3695=0,"Endirim Yoxdur",SUMIFS(Orders!$V:$V,Orders!$T:$T,Orders!T3695)&gt;10,ROUND(Orders!W3695*1.15,2),SUMIFS(Orders!$V:$V,Orders!$T:$T,Orders!T3695)&lt;=10,"Endirim Yoxdur")</f>
        <v>Endirim Yoxdur</v>
      </c>
    </row>
    <row r="3696" spans="3:5" x14ac:dyDescent="0.25">
      <c r="C3696" s="26" t="str">
        <f>IF(Orders!U3696&gt;500,"Yüksək Satış","Aşağı Satış")</f>
        <v>Aşağı Satış</v>
      </c>
      <c r="D3696" s="26" t="str">
        <f>IF(Orders!U3696&gt;500,IF(Orders!E3696="First Class",IF(Orders!W3696=0,"VIP","Special"),"Formal"),"Normal")</f>
        <v>Normal</v>
      </c>
      <c r="E3696" s="26" t="str" cm="1">
        <f t="array" ref="E3696">_xlfn.IFS(Orders!W3696=0,"Endirim Yoxdur",SUMIFS(Orders!$V:$V,Orders!$T:$T,Orders!T3696)&gt;10,ROUND(Orders!W3696*1.15,2),SUMIFS(Orders!$V:$V,Orders!$T:$T,Orders!T3696)&lt;=10,"Endirim Yoxdur")</f>
        <v>Endirim Yoxdur</v>
      </c>
    </row>
    <row r="3697" spans="3:5" x14ac:dyDescent="0.25">
      <c r="C3697" s="26" t="str">
        <f>IF(Orders!U3697&gt;500,"Yüksək Satış","Aşağı Satış")</f>
        <v>Yüksək Satış</v>
      </c>
      <c r="D3697" s="26" t="str">
        <f>IF(Orders!U3697&gt;500,IF(Orders!E3697="First Class",IF(Orders!W3697=0,"VIP","Special"),"Formal"),"Normal")</f>
        <v>Formal</v>
      </c>
      <c r="E3697" s="26" t="str" cm="1">
        <f t="array" ref="E3697">_xlfn.IFS(Orders!W3697=0,"Endirim Yoxdur",SUMIFS(Orders!$V:$V,Orders!$T:$T,Orders!T3697)&gt;10,ROUND(Orders!W3697*1.15,2),SUMIFS(Orders!$V:$V,Orders!$T:$T,Orders!T3697)&lt;=10,"Endirim Yoxdur")</f>
        <v>Endirim Yoxdur</v>
      </c>
    </row>
    <row r="3698" spans="3:5" x14ac:dyDescent="0.25">
      <c r="C3698" s="26" t="str">
        <f>IF(Orders!U3698&gt;500,"Yüksək Satış","Aşağı Satış")</f>
        <v>Aşağı Satış</v>
      </c>
      <c r="D3698" s="26" t="str">
        <f>IF(Orders!U3698&gt;500,IF(Orders!E3698="First Class",IF(Orders!W3698=0,"VIP","Special"),"Formal"),"Normal")</f>
        <v>Normal</v>
      </c>
      <c r="E3698" s="26" t="str" cm="1">
        <f t="array" ref="E3698">_xlfn.IFS(Orders!W3698=0,"Endirim Yoxdur",SUMIFS(Orders!$V:$V,Orders!$T:$T,Orders!T3698)&gt;10,ROUND(Orders!W3698*1.15,2),SUMIFS(Orders!$V:$V,Orders!$T:$T,Orders!T3698)&lt;=10,"Endirim Yoxdur")</f>
        <v>Endirim Yoxdur</v>
      </c>
    </row>
    <row r="3699" spans="3:5" x14ac:dyDescent="0.25">
      <c r="C3699" s="26" t="str">
        <f>IF(Orders!U3699&gt;500,"Yüksək Satış","Aşağı Satış")</f>
        <v>Aşağı Satış</v>
      </c>
      <c r="D3699" s="26" t="str">
        <f>IF(Orders!U3699&gt;500,IF(Orders!E3699="First Class",IF(Orders!W3699=0,"VIP","Special"),"Formal"),"Normal")</f>
        <v>Normal</v>
      </c>
      <c r="E3699" s="26" t="str" cm="1">
        <f t="array" ref="E3699">_xlfn.IFS(Orders!W3699=0,"Endirim Yoxdur",SUMIFS(Orders!$V:$V,Orders!$T:$T,Orders!T3699)&gt;10,ROUND(Orders!W3699*1.15,2),SUMIFS(Orders!$V:$V,Orders!$T:$T,Orders!T3699)&lt;=10,"Endirim Yoxdur")</f>
        <v>Endirim Yoxdur</v>
      </c>
    </row>
    <row r="3700" spans="3:5" x14ac:dyDescent="0.25">
      <c r="C3700" s="26" t="str">
        <f>IF(Orders!U3700&gt;500,"Yüksək Satış","Aşağı Satış")</f>
        <v>Aşağı Satış</v>
      </c>
      <c r="D3700" s="26" t="str">
        <f>IF(Orders!U3700&gt;500,IF(Orders!E3700="First Class",IF(Orders!W3700=0,"VIP","Special"),"Formal"),"Normal")</f>
        <v>Normal</v>
      </c>
      <c r="E3700" s="26" cm="1">
        <f t="array" ref="E3700">_xlfn.IFS(Orders!W3700=0,"Endirim Yoxdur",SUMIFS(Orders!$V:$V,Orders!$T:$T,Orders!T3700)&gt;10,ROUND(Orders!W3700*1.15,2),SUMIFS(Orders!$V:$V,Orders!$T:$T,Orders!T3700)&lt;=10,"Endirim Yoxdur")</f>
        <v>0.23</v>
      </c>
    </row>
    <row r="3701" spans="3:5" x14ac:dyDescent="0.25">
      <c r="C3701" s="26" t="str">
        <f>IF(Orders!U3701&gt;500,"Yüksək Satış","Aşağı Satış")</f>
        <v>Yüksək Satış</v>
      </c>
      <c r="D3701" s="26" t="str">
        <f>IF(Orders!U3701&gt;500,IF(Orders!E3701="First Class",IF(Orders!W3701=0,"VIP","Special"),"Formal"),"Normal")</f>
        <v>Formal</v>
      </c>
      <c r="E3701" s="26" t="str" cm="1">
        <f t="array" ref="E3701">_xlfn.IFS(Orders!W3701=0,"Endirim Yoxdur",SUMIFS(Orders!$V:$V,Orders!$T:$T,Orders!T3701)&gt;10,ROUND(Orders!W3701*1.15,2),SUMIFS(Orders!$V:$V,Orders!$T:$T,Orders!T3701)&lt;=10,"Endirim Yoxdur")</f>
        <v>Endirim Yoxdur</v>
      </c>
    </row>
    <row r="3702" spans="3:5" x14ac:dyDescent="0.25">
      <c r="C3702" s="26" t="str">
        <f>IF(Orders!U3702&gt;500,"Yüksək Satış","Aşağı Satış")</f>
        <v>Aşağı Satış</v>
      </c>
      <c r="D3702" s="26" t="str">
        <f>IF(Orders!U3702&gt;500,IF(Orders!E3702="First Class",IF(Orders!W3702=0,"VIP","Special"),"Formal"),"Normal")</f>
        <v>Normal</v>
      </c>
      <c r="E3702" s="26" cm="1">
        <f t="array" ref="E3702">_xlfn.IFS(Orders!W3702=0,"Endirim Yoxdur",SUMIFS(Orders!$V:$V,Orders!$T:$T,Orders!T3702)&gt;10,ROUND(Orders!W3702*1.15,2),SUMIFS(Orders!$V:$V,Orders!$T:$T,Orders!T3702)&lt;=10,"Endirim Yoxdur")</f>
        <v>0.23</v>
      </c>
    </row>
    <row r="3703" spans="3:5" x14ac:dyDescent="0.25">
      <c r="C3703" s="26" t="str">
        <f>IF(Orders!U3703&gt;500,"Yüksək Satış","Aşağı Satış")</f>
        <v>Aşağı Satış</v>
      </c>
      <c r="D3703" s="26" t="str">
        <f>IF(Orders!U3703&gt;500,IF(Orders!E3703="First Class",IF(Orders!W3703=0,"VIP","Special"),"Formal"),"Normal")</f>
        <v>Normal</v>
      </c>
      <c r="E3703" s="26" cm="1">
        <f t="array" ref="E3703">_xlfn.IFS(Orders!W3703=0,"Endirim Yoxdur",SUMIFS(Orders!$V:$V,Orders!$T:$T,Orders!T3703)&gt;10,ROUND(Orders!W3703*1.15,2),SUMIFS(Orders!$V:$V,Orders!$T:$T,Orders!T3703)&lt;=10,"Endirim Yoxdur")</f>
        <v>0.23</v>
      </c>
    </row>
    <row r="3704" spans="3:5" x14ac:dyDescent="0.25">
      <c r="C3704" s="26" t="str">
        <f>IF(Orders!U3704&gt;500,"Yüksək Satış","Aşağı Satış")</f>
        <v>Aşağı Satış</v>
      </c>
      <c r="D3704" s="26" t="str">
        <f>IF(Orders!U3704&gt;500,IF(Orders!E3704="First Class",IF(Orders!W3704=0,"VIP","Special"),"Formal"),"Normal")</f>
        <v>Normal</v>
      </c>
      <c r="E3704" s="26" cm="1">
        <f t="array" ref="E3704">_xlfn.IFS(Orders!W3704=0,"Endirim Yoxdur",SUMIFS(Orders!$V:$V,Orders!$T:$T,Orders!T3704)&gt;10,ROUND(Orders!W3704*1.15,2),SUMIFS(Orders!$V:$V,Orders!$T:$T,Orders!T3704)&lt;=10,"Endirim Yoxdur")</f>
        <v>0.23</v>
      </c>
    </row>
    <row r="3705" spans="3:5" x14ac:dyDescent="0.25">
      <c r="C3705" s="26" t="str">
        <f>IF(Orders!U3705&gt;500,"Yüksək Satış","Aşağı Satış")</f>
        <v>Yüksək Satış</v>
      </c>
      <c r="D3705" s="26" t="str">
        <f>IF(Orders!U3705&gt;500,IF(Orders!E3705="First Class",IF(Orders!W3705=0,"VIP","Special"),"Formal"),"Normal")</f>
        <v>Formal</v>
      </c>
      <c r="E3705" s="26" t="str" cm="1">
        <f t="array" ref="E3705">_xlfn.IFS(Orders!W3705=0,"Endirim Yoxdur",SUMIFS(Orders!$V:$V,Orders!$T:$T,Orders!T3705)&gt;10,ROUND(Orders!W3705*1.15,2),SUMIFS(Orders!$V:$V,Orders!$T:$T,Orders!T3705)&lt;=10,"Endirim Yoxdur")</f>
        <v>Endirim Yoxdur</v>
      </c>
    </row>
    <row r="3706" spans="3:5" x14ac:dyDescent="0.25">
      <c r="C3706" s="26" t="str">
        <f>IF(Orders!U3706&gt;500,"Yüksək Satış","Aşağı Satış")</f>
        <v>Aşağı Satış</v>
      </c>
      <c r="D3706" s="26" t="str">
        <f>IF(Orders!U3706&gt;500,IF(Orders!E3706="First Class",IF(Orders!W3706=0,"VIP","Special"),"Formal"),"Normal")</f>
        <v>Normal</v>
      </c>
      <c r="E3706" s="26" t="str" cm="1">
        <f t="array" ref="E3706">_xlfn.IFS(Orders!W3706=0,"Endirim Yoxdur",SUMIFS(Orders!$V:$V,Orders!$T:$T,Orders!T3706)&gt;10,ROUND(Orders!W3706*1.15,2),SUMIFS(Orders!$V:$V,Orders!$T:$T,Orders!T3706)&lt;=10,"Endirim Yoxdur")</f>
        <v>Endirim Yoxdur</v>
      </c>
    </row>
    <row r="3707" spans="3:5" x14ac:dyDescent="0.25">
      <c r="C3707" s="26" t="str">
        <f>IF(Orders!U3707&gt;500,"Yüksək Satış","Aşağı Satış")</f>
        <v>Aşağı Satış</v>
      </c>
      <c r="D3707" s="26" t="str">
        <f>IF(Orders!U3707&gt;500,IF(Orders!E3707="First Class",IF(Orders!W3707=0,"VIP","Special"),"Formal"),"Normal")</f>
        <v>Normal</v>
      </c>
      <c r="E3707" s="26" t="str" cm="1">
        <f t="array" ref="E3707">_xlfn.IFS(Orders!W3707=0,"Endirim Yoxdur",SUMIFS(Orders!$V:$V,Orders!$T:$T,Orders!T3707)&gt;10,ROUND(Orders!W3707*1.15,2),SUMIFS(Orders!$V:$V,Orders!$T:$T,Orders!T3707)&lt;=10,"Endirim Yoxdur")</f>
        <v>Endirim Yoxdur</v>
      </c>
    </row>
    <row r="3708" spans="3:5" x14ac:dyDescent="0.25">
      <c r="C3708" s="26" t="str">
        <f>IF(Orders!U3708&gt;500,"Yüksək Satış","Aşağı Satış")</f>
        <v>Aşağı Satış</v>
      </c>
      <c r="D3708" s="26" t="str">
        <f>IF(Orders!U3708&gt;500,IF(Orders!E3708="First Class",IF(Orders!W3708=0,"VIP","Special"),"Formal"),"Normal")</f>
        <v>Normal</v>
      </c>
      <c r="E3708" s="26" t="str" cm="1">
        <f t="array" ref="E3708">_xlfn.IFS(Orders!W3708=0,"Endirim Yoxdur",SUMIFS(Orders!$V:$V,Orders!$T:$T,Orders!T3708)&gt;10,ROUND(Orders!W3708*1.15,2),SUMIFS(Orders!$V:$V,Orders!$T:$T,Orders!T3708)&lt;=10,"Endirim Yoxdur")</f>
        <v>Endirim Yoxdur</v>
      </c>
    </row>
    <row r="3709" spans="3:5" x14ac:dyDescent="0.25">
      <c r="C3709" s="26" t="str">
        <f>IF(Orders!U3709&gt;500,"Yüksək Satış","Aşağı Satış")</f>
        <v>Aşağı Satış</v>
      </c>
      <c r="D3709" s="26" t="str">
        <f>IF(Orders!U3709&gt;500,IF(Orders!E3709="First Class",IF(Orders!W3709=0,"VIP","Special"),"Formal"),"Normal")</f>
        <v>Normal</v>
      </c>
      <c r="E3709" s="26" t="str" cm="1">
        <f t="array" ref="E3709">_xlfn.IFS(Orders!W3709=0,"Endirim Yoxdur",SUMIFS(Orders!$V:$V,Orders!$T:$T,Orders!T3709)&gt;10,ROUND(Orders!W3709*1.15,2),SUMIFS(Orders!$V:$V,Orders!$T:$T,Orders!T3709)&lt;=10,"Endirim Yoxdur")</f>
        <v>Endirim Yoxdur</v>
      </c>
    </row>
    <row r="3710" spans="3:5" x14ac:dyDescent="0.25">
      <c r="C3710" s="26" t="str">
        <f>IF(Orders!U3710&gt;500,"Yüksək Satış","Aşağı Satış")</f>
        <v>Yüksək Satış</v>
      </c>
      <c r="D3710" s="26" t="str">
        <f>IF(Orders!U3710&gt;500,IF(Orders!E3710="First Class",IF(Orders!W3710=0,"VIP","Special"),"Formal"),"Normal")</f>
        <v>Formal</v>
      </c>
      <c r="E3710" s="26" t="str" cm="1">
        <f t="array" ref="E3710">_xlfn.IFS(Orders!W3710=0,"Endirim Yoxdur",SUMIFS(Orders!$V:$V,Orders!$T:$T,Orders!T3710)&gt;10,ROUND(Orders!W3710*1.15,2),SUMIFS(Orders!$V:$V,Orders!$T:$T,Orders!T3710)&lt;=10,"Endirim Yoxdur")</f>
        <v>Endirim Yoxdur</v>
      </c>
    </row>
    <row r="3711" spans="3:5" x14ac:dyDescent="0.25">
      <c r="C3711" s="26" t="str">
        <f>IF(Orders!U3711&gt;500,"Yüksək Satış","Aşağı Satış")</f>
        <v>Aşağı Satış</v>
      </c>
      <c r="D3711" s="26" t="str">
        <f>IF(Orders!U3711&gt;500,IF(Orders!E3711="First Class",IF(Orders!W3711=0,"VIP","Special"),"Formal"),"Normal")</f>
        <v>Normal</v>
      </c>
      <c r="E3711" s="26" t="str" cm="1">
        <f t="array" ref="E3711">_xlfn.IFS(Orders!W3711=0,"Endirim Yoxdur",SUMIFS(Orders!$V:$V,Orders!$T:$T,Orders!T3711)&gt;10,ROUND(Orders!W3711*1.15,2),SUMIFS(Orders!$V:$V,Orders!$T:$T,Orders!T3711)&lt;=10,"Endirim Yoxdur")</f>
        <v>Endirim Yoxdur</v>
      </c>
    </row>
    <row r="3712" spans="3:5" x14ac:dyDescent="0.25">
      <c r="C3712" s="26" t="str">
        <f>IF(Orders!U3712&gt;500,"Yüksək Satış","Aşağı Satış")</f>
        <v>Yüksək Satış</v>
      </c>
      <c r="D3712" s="26" t="str">
        <f>IF(Orders!U3712&gt;500,IF(Orders!E3712="First Class",IF(Orders!W3712=0,"VIP","Special"),"Formal"),"Normal")</f>
        <v>Formal</v>
      </c>
      <c r="E3712" s="26" t="str" cm="1">
        <f t="array" ref="E3712">_xlfn.IFS(Orders!W3712=0,"Endirim Yoxdur",SUMIFS(Orders!$V:$V,Orders!$T:$T,Orders!T3712)&gt;10,ROUND(Orders!W3712*1.15,2),SUMIFS(Orders!$V:$V,Orders!$T:$T,Orders!T3712)&lt;=10,"Endirim Yoxdur")</f>
        <v>Endirim Yoxdur</v>
      </c>
    </row>
    <row r="3713" spans="3:5" x14ac:dyDescent="0.25">
      <c r="C3713" s="26" t="str">
        <f>IF(Orders!U3713&gt;500,"Yüksək Satış","Aşağı Satış")</f>
        <v>Aşağı Satış</v>
      </c>
      <c r="D3713" s="26" t="str">
        <f>IF(Orders!U3713&gt;500,IF(Orders!E3713="First Class",IF(Orders!W3713=0,"VIP","Special"),"Formal"),"Normal")</f>
        <v>Normal</v>
      </c>
      <c r="E3713" s="26" cm="1">
        <f t="array" ref="E3713">_xlfn.IFS(Orders!W3713=0,"Endirim Yoxdur",SUMIFS(Orders!$V:$V,Orders!$T:$T,Orders!T3713)&gt;10,ROUND(Orders!W3713*1.15,2),SUMIFS(Orders!$V:$V,Orders!$T:$T,Orders!T3713)&lt;=10,"Endirim Yoxdur")</f>
        <v>0.23</v>
      </c>
    </row>
    <row r="3714" spans="3:5" x14ac:dyDescent="0.25">
      <c r="C3714" s="26" t="str">
        <f>IF(Orders!U3714&gt;500,"Yüksək Satış","Aşağı Satış")</f>
        <v>Aşağı Satış</v>
      </c>
      <c r="D3714" s="26" t="str">
        <f>IF(Orders!U3714&gt;500,IF(Orders!E3714="First Class",IF(Orders!W3714=0,"VIP","Special"),"Formal"),"Normal")</f>
        <v>Normal</v>
      </c>
      <c r="E3714" s="26" t="str" cm="1">
        <f t="array" ref="E3714">_xlfn.IFS(Orders!W3714=0,"Endirim Yoxdur",SUMIFS(Orders!$V:$V,Orders!$T:$T,Orders!T3714)&gt;10,ROUND(Orders!W3714*1.15,2),SUMIFS(Orders!$V:$V,Orders!$T:$T,Orders!T3714)&lt;=10,"Endirim Yoxdur")</f>
        <v>Endirim Yoxdur</v>
      </c>
    </row>
    <row r="3715" spans="3:5" x14ac:dyDescent="0.25">
      <c r="C3715" s="26" t="str">
        <f>IF(Orders!U3715&gt;500,"Yüksək Satış","Aşağı Satış")</f>
        <v>Aşağı Satış</v>
      </c>
      <c r="D3715" s="26" t="str">
        <f>IF(Orders!U3715&gt;500,IF(Orders!E3715="First Class",IF(Orders!W3715=0,"VIP","Special"),"Formal"),"Normal")</f>
        <v>Normal</v>
      </c>
      <c r="E3715" s="26" t="str" cm="1">
        <f t="array" ref="E3715">_xlfn.IFS(Orders!W3715=0,"Endirim Yoxdur",SUMIFS(Orders!$V:$V,Orders!$T:$T,Orders!T3715)&gt;10,ROUND(Orders!W3715*1.15,2),SUMIFS(Orders!$V:$V,Orders!$T:$T,Orders!T3715)&lt;=10,"Endirim Yoxdur")</f>
        <v>Endirim Yoxdur</v>
      </c>
    </row>
    <row r="3716" spans="3:5" x14ac:dyDescent="0.25">
      <c r="C3716" s="26" t="str">
        <f>IF(Orders!U3716&gt;500,"Yüksək Satış","Aşağı Satış")</f>
        <v>Aşağı Satış</v>
      </c>
      <c r="D3716" s="26" t="str">
        <f>IF(Orders!U3716&gt;500,IF(Orders!E3716="First Class",IF(Orders!W3716=0,"VIP","Special"),"Formal"),"Normal")</f>
        <v>Normal</v>
      </c>
      <c r="E3716" s="26" t="str" cm="1">
        <f t="array" ref="E3716">_xlfn.IFS(Orders!W3716=0,"Endirim Yoxdur",SUMIFS(Orders!$V:$V,Orders!$T:$T,Orders!T3716)&gt;10,ROUND(Orders!W3716*1.15,2),SUMIFS(Orders!$V:$V,Orders!$T:$T,Orders!T3716)&lt;=10,"Endirim Yoxdur")</f>
        <v>Endirim Yoxdur</v>
      </c>
    </row>
    <row r="3717" spans="3:5" x14ac:dyDescent="0.25">
      <c r="C3717" s="26" t="str">
        <f>IF(Orders!U3717&gt;500,"Yüksək Satış","Aşağı Satış")</f>
        <v>Aşağı Satış</v>
      </c>
      <c r="D3717" s="26" t="str">
        <f>IF(Orders!U3717&gt;500,IF(Orders!E3717="First Class",IF(Orders!W3717=0,"VIP","Special"),"Formal"),"Normal")</f>
        <v>Normal</v>
      </c>
      <c r="E3717" s="26" cm="1">
        <f t="array" ref="E3717">_xlfn.IFS(Orders!W3717=0,"Endirim Yoxdur",SUMIFS(Orders!$V:$V,Orders!$T:$T,Orders!T3717)&gt;10,ROUND(Orders!W3717*1.15,2),SUMIFS(Orders!$V:$V,Orders!$T:$T,Orders!T3717)&lt;=10,"Endirim Yoxdur")</f>
        <v>0.23</v>
      </c>
    </row>
    <row r="3718" spans="3:5" x14ac:dyDescent="0.25">
      <c r="C3718" s="26" t="str">
        <f>IF(Orders!U3718&gt;500,"Yüksək Satış","Aşağı Satış")</f>
        <v>Yüksək Satış</v>
      </c>
      <c r="D3718" s="26" t="str">
        <f>IF(Orders!U3718&gt;500,IF(Orders!E3718="First Class",IF(Orders!W3718=0,"VIP","Special"),"Formal"),"Normal")</f>
        <v>Formal</v>
      </c>
      <c r="E3718" s="26" t="str" cm="1">
        <f t="array" ref="E3718">_xlfn.IFS(Orders!W3718=0,"Endirim Yoxdur",SUMIFS(Orders!$V:$V,Orders!$T:$T,Orders!T3718)&gt;10,ROUND(Orders!W3718*1.15,2),SUMIFS(Orders!$V:$V,Orders!$T:$T,Orders!T3718)&lt;=10,"Endirim Yoxdur")</f>
        <v>Endirim Yoxdur</v>
      </c>
    </row>
    <row r="3719" spans="3:5" x14ac:dyDescent="0.25">
      <c r="C3719" s="26" t="str">
        <f>IF(Orders!U3719&gt;500,"Yüksək Satış","Aşağı Satış")</f>
        <v>Aşağı Satış</v>
      </c>
      <c r="D3719" s="26" t="str">
        <f>IF(Orders!U3719&gt;500,IF(Orders!E3719="First Class",IF(Orders!W3719=0,"VIP","Special"),"Formal"),"Normal")</f>
        <v>Normal</v>
      </c>
      <c r="E3719" s="26" cm="1">
        <f t="array" ref="E3719">_xlfn.IFS(Orders!W3719=0,"Endirim Yoxdur",SUMIFS(Orders!$V:$V,Orders!$T:$T,Orders!T3719)&gt;10,ROUND(Orders!W3719*1.15,2),SUMIFS(Orders!$V:$V,Orders!$T:$T,Orders!T3719)&lt;=10,"Endirim Yoxdur")</f>
        <v>0.23</v>
      </c>
    </row>
    <row r="3720" spans="3:5" x14ac:dyDescent="0.25">
      <c r="C3720" s="26" t="str">
        <f>IF(Orders!U3720&gt;500,"Yüksək Satış","Aşağı Satış")</f>
        <v>Aşağı Satış</v>
      </c>
      <c r="D3720" s="26" t="str">
        <f>IF(Orders!U3720&gt;500,IF(Orders!E3720="First Class",IF(Orders!W3720=0,"VIP","Special"),"Formal"),"Normal")</f>
        <v>Normal</v>
      </c>
      <c r="E3720" s="26" cm="1">
        <f t="array" ref="E3720">_xlfn.IFS(Orders!W3720=0,"Endirim Yoxdur",SUMIFS(Orders!$V:$V,Orders!$T:$T,Orders!T3720)&gt;10,ROUND(Orders!W3720*1.15,2),SUMIFS(Orders!$V:$V,Orders!$T:$T,Orders!T3720)&lt;=10,"Endirim Yoxdur")</f>
        <v>0.23</v>
      </c>
    </row>
    <row r="3721" spans="3:5" x14ac:dyDescent="0.25">
      <c r="C3721" s="26" t="str">
        <f>IF(Orders!U3721&gt;500,"Yüksək Satış","Aşağı Satış")</f>
        <v>Aşağı Satış</v>
      </c>
      <c r="D3721" s="26" t="str">
        <f>IF(Orders!U3721&gt;500,IF(Orders!E3721="First Class",IF(Orders!W3721=0,"VIP","Special"),"Formal"),"Normal")</f>
        <v>Normal</v>
      </c>
      <c r="E3721" s="26" cm="1">
        <f t="array" ref="E3721">_xlfn.IFS(Orders!W3721=0,"Endirim Yoxdur",SUMIFS(Orders!$V:$V,Orders!$T:$T,Orders!T3721)&gt;10,ROUND(Orders!W3721*1.15,2),SUMIFS(Orders!$V:$V,Orders!$T:$T,Orders!T3721)&lt;=10,"Endirim Yoxdur")</f>
        <v>0.81</v>
      </c>
    </row>
    <row r="3722" spans="3:5" x14ac:dyDescent="0.25">
      <c r="C3722" s="26" t="str">
        <f>IF(Orders!U3722&gt;500,"Yüksək Satış","Aşağı Satış")</f>
        <v>Yüksək Satış</v>
      </c>
      <c r="D3722" s="26" t="str">
        <f>IF(Orders!U3722&gt;500,IF(Orders!E3722="First Class",IF(Orders!W3722=0,"VIP","Special"),"Formal"),"Normal")</f>
        <v>Formal</v>
      </c>
      <c r="E3722" s="26" cm="1">
        <f t="array" ref="E3722">_xlfn.IFS(Orders!W3722=0,"Endirim Yoxdur",SUMIFS(Orders!$V:$V,Orders!$T:$T,Orders!T3722)&gt;10,ROUND(Orders!W3722*1.15,2),SUMIFS(Orders!$V:$V,Orders!$T:$T,Orders!T3722)&lt;=10,"Endirim Yoxdur")</f>
        <v>0.23</v>
      </c>
    </row>
    <row r="3723" spans="3:5" x14ac:dyDescent="0.25">
      <c r="C3723" s="26" t="str">
        <f>IF(Orders!U3723&gt;500,"Yüksək Satış","Aşağı Satış")</f>
        <v>Aşağı Satış</v>
      </c>
      <c r="D3723" s="26" t="str">
        <f>IF(Orders!U3723&gt;500,IF(Orders!E3723="First Class",IF(Orders!W3723=0,"VIP","Special"),"Formal"),"Normal")</f>
        <v>Normal</v>
      </c>
      <c r="E3723" s="26" cm="1">
        <f t="array" ref="E3723">_xlfn.IFS(Orders!W3723=0,"Endirim Yoxdur",SUMIFS(Orders!$V:$V,Orders!$T:$T,Orders!T3723)&gt;10,ROUND(Orders!W3723*1.15,2),SUMIFS(Orders!$V:$V,Orders!$T:$T,Orders!T3723)&lt;=10,"Endirim Yoxdur")</f>
        <v>0.35</v>
      </c>
    </row>
    <row r="3724" spans="3:5" x14ac:dyDescent="0.25">
      <c r="C3724" s="26" t="str">
        <f>IF(Orders!U3724&gt;500,"Yüksək Satış","Aşağı Satış")</f>
        <v>Aşağı Satış</v>
      </c>
      <c r="D3724" s="26" t="str">
        <f>IF(Orders!U3724&gt;500,IF(Orders!E3724="First Class",IF(Orders!W3724=0,"VIP","Special"),"Formal"),"Normal")</f>
        <v>Normal</v>
      </c>
      <c r="E3724" s="26" t="str" cm="1">
        <f t="array" ref="E3724">_xlfn.IFS(Orders!W3724=0,"Endirim Yoxdur",SUMIFS(Orders!$V:$V,Orders!$T:$T,Orders!T3724)&gt;10,ROUND(Orders!W3724*1.15,2),SUMIFS(Orders!$V:$V,Orders!$T:$T,Orders!T3724)&lt;=10,"Endirim Yoxdur")</f>
        <v>Endirim Yoxdur</v>
      </c>
    </row>
    <row r="3725" spans="3:5" x14ac:dyDescent="0.25">
      <c r="C3725" s="26" t="str">
        <f>IF(Orders!U3725&gt;500,"Yüksək Satış","Aşağı Satış")</f>
        <v>Aşağı Satış</v>
      </c>
      <c r="D3725" s="26" t="str">
        <f>IF(Orders!U3725&gt;500,IF(Orders!E3725="First Class",IF(Orders!W3725=0,"VIP","Special"),"Formal"),"Normal")</f>
        <v>Normal</v>
      </c>
      <c r="E3725" s="26" t="str" cm="1">
        <f t="array" ref="E3725">_xlfn.IFS(Orders!W3725=0,"Endirim Yoxdur",SUMIFS(Orders!$V:$V,Orders!$T:$T,Orders!T3725)&gt;10,ROUND(Orders!W3725*1.15,2),SUMIFS(Orders!$V:$V,Orders!$T:$T,Orders!T3725)&lt;=10,"Endirim Yoxdur")</f>
        <v>Endirim Yoxdur</v>
      </c>
    </row>
    <row r="3726" spans="3:5" x14ac:dyDescent="0.25">
      <c r="C3726" s="26" t="str">
        <f>IF(Orders!U3726&gt;500,"Yüksək Satış","Aşağı Satış")</f>
        <v>Aşağı Satış</v>
      </c>
      <c r="D3726" s="26" t="str">
        <f>IF(Orders!U3726&gt;500,IF(Orders!E3726="First Class",IF(Orders!W3726=0,"VIP","Special"),"Formal"),"Normal")</f>
        <v>Normal</v>
      </c>
      <c r="E3726" s="26" t="str" cm="1">
        <f t="array" ref="E3726">_xlfn.IFS(Orders!W3726=0,"Endirim Yoxdur",SUMIFS(Orders!$V:$V,Orders!$T:$T,Orders!T3726)&gt;10,ROUND(Orders!W3726*1.15,2),SUMIFS(Orders!$V:$V,Orders!$T:$T,Orders!T3726)&lt;=10,"Endirim Yoxdur")</f>
        <v>Endirim Yoxdur</v>
      </c>
    </row>
    <row r="3727" spans="3:5" x14ac:dyDescent="0.25">
      <c r="C3727" s="26" t="str">
        <f>IF(Orders!U3727&gt;500,"Yüksək Satış","Aşağı Satış")</f>
        <v>Aşağı Satış</v>
      </c>
      <c r="D3727" s="26" t="str">
        <f>IF(Orders!U3727&gt;500,IF(Orders!E3727="First Class",IF(Orders!W3727=0,"VIP","Special"),"Formal"),"Normal")</f>
        <v>Normal</v>
      </c>
      <c r="E3727" s="26" t="str" cm="1">
        <f t="array" ref="E3727">_xlfn.IFS(Orders!W3727=0,"Endirim Yoxdur",SUMIFS(Orders!$V:$V,Orders!$T:$T,Orders!T3727)&gt;10,ROUND(Orders!W3727*1.15,2),SUMIFS(Orders!$V:$V,Orders!$T:$T,Orders!T3727)&lt;=10,"Endirim Yoxdur")</f>
        <v>Endirim Yoxdur</v>
      </c>
    </row>
    <row r="3728" spans="3:5" x14ac:dyDescent="0.25">
      <c r="C3728" s="26" t="str">
        <f>IF(Orders!U3728&gt;500,"Yüksək Satış","Aşağı Satış")</f>
        <v>Aşağı Satış</v>
      </c>
      <c r="D3728" s="26" t="str">
        <f>IF(Orders!U3728&gt;500,IF(Orders!E3728="First Class",IF(Orders!W3728=0,"VIP","Special"),"Formal"),"Normal")</f>
        <v>Normal</v>
      </c>
      <c r="E3728" s="26" t="str" cm="1">
        <f t="array" ref="E3728">_xlfn.IFS(Orders!W3728=0,"Endirim Yoxdur",SUMIFS(Orders!$V:$V,Orders!$T:$T,Orders!T3728)&gt;10,ROUND(Orders!W3728*1.15,2),SUMIFS(Orders!$V:$V,Orders!$T:$T,Orders!T3728)&lt;=10,"Endirim Yoxdur")</f>
        <v>Endirim Yoxdur</v>
      </c>
    </row>
    <row r="3729" spans="3:5" x14ac:dyDescent="0.25">
      <c r="C3729" s="26" t="str">
        <f>IF(Orders!U3729&gt;500,"Yüksək Satış","Aşağı Satış")</f>
        <v>Aşağı Satış</v>
      </c>
      <c r="D3729" s="26" t="str">
        <f>IF(Orders!U3729&gt;500,IF(Orders!E3729="First Class",IF(Orders!W3729=0,"VIP","Special"),"Formal"),"Normal")</f>
        <v>Normal</v>
      </c>
      <c r="E3729" s="26" t="str" cm="1">
        <f t="array" ref="E3729">_xlfn.IFS(Orders!W3729=0,"Endirim Yoxdur",SUMIFS(Orders!$V:$V,Orders!$T:$T,Orders!T3729)&gt;10,ROUND(Orders!W3729*1.15,2),SUMIFS(Orders!$V:$V,Orders!$T:$T,Orders!T3729)&lt;=10,"Endirim Yoxdur")</f>
        <v>Endirim Yoxdur</v>
      </c>
    </row>
    <row r="3730" spans="3:5" x14ac:dyDescent="0.25">
      <c r="C3730" s="26" t="str">
        <f>IF(Orders!U3730&gt;500,"Yüksək Satış","Aşağı Satış")</f>
        <v>Aşağı Satış</v>
      </c>
      <c r="D3730" s="26" t="str">
        <f>IF(Orders!U3730&gt;500,IF(Orders!E3730="First Class",IF(Orders!W3730=0,"VIP","Special"),"Formal"),"Normal")</f>
        <v>Normal</v>
      </c>
      <c r="E3730" s="26" t="str" cm="1">
        <f t="array" ref="E3730">_xlfn.IFS(Orders!W3730=0,"Endirim Yoxdur",SUMIFS(Orders!$V:$V,Orders!$T:$T,Orders!T3730)&gt;10,ROUND(Orders!W3730*1.15,2),SUMIFS(Orders!$V:$V,Orders!$T:$T,Orders!T3730)&lt;=10,"Endirim Yoxdur")</f>
        <v>Endirim Yoxdur</v>
      </c>
    </row>
    <row r="3731" spans="3:5" x14ac:dyDescent="0.25">
      <c r="C3731" s="26" t="str">
        <f>IF(Orders!U3731&gt;500,"Yüksək Satış","Aşağı Satış")</f>
        <v>Aşağı Satış</v>
      </c>
      <c r="D3731" s="26" t="str">
        <f>IF(Orders!U3731&gt;500,IF(Orders!E3731="First Class",IF(Orders!W3731=0,"VIP","Special"),"Formal"),"Normal")</f>
        <v>Normal</v>
      </c>
      <c r="E3731" s="26" cm="1">
        <f t="array" ref="E3731">_xlfn.IFS(Orders!W3731=0,"Endirim Yoxdur",SUMIFS(Orders!$V:$V,Orders!$T:$T,Orders!T3731)&gt;10,ROUND(Orders!W3731*1.15,2),SUMIFS(Orders!$V:$V,Orders!$T:$T,Orders!T3731)&lt;=10,"Endirim Yoxdur")</f>
        <v>0.81</v>
      </c>
    </row>
    <row r="3732" spans="3:5" x14ac:dyDescent="0.25">
      <c r="C3732" s="26" t="str">
        <f>IF(Orders!U3732&gt;500,"Yüksək Satış","Aşağı Satış")</f>
        <v>Aşağı Satış</v>
      </c>
      <c r="D3732" s="26" t="str">
        <f>IF(Orders!U3732&gt;500,IF(Orders!E3732="First Class",IF(Orders!W3732=0,"VIP","Special"),"Formal"),"Normal")</f>
        <v>Normal</v>
      </c>
      <c r="E3732" s="26" cm="1">
        <f t="array" ref="E3732">_xlfn.IFS(Orders!W3732=0,"Endirim Yoxdur",SUMIFS(Orders!$V:$V,Orders!$T:$T,Orders!T3732)&gt;10,ROUND(Orders!W3732*1.15,2),SUMIFS(Orders!$V:$V,Orders!$T:$T,Orders!T3732)&lt;=10,"Endirim Yoxdur")</f>
        <v>0.81</v>
      </c>
    </row>
    <row r="3733" spans="3:5" x14ac:dyDescent="0.25">
      <c r="C3733" s="26" t="str">
        <f>IF(Orders!U3733&gt;500,"Yüksək Satış","Aşağı Satış")</f>
        <v>Aşağı Satış</v>
      </c>
      <c r="D3733" s="26" t="str">
        <f>IF(Orders!U3733&gt;500,IF(Orders!E3733="First Class",IF(Orders!W3733=0,"VIP","Special"),"Formal"),"Normal")</f>
        <v>Normal</v>
      </c>
      <c r="E3733" s="26" cm="1">
        <f t="array" ref="E3733">_xlfn.IFS(Orders!W3733=0,"Endirim Yoxdur",SUMIFS(Orders!$V:$V,Orders!$T:$T,Orders!T3733)&gt;10,ROUND(Orders!W3733*1.15,2),SUMIFS(Orders!$V:$V,Orders!$T:$T,Orders!T3733)&lt;=10,"Endirim Yoxdur")</f>
        <v>0.23</v>
      </c>
    </row>
    <row r="3734" spans="3:5" x14ac:dyDescent="0.25">
      <c r="C3734" s="26" t="str">
        <f>IF(Orders!U3734&gt;500,"Yüksək Satış","Aşağı Satış")</f>
        <v>Aşağı Satış</v>
      </c>
      <c r="D3734" s="26" t="str">
        <f>IF(Orders!U3734&gt;500,IF(Orders!E3734="First Class",IF(Orders!W3734=0,"VIP","Special"),"Formal"),"Normal")</f>
        <v>Normal</v>
      </c>
      <c r="E3734" s="26" cm="1">
        <f t="array" ref="E3734">_xlfn.IFS(Orders!W3734=0,"Endirim Yoxdur",SUMIFS(Orders!$V:$V,Orders!$T:$T,Orders!T3734)&gt;10,ROUND(Orders!W3734*1.15,2),SUMIFS(Orders!$V:$V,Orders!$T:$T,Orders!T3734)&lt;=10,"Endirim Yoxdur")</f>
        <v>0.23</v>
      </c>
    </row>
    <row r="3735" spans="3:5" x14ac:dyDescent="0.25">
      <c r="C3735" s="26" t="str">
        <f>IF(Orders!U3735&gt;500,"Yüksək Satış","Aşağı Satış")</f>
        <v>Aşağı Satış</v>
      </c>
      <c r="D3735" s="26" t="str">
        <f>IF(Orders!U3735&gt;500,IF(Orders!E3735="First Class",IF(Orders!W3735=0,"VIP","Special"),"Formal"),"Normal")</f>
        <v>Normal</v>
      </c>
      <c r="E3735" s="26" cm="1">
        <f t="array" ref="E3735">_xlfn.IFS(Orders!W3735=0,"Endirim Yoxdur",SUMIFS(Orders!$V:$V,Orders!$T:$T,Orders!T3735)&gt;10,ROUND(Orders!W3735*1.15,2),SUMIFS(Orders!$V:$V,Orders!$T:$T,Orders!T3735)&lt;=10,"Endirim Yoxdur")</f>
        <v>0.81</v>
      </c>
    </row>
    <row r="3736" spans="3:5" x14ac:dyDescent="0.25">
      <c r="C3736" s="26" t="str">
        <f>IF(Orders!U3736&gt;500,"Yüksək Satış","Aşağı Satış")</f>
        <v>Aşağı Satış</v>
      </c>
      <c r="D3736" s="26" t="str">
        <f>IF(Orders!U3736&gt;500,IF(Orders!E3736="First Class",IF(Orders!W3736=0,"VIP","Special"),"Formal"),"Normal")</f>
        <v>Normal</v>
      </c>
      <c r="E3736" s="26" cm="1">
        <f t="array" ref="E3736">_xlfn.IFS(Orders!W3736=0,"Endirim Yoxdur",SUMIFS(Orders!$V:$V,Orders!$T:$T,Orders!T3736)&gt;10,ROUND(Orders!W3736*1.15,2),SUMIFS(Orders!$V:$V,Orders!$T:$T,Orders!T3736)&lt;=10,"Endirim Yoxdur")</f>
        <v>0.81</v>
      </c>
    </row>
    <row r="3737" spans="3:5" x14ac:dyDescent="0.25">
      <c r="C3737" s="26" t="str">
        <f>IF(Orders!U3737&gt;500,"Yüksək Satış","Aşağı Satış")</f>
        <v>Aşağı Satış</v>
      </c>
      <c r="D3737" s="26" t="str">
        <f>IF(Orders!U3737&gt;500,IF(Orders!E3737="First Class",IF(Orders!W3737=0,"VIP","Special"),"Formal"),"Normal")</f>
        <v>Normal</v>
      </c>
      <c r="E3737" s="26" t="str" cm="1">
        <f t="array" ref="E3737">_xlfn.IFS(Orders!W3737=0,"Endirim Yoxdur",SUMIFS(Orders!$V:$V,Orders!$T:$T,Orders!T3737)&gt;10,ROUND(Orders!W3737*1.15,2),SUMIFS(Orders!$V:$V,Orders!$T:$T,Orders!T3737)&lt;=10,"Endirim Yoxdur")</f>
        <v>Endirim Yoxdur</v>
      </c>
    </row>
    <row r="3738" spans="3:5" x14ac:dyDescent="0.25">
      <c r="C3738" s="26" t="str">
        <f>IF(Orders!U3738&gt;500,"Yüksək Satış","Aşağı Satış")</f>
        <v>Aşağı Satış</v>
      </c>
      <c r="D3738" s="26" t="str">
        <f>IF(Orders!U3738&gt;500,IF(Orders!E3738="First Class",IF(Orders!W3738=0,"VIP","Special"),"Formal"),"Normal")</f>
        <v>Normal</v>
      </c>
      <c r="E3738" s="26" t="str" cm="1">
        <f t="array" ref="E3738">_xlfn.IFS(Orders!W3738=0,"Endirim Yoxdur",SUMIFS(Orders!$V:$V,Orders!$T:$T,Orders!T3738)&gt;10,ROUND(Orders!W3738*1.15,2),SUMIFS(Orders!$V:$V,Orders!$T:$T,Orders!T3738)&lt;=10,"Endirim Yoxdur")</f>
        <v>Endirim Yoxdur</v>
      </c>
    </row>
    <row r="3739" spans="3:5" x14ac:dyDescent="0.25">
      <c r="C3739" s="26" t="str">
        <f>IF(Orders!U3739&gt;500,"Yüksək Satış","Aşağı Satış")</f>
        <v>Aşağı Satış</v>
      </c>
      <c r="D3739" s="26" t="str">
        <f>IF(Orders!U3739&gt;500,IF(Orders!E3739="First Class",IF(Orders!W3739=0,"VIP","Special"),"Formal"),"Normal")</f>
        <v>Normal</v>
      </c>
      <c r="E3739" s="26" cm="1">
        <f t="array" ref="E3739">_xlfn.IFS(Orders!W3739=0,"Endirim Yoxdur",SUMIFS(Orders!$V:$V,Orders!$T:$T,Orders!T3739)&gt;10,ROUND(Orders!W3739*1.15,2),SUMIFS(Orders!$V:$V,Orders!$T:$T,Orders!T3739)&lt;=10,"Endirim Yoxdur")</f>
        <v>0.23</v>
      </c>
    </row>
    <row r="3740" spans="3:5" x14ac:dyDescent="0.25">
      <c r="C3740" s="26" t="str">
        <f>IF(Orders!U3740&gt;500,"Yüksək Satış","Aşağı Satış")</f>
        <v>Aşağı Satış</v>
      </c>
      <c r="D3740" s="26" t="str">
        <f>IF(Orders!U3740&gt;500,IF(Orders!E3740="First Class",IF(Orders!W3740=0,"VIP","Special"),"Formal"),"Normal")</f>
        <v>Normal</v>
      </c>
      <c r="E3740" s="26" cm="1">
        <f t="array" ref="E3740">_xlfn.IFS(Orders!W3740=0,"Endirim Yoxdur",SUMIFS(Orders!$V:$V,Orders!$T:$T,Orders!T3740)&gt;10,ROUND(Orders!W3740*1.15,2),SUMIFS(Orders!$V:$V,Orders!$T:$T,Orders!T3740)&lt;=10,"Endirim Yoxdur")</f>
        <v>0.23</v>
      </c>
    </row>
    <row r="3741" spans="3:5" x14ac:dyDescent="0.25">
      <c r="C3741" s="26" t="str">
        <f>IF(Orders!U3741&gt;500,"Yüksək Satış","Aşağı Satış")</f>
        <v>Aşağı Satış</v>
      </c>
      <c r="D3741" s="26" t="str">
        <f>IF(Orders!U3741&gt;500,IF(Orders!E3741="First Class",IF(Orders!W3741=0,"VIP","Special"),"Formal"),"Normal")</f>
        <v>Normal</v>
      </c>
      <c r="E3741" s="26" t="str" cm="1">
        <f t="array" ref="E3741">_xlfn.IFS(Orders!W3741=0,"Endirim Yoxdur",SUMIFS(Orders!$V:$V,Orders!$T:$T,Orders!T3741)&gt;10,ROUND(Orders!W3741*1.15,2),SUMIFS(Orders!$V:$V,Orders!$T:$T,Orders!T3741)&lt;=10,"Endirim Yoxdur")</f>
        <v>Endirim Yoxdur</v>
      </c>
    </row>
    <row r="3742" spans="3:5" x14ac:dyDescent="0.25">
      <c r="C3742" s="26" t="str">
        <f>IF(Orders!U3742&gt;500,"Yüksək Satış","Aşağı Satış")</f>
        <v>Aşağı Satış</v>
      </c>
      <c r="D3742" s="26" t="str">
        <f>IF(Orders!U3742&gt;500,IF(Orders!E3742="First Class",IF(Orders!W3742=0,"VIP","Special"),"Formal"),"Normal")</f>
        <v>Normal</v>
      </c>
      <c r="E3742" s="26" t="str" cm="1">
        <f t="array" ref="E3742">_xlfn.IFS(Orders!W3742=0,"Endirim Yoxdur",SUMIFS(Orders!$V:$V,Orders!$T:$T,Orders!T3742)&gt;10,ROUND(Orders!W3742*1.15,2),SUMIFS(Orders!$V:$V,Orders!$T:$T,Orders!T3742)&lt;=10,"Endirim Yoxdur")</f>
        <v>Endirim Yoxdur</v>
      </c>
    </row>
    <row r="3743" spans="3:5" x14ac:dyDescent="0.25">
      <c r="C3743" s="26" t="str">
        <f>IF(Orders!U3743&gt;500,"Yüksək Satış","Aşağı Satış")</f>
        <v>Aşağı Satış</v>
      </c>
      <c r="D3743" s="26" t="str">
        <f>IF(Orders!U3743&gt;500,IF(Orders!E3743="First Class",IF(Orders!W3743=0,"VIP","Special"),"Formal"),"Normal")</f>
        <v>Normal</v>
      </c>
      <c r="E3743" s="26" cm="1">
        <f t="array" ref="E3743">_xlfn.IFS(Orders!W3743=0,"Endirim Yoxdur",SUMIFS(Orders!$V:$V,Orders!$T:$T,Orders!T3743)&gt;10,ROUND(Orders!W3743*1.15,2),SUMIFS(Orders!$V:$V,Orders!$T:$T,Orders!T3743)&lt;=10,"Endirim Yoxdur")</f>
        <v>0.23</v>
      </c>
    </row>
    <row r="3744" spans="3:5" x14ac:dyDescent="0.25">
      <c r="C3744" s="26" t="str">
        <f>IF(Orders!U3744&gt;500,"Yüksək Satış","Aşağı Satış")</f>
        <v>Aşağı Satış</v>
      </c>
      <c r="D3744" s="26" t="str">
        <f>IF(Orders!U3744&gt;500,IF(Orders!E3744="First Class",IF(Orders!W3744=0,"VIP","Special"),"Formal"),"Normal")</f>
        <v>Normal</v>
      </c>
      <c r="E3744" s="26" t="str" cm="1">
        <f t="array" ref="E3744">_xlfn.IFS(Orders!W3744=0,"Endirim Yoxdur",SUMIFS(Orders!$V:$V,Orders!$T:$T,Orders!T3744)&gt;10,ROUND(Orders!W3744*1.15,2),SUMIFS(Orders!$V:$V,Orders!$T:$T,Orders!T3744)&lt;=10,"Endirim Yoxdur")</f>
        <v>Endirim Yoxdur</v>
      </c>
    </row>
    <row r="3745" spans="3:5" x14ac:dyDescent="0.25">
      <c r="C3745" s="26" t="str">
        <f>IF(Orders!U3745&gt;500,"Yüksək Satış","Aşağı Satış")</f>
        <v>Aşağı Satış</v>
      </c>
      <c r="D3745" s="26" t="str">
        <f>IF(Orders!U3745&gt;500,IF(Orders!E3745="First Class",IF(Orders!W3745=0,"VIP","Special"),"Formal"),"Normal")</f>
        <v>Normal</v>
      </c>
      <c r="E3745" s="26" cm="1">
        <f t="array" ref="E3745">_xlfn.IFS(Orders!W3745=0,"Endirim Yoxdur",SUMIFS(Orders!$V:$V,Orders!$T:$T,Orders!T3745)&gt;10,ROUND(Orders!W3745*1.15,2),SUMIFS(Orders!$V:$V,Orders!$T:$T,Orders!T3745)&lt;=10,"Endirim Yoxdur")</f>
        <v>0.37</v>
      </c>
    </row>
    <row r="3746" spans="3:5" x14ac:dyDescent="0.25">
      <c r="C3746" s="26" t="str">
        <f>IF(Orders!U3746&gt;500,"Yüksək Satış","Aşağı Satış")</f>
        <v>Aşağı Satış</v>
      </c>
      <c r="D3746" s="26" t="str">
        <f>IF(Orders!U3746&gt;500,IF(Orders!E3746="First Class",IF(Orders!W3746=0,"VIP","Special"),"Formal"),"Normal")</f>
        <v>Normal</v>
      </c>
      <c r="E3746" s="26" cm="1">
        <f t="array" ref="E3746">_xlfn.IFS(Orders!W3746=0,"Endirim Yoxdur",SUMIFS(Orders!$V:$V,Orders!$T:$T,Orders!T3746)&gt;10,ROUND(Orders!W3746*1.15,2),SUMIFS(Orders!$V:$V,Orders!$T:$T,Orders!T3746)&lt;=10,"Endirim Yoxdur")</f>
        <v>0.35</v>
      </c>
    </row>
    <row r="3747" spans="3:5" x14ac:dyDescent="0.25">
      <c r="C3747" s="26" t="str">
        <f>IF(Orders!U3747&gt;500,"Yüksək Satış","Aşağı Satış")</f>
        <v>Aşağı Satış</v>
      </c>
      <c r="D3747" s="26" t="str">
        <f>IF(Orders!U3747&gt;500,IF(Orders!E3747="First Class",IF(Orders!W3747=0,"VIP","Special"),"Formal"),"Normal")</f>
        <v>Normal</v>
      </c>
      <c r="E3747" s="26" cm="1">
        <f t="array" ref="E3747">_xlfn.IFS(Orders!W3747=0,"Endirim Yoxdur",SUMIFS(Orders!$V:$V,Orders!$T:$T,Orders!T3747)&gt;10,ROUND(Orders!W3747*1.15,2),SUMIFS(Orders!$V:$V,Orders!$T:$T,Orders!T3747)&lt;=10,"Endirim Yoxdur")</f>
        <v>0.23</v>
      </c>
    </row>
    <row r="3748" spans="3:5" x14ac:dyDescent="0.25">
      <c r="C3748" s="26" t="str">
        <f>IF(Orders!U3748&gt;500,"Yüksək Satış","Aşağı Satış")</f>
        <v>Yüksək Satış</v>
      </c>
      <c r="D3748" s="26" t="str">
        <f>IF(Orders!U3748&gt;500,IF(Orders!E3748="First Class",IF(Orders!W3748=0,"VIP","Special"),"Formal"),"Normal")</f>
        <v>Formal</v>
      </c>
      <c r="E3748" s="26" cm="1">
        <f t="array" ref="E3748">_xlfn.IFS(Orders!W3748=0,"Endirim Yoxdur",SUMIFS(Orders!$V:$V,Orders!$T:$T,Orders!T3748)&gt;10,ROUND(Orders!W3748*1.15,2),SUMIFS(Orders!$V:$V,Orders!$T:$T,Orders!T3748)&lt;=10,"Endirim Yoxdur")</f>
        <v>0.46</v>
      </c>
    </row>
    <row r="3749" spans="3:5" x14ac:dyDescent="0.25">
      <c r="C3749" s="26" t="str">
        <f>IF(Orders!U3749&gt;500,"Yüksək Satış","Aşağı Satış")</f>
        <v>Aşağı Satış</v>
      </c>
      <c r="D3749" s="26" t="str">
        <f>IF(Orders!U3749&gt;500,IF(Orders!E3749="First Class",IF(Orders!W3749=0,"VIP","Special"),"Formal"),"Normal")</f>
        <v>Normal</v>
      </c>
      <c r="E3749" s="26" cm="1">
        <f t="array" ref="E3749">_xlfn.IFS(Orders!W3749=0,"Endirim Yoxdur",SUMIFS(Orders!$V:$V,Orders!$T:$T,Orders!T3749)&gt;10,ROUND(Orders!W3749*1.15,2),SUMIFS(Orders!$V:$V,Orders!$T:$T,Orders!T3749)&lt;=10,"Endirim Yoxdur")</f>
        <v>0.23</v>
      </c>
    </row>
    <row r="3750" spans="3:5" x14ac:dyDescent="0.25">
      <c r="C3750" s="26" t="str">
        <f>IF(Orders!U3750&gt;500,"Yüksək Satış","Aşağı Satış")</f>
        <v>Aşağı Satış</v>
      </c>
      <c r="D3750" s="26" t="str">
        <f>IF(Orders!U3750&gt;500,IF(Orders!E3750="First Class",IF(Orders!W3750=0,"VIP","Special"),"Formal"),"Normal")</f>
        <v>Normal</v>
      </c>
      <c r="E3750" s="26" t="str" cm="1">
        <f t="array" ref="E3750">_xlfn.IFS(Orders!W3750=0,"Endirim Yoxdur",SUMIFS(Orders!$V:$V,Orders!$T:$T,Orders!T3750)&gt;10,ROUND(Orders!W3750*1.15,2),SUMIFS(Orders!$V:$V,Orders!$T:$T,Orders!T3750)&lt;=10,"Endirim Yoxdur")</f>
        <v>Endirim Yoxdur</v>
      </c>
    </row>
    <row r="3751" spans="3:5" x14ac:dyDescent="0.25">
      <c r="C3751" s="26" t="str">
        <f>IF(Orders!U3751&gt;500,"Yüksək Satış","Aşağı Satış")</f>
        <v>Aşağı Satış</v>
      </c>
      <c r="D3751" s="26" t="str">
        <f>IF(Orders!U3751&gt;500,IF(Orders!E3751="First Class",IF(Orders!W3751=0,"VIP","Special"),"Formal"),"Normal")</f>
        <v>Normal</v>
      </c>
      <c r="E3751" s="26" t="str" cm="1">
        <f t="array" ref="E3751">_xlfn.IFS(Orders!W3751=0,"Endirim Yoxdur",SUMIFS(Orders!$V:$V,Orders!$T:$T,Orders!T3751)&gt;10,ROUND(Orders!W3751*1.15,2),SUMIFS(Orders!$V:$V,Orders!$T:$T,Orders!T3751)&lt;=10,"Endirim Yoxdur")</f>
        <v>Endirim Yoxdur</v>
      </c>
    </row>
    <row r="3752" spans="3:5" x14ac:dyDescent="0.25">
      <c r="C3752" s="26" t="str">
        <f>IF(Orders!U3752&gt;500,"Yüksək Satış","Aşağı Satış")</f>
        <v>Aşağı Satış</v>
      </c>
      <c r="D3752" s="26" t="str">
        <f>IF(Orders!U3752&gt;500,IF(Orders!E3752="First Class",IF(Orders!W3752=0,"VIP","Special"),"Formal"),"Normal")</f>
        <v>Normal</v>
      </c>
      <c r="E3752" s="26" cm="1">
        <f t="array" ref="E3752">_xlfn.IFS(Orders!W3752=0,"Endirim Yoxdur",SUMIFS(Orders!$V:$V,Orders!$T:$T,Orders!T3752)&gt;10,ROUND(Orders!W3752*1.15,2),SUMIFS(Orders!$V:$V,Orders!$T:$T,Orders!T3752)&lt;=10,"Endirim Yoxdur")</f>
        <v>0.23</v>
      </c>
    </row>
    <row r="3753" spans="3:5" x14ac:dyDescent="0.25">
      <c r="C3753" s="26" t="str">
        <f>IF(Orders!U3753&gt;500,"Yüksək Satış","Aşağı Satış")</f>
        <v>Aşağı Satış</v>
      </c>
      <c r="D3753" s="26" t="str">
        <f>IF(Orders!U3753&gt;500,IF(Orders!E3753="First Class",IF(Orders!W3753=0,"VIP","Special"),"Formal"),"Normal")</f>
        <v>Normal</v>
      </c>
      <c r="E3753" s="26" t="str" cm="1">
        <f t="array" ref="E3753">_xlfn.IFS(Orders!W3753=0,"Endirim Yoxdur",SUMIFS(Orders!$V:$V,Orders!$T:$T,Orders!T3753)&gt;10,ROUND(Orders!W3753*1.15,2),SUMIFS(Orders!$V:$V,Orders!$T:$T,Orders!T3753)&lt;=10,"Endirim Yoxdur")</f>
        <v>Endirim Yoxdur</v>
      </c>
    </row>
    <row r="3754" spans="3:5" x14ac:dyDescent="0.25">
      <c r="C3754" s="26" t="str">
        <f>IF(Orders!U3754&gt;500,"Yüksək Satış","Aşağı Satış")</f>
        <v>Aşağı Satış</v>
      </c>
      <c r="D3754" s="26" t="str">
        <f>IF(Orders!U3754&gt;500,IF(Orders!E3754="First Class",IF(Orders!W3754=0,"VIP","Special"),"Formal"),"Normal")</f>
        <v>Normal</v>
      </c>
      <c r="E3754" s="26" cm="1">
        <f t="array" ref="E3754">_xlfn.IFS(Orders!W3754=0,"Endirim Yoxdur",SUMIFS(Orders!$V:$V,Orders!$T:$T,Orders!T3754)&gt;10,ROUND(Orders!W3754*1.15,2),SUMIFS(Orders!$V:$V,Orders!$T:$T,Orders!T3754)&lt;=10,"Endirim Yoxdur")</f>
        <v>0.92</v>
      </c>
    </row>
    <row r="3755" spans="3:5" x14ac:dyDescent="0.25">
      <c r="C3755" s="26" t="str">
        <f>IF(Orders!U3755&gt;500,"Yüksək Satış","Aşağı Satış")</f>
        <v>Aşağı Satış</v>
      </c>
      <c r="D3755" s="26" t="str">
        <f>IF(Orders!U3755&gt;500,IF(Orders!E3755="First Class",IF(Orders!W3755=0,"VIP","Special"),"Formal"),"Normal")</f>
        <v>Normal</v>
      </c>
      <c r="E3755" s="26" cm="1">
        <f t="array" ref="E3755">_xlfn.IFS(Orders!W3755=0,"Endirim Yoxdur",SUMIFS(Orders!$V:$V,Orders!$T:$T,Orders!T3755)&gt;10,ROUND(Orders!W3755*1.15,2),SUMIFS(Orders!$V:$V,Orders!$T:$T,Orders!T3755)&lt;=10,"Endirim Yoxdur")</f>
        <v>0.92</v>
      </c>
    </row>
    <row r="3756" spans="3:5" x14ac:dyDescent="0.25">
      <c r="C3756" s="26" t="str">
        <f>IF(Orders!U3756&gt;500,"Yüksək Satış","Aşağı Satış")</f>
        <v>Aşağı Satış</v>
      </c>
      <c r="D3756" s="26" t="str">
        <f>IF(Orders!U3756&gt;500,IF(Orders!E3756="First Class",IF(Orders!W3756=0,"VIP","Special"),"Formal"),"Normal")</f>
        <v>Normal</v>
      </c>
      <c r="E3756" s="26" cm="1">
        <f t="array" ref="E3756">_xlfn.IFS(Orders!W3756=0,"Endirim Yoxdur",SUMIFS(Orders!$V:$V,Orders!$T:$T,Orders!T3756)&gt;10,ROUND(Orders!W3756*1.15,2),SUMIFS(Orders!$V:$V,Orders!$T:$T,Orders!T3756)&lt;=10,"Endirim Yoxdur")</f>
        <v>0.23</v>
      </c>
    </row>
    <row r="3757" spans="3:5" x14ac:dyDescent="0.25">
      <c r="C3757" s="26" t="str">
        <f>IF(Orders!U3757&gt;500,"Yüksək Satış","Aşağı Satış")</f>
        <v>Aşağı Satış</v>
      </c>
      <c r="D3757" s="26" t="str">
        <f>IF(Orders!U3757&gt;500,IF(Orders!E3757="First Class",IF(Orders!W3757=0,"VIP","Special"),"Formal"),"Normal")</f>
        <v>Normal</v>
      </c>
      <c r="E3757" s="26" cm="1">
        <f t="array" ref="E3757">_xlfn.IFS(Orders!W3757=0,"Endirim Yoxdur",SUMIFS(Orders!$V:$V,Orders!$T:$T,Orders!T3757)&gt;10,ROUND(Orders!W3757*1.15,2),SUMIFS(Orders!$V:$V,Orders!$T:$T,Orders!T3757)&lt;=10,"Endirim Yoxdur")</f>
        <v>0.23</v>
      </c>
    </row>
    <row r="3758" spans="3:5" x14ac:dyDescent="0.25">
      <c r="C3758" s="26" t="str">
        <f>IF(Orders!U3758&gt;500,"Yüksək Satış","Aşağı Satış")</f>
        <v>Aşağı Satış</v>
      </c>
      <c r="D3758" s="26" t="str">
        <f>IF(Orders!U3758&gt;500,IF(Orders!E3758="First Class",IF(Orders!W3758=0,"VIP","Special"),"Formal"),"Normal")</f>
        <v>Normal</v>
      </c>
      <c r="E3758" s="26" cm="1">
        <f t="array" ref="E3758">_xlfn.IFS(Orders!W3758=0,"Endirim Yoxdur",SUMIFS(Orders!$V:$V,Orders!$T:$T,Orders!T3758)&gt;10,ROUND(Orders!W3758*1.15,2),SUMIFS(Orders!$V:$V,Orders!$T:$T,Orders!T3758)&lt;=10,"Endirim Yoxdur")</f>
        <v>0.23</v>
      </c>
    </row>
    <row r="3759" spans="3:5" x14ac:dyDescent="0.25">
      <c r="C3759" s="26" t="str">
        <f>IF(Orders!U3759&gt;500,"Yüksək Satış","Aşağı Satış")</f>
        <v>Aşağı Satış</v>
      </c>
      <c r="D3759" s="26" t="str">
        <f>IF(Orders!U3759&gt;500,IF(Orders!E3759="First Class",IF(Orders!W3759=0,"VIP","Special"),"Formal"),"Normal")</f>
        <v>Normal</v>
      </c>
      <c r="E3759" s="26" cm="1">
        <f t="array" ref="E3759">_xlfn.IFS(Orders!W3759=0,"Endirim Yoxdur",SUMIFS(Orders!$V:$V,Orders!$T:$T,Orders!T3759)&gt;10,ROUND(Orders!W3759*1.15,2),SUMIFS(Orders!$V:$V,Orders!$T:$T,Orders!T3759)&lt;=10,"Endirim Yoxdur")</f>
        <v>0.23</v>
      </c>
    </row>
    <row r="3760" spans="3:5" x14ac:dyDescent="0.25">
      <c r="C3760" s="26" t="str">
        <f>IF(Orders!U3760&gt;500,"Yüksək Satış","Aşağı Satış")</f>
        <v>Aşağı Satış</v>
      </c>
      <c r="D3760" s="26" t="str">
        <f>IF(Orders!U3760&gt;500,IF(Orders!E3760="First Class",IF(Orders!W3760=0,"VIP","Special"),"Formal"),"Normal")</f>
        <v>Normal</v>
      </c>
      <c r="E3760" s="26" t="str" cm="1">
        <f t="array" ref="E3760">_xlfn.IFS(Orders!W3760=0,"Endirim Yoxdur",SUMIFS(Orders!$V:$V,Orders!$T:$T,Orders!T3760)&gt;10,ROUND(Orders!W3760*1.15,2),SUMIFS(Orders!$V:$V,Orders!$T:$T,Orders!T3760)&lt;=10,"Endirim Yoxdur")</f>
        <v>Endirim Yoxdur</v>
      </c>
    </row>
    <row r="3761" spans="3:5" x14ac:dyDescent="0.25">
      <c r="C3761" s="26" t="str">
        <f>IF(Orders!U3761&gt;500,"Yüksək Satış","Aşağı Satış")</f>
        <v>Aşağı Satış</v>
      </c>
      <c r="D3761" s="26" t="str">
        <f>IF(Orders!U3761&gt;500,IF(Orders!E3761="First Class",IF(Orders!W3761=0,"VIP","Special"),"Formal"),"Normal")</f>
        <v>Normal</v>
      </c>
      <c r="E3761" s="26" cm="1">
        <f t="array" ref="E3761">_xlfn.IFS(Orders!W3761=0,"Endirim Yoxdur",SUMIFS(Orders!$V:$V,Orders!$T:$T,Orders!T3761)&gt;10,ROUND(Orders!W3761*1.15,2),SUMIFS(Orders!$V:$V,Orders!$T:$T,Orders!T3761)&lt;=10,"Endirim Yoxdur")</f>
        <v>0.23</v>
      </c>
    </row>
    <row r="3762" spans="3:5" x14ac:dyDescent="0.25">
      <c r="C3762" s="26" t="str">
        <f>IF(Orders!U3762&gt;500,"Yüksək Satış","Aşağı Satış")</f>
        <v>Aşağı Satış</v>
      </c>
      <c r="D3762" s="26" t="str">
        <f>IF(Orders!U3762&gt;500,IF(Orders!E3762="First Class",IF(Orders!W3762=0,"VIP","Special"),"Formal"),"Normal")</f>
        <v>Normal</v>
      </c>
      <c r="E3762" s="26" t="str" cm="1">
        <f t="array" ref="E3762">_xlfn.IFS(Orders!W3762=0,"Endirim Yoxdur",SUMIFS(Orders!$V:$V,Orders!$T:$T,Orders!T3762)&gt;10,ROUND(Orders!W3762*1.15,2),SUMIFS(Orders!$V:$V,Orders!$T:$T,Orders!T3762)&lt;=10,"Endirim Yoxdur")</f>
        <v>Endirim Yoxdur</v>
      </c>
    </row>
    <row r="3763" spans="3:5" x14ac:dyDescent="0.25">
      <c r="C3763" s="26" t="str">
        <f>IF(Orders!U3763&gt;500,"Yüksək Satış","Aşağı Satış")</f>
        <v>Aşağı Satış</v>
      </c>
      <c r="D3763" s="26" t="str">
        <f>IF(Orders!U3763&gt;500,IF(Orders!E3763="First Class",IF(Orders!W3763=0,"VIP","Special"),"Formal"),"Normal")</f>
        <v>Normal</v>
      </c>
      <c r="E3763" s="26" t="str" cm="1">
        <f t="array" ref="E3763">_xlfn.IFS(Orders!W3763=0,"Endirim Yoxdur",SUMIFS(Orders!$V:$V,Orders!$T:$T,Orders!T3763)&gt;10,ROUND(Orders!W3763*1.15,2),SUMIFS(Orders!$V:$V,Orders!$T:$T,Orders!T3763)&lt;=10,"Endirim Yoxdur")</f>
        <v>Endirim Yoxdur</v>
      </c>
    </row>
    <row r="3764" spans="3:5" x14ac:dyDescent="0.25">
      <c r="C3764" s="26" t="str">
        <f>IF(Orders!U3764&gt;500,"Yüksək Satış","Aşağı Satış")</f>
        <v>Aşağı Satış</v>
      </c>
      <c r="D3764" s="26" t="str">
        <f>IF(Orders!U3764&gt;500,IF(Orders!E3764="First Class",IF(Orders!W3764=0,"VIP","Special"),"Formal"),"Normal")</f>
        <v>Normal</v>
      </c>
      <c r="E3764" s="26" cm="1">
        <f t="array" ref="E3764">_xlfn.IFS(Orders!W3764=0,"Endirim Yoxdur",SUMIFS(Orders!$V:$V,Orders!$T:$T,Orders!T3764)&gt;10,ROUND(Orders!W3764*1.15,2),SUMIFS(Orders!$V:$V,Orders!$T:$T,Orders!T3764)&lt;=10,"Endirim Yoxdur")</f>
        <v>0.46</v>
      </c>
    </row>
    <row r="3765" spans="3:5" x14ac:dyDescent="0.25">
      <c r="C3765" s="26" t="str">
        <f>IF(Orders!U3765&gt;500,"Yüksək Satış","Aşağı Satış")</f>
        <v>Aşağı Satış</v>
      </c>
      <c r="D3765" s="26" t="str">
        <f>IF(Orders!U3765&gt;500,IF(Orders!E3765="First Class",IF(Orders!W3765=0,"VIP","Special"),"Formal"),"Normal")</f>
        <v>Normal</v>
      </c>
      <c r="E3765" s="26" cm="1">
        <f t="array" ref="E3765">_xlfn.IFS(Orders!W3765=0,"Endirim Yoxdur",SUMIFS(Orders!$V:$V,Orders!$T:$T,Orders!T3765)&gt;10,ROUND(Orders!W3765*1.15,2),SUMIFS(Orders!$V:$V,Orders!$T:$T,Orders!T3765)&lt;=10,"Endirim Yoxdur")</f>
        <v>0.35</v>
      </c>
    </row>
    <row r="3766" spans="3:5" x14ac:dyDescent="0.25">
      <c r="C3766" s="26" t="str">
        <f>IF(Orders!U3766&gt;500,"Yüksək Satış","Aşağı Satış")</f>
        <v>Aşağı Satış</v>
      </c>
      <c r="D3766" s="26" t="str">
        <f>IF(Orders!U3766&gt;500,IF(Orders!E3766="First Class",IF(Orders!W3766=0,"VIP","Special"),"Formal"),"Normal")</f>
        <v>Normal</v>
      </c>
      <c r="E3766" s="26" cm="1">
        <f t="array" ref="E3766">_xlfn.IFS(Orders!W3766=0,"Endirim Yoxdur",SUMIFS(Orders!$V:$V,Orders!$T:$T,Orders!T3766)&gt;10,ROUND(Orders!W3766*1.15,2),SUMIFS(Orders!$V:$V,Orders!$T:$T,Orders!T3766)&lt;=10,"Endirim Yoxdur")</f>
        <v>0.92</v>
      </c>
    </row>
    <row r="3767" spans="3:5" x14ac:dyDescent="0.25">
      <c r="C3767" s="26" t="str">
        <f>IF(Orders!U3767&gt;500,"Yüksək Satış","Aşağı Satış")</f>
        <v>Aşağı Satış</v>
      </c>
      <c r="D3767" s="26" t="str">
        <f>IF(Orders!U3767&gt;500,IF(Orders!E3767="First Class",IF(Orders!W3767=0,"VIP","Special"),"Formal"),"Normal")</f>
        <v>Normal</v>
      </c>
      <c r="E3767" s="26" t="str" cm="1">
        <f t="array" ref="E3767">_xlfn.IFS(Orders!W3767=0,"Endirim Yoxdur",SUMIFS(Orders!$V:$V,Orders!$T:$T,Orders!T3767)&gt;10,ROUND(Orders!W3767*1.15,2),SUMIFS(Orders!$V:$V,Orders!$T:$T,Orders!T3767)&lt;=10,"Endirim Yoxdur")</f>
        <v>Endirim Yoxdur</v>
      </c>
    </row>
    <row r="3768" spans="3:5" x14ac:dyDescent="0.25">
      <c r="C3768" s="26" t="str">
        <f>IF(Orders!U3768&gt;500,"Yüksək Satış","Aşağı Satış")</f>
        <v>Aşağı Satış</v>
      </c>
      <c r="D3768" s="26" t="str">
        <f>IF(Orders!U3768&gt;500,IF(Orders!E3768="First Class",IF(Orders!W3768=0,"VIP","Special"),"Formal"),"Normal")</f>
        <v>Normal</v>
      </c>
      <c r="E3768" s="26" cm="1">
        <f t="array" ref="E3768">_xlfn.IFS(Orders!W3768=0,"Endirim Yoxdur",SUMIFS(Orders!$V:$V,Orders!$T:$T,Orders!T3768)&gt;10,ROUND(Orders!W3768*1.15,2),SUMIFS(Orders!$V:$V,Orders!$T:$T,Orders!T3768)&lt;=10,"Endirim Yoxdur")</f>
        <v>0.92</v>
      </c>
    </row>
    <row r="3769" spans="3:5" x14ac:dyDescent="0.25">
      <c r="C3769" s="26" t="str">
        <f>IF(Orders!U3769&gt;500,"Yüksək Satış","Aşağı Satış")</f>
        <v>Aşağı Satış</v>
      </c>
      <c r="D3769" s="26" t="str">
        <f>IF(Orders!U3769&gt;500,IF(Orders!E3769="First Class",IF(Orders!W3769=0,"VIP","Special"),"Formal"),"Normal")</f>
        <v>Normal</v>
      </c>
      <c r="E3769" s="26" cm="1">
        <f t="array" ref="E3769">_xlfn.IFS(Orders!W3769=0,"Endirim Yoxdur",SUMIFS(Orders!$V:$V,Orders!$T:$T,Orders!T3769)&gt;10,ROUND(Orders!W3769*1.15,2),SUMIFS(Orders!$V:$V,Orders!$T:$T,Orders!T3769)&lt;=10,"Endirim Yoxdur")</f>
        <v>0.81</v>
      </c>
    </row>
    <row r="3770" spans="3:5" x14ac:dyDescent="0.25">
      <c r="C3770" s="26" t="str">
        <f>IF(Orders!U3770&gt;500,"Yüksək Satış","Aşağı Satış")</f>
        <v>Aşağı Satış</v>
      </c>
      <c r="D3770" s="26" t="str">
        <f>IF(Orders!U3770&gt;500,IF(Orders!E3770="First Class",IF(Orders!W3770=0,"VIP","Special"),"Formal"),"Normal")</f>
        <v>Normal</v>
      </c>
      <c r="E3770" s="26" cm="1">
        <f t="array" ref="E3770">_xlfn.IFS(Orders!W3770=0,"Endirim Yoxdur",SUMIFS(Orders!$V:$V,Orders!$T:$T,Orders!T3770)&gt;10,ROUND(Orders!W3770*1.15,2),SUMIFS(Orders!$V:$V,Orders!$T:$T,Orders!T3770)&lt;=10,"Endirim Yoxdur")</f>
        <v>0.81</v>
      </c>
    </row>
    <row r="3771" spans="3:5" x14ac:dyDescent="0.25">
      <c r="C3771" s="26" t="str">
        <f>IF(Orders!U3771&gt;500,"Yüksək Satış","Aşağı Satış")</f>
        <v>Aşağı Satış</v>
      </c>
      <c r="D3771" s="26" t="str">
        <f>IF(Orders!U3771&gt;500,IF(Orders!E3771="First Class",IF(Orders!W3771=0,"VIP","Special"),"Formal"),"Normal")</f>
        <v>Normal</v>
      </c>
      <c r="E3771" s="26" cm="1">
        <f t="array" ref="E3771">_xlfn.IFS(Orders!W3771=0,"Endirim Yoxdur",SUMIFS(Orders!$V:$V,Orders!$T:$T,Orders!T3771)&gt;10,ROUND(Orders!W3771*1.15,2),SUMIFS(Orders!$V:$V,Orders!$T:$T,Orders!T3771)&lt;=10,"Endirim Yoxdur")</f>
        <v>0.23</v>
      </c>
    </row>
    <row r="3772" spans="3:5" x14ac:dyDescent="0.25">
      <c r="C3772" s="26" t="str">
        <f>IF(Orders!U3772&gt;500,"Yüksək Satış","Aşağı Satış")</f>
        <v>Aşağı Satış</v>
      </c>
      <c r="D3772" s="26" t="str">
        <f>IF(Orders!U3772&gt;500,IF(Orders!E3772="First Class",IF(Orders!W3772=0,"VIP","Special"),"Formal"),"Normal")</f>
        <v>Normal</v>
      </c>
      <c r="E3772" s="26" t="str" cm="1">
        <f t="array" ref="E3772">_xlfn.IFS(Orders!W3772=0,"Endirim Yoxdur",SUMIFS(Orders!$V:$V,Orders!$T:$T,Orders!T3772)&gt;10,ROUND(Orders!W3772*1.15,2),SUMIFS(Orders!$V:$V,Orders!$T:$T,Orders!T3772)&lt;=10,"Endirim Yoxdur")</f>
        <v>Endirim Yoxdur</v>
      </c>
    </row>
    <row r="3773" spans="3:5" x14ac:dyDescent="0.25">
      <c r="C3773" s="26" t="str">
        <f>IF(Orders!U3773&gt;500,"Yüksək Satış","Aşağı Satış")</f>
        <v>Aşağı Satış</v>
      </c>
      <c r="D3773" s="26" t="str">
        <f>IF(Orders!U3773&gt;500,IF(Orders!E3773="First Class",IF(Orders!W3773=0,"VIP","Special"),"Formal"),"Normal")</f>
        <v>Normal</v>
      </c>
      <c r="E3773" s="26" t="str" cm="1">
        <f t="array" ref="E3773">_xlfn.IFS(Orders!W3773=0,"Endirim Yoxdur",SUMIFS(Orders!$V:$V,Orders!$T:$T,Orders!T3773)&gt;10,ROUND(Orders!W3773*1.15,2),SUMIFS(Orders!$V:$V,Orders!$T:$T,Orders!T3773)&lt;=10,"Endirim Yoxdur")</f>
        <v>Endirim Yoxdur</v>
      </c>
    </row>
    <row r="3774" spans="3:5" x14ac:dyDescent="0.25">
      <c r="C3774" s="26" t="str">
        <f>IF(Orders!U3774&gt;500,"Yüksək Satış","Aşağı Satış")</f>
        <v>Aşağı Satış</v>
      </c>
      <c r="D3774" s="26" t="str">
        <f>IF(Orders!U3774&gt;500,IF(Orders!E3774="First Class",IF(Orders!W3774=0,"VIP","Special"),"Formal"),"Normal")</f>
        <v>Normal</v>
      </c>
      <c r="E3774" s="26" t="str" cm="1">
        <f t="array" ref="E3774">_xlfn.IFS(Orders!W3774=0,"Endirim Yoxdur",SUMIFS(Orders!$V:$V,Orders!$T:$T,Orders!T3774)&gt;10,ROUND(Orders!W3774*1.15,2),SUMIFS(Orders!$V:$V,Orders!$T:$T,Orders!T3774)&lt;=10,"Endirim Yoxdur")</f>
        <v>Endirim Yoxdur</v>
      </c>
    </row>
    <row r="3775" spans="3:5" x14ac:dyDescent="0.25">
      <c r="C3775" s="26" t="str">
        <f>IF(Orders!U3775&gt;500,"Yüksək Satış","Aşağı Satış")</f>
        <v>Aşağı Satış</v>
      </c>
      <c r="D3775" s="26" t="str">
        <f>IF(Orders!U3775&gt;500,IF(Orders!E3775="First Class",IF(Orders!W3775=0,"VIP","Special"),"Formal"),"Normal")</f>
        <v>Normal</v>
      </c>
      <c r="E3775" s="26" t="str" cm="1">
        <f t="array" ref="E3775">_xlfn.IFS(Orders!W3775=0,"Endirim Yoxdur",SUMIFS(Orders!$V:$V,Orders!$T:$T,Orders!T3775)&gt;10,ROUND(Orders!W3775*1.15,2),SUMIFS(Orders!$V:$V,Orders!$T:$T,Orders!T3775)&lt;=10,"Endirim Yoxdur")</f>
        <v>Endirim Yoxdur</v>
      </c>
    </row>
    <row r="3776" spans="3:5" x14ac:dyDescent="0.25">
      <c r="C3776" s="26" t="str">
        <f>IF(Orders!U3776&gt;500,"Yüksək Satış","Aşağı Satış")</f>
        <v>Aşağı Satış</v>
      </c>
      <c r="D3776" s="26" t="str">
        <f>IF(Orders!U3776&gt;500,IF(Orders!E3776="First Class",IF(Orders!W3776=0,"VIP","Special"),"Formal"),"Normal")</f>
        <v>Normal</v>
      </c>
      <c r="E3776" s="26" t="str" cm="1">
        <f t="array" ref="E3776">_xlfn.IFS(Orders!W3776=0,"Endirim Yoxdur",SUMIFS(Orders!$V:$V,Orders!$T:$T,Orders!T3776)&gt;10,ROUND(Orders!W3776*1.15,2),SUMIFS(Orders!$V:$V,Orders!$T:$T,Orders!T3776)&lt;=10,"Endirim Yoxdur")</f>
        <v>Endirim Yoxdur</v>
      </c>
    </row>
    <row r="3777" spans="3:5" x14ac:dyDescent="0.25">
      <c r="C3777" s="26" t="str">
        <f>IF(Orders!U3777&gt;500,"Yüksək Satış","Aşağı Satış")</f>
        <v>Aşağı Satış</v>
      </c>
      <c r="D3777" s="26" t="str">
        <f>IF(Orders!U3777&gt;500,IF(Orders!E3777="First Class",IF(Orders!W3777=0,"VIP","Special"),"Formal"),"Normal")</f>
        <v>Normal</v>
      </c>
      <c r="E3777" s="26" t="str" cm="1">
        <f t="array" ref="E3777">_xlfn.IFS(Orders!W3777=0,"Endirim Yoxdur",SUMIFS(Orders!$V:$V,Orders!$T:$T,Orders!T3777)&gt;10,ROUND(Orders!W3777*1.15,2),SUMIFS(Orders!$V:$V,Orders!$T:$T,Orders!T3777)&lt;=10,"Endirim Yoxdur")</f>
        <v>Endirim Yoxdur</v>
      </c>
    </row>
    <row r="3778" spans="3:5" x14ac:dyDescent="0.25">
      <c r="C3778" s="26" t="str">
        <f>IF(Orders!U3778&gt;500,"Yüksək Satış","Aşağı Satış")</f>
        <v>Aşağı Satış</v>
      </c>
      <c r="D3778" s="26" t="str">
        <f>IF(Orders!U3778&gt;500,IF(Orders!E3778="First Class",IF(Orders!W3778=0,"VIP","Special"),"Formal"),"Normal")</f>
        <v>Normal</v>
      </c>
      <c r="E3778" s="26" cm="1">
        <f t="array" ref="E3778">_xlfn.IFS(Orders!W3778=0,"Endirim Yoxdur",SUMIFS(Orders!$V:$V,Orders!$T:$T,Orders!T3778)&gt;10,ROUND(Orders!W3778*1.15,2),SUMIFS(Orders!$V:$V,Orders!$T:$T,Orders!T3778)&lt;=10,"Endirim Yoxdur")</f>
        <v>0.57999999999999996</v>
      </c>
    </row>
    <row r="3779" spans="3:5" x14ac:dyDescent="0.25">
      <c r="C3779" s="26" t="str">
        <f>IF(Orders!U3779&gt;500,"Yüksək Satış","Aşağı Satış")</f>
        <v>Yüksək Satış</v>
      </c>
      <c r="D3779" s="26" t="str">
        <f>IF(Orders!U3779&gt;500,IF(Orders!E3779="First Class",IF(Orders!W3779=0,"VIP","Special"),"Formal"),"Normal")</f>
        <v>Formal</v>
      </c>
      <c r="E3779" s="26" t="str" cm="1">
        <f t="array" ref="E3779">_xlfn.IFS(Orders!W3779=0,"Endirim Yoxdur",SUMIFS(Orders!$V:$V,Orders!$T:$T,Orders!T3779)&gt;10,ROUND(Orders!W3779*1.15,2),SUMIFS(Orders!$V:$V,Orders!$T:$T,Orders!T3779)&lt;=10,"Endirim Yoxdur")</f>
        <v>Endirim Yoxdur</v>
      </c>
    </row>
    <row r="3780" spans="3:5" x14ac:dyDescent="0.25">
      <c r="C3780" s="26" t="str">
        <f>IF(Orders!U3780&gt;500,"Yüksək Satış","Aşağı Satış")</f>
        <v>Aşağı Satış</v>
      </c>
      <c r="D3780" s="26" t="str">
        <f>IF(Orders!U3780&gt;500,IF(Orders!E3780="First Class",IF(Orders!W3780=0,"VIP","Special"),"Formal"),"Normal")</f>
        <v>Normal</v>
      </c>
      <c r="E3780" s="26" t="str" cm="1">
        <f t="array" ref="E3780">_xlfn.IFS(Orders!W3780=0,"Endirim Yoxdur",SUMIFS(Orders!$V:$V,Orders!$T:$T,Orders!T3780)&gt;10,ROUND(Orders!W3780*1.15,2),SUMIFS(Orders!$V:$V,Orders!$T:$T,Orders!T3780)&lt;=10,"Endirim Yoxdur")</f>
        <v>Endirim Yoxdur</v>
      </c>
    </row>
    <row r="3781" spans="3:5" x14ac:dyDescent="0.25">
      <c r="C3781" s="26" t="str">
        <f>IF(Orders!U3781&gt;500,"Yüksək Satış","Aşağı Satış")</f>
        <v>Aşağı Satış</v>
      </c>
      <c r="D3781" s="26" t="str">
        <f>IF(Orders!U3781&gt;500,IF(Orders!E3781="First Class",IF(Orders!W3781=0,"VIP","Special"),"Formal"),"Normal")</f>
        <v>Normal</v>
      </c>
      <c r="E3781" s="26" t="str" cm="1">
        <f t="array" ref="E3781">_xlfn.IFS(Orders!W3781=0,"Endirim Yoxdur",SUMIFS(Orders!$V:$V,Orders!$T:$T,Orders!T3781)&gt;10,ROUND(Orders!W3781*1.15,2),SUMIFS(Orders!$V:$V,Orders!$T:$T,Orders!T3781)&lt;=10,"Endirim Yoxdur")</f>
        <v>Endirim Yoxdur</v>
      </c>
    </row>
    <row r="3782" spans="3:5" x14ac:dyDescent="0.25">
      <c r="C3782" s="26" t="str">
        <f>IF(Orders!U3782&gt;500,"Yüksək Satış","Aşağı Satış")</f>
        <v>Aşağı Satış</v>
      </c>
      <c r="D3782" s="26" t="str">
        <f>IF(Orders!U3782&gt;500,IF(Orders!E3782="First Class",IF(Orders!W3782=0,"VIP","Special"),"Formal"),"Normal")</f>
        <v>Normal</v>
      </c>
      <c r="E3782" s="26" cm="1">
        <f t="array" ref="E3782">_xlfn.IFS(Orders!W3782=0,"Endirim Yoxdur",SUMIFS(Orders!$V:$V,Orders!$T:$T,Orders!T3782)&gt;10,ROUND(Orders!W3782*1.15,2),SUMIFS(Orders!$V:$V,Orders!$T:$T,Orders!T3782)&lt;=10,"Endirim Yoxdur")</f>
        <v>0.92</v>
      </c>
    </row>
    <row r="3783" spans="3:5" x14ac:dyDescent="0.25">
      <c r="C3783" s="26" t="str">
        <f>IF(Orders!U3783&gt;500,"Yüksək Satış","Aşağı Satış")</f>
        <v>Aşağı Satış</v>
      </c>
      <c r="D3783" s="26" t="str">
        <f>IF(Orders!U3783&gt;500,IF(Orders!E3783="First Class",IF(Orders!W3783=0,"VIP","Special"),"Formal"),"Normal")</f>
        <v>Normal</v>
      </c>
      <c r="E3783" s="26" t="str" cm="1">
        <f t="array" ref="E3783">_xlfn.IFS(Orders!W3783=0,"Endirim Yoxdur",SUMIFS(Orders!$V:$V,Orders!$T:$T,Orders!T3783)&gt;10,ROUND(Orders!W3783*1.15,2),SUMIFS(Orders!$V:$V,Orders!$T:$T,Orders!T3783)&lt;=10,"Endirim Yoxdur")</f>
        <v>Endirim Yoxdur</v>
      </c>
    </row>
    <row r="3784" spans="3:5" x14ac:dyDescent="0.25">
      <c r="C3784" s="26" t="str">
        <f>IF(Orders!U3784&gt;500,"Yüksək Satış","Aşağı Satış")</f>
        <v>Aşağı Satış</v>
      </c>
      <c r="D3784" s="26" t="str">
        <f>IF(Orders!U3784&gt;500,IF(Orders!E3784="First Class",IF(Orders!W3784=0,"VIP","Special"),"Formal"),"Normal")</f>
        <v>Normal</v>
      </c>
      <c r="E3784" s="26" cm="1">
        <f t="array" ref="E3784">_xlfn.IFS(Orders!W3784=0,"Endirim Yoxdur",SUMIFS(Orders!$V:$V,Orders!$T:$T,Orders!T3784)&gt;10,ROUND(Orders!W3784*1.15,2),SUMIFS(Orders!$V:$V,Orders!$T:$T,Orders!T3784)&lt;=10,"Endirim Yoxdur")</f>
        <v>0.23</v>
      </c>
    </row>
    <row r="3785" spans="3:5" x14ac:dyDescent="0.25">
      <c r="C3785" s="26" t="str">
        <f>IF(Orders!U3785&gt;500,"Yüksək Satış","Aşağı Satış")</f>
        <v>Aşağı Satış</v>
      </c>
      <c r="D3785" s="26" t="str">
        <f>IF(Orders!U3785&gt;500,IF(Orders!E3785="First Class",IF(Orders!W3785=0,"VIP","Special"),"Formal"),"Normal")</f>
        <v>Normal</v>
      </c>
      <c r="E3785" s="26" t="str" cm="1">
        <f t="array" ref="E3785">_xlfn.IFS(Orders!W3785=0,"Endirim Yoxdur",SUMIFS(Orders!$V:$V,Orders!$T:$T,Orders!T3785)&gt;10,ROUND(Orders!W3785*1.15,2),SUMIFS(Orders!$V:$V,Orders!$T:$T,Orders!T3785)&lt;=10,"Endirim Yoxdur")</f>
        <v>Endirim Yoxdur</v>
      </c>
    </row>
    <row r="3786" spans="3:5" x14ac:dyDescent="0.25">
      <c r="C3786" s="26" t="str">
        <f>IF(Orders!U3786&gt;500,"Yüksək Satış","Aşağı Satış")</f>
        <v>Aşağı Satış</v>
      </c>
      <c r="D3786" s="26" t="str">
        <f>IF(Orders!U3786&gt;500,IF(Orders!E3786="First Class",IF(Orders!W3786=0,"VIP","Special"),"Formal"),"Normal")</f>
        <v>Normal</v>
      </c>
      <c r="E3786" s="26" t="str" cm="1">
        <f t="array" ref="E3786">_xlfn.IFS(Orders!W3786=0,"Endirim Yoxdur",SUMIFS(Orders!$V:$V,Orders!$T:$T,Orders!T3786)&gt;10,ROUND(Orders!W3786*1.15,2),SUMIFS(Orders!$V:$V,Orders!$T:$T,Orders!T3786)&lt;=10,"Endirim Yoxdur")</f>
        <v>Endirim Yoxdur</v>
      </c>
    </row>
    <row r="3787" spans="3:5" x14ac:dyDescent="0.25">
      <c r="C3787" s="26" t="str">
        <f>IF(Orders!U3787&gt;500,"Yüksək Satış","Aşağı Satış")</f>
        <v>Aşağı Satış</v>
      </c>
      <c r="D3787" s="26" t="str">
        <f>IF(Orders!U3787&gt;500,IF(Orders!E3787="First Class",IF(Orders!W3787=0,"VIP","Special"),"Formal"),"Normal")</f>
        <v>Normal</v>
      </c>
      <c r="E3787" s="26" cm="1">
        <f t="array" ref="E3787">_xlfn.IFS(Orders!W3787=0,"Endirim Yoxdur",SUMIFS(Orders!$V:$V,Orders!$T:$T,Orders!T3787)&gt;10,ROUND(Orders!W3787*1.15,2),SUMIFS(Orders!$V:$V,Orders!$T:$T,Orders!T3787)&lt;=10,"Endirim Yoxdur")</f>
        <v>0.23</v>
      </c>
    </row>
    <row r="3788" spans="3:5" x14ac:dyDescent="0.25">
      <c r="C3788" s="26" t="str">
        <f>IF(Orders!U3788&gt;500,"Yüksək Satış","Aşağı Satış")</f>
        <v>Aşağı Satış</v>
      </c>
      <c r="D3788" s="26" t="str">
        <f>IF(Orders!U3788&gt;500,IF(Orders!E3788="First Class",IF(Orders!W3788=0,"VIP","Special"),"Formal"),"Normal")</f>
        <v>Normal</v>
      </c>
      <c r="E3788" s="26" t="str" cm="1">
        <f t="array" ref="E3788">_xlfn.IFS(Orders!W3788=0,"Endirim Yoxdur",SUMIFS(Orders!$V:$V,Orders!$T:$T,Orders!T3788)&gt;10,ROUND(Orders!W3788*1.15,2),SUMIFS(Orders!$V:$V,Orders!$T:$T,Orders!T3788)&lt;=10,"Endirim Yoxdur")</f>
        <v>Endirim Yoxdur</v>
      </c>
    </row>
    <row r="3789" spans="3:5" x14ac:dyDescent="0.25">
      <c r="C3789" s="26" t="str">
        <f>IF(Orders!U3789&gt;500,"Yüksək Satış","Aşağı Satış")</f>
        <v>Aşağı Satış</v>
      </c>
      <c r="D3789" s="26" t="str">
        <f>IF(Orders!U3789&gt;500,IF(Orders!E3789="First Class",IF(Orders!W3789=0,"VIP","Special"),"Formal"),"Normal")</f>
        <v>Normal</v>
      </c>
      <c r="E3789" s="26" t="str" cm="1">
        <f t="array" ref="E3789">_xlfn.IFS(Orders!W3789=0,"Endirim Yoxdur",SUMIFS(Orders!$V:$V,Orders!$T:$T,Orders!T3789)&gt;10,ROUND(Orders!W3789*1.15,2),SUMIFS(Orders!$V:$V,Orders!$T:$T,Orders!T3789)&lt;=10,"Endirim Yoxdur")</f>
        <v>Endirim Yoxdur</v>
      </c>
    </row>
    <row r="3790" spans="3:5" x14ac:dyDescent="0.25">
      <c r="C3790" s="26" t="str">
        <f>IF(Orders!U3790&gt;500,"Yüksək Satış","Aşağı Satış")</f>
        <v>Aşağı Satış</v>
      </c>
      <c r="D3790" s="26" t="str">
        <f>IF(Orders!U3790&gt;500,IF(Orders!E3790="First Class",IF(Orders!W3790=0,"VIP","Special"),"Formal"),"Normal")</f>
        <v>Normal</v>
      </c>
      <c r="E3790" s="26" t="str" cm="1">
        <f t="array" ref="E3790">_xlfn.IFS(Orders!W3790=0,"Endirim Yoxdur",SUMIFS(Orders!$V:$V,Orders!$T:$T,Orders!T3790)&gt;10,ROUND(Orders!W3790*1.15,2),SUMIFS(Orders!$V:$V,Orders!$T:$T,Orders!T3790)&lt;=10,"Endirim Yoxdur")</f>
        <v>Endirim Yoxdur</v>
      </c>
    </row>
    <row r="3791" spans="3:5" x14ac:dyDescent="0.25">
      <c r="C3791" s="26" t="str">
        <f>IF(Orders!U3791&gt;500,"Yüksək Satış","Aşağı Satış")</f>
        <v>Aşağı Satış</v>
      </c>
      <c r="D3791" s="26" t="str">
        <f>IF(Orders!U3791&gt;500,IF(Orders!E3791="First Class",IF(Orders!W3791=0,"VIP","Special"),"Formal"),"Normal")</f>
        <v>Normal</v>
      </c>
      <c r="E3791" s="26" cm="1">
        <f t="array" ref="E3791">_xlfn.IFS(Orders!W3791=0,"Endirim Yoxdur",SUMIFS(Orders!$V:$V,Orders!$T:$T,Orders!T3791)&gt;10,ROUND(Orders!W3791*1.15,2),SUMIFS(Orders!$V:$V,Orders!$T:$T,Orders!T3791)&lt;=10,"Endirim Yoxdur")</f>
        <v>0.23</v>
      </c>
    </row>
    <row r="3792" spans="3:5" x14ac:dyDescent="0.25">
      <c r="C3792" s="26" t="str">
        <f>IF(Orders!U3792&gt;500,"Yüksək Satış","Aşağı Satış")</f>
        <v>Aşağı Satış</v>
      </c>
      <c r="D3792" s="26" t="str">
        <f>IF(Orders!U3792&gt;500,IF(Orders!E3792="First Class",IF(Orders!W3792=0,"VIP","Special"),"Formal"),"Normal")</f>
        <v>Normal</v>
      </c>
      <c r="E3792" s="26" cm="1">
        <f t="array" ref="E3792">_xlfn.IFS(Orders!W3792=0,"Endirim Yoxdur",SUMIFS(Orders!$V:$V,Orders!$T:$T,Orders!T3792)&gt;10,ROUND(Orders!W3792*1.15,2),SUMIFS(Orders!$V:$V,Orders!$T:$T,Orders!T3792)&lt;=10,"Endirim Yoxdur")</f>
        <v>0.23</v>
      </c>
    </row>
    <row r="3793" spans="3:5" x14ac:dyDescent="0.25">
      <c r="C3793" s="26" t="str">
        <f>IF(Orders!U3793&gt;500,"Yüksək Satış","Aşağı Satış")</f>
        <v>Aşağı Satış</v>
      </c>
      <c r="D3793" s="26" t="str">
        <f>IF(Orders!U3793&gt;500,IF(Orders!E3793="First Class",IF(Orders!W3793=0,"VIP","Special"),"Formal"),"Normal")</f>
        <v>Normal</v>
      </c>
      <c r="E3793" s="26" cm="1">
        <f t="array" ref="E3793">_xlfn.IFS(Orders!W3793=0,"Endirim Yoxdur",SUMIFS(Orders!$V:$V,Orders!$T:$T,Orders!T3793)&gt;10,ROUND(Orders!W3793*1.15,2),SUMIFS(Orders!$V:$V,Orders!$T:$T,Orders!T3793)&lt;=10,"Endirim Yoxdur")</f>
        <v>0.23</v>
      </c>
    </row>
    <row r="3794" spans="3:5" x14ac:dyDescent="0.25">
      <c r="C3794" s="26" t="str">
        <f>IF(Orders!U3794&gt;500,"Yüksək Satış","Aşağı Satış")</f>
        <v>Aşağı Satış</v>
      </c>
      <c r="D3794" s="26" t="str">
        <f>IF(Orders!U3794&gt;500,IF(Orders!E3794="First Class",IF(Orders!W3794=0,"VIP","Special"),"Formal"),"Normal")</f>
        <v>Normal</v>
      </c>
      <c r="E3794" s="26" t="str" cm="1">
        <f t="array" ref="E3794">_xlfn.IFS(Orders!W3794=0,"Endirim Yoxdur",SUMIFS(Orders!$V:$V,Orders!$T:$T,Orders!T3794)&gt;10,ROUND(Orders!W3794*1.15,2),SUMIFS(Orders!$V:$V,Orders!$T:$T,Orders!T3794)&lt;=10,"Endirim Yoxdur")</f>
        <v>Endirim Yoxdur</v>
      </c>
    </row>
    <row r="3795" spans="3:5" x14ac:dyDescent="0.25">
      <c r="C3795" s="26" t="str">
        <f>IF(Orders!U3795&gt;500,"Yüksək Satış","Aşağı Satış")</f>
        <v>Aşağı Satış</v>
      </c>
      <c r="D3795" s="26" t="str">
        <f>IF(Orders!U3795&gt;500,IF(Orders!E3795="First Class",IF(Orders!W3795=0,"VIP","Special"),"Formal"),"Normal")</f>
        <v>Normal</v>
      </c>
      <c r="E3795" s="26" t="str" cm="1">
        <f t="array" ref="E3795">_xlfn.IFS(Orders!W3795=0,"Endirim Yoxdur",SUMIFS(Orders!$V:$V,Orders!$T:$T,Orders!T3795)&gt;10,ROUND(Orders!W3795*1.15,2),SUMIFS(Orders!$V:$V,Orders!$T:$T,Orders!T3795)&lt;=10,"Endirim Yoxdur")</f>
        <v>Endirim Yoxdur</v>
      </c>
    </row>
    <row r="3796" spans="3:5" x14ac:dyDescent="0.25">
      <c r="C3796" s="26" t="str">
        <f>IF(Orders!U3796&gt;500,"Yüksək Satış","Aşağı Satış")</f>
        <v>Aşağı Satış</v>
      </c>
      <c r="D3796" s="26" t="str">
        <f>IF(Orders!U3796&gt;500,IF(Orders!E3796="First Class",IF(Orders!W3796=0,"VIP","Special"),"Formal"),"Normal")</f>
        <v>Normal</v>
      </c>
      <c r="E3796" s="26" t="str" cm="1">
        <f t="array" ref="E3796">_xlfn.IFS(Orders!W3796=0,"Endirim Yoxdur",SUMIFS(Orders!$V:$V,Orders!$T:$T,Orders!T3796)&gt;10,ROUND(Orders!W3796*1.15,2),SUMIFS(Orders!$V:$V,Orders!$T:$T,Orders!T3796)&lt;=10,"Endirim Yoxdur")</f>
        <v>Endirim Yoxdur</v>
      </c>
    </row>
    <row r="3797" spans="3:5" x14ac:dyDescent="0.25">
      <c r="C3797" s="26" t="str">
        <f>IF(Orders!U3797&gt;500,"Yüksək Satış","Aşağı Satış")</f>
        <v>Aşağı Satış</v>
      </c>
      <c r="D3797" s="26" t="str">
        <f>IF(Orders!U3797&gt;500,IF(Orders!E3797="First Class",IF(Orders!W3797=0,"VIP","Special"),"Formal"),"Normal")</f>
        <v>Normal</v>
      </c>
      <c r="E3797" s="26" t="str" cm="1">
        <f t="array" ref="E3797">_xlfn.IFS(Orders!W3797=0,"Endirim Yoxdur",SUMIFS(Orders!$V:$V,Orders!$T:$T,Orders!T3797)&gt;10,ROUND(Orders!W3797*1.15,2),SUMIFS(Orders!$V:$V,Orders!$T:$T,Orders!T3797)&lt;=10,"Endirim Yoxdur")</f>
        <v>Endirim Yoxdur</v>
      </c>
    </row>
    <row r="3798" spans="3:5" x14ac:dyDescent="0.25">
      <c r="C3798" s="26" t="str">
        <f>IF(Orders!U3798&gt;500,"Yüksək Satış","Aşağı Satış")</f>
        <v>Aşağı Satış</v>
      </c>
      <c r="D3798" s="26" t="str">
        <f>IF(Orders!U3798&gt;500,IF(Orders!E3798="First Class",IF(Orders!W3798=0,"VIP","Special"),"Formal"),"Normal")</f>
        <v>Normal</v>
      </c>
      <c r="E3798" s="26" t="str" cm="1">
        <f t="array" ref="E3798">_xlfn.IFS(Orders!W3798=0,"Endirim Yoxdur",SUMIFS(Orders!$V:$V,Orders!$T:$T,Orders!T3798)&gt;10,ROUND(Orders!W3798*1.15,2),SUMIFS(Orders!$V:$V,Orders!$T:$T,Orders!T3798)&lt;=10,"Endirim Yoxdur")</f>
        <v>Endirim Yoxdur</v>
      </c>
    </row>
    <row r="3799" spans="3:5" x14ac:dyDescent="0.25">
      <c r="C3799" s="26" t="str">
        <f>IF(Orders!U3799&gt;500,"Yüksək Satış","Aşağı Satış")</f>
        <v>Aşağı Satış</v>
      </c>
      <c r="D3799" s="26" t="str">
        <f>IF(Orders!U3799&gt;500,IF(Orders!E3799="First Class",IF(Orders!W3799=0,"VIP","Special"),"Formal"),"Normal")</f>
        <v>Normal</v>
      </c>
      <c r="E3799" s="26" cm="1">
        <f t="array" ref="E3799">_xlfn.IFS(Orders!W3799=0,"Endirim Yoxdur",SUMIFS(Orders!$V:$V,Orders!$T:$T,Orders!T3799)&gt;10,ROUND(Orders!W3799*1.15,2),SUMIFS(Orders!$V:$V,Orders!$T:$T,Orders!T3799)&lt;=10,"Endirim Yoxdur")</f>
        <v>0.23</v>
      </c>
    </row>
    <row r="3800" spans="3:5" x14ac:dyDescent="0.25">
      <c r="C3800" s="26" t="str">
        <f>IF(Orders!U3800&gt;500,"Yüksək Satış","Aşağı Satış")</f>
        <v>Yüksək Satış</v>
      </c>
      <c r="D3800" s="26" t="str">
        <f>IF(Orders!U3800&gt;500,IF(Orders!E3800="First Class",IF(Orders!W3800=0,"VIP","Special"),"Formal"),"Normal")</f>
        <v>Formal</v>
      </c>
      <c r="E3800" s="26" cm="1">
        <f t="array" ref="E3800">_xlfn.IFS(Orders!W3800=0,"Endirim Yoxdur",SUMIFS(Orders!$V:$V,Orders!$T:$T,Orders!T3800)&gt;10,ROUND(Orders!W3800*1.15,2),SUMIFS(Orders!$V:$V,Orders!$T:$T,Orders!T3800)&lt;=10,"Endirim Yoxdur")</f>
        <v>0.23</v>
      </c>
    </row>
    <row r="3801" spans="3:5" x14ac:dyDescent="0.25">
      <c r="C3801" s="26" t="str">
        <f>IF(Orders!U3801&gt;500,"Yüksək Satış","Aşağı Satış")</f>
        <v>Aşağı Satış</v>
      </c>
      <c r="D3801" s="26" t="str">
        <f>IF(Orders!U3801&gt;500,IF(Orders!E3801="First Class",IF(Orders!W3801=0,"VIP","Special"),"Formal"),"Normal")</f>
        <v>Normal</v>
      </c>
      <c r="E3801" s="26" t="str" cm="1">
        <f t="array" ref="E3801">_xlfn.IFS(Orders!W3801=0,"Endirim Yoxdur",SUMIFS(Orders!$V:$V,Orders!$T:$T,Orders!T3801)&gt;10,ROUND(Orders!W3801*1.15,2),SUMIFS(Orders!$V:$V,Orders!$T:$T,Orders!T3801)&lt;=10,"Endirim Yoxdur")</f>
        <v>Endirim Yoxdur</v>
      </c>
    </row>
    <row r="3802" spans="3:5" x14ac:dyDescent="0.25">
      <c r="C3802" s="26" t="str">
        <f>IF(Orders!U3802&gt;500,"Yüksək Satış","Aşağı Satış")</f>
        <v>Aşağı Satış</v>
      </c>
      <c r="D3802" s="26" t="str">
        <f>IF(Orders!U3802&gt;500,IF(Orders!E3802="First Class",IF(Orders!W3802=0,"VIP","Special"),"Formal"),"Normal")</f>
        <v>Normal</v>
      </c>
      <c r="E3802" s="26" t="str" cm="1">
        <f t="array" ref="E3802">_xlfn.IFS(Orders!W3802=0,"Endirim Yoxdur",SUMIFS(Orders!$V:$V,Orders!$T:$T,Orders!T3802)&gt;10,ROUND(Orders!W3802*1.15,2),SUMIFS(Orders!$V:$V,Orders!$T:$T,Orders!T3802)&lt;=10,"Endirim Yoxdur")</f>
        <v>Endirim Yoxdur</v>
      </c>
    </row>
    <row r="3803" spans="3:5" x14ac:dyDescent="0.25">
      <c r="C3803" s="26" t="str">
        <f>IF(Orders!U3803&gt;500,"Yüksək Satış","Aşağı Satış")</f>
        <v>Aşağı Satış</v>
      </c>
      <c r="D3803" s="26" t="str">
        <f>IF(Orders!U3803&gt;500,IF(Orders!E3803="First Class",IF(Orders!W3803=0,"VIP","Special"),"Formal"),"Normal")</f>
        <v>Normal</v>
      </c>
      <c r="E3803" s="26" t="str" cm="1">
        <f t="array" ref="E3803">_xlfn.IFS(Orders!W3803=0,"Endirim Yoxdur",SUMIFS(Orders!$V:$V,Orders!$T:$T,Orders!T3803)&gt;10,ROUND(Orders!W3803*1.15,2),SUMIFS(Orders!$V:$V,Orders!$T:$T,Orders!T3803)&lt;=10,"Endirim Yoxdur")</f>
        <v>Endirim Yoxdur</v>
      </c>
    </row>
    <row r="3804" spans="3:5" x14ac:dyDescent="0.25">
      <c r="C3804" s="26" t="str">
        <f>IF(Orders!U3804&gt;500,"Yüksək Satış","Aşağı Satış")</f>
        <v>Aşağı Satış</v>
      </c>
      <c r="D3804" s="26" t="str">
        <f>IF(Orders!U3804&gt;500,IF(Orders!E3804="First Class",IF(Orders!W3804=0,"VIP","Special"),"Formal"),"Normal")</f>
        <v>Normal</v>
      </c>
      <c r="E3804" s="26" t="str" cm="1">
        <f t="array" ref="E3804">_xlfn.IFS(Orders!W3804=0,"Endirim Yoxdur",SUMIFS(Orders!$V:$V,Orders!$T:$T,Orders!T3804)&gt;10,ROUND(Orders!W3804*1.15,2),SUMIFS(Orders!$V:$V,Orders!$T:$T,Orders!T3804)&lt;=10,"Endirim Yoxdur")</f>
        <v>Endirim Yoxdur</v>
      </c>
    </row>
    <row r="3805" spans="3:5" x14ac:dyDescent="0.25">
      <c r="C3805" s="26" t="str">
        <f>IF(Orders!U3805&gt;500,"Yüksək Satış","Aşağı Satış")</f>
        <v>Yüksək Satış</v>
      </c>
      <c r="D3805" s="26" t="str">
        <f>IF(Orders!U3805&gt;500,IF(Orders!E3805="First Class",IF(Orders!W3805=0,"VIP","Special"),"Formal"),"Normal")</f>
        <v>Formal</v>
      </c>
      <c r="E3805" s="26" t="str" cm="1">
        <f t="array" ref="E3805">_xlfn.IFS(Orders!W3805=0,"Endirim Yoxdur",SUMIFS(Orders!$V:$V,Orders!$T:$T,Orders!T3805)&gt;10,ROUND(Orders!W3805*1.15,2),SUMIFS(Orders!$V:$V,Orders!$T:$T,Orders!T3805)&lt;=10,"Endirim Yoxdur")</f>
        <v>Endirim Yoxdur</v>
      </c>
    </row>
    <row r="3806" spans="3:5" x14ac:dyDescent="0.25">
      <c r="C3806" s="26" t="str">
        <f>IF(Orders!U3806&gt;500,"Yüksək Satış","Aşağı Satış")</f>
        <v>Aşağı Satış</v>
      </c>
      <c r="D3806" s="26" t="str">
        <f>IF(Orders!U3806&gt;500,IF(Orders!E3806="First Class",IF(Orders!W3806=0,"VIP","Special"),"Formal"),"Normal")</f>
        <v>Normal</v>
      </c>
      <c r="E3806" s="26" t="str" cm="1">
        <f t="array" ref="E3806">_xlfn.IFS(Orders!W3806=0,"Endirim Yoxdur",SUMIFS(Orders!$V:$V,Orders!$T:$T,Orders!T3806)&gt;10,ROUND(Orders!W3806*1.15,2),SUMIFS(Orders!$V:$V,Orders!$T:$T,Orders!T3806)&lt;=10,"Endirim Yoxdur")</f>
        <v>Endirim Yoxdur</v>
      </c>
    </row>
    <row r="3807" spans="3:5" x14ac:dyDescent="0.25">
      <c r="C3807" s="26" t="str">
        <f>IF(Orders!U3807&gt;500,"Yüksək Satış","Aşağı Satış")</f>
        <v>Aşağı Satış</v>
      </c>
      <c r="D3807" s="26" t="str">
        <f>IF(Orders!U3807&gt;500,IF(Orders!E3807="First Class",IF(Orders!W3807=0,"VIP","Special"),"Formal"),"Normal")</f>
        <v>Normal</v>
      </c>
      <c r="E3807" s="26" cm="1">
        <f t="array" ref="E3807">_xlfn.IFS(Orders!W3807=0,"Endirim Yoxdur",SUMIFS(Orders!$V:$V,Orders!$T:$T,Orders!T3807)&gt;10,ROUND(Orders!W3807*1.15,2),SUMIFS(Orders!$V:$V,Orders!$T:$T,Orders!T3807)&lt;=10,"Endirim Yoxdur")</f>
        <v>0.23</v>
      </c>
    </row>
    <row r="3808" spans="3:5" x14ac:dyDescent="0.25">
      <c r="C3808" s="26" t="str">
        <f>IF(Orders!U3808&gt;500,"Yüksək Satış","Aşağı Satış")</f>
        <v>Aşağı Satış</v>
      </c>
      <c r="D3808" s="26" t="str">
        <f>IF(Orders!U3808&gt;500,IF(Orders!E3808="First Class",IF(Orders!W3808=0,"VIP","Special"),"Formal"),"Normal")</f>
        <v>Normal</v>
      </c>
      <c r="E3808" s="26" t="str" cm="1">
        <f t="array" ref="E3808">_xlfn.IFS(Orders!W3808=0,"Endirim Yoxdur",SUMIFS(Orders!$V:$V,Orders!$T:$T,Orders!T3808)&gt;10,ROUND(Orders!W3808*1.15,2),SUMIFS(Orders!$V:$V,Orders!$T:$T,Orders!T3808)&lt;=10,"Endirim Yoxdur")</f>
        <v>Endirim Yoxdur</v>
      </c>
    </row>
    <row r="3809" spans="3:5" x14ac:dyDescent="0.25">
      <c r="C3809" s="26" t="str">
        <f>IF(Orders!U3809&gt;500,"Yüksək Satış","Aşağı Satış")</f>
        <v>Aşağı Satış</v>
      </c>
      <c r="D3809" s="26" t="str">
        <f>IF(Orders!U3809&gt;500,IF(Orders!E3809="First Class",IF(Orders!W3809=0,"VIP","Special"),"Formal"),"Normal")</f>
        <v>Normal</v>
      </c>
      <c r="E3809" s="26" cm="1">
        <f t="array" ref="E3809">_xlfn.IFS(Orders!W3809=0,"Endirim Yoxdur",SUMIFS(Orders!$V:$V,Orders!$T:$T,Orders!T3809)&gt;10,ROUND(Orders!W3809*1.15,2),SUMIFS(Orders!$V:$V,Orders!$T:$T,Orders!T3809)&lt;=10,"Endirim Yoxdur")</f>
        <v>0.52</v>
      </c>
    </row>
    <row r="3810" spans="3:5" x14ac:dyDescent="0.25">
      <c r="C3810" s="26" t="str">
        <f>IF(Orders!U3810&gt;500,"Yüksək Satış","Aşağı Satış")</f>
        <v>Aşağı Satış</v>
      </c>
      <c r="D3810" s="26" t="str">
        <f>IF(Orders!U3810&gt;500,IF(Orders!E3810="First Class",IF(Orders!W3810=0,"VIP","Special"),"Formal"),"Normal")</f>
        <v>Normal</v>
      </c>
      <c r="E3810" s="26" cm="1">
        <f t="array" ref="E3810">_xlfn.IFS(Orders!W3810=0,"Endirim Yoxdur",SUMIFS(Orders!$V:$V,Orders!$T:$T,Orders!T3810)&gt;10,ROUND(Orders!W3810*1.15,2),SUMIFS(Orders!$V:$V,Orders!$T:$T,Orders!T3810)&lt;=10,"Endirim Yoxdur")</f>
        <v>0.35</v>
      </c>
    </row>
    <row r="3811" spans="3:5" x14ac:dyDescent="0.25">
      <c r="C3811" s="26" t="str">
        <f>IF(Orders!U3811&gt;500,"Yüksək Satış","Aşağı Satış")</f>
        <v>Aşağı Satış</v>
      </c>
      <c r="D3811" s="26" t="str">
        <f>IF(Orders!U3811&gt;500,IF(Orders!E3811="First Class",IF(Orders!W3811=0,"VIP","Special"),"Formal"),"Normal")</f>
        <v>Normal</v>
      </c>
      <c r="E3811" s="26" t="str" cm="1">
        <f t="array" ref="E3811">_xlfn.IFS(Orders!W3811=0,"Endirim Yoxdur",SUMIFS(Orders!$V:$V,Orders!$T:$T,Orders!T3811)&gt;10,ROUND(Orders!W3811*1.15,2),SUMIFS(Orders!$V:$V,Orders!$T:$T,Orders!T3811)&lt;=10,"Endirim Yoxdur")</f>
        <v>Endirim Yoxdur</v>
      </c>
    </row>
    <row r="3812" spans="3:5" x14ac:dyDescent="0.25">
      <c r="C3812" s="26" t="str">
        <f>IF(Orders!U3812&gt;500,"Yüksək Satış","Aşağı Satış")</f>
        <v>Aşağı Satış</v>
      </c>
      <c r="D3812" s="26" t="str">
        <f>IF(Orders!U3812&gt;500,IF(Orders!E3812="First Class",IF(Orders!W3812=0,"VIP","Special"),"Formal"),"Normal")</f>
        <v>Normal</v>
      </c>
      <c r="E3812" s="26" t="str" cm="1">
        <f t="array" ref="E3812">_xlfn.IFS(Orders!W3812=0,"Endirim Yoxdur",SUMIFS(Orders!$V:$V,Orders!$T:$T,Orders!T3812)&gt;10,ROUND(Orders!W3812*1.15,2),SUMIFS(Orders!$V:$V,Orders!$T:$T,Orders!T3812)&lt;=10,"Endirim Yoxdur")</f>
        <v>Endirim Yoxdur</v>
      </c>
    </row>
    <row r="3813" spans="3:5" x14ac:dyDescent="0.25">
      <c r="C3813" s="26" t="str">
        <f>IF(Orders!U3813&gt;500,"Yüksək Satış","Aşağı Satış")</f>
        <v>Aşağı Satış</v>
      </c>
      <c r="D3813" s="26" t="str">
        <f>IF(Orders!U3813&gt;500,IF(Orders!E3813="First Class",IF(Orders!W3813=0,"VIP","Special"),"Formal"),"Normal")</f>
        <v>Normal</v>
      </c>
      <c r="E3813" s="26" t="str" cm="1">
        <f t="array" ref="E3813">_xlfn.IFS(Orders!W3813=0,"Endirim Yoxdur",SUMIFS(Orders!$V:$V,Orders!$T:$T,Orders!T3813)&gt;10,ROUND(Orders!W3813*1.15,2),SUMIFS(Orders!$V:$V,Orders!$T:$T,Orders!T3813)&lt;=10,"Endirim Yoxdur")</f>
        <v>Endirim Yoxdur</v>
      </c>
    </row>
    <row r="3814" spans="3:5" x14ac:dyDescent="0.25">
      <c r="C3814" s="26" t="str">
        <f>IF(Orders!U3814&gt;500,"Yüksək Satış","Aşağı Satış")</f>
        <v>Aşağı Satış</v>
      </c>
      <c r="D3814" s="26" t="str">
        <f>IF(Orders!U3814&gt;500,IF(Orders!E3814="First Class",IF(Orders!W3814=0,"VIP","Special"),"Formal"),"Normal")</f>
        <v>Normal</v>
      </c>
      <c r="E3814" s="26" t="str" cm="1">
        <f t="array" ref="E3814">_xlfn.IFS(Orders!W3814=0,"Endirim Yoxdur",SUMIFS(Orders!$V:$V,Orders!$T:$T,Orders!T3814)&gt;10,ROUND(Orders!W3814*1.15,2),SUMIFS(Orders!$V:$V,Orders!$T:$T,Orders!T3814)&lt;=10,"Endirim Yoxdur")</f>
        <v>Endirim Yoxdur</v>
      </c>
    </row>
    <row r="3815" spans="3:5" x14ac:dyDescent="0.25">
      <c r="C3815" s="26" t="str">
        <f>IF(Orders!U3815&gt;500,"Yüksək Satış","Aşağı Satış")</f>
        <v>Aşağı Satış</v>
      </c>
      <c r="D3815" s="26" t="str">
        <f>IF(Orders!U3815&gt;500,IF(Orders!E3815="First Class",IF(Orders!W3815=0,"VIP","Special"),"Formal"),"Normal")</f>
        <v>Normal</v>
      </c>
      <c r="E3815" s="26" t="str" cm="1">
        <f t="array" ref="E3815">_xlfn.IFS(Orders!W3815=0,"Endirim Yoxdur",SUMIFS(Orders!$V:$V,Orders!$T:$T,Orders!T3815)&gt;10,ROUND(Orders!W3815*1.15,2),SUMIFS(Orders!$V:$V,Orders!$T:$T,Orders!T3815)&lt;=10,"Endirim Yoxdur")</f>
        <v>Endirim Yoxdur</v>
      </c>
    </row>
    <row r="3816" spans="3:5" x14ac:dyDescent="0.25">
      <c r="C3816" s="26" t="str">
        <f>IF(Orders!U3816&gt;500,"Yüksək Satış","Aşağı Satış")</f>
        <v>Aşağı Satış</v>
      </c>
      <c r="D3816" s="26" t="str">
        <f>IF(Orders!U3816&gt;500,IF(Orders!E3816="First Class",IF(Orders!W3816=0,"VIP","Special"),"Formal"),"Normal")</f>
        <v>Normal</v>
      </c>
      <c r="E3816" s="26" t="str" cm="1">
        <f t="array" ref="E3816">_xlfn.IFS(Orders!W3816=0,"Endirim Yoxdur",SUMIFS(Orders!$V:$V,Orders!$T:$T,Orders!T3816)&gt;10,ROUND(Orders!W3816*1.15,2),SUMIFS(Orders!$V:$V,Orders!$T:$T,Orders!T3816)&lt;=10,"Endirim Yoxdur")</f>
        <v>Endirim Yoxdur</v>
      </c>
    </row>
    <row r="3817" spans="3:5" x14ac:dyDescent="0.25">
      <c r="C3817" s="26" t="str">
        <f>IF(Orders!U3817&gt;500,"Yüksək Satış","Aşağı Satış")</f>
        <v>Aşağı Satış</v>
      </c>
      <c r="D3817" s="26" t="str">
        <f>IF(Orders!U3817&gt;500,IF(Orders!E3817="First Class",IF(Orders!W3817=0,"VIP","Special"),"Formal"),"Normal")</f>
        <v>Normal</v>
      </c>
      <c r="E3817" s="26" t="str" cm="1">
        <f t="array" ref="E3817">_xlfn.IFS(Orders!W3817=0,"Endirim Yoxdur",SUMIFS(Orders!$V:$V,Orders!$T:$T,Orders!T3817)&gt;10,ROUND(Orders!W3817*1.15,2),SUMIFS(Orders!$V:$V,Orders!$T:$T,Orders!T3817)&lt;=10,"Endirim Yoxdur")</f>
        <v>Endirim Yoxdur</v>
      </c>
    </row>
    <row r="3818" spans="3:5" x14ac:dyDescent="0.25">
      <c r="C3818" s="26" t="str">
        <f>IF(Orders!U3818&gt;500,"Yüksək Satış","Aşağı Satış")</f>
        <v>Aşağı Satış</v>
      </c>
      <c r="D3818" s="26" t="str">
        <f>IF(Orders!U3818&gt;500,IF(Orders!E3818="First Class",IF(Orders!W3818=0,"VIP","Special"),"Formal"),"Normal")</f>
        <v>Normal</v>
      </c>
      <c r="E3818" s="26" t="str" cm="1">
        <f t="array" ref="E3818">_xlfn.IFS(Orders!W3818=0,"Endirim Yoxdur",SUMIFS(Orders!$V:$V,Orders!$T:$T,Orders!T3818)&gt;10,ROUND(Orders!W3818*1.15,2),SUMIFS(Orders!$V:$V,Orders!$T:$T,Orders!T3818)&lt;=10,"Endirim Yoxdur")</f>
        <v>Endirim Yoxdur</v>
      </c>
    </row>
    <row r="3819" spans="3:5" x14ac:dyDescent="0.25">
      <c r="C3819" s="26" t="str">
        <f>IF(Orders!U3819&gt;500,"Yüksək Satış","Aşağı Satış")</f>
        <v>Aşağı Satış</v>
      </c>
      <c r="D3819" s="26" t="str">
        <f>IF(Orders!U3819&gt;500,IF(Orders!E3819="First Class",IF(Orders!W3819=0,"VIP","Special"),"Formal"),"Normal")</f>
        <v>Normal</v>
      </c>
      <c r="E3819" s="26" cm="1">
        <f t="array" ref="E3819">_xlfn.IFS(Orders!W3819=0,"Endirim Yoxdur",SUMIFS(Orders!$V:$V,Orders!$T:$T,Orders!T3819)&gt;10,ROUND(Orders!W3819*1.15,2),SUMIFS(Orders!$V:$V,Orders!$T:$T,Orders!T3819)&lt;=10,"Endirim Yoxdur")</f>
        <v>0.23</v>
      </c>
    </row>
    <row r="3820" spans="3:5" x14ac:dyDescent="0.25">
      <c r="C3820" s="26" t="str">
        <f>IF(Orders!U3820&gt;500,"Yüksək Satış","Aşağı Satış")</f>
        <v>Aşağı Satış</v>
      </c>
      <c r="D3820" s="26" t="str">
        <f>IF(Orders!U3820&gt;500,IF(Orders!E3820="First Class",IF(Orders!W3820=0,"VIP","Special"),"Formal"),"Normal")</f>
        <v>Normal</v>
      </c>
      <c r="E3820" s="26" t="str" cm="1">
        <f t="array" ref="E3820">_xlfn.IFS(Orders!W3820=0,"Endirim Yoxdur",SUMIFS(Orders!$V:$V,Orders!$T:$T,Orders!T3820)&gt;10,ROUND(Orders!W3820*1.15,2),SUMIFS(Orders!$V:$V,Orders!$T:$T,Orders!T3820)&lt;=10,"Endirim Yoxdur")</f>
        <v>Endirim Yoxdur</v>
      </c>
    </row>
    <row r="3821" spans="3:5" x14ac:dyDescent="0.25">
      <c r="C3821" s="26" t="str">
        <f>IF(Orders!U3821&gt;500,"Yüksək Satış","Aşağı Satış")</f>
        <v>Aşağı Satış</v>
      </c>
      <c r="D3821" s="26" t="str">
        <f>IF(Orders!U3821&gt;500,IF(Orders!E3821="First Class",IF(Orders!W3821=0,"VIP","Special"),"Formal"),"Normal")</f>
        <v>Normal</v>
      </c>
      <c r="E3821" s="26" t="str" cm="1">
        <f t="array" ref="E3821">_xlfn.IFS(Orders!W3821=0,"Endirim Yoxdur",SUMIFS(Orders!$V:$V,Orders!$T:$T,Orders!T3821)&gt;10,ROUND(Orders!W3821*1.15,2),SUMIFS(Orders!$V:$V,Orders!$T:$T,Orders!T3821)&lt;=10,"Endirim Yoxdur")</f>
        <v>Endirim Yoxdur</v>
      </c>
    </row>
    <row r="3822" spans="3:5" x14ac:dyDescent="0.25">
      <c r="C3822" s="26" t="str">
        <f>IF(Orders!U3822&gt;500,"Yüksək Satış","Aşağı Satış")</f>
        <v>Yüksək Satış</v>
      </c>
      <c r="D3822" s="26" t="str">
        <f>IF(Orders!U3822&gt;500,IF(Orders!E3822="First Class",IF(Orders!W3822=0,"VIP","Special"),"Formal"),"Normal")</f>
        <v>Formal</v>
      </c>
      <c r="E3822" s="26" cm="1">
        <f t="array" ref="E3822">_xlfn.IFS(Orders!W3822=0,"Endirim Yoxdur",SUMIFS(Orders!$V:$V,Orders!$T:$T,Orders!T3822)&gt;10,ROUND(Orders!W3822*1.15,2),SUMIFS(Orders!$V:$V,Orders!$T:$T,Orders!T3822)&lt;=10,"Endirim Yoxdur")</f>
        <v>0.46</v>
      </c>
    </row>
    <row r="3823" spans="3:5" x14ac:dyDescent="0.25">
      <c r="C3823" s="26" t="str">
        <f>IF(Orders!U3823&gt;500,"Yüksək Satış","Aşağı Satış")</f>
        <v>Aşağı Satış</v>
      </c>
      <c r="D3823" s="26" t="str">
        <f>IF(Orders!U3823&gt;500,IF(Orders!E3823="First Class",IF(Orders!W3823=0,"VIP","Special"),"Formal"),"Normal")</f>
        <v>Normal</v>
      </c>
      <c r="E3823" s="26" t="str" cm="1">
        <f t="array" ref="E3823">_xlfn.IFS(Orders!W3823=0,"Endirim Yoxdur",SUMIFS(Orders!$V:$V,Orders!$T:$T,Orders!T3823)&gt;10,ROUND(Orders!W3823*1.15,2),SUMIFS(Orders!$V:$V,Orders!$T:$T,Orders!T3823)&lt;=10,"Endirim Yoxdur")</f>
        <v>Endirim Yoxdur</v>
      </c>
    </row>
    <row r="3824" spans="3:5" x14ac:dyDescent="0.25">
      <c r="C3824" s="26" t="str">
        <f>IF(Orders!U3824&gt;500,"Yüksək Satış","Aşağı Satış")</f>
        <v>Aşağı Satış</v>
      </c>
      <c r="D3824" s="26" t="str">
        <f>IF(Orders!U3824&gt;500,IF(Orders!E3824="First Class",IF(Orders!W3824=0,"VIP","Special"),"Formal"),"Normal")</f>
        <v>Normal</v>
      </c>
      <c r="E3824" s="26" cm="1">
        <f t="array" ref="E3824">_xlfn.IFS(Orders!W3824=0,"Endirim Yoxdur",SUMIFS(Orders!$V:$V,Orders!$T:$T,Orders!T3824)&gt;10,ROUND(Orders!W3824*1.15,2),SUMIFS(Orders!$V:$V,Orders!$T:$T,Orders!T3824)&lt;=10,"Endirim Yoxdur")</f>
        <v>0.69</v>
      </c>
    </row>
    <row r="3825" spans="3:5" x14ac:dyDescent="0.25">
      <c r="C3825" s="26" t="str">
        <f>IF(Orders!U3825&gt;500,"Yüksək Satış","Aşağı Satış")</f>
        <v>Aşağı Satış</v>
      </c>
      <c r="D3825" s="26" t="str">
        <f>IF(Orders!U3825&gt;500,IF(Orders!E3825="First Class",IF(Orders!W3825=0,"VIP","Special"),"Formal"),"Normal")</f>
        <v>Normal</v>
      </c>
      <c r="E3825" s="26" cm="1">
        <f t="array" ref="E3825">_xlfn.IFS(Orders!W3825=0,"Endirim Yoxdur",SUMIFS(Orders!$V:$V,Orders!$T:$T,Orders!T3825)&gt;10,ROUND(Orders!W3825*1.15,2),SUMIFS(Orders!$V:$V,Orders!$T:$T,Orders!T3825)&lt;=10,"Endirim Yoxdur")</f>
        <v>0.23</v>
      </c>
    </row>
    <row r="3826" spans="3:5" x14ac:dyDescent="0.25">
      <c r="C3826" s="26" t="str">
        <f>IF(Orders!U3826&gt;500,"Yüksək Satış","Aşağı Satış")</f>
        <v>Aşağı Satış</v>
      </c>
      <c r="D3826" s="26" t="str">
        <f>IF(Orders!U3826&gt;500,IF(Orders!E3826="First Class",IF(Orders!W3826=0,"VIP","Special"),"Formal"),"Normal")</f>
        <v>Normal</v>
      </c>
      <c r="E3826" s="26" t="str" cm="1">
        <f t="array" ref="E3826">_xlfn.IFS(Orders!W3826=0,"Endirim Yoxdur",SUMIFS(Orders!$V:$V,Orders!$T:$T,Orders!T3826)&gt;10,ROUND(Orders!W3826*1.15,2),SUMIFS(Orders!$V:$V,Orders!$T:$T,Orders!T3826)&lt;=10,"Endirim Yoxdur")</f>
        <v>Endirim Yoxdur</v>
      </c>
    </row>
    <row r="3827" spans="3:5" x14ac:dyDescent="0.25">
      <c r="C3827" s="26" t="str">
        <f>IF(Orders!U3827&gt;500,"Yüksək Satış","Aşağı Satış")</f>
        <v>Aşağı Satış</v>
      </c>
      <c r="D3827" s="26" t="str">
        <f>IF(Orders!U3827&gt;500,IF(Orders!E3827="First Class",IF(Orders!W3827=0,"VIP","Special"),"Formal"),"Normal")</f>
        <v>Normal</v>
      </c>
      <c r="E3827" s="26" cm="1">
        <f t="array" ref="E3827">_xlfn.IFS(Orders!W3827=0,"Endirim Yoxdur",SUMIFS(Orders!$V:$V,Orders!$T:$T,Orders!T3827)&gt;10,ROUND(Orders!W3827*1.15,2),SUMIFS(Orders!$V:$V,Orders!$T:$T,Orders!T3827)&lt;=10,"Endirim Yoxdur")</f>
        <v>0.69</v>
      </c>
    </row>
    <row r="3828" spans="3:5" x14ac:dyDescent="0.25">
      <c r="C3828" s="26" t="str">
        <f>IF(Orders!U3828&gt;500,"Yüksək Satış","Aşağı Satış")</f>
        <v>Aşağı Satış</v>
      </c>
      <c r="D3828" s="26" t="str">
        <f>IF(Orders!U3828&gt;500,IF(Orders!E3828="First Class",IF(Orders!W3828=0,"VIP","Special"),"Formal"),"Normal")</f>
        <v>Normal</v>
      </c>
      <c r="E3828" s="26" t="str" cm="1">
        <f t="array" ref="E3828">_xlfn.IFS(Orders!W3828=0,"Endirim Yoxdur",SUMIFS(Orders!$V:$V,Orders!$T:$T,Orders!T3828)&gt;10,ROUND(Orders!W3828*1.15,2),SUMIFS(Orders!$V:$V,Orders!$T:$T,Orders!T3828)&lt;=10,"Endirim Yoxdur")</f>
        <v>Endirim Yoxdur</v>
      </c>
    </row>
    <row r="3829" spans="3:5" x14ac:dyDescent="0.25">
      <c r="C3829" s="26" t="str">
        <f>IF(Orders!U3829&gt;500,"Yüksək Satış","Aşağı Satış")</f>
        <v>Aşağı Satış</v>
      </c>
      <c r="D3829" s="26" t="str">
        <f>IF(Orders!U3829&gt;500,IF(Orders!E3829="First Class",IF(Orders!W3829=0,"VIP","Special"),"Formal"),"Normal")</f>
        <v>Normal</v>
      </c>
      <c r="E3829" s="26" t="str" cm="1">
        <f t="array" ref="E3829">_xlfn.IFS(Orders!W3829=0,"Endirim Yoxdur",SUMIFS(Orders!$V:$V,Orders!$T:$T,Orders!T3829)&gt;10,ROUND(Orders!W3829*1.15,2),SUMIFS(Orders!$V:$V,Orders!$T:$T,Orders!T3829)&lt;=10,"Endirim Yoxdur")</f>
        <v>Endirim Yoxdur</v>
      </c>
    </row>
    <row r="3830" spans="3:5" x14ac:dyDescent="0.25">
      <c r="C3830" s="26" t="str">
        <f>IF(Orders!U3830&gt;500,"Yüksək Satış","Aşağı Satış")</f>
        <v>Aşağı Satış</v>
      </c>
      <c r="D3830" s="26" t="str">
        <f>IF(Orders!U3830&gt;500,IF(Orders!E3830="First Class",IF(Orders!W3830=0,"VIP","Special"),"Formal"),"Normal")</f>
        <v>Normal</v>
      </c>
      <c r="E3830" s="26" t="str" cm="1">
        <f t="array" ref="E3830">_xlfn.IFS(Orders!W3830=0,"Endirim Yoxdur",SUMIFS(Orders!$V:$V,Orders!$T:$T,Orders!T3830)&gt;10,ROUND(Orders!W3830*1.15,2),SUMIFS(Orders!$V:$V,Orders!$T:$T,Orders!T3830)&lt;=10,"Endirim Yoxdur")</f>
        <v>Endirim Yoxdur</v>
      </c>
    </row>
    <row r="3831" spans="3:5" x14ac:dyDescent="0.25">
      <c r="C3831" s="26" t="str">
        <f>IF(Orders!U3831&gt;500,"Yüksək Satış","Aşağı Satış")</f>
        <v>Aşağı Satış</v>
      </c>
      <c r="D3831" s="26" t="str">
        <f>IF(Orders!U3831&gt;500,IF(Orders!E3831="First Class",IF(Orders!W3831=0,"VIP","Special"),"Formal"),"Normal")</f>
        <v>Normal</v>
      </c>
      <c r="E3831" s="26" cm="1">
        <f t="array" ref="E3831">_xlfn.IFS(Orders!W3831=0,"Endirim Yoxdur",SUMIFS(Orders!$V:$V,Orders!$T:$T,Orders!T3831)&gt;10,ROUND(Orders!W3831*1.15,2),SUMIFS(Orders!$V:$V,Orders!$T:$T,Orders!T3831)&lt;=10,"Endirim Yoxdur")</f>
        <v>0.23</v>
      </c>
    </row>
    <row r="3832" spans="3:5" x14ac:dyDescent="0.25">
      <c r="C3832" s="26" t="str">
        <f>IF(Orders!U3832&gt;500,"Yüksək Satış","Aşağı Satış")</f>
        <v>Aşağı Satış</v>
      </c>
      <c r="D3832" s="26" t="str">
        <f>IF(Orders!U3832&gt;500,IF(Orders!E3832="First Class",IF(Orders!W3832=0,"VIP","Special"),"Formal"),"Normal")</f>
        <v>Normal</v>
      </c>
      <c r="E3832" s="26" cm="1">
        <f t="array" ref="E3832">_xlfn.IFS(Orders!W3832=0,"Endirim Yoxdur",SUMIFS(Orders!$V:$V,Orders!$T:$T,Orders!T3832)&gt;10,ROUND(Orders!W3832*1.15,2),SUMIFS(Orders!$V:$V,Orders!$T:$T,Orders!T3832)&lt;=10,"Endirim Yoxdur")</f>
        <v>0.23</v>
      </c>
    </row>
    <row r="3833" spans="3:5" x14ac:dyDescent="0.25">
      <c r="C3833" s="26" t="str">
        <f>IF(Orders!U3833&gt;500,"Yüksək Satış","Aşağı Satış")</f>
        <v>Aşağı Satış</v>
      </c>
      <c r="D3833" s="26" t="str">
        <f>IF(Orders!U3833&gt;500,IF(Orders!E3833="First Class",IF(Orders!W3833=0,"VIP","Special"),"Formal"),"Normal")</f>
        <v>Normal</v>
      </c>
      <c r="E3833" s="26" cm="1">
        <f t="array" ref="E3833">_xlfn.IFS(Orders!W3833=0,"Endirim Yoxdur",SUMIFS(Orders!$V:$V,Orders!$T:$T,Orders!T3833)&gt;10,ROUND(Orders!W3833*1.15,2),SUMIFS(Orders!$V:$V,Orders!$T:$T,Orders!T3833)&lt;=10,"Endirim Yoxdur")</f>
        <v>0.23</v>
      </c>
    </row>
    <row r="3834" spans="3:5" x14ac:dyDescent="0.25">
      <c r="C3834" s="26" t="str">
        <f>IF(Orders!U3834&gt;500,"Yüksək Satış","Aşağı Satış")</f>
        <v>Aşağı Satış</v>
      </c>
      <c r="D3834" s="26" t="str">
        <f>IF(Orders!U3834&gt;500,IF(Orders!E3834="First Class",IF(Orders!W3834=0,"VIP","Special"),"Formal"),"Normal")</f>
        <v>Normal</v>
      </c>
      <c r="E3834" s="26" cm="1">
        <f t="array" ref="E3834">_xlfn.IFS(Orders!W3834=0,"Endirim Yoxdur",SUMIFS(Orders!$V:$V,Orders!$T:$T,Orders!T3834)&gt;10,ROUND(Orders!W3834*1.15,2),SUMIFS(Orders!$V:$V,Orders!$T:$T,Orders!T3834)&lt;=10,"Endirim Yoxdur")</f>
        <v>0.23</v>
      </c>
    </row>
    <row r="3835" spans="3:5" x14ac:dyDescent="0.25">
      <c r="C3835" s="26" t="str">
        <f>IF(Orders!U3835&gt;500,"Yüksək Satış","Aşağı Satış")</f>
        <v>Yüksək Satış</v>
      </c>
      <c r="D3835" s="26" t="str">
        <f>IF(Orders!U3835&gt;500,IF(Orders!E3835="First Class",IF(Orders!W3835=0,"VIP","Special"),"Formal"),"Normal")</f>
        <v>Formal</v>
      </c>
      <c r="E3835" s="26" cm="1">
        <f t="array" ref="E3835">_xlfn.IFS(Orders!W3835=0,"Endirim Yoxdur",SUMIFS(Orders!$V:$V,Orders!$T:$T,Orders!T3835)&gt;10,ROUND(Orders!W3835*1.15,2),SUMIFS(Orders!$V:$V,Orders!$T:$T,Orders!T3835)&lt;=10,"Endirim Yoxdur")</f>
        <v>0.23</v>
      </c>
    </row>
    <row r="3836" spans="3:5" x14ac:dyDescent="0.25">
      <c r="C3836" s="26" t="str">
        <f>IF(Orders!U3836&gt;500,"Yüksək Satış","Aşağı Satış")</f>
        <v>Yüksək Satış</v>
      </c>
      <c r="D3836" s="26" t="str">
        <f>IF(Orders!U3836&gt;500,IF(Orders!E3836="First Class",IF(Orders!W3836=0,"VIP","Special"),"Formal"),"Normal")</f>
        <v>Formal</v>
      </c>
      <c r="E3836" s="26" t="str" cm="1">
        <f t="array" ref="E3836">_xlfn.IFS(Orders!W3836=0,"Endirim Yoxdur",SUMIFS(Orders!$V:$V,Orders!$T:$T,Orders!T3836)&gt;10,ROUND(Orders!W3836*1.15,2),SUMIFS(Orders!$V:$V,Orders!$T:$T,Orders!T3836)&lt;=10,"Endirim Yoxdur")</f>
        <v>Endirim Yoxdur</v>
      </c>
    </row>
    <row r="3837" spans="3:5" x14ac:dyDescent="0.25">
      <c r="C3837" s="26" t="str">
        <f>IF(Orders!U3837&gt;500,"Yüksək Satış","Aşağı Satış")</f>
        <v>Aşağı Satış</v>
      </c>
      <c r="D3837" s="26" t="str">
        <f>IF(Orders!U3837&gt;500,IF(Orders!E3837="First Class",IF(Orders!W3837=0,"VIP","Special"),"Formal"),"Normal")</f>
        <v>Normal</v>
      </c>
      <c r="E3837" s="26" t="str" cm="1">
        <f t="array" ref="E3837">_xlfn.IFS(Orders!W3837=0,"Endirim Yoxdur",SUMIFS(Orders!$V:$V,Orders!$T:$T,Orders!T3837)&gt;10,ROUND(Orders!W3837*1.15,2),SUMIFS(Orders!$V:$V,Orders!$T:$T,Orders!T3837)&lt;=10,"Endirim Yoxdur")</f>
        <v>Endirim Yoxdur</v>
      </c>
    </row>
    <row r="3838" spans="3:5" x14ac:dyDescent="0.25">
      <c r="C3838" s="26" t="str">
        <f>IF(Orders!U3838&gt;500,"Yüksək Satış","Aşağı Satış")</f>
        <v>Yüksək Satış</v>
      </c>
      <c r="D3838" s="26" t="str">
        <f>IF(Orders!U3838&gt;500,IF(Orders!E3838="First Class",IF(Orders!W3838=0,"VIP","Special"),"Formal"),"Normal")</f>
        <v>Formal</v>
      </c>
      <c r="E3838" s="26" cm="1">
        <f t="array" ref="E3838">_xlfn.IFS(Orders!W3838=0,"Endirim Yoxdur",SUMIFS(Orders!$V:$V,Orders!$T:$T,Orders!T3838)&gt;10,ROUND(Orders!W3838*1.15,2),SUMIFS(Orders!$V:$V,Orders!$T:$T,Orders!T3838)&lt;=10,"Endirim Yoxdur")</f>
        <v>0.12</v>
      </c>
    </row>
    <row r="3839" spans="3:5" x14ac:dyDescent="0.25">
      <c r="C3839" s="26" t="str">
        <f>IF(Orders!U3839&gt;500,"Yüksək Satış","Aşağı Satış")</f>
        <v>Aşağı Satış</v>
      </c>
      <c r="D3839" s="26" t="str">
        <f>IF(Orders!U3839&gt;500,IF(Orders!E3839="First Class",IF(Orders!W3839=0,"VIP","Special"),"Formal"),"Normal")</f>
        <v>Normal</v>
      </c>
      <c r="E3839" s="26" t="str" cm="1">
        <f t="array" ref="E3839">_xlfn.IFS(Orders!W3839=0,"Endirim Yoxdur",SUMIFS(Orders!$V:$V,Orders!$T:$T,Orders!T3839)&gt;10,ROUND(Orders!W3839*1.15,2),SUMIFS(Orders!$V:$V,Orders!$T:$T,Orders!T3839)&lt;=10,"Endirim Yoxdur")</f>
        <v>Endirim Yoxdur</v>
      </c>
    </row>
    <row r="3840" spans="3:5" x14ac:dyDescent="0.25">
      <c r="C3840" s="26" t="str">
        <f>IF(Orders!U3840&gt;500,"Yüksək Satış","Aşağı Satış")</f>
        <v>Aşağı Satış</v>
      </c>
      <c r="D3840" s="26" t="str">
        <f>IF(Orders!U3840&gt;500,IF(Orders!E3840="First Class",IF(Orders!W3840=0,"VIP","Special"),"Formal"),"Normal")</f>
        <v>Normal</v>
      </c>
      <c r="E3840" s="26" t="str" cm="1">
        <f t="array" ref="E3840">_xlfn.IFS(Orders!W3840=0,"Endirim Yoxdur",SUMIFS(Orders!$V:$V,Orders!$T:$T,Orders!T3840)&gt;10,ROUND(Orders!W3840*1.15,2),SUMIFS(Orders!$V:$V,Orders!$T:$T,Orders!T3840)&lt;=10,"Endirim Yoxdur")</f>
        <v>Endirim Yoxdur</v>
      </c>
    </row>
    <row r="3841" spans="3:5" x14ac:dyDescent="0.25">
      <c r="C3841" s="26" t="str">
        <f>IF(Orders!U3841&gt;500,"Yüksək Satış","Aşağı Satış")</f>
        <v>Aşağı Satış</v>
      </c>
      <c r="D3841" s="26" t="str">
        <f>IF(Orders!U3841&gt;500,IF(Orders!E3841="First Class",IF(Orders!W3841=0,"VIP","Special"),"Formal"),"Normal")</f>
        <v>Normal</v>
      </c>
      <c r="E3841" s="26" cm="1">
        <f t="array" ref="E3841">_xlfn.IFS(Orders!W3841=0,"Endirim Yoxdur",SUMIFS(Orders!$V:$V,Orders!$T:$T,Orders!T3841)&gt;10,ROUND(Orders!W3841*1.15,2),SUMIFS(Orders!$V:$V,Orders!$T:$T,Orders!T3841)&lt;=10,"Endirim Yoxdur")</f>
        <v>0.92</v>
      </c>
    </row>
    <row r="3842" spans="3:5" x14ac:dyDescent="0.25">
      <c r="C3842" s="26" t="str">
        <f>IF(Orders!U3842&gt;500,"Yüksək Satış","Aşağı Satış")</f>
        <v>Aşağı Satış</v>
      </c>
      <c r="D3842" s="26" t="str">
        <f>IF(Orders!U3842&gt;500,IF(Orders!E3842="First Class",IF(Orders!W3842=0,"VIP","Special"),"Formal"),"Normal")</f>
        <v>Normal</v>
      </c>
      <c r="E3842" s="26" cm="1">
        <f t="array" ref="E3842">_xlfn.IFS(Orders!W3842=0,"Endirim Yoxdur",SUMIFS(Orders!$V:$V,Orders!$T:$T,Orders!T3842)&gt;10,ROUND(Orders!W3842*1.15,2),SUMIFS(Orders!$V:$V,Orders!$T:$T,Orders!T3842)&lt;=10,"Endirim Yoxdur")</f>
        <v>0.23</v>
      </c>
    </row>
    <row r="3843" spans="3:5" x14ac:dyDescent="0.25">
      <c r="C3843" s="26" t="str">
        <f>IF(Orders!U3843&gt;500,"Yüksək Satış","Aşağı Satış")</f>
        <v>Aşağı Satış</v>
      </c>
      <c r="D3843" s="26" t="str">
        <f>IF(Orders!U3843&gt;500,IF(Orders!E3843="First Class",IF(Orders!W3843=0,"VIP","Special"),"Formal"),"Normal")</f>
        <v>Normal</v>
      </c>
      <c r="E3843" s="26" t="str" cm="1">
        <f t="array" ref="E3843">_xlfn.IFS(Orders!W3843=0,"Endirim Yoxdur",SUMIFS(Orders!$V:$V,Orders!$T:$T,Orders!T3843)&gt;10,ROUND(Orders!W3843*1.15,2),SUMIFS(Orders!$V:$V,Orders!$T:$T,Orders!T3843)&lt;=10,"Endirim Yoxdur")</f>
        <v>Endirim Yoxdur</v>
      </c>
    </row>
    <row r="3844" spans="3:5" x14ac:dyDescent="0.25">
      <c r="C3844" s="26" t="str">
        <f>IF(Orders!U3844&gt;500,"Yüksək Satış","Aşağı Satış")</f>
        <v>Yüksək Satış</v>
      </c>
      <c r="D3844" s="26" t="str">
        <f>IF(Orders!U3844&gt;500,IF(Orders!E3844="First Class",IF(Orders!W3844=0,"VIP","Special"),"Formal"),"Normal")</f>
        <v>Formal</v>
      </c>
      <c r="E3844" s="26" t="str" cm="1">
        <f t="array" ref="E3844">_xlfn.IFS(Orders!W3844=0,"Endirim Yoxdur",SUMIFS(Orders!$V:$V,Orders!$T:$T,Orders!T3844)&gt;10,ROUND(Orders!W3844*1.15,2),SUMIFS(Orders!$V:$V,Orders!$T:$T,Orders!T3844)&lt;=10,"Endirim Yoxdur")</f>
        <v>Endirim Yoxdur</v>
      </c>
    </row>
    <row r="3845" spans="3:5" x14ac:dyDescent="0.25">
      <c r="C3845" s="26" t="str">
        <f>IF(Orders!U3845&gt;500,"Yüksək Satış","Aşağı Satış")</f>
        <v>Aşağı Satış</v>
      </c>
      <c r="D3845" s="26" t="str">
        <f>IF(Orders!U3845&gt;500,IF(Orders!E3845="First Class",IF(Orders!W3845=0,"VIP","Special"),"Formal"),"Normal")</f>
        <v>Normal</v>
      </c>
      <c r="E3845" s="26" cm="1">
        <f t="array" ref="E3845">_xlfn.IFS(Orders!W3845=0,"Endirim Yoxdur",SUMIFS(Orders!$V:$V,Orders!$T:$T,Orders!T3845)&gt;10,ROUND(Orders!W3845*1.15,2),SUMIFS(Orders!$V:$V,Orders!$T:$T,Orders!T3845)&lt;=10,"Endirim Yoxdur")</f>
        <v>0.23</v>
      </c>
    </row>
    <row r="3846" spans="3:5" x14ac:dyDescent="0.25">
      <c r="C3846" s="26" t="str">
        <f>IF(Orders!U3846&gt;500,"Yüksək Satış","Aşağı Satış")</f>
        <v>Yüksək Satış</v>
      </c>
      <c r="D3846" s="26" t="str">
        <f>IF(Orders!U3846&gt;500,IF(Orders!E3846="First Class",IF(Orders!W3846=0,"VIP","Special"),"Formal"),"Normal")</f>
        <v>Formal</v>
      </c>
      <c r="E3846" s="26" cm="1">
        <f t="array" ref="E3846">_xlfn.IFS(Orders!W3846=0,"Endirim Yoxdur",SUMIFS(Orders!$V:$V,Orders!$T:$T,Orders!T3846)&gt;10,ROUND(Orders!W3846*1.15,2),SUMIFS(Orders!$V:$V,Orders!$T:$T,Orders!T3846)&lt;=10,"Endirim Yoxdur")</f>
        <v>0.23</v>
      </c>
    </row>
    <row r="3847" spans="3:5" x14ac:dyDescent="0.25">
      <c r="C3847" s="26" t="str">
        <f>IF(Orders!U3847&gt;500,"Yüksək Satış","Aşağı Satış")</f>
        <v>Aşağı Satış</v>
      </c>
      <c r="D3847" s="26" t="str">
        <f>IF(Orders!U3847&gt;500,IF(Orders!E3847="First Class",IF(Orders!W3847=0,"VIP","Special"),"Formal"),"Normal")</f>
        <v>Normal</v>
      </c>
      <c r="E3847" s="26" cm="1">
        <f t="array" ref="E3847">_xlfn.IFS(Orders!W3847=0,"Endirim Yoxdur",SUMIFS(Orders!$V:$V,Orders!$T:$T,Orders!T3847)&gt;10,ROUND(Orders!W3847*1.15,2),SUMIFS(Orders!$V:$V,Orders!$T:$T,Orders!T3847)&lt;=10,"Endirim Yoxdur")</f>
        <v>0.23</v>
      </c>
    </row>
    <row r="3848" spans="3:5" x14ac:dyDescent="0.25">
      <c r="C3848" s="26" t="str">
        <f>IF(Orders!U3848&gt;500,"Yüksək Satış","Aşağı Satış")</f>
        <v>Aşağı Satış</v>
      </c>
      <c r="D3848" s="26" t="str">
        <f>IF(Orders!U3848&gt;500,IF(Orders!E3848="First Class",IF(Orders!W3848=0,"VIP","Special"),"Formal"),"Normal")</f>
        <v>Normal</v>
      </c>
      <c r="E3848" s="26" cm="1">
        <f t="array" ref="E3848">_xlfn.IFS(Orders!W3848=0,"Endirim Yoxdur",SUMIFS(Orders!$V:$V,Orders!$T:$T,Orders!T3848)&gt;10,ROUND(Orders!W3848*1.15,2),SUMIFS(Orders!$V:$V,Orders!$T:$T,Orders!T3848)&lt;=10,"Endirim Yoxdur")</f>
        <v>0.23</v>
      </c>
    </row>
    <row r="3849" spans="3:5" x14ac:dyDescent="0.25">
      <c r="C3849" s="26" t="str">
        <f>IF(Orders!U3849&gt;500,"Yüksək Satış","Aşağı Satış")</f>
        <v>Aşağı Satış</v>
      </c>
      <c r="D3849" s="26" t="str">
        <f>IF(Orders!U3849&gt;500,IF(Orders!E3849="First Class",IF(Orders!W3849=0,"VIP","Special"),"Formal"),"Normal")</f>
        <v>Normal</v>
      </c>
      <c r="E3849" s="26" t="str" cm="1">
        <f t="array" ref="E3849">_xlfn.IFS(Orders!W3849=0,"Endirim Yoxdur",SUMIFS(Orders!$V:$V,Orders!$T:$T,Orders!T3849)&gt;10,ROUND(Orders!W3849*1.15,2),SUMIFS(Orders!$V:$V,Orders!$T:$T,Orders!T3849)&lt;=10,"Endirim Yoxdur")</f>
        <v>Endirim Yoxdur</v>
      </c>
    </row>
    <row r="3850" spans="3:5" x14ac:dyDescent="0.25">
      <c r="C3850" s="26" t="str">
        <f>IF(Orders!U3850&gt;500,"Yüksək Satış","Aşağı Satış")</f>
        <v>Aşağı Satış</v>
      </c>
      <c r="D3850" s="26" t="str">
        <f>IF(Orders!U3850&gt;500,IF(Orders!E3850="First Class",IF(Orders!W3850=0,"VIP","Special"),"Formal"),"Normal")</f>
        <v>Normal</v>
      </c>
      <c r="E3850" s="26" cm="1">
        <f t="array" ref="E3850">_xlfn.IFS(Orders!W3850=0,"Endirim Yoxdur",SUMIFS(Orders!$V:$V,Orders!$T:$T,Orders!T3850)&gt;10,ROUND(Orders!W3850*1.15,2),SUMIFS(Orders!$V:$V,Orders!$T:$T,Orders!T3850)&lt;=10,"Endirim Yoxdur")</f>
        <v>0.23</v>
      </c>
    </row>
    <row r="3851" spans="3:5" x14ac:dyDescent="0.25">
      <c r="C3851" s="26" t="str">
        <f>IF(Orders!U3851&gt;500,"Yüksək Satış","Aşağı Satış")</f>
        <v>Aşağı Satış</v>
      </c>
      <c r="D3851" s="26" t="str">
        <f>IF(Orders!U3851&gt;500,IF(Orders!E3851="First Class",IF(Orders!W3851=0,"VIP","Special"),"Formal"),"Normal")</f>
        <v>Normal</v>
      </c>
      <c r="E3851" s="26" cm="1">
        <f t="array" ref="E3851">_xlfn.IFS(Orders!W3851=0,"Endirim Yoxdur",SUMIFS(Orders!$V:$V,Orders!$T:$T,Orders!T3851)&gt;10,ROUND(Orders!W3851*1.15,2),SUMIFS(Orders!$V:$V,Orders!$T:$T,Orders!T3851)&lt;=10,"Endirim Yoxdur")</f>
        <v>0.92</v>
      </c>
    </row>
    <row r="3852" spans="3:5" x14ac:dyDescent="0.25">
      <c r="C3852" s="26" t="str">
        <f>IF(Orders!U3852&gt;500,"Yüksək Satış","Aşağı Satış")</f>
        <v>Aşağı Satış</v>
      </c>
      <c r="D3852" s="26" t="str">
        <f>IF(Orders!U3852&gt;500,IF(Orders!E3852="First Class",IF(Orders!W3852=0,"VIP","Special"),"Formal"),"Normal")</f>
        <v>Normal</v>
      </c>
      <c r="E3852" s="26" cm="1">
        <f t="array" ref="E3852">_xlfn.IFS(Orders!W3852=0,"Endirim Yoxdur",SUMIFS(Orders!$V:$V,Orders!$T:$T,Orders!T3852)&gt;10,ROUND(Orders!W3852*1.15,2),SUMIFS(Orders!$V:$V,Orders!$T:$T,Orders!T3852)&lt;=10,"Endirim Yoxdur")</f>
        <v>0.81</v>
      </c>
    </row>
    <row r="3853" spans="3:5" x14ac:dyDescent="0.25">
      <c r="C3853" s="26" t="str">
        <f>IF(Orders!U3853&gt;500,"Yüksək Satış","Aşağı Satış")</f>
        <v>Aşağı Satış</v>
      </c>
      <c r="D3853" s="26" t="str">
        <f>IF(Orders!U3853&gt;500,IF(Orders!E3853="First Class",IF(Orders!W3853=0,"VIP","Special"),"Formal"),"Normal")</f>
        <v>Normal</v>
      </c>
      <c r="E3853" s="26" cm="1">
        <f t="array" ref="E3853">_xlfn.IFS(Orders!W3853=0,"Endirim Yoxdur",SUMIFS(Orders!$V:$V,Orders!$T:$T,Orders!T3853)&gt;10,ROUND(Orders!W3853*1.15,2),SUMIFS(Orders!$V:$V,Orders!$T:$T,Orders!T3853)&lt;=10,"Endirim Yoxdur")</f>
        <v>0.81</v>
      </c>
    </row>
    <row r="3854" spans="3:5" x14ac:dyDescent="0.25">
      <c r="C3854" s="26" t="str">
        <f>IF(Orders!U3854&gt;500,"Yüksək Satış","Aşağı Satış")</f>
        <v>Aşağı Satış</v>
      </c>
      <c r="D3854" s="26" t="str">
        <f>IF(Orders!U3854&gt;500,IF(Orders!E3854="First Class",IF(Orders!W3854=0,"VIP","Special"),"Formal"),"Normal")</f>
        <v>Normal</v>
      </c>
      <c r="E3854" s="26" t="str" cm="1">
        <f t="array" ref="E3854">_xlfn.IFS(Orders!W3854=0,"Endirim Yoxdur",SUMIFS(Orders!$V:$V,Orders!$T:$T,Orders!T3854)&gt;10,ROUND(Orders!W3854*1.15,2),SUMIFS(Orders!$V:$V,Orders!$T:$T,Orders!T3854)&lt;=10,"Endirim Yoxdur")</f>
        <v>Endirim Yoxdur</v>
      </c>
    </row>
    <row r="3855" spans="3:5" x14ac:dyDescent="0.25">
      <c r="C3855" s="26" t="str">
        <f>IF(Orders!U3855&gt;500,"Yüksək Satış","Aşağı Satış")</f>
        <v>Aşağı Satış</v>
      </c>
      <c r="D3855" s="26" t="str">
        <f>IF(Orders!U3855&gt;500,IF(Orders!E3855="First Class",IF(Orders!W3855=0,"VIP","Special"),"Formal"),"Normal")</f>
        <v>Normal</v>
      </c>
      <c r="E3855" s="26" t="str" cm="1">
        <f t="array" ref="E3855">_xlfn.IFS(Orders!W3855=0,"Endirim Yoxdur",SUMIFS(Orders!$V:$V,Orders!$T:$T,Orders!T3855)&gt;10,ROUND(Orders!W3855*1.15,2),SUMIFS(Orders!$V:$V,Orders!$T:$T,Orders!T3855)&lt;=10,"Endirim Yoxdur")</f>
        <v>Endirim Yoxdur</v>
      </c>
    </row>
    <row r="3856" spans="3:5" x14ac:dyDescent="0.25">
      <c r="C3856" s="26" t="str">
        <f>IF(Orders!U3856&gt;500,"Yüksək Satış","Aşağı Satış")</f>
        <v>Aşağı Satış</v>
      </c>
      <c r="D3856" s="26" t="str">
        <f>IF(Orders!U3856&gt;500,IF(Orders!E3856="First Class",IF(Orders!W3856=0,"VIP","Special"),"Formal"),"Normal")</f>
        <v>Normal</v>
      </c>
      <c r="E3856" s="26" cm="1">
        <f t="array" ref="E3856">_xlfn.IFS(Orders!W3856=0,"Endirim Yoxdur",SUMIFS(Orders!$V:$V,Orders!$T:$T,Orders!T3856)&gt;10,ROUND(Orders!W3856*1.15,2),SUMIFS(Orders!$V:$V,Orders!$T:$T,Orders!T3856)&lt;=10,"Endirim Yoxdur")</f>
        <v>0.23</v>
      </c>
    </row>
    <row r="3857" spans="3:5" x14ac:dyDescent="0.25">
      <c r="C3857" s="26" t="str">
        <f>IF(Orders!U3857&gt;500,"Yüksək Satış","Aşağı Satış")</f>
        <v>Aşağı Satış</v>
      </c>
      <c r="D3857" s="26" t="str">
        <f>IF(Orders!U3857&gt;500,IF(Orders!E3857="First Class",IF(Orders!W3857=0,"VIP","Special"),"Formal"),"Normal")</f>
        <v>Normal</v>
      </c>
      <c r="E3857" s="26" t="str" cm="1">
        <f t="array" ref="E3857">_xlfn.IFS(Orders!W3857=0,"Endirim Yoxdur",SUMIFS(Orders!$V:$V,Orders!$T:$T,Orders!T3857)&gt;10,ROUND(Orders!W3857*1.15,2),SUMIFS(Orders!$V:$V,Orders!$T:$T,Orders!T3857)&lt;=10,"Endirim Yoxdur")</f>
        <v>Endirim Yoxdur</v>
      </c>
    </row>
    <row r="3858" spans="3:5" x14ac:dyDescent="0.25">
      <c r="C3858" s="26" t="str">
        <f>IF(Orders!U3858&gt;500,"Yüksək Satış","Aşağı Satış")</f>
        <v>Aşağı Satış</v>
      </c>
      <c r="D3858" s="26" t="str">
        <f>IF(Orders!U3858&gt;500,IF(Orders!E3858="First Class",IF(Orders!W3858=0,"VIP","Special"),"Formal"),"Normal")</f>
        <v>Normal</v>
      </c>
      <c r="E3858" s="26" t="str" cm="1">
        <f t="array" ref="E3858">_xlfn.IFS(Orders!W3858=0,"Endirim Yoxdur",SUMIFS(Orders!$V:$V,Orders!$T:$T,Orders!T3858)&gt;10,ROUND(Orders!W3858*1.15,2),SUMIFS(Orders!$V:$V,Orders!$T:$T,Orders!T3858)&lt;=10,"Endirim Yoxdur")</f>
        <v>Endirim Yoxdur</v>
      </c>
    </row>
    <row r="3859" spans="3:5" x14ac:dyDescent="0.25">
      <c r="C3859" s="26" t="str">
        <f>IF(Orders!U3859&gt;500,"Yüksək Satış","Aşağı Satış")</f>
        <v>Aşağı Satış</v>
      </c>
      <c r="D3859" s="26" t="str">
        <f>IF(Orders!U3859&gt;500,IF(Orders!E3859="First Class",IF(Orders!W3859=0,"VIP","Special"),"Formal"),"Normal")</f>
        <v>Normal</v>
      </c>
      <c r="E3859" s="26" cm="1">
        <f t="array" ref="E3859">_xlfn.IFS(Orders!W3859=0,"Endirim Yoxdur",SUMIFS(Orders!$V:$V,Orders!$T:$T,Orders!T3859)&gt;10,ROUND(Orders!W3859*1.15,2),SUMIFS(Orders!$V:$V,Orders!$T:$T,Orders!T3859)&lt;=10,"Endirim Yoxdur")</f>
        <v>0.23</v>
      </c>
    </row>
    <row r="3860" spans="3:5" x14ac:dyDescent="0.25">
      <c r="C3860" s="26" t="str">
        <f>IF(Orders!U3860&gt;500,"Yüksək Satış","Aşağı Satış")</f>
        <v>Aşağı Satış</v>
      </c>
      <c r="D3860" s="26" t="str">
        <f>IF(Orders!U3860&gt;500,IF(Orders!E3860="First Class",IF(Orders!W3860=0,"VIP","Special"),"Formal"),"Normal")</f>
        <v>Normal</v>
      </c>
      <c r="E3860" s="26" cm="1">
        <f t="array" ref="E3860">_xlfn.IFS(Orders!W3860=0,"Endirim Yoxdur",SUMIFS(Orders!$V:$V,Orders!$T:$T,Orders!T3860)&gt;10,ROUND(Orders!W3860*1.15,2),SUMIFS(Orders!$V:$V,Orders!$T:$T,Orders!T3860)&lt;=10,"Endirim Yoxdur")</f>
        <v>0.46</v>
      </c>
    </row>
    <row r="3861" spans="3:5" x14ac:dyDescent="0.25">
      <c r="C3861" s="26" t="str">
        <f>IF(Orders!U3861&gt;500,"Yüksək Satış","Aşağı Satış")</f>
        <v>Yüksək Satış</v>
      </c>
      <c r="D3861" s="26" t="str">
        <f>IF(Orders!U3861&gt;500,IF(Orders!E3861="First Class",IF(Orders!W3861=0,"VIP","Special"),"Formal"),"Normal")</f>
        <v>Formal</v>
      </c>
      <c r="E3861" s="26" cm="1">
        <f t="array" ref="E3861">_xlfn.IFS(Orders!W3861=0,"Endirim Yoxdur",SUMIFS(Orders!$V:$V,Orders!$T:$T,Orders!T3861)&gt;10,ROUND(Orders!W3861*1.15,2),SUMIFS(Orders!$V:$V,Orders!$T:$T,Orders!T3861)&lt;=10,"Endirim Yoxdur")</f>
        <v>0.23</v>
      </c>
    </row>
    <row r="3862" spans="3:5" x14ac:dyDescent="0.25">
      <c r="C3862" s="26" t="str">
        <f>IF(Orders!U3862&gt;500,"Yüksək Satış","Aşağı Satış")</f>
        <v>Yüksək Satış</v>
      </c>
      <c r="D3862" s="26" t="str">
        <f>IF(Orders!U3862&gt;500,IF(Orders!E3862="First Class",IF(Orders!W3862=0,"VIP","Special"),"Formal"),"Normal")</f>
        <v>Formal</v>
      </c>
      <c r="E3862" s="26" cm="1">
        <f t="array" ref="E3862">_xlfn.IFS(Orders!W3862=0,"Endirim Yoxdur",SUMIFS(Orders!$V:$V,Orders!$T:$T,Orders!T3862)&gt;10,ROUND(Orders!W3862*1.15,2),SUMIFS(Orders!$V:$V,Orders!$T:$T,Orders!T3862)&lt;=10,"Endirim Yoxdur")</f>
        <v>0.23</v>
      </c>
    </row>
    <row r="3863" spans="3:5" x14ac:dyDescent="0.25">
      <c r="C3863" s="26" t="str">
        <f>IF(Orders!U3863&gt;500,"Yüksək Satış","Aşağı Satış")</f>
        <v>Aşağı Satış</v>
      </c>
      <c r="D3863" s="26" t="str">
        <f>IF(Orders!U3863&gt;500,IF(Orders!E3863="First Class",IF(Orders!W3863=0,"VIP","Special"),"Formal"),"Normal")</f>
        <v>Normal</v>
      </c>
      <c r="E3863" s="26" cm="1">
        <f t="array" ref="E3863">_xlfn.IFS(Orders!W3863=0,"Endirim Yoxdur",SUMIFS(Orders!$V:$V,Orders!$T:$T,Orders!T3863)&gt;10,ROUND(Orders!W3863*1.15,2),SUMIFS(Orders!$V:$V,Orders!$T:$T,Orders!T3863)&lt;=10,"Endirim Yoxdur")</f>
        <v>0.69</v>
      </c>
    </row>
    <row r="3864" spans="3:5" x14ac:dyDescent="0.25">
      <c r="C3864" s="26" t="str">
        <f>IF(Orders!U3864&gt;500,"Yüksək Satış","Aşağı Satış")</f>
        <v>Yüksək Satış</v>
      </c>
      <c r="D3864" s="26" t="str">
        <f>IF(Orders!U3864&gt;500,IF(Orders!E3864="First Class",IF(Orders!W3864=0,"VIP","Special"),"Formal"),"Normal")</f>
        <v>Formal</v>
      </c>
      <c r="E3864" s="26" t="str" cm="1">
        <f t="array" ref="E3864">_xlfn.IFS(Orders!W3864=0,"Endirim Yoxdur",SUMIFS(Orders!$V:$V,Orders!$T:$T,Orders!T3864)&gt;10,ROUND(Orders!W3864*1.15,2),SUMIFS(Orders!$V:$V,Orders!$T:$T,Orders!T3864)&lt;=10,"Endirim Yoxdur")</f>
        <v>Endirim Yoxdur</v>
      </c>
    </row>
    <row r="3865" spans="3:5" x14ac:dyDescent="0.25">
      <c r="C3865" s="26" t="str">
        <f>IF(Orders!U3865&gt;500,"Yüksək Satış","Aşağı Satış")</f>
        <v>Aşağı Satış</v>
      </c>
      <c r="D3865" s="26" t="str">
        <f>IF(Orders!U3865&gt;500,IF(Orders!E3865="First Class",IF(Orders!W3865=0,"VIP","Special"),"Formal"),"Normal")</f>
        <v>Normal</v>
      </c>
      <c r="E3865" s="26" t="str" cm="1">
        <f t="array" ref="E3865">_xlfn.IFS(Orders!W3865=0,"Endirim Yoxdur",SUMIFS(Orders!$V:$V,Orders!$T:$T,Orders!T3865)&gt;10,ROUND(Orders!W3865*1.15,2),SUMIFS(Orders!$V:$V,Orders!$T:$T,Orders!T3865)&lt;=10,"Endirim Yoxdur")</f>
        <v>Endirim Yoxdur</v>
      </c>
    </row>
    <row r="3866" spans="3:5" x14ac:dyDescent="0.25">
      <c r="C3866" s="26" t="str">
        <f>IF(Orders!U3866&gt;500,"Yüksək Satış","Aşağı Satış")</f>
        <v>Aşağı Satış</v>
      </c>
      <c r="D3866" s="26" t="str">
        <f>IF(Orders!U3866&gt;500,IF(Orders!E3866="First Class",IF(Orders!W3866=0,"VIP","Special"),"Formal"),"Normal")</f>
        <v>Normal</v>
      </c>
      <c r="E3866" s="26" t="str" cm="1">
        <f t="array" ref="E3866">_xlfn.IFS(Orders!W3866=0,"Endirim Yoxdur",SUMIFS(Orders!$V:$V,Orders!$T:$T,Orders!T3866)&gt;10,ROUND(Orders!W3866*1.15,2),SUMIFS(Orders!$V:$V,Orders!$T:$T,Orders!T3866)&lt;=10,"Endirim Yoxdur")</f>
        <v>Endirim Yoxdur</v>
      </c>
    </row>
    <row r="3867" spans="3:5" x14ac:dyDescent="0.25">
      <c r="C3867" s="26" t="str">
        <f>IF(Orders!U3867&gt;500,"Yüksək Satış","Aşağı Satış")</f>
        <v>Aşağı Satış</v>
      </c>
      <c r="D3867" s="26" t="str">
        <f>IF(Orders!U3867&gt;500,IF(Orders!E3867="First Class",IF(Orders!W3867=0,"VIP","Special"),"Formal"),"Normal")</f>
        <v>Normal</v>
      </c>
      <c r="E3867" s="26" cm="1">
        <f t="array" ref="E3867">_xlfn.IFS(Orders!W3867=0,"Endirim Yoxdur",SUMIFS(Orders!$V:$V,Orders!$T:$T,Orders!T3867)&gt;10,ROUND(Orders!W3867*1.15,2),SUMIFS(Orders!$V:$V,Orders!$T:$T,Orders!T3867)&lt;=10,"Endirim Yoxdur")</f>
        <v>0.23</v>
      </c>
    </row>
    <row r="3868" spans="3:5" x14ac:dyDescent="0.25">
      <c r="C3868" s="26" t="str">
        <f>IF(Orders!U3868&gt;500,"Yüksək Satış","Aşağı Satış")</f>
        <v>Aşağı Satış</v>
      </c>
      <c r="D3868" s="26" t="str">
        <f>IF(Orders!U3868&gt;500,IF(Orders!E3868="First Class",IF(Orders!W3868=0,"VIP","Special"),"Formal"),"Normal")</f>
        <v>Normal</v>
      </c>
      <c r="E3868" s="26" t="str" cm="1">
        <f t="array" ref="E3868">_xlfn.IFS(Orders!W3868=0,"Endirim Yoxdur",SUMIFS(Orders!$V:$V,Orders!$T:$T,Orders!T3868)&gt;10,ROUND(Orders!W3868*1.15,2),SUMIFS(Orders!$V:$V,Orders!$T:$T,Orders!T3868)&lt;=10,"Endirim Yoxdur")</f>
        <v>Endirim Yoxdur</v>
      </c>
    </row>
    <row r="3869" spans="3:5" x14ac:dyDescent="0.25">
      <c r="C3869" s="26" t="str">
        <f>IF(Orders!U3869&gt;500,"Yüksək Satış","Aşağı Satış")</f>
        <v>Aşağı Satış</v>
      </c>
      <c r="D3869" s="26" t="str">
        <f>IF(Orders!U3869&gt;500,IF(Orders!E3869="First Class",IF(Orders!W3869=0,"VIP","Special"),"Formal"),"Normal")</f>
        <v>Normal</v>
      </c>
      <c r="E3869" s="26" t="str" cm="1">
        <f t="array" ref="E3869">_xlfn.IFS(Orders!W3869=0,"Endirim Yoxdur",SUMIFS(Orders!$V:$V,Orders!$T:$T,Orders!T3869)&gt;10,ROUND(Orders!W3869*1.15,2),SUMIFS(Orders!$V:$V,Orders!$T:$T,Orders!T3869)&lt;=10,"Endirim Yoxdur")</f>
        <v>Endirim Yoxdur</v>
      </c>
    </row>
    <row r="3870" spans="3:5" x14ac:dyDescent="0.25">
      <c r="C3870" s="26" t="str">
        <f>IF(Orders!U3870&gt;500,"Yüksək Satış","Aşağı Satış")</f>
        <v>Aşağı Satış</v>
      </c>
      <c r="D3870" s="26" t="str">
        <f>IF(Orders!U3870&gt;500,IF(Orders!E3870="First Class",IF(Orders!W3870=0,"VIP","Special"),"Formal"),"Normal")</f>
        <v>Normal</v>
      </c>
      <c r="E3870" s="26" t="str" cm="1">
        <f t="array" ref="E3870">_xlfn.IFS(Orders!W3870=0,"Endirim Yoxdur",SUMIFS(Orders!$V:$V,Orders!$T:$T,Orders!T3870)&gt;10,ROUND(Orders!W3870*1.15,2),SUMIFS(Orders!$V:$V,Orders!$T:$T,Orders!T3870)&lt;=10,"Endirim Yoxdur")</f>
        <v>Endirim Yoxdur</v>
      </c>
    </row>
    <row r="3871" spans="3:5" x14ac:dyDescent="0.25">
      <c r="C3871" s="26" t="str">
        <f>IF(Orders!U3871&gt;500,"Yüksək Satış","Aşağı Satış")</f>
        <v>Aşağı Satış</v>
      </c>
      <c r="D3871" s="26" t="str">
        <f>IF(Orders!U3871&gt;500,IF(Orders!E3871="First Class",IF(Orders!W3871=0,"VIP","Special"),"Formal"),"Normal")</f>
        <v>Normal</v>
      </c>
      <c r="E3871" s="26" t="str" cm="1">
        <f t="array" ref="E3871">_xlfn.IFS(Orders!W3871=0,"Endirim Yoxdur",SUMIFS(Orders!$V:$V,Orders!$T:$T,Orders!T3871)&gt;10,ROUND(Orders!W3871*1.15,2),SUMIFS(Orders!$V:$V,Orders!$T:$T,Orders!T3871)&lt;=10,"Endirim Yoxdur")</f>
        <v>Endirim Yoxdur</v>
      </c>
    </row>
    <row r="3872" spans="3:5" x14ac:dyDescent="0.25">
      <c r="C3872" s="26" t="str">
        <f>IF(Orders!U3872&gt;500,"Yüksək Satış","Aşağı Satış")</f>
        <v>Aşağı Satış</v>
      </c>
      <c r="D3872" s="26" t="str">
        <f>IF(Orders!U3872&gt;500,IF(Orders!E3872="First Class",IF(Orders!W3872=0,"VIP","Special"),"Formal"),"Normal")</f>
        <v>Normal</v>
      </c>
      <c r="E3872" s="26" t="str" cm="1">
        <f t="array" ref="E3872">_xlfn.IFS(Orders!W3872=0,"Endirim Yoxdur",SUMIFS(Orders!$V:$V,Orders!$T:$T,Orders!T3872)&gt;10,ROUND(Orders!W3872*1.15,2),SUMIFS(Orders!$V:$V,Orders!$T:$T,Orders!T3872)&lt;=10,"Endirim Yoxdur")</f>
        <v>Endirim Yoxdur</v>
      </c>
    </row>
    <row r="3873" spans="3:5" x14ac:dyDescent="0.25">
      <c r="C3873" s="26" t="str">
        <f>IF(Orders!U3873&gt;500,"Yüksək Satış","Aşağı Satış")</f>
        <v>Aşağı Satış</v>
      </c>
      <c r="D3873" s="26" t="str">
        <f>IF(Orders!U3873&gt;500,IF(Orders!E3873="First Class",IF(Orders!W3873=0,"VIP","Special"),"Formal"),"Normal")</f>
        <v>Normal</v>
      </c>
      <c r="E3873" s="26" t="str" cm="1">
        <f t="array" ref="E3873">_xlfn.IFS(Orders!W3873=0,"Endirim Yoxdur",SUMIFS(Orders!$V:$V,Orders!$T:$T,Orders!T3873)&gt;10,ROUND(Orders!W3873*1.15,2),SUMIFS(Orders!$V:$V,Orders!$T:$T,Orders!T3873)&lt;=10,"Endirim Yoxdur")</f>
        <v>Endirim Yoxdur</v>
      </c>
    </row>
    <row r="3874" spans="3:5" x14ac:dyDescent="0.25">
      <c r="C3874" s="26" t="str">
        <f>IF(Orders!U3874&gt;500,"Yüksək Satış","Aşağı Satış")</f>
        <v>Aşağı Satış</v>
      </c>
      <c r="D3874" s="26" t="str">
        <f>IF(Orders!U3874&gt;500,IF(Orders!E3874="First Class",IF(Orders!W3874=0,"VIP","Special"),"Formal"),"Normal")</f>
        <v>Normal</v>
      </c>
      <c r="E3874" s="26" t="str" cm="1">
        <f t="array" ref="E3874">_xlfn.IFS(Orders!W3874=0,"Endirim Yoxdur",SUMIFS(Orders!$V:$V,Orders!$T:$T,Orders!T3874)&gt;10,ROUND(Orders!W3874*1.15,2),SUMIFS(Orders!$V:$V,Orders!$T:$T,Orders!T3874)&lt;=10,"Endirim Yoxdur")</f>
        <v>Endirim Yoxdur</v>
      </c>
    </row>
    <row r="3875" spans="3:5" x14ac:dyDescent="0.25">
      <c r="C3875" s="26" t="str">
        <f>IF(Orders!U3875&gt;500,"Yüksək Satış","Aşağı Satış")</f>
        <v>Aşağı Satış</v>
      </c>
      <c r="D3875" s="26" t="str">
        <f>IF(Orders!U3875&gt;500,IF(Orders!E3875="First Class",IF(Orders!W3875=0,"VIP","Special"),"Formal"),"Normal")</f>
        <v>Normal</v>
      </c>
      <c r="E3875" s="26" cm="1">
        <f t="array" ref="E3875">_xlfn.IFS(Orders!W3875=0,"Endirim Yoxdur",SUMIFS(Orders!$V:$V,Orders!$T:$T,Orders!T3875)&gt;10,ROUND(Orders!W3875*1.15,2),SUMIFS(Orders!$V:$V,Orders!$T:$T,Orders!T3875)&lt;=10,"Endirim Yoxdur")</f>
        <v>0.69</v>
      </c>
    </row>
    <row r="3876" spans="3:5" x14ac:dyDescent="0.25">
      <c r="C3876" s="26" t="str">
        <f>IF(Orders!U3876&gt;500,"Yüksək Satış","Aşağı Satış")</f>
        <v>Aşağı Satış</v>
      </c>
      <c r="D3876" s="26" t="str">
        <f>IF(Orders!U3876&gt;500,IF(Orders!E3876="First Class",IF(Orders!W3876=0,"VIP","Special"),"Formal"),"Normal")</f>
        <v>Normal</v>
      </c>
      <c r="E3876" s="26" cm="1">
        <f t="array" ref="E3876">_xlfn.IFS(Orders!W3876=0,"Endirim Yoxdur",SUMIFS(Orders!$V:$V,Orders!$T:$T,Orders!T3876)&gt;10,ROUND(Orders!W3876*1.15,2),SUMIFS(Orders!$V:$V,Orders!$T:$T,Orders!T3876)&lt;=10,"Endirim Yoxdur")</f>
        <v>0.69</v>
      </c>
    </row>
    <row r="3877" spans="3:5" x14ac:dyDescent="0.25">
      <c r="C3877" s="26" t="str">
        <f>IF(Orders!U3877&gt;500,"Yüksək Satış","Aşağı Satış")</f>
        <v>Aşağı Satış</v>
      </c>
      <c r="D3877" s="26" t="str">
        <f>IF(Orders!U3877&gt;500,IF(Orders!E3877="First Class",IF(Orders!W3877=0,"VIP","Special"),"Formal"),"Normal")</f>
        <v>Normal</v>
      </c>
      <c r="E3877" s="26" cm="1">
        <f t="array" ref="E3877">_xlfn.IFS(Orders!W3877=0,"Endirim Yoxdur",SUMIFS(Orders!$V:$V,Orders!$T:$T,Orders!T3877)&gt;10,ROUND(Orders!W3877*1.15,2),SUMIFS(Orders!$V:$V,Orders!$T:$T,Orders!T3877)&lt;=10,"Endirim Yoxdur")</f>
        <v>0.23</v>
      </c>
    </row>
    <row r="3878" spans="3:5" x14ac:dyDescent="0.25">
      <c r="C3878" s="26" t="str">
        <f>IF(Orders!U3878&gt;500,"Yüksək Satış","Aşağı Satış")</f>
        <v>Aşağı Satış</v>
      </c>
      <c r="D3878" s="26" t="str">
        <f>IF(Orders!U3878&gt;500,IF(Orders!E3878="First Class",IF(Orders!W3878=0,"VIP","Special"),"Formal"),"Normal")</f>
        <v>Normal</v>
      </c>
      <c r="E3878" s="26" cm="1">
        <f t="array" ref="E3878">_xlfn.IFS(Orders!W3878=0,"Endirim Yoxdur",SUMIFS(Orders!$V:$V,Orders!$T:$T,Orders!T3878)&gt;10,ROUND(Orders!W3878*1.15,2),SUMIFS(Orders!$V:$V,Orders!$T:$T,Orders!T3878)&lt;=10,"Endirim Yoxdur")</f>
        <v>0.17</v>
      </c>
    </row>
    <row r="3879" spans="3:5" x14ac:dyDescent="0.25">
      <c r="C3879" s="26" t="str">
        <f>IF(Orders!U3879&gt;500,"Yüksək Satış","Aşağı Satış")</f>
        <v>Aşağı Satış</v>
      </c>
      <c r="D3879" s="26" t="str">
        <f>IF(Orders!U3879&gt;500,IF(Orders!E3879="First Class",IF(Orders!W3879=0,"VIP","Special"),"Formal"),"Normal")</f>
        <v>Normal</v>
      </c>
      <c r="E3879" s="26" cm="1">
        <f t="array" ref="E3879">_xlfn.IFS(Orders!W3879=0,"Endirim Yoxdur",SUMIFS(Orders!$V:$V,Orders!$T:$T,Orders!T3879)&gt;10,ROUND(Orders!W3879*1.15,2),SUMIFS(Orders!$V:$V,Orders!$T:$T,Orders!T3879)&lt;=10,"Endirim Yoxdur")</f>
        <v>0.23</v>
      </c>
    </row>
    <row r="3880" spans="3:5" x14ac:dyDescent="0.25">
      <c r="C3880" s="26" t="str">
        <f>IF(Orders!U3880&gt;500,"Yüksək Satış","Aşağı Satış")</f>
        <v>Aşağı Satış</v>
      </c>
      <c r="D3880" s="26" t="str">
        <f>IF(Orders!U3880&gt;500,IF(Orders!E3880="First Class",IF(Orders!W3880=0,"VIP","Special"),"Formal"),"Normal")</f>
        <v>Normal</v>
      </c>
      <c r="E3880" s="26" cm="1">
        <f t="array" ref="E3880">_xlfn.IFS(Orders!W3880=0,"Endirim Yoxdur",SUMIFS(Orders!$V:$V,Orders!$T:$T,Orders!T3880)&gt;10,ROUND(Orders!W3880*1.15,2),SUMIFS(Orders!$V:$V,Orders!$T:$T,Orders!T3880)&lt;=10,"Endirim Yoxdur")</f>
        <v>0.23</v>
      </c>
    </row>
    <row r="3881" spans="3:5" x14ac:dyDescent="0.25">
      <c r="C3881" s="26" t="str">
        <f>IF(Orders!U3881&gt;500,"Yüksək Satış","Aşağı Satış")</f>
        <v>Aşağı Satış</v>
      </c>
      <c r="D3881" s="26" t="str">
        <f>IF(Orders!U3881&gt;500,IF(Orders!E3881="First Class",IF(Orders!W3881=0,"VIP","Special"),"Formal"),"Normal")</f>
        <v>Normal</v>
      </c>
      <c r="E3881" s="26" cm="1">
        <f t="array" ref="E3881">_xlfn.IFS(Orders!W3881=0,"Endirim Yoxdur",SUMIFS(Orders!$V:$V,Orders!$T:$T,Orders!T3881)&gt;10,ROUND(Orders!W3881*1.15,2),SUMIFS(Orders!$V:$V,Orders!$T:$T,Orders!T3881)&lt;=10,"Endirim Yoxdur")</f>
        <v>0.23</v>
      </c>
    </row>
    <row r="3882" spans="3:5" x14ac:dyDescent="0.25">
      <c r="C3882" s="26" t="str">
        <f>IF(Orders!U3882&gt;500,"Yüksək Satış","Aşağı Satış")</f>
        <v>Aşağı Satış</v>
      </c>
      <c r="D3882" s="26" t="str">
        <f>IF(Orders!U3882&gt;500,IF(Orders!E3882="First Class",IF(Orders!W3882=0,"VIP","Special"),"Formal"),"Normal")</f>
        <v>Normal</v>
      </c>
      <c r="E3882" s="26" cm="1">
        <f t="array" ref="E3882">_xlfn.IFS(Orders!W3882=0,"Endirim Yoxdur",SUMIFS(Orders!$V:$V,Orders!$T:$T,Orders!T3882)&gt;10,ROUND(Orders!W3882*1.15,2),SUMIFS(Orders!$V:$V,Orders!$T:$T,Orders!T3882)&lt;=10,"Endirim Yoxdur")</f>
        <v>0.81</v>
      </c>
    </row>
    <row r="3883" spans="3:5" x14ac:dyDescent="0.25">
      <c r="C3883" s="26" t="str">
        <f>IF(Orders!U3883&gt;500,"Yüksək Satış","Aşağı Satış")</f>
        <v>Yüksək Satış</v>
      </c>
      <c r="D3883" s="26" t="str">
        <f>IF(Orders!U3883&gt;500,IF(Orders!E3883="First Class",IF(Orders!W3883=0,"VIP","Special"),"Formal"),"Normal")</f>
        <v>Formal</v>
      </c>
      <c r="E3883" s="26" cm="1">
        <f t="array" ref="E3883">_xlfn.IFS(Orders!W3883=0,"Endirim Yoxdur",SUMIFS(Orders!$V:$V,Orders!$T:$T,Orders!T3883)&gt;10,ROUND(Orders!W3883*1.15,2),SUMIFS(Orders!$V:$V,Orders!$T:$T,Orders!T3883)&lt;=10,"Endirim Yoxdur")</f>
        <v>0.23</v>
      </c>
    </row>
    <row r="3884" spans="3:5" x14ac:dyDescent="0.25">
      <c r="C3884" s="26" t="str">
        <f>IF(Orders!U3884&gt;500,"Yüksək Satış","Aşağı Satış")</f>
        <v>Aşağı Satış</v>
      </c>
      <c r="D3884" s="26" t="str">
        <f>IF(Orders!U3884&gt;500,IF(Orders!E3884="First Class",IF(Orders!W3884=0,"VIP","Special"),"Formal"),"Normal")</f>
        <v>Normal</v>
      </c>
      <c r="E3884" s="26" cm="1">
        <f t="array" ref="E3884">_xlfn.IFS(Orders!W3884=0,"Endirim Yoxdur",SUMIFS(Orders!$V:$V,Orders!$T:$T,Orders!T3884)&gt;10,ROUND(Orders!W3884*1.15,2),SUMIFS(Orders!$V:$V,Orders!$T:$T,Orders!T3884)&lt;=10,"Endirim Yoxdur")</f>
        <v>0.23</v>
      </c>
    </row>
    <row r="3885" spans="3:5" x14ac:dyDescent="0.25">
      <c r="C3885" s="26" t="str">
        <f>IF(Orders!U3885&gt;500,"Yüksək Satış","Aşağı Satış")</f>
        <v>Aşağı Satış</v>
      </c>
      <c r="D3885" s="26" t="str">
        <f>IF(Orders!U3885&gt;500,IF(Orders!E3885="First Class",IF(Orders!W3885=0,"VIP","Special"),"Formal"),"Normal")</f>
        <v>Normal</v>
      </c>
      <c r="E3885" s="26" cm="1">
        <f t="array" ref="E3885">_xlfn.IFS(Orders!W3885=0,"Endirim Yoxdur",SUMIFS(Orders!$V:$V,Orders!$T:$T,Orders!T3885)&gt;10,ROUND(Orders!W3885*1.15,2),SUMIFS(Orders!$V:$V,Orders!$T:$T,Orders!T3885)&lt;=10,"Endirim Yoxdur")</f>
        <v>0.23</v>
      </c>
    </row>
    <row r="3886" spans="3:5" x14ac:dyDescent="0.25">
      <c r="C3886" s="26" t="str">
        <f>IF(Orders!U3886&gt;500,"Yüksək Satış","Aşağı Satış")</f>
        <v>Aşağı Satış</v>
      </c>
      <c r="D3886" s="26" t="str">
        <f>IF(Orders!U3886&gt;500,IF(Orders!E3886="First Class",IF(Orders!W3886=0,"VIP","Special"),"Formal"),"Normal")</f>
        <v>Normal</v>
      </c>
      <c r="E3886" s="26" t="str" cm="1">
        <f t="array" ref="E3886">_xlfn.IFS(Orders!W3886=0,"Endirim Yoxdur",SUMIFS(Orders!$V:$V,Orders!$T:$T,Orders!T3886)&gt;10,ROUND(Orders!W3886*1.15,2),SUMIFS(Orders!$V:$V,Orders!$T:$T,Orders!T3886)&lt;=10,"Endirim Yoxdur")</f>
        <v>Endirim Yoxdur</v>
      </c>
    </row>
    <row r="3887" spans="3:5" x14ac:dyDescent="0.25">
      <c r="C3887" s="26" t="str">
        <f>IF(Orders!U3887&gt;500,"Yüksək Satış","Aşağı Satış")</f>
        <v>Aşağı Satış</v>
      </c>
      <c r="D3887" s="26" t="str">
        <f>IF(Orders!U3887&gt;500,IF(Orders!E3887="First Class",IF(Orders!W3887=0,"VIP","Special"),"Formal"),"Normal")</f>
        <v>Normal</v>
      </c>
      <c r="E3887" s="26" cm="1">
        <f t="array" ref="E3887">_xlfn.IFS(Orders!W3887=0,"Endirim Yoxdur",SUMIFS(Orders!$V:$V,Orders!$T:$T,Orders!T3887)&gt;10,ROUND(Orders!W3887*1.15,2),SUMIFS(Orders!$V:$V,Orders!$T:$T,Orders!T3887)&lt;=10,"Endirim Yoxdur")</f>
        <v>0.23</v>
      </c>
    </row>
    <row r="3888" spans="3:5" x14ac:dyDescent="0.25">
      <c r="C3888" s="26" t="str">
        <f>IF(Orders!U3888&gt;500,"Yüksək Satış","Aşağı Satış")</f>
        <v>Aşağı Satış</v>
      </c>
      <c r="D3888" s="26" t="str">
        <f>IF(Orders!U3888&gt;500,IF(Orders!E3888="First Class",IF(Orders!W3888=0,"VIP","Special"),"Formal"),"Normal")</f>
        <v>Normal</v>
      </c>
      <c r="E3888" s="26" t="str" cm="1">
        <f t="array" ref="E3888">_xlfn.IFS(Orders!W3888=0,"Endirim Yoxdur",SUMIFS(Orders!$V:$V,Orders!$T:$T,Orders!T3888)&gt;10,ROUND(Orders!W3888*1.15,2),SUMIFS(Orders!$V:$V,Orders!$T:$T,Orders!T3888)&lt;=10,"Endirim Yoxdur")</f>
        <v>Endirim Yoxdur</v>
      </c>
    </row>
    <row r="3889" spans="3:5" x14ac:dyDescent="0.25">
      <c r="C3889" s="26" t="str">
        <f>IF(Orders!U3889&gt;500,"Yüksək Satış","Aşağı Satış")</f>
        <v>Aşağı Satış</v>
      </c>
      <c r="D3889" s="26" t="str">
        <f>IF(Orders!U3889&gt;500,IF(Orders!E3889="First Class",IF(Orders!W3889=0,"VIP","Special"),"Formal"),"Normal")</f>
        <v>Normal</v>
      </c>
      <c r="E3889" s="26" cm="1">
        <f t="array" ref="E3889">_xlfn.IFS(Orders!W3889=0,"Endirim Yoxdur",SUMIFS(Orders!$V:$V,Orders!$T:$T,Orders!T3889)&gt;10,ROUND(Orders!W3889*1.15,2),SUMIFS(Orders!$V:$V,Orders!$T:$T,Orders!T3889)&lt;=10,"Endirim Yoxdur")</f>
        <v>0.23</v>
      </c>
    </row>
    <row r="3890" spans="3:5" x14ac:dyDescent="0.25">
      <c r="C3890" s="26" t="str">
        <f>IF(Orders!U3890&gt;500,"Yüksək Satış","Aşağı Satış")</f>
        <v>Aşağı Satış</v>
      </c>
      <c r="D3890" s="26" t="str">
        <f>IF(Orders!U3890&gt;500,IF(Orders!E3890="First Class",IF(Orders!W3890=0,"VIP","Special"),"Formal"),"Normal")</f>
        <v>Normal</v>
      </c>
      <c r="E3890" s="26" cm="1">
        <f t="array" ref="E3890">_xlfn.IFS(Orders!W3890=0,"Endirim Yoxdur",SUMIFS(Orders!$V:$V,Orders!$T:$T,Orders!T3890)&gt;10,ROUND(Orders!W3890*1.15,2),SUMIFS(Orders!$V:$V,Orders!$T:$T,Orders!T3890)&lt;=10,"Endirim Yoxdur")</f>
        <v>0.12</v>
      </c>
    </row>
    <row r="3891" spans="3:5" x14ac:dyDescent="0.25">
      <c r="C3891" s="26" t="str">
        <f>IF(Orders!U3891&gt;500,"Yüksək Satış","Aşağı Satış")</f>
        <v>Aşağı Satış</v>
      </c>
      <c r="D3891" s="26" t="str">
        <f>IF(Orders!U3891&gt;500,IF(Orders!E3891="First Class",IF(Orders!W3891=0,"VIP","Special"),"Formal"),"Normal")</f>
        <v>Normal</v>
      </c>
      <c r="E3891" s="26" cm="1">
        <f t="array" ref="E3891">_xlfn.IFS(Orders!W3891=0,"Endirim Yoxdur",SUMIFS(Orders!$V:$V,Orders!$T:$T,Orders!T3891)&gt;10,ROUND(Orders!W3891*1.15,2),SUMIFS(Orders!$V:$V,Orders!$T:$T,Orders!T3891)&lt;=10,"Endirim Yoxdur")</f>
        <v>0.12</v>
      </c>
    </row>
    <row r="3892" spans="3:5" x14ac:dyDescent="0.25">
      <c r="C3892" s="26" t="str">
        <f>IF(Orders!U3892&gt;500,"Yüksək Satış","Aşağı Satış")</f>
        <v>Aşağı Satış</v>
      </c>
      <c r="D3892" s="26" t="str">
        <f>IF(Orders!U3892&gt;500,IF(Orders!E3892="First Class",IF(Orders!W3892=0,"VIP","Special"),"Formal"),"Normal")</f>
        <v>Normal</v>
      </c>
      <c r="E3892" s="26" cm="1">
        <f t="array" ref="E3892">_xlfn.IFS(Orders!W3892=0,"Endirim Yoxdur",SUMIFS(Orders!$V:$V,Orders!$T:$T,Orders!T3892)&gt;10,ROUND(Orders!W3892*1.15,2),SUMIFS(Orders!$V:$V,Orders!$T:$T,Orders!T3892)&lt;=10,"Endirim Yoxdur")</f>
        <v>0.12</v>
      </c>
    </row>
    <row r="3893" spans="3:5" x14ac:dyDescent="0.25">
      <c r="C3893" s="26" t="str">
        <f>IF(Orders!U3893&gt;500,"Yüksək Satış","Aşağı Satış")</f>
        <v>Aşağı Satış</v>
      </c>
      <c r="D3893" s="26" t="str">
        <f>IF(Orders!U3893&gt;500,IF(Orders!E3893="First Class",IF(Orders!W3893=0,"VIP","Special"),"Formal"),"Normal")</f>
        <v>Normal</v>
      </c>
      <c r="E3893" s="26" t="str" cm="1">
        <f t="array" ref="E3893">_xlfn.IFS(Orders!W3893=0,"Endirim Yoxdur",SUMIFS(Orders!$V:$V,Orders!$T:$T,Orders!T3893)&gt;10,ROUND(Orders!W3893*1.15,2),SUMIFS(Orders!$V:$V,Orders!$T:$T,Orders!T3893)&lt;=10,"Endirim Yoxdur")</f>
        <v>Endirim Yoxdur</v>
      </c>
    </row>
    <row r="3894" spans="3:5" x14ac:dyDescent="0.25">
      <c r="C3894" s="26" t="str">
        <f>IF(Orders!U3894&gt;500,"Yüksək Satış","Aşağı Satış")</f>
        <v>Aşağı Satış</v>
      </c>
      <c r="D3894" s="26" t="str">
        <f>IF(Orders!U3894&gt;500,IF(Orders!E3894="First Class",IF(Orders!W3894=0,"VIP","Special"),"Formal"),"Normal")</f>
        <v>Normal</v>
      </c>
      <c r="E3894" s="26" t="str" cm="1">
        <f t="array" ref="E3894">_xlfn.IFS(Orders!W3894=0,"Endirim Yoxdur",SUMIFS(Orders!$V:$V,Orders!$T:$T,Orders!T3894)&gt;10,ROUND(Orders!W3894*1.15,2),SUMIFS(Orders!$V:$V,Orders!$T:$T,Orders!T3894)&lt;=10,"Endirim Yoxdur")</f>
        <v>Endirim Yoxdur</v>
      </c>
    </row>
    <row r="3895" spans="3:5" x14ac:dyDescent="0.25">
      <c r="C3895" s="26" t="str">
        <f>IF(Orders!U3895&gt;500,"Yüksək Satış","Aşağı Satış")</f>
        <v>Aşağı Satış</v>
      </c>
      <c r="D3895" s="26" t="str">
        <f>IF(Orders!U3895&gt;500,IF(Orders!E3895="First Class",IF(Orders!W3895=0,"VIP","Special"),"Formal"),"Normal")</f>
        <v>Normal</v>
      </c>
      <c r="E3895" s="26" t="str" cm="1">
        <f t="array" ref="E3895">_xlfn.IFS(Orders!W3895=0,"Endirim Yoxdur",SUMIFS(Orders!$V:$V,Orders!$T:$T,Orders!T3895)&gt;10,ROUND(Orders!W3895*1.15,2),SUMIFS(Orders!$V:$V,Orders!$T:$T,Orders!T3895)&lt;=10,"Endirim Yoxdur")</f>
        <v>Endirim Yoxdur</v>
      </c>
    </row>
    <row r="3896" spans="3:5" x14ac:dyDescent="0.25">
      <c r="C3896" s="26" t="str">
        <f>IF(Orders!U3896&gt;500,"Yüksək Satış","Aşağı Satış")</f>
        <v>Aşağı Satış</v>
      </c>
      <c r="D3896" s="26" t="str">
        <f>IF(Orders!U3896&gt;500,IF(Orders!E3896="First Class",IF(Orders!W3896=0,"VIP","Special"),"Formal"),"Normal")</f>
        <v>Normal</v>
      </c>
      <c r="E3896" s="26" t="str" cm="1">
        <f t="array" ref="E3896">_xlfn.IFS(Orders!W3896=0,"Endirim Yoxdur",SUMIFS(Orders!$V:$V,Orders!$T:$T,Orders!T3896)&gt;10,ROUND(Orders!W3896*1.15,2),SUMIFS(Orders!$V:$V,Orders!$T:$T,Orders!T3896)&lt;=10,"Endirim Yoxdur")</f>
        <v>Endirim Yoxdur</v>
      </c>
    </row>
    <row r="3897" spans="3:5" x14ac:dyDescent="0.25">
      <c r="C3897" s="26" t="str">
        <f>IF(Orders!U3897&gt;500,"Yüksək Satış","Aşağı Satış")</f>
        <v>Aşağı Satış</v>
      </c>
      <c r="D3897" s="26" t="str">
        <f>IF(Orders!U3897&gt;500,IF(Orders!E3897="First Class",IF(Orders!W3897=0,"VIP","Special"),"Formal"),"Normal")</f>
        <v>Normal</v>
      </c>
      <c r="E3897" s="26" cm="1">
        <f t="array" ref="E3897">_xlfn.IFS(Orders!W3897=0,"Endirim Yoxdur",SUMIFS(Orders!$V:$V,Orders!$T:$T,Orders!T3897)&gt;10,ROUND(Orders!W3897*1.15,2),SUMIFS(Orders!$V:$V,Orders!$T:$T,Orders!T3897)&lt;=10,"Endirim Yoxdur")</f>
        <v>0.23</v>
      </c>
    </row>
    <row r="3898" spans="3:5" x14ac:dyDescent="0.25">
      <c r="C3898" s="26" t="str">
        <f>IF(Orders!U3898&gt;500,"Yüksək Satış","Aşağı Satış")</f>
        <v>Yüksək Satış</v>
      </c>
      <c r="D3898" s="26" t="str">
        <f>IF(Orders!U3898&gt;500,IF(Orders!E3898="First Class",IF(Orders!W3898=0,"VIP","Special"),"Formal"),"Normal")</f>
        <v>Formal</v>
      </c>
      <c r="E3898" s="26" cm="1">
        <f t="array" ref="E3898">_xlfn.IFS(Orders!W3898=0,"Endirim Yoxdur",SUMIFS(Orders!$V:$V,Orders!$T:$T,Orders!T3898)&gt;10,ROUND(Orders!W3898*1.15,2),SUMIFS(Orders!$V:$V,Orders!$T:$T,Orders!T3898)&lt;=10,"Endirim Yoxdur")</f>
        <v>0.81</v>
      </c>
    </row>
    <row r="3899" spans="3:5" x14ac:dyDescent="0.25">
      <c r="C3899" s="26" t="str">
        <f>IF(Orders!U3899&gt;500,"Yüksək Satış","Aşağı Satış")</f>
        <v>Aşağı Satış</v>
      </c>
      <c r="D3899" s="26" t="str">
        <f>IF(Orders!U3899&gt;500,IF(Orders!E3899="First Class",IF(Orders!W3899=0,"VIP","Special"),"Formal"),"Normal")</f>
        <v>Normal</v>
      </c>
      <c r="E3899" s="26" cm="1">
        <f t="array" ref="E3899">_xlfn.IFS(Orders!W3899=0,"Endirim Yoxdur",SUMIFS(Orders!$V:$V,Orders!$T:$T,Orders!T3899)&gt;10,ROUND(Orders!W3899*1.15,2),SUMIFS(Orders!$V:$V,Orders!$T:$T,Orders!T3899)&lt;=10,"Endirim Yoxdur")</f>
        <v>0.81</v>
      </c>
    </row>
    <row r="3900" spans="3:5" x14ac:dyDescent="0.25">
      <c r="C3900" s="26" t="str">
        <f>IF(Orders!U3900&gt;500,"Yüksək Satış","Aşağı Satış")</f>
        <v>Aşağı Satış</v>
      </c>
      <c r="D3900" s="26" t="str">
        <f>IF(Orders!U3900&gt;500,IF(Orders!E3900="First Class",IF(Orders!W3900=0,"VIP","Special"),"Formal"),"Normal")</f>
        <v>Normal</v>
      </c>
      <c r="E3900" s="26" t="str" cm="1">
        <f t="array" ref="E3900">_xlfn.IFS(Orders!W3900=0,"Endirim Yoxdur",SUMIFS(Orders!$V:$V,Orders!$T:$T,Orders!T3900)&gt;10,ROUND(Orders!W3900*1.15,2),SUMIFS(Orders!$V:$V,Orders!$T:$T,Orders!T3900)&lt;=10,"Endirim Yoxdur")</f>
        <v>Endirim Yoxdur</v>
      </c>
    </row>
    <row r="3901" spans="3:5" x14ac:dyDescent="0.25">
      <c r="C3901" s="26" t="str">
        <f>IF(Orders!U3901&gt;500,"Yüksək Satış","Aşağı Satış")</f>
        <v>Aşağı Satış</v>
      </c>
      <c r="D3901" s="26" t="str">
        <f>IF(Orders!U3901&gt;500,IF(Orders!E3901="First Class",IF(Orders!W3901=0,"VIP","Special"),"Formal"),"Normal")</f>
        <v>Normal</v>
      </c>
      <c r="E3901" s="26" t="str" cm="1">
        <f t="array" ref="E3901">_xlfn.IFS(Orders!W3901=0,"Endirim Yoxdur",SUMIFS(Orders!$V:$V,Orders!$T:$T,Orders!T3901)&gt;10,ROUND(Orders!W3901*1.15,2),SUMIFS(Orders!$V:$V,Orders!$T:$T,Orders!T3901)&lt;=10,"Endirim Yoxdur")</f>
        <v>Endirim Yoxdur</v>
      </c>
    </row>
    <row r="3902" spans="3:5" x14ac:dyDescent="0.25">
      <c r="C3902" s="26" t="str">
        <f>IF(Orders!U3902&gt;500,"Yüksək Satış","Aşağı Satış")</f>
        <v>Aşağı Satış</v>
      </c>
      <c r="D3902" s="26" t="str">
        <f>IF(Orders!U3902&gt;500,IF(Orders!E3902="First Class",IF(Orders!W3902=0,"VIP","Special"),"Formal"),"Normal")</f>
        <v>Normal</v>
      </c>
      <c r="E3902" s="26" t="str" cm="1">
        <f t="array" ref="E3902">_xlfn.IFS(Orders!W3902=0,"Endirim Yoxdur",SUMIFS(Orders!$V:$V,Orders!$T:$T,Orders!T3902)&gt;10,ROUND(Orders!W3902*1.15,2),SUMIFS(Orders!$V:$V,Orders!$T:$T,Orders!T3902)&lt;=10,"Endirim Yoxdur")</f>
        <v>Endirim Yoxdur</v>
      </c>
    </row>
    <row r="3903" spans="3:5" x14ac:dyDescent="0.25">
      <c r="C3903" s="26" t="str">
        <f>IF(Orders!U3903&gt;500,"Yüksək Satış","Aşağı Satış")</f>
        <v>Aşağı Satış</v>
      </c>
      <c r="D3903" s="26" t="str">
        <f>IF(Orders!U3903&gt;500,IF(Orders!E3903="First Class",IF(Orders!W3903=0,"VIP","Special"),"Formal"),"Normal")</f>
        <v>Normal</v>
      </c>
      <c r="E3903" s="26" cm="1">
        <f t="array" ref="E3903">_xlfn.IFS(Orders!W3903=0,"Endirim Yoxdur",SUMIFS(Orders!$V:$V,Orders!$T:$T,Orders!T3903)&gt;10,ROUND(Orders!W3903*1.15,2),SUMIFS(Orders!$V:$V,Orders!$T:$T,Orders!T3903)&lt;=10,"Endirim Yoxdur")</f>
        <v>0.23</v>
      </c>
    </row>
    <row r="3904" spans="3:5" x14ac:dyDescent="0.25">
      <c r="C3904" s="26" t="str">
        <f>IF(Orders!U3904&gt;500,"Yüksək Satış","Aşağı Satış")</f>
        <v>Aşağı Satış</v>
      </c>
      <c r="D3904" s="26" t="str">
        <f>IF(Orders!U3904&gt;500,IF(Orders!E3904="First Class",IF(Orders!W3904=0,"VIP","Special"),"Formal"),"Normal")</f>
        <v>Normal</v>
      </c>
      <c r="E3904" s="26" t="str" cm="1">
        <f t="array" ref="E3904">_xlfn.IFS(Orders!W3904=0,"Endirim Yoxdur",SUMIFS(Orders!$V:$V,Orders!$T:$T,Orders!T3904)&gt;10,ROUND(Orders!W3904*1.15,2),SUMIFS(Orders!$V:$V,Orders!$T:$T,Orders!T3904)&lt;=10,"Endirim Yoxdur")</f>
        <v>Endirim Yoxdur</v>
      </c>
    </row>
    <row r="3905" spans="3:5" x14ac:dyDescent="0.25">
      <c r="C3905" s="26" t="str">
        <f>IF(Orders!U3905&gt;500,"Yüksək Satış","Aşağı Satış")</f>
        <v>Yüksək Satış</v>
      </c>
      <c r="D3905" s="26" t="str">
        <f>IF(Orders!U3905&gt;500,IF(Orders!E3905="First Class",IF(Orders!W3905=0,"VIP","Special"),"Formal"),"Normal")</f>
        <v>Formal</v>
      </c>
      <c r="E3905" s="26" t="str" cm="1">
        <f t="array" ref="E3905">_xlfn.IFS(Orders!W3905=0,"Endirim Yoxdur",SUMIFS(Orders!$V:$V,Orders!$T:$T,Orders!T3905)&gt;10,ROUND(Orders!W3905*1.15,2),SUMIFS(Orders!$V:$V,Orders!$T:$T,Orders!T3905)&lt;=10,"Endirim Yoxdur")</f>
        <v>Endirim Yoxdur</v>
      </c>
    </row>
    <row r="3906" spans="3:5" x14ac:dyDescent="0.25">
      <c r="C3906" s="26" t="str">
        <f>IF(Orders!U3906&gt;500,"Yüksək Satış","Aşağı Satış")</f>
        <v>Aşağı Satış</v>
      </c>
      <c r="D3906" s="26" t="str">
        <f>IF(Orders!U3906&gt;500,IF(Orders!E3906="First Class",IF(Orders!W3906=0,"VIP","Special"),"Formal"),"Normal")</f>
        <v>Normal</v>
      </c>
      <c r="E3906" s="26" cm="1">
        <f t="array" ref="E3906">_xlfn.IFS(Orders!W3906=0,"Endirim Yoxdur",SUMIFS(Orders!$V:$V,Orders!$T:$T,Orders!T3906)&gt;10,ROUND(Orders!W3906*1.15,2),SUMIFS(Orders!$V:$V,Orders!$T:$T,Orders!T3906)&lt;=10,"Endirim Yoxdur")</f>
        <v>0.12</v>
      </c>
    </row>
    <row r="3907" spans="3:5" x14ac:dyDescent="0.25">
      <c r="C3907" s="26" t="str">
        <f>IF(Orders!U3907&gt;500,"Yüksək Satış","Aşağı Satış")</f>
        <v>Aşağı Satış</v>
      </c>
      <c r="D3907" s="26" t="str">
        <f>IF(Orders!U3907&gt;500,IF(Orders!E3907="First Class",IF(Orders!W3907=0,"VIP","Special"),"Formal"),"Normal")</f>
        <v>Normal</v>
      </c>
      <c r="E3907" s="26" t="str" cm="1">
        <f t="array" ref="E3907">_xlfn.IFS(Orders!W3907=0,"Endirim Yoxdur",SUMIFS(Orders!$V:$V,Orders!$T:$T,Orders!T3907)&gt;10,ROUND(Orders!W3907*1.15,2),SUMIFS(Orders!$V:$V,Orders!$T:$T,Orders!T3907)&lt;=10,"Endirim Yoxdur")</f>
        <v>Endirim Yoxdur</v>
      </c>
    </row>
    <row r="3908" spans="3:5" x14ac:dyDescent="0.25">
      <c r="C3908" s="26" t="str">
        <f>IF(Orders!U3908&gt;500,"Yüksək Satış","Aşağı Satış")</f>
        <v>Aşağı Satış</v>
      </c>
      <c r="D3908" s="26" t="str">
        <f>IF(Orders!U3908&gt;500,IF(Orders!E3908="First Class",IF(Orders!W3908=0,"VIP","Special"),"Formal"),"Normal")</f>
        <v>Normal</v>
      </c>
      <c r="E3908" s="26" cm="1">
        <f t="array" ref="E3908">_xlfn.IFS(Orders!W3908=0,"Endirim Yoxdur",SUMIFS(Orders!$V:$V,Orders!$T:$T,Orders!T3908)&gt;10,ROUND(Orders!W3908*1.15,2),SUMIFS(Orders!$V:$V,Orders!$T:$T,Orders!T3908)&lt;=10,"Endirim Yoxdur")</f>
        <v>0.12</v>
      </c>
    </row>
    <row r="3909" spans="3:5" x14ac:dyDescent="0.25">
      <c r="C3909" s="26" t="str">
        <f>IF(Orders!U3909&gt;500,"Yüksək Satış","Aşağı Satış")</f>
        <v>Aşağı Satış</v>
      </c>
      <c r="D3909" s="26" t="str">
        <f>IF(Orders!U3909&gt;500,IF(Orders!E3909="First Class",IF(Orders!W3909=0,"VIP","Special"),"Formal"),"Normal")</f>
        <v>Normal</v>
      </c>
      <c r="E3909" s="26" cm="1">
        <f t="array" ref="E3909">_xlfn.IFS(Orders!W3909=0,"Endirim Yoxdur",SUMIFS(Orders!$V:$V,Orders!$T:$T,Orders!T3909)&gt;10,ROUND(Orders!W3909*1.15,2),SUMIFS(Orders!$V:$V,Orders!$T:$T,Orders!T3909)&lt;=10,"Endirim Yoxdur")</f>
        <v>0.23</v>
      </c>
    </row>
    <row r="3910" spans="3:5" x14ac:dyDescent="0.25">
      <c r="C3910" s="26" t="str">
        <f>IF(Orders!U3910&gt;500,"Yüksək Satış","Aşağı Satış")</f>
        <v>Aşağı Satış</v>
      </c>
      <c r="D3910" s="26" t="str">
        <f>IF(Orders!U3910&gt;500,IF(Orders!E3910="First Class",IF(Orders!W3910=0,"VIP","Special"),"Formal"),"Normal")</f>
        <v>Normal</v>
      </c>
      <c r="E3910" s="26" t="str" cm="1">
        <f t="array" ref="E3910">_xlfn.IFS(Orders!W3910=0,"Endirim Yoxdur",SUMIFS(Orders!$V:$V,Orders!$T:$T,Orders!T3910)&gt;10,ROUND(Orders!W3910*1.15,2),SUMIFS(Orders!$V:$V,Orders!$T:$T,Orders!T3910)&lt;=10,"Endirim Yoxdur")</f>
        <v>Endirim Yoxdur</v>
      </c>
    </row>
    <row r="3911" spans="3:5" x14ac:dyDescent="0.25">
      <c r="C3911" s="26" t="str">
        <f>IF(Orders!U3911&gt;500,"Yüksək Satış","Aşağı Satış")</f>
        <v>Aşağı Satış</v>
      </c>
      <c r="D3911" s="26" t="str">
        <f>IF(Orders!U3911&gt;500,IF(Orders!E3911="First Class",IF(Orders!W3911=0,"VIP","Special"),"Formal"),"Normal")</f>
        <v>Normal</v>
      </c>
      <c r="E3911" s="26" cm="1">
        <f t="array" ref="E3911">_xlfn.IFS(Orders!W3911=0,"Endirim Yoxdur",SUMIFS(Orders!$V:$V,Orders!$T:$T,Orders!T3911)&gt;10,ROUND(Orders!W3911*1.15,2),SUMIFS(Orders!$V:$V,Orders!$T:$T,Orders!T3911)&lt;=10,"Endirim Yoxdur")</f>
        <v>0.23</v>
      </c>
    </row>
    <row r="3912" spans="3:5" x14ac:dyDescent="0.25">
      <c r="C3912" s="26" t="str">
        <f>IF(Orders!U3912&gt;500,"Yüksək Satış","Aşağı Satış")</f>
        <v>Aşağı Satış</v>
      </c>
      <c r="D3912" s="26" t="str">
        <f>IF(Orders!U3912&gt;500,IF(Orders!E3912="First Class",IF(Orders!W3912=0,"VIP","Special"),"Formal"),"Normal")</f>
        <v>Normal</v>
      </c>
      <c r="E3912" s="26" t="str" cm="1">
        <f t="array" ref="E3912">_xlfn.IFS(Orders!W3912=0,"Endirim Yoxdur",SUMIFS(Orders!$V:$V,Orders!$T:$T,Orders!T3912)&gt;10,ROUND(Orders!W3912*1.15,2),SUMIFS(Orders!$V:$V,Orders!$T:$T,Orders!T3912)&lt;=10,"Endirim Yoxdur")</f>
        <v>Endirim Yoxdur</v>
      </c>
    </row>
    <row r="3913" spans="3:5" x14ac:dyDescent="0.25">
      <c r="C3913" s="26" t="str">
        <f>IF(Orders!U3913&gt;500,"Yüksək Satış","Aşağı Satış")</f>
        <v>Aşağı Satış</v>
      </c>
      <c r="D3913" s="26" t="str">
        <f>IF(Orders!U3913&gt;500,IF(Orders!E3913="First Class",IF(Orders!W3913=0,"VIP","Special"),"Formal"),"Normal")</f>
        <v>Normal</v>
      </c>
      <c r="E3913" s="26" cm="1">
        <f t="array" ref="E3913">_xlfn.IFS(Orders!W3913=0,"Endirim Yoxdur",SUMIFS(Orders!$V:$V,Orders!$T:$T,Orders!T3913)&gt;10,ROUND(Orders!W3913*1.15,2),SUMIFS(Orders!$V:$V,Orders!$T:$T,Orders!T3913)&lt;=10,"Endirim Yoxdur")</f>
        <v>0.81</v>
      </c>
    </row>
    <row r="3914" spans="3:5" x14ac:dyDescent="0.25">
      <c r="C3914" s="26" t="str">
        <f>IF(Orders!U3914&gt;500,"Yüksək Satış","Aşağı Satış")</f>
        <v>Aşağı Satış</v>
      </c>
      <c r="D3914" s="26" t="str">
        <f>IF(Orders!U3914&gt;500,IF(Orders!E3914="First Class",IF(Orders!W3914=0,"VIP","Special"),"Formal"),"Normal")</f>
        <v>Normal</v>
      </c>
      <c r="E3914" s="26" cm="1">
        <f t="array" ref="E3914">_xlfn.IFS(Orders!W3914=0,"Endirim Yoxdur",SUMIFS(Orders!$V:$V,Orders!$T:$T,Orders!T3914)&gt;10,ROUND(Orders!W3914*1.15,2),SUMIFS(Orders!$V:$V,Orders!$T:$T,Orders!T3914)&lt;=10,"Endirim Yoxdur")</f>
        <v>0.23</v>
      </c>
    </row>
    <row r="3915" spans="3:5" x14ac:dyDescent="0.25">
      <c r="C3915" s="26" t="str">
        <f>IF(Orders!U3915&gt;500,"Yüksək Satış","Aşağı Satış")</f>
        <v>Aşağı Satış</v>
      </c>
      <c r="D3915" s="26" t="str">
        <f>IF(Orders!U3915&gt;500,IF(Orders!E3915="First Class",IF(Orders!W3915=0,"VIP","Special"),"Formal"),"Normal")</f>
        <v>Normal</v>
      </c>
      <c r="E3915" s="26" cm="1">
        <f t="array" ref="E3915">_xlfn.IFS(Orders!W3915=0,"Endirim Yoxdur",SUMIFS(Orders!$V:$V,Orders!$T:$T,Orders!T3915)&gt;10,ROUND(Orders!W3915*1.15,2),SUMIFS(Orders!$V:$V,Orders!$T:$T,Orders!T3915)&lt;=10,"Endirim Yoxdur")</f>
        <v>0.23</v>
      </c>
    </row>
    <row r="3916" spans="3:5" x14ac:dyDescent="0.25">
      <c r="C3916" s="26" t="str">
        <f>IF(Orders!U3916&gt;500,"Yüksək Satış","Aşağı Satış")</f>
        <v>Aşağı Satış</v>
      </c>
      <c r="D3916" s="26" t="str">
        <f>IF(Orders!U3916&gt;500,IF(Orders!E3916="First Class",IF(Orders!W3916=0,"VIP","Special"),"Formal"),"Normal")</f>
        <v>Normal</v>
      </c>
      <c r="E3916" s="26" t="str" cm="1">
        <f t="array" ref="E3916">_xlfn.IFS(Orders!W3916=0,"Endirim Yoxdur",SUMIFS(Orders!$V:$V,Orders!$T:$T,Orders!T3916)&gt;10,ROUND(Orders!W3916*1.15,2),SUMIFS(Orders!$V:$V,Orders!$T:$T,Orders!T3916)&lt;=10,"Endirim Yoxdur")</f>
        <v>Endirim Yoxdur</v>
      </c>
    </row>
    <row r="3917" spans="3:5" x14ac:dyDescent="0.25">
      <c r="C3917" s="26" t="str">
        <f>IF(Orders!U3917&gt;500,"Yüksək Satış","Aşağı Satış")</f>
        <v>Aşağı Satış</v>
      </c>
      <c r="D3917" s="26" t="str">
        <f>IF(Orders!U3917&gt;500,IF(Orders!E3917="First Class",IF(Orders!W3917=0,"VIP","Special"),"Formal"),"Normal")</f>
        <v>Normal</v>
      </c>
      <c r="E3917" s="26" t="str" cm="1">
        <f t="array" ref="E3917">_xlfn.IFS(Orders!W3917=0,"Endirim Yoxdur",SUMIFS(Orders!$V:$V,Orders!$T:$T,Orders!T3917)&gt;10,ROUND(Orders!W3917*1.15,2),SUMIFS(Orders!$V:$V,Orders!$T:$T,Orders!T3917)&lt;=10,"Endirim Yoxdur")</f>
        <v>Endirim Yoxdur</v>
      </c>
    </row>
    <row r="3918" spans="3:5" x14ac:dyDescent="0.25">
      <c r="C3918" s="26" t="str">
        <f>IF(Orders!U3918&gt;500,"Yüksək Satış","Aşağı Satış")</f>
        <v>Aşağı Satış</v>
      </c>
      <c r="D3918" s="26" t="str">
        <f>IF(Orders!U3918&gt;500,IF(Orders!E3918="First Class",IF(Orders!W3918=0,"VIP","Special"),"Formal"),"Normal")</f>
        <v>Normal</v>
      </c>
      <c r="E3918" s="26" t="str" cm="1">
        <f t="array" ref="E3918">_xlfn.IFS(Orders!W3918=0,"Endirim Yoxdur",SUMIFS(Orders!$V:$V,Orders!$T:$T,Orders!T3918)&gt;10,ROUND(Orders!W3918*1.15,2),SUMIFS(Orders!$V:$V,Orders!$T:$T,Orders!T3918)&lt;=10,"Endirim Yoxdur")</f>
        <v>Endirim Yoxdur</v>
      </c>
    </row>
    <row r="3919" spans="3:5" x14ac:dyDescent="0.25">
      <c r="C3919" s="26" t="str">
        <f>IF(Orders!U3919&gt;500,"Yüksək Satış","Aşağı Satış")</f>
        <v>Aşağı Satış</v>
      </c>
      <c r="D3919" s="26" t="str">
        <f>IF(Orders!U3919&gt;500,IF(Orders!E3919="First Class",IF(Orders!W3919=0,"VIP","Special"),"Formal"),"Normal")</f>
        <v>Normal</v>
      </c>
      <c r="E3919" s="26" cm="1">
        <f t="array" ref="E3919">_xlfn.IFS(Orders!W3919=0,"Endirim Yoxdur",SUMIFS(Orders!$V:$V,Orders!$T:$T,Orders!T3919)&gt;10,ROUND(Orders!W3919*1.15,2),SUMIFS(Orders!$V:$V,Orders!$T:$T,Orders!T3919)&lt;=10,"Endirim Yoxdur")</f>
        <v>0.23</v>
      </c>
    </row>
    <row r="3920" spans="3:5" x14ac:dyDescent="0.25">
      <c r="C3920" s="26" t="str">
        <f>IF(Orders!U3920&gt;500,"Yüksək Satış","Aşağı Satış")</f>
        <v>Aşağı Satış</v>
      </c>
      <c r="D3920" s="26" t="str">
        <f>IF(Orders!U3920&gt;500,IF(Orders!E3920="First Class",IF(Orders!W3920=0,"VIP","Special"),"Formal"),"Normal")</f>
        <v>Normal</v>
      </c>
      <c r="E3920" s="26" cm="1">
        <f t="array" ref="E3920">_xlfn.IFS(Orders!W3920=0,"Endirim Yoxdur",SUMIFS(Orders!$V:$V,Orders!$T:$T,Orders!T3920)&gt;10,ROUND(Orders!W3920*1.15,2),SUMIFS(Orders!$V:$V,Orders!$T:$T,Orders!T3920)&lt;=10,"Endirim Yoxdur")</f>
        <v>0.35</v>
      </c>
    </row>
    <row r="3921" spans="3:5" x14ac:dyDescent="0.25">
      <c r="C3921" s="26" t="str">
        <f>IF(Orders!U3921&gt;500,"Yüksək Satış","Aşağı Satış")</f>
        <v>Aşağı Satış</v>
      </c>
      <c r="D3921" s="26" t="str">
        <f>IF(Orders!U3921&gt;500,IF(Orders!E3921="First Class",IF(Orders!W3921=0,"VIP","Special"),"Formal"),"Normal")</f>
        <v>Normal</v>
      </c>
      <c r="E3921" s="26" cm="1">
        <f t="array" ref="E3921">_xlfn.IFS(Orders!W3921=0,"Endirim Yoxdur",SUMIFS(Orders!$V:$V,Orders!$T:$T,Orders!T3921)&gt;10,ROUND(Orders!W3921*1.15,2),SUMIFS(Orders!$V:$V,Orders!$T:$T,Orders!T3921)&lt;=10,"Endirim Yoxdur")</f>
        <v>0.23</v>
      </c>
    </row>
    <row r="3922" spans="3:5" x14ac:dyDescent="0.25">
      <c r="C3922" s="26" t="str">
        <f>IF(Orders!U3922&gt;500,"Yüksək Satış","Aşağı Satış")</f>
        <v>Aşağı Satış</v>
      </c>
      <c r="D3922" s="26" t="str">
        <f>IF(Orders!U3922&gt;500,IF(Orders!E3922="First Class",IF(Orders!W3922=0,"VIP","Special"),"Formal"),"Normal")</f>
        <v>Normal</v>
      </c>
      <c r="E3922" s="26" t="str" cm="1">
        <f t="array" ref="E3922">_xlfn.IFS(Orders!W3922=0,"Endirim Yoxdur",SUMIFS(Orders!$V:$V,Orders!$T:$T,Orders!T3922)&gt;10,ROUND(Orders!W3922*1.15,2),SUMIFS(Orders!$V:$V,Orders!$T:$T,Orders!T3922)&lt;=10,"Endirim Yoxdur")</f>
        <v>Endirim Yoxdur</v>
      </c>
    </row>
    <row r="3923" spans="3:5" x14ac:dyDescent="0.25">
      <c r="C3923" s="26" t="str">
        <f>IF(Orders!U3923&gt;500,"Yüksək Satış","Aşağı Satış")</f>
        <v>Aşağı Satış</v>
      </c>
      <c r="D3923" s="26" t="str">
        <f>IF(Orders!U3923&gt;500,IF(Orders!E3923="First Class",IF(Orders!W3923=0,"VIP","Special"),"Formal"),"Normal")</f>
        <v>Normal</v>
      </c>
      <c r="E3923" s="26" t="str" cm="1">
        <f t="array" ref="E3923">_xlfn.IFS(Orders!W3923=0,"Endirim Yoxdur",SUMIFS(Orders!$V:$V,Orders!$T:$T,Orders!T3923)&gt;10,ROUND(Orders!W3923*1.15,2),SUMIFS(Orders!$V:$V,Orders!$T:$T,Orders!T3923)&lt;=10,"Endirim Yoxdur")</f>
        <v>Endirim Yoxdur</v>
      </c>
    </row>
    <row r="3924" spans="3:5" x14ac:dyDescent="0.25">
      <c r="C3924" s="26" t="str">
        <f>IF(Orders!U3924&gt;500,"Yüksək Satış","Aşağı Satış")</f>
        <v>Aşağı Satış</v>
      </c>
      <c r="D3924" s="26" t="str">
        <f>IF(Orders!U3924&gt;500,IF(Orders!E3924="First Class",IF(Orders!W3924=0,"VIP","Special"),"Formal"),"Normal")</f>
        <v>Normal</v>
      </c>
      <c r="E3924" s="26" t="str" cm="1">
        <f t="array" ref="E3924">_xlfn.IFS(Orders!W3924=0,"Endirim Yoxdur",SUMIFS(Orders!$V:$V,Orders!$T:$T,Orders!T3924)&gt;10,ROUND(Orders!W3924*1.15,2),SUMIFS(Orders!$V:$V,Orders!$T:$T,Orders!T3924)&lt;=10,"Endirim Yoxdur")</f>
        <v>Endirim Yoxdur</v>
      </c>
    </row>
    <row r="3925" spans="3:5" x14ac:dyDescent="0.25">
      <c r="C3925" s="26" t="str">
        <f>IF(Orders!U3925&gt;500,"Yüksək Satış","Aşağı Satış")</f>
        <v>Aşağı Satış</v>
      </c>
      <c r="D3925" s="26" t="str">
        <f>IF(Orders!U3925&gt;500,IF(Orders!E3925="First Class",IF(Orders!W3925=0,"VIP","Special"),"Formal"),"Normal")</f>
        <v>Normal</v>
      </c>
      <c r="E3925" s="26" cm="1">
        <f t="array" ref="E3925">_xlfn.IFS(Orders!W3925=0,"Endirim Yoxdur",SUMIFS(Orders!$V:$V,Orders!$T:$T,Orders!T3925)&gt;10,ROUND(Orders!W3925*1.15,2),SUMIFS(Orders!$V:$V,Orders!$T:$T,Orders!T3925)&lt;=10,"Endirim Yoxdur")</f>
        <v>0.23</v>
      </c>
    </row>
    <row r="3926" spans="3:5" x14ac:dyDescent="0.25">
      <c r="C3926" s="26" t="str">
        <f>IF(Orders!U3926&gt;500,"Yüksək Satış","Aşağı Satış")</f>
        <v>Aşağı Satış</v>
      </c>
      <c r="D3926" s="26" t="str">
        <f>IF(Orders!U3926&gt;500,IF(Orders!E3926="First Class",IF(Orders!W3926=0,"VIP","Special"),"Formal"),"Normal")</f>
        <v>Normal</v>
      </c>
      <c r="E3926" s="26" cm="1">
        <f t="array" ref="E3926">_xlfn.IFS(Orders!W3926=0,"Endirim Yoxdur",SUMIFS(Orders!$V:$V,Orders!$T:$T,Orders!T3926)&gt;10,ROUND(Orders!W3926*1.15,2),SUMIFS(Orders!$V:$V,Orders!$T:$T,Orders!T3926)&lt;=10,"Endirim Yoxdur")</f>
        <v>0.23</v>
      </c>
    </row>
    <row r="3927" spans="3:5" x14ac:dyDescent="0.25">
      <c r="C3927" s="26" t="str">
        <f>IF(Orders!U3927&gt;500,"Yüksək Satış","Aşağı Satış")</f>
        <v>Aşağı Satış</v>
      </c>
      <c r="D3927" s="26" t="str">
        <f>IF(Orders!U3927&gt;500,IF(Orders!E3927="First Class",IF(Orders!W3927=0,"VIP","Special"),"Formal"),"Normal")</f>
        <v>Normal</v>
      </c>
      <c r="E3927" s="26" cm="1">
        <f t="array" ref="E3927">_xlfn.IFS(Orders!W3927=0,"Endirim Yoxdur",SUMIFS(Orders!$V:$V,Orders!$T:$T,Orders!T3927)&gt;10,ROUND(Orders!W3927*1.15,2),SUMIFS(Orders!$V:$V,Orders!$T:$T,Orders!T3927)&lt;=10,"Endirim Yoxdur")</f>
        <v>0.92</v>
      </c>
    </row>
    <row r="3928" spans="3:5" x14ac:dyDescent="0.25">
      <c r="C3928" s="26" t="str">
        <f>IF(Orders!U3928&gt;500,"Yüksək Satış","Aşağı Satış")</f>
        <v>Aşağı Satış</v>
      </c>
      <c r="D3928" s="26" t="str">
        <f>IF(Orders!U3928&gt;500,IF(Orders!E3928="First Class",IF(Orders!W3928=0,"VIP","Special"),"Formal"),"Normal")</f>
        <v>Normal</v>
      </c>
      <c r="E3928" s="26" cm="1">
        <f t="array" ref="E3928">_xlfn.IFS(Orders!W3928=0,"Endirim Yoxdur",SUMIFS(Orders!$V:$V,Orders!$T:$T,Orders!T3928)&gt;10,ROUND(Orders!W3928*1.15,2),SUMIFS(Orders!$V:$V,Orders!$T:$T,Orders!T3928)&lt;=10,"Endirim Yoxdur")</f>
        <v>0.81</v>
      </c>
    </row>
    <row r="3929" spans="3:5" x14ac:dyDescent="0.25">
      <c r="C3929" s="26" t="str">
        <f>IF(Orders!U3929&gt;500,"Yüksək Satış","Aşağı Satış")</f>
        <v>Aşağı Satış</v>
      </c>
      <c r="D3929" s="26" t="str">
        <f>IF(Orders!U3929&gt;500,IF(Orders!E3929="First Class",IF(Orders!W3929=0,"VIP","Special"),"Formal"),"Normal")</f>
        <v>Normal</v>
      </c>
      <c r="E3929" s="26" t="str" cm="1">
        <f t="array" ref="E3929">_xlfn.IFS(Orders!W3929=0,"Endirim Yoxdur",SUMIFS(Orders!$V:$V,Orders!$T:$T,Orders!T3929)&gt;10,ROUND(Orders!W3929*1.15,2),SUMIFS(Orders!$V:$V,Orders!$T:$T,Orders!T3929)&lt;=10,"Endirim Yoxdur")</f>
        <v>Endirim Yoxdur</v>
      </c>
    </row>
    <row r="3930" spans="3:5" x14ac:dyDescent="0.25">
      <c r="C3930" s="26" t="str">
        <f>IF(Orders!U3930&gt;500,"Yüksək Satış","Aşağı Satış")</f>
        <v>Aşağı Satış</v>
      </c>
      <c r="D3930" s="26" t="str">
        <f>IF(Orders!U3930&gt;500,IF(Orders!E3930="First Class",IF(Orders!W3930=0,"VIP","Special"),"Formal"),"Normal")</f>
        <v>Normal</v>
      </c>
      <c r="E3930" s="26" t="str" cm="1">
        <f t="array" ref="E3930">_xlfn.IFS(Orders!W3930=0,"Endirim Yoxdur",SUMIFS(Orders!$V:$V,Orders!$T:$T,Orders!T3930)&gt;10,ROUND(Orders!W3930*1.15,2),SUMIFS(Orders!$V:$V,Orders!$T:$T,Orders!T3930)&lt;=10,"Endirim Yoxdur")</f>
        <v>Endirim Yoxdur</v>
      </c>
    </row>
    <row r="3931" spans="3:5" x14ac:dyDescent="0.25">
      <c r="C3931" s="26" t="str">
        <f>IF(Orders!U3931&gt;500,"Yüksək Satış","Aşağı Satış")</f>
        <v>Aşağı Satış</v>
      </c>
      <c r="D3931" s="26" t="str">
        <f>IF(Orders!U3931&gt;500,IF(Orders!E3931="First Class",IF(Orders!W3931=0,"VIP","Special"),"Formal"),"Normal")</f>
        <v>Normal</v>
      </c>
      <c r="E3931" s="26" t="str" cm="1">
        <f t="array" ref="E3931">_xlfn.IFS(Orders!W3931=0,"Endirim Yoxdur",SUMIFS(Orders!$V:$V,Orders!$T:$T,Orders!T3931)&gt;10,ROUND(Orders!W3931*1.15,2),SUMIFS(Orders!$V:$V,Orders!$T:$T,Orders!T3931)&lt;=10,"Endirim Yoxdur")</f>
        <v>Endirim Yoxdur</v>
      </c>
    </row>
    <row r="3932" spans="3:5" x14ac:dyDescent="0.25">
      <c r="C3932" s="26" t="str">
        <f>IF(Orders!U3932&gt;500,"Yüksək Satış","Aşağı Satış")</f>
        <v>Aşağı Satış</v>
      </c>
      <c r="D3932" s="26" t="str">
        <f>IF(Orders!U3932&gt;500,IF(Orders!E3932="First Class",IF(Orders!W3932=0,"VIP","Special"),"Formal"),"Normal")</f>
        <v>Normal</v>
      </c>
      <c r="E3932" s="26" cm="1">
        <f t="array" ref="E3932">_xlfn.IFS(Orders!W3932=0,"Endirim Yoxdur",SUMIFS(Orders!$V:$V,Orders!$T:$T,Orders!T3932)&gt;10,ROUND(Orders!W3932*1.15,2),SUMIFS(Orders!$V:$V,Orders!$T:$T,Orders!T3932)&lt;=10,"Endirim Yoxdur")</f>
        <v>0.23</v>
      </c>
    </row>
    <row r="3933" spans="3:5" x14ac:dyDescent="0.25">
      <c r="C3933" s="26" t="str">
        <f>IF(Orders!U3933&gt;500,"Yüksək Satış","Aşağı Satış")</f>
        <v>Aşağı Satış</v>
      </c>
      <c r="D3933" s="26" t="str">
        <f>IF(Orders!U3933&gt;500,IF(Orders!E3933="First Class",IF(Orders!W3933=0,"VIP","Special"),"Formal"),"Normal")</f>
        <v>Normal</v>
      </c>
      <c r="E3933" s="26" cm="1">
        <f t="array" ref="E3933">_xlfn.IFS(Orders!W3933=0,"Endirim Yoxdur",SUMIFS(Orders!$V:$V,Orders!$T:$T,Orders!T3933)&gt;10,ROUND(Orders!W3933*1.15,2),SUMIFS(Orders!$V:$V,Orders!$T:$T,Orders!T3933)&lt;=10,"Endirim Yoxdur")</f>
        <v>0.23</v>
      </c>
    </row>
    <row r="3934" spans="3:5" x14ac:dyDescent="0.25">
      <c r="C3934" s="26" t="str">
        <f>IF(Orders!U3934&gt;500,"Yüksək Satış","Aşağı Satış")</f>
        <v>Aşağı Satış</v>
      </c>
      <c r="D3934" s="26" t="str">
        <f>IF(Orders!U3934&gt;500,IF(Orders!E3934="First Class",IF(Orders!W3934=0,"VIP","Special"),"Formal"),"Normal")</f>
        <v>Normal</v>
      </c>
      <c r="E3934" s="26" t="str" cm="1">
        <f t="array" ref="E3934">_xlfn.IFS(Orders!W3934=0,"Endirim Yoxdur",SUMIFS(Orders!$V:$V,Orders!$T:$T,Orders!T3934)&gt;10,ROUND(Orders!W3934*1.15,2),SUMIFS(Orders!$V:$V,Orders!$T:$T,Orders!T3934)&lt;=10,"Endirim Yoxdur")</f>
        <v>Endirim Yoxdur</v>
      </c>
    </row>
    <row r="3935" spans="3:5" x14ac:dyDescent="0.25">
      <c r="C3935" s="26" t="str">
        <f>IF(Orders!U3935&gt;500,"Yüksək Satış","Aşağı Satış")</f>
        <v>Aşağı Satış</v>
      </c>
      <c r="D3935" s="26" t="str">
        <f>IF(Orders!U3935&gt;500,IF(Orders!E3935="First Class",IF(Orders!W3935=0,"VIP","Special"),"Formal"),"Normal")</f>
        <v>Normal</v>
      </c>
      <c r="E3935" s="26" t="str" cm="1">
        <f t="array" ref="E3935">_xlfn.IFS(Orders!W3935=0,"Endirim Yoxdur",SUMIFS(Orders!$V:$V,Orders!$T:$T,Orders!T3935)&gt;10,ROUND(Orders!W3935*1.15,2),SUMIFS(Orders!$V:$V,Orders!$T:$T,Orders!T3935)&lt;=10,"Endirim Yoxdur")</f>
        <v>Endirim Yoxdur</v>
      </c>
    </row>
    <row r="3936" spans="3:5" x14ac:dyDescent="0.25">
      <c r="C3936" s="26" t="str">
        <f>IF(Orders!U3936&gt;500,"Yüksək Satış","Aşağı Satış")</f>
        <v>Aşağı Satış</v>
      </c>
      <c r="D3936" s="26" t="str">
        <f>IF(Orders!U3936&gt;500,IF(Orders!E3936="First Class",IF(Orders!W3936=0,"VIP","Special"),"Formal"),"Normal")</f>
        <v>Normal</v>
      </c>
      <c r="E3936" s="26" t="str" cm="1">
        <f t="array" ref="E3936">_xlfn.IFS(Orders!W3936=0,"Endirim Yoxdur",SUMIFS(Orders!$V:$V,Orders!$T:$T,Orders!T3936)&gt;10,ROUND(Orders!W3936*1.15,2),SUMIFS(Orders!$V:$V,Orders!$T:$T,Orders!T3936)&lt;=10,"Endirim Yoxdur")</f>
        <v>Endirim Yoxdur</v>
      </c>
    </row>
    <row r="3937" spans="3:5" x14ac:dyDescent="0.25">
      <c r="C3937" s="26" t="str">
        <f>IF(Orders!U3937&gt;500,"Yüksək Satış","Aşağı Satış")</f>
        <v>Yüksək Satış</v>
      </c>
      <c r="D3937" s="26" t="str">
        <f>IF(Orders!U3937&gt;500,IF(Orders!E3937="First Class",IF(Orders!W3937=0,"VIP","Special"),"Formal"),"Normal")</f>
        <v>Formal</v>
      </c>
      <c r="E3937" s="26" t="str" cm="1">
        <f t="array" ref="E3937">_xlfn.IFS(Orders!W3937=0,"Endirim Yoxdur",SUMIFS(Orders!$V:$V,Orders!$T:$T,Orders!T3937)&gt;10,ROUND(Orders!W3937*1.15,2),SUMIFS(Orders!$V:$V,Orders!$T:$T,Orders!T3937)&lt;=10,"Endirim Yoxdur")</f>
        <v>Endirim Yoxdur</v>
      </c>
    </row>
    <row r="3938" spans="3:5" x14ac:dyDescent="0.25">
      <c r="C3938" s="26" t="str">
        <f>IF(Orders!U3938&gt;500,"Yüksək Satış","Aşağı Satış")</f>
        <v>Aşağı Satış</v>
      </c>
      <c r="D3938" s="26" t="str">
        <f>IF(Orders!U3938&gt;500,IF(Orders!E3938="First Class",IF(Orders!W3938=0,"VIP","Special"),"Formal"),"Normal")</f>
        <v>Normal</v>
      </c>
      <c r="E3938" s="26" cm="1">
        <f t="array" ref="E3938">_xlfn.IFS(Orders!W3938=0,"Endirim Yoxdur",SUMIFS(Orders!$V:$V,Orders!$T:$T,Orders!T3938)&gt;10,ROUND(Orders!W3938*1.15,2),SUMIFS(Orders!$V:$V,Orders!$T:$T,Orders!T3938)&lt;=10,"Endirim Yoxdur")</f>
        <v>0.23</v>
      </c>
    </row>
    <row r="3939" spans="3:5" x14ac:dyDescent="0.25">
      <c r="C3939" s="26" t="str">
        <f>IF(Orders!U3939&gt;500,"Yüksək Satış","Aşağı Satış")</f>
        <v>Yüksək Satış</v>
      </c>
      <c r="D3939" s="26" t="str">
        <f>IF(Orders!U3939&gt;500,IF(Orders!E3939="First Class",IF(Orders!W3939=0,"VIP","Special"),"Formal"),"Normal")</f>
        <v>Formal</v>
      </c>
      <c r="E3939" s="26" t="str" cm="1">
        <f t="array" ref="E3939">_xlfn.IFS(Orders!W3939=0,"Endirim Yoxdur",SUMIFS(Orders!$V:$V,Orders!$T:$T,Orders!T3939)&gt;10,ROUND(Orders!W3939*1.15,2),SUMIFS(Orders!$V:$V,Orders!$T:$T,Orders!T3939)&lt;=10,"Endirim Yoxdur")</f>
        <v>Endirim Yoxdur</v>
      </c>
    </row>
    <row r="3940" spans="3:5" x14ac:dyDescent="0.25">
      <c r="C3940" s="26" t="str">
        <f>IF(Orders!U3940&gt;500,"Yüksək Satış","Aşağı Satış")</f>
        <v>Yüksək Satış</v>
      </c>
      <c r="D3940" s="26" t="str">
        <f>IF(Orders!U3940&gt;500,IF(Orders!E3940="First Class",IF(Orders!W3940=0,"VIP","Special"),"Formal"),"Normal")</f>
        <v>Formal</v>
      </c>
      <c r="E3940" s="26" t="str" cm="1">
        <f t="array" ref="E3940">_xlfn.IFS(Orders!W3940=0,"Endirim Yoxdur",SUMIFS(Orders!$V:$V,Orders!$T:$T,Orders!T3940)&gt;10,ROUND(Orders!W3940*1.15,2),SUMIFS(Orders!$V:$V,Orders!$T:$T,Orders!T3940)&lt;=10,"Endirim Yoxdur")</f>
        <v>Endirim Yoxdur</v>
      </c>
    </row>
    <row r="3941" spans="3:5" x14ac:dyDescent="0.25">
      <c r="C3941" s="26" t="str">
        <f>IF(Orders!U3941&gt;500,"Yüksək Satış","Aşağı Satış")</f>
        <v>Aşağı Satış</v>
      </c>
      <c r="D3941" s="26" t="str">
        <f>IF(Orders!U3941&gt;500,IF(Orders!E3941="First Class",IF(Orders!W3941=0,"VIP","Special"),"Formal"),"Normal")</f>
        <v>Normal</v>
      </c>
      <c r="E3941" s="26" cm="1">
        <f t="array" ref="E3941">_xlfn.IFS(Orders!W3941=0,"Endirim Yoxdur",SUMIFS(Orders!$V:$V,Orders!$T:$T,Orders!T3941)&gt;10,ROUND(Orders!W3941*1.15,2),SUMIFS(Orders!$V:$V,Orders!$T:$T,Orders!T3941)&lt;=10,"Endirim Yoxdur")</f>
        <v>0.23</v>
      </c>
    </row>
    <row r="3942" spans="3:5" x14ac:dyDescent="0.25">
      <c r="C3942" s="26" t="str">
        <f>IF(Orders!U3942&gt;500,"Yüksək Satış","Aşağı Satış")</f>
        <v>Aşağı Satış</v>
      </c>
      <c r="D3942" s="26" t="str">
        <f>IF(Orders!U3942&gt;500,IF(Orders!E3942="First Class",IF(Orders!W3942=0,"VIP","Special"),"Formal"),"Normal")</f>
        <v>Normal</v>
      </c>
      <c r="E3942" s="26" cm="1">
        <f t="array" ref="E3942">_xlfn.IFS(Orders!W3942=0,"Endirim Yoxdur",SUMIFS(Orders!$V:$V,Orders!$T:$T,Orders!T3942)&gt;10,ROUND(Orders!W3942*1.15,2),SUMIFS(Orders!$V:$V,Orders!$T:$T,Orders!T3942)&lt;=10,"Endirim Yoxdur")</f>
        <v>0.46</v>
      </c>
    </row>
    <row r="3943" spans="3:5" x14ac:dyDescent="0.25">
      <c r="C3943" s="26" t="str">
        <f>IF(Orders!U3943&gt;500,"Yüksək Satış","Aşağı Satış")</f>
        <v>Aşağı Satış</v>
      </c>
      <c r="D3943" s="26" t="str">
        <f>IF(Orders!U3943&gt;500,IF(Orders!E3943="First Class",IF(Orders!W3943=0,"VIP","Special"),"Formal"),"Normal")</f>
        <v>Normal</v>
      </c>
      <c r="E3943" s="26" t="str" cm="1">
        <f t="array" ref="E3943">_xlfn.IFS(Orders!W3943=0,"Endirim Yoxdur",SUMIFS(Orders!$V:$V,Orders!$T:$T,Orders!T3943)&gt;10,ROUND(Orders!W3943*1.15,2),SUMIFS(Orders!$V:$V,Orders!$T:$T,Orders!T3943)&lt;=10,"Endirim Yoxdur")</f>
        <v>Endirim Yoxdur</v>
      </c>
    </row>
    <row r="3944" spans="3:5" x14ac:dyDescent="0.25">
      <c r="C3944" s="26" t="str">
        <f>IF(Orders!U3944&gt;500,"Yüksək Satış","Aşağı Satış")</f>
        <v>Aşağı Satış</v>
      </c>
      <c r="D3944" s="26" t="str">
        <f>IF(Orders!U3944&gt;500,IF(Orders!E3944="First Class",IF(Orders!W3944=0,"VIP","Special"),"Formal"),"Normal")</f>
        <v>Normal</v>
      </c>
      <c r="E3944" s="26" t="str" cm="1">
        <f t="array" ref="E3944">_xlfn.IFS(Orders!W3944=0,"Endirim Yoxdur",SUMIFS(Orders!$V:$V,Orders!$T:$T,Orders!T3944)&gt;10,ROUND(Orders!W3944*1.15,2),SUMIFS(Orders!$V:$V,Orders!$T:$T,Orders!T3944)&lt;=10,"Endirim Yoxdur")</f>
        <v>Endirim Yoxdur</v>
      </c>
    </row>
    <row r="3945" spans="3:5" x14ac:dyDescent="0.25">
      <c r="C3945" s="26" t="str">
        <f>IF(Orders!U3945&gt;500,"Yüksək Satış","Aşağı Satış")</f>
        <v>Aşağı Satış</v>
      </c>
      <c r="D3945" s="26" t="str">
        <f>IF(Orders!U3945&gt;500,IF(Orders!E3945="First Class",IF(Orders!W3945=0,"VIP","Special"),"Formal"),"Normal")</f>
        <v>Normal</v>
      </c>
      <c r="E3945" s="26" t="str" cm="1">
        <f t="array" ref="E3945">_xlfn.IFS(Orders!W3945=0,"Endirim Yoxdur",SUMIFS(Orders!$V:$V,Orders!$T:$T,Orders!T3945)&gt;10,ROUND(Orders!W3945*1.15,2),SUMIFS(Orders!$V:$V,Orders!$T:$T,Orders!T3945)&lt;=10,"Endirim Yoxdur")</f>
        <v>Endirim Yoxdur</v>
      </c>
    </row>
    <row r="3946" spans="3:5" x14ac:dyDescent="0.25">
      <c r="C3946" s="26" t="str">
        <f>IF(Orders!U3946&gt;500,"Yüksək Satış","Aşağı Satış")</f>
        <v>Aşağı Satış</v>
      </c>
      <c r="D3946" s="26" t="str">
        <f>IF(Orders!U3946&gt;500,IF(Orders!E3946="First Class",IF(Orders!W3946=0,"VIP","Special"),"Formal"),"Normal")</f>
        <v>Normal</v>
      </c>
      <c r="E3946" s="26" t="str" cm="1">
        <f t="array" ref="E3946">_xlfn.IFS(Orders!W3946=0,"Endirim Yoxdur",SUMIFS(Orders!$V:$V,Orders!$T:$T,Orders!T3946)&gt;10,ROUND(Orders!W3946*1.15,2),SUMIFS(Orders!$V:$V,Orders!$T:$T,Orders!T3946)&lt;=10,"Endirim Yoxdur")</f>
        <v>Endirim Yoxdur</v>
      </c>
    </row>
    <row r="3947" spans="3:5" x14ac:dyDescent="0.25">
      <c r="C3947" s="26" t="str">
        <f>IF(Orders!U3947&gt;500,"Yüksək Satış","Aşağı Satış")</f>
        <v>Aşağı Satış</v>
      </c>
      <c r="D3947" s="26" t="str">
        <f>IF(Orders!U3947&gt;500,IF(Orders!E3947="First Class",IF(Orders!W3947=0,"VIP","Special"),"Formal"),"Normal")</f>
        <v>Normal</v>
      </c>
      <c r="E3947" s="26" cm="1">
        <f t="array" ref="E3947">_xlfn.IFS(Orders!W3947=0,"Endirim Yoxdur",SUMIFS(Orders!$V:$V,Orders!$T:$T,Orders!T3947)&gt;10,ROUND(Orders!W3947*1.15,2),SUMIFS(Orders!$V:$V,Orders!$T:$T,Orders!T3947)&lt;=10,"Endirim Yoxdur")</f>
        <v>0.23</v>
      </c>
    </row>
    <row r="3948" spans="3:5" x14ac:dyDescent="0.25">
      <c r="C3948" s="26" t="str">
        <f>IF(Orders!U3948&gt;500,"Yüksək Satış","Aşağı Satış")</f>
        <v>Aşağı Satış</v>
      </c>
      <c r="D3948" s="26" t="str">
        <f>IF(Orders!U3948&gt;500,IF(Orders!E3948="First Class",IF(Orders!W3948=0,"VIP","Special"),"Formal"),"Normal")</f>
        <v>Normal</v>
      </c>
      <c r="E3948" s="26" cm="1">
        <f t="array" ref="E3948">_xlfn.IFS(Orders!W3948=0,"Endirim Yoxdur",SUMIFS(Orders!$V:$V,Orders!$T:$T,Orders!T3948)&gt;10,ROUND(Orders!W3948*1.15,2),SUMIFS(Orders!$V:$V,Orders!$T:$T,Orders!T3948)&lt;=10,"Endirim Yoxdur")</f>
        <v>0.23</v>
      </c>
    </row>
    <row r="3949" spans="3:5" x14ac:dyDescent="0.25">
      <c r="C3949" s="26" t="str">
        <f>IF(Orders!U3949&gt;500,"Yüksək Satış","Aşağı Satış")</f>
        <v>Aşağı Satış</v>
      </c>
      <c r="D3949" s="26" t="str">
        <f>IF(Orders!U3949&gt;500,IF(Orders!E3949="First Class",IF(Orders!W3949=0,"VIP","Special"),"Formal"),"Normal")</f>
        <v>Normal</v>
      </c>
      <c r="E3949" s="26" t="str" cm="1">
        <f t="array" ref="E3949">_xlfn.IFS(Orders!W3949=0,"Endirim Yoxdur",SUMIFS(Orders!$V:$V,Orders!$T:$T,Orders!T3949)&gt;10,ROUND(Orders!W3949*1.15,2),SUMIFS(Orders!$V:$V,Orders!$T:$T,Orders!T3949)&lt;=10,"Endirim Yoxdur")</f>
        <v>Endirim Yoxdur</v>
      </c>
    </row>
    <row r="3950" spans="3:5" x14ac:dyDescent="0.25">
      <c r="C3950" s="26" t="str">
        <f>IF(Orders!U3950&gt;500,"Yüksək Satış","Aşağı Satış")</f>
        <v>Aşağı Satış</v>
      </c>
      <c r="D3950" s="26" t="str">
        <f>IF(Orders!U3950&gt;500,IF(Orders!E3950="First Class",IF(Orders!W3950=0,"VIP","Special"),"Formal"),"Normal")</f>
        <v>Normal</v>
      </c>
      <c r="E3950" s="26" t="str" cm="1">
        <f t="array" ref="E3950">_xlfn.IFS(Orders!W3950=0,"Endirim Yoxdur",SUMIFS(Orders!$V:$V,Orders!$T:$T,Orders!T3950)&gt;10,ROUND(Orders!W3950*1.15,2),SUMIFS(Orders!$V:$V,Orders!$T:$T,Orders!T3950)&lt;=10,"Endirim Yoxdur")</f>
        <v>Endirim Yoxdur</v>
      </c>
    </row>
    <row r="3951" spans="3:5" x14ac:dyDescent="0.25">
      <c r="C3951" s="26" t="str">
        <f>IF(Orders!U3951&gt;500,"Yüksək Satış","Aşağı Satış")</f>
        <v>Aşağı Satış</v>
      </c>
      <c r="D3951" s="26" t="str">
        <f>IF(Orders!U3951&gt;500,IF(Orders!E3951="First Class",IF(Orders!W3951=0,"VIP","Special"),"Formal"),"Normal")</f>
        <v>Normal</v>
      </c>
      <c r="E3951" s="26" t="str" cm="1">
        <f t="array" ref="E3951">_xlfn.IFS(Orders!W3951=0,"Endirim Yoxdur",SUMIFS(Orders!$V:$V,Orders!$T:$T,Orders!T3951)&gt;10,ROUND(Orders!W3951*1.15,2),SUMIFS(Orders!$V:$V,Orders!$T:$T,Orders!T3951)&lt;=10,"Endirim Yoxdur")</f>
        <v>Endirim Yoxdur</v>
      </c>
    </row>
    <row r="3952" spans="3:5" x14ac:dyDescent="0.25">
      <c r="C3952" s="26" t="str">
        <f>IF(Orders!U3952&gt;500,"Yüksək Satış","Aşağı Satış")</f>
        <v>Yüksək Satış</v>
      </c>
      <c r="D3952" s="26" t="str">
        <f>IF(Orders!U3952&gt;500,IF(Orders!E3952="First Class",IF(Orders!W3952=0,"VIP","Special"),"Formal"),"Normal")</f>
        <v>VIP</v>
      </c>
      <c r="E3952" s="26" t="str" cm="1">
        <f t="array" ref="E3952">_xlfn.IFS(Orders!W3952=0,"Endirim Yoxdur",SUMIFS(Orders!$V:$V,Orders!$T:$T,Orders!T3952)&gt;10,ROUND(Orders!W3952*1.15,2),SUMIFS(Orders!$V:$V,Orders!$T:$T,Orders!T3952)&lt;=10,"Endirim Yoxdur")</f>
        <v>Endirim Yoxdur</v>
      </c>
    </row>
    <row r="3953" spans="3:5" x14ac:dyDescent="0.25">
      <c r="C3953" s="26" t="str">
        <f>IF(Orders!U3953&gt;500,"Yüksək Satış","Aşağı Satış")</f>
        <v>Aşağı Satış</v>
      </c>
      <c r="D3953" s="26" t="str">
        <f>IF(Orders!U3953&gt;500,IF(Orders!E3953="First Class",IF(Orders!W3953=0,"VIP","Special"),"Formal"),"Normal")</f>
        <v>Normal</v>
      </c>
      <c r="E3953" s="26" cm="1">
        <f t="array" ref="E3953">_xlfn.IFS(Orders!W3953=0,"Endirim Yoxdur",SUMIFS(Orders!$V:$V,Orders!$T:$T,Orders!T3953)&gt;10,ROUND(Orders!W3953*1.15,2),SUMIFS(Orders!$V:$V,Orders!$T:$T,Orders!T3953)&lt;=10,"Endirim Yoxdur")</f>
        <v>0.23</v>
      </c>
    </row>
    <row r="3954" spans="3:5" x14ac:dyDescent="0.25">
      <c r="C3954" s="26" t="str">
        <f>IF(Orders!U3954&gt;500,"Yüksək Satış","Aşağı Satış")</f>
        <v>Aşağı Satış</v>
      </c>
      <c r="D3954" s="26" t="str">
        <f>IF(Orders!U3954&gt;500,IF(Orders!E3954="First Class",IF(Orders!W3954=0,"VIP","Special"),"Formal"),"Normal")</f>
        <v>Normal</v>
      </c>
      <c r="E3954" s="26" cm="1">
        <f t="array" ref="E3954">_xlfn.IFS(Orders!W3954=0,"Endirim Yoxdur",SUMIFS(Orders!$V:$V,Orders!$T:$T,Orders!T3954)&gt;10,ROUND(Orders!W3954*1.15,2),SUMIFS(Orders!$V:$V,Orders!$T:$T,Orders!T3954)&lt;=10,"Endirim Yoxdur")</f>
        <v>0.23</v>
      </c>
    </row>
    <row r="3955" spans="3:5" x14ac:dyDescent="0.25">
      <c r="C3955" s="26" t="str">
        <f>IF(Orders!U3955&gt;500,"Yüksək Satış","Aşağı Satış")</f>
        <v>Aşağı Satış</v>
      </c>
      <c r="D3955" s="26" t="str">
        <f>IF(Orders!U3955&gt;500,IF(Orders!E3955="First Class",IF(Orders!W3955=0,"VIP","Special"),"Formal"),"Normal")</f>
        <v>Normal</v>
      </c>
      <c r="E3955" s="26" t="str" cm="1">
        <f t="array" ref="E3955">_xlfn.IFS(Orders!W3955=0,"Endirim Yoxdur",SUMIFS(Orders!$V:$V,Orders!$T:$T,Orders!T3955)&gt;10,ROUND(Orders!W3955*1.15,2),SUMIFS(Orders!$V:$V,Orders!$T:$T,Orders!T3955)&lt;=10,"Endirim Yoxdur")</f>
        <v>Endirim Yoxdur</v>
      </c>
    </row>
    <row r="3956" spans="3:5" x14ac:dyDescent="0.25">
      <c r="C3956" s="26" t="str">
        <f>IF(Orders!U3956&gt;500,"Yüksək Satış","Aşağı Satış")</f>
        <v>Aşağı Satış</v>
      </c>
      <c r="D3956" s="26" t="str">
        <f>IF(Orders!U3956&gt;500,IF(Orders!E3956="First Class",IF(Orders!W3956=0,"VIP","Special"),"Formal"),"Normal")</f>
        <v>Normal</v>
      </c>
      <c r="E3956" s="26" t="str" cm="1">
        <f t="array" ref="E3956">_xlfn.IFS(Orders!W3956=0,"Endirim Yoxdur",SUMIFS(Orders!$V:$V,Orders!$T:$T,Orders!T3956)&gt;10,ROUND(Orders!W3956*1.15,2),SUMIFS(Orders!$V:$V,Orders!$T:$T,Orders!T3956)&lt;=10,"Endirim Yoxdur")</f>
        <v>Endirim Yoxdur</v>
      </c>
    </row>
    <row r="3957" spans="3:5" x14ac:dyDescent="0.25">
      <c r="C3957" s="26" t="str">
        <f>IF(Orders!U3957&gt;500,"Yüksək Satış","Aşağı Satış")</f>
        <v>Yüksək Satış</v>
      </c>
      <c r="D3957" s="26" t="str">
        <f>IF(Orders!U3957&gt;500,IF(Orders!E3957="First Class",IF(Orders!W3957=0,"VIP","Special"),"Formal"),"Normal")</f>
        <v>Formal</v>
      </c>
      <c r="E3957" s="26" cm="1">
        <f t="array" ref="E3957">_xlfn.IFS(Orders!W3957=0,"Endirim Yoxdur",SUMIFS(Orders!$V:$V,Orders!$T:$T,Orders!T3957)&gt;10,ROUND(Orders!W3957*1.15,2),SUMIFS(Orders!$V:$V,Orders!$T:$T,Orders!T3957)&lt;=10,"Endirim Yoxdur")</f>
        <v>0.23</v>
      </c>
    </row>
    <row r="3958" spans="3:5" x14ac:dyDescent="0.25">
      <c r="C3958" s="26" t="str">
        <f>IF(Orders!U3958&gt;500,"Yüksək Satış","Aşağı Satış")</f>
        <v>Aşağı Satış</v>
      </c>
      <c r="D3958" s="26" t="str">
        <f>IF(Orders!U3958&gt;500,IF(Orders!E3958="First Class",IF(Orders!W3958=0,"VIP","Special"),"Formal"),"Normal")</f>
        <v>Normal</v>
      </c>
      <c r="E3958" s="26" cm="1">
        <f t="array" ref="E3958">_xlfn.IFS(Orders!W3958=0,"Endirim Yoxdur",SUMIFS(Orders!$V:$V,Orders!$T:$T,Orders!T3958)&gt;10,ROUND(Orders!W3958*1.15,2),SUMIFS(Orders!$V:$V,Orders!$T:$T,Orders!T3958)&lt;=10,"Endirim Yoxdur")</f>
        <v>0.23</v>
      </c>
    </row>
    <row r="3959" spans="3:5" x14ac:dyDescent="0.25">
      <c r="C3959" s="26" t="str">
        <f>IF(Orders!U3959&gt;500,"Yüksək Satış","Aşağı Satış")</f>
        <v>Aşağı Satış</v>
      </c>
      <c r="D3959" s="26" t="str">
        <f>IF(Orders!U3959&gt;500,IF(Orders!E3959="First Class",IF(Orders!W3959=0,"VIP","Special"),"Formal"),"Normal")</f>
        <v>Normal</v>
      </c>
      <c r="E3959" s="26" t="str" cm="1">
        <f t="array" ref="E3959">_xlfn.IFS(Orders!W3959=0,"Endirim Yoxdur",SUMIFS(Orders!$V:$V,Orders!$T:$T,Orders!T3959)&gt;10,ROUND(Orders!W3959*1.15,2),SUMIFS(Orders!$V:$V,Orders!$T:$T,Orders!T3959)&lt;=10,"Endirim Yoxdur")</f>
        <v>Endirim Yoxdur</v>
      </c>
    </row>
    <row r="3960" spans="3:5" x14ac:dyDescent="0.25">
      <c r="C3960" s="26" t="str">
        <f>IF(Orders!U3960&gt;500,"Yüksək Satış","Aşağı Satış")</f>
        <v>Yüksək Satış</v>
      </c>
      <c r="D3960" s="26" t="str">
        <f>IF(Orders!U3960&gt;500,IF(Orders!E3960="First Class",IF(Orders!W3960=0,"VIP","Special"),"Formal"),"Normal")</f>
        <v>Formal</v>
      </c>
      <c r="E3960" s="26" t="str" cm="1">
        <f t="array" ref="E3960">_xlfn.IFS(Orders!W3960=0,"Endirim Yoxdur",SUMIFS(Orders!$V:$V,Orders!$T:$T,Orders!T3960)&gt;10,ROUND(Orders!W3960*1.15,2),SUMIFS(Orders!$V:$V,Orders!$T:$T,Orders!T3960)&lt;=10,"Endirim Yoxdur")</f>
        <v>Endirim Yoxdur</v>
      </c>
    </row>
    <row r="3961" spans="3:5" x14ac:dyDescent="0.25">
      <c r="C3961" s="26" t="str">
        <f>IF(Orders!U3961&gt;500,"Yüksək Satış","Aşağı Satış")</f>
        <v>Aşağı Satış</v>
      </c>
      <c r="D3961" s="26" t="str">
        <f>IF(Orders!U3961&gt;500,IF(Orders!E3961="First Class",IF(Orders!W3961=0,"VIP","Special"),"Formal"),"Normal")</f>
        <v>Normal</v>
      </c>
      <c r="E3961" s="26" t="str" cm="1">
        <f t="array" ref="E3961">_xlfn.IFS(Orders!W3961=0,"Endirim Yoxdur",SUMIFS(Orders!$V:$V,Orders!$T:$T,Orders!T3961)&gt;10,ROUND(Orders!W3961*1.15,2),SUMIFS(Orders!$V:$V,Orders!$T:$T,Orders!T3961)&lt;=10,"Endirim Yoxdur")</f>
        <v>Endirim Yoxdur</v>
      </c>
    </row>
    <row r="3962" spans="3:5" x14ac:dyDescent="0.25">
      <c r="C3962" s="26" t="str">
        <f>IF(Orders!U3962&gt;500,"Yüksək Satış","Aşağı Satış")</f>
        <v>Yüksək Satış</v>
      </c>
      <c r="D3962" s="26" t="str">
        <f>IF(Orders!U3962&gt;500,IF(Orders!E3962="First Class",IF(Orders!W3962=0,"VIP","Special"),"Formal"),"Normal")</f>
        <v>Formal</v>
      </c>
      <c r="E3962" s="26" t="str" cm="1">
        <f t="array" ref="E3962">_xlfn.IFS(Orders!W3962=0,"Endirim Yoxdur",SUMIFS(Orders!$V:$V,Orders!$T:$T,Orders!T3962)&gt;10,ROUND(Orders!W3962*1.15,2),SUMIFS(Orders!$V:$V,Orders!$T:$T,Orders!T3962)&lt;=10,"Endirim Yoxdur")</f>
        <v>Endirim Yoxdur</v>
      </c>
    </row>
    <row r="3963" spans="3:5" x14ac:dyDescent="0.25">
      <c r="C3963" s="26" t="str">
        <f>IF(Orders!U3963&gt;500,"Yüksək Satış","Aşağı Satış")</f>
        <v>Aşağı Satış</v>
      </c>
      <c r="D3963" s="26" t="str">
        <f>IF(Orders!U3963&gt;500,IF(Orders!E3963="First Class",IF(Orders!W3963=0,"VIP","Special"),"Formal"),"Normal")</f>
        <v>Normal</v>
      </c>
      <c r="E3963" s="26" cm="1">
        <f t="array" ref="E3963">_xlfn.IFS(Orders!W3963=0,"Endirim Yoxdur",SUMIFS(Orders!$V:$V,Orders!$T:$T,Orders!T3963)&gt;10,ROUND(Orders!W3963*1.15,2),SUMIFS(Orders!$V:$V,Orders!$T:$T,Orders!T3963)&lt;=10,"Endirim Yoxdur")</f>
        <v>0.92</v>
      </c>
    </row>
    <row r="3964" spans="3:5" x14ac:dyDescent="0.25">
      <c r="C3964" s="26" t="str">
        <f>IF(Orders!U3964&gt;500,"Yüksək Satış","Aşağı Satış")</f>
        <v>Aşağı Satış</v>
      </c>
      <c r="D3964" s="26" t="str">
        <f>IF(Orders!U3964&gt;500,IF(Orders!E3964="First Class",IF(Orders!W3964=0,"VIP","Special"),"Formal"),"Normal")</f>
        <v>Normal</v>
      </c>
      <c r="E3964" s="26" t="str" cm="1">
        <f t="array" ref="E3964">_xlfn.IFS(Orders!W3964=0,"Endirim Yoxdur",SUMIFS(Orders!$V:$V,Orders!$T:$T,Orders!T3964)&gt;10,ROUND(Orders!W3964*1.15,2),SUMIFS(Orders!$V:$V,Orders!$T:$T,Orders!T3964)&lt;=10,"Endirim Yoxdur")</f>
        <v>Endirim Yoxdur</v>
      </c>
    </row>
    <row r="3965" spans="3:5" x14ac:dyDescent="0.25">
      <c r="C3965" s="26" t="str">
        <f>IF(Orders!U3965&gt;500,"Yüksək Satış","Aşağı Satış")</f>
        <v>Aşağı Satış</v>
      </c>
      <c r="D3965" s="26" t="str">
        <f>IF(Orders!U3965&gt;500,IF(Orders!E3965="First Class",IF(Orders!W3965=0,"VIP","Special"),"Formal"),"Normal")</f>
        <v>Normal</v>
      </c>
      <c r="E3965" s="26" t="str" cm="1">
        <f t="array" ref="E3965">_xlfn.IFS(Orders!W3965=0,"Endirim Yoxdur",SUMIFS(Orders!$V:$V,Orders!$T:$T,Orders!T3965)&gt;10,ROUND(Orders!W3965*1.15,2),SUMIFS(Orders!$V:$V,Orders!$T:$T,Orders!T3965)&lt;=10,"Endirim Yoxdur")</f>
        <v>Endirim Yoxdur</v>
      </c>
    </row>
    <row r="3966" spans="3:5" x14ac:dyDescent="0.25">
      <c r="C3966" s="26" t="str">
        <f>IF(Orders!U3966&gt;500,"Yüksək Satış","Aşağı Satış")</f>
        <v>Aşağı Satış</v>
      </c>
      <c r="D3966" s="26" t="str">
        <f>IF(Orders!U3966&gt;500,IF(Orders!E3966="First Class",IF(Orders!W3966=0,"VIP","Special"),"Formal"),"Normal")</f>
        <v>Normal</v>
      </c>
      <c r="E3966" s="26" t="str" cm="1">
        <f t="array" ref="E3966">_xlfn.IFS(Orders!W3966=0,"Endirim Yoxdur",SUMIFS(Orders!$V:$V,Orders!$T:$T,Orders!T3966)&gt;10,ROUND(Orders!W3966*1.15,2),SUMIFS(Orders!$V:$V,Orders!$T:$T,Orders!T3966)&lt;=10,"Endirim Yoxdur")</f>
        <v>Endirim Yoxdur</v>
      </c>
    </row>
    <row r="3967" spans="3:5" x14ac:dyDescent="0.25">
      <c r="C3967" s="26" t="str">
        <f>IF(Orders!U3967&gt;500,"Yüksək Satış","Aşağı Satış")</f>
        <v>Aşağı Satış</v>
      </c>
      <c r="D3967" s="26" t="str">
        <f>IF(Orders!U3967&gt;500,IF(Orders!E3967="First Class",IF(Orders!W3967=0,"VIP","Special"),"Formal"),"Normal")</f>
        <v>Normal</v>
      </c>
      <c r="E3967" s="26" t="str" cm="1">
        <f t="array" ref="E3967">_xlfn.IFS(Orders!W3967=0,"Endirim Yoxdur",SUMIFS(Orders!$V:$V,Orders!$T:$T,Orders!T3967)&gt;10,ROUND(Orders!W3967*1.15,2),SUMIFS(Orders!$V:$V,Orders!$T:$T,Orders!T3967)&lt;=10,"Endirim Yoxdur")</f>
        <v>Endirim Yoxdur</v>
      </c>
    </row>
    <row r="3968" spans="3:5" x14ac:dyDescent="0.25">
      <c r="C3968" s="26" t="str">
        <f>IF(Orders!U3968&gt;500,"Yüksək Satış","Aşağı Satış")</f>
        <v>Aşağı Satış</v>
      </c>
      <c r="D3968" s="26" t="str">
        <f>IF(Orders!U3968&gt;500,IF(Orders!E3968="First Class",IF(Orders!W3968=0,"VIP","Special"),"Formal"),"Normal")</f>
        <v>Normal</v>
      </c>
      <c r="E3968" s="26" t="str" cm="1">
        <f t="array" ref="E3968">_xlfn.IFS(Orders!W3968=0,"Endirim Yoxdur",SUMIFS(Orders!$V:$V,Orders!$T:$T,Orders!T3968)&gt;10,ROUND(Orders!W3968*1.15,2),SUMIFS(Orders!$V:$V,Orders!$T:$T,Orders!T3968)&lt;=10,"Endirim Yoxdur")</f>
        <v>Endirim Yoxdur</v>
      </c>
    </row>
    <row r="3969" spans="3:5" x14ac:dyDescent="0.25">
      <c r="C3969" s="26" t="str">
        <f>IF(Orders!U3969&gt;500,"Yüksək Satış","Aşağı Satış")</f>
        <v>Aşağı Satış</v>
      </c>
      <c r="D3969" s="26" t="str">
        <f>IF(Orders!U3969&gt;500,IF(Orders!E3969="First Class",IF(Orders!W3969=0,"VIP","Special"),"Formal"),"Normal")</f>
        <v>Normal</v>
      </c>
      <c r="E3969" s="26" t="str" cm="1">
        <f t="array" ref="E3969">_xlfn.IFS(Orders!W3969=0,"Endirim Yoxdur",SUMIFS(Orders!$V:$V,Orders!$T:$T,Orders!T3969)&gt;10,ROUND(Orders!W3969*1.15,2),SUMIFS(Orders!$V:$V,Orders!$T:$T,Orders!T3969)&lt;=10,"Endirim Yoxdur")</f>
        <v>Endirim Yoxdur</v>
      </c>
    </row>
    <row r="3970" spans="3:5" x14ac:dyDescent="0.25">
      <c r="C3970" s="26" t="str">
        <f>IF(Orders!U3970&gt;500,"Yüksək Satış","Aşağı Satış")</f>
        <v>Aşağı Satış</v>
      </c>
      <c r="D3970" s="26" t="str">
        <f>IF(Orders!U3970&gt;500,IF(Orders!E3970="First Class",IF(Orders!W3970=0,"VIP","Special"),"Formal"),"Normal")</f>
        <v>Normal</v>
      </c>
      <c r="E3970" s="26" t="str" cm="1">
        <f t="array" ref="E3970">_xlfn.IFS(Orders!W3970=0,"Endirim Yoxdur",SUMIFS(Orders!$V:$V,Orders!$T:$T,Orders!T3970)&gt;10,ROUND(Orders!W3970*1.15,2),SUMIFS(Orders!$V:$V,Orders!$T:$T,Orders!T3970)&lt;=10,"Endirim Yoxdur")</f>
        <v>Endirim Yoxdur</v>
      </c>
    </row>
    <row r="3971" spans="3:5" x14ac:dyDescent="0.25">
      <c r="C3971" s="26" t="str">
        <f>IF(Orders!U3971&gt;500,"Yüksək Satış","Aşağı Satış")</f>
        <v>Aşağı Satış</v>
      </c>
      <c r="D3971" s="26" t="str">
        <f>IF(Orders!U3971&gt;500,IF(Orders!E3971="First Class",IF(Orders!W3971=0,"VIP","Special"),"Formal"),"Normal")</f>
        <v>Normal</v>
      </c>
      <c r="E3971" s="26" t="str" cm="1">
        <f t="array" ref="E3971">_xlfn.IFS(Orders!W3971=0,"Endirim Yoxdur",SUMIFS(Orders!$V:$V,Orders!$T:$T,Orders!T3971)&gt;10,ROUND(Orders!W3971*1.15,2),SUMIFS(Orders!$V:$V,Orders!$T:$T,Orders!T3971)&lt;=10,"Endirim Yoxdur")</f>
        <v>Endirim Yoxdur</v>
      </c>
    </row>
    <row r="3972" spans="3:5" x14ac:dyDescent="0.25">
      <c r="C3972" s="26" t="str">
        <f>IF(Orders!U3972&gt;500,"Yüksək Satış","Aşağı Satış")</f>
        <v>Aşağı Satış</v>
      </c>
      <c r="D3972" s="26" t="str">
        <f>IF(Orders!U3972&gt;500,IF(Orders!E3972="First Class",IF(Orders!W3972=0,"VIP","Special"),"Formal"),"Normal")</f>
        <v>Normal</v>
      </c>
      <c r="E3972" s="26" t="str" cm="1">
        <f t="array" ref="E3972">_xlfn.IFS(Orders!W3972=0,"Endirim Yoxdur",SUMIFS(Orders!$V:$V,Orders!$T:$T,Orders!T3972)&gt;10,ROUND(Orders!W3972*1.15,2),SUMIFS(Orders!$V:$V,Orders!$T:$T,Orders!T3972)&lt;=10,"Endirim Yoxdur")</f>
        <v>Endirim Yoxdur</v>
      </c>
    </row>
    <row r="3973" spans="3:5" x14ac:dyDescent="0.25">
      <c r="C3973" s="26" t="str">
        <f>IF(Orders!U3973&gt;500,"Yüksək Satış","Aşağı Satış")</f>
        <v>Aşağı Satış</v>
      </c>
      <c r="D3973" s="26" t="str">
        <f>IF(Orders!U3973&gt;500,IF(Orders!E3973="First Class",IF(Orders!W3973=0,"VIP","Special"),"Formal"),"Normal")</f>
        <v>Normal</v>
      </c>
      <c r="E3973" s="26" t="str" cm="1">
        <f t="array" ref="E3973">_xlfn.IFS(Orders!W3973=0,"Endirim Yoxdur",SUMIFS(Orders!$V:$V,Orders!$T:$T,Orders!T3973)&gt;10,ROUND(Orders!W3973*1.15,2),SUMIFS(Orders!$V:$V,Orders!$T:$T,Orders!T3973)&lt;=10,"Endirim Yoxdur")</f>
        <v>Endirim Yoxdur</v>
      </c>
    </row>
    <row r="3974" spans="3:5" x14ac:dyDescent="0.25">
      <c r="C3974" s="26" t="str">
        <f>IF(Orders!U3974&gt;500,"Yüksək Satış","Aşağı Satış")</f>
        <v>Aşağı Satış</v>
      </c>
      <c r="D3974" s="26" t="str">
        <f>IF(Orders!U3974&gt;500,IF(Orders!E3974="First Class",IF(Orders!W3974=0,"VIP","Special"),"Formal"),"Normal")</f>
        <v>Normal</v>
      </c>
      <c r="E3974" s="26" t="str" cm="1">
        <f t="array" ref="E3974">_xlfn.IFS(Orders!W3974=0,"Endirim Yoxdur",SUMIFS(Orders!$V:$V,Orders!$T:$T,Orders!T3974)&gt;10,ROUND(Orders!W3974*1.15,2),SUMIFS(Orders!$V:$V,Orders!$T:$T,Orders!T3974)&lt;=10,"Endirim Yoxdur")</f>
        <v>Endirim Yoxdur</v>
      </c>
    </row>
    <row r="3975" spans="3:5" x14ac:dyDescent="0.25">
      <c r="C3975" s="26" t="str">
        <f>IF(Orders!U3975&gt;500,"Yüksək Satış","Aşağı Satış")</f>
        <v>Aşağı Satış</v>
      </c>
      <c r="D3975" s="26" t="str">
        <f>IF(Orders!U3975&gt;500,IF(Orders!E3975="First Class",IF(Orders!W3975=0,"VIP","Special"),"Formal"),"Normal")</f>
        <v>Normal</v>
      </c>
      <c r="E3975" s="26" t="str" cm="1">
        <f t="array" ref="E3975">_xlfn.IFS(Orders!W3975=0,"Endirim Yoxdur",SUMIFS(Orders!$V:$V,Orders!$T:$T,Orders!T3975)&gt;10,ROUND(Orders!W3975*1.15,2),SUMIFS(Orders!$V:$V,Orders!$T:$T,Orders!T3975)&lt;=10,"Endirim Yoxdur")</f>
        <v>Endirim Yoxdur</v>
      </c>
    </row>
    <row r="3976" spans="3:5" x14ac:dyDescent="0.25">
      <c r="C3976" s="26" t="str">
        <f>IF(Orders!U3976&gt;500,"Yüksək Satış","Aşağı Satış")</f>
        <v>Aşağı Satış</v>
      </c>
      <c r="D3976" s="26" t="str">
        <f>IF(Orders!U3976&gt;500,IF(Orders!E3976="First Class",IF(Orders!W3976=0,"VIP","Special"),"Formal"),"Normal")</f>
        <v>Normal</v>
      </c>
      <c r="E3976" s="26" t="str" cm="1">
        <f t="array" ref="E3976">_xlfn.IFS(Orders!W3976=0,"Endirim Yoxdur",SUMIFS(Orders!$V:$V,Orders!$T:$T,Orders!T3976)&gt;10,ROUND(Orders!W3976*1.15,2),SUMIFS(Orders!$V:$V,Orders!$T:$T,Orders!T3976)&lt;=10,"Endirim Yoxdur")</f>
        <v>Endirim Yoxdur</v>
      </c>
    </row>
    <row r="3977" spans="3:5" x14ac:dyDescent="0.25">
      <c r="C3977" s="26" t="str">
        <f>IF(Orders!U3977&gt;500,"Yüksək Satış","Aşağı Satış")</f>
        <v>Aşağı Satış</v>
      </c>
      <c r="D3977" s="26" t="str">
        <f>IF(Orders!U3977&gt;500,IF(Orders!E3977="First Class",IF(Orders!W3977=0,"VIP","Special"),"Formal"),"Normal")</f>
        <v>Normal</v>
      </c>
      <c r="E3977" s="26" t="str" cm="1">
        <f t="array" ref="E3977">_xlfn.IFS(Orders!W3977=0,"Endirim Yoxdur",SUMIFS(Orders!$V:$V,Orders!$T:$T,Orders!T3977)&gt;10,ROUND(Orders!W3977*1.15,2),SUMIFS(Orders!$V:$V,Orders!$T:$T,Orders!T3977)&lt;=10,"Endirim Yoxdur")</f>
        <v>Endirim Yoxdur</v>
      </c>
    </row>
    <row r="3978" spans="3:5" x14ac:dyDescent="0.25">
      <c r="C3978" s="26" t="str">
        <f>IF(Orders!U3978&gt;500,"Yüksək Satış","Aşağı Satış")</f>
        <v>Yüksək Satış</v>
      </c>
      <c r="D3978" s="26" t="str">
        <f>IF(Orders!U3978&gt;500,IF(Orders!E3978="First Class",IF(Orders!W3978=0,"VIP","Special"),"Formal"),"Normal")</f>
        <v>Formal</v>
      </c>
      <c r="E3978" s="26" cm="1">
        <f t="array" ref="E3978">_xlfn.IFS(Orders!W3978=0,"Endirim Yoxdur",SUMIFS(Orders!$V:$V,Orders!$T:$T,Orders!T3978)&gt;10,ROUND(Orders!W3978*1.15,2),SUMIFS(Orders!$V:$V,Orders!$T:$T,Orders!T3978)&lt;=10,"Endirim Yoxdur")</f>
        <v>0.23</v>
      </c>
    </row>
    <row r="3979" spans="3:5" x14ac:dyDescent="0.25">
      <c r="C3979" s="26" t="str">
        <f>IF(Orders!U3979&gt;500,"Yüksək Satış","Aşağı Satış")</f>
        <v>Aşağı Satış</v>
      </c>
      <c r="D3979" s="26" t="str">
        <f>IF(Orders!U3979&gt;500,IF(Orders!E3979="First Class",IF(Orders!W3979=0,"VIP","Special"),"Formal"),"Normal")</f>
        <v>Normal</v>
      </c>
      <c r="E3979" s="26" t="str" cm="1">
        <f t="array" ref="E3979">_xlfn.IFS(Orders!W3979=0,"Endirim Yoxdur",SUMIFS(Orders!$V:$V,Orders!$T:$T,Orders!T3979)&gt;10,ROUND(Orders!W3979*1.15,2),SUMIFS(Orders!$V:$V,Orders!$T:$T,Orders!T3979)&lt;=10,"Endirim Yoxdur")</f>
        <v>Endirim Yoxdur</v>
      </c>
    </row>
    <row r="3980" spans="3:5" x14ac:dyDescent="0.25">
      <c r="C3980" s="26" t="str">
        <f>IF(Orders!U3980&gt;500,"Yüksək Satış","Aşağı Satış")</f>
        <v>Aşağı Satış</v>
      </c>
      <c r="D3980" s="26" t="str">
        <f>IF(Orders!U3980&gt;500,IF(Orders!E3980="First Class",IF(Orders!W3980=0,"VIP","Special"),"Formal"),"Normal")</f>
        <v>Normal</v>
      </c>
      <c r="E3980" s="26" cm="1">
        <f t="array" ref="E3980">_xlfn.IFS(Orders!W3980=0,"Endirim Yoxdur",SUMIFS(Orders!$V:$V,Orders!$T:$T,Orders!T3980)&gt;10,ROUND(Orders!W3980*1.15,2),SUMIFS(Orders!$V:$V,Orders!$T:$T,Orders!T3980)&lt;=10,"Endirim Yoxdur")</f>
        <v>0.81</v>
      </c>
    </row>
    <row r="3981" spans="3:5" x14ac:dyDescent="0.25">
      <c r="C3981" s="26" t="str">
        <f>IF(Orders!U3981&gt;500,"Yüksək Satış","Aşağı Satış")</f>
        <v>Aşağı Satış</v>
      </c>
      <c r="D3981" s="26" t="str">
        <f>IF(Orders!U3981&gt;500,IF(Orders!E3981="First Class",IF(Orders!W3981=0,"VIP","Special"),"Formal"),"Normal")</f>
        <v>Normal</v>
      </c>
      <c r="E3981" s="26" cm="1">
        <f t="array" ref="E3981">_xlfn.IFS(Orders!W3981=0,"Endirim Yoxdur",SUMIFS(Orders!$V:$V,Orders!$T:$T,Orders!T3981)&gt;10,ROUND(Orders!W3981*1.15,2),SUMIFS(Orders!$V:$V,Orders!$T:$T,Orders!T3981)&lt;=10,"Endirim Yoxdur")</f>
        <v>0.23</v>
      </c>
    </row>
    <row r="3982" spans="3:5" x14ac:dyDescent="0.25">
      <c r="C3982" s="26" t="str">
        <f>IF(Orders!U3982&gt;500,"Yüksək Satış","Aşağı Satış")</f>
        <v>Aşağı Satış</v>
      </c>
      <c r="D3982" s="26" t="str">
        <f>IF(Orders!U3982&gt;500,IF(Orders!E3982="First Class",IF(Orders!W3982=0,"VIP","Special"),"Formal"),"Normal")</f>
        <v>Normal</v>
      </c>
      <c r="E3982" s="26" cm="1">
        <f t="array" ref="E3982">_xlfn.IFS(Orders!W3982=0,"Endirim Yoxdur",SUMIFS(Orders!$V:$V,Orders!$T:$T,Orders!T3982)&gt;10,ROUND(Orders!W3982*1.15,2),SUMIFS(Orders!$V:$V,Orders!$T:$T,Orders!T3982)&lt;=10,"Endirim Yoxdur")</f>
        <v>0.23</v>
      </c>
    </row>
    <row r="3983" spans="3:5" x14ac:dyDescent="0.25">
      <c r="C3983" s="26" t="str">
        <f>IF(Orders!U3983&gt;500,"Yüksək Satış","Aşağı Satış")</f>
        <v>Aşağı Satış</v>
      </c>
      <c r="D3983" s="26" t="str">
        <f>IF(Orders!U3983&gt;500,IF(Orders!E3983="First Class",IF(Orders!W3983=0,"VIP","Special"),"Formal"),"Normal")</f>
        <v>Normal</v>
      </c>
      <c r="E3983" s="26" cm="1">
        <f t="array" ref="E3983">_xlfn.IFS(Orders!W3983=0,"Endirim Yoxdur",SUMIFS(Orders!$V:$V,Orders!$T:$T,Orders!T3983)&gt;10,ROUND(Orders!W3983*1.15,2),SUMIFS(Orders!$V:$V,Orders!$T:$T,Orders!T3983)&lt;=10,"Endirim Yoxdur")</f>
        <v>0.57999999999999996</v>
      </c>
    </row>
    <row r="3984" spans="3:5" x14ac:dyDescent="0.25">
      <c r="C3984" s="26" t="str">
        <f>IF(Orders!U3984&gt;500,"Yüksək Satış","Aşağı Satış")</f>
        <v>Aşağı Satış</v>
      </c>
      <c r="D3984" s="26" t="str">
        <f>IF(Orders!U3984&gt;500,IF(Orders!E3984="First Class",IF(Orders!W3984=0,"VIP","Special"),"Formal"),"Normal")</f>
        <v>Normal</v>
      </c>
      <c r="E3984" s="26" t="str" cm="1">
        <f t="array" ref="E3984">_xlfn.IFS(Orders!W3984=0,"Endirim Yoxdur",SUMIFS(Orders!$V:$V,Orders!$T:$T,Orders!T3984)&gt;10,ROUND(Orders!W3984*1.15,2),SUMIFS(Orders!$V:$V,Orders!$T:$T,Orders!T3984)&lt;=10,"Endirim Yoxdur")</f>
        <v>Endirim Yoxdur</v>
      </c>
    </row>
    <row r="3985" spans="3:5" x14ac:dyDescent="0.25">
      <c r="C3985" s="26" t="str">
        <f>IF(Orders!U3985&gt;500,"Yüksək Satış","Aşağı Satış")</f>
        <v>Aşağı Satış</v>
      </c>
      <c r="D3985" s="26" t="str">
        <f>IF(Orders!U3985&gt;500,IF(Orders!E3985="First Class",IF(Orders!W3985=0,"VIP","Special"),"Formal"),"Normal")</f>
        <v>Normal</v>
      </c>
      <c r="E3985" s="26" cm="1">
        <f t="array" ref="E3985">_xlfn.IFS(Orders!W3985=0,"Endirim Yoxdur",SUMIFS(Orders!$V:$V,Orders!$T:$T,Orders!T3985)&gt;10,ROUND(Orders!W3985*1.15,2),SUMIFS(Orders!$V:$V,Orders!$T:$T,Orders!T3985)&lt;=10,"Endirim Yoxdur")</f>
        <v>0.23</v>
      </c>
    </row>
    <row r="3986" spans="3:5" x14ac:dyDescent="0.25">
      <c r="C3986" s="26" t="str">
        <f>IF(Orders!U3986&gt;500,"Yüksək Satış","Aşağı Satış")</f>
        <v>Aşağı Satış</v>
      </c>
      <c r="D3986" s="26" t="str">
        <f>IF(Orders!U3986&gt;500,IF(Orders!E3986="First Class",IF(Orders!W3986=0,"VIP","Special"),"Formal"),"Normal")</f>
        <v>Normal</v>
      </c>
      <c r="E3986" s="26" cm="1">
        <f t="array" ref="E3986">_xlfn.IFS(Orders!W3986=0,"Endirim Yoxdur",SUMIFS(Orders!$V:$V,Orders!$T:$T,Orders!T3986)&gt;10,ROUND(Orders!W3986*1.15,2),SUMIFS(Orders!$V:$V,Orders!$T:$T,Orders!T3986)&lt;=10,"Endirim Yoxdur")</f>
        <v>0.81</v>
      </c>
    </row>
    <row r="3987" spans="3:5" x14ac:dyDescent="0.25">
      <c r="C3987" s="26" t="str">
        <f>IF(Orders!U3987&gt;500,"Yüksək Satış","Aşağı Satış")</f>
        <v>Aşağı Satış</v>
      </c>
      <c r="D3987" s="26" t="str">
        <f>IF(Orders!U3987&gt;500,IF(Orders!E3987="First Class",IF(Orders!W3987=0,"VIP","Special"),"Formal"),"Normal")</f>
        <v>Normal</v>
      </c>
      <c r="E3987" s="26" cm="1">
        <f t="array" ref="E3987">_xlfn.IFS(Orders!W3987=0,"Endirim Yoxdur",SUMIFS(Orders!$V:$V,Orders!$T:$T,Orders!T3987)&gt;10,ROUND(Orders!W3987*1.15,2),SUMIFS(Orders!$V:$V,Orders!$T:$T,Orders!T3987)&lt;=10,"Endirim Yoxdur")</f>
        <v>0.81</v>
      </c>
    </row>
    <row r="3988" spans="3:5" x14ac:dyDescent="0.25">
      <c r="C3988" s="26" t="str">
        <f>IF(Orders!U3988&gt;500,"Yüksək Satış","Aşağı Satış")</f>
        <v>Aşağı Satış</v>
      </c>
      <c r="D3988" s="26" t="str">
        <f>IF(Orders!U3988&gt;500,IF(Orders!E3988="First Class",IF(Orders!W3988=0,"VIP","Special"),"Formal"),"Normal")</f>
        <v>Normal</v>
      </c>
      <c r="E3988" s="26" cm="1">
        <f t="array" ref="E3988">_xlfn.IFS(Orders!W3988=0,"Endirim Yoxdur",SUMIFS(Orders!$V:$V,Orders!$T:$T,Orders!T3988)&gt;10,ROUND(Orders!W3988*1.15,2),SUMIFS(Orders!$V:$V,Orders!$T:$T,Orders!T3988)&lt;=10,"Endirim Yoxdur")</f>
        <v>0.23</v>
      </c>
    </row>
    <row r="3989" spans="3:5" x14ac:dyDescent="0.25">
      <c r="C3989" s="26" t="str">
        <f>IF(Orders!U3989&gt;500,"Yüksək Satış","Aşağı Satış")</f>
        <v>Aşağı Satış</v>
      </c>
      <c r="D3989" s="26" t="str">
        <f>IF(Orders!U3989&gt;500,IF(Orders!E3989="First Class",IF(Orders!W3989=0,"VIP","Special"),"Formal"),"Normal")</f>
        <v>Normal</v>
      </c>
      <c r="E3989" s="26" t="str" cm="1">
        <f t="array" ref="E3989">_xlfn.IFS(Orders!W3989=0,"Endirim Yoxdur",SUMIFS(Orders!$V:$V,Orders!$T:$T,Orders!T3989)&gt;10,ROUND(Orders!W3989*1.15,2),SUMIFS(Orders!$V:$V,Orders!$T:$T,Orders!T3989)&lt;=10,"Endirim Yoxdur")</f>
        <v>Endirim Yoxdur</v>
      </c>
    </row>
    <row r="3990" spans="3:5" x14ac:dyDescent="0.25">
      <c r="C3990" s="26" t="str">
        <f>IF(Orders!U3990&gt;500,"Yüksək Satış","Aşağı Satış")</f>
        <v>Aşağı Satış</v>
      </c>
      <c r="D3990" s="26" t="str">
        <f>IF(Orders!U3990&gt;500,IF(Orders!E3990="First Class",IF(Orders!W3990=0,"VIP","Special"),"Formal"),"Normal")</f>
        <v>Normal</v>
      </c>
      <c r="E3990" s="26" t="str" cm="1">
        <f t="array" ref="E3990">_xlfn.IFS(Orders!W3990=0,"Endirim Yoxdur",SUMIFS(Orders!$V:$V,Orders!$T:$T,Orders!T3990)&gt;10,ROUND(Orders!W3990*1.15,2),SUMIFS(Orders!$V:$V,Orders!$T:$T,Orders!T3990)&lt;=10,"Endirim Yoxdur")</f>
        <v>Endirim Yoxdur</v>
      </c>
    </row>
    <row r="3991" spans="3:5" x14ac:dyDescent="0.25">
      <c r="C3991" s="26" t="str">
        <f>IF(Orders!U3991&gt;500,"Yüksək Satış","Aşağı Satış")</f>
        <v>Aşağı Satış</v>
      </c>
      <c r="D3991" s="26" t="str">
        <f>IF(Orders!U3991&gt;500,IF(Orders!E3991="First Class",IF(Orders!W3991=0,"VIP","Special"),"Formal"),"Normal")</f>
        <v>Normal</v>
      </c>
      <c r="E3991" s="26" t="str" cm="1">
        <f t="array" ref="E3991">_xlfn.IFS(Orders!W3991=0,"Endirim Yoxdur",SUMIFS(Orders!$V:$V,Orders!$T:$T,Orders!T3991)&gt;10,ROUND(Orders!W3991*1.15,2),SUMIFS(Orders!$V:$V,Orders!$T:$T,Orders!T3991)&lt;=10,"Endirim Yoxdur")</f>
        <v>Endirim Yoxdur</v>
      </c>
    </row>
    <row r="3992" spans="3:5" x14ac:dyDescent="0.25">
      <c r="C3992" s="26" t="str">
        <f>IF(Orders!U3992&gt;500,"Yüksək Satış","Aşağı Satış")</f>
        <v>Aşağı Satış</v>
      </c>
      <c r="D3992" s="26" t="str">
        <f>IF(Orders!U3992&gt;500,IF(Orders!E3992="First Class",IF(Orders!W3992=0,"VIP","Special"),"Formal"),"Normal")</f>
        <v>Normal</v>
      </c>
      <c r="E3992" s="26" cm="1">
        <f t="array" ref="E3992">_xlfn.IFS(Orders!W3992=0,"Endirim Yoxdur",SUMIFS(Orders!$V:$V,Orders!$T:$T,Orders!T3992)&gt;10,ROUND(Orders!W3992*1.15,2),SUMIFS(Orders!$V:$V,Orders!$T:$T,Orders!T3992)&lt;=10,"Endirim Yoxdur")</f>
        <v>0.23</v>
      </c>
    </row>
    <row r="3993" spans="3:5" x14ac:dyDescent="0.25">
      <c r="C3993" s="26" t="str">
        <f>IF(Orders!U3993&gt;500,"Yüksək Satış","Aşağı Satış")</f>
        <v>Aşağı Satış</v>
      </c>
      <c r="D3993" s="26" t="str">
        <f>IF(Orders!U3993&gt;500,IF(Orders!E3993="First Class",IF(Orders!W3993=0,"VIP","Special"),"Formal"),"Normal")</f>
        <v>Normal</v>
      </c>
      <c r="E3993" s="26" cm="1">
        <f t="array" ref="E3993">_xlfn.IFS(Orders!W3993=0,"Endirim Yoxdur",SUMIFS(Orders!$V:$V,Orders!$T:$T,Orders!T3993)&gt;10,ROUND(Orders!W3993*1.15,2),SUMIFS(Orders!$V:$V,Orders!$T:$T,Orders!T3993)&lt;=10,"Endirim Yoxdur")</f>
        <v>0.23</v>
      </c>
    </row>
    <row r="3994" spans="3:5" x14ac:dyDescent="0.25">
      <c r="C3994" s="26" t="str">
        <f>IF(Orders!U3994&gt;500,"Yüksək Satış","Aşağı Satış")</f>
        <v>Aşağı Satış</v>
      </c>
      <c r="D3994" s="26" t="str">
        <f>IF(Orders!U3994&gt;500,IF(Orders!E3994="First Class",IF(Orders!W3994=0,"VIP","Special"),"Formal"),"Normal")</f>
        <v>Normal</v>
      </c>
      <c r="E3994" s="26" cm="1">
        <f t="array" ref="E3994">_xlfn.IFS(Orders!W3994=0,"Endirim Yoxdur",SUMIFS(Orders!$V:$V,Orders!$T:$T,Orders!T3994)&gt;10,ROUND(Orders!W3994*1.15,2),SUMIFS(Orders!$V:$V,Orders!$T:$T,Orders!T3994)&lt;=10,"Endirim Yoxdur")</f>
        <v>0.23</v>
      </c>
    </row>
    <row r="3995" spans="3:5" x14ac:dyDescent="0.25">
      <c r="C3995" s="26" t="str">
        <f>IF(Orders!U3995&gt;500,"Yüksək Satış","Aşağı Satış")</f>
        <v>Aşağı Satış</v>
      </c>
      <c r="D3995" s="26" t="str">
        <f>IF(Orders!U3995&gt;500,IF(Orders!E3995="First Class",IF(Orders!W3995=0,"VIP","Special"),"Formal"),"Normal")</f>
        <v>Normal</v>
      </c>
      <c r="E3995" s="26" cm="1">
        <f t="array" ref="E3995">_xlfn.IFS(Orders!W3995=0,"Endirim Yoxdur",SUMIFS(Orders!$V:$V,Orders!$T:$T,Orders!T3995)&gt;10,ROUND(Orders!W3995*1.15,2),SUMIFS(Orders!$V:$V,Orders!$T:$T,Orders!T3995)&lt;=10,"Endirim Yoxdur")</f>
        <v>0.23</v>
      </c>
    </row>
    <row r="3996" spans="3:5" x14ac:dyDescent="0.25">
      <c r="C3996" s="26" t="str">
        <f>IF(Orders!U3996&gt;500,"Yüksək Satış","Aşağı Satış")</f>
        <v>Aşağı Satış</v>
      </c>
      <c r="D3996" s="26" t="str">
        <f>IF(Orders!U3996&gt;500,IF(Orders!E3996="First Class",IF(Orders!W3996=0,"VIP","Special"),"Formal"),"Normal")</f>
        <v>Normal</v>
      </c>
      <c r="E3996" s="26" t="str" cm="1">
        <f t="array" ref="E3996">_xlfn.IFS(Orders!W3996=0,"Endirim Yoxdur",SUMIFS(Orders!$V:$V,Orders!$T:$T,Orders!T3996)&gt;10,ROUND(Orders!W3996*1.15,2),SUMIFS(Orders!$V:$V,Orders!$T:$T,Orders!T3996)&lt;=10,"Endirim Yoxdur")</f>
        <v>Endirim Yoxdur</v>
      </c>
    </row>
    <row r="3997" spans="3:5" x14ac:dyDescent="0.25">
      <c r="C3997" s="26" t="str">
        <f>IF(Orders!U3997&gt;500,"Yüksək Satış","Aşağı Satış")</f>
        <v>Aşağı Satış</v>
      </c>
      <c r="D3997" s="26" t="str">
        <f>IF(Orders!U3997&gt;500,IF(Orders!E3997="First Class",IF(Orders!W3997=0,"VIP","Special"),"Formal"),"Normal")</f>
        <v>Normal</v>
      </c>
      <c r="E3997" s="26" t="str" cm="1">
        <f t="array" ref="E3997">_xlfn.IFS(Orders!W3997=0,"Endirim Yoxdur",SUMIFS(Orders!$V:$V,Orders!$T:$T,Orders!T3997)&gt;10,ROUND(Orders!W3997*1.15,2),SUMIFS(Orders!$V:$V,Orders!$T:$T,Orders!T3997)&lt;=10,"Endirim Yoxdur")</f>
        <v>Endirim Yoxdur</v>
      </c>
    </row>
    <row r="3998" spans="3:5" x14ac:dyDescent="0.25">
      <c r="C3998" s="26" t="str">
        <f>IF(Orders!U3998&gt;500,"Yüksək Satış","Aşağı Satış")</f>
        <v>Aşağı Satış</v>
      </c>
      <c r="D3998" s="26" t="str">
        <f>IF(Orders!U3998&gt;500,IF(Orders!E3998="First Class",IF(Orders!W3998=0,"VIP","Special"),"Formal"),"Normal")</f>
        <v>Normal</v>
      </c>
      <c r="E3998" s="26" cm="1">
        <f t="array" ref="E3998">_xlfn.IFS(Orders!W3998=0,"Endirim Yoxdur",SUMIFS(Orders!$V:$V,Orders!$T:$T,Orders!T3998)&gt;10,ROUND(Orders!W3998*1.15,2),SUMIFS(Orders!$V:$V,Orders!$T:$T,Orders!T3998)&lt;=10,"Endirim Yoxdur")</f>
        <v>0.23</v>
      </c>
    </row>
    <row r="3999" spans="3:5" x14ac:dyDescent="0.25">
      <c r="C3999" s="26" t="str">
        <f>IF(Orders!U3999&gt;500,"Yüksək Satış","Aşağı Satış")</f>
        <v>Aşağı Satış</v>
      </c>
      <c r="D3999" s="26" t="str">
        <f>IF(Orders!U3999&gt;500,IF(Orders!E3999="First Class",IF(Orders!W3999=0,"VIP","Special"),"Formal"),"Normal")</f>
        <v>Normal</v>
      </c>
      <c r="E3999" s="26" t="str" cm="1">
        <f t="array" ref="E3999">_xlfn.IFS(Orders!W3999=0,"Endirim Yoxdur",SUMIFS(Orders!$V:$V,Orders!$T:$T,Orders!T3999)&gt;10,ROUND(Orders!W3999*1.15,2),SUMIFS(Orders!$V:$V,Orders!$T:$T,Orders!T3999)&lt;=10,"Endirim Yoxdur")</f>
        <v>Endirim Yoxdur</v>
      </c>
    </row>
    <row r="4000" spans="3:5" x14ac:dyDescent="0.25">
      <c r="C4000" s="26" t="str">
        <f>IF(Orders!U4000&gt;500,"Yüksək Satış","Aşağı Satış")</f>
        <v>Aşağı Satış</v>
      </c>
      <c r="D4000" s="26" t="str">
        <f>IF(Orders!U4000&gt;500,IF(Orders!E4000="First Class",IF(Orders!W4000=0,"VIP","Special"),"Formal"),"Normal")</f>
        <v>Normal</v>
      </c>
      <c r="E4000" s="26" t="str" cm="1">
        <f t="array" ref="E4000">_xlfn.IFS(Orders!W4000=0,"Endirim Yoxdur",SUMIFS(Orders!$V:$V,Orders!$T:$T,Orders!T4000)&gt;10,ROUND(Orders!W4000*1.15,2),SUMIFS(Orders!$V:$V,Orders!$T:$T,Orders!T4000)&lt;=10,"Endirim Yoxdur")</f>
        <v>Endirim Yoxdur</v>
      </c>
    </row>
    <row r="4001" spans="3:5" x14ac:dyDescent="0.25">
      <c r="C4001" s="26" t="str">
        <f>IF(Orders!U4001&gt;500,"Yüksək Satış","Aşağı Satış")</f>
        <v>Aşağı Satış</v>
      </c>
      <c r="D4001" s="26" t="str">
        <f>IF(Orders!U4001&gt;500,IF(Orders!E4001="First Class",IF(Orders!W4001=0,"VIP","Special"),"Formal"),"Normal")</f>
        <v>Normal</v>
      </c>
      <c r="E4001" s="26" t="str" cm="1">
        <f t="array" ref="E4001">_xlfn.IFS(Orders!W4001=0,"Endirim Yoxdur",SUMIFS(Orders!$V:$V,Orders!$T:$T,Orders!T4001)&gt;10,ROUND(Orders!W4001*1.15,2),SUMIFS(Orders!$V:$V,Orders!$T:$T,Orders!T4001)&lt;=10,"Endirim Yoxdur")</f>
        <v>Endirim Yoxdur</v>
      </c>
    </row>
    <row r="4002" spans="3:5" x14ac:dyDescent="0.25">
      <c r="C4002" s="26" t="str">
        <f>IF(Orders!U4002&gt;500,"Yüksək Satış","Aşağı Satış")</f>
        <v>Aşağı Satış</v>
      </c>
      <c r="D4002" s="26" t="str">
        <f>IF(Orders!U4002&gt;500,IF(Orders!E4002="First Class",IF(Orders!W4002=0,"VIP","Special"),"Formal"),"Normal")</f>
        <v>Normal</v>
      </c>
      <c r="E4002" s="26" t="str" cm="1">
        <f t="array" ref="E4002">_xlfn.IFS(Orders!W4002=0,"Endirim Yoxdur",SUMIFS(Orders!$V:$V,Orders!$T:$T,Orders!T4002)&gt;10,ROUND(Orders!W4002*1.15,2),SUMIFS(Orders!$V:$V,Orders!$T:$T,Orders!T4002)&lt;=10,"Endirim Yoxdur")</f>
        <v>Endirim Yoxdur</v>
      </c>
    </row>
    <row r="4003" spans="3:5" x14ac:dyDescent="0.25">
      <c r="C4003" s="26" t="str">
        <f>IF(Orders!U4003&gt;500,"Yüksək Satış","Aşağı Satış")</f>
        <v>Aşağı Satış</v>
      </c>
      <c r="D4003" s="26" t="str">
        <f>IF(Orders!U4003&gt;500,IF(Orders!E4003="First Class",IF(Orders!W4003=0,"VIP","Special"),"Formal"),"Normal")</f>
        <v>Normal</v>
      </c>
      <c r="E4003" s="26" t="str" cm="1">
        <f t="array" ref="E4003">_xlfn.IFS(Orders!W4003=0,"Endirim Yoxdur",SUMIFS(Orders!$V:$V,Orders!$T:$T,Orders!T4003)&gt;10,ROUND(Orders!W4003*1.15,2),SUMIFS(Orders!$V:$V,Orders!$T:$T,Orders!T4003)&lt;=10,"Endirim Yoxdur")</f>
        <v>Endirim Yoxdur</v>
      </c>
    </row>
    <row r="4004" spans="3:5" x14ac:dyDescent="0.25">
      <c r="C4004" s="26" t="str">
        <f>IF(Orders!U4004&gt;500,"Yüksək Satış","Aşağı Satış")</f>
        <v>Aşağı Satış</v>
      </c>
      <c r="D4004" s="26" t="str">
        <f>IF(Orders!U4004&gt;500,IF(Orders!E4004="First Class",IF(Orders!W4004=0,"VIP","Special"),"Formal"),"Normal")</f>
        <v>Normal</v>
      </c>
      <c r="E4004" s="26" t="str" cm="1">
        <f t="array" ref="E4004">_xlfn.IFS(Orders!W4004=0,"Endirim Yoxdur",SUMIFS(Orders!$V:$V,Orders!$T:$T,Orders!T4004)&gt;10,ROUND(Orders!W4004*1.15,2),SUMIFS(Orders!$V:$V,Orders!$T:$T,Orders!T4004)&lt;=10,"Endirim Yoxdur")</f>
        <v>Endirim Yoxdur</v>
      </c>
    </row>
    <row r="4005" spans="3:5" x14ac:dyDescent="0.25">
      <c r="C4005" s="26" t="str">
        <f>IF(Orders!U4005&gt;500,"Yüksək Satış","Aşağı Satış")</f>
        <v>Aşağı Satış</v>
      </c>
      <c r="D4005" s="26" t="str">
        <f>IF(Orders!U4005&gt;500,IF(Orders!E4005="First Class",IF(Orders!W4005=0,"VIP","Special"),"Formal"),"Normal")</f>
        <v>Normal</v>
      </c>
      <c r="E4005" s="26" t="str" cm="1">
        <f t="array" ref="E4005">_xlfn.IFS(Orders!W4005=0,"Endirim Yoxdur",SUMIFS(Orders!$V:$V,Orders!$T:$T,Orders!T4005)&gt;10,ROUND(Orders!W4005*1.15,2),SUMIFS(Orders!$V:$V,Orders!$T:$T,Orders!T4005)&lt;=10,"Endirim Yoxdur")</f>
        <v>Endirim Yoxdur</v>
      </c>
    </row>
    <row r="4006" spans="3:5" x14ac:dyDescent="0.25">
      <c r="C4006" s="26" t="str">
        <f>IF(Orders!U4006&gt;500,"Yüksək Satış","Aşağı Satış")</f>
        <v>Aşağı Satış</v>
      </c>
      <c r="D4006" s="26" t="str">
        <f>IF(Orders!U4006&gt;500,IF(Orders!E4006="First Class",IF(Orders!W4006=0,"VIP","Special"),"Formal"),"Normal")</f>
        <v>Normal</v>
      </c>
      <c r="E4006" s="26" t="str" cm="1">
        <f t="array" ref="E4006">_xlfn.IFS(Orders!W4006=0,"Endirim Yoxdur",SUMIFS(Orders!$V:$V,Orders!$T:$T,Orders!T4006)&gt;10,ROUND(Orders!W4006*1.15,2),SUMIFS(Orders!$V:$V,Orders!$T:$T,Orders!T4006)&lt;=10,"Endirim Yoxdur")</f>
        <v>Endirim Yoxdur</v>
      </c>
    </row>
    <row r="4007" spans="3:5" x14ac:dyDescent="0.25">
      <c r="C4007" s="26" t="str">
        <f>IF(Orders!U4007&gt;500,"Yüksək Satış","Aşağı Satış")</f>
        <v>Aşağı Satış</v>
      </c>
      <c r="D4007" s="26" t="str">
        <f>IF(Orders!U4007&gt;500,IF(Orders!E4007="First Class",IF(Orders!W4007=0,"VIP","Special"),"Formal"),"Normal")</f>
        <v>Normal</v>
      </c>
      <c r="E4007" s="26" t="str" cm="1">
        <f t="array" ref="E4007">_xlfn.IFS(Orders!W4007=0,"Endirim Yoxdur",SUMIFS(Orders!$V:$V,Orders!$T:$T,Orders!T4007)&gt;10,ROUND(Orders!W4007*1.15,2),SUMIFS(Orders!$V:$V,Orders!$T:$T,Orders!T4007)&lt;=10,"Endirim Yoxdur")</f>
        <v>Endirim Yoxdur</v>
      </c>
    </row>
    <row r="4008" spans="3:5" x14ac:dyDescent="0.25">
      <c r="C4008" s="26" t="str">
        <f>IF(Orders!U4008&gt;500,"Yüksək Satış","Aşağı Satış")</f>
        <v>Aşağı Satış</v>
      </c>
      <c r="D4008" s="26" t="str">
        <f>IF(Orders!U4008&gt;500,IF(Orders!E4008="First Class",IF(Orders!W4008=0,"VIP","Special"),"Formal"),"Normal")</f>
        <v>Normal</v>
      </c>
      <c r="E4008" s="26" t="str" cm="1">
        <f t="array" ref="E4008">_xlfn.IFS(Orders!W4008=0,"Endirim Yoxdur",SUMIFS(Orders!$V:$V,Orders!$T:$T,Orders!T4008)&gt;10,ROUND(Orders!W4008*1.15,2),SUMIFS(Orders!$V:$V,Orders!$T:$T,Orders!T4008)&lt;=10,"Endirim Yoxdur")</f>
        <v>Endirim Yoxdur</v>
      </c>
    </row>
    <row r="4009" spans="3:5" x14ac:dyDescent="0.25">
      <c r="C4009" s="26" t="str">
        <f>IF(Orders!U4009&gt;500,"Yüksək Satış","Aşağı Satış")</f>
        <v>Aşağı Satış</v>
      </c>
      <c r="D4009" s="26" t="str">
        <f>IF(Orders!U4009&gt;500,IF(Orders!E4009="First Class",IF(Orders!W4009=0,"VIP","Special"),"Formal"),"Normal")</f>
        <v>Normal</v>
      </c>
      <c r="E4009" s="26" t="str" cm="1">
        <f t="array" ref="E4009">_xlfn.IFS(Orders!W4009=0,"Endirim Yoxdur",SUMIFS(Orders!$V:$V,Orders!$T:$T,Orders!T4009)&gt;10,ROUND(Orders!W4009*1.15,2),SUMIFS(Orders!$V:$V,Orders!$T:$T,Orders!T4009)&lt;=10,"Endirim Yoxdur")</f>
        <v>Endirim Yoxdur</v>
      </c>
    </row>
    <row r="4010" spans="3:5" x14ac:dyDescent="0.25">
      <c r="C4010" s="26" t="str">
        <f>IF(Orders!U4010&gt;500,"Yüksək Satış","Aşağı Satış")</f>
        <v>Aşağı Satış</v>
      </c>
      <c r="D4010" s="26" t="str">
        <f>IF(Orders!U4010&gt;500,IF(Orders!E4010="First Class",IF(Orders!W4010=0,"VIP","Special"),"Formal"),"Normal")</f>
        <v>Normal</v>
      </c>
      <c r="E4010" s="26" cm="1">
        <f t="array" ref="E4010">_xlfn.IFS(Orders!W4010=0,"Endirim Yoxdur",SUMIFS(Orders!$V:$V,Orders!$T:$T,Orders!T4010)&gt;10,ROUND(Orders!W4010*1.15,2),SUMIFS(Orders!$V:$V,Orders!$T:$T,Orders!T4010)&lt;=10,"Endirim Yoxdur")</f>
        <v>0.23</v>
      </c>
    </row>
    <row r="4011" spans="3:5" x14ac:dyDescent="0.25">
      <c r="C4011" s="26" t="str">
        <f>IF(Orders!U4011&gt;500,"Yüksək Satış","Aşağı Satış")</f>
        <v>Aşağı Satış</v>
      </c>
      <c r="D4011" s="26" t="str">
        <f>IF(Orders!U4011&gt;500,IF(Orders!E4011="First Class",IF(Orders!W4011=0,"VIP","Special"),"Formal"),"Normal")</f>
        <v>Normal</v>
      </c>
      <c r="E4011" s="26" t="str" cm="1">
        <f t="array" ref="E4011">_xlfn.IFS(Orders!W4011=0,"Endirim Yoxdur",SUMIFS(Orders!$V:$V,Orders!$T:$T,Orders!T4011)&gt;10,ROUND(Orders!W4011*1.15,2),SUMIFS(Orders!$V:$V,Orders!$T:$T,Orders!T4011)&lt;=10,"Endirim Yoxdur")</f>
        <v>Endirim Yoxdur</v>
      </c>
    </row>
    <row r="4012" spans="3:5" x14ac:dyDescent="0.25">
      <c r="C4012" s="26" t="str">
        <f>IF(Orders!U4012&gt;500,"Yüksək Satış","Aşağı Satış")</f>
        <v>Aşağı Satış</v>
      </c>
      <c r="D4012" s="26" t="str">
        <f>IF(Orders!U4012&gt;500,IF(Orders!E4012="First Class",IF(Orders!W4012=0,"VIP","Special"),"Formal"),"Normal")</f>
        <v>Normal</v>
      </c>
      <c r="E4012" s="26" t="str" cm="1">
        <f t="array" ref="E4012">_xlfn.IFS(Orders!W4012=0,"Endirim Yoxdur",SUMIFS(Orders!$V:$V,Orders!$T:$T,Orders!T4012)&gt;10,ROUND(Orders!W4012*1.15,2),SUMIFS(Orders!$V:$V,Orders!$T:$T,Orders!T4012)&lt;=10,"Endirim Yoxdur")</f>
        <v>Endirim Yoxdur</v>
      </c>
    </row>
    <row r="4013" spans="3:5" x14ac:dyDescent="0.25">
      <c r="C4013" s="26" t="str">
        <f>IF(Orders!U4013&gt;500,"Yüksək Satış","Aşağı Satış")</f>
        <v>Aşağı Satış</v>
      </c>
      <c r="D4013" s="26" t="str">
        <f>IF(Orders!U4013&gt;500,IF(Orders!E4013="First Class",IF(Orders!W4013=0,"VIP","Special"),"Formal"),"Normal")</f>
        <v>Normal</v>
      </c>
      <c r="E4013" s="26" t="str" cm="1">
        <f t="array" ref="E4013">_xlfn.IFS(Orders!W4013=0,"Endirim Yoxdur",SUMIFS(Orders!$V:$V,Orders!$T:$T,Orders!T4013)&gt;10,ROUND(Orders!W4013*1.15,2),SUMIFS(Orders!$V:$V,Orders!$T:$T,Orders!T4013)&lt;=10,"Endirim Yoxdur")</f>
        <v>Endirim Yoxdur</v>
      </c>
    </row>
    <row r="4014" spans="3:5" x14ac:dyDescent="0.25">
      <c r="C4014" s="26" t="str">
        <f>IF(Orders!U4014&gt;500,"Yüksək Satış","Aşağı Satış")</f>
        <v>Aşağı Satış</v>
      </c>
      <c r="D4014" s="26" t="str">
        <f>IF(Orders!U4014&gt;500,IF(Orders!E4014="First Class",IF(Orders!W4014=0,"VIP","Special"),"Formal"),"Normal")</f>
        <v>Normal</v>
      </c>
      <c r="E4014" s="26" cm="1">
        <f t="array" ref="E4014">_xlfn.IFS(Orders!W4014=0,"Endirim Yoxdur",SUMIFS(Orders!$V:$V,Orders!$T:$T,Orders!T4014)&gt;10,ROUND(Orders!W4014*1.15,2),SUMIFS(Orders!$V:$V,Orders!$T:$T,Orders!T4014)&lt;=10,"Endirim Yoxdur")</f>
        <v>0.23</v>
      </c>
    </row>
    <row r="4015" spans="3:5" x14ac:dyDescent="0.25">
      <c r="C4015" s="26" t="str">
        <f>IF(Orders!U4015&gt;500,"Yüksək Satış","Aşağı Satış")</f>
        <v>Aşağı Satış</v>
      </c>
      <c r="D4015" s="26" t="str">
        <f>IF(Orders!U4015&gt;500,IF(Orders!E4015="First Class",IF(Orders!W4015=0,"VIP","Special"),"Formal"),"Normal")</f>
        <v>Normal</v>
      </c>
      <c r="E4015" s="26" t="str" cm="1">
        <f t="array" ref="E4015">_xlfn.IFS(Orders!W4015=0,"Endirim Yoxdur",SUMIFS(Orders!$V:$V,Orders!$T:$T,Orders!T4015)&gt;10,ROUND(Orders!W4015*1.15,2),SUMIFS(Orders!$V:$V,Orders!$T:$T,Orders!T4015)&lt;=10,"Endirim Yoxdur")</f>
        <v>Endirim Yoxdur</v>
      </c>
    </row>
    <row r="4016" spans="3:5" x14ac:dyDescent="0.25">
      <c r="C4016" s="26" t="str">
        <f>IF(Orders!U4016&gt;500,"Yüksək Satış","Aşağı Satış")</f>
        <v>Aşağı Satış</v>
      </c>
      <c r="D4016" s="26" t="str">
        <f>IF(Orders!U4016&gt;500,IF(Orders!E4016="First Class",IF(Orders!W4016=0,"VIP","Special"),"Formal"),"Normal")</f>
        <v>Normal</v>
      </c>
      <c r="E4016" s="26" cm="1">
        <f t="array" ref="E4016">_xlfn.IFS(Orders!W4016=0,"Endirim Yoxdur",SUMIFS(Orders!$V:$V,Orders!$T:$T,Orders!T4016)&gt;10,ROUND(Orders!W4016*1.15,2),SUMIFS(Orders!$V:$V,Orders!$T:$T,Orders!T4016)&lt;=10,"Endirim Yoxdur")</f>
        <v>0.23</v>
      </c>
    </row>
    <row r="4017" spans="3:5" x14ac:dyDescent="0.25">
      <c r="C4017" s="26" t="str">
        <f>IF(Orders!U4017&gt;500,"Yüksək Satış","Aşağı Satış")</f>
        <v>Aşağı Satış</v>
      </c>
      <c r="D4017" s="26" t="str">
        <f>IF(Orders!U4017&gt;500,IF(Orders!E4017="First Class",IF(Orders!W4017=0,"VIP","Special"),"Formal"),"Normal")</f>
        <v>Normal</v>
      </c>
      <c r="E4017" s="26" t="str" cm="1">
        <f t="array" ref="E4017">_xlfn.IFS(Orders!W4017=0,"Endirim Yoxdur",SUMIFS(Orders!$V:$V,Orders!$T:$T,Orders!T4017)&gt;10,ROUND(Orders!W4017*1.15,2),SUMIFS(Orders!$V:$V,Orders!$T:$T,Orders!T4017)&lt;=10,"Endirim Yoxdur")</f>
        <v>Endirim Yoxdur</v>
      </c>
    </row>
    <row r="4018" spans="3:5" x14ac:dyDescent="0.25">
      <c r="C4018" s="26" t="str">
        <f>IF(Orders!U4018&gt;500,"Yüksək Satış","Aşağı Satış")</f>
        <v>Aşağı Satış</v>
      </c>
      <c r="D4018" s="26" t="str">
        <f>IF(Orders!U4018&gt;500,IF(Orders!E4018="First Class",IF(Orders!W4018=0,"VIP","Special"),"Formal"),"Normal")</f>
        <v>Normal</v>
      </c>
      <c r="E4018" s="26" t="str" cm="1">
        <f t="array" ref="E4018">_xlfn.IFS(Orders!W4018=0,"Endirim Yoxdur",SUMIFS(Orders!$V:$V,Orders!$T:$T,Orders!T4018)&gt;10,ROUND(Orders!W4018*1.15,2),SUMIFS(Orders!$V:$V,Orders!$T:$T,Orders!T4018)&lt;=10,"Endirim Yoxdur")</f>
        <v>Endirim Yoxdur</v>
      </c>
    </row>
    <row r="4019" spans="3:5" x14ac:dyDescent="0.25">
      <c r="C4019" s="26" t="str">
        <f>IF(Orders!U4019&gt;500,"Yüksək Satış","Aşağı Satış")</f>
        <v>Aşağı Satış</v>
      </c>
      <c r="D4019" s="26" t="str">
        <f>IF(Orders!U4019&gt;500,IF(Orders!E4019="First Class",IF(Orders!W4019=0,"VIP","Special"),"Formal"),"Normal")</f>
        <v>Normal</v>
      </c>
      <c r="E4019" s="26" t="str" cm="1">
        <f t="array" ref="E4019">_xlfn.IFS(Orders!W4019=0,"Endirim Yoxdur",SUMIFS(Orders!$V:$V,Orders!$T:$T,Orders!T4019)&gt;10,ROUND(Orders!W4019*1.15,2),SUMIFS(Orders!$V:$V,Orders!$T:$T,Orders!T4019)&lt;=10,"Endirim Yoxdur")</f>
        <v>Endirim Yoxdur</v>
      </c>
    </row>
    <row r="4020" spans="3:5" x14ac:dyDescent="0.25">
      <c r="C4020" s="26" t="str">
        <f>IF(Orders!U4020&gt;500,"Yüksək Satış","Aşağı Satış")</f>
        <v>Aşağı Satış</v>
      </c>
      <c r="D4020" s="26" t="str">
        <f>IF(Orders!U4020&gt;500,IF(Orders!E4020="First Class",IF(Orders!W4020=0,"VIP","Special"),"Formal"),"Normal")</f>
        <v>Normal</v>
      </c>
      <c r="E4020" s="26" t="str" cm="1">
        <f t="array" ref="E4020">_xlfn.IFS(Orders!W4020=0,"Endirim Yoxdur",SUMIFS(Orders!$V:$V,Orders!$T:$T,Orders!T4020)&gt;10,ROUND(Orders!W4020*1.15,2),SUMIFS(Orders!$V:$V,Orders!$T:$T,Orders!T4020)&lt;=10,"Endirim Yoxdur")</f>
        <v>Endirim Yoxdur</v>
      </c>
    </row>
    <row r="4021" spans="3:5" x14ac:dyDescent="0.25">
      <c r="C4021" s="26" t="str">
        <f>IF(Orders!U4021&gt;500,"Yüksək Satış","Aşağı Satış")</f>
        <v>Aşağı Satış</v>
      </c>
      <c r="D4021" s="26" t="str">
        <f>IF(Orders!U4021&gt;500,IF(Orders!E4021="First Class",IF(Orders!W4021=0,"VIP","Special"),"Formal"),"Normal")</f>
        <v>Normal</v>
      </c>
      <c r="E4021" s="26" t="str" cm="1">
        <f t="array" ref="E4021">_xlfn.IFS(Orders!W4021=0,"Endirim Yoxdur",SUMIFS(Orders!$V:$V,Orders!$T:$T,Orders!T4021)&gt;10,ROUND(Orders!W4021*1.15,2),SUMIFS(Orders!$V:$V,Orders!$T:$T,Orders!T4021)&lt;=10,"Endirim Yoxdur")</f>
        <v>Endirim Yoxdur</v>
      </c>
    </row>
    <row r="4022" spans="3:5" x14ac:dyDescent="0.25">
      <c r="C4022" s="26" t="str">
        <f>IF(Orders!U4022&gt;500,"Yüksək Satış","Aşağı Satış")</f>
        <v>Aşağı Satış</v>
      </c>
      <c r="D4022" s="26" t="str">
        <f>IF(Orders!U4022&gt;500,IF(Orders!E4022="First Class",IF(Orders!W4022=0,"VIP","Special"),"Formal"),"Normal")</f>
        <v>Normal</v>
      </c>
      <c r="E4022" s="26" t="str" cm="1">
        <f t="array" ref="E4022">_xlfn.IFS(Orders!W4022=0,"Endirim Yoxdur",SUMIFS(Orders!$V:$V,Orders!$T:$T,Orders!T4022)&gt;10,ROUND(Orders!W4022*1.15,2),SUMIFS(Orders!$V:$V,Orders!$T:$T,Orders!T4022)&lt;=10,"Endirim Yoxdur")</f>
        <v>Endirim Yoxdur</v>
      </c>
    </row>
    <row r="4023" spans="3:5" x14ac:dyDescent="0.25">
      <c r="C4023" s="26" t="str">
        <f>IF(Orders!U4023&gt;500,"Yüksək Satış","Aşağı Satış")</f>
        <v>Aşağı Satış</v>
      </c>
      <c r="D4023" s="26" t="str">
        <f>IF(Orders!U4023&gt;500,IF(Orders!E4023="First Class",IF(Orders!W4023=0,"VIP","Special"),"Formal"),"Normal")</f>
        <v>Normal</v>
      </c>
      <c r="E4023" s="26" t="str" cm="1">
        <f t="array" ref="E4023">_xlfn.IFS(Orders!W4023=0,"Endirim Yoxdur",SUMIFS(Orders!$V:$V,Orders!$T:$T,Orders!T4023)&gt;10,ROUND(Orders!W4023*1.15,2),SUMIFS(Orders!$V:$V,Orders!$T:$T,Orders!T4023)&lt;=10,"Endirim Yoxdur")</f>
        <v>Endirim Yoxdur</v>
      </c>
    </row>
    <row r="4024" spans="3:5" x14ac:dyDescent="0.25">
      <c r="C4024" s="26" t="str">
        <f>IF(Orders!U4024&gt;500,"Yüksək Satış","Aşağı Satış")</f>
        <v>Aşağı Satış</v>
      </c>
      <c r="D4024" s="26" t="str">
        <f>IF(Orders!U4024&gt;500,IF(Orders!E4024="First Class",IF(Orders!W4024=0,"VIP","Special"),"Formal"),"Normal")</f>
        <v>Normal</v>
      </c>
      <c r="E4024" s="26" t="str" cm="1">
        <f t="array" ref="E4024">_xlfn.IFS(Orders!W4024=0,"Endirim Yoxdur",SUMIFS(Orders!$V:$V,Orders!$T:$T,Orders!T4024)&gt;10,ROUND(Orders!W4024*1.15,2),SUMIFS(Orders!$V:$V,Orders!$T:$T,Orders!T4024)&lt;=10,"Endirim Yoxdur")</f>
        <v>Endirim Yoxdur</v>
      </c>
    </row>
    <row r="4025" spans="3:5" x14ac:dyDescent="0.25">
      <c r="C4025" s="26" t="str">
        <f>IF(Orders!U4025&gt;500,"Yüksək Satış","Aşağı Satış")</f>
        <v>Aşağı Satış</v>
      </c>
      <c r="D4025" s="26" t="str">
        <f>IF(Orders!U4025&gt;500,IF(Orders!E4025="First Class",IF(Orders!W4025=0,"VIP","Special"),"Formal"),"Normal")</f>
        <v>Normal</v>
      </c>
      <c r="E4025" s="26" t="str" cm="1">
        <f t="array" ref="E4025">_xlfn.IFS(Orders!W4025=0,"Endirim Yoxdur",SUMIFS(Orders!$V:$V,Orders!$T:$T,Orders!T4025)&gt;10,ROUND(Orders!W4025*1.15,2),SUMIFS(Orders!$V:$V,Orders!$T:$T,Orders!T4025)&lt;=10,"Endirim Yoxdur")</f>
        <v>Endirim Yoxdur</v>
      </c>
    </row>
    <row r="4026" spans="3:5" x14ac:dyDescent="0.25">
      <c r="C4026" s="26" t="str">
        <f>IF(Orders!U4026&gt;500,"Yüksək Satış","Aşağı Satış")</f>
        <v>Aşağı Satış</v>
      </c>
      <c r="D4026" s="26" t="str">
        <f>IF(Orders!U4026&gt;500,IF(Orders!E4026="First Class",IF(Orders!W4026=0,"VIP","Special"),"Formal"),"Normal")</f>
        <v>Normal</v>
      </c>
      <c r="E4026" s="26" t="str" cm="1">
        <f t="array" ref="E4026">_xlfn.IFS(Orders!W4026=0,"Endirim Yoxdur",SUMIFS(Orders!$V:$V,Orders!$T:$T,Orders!T4026)&gt;10,ROUND(Orders!W4026*1.15,2),SUMIFS(Orders!$V:$V,Orders!$T:$T,Orders!T4026)&lt;=10,"Endirim Yoxdur")</f>
        <v>Endirim Yoxdur</v>
      </c>
    </row>
    <row r="4027" spans="3:5" x14ac:dyDescent="0.25">
      <c r="C4027" s="26" t="str">
        <f>IF(Orders!U4027&gt;500,"Yüksək Satış","Aşağı Satış")</f>
        <v>Aşağı Satış</v>
      </c>
      <c r="D4027" s="26" t="str">
        <f>IF(Orders!U4027&gt;500,IF(Orders!E4027="First Class",IF(Orders!W4027=0,"VIP","Special"),"Formal"),"Normal")</f>
        <v>Normal</v>
      </c>
      <c r="E4027" s="26" cm="1">
        <f t="array" ref="E4027">_xlfn.IFS(Orders!W4027=0,"Endirim Yoxdur",SUMIFS(Orders!$V:$V,Orders!$T:$T,Orders!T4027)&gt;10,ROUND(Orders!W4027*1.15,2),SUMIFS(Orders!$V:$V,Orders!$T:$T,Orders!T4027)&lt;=10,"Endirim Yoxdur")</f>
        <v>0.23</v>
      </c>
    </row>
    <row r="4028" spans="3:5" x14ac:dyDescent="0.25">
      <c r="C4028" s="26" t="str">
        <f>IF(Orders!U4028&gt;500,"Yüksək Satış","Aşağı Satış")</f>
        <v>Aşağı Satış</v>
      </c>
      <c r="D4028" s="26" t="str">
        <f>IF(Orders!U4028&gt;500,IF(Orders!E4028="First Class",IF(Orders!W4028=0,"VIP","Special"),"Formal"),"Normal")</f>
        <v>Normal</v>
      </c>
      <c r="E4028" s="26" t="str" cm="1">
        <f t="array" ref="E4028">_xlfn.IFS(Orders!W4028=0,"Endirim Yoxdur",SUMIFS(Orders!$V:$V,Orders!$T:$T,Orders!T4028)&gt;10,ROUND(Orders!W4028*1.15,2),SUMIFS(Orders!$V:$V,Orders!$T:$T,Orders!T4028)&lt;=10,"Endirim Yoxdur")</f>
        <v>Endirim Yoxdur</v>
      </c>
    </row>
    <row r="4029" spans="3:5" x14ac:dyDescent="0.25">
      <c r="C4029" s="26" t="str">
        <f>IF(Orders!U4029&gt;500,"Yüksək Satış","Aşağı Satış")</f>
        <v>Aşağı Satış</v>
      </c>
      <c r="D4029" s="26" t="str">
        <f>IF(Orders!U4029&gt;500,IF(Orders!E4029="First Class",IF(Orders!W4029=0,"VIP","Special"),"Formal"),"Normal")</f>
        <v>Normal</v>
      </c>
      <c r="E4029" s="26" cm="1">
        <f t="array" ref="E4029">_xlfn.IFS(Orders!W4029=0,"Endirim Yoxdur",SUMIFS(Orders!$V:$V,Orders!$T:$T,Orders!T4029)&gt;10,ROUND(Orders!W4029*1.15,2),SUMIFS(Orders!$V:$V,Orders!$T:$T,Orders!T4029)&lt;=10,"Endirim Yoxdur")</f>
        <v>0.23</v>
      </c>
    </row>
    <row r="4030" spans="3:5" x14ac:dyDescent="0.25">
      <c r="C4030" s="26" t="str">
        <f>IF(Orders!U4030&gt;500,"Yüksək Satış","Aşağı Satış")</f>
        <v>Aşağı Satış</v>
      </c>
      <c r="D4030" s="26" t="str">
        <f>IF(Orders!U4030&gt;500,IF(Orders!E4030="First Class",IF(Orders!W4030=0,"VIP","Special"),"Formal"),"Normal")</f>
        <v>Normal</v>
      </c>
      <c r="E4030" s="26" t="str" cm="1">
        <f t="array" ref="E4030">_xlfn.IFS(Orders!W4030=0,"Endirim Yoxdur",SUMIFS(Orders!$V:$V,Orders!$T:$T,Orders!T4030)&gt;10,ROUND(Orders!W4030*1.15,2),SUMIFS(Orders!$V:$V,Orders!$T:$T,Orders!T4030)&lt;=10,"Endirim Yoxdur")</f>
        <v>Endirim Yoxdur</v>
      </c>
    </row>
    <row r="4031" spans="3:5" x14ac:dyDescent="0.25">
      <c r="C4031" s="26" t="str">
        <f>IF(Orders!U4031&gt;500,"Yüksək Satış","Aşağı Satış")</f>
        <v>Aşağı Satış</v>
      </c>
      <c r="D4031" s="26" t="str">
        <f>IF(Orders!U4031&gt;500,IF(Orders!E4031="First Class",IF(Orders!W4031=0,"VIP","Special"),"Formal"),"Normal")</f>
        <v>Normal</v>
      </c>
      <c r="E4031" s="26" cm="1">
        <f t="array" ref="E4031">_xlfn.IFS(Orders!W4031=0,"Endirim Yoxdur",SUMIFS(Orders!$V:$V,Orders!$T:$T,Orders!T4031)&gt;10,ROUND(Orders!W4031*1.15,2),SUMIFS(Orders!$V:$V,Orders!$T:$T,Orders!T4031)&lt;=10,"Endirim Yoxdur")</f>
        <v>0.23</v>
      </c>
    </row>
    <row r="4032" spans="3:5" x14ac:dyDescent="0.25">
      <c r="C4032" s="26" t="str">
        <f>IF(Orders!U4032&gt;500,"Yüksək Satış","Aşağı Satış")</f>
        <v>Aşağı Satış</v>
      </c>
      <c r="D4032" s="26" t="str">
        <f>IF(Orders!U4032&gt;500,IF(Orders!E4032="First Class",IF(Orders!W4032=0,"VIP","Special"),"Formal"),"Normal")</f>
        <v>Normal</v>
      </c>
      <c r="E4032" s="26" t="str" cm="1">
        <f t="array" ref="E4032">_xlfn.IFS(Orders!W4032=0,"Endirim Yoxdur",SUMIFS(Orders!$V:$V,Orders!$T:$T,Orders!T4032)&gt;10,ROUND(Orders!W4032*1.15,2),SUMIFS(Orders!$V:$V,Orders!$T:$T,Orders!T4032)&lt;=10,"Endirim Yoxdur")</f>
        <v>Endirim Yoxdur</v>
      </c>
    </row>
    <row r="4033" spans="3:5" x14ac:dyDescent="0.25">
      <c r="C4033" s="26" t="str">
        <f>IF(Orders!U4033&gt;500,"Yüksək Satış","Aşağı Satış")</f>
        <v>Aşağı Satış</v>
      </c>
      <c r="D4033" s="26" t="str">
        <f>IF(Orders!U4033&gt;500,IF(Orders!E4033="First Class",IF(Orders!W4033=0,"VIP","Special"),"Formal"),"Normal")</f>
        <v>Normal</v>
      </c>
      <c r="E4033" s="26" t="str" cm="1">
        <f t="array" ref="E4033">_xlfn.IFS(Orders!W4033=0,"Endirim Yoxdur",SUMIFS(Orders!$V:$V,Orders!$T:$T,Orders!T4033)&gt;10,ROUND(Orders!W4033*1.15,2),SUMIFS(Orders!$V:$V,Orders!$T:$T,Orders!T4033)&lt;=10,"Endirim Yoxdur")</f>
        <v>Endirim Yoxdur</v>
      </c>
    </row>
    <row r="4034" spans="3:5" x14ac:dyDescent="0.25">
      <c r="C4034" s="26" t="str">
        <f>IF(Orders!U4034&gt;500,"Yüksək Satış","Aşağı Satış")</f>
        <v>Aşağı Satış</v>
      </c>
      <c r="D4034" s="26" t="str">
        <f>IF(Orders!U4034&gt;500,IF(Orders!E4034="First Class",IF(Orders!W4034=0,"VIP","Special"),"Formal"),"Normal")</f>
        <v>Normal</v>
      </c>
      <c r="E4034" s="26" t="str" cm="1">
        <f t="array" ref="E4034">_xlfn.IFS(Orders!W4034=0,"Endirim Yoxdur",SUMIFS(Orders!$V:$V,Orders!$T:$T,Orders!T4034)&gt;10,ROUND(Orders!W4034*1.15,2),SUMIFS(Orders!$V:$V,Orders!$T:$T,Orders!T4034)&lt;=10,"Endirim Yoxdur")</f>
        <v>Endirim Yoxdur</v>
      </c>
    </row>
    <row r="4035" spans="3:5" x14ac:dyDescent="0.25">
      <c r="C4035" s="26" t="str">
        <f>IF(Orders!U4035&gt;500,"Yüksək Satış","Aşağı Satış")</f>
        <v>Aşağı Satış</v>
      </c>
      <c r="D4035" s="26" t="str">
        <f>IF(Orders!U4035&gt;500,IF(Orders!E4035="First Class",IF(Orders!W4035=0,"VIP","Special"),"Formal"),"Normal")</f>
        <v>Normal</v>
      </c>
      <c r="E4035" s="26" cm="1">
        <f t="array" ref="E4035">_xlfn.IFS(Orders!W4035=0,"Endirim Yoxdur",SUMIFS(Orders!$V:$V,Orders!$T:$T,Orders!T4035)&gt;10,ROUND(Orders!W4035*1.15,2),SUMIFS(Orders!$V:$V,Orders!$T:$T,Orders!T4035)&lt;=10,"Endirim Yoxdur")</f>
        <v>0.23</v>
      </c>
    </row>
    <row r="4036" spans="3:5" x14ac:dyDescent="0.25">
      <c r="C4036" s="26" t="str">
        <f>IF(Orders!U4036&gt;500,"Yüksək Satış","Aşağı Satış")</f>
        <v>Aşağı Satış</v>
      </c>
      <c r="D4036" s="26" t="str">
        <f>IF(Orders!U4036&gt;500,IF(Orders!E4036="First Class",IF(Orders!W4036=0,"VIP","Special"),"Formal"),"Normal")</f>
        <v>Normal</v>
      </c>
      <c r="E4036" s="26" cm="1">
        <f t="array" ref="E4036">_xlfn.IFS(Orders!W4036=0,"Endirim Yoxdur",SUMIFS(Orders!$V:$V,Orders!$T:$T,Orders!T4036)&gt;10,ROUND(Orders!W4036*1.15,2),SUMIFS(Orders!$V:$V,Orders!$T:$T,Orders!T4036)&lt;=10,"Endirim Yoxdur")</f>
        <v>0.23</v>
      </c>
    </row>
    <row r="4037" spans="3:5" x14ac:dyDescent="0.25">
      <c r="C4037" s="26" t="str">
        <f>IF(Orders!U4037&gt;500,"Yüksək Satış","Aşağı Satış")</f>
        <v>Aşağı Satış</v>
      </c>
      <c r="D4037" s="26" t="str">
        <f>IF(Orders!U4037&gt;500,IF(Orders!E4037="First Class",IF(Orders!W4037=0,"VIP","Special"),"Formal"),"Normal")</f>
        <v>Normal</v>
      </c>
      <c r="E4037" s="26" t="str" cm="1">
        <f t="array" ref="E4037">_xlfn.IFS(Orders!W4037=0,"Endirim Yoxdur",SUMIFS(Orders!$V:$V,Orders!$T:$T,Orders!T4037)&gt;10,ROUND(Orders!W4037*1.15,2),SUMIFS(Orders!$V:$V,Orders!$T:$T,Orders!T4037)&lt;=10,"Endirim Yoxdur")</f>
        <v>Endirim Yoxdur</v>
      </c>
    </row>
    <row r="4038" spans="3:5" x14ac:dyDescent="0.25">
      <c r="C4038" s="26" t="str">
        <f>IF(Orders!U4038&gt;500,"Yüksək Satış","Aşağı Satış")</f>
        <v>Aşağı Satış</v>
      </c>
      <c r="D4038" s="26" t="str">
        <f>IF(Orders!U4038&gt;500,IF(Orders!E4038="First Class",IF(Orders!W4038=0,"VIP","Special"),"Formal"),"Normal")</f>
        <v>Normal</v>
      </c>
      <c r="E4038" s="26" t="str" cm="1">
        <f t="array" ref="E4038">_xlfn.IFS(Orders!W4038=0,"Endirim Yoxdur",SUMIFS(Orders!$V:$V,Orders!$T:$T,Orders!T4038)&gt;10,ROUND(Orders!W4038*1.15,2),SUMIFS(Orders!$V:$V,Orders!$T:$T,Orders!T4038)&lt;=10,"Endirim Yoxdur")</f>
        <v>Endirim Yoxdur</v>
      </c>
    </row>
    <row r="4039" spans="3:5" x14ac:dyDescent="0.25">
      <c r="C4039" s="26" t="str">
        <f>IF(Orders!U4039&gt;500,"Yüksək Satış","Aşağı Satış")</f>
        <v>Aşağı Satış</v>
      </c>
      <c r="D4039" s="26" t="str">
        <f>IF(Orders!U4039&gt;500,IF(Orders!E4039="First Class",IF(Orders!W4039=0,"VIP","Special"),"Formal"),"Normal")</f>
        <v>Normal</v>
      </c>
      <c r="E4039" s="26" cm="1">
        <f t="array" ref="E4039">_xlfn.IFS(Orders!W4039=0,"Endirim Yoxdur",SUMIFS(Orders!$V:$V,Orders!$T:$T,Orders!T4039)&gt;10,ROUND(Orders!W4039*1.15,2),SUMIFS(Orders!$V:$V,Orders!$T:$T,Orders!T4039)&lt;=10,"Endirim Yoxdur")</f>
        <v>0.23</v>
      </c>
    </row>
    <row r="4040" spans="3:5" x14ac:dyDescent="0.25">
      <c r="C4040" s="26" t="str">
        <f>IF(Orders!U4040&gt;500,"Yüksək Satış","Aşağı Satış")</f>
        <v>Yüksək Satış</v>
      </c>
      <c r="D4040" s="26" t="str">
        <f>IF(Orders!U4040&gt;500,IF(Orders!E4040="First Class",IF(Orders!W4040=0,"VIP","Special"),"Formal"),"Normal")</f>
        <v>Special</v>
      </c>
      <c r="E4040" s="26" cm="1">
        <f t="array" ref="E4040">_xlfn.IFS(Orders!W4040=0,"Endirim Yoxdur",SUMIFS(Orders!$V:$V,Orders!$T:$T,Orders!T4040)&gt;10,ROUND(Orders!W4040*1.15,2),SUMIFS(Orders!$V:$V,Orders!$T:$T,Orders!T4040)&lt;=10,"Endirim Yoxdur")</f>
        <v>0.23</v>
      </c>
    </row>
    <row r="4041" spans="3:5" x14ac:dyDescent="0.25">
      <c r="C4041" s="26" t="str">
        <f>IF(Orders!U4041&gt;500,"Yüksək Satış","Aşağı Satış")</f>
        <v>Yüksək Satış</v>
      </c>
      <c r="D4041" s="26" t="str">
        <f>IF(Orders!U4041&gt;500,IF(Orders!E4041="First Class",IF(Orders!W4041=0,"VIP","Special"),"Formal"),"Normal")</f>
        <v>Formal</v>
      </c>
      <c r="E4041" s="26" t="str" cm="1">
        <f t="array" ref="E4041">_xlfn.IFS(Orders!W4041=0,"Endirim Yoxdur",SUMIFS(Orders!$V:$V,Orders!$T:$T,Orders!T4041)&gt;10,ROUND(Orders!W4041*1.15,2),SUMIFS(Orders!$V:$V,Orders!$T:$T,Orders!T4041)&lt;=10,"Endirim Yoxdur")</f>
        <v>Endirim Yoxdur</v>
      </c>
    </row>
    <row r="4042" spans="3:5" x14ac:dyDescent="0.25">
      <c r="C4042" s="26" t="str">
        <f>IF(Orders!U4042&gt;500,"Yüksək Satış","Aşağı Satış")</f>
        <v>Yüksək Satış</v>
      </c>
      <c r="D4042" s="26" t="str">
        <f>IF(Orders!U4042&gt;500,IF(Orders!E4042="First Class",IF(Orders!W4042=0,"VIP","Special"),"Formal"),"Normal")</f>
        <v>Special</v>
      </c>
      <c r="E4042" s="26" t="str" cm="1">
        <f t="array" ref="E4042">_xlfn.IFS(Orders!W4042=0,"Endirim Yoxdur",SUMIFS(Orders!$V:$V,Orders!$T:$T,Orders!T4042)&gt;10,ROUND(Orders!W4042*1.15,2),SUMIFS(Orders!$V:$V,Orders!$T:$T,Orders!T4042)&lt;=10,"Endirim Yoxdur")</f>
        <v>Endirim Yoxdur</v>
      </c>
    </row>
    <row r="4043" spans="3:5" x14ac:dyDescent="0.25">
      <c r="C4043" s="26" t="str">
        <f>IF(Orders!U4043&gt;500,"Yüksək Satış","Aşağı Satış")</f>
        <v>Aşağı Satış</v>
      </c>
      <c r="D4043" s="26" t="str">
        <f>IF(Orders!U4043&gt;500,IF(Orders!E4043="First Class",IF(Orders!W4043=0,"VIP","Special"),"Formal"),"Normal")</f>
        <v>Normal</v>
      </c>
      <c r="E4043" s="26" cm="1">
        <f t="array" ref="E4043">_xlfn.IFS(Orders!W4043=0,"Endirim Yoxdur",SUMIFS(Orders!$V:$V,Orders!$T:$T,Orders!T4043)&gt;10,ROUND(Orders!W4043*1.15,2),SUMIFS(Orders!$V:$V,Orders!$T:$T,Orders!T4043)&lt;=10,"Endirim Yoxdur")</f>
        <v>0.23</v>
      </c>
    </row>
    <row r="4044" spans="3:5" x14ac:dyDescent="0.25">
      <c r="C4044" s="26" t="str">
        <f>IF(Orders!U4044&gt;500,"Yüksək Satış","Aşağı Satış")</f>
        <v>Aşağı Satış</v>
      </c>
      <c r="D4044" s="26" t="str">
        <f>IF(Orders!U4044&gt;500,IF(Orders!E4044="First Class",IF(Orders!W4044=0,"VIP","Special"),"Formal"),"Normal")</f>
        <v>Normal</v>
      </c>
      <c r="E4044" s="26" cm="1">
        <f t="array" ref="E4044">_xlfn.IFS(Orders!W4044=0,"Endirim Yoxdur",SUMIFS(Orders!$V:$V,Orders!$T:$T,Orders!T4044)&gt;10,ROUND(Orders!W4044*1.15,2),SUMIFS(Orders!$V:$V,Orders!$T:$T,Orders!T4044)&lt;=10,"Endirim Yoxdur")</f>
        <v>0.46</v>
      </c>
    </row>
    <row r="4045" spans="3:5" x14ac:dyDescent="0.25">
      <c r="C4045" s="26" t="str">
        <f>IF(Orders!U4045&gt;500,"Yüksək Satış","Aşağı Satış")</f>
        <v>Aşağı Satış</v>
      </c>
      <c r="D4045" s="26" t="str">
        <f>IF(Orders!U4045&gt;500,IF(Orders!E4045="First Class",IF(Orders!W4045=0,"VIP","Special"),"Formal"),"Normal")</f>
        <v>Normal</v>
      </c>
      <c r="E4045" s="26" t="str" cm="1">
        <f t="array" ref="E4045">_xlfn.IFS(Orders!W4045=0,"Endirim Yoxdur",SUMIFS(Orders!$V:$V,Orders!$T:$T,Orders!T4045)&gt;10,ROUND(Orders!W4045*1.15,2),SUMIFS(Orders!$V:$V,Orders!$T:$T,Orders!T4045)&lt;=10,"Endirim Yoxdur")</f>
        <v>Endirim Yoxdur</v>
      </c>
    </row>
    <row r="4046" spans="3:5" x14ac:dyDescent="0.25">
      <c r="C4046" s="26" t="str">
        <f>IF(Orders!U4046&gt;500,"Yüksək Satış","Aşağı Satış")</f>
        <v>Yüksək Satış</v>
      </c>
      <c r="D4046" s="26" t="str">
        <f>IF(Orders!U4046&gt;500,IF(Orders!E4046="First Class",IF(Orders!W4046=0,"VIP","Special"),"Formal"),"Normal")</f>
        <v>Formal</v>
      </c>
      <c r="E4046" s="26" t="str" cm="1">
        <f t="array" ref="E4046">_xlfn.IFS(Orders!W4046=0,"Endirim Yoxdur",SUMIFS(Orders!$V:$V,Orders!$T:$T,Orders!T4046)&gt;10,ROUND(Orders!W4046*1.15,2),SUMIFS(Orders!$V:$V,Orders!$T:$T,Orders!T4046)&lt;=10,"Endirim Yoxdur")</f>
        <v>Endirim Yoxdur</v>
      </c>
    </row>
    <row r="4047" spans="3:5" x14ac:dyDescent="0.25">
      <c r="C4047" s="26" t="str">
        <f>IF(Orders!U4047&gt;500,"Yüksək Satış","Aşağı Satış")</f>
        <v>Aşağı Satış</v>
      </c>
      <c r="D4047" s="26" t="str">
        <f>IF(Orders!U4047&gt;500,IF(Orders!E4047="First Class",IF(Orders!W4047=0,"VIP","Special"),"Formal"),"Normal")</f>
        <v>Normal</v>
      </c>
      <c r="E4047" s="26" t="str" cm="1">
        <f t="array" ref="E4047">_xlfn.IFS(Orders!W4047=0,"Endirim Yoxdur",SUMIFS(Orders!$V:$V,Orders!$T:$T,Orders!T4047)&gt;10,ROUND(Orders!W4047*1.15,2),SUMIFS(Orders!$V:$V,Orders!$T:$T,Orders!T4047)&lt;=10,"Endirim Yoxdur")</f>
        <v>Endirim Yoxdur</v>
      </c>
    </row>
    <row r="4048" spans="3:5" x14ac:dyDescent="0.25">
      <c r="C4048" s="26" t="str">
        <f>IF(Orders!U4048&gt;500,"Yüksək Satış","Aşağı Satış")</f>
        <v>Aşağı Satış</v>
      </c>
      <c r="D4048" s="26" t="str">
        <f>IF(Orders!U4048&gt;500,IF(Orders!E4048="First Class",IF(Orders!W4048=0,"VIP","Special"),"Formal"),"Normal")</f>
        <v>Normal</v>
      </c>
      <c r="E4048" s="26" t="str" cm="1">
        <f t="array" ref="E4048">_xlfn.IFS(Orders!W4048=0,"Endirim Yoxdur",SUMIFS(Orders!$V:$V,Orders!$T:$T,Orders!T4048)&gt;10,ROUND(Orders!W4048*1.15,2),SUMIFS(Orders!$V:$V,Orders!$T:$T,Orders!T4048)&lt;=10,"Endirim Yoxdur")</f>
        <v>Endirim Yoxdur</v>
      </c>
    </row>
    <row r="4049" spans="3:5" x14ac:dyDescent="0.25">
      <c r="C4049" s="26" t="str">
        <f>IF(Orders!U4049&gt;500,"Yüksək Satış","Aşağı Satış")</f>
        <v>Aşağı Satış</v>
      </c>
      <c r="D4049" s="26" t="str">
        <f>IF(Orders!U4049&gt;500,IF(Orders!E4049="First Class",IF(Orders!W4049=0,"VIP","Special"),"Formal"),"Normal")</f>
        <v>Normal</v>
      </c>
      <c r="E4049" s="26" cm="1">
        <f t="array" ref="E4049">_xlfn.IFS(Orders!W4049=0,"Endirim Yoxdur",SUMIFS(Orders!$V:$V,Orders!$T:$T,Orders!T4049)&gt;10,ROUND(Orders!W4049*1.15,2),SUMIFS(Orders!$V:$V,Orders!$T:$T,Orders!T4049)&lt;=10,"Endirim Yoxdur")</f>
        <v>0.69</v>
      </c>
    </row>
    <row r="4050" spans="3:5" x14ac:dyDescent="0.25">
      <c r="C4050" s="26" t="str">
        <f>IF(Orders!U4050&gt;500,"Yüksək Satış","Aşağı Satış")</f>
        <v>Aşağı Satış</v>
      </c>
      <c r="D4050" s="26" t="str">
        <f>IF(Orders!U4050&gt;500,IF(Orders!E4050="First Class",IF(Orders!W4050=0,"VIP","Special"),"Formal"),"Normal")</f>
        <v>Normal</v>
      </c>
      <c r="E4050" s="26" t="str" cm="1">
        <f t="array" ref="E4050">_xlfn.IFS(Orders!W4050=0,"Endirim Yoxdur",SUMIFS(Orders!$V:$V,Orders!$T:$T,Orders!T4050)&gt;10,ROUND(Orders!W4050*1.15,2),SUMIFS(Orders!$V:$V,Orders!$T:$T,Orders!T4050)&lt;=10,"Endirim Yoxdur")</f>
        <v>Endirim Yoxdur</v>
      </c>
    </row>
    <row r="4051" spans="3:5" x14ac:dyDescent="0.25">
      <c r="C4051" s="26" t="str">
        <f>IF(Orders!U4051&gt;500,"Yüksək Satış","Aşağı Satış")</f>
        <v>Aşağı Satış</v>
      </c>
      <c r="D4051" s="26" t="str">
        <f>IF(Orders!U4051&gt;500,IF(Orders!E4051="First Class",IF(Orders!W4051=0,"VIP","Special"),"Formal"),"Normal")</f>
        <v>Normal</v>
      </c>
      <c r="E4051" s="26" t="str" cm="1">
        <f t="array" ref="E4051">_xlfn.IFS(Orders!W4051=0,"Endirim Yoxdur",SUMIFS(Orders!$V:$V,Orders!$T:$T,Orders!T4051)&gt;10,ROUND(Orders!W4051*1.15,2),SUMIFS(Orders!$V:$V,Orders!$T:$T,Orders!T4051)&lt;=10,"Endirim Yoxdur")</f>
        <v>Endirim Yoxdur</v>
      </c>
    </row>
    <row r="4052" spans="3:5" x14ac:dyDescent="0.25">
      <c r="C4052" s="26" t="str">
        <f>IF(Orders!U4052&gt;500,"Yüksək Satış","Aşağı Satış")</f>
        <v>Aşağı Satış</v>
      </c>
      <c r="D4052" s="26" t="str">
        <f>IF(Orders!U4052&gt;500,IF(Orders!E4052="First Class",IF(Orders!W4052=0,"VIP","Special"),"Formal"),"Normal")</f>
        <v>Normal</v>
      </c>
      <c r="E4052" s="26" cm="1">
        <f t="array" ref="E4052">_xlfn.IFS(Orders!W4052=0,"Endirim Yoxdur",SUMIFS(Orders!$V:$V,Orders!$T:$T,Orders!T4052)&gt;10,ROUND(Orders!W4052*1.15,2),SUMIFS(Orders!$V:$V,Orders!$T:$T,Orders!T4052)&lt;=10,"Endirim Yoxdur")</f>
        <v>0.23</v>
      </c>
    </row>
    <row r="4053" spans="3:5" x14ac:dyDescent="0.25">
      <c r="C4053" s="26" t="str">
        <f>IF(Orders!U4053&gt;500,"Yüksək Satış","Aşağı Satış")</f>
        <v>Aşağı Satış</v>
      </c>
      <c r="D4053" s="26" t="str">
        <f>IF(Orders!U4053&gt;500,IF(Orders!E4053="First Class",IF(Orders!W4053=0,"VIP","Special"),"Formal"),"Normal")</f>
        <v>Normal</v>
      </c>
      <c r="E4053" s="26" t="str" cm="1">
        <f t="array" ref="E4053">_xlfn.IFS(Orders!W4053=0,"Endirim Yoxdur",SUMIFS(Orders!$V:$V,Orders!$T:$T,Orders!T4053)&gt;10,ROUND(Orders!W4053*1.15,2),SUMIFS(Orders!$V:$V,Orders!$T:$T,Orders!T4053)&lt;=10,"Endirim Yoxdur")</f>
        <v>Endirim Yoxdur</v>
      </c>
    </row>
    <row r="4054" spans="3:5" x14ac:dyDescent="0.25">
      <c r="C4054" s="26" t="str">
        <f>IF(Orders!U4054&gt;500,"Yüksək Satış","Aşağı Satış")</f>
        <v>Aşağı Satış</v>
      </c>
      <c r="D4054" s="26" t="str">
        <f>IF(Orders!U4054&gt;500,IF(Orders!E4054="First Class",IF(Orders!W4054=0,"VIP","Special"),"Formal"),"Normal")</f>
        <v>Normal</v>
      </c>
      <c r="E4054" s="26" t="str" cm="1">
        <f t="array" ref="E4054">_xlfn.IFS(Orders!W4054=0,"Endirim Yoxdur",SUMIFS(Orders!$V:$V,Orders!$T:$T,Orders!T4054)&gt;10,ROUND(Orders!W4054*1.15,2),SUMIFS(Orders!$V:$V,Orders!$T:$T,Orders!T4054)&lt;=10,"Endirim Yoxdur")</f>
        <v>Endirim Yoxdur</v>
      </c>
    </row>
    <row r="4055" spans="3:5" x14ac:dyDescent="0.25">
      <c r="C4055" s="26" t="str">
        <f>IF(Orders!U4055&gt;500,"Yüksək Satış","Aşağı Satış")</f>
        <v>Aşağı Satış</v>
      </c>
      <c r="D4055" s="26" t="str">
        <f>IF(Orders!U4055&gt;500,IF(Orders!E4055="First Class",IF(Orders!W4055=0,"VIP","Special"),"Formal"),"Normal")</f>
        <v>Normal</v>
      </c>
      <c r="E4055" s="26" cm="1">
        <f t="array" ref="E4055">_xlfn.IFS(Orders!W4055=0,"Endirim Yoxdur",SUMIFS(Orders!$V:$V,Orders!$T:$T,Orders!T4055)&gt;10,ROUND(Orders!W4055*1.15,2),SUMIFS(Orders!$V:$V,Orders!$T:$T,Orders!T4055)&lt;=10,"Endirim Yoxdur")</f>
        <v>0.23</v>
      </c>
    </row>
    <row r="4056" spans="3:5" x14ac:dyDescent="0.25">
      <c r="C4056" s="26" t="str">
        <f>IF(Orders!U4056&gt;500,"Yüksək Satış","Aşağı Satış")</f>
        <v>Aşağı Satış</v>
      </c>
      <c r="D4056" s="26" t="str">
        <f>IF(Orders!U4056&gt;500,IF(Orders!E4056="First Class",IF(Orders!W4056=0,"VIP","Special"),"Formal"),"Normal")</f>
        <v>Normal</v>
      </c>
      <c r="E4056" s="26" cm="1">
        <f t="array" ref="E4056">_xlfn.IFS(Orders!W4056=0,"Endirim Yoxdur",SUMIFS(Orders!$V:$V,Orders!$T:$T,Orders!T4056)&gt;10,ROUND(Orders!W4056*1.15,2),SUMIFS(Orders!$V:$V,Orders!$T:$T,Orders!T4056)&lt;=10,"Endirim Yoxdur")</f>
        <v>0.23</v>
      </c>
    </row>
    <row r="4057" spans="3:5" x14ac:dyDescent="0.25">
      <c r="C4057" s="26" t="str">
        <f>IF(Orders!U4057&gt;500,"Yüksək Satış","Aşağı Satış")</f>
        <v>Aşağı Satış</v>
      </c>
      <c r="D4057" s="26" t="str">
        <f>IF(Orders!U4057&gt;500,IF(Orders!E4057="First Class",IF(Orders!W4057=0,"VIP","Special"),"Formal"),"Normal")</f>
        <v>Normal</v>
      </c>
      <c r="E4057" s="26" cm="1">
        <f t="array" ref="E4057">_xlfn.IFS(Orders!W4057=0,"Endirim Yoxdur",SUMIFS(Orders!$V:$V,Orders!$T:$T,Orders!T4057)&gt;10,ROUND(Orders!W4057*1.15,2),SUMIFS(Orders!$V:$V,Orders!$T:$T,Orders!T4057)&lt;=10,"Endirim Yoxdur")</f>
        <v>0.23</v>
      </c>
    </row>
    <row r="4058" spans="3:5" x14ac:dyDescent="0.25">
      <c r="C4058" s="26" t="str">
        <f>IF(Orders!U4058&gt;500,"Yüksək Satış","Aşağı Satış")</f>
        <v>Aşağı Satış</v>
      </c>
      <c r="D4058" s="26" t="str">
        <f>IF(Orders!U4058&gt;500,IF(Orders!E4058="First Class",IF(Orders!W4058=0,"VIP","Special"),"Formal"),"Normal")</f>
        <v>Normal</v>
      </c>
      <c r="E4058" s="26" cm="1">
        <f t="array" ref="E4058">_xlfn.IFS(Orders!W4058=0,"Endirim Yoxdur",SUMIFS(Orders!$V:$V,Orders!$T:$T,Orders!T4058)&gt;10,ROUND(Orders!W4058*1.15,2),SUMIFS(Orders!$V:$V,Orders!$T:$T,Orders!T4058)&lt;=10,"Endirim Yoxdur")</f>
        <v>0.23</v>
      </c>
    </row>
    <row r="4059" spans="3:5" x14ac:dyDescent="0.25">
      <c r="C4059" s="26" t="str">
        <f>IF(Orders!U4059&gt;500,"Yüksək Satış","Aşağı Satış")</f>
        <v>Aşağı Satış</v>
      </c>
      <c r="D4059" s="26" t="str">
        <f>IF(Orders!U4059&gt;500,IF(Orders!E4059="First Class",IF(Orders!W4059=0,"VIP","Special"),"Formal"),"Normal")</f>
        <v>Normal</v>
      </c>
      <c r="E4059" s="26" cm="1">
        <f t="array" ref="E4059">_xlfn.IFS(Orders!W4059=0,"Endirim Yoxdur",SUMIFS(Orders!$V:$V,Orders!$T:$T,Orders!T4059)&gt;10,ROUND(Orders!W4059*1.15,2),SUMIFS(Orders!$V:$V,Orders!$T:$T,Orders!T4059)&lt;=10,"Endirim Yoxdur")</f>
        <v>0.23</v>
      </c>
    </row>
    <row r="4060" spans="3:5" x14ac:dyDescent="0.25">
      <c r="C4060" s="26" t="str">
        <f>IF(Orders!U4060&gt;500,"Yüksək Satış","Aşağı Satış")</f>
        <v>Aşağı Satış</v>
      </c>
      <c r="D4060" s="26" t="str">
        <f>IF(Orders!U4060&gt;500,IF(Orders!E4060="First Class",IF(Orders!W4060=0,"VIP","Special"),"Formal"),"Normal")</f>
        <v>Normal</v>
      </c>
      <c r="E4060" s="26" cm="1">
        <f t="array" ref="E4060">_xlfn.IFS(Orders!W4060=0,"Endirim Yoxdur",SUMIFS(Orders!$V:$V,Orders!$T:$T,Orders!T4060)&gt;10,ROUND(Orders!W4060*1.15,2),SUMIFS(Orders!$V:$V,Orders!$T:$T,Orders!T4060)&lt;=10,"Endirim Yoxdur")</f>
        <v>0.23</v>
      </c>
    </row>
    <row r="4061" spans="3:5" x14ac:dyDescent="0.25">
      <c r="C4061" s="26" t="str">
        <f>IF(Orders!U4061&gt;500,"Yüksək Satış","Aşağı Satış")</f>
        <v>Aşağı Satış</v>
      </c>
      <c r="D4061" s="26" t="str">
        <f>IF(Orders!U4061&gt;500,IF(Orders!E4061="First Class",IF(Orders!W4061=0,"VIP","Special"),"Formal"),"Normal")</f>
        <v>Normal</v>
      </c>
      <c r="E4061" s="26" t="str" cm="1">
        <f t="array" ref="E4061">_xlfn.IFS(Orders!W4061=0,"Endirim Yoxdur",SUMIFS(Orders!$V:$V,Orders!$T:$T,Orders!T4061)&gt;10,ROUND(Orders!W4061*1.15,2),SUMIFS(Orders!$V:$V,Orders!$T:$T,Orders!T4061)&lt;=10,"Endirim Yoxdur")</f>
        <v>Endirim Yoxdur</v>
      </c>
    </row>
    <row r="4062" spans="3:5" x14ac:dyDescent="0.25">
      <c r="C4062" s="26" t="str">
        <f>IF(Orders!U4062&gt;500,"Yüksək Satış","Aşağı Satış")</f>
        <v>Aşağı Satış</v>
      </c>
      <c r="D4062" s="26" t="str">
        <f>IF(Orders!U4062&gt;500,IF(Orders!E4062="First Class",IF(Orders!W4062=0,"VIP","Special"),"Formal"),"Normal")</f>
        <v>Normal</v>
      </c>
      <c r="E4062" s="26" cm="1">
        <f t="array" ref="E4062">_xlfn.IFS(Orders!W4062=0,"Endirim Yoxdur",SUMIFS(Orders!$V:$V,Orders!$T:$T,Orders!T4062)&gt;10,ROUND(Orders!W4062*1.15,2),SUMIFS(Orders!$V:$V,Orders!$T:$T,Orders!T4062)&lt;=10,"Endirim Yoxdur")</f>
        <v>0.23</v>
      </c>
    </row>
    <row r="4063" spans="3:5" x14ac:dyDescent="0.25">
      <c r="C4063" s="26" t="str">
        <f>IF(Orders!U4063&gt;500,"Yüksək Satış","Aşağı Satış")</f>
        <v>Yüksək Satış</v>
      </c>
      <c r="D4063" s="26" t="str">
        <f>IF(Orders!U4063&gt;500,IF(Orders!E4063="First Class",IF(Orders!W4063=0,"VIP","Special"),"Formal"),"Normal")</f>
        <v>Formal</v>
      </c>
      <c r="E4063" s="26" cm="1">
        <f t="array" ref="E4063">_xlfn.IFS(Orders!W4063=0,"Endirim Yoxdur",SUMIFS(Orders!$V:$V,Orders!$T:$T,Orders!T4063)&gt;10,ROUND(Orders!W4063*1.15,2),SUMIFS(Orders!$V:$V,Orders!$T:$T,Orders!T4063)&lt;=10,"Endirim Yoxdur")</f>
        <v>0.23</v>
      </c>
    </row>
    <row r="4064" spans="3:5" x14ac:dyDescent="0.25">
      <c r="C4064" s="26" t="str">
        <f>IF(Orders!U4064&gt;500,"Yüksək Satış","Aşağı Satış")</f>
        <v>Aşağı Satış</v>
      </c>
      <c r="D4064" s="26" t="str">
        <f>IF(Orders!U4064&gt;500,IF(Orders!E4064="First Class",IF(Orders!W4064=0,"VIP","Special"),"Formal"),"Normal")</f>
        <v>Normal</v>
      </c>
      <c r="E4064" s="26" t="str" cm="1">
        <f t="array" ref="E4064">_xlfn.IFS(Orders!W4064=0,"Endirim Yoxdur",SUMIFS(Orders!$V:$V,Orders!$T:$T,Orders!T4064)&gt;10,ROUND(Orders!W4064*1.15,2),SUMIFS(Orders!$V:$V,Orders!$T:$T,Orders!T4064)&lt;=10,"Endirim Yoxdur")</f>
        <v>Endirim Yoxdur</v>
      </c>
    </row>
    <row r="4065" spans="3:5" x14ac:dyDescent="0.25">
      <c r="C4065" s="26" t="str">
        <f>IF(Orders!U4065&gt;500,"Yüksək Satış","Aşağı Satış")</f>
        <v>Yüksək Satış</v>
      </c>
      <c r="D4065" s="26" t="str">
        <f>IF(Orders!U4065&gt;500,IF(Orders!E4065="First Class",IF(Orders!W4065=0,"VIP","Special"),"Formal"),"Normal")</f>
        <v>Formal</v>
      </c>
      <c r="E4065" s="26" cm="1">
        <f t="array" ref="E4065">_xlfn.IFS(Orders!W4065=0,"Endirim Yoxdur",SUMIFS(Orders!$V:$V,Orders!$T:$T,Orders!T4065)&gt;10,ROUND(Orders!W4065*1.15,2),SUMIFS(Orders!$V:$V,Orders!$T:$T,Orders!T4065)&lt;=10,"Endirim Yoxdur")</f>
        <v>0.35</v>
      </c>
    </row>
    <row r="4066" spans="3:5" x14ac:dyDescent="0.25">
      <c r="C4066" s="26" t="str">
        <f>IF(Orders!U4066&gt;500,"Yüksək Satış","Aşağı Satış")</f>
        <v>Aşağı Satış</v>
      </c>
      <c r="D4066" s="26" t="str">
        <f>IF(Orders!U4066&gt;500,IF(Orders!E4066="First Class",IF(Orders!W4066=0,"VIP","Special"),"Formal"),"Normal")</f>
        <v>Normal</v>
      </c>
      <c r="E4066" s="26" cm="1">
        <f t="array" ref="E4066">_xlfn.IFS(Orders!W4066=0,"Endirim Yoxdur",SUMIFS(Orders!$V:$V,Orders!$T:$T,Orders!T4066)&gt;10,ROUND(Orders!W4066*1.15,2),SUMIFS(Orders!$V:$V,Orders!$T:$T,Orders!T4066)&lt;=10,"Endirim Yoxdur")</f>
        <v>0.23</v>
      </c>
    </row>
    <row r="4067" spans="3:5" x14ac:dyDescent="0.25">
      <c r="C4067" s="26" t="str">
        <f>IF(Orders!U4067&gt;500,"Yüksək Satış","Aşağı Satış")</f>
        <v>Aşağı Satış</v>
      </c>
      <c r="D4067" s="26" t="str">
        <f>IF(Orders!U4067&gt;500,IF(Orders!E4067="First Class",IF(Orders!W4067=0,"VIP","Special"),"Formal"),"Normal")</f>
        <v>Normal</v>
      </c>
      <c r="E4067" s="26" t="str" cm="1">
        <f t="array" ref="E4067">_xlfn.IFS(Orders!W4067=0,"Endirim Yoxdur",SUMIFS(Orders!$V:$V,Orders!$T:$T,Orders!T4067)&gt;10,ROUND(Orders!W4067*1.15,2),SUMIFS(Orders!$V:$V,Orders!$T:$T,Orders!T4067)&lt;=10,"Endirim Yoxdur")</f>
        <v>Endirim Yoxdur</v>
      </c>
    </row>
    <row r="4068" spans="3:5" x14ac:dyDescent="0.25">
      <c r="C4068" s="26" t="str">
        <f>IF(Orders!U4068&gt;500,"Yüksək Satış","Aşağı Satış")</f>
        <v>Aşağı Satış</v>
      </c>
      <c r="D4068" s="26" t="str">
        <f>IF(Orders!U4068&gt;500,IF(Orders!E4068="First Class",IF(Orders!W4068=0,"VIP","Special"),"Formal"),"Normal")</f>
        <v>Normal</v>
      </c>
      <c r="E4068" s="26" t="str" cm="1">
        <f t="array" ref="E4068">_xlfn.IFS(Orders!W4068=0,"Endirim Yoxdur",SUMIFS(Orders!$V:$V,Orders!$T:$T,Orders!T4068)&gt;10,ROUND(Orders!W4068*1.15,2),SUMIFS(Orders!$V:$V,Orders!$T:$T,Orders!T4068)&lt;=10,"Endirim Yoxdur")</f>
        <v>Endirim Yoxdur</v>
      </c>
    </row>
    <row r="4069" spans="3:5" x14ac:dyDescent="0.25">
      <c r="C4069" s="26" t="str">
        <f>IF(Orders!U4069&gt;500,"Yüksək Satış","Aşağı Satış")</f>
        <v>Aşağı Satış</v>
      </c>
      <c r="D4069" s="26" t="str">
        <f>IF(Orders!U4069&gt;500,IF(Orders!E4069="First Class",IF(Orders!W4069=0,"VIP","Special"),"Formal"),"Normal")</f>
        <v>Normal</v>
      </c>
      <c r="E4069" s="26" t="str" cm="1">
        <f t="array" ref="E4069">_xlfn.IFS(Orders!W4069=0,"Endirim Yoxdur",SUMIFS(Orders!$V:$V,Orders!$T:$T,Orders!T4069)&gt;10,ROUND(Orders!W4069*1.15,2),SUMIFS(Orders!$V:$V,Orders!$T:$T,Orders!T4069)&lt;=10,"Endirim Yoxdur")</f>
        <v>Endirim Yoxdur</v>
      </c>
    </row>
    <row r="4070" spans="3:5" x14ac:dyDescent="0.25">
      <c r="C4070" s="26" t="str">
        <f>IF(Orders!U4070&gt;500,"Yüksək Satış","Aşağı Satış")</f>
        <v>Aşağı Satış</v>
      </c>
      <c r="D4070" s="26" t="str">
        <f>IF(Orders!U4070&gt;500,IF(Orders!E4070="First Class",IF(Orders!W4070=0,"VIP","Special"),"Formal"),"Normal")</f>
        <v>Normal</v>
      </c>
      <c r="E4070" s="26" t="str" cm="1">
        <f t="array" ref="E4070">_xlfn.IFS(Orders!W4070=0,"Endirim Yoxdur",SUMIFS(Orders!$V:$V,Orders!$T:$T,Orders!T4070)&gt;10,ROUND(Orders!W4070*1.15,2),SUMIFS(Orders!$V:$V,Orders!$T:$T,Orders!T4070)&lt;=10,"Endirim Yoxdur")</f>
        <v>Endirim Yoxdur</v>
      </c>
    </row>
    <row r="4071" spans="3:5" x14ac:dyDescent="0.25">
      <c r="C4071" s="26" t="str">
        <f>IF(Orders!U4071&gt;500,"Yüksək Satış","Aşağı Satış")</f>
        <v>Aşağı Satış</v>
      </c>
      <c r="D4071" s="26" t="str">
        <f>IF(Orders!U4071&gt;500,IF(Orders!E4071="First Class",IF(Orders!W4071=0,"VIP","Special"),"Formal"),"Normal")</f>
        <v>Normal</v>
      </c>
      <c r="E4071" s="26" cm="1">
        <f t="array" ref="E4071">_xlfn.IFS(Orders!W4071=0,"Endirim Yoxdur",SUMIFS(Orders!$V:$V,Orders!$T:$T,Orders!T4071)&gt;10,ROUND(Orders!W4071*1.15,2),SUMIFS(Orders!$V:$V,Orders!$T:$T,Orders!T4071)&lt;=10,"Endirim Yoxdur")</f>
        <v>0.23</v>
      </c>
    </row>
    <row r="4072" spans="3:5" x14ac:dyDescent="0.25">
      <c r="C4072" s="26" t="str">
        <f>IF(Orders!U4072&gt;500,"Yüksək Satış","Aşağı Satış")</f>
        <v>Aşağı Satış</v>
      </c>
      <c r="D4072" s="26" t="str">
        <f>IF(Orders!U4072&gt;500,IF(Orders!E4072="First Class",IF(Orders!W4072=0,"VIP","Special"),"Formal"),"Normal")</f>
        <v>Normal</v>
      </c>
      <c r="E4072" s="26" t="str" cm="1">
        <f t="array" ref="E4072">_xlfn.IFS(Orders!W4072=0,"Endirim Yoxdur",SUMIFS(Orders!$V:$V,Orders!$T:$T,Orders!T4072)&gt;10,ROUND(Orders!W4072*1.15,2),SUMIFS(Orders!$V:$V,Orders!$T:$T,Orders!T4072)&lt;=10,"Endirim Yoxdur")</f>
        <v>Endirim Yoxdur</v>
      </c>
    </row>
    <row r="4073" spans="3:5" x14ac:dyDescent="0.25">
      <c r="C4073" s="26" t="str">
        <f>IF(Orders!U4073&gt;500,"Yüksək Satış","Aşağı Satış")</f>
        <v>Aşağı Satış</v>
      </c>
      <c r="D4073" s="26" t="str">
        <f>IF(Orders!U4073&gt;500,IF(Orders!E4073="First Class",IF(Orders!W4073=0,"VIP","Special"),"Formal"),"Normal")</f>
        <v>Normal</v>
      </c>
      <c r="E4073" s="26" t="str" cm="1">
        <f t="array" ref="E4073">_xlfn.IFS(Orders!W4073=0,"Endirim Yoxdur",SUMIFS(Orders!$V:$V,Orders!$T:$T,Orders!T4073)&gt;10,ROUND(Orders!W4073*1.15,2),SUMIFS(Orders!$V:$V,Orders!$T:$T,Orders!T4073)&lt;=10,"Endirim Yoxdur")</f>
        <v>Endirim Yoxdur</v>
      </c>
    </row>
    <row r="4074" spans="3:5" x14ac:dyDescent="0.25">
      <c r="C4074" s="26" t="str">
        <f>IF(Orders!U4074&gt;500,"Yüksək Satış","Aşağı Satış")</f>
        <v>Yüksək Satış</v>
      </c>
      <c r="D4074" s="26" t="str">
        <f>IF(Orders!U4074&gt;500,IF(Orders!E4074="First Class",IF(Orders!W4074=0,"VIP","Special"),"Formal"),"Normal")</f>
        <v>Formal</v>
      </c>
      <c r="E4074" s="26" t="str" cm="1">
        <f t="array" ref="E4074">_xlfn.IFS(Orders!W4074=0,"Endirim Yoxdur",SUMIFS(Orders!$V:$V,Orders!$T:$T,Orders!T4074)&gt;10,ROUND(Orders!W4074*1.15,2),SUMIFS(Orders!$V:$V,Orders!$T:$T,Orders!T4074)&lt;=10,"Endirim Yoxdur")</f>
        <v>Endirim Yoxdur</v>
      </c>
    </row>
    <row r="4075" spans="3:5" x14ac:dyDescent="0.25">
      <c r="C4075" s="26" t="str">
        <f>IF(Orders!U4075&gt;500,"Yüksək Satış","Aşağı Satış")</f>
        <v>Yüksək Satış</v>
      </c>
      <c r="D4075" s="26" t="str">
        <f>IF(Orders!U4075&gt;500,IF(Orders!E4075="First Class",IF(Orders!W4075=0,"VIP","Special"),"Formal"),"Normal")</f>
        <v>Formal</v>
      </c>
      <c r="E4075" s="26" t="str" cm="1">
        <f t="array" ref="E4075">_xlfn.IFS(Orders!W4075=0,"Endirim Yoxdur",SUMIFS(Orders!$V:$V,Orders!$T:$T,Orders!T4075)&gt;10,ROUND(Orders!W4075*1.15,2),SUMIFS(Orders!$V:$V,Orders!$T:$T,Orders!T4075)&lt;=10,"Endirim Yoxdur")</f>
        <v>Endirim Yoxdur</v>
      </c>
    </row>
    <row r="4076" spans="3:5" x14ac:dyDescent="0.25">
      <c r="C4076" s="26" t="str">
        <f>IF(Orders!U4076&gt;500,"Yüksək Satış","Aşağı Satış")</f>
        <v>Aşağı Satış</v>
      </c>
      <c r="D4076" s="26" t="str">
        <f>IF(Orders!U4076&gt;500,IF(Orders!E4076="First Class",IF(Orders!W4076=0,"VIP","Special"),"Formal"),"Normal")</f>
        <v>Normal</v>
      </c>
      <c r="E4076" s="26" cm="1">
        <f t="array" ref="E4076">_xlfn.IFS(Orders!W4076=0,"Endirim Yoxdur",SUMIFS(Orders!$V:$V,Orders!$T:$T,Orders!T4076)&gt;10,ROUND(Orders!W4076*1.15,2),SUMIFS(Orders!$V:$V,Orders!$T:$T,Orders!T4076)&lt;=10,"Endirim Yoxdur")</f>
        <v>0.23</v>
      </c>
    </row>
    <row r="4077" spans="3:5" x14ac:dyDescent="0.25">
      <c r="C4077" s="26" t="str">
        <f>IF(Orders!U4077&gt;500,"Yüksək Satış","Aşağı Satış")</f>
        <v>Aşağı Satış</v>
      </c>
      <c r="D4077" s="26" t="str">
        <f>IF(Orders!U4077&gt;500,IF(Orders!E4077="First Class",IF(Orders!W4077=0,"VIP","Special"),"Formal"),"Normal")</f>
        <v>Normal</v>
      </c>
      <c r="E4077" s="26" cm="1">
        <f t="array" ref="E4077">_xlfn.IFS(Orders!W4077=0,"Endirim Yoxdur",SUMIFS(Orders!$V:$V,Orders!$T:$T,Orders!T4077)&gt;10,ROUND(Orders!W4077*1.15,2),SUMIFS(Orders!$V:$V,Orders!$T:$T,Orders!T4077)&lt;=10,"Endirim Yoxdur")</f>
        <v>0.23</v>
      </c>
    </row>
    <row r="4078" spans="3:5" x14ac:dyDescent="0.25">
      <c r="C4078" s="26" t="str">
        <f>IF(Orders!U4078&gt;500,"Yüksək Satış","Aşağı Satış")</f>
        <v>Yüksək Satış</v>
      </c>
      <c r="D4078" s="26" t="str">
        <f>IF(Orders!U4078&gt;500,IF(Orders!E4078="First Class",IF(Orders!W4078=0,"VIP","Special"),"Formal"),"Normal")</f>
        <v>Formal</v>
      </c>
      <c r="E4078" s="26" cm="1">
        <f t="array" ref="E4078">_xlfn.IFS(Orders!W4078=0,"Endirim Yoxdur",SUMIFS(Orders!$V:$V,Orders!$T:$T,Orders!T4078)&gt;10,ROUND(Orders!W4078*1.15,2),SUMIFS(Orders!$V:$V,Orders!$T:$T,Orders!T4078)&lt;=10,"Endirim Yoxdur")</f>
        <v>0.23</v>
      </c>
    </row>
    <row r="4079" spans="3:5" x14ac:dyDescent="0.25">
      <c r="C4079" s="26" t="str">
        <f>IF(Orders!U4079&gt;500,"Yüksək Satış","Aşağı Satış")</f>
        <v>Aşağı Satış</v>
      </c>
      <c r="D4079" s="26" t="str">
        <f>IF(Orders!U4079&gt;500,IF(Orders!E4079="First Class",IF(Orders!W4079=0,"VIP","Special"),"Formal"),"Normal")</f>
        <v>Normal</v>
      </c>
      <c r="E4079" s="26" t="str" cm="1">
        <f t="array" ref="E4079">_xlfn.IFS(Orders!W4079=0,"Endirim Yoxdur",SUMIFS(Orders!$V:$V,Orders!$T:$T,Orders!T4079)&gt;10,ROUND(Orders!W4079*1.15,2),SUMIFS(Orders!$V:$V,Orders!$T:$T,Orders!T4079)&lt;=10,"Endirim Yoxdur")</f>
        <v>Endirim Yoxdur</v>
      </c>
    </row>
    <row r="4080" spans="3:5" x14ac:dyDescent="0.25">
      <c r="C4080" s="26" t="str">
        <f>IF(Orders!U4080&gt;500,"Yüksək Satış","Aşağı Satış")</f>
        <v>Aşağı Satış</v>
      </c>
      <c r="D4080" s="26" t="str">
        <f>IF(Orders!U4080&gt;500,IF(Orders!E4080="First Class",IF(Orders!W4080=0,"VIP","Special"),"Formal"),"Normal")</f>
        <v>Normal</v>
      </c>
      <c r="E4080" s="26" cm="1">
        <f t="array" ref="E4080">_xlfn.IFS(Orders!W4080=0,"Endirim Yoxdur",SUMIFS(Orders!$V:$V,Orders!$T:$T,Orders!T4080)&gt;10,ROUND(Orders!W4080*1.15,2),SUMIFS(Orders!$V:$V,Orders!$T:$T,Orders!T4080)&lt;=10,"Endirim Yoxdur")</f>
        <v>0.23</v>
      </c>
    </row>
    <row r="4081" spans="3:5" x14ac:dyDescent="0.25">
      <c r="C4081" s="26" t="str">
        <f>IF(Orders!U4081&gt;500,"Yüksək Satış","Aşağı Satış")</f>
        <v>Aşağı Satış</v>
      </c>
      <c r="D4081" s="26" t="str">
        <f>IF(Orders!U4081&gt;500,IF(Orders!E4081="First Class",IF(Orders!W4081=0,"VIP","Special"),"Formal"),"Normal")</f>
        <v>Normal</v>
      </c>
      <c r="E4081" s="26" t="str" cm="1">
        <f t="array" ref="E4081">_xlfn.IFS(Orders!W4081=0,"Endirim Yoxdur",SUMIFS(Orders!$V:$V,Orders!$T:$T,Orders!T4081)&gt;10,ROUND(Orders!W4081*1.15,2),SUMIFS(Orders!$V:$V,Orders!$T:$T,Orders!T4081)&lt;=10,"Endirim Yoxdur")</f>
        <v>Endirim Yoxdur</v>
      </c>
    </row>
    <row r="4082" spans="3:5" x14ac:dyDescent="0.25">
      <c r="C4082" s="26" t="str">
        <f>IF(Orders!U4082&gt;500,"Yüksək Satış","Aşağı Satış")</f>
        <v>Aşağı Satış</v>
      </c>
      <c r="D4082" s="26" t="str">
        <f>IF(Orders!U4082&gt;500,IF(Orders!E4082="First Class",IF(Orders!W4082=0,"VIP","Special"),"Formal"),"Normal")</f>
        <v>Normal</v>
      </c>
      <c r="E4082" s="26" t="str" cm="1">
        <f t="array" ref="E4082">_xlfn.IFS(Orders!W4082=0,"Endirim Yoxdur",SUMIFS(Orders!$V:$V,Orders!$T:$T,Orders!T4082)&gt;10,ROUND(Orders!W4082*1.15,2),SUMIFS(Orders!$V:$V,Orders!$T:$T,Orders!T4082)&lt;=10,"Endirim Yoxdur")</f>
        <v>Endirim Yoxdur</v>
      </c>
    </row>
    <row r="4083" spans="3:5" x14ac:dyDescent="0.25">
      <c r="C4083" s="26" t="str">
        <f>IF(Orders!U4083&gt;500,"Yüksək Satış","Aşağı Satış")</f>
        <v>Aşağı Satış</v>
      </c>
      <c r="D4083" s="26" t="str">
        <f>IF(Orders!U4083&gt;500,IF(Orders!E4083="First Class",IF(Orders!W4083=0,"VIP","Special"),"Formal"),"Normal")</f>
        <v>Normal</v>
      </c>
      <c r="E4083" s="26" cm="1">
        <f t="array" ref="E4083">_xlfn.IFS(Orders!W4083=0,"Endirim Yoxdur",SUMIFS(Orders!$V:$V,Orders!$T:$T,Orders!T4083)&gt;10,ROUND(Orders!W4083*1.15,2),SUMIFS(Orders!$V:$V,Orders!$T:$T,Orders!T4083)&lt;=10,"Endirim Yoxdur")</f>
        <v>0.23</v>
      </c>
    </row>
    <row r="4084" spans="3:5" x14ac:dyDescent="0.25">
      <c r="C4084" s="26" t="str">
        <f>IF(Orders!U4084&gt;500,"Yüksək Satış","Aşağı Satış")</f>
        <v>Aşağı Satış</v>
      </c>
      <c r="D4084" s="26" t="str">
        <f>IF(Orders!U4084&gt;500,IF(Orders!E4084="First Class",IF(Orders!W4084=0,"VIP","Special"),"Formal"),"Normal")</f>
        <v>Normal</v>
      </c>
      <c r="E4084" s="26" t="str" cm="1">
        <f t="array" ref="E4084">_xlfn.IFS(Orders!W4084=0,"Endirim Yoxdur",SUMIFS(Orders!$V:$V,Orders!$T:$T,Orders!T4084)&gt;10,ROUND(Orders!W4084*1.15,2),SUMIFS(Orders!$V:$V,Orders!$T:$T,Orders!T4084)&lt;=10,"Endirim Yoxdur")</f>
        <v>Endirim Yoxdur</v>
      </c>
    </row>
    <row r="4085" spans="3:5" x14ac:dyDescent="0.25">
      <c r="C4085" s="26" t="str">
        <f>IF(Orders!U4085&gt;500,"Yüksək Satış","Aşağı Satış")</f>
        <v>Aşağı Satış</v>
      </c>
      <c r="D4085" s="26" t="str">
        <f>IF(Orders!U4085&gt;500,IF(Orders!E4085="First Class",IF(Orders!W4085=0,"VIP","Special"),"Formal"),"Normal")</f>
        <v>Normal</v>
      </c>
      <c r="E4085" s="26" t="str" cm="1">
        <f t="array" ref="E4085">_xlfn.IFS(Orders!W4085=0,"Endirim Yoxdur",SUMIFS(Orders!$V:$V,Orders!$T:$T,Orders!T4085)&gt;10,ROUND(Orders!W4085*1.15,2),SUMIFS(Orders!$V:$V,Orders!$T:$T,Orders!T4085)&lt;=10,"Endirim Yoxdur")</f>
        <v>Endirim Yoxdur</v>
      </c>
    </row>
    <row r="4086" spans="3:5" x14ac:dyDescent="0.25">
      <c r="C4086" s="26" t="str">
        <f>IF(Orders!U4086&gt;500,"Yüksək Satış","Aşağı Satış")</f>
        <v>Aşağı Satış</v>
      </c>
      <c r="D4086" s="26" t="str">
        <f>IF(Orders!U4086&gt;500,IF(Orders!E4086="First Class",IF(Orders!W4086=0,"VIP","Special"),"Formal"),"Normal")</f>
        <v>Normal</v>
      </c>
      <c r="E4086" s="26" cm="1">
        <f t="array" ref="E4086">_xlfn.IFS(Orders!W4086=0,"Endirim Yoxdur",SUMIFS(Orders!$V:$V,Orders!$T:$T,Orders!T4086)&gt;10,ROUND(Orders!W4086*1.15,2),SUMIFS(Orders!$V:$V,Orders!$T:$T,Orders!T4086)&lt;=10,"Endirim Yoxdur")</f>
        <v>0.23</v>
      </c>
    </row>
    <row r="4087" spans="3:5" x14ac:dyDescent="0.25">
      <c r="C4087" s="26" t="str">
        <f>IF(Orders!U4087&gt;500,"Yüksək Satış","Aşağı Satış")</f>
        <v>Aşağı Satış</v>
      </c>
      <c r="D4087" s="26" t="str">
        <f>IF(Orders!U4087&gt;500,IF(Orders!E4087="First Class",IF(Orders!W4087=0,"VIP","Special"),"Formal"),"Normal")</f>
        <v>Normal</v>
      </c>
      <c r="E4087" s="26" cm="1">
        <f t="array" ref="E4087">_xlfn.IFS(Orders!W4087=0,"Endirim Yoxdur",SUMIFS(Orders!$V:$V,Orders!$T:$T,Orders!T4087)&gt;10,ROUND(Orders!W4087*1.15,2),SUMIFS(Orders!$V:$V,Orders!$T:$T,Orders!T4087)&lt;=10,"Endirim Yoxdur")</f>
        <v>0.23</v>
      </c>
    </row>
    <row r="4088" spans="3:5" x14ac:dyDescent="0.25">
      <c r="C4088" s="26" t="str">
        <f>IF(Orders!U4088&gt;500,"Yüksək Satış","Aşağı Satış")</f>
        <v>Aşağı Satış</v>
      </c>
      <c r="D4088" s="26" t="str">
        <f>IF(Orders!U4088&gt;500,IF(Orders!E4088="First Class",IF(Orders!W4088=0,"VIP","Special"),"Formal"),"Normal")</f>
        <v>Normal</v>
      </c>
      <c r="E4088" s="26" cm="1">
        <f t="array" ref="E4088">_xlfn.IFS(Orders!W4088=0,"Endirim Yoxdur",SUMIFS(Orders!$V:$V,Orders!$T:$T,Orders!T4088)&gt;10,ROUND(Orders!W4088*1.15,2),SUMIFS(Orders!$V:$V,Orders!$T:$T,Orders!T4088)&lt;=10,"Endirim Yoxdur")</f>
        <v>0.23</v>
      </c>
    </row>
    <row r="4089" spans="3:5" x14ac:dyDescent="0.25">
      <c r="C4089" s="26" t="str">
        <f>IF(Orders!U4089&gt;500,"Yüksək Satış","Aşağı Satış")</f>
        <v>Aşağı Satış</v>
      </c>
      <c r="D4089" s="26" t="str">
        <f>IF(Orders!U4089&gt;500,IF(Orders!E4089="First Class",IF(Orders!W4089=0,"VIP","Special"),"Formal"),"Normal")</f>
        <v>Normal</v>
      </c>
      <c r="E4089" s="26" cm="1">
        <f t="array" ref="E4089">_xlfn.IFS(Orders!W4089=0,"Endirim Yoxdur",SUMIFS(Orders!$V:$V,Orders!$T:$T,Orders!T4089)&gt;10,ROUND(Orders!W4089*1.15,2),SUMIFS(Orders!$V:$V,Orders!$T:$T,Orders!T4089)&lt;=10,"Endirim Yoxdur")</f>
        <v>0.23</v>
      </c>
    </row>
    <row r="4090" spans="3:5" x14ac:dyDescent="0.25">
      <c r="C4090" s="26" t="str">
        <f>IF(Orders!U4090&gt;500,"Yüksək Satış","Aşağı Satış")</f>
        <v>Aşağı Satış</v>
      </c>
      <c r="D4090" s="26" t="str">
        <f>IF(Orders!U4090&gt;500,IF(Orders!E4090="First Class",IF(Orders!W4090=0,"VIP","Special"),"Formal"),"Normal")</f>
        <v>Normal</v>
      </c>
      <c r="E4090" s="26" cm="1">
        <f t="array" ref="E4090">_xlfn.IFS(Orders!W4090=0,"Endirim Yoxdur",SUMIFS(Orders!$V:$V,Orders!$T:$T,Orders!T4090)&gt;10,ROUND(Orders!W4090*1.15,2),SUMIFS(Orders!$V:$V,Orders!$T:$T,Orders!T4090)&lt;=10,"Endirim Yoxdur")</f>
        <v>0.69</v>
      </c>
    </row>
    <row r="4091" spans="3:5" x14ac:dyDescent="0.25">
      <c r="C4091" s="26" t="str">
        <f>IF(Orders!U4091&gt;500,"Yüksək Satış","Aşağı Satış")</f>
        <v>Yüksək Satış</v>
      </c>
      <c r="D4091" s="26" t="str">
        <f>IF(Orders!U4091&gt;500,IF(Orders!E4091="First Class",IF(Orders!W4091=0,"VIP","Special"),"Formal"),"Normal")</f>
        <v>Formal</v>
      </c>
      <c r="E4091" s="26" t="str" cm="1">
        <f t="array" ref="E4091">_xlfn.IFS(Orders!W4091=0,"Endirim Yoxdur",SUMIFS(Orders!$V:$V,Orders!$T:$T,Orders!T4091)&gt;10,ROUND(Orders!W4091*1.15,2),SUMIFS(Orders!$V:$V,Orders!$T:$T,Orders!T4091)&lt;=10,"Endirim Yoxdur")</f>
        <v>Endirim Yoxdur</v>
      </c>
    </row>
    <row r="4092" spans="3:5" x14ac:dyDescent="0.25">
      <c r="C4092" s="26" t="str">
        <f>IF(Orders!U4092&gt;500,"Yüksək Satış","Aşağı Satış")</f>
        <v>Aşağı Satış</v>
      </c>
      <c r="D4092" s="26" t="str">
        <f>IF(Orders!U4092&gt;500,IF(Orders!E4092="First Class",IF(Orders!W4092=0,"VIP","Special"),"Formal"),"Normal")</f>
        <v>Normal</v>
      </c>
      <c r="E4092" s="26" cm="1">
        <f t="array" ref="E4092">_xlfn.IFS(Orders!W4092=0,"Endirim Yoxdur",SUMIFS(Orders!$V:$V,Orders!$T:$T,Orders!T4092)&gt;10,ROUND(Orders!W4092*1.15,2),SUMIFS(Orders!$V:$V,Orders!$T:$T,Orders!T4092)&lt;=10,"Endirim Yoxdur")</f>
        <v>0.23</v>
      </c>
    </row>
    <row r="4093" spans="3:5" x14ac:dyDescent="0.25">
      <c r="C4093" s="26" t="str">
        <f>IF(Orders!U4093&gt;500,"Yüksək Satış","Aşağı Satış")</f>
        <v>Aşağı Satış</v>
      </c>
      <c r="D4093" s="26" t="str">
        <f>IF(Orders!U4093&gt;500,IF(Orders!E4093="First Class",IF(Orders!W4093=0,"VIP","Special"),"Formal"),"Normal")</f>
        <v>Normal</v>
      </c>
      <c r="E4093" s="26" t="str" cm="1">
        <f t="array" ref="E4093">_xlfn.IFS(Orders!W4093=0,"Endirim Yoxdur",SUMIFS(Orders!$V:$V,Orders!$T:$T,Orders!T4093)&gt;10,ROUND(Orders!W4093*1.15,2),SUMIFS(Orders!$V:$V,Orders!$T:$T,Orders!T4093)&lt;=10,"Endirim Yoxdur")</f>
        <v>Endirim Yoxdur</v>
      </c>
    </row>
    <row r="4094" spans="3:5" x14ac:dyDescent="0.25">
      <c r="C4094" s="26" t="str">
        <f>IF(Orders!U4094&gt;500,"Yüksək Satış","Aşağı Satış")</f>
        <v>Aşağı Satış</v>
      </c>
      <c r="D4094" s="26" t="str">
        <f>IF(Orders!U4094&gt;500,IF(Orders!E4094="First Class",IF(Orders!W4094=0,"VIP","Special"),"Formal"),"Normal")</f>
        <v>Normal</v>
      </c>
      <c r="E4094" s="26" cm="1">
        <f t="array" ref="E4094">_xlfn.IFS(Orders!W4094=0,"Endirim Yoxdur",SUMIFS(Orders!$V:$V,Orders!$T:$T,Orders!T4094)&gt;10,ROUND(Orders!W4094*1.15,2),SUMIFS(Orders!$V:$V,Orders!$T:$T,Orders!T4094)&lt;=10,"Endirim Yoxdur")</f>
        <v>0.23</v>
      </c>
    </row>
    <row r="4095" spans="3:5" x14ac:dyDescent="0.25">
      <c r="C4095" s="26" t="str">
        <f>IF(Orders!U4095&gt;500,"Yüksək Satış","Aşağı Satış")</f>
        <v>Aşağı Satış</v>
      </c>
      <c r="D4095" s="26" t="str">
        <f>IF(Orders!U4095&gt;500,IF(Orders!E4095="First Class",IF(Orders!W4095=0,"VIP","Special"),"Formal"),"Normal")</f>
        <v>Normal</v>
      </c>
      <c r="E4095" s="26" t="str" cm="1">
        <f t="array" ref="E4095">_xlfn.IFS(Orders!W4095=0,"Endirim Yoxdur",SUMIFS(Orders!$V:$V,Orders!$T:$T,Orders!T4095)&gt;10,ROUND(Orders!W4095*1.15,2),SUMIFS(Orders!$V:$V,Orders!$T:$T,Orders!T4095)&lt;=10,"Endirim Yoxdur")</f>
        <v>Endirim Yoxdur</v>
      </c>
    </row>
    <row r="4096" spans="3:5" x14ac:dyDescent="0.25">
      <c r="C4096" s="26" t="str">
        <f>IF(Orders!U4096&gt;500,"Yüksək Satış","Aşağı Satış")</f>
        <v>Aşağı Satış</v>
      </c>
      <c r="D4096" s="26" t="str">
        <f>IF(Orders!U4096&gt;500,IF(Orders!E4096="First Class",IF(Orders!W4096=0,"VIP","Special"),"Formal"),"Normal")</f>
        <v>Normal</v>
      </c>
      <c r="E4096" s="26" t="str" cm="1">
        <f t="array" ref="E4096">_xlfn.IFS(Orders!W4096=0,"Endirim Yoxdur",SUMIFS(Orders!$V:$V,Orders!$T:$T,Orders!T4096)&gt;10,ROUND(Orders!W4096*1.15,2),SUMIFS(Orders!$V:$V,Orders!$T:$T,Orders!T4096)&lt;=10,"Endirim Yoxdur")</f>
        <v>Endirim Yoxdur</v>
      </c>
    </row>
    <row r="4097" spans="3:5" x14ac:dyDescent="0.25">
      <c r="C4097" s="26" t="str">
        <f>IF(Orders!U4097&gt;500,"Yüksək Satış","Aşağı Satış")</f>
        <v>Yüksək Satış</v>
      </c>
      <c r="D4097" s="26" t="str">
        <f>IF(Orders!U4097&gt;500,IF(Orders!E4097="First Class",IF(Orders!W4097=0,"VIP","Special"),"Formal"),"Normal")</f>
        <v>Formal</v>
      </c>
      <c r="E4097" s="26" cm="1">
        <f t="array" ref="E4097">_xlfn.IFS(Orders!W4097=0,"Endirim Yoxdur",SUMIFS(Orders!$V:$V,Orders!$T:$T,Orders!T4097)&gt;10,ROUND(Orders!W4097*1.15,2),SUMIFS(Orders!$V:$V,Orders!$T:$T,Orders!T4097)&lt;=10,"Endirim Yoxdur")</f>
        <v>0.23</v>
      </c>
    </row>
    <row r="4098" spans="3:5" x14ac:dyDescent="0.25">
      <c r="C4098" s="26" t="str">
        <f>IF(Orders!U4098&gt;500,"Yüksək Satış","Aşağı Satış")</f>
        <v>Aşağı Satış</v>
      </c>
      <c r="D4098" s="26" t="str">
        <f>IF(Orders!U4098&gt;500,IF(Orders!E4098="First Class",IF(Orders!W4098=0,"VIP","Special"),"Formal"),"Normal")</f>
        <v>Normal</v>
      </c>
      <c r="E4098" s="26" cm="1">
        <f t="array" ref="E4098">_xlfn.IFS(Orders!W4098=0,"Endirim Yoxdur",SUMIFS(Orders!$V:$V,Orders!$T:$T,Orders!T4098)&gt;10,ROUND(Orders!W4098*1.15,2),SUMIFS(Orders!$V:$V,Orders!$T:$T,Orders!T4098)&lt;=10,"Endirim Yoxdur")</f>
        <v>0.23</v>
      </c>
    </row>
    <row r="4099" spans="3:5" x14ac:dyDescent="0.25">
      <c r="C4099" s="26" t="str">
        <f>IF(Orders!U4099&gt;500,"Yüksək Satış","Aşağı Satış")</f>
        <v>Yüksək Satış</v>
      </c>
      <c r="D4099" s="26" t="str">
        <f>IF(Orders!U4099&gt;500,IF(Orders!E4099="First Class",IF(Orders!W4099=0,"VIP","Special"),"Formal"),"Normal")</f>
        <v>Formal</v>
      </c>
      <c r="E4099" s="26" t="str" cm="1">
        <f t="array" ref="E4099">_xlfn.IFS(Orders!W4099=0,"Endirim Yoxdur",SUMIFS(Orders!$V:$V,Orders!$T:$T,Orders!T4099)&gt;10,ROUND(Orders!W4099*1.15,2),SUMIFS(Orders!$V:$V,Orders!$T:$T,Orders!T4099)&lt;=10,"Endirim Yoxdur")</f>
        <v>Endirim Yoxdur</v>
      </c>
    </row>
    <row r="4100" spans="3:5" x14ac:dyDescent="0.25">
      <c r="C4100" s="26" t="str">
        <f>IF(Orders!U4100&gt;500,"Yüksək Satış","Aşağı Satış")</f>
        <v>Aşağı Satış</v>
      </c>
      <c r="D4100" s="26" t="str">
        <f>IF(Orders!U4100&gt;500,IF(Orders!E4100="First Class",IF(Orders!W4100=0,"VIP","Special"),"Formal"),"Normal")</f>
        <v>Normal</v>
      </c>
      <c r="E4100" s="26" cm="1">
        <f t="array" ref="E4100">_xlfn.IFS(Orders!W4100=0,"Endirim Yoxdur",SUMIFS(Orders!$V:$V,Orders!$T:$T,Orders!T4100)&gt;10,ROUND(Orders!W4100*1.15,2),SUMIFS(Orders!$V:$V,Orders!$T:$T,Orders!T4100)&lt;=10,"Endirim Yoxdur")</f>
        <v>0.23</v>
      </c>
    </row>
    <row r="4101" spans="3:5" x14ac:dyDescent="0.25">
      <c r="C4101" s="26" t="str">
        <f>IF(Orders!U4101&gt;500,"Yüksək Satış","Aşağı Satış")</f>
        <v>Aşağı Satış</v>
      </c>
      <c r="D4101" s="26" t="str">
        <f>IF(Orders!U4101&gt;500,IF(Orders!E4101="First Class",IF(Orders!W4101=0,"VIP","Special"),"Formal"),"Normal")</f>
        <v>Normal</v>
      </c>
      <c r="E4101" s="26" cm="1">
        <f t="array" ref="E4101">_xlfn.IFS(Orders!W4101=0,"Endirim Yoxdur",SUMIFS(Orders!$V:$V,Orders!$T:$T,Orders!T4101)&gt;10,ROUND(Orders!W4101*1.15,2),SUMIFS(Orders!$V:$V,Orders!$T:$T,Orders!T4101)&lt;=10,"Endirim Yoxdur")</f>
        <v>0.35</v>
      </c>
    </row>
    <row r="4102" spans="3:5" x14ac:dyDescent="0.25">
      <c r="C4102" s="26" t="str">
        <f>IF(Orders!U4102&gt;500,"Yüksək Satış","Aşağı Satış")</f>
        <v>Aşağı Satış</v>
      </c>
      <c r="D4102" s="26" t="str">
        <f>IF(Orders!U4102&gt;500,IF(Orders!E4102="First Class",IF(Orders!W4102=0,"VIP","Special"),"Formal"),"Normal")</f>
        <v>Normal</v>
      </c>
      <c r="E4102" s="26" t="str" cm="1">
        <f t="array" ref="E4102">_xlfn.IFS(Orders!W4102=0,"Endirim Yoxdur",SUMIFS(Orders!$V:$V,Orders!$T:$T,Orders!T4102)&gt;10,ROUND(Orders!W4102*1.15,2),SUMIFS(Orders!$V:$V,Orders!$T:$T,Orders!T4102)&lt;=10,"Endirim Yoxdur")</f>
        <v>Endirim Yoxdur</v>
      </c>
    </row>
    <row r="4103" spans="3:5" x14ac:dyDescent="0.25">
      <c r="C4103" s="26" t="str">
        <f>IF(Orders!U4103&gt;500,"Yüksək Satış","Aşağı Satış")</f>
        <v>Aşağı Satış</v>
      </c>
      <c r="D4103" s="26" t="str">
        <f>IF(Orders!U4103&gt;500,IF(Orders!E4103="First Class",IF(Orders!W4103=0,"VIP","Special"),"Formal"),"Normal")</f>
        <v>Normal</v>
      </c>
      <c r="E4103" s="26" cm="1">
        <f t="array" ref="E4103">_xlfn.IFS(Orders!W4103=0,"Endirim Yoxdur",SUMIFS(Orders!$V:$V,Orders!$T:$T,Orders!T4103)&gt;10,ROUND(Orders!W4103*1.15,2),SUMIFS(Orders!$V:$V,Orders!$T:$T,Orders!T4103)&lt;=10,"Endirim Yoxdur")</f>
        <v>0.23</v>
      </c>
    </row>
    <row r="4104" spans="3:5" x14ac:dyDescent="0.25">
      <c r="C4104" s="26" t="str">
        <f>IF(Orders!U4104&gt;500,"Yüksək Satış","Aşağı Satış")</f>
        <v>Aşağı Satış</v>
      </c>
      <c r="D4104" s="26" t="str">
        <f>IF(Orders!U4104&gt;500,IF(Orders!E4104="First Class",IF(Orders!W4104=0,"VIP","Special"),"Formal"),"Normal")</f>
        <v>Normal</v>
      </c>
      <c r="E4104" s="26" t="str" cm="1">
        <f t="array" ref="E4104">_xlfn.IFS(Orders!W4104=0,"Endirim Yoxdur",SUMIFS(Orders!$V:$V,Orders!$T:$T,Orders!T4104)&gt;10,ROUND(Orders!W4104*1.15,2),SUMIFS(Orders!$V:$V,Orders!$T:$T,Orders!T4104)&lt;=10,"Endirim Yoxdur")</f>
        <v>Endirim Yoxdur</v>
      </c>
    </row>
    <row r="4105" spans="3:5" x14ac:dyDescent="0.25">
      <c r="C4105" s="26" t="str">
        <f>IF(Orders!U4105&gt;500,"Yüksək Satış","Aşağı Satış")</f>
        <v>Yüksək Satış</v>
      </c>
      <c r="D4105" s="26" t="str">
        <f>IF(Orders!U4105&gt;500,IF(Orders!E4105="First Class",IF(Orders!W4105=0,"VIP","Special"),"Formal"),"Normal")</f>
        <v>Formal</v>
      </c>
      <c r="E4105" s="26" cm="1">
        <f t="array" ref="E4105">_xlfn.IFS(Orders!W4105=0,"Endirim Yoxdur",SUMIFS(Orders!$V:$V,Orders!$T:$T,Orders!T4105)&gt;10,ROUND(Orders!W4105*1.15,2),SUMIFS(Orders!$V:$V,Orders!$T:$T,Orders!T4105)&lt;=10,"Endirim Yoxdur")</f>
        <v>0.81</v>
      </c>
    </row>
    <row r="4106" spans="3:5" x14ac:dyDescent="0.25">
      <c r="C4106" s="26" t="str">
        <f>IF(Orders!U4106&gt;500,"Yüksək Satış","Aşağı Satış")</f>
        <v>Yüksək Satış</v>
      </c>
      <c r="D4106" s="26" t="str">
        <f>IF(Orders!U4106&gt;500,IF(Orders!E4106="First Class",IF(Orders!W4106=0,"VIP","Special"),"Formal"),"Normal")</f>
        <v>Formal</v>
      </c>
      <c r="E4106" s="26" cm="1">
        <f t="array" ref="E4106">_xlfn.IFS(Orders!W4106=0,"Endirim Yoxdur",SUMIFS(Orders!$V:$V,Orders!$T:$T,Orders!T4106)&gt;10,ROUND(Orders!W4106*1.15,2),SUMIFS(Orders!$V:$V,Orders!$T:$T,Orders!T4106)&lt;=10,"Endirim Yoxdur")</f>
        <v>0.23</v>
      </c>
    </row>
    <row r="4107" spans="3:5" x14ac:dyDescent="0.25">
      <c r="C4107" s="26" t="str">
        <f>IF(Orders!U4107&gt;500,"Yüksək Satış","Aşağı Satış")</f>
        <v>Aşağı Satış</v>
      </c>
      <c r="D4107" s="26" t="str">
        <f>IF(Orders!U4107&gt;500,IF(Orders!E4107="First Class",IF(Orders!W4107=0,"VIP","Special"),"Formal"),"Normal")</f>
        <v>Normal</v>
      </c>
      <c r="E4107" s="26" cm="1">
        <f t="array" ref="E4107">_xlfn.IFS(Orders!W4107=0,"Endirim Yoxdur",SUMIFS(Orders!$V:$V,Orders!$T:$T,Orders!T4107)&gt;10,ROUND(Orders!W4107*1.15,2),SUMIFS(Orders!$V:$V,Orders!$T:$T,Orders!T4107)&lt;=10,"Endirim Yoxdur")</f>
        <v>0.23</v>
      </c>
    </row>
    <row r="4108" spans="3:5" x14ac:dyDescent="0.25">
      <c r="C4108" s="26" t="str">
        <f>IF(Orders!U4108&gt;500,"Yüksək Satış","Aşağı Satış")</f>
        <v>Aşağı Satış</v>
      </c>
      <c r="D4108" s="26" t="str">
        <f>IF(Orders!U4108&gt;500,IF(Orders!E4108="First Class",IF(Orders!W4108=0,"VIP","Special"),"Formal"),"Normal")</f>
        <v>Normal</v>
      </c>
      <c r="E4108" s="26" cm="1">
        <f t="array" ref="E4108">_xlfn.IFS(Orders!W4108=0,"Endirim Yoxdur",SUMIFS(Orders!$V:$V,Orders!$T:$T,Orders!T4108)&gt;10,ROUND(Orders!W4108*1.15,2),SUMIFS(Orders!$V:$V,Orders!$T:$T,Orders!T4108)&lt;=10,"Endirim Yoxdur")</f>
        <v>0.23</v>
      </c>
    </row>
    <row r="4109" spans="3:5" x14ac:dyDescent="0.25">
      <c r="C4109" s="26" t="str">
        <f>IF(Orders!U4109&gt;500,"Yüksək Satış","Aşağı Satış")</f>
        <v>Aşağı Satış</v>
      </c>
      <c r="D4109" s="26" t="str">
        <f>IF(Orders!U4109&gt;500,IF(Orders!E4109="First Class",IF(Orders!W4109=0,"VIP","Special"),"Formal"),"Normal")</f>
        <v>Normal</v>
      </c>
      <c r="E4109" s="26" t="str" cm="1">
        <f t="array" ref="E4109">_xlfn.IFS(Orders!W4109=0,"Endirim Yoxdur",SUMIFS(Orders!$V:$V,Orders!$T:$T,Orders!T4109)&gt;10,ROUND(Orders!W4109*1.15,2),SUMIFS(Orders!$V:$V,Orders!$T:$T,Orders!T4109)&lt;=10,"Endirim Yoxdur")</f>
        <v>Endirim Yoxdur</v>
      </c>
    </row>
    <row r="4110" spans="3:5" x14ac:dyDescent="0.25">
      <c r="C4110" s="26" t="str">
        <f>IF(Orders!U4110&gt;500,"Yüksək Satış","Aşağı Satış")</f>
        <v>Aşağı Satış</v>
      </c>
      <c r="D4110" s="26" t="str">
        <f>IF(Orders!U4110&gt;500,IF(Orders!E4110="First Class",IF(Orders!W4110=0,"VIP","Special"),"Formal"),"Normal")</f>
        <v>Normal</v>
      </c>
      <c r="E4110" s="26" cm="1">
        <f t="array" ref="E4110">_xlfn.IFS(Orders!W4110=0,"Endirim Yoxdur",SUMIFS(Orders!$V:$V,Orders!$T:$T,Orders!T4110)&gt;10,ROUND(Orders!W4110*1.15,2),SUMIFS(Orders!$V:$V,Orders!$T:$T,Orders!T4110)&lt;=10,"Endirim Yoxdur")</f>
        <v>0.23</v>
      </c>
    </row>
    <row r="4111" spans="3:5" x14ac:dyDescent="0.25">
      <c r="C4111" s="26" t="str">
        <f>IF(Orders!U4111&gt;500,"Yüksək Satış","Aşağı Satış")</f>
        <v>Aşağı Satış</v>
      </c>
      <c r="D4111" s="26" t="str">
        <f>IF(Orders!U4111&gt;500,IF(Orders!E4111="First Class",IF(Orders!W4111=0,"VIP","Special"),"Formal"),"Normal")</f>
        <v>Normal</v>
      </c>
      <c r="E4111" s="26" cm="1">
        <f t="array" ref="E4111">_xlfn.IFS(Orders!W4111=0,"Endirim Yoxdur",SUMIFS(Orders!$V:$V,Orders!$T:$T,Orders!T4111)&gt;10,ROUND(Orders!W4111*1.15,2),SUMIFS(Orders!$V:$V,Orders!$T:$T,Orders!T4111)&lt;=10,"Endirim Yoxdur")</f>
        <v>0.23</v>
      </c>
    </row>
    <row r="4112" spans="3:5" x14ac:dyDescent="0.25">
      <c r="C4112" s="26" t="str">
        <f>IF(Orders!U4112&gt;500,"Yüksək Satış","Aşağı Satış")</f>
        <v>Aşağı Satış</v>
      </c>
      <c r="D4112" s="26" t="str">
        <f>IF(Orders!U4112&gt;500,IF(Orders!E4112="First Class",IF(Orders!W4112=0,"VIP","Special"),"Formal"),"Normal")</f>
        <v>Normal</v>
      </c>
      <c r="E4112" s="26" cm="1">
        <f t="array" ref="E4112">_xlfn.IFS(Orders!W4112=0,"Endirim Yoxdur",SUMIFS(Orders!$V:$V,Orders!$T:$T,Orders!T4112)&gt;10,ROUND(Orders!W4112*1.15,2),SUMIFS(Orders!$V:$V,Orders!$T:$T,Orders!T4112)&lt;=10,"Endirim Yoxdur")</f>
        <v>0.23</v>
      </c>
    </row>
    <row r="4113" spans="3:5" x14ac:dyDescent="0.25">
      <c r="C4113" s="26" t="str">
        <f>IF(Orders!U4113&gt;500,"Yüksək Satış","Aşağı Satış")</f>
        <v>Aşağı Satış</v>
      </c>
      <c r="D4113" s="26" t="str">
        <f>IF(Orders!U4113&gt;500,IF(Orders!E4113="First Class",IF(Orders!W4113=0,"VIP","Special"),"Formal"),"Normal")</f>
        <v>Normal</v>
      </c>
      <c r="E4113" s="26" cm="1">
        <f t="array" ref="E4113">_xlfn.IFS(Orders!W4113=0,"Endirim Yoxdur",SUMIFS(Orders!$V:$V,Orders!$T:$T,Orders!T4113)&gt;10,ROUND(Orders!W4113*1.15,2),SUMIFS(Orders!$V:$V,Orders!$T:$T,Orders!T4113)&lt;=10,"Endirim Yoxdur")</f>
        <v>0.81</v>
      </c>
    </row>
    <row r="4114" spans="3:5" x14ac:dyDescent="0.25">
      <c r="C4114" s="26" t="str">
        <f>IF(Orders!U4114&gt;500,"Yüksək Satış","Aşağı Satış")</f>
        <v>Aşağı Satış</v>
      </c>
      <c r="D4114" s="26" t="str">
        <f>IF(Orders!U4114&gt;500,IF(Orders!E4114="First Class",IF(Orders!W4114=0,"VIP","Special"),"Formal"),"Normal")</f>
        <v>Normal</v>
      </c>
      <c r="E4114" s="26" cm="1">
        <f t="array" ref="E4114">_xlfn.IFS(Orders!W4114=0,"Endirim Yoxdur",SUMIFS(Orders!$V:$V,Orders!$T:$T,Orders!T4114)&gt;10,ROUND(Orders!W4114*1.15,2),SUMIFS(Orders!$V:$V,Orders!$T:$T,Orders!T4114)&lt;=10,"Endirim Yoxdur")</f>
        <v>0.23</v>
      </c>
    </row>
    <row r="4115" spans="3:5" x14ac:dyDescent="0.25">
      <c r="C4115" s="26" t="str">
        <f>IF(Orders!U4115&gt;500,"Yüksək Satış","Aşağı Satış")</f>
        <v>Aşağı Satış</v>
      </c>
      <c r="D4115" s="26" t="str">
        <f>IF(Orders!U4115&gt;500,IF(Orders!E4115="First Class",IF(Orders!W4115=0,"VIP","Special"),"Formal"),"Normal")</f>
        <v>Normal</v>
      </c>
      <c r="E4115" s="26" t="str" cm="1">
        <f t="array" ref="E4115">_xlfn.IFS(Orders!W4115=0,"Endirim Yoxdur",SUMIFS(Orders!$V:$V,Orders!$T:$T,Orders!T4115)&gt;10,ROUND(Orders!W4115*1.15,2),SUMIFS(Orders!$V:$V,Orders!$T:$T,Orders!T4115)&lt;=10,"Endirim Yoxdur")</f>
        <v>Endirim Yoxdur</v>
      </c>
    </row>
    <row r="4116" spans="3:5" x14ac:dyDescent="0.25">
      <c r="C4116" s="26" t="str">
        <f>IF(Orders!U4116&gt;500,"Yüksək Satış","Aşağı Satış")</f>
        <v>Aşağı Satış</v>
      </c>
      <c r="D4116" s="26" t="str">
        <f>IF(Orders!U4116&gt;500,IF(Orders!E4116="First Class",IF(Orders!W4116=0,"VIP","Special"),"Formal"),"Normal")</f>
        <v>Normal</v>
      </c>
      <c r="E4116" s="26" t="str" cm="1">
        <f t="array" ref="E4116">_xlfn.IFS(Orders!W4116=0,"Endirim Yoxdur",SUMIFS(Orders!$V:$V,Orders!$T:$T,Orders!T4116)&gt;10,ROUND(Orders!W4116*1.15,2),SUMIFS(Orders!$V:$V,Orders!$T:$T,Orders!T4116)&lt;=10,"Endirim Yoxdur")</f>
        <v>Endirim Yoxdur</v>
      </c>
    </row>
    <row r="4117" spans="3:5" x14ac:dyDescent="0.25">
      <c r="C4117" s="26" t="str">
        <f>IF(Orders!U4117&gt;500,"Yüksək Satış","Aşağı Satış")</f>
        <v>Aşağı Satış</v>
      </c>
      <c r="D4117" s="26" t="str">
        <f>IF(Orders!U4117&gt;500,IF(Orders!E4117="First Class",IF(Orders!W4117=0,"VIP","Special"),"Formal"),"Normal")</f>
        <v>Normal</v>
      </c>
      <c r="E4117" s="26" t="str" cm="1">
        <f t="array" ref="E4117">_xlfn.IFS(Orders!W4117=0,"Endirim Yoxdur",SUMIFS(Orders!$V:$V,Orders!$T:$T,Orders!T4117)&gt;10,ROUND(Orders!W4117*1.15,2),SUMIFS(Orders!$V:$V,Orders!$T:$T,Orders!T4117)&lt;=10,"Endirim Yoxdur")</f>
        <v>Endirim Yoxdur</v>
      </c>
    </row>
    <row r="4118" spans="3:5" x14ac:dyDescent="0.25">
      <c r="C4118" s="26" t="str">
        <f>IF(Orders!U4118&gt;500,"Yüksək Satış","Aşağı Satış")</f>
        <v>Aşağı Satış</v>
      </c>
      <c r="D4118" s="26" t="str">
        <f>IF(Orders!U4118&gt;500,IF(Orders!E4118="First Class",IF(Orders!W4118=0,"VIP","Special"),"Formal"),"Normal")</f>
        <v>Normal</v>
      </c>
      <c r="E4118" s="26" cm="1">
        <f t="array" ref="E4118">_xlfn.IFS(Orders!W4118=0,"Endirim Yoxdur",SUMIFS(Orders!$V:$V,Orders!$T:$T,Orders!T4118)&gt;10,ROUND(Orders!W4118*1.15,2),SUMIFS(Orders!$V:$V,Orders!$T:$T,Orders!T4118)&lt;=10,"Endirim Yoxdur")</f>
        <v>0.23</v>
      </c>
    </row>
    <row r="4119" spans="3:5" x14ac:dyDescent="0.25">
      <c r="C4119" s="26" t="str">
        <f>IF(Orders!U4119&gt;500,"Yüksək Satış","Aşağı Satış")</f>
        <v>Aşağı Satış</v>
      </c>
      <c r="D4119" s="26" t="str">
        <f>IF(Orders!U4119&gt;500,IF(Orders!E4119="First Class",IF(Orders!W4119=0,"VIP","Special"),"Formal"),"Normal")</f>
        <v>Normal</v>
      </c>
      <c r="E4119" s="26" t="str" cm="1">
        <f t="array" ref="E4119">_xlfn.IFS(Orders!W4119=0,"Endirim Yoxdur",SUMIFS(Orders!$V:$V,Orders!$T:$T,Orders!T4119)&gt;10,ROUND(Orders!W4119*1.15,2),SUMIFS(Orders!$V:$V,Orders!$T:$T,Orders!T4119)&lt;=10,"Endirim Yoxdur")</f>
        <v>Endirim Yoxdur</v>
      </c>
    </row>
    <row r="4120" spans="3:5" x14ac:dyDescent="0.25">
      <c r="C4120" s="26" t="str">
        <f>IF(Orders!U4120&gt;500,"Yüksək Satış","Aşağı Satış")</f>
        <v>Aşağı Satış</v>
      </c>
      <c r="D4120" s="26" t="str">
        <f>IF(Orders!U4120&gt;500,IF(Orders!E4120="First Class",IF(Orders!W4120=0,"VIP","Special"),"Formal"),"Normal")</f>
        <v>Normal</v>
      </c>
      <c r="E4120" s="26" cm="1">
        <f t="array" ref="E4120">_xlfn.IFS(Orders!W4120=0,"Endirim Yoxdur",SUMIFS(Orders!$V:$V,Orders!$T:$T,Orders!T4120)&gt;10,ROUND(Orders!W4120*1.15,2),SUMIFS(Orders!$V:$V,Orders!$T:$T,Orders!T4120)&lt;=10,"Endirim Yoxdur")</f>
        <v>0.23</v>
      </c>
    </row>
    <row r="4121" spans="3:5" x14ac:dyDescent="0.25">
      <c r="C4121" s="26" t="str">
        <f>IF(Orders!U4121&gt;500,"Yüksək Satış","Aşağı Satış")</f>
        <v>Yüksək Satış</v>
      </c>
      <c r="D4121" s="26" t="str">
        <f>IF(Orders!U4121&gt;500,IF(Orders!E4121="First Class",IF(Orders!W4121=0,"VIP","Special"),"Formal"),"Normal")</f>
        <v>Formal</v>
      </c>
      <c r="E4121" s="26" t="str" cm="1">
        <f t="array" ref="E4121">_xlfn.IFS(Orders!W4121=0,"Endirim Yoxdur",SUMIFS(Orders!$V:$V,Orders!$T:$T,Orders!T4121)&gt;10,ROUND(Orders!W4121*1.15,2),SUMIFS(Orders!$V:$V,Orders!$T:$T,Orders!T4121)&lt;=10,"Endirim Yoxdur")</f>
        <v>Endirim Yoxdur</v>
      </c>
    </row>
    <row r="4122" spans="3:5" x14ac:dyDescent="0.25">
      <c r="C4122" s="26" t="str">
        <f>IF(Orders!U4122&gt;500,"Yüksək Satış","Aşağı Satış")</f>
        <v>Aşağı Satış</v>
      </c>
      <c r="D4122" s="26" t="str">
        <f>IF(Orders!U4122&gt;500,IF(Orders!E4122="First Class",IF(Orders!W4122=0,"VIP","Special"),"Formal"),"Normal")</f>
        <v>Normal</v>
      </c>
      <c r="E4122" s="26" cm="1">
        <f t="array" ref="E4122">_xlfn.IFS(Orders!W4122=0,"Endirim Yoxdur",SUMIFS(Orders!$V:$V,Orders!$T:$T,Orders!T4122)&gt;10,ROUND(Orders!W4122*1.15,2),SUMIFS(Orders!$V:$V,Orders!$T:$T,Orders!T4122)&lt;=10,"Endirim Yoxdur")</f>
        <v>0.81</v>
      </c>
    </row>
    <row r="4123" spans="3:5" x14ac:dyDescent="0.25">
      <c r="C4123" s="26" t="str">
        <f>IF(Orders!U4123&gt;500,"Yüksək Satış","Aşağı Satış")</f>
        <v>Aşağı Satış</v>
      </c>
      <c r="D4123" s="26" t="str">
        <f>IF(Orders!U4123&gt;500,IF(Orders!E4123="First Class",IF(Orders!W4123=0,"VIP","Special"),"Formal"),"Normal")</f>
        <v>Normal</v>
      </c>
      <c r="E4123" s="26" cm="1">
        <f t="array" ref="E4123">_xlfn.IFS(Orders!W4123=0,"Endirim Yoxdur",SUMIFS(Orders!$V:$V,Orders!$T:$T,Orders!T4123)&gt;10,ROUND(Orders!W4123*1.15,2),SUMIFS(Orders!$V:$V,Orders!$T:$T,Orders!T4123)&lt;=10,"Endirim Yoxdur")</f>
        <v>0.23</v>
      </c>
    </row>
    <row r="4124" spans="3:5" x14ac:dyDescent="0.25">
      <c r="C4124" s="26" t="str">
        <f>IF(Orders!U4124&gt;500,"Yüksək Satış","Aşağı Satış")</f>
        <v>Aşağı Satış</v>
      </c>
      <c r="D4124" s="26" t="str">
        <f>IF(Orders!U4124&gt;500,IF(Orders!E4124="First Class",IF(Orders!W4124=0,"VIP","Special"),"Formal"),"Normal")</f>
        <v>Normal</v>
      </c>
      <c r="E4124" s="26" cm="1">
        <f t="array" ref="E4124">_xlfn.IFS(Orders!W4124=0,"Endirim Yoxdur",SUMIFS(Orders!$V:$V,Orders!$T:$T,Orders!T4124)&gt;10,ROUND(Orders!W4124*1.15,2),SUMIFS(Orders!$V:$V,Orders!$T:$T,Orders!T4124)&lt;=10,"Endirim Yoxdur")</f>
        <v>0.23</v>
      </c>
    </row>
    <row r="4125" spans="3:5" x14ac:dyDescent="0.25">
      <c r="C4125" s="26" t="str">
        <f>IF(Orders!U4125&gt;500,"Yüksək Satış","Aşağı Satış")</f>
        <v>Aşağı Satış</v>
      </c>
      <c r="D4125" s="26" t="str">
        <f>IF(Orders!U4125&gt;500,IF(Orders!E4125="First Class",IF(Orders!W4125=0,"VIP","Special"),"Formal"),"Normal")</f>
        <v>Normal</v>
      </c>
      <c r="E4125" s="26" t="str" cm="1">
        <f t="array" ref="E4125">_xlfn.IFS(Orders!W4125=0,"Endirim Yoxdur",SUMIFS(Orders!$V:$V,Orders!$T:$T,Orders!T4125)&gt;10,ROUND(Orders!W4125*1.15,2),SUMIFS(Orders!$V:$V,Orders!$T:$T,Orders!T4125)&lt;=10,"Endirim Yoxdur")</f>
        <v>Endirim Yoxdur</v>
      </c>
    </row>
    <row r="4126" spans="3:5" x14ac:dyDescent="0.25">
      <c r="C4126" s="26" t="str">
        <f>IF(Orders!U4126&gt;500,"Yüksək Satış","Aşağı Satış")</f>
        <v>Aşağı Satış</v>
      </c>
      <c r="D4126" s="26" t="str">
        <f>IF(Orders!U4126&gt;500,IF(Orders!E4126="First Class",IF(Orders!W4126=0,"VIP","Special"),"Formal"),"Normal")</f>
        <v>Normal</v>
      </c>
      <c r="E4126" s="26" t="str" cm="1">
        <f t="array" ref="E4126">_xlfn.IFS(Orders!W4126=0,"Endirim Yoxdur",SUMIFS(Orders!$V:$V,Orders!$T:$T,Orders!T4126)&gt;10,ROUND(Orders!W4126*1.15,2),SUMIFS(Orders!$V:$V,Orders!$T:$T,Orders!T4126)&lt;=10,"Endirim Yoxdur")</f>
        <v>Endirim Yoxdur</v>
      </c>
    </row>
    <row r="4127" spans="3:5" x14ac:dyDescent="0.25">
      <c r="C4127" s="26" t="str">
        <f>IF(Orders!U4127&gt;500,"Yüksək Satış","Aşağı Satış")</f>
        <v>Yüksək Satış</v>
      </c>
      <c r="D4127" s="26" t="str">
        <f>IF(Orders!U4127&gt;500,IF(Orders!E4127="First Class",IF(Orders!W4127=0,"VIP","Special"),"Formal"),"Normal")</f>
        <v>Formal</v>
      </c>
      <c r="E4127" s="26" cm="1">
        <f t="array" ref="E4127">_xlfn.IFS(Orders!W4127=0,"Endirim Yoxdur",SUMIFS(Orders!$V:$V,Orders!$T:$T,Orders!T4127)&gt;10,ROUND(Orders!W4127*1.15,2),SUMIFS(Orders!$V:$V,Orders!$T:$T,Orders!T4127)&lt;=10,"Endirim Yoxdur")</f>
        <v>0.23</v>
      </c>
    </row>
    <row r="4128" spans="3:5" x14ac:dyDescent="0.25">
      <c r="C4128" s="26" t="str">
        <f>IF(Orders!U4128&gt;500,"Yüksək Satış","Aşağı Satış")</f>
        <v>Aşağı Satış</v>
      </c>
      <c r="D4128" s="26" t="str">
        <f>IF(Orders!U4128&gt;500,IF(Orders!E4128="First Class",IF(Orders!W4128=0,"VIP","Special"),"Formal"),"Normal")</f>
        <v>Normal</v>
      </c>
      <c r="E4128" s="26" t="str" cm="1">
        <f t="array" ref="E4128">_xlfn.IFS(Orders!W4128=0,"Endirim Yoxdur",SUMIFS(Orders!$V:$V,Orders!$T:$T,Orders!T4128)&gt;10,ROUND(Orders!W4128*1.15,2),SUMIFS(Orders!$V:$V,Orders!$T:$T,Orders!T4128)&lt;=10,"Endirim Yoxdur")</f>
        <v>Endirim Yoxdur</v>
      </c>
    </row>
    <row r="4129" spans="3:5" x14ac:dyDescent="0.25">
      <c r="C4129" s="26" t="str">
        <f>IF(Orders!U4129&gt;500,"Yüksək Satış","Aşağı Satış")</f>
        <v>Aşağı Satış</v>
      </c>
      <c r="D4129" s="26" t="str">
        <f>IF(Orders!U4129&gt;500,IF(Orders!E4129="First Class",IF(Orders!W4129=0,"VIP","Special"),"Formal"),"Normal")</f>
        <v>Normal</v>
      </c>
      <c r="E4129" s="26" t="str" cm="1">
        <f t="array" ref="E4129">_xlfn.IFS(Orders!W4129=0,"Endirim Yoxdur",SUMIFS(Orders!$V:$V,Orders!$T:$T,Orders!T4129)&gt;10,ROUND(Orders!W4129*1.15,2),SUMIFS(Orders!$V:$V,Orders!$T:$T,Orders!T4129)&lt;=10,"Endirim Yoxdur")</f>
        <v>Endirim Yoxdur</v>
      </c>
    </row>
    <row r="4130" spans="3:5" x14ac:dyDescent="0.25">
      <c r="C4130" s="26" t="str">
        <f>IF(Orders!U4130&gt;500,"Yüksək Satış","Aşağı Satış")</f>
        <v>Aşağı Satış</v>
      </c>
      <c r="D4130" s="26" t="str">
        <f>IF(Orders!U4130&gt;500,IF(Orders!E4130="First Class",IF(Orders!W4130=0,"VIP","Special"),"Formal"),"Normal")</f>
        <v>Normal</v>
      </c>
      <c r="E4130" s="26" t="str" cm="1">
        <f t="array" ref="E4130">_xlfn.IFS(Orders!W4130=0,"Endirim Yoxdur",SUMIFS(Orders!$V:$V,Orders!$T:$T,Orders!T4130)&gt;10,ROUND(Orders!W4130*1.15,2),SUMIFS(Orders!$V:$V,Orders!$T:$T,Orders!T4130)&lt;=10,"Endirim Yoxdur")</f>
        <v>Endirim Yoxdur</v>
      </c>
    </row>
    <row r="4131" spans="3:5" x14ac:dyDescent="0.25">
      <c r="C4131" s="26" t="str">
        <f>IF(Orders!U4131&gt;500,"Yüksək Satış","Aşağı Satış")</f>
        <v>Aşağı Satış</v>
      </c>
      <c r="D4131" s="26" t="str">
        <f>IF(Orders!U4131&gt;500,IF(Orders!E4131="First Class",IF(Orders!W4131=0,"VIP","Special"),"Formal"),"Normal")</f>
        <v>Normal</v>
      </c>
      <c r="E4131" s="26" cm="1">
        <f t="array" ref="E4131">_xlfn.IFS(Orders!W4131=0,"Endirim Yoxdur",SUMIFS(Orders!$V:$V,Orders!$T:$T,Orders!T4131)&gt;10,ROUND(Orders!W4131*1.15,2),SUMIFS(Orders!$V:$V,Orders!$T:$T,Orders!T4131)&lt;=10,"Endirim Yoxdur")</f>
        <v>0.23</v>
      </c>
    </row>
    <row r="4132" spans="3:5" x14ac:dyDescent="0.25">
      <c r="C4132" s="26" t="str">
        <f>IF(Orders!U4132&gt;500,"Yüksək Satış","Aşağı Satış")</f>
        <v>Aşağı Satış</v>
      </c>
      <c r="D4132" s="26" t="str">
        <f>IF(Orders!U4132&gt;500,IF(Orders!E4132="First Class",IF(Orders!W4132=0,"VIP","Special"),"Formal"),"Normal")</f>
        <v>Normal</v>
      </c>
      <c r="E4132" s="26" t="str" cm="1">
        <f t="array" ref="E4132">_xlfn.IFS(Orders!W4132=0,"Endirim Yoxdur",SUMIFS(Orders!$V:$V,Orders!$T:$T,Orders!T4132)&gt;10,ROUND(Orders!W4132*1.15,2),SUMIFS(Orders!$V:$V,Orders!$T:$T,Orders!T4132)&lt;=10,"Endirim Yoxdur")</f>
        <v>Endirim Yoxdur</v>
      </c>
    </row>
    <row r="4133" spans="3:5" x14ac:dyDescent="0.25">
      <c r="C4133" s="26" t="str">
        <f>IF(Orders!U4133&gt;500,"Yüksək Satış","Aşağı Satış")</f>
        <v>Aşağı Satış</v>
      </c>
      <c r="D4133" s="26" t="str">
        <f>IF(Orders!U4133&gt;500,IF(Orders!E4133="First Class",IF(Orders!W4133=0,"VIP","Special"),"Formal"),"Normal")</f>
        <v>Normal</v>
      </c>
      <c r="E4133" s="26" t="str" cm="1">
        <f t="array" ref="E4133">_xlfn.IFS(Orders!W4133=0,"Endirim Yoxdur",SUMIFS(Orders!$V:$V,Orders!$T:$T,Orders!T4133)&gt;10,ROUND(Orders!W4133*1.15,2),SUMIFS(Orders!$V:$V,Orders!$T:$T,Orders!T4133)&lt;=10,"Endirim Yoxdur")</f>
        <v>Endirim Yoxdur</v>
      </c>
    </row>
    <row r="4134" spans="3:5" x14ac:dyDescent="0.25">
      <c r="C4134" s="26" t="str">
        <f>IF(Orders!U4134&gt;500,"Yüksək Satış","Aşağı Satış")</f>
        <v>Aşağı Satış</v>
      </c>
      <c r="D4134" s="26" t="str">
        <f>IF(Orders!U4134&gt;500,IF(Orders!E4134="First Class",IF(Orders!W4134=0,"VIP","Special"),"Formal"),"Normal")</f>
        <v>Normal</v>
      </c>
      <c r="E4134" s="26" t="str" cm="1">
        <f t="array" ref="E4134">_xlfn.IFS(Orders!W4134=0,"Endirim Yoxdur",SUMIFS(Orders!$V:$V,Orders!$T:$T,Orders!T4134)&gt;10,ROUND(Orders!W4134*1.15,2),SUMIFS(Orders!$V:$V,Orders!$T:$T,Orders!T4134)&lt;=10,"Endirim Yoxdur")</f>
        <v>Endirim Yoxdur</v>
      </c>
    </row>
    <row r="4135" spans="3:5" x14ac:dyDescent="0.25">
      <c r="C4135" s="26" t="str">
        <f>IF(Orders!U4135&gt;500,"Yüksək Satış","Aşağı Satış")</f>
        <v>Aşağı Satış</v>
      </c>
      <c r="D4135" s="26" t="str">
        <f>IF(Orders!U4135&gt;500,IF(Orders!E4135="First Class",IF(Orders!W4135=0,"VIP","Special"),"Formal"),"Normal")</f>
        <v>Normal</v>
      </c>
      <c r="E4135" s="26" t="str" cm="1">
        <f t="array" ref="E4135">_xlfn.IFS(Orders!W4135=0,"Endirim Yoxdur",SUMIFS(Orders!$V:$V,Orders!$T:$T,Orders!T4135)&gt;10,ROUND(Orders!W4135*1.15,2),SUMIFS(Orders!$V:$V,Orders!$T:$T,Orders!T4135)&lt;=10,"Endirim Yoxdur")</f>
        <v>Endirim Yoxdur</v>
      </c>
    </row>
    <row r="4136" spans="3:5" x14ac:dyDescent="0.25">
      <c r="C4136" s="26" t="str">
        <f>IF(Orders!U4136&gt;500,"Yüksək Satış","Aşağı Satış")</f>
        <v>Aşağı Satış</v>
      </c>
      <c r="D4136" s="26" t="str">
        <f>IF(Orders!U4136&gt;500,IF(Orders!E4136="First Class",IF(Orders!W4136=0,"VIP","Special"),"Formal"),"Normal")</f>
        <v>Normal</v>
      </c>
      <c r="E4136" s="26" cm="1">
        <f t="array" ref="E4136">_xlfn.IFS(Orders!W4136=0,"Endirim Yoxdur",SUMIFS(Orders!$V:$V,Orders!$T:$T,Orders!T4136)&gt;10,ROUND(Orders!W4136*1.15,2),SUMIFS(Orders!$V:$V,Orders!$T:$T,Orders!T4136)&lt;=10,"Endirim Yoxdur")</f>
        <v>0.23</v>
      </c>
    </row>
    <row r="4137" spans="3:5" x14ac:dyDescent="0.25">
      <c r="C4137" s="26" t="str">
        <f>IF(Orders!U4137&gt;500,"Yüksək Satış","Aşağı Satış")</f>
        <v>Yüksək Satış</v>
      </c>
      <c r="D4137" s="26" t="str">
        <f>IF(Orders!U4137&gt;500,IF(Orders!E4137="First Class",IF(Orders!W4137=0,"VIP","Special"),"Formal"),"Normal")</f>
        <v>Formal</v>
      </c>
      <c r="E4137" s="26" t="str" cm="1">
        <f t="array" ref="E4137">_xlfn.IFS(Orders!W4137=0,"Endirim Yoxdur",SUMIFS(Orders!$V:$V,Orders!$T:$T,Orders!T4137)&gt;10,ROUND(Orders!W4137*1.15,2),SUMIFS(Orders!$V:$V,Orders!$T:$T,Orders!T4137)&lt;=10,"Endirim Yoxdur")</f>
        <v>Endirim Yoxdur</v>
      </c>
    </row>
    <row r="4138" spans="3:5" x14ac:dyDescent="0.25">
      <c r="C4138" s="26" t="str">
        <f>IF(Orders!U4138&gt;500,"Yüksək Satış","Aşağı Satış")</f>
        <v>Yüksək Satış</v>
      </c>
      <c r="D4138" s="26" t="str">
        <f>IF(Orders!U4138&gt;500,IF(Orders!E4138="First Class",IF(Orders!W4138=0,"VIP","Special"),"Formal"),"Normal")</f>
        <v>Formal</v>
      </c>
      <c r="E4138" s="26" cm="1">
        <f t="array" ref="E4138">_xlfn.IFS(Orders!W4138=0,"Endirim Yoxdur",SUMIFS(Orders!$V:$V,Orders!$T:$T,Orders!T4138)&gt;10,ROUND(Orders!W4138*1.15,2),SUMIFS(Orders!$V:$V,Orders!$T:$T,Orders!T4138)&lt;=10,"Endirim Yoxdur")</f>
        <v>0.23</v>
      </c>
    </row>
    <row r="4139" spans="3:5" x14ac:dyDescent="0.25">
      <c r="C4139" s="26" t="str">
        <f>IF(Orders!U4139&gt;500,"Yüksək Satış","Aşağı Satış")</f>
        <v>Aşağı Satış</v>
      </c>
      <c r="D4139" s="26" t="str">
        <f>IF(Orders!U4139&gt;500,IF(Orders!E4139="First Class",IF(Orders!W4139=0,"VIP","Special"),"Formal"),"Normal")</f>
        <v>Normal</v>
      </c>
      <c r="E4139" s="26" t="str" cm="1">
        <f t="array" ref="E4139">_xlfn.IFS(Orders!W4139=0,"Endirim Yoxdur",SUMIFS(Orders!$V:$V,Orders!$T:$T,Orders!T4139)&gt;10,ROUND(Orders!W4139*1.15,2),SUMIFS(Orders!$V:$V,Orders!$T:$T,Orders!T4139)&lt;=10,"Endirim Yoxdur")</f>
        <v>Endirim Yoxdur</v>
      </c>
    </row>
    <row r="4140" spans="3:5" x14ac:dyDescent="0.25">
      <c r="C4140" s="26" t="str">
        <f>IF(Orders!U4140&gt;500,"Yüksək Satış","Aşağı Satış")</f>
        <v>Aşağı Satış</v>
      </c>
      <c r="D4140" s="26" t="str">
        <f>IF(Orders!U4140&gt;500,IF(Orders!E4140="First Class",IF(Orders!W4140=0,"VIP","Special"),"Formal"),"Normal")</f>
        <v>Normal</v>
      </c>
      <c r="E4140" s="26" t="str" cm="1">
        <f t="array" ref="E4140">_xlfn.IFS(Orders!W4140=0,"Endirim Yoxdur",SUMIFS(Orders!$V:$V,Orders!$T:$T,Orders!T4140)&gt;10,ROUND(Orders!W4140*1.15,2),SUMIFS(Orders!$V:$V,Orders!$T:$T,Orders!T4140)&lt;=10,"Endirim Yoxdur")</f>
        <v>Endirim Yoxdur</v>
      </c>
    </row>
    <row r="4141" spans="3:5" x14ac:dyDescent="0.25">
      <c r="C4141" s="26" t="str">
        <f>IF(Orders!U4141&gt;500,"Yüksək Satış","Aşağı Satış")</f>
        <v>Aşağı Satış</v>
      </c>
      <c r="D4141" s="26" t="str">
        <f>IF(Orders!U4141&gt;500,IF(Orders!E4141="First Class",IF(Orders!W4141=0,"VIP","Special"),"Formal"),"Normal")</f>
        <v>Normal</v>
      </c>
      <c r="E4141" s="26" cm="1">
        <f t="array" ref="E4141">_xlfn.IFS(Orders!W4141=0,"Endirim Yoxdur",SUMIFS(Orders!$V:$V,Orders!$T:$T,Orders!T4141)&gt;10,ROUND(Orders!W4141*1.15,2),SUMIFS(Orders!$V:$V,Orders!$T:$T,Orders!T4141)&lt;=10,"Endirim Yoxdur")</f>
        <v>0.46</v>
      </c>
    </row>
    <row r="4142" spans="3:5" x14ac:dyDescent="0.25">
      <c r="C4142" s="26" t="str">
        <f>IF(Orders!U4142&gt;500,"Yüksək Satış","Aşağı Satış")</f>
        <v>Aşağı Satış</v>
      </c>
      <c r="D4142" s="26" t="str">
        <f>IF(Orders!U4142&gt;500,IF(Orders!E4142="First Class",IF(Orders!W4142=0,"VIP","Special"),"Formal"),"Normal")</f>
        <v>Normal</v>
      </c>
      <c r="E4142" s="26" t="str" cm="1">
        <f t="array" ref="E4142">_xlfn.IFS(Orders!W4142=0,"Endirim Yoxdur",SUMIFS(Orders!$V:$V,Orders!$T:$T,Orders!T4142)&gt;10,ROUND(Orders!W4142*1.15,2),SUMIFS(Orders!$V:$V,Orders!$T:$T,Orders!T4142)&lt;=10,"Endirim Yoxdur")</f>
        <v>Endirim Yoxdur</v>
      </c>
    </row>
    <row r="4143" spans="3:5" x14ac:dyDescent="0.25">
      <c r="C4143" s="26" t="str">
        <f>IF(Orders!U4143&gt;500,"Yüksək Satış","Aşağı Satış")</f>
        <v>Aşağı Satış</v>
      </c>
      <c r="D4143" s="26" t="str">
        <f>IF(Orders!U4143&gt;500,IF(Orders!E4143="First Class",IF(Orders!W4143=0,"VIP","Special"),"Formal"),"Normal")</f>
        <v>Normal</v>
      </c>
      <c r="E4143" s="26" t="str" cm="1">
        <f t="array" ref="E4143">_xlfn.IFS(Orders!W4143=0,"Endirim Yoxdur",SUMIFS(Orders!$V:$V,Orders!$T:$T,Orders!T4143)&gt;10,ROUND(Orders!W4143*1.15,2),SUMIFS(Orders!$V:$V,Orders!$T:$T,Orders!T4143)&lt;=10,"Endirim Yoxdur")</f>
        <v>Endirim Yoxdur</v>
      </c>
    </row>
    <row r="4144" spans="3:5" x14ac:dyDescent="0.25">
      <c r="C4144" s="26" t="str">
        <f>IF(Orders!U4144&gt;500,"Yüksək Satış","Aşağı Satış")</f>
        <v>Aşağı Satış</v>
      </c>
      <c r="D4144" s="26" t="str">
        <f>IF(Orders!U4144&gt;500,IF(Orders!E4144="First Class",IF(Orders!W4144=0,"VIP","Special"),"Formal"),"Normal")</f>
        <v>Normal</v>
      </c>
      <c r="E4144" s="26" t="str" cm="1">
        <f t="array" ref="E4144">_xlfn.IFS(Orders!W4144=0,"Endirim Yoxdur",SUMIFS(Orders!$V:$V,Orders!$T:$T,Orders!T4144)&gt;10,ROUND(Orders!W4144*1.15,2),SUMIFS(Orders!$V:$V,Orders!$T:$T,Orders!T4144)&lt;=10,"Endirim Yoxdur")</f>
        <v>Endirim Yoxdur</v>
      </c>
    </row>
    <row r="4145" spans="3:5" x14ac:dyDescent="0.25">
      <c r="C4145" s="26" t="str">
        <f>IF(Orders!U4145&gt;500,"Yüksək Satış","Aşağı Satış")</f>
        <v>Yüksək Satış</v>
      </c>
      <c r="D4145" s="26" t="str">
        <f>IF(Orders!U4145&gt;500,IF(Orders!E4145="First Class",IF(Orders!W4145=0,"VIP","Special"),"Formal"),"Normal")</f>
        <v>Formal</v>
      </c>
      <c r="E4145" s="26" cm="1">
        <f t="array" ref="E4145">_xlfn.IFS(Orders!W4145=0,"Endirim Yoxdur",SUMIFS(Orders!$V:$V,Orders!$T:$T,Orders!T4145)&gt;10,ROUND(Orders!W4145*1.15,2),SUMIFS(Orders!$V:$V,Orders!$T:$T,Orders!T4145)&lt;=10,"Endirim Yoxdur")</f>
        <v>0.37</v>
      </c>
    </row>
    <row r="4146" spans="3:5" x14ac:dyDescent="0.25">
      <c r="C4146" s="26" t="str">
        <f>IF(Orders!U4146&gt;500,"Yüksək Satış","Aşağı Satış")</f>
        <v>Aşağı Satış</v>
      </c>
      <c r="D4146" s="26" t="str">
        <f>IF(Orders!U4146&gt;500,IF(Orders!E4146="First Class",IF(Orders!W4146=0,"VIP","Special"),"Formal"),"Normal")</f>
        <v>Normal</v>
      </c>
      <c r="E4146" s="26" t="str" cm="1">
        <f t="array" ref="E4146">_xlfn.IFS(Orders!W4146=0,"Endirim Yoxdur",SUMIFS(Orders!$V:$V,Orders!$T:$T,Orders!T4146)&gt;10,ROUND(Orders!W4146*1.15,2),SUMIFS(Orders!$V:$V,Orders!$T:$T,Orders!T4146)&lt;=10,"Endirim Yoxdur")</f>
        <v>Endirim Yoxdur</v>
      </c>
    </row>
    <row r="4147" spans="3:5" x14ac:dyDescent="0.25">
      <c r="C4147" s="26" t="str">
        <f>IF(Orders!U4147&gt;500,"Yüksək Satış","Aşağı Satış")</f>
        <v>Aşağı Satış</v>
      </c>
      <c r="D4147" s="26" t="str">
        <f>IF(Orders!U4147&gt;500,IF(Orders!E4147="First Class",IF(Orders!W4147=0,"VIP","Special"),"Formal"),"Normal")</f>
        <v>Normal</v>
      </c>
      <c r="E4147" s="26" cm="1">
        <f t="array" ref="E4147">_xlfn.IFS(Orders!W4147=0,"Endirim Yoxdur",SUMIFS(Orders!$V:$V,Orders!$T:$T,Orders!T4147)&gt;10,ROUND(Orders!W4147*1.15,2),SUMIFS(Orders!$V:$V,Orders!$T:$T,Orders!T4147)&lt;=10,"Endirim Yoxdur")</f>
        <v>0.35</v>
      </c>
    </row>
    <row r="4148" spans="3:5" x14ac:dyDescent="0.25">
      <c r="C4148" s="26" t="str">
        <f>IF(Orders!U4148&gt;500,"Yüksək Satış","Aşağı Satış")</f>
        <v>Aşağı Satış</v>
      </c>
      <c r="D4148" s="26" t="str">
        <f>IF(Orders!U4148&gt;500,IF(Orders!E4148="First Class",IF(Orders!W4148=0,"VIP","Special"),"Formal"),"Normal")</f>
        <v>Normal</v>
      </c>
      <c r="E4148" s="26" t="str" cm="1">
        <f t="array" ref="E4148">_xlfn.IFS(Orders!W4148=0,"Endirim Yoxdur",SUMIFS(Orders!$V:$V,Orders!$T:$T,Orders!T4148)&gt;10,ROUND(Orders!W4148*1.15,2),SUMIFS(Orders!$V:$V,Orders!$T:$T,Orders!T4148)&lt;=10,"Endirim Yoxdur")</f>
        <v>Endirim Yoxdur</v>
      </c>
    </row>
    <row r="4149" spans="3:5" x14ac:dyDescent="0.25">
      <c r="C4149" s="26" t="str">
        <f>IF(Orders!U4149&gt;500,"Yüksək Satış","Aşağı Satış")</f>
        <v>Yüksək Satış</v>
      </c>
      <c r="D4149" s="26" t="str">
        <f>IF(Orders!U4149&gt;500,IF(Orders!E4149="First Class",IF(Orders!W4149=0,"VIP","Special"),"Formal"),"Normal")</f>
        <v>Formal</v>
      </c>
      <c r="E4149" s="26" cm="1">
        <f t="array" ref="E4149">_xlfn.IFS(Orders!W4149=0,"Endirim Yoxdur",SUMIFS(Orders!$V:$V,Orders!$T:$T,Orders!T4149)&gt;10,ROUND(Orders!W4149*1.15,2),SUMIFS(Orders!$V:$V,Orders!$T:$T,Orders!T4149)&lt;=10,"Endirim Yoxdur")</f>
        <v>0.46</v>
      </c>
    </row>
    <row r="4150" spans="3:5" x14ac:dyDescent="0.25">
      <c r="C4150" s="26" t="str">
        <f>IF(Orders!U4150&gt;500,"Yüksək Satış","Aşağı Satış")</f>
        <v>Aşağı Satış</v>
      </c>
      <c r="D4150" s="26" t="str">
        <f>IF(Orders!U4150&gt;500,IF(Orders!E4150="First Class",IF(Orders!W4150=0,"VIP","Special"),"Formal"),"Normal")</f>
        <v>Normal</v>
      </c>
      <c r="E4150" s="26" t="str" cm="1">
        <f t="array" ref="E4150">_xlfn.IFS(Orders!W4150=0,"Endirim Yoxdur",SUMIFS(Orders!$V:$V,Orders!$T:$T,Orders!T4150)&gt;10,ROUND(Orders!W4150*1.15,2),SUMIFS(Orders!$V:$V,Orders!$T:$T,Orders!T4150)&lt;=10,"Endirim Yoxdur")</f>
        <v>Endirim Yoxdur</v>
      </c>
    </row>
    <row r="4151" spans="3:5" x14ac:dyDescent="0.25">
      <c r="C4151" s="26" t="str">
        <f>IF(Orders!U4151&gt;500,"Yüksək Satış","Aşağı Satış")</f>
        <v>Aşağı Satış</v>
      </c>
      <c r="D4151" s="26" t="str">
        <f>IF(Orders!U4151&gt;500,IF(Orders!E4151="First Class",IF(Orders!W4151=0,"VIP","Special"),"Formal"),"Normal")</f>
        <v>Normal</v>
      </c>
      <c r="E4151" s="26" t="str" cm="1">
        <f t="array" ref="E4151">_xlfn.IFS(Orders!W4151=0,"Endirim Yoxdur",SUMIFS(Orders!$V:$V,Orders!$T:$T,Orders!T4151)&gt;10,ROUND(Orders!W4151*1.15,2),SUMIFS(Orders!$V:$V,Orders!$T:$T,Orders!T4151)&lt;=10,"Endirim Yoxdur")</f>
        <v>Endirim Yoxdur</v>
      </c>
    </row>
    <row r="4152" spans="3:5" x14ac:dyDescent="0.25">
      <c r="C4152" s="26" t="str">
        <f>IF(Orders!U4152&gt;500,"Yüksək Satış","Aşağı Satış")</f>
        <v>Aşağı Satış</v>
      </c>
      <c r="D4152" s="26" t="str">
        <f>IF(Orders!U4152&gt;500,IF(Orders!E4152="First Class",IF(Orders!W4152=0,"VIP","Special"),"Formal"),"Normal")</f>
        <v>Normal</v>
      </c>
      <c r="E4152" s="26" t="str" cm="1">
        <f t="array" ref="E4152">_xlfn.IFS(Orders!W4152=0,"Endirim Yoxdur",SUMIFS(Orders!$V:$V,Orders!$T:$T,Orders!T4152)&gt;10,ROUND(Orders!W4152*1.15,2),SUMIFS(Orders!$V:$V,Orders!$T:$T,Orders!T4152)&lt;=10,"Endirim Yoxdur")</f>
        <v>Endirim Yoxdur</v>
      </c>
    </row>
    <row r="4153" spans="3:5" x14ac:dyDescent="0.25">
      <c r="C4153" s="26" t="str">
        <f>IF(Orders!U4153&gt;500,"Yüksək Satış","Aşağı Satış")</f>
        <v>Aşağı Satış</v>
      </c>
      <c r="D4153" s="26" t="str">
        <f>IF(Orders!U4153&gt;500,IF(Orders!E4153="First Class",IF(Orders!W4153=0,"VIP","Special"),"Formal"),"Normal")</f>
        <v>Normal</v>
      </c>
      <c r="E4153" s="26" cm="1">
        <f t="array" ref="E4153">_xlfn.IFS(Orders!W4153=0,"Endirim Yoxdur",SUMIFS(Orders!$V:$V,Orders!$T:$T,Orders!T4153)&gt;10,ROUND(Orders!W4153*1.15,2),SUMIFS(Orders!$V:$V,Orders!$T:$T,Orders!T4153)&lt;=10,"Endirim Yoxdur")</f>
        <v>0.23</v>
      </c>
    </row>
    <row r="4154" spans="3:5" x14ac:dyDescent="0.25">
      <c r="C4154" s="26" t="str">
        <f>IF(Orders!U4154&gt;500,"Yüksək Satış","Aşağı Satış")</f>
        <v>Aşağı Satış</v>
      </c>
      <c r="D4154" s="26" t="str">
        <f>IF(Orders!U4154&gt;500,IF(Orders!E4154="First Class",IF(Orders!W4154=0,"VIP","Special"),"Formal"),"Normal")</f>
        <v>Normal</v>
      </c>
      <c r="E4154" s="26" cm="1">
        <f t="array" ref="E4154">_xlfn.IFS(Orders!W4154=0,"Endirim Yoxdur",SUMIFS(Orders!$V:$V,Orders!$T:$T,Orders!T4154)&gt;10,ROUND(Orders!W4154*1.15,2),SUMIFS(Orders!$V:$V,Orders!$T:$T,Orders!T4154)&lt;=10,"Endirim Yoxdur")</f>
        <v>0.23</v>
      </c>
    </row>
    <row r="4155" spans="3:5" x14ac:dyDescent="0.25">
      <c r="C4155" s="26" t="str">
        <f>IF(Orders!U4155&gt;500,"Yüksək Satış","Aşağı Satış")</f>
        <v>Aşağı Satış</v>
      </c>
      <c r="D4155" s="26" t="str">
        <f>IF(Orders!U4155&gt;500,IF(Orders!E4155="First Class",IF(Orders!W4155=0,"VIP","Special"),"Formal"),"Normal")</f>
        <v>Normal</v>
      </c>
      <c r="E4155" s="26" t="str" cm="1">
        <f t="array" ref="E4155">_xlfn.IFS(Orders!W4155=0,"Endirim Yoxdur",SUMIFS(Orders!$V:$V,Orders!$T:$T,Orders!T4155)&gt;10,ROUND(Orders!W4155*1.15,2),SUMIFS(Orders!$V:$V,Orders!$T:$T,Orders!T4155)&lt;=10,"Endirim Yoxdur")</f>
        <v>Endirim Yoxdur</v>
      </c>
    </row>
    <row r="4156" spans="3:5" x14ac:dyDescent="0.25">
      <c r="C4156" s="26" t="str">
        <f>IF(Orders!U4156&gt;500,"Yüksək Satış","Aşağı Satış")</f>
        <v>Aşağı Satış</v>
      </c>
      <c r="D4156" s="26" t="str">
        <f>IF(Orders!U4156&gt;500,IF(Orders!E4156="First Class",IF(Orders!W4156=0,"VIP","Special"),"Formal"),"Normal")</f>
        <v>Normal</v>
      </c>
      <c r="E4156" s="26" t="str" cm="1">
        <f t="array" ref="E4156">_xlfn.IFS(Orders!W4156=0,"Endirim Yoxdur",SUMIFS(Orders!$V:$V,Orders!$T:$T,Orders!T4156)&gt;10,ROUND(Orders!W4156*1.15,2),SUMIFS(Orders!$V:$V,Orders!$T:$T,Orders!T4156)&lt;=10,"Endirim Yoxdur")</f>
        <v>Endirim Yoxdur</v>
      </c>
    </row>
    <row r="4157" spans="3:5" x14ac:dyDescent="0.25">
      <c r="C4157" s="26" t="str">
        <f>IF(Orders!U4157&gt;500,"Yüksək Satış","Aşağı Satış")</f>
        <v>Aşağı Satış</v>
      </c>
      <c r="D4157" s="26" t="str">
        <f>IF(Orders!U4157&gt;500,IF(Orders!E4157="First Class",IF(Orders!W4157=0,"VIP","Special"),"Formal"),"Normal")</f>
        <v>Normal</v>
      </c>
      <c r="E4157" s="26" t="str" cm="1">
        <f t="array" ref="E4157">_xlfn.IFS(Orders!W4157=0,"Endirim Yoxdur",SUMIFS(Orders!$V:$V,Orders!$T:$T,Orders!T4157)&gt;10,ROUND(Orders!W4157*1.15,2),SUMIFS(Orders!$V:$V,Orders!$T:$T,Orders!T4157)&lt;=10,"Endirim Yoxdur")</f>
        <v>Endirim Yoxdur</v>
      </c>
    </row>
    <row r="4158" spans="3:5" x14ac:dyDescent="0.25">
      <c r="C4158" s="26" t="str">
        <f>IF(Orders!U4158&gt;500,"Yüksək Satış","Aşağı Satış")</f>
        <v>Aşağı Satış</v>
      </c>
      <c r="D4158" s="26" t="str">
        <f>IF(Orders!U4158&gt;500,IF(Orders!E4158="First Class",IF(Orders!W4158=0,"VIP","Special"),"Formal"),"Normal")</f>
        <v>Normal</v>
      </c>
      <c r="E4158" s="26" t="str" cm="1">
        <f t="array" ref="E4158">_xlfn.IFS(Orders!W4158=0,"Endirim Yoxdur",SUMIFS(Orders!$V:$V,Orders!$T:$T,Orders!T4158)&gt;10,ROUND(Orders!W4158*1.15,2),SUMIFS(Orders!$V:$V,Orders!$T:$T,Orders!T4158)&lt;=10,"Endirim Yoxdur")</f>
        <v>Endirim Yoxdur</v>
      </c>
    </row>
    <row r="4159" spans="3:5" x14ac:dyDescent="0.25">
      <c r="C4159" s="26" t="str">
        <f>IF(Orders!U4159&gt;500,"Yüksək Satış","Aşağı Satış")</f>
        <v>Aşağı Satış</v>
      </c>
      <c r="D4159" s="26" t="str">
        <f>IF(Orders!U4159&gt;500,IF(Orders!E4159="First Class",IF(Orders!W4159=0,"VIP","Special"),"Formal"),"Normal")</f>
        <v>Normal</v>
      </c>
      <c r="E4159" s="26" cm="1">
        <f t="array" ref="E4159">_xlfn.IFS(Orders!W4159=0,"Endirim Yoxdur",SUMIFS(Orders!$V:$V,Orders!$T:$T,Orders!T4159)&gt;10,ROUND(Orders!W4159*1.15,2),SUMIFS(Orders!$V:$V,Orders!$T:$T,Orders!T4159)&lt;=10,"Endirim Yoxdur")</f>
        <v>0.23</v>
      </c>
    </row>
    <row r="4160" spans="3:5" x14ac:dyDescent="0.25">
      <c r="C4160" s="26" t="str">
        <f>IF(Orders!U4160&gt;500,"Yüksək Satış","Aşağı Satış")</f>
        <v>Aşağı Satış</v>
      </c>
      <c r="D4160" s="26" t="str">
        <f>IF(Orders!U4160&gt;500,IF(Orders!E4160="First Class",IF(Orders!W4160=0,"VIP","Special"),"Formal"),"Normal")</f>
        <v>Normal</v>
      </c>
      <c r="E4160" s="26" cm="1">
        <f t="array" ref="E4160">_xlfn.IFS(Orders!W4160=0,"Endirim Yoxdur",SUMIFS(Orders!$V:$V,Orders!$T:$T,Orders!T4160)&gt;10,ROUND(Orders!W4160*1.15,2),SUMIFS(Orders!$V:$V,Orders!$T:$T,Orders!T4160)&lt;=10,"Endirim Yoxdur")</f>
        <v>0.23</v>
      </c>
    </row>
    <row r="4161" spans="3:5" x14ac:dyDescent="0.25">
      <c r="C4161" s="26" t="str">
        <f>IF(Orders!U4161&gt;500,"Yüksək Satış","Aşağı Satış")</f>
        <v>Aşağı Satış</v>
      </c>
      <c r="D4161" s="26" t="str">
        <f>IF(Orders!U4161&gt;500,IF(Orders!E4161="First Class",IF(Orders!W4161=0,"VIP","Special"),"Formal"),"Normal")</f>
        <v>Normal</v>
      </c>
      <c r="E4161" s="26" t="str" cm="1">
        <f t="array" ref="E4161">_xlfn.IFS(Orders!W4161=0,"Endirim Yoxdur",SUMIFS(Orders!$V:$V,Orders!$T:$T,Orders!T4161)&gt;10,ROUND(Orders!W4161*1.15,2),SUMIFS(Orders!$V:$V,Orders!$T:$T,Orders!T4161)&lt;=10,"Endirim Yoxdur")</f>
        <v>Endirim Yoxdur</v>
      </c>
    </row>
    <row r="4162" spans="3:5" x14ac:dyDescent="0.25">
      <c r="C4162" s="26" t="str">
        <f>IF(Orders!U4162&gt;500,"Yüksək Satış","Aşağı Satış")</f>
        <v>Aşağı Satış</v>
      </c>
      <c r="D4162" s="26" t="str">
        <f>IF(Orders!U4162&gt;500,IF(Orders!E4162="First Class",IF(Orders!W4162=0,"VIP","Special"),"Formal"),"Normal")</f>
        <v>Normal</v>
      </c>
      <c r="E4162" s="26" t="str" cm="1">
        <f t="array" ref="E4162">_xlfn.IFS(Orders!W4162=0,"Endirim Yoxdur",SUMIFS(Orders!$V:$V,Orders!$T:$T,Orders!T4162)&gt;10,ROUND(Orders!W4162*1.15,2),SUMIFS(Orders!$V:$V,Orders!$T:$T,Orders!T4162)&lt;=10,"Endirim Yoxdur")</f>
        <v>Endirim Yoxdur</v>
      </c>
    </row>
    <row r="4163" spans="3:5" x14ac:dyDescent="0.25">
      <c r="C4163" s="26" t="str">
        <f>IF(Orders!U4163&gt;500,"Yüksək Satış","Aşağı Satış")</f>
        <v>Aşağı Satış</v>
      </c>
      <c r="D4163" s="26" t="str">
        <f>IF(Orders!U4163&gt;500,IF(Orders!E4163="First Class",IF(Orders!W4163=0,"VIP","Special"),"Formal"),"Normal")</f>
        <v>Normal</v>
      </c>
      <c r="E4163" s="26" cm="1">
        <f t="array" ref="E4163">_xlfn.IFS(Orders!W4163=0,"Endirim Yoxdur",SUMIFS(Orders!$V:$V,Orders!$T:$T,Orders!T4163)&gt;10,ROUND(Orders!W4163*1.15,2),SUMIFS(Orders!$V:$V,Orders!$T:$T,Orders!T4163)&lt;=10,"Endirim Yoxdur")</f>
        <v>0.23</v>
      </c>
    </row>
    <row r="4164" spans="3:5" x14ac:dyDescent="0.25">
      <c r="C4164" s="26" t="str">
        <f>IF(Orders!U4164&gt;500,"Yüksək Satış","Aşağı Satış")</f>
        <v>Aşağı Satış</v>
      </c>
      <c r="D4164" s="26" t="str">
        <f>IF(Orders!U4164&gt;500,IF(Orders!E4164="First Class",IF(Orders!W4164=0,"VIP","Special"),"Formal"),"Normal")</f>
        <v>Normal</v>
      </c>
      <c r="E4164" s="26" cm="1">
        <f t="array" ref="E4164">_xlfn.IFS(Orders!W4164=0,"Endirim Yoxdur",SUMIFS(Orders!$V:$V,Orders!$T:$T,Orders!T4164)&gt;10,ROUND(Orders!W4164*1.15,2),SUMIFS(Orders!$V:$V,Orders!$T:$T,Orders!T4164)&lt;=10,"Endirim Yoxdur")</f>
        <v>0.23</v>
      </c>
    </row>
    <row r="4165" spans="3:5" x14ac:dyDescent="0.25">
      <c r="C4165" s="26" t="str">
        <f>IF(Orders!U4165&gt;500,"Yüksək Satış","Aşağı Satış")</f>
        <v>Yüksək Satış</v>
      </c>
      <c r="D4165" s="26" t="str">
        <f>IF(Orders!U4165&gt;500,IF(Orders!E4165="First Class",IF(Orders!W4165=0,"VIP","Special"),"Formal"),"Normal")</f>
        <v>Formal</v>
      </c>
      <c r="E4165" s="26" cm="1">
        <f t="array" ref="E4165">_xlfn.IFS(Orders!W4165=0,"Endirim Yoxdur",SUMIFS(Orders!$V:$V,Orders!$T:$T,Orders!T4165)&gt;10,ROUND(Orders!W4165*1.15,2),SUMIFS(Orders!$V:$V,Orders!$T:$T,Orders!T4165)&lt;=10,"Endirim Yoxdur")</f>
        <v>0.23</v>
      </c>
    </row>
    <row r="4166" spans="3:5" x14ac:dyDescent="0.25">
      <c r="C4166" s="26" t="str">
        <f>IF(Orders!U4166&gt;500,"Yüksək Satış","Aşağı Satış")</f>
        <v>Aşağı Satış</v>
      </c>
      <c r="D4166" s="26" t="str">
        <f>IF(Orders!U4166&gt;500,IF(Orders!E4166="First Class",IF(Orders!W4166=0,"VIP","Special"),"Formal"),"Normal")</f>
        <v>Normal</v>
      </c>
      <c r="E4166" s="26" t="str" cm="1">
        <f t="array" ref="E4166">_xlfn.IFS(Orders!W4166=0,"Endirim Yoxdur",SUMIFS(Orders!$V:$V,Orders!$T:$T,Orders!T4166)&gt;10,ROUND(Orders!W4166*1.15,2),SUMIFS(Orders!$V:$V,Orders!$T:$T,Orders!T4166)&lt;=10,"Endirim Yoxdur")</f>
        <v>Endirim Yoxdur</v>
      </c>
    </row>
    <row r="4167" spans="3:5" x14ac:dyDescent="0.25">
      <c r="C4167" s="26" t="str">
        <f>IF(Orders!U4167&gt;500,"Yüksək Satış","Aşağı Satış")</f>
        <v>Aşağı Satış</v>
      </c>
      <c r="D4167" s="26" t="str">
        <f>IF(Orders!U4167&gt;500,IF(Orders!E4167="First Class",IF(Orders!W4167=0,"VIP","Special"),"Formal"),"Normal")</f>
        <v>Normal</v>
      </c>
      <c r="E4167" s="26" cm="1">
        <f t="array" ref="E4167">_xlfn.IFS(Orders!W4167=0,"Endirim Yoxdur",SUMIFS(Orders!$V:$V,Orders!$T:$T,Orders!T4167)&gt;10,ROUND(Orders!W4167*1.15,2),SUMIFS(Orders!$V:$V,Orders!$T:$T,Orders!T4167)&lt;=10,"Endirim Yoxdur")</f>
        <v>0.23</v>
      </c>
    </row>
    <row r="4168" spans="3:5" x14ac:dyDescent="0.25">
      <c r="C4168" s="26" t="str">
        <f>IF(Orders!U4168&gt;500,"Yüksək Satış","Aşağı Satış")</f>
        <v>Aşağı Satış</v>
      </c>
      <c r="D4168" s="26" t="str">
        <f>IF(Orders!U4168&gt;500,IF(Orders!E4168="First Class",IF(Orders!W4168=0,"VIP","Special"),"Formal"),"Normal")</f>
        <v>Normal</v>
      </c>
      <c r="E4168" s="26" cm="1">
        <f t="array" ref="E4168">_xlfn.IFS(Orders!W4168=0,"Endirim Yoxdur",SUMIFS(Orders!$V:$V,Orders!$T:$T,Orders!T4168)&gt;10,ROUND(Orders!W4168*1.15,2),SUMIFS(Orders!$V:$V,Orders!$T:$T,Orders!T4168)&lt;=10,"Endirim Yoxdur")</f>
        <v>0.23</v>
      </c>
    </row>
    <row r="4169" spans="3:5" x14ac:dyDescent="0.25">
      <c r="C4169" s="26" t="str">
        <f>IF(Orders!U4169&gt;500,"Yüksək Satış","Aşağı Satış")</f>
        <v>Aşağı Satış</v>
      </c>
      <c r="D4169" s="26" t="str">
        <f>IF(Orders!U4169&gt;500,IF(Orders!E4169="First Class",IF(Orders!W4169=0,"VIP","Special"),"Formal"),"Normal")</f>
        <v>Normal</v>
      </c>
      <c r="E4169" s="26" t="str" cm="1">
        <f t="array" ref="E4169">_xlfn.IFS(Orders!W4169=0,"Endirim Yoxdur",SUMIFS(Orders!$V:$V,Orders!$T:$T,Orders!T4169)&gt;10,ROUND(Orders!W4169*1.15,2),SUMIFS(Orders!$V:$V,Orders!$T:$T,Orders!T4169)&lt;=10,"Endirim Yoxdur")</f>
        <v>Endirim Yoxdur</v>
      </c>
    </row>
    <row r="4170" spans="3:5" x14ac:dyDescent="0.25">
      <c r="C4170" s="26" t="str">
        <f>IF(Orders!U4170&gt;500,"Yüksək Satış","Aşağı Satış")</f>
        <v>Aşağı Satış</v>
      </c>
      <c r="D4170" s="26" t="str">
        <f>IF(Orders!U4170&gt;500,IF(Orders!E4170="First Class",IF(Orders!W4170=0,"VIP","Special"),"Formal"),"Normal")</f>
        <v>Normal</v>
      </c>
      <c r="E4170" s="26" t="str" cm="1">
        <f t="array" ref="E4170">_xlfn.IFS(Orders!W4170=0,"Endirim Yoxdur",SUMIFS(Orders!$V:$V,Orders!$T:$T,Orders!T4170)&gt;10,ROUND(Orders!W4170*1.15,2),SUMIFS(Orders!$V:$V,Orders!$T:$T,Orders!T4170)&lt;=10,"Endirim Yoxdur")</f>
        <v>Endirim Yoxdur</v>
      </c>
    </row>
    <row r="4171" spans="3:5" x14ac:dyDescent="0.25">
      <c r="C4171" s="26" t="str">
        <f>IF(Orders!U4171&gt;500,"Yüksək Satış","Aşağı Satış")</f>
        <v>Aşağı Satış</v>
      </c>
      <c r="D4171" s="26" t="str">
        <f>IF(Orders!U4171&gt;500,IF(Orders!E4171="First Class",IF(Orders!W4171=0,"VIP","Special"),"Formal"),"Normal")</f>
        <v>Normal</v>
      </c>
      <c r="E4171" s="26" t="str" cm="1">
        <f t="array" ref="E4171">_xlfn.IFS(Orders!W4171=0,"Endirim Yoxdur",SUMIFS(Orders!$V:$V,Orders!$T:$T,Orders!T4171)&gt;10,ROUND(Orders!W4171*1.15,2),SUMIFS(Orders!$V:$V,Orders!$T:$T,Orders!T4171)&lt;=10,"Endirim Yoxdur")</f>
        <v>Endirim Yoxdur</v>
      </c>
    </row>
    <row r="4172" spans="3:5" x14ac:dyDescent="0.25">
      <c r="C4172" s="26" t="str">
        <f>IF(Orders!U4172&gt;500,"Yüksək Satış","Aşağı Satış")</f>
        <v>Aşağı Satış</v>
      </c>
      <c r="D4172" s="26" t="str">
        <f>IF(Orders!U4172&gt;500,IF(Orders!E4172="First Class",IF(Orders!W4172=0,"VIP","Special"),"Formal"),"Normal")</f>
        <v>Normal</v>
      </c>
      <c r="E4172" s="26" t="str" cm="1">
        <f t="array" ref="E4172">_xlfn.IFS(Orders!W4172=0,"Endirim Yoxdur",SUMIFS(Orders!$V:$V,Orders!$T:$T,Orders!T4172)&gt;10,ROUND(Orders!W4172*1.15,2),SUMIFS(Orders!$V:$V,Orders!$T:$T,Orders!T4172)&lt;=10,"Endirim Yoxdur")</f>
        <v>Endirim Yoxdur</v>
      </c>
    </row>
    <row r="4173" spans="3:5" x14ac:dyDescent="0.25">
      <c r="C4173" s="26" t="str">
        <f>IF(Orders!U4173&gt;500,"Yüksək Satış","Aşağı Satış")</f>
        <v>Yüksək Satış</v>
      </c>
      <c r="D4173" s="26" t="str">
        <f>IF(Orders!U4173&gt;500,IF(Orders!E4173="First Class",IF(Orders!W4173=0,"VIP","Special"),"Formal"),"Normal")</f>
        <v>Formal</v>
      </c>
      <c r="E4173" s="26" cm="1">
        <f t="array" ref="E4173">_xlfn.IFS(Orders!W4173=0,"Endirim Yoxdur",SUMIFS(Orders!$V:$V,Orders!$T:$T,Orders!T4173)&gt;10,ROUND(Orders!W4173*1.15,2),SUMIFS(Orders!$V:$V,Orders!$T:$T,Orders!T4173)&lt;=10,"Endirim Yoxdur")</f>
        <v>0.23</v>
      </c>
    </row>
    <row r="4174" spans="3:5" x14ac:dyDescent="0.25">
      <c r="C4174" s="26" t="str">
        <f>IF(Orders!U4174&gt;500,"Yüksək Satış","Aşağı Satış")</f>
        <v>Aşağı Satış</v>
      </c>
      <c r="D4174" s="26" t="str">
        <f>IF(Orders!U4174&gt;500,IF(Orders!E4174="First Class",IF(Orders!W4174=0,"VIP","Special"),"Formal"),"Normal")</f>
        <v>Normal</v>
      </c>
      <c r="E4174" s="26" cm="1">
        <f t="array" ref="E4174">_xlfn.IFS(Orders!W4174=0,"Endirim Yoxdur",SUMIFS(Orders!$V:$V,Orders!$T:$T,Orders!T4174)&gt;10,ROUND(Orders!W4174*1.15,2),SUMIFS(Orders!$V:$V,Orders!$T:$T,Orders!T4174)&lt;=10,"Endirim Yoxdur")</f>
        <v>0.23</v>
      </c>
    </row>
    <row r="4175" spans="3:5" x14ac:dyDescent="0.25">
      <c r="C4175" s="26" t="str">
        <f>IF(Orders!U4175&gt;500,"Yüksək Satış","Aşağı Satış")</f>
        <v>Aşağı Satış</v>
      </c>
      <c r="D4175" s="26" t="str">
        <f>IF(Orders!U4175&gt;500,IF(Orders!E4175="First Class",IF(Orders!W4175=0,"VIP","Special"),"Formal"),"Normal")</f>
        <v>Normal</v>
      </c>
      <c r="E4175" s="26" cm="1">
        <f t="array" ref="E4175">_xlfn.IFS(Orders!W4175=0,"Endirim Yoxdur",SUMIFS(Orders!$V:$V,Orders!$T:$T,Orders!T4175)&gt;10,ROUND(Orders!W4175*1.15,2),SUMIFS(Orders!$V:$V,Orders!$T:$T,Orders!T4175)&lt;=10,"Endirim Yoxdur")</f>
        <v>0.69</v>
      </c>
    </row>
    <row r="4176" spans="3:5" x14ac:dyDescent="0.25">
      <c r="C4176" s="26" t="str">
        <f>IF(Orders!U4176&gt;500,"Yüksək Satış","Aşağı Satış")</f>
        <v>Aşağı Satış</v>
      </c>
      <c r="D4176" s="26" t="str">
        <f>IF(Orders!U4176&gt;500,IF(Orders!E4176="First Class",IF(Orders!W4176=0,"VIP","Special"),"Formal"),"Normal")</f>
        <v>Normal</v>
      </c>
      <c r="E4176" s="26" t="str" cm="1">
        <f t="array" ref="E4176">_xlfn.IFS(Orders!W4176=0,"Endirim Yoxdur",SUMIFS(Orders!$V:$V,Orders!$T:$T,Orders!T4176)&gt;10,ROUND(Orders!W4176*1.15,2),SUMIFS(Orders!$V:$V,Orders!$T:$T,Orders!T4176)&lt;=10,"Endirim Yoxdur")</f>
        <v>Endirim Yoxdur</v>
      </c>
    </row>
    <row r="4177" spans="3:5" x14ac:dyDescent="0.25">
      <c r="C4177" s="26" t="str">
        <f>IF(Orders!U4177&gt;500,"Yüksək Satış","Aşağı Satış")</f>
        <v>Aşağı Satış</v>
      </c>
      <c r="D4177" s="26" t="str">
        <f>IF(Orders!U4177&gt;500,IF(Orders!E4177="First Class",IF(Orders!W4177=0,"VIP","Special"),"Formal"),"Normal")</f>
        <v>Normal</v>
      </c>
      <c r="E4177" s="26" t="str" cm="1">
        <f t="array" ref="E4177">_xlfn.IFS(Orders!W4177=0,"Endirim Yoxdur",SUMIFS(Orders!$V:$V,Orders!$T:$T,Orders!T4177)&gt;10,ROUND(Orders!W4177*1.15,2),SUMIFS(Orders!$V:$V,Orders!$T:$T,Orders!T4177)&lt;=10,"Endirim Yoxdur")</f>
        <v>Endirim Yoxdur</v>
      </c>
    </row>
    <row r="4178" spans="3:5" x14ac:dyDescent="0.25">
      <c r="C4178" s="26" t="str">
        <f>IF(Orders!U4178&gt;500,"Yüksək Satış","Aşağı Satış")</f>
        <v>Aşağı Satış</v>
      </c>
      <c r="D4178" s="26" t="str">
        <f>IF(Orders!U4178&gt;500,IF(Orders!E4178="First Class",IF(Orders!W4178=0,"VIP","Special"),"Formal"),"Normal")</f>
        <v>Normal</v>
      </c>
      <c r="E4178" s="26" cm="1">
        <f t="array" ref="E4178">_xlfn.IFS(Orders!W4178=0,"Endirim Yoxdur",SUMIFS(Orders!$V:$V,Orders!$T:$T,Orders!T4178)&gt;10,ROUND(Orders!W4178*1.15,2),SUMIFS(Orders!$V:$V,Orders!$T:$T,Orders!T4178)&lt;=10,"Endirim Yoxdur")</f>
        <v>0.92</v>
      </c>
    </row>
    <row r="4179" spans="3:5" x14ac:dyDescent="0.25">
      <c r="C4179" s="26" t="str">
        <f>IF(Orders!U4179&gt;500,"Yüksək Satış","Aşağı Satış")</f>
        <v>Aşağı Satış</v>
      </c>
      <c r="D4179" s="26" t="str">
        <f>IF(Orders!U4179&gt;500,IF(Orders!E4179="First Class",IF(Orders!W4179=0,"VIP","Special"),"Formal"),"Normal")</f>
        <v>Normal</v>
      </c>
      <c r="E4179" s="26" t="str" cm="1">
        <f t="array" ref="E4179">_xlfn.IFS(Orders!W4179=0,"Endirim Yoxdur",SUMIFS(Orders!$V:$V,Orders!$T:$T,Orders!T4179)&gt;10,ROUND(Orders!W4179*1.15,2),SUMIFS(Orders!$V:$V,Orders!$T:$T,Orders!T4179)&lt;=10,"Endirim Yoxdur")</f>
        <v>Endirim Yoxdur</v>
      </c>
    </row>
    <row r="4180" spans="3:5" x14ac:dyDescent="0.25">
      <c r="C4180" s="26" t="str">
        <f>IF(Orders!U4180&gt;500,"Yüksək Satış","Aşağı Satış")</f>
        <v>Aşağı Satış</v>
      </c>
      <c r="D4180" s="26" t="str">
        <f>IF(Orders!U4180&gt;500,IF(Orders!E4180="First Class",IF(Orders!W4180=0,"VIP","Special"),"Formal"),"Normal")</f>
        <v>Normal</v>
      </c>
      <c r="E4180" s="26" t="str" cm="1">
        <f t="array" ref="E4180">_xlfn.IFS(Orders!W4180=0,"Endirim Yoxdur",SUMIFS(Orders!$V:$V,Orders!$T:$T,Orders!T4180)&gt;10,ROUND(Orders!W4180*1.15,2),SUMIFS(Orders!$V:$V,Orders!$T:$T,Orders!T4180)&lt;=10,"Endirim Yoxdur")</f>
        <v>Endirim Yoxdur</v>
      </c>
    </row>
    <row r="4181" spans="3:5" x14ac:dyDescent="0.25">
      <c r="C4181" s="26" t="str">
        <f>IF(Orders!U4181&gt;500,"Yüksək Satış","Aşağı Satış")</f>
        <v>Aşağı Satış</v>
      </c>
      <c r="D4181" s="26" t="str">
        <f>IF(Orders!U4181&gt;500,IF(Orders!E4181="First Class",IF(Orders!W4181=0,"VIP","Special"),"Formal"),"Normal")</f>
        <v>Normal</v>
      </c>
      <c r="E4181" s="26" t="str" cm="1">
        <f t="array" ref="E4181">_xlfn.IFS(Orders!W4181=0,"Endirim Yoxdur",SUMIFS(Orders!$V:$V,Orders!$T:$T,Orders!T4181)&gt;10,ROUND(Orders!W4181*1.15,2),SUMIFS(Orders!$V:$V,Orders!$T:$T,Orders!T4181)&lt;=10,"Endirim Yoxdur")</f>
        <v>Endirim Yoxdur</v>
      </c>
    </row>
    <row r="4182" spans="3:5" x14ac:dyDescent="0.25">
      <c r="C4182" s="26" t="str">
        <f>IF(Orders!U4182&gt;500,"Yüksək Satış","Aşağı Satış")</f>
        <v>Aşağı Satış</v>
      </c>
      <c r="D4182" s="26" t="str">
        <f>IF(Orders!U4182&gt;500,IF(Orders!E4182="First Class",IF(Orders!W4182=0,"VIP","Special"),"Formal"),"Normal")</f>
        <v>Normal</v>
      </c>
      <c r="E4182" s="26" cm="1">
        <f t="array" ref="E4182">_xlfn.IFS(Orders!W4182=0,"Endirim Yoxdur",SUMIFS(Orders!$V:$V,Orders!$T:$T,Orders!T4182)&gt;10,ROUND(Orders!W4182*1.15,2),SUMIFS(Orders!$V:$V,Orders!$T:$T,Orders!T4182)&lt;=10,"Endirim Yoxdur")</f>
        <v>0.23</v>
      </c>
    </row>
    <row r="4183" spans="3:5" x14ac:dyDescent="0.25">
      <c r="C4183" s="26" t="str">
        <f>IF(Orders!U4183&gt;500,"Yüksək Satış","Aşağı Satış")</f>
        <v>Aşağı Satış</v>
      </c>
      <c r="D4183" s="26" t="str">
        <f>IF(Orders!U4183&gt;500,IF(Orders!E4183="First Class",IF(Orders!W4183=0,"VIP","Special"),"Formal"),"Normal")</f>
        <v>Normal</v>
      </c>
      <c r="E4183" s="26" cm="1">
        <f t="array" ref="E4183">_xlfn.IFS(Orders!W4183=0,"Endirim Yoxdur",SUMIFS(Orders!$V:$V,Orders!$T:$T,Orders!T4183)&gt;10,ROUND(Orders!W4183*1.15,2),SUMIFS(Orders!$V:$V,Orders!$T:$T,Orders!T4183)&lt;=10,"Endirim Yoxdur")</f>
        <v>0.23</v>
      </c>
    </row>
    <row r="4184" spans="3:5" x14ac:dyDescent="0.25">
      <c r="C4184" s="26" t="str">
        <f>IF(Orders!U4184&gt;500,"Yüksək Satış","Aşağı Satış")</f>
        <v>Aşağı Satış</v>
      </c>
      <c r="D4184" s="26" t="str">
        <f>IF(Orders!U4184&gt;500,IF(Orders!E4184="First Class",IF(Orders!W4184=0,"VIP","Special"),"Formal"),"Normal")</f>
        <v>Normal</v>
      </c>
      <c r="E4184" s="26" cm="1">
        <f t="array" ref="E4184">_xlfn.IFS(Orders!W4184=0,"Endirim Yoxdur",SUMIFS(Orders!$V:$V,Orders!$T:$T,Orders!T4184)&gt;10,ROUND(Orders!W4184*1.15,2),SUMIFS(Orders!$V:$V,Orders!$T:$T,Orders!T4184)&lt;=10,"Endirim Yoxdur")</f>
        <v>0.23</v>
      </c>
    </row>
    <row r="4185" spans="3:5" x14ac:dyDescent="0.25">
      <c r="C4185" s="26" t="str">
        <f>IF(Orders!U4185&gt;500,"Yüksək Satış","Aşağı Satış")</f>
        <v>Aşağı Satış</v>
      </c>
      <c r="D4185" s="26" t="str">
        <f>IF(Orders!U4185&gt;500,IF(Orders!E4185="First Class",IF(Orders!W4185=0,"VIP","Special"),"Formal"),"Normal")</f>
        <v>Normal</v>
      </c>
      <c r="E4185" s="26" cm="1">
        <f t="array" ref="E4185">_xlfn.IFS(Orders!W4185=0,"Endirim Yoxdur",SUMIFS(Orders!$V:$V,Orders!$T:$T,Orders!T4185)&gt;10,ROUND(Orders!W4185*1.15,2),SUMIFS(Orders!$V:$V,Orders!$T:$T,Orders!T4185)&lt;=10,"Endirim Yoxdur")</f>
        <v>0.23</v>
      </c>
    </row>
    <row r="4186" spans="3:5" x14ac:dyDescent="0.25">
      <c r="C4186" s="26" t="str">
        <f>IF(Orders!U4186&gt;500,"Yüksək Satış","Aşağı Satış")</f>
        <v>Aşağı Satış</v>
      </c>
      <c r="D4186" s="26" t="str">
        <f>IF(Orders!U4186&gt;500,IF(Orders!E4186="First Class",IF(Orders!W4186=0,"VIP","Special"),"Formal"),"Normal")</f>
        <v>Normal</v>
      </c>
      <c r="E4186" s="26" t="str" cm="1">
        <f t="array" ref="E4186">_xlfn.IFS(Orders!W4186=0,"Endirim Yoxdur",SUMIFS(Orders!$V:$V,Orders!$T:$T,Orders!T4186)&gt;10,ROUND(Orders!W4186*1.15,2),SUMIFS(Orders!$V:$V,Orders!$T:$T,Orders!T4186)&lt;=10,"Endirim Yoxdur")</f>
        <v>Endirim Yoxdur</v>
      </c>
    </row>
    <row r="4187" spans="3:5" x14ac:dyDescent="0.25">
      <c r="C4187" s="26" t="str">
        <f>IF(Orders!U4187&gt;500,"Yüksək Satış","Aşağı Satış")</f>
        <v>Aşağı Satış</v>
      </c>
      <c r="D4187" s="26" t="str">
        <f>IF(Orders!U4187&gt;500,IF(Orders!E4187="First Class",IF(Orders!W4187=0,"VIP","Special"),"Formal"),"Normal")</f>
        <v>Normal</v>
      </c>
      <c r="E4187" s="26" t="str" cm="1">
        <f t="array" ref="E4187">_xlfn.IFS(Orders!W4187=0,"Endirim Yoxdur",SUMIFS(Orders!$V:$V,Orders!$T:$T,Orders!T4187)&gt;10,ROUND(Orders!W4187*1.15,2),SUMIFS(Orders!$V:$V,Orders!$T:$T,Orders!T4187)&lt;=10,"Endirim Yoxdur")</f>
        <v>Endirim Yoxdur</v>
      </c>
    </row>
    <row r="4188" spans="3:5" x14ac:dyDescent="0.25">
      <c r="C4188" s="26" t="str">
        <f>IF(Orders!U4188&gt;500,"Yüksək Satış","Aşağı Satış")</f>
        <v>Yüksək Satış</v>
      </c>
      <c r="D4188" s="26" t="str">
        <f>IF(Orders!U4188&gt;500,IF(Orders!E4188="First Class",IF(Orders!W4188=0,"VIP","Special"),"Formal"),"Normal")</f>
        <v>Formal</v>
      </c>
      <c r="E4188" s="26" t="str" cm="1">
        <f t="array" ref="E4188">_xlfn.IFS(Orders!W4188=0,"Endirim Yoxdur",SUMIFS(Orders!$V:$V,Orders!$T:$T,Orders!T4188)&gt;10,ROUND(Orders!W4188*1.15,2),SUMIFS(Orders!$V:$V,Orders!$T:$T,Orders!T4188)&lt;=10,"Endirim Yoxdur")</f>
        <v>Endirim Yoxdur</v>
      </c>
    </row>
    <row r="4189" spans="3:5" x14ac:dyDescent="0.25">
      <c r="C4189" s="26" t="str">
        <f>IF(Orders!U4189&gt;500,"Yüksək Satış","Aşağı Satış")</f>
        <v>Aşağı Satış</v>
      </c>
      <c r="D4189" s="26" t="str">
        <f>IF(Orders!U4189&gt;500,IF(Orders!E4189="First Class",IF(Orders!W4189=0,"VIP","Special"),"Formal"),"Normal")</f>
        <v>Normal</v>
      </c>
      <c r="E4189" s="26" t="str" cm="1">
        <f t="array" ref="E4189">_xlfn.IFS(Orders!W4189=0,"Endirim Yoxdur",SUMIFS(Orders!$V:$V,Orders!$T:$T,Orders!T4189)&gt;10,ROUND(Orders!W4189*1.15,2),SUMIFS(Orders!$V:$V,Orders!$T:$T,Orders!T4189)&lt;=10,"Endirim Yoxdur")</f>
        <v>Endirim Yoxdur</v>
      </c>
    </row>
    <row r="4190" spans="3:5" x14ac:dyDescent="0.25">
      <c r="C4190" s="26" t="str">
        <f>IF(Orders!U4190&gt;500,"Yüksək Satış","Aşağı Satış")</f>
        <v>Aşağı Satış</v>
      </c>
      <c r="D4190" s="26" t="str">
        <f>IF(Orders!U4190&gt;500,IF(Orders!E4190="First Class",IF(Orders!W4190=0,"VIP","Special"),"Formal"),"Normal")</f>
        <v>Normal</v>
      </c>
      <c r="E4190" s="26" t="str" cm="1">
        <f t="array" ref="E4190">_xlfn.IFS(Orders!W4190=0,"Endirim Yoxdur",SUMIFS(Orders!$V:$V,Orders!$T:$T,Orders!T4190)&gt;10,ROUND(Orders!W4190*1.15,2),SUMIFS(Orders!$V:$V,Orders!$T:$T,Orders!T4190)&lt;=10,"Endirim Yoxdur")</f>
        <v>Endirim Yoxdur</v>
      </c>
    </row>
    <row r="4191" spans="3:5" x14ac:dyDescent="0.25">
      <c r="C4191" s="26" t="str">
        <f>IF(Orders!U4191&gt;500,"Yüksək Satış","Aşağı Satış")</f>
        <v>Aşağı Satış</v>
      </c>
      <c r="D4191" s="26" t="str">
        <f>IF(Orders!U4191&gt;500,IF(Orders!E4191="First Class",IF(Orders!W4191=0,"VIP","Special"),"Formal"),"Normal")</f>
        <v>Normal</v>
      </c>
      <c r="E4191" s="26" cm="1">
        <f t="array" ref="E4191">_xlfn.IFS(Orders!W4191=0,"Endirim Yoxdur",SUMIFS(Orders!$V:$V,Orders!$T:$T,Orders!T4191)&gt;10,ROUND(Orders!W4191*1.15,2),SUMIFS(Orders!$V:$V,Orders!$T:$T,Orders!T4191)&lt;=10,"Endirim Yoxdur")</f>
        <v>0.23</v>
      </c>
    </row>
    <row r="4192" spans="3:5" x14ac:dyDescent="0.25">
      <c r="C4192" s="26" t="str">
        <f>IF(Orders!U4192&gt;500,"Yüksək Satış","Aşağı Satış")</f>
        <v>Aşağı Satış</v>
      </c>
      <c r="D4192" s="26" t="str">
        <f>IF(Orders!U4192&gt;500,IF(Orders!E4192="First Class",IF(Orders!W4192=0,"VIP","Special"),"Formal"),"Normal")</f>
        <v>Normal</v>
      </c>
      <c r="E4192" s="26" cm="1">
        <f t="array" ref="E4192">_xlfn.IFS(Orders!W4192=0,"Endirim Yoxdur",SUMIFS(Orders!$V:$V,Orders!$T:$T,Orders!T4192)&gt;10,ROUND(Orders!W4192*1.15,2),SUMIFS(Orders!$V:$V,Orders!$T:$T,Orders!T4192)&lt;=10,"Endirim Yoxdur")</f>
        <v>0.23</v>
      </c>
    </row>
    <row r="4193" spans="3:5" x14ac:dyDescent="0.25">
      <c r="C4193" s="26" t="str">
        <f>IF(Orders!U4193&gt;500,"Yüksək Satış","Aşağı Satış")</f>
        <v>Aşağı Satış</v>
      </c>
      <c r="D4193" s="26" t="str">
        <f>IF(Orders!U4193&gt;500,IF(Orders!E4193="First Class",IF(Orders!W4193=0,"VIP","Special"),"Formal"),"Normal")</f>
        <v>Normal</v>
      </c>
      <c r="E4193" s="26" cm="1">
        <f t="array" ref="E4193">_xlfn.IFS(Orders!W4193=0,"Endirim Yoxdur",SUMIFS(Orders!$V:$V,Orders!$T:$T,Orders!T4193)&gt;10,ROUND(Orders!W4193*1.15,2),SUMIFS(Orders!$V:$V,Orders!$T:$T,Orders!T4193)&lt;=10,"Endirim Yoxdur")</f>
        <v>0.23</v>
      </c>
    </row>
    <row r="4194" spans="3:5" x14ac:dyDescent="0.25">
      <c r="C4194" s="26" t="str">
        <f>IF(Orders!U4194&gt;500,"Yüksək Satış","Aşağı Satış")</f>
        <v>Aşağı Satış</v>
      </c>
      <c r="D4194" s="26" t="str">
        <f>IF(Orders!U4194&gt;500,IF(Orders!E4194="First Class",IF(Orders!W4194=0,"VIP","Special"),"Formal"),"Normal")</f>
        <v>Normal</v>
      </c>
      <c r="E4194" s="26" cm="1">
        <f t="array" ref="E4194">_xlfn.IFS(Orders!W4194=0,"Endirim Yoxdur",SUMIFS(Orders!$V:$V,Orders!$T:$T,Orders!T4194)&gt;10,ROUND(Orders!W4194*1.15,2),SUMIFS(Orders!$V:$V,Orders!$T:$T,Orders!T4194)&lt;=10,"Endirim Yoxdur")</f>
        <v>0.23</v>
      </c>
    </row>
    <row r="4195" spans="3:5" x14ac:dyDescent="0.25">
      <c r="C4195" s="26" t="str">
        <f>IF(Orders!U4195&gt;500,"Yüksək Satış","Aşağı Satış")</f>
        <v>Aşağı Satış</v>
      </c>
      <c r="D4195" s="26" t="str">
        <f>IF(Orders!U4195&gt;500,IF(Orders!E4195="First Class",IF(Orders!W4195=0,"VIP","Special"),"Formal"),"Normal")</f>
        <v>Normal</v>
      </c>
      <c r="E4195" s="26" cm="1">
        <f t="array" ref="E4195">_xlfn.IFS(Orders!W4195=0,"Endirim Yoxdur",SUMIFS(Orders!$V:$V,Orders!$T:$T,Orders!T4195)&gt;10,ROUND(Orders!W4195*1.15,2),SUMIFS(Orders!$V:$V,Orders!$T:$T,Orders!T4195)&lt;=10,"Endirim Yoxdur")</f>
        <v>0.81</v>
      </c>
    </row>
    <row r="4196" spans="3:5" x14ac:dyDescent="0.25">
      <c r="C4196" s="26" t="str">
        <f>IF(Orders!U4196&gt;500,"Yüksək Satış","Aşağı Satış")</f>
        <v>Yüksək Satış</v>
      </c>
      <c r="D4196" s="26" t="str">
        <f>IF(Orders!U4196&gt;500,IF(Orders!E4196="First Class",IF(Orders!W4196=0,"VIP","Special"),"Formal"),"Normal")</f>
        <v>Formal</v>
      </c>
      <c r="E4196" s="26" cm="1">
        <f t="array" ref="E4196">_xlfn.IFS(Orders!W4196=0,"Endirim Yoxdur",SUMIFS(Orders!$V:$V,Orders!$T:$T,Orders!T4196)&gt;10,ROUND(Orders!W4196*1.15,2),SUMIFS(Orders!$V:$V,Orders!$T:$T,Orders!T4196)&lt;=10,"Endirim Yoxdur")</f>
        <v>0.23</v>
      </c>
    </row>
    <row r="4197" spans="3:5" x14ac:dyDescent="0.25">
      <c r="C4197" s="26" t="str">
        <f>IF(Orders!U4197&gt;500,"Yüksək Satış","Aşağı Satış")</f>
        <v>Aşağı Satış</v>
      </c>
      <c r="D4197" s="26" t="str">
        <f>IF(Orders!U4197&gt;500,IF(Orders!E4197="First Class",IF(Orders!W4197=0,"VIP","Special"),"Formal"),"Normal")</f>
        <v>Normal</v>
      </c>
      <c r="E4197" s="26" t="str" cm="1">
        <f t="array" ref="E4197">_xlfn.IFS(Orders!W4197=0,"Endirim Yoxdur",SUMIFS(Orders!$V:$V,Orders!$T:$T,Orders!T4197)&gt;10,ROUND(Orders!W4197*1.15,2),SUMIFS(Orders!$V:$V,Orders!$T:$T,Orders!T4197)&lt;=10,"Endirim Yoxdur")</f>
        <v>Endirim Yoxdur</v>
      </c>
    </row>
    <row r="4198" spans="3:5" x14ac:dyDescent="0.25">
      <c r="C4198" s="26" t="str">
        <f>IF(Orders!U4198&gt;500,"Yüksək Satış","Aşağı Satış")</f>
        <v>Aşağı Satış</v>
      </c>
      <c r="D4198" s="26" t="str">
        <f>IF(Orders!U4198&gt;500,IF(Orders!E4198="First Class",IF(Orders!W4198=0,"VIP","Special"),"Formal"),"Normal")</f>
        <v>Normal</v>
      </c>
      <c r="E4198" s="26" cm="1">
        <f t="array" ref="E4198">_xlfn.IFS(Orders!W4198=0,"Endirim Yoxdur",SUMIFS(Orders!$V:$V,Orders!$T:$T,Orders!T4198)&gt;10,ROUND(Orders!W4198*1.15,2),SUMIFS(Orders!$V:$V,Orders!$T:$T,Orders!T4198)&lt;=10,"Endirim Yoxdur")</f>
        <v>0.23</v>
      </c>
    </row>
    <row r="4199" spans="3:5" x14ac:dyDescent="0.25">
      <c r="C4199" s="26" t="str">
        <f>IF(Orders!U4199&gt;500,"Yüksək Satış","Aşağı Satış")</f>
        <v>Aşağı Satış</v>
      </c>
      <c r="D4199" s="26" t="str">
        <f>IF(Orders!U4199&gt;500,IF(Orders!E4199="First Class",IF(Orders!W4199=0,"VIP","Special"),"Formal"),"Normal")</f>
        <v>Normal</v>
      </c>
      <c r="E4199" s="26" cm="1">
        <f t="array" ref="E4199">_xlfn.IFS(Orders!W4199=0,"Endirim Yoxdur",SUMIFS(Orders!$V:$V,Orders!$T:$T,Orders!T4199)&gt;10,ROUND(Orders!W4199*1.15,2),SUMIFS(Orders!$V:$V,Orders!$T:$T,Orders!T4199)&lt;=10,"Endirim Yoxdur")</f>
        <v>0.23</v>
      </c>
    </row>
    <row r="4200" spans="3:5" x14ac:dyDescent="0.25">
      <c r="C4200" s="26" t="str">
        <f>IF(Orders!U4200&gt;500,"Yüksək Satış","Aşağı Satış")</f>
        <v>Aşağı Satış</v>
      </c>
      <c r="D4200" s="26" t="str">
        <f>IF(Orders!U4200&gt;500,IF(Orders!E4200="First Class",IF(Orders!W4200=0,"VIP","Special"),"Formal"),"Normal")</f>
        <v>Normal</v>
      </c>
      <c r="E4200" s="26" cm="1">
        <f t="array" ref="E4200">_xlfn.IFS(Orders!W4200=0,"Endirim Yoxdur",SUMIFS(Orders!$V:$V,Orders!$T:$T,Orders!T4200)&gt;10,ROUND(Orders!W4200*1.15,2),SUMIFS(Orders!$V:$V,Orders!$T:$T,Orders!T4200)&lt;=10,"Endirim Yoxdur")</f>
        <v>0.69</v>
      </c>
    </row>
    <row r="4201" spans="3:5" x14ac:dyDescent="0.25">
      <c r="C4201" s="26" t="str">
        <f>IF(Orders!U4201&gt;500,"Yüksək Satış","Aşağı Satış")</f>
        <v>Aşağı Satış</v>
      </c>
      <c r="D4201" s="26" t="str">
        <f>IF(Orders!U4201&gt;500,IF(Orders!E4201="First Class",IF(Orders!W4201=0,"VIP","Special"),"Formal"),"Normal")</f>
        <v>Normal</v>
      </c>
      <c r="E4201" s="26" t="str" cm="1">
        <f t="array" ref="E4201">_xlfn.IFS(Orders!W4201=0,"Endirim Yoxdur",SUMIFS(Orders!$V:$V,Orders!$T:$T,Orders!T4201)&gt;10,ROUND(Orders!W4201*1.15,2),SUMIFS(Orders!$V:$V,Orders!$T:$T,Orders!T4201)&lt;=10,"Endirim Yoxdur")</f>
        <v>Endirim Yoxdur</v>
      </c>
    </row>
    <row r="4202" spans="3:5" x14ac:dyDescent="0.25">
      <c r="C4202" s="26" t="str">
        <f>IF(Orders!U4202&gt;500,"Yüksək Satış","Aşağı Satış")</f>
        <v>Aşağı Satış</v>
      </c>
      <c r="D4202" s="26" t="str">
        <f>IF(Orders!U4202&gt;500,IF(Orders!E4202="First Class",IF(Orders!W4202=0,"VIP","Special"),"Formal"),"Normal")</f>
        <v>Normal</v>
      </c>
      <c r="E4202" s="26" cm="1">
        <f t="array" ref="E4202">_xlfn.IFS(Orders!W4202=0,"Endirim Yoxdur",SUMIFS(Orders!$V:$V,Orders!$T:$T,Orders!T4202)&gt;10,ROUND(Orders!W4202*1.15,2),SUMIFS(Orders!$V:$V,Orders!$T:$T,Orders!T4202)&lt;=10,"Endirim Yoxdur")</f>
        <v>0.23</v>
      </c>
    </row>
    <row r="4203" spans="3:5" x14ac:dyDescent="0.25">
      <c r="C4203" s="26" t="str">
        <f>IF(Orders!U4203&gt;500,"Yüksək Satış","Aşağı Satış")</f>
        <v>Yüksək Satış</v>
      </c>
      <c r="D4203" s="26" t="str">
        <f>IF(Orders!U4203&gt;500,IF(Orders!E4203="First Class",IF(Orders!W4203=0,"VIP","Special"),"Formal"),"Normal")</f>
        <v>Formal</v>
      </c>
      <c r="E4203" s="26" t="str" cm="1">
        <f t="array" ref="E4203">_xlfn.IFS(Orders!W4203=0,"Endirim Yoxdur",SUMIFS(Orders!$V:$V,Orders!$T:$T,Orders!T4203)&gt;10,ROUND(Orders!W4203*1.15,2),SUMIFS(Orders!$V:$V,Orders!$T:$T,Orders!T4203)&lt;=10,"Endirim Yoxdur")</f>
        <v>Endirim Yoxdur</v>
      </c>
    </row>
    <row r="4204" spans="3:5" x14ac:dyDescent="0.25">
      <c r="C4204" s="26" t="str">
        <f>IF(Orders!U4204&gt;500,"Yüksək Satış","Aşağı Satış")</f>
        <v>Aşağı Satış</v>
      </c>
      <c r="D4204" s="26" t="str">
        <f>IF(Orders!U4204&gt;500,IF(Orders!E4204="First Class",IF(Orders!W4204=0,"VIP","Special"),"Formal"),"Normal")</f>
        <v>Normal</v>
      </c>
      <c r="E4204" s="26" cm="1">
        <f t="array" ref="E4204">_xlfn.IFS(Orders!W4204=0,"Endirim Yoxdur",SUMIFS(Orders!$V:$V,Orders!$T:$T,Orders!T4204)&gt;10,ROUND(Orders!W4204*1.15,2),SUMIFS(Orders!$V:$V,Orders!$T:$T,Orders!T4204)&lt;=10,"Endirim Yoxdur")</f>
        <v>0.23</v>
      </c>
    </row>
    <row r="4205" spans="3:5" x14ac:dyDescent="0.25">
      <c r="C4205" s="26" t="str">
        <f>IF(Orders!U4205&gt;500,"Yüksək Satış","Aşağı Satış")</f>
        <v>Aşağı Satış</v>
      </c>
      <c r="D4205" s="26" t="str">
        <f>IF(Orders!U4205&gt;500,IF(Orders!E4205="First Class",IF(Orders!W4205=0,"VIP","Special"),"Formal"),"Normal")</f>
        <v>Normal</v>
      </c>
      <c r="E4205" s="26" t="str" cm="1">
        <f t="array" ref="E4205">_xlfn.IFS(Orders!W4205=0,"Endirim Yoxdur",SUMIFS(Orders!$V:$V,Orders!$T:$T,Orders!T4205)&gt;10,ROUND(Orders!W4205*1.15,2),SUMIFS(Orders!$V:$V,Orders!$T:$T,Orders!T4205)&lt;=10,"Endirim Yoxdur")</f>
        <v>Endirim Yoxdur</v>
      </c>
    </row>
    <row r="4206" spans="3:5" x14ac:dyDescent="0.25">
      <c r="C4206" s="26" t="str">
        <f>IF(Orders!U4206&gt;500,"Yüksək Satış","Aşağı Satış")</f>
        <v>Aşağı Satış</v>
      </c>
      <c r="D4206" s="26" t="str">
        <f>IF(Orders!U4206&gt;500,IF(Orders!E4206="First Class",IF(Orders!W4206=0,"VIP","Special"),"Formal"),"Normal")</f>
        <v>Normal</v>
      </c>
      <c r="E4206" s="26" cm="1">
        <f t="array" ref="E4206">_xlfn.IFS(Orders!W4206=0,"Endirim Yoxdur",SUMIFS(Orders!$V:$V,Orders!$T:$T,Orders!T4206)&gt;10,ROUND(Orders!W4206*1.15,2),SUMIFS(Orders!$V:$V,Orders!$T:$T,Orders!T4206)&lt;=10,"Endirim Yoxdur")</f>
        <v>0.81</v>
      </c>
    </row>
    <row r="4207" spans="3:5" x14ac:dyDescent="0.25">
      <c r="C4207" s="26" t="str">
        <f>IF(Orders!U4207&gt;500,"Yüksək Satış","Aşağı Satış")</f>
        <v>Aşağı Satış</v>
      </c>
      <c r="D4207" s="26" t="str">
        <f>IF(Orders!U4207&gt;500,IF(Orders!E4207="First Class",IF(Orders!W4207=0,"VIP","Special"),"Formal"),"Normal")</f>
        <v>Normal</v>
      </c>
      <c r="E4207" s="26" cm="1">
        <f t="array" ref="E4207">_xlfn.IFS(Orders!W4207=0,"Endirim Yoxdur",SUMIFS(Orders!$V:$V,Orders!$T:$T,Orders!T4207)&gt;10,ROUND(Orders!W4207*1.15,2),SUMIFS(Orders!$V:$V,Orders!$T:$T,Orders!T4207)&lt;=10,"Endirim Yoxdur")</f>
        <v>0.23</v>
      </c>
    </row>
    <row r="4208" spans="3:5" x14ac:dyDescent="0.25">
      <c r="C4208" s="26" t="str">
        <f>IF(Orders!U4208&gt;500,"Yüksək Satış","Aşağı Satış")</f>
        <v>Aşağı Satış</v>
      </c>
      <c r="D4208" s="26" t="str">
        <f>IF(Orders!U4208&gt;500,IF(Orders!E4208="First Class",IF(Orders!W4208=0,"VIP","Special"),"Formal"),"Normal")</f>
        <v>Normal</v>
      </c>
      <c r="E4208" s="26" cm="1">
        <f t="array" ref="E4208">_xlfn.IFS(Orders!W4208=0,"Endirim Yoxdur",SUMIFS(Orders!$V:$V,Orders!$T:$T,Orders!T4208)&gt;10,ROUND(Orders!W4208*1.15,2),SUMIFS(Orders!$V:$V,Orders!$T:$T,Orders!T4208)&lt;=10,"Endirim Yoxdur")</f>
        <v>0.23</v>
      </c>
    </row>
    <row r="4209" spans="3:5" x14ac:dyDescent="0.25">
      <c r="C4209" s="26" t="str">
        <f>IF(Orders!U4209&gt;500,"Yüksək Satış","Aşağı Satış")</f>
        <v>Aşağı Satış</v>
      </c>
      <c r="D4209" s="26" t="str">
        <f>IF(Orders!U4209&gt;500,IF(Orders!E4209="First Class",IF(Orders!W4209=0,"VIP","Special"),"Formal"),"Normal")</f>
        <v>Normal</v>
      </c>
      <c r="E4209" s="26" t="str" cm="1">
        <f t="array" ref="E4209">_xlfn.IFS(Orders!W4209=0,"Endirim Yoxdur",SUMIFS(Orders!$V:$V,Orders!$T:$T,Orders!T4209)&gt;10,ROUND(Orders!W4209*1.15,2),SUMIFS(Orders!$V:$V,Orders!$T:$T,Orders!T4209)&lt;=10,"Endirim Yoxdur")</f>
        <v>Endirim Yoxdur</v>
      </c>
    </row>
    <row r="4210" spans="3:5" x14ac:dyDescent="0.25">
      <c r="C4210" s="26" t="str">
        <f>IF(Orders!U4210&gt;500,"Yüksək Satış","Aşağı Satış")</f>
        <v>Aşağı Satış</v>
      </c>
      <c r="D4210" s="26" t="str">
        <f>IF(Orders!U4210&gt;500,IF(Orders!E4210="First Class",IF(Orders!W4210=0,"VIP","Special"),"Formal"),"Normal")</f>
        <v>Normal</v>
      </c>
      <c r="E4210" s="26" cm="1">
        <f t="array" ref="E4210">_xlfn.IFS(Orders!W4210=0,"Endirim Yoxdur",SUMIFS(Orders!$V:$V,Orders!$T:$T,Orders!T4210)&gt;10,ROUND(Orders!W4210*1.15,2),SUMIFS(Orders!$V:$V,Orders!$T:$T,Orders!T4210)&lt;=10,"Endirim Yoxdur")</f>
        <v>0.23</v>
      </c>
    </row>
    <row r="4211" spans="3:5" x14ac:dyDescent="0.25">
      <c r="C4211" s="26" t="str">
        <f>IF(Orders!U4211&gt;500,"Yüksək Satış","Aşağı Satış")</f>
        <v>Aşağı Satış</v>
      </c>
      <c r="D4211" s="26" t="str">
        <f>IF(Orders!U4211&gt;500,IF(Orders!E4211="First Class",IF(Orders!W4211=0,"VIP","Special"),"Formal"),"Normal")</f>
        <v>Normal</v>
      </c>
      <c r="E4211" s="26" t="str" cm="1">
        <f t="array" ref="E4211">_xlfn.IFS(Orders!W4211=0,"Endirim Yoxdur",SUMIFS(Orders!$V:$V,Orders!$T:$T,Orders!T4211)&gt;10,ROUND(Orders!W4211*1.15,2),SUMIFS(Orders!$V:$V,Orders!$T:$T,Orders!T4211)&lt;=10,"Endirim Yoxdur")</f>
        <v>Endirim Yoxdur</v>
      </c>
    </row>
    <row r="4212" spans="3:5" x14ac:dyDescent="0.25">
      <c r="C4212" s="26" t="str">
        <f>IF(Orders!U4212&gt;500,"Yüksək Satış","Aşağı Satış")</f>
        <v>Aşağı Satış</v>
      </c>
      <c r="D4212" s="26" t="str">
        <f>IF(Orders!U4212&gt;500,IF(Orders!E4212="First Class",IF(Orders!W4212=0,"VIP","Special"),"Formal"),"Normal")</f>
        <v>Normal</v>
      </c>
      <c r="E4212" s="26" t="str" cm="1">
        <f t="array" ref="E4212">_xlfn.IFS(Orders!W4212=0,"Endirim Yoxdur",SUMIFS(Orders!$V:$V,Orders!$T:$T,Orders!T4212)&gt;10,ROUND(Orders!W4212*1.15,2),SUMIFS(Orders!$V:$V,Orders!$T:$T,Orders!T4212)&lt;=10,"Endirim Yoxdur")</f>
        <v>Endirim Yoxdur</v>
      </c>
    </row>
    <row r="4213" spans="3:5" x14ac:dyDescent="0.25">
      <c r="C4213" s="26" t="str">
        <f>IF(Orders!U4213&gt;500,"Yüksək Satış","Aşağı Satış")</f>
        <v>Aşağı Satış</v>
      </c>
      <c r="D4213" s="26" t="str">
        <f>IF(Orders!U4213&gt;500,IF(Orders!E4213="First Class",IF(Orders!W4213=0,"VIP","Special"),"Formal"),"Normal")</f>
        <v>Normal</v>
      </c>
      <c r="E4213" s="26" t="str" cm="1">
        <f t="array" ref="E4213">_xlfn.IFS(Orders!W4213=0,"Endirim Yoxdur",SUMIFS(Orders!$V:$V,Orders!$T:$T,Orders!T4213)&gt;10,ROUND(Orders!W4213*1.15,2),SUMIFS(Orders!$V:$V,Orders!$T:$T,Orders!T4213)&lt;=10,"Endirim Yoxdur")</f>
        <v>Endirim Yoxdur</v>
      </c>
    </row>
    <row r="4214" spans="3:5" x14ac:dyDescent="0.25">
      <c r="C4214" s="26" t="str">
        <f>IF(Orders!U4214&gt;500,"Yüksək Satış","Aşağı Satış")</f>
        <v>Aşağı Satış</v>
      </c>
      <c r="D4214" s="26" t="str">
        <f>IF(Orders!U4214&gt;500,IF(Orders!E4214="First Class",IF(Orders!W4214=0,"VIP","Special"),"Formal"),"Normal")</f>
        <v>Normal</v>
      </c>
      <c r="E4214" s="26" cm="1">
        <f t="array" ref="E4214">_xlfn.IFS(Orders!W4214=0,"Endirim Yoxdur",SUMIFS(Orders!$V:$V,Orders!$T:$T,Orders!T4214)&gt;10,ROUND(Orders!W4214*1.15,2),SUMIFS(Orders!$V:$V,Orders!$T:$T,Orders!T4214)&lt;=10,"Endirim Yoxdur")</f>
        <v>0.23</v>
      </c>
    </row>
    <row r="4215" spans="3:5" x14ac:dyDescent="0.25">
      <c r="C4215" s="26" t="str">
        <f>IF(Orders!U4215&gt;500,"Yüksək Satış","Aşağı Satış")</f>
        <v>Aşağı Satış</v>
      </c>
      <c r="D4215" s="26" t="str">
        <f>IF(Orders!U4215&gt;500,IF(Orders!E4215="First Class",IF(Orders!W4215=0,"VIP","Special"),"Formal"),"Normal")</f>
        <v>Normal</v>
      </c>
      <c r="E4215" s="26" cm="1">
        <f t="array" ref="E4215">_xlfn.IFS(Orders!W4215=0,"Endirim Yoxdur",SUMIFS(Orders!$V:$V,Orders!$T:$T,Orders!T4215)&gt;10,ROUND(Orders!W4215*1.15,2),SUMIFS(Orders!$V:$V,Orders!$T:$T,Orders!T4215)&lt;=10,"Endirim Yoxdur")</f>
        <v>0.23</v>
      </c>
    </row>
    <row r="4216" spans="3:5" x14ac:dyDescent="0.25">
      <c r="C4216" s="26" t="str">
        <f>IF(Orders!U4216&gt;500,"Yüksək Satış","Aşağı Satış")</f>
        <v>Aşağı Satış</v>
      </c>
      <c r="D4216" s="26" t="str">
        <f>IF(Orders!U4216&gt;500,IF(Orders!E4216="First Class",IF(Orders!W4216=0,"VIP","Special"),"Formal"),"Normal")</f>
        <v>Normal</v>
      </c>
      <c r="E4216" s="26" cm="1">
        <f t="array" ref="E4216">_xlfn.IFS(Orders!W4216=0,"Endirim Yoxdur",SUMIFS(Orders!$V:$V,Orders!$T:$T,Orders!T4216)&gt;10,ROUND(Orders!W4216*1.15,2),SUMIFS(Orders!$V:$V,Orders!$T:$T,Orders!T4216)&lt;=10,"Endirim Yoxdur")</f>
        <v>0.23</v>
      </c>
    </row>
    <row r="4217" spans="3:5" x14ac:dyDescent="0.25">
      <c r="C4217" s="26" t="str">
        <f>IF(Orders!U4217&gt;500,"Yüksək Satış","Aşağı Satış")</f>
        <v>Aşağı Satış</v>
      </c>
      <c r="D4217" s="26" t="str">
        <f>IF(Orders!U4217&gt;500,IF(Orders!E4217="First Class",IF(Orders!W4217=0,"VIP","Special"),"Formal"),"Normal")</f>
        <v>Normal</v>
      </c>
      <c r="E4217" s="26" cm="1">
        <f t="array" ref="E4217">_xlfn.IFS(Orders!W4217=0,"Endirim Yoxdur",SUMIFS(Orders!$V:$V,Orders!$T:$T,Orders!T4217)&gt;10,ROUND(Orders!W4217*1.15,2),SUMIFS(Orders!$V:$V,Orders!$T:$T,Orders!T4217)&lt;=10,"Endirim Yoxdur")</f>
        <v>0.46</v>
      </c>
    </row>
    <row r="4218" spans="3:5" x14ac:dyDescent="0.25">
      <c r="C4218" s="26" t="str">
        <f>IF(Orders!U4218&gt;500,"Yüksək Satış","Aşağı Satış")</f>
        <v>Aşağı Satış</v>
      </c>
      <c r="D4218" s="26" t="str">
        <f>IF(Orders!U4218&gt;500,IF(Orders!E4218="First Class",IF(Orders!W4218=0,"VIP","Special"),"Formal"),"Normal")</f>
        <v>Normal</v>
      </c>
      <c r="E4218" s="26" cm="1">
        <f t="array" ref="E4218">_xlfn.IFS(Orders!W4218=0,"Endirim Yoxdur",SUMIFS(Orders!$V:$V,Orders!$T:$T,Orders!T4218)&gt;10,ROUND(Orders!W4218*1.15,2),SUMIFS(Orders!$V:$V,Orders!$T:$T,Orders!T4218)&lt;=10,"Endirim Yoxdur")</f>
        <v>0.23</v>
      </c>
    </row>
    <row r="4219" spans="3:5" x14ac:dyDescent="0.25">
      <c r="C4219" s="26" t="str">
        <f>IF(Orders!U4219&gt;500,"Yüksək Satış","Aşağı Satış")</f>
        <v>Aşağı Satış</v>
      </c>
      <c r="D4219" s="26" t="str">
        <f>IF(Orders!U4219&gt;500,IF(Orders!E4219="First Class",IF(Orders!W4219=0,"VIP","Special"),"Formal"),"Normal")</f>
        <v>Normal</v>
      </c>
      <c r="E4219" s="26" cm="1">
        <f t="array" ref="E4219">_xlfn.IFS(Orders!W4219=0,"Endirim Yoxdur",SUMIFS(Orders!$V:$V,Orders!$T:$T,Orders!T4219)&gt;10,ROUND(Orders!W4219*1.15,2),SUMIFS(Orders!$V:$V,Orders!$T:$T,Orders!T4219)&lt;=10,"Endirim Yoxdur")</f>
        <v>0.23</v>
      </c>
    </row>
    <row r="4220" spans="3:5" x14ac:dyDescent="0.25">
      <c r="C4220" s="26" t="str">
        <f>IF(Orders!U4220&gt;500,"Yüksək Satış","Aşağı Satış")</f>
        <v>Aşağı Satış</v>
      </c>
      <c r="D4220" s="26" t="str">
        <f>IF(Orders!U4220&gt;500,IF(Orders!E4220="First Class",IF(Orders!W4220=0,"VIP","Special"),"Formal"),"Normal")</f>
        <v>Normal</v>
      </c>
      <c r="E4220" s="26" cm="1">
        <f t="array" ref="E4220">_xlfn.IFS(Orders!W4220=0,"Endirim Yoxdur",SUMIFS(Orders!$V:$V,Orders!$T:$T,Orders!T4220)&gt;10,ROUND(Orders!W4220*1.15,2),SUMIFS(Orders!$V:$V,Orders!$T:$T,Orders!T4220)&lt;=10,"Endirim Yoxdur")</f>
        <v>0.35</v>
      </c>
    </row>
    <row r="4221" spans="3:5" x14ac:dyDescent="0.25">
      <c r="C4221" s="26" t="str">
        <f>IF(Orders!U4221&gt;500,"Yüksək Satış","Aşağı Satış")</f>
        <v>Aşağı Satış</v>
      </c>
      <c r="D4221" s="26" t="str">
        <f>IF(Orders!U4221&gt;500,IF(Orders!E4221="First Class",IF(Orders!W4221=0,"VIP","Special"),"Formal"),"Normal")</f>
        <v>Normal</v>
      </c>
      <c r="E4221" s="26" t="str" cm="1">
        <f t="array" ref="E4221">_xlfn.IFS(Orders!W4221=0,"Endirim Yoxdur",SUMIFS(Orders!$V:$V,Orders!$T:$T,Orders!T4221)&gt;10,ROUND(Orders!W4221*1.15,2),SUMIFS(Orders!$V:$V,Orders!$T:$T,Orders!T4221)&lt;=10,"Endirim Yoxdur")</f>
        <v>Endirim Yoxdur</v>
      </c>
    </row>
    <row r="4222" spans="3:5" x14ac:dyDescent="0.25">
      <c r="C4222" s="26" t="str">
        <f>IF(Orders!U4222&gt;500,"Yüksək Satış","Aşağı Satış")</f>
        <v>Aşağı Satış</v>
      </c>
      <c r="D4222" s="26" t="str">
        <f>IF(Orders!U4222&gt;500,IF(Orders!E4222="First Class",IF(Orders!W4222=0,"VIP","Special"),"Formal"),"Normal")</f>
        <v>Normal</v>
      </c>
      <c r="E4222" s="26" cm="1">
        <f t="array" ref="E4222">_xlfn.IFS(Orders!W4222=0,"Endirim Yoxdur",SUMIFS(Orders!$V:$V,Orders!$T:$T,Orders!T4222)&gt;10,ROUND(Orders!W4222*1.15,2),SUMIFS(Orders!$V:$V,Orders!$T:$T,Orders!T4222)&lt;=10,"Endirim Yoxdur")</f>
        <v>0.23</v>
      </c>
    </row>
    <row r="4223" spans="3:5" x14ac:dyDescent="0.25">
      <c r="C4223" s="26" t="str">
        <f>IF(Orders!U4223&gt;500,"Yüksək Satış","Aşağı Satış")</f>
        <v>Aşağı Satış</v>
      </c>
      <c r="D4223" s="26" t="str">
        <f>IF(Orders!U4223&gt;500,IF(Orders!E4223="First Class",IF(Orders!W4223=0,"VIP","Special"),"Formal"),"Normal")</f>
        <v>Normal</v>
      </c>
      <c r="E4223" s="26" t="str" cm="1">
        <f t="array" ref="E4223">_xlfn.IFS(Orders!W4223=0,"Endirim Yoxdur",SUMIFS(Orders!$V:$V,Orders!$T:$T,Orders!T4223)&gt;10,ROUND(Orders!W4223*1.15,2),SUMIFS(Orders!$V:$V,Orders!$T:$T,Orders!T4223)&lt;=10,"Endirim Yoxdur")</f>
        <v>Endirim Yoxdur</v>
      </c>
    </row>
    <row r="4224" spans="3:5" x14ac:dyDescent="0.25">
      <c r="C4224" s="26" t="str">
        <f>IF(Orders!U4224&gt;500,"Yüksək Satış","Aşağı Satış")</f>
        <v>Aşağı Satış</v>
      </c>
      <c r="D4224" s="26" t="str">
        <f>IF(Orders!U4224&gt;500,IF(Orders!E4224="First Class",IF(Orders!W4224=0,"VIP","Special"),"Formal"),"Normal")</f>
        <v>Normal</v>
      </c>
      <c r="E4224" s="26" t="str" cm="1">
        <f t="array" ref="E4224">_xlfn.IFS(Orders!W4224=0,"Endirim Yoxdur",SUMIFS(Orders!$V:$V,Orders!$T:$T,Orders!T4224)&gt;10,ROUND(Orders!W4224*1.15,2),SUMIFS(Orders!$V:$V,Orders!$T:$T,Orders!T4224)&lt;=10,"Endirim Yoxdur")</f>
        <v>Endirim Yoxdur</v>
      </c>
    </row>
    <row r="4225" spans="3:5" x14ac:dyDescent="0.25">
      <c r="C4225" s="26" t="str">
        <f>IF(Orders!U4225&gt;500,"Yüksək Satış","Aşağı Satış")</f>
        <v>Aşağı Satış</v>
      </c>
      <c r="D4225" s="26" t="str">
        <f>IF(Orders!U4225&gt;500,IF(Orders!E4225="First Class",IF(Orders!W4225=0,"VIP","Special"),"Formal"),"Normal")</f>
        <v>Normal</v>
      </c>
      <c r="E4225" s="26" t="str" cm="1">
        <f t="array" ref="E4225">_xlfn.IFS(Orders!W4225=0,"Endirim Yoxdur",SUMIFS(Orders!$V:$V,Orders!$T:$T,Orders!T4225)&gt;10,ROUND(Orders!W4225*1.15,2),SUMIFS(Orders!$V:$V,Orders!$T:$T,Orders!T4225)&lt;=10,"Endirim Yoxdur")</f>
        <v>Endirim Yoxdur</v>
      </c>
    </row>
    <row r="4226" spans="3:5" x14ac:dyDescent="0.25">
      <c r="C4226" s="26" t="str">
        <f>IF(Orders!U4226&gt;500,"Yüksək Satış","Aşağı Satış")</f>
        <v>Aşağı Satış</v>
      </c>
      <c r="D4226" s="26" t="str">
        <f>IF(Orders!U4226&gt;500,IF(Orders!E4226="First Class",IF(Orders!W4226=0,"VIP","Special"),"Formal"),"Normal")</f>
        <v>Normal</v>
      </c>
      <c r="E4226" s="26" t="str" cm="1">
        <f t="array" ref="E4226">_xlfn.IFS(Orders!W4226=0,"Endirim Yoxdur",SUMIFS(Orders!$V:$V,Orders!$T:$T,Orders!T4226)&gt;10,ROUND(Orders!W4226*1.15,2),SUMIFS(Orders!$V:$V,Orders!$T:$T,Orders!T4226)&lt;=10,"Endirim Yoxdur")</f>
        <v>Endirim Yoxdur</v>
      </c>
    </row>
    <row r="4227" spans="3:5" x14ac:dyDescent="0.25">
      <c r="C4227" s="26" t="str">
        <f>IF(Orders!U4227&gt;500,"Yüksək Satış","Aşağı Satış")</f>
        <v>Aşağı Satış</v>
      </c>
      <c r="D4227" s="26" t="str">
        <f>IF(Orders!U4227&gt;500,IF(Orders!E4227="First Class",IF(Orders!W4227=0,"VIP","Special"),"Formal"),"Normal")</f>
        <v>Normal</v>
      </c>
      <c r="E4227" s="26" t="str" cm="1">
        <f t="array" ref="E4227">_xlfn.IFS(Orders!W4227=0,"Endirim Yoxdur",SUMIFS(Orders!$V:$V,Orders!$T:$T,Orders!T4227)&gt;10,ROUND(Orders!W4227*1.15,2),SUMIFS(Orders!$V:$V,Orders!$T:$T,Orders!T4227)&lt;=10,"Endirim Yoxdur")</f>
        <v>Endirim Yoxdur</v>
      </c>
    </row>
    <row r="4228" spans="3:5" x14ac:dyDescent="0.25">
      <c r="C4228" s="26" t="str">
        <f>IF(Orders!U4228&gt;500,"Yüksək Satış","Aşağı Satış")</f>
        <v>Aşağı Satış</v>
      </c>
      <c r="D4228" s="26" t="str">
        <f>IF(Orders!U4228&gt;500,IF(Orders!E4228="First Class",IF(Orders!W4228=0,"VIP","Special"),"Formal"),"Normal")</f>
        <v>Normal</v>
      </c>
      <c r="E4228" s="26" cm="1">
        <f t="array" ref="E4228">_xlfn.IFS(Orders!W4228=0,"Endirim Yoxdur",SUMIFS(Orders!$V:$V,Orders!$T:$T,Orders!T4228)&gt;10,ROUND(Orders!W4228*1.15,2),SUMIFS(Orders!$V:$V,Orders!$T:$T,Orders!T4228)&lt;=10,"Endirim Yoxdur")</f>
        <v>0.23</v>
      </c>
    </row>
    <row r="4229" spans="3:5" x14ac:dyDescent="0.25">
      <c r="C4229" s="26" t="str">
        <f>IF(Orders!U4229&gt;500,"Yüksək Satış","Aşağı Satış")</f>
        <v>Aşağı Satış</v>
      </c>
      <c r="D4229" s="26" t="str">
        <f>IF(Orders!U4229&gt;500,IF(Orders!E4229="First Class",IF(Orders!W4229=0,"VIP","Special"),"Formal"),"Normal")</f>
        <v>Normal</v>
      </c>
      <c r="E4229" s="26" t="str" cm="1">
        <f t="array" ref="E4229">_xlfn.IFS(Orders!W4229=0,"Endirim Yoxdur",SUMIFS(Orders!$V:$V,Orders!$T:$T,Orders!T4229)&gt;10,ROUND(Orders!W4229*1.15,2),SUMIFS(Orders!$V:$V,Orders!$T:$T,Orders!T4229)&lt;=10,"Endirim Yoxdur")</f>
        <v>Endirim Yoxdur</v>
      </c>
    </row>
    <row r="4230" spans="3:5" x14ac:dyDescent="0.25">
      <c r="C4230" s="26" t="str">
        <f>IF(Orders!U4230&gt;500,"Yüksək Satış","Aşağı Satış")</f>
        <v>Aşağı Satış</v>
      </c>
      <c r="D4230" s="26" t="str">
        <f>IF(Orders!U4230&gt;500,IF(Orders!E4230="First Class",IF(Orders!W4230=0,"VIP","Special"),"Formal"),"Normal")</f>
        <v>Normal</v>
      </c>
      <c r="E4230" s="26" t="str" cm="1">
        <f t="array" ref="E4230">_xlfn.IFS(Orders!W4230=0,"Endirim Yoxdur",SUMIFS(Orders!$V:$V,Orders!$T:$T,Orders!T4230)&gt;10,ROUND(Orders!W4230*1.15,2),SUMIFS(Orders!$V:$V,Orders!$T:$T,Orders!T4230)&lt;=10,"Endirim Yoxdur")</f>
        <v>Endirim Yoxdur</v>
      </c>
    </row>
    <row r="4231" spans="3:5" x14ac:dyDescent="0.25">
      <c r="C4231" s="26" t="str">
        <f>IF(Orders!U4231&gt;500,"Yüksək Satış","Aşağı Satış")</f>
        <v>Aşağı Satış</v>
      </c>
      <c r="D4231" s="26" t="str">
        <f>IF(Orders!U4231&gt;500,IF(Orders!E4231="First Class",IF(Orders!W4231=0,"VIP","Special"),"Formal"),"Normal")</f>
        <v>Normal</v>
      </c>
      <c r="E4231" s="26" t="str" cm="1">
        <f t="array" ref="E4231">_xlfn.IFS(Orders!W4231=0,"Endirim Yoxdur",SUMIFS(Orders!$V:$V,Orders!$T:$T,Orders!T4231)&gt;10,ROUND(Orders!W4231*1.15,2),SUMIFS(Orders!$V:$V,Orders!$T:$T,Orders!T4231)&lt;=10,"Endirim Yoxdur")</f>
        <v>Endirim Yoxdur</v>
      </c>
    </row>
    <row r="4232" spans="3:5" x14ac:dyDescent="0.25">
      <c r="C4232" s="26" t="str">
        <f>IF(Orders!U4232&gt;500,"Yüksək Satış","Aşağı Satış")</f>
        <v>Aşağı Satış</v>
      </c>
      <c r="D4232" s="26" t="str">
        <f>IF(Orders!U4232&gt;500,IF(Orders!E4232="First Class",IF(Orders!W4232=0,"VIP","Special"),"Formal"),"Normal")</f>
        <v>Normal</v>
      </c>
      <c r="E4232" s="26" t="str" cm="1">
        <f t="array" ref="E4232">_xlfn.IFS(Orders!W4232=0,"Endirim Yoxdur",SUMIFS(Orders!$V:$V,Orders!$T:$T,Orders!T4232)&gt;10,ROUND(Orders!W4232*1.15,2),SUMIFS(Orders!$V:$V,Orders!$T:$T,Orders!T4232)&lt;=10,"Endirim Yoxdur")</f>
        <v>Endirim Yoxdur</v>
      </c>
    </row>
    <row r="4233" spans="3:5" x14ac:dyDescent="0.25">
      <c r="C4233" s="26" t="str">
        <f>IF(Orders!U4233&gt;500,"Yüksək Satış","Aşağı Satış")</f>
        <v>Aşağı Satış</v>
      </c>
      <c r="D4233" s="26" t="str">
        <f>IF(Orders!U4233&gt;500,IF(Orders!E4233="First Class",IF(Orders!W4233=0,"VIP","Special"),"Formal"),"Normal")</f>
        <v>Normal</v>
      </c>
      <c r="E4233" s="26" t="str" cm="1">
        <f t="array" ref="E4233">_xlfn.IFS(Orders!W4233=0,"Endirim Yoxdur",SUMIFS(Orders!$V:$V,Orders!$T:$T,Orders!T4233)&gt;10,ROUND(Orders!W4233*1.15,2),SUMIFS(Orders!$V:$V,Orders!$T:$T,Orders!T4233)&lt;=10,"Endirim Yoxdur")</f>
        <v>Endirim Yoxdur</v>
      </c>
    </row>
    <row r="4234" spans="3:5" x14ac:dyDescent="0.25">
      <c r="C4234" s="26" t="str">
        <f>IF(Orders!U4234&gt;500,"Yüksək Satış","Aşağı Satış")</f>
        <v>Aşağı Satış</v>
      </c>
      <c r="D4234" s="26" t="str">
        <f>IF(Orders!U4234&gt;500,IF(Orders!E4234="First Class",IF(Orders!W4234=0,"VIP","Special"),"Formal"),"Normal")</f>
        <v>Normal</v>
      </c>
      <c r="E4234" s="26" t="str" cm="1">
        <f t="array" ref="E4234">_xlfn.IFS(Orders!W4234=0,"Endirim Yoxdur",SUMIFS(Orders!$V:$V,Orders!$T:$T,Orders!T4234)&gt;10,ROUND(Orders!W4234*1.15,2),SUMIFS(Orders!$V:$V,Orders!$T:$T,Orders!T4234)&lt;=10,"Endirim Yoxdur")</f>
        <v>Endirim Yoxdur</v>
      </c>
    </row>
    <row r="4235" spans="3:5" x14ac:dyDescent="0.25">
      <c r="C4235" s="26" t="str">
        <f>IF(Orders!U4235&gt;500,"Yüksək Satış","Aşağı Satış")</f>
        <v>Yüksək Satış</v>
      </c>
      <c r="D4235" s="26" t="str">
        <f>IF(Orders!U4235&gt;500,IF(Orders!E4235="First Class",IF(Orders!W4235=0,"VIP","Special"),"Formal"),"Normal")</f>
        <v>Formal</v>
      </c>
      <c r="E4235" s="26" cm="1">
        <f t="array" ref="E4235">_xlfn.IFS(Orders!W4235=0,"Endirim Yoxdur",SUMIFS(Orders!$V:$V,Orders!$T:$T,Orders!T4235)&gt;10,ROUND(Orders!W4235*1.15,2),SUMIFS(Orders!$V:$V,Orders!$T:$T,Orders!T4235)&lt;=10,"Endirim Yoxdur")</f>
        <v>0.23</v>
      </c>
    </row>
    <row r="4236" spans="3:5" x14ac:dyDescent="0.25">
      <c r="C4236" s="26" t="str">
        <f>IF(Orders!U4236&gt;500,"Yüksək Satış","Aşağı Satış")</f>
        <v>Aşağı Satış</v>
      </c>
      <c r="D4236" s="26" t="str">
        <f>IF(Orders!U4236&gt;500,IF(Orders!E4236="First Class",IF(Orders!W4236=0,"VIP","Special"),"Formal"),"Normal")</f>
        <v>Normal</v>
      </c>
      <c r="E4236" s="26" cm="1">
        <f t="array" ref="E4236">_xlfn.IFS(Orders!W4236=0,"Endirim Yoxdur",SUMIFS(Orders!$V:$V,Orders!$T:$T,Orders!T4236)&gt;10,ROUND(Orders!W4236*1.15,2),SUMIFS(Orders!$V:$V,Orders!$T:$T,Orders!T4236)&lt;=10,"Endirim Yoxdur")</f>
        <v>0.23</v>
      </c>
    </row>
    <row r="4237" spans="3:5" x14ac:dyDescent="0.25">
      <c r="C4237" s="26" t="str">
        <f>IF(Orders!U4237&gt;500,"Yüksək Satış","Aşağı Satış")</f>
        <v>Aşağı Satış</v>
      </c>
      <c r="D4237" s="26" t="str">
        <f>IF(Orders!U4237&gt;500,IF(Orders!E4237="First Class",IF(Orders!W4237=0,"VIP","Special"),"Formal"),"Normal")</f>
        <v>Normal</v>
      </c>
      <c r="E4237" s="26" t="str" cm="1">
        <f t="array" ref="E4237">_xlfn.IFS(Orders!W4237=0,"Endirim Yoxdur",SUMIFS(Orders!$V:$V,Orders!$T:$T,Orders!T4237)&gt;10,ROUND(Orders!W4237*1.15,2),SUMIFS(Orders!$V:$V,Orders!$T:$T,Orders!T4237)&lt;=10,"Endirim Yoxdur")</f>
        <v>Endirim Yoxdur</v>
      </c>
    </row>
    <row r="4238" spans="3:5" x14ac:dyDescent="0.25">
      <c r="C4238" s="26" t="str">
        <f>IF(Orders!U4238&gt;500,"Yüksək Satış","Aşağı Satış")</f>
        <v>Aşağı Satış</v>
      </c>
      <c r="D4238" s="26" t="str">
        <f>IF(Orders!U4238&gt;500,IF(Orders!E4238="First Class",IF(Orders!W4238=0,"VIP","Special"),"Formal"),"Normal")</f>
        <v>Normal</v>
      </c>
      <c r="E4238" s="26" t="str" cm="1">
        <f t="array" ref="E4238">_xlfn.IFS(Orders!W4238=0,"Endirim Yoxdur",SUMIFS(Orders!$V:$V,Orders!$T:$T,Orders!T4238)&gt;10,ROUND(Orders!W4238*1.15,2),SUMIFS(Orders!$V:$V,Orders!$T:$T,Orders!T4238)&lt;=10,"Endirim Yoxdur")</f>
        <v>Endirim Yoxdur</v>
      </c>
    </row>
    <row r="4239" spans="3:5" x14ac:dyDescent="0.25">
      <c r="C4239" s="26" t="str">
        <f>IF(Orders!U4239&gt;500,"Yüksək Satış","Aşağı Satış")</f>
        <v>Aşağı Satış</v>
      </c>
      <c r="D4239" s="26" t="str">
        <f>IF(Orders!U4239&gt;500,IF(Orders!E4239="First Class",IF(Orders!W4239=0,"VIP","Special"),"Formal"),"Normal")</f>
        <v>Normal</v>
      </c>
      <c r="E4239" s="26" t="str" cm="1">
        <f t="array" ref="E4239">_xlfn.IFS(Orders!W4239=0,"Endirim Yoxdur",SUMIFS(Orders!$V:$V,Orders!$T:$T,Orders!T4239)&gt;10,ROUND(Orders!W4239*1.15,2),SUMIFS(Orders!$V:$V,Orders!$T:$T,Orders!T4239)&lt;=10,"Endirim Yoxdur")</f>
        <v>Endirim Yoxdur</v>
      </c>
    </row>
    <row r="4240" spans="3:5" x14ac:dyDescent="0.25">
      <c r="C4240" s="26" t="str">
        <f>IF(Orders!U4240&gt;500,"Yüksək Satış","Aşağı Satış")</f>
        <v>Aşağı Satış</v>
      </c>
      <c r="D4240" s="26" t="str">
        <f>IF(Orders!U4240&gt;500,IF(Orders!E4240="First Class",IF(Orders!W4240=0,"VIP","Special"),"Formal"),"Normal")</f>
        <v>Normal</v>
      </c>
      <c r="E4240" s="26" t="str" cm="1">
        <f t="array" ref="E4240">_xlfn.IFS(Orders!W4240=0,"Endirim Yoxdur",SUMIFS(Orders!$V:$V,Orders!$T:$T,Orders!T4240)&gt;10,ROUND(Orders!W4240*1.15,2),SUMIFS(Orders!$V:$V,Orders!$T:$T,Orders!T4240)&lt;=10,"Endirim Yoxdur")</f>
        <v>Endirim Yoxdur</v>
      </c>
    </row>
    <row r="4241" spans="3:5" x14ac:dyDescent="0.25">
      <c r="C4241" s="26" t="str">
        <f>IF(Orders!U4241&gt;500,"Yüksək Satış","Aşağı Satış")</f>
        <v>Aşağı Satış</v>
      </c>
      <c r="D4241" s="26" t="str">
        <f>IF(Orders!U4241&gt;500,IF(Orders!E4241="First Class",IF(Orders!W4241=0,"VIP","Special"),"Formal"),"Normal")</f>
        <v>Normal</v>
      </c>
      <c r="E4241" s="26" t="str" cm="1">
        <f t="array" ref="E4241">_xlfn.IFS(Orders!W4241=0,"Endirim Yoxdur",SUMIFS(Orders!$V:$V,Orders!$T:$T,Orders!T4241)&gt;10,ROUND(Orders!W4241*1.15,2),SUMIFS(Orders!$V:$V,Orders!$T:$T,Orders!T4241)&lt;=10,"Endirim Yoxdur")</f>
        <v>Endirim Yoxdur</v>
      </c>
    </row>
    <row r="4242" spans="3:5" x14ac:dyDescent="0.25">
      <c r="C4242" s="26" t="str">
        <f>IF(Orders!U4242&gt;500,"Yüksək Satış","Aşağı Satış")</f>
        <v>Aşağı Satış</v>
      </c>
      <c r="D4242" s="26" t="str">
        <f>IF(Orders!U4242&gt;500,IF(Orders!E4242="First Class",IF(Orders!W4242=0,"VIP","Special"),"Formal"),"Normal")</f>
        <v>Normal</v>
      </c>
      <c r="E4242" s="26" cm="1">
        <f t="array" ref="E4242">_xlfn.IFS(Orders!W4242=0,"Endirim Yoxdur",SUMIFS(Orders!$V:$V,Orders!$T:$T,Orders!T4242)&gt;10,ROUND(Orders!W4242*1.15,2),SUMIFS(Orders!$V:$V,Orders!$T:$T,Orders!T4242)&lt;=10,"Endirim Yoxdur")</f>
        <v>0.23</v>
      </c>
    </row>
    <row r="4243" spans="3:5" x14ac:dyDescent="0.25">
      <c r="C4243" s="26" t="str">
        <f>IF(Orders!U4243&gt;500,"Yüksək Satış","Aşağı Satış")</f>
        <v>Aşağı Satış</v>
      </c>
      <c r="D4243" s="26" t="str">
        <f>IF(Orders!U4243&gt;500,IF(Orders!E4243="First Class",IF(Orders!W4243=0,"VIP","Special"),"Formal"),"Normal")</f>
        <v>Normal</v>
      </c>
      <c r="E4243" s="26" t="str" cm="1">
        <f t="array" ref="E4243">_xlfn.IFS(Orders!W4243=0,"Endirim Yoxdur",SUMIFS(Orders!$V:$V,Orders!$T:$T,Orders!T4243)&gt;10,ROUND(Orders!W4243*1.15,2),SUMIFS(Orders!$V:$V,Orders!$T:$T,Orders!T4243)&lt;=10,"Endirim Yoxdur")</f>
        <v>Endirim Yoxdur</v>
      </c>
    </row>
    <row r="4244" spans="3:5" x14ac:dyDescent="0.25">
      <c r="C4244" s="26" t="str">
        <f>IF(Orders!U4244&gt;500,"Yüksək Satış","Aşağı Satış")</f>
        <v>Aşağı Satış</v>
      </c>
      <c r="D4244" s="26" t="str">
        <f>IF(Orders!U4244&gt;500,IF(Orders!E4244="First Class",IF(Orders!W4244=0,"VIP","Special"),"Formal"),"Normal")</f>
        <v>Normal</v>
      </c>
      <c r="E4244" s="26" cm="1">
        <f t="array" ref="E4244">_xlfn.IFS(Orders!W4244=0,"Endirim Yoxdur",SUMIFS(Orders!$V:$V,Orders!$T:$T,Orders!T4244)&gt;10,ROUND(Orders!W4244*1.15,2),SUMIFS(Orders!$V:$V,Orders!$T:$T,Orders!T4244)&lt;=10,"Endirim Yoxdur")</f>
        <v>0.23</v>
      </c>
    </row>
    <row r="4245" spans="3:5" x14ac:dyDescent="0.25">
      <c r="C4245" s="26" t="str">
        <f>IF(Orders!U4245&gt;500,"Yüksək Satış","Aşağı Satış")</f>
        <v>Aşağı Satış</v>
      </c>
      <c r="D4245" s="26" t="str">
        <f>IF(Orders!U4245&gt;500,IF(Orders!E4245="First Class",IF(Orders!W4245=0,"VIP","Special"),"Formal"),"Normal")</f>
        <v>Normal</v>
      </c>
      <c r="E4245" s="26" cm="1">
        <f t="array" ref="E4245">_xlfn.IFS(Orders!W4245=0,"Endirim Yoxdur",SUMIFS(Orders!$V:$V,Orders!$T:$T,Orders!T4245)&gt;10,ROUND(Orders!W4245*1.15,2),SUMIFS(Orders!$V:$V,Orders!$T:$T,Orders!T4245)&lt;=10,"Endirim Yoxdur")</f>
        <v>0.23</v>
      </c>
    </row>
    <row r="4246" spans="3:5" x14ac:dyDescent="0.25">
      <c r="C4246" s="26" t="str">
        <f>IF(Orders!U4246&gt;500,"Yüksək Satış","Aşağı Satış")</f>
        <v>Aşağı Satış</v>
      </c>
      <c r="D4246" s="26" t="str">
        <f>IF(Orders!U4246&gt;500,IF(Orders!E4246="First Class",IF(Orders!W4246=0,"VIP","Special"),"Formal"),"Normal")</f>
        <v>Normal</v>
      </c>
      <c r="E4246" s="26" cm="1">
        <f t="array" ref="E4246">_xlfn.IFS(Orders!W4246=0,"Endirim Yoxdur",SUMIFS(Orders!$V:$V,Orders!$T:$T,Orders!T4246)&gt;10,ROUND(Orders!W4246*1.15,2),SUMIFS(Orders!$V:$V,Orders!$T:$T,Orders!T4246)&lt;=10,"Endirim Yoxdur")</f>
        <v>0.23</v>
      </c>
    </row>
    <row r="4247" spans="3:5" x14ac:dyDescent="0.25">
      <c r="C4247" s="26" t="str">
        <f>IF(Orders!U4247&gt;500,"Yüksək Satış","Aşağı Satış")</f>
        <v>Aşağı Satış</v>
      </c>
      <c r="D4247" s="26" t="str">
        <f>IF(Orders!U4247&gt;500,IF(Orders!E4247="First Class",IF(Orders!W4247=0,"VIP","Special"),"Formal"),"Normal")</f>
        <v>Normal</v>
      </c>
      <c r="E4247" s="26" t="str" cm="1">
        <f t="array" ref="E4247">_xlfn.IFS(Orders!W4247=0,"Endirim Yoxdur",SUMIFS(Orders!$V:$V,Orders!$T:$T,Orders!T4247)&gt;10,ROUND(Orders!W4247*1.15,2),SUMIFS(Orders!$V:$V,Orders!$T:$T,Orders!T4247)&lt;=10,"Endirim Yoxdur")</f>
        <v>Endirim Yoxdur</v>
      </c>
    </row>
    <row r="4248" spans="3:5" x14ac:dyDescent="0.25">
      <c r="C4248" s="26" t="str">
        <f>IF(Orders!U4248&gt;500,"Yüksək Satış","Aşağı Satış")</f>
        <v>Aşağı Satış</v>
      </c>
      <c r="D4248" s="26" t="str">
        <f>IF(Orders!U4248&gt;500,IF(Orders!E4248="First Class",IF(Orders!W4248=0,"VIP","Special"),"Formal"),"Normal")</f>
        <v>Normal</v>
      </c>
      <c r="E4248" s="26" t="str" cm="1">
        <f t="array" ref="E4248">_xlfn.IFS(Orders!W4248=0,"Endirim Yoxdur",SUMIFS(Orders!$V:$V,Orders!$T:$T,Orders!T4248)&gt;10,ROUND(Orders!W4248*1.15,2),SUMIFS(Orders!$V:$V,Orders!$T:$T,Orders!T4248)&lt;=10,"Endirim Yoxdur")</f>
        <v>Endirim Yoxdur</v>
      </c>
    </row>
    <row r="4249" spans="3:5" x14ac:dyDescent="0.25">
      <c r="C4249" s="26" t="str">
        <f>IF(Orders!U4249&gt;500,"Yüksək Satış","Aşağı Satış")</f>
        <v>Aşağı Satış</v>
      </c>
      <c r="D4249" s="26" t="str">
        <f>IF(Orders!U4249&gt;500,IF(Orders!E4249="First Class",IF(Orders!W4249=0,"VIP","Special"),"Formal"),"Normal")</f>
        <v>Normal</v>
      </c>
      <c r="E4249" s="26" t="str" cm="1">
        <f t="array" ref="E4249">_xlfn.IFS(Orders!W4249=0,"Endirim Yoxdur",SUMIFS(Orders!$V:$V,Orders!$T:$T,Orders!T4249)&gt;10,ROUND(Orders!W4249*1.15,2),SUMIFS(Orders!$V:$V,Orders!$T:$T,Orders!T4249)&lt;=10,"Endirim Yoxdur")</f>
        <v>Endirim Yoxdur</v>
      </c>
    </row>
    <row r="4250" spans="3:5" x14ac:dyDescent="0.25">
      <c r="C4250" s="26" t="str">
        <f>IF(Orders!U4250&gt;500,"Yüksək Satış","Aşağı Satış")</f>
        <v>Aşağı Satış</v>
      </c>
      <c r="D4250" s="26" t="str">
        <f>IF(Orders!U4250&gt;500,IF(Orders!E4250="First Class",IF(Orders!W4250=0,"VIP","Special"),"Formal"),"Normal")</f>
        <v>Normal</v>
      </c>
      <c r="E4250" s="26" t="str" cm="1">
        <f t="array" ref="E4250">_xlfn.IFS(Orders!W4250=0,"Endirim Yoxdur",SUMIFS(Orders!$V:$V,Orders!$T:$T,Orders!T4250)&gt;10,ROUND(Orders!W4250*1.15,2),SUMIFS(Orders!$V:$V,Orders!$T:$T,Orders!T4250)&lt;=10,"Endirim Yoxdur")</f>
        <v>Endirim Yoxdur</v>
      </c>
    </row>
    <row r="4251" spans="3:5" x14ac:dyDescent="0.25">
      <c r="C4251" s="26" t="str">
        <f>IF(Orders!U4251&gt;500,"Yüksək Satış","Aşağı Satış")</f>
        <v>Aşağı Satış</v>
      </c>
      <c r="D4251" s="26" t="str">
        <f>IF(Orders!U4251&gt;500,IF(Orders!E4251="First Class",IF(Orders!W4251=0,"VIP","Special"),"Formal"),"Normal")</f>
        <v>Normal</v>
      </c>
      <c r="E4251" s="26" cm="1">
        <f t="array" ref="E4251">_xlfn.IFS(Orders!W4251=0,"Endirim Yoxdur",SUMIFS(Orders!$V:$V,Orders!$T:$T,Orders!T4251)&gt;10,ROUND(Orders!W4251*1.15,2),SUMIFS(Orders!$V:$V,Orders!$T:$T,Orders!T4251)&lt;=10,"Endirim Yoxdur")</f>
        <v>0.23</v>
      </c>
    </row>
    <row r="4252" spans="3:5" x14ac:dyDescent="0.25">
      <c r="C4252" s="26" t="str">
        <f>IF(Orders!U4252&gt;500,"Yüksək Satış","Aşağı Satış")</f>
        <v>Aşağı Satış</v>
      </c>
      <c r="D4252" s="26" t="str">
        <f>IF(Orders!U4252&gt;500,IF(Orders!E4252="First Class",IF(Orders!W4252=0,"VIP","Special"),"Formal"),"Normal")</f>
        <v>Normal</v>
      </c>
      <c r="E4252" s="26" cm="1">
        <f t="array" ref="E4252">_xlfn.IFS(Orders!W4252=0,"Endirim Yoxdur",SUMIFS(Orders!$V:$V,Orders!$T:$T,Orders!T4252)&gt;10,ROUND(Orders!W4252*1.15,2),SUMIFS(Orders!$V:$V,Orders!$T:$T,Orders!T4252)&lt;=10,"Endirim Yoxdur")</f>
        <v>0.46</v>
      </c>
    </row>
    <row r="4253" spans="3:5" x14ac:dyDescent="0.25">
      <c r="C4253" s="26" t="str">
        <f>IF(Orders!U4253&gt;500,"Yüksək Satış","Aşağı Satış")</f>
        <v>Aşağı Satış</v>
      </c>
      <c r="D4253" s="26" t="str">
        <f>IF(Orders!U4253&gt;500,IF(Orders!E4253="First Class",IF(Orders!W4253=0,"VIP","Special"),"Formal"),"Normal")</f>
        <v>Normal</v>
      </c>
      <c r="E4253" s="26" t="str" cm="1">
        <f t="array" ref="E4253">_xlfn.IFS(Orders!W4253=0,"Endirim Yoxdur",SUMIFS(Orders!$V:$V,Orders!$T:$T,Orders!T4253)&gt;10,ROUND(Orders!W4253*1.15,2),SUMIFS(Orders!$V:$V,Orders!$T:$T,Orders!T4253)&lt;=10,"Endirim Yoxdur")</f>
        <v>Endirim Yoxdur</v>
      </c>
    </row>
    <row r="4254" spans="3:5" x14ac:dyDescent="0.25">
      <c r="C4254" s="26" t="str">
        <f>IF(Orders!U4254&gt;500,"Yüksək Satış","Aşağı Satış")</f>
        <v>Aşağı Satış</v>
      </c>
      <c r="D4254" s="26" t="str">
        <f>IF(Orders!U4254&gt;500,IF(Orders!E4254="First Class",IF(Orders!W4254=0,"VIP","Special"),"Formal"),"Normal")</f>
        <v>Normal</v>
      </c>
      <c r="E4254" s="26" t="str" cm="1">
        <f t="array" ref="E4254">_xlfn.IFS(Orders!W4254=0,"Endirim Yoxdur",SUMIFS(Orders!$V:$V,Orders!$T:$T,Orders!T4254)&gt;10,ROUND(Orders!W4254*1.15,2),SUMIFS(Orders!$V:$V,Orders!$T:$T,Orders!T4254)&lt;=10,"Endirim Yoxdur")</f>
        <v>Endirim Yoxdur</v>
      </c>
    </row>
    <row r="4255" spans="3:5" x14ac:dyDescent="0.25">
      <c r="C4255" s="26" t="str">
        <f>IF(Orders!U4255&gt;500,"Yüksək Satış","Aşağı Satış")</f>
        <v>Yüksək Satış</v>
      </c>
      <c r="D4255" s="26" t="str">
        <f>IF(Orders!U4255&gt;500,IF(Orders!E4255="First Class",IF(Orders!W4255=0,"VIP","Special"),"Formal"),"Normal")</f>
        <v>Formal</v>
      </c>
      <c r="E4255" s="26" t="str" cm="1">
        <f t="array" ref="E4255">_xlfn.IFS(Orders!W4255=0,"Endirim Yoxdur",SUMIFS(Orders!$V:$V,Orders!$T:$T,Orders!T4255)&gt;10,ROUND(Orders!W4255*1.15,2),SUMIFS(Orders!$V:$V,Orders!$T:$T,Orders!T4255)&lt;=10,"Endirim Yoxdur")</f>
        <v>Endirim Yoxdur</v>
      </c>
    </row>
    <row r="4256" spans="3:5" x14ac:dyDescent="0.25">
      <c r="C4256" s="26" t="str">
        <f>IF(Orders!U4256&gt;500,"Yüksək Satış","Aşağı Satış")</f>
        <v>Aşağı Satış</v>
      </c>
      <c r="D4256" s="26" t="str">
        <f>IF(Orders!U4256&gt;500,IF(Orders!E4256="First Class",IF(Orders!W4256=0,"VIP","Special"),"Formal"),"Normal")</f>
        <v>Normal</v>
      </c>
      <c r="E4256" s="26" t="str" cm="1">
        <f t="array" ref="E4256">_xlfn.IFS(Orders!W4256=0,"Endirim Yoxdur",SUMIFS(Orders!$V:$V,Orders!$T:$T,Orders!T4256)&gt;10,ROUND(Orders!W4256*1.15,2),SUMIFS(Orders!$V:$V,Orders!$T:$T,Orders!T4256)&lt;=10,"Endirim Yoxdur")</f>
        <v>Endirim Yoxdur</v>
      </c>
    </row>
    <row r="4257" spans="3:5" x14ac:dyDescent="0.25">
      <c r="C4257" s="26" t="str">
        <f>IF(Orders!U4257&gt;500,"Yüksək Satış","Aşağı Satış")</f>
        <v>Aşağı Satış</v>
      </c>
      <c r="D4257" s="26" t="str">
        <f>IF(Orders!U4257&gt;500,IF(Orders!E4257="First Class",IF(Orders!W4257=0,"VIP","Special"),"Formal"),"Normal")</f>
        <v>Normal</v>
      </c>
      <c r="E4257" s="26" t="str" cm="1">
        <f t="array" ref="E4257">_xlfn.IFS(Orders!W4257=0,"Endirim Yoxdur",SUMIFS(Orders!$V:$V,Orders!$T:$T,Orders!T4257)&gt;10,ROUND(Orders!W4257*1.15,2),SUMIFS(Orders!$V:$V,Orders!$T:$T,Orders!T4257)&lt;=10,"Endirim Yoxdur")</f>
        <v>Endirim Yoxdur</v>
      </c>
    </row>
    <row r="4258" spans="3:5" x14ac:dyDescent="0.25">
      <c r="C4258" s="26" t="str">
        <f>IF(Orders!U4258&gt;500,"Yüksək Satış","Aşağı Satış")</f>
        <v>Aşağı Satış</v>
      </c>
      <c r="D4258" s="26" t="str">
        <f>IF(Orders!U4258&gt;500,IF(Orders!E4258="First Class",IF(Orders!W4258=0,"VIP","Special"),"Formal"),"Normal")</f>
        <v>Normal</v>
      </c>
      <c r="E4258" s="26" t="str" cm="1">
        <f t="array" ref="E4258">_xlfn.IFS(Orders!W4258=0,"Endirim Yoxdur",SUMIFS(Orders!$V:$V,Orders!$T:$T,Orders!T4258)&gt;10,ROUND(Orders!W4258*1.15,2),SUMIFS(Orders!$V:$V,Orders!$T:$T,Orders!T4258)&lt;=10,"Endirim Yoxdur")</f>
        <v>Endirim Yoxdur</v>
      </c>
    </row>
    <row r="4259" spans="3:5" x14ac:dyDescent="0.25">
      <c r="C4259" s="26" t="str">
        <f>IF(Orders!U4259&gt;500,"Yüksək Satış","Aşağı Satış")</f>
        <v>Aşağı Satış</v>
      </c>
      <c r="D4259" s="26" t="str">
        <f>IF(Orders!U4259&gt;500,IF(Orders!E4259="First Class",IF(Orders!W4259=0,"VIP","Special"),"Formal"),"Normal")</f>
        <v>Normal</v>
      </c>
      <c r="E4259" s="26" cm="1">
        <f t="array" ref="E4259">_xlfn.IFS(Orders!W4259=0,"Endirim Yoxdur",SUMIFS(Orders!$V:$V,Orders!$T:$T,Orders!T4259)&gt;10,ROUND(Orders!W4259*1.15,2),SUMIFS(Orders!$V:$V,Orders!$T:$T,Orders!T4259)&lt;=10,"Endirim Yoxdur")</f>
        <v>0.46</v>
      </c>
    </row>
    <row r="4260" spans="3:5" x14ac:dyDescent="0.25">
      <c r="C4260" s="26" t="str">
        <f>IF(Orders!U4260&gt;500,"Yüksək Satış","Aşağı Satış")</f>
        <v>Aşağı Satış</v>
      </c>
      <c r="D4260" s="26" t="str">
        <f>IF(Orders!U4260&gt;500,IF(Orders!E4260="First Class",IF(Orders!W4260=0,"VIP","Special"),"Formal"),"Normal")</f>
        <v>Normal</v>
      </c>
      <c r="E4260" s="26" t="str" cm="1">
        <f t="array" ref="E4260">_xlfn.IFS(Orders!W4260=0,"Endirim Yoxdur",SUMIFS(Orders!$V:$V,Orders!$T:$T,Orders!T4260)&gt;10,ROUND(Orders!W4260*1.15,2),SUMIFS(Orders!$V:$V,Orders!$T:$T,Orders!T4260)&lt;=10,"Endirim Yoxdur")</f>
        <v>Endirim Yoxdur</v>
      </c>
    </row>
    <row r="4261" spans="3:5" x14ac:dyDescent="0.25">
      <c r="C4261" s="26" t="str">
        <f>IF(Orders!U4261&gt;500,"Yüksək Satış","Aşağı Satış")</f>
        <v>Aşağı Satış</v>
      </c>
      <c r="D4261" s="26" t="str">
        <f>IF(Orders!U4261&gt;500,IF(Orders!E4261="First Class",IF(Orders!W4261=0,"VIP","Special"),"Formal"),"Normal")</f>
        <v>Normal</v>
      </c>
      <c r="E4261" s="26" cm="1">
        <f t="array" ref="E4261">_xlfn.IFS(Orders!W4261=0,"Endirim Yoxdur",SUMIFS(Orders!$V:$V,Orders!$T:$T,Orders!T4261)&gt;10,ROUND(Orders!W4261*1.15,2),SUMIFS(Orders!$V:$V,Orders!$T:$T,Orders!T4261)&lt;=10,"Endirim Yoxdur")</f>
        <v>0.23</v>
      </c>
    </row>
    <row r="4262" spans="3:5" x14ac:dyDescent="0.25">
      <c r="C4262" s="26" t="str">
        <f>IF(Orders!U4262&gt;500,"Yüksək Satış","Aşağı Satış")</f>
        <v>Aşağı Satış</v>
      </c>
      <c r="D4262" s="26" t="str">
        <f>IF(Orders!U4262&gt;500,IF(Orders!E4262="First Class",IF(Orders!W4262=0,"VIP","Special"),"Formal"),"Normal")</f>
        <v>Normal</v>
      </c>
      <c r="E4262" s="26" t="str" cm="1">
        <f t="array" ref="E4262">_xlfn.IFS(Orders!W4262=0,"Endirim Yoxdur",SUMIFS(Orders!$V:$V,Orders!$T:$T,Orders!T4262)&gt;10,ROUND(Orders!W4262*1.15,2),SUMIFS(Orders!$V:$V,Orders!$T:$T,Orders!T4262)&lt;=10,"Endirim Yoxdur")</f>
        <v>Endirim Yoxdur</v>
      </c>
    </row>
    <row r="4263" spans="3:5" x14ac:dyDescent="0.25">
      <c r="C4263" s="26" t="str">
        <f>IF(Orders!U4263&gt;500,"Yüksək Satış","Aşağı Satış")</f>
        <v>Aşağı Satış</v>
      </c>
      <c r="D4263" s="26" t="str">
        <f>IF(Orders!U4263&gt;500,IF(Orders!E4263="First Class",IF(Orders!W4263=0,"VIP","Special"),"Formal"),"Normal")</f>
        <v>Normal</v>
      </c>
      <c r="E4263" s="26" t="str" cm="1">
        <f t="array" ref="E4263">_xlfn.IFS(Orders!W4263=0,"Endirim Yoxdur",SUMIFS(Orders!$V:$V,Orders!$T:$T,Orders!T4263)&gt;10,ROUND(Orders!W4263*1.15,2),SUMIFS(Orders!$V:$V,Orders!$T:$T,Orders!T4263)&lt;=10,"Endirim Yoxdur")</f>
        <v>Endirim Yoxdur</v>
      </c>
    </row>
    <row r="4264" spans="3:5" x14ac:dyDescent="0.25">
      <c r="C4264" s="26" t="str">
        <f>IF(Orders!U4264&gt;500,"Yüksək Satış","Aşağı Satış")</f>
        <v>Aşağı Satış</v>
      </c>
      <c r="D4264" s="26" t="str">
        <f>IF(Orders!U4264&gt;500,IF(Orders!E4264="First Class",IF(Orders!W4264=0,"VIP","Special"),"Formal"),"Normal")</f>
        <v>Normal</v>
      </c>
      <c r="E4264" s="26" t="str" cm="1">
        <f t="array" ref="E4264">_xlfn.IFS(Orders!W4264=0,"Endirim Yoxdur",SUMIFS(Orders!$V:$V,Orders!$T:$T,Orders!T4264)&gt;10,ROUND(Orders!W4264*1.15,2),SUMIFS(Orders!$V:$V,Orders!$T:$T,Orders!T4264)&lt;=10,"Endirim Yoxdur")</f>
        <v>Endirim Yoxdur</v>
      </c>
    </row>
    <row r="4265" spans="3:5" x14ac:dyDescent="0.25">
      <c r="C4265" s="26" t="str">
        <f>IF(Orders!U4265&gt;500,"Yüksək Satış","Aşağı Satış")</f>
        <v>Aşağı Satış</v>
      </c>
      <c r="D4265" s="26" t="str">
        <f>IF(Orders!U4265&gt;500,IF(Orders!E4265="First Class",IF(Orders!W4265=0,"VIP","Special"),"Formal"),"Normal")</f>
        <v>Normal</v>
      </c>
      <c r="E4265" s="26" t="str" cm="1">
        <f t="array" ref="E4265">_xlfn.IFS(Orders!W4265=0,"Endirim Yoxdur",SUMIFS(Orders!$V:$V,Orders!$T:$T,Orders!T4265)&gt;10,ROUND(Orders!W4265*1.15,2),SUMIFS(Orders!$V:$V,Orders!$T:$T,Orders!T4265)&lt;=10,"Endirim Yoxdur")</f>
        <v>Endirim Yoxdur</v>
      </c>
    </row>
    <row r="4266" spans="3:5" x14ac:dyDescent="0.25">
      <c r="C4266" s="26" t="str">
        <f>IF(Orders!U4266&gt;500,"Yüksək Satış","Aşağı Satış")</f>
        <v>Aşağı Satış</v>
      </c>
      <c r="D4266" s="26" t="str">
        <f>IF(Orders!U4266&gt;500,IF(Orders!E4266="First Class",IF(Orders!W4266=0,"VIP","Special"),"Formal"),"Normal")</f>
        <v>Normal</v>
      </c>
      <c r="E4266" s="26" cm="1">
        <f t="array" ref="E4266">_xlfn.IFS(Orders!W4266=0,"Endirim Yoxdur",SUMIFS(Orders!$V:$V,Orders!$T:$T,Orders!T4266)&gt;10,ROUND(Orders!W4266*1.15,2),SUMIFS(Orders!$V:$V,Orders!$T:$T,Orders!T4266)&lt;=10,"Endirim Yoxdur")</f>
        <v>0.23</v>
      </c>
    </row>
    <row r="4267" spans="3:5" x14ac:dyDescent="0.25">
      <c r="C4267" s="26" t="str">
        <f>IF(Orders!U4267&gt;500,"Yüksək Satış","Aşağı Satış")</f>
        <v>Yüksək Satış</v>
      </c>
      <c r="D4267" s="26" t="str">
        <f>IF(Orders!U4267&gt;500,IF(Orders!E4267="First Class",IF(Orders!W4267=0,"VIP","Special"),"Formal"),"Normal")</f>
        <v>Formal</v>
      </c>
      <c r="E4267" s="26" cm="1">
        <f t="array" ref="E4267">_xlfn.IFS(Orders!W4267=0,"Endirim Yoxdur",SUMIFS(Orders!$V:$V,Orders!$T:$T,Orders!T4267)&gt;10,ROUND(Orders!W4267*1.15,2),SUMIFS(Orders!$V:$V,Orders!$T:$T,Orders!T4267)&lt;=10,"Endirim Yoxdur")</f>
        <v>0.57999999999999996</v>
      </c>
    </row>
    <row r="4268" spans="3:5" x14ac:dyDescent="0.25">
      <c r="C4268" s="26" t="str">
        <f>IF(Orders!U4268&gt;500,"Yüksək Satış","Aşağı Satış")</f>
        <v>Aşağı Satış</v>
      </c>
      <c r="D4268" s="26" t="str">
        <f>IF(Orders!U4268&gt;500,IF(Orders!E4268="First Class",IF(Orders!W4268=0,"VIP","Special"),"Formal"),"Normal")</f>
        <v>Normal</v>
      </c>
      <c r="E4268" s="26" cm="1">
        <f t="array" ref="E4268">_xlfn.IFS(Orders!W4268=0,"Endirim Yoxdur",SUMIFS(Orders!$V:$V,Orders!$T:$T,Orders!T4268)&gt;10,ROUND(Orders!W4268*1.15,2),SUMIFS(Orders!$V:$V,Orders!$T:$T,Orders!T4268)&lt;=10,"Endirim Yoxdur")</f>
        <v>0.23</v>
      </c>
    </row>
    <row r="4269" spans="3:5" x14ac:dyDescent="0.25">
      <c r="C4269" s="26" t="str">
        <f>IF(Orders!U4269&gt;500,"Yüksək Satış","Aşağı Satış")</f>
        <v>Aşağı Satış</v>
      </c>
      <c r="D4269" s="26" t="str">
        <f>IF(Orders!U4269&gt;500,IF(Orders!E4269="First Class",IF(Orders!W4269=0,"VIP","Special"),"Formal"),"Normal")</f>
        <v>Normal</v>
      </c>
      <c r="E4269" s="26" cm="1">
        <f t="array" ref="E4269">_xlfn.IFS(Orders!W4269=0,"Endirim Yoxdur",SUMIFS(Orders!$V:$V,Orders!$T:$T,Orders!T4269)&gt;10,ROUND(Orders!W4269*1.15,2),SUMIFS(Orders!$V:$V,Orders!$T:$T,Orders!T4269)&lt;=10,"Endirim Yoxdur")</f>
        <v>0.92</v>
      </c>
    </row>
    <row r="4270" spans="3:5" x14ac:dyDescent="0.25">
      <c r="C4270" s="26" t="str">
        <f>IF(Orders!U4270&gt;500,"Yüksək Satış","Aşağı Satış")</f>
        <v>Aşağı Satış</v>
      </c>
      <c r="D4270" s="26" t="str">
        <f>IF(Orders!U4270&gt;500,IF(Orders!E4270="First Class",IF(Orders!W4270=0,"VIP","Special"),"Formal"),"Normal")</f>
        <v>Normal</v>
      </c>
      <c r="E4270" s="26" cm="1">
        <f t="array" ref="E4270">_xlfn.IFS(Orders!W4270=0,"Endirim Yoxdur",SUMIFS(Orders!$V:$V,Orders!$T:$T,Orders!T4270)&gt;10,ROUND(Orders!W4270*1.15,2),SUMIFS(Orders!$V:$V,Orders!$T:$T,Orders!T4270)&lt;=10,"Endirim Yoxdur")</f>
        <v>0.23</v>
      </c>
    </row>
    <row r="4271" spans="3:5" x14ac:dyDescent="0.25">
      <c r="C4271" s="26" t="str">
        <f>IF(Orders!U4271&gt;500,"Yüksək Satış","Aşağı Satış")</f>
        <v>Aşağı Satış</v>
      </c>
      <c r="D4271" s="26" t="str">
        <f>IF(Orders!U4271&gt;500,IF(Orders!E4271="First Class",IF(Orders!W4271=0,"VIP","Special"),"Formal"),"Normal")</f>
        <v>Normal</v>
      </c>
      <c r="E4271" s="26" t="str" cm="1">
        <f t="array" ref="E4271">_xlfn.IFS(Orders!W4271=0,"Endirim Yoxdur",SUMIFS(Orders!$V:$V,Orders!$T:$T,Orders!T4271)&gt;10,ROUND(Orders!W4271*1.15,2),SUMIFS(Orders!$V:$V,Orders!$T:$T,Orders!T4271)&lt;=10,"Endirim Yoxdur")</f>
        <v>Endirim Yoxdur</v>
      </c>
    </row>
    <row r="4272" spans="3:5" x14ac:dyDescent="0.25">
      <c r="C4272" s="26" t="str">
        <f>IF(Orders!U4272&gt;500,"Yüksək Satış","Aşağı Satış")</f>
        <v>Aşağı Satış</v>
      </c>
      <c r="D4272" s="26" t="str">
        <f>IF(Orders!U4272&gt;500,IF(Orders!E4272="First Class",IF(Orders!W4272=0,"VIP","Special"),"Formal"),"Normal")</f>
        <v>Normal</v>
      </c>
      <c r="E4272" s="26" cm="1">
        <f t="array" ref="E4272">_xlfn.IFS(Orders!W4272=0,"Endirim Yoxdur",SUMIFS(Orders!$V:$V,Orders!$T:$T,Orders!T4272)&gt;10,ROUND(Orders!W4272*1.15,2),SUMIFS(Orders!$V:$V,Orders!$T:$T,Orders!T4272)&lt;=10,"Endirim Yoxdur")</f>
        <v>0.23</v>
      </c>
    </row>
    <row r="4273" spans="3:5" x14ac:dyDescent="0.25">
      <c r="C4273" s="26" t="str">
        <f>IF(Orders!U4273&gt;500,"Yüksək Satış","Aşağı Satış")</f>
        <v>Aşağı Satış</v>
      </c>
      <c r="D4273" s="26" t="str">
        <f>IF(Orders!U4273&gt;500,IF(Orders!E4273="First Class",IF(Orders!W4273=0,"VIP","Special"),"Formal"),"Normal")</f>
        <v>Normal</v>
      </c>
      <c r="E4273" s="26" t="str" cm="1">
        <f t="array" ref="E4273">_xlfn.IFS(Orders!W4273=0,"Endirim Yoxdur",SUMIFS(Orders!$V:$V,Orders!$T:$T,Orders!T4273)&gt;10,ROUND(Orders!W4273*1.15,2),SUMIFS(Orders!$V:$V,Orders!$T:$T,Orders!T4273)&lt;=10,"Endirim Yoxdur")</f>
        <v>Endirim Yoxdur</v>
      </c>
    </row>
    <row r="4274" spans="3:5" x14ac:dyDescent="0.25">
      <c r="C4274" s="26" t="str">
        <f>IF(Orders!U4274&gt;500,"Yüksək Satış","Aşağı Satış")</f>
        <v>Yüksək Satış</v>
      </c>
      <c r="D4274" s="26" t="str">
        <f>IF(Orders!U4274&gt;500,IF(Orders!E4274="First Class",IF(Orders!W4274=0,"VIP","Special"),"Formal"),"Normal")</f>
        <v>Formal</v>
      </c>
      <c r="E4274" s="26" t="str" cm="1">
        <f t="array" ref="E4274">_xlfn.IFS(Orders!W4274=0,"Endirim Yoxdur",SUMIFS(Orders!$V:$V,Orders!$T:$T,Orders!T4274)&gt;10,ROUND(Orders!W4274*1.15,2),SUMIFS(Orders!$V:$V,Orders!$T:$T,Orders!T4274)&lt;=10,"Endirim Yoxdur")</f>
        <v>Endirim Yoxdur</v>
      </c>
    </row>
    <row r="4275" spans="3:5" x14ac:dyDescent="0.25">
      <c r="C4275" s="26" t="str">
        <f>IF(Orders!U4275&gt;500,"Yüksək Satış","Aşağı Satış")</f>
        <v>Yüksək Satış</v>
      </c>
      <c r="D4275" s="26" t="str">
        <f>IF(Orders!U4275&gt;500,IF(Orders!E4275="First Class",IF(Orders!W4275=0,"VIP","Special"),"Formal"),"Normal")</f>
        <v>Formal</v>
      </c>
      <c r="E4275" s="26" t="str" cm="1">
        <f t="array" ref="E4275">_xlfn.IFS(Orders!W4275=0,"Endirim Yoxdur",SUMIFS(Orders!$V:$V,Orders!$T:$T,Orders!T4275)&gt;10,ROUND(Orders!W4275*1.15,2),SUMIFS(Orders!$V:$V,Orders!$T:$T,Orders!T4275)&lt;=10,"Endirim Yoxdur")</f>
        <v>Endirim Yoxdur</v>
      </c>
    </row>
    <row r="4276" spans="3:5" x14ac:dyDescent="0.25">
      <c r="C4276" s="26" t="str">
        <f>IF(Orders!U4276&gt;500,"Yüksək Satış","Aşağı Satış")</f>
        <v>Aşağı Satış</v>
      </c>
      <c r="D4276" s="26" t="str">
        <f>IF(Orders!U4276&gt;500,IF(Orders!E4276="First Class",IF(Orders!W4276=0,"VIP","Special"),"Formal"),"Normal")</f>
        <v>Normal</v>
      </c>
      <c r="E4276" s="26" t="str" cm="1">
        <f t="array" ref="E4276">_xlfn.IFS(Orders!W4276=0,"Endirim Yoxdur",SUMIFS(Orders!$V:$V,Orders!$T:$T,Orders!T4276)&gt;10,ROUND(Orders!W4276*1.15,2),SUMIFS(Orders!$V:$V,Orders!$T:$T,Orders!T4276)&lt;=10,"Endirim Yoxdur")</f>
        <v>Endirim Yoxdur</v>
      </c>
    </row>
    <row r="4277" spans="3:5" x14ac:dyDescent="0.25">
      <c r="C4277" s="26" t="str">
        <f>IF(Orders!U4277&gt;500,"Yüksək Satış","Aşağı Satış")</f>
        <v>Aşağı Satış</v>
      </c>
      <c r="D4277" s="26" t="str">
        <f>IF(Orders!U4277&gt;500,IF(Orders!E4277="First Class",IF(Orders!W4277=0,"VIP","Special"),"Formal"),"Normal")</f>
        <v>Normal</v>
      </c>
      <c r="E4277" s="26" t="str" cm="1">
        <f t="array" ref="E4277">_xlfn.IFS(Orders!W4277=0,"Endirim Yoxdur",SUMIFS(Orders!$V:$V,Orders!$T:$T,Orders!T4277)&gt;10,ROUND(Orders!W4277*1.15,2),SUMIFS(Orders!$V:$V,Orders!$T:$T,Orders!T4277)&lt;=10,"Endirim Yoxdur")</f>
        <v>Endirim Yoxdur</v>
      </c>
    </row>
    <row r="4278" spans="3:5" x14ac:dyDescent="0.25">
      <c r="C4278" s="26" t="str">
        <f>IF(Orders!U4278&gt;500,"Yüksək Satış","Aşağı Satış")</f>
        <v>Aşağı Satış</v>
      </c>
      <c r="D4278" s="26" t="str">
        <f>IF(Orders!U4278&gt;500,IF(Orders!E4278="First Class",IF(Orders!W4278=0,"VIP","Special"),"Formal"),"Normal")</f>
        <v>Normal</v>
      </c>
      <c r="E4278" s="26" t="str" cm="1">
        <f t="array" ref="E4278">_xlfn.IFS(Orders!W4278=0,"Endirim Yoxdur",SUMIFS(Orders!$V:$V,Orders!$T:$T,Orders!T4278)&gt;10,ROUND(Orders!W4278*1.15,2),SUMIFS(Orders!$V:$V,Orders!$T:$T,Orders!T4278)&lt;=10,"Endirim Yoxdur")</f>
        <v>Endirim Yoxdur</v>
      </c>
    </row>
    <row r="4279" spans="3:5" x14ac:dyDescent="0.25">
      <c r="C4279" s="26" t="str">
        <f>IF(Orders!U4279&gt;500,"Yüksək Satış","Aşağı Satış")</f>
        <v>Aşağı Satış</v>
      </c>
      <c r="D4279" s="26" t="str">
        <f>IF(Orders!U4279&gt;500,IF(Orders!E4279="First Class",IF(Orders!W4279=0,"VIP","Special"),"Formal"),"Normal")</f>
        <v>Normal</v>
      </c>
      <c r="E4279" s="26" cm="1">
        <f t="array" ref="E4279">_xlfn.IFS(Orders!W4279=0,"Endirim Yoxdur",SUMIFS(Orders!$V:$V,Orders!$T:$T,Orders!T4279)&gt;10,ROUND(Orders!W4279*1.15,2),SUMIFS(Orders!$V:$V,Orders!$T:$T,Orders!T4279)&lt;=10,"Endirim Yoxdur")</f>
        <v>0.23</v>
      </c>
    </row>
    <row r="4280" spans="3:5" x14ac:dyDescent="0.25">
      <c r="C4280" s="26" t="str">
        <f>IF(Orders!U4280&gt;500,"Yüksək Satış","Aşağı Satış")</f>
        <v>Aşağı Satış</v>
      </c>
      <c r="D4280" s="26" t="str">
        <f>IF(Orders!U4280&gt;500,IF(Orders!E4280="First Class",IF(Orders!W4280=0,"VIP","Special"),"Formal"),"Normal")</f>
        <v>Normal</v>
      </c>
      <c r="E4280" s="26" cm="1">
        <f t="array" ref="E4280">_xlfn.IFS(Orders!W4280=0,"Endirim Yoxdur",SUMIFS(Orders!$V:$V,Orders!$T:$T,Orders!T4280)&gt;10,ROUND(Orders!W4280*1.15,2),SUMIFS(Orders!$V:$V,Orders!$T:$T,Orders!T4280)&lt;=10,"Endirim Yoxdur")</f>
        <v>0.23</v>
      </c>
    </row>
    <row r="4281" spans="3:5" x14ac:dyDescent="0.25">
      <c r="C4281" s="26" t="str">
        <f>IF(Orders!U4281&gt;500,"Yüksək Satış","Aşağı Satış")</f>
        <v>Aşağı Satış</v>
      </c>
      <c r="D4281" s="26" t="str">
        <f>IF(Orders!U4281&gt;500,IF(Orders!E4281="First Class",IF(Orders!W4281=0,"VIP","Special"),"Formal"),"Normal")</f>
        <v>Normal</v>
      </c>
      <c r="E4281" s="26" t="str" cm="1">
        <f t="array" ref="E4281">_xlfn.IFS(Orders!W4281=0,"Endirim Yoxdur",SUMIFS(Orders!$V:$V,Orders!$T:$T,Orders!T4281)&gt;10,ROUND(Orders!W4281*1.15,2),SUMIFS(Orders!$V:$V,Orders!$T:$T,Orders!T4281)&lt;=10,"Endirim Yoxdur")</f>
        <v>Endirim Yoxdur</v>
      </c>
    </row>
    <row r="4282" spans="3:5" x14ac:dyDescent="0.25">
      <c r="C4282" s="26" t="str">
        <f>IF(Orders!U4282&gt;500,"Yüksək Satış","Aşağı Satış")</f>
        <v>Aşağı Satış</v>
      </c>
      <c r="D4282" s="26" t="str">
        <f>IF(Orders!U4282&gt;500,IF(Orders!E4282="First Class",IF(Orders!W4282=0,"VIP","Special"),"Formal"),"Normal")</f>
        <v>Normal</v>
      </c>
      <c r="E4282" s="26" t="str" cm="1">
        <f t="array" ref="E4282">_xlfn.IFS(Orders!W4282=0,"Endirim Yoxdur",SUMIFS(Orders!$V:$V,Orders!$T:$T,Orders!T4282)&gt;10,ROUND(Orders!W4282*1.15,2),SUMIFS(Orders!$V:$V,Orders!$T:$T,Orders!T4282)&lt;=10,"Endirim Yoxdur")</f>
        <v>Endirim Yoxdur</v>
      </c>
    </row>
    <row r="4283" spans="3:5" x14ac:dyDescent="0.25">
      <c r="C4283" s="26" t="str">
        <f>IF(Orders!U4283&gt;500,"Yüksək Satış","Aşağı Satış")</f>
        <v>Aşağı Satış</v>
      </c>
      <c r="D4283" s="26" t="str">
        <f>IF(Orders!U4283&gt;500,IF(Orders!E4283="First Class",IF(Orders!W4283=0,"VIP","Special"),"Formal"),"Normal")</f>
        <v>Normal</v>
      </c>
      <c r="E4283" s="26" t="str" cm="1">
        <f t="array" ref="E4283">_xlfn.IFS(Orders!W4283=0,"Endirim Yoxdur",SUMIFS(Orders!$V:$V,Orders!$T:$T,Orders!T4283)&gt;10,ROUND(Orders!W4283*1.15,2),SUMIFS(Orders!$V:$V,Orders!$T:$T,Orders!T4283)&lt;=10,"Endirim Yoxdur")</f>
        <v>Endirim Yoxdur</v>
      </c>
    </row>
    <row r="4284" spans="3:5" x14ac:dyDescent="0.25">
      <c r="C4284" s="26" t="str">
        <f>IF(Orders!U4284&gt;500,"Yüksək Satış","Aşağı Satış")</f>
        <v>Aşağı Satış</v>
      </c>
      <c r="D4284" s="26" t="str">
        <f>IF(Orders!U4284&gt;500,IF(Orders!E4284="First Class",IF(Orders!W4284=0,"VIP","Special"),"Formal"),"Normal")</f>
        <v>Normal</v>
      </c>
      <c r="E4284" s="26" cm="1">
        <f t="array" ref="E4284">_xlfn.IFS(Orders!W4284=0,"Endirim Yoxdur",SUMIFS(Orders!$V:$V,Orders!$T:$T,Orders!T4284)&gt;10,ROUND(Orders!W4284*1.15,2),SUMIFS(Orders!$V:$V,Orders!$T:$T,Orders!T4284)&lt;=10,"Endirim Yoxdur")</f>
        <v>0.69</v>
      </c>
    </row>
    <row r="4285" spans="3:5" x14ac:dyDescent="0.25">
      <c r="C4285" s="26" t="str">
        <f>IF(Orders!U4285&gt;500,"Yüksək Satış","Aşağı Satış")</f>
        <v>Aşağı Satış</v>
      </c>
      <c r="D4285" s="26" t="str">
        <f>IF(Orders!U4285&gt;500,IF(Orders!E4285="First Class",IF(Orders!W4285=0,"VIP","Special"),"Formal"),"Normal")</f>
        <v>Normal</v>
      </c>
      <c r="E4285" s="26" t="str" cm="1">
        <f t="array" ref="E4285">_xlfn.IFS(Orders!W4285=0,"Endirim Yoxdur",SUMIFS(Orders!$V:$V,Orders!$T:$T,Orders!T4285)&gt;10,ROUND(Orders!W4285*1.15,2),SUMIFS(Orders!$V:$V,Orders!$T:$T,Orders!T4285)&lt;=10,"Endirim Yoxdur")</f>
        <v>Endirim Yoxdur</v>
      </c>
    </row>
    <row r="4286" spans="3:5" x14ac:dyDescent="0.25">
      <c r="C4286" s="26" t="str">
        <f>IF(Orders!U4286&gt;500,"Yüksək Satış","Aşağı Satış")</f>
        <v>Aşağı Satış</v>
      </c>
      <c r="D4286" s="26" t="str">
        <f>IF(Orders!U4286&gt;500,IF(Orders!E4286="First Class",IF(Orders!W4286=0,"VIP","Special"),"Formal"),"Normal")</f>
        <v>Normal</v>
      </c>
      <c r="E4286" s="26" t="str" cm="1">
        <f t="array" ref="E4286">_xlfn.IFS(Orders!W4286=0,"Endirim Yoxdur",SUMIFS(Orders!$V:$V,Orders!$T:$T,Orders!T4286)&gt;10,ROUND(Orders!W4286*1.15,2),SUMIFS(Orders!$V:$V,Orders!$T:$T,Orders!T4286)&lt;=10,"Endirim Yoxdur")</f>
        <v>Endirim Yoxdur</v>
      </c>
    </row>
    <row r="4287" spans="3:5" x14ac:dyDescent="0.25">
      <c r="C4287" s="26" t="str">
        <f>IF(Orders!U4287&gt;500,"Yüksək Satış","Aşağı Satış")</f>
        <v>Yüksək Satış</v>
      </c>
      <c r="D4287" s="26" t="str">
        <f>IF(Orders!U4287&gt;500,IF(Orders!E4287="First Class",IF(Orders!W4287=0,"VIP","Special"),"Formal"),"Normal")</f>
        <v>Formal</v>
      </c>
      <c r="E4287" s="26" t="str" cm="1">
        <f t="array" ref="E4287">_xlfn.IFS(Orders!W4287=0,"Endirim Yoxdur",SUMIFS(Orders!$V:$V,Orders!$T:$T,Orders!T4287)&gt;10,ROUND(Orders!W4287*1.15,2),SUMIFS(Orders!$V:$V,Orders!$T:$T,Orders!T4287)&lt;=10,"Endirim Yoxdur")</f>
        <v>Endirim Yoxdur</v>
      </c>
    </row>
    <row r="4288" spans="3:5" x14ac:dyDescent="0.25">
      <c r="C4288" s="26" t="str">
        <f>IF(Orders!U4288&gt;500,"Yüksək Satış","Aşağı Satış")</f>
        <v>Yüksək Satış</v>
      </c>
      <c r="D4288" s="26" t="str">
        <f>IF(Orders!U4288&gt;500,IF(Orders!E4288="First Class",IF(Orders!W4288=0,"VIP","Special"),"Formal"),"Normal")</f>
        <v>Formal</v>
      </c>
      <c r="E4288" s="26" t="str" cm="1">
        <f t="array" ref="E4288">_xlfn.IFS(Orders!W4288=0,"Endirim Yoxdur",SUMIFS(Orders!$V:$V,Orders!$T:$T,Orders!T4288)&gt;10,ROUND(Orders!W4288*1.15,2),SUMIFS(Orders!$V:$V,Orders!$T:$T,Orders!T4288)&lt;=10,"Endirim Yoxdur")</f>
        <v>Endirim Yoxdur</v>
      </c>
    </row>
    <row r="4289" spans="3:5" x14ac:dyDescent="0.25">
      <c r="C4289" s="26" t="str">
        <f>IF(Orders!U4289&gt;500,"Yüksək Satış","Aşağı Satış")</f>
        <v>Aşağı Satış</v>
      </c>
      <c r="D4289" s="26" t="str">
        <f>IF(Orders!U4289&gt;500,IF(Orders!E4289="First Class",IF(Orders!W4289=0,"VIP","Special"),"Formal"),"Normal")</f>
        <v>Normal</v>
      </c>
      <c r="E4289" s="26" cm="1">
        <f t="array" ref="E4289">_xlfn.IFS(Orders!W4289=0,"Endirim Yoxdur",SUMIFS(Orders!$V:$V,Orders!$T:$T,Orders!T4289)&gt;10,ROUND(Orders!W4289*1.15,2),SUMIFS(Orders!$V:$V,Orders!$T:$T,Orders!T4289)&lt;=10,"Endirim Yoxdur")</f>
        <v>0.23</v>
      </c>
    </row>
    <row r="4290" spans="3:5" x14ac:dyDescent="0.25">
      <c r="C4290" s="26" t="str">
        <f>IF(Orders!U4290&gt;500,"Yüksək Satış","Aşağı Satış")</f>
        <v>Aşağı Satış</v>
      </c>
      <c r="D4290" s="26" t="str">
        <f>IF(Orders!U4290&gt;500,IF(Orders!E4290="First Class",IF(Orders!W4290=0,"VIP","Special"),"Formal"),"Normal")</f>
        <v>Normal</v>
      </c>
      <c r="E4290" s="26" t="str" cm="1">
        <f t="array" ref="E4290">_xlfn.IFS(Orders!W4290=0,"Endirim Yoxdur",SUMIFS(Orders!$V:$V,Orders!$T:$T,Orders!T4290)&gt;10,ROUND(Orders!W4290*1.15,2),SUMIFS(Orders!$V:$V,Orders!$T:$T,Orders!T4290)&lt;=10,"Endirim Yoxdur")</f>
        <v>Endirim Yoxdur</v>
      </c>
    </row>
    <row r="4291" spans="3:5" x14ac:dyDescent="0.25">
      <c r="C4291" s="26" t="str">
        <f>IF(Orders!U4291&gt;500,"Yüksək Satış","Aşağı Satış")</f>
        <v>Aşağı Satış</v>
      </c>
      <c r="D4291" s="26" t="str">
        <f>IF(Orders!U4291&gt;500,IF(Orders!E4291="First Class",IF(Orders!W4291=0,"VIP","Special"),"Formal"),"Normal")</f>
        <v>Normal</v>
      </c>
      <c r="E4291" s="26" t="str" cm="1">
        <f t="array" ref="E4291">_xlfn.IFS(Orders!W4291=0,"Endirim Yoxdur",SUMIFS(Orders!$V:$V,Orders!$T:$T,Orders!T4291)&gt;10,ROUND(Orders!W4291*1.15,2),SUMIFS(Orders!$V:$V,Orders!$T:$T,Orders!T4291)&lt;=10,"Endirim Yoxdur")</f>
        <v>Endirim Yoxdur</v>
      </c>
    </row>
    <row r="4292" spans="3:5" x14ac:dyDescent="0.25">
      <c r="C4292" s="26" t="str">
        <f>IF(Orders!U4292&gt;500,"Yüksək Satış","Aşağı Satış")</f>
        <v>Aşağı Satış</v>
      </c>
      <c r="D4292" s="26" t="str">
        <f>IF(Orders!U4292&gt;500,IF(Orders!E4292="First Class",IF(Orders!W4292=0,"VIP","Special"),"Formal"),"Normal")</f>
        <v>Normal</v>
      </c>
      <c r="E4292" s="26" t="str" cm="1">
        <f t="array" ref="E4292">_xlfn.IFS(Orders!W4292=0,"Endirim Yoxdur",SUMIFS(Orders!$V:$V,Orders!$T:$T,Orders!T4292)&gt;10,ROUND(Orders!W4292*1.15,2),SUMIFS(Orders!$V:$V,Orders!$T:$T,Orders!T4292)&lt;=10,"Endirim Yoxdur")</f>
        <v>Endirim Yoxdur</v>
      </c>
    </row>
    <row r="4293" spans="3:5" x14ac:dyDescent="0.25">
      <c r="C4293" s="26" t="str">
        <f>IF(Orders!U4293&gt;500,"Yüksək Satış","Aşağı Satış")</f>
        <v>Aşağı Satış</v>
      </c>
      <c r="D4293" s="26" t="str">
        <f>IF(Orders!U4293&gt;500,IF(Orders!E4293="First Class",IF(Orders!W4293=0,"VIP","Special"),"Formal"),"Normal")</f>
        <v>Normal</v>
      </c>
      <c r="E4293" s="26" t="str" cm="1">
        <f t="array" ref="E4293">_xlfn.IFS(Orders!W4293=0,"Endirim Yoxdur",SUMIFS(Orders!$V:$V,Orders!$T:$T,Orders!T4293)&gt;10,ROUND(Orders!W4293*1.15,2),SUMIFS(Orders!$V:$V,Orders!$T:$T,Orders!T4293)&lt;=10,"Endirim Yoxdur")</f>
        <v>Endirim Yoxdur</v>
      </c>
    </row>
    <row r="4294" spans="3:5" x14ac:dyDescent="0.25">
      <c r="C4294" s="26" t="str">
        <f>IF(Orders!U4294&gt;500,"Yüksək Satış","Aşağı Satış")</f>
        <v>Yüksək Satış</v>
      </c>
      <c r="D4294" s="26" t="str">
        <f>IF(Orders!U4294&gt;500,IF(Orders!E4294="First Class",IF(Orders!W4294=0,"VIP","Special"),"Formal"),"Normal")</f>
        <v>Formal</v>
      </c>
      <c r="E4294" s="26" cm="1">
        <f t="array" ref="E4294">_xlfn.IFS(Orders!W4294=0,"Endirim Yoxdur",SUMIFS(Orders!$V:$V,Orders!$T:$T,Orders!T4294)&gt;10,ROUND(Orders!W4294*1.15,2),SUMIFS(Orders!$V:$V,Orders!$T:$T,Orders!T4294)&lt;=10,"Endirim Yoxdur")</f>
        <v>0.23</v>
      </c>
    </row>
    <row r="4295" spans="3:5" x14ac:dyDescent="0.25">
      <c r="C4295" s="26" t="str">
        <f>IF(Orders!U4295&gt;500,"Yüksək Satış","Aşağı Satış")</f>
        <v>Aşağı Satış</v>
      </c>
      <c r="D4295" s="26" t="str">
        <f>IF(Orders!U4295&gt;500,IF(Orders!E4295="First Class",IF(Orders!W4295=0,"VIP","Special"),"Formal"),"Normal")</f>
        <v>Normal</v>
      </c>
      <c r="E4295" s="26" t="str" cm="1">
        <f t="array" ref="E4295">_xlfn.IFS(Orders!W4295=0,"Endirim Yoxdur",SUMIFS(Orders!$V:$V,Orders!$T:$T,Orders!T4295)&gt;10,ROUND(Orders!W4295*1.15,2),SUMIFS(Orders!$V:$V,Orders!$T:$T,Orders!T4295)&lt;=10,"Endirim Yoxdur")</f>
        <v>Endirim Yoxdur</v>
      </c>
    </row>
    <row r="4296" spans="3:5" x14ac:dyDescent="0.25">
      <c r="C4296" s="26" t="str">
        <f>IF(Orders!U4296&gt;500,"Yüksək Satış","Aşağı Satış")</f>
        <v>Aşağı Satış</v>
      </c>
      <c r="D4296" s="26" t="str">
        <f>IF(Orders!U4296&gt;500,IF(Orders!E4296="First Class",IF(Orders!W4296=0,"VIP","Special"),"Formal"),"Normal")</f>
        <v>Normal</v>
      </c>
      <c r="E4296" s="26" t="str" cm="1">
        <f t="array" ref="E4296">_xlfn.IFS(Orders!W4296=0,"Endirim Yoxdur",SUMIFS(Orders!$V:$V,Orders!$T:$T,Orders!T4296)&gt;10,ROUND(Orders!W4296*1.15,2),SUMIFS(Orders!$V:$V,Orders!$T:$T,Orders!T4296)&lt;=10,"Endirim Yoxdur")</f>
        <v>Endirim Yoxdur</v>
      </c>
    </row>
    <row r="4297" spans="3:5" x14ac:dyDescent="0.25">
      <c r="C4297" s="26" t="str">
        <f>IF(Orders!U4297&gt;500,"Yüksək Satış","Aşağı Satış")</f>
        <v>Aşağı Satış</v>
      </c>
      <c r="D4297" s="26" t="str">
        <f>IF(Orders!U4297&gt;500,IF(Orders!E4297="First Class",IF(Orders!W4297=0,"VIP","Special"),"Formal"),"Normal")</f>
        <v>Normal</v>
      </c>
      <c r="E4297" s="26" t="str" cm="1">
        <f t="array" ref="E4297">_xlfn.IFS(Orders!W4297=0,"Endirim Yoxdur",SUMIFS(Orders!$V:$V,Orders!$T:$T,Orders!T4297)&gt;10,ROUND(Orders!W4297*1.15,2),SUMIFS(Orders!$V:$V,Orders!$T:$T,Orders!T4297)&lt;=10,"Endirim Yoxdur")</f>
        <v>Endirim Yoxdur</v>
      </c>
    </row>
    <row r="4298" spans="3:5" x14ac:dyDescent="0.25">
      <c r="C4298" s="26" t="str">
        <f>IF(Orders!U4298&gt;500,"Yüksək Satış","Aşağı Satış")</f>
        <v>Aşağı Satış</v>
      </c>
      <c r="D4298" s="26" t="str">
        <f>IF(Orders!U4298&gt;500,IF(Orders!E4298="First Class",IF(Orders!W4298=0,"VIP","Special"),"Formal"),"Normal")</f>
        <v>Normal</v>
      </c>
      <c r="E4298" s="26" t="str" cm="1">
        <f t="array" ref="E4298">_xlfn.IFS(Orders!W4298=0,"Endirim Yoxdur",SUMIFS(Orders!$V:$V,Orders!$T:$T,Orders!T4298)&gt;10,ROUND(Orders!W4298*1.15,2),SUMIFS(Orders!$V:$V,Orders!$T:$T,Orders!T4298)&lt;=10,"Endirim Yoxdur")</f>
        <v>Endirim Yoxdur</v>
      </c>
    </row>
    <row r="4299" spans="3:5" x14ac:dyDescent="0.25">
      <c r="C4299" s="26" t="str">
        <f>IF(Orders!U4299&gt;500,"Yüksək Satış","Aşağı Satış")</f>
        <v>Aşağı Satış</v>
      </c>
      <c r="D4299" s="26" t="str">
        <f>IF(Orders!U4299&gt;500,IF(Orders!E4299="First Class",IF(Orders!W4299=0,"VIP","Special"),"Formal"),"Normal")</f>
        <v>Normal</v>
      </c>
      <c r="E4299" s="26" t="str" cm="1">
        <f t="array" ref="E4299">_xlfn.IFS(Orders!W4299=0,"Endirim Yoxdur",SUMIFS(Orders!$V:$V,Orders!$T:$T,Orders!T4299)&gt;10,ROUND(Orders!W4299*1.15,2),SUMIFS(Orders!$V:$V,Orders!$T:$T,Orders!T4299)&lt;=10,"Endirim Yoxdur")</f>
        <v>Endirim Yoxdur</v>
      </c>
    </row>
    <row r="4300" spans="3:5" x14ac:dyDescent="0.25">
      <c r="C4300" s="26" t="str">
        <f>IF(Orders!U4300&gt;500,"Yüksək Satış","Aşağı Satış")</f>
        <v>Aşağı Satış</v>
      </c>
      <c r="D4300" s="26" t="str">
        <f>IF(Orders!U4300&gt;500,IF(Orders!E4300="First Class",IF(Orders!W4300=0,"VIP","Special"),"Formal"),"Normal")</f>
        <v>Normal</v>
      </c>
      <c r="E4300" s="26" t="str" cm="1">
        <f t="array" ref="E4300">_xlfn.IFS(Orders!W4300=0,"Endirim Yoxdur",SUMIFS(Orders!$V:$V,Orders!$T:$T,Orders!T4300)&gt;10,ROUND(Orders!W4300*1.15,2),SUMIFS(Orders!$V:$V,Orders!$T:$T,Orders!T4300)&lt;=10,"Endirim Yoxdur")</f>
        <v>Endirim Yoxdur</v>
      </c>
    </row>
    <row r="4301" spans="3:5" x14ac:dyDescent="0.25">
      <c r="C4301" s="26" t="str">
        <f>IF(Orders!U4301&gt;500,"Yüksək Satış","Aşağı Satış")</f>
        <v>Aşağı Satış</v>
      </c>
      <c r="D4301" s="26" t="str">
        <f>IF(Orders!U4301&gt;500,IF(Orders!E4301="First Class",IF(Orders!W4301=0,"VIP","Special"),"Formal"),"Normal")</f>
        <v>Normal</v>
      </c>
      <c r="E4301" s="26" t="str" cm="1">
        <f t="array" ref="E4301">_xlfn.IFS(Orders!W4301=0,"Endirim Yoxdur",SUMIFS(Orders!$V:$V,Orders!$T:$T,Orders!T4301)&gt;10,ROUND(Orders!W4301*1.15,2),SUMIFS(Orders!$V:$V,Orders!$T:$T,Orders!T4301)&lt;=10,"Endirim Yoxdur")</f>
        <v>Endirim Yoxdur</v>
      </c>
    </row>
    <row r="4302" spans="3:5" x14ac:dyDescent="0.25">
      <c r="C4302" s="26" t="str">
        <f>IF(Orders!U4302&gt;500,"Yüksək Satış","Aşağı Satış")</f>
        <v>Aşağı Satış</v>
      </c>
      <c r="D4302" s="26" t="str">
        <f>IF(Orders!U4302&gt;500,IF(Orders!E4302="First Class",IF(Orders!W4302=0,"VIP","Special"),"Formal"),"Normal")</f>
        <v>Normal</v>
      </c>
      <c r="E4302" s="26" t="str" cm="1">
        <f t="array" ref="E4302">_xlfn.IFS(Orders!W4302=0,"Endirim Yoxdur",SUMIFS(Orders!$V:$V,Orders!$T:$T,Orders!T4302)&gt;10,ROUND(Orders!W4302*1.15,2),SUMIFS(Orders!$V:$V,Orders!$T:$T,Orders!T4302)&lt;=10,"Endirim Yoxdur")</f>
        <v>Endirim Yoxdur</v>
      </c>
    </row>
    <row r="4303" spans="3:5" x14ac:dyDescent="0.25">
      <c r="C4303" s="26" t="str">
        <f>IF(Orders!U4303&gt;500,"Yüksək Satış","Aşağı Satış")</f>
        <v>Aşağı Satış</v>
      </c>
      <c r="D4303" s="26" t="str">
        <f>IF(Orders!U4303&gt;500,IF(Orders!E4303="First Class",IF(Orders!W4303=0,"VIP","Special"),"Formal"),"Normal")</f>
        <v>Normal</v>
      </c>
      <c r="E4303" s="26" t="str" cm="1">
        <f t="array" ref="E4303">_xlfn.IFS(Orders!W4303=0,"Endirim Yoxdur",SUMIFS(Orders!$V:$V,Orders!$T:$T,Orders!T4303)&gt;10,ROUND(Orders!W4303*1.15,2),SUMIFS(Orders!$V:$V,Orders!$T:$T,Orders!T4303)&lt;=10,"Endirim Yoxdur")</f>
        <v>Endirim Yoxdur</v>
      </c>
    </row>
    <row r="4304" spans="3:5" x14ac:dyDescent="0.25">
      <c r="C4304" s="26" t="str">
        <f>IF(Orders!U4304&gt;500,"Yüksək Satış","Aşağı Satış")</f>
        <v>Aşağı Satış</v>
      </c>
      <c r="D4304" s="26" t="str">
        <f>IF(Orders!U4304&gt;500,IF(Orders!E4304="First Class",IF(Orders!W4304=0,"VIP","Special"),"Formal"),"Normal")</f>
        <v>Normal</v>
      </c>
      <c r="E4304" s="26" t="str" cm="1">
        <f t="array" ref="E4304">_xlfn.IFS(Orders!W4304=0,"Endirim Yoxdur",SUMIFS(Orders!$V:$V,Orders!$T:$T,Orders!T4304)&gt;10,ROUND(Orders!W4304*1.15,2),SUMIFS(Orders!$V:$V,Orders!$T:$T,Orders!T4304)&lt;=10,"Endirim Yoxdur")</f>
        <v>Endirim Yoxdur</v>
      </c>
    </row>
    <row r="4305" spans="3:5" x14ac:dyDescent="0.25">
      <c r="C4305" s="26" t="str">
        <f>IF(Orders!U4305&gt;500,"Yüksək Satış","Aşağı Satış")</f>
        <v>Aşağı Satış</v>
      </c>
      <c r="D4305" s="26" t="str">
        <f>IF(Orders!U4305&gt;500,IF(Orders!E4305="First Class",IF(Orders!W4305=0,"VIP","Special"),"Formal"),"Normal")</f>
        <v>Normal</v>
      </c>
      <c r="E4305" s="26" cm="1">
        <f t="array" ref="E4305">_xlfn.IFS(Orders!W4305=0,"Endirim Yoxdur",SUMIFS(Orders!$V:$V,Orders!$T:$T,Orders!T4305)&gt;10,ROUND(Orders!W4305*1.15,2),SUMIFS(Orders!$V:$V,Orders!$T:$T,Orders!T4305)&lt;=10,"Endirim Yoxdur")</f>
        <v>0.23</v>
      </c>
    </row>
    <row r="4306" spans="3:5" x14ac:dyDescent="0.25">
      <c r="C4306" s="26" t="str">
        <f>IF(Orders!U4306&gt;500,"Yüksək Satış","Aşağı Satış")</f>
        <v>Aşağı Satış</v>
      </c>
      <c r="D4306" s="26" t="str">
        <f>IF(Orders!U4306&gt;500,IF(Orders!E4306="First Class",IF(Orders!W4306=0,"VIP","Special"),"Formal"),"Normal")</f>
        <v>Normal</v>
      </c>
      <c r="E4306" s="26" t="str" cm="1">
        <f t="array" ref="E4306">_xlfn.IFS(Orders!W4306=0,"Endirim Yoxdur",SUMIFS(Orders!$V:$V,Orders!$T:$T,Orders!T4306)&gt;10,ROUND(Orders!W4306*1.15,2),SUMIFS(Orders!$V:$V,Orders!$T:$T,Orders!T4306)&lt;=10,"Endirim Yoxdur")</f>
        <v>Endirim Yoxdur</v>
      </c>
    </row>
    <row r="4307" spans="3:5" x14ac:dyDescent="0.25">
      <c r="C4307" s="26" t="str">
        <f>IF(Orders!U4307&gt;500,"Yüksək Satış","Aşağı Satış")</f>
        <v>Aşağı Satış</v>
      </c>
      <c r="D4307" s="26" t="str">
        <f>IF(Orders!U4307&gt;500,IF(Orders!E4307="First Class",IF(Orders!W4307=0,"VIP","Special"),"Formal"),"Normal")</f>
        <v>Normal</v>
      </c>
      <c r="E4307" s="26" cm="1">
        <f t="array" ref="E4307">_xlfn.IFS(Orders!W4307=0,"Endirim Yoxdur",SUMIFS(Orders!$V:$V,Orders!$T:$T,Orders!T4307)&gt;10,ROUND(Orders!W4307*1.15,2),SUMIFS(Orders!$V:$V,Orders!$T:$T,Orders!T4307)&lt;=10,"Endirim Yoxdur")</f>
        <v>0.23</v>
      </c>
    </row>
    <row r="4308" spans="3:5" x14ac:dyDescent="0.25">
      <c r="C4308" s="26" t="str">
        <f>IF(Orders!U4308&gt;500,"Yüksək Satış","Aşağı Satış")</f>
        <v>Aşağı Satış</v>
      </c>
      <c r="D4308" s="26" t="str">
        <f>IF(Orders!U4308&gt;500,IF(Orders!E4308="First Class",IF(Orders!W4308=0,"VIP","Special"),"Formal"),"Normal")</f>
        <v>Normal</v>
      </c>
      <c r="E4308" s="26" t="str" cm="1">
        <f t="array" ref="E4308">_xlfn.IFS(Orders!W4308=0,"Endirim Yoxdur",SUMIFS(Orders!$V:$V,Orders!$T:$T,Orders!T4308)&gt;10,ROUND(Orders!W4308*1.15,2),SUMIFS(Orders!$V:$V,Orders!$T:$T,Orders!T4308)&lt;=10,"Endirim Yoxdur")</f>
        <v>Endirim Yoxdur</v>
      </c>
    </row>
    <row r="4309" spans="3:5" x14ac:dyDescent="0.25">
      <c r="C4309" s="26" t="str">
        <f>IF(Orders!U4309&gt;500,"Yüksək Satış","Aşağı Satış")</f>
        <v>Aşağı Satış</v>
      </c>
      <c r="D4309" s="26" t="str">
        <f>IF(Orders!U4309&gt;500,IF(Orders!E4309="First Class",IF(Orders!W4309=0,"VIP","Special"),"Formal"),"Normal")</f>
        <v>Normal</v>
      </c>
      <c r="E4309" s="26" cm="1">
        <f t="array" ref="E4309">_xlfn.IFS(Orders!W4309=0,"Endirim Yoxdur",SUMIFS(Orders!$V:$V,Orders!$T:$T,Orders!T4309)&gt;10,ROUND(Orders!W4309*1.15,2),SUMIFS(Orders!$V:$V,Orders!$T:$T,Orders!T4309)&lt;=10,"Endirim Yoxdur")</f>
        <v>0.23</v>
      </c>
    </row>
    <row r="4310" spans="3:5" x14ac:dyDescent="0.25">
      <c r="C4310" s="26" t="str">
        <f>IF(Orders!U4310&gt;500,"Yüksək Satış","Aşağı Satış")</f>
        <v>Aşağı Satış</v>
      </c>
      <c r="D4310" s="26" t="str">
        <f>IF(Orders!U4310&gt;500,IF(Orders!E4310="First Class",IF(Orders!W4310=0,"VIP","Special"),"Formal"),"Normal")</f>
        <v>Normal</v>
      </c>
      <c r="E4310" s="26" t="str" cm="1">
        <f t="array" ref="E4310">_xlfn.IFS(Orders!W4310=0,"Endirim Yoxdur",SUMIFS(Orders!$V:$V,Orders!$T:$T,Orders!T4310)&gt;10,ROUND(Orders!W4310*1.15,2),SUMIFS(Orders!$V:$V,Orders!$T:$T,Orders!T4310)&lt;=10,"Endirim Yoxdur")</f>
        <v>Endirim Yoxdur</v>
      </c>
    </row>
    <row r="4311" spans="3:5" x14ac:dyDescent="0.25">
      <c r="C4311" s="26" t="str">
        <f>IF(Orders!U4311&gt;500,"Yüksək Satış","Aşağı Satış")</f>
        <v>Yüksək Satış</v>
      </c>
      <c r="D4311" s="26" t="str">
        <f>IF(Orders!U4311&gt;500,IF(Orders!E4311="First Class",IF(Orders!W4311=0,"VIP","Special"),"Formal"),"Normal")</f>
        <v>Formal</v>
      </c>
      <c r="E4311" s="26" cm="1">
        <f t="array" ref="E4311">_xlfn.IFS(Orders!W4311=0,"Endirim Yoxdur",SUMIFS(Orders!$V:$V,Orders!$T:$T,Orders!T4311)&gt;10,ROUND(Orders!W4311*1.15,2),SUMIFS(Orders!$V:$V,Orders!$T:$T,Orders!T4311)&lt;=10,"Endirim Yoxdur")</f>
        <v>0.23</v>
      </c>
    </row>
    <row r="4312" spans="3:5" x14ac:dyDescent="0.25">
      <c r="C4312" s="26" t="str">
        <f>IF(Orders!U4312&gt;500,"Yüksək Satış","Aşağı Satış")</f>
        <v>Aşağı Satış</v>
      </c>
      <c r="D4312" s="26" t="str">
        <f>IF(Orders!U4312&gt;500,IF(Orders!E4312="First Class",IF(Orders!W4312=0,"VIP","Special"),"Formal"),"Normal")</f>
        <v>Normal</v>
      </c>
      <c r="E4312" s="26" cm="1">
        <f t="array" ref="E4312">_xlfn.IFS(Orders!W4312=0,"Endirim Yoxdur",SUMIFS(Orders!$V:$V,Orders!$T:$T,Orders!T4312)&gt;10,ROUND(Orders!W4312*1.15,2),SUMIFS(Orders!$V:$V,Orders!$T:$T,Orders!T4312)&lt;=10,"Endirim Yoxdur")</f>
        <v>0.35</v>
      </c>
    </row>
    <row r="4313" spans="3:5" x14ac:dyDescent="0.25">
      <c r="C4313" s="26" t="str">
        <f>IF(Orders!U4313&gt;500,"Yüksək Satış","Aşağı Satış")</f>
        <v>Yüksək Satış</v>
      </c>
      <c r="D4313" s="26" t="str">
        <f>IF(Orders!U4313&gt;500,IF(Orders!E4313="First Class",IF(Orders!W4313=0,"VIP","Special"),"Formal"),"Normal")</f>
        <v>Formal</v>
      </c>
      <c r="E4313" s="26" cm="1">
        <f t="array" ref="E4313">_xlfn.IFS(Orders!W4313=0,"Endirim Yoxdur",SUMIFS(Orders!$V:$V,Orders!$T:$T,Orders!T4313)&gt;10,ROUND(Orders!W4313*1.15,2),SUMIFS(Orders!$V:$V,Orders!$T:$T,Orders!T4313)&lt;=10,"Endirim Yoxdur")</f>
        <v>0.23</v>
      </c>
    </row>
    <row r="4314" spans="3:5" x14ac:dyDescent="0.25">
      <c r="C4314" s="26" t="str">
        <f>IF(Orders!U4314&gt;500,"Yüksək Satış","Aşağı Satış")</f>
        <v>Aşağı Satış</v>
      </c>
      <c r="D4314" s="26" t="str">
        <f>IF(Orders!U4314&gt;500,IF(Orders!E4314="First Class",IF(Orders!W4314=0,"VIP","Special"),"Formal"),"Normal")</f>
        <v>Normal</v>
      </c>
      <c r="E4314" s="26" t="str" cm="1">
        <f t="array" ref="E4314">_xlfn.IFS(Orders!W4314=0,"Endirim Yoxdur",SUMIFS(Orders!$V:$V,Orders!$T:$T,Orders!T4314)&gt;10,ROUND(Orders!W4314*1.15,2),SUMIFS(Orders!$V:$V,Orders!$T:$T,Orders!T4314)&lt;=10,"Endirim Yoxdur")</f>
        <v>Endirim Yoxdur</v>
      </c>
    </row>
    <row r="4315" spans="3:5" x14ac:dyDescent="0.25">
      <c r="C4315" s="26" t="str">
        <f>IF(Orders!U4315&gt;500,"Yüksək Satış","Aşağı Satış")</f>
        <v>Aşağı Satış</v>
      </c>
      <c r="D4315" s="26" t="str">
        <f>IF(Orders!U4315&gt;500,IF(Orders!E4315="First Class",IF(Orders!W4315=0,"VIP","Special"),"Formal"),"Normal")</f>
        <v>Normal</v>
      </c>
      <c r="E4315" s="26" t="str" cm="1">
        <f t="array" ref="E4315">_xlfn.IFS(Orders!W4315=0,"Endirim Yoxdur",SUMIFS(Orders!$V:$V,Orders!$T:$T,Orders!T4315)&gt;10,ROUND(Orders!W4315*1.15,2),SUMIFS(Orders!$V:$V,Orders!$T:$T,Orders!T4315)&lt;=10,"Endirim Yoxdur")</f>
        <v>Endirim Yoxdur</v>
      </c>
    </row>
    <row r="4316" spans="3:5" x14ac:dyDescent="0.25">
      <c r="C4316" s="26" t="str">
        <f>IF(Orders!U4316&gt;500,"Yüksək Satış","Aşağı Satış")</f>
        <v>Aşağı Satış</v>
      </c>
      <c r="D4316" s="26" t="str">
        <f>IF(Orders!U4316&gt;500,IF(Orders!E4316="First Class",IF(Orders!W4316=0,"VIP","Special"),"Formal"),"Normal")</f>
        <v>Normal</v>
      </c>
      <c r="E4316" s="26" t="str" cm="1">
        <f t="array" ref="E4316">_xlfn.IFS(Orders!W4316=0,"Endirim Yoxdur",SUMIFS(Orders!$V:$V,Orders!$T:$T,Orders!T4316)&gt;10,ROUND(Orders!W4316*1.15,2),SUMIFS(Orders!$V:$V,Orders!$T:$T,Orders!T4316)&lt;=10,"Endirim Yoxdur")</f>
        <v>Endirim Yoxdur</v>
      </c>
    </row>
    <row r="4317" spans="3:5" x14ac:dyDescent="0.25">
      <c r="C4317" s="26" t="str">
        <f>IF(Orders!U4317&gt;500,"Yüksək Satış","Aşağı Satış")</f>
        <v>Aşağı Satış</v>
      </c>
      <c r="D4317" s="26" t="str">
        <f>IF(Orders!U4317&gt;500,IF(Orders!E4317="First Class",IF(Orders!W4317=0,"VIP","Special"),"Formal"),"Normal")</f>
        <v>Normal</v>
      </c>
      <c r="E4317" s="26" t="str" cm="1">
        <f t="array" ref="E4317">_xlfn.IFS(Orders!W4317=0,"Endirim Yoxdur",SUMIFS(Orders!$V:$V,Orders!$T:$T,Orders!T4317)&gt;10,ROUND(Orders!W4317*1.15,2),SUMIFS(Orders!$V:$V,Orders!$T:$T,Orders!T4317)&lt;=10,"Endirim Yoxdur")</f>
        <v>Endirim Yoxdur</v>
      </c>
    </row>
    <row r="4318" spans="3:5" x14ac:dyDescent="0.25">
      <c r="C4318" s="26" t="str">
        <f>IF(Orders!U4318&gt;500,"Yüksək Satış","Aşağı Satış")</f>
        <v>Yüksək Satış</v>
      </c>
      <c r="D4318" s="26" t="str">
        <f>IF(Orders!U4318&gt;500,IF(Orders!E4318="First Class",IF(Orders!W4318=0,"VIP","Special"),"Formal"),"Normal")</f>
        <v>VIP</v>
      </c>
      <c r="E4318" s="26" t="str" cm="1">
        <f t="array" ref="E4318">_xlfn.IFS(Orders!W4318=0,"Endirim Yoxdur",SUMIFS(Orders!$V:$V,Orders!$T:$T,Orders!T4318)&gt;10,ROUND(Orders!W4318*1.15,2),SUMIFS(Orders!$V:$V,Orders!$T:$T,Orders!T4318)&lt;=10,"Endirim Yoxdur")</f>
        <v>Endirim Yoxdur</v>
      </c>
    </row>
    <row r="4319" spans="3:5" x14ac:dyDescent="0.25">
      <c r="C4319" s="26" t="str">
        <f>IF(Orders!U4319&gt;500,"Yüksək Satış","Aşağı Satış")</f>
        <v>Aşağı Satış</v>
      </c>
      <c r="D4319" s="26" t="str">
        <f>IF(Orders!U4319&gt;500,IF(Orders!E4319="First Class",IF(Orders!W4319=0,"VIP","Special"),"Formal"),"Normal")</f>
        <v>Normal</v>
      </c>
      <c r="E4319" s="26" t="str" cm="1">
        <f t="array" ref="E4319">_xlfn.IFS(Orders!W4319=0,"Endirim Yoxdur",SUMIFS(Orders!$V:$V,Orders!$T:$T,Orders!T4319)&gt;10,ROUND(Orders!W4319*1.15,2),SUMIFS(Orders!$V:$V,Orders!$T:$T,Orders!T4319)&lt;=10,"Endirim Yoxdur")</f>
        <v>Endirim Yoxdur</v>
      </c>
    </row>
    <row r="4320" spans="3:5" x14ac:dyDescent="0.25">
      <c r="C4320" s="26" t="str">
        <f>IF(Orders!U4320&gt;500,"Yüksək Satış","Aşağı Satış")</f>
        <v>Aşağı Satış</v>
      </c>
      <c r="D4320" s="26" t="str">
        <f>IF(Orders!U4320&gt;500,IF(Orders!E4320="First Class",IF(Orders!W4320=0,"VIP","Special"),"Formal"),"Normal")</f>
        <v>Normal</v>
      </c>
      <c r="E4320" s="26" t="str" cm="1">
        <f t="array" ref="E4320">_xlfn.IFS(Orders!W4320=0,"Endirim Yoxdur",SUMIFS(Orders!$V:$V,Orders!$T:$T,Orders!T4320)&gt;10,ROUND(Orders!W4320*1.15,2),SUMIFS(Orders!$V:$V,Orders!$T:$T,Orders!T4320)&lt;=10,"Endirim Yoxdur")</f>
        <v>Endirim Yoxdur</v>
      </c>
    </row>
    <row r="4321" spans="3:5" x14ac:dyDescent="0.25">
      <c r="C4321" s="26" t="str">
        <f>IF(Orders!U4321&gt;500,"Yüksək Satış","Aşağı Satış")</f>
        <v>Yüksək Satış</v>
      </c>
      <c r="D4321" s="26" t="str">
        <f>IF(Orders!U4321&gt;500,IF(Orders!E4321="First Class",IF(Orders!W4321=0,"VIP","Special"),"Formal"),"Normal")</f>
        <v>Special</v>
      </c>
      <c r="E4321" s="26" cm="1">
        <f t="array" ref="E4321">_xlfn.IFS(Orders!W4321=0,"Endirim Yoxdur",SUMIFS(Orders!$V:$V,Orders!$T:$T,Orders!T4321)&gt;10,ROUND(Orders!W4321*1.15,2),SUMIFS(Orders!$V:$V,Orders!$T:$T,Orders!T4321)&lt;=10,"Endirim Yoxdur")</f>
        <v>0.35</v>
      </c>
    </row>
    <row r="4322" spans="3:5" x14ac:dyDescent="0.25">
      <c r="C4322" s="26" t="str">
        <f>IF(Orders!U4322&gt;500,"Yüksək Satış","Aşağı Satış")</f>
        <v>Aşağı Satış</v>
      </c>
      <c r="D4322" s="26" t="str">
        <f>IF(Orders!U4322&gt;500,IF(Orders!E4322="First Class",IF(Orders!W4322=0,"VIP","Special"),"Formal"),"Normal")</f>
        <v>Normal</v>
      </c>
      <c r="E4322" s="26" t="str" cm="1">
        <f t="array" ref="E4322">_xlfn.IFS(Orders!W4322=0,"Endirim Yoxdur",SUMIFS(Orders!$V:$V,Orders!$T:$T,Orders!T4322)&gt;10,ROUND(Orders!W4322*1.15,2),SUMIFS(Orders!$V:$V,Orders!$T:$T,Orders!T4322)&lt;=10,"Endirim Yoxdur")</f>
        <v>Endirim Yoxdur</v>
      </c>
    </row>
    <row r="4323" spans="3:5" x14ac:dyDescent="0.25">
      <c r="C4323" s="26" t="str">
        <f>IF(Orders!U4323&gt;500,"Yüksək Satış","Aşağı Satış")</f>
        <v>Aşağı Satış</v>
      </c>
      <c r="D4323" s="26" t="str">
        <f>IF(Orders!U4323&gt;500,IF(Orders!E4323="First Class",IF(Orders!W4323=0,"VIP","Special"),"Formal"),"Normal")</f>
        <v>Normal</v>
      </c>
      <c r="E4323" s="26" t="str" cm="1">
        <f t="array" ref="E4323">_xlfn.IFS(Orders!W4323=0,"Endirim Yoxdur",SUMIFS(Orders!$V:$V,Orders!$T:$T,Orders!T4323)&gt;10,ROUND(Orders!W4323*1.15,2),SUMIFS(Orders!$V:$V,Orders!$T:$T,Orders!T4323)&lt;=10,"Endirim Yoxdur")</f>
        <v>Endirim Yoxdur</v>
      </c>
    </row>
    <row r="4324" spans="3:5" x14ac:dyDescent="0.25">
      <c r="C4324" s="26" t="str">
        <f>IF(Orders!U4324&gt;500,"Yüksək Satış","Aşağı Satış")</f>
        <v>Aşağı Satış</v>
      </c>
      <c r="D4324" s="26" t="str">
        <f>IF(Orders!U4324&gt;500,IF(Orders!E4324="First Class",IF(Orders!W4324=0,"VIP","Special"),"Formal"),"Normal")</f>
        <v>Normal</v>
      </c>
      <c r="E4324" s="26" t="str" cm="1">
        <f t="array" ref="E4324">_xlfn.IFS(Orders!W4324=0,"Endirim Yoxdur",SUMIFS(Orders!$V:$V,Orders!$T:$T,Orders!T4324)&gt;10,ROUND(Orders!W4324*1.15,2),SUMIFS(Orders!$V:$V,Orders!$T:$T,Orders!T4324)&lt;=10,"Endirim Yoxdur")</f>
        <v>Endirim Yoxdur</v>
      </c>
    </row>
    <row r="4325" spans="3:5" x14ac:dyDescent="0.25">
      <c r="C4325" s="26" t="str">
        <f>IF(Orders!U4325&gt;500,"Yüksək Satış","Aşağı Satış")</f>
        <v>Aşağı Satış</v>
      </c>
      <c r="D4325" s="26" t="str">
        <f>IF(Orders!U4325&gt;500,IF(Orders!E4325="First Class",IF(Orders!W4325=0,"VIP","Special"),"Formal"),"Normal")</f>
        <v>Normal</v>
      </c>
      <c r="E4325" s="26" cm="1">
        <f t="array" ref="E4325">_xlfn.IFS(Orders!W4325=0,"Endirim Yoxdur",SUMIFS(Orders!$V:$V,Orders!$T:$T,Orders!T4325)&gt;10,ROUND(Orders!W4325*1.15,2),SUMIFS(Orders!$V:$V,Orders!$T:$T,Orders!T4325)&lt;=10,"Endirim Yoxdur")</f>
        <v>0.23</v>
      </c>
    </row>
    <row r="4326" spans="3:5" x14ac:dyDescent="0.25">
      <c r="C4326" s="26" t="str">
        <f>IF(Orders!U4326&gt;500,"Yüksək Satış","Aşağı Satış")</f>
        <v>Aşağı Satış</v>
      </c>
      <c r="D4326" s="26" t="str">
        <f>IF(Orders!U4326&gt;500,IF(Orders!E4326="First Class",IF(Orders!W4326=0,"VIP","Special"),"Formal"),"Normal")</f>
        <v>Normal</v>
      </c>
      <c r="E4326" s="26" t="str" cm="1">
        <f t="array" ref="E4326">_xlfn.IFS(Orders!W4326=0,"Endirim Yoxdur",SUMIFS(Orders!$V:$V,Orders!$T:$T,Orders!T4326)&gt;10,ROUND(Orders!W4326*1.15,2),SUMIFS(Orders!$V:$V,Orders!$T:$T,Orders!T4326)&lt;=10,"Endirim Yoxdur")</f>
        <v>Endirim Yoxdur</v>
      </c>
    </row>
    <row r="4327" spans="3:5" x14ac:dyDescent="0.25">
      <c r="C4327" s="26" t="str">
        <f>IF(Orders!U4327&gt;500,"Yüksək Satış","Aşağı Satış")</f>
        <v>Aşağı Satış</v>
      </c>
      <c r="D4327" s="26" t="str">
        <f>IF(Orders!U4327&gt;500,IF(Orders!E4327="First Class",IF(Orders!W4327=0,"VIP","Special"),"Formal"),"Normal")</f>
        <v>Normal</v>
      </c>
      <c r="E4327" s="26" t="str" cm="1">
        <f t="array" ref="E4327">_xlfn.IFS(Orders!W4327=0,"Endirim Yoxdur",SUMIFS(Orders!$V:$V,Orders!$T:$T,Orders!T4327)&gt;10,ROUND(Orders!W4327*1.15,2),SUMIFS(Orders!$V:$V,Orders!$T:$T,Orders!T4327)&lt;=10,"Endirim Yoxdur")</f>
        <v>Endirim Yoxdur</v>
      </c>
    </row>
    <row r="4328" spans="3:5" x14ac:dyDescent="0.25">
      <c r="C4328" s="26" t="str">
        <f>IF(Orders!U4328&gt;500,"Yüksək Satış","Aşağı Satış")</f>
        <v>Aşağı Satış</v>
      </c>
      <c r="D4328" s="26" t="str">
        <f>IF(Orders!U4328&gt;500,IF(Orders!E4328="First Class",IF(Orders!W4328=0,"VIP","Special"),"Formal"),"Normal")</f>
        <v>Normal</v>
      </c>
      <c r="E4328" s="26" t="str" cm="1">
        <f t="array" ref="E4328">_xlfn.IFS(Orders!W4328=0,"Endirim Yoxdur",SUMIFS(Orders!$V:$V,Orders!$T:$T,Orders!T4328)&gt;10,ROUND(Orders!W4328*1.15,2),SUMIFS(Orders!$V:$V,Orders!$T:$T,Orders!T4328)&lt;=10,"Endirim Yoxdur")</f>
        <v>Endirim Yoxdur</v>
      </c>
    </row>
    <row r="4329" spans="3:5" x14ac:dyDescent="0.25">
      <c r="C4329" s="26" t="str">
        <f>IF(Orders!U4329&gt;500,"Yüksək Satış","Aşağı Satış")</f>
        <v>Aşağı Satış</v>
      </c>
      <c r="D4329" s="26" t="str">
        <f>IF(Orders!U4329&gt;500,IF(Orders!E4329="First Class",IF(Orders!W4329=0,"VIP","Special"),"Formal"),"Normal")</f>
        <v>Normal</v>
      </c>
      <c r="E4329" s="26" cm="1">
        <f t="array" ref="E4329">_xlfn.IFS(Orders!W4329=0,"Endirim Yoxdur",SUMIFS(Orders!$V:$V,Orders!$T:$T,Orders!T4329)&gt;10,ROUND(Orders!W4329*1.15,2),SUMIFS(Orders!$V:$V,Orders!$T:$T,Orders!T4329)&lt;=10,"Endirim Yoxdur")</f>
        <v>0.35</v>
      </c>
    </row>
    <row r="4330" spans="3:5" x14ac:dyDescent="0.25">
      <c r="C4330" s="26" t="str">
        <f>IF(Orders!U4330&gt;500,"Yüksək Satış","Aşağı Satış")</f>
        <v>Aşağı Satış</v>
      </c>
      <c r="D4330" s="26" t="str">
        <f>IF(Orders!U4330&gt;500,IF(Orders!E4330="First Class",IF(Orders!W4330=0,"VIP","Special"),"Formal"),"Normal")</f>
        <v>Normal</v>
      </c>
      <c r="E4330" s="26" t="str" cm="1">
        <f t="array" ref="E4330">_xlfn.IFS(Orders!W4330=0,"Endirim Yoxdur",SUMIFS(Orders!$V:$V,Orders!$T:$T,Orders!T4330)&gt;10,ROUND(Orders!W4330*1.15,2),SUMIFS(Orders!$V:$V,Orders!$T:$T,Orders!T4330)&lt;=10,"Endirim Yoxdur")</f>
        <v>Endirim Yoxdur</v>
      </c>
    </row>
    <row r="4331" spans="3:5" x14ac:dyDescent="0.25">
      <c r="C4331" s="26" t="str">
        <f>IF(Orders!U4331&gt;500,"Yüksək Satış","Aşağı Satış")</f>
        <v>Aşağı Satış</v>
      </c>
      <c r="D4331" s="26" t="str">
        <f>IF(Orders!U4331&gt;500,IF(Orders!E4331="First Class",IF(Orders!W4331=0,"VIP","Special"),"Formal"),"Normal")</f>
        <v>Normal</v>
      </c>
      <c r="E4331" s="26" t="str" cm="1">
        <f t="array" ref="E4331">_xlfn.IFS(Orders!W4331=0,"Endirim Yoxdur",SUMIFS(Orders!$V:$V,Orders!$T:$T,Orders!T4331)&gt;10,ROUND(Orders!W4331*1.15,2),SUMIFS(Orders!$V:$V,Orders!$T:$T,Orders!T4331)&lt;=10,"Endirim Yoxdur")</f>
        <v>Endirim Yoxdur</v>
      </c>
    </row>
    <row r="4332" spans="3:5" x14ac:dyDescent="0.25">
      <c r="C4332" s="26" t="str">
        <f>IF(Orders!U4332&gt;500,"Yüksək Satış","Aşağı Satış")</f>
        <v>Aşağı Satış</v>
      </c>
      <c r="D4332" s="26" t="str">
        <f>IF(Orders!U4332&gt;500,IF(Orders!E4332="First Class",IF(Orders!W4332=0,"VIP","Special"),"Formal"),"Normal")</f>
        <v>Normal</v>
      </c>
      <c r="E4332" s="26" t="str" cm="1">
        <f t="array" ref="E4332">_xlfn.IFS(Orders!W4332=0,"Endirim Yoxdur",SUMIFS(Orders!$V:$V,Orders!$T:$T,Orders!T4332)&gt;10,ROUND(Orders!W4332*1.15,2),SUMIFS(Orders!$V:$V,Orders!$T:$T,Orders!T4332)&lt;=10,"Endirim Yoxdur")</f>
        <v>Endirim Yoxdur</v>
      </c>
    </row>
    <row r="4333" spans="3:5" x14ac:dyDescent="0.25">
      <c r="C4333" s="26" t="str">
        <f>IF(Orders!U4333&gt;500,"Yüksək Satış","Aşağı Satış")</f>
        <v>Aşağı Satış</v>
      </c>
      <c r="D4333" s="26" t="str">
        <f>IF(Orders!U4333&gt;500,IF(Orders!E4333="First Class",IF(Orders!W4333=0,"VIP","Special"),"Formal"),"Normal")</f>
        <v>Normal</v>
      </c>
      <c r="E4333" s="26" cm="1">
        <f t="array" ref="E4333">_xlfn.IFS(Orders!W4333=0,"Endirim Yoxdur",SUMIFS(Orders!$V:$V,Orders!$T:$T,Orders!T4333)&gt;10,ROUND(Orders!W4333*1.15,2),SUMIFS(Orders!$V:$V,Orders!$T:$T,Orders!T4333)&lt;=10,"Endirim Yoxdur")</f>
        <v>0.23</v>
      </c>
    </row>
    <row r="4334" spans="3:5" x14ac:dyDescent="0.25">
      <c r="C4334" s="26" t="str">
        <f>IF(Orders!U4334&gt;500,"Yüksək Satış","Aşağı Satış")</f>
        <v>Aşağı Satış</v>
      </c>
      <c r="D4334" s="26" t="str">
        <f>IF(Orders!U4334&gt;500,IF(Orders!E4334="First Class",IF(Orders!W4334=0,"VIP","Special"),"Formal"),"Normal")</f>
        <v>Normal</v>
      </c>
      <c r="E4334" s="26" cm="1">
        <f t="array" ref="E4334">_xlfn.IFS(Orders!W4334=0,"Endirim Yoxdur",SUMIFS(Orders!$V:$V,Orders!$T:$T,Orders!T4334)&gt;10,ROUND(Orders!W4334*1.15,2),SUMIFS(Orders!$V:$V,Orders!$T:$T,Orders!T4334)&lt;=10,"Endirim Yoxdur")</f>
        <v>0.23</v>
      </c>
    </row>
    <row r="4335" spans="3:5" x14ac:dyDescent="0.25">
      <c r="C4335" s="26" t="str">
        <f>IF(Orders!U4335&gt;500,"Yüksək Satış","Aşağı Satış")</f>
        <v>Aşağı Satış</v>
      </c>
      <c r="D4335" s="26" t="str">
        <f>IF(Orders!U4335&gt;500,IF(Orders!E4335="First Class",IF(Orders!W4335=0,"VIP","Special"),"Formal"),"Normal")</f>
        <v>Normal</v>
      </c>
      <c r="E4335" s="26" t="str" cm="1">
        <f t="array" ref="E4335">_xlfn.IFS(Orders!W4335=0,"Endirim Yoxdur",SUMIFS(Orders!$V:$V,Orders!$T:$T,Orders!T4335)&gt;10,ROUND(Orders!W4335*1.15,2),SUMIFS(Orders!$V:$V,Orders!$T:$T,Orders!T4335)&lt;=10,"Endirim Yoxdur")</f>
        <v>Endirim Yoxdur</v>
      </c>
    </row>
    <row r="4336" spans="3:5" x14ac:dyDescent="0.25">
      <c r="C4336" s="26" t="str">
        <f>IF(Orders!U4336&gt;500,"Yüksək Satış","Aşağı Satış")</f>
        <v>Aşağı Satış</v>
      </c>
      <c r="D4336" s="26" t="str">
        <f>IF(Orders!U4336&gt;500,IF(Orders!E4336="First Class",IF(Orders!W4336=0,"VIP","Special"),"Formal"),"Normal")</f>
        <v>Normal</v>
      </c>
      <c r="E4336" s="26" t="str" cm="1">
        <f t="array" ref="E4336">_xlfn.IFS(Orders!W4336=0,"Endirim Yoxdur",SUMIFS(Orders!$V:$V,Orders!$T:$T,Orders!T4336)&gt;10,ROUND(Orders!W4336*1.15,2),SUMIFS(Orders!$V:$V,Orders!$T:$T,Orders!T4336)&lt;=10,"Endirim Yoxdur")</f>
        <v>Endirim Yoxdur</v>
      </c>
    </row>
    <row r="4337" spans="3:5" x14ac:dyDescent="0.25">
      <c r="C4337" s="26" t="str">
        <f>IF(Orders!U4337&gt;500,"Yüksək Satış","Aşağı Satış")</f>
        <v>Aşağı Satış</v>
      </c>
      <c r="D4337" s="26" t="str">
        <f>IF(Orders!U4337&gt;500,IF(Orders!E4337="First Class",IF(Orders!W4337=0,"VIP","Special"),"Formal"),"Normal")</f>
        <v>Normal</v>
      </c>
      <c r="E4337" s="26" t="str" cm="1">
        <f t="array" ref="E4337">_xlfn.IFS(Orders!W4337=0,"Endirim Yoxdur",SUMIFS(Orders!$V:$V,Orders!$T:$T,Orders!T4337)&gt;10,ROUND(Orders!W4337*1.15,2),SUMIFS(Orders!$V:$V,Orders!$T:$T,Orders!T4337)&lt;=10,"Endirim Yoxdur")</f>
        <v>Endirim Yoxdur</v>
      </c>
    </row>
    <row r="4338" spans="3:5" x14ac:dyDescent="0.25">
      <c r="C4338" s="26" t="str">
        <f>IF(Orders!U4338&gt;500,"Yüksək Satış","Aşağı Satış")</f>
        <v>Aşağı Satış</v>
      </c>
      <c r="D4338" s="26" t="str">
        <f>IF(Orders!U4338&gt;500,IF(Orders!E4338="First Class",IF(Orders!W4338=0,"VIP","Special"),"Formal"),"Normal")</f>
        <v>Normal</v>
      </c>
      <c r="E4338" s="26" t="str" cm="1">
        <f t="array" ref="E4338">_xlfn.IFS(Orders!W4338=0,"Endirim Yoxdur",SUMIFS(Orders!$V:$V,Orders!$T:$T,Orders!T4338)&gt;10,ROUND(Orders!W4338*1.15,2),SUMIFS(Orders!$V:$V,Orders!$T:$T,Orders!T4338)&lt;=10,"Endirim Yoxdur")</f>
        <v>Endirim Yoxdur</v>
      </c>
    </row>
    <row r="4339" spans="3:5" x14ac:dyDescent="0.25">
      <c r="C4339" s="26" t="str">
        <f>IF(Orders!U4339&gt;500,"Yüksək Satış","Aşağı Satış")</f>
        <v>Aşağı Satış</v>
      </c>
      <c r="D4339" s="26" t="str">
        <f>IF(Orders!U4339&gt;500,IF(Orders!E4339="First Class",IF(Orders!W4339=0,"VIP","Special"),"Formal"),"Normal")</f>
        <v>Normal</v>
      </c>
      <c r="E4339" s="26" t="str" cm="1">
        <f t="array" ref="E4339">_xlfn.IFS(Orders!W4339=0,"Endirim Yoxdur",SUMIFS(Orders!$V:$V,Orders!$T:$T,Orders!T4339)&gt;10,ROUND(Orders!W4339*1.15,2),SUMIFS(Orders!$V:$V,Orders!$T:$T,Orders!T4339)&lt;=10,"Endirim Yoxdur")</f>
        <v>Endirim Yoxdur</v>
      </c>
    </row>
    <row r="4340" spans="3:5" x14ac:dyDescent="0.25">
      <c r="C4340" s="26" t="str">
        <f>IF(Orders!U4340&gt;500,"Yüksək Satış","Aşağı Satış")</f>
        <v>Aşağı Satış</v>
      </c>
      <c r="D4340" s="26" t="str">
        <f>IF(Orders!U4340&gt;500,IF(Orders!E4340="First Class",IF(Orders!W4340=0,"VIP","Special"),"Formal"),"Normal")</f>
        <v>Normal</v>
      </c>
      <c r="E4340" s="26" t="str" cm="1">
        <f t="array" ref="E4340">_xlfn.IFS(Orders!W4340=0,"Endirim Yoxdur",SUMIFS(Orders!$V:$V,Orders!$T:$T,Orders!T4340)&gt;10,ROUND(Orders!W4340*1.15,2),SUMIFS(Orders!$V:$V,Orders!$T:$T,Orders!T4340)&lt;=10,"Endirim Yoxdur")</f>
        <v>Endirim Yoxdur</v>
      </c>
    </row>
    <row r="4341" spans="3:5" x14ac:dyDescent="0.25">
      <c r="C4341" s="26" t="str">
        <f>IF(Orders!U4341&gt;500,"Yüksək Satış","Aşağı Satış")</f>
        <v>Aşağı Satış</v>
      </c>
      <c r="D4341" s="26" t="str">
        <f>IF(Orders!U4341&gt;500,IF(Orders!E4341="First Class",IF(Orders!W4341=0,"VIP","Special"),"Formal"),"Normal")</f>
        <v>Normal</v>
      </c>
      <c r="E4341" s="26" cm="1">
        <f t="array" ref="E4341">_xlfn.IFS(Orders!W4341=0,"Endirim Yoxdur",SUMIFS(Orders!$V:$V,Orders!$T:$T,Orders!T4341)&gt;10,ROUND(Orders!W4341*1.15,2),SUMIFS(Orders!$V:$V,Orders!$T:$T,Orders!T4341)&lt;=10,"Endirim Yoxdur")</f>
        <v>0.23</v>
      </c>
    </row>
    <row r="4342" spans="3:5" x14ac:dyDescent="0.25">
      <c r="C4342" s="26" t="str">
        <f>IF(Orders!U4342&gt;500,"Yüksək Satış","Aşağı Satış")</f>
        <v>Aşağı Satış</v>
      </c>
      <c r="D4342" s="26" t="str">
        <f>IF(Orders!U4342&gt;500,IF(Orders!E4342="First Class",IF(Orders!W4342=0,"VIP","Special"),"Formal"),"Normal")</f>
        <v>Normal</v>
      </c>
      <c r="E4342" s="26" t="str" cm="1">
        <f t="array" ref="E4342">_xlfn.IFS(Orders!W4342=0,"Endirim Yoxdur",SUMIFS(Orders!$V:$V,Orders!$T:$T,Orders!T4342)&gt;10,ROUND(Orders!W4342*1.15,2),SUMIFS(Orders!$V:$V,Orders!$T:$T,Orders!T4342)&lt;=10,"Endirim Yoxdur")</f>
        <v>Endirim Yoxdur</v>
      </c>
    </row>
    <row r="4343" spans="3:5" x14ac:dyDescent="0.25">
      <c r="C4343" s="26" t="str">
        <f>IF(Orders!U4343&gt;500,"Yüksək Satış","Aşağı Satış")</f>
        <v>Aşağı Satış</v>
      </c>
      <c r="D4343" s="26" t="str">
        <f>IF(Orders!U4343&gt;500,IF(Orders!E4343="First Class",IF(Orders!W4343=0,"VIP","Special"),"Formal"),"Normal")</f>
        <v>Normal</v>
      </c>
      <c r="E4343" s="26" t="str" cm="1">
        <f t="array" ref="E4343">_xlfn.IFS(Orders!W4343=0,"Endirim Yoxdur",SUMIFS(Orders!$V:$V,Orders!$T:$T,Orders!T4343)&gt;10,ROUND(Orders!W4343*1.15,2),SUMIFS(Orders!$V:$V,Orders!$T:$T,Orders!T4343)&lt;=10,"Endirim Yoxdur")</f>
        <v>Endirim Yoxdur</v>
      </c>
    </row>
    <row r="4344" spans="3:5" x14ac:dyDescent="0.25">
      <c r="C4344" s="26" t="str">
        <f>IF(Orders!U4344&gt;500,"Yüksək Satış","Aşağı Satış")</f>
        <v>Aşağı Satış</v>
      </c>
      <c r="D4344" s="26" t="str">
        <f>IF(Orders!U4344&gt;500,IF(Orders!E4344="First Class",IF(Orders!W4344=0,"VIP","Special"),"Formal"),"Normal")</f>
        <v>Normal</v>
      </c>
      <c r="E4344" s="26" cm="1">
        <f t="array" ref="E4344">_xlfn.IFS(Orders!W4344=0,"Endirim Yoxdur",SUMIFS(Orders!$V:$V,Orders!$T:$T,Orders!T4344)&gt;10,ROUND(Orders!W4344*1.15,2),SUMIFS(Orders!$V:$V,Orders!$T:$T,Orders!T4344)&lt;=10,"Endirim Yoxdur")</f>
        <v>0.23</v>
      </c>
    </row>
    <row r="4345" spans="3:5" x14ac:dyDescent="0.25">
      <c r="C4345" s="26" t="str">
        <f>IF(Orders!U4345&gt;500,"Yüksək Satış","Aşağı Satış")</f>
        <v>Aşağı Satış</v>
      </c>
      <c r="D4345" s="26" t="str">
        <f>IF(Orders!U4345&gt;500,IF(Orders!E4345="First Class",IF(Orders!W4345=0,"VIP","Special"),"Formal"),"Normal")</f>
        <v>Normal</v>
      </c>
      <c r="E4345" s="26" cm="1">
        <f t="array" ref="E4345">_xlfn.IFS(Orders!W4345=0,"Endirim Yoxdur",SUMIFS(Orders!$V:$V,Orders!$T:$T,Orders!T4345)&gt;10,ROUND(Orders!W4345*1.15,2),SUMIFS(Orders!$V:$V,Orders!$T:$T,Orders!T4345)&lt;=10,"Endirim Yoxdur")</f>
        <v>0.81</v>
      </c>
    </row>
    <row r="4346" spans="3:5" x14ac:dyDescent="0.25">
      <c r="C4346" s="26" t="str">
        <f>IF(Orders!U4346&gt;500,"Yüksək Satış","Aşağı Satış")</f>
        <v>Aşağı Satış</v>
      </c>
      <c r="D4346" s="26" t="str">
        <f>IF(Orders!U4346&gt;500,IF(Orders!E4346="First Class",IF(Orders!W4346=0,"VIP","Special"),"Formal"),"Normal")</f>
        <v>Normal</v>
      </c>
      <c r="E4346" s="26" cm="1">
        <f t="array" ref="E4346">_xlfn.IFS(Orders!W4346=0,"Endirim Yoxdur",SUMIFS(Orders!$V:$V,Orders!$T:$T,Orders!T4346)&gt;10,ROUND(Orders!W4346*1.15,2),SUMIFS(Orders!$V:$V,Orders!$T:$T,Orders!T4346)&lt;=10,"Endirim Yoxdur")</f>
        <v>0.23</v>
      </c>
    </row>
    <row r="4347" spans="3:5" x14ac:dyDescent="0.25">
      <c r="C4347" s="26" t="str">
        <f>IF(Orders!U4347&gt;500,"Yüksək Satış","Aşağı Satış")</f>
        <v>Aşağı Satış</v>
      </c>
      <c r="D4347" s="26" t="str">
        <f>IF(Orders!U4347&gt;500,IF(Orders!E4347="First Class",IF(Orders!W4347=0,"VIP","Special"),"Formal"),"Normal")</f>
        <v>Normal</v>
      </c>
      <c r="E4347" s="26" cm="1">
        <f t="array" ref="E4347">_xlfn.IFS(Orders!W4347=0,"Endirim Yoxdur",SUMIFS(Orders!$V:$V,Orders!$T:$T,Orders!T4347)&gt;10,ROUND(Orders!W4347*1.15,2),SUMIFS(Orders!$V:$V,Orders!$T:$T,Orders!T4347)&lt;=10,"Endirim Yoxdur")</f>
        <v>0.81</v>
      </c>
    </row>
    <row r="4348" spans="3:5" x14ac:dyDescent="0.25">
      <c r="C4348" s="26" t="str">
        <f>IF(Orders!U4348&gt;500,"Yüksək Satış","Aşağı Satış")</f>
        <v>Aşağı Satış</v>
      </c>
      <c r="D4348" s="26" t="str">
        <f>IF(Orders!U4348&gt;500,IF(Orders!E4348="First Class",IF(Orders!W4348=0,"VIP","Special"),"Formal"),"Normal")</f>
        <v>Normal</v>
      </c>
      <c r="E4348" s="26" t="str" cm="1">
        <f t="array" ref="E4348">_xlfn.IFS(Orders!W4348=0,"Endirim Yoxdur",SUMIFS(Orders!$V:$V,Orders!$T:$T,Orders!T4348)&gt;10,ROUND(Orders!W4348*1.15,2),SUMIFS(Orders!$V:$V,Orders!$T:$T,Orders!T4348)&lt;=10,"Endirim Yoxdur")</f>
        <v>Endirim Yoxdur</v>
      </c>
    </row>
    <row r="4349" spans="3:5" x14ac:dyDescent="0.25">
      <c r="C4349" s="26" t="str">
        <f>IF(Orders!U4349&gt;500,"Yüksək Satış","Aşağı Satış")</f>
        <v>Aşağı Satış</v>
      </c>
      <c r="D4349" s="26" t="str">
        <f>IF(Orders!U4349&gt;500,IF(Orders!E4349="First Class",IF(Orders!W4349=0,"VIP","Special"),"Formal"),"Normal")</f>
        <v>Normal</v>
      </c>
      <c r="E4349" s="26" cm="1">
        <f t="array" ref="E4349">_xlfn.IFS(Orders!W4349=0,"Endirim Yoxdur",SUMIFS(Orders!$V:$V,Orders!$T:$T,Orders!T4349)&gt;10,ROUND(Orders!W4349*1.15,2),SUMIFS(Orders!$V:$V,Orders!$T:$T,Orders!T4349)&lt;=10,"Endirim Yoxdur")</f>
        <v>0.23</v>
      </c>
    </row>
    <row r="4350" spans="3:5" x14ac:dyDescent="0.25">
      <c r="C4350" s="26" t="str">
        <f>IF(Orders!U4350&gt;500,"Yüksək Satış","Aşağı Satış")</f>
        <v>Aşağı Satış</v>
      </c>
      <c r="D4350" s="26" t="str">
        <f>IF(Orders!U4350&gt;500,IF(Orders!E4350="First Class",IF(Orders!W4350=0,"VIP","Special"),"Formal"),"Normal")</f>
        <v>Normal</v>
      </c>
      <c r="E4350" s="26" t="str" cm="1">
        <f t="array" ref="E4350">_xlfn.IFS(Orders!W4350=0,"Endirim Yoxdur",SUMIFS(Orders!$V:$V,Orders!$T:$T,Orders!T4350)&gt;10,ROUND(Orders!W4350*1.15,2),SUMIFS(Orders!$V:$V,Orders!$T:$T,Orders!T4350)&lt;=10,"Endirim Yoxdur")</f>
        <v>Endirim Yoxdur</v>
      </c>
    </row>
    <row r="4351" spans="3:5" x14ac:dyDescent="0.25">
      <c r="C4351" s="26" t="str">
        <f>IF(Orders!U4351&gt;500,"Yüksək Satış","Aşağı Satış")</f>
        <v>Aşağı Satış</v>
      </c>
      <c r="D4351" s="26" t="str">
        <f>IF(Orders!U4351&gt;500,IF(Orders!E4351="First Class",IF(Orders!W4351=0,"VIP","Special"),"Formal"),"Normal")</f>
        <v>Normal</v>
      </c>
      <c r="E4351" s="26" t="str" cm="1">
        <f t="array" ref="E4351">_xlfn.IFS(Orders!W4351=0,"Endirim Yoxdur",SUMIFS(Orders!$V:$V,Orders!$T:$T,Orders!T4351)&gt;10,ROUND(Orders!W4351*1.15,2),SUMIFS(Orders!$V:$V,Orders!$T:$T,Orders!T4351)&lt;=10,"Endirim Yoxdur")</f>
        <v>Endirim Yoxdur</v>
      </c>
    </row>
    <row r="4352" spans="3:5" x14ac:dyDescent="0.25">
      <c r="C4352" s="26" t="str">
        <f>IF(Orders!U4352&gt;500,"Yüksək Satış","Aşağı Satış")</f>
        <v>Aşağı Satış</v>
      </c>
      <c r="D4352" s="26" t="str">
        <f>IF(Orders!U4352&gt;500,IF(Orders!E4352="First Class",IF(Orders!W4352=0,"VIP","Special"),"Formal"),"Normal")</f>
        <v>Normal</v>
      </c>
      <c r="E4352" s="26" t="str" cm="1">
        <f t="array" ref="E4352">_xlfn.IFS(Orders!W4352=0,"Endirim Yoxdur",SUMIFS(Orders!$V:$V,Orders!$T:$T,Orders!T4352)&gt;10,ROUND(Orders!W4352*1.15,2),SUMIFS(Orders!$V:$V,Orders!$T:$T,Orders!T4352)&lt;=10,"Endirim Yoxdur")</f>
        <v>Endirim Yoxdur</v>
      </c>
    </row>
    <row r="4353" spans="3:5" x14ac:dyDescent="0.25">
      <c r="C4353" s="26" t="str">
        <f>IF(Orders!U4353&gt;500,"Yüksək Satış","Aşağı Satış")</f>
        <v>Aşağı Satış</v>
      </c>
      <c r="D4353" s="26" t="str">
        <f>IF(Orders!U4353&gt;500,IF(Orders!E4353="First Class",IF(Orders!W4353=0,"VIP","Special"),"Formal"),"Normal")</f>
        <v>Normal</v>
      </c>
      <c r="E4353" s="26" t="str" cm="1">
        <f t="array" ref="E4353">_xlfn.IFS(Orders!W4353=0,"Endirim Yoxdur",SUMIFS(Orders!$V:$V,Orders!$T:$T,Orders!T4353)&gt;10,ROUND(Orders!W4353*1.15,2),SUMIFS(Orders!$V:$V,Orders!$T:$T,Orders!T4353)&lt;=10,"Endirim Yoxdur")</f>
        <v>Endirim Yoxdur</v>
      </c>
    </row>
    <row r="4354" spans="3:5" x14ac:dyDescent="0.25">
      <c r="C4354" s="26" t="str">
        <f>IF(Orders!U4354&gt;500,"Yüksək Satış","Aşağı Satış")</f>
        <v>Aşağı Satış</v>
      </c>
      <c r="D4354" s="26" t="str">
        <f>IF(Orders!U4354&gt;500,IF(Orders!E4354="First Class",IF(Orders!W4354=0,"VIP","Special"),"Formal"),"Normal")</f>
        <v>Normal</v>
      </c>
      <c r="E4354" s="26" t="str" cm="1">
        <f t="array" ref="E4354">_xlfn.IFS(Orders!W4354=0,"Endirim Yoxdur",SUMIFS(Orders!$V:$V,Orders!$T:$T,Orders!T4354)&gt;10,ROUND(Orders!W4354*1.15,2),SUMIFS(Orders!$V:$V,Orders!$T:$T,Orders!T4354)&lt;=10,"Endirim Yoxdur")</f>
        <v>Endirim Yoxdur</v>
      </c>
    </row>
    <row r="4355" spans="3:5" x14ac:dyDescent="0.25">
      <c r="C4355" s="26" t="str">
        <f>IF(Orders!U4355&gt;500,"Yüksək Satış","Aşağı Satış")</f>
        <v>Aşağı Satış</v>
      </c>
      <c r="D4355" s="26" t="str">
        <f>IF(Orders!U4355&gt;500,IF(Orders!E4355="First Class",IF(Orders!W4355=0,"VIP","Special"),"Formal"),"Normal")</f>
        <v>Normal</v>
      </c>
      <c r="E4355" s="26" t="str" cm="1">
        <f t="array" ref="E4355">_xlfn.IFS(Orders!W4355=0,"Endirim Yoxdur",SUMIFS(Orders!$V:$V,Orders!$T:$T,Orders!T4355)&gt;10,ROUND(Orders!W4355*1.15,2),SUMIFS(Orders!$V:$V,Orders!$T:$T,Orders!T4355)&lt;=10,"Endirim Yoxdur")</f>
        <v>Endirim Yoxdur</v>
      </c>
    </row>
    <row r="4356" spans="3:5" x14ac:dyDescent="0.25">
      <c r="C4356" s="26" t="str">
        <f>IF(Orders!U4356&gt;500,"Yüksək Satış","Aşağı Satış")</f>
        <v>Aşağı Satış</v>
      </c>
      <c r="D4356" s="26" t="str">
        <f>IF(Orders!U4356&gt;500,IF(Orders!E4356="First Class",IF(Orders!W4356=0,"VIP","Special"),"Formal"),"Normal")</f>
        <v>Normal</v>
      </c>
      <c r="E4356" s="26" cm="1">
        <f t="array" ref="E4356">_xlfn.IFS(Orders!W4356=0,"Endirim Yoxdur",SUMIFS(Orders!$V:$V,Orders!$T:$T,Orders!T4356)&gt;10,ROUND(Orders!W4356*1.15,2),SUMIFS(Orders!$V:$V,Orders!$T:$T,Orders!T4356)&lt;=10,"Endirim Yoxdur")</f>
        <v>0.23</v>
      </c>
    </row>
    <row r="4357" spans="3:5" x14ac:dyDescent="0.25">
      <c r="C4357" s="26" t="str">
        <f>IF(Orders!U4357&gt;500,"Yüksək Satış","Aşağı Satış")</f>
        <v>Aşağı Satış</v>
      </c>
      <c r="D4357" s="26" t="str">
        <f>IF(Orders!U4357&gt;500,IF(Orders!E4357="First Class",IF(Orders!W4357=0,"VIP","Special"),"Formal"),"Normal")</f>
        <v>Normal</v>
      </c>
      <c r="E4357" s="26" cm="1">
        <f t="array" ref="E4357">_xlfn.IFS(Orders!W4357=0,"Endirim Yoxdur",SUMIFS(Orders!$V:$V,Orders!$T:$T,Orders!T4357)&gt;10,ROUND(Orders!W4357*1.15,2),SUMIFS(Orders!$V:$V,Orders!$T:$T,Orders!T4357)&lt;=10,"Endirim Yoxdur")</f>
        <v>0.23</v>
      </c>
    </row>
    <row r="4358" spans="3:5" x14ac:dyDescent="0.25">
      <c r="C4358" s="26" t="str">
        <f>IF(Orders!U4358&gt;500,"Yüksək Satış","Aşağı Satış")</f>
        <v>Aşağı Satış</v>
      </c>
      <c r="D4358" s="26" t="str">
        <f>IF(Orders!U4358&gt;500,IF(Orders!E4358="First Class",IF(Orders!W4358=0,"VIP","Special"),"Formal"),"Normal")</f>
        <v>Normal</v>
      </c>
      <c r="E4358" s="26" cm="1">
        <f t="array" ref="E4358">_xlfn.IFS(Orders!W4358=0,"Endirim Yoxdur",SUMIFS(Orders!$V:$V,Orders!$T:$T,Orders!T4358)&gt;10,ROUND(Orders!W4358*1.15,2),SUMIFS(Orders!$V:$V,Orders!$T:$T,Orders!T4358)&lt;=10,"Endirim Yoxdur")</f>
        <v>0.23</v>
      </c>
    </row>
    <row r="4359" spans="3:5" x14ac:dyDescent="0.25">
      <c r="C4359" s="26" t="str">
        <f>IF(Orders!U4359&gt;500,"Yüksək Satış","Aşağı Satış")</f>
        <v>Aşağı Satış</v>
      </c>
      <c r="D4359" s="26" t="str">
        <f>IF(Orders!U4359&gt;500,IF(Orders!E4359="First Class",IF(Orders!W4359=0,"VIP","Special"),"Formal"),"Normal")</f>
        <v>Normal</v>
      </c>
      <c r="E4359" s="26" cm="1">
        <f t="array" ref="E4359">_xlfn.IFS(Orders!W4359=0,"Endirim Yoxdur",SUMIFS(Orders!$V:$V,Orders!$T:$T,Orders!T4359)&gt;10,ROUND(Orders!W4359*1.15,2),SUMIFS(Orders!$V:$V,Orders!$T:$T,Orders!T4359)&lt;=10,"Endirim Yoxdur")</f>
        <v>0.69</v>
      </c>
    </row>
    <row r="4360" spans="3:5" x14ac:dyDescent="0.25">
      <c r="C4360" s="26" t="str">
        <f>IF(Orders!U4360&gt;500,"Yüksək Satış","Aşağı Satış")</f>
        <v>Aşağı Satış</v>
      </c>
      <c r="D4360" s="26" t="str">
        <f>IF(Orders!U4360&gt;500,IF(Orders!E4360="First Class",IF(Orders!W4360=0,"VIP","Special"),"Formal"),"Normal")</f>
        <v>Normal</v>
      </c>
      <c r="E4360" s="26" t="str" cm="1">
        <f t="array" ref="E4360">_xlfn.IFS(Orders!W4360=0,"Endirim Yoxdur",SUMIFS(Orders!$V:$V,Orders!$T:$T,Orders!T4360)&gt;10,ROUND(Orders!W4360*1.15,2),SUMIFS(Orders!$V:$V,Orders!$T:$T,Orders!T4360)&lt;=10,"Endirim Yoxdur")</f>
        <v>Endirim Yoxdur</v>
      </c>
    </row>
    <row r="4361" spans="3:5" x14ac:dyDescent="0.25">
      <c r="C4361" s="26" t="str">
        <f>IF(Orders!U4361&gt;500,"Yüksək Satış","Aşağı Satış")</f>
        <v>Aşağı Satış</v>
      </c>
      <c r="D4361" s="26" t="str">
        <f>IF(Orders!U4361&gt;500,IF(Orders!E4361="First Class",IF(Orders!W4361=0,"VIP","Special"),"Formal"),"Normal")</f>
        <v>Normal</v>
      </c>
      <c r="E4361" s="26" t="str" cm="1">
        <f t="array" ref="E4361">_xlfn.IFS(Orders!W4361=0,"Endirim Yoxdur",SUMIFS(Orders!$V:$V,Orders!$T:$T,Orders!T4361)&gt;10,ROUND(Orders!W4361*1.15,2),SUMIFS(Orders!$V:$V,Orders!$T:$T,Orders!T4361)&lt;=10,"Endirim Yoxdur")</f>
        <v>Endirim Yoxdur</v>
      </c>
    </row>
    <row r="4362" spans="3:5" x14ac:dyDescent="0.25">
      <c r="C4362" s="26" t="str">
        <f>IF(Orders!U4362&gt;500,"Yüksək Satış","Aşağı Satış")</f>
        <v>Aşağı Satış</v>
      </c>
      <c r="D4362" s="26" t="str">
        <f>IF(Orders!U4362&gt;500,IF(Orders!E4362="First Class",IF(Orders!W4362=0,"VIP","Special"),"Formal"),"Normal")</f>
        <v>Normal</v>
      </c>
      <c r="E4362" s="26" cm="1">
        <f t="array" ref="E4362">_xlfn.IFS(Orders!W4362=0,"Endirim Yoxdur",SUMIFS(Orders!$V:$V,Orders!$T:$T,Orders!T4362)&gt;10,ROUND(Orders!W4362*1.15,2),SUMIFS(Orders!$V:$V,Orders!$T:$T,Orders!T4362)&lt;=10,"Endirim Yoxdur")</f>
        <v>0.23</v>
      </c>
    </row>
    <row r="4363" spans="3:5" x14ac:dyDescent="0.25">
      <c r="C4363" s="26" t="str">
        <f>IF(Orders!U4363&gt;500,"Yüksək Satış","Aşağı Satış")</f>
        <v>Aşağı Satış</v>
      </c>
      <c r="D4363" s="26" t="str">
        <f>IF(Orders!U4363&gt;500,IF(Orders!E4363="First Class",IF(Orders!W4363=0,"VIP","Special"),"Formal"),"Normal")</f>
        <v>Normal</v>
      </c>
      <c r="E4363" s="26" t="str" cm="1">
        <f t="array" ref="E4363">_xlfn.IFS(Orders!W4363=0,"Endirim Yoxdur",SUMIFS(Orders!$V:$V,Orders!$T:$T,Orders!T4363)&gt;10,ROUND(Orders!W4363*1.15,2),SUMIFS(Orders!$V:$V,Orders!$T:$T,Orders!T4363)&lt;=10,"Endirim Yoxdur")</f>
        <v>Endirim Yoxdur</v>
      </c>
    </row>
    <row r="4364" spans="3:5" x14ac:dyDescent="0.25">
      <c r="C4364" s="26" t="str">
        <f>IF(Orders!U4364&gt;500,"Yüksək Satış","Aşağı Satış")</f>
        <v>Yüksək Satış</v>
      </c>
      <c r="D4364" s="26" t="str">
        <f>IF(Orders!U4364&gt;500,IF(Orders!E4364="First Class",IF(Orders!W4364=0,"VIP","Special"),"Formal"),"Normal")</f>
        <v>Formal</v>
      </c>
      <c r="E4364" s="26" cm="1">
        <f t="array" ref="E4364">_xlfn.IFS(Orders!W4364=0,"Endirim Yoxdur",SUMIFS(Orders!$V:$V,Orders!$T:$T,Orders!T4364)&gt;10,ROUND(Orders!W4364*1.15,2),SUMIFS(Orders!$V:$V,Orders!$T:$T,Orders!T4364)&lt;=10,"Endirim Yoxdur")</f>
        <v>0.46</v>
      </c>
    </row>
    <row r="4365" spans="3:5" x14ac:dyDescent="0.25">
      <c r="C4365" s="26" t="str">
        <f>IF(Orders!U4365&gt;500,"Yüksək Satış","Aşağı Satış")</f>
        <v>Aşağı Satış</v>
      </c>
      <c r="D4365" s="26" t="str">
        <f>IF(Orders!U4365&gt;500,IF(Orders!E4365="First Class",IF(Orders!W4365=0,"VIP","Special"),"Formal"),"Normal")</f>
        <v>Normal</v>
      </c>
      <c r="E4365" s="26" t="str" cm="1">
        <f t="array" ref="E4365">_xlfn.IFS(Orders!W4365=0,"Endirim Yoxdur",SUMIFS(Orders!$V:$V,Orders!$T:$T,Orders!T4365)&gt;10,ROUND(Orders!W4365*1.15,2),SUMIFS(Orders!$V:$V,Orders!$T:$T,Orders!T4365)&lt;=10,"Endirim Yoxdur")</f>
        <v>Endirim Yoxdur</v>
      </c>
    </row>
    <row r="4366" spans="3:5" x14ac:dyDescent="0.25">
      <c r="C4366" s="26" t="str">
        <f>IF(Orders!U4366&gt;500,"Yüksək Satış","Aşağı Satış")</f>
        <v>Aşağı Satış</v>
      </c>
      <c r="D4366" s="26" t="str">
        <f>IF(Orders!U4366&gt;500,IF(Orders!E4366="First Class",IF(Orders!W4366=0,"VIP","Special"),"Formal"),"Normal")</f>
        <v>Normal</v>
      </c>
      <c r="E4366" s="26" t="str" cm="1">
        <f t="array" ref="E4366">_xlfn.IFS(Orders!W4366=0,"Endirim Yoxdur",SUMIFS(Orders!$V:$V,Orders!$T:$T,Orders!T4366)&gt;10,ROUND(Orders!W4366*1.15,2),SUMIFS(Orders!$V:$V,Orders!$T:$T,Orders!T4366)&lt;=10,"Endirim Yoxdur")</f>
        <v>Endirim Yoxdur</v>
      </c>
    </row>
    <row r="4367" spans="3:5" x14ac:dyDescent="0.25">
      <c r="C4367" s="26" t="str">
        <f>IF(Orders!U4367&gt;500,"Yüksək Satış","Aşağı Satış")</f>
        <v>Yüksək Satış</v>
      </c>
      <c r="D4367" s="26" t="str">
        <f>IF(Orders!U4367&gt;500,IF(Orders!E4367="First Class",IF(Orders!W4367=0,"VIP","Special"),"Formal"),"Normal")</f>
        <v>Formal</v>
      </c>
      <c r="E4367" s="26" t="str" cm="1">
        <f t="array" ref="E4367">_xlfn.IFS(Orders!W4367=0,"Endirim Yoxdur",SUMIFS(Orders!$V:$V,Orders!$T:$T,Orders!T4367)&gt;10,ROUND(Orders!W4367*1.15,2),SUMIFS(Orders!$V:$V,Orders!$T:$T,Orders!T4367)&lt;=10,"Endirim Yoxdur")</f>
        <v>Endirim Yoxdur</v>
      </c>
    </row>
    <row r="4368" spans="3:5" x14ac:dyDescent="0.25">
      <c r="C4368" s="26" t="str">
        <f>IF(Orders!U4368&gt;500,"Yüksək Satış","Aşağı Satış")</f>
        <v>Aşağı Satış</v>
      </c>
      <c r="D4368" s="26" t="str">
        <f>IF(Orders!U4368&gt;500,IF(Orders!E4368="First Class",IF(Orders!W4368=0,"VIP","Special"),"Formal"),"Normal")</f>
        <v>Normal</v>
      </c>
      <c r="E4368" s="26" t="str" cm="1">
        <f t="array" ref="E4368">_xlfn.IFS(Orders!W4368=0,"Endirim Yoxdur",SUMIFS(Orders!$V:$V,Orders!$T:$T,Orders!T4368)&gt;10,ROUND(Orders!W4368*1.15,2),SUMIFS(Orders!$V:$V,Orders!$T:$T,Orders!T4368)&lt;=10,"Endirim Yoxdur")</f>
        <v>Endirim Yoxdur</v>
      </c>
    </row>
    <row r="4369" spans="3:5" x14ac:dyDescent="0.25">
      <c r="C4369" s="26" t="str">
        <f>IF(Orders!U4369&gt;500,"Yüksək Satış","Aşağı Satış")</f>
        <v>Yüksək Satış</v>
      </c>
      <c r="D4369" s="26" t="str">
        <f>IF(Orders!U4369&gt;500,IF(Orders!E4369="First Class",IF(Orders!W4369=0,"VIP","Special"),"Formal"),"Normal")</f>
        <v>Special</v>
      </c>
      <c r="E4369" s="26" cm="1">
        <f t="array" ref="E4369">_xlfn.IFS(Orders!W4369=0,"Endirim Yoxdur",SUMIFS(Orders!$V:$V,Orders!$T:$T,Orders!T4369)&gt;10,ROUND(Orders!W4369*1.15,2),SUMIFS(Orders!$V:$V,Orders!$T:$T,Orders!T4369)&lt;=10,"Endirim Yoxdur")</f>
        <v>0.35</v>
      </c>
    </row>
    <row r="4370" spans="3:5" x14ac:dyDescent="0.25">
      <c r="C4370" s="26" t="str">
        <f>IF(Orders!U4370&gt;500,"Yüksək Satış","Aşağı Satış")</f>
        <v>Aşağı Satış</v>
      </c>
      <c r="D4370" s="26" t="str">
        <f>IF(Orders!U4370&gt;500,IF(Orders!E4370="First Class",IF(Orders!W4370=0,"VIP","Special"),"Formal"),"Normal")</f>
        <v>Normal</v>
      </c>
      <c r="E4370" s="26" t="str" cm="1">
        <f t="array" ref="E4370">_xlfn.IFS(Orders!W4370=0,"Endirim Yoxdur",SUMIFS(Orders!$V:$V,Orders!$T:$T,Orders!T4370)&gt;10,ROUND(Orders!W4370*1.15,2),SUMIFS(Orders!$V:$V,Orders!$T:$T,Orders!T4370)&lt;=10,"Endirim Yoxdur")</f>
        <v>Endirim Yoxdur</v>
      </c>
    </row>
    <row r="4371" spans="3:5" x14ac:dyDescent="0.25">
      <c r="C4371" s="26" t="str">
        <f>IF(Orders!U4371&gt;500,"Yüksək Satış","Aşağı Satış")</f>
        <v>Yüksək Satış</v>
      </c>
      <c r="D4371" s="26" t="str">
        <f>IF(Orders!U4371&gt;500,IF(Orders!E4371="First Class",IF(Orders!W4371=0,"VIP","Special"),"Formal"),"Normal")</f>
        <v>Formal</v>
      </c>
      <c r="E4371" s="26" cm="1">
        <f t="array" ref="E4371">_xlfn.IFS(Orders!W4371=0,"Endirim Yoxdur",SUMIFS(Orders!$V:$V,Orders!$T:$T,Orders!T4371)&gt;10,ROUND(Orders!W4371*1.15,2),SUMIFS(Orders!$V:$V,Orders!$T:$T,Orders!T4371)&lt;=10,"Endirim Yoxdur")</f>
        <v>0.35</v>
      </c>
    </row>
    <row r="4372" spans="3:5" x14ac:dyDescent="0.25">
      <c r="C4372" s="26" t="str">
        <f>IF(Orders!U4372&gt;500,"Yüksək Satış","Aşağı Satış")</f>
        <v>Aşağı Satış</v>
      </c>
      <c r="D4372" s="26" t="str">
        <f>IF(Orders!U4372&gt;500,IF(Orders!E4372="First Class",IF(Orders!W4372=0,"VIP","Special"),"Formal"),"Normal")</f>
        <v>Normal</v>
      </c>
      <c r="E4372" s="26" t="str" cm="1">
        <f t="array" ref="E4372">_xlfn.IFS(Orders!W4372=0,"Endirim Yoxdur",SUMIFS(Orders!$V:$V,Orders!$T:$T,Orders!T4372)&gt;10,ROUND(Orders!W4372*1.15,2),SUMIFS(Orders!$V:$V,Orders!$T:$T,Orders!T4372)&lt;=10,"Endirim Yoxdur")</f>
        <v>Endirim Yoxdur</v>
      </c>
    </row>
    <row r="4373" spans="3:5" x14ac:dyDescent="0.25">
      <c r="C4373" s="26" t="str">
        <f>IF(Orders!U4373&gt;500,"Yüksək Satış","Aşağı Satış")</f>
        <v>Aşağı Satış</v>
      </c>
      <c r="D4373" s="26" t="str">
        <f>IF(Orders!U4373&gt;500,IF(Orders!E4373="First Class",IF(Orders!W4373=0,"VIP","Special"),"Formal"),"Normal")</f>
        <v>Normal</v>
      </c>
      <c r="E4373" s="26" cm="1">
        <f t="array" ref="E4373">_xlfn.IFS(Orders!W4373=0,"Endirim Yoxdur",SUMIFS(Orders!$V:$V,Orders!$T:$T,Orders!T4373)&gt;10,ROUND(Orders!W4373*1.15,2),SUMIFS(Orders!$V:$V,Orders!$T:$T,Orders!T4373)&lt;=10,"Endirim Yoxdur")</f>
        <v>0.23</v>
      </c>
    </row>
    <row r="4374" spans="3:5" x14ac:dyDescent="0.25">
      <c r="C4374" s="26" t="str">
        <f>IF(Orders!U4374&gt;500,"Yüksək Satış","Aşağı Satış")</f>
        <v>Aşağı Satış</v>
      </c>
      <c r="D4374" s="26" t="str">
        <f>IF(Orders!U4374&gt;500,IF(Orders!E4374="First Class",IF(Orders!W4374=0,"VIP","Special"),"Formal"),"Normal")</f>
        <v>Normal</v>
      </c>
      <c r="E4374" s="26" cm="1">
        <f t="array" ref="E4374">_xlfn.IFS(Orders!W4374=0,"Endirim Yoxdur",SUMIFS(Orders!$V:$V,Orders!$T:$T,Orders!T4374)&gt;10,ROUND(Orders!W4374*1.15,2),SUMIFS(Orders!$V:$V,Orders!$T:$T,Orders!T4374)&lt;=10,"Endirim Yoxdur")</f>
        <v>0.23</v>
      </c>
    </row>
    <row r="4375" spans="3:5" x14ac:dyDescent="0.25">
      <c r="C4375" s="26" t="str">
        <f>IF(Orders!U4375&gt;500,"Yüksək Satış","Aşağı Satış")</f>
        <v>Aşağı Satış</v>
      </c>
      <c r="D4375" s="26" t="str">
        <f>IF(Orders!U4375&gt;500,IF(Orders!E4375="First Class",IF(Orders!W4375=0,"VIP","Special"),"Formal"),"Normal")</f>
        <v>Normal</v>
      </c>
      <c r="E4375" s="26" cm="1">
        <f t="array" ref="E4375">_xlfn.IFS(Orders!W4375=0,"Endirim Yoxdur",SUMIFS(Orders!$V:$V,Orders!$T:$T,Orders!T4375)&gt;10,ROUND(Orders!W4375*1.15,2),SUMIFS(Orders!$V:$V,Orders!$T:$T,Orders!T4375)&lt;=10,"Endirim Yoxdur")</f>
        <v>0.23</v>
      </c>
    </row>
    <row r="4376" spans="3:5" x14ac:dyDescent="0.25">
      <c r="C4376" s="26" t="str">
        <f>IF(Orders!U4376&gt;500,"Yüksək Satış","Aşağı Satış")</f>
        <v>Aşağı Satış</v>
      </c>
      <c r="D4376" s="26" t="str">
        <f>IF(Orders!U4376&gt;500,IF(Orders!E4376="First Class",IF(Orders!W4376=0,"VIP","Special"),"Formal"),"Normal")</f>
        <v>Normal</v>
      </c>
      <c r="E4376" s="26" t="str" cm="1">
        <f t="array" ref="E4376">_xlfn.IFS(Orders!W4376=0,"Endirim Yoxdur",SUMIFS(Orders!$V:$V,Orders!$T:$T,Orders!T4376)&gt;10,ROUND(Orders!W4376*1.15,2),SUMIFS(Orders!$V:$V,Orders!$T:$T,Orders!T4376)&lt;=10,"Endirim Yoxdur")</f>
        <v>Endirim Yoxdur</v>
      </c>
    </row>
    <row r="4377" spans="3:5" x14ac:dyDescent="0.25">
      <c r="C4377" s="26" t="str">
        <f>IF(Orders!U4377&gt;500,"Yüksək Satış","Aşağı Satış")</f>
        <v>Yüksək Satış</v>
      </c>
      <c r="D4377" s="26" t="str">
        <f>IF(Orders!U4377&gt;500,IF(Orders!E4377="First Class",IF(Orders!W4377=0,"VIP","Special"),"Formal"),"Normal")</f>
        <v>Formal</v>
      </c>
      <c r="E4377" s="26" cm="1">
        <f t="array" ref="E4377">_xlfn.IFS(Orders!W4377=0,"Endirim Yoxdur",SUMIFS(Orders!$V:$V,Orders!$T:$T,Orders!T4377)&gt;10,ROUND(Orders!W4377*1.15,2),SUMIFS(Orders!$V:$V,Orders!$T:$T,Orders!T4377)&lt;=10,"Endirim Yoxdur")</f>
        <v>0.23</v>
      </c>
    </row>
    <row r="4378" spans="3:5" x14ac:dyDescent="0.25">
      <c r="C4378" s="26" t="str">
        <f>IF(Orders!U4378&gt;500,"Yüksək Satış","Aşağı Satış")</f>
        <v>Aşağı Satış</v>
      </c>
      <c r="D4378" s="26" t="str">
        <f>IF(Orders!U4378&gt;500,IF(Orders!E4378="First Class",IF(Orders!W4378=0,"VIP","Special"),"Formal"),"Normal")</f>
        <v>Normal</v>
      </c>
      <c r="E4378" s="26" t="str" cm="1">
        <f t="array" ref="E4378">_xlfn.IFS(Orders!W4378=0,"Endirim Yoxdur",SUMIFS(Orders!$V:$V,Orders!$T:$T,Orders!T4378)&gt;10,ROUND(Orders!W4378*1.15,2),SUMIFS(Orders!$V:$V,Orders!$T:$T,Orders!T4378)&lt;=10,"Endirim Yoxdur")</f>
        <v>Endirim Yoxdur</v>
      </c>
    </row>
    <row r="4379" spans="3:5" x14ac:dyDescent="0.25">
      <c r="C4379" s="26" t="str">
        <f>IF(Orders!U4379&gt;500,"Yüksək Satış","Aşağı Satış")</f>
        <v>Aşağı Satış</v>
      </c>
      <c r="D4379" s="26" t="str">
        <f>IF(Orders!U4379&gt;500,IF(Orders!E4379="First Class",IF(Orders!W4379=0,"VIP","Special"),"Formal"),"Normal")</f>
        <v>Normal</v>
      </c>
      <c r="E4379" s="26" cm="1">
        <f t="array" ref="E4379">_xlfn.IFS(Orders!W4379=0,"Endirim Yoxdur",SUMIFS(Orders!$V:$V,Orders!$T:$T,Orders!T4379)&gt;10,ROUND(Orders!W4379*1.15,2),SUMIFS(Orders!$V:$V,Orders!$T:$T,Orders!T4379)&lt;=10,"Endirim Yoxdur")</f>
        <v>0.23</v>
      </c>
    </row>
    <row r="4380" spans="3:5" x14ac:dyDescent="0.25">
      <c r="C4380" s="26" t="str">
        <f>IF(Orders!U4380&gt;500,"Yüksək Satış","Aşağı Satış")</f>
        <v>Aşağı Satış</v>
      </c>
      <c r="D4380" s="26" t="str">
        <f>IF(Orders!U4380&gt;500,IF(Orders!E4380="First Class",IF(Orders!W4380=0,"VIP","Special"),"Formal"),"Normal")</f>
        <v>Normal</v>
      </c>
      <c r="E4380" s="26" t="str" cm="1">
        <f t="array" ref="E4380">_xlfn.IFS(Orders!W4380=0,"Endirim Yoxdur",SUMIFS(Orders!$V:$V,Orders!$T:$T,Orders!T4380)&gt;10,ROUND(Orders!W4380*1.15,2),SUMIFS(Orders!$V:$V,Orders!$T:$T,Orders!T4380)&lt;=10,"Endirim Yoxdur")</f>
        <v>Endirim Yoxdur</v>
      </c>
    </row>
    <row r="4381" spans="3:5" x14ac:dyDescent="0.25">
      <c r="C4381" s="26" t="str">
        <f>IF(Orders!U4381&gt;500,"Yüksək Satış","Aşağı Satış")</f>
        <v>Aşağı Satış</v>
      </c>
      <c r="D4381" s="26" t="str">
        <f>IF(Orders!U4381&gt;500,IF(Orders!E4381="First Class",IF(Orders!W4381=0,"VIP","Special"),"Formal"),"Normal")</f>
        <v>Normal</v>
      </c>
      <c r="E4381" s="26" cm="1">
        <f t="array" ref="E4381">_xlfn.IFS(Orders!W4381=0,"Endirim Yoxdur",SUMIFS(Orders!$V:$V,Orders!$T:$T,Orders!T4381)&gt;10,ROUND(Orders!W4381*1.15,2),SUMIFS(Orders!$V:$V,Orders!$T:$T,Orders!T4381)&lt;=10,"Endirim Yoxdur")</f>
        <v>0.23</v>
      </c>
    </row>
    <row r="4382" spans="3:5" x14ac:dyDescent="0.25">
      <c r="C4382" s="26" t="str">
        <f>IF(Orders!U4382&gt;500,"Yüksək Satış","Aşağı Satış")</f>
        <v>Aşağı Satış</v>
      </c>
      <c r="D4382" s="26" t="str">
        <f>IF(Orders!U4382&gt;500,IF(Orders!E4382="First Class",IF(Orders!W4382=0,"VIP","Special"),"Formal"),"Normal")</f>
        <v>Normal</v>
      </c>
      <c r="E4382" s="26" t="str" cm="1">
        <f t="array" ref="E4382">_xlfn.IFS(Orders!W4382=0,"Endirim Yoxdur",SUMIFS(Orders!$V:$V,Orders!$T:$T,Orders!T4382)&gt;10,ROUND(Orders!W4382*1.15,2),SUMIFS(Orders!$V:$V,Orders!$T:$T,Orders!T4382)&lt;=10,"Endirim Yoxdur")</f>
        <v>Endirim Yoxdur</v>
      </c>
    </row>
    <row r="4383" spans="3:5" x14ac:dyDescent="0.25">
      <c r="C4383" s="26" t="str">
        <f>IF(Orders!U4383&gt;500,"Yüksək Satış","Aşağı Satış")</f>
        <v>Aşağı Satış</v>
      </c>
      <c r="D4383" s="26" t="str">
        <f>IF(Orders!U4383&gt;500,IF(Orders!E4383="First Class",IF(Orders!W4383=0,"VIP","Special"),"Formal"),"Normal")</f>
        <v>Normal</v>
      </c>
      <c r="E4383" s="26" t="str" cm="1">
        <f t="array" ref="E4383">_xlfn.IFS(Orders!W4383=0,"Endirim Yoxdur",SUMIFS(Orders!$V:$V,Orders!$T:$T,Orders!T4383)&gt;10,ROUND(Orders!W4383*1.15,2),SUMIFS(Orders!$V:$V,Orders!$T:$T,Orders!T4383)&lt;=10,"Endirim Yoxdur")</f>
        <v>Endirim Yoxdur</v>
      </c>
    </row>
    <row r="4384" spans="3:5" x14ac:dyDescent="0.25">
      <c r="C4384" s="26" t="str">
        <f>IF(Orders!U4384&gt;500,"Yüksək Satış","Aşağı Satış")</f>
        <v>Aşağı Satış</v>
      </c>
      <c r="D4384" s="26" t="str">
        <f>IF(Orders!U4384&gt;500,IF(Orders!E4384="First Class",IF(Orders!W4384=0,"VIP","Special"),"Formal"),"Normal")</f>
        <v>Normal</v>
      </c>
      <c r="E4384" s="26" t="str" cm="1">
        <f t="array" ref="E4384">_xlfn.IFS(Orders!W4384=0,"Endirim Yoxdur",SUMIFS(Orders!$V:$V,Orders!$T:$T,Orders!T4384)&gt;10,ROUND(Orders!W4384*1.15,2),SUMIFS(Orders!$V:$V,Orders!$T:$T,Orders!T4384)&lt;=10,"Endirim Yoxdur")</f>
        <v>Endirim Yoxdur</v>
      </c>
    </row>
    <row r="4385" spans="3:5" x14ac:dyDescent="0.25">
      <c r="C4385" s="26" t="str">
        <f>IF(Orders!U4385&gt;500,"Yüksək Satış","Aşağı Satış")</f>
        <v>Aşağı Satış</v>
      </c>
      <c r="D4385" s="26" t="str">
        <f>IF(Orders!U4385&gt;500,IF(Orders!E4385="First Class",IF(Orders!W4385=0,"VIP","Special"),"Formal"),"Normal")</f>
        <v>Normal</v>
      </c>
      <c r="E4385" s="26" t="str" cm="1">
        <f t="array" ref="E4385">_xlfn.IFS(Orders!W4385=0,"Endirim Yoxdur",SUMIFS(Orders!$V:$V,Orders!$T:$T,Orders!T4385)&gt;10,ROUND(Orders!W4385*1.15,2),SUMIFS(Orders!$V:$V,Orders!$T:$T,Orders!T4385)&lt;=10,"Endirim Yoxdur")</f>
        <v>Endirim Yoxdur</v>
      </c>
    </row>
    <row r="4386" spans="3:5" x14ac:dyDescent="0.25">
      <c r="C4386" s="26" t="str">
        <f>IF(Orders!U4386&gt;500,"Yüksək Satış","Aşağı Satış")</f>
        <v>Aşağı Satış</v>
      </c>
      <c r="D4386" s="26" t="str">
        <f>IF(Orders!U4386&gt;500,IF(Orders!E4386="First Class",IF(Orders!W4386=0,"VIP","Special"),"Formal"),"Normal")</f>
        <v>Normal</v>
      </c>
      <c r="E4386" s="26" cm="1">
        <f t="array" ref="E4386">_xlfn.IFS(Orders!W4386=0,"Endirim Yoxdur",SUMIFS(Orders!$V:$V,Orders!$T:$T,Orders!T4386)&gt;10,ROUND(Orders!W4386*1.15,2),SUMIFS(Orders!$V:$V,Orders!$T:$T,Orders!T4386)&lt;=10,"Endirim Yoxdur")</f>
        <v>0.23</v>
      </c>
    </row>
    <row r="4387" spans="3:5" x14ac:dyDescent="0.25">
      <c r="C4387" s="26" t="str">
        <f>IF(Orders!U4387&gt;500,"Yüksək Satış","Aşağı Satış")</f>
        <v>Aşağı Satış</v>
      </c>
      <c r="D4387" s="26" t="str">
        <f>IF(Orders!U4387&gt;500,IF(Orders!E4387="First Class",IF(Orders!W4387=0,"VIP","Special"),"Formal"),"Normal")</f>
        <v>Normal</v>
      </c>
      <c r="E4387" s="26" t="str" cm="1">
        <f t="array" ref="E4387">_xlfn.IFS(Orders!W4387=0,"Endirim Yoxdur",SUMIFS(Orders!$V:$V,Orders!$T:$T,Orders!T4387)&gt;10,ROUND(Orders!W4387*1.15,2),SUMIFS(Orders!$V:$V,Orders!$T:$T,Orders!T4387)&lt;=10,"Endirim Yoxdur")</f>
        <v>Endirim Yoxdur</v>
      </c>
    </row>
    <row r="4388" spans="3:5" x14ac:dyDescent="0.25">
      <c r="C4388" s="26" t="str">
        <f>IF(Orders!U4388&gt;500,"Yüksək Satış","Aşağı Satış")</f>
        <v>Aşağı Satış</v>
      </c>
      <c r="D4388" s="26" t="str">
        <f>IF(Orders!U4388&gt;500,IF(Orders!E4388="First Class",IF(Orders!W4388=0,"VIP","Special"),"Formal"),"Normal")</f>
        <v>Normal</v>
      </c>
      <c r="E4388" s="26" cm="1">
        <f t="array" ref="E4388">_xlfn.IFS(Orders!W4388=0,"Endirim Yoxdur",SUMIFS(Orders!$V:$V,Orders!$T:$T,Orders!T4388)&gt;10,ROUND(Orders!W4388*1.15,2),SUMIFS(Orders!$V:$V,Orders!$T:$T,Orders!T4388)&lt;=10,"Endirim Yoxdur")</f>
        <v>0.23</v>
      </c>
    </row>
    <row r="4389" spans="3:5" x14ac:dyDescent="0.25">
      <c r="C4389" s="26" t="str">
        <f>IF(Orders!U4389&gt;500,"Yüksək Satış","Aşağı Satış")</f>
        <v>Aşağı Satış</v>
      </c>
      <c r="D4389" s="26" t="str">
        <f>IF(Orders!U4389&gt;500,IF(Orders!E4389="First Class",IF(Orders!W4389=0,"VIP","Special"),"Formal"),"Normal")</f>
        <v>Normal</v>
      </c>
      <c r="E4389" s="26" cm="1">
        <f t="array" ref="E4389">_xlfn.IFS(Orders!W4389=0,"Endirim Yoxdur",SUMIFS(Orders!$V:$V,Orders!$T:$T,Orders!T4389)&gt;10,ROUND(Orders!W4389*1.15,2),SUMIFS(Orders!$V:$V,Orders!$T:$T,Orders!T4389)&lt;=10,"Endirim Yoxdur")</f>
        <v>0.23</v>
      </c>
    </row>
    <row r="4390" spans="3:5" x14ac:dyDescent="0.25">
      <c r="C4390" s="26" t="str">
        <f>IF(Orders!U4390&gt;500,"Yüksək Satış","Aşağı Satış")</f>
        <v>Aşağı Satış</v>
      </c>
      <c r="D4390" s="26" t="str">
        <f>IF(Orders!U4390&gt;500,IF(Orders!E4390="First Class",IF(Orders!W4390=0,"VIP","Special"),"Formal"),"Normal")</f>
        <v>Normal</v>
      </c>
      <c r="E4390" s="26" cm="1">
        <f t="array" ref="E4390">_xlfn.IFS(Orders!W4390=0,"Endirim Yoxdur",SUMIFS(Orders!$V:$V,Orders!$T:$T,Orders!T4390)&gt;10,ROUND(Orders!W4390*1.15,2),SUMIFS(Orders!$V:$V,Orders!$T:$T,Orders!T4390)&lt;=10,"Endirim Yoxdur")</f>
        <v>0.69</v>
      </c>
    </row>
    <row r="4391" spans="3:5" x14ac:dyDescent="0.25">
      <c r="C4391" s="26" t="str">
        <f>IF(Orders!U4391&gt;500,"Yüksək Satış","Aşağı Satış")</f>
        <v>Aşağı Satış</v>
      </c>
      <c r="D4391" s="26" t="str">
        <f>IF(Orders!U4391&gt;500,IF(Orders!E4391="First Class",IF(Orders!W4391=0,"VIP","Special"),"Formal"),"Normal")</f>
        <v>Normal</v>
      </c>
      <c r="E4391" s="26" cm="1">
        <f t="array" ref="E4391">_xlfn.IFS(Orders!W4391=0,"Endirim Yoxdur",SUMIFS(Orders!$V:$V,Orders!$T:$T,Orders!T4391)&gt;10,ROUND(Orders!W4391*1.15,2),SUMIFS(Orders!$V:$V,Orders!$T:$T,Orders!T4391)&lt;=10,"Endirim Yoxdur")</f>
        <v>0.57999999999999996</v>
      </c>
    </row>
    <row r="4392" spans="3:5" x14ac:dyDescent="0.25">
      <c r="C4392" s="26" t="str">
        <f>IF(Orders!U4392&gt;500,"Yüksək Satış","Aşağı Satış")</f>
        <v>Aşağı Satış</v>
      </c>
      <c r="D4392" s="26" t="str">
        <f>IF(Orders!U4392&gt;500,IF(Orders!E4392="First Class",IF(Orders!W4392=0,"VIP","Special"),"Formal"),"Normal")</f>
        <v>Normal</v>
      </c>
      <c r="E4392" s="26" cm="1">
        <f t="array" ref="E4392">_xlfn.IFS(Orders!W4392=0,"Endirim Yoxdur",SUMIFS(Orders!$V:$V,Orders!$T:$T,Orders!T4392)&gt;10,ROUND(Orders!W4392*1.15,2),SUMIFS(Orders!$V:$V,Orders!$T:$T,Orders!T4392)&lt;=10,"Endirim Yoxdur")</f>
        <v>0.92</v>
      </c>
    </row>
    <row r="4393" spans="3:5" x14ac:dyDescent="0.25">
      <c r="C4393" s="26" t="str">
        <f>IF(Orders!U4393&gt;500,"Yüksək Satış","Aşağı Satış")</f>
        <v>Aşağı Satış</v>
      </c>
      <c r="D4393" s="26" t="str">
        <f>IF(Orders!U4393&gt;500,IF(Orders!E4393="First Class",IF(Orders!W4393=0,"VIP","Special"),"Formal"),"Normal")</f>
        <v>Normal</v>
      </c>
      <c r="E4393" s="26" cm="1">
        <f t="array" ref="E4393">_xlfn.IFS(Orders!W4393=0,"Endirim Yoxdur",SUMIFS(Orders!$V:$V,Orders!$T:$T,Orders!T4393)&gt;10,ROUND(Orders!W4393*1.15,2),SUMIFS(Orders!$V:$V,Orders!$T:$T,Orders!T4393)&lt;=10,"Endirim Yoxdur")</f>
        <v>0.81</v>
      </c>
    </row>
    <row r="4394" spans="3:5" x14ac:dyDescent="0.25">
      <c r="C4394" s="26" t="str">
        <f>IF(Orders!U4394&gt;500,"Yüksək Satış","Aşağı Satış")</f>
        <v>Aşağı Satış</v>
      </c>
      <c r="D4394" s="26" t="str">
        <f>IF(Orders!U4394&gt;500,IF(Orders!E4394="First Class",IF(Orders!W4394=0,"VIP","Special"),"Formal"),"Normal")</f>
        <v>Normal</v>
      </c>
      <c r="E4394" s="26" cm="1">
        <f t="array" ref="E4394">_xlfn.IFS(Orders!W4394=0,"Endirim Yoxdur",SUMIFS(Orders!$V:$V,Orders!$T:$T,Orders!T4394)&gt;10,ROUND(Orders!W4394*1.15,2),SUMIFS(Orders!$V:$V,Orders!$T:$T,Orders!T4394)&lt;=10,"Endirim Yoxdur")</f>
        <v>0.92</v>
      </c>
    </row>
    <row r="4395" spans="3:5" x14ac:dyDescent="0.25">
      <c r="C4395" s="26" t="str">
        <f>IF(Orders!U4395&gt;500,"Yüksək Satış","Aşağı Satış")</f>
        <v>Aşağı Satış</v>
      </c>
      <c r="D4395" s="26" t="str">
        <f>IF(Orders!U4395&gt;500,IF(Orders!E4395="First Class",IF(Orders!W4395=0,"VIP","Special"),"Formal"),"Normal")</f>
        <v>Normal</v>
      </c>
      <c r="E4395" s="26" cm="1">
        <f t="array" ref="E4395">_xlfn.IFS(Orders!W4395=0,"Endirim Yoxdur",SUMIFS(Orders!$V:$V,Orders!$T:$T,Orders!T4395)&gt;10,ROUND(Orders!W4395*1.15,2),SUMIFS(Orders!$V:$V,Orders!$T:$T,Orders!T4395)&lt;=10,"Endirim Yoxdur")</f>
        <v>0.46</v>
      </c>
    </row>
    <row r="4396" spans="3:5" x14ac:dyDescent="0.25">
      <c r="C4396" s="26" t="str">
        <f>IF(Orders!U4396&gt;500,"Yüksək Satış","Aşağı Satış")</f>
        <v>Aşağı Satış</v>
      </c>
      <c r="D4396" s="26" t="str">
        <f>IF(Orders!U4396&gt;500,IF(Orders!E4396="First Class",IF(Orders!W4396=0,"VIP","Special"),"Formal"),"Normal")</f>
        <v>Normal</v>
      </c>
      <c r="E4396" s="26" cm="1">
        <f t="array" ref="E4396">_xlfn.IFS(Orders!W4396=0,"Endirim Yoxdur",SUMIFS(Orders!$V:$V,Orders!$T:$T,Orders!T4396)&gt;10,ROUND(Orders!W4396*1.15,2),SUMIFS(Orders!$V:$V,Orders!$T:$T,Orders!T4396)&lt;=10,"Endirim Yoxdur")</f>
        <v>0.46</v>
      </c>
    </row>
    <row r="4397" spans="3:5" x14ac:dyDescent="0.25">
      <c r="C4397" s="26" t="str">
        <f>IF(Orders!U4397&gt;500,"Yüksək Satış","Aşağı Satış")</f>
        <v>Aşağı Satış</v>
      </c>
      <c r="D4397" s="26" t="str">
        <f>IF(Orders!U4397&gt;500,IF(Orders!E4397="First Class",IF(Orders!W4397=0,"VIP","Special"),"Formal"),"Normal")</f>
        <v>Normal</v>
      </c>
      <c r="E4397" s="26" t="str" cm="1">
        <f t="array" ref="E4397">_xlfn.IFS(Orders!W4397=0,"Endirim Yoxdur",SUMIFS(Orders!$V:$V,Orders!$T:$T,Orders!T4397)&gt;10,ROUND(Orders!W4397*1.15,2),SUMIFS(Orders!$V:$V,Orders!$T:$T,Orders!T4397)&lt;=10,"Endirim Yoxdur")</f>
        <v>Endirim Yoxdur</v>
      </c>
    </row>
    <row r="4398" spans="3:5" x14ac:dyDescent="0.25">
      <c r="C4398" s="26" t="str">
        <f>IF(Orders!U4398&gt;500,"Yüksək Satış","Aşağı Satış")</f>
        <v>Aşağı Satış</v>
      </c>
      <c r="D4398" s="26" t="str">
        <f>IF(Orders!U4398&gt;500,IF(Orders!E4398="First Class",IF(Orders!W4398=0,"VIP","Special"),"Formal"),"Normal")</f>
        <v>Normal</v>
      </c>
      <c r="E4398" s="26" t="str" cm="1">
        <f t="array" ref="E4398">_xlfn.IFS(Orders!W4398=0,"Endirim Yoxdur",SUMIFS(Orders!$V:$V,Orders!$T:$T,Orders!T4398)&gt;10,ROUND(Orders!W4398*1.15,2),SUMIFS(Orders!$V:$V,Orders!$T:$T,Orders!T4398)&lt;=10,"Endirim Yoxdur")</f>
        <v>Endirim Yoxdur</v>
      </c>
    </row>
    <row r="4399" spans="3:5" x14ac:dyDescent="0.25">
      <c r="C4399" s="26" t="str">
        <f>IF(Orders!U4399&gt;500,"Yüksək Satış","Aşağı Satış")</f>
        <v>Aşağı Satış</v>
      </c>
      <c r="D4399" s="26" t="str">
        <f>IF(Orders!U4399&gt;500,IF(Orders!E4399="First Class",IF(Orders!W4399=0,"VIP","Special"),"Formal"),"Normal")</f>
        <v>Normal</v>
      </c>
      <c r="E4399" s="26" cm="1">
        <f t="array" ref="E4399">_xlfn.IFS(Orders!W4399=0,"Endirim Yoxdur",SUMIFS(Orders!$V:$V,Orders!$T:$T,Orders!T4399)&gt;10,ROUND(Orders!W4399*1.15,2),SUMIFS(Orders!$V:$V,Orders!$T:$T,Orders!T4399)&lt;=10,"Endirim Yoxdur")</f>
        <v>0.23</v>
      </c>
    </row>
    <row r="4400" spans="3:5" x14ac:dyDescent="0.25">
      <c r="C4400" s="26" t="str">
        <f>IF(Orders!U4400&gt;500,"Yüksək Satış","Aşağı Satış")</f>
        <v>Aşağı Satış</v>
      </c>
      <c r="D4400" s="26" t="str">
        <f>IF(Orders!U4400&gt;500,IF(Orders!E4400="First Class",IF(Orders!W4400=0,"VIP","Special"),"Formal"),"Normal")</f>
        <v>Normal</v>
      </c>
      <c r="E4400" s="26" t="str" cm="1">
        <f t="array" ref="E4400">_xlfn.IFS(Orders!W4400=0,"Endirim Yoxdur",SUMIFS(Orders!$V:$V,Orders!$T:$T,Orders!T4400)&gt;10,ROUND(Orders!W4400*1.15,2),SUMIFS(Orders!$V:$V,Orders!$T:$T,Orders!T4400)&lt;=10,"Endirim Yoxdur")</f>
        <v>Endirim Yoxdur</v>
      </c>
    </row>
    <row r="4401" spans="3:5" x14ac:dyDescent="0.25">
      <c r="C4401" s="26" t="str">
        <f>IF(Orders!U4401&gt;500,"Yüksək Satış","Aşağı Satış")</f>
        <v>Aşağı Satış</v>
      </c>
      <c r="D4401" s="26" t="str">
        <f>IF(Orders!U4401&gt;500,IF(Orders!E4401="First Class",IF(Orders!W4401=0,"VIP","Special"),"Formal"),"Normal")</f>
        <v>Normal</v>
      </c>
      <c r="E4401" s="26" t="str" cm="1">
        <f t="array" ref="E4401">_xlfn.IFS(Orders!W4401=0,"Endirim Yoxdur",SUMIFS(Orders!$V:$V,Orders!$T:$T,Orders!T4401)&gt;10,ROUND(Orders!W4401*1.15,2),SUMIFS(Orders!$V:$V,Orders!$T:$T,Orders!T4401)&lt;=10,"Endirim Yoxdur")</f>
        <v>Endirim Yoxdur</v>
      </c>
    </row>
    <row r="4402" spans="3:5" x14ac:dyDescent="0.25">
      <c r="C4402" s="26" t="str">
        <f>IF(Orders!U4402&gt;500,"Yüksək Satış","Aşağı Satış")</f>
        <v>Aşağı Satış</v>
      </c>
      <c r="D4402" s="26" t="str">
        <f>IF(Orders!U4402&gt;500,IF(Orders!E4402="First Class",IF(Orders!W4402=0,"VIP","Special"),"Formal"),"Normal")</f>
        <v>Normal</v>
      </c>
      <c r="E4402" s="26" cm="1">
        <f t="array" ref="E4402">_xlfn.IFS(Orders!W4402=0,"Endirim Yoxdur",SUMIFS(Orders!$V:$V,Orders!$T:$T,Orders!T4402)&gt;10,ROUND(Orders!W4402*1.15,2),SUMIFS(Orders!$V:$V,Orders!$T:$T,Orders!T4402)&lt;=10,"Endirim Yoxdur")</f>
        <v>0.23</v>
      </c>
    </row>
    <row r="4403" spans="3:5" x14ac:dyDescent="0.25">
      <c r="C4403" s="26" t="str">
        <f>IF(Orders!U4403&gt;500,"Yüksək Satış","Aşağı Satış")</f>
        <v>Aşağı Satış</v>
      </c>
      <c r="D4403" s="26" t="str">
        <f>IF(Orders!U4403&gt;500,IF(Orders!E4403="First Class",IF(Orders!W4403=0,"VIP","Special"),"Formal"),"Normal")</f>
        <v>Normal</v>
      </c>
      <c r="E4403" s="26" cm="1">
        <f t="array" ref="E4403">_xlfn.IFS(Orders!W4403=0,"Endirim Yoxdur",SUMIFS(Orders!$V:$V,Orders!$T:$T,Orders!T4403)&gt;10,ROUND(Orders!W4403*1.15,2),SUMIFS(Orders!$V:$V,Orders!$T:$T,Orders!T4403)&lt;=10,"Endirim Yoxdur")</f>
        <v>0.92</v>
      </c>
    </row>
    <row r="4404" spans="3:5" x14ac:dyDescent="0.25">
      <c r="C4404" s="26" t="str">
        <f>IF(Orders!U4404&gt;500,"Yüksək Satış","Aşağı Satış")</f>
        <v>Aşağı Satış</v>
      </c>
      <c r="D4404" s="26" t="str">
        <f>IF(Orders!U4404&gt;500,IF(Orders!E4404="First Class",IF(Orders!W4404=0,"VIP","Special"),"Formal"),"Normal")</f>
        <v>Normal</v>
      </c>
      <c r="E4404" s="26" cm="1">
        <f t="array" ref="E4404">_xlfn.IFS(Orders!W4404=0,"Endirim Yoxdur",SUMIFS(Orders!$V:$V,Orders!$T:$T,Orders!T4404)&gt;10,ROUND(Orders!W4404*1.15,2),SUMIFS(Orders!$V:$V,Orders!$T:$T,Orders!T4404)&lt;=10,"Endirim Yoxdur")</f>
        <v>0.81</v>
      </c>
    </row>
    <row r="4405" spans="3:5" x14ac:dyDescent="0.25">
      <c r="C4405" s="26" t="str">
        <f>IF(Orders!U4405&gt;500,"Yüksək Satış","Aşağı Satış")</f>
        <v>Aşağı Satış</v>
      </c>
      <c r="D4405" s="26" t="str">
        <f>IF(Orders!U4405&gt;500,IF(Orders!E4405="First Class",IF(Orders!W4405=0,"VIP","Special"),"Formal"),"Normal")</f>
        <v>Normal</v>
      </c>
      <c r="E4405" s="26" cm="1">
        <f t="array" ref="E4405">_xlfn.IFS(Orders!W4405=0,"Endirim Yoxdur",SUMIFS(Orders!$V:$V,Orders!$T:$T,Orders!T4405)&gt;10,ROUND(Orders!W4405*1.15,2),SUMIFS(Orders!$V:$V,Orders!$T:$T,Orders!T4405)&lt;=10,"Endirim Yoxdur")</f>
        <v>0.23</v>
      </c>
    </row>
    <row r="4406" spans="3:5" x14ac:dyDescent="0.25">
      <c r="C4406" s="26" t="str">
        <f>IF(Orders!U4406&gt;500,"Yüksək Satış","Aşağı Satış")</f>
        <v>Aşağı Satış</v>
      </c>
      <c r="D4406" s="26" t="str">
        <f>IF(Orders!U4406&gt;500,IF(Orders!E4406="First Class",IF(Orders!W4406=0,"VIP","Special"),"Formal"),"Normal")</f>
        <v>Normal</v>
      </c>
      <c r="E4406" s="26" cm="1">
        <f t="array" ref="E4406">_xlfn.IFS(Orders!W4406=0,"Endirim Yoxdur",SUMIFS(Orders!$V:$V,Orders!$T:$T,Orders!T4406)&gt;10,ROUND(Orders!W4406*1.15,2),SUMIFS(Orders!$V:$V,Orders!$T:$T,Orders!T4406)&lt;=10,"Endirim Yoxdur")</f>
        <v>0.23</v>
      </c>
    </row>
    <row r="4407" spans="3:5" x14ac:dyDescent="0.25">
      <c r="C4407" s="26" t="str">
        <f>IF(Orders!U4407&gt;500,"Yüksək Satış","Aşağı Satış")</f>
        <v>Aşağı Satış</v>
      </c>
      <c r="D4407" s="26" t="str">
        <f>IF(Orders!U4407&gt;500,IF(Orders!E4407="First Class",IF(Orders!W4407=0,"VIP","Special"),"Formal"),"Normal")</f>
        <v>Normal</v>
      </c>
      <c r="E4407" s="26" t="str" cm="1">
        <f t="array" ref="E4407">_xlfn.IFS(Orders!W4407=0,"Endirim Yoxdur",SUMIFS(Orders!$V:$V,Orders!$T:$T,Orders!T4407)&gt;10,ROUND(Orders!W4407*1.15,2),SUMIFS(Orders!$V:$V,Orders!$T:$T,Orders!T4407)&lt;=10,"Endirim Yoxdur")</f>
        <v>Endirim Yoxdur</v>
      </c>
    </row>
    <row r="4408" spans="3:5" x14ac:dyDescent="0.25">
      <c r="C4408" s="26" t="str">
        <f>IF(Orders!U4408&gt;500,"Yüksək Satış","Aşağı Satış")</f>
        <v>Aşağı Satış</v>
      </c>
      <c r="D4408" s="26" t="str">
        <f>IF(Orders!U4408&gt;500,IF(Orders!E4408="First Class",IF(Orders!W4408=0,"VIP","Special"),"Formal"),"Normal")</f>
        <v>Normal</v>
      </c>
      <c r="E4408" s="26" cm="1">
        <f t="array" ref="E4408">_xlfn.IFS(Orders!W4408=0,"Endirim Yoxdur",SUMIFS(Orders!$V:$V,Orders!$T:$T,Orders!T4408)&gt;10,ROUND(Orders!W4408*1.15,2),SUMIFS(Orders!$V:$V,Orders!$T:$T,Orders!T4408)&lt;=10,"Endirim Yoxdur")</f>
        <v>0.23</v>
      </c>
    </row>
    <row r="4409" spans="3:5" x14ac:dyDescent="0.25">
      <c r="C4409" s="26" t="str">
        <f>IF(Orders!U4409&gt;500,"Yüksək Satış","Aşağı Satış")</f>
        <v>Yüksək Satış</v>
      </c>
      <c r="D4409" s="26" t="str">
        <f>IF(Orders!U4409&gt;500,IF(Orders!E4409="First Class",IF(Orders!W4409=0,"VIP","Special"),"Formal"),"Normal")</f>
        <v>Formal</v>
      </c>
      <c r="E4409" s="26" cm="1">
        <f t="array" ref="E4409">_xlfn.IFS(Orders!W4409=0,"Endirim Yoxdur",SUMIFS(Orders!$V:$V,Orders!$T:$T,Orders!T4409)&gt;10,ROUND(Orders!W4409*1.15,2),SUMIFS(Orders!$V:$V,Orders!$T:$T,Orders!T4409)&lt;=10,"Endirim Yoxdur")</f>
        <v>0.23</v>
      </c>
    </row>
    <row r="4410" spans="3:5" x14ac:dyDescent="0.25">
      <c r="C4410" s="26" t="str">
        <f>IF(Orders!U4410&gt;500,"Yüksək Satış","Aşağı Satış")</f>
        <v>Aşağı Satış</v>
      </c>
      <c r="D4410" s="26" t="str">
        <f>IF(Orders!U4410&gt;500,IF(Orders!E4410="First Class",IF(Orders!W4410=0,"VIP","Special"),"Formal"),"Normal")</f>
        <v>Normal</v>
      </c>
      <c r="E4410" s="26" cm="1">
        <f t="array" ref="E4410">_xlfn.IFS(Orders!W4410=0,"Endirim Yoxdur",SUMIFS(Orders!$V:$V,Orders!$T:$T,Orders!T4410)&gt;10,ROUND(Orders!W4410*1.15,2),SUMIFS(Orders!$V:$V,Orders!$T:$T,Orders!T4410)&lt;=10,"Endirim Yoxdur")</f>
        <v>0.46</v>
      </c>
    </row>
    <row r="4411" spans="3:5" x14ac:dyDescent="0.25">
      <c r="C4411" s="26" t="str">
        <f>IF(Orders!U4411&gt;500,"Yüksək Satış","Aşağı Satış")</f>
        <v>Aşağı Satış</v>
      </c>
      <c r="D4411" s="26" t="str">
        <f>IF(Orders!U4411&gt;500,IF(Orders!E4411="First Class",IF(Orders!W4411=0,"VIP","Special"),"Formal"),"Normal")</f>
        <v>Normal</v>
      </c>
      <c r="E4411" s="26" t="str" cm="1">
        <f t="array" ref="E4411">_xlfn.IFS(Orders!W4411=0,"Endirim Yoxdur",SUMIFS(Orders!$V:$V,Orders!$T:$T,Orders!T4411)&gt;10,ROUND(Orders!W4411*1.15,2),SUMIFS(Orders!$V:$V,Orders!$T:$T,Orders!T4411)&lt;=10,"Endirim Yoxdur")</f>
        <v>Endirim Yoxdur</v>
      </c>
    </row>
    <row r="4412" spans="3:5" x14ac:dyDescent="0.25">
      <c r="C4412" s="26" t="str">
        <f>IF(Orders!U4412&gt;500,"Yüksək Satış","Aşağı Satış")</f>
        <v>Aşağı Satış</v>
      </c>
      <c r="D4412" s="26" t="str">
        <f>IF(Orders!U4412&gt;500,IF(Orders!E4412="First Class",IF(Orders!W4412=0,"VIP","Special"),"Formal"),"Normal")</f>
        <v>Normal</v>
      </c>
      <c r="E4412" s="26" t="str" cm="1">
        <f t="array" ref="E4412">_xlfn.IFS(Orders!W4412=0,"Endirim Yoxdur",SUMIFS(Orders!$V:$V,Orders!$T:$T,Orders!T4412)&gt;10,ROUND(Orders!W4412*1.15,2),SUMIFS(Orders!$V:$V,Orders!$T:$T,Orders!T4412)&lt;=10,"Endirim Yoxdur")</f>
        <v>Endirim Yoxdur</v>
      </c>
    </row>
    <row r="4413" spans="3:5" x14ac:dyDescent="0.25">
      <c r="C4413" s="26" t="str">
        <f>IF(Orders!U4413&gt;500,"Yüksək Satış","Aşağı Satış")</f>
        <v>Aşağı Satış</v>
      </c>
      <c r="D4413" s="26" t="str">
        <f>IF(Orders!U4413&gt;500,IF(Orders!E4413="First Class",IF(Orders!W4413=0,"VIP","Special"),"Formal"),"Normal")</f>
        <v>Normal</v>
      </c>
      <c r="E4413" s="26" t="str" cm="1">
        <f t="array" ref="E4413">_xlfn.IFS(Orders!W4413=0,"Endirim Yoxdur",SUMIFS(Orders!$V:$V,Orders!$T:$T,Orders!T4413)&gt;10,ROUND(Orders!W4413*1.15,2),SUMIFS(Orders!$V:$V,Orders!$T:$T,Orders!T4413)&lt;=10,"Endirim Yoxdur")</f>
        <v>Endirim Yoxdur</v>
      </c>
    </row>
    <row r="4414" spans="3:5" x14ac:dyDescent="0.25">
      <c r="C4414" s="26" t="str">
        <f>IF(Orders!U4414&gt;500,"Yüksək Satış","Aşağı Satış")</f>
        <v>Aşağı Satış</v>
      </c>
      <c r="D4414" s="26" t="str">
        <f>IF(Orders!U4414&gt;500,IF(Orders!E4414="First Class",IF(Orders!W4414=0,"VIP","Special"),"Formal"),"Normal")</f>
        <v>Normal</v>
      </c>
      <c r="E4414" s="26" t="str" cm="1">
        <f t="array" ref="E4414">_xlfn.IFS(Orders!W4414=0,"Endirim Yoxdur",SUMIFS(Orders!$V:$V,Orders!$T:$T,Orders!T4414)&gt;10,ROUND(Orders!W4414*1.15,2),SUMIFS(Orders!$V:$V,Orders!$T:$T,Orders!T4414)&lt;=10,"Endirim Yoxdur")</f>
        <v>Endirim Yoxdur</v>
      </c>
    </row>
    <row r="4415" spans="3:5" x14ac:dyDescent="0.25">
      <c r="C4415" s="26" t="str">
        <f>IF(Orders!U4415&gt;500,"Yüksək Satış","Aşağı Satış")</f>
        <v>Aşağı Satış</v>
      </c>
      <c r="D4415" s="26" t="str">
        <f>IF(Orders!U4415&gt;500,IF(Orders!E4415="First Class",IF(Orders!W4415=0,"VIP","Special"),"Formal"),"Normal")</f>
        <v>Normal</v>
      </c>
      <c r="E4415" s="26" t="str" cm="1">
        <f t="array" ref="E4415">_xlfn.IFS(Orders!W4415=0,"Endirim Yoxdur",SUMIFS(Orders!$V:$V,Orders!$T:$T,Orders!T4415)&gt;10,ROUND(Orders!W4415*1.15,2),SUMIFS(Orders!$V:$V,Orders!$T:$T,Orders!T4415)&lt;=10,"Endirim Yoxdur")</f>
        <v>Endirim Yoxdur</v>
      </c>
    </row>
    <row r="4416" spans="3:5" x14ac:dyDescent="0.25">
      <c r="C4416" s="26" t="str">
        <f>IF(Orders!U4416&gt;500,"Yüksək Satış","Aşağı Satış")</f>
        <v>Aşağı Satış</v>
      </c>
      <c r="D4416" s="26" t="str">
        <f>IF(Orders!U4416&gt;500,IF(Orders!E4416="First Class",IF(Orders!W4416=0,"VIP","Special"),"Formal"),"Normal")</f>
        <v>Normal</v>
      </c>
      <c r="E4416" s="26" cm="1">
        <f t="array" ref="E4416">_xlfn.IFS(Orders!W4416=0,"Endirim Yoxdur",SUMIFS(Orders!$V:$V,Orders!$T:$T,Orders!T4416)&gt;10,ROUND(Orders!W4416*1.15,2),SUMIFS(Orders!$V:$V,Orders!$T:$T,Orders!T4416)&lt;=10,"Endirim Yoxdur")</f>
        <v>0.23</v>
      </c>
    </row>
    <row r="4417" spans="3:5" x14ac:dyDescent="0.25">
      <c r="C4417" s="26" t="str">
        <f>IF(Orders!U4417&gt;500,"Yüksək Satış","Aşağı Satış")</f>
        <v>Aşağı Satış</v>
      </c>
      <c r="D4417" s="26" t="str">
        <f>IF(Orders!U4417&gt;500,IF(Orders!E4417="First Class",IF(Orders!W4417=0,"VIP","Special"),"Formal"),"Normal")</f>
        <v>Normal</v>
      </c>
      <c r="E4417" s="26" t="str" cm="1">
        <f t="array" ref="E4417">_xlfn.IFS(Orders!W4417=0,"Endirim Yoxdur",SUMIFS(Orders!$V:$V,Orders!$T:$T,Orders!T4417)&gt;10,ROUND(Orders!W4417*1.15,2),SUMIFS(Orders!$V:$V,Orders!$T:$T,Orders!T4417)&lt;=10,"Endirim Yoxdur")</f>
        <v>Endirim Yoxdur</v>
      </c>
    </row>
    <row r="4418" spans="3:5" x14ac:dyDescent="0.25">
      <c r="C4418" s="26" t="str">
        <f>IF(Orders!U4418&gt;500,"Yüksək Satış","Aşağı Satış")</f>
        <v>Aşağı Satış</v>
      </c>
      <c r="D4418" s="26" t="str">
        <f>IF(Orders!U4418&gt;500,IF(Orders!E4418="First Class",IF(Orders!W4418=0,"VIP","Special"),"Formal"),"Normal")</f>
        <v>Normal</v>
      </c>
      <c r="E4418" s="26" cm="1">
        <f t="array" ref="E4418">_xlfn.IFS(Orders!W4418=0,"Endirim Yoxdur",SUMIFS(Orders!$V:$V,Orders!$T:$T,Orders!T4418)&gt;10,ROUND(Orders!W4418*1.15,2),SUMIFS(Orders!$V:$V,Orders!$T:$T,Orders!T4418)&lt;=10,"Endirim Yoxdur")</f>
        <v>0.23</v>
      </c>
    </row>
    <row r="4419" spans="3:5" x14ac:dyDescent="0.25">
      <c r="C4419" s="26" t="str">
        <f>IF(Orders!U4419&gt;500,"Yüksək Satış","Aşağı Satış")</f>
        <v>Aşağı Satış</v>
      </c>
      <c r="D4419" s="26" t="str">
        <f>IF(Orders!U4419&gt;500,IF(Orders!E4419="First Class",IF(Orders!W4419=0,"VIP","Special"),"Formal"),"Normal")</f>
        <v>Normal</v>
      </c>
      <c r="E4419" s="26" cm="1">
        <f t="array" ref="E4419">_xlfn.IFS(Orders!W4419=0,"Endirim Yoxdur",SUMIFS(Orders!$V:$V,Orders!$T:$T,Orders!T4419)&gt;10,ROUND(Orders!W4419*1.15,2),SUMIFS(Orders!$V:$V,Orders!$T:$T,Orders!T4419)&lt;=10,"Endirim Yoxdur")</f>
        <v>0.23</v>
      </c>
    </row>
    <row r="4420" spans="3:5" x14ac:dyDescent="0.25">
      <c r="C4420" s="26" t="str">
        <f>IF(Orders!U4420&gt;500,"Yüksək Satış","Aşağı Satış")</f>
        <v>Aşağı Satış</v>
      </c>
      <c r="D4420" s="26" t="str">
        <f>IF(Orders!U4420&gt;500,IF(Orders!E4420="First Class",IF(Orders!W4420=0,"VIP","Special"),"Formal"),"Normal")</f>
        <v>Normal</v>
      </c>
      <c r="E4420" s="26" t="str" cm="1">
        <f t="array" ref="E4420">_xlfn.IFS(Orders!W4420=0,"Endirim Yoxdur",SUMIFS(Orders!$V:$V,Orders!$T:$T,Orders!T4420)&gt;10,ROUND(Orders!W4420*1.15,2),SUMIFS(Orders!$V:$V,Orders!$T:$T,Orders!T4420)&lt;=10,"Endirim Yoxdur")</f>
        <v>Endirim Yoxdur</v>
      </c>
    </row>
    <row r="4421" spans="3:5" x14ac:dyDescent="0.25">
      <c r="C4421" s="26" t="str">
        <f>IF(Orders!U4421&gt;500,"Yüksək Satış","Aşağı Satış")</f>
        <v>Yüksək Satış</v>
      </c>
      <c r="D4421" s="26" t="str">
        <f>IF(Orders!U4421&gt;500,IF(Orders!E4421="First Class",IF(Orders!W4421=0,"VIP","Special"),"Formal"),"Normal")</f>
        <v>Special</v>
      </c>
      <c r="E4421" s="26" t="str" cm="1">
        <f t="array" ref="E4421">_xlfn.IFS(Orders!W4421=0,"Endirim Yoxdur",SUMIFS(Orders!$V:$V,Orders!$T:$T,Orders!T4421)&gt;10,ROUND(Orders!W4421*1.15,2),SUMIFS(Orders!$V:$V,Orders!$T:$T,Orders!T4421)&lt;=10,"Endirim Yoxdur")</f>
        <v>Endirim Yoxdur</v>
      </c>
    </row>
    <row r="4422" spans="3:5" x14ac:dyDescent="0.25">
      <c r="C4422" s="26" t="str">
        <f>IF(Orders!U4422&gt;500,"Yüksək Satış","Aşağı Satış")</f>
        <v>Yüksək Satış</v>
      </c>
      <c r="D4422" s="26" t="str">
        <f>IF(Orders!U4422&gt;500,IF(Orders!E4422="First Class",IF(Orders!W4422=0,"VIP","Special"),"Formal"),"Normal")</f>
        <v>Special</v>
      </c>
      <c r="E4422" s="26" cm="1">
        <f t="array" ref="E4422">_xlfn.IFS(Orders!W4422=0,"Endirim Yoxdur",SUMIFS(Orders!$V:$V,Orders!$T:$T,Orders!T4422)&gt;10,ROUND(Orders!W4422*1.15,2),SUMIFS(Orders!$V:$V,Orders!$T:$T,Orders!T4422)&lt;=10,"Endirim Yoxdur")</f>
        <v>0.23</v>
      </c>
    </row>
    <row r="4423" spans="3:5" x14ac:dyDescent="0.25">
      <c r="C4423" s="26" t="str">
        <f>IF(Orders!U4423&gt;500,"Yüksək Satış","Aşağı Satış")</f>
        <v>Aşağı Satış</v>
      </c>
      <c r="D4423" s="26" t="str">
        <f>IF(Orders!U4423&gt;500,IF(Orders!E4423="First Class",IF(Orders!W4423=0,"VIP","Special"),"Formal"),"Normal")</f>
        <v>Normal</v>
      </c>
      <c r="E4423" s="26" cm="1">
        <f t="array" ref="E4423">_xlfn.IFS(Orders!W4423=0,"Endirim Yoxdur",SUMIFS(Orders!$V:$V,Orders!$T:$T,Orders!T4423)&gt;10,ROUND(Orders!W4423*1.15,2),SUMIFS(Orders!$V:$V,Orders!$T:$T,Orders!T4423)&lt;=10,"Endirim Yoxdur")</f>
        <v>0.23</v>
      </c>
    </row>
    <row r="4424" spans="3:5" x14ac:dyDescent="0.25">
      <c r="C4424" s="26" t="str">
        <f>IF(Orders!U4424&gt;500,"Yüksək Satış","Aşağı Satış")</f>
        <v>Aşağı Satış</v>
      </c>
      <c r="D4424" s="26" t="str">
        <f>IF(Orders!U4424&gt;500,IF(Orders!E4424="First Class",IF(Orders!W4424=0,"VIP","Special"),"Formal"),"Normal")</f>
        <v>Normal</v>
      </c>
      <c r="E4424" s="26" t="str" cm="1">
        <f t="array" ref="E4424">_xlfn.IFS(Orders!W4424=0,"Endirim Yoxdur",SUMIFS(Orders!$V:$V,Orders!$T:$T,Orders!T4424)&gt;10,ROUND(Orders!W4424*1.15,2),SUMIFS(Orders!$V:$V,Orders!$T:$T,Orders!T4424)&lt;=10,"Endirim Yoxdur")</f>
        <v>Endirim Yoxdur</v>
      </c>
    </row>
    <row r="4425" spans="3:5" x14ac:dyDescent="0.25">
      <c r="C4425" s="26" t="str">
        <f>IF(Orders!U4425&gt;500,"Yüksək Satış","Aşağı Satış")</f>
        <v>Aşağı Satış</v>
      </c>
      <c r="D4425" s="26" t="str">
        <f>IF(Orders!U4425&gt;500,IF(Orders!E4425="First Class",IF(Orders!W4425=0,"VIP","Special"),"Formal"),"Normal")</f>
        <v>Normal</v>
      </c>
      <c r="E4425" s="26" cm="1">
        <f t="array" ref="E4425">_xlfn.IFS(Orders!W4425=0,"Endirim Yoxdur",SUMIFS(Orders!$V:$V,Orders!$T:$T,Orders!T4425)&gt;10,ROUND(Orders!W4425*1.15,2),SUMIFS(Orders!$V:$V,Orders!$T:$T,Orders!T4425)&lt;=10,"Endirim Yoxdur")</f>
        <v>0.35</v>
      </c>
    </row>
    <row r="4426" spans="3:5" x14ac:dyDescent="0.25">
      <c r="C4426" s="26" t="str">
        <f>IF(Orders!U4426&gt;500,"Yüksək Satış","Aşağı Satış")</f>
        <v>Aşağı Satış</v>
      </c>
      <c r="D4426" s="26" t="str">
        <f>IF(Orders!U4426&gt;500,IF(Orders!E4426="First Class",IF(Orders!W4426=0,"VIP","Special"),"Formal"),"Normal")</f>
        <v>Normal</v>
      </c>
      <c r="E4426" s="26" t="str" cm="1">
        <f t="array" ref="E4426">_xlfn.IFS(Orders!W4426=0,"Endirim Yoxdur",SUMIFS(Orders!$V:$V,Orders!$T:$T,Orders!T4426)&gt;10,ROUND(Orders!W4426*1.15,2),SUMIFS(Orders!$V:$V,Orders!$T:$T,Orders!T4426)&lt;=10,"Endirim Yoxdur")</f>
        <v>Endirim Yoxdur</v>
      </c>
    </row>
    <row r="4427" spans="3:5" x14ac:dyDescent="0.25">
      <c r="C4427" s="26" t="str">
        <f>IF(Orders!U4427&gt;500,"Yüksək Satış","Aşağı Satış")</f>
        <v>Aşağı Satış</v>
      </c>
      <c r="D4427" s="26" t="str">
        <f>IF(Orders!U4427&gt;500,IF(Orders!E4427="First Class",IF(Orders!W4427=0,"VIP","Special"),"Formal"),"Normal")</f>
        <v>Normal</v>
      </c>
      <c r="E4427" s="26" t="str" cm="1">
        <f t="array" ref="E4427">_xlfn.IFS(Orders!W4427=0,"Endirim Yoxdur",SUMIFS(Orders!$V:$V,Orders!$T:$T,Orders!T4427)&gt;10,ROUND(Orders!W4427*1.15,2),SUMIFS(Orders!$V:$V,Orders!$T:$T,Orders!T4427)&lt;=10,"Endirim Yoxdur")</f>
        <v>Endirim Yoxdur</v>
      </c>
    </row>
    <row r="4428" spans="3:5" x14ac:dyDescent="0.25">
      <c r="C4428" s="26" t="str">
        <f>IF(Orders!U4428&gt;500,"Yüksək Satış","Aşağı Satış")</f>
        <v>Aşağı Satış</v>
      </c>
      <c r="D4428" s="26" t="str">
        <f>IF(Orders!U4428&gt;500,IF(Orders!E4428="First Class",IF(Orders!W4428=0,"VIP","Special"),"Formal"),"Normal")</f>
        <v>Normal</v>
      </c>
      <c r="E4428" s="26" t="str" cm="1">
        <f t="array" ref="E4428">_xlfn.IFS(Orders!W4428=0,"Endirim Yoxdur",SUMIFS(Orders!$V:$V,Orders!$T:$T,Orders!T4428)&gt;10,ROUND(Orders!W4428*1.15,2),SUMIFS(Orders!$V:$V,Orders!$T:$T,Orders!T4428)&lt;=10,"Endirim Yoxdur")</f>
        <v>Endirim Yoxdur</v>
      </c>
    </row>
    <row r="4429" spans="3:5" x14ac:dyDescent="0.25">
      <c r="C4429" s="26" t="str">
        <f>IF(Orders!U4429&gt;500,"Yüksək Satış","Aşağı Satış")</f>
        <v>Yüksək Satış</v>
      </c>
      <c r="D4429" s="26" t="str">
        <f>IF(Orders!U4429&gt;500,IF(Orders!E4429="First Class",IF(Orders!W4429=0,"VIP","Special"),"Formal"),"Normal")</f>
        <v>Formal</v>
      </c>
      <c r="E4429" s="26" cm="1">
        <f t="array" ref="E4429">_xlfn.IFS(Orders!W4429=0,"Endirim Yoxdur",SUMIFS(Orders!$V:$V,Orders!$T:$T,Orders!T4429)&gt;10,ROUND(Orders!W4429*1.15,2),SUMIFS(Orders!$V:$V,Orders!$T:$T,Orders!T4429)&lt;=10,"Endirim Yoxdur")</f>
        <v>0.23</v>
      </c>
    </row>
    <row r="4430" spans="3:5" x14ac:dyDescent="0.25">
      <c r="C4430" s="26" t="str">
        <f>IF(Orders!U4430&gt;500,"Yüksək Satış","Aşağı Satış")</f>
        <v>Aşağı Satış</v>
      </c>
      <c r="D4430" s="26" t="str">
        <f>IF(Orders!U4430&gt;500,IF(Orders!E4430="First Class",IF(Orders!W4430=0,"VIP","Special"),"Formal"),"Normal")</f>
        <v>Normal</v>
      </c>
      <c r="E4430" s="26" t="str" cm="1">
        <f t="array" ref="E4430">_xlfn.IFS(Orders!W4430=0,"Endirim Yoxdur",SUMIFS(Orders!$V:$V,Orders!$T:$T,Orders!T4430)&gt;10,ROUND(Orders!W4430*1.15,2),SUMIFS(Orders!$V:$V,Orders!$T:$T,Orders!T4430)&lt;=10,"Endirim Yoxdur")</f>
        <v>Endirim Yoxdur</v>
      </c>
    </row>
    <row r="4431" spans="3:5" x14ac:dyDescent="0.25">
      <c r="C4431" s="26" t="str">
        <f>IF(Orders!U4431&gt;500,"Yüksək Satış","Aşağı Satış")</f>
        <v>Aşağı Satış</v>
      </c>
      <c r="D4431" s="26" t="str">
        <f>IF(Orders!U4431&gt;500,IF(Orders!E4431="First Class",IF(Orders!W4431=0,"VIP","Special"),"Formal"),"Normal")</f>
        <v>Normal</v>
      </c>
      <c r="E4431" s="26" t="str" cm="1">
        <f t="array" ref="E4431">_xlfn.IFS(Orders!W4431=0,"Endirim Yoxdur",SUMIFS(Orders!$V:$V,Orders!$T:$T,Orders!T4431)&gt;10,ROUND(Orders!W4431*1.15,2),SUMIFS(Orders!$V:$V,Orders!$T:$T,Orders!T4431)&lt;=10,"Endirim Yoxdur")</f>
        <v>Endirim Yoxdur</v>
      </c>
    </row>
    <row r="4432" spans="3:5" x14ac:dyDescent="0.25">
      <c r="C4432" s="26" t="str">
        <f>IF(Orders!U4432&gt;500,"Yüksək Satış","Aşağı Satış")</f>
        <v>Aşağı Satış</v>
      </c>
      <c r="D4432" s="26" t="str">
        <f>IF(Orders!U4432&gt;500,IF(Orders!E4432="First Class",IF(Orders!W4432=0,"VIP","Special"),"Formal"),"Normal")</f>
        <v>Normal</v>
      </c>
      <c r="E4432" s="26" t="str" cm="1">
        <f t="array" ref="E4432">_xlfn.IFS(Orders!W4432=0,"Endirim Yoxdur",SUMIFS(Orders!$V:$V,Orders!$T:$T,Orders!T4432)&gt;10,ROUND(Orders!W4432*1.15,2),SUMIFS(Orders!$V:$V,Orders!$T:$T,Orders!T4432)&lt;=10,"Endirim Yoxdur")</f>
        <v>Endirim Yoxdur</v>
      </c>
    </row>
    <row r="4433" spans="3:5" x14ac:dyDescent="0.25">
      <c r="C4433" s="26" t="str">
        <f>IF(Orders!U4433&gt;500,"Yüksək Satış","Aşağı Satış")</f>
        <v>Aşağı Satış</v>
      </c>
      <c r="D4433" s="26" t="str">
        <f>IF(Orders!U4433&gt;500,IF(Orders!E4433="First Class",IF(Orders!W4433=0,"VIP","Special"),"Formal"),"Normal")</f>
        <v>Normal</v>
      </c>
      <c r="E4433" s="26" t="str" cm="1">
        <f t="array" ref="E4433">_xlfn.IFS(Orders!W4433=0,"Endirim Yoxdur",SUMIFS(Orders!$V:$V,Orders!$T:$T,Orders!T4433)&gt;10,ROUND(Orders!W4433*1.15,2),SUMIFS(Orders!$V:$V,Orders!$T:$T,Orders!T4433)&lt;=10,"Endirim Yoxdur")</f>
        <v>Endirim Yoxdur</v>
      </c>
    </row>
    <row r="4434" spans="3:5" x14ac:dyDescent="0.25">
      <c r="C4434" s="26" t="str">
        <f>IF(Orders!U4434&gt;500,"Yüksək Satış","Aşağı Satış")</f>
        <v>Aşağı Satış</v>
      </c>
      <c r="D4434" s="26" t="str">
        <f>IF(Orders!U4434&gt;500,IF(Orders!E4434="First Class",IF(Orders!W4434=0,"VIP","Special"),"Formal"),"Normal")</f>
        <v>Normal</v>
      </c>
      <c r="E4434" s="26" t="str" cm="1">
        <f t="array" ref="E4434">_xlfn.IFS(Orders!W4434=0,"Endirim Yoxdur",SUMIFS(Orders!$V:$V,Orders!$T:$T,Orders!T4434)&gt;10,ROUND(Orders!W4434*1.15,2),SUMIFS(Orders!$V:$V,Orders!$T:$T,Orders!T4434)&lt;=10,"Endirim Yoxdur")</f>
        <v>Endirim Yoxdur</v>
      </c>
    </row>
    <row r="4435" spans="3:5" x14ac:dyDescent="0.25">
      <c r="C4435" s="26" t="str">
        <f>IF(Orders!U4435&gt;500,"Yüksək Satış","Aşağı Satış")</f>
        <v>Yüksək Satış</v>
      </c>
      <c r="D4435" s="26" t="str">
        <f>IF(Orders!U4435&gt;500,IF(Orders!E4435="First Class",IF(Orders!W4435=0,"VIP","Special"),"Formal"),"Normal")</f>
        <v>Formal</v>
      </c>
      <c r="E4435" s="26" t="str" cm="1">
        <f t="array" ref="E4435">_xlfn.IFS(Orders!W4435=0,"Endirim Yoxdur",SUMIFS(Orders!$V:$V,Orders!$T:$T,Orders!T4435)&gt;10,ROUND(Orders!W4435*1.15,2),SUMIFS(Orders!$V:$V,Orders!$T:$T,Orders!T4435)&lt;=10,"Endirim Yoxdur")</f>
        <v>Endirim Yoxdur</v>
      </c>
    </row>
    <row r="4436" spans="3:5" x14ac:dyDescent="0.25">
      <c r="C4436" s="26" t="str">
        <f>IF(Orders!U4436&gt;500,"Yüksək Satış","Aşağı Satış")</f>
        <v>Aşağı Satış</v>
      </c>
      <c r="D4436" s="26" t="str">
        <f>IF(Orders!U4436&gt;500,IF(Orders!E4436="First Class",IF(Orders!W4436=0,"VIP","Special"),"Formal"),"Normal")</f>
        <v>Normal</v>
      </c>
      <c r="E4436" s="26" cm="1">
        <f t="array" ref="E4436">_xlfn.IFS(Orders!W4436=0,"Endirim Yoxdur",SUMIFS(Orders!$V:$V,Orders!$T:$T,Orders!T4436)&gt;10,ROUND(Orders!W4436*1.15,2),SUMIFS(Orders!$V:$V,Orders!$T:$T,Orders!T4436)&lt;=10,"Endirim Yoxdur")</f>
        <v>0.35</v>
      </c>
    </row>
    <row r="4437" spans="3:5" x14ac:dyDescent="0.25">
      <c r="C4437" s="26" t="str">
        <f>IF(Orders!U4437&gt;500,"Yüksək Satış","Aşağı Satış")</f>
        <v>Aşağı Satış</v>
      </c>
      <c r="D4437" s="26" t="str">
        <f>IF(Orders!U4437&gt;500,IF(Orders!E4437="First Class",IF(Orders!W4437=0,"VIP","Special"),"Formal"),"Normal")</f>
        <v>Normal</v>
      </c>
      <c r="E4437" s="26" t="str" cm="1">
        <f t="array" ref="E4437">_xlfn.IFS(Orders!W4437=0,"Endirim Yoxdur",SUMIFS(Orders!$V:$V,Orders!$T:$T,Orders!T4437)&gt;10,ROUND(Orders!W4437*1.15,2),SUMIFS(Orders!$V:$V,Orders!$T:$T,Orders!T4437)&lt;=10,"Endirim Yoxdur")</f>
        <v>Endirim Yoxdur</v>
      </c>
    </row>
    <row r="4438" spans="3:5" x14ac:dyDescent="0.25">
      <c r="C4438" s="26" t="str">
        <f>IF(Orders!U4438&gt;500,"Yüksək Satış","Aşağı Satış")</f>
        <v>Aşağı Satış</v>
      </c>
      <c r="D4438" s="26" t="str">
        <f>IF(Orders!U4438&gt;500,IF(Orders!E4438="First Class",IF(Orders!W4438=0,"VIP","Special"),"Formal"),"Normal")</f>
        <v>Normal</v>
      </c>
      <c r="E4438" s="26" t="str" cm="1">
        <f t="array" ref="E4438">_xlfn.IFS(Orders!W4438=0,"Endirim Yoxdur",SUMIFS(Orders!$V:$V,Orders!$T:$T,Orders!T4438)&gt;10,ROUND(Orders!W4438*1.15,2),SUMIFS(Orders!$V:$V,Orders!$T:$T,Orders!T4438)&lt;=10,"Endirim Yoxdur")</f>
        <v>Endirim Yoxdur</v>
      </c>
    </row>
    <row r="4439" spans="3:5" x14ac:dyDescent="0.25">
      <c r="C4439" s="26" t="str">
        <f>IF(Orders!U4439&gt;500,"Yüksək Satış","Aşağı Satış")</f>
        <v>Yüksək Satış</v>
      </c>
      <c r="D4439" s="26" t="str">
        <f>IF(Orders!U4439&gt;500,IF(Orders!E4439="First Class",IF(Orders!W4439=0,"VIP","Special"),"Formal"),"Normal")</f>
        <v>Formal</v>
      </c>
      <c r="E4439" s="26" cm="1">
        <f t="array" ref="E4439">_xlfn.IFS(Orders!W4439=0,"Endirim Yoxdur",SUMIFS(Orders!$V:$V,Orders!$T:$T,Orders!T4439)&gt;10,ROUND(Orders!W4439*1.15,2),SUMIFS(Orders!$V:$V,Orders!$T:$T,Orders!T4439)&lt;=10,"Endirim Yoxdur")</f>
        <v>0.35</v>
      </c>
    </row>
    <row r="4440" spans="3:5" x14ac:dyDescent="0.25">
      <c r="C4440" s="26" t="str">
        <f>IF(Orders!U4440&gt;500,"Yüksək Satış","Aşağı Satış")</f>
        <v>Aşağı Satış</v>
      </c>
      <c r="D4440" s="26" t="str">
        <f>IF(Orders!U4440&gt;500,IF(Orders!E4440="First Class",IF(Orders!W4440=0,"VIP","Special"),"Formal"),"Normal")</f>
        <v>Normal</v>
      </c>
      <c r="E4440" s="26" t="str" cm="1">
        <f t="array" ref="E4440">_xlfn.IFS(Orders!W4440=0,"Endirim Yoxdur",SUMIFS(Orders!$V:$V,Orders!$T:$T,Orders!T4440)&gt;10,ROUND(Orders!W4440*1.15,2),SUMIFS(Orders!$V:$V,Orders!$T:$T,Orders!T4440)&lt;=10,"Endirim Yoxdur")</f>
        <v>Endirim Yoxdur</v>
      </c>
    </row>
    <row r="4441" spans="3:5" x14ac:dyDescent="0.25">
      <c r="C4441" s="26" t="str">
        <f>IF(Orders!U4441&gt;500,"Yüksək Satış","Aşağı Satış")</f>
        <v>Aşağı Satış</v>
      </c>
      <c r="D4441" s="26" t="str">
        <f>IF(Orders!U4441&gt;500,IF(Orders!E4441="First Class",IF(Orders!W4441=0,"VIP","Special"),"Formal"),"Normal")</f>
        <v>Normal</v>
      </c>
      <c r="E4441" s="26" t="str" cm="1">
        <f t="array" ref="E4441">_xlfn.IFS(Orders!W4441=0,"Endirim Yoxdur",SUMIFS(Orders!$V:$V,Orders!$T:$T,Orders!T4441)&gt;10,ROUND(Orders!W4441*1.15,2),SUMIFS(Orders!$V:$V,Orders!$T:$T,Orders!T4441)&lt;=10,"Endirim Yoxdur")</f>
        <v>Endirim Yoxdur</v>
      </c>
    </row>
    <row r="4442" spans="3:5" x14ac:dyDescent="0.25">
      <c r="C4442" s="26" t="str">
        <f>IF(Orders!U4442&gt;500,"Yüksək Satış","Aşağı Satış")</f>
        <v>Aşağı Satış</v>
      </c>
      <c r="D4442" s="26" t="str">
        <f>IF(Orders!U4442&gt;500,IF(Orders!E4442="First Class",IF(Orders!W4442=0,"VIP","Special"),"Formal"),"Normal")</f>
        <v>Normal</v>
      </c>
      <c r="E4442" s="26" cm="1">
        <f t="array" ref="E4442">_xlfn.IFS(Orders!W4442=0,"Endirim Yoxdur",SUMIFS(Orders!$V:$V,Orders!$T:$T,Orders!T4442)&gt;10,ROUND(Orders!W4442*1.15,2),SUMIFS(Orders!$V:$V,Orders!$T:$T,Orders!T4442)&lt;=10,"Endirim Yoxdur")</f>
        <v>0.23</v>
      </c>
    </row>
    <row r="4443" spans="3:5" x14ac:dyDescent="0.25">
      <c r="C4443" s="26" t="str">
        <f>IF(Orders!U4443&gt;500,"Yüksək Satış","Aşağı Satış")</f>
        <v>Aşağı Satış</v>
      </c>
      <c r="D4443" s="26" t="str">
        <f>IF(Orders!U4443&gt;500,IF(Orders!E4443="First Class",IF(Orders!W4443=0,"VIP","Special"),"Formal"),"Normal")</f>
        <v>Normal</v>
      </c>
      <c r="E4443" s="26" cm="1">
        <f t="array" ref="E4443">_xlfn.IFS(Orders!W4443=0,"Endirim Yoxdur",SUMIFS(Orders!$V:$V,Orders!$T:$T,Orders!T4443)&gt;10,ROUND(Orders!W4443*1.15,2),SUMIFS(Orders!$V:$V,Orders!$T:$T,Orders!T4443)&lt;=10,"Endirim Yoxdur")</f>
        <v>0.81</v>
      </c>
    </row>
    <row r="4444" spans="3:5" x14ac:dyDescent="0.25">
      <c r="C4444" s="26" t="str">
        <f>IF(Orders!U4444&gt;500,"Yüksək Satış","Aşağı Satış")</f>
        <v>Aşağı Satış</v>
      </c>
      <c r="D4444" s="26" t="str">
        <f>IF(Orders!U4444&gt;500,IF(Orders!E4444="First Class",IF(Orders!W4444=0,"VIP","Special"),"Formal"),"Normal")</f>
        <v>Normal</v>
      </c>
      <c r="E4444" s="26" cm="1">
        <f t="array" ref="E4444">_xlfn.IFS(Orders!W4444=0,"Endirim Yoxdur",SUMIFS(Orders!$V:$V,Orders!$T:$T,Orders!T4444)&gt;10,ROUND(Orders!W4444*1.15,2),SUMIFS(Orders!$V:$V,Orders!$T:$T,Orders!T4444)&lt;=10,"Endirim Yoxdur")</f>
        <v>0.92</v>
      </c>
    </row>
    <row r="4445" spans="3:5" x14ac:dyDescent="0.25">
      <c r="C4445" s="26" t="str">
        <f>IF(Orders!U4445&gt;500,"Yüksək Satış","Aşağı Satış")</f>
        <v>Aşağı Satış</v>
      </c>
      <c r="D4445" s="26" t="str">
        <f>IF(Orders!U4445&gt;500,IF(Orders!E4445="First Class",IF(Orders!W4445=0,"VIP","Special"),"Formal"),"Normal")</f>
        <v>Normal</v>
      </c>
      <c r="E4445" s="26" cm="1">
        <f t="array" ref="E4445">_xlfn.IFS(Orders!W4445=0,"Endirim Yoxdur",SUMIFS(Orders!$V:$V,Orders!$T:$T,Orders!T4445)&gt;10,ROUND(Orders!W4445*1.15,2),SUMIFS(Orders!$V:$V,Orders!$T:$T,Orders!T4445)&lt;=10,"Endirim Yoxdur")</f>
        <v>0.81</v>
      </c>
    </row>
    <row r="4446" spans="3:5" x14ac:dyDescent="0.25">
      <c r="C4446" s="26" t="str">
        <f>IF(Orders!U4446&gt;500,"Yüksək Satış","Aşağı Satış")</f>
        <v>Aşağı Satış</v>
      </c>
      <c r="D4446" s="26" t="str">
        <f>IF(Orders!U4446&gt;500,IF(Orders!E4446="First Class",IF(Orders!W4446=0,"VIP","Special"),"Formal"),"Normal")</f>
        <v>Normal</v>
      </c>
      <c r="E4446" s="26" t="str" cm="1">
        <f t="array" ref="E4446">_xlfn.IFS(Orders!W4446=0,"Endirim Yoxdur",SUMIFS(Orders!$V:$V,Orders!$T:$T,Orders!T4446)&gt;10,ROUND(Orders!W4446*1.15,2),SUMIFS(Orders!$V:$V,Orders!$T:$T,Orders!T4446)&lt;=10,"Endirim Yoxdur")</f>
        <v>Endirim Yoxdur</v>
      </c>
    </row>
    <row r="4447" spans="3:5" x14ac:dyDescent="0.25">
      <c r="C4447" s="26" t="str">
        <f>IF(Orders!U4447&gt;500,"Yüksək Satış","Aşağı Satış")</f>
        <v>Aşağı Satış</v>
      </c>
      <c r="D4447" s="26" t="str">
        <f>IF(Orders!U4447&gt;500,IF(Orders!E4447="First Class",IF(Orders!W4447=0,"VIP","Special"),"Formal"),"Normal")</f>
        <v>Normal</v>
      </c>
      <c r="E4447" s="26" cm="1">
        <f t="array" ref="E4447">_xlfn.IFS(Orders!W4447=0,"Endirim Yoxdur",SUMIFS(Orders!$V:$V,Orders!$T:$T,Orders!T4447)&gt;10,ROUND(Orders!W4447*1.15,2),SUMIFS(Orders!$V:$V,Orders!$T:$T,Orders!T4447)&lt;=10,"Endirim Yoxdur")</f>
        <v>0.23</v>
      </c>
    </row>
    <row r="4448" spans="3:5" x14ac:dyDescent="0.25">
      <c r="C4448" s="26" t="str">
        <f>IF(Orders!U4448&gt;500,"Yüksək Satış","Aşağı Satış")</f>
        <v>Aşağı Satış</v>
      </c>
      <c r="D4448" s="26" t="str">
        <f>IF(Orders!U4448&gt;500,IF(Orders!E4448="First Class",IF(Orders!W4448=0,"VIP","Special"),"Formal"),"Normal")</f>
        <v>Normal</v>
      </c>
      <c r="E4448" s="26" cm="1">
        <f t="array" ref="E4448">_xlfn.IFS(Orders!W4448=0,"Endirim Yoxdur",SUMIFS(Orders!$V:$V,Orders!$T:$T,Orders!T4448)&gt;10,ROUND(Orders!W4448*1.15,2),SUMIFS(Orders!$V:$V,Orders!$T:$T,Orders!T4448)&lt;=10,"Endirim Yoxdur")</f>
        <v>0.23</v>
      </c>
    </row>
    <row r="4449" spans="3:5" x14ac:dyDescent="0.25">
      <c r="C4449" s="26" t="str">
        <f>IF(Orders!U4449&gt;500,"Yüksək Satış","Aşağı Satış")</f>
        <v>Yüksək Satış</v>
      </c>
      <c r="D4449" s="26" t="str">
        <f>IF(Orders!U4449&gt;500,IF(Orders!E4449="First Class",IF(Orders!W4449=0,"VIP","Special"),"Formal"),"Normal")</f>
        <v>Formal</v>
      </c>
      <c r="E4449" s="26" cm="1">
        <f t="array" ref="E4449">_xlfn.IFS(Orders!W4449=0,"Endirim Yoxdur",SUMIFS(Orders!$V:$V,Orders!$T:$T,Orders!T4449)&gt;10,ROUND(Orders!W4449*1.15,2),SUMIFS(Orders!$V:$V,Orders!$T:$T,Orders!T4449)&lt;=10,"Endirim Yoxdur")</f>
        <v>0.23</v>
      </c>
    </row>
    <row r="4450" spans="3:5" x14ac:dyDescent="0.25">
      <c r="C4450" s="26" t="str">
        <f>IF(Orders!U4450&gt;500,"Yüksək Satış","Aşağı Satış")</f>
        <v>Aşağı Satış</v>
      </c>
      <c r="D4450" s="26" t="str">
        <f>IF(Orders!U4450&gt;500,IF(Orders!E4450="First Class",IF(Orders!W4450=0,"VIP","Special"),"Formal"),"Normal")</f>
        <v>Normal</v>
      </c>
      <c r="E4450" s="26" t="str" cm="1">
        <f t="array" ref="E4450">_xlfn.IFS(Orders!W4450=0,"Endirim Yoxdur",SUMIFS(Orders!$V:$V,Orders!$T:$T,Orders!T4450)&gt;10,ROUND(Orders!W4450*1.15,2),SUMIFS(Orders!$V:$V,Orders!$T:$T,Orders!T4450)&lt;=10,"Endirim Yoxdur")</f>
        <v>Endirim Yoxdur</v>
      </c>
    </row>
    <row r="4451" spans="3:5" x14ac:dyDescent="0.25">
      <c r="C4451" s="26" t="str">
        <f>IF(Orders!U4451&gt;500,"Yüksək Satış","Aşağı Satış")</f>
        <v>Yüksək Satış</v>
      </c>
      <c r="D4451" s="26" t="str">
        <f>IF(Orders!U4451&gt;500,IF(Orders!E4451="First Class",IF(Orders!W4451=0,"VIP","Special"),"Formal"),"Normal")</f>
        <v>Formal</v>
      </c>
      <c r="E4451" s="26" t="str" cm="1">
        <f t="array" ref="E4451">_xlfn.IFS(Orders!W4451=0,"Endirim Yoxdur",SUMIFS(Orders!$V:$V,Orders!$T:$T,Orders!T4451)&gt;10,ROUND(Orders!W4451*1.15,2),SUMIFS(Orders!$V:$V,Orders!$T:$T,Orders!T4451)&lt;=10,"Endirim Yoxdur")</f>
        <v>Endirim Yoxdur</v>
      </c>
    </row>
    <row r="4452" spans="3:5" x14ac:dyDescent="0.25">
      <c r="C4452" s="26" t="str">
        <f>IF(Orders!U4452&gt;500,"Yüksək Satış","Aşağı Satış")</f>
        <v>Aşağı Satış</v>
      </c>
      <c r="D4452" s="26" t="str">
        <f>IF(Orders!U4452&gt;500,IF(Orders!E4452="First Class",IF(Orders!W4452=0,"VIP","Special"),"Formal"),"Normal")</f>
        <v>Normal</v>
      </c>
      <c r="E4452" s="26" cm="1">
        <f t="array" ref="E4452">_xlfn.IFS(Orders!W4452=0,"Endirim Yoxdur",SUMIFS(Orders!$V:$V,Orders!$T:$T,Orders!T4452)&gt;10,ROUND(Orders!W4452*1.15,2),SUMIFS(Orders!$V:$V,Orders!$T:$T,Orders!T4452)&lt;=10,"Endirim Yoxdur")</f>
        <v>0.23</v>
      </c>
    </row>
    <row r="4453" spans="3:5" x14ac:dyDescent="0.25">
      <c r="C4453" s="26" t="str">
        <f>IF(Orders!U4453&gt;500,"Yüksək Satış","Aşağı Satış")</f>
        <v>Aşağı Satış</v>
      </c>
      <c r="D4453" s="26" t="str">
        <f>IF(Orders!U4453&gt;500,IF(Orders!E4453="First Class",IF(Orders!W4453=0,"VIP","Special"),"Formal"),"Normal")</f>
        <v>Normal</v>
      </c>
      <c r="E4453" s="26" t="str" cm="1">
        <f t="array" ref="E4453">_xlfn.IFS(Orders!W4453=0,"Endirim Yoxdur",SUMIFS(Orders!$V:$V,Orders!$T:$T,Orders!T4453)&gt;10,ROUND(Orders!W4453*1.15,2),SUMIFS(Orders!$V:$V,Orders!$T:$T,Orders!T4453)&lt;=10,"Endirim Yoxdur")</f>
        <v>Endirim Yoxdur</v>
      </c>
    </row>
    <row r="4454" spans="3:5" x14ac:dyDescent="0.25">
      <c r="C4454" s="26" t="str">
        <f>IF(Orders!U4454&gt;500,"Yüksək Satış","Aşağı Satış")</f>
        <v>Aşağı Satış</v>
      </c>
      <c r="D4454" s="26" t="str">
        <f>IF(Orders!U4454&gt;500,IF(Orders!E4454="First Class",IF(Orders!W4454=0,"VIP","Special"),"Formal"),"Normal")</f>
        <v>Normal</v>
      </c>
      <c r="E4454" s="26" cm="1">
        <f t="array" ref="E4454">_xlfn.IFS(Orders!W4454=0,"Endirim Yoxdur",SUMIFS(Orders!$V:$V,Orders!$T:$T,Orders!T4454)&gt;10,ROUND(Orders!W4454*1.15,2),SUMIFS(Orders!$V:$V,Orders!$T:$T,Orders!T4454)&lt;=10,"Endirim Yoxdur")</f>
        <v>0.23</v>
      </c>
    </row>
    <row r="4455" spans="3:5" x14ac:dyDescent="0.25">
      <c r="C4455" s="26" t="str">
        <f>IF(Orders!U4455&gt;500,"Yüksək Satış","Aşağı Satış")</f>
        <v>Yüksək Satış</v>
      </c>
      <c r="D4455" s="26" t="str">
        <f>IF(Orders!U4455&gt;500,IF(Orders!E4455="First Class",IF(Orders!W4455=0,"VIP","Special"),"Formal"),"Normal")</f>
        <v>Formal</v>
      </c>
      <c r="E4455" s="26" cm="1">
        <f t="array" ref="E4455">_xlfn.IFS(Orders!W4455=0,"Endirim Yoxdur",SUMIFS(Orders!$V:$V,Orders!$T:$T,Orders!T4455)&gt;10,ROUND(Orders!W4455*1.15,2),SUMIFS(Orders!$V:$V,Orders!$T:$T,Orders!T4455)&lt;=10,"Endirim Yoxdur")</f>
        <v>0.46</v>
      </c>
    </row>
    <row r="4456" spans="3:5" x14ac:dyDescent="0.25">
      <c r="C4456" s="26" t="str">
        <f>IF(Orders!U4456&gt;500,"Yüksək Satış","Aşağı Satış")</f>
        <v>Yüksək Satış</v>
      </c>
      <c r="D4456" s="26" t="str">
        <f>IF(Orders!U4456&gt;500,IF(Orders!E4456="First Class",IF(Orders!W4456=0,"VIP","Special"),"Formal"),"Normal")</f>
        <v>Formal</v>
      </c>
      <c r="E4456" s="26" cm="1">
        <f t="array" ref="E4456">_xlfn.IFS(Orders!W4456=0,"Endirim Yoxdur",SUMIFS(Orders!$V:$V,Orders!$T:$T,Orders!T4456)&gt;10,ROUND(Orders!W4456*1.15,2),SUMIFS(Orders!$V:$V,Orders!$T:$T,Orders!T4456)&lt;=10,"Endirim Yoxdur")</f>
        <v>0.23</v>
      </c>
    </row>
    <row r="4457" spans="3:5" x14ac:dyDescent="0.25">
      <c r="C4457" s="26" t="str">
        <f>IF(Orders!U4457&gt;500,"Yüksək Satış","Aşağı Satış")</f>
        <v>Aşağı Satış</v>
      </c>
      <c r="D4457" s="26" t="str">
        <f>IF(Orders!U4457&gt;500,IF(Orders!E4457="First Class",IF(Orders!W4457=0,"VIP","Special"),"Formal"),"Normal")</f>
        <v>Normal</v>
      </c>
      <c r="E4457" s="26" t="str" cm="1">
        <f t="array" ref="E4457">_xlfn.IFS(Orders!W4457=0,"Endirim Yoxdur",SUMIFS(Orders!$V:$V,Orders!$T:$T,Orders!T4457)&gt;10,ROUND(Orders!W4457*1.15,2),SUMIFS(Orders!$V:$V,Orders!$T:$T,Orders!T4457)&lt;=10,"Endirim Yoxdur")</f>
        <v>Endirim Yoxdur</v>
      </c>
    </row>
    <row r="4458" spans="3:5" x14ac:dyDescent="0.25">
      <c r="C4458" s="26" t="str">
        <f>IF(Orders!U4458&gt;500,"Yüksək Satış","Aşağı Satış")</f>
        <v>Aşağı Satış</v>
      </c>
      <c r="D4458" s="26" t="str">
        <f>IF(Orders!U4458&gt;500,IF(Orders!E4458="First Class",IF(Orders!W4458=0,"VIP","Special"),"Formal"),"Normal")</f>
        <v>Normal</v>
      </c>
      <c r="E4458" s="26" cm="1">
        <f t="array" ref="E4458">_xlfn.IFS(Orders!W4458=0,"Endirim Yoxdur",SUMIFS(Orders!$V:$V,Orders!$T:$T,Orders!T4458)&gt;10,ROUND(Orders!W4458*1.15,2),SUMIFS(Orders!$V:$V,Orders!$T:$T,Orders!T4458)&lt;=10,"Endirim Yoxdur")</f>
        <v>0.37</v>
      </c>
    </row>
    <row r="4459" spans="3:5" x14ac:dyDescent="0.25">
      <c r="C4459" s="26" t="str">
        <f>IF(Orders!U4459&gt;500,"Yüksək Satış","Aşağı Satış")</f>
        <v>Aşağı Satış</v>
      </c>
      <c r="D4459" s="26" t="str">
        <f>IF(Orders!U4459&gt;500,IF(Orders!E4459="First Class",IF(Orders!W4459=0,"VIP","Special"),"Formal"),"Normal")</f>
        <v>Normal</v>
      </c>
      <c r="E4459" s="26" cm="1">
        <f t="array" ref="E4459">_xlfn.IFS(Orders!W4459=0,"Endirim Yoxdur",SUMIFS(Orders!$V:$V,Orders!$T:$T,Orders!T4459)&gt;10,ROUND(Orders!W4459*1.15,2),SUMIFS(Orders!$V:$V,Orders!$T:$T,Orders!T4459)&lt;=10,"Endirim Yoxdur")</f>
        <v>0.23</v>
      </c>
    </row>
    <row r="4460" spans="3:5" x14ac:dyDescent="0.25">
      <c r="C4460" s="26" t="str">
        <f>IF(Orders!U4460&gt;500,"Yüksək Satış","Aşağı Satış")</f>
        <v>Aşağı Satış</v>
      </c>
      <c r="D4460" s="26" t="str">
        <f>IF(Orders!U4460&gt;500,IF(Orders!E4460="First Class",IF(Orders!W4460=0,"VIP","Special"),"Formal"),"Normal")</f>
        <v>Normal</v>
      </c>
      <c r="E4460" s="26" t="str" cm="1">
        <f t="array" ref="E4460">_xlfn.IFS(Orders!W4460=0,"Endirim Yoxdur",SUMIFS(Orders!$V:$V,Orders!$T:$T,Orders!T4460)&gt;10,ROUND(Orders!W4460*1.15,2),SUMIFS(Orders!$V:$V,Orders!$T:$T,Orders!T4460)&lt;=10,"Endirim Yoxdur")</f>
        <v>Endirim Yoxdur</v>
      </c>
    </row>
    <row r="4461" spans="3:5" x14ac:dyDescent="0.25">
      <c r="C4461" s="26" t="str">
        <f>IF(Orders!U4461&gt;500,"Yüksək Satış","Aşağı Satış")</f>
        <v>Aşağı Satış</v>
      </c>
      <c r="D4461" s="26" t="str">
        <f>IF(Orders!U4461&gt;500,IF(Orders!E4461="First Class",IF(Orders!W4461=0,"VIP","Special"),"Formal"),"Normal")</f>
        <v>Normal</v>
      </c>
      <c r="E4461" s="26" cm="1">
        <f t="array" ref="E4461">_xlfn.IFS(Orders!W4461=0,"Endirim Yoxdur",SUMIFS(Orders!$V:$V,Orders!$T:$T,Orders!T4461)&gt;10,ROUND(Orders!W4461*1.15,2),SUMIFS(Orders!$V:$V,Orders!$T:$T,Orders!T4461)&lt;=10,"Endirim Yoxdur")</f>
        <v>0.23</v>
      </c>
    </row>
    <row r="4462" spans="3:5" x14ac:dyDescent="0.25">
      <c r="C4462" s="26" t="str">
        <f>IF(Orders!U4462&gt;500,"Yüksək Satış","Aşağı Satış")</f>
        <v>Aşağı Satış</v>
      </c>
      <c r="D4462" s="26" t="str">
        <f>IF(Orders!U4462&gt;500,IF(Orders!E4462="First Class",IF(Orders!W4462=0,"VIP","Special"),"Formal"),"Normal")</f>
        <v>Normal</v>
      </c>
      <c r="E4462" s="26" cm="1">
        <f t="array" ref="E4462">_xlfn.IFS(Orders!W4462=0,"Endirim Yoxdur",SUMIFS(Orders!$V:$V,Orders!$T:$T,Orders!T4462)&gt;10,ROUND(Orders!W4462*1.15,2),SUMIFS(Orders!$V:$V,Orders!$T:$T,Orders!T4462)&lt;=10,"Endirim Yoxdur")</f>
        <v>0.23</v>
      </c>
    </row>
    <row r="4463" spans="3:5" x14ac:dyDescent="0.25">
      <c r="C4463" s="26" t="str">
        <f>IF(Orders!U4463&gt;500,"Yüksək Satış","Aşağı Satış")</f>
        <v>Aşağı Satış</v>
      </c>
      <c r="D4463" s="26" t="str">
        <f>IF(Orders!U4463&gt;500,IF(Orders!E4463="First Class",IF(Orders!W4463=0,"VIP","Special"),"Formal"),"Normal")</f>
        <v>Normal</v>
      </c>
      <c r="E4463" s="26" cm="1">
        <f t="array" ref="E4463">_xlfn.IFS(Orders!W4463=0,"Endirim Yoxdur",SUMIFS(Orders!$V:$V,Orders!$T:$T,Orders!T4463)&gt;10,ROUND(Orders!W4463*1.15,2),SUMIFS(Orders!$V:$V,Orders!$T:$T,Orders!T4463)&lt;=10,"Endirim Yoxdur")</f>
        <v>0.23</v>
      </c>
    </row>
    <row r="4464" spans="3:5" x14ac:dyDescent="0.25">
      <c r="C4464" s="26" t="str">
        <f>IF(Orders!U4464&gt;500,"Yüksək Satış","Aşağı Satış")</f>
        <v>Aşağı Satış</v>
      </c>
      <c r="D4464" s="26" t="str">
        <f>IF(Orders!U4464&gt;500,IF(Orders!E4464="First Class",IF(Orders!W4464=0,"VIP","Special"),"Formal"),"Normal")</f>
        <v>Normal</v>
      </c>
      <c r="E4464" s="26" cm="1">
        <f t="array" ref="E4464">_xlfn.IFS(Orders!W4464=0,"Endirim Yoxdur",SUMIFS(Orders!$V:$V,Orders!$T:$T,Orders!T4464)&gt;10,ROUND(Orders!W4464*1.15,2),SUMIFS(Orders!$V:$V,Orders!$T:$T,Orders!T4464)&lt;=10,"Endirim Yoxdur")</f>
        <v>0.23</v>
      </c>
    </row>
    <row r="4465" spans="3:5" x14ac:dyDescent="0.25">
      <c r="C4465" s="26" t="str">
        <f>IF(Orders!U4465&gt;500,"Yüksək Satış","Aşağı Satış")</f>
        <v>Yüksək Satış</v>
      </c>
      <c r="D4465" s="26" t="str">
        <f>IF(Orders!U4465&gt;500,IF(Orders!E4465="First Class",IF(Orders!W4465=0,"VIP","Special"),"Formal"),"Normal")</f>
        <v>Special</v>
      </c>
      <c r="E4465" s="26" cm="1">
        <f t="array" ref="E4465">_xlfn.IFS(Orders!W4465=0,"Endirim Yoxdur",SUMIFS(Orders!$V:$V,Orders!$T:$T,Orders!T4465)&gt;10,ROUND(Orders!W4465*1.15,2),SUMIFS(Orders!$V:$V,Orders!$T:$T,Orders!T4465)&lt;=10,"Endirim Yoxdur")</f>
        <v>0.23</v>
      </c>
    </row>
    <row r="4466" spans="3:5" x14ac:dyDescent="0.25">
      <c r="C4466" s="26" t="str">
        <f>IF(Orders!U4466&gt;500,"Yüksək Satış","Aşağı Satış")</f>
        <v>Yüksək Satış</v>
      </c>
      <c r="D4466" s="26" t="str">
        <f>IF(Orders!U4466&gt;500,IF(Orders!E4466="First Class",IF(Orders!W4466=0,"VIP","Special"),"Formal"),"Normal")</f>
        <v>Formal</v>
      </c>
      <c r="E4466" s="26" cm="1">
        <f t="array" ref="E4466">_xlfn.IFS(Orders!W4466=0,"Endirim Yoxdur",SUMIFS(Orders!$V:$V,Orders!$T:$T,Orders!T4466)&gt;10,ROUND(Orders!W4466*1.15,2),SUMIFS(Orders!$V:$V,Orders!$T:$T,Orders!T4466)&lt;=10,"Endirim Yoxdur")</f>
        <v>0.35</v>
      </c>
    </row>
    <row r="4467" spans="3:5" x14ac:dyDescent="0.25">
      <c r="C4467" s="26" t="str">
        <f>IF(Orders!U4467&gt;500,"Yüksək Satış","Aşağı Satış")</f>
        <v>Aşağı Satış</v>
      </c>
      <c r="D4467" s="26" t="str">
        <f>IF(Orders!U4467&gt;500,IF(Orders!E4467="First Class",IF(Orders!W4467=0,"VIP","Special"),"Formal"),"Normal")</f>
        <v>Normal</v>
      </c>
      <c r="E4467" s="26" cm="1">
        <f t="array" ref="E4467">_xlfn.IFS(Orders!W4467=0,"Endirim Yoxdur",SUMIFS(Orders!$V:$V,Orders!$T:$T,Orders!T4467)&gt;10,ROUND(Orders!W4467*1.15,2),SUMIFS(Orders!$V:$V,Orders!$T:$T,Orders!T4467)&lt;=10,"Endirim Yoxdur")</f>
        <v>0.23</v>
      </c>
    </row>
    <row r="4468" spans="3:5" x14ac:dyDescent="0.25">
      <c r="C4468" s="26" t="str">
        <f>IF(Orders!U4468&gt;500,"Yüksək Satış","Aşağı Satış")</f>
        <v>Aşağı Satış</v>
      </c>
      <c r="D4468" s="26" t="str">
        <f>IF(Orders!U4468&gt;500,IF(Orders!E4468="First Class",IF(Orders!W4468=0,"VIP","Special"),"Formal"),"Normal")</f>
        <v>Normal</v>
      </c>
      <c r="E4468" s="26" cm="1">
        <f t="array" ref="E4468">_xlfn.IFS(Orders!W4468=0,"Endirim Yoxdur",SUMIFS(Orders!$V:$V,Orders!$T:$T,Orders!T4468)&gt;10,ROUND(Orders!W4468*1.15,2),SUMIFS(Orders!$V:$V,Orders!$T:$T,Orders!T4468)&lt;=10,"Endirim Yoxdur")</f>
        <v>0.92</v>
      </c>
    </row>
    <row r="4469" spans="3:5" x14ac:dyDescent="0.25">
      <c r="C4469" s="26" t="str">
        <f>IF(Orders!U4469&gt;500,"Yüksək Satış","Aşağı Satış")</f>
        <v>Aşağı Satış</v>
      </c>
      <c r="D4469" s="26" t="str">
        <f>IF(Orders!U4469&gt;500,IF(Orders!E4469="First Class",IF(Orders!W4469=0,"VIP","Special"),"Formal"),"Normal")</f>
        <v>Normal</v>
      </c>
      <c r="E4469" s="26" t="str" cm="1">
        <f t="array" ref="E4469">_xlfn.IFS(Orders!W4469=0,"Endirim Yoxdur",SUMIFS(Orders!$V:$V,Orders!$T:$T,Orders!T4469)&gt;10,ROUND(Orders!W4469*1.15,2),SUMIFS(Orders!$V:$V,Orders!$T:$T,Orders!T4469)&lt;=10,"Endirim Yoxdur")</f>
        <v>Endirim Yoxdur</v>
      </c>
    </row>
    <row r="4470" spans="3:5" x14ac:dyDescent="0.25">
      <c r="C4470" s="26" t="str">
        <f>IF(Orders!U4470&gt;500,"Yüksək Satış","Aşağı Satış")</f>
        <v>Aşağı Satış</v>
      </c>
      <c r="D4470" s="26" t="str">
        <f>IF(Orders!U4470&gt;500,IF(Orders!E4470="First Class",IF(Orders!W4470=0,"VIP","Special"),"Formal"),"Normal")</f>
        <v>Normal</v>
      </c>
      <c r="E4470" s="26" t="str" cm="1">
        <f t="array" ref="E4470">_xlfn.IFS(Orders!W4470=0,"Endirim Yoxdur",SUMIFS(Orders!$V:$V,Orders!$T:$T,Orders!T4470)&gt;10,ROUND(Orders!W4470*1.15,2),SUMIFS(Orders!$V:$V,Orders!$T:$T,Orders!T4470)&lt;=10,"Endirim Yoxdur")</f>
        <v>Endirim Yoxdur</v>
      </c>
    </row>
    <row r="4471" spans="3:5" x14ac:dyDescent="0.25">
      <c r="C4471" s="26" t="str">
        <f>IF(Orders!U4471&gt;500,"Yüksək Satış","Aşağı Satış")</f>
        <v>Aşağı Satış</v>
      </c>
      <c r="D4471" s="26" t="str">
        <f>IF(Orders!U4471&gt;500,IF(Orders!E4471="First Class",IF(Orders!W4471=0,"VIP","Special"),"Formal"),"Normal")</f>
        <v>Normal</v>
      </c>
      <c r="E4471" s="26" cm="1">
        <f t="array" ref="E4471">_xlfn.IFS(Orders!W4471=0,"Endirim Yoxdur",SUMIFS(Orders!$V:$V,Orders!$T:$T,Orders!T4471)&gt;10,ROUND(Orders!W4471*1.15,2),SUMIFS(Orders!$V:$V,Orders!$T:$T,Orders!T4471)&lt;=10,"Endirim Yoxdur")</f>
        <v>0.23</v>
      </c>
    </row>
    <row r="4472" spans="3:5" x14ac:dyDescent="0.25">
      <c r="C4472" s="26" t="str">
        <f>IF(Orders!U4472&gt;500,"Yüksək Satış","Aşağı Satış")</f>
        <v>Yüksək Satış</v>
      </c>
      <c r="D4472" s="26" t="str">
        <f>IF(Orders!U4472&gt;500,IF(Orders!E4472="First Class",IF(Orders!W4472=0,"VIP","Special"),"Formal"),"Normal")</f>
        <v>Formal</v>
      </c>
      <c r="E4472" s="26" t="str" cm="1">
        <f t="array" ref="E4472">_xlfn.IFS(Orders!W4472=0,"Endirim Yoxdur",SUMIFS(Orders!$V:$V,Orders!$T:$T,Orders!T4472)&gt;10,ROUND(Orders!W4472*1.15,2),SUMIFS(Orders!$V:$V,Orders!$T:$T,Orders!T4472)&lt;=10,"Endirim Yoxdur")</f>
        <v>Endirim Yoxdur</v>
      </c>
    </row>
    <row r="4473" spans="3:5" x14ac:dyDescent="0.25">
      <c r="C4473" s="26" t="str">
        <f>IF(Orders!U4473&gt;500,"Yüksək Satış","Aşağı Satış")</f>
        <v>Yüksək Satış</v>
      </c>
      <c r="D4473" s="26" t="str">
        <f>IF(Orders!U4473&gt;500,IF(Orders!E4473="First Class",IF(Orders!W4473=0,"VIP","Special"),"Formal"),"Normal")</f>
        <v>Formal</v>
      </c>
      <c r="E4473" s="26" t="str" cm="1">
        <f t="array" ref="E4473">_xlfn.IFS(Orders!W4473=0,"Endirim Yoxdur",SUMIFS(Orders!$V:$V,Orders!$T:$T,Orders!T4473)&gt;10,ROUND(Orders!W4473*1.15,2),SUMIFS(Orders!$V:$V,Orders!$T:$T,Orders!T4473)&lt;=10,"Endirim Yoxdur")</f>
        <v>Endirim Yoxdur</v>
      </c>
    </row>
    <row r="4474" spans="3:5" x14ac:dyDescent="0.25">
      <c r="C4474" s="26" t="str">
        <f>IF(Orders!U4474&gt;500,"Yüksək Satış","Aşağı Satış")</f>
        <v>Aşağı Satış</v>
      </c>
      <c r="D4474" s="26" t="str">
        <f>IF(Orders!U4474&gt;500,IF(Orders!E4474="First Class",IF(Orders!W4474=0,"VIP","Special"),"Formal"),"Normal")</f>
        <v>Normal</v>
      </c>
      <c r="E4474" s="26" t="str" cm="1">
        <f t="array" ref="E4474">_xlfn.IFS(Orders!W4474=0,"Endirim Yoxdur",SUMIFS(Orders!$V:$V,Orders!$T:$T,Orders!T4474)&gt;10,ROUND(Orders!W4474*1.15,2),SUMIFS(Orders!$V:$V,Orders!$T:$T,Orders!T4474)&lt;=10,"Endirim Yoxdur")</f>
        <v>Endirim Yoxdur</v>
      </c>
    </row>
    <row r="4475" spans="3:5" x14ac:dyDescent="0.25">
      <c r="C4475" s="26" t="str">
        <f>IF(Orders!U4475&gt;500,"Yüksək Satış","Aşağı Satış")</f>
        <v>Aşağı Satış</v>
      </c>
      <c r="D4475" s="26" t="str">
        <f>IF(Orders!U4475&gt;500,IF(Orders!E4475="First Class",IF(Orders!W4475=0,"VIP","Special"),"Formal"),"Normal")</f>
        <v>Normal</v>
      </c>
      <c r="E4475" s="26" t="str" cm="1">
        <f t="array" ref="E4475">_xlfn.IFS(Orders!W4475=0,"Endirim Yoxdur",SUMIFS(Orders!$V:$V,Orders!$T:$T,Orders!T4475)&gt;10,ROUND(Orders!W4475*1.15,2),SUMIFS(Orders!$V:$V,Orders!$T:$T,Orders!T4475)&lt;=10,"Endirim Yoxdur")</f>
        <v>Endirim Yoxdur</v>
      </c>
    </row>
    <row r="4476" spans="3:5" x14ac:dyDescent="0.25">
      <c r="C4476" s="26" t="str">
        <f>IF(Orders!U4476&gt;500,"Yüksək Satış","Aşağı Satış")</f>
        <v>Aşağı Satış</v>
      </c>
      <c r="D4476" s="26" t="str">
        <f>IF(Orders!U4476&gt;500,IF(Orders!E4476="First Class",IF(Orders!W4476=0,"VIP","Special"),"Formal"),"Normal")</f>
        <v>Normal</v>
      </c>
      <c r="E4476" s="26" t="str" cm="1">
        <f t="array" ref="E4476">_xlfn.IFS(Orders!W4476=0,"Endirim Yoxdur",SUMIFS(Orders!$V:$V,Orders!$T:$T,Orders!T4476)&gt;10,ROUND(Orders!W4476*1.15,2),SUMIFS(Orders!$V:$V,Orders!$T:$T,Orders!T4476)&lt;=10,"Endirim Yoxdur")</f>
        <v>Endirim Yoxdur</v>
      </c>
    </row>
    <row r="4477" spans="3:5" x14ac:dyDescent="0.25">
      <c r="C4477" s="26" t="str">
        <f>IF(Orders!U4477&gt;500,"Yüksək Satış","Aşağı Satış")</f>
        <v>Aşağı Satış</v>
      </c>
      <c r="D4477" s="26" t="str">
        <f>IF(Orders!U4477&gt;500,IF(Orders!E4477="First Class",IF(Orders!W4477=0,"VIP","Special"),"Formal"),"Normal")</f>
        <v>Normal</v>
      </c>
      <c r="E4477" s="26" t="str" cm="1">
        <f t="array" ref="E4477">_xlfn.IFS(Orders!W4477=0,"Endirim Yoxdur",SUMIFS(Orders!$V:$V,Orders!$T:$T,Orders!T4477)&gt;10,ROUND(Orders!W4477*1.15,2),SUMIFS(Orders!$V:$V,Orders!$T:$T,Orders!T4477)&lt;=10,"Endirim Yoxdur")</f>
        <v>Endirim Yoxdur</v>
      </c>
    </row>
    <row r="4478" spans="3:5" x14ac:dyDescent="0.25">
      <c r="C4478" s="26" t="str">
        <f>IF(Orders!U4478&gt;500,"Yüksək Satış","Aşağı Satış")</f>
        <v>Aşağı Satış</v>
      </c>
      <c r="D4478" s="26" t="str">
        <f>IF(Orders!U4478&gt;500,IF(Orders!E4478="First Class",IF(Orders!W4478=0,"VIP","Special"),"Formal"),"Normal")</f>
        <v>Normal</v>
      </c>
      <c r="E4478" s="26" t="str" cm="1">
        <f t="array" ref="E4478">_xlfn.IFS(Orders!W4478=0,"Endirim Yoxdur",SUMIFS(Orders!$V:$V,Orders!$T:$T,Orders!T4478)&gt;10,ROUND(Orders!W4478*1.15,2),SUMIFS(Orders!$V:$V,Orders!$T:$T,Orders!T4478)&lt;=10,"Endirim Yoxdur")</f>
        <v>Endirim Yoxdur</v>
      </c>
    </row>
    <row r="4479" spans="3:5" x14ac:dyDescent="0.25">
      <c r="C4479" s="26" t="str">
        <f>IF(Orders!U4479&gt;500,"Yüksək Satış","Aşağı Satış")</f>
        <v>Aşağı Satış</v>
      </c>
      <c r="D4479" s="26" t="str">
        <f>IF(Orders!U4479&gt;500,IF(Orders!E4479="First Class",IF(Orders!W4479=0,"VIP","Special"),"Formal"),"Normal")</f>
        <v>Normal</v>
      </c>
      <c r="E4479" s="26" cm="1">
        <f t="array" ref="E4479">_xlfn.IFS(Orders!W4479=0,"Endirim Yoxdur",SUMIFS(Orders!$V:$V,Orders!$T:$T,Orders!T4479)&gt;10,ROUND(Orders!W4479*1.15,2),SUMIFS(Orders!$V:$V,Orders!$T:$T,Orders!T4479)&lt;=10,"Endirim Yoxdur")</f>
        <v>0.46</v>
      </c>
    </row>
    <row r="4480" spans="3:5" x14ac:dyDescent="0.25">
      <c r="C4480" s="26" t="str">
        <f>IF(Orders!U4480&gt;500,"Yüksək Satış","Aşağı Satış")</f>
        <v>Yüksək Satış</v>
      </c>
      <c r="D4480" s="26" t="str">
        <f>IF(Orders!U4480&gt;500,IF(Orders!E4480="First Class",IF(Orders!W4480=0,"VIP","Special"),"Formal"),"Normal")</f>
        <v>Formal</v>
      </c>
      <c r="E4480" s="26" t="str" cm="1">
        <f t="array" ref="E4480">_xlfn.IFS(Orders!W4480=0,"Endirim Yoxdur",SUMIFS(Orders!$V:$V,Orders!$T:$T,Orders!T4480)&gt;10,ROUND(Orders!W4480*1.15,2),SUMIFS(Orders!$V:$V,Orders!$T:$T,Orders!T4480)&lt;=10,"Endirim Yoxdur")</f>
        <v>Endirim Yoxdur</v>
      </c>
    </row>
    <row r="4481" spans="3:5" x14ac:dyDescent="0.25">
      <c r="C4481" s="26" t="str">
        <f>IF(Orders!U4481&gt;500,"Yüksək Satış","Aşağı Satış")</f>
        <v>Aşağı Satış</v>
      </c>
      <c r="D4481" s="26" t="str">
        <f>IF(Orders!U4481&gt;500,IF(Orders!E4481="First Class",IF(Orders!W4481=0,"VIP","Special"),"Formal"),"Normal")</f>
        <v>Normal</v>
      </c>
      <c r="E4481" s="26" t="str" cm="1">
        <f t="array" ref="E4481">_xlfn.IFS(Orders!W4481=0,"Endirim Yoxdur",SUMIFS(Orders!$V:$V,Orders!$T:$T,Orders!T4481)&gt;10,ROUND(Orders!W4481*1.15,2),SUMIFS(Orders!$V:$V,Orders!$T:$T,Orders!T4481)&lt;=10,"Endirim Yoxdur")</f>
        <v>Endirim Yoxdur</v>
      </c>
    </row>
    <row r="4482" spans="3:5" x14ac:dyDescent="0.25">
      <c r="C4482" s="26" t="str">
        <f>IF(Orders!U4482&gt;500,"Yüksək Satış","Aşağı Satış")</f>
        <v>Aşağı Satış</v>
      </c>
      <c r="D4482" s="26" t="str">
        <f>IF(Orders!U4482&gt;500,IF(Orders!E4482="First Class",IF(Orders!W4482=0,"VIP","Special"),"Formal"),"Normal")</f>
        <v>Normal</v>
      </c>
      <c r="E4482" s="26" t="str" cm="1">
        <f t="array" ref="E4482">_xlfn.IFS(Orders!W4482=0,"Endirim Yoxdur",SUMIFS(Orders!$V:$V,Orders!$T:$T,Orders!T4482)&gt;10,ROUND(Orders!W4482*1.15,2),SUMIFS(Orders!$V:$V,Orders!$T:$T,Orders!T4482)&lt;=10,"Endirim Yoxdur")</f>
        <v>Endirim Yoxdur</v>
      </c>
    </row>
    <row r="4483" spans="3:5" x14ac:dyDescent="0.25">
      <c r="C4483" s="26" t="str">
        <f>IF(Orders!U4483&gt;500,"Yüksək Satış","Aşağı Satış")</f>
        <v>Aşağı Satış</v>
      </c>
      <c r="D4483" s="26" t="str">
        <f>IF(Orders!U4483&gt;500,IF(Orders!E4483="First Class",IF(Orders!W4483=0,"VIP","Special"),"Formal"),"Normal")</f>
        <v>Normal</v>
      </c>
      <c r="E4483" s="26" t="str" cm="1">
        <f t="array" ref="E4483">_xlfn.IFS(Orders!W4483=0,"Endirim Yoxdur",SUMIFS(Orders!$V:$V,Orders!$T:$T,Orders!T4483)&gt;10,ROUND(Orders!W4483*1.15,2),SUMIFS(Orders!$V:$V,Orders!$T:$T,Orders!T4483)&lt;=10,"Endirim Yoxdur")</f>
        <v>Endirim Yoxdur</v>
      </c>
    </row>
    <row r="4484" spans="3:5" x14ac:dyDescent="0.25">
      <c r="C4484" s="26" t="str">
        <f>IF(Orders!U4484&gt;500,"Yüksək Satış","Aşağı Satış")</f>
        <v>Aşağı Satış</v>
      </c>
      <c r="D4484" s="26" t="str">
        <f>IF(Orders!U4484&gt;500,IF(Orders!E4484="First Class",IF(Orders!W4484=0,"VIP","Special"),"Formal"),"Normal")</f>
        <v>Normal</v>
      </c>
      <c r="E4484" s="26" t="str" cm="1">
        <f t="array" ref="E4484">_xlfn.IFS(Orders!W4484=0,"Endirim Yoxdur",SUMIFS(Orders!$V:$V,Orders!$T:$T,Orders!T4484)&gt;10,ROUND(Orders!W4484*1.15,2),SUMIFS(Orders!$V:$V,Orders!$T:$T,Orders!T4484)&lt;=10,"Endirim Yoxdur")</f>
        <v>Endirim Yoxdur</v>
      </c>
    </row>
    <row r="4485" spans="3:5" x14ac:dyDescent="0.25">
      <c r="C4485" s="26" t="str">
        <f>IF(Orders!U4485&gt;500,"Yüksək Satış","Aşağı Satış")</f>
        <v>Aşağı Satış</v>
      </c>
      <c r="D4485" s="26" t="str">
        <f>IF(Orders!U4485&gt;500,IF(Orders!E4485="First Class",IF(Orders!W4485=0,"VIP","Special"),"Formal"),"Normal")</f>
        <v>Normal</v>
      </c>
      <c r="E4485" s="26" t="str" cm="1">
        <f t="array" ref="E4485">_xlfn.IFS(Orders!W4485=0,"Endirim Yoxdur",SUMIFS(Orders!$V:$V,Orders!$T:$T,Orders!T4485)&gt;10,ROUND(Orders!W4485*1.15,2),SUMIFS(Orders!$V:$V,Orders!$T:$T,Orders!T4485)&lt;=10,"Endirim Yoxdur")</f>
        <v>Endirim Yoxdur</v>
      </c>
    </row>
    <row r="4486" spans="3:5" x14ac:dyDescent="0.25">
      <c r="C4486" s="26" t="str">
        <f>IF(Orders!U4486&gt;500,"Yüksək Satış","Aşağı Satış")</f>
        <v>Aşağı Satış</v>
      </c>
      <c r="D4486" s="26" t="str">
        <f>IF(Orders!U4486&gt;500,IF(Orders!E4486="First Class",IF(Orders!W4486=0,"VIP","Special"),"Formal"),"Normal")</f>
        <v>Normal</v>
      </c>
      <c r="E4486" s="26" t="str" cm="1">
        <f t="array" ref="E4486">_xlfn.IFS(Orders!W4486=0,"Endirim Yoxdur",SUMIFS(Orders!$V:$V,Orders!$T:$T,Orders!T4486)&gt;10,ROUND(Orders!W4486*1.15,2),SUMIFS(Orders!$V:$V,Orders!$T:$T,Orders!T4486)&lt;=10,"Endirim Yoxdur")</f>
        <v>Endirim Yoxdur</v>
      </c>
    </row>
    <row r="4487" spans="3:5" x14ac:dyDescent="0.25">
      <c r="C4487" s="26" t="str">
        <f>IF(Orders!U4487&gt;500,"Yüksək Satış","Aşağı Satış")</f>
        <v>Yüksək Satış</v>
      </c>
      <c r="D4487" s="26" t="str">
        <f>IF(Orders!U4487&gt;500,IF(Orders!E4487="First Class",IF(Orders!W4487=0,"VIP","Special"),"Formal"),"Normal")</f>
        <v>Formal</v>
      </c>
      <c r="E4487" s="26" t="str" cm="1">
        <f t="array" ref="E4487">_xlfn.IFS(Orders!W4487=0,"Endirim Yoxdur",SUMIFS(Orders!$V:$V,Orders!$T:$T,Orders!T4487)&gt;10,ROUND(Orders!W4487*1.15,2),SUMIFS(Orders!$V:$V,Orders!$T:$T,Orders!T4487)&lt;=10,"Endirim Yoxdur")</f>
        <v>Endirim Yoxdur</v>
      </c>
    </row>
    <row r="4488" spans="3:5" x14ac:dyDescent="0.25">
      <c r="C4488" s="26" t="str">
        <f>IF(Orders!U4488&gt;500,"Yüksək Satış","Aşağı Satış")</f>
        <v>Aşağı Satış</v>
      </c>
      <c r="D4488" s="26" t="str">
        <f>IF(Orders!U4488&gt;500,IF(Orders!E4488="First Class",IF(Orders!W4488=0,"VIP","Special"),"Formal"),"Normal")</f>
        <v>Normal</v>
      </c>
      <c r="E4488" s="26" cm="1">
        <f t="array" ref="E4488">_xlfn.IFS(Orders!W4488=0,"Endirim Yoxdur",SUMIFS(Orders!$V:$V,Orders!$T:$T,Orders!T4488)&gt;10,ROUND(Orders!W4488*1.15,2),SUMIFS(Orders!$V:$V,Orders!$T:$T,Orders!T4488)&lt;=10,"Endirim Yoxdur")</f>
        <v>0.81</v>
      </c>
    </row>
    <row r="4489" spans="3:5" x14ac:dyDescent="0.25">
      <c r="C4489" s="26" t="str">
        <f>IF(Orders!U4489&gt;500,"Yüksək Satış","Aşağı Satış")</f>
        <v>Aşağı Satış</v>
      </c>
      <c r="D4489" s="26" t="str">
        <f>IF(Orders!U4489&gt;500,IF(Orders!E4489="First Class",IF(Orders!W4489=0,"VIP","Special"),"Formal"),"Normal")</f>
        <v>Normal</v>
      </c>
      <c r="E4489" s="26" cm="1">
        <f t="array" ref="E4489">_xlfn.IFS(Orders!W4489=0,"Endirim Yoxdur",SUMIFS(Orders!$V:$V,Orders!$T:$T,Orders!T4489)&gt;10,ROUND(Orders!W4489*1.15,2),SUMIFS(Orders!$V:$V,Orders!$T:$T,Orders!T4489)&lt;=10,"Endirim Yoxdur")</f>
        <v>0.23</v>
      </c>
    </row>
    <row r="4490" spans="3:5" x14ac:dyDescent="0.25">
      <c r="C4490" s="26" t="str">
        <f>IF(Orders!U4490&gt;500,"Yüksək Satış","Aşağı Satış")</f>
        <v>Aşağı Satış</v>
      </c>
      <c r="D4490" s="26" t="str">
        <f>IF(Orders!U4490&gt;500,IF(Orders!E4490="First Class",IF(Orders!W4490=0,"VIP","Special"),"Formal"),"Normal")</f>
        <v>Normal</v>
      </c>
      <c r="E4490" s="26" cm="1">
        <f t="array" ref="E4490">_xlfn.IFS(Orders!W4490=0,"Endirim Yoxdur",SUMIFS(Orders!$V:$V,Orders!$T:$T,Orders!T4490)&gt;10,ROUND(Orders!W4490*1.15,2),SUMIFS(Orders!$V:$V,Orders!$T:$T,Orders!T4490)&lt;=10,"Endirim Yoxdur")</f>
        <v>0.23</v>
      </c>
    </row>
    <row r="4491" spans="3:5" x14ac:dyDescent="0.25">
      <c r="C4491" s="26" t="str">
        <f>IF(Orders!U4491&gt;500,"Yüksək Satış","Aşağı Satış")</f>
        <v>Aşağı Satış</v>
      </c>
      <c r="D4491" s="26" t="str">
        <f>IF(Orders!U4491&gt;500,IF(Orders!E4491="First Class",IF(Orders!W4491=0,"VIP","Special"),"Formal"),"Normal")</f>
        <v>Normal</v>
      </c>
      <c r="E4491" s="26" t="str" cm="1">
        <f t="array" ref="E4491">_xlfn.IFS(Orders!W4491=0,"Endirim Yoxdur",SUMIFS(Orders!$V:$V,Orders!$T:$T,Orders!T4491)&gt;10,ROUND(Orders!W4491*1.15,2),SUMIFS(Orders!$V:$V,Orders!$T:$T,Orders!T4491)&lt;=10,"Endirim Yoxdur")</f>
        <v>Endirim Yoxdur</v>
      </c>
    </row>
    <row r="4492" spans="3:5" x14ac:dyDescent="0.25">
      <c r="C4492" s="26" t="str">
        <f>IF(Orders!U4492&gt;500,"Yüksək Satış","Aşağı Satış")</f>
        <v>Aşağı Satış</v>
      </c>
      <c r="D4492" s="26" t="str">
        <f>IF(Orders!U4492&gt;500,IF(Orders!E4492="First Class",IF(Orders!W4492=0,"VIP","Special"),"Formal"),"Normal")</f>
        <v>Normal</v>
      </c>
      <c r="E4492" s="26" t="str" cm="1">
        <f t="array" ref="E4492">_xlfn.IFS(Orders!W4492=0,"Endirim Yoxdur",SUMIFS(Orders!$V:$V,Orders!$T:$T,Orders!T4492)&gt;10,ROUND(Orders!W4492*1.15,2),SUMIFS(Orders!$V:$V,Orders!$T:$T,Orders!T4492)&lt;=10,"Endirim Yoxdur")</f>
        <v>Endirim Yoxdur</v>
      </c>
    </row>
    <row r="4493" spans="3:5" x14ac:dyDescent="0.25">
      <c r="C4493" s="26" t="str">
        <f>IF(Orders!U4493&gt;500,"Yüksək Satış","Aşağı Satış")</f>
        <v>Yüksək Satış</v>
      </c>
      <c r="D4493" s="26" t="str">
        <f>IF(Orders!U4493&gt;500,IF(Orders!E4493="First Class",IF(Orders!W4493=0,"VIP","Special"),"Formal"),"Normal")</f>
        <v>Formal</v>
      </c>
      <c r="E4493" s="26" cm="1">
        <f t="array" ref="E4493">_xlfn.IFS(Orders!W4493=0,"Endirim Yoxdur",SUMIFS(Orders!$V:$V,Orders!$T:$T,Orders!T4493)&gt;10,ROUND(Orders!W4493*1.15,2),SUMIFS(Orders!$V:$V,Orders!$T:$T,Orders!T4493)&lt;=10,"Endirim Yoxdur")</f>
        <v>0.35</v>
      </c>
    </row>
    <row r="4494" spans="3:5" x14ac:dyDescent="0.25">
      <c r="C4494" s="26" t="str">
        <f>IF(Orders!U4494&gt;500,"Yüksək Satış","Aşağı Satış")</f>
        <v>Aşağı Satış</v>
      </c>
      <c r="D4494" s="26" t="str">
        <f>IF(Orders!U4494&gt;500,IF(Orders!E4494="First Class",IF(Orders!W4494=0,"VIP","Special"),"Formal"),"Normal")</f>
        <v>Normal</v>
      </c>
      <c r="E4494" s="26" cm="1">
        <f t="array" ref="E4494">_xlfn.IFS(Orders!W4494=0,"Endirim Yoxdur",SUMIFS(Orders!$V:$V,Orders!$T:$T,Orders!T4494)&gt;10,ROUND(Orders!W4494*1.15,2),SUMIFS(Orders!$V:$V,Orders!$T:$T,Orders!T4494)&lt;=10,"Endirim Yoxdur")</f>
        <v>0.35</v>
      </c>
    </row>
    <row r="4495" spans="3:5" x14ac:dyDescent="0.25">
      <c r="C4495" s="26" t="str">
        <f>IF(Orders!U4495&gt;500,"Yüksək Satış","Aşağı Satış")</f>
        <v>Aşağı Satış</v>
      </c>
      <c r="D4495" s="26" t="str">
        <f>IF(Orders!U4495&gt;500,IF(Orders!E4495="First Class",IF(Orders!W4495=0,"VIP","Special"),"Formal"),"Normal")</f>
        <v>Normal</v>
      </c>
      <c r="E4495" s="26" cm="1">
        <f t="array" ref="E4495">_xlfn.IFS(Orders!W4495=0,"Endirim Yoxdur",SUMIFS(Orders!$V:$V,Orders!$T:$T,Orders!T4495)&gt;10,ROUND(Orders!W4495*1.15,2),SUMIFS(Orders!$V:$V,Orders!$T:$T,Orders!T4495)&lt;=10,"Endirim Yoxdur")</f>
        <v>0.23</v>
      </c>
    </row>
    <row r="4496" spans="3:5" x14ac:dyDescent="0.25">
      <c r="C4496" s="26" t="str">
        <f>IF(Orders!U4496&gt;500,"Yüksək Satış","Aşağı Satış")</f>
        <v>Aşağı Satış</v>
      </c>
      <c r="D4496" s="26" t="str">
        <f>IF(Orders!U4496&gt;500,IF(Orders!E4496="First Class",IF(Orders!W4496=0,"VIP","Special"),"Formal"),"Normal")</f>
        <v>Normal</v>
      </c>
      <c r="E4496" s="26" t="str" cm="1">
        <f t="array" ref="E4496">_xlfn.IFS(Orders!W4496=0,"Endirim Yoxdur",SUMIFS(Orders!$V:$V,Orders!$T:$T,Orders!T4496)&gt;10,ROUND(Orders!W4496*1.15,2),SUMIFS(Orders!$V:$V,Orders!$T:$T,Orders!T4496)&lt;=10,"Endirim Yoxdur")</f>
        <v>Endirim Yoxdur</v>
      </c>
    </row>
    <row r="4497" spans="3:5" x14ac:dyDescent="0.25">
      <c r="C4497" s="26" t="str">
        <f>IF(Orders!U4497&gt;500,"Yüksək Satış","Aşağı Satış")</f>
        <v>Aşağı Satış</v>
      </c>
      <c r="D4497" s="26" t="str">
        <f>IF(Orders!U4497&gt;500,IF(Orders!E4497="First Class",IF(Orders!W4497=0,"VIP","Special"),"Formal"),"Normal")</f>
        <v>Normal</v>
      </c>
      <c r="E4497" s="26" cm="1">
        <f t="array" ref="E4497">_xlfn.IFS(Orders!W4497=0,"Endirim Yoxdur",SUMIFS(Orders!$V:$V,Orders!$T:$T,Orders!T4497)&gt;10,ROUND(Orders!W4497*1.15,2),SUMIFS(Orders!$V:$V,Orders!$T:$T,Orders!T4497)&lt;=10,"Endirim Yoxdur")</f>
        <v>0.92</v>
      </c>
    </row>
    <row r="4498" spans="3:5" x14ac:dyDescent="0.25">
      <c r="C4498" s="26" t="str">
        <f>IF(Orders!U4498&gt;500,"Yüksək Satış","Aşağı Satış")</f>
        <v>Aşağı Satış</v>
      </c>
      <c r="D4498" s="26" t="str">
        <f>IF(Orders!U4498&gt;500,IF(Orders!E4498="First Class",IF(Orders!W4498=0,"VIP","Special"),"Formal"),"Normal")</f>
        <v>Normal</v>
      </c>
      <c r="E4498" s="26" cm="1">
        <f t="array" ref="E4498">_xlfn.IFS(Orders!W4498=0,"Endirim Yoxdur",SUMIFS(Orders!$V:$V,Orders!$T:$T,Orders!T4498)&gt;10,ROUND(Orders!W4498*1.15,2),SUMIFS(Orders!$V:$V,Orders!$T:$T,Orders!T4498)&lt;=10,"Endirim Yoxdur")</f>
        <v>0.23</v>
      </c>
    </row>
    <row r="4499" spans="3:5" x14ac:dyDescent="0.25">
      <c r="C4499" s="26" t="str">
        <f>IF(Orders!U4499&gt;500,"Yüksək Satış","Aşağı Satış")</f>
        <v>Aşağı Satış</v>
      </c>
      <c r="D4499" s="26" t="str">
        <f>IF(Orders!U4499&gt;500,IF(Orders!E4499="First Class",IF(Orders!W4499=0,"VIP","Special"),"Formal"),"Normal")</f>
        <v>Normal</v>
      </c>
      <c r="E4499" s="26" t="str" cm="1">
        <f t="array" ref="E4499">_xlfn.IFS(Orders!W4499=0,"Endirim Yoxdur",SUMIFS(Orders!$V:$V,Orders!$T:$T,Orders!T4499)&gt;10,ROUND(Orders!W4499*1.15,2),SUMIFS(Orders!$V:$V,Orders!$T:$T,Orders!T4499)&lt;=10,"Endirim Yoxdur")</f>
        <v>Endirim Yoxdur</v>
      </c>
    </row>
    <row r="4500" spans="3:5" x14ac:dyDescent="0.25">
      <c r="C4500" s="26" t="str">
        <f>IF(Orders!U4500&gt;500,"Yüksək Satış","Aşağı Satış")</f>
        <v>Aşağı Satış</v>
      </c>
      <c r="D4500" s="26" t="str">
        <f>IF(Orders!U4500&gt;500,IF(Orders!E4500="First Class",IF(Orders!W4500=0,"VIP","Special"),"Formal"),"Normal")</f>
        <v>Normal</v>
      </c>
      <c r="E4500" s="26" cm="1">
        <f t="array" ref="E4500">_xlfn.IFS(Orders!W4500=0,"Endirim Yoxdur",SUMIFS(Orders!$V:$V,Orders!$T:$T,Orders!T4500)&gt;10,ROUND(Orders!W4500*1.15,2),SUMIFS(Orders!$V:$V,Orders!$T:$T,Orders!T4500)&lt;=10,"Endirim Yoxdur")</f>
        <v>0.57999999999999996</v>
      </c>
    </row>
    <row r="4501" spans="3:5" x14ac:dyDescent="0.25">
      <c r="C4501" s="26" t="str">
        <f>IF(Orders!U4501&gt;500,"Yüksək Satış","Aşağı Satış")</f>
        <v>Aşağı Satış</v>
      </c>
      <c r="D4501" s="26" t="str">
        <f>IF(Orders!U4501&gt;500,IF(Orders!E4501="First Class",IF(Orders!W4501=0,"VIP","Special"),"Formal"),"Normal")</f>
        <v>Normal</v>
      </c>
      <c r="E4501" s="26" t="str" cm="1">
        <f t="array" ref="E4501">_xlfn.IFS(Orders!W4501=0,"Endirim Yoxdur",SUMIFS(Orders!$V:$V,Orders!$T:$T,Orders!T4501)&gt;10,ROUND(Orders!W4501*1.15,2),SUMIFS(Orders!$V:$V,Orders!$T:$T,Orders!T4501)&lt;=10,"Endirim Yoxdur")</f>
        <v>Endirim Yoxdur</v>
      </c>
    </row>
    <row r="4502" spans="3:5" x14ac:dyDescent="0.25">
      <c r="C4502" s="26" t="str">
        <f>IF(Orders!U4502&gt;500,"Yüksək Satış","Aşağı Satış")</f>
        <v>Aşağı Satış</v>
      </c>
      <c r="D4502" s="26" t="str">
        <f>IF(Orders!U4502&gt;500,IF(Orders!E4502="First Class",IF(Orders!W4502=0,"VIP","Special"),"Formal"),"Normal")</f>
        <v>Normal</v>
      </c>
      <c r="E4502" s="26" t="str" cm="1">
        <f t="array" ref="E4502">_xlfn.IFS(Orders!W4502=0,"Endirim Yoxdur",SUMIFS(Orders!$V:$V,Orders!$T:$T,Orders!T4502)&gt;10,ROUND(Orders!W4502*1.15,2),SUMIFS(Orders!$V:$V,Orders!$T:$T,Orders!T4502)&lt;=10,"Endirim Yoxdur")</f>
        <v>Endirim Yoxdur</v>
      </c>
    </row>
    <row r="4503" spans="3:5" x14ac:dyDescent="0.25">
      <c r="C4503" s="26" t="str">
        <f>IF(Orders!U4503&gt;500,"Yüksək Satış","Aşağı Satış")</f>
        <v>Aşağı Satış</v>
      </c>
      <c r="D4503" s="26" t="str">
        <f>IF(Orders!U4503&gt;500,IF(Orders!E4503="First Class",IF(Orders!W4503=0,"VIP","Special"),"Formal"),"Normal")</f>
        <v>Normal</v>
      </c>
      <c r="E4503" s="26" cm="1">
        <f t="array" ref="E4503">_xlfn.IFS(Orders!W4503=0,"Endirim Yoxdur",SUMIFS(Orders!$V:$V,Orders!$T:$T,Orders!T4503)&gt;10,ROUND(Orders!W4503*1.15,2),SUMIFS(Orders!$V:$V,Orders!$T:$T,Orders!T4503)&lt;=10,"Endirim Yoxdur")</f>
        <v>0.23</v>
      </c>
    </row>
    <row r="4504" spans="3:5" x14ac:dyDescent="0.25">
      <c r="C4504" s="26" t="str">
        <f>IF(Orders!U4504&gt;500,"Yüksək Satış","Aşağı Satış")</f>
        <v>Aşağı Satış</v>
      </c>
      <c r="D4504" s="26" t="str">
        <f>IF(Orders!U4504&gt;500,IF(Orders!E4504="First Class",IF(Orders!W4504=0,"VIP","Special"),"Formal"),"Normal")</f>
        <v>Normal</v>
      </c>
      <c r="E4504" s="26" t="str" cm="1">
        <f t="array" ref="E4504">_xlfn.IFS(Orders!W4504=0,"Endirim Yoxdur",SUMIFS(Orders!$V:$V,Orders!$T:$T,Orders!T4504)&gt;10,ROUND(Orders!W4504*1.15,2),SUMIFS(Orders!$V:$V,Orders!$T:$T,Orders!T4504)&lt;=10,"Endirim Yoxdur")</f>
        <v>Endirim Yoxdur</v>
      </c>
    </row>
    <row r="4505" spans="3:5" x14ac:dyDescent="0.25">
      <c r="C4505" s="26" t="str">
        <f>IF(Orders!U4505&gt;500,"Yüksək Satış","Aşağı Satış")</f>
        <v>Yüksək Satış</v>
      </c>
      <c r="D4505" s="26" t="str">
        <f>IF(Orders!U4505&gt;500,IF(Orders!E4505="First Class",IF(Orders!W4505=0,"VIP","Special"),"Formal"),"Normal")</f>
        <v>Formal</v>
      </c>
      <c r="E4505" s="26" t="str" cm="1">
        <f t="array" ref="E4505">_xlfn.IFS(Orders!W4505=0,"Endirim Yoxdur",SUMIFS(Orders!$V:$V,Orders!$T:$T,Orders!T4505)&gt;10,ROUND(Orders!W4505*1.15,2),SUMIFS(Orders!$V:$V,Orders!$T:$T,Orders!T4505)&lt;=10,"Endirim Yoxdur")</f>
        <v>Endirim Yoxdur</v>
      </c>
    </row>
    <row r="4506" spans="3:5" x14ac:dyDescent="0.25">
      <c r="C4506" s="26" t="str">
        <f>IF(Orders!U4506&gt;500,"Yüksək Satış","Aşağı Satış")</f>
        <v>Aşağı Satış</v>
      </c>
      <c r="D4506" s="26" t="str">
        <f>IF(Orders!U4506&gt;500,IF(Orders!E4506="First Class",IF(Orders!W4506=0,"VIP","Special"),"Formal"),"Normal")</f>
        <v>Normal</v>
      </c>
      <c r="E4506" s="26" cm="1">
        <f t="array" ref="E4506">_xlfn.IFS(Orders!W4506=0,"Endirim Yoxdur",SUMIFS(Orders!$V:$V,Orders!$T:$T,Orders!T4506)&gt;10,ROUND(Orders!W4506*1.15,2),SUMIFS(Orders!$V:$V,Orders!$T:$T,Orders!T4506)&lt;=10,"Endirim Yoxdur")</f>
        <v>0.23</v>
      </c>
    </row>
    <row r="4507" spans="3:5" x14ac:dyDescent="0.25">
      <c r="C4507" s="26" t="str">
        <f>IF(Orders!U4507&gt;500,"Yüksək Satış","Aşağı Satış")</f>
        <v>Aşağı Satış</v>
      </c>
      <c r="D4507" s="26" t="str">
        <f>IF(Orders!U4507&gt;500,IF(Orders!E4507="First Class",IF(Orders!W4507=0,"VIP","Special"),"Formal"),"Normal")</f>
        <v>Normal</v>
      </c>
      <c r="E4507" s="26" t="str" cm="1">
        <f t="array" ref="E4507">_xlfn.IFS(Orders!W4507=0,"Endirim Yoxdur",SUMIFS(Orders!$V:$V,Orders!$T:$T,Orders!T4507)&gt;10,ROUND(Orders!W4507*1.15,2),SUMIFS(Orders!$V:$V,Orders!$T:$T,Orders!T4507)&lt;=10,"Endirim Yoxdur")</f>
        <v>Endirim Yoxdur</v>
      </c>
    </row>
    <row r="4508" spans="3:5" x14ac:dyDescent="0.25">
      <c r="C4508" s="26" t="str">
        <f>IF(Orders!U4508&gt;500,"Yüksək Satış","Aşağı Satış")</f>
        <v>Aşağı Satış</v>
      </c>
      <c r="D4508" s="26" t="str">
        <f>IF(Orders!U4508&gt;500,IF(Orders!E4508="First Class",IF(Orders!W4508=0,"VIP","Special"),"Formal"),"Normal")</f>
        <v>Normal</v>
      </c>
      <c r="E4508" s="26" cm="1">
        <f t="array" ref="E4508">_xlfn.IFS(Orders!W4508=0,"Endirim Yoxdur",SUMIFS(Orders!$V:$V,Orders!$T:$T,Orders!T4508)&gt;10,ROUND(Orders!W4508*1.15,2),SUMIFS(Orders!$V:$V,Orders!$T:$T,Orders!T4508)&lt;=10,"Endirim Yoxdur")</f>
        <v>0.23</v>
      </c>
    </row>
    <row r="4509" spans="3:5" x14ac:dyDescent="0.25">
      <c r="C4509" s="26" t="str">
        <f>IF(Orders!U4509&gt;500,"Yüksək Satış","Aşağı Satış")</f>
        <v>Aşağı Satış</v>
      </c>
      <c r="D4509" s="26" t="str">
        <f>IF(Orders!U4509&gt;500,IF(Orders!E4509="First Class",IF(Orders!W4509=0,"VIP","Special"),"Formal"),"Normal")</f>
        <v>Normal</v>
      </c>
      <c r="E4509" s="26" t="str" cm="1">
        <f t="array" ref="E4509">_xlfn.IFS(Orders!W4509=0,"Endirim Yoxdur",SUMIFS(Orders!$V:$V,Orders!$T:$T,Orders!T4509)&gt;10,ROUND(Orders!W4509*1.15,2),SUMIFS(Orders!$V:$V,Orders!$T:$T,Orders!T4509)&lt;=10,"Endirim Yoxdur")</f>
        <v>Endirim Yoxdur</v>
      </c>
    </row>
    <row r="4510" spans="3:5" x14ac:dyDescent="0.25">
      <c r="C4510" s="26" t="str">
        <f>IF(Orders!U4510&gt;500,"Yüksək Satış","Aşağı Satış")</f>
        <v>Aşağı Satış</v>
      </c>
      <c r="D4510" s="26" t="str">
        <f>IF(Orders!U4510&gt;500,IF(Orders!E4510="First Class",IF(Orders!W4510=0,"VIP","Special"),"Formal"),"Normal")</f>
        <v>Normal</v>
      </c>
      <c r="E4510" s="26" cm="1">
        <f t="array" ref="E4510">_xlfn.IFS(Orders!W4510=0,"Endirim Yoxdur",SUMIFS(Orders!$V:$V,Orders!$T:$T,Orders!T4510)&gt;10,ROUND(Orders!W4510*1.15,2),SUMIFS(Orders!$V:$V,Orders!$T:$T,Orders!T4510)&lt;=10,"Endirim Yoxdur")</f>
        <v>0.23</v>
      </c>
    </row>
    <row r="4511" spans="3:5" x14ac:dyDescent="0.25">
      <c r="C4511" s="26" t="str">
        <f>IF(Orders!U4511&gt;500,"Yüksək Satış","Aşağı Satış")</f>
        <v>Aşağı Satış</v>
      </c>
      <c r="D4511" s="26" t="str">
        <f>IF(Orders!U4511&gt;500,IF(Orders!E4511="First Class",IF(Orders!W4511=0,"VIP","Special"),"Formal"),"Normal")</f>
        <v>Normal</v>
      </c>
      <c r="E4511" s="26" t="str" cm="1">
        <f t="array" ref="E4511">_xlfn.IFS(Orders!W4511=0,"Endirim Yoxdur",SUMIFS(Orders!$V:$V,Orders!$T:$T,Orders!T4511)&gt;10,ROUND(Orders!W4511*1.15,2),SUMIFS(Orders!$V:$V,Orders!$T:$T,Orders!T4511)&lt;=10,"Endirim Yoxdur")</f>
        <v>Endirim Yoxdur</v>
      </c>
    </row>
    <row r="4512" spans="3:5" x14ac:dyDescent="0.25">
      <c r="C4512" s="26" t="str">
        <f>IF(Orders!U4512&gt;500,"Yüksək Satış","Aşağı Satış")</f>
        <v>Aşağı Satış</v>
      </c>
      <c r="D4512" s="26" t="str">
        <f>IF(Orders!U4512&gt;500,IF(Orders!E4512="First Class",IF(Orders!W4512=0,"VIP","Special"),"Formal"),"Normal")</f>
        <v>Normal</v>
      </c>
      <c r="E4512" s="26" t="str" cm="1">
        <f t="array" ref="E4512">_xlfn.IFS(Orders!W4512=0,"Endirim Yoxdur",SUMIFS(Orders!$V:$V,Orders!$T:$T,Orders!T4512)&gt;10,ROUND(Orders!W4512*1.15,2),SUMIFS(Orders!$V:$V,Orders!$T:$T,Orders!T4512)&lt;=10,"Endirim Yoxdur")</f>
        <v>Endirim Yoxdur</v>
      </c>
    </row>
    <row r="4513" spans="3:5" x14ac:dyDescent="0.25">
      <c r="C4513" s="26" t="str">
        <f>IF(Orders!U4513&gt;500,"Yüksək Satış","Aşağı Satış")</f>
        <v>Aşağı Satış</v>
      </c>
      <c r="D4513" s="26" t="str">
        <f>IF(Orders!U4513&gt;500,IF(Orders!E4513="First Class",IF(Orders!W4513=0,"VIP","Special"),"Formal"),"Normal")</f>
        <v>Normal</v>
      </c>
      <c r="E4513" s="26" t="str" cm="1">
        <f t="array" ref="E4513">_xlfn.IFS(Orders!W4513=0,"Endirim Yoxdur",SUMIFS(Orders!$V:$V,Orders!$T:$T,Orders!T4513)&gt;10,ROUND(Orders!W4513*1.15,2),SUMIFS(Orders!$V:$V,Orders!$T:$T,Orders!T4513)&lt;=10,"Endirim Yoxdur")</f>
        <v>Endirim Yoxdur</v>
      </c>
    </row>
    <row r="4514" spans="3:5" x14ac:dyDescent="0.25">
      <c r="C4514" s="26" t="str">
        <f>IF(Orders!U4514&gt;500,"Yüksək Satış","Aşağı Satış")</f>
        <v>Aşağı Satış</v>
      </c>
      <c r="D4514" s="26" t="str">
        <f>IF(Orders!U4514&gt;500,IF(Orders!E4514="First Class",IF(Orders!W4514=0,"VIP","Special"),"Formal"),"Normal")</f>
        <v>Normal</v>
      </c>
      <c r="E4514" s="26" t="str" cm="1">
        <f t="array" ref="E4514">_xlfn.IFS(Orders!W4514=0,"Endirim Yoxdur",SUMIFS(Orders!$V:$V,Orders!$T:$T,Orders!T4514)&gt;10,ROUND(Orders!W4514*1.15,2),SUMIFS(Orders!$V:$V,Orders!$T:$T,Orders!T4514)&lt;=10,"Endirim Yoxdur")</f>
        <v>Endirim Yoxdur</v>
      </c>
    </row>
    <row r="4515" spans="3:5" x14ac:dyDescent="0.25">
      <c r="C4515" s="26" t="str">
        <f>IF(Orders!U4515&gt;500,"Yüksək Satış","Aşağı Satış")</f>
        <v>Aşağı Satış</v>
      </c>
      <c r="D4515" s="26" t="str">
        <f>IF(Orders!U4515&gt;500,IF(Orders!E4515="First Class",IF(Orders!W4515=0,"VIP","Special"),"Formal"),"Normal")</f>
        <v>Normal</v>
      </c>
      <c r="E4515" s="26" t="str" cm="1">
        <f t="array" ref="E4515">_xlfn.IFS(Orders!W4515=0,"Endirim Yoxdur",SUMIFS(Orders!$V:$V,Orders!$T:$T,Orders!T4515)&gt;10,ROUND(Orders!W4515*1.15,2),SUMIFS(Orders!$V:$V,Orders!$T:$T,Orders!T4515)&lt;=10,"Endirim Yoxdur")</f>
        <v>Endirim Yoxdur</v>
      </c>
    </row>
    <row r="4516" spans="3:5" x14ac:dyDescent="0.25">
      <c r="C4516" s="26" t="str">
        <f>IF(Orders!U4516&gt;500,"Yüksək Satış","Aşağı Satış")</f>
        <v>Aşağı Satış</v>
      </c>
      <c r="D4516" s="26" t="str">
        <f>IF(Orders!U4516&gt;500,IF(Orders!E4516="First Class",IF(Orders!W4516=0,"VIP","Special"),"Formal"),"Normal")</f>
        <v>Normal</v>
      </c>
      <c r="E4516" s="26" t="str" cm="1">
        <f t="array" ref="E4516">_xlfn.IFS(Orders!W4516=0,"Endirim Yoxdur",SUMIFS(Orders!$V:$V,Orders!$T:$T,Orders!T4516)&gt;10,ROUND(Orders!W4516*1.15,2),SUMIFS(Orders!$V:$V,Orders!$T:$T,Orders!T4516)&lt;=10,"Endirim Yoxdur")</f>
        <v>Endirim Yoxdur</v>
      </c>
    </row>
    <row r="4517" spans="3:5" x14ac:dyDescent="0.25">
      <c r="C4517" s="26" t="str">
        <f>IF(Orders!U4517&gt;500,"Yüksək Satış","Aşağı Satış")</f>
        <v>Aşağı Satış</v>
      </c>
      <c r="D4517" s="26" t="str">
        <f>IF(Orders!U4517&gt;500,IF(Orders!E4517="First Class",IF(Orders!W4517=0,"VIP","Special"),"Formal"),"Normal")</f>
        <v>Normal</v>
      </c>
      <c r="E4517" s="26" cm="1">
        <f t="array" ref="E4517">_xlfn.IFS(Orders!W4517=0,"Endirim Yoxdur",SUMIFS(Orders!$V:$V,Orders!$T:$T,Orders!T4517)&gt;10,ROUND(Orders!W4517*1.15,2),SUMIFS(Orders!$V:$V,Orders!$T:$T,Orders!T4517)&lt;=10,"Endirim Yoxdur")</f>
        <v>0.57999999999999996</v>
      </c>
    </row>
    <row r="4518" spans="3:5" x14ac:dyDescent="0.25">
      <c r="C4518" s="26" t="str">
        <f>IF(Orders!U4518&gt;500,"Yüksək Satış","Aşağı Satış")</f>
        <v>Yüksək Satış</v>
      </c>
      <c r="D4518" s="26" t="str">
        <f>IF(Orders!U4518&gt;500,IF(Orders!E4518="First Class",IF(Orders!W4518=0,"VIP","Special"),"Formal"),"Normal")</f>
        <v>Formal</v>
      </c>
      <c r="E4518" s="26" cm="1">
        <f t="array" ref="E4518">_xlfn.IFS(Orders!W4518=0,"Endirim Yoxdur",SUMIFS(Orders!$V:$V,Orders!$T:$T,Orders!T4518)&gt;10,ROUND(Orders!W4518*1.15,2),SUMIFS(Orders!$V:$V,Orders!$T:$T,Orders!T4518)&lt;=10,"Endirim Yoxdur")</f>
        <v>0.35</v>
      </c>
    </row>
    <row r="4519" spans="3:5" x14ac:dyDescent="0.25">
      <c r="C4519" s="26" t="str">
        <f>IF(Orders!U4519&gt;500,"Yüksək Satış","Aşağı Satış")</f>
        <v>Aşağı Satış</v>
      </c>
      <c r="D4519" s="26" t="str">
        <f>IF(Orders!U4519&gt;500,IF(Orders!E4519="First Class",IF(Orders!W4519=0,"VIP","Special"),"Formal"),"Normal")</f>
        <v>Normal</v>
      </c>
      <c r="E4519" s="26" t="str" cm="1">
        <f t="array" ref="E4519">_xlfn.IFS(Orders!W4519=0,"Endirim Yoxdur",SUMIFS(Orders!$V:$V,Orders!$T:$T,Orders!T4519)&gt;10,ROUND(Orders!W4519*1.15,2),SUMIFS(Orders!$V:$V,Orders!$T:$T,Orders!T4519)&lt;=10,"Endirim Yoxdur")</f>
        <v>Endirim Yoxdur</v>
      </c>
    </row>
    <row r="4520" spans="3:5" x14ac:dyDescent="0.25">
      <c r="C4520" s="26" t="str">
        <f>IF(Orders!U4520&gt;500,"Yüksək Satış","Aşağı Satış")</f>
        <v>Aşağı Satış</v>
      </c>
      <c r="D4520" s="26" t="str">
        <f>IF(Orders!U4520&gt;500,IF(Orders!E4520="First Class",IF(Orders!W4520=0,"VIP","Special"),"Formal"),"Normal")</f>
        <v>Normal</v>
      </c>
      <c r="E4520" s="26" cm="1">
        <f t="array" ref="E4520">_xlfn.IFS(Orders!W4520=0,"Endirim Yoxdur",SUMIFS(Orders!$V:$V,Orders!$T:$T,Orders!T4520)&gt;10,ROUND(Orders!W4520*1.15,2),SUMIFS(Orders!$V:$V,Orders!$T:$T,Orders!T4520)&lt;=10,"Endirim Yoxdur")</f>
        <v>0.23</v>
      </c>
    </row>
    <row r="4521" spans="3:5" x14ac:dyDescent="0.25">
      <c r="C4521" s="26" t="str">
        <f>IF(Orders!U4521&gt;500,"Yüksək Satış","Aşağı Satış")</f>
        <v>Aşağı Satış</v>
      </c>
      <c r="D4521" s="26" t="str">
        <f>IF(Orders!U4521&gt;500,IF(Orders!E4521="First Class",IF(Orders!W4521=0,"VIP","Special"),"Formal"),"Normal")</f>
        <v>Normal</v>
      </c>
      <c r="E4521" s="26" cm="1">
        <f t="array" ref="E4521">_xlfn.IFS(Orders!W4521=0,"Endirim Yoxdur",SUMIFS(Orders!$V:$V,Orders!$T:$T,Orders!T4521)&gt;10,ROUND(Orders!W4521*1.15,2),SUMIFS(Orders!$V:$V,Orders!$T:$T,Orders!T4521)&lt;=10,"Endirim Yoxdur")</f>
        <v>0.23</v>
      </c>
    </row>
    <row r="4522" spans="3:5" x14ac:dyDescent="0.25">
      <c r="C4522" s="26" t="str">
        <f>IF(Orders!U4522&gt;500,"Yüksək Satış","Aşağı Satış")</f>
        <v>Aşağı Satış</v>
      </c>
      <c r="D4522" s="26" t="str">
        <f>IF(Orders!U4522&gt;500,IF(Orders!E4522="First Class",IF(Orders!W4522=0,"VIP","Special"),"Formal"),"Normal")</f>
        <v>Normal</v>
      </c>
      <c r="E4522" s="26" t="str" cm="1">
        <f t="array" ref="E4522">_xlfn.IFS(Orders!W4522=0,"Endirim Yoxdur",SUMIFS(Orders!$V:$V,Orders!$T:$T,Orders!T4522)&gt;10,ROUND(Orders!W4522*1.15,2),SUMIFS(Orders!$V:$V,Orders!$T:$T,Orders!T4522)&lt;=10,"Endirim Yoxdur")</f>
        <v>Endirim Yoxdur</v>
      </c>
    </row>
    <row r="4523" spans="3:5" x14ac:dyDescent="0.25">
      <c r="C4523" s="26" t="str">
        <f>IF(Orders!U4523&gt;500,"Yüksək Satış","Aşağı Satış")</f>
        <v>Aşağı Satış</v>
      </c>
      <c r="D4523" s="26" t="str">
        <f>IF(Orders!U4523&gt;500,IF(Orders!E4523="First Class",IF(Orders!W4523=0,"VIP","Special"),"Formal"),"Normal")</f>
        <v>Normal</v>
      </c>
      <c r="E4523" s="26" cm="1">
        <f t="array" ref="E4523">_xlfn.IFS(Orders!W4523=0,"Endirim Yoxdur",SUMIFS(Orders!$V:$V,Orders!$T:$T,Orders!T4523)&gt;10,ROUND(Orders!W4523*1.15,2),SUMIFS(Orders!$V:$V,Orders!$T:$T,Orders!T4523)&lt;=10,"Endirim Yoxdur")</f>
        <v>0.23</v>
      </c>
    </row>
    <row r="4524" spans="3:5" x14ac:dyDescent="0.25">
      <c r="C4524" s="26" t="str">
        <f>IF(Orders!U4524&gt;500,"Yüksək Satış","Aşağı Satış")</f>
        <v>Aşağı Satış</v>
      </c>
      <c r="D4524" s="26" t="str">
        <f>IF(Orders!U4524&gt;500,IF(Orders!E4524="First Class",IF(Orders!W4524=0,"VIP","Special"),"Formal"),"Normal")</f>
        <v>Normal</v>
      </c>
      <c r="E4524" s="26" cm="1">
        <f t="array" ref="E4524">_xlfn.IFS(Orders!W4524=0,"Endirim Yoxdur",SUMIFS(Orders!$V:$V,Orders!$T:$T,Orders!T4524)&gt;10,ROUND(Orders!W4524*1.15,2),SUMIFS(Orders!$V:$V,Orders!$T:$T,Orders!T4524)&lt;=10,"Endirim Yoxdur")</f>
        <v>0.46</v>
      </c>
    </row>
    <row r="4525" spans="3:5" x14ac:dyDescent="0.25">
      <c r="C4525" s="26" t="str">
        <f>IF(Orders!U4525&gt;500,"Yüksək Satış","Aşağı Satış")</f>
        <v>Yüksək Satış</v>
      </c>
      <c r="D4525" s="26" t="str">
        <f>IF(Orders!U4525&gt;500,IF(Orders!E4525="First Class",IF(Orders!W4525=0,"VIP","Special"),"Formal"),"Normal")</f>
        <v>Formal</v>
      </c>
      <c r="E4525" s="26" cm="1">
        <f t="array" ref="E4525">_xlfn.IFS(Orders!W4525=0,"Endirim Yoxdur",SUMIFS(Orders!$V:$V,Orders!$T:$T,Orders!T4525)&gt;10,ROUND(Orders!W4525*1.15,2),SUMIFS(Orders!$V:$V,Orders!$T:$T,Orders!T4525)&lt;=10,"Endirim Yoxdur")</f>
        <v>0.23</v>
      </c>
    </row>
    <row r="4526" spans="3:5" x14ac:dyDescent="0.25">
      <c r="C4526" s="26" t="str">
        <f>IF(Orders!U4526&gt;500,"Yüksək Satış","Aşağı Satış")</f>
        <v>Aşağı Satış</v>
      </c>
      <c r="D4526" s="26" t="str">
        <f>IF(Orders!U4526&gt;500,IF(Orders!E4526="First Class",IF(Orders!W4526=0,"VIP","Special"),"Formal"),"Normal")</f>
        <v>Normal</v>
      </c>
      <c r="E4526" s="26" t="str" cm="1">
        <f t="array" ref="E4526">_xlfn.IFS(Orders!W4526=0,"Endirim Yoxdur",SUMIFS(Orders!$V:$V,Orders!$T:$T,Orders!T4526)&gt;10,ROUND(Orders!W4526*1.15,2),SUMIFS(Orders!$V:$V,Orders!$T:$T,Orders!T4526)&lt;=10,"Endirim Yoxdur")</f>
        <v>Endirim Yoxdur</v>
      </c>
    </row>
    <row r="4527" spans="3:5" x14ac:dyDescent="0.25">
      <c r="C4527" s="26" t="str">
        <f>IF(Orders!U4527&gt;500,"Yüksək Satış","Aşağı Satış")</f>
        <v>Aşağı Satış</v>
      </c>
      <c r="D4527" s="26" t="str">
        <f>IF(Orders!U4527&gt;500,IF(Orders!E4527="First Class",IF(Orders!W4527=0,"VIP","Special"),"Formal"),"Normal")</f>
        <v>Normal</v>
      </c>
      <c r="E4527" s="26" cm="1">
        <f t="array" ref="E4527">_xlfn.IFS(Orders!W4527=0,"Endirim Yoxdur",SUMIFS(Orders!$V:$V,Orders!$T:$T,Orders!T4527)&gt;10,ROUND(Orders!W4527*1.15,2),SUMIFS(Orders!$V:$V,Orders!$T:$T,Orders!T4527)&lt;=10,"Endirim Yoxdur")</f>
        <v>0.12</v>
      </c>
    </row>
    <row r="4528" spans="3:5" x14ac:dyDescent="0.25">
      <c r="C4528" s="26" t="str">
        <f>IF(Orders!U4528&gt;500,"Yüksək Satış","Aşağı Satış")</f>
        <v>Aşağı Satış</v>
      </c>
      <c r="D4528" s="26" t="str">
        <f>IF(Orders!U4528&gt;500,IF(Orders!E4528="First Class",IF(Orders!W4528=0,"VIP","Special"),"Formal"),"Normal")</f>
        <v>Normal</v>
      </c>
      <c r="E4528" s="26" cm="1">
        <f t="array" ref="E4528">_xlfn.IFS(Orders!W4528=0,"Endirim Yoxdur",SUMIFS(Orders!$V:$V,Orders!$T:$T,Orders!T4528)&gt;10,ROUND(Orders!W4528*1.15,2),SUMIFS(Orders!$V:$V,Orders!$T:$T,Orders!T4528)&lt;=10,"Endirim Yoxdur")</f>
        <v>0.23</v>
      </c>
    </row>
    <row r="4529" spans="3:5" x14ac:dyDescent="0.25">
      <c r="C4529" s="26" t="str">
        <f>IF(Orders!U4529&gt;500,"Yüksək Satış","Aşağı Satış")</f>
        <v>Aşağı Satış</v>
      </c>
      <c r="D4529" s="26" t="str">
        <f>IF(Orders!U4529&gt;500,IF(Orders!E4529="First Class",IF(Orders!W4529=0,"VIP","Special"),"Formal"),"Normal")</f>
        <v>Normal</v>
      </c>
      <c r="E4529" s="26" cm="1">
        <f t="array" ref="E4529">_xlfn.IFS(Orders!W4529=0,"Endirim Yoxdur",SUMIFS(Orders!$V:$V,Orders!$T:$T,Orders!T4529)&gt;10,ROUND(Orders!W4529*1.15,2),SUMIFS(Orders!$V:$V,Orders!$T:$T,Orders!T4529)&lt;=10,"Endirim Yoxdur")</f>
        <v>0.46</v>
      </c>
    </row>
    <row r="4530" spans="3:5" x14ac:dyDescent="0.25">
      <c r="C4530" s="26" t="str">
        <f>IF(Orders!U4530&gt;500,"Yüksək Satış","Aşağı Satış")</f>
        <v>Yüksək Satış</v>
      </c>
      <c r="D4530" s="26" t="str">
        <f>IF(Orders!U4530&gt;500,IF(Orders!E4530="First Class",IF(Orders!W4530=0,"VIP","Special"),"Formal"),"Normal")</f>
        <v>Formal</v>
      </c>
      <c r="E4530" s="26" cm="1">
        <f t="array" ref="E4530">_xlfn.IFS(Orders!W4530=0,"Endirim Yoxdur",SUMIFS(Orders!$V:$V,Orders!$T:$T,Orders!T4530)&gt;10,ROUND(Orders!W4530*1.15,2),SUMIFS(Orders!$V:$V,Orders!$T:$T,Orders!T4530)&lt;=10,"Endirim Yoxdur")</f>
        <v>0.12</v>
      </c>
    </row>
    <row r="4531" spans="3:5" x14ac:dyDescent="0.25">
      <c r="C4531" s="26" t="str">
        <f>IF(Orders!U4531&gt;500,"Yüksək Satış","Aşağı Satış")</f>
        <v>Aşağı Satış</v>
      </c>
      <c r="D4531" s="26" t="str">
        <f>IF(Orders!U4531&gt;500,IF(Orders!E4531="First Class",IF(Orders!W4531=0,"VIP","Special"),"Formal"),"Normal")</f>
        <v>Normal</v>
      </c>
      <c r="E4531" s="26" t="str" cm="1">
        <f t="array" ref="E4531">_xlfn.IFS(Orders!W4531=0,"Endirim Yoxdur",SUMIFS(Orders!$V:$V,Orders!$T:$T,Orders!T4531)&gt;10,ROUND(Orders!W4531*1.15,2),SUMIFS(Orders!$V:$V,Orders!$T:$T,Orders!T4531)&lt;=10,"Endirim Yoxdur")</f>
        <v>Endirim Yoxdur</v>
      </c>
    </row>
    <row r="4532" spans="3:5" x14ac:dyDescent="0.25">
      <c r="C4532" s="26" t="str">
        <f>IF(Orders!U4532&gt;500,"Yüksək Satış","Aşağı Satış")</f>
        <v>Aşağı Satış</v>
      </c>
      <c r="D4532" s="26" t="str">
        <f>IF(Orders!U4532&gt;500,IF(Orders!E4532="First Class",IF(Orders!W4532=0,"VIP","Special"),"Formal"),"Normal")</f>
        <v>Normal</v>
      </c>
      <c r="E4532" s="26" cm="1">
        <f t="array" ref="E4532">_xlfn.IFS(Orders!W4532=0,"Endirim Yoxdur",SUMIFS(Orders!$V:$V,Orders!$T:$T,Orders!T4532)&gt;10,ROUND(Orders!W4532*1.15,2),SUMIFS(Orders!$V:$V,Orders!$T:$T,Orders!T4532)&lt;=10,"Endirim Yoxdur")</f>
        <v>0.23</v>
      </c>
    </row>
    <row r="4533" spans="3:5" x14ac:dyDescent="0.25">
      <c r="C4533" s="26" t="str">
        <f>IF(Orders!U4533&gt;500,"Yüksək Satış","Aşağı Satış")</f>
        <v>Aşağı Satış</v>
      </c>
      <c r="D4533" s="26" t="str">
        <f>IF(Orders!U4533&gt;500,IF(Orders!E4533="First Class",IF(Orders!W4533=0,"VIP","Special"),"Formal"),"Normal")</f>
        <v>Normal</v>
      </c>
      <c r="E4533" s="26" t="str" cm="1">
        <f t="array" ref="E4533">_xlfn.IFS(Orders!W4533=0,"Endirim Yoxdur",SUMIFS(Orders!$V:$V,Orders!$T:$T,Orders!T4533)&gt;10,ROUND(Orders!W4533*1.15,2),SUMIFS(Orders!$V:$V,Orders!$T:$T,Orders!T4533)&lt;=10,"Endirim Yoxdur")</f>
        <v>Endirim Yoxdur</v>
      </c>
    </row>
    <row r="4534" spans="3:5" x14ac:dyDescent="0.25">
      <c r="C4534" s="26" t="str">
        <f>IF(Orders!U4534&gt;500,"Yüksək Satış","Aşağı Satış")</f>
        <v>Aşağı Satış</v>
      </c>
      <c r="D4534" s="26" t="str">
        <f>IF(Orders!U4534&gt;500,IF(Orders!E4534="First Class",IF(Orders!W4534=0,"VIP","Special"),"Formal"),"Normal")</f>
        <v>Normal</v>
      </c>
      <c r="E4534" s="26" t="str" cm="1">
        <f t="array" ref="E4534">_xlfn.IFS(Orders!W4534=0,"Endirim Yoxdur",SUMIFS(Orders!$V:$V,Orders!$T:$T,Orders!T4534)&gt;10,ROUND(Orders!W4534*1.15,2),SUMIFS(Orders!$V:$V,Orders!$T:$T,Orders!T4534)&lt;=10,"Endirim Yoxdur")</f>
        <v>Endirim Yoxdur</v>
      </c>
    </row>
    <row r="4535" spans="3:5" x14ac:dyDescent="0.25">
      <c r="C4535" s="26" t="str">
        <f>IF(Orders!U4535&gt;500,"Yüksək Satış","Aşağı Satış")</f>
        <v>Aşağı Satış</v>
      </c>
      <c r="D4535" s="26" t="str">
        <f>IF(Orders!U4535&gt;500,IF(Orders!E4535="First Class",IF(Orders!W4535=0,"VIP","Special"),"Formal"),"Normal")</f>
        <v>Normal</v>
      </c>
      <c r="E4535" s="26" t="str" cm="1">
        <f t="array" ref="E4535">_xlfn.IFS(Orders!W4535=0,"Endirim Yoxdur",SUMIFS(Orders!$V:$V,Orders!$T:$T,Orders!T4535)&gt;10,ROUND(Orders!W4535*1.15,2),SUMIFS(Orders!$V:$V,Orders!$T:$T,Orders!T4535)&lt;=10,"Endirim Yoxdur")</f>
        <v>Endirim Yoxdur</v>
      </c>
    </row>
    <row r="4536" spans="3:5" x14ac:dyDescent="0.25">
      <c r="C4536" s="26" t="str">
        <f>IF(Orders!U4536&gt;500,"Yüksək Satış","Aşağı Satış")</f>
        <v>Aşağı Satış</v>
      </c>
      <c r="D4536" s="26" t="str">
        <f>IF(Orders!U4536&gt;500,IF(Orders!E4536="First Class",IF(Orders!W4536=0,"VIP","Special"),"Formal"),"Normal")</f>
        <v>Normal</v>
      </c>
      <c r="E4536" s="26" t="str" cm="1">
        <f t="array" ref="E4536">_xlfn.IFS(Orders!W4536=0,"Endirim Yoxdur",SUMIFS(Orders!$V:$V,Orders!$T:$T,Orders!T4536)&gt;10,ROUND(Orders!W4536*1.15,2),SUMIFS(Orders!$V:$V,Orders!$T:$T,Orders!T4536)&lt;=10,"Endirim Yoxdur")</f>
        <v>Endirim Yoxdur</v>
      </c>
    </row>
    <row r="4537" spans="3:5" x14ac:dyDescent="0.25">
      <c r="C4537" s="26" t="str">
        <f>IF(Orders!U4537&gt;500,"Yüksək Satış","Aşağı Satış")</f>
        <v>Aşağı Satış</v>
      </c>
      <c r="D4537" s="26" t="str">
        <f>IF(Orders!U4537&gt;500,IF(Orders!E4537="First Class",IF(Orders!W4537=0,"VIP","Special"),"Formal"),"Normal")</f>
        <v>Normal</v>
      </c>
      <c r="E4537" s="26" t="str" cm="1">
        <f t="array" ref="E4537">_xlfn.IFS(Orders!W4537=0,"Endirim Yoxdur",SUMIFS(Orders!$V:$V,Orders!$T:$T,Orders!T4537)&gt;10,ROUND(Orders!W4537*1.15,2),SUMIFS(Orders!$V:$V,Orders!$T:$T,Orders!T4537)&lt;=10,"Endirim Yoxdur")</f>
        <v>Endirim Yoxdur</v>
      </c>
    </row>
    <row r="4538" spans="3:5" x14ac:dyDescent="0.25">
      <c r="C4538" s="26" t="str">
        <f>IF(Orders!U4538&gt;500,"Yüksək Satış","Aşağı Satış")</f>
        <v>Aşağı Satış</v>
      </c>
      <c r="D4538" s="26" t="str">
        <f>IF(Orders!U4538&gt;500,IF(Orders!E4538="First Class",IF(Orders!W4538=0,"VIP","Special"),"Formal"),"Normal")</f>
        <v>Normal</v>
      </c>
      <c r="E4538" s="26" cm="1">
        <f t="array" ref="E4538">_xlfn.IFS(Orders!W4538=0,"Endirim Yoxdur",SUMIFS(Orders!$V:$V,Orders!$T:$T,Orders!T4538)&gt;10,ROUND(Orders!W4538*1.15,2),SUMIFS(Orders!$V:$V,Orders!$T:$T,Orders!T4538)&lt;=10,"Endirim Yoxdur")</f>
        <v>0.23</v>
      </c>
    </row>
    <row r="4539" spans="3:5" x14ac:dyDescent="0.25">
      <c r="C4539" s="26" t="str">
        <f>IF(Orders!U4539&gt;500,"Yüksək Satış","Aşağı Satış")</f>
        <v>Aşağı Satış</v>
      </c>
      <c r="D4539" s="26" t="str">
        <f>IF(Orders!U4539&gt;500,IF(Orders!E4539="First Class",IF(Orders!W4539=0,"VIP","Special"),"Formal"),"Normal")</f>
        <v>Normal</v>
      </c>
      <c r="E4539" s="26" cm="1">
        <f t="array" ref="E4539">_xlfn.IFS(Orders!W4539=0,"Endirim Yoxdur",SUMIFS(Orders!$V:$V,Orders!$T:$T,Orders!T4539)&gt;10,ROUND(Orders!W4539*1.15,2),SUMIFS(Orders!$V:$V,Orders!$T:$T,Orders!T4539)&lt;=10,"Endirim Yoxdur")</f>
        <v>0.23</v>
      </c>
    </row>
    <row r="4540" spans="3:5" x14ac:dyDescent="0.25">
      <c r="C4540" s="26" t="str">
        <f>IF(Orders!U4540&gt;500,"Yüksək Satış","Aşağı Satış")</f>
        <v>Aşağı Satış</v>
      </c>
      <c r="D4540" s="26" t="str">
        <f>IF(Orders!U4540&gt;500,IF(Orders!E4540="First Class",IF(Orders!W4540=0,"VIP","Special"),"Formal"),"Normal")</f>
        <v>Normal</v>
      </c>
      <c r="E4540" s="26" cm="1">
        <f t="array" ref="E4540">_xlfn.IFS(Orders!W4540=0,"Endirim Yoxdur",SUMIFS(Orders!$V:$V,Orders!$T:$T,Orders!T4540)&gt;10,ROUND(Orders!W4540*1.15,2),SUMIFS(Orders!$V:$V,Orders!$T:$T,Orders!T4540)&lt;=10,"Endirim Yoxdur")</f>
        <v>0.23</v>
      </c>
    </row>
    <row r="4541" spans="3:5" x14ac:dyDescent="0.25">
      <c r="C4541" s="26" t="str">
        <f>IF(Orders!U4541&gt;500,"Yüksək Satış","Aşağı Satış")</f>
        <v>Aşağı Satış</v>
      </c>
      <c r="D4541" s="26" t="str">
        <f>IF(Orders!U4541&gt;500,IF(Orders!E4541="First Class",IF(Orders!W4541=0,"VIP","Special"),"Formal"),"Normal")</f>
        <v>Normal</v>
      </c>
      <c r="E4541" s="26" t="str" cm="1">
        <f t="array" ref="E4541">_xlfn.IFS(Orders!W4541=0,"Endirim Yoxdur",SUMIFS(Orders!$V:$V,Orders!$T:$T,Orders!T4541)&gt;10,ROUND(Orders!W4541*1.15,2),SUMIFS(Orders!$V:$V,Orders!$T:$T,Orders!T4541)&lt;=10,"Endirim Yoxdur")</f>
        <v>Endirim Yoxdur</v>
      </c>
    </row>
    <row r="4542" spans="3:5" x14ac:dyDescent="0.25">
      <c r="C4542" s="26" t="str">
        <f>IF(Orders!U4542&gt;500,"Yüksək Satış","Aşağı Satış")</f>
        <v>Aşağı Satış</v>
      </c>
      <c r="D4542" s="26" t="str">
        <f>IF(Orders!U4542&gt;500,IF(Orders!E4542="First Class",IF(Orders!W4542=0,"VIP","Special"),"Formal"),"Normal")</f>
        <v>Normal</v>
      </c>
      <c r="E4542" s="26" t="str" cm="1">
        <f t="array" ref="E4542">_xlfn.IFS(Orders!W4542=0,"Endirim Yoxdur",SUMIFS(Orders!$V:$V,Orders!$T:$T,Orders!T4542)&gt;10,ROUND(Orders!W4542*1.15,2),SUMIFS(Orders!$V:$V,Orders!$T:$T,Orders!T4542)&lt;=10,"Endirim Yoxdur")</f>
        <v>Endirim Yoxdur</v>
      </c>
    </row>
    <row r="4543" spans="3:5" x14ac:dyDescent="0.25">
      <c r="C4543" s="26" t="str">
        <f>IF(Orders!U4543&gt;500,"Yüksək Satış","Aşağı Satış")</f>
        <v>Aşağı Satış</v>
      </c>
      <c r="D4543" s="26" t="str">
        <f>IF(Orders!U4543&gt;500,IF(Orders!E4543="First Class",IF(Orders!W4543=0,"VIP","Special"),"Formal"),"Normal")</f>
        <v>Normal</v>
      </c>
      <c r="E4543" s="26" t="str" cm="1">
        <f t="array" ref="E4543">_xlfn.IFS(Orders!W4543=0,"Endirim Yoxdur",SUMIFS(Orders!$V:$V,Orders!$T:$T,Orders!T4543)&gt;10,ROUND(Orders!W4543*1.15,2),SUMIFS(Orders!$V:$V,Orders!$T:$T,Orders!T4543)&lt;=10,"Endirim Yoxdur")</f>
        <v>Endirim Yoxdur</v>
      </c>
    </row>
    <row r="4544" spans="3:5" x14ac:dyDescent="0.25">
      <c r="C4544" s="26" t="str">
        <f>IF(Orders!U4544&gt;500,"Yüksək Satış","Aşağı Satış")</f>
        <v>Aşağı Satış</v>
      </c>
      <c r="D4544" s="26" t="str">
        <f>IF(Orders!U4544&gt;500,IF(Orders!E4544="First Class",IF(Orders!W4544=0,"VIP","Special"),"Formal"),"Normal")</f>
        <v>Normal</v>
      </c>
      <c r="E4544" s="26" t="str" cm="1">
        <f t="array" ref="E4544">_xlfn.IFS(Orders!W4544=0,"Endirim Yoxdur",SUMIFS(Orders!$V:$V,Orders!$T:$T,Orders!T4544)&gt;10,ROUND(Orders!W4544*1.15,2),SUMIFS(Orders!$V:$V,Orders!$T:$T,Orders!T4544)&lt;=10,"Endirim Yoxdur")</f>
        <v>Endirim Yoxdur</v>
      </c>
    </row>
    <row r="4545" spans="3:5" x14ac:dyDescent="0.25">
      <c r="C4545" s="26" t="str">
        <f>IF(Orders!U4545&gt;500,"Yüksək Satış","Aşağı Satış")</f>
        <v>Aşağı Satış</v>
      </c>
      <c r="D4545" s="26" t="str">
        <f>IF(Orders!U4545&gt;500,IF(Orders!E4545="First Class",IF(Orders!W4545=0,"VIP","Special"),"Formal"),"Normal")</f>
        <v>Normal</v>
      </c>
      <c r="E4545" s="26" t="str" cm="1">
        <f t="array" ref="E4545">_xlfn.IFS(Orders!W4545=0,"Endirim Yoxdur",SUMIFS(Orders!$V:$V,Orders!$T:$T,Orders!T4545)&gt;10,ROUND(Orders!W4545*1.15,2),SUMIFS(Orders!$V:$V,Orders!$T:$T,Orders!T4545)&lt;=10,"Endirim Yoxdur")</f>
        <v>Endirim Yoxdur</v>
      </c>
    </row>
    <row r="4546" spans="3:5" x14ac:dyDescent="0.25">
      <c r="C4546" s="26" t="str">
        <f>IF(Orders!U4546&gt;500,"Yüksək Satış","Aşağı Satış")</f>
        <v>Aşağı Satış</v>
      </c>
      <c r="D4546" s="26" t="str">
        <f>IF(Orders!U4546&gt;500,IF(Orders!E4546="First Class",IF(Orders!W4546=0,"VIP","Special"),"Formal"),"Normal")</f>
        <v>Normal</v>
      </c>
      <c r="E4546" s="26" t="str" cm="1">
        <f t="array" ref="E4546">_xlfn.IFS(Orders!W4546=0,"Endirim Yoxdur",SUMIFS(Orders!$V:$V,Orders!$T:$T,Orders!T4546)&gt;10,ROUND(Orders!W4546*1.15,2),SUMIFS(Orders!$V:$V,Orders!$T:$T,Orders!T4546)&lt;=10,"Endirim Yoxdur")</f>
        <v>Endirim Yoxdur</v>
      </c>
    </row>
    <row r="4547" spans="3:5" x14ac:dyDescent="0.25">
      <c r="C4547" s="26" t="str">
        <f>IF(Orders!U4547&gt;500,"Yüksək Satış","Aşağı Satış")</f>
        <v>Yüksək Satış</v>
      </c>
      <c r="D4547" s="26" t="str">
        <f>IF(Orders!U4547&gt;500,IF(Orders!E4547="First Class",IF(Orders!W4547=0,"VIP","Special"),"Formal"),"Normal")</f>
        <v>Formal</v>
      </c>
      <c r="E4547" s="26" t="str" cm="1">
        <f t="array" ref="E4547">_xlfn.IFS(Orders!W4547=0,"Endirim Yoxdur",SUMIFS(Orders!$V:$V,Orders!$T:$T,Orders!T4547)&gt;10,ROUND(Orders!W4547*1.15,2),SUMIFS(Orders!$V:$V,Orders!$T:$T,Orders!T4547)&lt;=10,"Endirim Yoxdur")</f>
        <v>Endirim Yoxdur</v>
      </c>
    </row>
    <row r="4548" spans="3:5" x14ac:dyDescent="0.25">
      <c r="C4548" s="26" t="str">
        <f>IF(Orders!U4548&gt;500,"Yüksək Satış","Aşağı Satış")</f>
        <v>Aşağı Satış</v>
      </c>
      <c r="D4548" s="26" t="str">
        <f>IF(Orders!U4548&gt;500,IF(Orders!E4548="First Class",IF(Orders!W4548=0,"VIP","Special"),"Formal"),"Normal")</f>
        <v>Normal</v>
      </c>
      <c r="E4548" s="26" t="str" cm="1">
        <f t="array" ref="E4548">_xlfn.IFS(Orders!W4548=0,"Endirim Yoxdur",SUMIFS(Orders!$V:$V,Orders!$T:$T,Orders!T4548)&gt;10,ROUND(Orders!W4548*1.15,2),SUMIFS(Orders!$V:$V,Orders!$T:$T,Orders!T4548)&lt;=10,"Endirim Yoxdur")</f>
        <v>Endirim Yoxdur</v>
      </c>
    </row>
    <row r="4549" spans="3:5" x14ac:dyDescent="0.25">
      <c r="C4549" s="26" t="str">
        <f>IF(Orders!U4549&gt;500,"Yüksək Satış","Aşağı Satış")</f>
        <v>Aşağı Satış</v>
      </c>
      <c r="D4549" s="26" t="str">
        <f>IF(Orders!U4549&gt;500,IF(Orders!E4549="First Class",IF(Orders!W4549=0,"VIP","Special"),"Formal"),"Normal")</f>
        <v>Normal</v>
      </c>
      <c r="E4549" s="26" cm="1">
        <f t="array" ref="E4549">_xlfn.IFS(Orders!W4549=0,"Endirim Yoxdur",SUMIFS(Orders!$V:$V,Orders!$T:$T,Orders!T4549)&gt;10,ROUND(Orders!W4549*1.15,2),SUMIFS(Orders!$V:$V,Orders!$T:$T,Orders!T4549)&lt;=10,"Endirim Yoxdur")</f>
        <v>0.81</v>
      </c>
    </row>
    <row r="4550" spans="3:5" x14ac:dyDescent="0.25">
      <c r="C4550" s="26" t="str">
        <f>IF(Orders!U4550&gt;500,"Yüksək Satış","Aşağı Satış")</f>
        <v>Aşağı Satış</v>
      </c>
      <c r="D4550" s="26" t="str">
        <f>IF(Orders!U4550&gt;500,IF(Orders!E4550="First Class",IF(Orders!W4550=0,"VIP","Special"),"Formal"),"Normal")</f>
        <v>Normal</v>
      </c>
      <c r="E4550" s="26" cm="1">
        <f t="array" ref="E4550">_xlfn.IFS(Orders!W4550=0,"Endirim Yoxdur",SUMIFS(Orders!$V:$V,Orders!$T:$T,Orders!T4550)&gt;10,ROUND(Orders!W4550*1.15,2),SUMIFS(Orders!$V:$V,Orders!$T:$T,Orders!T4550)&lt;=10,"Endirim Yoxdur")</f>
        <v>0.23</v>
      </c>
    </row>
    <row r="4551" spans="3:5" x14ac:dyDescent="0.25">
      <c r="C4551" s="26" t="str">
        <f>IF(Orders!U4551&gt;500,"Yüksək Satış","Aşağı Satış")</f>
        <v>Aşağı Satış</v>
      </c>
      <c r="D4551" s="26" t="str">
        <f>IF(Orders!U4551&gt;500,IF(Orders!E4551="First Class",IF(Orders!W4551=0,"VIP","Special"),"Formal"),"Normal")</f>
        <v>Normal</v>
      </c>
      <c r="E4551" s="26" t="str" cm="1">
        <f t="array" ref="E4551">_xlfn.IFS(Orders!W4551=0,"Endirim Yoxdur",SUMIFS(Orders!$V:$V,Orders!$T:$T,Orders!T4551)&gt;10,ROUND(Orders!W4551*1.15,2),SUMIFS(Orders!$V:$V,Orders!$T:$T,Orders!T4551)&lt;=10,"Endirim Yoxdur")</f>
        <v>Endirim Yoxdur</v>
      </c>
    </row>
    <row r="4552" spans="3:5" x14ac:dyDescent="0.25">
      <c r="C4552" s="26" t="str">
        <f>IF(Orders!U4552&gt;500,"Yüksək Satış","Aşağı Satış")</f>
        <v>Aşağı Satış</v>
      </c>
      <c r="D4552" s="26" t="str">
        <f>IF(Orders!U4552&gt;500,IF(Orders!E4552="First Class",IF(Orders!W4552=0,"VIP","Special"),"Formal"),"Normal")</f>
        <v>Normal</v>
      </c>
      <c r="E4552" s="26" t="str" cm="1">
        <f t="array" ref="E4552">_xlfn.IFS(Orders!W4552=0,"Endirim Yoxdur",SUMIFS(Orders!$V:$V,Orders!$T:$T,Orders!T4552)&gt;10,ROUND(Orders!W4552*1.15,2),SUMIFS(Orders!$V:$V,Orders!$T:$T,Orders!T4552)&lt;=10,"Endirim Yoxdur")</f>
        <v>Endirim Yoxdur</v>
      </c>
    </row>
    <row r="4553" spans="3:5" x14ac:dyDescent="0.25">
      <c r="C4553" s="26" t="str">
        <f>IF(Orders!U4553&gt;500,"Yüksək Satış","Aşağı Satış")</f>
        <v>Yüksək Satış</v>
      </c>
      <c r="D4553" s="26" t="str">
        <f>IF(Orders!U4553&gt;500,IF(Orders!E4553="First Class",IF(Orders!W4553=0,"VIP","Special"),"Formal"),"Normal")</f>
        <v>Formal</v>
      </c>
      <c r="E4553" s="26" cm="1">
        <f t="array" ref="E4553">_xlfn.IFS(Orders!W4553=0,"Endirim Yoxdur",SUMIFS(Orders!$V:$V,Orders!$T:$T,Orders!T4553)&gt;10,ROUND(Orders!W4553*1.15,2),SUMIFS(Orders!$V:$V,Orders!$T:$T,Orders!T4553)&lt;=10,"Endirim Yoxdur")</f>
        <v>0.23</v>
      </c>
    </row>
    <row r="4554" spans="3:5" x14ac:dyDescent="0.25">
      <c r="C4554" s="26" t="str">
        <f>IF(Orders!U4554&gt;500,"Yüksək Satış","Aşağı Satış")</f>
        <v>Aşağı Satış</v>
      </c>
      <c r="D4554" s="26" t="str">
        <f>IF(Orders!U4554&gt;500,IF(Orders!E4554="First Class",IF(Orders!W4554=0,"VIP","Special"),"Formal"),"Normal")</f>
        <v>Normal</v>
      </c>
      <c r="E4554" s="26" t="str" cm="1">
        <f t="array" ref="E4554">_xlfn.IFS(Orders!W4554=0,"Endirim Yoxdur",SUMIFS(Orders!$V:$V,Orders!$T:$T,Orders!T4554)&gt;10,ROUND(Orders!W4554*1.15,2),SUMIFS(Orders!$V:$V,Orders!$T:$T,Orders!T4554)&lt;=10,"Endirim Yoxdur")</f>
        <v>Endirim Yoxdur</v>
      </c>
    </row>
    <row r="4555" spans="3:5" x14ac:dyDescent="0.25">
      <c r="C4555" s="26" t="str">
        <f>IF(Orders!U4555&gt;500,"Yüksək Satış","Aşağı Satış")</f>
        <v>Aşağı Satış</v>
      </c>
      <c r="D4555" s="26" t="str">
        <f>IF(Orders!U4555&gt;500,IF(Orders!E4555="First Class",IF(Orders!W4555=0,"VIP","Special"),"Formal"),"Normal")</f>
        <v>Normal</v>
      </c>
      <c r="E4555" s="26" t="str" cm="1">
        <f t="array" ref="E4555">_xlfn.IFS(Orders!W4555=0,"Endirim Yoxdur",SUMIFS(Orders!$V:$V,Orders!$T:$T,Orders!T4555)&gt;10,ROUND(Orders!W4555*1.15,2),SUMIFS(Orders!$V:$V,Orders!$T:$T,Orders!T4555)&lt;=10,"Endirim Yoxdur")</f>
        <v>Endirim Yoxdur</v>
      </c>
    </row>
    <row r="4556" spans="3:5" x14ac:dyDescent="0.25">
      <c r="C4556" s="26" t="str">
        <f>IF(Orders!U4556&gt;500,"Yüksək Satış","Aşağı Satış")</f>
        <v>Aşağı Satış</v>
      </c>
      <c r="D4556" s="26" t="str">
        <f>IF(Orders!U4556&gt;500,IF(Orders!E4556="First Class",IF(Orders!W4556=0,"VIP","Special"),"Formal"),"Normal")</f>
        <v>Normal</v>
      </c>
      <c r="E4556" s="26" t="str" cm="1">
        <f t="array" ref="E4556">_xlfn.IFS(Orders!W4556=0,"Endirim Yoxdur",SUMIFS(Orders!$V:$V,Orders!$T:$T,Orders!T4556)&gt;10,ROUND(Orders!W4556*1.15,2),SUMIFS(Orders!$V:$V,Orders!$T:$T,Orders!T4556)&lt;=10,"Endirim Yoxdur")</f>
        <v>Endirim Yoxdur</v>
      </c>
    </row>
    <row r="4557" spans="3:5" x14ac:dyDescent="0.25">
      <c r="C4557" s="26" t="str">
        <f>IF(Orders!U4557&gt;500,"Yüksək Satış","Aşağı Satış")</f>
        <v>Aşağı Satış</v>
      </c>
      <c r="D4557" s="26" t="str">
        <f>IF(Orders!U4557&gt;500,IF(Orders!E4557="First Class",IF(Orders!W4557=0,"VIP","Special"),"Formal"),"Normal")</f>
        <v>Normal</v>
      </c>
      <c r="E4557" s="26" t="str" cm="1">
        <f t="array" ref="E4557">_xlfn.IFS(Orders!W4557=0,"Endirim Yoxdur",SUMIFS(Orders!$V:$V,Orders!$T:$T,Orders!T4557)&gt;10,ROUND(Orders!W4557*1.15,2),SUMIFS(Orders!$V:$V,Orders!$T:$T,Orders!T4557)&lt;=10,"Endirim Yoxdur")</f>
        <v>Endirim Yoxdur</v>
      </c>
    </row>
    <row r="4558" spans="3:5" x14ac:dyDescent="0.25">
      <c r="C4558" s="26" t="str">
        <f>IF(Orders!U4558&gt;500,"Yüksək Satış","Aşağı Satış")</f>
        <v>Aşağı Satış</v>
      </c>
      <c r="D4558" s="26" t="str">
        <f>IF(Orders!U4558&gt;500,IF(Orders!E4558="First Class",IF(Orders!W4558=0,"VIP","Special"),"Formal"),"Normal")</f>
        <v>Normal</v>
      </c>
      <c r="E4558" s="26" cm="1">
        <f t="array" ref="E4558">_xlfn.IFS(Orders!W4558=0,"Endirim Yoxdur",SUMIFS(Orders!$V:$V,Orders!$T:$T,Orders!T4558)&gt;10,ROUND(Orders!W4558*1.15,2),SUMIFS(Orders!$V:$V,Orders!$T:$T,Orders!T4558)&lt;=10,"Endirim Yoxdur")</f>
        <v>0.23</v>
      </c>
    </row>
    <row r="4559" spans="3:5" x14ac:dyDescent="0.25">
      <c r="C4559" s="26" t="str">
        <f>IF(Orders!U4559&gt;500,"Yüksək Satış","Aşağı Satış")</f>
        <v>Yüksək Satış</v>
      </c>
      <c r="D4559" s="26" t="str">
        <f>IF(Orders!U4559&gt;500,IF(Orders!E4559="First Class",IF(Orders!W4559=0,"VIP","Special"),"Formal"),"Normal")</f>
        <v>Formal</v>
      </c>
      <c r="E4559" s="26" cm="1">
        <f t="array" ref="E4559">_xlfn.IFS(Orders!W4559=0,"Endirim Yoxdur",SUMIFS(Orders!$V:$V,Orders!$T:$T,Orders!T4559)&gt;10,ROUND(Orders!W4559*1.15,2),SUMIFS(Orders!$V:$V,Orders!$T:$T,Orders!T4559)&lt;=10,"Endirim Yoxdur")</f>
        <v>0.23</v>
      </c>
    </row>
    <row r="4560" spans="3:5" x14ac:dyDescent="0.25">
      <c r="C4560" s="26" t="str">
        <f>IF(Orders!U4560&gt;500,"Yüksək Satış","Aşağı Satış")</f>
        <v>Aşağı Satış</v>
      </c>
      <c r="D4560" s="26" t="str">
        <f>IF(Orders!U4560&gt;500,IF(Orders!E4560="First Class",IF(Orders!W4560=0,"VIP","Special"),"Formal"),"Normal")</f>
        <v>Normal</v>
      </c>
      <c r="E4560" s="26" cm="1">
        <f t="array" ref="E4560">_xlfn.IFS(Orders!W4560=0,"Endirim Yoxdur",SUMIFS(Orders!$V:$V,Orders!$T:$T,Orders!T4560)&gt;10,ROUND(Orders!W4560*1.15,2),SUMIFS(Orders!$V:$V,Orders!$T:$T,Orders!T4560)&lt;=10,"Endirim Yoxdur")</f>
        <v>0.46</v>
      </c>
    </row>
    <row r="4561" spans="3:5" x14ac:dyDescent="0.25">
      <c r="C4561" s="26" t="str">
        <f>IF(Orders!U4561&gt;500,"Yüksək Satış","Aşağı Satış")</f>
        <v>Yüksək Satış</v>
      </c>
      <c r="D4561" s="26" t="str">
        <f>IF(Orders!U4561&gt;500,IF(Orders!E4561="First Class",IF(Orders!W4561=0,"VIP","Special"),"Formal"),"Normal")</f>
        <v>Formal</v>
      </c>
      <c r="E4561" s="26" t="str" cm="1">
        <f t="array" ref="E4561">_xlfn.IFS(Orders!W4561=0,"Endirim Yoxdur",SUMIFS(Orders!$V:$V,Orders!$T:$T,Orders!T4561)&gt;10,ROUND(Orders!W4561*1.15,2),SUMIFS(Orders!$V:$V,Orders!$T:$T,Orders!T4561)&lt;=10,"Endirim Yoxdur")</f>
        <v>Endirim Yoxdur</v>
      </c>
    </row>
    <row r="4562" spans="3:5" x14ac:dyDescent="0.25">
      <c r="C4562" s="26" t="str">
        <f>IF(Orders!U4562&gt;500,"Yüksək Satış","Aşağı Satış")</f>
        <v>Yüksək Satış</v>
      </c>
      <c r="D4562" s="26" t="str">
        <f>IF(Orders!U4562&gt;500,IF(Orders!E4562="First Class",IF(Orders!W4562=0,"VIP","Special"),"Formal"),"Normal")</f>
        <v>Formal</v>
      </c>
      <c r="E4562" s="26" cm="1">
        <f t="array" ref="E4562">_xlfn.IFS(Orders!W4562=0,"Endirim Yoxdur",SUMIFS(Orders!$V:$V,Orders!$T:$T,Orders!T4562)&gt;10,ROUND(Orders!W4562*1.15,2),SUMIFS(Orders!$V:$V,Orders!$T:$T,Orders!T4562)&lt;=10,"Endirim Yoxdur")</f>
        <v>0.12</v>
      </c>
    </row>
    <row r="4563" spans="3:5" x14ac:dyDescent="0.25">
      <c r="C4563" s="26" t="str">
        <f>IF(Orders!U4563&gt;500,"Yüksək Satış","Aşağı Satış")</f>
        <v>Aşağı Satış</v>
      </c>
      <c r="D4563" s="26" t="str">
        <f>IF(Orders!U4563&gt;500,IF(Orders!E4563="First Class",IF(Orders!W4563=0,"VIP","Special"),"Formal"),"Normal")</f>
        <v>Normal</v>
      </c>
      <c r="E4563" s="26" t="str" cm="1">
        <f t="array" ref="E4563">_xlfn.IFS(Orders!W4563=0,"Endirim Yoxdur",SUMIFS(Orders!$V:$V,Orders!$T:$T,Orders!T4563)&gt;10,ROUND(Orders!W4563*1.15,2),SUMIFS(Orders!$V:$V,Orders!$T:$T,Orders!T4563)&lt;=10,"Endirim Yoxdur")</f>
        <v>Endirim Yoxdur</v>
      </c>
    </row>
    <row r="4564" spans="3:5" x14ac:dyDescent="0.25">
      <c r="C4564" s="26" t="str">
        <f>IF(Orders!U4564&gt;500,"Yüksək Satış","Aşağı Satış")</f>
        <v>Aşağı Satış</v>
      </c>
      <c r="D4564" s="26" t="str">
        <f>IF(Orders!U4564&gt;500,IF(Orders!E4564="First Class",IF(Orders!W4564=0,"VIP","Special"),"Formal"),"Normal")</f>
        <v>Normal</v>
      </c>
      <c r="E4564" s="26" t="str" cm="1">
        <f t="array" ref="E4564">_xlfn.IFS(Orders!W4564=0,"Endirim Yoxdur",SUMIFS(Orders!$V:$V,Orders!$T:$T,Orders!T4564)&gt;10,ROUND(Orders!W4564*1.15,2),SUMIFS(Orders!$V:$V,Orders!$T:$T,Orders!T4564)&lt;=10,"Endirim Yoxdur")</f>
        <v>Endirim Yoxdur</v>
      </c>
    </row>
    <row r="4565" spans="3:5" x14ac:dyDescent="0.25">
      <c r="C4565" s="26" t="str">
        <f>IF(Orders!U4565&gt;500,"Yüksək Satış","Aşağı Satış")</f>
        <v>Aşağı Satış</v>
      </c>
      <c r="D4565" s="26" t="str">
        <f>IF(Orders!U4565&gt;500,IF(Orders!E4565="First Class",IF(Orders!W4565=0,"VIP","Special"),"Formal"),"Normal")</f>
        <v>Normal</v>
      </c>
      <c r="E4565" s="26" t="str" cm="1">
        <f t="array" ref="E4565">_xlfn.IFS(Orders!W4565=0,"Endirim Yoxdur",SUMIFS(Orders!$V:$V,Orders!$T:$T,Orders!T4565)&gt;10,ROUND(Orders!W4565*1.15,2),SUMIFS(Orders!$V:$V,Orders!$T:$T,Orders!T4565)&lt;=10,"Endirim Yoxdur")</f>
        <v>Endirim Yoxdur</v>
      </c>
    </row>
    <row r="4566" spans="3:5" x14ac:dyDescent="0.25">
      <c r="C4566" s="26" t="str">
        <f>IF(Orders!U4566&gt;500,"Yüksək Satış","Aşağı Satış")</f>
        <v>Aşağı Satış</v>
      </c>
      <c r="D4566" s="26" t="str">
        <f>IF(Orders!U4566&gt;500,IF(Orders!E4566="First Class",IF(Orders!W4566=0,"VIP","Special"),"Formal"),"Normal")</f>
        <v>Normal</v>
      </c>
      <c r="E4566" s="26" t="str" cm="1">
        <f t="array" ref="E4566">_xlfn.IFS(Orders!W4566=0,"Endirim Yoxdur",SUMIFS(Orders!$V:$V,Orders!$T:$T,Orders!T4566)&gt;10,ROUND(Orders!W4566*1.15,2),SUMIFS(Orders!$V:$V,Orders!$T:$T,Orders!T4566)&lt;=10,"Endirim Yoxdur")</f>
        <v>Endirim Yoxdur</v>
      </c>
    </row>
    <row r="4567" spans="3:5" x14ac:dyDescent="0.25">
      <c r="C4567" s="26" t="str">
        <f>IF(Orders!U4567&gt;500,"Yüksək Satış","Aşağı Satış")</f>
        <v>Yüksək Satış</v>
      </c>
      <c r="D4567" s="26" t="str">
        <f>IF(Orders!U4567&gt;500,IF(Orders!E4567="First Class",IF(Orders!W4567=0,"VIP","Special"),"Formal"),"Normal")</f>
        <v>Special</v>
      </c>
      <c r="E4567" s="26" cm="1">
        <f t="array" ref="E4567">_xlfn.IFS(Orders!W4567=0,"Endirim Yoxdur",SUMIFS(Orders!$V:$V,Orders!$T:$T,Orders!T4567)&gt;10,ROUND(Orders!W4567*1.15,2),SUMIFS(Orders!$V:$V,Orders!$T:$T,Orders!T4567)&lt;=10,"Endirim Yoxdur")</f>
        <v>0.23</v>
      </c>
    </row>
    <row r="4568" spans="3:5" x14ac:dyDescent="0.25">
      <c r="C4568" s="26" t="str">
        <f>IF(Orders!U4568&gt;500,"Yüksək Satış","Aşağı Satış")</f>
        <v>Aşağı Satış</v>
      </c>
      <c r="D4568" s="26" t="str">
        <f>IF(Orders!U4568&gt;500,IF(Orders!E4568="First Class",IF(Orders!W4568=0,"VIP","Special"),"Formal"),"Normal")</f>
        <v>Normal</v>
      </c>
      <c r="E4568" s="26" t="str" cm="1">
        <f t="array" ref="E4568">_xlfn.IFS(Orders!W4568=0,"Endirim Yoxdur",SUMIFS(Orders!$V:$V,Orders!$T:$T,Orders!T4568)&gt;10,ROUND(Orders!W4568*1.15,2),SUMIFS(Orders!$V:$V,Orders!$T:$T,Orders!T4568)&lt;=10,"Endirim Yoxdur")</f>
        <v>Endirim Yoxdur</v>
      </c>
    </row>
    <row r="4569" spans="3:5" x14ac:dyDescent="0.25">
      <c r="C4569" s="26" t="str">
        <f>IF(Orders!U4569&gt;500,"Yüksək Satış","Aşağı Satış")</f>
        <v>Aşağı Satış</v>
      </c>
      <c r="D4569" s="26" t="str">
        <f>IF(Orders!U4569&gt;500,IF(Orders!E4569="First Class",IF(Orders!W4569=0,"VIP","Special"),"Formal"),"Normal")</f>
        <v>Normal</v>
      </c>
      <c r="E4569" s="26" cm="1">
        <f t="array" ref="E4569">_xlfn.IFS(Orders!W4569=0,"Endirim Yoxdur",SUMIFS(Orders!$V:$V,Orders!$T:$T,Orders!T4569)&gt;10,ROUND(Orders!W4569*1.15,2),SUMIFS(Orders!$V:$V,Orders!$T:$T,Orders!T4569)&lt;=10,"Endirim Yoxdur")</f>
        <v>0.23</v>
      </c>
    </row>
    <row r="4570" spans="3:5" x14ac:dyDescent="0.25">
      <c r="C4570" s="26" t="str">
        <f>IF(Orders!U4570&gt;500,"Yüksək Satış","Aşağı Satış")</f>
        <v>Aşağı Satış</v>
      </c>
      <c r="D4570" s="26" t="str">
        <f>IF(Orders!U4570&gt;500,IF(Orders!E4570="First Class",IF(Orders!W4570=0,"VIP","Special"),"Formal"),"Normal")</f>
        <v>Normal</v>
      </c>
      <c r="E4570" s="26" cm="1">
        <f t="array" ref="E4570">_xlfn.IFS(Orders!W4570=0,"Endirim Yoxdur",SUMIFS(Orders!$V:$V,Orders!$T:$T,Orders!T4570)&gt;10,ROUND(Orders!W4570*1.15,2),SUMIFS(Orders!$V:$V,Orders!$T:$T,Orders!T4570)&lt;=10,"Endirim Yoxdur")</f>
        <v>0.35</v>
      </c>
    </row>
    <row r="4571" spans="3:5" x14ac:dyDescent="0.25">
      <c r="C4571" s="26" t="str">
        <f>IF(Orders!U4571&gt;500,"Yüksək Satış","Aşağı Satış")</f>
        <v>Aşağı Satış</v>
      </c>
      <c r="D4571" s="26" t="str">
        <f>IF(Orders!U4571&gt;500,IF(Orders!E4571="First Class",IF(Orders!W4571=0,"VIP","Special"),"Formal"),"Normal")</f>
        <v>Normal</v>
      </c>
      <c r="E4571" s="26" t="str" cm="1">
        <f t="array" ref="E4571">_xlfn.IFS(Orders!W4571=0,"Endirim Yoxdur",SUMIFS(Orders!$V:$V,Orders!$T:$T,Orders!T4571)&gt;10,ROUND(Orders!W4571*1.15,2),SUMIFS(Orders!$V:$V,Orders!$T:$T,Orders!T4571)&lt;=10,"Endirim Yoxdur")</f>
        <v>Endirim Yoxdur</v>
      </c>
    </row>
    <row r="4572" spans="3:5" x14ac:dyDescent="0.25">
      <c r="C4572" s="26" t="str">
        <f>IF(Orders!U4572&gt;500,"Yüksək Satış","Aşağı Satış")</f>
        <v>Aşağı Satış</v>
      </c>
      <c r="D4572" s="26" t="str">
        <f>IF(Orders!U4572&gt;500,IF(Orders!E4572="First Class",IF(Orders!W4572=0,"VIP","Special"),"Formal"),"Normal")</f>
        <v>Normal</v>
      </c>
      <c r="E4572" s="26" t="str" cm="1">
        <f t="array" ref="E4572">_xlfn.IFS(Orders!W4572=0,"Endirim Yoxdur",SUMIFS(Orders!$V:$V,Orders!$T:$T,Orders!T4572)&gt;10,ROUND(Orders!W4572*1.15,2),SUMIFS(Orders!$V:$V,Orders!$T:$T,Orders!T4572)&lt;=10,"Endirim Yoxdur")</f>
        <v>Endirim Yoxdur</v>
      </c>
    </row>
    <row r="4573" spans="3:5" x14ac:dyDescent="0.25">
      <c r="C4573" s="26" t="str">
        <f>IF(Orders!U4573&gt;500,"Yüksək Satış","Aşağı Satış")</f>
        <v>Aşağı Satış</v>
      </c>
      <c r="D4573" s="26" t="str">
        <f>IF(Orders!U4573&gt;500,IF(Orders!E4573="First Class",IF(Orders!W4573=0,"VIP","Special"),"Formal"),"Normal")</f>
        <v>Normal</v>
      </c>
      <c r="E4573" s="26" t="str" cm="1">
        <f t="array" ref="E4573">_xlfn.IFS(Orders!W4573=0,"Endirim Yoxdur",SUMIFS(Orders!$V:$V,Orders!$T:$T,Orders!T4573)&gt;10,ROUND(Orders!W4573*1.15,2),SUMIFS(Orders!$V:$V,Orders!$T:$T,Orders!T4573)&lt;=10,"Endirim Yoxdur")</f>
        <v>Endirim Yoxdur</v>
      </c>
    </row>
    <row r="4574" spans="3:5" x14ac:dyDescent="0.25">
      <c r="C4574" s="26" t="str">
        <f>IF(Orders!U4574&gt;500,"Yüksək Satış","Aşağı Satış")</f>
        <v>Aşağı Satış</v>
      </c>
      <c r="D4574" s="26" t="str">
        <f>IF(Orders!U4574&gt;500,IF(Orders!E4574="First Class",IF(Orders!W4574=0,"VIP","Special"),"Formal"),"Normal")</f>
        <v>Normal</v>
      </c>
      <c r="E4574" s="26" cm="1">
        <f t="array" ref="E4574">_xlfn.IFS(Orders!W4574=0,"Endirim Yoxdur",SUMIFS(Orders!$V:$V,Orders!$T:$T,Orders!T4574)&gt;10,ROUND(Orders!W4574*1.15,2),SUMIFS(Orders!$V:$V,Orders!$T:$T,Orders!T4574)&lt;=10,"Endirim Yoxdur")</f>
        <v>0.81</v>
      </c>
    </row>
    <row r="4575" spans="3:5" x14ac:dyDescent="0.25">
      <c r="C4575" s="26" t="str">
        <f>IF(Orders!U4575&gt;500,"Yüksək Satış","Aşağı Satış")</f>
        <v>Yüksək Satış</v>
      </c>
      <c r="D4575" s="26" t="str">
        <f>IF(Orders!U4575&gt;500,IF(Orders!E4575="First Class",IF(Orders!W4575=0,"VIP","Special"),"Formal"),"Normal")</f>
        <v>Formal</v>
      </c>
      <c r="E4575" s="26" cm="1">
        <f t="array" ref="E4575">_xlfn.IFS(Orders!W4575=0,"Endirim Yoxdur",SUMIFS(Orders!$V:$V,Orders!$T:$T,Orders!T4575)&gt;10,ROUND(Orders!W4575*1.15,2),SUMIFS(Orders!$V:$V,Orders!$T:$T,Orders!T4575)&lt;=10,"Endirim Yoxdur")</f>
        <v>0.92</v>
      </c>
    </row>
    <row r="4576" spans="3:5" x14ac:dyDescent="0.25">
      <c r="C4576" s="26" t="str">
        <f>IF(Orders!U4576&gt;500,"Yüksək Satış","Aşağı Satış")</f>
        <v>Aşağı Satış</v>
      </c>
      <c r="D4576" s="26" t="str">
        <f>IF(Orders!U4576&gt;500,IF(Orders!E4576="First Class",IF(Orders!W4576=0,"VIP","Special"),"Formal"),"Normal")</f>
        <v>Normal</v>
      </c>
      <c r="E4576" s="26" t="str" cm="1">
        <f t="array" ref="E4576">_xlfn.IFS(Orders!W4576=0,"Endirim Yoxdur",SUMIFS(Orders!$V:$V,Orders!$T:$T,Orders!T4576)&gt;10,ROUND(Orders!W4576*1.15,2),SUMIFS(Orders!$V:$V,Orders!$T:$T,Orders!T4576)&lt;=10,"Endirim Yoxdur")</f>
        <v>Endirim Yoxdur</v>
      </c>
    </row>
    <row r="4577" spans="3:5" x14ac:dyDescent="0.25">
      <c r="C4577" s="26" t="str">
        <f>IF(Orders!U4577&gt;500,"Yüksək Satış","Aşağı Satış")</f>
        <v>Aşağı Satış</v>
      </c>
      <c r="D4577" s="26" t="str">
        <f>IF(Orders!U4577&gt;500,IF(Orders!E4577="First Class",IF(Orders!W4577=0,"VIP","Special"),"Formal"),"Normal")</f>
        <v>Normal</v>
      </c>
      <c r="E4577" s="26" t="str" cm="1">
        <f t="array" ref="E4577">_xlfn.IFS(Orders!W4577=0,"Endirim Yoxdur",SUMIFS(Orders!$V:$V,Orders!$T:$T,Orders!T4577)&gt;10,ROUND(Orders!W4577*1.15,2),SUMIFS(Orders!$V:$V,Orders!$T:$T,Orders!T4577)&lt;=10,"Endirim Yoxdur")</f>
        <v>Endirim Yoxdur</v>
      </c>
    </row>
    <row r="4578" spans="3:5" x14ac:dyDescent="0.25">
      <c r="C4578" s="26" t="str">
        <f>IF(Orders!U4578&gt;500,"Yüksək Satış","Aşağı Satış")</f>
        <v>Aşağı Satış</v>
      </c>
      <c r="D4578" s="26" t="str">
        <f>IF(Orders!U4578&gt;500,IF(Orders!E4578="First Class",IF(Orders!W4578=0,"VIP","Special"),"Formal"),"Normal")</f>
        <v>Normal</v>
      </c>
      <c r="E4578" s="26" t="str" cm="1">
        <f t="array" ref="E4578">_xlfn.IFS(Orders!W4578=0,"Endirim Yoxdur",SUMIFS(Orders!$V:$V,Orders!$T:$T,Orders!T4578)&gt;10,ROUND(Orders!W4578*1.15,2),SUMIFS(Orders!$V:$V,Orders!$T:$T,Orders!T4578)&lt;=10,"Endirim Yoxdur")</f>
        <v>Endirim Yoxdur</v>
      </c>
    </row>
    <row r="4579" spans="3:5" x14ac:dyDescent="0.25">
      <c r="C4579" s="26" t="str">
        <f>IF(Orders!U4579&gt;500,"Yüksək Satış","Aşağı Satış")</f>
        <v>Aşağı Satış</v>
      </c>
      <c r="D4579" s="26" t="str">
        <f>IF(Orders!U4579&gt;500,IF(Orders!E4579="First Class",IF(Orders!W4579=0,"VIP","Special"),"Formal"),"Normal")</f>
        <v>Normal</v>
      </c>
      <c r="E4579" s="26" t="str" cm="1">
        <f t="array" ref="E4579">_xlfn.IFS(Orders!W4579=0,"Endirim Yoxdur",SUMIFS(Orders!$V:$V,Orders!$T:$T,Orders!T4579)&gt;10,ROUND(Orders!W4579*1.15,2),SUMIFS(Orders!$V:$V,Orders!$T:$T,Orders!T4579)&lt;=10,"Endirim Yoxdur")</f>
        <v>Endirim Yoxdur</v>
      </c>
    </row>
    <row r="4580" spans="3:5" x14ac:dyDescent="0.25">
      <c r="C4580" s="26" t="str">
        <f>IF(Orders!U4580&gt;500,"Yüksək Satış","Aşağı Satış")</f>
        <v>Aşağı Satış</v>
      </c>
      <c r="D4580" s="26" t="str">
        <f>IF(Orders!U4580&gt;500,IF(Orders!E4580="First Class",IF(Orders!W4580=0,"VIP","Special"),"Formal"),"Normal")</f>
        <v>Normal</v>
      </c>
      <c r="E4580" s="26" t="str" cm="1">
        <f t="array" ref="E4580">_xlfn.IFS(Orders!W4580=0,"Endirim Yoxdur",SUMIFS(Orders!$V:$V,Orders!$T:$T,Orders!T4580)&gt;10,ROUND(Orders!W4580*1.15,2),SUMIFS(Orders!$V:$V,Orders!$T:$T,Orders!T4580)&lt;=10,"Endirim Yoxdur")</f>
        <v>Endirim Yoxdur</v>
      </c>
    </row>
    <row r="4581" spans="3:5" x14ac:dyDescent="0.25">
      <c r="C4581" s="26" t="str">
        <f>IF(Orders!U4581&gt;500,"Yüksək Satış","Aşağı Satış")</f>
        <v>Aşağı Satış</v>
      </c>
      <c r="D4581" s="26" t="str">
        <f>IF(Orders!U4581&gt;500,IF(Orders!E4581="First Class",IF(Orders!W4581=0,"VIP","Special"),"Formal"),"Normal")</f>
        <v>Normal</v>
      </c>
      <c r="E4581" s="26" t="str" cm="1">
        <f t="array" ref="E4581">_xlfn.IFS(Orders!W4581=0,"Endirim Yoxdur",SUMIFS(Orders!$V:$V,Orders!$T:$T,Orders!T4581)&gt;10,ROUND(Orders!W4581*1.15,2),SUMIFS(Orders!$V:$V,Orders!$T:$T,Orders!T4581)&lt;=10,"Endirim Yoxdur")</f>
        <v>Endirim Yoxdur</v>
      </c>
    </row>
    <row r="4582" spans="3:5" x14ac:dyDescent="0.25">
      <c r="C4582" s="26" t="str">
        <f>IF(Orders!U4582&gt;500,"Yüksək Satış","Aşağı Satış")</f>
        <v>Aşağı Satış</v>
      </c>
      <c r="D4582" s="26" t="str">
        <f>IF(Orders!U4582&gt;500,IF(Orders!E4582="First Class",IF(Orders!W4582=0,"VIP","Special"),"Formal"),"Normal")</f>
        <v>Normal</v>
      </c>
      <c r="E4582" s="26" t="str" cm="1">
        <f t="array" ref="E4582">_xlfn.IFS(Orders!W4582=0,"Endirim Yoxdur",SUMIFS(Orders!$V:$V,Orders!$T:$T,Orders!T4582)&gt;10,ROUND(Orders!W4582*1.15,2),SUMIFS(Orders!$V:$V,Orders!$T:$T,Orders!T4582)&lt;=10,"Endirim Yoxdur")</f>
        <v>Endirim Yoxdur</v>
      </c>
    </row>
    <row r="4583" spans="3:5" x14ac:dyDescent="0.25">
      <c r="C4583" s="26" t="str">
        <f>IF(Orders!U4583&gt;500,"Yüksək Satış","Aşağı Satış")</f>
        <v>Aşağı Satış</v>
      </c>
      <c r="D4583" s="26" t="str">
        <f>IF(Orders!U4583&gt;500,IF(Orders!E4583="First Class",IF(Orders!W4583=0,"VIP","Special"),"Formal"),"Normal")</f>
        <v>Normal</v>
      </c>
      <c r="E4583" s="26" t="str" cm="1">
        <f t="array" ref="E4583">_xlfn.IFS(Orders!W4583=0,"Endirim Yoxdur",SUMIFS(Orders!$V:$V,Orders!$T:$T,Orders!T4583)&gt;10,ROUND(Orders!W4583*1.15,2),SUMIFS(Orders!$V:$V,Orders!$T:$T,Orders!T4583)&lt;=10,"Endirim Yoxdur")</f>
        <v>Endirim Yoxdur</v>
      </c>
    </row>
    <row r="4584" spans="3:5" x14ac:dyDescent="0.25">
      <c r="C4584" s="26" t="str">
        <f>IF(Orders!U4584&gt;500,"Yüksək Satış","Aşağı Satış")</f>
        <v>Aşağı Satış</v>
      </c>
      <c r="D4584" s="26" t="str">
        <f>IF(Orders!U4584&gt;500,IF(Orders!E4584="First Class",IF(Orders!W4584=0,"VIP","Special"),"Formal"),"Normal")</f>
        <v>Normal</v>
      </c>
      <c r="E4584" s="26" t="str" cm="1">
        <f t="array" ref="E4584">_xlfn.IFS(Orders!W4584=0,"Endirim Yoxdur",SUMIFS(Orders!$V:$V,Orders!$T:$T,Orders!T4584)&gt;10,ROUND(Orders!W4584*1.15,2),SUMIFS(Orders!$V:$V,Orders!$T:$T,Orders!T4584)&lt;=10,"Endirim Yoxdur")</f>
        <v>Endirim Yoxdur</v>
      </c>
    </row>
    <row r="4585" spans="3:5" x14ac:dyDescent="0.25">
      <c r="C4585" s="26" t="str">
        <f>IF(Orders!U4585&gt;500,"Yüksək Satış","Aşağı Satış")</f>
        <v>Aşağı Satış</v>
      </c>
      <c r="D4585" s="26" t="str">
        <f>IF(Orders!U4585&gt;500,IF(Orders!E4585="First Class",IF(Orders!W4585=0,"VIP","Special"),"Formal"),"Normal")</f>
        <v>Normal</v>
      </c>
      <c r="E4585" s="26" cm="1">
        <f t="array" ref="E4585">_xlfn.IFS(Orders!W4585=0,"Endirim Yoxdur",SUMIFS(Orders!$V:$V,Orders!$T:$T,Orders!T4585)&gt;10,ROUND(Orders!W4585*1.15,2),SUMIFS(Orders!$V:$V,Orders!$T:$T,Orders!T4585)&lt;=10,"Endirim Yoxdur")</f>
        <v>0.23</v>
      </c>
    </row>
    <row r="4586" spans="3:5" x14ac:dyDescent="0.25">
      <c r="C4586" s="26" t="str">
        <f>IF(Orders!U4586&gt;500,"Yüksək Satış","Aşağı Satış")</f>
        <v>Yüksək Satış</v>
      </c>
      <c r="D4586" s="26" t="str">
        <f>IF(Orders!U4586&gt;500,IF(Orders!E4586="First Class",IF(Orders!W4586=0,"VIP","Special"),"Formal"),"Normal")</f>
        <v>Formal</v>
      </c>
      <c r="E4586" s="26" cm="1">
        <f t="array" ref="E4586">_xlfn.IFS(Orders!W4586=0,"Endirim Yoxdur",SUMIFS(Orders!$V:$V,Orders!$T:$T,Orders!T4586)&gt;10,ROUND(Orders!W4586*1.15,2),SUMIFS(Orders!$V:$V,Orders!$T:$T,Orders!T4586)&lt;=10,"Endirim Yoxdur")</f>
        <v>0.17</v>
      </c>
    </row>
    <row r="4587" spans="3:5" x14ac:dyDescent="0.25">
      <c r="C4587" s="26" t="str">
        <f>IF(Orders!U4587&gt;500,"Yüksək Satış","Aşağı Satış")</f>
        <v>Aşağı Satış</v>
      </c>
      <c r="D4587" s="26" t="str">
        <f>IF(Orders!U4587&gt;500,IF(Orders!E4587="First Class",IF(Orders!W4587=0,"VIP","Special"),"Formal"),"Normal")</f>
        <v>Normal</v>
      </c>
      <c r="E4587" s="26" t="str" cm="1">
        <f t="array" ref="E4587">_xlfn.IFS(Orders!W4587=0,"Endirim Yoxdur",SUMIFS(Orders!$V:$V,Orders!$T:$T,Orders!T4587)&gt;10,ROUND(Orders!W4587*1.15,2),SUMIFS(Orders!$V:$V,Orders!$T:$T,Orders!T4587)&lt;=10,"Endirim Yoxdur")</f>
        <v>Endirim Yoxdur</v>
      </c>
    </row>
    <row r="4588" spans="3:5" x14ac:dyDescent="0.25">
      <c r="C4588" s="26" t="str">
        <f>IF(Orders!U4588&gt;500,"Yüksək Satış","Aşağı Satış")</f>
        <v>Aşağı Satış</v>
      </c>
      <c r="D4588" s="26" t="str">
        <f>IF(Orders!U4588&gt;500,IF(Orders!E4588="First Class",IF(Orders!W4588=0,"VIP","Special"),"Formal"),"Normal")</f>
        <v>Normal</v>
      </c>
      <c r="E4588" s="26" cm="1">
        <f t="array" ref="E4588">_xlfn.IFS(Orders!W4588=0,"Endirim Yoxdur",SUMIFS(Orders!$V:$V,Orders!$T:$T,Orders!T4588)&gt;10,ROUND(Orders!W4588*1.15,2),SUMIFS(Orders!$V:$V,Orders!$T:$T,Orders!T4588)&lt;=10,"Endirim Yoxdur")</f>
        <v>0.23</v>
      </c>
    </row>
    <row r="4589" spans="3:5" x14ac:dyDescent="0.25">
      <c r="C4589" s="26" t="str">
        <f>IF(Orders!U4589&gt;500,"Yüksək Satış","Aşağı Satış")</f>
        <v>Yüksək Satış</v>
      </c>
      <c r="D4589" s="26" t="str">
        <f>IF(Orders!U4589&gt;500,IF(Orders!E4589="First Class",IF(Orders!W4589=0,"VIP","Special"),"Formal"),"Normal")</f>
        <v>Formal</v>
      </c>
      <c r="E4589" s="26" t="str" cm="1">
        <f t="array" ref="E4589">_xlfn.IFS(Orders!W4589=0,"Endirim Yoxdur",SUMIFS(Orders!$V:$V,Orders!$T:$T,Orders!T4589)&gt;10,ROUND(Orders!W4589*1.15,2),SUMIFS(Orders!$V:$V,Orders!$T:$T,Orders!T4589)&lt;=10,"Endirim Yoxdur")</f>
        <v>Endirim Yoxdur</v>
      </c>
    </row>
    <row r="4590" spans="3:5" x14ac:dyDescent="0.25">
      <c r="C4590" s="26" t="str">
        <f>IF(Orders!U4590&gt;500,"Yüksək Satış","Aşağı Satış")</f>
        <v>Aşağı Satış</v>
      </c>
      <c r="D4590" s="26" t="str">
        <f>IF(Orders!U4590&gt;500,IF(Orders!E4590="First Class",IF(Orders!W4590=0,"VIP","Special"),"Formal"),"Normal")</f>
        <v>Normal</v>
      </c>
      <c r="E4590" s="26" t="str" cm="1">
        <f t="array" ref="E4590">_xlfn.IFS(Orders!W4590=0,"Endirim Yoxdur",SUMIFS(Orders!$V:$V,Orders!$T:$T,Orders!T4590)&gt;10,ROUND(Orders!W4590*1.15,2),SUMIFS(Orders!$V:$V,Orders!$T:$T,Orders!T4590)&lt;=10,"Endirim Yoxdur")</f>
        <v>Endirim Yoxdur</v>
      </c>
    </row>
    <row r="4591" spans="3:5" x14ac:dyDescent="0.25">
      <c r="C4591" s="26" t="str">
        <f>IF(Orders!U4591&gt;500,"Yüksək Satış","Aşağı Satış")</f>
        <v>Aşağı Satış</v>
      </c>
      <c r="D4591" s="26" t="str">
        <f>IF(Orders!U4591&gt;500,IF(Orders!E4591="First Class",IF(Orders!W4591=0,"VIP","Special"),"Formal"),"Normal")</f>
        <v>Normal</v>
      </c>
      <c r="E4591" s="26" cm="1">
        <f t="array" ref="E4591">_xlfn.IFS(Orders!W4591=0,"Endirim Yoxdur",SUMIFS(Orders!$V:$V,Orders!$T:$T,Orders!T4591)&gt;10,ROUND(Orders!W4591*1.15,2),SUMIFS(Orders!$V:$V,Orders!$T:$T,Orders!T4591)&lt;=10,"Endirim Yoxdur")</f>
        <v>0.23</v>
      </c>
    </row>
    <row r="4592" spans="3:5" x14ac:dyDescent="0.25">
      <c r="C4592" s="26" t="str">
        <f>IF(Orders!U4592&gt;500,"Yüksək Satış","Aşağı Satış")</f>
        <v>Aşağı Satış</v>
      </c>
      <c r="D4592" s="26" t="str">
        <f>IF(Orders!U4592&gt;500,IF(Orders!E4592="First Class",IF(Orders!W4592=0,"VIP","Special"),"Formal"),"Normal")</f>
        <v>Normal</v>
      </c>
      <c r="E4592" s="26" cm="1">
        <f t="array" ref="E4592">_xlfn.IFS(Orders!W4592=0,"Endirim Yoxdur",SUMIFS(Orders!$V:$V,Orders!$T:$T,Orders!T4592)&gt;10,ROUND(Orders!W4592*1.15,2),SUMIFS(Orders!$V:$V,Orders!$T:$T,Orders!T4592)&lt;=10,"Endirim Yoxdur")</f>
        <v>0.23</v>
      </c>
    </row>
    <row r="4593" spans="3:5" x14ac:dyDescent="0.25">
      <c r="C4593" s="26" t="str">
        <f>IF(Orders!U4593&gt;500,"Yüksək Satış","Aşağı Satış")</f>
        <v>Aşağı Satış</v>
      </c>
      <c r="D4593" s="26" t="str">
        <f>IF(Orders!U4593&gt;500,IF(Orders!E4593="First Class",IF(Orders!W4593=0,"VIP","Special"),"Formal"),"Normal")</f>
        <v>Normal</v>
      </c>
      <c r="E4593" s="26" cm="1">
        <f t="array" ref="E4593">_xlfn.IFS(Orders!W4593=0,"Endirim Yoxdur",SUMIFS(Orders!$V:$V,Orders!$T:$T,Orders!T4593)&gt;10,ROUND(Orders!W4593*1.15,2),SUMIFS(Orders!$V:$V,Orders!$T:$T,Orders!T4593)&lt;=10,"Endirim Yoxdur")</f>
        <v>0.23</v>
      </c>
    </row>
    <row r="4594" spans="3:5" x14ac:dyDescent="0.25">
      <c r="C4594" s="26" t="str">
        <f>IF(Orders!U4594&gt;500,"Yüksək Satış","Aşağı Satış")</f>
        <v>Aşağı Satış</v>
      </c>
      <c r="D4594" s="26" t="str">
        <f>IF(Orders!U4594&gt;500,IF(Orders!E4594="First Class",IF(Orders!W4594=0,"VIP","Special"),"Formal"),"Normal")</f>
        <v>Normal</v>
      </c>
      <c r="E4594" s="26" t="str" cm="1">
        <f t="array" ref="E4594">_xlfn.IFS(Orders!W4594=0,"Endirim Yoxdur",SUMIFS(Orders!$V:$V,Orders!$T:$T,Orders!T4594)&gt;10,ROUND(Orders!W4594*1.15,2),SUMIFS(Orders!$V:$V,Orders!$T:$T,Orders!T4594)&lt;=10,"Endirim Yoxdur")</f>
        <v>Endirim Yoxdur</v>
      </c>
    </row>
    <row r="4595" spans="3:5" x14ac:dyDescent="0.25">
      <c r="C4595" s="26" t="str">
        <f>IF(Orders!U4595&gt;500,"Yüksək Satış","Aşağı Satış")</f>
        <v>Aşağı Satış</v>
      </c>
      <c r="D4595" s="26" t="str">
        <f>IF(Orders!U4595&gt;500,IF(Orders!E4595="First Class",IF(Orders!W4595=0,"VIP","Special"),"Formal"),"Normal")</f>
        <v>Normal</v>
      </c>
      <c r="E4595" s="26" t="str" cm="1">
        <f t="array" ref="E4595">_xlfn.IFS(Orders!W4595=0,"Endirim Yoxdur",SUMIFS(Orders!$V:$V,Orders!$T:$T,Orders!T4595)&gt;10,ROUND(Orders!W4595*1.15,2),SUMIFS(Orders!$V:$V,Orders!$T:$T,Orders!T4595)&lt;=10,"Endirim Yoxdur")</f>
        <v>Endirim Yoxdur</v>
      </c>
    </row>
    <row r="4596" spans="3:5" x14ac:dyDescent="0.25">
      <c r="C4596" s="26" t="str">
        <f>IF(Orders!U4596&gt;500,"Yüksək Satış","Aşağı Satış")</f>
        <v>Aşağı Satış</v>
      </c>
      <c r="D4596" s="26" t="str">
        <f>IF(Orders!U4596&gt;500,IF(Orders!E4596="First Class",IF(Orders!W4596=0,"VIP","Special"),"Formal"),"Normal")</f>
        <v>Normal</v>
      </c>
      <c r="E4596" s="26" t="str" cm="1">
        <f t="array" ref="E4596">_xlfn.IFS(Orders!W4596=0,"Endirim Yoxdur",SUMIFS(Orders!$V:$V,Orders!$T:$T,Orders!T4596)&gt;10,ROUND(Orders!W4596*1.15,2),SUMIFS(Orders!$V:$V,Orders!$T:$T,Orders!T4596)&lt;=10,"Endirim Yoxdur")</f>
        <v>Endirim Yoxdur</v>
      </c>
    </row>
    <row r="4597" spans="3:5" x14ac:dyDescent="0.25">
      <c r="C4597" s="26" t="str">
        <f>IF(Orders!U4597&gt;500,"Yüksək Satış","Aşağı Satış")</f>
        <v>Yüksək Satış</v>
      </c>
      <c r="D4597" s="26" t="str">
        <f>IF(Orders!U4597&gt;500,IF(Orders!E4597="First Class",IF(Orders!W4597=0,"VIP","Special"),"Formal"),"Normal")</f>
        <v>Formal</v>
      </c>
      <c r="E4597" s="26" t="str" cm="1">
        <f t="array" ref="E4597">_xlfn.IFS(Orders!W4597=0,"Endirim Yoxdur",SUMIFS(Orders!$V:$V,Orders!$T:$T,Orders!T4597)&gt;10,ROUND(Orders!W4597*1.15,2),SUMIFS(Orders!$V:$V,Orders!$T:$T,Orders!T4597)&lt;=10,"Endirim Yoxdur")</f>
        <v>Endirim Yoxdur</v>
      </c>
    </row>
    <row r="4598" spans="3:5" x14ac:dyDescent="0.25">
      <c r="C4598" s="26" t="str">
        <f>IF(Orders!U4598&gt;500,"Yüksək Satış","Aşağı Satış")</f>
        <v>Aşağı Satış</v>
      </c>
      <c r="D4598" s="26" t="str">
        <f>IF(Orders!U4598&gt;500,IF(Orders!E4598="First Class",IF(Orders!W4598=0,"VIP","Special"),"Formal"),"Normal")</f>
        <v>Normal</v>
      </c>
      <c r="E4598" s="26" cm="1">
        <f t="array" ref="E4598">_xlfn.IFS(Orders!W4598=0,"Endirim Yoxdur",SUMIFS(Orders!$V:$V,Orders!$T:$T,Orders!T4598)&gt;10,ROUND(Orders!W4598*1.15,2),SUMIFS(Orders!$V:$V,Orders!$T:$T,Orders!T4598)&lt;=10,"Endirim Yoxdur")</f>
        <v>0.23</v>
      </c>
    </row>
    <row r="4599" spans="3:5" x14ac:dyDescent="0.25">
      <c r="C4599" s="26" t="str">
        <f>IF(Orders!U4599&gt;500,"Yüksək Satış","Aşağı Satış")</f>
        <v>Yüksək Satış</v>
      </c>
      <c r="D4599" s="26" t="str">
        <f>IF(Orders!U4599&gt;500,IF(Orders!E4599="First Class",IF(Orders!W4599=0,"VIP","Special"),"Formal"),"Normal")</f>
        <v>Formal</v>
      </c>
      <c r="E4599" s="26" cm="1">
        <f t="array" ref="E4599">_xlfn.IFS(Orders!W4599=0,"Endirim Yoxdur",SUMIFS(Orders!$V:$V,Orders!$T:$T,Orders!T4599)&gt;10,ROUND(Orders!W4599*1.15,2),SUMIFS(Orders!$V:$V,Orders!$T:$T,Orders!T4599)&lt;=10,"Endirim Yoxdur")</f>
        <v>0.23</v>
      </c>
    </row>
    <row r="4600" spans="3:5" x14ac:dyDescent="0.25">
      <c r="C4600" s="26" t="str">
        <f>IF(Orders!U4600&gt;500,"Yüksək Satış","Aşağı Satış")</f>
        <v>Aşağı Satış</v>
      </c>
      <c r="D4600" s="26" t="str">
        <f>IF(Orders!U4600&gt;500,IF(Orders!E4600="First Class",IF(Orders!W4600=0,"VIP","Special"),"Formal"),"Normal")</f>
        <v>Normal</v>
      </c>
      <c r="E4600" s="26" t="str" cm="1">
        <f t="array" ref="E4600">_xlfn.IFS(Orders!W4600=0,"Endirim Yoxdur",SUMIFS(Orders!$V:$V,Orders!$T:$T,Orders!T4600)&gt;10,ROUND(Orders!W4600*1.15,2),SUMIFS(Orders!$V:$V,Orders!$T:$T,Orders!T4600)&lt;=10,"Endirim Yoxdur")</f>
        <v>Endirim Yoxdur</v>
      </c>
    </row>
    <row r="4601" spans="3:5" x14ac:dyDescent="0.25">
      <c r="C4601" s="26" t="str">
        <f>IF(Orders!U4601&gt;500,"Yüksək Satış","Aşağı Satış")</f>
        <v>Aşağı Satış</v>
      </c>
      <c r="D4601" s="26" t="str">
        <f>IF(Orders!U4601&gt;500,IF(Orders!E4601="First Class",IF(Orders!W4601=0,"VIP","Special"),"Formal"),"Normal")</f>
        <v>Normal</v>
      </c>
      <c r="E4601" s="26" cm="1">
        <f t="array" ref="E4601">_xlfn.IFS(Orders!W4601=0,"Endirim Yoxdur",SUMIFS(Orders!$V:$V,Orders!$T:$T,Orders!T4601)&gt;10,ROUND(Orders!W4601*1.15,2),SUMIFS(Orders!$V:$V,Orders!$T:$T,Orders!T4601)&lt;=10,"Endirim Yoxdur")</f>
        <v>0.23</v>
      </c>
    </row>
    <row r="4602" spans="3:5" x14ac:dyDescent="0.25">
      <c r="C4602" s="26" t="str">
        <f>IF(Orders!U4602&gt;500,"Yüksək Satış","Aşağı Satış")</f>
        <v>Aşağı Satış</v>
      </c>
      <c r="D4602" s="26" t="str">
        <f>IF(Orders!U4602&gt;500,IF(Orders!E4602="First Class",IF(Orders!W4602=0,"VIP","Special"),"Formal"),"Normal")</f>
        <v>Normal</v>
      </c>
      <c r="E4602" s="26" cm="1">
        <f t="array" ref="E4602">_xlfn.IFS(Orders!W4602=0,"Endirim Yoxdur",SUMIFS(Orders!$V:$V,Orders!$T:$T,Orders!T4602)&gt;10,ROUND(Orders!W4602*1.15,2),SUMIFS(Orders!$V:$V,Orders!$T:$T,Orders!T4602)&lt;=10,"Endirim Yoxdur")</f>
        <v>0.23</v>
      </c>
    </row>
    <row r="4603" spans="3:5" x14ac:dyDescent="0.25">
      <c r="C4603" s="26" t="str">
        <f>IF(Orders!U4603&gt;500,"Yüksək Satış","Aşağı Satış")</f>
        <v>Aşağı Satış</v>
      </c>
      <c r="D4603" s="26" t="str">
        <f>IF(Orders!U4603&gt;500,IF(Orders!E4603="First Class",IF(Orders!W4603=0,"VIP","Special"),"Formal"),"Normal")</f>
        <v>Normal</v>
      </c>
      <c r="E4603" s="26" t="str" cm="1">
        <f t="array" ref="E4603">_xlfn.IFS(Orders!W4603=0,"Endirim Yoxdur",SUMIFS(Orders!$V:$V,Orders!$T:$T,Orders!T4603)&gt;10,ROUND(Orders!W4603*1.15,2),SUMIFS(Orders!$V:$V,Orders!$T:$T,Orders!T4603)&lt;=10,"Endirim Yoxdur")</f>
        <v>Endirim Yoxdur</v>
      </c>
    </row>
    <row r="4604" spans="3:5" x14ac:dyDescent="0.25">
      <c r="C4604" s="26" t="str">
        <f>IF(Orders!U4604&gt;500,"Yüksək Satış","Aşağı Satış")</f>
        <v>Aşağı Satış</v>
      </c>
      <c r="D4604" s="26" t="str">
        <f>IF(Orders!U4604&gt;500,IF(Orders!E4604="First Class",IF(Orders!W4604=0,"VIP","Special"),"Formal"),"Normal")</f>
        <v>Normal</v>
      </c>
      <c r="E4604" s="26" t="str" cm="1">
        <f t="array" ref="E4604">_xlfn.IFS(Orders!W4604=0,"Endirim Yoxdur",SUMIFS(Orders!$V:$V,Orders!$T:$T,Orders!T4604)&gt;10,ROUND(Orders!W4604*1.15,2),SUMIFS(Orders!$V:$V,Orders!$T:$T,Orders!T4604)&lt;=10,"Endirim Yoxdur")</f>
        <v>Endirim Yoxdur</v>
      </c>
    </row>
    <row r="4605" spans="3:5" x14ac:dyDescent="0.25">
      <c r="C4605" s="26" t="str">
        <f>IF(Orders!U4605&gt;500,"Yüksək Satış","Aşağı Satış")</f>
        <v>Aşağı Satış</v>
      </c>
      <c r="D4605" s="26" t="str">
        <f>IF(Orders!U4605&gt;500,IF(Orders!E4605="First Class",IF(Orders!W4605=0,"VIP","Special"),"Formal"),"Normal")</f>
        <v>Normal</v>
      </c>
      <c r="E4605" s="26" cm="1">
        <f t="array" ref="E4605">_xlfn.IFS(Orders!W4605=0,"Endirim Yoxdur",SUMIFS(Orders!$V:$V,Orders!$T:$T,Orders!T4605)&gt;10,ROUND(Orders!W4605*1.15,2),SUMIFS(Orders!$V:$V,Orders!$T:$T,Orders!T4605)&lt;=10,"Endirim Yoxdur")</f>
        <v>0.23</v>
      </c>
    </row>
    <row r="4606" spans="3:5" x14ac:dyDescent="0.25">
      <c r="C4606" s="26" t="str">
        <f>IF(Orders!U4606&gt;500,"Yüksək Satış","Aşağı Satış")</f>
        <v>Aşağı Satış</v>
      </c>
      <c r="D4606" s="26" t="str">
        <f>IF(Orders!U4606&gt;500,IF(Orders!E4606="First Class",IF(Orders!W4606=0,"VIP","Special"),"Formal"),"Normal")</f>
        <v>Normal</v>
      </c>
      <c r="E4606" s="26" t="str" cm="1">
        <f t="array" ref="E4606">_xlfn.IFS(Orders!W4606=0,"Endirim Yoxdur",SUMIFS(Orders!$V:$V,Orders!$T:$T,Orders!T4606)&gt;10,ROUND(Orders!W4606*1.15,2),SUMIFS(Orders!$V:$V,Orders!$T:$T,Orders!T4606)&lt;=10,"Endirim Yoxdur")</f>
        <v>Endirim Yoxdur</v>
      </c>
    </row>
    <row r="4607" spans="3:5" x14ac:dyDescent="0.25">
      <c r="C4607" s="26" t="str">
        <f>IF(Orders!U4607&gt;500,"Yüksək Satış","Aşağı Satış")</f>
        <v>Aşağı Satış</v>
      </c>
      <c r="D4607" s="26" t="str">
        <f>IF(Orders!U4607&gt;500,IF(Orders!E4607="First Class",IF(Orders!W4607=0,"VIP","Special"),"Formal"),"Normal")</f>
        <v>Normal</v>
      </c>
      <c r="E4607" s="26" cm="1">
        <f t="array" ref="E4607">_xlfn.IFS(Orders!W4607=0,"Endirim Yoxdur",SUMIFS(Orders!$V:$V,Orders!$T:$T,Orders!T4607)&gt;10,ROUND(Orders!W4607*1.15,2),SUMIFS(Orders!$V:$V,Orders!$T:$T,Orders!T4607)&lt;=10,"Endirim Yoxdur")</f>
        <v>0.23</v>
      </c>
    </row>
    <row r="4608" spans="3:5" x14ac:dyDescent="0.25">
      <c r="C4608" s="26" t="str">
        <f>IF(Orders!U4608&gt;500,"Yüksək Satış","Aşağı Satış")</f>
        <v>Aşağı Satış</v>
      </c>
      <c r="D4608" s="26" t="str">
        <f>IF(Orders!U4608&gt;500,IF(Orders!E4608="First Class",IF(Orders!W4608=0,"VIP","Special"),"Formal"),"Normal")</f>
        <v>Normal</v>
      </c>
      <c r="E4608" s="26" cm="1">
        <f t="array" ref="E4608">_xlfn.IFS(Orders!W4608=0,"Endirim Yoxdur",SUMIFS(Orders!$V:$V,Orders!$T:$T,Orders!T4608)&gt;10,ROUND(Orders!W4608*1.15,2),SUMIFS(Orders!$V:$V,Orders!$T:$T,Orders!T4608)&lt;=10,"Endirim Yoxdur")</f>
        <v>0.23</v>
      </c>
    </row>
    <row r="4609" spans="3:5" x14ac:dyDescent="0.25">
      <c r="C4609" s="26" t="str">
        <f>IF(Orders!U4609&gt;500,"Yüksək Satış","Aşağı Satış")</f>
        <v>Aşağı Satış</v>
      </c>
      <c r="D4609" s="26" t="str">
        <f>IF(Orders!U4609&gt;500,IF(Orders!E4609="First Class",IF(Orders!W4609=0,"VIP","Special"),"Formal"),"Normal")</f>
        <v>Normal</v>
      </c>
      <c r="E4609" s="26" t="str" cm="1">
        <f t="array" ref="E4609">_xlfn.IFS(Orders!W4609=0,"Endirim Yoxdur",SUMIFS(Orders!$V:$V,Orders!$T:$T,Orders!T4609)&gt;10,ROUND(Orders!W4609*1.15,2),SUMIFS(Orders!$V:$V,Orders!$T:$T,Orders!T4609)&lt;=10,"Endirim Yoxdur")</f>
        <v>Endirim Yoxdur</v>
      </c>
    </row>
    <row r="4610" spans="3:5" x14ac:dyDescent="0.25">
      <c r="C4610" s="26" t="str">
        <f>IF(Orders!U4610&gt;500,"Yüksək Satış","Aşağı Satış")</f>
        <v>Yüksək Satış</v>
      </c>
      <c r="D4610" s="26" t="str">
        <f>IF(Orders!U4610&gt;500,IF(Orders!E4610="First Class",IF(Orders!W4610=0,"VIP","Special"),"Formal"),"Normal")</f>
        <v>Formal</v>
      </c>
      <c r="E4610" s="26" cm="1">
        <f t="array" ref="E4610">_xlfn.IFS(Orders!W4610=0,"Endirim Yoxdur",SUMIFS(Orders!$V:$V,Orders!$T:$T,Orders!T4610)&gt;10,ROUND(Orders!W4610*1.15,2),SUMIFS(Orders!$V:$V,Orders!$T:$T,Orders!T4610)&lt;=10,"Endirim Yoxdur")</f>
        <v>0.23</v>
      </c>
    </row>
    <row r="4611" spans="3:5" x14ac:dyDescent="0.25">
      <c r="C4611" s="26" t="str">
        <f>IF(Orders!U4611&gt;500,"Yüksək Satış","Aşağı Satış")</f>
        <v>Aşağı Satış</v>
      </c>
      <c r="D4611" s="26" t="str">
        <f>IF(Orders!U4611&gt;500,IF(Orders!E4611="First Class",IF(Orders!W4611=0,"VIP","Special"),"Formal"),"Normal")</f>
        <v>Normal</v>
      </c>
      <c r="E4611" s="26" cm="1">
        <f t="array" ref="E4611">_xlfn.IFS(Orders!W4611=0,"Endirim Yoxdur",SUMIFS(Orders!$V:$V,Orders!$T:$T,Orders!T4611)&gt;10,ROUND(Orders!W4611*1.15,2),SUMIFS(Orders!$V:$V,Orders!$T:$T,Orders!T4611)&lt;=10,"Endirim Yoxdur")</f>
        <v>0.23</v>
      </c>
    </row>
    <row r="4612" spans="3:5" x14ac:dyDescent="0.25">
      <c r="C4612" s="26" t="str">
        <f>IF(Orders!U4612&gt;500,"Yüksək Satış","Aşağı Satış")</f>
        <v>Aşağı Satış</v>
      </c>
      <c r="D4612" s="26" t="str">
        <f>IF(Orders!U4612&gt;500,IF(Orders!E4612="First Class",IF(Orders!W4612=0,"VIP","Special"),"Formal"),"Normal")</f>
        <v>Normal</v>
      </c>
      <c r="E4612" s="26" t="str" cm="1">
        <f t="array" ref="E4612">_xlfn.IFS(Orders!W4612=0,"Endirim Yoxdur",SUMIFS(Orders!$V:$V,Orders!$T:$T,Orders!T4612)&gt;10,ROUND(Orders!W4612*1.15,2),SUMIFS(Orders!$V:$V,Orders!$T:$T,Orders!T4612)&lt;=10,"Endirim Yoxdur")</f>
        <v>Endirim Yoxdur</v>
      </c>
    </row>
    <row r="4613" spans="3:5" x14ac:dyDescent="0.25">
      <c r="C4613" s="26" t="str">
        <f>IF(Orders!U4613&gt;500,"Yüksək Satış","Aşağı Satış")</f>
        <v>Aşağı Satış</v>
      </c>
      <c r="D4613" s="26" t="str">
        <f>IF(Orders!U4613&gt;500,IF(Orders!E4613="First Class",IF(Orders!W4613=0,"VIP","Special"),"Formal"),"Normal")</f>
        <v>Normal</v>
      </c>
      <c r="E4613" s="26" cm="1">
        <f t="array" ref="E4613">_xlfn.IFS(Orders!W4613=0,"Endirim Yoxdur",SUMIFS(Orders!$V:$V,Orders!$T:$T,Orders!T4613)&gt;10,ROUND(Orders!W4613*1.15,2),SUMIFS(Orders!$V:$V,Orders!$T:$T,Orders!T4613)&lt;=10,"Endirim Yoxdur")</f>
        <v>0.23</v>
      </c>
    </row>
    <row r="4614" spans="3:5" x14ac:dyDescent="0.25">
      <c r="C4614" s="26" t="str">
        <f>IF(Orders!U4614&gt;500,"Yüksək Satış","Aşağı Satış")</f>
        <v>Aşağı Satış</v>
      </c>
      <c r="D4614" s="26" t="str">
        <f>IF(Orders!U4614&gt;500,IF(Orders!E4614="First Class",IF(Orders!W4614=0,"VIP","Special"),"Formal"),"Normal")</f>
        <v>Normal</v>
      </c>
      <c r="E4614" s="26" t="str" cm="1">
        <f t="array" ref="E4614">_xlfn.IFS(Orders!W4614=0,"Endirim Yoxdur",SUMIFS(Orders!$V:$V,Orders!$T:$T,Orders!T4614)&gt;10,ROUND(Orders!W4614*1.15,2),SUMIFS(Orders!$V:$V,Orders!$T:$T,Orders!T4614)&lt;=10,"Endirim Yoxdur")</f>
        <v>Endirim Yoxdur</v>
      </c>
    </row>
    <row r="4615" spans="3:5" x14ac:dyDescent="0.25">
      <c r="C4615" s="26" t="str">
        <f>IF(Orders!U4615&gt;500,"Yüksək Satış","Aşağı Satış")</f>
        <v>Yüksək Satış</v>
      </c>
      <c r="D4615" s="26" t="str">
        <f>IF(Orders!U4615&gt;500,IF(Orders!E4615="First Class",IF(Orders!W4615=0,"VIP","Special"),"Formal"),"Normal")</f>
        <v>Formal</v>
      </c>
      <c r="E4615" s="26" cm="1">
        <f t="array" ref="E4615">_xlfn.IFS(Orders!W4615=0,"Endirim Yoxdur",SUMIFS(Orders!$V:$V,Orders!$T:$T,Orders!T4615)&gt;10,ROUND(Orders!W4615*1.15,2),SUMIFS(Orders!$V:$V,Orders!$T:$T,Orders!T4615)&lt;=10,"Endirim Yoxdur")</f>
        <v>0.23</v>
      </c>
    </row>
    <row r="4616" spans="3:5" x14ac:dyDescent="0.25">
      <c r="C4616" s="26" t="str">
        <f>IF(Orders!U4616&gt;500,"Yüksək Satış","Aşağı Satış")</f>
        <v>Aşağı Satış</v>
      </c>
      <c r="D4616" s="26" t="str">
        <f>IF(Orders!U4616&gt;500,IF(Orders!E4616="First Class",IF(Orders!W4616=0,"VIP","Special"),"Formal"),"Normal")</f>
        <v>Normal</v>
      </c>
      <c r="E4616" s="26" cm="1">
        <f t="array" ref="E4616">_xlfn.IFS(Orders!W4616=0,"Endirim Yoxdur",SUMIFS(Orders!$V:$V,Orders!$T:$T,Orders!T4616)&gt;10,ROUND(Orders!W4616*1.15,2),SUMIFS(Orders!$V:$V,Orders!$T:$T,Orders!T4616)&lt;=10,"Endirim Yoxdur")</f>
        <v>0.23</v>
      </c>
    </row>
    <row r="4617" spans="3:5" x14ac:dyDescent="0.25">
      <c r="C4617" s="26" t="str">
        <f>IF(Orders!U4617&gt;500,"Yüksək Satış","Aşağı Satış")</f>
        <v>Aşağı Satış</v>
      </c>
      <c r="D4617" s="26" t="str">
        <f>IF(Orders!U4617&gt;500,IF(Orders!E4617="First Class",IF(Orders!W4617=0,"VIP","Special"),"Formal"),"Normal")</f>
        <v>Normal</v>
      </c>
      <c r="E4617" s="26" cm="1">
        <f t="array" ref="E4617">_xlfn.IFS(Orders!W4617=0,"Endirim Yoxdur",SUMIFS(Orders!$V:$V,Orders!$T:$T,Orders!T4617)&gt;10,ROUND(Orders!W4617*1.15,2),SUMIFS(Orders!$V:$V,Orders!$T:$T,Orders!T4617)&lt;=10,"Endirim Yoxdur")</f>
        <v>0.81</v>
      </c>
    </row>
    <row r="4618" spans="3:5" x14ac:dyDescent="0.25">
      <c r="C4618" s="26" t="str">
        <f>IF(Orders!U4618&gt;500,"Yüksək Satış","Aşağı Satış")</f>
        <v>Aşağı Satış</v>
      </c>
      <c r="D4618" s="26" t="str">
        <f>IF(Orders!U4618&gt;500,IF(Orders!E4618="First Class",IF(Orders!W4618=0,"VIP","Special"),"Formal"),"Normal")</f>
        <v>Normal</v>
      </c>
      <c r="E4618" s="26" cm="1">
        <f t="array" ref="E4618">_xlfn.IFS(Orders!W4618=0,"Endirim Yoxdur",SUMIFS(Orders!$V:$V,Orders!$T:$T,Orders!T4618)&gt;10,ROUND(Orders!W4618*1.15,2),SUMIFS(Orders!$V:$V,Orders!$T:$T,Orders!T4618)&lt;=10,"Endirim Yoxdur")</f>
        <v>0.23</v>
      </c>
    </row>
    <row r="4619" spans="3:5" x14ac:dyDescent="0.25">
      <c r="C4619" s="26" t="str">
        <f>IF(Orders!U4619&gt;500,"Yüksək Satış","Aşağı Satış")</f>
        <v>Aşağı Satış</v>
      </c>
      <c r="D4619" s="26" t="str">
        <f>IF(Orders!U4619&gt;500,IF(Orders!E4619="First Class",IF(Orders!W4619=0,"VIP","Special"),"Formal"),"Normal")</f>
        <v>Normal</v>
      </c>
      <c r="E4619" s="26" t="str" cm="1">
        <f t="array" ref="E4619">_xlfn.IFS(Orders!W4619=0,"Endirim Yoxdur",SUMIFS(Orders!$V:$V,Orders!$T:$T,Orders!T4619)&gt;10,ROUND(Orders!W4619*1.15,2),SUMIFS(Orders!$V:$V,Orders!$T:$T,Orders!T4619)&lt;=10,"Endirim Yoxdur")</f>
        <v>Endirim Yoxdur</v>
      </c>
    </row>
    <row r="4620" spans="3:5" x14ac:dyDescent="0.25">
      <c r="C4620" s="26" t="str">
        <f>IF(Orders!U4620&gt;500,"Yüksək Satış","Aşağı Satış")</f>
        <v>Aşağı Satış</v>
      </c>
      <c r="D4620" s="26" t="str">
        <f>IF(Orders!U4620&gt;500,IF(Orders!E4620="First Class",IF(Orders!W4620=0,"VIP","Special"),"Formal"),"Normal")</f>
        <v>Normal</v>
      </c>
      <c r="E4620" s="26" cm="1">
        <f t="array" ref="E4620">_xlfn.IFS(Orders!W4620=0,"Endirim Yoxdur",SUMIFS(Orders!$V:$V,Orders!$T:$T,Orders!T4620)&gt;10,ROUND(Orders!W4620*1.15,2),SUMIFS(Orders!$V:$V,Orders!$T:$T,Orders!T4620)&lt;=10,"Endirim Yoxdur")</f>
        <v>0.23</v>
      </c>
    </row>
    <row r="4621" spans="3:5" x14ac:dyDescent="0.25">
      <c r="C4621" s="26" t="str">
        <f>IF(Orders!U4621&gt;500,"Yüksək Satış","Aşağı Satış")</f>
        <v>Aşağı Satış</v>
      </c>
      <c r="D4621" s="26" t="str">
        <f>IF(Orders!U4621&gt;500,IF(Orders!E4621="First Class",IF(Orders!W4621=0,"VIP","Special"),"Formal"),"Normal")</f>
        <v>Normal</v>
      </c>
      <c r="E4621" s="26" cm="1">
        <f t="array" ref="E4621">_xlfn.IFS(Orders!W4621=0,"Endirim Yoxdur",SUMIFS(Orders!$V:$V,Orders!$T:$T,Orders!T4621)&gt;10,ROUND(Orders!W4621*1.15,2),SUMIFS(Orders!$V:$V,Orders!$T:$T,Orders!T4621)&lt;=10,"Endirim Yoxdur")</f>
        <v>0.23</v>
      </c>
    </row>
    <row r="4622" spans="3:5" x14ac:dyDescent="0.25">
      <c r="C4622" s="26" t="str">
        <f>IF(Orders!U4622&gt;500,"Yüksək Satış","Aşağı Satış")</f>
        <v>Aşağı Satış</v>
      </c>
      <c r="D4622" s="26" t="str">
        <f>IF(Orders!U4622&gt;500,IF(Orders!E4622="First Class",IF(Orders!W4622=0,"VIP","Special"),"Formal"),"Normal")</f>
        <v>Normal</v>
      </c>
      <c r="E4622" s="26" cm="1">
        <f t="array" ref="E4622">_xlfn.IFS(Orders!W4622=0,"Endirim Yoxdur",SUMIFS(Orders!$V:$V,Orders!$T:$T,Orders!T4622)&gt;10,ROUND(Orders!W4622*1.15,2),SUMIFS(Orders!$V:$V,Orders!$T:$T,Orders!T4622)&lt;=10,"Endirim Yoxdur")</f>
        <v>0.23</v>
      </c>
    </row>
    <row r="4623" spans="3:5" x14ac:dyDescent="0.25">
      <c r="C4623" s="26" t="str">
        <f>IF(Orders!U4623&gt;500,"Yüksək Satış","Aşağı Satış")</f>
        <v>Aşağı Satış</v>
      </c>
      <c r="D4623" s="26" t="str">
        <f>IF(Orders!U4623&gt;500,IF(Orders!E4623="First Class",IF(Orders!W4623=0,"VIP","Special"),"Formal"),"Normal")</f>
        <v>Normal</v>
      </c>
      <c r="E4623" s="26" t="str" cm="1">
        <f t="array" ref="E4623">_xlfn.IFS(Orders!W4623=0,"Endirim Yoxdur",SUMIFS(Orders!$V:$V,Orders!$T:$T,Orders!T4623)&gt;10,ROUND(Orders!W4623*1.15,2),SUMIFS(Orders!$V:$V,Orders!$T:$T,Orders!T4623)&lt;=10,"Endirim Yoxdur")</f>
        <v>Endirim Yoxdur</v>
      </c>
    </row>
    <row r="4624" spans="3:5" x14ac:dyDescent="0.25">
      <c r="C4624" s="26" t="str">
        <f>IF(Orders!U4624&gt;500,"Yüksək Satış","Aşağı Satış")</f>
        <v>Aşağı Satış</v>
      </c>
      <c r="D4624" s="26" t="str">
        <f>IF(Orders!U4624&gt;500,IF(Orders!E4624="First Class",IF(Orders!W4624=0,"VIP","Special"),"Formal"),"Normal")</f>
        <v>Normal</v>
      </c>
      <c r="E4624" s="26" t="str" cm="1">
        <f t="array" ref="E4624">_xlfn.IFS(Orders!W4624=0,"Endirim Yoxdur",SUMIFS(Orders!$V:$V,Orders!$T:$T,Orders!T4624)&gt;10,ROUND(Orders!W4624*1.15,2),SUMIFS(Orders!$V:$V,Orders!$T:$T,Orders!T4624)&lt;=10,"Endirim Yoxdur")</f>
        <v>Endirim Yoxdur</v>
      </c>
    </row>
    <row r="4625" spans="3:5" x14ac:dyDescent="0.25">
      <c r="C4625" s="26" t="str">
        <f>IF(Orders!U4625&gt;500,"Yüksək Satış","Aşağı Satış")</f>
        <v>Aşağı Satış</v>
      </c>
      <c r="D4625" s="26" t="str">
        <f>IF(Orders!U4625&gt;500,IF(Orders!E4625="First Class",IF(Orders!W4625=0,"VIP","Special"),"Formal"),"Normal")</f>
        <v>Normal</v>
      </c>
      <c r="E4625" s="26" t="str" cm="1">
        <f t="array" ref="E4625">_xlfn.IFS(Orders!W4625=0,"Endirim Yoxdur",SUMIFS(Orders!$V:$V,Orders!$T:$T,Orders!T4625)&gt;10,ROUND(Orders!W4625*1.15,2),SUMIFS(Orders!$V:$V,Orders!$T:$T,Orders!T4625)&lt;=10,"Endirim Yoxdur")</f>
        <v>Endirim Yoxdur</v>
      </c>
    </row>
    <row r="4626" spans="3:5" x14ac:dyDescent="0.25">
      <c r="C4626" s="26" t="str">
        <f>IF(Orders!U4626&gt;500,"Yüksək Satış","Aşağı Satış")</f>
        <v>Aşağı Satış</v>
      </c>
      <c r="D4626" s="26" t="str">
        <f>IF(Orders!U4626&gt;500,IF(Orders!E4626="First Class",IF(Orders!W4626=0,"VIP","Special"),"Formal"),"Normal")</f>
        <v>Normal</v>
      </c>
      <c r="E4626" s="26" cm="1">
        <f t="array" ref="E4626">_xlfn.IFS(Orders!W4626=0,"Endirim Yoxdur",SUMIFS(Orders!$V:$V,Orders!$T:$T,Orders!T4626)&gt;10,ROUND(Orders!W4626*1.15,2),SUMIFS(Orders!$V:$V,Orders!$T:$T,Orders!T4626)&lt;=10,"Endirim Yoxdur")</f>
        <v>0.23</v>
      </c>
    </row>
    <row r="4627" spans="3:5" x14ac:dyDescent="0.25">
      <c r="C4627" s="26" t="str">
        <f>IF(Orders!U4627&gt;500,"Yüksək Satış","Aşağı Satış")</f>
        <v>Aşağı Satış</v>
      </c>
      <c r="D4627" s="26" t="str">
        <f>IF(Orders!U4627&gt;500,IF(Orders!E4627="First Class",IF(Orders!W4627=0,"VIP","Special"),"Formal"),"Normal")</f>
        <v>Normal</v>
      </c>
      <c r="E4627" s="26" t="str" cm="1">
        <f t="array" ref="E4627">_xlfn.IFS(Orders!W4627=0,"Endirim Yoxdur",SUMIFS(Orders!$V:$V,Orders!$T:$T,Orders!T4627)&gt;10,ROUND(Orders!W4627*1.15,2),SUMIFS(Orders!$V:$V,Orders!$T:$T,Orders!T4627)&lt;=10,"Endirim Yoxdur")</f>
        <v>Endirim Yoxdur</v>
      </c>
    </row>
    <row r="4628" spans="3:5" x14ac:dyDescent="0.25">
      <c r="C4628" s="26" t="str">
        <f>IF(Orders!U4628&gt;500,"Yüksək Satış","Aşağı Satış")</f>
        <v>Aşağı Satış</v>
      </c>
      <c r="D4628" s="26" t="str">
        <f>IF(Orders!U4628&gt;500,IF(Orders!E4628="First Class",IF(Orders!W4628=0,"VIP","Special"),"Formal"),"Normal")</f>
        <v>Normal</v>
      </c>
      <c r="E4628" s="26" cm="1">
        <f t="array" ref="E4628">_xlfn.IFS(Orders!W4628=0,"Endirim Yoxdur",SUMIFS(Orders!$V:$V,Orders!$T:$T,Orders!T4628)&gt;10,ROUND(Orders!W4628*1.15,2),SUMIFS(Orders!$V:$V,Orders!$T:$T,Orders!T4628)&lt;=10,"Endirim Yoxdur")</f>
        <v>0.23</v>
      </c>
    </row>
    <row r="4629" spans="3:5" x14ac:dyDescent="0.25">
      <c r="C4629" s="26" t="str">
        <f>IF(Orders!U4629&gt;500,"Yüksək Satış","Aşağı Satış")</f>
        <v>Yüksək Satış</v>
      </c>
      <c r="D4629" s="26" t="str">
        <f>IF(Orders!U4629&gt;500,IF(Orders!E4629="First Class",IF(Orders!W4629=0,"VIP","Special"),"Formal"),"Normal")</f>
        <v>Formal</v>
      </c>
      <c r="E4629" s="26" t="str" cm="1">
        <f t="array" ref="E4629">_xlfn.IFS(Orders!W4629=0,"Endirim Yoxdur",SUMIFS(Orders!$V:$V,Orders!$T:$T,Orders!T4629)&gt;10,ROUND(Orders!W4629*1.15,2),SUMIFS(Orders!$V:$V,Orders!$T:$T,Orders!T4629)&lt;=10,"Endirim Yoxdur")</f>
        <v>Endirim Yoxdur</v>
      </c>
    </row>
    <row r="4630" spans="3:5" x14ac:dyDescent="0.25">
      <c r="C4630" s="26" t="str">
        <f>IF(Orders!U4630&gt;500,"Yüksək Satış","Aşağı Satış")</f>
        <v>Aşağı Satış</v>
      </c>
      <c r="D4630" s="26" t="str">
        <f>IF(Orders!U4630&gt;500,IF(Orders!E4630="First Class",IF(Orders!W4630=0,"VIP","Special"),"Formal"),"Normal")</f>
        <v>Normal</v>
      </c>
      <c r="E4630" s="26" cm="1">
        <f t="array" ref="E4630">_xlfn.IFS(Orders!W4630=0,"Endirim Yoxdur",SUMIFS(Orders!$V:$V,Orders!$T:$T,Orders!T4630)&gt;10,ROUND(Orders!W4630*1.15,2),SUMIFS(Orders!$V:$V,Orders!$T:$T,Orders!T4630)&lt;=10,"Endirim Yoxdur")</f>
        <v>0.17</v>
      </c>
    </row>
    <row r="4631" spans="3:5" x14ac:dyDescent="0.25">
      <c r="C4631" s="26" t="str">
        <f>IF(Orders!U4631&gt;500,"Yüksək Satış","Aşağı Satış")</f>
        <v>Aşağı Satış</v>
      </c>
      <c r="D4631" s="26" t="str">
        <f>IF(Orders!U4631&gt;500,IF(Orders!E4631="First Class",IF(Orders!W4631=0,"VIP","Special"),"Formal"),"Normal")</f>
        <v>Normal</v>
      </c>
      <c r="E4631" s="26" cm="1">
        <f t="array" ref="E4631">_xlfn.IFS(Orders!W4631=0,"Endirim Yoxdur",SUMIFS(Orders!$V:$V,Orders!$T:$T,Orders!T4631)&gt;10,ROUND(Orders!W4631*1.15,2),SUMIFS(Orders!$V:$V,Orders!$T:$T,Orders!T4631)&lt;=10,"Endirim Yoxdur")</f>
        <v>0.23</v>
      </c>
    </row>
    <row r="4632" spans="3:5" x14ac:dyDescent="0.25">
      <c r="C4632" s="26" t="str">
        <f>IF(Orders!U4632&gt;500,"Yüksək Satış","Aşağı Satış")</f>
        <v>Aşağı Satış</v>
      </c>
      <c r="D4632" s="26" t="str">
        <f>IF(Orders!U4632&gt;500,IF(Orders!E4632="First Class",IF(Orders!W4632=0,"VIP","Special"),"Formal"),"Normal")</f>
        <v>Normal</v>
      </c>
      <c r="E4632" s="26" t="str" cm="1">
        <f t="array" ref="E4632">_xlfn.IFS(Orders!W4632=0,"Endirim Yoxdur",SUMIFS(Orders!$V:$V,Orders!$T:$T,Orders!T4632)&gt;10,ROUND(Orders!W4632*1.15,2),SUMIFS(Orders!$V:$V,Orders!$T:$T,Orders!T4632)&lt;=10,"Endirim Yoxdur")</f>
        <v>Endirim Yoxdur</v>
      </c>
    </row>
    <row r="4633" spans="3:5" x14ac:dyDescent="0.25">
      <c r="C4633" s="26" t="str">
        <f>IF(Orders!U4633&gt;500,"Yüksək Satış","Aşağı Satış")</f>
        <v>Aşağı Satış</v>
      </c>
      <c r="D4633" s="26" t="str">
        <f>IF(Orders!U4633&gt;500,IF(Orders!E4633="First Class",IF(Orders!W4633=0,"VIP","Special"),"Formal"),"Normal")</f>
        <v>Normal</v>
      </c>
      <c r="E4633" s="26" t="str" cm="1">
        <f t="array" ref="E4633">_xlfn.IFS(Orders!W4633=0,"Endirim Yoxdur",SUMIFS(Orders!$V:$V,Orders!$T:$T,Orders!T4633)&gt;10,ROUND(Orders!W4633*1.15,2),SUMIFS(Orders!$V:$V,Orders!$T:$T,Orders!T4633)&lt;=10,"Endirim Yoxdur")</f>
        <v>Endirim Yoxdur</v>
      </c>
    </row>
    <row r="4634" spans="3:5" x14ac:dyDescent="0.25">
      <c r="C4634" s="26" t="str">
        <f>IF(Orders!U4634&gt;500,"Yüksək Satış","Aşağı Satış")</f>
        <v>Aşağı Satış</v>
      </c>
      <c r="D4634" s="26" t="str">
        <f>IF(Orders!U4634&gt;500,IF(Orders!E4634="First Class",IF(Orders!W4634=0,"VIP","Special"),"Formal"),"Normal")</f>
        <v>Normal</v>
      </c>
      <c r="E4634" s="26" cm="1">
        <f t="array" ref="E4634">_xlfn.IFS(Orders!W4634=0,"Endirim Yoxdur",SUMIFS(Orders!$V:$V,Orders!$T:$T,Orders!T4634)&gt;10,ROUND(Orders!W4634*1.15,2),SUMIFS(Orders!$V:$V,Orders!$T:$T,Orders!T4634)&lt;=10,"Endirim Yoxdur")</f>
        <v>0.23</v>
      </c>
    </row>
    <row r="4635" spans="3:5" x14ac:dyDescent="0.25">
      <c r="C4635" s="26" t="str">
        <f>IF(Orders!U4635&gt;500,"Yüksək Satış","Aşağı Satış")</f>
        <v>Aşağı Satış</v>
      </c>
      <c r="D4635" s="26" t="str">
        <f>IF(Orders!U4635&gt;500,IF(Orders!E4635="First Class",IF(Orders!W4635=0,"VIP","Special"),"Formal"),"Normal")</f>
        <v>Normal</v>
      </c>
      <c r="E4635" s="26" cm="1">
        <f t="array" ref="E4635">_xlfn.IFS(Orders!W4635=0,"Endirim Yoxdur",SUMIFS(Orders!$V:$V,Orders!$T:$T,Orders!T4635)&gt;10,ROUND(Orders!W4635*1.15,2),SUMIFS(Orders!$V:$V,Orders!$T:$T,Orders!T4635)&lt;=10,"Endirim Yoxdur")</f>
        <v>0.23</v>
      </c>
    </row>
    <row r="4636" spans="3:5" x14ac:dyDescent="0.25">
      <c r="C4636" s="26" t="str">
        <f>IF(Orders!U4636&gt;500,"Yüksək Satış","Aşağı Satış")</f>
        <v>Aşağı Satış</v>
      </c>
      <c r="D4636" s="26" t="str">
        <f>IF(Orders!U4636&gt;500,IF(Orders!E4636="First Class",IF(Orders!W4636=0,"VIP","Special"),"Formal"),"Normal")</f>
        <v>Normal</v>
      </c>
      <c r="E4636" s="26" cm="1">
        <f t="array" ref="E4636">_xlfn.IFS(Orders!W4636=0,"Endirim Yoxdur",SUMIFS(Orders!$V:$V,Orders!$T:$T,Orders!T4636)&gt;10,ROUND(Orders!W4636*1.15,2),SUMIFS(Orders!$V:$V,Orders!$T:$T,Orders!T4636)&lt;=10,"Endirim Yoxdur")</f>
        <v>0.35</v>
      </c>
    </row>
    <row r="4637" spans="3:5" x14ac:dyDescent="0.25">
      <c r="C4637" s="26" t="str">
        <f>IF(Orders!U4637&gt;500,"Yüksək Satış","Aşağı Satış")</f>
        <v>Aşağı Satış</v>
      </c>
      <c r="D4637" s="26" t="str">
        <f>IF(Orders!U4637&gt;500,IF(Orders!E4637="First Class",IF(Orders!W4637=0,"VIP","Special"),"Formal"),"Normal")</f>
        <v>Normal</v>
      </c>
      <c r="E4637" s="26" cm="1">
        <f t="array" ref="E4637">_xlfn.IFS(Orders!W4637=0,"Endirim Yoxdur",SUMIFS(Orders!$V:$V,Orders!$T:$T,Orders!T4637)&gt;10,ROUND(Orders!W4637*1.15,2),SUMIFS(Orders!$V:$V,Orders!$T:$T,Orders!T4637)&lt;=10,"Endirim Yoxdur")</f>
        <v>0.69</v>
      </c>
    </row>
    <row r="4638" spans="3:5" x14ac:dyDescent="0.25">
      <c r="C4638" s="26" t="str">
        <f>IF(Orders!U4638&gt;500,"Yüksək Satış","Aşağı Satış")</f>
        <v>Aşağı Satış</v>
      </c>
      <c r="D4638" s="26" t="str">
        <f>IF(Orders!U4638&gt;500,IF(Orders!E4638="First Class",IF(Orders!W4638=0,"VIP","Special"),"Formal"),"Normal")</f>
        <v>Normal</v>
      </c>
      <c r="E4638" s="26" t="str" cm="1">
        <f t="array" ref="E4638">_xlfn.IFS(Orders!W4638=0,"Endirim Yoxdur",SUMIFS(Orders!$V:$V,Orders!$T:$T,Orders!T4638)&gt;10,ROUND(Orders!W4638*1.15,2),SUMIFS(Orders!$V:$V,Orders!$T:$T,Orders!T4638)&lt;=10,"Endirim Yoxdur")</f>
        <v>Endirim Yoxdur</v>
      </c>
    </row>
    <row r="4639" spans="3:5" x14ac:dyDescent="0.25">
      <c r="C4639" s="26" t="str">
        <f>IF(Orders!U4639&gt;500,"Yüksək Satış","Aşağı Satış")</f>
        <v>Aşağı Satış</v>
      </c>
      <c r="D4639" s="26" t="str">
        <f>IF(Orders!U4639&gt;500,IF(Orders!E4639="First Class",IF(Orders!W4639=0,"VIP","Special"),"Formal"),"Normal")</f>
        <v>Normal</v>
      </c>
      <c r="E4639" s="26" t="str" cm="1">
        <f t="array" ref="E4639">_xlfn.IFS(Orders!W4639=0,"Endirim Yoxdur",SUMIFS(Orders!$V:$V,Orders!$T:$T,Orders!T4639)&gt;10,ROUND(Orders!W4639*1.15,2),SUMIFS(Orders!$V:$V,Orders!$T:$T,Orders!T4639)&lt;=10,"Endirim Yoxdur")</f>
        <v>Endirim Yoxdur</v>
      </c>
    </row>
    <row r="4640" spans="3:5" x14ac:dyDescent="0.25">
      <c r="C4640" s="26" t="str">
        <f>IF(Orders!U4640&gt;500,"Yüksək Satış","Aşağı Satış")</f>
        <v>Aşağı Satış</v>
      </c>
      <c r="D4640" s="26" t="str">
        <f>IF(Orders!U4640&gt;500,IF(Orders!E4640="First Class",IF(Orders!W4640=0,"VIP","Special"),"Formal"),"Normal")</f>
        <v>Normal</v>
      </c>
      <c r="E4640" s="26" cm="1">
        <f t="array" ref="E4640">_xlfn.IFS(Orders!W4640=0,"Endirim Yoxdur",SUMIFS(Orders!$V:$V,Orders!$T:$T,Orders!T4640)&gt;10,ROUND(Orders!W4640*1.15,2),SUMIFS(Orders!$V:$V,Orders!$T:$T,Orders!T4640)&lt;=10,"Endirim Yoxdur")</f>
        <v>0.23</v>
      </c>
    </row>
    <row r="4641" spans="3:5" x14ac:dyDescent="0.25">
      <c r="C4641" s="26" t="str">
        <f>IF(Orders!U4641&gt;500,"Yüksək Satış","Aşağı Satış")</f>
        <v>Yüksək Satış</v>
      </c>
      <c r="D4641" s="26" t="str">
        <f>IF(Orders!U4641&gt;500,IF(Orders!E4641="First Class",IF(Orders!W4641=0,"VIP","Special"),"Formal"),"Normal")</f>
        <v>Formal</v>
      </c>
      <c r="E4641" s="26" cm="1">
        <f t="array" ref="E4641">_xlfn.IFS(Orders!W4641=0,"Endirim Yoxdur",SUMIFS(Orders!$V:$V,Orders!$T:$T,Orders!T4641)&gt;10,ROUND(Orders!W4641*1.15,2),SUMIFS(Orders!$V:$V,Orders!$T:$T,Orders!T4641)&lt;=10,"Endirim Yoxdur")</f>
        <v>0.23</v>
      </c>
    </row>
    <row r="4642" spans="3:5" x14ac:dyDescent="0.25">
      <c r="C4642" s="26" t="str">
        <f>IF(Orders!U4642&gt;500,"Yüksək Satış","Aşağı Satış")</f>
        <v>Aşağı Satış</v>
      </c>
      <c r="D4642" s="26" t="str">
        <f>IF(Orders!U4642&gt;500,IF(Orders!E4642="First Class",IF(Orders!W4642=0,"VIP","Special"),"Formal"),"Normal")</f>
        <v>Normal</v>
      </c>
      <c r="E4642" s="26" cm="1">
        <f t="array" ref="E4642">_xlfn.IFS(Orders!W4642=0,"Endirim Yoxdur",SUMIFS(Orders!$V:$V,Orders!$T:$T,Orders!T4642)&gt;10,ROUND(Orders!W4642*1.15,2),SUMIFS(Orders!$V:$V,Orders!$T:$T,Orders!T4642)&lt;=10,"Endirim Yoxdur")</f>
        <v>0.23</v>
      </c>
    </row>
    <row r="4643" spans="3:5" x14ac:dyDescent="0.25">
      <c r="C4643" s="26" t="str">
        <f>IF(Orders!U4643&gt;500,"Yüksək Satış","Aşağı Satış")</f>
        <v>Aşağı Satış</v>
      </c>
      <c r="D4643" s="26" t="str">
        <f>IF(Orders!U4643&gt;500,IF(Orders!E4643="First Class",IF(Orders!W4643=0,"VIP","Special"),"Formal"),"Normal")</f>
        <v>Normal</v>
      </c>
      <c r="E4643" s="26" t="str" cm="1">
        <f t="array" ref="E4643">_xlfn.IFS(Orders!W4643=0,"Endirim Yoxdur",SUMIFS(Orders!$V:$V,Orders!$T:$T,Orders!T4643)&gt;10,ROUND(Orders!W4643*1.15,2),SUMIFS(Orders!$V:$V,Orders!$T:$T,Orders!T4643)&lt;=10,"Endirim Yoxdur")</f>
        <v>Endirim Yoxdur</v>
      </c>
    </row>
    <row r="4644" spans="3:5" x14ac:dyDescent="0.25">
      <c r="C4644" s="26" t="str">
        <f>IF(Orders!U4644&gt;500,"Yüksək Satış","Aşağı Satış")</f>
        <v>Aşağı Satış</v>
      </c>
      <c r="D4644" s="26" t="str">
        <f>IF(Orders!U4644&gt;500,IF(Orders!E4644="First Class",IF(Orders!W4644=0,"VIP","Special"),"Formal"),"Normal")</f>
        <v>Normal</v>
      </c>
      <c r="E4644" s="26" t="str" cm="1">
        <f t="array" ref="E4644">_xlfn.IFS(Orders!W4644=0,"Endirim Yoxdur",SUMIFS(Orders!$V:$V,Orders!$T:$T,Orders!T4644)&gt;10,ROUND(Orders!W4644*1.15,2),SUMIFS(Orders!$V:$V,Orders!$T:$T,Orders!T4644)&lt;=10,"Endirim Yoxdur")</f>
        <v>Endirim Yoxdur</v>
      </c>
    </row>
    <row r="4645" spans="3:5" x14ac:dyDescent="0.25">
      <c r="C4645" s="26" t="str">
        <f>IF(Orders!U4645&gt;500,"Yüksək Satış","Aşağı Satış")</f>
        <v>Aşağı Satış</v>
      </c>
      <c r="D4645" s="26" t="str">
        <f>IF(Orders!U4645&gt;500,IF(Orders!E4645="First Class",IF(Orders!W4645=0,"VIP","Special"),"Formal"),"Normal")</f>
        <v>Normal</v>
      </c>
      <c r="E4645" s="26" cm="1">
        <f t="array" ref="E4645">_xlfn.IFS(Orders!W4645=0,"Endirim Yoxdur",SUMIFS(Orders!$V:$V,Orders!$T:$T,Orders!T4645)&gt;10,ROUND(Orders!W4645*1.15,2),SUMIFS(Orders!$V:$V,Orders!$T:$T,Orders!T4645)&lt;=10,"Endirim Yoxdur")</f>
        <v>0.46</v>
      </c>
    </row>
    <row r="4646" spans="3:5" x14ac:dyDescent="0.25">
      <c r="C4646" s="26" t="str">
        <f>IF(Orders!U4646&gt;500,"Yüksək Satış","Aşağı Satış")</f>
        <v>Aşağı Satış</v>
      </c>
      <c r="D4646" s="26" t="str">
        <f>IF(Orders!U4646&gt;500,IF(Orders!E4646="First Class",IF(Orders!W4646=0,"VIP","Special"),"Formal"),"Normal")</f>
        <v>Normal</v>
      </c>
      <c r="E4646" s="26" t="str" cm="1">
        <f t="array" ref="E4646">_xlfn.IFS(Orders!W4646=0,"Endirim Yoxdur",SUMIFS(Orders!$V:$V,Orders!$T:$T,Orders!T4646)&gt;10,ROUND(Orders!W4646*1.15,2),SUMIFS(Orders!$V:$V,Orders!$T:$T,Orders!T4646)&lt;=10,"Endirim Yoxdur")</f>
        <v>Endirim Yoxdur</v>
      </c>
    </row>
    <row r="4647" spans="3:5" x14ac:dyDescent="0.25">
      <c r="C4647" s="26" t="str">
        <f>IF(Orders!U4647&gt;500,"Yüksək Satış","Aşağı Satış")</f>
        <v>Aşağı Satış</v>
      </c>
      <c r="D4647" s="26" t="str">
        <f>IF(Orders!U4647&gt;500,IF(Orders!E4647="First Class",IF(Orders!W4647=0,"VIP","Special"),"Formal"),"Normal")</f>
        <v>Normal</v>
      </c>
      <c r="E4647" s="26" t="str" cm="1">
        <f t="array" ref="E4647">_xlfn.IFS(Orders!W4647=0,"Endirim Yoxdur",SUMIFS(Orders!$V:$V,Orders!$T:$T,Orders!T4647)&gt;10,ROUND(Orders!W4647*1.15,2),SUMIFS(Orders!$V:$V,Orders!$T:$T,Orders!T4647)&lt;=10,"Endirim Yoxdur")</f>
        <v>Endirim Yoxdur</v>
      </c>
    </row>
    <row r="4648" spans="3:5" x14ac:dyDescent="0.25">
      <c r="C4648" s="26" t="str">
        <f>IF(Orders!U4648&gt;500,"Yüksək Satış","Aşağı Satış")</f>
        <v>Aşağı Satış</v>
      </c>
      <c r="D4648" s="26" t="str">
        <f>IF(Orders!U4648&gt;500,IF(Orders!E4648="First Class",IF(Orders!W4648=0,"VIP","Special"),"Formal"),"Normal")</f>
        <v>Normal</v>
      </c>
      <c r="E4648" s="26" t="str" cm="1">
        <f t="array" ref="E4648">_xlfn.IFS(Orders!W4648=0,"Endirim Yoxdur",SUMIFS(Orders!$V:$V,Orders!$T:$T,Orders!T4648)&gt;10,ROUND(Orders!W4648*1.15,2),SUMIFS(Orders!$V:$V,Orders!$T:$T,Orders!T4648)&lt;=10,"Endirim Yoxdur")</f>
        <v>Endirim Yoxdur</v>
      </c>
    </row>
    <row r="4649" spans="3:5" x14ac:dyDescent="0.25">
      <c r="C4649" s="26" t="str">
        <f>IF(Orders!U4649&gt;500,"Yüksək Satış","Aşağı Satış")</f>
        <v>Aşağı Satış</v>
      </c>
      <c r="D4649" s="26" t="str">
        <f>IF(Orders!U4649&gt;500,IF(Orders!E4649="First Class",IF(Orders!W4649=0,"VIP","Special"),"Formal"),"Normal")</f>
        <v>Normal</v>
      </c>
      <c r="E4649" s="26" t="str" cm="1">
        <f t="array" ref="E4649">_xlfn.IFS(Orders!W4649=0,"Endirim Yoxdur",SUMIFS(Orders!$V:$V,Orders!$T:$T,Orders!T4649)&gt;10,ROUND(Orders!W4649*1.15,2),SUMIFS(Orders!$V:$V,Orders!$T:$T,Orders!T4649)&lt;=10,"Endirim Yoxdur")</f>
        <v>Endirim Yoxdur</v>
      </c>
    </row>
    <row r="4650" spans="3:5" x14ac:dyDescent="0.25">
      <c r="C4650" s="26" t="str">
        <f>IF(Orders!U4650&gt;500,"Yüksək Satış","Aşağı Satış")</f>
        <v>Aşağı Satış</v>
      </c>
      <c r="D4650" s="26" t="str">
        <f>IF(Orders!U4650&gt;500,IF(Orders!E4650="First Class",IF(Orders!W4650=0,"VIP","Special"),"Formal"),"Normal")</f>
        <v>Normal</v>
      </c>
      <c r="E4650" s="26" cm="1">
        <f t="array" ref="E4650">_xlfn.IFS(Orders!W4650=0,"Endirim Yoxdur",SUMIFS(Orders!$V:$V,Orders!$T:$T,Orders!T4650)&gt;10,ROUND(Orders!W4650*1.15,2),SUMIFS(Orders!$V:$V,Orders!$T:$T,Orders!T4650)&lt;=10,"Endirim Yoxdur")</f>
        <v>0.23</v>
      </c>
    </row>
    <row r="4651" spans="3:5" x14ac:dyDescent="0.25">
      <c r="C4651" s="26" t="str">
        <f>IF(Orders!U4651&gt;500,"Yüksək Satış","Aşağı Satış")</f>
        <v>Aşağı Satış</v>
      </c>
      <c r="D4651" s="26" t="str">
        <f>IF(Orders!U4651&gt;500,IF(Orders!E4651="First Class",IF(Orders!W4651=0,"VIP","Special"),"Formal"),"Normal")</f>
        <v>Normal</v>
      </c>
      <c r="E4651" s="26" cm="1">
        <f t="array" ref="E4651">_xlfn.IFS(Orders!W4651=0,"Endirim Yoxdur",SUMIFS(Orders!$V:$V,Orders!$T:$T,Orders!T4651)&gt;10,ROUND(Orders!W4651*1.15,2),SUMIFS(Orders!$V:$V,Orders!$T:$T,Orders!T4651)&lt;=10,"Endirim Yoxdur")</f>
        <v>0.23</v>
      </c>
    </row>
    <row r="4652" spans="3:5" x14ac:dyDescent="0.25">
      <c r="C4652" s="26" t="str">
        <f>IF(Orders!U4652&gt;500,"Yüksək Satış","Aşağı Satış")</f>
        <v>Aşağı Satış</v>
      </c>
      <c r="D4652" s="26" t="str">
        <f>IF(Orders!U4652&gt;500,IF(Orders!E4652="First Class",IF(Orders!W4652=0,"VIP","Special"),"Formal"),"Normal")</f>
        <v>Normal</v>
      </c>
      <c r="E4652" s="26" t="str" cm="1">
        <f t="array" ref="E4652">_xlfn.IFS(Orders!W4652=0,"Endirim Yoxdur",SUMIFS(Orders!$V:$V,Orders!$T:$T,Orders!T4652)&gt;10,ROUND(Orders!W4652*1.15,2),SUMIFS(Orders!$V:$V,Orders!$T:$T,Orders!T4652)&lt;=10,"Endirim Yoxdur")</f>
        <v>Endirim Yoxdur</v>
      </c>
    </row>
    <row r="4653" spans="3:5" x14ac:dyDescent="0.25">
      <c r="C4653" s="26" t="str">
        <f>IF(Orders!U4653&gt;500,"Yüksək Satış","Aşağı Satış")</f>
        <v>Aşağı Satış</v>
      </c>
      <c r="D4653" s="26" t="str">
        <f>IF(Orders!U4653&gt;500,IF(Orders!E4653="First Class",IF(Orders!W4653=0,"VIP","Special"),"Formal"),"Normal")</f>
        <v>Normal</v>
      </c>
      <c r="E4653" s="26" cm="1">
        <f t="array" ref="E4653">_xlfn.IFS(Orders!W4653=0,"Endirim Yoxdur",SUMIFS(Orders!$V:$V,Orders!$T:$T,Orders!T4653)&gt;10,ROUND(Orders!W4653*1.15,2),SUMIFS(Orders!$V:$V,Orders!$T:$T,Orders!T4653)&lt;=10,"Endirim Yoxdur")</f>
        <v>0.23</v>
      </c>
    </row>
    <row r="4654" spans="3:5" x14ac:dyDescent="0.25">
      <c r="C4654" s="26" t="str">
        <f>IF(Orders!U4654&gt;500,"Yüksək Satış","Aşağı Satış")</f>
        <v>Aşağı Satış</v>
      </c>
      <c r="D4654" s="26" t="str">
        <f>IF(Orders!U4654&gt;500,IF(Orders!E4654="First Class",IF(Orders!W4654=0,"VIP","Special"),"Formal"),"Normal")</f>
        <v>Normal</v>
      </c>
      <c r="E4654" s="26" t="str" cm="1">
        <f t="array" ref="E4654">_xlfn.IFS(Orders!W4654=0,"Endirim Yoxdur",SUMIFS(Orders!$V:$V,Orders!$T:$T,Orders!T4654)&gt;10,ROUND(Orders!W4654*1.15,2),SUMIFS(Orders!$V:$V,Orders!$T:$T,Orders!T4654)&lt;=10,"Endirim Yoxdur")</f>
        <v>Endirim Yoxdur</v>
      </c>
    </row>
    <row r="4655" spans="3:5" x14ac:dyDescent="0.25">
      <c r="C4655" s="26" t="str">
        <f>IF(Orders!U4655&gt;500,"Yüksək Satış","Aşağı Satış")</f>
        <v>Aşağı Satış</v>
      </c>
      <c r="D4655" s="26" t="str">
        <f>IF(Orders!U4655&gt;500,IF(Orders!E4655="First Class",IF(Orders!W4655=0,"VIP","Special"),"Formal"),"Normal")</f>
        <v>Normal</v>
      </c>
      <c r="E4655" s="26" t="str" cm="1">
        <f t="array" ref="E4655">_xlfn.IFS(Orders!W4655=0,"Endirim Yoxdur",SUMIFS(Orders!$V:$V,Orders!$T:$T,Orders!T4655)&gt;10,ROUND(Orders!W4655*1.15,2),SUMIFS(Orders!$V:$V,Orders!$T:$T,Orders!T4655)&lt;=10,"Endirim Yoxdur")</f>
        <v>Endirim Yoxdur</v>
      </c>
    </row>
    <row r="4656" spans="3:5" x14ac:dyDescent="0.25">
      <c r="C4656" s="26" t="str">
        <f>IF(Orders!U4656&gt;500,"Yüksək Satış","Aşağı Satış")</f>
        <v>Aşağı Satış</v>
      </c>
      <c r="D4656" s="26" t="str">
        <f>IF(Orders!U4656&gt;500,IF(Orders!E4656="First Class",IF(Orders!W4656=0,"VIP","Special"),"Formal"),"Normal")</f>
        <v>Normal</v>
      </c>
      <c r="E4656" s="26" t="str" cm="1">
        <f t="array" ref="E4656">_xlfn.IFS(Orders!W4656=0,"Endirim Yoxdur",SUMIFS(Orders!$V:$V,Orders!$T:$T,Orders!T4656)&gt;10,ROUND(Orders!W4656*1.15,2),SUMIFS(Orders!$V:$V,Orders!$T:$T,Orders!T4656)&lt;=10,"Endirim Yoxdur")</f>
        <v>Endirim Yoxdur</v>
      </c>
    </row>
    <row r="4657" spans="3:5" x14ac:dyDescent="0.25">
      <c r="C4657" s="26" t="str">
        <f>IF(Orders!U4657&gt;500,"Yüksək Satış","Aşağı Satış")</f>
        <v>Aşağı Satış</v>
      </c>
      <c r="D4657" s="26" t="str">
        <f>IF(Orders!U4657&gt;500,IF(Orders!E4657="First Class",IF(Orders!W4657=0,"VIP","Special"),"Formal"),"Normal")</f>
        <v>Normal</v>
      </c>
      <c r="E4657" s="26" t="str" cm="1">
        <f t="array" ref="E4657">_xlfn.IFS(Orders!W4657=0,"Endirim Yoxdur",SUMIFS(Orders!$V:$V,Orders!$T:$T,Orders!T4657)&gt;10,ROUND(Orders!W4657*1.15,2),SUMIFS(Orders!$V:$V,Orders!$T:$T,Orders!T4657)&lt;=10,"Endirim Yoxdur")</f>
        <v>Endirim Yoxdur</v>
      </c>
    </row>
    <row r="4658" spans="3:5" x14ac:dyDescent="0.25">
      <c r="C4658" s="26" t="str">
        <f>IF(Orders!U4658&gt;500,"Yüksək Satış","Aşağı Satış")</f>
        <v>Aşağı Satış</v>
      </c>
      <c r="D4658" s="26" t="str">
        <f>IF(Orders!U4658&gt;500,IF(Orders!E4658="First Class",IF(Orders!W4658=0,"VIP","Special"),"Formal"),"Normal")</f>
        <v>Normal</v>
      </c>
      <c r="E4658" s="26" cm="1">
        <f t="array" ref="E4658">_xlfn.IFS(Orders!W4658=0,"Endirim Yoxdur",SUMIFS(Orders!$V:$V,Orders!$T:$T,Orders!T4658)&gt;10,ROUND(Orders!W4658*1.15,2),SUMIFS(Orders!$V:$V,Orders!$T:$T,Orders!T4658)&lt;=10,"Endirim Yoxdur")</f>
        <v>0.23</v>
      </c>
    </row>
    <row r="4659" spans="3:5" x14ac:dyDescent="0.25">
      <c r="C4659" s="26" t="str">
        <f>IF(Orders!U4659&gt;500,"Yüksək Satış","Aşağı Satış")</f>
        <v>Aşağı Satış</v>
      </c>
      <c r="D4659" s="26" t="str">
        <f>IF(Orders!U4659&gt;500,IF(Orders!E4659="First Class",IF(Orders!W4659=0,"VIP","Special"),"Formal"),"Normal")</f>
        <v>Normal</v>
      </c>
      <c r="E4659" s="26" t="str" cm="1">
        <f t="array" ref="E4659">_xlfn.IFS(Orders!W4659=0,"Endirim Yoxdur",SUMIFS(Orders!$V:$V,Orders!$T:$T,Orders!T4659)&gt;10,ROUND(Orders!W4659*1.15,2),SUMIFS(Orders!$V:$V,Orders!$T:$T,Orders!T4659)&lt;=10,"Endirim Yoxdur")</f>
        <v>Endirim Yoxdur</v>
      </c>
    </row>
    <row r="4660" spans="3:5" x14ac:dyDescent="0.25">
      <c r="C4660" s="26" t="str">
        <f>IF(Orders!U4660&gt;500,"Yüksək Satış","Aşağı Satış")</f>
        <v>Aşağı Satış</v>
      </c>
      <c r="D4660" s="26" t="str">
        <f>IF(Orders!U4660&gt;500,IF(Orders!E4660="First Class",IF(Orders!W4660=0,"VIP","Special"),"Formal"),"Normal")</f>
        <v>Normal</v>
      </c>
      <c r="E4660" s="26" cm="1">
        <f t="array" ref="E4660">_xlfn.IFS(Orders!W4660=0,"Endirim Yoxdur",SUMIFS(Orders!$V:$V,Orders!$T:$T,Orders!T4660)&gt;10,ROUND(Orders!W4660*1.15,2),SUMIFS(Orders!$V:$V,Orders!$T:$T,Orders!T4660)&lt;=10,"Endirim Yoxdur")</f>
        <v>0.92</v>
      </c>
    </row>
    <row r="4661" spans="3:5" x14ac:dyDescent="0.25">
      <c r="C4661" s="26" t="str">
        <f>IF(Orders!U4661&gt;500,"Yüksək Satış","Aşağı Satış")</f>
        <v>Aşağı Satış</v>
      </c>
      <c r="D4661" s="26" t="str">
        <f>IF(Orders!U4661&gt;500,IF(Orders!E4661="First Class",IF(Orders!W4661=0,"VIP","Special"),"Formal"),"Normal")</f>
        <v>Normal</v>
      </c>
      <c r="E4661" s="26" t="str" cm="1">
        <f t="array" ref="E4661">_xlfn.IFS(Orders!W4661=0,"Endirim Yoxdur",SUMIFS(Orders!$V:$V,Orders!$T:$T,Orders!T4661)&gt;10,ROUND(Orders!W4661*1.15,2),SUMIFS(Orders!$V:$V,Orders!$T:$T,Orders!T4661)&lt;=10,"Endirim Yoxdur")</f>
        <v>Endirim Yoxdur</v>
      </c>
    </row>
    <row r="4662" spans="3:5" x14ac:dyDescent="0.25">
      <c r="C4662" s="26" t="str">
        <f>IF(Orders!U4662&gt;500,"Yüksək Satış","Aşağı Satış")</f>
        <v>Aşağı Satış</v>
      </c>
      <c r="D4662" s="26" t="str">
        <f>IF(Orders!U4662&gt;500,IF(Orders!E4662="First Class",IF(Orders!W4662=0,"VIP","Special"),"Formal"),"Normal")</f>
        <v>Normal</v>
      </c>
      <c r="E4662" s="26" cm="1">
        <f t="array" ref="E4662">_xlfn.IFS(Orders!W4662=0,"Endirim Yoxdur",SUMIFS(Orders!$V:$V,Orders!$T:$T,Orders!T4662)&gt;10,ROUND(Orders!W4662*1.15,2),SUMIFS(Orders!$V:$V,Orders!$T:$T,Orders!T4662)&lt;=10,"Endirim Yoxdur")</f>
        <v>0.92</v>
      </c>
    </row>
    <row r="4663" spans="3:5" x14ac:dyDescent="0.25">
      <c r="C4663" s="26" t="str">
        <f>IF(Orders!U4663&gt;500,"Yüksək Satış","Aşağı Satış")</f>
        <v>Aşağı Satış</v>
      </c>
      <c r="D4663" s="26" t="str">
        <f>IF(Orders!U4663&gt;500,IF(Orders!E4663="First Class",IF(Orders!W4663=0,"VIP","Special"),"Formal"),"Normal")</f>
        <v>Normal</v>
      </c>
      <c r="E4663" s="26" cm="1">
        <f t="array" ref="E4663">_xlfn.IFS(Orders!W4663=0,"Endirim Yoxdur",SUMIFS(Orders!$V:$V,Orders!$T:$T,Orders!T4663)&gt;10,ROUND(Orders!W4663*1.15,2),SUMIFS(Orders!$V:$V,Orders!$T:$T,Orders!T4663)&lt;=10,"Endirim Yoxdur")</f>
        <v>0.23</v>
      </c>
    </row>
    <row r="4664" spans="3:5" x14ac:dyDescent="0.25">
      <c r="C4664" s="26" t="str">
        <f>IF(Orders!U4664&gt;500,"Yüksək Satış","Aşağı Satış")</f>
        <v>Aşağı Satış</v>
      </c>
      <c r="D4664" s="26" t="str">
        <f>IF(Orders!U4664&gt;500,IF(Orders!E4664="First Class",IF(Orders!W4664=0,"VIP","Special"),"Formal"),"Normal")</f>
        <v>Normal</v>
      </c>
      <c r="E4664" s="26" t="str" cm="1">
        <f t="array" ref="E4664">_xlfn.IFS(Orders!W4664=0,"Endirim Yoxdur",SUMIFS(Orders!$V:$V,Orders!$T:$T,Orders!T4664)&gt;10,ROUND(Orders!W4664*1.15,2),SUMIFS(Orders!$V:$V,Orders!$T:$T,Orders!T4664)&lt;=10,"Endirim Yoxdur")</f>
        <v>Endirim Yoxdur</v>
      </c>
    </row>
    <row r="4665" spans="3:5" x14ac:dyDescent="0.25">
      <c r="C4665" s="26" t="str">
        <f>IF(Orders!U4665&gt;500,"Yüksək Satış","Aşağı Satış")</f>
        <v>Aşağı Satış</v>
      </c>
      <c r="D4665" s="26" t="str">
        <f>IF(Orders!U4665&gt;500,IF(Orders!E4665="First Class",IF(Orders!W4665=0,"VIP","Special"),"Formal"),"Normal")</f>
        <v>Normal</v>
      </c>
      <c r="E4665" s="26" cm="1">
        <f t="array" ref="E4665">_xlfn.IFS(Orders!W4665=0,"Endirim Yoxdur",SUMIFS(Orders!$V:$V,Orders!$T:$T,Orders!T4665)&gt;10,ROUND(Orders!W4665*1.15,2),SUMIFS(Orders!$V:$V,Orders!$T:$T,Orders!T4665)&lt;=10,"Endirim Yoxdur")</f>
        <v>0.23</v>
      </c>
    </row>
    <row r="4666" spans="3:5" x14ac:dyDescent="0.25">
      <c r="C4666" s="26" t="str">
        <f>IF(Orders!U4666&gt;500,"Yüksək Satış","Aşağı Satış")</f>
        <v>Aşağı Satış</v>
      </c>
      <c r="D4666" s="26" t="str">
        <f>IF(Orders!U4666&gt;500,IF(Orders!E4666="First Class",IF(Orders!W4666=0,"VIP","Special"),"Formal"),"Normal")</f>
        <v>Normal</v>
      </c>
      <c r="E4666" s="26" cm="1">
        <f t="array" ref="E4666">_xlfn.IFS(Orders!W4666=0,"Endirim Yoxdur",SUMIFS(Orders!$V:$V,Orders!$T:$T,Orders!T4666)&gt;10,ROUND(Orders!W4666*1.15,2),SUMIFS(Orders!$V:$V,Orders!$T:$T,Orders!T4666)&lt;=10,"Endirim Yoxdur")</f>
        <v>0.23</v>
      </c>
    </row>
    <row r="4667" spans="3:5" x14ac:dyDescent="0.25">
      <c r="C4667" s="26" t="str">
        <f>IF(Orders!U4667&gt;500,"Yüksək Satış","Aşağı Satış")</f>
        <v>Aşağı Satış</v>
      </c>
      <c r="D4667" s="26" t="str">
        <f>IF(Orders!U4667&gt;500,IF(Orders!E4667="First Class",IF(Orders!W4667=0,"VIP","Special"),"Formal"),"Normal")</f>
        <v>Normal</v>
      </c>
      <c r="E4667" s="26" t="str" cm="1">
        <f t="array" ref="E4667">_xlfn.IFS(Orders!W4667=0,"Endirim Yoxdur",SUMIFS(Orders!$V:$V,Orders!$T:$T,Orders!T4667)&gt;10,ROUND(Orders!W4667*1.15,2),SUMIFS(Orders!$V:$V,Orders!$T:$T,Orders!T4667)&lt;=10,"Endirim Yoxdur")</f>
        <v>Endirim Yoxdur</v>
      </c>
    </row>
    <row r="4668" spans="3:5" x14ac:dyDescent="0.25">
      <c r="C4668" s="26" t="str">
        <f>IF(Orders!U4668&gt;500,"Yüksək Satış","Aşağı Satış")</f>
        <v>Aşağı Satış</v>
      </c>
      <c r="D4668" s="26" t="str">
        <f>IF(Orders!U4668&gt;500,IF(Orders!E4668="First Class",IF(Orders!W4668=0,"VIP","Special"),"Formal"),"Normal")</f>
        <v>Normal</v>
      </c>
      <c r="E4668" s="26" t="str" cm="1">
        <f t="array" ref="E4668">_xlfn.IFS(Orders!W4668=0,"Endirim Yoxdur",SUMIFS(Orders!$V:$V,Orders!$T:$T,Orders!T4668)&gt;10,ROUND(Orders!W4668*1.15,2),SUMIFS(Orders!$V:$V,Orders!$T:$T,Orders!T4668)&lt;=10,"Endirim Yoxdur")</f>
        <v>Endirim Yoxdur</v>
      </c>
    </row>
    <row r="4669" spans="3:5" x14ac:dyDescent="0.25">
      <c r="C4669" s="26" t="str">
        <f>IF(Orders!U4669&gt;500,"Yüksək Satış","Aşağı Satış")</f>
        <v>Yüksək Satış</v>
      </c>
      <c r="D4669" s="26" t="str">
        <f>IF(Orders!U4669&gt;500,IF(Orders!E4669="First Class",IF(Orders!W4669=0,"VIP","Special"),"Formal"),"Normal")</f>
        <v>Formal</v>
      </c>
      <c r="E4669" s="26" cm="1">
        <f t="array" ref="E4669">_xlfn.IFS(Orders!W4669=0,"Endirim Yoxdur",SUMIFS(Orders!$V:$V,Orders!$T:$T,Orders!T4669)&gt;10,ROUND(Orders!W4669*1.15,2),SUMIFS(Orders!$V:$V,Orders!$T:$T,Orders!T4669)&lt;=10,"Endirim Yoxdur")</f>
        <v>0.57999999999999996</v>
      </c>
    </row>
    <row r="4670" spans="3:5" x14ac:dyDescent="0.25">
      <c r="C4670" s="26" t="str">
        <f>IF(Orders!U4670&gt;500,"Yüksək Satış","Aşağı Satış")</f>
        <v>Aşağı Satış</v>
      </c>
      <c r="D4670" s="26" t="str">
        <f>IF(Orders!U4670&gt;500,IF(Orders!E4670="First Class",IF(Orders!W4670=0,"VIP","Special"),"Formal"),"Normal")</f>
        <v>Normal</v>
      </c>
      <c r="E4670" s="26" cm="1">
        <f t="array" ref="E4670">_xlfn.IFS(Orders!W4670=0,"Endirim Yoxdur",SUMIFS(Orders!$V:$V,Orders!$T:$T,Orders!T4670)&gt;10,ROUND(Orders!W4670*1.15,2),SUMIFS(Orders!$V:$V,Orders!$T:$T,Orders!T4670)&lt;=10,"Endirim Yoxdur")</f>
        <v>0.23</v>
      </c>
    </row>
    <row r="4671" spans="3:5" x14ac:dyDescent="0.25">
      <c r="C4671" s="26" t="str">
        <f>IF(Orders!U4671&gt;500,"Yüksək Satış","Aşağı Satış")</f>
        <v>Aşağı Satış</v>
      </c>
      <c r="D4671" s="26" t="str">
        <f>IF(Orders!U4671&gt;500,IF(Orders!E4671="First Class",IF(Orders!W4671=0,"VIP","Special"),"Formal"),"Normal")</f>
        <v>Normal</v>
      </c>
      <c r="E4671" s="26" t="str" cm="1">
        <f t="array" ref="E4671">_xlfn.IFS(Orders!W4671=0,"Endirim Yoxdur",SUMIFS(Orders!$V:$V,Orders!$T:$T,Orders!T4671)&gt;10,ROUND(Orders!W4671*1.15,2),SUMIFS(Orders!$V:$V,Orders!$T:$T,Orders!T4671)&lt;=10,"Endirim Yoxdur")</f>
        <v>Endirim Yoxdur</v>
      </c>
    </row>
    <row r="4672" spans="3:5" x14ac:dyDescent="0.25">
      <c r="C4672" s="26" t="str">
        <f>IF(Orders!U4672&gt;500,"Yüksək Satış","Aşağı Satış")</f>
        <v>Aşağı Satış</v>
      </c>
      <c r="D4672" s="26" t="str">
        <f>IF(Orders!U4672&gt;500,IF(Orders!E4672="First Class",IF(Orders!W4672=0,"VIP","Special"),"Formal"),"Normal")</f>
        <v>Normal</v>
      </c>
      <c r="E4672" s="26" t="str" cm="1">
        <f t="array" ref="E4672">_xlfn.IFS(Orders!W4672=0,"Endirim Yoxdur",SUMIFS(Orders!$V:$V,Orders!$T:$T,Orders!T4672)&gt;10,ROUND(Orders!W4672*1.15,2),SUMIFS(Orders!$V:$V,Orders!$T:$T,Orders!T4672)&lt;=10,"Endirim Yoxdur")</f>
        <v>Endirim Yoxdur</v>
      </c>
    </row>
    <row r="4673" spans="3:5" x14ac:dyDescent="0.25">
      <c r="C4673" s="26" t="str">
        <f>IF(Orders!U4673&gt;500,"Yüksək Satış","Aşağı Satış")</f>
        <v>Aşağı Satış</v>
      </c>
      <c r="D4673" s="26" t="str">
        <f>IF(Orders!U4673&gt;500,IF(Orders!E4673="First Class",IF(Orders!W4673=0,"VIP","Special"),"Formal"),"Normal")</f>
        <v>Normal</v>
      </c>
      <c r="E4673" s="26" cm="1">
        <f t="array" ref="E4673">_xlfn.IFS(Orders!W4673=0,"Endirim Yoxdur",SUMIFS(Orders!$V:$V,Orders!$T:$T,Orders!T4673)&gt;10,ROUND(Orders!W4673*1.15,2),SUMIFS(Orders!$V:$V,Orders!$T:$T,Orders!T4673)&lt;=10,"Endirim Yoxdur")</f>
        <v>0.81</v>
      </c>
    </row>
    <row r="4674" spans="3:5" x14ac:dyDescent="0.25">
      <c r="C4674" s="26" t="str">
        <f>IF(Orders!U4674&gt;500,"Yüksək Satış","Aşağı Satış")</f>
        <v>Aşağı Satış</v>
      </c>
      <c r="D4674" s="26" t="str">
        <f>IF(Orders!U4674&gt;500,IF(Orders!E4674="First Class",IF(Orders!W4674=0,"VIP","Special"),"Formal"),"Normal")</f>
        <v>Normal</v>
      </c>
      <c r="E4674" s="26" cm="1">
        <f t="array" ref="E4674">_xlfn.IFS(Orders!W4674=0,"Endirim Yoxdur",SUMIFS(Orders!$V:$V,Orders!$T:$T,Orders!T4674)&gt;10,ROUND(Orders!W4674*1.15,2),SUMIFS(Orders!$V:$V,Orders!$T:$T,Orders!T4674)&lt;=10,"Endirim Yoxdur")</f>
        <v>0.23</v>
      </c>
    </row>
    <row r="4675" spans="3:5" x14ac:dyDescent="0.25">
      <c r="C4675" s="26" t="str">
        <f>IF(Orders!U4675&gt;500,"Yüksək Satış","Aşağı Satış")</f>
        <v>Aşağı Satış</v>
      </c>
      <c r="D4675" s="26" t="str">
        <f>IF(Orders!U4675&gt;500,IF(Orders!E4675="First Class",IF(Orders!W4675=0,"VIP","Special"),"Formal"),"Normal")</f>
        <v>Normal</v>
      </c>
      <c r="E4675" s="26" cm="1">
        <f t="array" ref="E4675">_xlfn.IFS(Orders!W4675=0,"Endirim Yoxdur",SUMIFS(Orders!$V:$V,Orders!$T:$T,Orders!T4675)&gt;10,ROUND(Orders!W4675*1.15,2),SUMIFS(Orders!$V:$V,Orders!$T:$T,Orders!T4675)&lt;=10,"Endirim Yoxdur")</f>
        <v>0.23</v>
      </c>
    </row>
    <row r="4676" spans="3:5" x14ac:dyDescent="0.25">
      <c r="C4676" s="26" t="str">
        <f>IF(Orders!U4676&gt;500,"Yüksək Satış","Aşağı Satış")</f>
        <v>Aşağı Satış</v>
      </c>
      <c r="D4676" s="26" t="str">
        <f>IF(Orders!U4676&gt;500,IF(Orders!E4676="First Class",IF(Orders!W4676=0,"VIP","Special"),"Formal"),"Normal")</f>
        <v>Normal</v>
      </c>
      <c r="E4676" s="26" cm="1">
        <f t="array" ref="E4676">_xlfn.IFS(Orders!W4676=0,"Endirim Yoxdur",SUMIFS(Orders!$V:$V,Orders!$T:$T,Orders!T4676)&gt;10,ROUND(Orders!W4676*1.15,2),SUMIFS(Orders!$V:$V,Orders!$T:$T,Orders!T4676)&lt;=10,"Endirim Yoxdur")</f>
        <v>0.23</v>
      </c>
    </row>
    <row r="4677" spans="3:5" x14ac:dyDescent="0.25">
      <c r="C4677" s="26" t="str">
        <f>IF(Orders!U4677&gt;500,"Yüksək Satış","Aşağı Satış")</f>
        <v>Aşağı Satış</v>
      </c>
      <c r="D4677" s="26" t="str">
        <f>IF(Orders!U4677&gt;500,IF(Orders!E4677="First Class",IF(Orders!W4677=0,"VIP","Special"),"Formal"),"Normal")</f>
        <v>Normal</v>
      </c>
      <c r="E4677" s="26" cm="1">
        <f t="array" ref="E4677">_xlfn.IFS(Orders!W4677=0,"Endirim Yoxdur",SUMIFS(Orders!$V:$V,Orders!$T:$T,Orders!T4677)&gt;10,ROUND(Orders!W4677*1.15,2),SUMIFS(Orders!$V:$V,Orders!$T:$T,Orders!T4677)&lt;=10,"Endirim Yoxdur")</f>
        <v>0.23</v>
      </c>
    </row>
    <row r="4678" spans="3:5" x14ac:dyDescent="0.25">
      <c r="C4678" s="26" t="str">
        <f>IF(Orders!U4678&gt;500,"Yüksək Satış","Aşağı Satış")</f>
        <v>Aşağı Satış</v>
      </c>
      <c r="D4678" s="26" t="str">
        <f>IF(Orders!U4678&gt;500,IF(Orders!E4678="First Class",IF(Orders!W4678=0,"VIP","Special"),"Formal"),"Normal")</f>
        <v>Normal</v>
      </c>
      <c r="E4678" s="26" t="str" cm="1">
        <f t="array" ref="E4678">_xlfn.IFS(Orders!W4678=0,"Endirim Yoxdur",SUMIFS(Orders!$V:$V,Orders!$T:$T,Orders!T4678)&gt;10,ROUND(Orders!W4678*1.15,2),SUMIFS(Orders!$V:$V,Orders!$T:$T,Orders!T4678)&lt;=10,"Endirim Yoxdur")</f>
        <v>Endirim Yoxdur</v>
      </c>
    </row>
    <row r="4679" spans="3:5" x14ac:dyDescent="0.25">
      <c r="C4679" s="26" t="str">
        <f>IF(Orders!U4679&gt;500,"Yüksək Satış","Aşağı Satış")</f>
        <v>Aşağı Satış</v>
      </c>
      <c r="D4679" s="26" t="str">
        <f>IF(Orders!U4679&gt;500,IF(Orders!E4679="First Class",IF(Orders!W4679=0,"VIP","Special"),"Formal"),"Normal")</f>
        <v>Normal</v>
      </c>
      <c r="E4679" s="26" cm="1">
        <f t="array" ref="E4679">_xlfn.IFS(Orders!W4679=0,"Endirim Yoxdur",SUMIFS(Orders!$V:$V,Orders!$T:$T,Orders!T4679)&gt;10,ROUND(Orders!W4679*1.15,2),SUMIFS(Orders!$V:$V,Orders!$T:$T,Orders!T4679)&lt;=10,"Endirim Yoxdur")</f>
        <v>0.23</v>
      </c>
    </row>
    <row r="4680" spans="3:5" x14ac:dyDescent="0.25">
      <c r="C4680" s="26" t="str">
        <f>IF(Orders!U4680&gt;500,"Yüksək Satış","Aşağı Satış")</f>
        <v>Aşağı Satış</v>
      </c>
      <c r="D4680" s="26" t="str">
        <f>IF(Orders!U4680&gt;500,IF(Orders!E4680="First Class",IF(Orders!W4680=0,"VIP","Special"),"Formal"),"Normal")</f>
        <v>Normal</v>
      </c>
      <c r="E4680" s="26" cm="1">
        <f t="array" ref="E4680">_xlfn.IFS(Orders!W4680=0,"Endirim Yoxdur",SUMIFS(Orders!$V:$V,Orders!$T:$T,Orders!T4680)&gt;10,ROUND(Orders!W4680*1.15,2),SUMIFS(Orders!$V:$V,Orders!$T:$T,Orders!T4680)&lt;=10,"Endirim Yoxdur")</f>
        <v>0.23</v>
      </c>
    </row>
    <row r="4681" spans="3:5" x14ac:dyDescent="0.25">
      <c r="C4681" s="26" t="str">
        <f>IF(Orders!U4681&gt;500,"Yüksək Satış","Aşağı Satış")</f>
        <v>Aşağı Satış</v>
      </c>
      <c r="D4681" s="26" t="str">
        <f>IF(Orders!U4681&gt;500,IF(Orders!E4681="First Class",IF(Orders!W4681=0,"VIP","Special"),"Formal"),"Normal")</f>
        <v>Normal</v>
      </c>
      <c r="E4681" s="26" cm="1">
        <f t="array" ref="E4681">_xlfn.IFS(Orders!W4681=0,"Endirim Yoxdur",SUMIFS(Orders!$V:$V,Orders!$T:$T,Orders!T4681)&gt;10,ROUND(Orders!W4681*1.15,2),SUMIFS(Orders!$V:$V,Orders!$T:$T,Orders!T4681)&lt;=10,"Endirim Yoxdur")</f>
        <v>0.23</v>
      </c>
    </row>
    <row r="4682" spans="3:5" x14ac:dyDescent="0.25">
      <c r="C4682" s="26" t="str">
        <f>IF(Orders!U4682&gt;500,"Yüksək Satış","Aşağı Satış")</f>
        <v>Aşağı Satış</v>
      </c>
      <c r="D4682" s="26" t="str">
        <f>IF(Orders!U4682&gt;500,IF(Orders!E4682="First Class",IF(Orders!W4682=0,"VIP","Special"),"Formal"),"Normal")</f>
        <v>Normal</v>
      </c>
      <c r="E4682" s="26" cm="1">
        <f t="array" ref="E4682">_xlfn.IFS(Orders!W4682=0,"Endirim Yoxdur",SUMIFS(Orders!$V:$V,Orders!$T:$T,Orders!T4682)&gt;10,ROUND(Orders!W4682*1.15,2),SUMIFS(Orders!$V:$V,Orders!$T:$T,Orders!T4682)&lt;=10,"Endirim Yoxdur")</f>
        <v>0.23</v>
      </c>
    </row>
    <row r="4683" spans="3:5" x14ac:dyDescent="0.25">
      <c r="C4683" s="26" t="str">
        <f>IF(Orders!U4683&gt;500,"Yüksək Satış","Aşağı Satış")</f>
        <v>Aşağı Satış</v>
      </c>
      <c r="D4683" s="26" t="str">
        <f>IF(Orders!U4683&gt;500,IF(Orders!E4683="First Class",IF(Orders!W4683=0,"VIP","Special"),"Formal"),"Normal")</f>
        <v>Normal</v>
      </c>
      <c r="E4683" s="26" t="str" cm="1">
        <f t="array" ref="E4683">_xlfn.IFS(Orders!W4683=0,"Endirim Yoxdur",SUMIFS(Orders!$V:$V,Orders!$T:$T,Orders!T4683)&gt;10,ROUND(Orders!W4683*1.15,2),SUMIFS(Orders!$V:$V,Orders!$T:$T,Orders!T4683)&lt;=10,"Endirim Yoxdur")</f>
        <v>Endirim Yoxdur</v>
      </c>
    </row>
    <row r="4684" spans="3:5" x14ac:dyDescent="0.25">
      <c r="C4684" s="26" t="str">
        <f>IF(Orders!U4684&gt;500,"Yüksək Satış","Aşağı Satış")</f>
        <v>Yüksək Satış</v>
      </c>
      <c r="D4684" s="26" t="str">
        <f>IF(Orders!U4684&gt;500,IF(Orders!E4684="First Class",IF(Orders!W4684=0,"VIP","Special"),"Formal"),"Normal")</f>
        <v>Formal</v>
      </c>
      <c r="E4684" s="26" cm="1">
        <f t="array" ref="E4684">_xlfn.IFS(Orders!W4684=0,"Endirim Yoxdur",SUMIFS(Orders!$V:$V,Orders!$T:$T,Orders!T4684)&gt;10,ROUND(Orders!W4684*1.15,2),SUMIFS(Orders!$V:$V,Orders!$T:$T,Orders!T4684)&lt;=10,"Endirim Yoxdur")</f>
        <v>0.23</v>
      </c>
    </row>
    <row r="4685" spans="3:5" x14ac:dyDescent="0.25">
      <c r="C4685" s="26" t="str">
        <f>IF(Orders!U4685&gt;500,"Yüksək Satış","Aşağı Satış")</f>
        <v>Aşağı Satış</v>
      </c>
      <c r="D4685" s="26" t="str">
        <f>IF(Orders!U4685&gt;500,IF(Orders!E4685="First Class",IF(Orders!W4685=0,"VIP","Special"),"Formal"),"Normal")</f>
        <v>Normal</v>
      </c>
      <c r="E4685" s="26" cm="1">
        <f t="array" ref="E4685">_xlfn.IFS(Orders!W4685=0,"Endirim Yoxdur",SUMIFS(Orders!$V:$V,Orders!$T:$T,Orders!T4685)&gt;10,ROUND(Orders!W4685*1.15,2),SUMIFS(Orders!$V:$V,Orders!$T:$T,Orders!T4685)&lt;=10,"Endirim Yoxdur")</f>
        <v>0.23</v>
      </c>
    </row>
    <row r="4686" spans="3:5" x14ac:dyDescent="0.25">
      <c r="C4686" s="26" t="str">
        <f>IF(Orders!U4686&gt;500,"Yüksək Satış","Aşağı Satış")</f>
        <v>Aşağı Satış</v>
      </c>
      <c r="D4686" s="26" t="str">
        <f>IF(Orders!U4686&gt;500,IF(Orders!E4686="First Class",IF(Orders!W4686=0,"VIP","Special"),"Formal"),"Normal")</f>
        <v>Normal</v>
      </c>
      <c r="E4686" s="26" cm="1">
        <f t="array" ref="E4686">_xlfn.IFS(Orders!W4686=0,"Endirim Yoxdur",SUMIFS(Orders!$V:$V,Orders!$T:$T,Orders!T4686)&gt;10,ROUND(Orders!W4686*1.15,2),SUMIFS(Orders!$V:$V,Orders!$T:$T,Orders!T4686)&lt;=10,"Endirim Yoxdur")</f>
        <v>0.81</v>
      </c>
    </row>
    <row r="4687" spans="3:5" x14ac:dyDescent="0.25">
      <c r="C4687" s="26" t="str">
        <f>IF(Orders!U4687&gt;500,"Yüksək Satış","Aşağı Satış")</f>
        <v>Aşağı Satış</v>
      </c>
      <c r="D4687" s="26" t="str">
        <f>IF(Orders!U4687&gt;500,IF(Orders!E4687="First Class",IF(Orders!W4687=0,"VIP","Special"),"Formal"),"Normal")</f>
        <v>Normal</v>
      </c>
      <c r="E4687" s="26" cm="1">
        <f t="array" ref="E4687">_xlfn.IFS(Orders!W4687=0,"Endirim Yoxdur",SUMIFS(Orders!$V:$V,Orders!$T:$T,Orders!T4687)&gt;10,ROUND(Orders!W4687*1.15,2),SUMIFS(Orders!$V:$V,Orders!$T:$T,Orders!T4687)&lt;=10,"Endirim Yoxdur")</f>
        <v>0.23</v>
      </c>
    </row>
    <row r="4688" spans="3:5" x14ac:dyDescent="0.25">
      <c r="C4688" s="26" t="str">
        <f>IF(Orders!U4688&gt;500,"Yüksək Satış","Aşağı Satış")</f>
        <v>Aşağı Satış</v>
      </c>
      <c r="D4688" s="26" t="str">
        <f>IF(Orders!U4688&gt;500,IF(Orders!E4688="First Class",IF(Orders!W4688=0,"VIP","Special"),"Formal"),"Normal")</f>
        <v>Normal</v>
      </c>
      <c r="E4688" s="26" cm="1">
        <f t="array" ref="E4688">_xlfn.IFS(Orders!W4688=0,"Endirim Yoxdur",SUMIFS(Orders!$V:$V,Orders!$T:$T,Orders!T4688)&gt;10,ROUND(Orders!W4688*1.15,2),SUMIFS(Orders!$V:$V,Orders!$T:$T,Orders!T4688)&lt;=10,"Endirim Yoxdur")</f>
        <v>0.23</v>
      </c>
    </row>
    <row r="4689" spans="3:5" x14ac:dyDescent="0.25">
      <c r="C4689" s="26" t="str">
        <f>IF(Orders!U4689&gt;500,"Yüksək Satış","Aşağı Satış")</f>
        <v>Aşağı Satış</v>
      </c>
      <c r="D4689" s="26" t="str">
        <f>IF(Orders!U4689&gt;500,IF(Orders!E4689="First Class",IF(Orders!W4689=0,"VIP","Special"),"Formal"),"Normal")</f>
        <v>Normal</v>
      </c>
      <c r="E4689" s="26" t="str" cm="1">
        <f t="array" ref="E4689">_xlfn.IFS(Orders!W4689=0,"Endirim Yoxdur",SUMIFS(Orders!$V:$V,Orders!$T:$T,Orders!T4689)&gt;10,ROUND(Orders!W4689*1.15,2),SUMIFS(Orders!$V:$V,Orders!$T:$T,Orders!T4689)&lt;=10,"Endirim Yoxdur")</f>
        <v>Endirim Yoxdur</v>
      </c>
    </row>
    <row r="4690" spans="3:5" x14ac:dyDescent="0.25">
      <c r="C4690" s="26" t="str">
        <f>IF(Orders!U4690&gt;500,"Yüksək Satış","Aşağı Satış")</f>
        <v>Aşağı Satış</v>
      </c>
      <c r="D4690" s="26" t="str">
        <f>IF(Orders!U4690&gt;500,IF(Orders!E4690="First Class",IF(Orders!W4690=0,"VIP","Special"),"Formal"),"Normal")</f>
        <v>Normal</v>
      </c>
      <c r="E4690" s="26" cm="1">
        <f t="array" ref="E4690">_xlfn.IFS(Orders!W4690=0,"Endirim Yoxdur",SUMIFS(Orders!$V:$V,Orders!$T:$T,Orders!T4690)&gt;10,ROUND(Orders!W4690*1.15,2),SUMIFS(Orders!$V:$V,Orders!$T:$T,Orders!T4690)&lt;=10,"Endirim Yoxdur")</f>
        <v>0.81</v>
      </c>
    </row>
    <row r="4691" spans="3:5" x14ac:dyDescent="0.25">
      <c r="C4691" s="26" t="str">
        <f>IF(Orders!U4691&gt;500,"Yüksək Satış","Aşağı Satış")</f>
        <v>Aşağı Satış</v>
      </c>
      <c r="D4691" s="26" t="str">
        <f>IF(Orders!U4691&gt;500,IF(Orders!E4691="First Class",IF(Orders!W4691=0,"VIP","Special"),"Formal"),"Normal")</f>
        <v>Normal</v>
      </c>
      <c r="E4691" s="26" cm="1">
        <f t="array" ref="E4691">_xlfn.IFS(Orders!W4691=0,"Endirim Yoxdur",SUMIFS(Orders!$V:$V,Orders!$T:$T,Orders!T4691)&gt;10,ROUND(Orders!W4691*1.15,2),SUMIFS(Orders!$V:$V,Orders!$T:$T,Orders!T4691)&lt;=10,"Endirim Yoxdur")</f>
        <v>0.46</v>
      </c>
    </row>
    <row r="4692" spans="3:5" x14ac:dyDescent="0.25">
      <c r="C4692" s="26" t="str">
        <f>IF(Orders!U4692&gt;500,"Yüksək Satış","Aşağı Satış")</f>
        <v>Aşağı Satış</v>
      </c>
      <c r="D4692" s="26" t="str">
        <f>IF(Orders!U4692&gt;500,IF(Orders!E4692="First Class",IF(Orders!W4692=0,"VIP","Special"),"Formal"),"Normal")</f>
        <v>Normal</v>
      </c>
      <c r="E4692" s="26" cm="1">
        <f t="array" ref="E4692">_xlfn.IFS(Orders!W4692=0,"Endirim Yoxdur",SUMIFS(Orders!$V:$V,Orders!$T:$T,Orders!T4692)&gt;10,ROUND(Orders!W4692*1.15,2),SUMIFS(Orders!$V:$V,Orders!$T:$T,Orders!T4692)&lt;=10,"Endirim Yoxdur")</f>
        <v>0.12</v>
      </c>
    </row>
    <row r="4693" spans="3:5" x14ac:dyDescent="0.25">
      <c r="C4693" s="26" t="str">
        <f>IF(Orders!U4693&gt;500,"Yüksək Satış","Aşağı Satış")</f>
        <v>Aşağı Satış</v>
      </c>
      <c r="D4693" s="26" t="str">
        <f>IF(Orders!U4693&gt;500,IF(Orders!E4693="First Class",IF(Orders!W4693=0,"VIP","Special"),"Formal"),"Normal")</f>
        <v>Normal</v>
      </c>
      <c r="E4693" s="26" cm="1">
        <f t="array" ref="E4693">_xlfn.IFS(Orders!W4693=0,"Endirim Yoxdur",SUMIFS(Orders!$V:$V,Orders!$T:$T,Orders!T4693)&gt;10,ROUND(Orders!W4693*1.15,2),SUMIFS(Orders!$V:$V,Orders!$T:$T,Orders!T4693)&lt;=10,"Endirim Yoxdur")</f>
        <v>0.23</v>
      </c>
    </row>
    <row r="4694" spans="3:5" x14ac:dyDescent="0.25">
      <c r="C4694" s="26" t="str">
        <f>IF(Orders!U4694&gt;500,"Yüksək Satış","Aşağı Satış")</f>
        <v>Aşağı Satış</v>
      </c>
      <c r="D4694" s="26" t="str">
        <f>IF(Orders!U4694&gt;500,IF(Orders!E4694="First Class",IF(Orders!W4694=0,"VIP","Special"),"Formal"),"Normal")</f>
        <v>Normal</v>
      </c>
      <c r="E4694" s="26" cm="1">
        <f t="array" ref="E4694">_xlfn.IFS(Orders!W4694=0,"Endirim Yoxdur",SUMIFS(Orders!$V:$V,Orders!$T:$T,Orders!T4694)&gt;10,ROUND(Orders!W4694*1.15,2),SUMIFS(Orders!$V:$V,Orders!$T:$T,Orders!T4694)&lt;=10,"Endirim Yoxdur")</f>
        <v>0.69</v>
      </c>
    </row>
    <row r="4695" spans="3:5" x14ac:dyDescent="0.25">
      <c r="C4695" s="26" t="str">
        <f>IF(Orders!U4695&gt;500,"Yüksək Satış","Aşağı Satış")</f>
        <v>Aşağı Satış</v>
      </c>
      <c r="D4695" s="26" t="str">
        <f>IF(Orders!U4695&gt;500,IF(Orders!E4695="First Class",IF(Orders!W4695=0,"VIP","Special"),"Formal"),"Normal")</f>
        <v>Normal</v>
      </c>
      <c r="E4695" s="26" cm="1">
        <f t="array" ref="E4695">_xlfn.IFS(Orders!W4695=0,"Endirim Yoxdur",SUMIFS(Orders!$V:$V,Orders!$T:$T,Orders!T4695)&gt;10,ROUND(Orders!W4695*1.15,2),SUMIFS(Orders!$V:$V,Orders!$T:$T,Orders!T4695)&lt;=10,"Endirim Yoxdur")</f>
        <v>0.23</v>
      </c>
    </row>
    <row r="4696" spans="3:5" x14ac:dyDescent="0.25">
      <c r="C4696" s="26" t="str">
        <f>IF(Orders!U4696&gt;500,"Yüksək Satış","Aşağı Satış")</f>
        <v>Aşağı Satış</v>
      </c>
      <c r="D4696" s="26" t="str">
        <f>IF(Orders!U4696&gt;500,IF(Orders!E4696="First Class",IF(Orders!W4696=0,"VIP","Special"),"Formal"),"Normal")</f>
        <v>Normal</v>
      </c>
      <c r="E4696" s="26" cm="1">
        <f t="array" ref="E4696">_xlfn.IFS(Orders!W4696=0,"Endirim Yoxdur",SUMIFS(Orders!$V:$V,Orders!$T:$T,Orders!T4696)&gt;10,ROUND(Orders!W4696*1.15,2),SUMIFS(Orders!$V:$V,Orders!$T:$T,Orders!T4696)&lt;=10,"Endirim Yoxdur")</f>
        <v>0.23</v>
      </c>
    </row>
    <row r="4697" spans="3:5" x14ac:dyDescent="0.25">
      <c r="C4697" s="26" t="str">
        <f>IF(Orders!U4697&gt;500,"Yüksək Satış","Aşağı Satış")</f>
        <v>Aşağı Satış</v>
      </c>
      <c r="D4697" s="26" t="str">
        <f>IF(Orders!U4697&gt;500,IF(Orders!E4697="First Class",IF(Orders!W4697=0,"VIP","Special"),"Formal"),"Normal")</f>
        <v>Normal</v>
      </c>
      <c r="E4697" s="26" cm="1">
        <f t="array" ref="E4697">_xlfn.IFS(Orders!W4697=0,"Endirim Yoxdur",SUMIFS(Orders!$V:$V,Orders!$T:$T,Orders!T4697)&gt;10,ROUND(Orders!W4697*1.15,2),SUMIFS(Orders!$V:$V,Orders!$T:$T,Orders!T4697)&lt;=10,"Endirim Yoxdur")</f>
        <v>0.23</v>
      </c>
    </row>
    <row r="4698" spans="3:5" x14ac:dyDescent="0.25">
      <c r="C4698" s="26" t="str">
        <f>IF(Orders!U4698&gt;500,"Yüksək Satış","Aşağı Satış")</f>
        <v>Aşağı Satış</v>
      </c>
      <c r="D4698" s="26" t="str">
        <f>IF(Orders!U4698&gt;500,IF(Orders!E4698="First Class",IF(Orders!W4698=0,"VIP","Special"),"Formal"),"Normal")</f>
        <v>Normal</v>
      </c>
      <c r="E4698" s="26" cm="1">
        <f t="array" ref="E4698">_xlfn.IFS(Orders!W4698=0,"Endirim Yoxdur",SUMIFS(Orders!$V:$V,Orders!$T:$T,Orders!T4698)&gt;10,ROUND(Orders!W4698*1.15,2),SUMIFS(Orders!$V:$V,Orders!$T:$T,Orders!T4698)&lt;=10,"Endirim Yoxdur")</f>
        <v>0.23</v>
      </c>
    </row>
    <row r="4699" spans="3:5" x14ac:dyDescent="0.25">
      <c r="C4699" s="26" t="str">
        <f>IF(Orders!U4699&gt;500,"Yüksək Satış","Aşağı Satış")</f>
        <v>Aşağı Satış</v>
      </c>
      <c r="D4699" s="26" t="str">
        <f>IF(Orders!U4699&gt;500,IF(Orders!E4699="First Class",IF(Orders!W4699=0,"VIP","Special"),"Formal"),"Normal")</f>
        <v>Normal</v>
      </c>
      <c r="E4699" s="26" cm="1">
        <f t="array" ref="E4699">_xlfn.IFS(Orders!W4699=0,"Endirim Yoxdur",SUMIFS(Orders!$V:$V,Orders!$T:$T,Orders!T4699)&gt;10,ROUND(Orders!W4699*1.15,2),SUMIFS(Orders!$V:$V,Orders!$T:$T,Orders!T4699)&lt;=10,"Endirim Yoxdur")</f>
        <v>0.69</v>
      </c>
    </row>
    <row r="4700" spans="3:5" x14ac:dyDescent="0.25">
      <c r="C4700" s="26" t="str">
        <f>IF(Orders!U4700&gt;500,"Yüksək Satış","Aşağı Satış")</f>
        <v>Aşağı Satış</v>
      </c>
      <c r="D4700" s="26" t="str">
        <f>IF(Orders!U4700&gt;500,IF(Orders!E4700="First Class",IF(Orders!W4700=0,"VIP","Special"),"Formal"),"Normal")</f>
        <v>Normal</v>
      </c>
      <c r="E4700" s="26" cm="1">
        <f t="array" ref="E4700">_xlfn.IFS(Orders!W4700=0,"Endirim Yoxdur",SUMIFS(Orders!$V:$V,Orders!$T:$T,Orders!T4700)&gt;10,ROUND(Orders!W4700*1.15,2),SUMIFS(Orders!$V:$V,Orders!$T:$T,Orders!T4700)&lt;=10,"Endirim Yoxdur")</f>
        <v>0.23</v>
      </c>
    </row>
    <row r="4701" spans="3:5" x14ac:dyDescent="0.25">
      <c r="C4701" s="26" t="str">
        <f>IF(Orders!U4701&gt;500,"Yüksək Satış","Aşağı Satış")</f>
        <v>Aşağı Satış</v>
      </c>
      <c r="D4701" s="26" t="str">
        <f>IF(Orders!U4701&gt;500,IF(Orders!E4701="First Class",IF(Orders!W4701=0,"VIP","Special"),"Formal"),"Normal")</f>
        <v>Normal</v>
      </c>
      <c r="E4701" s="26" cm="1">
        <f t="array" ref="E4701">_xlfn.IFS(Orders!W4701=0,"Endirim Yoxdur",SUMIFS(Orders!$V:$V,Orders!$T:$T,Orders!T4701)&gt;10,ROUND(Orders!W4701*1.15,2),SUMIFS(Orders!$V:$V,Orders!$T:$T,Orders!T4701)&lt;=10,"Endirim Yoxdur")</f>
        <v>0.46</v>
      </c>
    </row>
    <row r="4702" spans="3:5" x14ac:dyDescent="0.25">
      <c r="C4702" s="26" t="str">
        <f>IF(Orders!U4702&gt;500,"Yüksək Satış","Aşağı Satış")</f>
        <v>Aşağı Satış</v>
      </c>
      <c r="D4702" s="26" t="str">
        <f>IF(Orders!U4702&gt;500,IF(Orders!E4702="First Class",IF(Orders!W4702=0,"VIP","Special"),"Formal"),"Normal")</f>
        <v>Normal</v>
      </c>
      <c r="E4702" s="26" t="str" cm="1">
        <f t="array" ref="E4702">_xlfn.IFS(Orders!W4702=0,"Endirim Yoxdur",SUMIFS(Orders!$V:$V,Orders!$T:$T,Orders!T4702)&gt;10,ROUND(Orders!W4702*1.15,2),SUMIFS(Orders!$V:$V,Orders!$T:$T,Orders!T4702)&lt;=10,"Endirim Yoxdur")</f>
        <v>Endirim Yoxdur</v>
      </c>
    </row>
    <row r="4703" spans="3:5" x14ac:dyDescent="0.25">
      <c r="C4703" s="26" t="str">
        <f>IF(Orders!U4703&gt;500,"Yüksək Satış","Aşağı Satış")</f>
        <v>Aşağı Satış</v>
      </c>
      <c r="D4703" s="26" t="str">
        <f>IF(Orders!U4703&gt;500,IF(Orders!E4703="First Class",IF(Orders!W4703=0,"VIP","Special"),"Formal"),"Normal")</f>
        <v>Normal</v>
      </c>
      <c r="E4703" s="26" cm="1">
        <f t="array" ref="E4703">_xlfn.IFS(Orders!W4703=0,"Endirim Yoxdur",SUMIFS(Orders!$V:$V,Orders!$T:$T,Orders!T4703)&gt;10,ROUND(Orders!W4703*1.15,2),SUMIFS(Orders!$V:$V,Orders!$T:$T,Orders!T4703)&lt;=10,"Endirim Yoxdur")</f>
        <v>0.81</v>
      </c>
    </row>
    <row r="4704" spans="3:5" x14ac:dyDescent="0.25">
      <c r="C4704" s="26" t="str">
        <f>IF(Orders!U4704&gt;500,"Yüksək Satış","Aşağı Satış")</f>
        <v>Aşağı Satış</v>
      </c>
      <c r="D4704" s="26" t="str">
        <f>IF(Orders!U4704&gt;500,IF(Orders!E4704="First Class",IF(Orders!W4704=0,"VIP","Special"),"Formal"),"Normal")</f>
        <v>Normal</v>
      </c>
      <c r="E4704" s="26" cm="1">
        <f t="array" ref="E4704">_xlfn.IFS(Orders!W4704=0,"Endirim Yoxdur",SUMIFS(Orders!$V:$V,Orders!$T:$T,Orders!T4704)&gt;10,ROUND(Orders!W4704*1.15,2),SUMIFS(Orders!$V:$V,Orders!$T:$T,Orders!T4704)&lt;=10,"Endirim Yoxdur")</f>
        <v>0.23</v>
      </c>
    </row>
    <row r="4705" spans="3:5" x14ac:dyDescent="0.25">
      <c r="C4705" s="26" t="str">
        <f>IF(Orders!U4705&gt;500,"Yüksək Satış","Aşağı Satış")</f>
        <v>Aşağı Satış</v>
      </c>
      <c r="D4705" s="26" t="str">
        <f>IF(Orders!U4705&gt;500,IF(Orders!E4705="First Class",IF(Orders!W4705=0,"VIP","Special"),"Formal"),"Normal")</f>
        <v>Normal</v>
      </c>
      <c r="E4705" s="26" t="str" cm="1">
        <f t="array" ref="E4705">_xlfn.IFS(Orders!W4705=0,"Endirim Yoxdur",SUMIFS(Orders!$V:$V,Orders!$T:$T,Orders!T4705)&gt;10,ROUND(Orders!W4705*1.15,2),SUMIFS(Orders!$V:$V,Orders!$T:$T,Orders!T4705)&lt;=10,"Endirim Yoxdur")</f>
        <v>Endirim Yoxdur</v>
      </c>
    </row>
    <row r="4706" spans="3:5" x14ac:dyDescent="0.25">
      <c r="C4706" s="26" t="str">
        <f>IF(Orders!U4706&gt;500,"Yüksək Satış","Aşağı Satış")</f>
        <v>Aşağı Satış</v>
      </c>
      <c r="D4706" s="26" t="str">
        <f>IF(Orders!U4706&gt;500,IF(Orders!E4706="First Class",IF(Orders!W4706=0,"VIP","Special"),"Formal"),"Normal")</f>
        <v>Normal</v>
      </c>
      <c r="E4706" s="26" t="str" cm="1">
        <f t="array" ref="E4706">_xlfn.IFS(Orders!W4706=0,"Endirim Yoxdur",SUMIFS(Orders!$V:$V,Orders!$T:$T,Orders!T4706)&gt;10,ROUND(Orders!W4706*1.15,2),SUMIFS(Orders!$V:$V,Orders!$T:$T,Orders!T4706)&lt;=10,"Endirim Yoxdur")</f>
        <v>Endirim Yoxdur</v>
      </c>
    </row>
    <row r="4707" spans="3:5" x14ac:dyDescent="0.25">
      <c r="C4707" s="26" t="str">
        <f>IF(Orders!U4707&gt;500,"Yüksək Satış","Aşağı Satış")</f>
        <v>Aşağı Satış</v>
      </c>
      <c r="D4707" s="26" t="str">
        <f>IF(Orders!U4707&gt;500,IF(Orders!E4707="First Class",IF(Orders!W4707=0,"VIP","Special"),"Formal"),"Normal")</f>
        <v>Normal</v>
      </c>
      <c r="E4707" s="26" cm="1">
        <f t="array" ref="E4707">_xlfn.IFS(Orders!W4707=0,"Endirim Yoxdur",SUMIFS(Orders!$V:$V,Orders!$T:$T,Orders!T4707)&gt;10,ROUND(Orders!W4707*1.15,2),SUMIFS(Orders!$V:$V,Orders!$T:$T,Orders!T4707)&lt;=10,"Endirim Yoxdur")</f>
        <v>0.23</v>
      </c>
    </row>
    <row r="4708" spans="3:5" x14ac:dyDescent="0.25">
      <c r="C4708" s="26" t="str">
        <f>IF(Orders!U4708&gt;500,"Yüksək Satış","Aşağı Satış")</f>
        <v>Aşağı Satış</v>
      </c>
      <c r="D4708" s="26" t="str">
        <f>IF(Orders!U4708&gt;500,IF(Orders!E4708="First Class",IF(Orders!W4708=0,"VIP","Special"),"Formal"),"Normal")</f>
        <v>Normal</v>
      </c>
      <c r="E4708" s="26" cm="1">
        <f t="array" ref="E4708">_xlfn.IFS(Orders!W4708=0,"Endirim Yoxdur",SUMIFS(Orders!$V:$V,Orders!$T:$T,Orders!T4708)&gt;10,ROUND(Orders!W4708*1.15,2),SUMIFS(Orders!$V:$V,Orders!$T:$T,Orders!T4708)&lt;=10,"Endirim Yoxdur")</f>
        <v>0.35</v>
      </c>
    </row>
    <row r="4709" spans="3:5" x14ac:dyDescent="0.25">
      <c r="C4709" s="26" t="str">
        <f>IF(Orders!U4709&gt;500,"Yüksək Satış","Aşağı Satış")</f>
        <v>Aşağı Satış</v>
      </c>
      <c r="D4709" s="26" t="str">
        <f>IF(Orders!U4709&gt;500,IF(Orders!E4709="First Class",IF(Orders!W4709=0,"VIP","Special"),"Formal"),"Normal")</f>
        <v>Normal</v>
      </c>
      <c r="E4709" s="26" t="str" cm="1">
        <f t="array" ref="E4709">_xlfn.IFS(Orders!W4709=0,"Endirim Yoxdur",SUMIFS(Orders!$V:$V,Orders!$T:$T,Orders!T4709)&gt;10,ROUND(Orders!W4709*1.15,2),SUMIFS(Orders!$V:$V,Orders!$T:$T,Orders!T4709)&lt;=10,"Endirim Yoxdur")</f>
        <v>Endirim Yoxdur</v>
      </c>
    </row>
    <row r="4710" spans="3:5" x14ac:dyDescent="0.25">
      <c r="C4710" s="26" t="str">
        <f>IF(Orders!U4710&gt;500,"Yüksək Satış","Aşağı Satış")</f>
        <v>Aşağı Satış</v>
      </c>
      <c r="D4710" s="26" t="str">
        <f>IF(Orders!U4710&gt;500,IF(Orders!E4710="First Class",IF(Orders!W4710=0,"VIP","Special"),"Formal"),"Normal")</f>
        <v>Normal</v>
      </c>
      <c r="E4710" s="26" t="str" cm="1">
        <f t="array" ref="E4710">_xlfn.IFS(Orders!W4710=0,"Endirim Yoxdur",SUMIFS(Orders!$V:$V,Orders!$T:$T,Orders!T4710)&gt;10,ROUND(Orders!W4710*1.15,2),SUMIFS(Orders!$V:$V,Orders!$T:$T,Orders!T4710)&lt;=10,"Endirim Yoxdur")</f>
        <v>Endirim Yoxdur</v>
      </c>
    </row>
    <row r="4711" spans="3:5" x14ac:dyDescent="0.25">
      <c r="C4711" s="26" t="str">
        <f>IF(Orders!U4711&gt;500,"Yüksək Satış","Aşağı Satış")</f>
        <v>Aşağı Satış</v>
      </c>
      <c r="D4711" s="26" t="str">
        <f>IF(Orders!U4711&gt;500,IF(Orders!E4711="First Class",IF(Orders!W4711=0,"VIP","Special"),"Formal"),"Normal")</f>
        <v>Normal</v>
      </c>
      <c r="E4711" s="26" cm="1">
        <f t="array" ref="E4711">_xlfn.IFS(Orders!W4711=0,"Endirim Yoxdur",SUMIFS(Orders!$V:$V,Orders!$T:$T,Orders!T4711)&gt;10,ROUND(Orders!W4711*1.15,2),SUMIFS(Orders!$V:$V,Orders!$T:$T,Orders!T4711)&lt;=10,"Endirim Yoxdur")</f>
        <v>0.23</v>
      </c>
    </row>
    <row r="4712" spans="3:5" x14ac:dyDescent="0.25">
      <c r="C4712" s="26" t="str">
        <f>IF(Orders!U4712&gt;500,"Yüksək Satış","Aşağı Satış")</f>
        <v>Aşağı Satış</v>
      </c>
      <c r="D4712" s="26" t="str">
        <f>IF(Orders!U4712&gt;500,IF(Orders!E4712="First Class",IF(Orders!W4712=0,"VIP","Special"),"Formal"),"Normal")</f>
        <v>Normal</v>
      </c>
      <c r="E4712" s="26" cm="1">
        <f t="array" ref="E4712">_xlfn.IFS(Orders!W4712=0,"Endirim Yoxdur",SUMIFS(Orders!$V:$V,Orders!$T:$T,Orders!T4712)&gt;10,ROUND(Orders!W4712*1.15,2),SUMIFS(Orders!$V:$V,Orders!$T:$T,Orders!T4712)&lt;=10,"Endirim Yoxdur")</f>
        <v>0.23</v>
      </c>
    </row>
    <row r="4713" spans="3:5" x14ac:dyDescent="0.25">
      <c r="C4713" s="26" t="str">
        <f>IF(Orders!U4713&gt;500,"Yüksək Satış","Aşağı Satış")</f>
        <v>Aşağı Satış</v>
      </c>
      <c r="D4713" s="26" t="str">
        <f>IF(Orders!U4713&gt;500,IF(Orders!E4713="First Class",IF(Orders!W4713=0,"VIP","Special"),"Formal"),"Normal")</f>
        <v>Normal</v>
      </c>
      <c r="E4713" s="26" cm="1">
        <f t="array" ref="E4713">_xlfn.IFS(Orders!W4713=0,"Endirim Yoxdur",SUMIFS(Orders!$V:$V,Orders!$T:$T,Orders!T4713)&gt;10,ROUND(Orders!W4713*1.15,2),SUMIFS(Orders!$V:$V,Orders!$T:$T,Orders!T4713)&lt;=10,"Endirim Yoxdur")</f>
        <v>0.23</v>
      </c>
    </row>
    <row r="4714" spans="3:5" x14ac:dyDescent="0.25">
      <c r="C4714" s="26" t="str">
        <f>IF(Orders!U4714&gt;500,"Yüksək Satış","Aşağı Satış")</f>
        <v>Aşağı Satış</v>
      </c>
      <c r="D4714" s="26" t="str">
        <f>IF(Orders!U4714&gt;500,IF(Orders!E4714="First Class",IF(Orders!W4714=0,"VIP","Special"),"Formal"),"Normal")</f>
        <v>Normal</v>
      </c>
      <c r="E4714" s="26" t="str" cm="1">
        <f t="array" ref="E4714">_xlfn.IFS(Orders!W4714=0,"Endirim Yoxdur",SUMIFS(Orders!$V:$V,Orders!$T:$T,Orders!T4714)&gt;10,ROUND(Orders!W4714*1.15,2),SUMIFS(Orders!$V:$V,Orders!$T:$T,Orders!T4714)&lt;=10,"Endirim Yoxdur")</f>
        <v>Endirim Yoxdur</v>
      </c>
    </row>
    <row r="4715" spans="3:5" x14ac:dyDescent="0.25">
      <c r="C4715" s="26" t="str">
        <f>IF(Orders!U4715&gt;500,"Yüksək Satış","Aşağı Satış")</f>
        <v>Aşağı Satış</v>
      </c>
      <c r="D4715" s="26" t="str">
        <f>IF(Orders!U4715&gt;500,IF(Orders!E4715="First Class",IF(Orders!W4715=0,"VIP","Special"),"Formal"),"Normal")</f>
        <v>Normal</v>
      </c>
      <c r="E4715" s="26" t="str" cm="1">
        <f t="array" ref="E4715">_xlfn.IFS(Orders!W4715=0,"Endirim Yoxdur",SUMIFS(Orders!$V:$V,Orders!$T:$T,Orders!T4715)&gt;10,ROUND(Orders!W4715*1.15,2),SUMIFS(Orders!$V:$V,Orders!$T:$T,Orders!T4715)&lt;=10,"Endirim Yoxdur")</f>
        <v>Endirim Yoxdur</v>
      </c>
    </row>
    <row r="4716" spans="3:5" x14ac:dyDescent="0.25">
      <c r="C4716" s="26" t="str">
        <f>IF(Orders!U4716&gt;500,"Yüksək Satış","Aşağı Satış")</f>
        <v>Aşağı Satış</v>
      </c>
      <c r="D4716" s="26" t="str">
        <f>IF(Orders!U4716&gt;500,IF(Orders!E4716="First Class",IF(Orders!W4716=0,"VIP","Special"),"Formal"),"Normal")</f>
        <v>Normal</v>
      </c>
      <c r="E4716" s="26" cm="1">
        <f t="array" ref="E4716">_xlfn.IFS(Orders!W4716=0,"Endirim Yoxdur",SUMIFS(Orders!$V:$V,Orders!$T:$T,Orders!T4716)&gt;10,ROUND(Orders!W4716*1.15,2),SUMIFS(Orders!$V:$V,Orders!$T:$T,Orders!T4716)&lt;=10,"Endirim Yoxdur")</f>
        <v>0.23</v>
      </c>
    </row>
    <row r="4717" spans="3:5" x14ac:dyDescent="0.25">
      <c r="C4717" s="26" t="str">
        <f>IF(Orders!U4717&gt;500,"Yüksək Satış","Aşağı Satış")</f>
        <v>Aşağı Satış</v>
      </c>
      <c r="D4717" s="26" t="str">
        <f>IF(Orders!U4717&gt;500,IF(Orders!E4717="First Class",IF(Orders!W4717=0,"VIP","Special"),"Formal"),"Normal")</f>
        <v>Normal</v>
      </c>
      <c r="E4717" s="26" t="str" cm="1">
        <f t="array" ref="E4717">_xlfn.IFS(Orders!W4717=0,"Endirim Yoxdur",SUMIFS(Orders!$V:$V,Orders!$T:$T,Orders!T4717)&gt;10,ROUND(Orders!W4717*1.15,2),SUMIFS(Orders!$V:$V,Orders!$T:$T,Orders!T4717)&lt;=10,"Endirim Yoxdur")</f>
        <v>Endirim Yoxdur</v>
      </c>
    </row>
    <row r="4718" spans="3:5" x14ac:dyDescent="0.25">
      <c r="C4718" s="26" t="str">
        <f>IF(Orders!U4718&gt;500,"Yüksək Satış","Aşağı Satış")</f>
        <v>Aşağı Satış</v>
      </c>
      <c r="D4718" s="26" t="str">
        <f>IF(Orders!U4718&gt;500,IF(Orders!E4718="First Class",IF(Orders!W4718=0,"VIP","Special"),"Formal"),"Normal")</f>
        <v>Normal</v>
      </c>
      <c r="E4718" s="26" cm="1">
        <f t="array" ref="E4718">_xlfn.IFS(Orders!W4718=0,"Endirim Yoxdur",SUMIFS(Orders!$V:$V,Orders!$T:$T,Orders!T4718)&gt;10,ROUND(Orders!W4718*1.15,2),SUMIFS(Orders!$V:$V,Orders!$T:$T,Orders!T4718)&lt;=10,"Endirim Yoxdur")</f>
        <v>0.23</v>
      </c>
    </row>
    <row r="4719" spans="3:5" x14ac:dyDescent="0.25">
      <c r="C4719" s="26" t="str">
        <f>IF(Orders!U4719&gt;500,"Yüksək Satış","Aşağı Satış")</f>
        <v>Aşağı Satış</v>
      </c>
      <c r="D4719" s="26" t="str">
        <f>IF(Orders!U4719&gt;500,IF(Orders!E4719="First Class",IF(Orders!W4719=0,"VIP","Special"),"Formal"),"Normal")</f>
        <v>Normal</v>
      </c>
      <c r="E4719" s="26" cm="1">
        <f t="array" ref="E4719">_xlfn.IFS(Orders!W4719=0,"Endirim Yoxdur",SUMIFS(Orders!$V:$V,Orders!$T:$T,Orders!T4719)&gt;10,ROUND(Orders!W4719*1.15,2),SUMIFS(Orders!$V:$V,Orders!$T:$T,Orders!T4719)&lt;=10,"Endirim Yoxdur")</f>
        <v>0.23</v>
      </c>
    </row>
    <row r="4720" spans="3:5" x14ac:dyDescent="0.25">
      <c r="C4720" s="26" t="str">
        <f>IF(Orders!U4720&gt;500,"Yüksək Satış","Aşağı Satış")</f>
        <v>Aşağı Satış</v>
      </c>
      <c r="D4720" s="26" t="str">
        <f>IF(Orders!U4720&gt;500,IF(Orders!E4720="First Class",IF(Orders!W4720=0,"VIP","Special"),"Formal"),"Normal")</f>
        <v>Normal</v>
      </c>
      <c r="E4720" s="26" cm="1">
        <f t="array" ref="E4720">_xlfn.IFS(Orders!W4720=0,"Endirim Yoxdur",SUMIFS(Orders!$V:$V,Orders!$T:$T,Orders!T4720)&gt;10,ROUND(Orders!W4720*1.15,2),SUMIFS(Orders!$V:$V,Orders!$T:$T,Orders!T4720)&lt;=10,"Endirim Yoxdur")</f>
        <v>0.92</v>
      </c>
    </row>
    <row r="4721" spans="3:5" x14ac:dyDescent="0.25">
      <c r="C4721" s="26" t="str">
        <f>IF(Orders!U4721&gt;500,"Yüksək Satış","Aşağı Satış")</f>
        <v>Aşağı Satış</v>
      </c>
      <c r="D4721" s="26" t="str">
        <f>IF(Orders!U4721&gt;500,IF(Orders!E4721="First Class",IF(Orders!W4721=0,"VIP","Special"),"Formal"),"Normal")</f>
        <v>Normal</v>
      </c>
      <c r="E4721" s="26" cm="1">
        <f t="array" ref="E4721">_xlfn.IFS(Orders!W4721=0,"Endirim Yoxdur",SUMIFS(Orders!$V:$V,Orders!$T:$T,Orders!T4721)&gt;10,ROUND(Orders!W4721*1.15,2),SUMIFS(Orders!$V:$V,Orders!$T:$T,Orders!T4721)&lt;=10,"Endirim Yoxdur")</f>
        <v>0.23</v>
      </c>
    </row>
    <row r="4722" spans="3:5" x14ac:dyDescent="0.25">
      <c r="C4722" s="26" t="str">
        <f>IF(Orders!U4722&gt;500,"Yüksək Satış","Aşağı Satış")</f>
        <v>Aşağı Satış</v>
      </c>
      <c r="D4722" s="26" t="str">
        <f>IF(Orders!U4722&gt;500,IF(Orders!E4722="First Class",IF(Orders!W4722=0,"VIP","Special"),"Formal"),"Normal")</f>
        <v>Normal</v>
      </c>
      <c r="E4722" s="26" cm="1">
        <f t="array" ref="E4722">_xlfn.IFS(Orders!W4722=0,"Endirim Yoxdur",SUMIFS(Orders!$V:$V,Orders!$T:$T,Orders!T4722)&gt;10,ROUND(Orders!W4722*1.15,2),SUMIFS(Orders!$V:$V,Orders!$T:$T,Orders!T4722)&lt;=10,"Endirim Yoxdur")</f>
        <v>0.92</v>
      </c>
    </row>
    <row r="4723" spans="3:5" x14ac:dyDescent="0.25">
      <c r="C4723" s="26" t="str">
        <f>IF(Orders!U4723&gt;500,"Yüksək Satış","Aşağı Satış")</f>
        <v>Aşağı Satış</v>
      </c>
      <c r="D4723" s="26" t="str">
        <f>IF(Orders!U4723&gt;500,IF(Orders!E4723="First Class",IF(Orders!W4723=0,"VIP","Special"),"Formal"),"Normal")</f>
        <v>Normal</v>
      </c>
      <c r="E4723" s="26" cm="1">
        <f t="array" ref="E4723">_xlfn.IFS(Orders!W4723=0,"Endirim Yoxdur",SUMIFS(Orders!$V:$V,Orders!$T:$T,Orders!T4723)&gt;10,ROUND(Orders!W4723*1.15,2),SUMIFS(Orders!$V:$V,Orders!$T:$T,Orders!T4723)&lt;=10,"Endirim Yoxdur")</f>
        <v>0.23</v>
      </c>
    </row>
    <row r="4724" spans="3:5" x14ac:dyDescent="0.25">
      <c r="C4724" s="26" t="str">
        <f>IF(Orders!U4724&gt;500,"Yüksək Satış","Aşağı Satış")</f>
        <v>Aşağı Satış</v>
      </c>
      <c r="D4724" s="26" t="str">
        <f>IF(Orders!U4724&gt;500,IF(Orders!E4724="First Class",IF(Orders!W4724=0,"VIP","Special"),"Formal"),"Normal")</f>
        <v>Normal</v>
      </c>
      <c r="E4724" s="26" cm="1">
        <f t="array" ref="E4724">_xlfn.IFS(Orders!W4724=0,"Endirim Yoxdur",SUMIFS(Orders!$V:$V,Orders!$T:$T,Orders!T4724)&gt;10,ROUND(Orders!W4724*1.15,2),SUMIFS(Orders!$V:$V,Orders!$T:$T,Orders!T4724)&lt;=10,"Endirim Yoxdur")</f>
        <v>0.23</v>
      </c>
    </row>
    <row r="4725" spans="3:5" x14ac:dyDescent="0.25">
      <c r="C4725" s="26" t="str">
        <f>IF(Orders!U4725&gt;500,"Yüksək Satış","Aşağı Satış")</f>
        <v>Aşağı Satış</v>
      </c>
      <c r="D4725" s="26" t="str">
        <f>IF(Orders!U4725&gt;500,IF(Orders!E4725="First Class",IF(Orders!W4725=0,"VIP","Special"),"Formal"),"Normal")</f>
        <v>Normal</v>
      </c>
      <c r="E4725" s="26" cm="1">
        <f t="array" ref="E4725">_xlfn.IFS(Orders!W4725=0,"Endirim Yoxdur",SUMIFS(Orders!$V:$V,Orders!$T:$T,Orders!T4725)&gt;10,ROUND(Orders!W4725*1.15,2),SUMIFS(Orders!$V:$V,Orders!$T:$T,Orders!T4725)&lt;=10,"Endirim Yoxdur")</f>
        <v>0.23</v>
      </c>
    </row>
    <row r="4726" spans="3:5" x14ac:dyDescent="0.25">
      <c r="C4726" s="26" t="str">
        <f>IF(Orders!U4726&gt;500,"Yüksək Satış","Aşağı Satış")</f>
        <v>Aşağı Satış</v>
      </c>
      <c r="D4726" s="26" t="str">
        <f>IF(Orders!U4726&gt;500,IF(Orders!E4726="First Class",IF(Orders!W4726=0,"VIP","Special"),"Formal"),"Normal")</f>
        <v>Normal</v>
      </c>
      <c r="E4726" s="26" cm="1">
        <f t="array" ref="E4726">_xlfn.IFS(Orders!W4726=0,"Endirim Yoxdur",SUMIFS(Orders!$V:$V,Orders!$T:$T,Orders!T4726)&gt;10,ROUND(Orders!W4726*1.15,2),SUMIFS(Orders!$V:$V,Orders!$T:$T,Orders!T4726)&lt;=10,"Endirim Yoxdur")</f>
        <v>0.23</v>
      </c>
    </row>
    <row r="4727" spans="3:5" x14ac:dyDescent="0.25">
      <c r="C4727" s="26" t="str">
        <f>IF(Orders!U4727&gt;500,"Yüksək Satış","Aşağı Satış")</f>
        <v>Aşağı Satış</v>
      </c>
      <c r="D4727" s="26" t="str">
        <f>IF(Orders!U4727&gt;500,IF(Orders!E4727="First Class",IF(Orders!W4727=0,"VIP","Special"),"Formal"),"Normal")</f>
        <v>Normal</v>
      </c>
      <c r="E4727" s="26" t="str" cm="1">
        <f t="array" ref="E4727">_xlfn.IFS(Orders!W4727=0,"Endirim Yoxdur",SUMIFS(Orders!$V:$V,Orders!$T:$T,Orders!T4727)&gt;10,ROUND(Orders!W4727*1.15,2),SUMIFS(Orders!$V:$V,Orders!$T:$T,Orders!T4727)&lt;=10,"Endirim Yoxdur")</f>
        <v>Endirim Yoxdur</v>
      </c>
    </row>
    <row r="4728" spans="3:5" x14ac:dyDescent="0.25">
      <c r="C4728" s="26" t="str">
        <f>IF(Orders!U4728&gt;500,"Yüksək Satış","Aşağı Satış")</f>
        <v>Aşağı Satış</v>
      </c>
      <c r="D4728" s="26" t="str">
        <f>IF(Orders!U4728&gt;500,IF(Orders!E4728="First Class",IF(Orders!W4728=0,"VIP","Special"),"Formal"),"Normal")</f>
        <v>Normal</v>
      </c>
      <c r="E4728" s="26" cm="1">
        <f t="array" ref="E4728">_xlfn.IFS(Orders!W4728=0,"Endirim Yoxdur",SUMIFS(Orders!$V:$V,Orders!$T:$T,Orders!T4728)&gt;10,ROUND(Orders!W4728*1.15,2),SUMIFS(Orders!$V:$V,Orders!$T:$T,Orders!T4728)&lt;=10,"Endirim Yoxdur")</f>
        <v>0.23</v>
      </c>
    </row>
    <row r="4729" spans="3:5" x14ac:dyDescent="0.25">
      <c r="C4729" s="26" t="str">
        <f>IF(Orders!U4729&gt;500,"Yüksək Satış","Aşağı Satış")</f>
        <v>Aşağı Satış</v>
      </c>
      <c r="D4729" s="26" t="str">
        <f>IF(Orders!U4729&gt;500,IF(Orders!E4729="First Class",IF(Orders!W4729=0,"VIP","Special"),"Formal"),"Normal")</f>
        <v>Normal</v>
      </c>
      <c r="E4729" s="26" cm="1">
        <f t="array" ref="E4729">_xlfn.IFS(Orders!W4729=0,"Endirim Yoxdur",SUMIFS(Orders!$V:$V,Orders!$T:$T,Orders!T4729)&gt;10,ROUND(Orders!W4729*1.15,2),SUMIFS(Orders!$V:$V,Orders!$T:$T,Orders!T4729)&lt;=10,"Endirim Yoxdur")</f>
        <v>0.23</v>
      </c>
    </row>
    <row r="4730" spans="3:5" x14ac:dyDescent="0.25">
      <c r="C4730" s="26" t="str">
        <f>IF(Orders!U4730&gt;500,"Yüksək Satış","Aşağı Satış")</f>
        <v>Yüksək Satış</v>
      </c>
      <c r="D4730" s="26" t="str">
        <f>IF(Orders!U4730&gt;500,IF(Orders!E4730="First Class",IF(Orders!W4730=0,"VIP","Special"),"Formal"),"Normal")</f>
        <v>VIP</v>
      </c>
      <c r="E4730" s="26" t="str" cm="1">
        <f t="array" ref="E4730">_xlfn.IFS(Orders!W4730=0,"Endirim Yoxdur",SUMIFS(Orders!$V:$V,Orders!$T:$T,Orders!T4730)&gt;10,ROUND(Orders!W4730*1.15,2),SUMIFS(Orders!$V:$V,Orders!$T:$T,Orders!T4730)&lt;=10,"Endirim Yoxdur")</f>
        <v>Endirim Yoxdur</v>
      </c>
    </row>
    <row r="4731" spans="3:5" x14ac:dyDescent="0.25">
      <c r="C4731" s="26" t="str">
        <f>IF(Orders!U4731&gt;500,"Yüksək Satış","Aşağı Satış")</f>
        <v>Aşağı Satış</v>
      </c>
      <c r="D4731" s="26" t="str">
        <f>IF(Orders!U4731&gt;500,IF(Orders!E4731="First Class",IF(Orders!W4731=0,"VIP","Special"),"Formal"),"Normal")</f>
        <v>Normal</v>
      </c>
      <c r="E4731" s="26" cm="1">
        <f t="array" ref="E4731">_xlfn.IFS(Orders!W4731=0,"Endirim Yoxdur",SUMIFS(Orders!$V:$V,Orders!$T:$T,Orders!T4731)&gt;10,ROUND(Orders!W4731*1.15,2),SUMIFS(Orders!$V:$V,Orders!$T:$T,Orders!T4731)&lt;=10,"Endirim Yoxdur")</f>
        <v>0.23</v>
      </c>
    </row>
    <row r="4732" spans="3:5" x14ac:dyDescent="0.25">
      <c r="C4732" s="26" t="str">
        <f>IF(Orders!U4732&gt;500,"Yüksək Satış","Aşağı Satış")</f>
        <v>Aşağı Satış</v>
      </c>
      <c r="D4732" s="26" t="str">
        <f>IF(Orders!U4732&gt;500,IF(Orders!E4732="First Class",IF(Orders!W4732=0,"VIP","Special"),"Formal"),"Normal")</f>
        <v>Normal</v>
      </c>
      <c r="E4732" s="26" cm="1">
        <f t="array" ref="E4732">_xlfn.IFS(Orders!W4732=0,"Endirim Yoxdur",SUMIFS(Orders!$V:$V,Orders!$T:$T,Orders!T4732)&gt;10,ROUND(Orders!W4732*1.15,2),SUMIFS(Orders!$V:$V,Orders!$T:$T,Orders!T4732)&lt;=10,"Endirim Yoxdur")</f>
        <v>0.23</v>
      </c>
    </row>
    <row r="4733" spans="3:5" x14ac:dyDescent="0.25">
      <c r="C4733" s="26" t="str">
        <f>IF(Orders!U4733&gt;500,"Yüksək Satış","Aşağı Satış")</f>
        <v>Aşağı Satış</v>
      </c>
      <c r="D4733" s="26" t="str">
        <f>IF(Orders!U4733&gt;500,IF(Orders!E4733="First Class",IF(Orders!W4733=0,"VIP","Special"),"Formal"),"Normal")</f>
        <v>Normal</v>
      </c>
      <c r="E4733" s="26" cm="1">
        <f t="array" ref="E4733">_xlfn.IFS(Orders!W4733=0,"Endirim Yoxdur",SUMIFS(Orders!$V:$V,Orders!$T:$T,Orders!T4733)&gt;10,ROUND(Orders!W4733*1.15,2),SUMIFS(Orders!$V:$V,Orders!$T:$T,Orders!T4733)&lt;=10,"Endirim Yoxdur")</f>
        <v>0.23</v>
      </c>
    </row>
    <row r="4734" spans="3:5" x14ac:dyDescent="0.25">
      <c r="C4734" s="26" t="str">
        <f>IF(Orders!U4734&gt;500,"Yüksək Satış","Aşağı Satış")</f>
        <v>Aşağı Satış</v>
      </c>
      <c r="D4734" s="26" t="str">
        <f>IF(Orders!U4734&gt;500,IF(Orders!E4734="First Class",IF(Orders!W4734=0,"VIP","Special"),"Formal"),"Normal")</f>
        <v>Normal</v>
      </c>
      <c r="E4734" s="26" t="str" cm="1">
        <f t="array" ref="E4734">_xlfn.IFS(Orders!W4734=0,"Endirim Yoxdur",SUMIFS(Orders!$V:$V,Orders!$T:$T,Orders!T4734)&gt;10,ROUND(Orders!W4734*1.15,2),SUMIFS(Orders!$V:$V,Orders!$T:$T,Orders!T4734)&lt;=10,"Endirim Yoxdur")</f>
        <v>Endirim Yoxdur</v>
      </c>
    </row>
    <row r="4735" spans="3:5" x14ac:dyDescent="0.25">
      <c r="C4735" s="26" t="str">
        <f>IF(Orders!U4735&gt;500,"Yüksək Satış","Aşağı Satış")</f>
        <v>Aşağı Satış</v>
      </c>
      <c r="D4735" s="26" t="str">
        <f>IF(Orders!U4735&gt;500,IF(Orders!E4735="First Class",IF(Orders!W4735=0,"VIP","Special"),"Formal"),"Normal")</f>
        <v>Normal</v>
      </c>
      <c r="E4735" s="26" t="str" cm="1">
        <f t="array" ref="E4735">_xlfn.IFS(Orders!W4735=0,"Endirim Yoxdur",SUMIFS(Orders!$V:$V,Orders!$T:$T,Orders!T4735)&gt;10,ROUND(Orders!W4735*1.15,2),SUMIFS(Orders!$V:$V,Orders!$T:$T,Orders!T4735)&lt;=10,"Endirim Yoxdur")</f>
        <v>Endirim Yoxdur</v>
      </c>
    </row>
    <row r="4736" spans="3:5" x14ac:dyDescent="0.25">
      <c r="C4736" s="26" t="str">
        <f>IF(Orders!U4736&gt;500,"Yüksək Satış","Aşağı Satış")</f>
        <v>Aşağı Satış</v>
      </c>
      <c r="D4736" s="26" t="str">
        <f>IF(Orders!U4736&gt;500,IF(Orders!E4736="First Class",IF(Orders!W4736=0,"VIP","Special"),"Formal"),"Normal")</f>
        <v>Normal</v>
      </c>
      <c r="E4736" s="26" t="str" cm="1">
        <f t="array" ref="E4736">_xlfn.IFS(Orders!W4736=0,"Endirim Yoxdur",SUMIFS(Orders!$V:$V,Orders!$T:$T,Orders!T4736)&gt;10,ROUND(Orders!W4736*1.15,2),SUMIFS(Orders!$V:$V,Orders!$T:$T,Orders!T4736)&lt;=10,"Endirim Yoxdur")</f>
        <v>Endirim Yoxdur</v>
      </c>
    </row>
    <row r="4737" spans="3:5" x14ac:dyDescent="0.25">
      <c r="C4737" s="26" t="str">
        <f>IF(Orders!U4737&gt;500,"Yüksək Satış","Aşağı Satış")</f>
        <v>Aşağı Satış</v>
      </c>
      <c r="D4737" s="26" t="str">
        <f>IF(Orders!U4737&gt;500,IF(Orders!E4737="First Class",IF(Orders!W4737=0,"VIP","Special"),"Formal"),"Normal")</f>
        <v>Normal</v>
      </c>
      <c r="E4737" s="26" t="str" cm="1">
        <f t="array" ref="E4737">_xlfn.IFS(Orders!W4737=0,"Endirim Yoxdur",SUMIFS(Orders!$V:$V,Orders!$T:$T,Orders!T4737)&gt;10,ROUND(Orders!W4737*1.15,2),SUMIFS(Orders!$V:$V,Orders!$T:$T,Orders!T4737)&lt;=10,"Endirim Yoxdur")</f>
        <v>Endirim Yoxdur</v>
      </c>
    </row>
    <row r="4738" spans="3:5" x14ac:dyDescent="0.25">
      <c r="C4738" s="26" t="str">
        <f>IF(Orders!U4738&gt;500,"Yüksək Satış","Aşağı Satış")</f>
        <v>Aşağı Satış</v>
      </c>
      <c r="D4738" s="26" t="str">
        <f>IF(Orders!U4738&gt;500,IF(Orders!E4738="First Class",IF(Orders!W4738=0,"VIP","Special"),"Formal"),"Normal")</f>
        <v>Normal</v>
      </c>
      <c r="E4738" s="26" cm="1">
        <f t="array" ref="E4738">_xlfn.IFS(Orders!W4738=0,"Endirim Yoxdur",SUMIFS(Orders!$V:$V,Orders!$T:$T,Orders!T4738)&gt;10,ROUND(Orders!W4738*1.15,2),SUMIFS(Orders!$V:$V,Orders!$T:$T,Orders!T4738)&lt;=10,"Endirim Yoxdur")</f>
        <v>0.23</v>
      </c>
    </row>
    <row r="4739" spans="3:5" x14ac:dyDescent="0.25">
      <c r="C4739" s="26" t="str">
        <f>IF(Orders!U4739&gt;500,"Yüksək Satış","Aşağı Satış")</f>
        <v>Aşağı Satış</v>
      </c>
      <c r="D4739" s="26" t="str">
        <f>IF(Orders!U4739&gt;500,IF(Orders!E4739="First Class",IF(Orders!W4739=0,"VIP","Special"),"Formal"),"Normal")</f>
        <v>Normal</v>
      </c>
      <c r="E4739" s="26" cm="1">
        <f t="array" ref="E4739">_xlfn.IFS(Orders!W4739=0,"Endirim Yoxdur",SUMIFS(Orders!$V:$V,Orders!$T:$T,Orders!T4739)&gt;10,ROUND(Orders!W4739*1.15,2),SUMIFS(Orders!$V:$V,Orders!$T:$T,Orders!T4739)&lt;=10,"Endirim Yoxdur")</f>
        <v>0.23</v>
      </c>
    </row>
    <row r="4740" spans="3:5" x14ac:dyDescent="0.25">
      <c r="C4740" s="26" t="str">
        <f>IF(Orders!U4740&gt;500,"Yüksək Satış","Aşağı Satış")</f>
        <v>Aşağı Satış</v>
      </c>
      <c r="D4740" s="26" t="str">
        <f>IF(Orders!U4740&gt;500,IF(Orders!E4740="First Class",IF(Orders!W4740=0,"VIP","Special"),"Formal"),"Normal")</f>
        <v>Normal</v>
      </c>
      <c r="E4740" s="26" t="str" cm="1">
        <f t="array" ref="E4740">_xlfn.IFS(Orders!W4740=0,"Endirim Yoxdur",SUMIFS(Orders!$V:$V,Orders!$T:$T,Orders!T4740)&gt;10,ROUND(Orders!W4740*1.15,2),SUMIFS(Orders!$V:$V,Orders!$T:$T,Orders!T4740)&lt;=10,"Endirim Yoxdur")</f>
        <v>Endirim Yoxdur</v>
      </c>
    </row>
    <row r="4741" spans="3:5" x14ac:dyDescent="0.25">
      <c r="C4741" s="26" t="str">
        <f>IF(Orders!U4741&gt;500,"Yüksək Satış","Aşağı Satış")</f>
        <v>Aşağı Satış</v>
      </c>
      <c r="D4741" s="26" t="str">
        <f>IF(Orders!U4741&gt;500,IF(Orders!E4741="First Class",IF(Orders!W4741=0,"VIP","Special"),"Formal"),"Normal")</f>
        <v>Normal</v>
      </c>
      <c r="E4741" s="26" cm="1">
        <f t="array" ref="E4741">_xlfn.IFS(Orders!W4741=0,"Endirim Yoxdur",SUMIFS(Orders!$V:$V,Orders!$T:$T,Orders!T4741)&gt;10,ROUND(Orders!W4741*1.15,2),SUMIFS(Orders!$V:$V,Orders!$T:$T,Orders!T4741)&lt;=10,"Endirim Yoxdur")</f>
        <v>0.23</v>
      </c>
    </row>
    <row r="4742" spans="3:5" x14ac:dyDescent="0.25">
      <c r="C4742" s="26" t="str">
        <f>IF(Orders!U4742&gt;500,"Yüksək Satış","Aşağı Satış")</f>
        <v>Aşağı Satış</v>
      </c>
      <c r="D4742" s="26" t="str">
        <f>IF(Orders!U4742&gt;500,IF(Orders!E4742="First Class",IF(Orders!W4742=0,"VIP","Special"),"Formal"),"Normal")</f>
        <v>Normal</v>
      </c>
      <c r="E4742" s="26" t="str" cm="1">
        <f t="array" ref="E4742">_xlfn.IFS(Orders!W4742=0,"Endirim Yoxdur",SUMIFS(Orders!$V:$V,Orders!$T:$T,Orders!T4742)&gt;10,ROUND(Orders!W4742*1.15,2),SUMIFS(Orders!$V:$V,Orders!$T:$T,Orders!T4742)&lt;=10,"Endirim Yoxdur")</f>
        <v>Endirim Yoxdur</v>
      </c>
    </row>
    <row r="4743" spans="3:5" x14ac:dyDescent="0.25">
      <c r="C4743" s="26" t="str">
        <f>IF(Orders!U4743&gt;500,"Yüksək Satış","Aşağı Satış")</f>
        <v>Aşağı Satış</v>
      </c>
      <c r="D4743" s="26" t="str">
        <f>IF(Orders!U4743&gt;500,IF(Orders!E4743="First Class",IF(Orders!W4743=0,"VIP","Special"),"Formal"),"Normal")</f>
        <v>Normal</v>
      </c>
      <c r="E4743" s="26" cm="1">
        <f t="array" ref="E4743">_xlfn.IFS(Orders!W4743=0,"Endirim Yoxdur",SUMIFS(Orders!$V:$V,Orders!$T:$T,Orders!T4743)&gt;10,ROUND(Orders!W4743*1.15,2),SUMIFS(Orders!$V:$V,Orders!$T:$T,Orders!T4743)&lt;=10,"Endirim Yoxdur")</f>
        <v>0.92</v>
      </c>
    </row>
    <row r="4744" spans="3:5" x14ac:dyDescent="0.25">
      <c r="C4744" s="26" t="str">
        <f>IF(Orders!U4744&gt;500,"Yüksək Satış","Aşağı Satış")</f>
        <v>Aşağı Satış</v>
      </c>
      <c r="D4744" s="26" t="str">
        <f>IF(Orders!U4744&gt;500,IF(Orders!E4744="First Class",IF(Orders!W4744=0,"VIP","Special"),"Formal"),"Normal")</f>
        <v>Normal</v>
      </c>
      <c r="E4744" s="26" cm="1">
        <f t="array" ref="E4744">_xlfn.IFS(Orders!W4744=0,"Endirim Yoxdur",SUMIFS(Orders!$V:$V,Orders!$T:$T,Orders!T4744)&gt;10,ROUND(Orders!W4744*1.15,2),SUMIFS(Orders!$V:$V,Orders!$T:$T,Orders!T4744)&lt;=10,"Endirim Yoxdur")</f>
        <v>0.23</v>
      </c>
    </row>
    <row r="4745" spans="3:5" x14ac:dyDescent="0.25">
      <c r="C4745" s="26" t="str">
        <f>IF(Orders!U4745&gt;500,"Yüksək Satış","Aşağı Satış")</f>
        <v>Aşağı Satış</v>
      </c>
      <c r="D4745" s="26" t="str">
        <f>IF(Orders!U4745&gt;500,IF(Orders!E4745="First Class",IF(Orders!W4745=0,"VIP","Special"),"Formal"),"Normal")</f>
        <v>Normal</v>
      </c>
      <c r="E4745" s="26" cm="1">
        <f t="array" ref="E4745">_xlfn.IFS(Orders!W4745=0,"Endirim Yoxdur",SUMIFS(Orders!$V:$V,Orders!$T:$T,Orders!T4745)&gt;10,ROUND(Orders!W4745*1.15,2),SUMIFS(Orders!$V:$V,Orders!$T:$T,Orders!T4745)&lt;=10,"Endirim Yoxdur")</f>
        <v>0.23</v>
      </c>
    </row>
    <row r="4746" spans="3:5" x14ac:dyDescent="0.25">
      <c r="C4746" s="26" t="str">
        <f>IF(Orders!U4746&gt;500,"Yüksək Satış","Aşağı Satış")</f>
        <v>Aşağı Satış</v>
      </c>
      <c r="D4746" s="26" t="str">
        <f>IF(Orders!U4746&gt;500,IF(Orders!E4746="First Class",IF(Orders!W4746=0,"VIP","Special"),"Formal"),"Normal")</f>
        <v>Normal</v>
      </c>
      <c r="E4746" s="26" cm="1">
        <f t="array" ref="E4746">_xlfn.IFS(Orders!W4746=0,"Endirim Yoxdur",SUMIFS(Orders!$V:$V,Orders!$T:$T,Orders!T4746)&gt;10,ROUND(Orders!W4746*1.15,2),SUMIFS(Orders!$V:$V,Orders!$T:$T,Orders!T4746)&lt;=10,"Endirim Yoxdur")</f>
        <v>0.23</v>
      </c>
    </row>
    <row r="4747" spans="3:5" x14ac:dyDescent="0.25">
      <c r="C4747" s="26" t="str">
        <f>IF(Orders!U4747&gt;500,"Yüksək Satış","Aşağı Satış")</f>
        <v>Aşağı Satış</v>
      </c>
      <c r="D4747" s="26" t="str">
        <f>IF(Orders!U4747&gt;500,IF(Orders!E4747="First Class",IF(Orders!W4747=0,"VIP","Special"),"Formal"),"Normal")</f>
        <v>Normal</v>
      </c>
      <c r="E4747" s="26" cm="1">
        <f t="array" ref="E4747">_xlfn.IFS(Orders!W4747=0,"Endirim Yoxdur",SUMIFS(Orders!$V:$V,Orders!$T:$T,Orders!T4747)&gt;10,ROUND(Orders!W4747*1.15,2),SUMIFS(Orders!$V:$V,Orders!$T:$T,Orders!T4747)&lt;=10,"Endirim Yoxdur")</f>
        <v>0.12</v>
      </c>
    </row>
    <row r="4748" spans="3:5" x14ac:dyDescent="0.25">
      <c r="C4748" s="26" t="str">
        <f>IF(Orders!U4748&gt;500,"Yüksək Satış","Aşağı Satış")</f>
        <v>Aşağı Satış</v>
      </c>
      <c r="D4748" s="26" t="str">
        <f>IF(Orders!U4748&gt;500,IF(Orders!E4748="First Class",IF(Orders!W4748=0,"VIP","Special"),"Formal"),"Normal")</f>
        <v>Normal</v>
      </c>
      <c r="E4748" s="26" t="str" cm="1">
        <f t="array" ref="E4748">_xlfn.IFS(Orders!W4748=0,"Endirim Yoxdur",SUMIFS(Orders!$V:$V,Orders!$T:$T,Orders!T4748)&gt;10,ROUND(Orders!W4748*1.15,2),SUMIFS(Orders!$V:$V,Orders!$T:$T,Orders!T4748)&lt;=10,"Endirim Yoxdur")</f>
        <v>Endirim Yoxdur</v>
      </c>
    </row>
    <row r="4749" spans="3:5" x14ac:dyDescent="0.25">
      <c r="C4749" s="26" t="str">
        <f>IF(Orders!U4749&gt;500,"Yüksək Satış","Aşağı Satış")</f>
        <v>Aşağı Satış</v>
      </c>
      <c r="D4749" s="26" t="str">
        <f>IF(Orders!U4749&gt;500,IF(Orders!E4749="First Class",IF(Orders!W4749=0,"VIP","Special"),"Formal"),"Normal")</f>
        <v>Normal</v>
      </c>
      <c r="E4749" s="26" cm="1">
        <f t="array" ref="E4749">_xlfn.IFS(Orders!W4749=0,"Endirim Yoxdur",SUMIFS(Orders!$V:$V,Orders!$T:$T,Orders!T4749)&gt;10,ROUND(Orders!W4749*1.15,2),SUMIFS(Orders!$V:$V,Orders!$T:$T,Orders!T4749)&lt;=10,"Endirim Yoxdur")</f>
        <v>0.23</v>
      </c>
    </row>
    <row r="4750" spans="3:5" x14ac:dyDescent="0.25">
      <c r="C4750" s="26" t="str">
        <f>IF(Orders!U4750&gt;500,"Yüksək Satış","Aşağı Satış")</f>
        <v>Aşağı Satış</v>
      </c>
      <c r="D4750" s="26" t="str">
        <f>IF(Orders!U4750&gt;500,IF(Orders!E4750="First Class",IF(Orders!W4750=0,"VIP","Special"),"Formal"),"Normal")</f>
        <v>Normal</v>
      </c>
      <c r="E4750" s="26" t="str" cm="1">
        <f t="array" ref="E4750">_xlfn.IFS(Orders!W4750=0,"Endirim Yoxdur",SUMIFS(Orders!$V:$V,Orders!$T:$T,Orders!T4750)&gt;10,ROUND(Orders!W4750*1.15,2),SUMIFS(Orders!$V:$V,Orders!$T:$T,Orders!T4750)&lt;=10,"Endirim Yoxdur")</f>
        <v>Endirim Yoxdur</v>
      </c>
    </row>
    <row r="4751" spans="3:5" x14ac:dyDescent="0.25">
      <c r="C4751" s="26" t="str">
        <f>IF(Orders!U4751&gt;500,"Yüksək Satış","Aşağı Satış")</f>
        <v>Aşağı Satış</v>
      </c>
      <c r="D4751" s="26" t="str">
        <f>IF(Orders!U4751&gt;500,IF(Orders!E4751="First Class",IF(Orders!W4751=0,"VIP","Special"),"Formal"),"Normal")</f>
        <v>Normal</v>
      </c>
      <c r="E4751" s="26" t="str" cm="1">
        <f t="array" ref="E4751">_xlfn.IFS(Orders!W4751=0,"Endirim Yoxdur",SUMIFS(Orders!$V:$V,Orders!$T:$T,Orders!T4751)&gt;10,ROUND(Orders!W4751*1.15,2),SUMIFS(Orders!$V:$V,Orders!$T:$T,Orders!T4751)&lt;=10,"Endirim Yoxdur")</f>
        <v>Endirim Yoxdur</v>
      </c>
    </row>
    <row r="4752" spans="3:5" x14ac:dyDescent="0.25">
      <c r="C4752" s="26" t="str">
        <f>IF(Orders!U4752&gt;500,"Yüksək Satış","Aşağı Satış")</f>
        <v>Yüksək Satış</v>
      </c>
      <c r="D4752" s="26" t="str">
        <f>IF(Orders!U4752&gt;500,IF(Orders!E4752="First Class",IF(Orders!W4752=0,"VIP","Special"),"Formal"),"Normal")</f>
        <v>Formal</v>
      </c>
      <c r="E4752" s="26" t="str" cm="1">
        <f t="array" ref="E4752">_xlfn.IFS(Orders!W4752=0,"Endirim Yoxdur",SUMIFS(Orders!$V:$V,Orders!$T:$T,Orders!T4752)&gt;10,ROUND(Orders!W4752*1.15,2),SUMIFS(Orders!$V:$V,Orders!$T:$T,Orders!T4752)&lt;=10,"Endirim Yoxdur")</f>
        <v>Endirim Yoxdur</v>
      </c>
    </row>
    <row r="4753" spans="3:5" x14ac:dyDescent="0.25">
      <c r="C4753" s="26" t="str">
        <f>IF(Orders!U4753&gt;500,"Yüksək Satış","Aşağı Satış")</f>
        <v>Aşağı Satış</v>
      </c>
      <c r="D4753" s="26" t="str">
        <f>IF(Orders!U4753&gt;500,IF(Orders!E4753="First Class",IF(Orders!W4753=0,"VIP","Special"),"Formal"),"Normal")</f>
        <v>Normal</v>
      </c>
      <c r="E4753" s="26" t="str" cm="1">
        <f t="array" ref="E4753">_xlfn.IFS(Orders!W4753=0,"Endirim Yoxdur",SUMIFS(Orders!$V:$V,Orders!$T:$T,Orders!T4753)&gt;10,ROUND(Orders!W4753*1.15,2),SUMIFS(Orders!$V:$V,Orders!$T:$T,Orders!T4753)&lt;=10,"Endirim Yoxdur")</f>
        <v>Endirim Yoxdur</v>
      </c>
    </row>
    <row r="4754" spans="3:5" x14ac:dyDescent="0.25">
      <c r="C4754" s="26" t="str">
        <f>IF(Orders!U4754&gt;500,"Yüksək Satış","Aşağı Satış")</f>
        <v>Aşağı Satış</v>
      </c>
      <c r="D4754" s="26" t="str">
        <f>IF(Orders!U4754&gt;500,IF(Orders!E4754="First Class",IF(Orders!W4754=0,"VIP","Special"),"Formal"),"Normal")</f>
        <v>Normal</v>
      </c>
      <c r="E4754" s="26" t="str" cm="1">
        <f t="array" ref="E4754">_xlfn.IFS(Orders!W4754=0,"Endirim Yoxdur",SUMIFS(Orders!$V:$V,Orders!$T:$T,Orders!T4754)&gt;10,ROUND(Orders!W4754*1.15,2),SUMIFS(Orders!$V:$V,Orders!$T:$T,Orders!T4754)&lt;=10,"Endirim Yoxdur")</f>
        <v>Endirim Yoxdur</v>
      </c>
    </row>
    <row r="4755" spans="3:5" x14ac:dyDescent="0.25">
      <c r="C4755" s="26" t="str">
        <f>IF(Orders!U4755&gt;500,"Yüksək Satış","Aşağı Satış")</f>
        <v>Aşağı Satış</v>
      </c>
      <c r="D4755" s="26" t="str">
        <f>IF(Orders!U4755&gt;500,IF(Orders!E4755="First Class",IF(Orders!W4755=0,"VIP","Special"),"Formal"),"Normal")</f>
        <v>Normal</v>
      </c>
      <c r="E4755" s="26" t="str" cm="1">
        <f t="array" ref="E4755">_xlfn.IFS(Orders!W4755=0,"Endirim Yoxdur",SUMIFS(Orders!$V:$V,Orders!$T:$T,Orders!T4755)&gt;10,ROUND(Orders!W4755*1.15,2),SUMIFS(Orders!$V:$V,Orders!$T:$T,Orders!T4755)&lt;=10,"Endirim Yoxdur")</f>
        <v>Endirim Yoxdur</v>
      </c>
    </row>
    <row r="4756" spans="3:5" x14ac:dyDescent="0.25">
      <c r="C4756" s="26" t="str">
        <f>IF(Orders!U4756&gt;500,"Yüksək Satış","Aşağı Satış")</f>
        <v>Aşağı Satış</v>
      </c>
      <c r="D4756" s="26" t="str">
        <f>IF(Orders!U4756&gt;500,IF(Orders!E4756="First Class",IF(Orders!W4756=0,"VIP","Special"),"Formal"),"Normal")</f>
        <v>Normal</v>
      </c>
      <c r="E4756" s="26" cm="1">
        <f t="array" ref="E4756">_xlfn.IFS(Orders!W4756=0,"Endirim Yoxdur",SUMIFS(Orders!$V:$V,Orders!$T:$T,Orders!T4756)&gt;10,ROUND(Orders!W4756*1.15,2),SUMIFS(Orders!$V:$V,Orders!$T:$T,Orders!T4756)&lt;=10,"Endirim Yoxdur")</f>
        <v>0.81</v>
      </c>
    </row>
    <row r="4757" spans="3:5" x14ac:dyDescent="0.25">
      <c r="C4757" s="26" t="str">
        <f>IF(Orders!U4757&gt;500,"Yüksək Satış","Aşağı Satış")</f>
        <v>Aşağı Satış</v>
      </c>
      <c r="D4757" s="26" t="str">
        <f>IF(Orders!U4757&gt;500,IF(Orders!E4757="First Class",IF(Orders!W4757=0,"VIP","Special"),"Formal"),"Normal")</f>
        <v>Normal</v>
      </c>
      <c r="E4757" s="26" t="str" cm="1">
        <f t="array" ref="E4757">_xlfn.IFS(Orders!W4757=0,"Endirim Yoxdur",SUMIFS(Orders!$V:$V,Orders!$T:$T,Orders!T4757)&gt;10,ROUND(Orders!W4757*1.15,2),SUMIFS(Orders!$V:$V,Orders!$T:$T,Orders!T4757)&lt;=10,"Endirim Yoxdur")</f>
        <v>Endirim Yoxdur</v>
      </c>
    </row>
    <row r="4758" spans="3:5" x14ac:dyDescent="0.25">
      <c r="C4758" s="26" t="str">
        <f>IF(Orders!U4758&gt;500,"Yüksək Satış","Aşağı Satış")</f>
        <v>Aşağı Satış</v>
      </c>
      <c r="D4758" s="26" t="str">
        <f>IF(Orders!U4758&gt;500,IF(Orders!E4758="First Class",IF(Orders!W4758=0,"VIP","Special"),"Formal"),"Normal")</f>
        <v>Normal</v>
      </c>
      <c r="E4758" s="26" t="str" cm="1">
        <f t="array" ref="E4758">_xlfn.IFS(Orders!W4758=0,"Endirim Yoxdur",SUMIFS(Orders!$V:$V,Orders!$T:$T,Orders!T4758)&gt;10,ROUND(Orders!W4758*1.15,2),SUMIFS(Orders!$V:$V,Orders!$T:$T,Orders!T4758)&lt;=10,"Endirim Yoxdur")</f>
        <v>Endirim Yoxdur</v>
      </c>
    </row>
    <row r="4759" spans="3:5" x14ac:dyDescent="0.25">
      <c r="C4759" s="26" t="str">
        <f>IF(Orders!U4759&gt;500,"Yüksək Satış","Aşağı Satış")</f>
        <v>Aşağı Satış</v>
      </c>
      <c r="D4759" s="26" t="str">
        <f>IF(Orders!U4759&gt;500,IF(Orders!E4759="First Class",IF(Orders!W4759=0,"VIP","Special"),"Formal"),"Normal")</f>
        <v>Normal</v>
      </c>
      <c r="E4759" s="26" cm="1">
        <f t="array" ref="E4759">_xlfn.IFS(Orders!W4759=0,"Endirim Yoxdur",SUMIFS(Orders!$V:$V,Orders!$T:$T,Orders!T4759)&gt;10,ROUND(Orders!W4759*1.15,2),SUMIFS(Orders!$V:$V,Orders!$T:$T,Orders!T4759)&lt;=10,"Endirim Yoxdur")</f>
        <v>0.23</v>
      </c>
    </row>
    <row r="4760" spans="3:5" x14ac:dyDescent="0.25">
      <c r="C4760" s="26" t="str">
        <f>IF(Orders!U4760&gt;500,"Yüksək Satış","Aşağı Satış")</f>
        <v>Aşağı Satış</v>
      </c>
      <c r="D4760" s="26" t="str">
        <f>IF(Orders!U4760&gt;500,IF(Orders!E4760="First Class",IF(Orders!W4760=0,"VIP","Special"),"Formal"),"Normal")</f>
        <v>Normal</v>
      </c>
      <c r="E4760" s="26" cm="1">
        <f t="array" ref="E4760">_xlfn.IFS(Orders!W4760=0,"Endirim Yoxdur",SUMIFS(Orders!$V:$V,Orders!$T:$T,Orders!T4760)&gt;10,ROUND(Orders!W4760*1.15,2),SUMIFS(Orders!$V:$V,Orders!$T:$T,Orders!T4760)&lt;=10,"Endirim Yoxdur")</f>
        <v>0.23</v>
      </c>
    </row>
    <row r="4761" spans="3:5" x14ac:dyDescent="0.25">
      <c r="C4761" s="26" t="str">
        <f>IF(Orders!U4761&gt;500,"Yüksək Satış","Aşağı Satış")</f>
        <v>Aşağı Satış</v>
      </c>
      <c r="D4761" s="26" t="str">
        <f>IF(Orders!U4761&gt;500,IF(Orders!E4761="First Class",IF(Orders!W4761=0,"VIP","Special"),"Formal"),"Normal")</f>
        <v>Normal</v>
      </c>
      <c r="E4761" s="26" cm="1">
        <f t="array" ref="E4761">_xlfn.IFS(Orders!W4761=0,"Endirim Yoxdur",SUMIFS(Orders!$V:$V,Orders!$T:$T,Orders!T4761)&gt;10,ROUND(Orders!W4761*1.15,2),SUMIFS(Orders!$V:$V,Orders!$T:$T,Orders!T4761)&lt;=10,"Endirim Yoxdur")</f>
        <v>0.23</v>
      </c>
    </row>
    <row r="4762" spans="3:5" x14ac:dyDescent="0.25">
      <c r="C4762" s="26" t="str">
        <f>IF(Orders!U4762&gt;500,"Yüksək Satış","Aşağı Satış")</f>
        <v>Yüksək Satış</v>
      </c>
      <c r="D4762" s="26" t="str">
        <f>IF(Orders!U4762&gt;500,IF(Orders!E4762="First Class",IF(Orders!W4762=0,"VIP","Special"),"Formal"),"Normal")</f>
        <v>Formal</v>
      </c>
      <c r="E4762" s="26" cm="1">
        <f t="array" ref="E4762">_xlfn.IFS(Orders!W4762=0,"Endirim Yoxdur",SUMIFS(Orders!$V:$V,Orders!$T:$T,Orders!T4762)&gt;10,ROUND(Orders!W4762*1.15,2),SUMIFS(Orders!$V:$V,Orders!$T:$T,Orders!T4762)&lt;=10,"Endirim Yoxdur")</f>
        <v>0.23</v>
      </c>
    </row>
    <row r="4763" spans="3:5" x14ac:dyDescent="0.25">
      <c r="C4763" s="26" t="str">
        <f>IF(Orders!U4763&gt;500,"Yüksək Satış","Aşağı Satış")</f>
        <v>Aşağı Satış</v>
      </c>
      <c r="D4763" s="26" t="str">
        <f>IF(Orders!U4763&gt;500,IF(Orders!E4763="First Class",IF(Orders!W4763=0,"VIP","Special"),"Formal"),"Normal")</f>
        <v>Normal</v>
      </c>
      <c r="E4763" s="26" cm="1">
        <f t="array" ref="E4763">_xlfn.IFS(Orders!W4763=0,"Endirim Yoxdur",SUMIFS(Orders!$V:$V,Orders!$T:$T,Orders!T4763)&gt;10,ROUND(Orders!W4763*1.15,2),SUMIFS(Orders!$V:$V,Orders!$T:$T,Orders!T4763)&lt;=10,"Endirim Yoxdur")</f>
        <v>0.23</v>
      </c>
    </row>
    <row r="4764" spans="3:5" x14ac:dyDescent="0.25">
      <c r="C4764" s="26" t="str">
        <f>IF(Orders!U4764&gt;500,"Yüksək Satış","Aşağı Satış")</f>
        <v>Aşağı Satış</v>
      </c>
      <c r="D4764" s="26" t="str">
        <f>IF(Orders!U4764&gt;500,IF(Orders!E4764="First Class",IF(Orders!W4764=0,"VIP","Special"),"Formal"),"Normal")</f>
        <v>Normal</v>
      </c>
      <c r="E4764" s="26" cm="1">
        <f t="array" ref="E4764">_xlfn.IFS(Orders!W4764=0,"Endirim Yoxdur",SUMIFS(Orders!$V:$V,Orders!$T:$T,Orders!T4764)&gt;10,ROUND(Orders!W4764*1.15,2),SUMIFS(Orders!$V:$V,Orders!$T:$T,Orders!T4764)&lt;=10,"Endirim Yoxdur")</f>
        <v>0.92</v>
      </c>
    </row>
    <row r="4765" spans="3:5" x14ac:dyDescent="0.25">
      <c r="C4765" s="26" t="str">
        <f>IF(Orders!U4765&gt;500,"Yüksək Satış","Aşağı Satış")</f>
        <v>Aşağı Satış</v>
      </c>
      <c r="D4765" s="26" t="str">
        <f>IF(Orders!U4765&gt;500,IF(Orders!E4765="First Class",IF(Orders!W4765=0,"VIP","Special"),"Formal"),"Normal")</f>
        <v>Normal</v>
      </c>
      <c r="E4765" s="26" t="str" cm="1">
        <f t="array" ref="E4765">_xlfn.IFS(Orders!W4765=0,"Endirim Yoxdur",SUMIFS(Orders!$V:$V,Orders!$T:$T,Orders!T4765)&gt;10,ROUND(Orders!W4765*1.15,2),SUMIFS(Orders!$V:$V,Orders!$T:$T,Orders!T4765)&lt;=10,"Endirim Yoxdur")</f>
        <v>Endirim Yoxdur</v>
      </c>
    </row>
    <row r="4766" spans="3:5" x14ac:dyDescent="0.25">
      <c r="C4766" s="26" t="str">
        <f>IF(Orders!U4766&gt;500,"Yüksək Satış","Aşağı Satış")</f>
        <v>Aşağı Satış</v>
      </c>
      <c r="D4766" s="26" t="str">
        <f>IF(Orders!U4766&gt;500,IF(Orders!E4766="First Class",IF(Orders!W4766=0,"VIP","Special"),"Formal"),"Normal")</f>
        <v>Normal</v>
      </c>
      <c r="E4766" s="26" cm="1">
        <f t="array" ref="E4766">_xlfn.IFS(Orders!W4766=0,"Endirim Yoxdur",SUMIFS(Orders!$V:$V,Orders!$T:$T,Orders!T4766)&gt;10,ROUND(Orders!W4766*1.15,2),SUMIFS(Orders!$V:$V,Orders!$T:$T,Orders!T4766)&lt;=10,"Endirim Yoxdur")</f>
        <v>0.23</v>
      </c>
    </row>
    <row r="4767" spans="3:5" x14ac:dyDescent="0.25">
      <c r="C4767" s="26" t="str">
        <f>IF(Orders!U4767&gt;500,"Yüksək Satış","Aşağı Satış")</f>
        <v>Aşağı Satış</v>
      </c>
      <c r="D4767" s="26" t="str">
        <f>IF(Orders!U4767&gt;500,IF(Orders!E4767="First Class",IF(Orders!W4767=0,"VIP","Special"),"Formal"),"Normal")</f>
        <v>Normal</v>
      </c>
      <c r="E4767" s="26" t="str" cm="1">
        <f t="array" ref="E4767">_xlfn.IFS(Orders!W4767=0,"Endirim Yoxdur",SUMIFS(Orders!$V:$V,Orders!$T:$T,Orders!T4767)&gt;10,ROUND(Orders!W4767*1.15,2),SUMIFS(Orders!$V:$V,Orders!$T:$T,Orders!T4767)&lt;=10,"Endirim Yoxdur")</f>
        <v>Endirim Yoxdur</v>
      </c>
    </row>
    <row r="4768" spans="3:5" x14ac:dyDescent="0.25">
      <c r="C4768" s="26" t="str">
        <f>IF(Orders!U4768&gt;500,"Yüksək Satış","Aşağı Satış")</f>
        <v>Aşağı Satış</v>
      </c>
      <c r="D4768" s="26" t="str">
        <f>IF(Orders!U4768&gt;500,IF(Orders!E4768="First Class",IF(Orders!W4768=0,"VIP","Special"),"Formal"),"Normal")</f>
        <v>Normal</v>
      </c>
      <c r="E4768" s="26" cm="1">
        <f t="array" ref="E4768">_xlfn.IFS(Orders!W4768=0,"Endirim Yoxdur",SUMIFS(Orders!$V:$V,Orders!$T:$T,Orders!T4768)&gt;10,ROUND(Orders!W4768*1.15,2),SUMIFS(Orders!$V:$V,Orders!$T:$T,Orders!T4768)&lt;=10,"Endirim Yoxdur")</f>
        <v>0.92</v>
      </c>
    </row>
    <row r="4769" spans="3:5" x14ac:dyDescent="0.25">
      <c r="C4769" s="26" t="str">
        <f>IF(Orders!U4769&gt;500,"Yüksək Satış","Aşağı Satış")</f>
        <v>Aşağı Satış</v>
      </c>
      <c r="D4769" s="26" t="str">
        <f>IF(Orders!U4769&gt;500,IF(Orders!E4769="First Class",IF(Orders!W4769=0,"VIP","Special"),"Formal"),"Normal")</f>
        <v>Normal</v>
      </c>
      <c r="E4769" s="26" cm="1">
        <f t="array" ref="E4769">_xlfn.IFS(Orders!W4769=0,"Endirim Yoxdur",SUMIFS(Orders!$V:$V,Orders!$T:$T,Orders!T4769)&gt;10,ROUND(Orders!W4769*1.15,2),SUMIFS(Orders!$V:$V,Orders!$T:$T,Orders!T4769)&lt;=10,"Endirim Yoxdur")</f>
        <v>0.92</v>
      </c>
    </row>
    <row r="4770" spans="3:5" x14ac:dyDescent="0.25">
      <c r="C4770" s="26" t="str">
        <f>IF(Orders!U4770&gt;500,"Yüksək Satış","Aşağı Satış")</f>
        <v>Aşağı Satış</v>
      </c>
      <c r="D4770" s="26" t="str">
        <f>IF(Orders!U4770&gt;500,IF(Orders!E4770="First Class",IF(Orders!W4770=0,"VIP","Special"),"Formal"),"Normal")</f>
        <v>Normal</v>
      </c>
      <c r="E4770" s="26" cm="1">
        <f t="array" ref="E4770">_xlfn.IFS(Orders!W4770=0,"Endirim Yoxdur",SUMIFS(Orders!$V:$V,Orders!$T:$T,Orders!T4770)&gt;10,ROUND(Orders!W4770*1.15,2),SUMIFS(Orders!$V:$V,Orders!$T:$T,Orders!T4770)&lt;=10,"Endirim Yoxdur")</f>
        <v>0.23</v>
      </c>
    </row>
    <row r="4771" spans="3:5" x14ac:dyDescent="0.25">
      <c r="C4771" s="26" t="str">
        <f>IF(Orders!U4771&gt;500,"Yüksək Satış","Aşağı Satış")</f>
        <v>Aşağı Satış</v>
      </c>
      <c r="D4771" s="26" t="str">
        <f>IF(Orders!U4771&gt;500,IF(Orders!E4771="First Class",IF(Orders!W4771=0,"VIP","Special"),"Formal"),"Normal")</f>
        <v>Normal</v>
      </c>
      <c r="E4771" s="26" t="str" cm="1">
        <f t="array" ref="E4771">_xlfn.IFS(Orders!W4771=0,"Endirim Yoxdur",SUMIFS(Orders!$V:$V,Orders!$T:$T,Orders!T4771)&gt;10,ROUND(Orders!W4771*1.15,2),SUMIFS(Orders!$V:$V,Orders!$T:$T,Orders!T4771)&lt;=10,"Endirim Yoxdur")</f>
        <v>Endirim Yoxdur</v>
      </c>
    </row>
    <row r="4772" spans="3:5" x14ac:dyDescent="0.25">
      <c r="C4772" s="26" t="str">
        <f>IF(Orders!U4772&gt;500,"Yüksək Satış","Aşağı Satış")</f>
        <v>Aşağı Satış</v>
      </c>
      <c r="D4772" s="26" t="str">
        <f>IF(Orders!U4772&gt;500,IF(Orders!E4772="First Class",IF(Orders!W4772=0,"VIP","Special"),"Formal"),"Normal")</f>
        <v>Normal</v>
      </c>
      <c r="E4772" s="26" cm="1">
        <f t="array" ref="E4772">_xlfn.IFS(Orders!W4772=0,"Endirim Yoxdur",SUMIFS(Orders!$V:$V,Orders!$T:$T,Orders!T4772)&gt;10,ROUND(Orders!W4772*1.15,2),SUMIFS(Orders!$V:$V,Orders!$T:$T,Orders!T4772)&lt;=10,"Endirim Yoxdur")</f>
        <v>0.23</v>
      </c>
    </row>
    <row r="4773" spans="3:5" x14ac:dyDescent="0.25">
      <c r="C4773" s="26" t="str">
        <f>IF(Orders!U4773&gt;500,"Yüksək Satış","Aşağı Satış")</f>
        <v>Yüksək Satış</v>
      </c>
      <c r="D4773" s="26" t="str">
        <f>IF(Orders!U4773&gt;500,IF(Orders!E4773="First Class",IF(Orders!W4773=0,"VIP","Special"),"Formal"),"Normal")</f>
        <v>Formal</v>
      </c>
      <c r="E4773" s="26" cm="1">
        <f t="array" ref="E4773">_xlfn.IFS(Orders!W4773=0,"Endirim Yoxdur",SUMIFS(Orders!$V:$V,Orders!$T:$T,Orders!T4773)&gt;10,ROUND(Orders!W4773*1.15,2),SUMIFS(Orders!$V:$V,Orders!$T:$T,Orders!T4773)&lt;=10,"Endirim Yoxdur")</f>
        <v>0.23</v>
      </c>
    </row>
    <row r="4774" spans="3:5" x14ac:dyDescent="0.25">
      <c r="C4774" s="26" t="str">
        <f>IF(Orders!U4774&gt;500,"Yüksək Satış","Aşağı Satış")</f>
        <v>Aşağı Satış</v>
      </c>
      <c r="D4774" s="26" t="str">
        <f>IF(Orders!U4774&gt;500,IF(Orders!E4774="First Class",IF(Orders!W4774=0,"VIP","Special"),"Formal"),"Normal")</f>
        <v>Normal</v>
      </c>
      <c r="E4774" s="26" t="str" cm="1">
        <f t="array" ref="E4774">_xlfn.IFS(Orders!W4774=0,"Endirim Yoxdur",SUMIFS(Orders!$V:$V,Orders!$T:$T,Orders!T4774)&gt;10,ROUND(Orders!W4774*1.15,2),SUMIFS(Orders!$V:$V,Orders!$T:$T,Orders!T4774)&lt;=10,"Endirim Yoxdur")</f>
        <v>Endirim Yoxdur</v>
      </c>
    </row>
    <row r="4775" spans="3:5" x14ac:dyDescent="0.25">
      <c r="C4775" s="26" t="str">
        <f>IF(Orders!U4775&gt;500,"Yüksək Satış","Aşağı Satış")</f>
        <v>Aşağı Satış</v>
      </c>
      <c r="D4775" s="26" t="str">
        <f>IF(Orders!U4775&gt;500,IF(Orders!E4775="First Class",IF(Orders!W4775=0,"VIP","Special"),"Formal"),"Normal")</f>
        <v>Normal</v>
      </c>
      <c r="E4775" s="26" cm="1">
        <f t="array" ref="E4775">_xlfn.IFS(Orders!W4775=0,"Endirim Yoxdur",SUMIFS(Orders!$V:$V,Orders!$T:$T,Orders!T4775)&gt;10,ROUND(Orders!W4775*1.15,2),SUMIFS(Orders!$V:$V,Orders!$T:$T,Orders!T4775)&lt;=10,"Endirim Yoxdur")</f>
        <v>0.23</v>
      </c>
    </row>
    <row r="4776" spans="3:5" x14ac:dyDescent="0.25">
      <c r="C4776" s="26" t="str">
        <f>IF(Orders!U4776&gt;500,"Yüksək Satış","Aşağı Satış")</f>
        <v>Aşağı Satış</v>
      </c>
      <c r="D4776" s="26" t="str">
        <f>IF(Orders!U4776&gt;500,IF(Orders!E4776="First Class",IF(Orders!W4776=0,"VIP","Special"),"Formal"),"Normal")</f>
        <v>Normal</v>
      </c>
      <c r="E4776" s="26" t="str" cm="1">
        <f t="array" ref="E4776">_xlfn.IFS(Orders!W4776=0,"Endirim Yoxdur",SUMIFS(Orders!$V:$V,Orders!$T:$T,Orders!T4776)&gt;10,ROUND(Orders!W4776*1.15,2),SUMIFS(Orders!$V:$V,Orders!$T:$T,Orders!T4776)&lt;=10,"Endirim Yoxdur")</f>
        <v>Endirim Yoxdur</v>
      </c>
    </row>
    <row r="4777" spans="3:5" x14ac:dyDescent="0.25">
      <c r="C4777" s="26" t="str">
        <f>IF(Orders!U4777&gt;500,"Yüksək Satış","Aşağı Satış")</f>
        <v>Aşağı Satış</v>
      </c>
      <c r="D4777" s="26" t="str">
        <f>IF(Orders!U4777&gt;500,IF(Orders!E4777="First Class",IF(Orders!W4777=0,"VIP","Special"),"Formal"),"Normal")</f>
        <v>Normal</v>
      </c>
      <c r="E4777" s="26" t="str" cm="1">
        <f t="array" ref="E4777">_xlfn.IFS(Orders!W4777=0,"Endirim Yoxdur",SUMIFS(Orders!$V:$V,Orders!$T:$T,Orders!T4777)&gt;10,ROUND(Orders!W4777*1.15,2),SUMIFS(Orders!$V:$V,Orders!$T:$T,Orders!T4777)&lt;=10,"Endirim Yoxdur")</f>
        <v>Endirim Yoxdur</v>
      </c>
    </row>
    <row r="4778" spans="3:5" x14ac:dyDescent="0.25">
      <c r="C4778" s="26" t="str">
        <f>IF(Orders!U4778&gt;500,"Yüksək Satış","Aşağı Satış")</f>
        <v>Yüksək Satış</v>
      </c>
      <c r="D4778" s="26" t="str">
        <f>IF(Orders!U4778&gt;500,IF(Orders!E4778="First Class",IF(Orders!W4778=0,"VIP","Special"),"Formal"),"Normal")</f>
        <v>Formal</v>
      </c>
      <c r="E4778" s="26" cm="1">
        <f t="array" ref="E4778">_xlfn.IFS(Orders!W4778=0,"Endirim Yoxdur",SUMIFS(Orders!$V:$V,Orders!$T:$T,Orders!T4778)&gt;10,ROUND(Orders!W4778*1.15,2),SUMIFS(Orders!$V:$V,Orders!$T:$T,Orders!T4778)&lt;=10,"Endirim Yoxdur")</f>
        <v>0.46</v>
      </c>
    </row>
    <row r="4779" spans="3:5" x14ac:dyDescent="0.25">
      <c r="C4779" s="26" t="str">
        <f>IF(Orders!U4779&gt;500,"Yüksək Satış","Aşağı Satış")</f>
        <v>Aşağı Satış</v>
      </c>
      <c r="D4779" s="26" t="str">
        <f>IF(Orders!U4779&gt;500,IF(Orders!E4779="First Class",IF(Orders!W4779=0,"VIP","Special"),"Formal"),"Normal")</f>
        <v>Normal</v>
      </c>
      <c r="E4779" s="26" t="str" cm="1">
        <f t="array" ref="E4779">_xlfn.IFS(Orders!W4779=0,"Endirim Yoxdur",SUMIFS(Orders!$V:$V,Orders!$T:$T,Orders!T4779)&gt;10,ROUND(Orders!W4779*1.15,2),SUMIFS(Orders!$V:$V,Orders!$T:$T,Orders!T4779)&lt;=10,"Endirim Yoxdur")</f>
        <v>Endirim Yoxdur</v>
      </c>
    </row>
    <row r="4780" spans="3:5" x14ac:dyDescent="0.25">
      <c r="C4780" s="26" t="str">
        <f>IF(Orders!U4780&gt;500,"Yüksək Satış","Aşağı Satış")</f>
        <v>Aşağı Satış</v>
      </c>
      <c r="D4780" s="26" t="str">
        <f>IF(Orders!U4780&gt;500,IF(Orders!E4780="First Class",IF(Orders!W4780=0,"VIP","Special"),"Formal"),"Normal")</f>
        <v>Normal</v>
      </c>
      <c r="E4780" s="26" t="str" cm="1">
        <f t="array" ref="E4780">_xlfn.IFS(Orders!W4780=0,"Endirim Yoxdur",SUMIFS(Orders!$V:$V,Orders!$T:$T,Orders!T4780)&gt;10,ROUND(Orders!W4780*1.15,2),SUMIFS(Orders!$V:$V,Orders!$T:$T,Orders!T4780)&lt;=10,"Endirim Yoxdur")</f>
        <v>Endirim Yoxdur</v>
      </c>
    </row>
    <row r="4781" spans="3:5" x14ac:dyDescent="0.25">
      <c r="C4781" s="26" t="str">
        <f>IF(Orders!U4781&gt;500,"Yüksək Satış","Aşağı Satış")</f>
        <v>Aşağı Satış</v>
      </c>
      <c r="D4781" s="26" t="str">
        <f>IF(Orders!U4781&gt;500,IF(Orders!E4781="First Class",IF(Orders!W4781=0,"VIP","Special"),"Formal"),"Normal")</f>
        <v>Normal</v>
      </c>
      <c r="E4781" s="26" t="str" cm="1">
        <f t="array" ref="E4781">_xlfn.IFS(Orders!W4781=0,"Endirim Yoxdur",SUMIFS(Orders!$V:$V,Orders!$T:$T,Orders!T4781)&gt;10,ROUND(Orders!W4781*1.15,2),SUMIFS(Orders!$V:$V,Orders!$T:$T,Orders!T4781)&lt;=10,"Endirim Yoxdur")</f>
        <v>Endirim Yoxdur</v>
      </c>
    </row>
    <row r="4782" spans="3:5" x14ac:dyDescent="0.25">
      <c r="C4782" s="26" t="str">
        <f>IF(Orders!U4782&gt;500,"Yüksək Satış","Aşağı Satış")</f>
        <v>Aşağı Satış</v>
      </c>
      <c r="D4782" s="26" t="str">
        <f>IF(Orders!U4782&gt;500,IF(Orders!E4782="First Class",IF(Orders!W4782=0,"VIP","Special"),"Formal"),"Normal")</f>
        <v>Normal</v>
      </c>
      <c r="E4782" s="26" t="str" cm="1">
        <f t="array" ref="E4782">_xlfn.IFS(Orders!W4782=0,"Endirim Yoxdur",SUMIFS(Orders!$V:$V,Orders!$T:$T,Orders!T4782)&gt;10,ROUND(Orders!W4782*1.15,2),SUMIFS(Orders!$V:$V,Orders!$T:$T,Orders!T4782)&lt;=10,"Endirim Yoxdur")</f>
        <v>Endirim Yoxdur</v>
      </c>
    </row>
    <row r="4783" spans="3:5" x14ac:dyDescent="0.25">
      <c r="C4783" s="26" t="str">
        <f>IF(Orders!U4783&gt;500,"Yüksək Satış","Aşağı Satış")</f>
        <v>Aşağı Satış</v>
      </c>
      <c r="D4783" s="26" t="str">
        <f>IF(Orders!U4783&gt;500,IF(Orders!E4783="First Class",IF(Orders!W4783=0,"VIP","Special"),"Formal"),"Normal")</f>
        <v>Normal</v>
      </c>
      <c r="E4783" s="26" t="str" cm="1">
        <f t="array" ref="E4783">_xlfn.IFS(Orders!W4783=0,"Endirim Yoxdur",SUMIFS(Orders!$V:$V,Orders!$T:$T,Orders!T4783)&gt;10,ROUND(Orders!W4783*1.15,2),SUMIFS(Orders!$V:$V,Orders!$T:$T,Orders!T4783)&lt;=10,"Endirim Yoxdur")</f>
        <v>Endirim Yoxdur</v>
      </c>
    </row>
    <row r="4784" spans="3:5" x14ac:dyDescent="0.25">
      <c r="C4784" s="26" t="str">
        <f>IF(Orders!U4784&gt;500,"Yüksək Satış","Aşağı Satış")</f>
        <v>Aşağı Satış</v>
      </c>
      <c r="D4784" s="26" t="str">
        <f>IF(Orders!U4784&gt;500,IF(Orders!E4784="First Class",IF(Orders!W4784=0,"VIP","Special"),"Formal"),"Normal")</f>
        <v>Normal</v>
      </c>
      <c r="E4784" s="26" cm="1">
        <f t="array" ref="E4784">_xlfn.IFS(Orders!W4784=0,"Endirim Yoxdur",SUMIFS(Orders!$V:$V,Orders!$T:$T,Orders!T4784)&gt;10,ROUND(Orders!W4784*1.15,2),SUMIFS(Orders!$V:$V,Orders!$T:$T,Orders!T4784)&lt;=10,"Endirim Yoxdur")</f>
        <v>0.23</v>
      </c>
    </row>
    <row r="4785" spans="3:5" x14ac:dyDescent="0.25">
      <c r="C4785" s="26" t="str">
        <f>IF(Orders!U4785&gt;500,"Yüksək Satış","Aşağı Satış")</f>
        <v>Aşağı Satış</v>
      </c>
      <c r="D4785" s="26" t="str">
        <f>IF(Orders!U4785&gt;500,IF(Orders!E4785="First Class",IF(Orders!W4785=0,"VIP","Special"),"Formal"),"Normal")</f>
        <v>Normal</v>
      </c>
      <c r="E4785" s="26" t="str" cm="1">
        <f t="array" ref="E4785">_xlfn.IFS(Orders!W4785=0,"Endirim Yoxdur",SUMIFS(Orders!$V:$V,Orders!$T:$T,Orders!T4785)&gt;10,ROUND(Orders!W4785*1.15,2),SUMIFS(Orders!$V:$V,Orders!$T:$T,Orders!T4785)&lt;=10,"Endirim Yoxdur")</f>
        <v>Endirim Yoxdur</v>
      </c>
    </row>
    <row r="4786" spans="3:5" x14ac:dyDescent="0.25">
      <c r="C4786" s="26" t="str">
        <f>IF(Orders!U4786&gt;500,"Yüksək Satış","Aşağı Satış")</f>
        <v>Yüksək Satış</v>
      </c>
      <c r="D4786" s="26" t="str">
        <f>IF(Orders!U4786&gt;500,IF(Orders!E4786="First Class",IF(Orders!W4786=0,"VIP","Special"),"Formal"),"Normal")</f>
        <v>Formal</v>
      </c>
      <c r="E4786" s="26" t="str" cm="1">
        <f t="array" ref="E4786">_xlfn.IFS(Orders!W4786=0,"Endirim Yoxdur",SUMIFS(Orders!$V:$V,Orders!$T:$T,Orders!T4786)&gt;10,ROUND(Orders!W4786*1.15,2),SUMIFS(Orders!$V:$V,Orders!$T:$T,Orders!T4786)&lt;=10,"Endirim Yoxdur")</f>
        <v>Endirim Yoxdur</v>
      </c>
    </row>
    <row r="4787" spans="3:5" x14ac:dyDescent="0.25">
      <c r="C4787" s="26" t="str">
        <f>IF(Orders!U4787&gt;500,"Yüksək Satış","Aşağı Satış")</f>
        <v>Aşağı Satış</v>
      </c>
      <c r="D4787" s="26" t="str">
        <f>IF(Orders!U4787&gt;500,IF(Orders!E4787="First Class",IF(Orders!W4787=0,"VIP","Special"),"Formal"),"Normal")</f>
        <v>Normal</v>
      </c>
      <c r="E4787" s="26" cm="1">
        <f t="array" ref="E4787">_xlfn.IFS(Orders!W4787=0,"Endirim Yoxdur",SUMIFS(Orders!$V:$V,Orders!$T:$T,Orders!T4787)&gt;10,ROUND(Orders!W4787*1.15,2),SUMIFS(Orders!$V:$V,Orders!$T:$T,Orders!T4787)&lt;=10,"Endirim Yoxdur")</f>
        <v>0.23</v>
      </c>
    </row>
    <row r="4788" spans="3:5" x14ac:dyDescent="0.25">
      <c r="C4788" s="26" t="str">
        <f>IF(Orders!U4788&gt;500,"Yüksək Satış","Aşağı Satış")</f>
        <v>Aşağı Satış</v>
      </c>
      <c r="D4788" s="26" t="str">
        <f>IF(Orders!U4788&gt;500,IF(Orders!E4788="First Class",IF(Orders!W4788=0,"VIP","Special"),"Formal"),"Normal")</f>
        <v>Normal</v>
      </c>
      <c r="E4788" s="26" cm="1">
        <f t="array" ref="E4788">_xlfn.IFS(Orders!W4788=0,"Endirim Yoxdur",SUMIFS(Orders!$V:$V,Orders!$T:$T,Orders!T4788)&gt;10,ROUND(Orders!W4788*1.15,2),SUMIFS(Orders!$V:$V,Orders!$T:$T,Orders!T4788)&lt;=10,"Endirim Yoxdur")</f>
        <v>0.23</v>
      </c>
    </row>
    <row r="4789" spans="3:5" x14ac:dyDescent="0.25">
      <c r="C4789" s="26" t="str">
        <f>IF(Orders!U4789&gt;500,"Yüksək Satış","Aşağı Satış")</f>
        <v>Aşağı Satış</v>
      </c>
      <c r="D4789" s="26" t="str">
        <f>IF(Orders!U4789&gt;500,IF(Orders!E4789="First Class",IF(Orders!W4789=0,"VIP","Special"),"Formal"),"Normal")</f>
        <v>Normal</v>
      </c>
      <c r="E4789" s="26" cm="1">
        <f t="array" ref="E4789">_xlfn.IFS(Orders!W4789=0,"Endirim Yoxdur",SUMIFS(Orders!$V:$V,Orders!$T:$T,Orders!T4789)&gt;10,ROUND(Orders!W4789*1.15,2),SUMIFS(Orders!$V:$V,Orders!$T:$T,Orders!T4789)&lt;=10,"Endirim Yoxdur")</f>
        <v>0.23</v>
      </c>
    </row>
    <row r="4790" spans="3:5" x14ac:dyDescent="0.25">
      <c r="C4790" s="26" t="str">
        <f>IF(Orders!U4790&gt;500,"Yüksək Satış","Aşağı Satış")</f>
        <v>Aşağı Satış</v>
      </c>
      <c r="D4790" s="26" t="str">
        <f>IF(Orders!U4790&gt;500,IF(Orders!E4790="First Class",IF(Orders!W4790=0,"VIP","Special"),"Formal"),"Normal")</f>
        <v>Normal</v>
      </c>
      <c r="E4790" s="26" cm="1">
        <f t="array" ref="E4790">_xlfn.IFS(Orders!W4790=0,"Endirim Yoxdur",SUMIFS(Orders!$V:$V,Orders!$T:$T,Orders!T4790)&gt;10,ROUND(Orders!W4790*1.15,2),SUMIFS(Orders!$V:$V,Orders!$T:$T,Orders!T4790)&lt;=10,"Endirim Yoxdur")</f>
        <v>0.81</v>
      </c>
    </row>
    <row r="4791" spans="3:5" x14ac:dyDescent="0.25">
      <c r="C4791" s="26" t="str">
        <f>IF(Orders!U4791&gt;500,"Yüksək Satış","Aşağı Satış")</f>
        <v>Aşağı Satış</v>
      </c>
      <c r="D4791" s="26" t="str">
        <f>IF(Orders!U4791&gt;500,IF(Orders!E4791="First Class",IF(Orders!W4791=0,"VIP","Special"),"Formal"),"Normal")</f>
        <v>Normal</v>
      </c>
      <c r="E4791" s="26" cm="1">
        <f t="array" ref="E4791">_xlfn.IFS(Orders!W4791=0,"Endirim Yoxdur",SUMIFS(Orders!$V:$V,Orders!$T:$T,Orders!T4791)&gt;10,ROUND(Orders!W4791*1.15,2),SUMIFS(Orders!$V:$V,Orders!$T:$T,Orders!T4791)&lt;=10,"Endirim Yoxdur")</f>
        <v>0.81</v>
      </c>
    </row>
    <row r="4792" spans="3:5" x14ac:dyDescent="0.25">
      <c r="C4792" s="26" t="str">
        <f>IF(Orders!U4792&gt;500,"Yüksək Satış","Aşağı Satış")</f>
        <v>Aşağı Satış</v>
      </c>
      <c r="D4792" s="26" t="str">
        <f>IF(Orders!U4792&gt;500,IF(Orders!E4792="First Class",IF(Orders!W4792=0,"VIP","Special"),"Formal"),"Normal")</f>
        <v>Normal</v>
      </c>
      <c r="E4792" s="26" cm="1">
        <f t="array" ref="E4792">_xlfn.IFS(Orders!W4792=0,"Endirim Yoxdur",SUMIFS(Orders!$V:$V,Orders!$T:$T,Orders!T4792)&gt;10,ROUND(Orders!W4792*1.15,2),SUMIFS(Orders!$V:$V,Orders!$T:$T,Orders!T4792)&lt;=10,"Endirim Yoxdur")</f>
        <v>0.81</v>
      </c>
    </row>
    <row r="4793" spans="3:5" x14ac:dyDescent="0.25">
      <c r="C4793" s="26" t="str">
        <f>IF(Orders!U4793&gt;500,"Yüksək Satış","Aşağı Satış")</f>
        <v>Aşağı Satış</v>
      </c>
      <c r="D4793" s="26" t="str">
        <f>IF(Orders!U4793&gt;500,IF(Orders!E4793="First Class",IF(Orders!W4793=0,"VIP","Special"),"Formal"),"Normal")</f>
        <v>Normal</v>
      </c>
      <c r="E4793" s="26" cm="1">
        <f t="array" ref="E4793">_xlfn.IFS(Orders!W4793=0,"Endirim Yoxdur",SUMIFS(Orders!$V:$V,Orders!$T:$T,Orders!T4793)&gt;10,ROUND(Orders!W4793*1.15,2),SUMIFS(Orders!$V:$V,Orders!$T:$T,Orders!T4793)&lt;=10,"Endirim Yoxdur")</f>
        <v>0.23</v>
      </c>
    </row>
    <row r="4794" spans="3:5" x14ac:dyDescent="0.25">
      <c r="C4794" s="26" t="str">
        <f>IF(Orders!U4794&gt;500,"Yüksək Satış","Aşağı Satış")</f>
        <v>Aşağı Satış</v>
      </c>
      <c r="D4794" s="26" t="str">
        <f>IF(Orders!U4794&gt;500,IF(Orders!E4794="First Class",IF(Orders!W4794=0,"VIP","Special"),"Formal"),"Normal")</f>
        <v>Normal</v>
      </c>
      <c r="E4794" s="26" cm="1">
        <f t="array" ref="E4794">_xlfn.IFS(Orders!W4794=0,"Endirim Yoxdur",SUMIFS(Orders!$V:$V,Orders!$T:$T,Orders!T4794)&gt;10,ROUND(Orders!W4794*1.15,2),SUMIFS(Orders!$V:$V,Orders!$T:$T,Orders!T4794)&lt;=10,"Endirim Yoxdur")</f>
        <v>0.23</v>
      </c>
    </row>
    <row r="4795" spans="3:5" x14ac:dyDescent="0.25">
      <c r="C4795" s="26" t="str">
        <f>IF(Orders!U4795&gt;500,"Yüksək Satış","Aşağı Satış")</f>
        <v>Aşağı Satış</v>
      </c>
      <c r="D4795" s="26" t="str">
        <f>IF(Orders!U4795&gt;500,IF(Orders!E4795="First Class",IF(Orders!W4795=0,"VIP","Special"),"Formal"),"Normal")</f>
        <v>Normal</v>
      </c>
      <c r="E4795" s="26" cm="1">
        <f t="array" ref="E4795">_xlfn.IFS(Orders!W4795=0,"Endirim Yoxdur",SUMIFS(Orders!$V:$V,Orders!$T:$T,Orders!T4795)&gt;10,ROUND(Orders!W4795*1.15,2),SUMIFS(Orders!$V:$V,Orders!$T:$T,Orders!T4795)&lt;=10,"Endirim Yoxdur")</f>
        <v>0.23</v>
      </c>
    </row>
    <row r="4796" spans="3:5" x14ac:dyDescent="0.25">
      <c r="C4796" s="26" t="str">
        <f>IF(Orders!U4796&gt;500,"Yüksək Satış","Aşağı Satış")</f>
        <v>Aşağı Satış</v>
      </c>
      <c r="D4796" s="26" t="str">
        <f>IF(Orders!U4796&gt;500,IF(Orders!E4796="First Class",IF(Orders!W4796=0,"VIP","Special"),"Formal"),"Normal")</f>
        <v>Normal</v>
      </c>
      <c r="E4796" s="26" t="str" cm="1">
        <f t="array" ref="E4796">_xlfn.IFS(Orders!W4796=0,"Endirim Yoxdur",SUMIFS(Orders!$V:$V,Orders!$T:$T,Orders!T4796)&gt;10,ROUND(Orders!W4796*1.15,2),SUMIFS(Orders!$V:$V,Orders!$T:$T,Orders!T4796)&lt;=10,"Endirim Yoxdur")</f>
        <v>Endirim Yoxdur</v>
      </c>
    </row>
    <row r="4797" spans="3:5" x14ac:dyDescent="0.25">
      <c r="C4797" s="26" t="str">
        <f>IF(Orders!U4797&gt;500,"Yüksək Satış","Aşağı Satış")</f>
        <v>Aşağı Satış</v>
      </c>
      <c r="D4797" s="26" t="str">
        <f>IF(Orders!U4797&gt;500,IF(Orders!E4797="First Class",IF(Orders!W4797=0,"VIP","Special"),"Formal"),"Normal")</f>
        <v>Normal</v>
      </c>
      <c r="E4797" s="26" t="str" cm="1">
        <f t="array" ref="E4797">_xlfn.IFS(Orders!W4797=0,"Endirim Yoxdur",SUMIFS(Orders!$V:$V,Orders!$T:$T,Orders!T4797)&gt;10,ROUND(Orders!W4797*1.15,2),SUMIFS(Orders!$V:$V,Orders!$T:$T,Orders!T4797)&lt;=10,"Endirim Yoxdur")</f>
        <v>Endirim Yoxdur</v>
      </c>
    </row>
    <row r="4798" spans="3:5" x14ac:dyDescent="0.25">
      <c r="C4798" s="26" t="str">
        <f>IF(Orders!U4798&gt;500,"Yüksək Satış","Aşağı Satış")</f>
        <v>Aşağı Satış</v>
      </c>
      <c r="D4798" s="26" t="str">
        <f>IF(Orders!U4798&gt;500,IF(Orders!E4798="First Class",IF(Orders!W4798=0,"VIP","Special"),"Formal"),"Normal")</f>
        <v>Normal</v>
      </c>
      <c r="E4798" s="26" cm="1">
        <f t="array" ref="E4798">_xlfn.IFS(Orders!W4798=0,"Endirim Yoxdur",SUMIFS(Orders!$V:$V,Orders!$T:$T,Orders!T4798)&gt;10,ROUND(Orders!W4798*1.15,2),SUMIFS(Orders!$V:$V,Orders!$T:$T,Orders!T4798)&lt;=10,"Endirim Yoxdur")</f>
        <v>0.81</v>
      </c>
    </row>
    <row r="4799" spans="3:5" x14ac:dyDescent="0.25">
      <c r="C4799" s="26" t="str">
        <f>IF(Orders!U4799&gt;500,"Yüksək Satış","Aşağı Satış")</f>
        <v>Yüksək Satış</v>
      </c>
      <c r="D4799" s="26" t="str">
        <f>IF(Orders!U4799&gt;500,IF(Orders!E4799="First Class",IF(Orders!W4799=0,"VIP","Special"),"Formal"),"Normal")</f>
        <v>Formal</v>
      </c>
      <c r="E4799" s="26" t="str" cm="1">
        <f t="array" ref="E4799">_xlfn.IFS(Orders!W4799=0,"Endirim Yoxdur",SUMIFS(Orders!$V:$V,Orders!$T:$T,Orders!T4799)&gt;10,ROUND(Orders!W4799*1.15,2),SUMIFS(Orders!$V:$V,Orders!$T:$T,Orders!T4799)&lt;=10,"Endirim Yoxdur")</f>
        <v>Endirim Yoxdur</v>
      </c>
    </row>
    <row r="4800" spans="3:5" x14ac:dyDescent="0.25">
      <c r="C4800" s="26" t="str">
        <f>IF(Orders!U4800&gt;500,"Yüksək Satış","Aşağı Satış")</f>
        <v>Aşağı Satış</v>
      </c>
      <c r="D4800" s="26" t="str">
        <f>IF(Orders!U4800&gt;500,IF(Orders!E4800="First Class",IF(Orders!W4800=0,"VIP","Special"),"Formal"),"Normal")</f>
        <v>Normal</v>
      </c>
      <c r="E4800" s="26" cm="1">
        <f t="array" ref="E4800">_xlfn.IFS(Orders!W4800=0,"Endirim Yoxdur",SUMIFS(Orders!$V:$V,Orders!$T:$T,Orders!T4800)&gt;10,ROUND(Orders!W4800*1.15,2),SUMIFS(Orders!$V:$V,Orders!$T:$T,Orders!T4800)&lt;=10,"Endirim Yoxdur")</f>
        <v>0.23</v>
      </c>
    </row>
    <row r="4801" spans="3:5" x14ac:dyDescent="0.25">
      <c r="C4801" s="26" t="str">
        <f>IF(Orders!U4801&gt;500,"Yüksək Satış","Aşağı Satış")</f>
        <v>Aşağı Satış</v>
      </c>
      <c r="D4801" s="26" t="str">
        <f>IF(Orders!U4801&gt;500,IF(Orders!E4801="First Class",IF(Orders!W4801=0,"VIP","Special"),"Formal"),"Normal")</f>
        <v>Normal</v>
      </c>
      <c r="E4801" s="26" cm="1">
        <f t="array" ref="E4801">_xlfn.IFS(Orders!W4801=0,"Endirim Yoxdur",SUMIFS(Orders!$V:$V,Orders!$T:$T,Orders!T4801)&gt;10,ROUND(Orders!W4801*1.15,2),SUMIFS(Orders!$V:$V,Orders!$T:$T,Orders!T4801)&lt;=10,"Endirim Yoxdur")</f>
        <v>0.23</v>
      </c>
    </row>
    <row r="4802" spans="3:5" x14ac:dyDescent="0.25">
      <c r="C4802" s="26" t="str">
        <f>IF(Orders!U4802&gt;500,"Yüksək Satış","Aşağı Satış")</f>
        <v>Aşağı Satış</v>
      </c>
      <c r="D4802" s="26" t="str">
        <f>IF(Orders!U4802&gt;500,IF(Orders!E4802="First Class",IF(Orders!W4802=0,"VIP","Special"),"Formal"),"Normal")</f>
        <v>Normal</v>
      </c>
      <c r="E4802" s="26" t="str" cm="1">
        <f t="array" ref="E4802">_xlfn.IFS(Orders!W4802=0,"Endirim Yoxdur",SUMIFS(Orders!$V:$V,Orders!$T:$T,Orders!T4802)&gt;10,ROUND(Orders!W4802*1.15,2),SUMIFS(Orders!$V:$V,Orders!$T:$T,Orders!T4802)&lt;=10,"Endirim Yoxdur")</f>
        <v>Endirim Yoxdur</v>
      </c>
    </row>
    <row r="4803" spans="3:5" x14ac:dyDescent="0.25">
      <c r="C4803" s="26" t="str">
        <f>IF(Orders!U4803&gt;500,"Yüksək Satış","Aşağı Satış")</f>
        <v>Aşağı Satış</v>
      </c>
      <c r="D4803" s="26" t="str">
        <f>IF(Orders!U4803&gt;500,IF(Orders!E4803="First Class",IF(Orders!W4803=0,"VIP","Special"),"Formal"),"Normal")</f>
        <v>Normal</v>
      </c>
      <c r="E4803" s="26" t="str" cm="1">
        <f t="array" ref="E4803">_xlfn.IFS(Orders!W4803=0,"Endirim Yoxdur",SUMIFS(Orders!$V:$V,Orders!$T:$T,Orders!T4803)&gt;10,ROUND(Orders!W4803*1.15,2),SUMIFS(Orders!$V:$V,Orders!$T:$T,Orders!T4803)&lt;=10,"Endirim Yoxdur")</f>
        <v>Endirim Yoxdur</v>
      </c>
    </row>
    <row r="4804" spans="3:5" x14ac:dyDescent="0.25">
      <c r="C4804" s="26" t="str">
        <f>IF(Orders!U4804&gt;500,"Yüksək Satış","Aşağı Satış")</f>
        <v>Aşağı Satış</v>
      </c>
      <c r="D4804" s="26" t="str">
        <f>IF(Orders!U4804&gt;500,IF(Orders!E4804="First Class",IF(Orders!W4804=0,"VIP","Special"),"Formal"),"Normal")</f>
        <v>Normal</v>
      </c>
      <c r="E4804" s="26" t="str" cm="1">
        <f t="array" ref="E4804">_xlfn.IFS(Orders!W4804=0,"Endirim Yoxdur",SUMIFS(Orders!$V:$V,Orders!$T:$T,Orders!T4804)&gt;10,ROUND(Orders!W4804*1.15,2),SUMIFS(Orders!$V:$V,Orders!$T:$T,Orders!T4804)&lt;=10,"Endirim Yoxdur")</f>
        <v>Endirim Yoxdur</v>
      </c>
    </row>
    <row r="4805" spans="3:5" x14ac:dyDescent="0.25">
      <c r="C4805" s="26" t="str">
        <f>IF(Orders!U4805&gt;500,"Yüksək Satış","Aşağı Satış")</f>
        <v>Yüksək Satış</v>
      </c>
      <c r="D4805" s="26" t="str">
        <f>IF(Orders!U4805&gt;500,IF(Orders!E4805="First Class",IF(Orders!W4805=0,"VIP","Special"),"Formal"),"Normal")</f>
        <v>Formal</v>
      </c>
      <c r="E4805" s="26" t="str" cm="1">
        <f t="array" ref="E4805">_xlfn.IFS(Orders!W4805=0,"Endirim Yoxdur",SUMIFS(Orders!$V:$V,Orders!$T:$T,Orders!T4805)&gt;10,ROUND(Orders!W4805*1.15,2),SUMIFS(Orders!$V:$V,Orders!$T:$T,Orders!T4805)&lt;=10,"Endirim Yoxdur")</f>
        <v>Endirim Yoxdur</v>
      </c>
    </row>
    <row r="4806" spans="3:5" x14ac:dyDescent="0.25">
      <c r="C4806" s="26" t="str">
        <f>IF(Orders!U4806&gt;500,"Yüksək Satış","Aşağı Satış")</f>
        <v>Aşağı Satış</v>
      </c>
      <c r="D4806" s="26" t="str">
        <f>IF(Orders!U4806&gt;500,IF(Orders!E4806="First Class",IF(Orders!W4806=0,"VIP","Special"),"Formal"),"Normal")</f>
        <v>Normal</v>
      </c>
      <c r="E4806" s="26" t="str" cm="1">
        <f t="array" ref="E4806">_xlfn.IFS(Orders!W4806=0,"Endirim Yoxdur",SUMIFS(Orders!$V:$V,Orders!$T:$T,Orders!T4806)&gt;10,ROUND(Orders!W4806*1.15,2),SUMIFS(Orders!$V:$V,Orders!$T:$T,Orders!T4806)&lt;=10,"Endirim Yoxdur")</f>
        <v>Endirim Yoxdur</v>
      </c>
    </row>
    <row r="4807" spans="3:5" x14ac:dyDescent="0.25">
      <c r="C4807" s="26" t="str">
        <f>IF(Orders!U4807&gt;500,"Yüksək Satış","Aşağı Satış")</f>
        <v>Aşağı Satış</v>
      </c>
      <c r="D4807" s="26" t="str">
        <f>IF(Orders!U4807&gt;500,IF(Orders!E4807="First Class",IF(Orders!W4807=0,"VIP","Special"),"Formal"),"Normal")</f>
        <v>Normal</v>
      </c>
      <c r="E4807" s="26" cm="1">
        <f t="array" ref="E4807">_xlfn.IFS(Orders!W4807=0,"Endirim Yoxdur",SUMIFS(Orders!$V:$V,Orders!$T:$T,Orders!T4807)&gt;10,ROUND(Orders!W4807*1.15,2),SUMIFS(Orders!$V:$V,Orders!$T:$T,Orders!T4807)&lt;=10,"Endirim Yoxdur")</f>
        <v>0.69</v>
      </c>
    </row>
    <row r="4808" spans="3:5" x14ac:dyDescent="0.25">
      <c r="C4808" s="26" t="str">
        <f>IF(Orders!U4808&gt;500,"Yüksək Satış","Aşağı Satış")</f>
        <v>Aşağı Satış</v>
      </c>
      <c r="D4808" s="26" t="str">
        <f>IF(Orders!U4808&gt;500,IF(Orders!E4808="First Class",IF(Orders!W4808=0,"VIP","Special"),"Formal"),"Normal")</f>
        <v>Normal</v>
      </c>
      <c r="E4808" s="26" cm="1">
        <f t="array" ref="E4808">_xlfn.IFS(Orders!W4808=0,"Endirim Yoxdur",SUMIFS(Orders!$V:$V,Orders!$T:$T,Orders!T4808)&gt;10,ROUND(Orders!W4808*1.15,2),SUMIFS(Orders!$V:$V,Orders!$T:$T,Orders!T4808)&lt;=10,"Endirim Yoxdur")</f>
        <v>0.81</v>
      </c>
    </row>
    <row r="4809" spans="3:5" x14ac:dyDescent="0.25">
      <c r="C4809" s="26" t="str">
        <f>IF(Orders!U4809&gt;500,"Yüksək Satış","Aşağı Satış")</f>
        <v>Aşağı Satış</v>
      </c>
      <c r="D4809" s="26" t="str">
        <f>IF(Orders!U4809&gt;500,IF(Orders!E4809="First Class",IF(Orders!W4809=0,"VIP","Special"),"Formal"),"Normal")</f>
        <v>Normal</v>
      </c>
      <c r="E4809" s="26" t="str" cm="1">
        <f t="array" ref="E4809">_xlfn.IFS(Orders!W4809=0,"Endirim Yoxdur",SUMIFS(Orders!$V:$V,Orders!$T:$T,Orders!T4809)&gt;10,ROUND(Orders!W4809*1.15,2),SUMIFS(Orders!$V:$V,Orders!$T:$T,Orders!T4809)&lt;=10,"Endirim Yoxdur")</f>
        <v>Endirim Yoxdur</v>
      </c>
    </row>
    <row r="4810" spans="3:5" x14ac:dyDescent="0.25">
      <c r="C4810" s="26" t="str">
        <f>IF(Orders!U4810&gt;500,"Yüksək Satış","Aşağı Satış")</f>
        <v>Aşağı Satış</v>
      </c>
      <c r="D4810" s="26" t="str">
        <f>IF(Orders!U4810&gt;500,IF(Orders!E4810="First Class",IF(Orders!W4810=0,"VIP","Special"),"Formal"),"Normal")</f>
        <v>Normal</v>
      </c>
      <c r="E4810" s="26" cm="1">
        <f t="array" ref="E4810">_xlfn.IFS(Orders!W4810=0,"Endirim Yoxdur",SUMIFS(Orders!$V:$V,Orders!$T:$T,Orders!T4810)&gt;10,ROUND(Orders!W4810*1.15,2),SUMIFS(Orders!$V:$V,Orders!$T:$T,Orders!T4810)&lt;=10,"Endirim Yoxdur")</f>
        <v>0.81</v>
      </c>
    </row>
    <row r="4811" spans="3:5" x14ac:dyDescent="0.25">
      <c r="C4811" s="26" t="str">
        <f>IF(Orders!U4811&gt;500,"Yüksək Satış","Aşağı Satış")</f>
        <v>Aşağı Satış</v>
      </c>
      <c r="D4811" s="26" t="str">
        <f>IF(Orders!U4811&gt;500,IF(Orders!E4811="First Class",IF(Orders!W4811=0,"VIP","Special"),"Formal"),"Normal")</f>
        <v>Normal</v>
      </c>
      <c r="E4811" s="26" cm="1">
        <f t="array" ref="E4811">_xlfn.IFS(Orders!W4811=0,"Endirim Yoxdur",SUMIFS(Orders!$V:$V,Orders!$T:$T,Orders!T4811)&gt;10,ROUND(Orders!W4811*1.15,2),SUMIFS(Orders!$V:$V,Orders!$T:$T,Orders!T4811)&lt;=10,"Endirim Yoxdur")</f>
        <v>0.23</v>
      </c>
    </row>
    <row r="4812" spans="3:5" x14ac:dyDescent="0.25">
      <c r="C4812" s="26" t="str">
        <f>IF(Orders!U4812&gt;500,"Yüksək Satış","Aşağı Satış")</f>
        <v>Aşağı Satış</v>
      </c>
      <c r="D4812" s="26" t="str">
        <f>IF(Orders!U4812&gt;500,IF(Orders!E4812="First Class",IF(Orders!W4812=0,"VIP","Special"),"Formal"),"Normal")</f>
        <v>Normal</v>
      </c>
      <c r="E4812" s="26" t="str" cm="1">
        <f t="array" ref="E4812">_xlfn.IFS(Orders!W4812=0,"Endirim Yoxdur",SUMIFS(Orders!$V:$V,Orders!$T:$T,Orders!T4812)&gt;10,ROUND(Orders!W4812*1.15,2),SUMIFS(Orders!$V:$V,Orders!$T:$T,Orders!T4812)&lt;=10,"Endirim Yoxdur")</f>
        <v>Endirim Yoxdur</v>
      </c>
    </row>
    <row r="4813" spans="3:5" x14ac:dyDescent="0.25">
      <c r="C4813" s="26" t="str">
        <f>IF(Orders!U4813&gt;500,"Yüksək Satış","Aşağı Satış")</f>
        <v>Aşağı Satış</v>
      </c>
      <c r="D4813" s="26" t="str">
        <f>IF(Orders!U4813&gt;500,IF(Orders!E4813="First Class",IF(Orders!W4813=0,"VIP","Special"),"Formal"),"Normal")</f>
        <v>Normal</v>
      </c>
      <c r="E4813" s="26" cm="1">
        <f t="array" ref="E4813">_xlfn.IFS(Orders!W4813=0,"Endirim Yoxdur",SUMIFS(Orders!$V:$V,Orders!$T:$T,Orders!T4813)&gt;10,ROUND(Orders!W4813*1.15,2),SUMIFS(Orders!$V:$V,Orders!$T:$T,Orders!T4813)&lt;=10,"Endirim Yoxdur")</f>
        <v>0.23</v>
      </c>
    </row>
    <row r="4814" spans="3:5" x14ac:dyDescent="0.25">
      <c r="C4814" s="26" t="str">
        <f>IF(Orders!U4814&gt;500,"Yüksək Satış","Aşağı Satış")</f>
        <v>Aşağı Satış</v>
      </c>
      <c r="D4814" s="26" t="str">
        <f>IF(Orders!U4814&gt;500,IF(Orders!E4814="First Class",IF(Orders!W4814=0,"VIP","Special"),"Formal"),"Normal")</f>
        <v>Normal</v>
      </c>
      <c r="E4814" s="26" t="str" cm="1">
        <f t="array" ref="E4814">_xlfn.IFS(Orders!W4814=0,"Endirim Yoxdur",SUMIFS(Orders!$V:$V,Orders!$T:$T,Orders!T4814)&gt;10,ROUND(Orders!W4814*1.15,2),SUMIFS(Orders!$V:$V,Orders!$T:$T,Orders!T4814)&lt;=10,"Endirim Yoxdur")</f>
        <v>Endirim Yoxdur</v>
      </c>
    </row>
    <row r="4815" spans="3:5" x14ac:dyDescent="0.25">
      <c r="C4815" s="26" t="str">
        <f>IF(Orders!U4815&gt;500,"Yüksək Satış","Aşağı Satış")</f>
        <v>Aşağı Satış</v>
      </c>
      <c r="D4815" s="26" t="str">
        <f>IF(Orders!U4815&gt;500,IF(Orders!E4815="First Class",IF(Orders!W4815=0,"VIP","Special"),"Formal"),"Normal")</f>
        <v>Normal</v>
      </c>
      <c r="E4815" s="26" t="str" cm="1">
        <f t="array" ref="E4815">_xlfn.IFS(Orders!W4815=0,"Endirim Yoxdur",SUMIFS(Orders!$V:$V,Orders!$T:$T,Orders!T4815)&gt;10,ROUND(Orders!W4815*1.15,2),SUMIFS(Orders!$V:$V,Orders!$T:$T,Orders!T4815)&lt;=10,"Endirim Yoxdur")</f>
        <v>Endirim Yoxdur</v>
      </c>
    </row>
    <row r="4816" spans="3:5" x14ac:dyDescent="0.25">
      <c r="C4816" s="26" t="str">
        <f>IF(Orders!U4816&gt;500,"Yüksək Satış","Aşağı Satış")</f>
        <v>Aşağı Satış</v>
      </c>
      <c r="D4816" s="26" t="str">
        <f>IF(Orders!U4816&gt;500,IF(Orders!E4816="First Class",IF(Orders!W4816=0,"VIP","Special"),"Formal"),"Normal")</f>
        <v>Normal</v>
      </c>
      <c r="E4816" s="26" t="str" cm="1">
        <f t="array" ref="E4816">_xlfn.IFS(Orders!W4816=0,"Endirim Yoxdur",SUMIFS(Orders!$V:$V,Orders!$T:$T,Orders!T4816)&gt;10,ROUND(Orders!W4816*1.15,2),SUMIFS(Orders!$V:$V,Orders!$T:$T,Orders!T4816)&lt;=10,"Endirim Yoxdur")</f>
        <v>Endirim Yoxdur</v>
      </c>
    </row>
    <row r="4817" spans="3:5" x14ac:dyDescent="0.25">
      <c r="C4817" s="26" t="str">
        <f>IF(Orders!U4817&gt;500,"Yüksək Satış","Aşağı Satış")</f>
        <v>Yüksək Satış</v>
      </c>
      <c r="D4817" s="26" t="str">
        <f>IF(Orders!U4817&gt;500,IF(Orders!E4817="First Class",IF(Orders!W4817=0,"VIP","Special"),"Formal"),"Normal")</f>
        <v>Formal</v>
      </c>
      <c r="E4817" s="26" t="str" cm="1">
        <f t="array" ref="E4817">_xlfn.IFS(Orders!W4817=0,"Endirim Yoxdur",SUMIFS(Orders!$V:$V,Orders!$T:$T,Orders!T4817)&gt;10,ROUND(Orders!W4817*1.15,2),SUMIFS(Orders!$V:$V,Orders!$T:$T,Orders!T4817)&lt;=10,"Endirim Yoxdur")</f>
        <v>Endirim Yoxdur</v>
      </c>
    </row>
    <row r="4818" spans="3:5" x14ac:dyDescent="0.25">
      <c r="C4818" s="26" t="str">
        <f>IF(Orders!U4818&gt;500,"Yüksək Satış","Aşağı Satış")</f>
        <v>Aşağı Satış</v>
      </c>
      <c r="D4818" s="26" t="str">
        <f>IF(Orders!U4818&gt;500,IF(Orders!E4818="First Class",IF(Orders!W4818=0,"VIP","Special"),"Formal"),"Normal")</f>
        <v>Normal</v>
      </c>
      <c r="E4818" s="26" t="str" cm="1">
        <f t="array" ref="E4818">_xlfn.IFS(Orders!W4818=0,"Endirim Yoxdur",SUMIFS(Orders!$V:$V,Orders!$T:$T,Orders!T4818)&gt;10,ROUND(Orders!W4818*1.15,2),SUMIFS(Orders!$V:$V,Orders!$T:$T,Orders!T4818)&lt;=10,"Endirim Yoxdur")</f>
        <v>Endirim Yoxdur</v>
      </c>
    </row>
    <row r="4819" spans="3:5" x14ac:dyDescent="0.25">
      <c r="C4819" s="26" t="str">
        <f>IF(Orders!U4819&gt;500,"Yüksək Satış","Aşağı Satış")</f>
        <v>Aşağı Satış</v>
      </c>
      <c r="D4819" s="26" t="str">
        <f>IF(Orders!U4819&gt;500,IF(Orders!E4819="First Class",IF(Orders!W4819=0,"VIP","Special"),"Formal"),"Normal")</f>
        <v>Normal</v>
      </c>
      <c r="E4819" s="26" t="str" cm="1">
        <f t="array" ref="E4819">_xlfn.IFS(Orders!W4819=0,"Endirim Yoxdur",SUMIFS(Orders!$V:$V,Orders!$T:$T,Orders!T4819)&gt;10,ROUND(Orders!W4819*1.15,2),SUMIFS(Orders!$V:$V,Orders!$T:$T,Orders!T4819)&lt;=10,"Endirim Yoxdur")</f>
        <v>Endirim Yoxdur</v>
      </c>
    </row>
    <row r="4820" spans="3:5" x14ac:dyDescent="0.25">
      <c r="C4820" s="26" t="str">
        <f>IF(Orders!U4820&gt;500,"Yüksək Satış","Aşağı Satış")</f>
        <v>Aşağı Satış</v>
      </c>
      <c r="D4820" s="26" t="str">
        <f>IF(Orders!U4820&gt;500,IF(Orders!E4820="First Class",IF(Orders!W4820=0,"VIP","Special"),"Formal"),"Normal")</f>
        <v>Normal</v>
      </c>
      <c r="E4820" s="26" t="str" cm="1">
        <f t="array" ref="E4820">_xlfn.IFS(Orders!W4820=0,"Endirim Yoxdur",SUMIFS(Orders!$V:$V,Orders!$T:$T,Orders!T4820)&gt;10,ROUND(Orders!W4820*1.15,2),SUMIFS(Orders!$V:$V,Orders!$T:$T,Orders!T4820)&lt;=10,"Endirim Yoxdur")</f>
        <v>Endirim Yoxdur</v>
      </c>
    </row>
    <row r="4821" spans="3:5" x14ac:dyDescent="0.25">
      <c r="C4821" s="26" t="str">
        <f>IF(Orders!U4821&gt;500,"Yüksək Satış","Aşağı Satış")</f>
        <v>Aşağı Satış</v>
      </c>
      <c r="D4821" s="26" t="str">
        <f>IF(Orders!U4821&gt;500,IF(Orders!E4821="First Class",IF(Orders!W4821=0,"VIP","Special"),"Formal"),"Normal")</f>
        <v>Normal</v>
      </c>
      <c r="E4821" s="26" t="str" cm="1">
        <f t="array" ref="E4821">_xlfn.IFS(Orders!W4821=0,"Endirim Yoxdur",SUMIFS(Orders!$V:$V,Orders!$T:$T,Orders!T4821)&gt;10,ROUND(Orders!W4821*1.15,2),SUMIFS(Orders!$V:$V,Orders!$T:$T,Orders!T4821)&lt;=10,"Endirim Yoxdur")</f>
        <v>Endirim Yoxdur</v>
      </c>
    </row>
    <row r="4822" spans="3:5" x14ac:dyDescent="0.25">
      <c r="C4822" s="26" t="str">
        <f>IF(Orders!U4822&gt;500,"Yüksək Satış","Aşağı Satış")</f>
        <v>Aşağı Satış</v>
      </c>
      <c r="D4822" s="26" t="str">
        <f>IF(Orders!U4822&gt;500,IF(Orders!E4822="First Class",IF(Orders!W4822=0,"VIP","Special"),"Formal"),"Normal")</f>
        <v>Normal</v>
      </c>
      <c r="E4822" s="26" t="str" cm="1">
        <f t="array" ref="E4822">_xlfn.IFS(Orders!W4822=0,"Endirim Yoxdur",SUMIFS(Orders!$V:$V,Orders!$T:$T,Orders!T4822)&gt;10,ROUND(Orders!W4822*1.15,2),SUMIFS(Orders!$V:$V,Orders!$T:$T,Orders!T4822)&lt;=10,"Endirim Yoxdur")</f>
        <v>Endirim Yoxdur</v>
      </c>
    </row>
    <row r="4823" spans="3:5" x14ac:dyDescent="0.25">
      <c r="C4823" s="26" t="str">
        <f>IF(Orders!U4823&gt;500,"Yüksək Satış","Aşağı Satış")</f>
        <v>Aşağı Satış</v>
      </c>
      <c r="D4823" s="26" t="str">
        <f>IF(Orders!U4823&gt;500,IF(Orders!E4823="First Class",IF(Orders!W4823=0,"VIP","Special"),"Formal"),"Normal")</f>
        <v>Normal</v>
      </c>
      <c r="E4823" s="26" cm="1">
        <f t="array" ref="E4823">_xlfn.IFS(Orders!W4823=0,"Endirim Yoxdur",SUMIFS(Orders!$V:$V,Orders!$T:$T,Orders!T4823)&gt;10,ROUND(Orders!W4823*1.15,2),SUMIFS(Orders!$V:$V,Orders!$T:$T,Orders!T4823)&lt;=10,"Endirim Yoxdur")</f>
        <v>0.23</v>
      </c>
    </row>
    <row r="4824" spans="3:5" x14ac:dyDescent="0.25">
      <c r="C4824" s="26" t="str">
        <f>IF(Orders!U4824&gt;500,"Yüksək Satış","Aşağı Satış")</f>
        <v>Aşağı Satış</v>
      </c>
      <c r="D4824" s="26" t="str">
        <f>IF(Orders!U4824&gt;500,IF(Orders!E4824="First Class",IF(Orders!W4824=0,"VIP","Special"),"Formal"),"Normal")</f>
        <v>Normal</v>
      </c>
      <c r="E4824" s="26" cm="1">
        <f t="array" ref="E4824">_xlfn.IFS(Orders!W4824=0,"Endirim Yoxdur",SUMIFS(Orders!$V:$V,Orders!$T:$T,Orders!T4824)&gt;10,ROUND(Orders!W4824*1.15,2),SUMIFS(Orders!$V:$V,Orders!$T:$T,Orders!T4824)&lt;=10,"Endirim Yoxdur")</f>
        <v>0.23</v>
      </c>
    </row>
    <row r="4825" spans="3:5" x14ac:dyDescent="0.25">
      <c r="C4825" s="26" t="str">
        <f>IF(Orders!U4825&gt;500,"Yüksək Satış","Aşağı Satış")</f>
        <v>Aşağı Satış</v>
      </c>
      <c r="D4825" s="26" t="str">
        <f>IF(Orders!U4825&gt;500,IF(Orders!E4825="First Class",IF(Orders!W4825=0,"VIP","Special"),"Formal"),"Normal")</f>
        <v>Normal</v>
      </c>
      <c r="E4825" s="26" t="str" cm="1">
        <f t="array" ref="E4825">_xlfn.IFS(Orders!W4825=0,"Endirim Yoxdur",SUMIFS(Orders!$V:$V,Orders!$T:$T,Orders!T4825)&gt;10,ROUND(Orders!W4825*1.15,2),SUMIFS(Orders!$V:$V,Orders!$T:$T,Orders!T4825)&lt;=10,"Endirim Yoxdur")</f>
        <v>Endirim Yoxdur</v>
      </c>
    </row>
    <row r="4826" spans="3:5" x14ac:dyDescent="0.25">
      <c r="C4826" s="26" t="str">
        <f>IF(Orders!U4826&gt;500,"Yüksək Satış","Aşağı Satış")</f>
        <v>Yüksək Satış</v>
      </c>
      <c r="D4826" s="26" t="str">
        <f>IF(Orders!U4826&gt;500,IF(Orders!E4826="First Class",IF(Orders!W4826=0,"VIP","Special"),"Formal"),"Normal")</f>
        <v>Formal</v>
      </c>
      <c r="E4826" s="26" t="str" cm="1">
        <f t="array" ref="E4826">_xlfn.IFS(Orders!W4826=0,"Endirim Yoxdur",SUMIFS(Orders!$V:$V,Orders!$T:$T,Orders!T4826)&gt;10,ROUND(Orders!W4826*1.15,2),SUMIFS(Orders!$V:$V,Orders!$T:$T,Orders!T4826)&lt;=10,"Endirim Yoxdur")</f>
        <v>Endirim Yoxdur</v>
      </c>
    </row>
    <row r="4827" spans="3:5" x14ac:dyDescent="0.25">
      <c r="C4827" s="26" t="str">
        <f>IF(Orders!U4827&gt;500,"Yüksək Satış","Aşağı Satış")</f>
        <v>Aşağı Satış</v>
      </c>
      <c r="D4827" s="26" t="str">
        <f>IF(Orders!U4827&gt;500,IF(Orders!E4827="First Class",IF(Orders!W4827=0,"VIP","Special"),"Formal"),"Normal")</f>
        <v>Normal</v>
      </c>
      <c r="E4827" s="26" cm="1">
        <f t="array" ref="E4827">_xlfn.IFS(Orders!W4827=0,"Endirim Yoxdur",SUMIFS(Orders!$V:$V,Orders!$T:$T,Orders!T4827)&gt;10,ROUND(Orders!W4827*1.15,2),SUMIFS(Orders!$V:$V,Orders!$T:$T,Orders!T4827)&lt;=10,"Endirim Yoxdur")</f>
        <v>0.81</v>
      </c>
    </row>
    <row r="4828" spans="3:5" x14ac:dyDescent="0.25">
      <c r="C4828" s="26" t="str">
        <f>IF(Orders!U4828&gt;500,"Yüksək Satış","Aşağı Satış")</f>
        <v>Aşağı Satış</v>
      </c>
      <c r="D4828" s="26" t="str">
        <f>IF(Orders!U4828&gt;500,IF(Orders!E4828="First Class",IF(Orders!W4828=0,"VIP","Special"),"Formal"),"Normal")</f>
        <v>Normal</v>
      </c>
      <c r="E4828" s="26" cm="1">
        <f t="array" ref="E4828">_xlfn.IFS(Orders!W4828=0,"Endirim Yoxdur",SUMIFS(Orders!$V:$V,Orders!$T:$T,Orders!T4828)&gt;10,ROUND(Orders!W4828*1.15,2),SUMIFS(Orders!$V:$V,Orders!$T:$T,Orders!T4828)&lt;=10,"Endirim Yoxdur")</f>
        <v>0.81</v>
      </c>
    </row>
    <row r="4829" spans="3:5" x14ac:dyDescent="0.25">
      <c r="C4829" s="26" t="str">
        <f>IF(Orders!U4829&gt;500,"Yüksək Satış","Aşağı Satış")</f>
        <v>Aşağı Satış</v>
      </c>
      <c r="D4829" s="26" t="str">
        <f>IF(Orders!U4829&gt;500,IF(Orders!E4829="First Class",IF(Orders!W4829=0,"VIP","Special"),"Formal"),"Normal")</f>
        <v>Normal</v>
      </c>
      <c r="E4829" s="26" cm="1">
        <f t="array" ref="E4829">_xlfn.IFS(Orders!W4829=0,"Endirim Yoxdur",SUMIFS(Orders!$V:$V,Orders!$T:$T,Orders!T4829)&gt;10,ROUND(Orders!W4829*1.15,2),SUMIFS(Orders!$V:$V,Orders!$T:$T,Orders!T4829)&lt;=10,"Endirim Yoxdur")</f>
        <v>0.23</v>
      </c>
    </row>
    <row r="4830" spans="3:5" x14ac:dyDescent="0.25">
      <c r="C4830" s="26" t="str">
        <f>IF(Orders!U4830&gt;500,"Yüksək Satış","Aşağı Satış")</f>
        <v>Yüksək Satış</v>
      </c>
      <c r="D4830" s="26" t="str">
        <f>IF(Orders!U4830&gt;500,IF(Orders!E4830="First Class",IF(Orders!W4830=0,"VIP","Special"),"Formal"),"Normal")</f>
        <v>Formal</v>
      </c>
      <c r="E4830" s="26" cm="1">
        <f t="array" ref="E4830">_xlfn.IFS(Orders!W4830=0,"Endirim Yoxdur",SUMIFS(Orders!$V:$V,Orders!$T:$T,Orders!T4830)&gt;10,ROUND(Orders!W4830*1.15,2),SUMIFS(Orders!$V:$V,Orders!$T:$T,Orders!T4830)&lt;=10,"Endirim Yoxdur")</f>
        <v>0.23</v>
      </c>
    </row>
    <row r="4831" spans="3:5" x14ac:dyDescent="0.25">
      <c r="C4831" s="26" t="str">
        <f>IF(Orders!U4831&gt;500,"Yüksək Satış","Aşağı Satış")</f>
        <v>Aşağı Satış</v>
      </c>
      <c r="D4831" s="26" t="str">
        <f>IF(Orders!U4831&gt;500,IF(Orders!E4831="First Class",IF(Orders!W4831=0,"VIP","Special"),"Formal"),"Normal")</f>
        <v>Normal</v>
      </c>
      <c r="E4831" s="26" cm="1">
        <f t="array" ref="E4831">_xlfn.IFS(Orders!W4831=0,"Endirim Yoxdur",SUMIFS(Orders!$V:$V,Orders!$T:$T,Orders!T4831)&gt;10,ROUND(Orders!W4831*1.15,2),SUMIFS(Orders!$V:$V,Orders!$T:$T,Orders!T4831)&lt;=10,"Endirim Yoxdur")</f>
        <v>0.92</v>
      </c>
    </row>
    <row r="4832" spans="3:5" x14ac:dyDescent="0.25">
      <c r="C4832" s="26" t="str">
        <f>IF(Orders!U4832&gt;500,"Yüksək Satış","Aşağı Satış")</f>
        <v>Aşağı Satış</v>
      </c>
      <c r="D4832" s="26" t="str">
        <f>IF(Orders!U4832&gt;500,IF(Orders!E4832="First Class",IF(Orders!W4832=0,"VIP","Special"),"Formal"),"Normal")</f>
        <v>Normal</v>
      </c>
      <c r="E4832" s="26" cm="1">
        <f t="array" ref="E4832">_xlfn.IFS(Orders!W4832=0,"Endirim Yoxdur",SUMIFS(Orders!$V:$V,Orders!$T:$T,Orders!T4832)&gt;10,ROUND(Orders!W4832*1.15,2),SUMIFS(Orders!$V:$V,Orders!$T:$T,Orders!T4832)&lt;=10,"Endirim Yoxdur")</f>
        <v>0.92</v>
      </c>
    </row>
    <row r="4833" spans="3:5" x14ac:dyDescent="0.25">
      <c r="C4833" s="26" t="str">
        <f>IF(Orders!U4833&gt;500,"Yüksək Satış","Aşağı Satış")</f>
        <v>Aşağı Satış</v>
      </c>
      <c r="D4833" s="26" t="str">
        <f>IF(Orders!U4833&gt;500,IF(Orders!E4833="First Class",IF(Orders!W4833=0,"VIP","Special"),"Formal"),"Normal")</f>
        <v>Normal</v>
      </c>
      <c r="E4833" s="26" t="str" cm="1">
        <f t="array" ref="E4833">_xlfn.IFS(Orders!W4833=0,"Endirim Yoxdur",SUMIFS(Orders!$V:$V,Orders!$T:$T,Orders!T4833)&gt;10,ROUND(Orders!W4833*1.15,2),SUMIFS(Orders!$V:$V,Orders!$T:$T,Orders!T4833)&lt;=10,"Endirim Yoxdur")</f>
        <v>Endirim Yoxdur</v>
      </c>
    </row>
    <row r="4834" spans="3:5" x14ac:dyDescent="0.25">
      <c r="C4834" s="26" t="str">
        <f>IF(Orders!U4834&gt;500,"Yüksək Satış","Aşağı Satış")</f>
        <v>Aşağı Satış</v>
      </c>
      <c r="D4834" s="26" t="str">
        <f>IF(Orders!U4834&gt;500,IF(Orders!E4834="First Class",IF(Orders!W4834=0,"VIP","Special"),"Formal"),"Normal")</f>
        <v>Normal</v>
      </c>
      <c r="E4834" s="26" cm="1">
        <f t="array" ref="E4834">_xlfn.IFS(Orders!W4834=0,"Endirim Yoxdur",SUMIFS(Orders!$V:$V,Orders!$T:$T,Orders!T4834)&gt;10,ROUND(Orders!W4834*1.15,2),SUMIFS(Orders!$V:$V,Orders!$T:$T,Orders!T4834)&lt;=10,"Endirim Yoxdur")</f>
        <v>0.23</v>
      </c>
    </row>
    <row r="4835" spans="3:5" x14ac:dyDescent="0.25">
      <c r="C4835" s="26" t="str">
        <f>IF(Orders!U4835&gt;500,"Yüksək Satış","Aşağı Satış")</f>
        <v>Aşağı Satış</v>
      </c>
      <c r="D4835" s="26" t="str">
        <f>IF(Orders!U4835&gt;500,IF(Orders!E4835="First Class",IF(Orders!W4835=0,"VIP","Special"),"Formal"),"Normal")</f>
        <v>Normal</v>
      </c>
      <c r="E4835" s="26" t="str" cm="1">
        <f t="array" ref="E4835">_xlfn.IFS(Orders!W4835=0,"Endirim Yoxdur",SUMIFS(Orders!$V:$V,Orders!$T:$T,Orders!T4835)&gt;10,ROUND(Orders!W4835*1.15,2),SUMIFS(Orders!$V:$V,Orders!$T:$T,Orders!T4835)&lt;=10,"Endirim Yoxdur")</f>
        <v>Endirim Yoxdur</v>
      </c>
    </row>
    <row r="4836" spans="3:5" x14ac:dyDescent="0.25">
      <c r="C4836" s="26" t="str">
        <f>IF(Orders!U4836&gt;500,"Yüksək Satış","Aşağı Satış")</f>
        <v>Yüksək Satış</v>
      </c>
      <c r="D4836" s="26" t="str">
        <f>IF(Orders!U4836&gt;500,IF(Orders!E4836="First Class",IF(Orders!W4836=0,"VIP","Special"),"Formal"),"Normal")</f>
        <v>Formal</v>
      </c>
      <c r="E4836" s="26" t="str" cm="1">
        <f t="array" ref="E4836">_xlfn.IFS(Orders!W4836=0,"Endirim Yoxdur",SUMIFS(Orders!$V:$V,Orders!$T:$T,Orders!T4836)&gt;10,ROUND(Orders!W4836*1.15,2),SUMIFS(Orders!$V:$V,Orders!$T:$T,Orders!T4836)&lt;=10,"Endirim Yoxdur")</f>
        <v>Endirim Yoxdur</v>
      </c>
    </row>
    <row r="4837" spans="3:5" x14ac:dyDescent="0.25">
      <c r="C4837" s="26" t="str">
        <f>IF(Orders!U4837&gt;500,"Yüksək Satış","Aşağı Satış")</f>
        <v>Aşağı Satış</v>
      </c>
      <c r="D4837" s="26" t="str">
        <f>IF(Orders!U4837&gt;500,IF(Orders!E4837="First Class",IF(Orders!W4837=0,"VIP","Special"),"Formal"),"Normal")</f>
        <v>Normal</v>
      </c>
      <c r="E4837" s="26" cm="1">
        <f t="array" ref="E4837">_xlfn.IFS(Orders!W4837=0,"Endirim Yoxdur",SUMIFS(Orders!$V:$V,Orders!$T:$T,Orders!T4837)&gt;10,ROUND(Orders!W4837*1.15,2),SUMIFS(Orders!$V:$V,Orders!$T:$T,Orders!T4837)&lt;=10,"Endirim Yoxdur")</f>
        <v>0.23</v>
      </c>
    </row>
    <row r="4838" spans="3:5" x14ac:dyDescent="0.25">
      <c r="C4838" s="26" t="str">
        <f>IF(Orders!U4838&gt;500,"Yüksək Satış","Aşağı Satış")</f>
        <v>Aşağı Satış</v>
      </c>
      <c r="D4838" s="26" t="str">
        <f>IF(Orders!U4838&gt;500,IF(Orders!E4838="First Class",IF(Orders!W4838=0,"VIP","Special"),"Formal"),"Normal")</f>
        <v>Normal</v>
      </c>
      <c r="E4838" s="26" cm="1">
        <f t="array" ref="E4838">_xlfn.IFS(Orders!W4838=0,"Endirim Yoxdur",SUMIFS(Orders!$V:$V,Orders!$T:$T,Orders!T4838)&gt;10,ROUND(Orders!W4838*1.15,2),SUMIFS(Orders!$V:$V,Orders!$T:$T,Orders!T4838)&lt;=10,"Endirim Yoxdur")</f>
        <v>0.35</v>
      </c>
    </row>
    <row r="4839" spans="3:5" x14ac:dyDescent="0.25">
      <c r="C4839" s="26" t="str">
        <f>IF(Orders!U4839&gt;500,"Yüksək Satış","Aşağı Satış")</f>
        <v>Yüksək Satış</v>
      </c>
      <c r="D4839" s="26" t="str">
        <f>IF(Orders!U4839&gt;500,IF(Orders!E4839="First Class",IF(Orders!W4839=0,"VIP","Special"),"Formal"),"Normal")</f>
        <v>Formal</v>
      </c>
      <c r="E4839" s="26" t="str" cm="1">
        <f t="array" ref="E4839">_xlfn.IFS(Orders!W4839=0,"Endirim Yoxdur",SUMIFS(Orders!$V:$V,Orders!$T:$T,Orders!T4839)&gt;10,ROUND(Orders!W4839*1.15,2),SUMIFS(Orders!$V:$V,Orders!$T:$T,Orders!T4839)&lt;=10,"Endirim Yoxdur")</f>
        <v>Endirim Yoxdur</v>
      </c>
    </row>
    <row r="4840" spans="3:5" x14ac:dyDescent="0.25">
      <c r="C4840" s="26" t="str">
        <f>IF(Orders!U4840&gt;500,"Yüksək Satış","Aşağı Satış")</f>
        <v>Aşağı Satış</v>
      </c>
      <c r="D4840" s="26" t="str">
        <f>IF(Orders!U4840&gt;500,IF(Orders!E4840="First Class",IF(Orders!W4840=0,"VIP","Special"),"Formal"),"Normal")</f>
        <v>Normal</v>
      </c>
      <c r="E4840" s="26" t="str" cm="1">
        <f t="array" ref="E4840">_xlfn.IFS(Orders!W4840=0,"Endirim Yoxdur",SUMIFS(Orders!$V:$V,Orders!$T:$T,Orders!T4840)&gt;10,ROUND(Orders!W4840*1.15,2),SUMIFS(Orders!$V:$V,Orders!$T:$T,Orders!T4840)&lt;=10,"Endirim Yoxdur")</f>
        <v>Endirim Yoxdur</v>
      </c>
    </row>
    <row r="4841" spans="3:5" x14ac:dyDescent="0.25">
      <c r="C4841" s="26" t="str">
        <f>IF(Orders!U4841&gt;500,"Yüksək Satış","Aşağı Satış")</f>
        <v>Aşağı Satış</v>
      </c>
      <c r="D4841" s="26" t="str">
        <f>IF(Orders!U4841&gt;500,IF(Orders!E4841="First Class",IF(Orders!W4841=0,"VIP","Special"),"Formal"),"Normal")</f>
        <v>Normal</v>
      </c>
      <c r="E4841" s="26" t="str" cm="1">
        <f t="array" ref="E4841">_xlfn.IFS(Orders!W4841=0,"Endirim Yoxdur",SUMIFS(Orders!$V:$V,Orders!$T:$T,Orders!T4841)&gt;10,ROUND(Orders!W4841*1.15,2),SUMIFS(Orders!$V:$V,Orders!$T:$T,Orders!T4841)&lt;=10,"Endirim Yoxdur")</f>
        <v>Endirim Yoxdur</v>
      </c>
    </row>
    <row r="4842" spans="3:5" x14ac:dyDescent="0.25">
      <c r="C4842" s="26" t="str">
        <f>IF(Orders!U4842&gt;500,"Yüksək Satış","Aşağı Satış")</f>
        <v>Aşağı Satış</v>
      </c>
      <c r="D4842" s="26" t="str">
        <f>IF(Orders!U4842&gt;500,IF(Orders!E4842="First Class",IF(Orders!W4842=0,"VIP","Special"),"Formal"),"Normal")</f>
        <v>Normal</v>
      </c>
      <c r="E4842" s="26" t="str" cm="1">
        <f t="array" ref="E4842">_xlfn.IFS(Orders!W4842=0,"Endirim Yoxdur",SUMIFS(Orders!$V:$V,Orders!$T:$T,Orders!T4842)&gt;10,ROUND(Orders!W4842*1.15,2),SUMIFS(Orders!$V:$V,Orders!$T:$T,Orders!T4842)&lt;=10,"Endirim Yoxdur")</f>
        <v>Endirim Yoxdur</v>
      </c>
    </row>
    <row r="4843" spans="3:5" x14ac:dyDescent="0.25">
      <c r="C4843" s="26" t="str">
        <f>IF(Orders!U4843&gt;500,"Yüksək Satış","Aşağı Satış")</f>
        <v>Aşağı Satış</v>
      </c>
      <c r="D4843" s="26" t="str">
        <f>IF(Orders!U4843&gt;500,IF(Orders!E4843="First Class",IF(Orders!W4843=0,"VIP","Special"),"Formal"),"Normal")</f>
        <v>Normal</v>
      </c>
      <c r="E4843" s="26" t="str" cm="1">
        <f t="array" ref="E4843">_xlfn.IFS(Orders!W4843=0,"Endirim Yoxdur",SUMIFS(Orders!$V:$V,Orders!$T:$T,Orders!T4843)&gt;10,ROUND(Orders!W4843*1.15,2),SUMIFS(Orders!$V:$V,Orders!$T:$T,Orders!T4843)&lt;=10,"Endirim Yoxdur")</f>
        <v>Endirim Yoxdur</v>
      </c>
    </row>
    <row r="4844" spans="3:5" x14ac:dyDescent="0.25">
      <c r="C4844" s="26" t="str">
        <f>IF(Orders!U4844&gt;500,"Yüksək Satış","Aşağı Satış")</f>
        <v>Aşağı Satış</v>
      </c>
      <c r="D4844" s="26" t="str">
        <f>IF(Orders!U4844&gt;500,IF(Orders!E4844="First Class",IF(Orders!W4844=0,"VIP","Special"),"Formal"),"Normal")</f>
        <v>Normal</v>
      </c>
      <c r="E4844" s="26" t="str" cm="1">
        <f t="array" ref="E4844">_xlfn.IFS(Orders!W4844=0,"Endirim Yoxdur",SUMIFS(Orders!$V:$V,Orders!$T:$T,Orders!T4844)&gt;10,ROUND(Orders!W4844*1.15,2),SUMIFS(Orders!$V:$V,Orders!$T:$T,Orders!T4844)&lt;=10,"Endirim Yoxdur")</f>
        <v>Endirim Yoxdur</v>
      </c>
    </row>
    <row r="4845" spans="3:5" x14ac:dyDescent="0.25">
      <c r="C4845" s="26" t="str">
        <f>IF(Orders!U4845&gt;500,"Yüksək Satış","Aşağı Satış")</f>
        <v>Aşağı Satış</v>
      </c>
      <c r="D4845" s="26" t="str">
        <f>IF(Orders!U4845&gt;500,IF(Orders!E4845="First Class",IF(Orders!W4845=0,"VIP","Special"),"Formal"),"Normal")</f>
        <v>Normal</v>
      </c>
      <c r="E4845" s="26" t="str" cm="1">
        <f t="array" ref="E4845">_xlfn.IFS(Orders!W4845=0,"Endirim Yoxdur",SUMIFS(Orders!$V:$V,Orders!$T:$T,Orders!T4845)&gt;10,ROUND(Orders!W4845*1.15,2),SUMIFS(Orders!$V:$V,Orders!$T:$T,Orders!T4845)&lt;=10,"Endirim Yoxdur")</f>
        <v>Endirim Yoxdur</v>
      </c>
    </row>
    <row r="4846" spans="3:5" x14ac:dyDescent="0.25">
      <c r="C4846" s="26" t="str">
        <f>IF(Orders!U4846&gt;500,"Yüksək Satış","Aşağı Satış")</f>
        <v>Aşağı Satış</v>
      </c>
      <c r="D4846" s="26" t="str">
        <f>IF(Orders!U4846&gt;500,IF(Orders!E4846="First Class",IF(Orders!W4846=0,"VIP","Special"),"Formal"),"Normal")</f>
        <v>Normal</v>
      </c>
      <c r="E4846" s="26" t="str" cm="1">
        <f t="array" ref="E4846">_xlfn.IFS(Orders!W4846=0,"Endirim Yoxdur",SUMIFS(Orders!$V:$V,Orders!$T:$T,Orders!T4846)&gt;10,ROUND(Orders!W4846*1.15,2),SUMIFS(Orders!$V:$V,Orders!$T:$T,Orders!T4846)&lt;=10,"Endirim Yoxdur")</f>
        <v>Endirim Yoxdur</v>
      </c>
    </row>
    <row r="4847" spans="3:5" x14ac:dyDescent="0.25">
      <c r="C4847" s="26" t="str">
        <f>IF(Orders!U4847&gt;500,"Yüksək Satış","Aşağı Satış")</f>
        <v>Aşağı Satış</v>
      </c>
      <c r="D4847" s="26" t="str">
        <f>IF(Orders!U4847&gt;500,IF(Orders!E4847="First Class",IF(Orders!W4847=0,"VIP","Special"),"Formal"),"Normal")</f>
        <v>Normal</v>
      </c>
      <c r="E4847" s="26" cm="1">
        <f t="array" ref="E4847">_xlfn.IFS(Orders!W4847=0,"Endirim Yoxdur",SUMIFS(Orders!$V:$V,Orders!$T:$T,Orders!T4847)&gt;10,ROUND(Orders!W4847*1.15,2),SUMIFS(Orders!$V:$V,Orders!$T:$T,Orders!T4847)&lt;=10,"Endirim Yoxdur")</f>
        <v>0.81</v>
      </c>
    </row>
    <row r="4848" spans="3:5" x14ac:dyDescent="0.25">
      <c r="C4848" s="26" t="str">
        <f>IF(Orders!U4848&gt;500,"Yüksək Satış","Aşağı Satış")</f>
        <v>Aşağı Satış</v>
      </c>
      <c r="D4848" s="26" t="str">
        <f>IF(Orders!U4848&gt;500,IF(Orders!E4848="First Class",IF(Orders!W4848=0,"VIP","Special"),"Formal"),"Normal")</f>
        <v>Normal</v>
      </c>
      <c r="E4848" s="26" cm="1">
        <f t="array" ref="E4848">_xlfn.IFS(Orders!W4848=0,"Endirim Yoxdur",SUMIFS(Orders!$V:$V,Orders!$T:$T,Orders!T4848)&gt;10,ROUND(Orders!W4848*1.15,2),SUMIFS(Orders!$V:$V,Orders!$T:$T,Orders!T4848)&lt;=10,"Endirim Yoxdur")</f>
        <v>0.23</v>
      </c>
    </row>
    <row r="4849" spans="3:5" x14ac:dyDescent="0.25">
      <c r="C4849" s="26" t="str">
        <f>IF(Orders!U4849&gt;500,"Yüksək Satış","Aşağı Satış")</f>
        <v>Aşağı Satış</v>
      </c>
      <c r="D4849" s="26" t="str">
        <f>IF(Orders!U4849&gt;500,IF(Orders!E4849="First Class",IF(Orders!W4849=0,"VIP","Special"),"Formal"),"Normal")</f>
        <v>Normal</v>
      </c>
      <c r="E4849" s="26" t="str" cm="1">
        <f t="array" ref="E4849">_xlfn.IFS(Orders!W4849=0,"Endirim Yoxdur",SUMIFS(Orders!$V:$V,Orders!$T:$T,Orders!T4849)&gt;10,ROUND(Orders!W4849*1.15,2),SUMIFS(Orders!$V:$V,Orders!$T:$T,Orders!T4849)&lt;=10,"Endirim Yoxdur")</f>
        <v>Endirim Yoxdur</v>
      </c>
    </row>
    <row r="4850" spans="3:5" x14ac:dyDescent="0.25">
      <c r="C4850" s="26" t="str">
        <f>IF(Orders!U4850&gt;500,"Yüksək Satış","Aşağı Satış")</f>
        <v>Yüksək Satış</v>
      </c>
      <c r="D4850" s="26" t="str">
        <f>IF(Orders!U4850&gt;500,IF(Orders!E4850="First Class",IF(Orders!W4850=0,"VIP","Special"),"Formal"),"Normal")</f>
        <v>Formal</v>
      </c>
      <c r="E4850" s="26" cm="1">
        <f t="array" ref="E4850">_xlfn.IFS(Orders!W4850=0,"Endirim Yoxdur",SUMIFS(Orders!$V:$V,Orders!$T:$T,Orders!T4850)&gt;10,ROUND(Orders!W4850*1.15,2),SUMIFS(Orders!$V:$V,Orders!$T:$T,Orders!T4850)&lt;=10,"Endirim Yoxdur")</f>
        <v>0.46</v>
      </c>
    </row>
    <row r="4851" spans="3:5" x14ac:dyDescent="0.25">
      <c r="C4851" s="26" t="str">
        <f>IF(Orders!U4851&gt;500,"Yüksək Satış","Aşağı Satış")</f>
        <v>Aşağı Satış</v>
      </c>
      <c r="D4851" s="26" t="str">
        <f>IF(Orders!U4851&gt;500,IF(Orders!E4851="First Class",IF(Orders!W4851=0,"VIP","Special"),"Formal"),"Normal")</f>
        <v>Normal</v>
      </c>
      <c r="E4851" s="26" cm="1">
        <f t="array" ref="E4851">_xlfn.IFS(Orders!W4851=0,"Endirim Yoxdur",SUMIFS(Orders!$V:$V,Orders!$T:$T,Orders!T4851)&gt;10,ROUND(Orders!W4851*1.15,2),SUMIFS(Orders!$V:$V,Orders!$T:$T,Orders!T4851)&lt;=10,"Endirim Yoxdur")</f>
        <v>0.46</v>
      </c>
    </row>
    <row r="4852" spans="3:5" x14ac:dyDescent="0.25">
      <c r="C4852" s="26" t="str">
        <f>IF(Orders!U4852&gt;500,"Yüksək Satış","Aşağı Satış")</f>
        <v>Yüksək Satış</v>
      </c>
      <c r="D4852" s="26" t="str">
        <f>IF(Orders!U4852&gt;500,IF(Orders!E4852="First Class",IF(Orders!W4852=0,"VIP","Special"),"Formal"),"Normal")</f>
        <v>Formal</v>
      </c>
      <c r="E4852" s="26" cm="1">
        <f t="array" ref="E4852">_xlfn.IFS(Orders!W4852=0,"Endirim Yoxdur",SUMIFS(Orders!$V:$V,Orders!$T:$T,Orders!T4852)&gt;10,ROUND(Orders!W4852*1.15,2),SUMIFS(Orders!$V:$V,Orders!$T:$T,Orders!T4852)&lt;=10,"Endirim Yoxdur")</f>
        <v>0.23</v>
      </c>
    </row>
    <row r="4853" spans="3:5" x14ac:dyDescent="0.25">
      <c r="C4853" s="26" t="str">
        <f>IF(Orders!U4853&gt;500,"Yüksək Satış","Aşağı Satış")</f>
        <v>Aşağı Satış</v>
      </c>
      <c r="D4853" s="26" t="str">
        <f>IF(Orders!U4853&gt;500,IF(Orders!E4853="First Class",IF(Orders!W4853=0,"VIP","Special"),"Formal"),"Normal")</f>
        <v>Normal</v>
      </c>
      <c r="E4853" s="26" cm="1">
        <f t="array" ref="E4853">_xlfn.IFS(Orders!W4853=0,"Endirim Yoxdur",SUMIFS(Orders!$V:$V,Orders!$T:$T,Orders!T4853)&gt;10,ROUND(Orders!W4853*1.15,2),SUMIFS(Orders!$V:$V,Orders!$T:$T,Orders!T4853)&lt;=10,"Endirim Yoxdur")</f>
        <v>0.23</v>
      </c>
    </row>
    <row r="4854" spans="3:5" x14ac:dyDescent="0.25">
      <c r="C4854" s="26" t="str">
        <f>IF(Orders!U4854&gt;500,"Yüksək Satış","Aşağı Satış")</f>
        <v>Aşağı Satış</v>
      </c>
      <c r="D4854" s="26" t="str">
        <f>IF(Orders!U4854&gt;500,IF(Orders!E4854="First Class",IF(Orders!W4854=0,"VIP","Special"),"Formal"),"Normal")</f>
        <v>Normal</v>
      </c>
      <c r="E4854" s="26" t="str" cm="1">
        <f t="array" ref="E4854">_xlfn.IFS(Orders!W4854=0,"Endirim Yoxdur",SUMIFS(Orders!$V:$V,Orders!$T:$T,Orders!T4854)&gt;10,ROUND(Orders!W4854*1.15,2),SUMIFS(Orders!$V:$V,Orders!$T:$T,Orders!T4854)&lt;=10,"Endirim Yoxdur")</f>
        <v>Endirim Yoxdur</v>
      </c>
    </row>
    <row r="4855" spans="3:5" x14ac:dyDescent="0.25">
      <c r="C4855" s="26" t="str">
        <f>IF(Orders!U4855&gt;500,"Yüksək Satış","Aşağı Satış")</f>
        <v>Aşağı Satış</v>
      </c>
      <c r="D4855" s="26" t="str">
        <f>IF(Orders!U4855&gt;500,IF(Orders!E4855="First Class",IF(Orders!W4855=0,"VIP","Special"),"Formal"),"Normal")</f>
        <v>Normal</v>
      </c>
      <c r="E4855" s="26" t="str" cm="1">
        <f t="array" ref="E4855">_xlfn.IFS(Orders!W4855=0,"Endirim Yoxdur",SUMIFS(Orders!$V:$V,Orders!$T:$T,Orders!T4855)&gt;10,ROUND(Orders!W4855*1.15,2),SUMIFS(Orders!$V:$V,Orders!$T:$T,Orders!T4855)&lt;=10,"Endirim Yoxdur")</f>
        <v>Endirim Yoxdur</v>
      </c>
    </row>
    <row r="4856" spans="3:5" x14ac:dyDescent="0.25">
      <c r="C4856" s="26" t="str">
        <f>IF(Orders!U4856&gt;500,"Yüksək Satış","Aşağı Satış")</f>
        <v>Aşağı Satış</v>
      </c>
      <c r="D4856" s="26" t="str">
        <f>IF(Orders!U4856&gt;500,IF(Orders!E4856="First Class",IF(Orders!W4856=0,"VIP","Special"),"Formal"),"Normal")</f>
        <v>Normal</v>
      </c>
      <c r="E4856" s="26" t="str" cm="1">
        <f t="array" ref="E4856">_xlfn.IFS(Orders!W4856=0,"Endirim Yoxdur",SUMIFS(Orders!$V:$V,Orders!$T:$T,Orders!T4856)&gt;10,ROUND(Orders!W4856*1.15,2),SUMIFS(Orders!$V:$V,Orders!$T:$T,Orders!T4856)&lt;=10,"Endirim Yoxdur")</f>
        <v>Endirim Yoxdur</v>
      </c>
    </row>
    <row r="4857" spans="3:5" x14ac:dyDescent="0.25">
      <c r="C4857" s="26" t="str">
        <f>IF(Orders!U4857&gt;500,"Yüksək Satış","Aşağı Satış")</f>
        <v>Aşağı Satış</v>
      </c>
      <c r="D4857" s="26" t="str">
        <f>IF(Orders!U4857&gt;500,IF(Orders!E4857="First Class",IF(Orders!W4857=0,"VIP","Special"),"Formal"),"Normal")</f>
        <v>Normal</v>
      </c>
      <c r="E4857" s="26" t="str" cm="1">
        <f t="array" ref="E4857">_xlfn.IFS(Orders!W4857=0,"Endirim Yoxdur",SUMIFS(Orders!$V:$V,Orders!$T:$T,Orders!T4857)&gt;10,ROUND(Orders!W4857*1.15,2),SUMIFS(Orders!$V:$V,Orders!$T:$T,Orders!T4857)&lt;=10,"Endirim Yoxdur")</f>
        <v>Endirim Yoxdur</v>
      </c>
    </row>
    <row r="4858" spans="3:5" x14ac:dyDescent="0.25">
      <c r="C4858" s="26" t="str">
        <f>IF(Orders!U4858&gt;500,"Yüksək Satış","Aşağı Satış")</f>
        <v>Yüksək Satış</v>
      </c>
      <c r="D4858" s="26" t="str">
        <f>IF(Orders!U4858&gt;500,IF(Orders!E4858="First Class",IF(Orders!W4858=0,"VIP","Special"),"Formal"),"Normal")</f>
        <v>Formal</v>
      </c>
      <c r="E4858" s="26" t="str" cm="1">
        <f t="array" ref="E4858">_xlfn.IFS(Orders!W4858=0,"Endirim Yoxdur",SUMIFS(Orders!$V:$V,Orders!$T:$T,Orders!T4858)&gt;10,ROUND(Orders!W4858*1.15,2),SUMIFS(Orders!$V:$V,Orders!$T:$T,Orders!T4858)&lt;=10,"Endirim Yoxdur")</f>
        <v>Endirim Yoxdur</v>
      </c>
    </row>
    <row r="4859" spans="3:5" x14ac:dyDescent="0.25">
      <c r="C4859" s="26" t="str">
        <f>IF(Orders!U4859&gt;500,"Yüksək Satış","Aşağı Satış")</f>
        <v>Aşağı Satış</v>
      </c>
      <c r="D4859" s="26" t="str">
        <f>IF(Orders!U4859&gt;500,IF(Orders!E4859="First Class",IF(Orders!W4859=0,"VIP","Special"),"Formal"),"Normal")</f>
        <v>Normal</v>
      </c>
      <c r="E4859" s="26" cm="1">
        <f t="array" ref="E4859">_xlfn.IFS(Orders!W4859=0,"Endirim Yoxdur",SUMIFS(Orders!$V:$V,Orders!$T:$T,Orders!T4859)&gt;10,ROUND(Orders!W4859*1.15,2),SUMIFS(Orders!$V:$V,Orders!$T:$T,Orders!T4859)&lt;=10,"Endirim Yoxdur")</f>
        <v>0.35</v>
      </c>
    </row>
    <row r="4860" spans="3:5" x14ac:dyDescent="0.25">
      <c r="C4860" s="26" t="str">
        <f>IF(Orders!U4860&gt;500,"Yüksək Satış","Aşağı Satış")</f>
        <v>Aşağı Satış</v>
      </c>
      <c r="D4860" s="26" t="str">
        <f>IF(Orders!U4860&gt;500,IF(Orders!E4860="First Class",IF(Orders!W4860=0,"VIP","Special"),"Formal"),"Normal")</f>
        <v>Normal</v>
      </c>
      <c r="E4860" s="26" cm="1">
        <f t="array" ref="E4860">_xlfn.IFS(Orders!W4860=0,"Endirim Yoxdur",SUMIFS(Orders!$V:$V,Orders!$T:$T,Orders!T4860)&gt;10,ROUND(Orders!W4860*1.15,2),SUMIFS(Orders!$V:$V,Orders!$T:$T,Orders!T4860)&lt;=10,"Endirim Yoxdur")</f>
        <v>0.23</v>
      </c>
    </row>
    <row r="4861" spans="3:5" x14ac:dyDescent="0.25">
      <c r="C4861" s="26" t="str">
        <f>IF(Orders!U4861&gt;500,"Yüksək Satış","Aşağı Satış")</f>
        <v>Aşağı Satış</v>
      </c>
      <c r="D4861" s="26" t="str">
        <f>IF(Orders!U4861&gt;500,IF(Orders!E4861="First Class",IF(Orders!W4861=0,"VIP","Special"),"Formal"),"Normal")</f>
        <v>Normal</v>
      </c>
      <c r="E4861" s="26" t="str" cm="1">
        <f t="array" ref="E4861">_xlfn.IFS(Orders!W4861=0,"Endirim Yoxdur",SUMIFS(Orders!$V:$V,Orders!$T:$T,Orders!T4861)&gt;10,ROUND(Orders!W4861*1.15,2),SUMIFS(Orders!$V:$V,Orders!$T:$T,Orders!T4861)&lt;=10,"Endirim Yoxdur")</f>
        <v>Endirim Yoxdur</v>
      </c>
    </row>
    <row r="4862" spans="3:5" x14ac:dyDescent="0.25">
      <c r="C4862" s="26" t="str">
        <f>IF(Orders!U4862&gt;500,"Yüksək Satış","Aşağı Satış")</f>
        <v>Aşağı Satış</v>
      </c>
      <c r="D4862" s="26" t="str">
        <f>IF(Orders!U4862&gt;500,IF(Orders!E4862="First Class",IF(Orders!W4862=0,"VIP","Special"),"Formal"),"Normal")</f>
        <v>Normal</v>
      </c>
      <c r="E4862" s="26" t="str" cm="1">
        <f t="array" ref="E4862">_xlfn.IFS(Orders!W4862=0,"Endirim Yoxdur",SUMIFS(Orders!$V:$V,Orders!$T:$T,Orders!T4862)&gt;10,ROUND(Orders!W4862*1.15,2),SUMIFS(Orders!$V:$V,Orders!$T:$T,Orders!T4862)&lt;=10,"Endirim Yoxdur")</f>
        <v>Endirim Yoxdur</v>
      </c>
    </row>
    <row r="4863" spans="3:5" x14ac:dyDescent="0.25">
      <c r="C4863" s="26" t="str">
        <f>IF(Orders!U4863&gt;500,"Yüksək Satış","Aşağı Satış")</f>
        <v>Aşağı Satış</v>
      </c>
      <c r="D4863" s="26" t="str">
        <f>IF(Orders!U4863&gt;500,IF(Orders!E4863="First Class",IF(Orders!W4863=0,"VIP","Special"),"Formal"),"Normal")</f>
        <v>Normal</v>
      </c>
      <c r="E4863" s="26" cm="1">
        <f t="array" ref="E4863">_xlfn.IFS(Orders!W4863=0,"Endirim Yoxdur",SUMIFS(Orders!$V:$V,Orders!$T:$T,Orders!T4863)&gt;10,ROUND(Orders!W4863*1.15,2),SUMIFS(Orders!$V:$V,Orders!$T:$T,Orders!T4863)&lt;=10,"Endirim Yoxdur")</f>
        <v>0.23</v>
      </c>
    </row>
    <row r="4864" spans="3:5" x14ac:dyDescent="0.25">
      <c r="C4864" s="26" t="str">
        <f>IF(Orders!U4864&gt;500,"Yüksək Satış","Aşağı Satış")</f>
        <v>Aşağı Satış</v>
      </c>
      <c r="D4864" s="26" t="str">
        <f>IF(Orders!U4864&gt;500,IF(Orders!E4864="First Class",IF(Orders!W4864=0,"VIP","Special"),"Formal"),"Normal")</f>
        <v>Normal</v>
      </c>
      <c r="E4864" s="26" cm="1">
        <f t="array" ref="E4864">_xlfn.IFS(Orders!W4864=0,"Endirim Yoxdur",SUMIFS(Orders!$V:$V,Orders!$T:$T,Orders!T4864)&gt;10,ROUND(Orders!W4864*1.15,2),SUMIFS(Orders!$V:$V,Orders!$T:$T,Orders!T4864)&lt;=10,"Endirim Yoxdur")</f>
        <v>0.23</v>
      </c>
    </row>
    <row r="4865" spans="3:5" x14ac:dyDescent="0.25">
      <c r="C4865" s="26" t="str">
        <f>IF(Orders!U4865&gt;500,"Yüksək Satış","Aşağı Satış")</f>
        <v>Aşağı Satış</v>
      </c>
      <c r="D4865" s="26" t="str">
        <f>IF(Orders!U4865&gt;500,IF(Orders!E4865="First Class",IF(Orders!W4865=0,"VIP","Special"),"Formal"),"Normal")</f>
        <v>Normal</v>
      </c>
      <c r="E4865" s="26" t="str" cm="1">
        <f t="array" ref="E4865">_xlfn.IFS(Orders!W4865=0,"Endirim Yoxdur",SUMIFS(Orders!$V:$V,Orders!$T:$T,Orders!T4865)&gt;10,ROUND(Orders!W4865*1.15,2),SUMIFS(Orders!$V:$V,Orders!$T:$T,Orders!T4865)&lt;=10,"Endirim Yoxdur")</f>
        <v>Endirim Yoxdur</v>
      </c>
    </row>
    <row r="4866" spans="3:5" x14ac:dyDescent="0.25">
      <c r="C4866" s="26" t="str">
        <f>IF(Orders!U4866&gt;500,"Yüksək Satış","Aşağı Satış")</f>
        <v>Aşağı Satış</v>
      </c>
      <c r="D4866" s="26" t="str">
        <f>IF(Orders!U4866&gt;500,IF(Orders!E4866="First Class",IF(Orders!W4866=0,"VIP","Special"),"Formal"),"Normal")</f>
        <v>Normal</v>
      </c>
      <c r="E4866" s="26" t="str" cm="1">
        <f t="array" ref="E4866">_xlfn.IFS(Orders!W4866=0,"Endirim Yoxdur",SUMIFS(Orders!$V:$V,Orders!$T:$T,Orders!T4866)&gt;10,ROUND(Orders!W4866*1.15,2),SUMIFS(Orders!$V:$V,Orders!$T:$T,Orders!T4866)&lt;=10,"Endirim Yoxdur")</f>
        <v>Endirim Yoxdur</v>
      </c>
    </row>
    <row r="4867" spans="3:5" x14ac:dyDescent="0.25">
      <c r="C4867" s="26" t="str">
        <f>IF(Orders!U4867&gt;500,"Yüksək Satış","Aşağı Satış")</f>
        <v>Aşağı Satış</v>
      </c>
      <c r="D4867" s="26" t="str">
        <f>IF(Orders!U4867&gt;500,IF(Orders!E4867="First Class",IF(Orders!W4867=0,"VIP","Special"),"Formal"),"Normal")</f>
        <v>Normal</v>
      </c>
      <c r="E4867" s="26" t="str" cm="1">
        <f t="array" ref="E4867">_xlfn.IFS(Orders!W4867=0,"Endirim Yoxdur",SUMIFS(Orders!$V:$V,Orders!$T:$T,Orders!T4867)&gt;10,ROUND(Orders!W4867*1.15,2),SUMIFS(Orders!$V:$V,Orders!$T:$T,Orders!T4867)&lt;=10,"Endirim Yoxdur")</f>
        <v>Endirim Yoxdur</v>
      </c>
    </row>
    <row r="4868" spans="3:5" x14ac:dyDescent="0.25">
      <c r="C4868" s="26" t="str">
        <f>IF(Orders!U4868&gt;500,"Yüksək Satış","Aşağı Satış")</f>
        <v>Aşağı Satış</v>
      </c>
      <c r="D4868" s="26" t="str">
        <f>IF(Orders!U4868&gt;500,IF(Orders!E4868="First Class",IF(Orders!W4868=0,"VIP","Special"),"Formal"),"Normal")</f>
        <v>Normal</v>
      </c>
      <c r="E4868" s="26" t="str" cm="1">
        <f t="array" ref="E4868">_xlfn.IFS(Orders!W4868=0,"Endirim Yoxdur",SUMIFS(Orders!$V:$V,Orders!$T:$T,Orders!T4868)&gt;10,ROUND(Orders!W4868*1.15,2),SUMIFS(Orders!$V:$V,Orders!$T:$T,Orders!T4868)&lt;=10,"Endirim Yoxdur")</f>
        <v>Endirim Yoxdur</v>
      </c>
    </row>
    <row r="4869" spans="3:5" x14ac:dyDescent="0.25">
      <c r="C4869" s="26" t="str">
        <f>IF(Orders!U4869&gt;500,"Yüksək Satış","Aşağı Satış")</f>
        <v>Aşağı Satış</v>
      </c>
      <c r="D4869" s="26" t="str">
        <f>IF(Orders!U4869&gt;500,IF(Orders!E4869="First Class",IF(Orders!W4869=0,"VIP","Special"),"Formal"),"Normal")</f>
        <v>Normal</v>
      </c>
      <c r="E4869" s="26" cm="1">
        <f t="array" ref="E4869">_xlfn.IFS(Orders!W4869=0,"Endirim Yoxdur",SUMIFS(Orders!$V:$V,Orders!$T:$T,Orders!T4869)&gt;10,ROUND(Orders!W4869*1.15,2),SUMIFS(Orders!$V:$V,Orders!$T:$T,Orders!T4869)&lt;=10,"Endirim Yoxdur")</f>
        <v>0.23</v>
      </c>
    </row>
    <row r="4870" spans="3:5" x14ac:dyDescent="0.25">
      <c r="C4870" s="26" t="str">
        <f>IF(Orders!U4870&gt;500,"Yüksək Satış","Aşağı Satış")</f>
        <v>Aşağı Satış</v>
      </c>
      <c r="D4870" s="26" t="str">
        <f>IF(Orders!U4870&gt;500,IF(Orders!E4870="First Class",IF(Orders!W4870=0,"VIP","Special"),"Formal"),"Normal")</f>
        <v>Normal</v>
      </c>
      <c r="E4870" s="26" cm="1">
        <f t="array" ref="E4870">_xlfn.IFS(Orders!W4870=0,"Endirim Yoxdur",SUMIFS(Orders!$V:$V,Orders!$T:$T,Orders!T4870)&gt;10,ROUND(Orders!W4870*1.15,2),SUMIFS(Orders!$V:$V,Orders!$T:$T,Orders!T4870)&lt;=10,"Endirim Yoxdur")</f>
        <v>0.23</v>
      </c>
    </row>
    <row r="4871" spans="3:5" x14ac:dyDescent="0.25">
      <c r="C4871" s="26" t="str">
        <f>IF(Orders!U4871&gt;500,"Yüksək Satış","Aşağı Satış")</f>
        <v>Aşağı Satış</v>
      </c>
      <c r="D4871" s="26" t="str">
        <f>IF(Orders!U4871&gt;500,IF(Orders!E4871="First Class",IF(Orders!W4871=0,"VIP","Special"),"Formal"),"Normal")</f>
        <v>Normal</v>
      </c>
      <c r="E4871" s="26" t="str" cm="1">
        <f t="array" ref="E4871">_xlfn.IFS(Orders!W4871=0,"Endirim Yoxdur",SUMIFS(Orders!$V:$V,Orders!$T:$T,Orders!T4871)&gt;10,ROUND(Orders!W4871*1.15,2),SUMIFS(Orders!$V:$V,Orders!$T:$T,Orders!T4871)&lt;=10,"Endirim Yoxdur")</f>
        <v>Endirim Yoxdur</v>
      </c>
    </row>
    <row r="4872" spans="3:5" x14ac:dyDescent="0.25">
      <c r="C4872" s="26" t="str">
        <f>IF(Orders!U4872&gt;500,"Yüksək Satış","Aşağı Satış")</f>
        <v>Aşağı Satış</v>
      </c>
      <c r="D4872" s="26" t="str">
        <f>IF(Orders!U4872&gt;500,IF(Orders!E4872="First Class",IF(Orders!W4872=0,"VIP","Special"),"Formal"),"Normal")</f>
        <v>Normal</v>
      </c>
      <c r="E4872" s="26" cm="1">
        <f t="array" ref="E4872">_xlfn.IFS(Orders!W4872=0,"Endirim Yoxdur",SUMIFS(Orders!$V:$V,Orders!$T:$T,Orders!T4872)&gt;10,ROUND(Orders!W4872*1.15,2),SUMIFS(Orders!$V:$V,Orders!$T:$T,Orders!T4872)&lt;=10,"Endirim Yoxdur")</f>
        <v>0.23</v>
      </c>
    </row>
    <row r="4873" spans="3:5" x14ac:dyDescent="0.25">
      <c r="C4873" s="26" t="str">
        <f>IF(Orders!U4873&gt;500,"Yüksək Satış","Aşağı Satış")</f>
        <v>Aşağı Satış</v>
      </c>
      <c r="D4873" s="26" t="str">
        <f>IF(Orders!U4873&gt;500,IF(Orders!E4873="First Class",IF(Orders!W4873=0,"VIP","Special"),"Formal"),"Normal")</f>
        <v>Normal</v>
      </c>
      <c r="E4873" s="26" cm="1">
        <f t="array" ref="E4873">_xlfn.IFS(Orders!W4873=0,"Endirim Yoxdur",SUMIFS(Orders!$V:$V,Orders!$T:$T,Orders!T4873)&gt;10,ROUND(Orders!W4873*1.15,2),SUMIFS(Orders!$V:$V,Orders!$T:$T,Orders!T4873)&lt;=10,"Endirim Yoxdur")</f>
        <v>0.23</v>
      </c>
    </row>
    <row r="4874" spans="3:5" x14ac:dyDescent="0.25">
      <c r="C4874" s="26" t="str">
        <f>IF(Orders!U4874&gt;500,"Yüksək Satış","Aşağı Satış")</f>
        <v>Aşağı Satış</v>
      </c>
      <c r="D4874" s="26" t="str">
        <f>IF(Orders!U4874&gt;500,IF(Orders!E4874="First Class",IF(Orders!W4874=0,"VIP","Special"),"Formal"),"Normal")</f>
        <v>Normal</v>
      </c>
      <c r="E4874" s="26" cm="1">
        <f t="array" ref="E4874">_xlfn.IFS(Orders!W4874=0,"Endirim Yoxdur",SUMIFS(Orders!$V:$V,Orders!$T:$T,Orders!T4874)&gt;10,ROUND(Orders!W4874*1.15,2),SUMIFS(Orders!$V:$V,Orders!$T:$T,Orders!T4874)&lt;=10,"Endirim Yoxdur")</f>
        <v>0.23</v>
      </c>
    </row>
    <row r="4875" spans="3:5" x14ac:dyDescent="0.25">
      <c r="C4875" s="26" t="str">
        <f>IF(Orders!U4875&gt;500,"Yüksək Satış","Aşağı Satış")</f>
        <v>Aşağı Satış</v>
      </c>
      <c r="D4875" s="26" t="str">
        <f>IF(Orders!U4875&gt;500,IF(Orders!E4875="First Class",IF(Orders!W4875=0,"VIP","Special"),"Formal"),"Normal")</f>
        <v>Normal</v>
      </c>
      <c r="E4875" s="26" cm="1">
        <f t="array" ref="E4875">_xlfn.IFS(Orders!W4875=0,"Endirim Yoxdur",SUMIFS(Orders!$V:$V,Orders!$T:$T,Orders!T4875)&gt;10,ROUND(Orders!W4875*1.15,2),SUMIFS(Orders!$V:$V,Orders!$T:$T,Orders!T4875)&lt;=10,"Endirim Yoxdur")</f>
        <v>0.23</v>
      </c>
    </row>
    <row r="4876" spans="3:5" x14ac:dyDescent="0.25">
      <c r="C4876" s="26" t="str">
        <f>IF(Orders!U4876&gt;500,"Yüksək Satış","Aşağı Satış")</f>
        <v>Aşağı Satış</v>
      </c>
      <c r="D4876" s="26" t="str">
        <f>IF(Orders!U4876&gt;500,IF(Orders!E4876="First Class",IF(Orders!W4876=0,"VIP","Special"),"Formal"),"Normal")</f>
        <v>Normal</v>
      </c>
      <c r="E4876" s="26" cm="1">
        <f t="array" ref="E4876">_xlfn.IFS(Orders!W4876=0,"Endirim Yoxdur",SUMIFS(Orders!$V:$V,Orders!$T:$T,Orders!T4876)&gt;10,ROUND(Orders!W4876*1.15,2),SUMIFS(Orders!$V:$V,Orders!$T:$T,Orders!T4876)&lt;=10,"Endirim Yoxdur")</f>
        <v>0.23</v>
      </c>
    </row>
    <row r="4877" spans="3:5" x14ac:dyDescent="0.25">
      <c r="C4877" s="26" t="str">
        <f>IF(Orders!U4877&gt;500,"Yüksək Satış","Aşağı Satış")</f>
        <v>Yüksək Satış</v>
      </c>
      <c r="D4877" s="26" t="str">
        <f>IF(Orders!U4877&gt;500,IF(Orders!E4877="First Class",IF(Orders!W4877=0,"VIP","Special"),"Formal"),"Normal")</f>
        <v>Formal</v>
      </c>
      <c r="E4877" s="26" t="str" cm="1">
        <f t="array" ref="E4877">_xlfn.IFS(Orders!W4877=0,"Endirim Yoxdur",SUMIFS(Orders!$V:$V,Orders!$T:$T,Orders!T4877)&gt;10,ROUND(Orders!W4877*1.15,2),SUMIFS(Orders!$V:$V,Orders!$T:$T,Orders!T4877)&lt;=10,"Endirim Yoxdur")</f>
        <v>Endirim Yoxdur</v>
      </c>
    </row>
    <row r="4878" spans="3:5" x14ac:dyDescent="0.25">
      <c r="C4878" s="26" t="str">
        <f>IF(Orders!U4878&gt;500,"Yüksək Satış","Aşağı Satış")</f>
        <v>Aşağı Satış</v>
      </c>
      <c r="D4878" s="26" t="str">
        <f>IF(Orders!U4878&gt;500,IF(Orders!E4878="First Class",IF(Orders!W4878=0,"VIP","Special"),"Formal"),"Normal")</f>
        <v>Normal</v>
      </c>
      <c r="E4878" s="26" cm="1">
        <f t="array" ref="E4878">_xlfn.IFS(Orders!W4878=0,"Endirim Yoxdur",SUMIFS(Orders!$V:$V,Orders!$T:$T,Orders!T4878)&gt;10,ROUND(Orders!W4878*1.15,2),SUMIFS(Orders!$V:$V,Orders!$T:$T,Orders!T4878)&lt;=10,"Endirim Yoxdur")</f>
        <v>0.69</v>
      </c>
    </row>
    <row r="4879" spans="3:5" x14ac:dyDescent="0.25">
      <c r="C4879" s="26" t="str">
        <f>IF(Orders!U4879&gt;500,"Yüksək Satış","Aşağı Satış")</f>
        <v>Aşağı Satış</v>
      </c>
      <c r="D4879" s="26" t="str">
        <f>IF(Orders!U4879&gt;500,IF(Orders!E4879="First Class",IF(Orders!W4879=0,"VIP","Special"),"Formal"),"Normal")</f>
        <v>Normal</v>
      </c>
      <c r="E4879" s="26" cm="1">
        <f t="array" ref="E4879">_xlfn.IFS(Orders!W4879=0,"Endirim Yoxdur",SUMIFS(Orders!$V:$V,Orders!$T:$T,Orders!T4879)&gt;10,ROUND(Orders!W4879*1.15,2),SUMIFS(Orders!$V:$V,Orders!$T:$T,Orders!T4879)&lt;=10,"Endirim Yoxdur")</f>
        <v>0.69</v>
      </c>
    </row>
    <row r="4880" spans="3:5" x14ac:dyDescent="0.25">
      <c r="C4880" s="26" t="str">
        <f>IF(Orders!U4880&gt;500,"Yüksək Satış","Aşağı Satış")</f>
        <v>Aşağı Satış</v>
      </c>
      <c r="D4880" s="26" t="str">
        <f>IF(Orders!U4880&gt;500,IF(Orders!E4880="First Class",IF(Orders!W4880=0,"VIP","Special"),"Formal"),"Normal")</f>
        <v>Normal</v>
      </c>
      <c r="E4880" s="26" t="str" cm="1">
        <f t="array" ref="E4880">_xlfn.IFS(Orders!W4880=0,"Endirim Yoxdur",SUMIFS(Orders!$V:$V,Orders!$T:$T,Orders!T4880)&gt;10,ROUND(Orders!W4880*1.15,2),SUMIFS(Orders!$V:$V,Orders!$T:$T,Orders!T4880)&lt;=10,"Endirim Yoxdur")</f>
        <v>Endirim Yoxdur</v>
      </c>
    </row>
    <row r="4881" spans="3:5" x14ac:dyDescent="0.25">
      <c r="C4881" s="26" t="str">
        <f>IF(Orders!U4881&gt;500,"Yüksək Satış","Aşağı Satış")</f>
        <v>Aşağı Satış</v>
      </c>
      <c r="D4881" s="26" t="str">
        <f>IF(Orders!U4881&gt;500,IF(Orders!E4881="First Class",IF(Orders!W4881=0,"VIP","Special"),"Formal"),"Normal")</f>
        <v>Normal</v>
      </c>
      <c r="E4881" s="26" t="str" cm="1">
        <f t="array" ref="E4881">_xlfn.IFS(Orders!W4881=0,"Endirim Yoxdur",SUMIFS(Orders!$V:$V,Orders!$T:$T,Orders!T4881)&gt;10,ROUND(Orders!W4881*1.15,2),SUMIFS(Orders!$V:$V,Orders!$T:$T,Orders!T4881)&lt;=10,"Endirim Yoxdur")</f>
        <v>Endirim Yoxdur</v>
      </c>
    </row>
    <row r="4882" spans="3:5" x14ac:dyDescent="0.25">
      <c r="C4882" s="26" t="str">
        <f>IF(Orders!U4882&gt;500,"Yüksək Satış","Aşağı Satış")</f>
        <v>Aşağı Satış</v>
      </c>
      <c r="D4882" s="26" t="str">
        <f>IF(Orders!U4882&gt;500,IF(Orders!E4882="First Class",IF(Orders!W4882=0,"VIP","Special"),"Formal"),"Normal")</f>
        <v>Normal</v>
      </c>
      <c r="E4882" s="26" t="str" cm="1">
        <f t="array" ref="E4882">_xlfn.IFS(Orders!W4882=0,"Endirim Yoxdur",SUMIFS(Orders!$V:$V,Orders!$T:$T,Orders!T4882)&gt;10,ROUND(Orders!W4882*1.15,2),SUMIFS(Orders!$V:$V,Orders!$T:$T,Orders!T4882)&lt;=10,"Endirim Yoxdur")</f>
        <v>Endirim Yoxdur</v>
      </c>
    </row>
    <row r="4883" spans="3:5" x14ac:dyDescent="0.25">
      <c r="C4883" s="26" t="str">
        <f>IF(Orders!U4883&gt;500,"Yüksək Satış","Aşağı Satış")</f>
        <v>Yüksək Satış</v>
      </c>
      <c r="D4883" s="26" t="str">
        <f>IF(Orders!U4883&gt;500,IF(Orders!E4883="First Class",IF(Orders!W4883=0,"VIP","Special"),"Formal"),"Normal")</f>
        <v>Formal</v>
      </c>
      <c r="E4883" s="26" cm="1">
        <f t="array" ref="E4883">_xlfn.IFS(Orders!W4883=0,"Endirim Yoxdur",SUMIFS(Orders!$V:$V,Orders!$T:$T,Orders!T4883)&gt;10,ROUND(Orders!W4883*1.15,2),SUMIFS(Orders!$V:$V,Orders!$T:$T,Orders!T4883)&lt;=10,"Endirim Yoxdur")</f>
        <v>0.23</v>
      </c>
    </row>
    <row r="4884" spans="3:5" x14ac:dyDescent="0.25">
      <c r="C4884" s="26" t="str">
        <f>IF(Orders!U4884&gt;500,"Yüksək Satış","Aşağı Satış")</f>
        <v>Aşağı Satış</v>
      </c>
      <c r="D4884" s="26" t="str">
        <f>IF(Orders!U4884&gt;500,IF(Orders!E4884="First Class",IF(Orders!W4884=0,"VIP","Special"),"Formal"),"Normal")</f>
        <v>Normal</v>
      </c>
      <c r="E4884" s="26" cm="1">
        <f t="array" ref="E4884">_xlfn.IFS(Orders!W4884=0,"Endirim Yoxdur",SUMIFS(Orders!$V:$V,Orders!$T:$T,Orders!T4884)&gt;10,ROUND(Orders!W4884*1.15,2),SUMIFS(Orders!$V:$V,Orders!$T:$T,Orders!T4884)&lt;=10,"Endirim Yoxdur")</f>
        <v>0.23</v>
      </c>
    </row>
    <row r="4885" spans="3:5" x14ac:dyDescent="0.25">
      <c r="C4885" s="26" t="str">
        <f>IF(Orders!U4885&gt;500,"Yüksək Satış","Aşağı Satış")</f>
        <v>Aşağı Satış</v>
      </c>
      <c r="D4885" s="26" t="str">
        <f>IF(Orders!U4885&gt;500,IF(Orders!E4885="First Class",IF(Orders!W4885=0,"VIP","Special"),"Formal"),"Normal")</f>
        <v>Normal</v>
      </c>
      <c r="E4885" s="26" t="str" cm="1">
        <f t="array" ref="E4885">_xlfn.IFS(Orders!W4885=0,"Endirim Yoxdur",SUMIFS(Orders!$V:$V,Orders!$T:$T,Orders!T4885)&gt;10,ROUND(Orders!W4885*1.15,2),SUMIFS(Orders!$V:$V,Orders!$T:$T,Orders!T4885)&lt;=10,"Endirim Yoxdur")</f>
        <v>Endirim Yoxdur</v>
      </c>
    </row>
    <row r="4886" spans="3:5" x14ac:dyDescent="0.25">
      <c r="C4886" s="26" t="str">
        <f>IF(Orders!U4886&gt;500,"Yüksək Satış","Aşağı Satış")</f>
        <v>Aşağı Satış</v>
      </c>
      <c r="D4886" s="26" t="str">
        <f>IF(Orders!U4886&gt;500,IF(Orders!E4886="First Class",IF(Orders!W4886=0,"VIP","Special"),"Formal"),"Normal")</f>
        <v>Normal</v>
      </c>
      <c r="E4886" s="26" t="str" cm="1">
        <f t="array" ref="E4886">_xlfn.IFS(Orders!W4886=0,"Endirim Yoxdur",SUMIFS(Orders!$V:$V,Orders!$T:$T,Orders!T4886)&gt;10,ROUND(Orders!W4886*1.15,2),SUMIFS(Orders!$V:$V,Orders!$T:$T,Orders!T4886)&lt;=10,"Endirim Yoxdur")</f>
        <v>Endirim Yoxdur</v>
      </c>
    </row>
    <row r="4887" spans="3:5" x14ac:dyDescent="0.25">
      <c r="C4887" s="26" t="str">
        <f>IF(Orders!U4887&gt;500,"Yüksək Satış","Aşağı Satış")</f>
        <v>Aşağı Satış</v>
      </c>
      <c r="D4887" s="26" t="str">
        <f>IF(Orders!U4887&gt;500,IF(Orders!E4887="First Class",IF(Orders!W4887=0,"VIP","Special"),"Formal"),"Normal")</f>
        <v>Normal</v>
      </c>
      <c r="E4887" s="26" cm="1">
        <f t="array" ref="E4887">_xlfn.IFS(Orders!W4887=0,"Endirim Yoxdur",SUMIFS(Orders!$V:$V,Orders!$T:$T,Orders!T4887)&gt;10,ROUND(Orders!W4887*1.15,2),SUMIFS(Orders!$V:$V,Orders!$T:$T,Orders!T4887)&lt;=10,"Endirim Yoxdur")</f>
        <v>0.23</v>
      </c>
    </row>
    <row r="4888" spans="3:5" x14ac:dyDescent="0.25">
      <c r="C4888" s="26" t="str">
        <f>IF(Orders!U4888&gt;500,"Yüksək Satış","Aşağı Satış")</f>
        <v>Aşağı Satış</v>
      </c>
      <c r="D4888" s="26" t="str">
        <f>IF(Orders!U4888&gt;500,IF(Orders!E4888="First Class",IF(Orders!W4888=0,"VIP","Special"),"Formal"),"Normal")</f>
        <v>Normal</v>
      </c>
      <c r="E4888" s="26" cm="1">
        <f t="array" ref="E4888">_xlfn.IFS(Orders!W4888=0,"Endirim Yoxdur",SUMIFS(Orders!$V:$V,Orders!$T:$T,Orders!T4888)&gt;10,ROUND(Orders!W4888*1.15,2),SUMIFS(Orders!$V:$V,Orders!$T:$T,Orders!T4888)&lt;=10,"Endirim Yoxdur")</f>
        <v>0.23</v>
      </c>
    </row>
    <row r="4889" spans="3:5" x14ac:dyDescent="0.25">
      <c r="C4889" s="26" t="str">
        <f>IF(Orders!U4889&gt;500,"Yüksək Satış","Aşağı Satış")</f>
        <v>Aşağı Satış</v>
      </c>
      <c r="D4889" s="26" t="str">
        <f>IF(Orders!U4889&gt;500,IF(Orders!E4889="First Class",IF(Orders!W4889=0,"VIP","Special"),"Formal"),"Normal")</f>
        <v>Normal</v>
      </c>
      <c r="E4889" s="26" t="str" cm="1">
        <f t="array" ref="E4889">_xlfn.IFS(Orders!W4889=0,"Endirim Yoxdur",SUMIFS(Orders!$V:$V,Orders!$T:$T,Orders!T4889)&gt;10,ROUND(Orders!W4889*1.15,2),SUMIFS(Orders!$V:$V,Orders!$T:$T,Orders!T4889)&lt;=10,"Endirim Yoxdur")</f>
        <v>Endirim Yoxdur</v>
      </c>
    </row>
    <row r="4890" spans="3:5" x14ac:dyDescent="0.25">
      <c r="C4890" s="26" t="str">
        <f>IF(Orders!U4890&gt;500,"Yüksək Satış","Aşağı Satış")</f>
        <v>Aşağı Satış</v>
      </c>
      <c r="D4890" s="26" t="str">
        <f>IF(Orders!U4890&gt;500,IF(Orders!E4890="First Class",IF(Orders!W4890=0,"VIP","Special"),"Formal"),"Normal")</f>
        <v>Normal</v>
      </c>
      <c r="E4890" s="26" t="str" cm="1">
        <f t="array" ref="E4890">_xlfn.IFS(Orders!W4890=0,"Endirim Yoxdur",SUMIFS(Orders!$V:$V,Orders!$T:$T,Orders!T4890)&gt;10,ROUND(Orders!W4890*1.15,2),SUMIFS(Orders!$V:$V,Orders!$T:$T,Orders!T4890)&lt;=10,"Endirim Yoxdur")</f>
        <v>Endirim Yoxdur</v>
      </c>
    </row>
    <row r="4891" spans="3:5" x14ac:dyDescent="0.25">
      <c r="C4891" s="26" t="str">
        <f>IF(Orders!U4891&gt;500,"Yüksək Satış","Aşağı Satış")</f>
        <v>Aşağı Satış</v>
      </c>
      <c r="D4891" s="26" t="str">
        <f>IF(Orders!U4891&gt;500,IF(Orders!E4891="First Class",IF(Orders!W4891=0,"VIP","Special"),"Formal"),"Normal")</f>
        <v>Normal</v>
      </c>
      <c r="E4891" s="26" t="str" cm="1">
        <f t="array" ref="E4891">_xlfn.IFS(Orders!W4891=0,"Endirim Yoxdur",SUMIFS(Orders!$V:$V,Orders!$T:$T,Orders!T4891)&gt;10,ROUND(Orders!W4891*1.15,2),SUMIFS(Orders!$V:$V,Orders!$T:$T,Orders!T4891)&lt;=10,"Endirim Yoxdur")</f>
        <v>Endirim Yoxdur</v>
      </c>
    </row>
    <row r="4892" spans="3:5" x14ac:dyDescent="0.25">
      <c r="C4892" s="26" t="str">
        <f>IF(Orders!U4892&gt;500,"Yüksək Satış","Aşağı Satış")</f>
        <v>Yüksək Satış</v>
      </c>
      <c r="D4892" s="26" t="str">
        <f>IF(Orders!U4892&gt;500,IF(Orders!E4892="First Class",IF(Orders!W4892=0,"VIP","Special"),"Formal"),"Normal")</f>
        <v>Formal</v>
      </c>
      <c r="E4892" s="26" cm="1">
        <f t="array" ref="E4892">_xlfn.IFS(Orders!W4892=0,"Endirim Yoxdur",SUMIFS(Orders!$V:$V,Orders!$T:$T,Orders!T4892)&gt;10,ROUND(Orders!W4892*1.15,2),SUMIFS(Orders!$V:$V,Orders!$T:$T,Orders!T4892)&lt;=10,"Endirim Yoxdur")</f>
        <v>0.23</v>
      </c>
    </row>
    <row r="4893" spans="3:5" x14ac:dyDescent="0.25">
      <c r="C4893" s="26" t="str">
        <f>IF(Orders!U4893&gt;500,"Yüksək Satış","Aşağı Satış")</f>
        <v>Aşağı Satış</v>
      </c>
      <c r="D4893" s="26" t="str">
        <f>IF(Orders!U4893&gt;500,IF(Orders!E4893="First Class",IF(Orders!W4893=0,"VIP","Special"),"Formal"),"Normal")</f>
        <v>Normal</v>
      </c>
      <c r="E4893" s="26" cm="1">
        <f t="array" ref="E4893">_xlfn.IFS(Orders!W4893=0,"Endirim Yoxdur",SUMIFS(Orders!$V:$V,Orders!$T:$T,Orders!T4893)&gt;10,ROUND(Orders!W4893*1.15,2),SUMIFS(Orders!$V:$V,Orders!$T:$T,Orders!T4893)&lt;=10,"Endirim Yoxdur")</f>
        <v>0.23</v>
      </c>
    </row>
    <row r="4894" spans="3:5" x14ac:dyDescent="0.25">
      <c r="C4894" s="26" t="str">
        <f>IF(Orders!U4894&gt;500,"Yüksək Satış","Aşağı Satış")</f>
        <v>Aşağı Satış</v>
      </c>
      <c r="D4894" s="26" t="str">
        <f>IF(Orders!U4894&gt;500,IF(Orders!E4894="First Class",IF(Orders!W4894=0,"VIP","Special"),"Formal"),"Normal")</f>
        <v>Normal</v>
      </c>
      <c r="E4894" s="26" cm="1">
        <f t="array" ref="E4894">_xlfn.IFS(Orders!W4894=0,"Endirim Yoxdur",SUMIFS(Orders!$V:$V,Orders!$T:$T,Orders!T4894)&gt;10,ROUND(Orders!W4894*1.15,2),SUMIFS(Orders!$V:$V,Orders!$T:$T,Orders!T4894)&lt;=10,"Endirim Yoxdur")</f>
        <v>0.23</v>
      </c>
    </row>
    <row r="4895" spans="3:5" x14ac:dyDescent="0.25">
      <c r="C4895" s="26" t="str">
        <f>IF(Orders!U4895&gt;500,"Yüksək Satış","Aşağı Satış")</f>
        <v>Aşağı Satış</v>
      </c>
      <c r="D4895" s="26" t="str">
        <f>IF(Orders!U4895&gt;500,IF(Orders!E4895="First Class",IF(Orders!W4895=0,"VIP","Special"),"Formal"),"Normal")</f>
        <v>Normal</v>
      </c>
      <c r="E4895" s="26" cm="1">
        <f t="array" ref="E4895">_xlfn.IFS(Orders!W4895=0,"Endirim Yoxdur",SUMIFS(Orders!$V:$V,Orders!$T:$T,Orders!T4895)&gt;10,ROUND(Orders!W4895*1.15,2),SUMIFS(Orders!$V:$V,Orders!$T:$T,Orders!T4895)&lt;=10,"Endirim Yoxdur")</f>
        <v>0.23</v>
      </c>
    </row>
    <row r="4896" spans="3:5" x14ac:dyDescent="0.25">
      <c r="C4896" s="26" t="str">
        <f>IF(Orders!U4896&gt;500,"Yüksək Satış","Aşağı Satış")</f>
        <v>Aşağı Satış</v>
      </c>
      <c r="D4896" s="26" t="str">
        <f>IF(Orders!U4896&gt;500,IF(Orders!E4896="First Class",IF(Orders!W4896=0,"VIP","Special"),"Formal"),"Normal")</f>
        <v>Normal</v>
      </c>
      <c r="E4896" s="26" cm="1">
        <f t="array" ref="E4896">_xlfn.IFS(Orders!W4896=0,"Endirim Yoxdur",SUMIFS(Orders!$V:$V,Orders!$T:$T,Orders!T4896)&gt;10,ROUND(Orders!W4896*1.15,2),SUMIFS(Orders!$V:$V,Orders!$T:$T,Orders!T4896)&lt;=10,"Endirim Yoxdur")</f>
        <v>0.81</v>
      </c>
    </row>
    <row r="4897" spans="3:5" x14ac:dyDescent="0.25">
      <c r="C4897" s="26" t="str">
        <f>IF(Orders!U4897&gt;500,"Yüksək Satış","Aşağı Satış")</f>
        <v>Aşağı Satış</v>
      </c>
      <c r="D4897" s="26" t="str">
        <f>IF(Orders!U4897&gt;500,IF(Orders!E4897="First Class",IF(Orders!W4897=0,"VIP","Special"),"Formal"),"Normal")</f>
        <v>Normal</v>
      </c>
      <c r="E4897" s="26" t="str" cm="1">
        <f t="array" ref="E4897">_xlfn.IFS(Orders!W4897=0,"Endirim Yoxdur",SUMIFS(Orders!$V:$V,Orders!$T:$T,Orders!T4897)&gt;10,ROUND(Orders!W4897*1.15,2),SUMIFS(Orders!$V:$V,Orders!$T:$T,Orders!T4897)&lt;=10,"Endirim Yoxdur")</f>
        <v>Endirim Yoxdur</v>
      </c>
    </row>
    <row r="4898" spans="3:5" x14ac:dyDescent="0.25">
      <c r="C4898" s="26" t="str">
        <f>IF(Orders!U4898&gt;500,"Yüksək Satış","Aşağı Satış")</f>
        <v>Yüksək Satış</v>
      </c>
      <c r="D4898" s="26" t="str">
        <f>IF(Orders!U4898&gt;500,IF(Orders!E4898="First Class",IF(Orders!W4898=0,"VIP","Special"),"Formal"),"Normal")</f>
        <v>Formal</v>
      </c>
      <c r="E4898" s="26" t="str" cm="1">
        <f t="array" ref="E4898">_xlfn.IFS(Orders!W4898=0,"Endirim Yoxdur",SUMIFS(Orders!$V:$V,Orders!$T:$T,Orders!T4898)&gt;10,ROUND(Orders!W4898*1.15,2),SUMIFS(Orders!$V:$V,Orders!$T:$T,Orders!T4898)&lt;=10,"Endirim Yoxdur")</f>
        <v>Endirim Yoxdur</v>
      </c>
    </row>
    <row r="4899" spans="3:5" x14ac:dyDescent="0.25">
      <c r="C4899" s="26" t="str">
        <f>IF(Orders!U4899&gt;500,"Yüksək Satış","Aşağı Satış")</f>
        <v>Yüksək Satış</v>
      </c>
      <c r="D4899" s="26" t="str">
        <f>IF(Orders!U4899&gt;500,IF(Orders!E4899="First Class",IF(Orders!W4899=0,"VIP","Special"),"Formal"),"Normal")</f>
        <v>Formal</v>
      </c>
      <c r="E4899" s="26" cm="1">
        <f t="array" ref="E4899">_xlfn.IFS(Orders!W4899=0,"Endirim Yoxdur",SUMIFS(Orders!$V:$V,Orders!$T:$T,Orders!T4899)&gt;10,ROUND(Orders!W4899*1.15,2),SUMIFS(Orders!$V:$V,Orders!$T:$T,Orders!T4899)&lt;=10,"Endirim Yoxdur")</f>
        <v>0.23</v>
      </c>
    </row>
    <row r="4900" spans="3:5" x14ac:dyDescent="0.25">
      <c r="C4900" s="26" t="str">
        <f>IF(Orders!U4900&gt;500,"Yüksək Satış","Aşağı Satış")</f>
        <v>Aşağı Satış</v>
      </c>
      <c r="D4900" s="26" t="str">
        <f>IF(Orders!U4900&gt;500,IF(Orders!E4900="First Class",IF(Orders!W4900=0,"VIP","Special"),"Formal"),"Normal")</f>
        <v>Normal</v>
      </c>
      <c r="E4900" s="26" t="str" cm="1">
        <f t="array" ref="E4900">_xlfn.IFS(Orders!W4900=0,"Endirim Yoxdur",SUMIFS(Orders!$V:$V,Orders!$T:$T,Orders!T4900)&gt;10,ROUND(Orders!W4900*1.15,2),SUMIFS(Orders!$V:$V,Orders!$T:$T,Orders!T4900)&lt;=10,"Endirim Yoxdur")</f>
        <v>Endirim Yoxdur</v>
      </c>
    </row>
    <row r="4901" spans="3:5" x14ac:dyDescent="0.25">
      <c r="C4901" s="26" t="str">
        <f>IF(Orders!U4901&gt;500,"Yüksək Satış","Aşağı Satış")</f>
        <v>Aşağı Satış</v>
      </c>
      <c r="D4901" s="26" t="str">
        <f>IF(Orders!U4901&gt;500,IF(Orders!E4901="First Class",IF(Orders!W4901=0,"VIP","Special"),"Formal"),"Normal")</f>
        <v>Normal</v>
      </c>
      <c r="E4901" s="26" t="str" cm="1">
        <f t="array" ref="E4901">_xlfn.IFS(Orders!W4901=0,"Endirim Yoxdur",SUMIFS(Orders!$V:$V,Orders!$T:$T,Orders!T4901)&gt;10,ROUND(Orders!W4901*1.15,2),SUMIFS(Orders!$V:$V,Orders!$T:$T,Orders!T4901)&lt;=10,"Endirim Yoxdur")</f>
        <v>Endirim Yoxdur</v>
      </c>
    </row>
    <row r="4902" spans="3:5" x14ac:dyDescent="0.25">
      <c r="C4902" s="26" t="str">
        <f>IF(Orders!U4902&gt;500,"Yüksək Satış","Aşağı Satış")</f>
        <v>Yüksək Satış</v>
      </c>
      <c r="D4902" s="26" t="str">
        <f>IF(Orders!U4902&gt;500,IF(Orders!E4902="First Class",IF(Orders!W4902=0,"VIP","Special"),"Formal"),"Normal")</f>
        <v>Formal</v>
      </c>
      <c r="E4902" s="26" t="str" cm="1">
        <f t="array" ref="E4902">_xlfn.IFS(Orders!W4902=0,"Endirim Yoxdur",SUMIFS(Orders!$V:$V,Orders!$T:$T,Orders!T4902)&gt;10,ROUND(Orders!W4902*1.15,2),SUMIFS(Orders!$V:$V,Orders!$T:$T,Orders!T4902)&lt;=10,"Endirim Yoxdur")</f>
        <v>Endirim Yoxdur</v>
      </c>
    </row>
    <row r="4903" spans="3:5" x14ac:dyDescent="0.25">
      <c r="C4903" s="26" t="str">
        <f>IF(Orders!U4903&gt;500,"Yüksək Satış","Aşağı Satış")</f>
        <v>Aşağı Satış</v>
      </c>
      <c r="D4903" s="26" t="str">
        <f>IF(Orders!U4903&gt;500,IF(Orders!E4903="First Class",IF(Orders!W4903=0,"VIP","Special"),"Formal"),"Normal")</f>
        <v>Normal</v>
      </c>
      <c r="E4903" s="26" t="str" cm="1">
        <f t="array" ref="E4903">_xlfn.IFS(Orders!W4903=0,"Endirim Yoxdur",SUMIFS(Orders!$V:$V,Orders!$T:$T,Orders!T4903)&gt;10,ROUND(Orders!W4903*1.15,2),SUMIFS(Orders!$V:$V,Orders!$T:$T,Orders!T4903)&lt;=10,"Endirim Yoxdur")</f>
        <v>Endirim Yoxdur</v>
      </c>
    </row>
    <row r="4904" spans="3:5" x14ac:dyDescent="0.25">
      <c r="C4904" s="26" t="str">
        <f>IF(Orders!U4904&gt;500,"Yüksək Satış","Aşağı Satış")</f>
        <v>Aşağı Satış</v>
      </c>
      <c r="D4904" s="26" t="str">
        <f>IF(Orders!U4904&gt;500,IF(Orders!E4904="First Class",IF(Orders!W4904=0,"VIP","Special"),"Formal"),"Normal")</f>
        <v>Normal</v>
      </c>
      <c r="E4904" s="26" cm="1">
        <f t="array" ref="E4904">_xlfn.IFS(Orders!W4904=0,"Endirim Yoxdur",SUMIFS(Orders!$V:$V,Orders!$T:$T,Orders!T4904)&gt;10,ROUND(Orders!W4904*1.15,2),SUMIFS(Orders!$V:$V,Orders!$T:$T,Orders!T4904)&lt;=10,"Endirim Yoxdur")</f>
        <v>0.23</v>
      </c>
    </row>
    <row r="4905" spans="3:5" x14ac:dyDescent="0.25">
      <c r="C4905" s="26" t="str">
        <f>IF(Orders!U4905&gt;500,"Yüksək Satış","Aşağı Satış")</f>
        <v>Aşağı Satış</v>
      </c>
      <c r="D4905" s="26" t="str">
        <f>IF(Orders!U4905&gt;500,IF(Orders!E4905="First Class",IF(Orders!W4905=0,"VIP","Special"),"Formal"),"Normal")</f>
        <v>Normal</v>
      </c>
      <c r="E4905" s="26" t="str" cm="1">
        <f t="array" ref="E4905">_xlfn.IFS(Orders!W4905=0,"Endirim Yoxdur",SUMIFS(Orders!$V:$V,Orders!$T:$T,Orders!T4905)&gt;10,ROUND(Orders!W4905*1.15,2),SUMIFS(Orders!$V:$V,Orders!$T:$T,Orders!T4905)&lt;=10,"Endirim Yoxdur")</f>
        <v>Endirim Yoxdur</v>
      </c>
    </row>
    <row r="4906" spans="3:5" x14ac:dyDescent="0.25">
      <c r="C4906" s="26" t="str">
        <f>IF(Orders!U4906&gt;500,"Yüksək Satış","Aşağı Satış")</f>
        <v>Aşağı Satış</v>
      </c>
      <c r="D4906" s="26" t="str">
        <f>IF(Orders!U4906&gt;500,IF(Orders!E4906="First Class",IF(Orders!W4906=0,"VIP","Special"),"Formal"),"Normal")</f>
        <v>Normal</v>
      </c>
      <c r="E4906" s="26" t="str" cm="1">
        <f t="array" ref="E4906">_xlfn.IFS(Orders!W4906=0,"Endirim Yoxdur",SUMIFS(Orders!$V:$V,Orders!$T:$T,Orders!T4906)&gt;10,ROUND(Orders!W4906*1.15,2),SUMIFS(Orders!$V:$V,Orders!$T:$T,Orders!T4906)&lt;=10,"Endirim Yoxdur")</f>
        <v>Endirim Yoxdur</v>
      </c>
    </row>
    <row r="4907" spans="3:5" x14ac:dyDescent="0.25">
      <c r="C4907" s="26" t="str">
        <f>IF(Orders!U4907&gt;500,"Yüksək Satış","Aşağı Satış")</f>
        <v>Aşağı Satış</v>
      </c>
      <c r="D4907" s="26" t="str">
        <f>IF(Orders!U4907&gt;500,IF(Orders!E4907="First Class",IF(Orders!W4907=0,"VIP","Special"),"Formal"),"Normal")</f>
        <v>Normal</v>
      </c>
      <c r="E4907" s="26" t="str" cm="1">
        <f t="array" ref="E4907">_xlfn.IFS(Orders!W4907=0,"Endirim Yoxdur",SUMIFS(Orders!$V:$V,Orders!$T:$T,Orders!T4907)&gt;10,ROUND(Orders!W4907*1.15,2),SUMIFS(Orders!$V:$V,Orders!$T:$T,Orders!T4907)&lt;=10,"Endirim Yoxdur")</f>
        <v>Endirim Yoxdur</v>
      </c>
    </row>
    <row r="4908" spans="3:5" x14ac:dyDescent="0.25">
      <c r="C4908" s="26" t="str">
        <f>IF(Orders!U4908&gt;500,"Yüksək Satış","Aşağı Satış")</f>
        <v>Aşağı Satış</v>
      </c>
      <c r="D4908" s="26" t="str">
        <f>IF(Orders!U4908&gt;500,IF(Orders!E4908="First Class",IF(Orders!W4908=0,"VIP","Special"),"Formal"),"Normal")</f>
        <v>Normal</v>
      </c>
      <c r="E4908" s="26" cm="1">
        <f t="array" ref="E4908">_xlfn.IFS(Orders!W4908=0,"Endirim Yoxdur",SUMIFS(Orders!$V:$V,Orders!$T:$T,Orders!T4908)&gt;10,ROUND(Orders!W4908*1.15,2),SUMIFS(Orders!$V:$V,Orders!$T:$T,Orders!T4908)&lt;=10,"Endirim Yoxdur")</f>
        <v>0.81</v>
      </c>
    </row>
    <row r="4909" spans="3:5" x14ac:dyDescent="0.25">
      <c r="C4909" s="26" t="str">
        <f>IF(Orders!U4909&gt;500,"Yüksək Satış","Aşağı Satış")</f>
        <v>Aşağı Satış</v>
      </c>
      <c r="D4909" s="26" t="str">
        <f>IF(Orders!U4909&gt;500,IF(Orders!E4909="First Class",IF(Orders!W4909=0,"VIP","Special"),"Formal"),"Normal")</f>
        <v>Normal</v>
      </c>
      <c r="E4909" s="26" cm="1">
        <f t="array" ref="E4909">_xlfn.IFS(Orders!W4909=0,"Endirim Yoxdur",SUMIFS(Orders!$V:$V,Orders!$T:$T,Orders!T4909)&gt;10,ROUND(Orders!W4909*1.15,2),SUMIFS(Orders!$V:$V,Orders!$T:$T,Orders!T4909)&lt;=10,"Endirim Yoxdur")</f>
        <v>0.81</v>
      </c>
    </row>
    <row r="4910" spans="3:5" x14ac:dyDescent="0.25">
      <c r="C4910" s="26" t="str">
        <f>IF(Orders!U4910&gt;500,"Yüksək Satış","Aşağı Satış")</f>
        <v>Aşağı Satış</v>
      </c>
      <c r="D4910" s="26" t="str">
        <f>IF(Orders!U4910&gt;500,IF(Orders!E4910="First Class",IF(Orders!W4910=0,"VIP","Special"),"Formal"),"Normal")</f>
        <v>Normal</v>
      </c>
      <c r="E4910" s="26" cm="1">
        <f t="array" ref="E4910">_xlfn.IFS(Orders!W4910=0,"Endirim Yoxdur",SUMIFS(Orders!$V:$V,Orders!$T:$T,Orders!T4910)&gt;10,ROUND(Orders!W4910*1.15,2),SUMIFS(Orders!$V:$V,Orders!$T:$T,Orders!T4910)&lt;=10,"Endirim Yoxdur")</f>
        <v>0.81</v>
      </c>
    </row>
    <row r="4911" spans="3:5" x14ac:dyDescent="0.25">
      <c r="C4911" s="26" t="str">
        <f>IF(Orders!U4911&gt;500,"Yüksək Satış","Aşağı Satış")</f>
        <v>Aşağı Satış</v>
      </c>
      <c r="D4911" s="26" t="str">
        <f>IF(Orders!U4911&gt;500,IF(Orders!E4911="First Class",IF(Orders!W4911=0,"VIP","Special"),"Formal"),"Normal")</f>
        <v>Normal</v>
      </c>
      <c r="E4911" s="26" t="str" cm="1">
        <f t="array" ref="E4911">_xlfn.IFS(Orders!W4911=0,"Endirim Yoxdur",SUMIFS(Orders!$V:$V,Orders!$T:$T,Orders!T4911)&gt;10,ROUND(Orders!W4911*1.15,2),SUMIFS(Orders!$V:$V,Orders!$T:$T,Orders!T4911)&lt;=10,"Endirim Yoxdur")</f>
        <v>Endirim Yoxdur</v>
      </c>
    </row>
    <row r="4912" spans="3:5" x14ac:dyDescent="0.25">
      <c r="C4912" s="26" t="str">
        <f>IF(Orders!U4912&gt;500,"Yüksək Satış","Aşağı Satış")</f>
        <v>Aşağı Satış</v>
      </c>
      <c r="D4912" s="26" t="str">
        <f>IF(Orders!U4912&gt;500,IF(Orders!E4912="First Class",IF(Orders!W4912=0,"VIP","Special"),"Formal"),"Normal")</f>
        <v>Normal</v>
      </c>
      <c r="E4912" s="26" t="str" cm="1">
        <f t="array" ref="E4912">_xlfn.IFS(Orders!W4912=0,"Endirim Yoxdur",SUMIFS(Orders!$V:$V,Orders!$T:$T,Orders!T4912)&gt;10,ROUND(Orders!W4912*1.15,2),SUMIFS(Orders!$V:$V,Orders!$T:$T,Orders!T4912)&lt;=10,"Endirim Yoxdur")</f>
        <v>Endirim Yoxdur</v>
      </c>
    </row>
    <row r="4913" spans="3:5" x14ac:dyDescent="0.25">
      <c r="C4913" s="26" t="str">
        <f>IF(Orders!U4913&gt;500,"Yüksək Satış","Aşağı Satış")</f>
        <v>Aşağı Satış</v>
      </c>
      <c r="D4913" s="26" t="str">
        <f>IF(Orders!U4913&gt;500,IF(Orders!E4913="First Class",IF(Orders!W4913=0,"VIP","Special"),"Formal"),"Normal")</f>
        <v>Normal</v>
      </c>
      <c r="E4913" s="26" cm="1">
        <f t="array" ref="E4913">_xlfn.IFS(Orders!W4913=0,"Endirim Yoxdur",SUMIFS(Orders!$V:$V,Orders!$T:$T,Orders!T4913)&gt;10,ROUND(Orders!W4913*1.15,2),SUMIFS(Orders!$V:$V,Orders!$T:$T,Orders!T4913)&lt;=10,"Endirim Yoxdur")</f>
        <v>0.23</v>
      </c>
    </row>
    <row r="4914" spans="3:5" x14ac:dyDescent="0.25">
      <c r="C4914" s="26" t="str">
        <f>IF(Orders!U4914&gt;500,"Yüksək Satış","Aşağı Satış")</f>
        <v>Yüksək Satış</v>
      </c>
      <c r="D4914" s="26" t="str">
        <f>IF(Orders!U4914&gt;500,IF(Orders!E4914="First Class",IF(Orders!W4914=0,"VIP","Special"),"Formal"),"Normal")</f>
        <v>Formal</v>
      </c>
      <c r="E4914" s="26" t="str" cm="1">
        <f t="array" ref="E4914">_xlfn.IFS(Orders!W4914=0,"Endirim Yoxdur",SUMIFS(Orders!$V:$V,Orders!$T:$T,Orders!T4914)&gt;10,ROUND(Orders!W4914*1.15,2),SUMIFS(Orders!$V:$V,Orders!$T:$T,Orders!T4914)&lt;=10,"Endirim Yoxdur")</f>
        <v>Endirim Yoxdur</v>
      </c>
    </row>
    <row r="4915" spans="3:5" x14ac:dyDescent="0.25">
      <c r="C4915" s="26" t="str">
        <f>IF(Orders!U4915&gt;500,"Yüksək Satış","Aşağı Satış")</f>
        <v>Aşağı Satış</v>
      </c>
      <c r="D4915" s="26" t="str">
        <f>IF(Orders!U4915&gt;500,IF(Orders!E4915="First Class",IF(Orders!W4915=0,"VIP","Special"),"Formal"),"Normal")</f>
        <v>Normal</v>
      </c>
      <c r="E4915" s="26" t="str" cm="1">
        <f t="array" ref="E4915">_xlfn.IFS(Orders!W4915=0,"Endirim Yoxdur",SUMIFS(Orders!$V:$V,Orders!$T:$T,Orders!T4915)&gt;10,ROUND(Orders!W4915*1.15,2),SUMIFS(Orders!$V:$V,Orders!$T:$T,Orders!T4915)&lt;=10,"Endirim Yoxdur")</f>
        <v>Endirim Yoxdur</v>
      </c>
    </row>
    <row r="4916" spans="3:5" x14ac:dyDescent="0.25">
      <c r="C4916" s="26" t="str">
        <f>IF(Orders!U4916&gt;500,"Yüksək Satış","Aşağı Satış")</f>
        <v>Aşağı Satış</v>
      </c>
      <c r="D4916" s="26" t="str">
        <f>IF(Orders!U4916&gt;500,IF(Orders!E4916="First Class",IF(Orders!W4916=0,"VIP","Special"),"Formal"),"Normal")</f>
        <v>Normal</v>
      </c>
      <c r="E4916" s="26" t="str" cm="1">
        <f t="array" ref="E4916">_xlfn.IFS(Orders!W4916=0,"Endirim Yoxdur",SUMIFS(Orders!$V:$V,Orders!$T:$T,Orders!T4916)&gt;10,ROUND(Orders!W4916*1.15,2),SUMIFS(Orders!$V:$V,Orders!$T:$T,Orders!T4916)&lt;=10,"Endirim Yoxdur")</f>
        <v>Endirim Yoxdur</v>
      </c>
    </row>
    <row r="4917" spans="3:5" x14ac:dyDescent="0.25">
      <c r="C4917" s="26" t="str">
        <f>IF(Orders!U4917&gt;500,"Yüksək Satış","Aşağı Satış")</f>
        <v>Aşağı Satış</v>
      </c>
      <c r="D4917" s="26" t="str">
        <f>IF(Orders!U4917&gt;500,IF(Orders!E4917="First Class",IF(Orders!W4917=0,"VIP","Special"),"Formal"),"Normal")</f>
        <v>Normal</v>
      </c>
      <c r="E4917" s="26" t="str" cm="1">
        <f t="array" ref="E4917">_xlfn.IFS(Orders!W4917=0,"Endirim Yoxdur",SUMIFS(Orders!$V:$V,Orders!$T:$T,Orders!T4917)&gt;10,ROUND(Orders!W4917*1.15,2),SUMIFS(Orders!$V:$V,Orders!$T:$T,Orders!T4917)&lt;=10,"Endirim Yoxdur")</f>
        <v>Endirim Yoxdur</v>
      </c>
    </row>
    <row r="4918" spans="3:5" x14ac:dyDescent="0.25">
      <c r="C4918" s="26" t="str">
        <f>IF(Orders!U4918&gt;500,"Yüksək Satış","Aşağı Satış")</f>
        <v>Aşağı Satış</v>
      </c>
      <c r="D4918" s="26" t="str">
        <f>IF(Orders!U4918&gt;500,IF(Orders!E4918="First Class",IF(Orders!W4918=0,"VIP","Special"),"Formal"),"Normal")</f>
        <v>Normal</v>
      </c>
      <c r="E4918" s="26" t="str" cm="1">
        <f t="array" ref="E4918">_xlfn.IFS(Orders!W4918=0,"Endirim Yoxdur",SUMIFS(Orders!$V:$V,Orders!$T:$T,Orders!T4918)&gt;10,ROUND(Orders!W4918*1.15,2),SUMIFS(Orders!$V:$V,Orders!$T:$T,Orders!T4918)&lt;=10,"Endirim Yoxdur")</f>
        <v>Endirim Yoxdur</v>
      </c>
    </row>
    <row r="4919" spans="3:5" x14ac:dyDescent="0.25">
      <c r="C4919" s="26" t="str">
        <f>IF(Orders!U4919&gt;500,"Yüksək Satış","Aşağı Satış")</f>
        <v>Aşağı Satış</v>
      </c>
      <c r="D4919" s="26" t="str">
        <f>IF(Orders!U4919&gt;500,IF(Orders!E4919="First Class",IF(Orders!W4919=0,"VIP","Special"),"Formal"),"Normal")</f>
        <v>Normal</v>
      </c>
      <c r="E4919" s="26" cm="1">
        <f t="array" ref="E4919">_xlfn.IFS(Orders!W4919=0,"Endirim Yoxdur",SUMIFS(Orders!$V:$V,Orders!$T:$T,Orders!T4919)&gt;10,ROUND(Orders!W4919*1.15,2),SUMIFS(Orders!$V:$V,Orders!$T:$T,Orders!T4919)&lt;=10,"Endirim Yoxdur")</f>
        <v>0.23</v>
      </c>
    </row>
    <row r="4920" spans="3:5" x14ac:dyDescent="0.25">
      <c r="C4920" s="26" t="str">
        <f>IF(Orders!U4920&gt;500,"Yüksək Satış","Aşağı Satış")</f>
        <v>Yüksək Satış</v>
      </c>
      <c r="D4920" s="26" t="str">
        <f>IF(Orders!U4920&gt;500,IF(Orders!E4920="First Class",IF(Orders!W4920=0,"VIP","Special"),"Formal"),"Normal")</f>
        <v>Formal</v>
      </c>
      <c r="E4920" s="26" t="str" cm="1">
        <f t="array" ref="E4920">_xlfn.IFS(Orders!W4920=0,"Endirim Yoxdur",SUMIFS(Orders!$V:$V,Orders!$T:$T,Orders!T4920)&gt;10,ROUND(Orders!W4920*1.15,2),SUMIFS(Orders!$V:$V,Orders!$T:$T,Orders!T4920)&lt;=10,"Endirim Yoxdur")</f>
        <v>Endirim Yoxdur</v>
      </c>
    </row>
    <row r="4921" spans="3:5" x14ac:dyDescent="0.25">
      <c r="C4921" s="26" t="str">
        <f>IF(Orders!U4921&gt;500,"Yüksək Satış","Aşağı Satış")</f>
        <v>Yüksək Satış</v>
      </c>
      <c r="D4921" s="26" t="str">
        <f>IF(Orders!U4921&gt;500,IF(Orders!E4921="First Class",IF(Orders!W4921=0,"VIP","Special"),"Formal"),"Normal")</f>
        <v>Special</v>
      </c>
      <c r="E4921" s="26" cm="1">
        <f t="array" ref="E4921">_xlfn.IFS(Orders!W4921=0,"Endirim Yoxdur",SUMIFS(Orders!$V:$V,Orders!$T:$T,Orders!T4921)&gt;10,ROUND(Orders!W4921*1.15,2),SUMIFS(Orders!$V:$V,Orders!$T:$T,Orders!T4921)&lt;=10,"Endirim Yoxdur")</f>
        <v>0.46</v>
      </c>
    </row>
    <row r="4922" spans="3:5" x14ac:dyDescent="0.25">
      <c r="C4922" s="26" t="str">
        <f>IF(Orders!U4922&gt;500,"Yüksək Satış","Aşağı Satış")</f>
        <v>Aşağı Satış</v>
      </c>
      <c r="D4922" s="26" t="str">
        <f>IF(Orders!U4922&gt;500,IF(Orders!E4922="First Class",IF(Orders!W4922=0,"VIP","Special"),"Formal"),"Normal")</f>
        <v>Normal</v>
      </c>
      <c r="E4922" s="26" t="str" cm="1">
        <f t="array" ref="E4922">_xlfn.IFS(Orders!W4922=0,"Endirim Yoxdur",SUMIFS(Orders!$V:$V,Orders!$T:$T,Orders!T4922)&gt;10,ROUND(Orders!W4922*1.15,2),SUMIFS(Orders!$V:$V,Orders!$T:$T,Orders!T4922)&lt;=10,"Endirim Yoxdur")</f>
        <v>Endirim Yoxdur</v>
      </c>
    </row>
    <row r="4923" spans="3:5" x14ac:dyDescent="0.25">
      <c r="C4923" s="26" t="str">
        <f>IF(Orders!U4923&gt;500,"Yüksək Satış","Aşağı Satış")</f>
        <v>Aşağı Satış</v>
      </c>
      <c r="D4923" s="26" t="str">
        <f>IF(Orders!U4923&gt;500,IF(Orders!E4923="First Class",IF(Orders!W4923=0,"VIP","Special"),"Formal"),"Normal")</f>
        <v>Normal</v>
      </c>
      <c r="E4923" s="26" cm="1">
        <f t="array" ref="E4923">_xlfn.IFS(Orders!W4923=0,"Endirim Yoxdur",SUMIFS(Orders!$V:$V,Orders!$T:$T,Orders!T4923)&gt;10,ROUND(Orders!W4923*1.15,2),SUMIFS(Orders!$V:$V,Orders!$T:$T,Orders!T4923)&lt;=10,"Endirim Yoxdur")</f>
        <v>0.23</v>
      </c>
    </row>
    <row r="4924" spans="3:5" x14ac:dyDescent="0.25">
      <c r="C4924" s="26" t="str">
        <f>IF(Orders!U4924&gt;500,"Yüksək Satış","Aşağı Satış")</f>
        <v>Aşağı Satış</v>
      </c>
      <c r="D4924" s="26" t="str">
        <f>IF(Orders!U4924&gt;500,IF(Orders!E4924="First Class",IF(Orders!W4924=0,"VIP","Special"),"Formal"),"Normal")</f>
        <v>Normal</v>
      </c>
      <c r="E4924" s="26" cm="1">
        <f t="array" ref="E4924">_xlfn.IFS(Orders!W4924=0,"Endirim Yoxdur",SUMIFS(Orders!$V:$V,Orders!$T:$T,Orders!T4924)&gt;10,ROUND(Orders!W4924*1.15,2),SUMIFS(Orders!$V:$V,Orders!$T:$T,Orders!T4924)&lt;=10,"Endirim Yoxdur")</f>
        <v>0.35</v>
      </c>
    </row>
    <row r="4925" spans="3:5" x14ac:dyDescent="0.25">
      <c r="C4925" s="26" t="str">
        <f>IF(Orders!U4925&gt;500,"Yüksək Satış","Aşağı Satış")</f>
        <v>Aşağı Satış</v>
      </c>
      <c r="D4925" s="26" t="str">
        <f>IF(Orders!U4925&gt;500,IF(Orders!E4925="First Class",IF(Orders!W4925=0,"VIP","Special"),"Formal"),"Normal")</f>
        <v>Normal</v>
      </c>
      <c r="E4925" s="26" t="str" cm="1">
        <f t="array" ref="E4925">_xlfn.IFS(Orders!W4925=0,"Endirim Yoxdur",SUMIFS(Orders!$V:$V,Orders!$T:$T,Orders!T4925)&gt;10,ROUND(Orders!W4925*1.15,2),SUMIFS(Orders!$V:$V,Orders!$T:$T,Orders!T4925)&lt;=10,"Endirim Yoxdur")</f>
        <v>Endirim Yoxdur</v>
      </c>
    </row>
    <row r="4926" spans="3:5" x14ac:dyDescent="0.25">
      <c r="C4926" s="26" t="str">
        <f>IF(Orders!U4926&gt;500,"Yüksək Satış","Aşağı Satış")</f>
        <v>Aşağı Satış</v>
      </c>
      <c r="D4926" s="26" t="str">
        <f>IF(Orders!U4926&gt;500,IF(Orders!E4926="First Class",IF(Orders!W4926=0,"VIP","Special"),"Formal"),"Normal")</f>
        <v>Normal</v>
      </c>
      <c r="E4926" s="26" cm="1">
        <f t="array" ref="E4926">_xlfn.IFS(Orders!W4926=0,"Endirim Yoxdur",SUMIFS(Orders!$V:$V,Orders!$T:$T,Orders!T4926)&gt;10,ROUND(Orders!W4926*1.15,2),SUMIFS(Orders!$V:$V,Orders!$T:$T,Orders!T4926)&lt;=10,"Endirim Yoxdur")</f>
        <v>0.23</v>
      </c>
    </row>
    <row r="4927" spans="3:5" x14ac:dyDescent="0.25">
      <c r="C4927" s="26" t="str">
        <f>IF(Orders!U4927&gt;500,"Yüksək Satış","Aşağı Satış")</f>
        <v>Aşağı Satış</v>
      </c>
      <c r="D4927" s="26" t="str">
        <f>IF(Orders!U4927&gt;500,IF(Orders!E4927="First Class",IF(Orders!W4927=0,"VIP","Special"),"Formal"),"Normal")</f>
        <v>Normal</v>
      </c>
      <c r="E4927" s="26" cm="1">
        <f t="array" ref="E4927">_xlfn.IFS(Orders!W4927=0,"Endirim Yoxdur",SUMIFS(Orders!$V:$V,Orders!$T:$T,Orders!T4927)&gt;10,ROUND(Orders!W4927*1.15,2),SUMIFS(Orders!$V:$V,Orders!$T:$T,Orders!T4927)&lt;=10,"Endirim Yoxdur")</f>
        <v>0.23</v>
      </c>
    </row>
    <row r="4928" spans="3:5" x14ac:dyDescent="0.25">
      <c r="C4928" s="26" t="str">
        <f>IF(Orders!U4928&gt;500,"Yüksək Satış","Aşağı Satış")</f>
        <v>Aşağı Satış</v>
      </c>
      <c r="D4928" s="26" t="str">
        <f>IF(Orders!U4928&gt;500,IF(Orders!E4928="First Class",IF(Orders!W4928=0,"VIP","Special"),"Formal"),"Normal")</f>
        <v>Normal</v>
      </c>
      <c r="E4928" s="26" cm="1">
        <f t="array" ref="E4928">_xlfn.IFS(Orders!W4928=0,"Endirim Yoxdur",SUMIFS(Orders!$V:$V,Orders!$T:$T,Orders!T4928)&gt;10,ROUND(Orders!W4928*1.15,2),SUMIFS(Orders!$V:$V,Orders!$T:$T,Orders!T4928)&lt;=10,"Endirim Yoxdur")</f>
        <v>0.23</v>
      </c>
    </row>
    <row r="4929" spans="3:5" x14ac:dyDescent="0.25">
      <c r="C4929" s="26" t="str">
        <f>IF(Orders!U4929&gt;500,"Yüksək Satış","Aşağı Satış")</f>
        <v>Aşağı Satış</v>
      </c>
      <c r="D4929" s="26" t="str">
        <f>IF(Orders!U4929&gt;500,IF(Orders!E4929="First Class",IF(Orders!W4929=0,"VIP","Special"),"Formal"),"Normal")</f>
        <v>Normal</v>
      </c>
      <c r="E4929" s="26" t="str" cm="1">
        <f t="array" ref="E4929">_xlfn.IFS(Orders!W4929=0,"Endirim Yoxdur",SUMIFS(Orders!$V:$V,Orders!$T:$T,Orders!T4929)&gt;10,ROUND(Orders!W4929*1.15,2),SUMIFS(Orders!$V:$V,Orders!$T:$T,Orders!T4929)&lt;=10,"Endirim Yoxdur")</f>
        <v>Endirim Yoxdur</v>
      </c>
    </row>
    <row r="4930" spans="3:5" x14ac:dyDescent="0.25">
      <c r="C4930" s="26" t="str">
        <f>IF(Orders!U4930&gt;500,"Yüksək Satış","Aşağı Satış")</f>
        <v>Aşağı Satış</v>
      </c>
      <c r="D4930" s="26" t="str">
        <f>IF(Orders!U4930&gt;500,IF(Orders!E4930="First Class",IF(Orders!W4930=0,"VIP","Special"),"Formal"),"Normal")</f>
        <v>Normal</v>
      </c>
      <c r="E4930" s="26" cm="1">
        <f t="array" ref="E4930">_xlfn.IFS(Orders!W4930=0,"Endirim Yoxdur",SUMIFS(Orders!$V:$V,Orders!$T:$T,Orders!T4930)&gt;10,ROUND(Orders!W4930*1.15,2),SUMIFS(Orders!$V:$V,Orders!$T:$T,Orders!T4930)&lt;=10,"Endirim Yoxdur")</f>
        <v>0.23</v>
      </c>
    </row>
    <row r="4931" spans="3:5" x14ac:dyDescent="0.25">
      <c r="C4931" s="26" t="str">
        <f>IF(Orders!U4931&gt;500,"Yüksək Satış","Aşağı Satış")</f>
        <v>Aşağı Satış</v>
      </c>
      <c r="D4931" s="26" t="str">
        <f>IF(Orders!U4931&gt;500,IF(Orders!E4931="First Class",IF(Orders!W4931=0,"VIP","Special"),"Formal"),"Normal")</f>
        <v>Normal</v>
      </c>
      <c r="E4931" s="26" cm="1">
        <f t="array" ref="E4931">_xlfn.IFS(Orders!W4931=0,"Endirim Yoxdur",SUMIFS(Orders!$V:$V,Orders!$T:$T,Orders!T4931)&gt;10,ROUND(Orders!W4931*1.15,2),SUMIFS(Orders!$V:$V,Orders!$T:$T,Orders!T4931)&lt;=10,"Endirim Yoxdur")</f>
        <v>0.23</v>
      </c>
    </row>
    <row r="4932" spans="3:5" x14ac:dyDescent="0.25">
      <c r="C4932" s="26" t="str">
        <f>IF(Orders!U4932&gt;500,"Yüksək Satış","Aşağı Satış")</f>
        <v>Aşağı Satış</v>
      </c>
      <c r="D4932" s="26" t="str">
        <f>IF(Orders!U4932&gt;500,IF(Orders!E4932="First Class",IF(Orders!W4932=0,"VIP","Special"),"Formal"),"Normal")</f>
        <v>Normal</v>
      </c>
      <c r="E4932" s="26" t="str" cm="1">
        <f t="array" ref="E4932">_xlfn.IFS(Orders!W4932=0,"Endirim Yoxdur",SUMIFS(Orders!$V:$V,Orders!$T:$T,Orders!T4932)&gt;10,ROUND(Orders!W4932*1.15,2),SUMIFS(Orders!$V:$V,Orders!$T:$T,Orders!T4932)&lt;=10,"Endirim Yoxdur")</f>
        <v>Endirim Yoxdur</v>
      </c>
    </row>
    <row r="4933" spans="3:5" x14ac:dyDescent="0.25">
      <c r="C4933" s="26" t="str">
        <f>IF(Orders!U4933&gt;500,"Yüksək Satış","Aşağı Satış")</f>
        <v>Aşağı Satış</v>
      </c>
      <c r="D4933" s="26" t="str">
        <f>IF(Orders!U4933&gt;500,IF(Orders!E4933="First Class",IF(Orders!W4933=0,"VIP","Special"),"Formal"),"Normal")</f>
        <v>Normal</v>
      </c>
      <c r="E4933" s="26" cm="1">
        <f t="array" ref="E4933">_xlfn.IFS(Orders!W4933=0,"Endirim Yoxdur",SUMIFS(Orders!$V:$V,Orders!$T:$T,Orders!T4933)&gt;10,ROUND(Orders!W4933*1.15,2),SUMIFS(Orders!$V:$V,Orders!$T:$T,Orders!T4933)&lt;=10,"Endirim Yoxdur")</f>
        <v>0.23</v>
      </c>
    </row>
    <row r="4934" spans="3:5" x14ac:dyDescent="0.25">
      <c r="C4934" s="26" t="str">
        <f>IF(Orders!U4934&gt;500,"Yüksək Satış","Aşağı Satış")</f>
        <v>Aşağı Satış</v>
      </c>
      <c r="D4934" s="26" t="str">
        <f>IF(Orders!U4934&gt;500,IF(Orders!E4934="First Class",IF(Orders!W4934=0,"VIP","Special"),"Formal"),"Normal")</f>
        <v>Normal</v>
      </c>
      <c r="E4934" s="26" cm="1">
        <f t="array" ref="E4934">_xlfn.IFS(Orders!W4934=0,"Endirim Yoxdur",SUMIFS(Orders!$V:$V,Orders!$T:$T,Orders!T4934)&gt;10,ROUND(Orders!W4934*1.15,2),SUMIFS(Orders!$V:$V,Orders!$T:$T,Orders!T4934)&lt;=10,"Endirim Yoxdur")</f>
        <v>0.23</v>
      </c>
    </row>
    <row r="4935" spans="3:5" x14ac:dyDescent="0.25">
      <c r="C4935" s="26" t="str">
        <f>IF(Orders!U4935&gt;500,"Yüksək Satış","Aşağı Satış")</f>
        <v>Aşağı Satış</v>
      </c>
      <c r="D4935" s="26" t="str">
        <f>IF(Orders!U4935&gt;500,IF(Orders!E4935="First Class",IF(Orders!W4935=0,"VIP","Special"),"Formal"),"Normal")</f>
        <v>Normal</v>
      </c>
      <c r="E4935" s="26" cm="1">
        <f t="array" ref="E4935">_xlfn.IFS(Orders!W4935=0,"Endirim Yoxdur",SUMIFS(Orders!$V:$V,Orders!$T:$T,Orders!T4935)&gt;10,ROUND(Orders!W4935*1.15,2),SUMIFS(Orders!$V:$V,Orders!$T:$T,Orders!T4935)&lt;=10,"Endirim Yoxdur")</f>
        <v>0.23</v>
      </c>
    </row>
    <row r="4936" spans="3:5" x14ac:dyDescent="0.25">
      <c r="C4936" s="26" t="str">
        <f>IF(Orders!U4936&gt;500,"Yüksək Satış","Aşağı Satış")</f>
        <v>Aşağı Satış</v>
      </c>
      <c r="D4936" s="26" t="str">
        <f>IF(Orders!U4936&gt;500,IF(Orders!E4936="First Class",IF(Orders!W4936=0,"VIP","Special"),"Formal"),"Normal")</f>
        <v>Normal</v>
      </c>
      <c r="E4936" s="26" cm="1">
        <f t="array" ref="E4936">_xlfn.IFS(Orders!W4936=0,"Endirim Yoxdur",SUMIFS(Orders!$V:$V,Orders!$T:$T,Orders!T4936)&gt;10,ROUND(Orders!W4936*1.15,2),SUMIFS(Orders!$V:$V,Orders!$T:$T,Orders!T4936)&lt;=10,"Endirim Yoxdur")</f>
        <v>0.69</v>
      </c>
    </row>
    <row r="4937" spans="3:5" x14ac:dyDescent="0.25">
      <c r="C4937" s="26" t="str">
        <f>IF(Orders!U4937&gt;500,"Yüksək Satış","Aşağı Satış")</f>
        <v>Aşağı Satış</v>
      </c>
      <c r="D4937" s="26" t="str">
        <f>IF(Orders!U4937&gt;500,IF(Orders!E4937="First Class",IF(Orders!W4937=0,"VIP","Special"),"Formal"),"Normal")</f>
        <v>Normal</v>
      </c>
      <c r="E4937" s="26" cm="1">
        <f t="array" ref="E4937">_xlfn.IFS(Orders!W4937=0,"Endirim Yoxdur",SUMIFS(Orders!$V:$V,Orders!$T:$T,Orders!T4937)&gt;10,ROUND(Orders!W4937*1.15,2),SUMIFS(Orders!$V:$V,Orders!$T:$T,Orders!T4937)&lt;=10,"Endirim Yoxdur")</f>
        <v>0.69</v>
      </c>
    </row>
    <row r="4938" spans="3:5" x14ac:dyDescent="0.25">
      <c r="C4938" s="26" t="str">
        <f>IF(Orders!U4938&gt;500,"Yüksək Satış","Aşağı Satış")</f>
        <v>Aşağı Satış</v>
      </c>
      <c r="D4938" s="26" t="str">
        <f>IF(Orders!U4938&gt;500,IF(Orders!E4938="First Class",IF(Orders!W4938=0,"VIP","Special"),"Formal"),"Normal")</f>
        <v>Normal</v>
      </c>
      <c r="E4938" s="26" t="str" cm="1">
        <f t="array" ref="E4938">_xlfn.IFS(Orders!W4938=0,"Endirim Yoxdur",SUMIFS(Orders!$V:$V,Orders!$T:$T,Orders!T4938)&gt;10,ROUND(Orders!W4938*1.15,2),SUMIFS(Orders!$V:$V,Orders!$T:$T,Orders!T4938)&lt;=10,"Endirim Yoxdur")</f>
        <v>Endirim Yoxdur</v>
      </c>
    </row>
    <row r="4939" spans="3:5" x14ac:dyDescent="0.25">
      <c r="C4939" s="26" t="str">
        <f>IF(Orders!U4939&gt;500,"Yüksək Satış","Aşağı Satış")</f>
        <v>Aşağı Satış</v>
      </c>
      <c r="D4939" s="26" t="str">
        <f>IF(Orders!U4939&gt;500,IF(Orders!E4939="First Class",IF(Orders!W4939=0,"VIP","Special"),"Formal"),"Normal")</f>
        <v>Normal</v>
      </c>
      <c r="E4939" s="26" cm="1">
        <f t="array" ref="E4939">_xlfn.IFS(Orders!W4939=0,"Endirim Yoxdur",SUMIFS(Orders!$V:$V,Orders!$T:$T,Orders!T4939)&gt;10,ROUND(Orders!W4939*1.15,2),SUMIFS(Orders!$V:$V,Orders!$T:$T,Orders!T4939)&lt;=10,"Endirim Yoxdur")</f>
        <v>0.69</v>
      </c>
    </row>
    <row r="4940" spans="3:5" x14ac:dyDescent="0.25">
      <c r="C4940" s="26" t="str">
        <f>IF(Orders!U4940&gt;500,"Yüksək Satış","Aşağı Satış")</f>
        <v>Aşağı Satış</v>
      </c>
      <c r="D4940" s="26" t="str">
        <f>IF(Orders!U4940&gt;500,IF(Orders!E4940="First Class",IF(Orders!W4940=0,"VIP","Special"),"Formal"),"Normal")</f>
        <v>Normal</v>
      </c>
      <c r="E4940" s="26" cm="1">
        <f t="array" ref="E4940">_xlfn.IFS(Orders!W4940=0,"Endirim Yoxdur",SUMIFS(Orders!$V:$V,Orders!$T:$T,Orders!T4940)&gt;10,ROUND(Orders!W4940*1.15,2),SUMIFS(Orders!$V:$V,Orders!$T:$T,Orders!T4940)&lt;=10,"Endirim Yoxdur")</f>
        <v>0.57999999999999996</v>
      </c>
    </row>
    <row r="4941" spans="3:5" x14ac:dyDescent="0.25">
      <c r="C4941" s="26" t="str">
        <f>IF(Orders!U4941&gt;500,"Yüksək Satış","Aşağı Satış")</f>
        <v>Aşağı Satış</v>
      </c>
      <c r="D4941" s="26" t="str">
        <f>IF(Orders!U4941&gt;500,IF(Orders!E4941="First Class",IF(Orders!W4941=0,"VIP","Special"),"Formal"),"Normal")</f>
        <v>Normal</v>
      </c>
      <c r="E4941" s="26" cm="1">
        <f t="array" ref="E4941">_xlfn.IFS(Orders!W4941=0,"Endirim Yoxdur",SUMIFS(Orders!$V:$V,Orders!$T:$T,Orders!T4941)&gt;10,ROUND(Orders!W4941*1.15,2),SUMIFS(Orders!$V:$V,Orders!$T:$T,Orders!T4941)&lt;=10,"Endirim Yoxdur")</f>
        <v>0.23</v>
      </c>
    </row>
    <row r="4942" spans="3:5" x14ac:dyDescent="0.25">
      <c r="C4942" s="26" t="str">
        <f>IF(Orders!U4942&gt;500,"Yüksək Satış","Aşağı Satış")</f>
        <v>Aşağı Satış</v>
      </c>
      <c r="D4942" s="26" t="str">
        <f>IF(Orders!U4942&gt;500,IF(Orders!E4942="First Class",IF(Orders!W4942=0,"VIP","Special"),"Formal"),"Normal")</f>
        <v>Normal</v>
      </c>
      <c r="E4942" s="26" t="str" cm="1">
        <f t="array" ref="E4942">_xlfn.IFS(Orders!W4942=0,"Endirim Yoxdur",SUMIFS(Orders!$V:$V,Orders!$T:$T,Orders!T4942)&gt;10,ROUND(Orders!W4942*1.15,2),SUMIFS(Orders!$V:$V,Orders!$T:$T,Orders!T4942)&lt;=10,"Endirim Yoxdur")</f>
        <v>Endirim Yoxdur</v>
      </c>
    </row>
    <row r="4943" spans="3:5" x14ac:dyDescent="0.25">
      <c r="C4943" s="26" t="str">
        <f>IF(Orders!U4943&gt;500,"Yüksək Satış","Aşağı Satış")</f>
        <v>Aşağı Satış</v>
      </c>
      <c r="D4943" s="26" t="str">
        <f>IF(Orders!U4943&gt;500,IF(Orders!E4943="First Class",IF(Orders!W4943=0,"VIP","Special"),"Formal"),"Normal")</f>
        <v>Normal</v>
      </c>
      <c r="E4943" s="26" t="str" cm="1">
        <f t="array" ref="E4943">_xlfn.IFS(Orders!W4943=0,"Endirim Yoxdur",SUMIFS(Orders!$V:$V,Orders!$T:$T,Orders!T4943)&gt;10,ROUND(Orders!W4943*1.15,2),SUMIFS(Orders!$V:$V,Orders!$T:$T,Orders!T4943)&lt;=10,"Endirim Yoxdur")</f>
        <v>Endirim Yoxdur</v>
      </c>
    </row>
    <row r="4944" spans="3:5" x14ac:dyDescent="0.25">
      <c r="C4944" s="26" t="str">
        <f>IF(Orders!U4944&gt;500,"Yüksək Satış","Aşağı Satış")</f>
        <v>Aşağı Satış</v>
      </c>
      <c r="D4944" s="26" t="str">
        <f>IF(Orders!U4944&gt;500,IF(Orders!E4944="First Class",IF(Orders!W4944=0,"VIP","Special"),"Formal"),"Normal")</f>
        <v>Normal</v>
      </c>
      <c r="E4944" s="26" cm="1">
        <f t="array" ref="E4944">_xlfn.IFS(Orders!W4944=0,"Endirim Yoxdur",SUMIFS(Orders!$V:$V,Orders!$T:$T,Orders!T4944)&gt;10,ROUND(Orders!W4944*1.15,2),SUMIFS(Orders!$V:$V,Orders!$T:$T,Orders!T4944)&lt;=10,"Endirim Yoxdur")</f>
        <v>0.23</v>
      </c>
    </row>
    <row r="4945" spans="3:5" x14ac:dyDescent="0.25">
      <c r="C4945" s="26" t="str">
        <f>IF(Orders!U4945&gt;500,"Yüksək Satış","Aşağı Satış")</f>
        <v>Yüksək Satış</v>
      </c>
      <c r="D4945" s="26" t="str">
        <f>IF(Orders!U4945&gt;500,IF(Orders!E4945="First Class",IF(Orders!W4945=0,"VIP","Special"),"Formal"),"Normal")</f>
        <v>Formal</v>
      </c>
      <c r="E4945" s="26" t="str" cm="1">
        <f t="array" ref="E4945">_xlfn.IFS(Orders!W4945=0,"Endirim Yoxdur",SUMIFS(Orders!$V:$V,Orders!$T:$T,Orders!T4945)&gt;10,ROUND(Orders!W4945*1.15,2),SUMIFS(Orders!$V:$V,Orders!$T:$T,Orders!T4945)&lt;=10,"Endirim Yoxdur")</f>
        <v>Endirim Yoxdur</v>
      </c>
    </row>
    <row r="4946" spans="3:5" x14ac:dyDescent="0.25">
      <c r="C4946" s="26" t="str">
        <f>IF(Orders!U4946&gt;500,"Yüksək Satış","Aşağı Satış")</f>
        <v>Aşağı Satış</v>
      </c>
      <c r="D4946" s="26" t="str">
        <f>IF(Orders!U4946&gt;500,IF(Orders!E4946="First Class",IF(Orders!W4946=0,"VIP","Special"),"Formal"),"Normal")</f>
        <v>Normal</v>
      </c>
      <c r="E4946" s="26" cm="1">
        <f t="array" ref="E4946">_xlfn.IFS(Orders!W4946=0,"Endirim Yoxdur",SUMIFS(Orders!$V:$V,Orders!$T:$T,Orders!T4946)&gt;10,ROUND(Orders!W4946*1.15,2),SUMIFS(Orders!$V:$V,Orders!$T:$T,Orders!T4946)&lt;=10,"Endirim Yoxdur")</f>
        <v>0.23</v>
      </c>
    </row>
    <row r="4947" spans="3:5" x14ac:dyDescent="0.25">
      <c r="C4947" s="26" t="str">
        <f>IF(Orders!U4947&gt;500,"Yüksək Satış","Aşağı Satış")</f>
        <v>Aşağı Satış</v>
      </c>
      <c r="D4947" s="26" t="str">
        <f>IF(Orders!U4947&gt;500,IF(Orders!E4947="First Class",IF(Orders!W4947=0,"VIP","Special"),"Formal"),"Normal")</f>
        <v>Normal</v>
      </c>
      <c r="E4947" s="26" t="str" cm="1">
        <f t="array" ref="E4947">_xlfn.IFS(Orders!W4947=0,"Endirim Yoxdur",SUMIFS(Orders!$V:$V,Orders!$T:$T,Orders!T4947)&gt;10,ROUND(Orders!W4947*1.15,2),SUMIFS(Orders!$V:$V,Orders!$T:$T,Orders!T4947)&lt;=10,"Endirim Yoxdur")</f>
        <v>Endirim Yoxdur</v>
      </c>
    </row>
    <row r="4948" spans="3:5" x14ac:dyDescent="0.25">
      <c r="C4948" s="26" t="str">
        <f>IF(Orders!U4948&gt;500,"Yüksək Satış","Aşağı Satış")</f>
        <v>Aşağı Satış</v>
      </c>
      <c r="D4948" s="26" t="str">
        <f>IF(Orders!U4948&gt;500,IF(Orders!E4948="First Class",IF(Orders!W4948=0,"VIP","Special"),"Formal"),"Normal")</f>
        <v>Normal</v>
      </c>
      <c r="E4948" s="26" t="str" cm="1">
        <f t="array" ref="E4948">_xlfn.IFS(Orders!W4948=0,"Endirim Yoxdur",SUMIFS(Orders!$V:$V,Orders!$T:$T,Orders!T4948)&gt;10,ROUND(Orders!W4948*1.15,2),SUMIFS(Orders!$V:$V,Orders!$T:$T,Orders!T4948)&lt;=10,"Endirim Yoxdur")</f>
        <v>Endirim Yoxdur</v>
      </c>
    </row>
    <row r="4949" spans="3:5" x14ac:dyDescent="0.25">
      <c r="C4949" s="26" t="str">
        <f>IF(Orders!U4949&gt;500,"Yüksək Satış","Aşağı Satış")</f>
        <v>Aşağı Satış</v>
      </c>
      <c r="D4949" s="26" t="str">
        <f>IF(Orders!U4949&gt;500,IF(Orders!E4949="First Class",IF(Orders!W4949=0,"VIP","Special"),"Formal"),"Normal")</f>
        <v>Normal</v>
      </c>
      <c r="E4949" s="26" cm="1">
        <f t="array" ref="E4949">_xlfn.IFS(Orders!W4949=0,"Endirim Yoxdur",SUMIFS(Orders!$V:$V,Orders!$T:$T,Orders!T4949)&gt;10,ROUND(Orders!W4949*1.15,2),SUMIFS(Orders!$V:$V,Orders!$T:$T,Orders!T4949)&lt;=10,"Endirim Yoxdur")</f>
        <v>0.23</v>
      </c>
    </row>
    <row r="4950" spans="3:5" x14ac:dyDescent="0.25">
      <c r="C4950" s="26" t="str">
        <f>IF(Orders!U4950&gt;500,"Yüksək Satış","Aşağı Satış")</f>
        <v>Aşağı Satış</v>
      </c>
      <c r="D4950" s="26" t="str">
        <f>IF(Orders!U4950&gt;500,IF(Orders!E4950="First Class",IF(Orders!W4950=0,"VIP","Special"),"Formal"),"Normal")</f>
        <v>Normal</v>
      </c>
      <c r="E4950" s="26" t="str" cm="1">
        <f t="array" ref="E4950">_xlfn.IFS(Orders!W4950=0,"Endirim Yoxdur",SUMIFS(Orders!$V:$V,Orders!$T:$T,Orders!T4950)&gt;10,ROUND(Orders!W4950*1.15,2),SUMIFS(Orders!$V:$V,Orders!$T:$T,Orders!T4950)&lt;=10,"Endirim Yoxdur")</f>
        <v>Endirim Yoxdur</v>
      </c>
    </row>
    <row r="4951" spans="3:5" x14ac:dyDescent="0.25">
      <c r="C4951" s="26" t="str">
        <f>IF(Orders!U4951&gt;500,"Yüksək Satış","Aşağı Satış")</f>
        <v>Aşağı Satış</v>
      </c>
      <c r="D4951" s="26" t="str">
        <f>IF(Orders!U4951&gt;500,IF(Orders!E4951="First Class",IF(Orders!W4951=0,"VIP","Special"),"Formal"),"Normal")</f>
        <v>Normal</v>
      </c>
      <c r="E4951" s="26" t="str" cm="1">
        <f t="array" ref="E4951">_xlfn.IFS(Orders!W4951=0,"Endirim Yoxdur",SUMIFS(Orders!$V:$V,Orders!$T:$T,Orders!T4951)&gt;10,ROUND(Orders!W4951*1.15,2),SUMIFS(Orders!$V:$V,Orders!$T:$T,Orders!T4951)&lt;=10,"Endirim Yoxdur")</f>
        <v>Endirim Yoxdur</v>
      </c>
    </row>
    <row r="4952" spans="3:5" x14ac:dyDescent="0.25">
      <c r="C4952" s="26" t="str">
        <f>IF(Orders!U4952&gt;500,"Yüksək Satış","Aşağı Satış")</f>
        <v>Aşağı Satış</v>
      </c>
      <c r="D4952" s="26" t="str">
        <f>IF(Orders!U4952&gt;500,IF(Orders!E4952="First Class",IF(Orders!W4952=0,"VIP","Special"),"Formal"),"Normal")</f>
        <v>Normal</v>
      </c>
      <c r="E4952" s="26" t="str" cm="1">
        <f t="array" ref="E4952">_xlfn.IFS(Orders!W4952=0,"Endirim Yoxdur",SUMIFS(Orders!$V:$V,Orders!$T:$T,Orders!T4952)&gt;10,ROUND(Orders!W4952*1.15,2),SUMIFS(Orders!$V:$V,Orders!$T:$T,Orders!T4952)&lt;=10,"Endirim Yoxdur")</f>
        <v>Endirim Yoxdur</v>
      </c>
    </row>
    <row r="4953" spans="3:5" x14ac:dyDescent="0.25">
      <c r="C4953" s="26" t="str">
        <f>IF(Orders!U4953&gt;500,"Yüksək Satış","Aşağı Satış")</f>
        <v>Aşağı Satış</v>
      </c>
      <c r="D4953" s="26" t="str">
        <f>IF(Orders!U4953&gt;500,IF(Orders!E4953="First Class",IF(Orders!W4953=0,"VIP","Special"),"Formal"),"Normal")</f>
        <v>Normal</v>
      </c>
      <c r="E4953" s="26" cm="1">
        <f t="array" ref="E4953">_xlfn.IFS(Orders!W4953=0,"Endirim Yoxdur",SUMIFS(Orders!$V:$V,Orders!$T:$T,Orders!T4953)&gt;10,ROUND(Orders!W4953*1.15,2),SUMIFS(Orders!$V:$V,Orders!$T:$T,Orders!T4953)&lt;=10,"Endirim Yoxdur")</f>
        <v>0.23</v>
      </c>
    </row>
    <row r="4954" spans="3:5" x14ac:dyDescent="0.25">
      <c r="C4954" s="26" t="str">
        <f>IF(Orders!U4954&gt;500,"Yüksək Satış","Aşağı Satış")</f>
        <v>Aşağı Satış</v>
      </c>
      <c r="D4954" s="26" t="str">
        <f>IF(Orders!U4954&gt;500,IF(Orders!E4954="First Class",IF(Orders!W4954=0,"VIP","Special"),"Formal"),"Normal")</f>
        <v>Normal</v>
      </c>
      <c r="E4954" s="26" t="str" cm="1">
        <f t="array" ref="E4954">_xlfn.IFS(Orders!W4954=0,"Endirim Yoxdur",SUMIFS(Orders!$V:$V,Orders!$T:$T,Orders!T4954)&gt;10,ROUND(Orders!W4954*1.15,2),SUMIFS(Orders!$V:$V,Orders!$T:$T,Orders!T4954)&lt;=10,"Endirim Yoxdur")</f>
        <v>Endirim Yoxdur</v>
      </c>
    </row>
    <row r="4955" spans="3:5" x14ac:dyDescent="0.25">
      <c r="C4955" s="26" t="str">
        <f>IF(Orders!U4955&gt;500,"Yüksək Satış","Aşağı Satış")</f>
        <v>Aşağı Satış</v>
      </c>
      <c r="D4955" s="26" t="str">
        <f>IF(Orders!U4955&gt;500,IF(Orders!E4955="First Class",IF(Orders!W4955=0,"VIP","Special"),"Formal"),"Normal")</f>
        <v>Normal</v>
      </c>
      <c r="E4955" s="26" cm="1">
        <f t="array" ref="E4955">_xlfn.IFS(Orders!W4955=0,"Endirim Yoxdur",SUMIFS(Orders!$V:$V,Orders!$T:$T,Orders!T4955)&gt;10,ROUND(Orders!W4955*1.15,2),SUMIFS(Orders!$V:$V,Orders!$T:$T,Orders!T4955)&lt;=10,"Endirim Yoxdur")</f>
        <v>0.23</v>
      </c>
    </row>
    <row r="4956" spans="3:5" x14ac:dyDescent="0.25">
      <c r="C4956" s="26" t="str">
        <f>IF(Orders!U4956&gt;500,"Yüksək Satış","Aşağı Satış")</f>
        <v>Aşağı Satış</v>
      </c>
      <c r="D4956" s="26" t="str">
        <f>IF(Orders!U4956&gt;500,IF(Orders!E4956="First Class",IF(Orders!W4956=0,"VIP","Special"),"Formal"),"Normal")</f>
        <v>Normal</v>
      </c>
      <c r="E4956" s="26" cm="1">
        <f t="array" ref="E4956">_xlfn.IFS(Orders!W4956=0,"Endirim Yoxdur",SUMIFS(Orders!$V:$V,Orders!$T:$T,Orders!T4956)&gt;10,ROUND(Orders!W4956*1.15,2),SUMIFS(Orders!$V:$V,Orders!$T:$T,Orders!T4956)&lt;=10,"Endirim Yoxdur")</f>
        <v>0.23</v>
      </c>
    </row>
    <row r="4957" spans="3:5" x14ac:dyDescent="0.25">
      <c r="C4957" s="26" t="str">
        <f>IF(Orders!U4957&gt;500,"Yüksək Satış","Aşağı Satış")</f>
        <v>Aşağı Satış</v>
      </c>
      <c r="D4957" s="26" t="str">
        <f>IF(Orders!U4957&gt;500,IF(Orders!E4957="First Class",IF(Orders!W4957=0,"VIP","Special"),"Formal"),"Normal")</f>
        <v>Normal</v>
      </c>
      <c r="E4957" s="26" t="str" cm="1">
        <f t="array" ref="E4957">_xlfn.IFS(Orders!W4957=0,"Endirim Yoxdur",SUMIFS(Orders!$V:$V,Orders!$T:$T,Orders!T4957)&gt;10,ROUND(Orders!W4957*1.15,2),SUMIFS(Orders!$V:$V,Orders!$T:$T,Orders!T4957)&lt;=10,"Endirim Yoxdur")</f>
        <v>Endirim Yoxdur</v>
      </c>
    </row>
    <row r="4958" spans="3:5" x14ac:dyDescent="0.25">
      <c r="C4958" s="26" t="str">
        <f>IF(Orders!U4958&gt;500,"Yüksək Satış","Aşağı Satış")</f>
        <v>Aşağı Satış</v>
      </c>
      <c r="D4958" s="26" t="str">
        <f>IF(Orders!U4958&gt;500,IF(Orders!E4958="First Class",IF(Orders!W4958=0,"VIP","Special"),"Formal"),"Normal")</f>
        <v>Normal</v>
      </c>
      <c r="E4958" s="26" t="str" cm="1">
        <f t="array" ref="E4958">_xlfn.IFS(Orders!W4958=0,"Endirim Yoxdur",SUMIFS(Orders!$V:$V,Orders!$T:$T,Orders!T4958)&gt;10,ROUND(Orders!W4958*1.15,2),SUMIFS(Orders!$V:$V,Orders!$T:$T,Orders!T4958)&lt;=10,"Endirim Yoxdur")</f>
        <v>Endirim Yoxdur</v>
      </c>
    </row>
    <row r="4959" spans="3:5" x14ac:dyDescent="0.25">
      <c r="C4959" s="26" t="str">
        <f>IF(Orders!U4959&gt;500,"Yüksək Satış","Aşağı Satış")</f>
        <v>Aşağı Satış</v>
      </c>
      <c r="D4959" s="26" t="str">
        <f>IF(Orders!U4959&gt;500,IF(Orders!E4959="First Class",IF(Orders!W4959=0,"VIP","Special"),"Formal"),"Normal")</f>
        <v>Normal</v>
      </c>
      <c r="E4959" s="26" t="str" cm="1">
        <f t="array" ref="E4959">_xlfn.IFS(Orders!W4959=0,"Endirim Yoxdur",SUMIFS(Orders!$V:$V,Orders!$T:$T,Orders!T4959)&gt;10,ROUND(Orders!W4959*1.15,2),SUMIFS(Orders!$V:$V,Orders!$T:$T,Orders!T4959)&lt;=10,"Endirim Yoxdur")</f>
        <v>Endirim Yoxdur</v>
      </c>
    </row>
    <row r="4960" spans="3:5" x14ac:dyDescent="0.25">
      <c r="C4960" s="26" t="str">
        <f>IF(Orders!U4960&gt;500,"Yüksək Satış","Aşağı Satış")</f>
        <v>Aşağı Satış</v>
      </c>
      <c r="D4960" s="26" t="str">
        <f>IF(Orders!U4960&gt;500,IF(Orders!E4960="First Class",IF(Orders!W4960=0,"VIP","Special"),"Formal"),"Normal")</f>
        <v>Normal</v>
      </c>
      <c r="E4960" s="26" t="str" cm="1">
        <f t="array" ref="E4960">_xlfn.IFS(Orders!W4960=0,"Endirim Yoxdur",SUMIFS(Orders!$V:$V,Orders!$T:$T,Orders!T4960)&gt;10,ROUND(Orders!W4960*1.15,2),SUMIFS(Orders!$V:$V,Orders!$T:$T,Orders!T4960)&lt;=10,"Endirim Yoxdur")</f>
        <v>Endirim Yoxdur</v>
      </c>
    </row>
    <row r="4961" spans="3:5" x14ac:dyDescent="0.25">
      <c r="C4961" s="26" t="str">
        <f>IF(Orders!U4961&gt;500,"Yüksək Satış","Aşağı Satış")</f>
        <v>Aşağı Satış</v>
      </c>
      <c r="D4961" s="26" t="str">
        <f>IF(Orders!U4961&gt;500,IF(Orders!E4961="First Class",IF(Orders!W4961=0,"VIP","Special"),"Formal"),"Normal")</f>
        <v>Normal</v>
      </c>
      <c r="E4961" s="26" t="str" cm="1">
        <f t="array" ref="E4961">_xlfn.IFS(Orders!W4961=0,"Endirim Yoxdur",SUMIFS(Orders!$V:$V,Orders!$T:$T,Orders!T4961)&gt;10,ROUND(Orders!W4961*1.15,2),SUMIFS(Orders!$V:$V,Orders!$T:$T,Orders!T4961)&lt;=10,"Endirim Yoxdur")</f>
        <v>Endirim Yoxdur</v>
      </c>
    </row>
    <row r="4962" spans="3:5" x14ac:dyDescent="0.25">
      <c r="C4962" s="26" t="str">
        <f>IF(Orders!U4962&gt;500,"Yüksək Satış","Aşağı Satış")</f>
        <v>Aşağı Satış</v>
      </c>
      <c r="D4962" s="26" t="str">
        <f>IF(Orders!U4962&gt;500,IF(Orders!E4962="First Class",IF(Orders!W4962=0,"VIP","Special"),"Formal"),"Normal")</f>
        <v>Normal</v>
      </c>
      <c r="E4962" s="26" t="str" cm="1">
        <f t="array" ref="E4962">_xlfn.IFS(Orders!W4962=0,"Endirim Yoxdur",SUMIFS(Orders!$V:$V,Orders!$T:$T,Orders!T4962)&gt;10,ROUND(Orders!W4962*1.15,2),SUMIFS(Orders!$V:$V,Orders!$T:$T,Orders!T4962)&lt;=10,"Endirim Yoxdur")</f>
        <v>Endirim Yoxdur</v>
      </c>
    </row>
    <row r="4963" spans="3:5" x14ac:dyDescent="0.25">
      <c r="C4963" s="26" t="str">
        <f>IF(Orders!U4963&gt;500,"Yüksək Satış","Aşağı Satış")</f>
        <v>Aşağı Satış</v>
      </c>
      <c r="D4963" s="26" t="str">
        <f>IF(Orders!U4963&gt;500,IF(Orders!E4963="First Class",IF(Orders!W4963=0,"VIP","Special"),"Formal"),"Normal")</f>
        <v>Normal</v>
      </c>
      <c r="E4963" s="26" t="str" cm="1">
        <f t="array" ref="E4963">_xlfn.IFS(Orders!W4963=0,"Endirim Yoxdur",SUMIFS(Orders!$V:$V,Orders!$T:$T,Orders!T4963)&gt;10,ROUND(Orders!W4963*1.15,2),SUMIFS(Orders!$V:$V,Orders!$T:$T,Orders!T4963)&lt;=10,"Endirim Yoxdur")</f>
        <v>Endirim Yoxdur</v>
      </c>
    </row>
    <row r="4964" spans="3:5" x14ac:dyDescent="0.25">
      <c r="C4964" s="26" t="str">
        <f>IF(Orders!U4964&gt;500,"Yüksək Satış","Aşağı Satış")</f>
        <v>Yüksək Satış</v>
      </c>
      <c r="D4964" s="26" t="str">
        <f>IF(Orders!U4964&gt;500,IF(Orders!E4964="First Class",IF(Orders!W4964=0,"VIP","Special"),"Formal"),"Normal")</f>
        <v>VIP</v>
      </c>
      <c r="E4964" s="26" t="str" cm="1">
        <f t="array" ref="E4964">_xlfn.IFS(Orders!W4964=0,"Endirim Yoxdur",SUMIFS(Orders!$V:$V,Orders!$T:$T,Orders!T4964)&gt;10,ROUND(Orders!W4964*1.15,2),SUMIFS(Orders!$V:$V,Orders!$T:$T,Orders!T4964)&lt;=10,"Endirim Yoxdur")</f>
        <v>Endirim Yoxdur</v>
      </c>
    </row>
    <row r="4965" spans="3:5" x14ac:dyDescent="0.25">
      <c r="C4965" s="26" t="str">
        <f>IF(Orders!U4965&gt;500,"Yüksək Satış","Aşağı Satış")</f>
        <v>Aşağı Satış</v>
      </c>
      <c r="D4965" s="26" t="str">
        <f>IF(Orders!U4965&gt;500,IF(Orders!E4965="First Class",IF(Orders!W4965=0,"VIP","Special"),"Formal"),"Normal")</f>
        <v>Normal</v>
      </c>
      <c r="E4965" s="26" t="str" cm="1">
        <f t="array" ref="E4965">_xlfn.IFS(Orders!W4965=0,"Endirim Yoxdur",SUMIFS(Orders!$V:$V,Orders!$T:$T,Orders!T4965)&gt;10,ROUND(Orders!W4965*1.15,2),SUMIFS(Orders!$V:$V,Orders!$T:$T,Orders!T4965)&lt;=10,"Endirim Yoxdur")</f>
        <v>Endirim Yoxdur</v>
      </c>
    </row>
    <row r="4966" spans="3:5" x14ac:dyDescent="0.25">
      <c r="C4966" s="26" t="str">
        <f>IF(Orders!U4966&gt;500,"Yüksək Satış","Aşağı Satış")</f>
        <v>Aşağı Satış</v>
      </c>
      <c r="D4966" s="26" t="str">
        <f>IF(Orders!U4966&gt;500,IF(Orders!E4966="First Class",IF(Orders!W4966=0,"VIP","Special"),"Formal"),"Normal")</f>
        <v>Normal</v>
      </c>
      <c r="E4966" s="26" t="str" cm="1">
        <f t="array" ref="E4966">_xlfn.IFS(Orders!W4966=0,"Endirim Yoxdur",SUMIFS(Orders!$V:$V,Orders!$T:$T,Orders!T4966)&gt;10,ROUND(Orders!W4966*1.15,2),SUMIFS(Orders!$V:$V,Orders!$T:$T,Orders!T4966)&lt;=10,"Endirim Yoxdur")</f>
        <v>Endirim Yoxdur</v>
      </c>
    </row>
    <row r="4967" spans="3:5" x14ac:dyDescent="0.25">
      <c r="C4967" s="26" t="str">
        <f>IF(Orders!U4967&gt;500,"Yüksək Satış","Aşağı Satış")</f>
        <v>Aşağı Satış</v>
      </c>
      <c r="D4967" s="26" t="str">
        <f>IF(Orders!U4967&gt;500,IF(Orders!E4967="First Class",IF(Orders!W4967=0,"VIP","Special"),"Formal"),"Normal")</f>
        <v>Normal</v>
      </c>
      <c r="E4967" s="26" t="str" cm="1">
        <f t="array" ref="E4967">_xlfn.IFS(Orders!W4967=0,"Endirim Yoxdur",SUMIFS(Orders!$V:$V,Orders!$T:$T,Orders!T4967)&gt;10,ROUND(Orders!W4967*1.15,2),SUMIFS(Orders!$V:$V,Orders!$T:$T,Orders!T4967)&lt;=10,"Endirim Yoxdur")</f>
        <v>Endirim Yoxdur</v>
      </c>
    </row>
    <row r="4968" spans="3:5" x14ac:dyDescent="0.25">
      <c r="C4968" s="26" t="str">
        <f>IF(Orders!U4968&gt;500,"Yüksək Satış","Aşağı Satış")</f>
        <v>Aşağı Satış</v>
      </c>
      <c r="D4968" s="26" t="str">
        <f>IF(Orders!U4968&gt;500,IF(Orders!E4968="First Class",IF(Orders!W4968=0,"VIP","Special"),"Formal"),"Normal")</f>
        <v>Normal</v>
      </c>
      <c r="E4968" s="26" t="str" cm="1">
        <f t="array" ref="E4968">_xlfn.IFS(Orders!W4968=0,"Endirim Yoxdur",SUMIFS(Orders!$V:$V,Orders!$T:$T,Orders!T4968)&gt;10,ROUND(Orders!W4968*1.15,2),SUMIFS(Orders!$V:$V,Orders!$T:$T,Orders!T4968)&lt;=10,"Endirim Yoxdur")</f>
        <v>Endirim Yoxdur</v>
      </c>
    </row>
    <row r="4969" spans="3:5" x14ac:dyDescent="0.25">
      <c r="C4969" s="26" t="str">
        <f>IF(Orders!U4969&gt;500,"Yüksək Satış","Aşağı Satış")</f>
        <v>Aşağı Satış</v>
      </c>
      <c r="D4969" s="26" t="str">
        <f>IF(Orders!U4969&gt;500,IF(Orders!E4969="First Class",IF(Orders!W4969=0,"VIP","Special"),"Formal"),"Normal")</f>
        <v>Normal</v>
      </c>
      <c r="E4969" s="26" cm="1">
        <f t="array" ref="E4969">_xlfn.IFS(Orders!W4969=0,"Endirim Yoxdur",SUMIFS(Orders!$V:$V,Orders!$T:$T,Orders!T4969)&gt;10,ROUND(Orders!W4969*1.15,2),SUMIFS(Orders!$V:$V,Orders!$T:$T,Orders!T4969)&lt;=10,"Endirim Yoxdur")</f>
        <v>0.23</v>
      </c>
    </row>
    <row r="4970" spans="3:5" x14ac:dyDescent="0.25">
      <c r="C4970" s="26" t="str">
        <f>IF(Orders!U4970&gt;500,"Yüksək Satış","Aşağı Satış")</f>
        <v>Yüksək Satış</v>
      </c>
      <c r="D4970" s="26" t="str">
        <f>IF(Orders!U4970&gt;500,IF(Orders!E4970="First Class",IF(Orders!W4970=0,"VIP","Special"),"Formal"),"Normal")</f>
        <v>Formal</v>
      </c>
      <c r="E4970" s="26" cm="1">
        <f t="array" ref="E4970">_xlfn.IFS(Orders!W4970=0,"Endirim Yoxdur",SUMIFS(Orders!$V:$V,Orders!$T:$T,Orders!T4970)&gt;10,ROUND(Orders!W4970*1.15,2),SUMIFS(Orders!$V:$V,Orders!$T:$T,Orders!T4970)&lt;=10,"Endirim Yoxdur")</f>
        <v>0.23</v>
      </c>
    </row>
    <row r="4971" spans="3:5" x14ac:dyDescent="0.25">
      <c r="C4971" s="26" t="str">
        <f>IF(Orders!U4971&gt;500,"Yüksək Satış","Aşağı Satış")</f>
        <v>Aşağı Satış</v>
      </c>
      <c r="D4971" s="26" t="str">
        <f>IF(Orders!U4971&gt;500,IF(Orders!E4971="First Class",IF(Orders!W4971=0,"VIP","Special"),"Formal"),"Normal")</f>
        <v>Normal</v>
      </c>
      <c r="E4971" s="26" cm="1">
        <f t="array" ref="E4971">_xlfn.IFS(Orders!W4971=0,"Endirim Yoxdur",SUMIFS(Orders!$V:$V,Orders!$T:$T,Orders!T4971)&gt;10,ROUND(Orders!W4971*1.15,2),SUMIFS(Orders!$V:$V,Orders!$T:$T,Orders!T4971)&lt;=10,"Endirim Yoxdur")</f>
        <v>0.23</v>
      </c>
    </row>
    <row r="4972" spans="3:5" x14ac:dyDescent="0.25">
      <c r="C4972" s="26" t="str">
        <f>IF(Orders!U4972&gt;500,"Yüksək Satış","Aşağı Satış")</f>
        <v>Aşağı Satış</v>
      </c>
      <c r="D4972" s="26" t="str">
        <f>IF(Orders!U4972&gt;500,IF(Orders!E4972="First Class",IF(Orders!W4972=0,"VIP","Special"),"Formal"),"Normal")</f>
        <v>Normal</v>
      </c>
      <c r="E4972" s="26" cm="1">
        <f t="array" ref="E4972">_xlfn.IFS(Orders!W4972=0,"Endirim Yoxdur",SUMIFS(Orders!$V:$V,Orders!$T:$T,Orders!T4972)&gt;10,ROUND(Orders!W4972*1.15,2),SUMIFS(Orders!$V:$V,Orders!$T:$T,Orders!T4972)&lt;=10,"Endirim Yoxdur")</f>
        <v>0.23</v>
      </c>
    </row>
    <row r="4973" spans="3:5" x14ac:dyDescent="0.25">
      <c r="C4973" s="26" t="str">
        <f>IF(Orders!U4973&gt;500,"Yüksək Satış","Aşağı Satış")</f>
        <v>Aşağı Satış</v>
      </c>
      <c r="D4973" s="26" t="str">
        <f>IF(Orders!U4973&gt;500,IF(Orders!E4973="First Class",IF(Orders!W4973=0,"VIP","Special"),"Formal"),"Normal")</f>
        <v>Normal</v>
      </c>
      <c r="E4973" s="26" cm="1">
        <f t="array" ref="E4973">_xlfn.IFS(Orders!W4973=0,"Endirim Yoxdur",SUMIFS(Orders!$V:$V,Orders!$T:$T,Orders!T4973)&gt;10,ROUND(Orders!W4973*1.15,2),SUMIFS(Orders!$V:$V,Orders!$T:$T,Orders!T4973)&lt;=10,"Endirim Yoxdur")</f>
        <v>0.23</v>
      </c>
    </row>
    <row r="4974" spans="3:5" x14ac:dyDescent="0.25">
      <c r="C4974" s="26" t="str">
        <f>IF(Orders!U4974&gt;500,"Yüksək Satış","Aşağı Satış")</f>
        <v>Aşağı Satış</v>
      </c>
      <c r="D4974" s="26" t="str">
        <f>IF(Orders!U4974&gt;500,IF(Orders!E4974="First Class",IF(Orders!W4974=0,"VIP","Special"),"Formal"),"Normal")</f>
        <v>Normal</v>
      </c>
      <c r="E4974" s="26" t="str" cm="1">
        <f t="array" ref="E4974">_xlfn.IFS(Orders!W4974=0,"Endirim Yoxdur",SUMIFS(Orders!$V:$V,Orders!$T:$T,Orders!T4974)&gt;10,ROUND(Orders!W4974*1.15,2),SUMIFS(Orders!$V:$V,Orders!$T:$T,Orders!T4974)&lt;=10,"Endirim Yoxdur")</f>
        <v>Endirim Yoxdur</v>
      </c>
    </row>
    <row r="4975" spans="3:5" x14ac:dyDescent="0.25">
      <c r="C4975" s="26" t="str">
        <f>IF(Orders!U4975&gt;500,"Yüksək Satış","Aşağı Satış")</f>
        <v>Aşağı Satış</v>
      </c>
      <c r="D4975" s="26" t="str">
        <f>IF(Orders!U4975&gt;500,IF(Orders!E4975="First Class",IF(Orders!W4975=0,"VIP","Special"),"Formal"),"Normal")</f>
        <v>Normal</v>
      </c>
      <c r="E4975" s="26" t="str" cm="1">
        <f t="array" ref="E4975">_xlfn.IFS(Orders!W4975=0,"Endirim Yoxdur",SUMIFS(Orders!$V:$V,Orders!$T:$T,Orders!T4975)&gt;10,ROUND(Orders!W4975*1.15,2),SUMIFS(Orders!$V:$V,Orders!$T:$T,Orders!T4975)&lt;=10,"Endirim Yoxdur")</f>
        <v>Endirim Yoxdur</v>
      </c>
    </row>
    <row r="4976" spans="3:5" x14ac:dyDescent="0.25">
      <c r="C4976" s="26" t="str">
        <f>IF(Orders!U4976&gt;500,"Yüksək Satış","Aşağı Satış")</f>
        <v>Aşağı Satış</v>
      </c>
      <c r="D4976" s="26" t="str">
        <f>IF(Orders!U4976&gt;500,IF(Orders!E4976="First Class",IF(Orders!W4976=0,"VIP","Special"),"Formal"),"Normal")</f>
        <v>Normal</v>
      </c>
      <c r="E4976" s="26" cm="1">
        <f t="array" ref="E4976">_xlfn.IFS(Orders!W4976=0,"Endirim Yoxdur",SUMIFS(Orders!$V:$V,Orders!$T:$T,Orders!T4976)&gt;10,ROUND(Orders!W4976*1.15,2),SUMIFS(Orders!$V:$V,Orders!$T:$T,Orders!T4976)&lt;=10,"Endirim Yoxdur")</f>
        <v>0.23</v>
      </c>
    </row>
    <row r="4977" spans="3:5" x14ac:dyDescent="0.25">
      <c r="C4977" s="26" t="str">
        <f>IF(Orders!U4977&gt;500,"Yüksək Satış","Aşağı Satış")</f>
        <v>Yüksək Satış</v>
      </c>
      <c r="D4977" s="26" t="str">
        <f>IF(Orders!U4977&gt;500,IF(Orders!E4977="First Class",IF(Orders!W4977=0,"VIP","Special"),"Formal"),"Normal")</f>
        <v>Formal</v>
      </c>
      <c r="E4977" s="26" t="str" cm="1">
        <f t="array" ref="E4977">_xlfn.IFS(Orders!W4977=0,"Endirim Yoxdur",SUMIFS(Orders!$V:$V,Orders!$T:$T,Orders!T4977)&gt;10,ROUND(Orders!W4977*1.15,2),SUMIFS(Orders!$V:$V,Orders!$T:$T,Orders!T4977)&lt;=10,"Endirim Yoxdur")</f>
        <v>Endirim Yoxdur</v>
      </c>
    </row>
    <row r="4978" spans="3:5" x14ac:dyDescent="0.25">
      <c r="C4978" s="26" t="str">
        <f>IF(Orders!U4978&gt;500,"Yüksək Satış","Aşağı Satış")</f>
        <v>Yüksək Satış</v>
      </c>
      <c r="D4978" s="26" t="str">
        <f>IF(Orders!U4978&gt;500,IF(Orders!E4978="First Class",IF(Orders!W4978=0,"VIP","Special"),"Formal"),"Normal")</f>
        <v>Special</v>
      </c>
      <c r="E4978" s="26" t="str" cm="1">
        <f t="array" ref="E4978">_xlfn.IFS(Orders!W4978=0,"Endirim Yoxdur",SUMIFS(Orders!$V:$V,Orders!$T:$T,Orders!T4978)&gt;10,ROUND(Orders!W4978*1.15,2),SUMIFS(Orders!$V:$V,Orders!$T:$T,Orders!T4978)&lt;=10,"Endirim Yoxdur")</f>
        <v>Endirim Yoxdur</v>
      </c>
    </row>
    <row r="4979" spans="3:5" x14ac:dyDescent="0.25">
      <c r="C4979" s="26" t="str">
        <f>IF(Orders!U4979&gt;500,"Yüksək Satış","Aşağı Satış")</f>
        <v>Aşağı Satış</v>
      </c>
      <c r="D4979" s="26" t="str">
        <f>IF(Orders!U4979&gt;500,IF(Orders!E4979="First Class",IF(Orders!W4979=0,"VIP","Special"),"Formal"),"Normal")</f>
        <v>Normal</v>
      </c>
      <c r="E4979" s="26" cm="1">
        <f t="array" ref="E4979">_xlfn.IFS(Orders!W4979=0,"Endirim Yoxdur",SUMIFS(Orders!$V:$V,Orders!$T:$T,Orders!T4979)&gt;10,ROUND(Orders!W4979*1.15,2),SUMIFS(Orders!$V:$V,Orders!$T:$T,Orders!T4979)&lt;=10,"Endirim Yoxdur")</f>
        <v>0.23</v>
      </c>
    </row>
    <row r="4980" spans="3:5" x14ac:dyDescent="0.25">
      <c r="C4980" s="26" t="str">
        <f>IF(Orders!U4980&gt;500,"Yüksək Satış","Aşağı Satış")</f>
        <v>Yüksək Satış</v>
      </c>
      <c r="D4980" s="26" t="str">
        <f>IF(Orders!U4980&gt;500,IF(Orders!E4980="First Class",IF(Orders!W4980=0,"VIP","Special"),"Formal"),"Normal")</f>
        <v>Formal</v>
      </c>
      <c r="E4980" s="26" cm="1">
        <f t="array" ref="E4980">_xlfn.IFS(Orders!W4980=0,"Endirim Yoxdur",SUMIFS(Orders!$V:$V,Orders!$T:$T,Orders!T4980)&gt;10,ROUND(Orders!W4980*1.15,2),SUMIFS(Orders!$V:$V,Orders!$T:$T,Orders!T4980)&lt;=10,"Endirim Yoxdur")</f>
        <v>0.23</v>
      </c>
    </row>
    <row r="4981" spans="3:5" x14ac:dyDescent="0.25">
      <c r="C4981" s="26" t="str">
        <f>IF(Orders!U4981&gt;500,"Yüksək Satış","Aşağı Satış")</f>
        <v>Aşağı Satış</v>
      </c>
      <c r="D4981" s="26" t="str">
        <f>IF(Orders!U4981&gt;500,IF(Orders!E4981="First Class",IF(Orders!W4981=0,"VIP","Special"),"Formal"),"Normal")</f>
        <v>Normal</v>
      </c>
      <c r="E4981" s="26" t="str" cm="1">
        <f t="array" ref="E4981">_xlfn.IFS(Orders!W4981=0,"Endirim Yoxdur",SUMIFS(Orders!$V:$V,Orders!$T:$T,Orders!T4981)&gt;10,ROUND(Orders!W4981*1.15,2),SUMIFS(Orders!$V:$V,Orders!$T:$T,Orders!T4981)&lt;=10,"Endirim Yoxdur")</f>
        <v>Endirim Yoxdur</v>
      </c>
    </row>
    <row r="4982" spans="3:5" x14ac:dyDescent="0.25">
      <c r="C4982" s="26" t="str">
        <f>IF(Orders!U4982&gt;500,"Yüksək Satış","Aşağı Satış")</f>
        <v>Aşağı Satış</v>
      </c>
      <c r="D4982" s="26" t="str">
        <f>IF(Orders!U4982&gt;500,IF(Orders!E4982="First Class",IF(Orders!W4982=0,"VIP","Special"),"Formal"),"Normal")</f>
        <v>Normal</v>
      </c>
      <c r="E4982" s="26" cm="1">
        <f t="array" ref="E4982">_xlfn.IFS(Orders!W4982=0,"Endirim Yoxdur",SUMIFS(Orders!$V:$V,Orders!$T:$T,Orders!T4982)&gt;10,ROUND(Orders!W4982*1.15,2),SUMIFS(Orders!$V:$V,Orders!$T:$T,Orders!T4982)&lt;=10,"Endirim Yoxdur")</f>
        <v>0.23</v>
      </c>
    </row>
    <row r="4983" spans="3:5" x14ac:dyDescent="0.25">
      <c r="C4983" s="26" t="str">
        <f>IF(Orders!U4983&gt;500,"Yüksək Satış","Aşağı Satış")</f>
        <v>Aşağı Satış</v>
      </c>
      <c r="D4983" s="26" t="str">
        <f>IF(Orders!U4983&gt;500,IF(Orders!E4983="First Class",IF(Orders!W4983=0,"VIP","Special"),"Formal"),"Normal")</f>
        <v>Normal</v>
      </c>
      <c r="E4983" s="26" t="str" cm="1">
        <f t="array" ref="E4983">_xlfn.IFS(Orders!W4983=0,"Endirim Yoxdur",SUMIFS(Orders!$V:$V,Orders!$T:$T,Orders!T4983)&gt;10,ROUND(Orders!W4983*1.15,2),SUMIFS(Orders!$V:$V,Orders!$T:$T,Orders!T4983)&lt;=10,"Endirim Yoxdur")</f>
        <v>Endirim Yoxdur</v>
      </c>
    </row>
    <row r="4984" spans="3:5" x14ac:dyDescent="0.25">
      <c r="C4984" s="26" t="str">
        <f>IF(Orders!U4984&gt;500,"Yüksək Satış","Aşağı Satış")</f>
        <v>Aşağı Satış</v>
      </c>
      <c r="D4984" s="26" t="str">
        <f>IF(Orders!U4984&gt;500,IF(Orders!E4984="First Class",IF(Orders!W4984=0,"VIP","Special"),"Formal"),"Normal")</f>
        <v>Normal</v>
      </c>
      <c r="E4984" s="26" cm="1">
        <f t="array" ref="E4984">_xlfn.IFS(Orders!W4984=0,"Endirim Yoxdur",SUMIFS(Orders!$V:$V,Orders!$T:$T,Orders!T4984)&gt;10,ROUND(Orders!W4984*1.15,2),SUMIFS(Orders!$V:$V,Orders!$T:$T,Orders!T4984)&lt;=10,"Endirim Yoxdur")</f>
        <v>0.69</v>
      </c>
    </row>
    <row r="4985" spans="3:5" x14ac:dyDescent="0.25">
      <c r="C4985" s="26" t="str">
        <f>IF(Orders!U4985&gt;500,"Yüksək Satış","Aşağı Satış")</f>
        <v>Yüksək Satış</v>
      </c>
      <c r="D4985" s="26" t="str">
        <f>IF(Orders!U4985&gt;500,IF(Orders!E4985="First Class",IF(Orders!W4985=0,"VIP","Special"),"Formal"),"Normal")</f>
        <v>Formal</v>
      </c>
      <c r="E4985" s="26" cm="1">
        <f t="array" ref="E4985">_xlfn.IFS(Orders!W4985=0,"Endirim Yoxdur",SUMIFS(Orders!$V:$V,Orders!$T:$T,Orders!T4985)&gt;10,ROUND(Orders!W4985*1.15,2),SUMIFS(Orders!$V:$V,Orders!$T:$T,Orders!T4985)&lt;=10,"Endirim Yoxdur")</f>
        <v>0.23</v>
      </c>
    </row>
    <row r="4986" spans="3:5" x14ac:dyDescent="0.25">
      <c r="C4986" s="26" t="str">
        <f>IF(Orders!U4986&gt;500,"Yüksək Satış","Aşağı Satış")</f>
        <v>Aşağı Satış</v>
      </c>
      <c r="D4986" s="26" t="str">
        <f>IF(Orders!U4986&gt;500,IF(Orders!E4986="First Class",IF(Orders!W4986=0,"VIP","Special"),"Formal"),"Normal")</f>
        <v>Normal</v>
      </c>
      <c r="E4986" s="26" cm="1">
        <f t="array" ref="E4986">_xlfn.IFS(Orders!W4986=0,"Endirim Yoxdur",SUMIFS(Orders!$V:$V,Orders!$T:$T,Orders!T4986)&gt;10,ROUND(Orders!W4986*1.15,2),SUMIFS(Orders!$V:$V,Orders!$T:$T,Orders!T4986)&lt;=10,"Endirim Yoxdur")</f>
        <v>0.92</v>
      </c>
    </row>
    <row r="4987" spans="3:5" x14ac:dyDescent="0.25">
      <c r="C4987" s="26" t="str">
        <f>IF(Orders!U4987&gt;500,"Yüksək Satış","Aşağı Satış")</f>
        <v>Aşağı Satış</v>
      </c>
      <c r="D4987" s="26" t="str">
        <f>IF(Orders!U4987&gt;500,IF(Orders!E4987="First Class",IF(Orders!W4987=0,"VIP","Special"),"Formal"),"Normal")</f>
        <v>Normal</v>
      </c>
      <c r="E4987" s="26" cm="1">
        <f t="array" ref="E4987">_xlfn.IFS(Orders!W4987=0,"Endirim Yoxdur",SUMIFS(Orders!$V:$V,Orders!$T:$T,Orders!T4987)&gt;10,ROUND(Orders!W4987*1.15,2),SUMIFS(Orders!$V:$V,Orders!$T:$T,Orders!T4987)&lt;=10,"Endirim Yoxdur")</f>
        <v>0.92</v>
      </c>
    </row>
    <row r="4988" spans="3:5" x14ac:dyDescent="0.25">
      <c r="C4988" s="26" t="str">
        <f>IF(Orders!U4988&gt;500,"Yüksək Satış","Aşağı Satış")</f>
        <v>Aşağı Satış</v>
      </c>
      <c r="D4988" s="26" t="str">
        <f>IF(Orders!U4988&gt;500,IF(Orders!E4988="First Class",IF(Orders!W4988=0,"VIP","Special"),"Formal"),"Normal")</f>
        <v>Normal</v>
      </c>
      <c r="E4988" s="26" cm="1">
        <f t="array" ref="E4988">_xlfn.IFS(Orders!W4988=0,"Endirim Yoxdur",SUMIFS(Orders!$V:$V,Orders!$T:$T,Orders!T4988)&gt;10,ROUND(Orders!W4988*1.15,2),SUMIFS(Orders!$V:$V,Orders!$T:$T,Orders!T4988)&lt;=10,"Endirim Yoxdur")</f>
        <v>0.23</v>
      </c>
    </row>
    <row r="4989" spans="3:5" x14ac:dyDescent="0.25">
      <c r="C4989" s="26" t="str">
        <f>IF(Orders!U4989&gt;500,"Yüksək Satış","Aşağı Satış")</f>
        <v>Aşağı Satış</v>
      </c>
      <c r="D4989" s="26" t="str">
        <f>IF(Orders!U4989&gt;500,IF(Orders!E4989="First Class",IF(Orders!W4989=0,"VIP","Special"),"Formal"),"Normal")</f>
        <v>Normal</v>
      </c>
      <c r="E4989" s="26" t="str" cm="1">
        <f t="array" ref="E4989">_xlfn.IFS(Orders!W4989=0,"Endirim Yoxdur",SUMIFS(Orders!$V:$V,Orders!$T:$T,Orders!T4989)&gt;10,ROUND(Orders!W4989*1.15,2),SUMIFS(Orders!$V:$V,Orders!$T:$T,Orders!T4989)&lt;=10,"Endirim Yoxdur")</f>
        <v>Endirim Yoxdur</v>
      </c>
    </row>
    <row r="4990" spans="3:5" x14ac:dyDescent="0.25">
      <c r="C4990" s="26" t="str">
        <f>IF(Orders!U4990&gt;500,"Yüksək Satış","Aşağı Satış")</f>
        <v>Aşağı Satış</v>
      </c>
      <c r="D4990" s="26" t="str">
        <f>IF(Orders!U4990&gt;500,IF(Orders!E4990="First Class",IF(Orders!W4990=0,"VIP","Special"),"Formal"),"Normal")</f>
        <v>Normal</v>
      </c>
      <c r="E4990" s="26" t="str" cm="1">
        <f t="array" ref="E4990">_xlfn.IFS(Orders!W4990=0,"Endirim Yoxdur",SUMIFS(Orders!$V:$V,Orders!$T:$T,Orders!T4990)&gt;10,ROUND(Orders!W4990*1.15,2),SUMIFS(Orders!$V:$V,Orders!$T:$T,Orders!T4990)&lt;=10,"Endirim Yoxdur")</f>
        <v>Endirim Yoxdur</v>
      </c>
    </row>
    <row r="4991" spans="3:5" x14ac:dyDescent="0.25">
      <c r="C4991" s="26" t="str">
        <f>IF(Orders!U4991&gt;500,"Yüksək Satış","Aşağı Satış")</f>
        <v>Aşağı Satış</v>
      </c>
      <c r="D4991" s="26" t="str">
        <f>IF(Orders!U4991&gt;500,IF(Orders!E4991="First Class",IF(Orders!W4991=0,"VIP","Special"),"Formal"),"Normal")</f>
        <v>Normal</v>
      </c>
      <c r="E4991" s="26" t="str" cm="1">
        <f t="array" ref="E4991">_xlfn.IFS(Orders!W4991=0,"Endirim Yoxdur",SUMIFS(Orders!$V:$V,Orders!$T:$T,Orders!T4991)&gt;10,ROUND(Orders!W4991*1.15,2),SUMIFS(Orders!$V:$V,Orders!$T:$T,Orders!T4991)&lt;=10,"Endirim Yoxdur")</f>
        <v>Endirim Yoxdur</v>
      </c>
    </row>
    <row r="4992" spans="3:5" x14ac:dyDescent="0.25">
      <c r="C4992" s="26" t="str">
        <f>IF(Orders!U4992&gt;500,"Yüksək Satış","Aşağı Satış")</f>
        <v>Aşağı Satış</v>
      </c>
      <c r="D4992" s="26" t="str">
        <f>IF(Orders!U4992&gt;500,IF(Orders!E4992="First Class",IF(Orders!W4992=0,"VIP","Special"),"Formal"),"Normal")</f>
        <v>Normal</v>
      </c>
      <c r="E4992" s="26" t="str" cm="1">
        <f t="array" ref="E4992">_xlfn.IFS(Orders!W4992=0,"Endirim Yoxdur",SUMIFS(Orders!$V:$V,Orders!$T:$T,Orders!T4992)&gt;10,ROUND(Orders!W4992*1.15,2),SUMIFS(Orders!$V:$V,Orders!$T:$T,Orders!T4992)&lt;=10,"Endirim Yoxdur")</f>
        <v>Endirim Yoxdur</v>
      </c>
    </row>
    <row r="4993" spans="3:5" x14ac:dyDescent="0.25">
      <c r="C4993" s="26" t="str">
        <f>IF(Orders!U4993&gt;500,"Yüksək Satış","Aşağı Satış")</f>
        <v>Aşağı Satış</v>
      </c>
      <c r="D4993" s="26" t="str">
        <f>IF(Orders!U4993&gt;500,IF(Orders!E4993="First Class",IF(Orders!W4993=0,"VIP","Special"),"Formal"),"Normal")</f>
        <v>Normal</v>
      </c>
      <c r="E4993" s="26" cm="1">
        <f t="array" ref="E4993">_xlfn.IFS(Orders!W4993=0,"Endirim Yoxdur",SUMIFS(Orders!$V:$V,Orders!$T:$T,Orders!T4993)&gt;10,ROUND(Orders!W4993*1.15,2),SUMIFS(Orders!$V:$V,Orders!$T:$T,Orders!T4993)&lt;=10,"Endirim Yoxdur")</f>
        <v>0.69</v>
      </c>
    </row>
    <row r="4994" spans="3:5" x14ac:dyDescent="0.25">
      <c r="C4994" s="26" t="str">
        <f>IF(Orders!U4994&gt;500,"Yüksək Satış","Aşağı Satış")</f>
        <v>Aşağı Satış</v>
      </c>
      <c r="D4994" s="26" t="str">
        <f>IF(Orders!U4994&gt;500,IF(Orders!E4994="First Class",IF(Orders!W4994=0,"VIP","Special"),"Formal"),"Normal")</f>
        <v>Normal</v>
      </c>
      <c r="E4994" s="26" t="str" cm="1">
        <f t="array" ref="E4994">_xlfn.IFS(Orders!W4994=0,"Endirim Yoxdur",SUMIFS(Orders!$V:$V,Orders!$T:$T,Orders!T4994)&gt;10,ROUND(Orders!W4994*1.15,2),SUMIFS(Orders!$V:$V,Orders!$T:$T,Orders!T4994)&lt;=10,"Endirim Yoxdur")</f>
        <v>Endirim Yoxdur</v>
      </c>
    </row>
    <row r="4995" spans="3:5" x14ac:dyDescent="0.25">
      <c r="C4995" s="26" t="str">
        <f>IF(Orders!U4995&gt;500,"Yüksək Satış","Aşağı Satış")</f>
        <v>Aşağı Satış</v>
      </c>
      <c r="D4995" s="26" t="str">
        <f>IF(Orders!U4995&gt;500,IF(Orders!E4995="First Class",IF(Orders!W4995=0,"VIP","Special"),"Formal"),"Normal")</f>
        <v>Normal</v>
      </c>
      <c r="E4995" s="26" cm="1">
        <f t="array" ref="E4995">_xlfn.IFS(Orders!W4995=0,"Endirim Yoxdur",SUMIFS(Orders!$V:$V,Orders!$T:$T,Orders!T4995)&gt;10,ROUND(Orders!W4995*1.15,2),SUMIFS(Orders!$V:$V,Orders!$T:$T,Orders!T4995)&lt;=10,"Endirim Yoxdur")</f>
        <v>0.92</v>
      </c>
    </row>
    <row r="4996" spans="3:5" x14ac:dyDescent="0.25">
      <c r="C4996" s="26" t="str">
        <f>IF(Orders!U4996&gt;500,"Yüksək Satış","Aşağı Satış")</f>
        <v>Aşağı Satış</v>
      </c>
      <c r="D4996" s="26" t="str">
        <f>IF(Orders!U4996&gt;500,IF(Orders!E4996="First Class",IF(Orders!W4996=0,"VIP","Special"),"Formal"),"Normal")</f>
        <v>Normal</v>
      </c>
      <c r="E4996" s="26" t="str" cm="1">
        <f t="array" ref="E4996">_xlfn.IFS(Orders!W4996=0,"Endirim Yoxdur",SUMIFS(Orders!$V:$V,Orders!$T:$T,Orders!T4996)&gt;10,ROUND(Orders!W4996*1.15,2),SUMIFS(Orders!$V:$V,Orders!$T:$T,Orders!T4996)&lt;=10,"Endirim Yoxdur")</f>
        <v>Endirim Yoxdur</v>
      </c>
    </row>
    <row r="4997" spans="3:5" x14ac:dyDescent="0.25">
      <c r="C4997" s="26" t="str">
        <f>IF(Orders!U4997&gt;500,"Yüksək Satış","Aşağı Satış")</f>
        <v>Aşağı Satış</v>
      </c>
      <c r="D4997" s="26" t="str">
        <f>IF(Orders!U4997&gt;500,IF(Orders!E4997="First Class",IF(Orders!W4997=0,"VIP","Special"),"Formal"),"Normal")</f>
        <v>Normal</v>
      </c>
      <c r="E4997" s="26" t="str" cm="1">
        <f t="array" ref="E4997">_xlfn.IFS(Orders!W4997=0,"Endirim Yoxdur",SUMIFS(Orders!$V:$V,Orders!$T:$T,Orders!T4997)&gt;10,ROUND(Orders!W4997*1.15,2),SUMIFS(Orders!$V:$V,Orders!$T:$T,Orders!T4997)&lt;=10,"Endirim Yoxdur")</f>
        <v>Endirim Yoxdur</v>
      </c>
    </row>
    <row r="4998" spans="3:5" x14ac:dyDescent="0.25">
      <c r="C4998" s="26" t="str">
        <f>IF(Orders!U4998&gt;500,"Yüksək Satış","Aşağı Satış")</f>
        <v>Aşağı Satış</v>
      </c>
      <c r="D4998" s="26" t="str">
        <f>IF(Orders!U4998&gt;500,IF(Orders!E4998="First Class",IF(Orders!W4998=0,"VIP","Special"),"Formal"),"Normal")</f>
        <v>Normal</v>
      </c>
      <c r="E4998" s="26" cm="1">
        <f t="array" ref="E4998">_xlfn.IFS(Orders!W4998=0,"Endirim Yoxdur",SUMIFS(Orders!$V:$V,Orders!$T:$T,Orders!T4998)&gt;10,ROUND(Orders!W4998*1.15,2),SUMIFS(Orders!$V:$V,Orders!$T:$T,Orders!T4998)&lt;=10,"Endirim Yoxdur")</f>
        <v>0.23</v>
      </c>
    </row>
    <row r="4999" spans="3:5" x14ac:dyDescent="0.25">
      <c r="C4999" s="26" t="str">
        <f>IF(Orders!U4999&gt;500,"Yüksək Satış","Aşağı Satış")</f>
        <v>Aşağı Satış</v>
      </c>
      <c r="D4999" s="26" t="str">
        <f>IF(Orders!U4999&gt;500,IF(Orders!E4999="First Class",IF(Orders!W4999=0,"VIP","Special"),"Formal"),"Normal")</f>
        <v>Normal</v>
      </c>
      <c r="E4999" s="26" cm="1">
        <f t="array" ref="E4999">_xlfn.IFS(Orders!W4999=0,"Endirim Yoxdur",SUMIFS(Orders!$V:$V,Orders!$T:$T,Orders!T4999)&gt;10,ROUND(Orders!W4999*1.15,2),SUMIFS(Orders!$V:$V,Orders!$T:$T,Orders!T4999)&lt;=10,"Endirim Yoxdur")</f>
        <v>0.92</v>
      </c>
    </row>
    <row r="5000" spans="3:5" x14ac:dyDescent="0.25">
      <c r="C5000" s="26" t="str">
        <f>IF(Orders!U5000&gt;500,"Yüksək Satış","Aşağı Satış")</f>
        <v>Aşağı Satış</v>
      </c>
      <c r="D5000" s="26" t="str">
        <f>IF(Orders!U5000&gt;500,IF(Orders!E5000="First Class",IF(Orders!W5000=0,"VIP","Special"),"Formal"),"Normal")</f>
        <v>Normal</v>
      </c>
      <c r="E5000" s="26" t="str" cm="1">
        <f t="array" ref="E5000">_xlfn.IFS(Orders!W5000=0,"Endirim Yoxdur",SUMIFS(Orders!$V:$V,Orders!$T:$T,Orders!T5000)&gt;10,ROUND(Orders!W5000*1.15,2),SUMIFS(Orders!$V:$V,Orders!$T:$T,Orders!T5000)&lt;=10,"Endirim Yoxdur")</f>
        <v>Endirim Yoxdur</v>
      </c>
    </row>
    <row r="5001" spans="3:5" x14ac:dyDescent="0.25">
      <c r="C5001" s="26" t="str">
        <f>IF(Orders!U5001&gt;500,"Yüksək Satış","Aşağı Satış")</f>
        <v>Aşağı Satış</v>
      </c>
      <c r="D5001" s="26" t="str">
        <f>IF(Orders!U5001&gt;500,IF(Orders!E5001="First Class",IF(Orders!W5001=0,"VIP","Special"),"Formal"),"Normal")</f>
        <v>Normal</v>
      </c>
      <c r="E5001" s="26" t="str" cm="1">
        <f t="array" ref="E5001">_xlfn.IFS(Orders!W5001=0,"Endirim Yoxdur",SUMIFS(Orders!$V:$V,Orders!$T:$T,Orders!T5001)&gt;10,ROUND(Orders!W5001*1.15,2),SUMIFS(Orders!$V:$V,Orders!$T:$T,Orders!T5001)&lt;=10,"Endirim Yoxdur")</f>
        <v>Endirim Yoxdur</v>
      </c>
    </row>
    <row r="5002" spans="3:5" x14ac:dyDescent="0.25">
      <c r="C5002" s="26" t="str">
        <f>IF(Orders!U5002&gt;500,"Yüksək Satış","Aşağı Satış")</f>
        <v>Aşağı Satış</v>
      </c>
      <c r="D5002" s="26" t="str">
        <f>IF(Orders!U5002&gt;500,IF(Orders!E5002="First Class",IF(Orders!W5002=0,"VIP","Special"),"Formal"),"Normal")</f>
        <v>Normal</v>
      </c>
      <c r="E5002" s="26" t="str" cm="1">
        <f t="array" ref="E5002">_xlfn.IFS(Orders!W5002=0,"Endirim Yoxdur",SUMIFS(Orders!$V:$V,Orders!$T:$T,Orders!T5002)&gt;10,ROUND(Orders!W5002*1.15,2),SUMIFS(Orders!$V:$V,Orders!$T:$T,Orders!T5002)&lt;=10,"Endirim Yoxdur")</f>
        <v>Endirim Yoxdur</v>
      </c>
    </row>
    <row r="5003" spans="3:5" x14ac:dyDescent="0.25">
      <c r="C5003" s="26" t="str">
        <f>IF(Orders!U5003&gt;500,"Yüksək Satış","Aşağı Satış")</f>
        <v>Aşağı Satış</v>
      </c>
      <c r="D5003" s="26" t="str">
        <f>IF(Orders!U5003&gt;500,IF(Orders!E5003="First Class",IF(Orders!W5003=0,"VIP","Special"),"Formal"),"Normal")</f>
        <v>Normal</v>
      </c>
      <c r="E5003" s="26" t="str" cm="1">
        <f t="array" ref="E5003">_xlfn.IFS(Orders!W5003=0,"Endirim Yoxdur",SUMIFS(Orders!$V:$V,Orders!$T:$T,Orders!T5003)&gt;10,ROUND(Orders!W5003*1.15,2),SUMIFS(Orders!$V:$V,Orders!$T:$T,Orders!T5003)&lt;=10,"Endirim Yoxdur")</f>
        <v>Endirim Yoxdur</v>
      </c>
    </row>
    <row r="5004" spans="3:5" x14ac:dyDescent="0.25">
      <c r="C5004" s="26" t="str">
        <f>IF(Orders!U5004&gt;500,"Yüksək Satış","Aşağı Satış")</f>
        <v>Aşağı Satış</v>
      </c>
      <c r="D5004" s="26" t="str">
        <f>IF(Orders!U5004&gt;500,IF(Orders!E5004="First Class",IF(Orders!W5004=0,"VIP","Special"),"Formal"),"Normal")</f>
        <v>Normal</v>
      </c>
      <c r="E5004" s="26" cm="1">
        <f t="array" ref="E5004">_xlfn.IFS(Orders!W5004=0,"Endirim Yoxdur",SUMIFS(Orders!$V:$V,Orders!$T:$T,Orders!T5004)&gt;10,ROUND(Orders!W5004*1.15,2),SUMIFS(Orders!$V:$V,Orders!$T:$T,Orders!T5004)&lt;=10,"Endirim Yoxdur")</f>
        <v>0.23</v>
      </c>
    </row>
    <row r="5005" spans="3:5" x14ac:dyDescent="0.25">
      <c r="C5005" s="26" t="str">
        <f>IF(Orders!U5005&gt;500,"Yüksək Satış","Aşağı Satış")</f>
        <v>Aşağı Satış</v>
      </c>
      <c r="D5005" s="26" t="str">
        <f>IF(Orders!U5005&gt;500,IF(Orders!E5005="First Class",IF(Orders!W5005=0,"VIP","Special"),"Formal"),"Normal")</f>
        <v>Normal</v>
      </c>
      <c r="E5005" s="26" t="str" cm="1">
        <f t="array" ref="E5005">_xlfn.IFS(Orders!W5005=0,"Endirim Yoxdur",SUMIFS(Orders!$V:$V,Orders!$T:$T,Orders!T5005)&gt;10,ROUND(Orders!W5005*1.15,2),SUMIFS(Orders!$V:$V,Orders!$T:$T,Orders!T5005)&lt;=10,"Endirim Yoxdur")</f>
        <v>Endirim Yoxdur</v>
      </c>
    </row>
    <row r="5006" spans="3:5" x14ac:dyDescent="0.25">
      <c r="C5006" s="26" t="str">
        <f>IF(Orders!U5006&gt;500,"Yüksək Satış","Aşağı Satış")</f>
        <v>Aşağı Satış</v>
      </c>
      <c r="D5006" s="26" t="str">
        <f>IF(Orders!U5006&gt;500,IF(Orders!E5006="First Class",IF(Orders!W5006=0,"VIP","Special"),"Formal"),"Normal")</f>
        <v>Normal</v>
      </c>
      <c r="E5006" s="26" t="str" cm="1">
        <f t="array" ref="E5006">_xlfn.IFS(Orders!W5006=0,"Endirim Yoxdur",SUMIFS(Orders!$V:$V,Orders!$T:$T,Orders!T5006)&gt;10,ROUND(Orders!W5006*1.15,2),SUMIFS(Orders!$V:$V,Orders!$T:$T,Orders!T5006)&lt;=10,"Endirim Yoxdur")</f>
        <v>Endirim Yoxdur</v>
      </c>
    </row>
    <row r="5007" spans="3:5" x14ac:dyDescent="0.25">
      <c r="C5007" s="26" t="str">
        <f>IF(Orders!U5007&gt;500,"Yüksək Satış","Aşağı Satış")</f>
        <v>Aşağı Satış</v>
      </c>
      <c r="D5007" s="26" t="str">
        <f>IF(Orders!U5007&gt;500,IF(Orders!E5007="First Class",IF(Orders!W5007=0,"VIP","Special"),"Formal"),"Normal")</f>
        <v>Normal</v>
      </c>
      <c r="E5007" s="26" cm="1">
        <f t="array" ref="E5007">_xlfn.IFS(Orders!W5007=0,"Endirim Yoxdur",SUMIFS(Orders!$V:$V,Orders!$T:$T,Orders!T5007)&gt;10,ROUND(Orders!W5007*1.15,2),SUMIFS(Orders!$V:$V,Orders!$T:$T,Orders!T5007)&lt;=10,"Endirim Yoxdur")</f>
        <v>0.23</v>
      </c>
    </row>
    <row r="5008" spans="3:5" x14ac:dyDescent="0.25">
      <c r="C5008" s="26" t="str">
        <f>IF(Orders!U5008&gt;500,"Yüksək Satış","Aşağı Satış")</f>
        <v>Aşağı Satış</v>
      </c>
      <c r="D5008" s="26" t="str">
        <f>IF(Orders!U5008&gt;500,IF(Orders!E5008="First Class",IF(Orders!W5008=0,"VIP","Special"),"Formal"),"Normal")</f>
        <v>Normal</v>
      </c>
      <c r="E5008" s="26" cm="1">
        <f t="array" ref="E5008">_xlfn.IFS(Orders!W5008=0,"Endirim Yoxdur",SUMIFS(Orders!$V:$V,Orders!$T:$T,Orders!T5008)&gt;10,ROUND(Orders!W5008*1.15,2),SUMIFS(Orders!$V:$V,Orders!$T:$T,Orders!T5008)&lt;=10,"Endirim Yoxdur")</f>
        <v>0.23</v>
      </c>
    </row>
    <row r="5009" spans="3:5" x14ac:dyDescent="0.25">
      <c r="C5009" s="26" t="str">
        <f>IF(Orders!U5009&gt;500,"Yüksək Satış","Aşağı Satış")</f>
        <v>Aşağı Satış</v>
      </c>
      <c r="D5009" s="26" t="str">
        <f>IF(Orders!U5009&gt;500,IF(Orders!E5009="First Class",IF(Orders!W5009=0,"VIP","Special"),"Formal"),"Normal")</f>
        <v>Normal</v>
      </c>
      <c r="E5009" s="26" t="str" cm="1">
        <f t="array" ref="E5009">_xlfn.IFS(Orders!W5009=0,"Endirim Yoxdur",SUMIFS(Orders!$V:$V,Orders!$T:$T,Orders!T5009)&gt;10,ROUND(Orders!W5009*1.15,2),SUMIFS(Orders!$V:$V,Orders!$T:$T,Orders!T5009)&lt;=10,"Endirim Yoxdur")</f>
        <v>Endirim Yoxdur</v>
      </c>
    </row>
    <row r="5010" spans="3:5" x14ac:dyDescent="0.25">
      <c r="C5010" s="26" t="str">
        <f>IF(Orders!U5010&gt;500,"Yüksək Satış","Aşağı Satış")</f>
        <v>Aşağı Satış</v>
      </c>
      <c r="D5010" s="26" t="str">
        <f>IF(Orders!U5010&gt;500,IF(Orders!E5010="First Class",IF(Orders!W5010=0,"VIP","Special"),"Formal"),"Normal")</f>
        <v>Normal</v>
      </c>
      <c r="E5010" s="26" t="str" cm="1">
        <f t="array" ref="E5010">_xlfn.IFS(Orders!W5010=0,"Endirim Yoxdur",SUMIFS(Orders!$V:$V,Orders!$T:$T,Orders!T5010)&gt;10,ROUND(Orders!W5010*1.15,2),SUMIFS(Orders!$V:$V,Orders!$T:$T,Orders!T5010)&lt;=10,"Endirim Yoxdur")</f>
        <v>Endirim Yoxdur</v>
      </c>
    </row>
    <row r="5011" spans="3:5" x14ac:dyDescent="0.25">
      <c r="C5011" s="26" t="str">
        <f>IF(Orders!U5011&gt;500,"Yüksək Satış","Aşağı Satış")</f>
        <v>Aşağı Satış</v>
      </c>
      <c r="D5011" s="26" t="str">
        <f>IF(Orders!U5011&gt;500,IF(Orders!E5011="First Class",IF(Orders!W5011=0,"VIP","Special"),"Formal"),"Normal")</f>
        <v>Normal</v>
      </c>
      <c r="E5011" s="26" cm="1">
        <f t="array" ref="E5011">_xlfn.IFS(Orders!W5011=0,"Endirim Yoxdur",SUMIFS(Orders!$V:$V,Orders!$T:$T,Orders!T5011)&gt;10,ROUND(Orders!W5011*1.15,2),SUMIFS(Orders!$V:$V,Orders!$T:$T,Orders!T5011)&lt;=10,"Endirim Yoxdur")</f>
        <v>0.23</v>
      </c>
    </row>
    <row r="5012" spans="3:5" x14ac:dyDescent="0.25">
      <c r="C5012" s="26" t="str">
        <f>IF(Orders!U5012&gt;500,"Yüksək Satış","Aşağı Satış")</f>
        <v>Yüksək Satış</v>
      </c>
      <c r="D5012" s="26" t="str">
        <f>IF(Orders!U5012&gt;500,IF(Orders!E5012="First Class",IF(Orders!W5012=0,"VIP","Special"),"Formal"),"Normal")</f>
        <v>Formal</v>
      </c>
      <c r="E5012" s="26" t="str" cm="1">
        <f t="array" ref="E5012">_xlfn.IFS(Orders!W5012=0,"Endirim Yoxdur",SUMIFS(Orders!$V:$V,Orders!$T:$T,Orders!T5012)&gt;10,ROUND(Orders!W5012*1.15,2),SUMIFS(Orders!$V:$V,Orders!$T:$T,Orders!T5012)&lt;=10,"Endirim Yoxdur")</f>
        <v>Endirim Yoxdur</v>
      </c>
    </row>
    <row r="5013" spans="3:5" x14ac:dyDescent="0.25">
      <c r="C5013" s="26" t="str">
        <f>IF(Orders!U5013&gt;500,"Yüksək Satış","Aşağı Satış")</f>
        <v>Aşağı Satış</v>
      </c>
      <c r="D5013" s="26" t="str">
        <f>IF(Orders!U5013&gt;500,IF(Orders!E5013="First Class",IF(Orders!W5013=0,"VIP","Special"),"Formal"),"Normal")</f>
        <v>Normal</v>
      </c>
      <c r="E5013" s="26" t="str" cm="1">
        <f t="array" ref="E5013">_xlfn.IFS(Orders!W5013=0,"Endirim Yoxdur",SUMIFS(Orders!$V:$V,Orders!$T:$T,Orders!T5013)&gt;10,ROUND(Orders!W5013*1.15,2),SUMIFS(Orders!$V:$V,Orders!$T:$T,Orders!T5013)&lt;=10,"Endirim Yoxdur")</f>
        <v>Endirim Yoxdur</v>
      </c>
    </row>
    <row r="5014" spans="3:5" x14ac:dyDescent="0.25">
      <c r="C5014" s="26" t="str">
        <f>IF(Orders!U5014&gt;500,"Yüksək Satış","Aşağı Satış")</f>
        <v>Aşağı Satış</v>
      </c>
      <c r="D5014" s="26" t="str">
        <f>IF(Orders!U5014&gt;500,IF(Orders!E5014="First Class",IF(Orders!W5014=0,"VIP","Special"),"Formal"),"Normal")</f>
        <v>Normal</v>
      </c>
      <c r="E5014" s="26" t="str" cm="1">
        <f t="array" ref="E5014">_xlfn.IFS(Orders!W5014=0,"Endirim Yoxdur",SUMIFS(Orders!$V:$V,Orders!$T:$T,Orders!T5014)&gt;10,ROUND(Orders!W5014*1.15,2),SUMIFS(Orders!$V:$V,Orders!$T:$T,Orders!T5014)&lt;=10,"Endirim Yoxdur")</f>
        <v>Endirim Yoxdur</v>
      </c>
    </row>
    <row r="5015" spans="3:5" x14ac:dyDescent="0.25">
      <c r="C5015" s="26" t="str">
        <f>IF(Orders!U5015&gt;500,"Yüksək Satış","Aşağı Satış")</f>
        <v>Aşağı Satış</v>
      </c>
      <c r="D5015" s="26" t="str">
        <f>IF(Orders!U5015&gt;500,IF(Orders!E5015="First Class",IF(Orders!W5015=0,"VIP","Special"),"Formal"),"Normal")</f>
        <v>Normal</v>
      </c>
      <c r="E5015" s="26" cm="1">
        <f t="array" ref="E5015">_xlfn.IFS(Orders!W5015=0,"Endirim Yoxdur",SUMIFS(Orders!$V:$V,Orders!$T:$T,Orders!T5015)&gt;10,ROUND(Orders!W5015*1.15,2),SUMIFS(Orders!$V:$V,Orders!$T:$T,Orders!T5015)&lt;=10,"Endirim Yoxdur")</f>
        <v>0.23</v>
      </c>
    </row>
    <row r="5016" spans="3:5" x14ac:dyDescent="0.25">
      <c r="C5016" s="26" t="str">
        <f>IF(Orders!U5016&gt;500,"Yüksək Satış","Aşağı Satış")</f>
        <v>Aşağı Satış</v>
      </c>
      <c r="D5016" s="26" t="str">
        <f>IF(Orders!U5016&gt;500,IF(Orders!E5016="First Class",IF(Orders!W5016=0,"VIP","Special"),"Formal"),"Normal")</f>
        <v>Normal</v>
      </c>
      <c r="E5016" s="26" cm="1">
        <f t="array" ref="E5016">_xlfn.IFS(Orders!W5016=0,"Endirim Yoxdur",SUMIFS(Orders!$V:$V,Orders!$T:$T,Orders!T5016)&gt;10,ROUND(Orders!W5016*1.15,2),SUMIFS(Orders!$V:$V,Orders!$T:$T,Orders!T5016)&lt;=10,"Endirim Yoxdur")</f>
        <v>0.23</v>
      </c>
    </row>
    <row r="5017" spans="3:5" x14ac:dyDescent="0.25">
      <c r="C5017" s="26" t="str">
        <f>IF(Orders!U5017&gt;500,"Yüksək Satış","Aşağı Satış")</f>
        <v>Aşağı Satış</v>
      </c>
      <c r="D5017" s="26" t="str">
        <f>IF(Orders!U5017&gt;500,IF(Orders!E5017="First Class",IF(Orders!W5017=0,"VIP","Special"),"Formal"),"Normal")</f>
        <v>Normal</v>
      </c>
      <c r="E5017" s="26" t="str" cm="1">
        <f t="array" ref="E5017">_xlfn.IFS(Orders!W5017=0,"Endirim Yoxdur",SUMIFS(Orders!$V:$V,Orders!$T:$T,Orders!T5017)&gt;10,ROUND(Orders!W5017*1.15,2),SUMIFS(Orders!$V:$V,Orders!$T:$T,Orders!T5017)&lt;=10,"Endirim Yoxdur")</f>
        <v>Endirim Yoxdur</v>
      </c>
    </row>
    <row r="5018" spans="3:5" x14ac:dyDescent="0.25">
      <c r="C5018" s="26" t="str">
        <f>IF(Orders!U5018&gt;500,"Yüksək Satış","Aşağı Satış")</f>
        <v>Aşağı Satış</v>
      </c>
      <c r="D5018" s="26" t="str">
        <f>IF(Orders!U5018&gt;500,IF(Orders!E5018="First Class",IF(Orders!W5018=0,"VIP","Special"),"Formal"),"Normal")</f>
        <v>Normal</v>
      </c>
      <c r="E5018" s="26" cm="1">
        <f t="array" ref="E5018">_xlfn.IFS(Orders!W5018=0,"Endirim Yoxdur",SUMIFS(Orders!$V:$V,Orders!$T:$T,Orders!T5018)&gt;10,ROUND(Orders!W5018*1.15,2),SUMIFS(Orders!$V:$V,Orders!$T:$T,Orders!T5018)&lt;=10,"Endirim Yoxdur")</f>
        <v>0.23</v>
      </c>
    </row>
    <row r="5019" spans="3:5" x14ac:dyDescent="0.25">
      <c r="C5019" s="26" t="str">
        <f>IF(Orders!U5019&gt;500,"Yüksək Satış","Aşağı Satış")</f>
        <v>Aşağı Satış</v>
      </c>
      <c r="D5019" s="26" t="str">
        <f>IF(Orders!U5019&gt;500,IF(Orders!E5019="First Class",IF(Orders!W5019=0,"VIP","Special"),"Formal"),"Normal")</f>
        <v>Normal</v>
      </c>
      <c r="E5019" s="26" t="str" cm="1">
        <f t="array" ref="E5019">_xlfn.IFS(Orders!W5019=0,"Endirim Yoxdur",SUMIFS(Orders!$V:$V,Orders!$T:$T,Orders!T5019)&gt;10,ROUND(Orders!W5019*1.15,2),SUMIFS(Orders!$V:$V,Orders!$T:$T,Orders!T5019)&lt;=10,"Endirim Yoxdur")</f>
        <v>Endirim Yoxdur</v>
      </c>
    </row>
    <row r="5020" spans="3:5" x14ac:dyDescent="0.25">
      <c r="C5020" s="26" t="str">
        <f>IF(Orders!U5020&gt;500,"Yüksək Satış","Aşağı Satış")</f>
        <v>Aşağı Satış</v>
      </c>
      <c r="D5020" s="26" t="str">
        <f>IF(Orders!U5020&gt;500,IF(Orders!E5020="First Class",IF(Orders!W5020=0,"VIP","Special"),"Formal"),"Normal")</f>
        <v>Normal</v>
      </c>
      <c r="E5020" s="26" t="str" cm="1">
        <f t="array" ref="E5020">_xlfn.IFS(Orders!W5020=0,"Endirim Yoxdur",SUMIFS(Orders!$V:$V,Orders!$T:$T,Orders!T5020)&gt;10,ROUND(Orders!W5020*1.15,2),SUMIFS(Orders!$V:$V,Orders!$T:$T,Orders!T5020)&lt;=10,"Endirim Yoxdur")</f>
        <v>Endirim Yoxdur</v>
      </c>
    </row>
    <row r="5021" spans="3:5" x14ac:dyDescent="0.25">
      <c r="C5021" s="26" t="str">
        <f>IF(Orders!U5021&gt;500,"Yüksək Satış","Aşağı Satış")</f>
        <v>Yüksək Satış</v>
      </c>
      <c r="D5021" s="26" t="str">
        <f>IF(Orders!U5021&gt;500,IF(Orders!E5021="First Class",IF(Orders!W5021=0,"VIP","Special"),"Formal"),"Normal")</f>
        <v>Formal</v>
      </c>
      <c r="E5021" s="26" cm="1">
        <f t="array" ref="E5021">_xlfn.IFS(Orders!W5021=0,"Endirim Yoxdur",SUMIFS(Orders!$V:$V,Orders!$T:$T,Orders!T5021)&gt;10,ROUND(Orders!W5021*1.15,2),SUMIFS(Orders!$V:$V,Orders!$T:$T,Orders!T5021)&lt;=10,"Endirim Yoxdur")</f>
        <v>0.17</v>
      </c>
    </row>
    <row r="5022" spans="3:5" x14ac:dyDescent="0.25">
      <c r="C5022" s="26" t="str">
        <f>IF(Orders!U5022&gt;500,"Yüksək Satış","Aşağı Satış")</f>
        <v>Aşağı Satış</v>
      </c>
      <c r="D5022" s="26" t="str">
        <f>IF(Orders!U5022&gt;500,IF(Orders!E5022="First Class",IF(Orders!W5022=0,"VIP","Special"),"Formal"),"Normal")</f>
        <v>Normal</v>
      </c>
      <c r="E5022" s="26" t="str" cm="1">
        <f t="array" ref="E5022">_xlfn.IFS(Orders!W5022=0,"Endirim Yoxdur",SUMIFS(Orders!$V:$V,Orders!$T:$T,Orders!T5022)&gt;10,ROUND(Orders!W5022*1.15,2),SUMIFS(Orders!$V:$V,Orders!$T:$T,Orders!T5022)&lt;=10,"Endirim Yoxdur")</f>
        <v>Endirim Yoxdur</v>
      </c>
    </row>
    <row r="5023" spans="3:5" x14ac:dyDescent="0.25">
      <c r="C5023" s="26" t="str">
        <f>IF(Orders!U5023&gt;500,"Yüksək Satış","Aşağı Satış")</f>
        <v>Yüksək Satış</v>
      </c>
      <c r="D5023" s="26" t="str">
        <f>IF(Orders!U5023&gt;500,IF(Orders!E5023="First Class",IF(Orders!W5023=0,"VIP","Special"),"Formal"),"Normal")</f>
        <v>Formal</v>
      </c>
      <c r="E5023" s="26" cm="1">
        <f t="array" ref="E5023">_xlfn.IFS(Orders!W5023=0,"Endirim Yoxdur",SUMIFS(Orders!$V:$V,Orders!$T:$T,Orders!T5023)&gt;10,ROUND(Orders!W5023*1.15,2),SUMIFS(Orders!$V:$V,Orders!$T:$T,Orders!T5023)&lt;=10,"Endirim Yoxdur")</f>
        <v>0.23</v>
      </c>
    </row>
    <row r="5024" spans="3:5" x14ac:dyDescent="0.25">
      <c r="C5024" s="26" t="str">
        <f>IF(Orders!U5024&gt;500,"Yüksək Satış","Aşağı Satış")</f>
        <v>Aşağı Satış</v>
      </c>
      <c r="D5024" s="26" t="str">
        <f>IF(Orders!U5024&gt;500,IF(Orders!E5024="First Class",IF(Orders!W5024=0,"VIP","Special"),"Formal"),"Normal")</f>
        <v>Normal</v>
      </c>
      <c r="E5024" s="26" cm="1">
        <f t="array" ref="E5024">_xlfn.IFS(Orders!W5024=0,"Endirim Yoxdur",SUMIFS(Orders!$V:$V,Orders!$T:$T,Orders!T5024)&gt;10,ROUND(Orders!W5024*1.15,2),SUMIFS(Orders!$V:$V,Orders!$T:$T,Orders!T5024)&lt;=10,"Endirim Yoxdur")</f>
        <v>0.46</v>
      </c>
    </row>
    <row r="5025" spans="3:5" x14ac:dyDescent="0.25">
      <c r="C5025" s="26" t="str">
        <f>IF(Orders!U5025&gt;500,"Yüksək Satış","Aşağı Satış")</f>
        <v>Yüksək Satış</v>
      </c>
      <c r="D5025" s="26" t="str">
        <f>IF(Orders!U5025&gt;500,IF(Orders!E5025="First Class",IF(Orders!W5025=0,"VIP","Special"),"Formal"),"Normal")</f>
        <v>Formal</v>
      </c>
      <c r="E5025" s="26" t="str" cm="1">
        <f t="array" ref="E5025">_xlfn.IFS(Orders!W5025=0,"Endirim Yoxdur",SUMIFS(Orders!$V:$V,Orders!$T:$T,Orders!T5025)&gt;10,ROUND(Orders!W5025*1.15,2),SUMIFS(Orders!$V:$V,Orders!$T:$T,Orders!T5025)&lt;=10,"Endirim Yoxdur")</f>
        <v>Endirim Yoxdur</v>
      </c>
    </row>
    <row r="5026" spans="3:5" x14ac:dyDescent="0.25">
      <c r="C5026" s="26" t="str">
        <f>IF(Orders!U5026&gt;500,"Yüksək Satış","Aşağı Satış")</f>
        <v>Aşağı Satış</v>
      </c>
      <c r="D5026" s="26" t="str">
        <f>IF(Orders!U5026&gt;500,IF(Orders!E5026="First Class",IF(Orders!W5026=0,"VIP","Special"),"Formal"),"Normal")</f>
        <v>Normal</v>
      </c>
      <c r="E5026" s="26" t="str" cm="1">
        <f t="array" ref="E5026">_xlfn.IFS(Orders!W5026=0,"Endirim Yoxdur",SUMIFS(Orders!$V:$V,Orders!$T:$T,Orders!T5026)&gt;10,ROUND(Orders!W5026*1.15,2),SUMIFS(Orders!$V:$V,Orders!$T:$T,Orders!T5026)&lt;=10,"Endirim Yoxdur")</f>
        <v>Endirim Yoxdur</v>
      </c>
    </row>
    <row r="5027" spans="3:5" x14ac:dyDescent="0.25">
      <c r="C5027" s="26" t="str">
        <f>IF(Orders!U5027&gt;500,"Yüksək Satış","Aşağı Satış")</f>
        <v>Aşağı Satış</v>
      </c>
      <c r="D5027" s="26" t="str">
        <f>IF(Orders!U5027&gt;500,IF(Orders!E5027="First Class",IF(Orders!W5027=0,"VIP","Special"),"Formal"),"Normal")</f>
        <v>Normal</v>
      </c>
      <c r="E5027" s="26" t="str" cm="1">
        <f t="array" ref="E5027">_xlfn.IFS(Orders!W5027=0,"Endirim Yoxdur",SUMIFS(Orders!$V:$V,Orders!$T:$T,Orders!T5027)&gt;10,ROUND(Orders!W5027*1.15,2),SUMIFS(Orders!$V:$V,Orders!$T:$T,Orders!T5027)&lt;=10,"Endirim Yoxdur")</f>
        <v>Endirim Yoxdur</v>
      </c>
    </row>
    <row r="5028" spans="3:5" x14ac:dyDescent="0.25">
      <c r="C5028" s="26" t="str">
        <f>IF(Orders!U5028&gt;500,"Yüksək Satış","Aşağı Satış")</f>
        <v>Aşağı Satış</v>
      </c>
      <c r="D5028" s="26" t="str">
        <f>IF(Orders!U5028&gt;500,IF(Orders!E5028="First Class",IF(Orders!W5028=0,"VIP","Special"),"Formal"),"Normal")</f>
        <v>Normal</v>
      </c>
      <c r="E5028" s="26" cm="1">
        <f t="array" ref="E5028">_xlfn.IFS(Orders!W5028=0,"Endirim Yoxdur",SUMIFS(Orders!$V:$V,Orders!$T:$T,Orders!T5028)&gt;10,ROUND(Orders!W5028*1.15,2),SUMIFS(Orders!$V:$V,Orders!$T:$T,Orders!T5028)&lt;=10,"Endirim Yoxdur")</f>
        <v>0.81</v>
      </c>
    </row>
    <row r="5029" spans="3:5" x14ac:dyDescent="0.25">
      <c r="C5029" s="26" t="str">
        <f>IF(Orders!U5029&gt;500,"Yüksək Satış","Aşağı Satış")</f>
        <v>Aşağı Satış</v>
      </c>
      <c r="D5029" s="26" t="str">
        <f>IF(Orders!U5029&gt;500,IF(Orders!E5029="First Class",IF(Orders!W5029=0,"VIP","Special"),"Formal"),"Normal")</f>
        <v>Normal</v>
      </c>
      <c r="E5029" s="26" t="str" cm="1">
        <f t="array" ref="E5029">_xlfn.IFS(Orders!W5029=0,"Endirim Yoxdur",SUMIFS(Orders!$V:$V,Orders!$T:$T,Orders!T5029)&gt;10,ROUND(Orders!W5029*1.15,2),SUMIFS(Orders!$V:$V,Orders!$T:$T,Orders!T5029)&lt;=10,"Endirim Yoxdur")</f>
        <v>Endirim Yoxdur</v>
      </c>
    </row>
    <row r="5030" spans="3:5" x14ac:dyDescent="0.25">
      <c r="C5030" s="26" t="str">
        <f>IF(Orders!U5030&gt;500,"Yüksək Satış","Aşağı Satış")</f>
        <v>Aşağı Satış</v>
      </c>
      <c r="D5030" s="26" t="str">
        <f>IF(Orders!U5030&gt;500,IF(Orders!E5030="First Class",IF(Orders!W5030=0,"VIP","Special"),"Formal"),"Normal")</f>
        <v>Normal</v>
      </c>
      <c r="E5030" s="26" t="str" cm="1">
        <f t="array" ref="E5030">_xlfn.IFS(Orders!W5030=0,"Endirim Yoxdur",SUMIFS(Orders!$V:$V,Orders!$T:$T,Orders!T5030)&gt;10,ROUND(Orders!W5030*1.15,2),SUMIFS(Orders!$V:$V,Orders!$T:$T,Orders!T5030)&lt;=10,"Endirim Yoxdur")</f>
        <v>Endirim Yoxdur</v>
      </c>
    </row>
    <row r="5031" spans="3:5" x14ac:dyDescent="0.25">
      <c r="C5031" s="26" t="str">
        <f>IF(Orders!U5031&gt;500,"Yüksək Satış","Aşağı Satış")</f>
        <v>Aşağı Satış</v>
      </c>
      <c r="D5031" s="26" t="str">
        <f>IF(Orders!U5031&gt;500,IF(Orders!E5031="First Class",IF(Orders!W5031=0,"VIP","Special"),"Formal"),"Normal")</f>
        <v>Normal</v>
      </c>
      <c r="E5031" s="26" cm="1">
        <f t="array" ref="E5031">_xlfn.IFS(Orders!W5031=0,"Endirim Yoxdur",SUMIFS(Orders!$V:$V,Orders!$T:$T,Orders!T5031)&gt;10,ROUND(Orders!W5031*1.15,2),SUMIFS(Orders!$V:$V,Orders!$T:$T,Orders!T5031)&lt;=10,"Endirim Yoxdur")</f>
        <v>0.23</v>
      </c>
    </row>
    <row r="5032" spans="3:5" x14ac:dyDescent="0.25">
      <c r="C5032" s="26" t="str">
        <f>IF(Orders!U5032&gt;500,"Yüksək Satış","Aşağı Satış")</f>
        <v>Aşağı Satış</v>
      </c>
      <c r="D5032" s="26" t="str">
        <f>IF(Orders!U5032&gt;500,IF(Orders!E5032="First Class",IF(Orders!W5032=0,"VIP","Special"),"Formal"),"Normal")</f>
        <v>Normal</v>
      </c>
      <c r="E5032" s="26" t="str" cm="1">
        <f t="array" ref="E5032">_xlfn.IFS(Orders!W5032=0,"Endirim Yoxdur",SUMIFS(Orders!$V:$V,Orders!$T:$T,Orders!T5032)&gt;10,ROUND(Orders!W5032*1.15,2),SUMIFS(Orders!$V:$V,Orders!$T:$T,Orders!T5032)&lt;=10,"Endirim Yoxdur")</f>
        <v>Endirim Yoxdur</v>
      </c>
    </row>
    <row r="5033" spans="3:5" x14ac:dyDescent="0.25">
      <c r="C5033" s="26" t="str">
        <f>IF(Orders!U5033&gt;500,"Yüksək Satış","Aşağı Satış")</f>
        <v>Aşağı Satış</v>
      </c>
      <c r="D5033" s="26" t="str">
        <f>IF(Orders!U5033&gt;500,IF(Orders!E5033="First Class",IF(Orders!W5033=0,"VIP","Special"),"Formal"),"Normal")</f>
        <v>Normal</v>
      </c>
      <c r="E5033" s="26" t="str" cm="1">
        <f t="array" ref="E5033">_xlfn.IFS(Orders!W5033=0,"Endirim Yoxdur",SUMIFS(Orders!$V:$V,Orders!$T:$T,Orders!T5033)&gt;10,ROUND(Orders!W5033*1.15,2),SUMIFS(Orders!$V:$V,Orders!$T:$T,Orders!T5033)&lt;=10,"Endirim Yoxdur")</f>
        <v>Endirim Yoxdur</v>
      </c>
    </row>
    <row r="5034" spans="3:5" x14ac:dyDescent="0.25">
      <c r="C5034" s="26" t="str">
        <f>IF(Orders!U5034&gt;500,"Yüksək Satış","Aşağı Satış")</f>
        <v>Aşağı Satış</v>
      </c>
      <c r="D5034" s="26" t="str">
        <f>IF(Orders!U5034&gt;500,IF(Orders!E5034="First Class",IF(Orders!W5034=0,"VIP","Special"),"Formal"),"Normal")</f>
        <v>Normal</v>
      </c>
      <c r="E5034" s="26" t="str" cm="1">
        <f t="array" ref="E5034">_xlfn.IFS(Orders!W5034=0,"Endirim Yoxdur",SUMIFS(Orders!$V:$V,Orders!$T:$T,Orders!T5034)&gt;10,ROUND(Orders!W5034*1.15,2),SUMIFS(Orders!$V:$V,Orders!$T:$T,Orders!T5034)&lt;=10,"Endirim Yoxdur")</f>
        <v>Endirim Yoxdur</v>
      </c>
    </row>
    <row r="5035" spans="3:5" x14ac:dyDescent="0.25">
      <c r="C5035" s="26" t="str">
        <f>IF(Orders!U5035&gt;500,"Yüksək Satış","Aşağı Satış")</f>
        <v>Aşağı Satış</v>
      </c>
      <c r="D5035" s="26" t="str">
        <f>IF(Orders!U5035&gt;500,IF(Orders!E5035="First Class",IF(Orders!W5035=0,"VIP","Special"),"Formal"),"Normal")</f>
        <v>Normal</v>
      </c>
      <c r="E5035" s="26" cm="1">
        <f t="array" ref="E5035">_xlfn.IFS(Orders!W5035=0,"Endirim Yoxdur",SUMIFS(Orders!$V:$V,Orders!$T:$T,Orders!T5035)&gt;10,ROUND(Orders!W5035*1.15,2),SUMIFS(Orders!$V:$V,Orders!$T:$T,Orders!T5035)&lt;=10,"Endirim Yoxdur")</f>
        <v>0.17</v>
      </c>
    </row>
    <row r="5036" spans="3:5" x14ac:dyDescent="0.25">
      <c r="C5036" s="26" t="str">
        <f>IF(Orders!U5036&gt;500,"Yüksək Satış","Aşağı Satış")</f>
        <v>Aşağı Satış</v>
      </c>
      <c r="D5036" s="26" t="str">
        <f>IF(Orders!U5036&gt;500,IF(Orders!E5036="First Class",IF(Orders!W5036=0,"VIP","Special"),"Formal"),"Normal")</f>
        <v>Normal</v>
      </c>
      <c r="E5036" s="26" cm="1">
        <f t="array" ref="E5036">_xlfn.IFS(Orders!W5036=0,"Endirim Yoxdur",SUMIFS(Orders!$V:$V,Orders!$T:$T,Orders!T5036)&gt;10,ROUND(Orders!W5036*1.15,2),SUMIFS(Orders!$V:$V,Orders!$T:$T,Orders!T5036)&lt;=10,"Endirim Yoxdur")</f>
        <v>0.12</v>
      </c>
    </row>
    <row r="5037" spans="3:5" x14ac:dyDescent="0.25">
      <c r="C5037" s="26" t="str">
        <f>IF(Orders!U5037&gt;500,"Yüksək Satış","Aşağı Satış")</f>
        <v>Aşağı Satış</v>
      </c>
      <c r="D5037" s="26" t="str">
        <f>IF(Orders!U5037&gt;500,IF(Orders!E5037="First Class",IF(Orders!W5037=0,"VIP","Special"),"Formal"),"Normal")</f>
        <v>Normal</v>
      </c>
      <c r="E5037" s="26" cm="1">
        <f t="array" ref="E5037">_xlfn.IFS(Orders!W5037=0,"Endirim Yoxdur",SUMIFS(Orders!$V:$V,Orders!$T:$T,Orders!T5037)&gt;10,ROUND(Orders!W5037*1.15,2),SUMIFS(Orders!$V:$V,Orders!$T:$T,Orders!T5037)&lt;=10,"Endirim Yoxdur")</f>
        <v>0.23</v>
      </c>
    </row>
    <row r="5038" spans="3:5" x14ac:dyDescent="0.25">
      <c r="C5038" s="26" t="str">
        <f>IF(Orders!U5038&gt;500,"Yüksək Satış","Aşağı Satış")</f>
        <v>Aşağı Satış</v>
      </c>
      <c r="D5038" s="26" t="str">
        <f>IF(Orders!U5038&gt;500,IF(Orders!E5038="First Class",IF(Orders!W5038=0,"VIP","Special"),"Formal"),"Normal")</f>
        <v>Normal</v>
      </c>
      <c r="E5038" s="26" cm="1">
        <f t="array" ref="E5038">_xlfn.IFS(Orders!W5038=0,"Endirim Yoxdur",SUMIFS(Orders!$V:$V,Orders!$T:$T,Orders!T5038)&gt;10,ROUND(Orders!W5038*1.15,2),SUMIFS(Orders!$V:$V,Orders!$T:$T,Orders!T5038)&lt;=10,"Endirim Yoxdur")</f>
        <v>0.23</v>
      </c>
    </row>
    <row r="5039" spans="3:5" x14ac:dyDescent="0.25">
      <c r="C5039" s="26" t="str">
        <f>IF(Orders!U5039&gt;500,"Yüksək Satış","Aşağı Satış")</f>
        <v>Aşağı Satış</v>
      </c>
      <c r="D5039" s="26" t="str">
        <f>IF(Orders!U5039&gt;500,IF(Orders!E5039="First Class",IF(Orders!W5039=0,"VIP","Special"),"Formal"),"Normal")</f>
        <v>Normal</v>
      </c>
      <c r="E5039" s="26" cm="1">
        <f t="array" ref="E5039">_xlfn.IFS(Orders!W5039=0,"Endirim Yoxdur",SUMIFS(Orders!$V:$V,Orders!$T:$T,Orders!T5039)&gt;10,ROUND(Orders!W5039*1.15,2),SUMIFS(Orders!$V:$V,Orders!$T:$T,Orders!T5039)&lt;=10,"Endirim Yoxdur")</f>
        <v>0.46</v>
      </c>
    </row>
    <row r="5040" spans="3:5" x14ac:dyDescent="0.25">
      <c r="C5040" s="26" t="str">
        <f>IF(Orders!U5040&gt;500,"Yüksək Satış","Aşağı Satış")</f>
        <v>Aşağı Satış</v>
      </c>
      <c r="D5040" s="26" t="str">
        <f>IF(Orders!U5040&gt;500,IF(Orders!E5040="First Class",IF(Orders!W5040=0,"VIP","Special"),"Formal"),"Normal")</f>
        <v>Normal</v>
      </c>
      <c r="E5040" s="26" t="str" cm="1">
        <f t="array" ref="E5040">_xlfn.IFS(Orders!W5040=0,"Endirim Yoxdur",SUMIFS(Orders!$V:$V,Orders!$T:$T,Orders!T5040)&gt;10,ROUND(Orders!W5040*1.15,2),SUMIFS(Orders!$V:$V,Orders!$T:$T,Orders!T5040)&lt;=10,"Endirim Yoxdur")</f>
        <v>Endirim Yoxdur</v>
      </c>
    </row>
    <row r="5041" spans="3:5" x14ac:dyDescent="0.25">
      <c r="C5041" s="26" t="str">
        <f>IF(Orders!U5041&gt;500,"Yüksək Satış","Aşağı Satış")</f>
        <v>Aşağı Satış</v>
      </c>
      <c r="D5041" s="26" t="str">
        <f>IF(Orders!U5041&gt;500,IF(Orders!E5041="First Class",IF(Orders!W5041=0,"VIP","Special"),"Formal"),"Normal")</f>
        <v>Normal</v>
      </c>
      <c r="E5041" s="26" t="str" cm="1">
        <f t="array" ref="E5041">_xlfn.IFS(Orders!W5041=0,"Endirim Yoxdur",SUMIFS(Orders!$V:$V,Orders!$T:$T,Orders!T5041)&gt;10,ROUND(Orders!W5041*1.15,2),SUMIFS(Orders!$V:$V,Orders!$T:$T,Orders!T5041)&lt;=10,"Endirim Yoxdur")</f>
        <v>Endirim Yoxdur</v>
      </c>
    </row>
    <row r="5042" spans="3:5" x14ac:dyDescent="0.25">
      <c r="C5042" s="26" t="str">
        <f>IF(Orders!U5042&gt;500,"Yüksək Satış","Aşağı Satış")</f>
        <v>Aşağı Satış</v>
      </c>
      <c r="D5042" s="26" t="str">
        <f>IF(Orders!U5042&gt;500,IF(Orders!E5042="First Class",IF(Orders!W5042=0,"VIP","Special"),"Formal"),"Normal")</f>
        <v>Normal</v>
      </c>
      <c r="E5042" s="26" cm="1">
        <f t="array" ref="E5042">_xlfn.IFS(Orders!W5042=0,"Endirim Yoxdur",SUMIFS(Orders!$V:$V,Orders!$T:$T,Orders!T5042)&gt;10,ROUND(Orders!W5042*1.15,2),SUMIFS(Orders!$V:$V,Orders!$T:$T,Orders!T5042)&lt;=10,"Endirim Yoxdur")</f>
        <v>0.23</v>
      </c>
    </row>
    <row r="5043" spans="3:5" x14ac:dyDescent="0.25">
      <c r="C5043" s="26" t="str">
        <f>IF(Orders!U5043&gt;500,"Yüksək Satış","Aşağı Satış")</f>
        <v>Aşağı Satış</v>
      </c>
      <c r="D5043" s="26" t="str">
        <f>IF(Orders!U5043&gt;500,IF(Orders!E5043="First Class",IF(Orders!W5043=0,"VIP","Special"),"Formal"),"Normal")</f>
        <v>Normal</v>
      </c>
      <c r="E5043" s="26" t="str" cm="1">
        <f t="array" ref="E5043">_xlfn.IFS(Orders!W5043=0,"Endirim Yoxdur",SUMIFS(Orders!$V:$V,Orders!$T:$T,Orders!T5043)&gt;10,ROUND(Orders!W5043*1.15,2),SUMIFS(Orders!$V:$V,Orders!$T:$T,Orders!T5043)&lt;=10,"Endirim Yoxdur")</f>
        <v>Endirim Yoxdur</v>
      </c>
    </row>
    <row r="5044" spans="3:5" x14ac:dyDescent="0.25">
      <c r="C5044" s="26" t="str">
        <f>IF(Orders!U5044&gt;500,"Yüksək Satış","Aşağı Satış")</f>
        <v>Aşağı Satış</v>
      </c>
      <c r="D5044" s="26" t="str">
        <f>IF(Orders!U5044&gt;500,IF(Orders!E5044="First Class",IF(Orders!W5044=0,"VIP","Special"),"Formal"),"Normal")</f>
        <v>Normal</v>
      </c>
      <c r="E5044" s="26" t="str" cm="1">
        <f t="array" ref="E5044">_xlfn.IFS(Orders!W5044=0,"Endirim Yoxdur",SUMIFS(Orders!$V:$V,Orders!$T:$T,Orders!T5044)&gt;10,ROUND(Orders!W5044*1.15,2),SUMIFS(Orders!$V:$V,Orders!$T:$T,Orders!T5044)&lt;=10,"Endirim Yoxdur")</f>
        <v>Endirim Yoxdur</v>
      </c>
    </row>
    <row r="5045" spans="3:5" x14ac:dyDescent="0.25">
      <c r="C5045" s="26" t="str">
        <f>IF(Orders!U5045&gt;500,"Yüksək Satış","Aşağı Satış")</f>
        <v>Aşağı Satış</v>
      </c>
      <c r="D5045" s="26" t="str">
        <f>IF(Orders!U5045&gt;500,IF(Orders!E5045="First Class",IF(Orders!W5045=0,"VIP","Special"),"Formal"),"Normal")</f>
        <v>Normal</v>
      </c>
      <c r="E5045" s="26" t="str" cm="1">
        <f t="array" ref="E5045">_xlfn.IFS(Orders!W5045=0,"Endirim Yoxdur",SUMIFS(Orders!$V:$V,Orders!$T:$T,Orders!T5045)&gt;10,ROUND(Orders!W5045*1.15,2),SUMIFS(Orders!$V:$V,Orders!$T:$T,Orders!T5045)&lt;=10,"Endirim Yoxdur")</f>
        <v>Endirim Yoxdur</v>
      </c>
    </row>
    <row r="5046" spans="3:5" x14ac:dyDescent="0.25">
      <c r="C5046" s="26" t="str">
        <f>IF(Orders!U5046&gt;500,"Yüksək Satış","Aşağı Satış")</f>
        <v>Aşağı Satış</v>
      </c>
      <c r="D5046" s="26" t="str">
        <f>IF(Orders!U5046&gt;500,IF(Orders!E5046="First Class",IF(Orders!W5046=0,"VIP","Special"),"Formal"),"Normal")</f>
        <v>Normal</v>
      </c>
      <c r="E5046" s="26" t="str" cm="1">
        <f t="array" ref="E5046">_xlfn.IFS(Orders!W5046=0,"Endirim Yoxdur",SUMIFS(Orders!$V:$V,Orders!$T:$T,Orders!T5046)&gt;10,ROUND(Orders!W5046*1.15,2),SUMIFS(Orders!$V:$V,Orders!$T:$T,Orders!T5046)&lt;=10,"Endirim Yoxdur")</f>
        <v>Endirim Yoxdur</v>
      </c>
    </row>
    <row r="5047" spans="3:5" x14ac:dyDescent="0.25">
      <c r="C5047" s="26" t="str">
        <f>IF(Orders!U5047&gt;500,"Yüksək Satış","Aşağı Satış")</f>
        <v>Aşağı Satış</v>
      </c>
      <c r="D5047" s="26" t="str">
        <f>IF(Orders!U5047&gt;500,IF(Orders!E5047="First Class",IF(Orders!W5047=0,"VIP","Special"),"Formal"),"Normal")</f>
        <v>Normal</v>
      </c>
      <c r="E5047" s="26" t="str" cm="1">
        <f t="array" ref="E5047">_xlfn.IFS(Orders!W5047=0,"Endirim Yoxdur",SUMIFS(Orders!$V:$V,Orders!$T:$T,Orders!T5047)&gt;10,ROUND(Orders!W5047*1.15,2),SUMIFS(Orders!$V:$V,Orders!$T:$T,Orders!T5047)&lt;=10,"Endirim Yoxdur")</f>
        <v>Endirim Yoxdur</v>
      </c>
    </row>
    <row r="5048" spans="3:5" x14ac:dyDescent="0.25">
      <c r="C5048" s="26" t="str">
        <f>IF(Orders!U5048&gt;500,"Yüksək Satış","Aşağı Satış")</f>
        <v>Aşağı Satış</v>
      </c>
      <c r="D5048" s="26" t="str">
        <f>IF(Orders!U5048&gt;500,IF(Orders!E5048="First Class",IF(Orders!W5048=0,"VIP","Special"),"Formal"),"Normal")</f>
        <v>Normal</v>
      </c>
      <c r="E5048" s="26" t="str" cm="1">
        <f t="array" ref="E5048">_xlfn.IFS(Orders!W5048=0,"Endirim Yoxdur",SUMIFS(Orders!$V:$V,Orders!$T:$T,Orders!T5048)&gt;10,ROUND(Orders!W5048*1.15,2),SUMIFS(Orders!$V:$V,Orders!$T:$T,Orders!T5048)&lt;=10,"Endirim Yoxdur")</f>
        <v>Endirim Yoxdur</v>
      </c>
    </row>
    <row r="5049" spans="3:5" x14ac:dyDescent="0.25">
      <c r="C5049" s="26" t="str">
        <f>IF(Orders!U5049&gt;500,"Yüksək Satış","Aşağı Satış")</f>
        <v>Aşağı Satış</v>
      </c>
      <c r="D5049" s="26" t="str">
        <f>IF(Orders!U5049&gt;500,IF(Orders!E5049="First Class",IF(Orders!W5049=0,"VIP","Special"),"Formal"),"Normal")</f>
        <v>Normal</v>
      </c>
      <c r="E5049" s="26" t="str" cm="1">
        <f t="array" ref="E5049">_xlfn.IFS(Orders!W5049=0,"Endirim Yoxdur",SUMIFS(Orders!$V:$V,Orders!$T:$T,Orders!T5049)&gt;10,ROUND(Orders!W5049*1.15,2),SUMIFS(Orders!$V:$V,Orders!$T:$T,Orders!T5049)&lt;=10,"Endirim Yoxdur")</f>
        <v>Endirim Yoxdur</v>
      </c>
    </row>
    <row r="5050" spans="3:5" x14ac:dyDescent="0.25">
      <c r="C5050" s="26" t="str">
        <f>IF(Orders!U5050&gt;500,"Yüksək Satış","Aşağı Satış")</f>
        <v>Aşağı Satış</v>
      </c>
      <c r="D5050" s="26" t="str">
        <f>IF(Orders!U5050&gt;500,IF(Orders!E5050="First Class",IF(Orders!W5050=0,"VIP","Special"),"Formal"),"Normal")</f>
        <v>Normal</v>
      </c>
      <c r="E5050" s="26" t="str" cm="1">
        <f t="array" ref="E5050">_xlfn.IFS(Orders!W5050=0,"Endirim Yoxdur",SUMIFS(Orders!$V:$V,Orders!$T:$T,Orders!T5050)&gt;10,ROUND(Orders!W5050*1.15,2),SUMIFS(Orders!$V:$V,Orders!$T:$T,Orders!T5050)&lt;=10,"Endirim Yoxdur")</f>
        <v>Endirim Yoxdur</v>
      </c>
    </row>
    <row r="5051" spans="3:5" x14ac:dyDescent="0.25">
      <c r="C5051" s="26" t="str">
        <f>IF(Orders!U5051&gt;500,"Yüksək Satış","Aşağı Satış")</f>
        <v>Aşağı Satış</v>
      </c>
      <c r="D5051" s="26" t="str">
        <f>IF(Orders!U5051&gt;500,IF(Orders!E5051="First Class",IF(Orders!W5051=0,"VIP","Special"),"Formal"),"Normal")</f>
        <v>Normal</v>
      </c>
      <c r="E5051" s="26" t="str" cm="1">
        <f t="array" ref="E5051">_xlfn.IFS(Orders!W5051=0,"Endirim Yoxdur",SUMIFS(Orders!$V:$V,Orders!$T:$T,Orders!T5051)&gt;10,ROUND(Orders!W5051*1.15,2),SUMIFS(Orders!$V:$V,Orders!$T:$T,Orders!T5051)&lt;=10,"Endirim Yoxdur")</f>
        <v>Endirim Yoxdur</v>
      </c>
    </row>
    <row r="5052" spans="3:5" x14ac:dyDescent="0.25">
      <c r="C5052" s="26" t="str">
        <f>IF(Orders!U5052&gt;500,"Yüksək Satış","Aşağı Satış")</f>
        <v>Yüksək Satış</v>
      </c>
      <c r="D5052" s="26" t="str">
        <f>IF(Orders!U5052&gt;500,IF(Orders!E5052="First Class",IF(Orders!W5052=0,"VIP","Special"),"Formal"),"Normal")</f>
        <v>Formal</v>
      </c>
      <c r="E5052" s="26" t="str" cm="1">
        <f t="array" ref="E5052">_xlfn.IFS(Orders!W5052=0,"Endirim Yoxdur",SUMIFS(Orders!$V:$V,Orders!$T:$T,Orders!T5052)&gt;10,ROUND(Orders!W5052*1.15,2),SUMIFS(Orders!$V:$V,Orders!$T:$T,Orders!T5052)&lt;=10,"Endirim Yoxdur")</f>
        <v>Endirim Yoxdur</v>
      </c>
    </row>
    <row r="5053" spans="3:5" x14ac:dyDescent="0.25">
      <c r="C5053" s="26" t="str">
        <f>IF(Orders!U5053&gt;500,"Yüksək Satış","Aşağı Satış")</f>
        <v>Aşağı Satış</v>
      </c>
      <c r="D5053" s="26" t="str">
        <f>IF(Orders!U5053&gt;500,IF(Orders!E5053="First Class",IF(Orders!W5053=0,"VIP","Special"),"Formal"),"Normal")</f>
        <v>Normal</v>
      </c>
      <c r="E5053" s="26" cm="1">
        <f t="array" ref="E5053">_xlfn.IFS(Orders!W5053=0,"Endirim Yoxdur",SUMIFS(Orders!$V:$V,Orders!$T:$T,Orders!T5053)&gt;10,ROUND(Orders!W5053*1.15,2),SUMIFS(Orders!$V:$V,Orders!$T:$T,Orders!T5053)&lt;=10,"Endirim Yoxdur")</f>
        <v>0.23</v>
      </c>
    </row>
    <row r="5054" spans="3:5" x14ac:dyDescent="0.25">
      <c r="C5054" s="26" t="str">
        <f>IF(Orders!U5054&gt;500,"Yüksək Satış","Aşağı Satış")</f>
        <v>Aşağı Satış</v>
      </c>
      <c r="D5054" s="26" t="str">
        <f>IF(Orders!U5054&gt;500,IF(Orders!E5054="First Class",IF(Orders!W5054=0,"VIP","Special"),"Formal"),"Normal")</f>
        <v>Normal</v>
      </c>
      <c r="E5054" s="26" cm="1">
        <f t="array" ref="E5054">_xlfn.IFS(Orders!W5054=0,"Endirim Yoxdur",SUMIFS(Orders!$V:$V,Orders!$T:$T,Orders!T5054)&gt;10,ROUND(Orders!W5054*1.15,2),SUMIFS(Orders!$V:$V,Orders!$T:$T,Orders!T5054)&lt;=10,"Endirim Yoxdur")</f>
        <v>0.81</v>
      </c>
    </row>
    <row r="5055" spans="3:5" x14ac:dyDescent="0.25">
      <c r="C5055" s="26" t="str">
        <f>IF(Orders!U5055&gt;500,"Yüksək Satış","Aşağı Satış")</f>
        <v>Aşağı Satış</v>
      </c>
      <c r="D5055" s="26" t="str">
        <f>IF(Orders!U5055&gt;500,IF(Orders!E5055="First Class",IF(Orders!W5055=0,"VIP","Special"),"Formal"),"Normal")</f>
        <v>Normal</v>
      </c>
      <c r="E5055" s="26" cm="1">
        <f t="array" ref="E5055">_xlfn.IFS(Orders!W5055=0,"Endirim Yoxdur",SUMIFS(Orders!$V:$V,Orders!$T:$T,Orders!T5055)&gt;10,ROUND(Orders!W5055*1.15,2),SUMIFS(Orders!$V:$V,Orders!$T:$T,Orders!T5055)&lt;=10,"Endirim Yoxdur")</f>
        <v>0.23</v>
      </c>
    </row>
    <row r="5056" spans="3:5" x14ac:dyDescent="0.25">
      <c r="C5056" s="26" t="str">
        <f>IF(Orders!U5056&gt;500,"Yüksək Satış","Aşağı Satış")</f>
        <v>Aşağı Satış</v>
      </c>
      <c r="D5056" s="26" t="str">
        <f>IF(Orders!U5056&gt;500,IF(Orders!E5056="First Class",IF(Orders!W5056=0,"VIP","Special"),"Formal"),"Normal")</f>
        <v>Normal</v>
      </c>
      <c r="E5056" s="26" cm="1">
        <f t="array" ref="E5056">_xlfn.IFS(Orders!W5056=0,"Endirim Yoxdur",SUMIFS(Orders!$V:$V,Orders!$T:$T,Orders!T5056)&gt;10,ROUND(Orders!W5056*1.15,2),SUMIFS(Orders!$V:$V,Orders!$T:$T,Orders!T5056)&lt;=10,"Endirim Yoxdur")</f>
        <v>0.23</v>
      </c>
    </row>
    <row r="5057" spans="3:5" x14ac:dyDescent="0.25">
      <c r="C5057" s="26" t="str">
        <f>IF(Orders!U5057&gt;500,"Yüksək Satış","Aşağı Satış")</f>
        <v>Aşağı Satış</v>
      </c>
      <c r="D5057" s="26" t="str">
        <f>IF(Orders!U5057&gt;500,IF(Orders!E5057="First Class",IF(Orders!W5057=0,"VIP","Special"),"Formal"),"Normal")</f>
        <v>Normal</v>
      </c>
      <c r="E5057" s="26" cm="1">
        <f t="array" ref="E5057">_xlfn.IFS(Orders!W5057=0,"Endirim Yoxdur",SUMIFS(Orders!$V:$V,Orders!$T:$T,Orders!T5057)&gt;10,ROUND(Orders!W5057*1.15,2),SUMIFS(Orders!$V:$V,Orders!$T:$T,Orders!T5057)&lt;=10,"Endirim Yoxdur")</f>
        <v>0.69</v>
      </c>
    </row>
    <row r="5058" spans="3:5" x14ac:dyDescent="0.25">
      <c r="C5058" s="26" t="str">
        <f>IF(Orders!U5058&gt;500,"Yüksək Satış","Aşağı Satış")</f>
        <v>Aşağı Satış</v>
      </c>
      <c r="D5058" s="26" t="str">
        <f>IF(Orders!U5058&gt;500,IF(Orders!E5058="First Class",IF(Orders!W5058=0,"VIP","Special"),"Formal"),"Normal")</f>
        <v>Normal</v>
      </c>
      <c r="E5058" s="26" t="str" cm="1">
        <f t="array" ref="E5058">_xlfn.IFS(Orders!W5058=0,"Endirim Yoxdur",SUMIFS(Orders!$V:$V,Orders!$T:$T,Orders!T5058)&gt;10,ROUND(Orders!W5058*1.15,2),SUMIFS(Orders!$V:$V,Orders!$T:$T,Orders!T5058)&lt;=10,"Endirim Yoxdur")</f>
        <v>Endirim Yoxdur</v>
      </c>
    </row>
    <row r="5059" spans="3:5" x14ac:dyDescent="0.25">
      <c r="C5059" s="26" t="str">
        <f>IF(Orders!U5059&gt;500,"Yüksək Satış","Aşağı Satış")</f>
        <v>Aşağı Satış</v>
      </c>
      <c r="D5059" s="26" t="str">
        <f>IF(Orders!U5059&gt;500,IF(Orders!E5059="First Class",IF(Orders!W5059=0,"VIP","Special"),"Formal"),"Normal")</f>
        <v>Normal</v>
      </c>
      <c r="E5059" s="26" cm="1">
        <f t="array" ref="E5059">_xlfn.IFS(Orders!W5059=0,"Endirim Yoxdur",SUMIFS(Orders!$V:$V,Orders!$T:$T,Orders!T5059)&gt;10,ROUND(Orders!W5059*1.15,2),SUMIFS(Orders!$V:$V,Orders!$T:$T,Orders!T5059)&lt;=10,"Endirim Yoxdur")</f>
        <v>0.23</v>
      </c>
    </row>
    <row r="5060" spans="3:5" x14ac:dyDescent="0.25">
      <c r="C5060" s="26" t="str">
        <f>IF(Orders!U5060&gt;500,"Yüksək Satış","Aşağı Satış")</f>
        <v>Aşağı Satış</v>
      </c>
      <c r="D5060" s="26" t="str">
        <f>IF(Orders!U5060&gt;500,IF(Orders!E5060="First Class",IF(Orders!W5060=0,"VIP","Special"),"Formal"),"Normal")</f>
        <v>Normal</v>
      </c>
      <c r="E5060" s="26" t="str" cm="1">
        <f t="array" ref="E5060">_xlfn.IFS(Orders!W5060=0,"Endirim Yoxdur",SUMIFS(Orders!$V:$V,Orders!$T:$T,Orders!T5060)&gt;10,ROUND(Orders!W5060*1.15,2),SUMIFS(Orders!$V:$V,Orders!$T:$T,Orders!T5060)&lt;=10,"Endirim Yoxdur")</f>
        <v>Endirim Yoxdur</v>
      </c>
    </row>
    <row r="5061" spans="3:5" x14ac:dyDescent="0.25">
      <c r="C5061" s="26" t="str">
        <f>IF(Orders!U5061&gt;500,"Yüksək Satış","Aşağı Satış")</f>
        <v>Aşağı Satış</v>
      </c>
      <c r="D5061" s="26" t="str">
        <f>IF(Orders!U5061&gt;500,IF(Orders!E5061="First Class",IF(Orders!W5061=0,"VIP","Special"),"Formal"),"Normal")</f>
        <v>Normal</v>
      </c>
      <c r="E5061" s="26" cm="1">
        <f t="array" ref="E5061">_xlfn.IFS(Orders!W5061=0,"Endirim Yoxdur",SUMIFS(Orders!$V:$V,Orders!$T:$T,Orders!T5061)&gt;10,ROUND(Orders!W5061*1.15,2),SUMIFS(Orders!$V:$V,Orders!$T:$T,Orders!T5061)&lt;=10,"Endirim Yoxdur")</f>
        <v>0.23</v>
      </c>
    </row>
    <row r="5062" spans="3:5" x14ac:dyDescent="0.25">
      <c r="C5062" s="26" t="str">
        <f>IF(Orders!U5062&gt;500,"Yüksək Satış","Aşağı Satış")</f>
        <v>Aşağı Satış</v>
      </c>
      <c r="D5062" s="26" t="str">
        <f>IF(Orders!U5062&gt;500,IF(Orders!E5062="First Class",IF(Orders!W5062=0,"VIP","Special"),"Formal"),"Normal")</f>
        <v>Normal</v>
      </c>
      <c r="E5062" s="26" t="str" cm="1">
        <f t="array" ref="E5062">_xlfn.IFS(Orders!W5062=0,"Endirim Yoxdur",SUMIFS(Orders!$V:$V,Orders!$T:$T,Orders!T5062)&gt;10,ROUND(Orders!W5062*1.15,2),SUMIFS(Orders!$V:$V,Orders!$T:$T,Orders!T5062)&lt;=10,"Endirim Yoxdur")</f>
        <v>Endirim Yoxdur</v>
      </c>
    </row>
    <row r="5063" spans="3:5" x14ac:dyDescent="0.25">
      <c r="C5063" s="26" t="str">
        <f>IF(Orders!U5063&gt;500,"Yüksək Satış","Aşağı Satış")</f>
        <v>Aşağı Satış</v>
      </c>
      <c r="D5063" s="26" t="str">
        <f>IF(Orders!U5063&gt;500,IF(Orders!E5063="First Class",IF(Orders!W5063=0,"VIP","Special"),"Formal"),"Normal")</f>
        <v>Normal</v>
      </c>
      <c r="E5063" s="26" t="str" cm="1">
        <f t="array" ref="E5063">_xlfn.IFS(Orders!W5063=0,"Endirim Yoxdur",SUMIFS(Orders!$V:$V,Orders!$T:$T,Orders!T5063)&gt;10,ROUND(Orders!W5063*1.15,2),SUMIFS(Orders!$V:$V,Orders!$T:$T,Orders!T5063)&lt;=10,"Endirim Yoxdur")</f>
        <v>Endirim Yoxdur</v>
      </c>
    </row>
    <row r="5064" spans="3:5" x14ac:dyDescent="0.25">
      <c r="C5064" s="26" t="str">
        <f>IF(Orders!U5064&gt;500,"Yüksək Satış","Aşağı Satış")</f>
        <v>Aşağı Satış</v>
      </c>
      <c r="D5064" s="26" t="str">
        <f>IF(Orders!U5064&gt;500,IF(Orders!E5064="First Class",IF(Orders!W5064=0,"VIP","Special"),"Formal"),"Normal")</f>
        <v>Normal</v>
      </c>
      <c r="E5064" s="26" cm="1">
        <f t="array" ref="E5064">_xlfn.IFS(Orders!W5064=0,"Endirim Yoxdur",SUMIFS(Orders!$V:$V,Orders!$T:$T,Orders!T5064)&gt;10,ROUND(Orders!W5064*1.15,2),SUMIFS(Orders!$V:$V,Orders!$T:$T,Orders!T5064)&lt;=10,"Endirim Yoxdur")</f>
        <v>0.23</v>
      </c>
    </row>
    <row r="5065" spans="3:5" x14ac:dyDescent="0.25">
      <c r="C5065" s="26" t="str">
        <f>IF(Orders!U5065&gt;500,"Yüksək Satış","Aşağı Satış")</f>
        <v>Aşağı Satış</v>
      </c>
      <c r="D5065" s="26" t="str">
        <f>IF(Orders!U5065&gt;500,IF(Orders!E5065="First Class",IF(Orders!W5065=0,"VIP","Special"),"Formal"),"Normal")</f>
        <v>Normal</v>
      </c>
      <c r="E5065" s="26" cm="1">
        <f t="array" ref="E5065">_xlfn.IFS(Orders!W5065=0,"Endirim Yoxdur",SUMIFS(Orders!$V:$V,Orders!$T:$T,Orders!T5065)&gt;10,ROUND(Orders!W5065*1.15,2),SUMIFS(Orders!$V:$V,Orders!$T:$T,Orders!T5065)&lt;=10,"Endirim Yoxdur")</f>
        <v>0.81</v>
      </c>
    </row>
    <row r="5066" spans="3:5" x14ac:dyDescent="0.25">
      <c r="C5066" s="26" t="str">
        <f>IF(Orders!U5066&gt;500,"Yüksək Satış","Aşağı Satış")</f>
        <v>Aşağı Satış</v>
      </c>
      <c r="D5066" s="26" t="str">
        <f>IF(Orders!U5066&gt;500,IF(Orders!E5066="First Class",IF(Orders!W5066=0,"VIP","Special"),"Formal"),"Normal")</f>
        <v>Normal</v>
      </c>
      <c r="E5066" s="26" cm="1">
        <f t="array" ref="E5066">_xlfn.IFS(Orders!W5066=0,"Endirim Yoxdur",SUMIFS(Orders!$V:$V,Orders!$T:$T,Orders!T5066)&gt;10,ROUND(Orders!W5066*1.15,2),SUMIFS(Orders!$V:$V,Orders!$T:$T,Orders!T5066)&lt;=10,"Endirim Yoxdur")</f>
        <v>0.23</v>
      </c>
    </row>
    <row r="5067" spans="3:5" x14ac:dyDescent="0.25">
      <c r="C5067" s="26" t="str">
        <f>IF(Orders!U5067&gt;500,"Yüksək Satış","Aşağı Satış")</f>
        <v>Aşağı Satış</v>
      </c>
      <c r="D5067" s="26" t="str">
        <f>IF(Orders!U5067&gt;500,IF(Orders!E5067="First Class",IF(Orders!W5067=0,"VIP","Special"),"Formal"),"Normal")</f>
        <v>Normal</v>
      </c>
      <c r="E5067" s="26" cm="1">
        <f t="array" ref="E5067">_xlfn.IFS(Orders!W5067=0,"Endirim Yoxdur",SUMIFS(Orders!$V:$V,Orders!$T:$T,Orders!T5067)&gt;10,ROUND(Orders!W5067*1.15,2),SUMIFS(Orders!$V:$V,Orders!$T:$T,Orders!T5067)&lt;=10,"Endirim Yoxdur")</f>
        <v>0.23</v>
      </c>
    </row>
    <row r="5068" spans="3:5" x14ac:dyDescent="0.25">
      <c r="C5068" s="26" t="str">
        <f>IF(Orders!U5068&gt;500,"Yüksək Satış","Aşağı Satış")</f>
        <v>Aşağı Satış</v>
      </c>
      <c r="D5068" s="26" t="str">
        <f>IF(Orders!U5068&gt;500,IF(Orders!E5068="First Class",IF(Orders!W5068=0,"VIP","Special"),"Formal"),"Normal")</f>
        <v>Normal</v>
      </c>
      <c r="E5068" s="26" t="str" cm="1">
        <f t="array" ref="E5068">_xlfn.IFS(Orders!W5068=0,"Endirim Yoxdur",SUMIFS(Orders!$V:$V,Orders!$T:$T,Orders!T5068)&gt;10,ROUND(Orders!W5068*1.15,2),SUMIFS(Orders!$V:$V,Orders!$T:$T,Orders!T5068)&lt;=10,"Endirim Yoxdur")</f>
        <v>Endirim Yoxdur</v>
      </c>
    </row>
    <row r="5069" spans="3:5" x14ac:dyDescent="0.25">
      <c r="C5069" s="26" t="str">
        <f>IF(Orders!U5069&gt;500,"Yüksək Satış","Aşağı Satış")</f>
        <v>Aşağı Satış</v>
      </c>
      <c r="D5069" s="26" t="str">
        <f>IF(Orders!U5069&gt;500,IF(Orders!E5069="First Class",IF(Orders!W5069=0,"VIP","Special"),"Formal"),"Normal")</f>
        <v>Normal</v>
      </c>
      <c r="E5069" s="26" cm="1">
        <f t="array" ref="E5069">_xlfn.IFS(Orders!W5069=0,"Endirim Yoxdur",SUMIFS(Orders!$V:$V,Orders!$T:$T,Orders!T5069)&gt;10,ROUND(Orders!W5069*1.15,2),SUMIFS(Orders!$V:$V,Orders!$T:$T,Orders!T5069)&lt;=10,"Endirim Yoxdur")</f>
        <v>0.23</v>
      </c>
    </row>
    <row r="5070" spans="3:5" x14ac:dyDescent="0.25">
      <c r="C5070" s="26" t="str">
        <f>IF(Orders!U5070&gt;500,"Yüksək Satış","Aşağı Satış")</f>
        <v>Aşağı Satış</v>
      </c>
      <c r="D5070" s="26" t="str">
        <f>IF(Orders!U5070&gt;500,IF(Orders!E5070="First Class",IF(Orders!W5070=0,"VIP","Special"),"Formal"),"Normal")</f>
        <v>Normal</v>
      </c>
      <c r="E5070" s="26" t="str" cm="1">
        <f t="array" ref="E5070">_xlfn.IFS(Orders!W5070=0,"Endirim Yoxdur",SUMIFS(Orders!$V:$V,Orders!$T:$T,Orders!T5070)&gt;10,ROUND(Orders!W5070*1.15,2),SUMIFS(Orders!$V:$V,Orders!$T:$T,Orders!T5070)&lt;=10,"Endirim Yoxdur")</f>
        <v>Endirim Yoxdur</v>
      </c>
    </row>
    <row r="5071" spans="3:5" x14ac:dyDescent="0.25">
      <c r="C5071" s="26" t="str">
        <f>IF(Orders!U5071&gt;500,"Yüksək Satış","Aşağı Satış")</f>
        <v>Aşağı Satış</v>
      </c>
      <c r="D5071" s="26" t="str">
        <f>IF(Orders!U5071&gt;500,IF(Orders!E5071="First Class",IF(Orders!W5071=0,"VIP","Special"),"Formal"),"Normal")</f>
        <v>Normal</v>
      </c>
      <c r="E5071" s="26" t="str" cm="1">
        <f t="array" ref="E5071">_xlfn.IFS(Orders!W5071=0,"Endirim Yoxdur",SUMIFS(Orders!$V:$V,Orders!$T:$T,Orders!T5071)&gt;10,ROUND(Orders!W5071*1.15,2),SUMIFS(Orders!$V:$V,Orders!$T:$T,Orders!T5071)&lt;=10,"Endirim Yoxdur")</f>
        <v>Endirim Yoxdur</v>
      </c>
    </row>
    <row r="5072" spans="3:5" x14ac:dyDescent="0.25">
      <c r="C5072" s="26" t="str">
        <f>IF(Orders!U5072&gt;500,"Yüksək Satış","Aşağı Satış")</f>
        <v>Aşağı Satış</v>
      </c>
      <c r="D5072" s="26" t="str">
        <f>IF(Orders!U5072&gt;500,IF(Orders!E5072="First Class",IF(Orders!W5072=0,"VIP","Special"),"Formal"),"Normal")</f>
        <v>Normal</v>
      </c>
      <c r="E5072" s="26" cm="1">
        <f t="array" ref="E5072">_xlfn.IFS(Orders!W5072=0,"Endirim Yoxdur",SUMIFS(Orders!$V:$V,Orders!$T:$T,Orders!T5072)&gt;10,ROUND(Orders!W5072*1.15,2),SUMIFS(Orders!$V:$V,Orders!$T:$T,Orders!T5072)&lt;=10,"Endirim Yoxdur")</f>
        <v>0.23</v>
      </c>
    </row>
    <row r="5073" spans="3:5" x14ac:dyDescent="0.25">
      <c r="C5073" s="26" t="str">
        <f>IF(Orders!U5073&gt;500,"Yüksək Satış","Aşağı Satış")</f>
        <v>Aşağı Satış</v>
      </c>
      <c r="D5073" s="26" t="str">
        <f>IF(Orders!U5073&gt;500,IF(Orders!E5073="First Class",IF(Orders!W5073=0,"VIP","Special"),"Formal"),"Normal")</f>
        <v>Normal</v>
      </c>
      <c r="E5073" s="26" t="str" cm="1">
        <f t="array" ref="E5073">_xlfn.IFS(Orders!W5073=0,"Endirim Yoxdur",SUMIFS(Orders!$V:$V,Orders!$T:$T,Orders!T5073)&gt;10,ROUND(Orders!W5073*1.15,2),SUMIFS(Orders!$V:$V,Orders!$T:$T,Orders!T5073)&lt;=10,"Endirim Yoxdur")</f>
        <v>Endirim Yoxdur</v>
      </c>
    </row>
    <row r="5074" spans="3:5" x14ac:dyDescent="0.25">
      <c r="C5074" s="26" t="str">
        <f>IF(Orders!U5074&gt;500,"Yüksək Satış","Aşağı Satış")</f>
        <v>Aşağı Satış</v>
      </c>
      <c r="D5074" s="26" t="str">
        <f>IF(Orders!U5074&gt;500,IF(Orders!E5074="First Class",IF(Orders!W5074=0,"VIP","Special"),"Formal"),"Normal")</f>
        <v>Normal</v>
      </c>
      <c r="E5074" s="26" t="str" cm="1">
        <f t="array" ref="E5074">_xlfn.IFS(Orders!W5074=0,"Endirim Yoxdur",SUMIFS(Orders!$V:$V,Orders!$T:$T,Orders!T5074)&gt;10,ROUND(Orders!W5074*1.15,2),SUMIFS(Orders!$V:$V,Orders!$T:$T,Orders!T5074)&lt;=10,"Endirim Yoxdur")</f>
        <v>Endirim Yoxdur</v>
      </c>
    </row>
    <row r="5075" spans="3:5" x14ac:dyDescent="0.25">
      <c r="C5075" s="26" t="str">
        <f>IF(Orders!U5075&gt;500,"Yüksək Satış","Aşağı Satış")</f>
        <v>Aşağı Satış</v>
      </c>
      <c r="D5075" s="26" t="str">
        <f>IF(Orders!U5075&gt;500,IF(Orders!E5075="First Class",IF(Orders!W5075=0,"VIP","Special"),"Formal"),"Normal")</f>
        <v>Normal</v>
      </c>
      <c r="E5075" s="26" t="str" cm="1">
        <f t="array" ref="E5075">_xlfn.IFS(Orders!W5075=0,"Endirim Yoxdur",SUMIFS(Orders!$V:$V,Orders!$T:$T,Orders!T5075)&gt;10,ROUND(Orders!W5075*1.15,2),SUMIFS(Orders!$V:$V,Orders!$T:$T,Orders!T5075)&lt;=10,"Endirim Yoxdur")</f>
        <v>Endirim Yoxdur</v>
      </c>
    </row>
    <row r="5076" spans="3:5" x14ac:dyDescent="0.25">
      <c r="C5076" s="26" t="str">
        <f>IF(Orders!U5076&gt;500,"Yüksək Satış","Aşağı Satış")</f>
        <v>Aşağı Satış</v>
      </c>
      <c r="D5076" s="26" t="str">
        <f>IF(Orders!U5076&gt;500,IF(Orders!E5076="First Class",IF(Orders!W5076=0,"VIP","Special"),"Formal"),"Normal")</f>
        <v>Normal</v>
      </c>
      <c r="E5076" s="26" cm="1">
        <f t="array" ref="E5076">_xlfn.IFS(Orders!W5076=0,"Endirim Yoxdur",SUMIFS(Orders!$V:$V,Orders!$T:$T,Orders!T5076)&gt;10,ROUND(Orders!W5076*1.15,2),SUMIFS(Orders!$V:$V,Orders!$T:$T,Orders!T5076)&lt;=10,"Endirim Yoxdur")</f>
        <v>0.23</v>
      </c>
    </row>
    <row r="5077" spans="3:5" x14ac:dyDescent="0.25">
      <c r="C5077" s="26" t="str">
        <f>IF(Orders!U5077&gt;500,"Yüksək Satış","Aşağı Satış")</f>
        <v>Aşağı Satış</v>
      </c>
      <c r="D5077" s="26" t="str">
        <f>IF(Orders!U5077&gt;500,IF(Orders!E5077="First Class",IF(Orders!W5077=0,"VIP","Special"),"Formal"),"Normal")</f>
        <v>Normal</v>
      </c>
      <c r="E5077" s="26" cm="1">
        <f t="array" ref="E5077">_xlfn.IFS(Orders!W5077=0,"Endirim Yoxdur",SUMIFS(Orders!$V:$V,Orders!$T:$T,Orders!T5077)&gt;10,ROUND(Orders!W5077*1.15,2),SUMIFS(Orders!$V:$V,Orders!$T:$T,Orders!T5077)&lt;=10,"Endirim Yoxdur")</f>
        <v>0.23</v>
      </c>
    </row>
    <row r="5078" spans="3:5" x14ac:dyDescent="0.25">
      <c r="C5078" s="26" t="str">
        <f>IF(Orders!U5078&gt;500,"Yüksək Satış","Aşağı Satış")</f>
        <v>Aşağı Satış</v>
      </c>
      <c r="D5078" s="26" t="str">
        <f>IF(Orders!U5078&gt;500,IF(Orders!E5078="First Class",IF(Orders!W5078=0,"VIP","Special"),"Formal"),"Normal")</f>
        <v>Normal</v>
      </c>
      <c r="E5078" s="26" cm="1">
        <f t="array" ref="E5078">_xlfn.IFS(Orders!W5078=0,"Endirim Yoxdur",SUMIFS(Orders!$V:$V,Orders!$T:$T,Orders!T5078)&gt;10,ROUND(Orders!W5078*1.15,2),SUMIFS(Orders!$V:$V,Orders!$T:$T,Orders!T5078)&lt;=10,"Endirim Yoxdur")</f>
        <v>0.23</v>
      </c>
    </row>
    <row r="5079" spans="3:5" x14ac:dyDescent="0.25">
      <c r="C5079" s="26" t="str">
        <f>IF(Orders!U5079&gt;500,"Yüksək Satış","Aşağı Satış")</f>
        <v>Aşağı Satış</v>
      </c>
      <c r="D5079" s="26" t="str">
        <f>IF(Orders!U5079&gt;500,IF(Orders!E5079="First Class",IF(Orders!W5079=0,"VIP","Special"),"Formal"),"Normal")</f>
        <v>Normal</v>
      </c>
      <c r="E5079" s="26" cm="1">
        <f t="array" ref="E5079">_xlfn.IFS(Orders!W5079=0,"Endirim Yoxdur",SUMIFS(Orders!$V:$V,Orders!$T:$T,Orders!T5079)&gt;10,ROUND(Orders!W5079*1.15,2),SUMIFS(Orders!$V:$V,Orders!$T:$T,Orders!T5079)&lt;=10,"Endirim Yoxdur")</f>
        <v>0.92</v>
      </c>
    </row>
    <row r="5080" spans="3:5" x14ac:dyDescent="0.25">
      <c r="C5080" s="26" t="str">
        <f>IF(Orders!U5080&gt;500,"Yüksək Satış","Aşağı Satış")</f>
        <v>Aşağı Satış</v>
      </c>
      <c r="D5080" s="26" t="str">
        <f>IF(Orders!U5080&gt;500,IF(Orders!E5080="First Class",IF(Orders!W5080=0,"VIP","Special"),"Formal"),"Normal")</f>
        <v>Normal</v>
      </c>
      <c r="E5080" s="26" t="str" cm="1">
        <f t="array" ref="E5080">_xlfn.IFS(Orders!W5080=0,"Endirim Yoxdur",SUMIFS(Orders!$V:$V,Orders!$T:$T,Orders!T5080)&gt;10,ROUND(Orders!W5080*1.15,2),SUMIFS(Orders!$V:$V,Orders!$T:$T,Orders!T5080)&lt;=10,"Endirim Yoxdur")</f>
        <v>Endirim Yoxdur</v>
      </c>
    </row>
    <row r="5081" spans="3:5" x14ac:dyDescent="0.25">
      <c r="C5081" s="26" t="str">
        <f>IF(Orders!U5081&gt;500,"Yüksək Satış","Aşağı Satış")</f>
        <v>Aşağı Satış</v>
      </c>
      <c r="D5081" s="26" t="str">
        <f>IF(Orders!U5081&gt;500,IF(Orders!E5081="First Class",IF(Orders!W5081=0,"VIP","Special"),"Formal"),"Normal")</f>
        <v>Normal</v>
      </c>
      <c r="E5081" s="26" t="str" cm="1">
        <f t="array" ref="E5081">_xlfn.IFS(Orders!W5081=0,"Endirim Yoxdur",SUMIFS(Orders!$V:$V,Orders!$T:$T,Orders!T5081)&gt;10,ROUND(Orders!W5081*1.15,2),SUMIFS(Orders!$V:$V,Orders!$T:$T,Orders!T5081)&lt;=10,"Endirim Yoxdur")</f>
        <v>Endirim Yoxdur</v>
      </c>
    </row>
    <row r="5082" spans="3:5" x14ac:dyDescent="0.25">
      <c r="C5082" s="26" t="str">
        <f>IF(Orders!U5082&gt;500,"Yüksək Satış","Aşağı Satış")</f>
        <v>Aşağı Satış</v>
      </c>
      <c r="D5082" s="26" t="str">
        <f>IF(Orders!U5082&gt;500,IF(Orders!E5082="First Class",IF(Orders!W5082=0,"VIP","Special"),"Formal"),"Normal")</f>
        <v>Normal</v>
      </c>
      <c r="E5082" s="26" t="str" cm="1">
        <f t="array" ref="E5082">_xlfn.IFS(Orders!W5082=0,"Endirim Yoxdur",SUMIFS(Orders!$V:$V,Orders!$T:$T,Orders!T5082)&gt;10,ROUND(Orders!W5082*1.15,2),SUMIFS(Orders!$V:$V,Orders!$T:$T,Orders!T5082)&lt;=10,"Endirim Yoxdur")</f>
        <v>Endirim Yoxdur</v>
      </c>
    </row>
    <row r="5083" spans="3:5" x14ac:dyDescent="0.25">
      <c r="C5083" s="26" t="str">
        <f>IF(Orders!U5083&gt;500,"Yüksək Satış","Aşağı Satış")</f>
        <v>Aşağı Satış</v>
      </c>
      <c r="D5083" s="26" t="str">
        <f>IF(Orders!U5083&gt;500,IF(Orders!E5083="First Class",IF(Orders!W5083=0,"VIP","Special"),"Formal"),"Normal")</f>
        <v>Normal</v>
      </c>
      <c r="E5083" s="26" t="str" cm="1">
        <f t="array" ref="E5083">_xlfn.IFS(Orders!W5083=0,"Endirim Yoxdur",SUMIFS(Orders!$V:$V,Orders!$T:$T,Orders!T5083)&gt;10,ROUND(Orders!W5083*1.15,2),SUMIFS(Orders!$V:$V,Orders!$T:$T,Orders!T5083)&lt;=10,"Endirim Yoxdur")</f>
        <v>Endirim Yoxdur</v>
      </c>
    </row>
    <row r="5084" spans="3:5" x14ac:dyDescent="0.25">
      <c r="C5084" s="26" t="str">
        <f>IF(Orders!U5084&gt;500,"Yüksək Satış","Aşağı Satış")</f>
        <v>Aşağı Satış</v>
      </c>
      <c r="D5084" s="26" t="str">
        <f>IF(Orders!U5084&gt;500,IF(Orders!E5084="First Class",IF(Orders!W5084=0,"VIP","Special"),"Formal"),"Normal")</f>
        <v>Normal</v>
      </c>
      <c r="E5084" s="26" t="str" cm="1">
        <f t="array" ref="E5084">_xlfn.IFS(Orders!W5084=0,"Endirim Yoxdur",SUMIFS(Orders!$V:$V,Orders!$T:$T,Orders!T5084)&gt;10,ROUND(Orders!W5084*1.15,2),SUMIFS(Orders!$V:$V,Orders!$T:$T,Orders!T5084)&lt;=10,"Endirim Yoxdur")</f>
        <v>Endirim Yoxdur</v>
      </c>
    </row>
    <row r="5085" spans="3:5" x14ac:dyDescent="0.25">
      <c r="C5085" s="26" t="str">
        <f>IF(Orders!U5085&gt;500,"Yüksək Satış","Aşağı Satış")</f>
        <v>Aşağı Satış</v>
      </c>
      <c r="D5085" s="26" t="str">
        <f>IF(Orders!U5085&gt;500,IF(Orders!E5085="First Class",IF(Orders!W5085=0,"VIP","Special"),"Formal"),"Normal")</f>
        <v>Normal</v>
      </c>
      <c r="E5085" s="26" t="str" cm="1">
        <f t="array" ref="E5085">_xlfn.IFS(Orders!W5085=0,"Endirim Yoxdur",SUMIFS(Orders!$V:$V,Orders!$T:$T,Orders!T5085)&gt;10,ROUND(Orders!W5085*1.15,2),SUMIFS(Orders!$V:$V,Orders!$T:$T,Orders!T5085)&lt;=10,"Endirim Yoxdur")</f>
        <v>Endirim Yoxdur</v>
      </c>
    </row>
    <row r="5086" spans="3:5" x14ac:dyDescent="0.25">
      <c r="C5086" s="26" t="str">
        <f>IF(Orders!U5086&gt;500,"Yüksək Satış","Aşağı Satış")</f>
        <v>Aşağı Satış</v>
      </c>
      <c r="D5086" s="26" t="str">
        <f>IF(Orders!U5086&gt;500,IF(Orders!E5086="First Class",IF(Orders!W5086=0,"VIP","Special"),"Formal"),"Normal")</f>
        <v>Normal</v>
      </c>
      <c r="E5086" s="26" t="str" cm="1">
        <f t="array" ref="E5086">_xlfn.IFS(Orders!W5086=0,"Endirim Yoxdur",SUMIFS(Orders!$V:$V,Orders!$T:$T,Orders!T5086)&gt;10,ROUND(Orders!W5086*1.15,2),SUMIFS(Orders!$V:$V,Orders!$T:$T,Orders!T5086)&lt;=10,"Endirim Yoxdur")</f>
        <v>Endirim Yoxdur</v>
      </c>
    </row>
    <row r="5087" spans="3:5" x14ac:dyDescent="0.25">
      <c r="C5087" s="26" t="str">
        <f>IF(Orders!U5087&gt;500,"Yüksək Satış","Aşağı Satış")</f>
        <v>Aşağı Satış</v>
      </c>
      <c r="D5087" s="26" t="str">
        <f>IF(Orders!U5087&gt;500,IF(Orders!E5087="First Class",IF(Orders!W5087=0,"VIP","Special"),"Formal"),"Normal")</f>
        <v>Normal</v>
      </c>
      <c r="E5087" s="26" t="str" cm="1">
        <f t="array" ref="E5087">_xlfn.IFS(Orders!W5087=0,"Endirim Yoxdur",SUMIFS(Orders!$V:$V,Orders!$T:$T,Orders!T5087)&gt;10,ROUND(Orders!W5087*1.15,2),SUMIFS(Orders!$V:$V,Orders!$T:$T,Orders!T5087)&lt;=10,"Endirim Yoxdur")</f>
        <v>Endirim Yoxdur</v>
      </c>
    </row>
    <row r="5088" spans="3:5" x14ac:dyDescent="0.25">
      <c r="C5088" s="26" t="str">
        <f>IF(Orders!U5088&gt;500,"Yüksək Satış","Aşağı Satış")</f>
        <v>Aşağı Satış</v>
      </c>
      <c r="D5088" s="26" t="str">
        <f>IF(Orders!U5088&gt;500,IF(Orders!E5088="First Class",IF(Orders!W5088=0,"VIP","Special"),"Formal"),"Normal")</f>
        <v>Normal</v>
      </c>
      <c r="E5088" s="26" t="str" cm="1">
        <f t="array" ref="E5088">_xlfn.IFS(Orders!W5088=0,"Endirim Yoxdur",SUMIFS(Orders!$V:$V,Orders!$T:$T,Orders!T5088)&gt;10,ROUND(Orders!W5088*1.15,2),SUMIFS(Orders!$V:$V,Orders!$T:$T,Orders!T5088)&lt;=10,"Endirim Yoxdur")</f>
        <v>Endirim Yoxdur</v>
      </c>
    </row>
    <row r="5089" spans="3:5" x14ac:dyDescent="0.25">
      <c r="C5089" s="26" t="str">
        <f>IF(Orders!U5089&gt;500,"Yüksək Satış","Aşağı Satış")</f>
        <v>Yüksək Satış</v>
      </c>
      <c r="D5089" s="26" t="str">
        <f>IF(Orders!U5089&gt;500,IF(Orders!E5089="First Class",IF(Orders!W5089=0,"VIP","Special"),"Formal"),"Normal")</f>
        <v>Formal</v>
      </c>
      <c r="E5089" s="26" t="str" cm="1">
        <f t="array" ref="E5089">_xlfn.IFS(Orders!W5089=0,"Endirim Yoxdur",SUMIFS(Orders!$V:$V,Orders!$T:$T,Orders!T5089)&gt;10,ROUND(Orders!W5089*1.15,2),SUMIFS(Orders!$V:$V,Orders!$T:$T,Orders!T5089)&lt;=10,"Endirim Yoxdur")</f>
        <v>Endirim Yoxdur</v>
      </c>
    </row>
    <row r="5090" spans="3:5" x14ac:dyDescent="0.25">
      <c r="C5090" s="26" t="str">
        <f>IF(Orders!U5090&gt;500,"Yüksək Satış","Aşağı Satış")</f>
        <v>Yüksək Satış</v>
      </c>
      <c r="D5090" s="26" t="str">
        <f>IF(Orders!U5090&gt;500,IF(Orders!E5090="First Class",IF(Orders!W5090=0,"VIP","Special"),"Formal"),"Normal")</f>
        <v>Formal</v>
      </c>
      <c r="E5090" s="26" cm="1">
        <f t="array" ref="E5090">_xlfn.IFS(Orders!W5090=0,"Endirim Yoxdur",SUMIFS(Orders!$V:$V,Orders!$T:$T,Orders!T5090)&gt;10,ROUND(Orders!W5090*1.15,2),SUMIFS(Orders!$V:$V,Orders!$T:$T,Orders!T5090)&lt;=10,"Endirim Yoxdur")</f>
        <v>0.23</v>
      </c>
    </row>
    <row r="5091" spans="3:5" x14ac:dyDescent="0.25">
      <c r="C5091" s="26" t="str">
        <f>IF(Orders!U5091&gt;500,"Yüksək Satış","Aşağı Satış")</f>
        <v>Aşağı Satış</v>
      </c>
      <c r="D5091" s="26" t="str">
        <f>IF(Orders!U5091&gt;500,IF(Orders!E5091="First Class",IF(Orders!W5091=0,"VIP","Special"),"Formal"),"Normal")</f>
        <v>Normal</v>
      </c>
      <c r="E5091" s="26" t="str" cm="1">
        <f t="array" ref="E5091">_xlfn.IFS(Orders!W5091=0,"Endirim Yoxdur",SUMIFS(Orders!$V:$V,Orders!$T:$T,Orders!T5091)&gt;10,ROUND(Orders!W5091*1.15,2),SUMIFS(Orders!$V:$V,Orders!$T:$T,Orders!T5091)&lt;=10,"Endirim Yoxdur")</f>
        <v>Endirim Yoxdur</v>
      </c>
    </row>
    <row r="5092" spans="3:5" x14ac:dyDescent="0.25">
      <c r="C5092" s="26" t="str">
        <f>IF(Orders!U5092&gt;500,"Yüksək Satış","Aşağı Satış")</f>
        <v>Aşağı Satış</v>
      </c>
      <c r="D5092" s="26" t="str">
        <f>IF(Orders!U5092&gt;500,IF(Orders!E5092="First Class",IF(Orders!W5092=0,"VIP","Special"),"Formal"),"Normal")</f>
        <v>Normal</v>
      </c>
      <c r="E5092" s="26" cm="1">
        <f t="array" ref="E5092">_xlfn.IFS(Orders!W5092=0,"Endirim Yoxdur",SUMIFS(Orders!$V:$V,Orders!$T:$T,Orders!T5092)&gt;10,ROUND(Orders!W5092*1.15,2),SUMIFS(Orders!$V:$V,Orders!$T:$T,Orders!T5092)&lt;=10,"Endirim Yoxdur")</f>
        <v>0.92</v>
      </c>
    </row>
    <row r="5093" spans="3:5" x14ac:dyDescent="0.25">
      <c r="C5093" s="26" t="str">
        <f>IF(Orders!U5093&gt;500,"Yüksək Satış","Aşağı Satış")</f>
        <v>Aşağı Satış</v>
      </c>
      <c r="D5093" s="26" t="str">
        <f>IF(Orders!U5093&gt;500,IF(Orders!E5093="First Class",IF(Orders!W5093=0,"VIP","Special"),"Formal"),"Normal")</f>
        <v>Normal</v>
      </c>
      <c r="E5093" s="26" t="str" cm="1">
        <f t="array" ref="E5093">_xlfn.IFS(Orders!W5093=0,"Endirim Yoxdur",SUMIFS(Orders!$V:$V,Orders!$T:$T,Orders!T5093)&gt;10,ROUND(Orders!W5093*1.15,2),SUMIFS(Orders!$V:$V,Orders!$T:$T,Orders!T5093)&lt;=10,"Endirim Yoxdur")</f>
        <v>Endirim Yoxdur</v>
      </c>
    </row>
    <row r="5094" spans="3:5" x14ac:dyDescent="0.25">
      <c r="C5094" s="26" t="str">
        <f>IF(Orders!U5094&gt;500,"Yüksək Satış","Aşağı Satış")</f>
        <v>Yüksək Satış</v>
      </c>
      <c r="D5094" s="26" t="str">
        <f>IF(Orders!U5094&gt;500,IF(Orders!E5094="First Class",IF(Orders!W5094=0,"VIP","Special"),"Formal"),"Normal")</f>
        <v>Formal</v>
      </c>
      <c r="E5094" s="26" t="str" cm="1">
        <f t="array" ref="E5094">_xlfn.IFS(Orders!W5094=0,"Endirim Yoxdur",SUMIFS(Orders!$V:$V,Orders!$T:$T,Orders!T5094)&gt;10,ROUND(Orders!W5094*1.15,2),SUMIFS(Orders!$V:$V,Orders!$T:$T,Orders!T5094)&lt;=10,"Endirim Yoxdur")</f>
        <v>Endirim Yoxdur</v>
      </c>
    </row>
    <row r="5095" spans="3:5" x14ac:dyDescent="0.25">
      <c r="C5095" s="26" t="str">
        <f>IF(Orders!U5095&gt;500,"Yüksək Satış","Aşağı Satış")</f>
        <v>Aşağı Satış</v>
      </c>
      <c r="D5095" s="26" t="str">
        <f>IF(Orders!U5095&gt;500,IF(Orders!E5095="First Class",IF(Orders!W5095=0,"VIP","Special"),"Formal"),"Normal")</f>
        <v>Normal</v>
      </c>
      <c r="E5095" s="26" t="str" cm="1">
        <f t="array" ref="E5095">_xlfn.IFS(Orders!W5095=0,"Endirim Yoxdur",SUMIFS(Orders!$V:$V,Orders!$T:$T,Orders!T5095)&gt;10,ROUND(Orders!W5095*1.15,2),SUMIFS(Orders!$V:$V,Orders!$T:$T,Orders!T5095)&lt;=10,"Endirim Yoxdur")</f>
        <v>Endirim Yoxdur</v>
      </c>
    </row>
    <row r="5096" spans="3:5" x14ac:dyDescent="0.25">
      <c r="C5096" s="26" t="str">
        <f>IF(Orders!U5096&gt;500,"Yüksək Satış","Aşağı Satış")</f>
        <v>Aşağı Satış</v>
      </c>
      <c r="D5096" s="26" t="str">
        <f>IF(Orders!U5096&gt;500,IF(Orders!E5096="First Class",IF(Orders!W5096=0,"VIP","Special"),"Formal"),"Normal")</f>
        <v>Normal</v>
      </c>
      <c r="E5096" s="26" cm="1">
        <f t="array" ref="E5096">_xlfn.IFS(Orders!W5096=0,"Endirim Yoxdur",SUMIFS(Orders!$V:$V,Orders!$T:$T,Orders!T5096)&gt;10,ROUND(Orders!W5096*1.15,2),SUMIFS(Orders!$V:$V,Orders!$T:$T,Orders!T5096)&lt;=10,"Endirim Yoxdur")</f>
        <v>0.23</v>
      </c>
    </row>
    <row r="5097" spans="3:5" x14ac:dyDescent="0.25">
      <c r="C5097" s="26" t="str">
        <f>IF(Orders!U5097&gt;500,"Yüksək Satış","Aşağı Satış")</f>
        <v>Aşağı Satış</v>
      </c>
      <c r="D5097" s="26" t="str">
        <f>IF(Orders!U5097&gt;500,IF(Orders!E5097="First Class",IF(Orders!W5097=0,"VIP","Special"),"Formal"),"Normal")</f>
        <v>Normal</v>
      </c>
      <c r="E5097" s="26" cm="1">
        <f t="array" ref="E5097">_xlfn.IFS(Orders!W5097=0,"Endirim Yoxdur",SUMIFS(Orders!$V:$V,Orders!$T:$T,Orders!T5097)&gt;10,ROUND(Orders!W5097*1.15,2),SUMIFS(Orders!$V:$V,Orders!$T:$T,Orders!T5097)&lt;=10,"Endirim Yoxdur")</f>
        <v>0.35</v>
      </c>
    </row>
    <row r="5098" spans="3:5" x14ac:dyDescent="0.25">
      <c r="C5098" s="26" t="str">
        <f>IF(Orders!U5098&gt;500,"Yüksək Satış","Aşağı Satış")</f>
        <v>Aşağı Satış</v>
      </c>
      <c r="D5098" s="26" t="str">
        <f>IF(Orders!U5098&gt;500,IF(Orders!E5098="First Class",IF(Orders!W5098=0,"VIP","Special"),"Formal"),"Normal")</f>
        <v>Normal</v>
      </c>
      <c r="E5098" s="26" cm="1">
        <f t="array" ref="E5098">_xlfn.IFS(Orders!W5098=0,"Endirim Yoxdur",SUMIFS(Orders!$V:$V,Orders!$T:$T,Orders!T5098)&gt;10,ROUND(Orders!W5098*1.15,2),SUMIFS(Orders!$V:$V,Orders!$T:$T,Orders!T5098)&lt;=10,"Endirim Yoxdur")</f>
        <v>0.35</v>
      </c>
    </row>
    <row r="5099" spans="3:5" x14ac:dyDescent="0.25">
      <c r="C5099" s="26" t="str">
        <f>IF(Orders!U5099&gt;500,"Yüksək Satış","Aşağı Satış")</f>
        <v>Aşağı Satış</v>
      </c>
      <c r="D5099" s="26" t="str">
        <f>IF(Orders!U5099&gt;500,IF(Orders!E5099="First Class",IF(Orders!W5099=0,"VIP","Special"),"Formal"),"Normal")</f>
        <v>Normal</v>
      </c>
      <c r="E5099" s="26" t="str" cm="1">
        <f t="array" ref="E5099">_xlfn.IFS(Orders!W5099=0,"Endirim Yoxdur",SUMIFS(Orders!$V:$V,Orders!$T:$T,Orders!T5099)&gt;10,ROUND(Orders!W5099*1.15,2),SUMIFS(Orders!$V:$V,Orders!$T:$T,Orders!T5099)&lt;=10,"Endirim Yoxdur")</f>
        <v>Endirim Yoxdur</v>
      </c>
    </row>
    <row r="5100" spans="3:5" x14ac:dyDescent="0.25">
      <c r="C5100" s="26" t="str">
        <f>IF(Orders!U5100&gt;500,"Yüksək Satış","Aşağı Satış")</f>
        <v>Aşağı Satış</v>
      </c>
      <c r="D5100" s="26" t="str">
        <f>IF(Orders!U5100&gt;500,IF(Orders!E5100="First Class",IF(Orders!W5100=0,"VIP","Special"),"Formal"),"Normal")</f>
        <v>Normal</v>
      </c>
      <c r="E5100" s="26" t="str" cm="1">
        <f t="array" ref="E5100">_xlfn.IFS(Orders!W5100=0,"Endirim Yoxdur",SUMIFS(Orders!$V:$V,Orders!$T:$T,Orders!T5100)&gt;10,ROUND(Orders!W5100*1.15,2),SUMIFS(Orders!$V:$V,Orders!$T:$T,Orders!T5100)&lt;=10,"Endirim Yoxdur")</f>
        <v>Endirim Yoxdur</v>
      </c>
    </row>
    <row r="5101" spans="3:5" x14ac:dyDescent="0.25">
      <c r="C5101" s="26" t="str">
        <f>IF(Orders!U5101&gt;500,"Yüksək Satış","Aşağı Satış")</f>
        <v>Aşağı Satış</v>
      </c>
      <c r="D5101" s="26" t="str">
        <f>IF(Orders!U5101&gt;500,IF(Orders!E5101="First Class",IF(Orders!W5101=0,"VIP","Special"),"Formal"),"Normal")</f>
        <v>Normal</v>
      </c>
      <c r="E5101" s="26" cm="1">
        <f t="array" ref="E5101">_xlfn.IFS(Orders!W5101=0,"Endirim Yoxdur",SUMIFS(Orders!$V:$V,Orders!$T:$T,Orders!T5101)&gt;10,ROUND(Orders!W5101*1.15,2),SUMIFS(Orders!$V:$V,Orders!$T:$T,Orders!T5101)&lt;=10,"Endirim Yoxdur")</f>
        <v>0.81</v>
      </c>
    </row>
    <row r="5102" spans="3:5" x14ac:dyDescent="0.25">
      <c r="C5102" s="26" t="str">
        <f>IF(Orders!U5102&gt;500,"Yüksək Satış","Aşağı Satış")</f>
        <v>Aşağı Satış</v>
      </c>
      <c r="D5102" s="26" t="str">
        <f>IF(Orders!U5102&gt;500,IF(Orders!E5102="First Class",IF(Orders!W5102=0,"VIP","Special"),"Formal"),"Normal")</f>
        <v>Normal</v>
      </c>
      <c r="E5102" s="26" cm="1">
        <f t="array" ref="E5102">_xlfn.IFS(Orders!W5102=0,"Endirim Yoxdur",SUMIFS(Orders!$V:$V,Orders!$T:$T,Orders!T5102)&gt;10,ROUND(Orders!W5102*1.15,2),SUMIFS(Orders!$V:$V,Orders!$T:$T,Orders!T5102)&lt;=10,"Endirim Yoxdur")</f>
        <v>0.23</v>
      </c>
    </row>
    <row r="5103" spans="3:5" x14ac:dyDescent="0.25">
      <c r="C5103" s="26" t="str">
        <f>IF(Orders!U5103&gt;500,"Yüksək Satış","Aşağı Satış")</f>
        <v>Aşağı Satış</v>
      </c>
      <c r="D5103" s="26" t="str">
        <f>IF(Orders!U5103&gt;500,IF(Orders!E5103="First Class",IF(Orders!W5103=0,"VIP","Special"),"Formal"),"Normal")</f>
        <v>Normal</v>
      </c>
      <c r="E5103" s="26" t="str" cm="1">
        <f t="array" ref="E5103">_xlfn.IFS(Orders!W5103=0,"Endirim Yoxdur",SUMIFS(Orders!$V:$V,Orders!$T:$T,Orders!T5103)&gt;10,ROUND(Orders!W5103*1.15,2),SUMIFS(Orders!$V:$V,Orders!$T:$T,Orders!T5103)&lt;=10,"Endirim Yoxdur")</f>
        <v>Endirim Yoxdur</v>
      </c>
    </row>
    <row r="5104" spans="3:5" x14ac:dyDescent="0.25">
      <c r="C5104" s="26" t="str">
        <f>IF(Orders!U5104&gt;500,"Yüksək Satış","Aşağı Satış")</f>
        <v>Aşağı Satış</v>
      </c>
      <c r="D5104" s="26" t="str">
        <f>IF(Orders!U5104&gt;500,IF(Orders!E5104="First Class",IF(Orders!W5104=0,"VIP","Special"),"Formal"),"Normal")</f>
        <v>Normal</v>
      </c>
      <c r="E5104" s="26" t="str" cm="1">
        <f t="array" ref="E5104">_xlfn.IFS(Orders!W5104=0,"Endirim Yoxdur",SUMIFS(Orders!$V:$V,Orders!$T:$T,Orders!T5104)&gt;10,ROUND(Orders!W5104*1.15,2),SUMIFS(Orders!$V:$V,Orders!$T:$T,Orders!T5104)&lt;=10,"Endirim Yoxdur")</f>
        <v>Endirim Yoxdur</v>
      </c>
    </row>
    <row r="5105" spans="3:5" x14ac:dyDescent="0.25">
      <c r="C5105" s="26" t="str">
        <f>IF(Orders!U5105&gt;500,"Yüksək Satış","Aşağı Satış")</f>
        <v>Aşağı Satış</v>
      </c>
      <c r="D5105" s="26" t="str">
        <f>IF(Orders!U5105&gt;500,IF(Orders!E5105="First Class",IF(Orders!W5105=0,"VIP","Special"),"Formal"),"Normal")</f>
        <v>Normal</v>
      </c>
      <c r="E5105" s="26" cm="1">
        <f t="array" ref="E5105">_xlfn.IFS(Orders!W5105=0,"Endirim Yoxdur",SUMIFS(Orders!$V:$V,Orders!$T:$T,Orders!T5105)&gt;10,ROUND(Orders!W5105*1.15,2),SUMIFS(Orders!$V:$V,Orders!$T:$T,Orders!T5105)&lt;=10,"Endirim Yoxdur")</f>
        <v>0.23</v>
      </c>
    </row>
    <row r="5106" spans="3:5" x14ac:dyDescent="0.25">
      <c r="C5106" s="26" t="str">
        <f>IF(Orders!U5106&gt;500,"Yüksək Satış","Aşağı Satış")</f>
        <v>Aşağı Satış</v>
      </c>
      <c r="D5106" s="26" t="str">
        <f>IF(Orders!U5106&gt;500,IF(Orders!E5106="First Class",IF(Orders!W5106=0,"VIP","Special"),"Formal"),"Normal")</f>
        <v>Normal</v>
      </c>
      <c r="E5106" s="26" t="str" cm="1">
        <f t="array" ref="E5106">_xlfn.IFS(Orders!W5106=0,"Endirim Yoxdur",SUMIFS(Orders!$V:$V,Orders!$T:$T,Orders!T5106)&gt;10,ROUND(Orders!W5106*1.15,2),SUMIFS(Orders!$V:$V,Orders!$T:$T,Orders!T5106)&lt;=10,"Endirim Yoxdur")</f>
        <v>Endirim Yoxdur</v>
      </c>
    </row>
    <row r="5107" spans="3:5" x14ac:dyDescent="0.25">
      <c r="C5107" s="26" t="str">
        <f>IF(Orders!U5107&gt;500,"Yüksək Satış","Aşağı Satış")</f>
        <v>Aşağı Satış</v>
      </c>
      <c r="D5107" s="26" t="str">
        <f>IF(Orders!U5107&gt;500,IF(Orders!E5107="First Class",IF(Orders!W5107=0,"VIP","Special"),"Formal"),"Normal")</f>
        <v>Normal</v>
      </c>
      <c r="E5107" s="26" t="str" cm="1">
        <f t="array" ref="E5107">_xlfn.IFS(Orders!W5107=0,"Endirim Yoxdur",SUMIFS(Orders!$V:$V,Orders!$T:$T,Orders!T5107)&gt;10,ROUND(Orders!W5107*1.15,2),SUMIFS(Orders!$V:$V,Orders!$T:$T,Orders!T5107)&lt;=10,"Endirim Yoxdur")</f>
        <v>Endirim Yoxdur</v>
      </c>
    </row>
    <row r="5108" spans="3:5" x14ac:dyDescent="0.25">
      <c r="C5108" s="26" t="str">
        <f>IF(Orders!U5108&gt;500,"Yüksək Satış","Aşağı Satış")</f>
        <v>Aşağı Satış</v>
      </c>
      <c r="D5108" s="26" t="str">
        <f>IF(Orders!U5108&gt;500,IF(Orders!E5108="First Class",IF(Orders!W5108=0,"VIP","Special"),"Formal"),"Normal")</f>
        <v>Normal</v>
      </c>
      <c r="E5108" s="26" t="str" cm="1">
        <f t="array" ref="E5108">_xlfn.IFS(Orders!W5108=0,"Endirim Yoxdur",SUMIFS(Orders!$V:$V,Orders!$T:$T,Orders!T5108)&gt;10,ROUND(Orders!W5108*1.15,2),SUMIFS(Orders!$V:$V,Orders!$T:$T,Orders!T5108)&lt;=10,"Endirim Yoxdur")</f>
        <v>Endirim Yoxdur</v>
      </c>
    </row>
    <row r="5109" spans="3:5" x14ac:dyDescent="0.25">
      <c r="C5109" s="26" t="str">
        <f>IF(Orders!U5109&gt;500,"Yüksək Satış","Aşağı Satış")</f>
        <v>Aşağı Satış</v>
      </c>
      <c r="D5109" s="26" t="str">
        <f>IF(Orders!U5109&gt;500,IF(Orders!E5109="First Class",IF(Orders!W5109=0,"VIP","Special"),"Formal"),"Normal")</f>
        <v>Normal</v>
      </c>
      <c r="E5109" s="26" t="str" cm="1">
        <f t="array" ref="E5109">_xlfn.IFS(Orders!W5109=0,"Endirim Yoxdur",SUMIFS(Orders!$V:$V,Orders!$T:$T,Orders!T5109)&gt;10,ROUND(Orders!W5109*1.15,2),SUMIFS(Orders!$V:$V,Orders!$T:$T,Orders!T5109)&lt;=10,"Endirim Yoxdur")</f>
        <v>Endirim Yoxdur</v>
      </c>
    </row>
    <row r="5110" spans="3:5" x14ac:dyDescent="0.25">
      <c r="C5110" s="26" t="str">
        <f>IF(Orders!U5110&gt;500,"Yüksək Satış","Aşağı Satış")</f>
        <v>Aşağı Satış</v>
      </c>
      <c r="D5110" s="26" t="str">
        <f>IF(Orders!U5110&gt;500,IF(Orders!E5110="First Class",IF(Orders!W5110=0,"VIP","Special"),"Formal"),"Normal")</f>
        <v>Normal</v>
      </c>
      <c r="E5110" s="26" t="str" cm="1">
        <f t="array" ref="E5110">_xlfn.IFS(Orders!W5110=0,"Endirim Yoxdur",SUMIFS(Orders!$V:$V,Orders!$T:$T,Orders!T5110)&gt;10,ROUND(Orders!W5110*1.15,2),SUMIFS(Orders!$V:$V,Orders!$T:$T,Orders!T5110)&lt;=10,"Endirim Yoxdur")</f>
        <v>Endirim Yoxdur</v>
      </c>
    </row>
    <row r="5111" spans="3:5" x14ac:dyDescent="0.25">
      <c r="C5111" s="26" t="str">
        <f>IF(Orders!U5111&gt;500,"Yüksək Satış","Aşağı Satış")</f>
        <v>Aşağı Satış</v>
      </c>
      <c r="D5111" s="26" t="str">
        <f>IF(Orders!U5111&gt;500,IF(Orders!E5111="First Class",IF(Orders!W5111=0,"VIP","Special"),"Formal"),"Normal")</f>
        <v>Normal</v>
      </c>
      <c r="E5111" s="26" t="str" cm="1">
        <f t="array" ref="E5111">_xlfn.IFS(Orders!W5111=0,"Endirim Yoxdur",SUMIFS(Orders!$V:$V,Orders!$T:$T,Orders!T5111)&gt;10,ROUND(Orders!W5111*1.15,2),SUMIFS(Orders!$V:$V,Orders!$T:$T,Orders!T5111)&lt;=10,"Endirim Yoxdur")</f>
        <v>Endirim Yoxdur</v>
      </c>
    </row>
    <row r="5112" spans="3:5" x14ac:dyDescent="0.25">
      <c r="C5112" s="26" t="str">
        <f>IF(Orders!U5112&gt;500,"Yüksək Satış","Aşağı Satış")</f>
        <v>Yüksək Satış</v>
      </c>
      <c r="D5112" s="26" t="str">
        <f>IF(Orders!U5112&gt;500,IF(Orders!E5112="First Class",IF(Orders!W5112=0,"VIP","Special"),"Formal"),"Normal")</f>
        <v>Formal</v>
      </c>
      <c r="E5112" s="26" t="str" cm="1">
        <f t="array" ref="E5112">_xlfn.IFS(Orders!W5112=0,"Endirim Yoxdur",SUMIFS(Orders!$V:$V,Orders!$T:$T,Orders!T5112)&gt;10,ROUND(Orders!W5112*1.15,2),SUMIFS(Orders!$V:$V,Orders!$T:$T,Orders!T5112)&lt;=10,"Endirim Yoxdur")</f>
        <v>Endirim Yoxdur</v>
      </c>
    </row>
    <row r="5113" spans="3:5" x14ac:dyDescent="0.25">
      <c r="C5113" s="26" t="str">
        <f>IF(Orders!U5113&gt;500,"Yüksək Satış","Aşağı Satış")</f>
        <v>Aşağı Satış</v>
      </c>
      <c r="D5113" s="26" t="str">
        <f>IF(Orders!U5113&gt;500,IF(Orders!E5113="First Class",IF(Orders!W5113=0,"VIP","Special"),"Formal"),"Normal")</f>
        <v>Normal</v>
      </c>
      <c r="E5113" s="26" t="str" cm="1">
        <f t="array" ref="E5113">_xlfn.IFS(Orders!W5113=0,"Endirim Yoxdur",SUMIFS(Orders!$V:$V,Orders!$T:$T,Orders!T5113)&gt;10,ROUND(Orders!W5113*1.15,2),SUMIFS(Orders!$V:$V,Orders!$T:$T,Orders!T5113)&lt;=10,"Endirim Yoxdur")</f>
        <v>Endirim Yoxdur</v>
      </c>
    </row>
    <row r="5114" spans="3:5" x14ac:dyDescent="0.25">
      <c r="C5114" s="26" t="str">
        <f>IF(Orders!U5114&gt;500,"Yüksək Satış","Aşağı Satış")</f>
        <v>Aşağı Satış</v>
      </c>
      <c r="D5114" s="26" t="str">
        <f>IF(Orders!U5114&gt;500,IF(Orders!E5114="First Class",IF(Orders!W5114=0,"VIP","Special"),"Formal"),"Normal")</f>
        <v>Normal</v>
      </c>
      <c r="E5114" s="26" t="str" cm="1">
        <f t="array" ref="E5114">_xlfn.IFS(Orders!W5114=0,"Endirim Yoxdur",SUMIFS(Orders!$V:$V,Orders!$T:$T,Orders!T5114)&gt;10,ROUND(Orders!W5114*1.15,2),SUMIFS(Orders!$V:$V,Orders!$T:$T,Orders!T5114)&lt;=10,"Endirim Yoxdur")</f>
        <v>Endirim Yoxdur</v>
      </c>
    </row>
    <row r="5115" spans="3:5" x14ac:dyDescent="0.25">
      <c r="C5115" s="26" t="str">
        <f>IF(Orders!U5115&gt;500,"Yüksək Satış","Aşağı Satış")</f>
        <v>Aşağı Satış</v>
      </c>
      <c r="D5115" s="26" t="str">
        <f>IF(Orders!U5115&gt;500,IF(Orders!E5115="First Class",IF(Orders!W5115=0,"VIP","Special"),"Formal"),"Normal")</f>
        <v>Normal</v>
      </c>
      <c r="E5115" s="26" t="str" cm="1">
        <f t="array" ref="E5115">_xlfn.IFS(Orders!W5115=0,"Endirim Yoxdur",SUMIFS(Orders!$V:$V,Orders!$T:$T,Orders!T5115)&gt;10,ROUND(Orders!W5115*1.15,2),SUMIFS(Orders!$V:$V,Orders!$T:$T,Orders!T5115)&lt;=10,"Endirim Yoxdur")</f>
        <v>Endirim Yoxdur</v>
      </c>
    </row>
    <row r="5116" spans="3:5" x14ac:dyDescent="0.25">
      <c r="C5116" s="26" t="str">
        <f>IF(Orders!U5116&gt;500,"Yüksək Satış","Aşağı Satış")</f>
        <v>Aşağı Satış</v>
      </c>
      <c r="D5116" s="26" t="str">
        <f>IF(Orders!U5116&gt;500,IF(Orders!E5116="First Class",IF(Orders!W5116=0,"VIP","Special"),"Formal"),"Normal")</f>
        <v>Normal</v>
      </c>
      <c r="E5116" s="26" t="str" cm="1">
        <f t="array" ref="E5116">_xlfn.IFS(Orders!W5116=0,"Endirim Yoxdur",SUMIFS(Orders!$V:$V,Orders!$T:$T,Orders!T5116)&gt;10,ROUND(Orders!W5116*1.15,2),SUMIFS(Orders!$V:$V,Orders!$T:$T,Orders!T5116)&lt;=10,"Endirim Yoxdur")</f>
        <v>Endirim Yoxdur</v>
      </c>
    </row>
    <row r="5117" spans="3:5" x14ac:dyDescent="0.25">
      <c r="C5117" s="26" t="str">
        <f>IF(Orders!U5117&gt;500,"Yüksək Satış","Aşağı Satış")</f>
        <v>Aşağı Satış</v>
      </c>
      <c r="D5117" s="26" t="str">
        <f>IF(Orders!U5117&gt;500,IF(Orders!E5117="First Class",IF(Orders!W5117=0,"VIP","Special"),"Formal"),"Normal")</f>
        <v>Normal</v>
      </c>
      <c r="E5117" s="26" t="str" cm="1">
        <f t="array" ref="E5117">_xlfn.IFS(Orders!W5117=0,"Endirim Yoxdur",SUMIFS(Orders!$V:$V,Orders!$T:$T,Orders!T5117)&gt;10,ROUND(Orders!W5117*1.15,2),SUMIFS(Orders!$V:$V,Orders!$T:$T,Orders!T5117)&lt;=10,"Endirim Yoxdur")</f>
        <v>Endirim Yoxdur</v>
      </c>
    </row>
    <row r="5118" spans="3:5" x14ac:dyDescent="0.25">
      <c r="C5118" s="26" t="str">
        <f>IF(Orders!U5118&gt;500,"Yüksək Satış","Aşağı Satış")</f>
        <v>Aşağı Satış</v>
      </c>
      <c r="D5118" s="26" t="str">
        <f>IF(Orders!U5118&gt;500,IF(Orders!E5118="First Class",IF(Orders!W5118=0,"VIP","Special"),"Formal"),"Normal")</f>
        <v>Normal</v>
      </c>
      <c r="E5118" s="26" t="str" cm="1">
        <f t="array" ref="E5118">_xlfn.IFS(Orders!W5118=0,"Endirim Yoxdur",SUMIFS(Orders!$V:$V,Orders!$T:$T,Orders!T5118)&gt;10,ROUND(Orders!W5118*1.15,2),SUMIFS(Orders!$V:$V,Orders!$T:$T,Orders!T5118)&lt;=10,"Endirim Yoxdur")</f>
        <v>Endirim Yoxdur</v>
      </c>
    </row>
    <row r="5119" spans="3:5" x14ac:dyDescent="0.25">
      <c r="C5119" s="26" t="str">
        <f>IF(Orders!U5119&gt;500,"Yüksək Satış","Aşağı Satış")</f>
        <v>Yüksək Satış</v>
      </c>
      <c r="D5119" s="26" t="str">
        <f>IF(Orders!U5119&gt;500,IF(Orders!E5119="First Class",IF(Orders!W5119=0,"VIP","Special"),"Formal"),"Normal")</f>
        <v>Formal</v>
      </c>
      <c r="E5119" s="26" cm="1">
        <f t="array" ref="E5119">_xlfn.IFS(Orders!W5119=0,"Endirim Yoxdur",SUMIFS(Orders!$V:$V,Orders!$T:$T,Orders!T5119)&gt;10,ROUND(Orders!W5119*1.15,2),SUMIFS(Orders!$V:$V,Orders!$T:$T,Orders!T5119)&lt;=10,"Endirim Yoxdur")</f>
        <v>0.35</v>
      </c>
    </row>
    <row r="5120" spans="3:5" x14ac:dyDescent="0.25">
      <c r="C5120" s="26" t="str">
        <f>IF(Orders!U5120&gt;500,"Yüksək Satış","Aşağı Satış")</f>
        <v>Aşağı Satış</v>
      </c>
      <c r="D5120" s="26" t="str">
        <f>IF(Orders!U5120&gt;500,IF(Orders!E5120="First Class",IF(Orders!W5120=0,"VIP","Special"),"Formal"),"Normal")</f>
        <v>Normal</v>
      </c>
      <c r="E5120" s="26" cm="1">
        <f t="array" ref="E5120">_xlfn.IFS(Orders!W5120=0,"Endirim Yoxdur",SUMIFS(Orders!$V:$V,Orders!$T:$T,Orders!T5120)&gt;10,ROUND(Orders!W5120*1.15,2),SUMIFS(Orders!$V:$V,Orders!$T:$T,Orders!T5120)&lt;=10,"Endirim Yoxdur")</f>
        <v>0.23</v>
      </c>
    </row>
    <row r="5121" spans="3:5" x14ac:dyDescent="0.25">
      <c r="C5121" s="26" t="str">
        <f>IF(Orders!U5121&gt;500,"Yüksək Satış","Aşağı Satış")</f>
        <v>Aşağı Satış</v>
      </c>
      <c r="D5121" s="26" t="str">
        <f>IF(Orders!U5121&gt;500,IF(Orders!E5121="First Class",IF(Orders!W5121=0,"VIP","Special"),"Formal"),"Normal")</f>
        <v>Normal</v>
      </c>
      <c r="E5121" s="26" cm="1">
        <f t="array" ref="E5121">_xlfn.IFS(Orders!W5121=0,"Endirim Yoxdur",SUMIFS(Orders!$V:$V,Orders!$T:$T,Orders!T5121)&gt;10,ROUND(Orders!W5121*1.15,2),SUMIFS(Orders!$V:$V,Orders!$T:$T,Orders!T5121)&lt;=10,"Endirim Yoxdur")</f>
        <v>0.23</v>
      </c>
    </row>
    <row r="5122" spans="3:5" x14ac:dyDescent="0.25">
      <c r="C5122" s="26" t="str">
        <f>IF(Orders!U5122&gt;500,"Yüksək Satış","Aşağı Satış")</f>
        <v>Aşağı Satış</v>
      </c>
      <c r="D5122" s="26" t="str">
        <f>IF(Orders!U5122&gt;500,IF(Orders!E5122="First Class",IF(Orders!W5122=0,"VIP","Special"),"Formal"),"Normal")</f>
        <v>Normal</v>
      </c>
      <c r="E5122" s="26" t="str" cm="1">
        <f t="array" ref="E5122">_xlfn.IFS(Orders!W5122=0,"Endirim Yoxdur",SUMIFS(Orders!$V:$V,Orders!$T:$T,Orders!T5122)&gt;10,ROUND(Orders!W5122*1.15,2),SUMIFS(Orders!$V:$V,Orders!$T:$T,Orders!T5122)&lt;=10,"Endirim Yoxdur")</f>
        <v>Endirim Yoxdur</v>
      </c>
    </row>
    <row r="5123" spans="3:5" x14ac:dyDescent="0.25">
      <c r="C5123" s="26" t="str">
        <f>IF(Orders!U5123&gt;500,"Yüksək Satış","Aşağı Satış")</f>
        <v>Aşağı Satış</v>
      </c>
      <c r="D5123" s="26" t="str">
        <f>IF(Orders!U5123&gt;500,IF(Orders!E5123="First Class",IF(Orders!W5123=0,"VIP","Special"),"Formal"),"Normal")</f>
        <v>Normal</v>
      </c>
      <c r="E5123" s="26" t="str" cm="1">
        <f t="array" ref="E5123">_xlfn.IFS(Orders!W5123=0,"Endirim Yoxdur",SUMIFS(Orders!$V:$V,Orders!$T:$T,Orders!T5123)&gt;10,ROUND(Orders!W5123*1.15,2),SUMIFS(Orders!$V:$V,Orders!$T:$T,Orders!T5123)&lt;=10,"Endirim Yoxdur")</f>
        <v>Endirim Yoxdur</v>
      </c>
    </row>
    <row r="5124" spans="3:5" x14ac:dyDescent="0.25">
      <c r="C5124" s="26" t="str">
        <f>IF(Orders!U5124&gt;500,"Yüksək Satış","Aşağı Satış")</f>
        <v>Aşağı Satış</v>
      </c>
      <c r="D5124" s="26" t="str">
        <f>IF(Orders!U5124&gt;500,IF(Orders!E5124="First Class",IF(Orders!W5124=0,"VIP","Special"),"Formal"),"Normal")</f>
        <v>Normal</v>
      </c>
      <c r="E5124" s="26" t="str" cm="1">
        <f t="array" ref="E5124">_xlfn.IFS(Orders!W5124=0,"Endirim Yoxdur",SUMIFS(Orders!$V:$V,Orders!$T:$T,Orders!T5124)&gt;10,ROUND(Orders!W5124*1.15,2),SUMIFS(Orders!$V:$V,Orders!$T:$T,Orders!T5124)&lt;=10,"Endirim Yoxdur")</f>
        <v>Endirim Yoxdur</v>
      </c>
    </row>
    <row r="5125" spans="3:5" x14ac:dyDescent="0.25">
      <c r="C5125" s="26" t="str">
        <f>IF(Orders!U5125&gt;500,"Yüksək Satış","Aşağı Satış")</f>
        <v>Aşağı Satış</v>
      </c>
      <c r="D5125" s="26" t="str">
        <f>IF(Orders!U5125&gt;500,IF(Orders!E5125="First Class",IF(Orders!W5125=0,"VIP","Special"),"Formal"),"Normal")</f>
        <v>Normal</v>
      </c>
      <c r="E5125" s="26" cm="1">
        <f t="array" ref="E5125">_xlfn.IFS(Orders!W5125=0,"Endirim Yoxdur",SUMIFS(Orders!$V:$V,Orders!$T:$T,Orders!T5125)&gt;10,ROUND(Orders!W5125*1.15,2),SUMIFS(Orders!$V:$V,Orders!$T:$T,Orders!T5125)&lt;=10,"Endirim Yoxdur")</f>
        <v>0.23</v>
      </c>
    </row>
    <row r="5126" spans="3:5" x14ac:dyDescent="0.25">
      <c r="C5126" s="26" t="str">
        <f>IF(Orders!U5126&gt;500,"Yüksək Satış","Aşağı Satış")</f>
        <v>Aşağı Satış</v>
      </c>
      <c r="D5126" s="26" t="str">
        <f>IF(Orders!U5126&gt;500,IF(Orders!E5126="First Class",IF(Orders!W5126=0,"VIP","Special"),"Formal"),"Normal")</f>
        <v>Normal</v>
      </c>
      <c r="E5126" s="26" t="str" cm="1">
        <f t="array" ref="E5126">_xlfn.IFS(Orders!W5126=0,"Endirim Yoxdur",SUMIFS(Orders!$V:$V,Orders!$T:$T,Orders!T5126)&gt;10,ROUND(Orders!W5126*1.15,2),SUMIFS(Orders!$V:$V,Orders!$T:$T,Orders!T5126)&lt;=10,"Endirim Yoxdur")</f>
        <v>Endirim Yoxdur</v>
      </c>
    </row>
    <row r="5127" spans="3:5" x14ac:dyDescent="0.25">
      <c r="C5127" s="26" t="str">
        <f>IF(Orders!U5127&gt;500,"Yüksək Satış","Aşağı Satış")</f>
        <v>Aşağı Satış</v>
      </c>
      <c r="D5127" s="26" t="str">
        <f>IF(Orders!U5127&gt;500,IF(Orders!E5127="First Class",IF(Orders!W5127=0,"VIP","Special"),"Formal"),"Normal")</f>
        <v>Normal</v>
      </c>
      <c r="E5127" s="26" cm="1">
        <f t="array" ref="E5127">_xlfn.IFS(Orders!W5127=0,"Endirim Yoxdur",SUMIFS(Orders!$V:$V,Orders!$T:$T,Orders!T5127)&gt;10,ROUND(Orders!W5127*1.15,2),SUMIFS(Orders!$V:$V,Orders!$T:$T,Orders!T5127)&lt;=10,"Endirim Yoxdur")</f>
        <v>0.23</v>
      </c>
    </row>
    <row r="5128" spans="3:5" x14ac:dyDescent="0.25">
      <c r="C5128" s="26" t="str">
        <f>IF(Orders!U5128&gt;500,"Yüksək Satış","Aşağı Satış")</f>
        <v>Aşağı Satış</v>
      </c>
      <c r="D5128" s="26" t="str">
        <f>IF(Orders!U5128&gt;500,IF(Orders!E5128="First Class",IF(Orders!W5128=0,"VIP","Special"),"Formal"),"Normal")</f>
        <v>Normal</v>
      </c>
      <c r="E5128" s="26" t="str" cm="1">
        <f t="array" ref="E5128">_xlfn.IFS(Orders!W5128=0,"Endirim Yoxdur",SUMIFS(Orders!$V:$V,Orders!$T:$T,Orders!T5128)&gt;10,ROUND(Orders!W5128*1.15,2),SUMIFS(Orders!$V:$V,Orders!$T:$T,Orders!T5128)&lt;=10,"Endirim Yoxdur")</f>
        <v>Endirim Yoxdur</v>
      </c>
    </row>
    <row r="5129" spans="3:5" x14ac:dyDescent="0.25">
      <c r="C5129" s="26" t="str">
        <f>IF(Orders!U5129&gt;500,"Yüksək Satış","Aşağı Satış")</f>
        <v>Aşağı Satış</v>
      </c>
      <c r="D5129" s="26" t="str">
        <f>IF(Orders!U5129&gt;500,IF(Orders!E5129="First Class",IF(Orders!W5129=0,"VIP","Special"),"Formal"),"Normal")</f>
        <v>Normal</v>
      </c>
      <c r="E5129" s="26" cm="1">
        <f t="array" ref="E5129">_xlfn.IFS(Orders!W5129=0,"Endirim Yoxdur",SUMIFS(Orders!$V:$V,Orders!$T:$T,Orders!T5129)&gt;10,ROUND(Orders!W5129*1.15,2),SUMIFS(Orders!$V:$V,Orders!$T:$T,Orders!T5129)&lt;=10,"Endirim Yoxdur")</f>
        <v>0.23</v>
      </c>
    </row>
    <row r="5130" spans="3:5" x14ac:dyDescent="0.25">
      <c r="C5130" s="26" t="str">
        <f>IF(Orders!U5130&gt;500,"Yüksək Satış","Aşağı Satış")</f>
        <v>Aşağı Satış</v>
      </c>
      <c r="D5130" s="26" t="str">
        <f>IF(Orders!U5130&gt;500,IF(Orders!E5130="First Class",IF(Orders!W5130=0,"VIP","Special"),"Formal"),"Normal")</f>
        <v>Normal</v>
      </c>
      <c r="E5130" s="26" t="str" cm="1">
        <f t="array" ref="E5130">_xlfn.IFS(Orders!W5130=0,"Endirim Yoxdur",SUMIFS(Orders!$V:$V,Orders!$T:$T,Orders!T5130)&gt;10,ROUND(Orders!W5130*1.15,2),SUMIFS(Orders!$V:$V,Orders!$T:$T,Orders!T5130)&lt;=10,"Endirim Yoxdur")</f>
        <v>Endirim Yoxdur</v>
      </c>
    </row>
    <row r="5131" spans="3:5" x14ac:dyDescent="0.25">
      <c r="C5131" s="26" t="str">
        <f>IF(Orders!U5131&gt;500,"Yüksək Satış","Aşağı Satış")</f>
        <v>Aşağı Satış</v>
      </c>
      <c r="D5131" s="26" t="str">
        <f>IF(Orders!U5131&gt;500,IF(Orders!E5131="First Class",IF(Orders!W5131=0,"VIP","Special"),"Formal"),"Normal")</f>
        <v>Normal</v>
      </c>
      <c r="E5131" s="26" t="str" cm="1">
        <f t="array" ref="E5131">_xlfn.IFS(Orders!W5131=0,"Endirim Yoxdur",SUMIFS(Orders!$V:$V,Orders!$T:$T,Orders!T5131)&gt;10,ROUND(Orders!W5131*1.15,2),SUMIFS(Orders!$V:$V,Orders!$T:$T,Orders!T5131)&lt;=10,"Endirim Yoxdur")</f>
        <v>Endirim Yoxdur</v>
      </c>
    </row>
    <row r="5132" spans="3:5" x14ac:dyDescent="0.25">
      <c r="C5132" s="26" t="str">
        <f>IF(Orders!U5132&gt;500,"Yüksək Satış","Aşağı Satış")</f>
        <v>Yüksək Satış</v>
      </c>
      <c r="D5132" s="26" t="str">
        <f>IF(Orders!U5132&gt;500,IF(Orders!E5132="First Class",IF(Orders!W5132=0,"VIP","Special"),"Formal"),"Normal")</f>
        <v>Formal</v>
      </c>
      <c r="E5132" s="26" t="str" cm="1">
        <f t="array" ref="E5132">_xlfn.IFS(Orders!W5132=0,"Endirim Yoxdur",SUMIFS(Orders!$V:$V,Orders!$T:$T,Orders!T5132)&gt;10,ROUND(Orders!W5132*1.15,2),SUMIFS(Orders!$V:$V,Orders!$T:$T,Orders!T5132)&lt;=10,"Endirim Yoxdur")</f>
        <v>Endirim Yoxdur</v>
      </c>
    </row>
    <row r="5133" spans="3:5" x14ac:dyDescent="0.25">
      <c r="C5133" s="26" t="str">
        <f>IF(Orders!U5133&gt;500,"Yüksək Satış","Aşağı Satış")</f>
        <v>Aşağı Satış</v>
      </c>
      <c r="D5133" s="26" t="str">
        <f>IF(Orders!U5133&gt;500,IF(Orders!E5133="First Class",IF(Orders!W5133=0,"VIP","Special"),"Formal"),"Normal")</f>
        <v>Normal</v>
      </c>
      <c r="E5133" s="26" t="str" cm="1">
        <f t="array" ref="E5133">_xlfn.IFS(Orders!W5133=0,"Endirim Yoxdur",SUMIFS(Orders!$V:$V,Orders!$T:$T,Orders!T5133)&gt;10,ROUND(Orders!W5133*1.15,2),SUMIFS(Orders!$V:$V,Orders!$T:$T,Orders!T5133)&lt;=10,"Endirim Yoxdur")</f>
        <v>Endirim Yoxdur</v>
      </c>
    </row>
    <row r="5134" spans="3:5" x14ac:dyDescent="0.25">
      <c r="C5134" s="26" t="str">
        <f>IF(Orders!U5134&gt;500,"Yüksək Satış","Aşağı Satış")</f>
        <v>Aşağı Satış</v>
      </c>
      <c r="D5134" s="26" t="str">
        <f>IF(Orders!U5134&gt;500,IF(Orders!E5134="First Class",IF(Orders!W5134=0,"VIP","Special"),"Formal"),"Normal")</f>
        <v>Normal</v>
      </c>
      <c r="E5134" s="26" cm="1">
        <f t="array" ref="E5134">_xlfn.IFS(Orders!W5134=0,"Endirim Yoxdur",SUMIFS(Orders!$V:$V,Orders!$T:$T,Orders!T5134)&gt;10,ROUND(Orders!W5134*1.15,2),SUMIFS(Orders!$V:$V,Orders!$T:$T,Orders!T5134)&lt;=10,"Endirim Yoxdur")</f>
        <v>0.23</v>
      </c>
    </row>
    <row r="5135" spans="3:5" x14ac:dyDescent="0.25">
      <c r="C5135" s="26" t="str">
        <f>IF(Orders!U5135&gt;500,"Yüksək Satış","Aşağı Satış")</f>
        <v>Aşağı Satış</v>
      </c>
      <c r="D5135" s="26" t="str">
        <f>IF(Orders!U5135&gt;500,IF(Orders!E5135="First Class",IF(Orders!W5135=0,"VIP","Special"),"Formal"),"Normal")</f>
        <v>Normal</v>
      </c>
      <c r="E5135" s="26" cm="1">
        <f t="array" ref="E5135">_xlfn.IFS(Orders!W5135=0,"Endirim Yoxdur",SUMIFS(Orders!$V:$V,Orders!$T:$T,Orders!T5135)&gt;10,ROUND(Orders!W5135*1.15,2),SUMIFS(Orders!$V:$V,Orders!$T:$T,Orders!T5135)&lt;=10,"Endirim Yoxdur")</f>
        <v>0.23</v>
      </c>
    </row>
    <row r="5136" spans="3:5" x14ac:dyDescent="0.25">
      <c r="C5136" s="26" t="str">
        <f>IF(Orders!U5136&gt;500,"Yüksək Satış","Aşağı Satış")</f>
        <v>Aşağı Satış</v>
      </c>
      <c r="D5136" s="26" t="str">
        <f>IF(Orders!U5136&gt;500,IF(Orders!E5136="First Class",IF(Orders!W5136=0,"VIP","Special"),"Formal"),"Normal")</f>
        <v>Normal</v>
      </c>
      <c r="E5136" s="26" t="str" cm="1">
        <f t="array" ref="E5136">_xlfn.IFS(Orders!W5136=0,"Endirim Yoxdur",SUMIFS(Orders!$V:$V,Orders!$T:$T,Orders!T5136)&gt;10,ROUND(Orders!W5136*1.15,2),SUMIFS(Orders!$V:$V,Orders!$T:$T,Orders!T5136)&lt;=10,"Endirim Yoxdur")</f>
        <v>Endirim Yoxdur</v>
      </c>
    </row>
    <row r="5137" spans="3:5" x14ac:dyDescent="0.25">
      <c r="C5137" s="26" t="str">
        <f>IF(Orders!U5137&gt;500,"Yüksək Satış","Aşağı Satış")</f>
        <v>Aşağı Satış</v>
      </c>
      <c r="D5137" s="26" t="str">
        <f>IF(Orders!U5137&gt;500,IF(Orders!E5137="First Class",IF(Orders!W5137=0,"VIP","Special"),"Formal"),"Normal")</f>
        <v>Normal</v>
      </c>
      <c r="E5137" s="26" t="str" cm="1">
        <f t="array" ref="E5137">_xlfn.IFS(Orders!W5137=0,"Endirim Yoxdur",SUMIFS(Orders!$V:$V,Orders!$T:$T,Orders!T5137)&gt;10,ROUND(Orders!W5137*1.15,2),SUMIFS(Orders!$V:$V,Orders!$T:$T,Orders!T5137)&lt;=10,"Endirim Yoxdur")</f>
        <v>Endirim Yoxdur</v>
      </c>
    </row>
    <row r="5138" spans="3:5" x14ac:dyDescent="0.25">
      <c r="C5138" s="26" t="str">
        <f>IF(Orders!U5138&gt;500,"Yüksək Satış","Aşağı Satış")</f>
        <v>Aşağı Satış</v>
      </c>
      <c r="D5138" s="26" t="str">
        <f>IF(Orders!U5138&gt;500,IF(Orders!E5138="First Class",IF(Orders!W5138=0,"VIP","Special"),"Formal"),"Normal")</f>
        <v>Normal</v>
      </c>
      <c r="E5138" s="26" t="str" cm="1">
        <f t="array" ref="E5138">_xlfn.IFS(Orders!W5138=0,"Endirim Yoxdur",SUMIFS(Orders!$V:$V,Orders!$T:$T,Orders!T5138)&gt;10,ROUND(Orders!W5138*1.15,2),SUMIFS(Orders!$V:$V,Orders!$T:$T,Orders!T5138)&lt;=10,"Endirim Yoxdur")</f>
        <v>Endirim Yoxdur</v>
      </c>
    </row>
    <row r="5139" spans="3:5" x14ac:dyDescent="0.25">
      <c r="C5139" s="26" t="str">
        <f>IF(Orders!U5139&gt;500,"Yüksək Satış","Aşağı Satış")</f>
        <v>Aşağı Satış</v>
      </c>
      <c r="D5139" s="26" t="str">
        <f>IF(Orders!U5139&gt;500,IF(Orders!E5139="First Class",IF(Orders!W5139=0,"VIP","Special"),"Formal"),"Normal")</f>
        <v>Normal</v>
      </c>
      <c r="E5139" s="26" t="str" cm="1">
        <f t="array" ref="E5139">_xlfn.IFS(Orders!W5139=0,"Endirim Yoxdur",SUMIFS(Orders!$V:$V,Orders!$T:$T,Orders!T5139)&gt;10,ROUND(Orders!W5139*1.15,2),SUMIFS(Orders!$V:$V,Orders!$T:$T,Orders!T5139)&lt;=10,"Endirim Yoxdur")</f>
        <v>Endirim Yoxdur</v>
      </c>
    </row>
    <row r="5140" spans="3:5" x14ac:dyDescent="0.25">
      <c r="C5140" s="26" t="str">
        <f>IF(Orders!U5140&gt;500,"Yüksək Satış","Aşağı Satış")</f>
        <v>Aşağı Satış</v>
      </c>
      <c r="D5140" s="26" t="str">
        <f>IF(Orders!U5140&gt;500,IF(Orders!E5140="First Class",IF(Orders!W5140=0,"VIP","Special"),"Formal"),"Normal")</f>
        <v>Normal</v>
      </c>
      <c r="E5140" s="26" t="str" cm="1">
        <f t="array" ref="E5140">_xlfn.IFS(Orders!W5140=0,"Endirim Yoxdur",SUMIFS(Orders!$V:$V,Orders!$T:$T,Orders!T5140)&gt;10,ROUND(Orders!W5140*1.15,2),SUMIFS(Orders!$V:$V,Orders!$T:$T,Orders!T5140)&lt;=10,"Endirim Yoxdur")</f>
        <v>Endirim Yoxdur</v>
      </c>
    </row>
    <row r="5141" spans="3:5" x14ac:dyDescent="0.25">
      <c r="C5141" s="26" t="str">
        <f>IF(Orders!U5141&gt;500,"Yüksək Satış","Aşağı Satış")</f>
        <v>Aşağı Satış</v>
      </c>
      <c r="D5141" s="26" t="str">
        <f>IF(Orders!U5141&gt;500,IF(Orders!E5141="First Class",IF(Orders!W5141=0,"VIP","Special"),"Formal"),"Normal")</f>
        <v>Normal</v>
      </c>
      <c r="E5141" s="26" t="str" cm="1">
        <f t="array" ref="E5141">_xlfn.IFS(Orders!W5141=0,"Endirim Yoxdur",SUMIFS(Orders!$V:$V,Orders!$T:$T,Orders!T5141)&gt;10,ROUND(Orders!W5141*1.15,2),SUMIFS(Orders!$V:$V,Orders!$T:$T,Orders!T5141)&lt;=10,"Endirim Yoxdur")</f>
        <v>Endirim Yoxdur</v>
      </c>
    </row>
    <row r="5142" spans="3:5" x14ac:dyDescent="0.25">
      <c r="C5142" s="26" t="str">
        <f>IF(Orders!U5142&gt;500,"Yüksək Satış","Aşağı Satış")</f>
        <v>Yüksək Satış</v>
      </c>
      <c r="D5142" s="26" t="str">
        <f>IF(Orders!U5142&gt;500,IF(Orders!E5142="First Class",IF(Orders!W5142=0,"VIP","Special"),"Formal"),"Normal")</f>
        <v>VIP</v>
      </c>
      <c r="E5142" s="26" t="str" cm="1">
        <f t="array" ref="E5142">_xlfn.IFS(Orders!W5142=0,"Endirim Yoxdur",SUMIFS(Orders!$V:$V,Orders!$T:$T,Orders!T5142)&gt;10,ROUND(Orders!W5142*1.15,2),SUMIFS(Orders!$V:$V,Orders!$T:$T,Orders!T5142)&lt;=10,"Endirim Yoxdur")</f>
        <v>Endirim Yoxdur</v>
      </c>
    </row>
    <row r="5143" spans="3:5" x14ac:dyDescent="0.25">
      <c r="C5143" s="26" t="str">
        <f>IF(Orders!U5143&gt;500,"Yüksək Satış","Aşağı Satış")</f>
        <v>Yüksək Satış</v>
      </c>
      <c r="D5143" s="26" t="str">
        <f>IF(Orders!U5143&gt;500,IF(Orders!E5143="First Class",IF(Orders!W5143=0,"VIP","Special"),"Formal"),"Normal")</f>
        <v>Special</v>
      </c>
      <c r="E5143" s="26" cm="1">
        <f t="array" ref="E5143">_xlfn.IFS(Orders!W5143=0,"Endirim Yoxdur",SUMIFS(Orders!$V:$V,Orders!$T:$T,Orders!T5143)&gt;10,ROUND(Orders!W5143*1.15,2),SUMIFS(Orders!$V:$V,Orders!$T:$T,Orders!T5143)&lt;=10,"Endirim Yoxdur")</f>
        <v>0.35</v>
      </c>
    </row>
    <row r="5144" spans="3:5" x14ac:dyDescent="0.25">
      <c r="C5144" s="26" t="str">
        <f>IF(Orders!U5144&gt;500,"Yüksək Satış","Aşağı Satış")</f>
        <v>Aşağı Satış</v>
      </c>
      <c r="D5144" s="26" t="str">
        <f>IF(Orders!U5144&gt;500,IF(Orders!E5144="First Class",IF(Orders!W5144=0,"VIP","Special"),"Formal"),"Normal")</f>
        <v>Normal</v>
      </c>
      <c r="E5144" s="26" cm="1">
        <f t="array" ref="E5144">_xlfn.IFS(Orders!W5144=0,"Endirim Yoxdur",SUMIFS(Orders!$V:$V,Orders!$T:$T,Orders!T5144)&gt;10,ROUND(Orders!W5144*1.15,2),SUMIFS(Orders!$V:$V,Orders!$T:$T,Orders!T5144)&lt;=10,"Endirim Yoxdur")</f>
        <v>0.23</v>
      </c>
    </row>
    <row r="5145" spans="3:5" x14ac:dyDescent="0.25">
      <c r="C5145" s="26" t="str">
        <f>IF(Orders!U5145&gt;500,"Yüksək Satış","Aşağı Satış")</f>
        <v>Aşağı Satış</v>
      </c>
      <c r="D5145" s="26" t="str">
        <f>IF(Orders!U5145&gt;500,IF(Orders!E5145="First Class",IF(Orders!W5145=0,"VIP","Special"),"Formal"),"Normal")</f>
        <v>Normal</v>
      </c>
      <c r="E5145" s="26" t="str" cm="1">
        <f t="array" ref="E5145">_xlfn.IFS(Orders!W5145=0,"Endirim Yoxdur",SUMIFS(Orders!$V:$V,Orders!$T:$T,Orders!T5145)&gt;10,ROUND(Orders!W5145*1.15,2),SUMIFS(Orders!$V:$V,Orders!$T:$T,Orders!T5145)&lt;=10,"Endirim Yoxdur")</f>
        <v>Endirim Yoxdur</v>
      </c>
    </row>
    <row r="5146" spans="3:5" x14ac:dyDescent="0.25">
      <c r="C5146" s="26" t="str">
        <f>IF(Orders!U5146&gt;500,"Yüksək Satış","Aşağı Satış")</f>
        <v>Aşağı Satış</v>
      </c>
      <c r="D5146" s="26" t="str">
        <f>IF(Orders!U5146&gt;500,IF(Orders!E5146="First Class",IF(Orders!W5146=0,"VIP","Special"),"Formal"),"Normal")</f>
        <v>Normal</v>
      </c>
      <c r="E5146" s="26" cm="1">
        <f t="array" ref="E5146">_xlfn.IFS(Orders!W5146=0,"Endirim Yoxdur",SUMIFS(Orders!$V:$V,Orders!$T:$T,Orders!T5146)&gt;10,ROUND(Orders!W5146*1.15,2),SUMIFS(Orders!$V:$V,Orders!$T:$T,Orders!T5146)&lt;=10,"Endirim Yoxdur")</f>
        <v>0.23</v>
      </c>
    </row>
    <row r="5147" spans="3:5" x14ac:dyDescent="0.25">
      <c r="C5147" s="26" t="str">
        <f>IF(Orders!U5147&gt;500,"Yüksək Satış","Aşağı Satış")</f>
        <v>Yüksək Satış</v>
      </c>
      <c r="D5147" s="26" t="str">
        <f>IF(Orders!U5147&gt;500,IF(Orders!E5147="First Class",IF(Orders!W5147=0,"VIP","Special"),"Formal"),"Normal")</f>
        <v>Formal</v>
      </c>
      <c r="E5147" s="26" t="str" cm="1">
        <f t="array" ref="E5147">_xlfn.IFS(Orders!W5147=0,"Endirim Yoxdur",SUMIFS(Orders!$V:$V,Orders!$T:$T,Orders!T5147)&gt;10,ROUND(Orders!W5147*1.15,2),SUMIFS(Orders!$V:$V,Orders!$T:$T,Orders!T5147)&lt;=10,"Endirim Yoxdur")</f>
        <v>Endirim Yoxdur</v>
      </c>
    </row>
    <row r="5148" spans="3:5" x14ac:dyDescent="0.25">
      <c r="C5148" s="26" t="str">
        <f>IF(Orders!U5148&gt;500,"Yüksək Satış","Aşağı Satış")</f>
        <v>Aşağı Satış</v>
      </c>
      <c r="D5148" s="26" t="str">
        <f>IF(Orders!U5148&gt;500,IF(Orders!E5148="First Class",IF(Orders!W5148=0,"VIP","Special"),"Formal"),"Normal")</f>
        <v>Normal</v>
      </c>
      <c r="E5148" s="26" t="str" cm="1">
        <f t="array" ref="E5148">_xlfn.IFS(Orders!W5148=0,"Endirim Yoxdur",SUMIFS(Orders!$V:$V,Orders!$T:$T,Orders!T5148)&gt;10,ROUND(Orders!W5148*1.15,2),SUMIFS(Orders!$V:$V,Orders!$T:$T,Orders!T5148)&lt;=10,"Endirim Yoxdur")</f>
        <v>Endirim Yoxdur</v>
      </c>
    </row>
    <row r="5149" spans="3:5" x14ac:dyDescent="0.25">
      <c r="C5149" s="26" t="str">
        <f>IF(Orders!U5149&gt;500,"Yüksək Satış","Aşağı Satış")</f>
        <v>Aşağı Satış</v>
      </c>
      <c r="D5149" s="26" t="str">
        <f>IF(Orders!U5149&gt;500,IF(Orders!E5149="First Class",IF(Orders!W5149=0,"VIP","Special"),"Formal"),"Normal")</f>
        <v>Normal</v>
      </c>
      <c r="E5149" s="26" cm="1">
        <f t="array" ref="E5149">_xlfn.IFS(Orders!W5149=0,"Endirim Yoxdur",SUMIFS(Orders!$V:$V,Orders!$T:$T,Orders!T5149)&gt;10,ROUND(Orders!W5149*1.15,2),SUMIFS(Orders!$V:$V,Orders!$T:$T,Orders!T5149)&lt;=10,"Endirim Yoxdur")</f>
        <v>0.23</v>
      </c>
    </row>
    <row r="5150" spans="3:5" x14ac:dyDescent="0.25">
      <c r="C5150" s="26" t="str">
        <f>IF(Orders!U5150&gt;500,"Yüksək Satış","Aşağı Satış")</f>
        <v>Aşağı Satış</v>
      </c>
      <c r="D5150" s="26" t="str">
        <f>IF(Orders!U5150&gt;500,IF(Orders!E5150="First Class",IF(Orders!W5150=0,"VIP","Special"),"Formal"),"Normal")</f>
        <v>Normal</v>
      </c>
      <c r="E5150" s="26" t="str" cm="1">
        <f t="array" ref="E5150">_xlfn.IFS(Orders!W5150=0,"Endirim Yoxdur",SUMIFS(Orders!$V:$V,Orders!$T:$T,Orders!T5150)&gt;10,ROUND(Orders!W5150*1.15,2),SUMIFS(Orders!$V:$V,Orders!$T:$T,Orders!T5150)&lt;=10,"Endirim Yoxdur")</f>
        <v>Endirim Yoxdur</v>
      </c>
    </row>
    <row r="5151" spans="3:5" x14ac:dyDescent="0.25">
      <c r="C5151" s="26" t="str">
        <f>IF(Orders!U5151&gt;500,"Yüksək Satış","Aşağı Satış")</f>
        <v>Yüksək Satış</v>
      </c>
      <c r="D5151" s="26" t="str">
        <f>IF(Orders!U5151&gt;500,IF(Orders!E5151="First Class",IF(Orders!W5151=0,"VIP","Special"),"Formal"),"Normal")</f>
        <v>Special</v>
      </c>
      <c r="E5151" s="26" cm="1">
        <f t="array" ref="E5151">_xlfn.IFS(Orders!W5151=0,"Endirim Yoxdur",SUMIFS(Orders!$V:$V,Orders!$T:$T,Orders!T5151)&gt;10,ROUND(Orders!W5151*1.15,2),SUMIFS(Orders!$V:$V,Orders!$T:$T,Orders!T5151)&lt;=10,"Endirim Yoxdur")</f>
        <v>0.17</v>
      </c>
    </row>
    <row r="5152" spans="3:5" x14ac:dyDescent="0.25">
      <c r="C5152" s="26" t="str">
        <f>IF(Orders!U5152&gt;500,"Yüksək Satış","Aşağı Satış")</f>
        <v>Aşağı Satış</v>
      </c>
      <c r="D5152" s="26" t="str">
        <f>IF(Orders!U5152&gt;500,IF(Orders!E5152="First Class",IF(Orders!W5152=0,"VIP","Special"),"Formal"),"Normal")</f>
        <v>Normal</v>
      </c>
      <c r="E5152" s="26" t="str" cm="1">
        <f t="array" ref="E5152">_xlfn.IFS(Orders!W5152=0,"Endirim Yoxdur",SUMIFS(Orders!$V:$V,Orders!$T:$T,Orders!T5152)&gt;10,ROUND(Orders!W5152*1.15,2),SUMIFS(Orders!$V:$V,Orders!$T:$T,Orders!T5152)&lt;=10,"Endirim Yoxdur")</f>
        <v>Endirim Yoxdur</v>
      </c>
    </row>
    <row r="5153" spans="3:5" x14ac:dyDescent="0.25">
      <c r="C5153" s="26" t="str">
        <f>IF(Orders!U5153&gt;500,"Yüksək Satış","Aşağı Satış")</f>
        <v>Aşağı Satış</v>
      </c>
      <c r="D5153" s="26" t="str">
        <f>IF(Orders!U5153&gt;500,IF(Orders!E5153="First Class",IF(Orders!W5153=0,"VIP","Special"),"Formal"),"Normal")</f>
        <v>Normal</v>
      </c>
      <c r="E5153" s="26" t="str" cm="1">
        <f t="array" ref="E5153">_xlfn.IFS(Orders!W5153=0,"Endirim Yoxdur",SUMIFS(Orders!$V:$V,Orders!$T:$T,Orders!T5153)&gt;10,ROUND(Orders!W5153*1.15,2),SUMIFS(Orders!$V:$V,Orders!$T:$T,Orders!T5153)&lt;=10,"Endirim Yoxdur")</f>
        <v>Endirim Yoxdur</v>
      </c>
    </row>
    <row r="5154" spans="3:5" x14ac:dyDescent="0.25">
      <c r="C5154" s="26" t="str">
        <f>IF(Orders!U5154&gt;500,"Yüksək Satış","Aşağı Satış")</f>
        <v>Aşağı Satış</v>
      </c>
      <c r="D5154" s="26" t="str">
        <f>IF(Orders!U5154&gt;500,IF(Orders!E5154="First Class",IF(Orders!W5154=0,"VIP","Special"),"Formal"),"Normal")</f>
        <v>Normal</v>
      </c>
      <c r="E5154" s="26" t="str" cm="1">
        <f t="array" ref="E5154">_xlfn.IFS(Orders!W5154=0,"Endirim Yoxdur",SUMIFS(Orders!$V:$V,Orders!$T:$T,Orders!T5154)&gt;10,ROUND(Orders!W5154*1.15,2),SUMIFS(Orders!$V:$V,Orders!$T:$T,Orders!T5154)&lt;=10,"Endirim Yoxdur")</f>
        <v>Endirim Yoxdur</v>
      </c>
    </row>
    <row r="5155" spans="3:5" x14ac:dyDescent="0.25">
      <c r="C5155" s="26" t="str">
        <f>IF(Orders!U5155&gt;500,"Yüksək Satış","Aşağı Satış")</f>
        <v>Aşağı Satış</v>
      </c>
      <c r="D5155" s="26" t="str">
        <f>IF(Orders!U5155&gt;500,IF(Orders!E5155="First Class",IF(Orders!W5155=0,"VIP","Special"),"Formal"),"Normal")</f>
        <v>Normal</v>
      </c>
      <c r="E5155" s="26" t="str" cm="1">
        <f t="array" ref="E5155">_xlfn.IFS(Orders!W5155=0,"Endirim Yoxdur",SUMIFS(Orders!$V:$V,Orders!$T:$T,Orders!T5155)&gt;10,ROUND(Orders!W5155*1.15,2),SUMIFS(Orders!$V:$V,Orders!$T:$T,Orders!T5155)&lt;=10,"Endirim Yoxdur")</f>
        <v>Endirim Yoxdur</v>
      </c>
    </row>
    <row r="5156" spans="3:5" x14ac:dyDescent="0.25">
      <c r="C5156" s="26" t="str">
        <f>IF(Orders!U5156&gt;500,"Yüksək Satış","Aşağı Satış")</f>
        <v>Aşağı Satış</v>
      </c>
      <c r="D5156" s="26" t="str">
        <f>IF(Orders!U5156&gt;500,IF(Orders!E5156="First Class",IF(Orders!W5156=0,"VIP","Special"),"Formal"),"Normal")</f>
        <v>Normal</v>
      </c>
      <c r="E5156" s="26" cm="1">
        <f t="array" ref="E5156">_xlfn.IFS(Orders!W5156=0,"Endirim Yoxdur",SUMIFS(Orders!$V:$V,Orders!$T:$T,Orders!T5156)&gt;10,ROUND(Orders!W5156*1.15,2),SUMIFS(Orders!$V:$V,Orders!$T:$T,Orders!T5156)&lt;=10,"Endirim Yoxdur")</f>
        <v>0.23</v>
      </c>
    </row>
    <row r="5157" spans="3:5" x14ac:dyDescent="0.25">
      <c r="C5157" s="26" t="str">
        <f>IF(Orders!U5157&gt;500,"Yüksək Satış","Aşağı Satış")</f>
        <v>Aşağı Satış</v>
      </c>
      <c r="D5157" s="26" t="str">
        <f>IF(Orders!U5157&gt;500,IF(Orders!E5157="First Class",IF(Orders!W5157=0,"VIP","Special"),"Formal"),"Normal")</f>
        <v>Normal</v>
      </c>
      <c r="E5157" s="26" cm="1">
        <f t="array" ref="E5157">_xlfn.IFS(Orders!W5157=0,"Endirim Yoxdur",SUMIFS(Orders!$V:$V,Orders!$T:$T,Orders!T5157)&gt;10,ROUND(Orders!W5157*1.15,2),SUMIFS(Orders!$V:$V,Orders!$T:$T,Orders!T5157)&lt;=10,"Endirim Yoxdur")</f>
        <v>0.23</v>
      </c>
    </row>
    <row r="5158" spans="3:5" x14ac:dyDescent="0.25">
      <c r="C5158" s="26" t="str">
        <f>IF(Orders!U5158&gt;500,"Yüksək Satış","Aşağı Satış")</f>
        <v>Aşağı Satış</v>
      </c>
      <c r="D5158" s="26" t="str">
        <f>IF(Orders!U5158&gt;500,IF(Orders!E5158="First Class",IF(Orders!W5158=0,"VIP","Special"),"Formal"),"Normal")</f>
        <v>Normal</v>
      </c>
      <c r="E5158" s="26" cm="1">
        <f t="array" ref="E5158">_xlfn.IFS(Orders!W5158=0,"Endirim Yoxdur",SUMIFS(Orders!$V:$V,Orders!$T:$T,Orders!T5158)&gt;10,ROUND(Orders!W5158*1.15,2),SUMIFS(Orders!$V:$V,Orders!$T:$T,Orders!T5158)&lt;=10,"Endirim Yoxdur")</f>
        <v>0.35</v>
      </c>
    </row>
    <row r="5159" spans="3:5" x14ac:dyDescent="0.25">
      <c r="C5159" s="26" t="str">
        <f>IF(Orders!U5159&gt;500,"Yüksək Satış","Aşağı Satış")</f>
        <v>Aşağı Satış</v>
      </c>
      <c r="D5159" s="26" t="str">
        <f>IF(Orders!U5159&gt;500,IF(Orders!E5159="First Class",IF(Orders!W5159=0,"VIP","Special"),"Formal"),"Normal")</f>
        <v>Normal</v>
      </c>
      <c r="E5159" s="26" cm="1">
        <f t="array" ref="E5159">_xlfn.IFS(Orders!W5159=0,"Endirim Yoxdur",SUMIFS(Orders!$V:$V,Orders!$T:$T,Orders!T5159)&gt;10,ROUND(Orders!W5159*1.15,2),SUMIFS(Orders!$V:$V,Orders!$T:$T,Orders!T5159)&lt;=10,"Endirim Yoxdur")</f>
        <v>0.23</v>
      </c>
    </row>
    <row r="5160" spans="3:5" x14ac:dyDescent="0.25">
      <c r="C5160" s="26" t="str">
        <f>IF(Orders!U5160&gt;500,"Yüksək Satış","Aşağı Satış")</f>
        <v>Aşağı Satış</v>
      </c>
      <c r="D5160" s="26" t="str">
        <f>IF(Orders!U5160&gt;500,IF(Orders!E5160="First Class",IF(Orders!W5160=0,"VIP","Special"),"Formal"),"Normal")</f>
        <v>Normal</v>
      </c>
      <c r="E5160" s="26" t="str" cm="1">
        <f t="array" ref="E5160">_xlfn.IFS(Orders!W5160=0,"Endirim Yoxdur",SUMIFS(Orders!$V:$V,Orders!$T:$T,Orders!T5160)&gt;10,ROUND(Orders!W5160*1.15,2),SUMIFS(Orders!$V:$V,Orders!$T:$T,Orders!T5160)&lt;=10,"Endirim Yoxdur")</f>
        <v>Endirim Yoxdur</v>
      </c>
    </row>
    <row r="5161" spans="3:5" x14ac:dyDescent="0.25">
      <c r="C5161" s="26" t="str">
        <f>IF(Orders!U5161&gt;500,"Yüksək Satış","Aşağı Satış")</f>
        <v>Aşağı Satış</v>
      </c>
      <c r="D5161" s="26" t="str">
        <f>IF(Orders!U5161&gt;500,IF(Orders!E5161="First Class",IF(Orders!W5161=0,"VIP","Special"),"Formal"),"Normal")</f>
        <v>Normal</v>
      </c>
      <c r="E5161" s="26" cm="1">
        <f t="array" ref="E5161">_xlfn.IFS(Orders!W5161=0,"Endirim Yoxdur",SUMIFS(Orders!$V:$V,Orders!$T:$T,Orders!T5161)&gt;10,ROUND(Orders!W5161*1.15,2),SUMIFS(Orders!$V:$V,Orders!$T:$T,Orders!T5161)&lt;=10,"Endirim Yoxdur")</f>
        <v>0.69</v>
      </c>
    </row>
    <row r="5162" spans="3:5" x14ac:dyDescent="0.25">
      <c r="C5162" s="26" t="str">
        <f>IF(Orders!U5162&gt;500,"Yüksək Satış","Aşağı Satış")</f>
        <v>Aşağı Satış</v>
      </c>
      <c r="D5162" s="26" t="str">
        <f>IF(Orders!U5162&gt;500,IF(Orders!E5162="First Class",IF(Orders!W5162=0,"VIP","Special"),"Formal"),"Normal")</f>
        <v>Normal</v>
      </c>
      <c r="E5162" s="26" t="str" cm="1">
        <f t="array" ref="E5162">_xlfn.IFS(Orders!W5162=0,"Endirim Yoxdur",SUMIFS(Orders!$V:$V,Orders!$T:$T,Orders!T5162)&gt;10,ROUND(Orders!W5162*1.15,2),SUMIFS(Orders!$V:$V,Orders!$T:$T,Orders!T5162)&lt;=10,"Endirim Yoxdur")</f>
        <v>Endirim Yoxdur</v>
      </c>
    </row>
    <row r="5163" spans="3:5" x14ac:dyDescent="0.25">
      <c r="C5163" s="26" t="str">
        <f>IF(Orders!U5163&gt;500,"Yüksək Satış","Aşağı Satış")</f>
        <v>Aşağı Satış</v>
      </c>
      <c r="D5163" s="26" t="str">
        <f>IF(Orders!U5163&gt;500,IF(Orders!E5163="First Class",IF(Orders!W5163=0,"VIP","Special"),"Formal"),"Normal")</f>
        <v>Normal</v>
      </c>
      <c r="E5163" s="26" cm="1">
        <f t="array" ref="E5163">_xlfn.IFS(Orders!W5163=0,"Endirim Yoxdur",SUMIFS(Orders!$V:$V,Orders!$T:$T,Orders!T5163)&gt;10,ROUND(Orders!W5163*1.15,2),SUMIFS(Orders!$V:$V,Orders!$T:$T,Orders!T5163)&lt;=10,"Endirim Yoxdur")</f>
        <v>0.81</v>
      </c>
    </row>
    <row r="5164" spans="3:5" x14ac:dyDescent="0.25">
      <c r="C5164" s="26" t="str">
        <f>IF(Orders!U5164&gt;500,"Yüksək Satış","Aşağı Satış")</f>
        <v>Aşağı Satış</v>
      </c>
      <c r="D5164" s="26" t="str">
        <f>IF(Orders!U5164&gt;500,IF(Orders!E5164="First Class",IF(Orders!W5164=0,"VIP","Special"),"Formal"),"Normal")</f>
        <v>Normal</v>
      </c>
      <c r="E5164" s="26" cm="1">
        <f t="array" ref="E5164">_xlfn.IFS(Orders!W5164=0,"Endirim Yoxdur",SUMIFS(Orders!$V:$V,Orders!$T:$T,Orders!T5164)&gt;10,ROUND(Orders!W5164*1.15,2),SUMIFS(Orders!$V:$V,Orders!$T:$T,Orders!T5164)&lt;=10,"Endirim Yoxdur")</f>
        <v>0.81</v>
      </c>
    </row>
    <row r="5165" spans="3:5" x14ac:dyDescent="0.25">
      <c r="C5165" s="26" t="str">
        <f>IF(Orders!U5165&gt;500,"Yüksək Satış","Aşağı Satış")</f>
        <v>Aşağı Satış</v>
      </c>
      <c r="D5165" s="26" t="str">
        <f>IF(Orders!U5165&gt;500,IF(Orders!E5165="First Class",IF(Orders!W5165=0,"VIP","Special"),"Formal"),"Normal")</f>
        <v>Normal</v>
      </c>
      <c r="E5165" s="26" cm="1">
        <f t="array" ref="E5165">_xlfn.IFS(Orders!W5165=0,"Endirim Yoxdur",SUMIFS(Orders!$V:$V,Orders!$T:$T,Orders!T5165)&gt;10,ROUND(Orders!W5165*1.15,2),SUMIFS(Orders!$V:$V,Orders!$T:$T,Orders!T5165)&lt;=10,"Endirim Yoxdur")</f>
        <v>0.23</v>
      </c>
    </row>
    <row r="5166" spans="3:5" x14ac:dyDescent="0.25">
      <c r="C5166" s="26" t="str">
        <f>IF(Orders!U5166&gt;500,"Yüksək Satış","Aşağı Satış")</f>
        <v>Aşağı Satış</v>
      </c>
      <c r="D5166" s="26" t="str">
        <f>IF(Orders!U5166&gt;500,IF(Orders!E5166="First Class",IF(Orders!W5166=0,"VIP","Special"),"Formal"),"Normal")</f>
        <v>Normal</v>
      </c>
      <c r="E5166" s="26" cm="1">
        <f t="array" ref="E5166">_xlfn.IFS(Orders!W5166=0,"Endirim Yoxdur",SUMIFS(Orders!$V:$V,Orders!$T:$T,Orders!T5166)&gt;10,ROUND(Orders!W5166*1.15,2),SUMIFS(Orders!$V:$V,Orders!$T:$T,Orders!T5166)&lt;=10,"Endirim Yoxdur")</f>
        <v>0.23</v>
      </c>
    </row>
    <row r="5167" spans="3:5" x14ac:dyDescent="0.25">
      <c r="C5167" s="26" t="str">
        <f>IF(Orders!U5167&gt;500,"Yüksək Satış","Aşağı Satış")</f>
        <v>Aşağı Satış</v>
      </c>
      <c r="D5167" s="26" t="str">
        <f>IF(Orders!U5167&gt;500,IF(Orders!E5167="First Class",IF(Orders!W5167=0,"VIP","Special"),"Formal"),"Normal")</f>
        <v>Normal</v>
      </c>
      <c r="E5167" s="26" cm="1">
        <f t="array" ref="E5167">_xlfn.IFS(Orders!W5167=0,"Endirim Yoxdur",SUMIFS(Orders!$V:$V,Orders!$T:$T,Orders!T5167)&gt;10,ROUND(Orders!W5167*1.15,2),SUMIFS(Orders!$V:$V,Orders!$T:$T,Orders!T5167)&lt;=10,"Endirim Yoxdur")</f>
        <v>0.23</v>
      </c>
    </row>
    <row r="5168" spans="3:5" x14ac:dyDescent="0.25">
      <c r="C5168" s="26" t="str">
        <f>IF(Orders!U5168&gt;500,"Yüksək Satış","Aşağı Satış")</f>
        <v>Aşağı Satış</v>
      </c>
      <c r="D5168" s="26" t="str">
        <f>IF(Orders!U5168&gt;500,IF(Orders!E5168="First Class",IF(Orders!W5168=0,"VIP","Special"),"Formal"),"Normal")</f>
        <v>Normal</v>
      </c>
      <c r="E5168" s="26" t="str" cm="1">
        <f t="array" ref="E5168">_xlfn.IFS(Orders!W5168=0,"Endirim Yoxdur",SUMIFS(Orders!$V:$V,Orders!$T:$T,Orders!T5168)&gt;10,ROUND(Orders!W5168*1.15,2),SUMIFS(Orders!$V:$V,Orders!$T:$T,Orders!T5168)&lt;=10,"Endirim Yoxdur")</f>
        <v>Endirim Yoxdur</v>
      </c>
    </row>
    <row r="5169" spans="3:5" x14ac:dyDescent="0.25">
      <c r="C5169" s="26" t="str">
        <f>IF(Orders!U5169&gt;500,"Yüksək Satış","Aşağı Satış")</f>
        <v>Aşağı Satış</v>
      </c>
      <c r="D5169" s="26" t="str">
        <f>IF(Orders!U5169&gt;500,IF(Orders!E5169="First Class",IF(Orders!W5169=0,"VIP","Special"),"Formal"),"Normal")</f>
        <v>Normal</v>
      </c>
      <c r="E5169" s="26" t="str" cm="1">
        <f t="array" ref="E5169">_xlfn.IFS(Orders!W5169=0,"Endirim Yoxdur",SUMIFS(Orders!$V:$V,Orders!$T:$T,Orders!T5169)&gt;10,ROUND(Orders!W5169*1.15,2),SUMIFS(Orders!$V:$V,Orders!$T:$T,Orders!T5169)&lt;=10,"Endirim Yoxdur")</f>
        <v>Endirim Yoxdur</v>
      </c>
    </row>
    <row r="5170" spans="3:5" x14ac:dyDescent="0.25">
      <c r="C5170" s="26" t="str">
        <f>IF(Orders!U5170&gt;500,"Yüksək Satış","Aşağı Satış")</f>
        <v>Aşağı Satış</v>
      </c>
      <c r="D5170" s="26" t="str">
        <f>IF(Orders!U5170&gt;500,IF(Orders!E5170="First Class",IF(Orders!W5170=0,"VIP","Special"),"Formal"),"Normal")</f>
        <v>Normal</v>
      </c>
      <c r="E5170" s="26" cm="1">
        <f t="array" ref="E5170">_xlfn.IFS(Orders!W5170=0,"Endirim Yoxdur",SUMIFS(Orders!$V:$V,Orders!$T:$T,Orders!T5170)&gt;10,ROUND(Orders!W5170*1.15,2),SUMIFS(Orders!$V:$V,Orders!$T:$T,Orders!T5170)&lt;=10,"Endirim Yoxdur")</f>
        <v>0.23</v>
      </c>
    </row>
    <row r="5171" spans="3:5" x14ac:dyDescent="0.25">
      <c r="C5171" s="26" t="str">
        <f>IF(Orders!U5171&gt;500,"Yüksək Satış","Aşağı Satış")</f>
        <v>Yüksək Satış</v>
      </c>
      <c r="D5171" s="26" t="str">
        <f>IF(Orders!U5171&gt;500,IF(Orders!E5171="First Class",IF(Orders!W5171=0,"VIP","Special"),"Formal"),"Normal")</f>
        <v>Formal</v>
      </c>
      <c r="E5171" s="26" cm="1">
        <f t="array" ref="E5171">_xlfn.IFS(Orders!W5171=0,"Endirim Yoxdur",SUMIFS(Orders!$V:$V,Orders!$T:$T,Orders!T5171)&gt;10,ROUND(Orders!W5171*1.15,2),SUMIFS(Orders!$V:$V,Orders!$T:$T,Orders!T5171)&lt;=10,"Endirim Yoxdur")</f>
        <v>0.23</v>
      </c>
    </row>
    <row r="5172" spans="3:5" x14ac:dyDescent="0.25">
      <c r="C5172" s="26" t="str">
        <f>IF(Orders!U5172&gt;500,"Yüksək Satış","Aşağı Satış")</f>
        <v>Aşağı Satış</v>
      </c>
      <c r="D5172" s="26" t="str">
        <f>IF(Orders!U5172&gt;500,IF(Orders!E5172="First Class",IF(Orders!W5172=0,"VIP","Special"),"Formal"),"Normal")</f>
        <v>Normal</v>
      </c>
      <c r="E5172" s="26" t="str" cm="1">
        <f t="array" ref="E5172">_xlfn.IFS(Orders!W5172=0,"Endirim Yoxdur",SUMIFS(Orders!$V:$V,Orders!$T:$T,Orders!T5172)&gt;10,ROUND(Orders!W5172*1.15,2),SUMIFS(Orders!$V:$V,Orders!$T:$T,Orders!T5172)&lt;=10,"Endirim Yoxdur")</f>
        <v>Endirim Yoxdur</v>
      </c>
    </row>
    <row r="5173" spans="3:5" x14ac:dyDescent="0.25">
      <c r="C5173" s="26" t="str">
        <f>IF(Orders!U5173&gt;500,"Yüksək Satış","Aşağı Satış")</f>
        <v>Yüksək Satış</v>
      </c>
      <c r="D5173" s="26" t="str">
        <f>IF(Orders!U5173&gt;500,IF(Orders!E5173="First Class",IF(Orders!W5173=0,"VIP","Special"),"Formal"),"Normal")</f>
        <v>Formal</v>
      </c>
      <c r="E5173" s="26" cm="1">
        <f t="array" ref="E5173">_xlfn.IFS(Orders!W5173=0,"Endirim Yoxdur",SUMIFS(Orders!$V:$V,Orders!$T:$T,Orders!T5173)&gt;10,ROUND(Orders!W5173*1.15,2),SUMIFS(Orders!$V:$V,Orders!$T:$T,Orders!T5173)&lt;=10,"Endirim Yoxdur")</f>
        <v>0.23</v>
      </c>
    </row>
    <row r="5174" spans="3:5" x14ac:dyDescent="0.25">
      <c r="C5174" s="26" t="str">
        <f>IF(Orders!U5174&gt;500,"Yüksək Satış","Aşağı Satış")</f>
        <v>Aşağı Satış</v>
      </c>
      <c r="D5174" s="26" t="str">
        <f>IF(Orders!U5174&gt;500,IF(Orders!E5174="First Class",IF(Orders!W5174=0,"VIP","Special"),"Formal"),"Normal")</f>
        <v>Normal</v>
      </c>
      <c r="E5174" s="26" cm="1">
        <f t="array" ref="E5174">_xlfn.IFS(Orders!W5174=0,"Endirim Yoxdur",SUMIFS(Orders!$V:$V,Orders!$T:$T,Orders!T5174)&gt;10,ROUND(Orders!W5174*1.15,2),SUMIFS(Orders!$V:$V,Orders!$T:$T,Orders!T5174)&lt;=10,"Endirim Yoxdur")</f>
        <v>0.23</v>
      </c>
    </row>
    <row r="5175" spans="3:5" x14ac:dyDescent="0.25">
      <c r="C5175" s="26" t="str">
        <f>IF(Orders!U5175&gt;500,"Yüksək Satış","Aşağı Satış")</f>
        <v>Aşağı Satış</v>
      </c>
      <c r="D5175" s="26" t="str">
        <f>IF(Orders!U5175&gt;500,IF(Orders!E5175="First Class",IF(Orders!W5175=0,"VIP","Special"),"Formal"),"Normal")</f>
        <v>Normal</v>
      </c>
      <c r="E5175" s="26" cm="1">
        <f t="array" ref="E5175">_xlfn.IFS(Orders!W5175=0,"Endirim Yoxdur",SUMIFS(Orders!$V:$V,Orders!$T:$T,Orders!T5175)&gt;10,ROUND(Orders!W5175*1.15,2),SUMIFS(Orders!$V:$V,Orders!$T:$T,Orders!T5175)&lt;=10,"Endirim Yoxdur")</f>
        <v>0.81</v>
      </c>
    </row>
    <row r="5176" spans="3:5" x14ac:dyDescent="0.25">
      <c r="C5176" s="26" t="str">
        <f>IF(Orders!U5176&gt;500,"Yüksək Satış","Aşağı Satış")</f>
        <v>Aşağı Satış</v>
      </c>
      <c r="D5176" s="26" t="str">
        <f>IF(Orders!U5176&gt;500,IF(Orders!E5176="First Class",IF(Orders!W5176=0,"VIP","Special"),"Formal"),"Normal")</f>
        <v>Normal</v>
      </c>
      <c r="E5176" s="26" cm="1">
        <f t="array" ref="E5176">_xlfn.IFS(Orders!W5176=0,"Endirim Yoxdur",SUMIFS(Orders!$V:$V,Orders!$T:$T,Orders!T5176)&gt;10,ROUND(Orders!W5176*1.15,2),SUMIFS(Orders!$V:$V,Orders!$T:$T,Orders!T5176)&lt;=10,"Endirim Yoxdur")</f>
        <v>0.81</v>
      </c>
    </row>
    <row r="5177" spans="3:5" x14ac:dyDescent="0.25">
      <c r="C5177" s="26" t="str">
        <f>IF(Orders!U5177&gt;500,"Yüksək Satış","Aşağı Satış")</f>
        <v>Aşağı Satış</v>
      </c>
      <c r="D5177" s="26" t="str">
        <f>IF(Orders!U5177&gt;500,IF(Orders!E5177="First Class",IF(Orders!W5177=0,"VIP","Special"),"Formal"),"Normal")</f>
        <v>Normal</v>
      </c>
      <c r="E5177" s="26" cm="1">
        <f t="array" ref="E5177">_xlfn.IFS(Orders!W5177=0,"Endirim Yoxdur",SUMIFS(Orders!$V:$V,Orders!$T:$T,Orders!T5177)&gt;10,ROUND(Orders!W5177*1.15,2),SUMIFS(Orders!$V:$V,Orders!$T:$T,Orders!T5177)&lt;=10,"Endirim Yoxdur")</f>
        <v>0.23</v>
      </c>
    </row>
    <row r="5178" spans="3:5" x14ac:dyDescent="0.25">
      <c r="C5178" s="26" t="str">
        <f>IF(Orders!U5178&gt;500,"Yüksək Satış","Aşağı Satış")</f>
        <v>Aşağı Satış</v>
      </c>
      <c r="D5178" s="26" t="str">
        <f>IF(Orders!U5178&gt;500,IF(Orders!E5178="First Class",IF(Orders!W5178=0,"VIP","Special"),"Formal"),"Normal")</f>
        <v>Normal</v>
      </c>
      <c r="E5178" s="26" t="str" cm="1">
        <f t="array" ref="E5178">_xlfn.IFS(Orders!W5178=0,"Endirim Yoxdur",SUMIFS(Orders!$V:$V,Orders!$T:$T,Orders!T5178)&gt;10,ROUND(Orders!W5178*1.15,2),SUMIFS(Orders!$V:$V,Orders!$T:$T,Orders!T5178)&lt;=10,"Endirim Yoxdur")</f>
        <v>Endirim Yoxdur</v>
      </c>
    </row>
    <row r="5179" spans="3:5" x14ac:dyDescent="0.25">
      <c r="C5179" s="26" t="str">
        <f>IF(Orders!U5179&gt;500,"Yüksək Satış","Aşağı Satış")</f>
        <v>Aşağı Satış</v>
      </c>
      <c r="D5179" s="26" t="str">
        <f>IF(Orders!U5179&gt;500,IF(Orders!E5179="First Class",IF(Orders!W5179=0,"VIP","Special"),"Formal"),"Normal")</f>
        <v>Normal</v>
      </c>
      <c r="E5179" s="26" t="str" cm="1">
        <f t="array" ref="E5179">_xlfn.IFS(Orders!W5179=0,"Endirim Yoxdur",SUMIFS(Orders!$V:$V,Orders!$T:$T,Orders!T5179)&gt;10,ROUND(Orders!W5179*1.15,2),SUMIFS(Orders!$V:$V,Orders!$T:$T,Orders!T5179)&lt;=10,"Endirim Yoxdur")</f>
        <v>Endirim Yoxdur</v>
      </c>
    </row>
    <row r="5180" spans="3:5" x14ac:dyDescent="0.25">
      <c r="C5180" s="26" t="str">
        <f>IF(Orders!U5180&gt;500,"Yüksək Satış","Aşağı Satış")</f>
        <v>Aşağı Satış</v>
      </c>
      <c r="D5180" s="26" t="str">
        <f>IF(Orders!U5180&gt;500,IF(Orders!E5180="First Class",IF(Orders!W5180=0,"VIP","Special"),"Formal"),"Normal")</f>
        <v>Normal</v>
      </c>
      <c r="E5180" s="26" cm="1">
        <f t="array" ref="E5180">_xlfn.IFS(Orders!W5180=0,"Endirim Yoxdur",SUMIFS(Orders!$V:$V,Orders!$T:$T,Orders!T5180)&gt;10,ROUND(Orders!W5180*1.15,2),SUMIFS(Orders!$V:$V,Orders!$T:$T,Orders!T5180)&lt;=10,"Endirim Yoxdur")</f>
        <v>0.23</v>
      </c>
    </row>
    <row r="5181" spans="3:5" x14ac:dyDescent="0.25">
      <c r="C5181" s="26" t="str">
        <f>IF(Orders!U5181&gt;500,"Yüksək Satış","Aşağı Satış")</f>
        <v>Aşağı Satış</v>
      </c>
      <c r="D5181" s="26" t="str">
        <f>IF(Orders!U5181&gt;500,IF(Orders!E5181="First Class",IF(Orders!W5181=0,"VIP","Special"),"Formal"),"Normal")</f>
        <v>Normal</v>
      </c>
      <c r="E5181" s="26" cm="1">
        <f t="array" ref="E5181">_xlfn.IFS(Orders!W5181=0,"Endirim Yoxdur",SUMIFS(Orders!$V:$V,Orders!$T:$T,Orders!T5181)&gt;10,ROUND(Orders!W5181*1.15,2),SUMIFS(Orders!$V:$V,Orders!$T:$T,Orders!T5181)&lt;=10,"Endirim Yoxdur")</f>
        <v>0.23</v>
      </c>
    </row>
    <row r="5182" spans="3:5" x14ac:dyDescent="0.25">
      <c r="C5182" s="26" t="str">
        <f>IF(Orders!U5182&gt;500,"Yüksək Satış","Aşağı Satış")</f>
        <v>Yüksək Satış</v>
      </c>
      <c r="D5182" s="26" t="str">
        <f>IF(Orders!U5182&gt;500,IF(Orders!E5182="First Class",IF(Orders!W5182=0,"VIP","Special"),"Formal"),"Normal")</f>
        <v>Formal</v>
      </c>
      <c r="E5182" s="26" cm="1">
        <f t="array" ref="E5182">_xlfn.IFS(Orders!W5182=0,"Endirim Yoxdur",SUMIFS(Orders!$V:$V,Orders!$T:$T,Orders!T5182)&gt;10,ROUND(Orders!W5182*1.15,2),SUMIFS(Orders!$V:$V,Orders!$T:$T,Orders!T5182)&lt;=10,"Endirim Yoxdur")</f>
        <v>0.23</v>
      </c>
    </row>
    <row r="5183" spans="3:5" x14ac:dyDescent="0.25">
      <c r="C5183" s="26" t="str">
        <f>IF(Orders!U5183&gt;500,"Yüksək Satış","Aşağı Satış")</f>
        <v>Yüksək Satış</v>
      </c>
      <c r="D5183" s="26" t="str">
        <f>IF(Orders!U5183&gt;500,IF(Orders!E5183="First Class",IF(Orders!W5183=0,"VIP","Special"),"Formal"),"Normal")</f>
        <v>Formal</v>
      </c>
      <c r="E5183" s="26" cm="1">
        <f t="array" ref="E5183">_xlfn.IFS(Orders!W5183=0,"Endirim Yoxdur",SUMIFS(Orders!$V:$V,Orders!$T:$T,Orders!T5183)&gt;10,ROUND(Orders!W5183*1.15,2),SUMIFS(Orders!$V:$V,Orders!$T:$T,Orders!T5183)&lt;=10,"Endirim Yoxdur")</f>
        <v>0.23</v>
      </c>
    </row>
    <row r="5184" spans="3:5" x14ac:dyDescent="0.25">
      <c r="C5184" s="26" t="str">
        <f>IF(Orders!U5184&gt;500,"Yüksək Satış","Aşağı Satış")</f>
        <v>Aşağı Satış</v>
      </c>
      <c r="D5184" s="26" t="str">
        <f>IF(Orders!U5184&gt;500,IF(Orders!E5184="First Class",IF(Orders!W5184=0,"VIP","Special"),"Formal"),"Normal")</f>
        <v>Normal</v>
      </c>
      <c r="E5184" s="26" cm="1">
        <f t="array" ref="E5184">_xlfn.IFS(Orders!W5184=0,"Endirim Yoxdur",SUMIFS(Orders!$V:$V,Orders!$T:$T,Orders!T5184)&gt;10,ROUND(Orders!W5184*1.15,2),SUMIFS(Orders!$V:$V,Orders!$T:$T,Orders!T5184)&lt;=10,"Endirim Yoxdur")</f>
        <v>0.23</v>
      </c>
    </row>
    <row r="5185" spans="3:5" x14ac:dyDescent="0.25">
      <c r="C5185" s="26" t="str">
        <f>IF(Orders!U5185&gt;500,"Yüksək Satış","Aşağı Satış")</f>
        <v>Yüksək Satış</v>
      </c>
      <c r="D5185" s="26" t="str">
        <f>IF(Orders!U5185&gt;500,IF(Orders!E5185="First Class",IF(Orders!W5185=0,"VIP","Special"),"Formal"),"Normal")</f>
        <v>Formal</v>
      </c>
      <c r="E5185" s="26" cm="1">
        <f t="array" ref="E5185">_xlfn.IFS(Orders!W5185=0,"Endirim Yoxdur",SUMIFS(Orders!$V:$V,Orders!$T:$T,Orders!T5185)&gt;10,ROUND(Orders!W5185*1.15,2),SUMIFS(Orders!$V:$V,Orders!$T:$T,Orders!T5185)&lt;=10,"Endirim Yoxdur")</f>
        <v>0.23</v>
      </c>
    </row>
    <row r="5186" spans="3:5" x14ac:dyDescent="0.25">
      <c r="C5186" s="26" t="str">
        <f>IF(Orders!U5186&gt;500,"Yüksək Satış","Aşağı Satış")</f>
        <v>Aşağı Satış</v>
      </c>
      <c r="D5186" s="26" t="str">
        <f>IF(Orders!U5186&gt;500,IF(Orders!E5186="First Class",IF(Orders!W5186=0,"VIP","Special"),"Formal"),"Normal")</f>
        <v>Normal</v>
      </c>
      <c r="E5186" s="26" cm="1">
        <f t="array" ref="E5186">_xlfn.IFS(Orders!W5186=0,"Endirim Yoxdur",SUMIFS(Orders!$V:$V,Orders!$T:$T,Orders!T5186)&gt;10,ROUND(Orders!W5186*1.15,2),SUMIFS(Orders!$V:$V,Orders!$T:$T,Orders!T5186)&lt;=10,"Endirim Yoxdur")</f>
        <v>0.23</v>
      </c>
    </row>
    <row r="5187" spans="3:5" x14ac:dyDescent="0.25">
      <c r="C5187" s="26" t="str">
        <f>IF(Orders!U5187&gt;500,"Yüksək Satış","Aşağı Satış")</f>
        <v>Aşağı Satış</v>
      </c>
      <c r="D5187" s="26" t="str">
        <f>IF(Orders!U5187&gt;500,IF(Orders!E5187="First Class",IF(Orders!W5187=0,"VIP","Special"),"Formal"),"Normal")</f>
        <v>Normal</v>
      </c>
      <c r="E5187" s="26" cm="1">
        <f t="array" ref="E5187">_xlfn.IFS(Orders!W5187=0,"Endirim Yoxdur",SUMIFS(Orders!$V:$V,Orders!$T:$T,Orders!T5187)&gt;10,ROUND(Orders!W5187*1.15,2),SUMIFS(Orders!$V:$V,Orders!$T:$T,Orders!T5187)&lt;=10,"Endirim Yoxdur")</f>
        <v>0.23</v>
      </c>
    </row>
    <row r="5188" spans="3:5" x14ac:dyDescent="0.25">
      <c r="C5188" s="26" t="str">
        <f>IF(Orders!U5188&gt;500,"Yüksək Satış","Aşağı Satış")</f>
        <v>Aşağı Satış</v>
      </c>
      <c r="D5188" s="26" t="str">
        <f>IF(Orders!U5188&gt;500,IF(Orders!E5188="First Class",IF(Orders!W5188=0,"VIP","Special"),"Formal"),"Normal")</f>
        <v>Normal</v>
      </c>
      <c r="E5188" s="26" cm="1">
        <f t="array" ref="E5188">_xlfn.IFS(Orders!W5188=0,"Endirim Yoxdur",SUMIFS(Orders!$V:$V,Orders!$T:$T,Orders!T5188)&gt;10,ROUND(Orders!W5188*1.15,2),SUMIFS(Orders!$V:$V,Orders!$T:$T,Orders!T5188)&lt;=10,"Endirim Yoxdur")</f>
        <v>0.12</v>
      </c>
    </row>
    <row r="5189" spans="3:5" x14ac:dyDescent="0.25">
      <c r="C5189" s="26" t="str">
        <f>IF(Orders!U5189&gt;500,"Yüksək Satış","Aşağı Satış")</f>
        <v>Aşağı Satış</v>
      </c>
      <c r="D5189" s="26" t="str">
        <f>IF(Orders!U5189&gt;500,IF(Orders!E5189="First Class",IF(Orders!W5189=0,"VIP","Special"),"Formal"),"Normal")</f>
        <v>Normal</v>
      </c>
      <c r="E5189" s="26" t="str" cm="1">
        <f t="array" ref="E5189">_xlfn.IFS(Orders!W5189=0,"Endirim Yoxdur",SUMIFS(Orders!$V:$V,Orders!$T:$T,Orders!T5189)&gt;10,ROUND(Orders!W5189*1.15,2),SUMIFS(Orders!$V:$V,Orders!$T:$T,Orders!T5189)&lt;=10,"Endirim Yoxdur")</f>
        <v>Endirim Yoxdur</v>
      </c>
    </row>
    <row r="5190" spans="3:5" x14ac:dyDescent="0.25">
      <c r="C5190" s="26" t="str">
        <f>IF(Orders!U5190&gt;500,"Yüksək Satış","Aşağı Satış")</f>
        <v>Aşağı Satış</v>
      </c>
      <c r="D5190" s="26" t="str">
        <f>IF(Orders!U5190&gt;500,IF(Orders!E5190="First Class",IF(Orders!W5190=0,"VIP","Special"),"Formal"),"Normal")</f>
        <v>Normal</v>
      </c>
      <c r="E5190" s="26" cm="1">
        <f t="array" ref="E5190">_xlfn.IFS(Orders!W5190=0,"Endirim Yoxdur",SUMIFS(Orders!$V:$V,Orders!$T:$T,Orders!T5190)&gt;10,ROUND(Orders!W5190*1.15,2),SUMIFS(Orders!$V:$V,Orders!$T:$T,Orders!T5190)&lt;=10,"Endirim Yoxdur")</f>
        <v>0.23</v>
      </c>
    </row>
    <row r="5191" spans="3:5" x14ac:dyDescent="0.25">
      <c r="C5191" s="26" t="str">
        <f>IF(Orders!U5191&gt;500,"Yüksək Satış","Aşağı Satış")</f>
        <v>Aşağı Satış</v>
      </c>
      <c r="D5191" s="26" t="str">
        <f>IF(Orders!U5191&gt;500,IF(Orders!E5191="First Class",IF(Orders!W5191=0,"VIP","Special"),"Formal"),"Normal")</f>
        <v>Normal</v>
      </c>
      <c r="E5191" s="26" cm="1">
        <f t="array" ref="E5191">_xlfn.IFS(Orders!W5191=0,"Endirim Yoxdur",SUMIFS(Orders!$V:$V,Orders!$T:$T,Orders!T5191)&gt;10,ROUND(Orders!W5191*1.15,2),SUMIFS(Orders!$V:$V,Orders!$T:$T,Orders!T5191)&lt;=10,"Endirim Yoxdur")</f>
        <v>0.81</v>
      </c>
    </row>
    <row r="5192" spans="3:5" x14ac:dyDescent="0.25">
      <c r="C5192" s="26" t="str">
        <f>IF(Orders!U5192&gt;500,"Yüksək Satış","Aşağı Satış")</f>
        <v>Aşağı Satış</v>
      </c>
      <c r="D5192" s="26" t="str">
        <f>IF(Orders!U5192&gt;500,IF(Orders!E5192="First Class",IF(Orders!W5192=0,"VIP","Special"),"Formal"),"Normal")</f>
        <v>Normal</v>
      </c>
      <c r="E5192" s="26" cm="1">
        <f t="array" ref="E5192">_xlfn.IFS(Orders!W5192=0,"Endirim Yoxdur",SUMIFS(Orders!$V:$V,Orders!$T:$T,Orders!T5192)&gt;10,ROUND(Orders!W5192*1.15,2),SUMIFS(Orders!$V:$V,Orders!$T:$T,Orders!T5192)&lt;=10,"Endirim Yoxdur")</f>
        <v>0.23</v>
      </c>
    </row>
    <row r="5193" spans="3:5" x14ac:dyDescent="0.25">
      <c r="C5193" s="26" t="str">
        <f>IF(Orders!U5193&gt;500,"Yüksək Satış","Aşağı Satış")</f>
        <v>Aşağı Satış</v>
      </c>
      <c r="D5193" s="26" t="str">
        <f>IF(Orders!U5193&gt;500,IF(Orders!E5193="First Class",IF(Orders!W5193=0,"VIP","Special"),"Formal"),"Normal")</f>
        <v>Normal</v>
      </c>
      <c r="E5193" s="26" cm="1">
        <f t="array" ref="E5193">_xlfn.IFS(Orders!W5193=0,"Endirim Yoxdur",SUMIFS(Orders!$V:$V,Orders!$T:$T,Orders!T5193)&gt;10,ROUND(Orders!W5193*1.15,2),SUMIFS(Orders!$V:$V,Orders!$T:$T,Orders!T5193)&lt;=10,"Endirim Yoxdur")</f>
        <v>0.23</v>
      </c>
    </row>
    <row r="5194" spans="3:5" x14ac:dyDescent="0.25">
      <c r="C5194" s="26" t="str">
        <f>IF(Orders!U5194&gt;500,"Yüksək Satış","Aşağı Satış")</f>
        <v>Aşağı Satış</v>
      </c>
      <c r="D5194" s="26" t="str">
        <f>IF(Orders!U5194&gt;500,IF(Orders!E5194="First Class",IF(Orders!W5194=0,"VIP","Special"),"Formal"),"Normal")</f>
        <v>Normal</v>
      </c>
      <c r="E5194" s="26" t="str" cm="1">
        <f t="array" ref="E5194">_xlfn.IFS(Orders!W5194=0,"Endirim Yoxdur",SUMIFS(Orders!$V:$V,Orders!$T:$T,Orders!T5194)&gt;10,ROUND(Orders!W5194*1.15,2),SUMIFS(Orders!$V:$V,Orders!$T:$T,Orders!T5194)&lt;=10,"Endirim Yoxdur")</f>
        <v>Endirim Yoxdur</v>
      </c>
    </row>
    <row r="5195" spans="3:5" x14ac:dyDescent="0.25">
      <c r="C5195" s="26" t="str">
        <f>IF(Orders!U5195&gt;500,"Yüksək Satış","Aşağı Satış")</f>
        <v>Aşağı Satış</v>
      </c>
      <c r="D5195" s="26" t="str">
        <f>IF(Orders!U5195&gt;500,IF(Orders!E5195="First Class",IF(Orders!W5195=0,"VIP","Special"),"Formal"),"Normal")</f>
        <v>Normal</v>
      </c>
      <c r="E5195" s="26" cm="1">
        <f t="array" ref="E5195">_xlfn.IFS(Orders!W5195=0,"Endirim Yoxdur",SUMIFS(Orders!$V:$V,Orders!$T:$T,Orders!T5195)&gt;10,ROUND(Orders!W5195*1.15,2),SUMIFS(Orders!$V:$V,Orders!$T:$T,Orders!T5195)&lt;=10,"Endirim Yoxdur")</f>
        <v>0.23</v>
      </c>
    </row>
    <row r="5196" spans="3:5" x14ac:dyDescent="0.25">
      <c r="C5196" s="26" t="str">
        <f>IF(Orders!U5196&gt;500,"Yüksək Satış","Aşağı Satış")</f>
        <v>Yüksək Satış</v>
      </c>
      <c r="D5196" s="26" t="str">
        <f>IF(Orders!U5196&gt;500,IF(Orders!E5196="First Class",IF(Orders!W5196=0,"VIP","Special"),"Formal"),"Normal")</f>
        <v>Formal</v>
      </c>
      <c r="E5196" s="26" cm="1">
        <f t="array" ref="E5196">_xlfn.IFS(Orders!W5196=0,"Endirim Yoxdur",SUMIFS(Orders!$V:$V,Orders!$T:$T,Orders!T5196)&gt;10,ROUND(Orders!W5196*1.15,2),SUMIFS(Orders!$V:$V,Orders!$T:$T,Orders!T5196)&lt;=10,"Endirim Yoxdur")</f>
        <v>0.23</v>
      </c>
    </row>
    <row r="5197" spans="3:5" x14ac:dyDescent="0.25">
      <c r="C5197" s="26" t="str">
        <f>IF(Orders!U5197&gt;500,"Yüksək Satış","Aşağı Satış")</f>
        <v>Aşağı Satış</v>
      </c>
      <c r="D5197" s="26" t="str">
        <f>IF(Orders!U5197&gt;500,IF(Orders!E5197="First Class",IF(Orders!W5197=0,"VIP","Special"),"Formal"),"Normal")</f>
        <v>Normal</v>
      </c>
      <c r="E5197" s="26" t="str" cm="1">
        <f t="array" ref="E5197">_xlfn.IFS(Orders!W5197=0,"Endirim Yoxdur",SUMIFS(Orders!$V:$V,Orders!$T:$T,Orders!T5197)&gt;10,ROUND(Orders!W5197*1.15,2),SUMIFS(Orders!$V:$V,Orders!$T:$T,Orders!T5197)&lt;=10,"Endirim Yoxdur")</f>
        <v>Endirim Yoxdur</v>
      </c>
    </row>
    <row r="5198" spans="3:5" x14ac:dyDescent="0.25">
      <c r="C5198" s="26" t="str">
        <f>IF(Orders!U5198&gt;500,"Yüksək Satış","Aşağı Satış")</f>
        <v>Aşağı Satış</v>
      </c>
      <c r="D5198" s="26" t="str">
        <f>IF(Orders!U5198&gt;500,IF(Orders!E5198="First Class",IF(Orders!W5198=0,"VIP","Special"),"Formal"),"Normal")</f>
        <v>Normal</v>
      </c>
      <c r="E5198" s="26" t="str" cm="1">
        <f t="array" ref="E5198">_xlfn.IFS(Orders!W5198=0,"Endirim Yoxdur",SUMIFS(Orders!$V:$V,Orders!$T:$T,Orders!T5198)&gt;10,ROUND(Orders!W5198*1.15,2),SUMIFS(Orders!$V:$V,Orders!$T:$T,Orders!T5198)&lt;=10,"Endirim Yoxdur")</f>
        <v>Endirim Yoxdur</v>
      </c>
    </row>
    <row r="5199" spans="3:5" x14ac:dyDescent="0.25">
      <c r="C5199" s="26" t="str">
        <f>IF(Orders!U5199&gt;500,"Yüksək Satış","Aşağı Satış")</f>
        <v>Aşağı Satış</v>
      </c>
      <c r="D5199" s="26" t="str">
        <f>IF(Orders!U5199&gt;500,IF(Orders!E5199="First Class",IF(Orders!W5199=0,"VIP","Special"),"Formal"),"Normal")</f>
        <v>Normal</v>
      </c>
      <c r="E5199" s="26" t="str" cm="1">
        <f t="array" ref="E5199">_xlfn.IFS(Orders!W5199=0,"Endirim Yoxdur",SUMIFS(Orders!$V:$V,Orders!$T:$T,Orders!T5199)&gt;10,ROUND(Orders!W5199*1.15,2),SUMIFS(Orders!$V:$V,Orders!$T:$T,Orders!T5199)&lt;=10,"Endirim Yoxdur")</f>
        <v>Endirim Yoxdur</v>
      </c>
    </row>
    <row r="5200" spans="3:5" x14ac:dyDescent="0.25">
      <c r="C5200" s="26" t="str">
        <f>IF(Orders!U5200&gt;500,"Yüksək Satış","Aşağı Satış")</f>
        <v>Aşağı Satış</v>
      </c>
      <c r="D5200" s="26" t="str">
        <f>IF(Orders!U5200&gt;500,IF(Orders!E5200="First Class",IF(Orders!W5200=0,"VIP","Special"),"Formal"),"Normal")</f>
        <v>Normal</v>
      </c>
      <c r="E5200" s="26" t="str" cm="1">
        <f t="array" ref="E5200">_xlfn.IFS(Orders!W5200=0,"Endirim Yoxdur",SUMIFS(Orders!$V:$V,Orders!$T:$T,Orders!T5200)&gt;10,ROUND(Orders!W5200*1.15,2),SUMIFS(Orders!$V:$V,Orders!$T:$T,Orders!T5200)&lt;=10,"Endirim Yoxdur")</f>
        <v>Endirim Yoxdur</v>
      </c>
    </row>
    <row r="5201" spans="3:5" x14ac:dyDescent="0.25">
      <c r="C5201" s="26" t="str">
        <f>IF(Orders!U5201&gt;500,"Yüksək Satış","Aşağı Satış")</f>
        <v>Aşağı Satış</v>
      </c>
      <c r="D5201" s="26" t="str">
        <f>IF(Orders!U5201&gt;500,IF(Orders!E5201="First Class",IF(Orders!W5201=0,"VIP","Special"),"Formal"),"Normal")</f>
        <v>Normal</v>
      </c>
      <c r="E5201" s="26" cm="1">
        <f t="array" ref="E5201">_xlfn.IFS(Orders!W5201=0,"Endirim Yoxdur",SUMIFS(Orders!$V:$V,Orders!$T:$T,Orders!T5201)&gt;10,ROUND(Orders!W5201*1.15,2),SUMIFS(Orders!$V:$V,Orders!$T:$T,Orders!T5201)&lt;=10,"Endirim Yoxdur")</f>
        <v>0.23</v>
      </c>
    </row>
    <row r="5202" spans="3:5" x14ac:dyDescent="0.25">
      <c r="C5202" s="26" t="str">
        <f>IF(Orders!U5202&gt;500,"Yüksək Satış","Aşağı Satış")</f>
        <v>Aşağı Satış</v>
      </c>
      <c r="D5202" s="26" t="str">
        <f>IF(Orders!U5202&gt;500,IF(Orders!E5202="First Class",IF(Orders!W5202=0,"VIP","Special"),"Formal"),"Normal")</f>
        <v>Normal</v>
      </c>
      <c r="E5202" s="26" cm="1">
        <f t="array" ref="E5202">_xlfn.IFS(Orders!W5202=0,"Endirim Yoxdur",SUMIFS(Orders!$V:$V,Orders!$T:$T,Orders!T5202)&gt;10,ROUND(Orders!W5202*1.15,2),SUMIFS(Orders!$V:$V,Orders!$T:$T,Orders!T5202)&lt;=10,"Endirim Yoxdur")</f>
        <v>0.23</v>
      </c>
    </row>
    <row r="5203" spans="3:5" x14ac:dyDescent="0.25">
      <c r="C5203" s="26" t="str">
        <f>IF(Orders!U5203&gt;500,"Yüksək Satış","Aşağı Satış")</f>
        <v>Aşağı Satış</v>
      </c>
      <c r="D5203" s="26" t="str">
        <f>IF(Orders!U5203&gt;500,IF(Orders!E5203="First Class",IF(Orders!W5203=0,"VIP","Special"),"Formal"),"Normal")</f>
        <v>Normal</v>
      </c>
      <c r="E5203" s="26" t="str" cm="1">
        <f t="array" ref="E5203">_xlfn.IFS(Orders!W5203=0,"Endirim Yoxdur",SUMIFS(Orders!$V:$V,Orders!$T:$T,Orders!T5203)&gt;10,ROUND(Orders!W5203*1.15,2),SUMIFS(Orders!$V:$V,Orders!$T:$T,Orders!T5203)&lt;=10,"Endirim Yoxdur")</f>
        <v>Endirim Yoxdur</v>
      </c>
    </row>
    <row r="5204" spans="3:5" x14ac:dyDescent="0.25">
      <c r="C5204" s="26" t="str">
        <f>IF(Orders!U5204&gt;500,"Yüksək Satış","Aşağı Satış")</f>
        <v>Aşağı Satış</v>
      </c>
      <c r="D5204" s="26" t="str">
        <f>IF(Orders!U5204&gt;500,IF(Orders!E5204="First Class",IF(Orders!W5204=0,"VIP","Special"),"Formal"),"Normal")</f>
        <v>Normal</v>
      </c>
      <c r="E5204" s="26" cm="1">
        <f t="array" ref="E5204">_xlfn.IFS(Orders!W5204=0,"Endirim Yoxdur",SUMIFS(Orders!$V:$V,Orders!$T:$T,Orders!T5204)&gt;10,ROUND(Orders!W5204*1.15,2),SUMIFS(Orders!$V:$V,Orders!$T:$T,Orders!T5204)&lt;=10,"Endirim Yoxdur")</f>
        <v>0.23</v>
      </c>
    </row>
    <row r="5205" spans="3:5" x14ac:dyDescent="0.25">
      <c r="C5205" s="26" t="str">
        <f>IF(Orders!U5205&gt;500,"Yüksək Satış","Aşağı Satış")</f>
        <v>Aşağı Satış</v>
      </c>
      <c r="D5205" s="26" t="str">
        <f>IF(Orders!U5205&gt;500,IF(Orders!E5205="First Class",IF(Orders!W5205=0,"VIP","Special"),"Formal"),"Normal")</f>
        <v>Normal</v>
      </c>
      <c r="E5205" s="26" t="str" cm="1">
        <f t="array" ref="E5205">_xlfn.IFS(Orders!W5205=0,"Endirim Yoxdur",SUMIFS(Orders!$V:$V,Orders!$T:$T,Orders!T5205)&gt;10,ROUND(Orders!W5205*1.15,2),SUMIFS(Orders!$V:$V,Orders!$T:$T,Orders!T5205)&lt;=10,"Endirim Yoxdur")</f>
        <v>Endirim Yoxdur</v>
      </c>
    </row>
    <row r="5206" spans="3:5" x14ac:dyDescent="0.25">
      <c r="C5206" s="26" t="str">
        <f>IF(Orders!U5206&gt;500,"Yüksək Satış","Aşağı Satış")</f>
        <v>Aşağı Satış</v>
      </c>
      <c r="D5206" s="26" t="str">
        <f>IF(Orders!U5206&gt;500,IF(Orders!E5206="First Class",IF(Orders!W5206=0,"VIP","Special"),"Formal"),"Normal")</f>
        <v>Normal</v>
      </c>
      <c r="E5206" s="26" t="str" cm="1">
        <f t="array" ref="E5206">_xlfn.IFS(Orders!W5206=0,"Endirim Yoxdur",SUMIFS(Orders!$V:$V,Orders!$T:$T,Orders!T5206)&gt;10,ROUND(Orders!W5206*1.15,2),SUMIFS(Orders!$V:$V,Orders!$T:$T,Orders!T5206)&lt;=10,"Endirim Yoxdur")</f>
        <v>Endirim Yoxdur</v>
      </c>
    </row>
    <row r="5207" spans="3:5" x14ac:dyDescent="0.25">
      <c r="C5207" s="26" t="str">
        <f>IF(Orders!U5207&gt;500,"Yüksək Satış","Aşağı Satış")</f>
        <v>Aşağı Satış</v>
      </c>
      <c r="D5207" s="26" t="str">
        <f>IF(Orders!U5207&gt;500,IF(Orders!E5207="First Class",IF(Orders!W5207=0,"VIP","Special"),"Formal"),"Normal")</f>
        <v>Normal</v>
      </c>
      <c r="E5207" s="26" cm="1">
        <f t="array" ref="E5207">_xlfn.IFS(Orders!W5207=0,"Endirim Yoxdur",SUMIFS(Orders!$V:$V,Orders!$T:$T,Orders!T5207)&gt;10,ROUND(Orders!W5207*1.15,2),SUMIFS(Orders!$V:$V,Orders!$T:$T,Orders!T5207)&lt;=10,"Endirim Yoxdur")</f>
        <v>0.23</v>
      </c>
    </row>
    <row r="5208" spans="3:5" x14ac:dyDescent="0.25">
      <c r="C5208" s="26" t="str">
        <f>IF(Orders!U5208&gt;500,"Yüksək Satış","Aşağı Satış")</f>
        <v>Aşağı Satış</v>
      </c>
      <c r="D5208" s="26" t="str">
        <f>IF(Orders!U5208&gt;500,IF(Orders!E5208="First Class",IF(Orders!W5208=0,"VIP","Special"),"Formal"),"Normal")</f>
        <v>Normal</v>
      </c>
      <c r="E5208" s="26" t="str" cm="1">
        <f t="array" ref="E5208">_xlfn.IFS(Orders!W5208=0,"Endirim Yoxdur",SUMIFS(Orders!$V:$V,Orders!$T:$T,Orders!T5208)&gt;10,ROUND(Orders!W5208*1.15,2),SUMIFS(Orders!$V:$V,Orders!$T:$T,Orders!T5208)&lt;=10,"Endirim Yoxdur")</f>
        <v>Endirim Yoxdur</v>
      </c>
    </row>
    <row r="5209" spans="3:5" x14ac:dyDescent="0.25">
      <c r="C5209" s="26" t="str">
        <f>IF(Orders!U5209&gt;500,"Yüksək Satış","Aşağı Satış")</f>
        <v>Aşağı Satış</v>
      </c>
      <c r="D5209" s="26" t="str">
        <f>IF(Orders!U5209&gt;500,IF(Orders!E5209="First Class",IF(Orders!W5209=0,"VIP","Special"),"Formal"),"Normal")</f>
        <v>Normal</v>
      </c>
      <c r="E5209" s="26" cm="1">
        <f t="array" ref="E5209">_xlfn.IFS(Orders!W5209=0,"Endirim Yoxdur",SUMIFS(Orders!$V:$V,Orders!$T:$T,Orders!T5209)&gt;10,ROUND(Orders!W5209*1.15,2),SUMIFS(Orders!$V:$V,Orders!$T:$T,Orders!T5209)&lt;=10,"Endirim Yoxdur")</f>
        <v>0.23</v>
      </c>
    </row>
    <row r="5210" spans="3:5" x14ac:dyDescent="0.25">
      <c r="C5210" s="26" t="str">
        <f>IF(Orders!U5210&gt;500,"Yüksək Satış","Aşağı Satış")</f>
        <v>Aşağı Satış</v>
      </c>
      <c r="D5210" s="26" t="str">
        <f>IF(Orders!U5210&gt;500,IF(Orders!E5210="First Class",IF(Orders!W5210=0,"VIP","Special"),"Formal"),"Normal")</f>
        <v>Normal</v>
      </c>
      <c r="E5210" s="26" t="str" cm="1">
        <f t="array" ref="E5210">_xlfn.IFS(Orders!W5210=0,"Endirim Yoxdur",SUMIFS(Orders!$V:$V,Orders!$T:$T,Orders!T5210)&gt;10,ROUND(Orders!W5210*1.15,2),SUMIFS(Orders!$V:$V,Orders!$T:$T,Orders!T5210)&lt;=10,"Endirim Yoxdur")</f>
        <v>Endirim Yoxdur</v>
      </c>
    </row>
    <row r="5211" spans="3:5" x14ac:dyDescent="0.25">
      <c r="C5211" s="26" t="str">
        <f>IF(Orders!U5211&gt;500,"Yüksək Satış","Aşağı Satış")</f>
        <v>Aşağı Satış</v>
      </c>
      <c r="D5211" s="26" t="str">
        <f>IF(Orders!U5211&gt;500,IF(Orders!E5211="First Class",IF(Orders!W5211=0,"VIP","Special"),"Formal"),"Normal")</f>
        <v>Normal</v>
      </c>
      <c r="E5211" s="26" cm="1">
        <f t="array" ref="E5211">_xlfn.IFS(Orders!W5211=0,"Endirim Yoxdur",SUMIFS(Orders!$V:$V,Orders!$T:$T,Orders!T5211)&gt;10,ROUND(Orders!W5211*1.15,2),SUMIFS(Orders!$V:$V,Orders!$T:$T,Orders!T5211)&lt;=10,"Endirim Yoxdur")</f>
        <v>0.23</v>
      </c>
    </row>
    <row r="5212" spans="3:5" x14ac:dyDescent="0.25">
      <c r="C5212" s="26" t="str">
        <f>IF(Orders!U5212&gt;500,"Yüksək Satış","Aşağı Satış")</f>
        <v>Aşağı Satış</v>
      </c>
      <c r="D5212" s="26" t="str">
        <f>IF(Orders!U5212&gt;500,IF(Orders!E5212="First Class",IF(Orders!W5212=0,"VIP","Special"),"Formal"),"Normal")</f>
        <v>Normal</v>
      </c>
      <c r="E5212" s="26" cm="1">
        <f t="array" ref="E5212">_xlfn.IFS(Orders!W5212=0,"Endirim Yoxdur",SUMIFS(Orders!$V:$V,Orders!$T:$T,Orders!T5212)&gt;10,ROUND(Orders!W5212*1.15,2),SUMIFS(Orders!$V:$V,Orders!$T:$T,Orders!T5212)&lt;=10,"Endirim Yoxdur")</f>
        <v>0.23</v>
      </c>
    </row>
    <row r="5213" spans="3:5" x14ac:dyDescent="0.25">
      <c r="C5213" s="26" t="str">
        <f>IF(Orders!U5213&gt;500,"Yüksək Satış","Aşağı Satış")</f>
        <v>Aşağı Satış</v>
      </c>
      <c r="D5213" s="26" t="str">
        <f>IF(Orders!U5213&gt;500,IF(Orders!E5213="First Class",IF(Orders!W5213=0,"VIP","Special"),"Formal"),"Normal")</f>
        <v>Normal</v>
      </c>
      <c r="E5213" s="26" cm="1">
        <f t="array" ref="E5213">_xlfn.IFS(Orders!W5213=0,"Endirim Yoxdur",SUMIFS(Orders!$V:$V,Orders!$T:$T,Orders!T5213)&gt;10,ROUND(Orders!W5213*1.15,2),SUMIFS(Orders!$V:$V,Orders!$T:$T,Orders!T5213)&lt;=10,"Endirim Yoxdur")</f>
        <v>0.23</v>
      </c>
    </row>
    <row r="5214" spans="3:5" x14ac:dyDescent="0.25">
      <c r="C5214" s="26" t="str">
        <f>IF(Orders!U5214&gt;500,"Yüksək Satış","Aşağı Satış")</f>
        <v>Aşağı Satış</v>
      </c>
      <c r="D5214" s="26" t="str">
        <f>IF(Orders!U5214&gt;500,IF(Orders!E5214="First Class",IF(Orders!W5214=0,"VIP","Special"),"Formal"),"Normal")</f>
        <v>Normal</v>
      </c>
      <c r="E5214" s="26" cm="1">
        <f t="array" ref="E5214">_xlfn.IFS(Orders!W5214=0,"Endirim Yoxdur",SUMIFS(Orders!$V:$V,Orders!$T:$T,Orders!T5214)&gt;10,ROUND(Orders!W5214*1.15,2),SUMIFS(Orders!$V:$V,Orders!$T:$T,Orders!T5214)&lt;=10,"Endirim Yoxdur")</f>
        <v>0.23</v>
      </c>
    </row>
    <row r="5215" spans="3:5" x14ac:dyDescent="0.25">
      <c r="C5215" s="26" t="str">
        <f>IF(Orders!U5215&gt;500,"Yüksək Satış","Aşağı Satış")</f>
        <v>Aşağı Satış</v>
      </c>
      <c r="D5215" s="26" t="str">
        <f>IF(Orders!U5215&gt;500,IF(Orders!E5215="First Class",IF(Orders!W5215=0,"VIP","Special"),"Formal"),"Normal")</f>
        <v>Normal</v>
      </c>
      <c r="E5215" s="26" cm="1">
        <f t="array" ref="E5215">_xlfn.IFS(Orders!W5215=0,"Endirim Yoxdur",SUMIFS(Orders!$V:$V,Orders!$T:$T,Orders!T5215)&gt;10,ROUND(Orders!W5215*1.15,2),SUMIFS(Orders!$V:$V,Orders!$T:$T,Orders!T5215)&lt;=10,"Endirim Yoxdur")</f>
        <v>0.23</v>
      </c>
    </row>
    <row r="5216" spans="3:5" x14ac:dyDescent="0.25">
      <c r="C5216" s="26" t="str">
        <f>IF(Orders!U5216&gt;500,"Yüksək Satış","Aşağı Satış")</f>
        <v>Aşağı Satış</v>
      </c>
      <c r="D5216" s="26" t="str">
        <f>IF(Orders!U5216&gt;500,IF(Orders!E5216="First Class",IF(Orders!W5216=0,"VIP","Special"),"Formal"),"Normal")</f>
        <v>Normal</v>
      </c>
      <c r="E5216" s="26" t="str" cm="1">
        <f t="array" ref="E5216">_xlfn.IFS(Orders!W5216=0,"Endirim Yoxdur",SUMIFS(Orders!$V:$V,Orders!$T:$T,Orders!T5216)&gt;10,ROUND(Orders!W5216*1.15,2),SUMIFS(Orders!$V:$V,Orders!$T:$T,Orders!T5216)&lt;=10,"Endirim Yoxdur")</f>
        <v>Endirim Yoxdur</v>
      </c>
    </row>
    <row r="5217" spans="3:5" x14ac:dyDescent="0.25">
      <c r="C5217" s="26" t="str">
        <f>IF(Orders!U5217&gt;500,"Yüksək Satış","Aşağı Satış")</f>
        <v>Aşağı Satış</v>
      </c>
      <c r="D5217" s="26" t="str">
        <f>IF(Orders!U5217&gt;500,IF(Orders!E5217="First Class",IF(Orders!W5217=0,"VIP","Special"),"Formal"),"Normal")</f>
        <v>Normal</v>
      </c>
      <c r="E5217" s="26" cm="1">
        <f t="array" ref="E5217">_xlfn.IFS(Orders!W5217=0,"Endirim Yoxdur",SUMIFS(Orders!$V:$V,Orders!$T:$T,Orders!T5217)&gt;10,ROUND(Orders!W5217*1.15,2),SUMIFS(Orders!$V:$V,Orders!$T:$T,Orders!T5217)&lt;=10,"Endirim Yoxdur")</f>
        <v>0.69</v>
      </c>
    </row>
    <row r="5218" spans="3:5" x14ac:dyDescent="0.25">
      <c r="C5218" s="26" t="str">
        <f>IF(Orders!U5218&gt;500,"Yüksək Satış","Aşağı Satış")</f>
        <v>Aşağı Satış</v>
      </c>
      <c r="D5218" s="26" t="str">
        <f>IF(Orders!U5218&gt;500,IF(Orders!E5218="First Class",IF(Orders!W5218=0,"VIP","Special"),"Formal"),"Normal")</f>
        <v>Normal</v>
      </c>
      <c r="E5218" s="26" t="str" cm="1">
        <f t="array" ref="E5218">_xlfn.IFS(Orders!W5218=0,"Endirim Yoxdur",SUMIFS(Orders!$V:$V,Orders!$T:$T,Orders!T5218)&gt;10,ROUND(Orders!W5218*1.15,2),SUMIFS(Orders!$V:$V,Orders!$T:$T,Orders!T5218)&lt;=10,"Endirim Yoxdur")</f>
        <v>Endirim Yoxdur</v>
      </c>
    </row>
    <row r="5219" spans="3:5" x14ac:dyDescent="0.25">
      <c r="C5219" s="26" t="str">
        <f>IF(Orders!U5219&gt;500,"Yüksək Satış","Aşağı Satış")</f>
        <v>Aşağı Satış</v>
      </c>
      <c r="D5219" s="26" t="str">
        <f>IF(Orders!U5219&gt;500,IF(Orders!E5219="First Class",IF(Orders!W5219=0,"VIP","Special"),"Formal"),"Normal")</f>
        <v>Normal</v>
      </c>
      <c r="E5219" s="26" t="str" cm="1">
        <f t="array" ref="E5219">_xlfn.IFS(Orders!W5219=0,"Endirim Yoxdur",SUMIFS(Orders!$V:$V,Orders!$T:$T,Orders!T5219)&gt;10,ROUND(Orders!W5219*1.15,2),SUMIFS(Orders!$V:$V,Orders!$T:$T,Orders!T5219)&lt;=10,"Endirim Yoxdur")</f>
        <v>Endirim Yoxdur</v>
      </c>
    </row>
    <row r="5220" spans="3:5" x14ac:dyDescent="0.25">
      <c r="C5220" s="26" t="str">
        <f>IF(Orders!U5220&gt;500,"Yüksək Satış","Aşağı Satış")</f>
        <v>Aşağı Satış</v>
      </c>
      <c r="D5220" s="26" t="str">
        <f>IF(Orders!U5220&gt;500,IF(Orders!E5220="First Class",IF(Orders!W5220=0,"VIP","Special"),"Formal"),"Normal")</f>
        <v>Normal</v>
      </c>
      <c r="E5220" s="26" t="str" cm="1">
        <f t="array" ref="E5220">_xlfn.IFS(Orders!W5220=0,"Endirim Yoxdur",SUMIFS(Orders!$V:$V,Orders!$T:$T,Orders!T5220)&gt;10,ROUND(Orders!W5220*1.15,2),SUMIFS(Orders!$V:$V,Orders!$T:$T,Orders!T5220)&lt;=10,"Endirim Yoxdur")</f>
        <v>Endirim Yoxdur</v>
      </c>
    </row>
    <row r="5221" spans="3:5" x14ac:dyDescent="0.25">
      <c r="C5221" s="26" t="str">
        <f>IF(Orders!U5221&gt;500,"Yüksək Satış","Aşağı Satış")</f>
        <v>Aşağı Satış</v>
      </c>
      <c r="D5221" s="26" t="str">
        <f>IF(Orders!U5221&gt;500,IF(Orders!E5221="First Class",IF(Orders!W5221=0,"VIP","Special"),"Formal"),"Normal")</f>
        <v>Normal</v>
      </c>
      <c r="E5221" s="26" t="str" cm="1">
        <f t="array" ref="E5221">_xlfn.IFS(Orders!W5221=0,"Endirim Yoxdur",SUMIFS(Orders!$V:$V,Orders!$T:$T,Orders!T5221)&gt;10,ROUND(Orders!W5221*1.15,2),SUMIFS(Orders!$V:$V,Orders!$T:$T,Orders!T5221)&lt;=10,"Endirim Yoxdur")</f>
        <v>Endirim Yoxdur</v>
      </c>
    </row>
    <row r="5222" spans="3:5" x14ac:dyDescent="0.25">
      <c r="C5222" s="26" t="str">
        <f>IF(Orders!U5222&gt;500,"Yüksək Satış","Aşağı Satış")</f>
        <v>Aşağı Satış</v>
      </c>
      <c r="D5222" s="26" t="str">
        <f>IF(Orders!U5222&gt;500,IF(Orders!E5222="First Class",IF(Orders!W5222=0,"VIP","Special"),"Formal"),"Normal")</f>
        <v>Normal</v>
      </c>
      <c r="E5222" s="26" t="str" cm="1">
        <f t="array" ref="E5222">_xlfn.IFS(Orders!W5222=0,"Endirim Yoxdur",SUMIFS(Orders!$V:$V,Orders!$T:$T,Orders!T5222)&gt;10,ROUND(Orders!W5222*1.15,2),SUMIFS(Orders!$V:$V,Orders!$T:$T,Orders!T5222)&lt;=10,"Endirim Yoxdur")</f>
        <v>Endirim Yoxdur</v>
      </c>
    </row>
    <row r="5223" spans="3:5" x14ac:dyDescent="0.25">
      <c r="C5223" s="26" t="str">
        <f>IF(Orders!U5223&gt;500,"Yüksək Satış","Aşağı Satış")</f>
        <v>Aşağı Satış</v>
      </c>
      <c r="D5223" s="26" t="str">
        <f>IF(Orders!U5223&gt;500,IF(Orders!E5223="First Class",IF(Orders!W5223=0,"VIP","Special"),"Formal"),"Normal")</f>
        <v>Normal</v>
      </c>
      <c r="E5223" s="26" cm="1">
        <f t="array" ref="E5223">_xlfn.IFS(Orders!W5223=0,"Endirim Yoxdur",SUMIFS(Orders!$V:$V,Orders!$T:$T,Orders!T5223)&gt;10,ROUND(Orders!W5223*1.15,2),SUMIFS(Orders!$V:$V,Orders!$T:$T,Orders!T5223)&lt;=10,"Endirim Yoxdur")</f>
        <v>0.23</v>
      </c>
    </row>
    <row r="5224" spans="3:5" x14ac:dyDescent="0.25">
      <c r="C5224" s="26" t="str">
        <f>IF(Orders!U5224&gt;500,"Yüksək Satış","Aşağı Satış")</f>
        <v>Aşağı Satış</v>
      </c>
      <c r="D5224" s="26" t="str">
        <f>IF(Orders!U5224&gt;500,IF(Orders!E5224="First Class",IF(Orders!W5224=0,"VIP","Special"),"Formal"),"Normal")</f>
        <v>Normal</v>
      </c>
      <c r="E5224" s="26" cm="1">
        <f t="array" ref="E5224">_xlfn.IFS(Orders!W5224=0,"Endirim Yoxdur",SUMIFS(Orders!$V:$V,Orders!$T:$T,Orders!T5224)&gt;10,ROUND(Orders!W5224*1.15,2),SUMIFS(Orders!$V:$V,Orders!$T:$T,Orders!T5224)&lt;=10,"Endirim Yoxdur")</f>
        <v>0.23</v>
      </c>
    </row>
    <row r="5225" spans="3:5" x14ac:dyDescent="0.25">
      <c r="C5225" s="26" t="str">
        <f>IF(Orders!U5225&gt;500,"Yüksək Satış","Aşağı Satış")</f>
        <v>Aşağı Satış</v>
      </c>
      <c r="D5225" s="26" t="str">
        <f>IF(Orders!U5225&gt;500,IF(Orders!E5225="First Class",IF(Orders!W5225=0,"VIP","Special"),"Formal"),"Normal")</f>
        <v>Normal</v>
      </c>
      <c r="E5225" s="26" cm="1">
        <f t="array" ref="E5225">_xlfn.IFS(Orders!W5225=0,"Endirim Yoxdur",SUMIFS(Orders!$V:$V,Orders!$T:$T,Orders!T5225)&gt;10,ROUND(Orders!W5225*1.15,2),SUMIFS(Orders!$V:$V,Orders!$T:$T,Orders!T5225)&lt;=10,"Endirim Yoxdur")</f>
        <v>0.23</v>
      </c>
    </row>
    <row r="5226" spans="3:5" x14ac:dyDescent="0.25">
      <c r="C5226" s="26" t="str">
        <f>IF(Orders!U5226&gt;500,"Yüksək Satış","Aşağı Satış")</f>
        <v>Aşağı Satış</v>
      </c>
      <c r="D5226" s="26" t="str">
        <f>IF(Orders!U5226&gt;500,IF(Orders!E5226="First Class",IF(Orders!W5226=0,"VIP","Special"),"Formal"),"Normal")</f>
        <v>Normal</v>
      </c>
      <c r="E5226" s="26" t="str" cm="1">
        <f t="array" ref="E5226">_xlfn.IFS(Orders!W5226=0,"Endirim Yoxdur",SUMIFS(Orders!$V:$V,Orders!$T:$T,Orders!T5226)&gt;10,ROUND(Orders!W5226*1.15,2),SUMIFS(Orders!$V:$V,Orders!$T:$T,Orders!T5226)&lt;=10,"Endirim Yoxdur")</f>
        <v>Endirim Yoxdur</v>
      </c>
    </row>
    <row r="5227" spans="3:5" x14ac:dyDescent="0.25">
      <c r="C5227" s="26" t="str">
        <f>IF(Orders!U5227&gt;500,"Yüksək Satış","Aşağı Satış")</f>
        <v>Aşağı Satış</v>
      </c>
      <c r="D5227" s="26" t="str">
        <f>IF(Orders!U5227&gt;500,IF(Orders!E5227="First Class",IF(Orders!W5227=0,"VIP","Special"),"Formal"),"Normal")</f>
        <v>Normal</v>
      </c>
      <c r="E5227" s="26" cm="1">
        <f t="array" ref="E5227">_xlfn.IFS(Orders!W5227=0,"Endirim Yoxdur",SUMIFS(Orders!$V:$V,Orders!$T:$T,Orders!T5227)&gt;10,ROUND(Orders!W5227*1.15,2),SUMIFS(Orders!$V:$V,Orders!$T:$T,Orders!T5227)&lt;=10,"Endirim Yoxdur")</f>
        <v>0.46</v>
      </c>
    </row>
    <row r="5228" spans="3:5" x14ac:dyDescent="0.25">
      <c r="C5228" s="26" t="str">
        <f>IF(Orders!U5228&gt;500,"Yüksək Satış","Aşağı Satış")</f>
        <v>Aşağı Satış</v>
      </c>
      <c r="D5228" s="26" t="str">
        <f>IF(Orders!U5228&gt;500,IF(Orders!E5228="First Class",IF(Orders!W5228=0,"VIP","Special"),"Formal"),"Normal")</f>
        <v>Normal</v>
      </c>
      <c r="E5228" s="26" cm="1">
        <f t="array" ref="E5228">_xlfn.IFS(Orders!W5228=0,"Endirim Yoxdur",SUMIFS(Orders!$V:$V,Orders!$T:$T,Orders!T5228)&gt;10,ROUND(Orders!W5228*1.15,2),SUMIFS(Orders!$V:$V,Orders!$T:$T,Orders!T5228)&lt;=10,"Endirim Yoxdur")</f>
        <v>0.46</v>
      </c>
    </row>
    <row r="5229" spans="3:5" x14ac:dyDescent="0.25">
      <c r="C5229" s="26" t="str">
        <f>IF(Orders!U5229&gt;500,"Yüksək Satış","Aşağı Satış")</f>
        <v>Aşağı Satış</v>
      </c>
      <c r="D5229" s="26" t="str">
        <f>IF(Orders!U5229&gt;500,IF(Orders!E5229="First Class",IF(Orders!W5229=0,"VIP","Special"),"Formal"),"Normal")</f>
        <v>Normal</v>
      </c>
      <c r="E5229" s="26" t="str" cm="1">
        <f t="array" ref="E5229">_xlfn.IFS(Orders!W5229=0,"Endirim Yoxdur",SUMIFS(Orders!$V:$V,Orders!$T:$T,Orders!T5229)&gt;10,ROUND(Orders!W5229*1.15,2),SUMIFS(Orders!$V:$V,Orders!$T:$T,Orders!T5229)&lt;=10,"Endirim Yoxdur")</f>
        <v>Endirim Yoxdur</v>
      </c>
    </row>
    <row r="5230" spans="3:5" x14ac:dyDescent="0.25">
      <c r="C5230" s="26" t="str">
        <f>IF(Orders!U5230&gt;500,"Yüksək Satış","Aşağı Satış")</f>
        <v>Aşağı Satış</v>
      </c>
      <c r="D5230" s="26" t="str">
        <f>IF(Orders!U5230&gt;500,IF(Orders!E5230="First Class",IF(Orders!W5230=0,"VIP","Special"),"Formal"),"Normal")</f>
        <v>Normal</v>
      </c>
      <c r="E5230" s="26" t="str" cm="1">
        <f t="array" ref="E5230">_xlfn.IFS(Orders!W5230=0,"Endirim Yoxdur",SUMIFS(Orders!$V:$V,Orders!$T:$T,Orders!T5230)&gt;10,ROUND(Orders!W5230*1.15,2),SUMIFS(Orders!$V:$V,Orders!$T:$T,Orders!T5230)&lt;=10,"Endirim Yoxdur")</f>
        <v>Endirim Yoxdur</v>
      </c>
    </row>
    <row r="5231" spans="3:5" x14ac:dyDescent="0.25">
      <c r="C5231" s="26" t="str">
        <f>IF(Orders!U5231&gt;500,"Yüksək Satış","Aşağı Satış")</f>
        <v>Aşağı Satış</v>
      </c>
      <c r="D5231" s="26" t="str">
        <f>IF(Orders!U5231&gt;500,IF(Orders!E5231="First Class",IF(Orders!W5231=0,"VIP","Special"),"Formal"),"Normal")</f>
        <v>Normal</v>
      </c>
      <c r="E5231" s="26" t="str" cm="1">
        <f t="array" ref="E5231">_xlfn.IFS(Orders!W5231=0,"Endirim Yoxdur",SUMIFS(Orders!$V:$V,Orders!$T:$T,Orders!T5231)&gt;10,ROUND(Orders!W5231*1.15,2),SUMIFS(Orders!$V:$V,Orders!$T:$T,Orders!T5231)&lt;=10,"Endirim Yoxdur")</f>
        <v>Endirim Yoxdur</v>
      </c>
    </row>
    <row r="5232" spans="3:5" x14ac:dyDescent="0.25">
      <c r="C5232" s="26" t="str">
        <f>IF(Orders!U5232&gt;500,"Yüksək Satış","Aşağı Satış")</f>
        <v>Aşağı Satış</v>
      </c>
      <c r="D5232" s="26" t="str">
        <f>IF(Orders!U5232&gt;500,IF(Orders!E5232="First Class",IF(Orders!W5232=0,"VIP","Special"),"Formal"),"Normal")</f>
        <v>Normal</v>
      </c>
      <c r="E5232" s="26" t="str" cm="1">
        <f t="array" ref="E5232">_xlfn.IFS(Orders!W5232=0,"Endirim Yoxdur",SUMIFS(Orders!$V:$V,Orders!$T:$T,Orders!T5232)&gt;10,ROUND(Orders!W5232*1.15,2),SUMIFS(Orders!$V:$V,Orders!$T:$T,Orders!T5232)&lt;=10,"Endirim Yoxdur")</f>
        <v>Endirim Yoxdur</v>
      </c>
    </row>
    <row r="5233" spans="3:5" x14ac:dyDescent="0.25">
      <c r="C5233" s="26" t="str">
        <f>IF(Orders!U5233&gt;500,"Yüksək Satış","Aşağı Satış")</f>
        <v>Aşağı Satış</v>
      </c>
      <c r="D5233" s="26" t="str">
        <f>IF(Orders!U5233&gt;500,IF(Orders!E5233="First Class",IF(Orders!W5233=0,"VIP","Special"),"Formal"),"Normal")</f>
        <v>Normal</v>
      </c>
      <c r="E5233" s="26" t="str" cm="1">
        <f t="array" ref="E5233">_xlfn.IFS(Orders!W5233=0,"Endirim Yoxdur",SUMIFS(Orders!$V:$V,Orders!$T:$T,Orders!T5233)&gt;10,ROUND(Orders!W5233*1.15,2),SUMIFS(Orders!$V:$V,Orders!$T:$T,Orders!T5233)&lt;=10,"Endirim Yoxdur")</f>
        <v>Endirim Yoxdur</v>
      </c>
    </row>
    <row r="5234" spans="3:5" x14ac:dyDescent="0.25">
      <c r="C5234" s="26" t="str">
        <f>IF(Orders!U5234&gt;500,"Yüksək Satış","Aşağı Satış")</f>
        <v>Aşağı Satış</v>
      </c>
      <c r="D5234" s="26" t="str">
        <f>IF(Orders!U5234&gt;500,IF(Orders!E5234="First Class",IF(Orders!W5234=0,"VIP","Special"),"Formal"),"Normal")</f>
        <v>Normal</v>
      </c>
      <c r="E5234" s="26" t="str" cm="1">
        <f t="array" ref="E5234">_xlfn.IFS(Orders!W5234=0,"Endirim Yoxdur",SUMIFS(Orders!$V:$V,Orders!$T:$T,Orders!T5234)&gt;10,ROUND(Orders!W5234*1.15,2),SUMIFS(Orders!$V:$V,Orders!$T:$T,Orders!T5234)&lt;=10,"Endirim Yoxdur")</f>
        <v>Endirim Yoxdur</v>
      </c>
    </row>
    <row r="5235" spans="3:5" x14ac:dyDescent="0.25">
      <c r="C5235" s="26" t="str">
        <f>IF(Orders!U5235&gt;500,"Yüksək Satış","Aşağı Satış")</f>
        <v>Aşağı Satış</v>
      </c>
      <c r="D5235" s="26" t="str">
        <f>IF(Orders!U5235&gt;500,IF(Orders!E5235="First Class",IF(Orders!W5235=0,"VIP","Special"),"Formal"),"Normal")</f>
        <v>Normal</v>
      </c>
      <c r="E5235" s="26" t="str" cm="1">
        <f t="array" ref="E5235">_xlfn.IFS(Orders!W5235=0,"Endirim Yoxdur",SUMIFS(Orders!$V:$V,Orders!$T:$T,Orders!T5235)&gt;10,ROUND(Orders!W5235*1.15,2),SUMIFS(Orders!$V:$V,Orders!$T:$T,Orders!T5235)&lt;=10,"Endirim Yoxdur")</f>
        <v>Endirim Yoxdur</v>
      </c>
    </row>
    <row r="5236" spans="3:5" x14ac:dyDescent="0.25">
      <c r="C5236" s="26" t="str">
        <f>IF(Orders!U5236&gt;500,"Yüksək Satış","Aşağı Satış")</f>
        <v>Aşağı Satış</v>
      </c>
      <c r="D5236" s="26" t="str">
        <f>IF(Orders!U5236&gt;500,IF(Orders!E5236="First Class",IF(Orders!W5236=0,"VIP","Special"),"Formal"),"Normal")</f>
        <v>Normal</v>
      </c>
      <c r="E5236" s="26" t="str" cm="1">
        <f t="array" ref="E5236">_xlfn.IFS(Orders!W5236=0,"Endirim Yoxdur",SUMIFS(Orders!$V:$V,Orders!$T:$T,Orders!T5236)&gt;10,ROUND(Orders!W5236*1.15,2),SUMIFS(Orders!$V:$V,Orders!$T:$T,Orders!T5236)&lt;=10,"Endirim Yoxdur")</f>
        <v>Endirim Yoxdur</v>
      </c>
    </row>
    <row r="5237" spans="3:5" x14ac:dyDescent="0.25">
      <c r="C5237" s="26" t="str">
        <f>IF(Orders!U5237&gt;500,"Yüksək Satış","Aşağı Satış")</f>
        <v>Aşağı Satış</v>
      </c>
      <c r="D5237" s="26" t="str">
        <f>IF(Orders!U5237&gt;500,IF(Orders!E5237="First Class",IF(Orders!W5237=0,"VIP","Special"),"Formal"),"Normal")</f>
        <v>Normal</v>
      </c>
      <c r="E5237" s="26" t="str" cm="1">
        <f t="array" ref="E5237">_xlfn.IFS(Orders!W5237=0,"Endirim Yoxdur",SUMIFS(Orders!$V:$V,Orders!$T:$T,Orders!T5237)&gt;10,ROUND(Orders!W5237*1.15,2),SUMIFS(Orders!$V:$V,Orders!$T:$T,Orders!T5237)&lt;=10,"Endirim Yoxdur")</f>
        <v>Endirim Yoxdur</v>
      </c>
    </row>
    <row r="5238" spans="3:5" x14ac:dyDescent="0.25">
      <c r="C5238" s="26" t="str">
        <f>IF(Orders!U5238&gt;500,"Yüksək Satış","Aşağı Satış")</f>
        <v>Aşağı Satış</v>
      </c>
      <c r="D5238" s="26" t="str">
        <f>IF(Orders!U5238&gt;500,IF(Orders!E5238="First Class",IF(Orders!W5238=0,"VIP","Special"),"Formal"),"Normal")</f>
        <v>Normal</v>
      </c>
      <c r="E5238" s="26" t="str" cm="1">
        <f t="array" ref="E5238">_xlfn.IFS(Orders!W5238=0,"Endirim Yoxdur",SUMIFS(Orders!$V:$V,Orders!$T:$T,Orders!T5238)&gt;10,ROUND(Orders!W5238*1.15,2),SUMIFS(Orders!$V:$V,Orders!$T:$T,Orders!T5238)&lt;=10,"Endirim Yoxdur")</f>
        <v>Endirim Yoxdur</v>
      </c>
    </row>
    <row r="5239" spans="3:5" x14ac:dyDescent="0.25">
      <c r="C5239" s="26" t="str">
        <f>IF(Orders!U5239&gt;500,"Yüksək Satış","Aşağı Satış")</f>
        <v>Aşağı Satış</v>
      </c>
      <c r="D5239" s="26" t="str">
        <f>IF(Orders!U5239&gt;500,IF(Orders!E5239="First Class",IF(Orders!W5239=0,"VIP","Special"),"Formal"),"Normal")</f>
        <v>Normal</v>
      </c>
      <c r="E5239" s="26" t="str" cm="1">
        <f t="array" ref="E5239">_xlfn.IFS(Orders!W5239=0,"Endirim Yoxdur",SUMIFS(Orders!$V:$V,Orders!$T:$T,Orders!T5239)&gt;10,ROUND(Orders!W5239*1.15,2),SUMIFS(Orders!$V:$V,Orders!$T:$T,Orders!T5239)&lt;=10,"Endirim Yoxdur")</f>
        <v>Endirim Yoxdur</v>
      </c>
    </row>
    <row r="5240" spans="3:5" x14ac:dyDescent="0.25">
      <c r="C5240" s="26" t="str">
        <f>IF(Orders!U5240&gt;500,"Yüksək Satış","Aşağı Satış")</f>
        <v>Aşağı Satış</v>
      </c>
      <c r="D5240" s="26" t="str">
        <f>IF(Orders!U5240&gt;500,IF(Orders!E5240="First Class",IF(Orders!W5240=0,"VIP","Special"),"Formal"),"Normal")</f>
        <v>Normal</v>
      </c>
      <c r="E5240" s="26" t="str" cm="1">
        <f t="array" ref="E5240">_xlfn.IFS(Orders!W5240=0,"Endirim Yoxdur",SUMIFS(Orders!$V:$V,Orders!$T:$T,Orders!T5240)&gt;10,ROUND(Orders!W5240*1.15,2),SUMIFS(Orders!$V:$V,Orders!$T:$T,Orders!T5240)&lt;=10,"Endirim Yoxdur")</f>
        <v>Endirim Yoxdur</v>
      </c>
    </row>
    <row r="5241" spans="3:5" x14ac:dyDescent="0.25">
      <c r="C5241" s="26" t="str">
        <f>IF(Orders!U5241&gt;500,"Yüksək Satış","Aşağı Satış")</f>
        <v>Aşağı Satış</v>
      </c>
      <c r="D5241" s="26" t="str">
        <f>IF(Orders!U5241&gt;500,IF(Orders!E5241="First Class",IF(Orders!W5241=0,"VIP","Special"),"Formal"),"Normal")</f>
        <v>Normal</v>
      </c>
      <c r="E5241" s="26" t="str" cm="1">
        <f t="array" ref="E5241">_xlfn.IFS(Orders!W5241=0,"Endirim Yoxdur",SUMIFS(Orders!$V:$V,Orders!$T:$T,Orders!T5241)&gt;10,ROUND(Orders!W5241*1.15,2),SUMIFS(Orders!$V:$V,Orders!$T:$T,Orders!T5241)&lt;=10,"Endirim Yoxdur")</f>
        <v>Endirim Yoxdur</v>
      </c>
    </row>
    <row r="5242" spans="3:5" x14ac:dyDescent="0.25">
      <c r="C5242" s="26" t="str">
        <f>IF(Orders!U5242&gt;500,"Yüksək Satış","Aşağı Satış")</f>
        <v>Aşağı Satış</v>
      </c>
      <c r="D5242" s="26" t="str">
        <f>IF(Orders!U5242&gt;500,IF(Orders!E5242="First Class",IF(Orders!W5242=0,"VIP","Special"),"Formal"),"Normal")</f>
        <v>Normal</v>
      </c>
      <c r="E5242" s="26" t="str" cm="1">
        <f t="array" ref="E5242">_xlfn.IFS(Orders!W5242=0,"Endirim Yoxdur",SUMIFS(Orders!$V:$V,Orders!$T:$T,Orders!T5242)&gt;10,ROUND(Orders!W5242*1.15,2),SUMIFS(Orders!$V:$V,Orders!$T:$T,Orders!T5242)&lt;=10,"Endirim Yoxdur")</f>
        <v>Endirim Yoxdur</v>
      </c>
    </row>
    <row r="5243" spans="3:5" x14ac:dyDescent="0.25">
      <c r="C5243" s="26" t="str">
        <f>IF(Orders!U5243&gt;500,"Yüksək Satış","Aşağı Satış")</f>
        <v>Aşağı Satış</v>
      </c>
      <c r="D5243" s="26" t="str">
        <f>IF(Orders!U5243&gt;500,IF(Orders!E5243="First Class",IF(Orders!W5243=0,"VIP","Special"),"Formal"),"Normal")</f>
        <v>Normal</v>
      </c>
      <c r="E5243" s="26" t="str" cm="1">
        <f t="array" ref="E5243">_xlfn.IFS(Orders!W5243=0,"Endirim Yoxdur",SUMIFS(Orders!$V:$V,Orders!$T:$T,Orders!T5243)&gt;10,ROUND(Orders!W5243*1.15,2),SUMIFS(Orders!$V:$V,Orders!$T:$T,Orders!T5243)&lt;=10,"Endirim Yoxdur")</f>
        <v>Endirim Yoxdur</v>
      </c>
    </row>
    <row r="5244" spans="3:5" x14ac:dyDescent="0.25">
      <c r="C5244" s="26" t="str">
        <f>IF(Orders!U5244&gt;500,"Yüksək Satış","Aşağı Satış")</f>
        <v>Aşağı Satış</v>
      </c>
      <c r="D5244" s="26" t="str">
        <f>IF(Orders!U5244&gt;500,IF(Orders!E5244="First Class",IF(Orders!W5244=0,"VIP","Special"),"Formal"),"Normal")</f>
        <v>Normal</v>
      </c>
      <c r="E5244" s="26" cm="1">
        <f t="array" ref="E5244">_xlfn.IFS(Orders!W5244=0,"Endirim Yoxdur",SUMIFS(Orders!$V:$V,Orders!$T:$T,Orders!T5244)&gt;10,ROUND(Orders!W5244*1.15,2),SUMIFS(Orders!$V:$V,Orders!$T:$T,Orders!T5244)&lt;=10,"Endirim Yoxdur")</f>
        <v>0.23</v>
      </c>
    </row>
    <row r="5245" spans="3:5" x14ac:dyDescent="0.25">
      <c r="C5245" s="26" t="str">
        <f>IF(Orders!U5245&gt;500,"Yüksək Satış","Aşağı Satış")</f>
        <v>Yüksək Satış</v>
      </c>
      <c r="D5245" s="26" t="str">
        <f>IF(Orders!U5245&gt;500,IF(Orders!E5245="First Class",IF(Orders!W5245=0,"VIP","Special"),"Formal"),"Normal")</f>
        <v>Formal</v>
      </c>
      <c r="E5245" s="26" t="str" cm="1">
        <f t="array" ref="E5245">_xlfn.IFS(Orders!W5245=0,"Endirim Yoxdur",SUMIFS(Orders!$V:$V,Orders!$T:$T,Orders!T5245)&gt;10,ROUND(Orders!W5245*1.15,2),SUMIFS(Orders!$V:$V,Orders!$T:$T,Orders!T5245)&lt;=10,"Endirim Yoxdur")</f>
        <v>Endirim Yoxdur</v>
      </c>
    </row>
    <row r="5246" spans="3:5" x14ac:dyDescent="0.25">
      <c r="C5246" s="26" t="str">
        <f>IF(Orders!U5246&gt;500,"Yüksək Satış","Aşağı Satış")</f>
        <v>Aşağı Satış</v>
      </c>
      <c r="D5246" s="26" t="str">
        <f>IF(Orders!U5246&gt;500,IF(Orders!E5246="First Class",IF(Orders!W5246=0,"VIP","Special"),"Formal"),"Normal")</f>
        <v>Normal</v>
      </c>
      <c r="E5246" s="26" t="str" cm="1">
        <f t="array" ref="E5246">_xlfn.IFS(Orders!W5246=0,"Endirim Yoxdur",SUMIFS(Orders!$V:$V,Orders!$T:$T,Orders!T5246)&gt;10,ROUND(Orders!W5246*1.15,2),SUMIFS(Orders!$V:$V,Orders!$T:$T,Orders!T5246)&lt;=10,"Endirim Yoxdur")</f>
        <v>Endirim Yoxdur</v>
      </c>
    </row>
    <row r="5247" spans="3:5" x14ac:dyDescent="0.25">
      <c r="C5247" s="26" t="str">
        <f>IF(Orders!U5247&gt;500,"Yüksək Satış","Aşağı Satış")</f>
        <v>Yüksək Satış</v>
      </c>
      <c r="D5247" s="26" t="str">
        <f>IF(Orders!U5247&gt;500,IF(Orders!E5247="First Class",IF(Orders!W5247=0,"VIP","Special"),"Formal"),"Normal")</f>
        <v>Formal</v>
      </c>
      <c r="E5247" s="26" cm="1">
        <f t="array" ref="E5247">_xlfn.IFS(Orders!W5247=0,"Endirim Yoxdur",SUMIFS(Orders!$V:$V,Orders!$T:$T,Orders!T5247)&gt;10,ROUND(Orders!W5247*1.15,2),SUMIFS(Orders!$V:$V,Orders!$T:$T,Orders!T5247)&lt;=10,"Endirim Yoxdur")</f>
        <v>0.23</v>
      </c>
    </row>
    <row r="5248" spans="3:5" x14ac:dyDescent="0.25">
      <c r="C5248" s="26" t="str">
        <f>IF(Orders!U5248&gt;500,"Yüksək Satış","Aşağı Satış")</f>
        <v>Yüksək Satış</v>
      </c>
      <c r="D5248" s="26" t="str">
        <f>IF(Orders!U5248&gt;500,IF(Orders!E5248="First Class",IF(Orders!W5248=0,"VIP","Special"),"Formal"),"Normal")</f>
        <v>Formal</v>
      </c>
      <c r="E5248" s="26" cm="1">
        <f t="array" ref="E5248">_xlfn.IFS(Orders!W5248=0,"Endirim Yoxdur",SUMIFS(Orders!$V:$V,Orders!$T:$T,Orders!T5248)&gt;10,ROUND(Orders!W5248*1.15,2),SUMIFS(Orders!$V:$V,Orders!$T:$T,Orders!T5248)&lt;=10,"Endirim Yoxdur")</f>
        <v>0.23</v>
      </c>
    </row>
    <row r="5249" spans="3:5" x14ac:dyDescent="0.25">
      <c r="C5249" s="26" t="str">
        <f>IF(Orders!U5249&gt;500,"Yüksək Satış","Aşağı Satış")</f>
        <v>Aşağı Satış</v>
      </c>
      <c r="D5249" s="26" t="str">
        <f>IF(Orders!U5249&gt;500,IF(Orders!E5249="First Class",IF(Orders!W5249=0,"VIP","Special"),"Formal"),"Normal")</f>
        <v>Normal</v>
      </c>
      <c r="E5249" s="26" cm="1">
        <f t="array" ref="E5249">_xlfn.IFS(Orders!W5249=0,"Endirim Yoxdur",SUMIFS(Orders!$V:$V,Orders!$T:$T,Orders!T5249)&gt;10,ROUND(Orders!W5249*1.15,2),SUMIFS(Orders!$V:$V,Orders!$T:$T,Orders!T5249)&lt;=10,"Endirim Yoxdur")</f>
        <v>0.23</v>
      </c>
    </row>
    <row r="5250" spans="3:5" x14ac:dyDescent="0.25">
      <c r="C5250" s="26" t="str">
        <f>IF(Orders!U5250&gt;500,"Yüksək Satış","Aşağı Satış")</f>
        <v>Aşağı Satış</v>
      </c>
      <c r="D5250" s="26" t="str">
        <f>IF(Orders!U5250&gt;500,IF(Orders!E5250="First Class",IF(Orders!W5250=0,"VIP","Special"),"Formal"),"Normal")</f>
        <v>Normal</v>
      </c>
      <c r="E5250" s="26" cm="1">
        <f t="array" ref="E5250">_xlfn.IFS(Orders!W5250=0,"Endirim Yoxdur",SUMIFS(Orders!$V:$V,Orders!$T:$T,Orders!T5250)&gt;10,ROUND(Orders!W5250*1.15,2),SUMIFS(Orders!$V:$V,Orders!$T:$T,Orders!T5250)&lt;=10,"Endirim Yoxdur")</f>
        <v>0.81</v>
      </c>
    </row>
    <row r="5251" spans="3:5" x14ac:dyDescent="0.25">
      <c r="C5251" s="26" t="str">
        <f>IF(Orders!U5251&gt;500,"Yüksək Satış","Aşağı Satış")</f>
        <v>Aşağı Satış</v>
      </c>
      <c r="D5251" s="26" t="str">
        <f>IF(Orders!U5251&gt;500,IF(Orders!E5251="First Class",IF(Orders!W5251=0,"VIP","Special"),"Formal"),"Normal")</f>
        <v>Normal</v>
      </c>
      <c r="E5251" s="26" cm="1">
        <f t="array" ref="E5251">_xlfn.IFS(Orders!W5251=0,"Endirim Yoxdur",SUMIFS(Orders!$V:$V,Orders!$T:$T,Orders!T5251)&gt;10,ROUND(Orders!W5251*1.15,2),SUMIFS(Orders!$V:$V,Orders!$T:$T,Orders!T5251)&lt;=10,"Endirim Yoxdur")</f>
        <v>0.23</v>
      </c>
    </row>
    <row r="5252" spans="3:5" x14ac:dyDescent="0.25">
      <c r="C5252" s="26" t="str">
        <f>IF(Orders!U5252&gt;500,"Yüksək Satış","Aşağı Satış")</f>
        <v>Aşağı Satış</v>
      </c>
      <c r="D5252" s="26" t="str">
        <f>IF(Orders!U5252&gt;500,IF(Orders!E5252="First Class",IF(Orders!W5252=0,"VIP","Special"),"Formal"),"Normal")</f>
        <v>Normal</v>
      </c>
      <c r="E5252" s="26" cm="1">
        <f t="array" ref="E5252">_xlfn.IFS(Orders!W5252=0,"Endirim Yoxdur",SUMIFS(Orders!$V:$V,Orders!$T:$T,Orders!T5252)&gt;10,ROUND(Orders!W5252*1.15,2),SUMIFS(Orders!$V:$V,Orders!$T:$T,Orders!T5252)&lt;=10,"Endirim Yoxdur")</f>
        <v>0.23</v>
      </c>
    </row>
    <row r="5253" spans="3:5" x14ac:dyDescent="0.25">
      <c r="C5253" s="26" t="str">
        <f>IF(Orders!U5253&gt;500,"Yüksək Satış","Aşağı Satış")</f>
        <v>Aşağı Satış</v>
      </c>
      <c r="D5253" s="26" t="str">
        <f>IF(Orders!U5253&gt;500,IF(Orders!E5253="First Class",IF(Orders!W5253=0,"VIP","Special"),"Formal"),"Normal")</f>
        <v>Normal</v>
      </c>
      <c r="E5253" s="26" cm="1">
        <f t="array" ref="E5253">_xlfn.IFS(Orders!W5253=0,"Endirim Yoxdur",SUMIFS(Orders!$V:$V,Orders!$T:$T,Orders!T5253)&gt;10,ROUND(Orders!W5253*1.15,2),SUMIFS(Orders!$V:$V,Orders!$T:$T,Orders!T5253)&lt;=10,"Endirim Yoxdur")</f>
        <v>0.23</v>
      </c>
    </row>
    <row r="5254" spans="3:5" x14ac:dyDescent="0.25">
      <c r="C5254" s="26" t="str">
        <f>IF(Orders!U5254&gt;500,"Yüksək Satış","Aşağı Satış")</f>
        <v>Yüksək Satış</v>
      </c>
      <c r="D5254" s="26" t="str">
        <f>IF(Orders!U5254&gt;500,IF(Orders!E5254="First Class",IF(Orders!W5254=0,"VIP","Special"),"Formal"),"Normal")</f>
        <v>Formal</v>
      </c>
      <c r="E5254" s="26" t="str" cm="1">
        <f t="array" ref="E5254">_xlfn.IFS(Orders!W5254=0,"Endirim Yoxdur",SUMIFS(Orders!$V:$V,Orders!$T:$T,Orders!T5254)&gt;10,ROUND(Orders!W5254*1.15,2),SUMIFS(Orders!$V:$V,Orders!$T:$T,Orders!T5254)&lt;=10,"Endirim Yoxdur")</f>
        <v>Endirim Yoxdur</v>
      </c>
    </row>
    <row r="5255" spans="3:5" x14ac:dyDescent="0.25">
      <c r="C5255" s="26" t="str">
        <f>IF(Orders!U5255&gt;500,"Yüksək Satış","Aşağı Satış")</f>
        <v>Aşağı Satış</v>
      </c>
      <c r="D5255" s="26" t="str">
        <f>IF(Orders!U5255&gt;500,IF(Orders!E5255="First Class",IF(Orders!W5255=0,"VIP","Special"),"Formal"),"Normal")</f>
        <v>Normal</v>
      </c>
      <c r="E5255" s="26" cm="1">
        <f t="array" ref="E5255">_xlfn.IFS(Orders!W5255=0,"Endirim Yoxdur",SUMIFS(Orders!$V:$V,Orders!$T:$T,Orders!T5255)&gt;10,ROUND(Orders!W5255*1.15,2),SUMIFS(Orders!$V:$V,Orders!$T:$T,Orders!T5255)&lt;=10,"Endirim Yoxdur")</f>
        <v>0.23</v>
      </c>
    </row>
    <row r="5256" spans="3:5" x14ac:dyDescent="0.25">
      <c r="C5256" s="26" t="str">
        <f>IF(Orders!U5256&gt;500,"Yüksək Satış","Aşağı Satış")</f>
        <v>Aşağı Satış</v>
      </c>
      <c r="D5256" s="26" t="str">
        <f>IF(Orders!U5256&gt;500,IF(Orders!E5256="First Class",IF(Orders!W5256=0,"VIP","Special"),"Formal"),"Normal")</f>
        <v>Normal</v>
      </c>
      <c r="E5256" s="26" t="str" cm="1">
        <f t="array" ref="E5256">_xlfn.IFS(Orders!W5256=0,"Endirim Yoxdur",SUMIFS(Orders!$V:$V,Orders!$T:$T,Orders!T5256)&gt;10,ROUND(Orders!W5256*1.15,2),SUMIFS(Orders!$V:$V,Orders!$T:$T,Orders!T5256)&lt;=10,"Endirim Yoxdur")</f>
        <v>Endirim Yoxdur</v>
      </c>
    </row>
    <row r="5257" spans="3:5" x14ac:dyDescent="0.25">
      <c r="C5257" s="26" t="str">
        <f>IF(Orders!U5257&gt;500,"Yüksək Satış","Aşağı Satış")</f>
        <v>Aşağı Satış</v>
      </c>
      <c r="D5257" s="26" t="str">
        <f>IF(Orders!U5257&gt;500,IF(Orders!E5257="First Class",IF(Orders!W5257=0,"VIP","Special"),"Formal"),"Normal")</f>
        <v>Normal</v>
      </c>
      <c r="E5257" s="26" cm="1">
        <f t="array" ref="E5257">_xlfn.IFS(Orders!W5257=0,"Endirim Yoxdur",SUMIFS(Orders!$V:$V,Orders!$T:$T,Orders!T5257)&gt;10,ROUND(Orders!W5257*1.15,2),SUMIFS(Orders!$V:$V,Orders!$T:$T,Orders!T5257)&lt;=10,"Endirim Yoxdur")</f>
        <v>0.23</v>
      </c>
    </row>
    <row r="5258" spans="3:5" x14ac:dyDescent="0.25">
      <c r="C5258" s="26" t="str">
        <f>IF(Orders!U5258&gt;500,"Yüksək Satış","Aşağı Satış")</f>
        <v>Yüksək Satış</v>
      </c>
      <c r="D5258" s="26" t="str">
        <f>IF(Orders!U5258&gt;500,IF(Orders!E5258="First Class",IF(Orders!W5258=0,"VIP","Special"),"Formal"),"Normal")</f>
        <v>Formal</v>
      </c>
      <c r="E5258" s="26" t="str" cm="1">
        <f t="array" ref="E5258">_xlfn.IFS(Orders!W5258=0,"Endirim Yoxdur",SUMIFS(Orders!$V:$V,Orders!$T:$T,Orders!T5258)&gt;10,ROUND(Orders!W5258*1.15,2),SUMIFS(Orders!$V:$V,Orders!$T:$T,Orders!T5258)&lt;=10,"Endirim Yoxdur")</f>
        <v>Endirim Yoxdur</v>
      </c>
    </row>
    <row r="5259" spans="3:5" x14ac:dyDescent="0.25">
      <c r="C5259" s="26" t="str">
        <f>IF(Orders!U5259&gt;500,"Yüksək Satış","Aşağı Satış")</f>
        <v>Aşağı Satış</v>
      </c>
      <c r="D5259" s="26" t="str">
        <f>IF(Orders!U5259&gt;500,IF(Orders!E5259="First Class",IF(Orders!W5259=0,"VIP","Special"),"Formal"),"Normal")</f>
        <v>Normal</v>
      </c>
      <c r="E5259" s="26" t="str" cm="1">
        <f t="array" ref="E5259">_xlfn.IFS(Orders!W5259=0,"Endirim Yoxdur",SUMIFS(Orders!$V:$V,Orders!$T:$T,Orders!T5259)&gt;10,ROUND(Orders!W5259*1.15,2),SUMIFS(Orders!$V:$V,Orders!$T:$T,Orders!T5259)&lt;=10,"Endirim Yoxdur")</f>
        <v>Endirim Yoxdur</v>
      </c>
    </row>
    <row r="5260" spans="3:5" x14ac:dyDescent="0.25">
      <c r="C5260" s="26" t="str">
        <f>IF(Orders!U5260&gt;500,"Yüksək Satış","Aşağı Satış")</f>
        <v>Aşağı Satış</v>
      </c>
      <c r="D5260" s="26" t="str">
        <f>IF(Orders!U5260&gt;500,IF(Orders!E5260="First Class",IF(Orders!W5260=0,"VIP","Special"),"Formal"),"Normal")</f>
        <v>Normal</v>
      </c>
      <c r="E5260" s="26" t="str" cm="1">
        <f t="array" ref="E5260">_xlfn.IFS(Orders!W5260=0,"Endirim Yoxdur",SUMIFS(Orders!$V:$V,Orders!$T:$T,Orders!T5260)&gt;10,ROUND(Orders!W5260*1.15,2),SUMIFS(Orders!$V:$V,Orders!$T:$T,Orders!T5260)&lt;=10,"Endirim Yoxdur")</f>
        <v>Endirim Yoxdur</v>
      </c>
    </row>
    <row r="5261" spans="3:5" x14ac:dyDescent="0.25">
      <c r="C5261" s="26" t="str">
        <f>IF(Orders!U5261&gt;500,"Yüksək Satış","Aşağı Satış")</f>
        <v>Aşağı Satış</v>
      </c>
      <c r="D5261" s="26" t="str">
        <f>IF(Orders!U5261&gt;500,IF(Orders!E5261="First Class",IF(Orders!W5261=0,"VIP","Special"),"Formal"),"Normal")</f>
        <v>Normal</v>
      </c>
      <c r="E5261" s="26" t="str" cm="1">
        <f t="array" ref="E5261">_xlfn.IFS(Orders!W5261=0,"Endirim Yoxdur",SUMIFS(Orders!$V:$V,Orders!$T:$T,Orders!T5261)&gt;10,ROUND(Orders!W5261*1.15,2),SUMIFS(Orders!$V:$V,Orders!$T:$T,Orders!T5261)&lt;=10,"Endirim Yoxdur")</f>
        <v>Endirim Yoxdur</v>
      </c>
    </row>
    <row r="5262" spans="3:5" x14ac:dyDescent="0.25">
      <c r="C5262" s="26" t="str">
        <f>IF(Orders!U5262&gt;500,"Yüksək Satış","Aşağı Satış")</f>
        <v>Aşağı Satış</v>
      </c>
      <c r="D5262" s="26" t="str">
        <f>IF(Orders!U5262&gt;500,IF(Orders!E5262="First Class",IF(Orders!W5262=0,"VIP","Special"),"Formal"),"Normal")</f>
        <v>Normal</v>
      </c>
      <c r="E5262" s="26" t="str" cm="1">
        <f t="array" ref="E5262">_xlfn.IFS(Orders!W5262=0,"Endirim Yoxdur",SUMIFS(Orders!$V:$V,Orders!$T:$T,Orders!T5262)&gt;10,ROUND(Orders!W5262*1.15,2),SUMIFS(Orders!$V:$V,Orders!$T:$T,Orders!T5262)&lt;=10,"Endirim Yoxdur")</f>
        <v>Endirim Yoxdur</v>
      </c>
    </row>
    <row r="5263" spans="3:5" x14ac:dyDescent="0.25">
      <c r="C5263" s="26" t="str">
        <f>IF(Orders!U5263&gt;500,"Yüksək Satış","Aşağı Satış")</f>
        <v>Aşağı Satış</v>
      </c>
      <c r="D5263" s="26" t="str">
        <f>IF(Orders!U5263&gt;500,IF(Orders!E5263="First Class",IF(Orders!W5263=0,"VIP","Special"),"Formal"),"Normal")</f>
        <v>Normal</v>
      </c>
      <c r="E5263" s="26" t="str" cm="1">
        <f t="array" ref="E5263">_xlfn.IFS(Orders!W5263=0,"Endirim Yoxdur",SUMIFS(Orders!$V:$V,Orders!$T:$T,Orders!T5263)&gt;10,ROUND(Orders!W5263*1.15,2),SUMIFS(Orders!$V:$V,Orders!$T:$T,Orders!T5263)&lt;=10,"Endirim Yoxdur")</f>
        <v>Endirim Yoxdur</v>
      </c>
    </row>
    <row r="5264" spans="3:5" x14ac:dyDescent="0.25">
      <c r="C5264" s="26" t="str">
        <f>IF(Orders!U5264&gt;500,"Yüksək Satış","Aşağı Satış")</f>
        <v>Aşağı Satış</v>
      </c>
      <c r="D5264" s="26" t="str">
        <f>IF(Orders!U5264&gt;500,IF(Orders!E5264="First Class",IF(Orders!W5264=0,"VIP","Special"),"Formal"),"Normal")</f>
        <v>Normal</v>
      </c>
      <c r="E5264" s="26" t="str" cm="1">
        <f t="array" ref="E5264">_xlfn.IFS(Orders!W5264=0,"Endirim Yoxdur",SUMIFS(Orders!$V:$V,Orders!$T:$T,Orders!T5264)&gt;10,ROUND(Orders!W5264*1.15,2),SUMIFS(Orders!$V:$V,Orders!$T:$T,Orders!T5264)&lt;=10,"Endirim Yoxdur")</f>
        <v>Endirim Yoxdur</v>
      </c>
    </row>
    <row r="5265" spans="3:5" x14ac:dyDescent="0.25">
      <c r="C5265" s="26" t="str">
        <f>IF(Orders!U5265&gt;500,"Yüksək Satış","Aşağı Satış")</f>
        <v>Aşağı Satış</v>
      </c>
      <c r="D5265" s="26" t="str">
        <f>IF(Orders!U5265&gt;500,IF(Orders!E5265="First Class",IF(Orders!W5265=0,"VIP","Special"),"Formal"),"Normal")</f>
        <v>Normal</v>
      </c>
      <c r="E5265" s="26" t="str" cm="1">
        <f t="array" ref="E5265">_xlfn.IFS(Orders!W5265=0,"Endirim Yoxdur",SUMIFS(Orders!$V:$V,Orders!$T:$T,Orders!T5265)&gt;10,ROUND(Orders!W5265*1.15,2),SUMIFS(Orders!$V:$V,Orders!$T:$T,Orders!T5265)&lt;=10,"Endirim Yoxdur")</f>
        <v>Endirim Yoxdur</v>
      </c>
    </row>
    <row r="5266" spans="3:5" x14ac:dyDescent="0.25">
      <c r="C5266" s="26" t="str">
        <f>IF(Orders!U5266&gt;500,"Yüksək Satış","Aşağı Satış")</f>
        <v>Aşağı Satış</v>
      </c>
      <c r="D5266" s="26" t="str">
        <f>IF(Orders!U5266&gt;500,IF(Orders!E5266="First Class",IF(Orders!W5266=0,"VIP","Special"),"Formal"),"Normal")</f>
        <v>Normal</v>
      </c>
      <c r="E5266" s="26" t="str" cm="1">
        <f t="array" ref="E5266">_xlfn.IFS(Orders!W5266=0,"Endirim Yoxdur",SUMIFS(Orders!$V:$V,Orders!$T:$T,Orders!T5266)&gt;10,ROUND(Orders!W5266*1.15,2),SUMIFS(Orders!$V:$V,Orders!$T:$T,Orders!T5266)&lt;=10,"Endirim Yoxdur")</f>
        <v>Endirim Yoxdur</v>
      </c>
    </row>
    <row r="5267" spans="3:5" x14ac:dyDescent="0.25">
      <c r="C5267" s="26" t="str">
        <f>IF(Orders!U5267&gt;500,"Yüksək Satış","Aşağı Satış")</f>
        <v>Aşağı Satış</v>
      </c>
      <c r="D5267" s="26" t="str">
        <f>IF(Orders!U5267&gt;500,IF(Orders!E5267="First Class",IF(Orders!W5267=0,"VIP","Special"),"Formal"),"Normal")</f>
        <v>Normal</v>
      </c>
      <c r="E5267" s="26" cm="1">
        <f t="array" ref="E5267">_xlfn.IFS(Orders!W5267=0,"Endirim Yoxdur",SUMIFS(Orders!$V:$V,Orders!$T:$T,Orders!T5267)&gt;10,ROUND(Orders!W5267*1.15,2),SUMIFS(Orders!$V:$V,Orders!$T:$T,Orders!T5267)&lt;=10,"Endirim Yoxdur")</f>
        <v>0.23</v>
      </c>
    </row>
    <row r="5268" spans="3:5" x14ac:dyDescent="0.25">
      <c r="C5268" s="26" t="str">
        <f>IF(Orders!U5268&gt;500,"Yüksək Satış","Aşağı Satış")</f>
        <v>Aşağı Satış</v>
      </c>
      <c r="D5268" s="26" t="str">
        <f>IF(Orders!U5268&gt;500,IF(Orders!E5268="First Class",IF(Orders!W5268=0,"VIP","Special"),"Formal"),"Normal")</f>
        <v>Normal</v>
      </c>
      <c r="E5268" s="26" t="str" cm="1">
        <f t="array" ref="E5268">_xlfn.IFS(Orders!W5268=0,"Endirim Yoxdur",SUMIFS(Orders!$V:$V,Orders!$T:$T,Orders!T5268)&gt;10,ROUND(Orders!W5268*1.15,2),SUMIFS(Orders!$V:$V,Orders!$T:$T,Orders!T5268)&lt;=10,"Endirim Yoxdur")</f>
        <v>Endirim Yoxdur</v>
      </c>
    </row>
    <row r="5269" spans="3:5" x14ac:dyDescent="0.25">
      <c r="C5269" s="26" t="str">
        <f>IF(Orders!U5269&gt;500,"Yüksək Satış","Aşağı Satış")</f>
        <v>Aşağı Satış</v>
      </c>
      <c r="D5269" s="26" t="str">
        <f>IF(Orders!U5269&gt;500,IF(Orders!E5269="First Class",IF(Orders!W5269=0,"VIP","Special"),"Formal"),"Normal")</f>
        <v>Normal</v>
      </c>
      <c r="E5269" s="26" cm="1">
        <f t="array" ref="E5269">_xlfn.IFS(Orders!W5269=0,"Endirim Yoxdur",SUMIFS(Orders!$V:$V,Orders!$T:$T,Orders!T5269)&gt;10,ROUND(Orders!W5269*1.15,2),SUMIFS(Orders!$V:$V,Orders!$T:$T,Orders!T5269)&lt;=10,"Endirim Yoxdur")</f>
        <v>0.81</v>
      </c>
    </row>
    <row r="5270" spans="3:5" x14ac:dyDescent="0.25">
      <c r="C5270" s="26" t="str">
        <f>IF(Orders!U5270&gt;500,"Yüksək Satış","Aşağı Satış")</f>
        <v>Aşağı Satış</v>
      </c>
      <c r="D5270" s="26" t="str">
        <f>IF(Orders!U5270&gt;500,IF(Orders!E5270="First Class",IF(Orders!W5270=0,"VIP","Special"),"Formal"),"Normal")</f>
        <v>Normal</v>
      </c>
      <c r="E5270" s="26" cm="1">
        <f t="array" ref="E5270">_xlfn.IFS(Orders!W5270=0,"Endirim Yoxdur",SUMIFS(Orders!$V:$V,Orders!$T:$T,Orders!T5270)&gt;10,ROUND(Orders!W5270*1.15,2),SUMIFS(Orders!$V:$V,Orders!$T:$T,Orders!T5270)&lt;=10,"Endirim Yoxdur")</f>
        <v>0.81</v>
      </c>
    </row>
    <row r="5271" spans="3:5" x14ac:dyDescent="0.25">
      <c r="C5271" s="26" t="str">
        <f>IF(Orders!U5271&gt;500,"Yüksək Satış","Aşağı Satış")</f>
        <v>Aşağı Satış</v>
      </c>
      <c r="D5271" s="26" t="str">
        <f>IF(Orders!U5271&gt;500,IF(Orders!E5271="First Class",IF(Orders!W5271=0,"VIP","Special"),"Formal"),"Normal")</f>
        <v>Normal</v>
      </c>
      <c r="E5271" s="26" t="str" cm="1">
        <f t="array" ref="E5271">_xlfn.IFS(Orders!W5271=0,"Endirim Yoxdur",SUMIFS(Orders!$V:$V,Orders!$T:$T,Orders!T5271)&gt;10,ROUND(Orders!W5271*1.15,2),SUMIFS(Orders!$V:$V,Orders!$T:$T,Orders!T5271)&lt;=10,"Endirim Yoxdur")</f>
        <v>Endirim Yoxdur</v>
      </c>
    </row>
    <row r="5272" spans="3:5" x14ac:dyDescent="0.25">
      <c r="C5272" s="26" t="str">
        <f>IF(Orders!U5272&gt;500,"Yüksək Satış","Aşağı Satış")</f>
        <v>Aşağı Satış</v>
      </c>
      <c r="D5272" s="26" t="str">
        <f>IF(Orders!U5272&gt;500,IF(Orders!E5272="First Class",IF(Orders!W5272=0,"VIP","Special"),"Formal"),"Normal")</f>
        <v>Normal</v>
      </c>
      <c r="E5272" s="26" cm="1">
        <f t="array" ref="E5272">_xlfn.IFS(Orders!W5272=0,"Endirim Yoxdur",SUMIFS(Orders!$V:$V,Orders!$T:$T,Orders!T5272)&gt;10,ROUND(Orders!W5272*1.15,2),SUMIFS(Orders!$V:$V,Orders!$T:$T,Orders!T5272)&lt;=10,"Endirim Yoxdur")</f>
        <v>0.23</v>
      </c>
    </row>
    <row r="5273" spans="3:5" x14ac:dyDescent="0.25">
      <c r="C5273" s="26" t="str">
        <f>IF(Orders!U5273&gt;500,"Yüksək Satış","Aşağı Satış")</f>
        <v>Aşağı Satış</v>
      </c>
      <c r="D5273" s="26" t="str">
        <f>IF(Orders!U5273&gt;500,IF(Orders!E5273="First Class",IF(Orders!W5273=0,"VIP","Special"),"Formal"),"Normal")</f>
        <v>Normal</v>
      </c>
      <c r="E5273" s="26" t="str" cm="1">
        <f t="array" ref="E5273">_xlfn.IFS(Orders!W5273=0,"Endirim Yoxdur",SUMIFS(Orders!$V:$V,Orders!$T:$T,Orders!T5273)&gt;10,ROUND(Orders!W5273*1.15,2),SUMIFS(Orders!$V:$V,Orders!$T:$T,Orders!T5273)&lt;=10,"Endirim Yoxdur")</f>
        <v>Endirim Yoxdur</v>
      </c>
    </row>
    <row r="5274" spans="3:5" x14ac:dyDescent="0.25">
      <c r="C5274" s="26" t="str">
        <f>IF(Orders!U5274&gt;500,"Yüksək Satış","Aşağı Satış")</f>
        <v>Aşağı Satış</v>
      </c>
      <c r="D5274" s="26" t="str">
        <f>IF(Orders!U5274&gt;500,IF(Orders!E5274="First Class",IF(Orders!W5274=0,"VIP","Special"),"Formal"),"Normal")</f>
        <v>Normal</v>
      </c>
      <c r="E5274" s="26" t="str" cm="1">
        <f t="array" ref="E5274">_xlfn.IFS(Orders!W5274=0,"Endirim Yoxdur",SUMIFS(Orders!$V:$V,Orders!$T:$T,Orders!T5274)&gt;10,ROUND(Orders!W5274*1.15,2),SUMIFS(Orders!$V:$V,Orders!$T:$T,Orders!T5274)&lt;=10,"Endirim Yoxdur")</f>
        <v>Endirim Yoxdur</v>
      </c>
    </row>
    <row r="5275" spans="3:5" x14ac:dyDescent="0.25">
      <c r="C5275" s="26" t="str">
        <f>IF(Orders!U5275&gt;500,"Yüksək Satış","Aşağı Satış")</f>
        <v>Aşağı Satış</v>
      </c>
      <c r="D5275" s="26" t="str">
        <f>IF(Orders!U5275&gt;500,IF(Orders!E5275="First Class",IF(Orders!W5275=0,"VIP","Special"),"Formal"),"Normal")</f>
        <v>Normal</v>
      </c>
      <c r="E5275" s="26" cm="1">
        <f t="array" ref="E5275">_xlfn.IFS(Orders!W5275=0,"Endirim Yoxdur",SUMIFS(Orders!$V:$V,Orders!$T:$T,Orders!T5275)&gt;10,ROUND(Orders!W5275*1.15,2),SUMIFS(Orders!$V:$V,Orders!$T:$T,Orders!T5275)&lt;=10,"Endirim Yoxdur")</f>
        <v>0.23</v>
      </c>
    </row>
    <row r="5276" spans="3:5" x14ac:dyDescent="0.25">
      <c r="C5276" s="26" t="str">
        <f>IF(Orders!U5276&gt;500,"Yüksək Satış","Aşağı Satış")</f>
        <v>Aşağı Satış</v>
      </c>
      <c r="D5276" s="26" t="str">
        <f>IF(Orders!U5276&gt;500,IF(Orders!E5276="First Class",IF(Orders!W5276=0,"VIP","Special"),"Formal"),"Normal")</f>
        <v>Normal</v>
      </c>
      <c r="E5276" s="26" t="str" cm="1">
        <f t="array" ref="E5276">_xlfn.IFS(Orders!W5276=0,"Endirim Yoxdur",SUMIFS(Orders!$V:$V,Orders!$T:$T,Orders!T5276)&gt;10,ROUND(Orders!W5276*1.15,2),SUMIFS(Orders!$V:$V,Orders!$T:$T,Orders!T5276)&lt;=10,"Endirim Yoxdur")</f>
        <v>Endirim Yoxdur</v>
      </c>
    </row>
    <row r="5277" spans="3:5" x14ac:dyDescent="0.25">
      <c r="C5277" s="26" t="str">
        <f>IF(Orders!U5277&gt;500,"Yüksək Satış","Aşağı Satış")</f>
        <v>Aşağı Satış</v>
      </c>
      <c r="D5277" s="26" t="str">
        <f>IF(Orders!U5277&gt;500,IF(Orders!E5277="First Class",IF(Orders!W5277=0,"VIP","Special"),"Formal"),"Normal")</f>
        <v>Normal</v>
      </c>
      <c r="E5277" s="26" cm="1">
        <f t="array" ref="E5277">_xlfn.IFS(Orders!W5277=0,"Endirim Yoxdur",SUMIFS(Orders!$V:$V,Orders!$T:$T,Orders!T5277)&gt;10,ROUND(Orders!W5277*1.15,2),SUMIFS(Orders!$V:$V,Orders!$T:$T,Orders!T5277)&lt;=10,"Endirim Yoxdur")</f>
        <v>0.23</v>
      </c>
    </row>
    <row r="5278" spans="3:5" x14ac:dyDescent="0.25">
      <c r="C5278" s="26" t="str">
        <f>IF(Orders!U5278&gt;500,"Yüksək Satış","Aşağı Satış")</f>
        <v>Aşağı Satış</v>
      </c>
      <c r="D5278" s="26" t="str">
        <f>IF(Orders!U5278&gt;500,IF(Orders!E5278="First Class",IF(Orders!W5278=0,"VIP","Special"),"Formal"),"Normal")</f>
        <v>Normal</v>
      </c>
      <c r="E5278" s="26" t="str" cm="1">
        <f t="array" ref="E5278">_xlfn.IFS(Orders!W5278=0,"Endirim Yoxdur",SUMIFS(Orders!$V:$V,Orders!$T:$T,Orders!T5278)&gt;10,ROUND(Orders!W5278*1.15,2),SUMIFS(Orders!$V:$V,Orders!$T:$T,Orders!T5278)&lt;=10,"Endirim Yoxdur")</f>
        <v>Endirim Yoxdur</v>
      </c>
    </row>
    <row r="5279" spans="3:5" x14ac:dyDescent="0.25">
      <c r="C5279" s="26" t="str">
        <f>IF(Orders!U5279&gt;500,"Yüksək Satış","Aşağı Satış")</f>
        <v>Aşağı Satış</v>
      </c>
      <c r="D5279" s="26" t="str">
        <f>IF(Orders!U5279&gt;500,IF(Orders!E5279="First Class",IF(Orders!W5279=0,"VIP","Special"),"Formal"),"Normal")</f>
        <v>Normal</v>
      </c>
      <c r="E5279" s="26" t="str" cm="1">
        <f t="array" ref="E5279">_xlfn.IFS(Orders!W5279=0,"Endirim Yoxdur",SUMIFS(Orders!$V:$V,Orders!$T:$T,Orders!T5279)&gt;10,ROUND(Orders!W5279*1.15,2),SUMIFS(Orders!$V:$V,Orders!$T:$T,Orders!T5279)&lt;=10,"Endirim Yoxdur")</f>
        <v>Endirim Yoxdur</v>
      </c>
    </row>
    <row r="5280" spans="3:5" x14ac:dyDescent="0.25">
      <c r="C5280" s="26" t="str">
        <f>IF(Orders!U5280&gt;500,"Yüksək Satış","Aşağı Satış")</f>
        <v>Aşağı Satış</v>
      </c>
      <c r="D5280" s="26" t="str">
        <f>IF(Orders!U5280&gt;500,IF(Orders!E5280="First Class",IF(Orders!W5280=0,"VIP","Special"),"Formal"),"Normal")</f>
        <v>Normal</v>
      </c>
      <c r="E5280" s="26" t="str" cm="1">
        <f t="array" ref="E5280">_xlfn.IFS(Orders!W5280=0,"Endirim Yoxdur",SUMIFS(Orders!$V:$V,Orders!$T:$T,Orders!T5280)&gt;10,ROUND(Orders!W5280*1.15,2),SUMIFS(Orders!$V:$V,Orders!$T:$T,Orders!T5280)&lt;=10,"Endirim Yoxdur")</f>
        <v>Endirim Yoxdur</v>
      </c>
    </row>
    <row r="5281" spans="3:5" x14ac:dyDescent="0.25">
      <c r="C5281" s="26" t="str">
        <f>IF(Orders!U5281&gt;500,"Yüksək Satış","Aşağı Satış")</f>
        <v>Aşağı Satış</v>
      </c>
      <c r="D5281" s="26" t="str">
        <f>IF(Orders!U5281&gt;500,IF(Orders!E5281="First Class",IF(Orders!W5281=0,"VIP","Special"),"Formal"),"Normal")</f>
        <v>Normal</v>
      </c>
      <c r="E5281" s="26" t="str" cm="1">
        <f t="array" ref="E5281">_xlfn.IFS(Orders!W5281=0,"Endirim Yoxdur",SUMIFS(Orders!$V:$V,Orders!$T:$T,Orders!T5281)&gt;10,ROUND(Orders!W5281*1.15,2),SUMIFS(Orders!$V:$V,Orders!$T:$T,Orders!T5281)&lt;=10,"Endirim Yoxdur")</f>
        <v>Endirim Yoxdur</v>
      </c>
    </row>
    <row r="5282" spans="3:5" x14ac:dyDescent="0.25">
      <c r="C5282" s="26" t="str">
        <f>IF(Orders!U5282&gt;500,"Yüksək Satış","Aşağı Satış")</f>
        <v>Aşağı Satış</v>
      </c>
      <c r="D5282" s="26" t="str">
        <f>IF(Orders!U5282&gt;500,IF(Orders!E5282="First Class",IF(Orders!W5282=0,"VIP","Special"),"Formal"),"Normal")</f>
        <v>Normal</v>
      </c>
      <c r="E5282" s="26" t="str" cm="1">
        <f t="array" ref="E5282">_xlfn.IFS(Orders!W5282=0,"Endirim Yoxdur",SUMIFS(Orders!$V:$V,Orders!$T:$T,Orders!T5282)&gt;10,ROUND(Orders!W5282*1.15,2),SUMIFS(Orders!$V:$V,Orders!$T:$T,Orders!T5282)&lt;=10,"Endirim Yoxdur")</f>
        <v>Endirim Yoxdur</v>
      </c>
    </row>
    <row r="5283" spans="3:5" x14ac:dyDescent="0.25">
      <c r="C5283" s="26" t="str">
        <f>IF(Orders!U5283&gt;500,"Yüksək Satış","Aşağı Satış")</f>
        <v>Aşağı Satış</v>
      </c>
      <c r="D5283" s="26" t="str">
        <f>IF(Orders!U5283&gt;500,IF(Orders!E5283="First Class",IF(Orders!W5283=0,"VIP","Special"),"Formal"),"Normal")</f>
        <v>Normal</v>
      </c>
      <c r="E5283" s="26" t="str" cm="1">
        <f t="array" ref="E5283">_xlfn.IFS(Orders!W5283=0,"Endirim Yoxdur",SUMIFS(Orders!$V:$V,Orders!$T:$T,Orders!T5283)&gt;10,ROUND(Orders!W5283*1.15,2),SUMIFS(Orders!$V:$V,Orders!$T:$T,Orders!T5283)&lt;=10,"Endirim Yoxdur")</f>
        <v>Endirim Yoxdur</v>
      </c>
    </row>
    <row r="5284" spans="3:5" x14ac:dyDescent="0.25">
      <c r="C5284" s="26" t="str">
        <f>IF(Orders!U5284&gt;500,"Yüksək Satış","Aşağı Satış")</f>
        <v>Aşağı Satış</v>
      </c>
      <c r="D5284" s="26" t="str">
        <f>IF(Orders!U5284&gt;500,IF(Orders!E5284="First Class",IF(Orders!W5284=0,"VIP","Special"),"Formal"),"Normal")</f>
        <v>Normal</v>
      </c>
      <c r="E5284" s="26" t="str" cm="1">
        <f t="array" ref="E5284">_xlfn.IFS(Orders!W5284=0,"Endirim Yoxdur",SUMIFS(Orders!$V:$V,Orders!$T:$T,Orders!T5284)&gt;10,ROUND(Orders!W5284*1.15,2),SUMIFS(Orders!$V:$V,Orders!$T:$T,Orders!T5284)&lt;=10,"Endirim Yoxdur")</f>
        <v>Endirim Yoxdur</v>
      </c>
    </row>
    <row r="5285" spans="3:5" x14ac:dyDescent="0.25">
      <c r="C5285" s="26" t="str">
        <f>IF(Orders!U5285&gt;500,"Yüksək Satış","Aşağı Satış")</f>
        <v>Yüksək Satış</v>
      </c>
      <c r="D5285" s="26" t="str">
        <f>IF(Orders!U5285&gt;500,IF(Orders!E5285="First Class",IF(Orders!W5285=0,"VIP","Special"),"Formal"),"Normal")</f>
        <v>Formal</v>
      </c>
      <c r="E5285" s="26" t="str" cm="1">
        <f t="array" ref="E5285">_xlfn.IFS(Orders!W5285=0,"Endirim Yoxdur",SUMIFS(Orders!$V:$V,Orders!$T:$T,Orders!T5285)&gt;10,ROUND(Orders!W5285*1.15,2),SUMIFS(Orders!$V:$V,Orders!$T:$T,Orders!T5285)&lt;=10,"Endirim Yoxdur")</f>
        <v>Endirim Yoxdur</v>
      </c>
    </row>
    <row r="5286" spans="3:5" x14ac:dyDescent="0.25">
      <c r="C5286" s="26" t="str">
        <f>IF(Orders!U5286&gt;500,"Yüksək Satış","Aşağı Satış")</f>
        <v>Aşağı Satış</v>
      </c>
      <c r="D5286" s="26" t="str">
        <f>IF(Orders!U5286&gt;500,IF(Orders!E5286="First Class",IF(Orders!W5286=0,"VIP","Special"),"Formal"),"Normal")</f>
        <v>Normal</v>
      </c>
      <c r="E5286" s="26" t="str" cm="1">
        <f t="array" ref="E5286">_xlfn.IFS(Orders!W5286=0,"Endirim Yoxdur",SUMIFS(Orders!$V:$V,Orders!$T:$T,Orders!T5286)&gt;10,ROUND(Orders!W5286*1.15,2),SUMIFS(Orders!$V:$V,Orders!$T:$T,Orders!T5286)&lt;=10,"Endirim Yoxdur")</f>
        <v>Endirim Yoxdur</v>
      </c>
    </row>
    <row r="5287" spans="3:5" x14ac:dyDescent="0.25">
      <c r="C5287" s="26" t="str">
        <f>IF(Orders!U5287&gt;500,"Yüksək Satış","Aşağı Satış")</f>
        <v>Aşağı Satış</v>
      </c>
      <c r="D5287" s="26" t="str">
        <f>IF(Orders!U5287&gt;500,IF(Orders!E5287="First Class",IF(Orders!W5287=0,"VIP","Special"),"Formal"),"Normal")</f>
        <v>Normal</v>
      </c>
      <c r="E5287" s="26" t="str" cm="1">
        <f t="array" ref="E5287">_xlfn.IFS(Orders!W5287=0,"Endirim Yoxdur",SUMIFS(Orders!$V:$V,Orders!$T:$T,Orders!T5287)&gt;10,ROUND(Orders!W5287*1.15,2),SUMIFS(Orders!$V:$V,Orders!$T:$T,Orders!T5287)&lt;=10,"Endirim Yoxdur")</f>
        <v>Endirim Yoxdur</v>
      </c>
    </row>
    <row r="5288" spans="3:5" x14ac:dyDescent="0.25">
      <c r="C5288" s="26" t="str">
        <f>IF(Orders!U5288&gt;500,"Yüksək Satış","Aşağı Satış")</f>
        <v>Aşağı Satış</v>
      </c>
      <c r="D5288" s="26" t="str">
        <f>IF(Orders!U5288&gt;500,IF(Orders!E5288="First Class",IF(Orders!W5288=0,"VIP","Special"),"Formal"),"Normal")</f>
        <v>Normal</v>
      </c>
      <c r="E5288" s="26" cm="1">
        <f t="array" ref="E5288">_xlfn.IFS(Orders!W5288=0,"Endirim Yoxdur",SUMIFS(Orders!$V:$V,Orders!$T:$T,Orders!T5288)&gt;10,ROUND(Orders!W5288*1.15,2),SUMIFS(Orders!$V:$V,Orders!$T:$T,Orders!T5288)&lt;=10,"Endirim Yoxdur")</f>
        <v>0.23</v>
      </c>
    </row>
    <row r="5289" spans="3:5" x14ac:dyDescent="0.25">
      <c r="C5289" s="26" t="str">
        <f>IF(Orders!U5289&gt;500,"Yüksək Satış","Aşağı Satış")</f>
        <v>Aşağı Satış</v>
      </c>
      <c r="D5289" s="26" t="str">
        <f>IF(Orders!U5289&gt;500,IF(Orders!E5289="First Class",IF(Orders!W5289=0,"VIP","Special"),"Formal"),"Normal")</f>
        <v>Normal</v>
      </c>
      <c r="E5289" s="26" t="str" cm="1">
        <f t="array" ref="E5289">_xlfn.IFS(Orders!W5289=0,"Endirim Yoxdur",SUMIFS(Orders!$V:$V,Orders!$T:$T,Orders!T5289)&gt;10,ROUND(Orders!W5289*1.15,2),SUMIFS(Orders!$V:$V,Orders!$T:$T,Orders!T5289)&lt;=10,"Endirim Yoxdur")</f>
        <v>Endirim Yoxdur</v>
      </c>
    </row>
    <row r="5290" spans="3:5" x14ac:dyDescent="0.25">
      <c r="C5290" s="26" t="str">
        <f>IF(Orders!U5290&gt;500,"Yüksək Satış","Aşağı Satış")</f>
        <v>Aşağı Satış</v>
      </c>
      <c r="D5290" s="26" t="str">
        <f>IF(Orders!U5290&gt;500,IF(Orders!E5290="First Class",IF(Orders!W5290=0,"VIP","Special"),"Formal"),"Normal")</f>
        <v>Normal</v>
      </c>
      <c r="E5290" s="26" cm="1">
        <f t="array" ref="E5290">_xlfn.IFS(Orders!W5290=0,"Endirim Yoxdur",SUMIFS(Orders!$V:$V,Orders!$T:$T,Orders!T5290)&gt;10,ROUND(Orders!W5290*1.15,2),SUMIFS(Orders!$V:$V,Orders!$T:$T,Orders!T5290)&lt;=10,"Endirim Yoxdur")</f>
        <v>0.23</v>
      </c>
    </row>
    <row r="5291" spans="3:5" x14ac:dyDescent="0.25">
      <c r="C5291" s="26" t="str">
        <f>IF(Orders!U5291&gt;500,"Yüksək Satış","Aşağı Satış")</f>
        <v>Aşağı Satış</v>
      </c>
      <c r="D5291" s="26" t="str">
        <f>IF(Orders!U5291&gt;500,IF(Orders!E5291="First Class",IF(Orders!W5291=0,"VIP","Special"),"Formal"),"Normal")</f>
        <v>Normal</v>
      </c>
      <c r="E5291" s="26" cm="1">
        <f t="array" ref="E5291">_xlfn.IFS(Orders!W5291=0,"Endirim Yoxdur",SUMIFS(Orders!$V:$V,Orders!$T:$T,Orders!T5291)&gt;10,ROUND(Orders!W5291*1.15,2),SUMIFS(Orders!$V:$V,Orders!$T:$T,Orders!T5291)&lt;=10,"Endirim Yoxdur")</f>
        <v>0.23</v>
      </c>
    </row>
    <row r="5292" spans="3:5" x14ac:dyDescent="0.25">
      <c r="C5292" s="26" t="str">
        <f>IF(Orders!U5292&gt;500,"Yüksək Satış","Aşağı Satış")</f>
        <v>Aşağı Satış</v>
      </c>
      <c r="D5292" s="26" t="str">
        <f>IF(Orders!U5292&gt;500,IF(Orders!E5292="First Class",IF(Orders!W5292=0,"VIP","Special"),"Formal"),"Normal")</f>
        <v>Normal</v>
      </c>
      <c r="E5292" s="26" cm="1">
        <f t="array" ref="E5292">_xlfn.IFS(Orders!W5292=0,"Endirim Yoxdur",SUMIFS(Orders!$V:$V,Orders!$T:$T,Orders!T5292)&gt;10,ROUND(Orders!W5292*1.15,2),SUMIFS(Orders!$V:$V,Orders!$T:$T,Orders!T5292)&lt;=10,"Endirim Yoxdur")</f>
        <v>0.92</v>
      </c>
    </row>
    <row r="5293" spans="3:5" x14ac:dyDescent="0.25">
      <c r="C5293" s="26" t="str">
        <f>IF(Orders!U5293&gt;500,"Yüksək Satış","Aşağı Satış")</f>
        <v>Aşağı Satış</v>
      </c>
      <c r="D5293" s="26" t="str">
        <f>IF(Orders!U5293&gt;500,IF(Orders!E5293="First Class",IF(Orders!W5293=0,"VIP","Special"),"Formal"),"Normal")</f>
        <v>Normal</v>
      </c>
      <c r="E5293" s="26" cm="1">
        <f t="array" ref="E5293">_xlfn.IFS(Orders!W5293=0,"Endirim Yoxdur",SUMIFS(Orders!$V:$V,Orders!$T:$T,Orders!T5293)&gt;10,ROUND(Orders!W5293*1.15,2),SUMIFS(Orders!$V:$V,Orders!$T:$T,Orders!T5293)&lt;=10,"Endirim Yoxdur")</f>
        <v>0.92</v>
      </c>
    </row>
    <row r="5294" spans="3:5" x14ac:dyDescent="0.25">
      <c r="C5294" s="26" t="str">
        <f>IF(Orders!U5294&gt;500,"Yüksək Satış","Aşağı Satış")</f>
        <v>Aşağı Satış</v>
      </c>
      <c r="D5294" s="26" t="str">
        <f>IF(Orders!U5294&gt;500,IF(Orders!E5294="First Class",IF(Orders!W5294=0,"VIP","Special"),"Formal"),"Normal")</f>
        <v>Normal</v>
      </c>
      <c r="E5294" s="26" cm="1">
        <f t="array" ref="E5294">_xlfn.IFS(Orders!W5294=0,"Endirim Yoxdur",SUMIFS(Orders!$V:$V,Orders!$T:$T,Orders!T5294)&gt;10,ROUND(Orders!W5294*1.15,2),SUMIFS(Orders!$V:$V,Orders!$T:$T,Orders!T5294)&lt;=10,"Endirim Yoxdur")</f>
        <v>0.23</v>
      </c>
    </row>
    <row r="5295" spans="3:5" x14ac:dyDescent="0.25">
      <c r="C5295" s="26" t="str">
        <f>IF(Orders!U5295&gt;500,"Yüksək Satış","Aşağı Satış")</f>
        <v>Aşağı Satış</v>
      </c>
      <c r="D5295" s="26" t="str">
        <f>IF(Orders!U5295&gt;500,IF(Orders!E5295="First Class",IF(Orders!W5295=0,"VIP","Special"),"Formal"),"Normal")</f>
        <v>Normal</v>
      </c>
      <c r="E5295" s="26" cm="1">
        <f t="array" ref="E5295">_xlfn.IFS(Orders!W5295=0,"Endirim Yoxdur",SUMIFS(Orders!$V:$V,Orders!$T:$T,Orders!T5295)&gt;10,ROUND(Orders!W5295*1.15,2),SUMIFS(Orders!$V:$V,Orders!$T:$T,Orders!T5295)&lt;=10,"Endirim Yoxdur")</f>
        <v>0.23</v>
      </c>
    </row>
    <row r="5296" spans="3:5" x14ac:dyDescent="0.25">
      <c r="C5296" s="26" t="str">
        <f>IF(Orders!U5296&gt;500,"Yüksək Satış","Aşağı Satış")</f>
        <v>Aşağı Satış</v>
      </c>
      <c r="D5296" s="26" t="str">
        <f>IF(Orders!U5296&gt;500,IF(Orders!E5296="First Class",IF(Orders!W5296=0,"VIP","Special"),"Formal"),"Normal")</f>
        <v>Normal</v>
      </c>
      <c r="E5296" s="26" cm="1">
        <f t="array" ref="E5296">_xlfn.IFS(Orders!W5296=0,"Endirim Yoxdur",SUMIFS(Orders!$V:$V,Orders!$T:$T,Orders!T5296)&gt;10,ROUND(Orders!W5296*1.15,2),SUMIFS(Orders!$V:$V,Orders!$T:$T,Orders!T5296)&lt;=10,"Endirim Yoxdur")</f>
        <v>0.57999999999999996</v>
      </c>
    </row>
    <row r="5297" spans="3:5" x14ac:dyDescent="0.25">
      <c r="C5297" s="26" t="str">
        <f>IF(Orders!U5297&gt;500,"Yüksək Satış","Aşağı Satış")</f>
        <v>Aşağı Satış</v>
      </c>
      <c r="D5297" s="26" t="str">
        <f>IF(Orders!U5297&gt;500,IF(Orders!E5297="First Class",IF(Orders!W5297=0,"VIP","Special"),"Formal"),"Normal")</f>
        <v>Normal</v>
      </c>
      <c r="E5297" s="26" cm="1">
        <f t="array" ref="E5297">_xlfn.IFS(Orders!W5297=0,"Endirim Yoxdur",SUMIFS(Orders!$V:$V,Orders!$T:$T,Orders!T5297)&gt;10,ROUND(Orders!W5297*1.15,2),SUMIFS(Orders!$V:$V,Orders!$T:$T,Orders!T5297)&lt;=10,"Endirim Yoxdur")</f>
        <v>0.23</v>
      </c>
    </row>
    <row r="5298" spans="3:5" x14ac:dyDescent="0.25">
      <c r="C5298" s="26" t="str">
        <f>IF(Orders!U5298&gt;500,"Yüksək Satış","Aşağı Satış")</f>
        <v>Aşağı Satış</v>
      </c>
      <c r="D5298" s="26" t="str">
        <f>IF(Orders!U5298&gt;500,IF(Orders!E5298="First Class",IF(Orders!W5298=0,"VIP","Special"),"Formal"),"Normal")</f>
        <v>Normal</v>
      </c>
      <c r="E5298" s="26" cm="1">
        <f t="array" ref="E5298">_xlfn.IFS(Orders!W5298=0,"Endirim Yoxdur",SUMIFS(Orders!$V:$V,Orders!$T:$T,Orders!T5298)&gt;10,ROUND(Orders!W5298*1.15,2),SUMIFS(Orders!$V:$V,Orders!$T:$T,Orders!T5298)&lt;=10,"Endirim Yoxdur")</f>
        <v>0.12</v>
      </c>
    </row>
    <row r="5299" spans="3:5" x14ac:dyDescent="0.25">
      <c r="C5299" s="26" t="str">
        <f>IF(Orders!U5299&gt;500,"Yüksək Satış","Aşağı Satış")</f>
        <v>Aşağı Satış</v>
      </c>
      <c r="D5299" s="26" t="str">
        <f>IF(Orders!U5299&gt;500,IF(Orders!E5299="First Class",IF(Orders!W5299=0,"VIP","Special"),"Formal"),"Normal")</f>
        <v>Normal</v>
      </c>
      <c r="E5299" s="26" t="str" cm="1">
        <f t="array" ref="E5299">_xlfn.IFS(Orders!W5299=0,"Endirim Yoxdur",SUMIFS(Orders!$V:$V,Orders!$T:$T,Orders!T5299)&gt;10,ROUND(Orders!W5299*1.15,2),SUMIFS(Orders!$V:$V,Orders!$T:$T,Orders!T5299)&lt;=10,"Endirim Yoxdur")</f>
        <v>Endirim Yoxdur</v>
      </c>
    </row>
    <row r="5300" spans="3:5" x14ac:dyDescent="0.25">
      <c r="C5300" s="26" t="str">
        <f>IF(Orders!U5300&gt;500,"Yüksək Satış","Aşağı Satış")</f>
        <v>Aşağı Satış</v>
      </c>
      <c r="D5300" s="26" t="str">
        <f>IF(Orders!U5300&gt;500,IF(Orders!E5300="First Class",IF(Orders!W5300=0,"VIP","Special"),"Formal"),"Normal")</f>
        <v>Normal</v>
      </c>
      <c r="E5300" s="26" cm="1">
        <f t="array" ref="E5300">_xlfn.IFS(Orders!W5300=0,"Endirim Yoxdur",SUMIFS(Orders!$V:$V,Orders!$T:$T,Orders!T5300)&gt;10,ROUND(Orders!W5300*1.15,2),SUMIFS(Orders!$V:$V,Orders!$T:$T,Orders!T5300)&lt;=10,"Endirim Yoxdur")</f>
        <v>0.23</v>
      </c>
    </row>
    <row r="5301" spans="3:5" x14ac:dyDescent="0.25">
      <c r="C5301" s="26" t="str">
        <f>IF(Orders!U5301&gt;500,"Yüksək Satış","Aşağı Satış")</f>
        <v>Aşağı Satış</v>
      </c>
      <c r="D5301" s="26" t="str">
        <f>IF(Orders!U5301&gt;500,IF(Orders!E5301="First Class",IF(Orders!W5301=0,"VIP","Special"),"Formal"),"Normal")</f>
        <v>Normal</v>
      </c>
      <c r="E5301" s="26" t="str" cm="1">
        <f t="array" ref="E5301">_xlfn.IFS(Orders!W5301=0,"Endirim Yoxdur",SUMIFS(Orders!$V:$V,Orders!$T:$T,Orders!T5301)&gt;10,ROUND(Orders!W5301*1.15,2),SUMIFS(Orders!$V:$V,Orders!$T:$T,Orders!T5301)&lt;=10,"Endirim Yoxdur")</f>
        <v>Endirim Yoxdur</v>
      </c>
    </row>
    <row r="5302" spans="3:5" x14ac:dyDescent="0.25">
      <c r="C5302" s="26" t="str">
        <f>IF(Orders!U5302&gt;500,"Yüksək Satış","Aşağı Satış")</f>
        <v>Aşağı Satış</v>
      </c>
      <c r="D5302" s="26" t="str">
        <f>IF(Orders!U5302&gt;500,IF(Orders!E5302="First Class",IF(Orders!W5302=0,"VIP","Special"),"Formal"),"Normal")</f>
        <v>Normal</v>
      </c>
      <c r="E5302" s="26" t="str" cm="1">
        <f t="array" ref="E5302">_xlfn.IFS(Orders!W5302=0,"Endirim Yoxdur",SUMIFS(Orders!$V:$V,Orders!$T:$T,Orders!T5302)&gt;10,ROUND(Orders!W5302*1.15,2),SUMIFS(Orders!$V:$V,Orders!$T:$T,Orders!T5302)&lt;=10,"Endirim Yoxdur")</f>
        <v>Endirim Yoxdur</v>
      </c>
    </row>
    <row r="5303" spans="3:5" x14ac:dyDescent="0.25">
      <c r="C5303" s="26" t="str">
        <f>IF(Orders!U5303&gt;500,"Yüksək Satış","Aşağı Satış")</f>
        <v>Aşağı Satış</v>
      </c>
      <c r="D5303" s="26" t="str">
        <f>IF(Orders!U5303&gt;500,IF(Orders!E5303="First Class",IF(Orders!W5303=0,"VIP","Special"),"Formal"),"Normal")</f>
        <v>Normal</v>
      </c>
      <c r="E5303" s="26" t="str" cm="1">
        <f t="array" ref="E5303">_xlfn.IFS(Orders!W5303=0,"Endirim Yoxdur",SUMIFS(Orders!$V:$V,Orders!$T:$T,Orders!T5303)&gt;10,ROUND(Orders!W5303*1.15,2),SUMIFS(Orders!$V:$V,Orders!$T:$T,Orders!T5303)&lt;=10,"Endirim Yoxdur")</f>
        <v>Endirim Yoxdur</v>
      </c>
    </row>
    <row r="5304" spans="3:5" x14ac:dyDescent="0.25">
      <c r="C5304" s="26" t="str">
        <f>IF(Orders!U5304&gt;500,"Yüksək Satış","Aşağı Satış")</f>
        <v>Aşağı Satış</v>
      </c>
      <c r="D5304" s="26" t="str">
        <f>IF(Orders!U5304&gt;500,IF(Orders!E5304="First Class",IF(Orders!W5304=0,"VIP","Special"),"Formal"),"Normal")</f>
        <v>Normal</v>
      </c>
      <c r="E5304" s="26" t="str" cm="1">
        <f t="array" ref="E5304">_xlfn.IFS(Orders!W5304=0,"Endirim Yoxdur",SUMIFS(Orders!$V:$V,Orders!$T:$T,Orders!T5304)&gt;10,ROUND(Orders!W5304*1.15,2),SUMIFS(Orders!$V:$V,Orders!$T:$T,Orders!T5304)&lt;=10,"Endirim Yoxdur")</f>
        <v>Endirim Yoxdur</v>
      </c>
    </row>
    <row r="5305" spans="3:5" x14ac:dyDescent="0.25">
      <c r="C5305" s="26" t="str">
        <f>IF(Orders!U5305&gt;500,"Yüksək Satış","Aşağı Satış")</f>
        <v>Yüksək Satış</v>
      </c>
      <c r="D5305" s="26" t="str">
        <f>IF(Orders!U5305&gt;500,IF(Orders!E5305="First Class",IF(Orders!W5305=0,"VIP","Special"),"Formal"),"Normal")</f>
        <v>Formal</v>
      </c>
      <c r="E5305" s="26" t="str" cm="1">
        <f t="array" ref="E5305">_xlfn.IFS(Orders!W5305=0,"Endirim Yoxdur",SUMIFS(Orders!$V:$V,Orders!$T:$T,Orders!T5305)&gt;10,ROUND(Orders!W5305*1.15,2),SUMIFS(Orders!$V:$V,Orders!$T:$T,Orders!T5305)&lt;=10,"Endirim Yoxdur")</f>
        <v>Endirim Yoxdur</v>
      </c>
    </row>
    <row r="5306" spans="3:5" x14ac:dyDescent="0.25">
      <c r="C5306" s="26" t="str">
        <f>IF(Orders!U5306&gt;500,"Yüksək Satış","Aşağı Satış")</f>
        <v>Aşağı Satış</v>
      </c>
      <c r="D5306" s="26" t="str">
        <f>IF(Orders!U5306&gt;500,IF(Orders!E5306="First Class",IF(Orders!W5306=0,"VIP","Special"),"Formal"),"Normal")</f>
        <v>Normal</v>
      </c>
      <c r="E5306" s="26" cm="1">
        <f t="array" ref="E5306">_xlfn.IFS(Orders!W5306=0,"Endirim Yoxdur",SUMIFS(Orders!$V:$V,Orders!$T:$T,Orders!T5306)&gt;10,ROUND(Orders!W5306*1.15,2),SUMIFS(Orders!$V:$V,Orders!$T:$T,Orders!T5306)&lt;=10,"Endirim Yoxdur")</f>
        <v>0.23</v>
      </c>
    </row>
    <row r="5307" spans="3:5" x14ac:dyDescent="0.25">
      <c r="C5307" s="26" t="str">
        <f>IF(Orders!U5307&gt;500,"Yüksək Satış","Aşağı Satış")</f>
        <v>Aşağı Satış</v>
      </c>
      <c r="D5307" s="26" t="str">
        <f>IF(Orders!U5307&gt;500,IF(Orders!E5307="First Class",IF(Orders!W5307=0,"VIP","Special"),"Formal"),"Normal")</f>
        <v>Normal</v>
      </c>
      <c r="E5307" s="26" t="str" cm="1">
        <f t="array" ref="E5307">_xlfn.IFS(Orders!W5307=0,"Endirim Yoxdur",SUMIFS(Orders!$V:$V,Orders!$T:$T,Orders!T5307)&gt;10,ROUND(Orders!W5307*1.15,2),SUMIFS(Orders!$V:$V,Orders!$T:$T,Orders!T5307)&lt;=10,"Endirim Yoxdur")</f>
        <v>Endirim Yoxdur</v>
      </c>
    </row>
    <row r="5308" spans="3:5" x14ac:dyDescent="0.25">
      <c r="C5308" s="26" t="str">
        <f>IF(Orders!U5308&gt;500,"Yüksək Satış","Aşağı Satış")</f>
        <v>Aşağı Satış</v>
      </c>
      <c r="D5308" s="26" t="str">
        <f>IF(Orders!U5308&gt;500,IF(Orders!E5308="First Class",IF(Orders!W5308=0,"VIP","Special"),"Formal"),"Normal")</f>
        <v>Normal</v>
      </c>
      <c r="E5308" s="26" cm="1">
        <f t="array" ref="E5308">_xlfn.IFS(Orders!W5308=0,"Endirim Yoxdur",SUMIFS(Orders!$V:$V,Orders!$T:$T,Orders!T5308)&gt;10,ROUND(Orders!W5308*1.15,2),SUMIFS(Orders!$V:$V,Orders!$T:$T,Orders!T5308)&lt;=10,"Endirim Yoxdur")</f>
        <v>0.23</v>
      </c>
    </row>
    <row r="5309" spans="3:5" x14ac:dyDescent="0.25">
      <c r="C5309" s="26" t="str">
        <f>IF(Orders!U5309&gt;500,"Yüksək Satış","Aşağı Satış")</f>
        <v>Aşağı Satış</v>
      </c>
      <c r="D5309" s="26" t="str">
        <f>IF(Orders!U5309&gt;500,IF(Orders!E5309="First Class",IF(Orders!W5309=0,"VIP","Special"),"Formal"),"Normal")</f>
        <v>Normal</v>
      </c>
      <c r="E5309" s="26" t="str" cm="1">
        <f t="array" ref="E5309">_xlfn.IFS(Orders!W5309=0,"Endirim Yoxdur",SUMIFS(Orders!$V:$V,Orders!$T:$T,Orders!T5309)&gt;10,ROUND(Orders!W5309*1.15,2),SUMIFS(Orders!$V:$V,Orders!$T:$T,Orders!T5309)&lt;=10,"Endirim Yoxdur")</f>
        <v>Endirim Yoxdur</v>
      </c>
    </row>
    <row r="5310" spans="3:5" x14ac:dyDescent="0.25">
      <c r="C5310" s="26" t="str">
        <f>IF(Orders!U5310&gt;500,"Yüksək Satış","Aşağı Satış")</f>
        <v>Aşağı Satış</v>
      </c>
      <c r="D5310" s="26" t="str">
        <f>IF(Orders!U5310&gt;500,IF(Orders!E5310="First Class",IF(Orders!W5310=0,"VIP","Special"),"Formal"),"Normal")</f>
        <v>Normal</v>
      </c>
      <c r="E5310" s="26" cm="1">
        <f t="array" ref="E5310">_xlfn.IFS(Orders!W5310=0,"Endirim Yoxdur",SUMIFS(Orders!$V:$V,Orders!$T:$T,Orders!T5310)&gt;10,ROUND(Orders!W5310*1.15,2),SUMIFS(Orders!$V:$V,Orders!$T:$T,Orders!T5310)&lt;=10,"Endirim Yoxdur")</f>
        <v>0.23</v>
      </c>
    </row>
    <row r="5311" spans="3:5" x14ac:dyDescent="0.25">
      <c r="C5311" s="26" t="str">
        <f>IF(Orders!U5311&gt;500,"Yüksək Satış","Aşağı Satış")</f>
        <v>Aşağı Satış</v>
      </c>
      <c r="D5311" s="26" t="str">
        <f>IF(Orders!U5311&gt;500,IF(Orders!E5311="First Class",IF(Orders!W5311=0,"VIP","Special"),"Formal"),"Normal")</f>
        <v>Normal</v>
      </c>
      <c r="E5311" s="26" t="str" cm="1">
        <f t="array" ref="E5311">_xlfn.IFS(Orders!W5311=0,"Endirim Yoxdur",SUMIFS(Orders!$V:$V,Orders!$T:$T,Orders!T5311)&gt;10,ROUND(Orders!W5311*1.15,2),SUMIFS(Orders!$V:$V,Orders!$T:$T,Orders!T5311)&lt;=10,"Endirim Yoxdur")</f>
        <v>Endirim Yoxdur</v>
      </c>
    </row>
    <row r="5312" spans="3:5" x14ac:dyDescent="0.25">
      <c r="C5312" s="26" t="str">
        <f>IF(Orders!U5312&gt;500,"Yüksək Satış","Aşağı Satış")</f>
        <v>Aşağı Satış</v>
      </c>
      <c r="D5312" s="26" t="str">
        <f>IF(Orders!U5312&gt;500,IF(Orders!E5312="First Class",IF(Orders!W5312=0,"VIP","Special"),"Formal"),"Normal")</f>
        <v>Normal</v>
      </c>
      <c r="E5312" s="26" cm="1">
        <f t="array" ref="E5312">_xlfn.IFS(Orders!W5312=0,"Endirim Yoxdur",SUMIFS(Orders!$V:$V,Orders!$T:$T,Orders!T5312)&gt;10,ROUND(Orders!W5312*1.15,2),SUMIFS(Orders!$V:$V,Orders!$T:$T,Orders!T5312)&lt;=10,"Endirim Yoxdur")</f>
        <v>0.23</v>
      </c>
    </row>
    <row r="5313" spans="3:5" x14ac:dyDescent="0.25">
      <c r="C5313" s="26" t="str">
        <f>IF(Orders!U5313&gt;500,"Yüksək Satış","Aşağı Satış")</f>
        <v>Aşağı Satış</v>
      </c>
      <c r="D5313" s="26" t="str">
        <f>IF(Orders!U5313&gt;500,IF(Orders!E5313="First Class",IF(Orders!W5313=0,"VIP","Special"),"Formal"),"Normal")</f>
        <v>Normal</v>
      </c>
      <c r="E5313" s="26" t="str" cm="1">
        <f t="array" ref="E5313">_xlfn.IFS(Orders!W5313=0,"Endirim Yoxdur",SUMIFS(Orders!$V:$V,Orders!$T:$T,Orders!T5313)&gt;10,ROUND(Orders!W5313*1.15,2),SUMIFS(Orders!$V:$V,Orders!$T:$T,Orders!T5313)&lt;=10,"Endirim Yoxdur")</f>
        <v>Endirim Yoxdur</v>
      </c>
    </row>
    <row r="5314" spans="3:5" x14ac:dyDescent="0.25">
      <c r="C5314" s="26" t="str">
        <f>IF(Orders!U5314&gt;500,"Yüksək Satış","Aşağı Satış")</f>
        <v>Aşağı Satış</v>
      </c>
      <c r="D5314" s="26" t="str">
        <f>IF(Orders!U5314&gt;500,IF(Orders!E5314="First Class",IF(Orders!W5314=0,"VIP","Special"),"Formal"),"Normal")</f>
        <v>Normal</v>
      </c>
      <c r="E5314" s="26" t="str" cm="1">
        <f t="array" ref="E5314">_xlfn.IFS(Orders!W5314=0,"Endirim Yoxdur",SUMIFS(Orders!$V:$V,Orders!$T:$T,Orders!T5314)&gt;10,ROUND(Orders!W5314*1.15,2),SUMIFS(Orders!$V:$V,Orders!$T:$T,Orders!T5314)&lt;=10,"Endirim Yoxdur")</f>
        <v>Endirim Yoxdur</v>
      </c>
    </row>
    <row r="5315" spans="3:5" x14ac:dyDescent="0.25">
      <c r="C5315" s="26" t="str">
        <f>IF(Orders!U5315&gt;500,"Yüksək Satış","Aşağı Satış")</f>
        <v>Aşağı Satış</v>
      </c>
      <c r="D5315" s="26" t="str">
        <f>IF(Orders!U5315&gt;500,IF(Orders!E5315="First Class",IF(Orders!W5315=0,"VIP","Special"),"Formal"),"Normal")</f>
        <v>Normal</v>
      </c>
      <c r="E5315" s="26" t="str" cm="1">
        <f t="array" ref="E5315">_xlfn.IFS(Orders!W5315=0,"Endirim Yoxdur",SUMIFS(Orders!$V:$V,Orders!$T:$T,Orders!T5315)&gt;10,ROUND(Orders!W5315*1.15,2),SUMIFS(Orders!$V:$V,Orders!$T:$T,Orders!T5315)&lt;=10,"Endirim Yoxdur")</f>
        <v>Endirim Yoxdur</v>
      </c>
    </row>
    <row r="5316" spans="3:5" x14ac:dyDescent="0.25">
      <c r="C5316" s="26" t="str">
        <f>IF(Orders!U5316&gt;500,"Yüksək Satış","Aşağı Satış")</f>
        <v>Aşağı Satış</v>
      </c>
      <c r="D5316" s="26" t="str">
        <f>IF(Orders!U5316&gt;500,IF(Orders!E5316="First Class",IF(Orders!W5316=0,"VIP","Special"),"Formal"),"Normal")</f>
        <v>Normal</v>
      </c>
      <c r="E5316" s="26" t="str" cm="1">
        <f t="array" ref="E5316">_xlfn.IFS(Orders!W5316=0,"Endirim Yoxdur",SUMIFS(Orders!$V:$V,Orders!$T:$T,Orders!T5316)&gt;10,ROUND(Orders!W5316*1.15,2),SUMIFS(Orders!$V:$V,Orders!$T:$T,Orders!T5316)&lt;=10,"Endirim Yoxdur")</f>
        <v>Endirim Yoxdur</v>
      </c>
    </row>
    <row r="5317" spans="3:5" x14ac:dyDescent="0.25">
      <c r="C5317" s="26" t="str">
        <f>IF(Orders!U5317&gt;500,"Yüksək Satış","Aşağı Satış")</f>
        <v>Yüksək Satış</v>
      </c>
      <c r="D5317" s="26" t="str">
        <f>IF(Orders!U5317&gt;500,IF(Orders!E5317="First Class",IF(Orders!W5317=0,"VIP","Special"),"Formal"),"Normal")</f>
        <v>Special</v>
      </c>
      <c r="E5317" s="26" cm="1">
        <f t="array" ref="E5317">_xlfn.IFS(Orders!W5317=0,"Endirim Yoxdur",SUMIFS(Orders!$V:$V,Orders!$T:$T,Orders!T5317)&gt;10,ROUND(Orders!W5317*1.15,2),SUMIFS(Orders!$V:$V,Orders!$T:$T,Orders!T5317)&lt;=10,"Endirim Yoxdur")</f>
        <v>0.46</v>
      </c>
    </row>
    <row r="5318" spans="3:5" x14ac:dyDescent="0.25">
      <c r="C5318" s="26" t="str">
        <f>IF(Orders!U5318&gt;500,"Yüksək Satış","Aşağı Satış")</f>
        <v>Aşağı Satış</v>
      </c>
      <c r="D5318" s="26" t="str">
        <f>IF(Orders!U5318&gt;500,IF(Orders!E5318="First Class",IF(Orders!W5318=0,"VIP","Special"),"Formal"),"Normal")</f>
        <v>Normal</v>
      </c>
      <c r="E5318" s="26" t="str" cm="1">
        <f t="array" ref="E5318">_xlfn.IFS(Orders!W5318=0,"Endirim Yoxdur",SUMIFS(Orders!$V:$V,Orders!$T:$T,Orders!T5318)&gt;10,ROUND(Orders!W5318*1.15,2),SUMIFS(Orders!$V:$V,Orders!$T:$T,Orders!T5318)&lt;=10,"Endirim Yoxdur")</f>
        <v>Endirim Yoxdur</v>
      </c>
    </row>
    <row r="5319" spans="3:5" x14ac:dyDescent="0.25">
      <c r="C5319" s="26" t="str">
        <f>IF(Orders!U5319&gt;500,"Yüksək Satış","Aşağı Satış")</f>
        <v>Aşağı Satış</v>
      </c>
      <c r="D5319" s="26" t="str">
        <f>IF(Orders!U5319&gt;500,IF(Orders!E5319="First Class",IF(Orders!W5319=0,"VIP","Special"),"Formal"),"Normal")</f>
        <v>Normal</v>
      </c>
      <c r="E5319" s="26" cm="1">
        <f t="array" ref="E5319">_xlfn.IFS(Orders!W5319=0,"Endirim Yoxdur",SUMIFS(Orders!$V:$V,Orders!$T:$T,Orders!T5319)&gt;10,ROUND(Orders!W5319*1.15,2),SUMIFS(Orders!$V:$V,Orders!$T:$T,Orders!T5319)&lt;=10,"Endirim Yoxdur")</f>
        <v>0.57999999999999996</v>
      </c>
    </row>
    <row r="5320" spans="3:5" x14ac:dyDescent="0.25">
      <c r="C5320" s="26" t="str">
        <f>IF(Orders!U5320&gt;500,"Yüksək Satış","Aşağı Satış")</f>
        <v>Aşağı Satış</v>
      </c>
      <c r="D5320" s="26" t="str">
        <f>IF(Orders!U5320&gt;500,IF(Orders!E5320="First Class",IF(Orders!W5320=0,"VIP","Special"),"Formal"),"Normal")</f>
        <v>Normal</v>
      </c>
      <c r="E5320" s="26" cm="1">
        <f t="array" ref="E5320">_xlfn.IFS(Orders!W5320=0,"Endirim Yoxdur",SUMIFS(Orders!$V:$V,Orders!$T:$T,Orders!T5320)&gt;10,ROUND(Orders!W5320*1.15,2),SUMIFS(Orders!$V:$V,Orders!$T:$T,Orders!T5320)&lt;=10,"Endirim Yoxdur")</f>
        <v>0.69</v>
      </c>
    </row>
    <row r="5321" spans="3:5" x14ac:dyDescent="0.25">
      <c r="C5321" s="26" t="str">
        <f>IF(Orders!U5321&gt;500,"Yüksək Satış","Aşağı Satış")</f>
        <v>Aşağı Satış</v>
      </c>
      <c r="D5321" s="26" t="str">
        <f>IF(Orders!U5321&gt;500,IF(Orders!E5321="First Class",IF(Orders!W5321=0,"VIP","Special"),"Formal"),"Normal")</f>
        <v>Normal</v>
      </c>
      <c r="E5321" s="26" cm="1">
        <f t="array" ref="E5321">_xlfn.IFS(Orders!W5321=0,"Endirim Yoxdur",SUMIFS(Orders!$V:$V,Orders!$T:$T,Orders!T5321)&gt;10,ROUND(Orders!W5321*1.15,2),SUMIFS(Orders!$V:$V,Orders!$T:$T,Orders!T5321)&lt;=10,"Endirim Yoxdur")</f>
        <v>0.69</v>
      </c>
    </row>
    <row r="5322" spans="3:5" x14ac:dyDescent="0.25">
      <c r="C5322" s="26" t="str">
        <f>IF(Orders!U5322&gt;500,"Yüksək Satış","Aşağı Satış")</f>
        <v>Aşağı Satış</v>
      </c>
      <c r="D5322" s="26" t="str">
        <f>IF(Orders!U5322&gt;500,IF(Orders!E5322="First Class",IF(Orders!W5322=0,"VIP","Special"),"Formal"),"Normal")</f>
        <v>Normal</v>
      </c>
      <c r="E5322" s="26" cm="1">
        <f t="array" ref="E5322">_xlfn.IFS(Orders!W5322=0,"Endirim Yoxdur",SUMIFS(Orders!$V:$V,Orders!$T:$T,Orders!T5322)&gt;10,ROUND(Orders!W5322*1.15,2),SUMIFS(Orders!$V:$V,Orders!$T:$T,Orders!T5322)&lt;=10,"Endirim Yoxdur")</f>
        <v>0.23</v>
      </c>
    </row>
    <row r="5323" spans="3:5" x14ac:dyDescent="0.25">
      <c r="C5323" s="26" t="str">
        <f>IF(Orders!U5323&gt;500,"Yüksək Satış","Aşağı Satış")</f>
        <v>Yüksək Satış</v>
      </c>
      <c r="D5323" s="26" t="str">
        <f>IF(Orders!U5323&gt;500,IF(Orders!E5323="First Class",IF(Orders!W5323=0,"VIP","Special"),"Formal"),"Normal")</f>
        <v>Special</v>
      </c>
      <c r="E5323" s="26" cm="1">
        <f t="array" ref="E5323">_xlfn.IFS(Orders!W5323=0,"Endirim Yoxdur",SUMIFS(Orders!$V:$V,Orders!$T:$T,Orders!T5323)&gt;10,ROUND(Orders!W5323*1.15,2),SUMIFS(Orders!$V:$V,Orders!$T:$T,Orders!T5323)&lt;=10,"Endirim Yoxdur")</f>
        <v>0.81</v>
      </c>
    </row>
    <row r="5324" spans="3:5" x14ac:dyDescent="0.25">
      <c r="C5324" s="26" t="str">
        <f>IF(Orders!U5324&gt;500,"Yüksək Satış","Aşağı Satış")</f>
        <v>Aşağı Satış</v>
      </c>
      <c r="D5324" s="26" t="str">
        <f>IF(Orders!U5324&gt;500,IF(Orders!E5324="First Class",IF(Orders!W5324=0,"VIP","Special"),"Formal"),"Normal")</f>
        <v>Normal</v>
      </c>
      <c r="E5324" s="26" t="str" cm="1">
        <f t="array" ref="E5324">_xlfn.IFS(Orders!W5324=0,"Endirim Yoxdur",SUMIFS(Orders!$V:$V,Orders!$T:$T,Orders!T5324)&gt;10,ROUND(Orders!W5324*1.15,2),SUMIFS(Orders!$V:$V,Orders!$T:$T,Orders!T5324)&lt;=10,"Endirim Yoxdur")</f>
        <v>Endirim Yoxdur</v>
      </c>
    </row>
    <row r="5325" spans="3:5" x14ac:dyDescent="0.25">
      <c r="C5325" s="26" t="str">
        <f>IF(Orders!U5325&gt;500,"Yüksək Satış","Aşağı Satış")</f>
        <v>Aşağı Satış</v>
      </c>
      <c r="D5325" s="26" t="str">
        <f>IF(Orders!U5325&gt;500,IF(Orders!E5325="First Class",IF(Orders!W5325=0,"VIP","Special"),"Formal"),"Normal")</f>
        <v>Normal</v>
      </c>
      <c r="E5325" s="26" t="str" cm="1">
        <f t="array" ref="E5325">_xlfn.IFS(Orders!W5325=0,"Endirim Yoxdur",SUMIFS(Orders!$V:$V,Orders!$T:$T,Orders!T5325)&gt;10,ROUND(Orders!W5325*1.15,2),SUMIFS(Orders!$V:$V,Orders!$T:$T,Orders!T5325)&lt;=10,"Endirim Yoxdur")</f>
        <v>Endirim Yoxdur</v>
      </c>
    </row>
    <row r="5326" spans="3:5" x14ac:dyDescent="0.25">
      <c r="C5326" s="26" t="str">
        <f>IF(Orders!U5326&gt;500,"Yüksək Satış","Aşağı Satış")</f>
        <v>Aşağı Satış</v>
      </c>
      <c r="D5326" s="26" t="str">
        <f>IF(Orders!U5326&gt;500,IF(Orders!E5326="First Class",IF(Orders!W5326=0,"VIP","Special"),"Formal"),"Normal")</f>
        <v>Normal</v>
      </c>
      <c r="E5326" s="26" t="str" cm="1">
        <f t="array" ref="E5326">_xlfn.IFS(Orders!W5326=0,"Endirim Yoxdur",SUMIFS(Orders!$V:$V,Orders!$T:$T,Orders!T5326)&gt;10,ROUND(Orders!W5326*1.15,2),SUMIFS(Orders!$V:$V,Orders!$T:$T,Orders!T5326)&lt;=10,"Endirim Yoxdur")</f>
        <v>Endirim Yoxdur</v>
      </c>
    </row>
    <row r="5327" spans="3:5" x14ac:dyDescent="0.25">
      <c r="C5327" s="26" t="str">
        <f>IF(Orders!U5327&gt;500,"Yüksək Satış","Aşağı Satış")</f>
        <v>Aşağı Satış</v>
      </c>
      <c r="D5327" s="26" t="str">
        <f>IF(Orders!U5327&gt;500,IF(Orders!E5327="First Class",IF(Orders!W5327=0,"VIP","Special"),"Formal"),"Normal")</f>
        <v>Normal</v>
      </c>
      <c r="E5327" s="26" cm="1">
        <f t="array" ref="E5327">_xlfn.IFS(Orders!W5327=0,"Endirim Yoxdur",SUMIFS(Orders!$V:$V,Orders!$T:$T,Orders!T5327)&gt;10,ROUND(Orders!W5327*1.15,2),SUMIFS(Orders!$V:$V,Orders!$T:$T,Orders!T5327)&lt;=10,"Endirim Yoxdur")</f>
        <v>0.81</v>
      </c>
    </row>
    <row r="5328" spans="3:5" x14ac:dyDescent="0.25">
      <c r="C5328" s="26" t="str">
        <f>IF(Orders!U5328&gt;500,"Yüksək Satış","Aşağı Satış")</f>
        <v>Aşağı Satış</v>
      </c>
      <c r="D5328" s="26" t="str">
        <f>IF(Orders!U5328&gt;500,IF(Orders!E5328="First Class",IF(Orders!W5328=0,"VIP","Special"),"Formal"),"Normal")</f>
        <v>Normal</v>
      </c>
      <c r="E5328" s="26" cm="1">
        <f t="array" ref="E5328">_xlfn.IFS(Orders!W5328=0,"Endirim Yoxdur",SUMIFS(Orders!$V:$V,Orders!$T:$T,Orders!T5328)&gt;10,ROUND(Orders!W5328*1.15,2),SUMIFS(Orders!$V:$V,Orders!$T:$T,Orders!T5328)&lt;=10,"Endirim Yoxdur")</f>
        <v>0.81</v>
      </c>
    </row>
    <row r="5329" spans="3:5" x14ac:dyDescent="0.25">
      <c r="C5329" s="26" t="str">
        <f>IF(Orders!U5329&gt;500,"Yüksək Satış","Aşağı Satış")</f>
        <v>Aşağı Satış</v>
      </c>
      <c r="D5329" s="26" t="str">
        <f>IF(Orders!U5329&gt;500,IF(Orders!E5329="First Class",IF(Orders!W5329=0,"VIP","Special"),"Formal"),"Normal")</f>
        <v>Normal</v>
      </c>
      <c r="E5329" s="26" cm="1">
        <f t="array" ref="E5329">_xlfn.IFS(Orders!W5329=0,"Endirim Yoxdur",SUMIFS(Orders!$V:$V,Orders!$T:$T,Orders!T5329)&gt;10,ROUND(Orders!W5329*1.15,2),SUMIFS(Orders!$V:$V,Orders!$T:$T,Orders!T5329)&lt;=10,"Endirim Yoxdur")</f>
        <v>0.23</v>
      </c>
    </row>
    <row r="5330" spans="3:5" x14ac:dyDescent="0.25">
      <c r="C5330" s="26" t="str">
        <f>IF(Orders!U5330&gt;500,"Yüksək Satış","Aşağı Satış")</f>
        <v>Yüksək Satış</v>
      </c>
      <c r="D5330" s="26" t="str">
        <f>IF(Orders!U5330&gt;500,IF(Orders!E5330="First Class",IF(Orders!W5330=0,"VIP","Special"),"Formal"),"Normal")</f>
        <v>Formal</v>
      </c>
      <c r="E5330" s="26" cm="1">
        <f t="array" ref="E5330">_xlfn.IFS(Orders!W5330=0,"Endirim Yoxdur",SUMIFS(Orders!$V:$V,Orders!$T:$T,Orders!T5330)&gt;10,ROUND(Orders!W5330*1.15,2),SUMIFS(Orders!$V:$V,Orders!$T:$T,Orders!T5330)&lt;=10,"Endirim Yoxdur")</f>
        <v>0.23</v>
      </c>
    </row>
    <row r="5331" spans="3:5" x14ac:dyDescent="0.25">
      <c r="C5331" s="26" t="str">
        <f>IF(Orders!U5331&gt;500,"Yüksək Satış","Aşağı Satış")</f>
        <v>Yüksək Satış</v>
      </c>
      <c r="D5331" s="26" t="str">
        <f>IF(Orders!U5331&gt;500,IF(Orders!E5331="First Class",IF(Orders!W5331=0,"VIP","Special"),"Formal"),"Normal")</f>
        <v>VIP</v>
      </c>
      <c r="E5331" s="26" t="str" cm="1">
        <f t="array" ref="E5331">_xlfn.IFS(Orders!W5331=0,"Endirim Yoxdur",SUMIFS(Orders!$V:$V,Orders!$T:$T,Orders!T5331)&gt;10,ROUND(Orders!W5331*1.15,2),SUMIFS(Orders!$V:$V,Orders!$T:$T,Orders!T5331)&lt;=10,"Endirim Yoxdur")</f>
        <v>Endirim Yoxdur</v>
      </c>
    </row>
    <row r="5332" spans="3:5" x14ac:dyDescent="0.25">
      <c r="C5332" s="26" t="str">
        <f>IF(Orders!U5332&gt;500,"Yüksək Satış","Aşağı Satış")</f>
        <v>Aşağı Satış</v>
      </c>
      <c r="D5332" s="26" t="str">
        <f>IF(Orders!U5332&gt;500,IF(Orders!E5332="First Class",IF(Orders!W5332=0,"VIP","Special"),"Formal"),"Normal")</f>
        <v>Normal</v>
      </c>
      <c r="E5332" s="26" cm="1">
        <f t="array" ref="E5332">_xlfn.IFS(Orders!W5332=0,"Endirim Yoxdur",SUMIFS(Orders!$V:$V,Orders!$T:$T,Orders!T5332)&gt;10,ROUND(Orders!W5332*1.15,2),SUMIFS(Orders!$V:$V,Orders!$T:$T,Orders!T5332)&lt;=10,"Endirim Yoxdur")</f>
        <v>0.92</v>
      </c>
    </row>
    <row r="5333" spans="3:5" x14ac:dyDescent="0.25">
      <c r="C5333" s="26" t="str">
        <f>IF(Orders!U5333&gt;500,"Yüksək Satış","Aşağı Satış")</f>
        <v>Aşağı Satış</v>
      </c>
      <c r="D5333" s="26" t="str">
        <f>IF(Orders!U5333&gt;500,IF(Orders!E5333="First Class",IF(Orders!W5333=0,"VIP","Special"),"Formal"),"Normal")</f>
        <v>Normal</v>
      </c>
      <c r="E5333" s="26" cm="1">
        <f t="array" ref="E5333">_xlfn.IFS(Orders!W5333=0,"Endirim Yoxdur",SUMIFS(Orders!$V:$V,Orders!$T:$T,Orders!T5333)&gt;10,ROUND(Orders!W5333*1.15,2),SUMIFS(Orders!$V:$V,Orders!$T:$T,Orders!T5333)&lt;=10,"Endirim Yoxdur")</f>
        <v>0.23</v>
      </c>
    </row>
    <row r="5334" spans="3:5" x14ac:dyDescent="0.25">
      <c r="C5334" s="26" t="str">
        <f>IF(Orders!U5334&gt;500,"Yüksək Satış","Aşağı Satış")</f>
        <v>Yüksək Satış</v>
      </c>
      <c r="D5334" s="26" t="str">
        <f>IF(Orders!U5334&gt;500,IF(Orders!E5334="First Class",IF(Orders!W5334=0,"VIP","Special"),"Formal"),"Normal")</f>
        <v>Formal</v>
      </c>
      <c r="E5334" s="26" cm="1">
        <f t="array" ref="E5334">_xlfn.IFS(Orders!W5334=0,"Endirim Yoxdur",SUMIFS(Orders!$V:$V,Orders!$T:$T,Orders!T5334)&gt;10,ROUND(Orders!W5334*1.15,2),SUMIFS(Orders!$V:$V,Orders!$T:$T,Orders!T5334)&lt;=10,"Endirim Yoxdur")</f>
        <v>0.23</v>
      </c>
    </row>
    <row r="5335" spans="3:5" x14ac:dyDescent="0.25">
      <c r="C5335" s="26" t="str">
        <f>IF(Orders!U5335&gt;500,"Yüksək Satış","Aşağı Satış")</f>
        <v>Aşağı Satış</v>
      </c>
      <c r="D5335" s="26" t="str">
        <f>IF(Orders!U5335&gt;500,IF(Orders!E5335="First Class",IF(Orders!W5335=0,"VIP","Special"),"Formal"),"Normal")</f>
        <v>Normal</v>
      </c>
      <c r="E5335" s="26" t="str" cm="1">
        <f t="array" ref="E5335">_xlfn.IFS(Orders!W5335=0,"Endirim Yoxdur",SUMIFS(Orders!$V:$V,Orders!$T:$T,Orders!T5335)&gt;10,ROUND(Orders!W5335*1.15,2),SUMIFS(Orders!$V:$V,Orders!$T:$T,Orders!T5335)&lt;=10,"Endirim Yoxdur")</f>
        <v>Endirim Yoxdur</v>
      </c>
    </row>
    <row r="5336" spans="3:5" x14ac:dyDescent="0.25">
      <c r="C5336" s="26" t="str">
        <f>IF(Orders!U5336&gt;500,"Yüksək Satış","Aşağı Satış")</f>
        <v>Yüksək Satış</v>
      </c>
      <c r="D5336" s="26" t="str">
        <f>IF(Orders!U5336&gt;500,IF(Orders!E5336="First Class",IF(Orders!W5336=0,"VIP","Special"),"Formal"),"Normal")</f>
        <v>Formal</v>
      </c>
      <c r="E5336" s="26" cm="1">
        <f t="array" ref="E5336">_xlfn.IFS(Orders!W5336=0,"Endirim Yoxdur",SUMIFS(Orders!$V:$V,Orders!$T:$T,Orders!T5336)&gt;10,ROUND(Orders!W5336*1.15,2),SUMIFS(Orders!$V:$V,Orders!$T:$T,Orders!T5336)&lt;=10,"Endirim Yoxdur")</f>
        <v>0.23</v>
      </c>
    </row>
    <row r="5337" spans="3:5" x14ac:dyDescent="0.25">
      <c r="C5337" s="26" t="str">
        <f>IF(Orders!U5337&gt;500,"Yüksək Satış","Aşağı Satış")</f>
        <v>Aşağı Satış</v>
      </c>
      <c r="D5337" s="26" t="str">
        <f>IF(Orders!U5337&gt;500,IF(Orders!E5337="First Class",IF(Orders!W5337=0,"VIP","Special"),"Formal"),"Normal")</f>
        <v>Normal</v>
      </c>
      <c r="E5337" s="26" cm="1">
        <f t="array" ref="E5337">_xlfn.IFS(Orders!W5337=0,"Endirim Yoxdur",SUMIFS(Orders!$V:$V,Orders!$T:$T,Orders!T5337)&gt;10,ROUND(Orders!W5337*1.15,2),SUMIFS(Orders!$V:$V,Orders!$T:$T,Orders!T5337)&lt;=10,"Endirim Yoxdur")</f>
        <v>0.12</v>
      </c>
    </row>
    <row r="5338" spans="3:5" x14ac:dyDescent="0.25">
      <c r="C5338" s="26" t="str">
        <f>IF(Orders!U5338&gt;500,"Yüksək Satış","Aşağı Satış")</f>
        <v>Aşağı Satış</v>
      </c>
      <c r="D5338" s="26" t="str">
        <f>IF(Orders!U5338&gt;500,IF(Orders!E5338="First Class",IF(Orders!W5338=0,"VIP","Special"),"Formal"),"Normal")</f>
        <v>Normal</v>
      </c>
      <c r="E5338" s="26" t="str" cm="1">
        <f t="array" ref="E5338">_xlfn.IFS(Orders!W5338=0,"Endirim Yoxdur",SUMIFS(Orders!$V:$V,Orders!$T:$T,Orders!T5338)&gt;10,ROUND(Orders!W5338*1.15,2),SUMIFS(Orders!$V:$V,Orders!$T:$T,Orders!T5338)&lt;=10,"Endirim Yoxdur")</f>
        <v>Endirim Yoxdur</v>
      </c>
    </row>
    <row r="5339" spans="3:5" x14ac:dyDescent="0.25">
      <c r="C5339" s="26" t="str">
        <f>IF(Orders!U5339&gt;500,"Yüksək Satış","Aşağı Satış")</f>
        <v>Yüksək Satış</v>
      </c>
      <c r="D5339" s="26" t="str">
        <f>IF(Orders!U5339&gt;500,IF(Orders!E5339="First Class",IF(Orders!W5339=0,"VIP","Special"),"Formal"),"Normal")</f>
        <v>Formal</v>
      </c>
      <c r="E5339" s="26" t="str" cm="1">
        <f t="array" ref="E5339">_xlfn.IFS(Orders!W5339=0,"Endirim Yoxdur",SUMIFS(Orders!$V:$V,Orders!$T:$T,Orders!T5339)&gt;10,ROUND(Orders!W5339*1.15,2),SUMIFS(Orders!$V:$V,Orders!$T:$T,Orders!T5339)&lt;=10,"Endirim Yoxdur")</f>
        <v>Endirim Yoxdur</v>
      </c>
    </row>
    <row r="5340" spans="3:5" x14ac:dyDescent="0.25">
      <c r="C5340" s="26" t="str">
        <f>IF(Orders!U5340&gt;500,"Yüksək Satış","Aşağı Satış")</f>
        <v>Aşağı Satış</v>
      </c>
      <c r="D5340" s="26" t="str">
        <f>IF(Orders!U5340&gt;500,IF(Orders!E5340="First Class",IF(Orders!W5340=0,"VIP","Special"),"Formal"),"Normal")</f>
        <v>Normal</v>
      </c>
      <c r="E5340" s="26" cm="1">
        <f t="array" ref="E5340">_xlfn.IFS(Orders!W5340=0,"Endirim Yoxdur",SUMIFS(Orders!$V:$V,Orders!$T:$T,Orders!T5340)&gt;10,ROUND(Orders!W5340*1.15,2),SUMIFS(Orders!$V:$V,Orders!$T:$T,Orders!T5340)&lt;=10,"Endirim Yoxdur")</f>
        <v>0.23</v>
      </c>
    </row>
    <row r="5341" spans="3:5" x14ac:dyDescent="0.25">
      <c r="C5341" s="26" t="str">
        <f>IF(Orders!U5341&gt;500,"Yüksək Satış","Aşağı Satış")</f>
        <v>Aşağı Satış</v>
      </c>
      <c r="D5341" s="26" t="str">
        <f>IF(Orders!U5341&gt;500,IF(Orders!E5341="First Class",IF(Orders!W5341=0,"VIP","Special"),"Formal"),"Normal")</f>
        <v>Normal</v>
      </c>
      <c r="E5341" s="26" t="str" cm="1">
        <f t="array" ref="E5341">_xlfn.IFS(Orders!W5341=0,"Endirim Yoxdur",SUMIFS(Orders!$V:$V,Orders!$T:$T,Orders!T5341)&gt;10,ROUND(Orders!W5341*1.15,2),SUMIFS(Orders!$V:$V,Orders!$T:$T,Orders!T5341)&lt;=10,"Endirim Yoxdur")</f>
        <v>Endirim Yoxdur</v>
      </c>
    </row>
    <row r="5342" spans="3:5" x14ac:dyDescent="0.25">
      <c r="C5342" s="26" t="str">
        <f>IF(Orders!U5342&gt;500,"Yüksək Satış","Aşağı Satış")</f>
        <v>Aşağı Satış</v>
      </c>
      <c r="D5342" s="26" t="str">
        <f>IF(Orders!U5342&gt;500,IF(Orders!E5342="First Class",IF(Orders!W5342=0,"VIP","Special"),"Formal"),"Normal")</f>
        <v>Normal</v>
      </c>
      <c r="E5342" s="26" cm="1">
        <f t="array" ref="E5342">_xlfn.IFS(Orders!W5342=0,"Endirim Yoxdur",SUMIFS(Orders!$V:$V,Orders!$T:$T,Orders!T5342)&gt;10,ROUND(Orders!W5342*1.15,2),SUMIFS(Orders!$V:$V,Orders!$T:$T,Orders!T5342)&lt;=10,"Endirim Yoxdur")</f>
        <v>0.23</v>
      </c>
    </row>
    <row r="5343" spans="3:5" x14ac:dyDescent="0.25">
      <c r="C5343" s="26" t="str">
        <f>IF(Orders!U5343&gt;500,"Yüksək Satış","Aşağı Satış")</f>
        <v>Yüksək Satış</v>
      </c>
      <c r="D5343" s="26" t="str">
        <f>IF(Orders!U5343&gt;500,IF(Orders!E5343="First Class",IF(Orders!W5343=0,"VIP","Special"),"Formal"),"Normal")</f>
        <v>Formal</v>
      </c>
      <c r="E5343" s="26" cm="1">
        <f t="array" ref="E5343">_xlfn.IFS(Orders!W5343=0,"Endirim Yoxdur",SUMIFS(Orders!$V:$V,Orders!$T:$T,Orders!T5343)&gt;10,ROUND(Orders!W5343*1.15,2),SUMIFS(Orders!$V:$V,Orders!$T:$T,Orders!T5343)&lt;=10,"Endirim Yoxdur")</f>
        <v>0.23</v>
      </c>
    </row>
    <row r="5344" spans="3:5" x14ac:dyDescent="0.25">
      <c r="C5344" s="26" t="str">
        <f>IF(Orders!U5344&gt;500,"Yüksək Satış","Aşağı Satış")</f>
        <v>Aşağı Satış</v>
      </c>
      <c r="D5344" s="26" t="str">
        <f>IF(Orders!U5344&gt;500,IF(Orders!E5344="First Class",IF(Orders!W5344=0,"VIP","Special"),"Formal"),"Normal")</f>
        <v>Normal</v>
      </c>
      <c r="E5344" s="26" t="str" cm="1">
        <f t="array" ref="E5344">_xlfn.IFS(Orders!W5344=0,"Endirim Yoxdur",SUMIFS(Orders!$V:$V,Orders!$T:$T,Orders!T5344)&gt;10,ROUND(Orders!W5344*1.15,2),SUMIFS(Orders!$V:$V,Orders!$T:$T,Orders!T5344)&lt;=10,"Endirim Yoxdur")</f>
        <v>Endirim Yoxdur</v>
      </c>
    </row>
    <row r="5345" spans="3:5" x14ac:dyDescent="0.25">
      <c r="C5345" s="26" t="str">
        <f>IF(Orders!U5345&gt;500,"Yüksək Satış","Aşağı Satış")</f>
        <v>Aşağı Satış</v>
      </c>
      <c r="D5345" s="26" t="str">
        <f>IF(Orders!U5345&gt;500,IF(Orders!E5345="First Class",IF(Orders!W5345=0,"VIP","Special"),"Formal"),"Normal")</f>
        <v>Normal</v>
      </c>
      <c r="E5345" s="26" cm="1">
        <f t="array" ref="E5345">_xlfn.IFS(Orders!W5345=0,"Endirim Yoxdur",SUMIFS(Orders!$V:$V,Orders!$T:$T,Orders!T5345)&gt;10,ROUND(Orders!W5345*1.15,2),SUMIFS(Orders!$V:$V,Orders!$T:$T,Orders!T5345)&lt;=10,"Endirim Yoxdur")</f>
        <v>0.23</v>
      </c>
    </row>
    <row r="5346" spans="3:5" x14ac:dyDescent="0.25">
      <c r="C5346" s="26" t="str">
        <f>IF(Orders!U5346&gt;500,"Yüksək Satış","Aşağı Satış")</f>
        <v>Aşağı Satış</v>
      </c>
      <c r="D5346" s="26" t="str">
        <f>IF(Orders!U5346&gt;500,IF(Orders!E5346="First Class",IF(Orders!W5346=0,"VIP","Special"),"Formal"),"Normal")</f>
        <v>Normal</v>
      </c>
      <c r="E5346" s="26" t="str" cm="1">
        <f t="array" ref="E5346">_xlfn.IFS(Orders!W5346=0,"Endirim Yoxdur",SUMIFS(Orders!$V:$V,Orders!$T:$T,Orders!T5346)&gt;10,ROUND(Orders!W5346*1.15,2),SUMIFS(Orders!$V:$V,Orders!$T:$T,Orders!T5346)&lt;=10,"Endirim Yoxdur")</f>
        <v>Endirim Yoxdur</v>
      </c>
    </row>
    <row r="5347" spans="3:5" x14ac:dyDescent="0.25">
      <c r="C5347" s="26" t="str">
        <f>IF(Orders!U5347&gt;500,"Yüksək Satış","Aşağı Satış")</f>
        <v>Aşağı Satış</v>
      </c>
      <c r="D5347" s="26" t="str">
        <f>IF(Orders!U5347&gt;500,IF(Orders!E5347="First Class",IF(Orders!W5347=0,"VIP","Special"),"Formal"),"Normal")</f>
        <v>Normal</v>
      </c>
      <c r="E5347" s="26" t="str" cm="1">
        <f t="array" ref="E5347">_xlfn.IFS(Orders!W5347=0,"Endirim Yoxdur",SUMIFS(Orders!$V:$V,Orders!$T:$T,Orders!T5347)&gt;10,ROUND(Orders!W5347*1.15,2),SUMIFS(Orders!$V:$V,Orders!$T:$T,Orders!T5347)&lt;=10,"Endirim Yoxdur")</f>
        <v>Endirim Yoxdur</v>
      </c>
    </row>
    <row r="5348" spans="3:5" x14ac:dyDescent="0.25">
      <c r="C5348" s="26" t="str">
        <f>IF(Orders!U5348&gt;500,"Yüksək Satış","Aşağı Satış")</f>
        <v>Aşağı Satış</v>
      </c>
      <c r="D5348" s="26" t="str">
        <f>IF(Orders!U5348&gt;500,IF(Orders!E5348="First Class",IF(Orders!W5348=0,"VIP","Special"),"Formal"),"Normal")</f>
        <v>Normal</v>
      </c>
      <c r="E5348" s="26" t="str" cm="1">
        <f t="array" ref="E5348">_xlfn.IFS(Orders!W5348=0,"Endirim Yoxdur",SUMIFS(Orders!$V:$V,Orders!$T:$T,Orders!T5348)&gt;10,ROUND(Orders!W5348*1.15,2),SUMIFS(Orders!$V:$V,Orders!$T:$T,Orders!T5348)&lt;=10,"Endirim Yoxdur")</f>
        <v>Endirim Yoxdur</v>
      </c>
    </row>
    <row r="5349" spans="3:5" x14ac:dyDescent="0.25">
      <c r="C5349" s="26" t="str">
        <f>IF(Orders!U5349&gt;500,"Yüksək Satış","Aşağı Satış")</f>
        <v>Aşağı Satış</v>
      </c>
      <c r="D5349" s="26" t="str">
        <f>IF(Orders!U5349&gt;500,IF(Orders!E5349="First Class",IF(Orders!W5349=0,"VIP","Special"),"Formal"),"Normal")</f>
        <v>Normal</v>
      </c>
      <c r="E5349" s="26" t="str" cm="1">
        <f t="array" ref="E5349">_xlfn.IFS(Orders!W5349=0,"Endirim Yoxdur",SUMIFS(Orders!$V:$V,Orders!$T:$T,Orders!T5349)&gt;10,ROUND(Orders!W5349*1.15,2),SUMIFS(Orders!$V:$V,Orders!$T:$T,Orders!T5349)&lt;=10,"Endirim Yoxdur")</f>
        <v>Endirim Yoxdur</v>
      </c>
    </row>
    <row r="5350" spans="3:5" x14ac:dyDescent="0.25">
      <c r="C5350" s="26" t="str">
        <f>IF(Orders!U5350&gt;500,"Yüksək Satış","Aşağı Satış")</f>
        <v>Aşağı Satış</v>
      </c>
      <c r="D5350" s="26" t="str">
        <f>IF(Orders!U5350&gt;500,IF(Orders!E5350="First Class",IF(Orders!W5350=0,"VIP","Special"),"Formal"),"Normal")</f>
        <v>Normal</v>
      </c>
      <c r="E5350" s="26" cm="1">
        <f t="array" ref="E5350">_xlfn.IFS(Orders!W5350=0,"Endirim Yoxdur",SUMIFS(Orders!$V:$V,Orders!$T:$T,Orders!T5350)&gt;10,ROUND(Orders!W5350*1.15,2),SUMIFS(Orders!$V:$V,Orders!$T:$T,Orders!T5350)&lt;=10,"Endirim Yoxdur")</f>
        <v>0.23</v>
      </c>
    </row>
    <row r="5351" spans="3:5" x14ac:dyDescent="0.25">
      <c r="C5351" s="26" t="str">
        <f>IF(Orders!U5351&gt;500,"Yüksək Satış","Aşağı Satış")</f>
        <v>Aşağı Satış</v>
      </c>
      <c r="D5351" s="26" t="str">
        <f>IF(Orders!U5351&gt;500,IF(Orders!E5351="First Class",IF(Orders!W5351=0,"VIP","Special"),"Formal"),"Normal")</f>
        <v>Normal</v>
      </c>
      <c r="E5351" s="26" cm="1">
        <f t="array" ref="E5351">_xlfn.IFS(Orders!W5351=0,"Endirim Yoxdur",SUMIFS(Orders!$V:$V,Orders!$T:$T,Orders!T5351)&gt;10,ROUND(Orders!W5351*1.15,2),SUMIFS(Orders!$V:$V,Orders!$T:$T,Orders!T5351)&lt;=10,"Endirim Yoxdur")</f>
        <v>0.92</v>
      </c>
    </row>
    <row r="5352" spans="3:5" x14ac:dyDescent="0.25">
      <c r="C5352" s="26" t="str">
        <f>IF(Orders!U5352&gt;500,"Yüksək Satış","Aşağı Satış")</f>
        <v>Aşağı Satış</v>
      </c>
      <c r="D5352" s="26" t="str">
        <f>IF(Orders!U5352&gt;500,IF(Orders!E5352="First Class",IF(Orders!W5352=0,"VIP","Special"),"Formal"),"Normal")</f>
        <v>Normal</v>
      </c>
      <c r="E5352" s="26" cm="1">
        <f t="array" ref="E5352">_xlfn.IFS(Orders!W5352=0,"Endirim Yoxdur",SUMIFS(Orders!$V:$V,Orders!$T:$T,Orders!T5352)&gt;10,ROUND(Orders!W5352*1.15,2),SUMIFS(Orders!$V:$V,Orders!$T:$T,Orders!T5352)&lt;=10,"Endirim Yoxdur")</f>
        <v>0.23</v>
      </c>
    </row>
    <row r="5353" spans="3:5" x14ac:dyDescent="0.25">
      <c r="C5353" s="26" t="str">
        <f>IF(Orders!U5353&gt;500,"Yüksək Satış","Aşağı Satış")</f>
        <v>Aşağı Satış</v>
      </c>
      <c r="D5353" s="26" t="str">
        <f>IF(Orders!U5353&gt;500,IF(Orders!E5353="First Class",IF(Orders!W5353=0,"VIP","Special"),"Formal"),"Normal")</f>
        <v>Normal</v>
      </c>
      <c r="E5353" s="26" t="str" cm="1">
        <f t="array" ref="E5353">_xlfn.IFS(Orders!W5353=0,"Endirim Yoxdur",SUMIFS(Orders!$V:$V,Orders!$T:$T,Orders!T5353)&gt;10,ROUND(Orders!W5353*1.15,2),SUMIFS(Orders!$V:$V,Orders!$T:$T,Orders!T5353)&lt;=10,"Endirim Yoxdur")</f>
        <v>Endirim Yoxdur</v>
      </c>
    </row>
    <row r="5354" spans="3:5" x14ac:dyDescent="0.25">
      <c r="C5354" s="26" t="str">
        <f>IF(Orders!U5354&gt;500,"Yüksək Satış","Aşağı Satış")</f>
        <v>Aşağı Satış</v>
      </c>
      <c r="D5354" s="26" t="str">
        <f>IF(Orders!U5354&gt;500,IF(Orders!E5354="First Class",IF(Orders!W5354=0,"VIP","Special"),"Formal"),"Normal")</f>
        <v>Normal</v>
      </c>
      <c r="E5354" s="26" t="str" cm="1">
        <f t="array" ref="E5354">_xlfn.IFS(Orders!W5354=0,"Endirim Yoxdur",SUMIFS(Orders!$V:$V,Orders!$T:$T,Orders!T5354)&gt;10,ROUND(Orders!W5354*1.15,2),SUMIFS(Orders!$V:$V,Orders!$T:$T,Orders!T5354)&lt;=10,"Endirim Yoxdur")</f>
        <v>Endirim Yoxdur</v>
      </c>
    </row>
    <row r="5355" spans="3:5" x14ac:dyDescent="0.25">
      <c r="C5355" s="26" t="str">
        <f>IF(Orders!U5355&gt;500,"Yüksək Satış","Aşağı Satış")</f>
        <v>Aşağı Satış</v>
      </c>
      <c r="D5355" s="26" t="str">
        <f>IF(Orders!U5355&gt;500,IF(Orders!E5355="First Class",IF(Orders!W5355=0,"VIP","Special"),"Formal"),"Normal")</f>
        <v>Normal</v>
      </c>
      <c r="E5355" s="26" t="str" cm="1">
        <f t="array" ref="E5355">_xlfn.IFS(Orders!W5355=0,"Endirim Yoxdur",SUMIFS(Orders!$V:$V,Orders!$T:$T,Orders!T5355)&gt;10,ROUND(Orders!W5355*1.15,2),SUMIFS(Orders!$V:$V,Orders!$T:$T,Orders!T5355)&lt;=10,"Endirim Yoxdur")</f>
        <v>Endirim Yoxdur</v>
      </c>
    </row>
    <row r="5356" spans="3:5" x14ac:dyDescent="0.25">
      <c r="C5356" s="26" t="str">
        <f>IF(Orders!U5356&gt;500,"Yüksək Satış","Aşağı Satış")</f>
        <v>Aşağı Satış</v>
      </c>
      <c r="D5356" s="26" t="str">
        <f>IF(Orders!U5356&gt;500,IF(Orders!E5356="First Class",IF(Orders!W5356=0,"VIP","Special"),"Formal"),"Normal")</f>
        <v>Normal</v>
      </c>
      <c r="E5356" s="26" cm="1">
        <f t="array" ref="E5356">_xlfn.IFS(Orders!W5356=0,"Endirim Yoxdur",SUMIFS(Orders!$V:$V,Orders!$T:$T,Orders!T5356)&gt;10,ROUND(Orders!W5356*1.15,2),SUMIFS(Orders!$V:$V,Orders!$T:$T,Orders!T5356)&lt;=10,"Endirim Yoxdur")</f>
        <v>0.23</v>
      </c>
    </row>
    <row r="5357" spans="3:5" x14ac:dyDescent="0.25">
      <c r="C5357" s="26" t="str">
        <f>IF(Orders!U5357&gt;500,"Yüksək Satış","Aşağı Satış")</f>
        <v>Aşağı Satış</v>
      </c>
      <c r="D5357" s="26" t="str">
        <f>IF(Orders!U5357&gt;500,IF(Orders!E5357="First Class",IF(Orders!W5357=0,"VIP","Special"),"Formal"),"Normal")</f>
        <v>Normal</v>
      </c>
      <c r="E5357" s="26" t="str" cm="1">
        <f t="array" ref="E5357">_xlfn.IFS(Orders!W5357=0,"Endirim Yoxdur",SUMIFS(Orders!$V:$V,Orders!$T:$T,Orders!T5357)&gt;10,ROUND(Orders!W5357*1.15,2),SUMIFS(Orders!$V:$V,Orders!$T:$T,Orders!T5357)&lt;=10,"Endirim Yoxdur")</f>
        <v>Endirim Yoxdur</v>
      </c>
    </row>
    <row r="5358" spans="3:5" x14ac:dyDescent="0.25">
      <c r="C5358" s="26" t="str">
        <f>IF(Orders!U5358&gt;500,"Yüksək Satış","Aşağı Satış")</f>
        <v>Aşağı Satış</v>
      </c>
      <c r="D5358" s="26" t="str">
        <f>IF(Orders!U5358&gt;500,IF(Orders!E5358="First Class",IF(Orders!W5358=0,"VIP","Special"),"Formal"),"Normal")</f>
        <v>Normal</v>
      </c>
      <c r="E5358" s="26" t="str" cm="1">
        <f t="array" ref="E5358">_xlfn.IFS(Orders!W5358=0,"Endirim Yoxdur",SUMIFS(Orders!$V:$V,Orders!$T:$T,Orders!T5358)&gt;10,ROUND(Orders!W5358*1.15,2),SUMIFS(Orders!$V:$V,Orders!$T:$T,Orders!T5358)&lt;=10,"Endirim Yoxdur")</f>
        <v>Endirim Yoxdur</v>
      </c>
    </row>
    <row r="5359" spans="3:5" x14ac:dyDescent="0.25">
      <c r="C5359" s="26" t="str">
        <f>IF(Orders!U5359&gt;500,"Yüksək Satış","Aşağı Satış")</f>
        <v>Aşağı Satış</v>
      </c>
      <c r="D5359" s="26" t="str">
        <f>IF(Orders!U5359&gt;500,IF(Orders!E5359="First Class",IF(Orders!W5359=0,"VIP","Special"),"Formal"),"Normal")</f>
        <v>Normal</v>
      </c>
      <c r="E5359" s="26" t="str" cm="1">
        <f t="array" ref="E5359">_xlfn.IFS(Orders!W5359=0,"Endirim Yoxdur",SUMIFS(Orders!$V:$V,Orders!$T:$T,Orders!T5359)&gt;10,ROUND(Orders!W5359*1.15,2),SUMIFS(Orders!$V:$V,Orders!$T:$T,Orders!T5359)&lt;=10,"Endirim Yoxdur")</f>
        <v>Endirim Yoxdur</v>
      </c>
    </row>
    <row r="5360" spans="3:5" x14ac:dyDescent="0.25">
      <c r="C5360" s="26" t="str">
        <f>IF(Orders!U5360&gt;500,"Yüksək Satış","Aşağı Satış")</f>
        <v>Aşağı Satış</v>
      </c>
      <c r="D5360" s="26" t="str">
        <f>IF(Orders!U5360&gt;500,IF(Orders!E5360="First Class",IF(Orders!W5360=0,"VIP","Special"),"Formal"),"Normal")</f>
        <v>Normal</v>
      </c>
      <c r="E5360" s="26" cm="1">
        <f t="array" ref="E5360">_xlfn.IFS(Orders!W5360=0,"Endirim Yoxdur",SUMIFS(Orders!$V:$V,Orders!$T:$T,Orders!T5360)&gt;10,ROUND(Orders!W5360*1.15,2),SUMIFS(Orders!$V:$V,Orders!$T:$T,Orders!T5360)&lt;=10,"Endirim Yoxdur")</f>
        <v>0.23</v>
      </c>
    </row>
    <row r="5361" spans="3:5" x14ac:dyDescent="0.25">
      <c r="C5361" s="26" t="str">
        <f>IF(Orders!U5361&gt;500,"Yüksək Satış","Aşağı Satış")</f>
        <v>Aşağı Satış</v>
      </c>
      <c r="D5361" s="26" t="str">
        <f>IF(Orders!U5361&gt;500,IF(Orders!E5361="First Class",IF(Orders!W5361=0,"VIP","Special"),"Formal"),"Normal")</f>
        <v>Normal</v>
      </c>
      <c r="E5361" s="26" t="str" cm="1">
        <f t="array" ref="E5361">_xlfn.IFS(Orders!W5361=0,"Endirim Yoxdur",SUMIFS(Orders!$V:$V,Orders!$T:$T,Orders!T5361)&gt;10,ROUND(Orders!W5361*1.15,2),SUMIFS(Orders!$V:$V,Orders!$T:$T,Orders!T5361)&lt;=10,"Endirim Yoxdur")</f>
        <v>Endirim Yoxdur</v>
      </c>
    </row>
    <row r="5362" spans="3:5" x14ac:dyDescent="0.25">
      <c r="C5362" s="26" t="str">
        <f>IF(Orders!U5362&gt;500,"Yüksək Satış","Aşağı Satış")</f>
        <v>Yüksək Satış</v>
      </c>
      <c r="D5362" s="26" t="str">
        <f>IF(Orders!U5362&gt;500,IF(Orders!E5362="First Class",IF(Orders!W5362=0,"VIP","Special"),"Formal"),"Normal")</f>
        <v>Formal</v>
      </c>
      <c r="E5362" s="26" cm="1">
        <f t="array" ref="E5362">_xlfn.IFS(Orders!W5362=0,"Endirim Yoxdur",SUMIFS(Orders!$V:$V,Orders!$T:$T,Orders!T5362)&gt;10,ROUND(Orders!W5362*1.15,2),SUMIFS(Orders!$V:$V,Orders!$T:$T,Orders!T5362)&lt;=10,"Endirim Yoxdur")</f>
        <v>0.23</v>
      </c>
    </row>
    <row r="5363" spans="3:5" x14ac:dyDescent="0.25">
      <c r="C5363" s="26" t="str">
        <f>IF(Orders!U5363&gt;500,"Yüksək Satış","Aşağı Satış")</f>
        <v>Aşağı Satış</v>
      </c>
      <c r="D5363" s="26" t="str">
        <f>IF(Orders!U5363&gt;500,IF(Orders!E5363="First Class",IF(Orders!W5363=0,"VIP","Special"),"Formal"),"Normal")</f>
        <v>Normal</v>
      </c>
      <c r="E5363" s="26" t="str" cm="1">
        <f t="array" ref="E5363">_xlfn.IFS(Orders!W5363=0,"Endirim Yoxdur",SUMIFS(Orders!$V:$V,Orders!$T:$T,Orders!T5363)&gt;10,ROUND(Orders!W5363*1.15,2),SUMIFS(Orders!$V:$V,Orders!$T:$T,Orders!T5363)&lt;=10,"Endirim Yoxdur")</f>
        <v>Endirim Yoxdur</v>
      </c>
    </row>
    <row r="5364" spans="3:5" x14ac:dyDescent="0.25">
      <c r="C5364" s="26" t="str">
        <f>IF(Orders!U5364&gt;500,"Yüksək Satış","Aşağı Satış")</f>
        <v>Aşağı Satış</v>
      </c>
      <c r="D5364" s="26" t="str">
        <f>IF(Orders!U5364&gt;500,IF(Orders!E5364="First Class",IF(Orders!W5364=0,"VIP","Special"),"Formal"),"Normal")</f>
        <v>Normal</v>
      </c>
      <c r="E5364" s="26" cm="1">
        <f t="array" ref="E5364">_xlfn.IFS(Orders!W5364=0,"Endirim Yoxdur",SUMIFS(Orders!$V:$V,Orders!$T:$T,Orders!T5364)&gt;10,ROUND(Orders!W5364*1.15,2),SUMIFS(Orders!$V:$V,Orders!$T:$T,Orders!T5364)&lt;=10,"Endirim Yoxdur")</f>
        <v>0.23</v>
      </c>
    </row>
    <row r="5365" spans="3:5" x14ac:dyDescent="0.25">
      <c r="C5365" s="26" t="str">
        <f>IF(Orders!U5365&gt;500,"Yüksək Satış","Aşağı Satış")</f>
        <v>Aşağı Satış</v>
      </c>
      <c r="D5365" s="26" t="str">
        <f>IF(Orders!U5365&gt;500,IF(Orders!E5365="First Class",IF(Orders!W5365=0,"VIP","Special"),"Formal"),"Normal")</f>
        <v>Normal</v>
      </c>
      <c r="E5365" s="26" cm="1">
        <f t="array" ref="E5365">_xlfn.IFS(Orders!W5365=0,"Endirim Yoxdur",SUMIFS(Orders!$V:$V,Orders!$T:$T,Orders!T5365)&gt;10,ROUND(Orders!W5365*1.15,2),SUMIFS(Orders!$V:$V,Orders!$T:$T,Orders!T5365)&lt;=10,"Endirim Yoxdur")</f>
        <v>0.23</v>
      </c>
    </row>
    <row r="5366" spans="3:5" x14ac:dyDescent="0.25">
      <c r="C5366" s="26" t="str">
        <f>IF(Orders!U5366&gt;500,"Yüksək Satış","Aşağı Satış")</f>
        <v>Aşağı Satış</v>
      </c>
      <c r="D5366" s="26" t="str">
        <f>IF(Orders!U5366&gt;500,IF(Orders!E5366="First Class",IF(Orders!W5366=0,"VIP","Special"),"Formal"),"Normal")</f>
        <v>Normal</v>
      </c>
      <c r="E5366" s="26" t="str" cm="1">
        <f t="array" ref="E5366">_xlfn.IFS(Orders!W5366=0,"Endirim Yoxdur",SUMIFS(Orders!$V:$V,Orders!$T:$T,Orders!T5366)&gt;10,ROUND(Orders!W5366*1.15,2),SUMIFS(Orders!$V:$V,Orders!$T:$T,Orders!T5366)&lt;=10,"Endirim Yoxdur")</f>
        <v>Endirim Yoxdur</v>
      </c>
    </row>
    <row r="5367" spans="3:5" x14ac:dyDescent="0.25">
      <c r="C5367" s="26" t="str">
        <f>IF(Orders!U5367&gt;500,"Yüksək Satış","Aşağı Satış")</f>
        <v>Aşağı Satış</v>
      </c>
      <c r="D5367" s="26" t="str">
        <f>IF(Orders!U5367&gt;500,IF(Orders!E5367="First Class",IF(Orders!W5367=0,"VIP","Special"),"Formal"),"Normal")</f>
        <v>Normal</v>
      </c>
      <c r="E5367" s="26" t="str" cm="1">
        <f t="array" ref="E5367">_xlfn.IFS(Orders!W5367=0,"Endirim Yoxdur",SUMIFS(Orders!$V:$V,Orders!$T:$T,Orders!T5367)&gt;10,ROUND(Orders!W5367*1.15,2),SUMIFS(Orders!$V:$V,Orders!$T:$T,Orders!T5367)&lt;=10,"Endirim Yoxdur")</f>
        <v>Endirim Yoxdur</v>
      </c>
    </row>
    <row r="5368" spans="3:5" x14ac:dyDescent="0.25">
      <c r="C5368" s="26" t="str">
        <f>IF(Orders!U5368&gt;500,"Yüksək Satış","Aşağı Satış")</f>
        <v>Aşağı Satış</v>
      </c>
      <c r="D5368" s="26" t="str">
        <f>IF(Orders!U5368&gt;500,IF(Orders!E5368="First Class",IF(Orders!W5368=0,"VIP","Special"),"Formal"),"Normal")</f>
        <v>Normal</v>
      </c>
      <c r="E5368" s="26" t="str" cm="1">
        <f t="array" ref="E5368">_xlfn.IFS(Orders!W5368=0,"Endirim Yoxdur",SUMIFS(Orders!$V:$V,Orders!$T:$T,Orders!T5368)&gt;10,ROUND(Orders!W5368*1.15,2),SUMIFS(Orders!$V:$V,Orders!$T:$T,Orders!T5368)&lt;=10,"Endirim Yoxdur")</f>
        <v>Endirim Yoxdur</v>
      </c>
    </row>
    <row r="5369" spans="3:5" x14ac:dyDescent="0.25">
      <c r="C5369" s="26" t="str">
        <f>IF(Orders!U5369&gt;500,"Yüksək Satış","Aşağı Satış")</f>
        <v>Aşağı Satış</v>
      </c>
      <c r="D5369" s="26" t="str">
        <f>IF(Orders!U5369&gt;500,IF(Orders!E5369="First Class",IF(Orders!W5369=0,"VIP","Special"),"Formal"),"Normal")</f>
        <v>Normal</v>
      </c>
      <c r="E5369" s="26" t="str" cm="1">
        <f t="array" ref="E5369">_xlfn.IFS(Orders!W5369=0,"Endirim Yoxdur",SUMIFS(Orders!$V:$V,Orders!$T:$T,Orders!T5369)&gt;10,ROUND(Orders!W5369*1.15,2),SUMIFS(Orders!$V:$V,Orders!$T:$T,Orders!T5369)&lt;=10,"Endirim Yoxdur")</f>
        <v>Endirim Yoxdur</v>
      </c>
    </row>
    <row r="5370" spans="3:5" x14ac:dyDescent="0.25">
      <c r="C5370" s="26" t="str">
        <f>IF(Orders!U5370&gt;500,"Yüksək Satış","Aşağı Satış")</f>
        <v>Aşağı Satış</v>
      </c>
      <c r="D5370" s="26" t="str">
        <f>IF(Orders!U5370&gt;500,IF(Orders!E5370="First Class",IF(Orders!W5370=0,"VIP","Special"),"Formal"),"Normal")</f>
        <v>Normal</v>
      </c>
      <c r="E5370" s="26" t="str" cm="1">
        <f t="array" ref="E5370">_xlfn.IFS(Orders!W5370=0,"Endirim Yoxdur",SUMIFS(Orders!$V:$V,Orders!$T:$T,Orders!T5370)&gt;10,ROUND(Orders!W5370*1.15,2),SUMIFS(Orders!$V:$V,Orders!$T:$T,Orders!T5370)&lt;=10,"Endirim Yoxdur")</f>
        <v>Endirim Yoxdur</v>
      </c>
    </row>
    <row r="5371" spans="3:5" x14ac:dyDescent="0.25">
      <c r="C5371" s="26" t="str">
        <f>IF(Orders!U5371&gt;500,"Yüksək Satış","Aşağı Satış")</f>
        <v>Aşağı Satış</v>
      </c>
      <c r="D5371" s="26" t="str">
        <f>IF(Orders!U5371&gt;500,IF(Orders!E5371="First Class",IF(Orders!W5371=0,"VIP","Special"),"Formal"),"Normal")</f>
        <v>Normal</v>
      </c>
      <c r="E5371" s="26" t="str" cm="1">
        <f t="array" ref="E5371">_xlfn.IFS(Orders!W5371=0,"Endirim Yoxdur",SUMIFS(Orders!$V:$V,Orders!$T:$T,Orders!T5371)&gt;10,ROUND(Orders!W5371*1.15,2),SUMIFS(Orders!$V:$V,Orders!$T:$T,Orders!T5371)&lt;=10,"Endirim Yoxdur")</f>
        <v>Endirim Yoxdur</v>
      </c>
    </row>
    <row r="5372" spans="3:5" x14ac:dyDescent="0.25">
      <c r="C5372" s="26" t="str">
        <f>IF(Orders!U5372&gt;500,"Yüksək Satış","Aşağı Satış")</f>
        <v>Yüksək Satış</v>
      </c>
      <c r="D5372" s="26" t="str">
        <f>IF(Orders!U5372&gt;500,IF(Orders!E5372="First Class",IF(Orders!W5372=0,"VIP","Special"),"Formal"),"Normal")</f>
        <v>Special</v>
      </c>
      <c r="E5372" s="26" cm="1">
        <f t="array" ref="E5372">_xlfn.IFS(Orders!W5372=0,"Endirim Yoxdur",SUMIFS(Orders!$V:$V,Orders!$T:$T,Orders!T5372)&gt;10,ROUND(Orders!W5372*1.15,2),SUMIFS(Orders!$V:$V,Orders!$T:$T,Orders!T5372)&lt;=10,"Endirim Yoxdur")</f>
        <v>0.23</v>
      </c>
    </row>
    <row r="5373" spans="3:5" x14ac:dyDescent="0.25">
      <c r="C5373" s="26" t="str">
        <f>IF(Orders!U5373&gt;500,"Yüksək Satış","Aşağı Satış")</f>
        <v>Aşağı Satış</v>
      </c>
      <c r="D5373" s="26" t="str">
        <f>IF(Orders!U5373&gt;500,IF(Orders!E5373="First Class",IF(Orders!W5373=0,"VIP","Special"),"Formal"),"Normal")</f>
        <v>Normal</v>
      </c>
      <c r="E5373" s="26" cm="1">
        <f t="array" ref="E5373">_xlfn.IFS(Orders!W5373=0,"Endirim Yoxdur",SUMIFS(Orders!$V:$V,Orders!$T:$T,Orders!T5373)&gt;10,ROUND(Orders!W5373*1.15,2),SUMIFS(Orders!$V:$V,Orders!$T:$T,Orders!T5373)&lt;=10,"Endirim Yoxdur")</f>
        <v>0.81</v>
      </c>
    </row>
    <row r="5374" spans="3:5" x14ac:dyDescent="0.25">
      <c r="C5374" s="26" t="str">
        <f>IF(Orders!U5374&gt;500,"Yüksək Satış","Aşağı Satış")</f>
        <v>Aşağı Satış</v>
      </c>
      <c r="D5374" s="26" t="str">
        <f>IF(Orders!U5374&gt;500,IF(Orders!E5374="First Class",IF(Orders!W5374=0,"VIP","Special"),"Formal"),"Normal")</f>
        <v>Normal</v>
      </c>
      <c r="E5374" s="26" cm="1">
        <f t="array" ref="E5374">_xlfn.IFS(Orders!W5374=0,"Endirim Yoxdur",SUMIFS(Orders!$V:$V,Orders!$T:$T,Orders!T5374)&gt;10,ROUND(Orders!W5374*1.15,2),SUMIFS(Orders!$V:$V,Orders!$T:$T,Orders!T5374)&lt;=10,"Endirim Yoxdur")</f>
        <v>0.81</v>
      </c>
    </row>
    <row r="5375" spans="3:5" x14ac:dyDescent="0.25">
      <c r="C5375" s="26" t="str">
        <f>IF(Orders!U5375&gt;500,"Yüksək Satış","Aşağı Satış")</f>
        <v>Aşağı Satış</v>
      </c>
      <c r="D5375" s="26" t="str">
        <f>IF(Orders!U5375&gt;500,IF(Orders!E5375="First Class",IF(Orders!W5375=0,"VIP","Special"),"Formal"),"Normal")</f>
        <v>Normal</v>
      </c>
      <c r="E5375" s="26" cm="1">
        <f t="array" ref="E5375">_xlfn.IFS(Orders!W5375=0,"Endirim Yoxdur",SUMIFS(Orders!$V:$V,Orders!$T:$T,Orders!T5375)&gt;10,ROUND(Orders!W5375*1.15,2),SUMIFS(Orders!$V:$V,Orders!$T:$T,Orders!T5375)&lt;=10,"Endirim Yoxdur")</f>
        <v>0.23</v>
      </c>
    </row>
    <row r="5376" spans="3:5" x14ac:dyDescent="0.25">
      <c r="C5376" s="26" t="str">
        <f>IF(Orders!U5376&gt;500,"Yüksək Satış","Aşağı Satış")</f>
        <v>Aşağı Satış</v>
      </c>
      <c r="D5376" s="26" t="str">
        <f>IF(Orders!U5376&gt;500,IF(Orders!E5376="First Class",IF(Orders!W5376=0,"VIP","Special"),"Formal"),"Normal")</f>
        <v>Normal</v>
      </c>
      <c r="E5376" s="26" t="str" cm="1">
        <f t="array" ref="E5376">_xlfn.IFS(Orders!W5376=0,"Endirim Yoxdur",SUMIFS(Orders!$V:$V,Orders!$T:$T,Orders!T5376)&gt;10,ROUND(Orders!W5376*1.15,2),SUMIFS(Orders!$V:$V,Orders!$T:$T,Orders!T5376)&lt;=10,"Endirim Yoxdur")</f>
        <v>Endirim Yoxdur</v>
      </c>
    </row>
    <row r="5377" spans="3:5" x14ac:dyDescent="0.25">
      <c r="C5377" s="26" t="str">
        <f>IF(Orders!U5377&gt;500,"Yüksək Satış","Aşağı Satış")</f>
        <v>Aşağı Satış</v>
      </c>
      <c r="D5377" s="26" t="str">
        <f>IF(Orders!U5377&gt;500,IF(Orders!E5377="First Class",IF(Orders!W5377=0,"VIP","Special"),"Formal"),"Normal")</f>
        <v>Normal</v>
      </c>
      <c r="E5377" s="26" t="str" cm="1">
        <f t="array" ref="E5377">_xlfn.IFS(Orders!W5377=0,"Endirim Yoxdur",SUMIFS(Orders!$V:$V,Orders!$T:$T,Orders!T5377)&gt;10,ROUND(Orders!W5377*1.15,2),SUMIFS(Orders!$V:$V,Orders!$T:$T,Orders!T5377)&lt;=10,"Endirim Yoxdur")</f>
        <v>Endirim Yoxdur</v>
      </c>
    </row>
    <row r="5378" spans="3:5" x14ac:dyDescent="0.25">
      <c r="C5378" s="26" t="str">
        <f>IF(Orders!U5378&gt;500,"Yüksək Satış","Aşağı Satış")</f>
        <v>Aşağı Satış</v>
      </c>
      <c r="D5378" s="26" t="str">
        <f>IF(Orders!U5378&gt;500,IF(Orders!E5378="First Class",IF(Orders!W5378=0,"VIP","Special"),"Formal"),"Normal")</f>
        <v>Normal</v>
      </c>
      <c r="E5378" s="26" t="str" cm="1">
        <f t="array" ref="E5378">_xlfn.IFS(Orders!W5378=0,"Endirim Yoxdur",SUMIFS(Orders!$V:$V,Orders!$T:$T,Orders!T5378)&gt;10,ROUND(Orders!W5378*1.15,2),SUMIFS(Orders!$V:$V,Orders!$T:$T,Orders!T5378)&lt;=10,"Endirim Yoxdur")</f>
        <v>Endirim Yoxdur</v>
      </c>
    </row>
    <row r="5379" spans="3:5" x14ac:dyDescent="0.25">
      <c r="C5379" s="26" t="str">
        <f>IF(Orders!U5379&gt;500,"Yüksək Satış","Aşağı Satış")</f>
        <v>Aşağı Satış</v>
      </c>
      <c r="D5379" s="26" t="str">
        <f>IF(Orders!U5379&gt;500,IF(Orders!E5379="First Class",IF(Orders!W5379=0,"VIP","Special"),"Formal"),"Normal")</f>
        <v>Normal</v>
      </c>
      <c r="E5379" s="26" t="str" cm="1">
        <f t="array" ref="E5379">_xlfn.IFS(Orders!W5379=0,"Endirim Yoxdur",SUMIFS(Orders!$V:$V,Orders!$T:$T,Orders!T5379)&gt;10,ROUND(Orders!W5379*1.15,2),SUMIFS(Orders!$V:$V,Orders!$T:$T,Orders!T5379)&lt;=10,"Endirim Yoxdur")</f>
        <v>Endirim Yoxdur</v>
      </c>
    </row>
    <row r="5380" spans="3:5" x14ac:dyDescent="0.25">
      <c r="C5380" s="26" t="str">
        <f>IF(Orders!U5380&gt;500,"Yüksək Satış","Aşağı Satış")</f>
        <v>Aşağı Satış</v>
      </c>
      <c r="D5380" s="26" t="str">
        <f>IF(Orders!U5380&gt;500,IF(Orders!E5380="First Class",IF(Orders!W5380=0,"VIP","Special"),"Formal"),"Normal")</f>
        <v>Normal</v>
      </c>
      <c r="E5380" s="26" cm="1">
        <f t="array" ref="E5380">_xlfn.IFS(Orders!W5380=0,"Endirim Yoxdur",SUMIFS(Orders!$V:$V,Orders!$T:$T,Orders!T5380)&gt;10,ROUND(Orders!W5380*1.15,2),SUMIFS(Orders!$V:$V,Orders!$T:$T,Orders!T5380)&lt;=10,"Endirim Yoxdur")</f>
        <v>0.12</v>
      </c>
    </row>
    <row r="5381" spans="3:5" x14ac:dyDescent="0.25">
      <c r="C5381" s="26" t="str">
        <f>IF(Orders!U5381&gt;500,"Yüksək Satış","Aşağı Satış")</f>
        <v>Aşağı Satış</v>
      </c>
      <c r="D5381" s="26" t="str">
        <f>IF(Orders!U5381&gt;500,IF(Orders!E5381="First Class",IF(Orders!W5381=0,"VIP","Special"),"Formal"),"Normal")</f>
        <v>Normal</v>
      </c>
      <c r="E5381" s="26" cm="1">
        <f t="array" ref="E5381">_xlfn.IFS(Orders!W5381=0,"Endirim Yoxdur",SUMIFS(Orders!$V:$V,Orders!$T:$T,Orders!T5381)&gt;10,ROUND(Orders!W5381*1.15,2),SUMIFS(Orders!$V:$V,Orders!$T:$T,Orders!T5381)&lt;=10,"Endirim Yoxdur")</f>
        <v>0.46</v>
      </c>
    </row>
    <row r="5382" spans="3:5" x14ac:dyDescent="0.25">
      <c r="C5382" s="26" t="str">
        <f>IF(Orders!U5382&gt;500,"Yüksək Satış","Aşağı Satış")</f>
        <v>Yüksək Satış</v>
      </c>
      <c r="D5382" s="26" t="str">
        <f>IF(Orders!U5382&gt;500,IF(Orders!E5382="First Class",IF(Orders!W5382=0,"VIP","Special"),"Formal"),"Normal")</f>
        <v>Formal</v>
      </c>
      <c r="E5382" s="26" cm="1">
        <f t="array" ref="E5382">_xlfn.IFS(Orders!W5382=0,"Endirim Yoxdur",SUMIFS(Orders!$V:$V,Orders!$T:$T,Orders!T5382)&gt;10,ROUND(Orders!W5382*1.15,2),SUMIFS(Orders!$V:$V,Orders!$T:$T,Orders!T5382)&lt;=10,"Endirim Yoxdur")</f>
        <v>0.52</v>
      </c>
    </row>
    <row r="5383" spans="3:5" x14ac:dyDescent="0.25">
      <c r="C5383" s="26" t="str">
        <f>IF(Orders!U5383&gt;500,"Yüksək Satış","Aşağı Satış")</f>
        <v>Aşağı Satış</v>
      </c>
      <c r="D5383" s="26" t="str">
        <f>IF(Orders!U5383&gt;500,IF(Orders!E5383="First Class",IF(Orders!W5383=0,"VIP","Special"),"Formal"),"Normal")</f>
        <v>Normal</v>
      </c>
      <c r="E5383" s="26" t="str" cm="1">
        <f t="array" ref="E5383">_xlfn.IFS(Orders!W5383=0,"Endirim Yoxdur",SUMIFS(Orders!$V:$V,Orders!$T:$T,Orders!T5383)&gt;10,ROUND(Orders!W5383*1.15,2),SUMIFS(Orders!$V:$V,Orders!$T:$T,Orders!T5383)&lt;=10,"Endirim Yoxdur")</f>
        <v>Endirim Yoxdur</v>
      </c>
    </row>
    <row r="5384" spans="3:5" x14ac:dyDescent="0.25">
      <c r="C5384" s="26" t="str">
        <f>IF(Orders!U5384&gt;500,"Yüksək Satış","Aşağı Satış")</f>
        <v>Aşağı Satış</v>
      </c>
      <c r="D5384" s="26" t="str">
        <f>IF(Orders!U5384&gt;500,IF(Orders!E5384="First Class",IF(Orders!W5384=0,"VIP","Special"),"Formal"),"Normal")</f>
        <v>Normal</v>
      </c>
      <c r="E5384" s="26" t="str" cm="1">
        <f t="array" ref="E5384">_xlfn.IFS(Orders!W5384=0,"Endirim Yoxdur",SUMIFS(Orders!$V:$V,Orders!$T:$T,Orders!T5384)&gt;10,ROUND(Orders!W5384*1.15,2),SUMIFS(Orders!$V:$V,Orders!$T:$T,Orders!T5384)&lt;=10,"Endirim Yoxdur")</f>
        <v>Endirim Yoxdur</v>
      </c>
    </row>
    <row r="5385" spans="3:5" x14ac:dyDescent="0.25">
      <c r="C5385" s="26" t="str">
        <f>IF(Orders!U5385&gt;500,"Yüksək Satış","Aşağı Satış")</f>
        <v>Yüksək Satış</v>
      </c>
      <c r="D5385" s="26" t="str">
        <f>IF(Orders!U5385&gt;500,IF(Orders!E5385="First Class",IF(Orders!W5385=0,"VIP","Special"),"Formal"),"Normal")</f>
        <v>Formal</v>
      </c>
      <c r="E5385" s="26" t="str" cm="1">
        <f t="array" ref="E5385">_xlfn.IFS(Orders!W5385=0,"Endirim Yoxdur",SUMIFS(Orders!$V:$V,Orders!$T:$T,Orders!T5385)&gt;10,ROUND(Orders!W5385*1.15,2),SUMIFS(Orders!$V:$V,Orders!$T:$T,Orders!T5385)&lt;=10,"Endirim Yoxdur")</f>
        <v>Endirim Yoxdur</v>
      </c>
    </row>
    <row r="5386" spans="3:5" x14ac:dyDescent="0.25">
      <c r="C5386" s="26" t="str">
        <f>IF(Orders!U5386&gt;500,"Yüksək Satış","Aşağı Satış")</f>
        <v>Yüksək Satış</v>
      </c>
      <c r="D5386" s="26" t="str">
        <f>IF(Orders!U5386&gt;500,IF(Orders!E5386="First Class",IF(Orders!W5386=0,"VIP","Special"),"Formal"),"Normal")</f>
        <v>Formal</v>
      </c>
      <c r="E5386" s="26" cm="1">
        <f t="array" ref="E5386">_xlfn.IFS(Orders!W5386=0,"Endirim Yoxdur",SUMIFS(Orders!$V:$V,Orders!$T:$T,Orders!T5386)&gt;10,ROUND(Orders!W5386*1.15,2),SUMIFS(Orders!$V:$V,Orders!$T:$T,Orders!T5386)&lt;=10,"Endirim Yoxdur")</f>
        <v>0.23</v>
      </c>
    </row>
    <row r="5387" spans="3:5" x14ac:dyDescent="0.25">
      <c r="C5387" s="26" t="str">
        <f>IF(Orders!U5387&gt;500,"Yüksək Satış","Aşağı Satış")</f>
        <v>Aşağı Satış</v>
      </c>
      <c r="D5387" s="26" t="str">
        <f>IF(Orders!U5387&gt;500,IF(Orders!E5387="First Class",IF(Orders!W5387=0,"VIP","Special"),"Formal"),"Normal")</f>
        <v>Normal</v>
      </c>
      <c r="E5387" s="26" t="str" cm="1">
        <f t="array" ref="E5387">_xlfn.IFS(Orders!W5387=0,"Endirim Yoxdur",SUMIFS(Orders!$V:$V,Orders!$T:$T,Orders!T5387)&gt;10,ROUND(Orders!W5387*1.15,2),SUMIFS(Orders!$V:$V,Orders!$T:$T,Orders!T5387)&lt;=10,"Endirim Yoxdur")</f>
        <v>Endirim Yoxdur</v>
      </c>
    </row>
    <row r="5388" spans="3:5" x14ac:dyDescent="0.25">
      <c r="C5388" s="26" t="str">
        <f>IF(Orders!U5388&gt;500,"Yüksək Satış","Aşağı Satış")</f>
        <v>Aşağı Satış</v>
      </c>
      <c r="D5388" s="26" t="str">
        <f>IF(Orders!U5388&gt;500,IF(Orders!E5388="First Class",IF(Orders!W5388=0,"VIP","Special"),"Formal"),"Normal")</f>
        <v>Normal</v>
      </c>
      <c r="E5388" s="26" t="str" cm="1">
        <f t="array" ref="E5388">_xlfn.IFS(Orders!W5388=0,"Endirim Yoxdur",SUMIFS(Orders!$V:$V,Orders!$T:$T,Orders!T5388)&gt;10,ROUND(Orders!W5388*1.15,2),SUMIFS(Orders!$V:$V,Orders!$T:$T,Orders!T5388)&lt;=10,"Endirim Yoxdur")</f>
        <v>Endirim Yoxdur</v>
      </c>
    </row>
    <row r="5389" spans="3:5" x14ac:dyDescent="0.25">
      <c r="C5389" s="26" t="str">
        <f>IF(Orders!U5389&gt;500,"Yüksək Satış","Aşağı Satış")</f>
        <v>Aşağı Satış</v>
      </c>
      <c r="D5389" s="26" t="str">
        <f>IF(Orders!U5389&gt;500,IF(Orders!E5389="First Class",IF(Orders!W5389=0,"VIP","Special"),"Formal"),"Normal")</f>
        <v>Normal</v>
      </c>
      <c r="E5389" s="26" cm="1">
        <f t="array" ref="E5389">_xlfn.IFS(Orders!W5389=0,"Endirim Yoxdur",SUMIFS(Orders!$V:$V,Orders!$T:$T,Orders!T5389)&gt;10,ROUND(Orders!W5389*1.15,2),SUMIFS(Orders!$V:$V,Orders!$T:$T,Orders!T5389)&lt;=10,"Endirim Yoxdur")</f>
        <v>0.92</v>
      </c>
    </row>
    <row r="5390" spans="3:5" x14ac:dyDescent="0.25">
      <c r="C5390" s="26" t="str">
        <f>IF(Orders!U5390&gt;500,"Yüksək Satış","Aşağı Satış")</f>
        <v>Aşağı Satış</v>
      </c>
      <c r="D5390" s="26" t="str">
        <f>IF(Orders!U5390&gt;500,IF(Orders!E5390="First Class",IF(Orders!W5390=0,"VIP","Special"),"Formal"),"Normal")</f>
        <v>Normal</v>
      </c>
      <c r="E5390" s="26" cm="1">
        <f t="array" ref="E5390">_xlfn.IFS(Orders!W5390=0,"Endirim Yoxdur",SUMIFS(Orders!$V:$V,Orders!$T:$T,Orders!T5390)&gt;10,ROUND(Orders!W5390*1.15,2),SUMIFS(Orders!$V:$V,Orders!$T:$T,Orders!T5390)&lt;=10,"Endirim Yoxdur")</f>
        <v>0.81</v>
      </c>
    </row>
    <row r="5391" spans="3:5" x14ac:dyDescent="0.25">
      <c r="C5391" s="26" t="str">
        <f>IF(Orders!U5391&gt;500,"Yüksək Satış","Aşağı Satış")</f>
        <v>Aşağı Satış</v>
      </c>
      <c r="D5391" s="26" t="str">
        <f>IF(Orders!U5391&gt;500,IF(Orders!E5391="First Class",IF(Orders!W5391=0,"VIP","Special"),"Formal"),"Normal")</f>
        <v>Normal</v>
      </c>
      <c r="E5391" s="26" t="str" cm="1">
        <f t="array" ref="E5391">_xlfn.IFS(Orders!W5391=0,"Endirim Yoxdur",SUMIFS(Orders!$V:$V,Orders!$T:$T,Orders!T5391)&gt;10,ROUND(Orders!W5391*1.15,2),SUMIFS(Orders!$V:$V,Orders!$T:$T,Orders!T5391)&lt;=10,"Endirim Yoxdur")</f>
        <v>Endirim Yoxdur</v>
      </c>
    </row>
    <row r="5392" spans="3:5" x14ac:dyDescent="0.25">
      <c r="C5392" s="26" t="str">
        <f>IF(Orders!U5392&gt;500,"Yüksək Satış","Aşağı Satış")</f>
        <v>Aşağı Satış</v>
      </c>
      <c r="D5392" s="26" t="str">
        <f>IF(Orders!U5392&gt;500,IF(Orders!E5392="First Class",IF(Orders!W5392=0,"VIP","Special"),"Formal"),"Normal")</f>
        <v>Normal</v>
      </c>
      <c r="E5392" s="26" t="str" cm="1">
        <f t="array" ref="E5392">_xlfn.IFS(Orders!W5392=0,"Endirim Yoxdur",SUMIFS(Orders!$V:$V,Orders!$T:$T,Orders!T5392)&gt;10,ROUND(Orders!W5392*1.15,2),SUMIFS(Orders!$V:$V,Orders!$T:$T,Orders!T5392)&lt;=10,"Endirim Yoxdur")</f>
        <v>Endirim Yoxdur</v>
      </c>
    </row>
    <row r="5393" spans="3:5" x14ac:dyDescent="0.25">
      <c r="C5393" s="26" t="str">
        <f>IF(Orders!U5393&gt;500,"Yüksək Satış","Aşağı Satış")</f>
        <v>Aşağı Satış</v>
      </c>
      <c r="D5393" s="26" t="str">
        <f>IF(Orders!U5393&gt;500,IF(Orders!E5393="First Class",IF(Orders!W5393=0,"VIP","Special"),"Formal"),"Normal")</f>
        <v>Normal</v>
      </c>
      <c r="E5393" s="26" t="str" cm="1">
        <f t="array" ref="E5393">_xlfn.IFS(Orders!W5393=0,"Endirim Yoxdur",SUMIFS(Orders!$V:$V,Orders!$T:$T,Orders!T5393)&gt;10,ROUND(Orders!W5393*1.15,2),SUMIFS(Orders!$V:$V,Orders!$T:$T,Orders!T5393)&lt;=10,"Endirim Yoxdur")</f>
        <v>Endirim Yoxdur</v>
      </c>
    </row>
    <row r="5394" spans="3:5" x14ac:dyDescent="0.25">
      <c r="C5394" s="26" t="str">
        <f>IF(Orders!U5394&gt;500,"Yüksək Satış","Aşağı Satış")</f>
        <v>Aşağı Satış</v>
      </c>
      <c r="D5394" s="26" t="str">
        <f>IF(Orders!U5394&gt;500,IF(Orders!E5394="First Class",IF(Orders!W5394=0,"VIP","Special"),"Formal"),"Normal")</f>
        <v>Normal</v>
      </c>
      <c r="E5394" s="26" cm="1">
        <f t="array" ref="E5394">_xlfn.IFS(Orders!W5394=0,"Endirim Yoxdur",SUMIFS(Orders!$V:$V,Orders!$T:$T,Orders!T5394)&gt;10,ROUND(Orders!W5394*1.15,2),SUMIFS(Orders!$V:$V,Orders!$T:$T,Orders!T5394)&lt;=10,"Endirim Yoxdur")</f>
        <v>0.23</v>
      </c>
    </row>
    <row r="5395" spans="3:5" x14ac:dyDescent="0.25">
      <c r="C5395" s="26" t="str">
        <f>IF(Orders!U5395&gt;500,"Yüksək Satış","Aşağı Satış")</f>
        <v>Aşağı Satış</v>
      </c>
      <c r="D5395" s="26" t="str">
        <f>IF(Orders!U5395&gt;500,IF(Orders!E5395="First Class",IF(Orders!W5395=0,"VIP","Special"),"Formal"),"Normal")</f>
        <v>Normal</v>
      </c>
      <c r="E5395" s="26" cm="1">
        <f t="array" ref="E5395">_xlfn.IFS(Orders!W5395=0,"Endirim Yoxdur",SUMIFS(Orders!$V:$V,Orders!$T:$T,Orders!T5395)&gt;10,ROUND(Orders!W5395*1.15,2),SUMIFS(Orders!$V:$V,Orders!$T:$T,Orders!T5395)&lt;=10,"Endirim Yoxdur")</f>
        <v>0.23</v>
      </c>
    </row>
    <row r="5396" spans="3:5" x14ac:dyDescent="0.25">
      <c r="C5396" s="26" t="str">
        <f>IF(Orders!U5396&gt;500,"Yüksək Satış","Aşağı Satış")</f>
        <v>Aşağı Satış</v>
      </c>
      <c r="D5396" s="26" t="str">
        <f>IF(Orders!U5396&gt;500,IF(Orders!E5396="First Class",IF(Orders!W5396=0,"VIP","Special"),"Formal"),"Normal")</f>
        <v>Normal</v>
      </c>
      <c r="E5396" s="26" t="str" cm="1">
        <f t="array" ref="E5396">_xlfn.IFS(Orders!W5396=0,"Endirim Yoxdur",SUMIFS(Orders!$V:$V,Orders!$T:$T,Orders!T5396)&gt;10,ROUND(Orders!W5396*1.15,2),SUMIFS(Orders!$V:$V,Orders!$T:$T,Orders!T5396)&lt;=10,"Endirim Yoxdur")</f>
        <v>Endirim Yoxdur</v>
      </c>
    </row>
    <row r="5397" spans="3:5" x14ac:dyDescent="0.25">
      <c r="C5397" s="26" t="str">
        <f>IF(Orders!U5397&gt;500,"Yüksək Satış","Aşağı Satış")</f>
        <v>Aşağı Satış</v>
      </c>
      <c r="D5397" s="26" t="str">
        <f>IF(Orders!U5397&gt;500,IF(Orders!E5397="First Class",IF(Orders!W5397=0,"VIP","Special"),"Formal"),"Normal")</f>
        <v>Normal</v>
      </c>
      <c r="E5397" s="26" t="str" cm="1">
        <f t="array" ref="E5397">_xlfn.IFS(Orders!W5397=0,"Endirim Yoxdur",SUMIFS(Orders!$V:$V,Orders!$T:$T,Orders!T5397)&gt;10,ROUND(Orders!W5397*1.15,2),SUMIFS(Orders!$V:$V,Orders!$T:$T,Orders!T5397)&lt;=10,"Endirim Yoxdur")</f>
        <v>Endirim Yoxdur</v>
      </c>
    </row>
    <row r="5398" spans="3:5" x14ac:dyDescent="0.25">
      <c r="C5398" s="26" t="str">
        <f>IF(Orders!U5398&gt;500,"Yüksək Satış","Aşağı Satış")</f>
        <v>Aşağı Satış</v>
      </c>
      <c r="D5398" s="26" t="str">
        <f>IF(Orders!U5398&gt;500,IF(Orders!E5398="First Class",IF(Orders!W5398=0,"VIP","Special"),"Formal"),"Normal")</f>
        <v>Normal</v>
      </c>
      <c r="E5398" s="26" cm="1">
        <f t="array" ref="E5398">_xlfn.IFS(Orders!W5398=0,"Endirim Yoxdur",SUMIFS(Orders!$V:$V,Orders!$T:$T,Orders!T5398)&gt;10,ROUND(Orders!W5398*1.15,2),SUMIFS(Orders!$V:$V,Orders!$T:$T,Orders!T5398)&lt;=10,"Endirim Yoxdur")</f>
        <v>0.23</v>
      </c>
    </row>
    <row r="5399" spans="3:5" x14ac:dyDescent="0.25">
      <c r="C5399" s="26" t="str">
        <f>IF(Orders!U5399&gt;500,"Yüksək Satış","Aşağı Satış")</f>
        <v>Aşağı Satış</v>
      </c>
      <c r="D5399" s="26" t="str">
        <f>IF(Orders!U5399&gt;500,IF(Orders!E5399="First Class",IF(Orders!W5399=0,"VIP","Special"),"Formal"),"Normal")</f>
        <v>Normal</v>
      </c>
      <c r="E5399" s="26" cm="1">
        <f t="array" ref="E5399">_xlfn.IFS(Orders!W5399=0,"Endirim Yoxdur",SUMIFS(Orders!$V:$V,Orders!$T:$T,Orders!T5399)&gt;10,ROUND(Orders!W5399*1.15,2),SUMIFS(Orders!$V:$V,Orders!$T:$T,Orders!T5399)&lt;=10,"Endirim Yoxdur")</f>
        <v>0.23</v>
      </c>
    </row>
    <row r="5400" spans="3:5" x14ac:dyDescent="0.25">
      <c r="C5400" s="26" t="str">
        <f>IF(Orders!U5400&gt;500,"Yüksək Satış","Aşağı Satış")</f>
        <v>Aşağı Satış</v>
      </c>
      <c r="D5400" s="26" t="str">
        <f>IF(Orders!U5400&gt;500,IF(Orders!E5400="First Class",IF(Orders!W5400=0,"VIP","Special"),"Formal"),"Normal")</f>
        <v>Normal</v>
      </c>
      <c r="E5400" s="26" cm="1">
        <f t="array" ref="E5400">_xlfn.IFS(Orders!W5400=0,"Endirim Yoxdur",SUMIFS(Orders!$V:$V,Orders!$T:$T,Orders!T5400)&gt;10,ROUND(Orders!W5400*1.15,2),SUMIFS(Orders!$V:$V,Orders!$T:$T,Orders!T5400)&lt;=10,"Endirim Yoxdur")</f>
        <v>0.23</v>
      </c>
    </row>
    <row r="5401" spans="3:5" x14ac:dyDescent="0.25">
      <c r="C5401" s="26" t="str">
        <f>IF(Orders!U5401&gt;500,"Yüksək Satış","Aşağı Satış")</f>
        <v>Aşağı Satış</v>
      </c>
      <c r="D5401" s="26" t="str">
        <f>IF(Orders!U5401&gt;500,IF(Orders!E5401="First Class",IF(Orders!W5401=0,"VIP","Special"),"Formal"),"Normal")</f>
        <v>Normal</v>
      </c>
      <c r="E5401" s="26" t="str" cm="1">
        <f t="array" ref="E5401">_xlfn.IFS(Orders!W5401=0,"Endirim Yoxdur",SUMIFS(Orders!$V:$V,Orders!$T:$T,Orders!T5401)&gt;10,ROUND(Orders!W5401*1.15,2),SUMIFS(Orders!$V:$V,Orders!$T:$T,Orders!T5401)&lt;=10,"Endirim Yoxdur")</f>
        <v>Endirim Yoxdur</v>
      </c>
    </row>
    <row r="5402" spans="3:5" x14ac:dyDescent="0.25">
      <c r="C5402" s="26" t="str">
        <f>IF(Orders!U5402&gt;500,"Yüksək Satış","Aşağı Satış")</f>
        <v>Aşağı Satış</v>
      </c>
      <c r="D5402" s="26" t="str">
        <f>IF(Orders!U5402&gt;500,IF(Orders!E5402="First Class",IF(Orders!W5402=0,"VIP","Special"),"Formal"),"Normal")</f>
        <v>Normal</v>
      </c>
      <c r="E5402" s="26" cm="1">
        <f t="array" ref="E5402">_xlfn.IFS(Orders!W5402=0,"Endirim Yoxdur",SUMIFS(Orders!$V:$V,Orders!$T:$T,Orders!T5402)&gt;10,ROUND(Orders!W5402*1.15,2),SUMIFS(Orders!$V:$V,Orders!$T:$T,Orders!T5402)&lt;=10,"Endirim Yoxdur")</f>
        <v>0.46</v>
      </c>
    </row>
    <row r="5403" spans="3:5" x14ac:dyDescent="0.25">
      <c r="C5403" s="26" t="str">
        <f>IF(Orders!U5403&gt;500,"Yüksək Satış","Aşağı Satış")</f>
        <v>Aşağı Satış</v>
      </c>
      <c r="D5403" s="26" t="str">
        <f>IF(Orders!U5403&gt;500,IF(Orders!E5403="First Class",IF(Orders!W5403=0,"VIP","Special"),"Formal"),"Normal")</f>
        <v>Normal</v>
      </c>
      <c r="E5403" s="26" cm="1">
        <f t="array" ref="E5403">_xlfn.IFS(Orders!W5403=0,"Endirim Yoxdur",SUMIFS(Orders!$V:$V,Orders!$T:$T,Orders!T5403)&gt;10,ROUND(Orders!W5403*1.15,2),SUMIFS(Orders!$V:$V,Orders!$T:$T,Orders!T5403)&lt;=10,"Endirim Yoxdur")</f>
        <v>0.23</v>
      </c>
    </row>
    <row r="5404" spans="3:5" x14ac:dyDescent="0.25">
      <c r="C5404" s="26" t="str">
        <f>IF(Orders!U5404&gt;500,"Yüksək Satış","Aşağı Satış")</f>
        <v>Aşağı Satış</v>
      </c>
      <c r="D5404" s="26" t="str">
        <f>IF(Orders!U5404&gt;500,IF(Orders!E5404="First Class",IF(Orders!W5404=0,"VIP","Special"),"Formal"),"Normal")</f>
        <v>Normal</v>
      </c>
      <c r="E5404" s="26" t="str" cm="1">
        <f t="array" ref="E5404">_xlfn.IFS(Orders!W5404=0,"Endirim Yoxdur",SUMIFS(Orders!$V:$V,Orders!$T:$T,Orders!T5404)&gt;10,ROUND(Orders!W5404*1.15,2),SUMIFS(Orders!$V:$V,Orders!$T:$T,Orders!T5404)&lt;=10,"Endirim Yoxdur")</f>
        <v>Endirim Yoxdur</v>
      </c>
    </row>
    <row r="5405" spans="3:5" x14ac:dyDescent="0.25">
      <c r="C5405" s="26" t="str">
        <f>IF(Orders!U5405&gt;500,"Yüksək Satış","Aşağı Satış")</f>
        <v>Aşağı Satış</v>
      </c>
      <c r="D5405" s="26" t="str">
        <f>IF(Orders!U5405&gt;500,IF(Orders!E5405="First Class",IF(Orders!W5405=0,"VIP","Special"),"Formal"),"Normal")</f>
        <v>Normal</v>
      </c>
      <c r="E5405" s="26" cm="1">
        <f t="array" ref="E5405">_xlfn.IFS(Orders!W5405=0,"Endirim Yoxdur",SUMIFS(Orders!$V:$V,Orders!$T:$T,Orders!T5405)&gt;10,ROUND(Orders!W5405*1.15,2),SUMIFS(Orders!$V:$V,Orders!$T:$T,Orders!T5405)&lt;=10,"Endirim Yoxdur")</f>
        <v>0.23</v>
      </c>
    </row>
    <row r="5406" spans="3:5" x14ac:dyDescent="0.25">
      <c r="C5406" s="26" t="str">
        <f>IF(Orders!U5406&gt;500,"Yüksək Satış","Aşağı Satış")</f>
        <v>Aşağı Satış</v>
      </c>
      <c r="D5406" s="26" t="str">
        <f>IF(Orders!U5406&gt;500,IF(Orders!E5406="First Class",IF(Orders!W5406=0,"VIP","Special"),"Formal"),"Normal")</f>
        <v>Normal</v>
      </c>
      <c r="E5406" s="26" cm="1">
        <f t="array" ref="E5406">_xlfn.IFS(Orders!W5406=0,"Endirim Yoxdur",SUMIFS(Orders!$V:$V,Orders!$T:$T,Orders!T5406)&gt;10,ROUND(Orders!W5406*1.15,2),SUMIFS(Orders!$V:$V,Orders!$T:$T,Orders!T5406)&lt;=10,"Endirim Yoxdur")</f>
        <v>0.81</v>
      </c>
    </row>
    <row r="5407" spans="3:5" x14ac:dyDescent="0.25">
      <c r="C5407" s="26" t="str">
        <f>IF(Orders!U5407&gt;500,"Yüksək Satış","Aşağı Satış")</f>
        <v>Aşağı Satış</v>
      </c>
      <c r="D5407" s="26" t="str">
        <f>IF(Orders!U5407&gt;500,IF(Orders!E5407="First Class",IF(Orders!W5407=0,"VIP","Special"),"Formal"),"Normal")</f>
        <v>Normal</v>
      </c>
      <c r="E5407" s="26" t="str" cm="1">
        <f t="array" ref="E5407">_xlfn.IFS(Orders!W5407=0,"Endirim Yoxdur",SUMIFS(Orders!$V:$V,Orders!$T:$T,Orders!T5407)&gt;10,ROUND(Orders!W5407*1.15,2),SUMIFS(Orders!$V:$V,Orders!$T:$T,Orders!T5407)&lt;=10,"Endirim Yoxdur")</f>
        <v>Endirim Yoxdur</v>
      </c>
    </row>
    <row r="5408" spans="3:5" x14ac:dyDescent="0.25">
      <c r="C5408" s="26" t="str">
        <f>IF(Orders!U5408&gt;500,"Yüksək Satış","Aşağı Satış")</f>
        <v>Aşağı Satış</v>
      </c>
      <c r="D5408" s="26" t="str">
        <f>IF(Orders!U5408&gt;500,IF(Orders!E5408="First Class",IF(Orders!W5408=0,"VIP","Special"),"Formal"),"Normal")</f>
        <v>Normal</v>
      </c>
      <c r="E5408" s="26" t="str" cm="1">
        <f t="array" ref="E5408">_xlfn.IFS(Orders!W5408=0,"Endirim Yoxdur",SUMIFS(Orders!$V:$V,Orders!$T:$T,Orders!T5408)&gt;10,ROUND(Orders!W5408*1.15,2),SUMIFS(Orders!$V:$V,Orders!$T:$T,Orders!T5408)&lt;=10,"Endirim Yoxdur")</f>
        <v>Endirim Yoxdur</v>
      </c>
    </row>
    <row r="5409" spans="3:5" x14ac:dyDescent="0.25">
      <c r="C5409" s="26" t="str">
        <f>IF(Orders!U5409&gt;500,"Yüksək Satış","Aşağı Satış")</f>
        <v>Aşağı Satış</v>
      </c>
      <c r="D5409" s="26" t="str">
        <f>IF(Orders!U5409&gt;500,IF(Orders!E5409="First Class",IF(Orders!W5409=0,"VIP","Special"),"Formal"),"Normal")</f>
        <v>Normal</v>
      </c>
      <c r="E5409" s="26" t="str" cm="1">
        <f t="array" ref="E5409">_xlfn.IFS(Orders!W5409=0,"Endirim Yoxdur",SUMIFS(Orders!$V:$V,Orders!$T:$T,Orders!T5409)&gt;10,ROUND(Orders!W5409*1.15,2),SUMIFS(Orders!$V:$V,Orders!$T:$T,Orders!T5409)&lt;=10,"Endirim Yoxdur")</f>
        <v>Endirim Yoxdur</v>
      </c>
    </row>
    <row r="5410" spans="3:5" x14ac:dyDescent="0.25">
      <c r="C5410" s="26" t="str">
        <f>IF(Orders!U5410&gt;500,"Yüksək Satış","Aşağı Satış")</f>
        <v>Yüksək Satış</v>
      </c>
      <c r="D5410" s="26" t="str">
        <f>IF(Orders!U5410&gt;500,IF(Orders!E5410="First Class",IF(Orders!W5410=0,"VIP","Special"),"Formal"),"Normal")</f>
        <v>Formal</v>
      </c>
      <c r="E5410" s="26" cm="1">
        <f t="array" ref="E5410">_xlfn.IFS(Orders!W5410=0,"Endirim Yoxdur",SUMIFS(Orders!$V:$V,Orders!$T:$T,Orders!T5410)&gt;10,ROUND(Orders!W5410*1.15,2),SUMIFS(Orders!$V:$V,Orders!$T:$T,Orders!T5410)&lt;=10,"Endirim Yoxdur")</f>
        <v>0.23</v>
      </c>
    </row>
    <row r="5411" spans="3:5" x14ac:dyDescent="0.25">
      <c r="C5411" s="26" t="str">
        <f>IF(Orders!U5411&gt;500,"Yüksək Satış","Aşağı Satış")</f>
        <v>Aşağı Satış</v>
      </c>
      <c r="D5411" s="26" t="str">
        <f>IF(Orders!U5411&gt;500,IF(Orders!E5411="First Class",IF(Orders!W5411=0,"VIP","Special"),"Formal"),"Normal")</f>
        <v>Normal</v>
      </c>
      <c r="E5411" s="26" cm="1">
        <f t="array" ref="E5411">_xlfn.IFS(Orders!W5411=0,"Endirim Yoxdur",SUMIFS(Orders!$V:$V,Orders!$T:$T,Orders!T5411)&gt;10,ROUND(Orders!W5411*1.15,2),SUMIFS(Orders!$V:$V,Orders!$T:$T,Orders!T5411)&lt;=10,"Endirim Yoxdur")</f>
        <v>0.23</v>
      </c>
    </row>
    <row r="5412" spans="3:5" x14ac:dyDescent="0.25">
      <c r="C5412" s="26" t="str">
        <f>IF(Orders!U5412&gt;500,"Yüksək Satış","Aşağı Satış")</f>
        <v>Aşağı Satış</v>
      </c>
      <c r="D5412" s="26" t="str">
        <f>IF(Orders!U5412&gt;500,IF(Orders!E5412="First Class",IF(Orders!W5412=0,"VIP","Special"),"Formal"),"Normal")</f>
        <v>Normal</v>
      </c>
      <c r="E5412" s="26" cm="1">
        <f t="array" ref="E5412">_xlfn.IFS(Orders!W5412=0,"Endirim Yoxdur",SUMIFS(Orders!$V:$V,Orders!$T:$T,Orders!T5412)&gt;10,ROUND(Orders!W5412*1.15,2),SUMIFS(Orders!$V:$V,Orders!$T:$T,Orders!T5412)&lt;=10,"Endirim Yoxdur")</f>
        <v>0.23</v>
      </c>
    </row>
    <row r="5413" spans="3:5" x14ac:dyDescent="0.25">
      <c r="C5413" s="26" t="str">
        <f>IF(Orders!U5413&gt;500,"Yüksək Satış","Aşağı Satış")</f>
        <v>Aşağı Satış</v>
      </c>
      <c r="D5413" s="26" t="str">
        <f>IF(Orders!U5413&gt;500,IF(Orders!E5413="First Class",IF(Orders!W5413=0,"VIP","Special"),"Formal"),"Normal")</f>
        <v>Normal</v>
      </c>
      <c r="E5413" s="26" cm="1">
        <f t="array" ref="E5413">_xlfn.IFS(Orders!W5413=0,"Endirim Yoxdur",SUMIFS(Orders!$V:$V,Orders!$T:$T,Orders!T5413)&gt;10,ROUND(Orders!W5413*1.15,2),SUMIFS(Orders!$V:$V,Orders!$T:$T,Orders!T5413)&lt;=10,"Endirim Yoxdur")</f>
        <v>0.23</v>
      </c>
    </row>
    <row r="5414" spans="3:5" x14ac:dyDescent="0.25">
      <c r="C5414" s="26" t="str">
        <f>IF(Orders!U5414&gt;500,"Yüksək Satış","Aşağı Satış")</f>
        <v>Aşağı Satış</v>
      </c>
      <c r="D5414" s="26" t="str">
        <f>IF(Orders!U5414&gt;500,IF(Orders!E5414="First Class",IF(Orders!W5414=0,"VIP","Special"),"Formal"),"Normal")</f>
        <v>Normal</v>
      </c>
      <c r="E5414" s="26" t="str" cm="1">
        <f t="array" ref="E5414">_xlfn.IFS(Orders!W5414=0,"Endirim Yoxdur",SUMIFS(Orders!$V:$V,Orders!$T:$T,Orders!T5414)&gt;10,ROUND(Orders!W5414*1.15,2),SUMIFS(Orders!$V:$V,Orders!$T:$T,Orders!T5414)&lt;=10,"Endirim Yoxdur")</f>
        <v>Endirim Yoxdur</v>
      </c>
    </row>
    <row r="5415" spans="3:5" x14ac:dyDescent="0.25">
      <c r="C5415" s="26" t="str">
        <f>IF(Orders!U5415&gt;500,"Yüksək Satış","Aşağı Satış")</f>
        <v>Aşağı Satış</v>
      </c>
      <c r="D5415" s="26" t="str">
        <f>IF(Orders!U5415&gt;500,IF(Orders!E5415="First Class",IF(Orders!W5415=0,"VIP","Special"),"Formal"),"Normal")</f>
        <v>Normal</v>
      </c>
      <c r="E5415" s="26" t="str" cm="1">
        <f t="array" ref="E5415">_xlfn.IFS(Orders!W5415=0,"Endirim Yoxdur",SUMIFS(Orders!$V:$V,Orders!$T:$T,Orders!T5415)&gt;10,ROUND(Orders!W5415*1.15,2),SUMIFS(Orders!$V:$V,Orders!$T:$T,Orders!T5415)&lt;=10,"Endirim Yoxdur")</f>
        <v>Endirim Yoxdur</v>
      </c>
    </row>
    <row r="5416" spans="3:5" x14ac:dyDescent="0.25">
      <c r="C5416" s="26" t="str">
        <f>IF(Orders!U5416&gt;500,"Yüksək Satış","Aşağı Satış")</f>
        <v>Aşağı Satış</v>
      </c>
      <c r="D5416" s="26" t="str">
        <f>IF(Orders!U5416&gt;500,IF(Orders!E5416="First Class",IF(Orders!W5416=0,"VIP","Special"),"Formal"),"Normal")</f>
        <v>Normal</v>
      </c>
      <c r="E5416" s="26" cm="1">
        <f t="array" ref="E5416">_xlfn.IFS(Orders!W5416=0,"Endirim Yoxdur",SUMIFS(Orders!$V:$V,Orders!$T:$T,Orders!T5416)&gt;10,ROUND(Orders!W5416*1.15,2),SUMIFS(Orders!$V:$V,Orders!$T:$T,Orders!T5416)&lt;=10,"Endirim Yoxdur")</f>
        <v>0.23</v>
      </c>
    </row>
    <row r="5417" spans="3:5" x14ac:dyDescent="0.25">
      <c r="C5417" s="26" t="str">
        <f>IF(Orders!U5417&gt;500,"Yüksək Satış","Aşağı Satış")</f>
        <v>Aşağı Satış</v>
      </c>
      <c r="D5417" s="26" t="str">
        <f>IF(Orders!U5417&gt;500,IF(Orders!E5417="First Class",IF(Orders!W5417=0,"VIP","Special"),"Formal"),"Normal")</f>
        <v>Normal</v>
      </c>
      <c r="E5417" s="26" cm="1">
        <f t="array" ref="E5417">_xlfn.IFS(Orders!W5417=0,"Endirim Yoxdur",SUMIFS(Orders!$V:$V,Orders!$T:$T,Orders!T5417)&gt;10,ROUND(Orders!W5417*1.15,2),SUMIFS(Orders!$V:$V,Orders!$T:$T,Orders!T5417)&lt;=10,"Endirim Yoxdur")</f>
        <v>0.69</v>
      </c>
    </row>
    <row r="5418" spans="3:5" x14ac:dyDescent="0.25">
      <c r="C5418" s="26" t="str">
        <f>IF(Orders!U5418&gt;500,"Yüksək Satış","Aşağı Satış")</f>
        <v>Aşağı Satış</v>
      </c>
      <c r="D5418" s="26" t="str">
        <f>IF(Orders!U5418&gt;500,IF(Orders!E5418="First Class",IF(Orders!W5418=0,"VIP","Special"),"Formal"),"Normal")</f>
        <v>Normal</v>
      </c>
      <c r="E5418" s="26" cm="1">
        <f t="array" ref="E5418">_xlfn.IFS(Orders!W5418=0,"Endirim Yoxdur",SUMIFS(Orders!$V:$V,Orders!$T:$T,Orders!T5418)&gt;10,ROUND(Orders!W5418*1.15,2),SUMIFS(Orders!$V:$V,Orders!$T:$T,Orders!T5418)&lt;=10,"Endirim Yoxdur")</f>
        <v>0.69</v>
      </c>
    </row>
    <row r="5419" spans="3:5" x14ac:dyDescent="0.25">
      <c r="C5419" s="26" t="str">
        <f>IF(Orders!U5419&gt;500,"Yüksək Satış","Aşağı Satış")</f>
        <v>Aşağı Satış</v>
      </c>
      <c r="D5419" s="26" t="str">
        <f>IF(Orders!U5419&gt;500,IF(Orders!E5419="First Class",IF(Orders!W5419=0,"VIP","Special"),"Formal"),"Normal")</f>
        <v>Normal</v>
      </c>
      <c r="E5419" s="26" t="str" cm="1">
        <f t="array" ref="E5419">_xlfn.IFS(Orders!W5419=0,"Endirim Yoxdur",SUMIFS(Orders!$V:$V,Orders!$T:$T,Orders!T5419)&gt;10,ROUND(Orders!W5419*1.15,2),SUMIFS(Orders!$V:$V,Orders!$T:$T,Orders!T5419)&lt;=10,"Endirim Yoxdur")</f>
        <v>Endirim Yoxdur</v>
      </c>
    </row>
    <row r="5420" spans="3:5" x14ac:dyDescent="0.25">
      <c r="C5420" s="26" t="str">
        <f>IF(Orders!U5420&gt;500,"Yüksək Satış","Aşağı Satış")</f>
        <v>Aşağı Satış</v>
      </c>
      <c r="D5420" s="26" t="str">
        <f>IF(Orders!U5420&gt;500,IF(Orders!E5420="First Class",IF(Orders!W5420=0,"VIP","Special"),"Formal"),"Normal")</f>
        <v>Normal</v>
      </c>
      <c r="E5420" s="26" cm="1">
        <f t="array" ref="E5420">_xlfn.IFS(Orders!W5420=0,"Endirim Yoxdur",SUMIFS(Orders!$V:$V,Orders!$T:$T,Orders!T5420)&gt;10,ROUND(Orders!W5420*1.15,2),SUMIFS(Orders!$V:$V,Orders!$T:$T,Orders!T5420)&lt;=10,"Endirim Yoxdur")</f>
        <v>0.92</v>
      </c>
    </row>
    <row r="5421" spans="3:5" x14ac:dyDescent="0.25">
      <c r="C5421" s="26" t="str">
        <f>IF(Orders!U5421&gt;500,"Yüksək Satış","Aşağı Satış")</f>
        <v>Aşağı Satış</v>
      </c>
      <c r="D5421" s="26" t="str">
        <f>IF(Orders!U5421&gt;500,IF(Orders!E5421="First Class",IF(Orders!W5421=0,"VIP","Special"),"Formal"),"Normal")</f>
        <v>Normal</v>
      </c>
      <c r="E5421" s="26" cm="1">
        <f t="array" ref="E5421">_xlfn.IFS(Orders!W5421=0,"Endirim Yoxdur",SUMIFS(Orders!$V:$V,Orders!$T:$T,Orders!T5421)&gt;10,ROUND(Orders!W5421*1.15,2),SUMIFS(Orders!$V:$V,Orders!$T:$T,Orders!T5421)&lt;=10,"Endirim Yoxdur")</f>
        <v>0.23</v>
      </c>
    </row>
    <row r="5422" spans="3:5" x14ac:dyDescent="0.25">
      <c r="C5422" s="26" t="str">
        <f>IF(Orders!U5422&gt;500,"Yüksək Satış","Aşağı Satış")</f>
        <v>Aşağı Satış</v>
      </c>
      <c r="D5422" s="26" t="str">
        <f>IF(Orders!U5422&gt;500,IF(Orders!E5422="First Class",IF(Orders!W5422=0,"VIP","Special"),"Formal"),"Normal")</f>
        <v>Normal</v>
      </c>
      <c r="E5422" s="26" t="str" cm="1">
        <f t="array" ref="E5422">_xlfn.IFS(Orders!W5422=0,"Endirim Yoxdur",SUMIFS(Orders!$V:$V,Orders!$T:$T,Orders!T5422)&gt;10,ROUND(Orders!W5422*1.15,2),SUMIFS(Orders!$V:$V,Orders!$T:$T,Orders!T5422)&lt;=10,"Endirim Yoxdur")</f>
        <v>Endirim Yoxdur</v>
      </c>
    </row>
    <row r="5423" spans="3:5" x14ac:dyDescent="0.25">
      <c r="C5423" s="26" t="str">
        <f>IF(Orders!U5423&gt;500,"Yüksək Satış","Aşağı Satış")</f>
        <v>Aşağı Satış</v>
      </c>
      <c r="D5423" s="26" t="str">
        <f>IF(Orders!U5423&gt;500,IF(Orders!E5423="First Class",IF(Orders!W5423=0,"VIP","Special"),"Formal"),"Normal")</f>
        <v>Normal</v>
      </c>
      <c r="E5423" s="26" cm="1">
        <f t="array" ref="E5423">_xlfn.IFS(Orders!W5423=0,"Endirim Yoxdur",SUMIFS(Orders!$V:$V,Orders!$T:$T,Orders!T5423)&gt;10,ROUND(Orders!W5423*1.15,2),SUMIFS(Orders!$V:$V,Orders!$T:$T,Orders!T5423)&lt;=10,"Endirim Yoxdur")</f>
        <v>0.23</v>
      </c>
    </row>
    <row r="5424" spans="3:5" x14ac:dyDescent="0.25">
      <c r="C5424" s="26" t="str">
        <f>IF(Orders!U5424&gt;500,"Yüksək Satış","Aşağı Satış")</f>
        <v>Aşağı Satış</v>
      </c>
      <c r="D5424" s="26" t="str">
        <f>IF(Orders!U5424&gt;500,IF(Orders!E5424="First Class",IF(Orders!W5424=0,"VIP","Special"),"Formal"),"Normal")</f>
        <v>Normal</v>
      </c>
      <c r="E5424" s="26" cm="1">
        <f t="array" ref="E5424">_xlfn.IFS(Orders!W5424=0,"Endirim Yoxdur",SUMIFS(Orders!$V:$V,Orders!$T:$T,Orders!T5424)&gt;10,ROUND(Orders!W5424*1.15,2),SUMIFS(Orders!$V:$V,Orders!$T:$T,Orders!T5424)&lt;=10,"Endirim Yoxdur")</f>
        <v>0.23</v>
      </c>
    </row>
    <row r="5425" spans="3:5" x14ac:dyDescent="0.25">
      <c r="C5425" s="26" t="str">
        <f>IF(Orders!U5425&gt;500,"Yüksək Satış","Aşağı Satış")</f>
        <v>Aşağı Satış</v>
      </c>
      <c r="D5425" s="26" t="str">
        <f>IF(Orders!U5425&gt;500,IF(Orders!E5425="First Class",IF(Orders!W5425=0,"VIP","Special"),"Formal"),"Normal")</f>
        <v>Normal</v>
      </c>
      <c r="E5425" s="26" cm="1">
        <f t="array" ref="E5425">_xlfn.IFS(Orders!W5425=0,"Endirim Yoxdur",SUMIFS(Orders!$V:$V,Orders!$T:$T,Orders!T5425)&gt;10,ROUND(Orders!W5425*1.15,2),SUMIFS(Orders!$V:$V,Orders!$T:$T,Orders!T5425)&lt;=10,"Endirim Yoxdur")</f>
        <v>0.23</v>
      </c>
    </row>
    <row r="5426" spans="3:5" x14ac:dyDescent="0.25">
      <c r="C5426" s="26" t="str">
        <f>IF(Orders!U5426&gt;500,"Yüksək Satış","Aşağı Satış")</f>
        <v>Aşağı Satış</v>
      </c>
      <c r="D5426" s="26" t="str">
        <f>IF(Orders!U5426&gt;500,IF(Orders!E5426="First Class",IF(Orders!W5426=0,"VIP","Special"),"Formal"),"Normal")</f>
        <v>Normal</v>
      </c>
      <c r="E5426" s="26" t="str" cm="1">
        <f t="array" ref="E5426">_xlfn.IFS(Orders!W5426=0,"Endirim Yoxdur",SUMIFS(Orders!$V:$V,Orders!$T:$T,Orders!T5426)&gt;10,ROUND(Orders!W5426*1.15,2),SUMIFS(Orders!$V:$V,Orders!$T:$T,Orders!T5426)&lt;=10,"Endirim Yoxdur")</f>
        <v>Endirim Yoxdur</v>
      </c>
    </row>
    <row r="5427" spans="3:5" x14ac:dyDescent="0.25">
      <c r="C5427" s="26" t="str">
        <f>IF(Orders!U5427&gt;500,"Yüksək Satış","Aşağı Satış")</f>
        <v>Yüksək Satış</v>
      </c>
      <c r="D5427" s="26" t="str">
        <f>IF(Orders!U5427&gt;500,IF(Orders!E5427="First Class",IF(Orders!W5427=0,"VIP","Special"),"Formal"),"Normal")</f>
        <v>Formal</v>
      </c>
      <c r="E5427" s="26" cm="1">
        <f t="array" ref="E5427">_xlfn.IFS(Orders!W5427=0,"Endirim Yoxdur",SUMIFS(Orders!$V:$V,Orders!$T:$T,Orders!T5427)&gt;10,ROUND(Orders!W5427*1.15,2),SUMIFS(Orders!$V:$V,Orders!$T:$T,Orders!T5427)&lt;=10,"Endirim Yoxdur")</f>
        <v>0.12</v>
      </c>
    </row>
    <row r="5428" spans="3:5" x14ac:dyDescent="0.25">
      <c r="C5428" s="26" t="str">
        <f>IF(Orders!U5428&gt;500,"Yüksək Satış","Aşağı Satış")</f>
        <v>Yüksək Satış</v>
      </c>
      <c r="D5428" s="26" t="str">
        <f>IF(Orders!U5428&gt;500,IF(Orders!E5428="First Class",IF(Orders!W5428=0,"VIP","Special"),"Formal"),"Normal")</f>
        <v>Formal</v>
      </c>
      <c r="E5428" s="26" cm="1">
        <f t="array" ref="E5428">_xlfn.IFS(Orders!W5428=0,"Endirim Yoxdur",SUMIFS(Orders!$V:$V,Orders!$T:$T,Orders!T5428)&gt;10,ROUND(Orders!W5428*1.15,2),SUMIFS(Orders!$V:$V,Orders!$T:$T,Orders!T5428)&lt;=10,"Endirim Yoxdur")</f>
        <v>0.46</v>
      </c>
    </row>
    <row r="5429" spans="3:5" x14ac:dyDescent="0.25">
      <c r="C5429" s="26" t="str">
        <f>IF(Orders!U5429&gt;500,"Yüksək Satış","Aşağı Satış")</f>
        <v>Yüksək Satış</v>
      </c>
      <c r="D5429" s="26" t="str">
        <f>IF(Orders!U5429&gt;500,IF(Orders!E5429="First Class",IF(Orders!W5429=0,"VIP","Special"),"Formal"),"Normal")</f>
        <v>Formal</v>
      </c>
      <c r="E5429" s="26" cm="1">
        <f t="array" ref="E5429">_xlfn.IFS(Orders!W5429=0,"Endirim Yoxdur",SUMIFS(Orders!$V:$V,Orders!$T:$T,Orders!T5429)&gt;10,ROUND(Orders!W5429*1.15,2),SUMIFS(Orders!$V:$V,Orders!$T:$T,Orders!T5429)&lt;=10,"Endirim Yoxdur")</f>
        <v>0.23</v>
      </c>
    </row>
    <row r="5430" spans="3:5" x14ac:dyDescent="0.25">
      <c r="C5430" s="26" t="str">
        <f>IF(Orders!U5430&gt;500,"Yüksək Satış","Aşağı Satış")</f>
        <v>Aşağı Satış</v>
      </c>
      <c r="D5430" s="26" t="str">
        <f>IF(Orders!U5430&gt;500,IF(Orders!E5430="First Class",IF(Orders!W5430=0,"VIP","Special"),"Formal"),"Normal")</f>
        <v>Normal</v>
      </c>
      <c r="E5430" s="26" cm="1">
        <f t="array" ref="E5430">_xlfn.IFS(Orders!W5430=0,"Endirim Yoxdur",SUMIFS(Orders!$V:$V,Orders!$T:$T,Orders!T5430)&gt;10,ROUND(Orders!W5430*1.15,2),SUMIFS(Orders!$V:$V,Orders!$T:$T,Orders!T5430)&lt;=10,"Endirim Yoxdur")</f>
        <v>0.23</v>
      </c>
    </row>
    <row r="5431" spans="3:5" x14ac:dyDescent="0.25">
      <c r="C5431" s="26" t="str">
        <f>IF(Orders!U5431&gt;500,"Yüksək Satış","Aşağı Satış")</f>
        <v>Aşağı Satış</v>
      </c>
      <c r="D5431" s="26" t="str">
        <f>IF(Orders!U5431&gt;500,IF(Orders!E5431="First Class",IF(Orders!W5431=0,"VIP","Special"),"Formal"),"Normal")</f>
        <v>Normal</v>
      </c>
      <c r="E5431" s="26" cm="1">
        <f t="array" ref="E5431">_xlfn.IFS(Orders!W5431=0,"Endirim Yoxdur",SUMIFS(Orders!$V:$V,Orders!$T:$T,Orders!T5431)&gt;10,ROUND(Orders!W5431*1.15,2),SUMIFS(Orders!$V:$V,Orders!$T:$T,Orders!T5431)&lt;=10,"Endirim Yoxdur")</f>
        <v>0.23</v>
      </c>
    </row>
    <row r="5432" spans="3:5" x14ac:dyDescent="0.25">
      <c r="C5432" s="26" t="str">
        <f>IF(Orders!U5432&gt;500,"Yüksək Satış","Aşağı Satış")</f>
        <v>Aşağı Satış</v>
      </c>
      <c r="D5432" s="26" t="str">
        <f>IF(Orders!U5432&gt;500,IF(Orders!E5432="First Class",IF(Orders!W5432=0,"VIP","Special"),"Formal"),"Normal")</f>
        <v>Normal</v>
      </c>
      <c r="E5432" s="26" cm="1">
        <f t="array" ref="E5432">_xlfn.IFS(Orders!W5432=0,"Endirim Yoxdur",SUMIFS(Orders!$V:$V,Orders!$T:$T,Orders!T5432)&gt;10,ROUND(Orders!W5432*1.15,2),SUMIFS(Orders!$V:$V,Orders!$T:$T,Orders!T5432)&lt;=10,"Endirim Yoxdur")</f>
        <v>0.23</v>
      </c>
    </row>
    <row r="5433" spans="3:5" x14ac:dyDescent="0.25">
      <c r="C5433" s="26" t="str">
        <f>IF(Orders!U5433&gt;500,"Yüksək Satış","Aşağı Satış")</f>
        <v>Aşağı Satış</v>
      </c>
      <c r="D5433" s="26" t="str">
        <f>IF(Orders!U5433&gt;500,IF(Orders!E5433="First Class",IF(Orders!W5433=0,"VIP","Special"),"Formal"),"Normal")</f>
        <v>Normal</v>
      </c>
      <c r="E5433" s="26" t="str" cm="1">
        <f t="array" ref="E5433">_xlfn.IFS(Orders!W5433=0,"Endirim Yoxdur",SUMIFS(Orders!$V:$V,Orders!$T:$T,Orders!T5433)&gt;10,ROUND(Orders!W5433*1.15,2),SUMIFS(Orders!$V:$V,Orders!$T:$T,Orders!T5433)&lt;=10,"Endirim Yoxdur")</f>
        <v>Endirim Yoxdur</v>
      </c>
    </row>
    <row r="5434" spans="3:5" x14ac:dyDescent="0.25">
      <c r="C5434" s="26" t="str">
        <f>IF(Orders!U5434&gt;500,"Yüksək Satış","Aşağı Satış")</f>
        <v>Aşağı Satış</v>
      </c>
      <c r="D5434" s="26" t="str">
        <f>IF(Orders!U5434&gt;500,IF(Orders!E5434="First Class",IF(Orders!W5434=0,"VIP","Special"),"Formal"),"Normal")</f>
        <v>Normal</v>
      </c>
      <c r="E5434" s="26" t="str" cm="1">
        <f t="array" ref="E5434">_xlfn.IFS(Orders!W5434=0,"Endirim Yoxdur",SUMIFS(Orders!$V:$V,Orders!$T:$T,Orders!T5434)&gt;10,ROUND(Orders!W5434*1.15,2),SUMIFS(Orders!$V:$V,Orders!$T:$T,Orders!T5434)&lt;=10,"Endirim Yoxdur")</f>
        <v>Endirim Yoxdur</v>
      </c>
    </row>
    <row r="5435" spans="3:5" x14ac:dyDescent="0.25">
      <c r="C5435" s="26" t="str">
        <f>IF(Orders!U5435&gt;500,"Yüksək Satış","Aşağı Satış")</f>
        <v>Aşağı Satış</v>
      </c>
      <c r="D5435" s="26" t="str">
        <f>IF(Orders!U5435&gt;500,IF(Orders!E5435="First Class",IF(Orders!W5435=0,"VIP","Special"),"Formal"),"Normal")</f>
        <v>Normal</v>
      </c>
      <c r="E5435" s="26" cm="1">
        <f t="array" ref="E5435">_xlfn.IFS(Orders!W5435=0,"Endirim Yoxdur",SUMIFS(Orders!$V:$V,Orders!$T:$T,Orders!T5435)&gt;10,ROUND(Orders!W5435*1.15,2),SUMIFS(Orders!$V:$V,Orders!$T:$T,Orders!T5435)&lt;=10,"Endirim Yoxdur")</f>
        <v>0.23</v>
      </c>
    </row>
    <row r="5436" spans="3:5" x14ac:dyDescent="0.25">
      <c r="C5436" s="26" t="str">
        <f>IF(Orders!U5436&gt;500,"Yüksək Satış","Aşağı Satış")</f>
        <v>Aşağı Satış</v>
      </c>
      <c r="D5436" s="26" t="str">
        <f>IF(Orders!U5436&gt;500,IF(Orders!E5436="First Class",IF(Orders!W5436=0,"VIP","Special"),"Formal"),"Normal")</f>
        <v>Normal</v>
      </c>
      <c r="E5436" s="26" t="str" cm="1">
        <f t="array" ref="E5436">_xlfn.IFS(Orders!W5436=0,"Endirim Yoxdur",SUMIFS(Orders!$V:$V,Orders!$T:$T,Orders!T5436)&gt;10,ROUND(Orders!W5436*1.15,2),SUMIFS(Orders!$V:$V,Orders!$T:$T,Orders!T5436)&lt;=10,"Endirim Yoxdur")</f>
        <v>Endirim Yoxdur</v>
      </c>
    </row>
    <row r="5437" spans="3:5" x14ac:dyDescent="0.25">
      <c r="C5437" s="26" t="str">
        <f>IF(Orders!U5437&gt;500,"Yüksək Satış","Aşağı Satış")</f>
        <v>Aşağı Satış</v>
      </c>
      <c r="D5437" s="26" t="str">
        <f>IF(Orders!U5437&gt;500,IF(Orders!E5437="First Class",IF(Orders!W5437=0,"VIP","Special"),"Formal"),"Normal")</f>
        <v>Normal</v>
      </c>
      <c r="E5437" s="26" t="str" cm="1">
        <f t="array" ref="E5437">_xlfn.IFS(Orders!W5437=0,"Endirim Yoxdur",SUMIFS(Orders!$V:$V,Orders!$T:$T,Orders!T5437)&gt;10,ROUND(Orders!W5437*1.15,2),SUMIFS(Orders!$V:$V,Orders!$T:$T,Orders!T5437)&lt;=10,"Endirim Yoxdur")</f>
        <v>Endirim Yoxdur</v>
      </c>
    </row>
    <row r="5438" spans="3:5" x14ac:dyDescent="0.25">
      <c r="C5438" s="26" t="str">
        <f>IF(Orders!U5438&gt;500,"Yüksək Satış","Aşağı Satış")</f>
        <v>Aşağı Satış</v>
      </c>
      <c r="D5438" s="26" t="str">
        <f>IF(Orders!U5438&gt;500,IF(Orders!E5438="First Class",IF(Orders!W5438=0,"VIP","Special"),"Formal"),"Normal")</f>
        <v>Normal</v>
      </c>
      <c r="E5438" s="26" cm="1">
        <f t="array" ref="E5438">_xlfn.IFS(Orders!W5438=0,"Endirim Yoxdur",SUMIFS(Orders!$V:$V,Orders!$T:$T,Orders!T5438)&gt;10,ROUND(Orders!W5438*1.15,2),SUMIFS(Orders!$V:$V,Orders!$T:$T,Orders!T5438)&lt;=10,"Endirim Yoxdur")</f>
        <v>0.23</v>
      </c>
    </row>
    <row r="5439" spans="3:5" x14ac:dyDescent="0.25">
      <c r="C5439" s="26" t="str">
        <f>IF(Orders!U5439&gt;500,"Yüksək Satış","Aşağı Satış")</f>
        <v>Aşağı Satış</v>
      </c>
      <c r="D5439" s="26" t="str">
        <f>IF(Orders!U5439&gt;500,IF(Orders!E5439="First Class",IF(Orders!W5439=0,"VIP","Special"),"Formal"),"Normal")</f>
        <v>Normal</v>
      </c>
      <c r="E5439" s="26" cm="1">
        <f t="array" ref="E5439">_xlfn.IFS(Orders!W5439=0,"Endirim Yoxdur",SUMIFS(Orders!$V:$V,Orders!$T:$T,Orders!T5439)&gt;10,ROUND(Orders!W5439*1.15,2),SUMIFS(Orders!$V:$V,Orders!$T:$T,Orders!T5439)&lt;=10,"Endirim Yoxdur")</f>
        <v>0.23</v>
      </c>
    </row>
    <row r="5440" spans="3:5" x14ac:dyDescent="0.25">
      <c r="C5440" s="26" t="str">
        <f>IF(Orders!U5440&gt;500,"Yüksək Satış","Aşağı Satış")</f>
        <v>Aşağı Satış</v>
      </c>
      <c r="D5440" s="26" t="str">
        <f>IF(Orders!U5440&gt;500,IF(Orders!E5440="First Class",IF(Orders!W5440=0,"VIP","Special"),"Formal"),"Normal")</f>
        <v>Normal</v>
      </c>
      <c r="E5440" s="26" cm="1">
        <f t="array" ref="E5440">_xlfn.IFS(Orders!W5440=0,"Endirim Yoxdur",SUMIFS(Orders!$V:$V,Orders!$T:$T,Orders!T5440)&gt;10,ROUND(Orders!W5440*1.15,2),SUMIFS(Orders!$V:$V,Orders!$T:$T,Orders!T5440)&lt;=10,"Endirim Yoxdur")</f>
        <v>0.23</v>
      </c>
    </row>
    <row r="5441" spans="3:5" x14ac:dyDescent="0.25">
      <c r="C5441" s="26" t="str">
        <f>IF(Orders!U5441&gt;500,"Yüksək Satış","Aşağı Satış")</f>
        <v>Aşağı Satış</v>
      </c>
      <c r="D5441" s="26" t="str">
        <f>IF(Orders!U5441&gt;500,IF(Orders!E5441="First Class",IF(Orders!W5441=0,"VIP","Special"),"Formal"),"Normal")</f>
        <v>Normal</v>
      </c>
      <c r="E5441" s="26" t="str" cm="1">
        <f t="array" ref="E5441">_xlfn.IFS(Orders!W5441=0,"Endirim Yoxdur",SUMIFS(Orders!$V:$V,Orders!$T:$T,Orders!T5441)&gt;10,ROUND(Orders!W5441*1.15,2),SUMIFS(Orders!$V:$V,Orders!$T:$T,Orders!T5441)&lt;=10,"Endirim Yoxdur")</f>
        <v>Endirim Yoxdur</v>
      </c>
    </row>
    <row r="5442" spans="3:5" x14ac:dyDescent="0.25">
      <c r="C5442" s="26" t="str">
        <f>IF(Orders!U5442&gt;500,"Yüksək Satış","Aşağı Satış")</f>
        <v>Aşağı Satış</v>
      </c>
      <c r="D5442" s="26" t="str">
        <f>IF(Orders!U5442&gt;500,IF(Orders!E5442="First Class",IF(Orders!W5442=0,"VIP","Special"),"Formal"),"Normal")</f>
        <v>Normal</v>
      </c>
      <c r="E5442" s="26" cm="1">
        <f t="array" ref="E5442">_xlfn.IFS(Orders!W5442=0,"Endirim Yoxdur",SUMIFS(Orders!$V:$V,Orders!$T:$T,Orders!T5442)&gt;10,ROUND(Orders!W5442*1.15,2),SUMIFS(Orders!$V:$V,Orders!$T:$T,Orders!T5442)&lt;=10,"Endirim Yoxdur")</f>
        <v>0.81</v>
      </c>
    </row>
    <row r="5443" spans="3:5" x14ac:dyDescent="0.25">
      <c r="C5443" s="26" t="str">
        <f>IF(Orders!U5443&gt;500,"Yüksək Satış","Aşağı Satış")</f>
        <v>Aşağı Satış</v>
      </c>
      <c r="D5443" s="26" t="str">
        <f>IF(Orders!U5443&gt;500,IF(Orders!E5443="First Class",IF(Orders!W5443=0,"VIP","Special"),"Formal"),"Normal")</f>
        <v>Normal</v>
      </c>
      <c r="E5443" s="26" cm="1">
        <f t="array" ref="E5443">_xlfn.IFS(Orders!W5443=0,"Endirim Yoxdur",SUMIFS(Orders!$V:$V,Orders!$T:$T,Orders!T5443)&gt;10,ROUND(Orders!W5443*1.15,2),SUMIFS(Orders!$V:$V,Orders!$T:$T,Orders!T5443)&lt;=10,"Endirim Yoxdur")</f>
        <v>0.81</v>
      </c>
    </row>
    <row r="5444" spans="3:5" x14ac:dyDescent="0.25">
      <c r="C5444" s="26" t="str">
        <f>IF(Orders!U5444&gt;500,"Yüksək Satış","Aşağı Satış")</f>
        <v>Aşağı Satış</v>
      </c>
      <c r="D5444" s="26" t="str">
        <f>IF(Orders!U5444&gt;500,IF(Orders!E5444="First Class",IF(Orders!W5444=0,"VIP","Special"),"Formal"),"Normal")</f>
        <v>Normal</v>
      </c>
      <c r="E5444" s="26" cm="1">
        <f t="array" ref="E5444">_xlfn.IFS(Orders!W5444=0,"Endirim Yoxdur",SUMIFS(Orders!$V:$V,Orders!$T:$T,Orders!T5444)&gt;10,ROUND(Orders!W5444*1.15,2),SUMIFS(Orders!$V:$V,Orders!$T:$T,Orders!T5444)&lt;=10,"Endirim Yoxdur")</f>
        <v>0.92</v>
      </c>
    </row>
    <row r="5445" spans="3:5" x14ac:dyDescent="0.25">
      <c r="C5445" s="26" t="str">
        <f>IF(Orders!U5445&gt;500,"Yüksək Satış","Aşağı Satış")</f>
        <v>Aşağı Satış</v>
      </c>
      <c r="D5445" s="26" t="str">
        <f>IF(Orders!U5445&gt;500,IF(Orders!E5445="First Class",IF(Orders!W5445=0,"VIP","Special"),"Formal"),"Normal")</f>
        <v>Normal</v>
      </c>
      <c r="E5445" s="26" cm="1">
        <f t="array" ref="E5445">_xlfn.IFS(Orders!W5445=0,"Endirim Yoxdur",SUMIFS(Orders!$V:$V,Orders!$T:$T,Orders!T5445)&gt;10,ROUND(Orders!W5445*1.15,2),SUMIFS(Orders!$V:$V,Orders!$T:$T,Orders!T5445)&lt;=10,"Endirim Yoxdur")</f>
        <v>0.23</v>
      </c>
    </row>
    <row r="5446" spans="3:5" x14ac:dyDescent="0.25">
      <c r="C5446" s="26" t="str">
        <f>IF(Orders!U5446&gt;500,"Yüksək Satış","Aşağı Satış")</f>
        <v>Aşağı Satış</v>
      </c>
      <c r="D5446" s="26" t="str">
        <f>IF(Orders!U5446&gt;500,IF(Orders!E5446="First Class",IF(Orders!W5446=0,"VIP","Special"),"Formal"),"Normal")</f>
        <v>Normal</v>
      </c>
      <c r="E5446" s="26" t="str" cm="1">
        <f t="array" ref="E5446">_xlfn.IFS(Orders!W5446=0,"Endirim Yoxdur",SUMIFS(Orders!$V:$V,Orders!$T:$T,Orders!T5446)&gt;10,ROUND(Orders!W5446*1.15,2),SUMIFS(Orders!$V:$V,Orders!$T:$T,Orders!T5446)&lt;=10,"Endirim Yoxdur")</f>
        <v>Endirim Yoxdur</v>
      </c>
    </row>
    <row r="5447" spans="3:5" x14ac:dyDescent="0.25">
      <c r="C5447" s="26" t="str">
        <f>IF(Orders!U5447&gt;500,"Yüksək Satış","Aşağı Satış")</f>
        <v>Yüksək Satış</v>
      </c>
      <c r="D5447" s="26" t="str">
        <f>IF(Orders!U5447&gt;500,IF(Orders!E5447="First Class",IF(Orders!W5447=0,"VIP","Special"),"Formal"),"Normal")</f>
        <v>Formal</v>
      </c>
      <c r="E5447" s="26" cm="1">
        <f t="array" ref="E5447">_xlfn.IFS(Orders!W5447=0,"Endirim Yoxdur",SUMIFS(Orders!$V:$V,Orders!$T:$T,Orders!T5447)&gt;10,ROUND(Orders!W5447*1.15,2),SUMIFS(Orders!$V:$V,Orders!$T:$T,Orders!T5447)&lt;=10,"Endirim Yoxdur")</f>
        <v>0.23</v>
      </c>
    </row>
    <row r="5448" spans="3:5" x14ac:dyDescent="0.25">
      <c r="C5448" s="26" t="str">
        <f>IF(Orders!U5448&gt;500,"Yüksək Satış","Aşağı Satış")</f>
        <v>Aşağı Satış</v>
      </c>
      <c r="D5448" s="26" t="str">
        <f>IF(Orders!U5448&gt;500,IF(Orders!E5448="First Class",IF(Orders!W5448=0,"VIP","Special"),"Formal"),"Normal")</f>
        <v>Normal</v>
      </c>
      <c r="E5448" s="26" cm="1">
        <f t="array" ref="E5448">_xlfn.IFS(Orders!W5448=0,"Endirim Yoxdur",SUMIFS(Orders!$V:$V,Orders!$T:$T,Orders!T5448)&gt;10,ROUND(Orders!W5448*1.15,2),SUMIFS(Orders!$V:$V,Orders!$T:$T,Orders!T5448)&lt;=10,"Endirim Yoxdur")</f>
        <v>0.69</v>
      </c>
    </row>
    <row r="5449" spans="3:5" x14ac:dyDescent="0.25">
      <c r="C5449" s="26" t="str">
        <f>IF(Orders!U5449&gt;500,"Yüksək Satış","Aşağı Satış")</f>
        <v>Aşağı Satış</v>
      </c>
      <c r="D5449" s="26" t="str">
        <f>IF(Orders!U5449&gt;500,IF(Orders!E5449="First Class",IF(Orders!W5449=0,"VIP","Special"),"Formal"),"Normal")</f>
        <v>Normal</v>
      </c>
      <c r="E5449" s="26" t="str" cm="1">
        <f t="array" ref="E5449">_xlfn.IFS(Orders!W5449=0,"Endirim Yoxdur",SUMIFS(Orders!$V:$V,Orders!$T:$T,Orders!T5449)&gt;10,ROUND(Orders!W5449*1.15,2),SUMIFS(Orders!$V:$V,Orders!$T:$T,Orders!T5449)&lt;=10,"Endirim Yoxdur")</f>
        <v>Endirim Yoxdur</v>
      </c>
    </row>
    <row r="5450" spans="3:5" x14ac:dyDescent="0.25">
      <c r="C5450" s="26" t="str">
        <f>IF(Orders!U5450&gt;500,"Yüksək Satış","Aşağı Satış")</f>
        <v>Yüksək Satış</v>
      </c>
      <c r="D5450" s="26" t="str">
        <f>IF(Orders!U5450&gt;500,IF(Orders!E5450="First Class",IF(Orders!W5450=0,"VIP","Special"),"Formal"),"Normal")</f>
        <v>Formal</v>
      </c>
      <c r="E5450" s="26" t="str" cm="1">
        <f t="array" ref="E5450">_xlfn.IFS(Orders!W5450=0,"Endirim Yoxdur",SUMIFS(Orders!$V:$V,Orders!$T:$T,Orders!T5450)&gt;10,ROUND(Orders!W5450*1.15,2),SUMIFS(Orders!$V:$V,Orders!$T:$T,Orders!T5450)&lt;=10,"Endirim Yoxdur")</f>
        <v>Endirim Yoxdur</v>
      </c>
    </row>
    <row r="5451" spans="3:5" x14ac:dyDescent="0.25">
      <c r="C5451" s="26" t="str">
        <f>IF(Orders!U5451&gt;500,"Yüksək Satış","Aşağı Satış")</f>
        <v>Aşağı Satış</v>
      </c>
      <c r="D5451" s="26" t="str">
        <f>IF(Orders!U5451&gt;500,IF(Orders!E5451="First Class",IF(Orders!W5451=0,"VIP","Special"),"Formal"),"Normal")</f>
        <v>Normal</v>
      </c>
      <c r="E5451" s="26" t="str" cm="1">
        <f t="array" ref="E5451">_xlfn.IFS(Orders!W5451=0,"Endirim Yoxdur",SUMIFS(Orders!$V:$V,Orders!$T:$T,Orders!T5451)&gt;10,ROUND(Orders!W5451*1.15,2),SUMIFS(Orders!$V:$V,Orders!$T:$T,Orders!T5451)&lt;=10,"Endirim Yoxdur")</f>
        <v>Endirim Yoxdur</v>
      </c>
    </row>
    <row r="5452" spans="3:5" x14ac:dyDescent="0.25">
      <c r="C5452" s="26" t="str">
        <f>IF(Orders!U5452&gt;500,"Yüksək Satış","Aşağı Satış")</f>
        <v>Aşağı Satış</v>
      </c>
      <c r="D5452" s="26" t="str">
        <f>IF(Orders!U5452&gt;500,IF(Orders!E5452="First Class",IF(Orders!W5452=0,"VIP","Special"),"Formal"),"Normal")</f>
        <v>Normal</v>
      </c>
      <c r="E5452" s="26" t="str" cm="1">
        <f t="array" ref="E5452">_xlfn.IFS(Orders!W5452=0,"Endirim Yoxdur",SUMIFS(Orders!$V:$V,Orders!$T:$T,Orders!T5452)&gt;10,ROUND(Orders!W5452*1.15,2),SUMIFS(Orders!$V:$V,Orders!$T:$T,Orders!T5452)&lt;=10,"Endirim Yoxdur")</f>
        <v>Endirim Yoxdur</v>
      </c>
    </row>
    <row r="5453" spans="3:5" x14ac:dyDescent="0.25">
      <c r="C5453" s="26" t="str">
        <f>IF(Orders!U5453&gt;500,"Yüksək Satış","Aşağı Satış")</f>
        <v>Aşağı Satış</v>
      </c>
      <c r="D5453" s="26" t="str">
        <f>IF(Orders!U5453&gt;500,IF(Orders!E5453="First Class",IF(Orders!W5453=0,"VIP","Special"),"Formal"),"Normal")</f>
        <v>Normal</v>
      </c>
      <c r="E5453" s="26" t="str" cm="1">
        <f t="array" ref="E5453">_xlfn.IFS(Orders!W5453=0,"Endirim Yoxdur",SUMIFS(Orders!$V:$V,Orders!$T:$T,Orders!T5453)&gt;10,ROUND(Orders!W5453*1.15,2),SUMIFS(Orders!$V:$V,Orders!$T:$T,Orders!T5453)&lt;=10,"Endirim Yoxdur")</f>
        <v>Endirim Yoxdur</v>
      </c>
    </row>
    <row r="5454" spans="3:5" x14ac:dyDescent="0.25">
      <c r="C5454" s="26" t="str">
        <f>IF(Orders!U5454&gt;500,"Yüksək Satış","Aşağı Satış")</f>
        <v>Aşağı Satış</v>
      </c>
      <c r="D5454" s="26" t="str">
        <f>IF(Orders!U5454&gt;500,IF(Orders!E5454="First Class",IF(Orders!W5454=0,"VIP","Special"),"Formal"),"Normal")</f>
        <v>Normal</v>
      </c>
      <c r="E5454" s="26" t="str" cm="1">
        <f t="array" ref="E5454">_xlfn.IFS(Orders!W5454=0,"Endirim Yoxdur",SUMIFS(Orders!$V:$V,Orders!$T:$T,Orders!T5454)&gt;10,ROUND(Orders!W5454*1.15,2),SUMIFS(Orders!$V:$V,Orders!$T:$T,Orders!T5454)&lt;=10,"Endirim Yoxdur")</f>
        <v>Endirim Yoxdur</v>
      </c>
    </row>
    <row r="5455" spans="3:5" x14ac:dyDescent="0.25">
      <c r="C5455" s="26" t="str">
        <f>IF(Orders!U5455&gt;500,"Yüksək Satış","Aşağı Satış")</f>
        <v>Aşağı Satış</v>
      </c>
      <c r="D5455" s="26" t="str">
        <f>IF(Orders!U5455&gt;500,IF(Orders!E5455="First Class",IF(Orders!W5455=0,"VIP","Special"),"Formal"),"Normal")</f>
        <v>Normal</v>
      </c>
      <c r="E5455" s="26" t="str" cm="1">
        <f t="array" ref="E5455">_xlfn.IFS(Orders!W5455=0,"Endirim Yoxdur",SUMIFS(Orders!$V:$V,Orders!$T:$T,Orders!T5455)&gt;10,ROUND(Orders!W5455*1.15,2),SUMIFS(Orders!$V:$V,Orders!$T:$T,Orders!T5455)&lt;=10,"Endirim Yoxdur")</f>
        <v>Endirim Yoxdur</v>
      </c>
    </row>
    <row r="5456" spans="3:5" x14ac:dyDescent="0.25">
      <c r="C5456" s="26" t="str">
        <f>IF(Orders!U5456&gt;500,"Yüksək Satış","Aşağı Satış")</f>
        <v>Aşağı Satış</v>
      </c>
      <c r="D5456" s="26" t="str">
        <f>IF(Orders!U5456&gt;500,IF(Orders!E5456="First Class",IF(Orders!W5456=0,"VIP","Special"),"Formal"),"Normal")</f>
        <v>Normal</v>
      </c>
      <c r="E5456" s="26" t="str" cm="1">
        <f t="array" ref="E5456">_xlfn.IFS(Orders!W5456=0,"Endirim Yoxdur",SUMIFS(Orders!$V:$V,Orders!$T:$T,Orders!T5456)&gt;10,ROUND(Orders!W5456*1.15,2),SUMIFS(Orders!$V:$V,Orders!$T:$T,Orders!T5456)&lt;=10,"Endirim Yoxdur")</f>
        <v>Endirim Yoxdur</v>
      </c>
    </row>
    <row r="5457" spans="3:5" x14ac:dyDescent="0.25">
      <c r="C5457" s="26" t="str">
        <f>IF(Orders!U5457&gt;500,"Yüksək Satış","Aşağı Satış")</f>
        <v>Aşağı Satış</v>
      </c>
      <c r="D5457" s="26" t="str">
        <f>IF(Orders!U5457&gt;500,IF(Orders!E5457="First Class",IF(Orders!W5457=0,"VIP","Special"),"Formal"),"Normal")</f>
        <v>Normal</v>
      </c>
      <c r="E5457" s="26" t="str" cm="1">
        <f t="array" ref="E5457">_xlfn.IFS(Orders!W5457=0,"Endirim Yoxdur",SUMIFS(Orders!$V:$V,Orders!$T:$T,Orders!T5457)&gt;10,ROUND(Orders!W5457*1.15,2),SUMIFS(Orders!$V:$V,Orders!$T:$T,Orders!T5457)&lt;=10,"Endirim Yoxdur")</f>
        <v>Endirim Yoxdur</v>
      </c>
    </row>
    <row r="5458" spans="3:5" x14ac:dyDescent="0.25">
      <c r="C5458" s="26" t="str">
        <f>IF(Orders!U5458&gt;500,"Yüksək Satış","Aşağı Satış")</f>
        <v>Yüksək Satış</v>
      </c>
      <c r="D5458" s="26" t="str">
        <f>IF(Orders!U5458&gt;500,IF(Orders!E5458="First Class",IF(Orders!W5458=0,"VIP","Special"),"Formal"),"Normal")</f>
        <v>Formal</v>
      </c>
      <c r="E5458" s="26" cm="1">
        <f t="array" ref="E5458">_xlfn.IFS(Orders!W5458=0,"Endirim Yoxdur",SUMIFS(Orders!$V:$V,Orders!$T:$T,Orders!T5458)&gt;10,ROUND(Orders!W5458*1.15,2),SUMIFS(Orders!$V:$V,Orders!$T:$T,Orders!T5458)&lt;=10,"Endirim Yoxdur")</f>
        <v>0.23</v>
      </c>
    </row>
    <row r="5459" spans="3:5" x14ac:dyDescent="0.25">
      <c r="C5459" s="26" t="str">
        <f>IF(Orders!U5459&gt;500,"Yüksək Satış","Aşağı Satış")</f>
        <v>Aşağı Satış</v>
      </c>
      <c r="D5459" s="26" t="str">
        <f>IF(Orders!U5459&gt;500,IF(Orders!E5459="First Class",IF(Orders!W5459=0,"VIP","Special"),"Formal"),"Normal")</f>
        <v>Normal</v>
      </c>
      <c r="E5459" s="26" t="str" cm="1">
        <f t="array" ref="E5459">_xlfn.IFS(Orders!W5459=0,"Endirim Yoxdur",SUMIFS(Orders!$V:$V,Orders!$T:$T,Orders!T5459)&gt;10,ROUND(Orders!W5459*1.15,2),SUMIFS(Orders!$V:$V,Orders!$T:$T,Orders!T5459)&lt;=10,"Endirim Yoxdur")</f>
        <v>Endirim Yoxdur</v>
      </c>
    </row>
    <row r="5460" spans="3:5" x14ac:dyDescent="0.25">
      <c r="C5460" s="26" t="str">
        <f>IF(Orders!U5460&gt;500,"Yüksək Satış","Aşağı Satış")</f>
        <v>Yüksək Satış</v>
      </c>
      <c r="D5460" s="26" t="str">
        <f>IF(Orders!U5460&gt;500,IF(Orders!E5460="First Class",IF(Orders!W5460=0,"VIP","Special"),"Formal"),"Normal")</f>
        <v>Formal</v>
      </c>
      <c r="E5460" s="26" cm="1">
        <f t="array" ref="E5460">_xlfn.IFS(Orders!W5460=0,"Endirim Yoxdur",SUMIFS(Orders!$V:$V,Orders!$T:$T,Orders!T5460)&gt;10,ROUND(Orders!W5460*1.15,2),SUMIFS(Orders!$V:$V,Orders!$T:$T,Orders!T5460)&lt;=10,"Endirim Yoxdur")</f>
        <v>0.23</v>
      </c>
    </row>
    <row r="5461" spans="3:5" x14ac:dyDescent="0.25">
      <c r="C5461" s="26" t="str">
        <f>IF(Orders!U5461&gt;500,"Yüksək Satış","Aşağı Satış")</f>
        <v>Aşağı Satış</v>
      </c>
      <c r="D5461" s="26" t="str">
        <f>IF(Orders!U5461&gt;500,IF(Orders!E5461="First Class",IF(Orders!W5461=0,"VIP","Special"),"Formal"),"Normal")</f>
        <v>Normal</v>
      </c>
      <c r="E5461" s="26" t="str" cm="1">
        <f t="array" ref="E5461">_xlfn.IFS(Orders!W5461=0,"Endirim Yoxdur",SUMIFS(Orders!$V:$V,Orders!$T:$T,Orders!T5461)&gt;10,ROUND(Orders!W5461*1.15,2),SUMIFS(Orders!$V:$V,Orders!$T:$T,Orders!T5461)&lt;=10,"Endirim Yoxdur")</f>
        <v>Endirim Yoxdur</v>
      </c>
    </row>
    <row r="5462" spans="3:5" x14ac:dyDescent="0.25">
      <c r="C5462" s="26" t="str">
        <f>IF(Orders!U5462&gt;500,"Yüksək Satış","Aşağı Satış")</f>
        <v>Yüksək Satış</v>
      </c>
      <c r="D5462" s="26" t="str">
        <f>IF(Orders!U5462&gt;500,IF(Orders!E5462="First Class",IF(Orders!W5462=0,"VIP","Special"),"Formal"),"Normal")</f>
        <v>Formal</v>
      </c>
      <c r="E5462" s="26" cm="1">
        <f t="array" ref="E5462">_xlfn.IFS(Orders!W5462=0,"Endirim Yoxdur",SUMIFS(Orders!$V:$V,Orders!$T:$T,Orders!T5462)&gt;10,ROUND(Orders!W5462*1.15,2),SUMIFS(Orders!$V:$V,Orders!$T:$T,Orders!T5462)&lt;=10,"Endirim Yoxdur")</f>
        <v>0.23</v>
      </c>
    </row>
    <row r="5463" spans="3:5" x14ac:dyDescent="0.25">
      <c r="C5463" s="26" t="str">
        <f>IF(Orders!U5463&gt;500,"Yüksək Satış","Aşağı Satış")</f>
        <v>Yüksək Satış</v>
      </c>
      <c r="D5463" s="26" t="str">
        <f>IF(Orders!U5463&gt;500,IF(Orders!E5463="First Class",IF(Orders!W5463=0,"VIP","Special"),"Formal"),"Normal")</f>
        <v>Special</v>
      </c>
      <c r="E5463" s="26" cm="1">
        <f t="array" ref="E5463">_xlfn.IFS(Orders!W5463=0,"Endirim Yoxdur",SUMIFS(Orders!$V:$V,Orders!$T:$T,Orders!T5463)&gt;10,ROUND(Orders!W5463*1.15,2),SUMIFS(Orders!$V:$V,Orders!$T:$T,Orders!T5463)&lt;=10,"Endirim Yoxdur")</f>
        <v>0.23</v>
      </c>
    </row>
    <row r="5464" spans="3:5" x14ac:dyDescent="0.25">
      <c r="C5464" s="26" t="str">
        <f>IF(Orders!U5464&gt;500,"Yüksək Satış","Aşağı Satış")</f>
        <v>Yüksək Satış</v>
      </c>
      <c r="D5464" s="26" t="str">
        <f>IF(Orders!U5464&gt;500,IF(Orders!E5464="First Class",IF(Orders!W5464=0,"VIP","Special"),"Formal"),"Normal")</f>
        <v>Special</v>
      </c>
      <c r="E5464" s="26" cm="1">
        <f t="array" ref="E5464">_xlfn.IFS(Orders!W5464=0,"Endirim Yoxdur",SUMIFS(Orders!$V:$V,Orders!$T:$T,Orders!T5464)&gt;10,ROUND(Orders!W5464*1.15,2),SUMIFS(Orders!$V:$V,Orders!$T:$T,Orders!T5464)&lt;=10,"Endirim Yoxdur")</f>
        <v>0.35</v>
      </c>
    </row>
    <row r="5465" spans="3:5" x14ac:dyDescent="0.25">
      <c r="C5465" s="26" t="str">
        <f>IF(Orders!U5465&gt;500,"Yüksək Satış","Aşağı Satış")</f>
        <v>Aşağı Satış</v>
      </c>
      <c r="D5465" s="26" t="str">
        <f>IF(Orders!U5465&gt;500,IF(Orders!E5465="First Class",IF(Orders!W5465=0,"VIP","Special"),"Formal"),"Normal")</f>
        <v>Normal</v>
      </c>
      <c r="E5465" s="26" t="str" cm="1">
        <f t="array" ref="E5465">_xlfn.IFS(Orders!W5465=0,"Endirim Yoxdur",SUMIFS(Orders!$V:$V,Orders!$T:$T,Orders!T5465)&gt;10,ROUND(Orders!W5465*1.15,2),SUMIFS(Orders!$V:$V,Orders!$T:$T,Orders!T5465)&lt;=10,"Endirim Yoxdur")</f>
        <v>Endirim Yoxdur</v>
      </c>
    </row>
    <row r="5466" spans="3:5" x14ac:dyDescent="0.25">
      <c r="C5466" s="26" t="str">
        <f>IF(Orders!U5466&gt;500,"Yüksək Satış","Aşağı Satış")</f>
        <v>Aşağı Satış</v>
      </c>
      <c r="D5466" s="26" t="str">
        <f>IF(Orders!U5466&gt;500,IF(Orders!E5466="First Class",IF(Orders!W5466=0,"VIP","Special"),"Formal"),"Normal")</f>
        <v>Normal</v>
      </c>
      <c r="E5466" s="26" t="str" cm="1">
        <f t="array" ref="E5466">_xlfn.IFS(Orders!W5466=0,"Endirim Yoxdur",SUMIFS(Orders!$V:$V,Orders!$T:$T,Orders!T5466)&gt;10,ROUND(Orders!W5466*1.15,2),SUMIFS(Orders!$V:$V,Orders!$T:$T,Orders!T5466)&lt;=10,"Endirim Yoxdur")</f>
        <v>Endirim Yoxdur</v>
      </c>
    </row>
    <row r="5467" spans="3:5" x14ac:dyDescent="0.25">
      <c r="C5467" s="26" t="str">
        <f>IF(Orders!U5467&gt;500,"Yüksək Satış","Aşağı Satış")</f>
        <v>Aşağı Satış</v>
      </c>
      <c r="D5467" s="26" t="str">
        <f>IF(Orders!U5467&gt;500,IF(Orders!E5467="First Class",IF(Orders!W5467=0,"VIP","Special"),"Formal"),"Normal")</f>
        <v>Normal</v>
      </c>
      <c r="E5467" s="26" t="str" cm="1">
        <f t="array" ref="E5467">_xlfn.IFS(Orders!W5467=0,"Endirim Yoxdur",SUMIFS(Orders!$V:$V,Orders!$T:$T,Orders!T5467)&gt;10,ROUND(Orders!W5467*1.15,2),SUMIFS(Orders!$V:$V,Orders!$T:$T,Orders!T5467)&lt;=10,"Endirim Yoxdur")</f>
        <v>Endirim Yoxdur</v>
      </c>
    </row>
    <row r="5468" spans="3:5" x14ac:dyDescent="0.25">
      <c r="C5468" s="26" t="str">
        <f>IF(Orders!U5468&gt;500,"Yüksək Satış","Aşağı Satış")</f>
        <v>Aşağı Satış</v>
      </c>
      <c r="D5468" s="26" t="str">
        <f>IF(Orders!U5468&gt;500,IF(Orders!E5468="First Class",IF(Orders!W5468=0,"VIP","Special"),"Formal"),"Normal")</f>
        <v>Normal</v>
      </c>
      <c r="E5468" s="26" t="str" cm="1">
        <f t="array" ref="E5468">_xlfn.IFS(Orders!W5468=0,"Endirim Yoxdur",SUMIFS(Orders!$V:$V,Orders!$T:$T,Orders!T5468)&gt;10,ROUND(Orders!W5468*1.15,2),SUMIFS(Orders!$V:$V,Orders!$T:$T,Orders!T5468)&lt;=10,"Endirim Yoxdur")</f>
        <v>Endirim Yoxdur</v>
      </c>
    </row>
    <row r="5469" spans="3:5" x14ac:dyDescent="0.25">
      <c r="C5469" s="26" t="str">
        <f>IF(Orders!U5469&gt;500,"Yüksək Satış","Aşağı Satış")</f>
        <v>Aşağı Satış</v>
      </c>
      <c r="D5469" s="26" t="str">
        <f>IF(Orders!U5469&gt;500,IF(Orders!E5469="First Class",IF(Orders!W5469=0,"VIP","Special"),"Formal"),"Normal")</f>
        <v>Normal</v>
      </c>
      <c r="E5469" s="26" cm="1">
        <f t="array" ref="E5469">_xlfn.IFS(Orders!W5469=0,"Endirim Yoxdur",SUMIFS(Orders!$V:$V,Orders!$T:$T,Orders!T5469)&gt;10,ROUND(Orders!W5469*1.15,2),SUMIFS(Orders!$V:$V,Orders!$T:$T,Orders!T5469)&lt;=10,"Endirim Yoxdur")</f>
        <v>0.23</v>
      </c>
    </row>
    <row r="5470" spans="3:5" x14ac:dyDescent="0.25">
      <c r="C5470" s="26" t="str">
        <f>IF(Orders!U5470&gt;500,"Yüksək Satış","Aşağı Satış")</f>
        <v>Aşağı Satış</v>
      </c>
      <c r="D5470" s="26" t="str">
        <f>IF(Orders!U5470&gt;500,IF(Orders!E5470="First Class",IF(Orders!W5470=0,"VIP","Special"),"Formal"),"Normal")</f>
        <v>Normal</v>
      </c>
      <c r="E5470" s="26" cm="1">
        <f t="array" ref="E5470">_xlfn.IFS(Orders!W5470=0,"Endirim Yoxdur",SUMIFS(Orders!$V:$V,Orders!$T:$T,Orders!T5470)&gt;10,ROUND(Orders!W5470*1.15,2),SUMIFS(Orders!$V:$V,Orders!$T:$T,Orders!T5470)&lt;=10,"Endirim Yoxdur")</f>
        <v>0.23</v>
      </c>
    </row>
    <row r="5471" spans="3:5" x14ac:dyDescent="0.25">
      <c r="C5471" s="26" t="str">
        <f>IF(Orders!U5471&gt;500,"Yüksək Satış","Aşağı Satış")</f>
        <v>Aşağı Satış</v>
      </c>
      <c r="D5471" s="26" t="str">
        <f>IF(Orders!U5471&gt;500,IF(Orders!E5471="First Class",IF(Orders!W5471=0,"VIP","Special"),"Formal"),"Normal")</f>
        <v>Normal</v>
      </c>
      <c r="E5471" s="26" t="str" cm="1">
        <f t="array" ref="E5471">_xlfn.IFS(Orders!W5471=0,"Endirim Yoxdur",SUMIFS(Orders!$V:$V,Orders!$T:$T,Orders!T5471)&gt;10,ROUND(Orders!W5471*1.15,2),SUMIFS(Orders!$V:$V,Orders!$T:$T,Orders!T5471)&lt;=10,"Endirim Yoxdur")</f>
        <v>Endirim Yoxdur</v>
      </c>
    </row>
    <row r="5472" spans="3:5" x14ac:dyDescent="0.25">
      <c r="C5472" s="26" t="str">
        <f>IF(Orders!U5472&gt;500,"Yüksək Satış","Aşağı Satış")</f>
        <v>Aşağı Satış</v>
      </c>
      <c r="D5472" s="26" t="str">
        <f>IF(Orders!U5472&gt;500,IF(Orders!E5472="First Class",IF(Orders!W5472=0,"VIP","Special"),"Formal"),"Normal")</f>
        <v>Normal</v>
      </c>
      <c r="E5472" s="26" t="str" cm="1">
        <f t="array" ref="E5472">_xlfn.IFS(Orders!W5472=0,"Endirim Yoxdur",SUMIFS(Orders!$V:$V,Orders!$T:$T,Orders!T5472)&gt;10,ROUND(Orders!W5472*1.15,2),SUMIFS(Orders!$V:$V,Orders!$T:$T,Orders!T5472)&lt;=10,"Endirim Yoxdur")</f>
        <v>Endirim Yoxdur</v>
      </c>
    </row>
    <row r="5473" spans="3:5" x14ac:dyDescent="0.25">
      <c r="C5473" s="26" t="str">
        <f>IF(Orders!U5473&gt;500,"Yüksək Satış","Aşağı Satış")</f>
        <v>Aşağı Satış</v>
      </c>
      <c r="D5473" s="26" t="str">
        <f>IF(Orders!U5473&gt;500,IF(Orders!E5473="First Class",IF(Orders!W5473=0,"VIP","Special"),"Formal"),"Normal")</f>
        <v>Normal</v>
      </c>
      <c r="E5473" s="26" t="str" cm="1">
        <f t="array" ref="E5473">_xlfn.IFS(Orders!W5473=0,"Endirim Yoxdur",SUMIFS(Orders!$V:$V,Orders!$T:$T,Orders!T5473)&gt;10,ROUND(Orders!W5473*1.15,2),SUMIFS(Orders!$V:$V,Orders!$T:$T,Orders!T5473)&lt;=10,"Endirim Yoxdur")</f>
        <v>Endirim Yoxdur</v>
      </c>
    </row>
    <row r="5474" spans="3:5" x14ac:dyDescent="0.25">
      <c r="C5474" s="26" t="str">
        <f>IF(Orders!U5474&gt;500,"Yüksək Satış","Aşağı Satış")</f>
        <v>Aşağı Satış</v>
      </c>
      <c r="D5474" s="26" t="str">
        <f>IF(Orders!U5474&gt;500,IF(Orders!E5474="First Class",IF(Orders!W5474=0,"VIP","Special"),"Formal"),"Normal")</f>
        <v>Normal</v>
      </c>
      <c r="E5474" s="26" cm="1">
        <f t="array" ref="E5474">_xlfn.IFS(Orders!W5474=0,"Endirim Yoxdur",SUMIFS(Orders!$V:$V,Orders!$T:$T,Orders!T5474)&gt;10,ROUND(Orders!W5474*1.15,2),SUMIFS(Orders!$V:$V,Orders!$T:$T,Orders!T5474)&lt;=10,"Endirim Yoxdur")</f>
        <v>0.23</v>
      </c>
    </row>
    <row r="5475" spans="3:5" x14ac:dyDescent="0.25">
      <c r="C5475" s="26" t="str">
        <f>IF(Orders!U5475&gt;500,"Yüksək Satış","Aşağı Satış")</f>
        <v>Aşağı Satış</v>
      </c>
      <c r="D5475" s="26" t="str">
        <f>IF(Orders!U5475&gt;500,IF(Orders!E5475="First Class",IF(Orders!W5475=0,"VIP","Special"),"Formal"),"Normal")</f>
        <v>Normal</v>
      </c>
      <c r="E5475" s="26" t="str" cm="1">
        <f t="array" ref="E5475">_xlfn.IFS(Orders!W5475=0,"Endirim Yoxdur",SUMIFS(Orders!$V:$V,Orders!$T:$T,Orders!T5475)&gt;10,ROUND(Orders!W5475*1.15,2),SUMIFS(Orders!$V:$V,Orders!$T:$T,Orders!T5475)&lt;=10,"Endirim Yoxdur")</f>
        <v>Endirim Yoxdur</v>
      </c>
    </row>
    <row r="5476" spans="3:5" x14ac:dyDescent="0.25">
      <c r="C5476" s="26" t="str">
        <f>IF(Orders!U5476&gt;500,"Yüksək Satış","Aşağı Satış")</f>
        <v>Aşağı Satış</v>
      </c>
      <c r="D5476" s="26" t="str">
        <f>IF(Orders!U5476&gt;500,IF(Orders!E5476="First Class",IF(Orders!W5476=0,"VIP","Special"),"Formal"),"Normal")</f>
        <v>Normal</v>
      </c>
      <c r="E5476" s="26" cm="1">
        <f t="array" ref="E5476">_xlfn.IFS(Orders!W5476=0,"Endirim Yoxdur",SUMIFS(Orders!$V:$V,Orders!$T:$T,Orders!T5476)&gt;10,ROUND(Orders!W5476*1.15,2),SUMIFS(Orders!$V:$V,Orders!$T:$T,Orders!T5476)&lt;=10,"Endirim Yoxdur")</f>
        <v>0.23</v>
      </c>
    </row>
    <row r="5477" spans="3:5" x14ac:dyDescent="0.25">
      <c r="C5477" s="26" t="str">
        <f>IF(Orders!U5477&gt;500,"Yüksək Satış","Aşağı Satış")</f>
        <v>Aşağı Satış</v>
      </c>
      <c r="D5477" s="26" t="str">
        <f>IF(Orders!U5477&gt;500,IF(Orders!E5477="First Class",IF(Orders!W5477=0,"VIP","Special"),"Formal"),"Normal")</f>
        <v>Normal</v>
      </c>
      <c r="E5477" s="26" t="str" cm="1">
        <f t="array" ref="E5477">_xlfn.IFS(Orders!W5477=0,"Endirim Yoxdur",SUMIFS(Orders!$V:$V,Orders!$T:$T,Orders!T5477)&gt;10,ROUND(Orders!W5477*1.15,2),SUMIFS(Orders!$V:$V,Orders!$T:$T,Orders!T5477)&lt;=10,"Endirim Yoxdur")</f>
        <v>Endirim Yoxdur</v>
      </c>
    </row>
    <row r="5478" spans="3:5" x14ac:dyDescent="0.25">
      <c r="C5478" s="26" t="str">
        <f>IF(Orders!U5478&gt;500,"Yüksək Satış","Aşağı Satış")</f>
        <v>Aşağı Satış</v>
      </c>
      <c r="D5478" s="26" t="str">
        <f>IF(Orders!U5478&gt;500,IF(Orders!E5478="First Class",IF(Orders!W5478=0,"VIP","Special"),"Formal"),"Normal")</f>
        <v>Normal</v>
      </c>
      <c r="E5478" s="26" t="str" cm="1">
        <f t="array" ref="E5478">_xlfn.IFS(Orders!W5478=0,"Endirim Yoxdur",SUMIFS(Orders!$V:$V,Orders!$T:$T,Orders!T5478)&gt;10,ROUND(Orders!W5478*1.15,2),SUMIFS(Orders!$V:$V,Orders!$T:$T,Orders!T5478)&lt;=10,"Endirim Yoxdur")</f>
        <v>Endirim Yoxdur</v>
      </c>
    </row>
    <row r="5479" spans="3:5" x14ac:dyDescent="0.25">
      <c r="C5479" s="26" t="str">
        <f>IF(Orders!U5479&gt;500,"Yüksək Satış","Aşağı Satış")</f>
        <v>Aşağı Satış</v>
      </c>
      <c r="D5479" s="26" t="str">
        <f>IF(Orders!U5479&gt;500,IF(Orders!E5479="First Class",IF(Orders!W5479=0,"VIP","Special"),"Formal"),"Normal")</f>
        <v>Normal</v>
      </c>
      <c r="E5479" s="26" t="str" cm="1">
        <f t="array" ref="E5479">_xlfn.IFS(Orders!W5479=0,"Endirim Yoxdur",SUMIFS(Orders!$V:$V,Orders!$T:$T,Orders!T5479)&gt;10,ROUND(Orders!W5479*1.15,2),SUMIFS(Orders!$V:$V,Orders!$T:$T,Orders!T5479)&lt;=10,"Endirim Yoxdur")</f>
        <v>Endirim Yoxdur</v>
      </c>
    </row>
    <row r="5480" spans="3:5" x14ac:dyDescent="0.25">
      <c r="C5480" s="26" t="str">
        <f>IF(Orders!U5480&gt;500,"Yüksək Satış","Aşağı Satış")</f>
        <v>Aşağı Satış</v>
      </c>
      <c r="D5480" s="26" t="str">
        <f>IF(Orders!U5480&gt;500,IF(Orders!E5480="First Class",IF(Orders!W5480=0,"VIP","Special"),"Formal"),"Normal")</f>
        <v>Normal</v>
      </c>
      <c r="E5480" s="26" cm="1">
        <f t="array" ref="E5480">_xlfn.IFS(Orders!W5480=0,"Endirim Yoxdur",SUMIFS(Orders!$V:$V,Orders!$T:$T,Orders!T5480)&gt;10,ROUND(Orders!W5480*1.15,2),SUMIFS(Orders!$V:$V,Orders!$T:$T,Orders!T5480)&lt;=10,"Endirim Yoxdur")</f>
        <v>0.23</v>
      </c>
    </row>
    <row r="5481" spans="3:5" x14ac:dyDescent="0.25">
      <c r="C5481" s="26" t="str">
        <f>IF(Orders!U5481&gt;500,"Yüksək Satış","Aşağı Satış")</f>
        <v>Aşağı Satış</v>
      </c>
      <c r="D5481" s="26" t="str">
        <f>IF(Orders!U5481&gt;500,IF(Orders!E5481="First Class",IF(Orders!W5481=0,"VIP","Special"),"Formal"),"Normal")</f>
        <v>Normal</v>
      </c>
      <c r="E5481" s="26" t="str" cm="1">
        <f t="array" ref="E5481">_xlfn.IFS(Orders!W5481=0,"Endirim Yoxdur",SUMIFS(Orders!$V:$V,Orders!$T:$T,Orders!T5481)&gt;10,ROUND(Orders!W5481*1.15,2),SUMIFS(Orders!$V:$V,Orders!$T:$T,Orders!T5481)&lt;=10,"Endirim Yoxdur")</f>
        <v>Endirim Yoxdur</v>
      </c>
    </row>
    <row r="5482" spans="3:5" x14ac:dyDescent="0.25">
      <c r="C5482" s="26" t="str">
        <f>IF(Orders!U5482&gt;500,"Yüksək Satış","Aşağı Satış")</f>
        <v>Aşağı Satış</v>
      </c>
      <c r="D5482" s="26" t="str">
        <f>IF(Orders!U5482&gt;500,IF(Orders!E5482="First Class",IF(Orders!W5482=0,"VIP","Special"),"Formal"),"Normal")</f>
        <v>Normal</v>
      </c>
      <c r="E5482" s="26" t="str" cm="1">
        <f t="array" ref="E5482">_xlfn.IFS(Orders!W5482=0,"Endirim Yoxdur",SUMIFS(Orders!$V:$V,Orders!$T:$T,Orders!T5482)&gt;10,ROUND(Orders!W5482*1.15,2),SUMIFS(Orders!$V:$V,Orders!$T:$T,Orders!T5482)&lt;=10,"Endirim Yoxdur")</f>
        <v>Endirim Yoxdur</v>
      </c>
    </row>
    <row r="5483" spans="3:5" x14ac:dyDescent="0.25">
      <c r="C5483" s="26" t="str">
        <f>IF(Orders!U5483&gt;500,"Yüksək Satış","Aşağı Satış")</f>
        <v>Aşağı Satış</v>
      </c>
      <c r="D5483" s="26" t="str">
        <f>IF(Orders!U5483&gt;500,IF(Orders!E5483="First Class",IF(Orders!W5483=0,"VIP","Special"),"Formal"),"Normal")</f>
        <v>Normal</v>
      </c>
      <c r="E5483" s="26" cm="1">
        <f t="array" ref="E5483">_xlfn.IFS(Orders!W5483=0,"Endirim Yoxdur",SUMIFS(Orders!$V:$V,Orders!$T:$T,Orders!T5483)&gt;10,ROUND(Orders!W5483*1.15,2),SUMIFS(Orders!$V:$V,Orders!$T:$T,Orders!T5483)&lt;=10,"Endirim Yoxdur")</f>
        <v>0.35</v>
      </c>
    </row>
    <row r="5484" spans="3:5" x14ac:dyDescent="0.25">
      <c r="C5484" s="26" t="str">
        <f>IF(Orders!U5484&gt;500,"Yüksək Satış","Aşağı Satış")</f>
        <v>Aşağı Satış</v>
      </c>
      <c r="D5484" s="26" t="str">
        <f>IF(Orders!U5484&gt;500,IF(Orders!E5484="First Class",IF(Orders!W5484=0,"VIP","Special"),"Formal"),"Normal")</f>
        <v>Normal</v>
      </c>
      <c r="E5484" s="26" t="str" cm="1">
        <f t="array" ref="E5484">_xlfn.IFS(Orders!W5484=0,"Endirim Yoxdur",SUMIFS(Orders!$V:$V,Orders!$T:$T,Orders!T5484)&gt;10,ROUND(Orders!W5484*1.15,2),SUMIFS(Orders!$V:$V,Orders!$T:$T,Orders!T5484)&lt;=10,"Endirim Yoxdur")</f>
        <v>Endirim Yoxdur</v>
      </c>
    </row>
    <row r="5485" spans="3:5" x14ac:dyDescent="0.25">
      <c r="C5485" s="26" t="str">
        <f>IF(Orders!U5485&gt;500,"Yüksək Satış","Aşağı Satış")</f>
        <v>Aşağı Satış</v>
      </c>
      <c r="D5485" s="26" t="str">
        <f>IF(Orders!U5485&gt;500,IF(Orders!E5485="First Class",IF(Orders!W5485=0,"VIP","Special"),"Formal"),"Normal")</f>
        <v>Normal</v>
      </c>
      <c r="E5485" s="26" t="str" cm="1">
        <f t="array" ref="E5485">_xlfn.IFS(Orders!W5485=0,"Endirim Yoxdur",SUMIFS(Orders!$V:$V,Orders!$T:$T,Orders!T5485)&gt;10,ROUND(Orders!W5485*1.15,2),SUMIFS(Orders!$V:$V,Orders!$T:$T,Orders!T5485)&lt;=10,"Endirim Yoxdur")</f>
        <v>Endirim Yoxdur</v>
      </c>
    </row>
    <row r="5486" spans="3:5" x14ac:dyDescent="0.25">
      <c r="C5486" s="26" t="str">
        <f>IF(Orders!U5486&gt;500,"Yüksək Satış","Aşağı Satış")</f>
        <v>Aşağı Satış</v>
      </c>
      <c r="D5486" s="26" t="str">
        <f>IF(Orders!U5486&gt;500,IF(Orders!E5486="First Class",IF(Orders!W5486=0,"VIP","Special"),"Formal"),"Normal")</f>
        <v>Normal</v>
      </c>
      <c r="E5486" s="26" t="str" cm="1">
        <f t="array" ref="E5486">_xlfn.IFS(Orders!W5486=0,"Endirim Yoxdur",SUMIFS(Orders!$V:$V,Orders!$T:$T,Orders!T5486)&gt;10,ROUND(Orders!W5486*1.15,2),SUMIFS(Orders!$V:$V,Orders!$T:$T,Orders!T5486)&lt;=10,"Endirim Yoxdur")</f>
        <v>Endirim Yoxdur</v>
      </c>
    </row>
    <row r="5487" spans="3:5" x14ac:dyDescent="0.25">
      <c r="C5487" s="26" t="str">
        <f>IF(Orders!U5487&gt;500,"Yüksək Satış","Aşağı Satış")</f>
        <v>Aşağı Satış</v>
      </c>
      <c r="D5487" s="26" t="str">
        <f>IF(Orders!U5487&gt;500,IF(Orders!E5487="First Class",IF(Orders!W5487=0,"VIP","Special"),"Formal"),"Normal")</f>
        <v>Normal</v>
      </c>
      <c r="E5487" s="26" t="str" cm="1">
        <f t="array" ref="E5487">_xlfn.IFS(Orders!W5487=0,"Endirim Yoxdur",SUMIFS(Orders!$V:$V,Orders!$T:$T,Orders!T5487)&gt;10,ROUND(Orders!W5487*1.15,2),SUMIFS(Orders!$V:$V,Orders!$T:$T,Orders!T5487)&lt;=10,"Endirim Yoxdur")</f>
        <v>Endirim Yoxdur</v>
      </c>
    </row>
    <row r="5488" spans="3:5" x14ac:dyDescent="0.25">
      <c r="C5488" s="26" t="str">
        <f>IF(Orders!U5488&gt;500,"Yüksək Satış","Aşağı Satış")</f>
        <v>Aşağı Satış</v>
      </c>
      <c r="D5488" s="26" t="str">
        <f>IF(Orders!U5488&gt;500,IF(Orders!E5488="First Class",IF(Orders!W5488=0,"VIP","Special"),"Formal"),"Normal")</f>
        <v>Normal</v>
      </c>
      <c r="E5488" s="26" cm="1">
        <f t="array" ref="E5488">_xlfn.IFS(Orders!W5488=0,"Endirim Yoxdur",SUMIFS(Orders!$V:$V,Orders!$T:$T,Orders!T5488)&gt;10,ROUND(Orders!W5488*1.15,2),SUMIFS(Orders!$V:$V,Orders!$T:$T,Orders!T5488)&lt;=10,"Endirim Yoxdur")</f>
        <v>0.23</v>
      </c>
    </row>
    <row r="5489" spans="3:5" x14ac:dyDescent="0.25">
      <c r="C5489" s="26" t="str">
        <f>IF(Orders!U5489&gt;500,"Yüksək Satış","Aşağı Satış")</f>
        <v>Aşağı Satış</v>
      </c>
      <c r="D5489" s="26" t="str">
        <f>IF(Orders!U5489&gt;500,IF(Orders!E5489="First Class",IF(Orders!W5489=0,"VIP","Special"),"Formal"),"Normal")</f>
        <v>Normal</v>
      </c>
      <c r="E5489" s="26" t="str" cm="1">
        <f t="array" ref="E5489">_xlfn.IFS(Orders!W5489=0,"Endirim Yoxdur",SUMIFS(Orders!$V:$V,Orders!$T:$T,Orders!T5489)&gt;10,ROUND(Orders!W5489*1.15,2),SUMIFS(Orders!$V:$V,Orders!$T:$T,Orders!T5489)&lt;=10,"Endirim Yoxdur")</f>
        <v>Endirim Yoxdur</v>
      </c>
    </row>
    <row r="5490" spans="3:5" x14ac:dyDescent="0.25">
      <c r="C5490" s="26" t="str">
        <f>IF(Orders!U5490&gt;500,"Yüksək Satış","Aşağı Satış")</f>
        <v>Aşağı Satış</v>
      </c>
      <c r="D5490" s="26" t="str">
        <f>IF(Orders!U5490&gt;500,IF(Orders!E5490="First Class",IF(Orders!W5490=0,"VIP","Special"),"Formal"),"Normal")</f>
        <v>Normal</v>
      </c>
      <c r="E5490" s="26" cm="1">
        <f t="array" ref="E5490">_xlfn.IFS(Orders!W5490=0,"Endirim Yoxdur",SUMIFS(Orders!$V:$V,Orders!$T:$T,Orders!T5490)&gt;10,ROUND(Orders!W5490*1.15,2),SUMIFS(Orders!$V:$V,Orders!$T:$T,Orders!T5490)&lt;=10,"Endirim Yoxdur")</f>
        <v>0.23</v>
      </c>
    </row>
    <row r="5491" spans="3:5" x14ac:dyDescent="0.25">
      <c r="C5491" s="26" t="str">
        <f>IF(Orders!U5491&gt;500,"Yüksək Satış","Aşağı Satış")</f>
        <v>Aşağı Satış</v>
      </c>
      <c r="D5491" s="26" t="str">
        <f>IF(Orders!U5491&gt;500,IF(Orders!E5491="First Class",IF(Orders!W5491=0,"VIP","Special"),"Formal"),"Normal")</f>
        <v>Normal</v>
      </c>
      <c r="E5491" s="26" cm="1">
        <f t="array" ref="E5491">_xlfn.IFS(Orders!W5491=0,"Endirim Yoxdur",SUMIFS(Orders!$V:$V,Orders!$T:$T,Orders!T5491)&gt;10,ROUND(Orders!W5491*1.15,2),SUMIFS(Orders!$V:$V,Orders!$T:$T,Orders!T5491)&lt;=10,"Endirim Yoxdur")</f>
        <v>0.23</v>
      </c>
    </row>
    <row r="5492" spans="3:5" x14ac:dyDescent="0.25">
      <c r="C5492" s="26" t="str">
        <f>IF(Orders!U5492&gt;500,"Yüksək Satış","Aşağı Satış")</f>
        <v>Aşağı Satış</v>
      </c>
      <c r="D5492" s="26" t="str">
        <f>IF(Orders!U5492&gt;500,IF(Orders!E5492="First Class",IF(Orders!W5492=0,"VIP","Special"),"Formal"),"Normal")</f>
        <v>Normal</v>
      </c>
      <c r="E5492" s="26" t="str" cm="1">
        <f t="array" ref="E5492">_xlfn.IFS(Orders!W5492=0,"Endirim Yoxdur",SUMIFS(Orders!$V:$V,Orders!$T:$T,Orders!T5492)&gt;10,ROUND(Orders!W5492*1.15,2),SUMIFS(Orders!$V:$V,Orders!$T:$T,Orders!T5492)&lt;=10,"Endirim Yoxdur")</f>
        <v>Endirim Yoxdur</v>
      </c>
    </row>
    <row r="5493" spans="3:5" x14ac:dyDescent="0.25">
      <c r="C5493" s="26" t="str">
        <f>IF(Orders!U5493&gt;500,"Yüksək Satış","Aşağı Satış")</f>
        <v>Aşağı Satış</v>
      </c>
      <c r="D5493" s="26" t="str">
        <f>IF(Orders!U5493&gt;500,IF(Orders!E5493="First Class",IF(Orders!W5493=0,"VIP","Special"),"Formal"),"Normal")</f>
        <v>Normal</v>
      </c>
      <c r="E5493" s="26" cm="1">
        <f t="array" ref="E5493">_xlfn.IFS(Orders!W5493=0,"Endirim Yoxdur",SUMIFS(Orders!$V:$V,Orders!$T:$T,Orders!T5493)&gt;10,ROUND(Orders!W5493*1.15,2),SUMIFS(Orders!$V:$V,Orders!$T:$T,Orders!T5493)&lt;=10,"Endirim Yoxdur")</f>
        <v>0.23</v>
      </c>
    </row>
    <row r="5494" spans="3:5" x14ac:dyDescent="0.25">
      <c r="C5494" s="26" t="str">
        <f>IF(Orders!U5494&gt;500,"Yüksək Satış","Aşağı Satış")</f>
        <v>Aşağı Satış</v>
      </c>
      <c r="D5494" s="26" t="str">
        <f>IF(Orders!U5494&gt;500,IF(Orders!E5494="First Class",IF(Orders!W5494=0,"VIP","Special"),"Formal"),"Normal")</f>
        <v>Normal</v>
      </c>
      <c r="E5494" s="26" cm="1">
        <f t="array" ref="E5494">_xlfn.IFS(Orders!W5494=0,"Endirim Yoxdur",SUMIFS(Orders!$V:$V,Orders!$T:$T,Orders!T5494)&gt;10,ROUND(Orders!W5494*1.15,2),SUMIFS(Orders!$V:$V,Orders!$T:$T,Orders!T5494)&lt;=10,"Endirim Yoxdur")</f>
        <v>0.23</v>
      </c>
    </row>
    <row r="5495" spans="3:5" x14ac:dyDescent="0.25">
      <c r="C5495" s="26" t="str">
        <f>IF(Orders!U5495&gt;500,"Yüksək Satış","Aşağı Satış")</f>
        <v>Aşağı Satış</v>
      </c>
      <c r="D5495" s="26" t="str">
        <f>IF(Orders!U5495&gt;500,IF(Orders!E5495="First Class",IF(Orders!W5495=0,"VIP","Special"),"Formal"),"Normal")</f>
        <v>Normal</v>
      </c>
      <c r="E5495" s="26" t="str" cm="1">
        <f t="array" ref="E5495">_xlfn.IFS(Orders!W5495=0,"Endirim Yoxdur",SUMIFS(Orders!$V:$V,Orders!$T:$T,Orders!T5495)&gt;10,ROUND(Orders!W5495*1.15,2),SUMIFS(Orders!$V:$V,Orders!$T:$T,Orders!T5495)&lt;=10,"Endirim Yoxdur")</f>
        <v>Endirim Yoxdur</v>
      </c>
    </row>
    <row r="5496" spans="3:5" x14ac:dyDescent="0.25">
      <c r="C5496" s="26" t="str">
        <f>IF(Orders!U5496&gt;500,"Yüksək Satış","Aşağı Satış")</f>
        <v>Aşağı Satış</v>
      </c>
      <c r="D5496" s="26" t="str">
        <f>IF(Orders!U5496&gt;500,IF(Orders!E5496="First Class",IF(Orders!W5496=0,"VIP","Special"),"Formal"),"Normal")</f>
        <v>Normal</v>
      </c>
      <c r="E5496" s="26" cm="1">
        <f t="array" ref="E5496">_xlfn.IFS(Orders!W5496=0,"Endirim Yoxdur",SUMIFS(Orders!$V:$V,Orders!$T:$T,Orders!T5496)&gt;10,ROUND(Orders!W5496*1.15,2),SUMIFS(Orders!$V:$V,Orders!$T:$T,Orders!T5496)&lt;=10,"Endirim Yoxdur")</f>
        <v>0.37</v>
      </c>
    </row>
    <row r="5497" spans="3:5" x14ac:dyDescent="0.25">
      <c r="C5497" s="26" t="str">
        <f>IF(Orders!U5497&gt;500,"Yüksək Satış","Aşağı Satış")</f>
        <v>Aşağı Satış</v>
      </c>
      <c r="D5497" s="26" t="str">
        <f>IF(Orders!U5497&gt;500,IF(Orders!E5497="First Class",IF(Orders!W5497=0,"VIP","Special"),"Formal"),"Normal")</f>
        <v>Normal</v>
      </c>
      <c r="E5497" s="26" cm="1">
        <f t="array" ref="E5497">_xlfn.IFS(Orders!W5497=0,"Endirim Yoxdur",SUMIFS(Orders!$V:$V,Orders!$T:$T,Orders!T5497)&gt;10,ROUND(Orders!W5497*1.15,2),SUMIFS(Orders!$V:$V,Orders!$T:$T,Orders!T5497)&lt;=10,"Endirim Yoxdur")</f>
        <v>0.92</v>
      </c>
    </row>
    <row r="5498" spans="3:5" x14ac:dyDescent="0.25">
      <c r="C5498" s="26" t="str">
        <f>IF(Orders!U5498&gt;500,"Yüksək Satış","Aşağı Satış")</f>
        <v>Aşağı Satış</v>
      </c>
      <c r="D5498" s="26" t="str">
        <f>IF(Orders!U5498&gt;500,IF(Orders!E5498="First Class",IF(Orders!W5498=0,"VIP","Special"),"Formal"),"Normal")</f>
        <v>Normal</v>
      </c>
      <c r="E5498" s="26" cm="1">
        <f t="array" ref="E5498">_xlfn.IFS(Orders!W5498=0,"Endirim Yoxdur",SUMIFS(Orders!$V:$V,Orders!$T:$T,Orders!T5498)&gt;10,ROUND(Orders!W5498*1.15,2),SUMIFS(Orders!$V:$V,Orders!$T:$T,Orders!T5498)&lt;=10,"Endirim Yoxdur")</f>
        <v>0.92</v>
      </c>
    </row>
    <row r="5499" spans="3:5" x14ac:dyDescent="0.25">
      <c r="C5499" s="26" t="str">
        <f>IF(Orders!U5499&gt;500,"Yüksək Satış","Aşağı Satış")</f>
        <v>Aşağı Satış</v>
      </c>
      <c r="D5499" s="26" t="str">
        <f>IF(Orders!U5499&gt;500,IF(Orders!E5499="First Class",IF(Orders!W5499=0,"VIP","Special"),"Formal"),"Normal")</f>
        <v>Normal</v>
      </c>
      <c r="E5499" s="26" cm="1">
        <f t="array" ref="E5499">_xlfn.IFS(Orders!W5499=0,"Endirim Yoxdur",SUMIFS(Orders!$V:$V,Orders!$T:$T,Orders!T5499)&gt;10,ROUND(Orders!W5499*1.15,2),SUMIFS(Orders!$V:$V,Orders!$T:$T,Orders!T5499)&lt;=10,"Endirim Yoxdur")</f>
        <v>0.81</v>
      </c>
    </row>
    <row r="5500" spans="3:5" x14ac:dyDescent="0.25">
      <c r="C5500" s="26" t="str">
        <f>IF(Orders!U5500&gt;500,"Yüksək Satış","Aşağı Satış")</f>
        <v>Aşağı Satış</v>
      </c>
      <c r="D5500" s="26" t="str">
        <f>IF(Orders!U5500&gt;500,IF(Orders!E5500="First Class",IF(Orders!W5500=0,"VIP","Special"),"Formal"),"Normal")</f>
        <v>Normal</v>
      </c>
      <c r="E5500" s="26" cm="1">
        <f t="array" ref="E5500">_xlfn.IFS(Orders!W5500=0,"Endirim Yoxdur",SUMIFS(Orders!$V:$V,Orders!$T:$T,Orders!T5500)&gt;10,ROUND(Orders!W5500*1.15,2),SUMIFS(Orders!$V:$V,Orders!$T:$T,Orders!T5500)&lt;=10,"Endirim Yoxdur")</f>
        <v>0.23</v>
      </c>
    </row>
    <row r="5501" spans="3:5" x14ac:dyDescent="0.25">
      <c r="C5501" s="26" t="str">
        <f>IF(Orders!U5501&gt;500,"Yüksək Satış","Aşağı Satış")</f>
        <v>Aşağı Satış</v>
      </c>
      <c r="D5501" s="26" t="str">
        <f>IF(Orders!U5501&gt;500,IF(Orders!E5501="First Class",IF(Orders!W5501=0,"VIP","Special"),"Formal"),"Normal")</f>
        <v>Normal</v>
      </c>
      <c r="E5501" s="26" cm="1">
        <f t="array" ref="E5501">_xlfn.IFS(Orders!W5501=0,"Endirim Yoxdur",SUMIFS(Orders!$V:$V,Orders!$T:$T,Orders!T5501)&gt;10,ROUND(Orders!W5501*1.15,2),SUMIFS(Orders!$V:$V,Orders!$T:$T,Orders!T5501)&lt;=10,"Endirim Yoxdur")</f>
        <v>0.23</v>
      </c>
    </row>
    <row r="5502" spans="3:5" x14ac:dyDescent="0.25">
      <c r="C5502" s="26" t="str">
        <f>IF(Orders!U5502&gt;500,"Yüksək Satış","Aşağı Satış")</f>
        <v>Aşağı Satış</v>
      </c>
      <c r="D5502" s="26" t="str">
        <f>IF(Orders!U5502&gt;500,IF(Orders!E5502="First Class",IF(Orders!W5502=0,"VIP","Special"),"Formal"),"Normal")</f>
        <v>Normal</v>
      </c>
      <c r="E5502" s="26" t="str" cm="1">
        <f t="array" ref="E5502">_xlfn.IFS(Orders!W5502=0,"Endirim Yoxdur",SUMIFS(Orders!$V:$V,Orders!$T:$T,Orders!T5502)&gt;10,ROUND(Orders!W5502*1.15,2),SUMIFS(Orders!$V:$V,Orders!$T:$T,Orders!T5502)&lt;=10,"Endirim Yoxdur")</f>
        <v>Endirim Yoxdur</v>
      </c>
    </row>
    <row r="5503" spans="3:5" x14ac:dyDescent="0.25">
      <c r="C5503" s="26" t="str">
        <f>IF(Orders!U5503&gt;500,"Yüksək Satış","Aşağı Satış")</f>
        <v>Aşağı Satış</v>
      </c>
      <c r="D5503" s="26" t="str">
        <f>IF(Orders!U5503&gt;500,IF(Orders!E5503="First Class",IF(Orders!W5503=0,"VIP","Special"),"Formal"),"Normal")</f>
        <v>Normal</v>
      </c>
      <c r="E5503" s="26" cm="1">
        <f t="array" ref="E5503">_xlfn.IFS(Orders!W5503=0,"Endirim Yoxdur",SUMIFS(Orders!$V:$V,Orders!$T:$T,Orders!T5503)&gt;10,ROUND(Orders!W5503*1.15,2),SUMIFS(Orders!$V:$V,Orders!$T:$T,Orders!T5503)&lt;=10,"Endirim Yoxdur")</f>
        <v>0.46</v>
      </c>
    </row>
    <row r="5504" spans="3:5" x14ac:dyDescent="0.25">
      <c r="C5504" s="26" t="str">
        <f>IF(Orders!U5504&gt;500,"Yüksək Satış","Aşağı Satış")</f>
        <v>Aşağı Satış</v>
      </c>
      <c r="D5504" s="26" t="str">
        <f>IF(Orders!U5504&gt;500,IF(Orders!E5504="First Class",IF(Orders!W5504=0,"VIP","Special"),"Formal"),"Normal")</f>
        <v>Normal</v>
      </c>
      <c r="E5504" s="26" cm="1">
        <f t="array" ref="E5504">_xlfn.IFS(Orders!W5504=0,"Endirim Yoxdur",SUMIFS(Orders!$V:$V,Orders!$T:$T,Orders!T5504)&gt;10,ROUND(Orders!W5504*1.15,2),SUMIFS(Orders!$V:$V,Orders!$T:$T,Orders!T5504)&lt;=10,"Endirim Yoxdur")</f>
        <v>0.81</v>
      </c>
    </row>
    <row r="5505" spans="3:5" x14ac:dyDescent="0.25">
      <c r="C5505" s="26" t="str">
        <f>IF(Orders!U5505&gt;500,"Yüksək Satış","Aşağı Satış")</f>
        <v>Aşağı Satış</v>
      </c>
      <c r="D5505" s="26" t="str">
        <f>IF(Orders!U5505&gt;500,IF(Orders!E5505="First Class",IF(Orders!W5505=0,"VIP","Special"),"Formal"),"Normal")</f>
        <v>Normal</v>
      </c>
      <c r="E5505" s="26" cm="1">
        <f t="array" ref="E5505">_xlfn.IFS(Orders!W5505=0,"Endirim Yoxdur",SUMIFS(Orders!$V:$V,Orders!$T:$T,Orders!T5505)&gt;10,ROUND(Orders!W5505*1.15,2),SUMIFS(Orders!$V:$V,Orders!$T:$T,Orders!T5505)&lt;=10,"Endirim Yoxdur")</f>
        <v>0.92</v>
      </c>
    </row>
    <row r="5506" spans="3:5" x14ac:dyDescent="0.25">
      <c r="C5506" s="26" t="str">
        <f>IF(Orders!U5506&gt;500,"Yüksək Satış","Aşağı Satış")</f>
        <v>Aşağı Satış</v>
      </c>
      <c r="D5506" s="26" t="str">
        <f>IF(Orders!U5506&gt;500,IF(Orders!E5506="First Class",IF(Orders!W5506=0,"VIP","Special"),"Formal"),"Normal")</f>
        <v>Normal</v>
      </c>
      <c r="E5506" s="26" cm="1">
        <f t="array" ref="E5506">_xlfn.IFS(Orders!W5506=0,"Endirim Yoxdur",SUMIFS(Orders!$V:$V,Orders!$T:$T,Orders!T5506)&gt;10,ROUND(Orders!W5506*1.15,2),SUMIFS(Orders!$V:$V,Orders!$T:$T,Orders!T5506)&lt;=10,"Endirim Yoxdur")</f>
        <v>0.23</v>
      </c>
    </row>
    <row r="5507" spans="3:5" x14ac:dyDescent="0.25">
      <c r="C5507" s="26" t="str">
        <f>IF(Orders!U5507&gt;500,"Yüksək Satış","Aşağı Satış")</f>
        <v>Aşağı Satış</v>
      </c>
      <c r="D5507" s="26" t="str">
        <f>IF(Orders!U5507&gt;500,IF(Orders!E5507="First Class",IF(Orders!W5507=0,"VIP","Special"),"Formal"),"Normal")</f>
        <v>Normal</v>
      </c>
      <c r="E5507" s="26" cm="1">
        <f t="array" ref="E5507">_xlfn.IFS(Orders!W5507=0,"Endirim Yoxdur",SUMIFS(Orders!$V:$V,Orders!$T:$T,Orders!T5507)&gt;10,ROUND(Orders!W5507*1.15,2),SUMIFS(Orders!$V:$V,Orders!$T:$T,Orders!T5507)&lt;=10,"Endirim Yoxdur")</f>
        <v>0.23</v>
      </c>
    </row>
    <row r="5508" spans="3:5" x14ac:dyDescent="0.25">
      <c r="C5508" s="26" t="str">
        <f>IF(Orders!U5508&gt;500,"Yüksək Satış","Aşağı Satış")</f>
        <v>Aşağı Satış</v>
      </c>
      <c r="D5508" s="26" t="str">
        <f>IF(Orders!U5508&gt;500,IF(Orders!E5508="First Class",IF(Orders!W5508=0,"VIP","Special"),"Formal"),"Normal")</f>
        <v>Normal</v>
      </c>
      <c r="E5508" s="26" t="str" cm="1">
        <f t="array" ref="E5508">_xlfn.IFS(Orders!W5508=0,"Endirim Yoxdur",SUMIFS(Orders!$V:$V,Orders!$T:$T,Orders!T5508)&gt;10,ROUND(Orders!W5508*1.15,2),SUMIFS(Orders!$V:$V,Orders!$T:$T,Orders!T5508)&lt;=10,"Endirim Yoxdur")</f>
        <v>Endirim Yoxdur</v>
      </c>
    </row>
    <row r="5509" spans="3:5" x14ac:dyDescent="0.25">
      <c r="C5509" s="26" t="str">
        <f>IF(Orders!U5509&gt;500,"Yüksək Satış","Aşağı Satış")</f>
        <v>Aşağı Satış</v>
      </c>
      <c r="D5509" s="26" t="str">
        <f>IF(Orders!U5509&gt;500,IF(Orders!E5509="First Class",IF(Orders!W5509=0,"VIP","Special"),"Formal"),"Normal")</f>
        <v>Normal</v>
      </c>
      <c r="E5509" s="26" cm="1">
        <f t="array" ref="E5509">_xlfn.IFS(Orders!W5509=0,"Endirim Yoxdur",SUMIFS(Orders!$V:$V,Orders!$T:$T,Orders!T5509)&gt;10,ROUND(Orders!W5509*1.15,2),SUMIFS(Orders!$V:$V,Orders!$T:$T,Orders!T5509)&lt;=10,"Endirim Yoxdur")</f>
        <v>0.23</v>
      </c>
    </row>
    <row r="5510" spans="3:5" x14ac:dyDescent="0.25">
      <c r="C5510" s="26" t="str">
        <f>IF(Orders!U5510&gt;500,"Yüksək Satış","Aşağı Satış")</f>
        <v>Aşağı Satış</v>
      </c>
      <c r="D5510" s="26" t="str">
        <f>IF(Orders!U5510&gt;500,IF(Orders!E5510="First Class",IF(Orders!W5510=0,"VIP","Special"),"Formal"),"Normal")</f>
        <v>Normal</v>
      </c>
      <c r="E5510" s="26" t="str" cm="1">
        <f t="array" ref="E5510">_xlfn.IFS(Orders!W5510=0,"Endirim Yoxdur",SUMIFS(Orders!$V:$V,Orders!$T:$T,Orders!T5510)&gt;10,ROUND(Orders!W5510*1.15,2),SUMIFS(Orders!$V:$V,Orders!$T:$T,Orders!T5510)&lt;=10,"Endirim Yoxdur")</f>
        <v>Endirim Yoxdur</v>
      </c>
    </row>
    <row r="5511" spans="3:5" x14ac:dyDescent="0.25">
      <c r="C5511" s="26" t="str">
        <f>IF(Orders!U5511&gt;500,"Yüksək Satış","Aşağı Satış")</f>
        <v>Yüksək Satış</v>
      </c>
      <c r="D5511" s="26" t="str">
        <f>IF(Orders!U5511&gt;500,IF(Orders!E5511="First Class",IF(Orders!W5511=0,"VIP","Special"),"Formal"),"Normal")</f>
        <v>Special</v>
      </c>
      <c r="E5511" s="26" cm="1">
        <f t="array" ref="E5511">_xlfn.IFS(Orders!W5511=0,"Endirim Yoxdur",SUMIFS(Orders!$V:$V,Orders!$T:$T,Orders!T5511)&gt;10,ROUND(Orders!W5511*1.15,2),SUMIFS(Orders!$V:$V,Orders!$T:$T,Orders!T5511)&lt;=10,"Endirim Yoxdur")</f>
        <v>0.35</v>
      </c>
    </row>
    <row r="5512" spans="3:5" x14ac:dyDescent="0.25">
      <c r="C5512" s="26" t="str">
        <f>IF(Orders!U5512&gt;500,"Yüksək Satış","Aşağı Satış")</f>
        <v>Aşağı Satış</v>
      </c>
      <c r="D5512" s="26" t="str">
        <f>IF(Orders!U5512&gt;500,IF(Orders!E5512="First Class",IF(Orders!W5512=0,"VIP","Special"),"Formal"),"Normal")</f>
        <v>Normal</v>
      </c>
      <c r="E5512" s="26" t="str" cm="1">
        <f t="array" ref="E5512">_xlfn.IFS(Orders!W5512=0,"Endirim Yoxdur",SUMIFS(Orders!$V:$V,Orders!$T:$T,Orders!T5512)&gt;10,ROUND(Orders!W5512*1.15,2),SUMIFS(Orders!$V:$V,Orders!$T:$T,Orders!T5512)&lt;=10,"Endirim Yoxdur")</f>
        <v>Endirim Yoxdur</v>
      </c>
    </row>
    <row r="5513" spans="3:5" x14ac:dyDescent="0.25">
      <c r="C5513" s="26" t="str">
        <f>IF(Orders!U5513&gt;500,"Yüksək Satış","Aşağı Satış")</f>
        <v>Aşağı Satış</v>
      </c>
      <c r="D5513" s="26" t="str">
        <f>IF(Orders!U5513&gt;500,IF(Orders!E5513="First Class",IF(Orders!W5513=0,"VIP","Special"),"Formal"),"Normal")</f>
        <v>Normal</v>
      </c>
      <c r="E5513" s="26" cm="1">
        <f t="array" ref="E5513">_xlfn.IFS(Orders!W5513=0,"Endirim Yoxdur",SUMIFS(Orders!$V:$V,Orders!$T:$T,Orders!T5513)&gt;10,ROUND(Orders!W5513*1.15,2),SUMIFS(Orders!$V:$V,Orders!$T:$T,Orders!T5513)&lt;=10,"Endirim Yoxdur")</f>
        <v>0.81</v>
      </c>
    </row>
    <row r="5514" spans="3:5" x14ac:dyDescent="0.25">
      <c r="C5514" s="26" t="str">
        <f>IF(Orders!U5514&gt;500,"Yüksək Satış","Aşağı Satış")</f>
        <v>Aşağı Satış</v>
      </c>
      <c r="D5514" s="26" t="str">
        <f>IF(Orders!U5514&gt;500,IF(Orders!E5514="First Class",IF(Orders!W5514=0,"VIP","Special"),"Formal"),"Normal")</f>
        <v>Normal</v>
      </c>
      <c r="E5514" s="26" cm="1">
        <f t="array" ref="E5514">_xlfn.IFS(Orders!W5514=0,"Endirim Yoxdur",SUMIFS(Orders!$V:$V,Orders!$T:$T,Orders!T5514)&gt;10,ROUND(Orders!W5514*1.15,2),SUMIFS(Orders!$V:$V,Orders!$T:$T,Orders!T5514)&lt;=10,"Endirim Yoxdur")</f>
        <v>0.23</v>
      </c>
    </row>
    <row r="5515" spans="3:5" x14ac:dyDescent="0.25">
      <c r="C5515" s="26" t="str">
        <f>IF(Orders!U5515&gt;500,"Yüksək Satış","Aşağı Satış")</f>
        <v>Aşağı Satış</v>
      </c>
      <c r="D5515" s="26" t="str">
        <f>IF(Orders!U5515&gt;500,IF(Orders!E5515="First Class",IF(Orders!W5515=0,"VIP","Special"),"Formal"),"Normal")</f>
        <v>Normal</v>
      </c>
      <c r="E5515" s="26" cm="1">
        <f t="array" ref="E5515">_xlfn.IFS(Orders!W5515=0,"Endirim Yoxdur",SUMIFS(Orders!$V:$V,Orders!$T:$T,Orders!T5515)&gt;10,ROUND(Orders!W5515*1.15,2),SUMIFS(Orders!$V:$V,Orders!$T:$T,Orders!T5515)&lt;=10,"Endirim Yoxdur")</f>
        <v>0.23</v>
      </c>
    </row>
    <row r="5516" spans="3:5" x14ac:dyDescent="0.25">
      <c r="C5516" s="26" t="str">
        <f>IF(Orders!U5516&gt;500,"Yüksək Satış","Aşağı Satış")</f>
        <v>Aşağı Satış</v>
      </c>
      <c r="D5516" s="26" t="str">
        <f>IF(Orders!U5516&gt;500,IF(Orders!E5516="First Class",IF(Orders!W5516=0,"VIP","Special"),"Formal"),"Normal")</f>
        <v>Normal</v>
      </c>
      <c r="E5516" s="26" cm="1">
        <f t="array" ref="E5516">_xlfn.IFS(Orders!W5516=0,"Endirim Yoxdur",SUMIFS(Orders!$V:$V,Orders!$T:$T,Orders!T5516)&gt;10,ROUND(Orders!W5516*1.15,2),SUMIFS(Orders!$V:$V,Orders!$T:$T,Orders!T5516)&lt;=10,"Endirim Yoxdur")</f>
        <v>0.46</v>
      </c>
    </row>
    <row r="5517" spans="3:5" x14ac:dyDescent="0.25">
      <c r="C5517" s="26" t="str">
        <f>IF(Orders!U5517&gt;500,"Yüksək Satış","Aşağı Satış")</f>
        <v>Aşağı Satış</v>
      </c>
      <c r="D5517" s="26" t="str">
        <f>IF(Orders!U5517&gt;500,IF(Orders!E5517="First Class",IF(Orders!W5517=0,"VIP","Special"),"Formal"),"Normal")</f>
        <v>Normal</v>
      </c>
      <c r="E5517" s="26" cm="1">
        <f t="array" ref="E5517">_xlfn.IFS(Orders!W5517=0,"Endirim Yoxdur",SUMIFS(Orders!$V:$V,Orders!$T:$T,Orders!T5517)&gt;10,ROUND(Orders!W5517*1.15,2),SUMIFS(Orders!$V:$V,Orders!$T:$T,Orders!T5517)&lt;=10,"Endirim Yoxdur")</f>
        <v>0.23</v>
      </c>
    </row>
    <row r="5518" spans="3:5" x14ac:dyDescent="0.25">
      <c r="C5518" s="26" t="str">
        <f>IF(Orders!U5518&gt;500,"Yüksək Satış","Aşağı Satış")</f>
        <v>Aşağı Satış</v>
      </c>
      <c r="D5518" s="26" t="str">
        <f>IF(Orders!U5518&gt;500,IF(Orders!E5518="First Class",IF(Orders!W5518=0,"VIP","Special"),"Formal"),"Normal")</f>
        <v>Normal</v>
      </c>
      <c r="E5518" s="26" cm="1">
        <f t="array" ref="E5518">_xlfn.IFS(Orders!W5518=0,"Endirim Yoxdur",SUMIFS(Orders!$V:$V,Orders!$T:$T,Orders!T5518)&gt;10,ROUND(Orders!W5518*1.15,2),SUMIFS(Orders!$V:$V,Orders!$T:$T,Orders!T5518)&lt;=10,"Endirim Yoxdur")</f>
        <v>0.23</v>
      </c>
    </row>
    <row r="5519" spans="3:5" x14ac:dyDescent="0.25">
      <c r="C5519" s="26" t="str">
        <f>IF(Orders!U5519&gt;500,"Yüksək Satış","Aşağı Satış")</f>
        <v>Aşağı Satış</v>
      </c>
      <c r="D5519" s="26" t="str">
        <f>IF(Orders!U5519&gt;500,IF(Orders!E5519="First Class",IF(Orders!W5519=0,"VIP","Special"),"Formal"),"Normal")</f>
        <v>Normal</v>
      </c>
      <c r="E5519" s="26" t="str" cm="1">
        <f t="array" ref="E5519">_xlfn.IFS(Orders!W5519=0,"Endirim Yoxdur",SUMIFS(Orders!$V:$V,Orders!$T:$T,Orders!T5519)&gt;10,ROUND(Orders!W5519*1.15,2),SUMIFS(Orders!$V:$V,Orders!$T:$T,Orders!T5519)&lt;=10,"Endirim Yoxdur")</f>
        <v>Endirim Yoxdur</v>
      </c>
    </row>
    <row r="5520" spans="3:5" x14ac:dyDescent="0.25">
      <c r="C5520" s="26" t="str">
        <f>IF(Orders!U5520&gt;500,"Yüksək Satış","Aşağı Satış")</f>
        <v>Aşağı Satış</v>
      </c>
      <c r="D5520" s="26" t="str">
        <f>IF(Orders!U5520&gt;500,IF(Orders!E5520="First Class",IF(Orders!W5520=0,"VIP","Special"),"Formal"),"Normal")</f>
        <v>Normal</v>
      </c>
      <c r="E5520" s="26" cm="1">
        <f t="array" ref="E5520">_xlfn.IFS(Orders!W5520=0,"Endirim Yoxdur",SUMIFS(Orders!$V:$V,Orders!$T:$T,Orders!T5520)&gt;10,ROUND(Orders!W5520*1.15,2),SUMIFS(Orders!$V:$V,Orders!$T:$T,Orders!T5520)&lt;=10,"Endirim Yoxdur")</f>
        <v>0.12</v>
      </c>
    </row>
    <row r="5521" spans="3:5" x14ac:dyDescent="0.25">
      <c r="C5521" s="26" t="str">
        <f>IF(Orders!U5521&gt;500,"Yüksək Satış","Aşağı Satış")</f>
        <v>Aşağı Satış</v>
      </c>
      <c r="D5521" s="26" t="str">
        <f>IF(Orders!U5521&gt;500,IF(Orders!E5521="First Class",IF(Orders!W5521=0,"VIP","Special"),"Formal"),"Normal")</f>
        <v>Normal</v>
      </c>
      <c r="E5521" s="26" t="str" cm="1">
        <f t="array" ref="E5521">_xlfn.IFS(Orders!W5521=0,"Endirim Yoxdur",SUMIFS(Orders!$V:$V,Orders!$T:$T,Orders!T5521)&gt;10,ROUND(Orders!W5521*1.15,2),SUMIFS(Orders!$V:$V,Orders!$T:$T,Orders!T5521)&lt;=10,"Endirim Yoxdur")</f>
        <v>Endirim Yoxdur</v>
      </c>
    </row>
    <row r="5522" spans="3:5" x14ac:dyDescent="0.25">
      <c r="C5522" s="26" t="str">
        <f>IF(Orders!U5522&gt;500,"Yüksək Satış","Aşağı Satış")</f>
        <v>Aşağı Satış</v>
      </c>
      <c r="D5522" s="26" t="str">
        <f>IF(Orders!U5522&gt;500,IF(Orders!E5522="First Class",IF(Orders!W5522=0,"VIP","Special"),"Formal"),"Normal")</f>
        <v>Normal</v>
      </c>
      <c r="E5522" s="26" t="str" cm="1">
        <f t="array" ref="E5522">_xlfn.IFS(Orders!W5522=0,"Endirim Yoxdur",SUMIFS(Orders!$V:$V,Orders!$T:$T,Orders!T5522)&gt;10,ROUND(Orders!W5522*1.15,2),SUMIFS(Orders!$V:$V,Orders!$T:$T,Orders!T5522)&lt;=10,"Endirim Yoxdur")</f>
        <v>Endirim Yoxdur</v>
      </c>
    </row>
    <row r="5523" spans="3:5" x14ac:dyDescent="0.25">
      <c r="C5523" s="26" t="str">
        <f>IF(Orders!U5523&gt;500,"Yüksək Satış","Aşağı Satış")</f>
        <v>Aşağı Satış</v>
      </c>
      <c r="D5523" s="26" t="str">
        <f>IF(Orders!U5523&gt;500,IF(Orders!E5523="First Class",IF(Orders!W5523=0,"VIP","Special"),"Formal"),"Normal")</f>
        <v>Normal</v>
      </c>
      <c r="E5523" s="26" t="str" cm="1">
        <f t="array" ref="E5523">_xlfn.IFS(Orders!W5523=0,"Endirim Yoxdur",SUMIFS(Orders!$V:$V,Orders!$T:$T,Orders!T5523)&gt;10,ROUND(Orders!W5523*1.15,2),SUMIFS(Orders!$V:$V,Orders!$T:$T,Orders!T5523)&lt;=10,"Endirim Yoxdur")</f>
        <v>Endirim Yoxdur</v>
      </c>
    </row>
    <row r="5524" spans="3:5" x14ac:dyDescent="0.25">
      <c r="C5524" s="26" t="str">
        <f>IF(Orders!U5524&gt;500,"Yüksək Satış","Aşağı Satış")</f>
        <v>Aşağı Satış</v>
      </c>
      <c r="D5524" s="26" t="str">
        <f>IF(Orders!U5524&gt;500,IF(Orders!E5524="First Class",IF(Orders!W5524=0,"VIP","Special"),"Formal"),"Normal")</f>
        <v>Normal</v>
      </c>
      <c r="E5524" s="26" cm="1">
        <f t="array" ref="E5524">_xlfn.IFS(Orders!W5524=0,"Endirim Yoxdur",SUMIFS(Orders!$V:$V,Orders!$T:$T,Orders!T5524)&gt;10,ROUND(Orders!W5524*1.15,2),SUMIFS(Orders!$V:$V,Orders!$T:$T,Orders!T5524)&lt;=10,"Endirim Yoxdur")</f>
        <v>0.23</v>
      </c>
    </row>
    <row r="5525" spans="3:5" x14ac:dyDescent="0.25">
      <c r="C5525" s="26" t="str">
        <f>IF(Orders!U5525&gt;500,"Yüksək Satış","Aşağı Satış")</f>
        <v>Aşağı Satış</v>
      </c>
      <c r="D5525" s="26" t="str">
        <f>IF(Orders!U5525&gt;500,IF(Orders!E5525="First Class",IF(Orders!W5525=0,"VIP","Special"),"Formal"),"Normal")</f>
        <v>Normal</v>
      </c>
      <c r="E5525" s="26" t="str" cm="1">
        <f t="array" ref="E5525">_xlfn.IFS(Orders!W5525=0,"Endirim Yoxdur",SUMIFS(Orders!$V:$V,Orders!$T:$T,Orders!T5525)&gt;10,ROUND(Orders!W5525*1.15,2),SUMIFS(Orders!$V:$V,Orders!$T:$T,Orders!T5525)&lt;=10,"Endirim Yoxdur")</f>
        <v>Endirim Yoxdur</v>
      </c>
    </row>
    <row r="5526" spans="3:5" x14ac:dyDescent="0.25">
      <c r="C5526" s="26" t="str">
        <f>IF(Orders!U5526&gt;500,"Yüksək Satış","Aşağı Satış")</f>
        <v>Yüksək Satış</v>
      </c>
      <c r="D5526" s="26" t="str">
        <f>IF(Orders!U5526&gt;500,IF(Orders!E5526="First Class",IF(Orders!W5526=0,"VIP","Special"),"Formal"),"Normal")</f>
        <v>Special</v>
      </c>
      <c r="E5526" s="26" cm="1">
        <f t="array" ref="E5526">_xlfn.IFS(Orders!W5526=0,"Endirim Yoxdur",SUMIFS(Orders!$V:$V,Orders!$T:$T,Orders!T5526)&gt;10,ROUND(Orders!W5526*1.15,2),SUMIFS(Orders!$V:$V,Orders!$T:$T,Orders!T5526)&lt;=10,"Endirim Yoxdur")</f>
        <v>0.23</v>
      </c>
    </row>
    <row r="5527" spans="3:5" x14ac:dyDescent="0.25">
      <c r="C5527" s="26" t="str">
        <f>IF(Orders!U5527&gt;500,"Yüksək Satış","Aşağı Satış")</f>
        <v>Aşağı Satış</v>
      </c>
      <c r="D5527" s="26" t="str">
        <f>IF(Orders!U5527&gt;500,IF(Orders!E5527="First Class",IF(Orders!W5527=0,"VIP","Special"),"Formal"),"Normal")</f>
        <v>Normal</v>
      </c>
      <c r="E5527" s="26" t="str" cm="1">
        <f t="array" ref="E5527">_xlfn.IFS(Orders!W5527=0,"Endirim Yoxdur",SUMIFS(Orders!$V:$V,Orders!$T:$T,Orders!T5527)&gt;10,ROUND(Orders!W5527*1.15,2),SUMIFS(Orders!$V:$V,Orders!$T:$T,Orders!T5527)&lt;=10,"Endirim Yoxdur")</f>
        <v>Endirim Yoxdur</v>
      </c>
    </row>
    <row r="5528" spans="3:5" x14ac:dyDescent="0.25">
      <c r="C5528" s="26" t="str">
        <f>IF(Orders!U5528&gt;500,"Yüksək Satış","Aşağı Satış")</f>
        <v>Aşağı Satış</v>
      </c>
      <c r="D5528" s="26" t="str">
        <f>IF(Orders!U5528&gt;500,IF(Orders!E5528="First Class",IF(Orders!W5528=0,"VIP","Special"),"Formal"),"Normal")</f>
        <v>Normal</v>
      </c>
      <c r="E5528" s="26" t="str" cm="1">
        <f t="array" ref="E5528">_xlfn.IFS(Orders!W5528=0,"Endirim Yoxdur",SUMIFS(Orders!$V:$V,Orders!$T:$T,Orders!T5528)&gt;10,ROUND(Orders!W5528*1.15,2),SUMIFS(Orders!$V:$V,Orders!$T:$T,Orders!T5528)&lt;=10,"Endirim Yoxdur")</f>
        <v>Endirim Yoxdur</v>
      </c>
    </row>
    <row r="5529" spans="3:5" x14ac:dyDescent="0.25">
      <c r="C5529" s="26" t="str">
        <f>IF(Orders!U5529&gt;500,"Yüksək Satış","Aşağı Satış")</f>
        <v>Aşağı Satış</v>
      </c>
      <c r="D5529" s="26" t="str">
        <f>IF(Orders!U5529&gt;500,IF(Orders!E5529="First Class",IF(Orders!W5529=0,"VIP","Special"),"Formal"),"Normal")</f>
        <v>Normal</v>
      </c>
      <c r="E5529" s="26" cm="1">
        <f t="array" ref="E5529">_xlfn.IFS(Orders!W5529=0,"Endirim Yoxdur",SUMIFS(Orders!$V:$V,Orders!$T:$T,Orders!T5529)&gt;10,ROUND(Orders!W5529*1.15,2),SUMIFS(Orders!$V:$V,Orders!$T:$T,Orders!T5529)&lt;=10,"Endirim Yoxdur")</f>
        <v>0.23</v>
      </c>
    </row>
    <row r="5530" spans="3:5" x14ac:dyDescent="0.25">
      <c r="C5530" s="26" t="str">
        <f>IF(Orders!U5530&gt;500,"Yüksək Satış","Aşağı Satış")</f>
        <v>Aşağı Satış</v>
      </c>
      <c r="D5530" s="26" t="str">
        <f>IF(Orders!U5530&gt;500,IF(Orders!E5530="First Class",IF(Orders!W5530=0,"VIP","Special"),"Formal"),"Normal")</f>
        <v>Normal</v>
      </c>
      <c r="E5530" s="26" t="str" cm="1">
        <f t="array" ref="E5530">_xlfn.IFS(Orders!W5530=0,"Endirim Yoxdur",SUMIFS(Orders!$V:$V,Orders!$T:$T,Orders!T5530)&gt;10,ROUND(Orders!W5530*1.15,2),SUMIFS(Orders!$V:$V,Orders!$T:$T,Orders!T5530)&lt;=10,"Endirim Yoxdur")</f>
        <v>Endirim Yoxdur</v>
      </c>
    </row>
    <row r="5531" spans="3:5" x14ac:dyDescent="0.25">
      <c r="C5531" s="26" t="str">
        <f>IF(Orders!U5531&gt;500,"Yüksək Satış","Aşağı Satış")</f>
        <v>Aşağı Satış</v>
      </c>
      <c r="D5531" s="26" t="str">
        <f>IF(Orders!U5531&gt;500,IF(Orders!E5531="First Class",IF(Orders!W5531=0,"VIP","Special"),"Formal"),"Normal")</f>
        <v>Normal</v>
      </c>
      <c r="E5531" s="26" t="str" cm="1">
        <f t="array" ref="E5531">_xlfn.IFS(Orders!W5531=0,"Endirim Yoxdur",SUMIFS(Orders!$V:$V,Orders!$T:$T,Orders!T5531)&gt;10,ROUND(Orders!W5531*1.15,2),SUMIFS(Orders!$V:$V,Orders!$T:$T,Orders!T5531)&lt;=10,"Endirim Yoxdur")</f>
        <v>Endirim Yoxdur</v>
      </c>
    </row>
    <row r="5532" spans="3:5" x14ac:dyDescent="0.25">
      <c r="C5532" s="26" t="str">
        <f>IF(Orders!U5532&gt;500,"Yüksək Satış","Aşağı Satış")</f>
        <v>Aşağı Satış</v>
      </c>
      <c r="D5532" s="26" t="str">
        <f>IF(Orders!U5532&gt;500,IF(Orders!E5532="First Class",IF(Orders!W5532=0,"VIP","Special"),"Formal"),"Normal")</f>
        <v>Normal</v>
      </c>
      <c r="E5532" s="26" cm="1">
        <f t="array" ref="E5532">_xlfn.IFS(Orders!W5532=0,"Endirim Yoxdur",SUMIFS(Orders!$V:$V,Orders!$T:$T,Orders!T5532)&gt;10,ROUND(Orders!W5532*1.15,2),SUMIFS(Orders!$V:$V,Orders!$T:$T,Orders!T5532)&lt;=10,"Endirim Yoxdur")</f>
        <v>0.23</v>
      </c>
    </row>
    <row r="5533" spans="3:5" x14ac:dyDescent="0.25">
      <c r="C5533" s="26" t="str">
        <f>IF(Orders!U5533&gt;500,"Yüksək Satış","Aşağı Satış")</f>
        <v>Aşağı Satış</v>
      </c>
      <c r="D5533" s="26" t="str">
        <f>IF(Orders!U5533&gt;500,IF(Orders!E5533="First Class",IF(Orders!W5533=0,"VIP","Special"),"Formal"),"Normal")</f>
        <v>Normal</v>
      </c>
      <c r="E5533" s="26" t="str" cm="1">
        <f t="array" ref="E5533">_xlfn.IFS(Orders!W5533=0,"Endirim Yoxdur",SUMIFS(Orders!$V:$V,Orders!$T:$T,Orders!T5533)&gt;10,ROUND(Orders!W5533*1.15,2),SUMIFS(Orders!$V:$V,Orders!$T:$T,Orders!T5533)&lt;=10,"Endirim Yoxdur")</f>
        <v>Endirim Yoxdur</v>
      </c>
    </row>
    <row r="5534" spans="3:5" x14ac:dyDescent="0.25">
      <c r="C5534" s="26" t="str">
        <f>IF(Orders!U5534&gt;500,"Yüksək Satış","Aşağı Satış")</f>
        <v>Aşağı Satış</v>
      </c>
      <c r="D5534" s="26" t="str">
        <f>IF(Orders!U5534&gt;500,IF(Orders!E5534="First Class",IF(Orders!W5534=0,"VIP","Special"),"Formal"),"Normal")</f>
        <v>Normal</v>
      </c>
      <c r="E5534" s="26" t="str" cm="1">
        <f t="array" ref="E5534">_xlfn.IFS(Orders!W5534=0,"Endirim Yoxdur",SUMIFS(Orders!$V:$V,Orders!$T:$T,Orders!T5534)&gt;10,ROUND(Orders!W5534*1.15,2),SUMIFS(Orders!$V:$V,Orders!$T:$T,Orders!T5534)&lt;=10,"Endirim Yoxdur")</f>
        <v>Endirim Yoxdur</v>
      </c>
    </row>
    <row r="5535" spans="3:5" x14ac:dyDescent="0.25">
      <c r="C5535" s="26" t="str">
        <f>IF(Orders!U5535&gt;500,"Yüksək Satış","Aşağı Satış")</f>
        <v>Aşağı Satış</v>
      </c>
      <c r="D5535" s="26" t="str">
        <f>IF(Orders!U5535&gt;500,IF(Orders!E5535="First Class",IF(Orders!W5535=0,"VIP","Special"),"Formal"),"Normal")</f>
        <v>Normal</v>
      </c>
      <c r="E5535" s="26" t="str" cm="1">
        <f t="array" ref="E5535">_xlfn.IFS(Orders!W5535=0,"Endirim Yoxdur",SUMIFS(Orders!$V:$V,Orders!$T:$T,Orders!T5535)&gt;10,ROUND(Orders!W5535*1.15,2),SUMIFS(Orders!$V:$V,Orders!$T:$T,Orders!T5535)&lt;=10,"Endirim Yoxdur")</f>
        <v>Endirim Yoxdur</v>
      </c>
    </row>
    <row r="5536" spans="3:5" x14ac:dyDescent="0.25">
      <c r="C5536" s="26" t="str">
        <f>IF(Orders!U5536&gt;500,"Yüksək Satış","Aşağı Satış")</f>
        <v>Aşağı Satış</v>
      </c>
      <c r="D5536" s="26" t="str">
        <f>IF(Orders!U5536&gt;500,IF(Orders!E5536="First Class",IF(Orders!W5536=0,"VIP","Special"),"Formal"),"Normal")</f>
        <v>Normal</v>
      </c>
      <c r="E5536" s="26" t="str" cm="1">
        <f t="array" ref="E5536">_xlfn.IFS(Orders!W5536=0,"Endirim Yoxdur",SUMIFS(Orders!$V:$V,Orders!$T:$T,Orders!T5536)&gt;10,ROUND(Orders!W5536*1.15,2),SUMIFS(Orders!$V:$V,Orders!$T:$T,Orders!T5536)&lt;=10,"Endirim Yoxdur")</f>
        <v>Endirim Yoxdur</v>
      </c>
    </row>
    <row r="5537" spans="3:5" x14ac:dyDescent="0.25">
      <c r="C5537" s="26" t="str">
        <f>IF(Orders!U5537&gt;500,"Yüksək Satış","Aşağı Satış")</f>
        <v>Aşağı Satış</v>
      </c>
      <c r="D5537" s="26" t="str">
        <f>IF(Orders!U5537&gt;500,IF(Orders!E5537="First Class",IF(Orders!W5537=0,"VIP","Special"),"Formal"),"Normal")</f>
        <v>Normal</v>
      </c>
      <c r="E5537" s="26" cm="1">
        <f t="array" ref="E5537">_xlfn.IFS(Orders!W5537=0,"Endirim Yoxdur",SUMIFS(Orders!$V:$V,Orders!$T:$T,Orders!T5537)&gt;10,ROUND(Orders!W5537*1.15,2),SUMIFS(Orders!$V:$V,Orders!$T:$T,Orders!T5537)&lt;=10,"Endirim Yoxdur")</f>
        <v>0.46</v>
      </c>
    </row>
    <row r="5538" spans="3:5" x14ac:dyDescent="0.25">
      <c r="C5538" s="26" t="str">
        <f>IF(Orders!U5538&gt;500,"Yüksək Satış","Aşağı Satış")</f>
        <v>Aşağı Satış</v>
      </c>
      <c r="D5538" s="26" t="str">
        <f>IF(Orders!U5538&gt;500,IF(Orders!E5538="First Class",IF(Orders!W5538=0,"VIP","Special"),"Formal"),"Normal")</f>
        <v>Normal</v>
      </c>
      <c r="E5538" s="26" t="str" cm="1">
        <f t="array" ref="E5538">_xlfn.IFS(Orders!W5538=0,"Endirim Yoxdur",SUMIFS(Orders!$V:$V,Orders!$T:$T,Orders!T5538)&gt;10,ROUND(Orders!W5538*1.15,2),SUMIFS(Orders!$V:$V,Orders!$T:$T,Orders!T5538)&lt;=10,"Endirim Yoxdur")</f>
        <v>Endirim Yoxdur</v>
      </c>
    </row>
    <row r="5539" spans="3:5" x14ac:dyDescent="0.25">
      <c r="C5539" s="26" t="str">
        <f>IF(Orders!U5539&gt;500,"Yüksək Satış","Aşağı Satış")</f>
        <v>Aşağı Satış</v>
      </c>
      <c r="D5539" s="26" t="str">
        <f>IF(Orders!U5539&gt;500,IF(Orders!E5539="First Class",IF(Orders!W5539=0,"VIP","Special"),"Formal"),"Normal")</f>
        <v>Normal</v>
      </c>
      <c r="E5539" s="26" cm="1">
        <f t="array" ref="E5539">_xlfn.IFS(Orders!W5539=0,"Endirim Yoxdur",SUMIFS(Orders!$V:$V,Orders!$T:$T,Orders!T5539)&gt;10,ROUND(Orders!W5539*1.15,2),SUMIFS(Orders!$V:$V,Orders!$T:$T,Orders!T5539)&lt;=10,"Endirim Yoxdur")</f>
        <v>0.23</v>
      </c>
    </row>
    <row r="5540" spans="3:5" x14ac:dyDescent="0.25">
      <c r="C5540" s="26" t="str">
        <f>IF(Orders!U5540&gt;500,"Yüksək Satış","Aşağı Satış")</f>
        <v>Aşağı Satış</v>
      </c>
      <c r="D5540" s="26" t="str">
        <f>IF(Orders!U5540&gt;500,IF(Orders!E5540="First Class",IF(Orders!W5540=0,"VIP","Special"),"Formal"),"Normal")</f>
        <v>Normal</v>
      </c>
      <c r="E5540" s="26" cm="1">
        <f t="array" ref="E5540">_xlfn.IFS(Orders!W5540=0,"Endirim Yoxdur",SUMIFS(Orders!$V:$V,Orders!$T:$T,Orders!T5540)&gt;10,ROUND(Orders!W5540*1.15,2),SUMIFS(Orders!$V:$V,Orders!$T:$T,Orders!T5540)&lt;=10,"Endirim Yoxdur")</f>
        <v>0.69</v>
      </c>
    </row>
    <row r="5541" spans="3:5" x14ac:dyDescent="0.25">
      <c r="C5541" s="26" t="str">
        <f>IF(Orders!U5541&gt;500,"Yüksək Satış","Aşağı Satış")</f>
        <v>Aşağı Satış</v>
      </c>
      <c r="D5541" s="26" t="str">
        <f>IF(Orders!U5541&gt;500,IF(Orders!E5541="First Class",IF(Orders!W5541=0,"VIP","Special"),"Formal"),"Normal")</f>
        <v>Normal</v>
      </c>
      <c r="E5541" s="26" t="str" cm="1">
        <f t="array" ref="E5541">_xlfn.IFS(Orders!W5541=0,"Endirim Yoxdur",SUMIFS(Orders!$V:$V,Orders!$T:$T,Orders!T5541)&gt;10,ROUND(Orders!W5541*1.15,2),SUMIFS(Orders!$V:$V,Orders!$T:$T,Orders!T5541)&lt;=10,"Endirim Yoxdur")</f>
        <v>Endirim Yoxdur</v>
      </c>
    </row>
    <row r="5542" spans="3:5" x14ac:dyDescent="0.25">
      <c r="C5542" s="26" t="str">
        <f>IF(Orders!U5542&gt;500,"Yüksək Satış","Aşağı Satış")</f>
        <v>Aşağı Satış</v>
      </c>
      <c r="D5542" s="26" t="str">
        <f>IF(Orders!U5542&gt;500,IF(Orders!E5542="First Class",IF(Orders!W5542=0,"VIP","Special"),"Formal"),"Normal")</f>
        <v>Normal</v>
      </c>
      <c r="E5542" s="26" t="str" cm="1">
        <f t="array" ref="E5542">_xlfn.IFS(Orders!W5542=0,"Endirim Yoxdur",SUMIFS(Orders!$V:$V,Orders!$T:$T,Orders!T5542)&gt;10,ROUND(Orders!W5542*1.15,2),SUMIFS(Orders!$V:$V,Orders!$T:$T,Orders!T5542)&lt;=10,"Endirim Yoxdur")</f>
        <v>Endirim Yoxdur</v>
      </c>
    </row>
    <row r="5543" spans="3:5" x14ac:dyDescent="0.25">
      <c r="C5543" s="26" t="str">
        <f>IF(Orders!U5543&gt;500,"Yüksək Satış","Aşağı Satış")</f>
        <v>Yüksək Satış</v>
      </c>
      <c r="D5543" s="26" t="str">
        <f>IF(Orders!U5543&gt;500,IF(Orders!E5543="First Class",IF(Orders!W5543=0,"VIP","Special"),"Formal"),"Normal")</f>
        <v>Formal</v>
      </c>
      <c r="E5543" s="26" cm="1">
        <f t="array" ref="E5543">_xlfn.IFS(Orders!W5543=0,"Endirim Yoxdur",SUMIFS(Orders!$V:$V,Orders!$T:$T,Orders!T5543)&gt;10,ROUND(Orders!W5543*1.15,2),SUMIFS(Orders!$V:$V,Orders!$T:$T,Orders!T5543)&lt;=10,"Endirim Yoxdur")</f>
        <v>0.23</v>
      </c>
    </row>
    <row r="5544" spans="3:5" x14ac:dyDescent="0.25">
      <c r="C5544" s="26" t="str">
        <f>IF(Orders!U5544&gt;500,"Yüksək Satış","Aşağı Satış")</f>
        <v>Aşağı Satış</v>
      </c>
      <c r="D5544" s="26" t="str">
        <f>IF(Orders!U5544&gt;500,IF(Orders!E5544="First Class",IF(Orders!W5544=0,"VIP","Special"),"Formal"),"Normal")</f>
        <v>Normal</v>
      </c>
      <c r="E5544" s="26" cm="1">
        <f t="array" ref="E5544">_xlfn.IFS(Orders!W5544=0,"Endirim Yoxdur",SUMIFS(Orders!$V:$V,Orders!$T:$T,Orders!T5544)&gt;10,ROUND(Orders!W5544*1.15,2),SUMIFS(Orders!$V:$V,Orders!$T:$T,Orders!T5544)&lt;=10,"Endirim Yoxdur")</f>
        <v>0.46</v>
      </c>
    </row>
    <row r="5545" spans="3:5" x14ac:dyDescent="0.25">
      <c r="C5545" s="26" t="str">
        <f>IF(Orders!U5545&gt;500,"Yüksək Satış","Aşağı Satış")</f>
        <v>Aşağı Satış</v>
      </c>
      <c r="D5545" s="26" t="str">
        <f>IF(Orders!U5545&gt;500,IF(Orders!E5545="First Class",IF(Orders!W5545=0,"VIP","Special"),"Formal"),"Normal")</f>
        <v>Normal</v>
      </c>
      <c r="E5545" s="26" cm="1">
        <f t="array" ref="E5545">_xlfn.IFS(Orders!W5545=0,"Endirim Yoxdur",SUMIFS(Orders!$V:$V,Orders!$T:$T,Orders!T5545)&gt;10,ROUND(Orders!W5545*1.15,2),SUMIFS(Orders!$V:$V,Orders!$T:$T,Orders!T5545)&lt;=10,"Endirim Yoxdur")</f>
        <v>0.23</v>
      </c>
    </row>
    <row r="5546" spans="3:5" x14ac:dyDescent="0.25">
      <c r="C5546" s="26" t="str">
        <f>IF(Orders!U5546&gt;500,"Yüksək Satış","Aşağı Satış")</f>
        <v>Aşağı Satış</v>
      </c>
      <c r="D5546" s="26" t="str">
        <f>IF(Orders!U5546&gt;500,IF(Orders!E5546="First Class",IF(Orders!W5546=0,"VIP","Special"),"Formal"),"Normal")</f>
        <v>Normal</v>
      </c>
      <c r="E5546" s="26" t="str" cm="1">
        <f t="array" ref="E5546">_xlfn.IFS(Orders!W5546=0,"Endirim Yoxdur",SUMIFS(Orders!$V:$V,Orders!$T:$T,Orders!T5546)&gt;10,ROUND(Orders!W5546*1.15,2),SUMIFS(Orders!$V:$V,Orders!$T:$T,Orders!T5546)&lt;=10,"Endirim Yoxdur")</f>
        <v>Endirim Yoxdur</v>
      </c>
    </row>
    <row r="5547" spans="3:5" x14ac:dyDescent="0.25">
      <c r="C5547" s="26" t="str">
        <f>IF(Orders!U5547&gt;500,"Yüksək Satış","Aşağı Satış")</f>
        <v>Aşağı Satış</v>
      </c>
      <c r="D5547" s="26" t="str">
        <f>IF(Orders!U5547&gt;500,IF(Orders!E5547="First Class",IF(Orders!W5547=0,"VIP","Special"),"Formal"),"Normal")</f>
        <v>Normal</v>
      </c>
      <c r="E5547" s="26" cm="1">
        <f t="array" ref="E5547">_xlfn.IFS(Orders!W5547=0,"Endirim Yoxdur",SUMIFS(Orders!$V:$V,Orders!$T:$T,Orders!T5547)&gt;10,ROUND(Orders!W5547*1.15,2),SUMIFS(Orders!$V:$V,Orders!$T:$T,Orders!T5547)&lt;=10,"Endirim Yoxdur")</f>
        <v>0.23</v>
      </c>
    </row>
    <row r="5548" spans="3:5" x14ac:dyDescent="0.25">
      <c r="C5548" s="26" t="str">
        <f>IF(Orders!U5548&gt;500,"Yüksək Satış","Aşağı Satış")</f>
        <v>Aşağı Satış</v>
      </c>
      <c r="D5548" s="26" t="str">
        <f>IF(Orders!U5548&gt;500,IF(Orders!E5548="First Class",IF(Orders!W5548=0,"VIP","Special"),"Formal"),"Normal")</f>
        <v>Normal</v>
      </c>
      <c r="E5548" s="26" t="str" cm="1">
        <f t="array" ref="E5548">_xlfn.IFS(Orders!W5548=0,"Endirim Yoxdur",SUMIFS(Orders!$V:$V,Orders!$T:$T,Orders!T5548)&gt;10,ROUND(Orders!W5548*1.15,2),SUMIFS(Orders!$V:$V,Orders!$T:$T,Orders!T5548)&lt;=10,"Endirim Yoxdur")</f>
        <v>Endirim Yoxdur</v>
      </c>
    </row>
    <row r="5549" spans="3:5" x14ac:dyDescent="0.25">
      <c r="C5549" s="26" t="str">
        <f>IF(Orders!U5549&gt;500,"Yüksək Satış","Aşağı Satış")</f>
        <v>Aşağı Satış</v>
      </c>
      <c r="D5549" s="26" t="str">
        <f>IF(Orders!U5549&gt;500,IF(Orders!E5549="First Class",IF(Orders!W5549=0,"VIP","Special"),"Formal"),"Normal")</f>
        <v>Normal</v>
      </c>
      <c r="E5549" s="26" cm="1">
        <f t="array" ref="E5549">_xlfn.IFS(Orders!W5549=0,"Endirim Yoxdur",SUMIFS(Orders!$V:$V,Orders!$T:$T,Orders!T5549)&gt;10,ROUND(Orders!W5549*1.15,2),SUMIFS(Orders!$V:$V,Orders!$T:$T,Orders!T5549)&lt;=10,"Endirim Yoxdur")</f>
        <v>0.81</v>
      </c>
    </row>
    <row r="5550" spans="3:5" x14ac:dyDescent="0.25">
      <c r="C5550" s="26" t="str">
        <f>IF(Orders!U5550&gt;500,"Yüksək Satış","Aşağı Satış")</f>
        <v>Aşağı Satış</v>
      </c>
      <c r="D5550" s="26" t="str">
        <f>IF(Orders!U5550&gt;500,IF(Orders!E5550="First Class",IF(Orders!W5550=0,"VIP","Special"),"Formal"),"Normal")</f>
        <v>Normal</v>
      </c>
      <c r="E5550" s="26" cm="1">
        <f t="array" ref="E5550">_xlfn.IFS(Orders!W5550=0,"Endirim Yoxdur",SUMIFS(Orders!$V:$V,Orders!$T:$T,Orders!T5550)&gt;10,ROUND(Orders!W5550*1.15,2),SUMIFS(Orders!$V:$V,Orders!$T:$T,Orders!T5550)&lt;=10,"Endirim Yoxdur")</f>
        <v>0.92</v>
      </c>
    </row>
    <row r="5551" spans="3:5" x14ac:dyDescent="0.25">
      <c r="C5551" s="26" t="str">
        <f>IF(Orders!U5551&gt;500,"Yüksək Satış","Aşağı Satış")</f>
        <v>Aşağı Satış</v>
      </c>
      <c r="D5551" s="26" t="str">
        <f>IF(Orders!U5551&gt;500,IF(Orders!E5551="First Class",IF(Orders!W5551=0,"VIP","Special"),"Formal"),"Normal")</f>
        <v>Normal</v>
      </c>
      <c r="E5551" s="26" cm="1">
        <f t="array" ref="E5551">_xlfn.IFS(Orders!W5551=0,"Endirim Yoxdur",SUMIFS(Orders!$V:$V,Orders!$T:$T,Orders!T5551)&gt;10,ROUND(Orders!W5551*1.15,2),SUMIFS(Orders!$V:$V,Orders!$T:$T,Orders!T5551)&lt;=10,"Endirim Yoxdur")</f>
        <v>0.23</v>
      </c>
    </row>
    <row r="5552" spans="3:5" x14ac:dyDescent="0.25">
      <c r="C5552" s="26" t="str">
        <f>IF(Orders!U5552&gt;500,"Yüksək Satış","Aşağı Satış")</f>
        <v>Aşağı Satış</v>
      </c>
      <c r="D5552" s="26" t="str">
        <f>IF(Orders!U5552&gt;500,IF(Orders!E5552="First Class",IF(Orders!W5552=0,"VIP","Special"),"Formal"),"Normal")</f>
        <v>Normal</v>
      </c>
      <c r="E5552" s="26" cm="1">
        <f t="array" ref="E5552">_xlfn.IFS(Orders!W5552=0,"Endirim Yoxdur",SUMIFS(Orders!$V:$V,Orders!$T:$T,Orders!T5552)&gt;10,ROUND(Orders!W5552*1.15,2),SUMIFS(Orders!$V:$V,Orders!$T:$T,Orders!T5552)&lt;=10,"Endirim Yoxdur")</f>
        <v>0.81</v>
      </c>
    </row>
    <row r="5553" spans="3:5" x14ac:dyDescent="0.25">
      <c r="C5553" s="26" t="str">
        <f>IF(Orders!U5553&gt;500,"Yüksək Satış","Aşağı Satış")</f>
        <v>Aşağı Satış</v>
      </c>
      <c r="D5553" s="26" t="str">
        <f>IF(Orders!U5553&gt;500,IF(Orders!E5553="First Class",IF(Orders!W5553=0,"VIP","Special"),"Formal"),"Normal")</f>
        <v>Normal</v>
      </c>
      <c r="E5553" s="26" t="str" cm="1">
        <f t="array" ref="E5553">_xlfn.IFS(Orders!W5553=0,"Endirim Yoxdur",SUMIFS(Orders!$V:$V,Orders!$T:$T,Orders!T5553)&gt;10,ROUND(Orders!W5553*1.15,2),SUMIFS(Orders!$V:$V,Orders!$T:$T,Orders!T5553)&lt;=10,"Endirim Yoxdur")</f>
        <v>Endirim Yoxdur</v>
      </c>
    </row>
    <row r="5554" spans="3:5" x14ac:dyDescent="0.25">
      <c r="C5554" s="26" t="str">
        <f>IF(Orders!U5554&gt;500,"Yüksək Satış","Aşağı Satış")</f>
        <v>Aşağı Satış</v>
      </c>
      <c r="D5554" s="26" t="str">
        <f>IF(Orders!U5554&gt;500,IF(Orders!E5554="First Class",IF(Orders!W5554=0,"VIP","Special"),"Formal"),"Normal")</f>
        <v>Normal</v>
      </c>
      <c r="E5554" s="26" t="str" cm="1">
        <f t="array" ref="E5554">_xlfn.IFS(Orders!W5554=0,"Endirim Yoxdur",SUMIFS(Orders!$V:$V,Orders!$T:$T,Orders!T5554)&gt;10,ROUND(Orders!W5554*1.15,2),SUMIFS(Orders!$V:$V,Orders!$T:$T,Orders!T5554)&lt;=10,"Endirim Yoxdur")</f>
        <v>Endirim Yoxdur</v>
      </c>
    </row>
    <row r="5555" spans="3:5" x14ac:dyDescent="0.25">
      <c r="C5555" s="26" t="str">
        <f>IF(Orders!U5555&gt;500,"Yüksək Satış","Aşağı Satış")</f>
        <v>Aşağı Satış</v>
      </c>
      <c r="D5555" s="26" t="str">
        <f>IF(Orders!U5555&gt;500,IF(Orders!E5555="First Class",IF(Orders!W5555=0,"VIP","Special"),"Formal"),"Normal")</f>
        <v>Normal</v>
      </c>
      <c r="E5555" s="26" t="str" cm="1">
        <f t="array" ref="E5555">_xlfn.IFS(Orders!W5555=0,"Endirim Yoxdur",SUMIFS(Orders!$V:$V,Orders!$T:$T,Orders!T5555)&gt;10,ROUND(Orders!W5555*1.15,2),SUMIFS(Orders!$V:$V,Orders!$T:$T,Orders!T5555)&lt;=10,"Endirim Yoxdur")</f>
        <v>Endirim Yoxdur</v>
      </c>
    </row>
    <row r="5556" spans="3:5" x14ac:dyDescent="0.25">
      <c r="C5556" s="26" t="str">
        <f>IF(Orders!U5556&gt;500,"Yüksək Satış","Aşağı Satış")</f>
        <v>Aşağı Satış</v>
      </c>
      <c r="D5556" s="26" t="str">
        <f>IF(Orders!U5556&gt;500,IF(Orders!E5556="First Class",IF(Orders!W5556=0,"VIP","Special"),"Formal"),"Normal")</f>
        <v>Normal</v>
      </c>
      <c r="E5556" s="26" cm="1">
        <f t="array" ref="E5556">_xlfn.IFS(Orders!W5556=0,"Endirim Yoxdur",SUMIFS(Orders!$V:$V,Orders!$T:$T,Orders!T5556)&gt;10,ROUND(Orders!W5556*1.15,2),SUMIFS(Orders!$V:$V,Orders!$T:$T,Orders!T5556)&lt;=10,"Endirim Yoxdur")</f>
        <v>0.23</v>
      </c>
    </row>
    <row r="5557" spans="3:5" x14ac:dyDescent="0.25">
      <c r="C5557" s="26" t="str">
        <f>IF(Orders!U5557&gt;500,"Yüksək Satış","Aşağı Satış")</f>
        <v>Aşağı Satış</v>
      </c>
      <c r="D5557" s="26" t="str">
        <f>IF(Orders!U5557&gt;500,IF(Orders!E5557="First Class",IF(Orders!W5557=0,"VIP","Special"),"Formal"),"Normal")</f>
        <v>Normal</v>
      </c>
      <c r="E5557" s="26" t="str" cm="1">
        <f t="array" ref="E5557">_xlfn.IFS(Orders!W5557=0,"Endirim Yoxdur",SUMIFS(Orders!$V:$V,Orders!$T:$T,Orders!T5557)&gt;10,ROUND(Orders!W5557*1.15,2),SUMIFS(Orders!$V:$V,Orders!$T:$T,Orders!T5557)&lt;=10,"Endirim Yoxdur")</f>
        <v>Endirim Yoxdur</v>
      </c>
    </row>
    <row r="5558" spans="3:5" x14ac:dyDescent="0.25">
      <c r="C5558" s="26" t="str">
        <f>IF(Orders!U5558&gt;500,"Yüksək Satış","Aşağı Satış")</f>
        <v>Aşağı Satış</v>
      </c>
      <c r="D5558" s="26" t="str">
        <f>IF(Orders!U5558&gt;500,IF(Orders!E5558="First Class",IF(Orders!W5558=0,"VIP","Special"),"Formal"),"Normal")</f>
        <v>Normal</v>
      </c>
      <c r="E5558" s="26" cm="1">
        <f t="array" ref="E5558">_xlfn.IFS(Orders!W5558=0,"Endirim Yoxdur",SUMIFS(Orders!$V:$V,Orders!$T:$T,Orders!T5558)&gt;10,ROUND(Orders!W5558*1.15,2),SUMIFS(Orders!$V:$V,Orders!$T:$T,Orders!T5558)&lt;=10,"Endirim Yoxdur")</f>
        <v>0.23</v>
      </c>
    </row>
    <row r="5559" spans="3:5" x14ac:dyDescent="0.25">
      <c r="C5559" s="26" t="str">
        <f>IF(Orders!U5559&gt;500,"Yüksək Satış","Aşağı Satış")</f>
        <v>Aşağı Satış</v>
      </c>
      <c r="D5559" s="26" t="str">
        <f>IF(Orders!U5559&gt;500,IF(Orders!E5559="First Class",IF(Orders!W5559=0,"VIP","Special"),"Formal"),"Normal")</f>
        <v>Normal</v>
      </c>
      <c r="E5559" s="26" t="str" cm="1">
        <f t="array" ref="E5559">_xlfn.IFS(Orders!W5559=0,"Endirim Yoxdur",SUMIFS(Orders!$V:$V,Orders!$T:$T,Orders!T5559)&gt;10,ROUND(Orders!W5559*1.15,2),SUMIFS(Orders!$V:$V,Orders!$T:$T,Orders!T5559)&lt;=10,"Endirim Yoxdur")</f>
        <v>Endirim Yoxdur</v>
      </c>
    </row>
    <row r="5560" spans="3:5" x14ac:dyDescent="0.25">
      <c r="C5560" s="26" t="str">
        <f>IF(Orders!U5560&gt;500,"Yüksək Satış","Aşağı Satış")</f>
        <v>Aşağı Satış</v>
      </c>
      <c r="D5560" s="26" t="str">
        <f>IF(Orders!U5560&gt;500,IF(Orders!E5560="First Class",IF(Orders!W5560=0,"VIP","Special"),"Formal"),"Normal")</f>
        <v>Normal</v>
      </c>
      <c r="E5560" s="26" cm="1">
        <f t="array" ref="E5560">_xlfn.IFS(Orders!W5560=0,"Endirim Yoxdur",SUMIFS(Orders!$V:$V,Orders!$T:$T,Orders!T5560)&gt;10,ROUND(Orders!W5560*1.15,2),SUMIFS(Orders!$V:$V,Orders!$T:$T,Orders!T5560)&lt;=10,"Endirim Yoxdur")</f>
        <v>0.23</v>
      </c>
    </row>
    <row r="5561" spans="3:5" x14ac:dyDescent="0.25">
      <c r="C5561" s="26" t="str">
        <f>IF(Orders!U5561&gt;500,"Yüksək Satış","Aşağı Satış")</f>
        <v>Yüksək Satış</v>
      </c>
      <c r="D5561" s="26" t="str">
        <f>IF(Orders!U5561&gt;500,IF(Orders!E5561="First Class",IF(Orders!W5561=0,"VIP","Special"),"Formal"),"Normal")</f>
        <v>Formal</v>
      </c>
      <c r="E5561" s="26" cm="1">
        <f t="array" ref="E5561">_xlfn.IFS(Orders!W5561=0,"Endirim Yoxdur",SUMIFS(Orders!$V:$V,Orders!$T:$T,Orders!T5561)&gt;10,ROUND(Orders!W5561*1.15,2),SUMIFS(Orders!$V:$V,Orders!$T:$T,Orders!T5561)&lt;=10,"Endirim Yoxdur")</f>
        <v>0.23</v>
      </c>
    </row>
    <row r="5562" spans="3:5" x14ac:dyDescent="0.25">
      <c r="C5562" s="26" t="str">
        <f>IF(Orders!U5562&gt;500,"Yüksək Satış","Aşağı Satış")</f>
        <v>Yüksək Satış</v>
      </c>
      <c r="D5562" s="26" t="str">
        <f>IF(Orders!U5562&gt;500,IF(Orders!E5562="First Class",IF(Orders!W5562=0,"VIP","Special"),"Formal"),"Normal")</f>
        <v>Formal</v>
      </c>
      <c r="E5562" s="26" t="str" cm="1">
        <f t="array" ref="E5562">_xlfn.IFS(Orders!W5562=0,"Endirim Yoxdur",SUMIFS(Orders!$V:$V,Orders!$T:$T,Orders!T5562)&gt;10,ROUND(Orders!W5562*1.15,2),SUMIFS(Orders!$V:$V,Orders!$T:$T,Orders!T5562)&lt;=10,"Endirim Yoxdur")</f>
        <v>Endirim Yoxdur</v>
      </c>
    </row>
    <row r="5563" spans="3:5" x14ac:dyDescent="0.25">
      <c r="C5563" s="26" t="str">
        <f>IF(Orders!U5563&gt;500,"Yüksək Satış","Aşağı Satış")</f>
        <v>Yüksək Satış</v>
      </c>
      <c r="D5563" s="26" t="str">
        <f>IF(Orders!U5563&gt;500,IF(Orders!E5563="First Class",IF(Orders!W5563=0,"VIP","Special"),"Formal"),"Normal")</f>
        <v>Formal</v>
      </c>
      <c r="E5563" s="26" t="str" cm="1">
        <f t="array" ref="E5563">_xlfn.IFS(Orders!W5563=0,"Endirim Yoxdur",SUMIFS(Orders!$V:$V,Orders!$T:$T,Orders!T5563)&gt;10,ROUND(Orders!W5563*1.15,2),SUMIFS(Orders!$V:$V,Orders!$T:$T,Orders!T5563)&lt;=10,"Endirim Yoxdur")</f>
        <v>Endirim Yoxdur</v>
      </c>
    </row>
    <row r="5564" spans="3:5" x14ac:dyDescent="0.25">
      <c r="C5564" s="26" t="str">
        <f>IF(Orders!U5564&gt;500,"Yüksək Satış","Aşağı Satış")</f>
        <v>Yüksək Satış</v>
      </c>
      <c r="D5564" s="26" t="str">
        <f>IF(Orders!U5564&gt;500,IF(Orders!E5564="First Class",IF(Orders!W5564=0,"VIP","Special"),"Formal"),"Normal")</f>
        <v>Formal</v>
      </c>
      <c r="E5564" s="26" cm="1">
        <f t="array" ref="E5564">_xlfn.IFS(Orders!W5564=0,"Endirim Yoxdur",SUMIFS(Orders!$V:$V,Orders!$T:$T,Orders!T5564)&gt;10,ROUND(Orders!W5564*1.15,2),SUMIFS(Orders!$V:$V,Orders!$T:$T,Orders!T5564)&lt;=10,"Endirim Yoxdur")</f>
        <v>0.23</v>
      </c>
    </row>
    <row r="5565" spans="3:5" x14ac:dyDescent="0.25">
      <c r="C5565" s="26" t="str">
        <f>IF(Orders!U5565&gt;500,"Yüksək Satış","Aşağı Satış")</f>
        <v>Aşağı Satış</v>
      </c>
      <c r="D5565" s="26" t="str">
        <f>IF(Orders!U5565&gt;500,IF(Orders!E5565="First Class",IF(Orders!W5565=0,"VIP","Special"),"Formal"),"Normal")</f>
        <v>Normal</v>
      </c>
      <c r="E5565" s="26" t="str" cm="1">
        <f t="array" ref="E5565">_xlfn.IFS(Orders!W5565=0,"Endirim Yoxdur",SUMIFS(Orders!$V:$V,Orders!$T:$T,Orders!T5565)&gt;10,ROUND(Orders!W5565*1.15,2),SUMIFS(Orders!$V:$V,Orders!$T:$T,Orders!T5565)&lt;=10,"Endirim Yoxdur")</f>
        <v>Endirim Yoxdur</v>
      </c>
    </row>
    <row r="5566" spans="3:5" x14ac:dyDescent="0.25">
      <c r="C5566" s="26" t="str">
        <f>IF(Orders!U5566&gt;500,"Yüksək Satış","Aşağı Satış")</f>
        <v>Aşağı Satış</v>
      </c>
      <c r="D5566" s="26" t="str">
        <f>IF(Orders!U5566&gt;500,IF(Orders!E5566="First Class",IF(Orders!W5566=0,"VIP","Special"),"Formal"),"Normal")</f>
        <v>Normal</v>
      </c>
      <c r="E5566" s="26" cm="1">
        <f t="array" ref="E5566">_xlfn.IFS(Orders!W5566=0,"Endirim Yoxdur",SUMIFS(Orders!$V:$V,Orders!$T:$T,Orders!T5566)&gt;10,ROUND(Orders!W5566*1.15,2),SUMIFS(Orders!$V:$V,Orders!$T:$T,Orders!T5566)&lt;=10,"Endirim Yoxdur")</f>
        <v>0.35</v>
      </c>
    </row>
    <row r="5567" spans="3:5" x14ac:dyDescent="0.25">
      <c r="C5567" s="26" t="str">
        <f>IF(Orders!U5567&gt;500,"Yüksək Satış","Aşağı Satış")</f>
        <v>Aşağı Satış</v>
      </c>
      <c r="D5567" s="26" t="str">
        <f>IF(Orders!U5567&gt;500,IF(Orders!E5567="First Class",IF(Orders!W5567=0,"VIP","Special"),"Formal"),"Normal")</f>
        <v>Normal</v>
      </c>
      <c r="E5567" s="26" t="str" cm="1">
        <f t="array" ref="E5567">_xlfn.IFS(Orders!W5567=0,"Endirim Yoxdur",SUMIFS(Orders!$V:$V,Orders!$T:$T,Orders!T5567)&gt;10,ROUND(Orders!W5567*1.15,2),SUMIFS(Orders!$V:$V,Orders!$T:$T,Orders!T5567)&lt;=10,"Endirim Yoxdur")</f>
        <v>Endirim Yoxdur</v>
      </c>
    </row>
    <row r="5568" spans="3:5" x14ac:dyDescent="0.25">
      <c r="C5568" s="26" t="str">
        <f>IF(Orders!U5568&gt;500,"Yüksək Satış","Aşağı Satış")</f>
        <v>Aşağı Satış</v>
      </c>
      <c r="D5568" s="26" t="str">
        <f>IF(Orders!U5568&gt;500,IF(Orders!E5568="First Class",IF(Orders!W5568=0,"VIP","Special"),"Formal"),"Normal")</f>
        <v>Normal</v>
      </c>
      <c r="E5568" s="26" cm="1">
        <f t="array" ref="E5568">_xlfn.IFS(Orders!W5568=0,"Endirim Yoxdur",SUMIFS(Orders!$V:$V,Orders!$T:$T,Orders!T5568)&gt;10,ROUND(Orders!W5568*1.15,2),SUMIFS(Orders!$V:$V,Orders!$T:$T,Orders!T5568)&lt;=10,"Endirim Yoxdur")</f>
        <v>0.69</v>
      </c>
    </row>
    <row r="5569" spans="3:5" x14ac:dyDescent="0.25">
      <c r="C5569" s="26" t="str">
        <f>IF(Orders!U5569&gt;500,"Yüksək Satış","Aşağı Satış")</f>
        <v>Aşağı Satış</v>
      </c>
      <c r="D5569" s="26" t="str">
        <f>IF(Orders!U5569&gt;500,IF(Orders!E5569="First Class",IF(Orders!W5569=0,"VIP","Special"),"Formal"),"Normal")</f>
        <v>Normal</v>
      </c>
      <c r="E5569" s="26" t="str" cm="1">
        <f t="array" ref="E5569">_xlfn.IFS(Orders!W5569=0,"Endirim Yoxdur",SUMIFS(Orders!$V:$V,Orders!$T:$T,Orders!T5569)&gt;10,ROUND(Orders!W5569*1.15,2),SUMIFS(Orders!$V:$V,Orders!$T:$T,Orders!T5569)&lt;=10,"Endirim Yoxdur")</f>
        <v>Endirim Yoxdur</v>
      </c>
    </row>
    <row r="5570" spans="3:5" x14ac:dyDescent="0.25">
      <c r="C5570" s="26" t="str">
        <f>IF(Orders!U5570&gt;500,"Yüksək Satış","Aşağı Satış")</f>
        <v>Yüksək Satış</v>
      </c>
      <c r="D5570" s="26" t="str">
        <f>IF(Orders!U5570&gt;500,IF(Orders!E5570="First Class",IF(Orders!W5570=0,"VIP","Special"),"Formal"),"Normal")</f>
        <v>Special</v>
      </c>
      <c r="E5570" s="26" cm="1">
        <f t="array" ref="E5570">_xlfn.IFS(Orders!W5570=0,"Endirim Yoxdur",SUMIFS(Orders!$V:$V,Orders!$T:$T,Orders!T5570)&gt;10,ROUND(Orders!W5570*1.15,2),SUMIFS(Orders!$V:$V,Orders!$T:$T,Orders!T5570)&lt;=10,"Endirim Yoxdur")</f>
        <v>0.81</v>
      </c>
    </row>
    <row r="5571" spans="3:5" x14ac:dyDescent="0.25">
      <c r="C5571" s="26" t="str">
        <f>IF(Orders!U5571&gt;500,"Yüksək Satış","Aşağı Satış")</f>
        <v>Aşağı Satış</v>
      </c>
      <c r="D5571" s="26" t="str">
        <f>IF(Orders!U5571&gt;500,IF(Orders!E5571="First Class",IF(Orders!W5571=0,"VIP","Special"),"Formal"),"Normal")</f>
        <v>Normal</v>
      </c>
      <c r="E5571" s="26" t="str" cm="1">
        <f t="array" ref="E5571">_xlfn.IFS(Orders!W5571=0,"Endirim Yoxdur",SUMIFS(Orders!$V:$V,Orders!$T:$T,Orders!T5571)&gt;10,ROUND(Orders!W5571*1.15,2),SUMIFS(Orders!$V:$V,Orders!$T:$T,Orders!T5571)&lt;=10,"Endirim Yoxdur")</f>
        <v>Endirim Yoxdur</v>
      </c>
    </row>
    <row r="5572" spans="3:5" x14ac:dyDescent="0.25">
      <c r="C5572" s="26" t="str">
        <f>IF(Orders!U5572&gt;500,"Yüksək Satış","Aşağı Satış")</f>
        <v>Aşağı Satış</v>
      </c>
      <c r="D5572" s="26" t="str">
        <f>IF(Orders!U5572&gt;500,IF(Orders!E5572="First Class",IF(Orders!W5572=0,"VIP","Special"),"Formal"),"Normal")</f>
        <v>Normal</v>
      </c>
      <c r="E5572" s="26" cm="1">
        <f t="array" ref="E5572">_xlfn.IFS(Orders!W5572=0,"Endirim Yoxdur",SUMIFS(Orders!$V:$V,Orders!$T:$T,Orders!T5572)&gt;10,ROUND(Orders!W5572*1.15,2),SUMIFS(Orders!$V:$V,Orders!$T:$T,Orders!T5572)&lt;=10,"Endirim Yoxdur")</f>
        <v>0.92</v>
      </c>
    </row>
    <row r="5573" spans="3:5" x14ac:dyDescent="0.25">
      <c r="C5573" s="26" t="str">
        <f>IF(Orders!U5573&gt;500,"Yüksək Satış","Aşağı Satış")</f>
        <v>Aşağı Satış</v>
      </c>
      <c r="D5573" s="26" t="str">
        <f>IF(Orders!U5573&gt;500,IF(Orders!E5573="First Class",IF(Orders!W5573=0,"VIP","Special"),"Formal"),"Normal")</f>
        <v>Normal</v>
      </c>
      <c r="E5573" s="26" t="str" cm="1">
        <f t="array" ref="E5573">_xlfn.IFS(Orders!W5573=0,"Endirim Yoxdur",SUMIFS(Orders!$V:$V,Orders!$T:$T,Orders!T5573)&gt;10,ROUND(Orders!W5573*1.15,2),SUMIFS(Orders!$V:$V,Orders!$T:$T,Orders!T5573)&lt;=10,"Endirim Yoxdur")</f>
        <v>Endirim Yoxdur</v>
      </c>
    </row>
    <row r="5574" spans="3:5" x14ac:dyDescent="0.25">
      <c r="C5574" s="26" t="str">
        <f>IF(Orders!U5574&gt;500,"Yüksək Satış","Aşağı Satış")</f>
        <v>Aşağı Satış</v>
      </c>
      <c r="D5574" s="26" t="str">
        <f>IF(Orders!U5574&gt;500,IF(Orders!E5574="First Class",IF(Orders!W5574=0,"VIP","Special"),"Formal"),"Normal")</f>
        <v>Normal</v>
      </c>
      <c r="E5574" s="26" cm="1">
        <f t="array" ref="E5574">_xlfn.IFS(Orders!W5574=0,"Endirim Yoxdur",SUMIFS(Orders!$V:$V,Orders!$T:$T,Orders!T5574)&gt;10,ROUND(Orders!W5574*1.15,2),SUMIFS(Orders!$V:$V,Orders!$T:$T,Orders!T5574)&lt;=10,"Endirim Yoxdur")</f>
        <v>0.23</v>
      </c>
    </row>
    <row r="5575" spans="3:5" x14ac:dyDescent="0.25">
      <c r="C5575" s="26" t="str">
        <f>IF(Orders!U5575&gt;500,"Yüksək Satış","Aşağı Satış")</f>
        <v>Aşağı Satış</v>
      </c>
      <c r="D5575" s="26" t="str">
        <f>IF(Orders!U5575&gt;500,IF(Orders!E5575="First Class",IF(Orders!W5575=0,"VIP","Special"),"Formal"),"Normal")</f>
        <v>Normal</v>
      </c>
      <c r="E5575" s="26" t="str" cm="1">
        <f t="array" ref="E5575">_xlfn.IFS(Orders!W5575=0,"Endirim Yoxdur",SUMIFS(Orders!$V:$V,Orders!$T:$T,Orders!T5575)&gt;10,ROUND(Orders!W5575*1.15,2),SUMIFS(Orders!$V:$V,Orders!$T:$T,Orders!T5575)&lt;=10,"Endirim Yoxdur")</f>
        <v>Endirim Yoxdur</v>
      </c>
    </row>
    <row r="5576" spans="3:5" x14ac:dyDescent="0.25">
      <c r="C5576" s="26" t="str">
        <f>IF(Orders!U5576&gt;500,"Yüksək Satış","Aşağı Satış")</f>
        <v>Aşağı Satış</v>
      </c>
      <c r="D5576" s="26" t="str">
        <f>IF(Orders!U5576&gt;500,IF(Orders!E5576="First Class",IF(Orders!W5576=0,"VIP","Special"),"Formal"),"Normal")</f>
        <v>Normal</v>
      </c>
      <c r="E5576" s="26" t="str" cm="1">
        <f t="array" ref="E5576">_xlfn.IFS(Orders!W5576=0,"Endirim Yoxdur",SUMIFS(Orders!$V:$V,Orders!$T:$T,Orders!T5576)&gt;10,ROUND(Orders!W5576*1.15,2),SUMIFS(Orders!$V:$V,Orders!$T:$T,Orders!T5576)&lt;=10,"Endirim Yoxdur")</f>
        <v>Endirim Yoxdur</v>
      </c>
    </row>
    <row r="5577" spans="3:5" x14ac:dyDescent="0.25">
      <c r="C5577" s="26" t="str">
        <f>IF(Orders!U5577&gt;500,"Yüksək Satış","Aşağı Satış")</f>
        <v>Aşağı Satış</v>
      </c>
      <c r="D5577" s="26" t="str">
        <f>IF(Orders!U5577&gt;500,IF(Orders!E5577="First Class",IF(Orders!W5577=0,"VIP","Special"),"Formal"),"Normal")</f>
        <v>Normal</v>
      </c>
      <c r="E5577" s="26" cm="1">
        <f t="array" ref="E5577">_xlfn.IFS(Orders!W5577=0,"Endirim Yoxdur",SUMIFS(Orders!$V:$V,Orders!$T:$T,Orders!T5577)&gt;10,ROUND(Orders!W5577*1.15,2),SUMIFS(Orders!$V:$V,Orders!$T:$T,Orders!T5577)&lt;=10,"Endirim Yoxdur")</f>
        <v>0.46</v>
      </c>
    </row>
    <row r="5578" spans="3:5" x14ac:dyDescent="0.25">
      <c r="C5578" s="26" t="str">
        <f>IF(Orders!U5578&gt;500,"Yüksək Satış","Aşağı Satış")</f>
        <v>Aşağı Satış</v>
      </c>
      <c r="D5578" s="26" t="str">
        <f>IF(Orders!U5578&gt;500,IF(Orders!E5578="First Class",IF(Orders!W5578=0,"VIP","Special"),"Formal"),"Normal")</f>
        <v>Normal</v>
      </c>
      <c r="E5578" s="26" t="str" cm="1">
        <f t="array" ref="E5578">_xlfn.IFS(Orders!W5578=0,"Endirim Yoxdur",SUMIFS(Orders!$V:$V,Orders!$T:$T,Orders!T5578)&gt;10,ROUND(Orders!W5578*1.15,2),SUMIFS(Orders!$V:$V,Orders!$T:$T,Orders!T5578)&lt;=10,"Endirim Yoxdur")</f>
        <v>Endirim Yoxdur</v>
      </c>
    </row>
    <row r="5579" spans="3:5" x14ac:dyDescent="0.25">
      <c r="C5579" s="26" t="str">
        <f>IF(Orders!U5579&gt;500,"Yüksək Satış","Aşağı Satış")</f>
        <v>Aşağı Satış</v>
      </c>
      <c r="D5579" s="26" t="str">
        <f>IF(Orders!U5579&gt;500,IF(Orders!E5579="First Class",IF(Orders!W5579=0,"VIP","Special"),"Formal"),"Normal")</f>
        <v>Normal</v>
      </c>
      <c r="E5579" s="26" t="str" cm="1">
        <f t="array" ref="E5579">_xlfn.IFS(Orders!W5579=0,"Endirim Yoxdur",SUMIFS(Orders!$V:$V,Orders!$T:$T,Orders!T5579)&gt;10,ROUND(Orders!W5579*1.15,2),SUMIFS(Orders!$V:$V,Orders!$T:$T,Orders!T5579)&lt;=10,"Endirim Yoxdur")</f>
        <v>Endirim Yoxdur</v>
      </c>
    </row>
    <row r="5580" spans="3:5" x14ac:dyDescent="0.25">
      <c r="C5580" s="26" t="str">
        <f>IF(Orders!U5580&gt;500,"Yüksək Satış","Aşağı Satış")</f>
        <v>Aşağı Satış</v>
      </c>
      <c r="D5580" s="26" t="str">
        <f>IF(Orders!U5580&gt;500,IF(Orders!E5580="First Class",IF(Orders!W5580=0,"VIP","Special"),"Formal"),"Normal")</f>
        <v>Normal</v>
      </c>
      <c r="E5580" s="26" t="str" cm="1">
        <f t="array" ref="E5580">_xlfn.IFS(Orders!W5580=0,"Endirim Yoxdur",SUMIFS(Orders!$V:$V,Orders!$T:$T,Orders!T5580)&gt;10,ROUND(Orders!W5580*1.15,2),SUMIFS(Orders!$V:$V,Orders!$T:$T,Orders!T5580)&lt;=10,"Endirim Yoxdur")</f>
        <v>Endirim Yoxdur</v>
      </c>
    </row>
    <row r="5581" spans="3:5" x14ac:dyDescent="0.25">
      <c r="C5581" s="26" t="str">
        <f>IF(Orders!U5581&gt;500,"Yüksək Satış","Aşağı Satış")</f>
        <v>Aşağı Satış</v>
      </c>
      <c r="D5581" s="26" t="str">
        <f>IF(Orders!U5581&gt;500,IF(Orders!E5581="First Class",IF(Orders!W5581=0,"VIP","Special"),"Formal"),"Normal")</f>
        <v>Normal</v>
      </c>
      <c r="E5581" s="26" cm="1">
        <f t="array" ref="E5581">_xlfn.IFS(Orders!W5581=0,"Endirim Yoxdur",SUMIFS(Orders!$V:$V,Orders!$T:$T,Orders!T5581)&gt;10,ROUND(Orders!W5581*1.15,2),SUMIFS(Orders!$V:$V,Orders!$T:$T,Orders!T5581)&lt;=10,"Endirim Yoxdur")</f>
        <v>0.23</v>
      </c>
    </row>
    <row r="5582" spans="3:5" x14ac:dyDescent="0.25">
      <c r="C5582" s="26" t="str">
        <f>IF(Orders!U5582&gt;500,"Yüksək Satış","Aşağı Satış")</f>
        <v>Aşağı Satış</v>
      </c>
      <c r="D5582" s="26" t="str">
        <f>IF(Orders!U5582&gt;500,IF(Orders!E5582="First Class",IF(Orders!W5582=0,"VIP","Special"),"Formal"),"Normal")</f>
        <v>Normal</v>
      </c>
      <c r="E5582" s="26" cm="1">
        <f t="array" ref="E5582">_xlfn.IFS(Orders!W5582=0,"Endirim Yoxdur",SUMIFS(Orders!$V:$V,Orders!$T:$T,Orders!T5582)&gt;10,ROUND(Orders!W5582*1.15,2),SUMIFS(Orders!$V:$V,Orders!$T:$T,Orders!T5582)&lt;=10,"Endirim Yoxdur")</f>
        <v>0.23</v>
      </c>
    </row>
    <row r="5583" spans="3:5" x14ac:dyDescent="0.25">
      <c r="C5583" s="26" t="str">
        <f>IF(Orders!U5583&gt;500,"Yüksək Satış","Aşağı Satış")</f>
        <v>Aşağı Satış</v>
      </c>
      <c r="D5583" s="26" t="str">
        <f>IF(Orders!U5583&gt;500,IF(Orders!E5583="First Class",IF(Orders!W5583=0,"VIP","Special"),"Formal"),"Normal")</f>
        <v>Normal</v>
      </c>
      <c r="E5583" s="26" t="str" cm="1">
        <f t="array" ref="E5583">_xlfn.IFS(Orders!W5583=0,"Endirim Yoxdur",SUMIFS(Orders!$V:$V,Orders!$T:$T,Orders!T5583)&gt;10,ROUND(Orders!W5583*1.15,2),SUMIFS(Orders!$V:$V,Orders!$T:$T,Orders!T5583)&lt;=10,"Endirim Yoxdur")</f>
        <v>Endirim Yoxdur</v>
      </c>
    </row>
    <row r="5584" spans="3:5" x14ac:dyDescent="0.25">
      <c r="C5584" s="26" t="str">
        <f>IF(Orders!U5584&gt;500,"Yüksək Satış","Aşağı Satış")</f>
        <v>Aşağı Satış</v>
      </c>
      <c r="D5584" s="26" t="str">
        <f>IF(Orders!U5584&gt;500,IF(Orders!E5584="First Class",IF(Orders!W5584=0,"VIP","Special"),"Formal"),"Normal")</f>
        <v>Normal</v>
      </c>
      <c r="E5584" s="26" cm="1">
        <f t="array" ref="E5584">_xlfn.IFS(Orders!W5584=0,"Endirim Yoxdur",SUMIFS(Orders!$V:$V,Orders!$T:$T,Orders!T5584)&gt;10,ROUND(Orders!W5584*1.15,2),SUMIFS(Orders!$V:$V,Orders!$T:$T,Orders!T5584)&lt;=10,"Endirim Yoxdur")</f>
        <v>0.23</v>
      </c>
    </row>
    <row r="5585" spans="3:5" x14ac:dyDescent="0.25">
      <c r="C5585" s="26" t="str">
        <f>IF(Orders!U5585&gt;500,"Yüksək Satış","Aşağı Satış")</f>
        <v>Aşağı Satış</v>
      </c>
      <c r="D5585" s="26" t="str">
        <f>IF(Orders!U5585&gt;500,IF(Orders!E5585="First Class",IF(Orders!W5585=0,"VIP","Special"),"Formal"),"Normal")</f>
        <v>Normal</v>
      </c>
      <c r="E5585" s="26" t="str" cm="1">
        <f t="array" ref="E5585">_xlfn.IFS(Orders!W5585=0,"Endirim Yoxdur",SUMIFS(Orders!$V:$V,Orders!$T:$T,Orders!T5585)&gt;10,ROUND(Orders!W5585*1.15,2),SUMIFS(Orders!$V:$V,Orders!$T:$T,Orders!T5585)&lt;=10,"Endirim Yoxdur")</f>
        <v>Endirim Yoxdur</v>
      </c>
    </row>
    <row r="5586" spans="3:5" x14ac:dyDescent="0.25">
      <c r="C5586" s="26" t="str">
        <f>IF(Orders!U5586&gt;500,"Yüksək Satış","Aşağı Satış")</f>
        <v>Aşağı Satış</v>
      </c>
      <c r="D5586" s="26" t="str">
        <f>IF(Orders!U5586&gt;500,IF(Orders!E5586="First Class",IF(Orders!W5586=0,"VIP","Special"),"Formal"),"Normal")</f>
        <v>Normal</v>
      </c>
      <c r="E5586" s="26" t="str" cm="1">
        <f t="array" ref="E5586">_xlfn.IFS(Orders!W5586=0,"Endirim Yoxdur",SUMIFS(Orders!$V:$V,Orders!$T:$T,Orders!T5586)&gt;10,ROUND(Orders!W5586*1.15,2),SUMIFS(Orders!$V:$V,Orders!$T:$T,Orders!T5586)&lt;=10,"Endirim Yoxdur")</f>
        <v>Endirim Yoxdur</v>
      </c>
    </row>
    <row r="5587" spans="3:5" x14ac:dyDescent="0.25">
      <c r="C5587" s="26" t="str">
        <f>IF(Orders!U5587&gt;500,"Yüksək Satış","Aşağı Satış")</f>
        <v>Aşağı Satış</v>
      </c>
      <c r="D5587" s="26" t="str">
        <f>IF(Orders!U5587&gt;500,IF(Orders!E5587="First Class",IF(Orders!W5587=0,"VIP","Special"),"Formal"),"Normal")</f>
        <v>Normal</v>
      </c>
      <c r="E5587" s="26" cm="1">
        <f t="array" ref="E5587">_xlfn.IFS(Orders!W5587=0,"Endirim Yoxdur",SUMIFS(Orders!$V:$V,Orders!$T:$T,Orders!T5587)&gt;10,ROUND(Orders!W5587*1.15,2),SUMIFS(Orders!$V:$V,Orders!$T:$T,Orders!T5587)&lt;=10,"Endirim Yoxdur")</f>
        <v>0.23</v>
      </c>
    </row>
    <row r="5588" spans="3:5" x14ac:dyDescent="0.25">
      <c r="C5588" s="26" t="str">
        <f>IF(Orders!U5588&gt;500,"Yüksək Satış","Aşağı Satış")</f>
        <v>Aşağı Satış</v>
      </c>
      <c r="D5588" s="26" t="str">
        <f>IF(Orders!U5588&gt;500,IF(Orders!E5588="First Class",IF(Orders!W5588=0,"VIP","Special"),"Formal"),"Normal")</f>
        <v>Normal</v>
      </c>
      <c r="E5588" s="26" t="str" cm="1">
        <f t="array" ref="E5588">_xlfn.IFS(Orders!W5588=0,"Endirim Yoxdur",SUMIFS(Orders!$V:$V,Orders!$T:$T,Orders!T5588)&gt;10,ROUND(Orders!W5588*1.15,2),SUMIFS(Orders!$V:$V,Orders!$T:$T,Orders!T5588)&lt;=10,"Endirim Yoxdur")</f>
        <v>Endirim Yoxdur</v>
      </c>
    </row>
    <row r="5589" spans="3:5" x14ac:dyDescent="0.25">
      <c r="C5589" s="26" t="str">
        <f>IF(Orders!U5589&gt;500,"Yüksək Satış","Aşağı Satış")</f>
        <v>Aşağı Satış</v>
      </c>
      <c r="D5589" s="26" t="str">
        <f>IF(Orders!U5589&gt;500,IF(Orders!E5589="First Class",IF(Orders!W5589=0,"VIP","Special"),"Formal"),"Normal")</f>
        <v>Normal</v>
      </c>
      <c r="E5589" s="26" t="str" cm="1">
        <f t="array" ref="E5589">_xlfn.IFS(Orders!W5589=0,"Endirim Yoxdur",SUMIFS(Orders!$V:$V,Orders!$T:$T,Orders!T5589)&gt;10,ROUND(Orders!W5589*1.15,2),SUMIFS(Orders!$V:$V,Orders!$T:$T,Orders!T5589)&lt;=10,"Endirim Yoxdur")</f>
        <v>Endirim Yoxdur</v>
      </c>
    </row>
    <row r="5590" spans="3:5" x14ac:dyDescent="0.25">
      <c r="C5590" s="26" t="str">
        <f>IF(Orders!U5590&gt;500,"Yüksək Satış","Aşağı Satış")</f>
        <v>Aşağı Satış</v>
      </c>
      <c r="D5590" s="26" t="str">
        <f>IF(Orders!U5590&gt;500,IF(Orders!E5590="First Class",IF(Orders!W5590=0,"VIP","Special"),"Formal"),"Normal")</f>
        <v>Normal</v>
      </c>
      <c r="E5590" s="26" cm="1">
        <f t="array" ref="E5590">_xlfn.IFS(Orders!W5590=0,"Endirim Yoxdur",SUMIFS(Orders!$V:$V,Orders!$T:$T,Orders!T5590)&gt;10,ROUND(Orders!W5590*1.15,2),SUMIFS(Orders!$V:$V,Orders!$T:$T,Orders!T5590)&lt;=10,"Endirim Yoxdur")</f>
        <v>0.23</v>
      </c>
    </row>
    <row r="5591" spans="3:5" x14ac:dyDescent="0.25">
      <c r="C5591" s="26" t="str">
        <f>IF(Orders!U5591&gt;500,"Yüksək Satış","Aşağı Satış")</f>
        <v>Yüksək Satış</v>
      </c>
      <c r="D5591" s="26" t="str">
        <f>IF(Orders!U5591&gt;500,IF(Orders!E5591="First Class",IF(Orders!W5591=0,"VIP","Special"),"Formal"),"Normal")</f>
        <v>Formal</v>
      </c>
      <c r="E5591" s="26" t="str" cm="1">
        <f t="array" ref="E5591">_xlfn.IFS(Orders!W5591=0,"Endirim Yoxdur",SUMIFS(Orders!$V:$V,Orders!$T:$T,Orders!T5591)&gt;10,ROUND(Orders!W5591*1.15,2),SUMIFS(Orders!$V:$V,Orders!$T:$T,Orders!T5591)&lt;=10,"Endirim Yoxdur")</f>
        <v>Endirim Yoxdur</v>
      </c>
    </row>
    <row r="5592" spans="3:5" x14ac:dyDescent="0.25">
      <c r="C5592" s="26" t="str">
        <f>IF(Orders!U5592&gt;500,"Yüksək Satış","Aşağı Satış")</f>
        <v>Aşağı Satış</v>
      </c>
      <c r="D5592" s="26" t="str">
        <f>IF(Orders!U5592&gt;500,IF(Orders!E5592="First Class",IF(Orders!W5592=0,"VIP","Special"),"Formal"),"Normal")</f>
        <v>Normal</v>
      </c>
      <c r="E5592" s="26" t="str" cm="1">
        <f t="array" ref="E5592">_xlfn.IFS(Orders!W5592=0,"Endirim Yoxdur",SUMIFS(Orders!$V:$V,Orders!$T:$T,Orders!T5592)&gt;10,ROUND(Orders!W5592*1.15,2),SUMIFS(Orders!$V:$V,Orders!$T:$T,Orders!T5592)&lt;=10,"Endirim Yoxdur")</f>
        <v>Endirim Yoxdur</v>
      </c>
    </row>
    <row r="5593" spans="3:5" x14ac:dyDescent="0.25">
      <c r="C5593" s="26" t="str">
        <f>IF(Orders!U5593&gt;500,"Yüksək Satış","Aşağı Satış")</f>
        <v>Aşağı Satış</v>
      </c>
      <c r="D5593" s="26" t="str">
        <f>IF(Orders!U5593&gt;500,IF(Orders!E5593="First Class",IF(Orders!W5593=0,"VIP","Special"),"Formal"),"Normal")</f>
        <v>Normal</v>
      </c>
      <c r="E5593" s="26" t="str" cm="1">
        <f t="array" ref="E5593">_xlfn.IFS(Orders!W5593=0,"Endirim Yoxdur",SUMIFS(Orders!$V:$V,Orders!$T:$T,Orders!T5593)&gt;10,ROUND(Orders!W5593*1.15,2),SUMIFS(Orders!$V:$V,Orders!$T:$T,Orders!T5593)&lt;=10,"Endirim Yoxdur")</f>
        <v>Endirim Yoxdur</v>
      </c>
    </row>
    <row r="5594" spans="3:5" x14ac:dyDescent="0.25">
      <c r="C5594" s="26" t="str">
        <f>IF(Orders!U5594&gt;500,"Yüksək Satış","Aşağı Satış")</f>
        <v>Aşağı Satış</v>
      </c>
      <c r="D5594" s="26" t="str">
        <f>IF(Orders!U5594&gt;500,IF(Orders!E5594="First Class",IF(Orders!W5594=0,"VIP","Special"),"Formal"),"Normal")</f>
        <v>Normal</v>
      </c>
      <c r="E5594" s="26" t="str" cm="1">
        <f t="array" ref="E5594">_xlfn.IFS(Orders!W5594=0,"Endirim Yoxdur",SUMIFS(Orders!$V:$V,Orders!$T:$T,Orders!T5594)&gt;10,ROUND(Orders!W5594*1.15,2),SUMIFS(Orders!$V:$V,Orders!$T:$T,Orders!T5594)&lt;=10,"Endirim Yoxdur")</f>
        <v>Endirim Yoxdur</v>
      </c>
    </row>
    <row r="5595" spans="3:5" x14ac:dyDescent="0.25">
      <c r="C5595" s="26" t="str">
        <f>IF(Orders!U5595&gt;500,"Yüksək Satış","Aşağı Satış")</f>
        <v>Yüksək Satış</v>
      </c>
      <c r="D5595" s="26" t="str">
        <f>IF(Orders!U5595&gt;500,IF(Orders!E5595="First Class",IF(Orders!W5595=0,"VIP","Special"),"Formal"),"Normal")</f>
        <v>Formal</v>
      </c>
      <c r="E5595" s="26" cm="1">
        <f t="array" ref="E5595">_xlfn.IFS(Orders!W5595=0,"Endirim Yoxdur",SUMIFS(Orders!$V:$V,Orders!$T:$T,Orders!T5595)&gt;10,ROUND(Orders!W5595*1.15,2),SUMIFS(Orders!$V:$V,Orders!$T:$T,Orders!T5595)&lt;=10,"Endirim Yoxdur")</f>
        <v>0.23</v>
      </c>
    </row>
    <row r="5596" spans="3:5" x14ac:dyDescent="0.25">
      <c r="C5596" s="26" t="str">
        <f>IF(Orders!U5596&gt;500,"Yüksək Satış","Aşağı Satış")</f>
        <v>Yüksək Satış</v>
      </c>
      <c r="D5596" s="26" t="str">
        <f>IF(Orders!U5596&gt;500,IF(Orders!E5596="First Class",IF(Orders!W5596=0,"VIP","Special"),"Formal"),"Normal")</f>
        <v>Formal</v>
      </c>
      <c r="E5596" s="26" cm="1">
        <f t="array" ref="E5596">_xlfn.IFS(Orders!W5596=0,"Endirim Yoxdur",SUMIFS(Orders!$V:$V,Orders!$T:$T,Orders!T5596)&gt;10,ROUND(Orders!W5596*1.15,2),SUMIFS(Orders!$V:$V,Orders!$T:$T,Orders!T5596)&lt;=10,"Endirim Yoxdur")</f>
        <v>0.35</v>
      </c>
    </row>
    <row r="5597" spans="3:5" x14ac:dyDescent="0.25">
      <c r="C5597" s="26" t="str">
        <f>IF(Orders!U5597&gt;500,"Yüksək Satış","Aşağı Satış")</f>
        <v>Aşağı Satış</v>
      </c>
      <c r="D5597" s="26" t="str">
        <f>IF(Orders!U5597&gt;500,IF(Orders!E5597="First Class",IF(Orders!W5597=0,"VIP","Special"),"Formal"),"Normal")</f>
        <v>Normal</v>
      </c>
      <c r="E5597" s="26" cm="1">
        <f t="array" ref="E5597">_xlfn.IFS(Orders!W5597=0,"Endirim Yoxdur",SUMIFS(Orders!$V:$V,Orders!$T:$T,Orders!T5597)&gt;10,ROUND(Orders!W5597*1.15,2),SUMIFS(Orders!$V:$V,Orders!$T:$T,Orders!T5597)&lt;=10,"Endirim Yoxdur")</f>
        <v>0.35</v>
      </c>
    </row>
    <row r="5598" spans="3:5" x14ac:dyDescent="0.25">
      <c r="C5598" s="26" t="str">
        <f>IF(Orders!U5598&gt;500,"Yüksək Satış","Aşağı Satış")</f>
        <v>Aşağı Satış</v>
      </c>
      <c r="D5598" s="26" t="str">
        <f>IF(Orders!U5598&gt;500,IF(Orders!E5598="First Class",IF(Orders!W5598=0,"VIP","Special"),"Formal"),"Normal")</f>
        <v>Normal</v>
      </c>
      <c r="E5598" s="26" t="str" cm="1">
        <f t="array" ref="E5598">_xlfn.IFS(Orders!W5598=0,"Endirim Yoxdur",SUMIFS(Orders!$V:$V,Orders!$T:$T,Orders!T5598)&gt;10,ROUND(Orders!W5598*1.15,2),SUMIFS(Orders!$V:$V,Orders!$T:$T,Orders!T5598)&lt;=10,"Endirim Yoxdur")</f>
        <v>Endirim Yoxdur</v>
      </c>
    </row>
    <row r="5599" spans="3:5" x14ac:dyDescent="0.25">
      <c r="C5599" s="26" t="str">
        <f>IF(Orders!U5599&gt;500,"Yüksək Satış","Aşağı Satış")</f>
        <v>Aşağı Satış</v>
      </c>
      <c r="D5599" s="26" t="str">
        <f>IF(Orders!U5599&gt;500,IF(Orders!E5599="First Class",IF(Orders!W5599=0,"VIP","Special"),"Formal"),"Normal")</f>
        <v>Normal</v>
      </c>
      <c r="E5599" s="26" cm="1">
        <f t="array" ref="E5599">_xlfn.IFS(Orders!W5599=0,"Endirim Yoxdur",SUMIFS(Orders!$V:$V,Orders!$T:$T,Orders!T5599)&gt;10,ROUND(Orders!W5599*1.15,2),SUMIFS(Orders!$V:$V,Orders!$T:$T,Orders!T5599)&lt;=10,"Endirim Yoxdur")</f>
        <v>0.35</v>
      </c>
    </row>
    <row r="5600" spans="3:5" x14ac:dyDescent="0.25">
      <c r="C5600" s="26" t="str">
        <f>IF(Orders!U5600&gt;500,"Yüksək Satış","Aşağı Satış")</f>
        <v>Aşağı Satış</v>
      </c>
      <c r="D5600" s="26" t="str">
        <f>IF(Orders!U5600&gt;500,IF(Orders!E5600="First Class",IF(Orders!W5600=0,"VIP","Special"),"Formal"),"Normal")</f>
        <v>Normal</v>
      </c>
      <c r="E5600" s="26" cm="1">
        <f t="array" ref="E5600">_xlfn.IFS(Orders!W5600=0,"Endirim Yoxdur",SUMIFS(Orders!$V:$V,Orders!$T:$T,Orders!T5600)&gt;10,ROUND(Orders!W5600*1.15,2),SUMIFS(Orders!$V:$V,Orders!$T:$T,Orders!T5600)&lt;=10,"Endirim Yoxdur")</f>
        <v>0.35</v>
      </c>
    </row>
    <row r="5601" spans="3:5" x14ac:dyDescent="0.25">
      <c r="C5601" s="26" t="str">
        <f>IF(Orders!U5601&gt;500,"Yüksək Satış","Aşağı Satış")</f>
        <v>Aşağı Satış</v>
      </c>
      <c r="D5601" s="26" t="str">
        <f>IF(Orders!U5601&gt;500,IF(Orders!E5601="First Class",IF(Orders!W5601=0,"VIP","Special"),"Formal"),"Normal")</f>
        <v>Normal</v>
      </c>
      <c r="E5601" s="26" t="str" cm="1">
        <f t="array" ref="E5601">_xlfn.IFS(Orders!W5601=0,"Endirim Yoxdur",SUMIFS(Orders!$V:$V,Orders!$T:$T,Orders!T5601)&gt;10,ROUND(Orders!W5601*1.15,2),SUMIFS(Orders!$V:$V,Orders!$T:$T,Orders!T5601)&lt;=10,"Endirim Yoxdur")</f>
        <v>Endirim Yoxdur</v>
      </c>
    </row>
    <row r="5602" spans="3:5" x14ac:dyDescent="0.25">
      <c r="C5602" s="26" t="str">
        <f>IF(Orders!U5602&gt;500,"Yüksək Satış","Aşağı Satış")</f>
        <v>Aşağı Satış</v>
      </c>
      <c r="D5602" s="26" t="str">
        <f>IF(Orders!U5602&gt;500,IF(Orders!E5602="First Class",IF(Orders!W5602=0,"VIP","Special"),"Formal"),"Normal")</f>
        <v>Normal</v>
      </c>
      <c r="E5602" s="26" cm="1">
        <f t="array" ref="E5602">_xlfn.IFS(Orders!W5602=0,"Endirim Yoxdur",SUMIFS(Orders!$V:$V,Orders!$T:$T,Orders!T5602)&gt;10,ROUND(Orders!W5602*1.15,2),SUMIFS(Orders!$V:$V,Orders!$T:$T,Orders!T5602)&lt;=10,"Endirim Yoxdur")</f>
        <v>0.23</v>
      </c>
    </row>
    <row r="5603" spans="3:5" x14ac:dyDescent="0.25">
      <c r="C5603" s="26" t="str">
        <f>IF(Orders!U5603&gt;500,"Yüksək Satış","Aşağı Satış")</f>
        <v>Aşağı Satış</v>
      </c>
      <c r="D5603" s="26" t="str">
        <f>IF(Orders!U5603&gt;500,IF(Orders!E5603="First Class",IF(Orders!W5603=0,"VIP","Special"),"Formal"),"Normal")</f>
        <v>Normal</v>
      </c>
      <c r="E5603" s="26" cm="1">
        <f t="array" ref="E5603">_xlfn.IFS(Orders!W5603=0,"Endirim Yoxdur",SUMIFS(Orders!$V:$V,Orders!$T:$T,Orders!T5603)&gt;10,ROUND(Orders!W5603*1.15,2),SUMIFS(Orders!$V:$V,Orders!$T:$T,Orders!T5603)&lt;=10,"Endirim Yoxdur")</f>
        <v>0.69</v>
      </c>
    </row>
    <row r="5604" spans="3:5" x14ac:dyDescent="0.25">
      <c r="C5604" s="26" t="str">
        <f>IF(Orders!U5604&gt;500,"Yüksək Satış","Aşağı Satış")</f>
        <v>Aşağı Satış</v>
      </c>
      <c r="D5604" s="26" t="str">
        <f>IF(Orders!U5604&gt;500,IF(Orders!E5604="First Class",IF(Orders!W5604=0,"VIP","Special"),"Formal"),"Normal")</f>
        <v>Normal</v>
      </c>
      <c r="E5604" s="26" cm="1">
        <f t="array" ref="E5604">_xlfn.IFS(Orders!W5604=0,"Endirim Yoxdur",SUMIFS(Orders!$V:$V,Orders!$T:$T,Orders!T5604)&gt;10,ROUND(Orders!W5604*1.15,2),SUMIFS(Orders!$V:$V,Orders!$T:$T,Orders!T5604)&lt;=10,"Endirim Yoxdur")</f>
        <v>0.23</v>
      </c>
    </row>
    <row r="5605" spans="3:5" x14ac:dyDescent="0.25">
      <c r="C5605" s="26" t="str">
        <f>IF(Orders!U5605&gt;500,"Yüksək Satış","Aşağı Satış")</f>
        <v>Yüksək Satış</v>
      </c>
      <c r="D5605" s="26" t="str">
        <f>IF(Orders!U5605&gt;500,IF(Orders!E5605="First Class",IF(Orders!W5605=0,"VIP","Special"),"Formal"),"Normal")</f>
        <v>Formal</v>
      </c>
      <c r="E5605" s="26" t="str" cm="1">
        <f t="array" ref="E5605">_xlfn.IFS(Orders!W5605=0,"Endirim Yoxdur",SUMIFS(Orders!$V:$V,Orders!$T:$T,Orders!T5605)&gt;10,ROUND(Orders!W5605*1.15,2),SUMIFS(Orders!$V:$V,Orders!$T:$T,Orders!T5605)&lt;=10,"Endirim Yoxdur")</f>
        <v>Endirim Yoxdur</v>
      </c>
    </row>
    <row r="5606" spans="3:5" x14ac:dyDescent="0.25">
      <c r="C5606" s="26" t="str">
        <f>IF(Orders!U5606&gt;500,"Yüksək Satış","Aşağı Satış")</f>
        <v>Aşağı Satış</v>
      </c>
      <c r="D5606" s="26" t="str">
        <f>IF(Orders!U5606&gt;500,IF(Orders!E5606="First Class",IF(Orders!W5606=0,"VIP","Special"),"Formal"),"Normal")</f>
        <v>Normal</v>
      </c>
      <c r="E5606" s="26" cm="1">
        <f t="array" ref="E5606">_xlfn.IFS(Orders!W5606=0,"Endirim Yoxdur",SUMIFS(Orders!$V:$V,Orders!$T:$T,Orders!T5606)&gt;10,ROUND(Orders!W5606*1.15,2),SUMIFS(Orders!$V:$V,Orders!$T:$T,Orders!T5606)&lt;=10,"Endirim Yoxdur")</f>
        <v>0.92</v>
      </c>
    </row>
    <row r="5607" spans="3:5" x14ac:dyDescent="0.25">
      <c r="C5607" s="26" t="str">
        <f>IF(Orders!U5607&gt;500,"Yüksək Satış","Aşağı Satış")</f>
        <v>Aşağı Satış</v>
      </c>
      <c r="D5607" s="26" t="str">
        <f>IF(Orders!U5607&gt;500,IF(Orders!E5607="First Class",IF(Orders!W5607=0,"VIP","Special"),"Formal"),"Normal")</f>
        <v>Normal</v>
      </c>
      <c r="E5607" s="26" t="str" cm="1">
        <f t="array" ref="E5607">_xlfn.IFS(Orders!W5607=0,"Endirim Yoxdur",SUMIFS(Orders!$V:$V,Orders!$T:$T,Orders!T5607)&gt;10,ROUND(Orders!W5607*1.15,2),SUMIFS(Orders!$V:$V,Orders!$T:$T,Orders!T5607)&lt;=10,"Endirim Yoxdur")</f>
        <v>Endirim Yoxdur</v>
      </c>
    </row>
    <row r="5608" spans="3:5" x14ac:dyDescent="0.25">
      <c r="C5608" s="26" t="str">
        <f>IF(Orders!U5608&gt;500,"Yüksək Satış","Aşağı Satış")</f>
        <v>Aşağı Satış</v>
      </c>
      <c r="D5608" s="26" t="str">
        <f>IF(Orders!U5608&gt;500,IF(Orders!E5608="First Class",IF(Orders!W5608=0,"VIP","Special"),"Formal"),"Normal")</f>
        <v>Normal</v>
      </c>
      <c r="E5608" s="26" t="str" cm="1">
        <f t="array" ref="E5608">_xlfn.IFS(Orders!W5608=0,"Endirim Yoxdur",SUMIFS(Orders!$V:$V,Orders!$T:$T,Orders!T5608)&gt;10,ROUND(Orders!W5608*1.15,2),SUMIFS(Orders!$V:$V,Orders!$T:$T,Orders!T5608)&lt;=10,"Endirim Yoxdur")</f>
        <v>Endirim Yoxdur</v>
      </c>
    </row>
    <row r="5609" spans="3:5" x14ac:dyDescent="0.25">
      <c r="C5609" s="26" t="str">
        <f>IF(Orders!U5609&gt;500,"Yüksək Satış","Aşağı Satış")</f>
        <v>Aşağı Satış</v>
      </c>
      <c r="D5609" s="26" t="str">
        <f>IF(Orders!U5609&gt;500,IF(Orders!E5609="First Class",IF(Orders!W5609=0,"VIP","Special"),"Formal"),"Normal")</f>
        <v>Normal</v>
      </c>
      <c r="E5609" s="26" cm="1">
        <f t="array" ref="E5609">_xlfn.IFS(Orders!W5609=0,"Endirim Yoxdur",SUMIFS(Orders!$V:$V,Orders!$T:$T,Orders!T5609)&gt;10,ROUND(Orders!W5609*1.15,2),SUMIFS(Orders!$V:$V,Orders!$T:$T,Orders!T5609)&lt;=10,"Endirim Yoxdur")</f>
        <v>0.23</v>
      </c>
    </row>
    <row r="5610" spans="3:5" x14ac:dyDescent="0.25">
      <c r="C5610" s="26" t="str">
        <f>IF(Orders!U5610&gt;500,"Yüksək Satış","Aşağı Satış")</f>
        <v>Aşağı Satış</v>
      </c>
      <c r="D5610" s="26" t="str">
        <f>IF(Orders!U5610&gt;500,IF(Orders!E5610="First Class",IF(Orders!W5610=0,"VIP","Special"),"Formal"),"Normal")</f>
        <v>Normal</v>
      </c>
      <c r="E5610" s="26" cm="1">
        <f t="array" ref="E5610">_xlfn.IFS(Orders!W5610=0,"Endirim Yoxdur",SUMIFS(Orders!$V:$V,Orders!$T:$T,Orders!T5610)&gt;10,ROUND(Orders!W5610*1.15,2),SUMIFS(Orders!$V:$V,Orders!$T:$T,Orders!T5610)&lt;=10,"Endirim Yoxdur")</f>
        <v>0.81</v>
      </c>
    </row>
    <row r="5611" spans="3:5" x14ac:dyDescent="0.25">
      <c r="C5611" s="26" t="str">
        <f>IF(Orders!U5611&gt;500,"Yüksək Satış","Aşağı Satış")</f>
        <v>Aşağı Satış</v>
      </c>
      <c r="D5611" s="26" t="str">
        <f>IF(Orders!U5611&gt;500,IF(Orders!E5611="First Class",IF(Orders!W5611=0,"VIP","Special"),"Formal"),"Normal")</f>
        <v>Normal</v>
      </c>
      <c r="E5611" s="26" cm="1">
        <f t="array" ref="E5611">_xlfn.IFS(Orders!W5611=0,"Endirim Yoxdur",SUMIFS(Orders!$V:$V,Orders!$T:$T,Orders!T5611)&gt;10,ROUND(Orders!W5611*1.15,2),SUMIFS(Orders!$V:$V,Orders!$T:$T,Orders!T5611)&lt;=10,"Endirim Yoxdur")</f>
        <v>0.81</v>
      </c>
    </row>
    <row r="5612" spans="3:5" x14ac:dyDescent="0.25">
      <c r="C5612" s="26" t="str">
        <f>IF(Orders!U5612&gt;500,"Yüksək Satış","Aşağı Satış")</f>
        <v>Aşağı Satış</v>
      </c>
      <c r="D5612" s="26" t="str">
        <f>IF(Orders!U5612&gt;500,IF(Orders!E5612="First Class",IF(Orders!W5612=0,"VIP","Special"),"Formal"),"Normal")</f>
        <v>Normal</v>
      </c>
      <c r="E5612" s="26" cm="1">
        <f t="array" ref="E5612">_xlfn.IFS(Orders!W5612=0,"Endirim Yoxdur",SUMIFS(Orders!$V:$V,Orders!$T:$T,Orders!T5612)&gt;10,ROUND(Orders!W5612*1.15,2),SUMIFS(Orders!$V:$V,Orders!$T:$T,Orders!T5612)&lt;=10,"Endirim Yoxdur")</f>
        <v>0.81</v>
      </c>
    </row>
    <row r="5613" spans="3:5" x14ac:dyDescent="0.25">
      <c r="C5613" s="26" t="str">
        <f>IF(Orders!U5613&gt;500,"Yüksək Satış","Aşağı Satış")</f>
        <v>Aşağı Satış</v>
      </c>
      <c r="D5613" s="26" t="str">
        <f>IF(Orders!U5613&gt;500,IF(Orders!E5613="First Class",IF(Orders!W5613=0,"VIP","Special"),"Formal"),"Normal")</f>
        <v>Normal</v>
      </c>
      <c r="E5613" s="26" cm="1">
        <f t="array" ref="E5613">_xlfn.IFS(Orders!W5613=0,"Endirim Yoxdur",SUMIFS(Orders!$V:$V,Orders!$T:$T,Orders!T5613)&gt;10,ROUND(Orders!W5613*1.15,2),SUMIFS(Orders!$V:$V,Orders!$T:$T,Orders!T5613)&lt;=10,"Endirim Yoxdur")</f>
        <v>0.81</v>
      </c>
    </row>
    <row r="5614" spans="3:5" x14ac:dyDescent="0.25">
      <c r="C5614" s="26" t="str">
        <f>IF(Orders!U5614&gt;500,"Yüksək Satış","Aşağı Satış")</f>
        <v>Aşağı Satış</v>
      </c>
      <c r="D5614" s="26" t="str">
        <f>IF(Orders!U5614&gt;500,IF(Orders!E5614="First Class",IF(Orders!W5614=0,"VIP","Special"),"Formal"),"Normal")</f>
        <v>Normal</v>
      </c>
      <c r="E5614" s="26" cm="1">
        <f t="array" ref="E5614">_xlfn.IFS(Orders!W5614=0,"Endirim Yoxdur",SUMIFS(Orders!$V:$V,Orders!$T:$T,Orders!T5614)&gt;10,ROUND(Orders!W5614*1.15,2),SUMIFS(Orders!$V:$V,Orders!$T:$T,Orders!T5614)&lt;=10,"Endirim Yoxdur")</f>
        <v>0.23</v>
      </c>
    </row>
    <row r="5615" spans="3:5" x14ac:dyDescent="0.25">
      <c r="C5615" s="26" t="str">
        <f>IF(Orders!U5615&gt;500,"Yüksək Satış","Aşağı Satış")</f>
        <v>Aşağı Satış</v>
      </c>
      <c r="D5615" s="26" t="str">
        <f>IF(Orders!U5615&gt;500,IF(Orders!E5615="First Class",IF(Orders!W5615=0,"VIP","Special"),"Formal"),"Normal")</f>
        <v>Normal</v>
      </c>
      <c r="E5615" s="26" t="str" cm="1">
        <f t="array" ref="E5615">_xlfn.IFS(Orders!W5615=0,"Endirim Yoxdur",SUMIFS(Orders!$V:$V,Orders!$T:$T,Orders!T5615)&gt;10,ROUND(Orders!W5615*1.15,2),SUMIFS(Orders!$V:$V,Orders!$T:$T,Orders!T5615)&lt;=10,"Endirim Yoxdur")</f>
        <v>Endirim Yoxdur</v>
      </c>
    </row>
    <row r="5616" spans="3:5" x14ac:dyDescent="0.25">
      <c r="C5616" s="26" t="str">
        <f>IF(Orders!U5616&gt;500,"Yüksək Satış","Aşağı Satış")</f>
        <v>Aşağı Satış</v>
      </c>
      <c r="D5616" s="26" t="str">
        <f>IF(Orders!U5616&gt;500,IF(Orders!E5616="First Class",IF(Orders!W5616=0,"VIP","Special"),"Formal"),"Normal")</f>
        <v>Normal</v>
      </c>
      <c r="E5616" s="26" cm="1">
        <f t="array" ref="E5616">_xlfn.IFS(Orders!W5616=0,"Endirim Yoxdur",SUMIFS(Orders!$V:$V,Orders!$T:$T,Orders!T5616)&gt;10,ROUND(Orders!W5616*1.15,2),SUMIFS(Orders!$V:$V,Orders!$T:$T,Orders!T5616)&lt;=10,"Endirim Yoxdur")</f>
        <v>0.23</v>
      </c>
    </row>
    <row r="5617" spans="3:5" x14ac:dyDescent="0.25">
      <c r="C5617" s="26" t="str">
        <f>IF(Orders!U5617&gt;500,"Yüksək Satış","Aşağı Satış")</f>
        <v>Aşağı Satış</v>
      </c>
      <c r="D5617" s="26" t="str">
        <f>IF(Orders!U5617&gt;500,IF(Orders!E5617="First Class",IF(Orders!W5617=0,"VIP","Special"),"Formal"),"Normal")</f>
        <v>Normal</v>
      </c>
      <c r="E5617" s="26" cm="1">
        <f t="array" ref="E5617">_xlfn.IFS(Orders!W5617=0,"Endirim Yoxdur",SUMIFS(Orders!$V:$V,Orders!$T:$T,Orders!T5617)&gt;10,ROUND(Orders!W5617*1.15,2),SUMIFS(Orders!$V:$V,Orders!$T:$T,Orders!T5617)&lt;=10,"Endirim Yoxdur")</f>
        <v>0.23</v>
      </c>
    </row>
    <row r="5618" spans="3:5" x14ac:dyDescent="0.25">
      <c r="C5618" s="26" t="str">
        <f>IF(Orders!U5618&gt;500,"Yüksək Satış","Aşağı Satış")</f>
        <v>Aşağı Satış</v>
      </c>
      <c r="D5618" s="26" t="str">
        <f>IF(Orders!U5618&gt;500,IF(Orders!E5618="First Class",IF(Orders!W5618=0,"VIP","Special"),"Formal"),"Normal")</f>
        <v>Normal</v>
      </c>
      <c r="E5618" s="26" t="str" cm="1">
        <f t="array" ref="E5618">_xlfn.IFS(Orders!W5618=0,"Endirim Yoxdur",SUMIFS(Orders!$V:$V,Orders!$T:$T,Orders!T5618)&gt;10,ROUND(Orders!W5618*1.15,2),SUMIFS(Orders!$V:$V,Orders!$T:$T,Orders!T5618)&lt;=10,"Endirim Yoxdur")</f>
        <v>Endirim Yoxdur</v>
      </c>
    </row>
    <row r="5619" spans="3:5" x14ac:dyDescent="0.25">
      <c r="C5619" s="26" t="str">
        <f>IF(Orders!U5619&gt;500,"Yüksək Satış","Aşağı Satış")</f>
        <v>Aşağı Satış</v>
      </c>
      <c r="D5619" s="26" t="str">
        <f>IF(Orders!U5619&gt;500,IF(Orders!E5619="First Class",IF(Orders!W5619=0,"VIP","Special"),"Formal"),"Normal")</f>
        <v>Normal</v>
      </c>
      <c r="E5619" s="26" t="str" cm="1">
        <f t="array" ref="E5619">_xlfn.IFS(Orders!W5619=0,"Endirim Yoxdur",SUMIFS(Orders!$V:$V,Orders!$T:$T,Orders!T5619)&gt;10,ROUND(Orders!W5619*1.15,2),SUMIFS(Orders!$V:$V,Orders!$T:$T,Orders!T5619)&lt;=10,"Endirim Yoxdur")</f>
        <v>Endirim Yoxdur</v>
      </c>
    </row>
    <row r="5620" spans="3:5" x14ac:dyDescent="0.25">
      <c r="C5620" s="26" t="str">
        <f>IF(Orders!U5620&gt;500,"Yüksək Satış","Aşağı Satış")</f>
        <v>Aşağı Satış</v>
      </c>
      <c r="D5620" s="26" t="str">
        <f>IF(Orders!U5620&gt;500,IF(Orders!E5620="First Class",IF(Orders!W5620=0,"VIP","Special"),"Formal"),"Normal")</f>
        <v>Normal</v>
      </c>
      <c r="E5620" s="26" cm="1">
        <f t="array" ref="E5620">_xlfn.IFS(Orders!W5620=0,"Endirim Yoxdur",SUMIFS(Orders!$V:$V,Orders!$T:$T,Orders!T5620)&gt;10,ROUND(Orders!W5620*1.15,2),SUMIFS(Orders!$V:$V,Orders!$T:$T,Orders!T5620)&lt;=10,"Endirim Yoxdur")</f>
        <v>0.23</v>
      </c>
    </row>
    <row r="5621" spans="3:5" x14ac:dyDescent="0.25">
      <c r="C5621" s="26" t="str">
        <f>IF(Orders!U5621&gt;500,"Yüksək Satış","Aşağı Satış")</f>
        <v>Aşağı Satış</v>
      </c>
      <c r="D5621" s="26" t="str">
        <f>IF(Orders!U5621&gt;500,IF(Orders!E5621="First Class",IF(Orders!W5621=0,"VIP","Special"),"Formal"),"Normal")</f>
        <v>Normal</v>
      </c>
      <c r="E5621" s="26" t="str" cm="1">
        <f t="array" ref="E5621">_xlfn.IFS(Orders!W5621=0,"Endirim Yoxdur",SUMIFS(Orders!$V:$V,Orders!$T:$T,Orders!T5621)&gt;10,ROUND(Orders!W5621*1.15,2),SUMIFS(Orders!$V:$V,Orders!$T:$T,Orders!T5621)&lt;=10,"Endirim Yoxdur")</f>
        <v>Endirim Yoxdur</v>
      </c>
    </row>
    <row r="5622" spans="3:5" x14ac:dyDescent="0.25">
      <c r="C5622" s="26" t="str">
        <f>IF(Orders!U5622&gt;500,"Yüksək Satış","Aşağı Satış")</f>
        <v>Aşağı Satış</v>
      </c>
      <c r="D5622" s="26" t="str">
        <f>IF(Orders!U5622&gt;500,IF(Orders!E5622="First Class",IF(Orders!W5622=0,"VIP","Special"),"Formal"),"Normal")</f>
        <v>Normal</v>
      </c>
      <c r="E5622" s="26" cm="1">
        <f t="array" ref="E5622">_xlfn.IFS(Orders!W5622=0,"Endirim Yoxdur",SUMIFS(Orders!$V:$V,Orders!$T:$T,Orders!T5622)&gt;10,ROUND(Orders!W5622*1.15,2),SUMIFS(Orders!$V:$V,Orders!$T:$T,Orders!T5622)&lt;=10,"Endirim Yoxdur")</f>
        <v>0.23</v>
      </c>
    </row>
    <row r="5623" spans="3:5" x14ac:dyDescent="0.25">
      <c r="C5623" s="26" t="str">
        <f>IF(Orders!U5623&gt;500,"Yüksək Satış","Aşağı Satış")</f>
        <v>Aşağı Satış</v>
      </c>
      <c r="D5623" s="26" t="str">
        <f>IF(Orders!U5623&gt;500,IF(Orders!E5623="First Class",IF(Orders!W5623=0,"VIP","Special"),"Formal"),"Normal")</f>
        <v>Normal</v>
      </c>
      <c r="E5623" s="26" cm="1">
        <f t="array" ref="E5623">_xlfn.IFS(Orders!W5623=0,"Endirim Yoxdur",SUMIFS(Orders!$V:$V,Orders!$T:$T,Orders!T5623)&gt;10,ROUND(Orders!W5623*1.15,2),SUMIFS(Orders!$V:$V,Orders!$T:$T,Orders!T5623)&lt;=10,"Endirim Yoxdur")</f>
        <v>0.23</v>
      </c>
    </row>
    <row r="5624" spans="3:5" x14ac:dyDescent="0.25">
      <c r="C5624" s="26" t="str">
        <f>IF(Orders!U5624&gt;500,"Yüksək Satış","Aşağı Satış")</f>
        <v>Aşağı Satış</v>
      </c>
      <c r="D5624" s="26" t="str">
        <f>IF(Orders!U5624&gt;500,IF(Orders!E5624="First Class",IF(Orders!W5624=0,"VIP","Special"),"Formal"),"Normal")</f>
        <v>Normal</v>
      </c>
      <c r="E5624" s="26" t="str" cm="1">
        <f t="array" ref="E5624">_xlfn.IFS(Orders!W5624=0,"Endirim Yoxdur",SUMIFS(Orders!$V:$V,Orders!$T:$T,Orders!T5624)&gt;10,ROUND(Orders!W5624*1.15,2),SUMIFS(Orders!$V:$V,Orders!$T:$T,Orders!T5624)&lt;=10,"Endirim Yoxdur")</f>
        <v>Endirim Yoxdur</v>
      </c>
    </row>
    <row r="5625" spans="3:5" x14ac:dyDescent="0.25">
      <c r="C5625" s="26" t="str">
        <f>IF(Orders!U5625&gt;500,"Yüksək Satış","Aşağı Satış")</f>
        <v>Aşağı Satış</v>
      </c>
      <c r="D5625" s="26" t="str">
        <f>IF(Orders!U5625&gt;500,IF(Orders!E5625="First Class",IF(Orders!W5625=0,"VIP","Special"),"Formal"),"Normal")</f>
        <v>Normal</v>
      </c>
      <c r="E5625" s="26" t="str" cm="1">
        <f t="array" ref="E5625">_xlfn.IFS(Orders!W5625=0,"Endirim Yoxdur",SUMIFS(Orders!$V:$V,Orders!$T:$T,Orders!T5625)&gt;10,ROUND(Orders!W5625*1.15,2),SUMIFS(Orders!$V:$V,Orders!$T:$T,Orders!T5625)&lt;=10,"Endirim Yoxdur")</f>
        <v>Endirim Yoxdur</v>
      </c>
    </row>
    <row r="5626" spans="3:5" x14ac:dyDescent="0.25">
      <c r="C5626" s="26" t="str">
        <f>IF(Orders!U5626&gt;500,"Yüksək Satış","Aşağı Satış")</f>
        <v>Aşağı Satış</v>
      </c>
      <c r="D5626" s="26" t="str">
        <f>IF(Orders!U5626&gt;500,IF(Orders!E5626="First Class",IF(Orders!W5626=0,"VIP","Special"),"Formal"),"Normal")</f>
        <v>Normal</v>
      </c>
      <c r="E5626" s="26" cm="1">
        <f t="array" ref="E5626">_xlfn.IFS(Orders!W5626=0,"Endirim Yoxdur",SUMIFS(Orders!$V:$V,Orders!$T:$T,Orders!T5626)&gt;10,ROUND(Orders!W5626*1.15,2),SUMIFS(Orders!$V:$V,Orders!$T:$T,Orders!T5626)&lt;=10,"Endirim Yoxdur")</f>
        <v>0.23</v>
      </c>
    </row>
    <row r="5627" spans="3:5" x14ac:dyDescent="0.25">
      <c r="C5627" s="26" t="str">
        <f>IF(Orders!U5627&gt;500,"Yüksək Satış","Aşağı Satış")</f>
        <v>Aşağı Satış</v>
      </c>
      <c r="D5627" s="26" t="str">
        <f>IF(Orders!U5627&gt;500,IF(Orders!E5627="First Class",IF(Orders!W5627=0,"VIP","Special"),"Formal"),"Normal")</f>
        <v>Normal</v>
      </c>
      <c r="E5627" s="26" t="str" cm="1">
        <f t="array" ref="E5627">_xlfn.IFS(Orders!W5627=0,"Endirim Yoxdur",SUMIFS(Orders!$V:$V,Orders!$T:$T,Orders!T5627)&gt;10,ROUND(Orders!W5627*1.15,2),SUMIFS(Orders!$V:$V,Orders!$T:$T,Orders!T5627)&lt;=10,"Endirim Yoxdur")</f>
        <v>Endirim Yoxdur</v>
      </c>
    </row>
    <row r="5628" spans="3:5" x14ac:dyDescent="0.25">
      <c r="C5628" s="26" t="str">
        <f>IF(Orders!U5628&gt;500,"Yüksək Satış","Aşağı Satış")</f>
        <v>Aşağı Satış</v>
      </c>
      <c r="D5628" s="26" t="str">
        <f>IF(Orders!U5628&gt;500,IF(Orders!E5628="First Class",IF(Orders!W5628=0,"VIP","Special"),"Formal"),"Normal")</f>
        <v>Normal</v>
      </c>
      <c r="E5628" s="26" t="str" cm="1">
        <f t="array" ref="E5628">_xlfn.IFS(Orders!W5628=0,"Endirim Yoxdur",SUMIFS(Orders!$V:$V,Orders!$T:$T,Orders!T5628)&gt;10,ROUND(Orders!W5628*1.15,2),SUMIFS(Orders!$V:$V,Orders!$T:$T,Orders!T5628)&lt;=10,"Endirim Yoxdur")</f>
        <v>Endirim Yoxdur</v>
      </c>
    </row>
    <row r="5629" spans="3:5" x14ac:dyDescent="0.25">
      <c r="C5629" s="26" t="str">
        <f>IF(Orders!U5629&gt;500,"Yüksək Satış","Aşağı Satış")</f>
        <v>Aşağı Satış</v>
      </c>
      <c r="D5629" s="26" t="str">
        <f>IF(Orders!U5629&gt;500,IF(Orders!E5629="First Class",IF(Orders!W5629=0,"VIP","Special"),"Formal"),"Normal")</f>
        <v>Normal</v>
      </c>
      <c r="E5629" s="26" cm="1">
        <f t="array" ref="E5629">_xlfn.IFS(Orders!W5629=0,"Endirim Yoxdur",SUMIFS(Orders!$V:$V,Orders!$T:$T,Orders!T5629)&gt;10,ROUND(Orders!W5629*1.15,2),SUMIFS(Orders!$V:$V,Orders!$T:$T,Orders!T5629)&lt;=10,"Endirim Yoxdur")</f>
        <v>0.23</v>
      </c>
    </row>
    <row r="5630" spans="3:5" x14ac:dyDescent="0.25">
      <c r="C5630" s="26" t="str">
        <f>IF(Orders!U5630&gt;500,"Yüksək Satış","Aşağı Satış")</f>
        <v>Aşağı Satış</v>
      </c>
      <c r="D5630" s="26" t="str">
        <f>IF(Orders!U5630&gt;500,IF(Orders!E5630="First Class",IF(Orders!W5630=0,"VIP","Special"),"Formal"),"Normal")</f>
        <v>Normal</v>
      </c>
      <c r="E5630" s="26" t="str" cm="1">
        <f t="array" ref="E5630">_xlfn.IFS(Orders!W5630=0,"Endirim Yoxdur",SUMIFS(Orders!$V:$V,Orders!$T:$T,Orders!T5630)&gt;10,ROUND(Orders!W5630*1.15,2),SUMIFS(Orders!$V:$V,Orders!$T:$T,Orders!T5630)&lt;=10,"Endirim Yoxdur")</f>
        <v>Endirim Yoxdur</v>
      </c>
    </row>
    <row r="5631" spans="3:5" x14ac:dyDescent="0.25">
      <c r="C5631" s="26" t="str">
        <f>IF(Orders!U5631&gt;500,"Yüksək Satış","Aşağı Satış")</f>
        <v>Aşağı Satış</v>
      </c>
      <c r="D5631" s="26" t="str">
        <f>IF(Orders!U5631&gt;500,IF(Orders!E5631="First Class",IF(Orders!W5631=0,"VIP","Special"),"Formal"),"Normal")</f>
        <v>Normal</v>
      </c>
      <c r="E5631" s="26" cm="1">
        <f t="array" ref="E5631">_xlfn.IFS(Orders!W5631=0,"Endirim Yoxdur",SUMIFS(Orders!$V:$V,Orders!$T:$T,Orders!T5631)&gt;10,ROUND(Orders!W5631*1.15,2),SUMIFS(Orders!$V:$V,Orders!$T:$T,Orders!T5631)&lt;=10,"Endirim Yoxdur")</f>
        <v>0.23</v>
      </c>
    </row>
    <row r="5632" spans="3:5" x14ac:dyDescent="0.25">
      <c r="C5632" s="26" t="str">
        <f>IF(Orders!U5632&gt;500,"Yüksək Satış","Aşağı Satış")</f>
        <v>Aşağı Satış</v>
      </c>
      <c r="D5632" s="26" t="str">
        <f>IF(Orders!U5632&gt;500,IF(Orders!E5632="First Class",IF(Orders!W5632=0,"VIP","Special"),"Formal"),"Normal")</f>
        <v>Normal</v>
      </c>
      <c r="E5632" s="26" t="str" cm="1">
        <f t="array" ref="E5632">_xlfn.IFS(Orders!W5632=0,"Endirim Yoxdur",SUMIFS(Orders!$V:$V,Orders!$T:$T,Orders!T5632)&gt;10,ROUND(Orders!W5632*1.15,2),SUMIFS(Orders!$V:$V,Orders!$T:$T,Orders!T5632)&lt;=10,"Endirim Yoxdur")</f>
        <v>Endirim Yoxdur</v>
      </c>
    </row>
    <row r="5633" spans="3:5" x14ac:dyDescent="0.25">
      <c r="C5633" s="26" t="str">
        <f>IF(Orders!U5633&gt;500,"Yüksək Satış","Aşağı Satış")</f>
        <v>Aşağı Satış</v>
      </c>
      <c r="D5633" s="26" t="str">
        <f>IF(Orders!U5633&gt;500,IF(Orders!E5633="First Class",IF(Orders!W5633=0,"VIP","Special"),"Formal"),"Normal")</f>
        <v>Normal</v>
      </c>
      <c r="E5633" s="26" t="str" cm="1">
        <f t="array" ref="E5633">_xlfn.IFS(Orders!W5633=0,"Endirim Yoxdur",SUMIFS(Orders!$V:$V,Orders!$T:$T,Orders!T5633)&gt;10,ROUND(Orders!W5633*1.15,2),SUMIFS(Orders!$V:$V,Orders!$T:$T,Orders!T5633)&lt;=10,"Endirim Yoxdur")</f>
        <v>Endirim Yoxdur</v>
      </c>
    </row>
    <row r="5634" spans="3:5" x14ac:dyDescent="0.25">
      <c r="C5634" s="26" t="str">
        <f>IF(Orders!U5634&gt;500,"Yüksək Satış","Aşağı Satış")</f>
        <v>Yüksək Satış</v>
      </c>
      <c r="D5634" s="26" t="str">
        <f>IF(Orders!U5634&gt;500,IF(Orders!E5634="First Class",IF(Orders!W5634=0,"VIP","Special"),"Formal"),"Normal")</f>
        <v>Formal</v>
      </c>
      <c r="E5634" s="26" cm="1">
        <f t="array" ref="E5634">_xlfn.IFS(Orders!W5634=0,"Endirim Yoxdur",SUMIFS(Orders!$V:$V,Orders!$T:$T,Orders!T5634)&gt;10,ROUND(Orders!W5634*1.15,2),SUMIFS(Orders!$V:$V,Orders!$T:$T,Orders!T5634)&lt;=10,"Endirim Yoxdur")</f>
        <v>0.23</v>
      </c>
    </row>
    <row r="5635" spans="3:5" x14ac:dyDescent="0.25">
      <c r="C5635" s="26" t="str">
        <f>IF(Orders!U5635&gt;500,"Yüksək Satış","Aşağı Satış")</f>
        <v>Aşağı Satış</v>
      </c>
      <c r="D5635" s="26" t="str">
        <f>IF(Orders!U5635&gt;500,IF(Orders!E5635="First Class",IF(Orders!W5635=0,"VIP","Special"),"Formal"),"Normal")</f>
        <v>Normal</v>
      </c>
      <c r="E5635" s="26" t="str" cm="1">
        <f t="array" ref="E5635">_xlfn.IFS(Orders!W5635=0,"Endirim Yoxdur",SUMIFS(Orders!$V:$V,Orders!$T:$T,Orders!T5635)&gt;10,ROUND(Orders!W5635*1.15,2),SUMIFS(Orders!$V:$V,Orders!$T:$T,Orders!T5635)&lt;=10,"Endirim Yoxdur")</f>
        <v>Endirim Yoxdur</v>
      </c>
    </row>
    <row r="5636" spans="3:5" x14ac:dyDescent="0.25">
      <c r="C5636" s="26" t="str">
        <f>IF(Orders!U5636&gt;500,"Yüksək Satış","Aşağı Satış")</f>
        <v>Aşağı Satış</v>
      </c>
      <c r="D5636" s="26" t="str">
        <f>IF(Orders!U5636&gt;500,IF(Orders!E5636="First Class",IF(Orders!W5636=0,"VIP","Special"),"Formal"),"Normal")</f>
        <v>Normal</v>
      </c>
      <c r="E5636" s="26" cm="1">
        <f t="array" ref="E5636">_xlfn.IFS(Orders!W5636=0,"Endirim Yoxdur",SUMIFS(Orders!$V:$V,Orders!$T:$T,Orders!T5636)&gt;10,ROUND(Orders!W5636*1.15,2),SUMIFS(Orders!$V:$V,Orders!$T:$T,Orders!T5636)&lt;=10,"Endirim Yoxdur")</f>
        <v>0.81</v>
      </c>
    </row>
    <row r="5637" spans="3:5" x14ac:dyDescent="0.25">
      <c r="C5637" s="26" t="str">
        <f>IF(Orders!U5637&gt;500,"Yüksək Satış","Aşağı Satış")</f>
        <v>Aşağı Satış</v>
      </c>
      <c r="D5637" s="26" t="str">
        <f>IF(Orders!U5637&gt;500,IF(Orders!E5637="First Class",IF(Orders!W5637=0,"VIP","Special"),"Formal"),"Normal")</f>
        <v>Normal</v>
      </c>
      <c r="E5637" s="26" cm="1">
        <f t="array" ref="E5637">_xlfn.IFS(Orders!W5637=0,"Endirim Yoxdur",SUMIFS(Orders!$V:$V,Orders!$T:$T,Orders!T5637)&gt;10,ROUND(Orders!W5637*1.15,2),SUMIFS(Orders!$V:$V,Orders!$T:$T,Orders!T5637)&lt;=10,"Endirim Yoxdur")</f>
        <v>0.23</v>
      </c>
    </row>
    <row r="5638" spans="3:5" x14ac:dyDescent="0.25">
      <c r="C5638" s="26" t="str">
        <f>IF(Orders!U5638&gt;500,"Yüksək Satış","Aşağı Satış")</f>
        <v>Aşağı Satış</v>
      </c>
      <c r="D5638" s="26" t="str">
        <f>IF(Orders!U5638&gt;500,IF(Orders!E5638="First Class",IF(Orders!W5638=0,"VIP","Special"),"Formal"),"Normal")</f>
        <v>Normal</v>
      </c>
      <c r="E5638" s="26" cm="1">
        <f t="array" ref="E5638">_xlfn.IFS(Orders!W5638=0,"Endirim Yoxdur",SUMIFS(Orders!$V:$V,Orders!$T:$T,Orders!T5638)&gt;10,ROUND(Orders!W5638*1.15,2),SUMIFS(Orders!$V:$V,Orders!$T:$T,Orders!T5638)&lt;=10,"Endirim Yoxdur")</f>
        <v>0.23</v>
      </c>
    </row>
    <row r="5639" spans="3:5" x14ac:dyDescent="0.25">
      <c r="C5639" s="26" t="str">
        <f>IF(Orders!U5639&gt;500,"Yüksək Satış","Aşağı Satış")</f>
        <v>Aşağı Satış</v>
      </c>
      <c r="D5639" s="26" t="str">
        <f>IF(Orders!U5639&gt;500,IF(Orders!E5639="First Class",IF(Orders!W5639=0,"VIP","Special"),"Formal"),"Normal")</f>
        <v>Normal</v>
      </c>
      <c r="E5639" s="26" cm="1">
        <f t="array" ref="E5639">_xlfn.IFS(Orders!W5639=0,"Endirim Yoxdur",SUMIFS(Orders!$V:$V,Orders!$T:$T,Orders!T5639)&gt;10,ROUND(Orders!W5639*1.15,2),SUMIFS(Orders!$V:$V,Orders!$T:$T,Orders!T5639)&lt;=10,"Endirim Yoxdur")</f>
        <v>0.23</v>
      </c>
    </row>
    <row r="5640" spans="3:5" x14ac:dyDescent="0.25">
      <c r="C5640" s="26" t="str">
        <f>IF(Orders!U5640&gt;500,"Yüksək Satış","Aşağı Satış")</f>
        <v>Aşağı Satış</v>
      </c>
      <c r="D5640" s="26" t="str">
        <f>IF(Orders!U5640&gt;500,IF(Orders!E5640="First Class",IF(Orders!W5640=0,"VIP","Special"),"Formal"),"Normal")</f>
        <v>Normal</v>
      </c>
      <c r="E5640" s="26" t="str" cm="1">
        <f t="array" ref="E5640">_xlfn.IFS(Orders!W5640=0,"Endirim Yoxdur",SUMIFS(Orders!$V:$V,Orders!$T:$T,Orders!T5640)&gt;10,ROUND(Orders!W5640*1.15,2),SUMIFS(Orders!$V:$V,Orders!$T:$T,Orders!T5640)&lt;=10,"Endirim Yoxdur")</f>
        <v>Endirim Yoxdur</v>
      </c>
    </row>
    <row r="5641" spans="3:5" x14ac:dyDescent="0.25">
      <c r="C5641" s="26" t="str">
        <f>IF(Orders!U5641&gt;500,"Yüksək Satış","Aşağı Satış")</f>
        <v>Aşağı Satış</v>
      </c>
      <c r="D5641" s="26" t="str">
        <f>IF(Orders!U5641&gt;500,IF(Orders!E5641="First Class",IF(Orders!W5641=0,"VIP","Special"),"Formal"),"Normal")</f>
        <v>Normal</v>
      </c>
      <c r="E5641" s="26" t="str" cm="1">
        <f t="array" ref="E5641">_xlfn.IFS(Orders!W5641=0,"Endirim Yoxdur",SUMIFS(Orders!$V:$V,Orders!$T:$T,Orders!T5641)&gt;10,ROUND(Orders!W5641*1.15,2),SUMIFS(Orders!$V:$V,Orders!$T:$T,Orders!T5641)&lt;=10,"Endirim Yoxdur")</f>
        <v>Endirim Yoxdur</v>
      </c>
    </row>
    <row r="5642" spans="3:5" x14ac:dyDescent="0.25">
      <c r="C5642" s="26" t="str">
        <f>IF(Orders!U5642&gt;500,"Yüksək Satış","Aşağı Satış")</f>
        <v>Aşağı Satış</v>
      </c>
      <c r="D5642" s="26" t="str">
        <f>IF(Orders!U5642&gt;500,IF(Orders!E5642="First Class",IF(Orders!W5642=0,"VIP","Special"),"Formal"),"Normal")</f>
        <v>Normal</v>
      </c>
      <c r="E5642" s="26" t="str" cm="1">
        <f t="array" ref="E5642">_xlfn.IFS(Orders!W5642=0,"Endirim Yoxdur",SUMIFS(Orders!$V:$V,Orders!$T:$T,Orders!T5642)&gt;10,ROUND(Orders!W5642*1.15,2),SUMIFS(Orders!$V:$V,Orders!$T:$T,Orders!T5642)&lt;=10,"Endirim Yoxdur")</f>
        <v>Endirim Yoxdur</v>
      </c>
    </row>
    <row r="5643" spans="3:5" x14ac:dyDescent="0.25">
      <c r="C5643" s="26" t="str">
        <f>IF(Orders!U5643&gt;500,"Yüksək Satış","Aşağı Satış")</f>
        <v>Yüksək Satış</v>
      </c>
      <c r="D5643" s="26" t="str">
        <f>IF(Orders!U5643&gt;500,IF(Orders!E5643="First Class",IF(Orders!W5643=0,"VIP","Special"),"Formal"),"Normal")</f>
        <v>Formal</v>
      </c>
      <c r="E5643" s="26" cm="1">
        <f t="array" ref="E5643">_xlfn.IFS(Orders!W5643=0,"Endirim Yoxdur",SUMIFS(Orders!$V:$V,Orders!$T:$T,Orders!T5643)&gt;10,ROUND(Orders!W5643*1.15,2),SUMIFS(Orders!$V:$V,Orders!$T:$T,Orders!T5643)&lt;=10,"Endirim Yoxdur")</f>
        <v>0.37</v>
      </c>
    </row>
    <row r="5644" spans="3:5" x14ac:dyDescent="0.25">
      <c r="C5644" s="26" t="str">
        <f>IF(Orders!U5644&gt;500,"Yüksək Satış","Aşağı Satış")</f>
        <v>Aşağı Satış</v>
      </c>
      <c r="D5644" s="26" t="str">
        <f>IF(Orders!U5644&gt;500,IF(Orders!E5644="First Class",IF(Orders!W5644=0,"VIP","Special"),"Formal"),"Normal")</f>
        <v>Normal</v>
      </c>
      <c r="E5644" s="26" t="str" cm="1">
        <f t="array" ref="E5644">_xlfn.IFS(Orders!W5644=0,"Endirim Yoxdur",SUMIFS(Orders!$V:$V,Orders!$T:$T,Orders!T5644)&gt;10,ROUND(Orders!W5644*1.15,2),SUMIFS(Orders!$V:$V,Orders!$T:$T,Orders!T5644)&lt;=10,"Endirim Yoxdur")</f>
        <v>Endirim Yoxdur</v>
      </c>
    </row>
    <row r="5645" spans="3:5" x14ac:dyDescent="0.25">
      <c r="C5645" s="26" t="str">
        <f>IF(Orders!U5645&gt;500,"Yüksək Satış","Aşağı Satış")</f>
        <v>Aşağı Satış</v>
      </c>
      <c r="D5645" s="26" t="str">
        <f>IF(Orders!U5645&gt;500,IF(Orders!E5645="First Class",IF(Orders!W5645=0,"VIP","Special"),"Formal"),"Normal")</f>
        <v>Normal</v>
      </c>
      <c r="E5645" s="26" cm="1">
        <f t="array" ref="E5645">_xlfn.IFS(Orders!W5645=0,"Endirim Yoxdur",SUMIFS(Orders!$V:$V,Orders!$T:$T,Orders!T5645)&gt;10,ROUND(Orders!W5645*1.15,2),SUMIFS(Orders!$V:$V,Orders!$T:$T,Orders!T5645)&lt;=10,"Endirim Yoxdur")</f>
        <v>0.69</v>
      </c>
    </row>
    <row r="5646" spans="3:5" x14ac:dyDescent="0.25">
      <c r="C5646" s="26" t="str">
        <f>IF(Orders!U5646&gt;500,"Yüksək Satış","Aşağı Satış")</f>
        <v>Aşağı Satış</v>
      </c>
      <c r="D5646" s="26" t="str">
        <f>IF(Orders!U5646&gt;500,IF(Orders!E5646="First Class",IF(Orders!W5646=0,"VIP","Special"),"Formal"),"Normal")</f>
        <v>Normal</v>
      </c>
      <c r="E5646" s="26" cm="1">
        <f t="array" ref="E5646">_xlfn.IFS(Orders!W5646=0,"Endirim Yoxdur",SUMIFS(Orders!$V:$V,Orders!$T:$T,Orders!T5646)&gt;10,ROUND(Orders!W5646*1.15,2),SUMIFS(Orders!$V:$V,Orders!$T:$T,Orders!T5646)&lt;=10,"Endirim Yoxdur")</f>
        <v>0.23</v>
      </c>
    </row>
    <row r="5647" spans="3:5" x14ac:dyDescent="0.25">
      <c r="C5647" s="26" t="str">
        <f>IF(Orders!U5647&gt;500,"Yüksək Satış","Aşağı Satış")</f>
        <v>Yüksək Satış</v>
      </c>
      <c r="D5647" s="26" t="str">
        <f>IF(Orders!U5647&gt;500,IF(Orders!E5647="First Class",IF(Orders!W5647=0,"VIP","Special"),"Formal"),"Normal")</f>
        <v>Formal</v>
      </c>
      <c r="E5647" s="26" cm="1">
        <f t="array" ref="E5647">_xlfn.IFS(Orders!W5647=0,"Endirim Yoxdur",SUMIFS(Orders!$V:$V,Orders!$T:$T,Orders!T5647)&gt;10,ROUND(Orders!W5647*1.15,2),SUMIFS(Orders!$V:$V,Orders!$T:$T,Orders!T5647)&lt;=10,"Endirim Yoxdur")</f>
        <v>0.57999999999999996</v>
      </c>
    </row>
    <row r="5648" spans="3:5" x14ac:dyDescent="0.25">
      <c r="C5648" s="26" t="str">
        <f>IF(Orders!U5648&gt;500,"Yüksək Satış","Aşağı Satış")</f>
        <v>Aşağı Satış</v>
      </c>
      <c r="D5648" s="26" t="str">
        <f>IF(Orders!U5648&gt;500,IF(Orders!E5648="First Class",IF(Orders!W5648=0,"VIP","Special"),"Formal"),"Normal")</f>
        <v>Normal</v>
      </c>
      <c r="E5648" s="26" t="str" cm="1">
        <f t="array" ref="E5648">_xlfn.IFS(Orders!W5648=0,"Endirim Yoxdur",SUMIFS(Orders!$V:$V,Orders!$T:$T,Orders!T5648)&gt;10,ROUND(Orders!W5648*1.15,2),SUMIFS(Orders!$V:$V,Orders!$T:$T,Orders!T5648)&lt;=10,"Endirim Yoxdur")</f>
        <v>Endirim Yoxdur</v>
      </c>
    </row>
    <row r="5649" spans="3:5" x14ac:dyDescent="0.25">
      <c r="C5649" s="26" t="str">
        <f>IF(Orders!U5649&gt;500,"Yüksək Satış","Aşağı Satış")</f>
        <v>Aşağı Satış</v>
      </c>
      <c r="D5649" s="26" t="str">
        <f>IF(Orders!U5649&gt;500,IF(Orders!E5649="First Class",IF(Orders!W5649=0,"VIP","Special"),"Formal"),"Normal")</f>
        <v>Normal</v>
      </c>
      <c r="E5649" s="26" cm="1">
        <f t="array" ref="E5649">_xlfn.IFS(Orders!W5649=0,"Endirim Yoxdur",SUMIFS(Orders!$V:$V,Orders!$T:$T,Orders!T5649)&gt;10,ROUND(Orders!W5649*1.15,2),SUMIFS(Orders!$V:$V,Orders!$T:$T,Orders!T5649)&lt;=10,"Endirim Yoxdur")</f>
        <v>0.23</v>
      </c>
    </row>
    <row r="5650" spans="3:5" x14ac:dyDescent="0.25">
      <c r="C5650" s="26" t="str">
        <f>IF(Orders!U5650&gt;500,"Yüksək Satış","Aşağı Satış")</f>
        <v>Aşağı Satış</v>
      </c>
      <c r="D5650" s="26" t="str">
        <f>IF(Orders!U5650&gt;500,IF(Orders!E5650="First Class",IF(Orders!W5650=0,"VIP","Special"),"Formal"),"Normal")</f>
        <v>Normal</v>
      </c>
      <c r="E5650" s="26" t="str" cm="1">
        <f t="array" ref="E5650">_xlfn.IFS(Orders!W5650=0,"Endirim Yoxdur",SUMIFS(Orders!$V:$V,Orders!$T:$T,Orders!T5650)&gt;10,ROUND(Orders!W5650*1.15,2),SUMIFS(Orders!$V:$V,Orders!$T:$T,Orders!T5650)&lt;=10,"Endirim Yoxdur")</f>
        <v>Endirim Yoxdur</v>
      </c>
    </row>
    <row r="5651" spans="3:5" x14ac:dyDescent="0.25">
      <c r="C5651" s="26" t="str">
        <f>IF(Orders!U5651&gt;500,"Yüksək Satış","Aşağı Satış")</f>
        <v>Aşağı Satış</v>
      </c>
      <c r="D5651" s="26" t="str">
        <f>IF(Orders!U5651&gt;500,IF(Orders!E5651="First Class",IF(Orders!W5651=0,"VIP","Special"),"Formal"),"Normal")</f>
        <v>Normal</v>
      </c>
      <c r="E5651" s="26" cm="1">
        <f t="array" ref="E5651">_xlfn.IFS(Orders!W5651=0,"Endirim Yoxdur",SUMIFS(Orders!$V:$V,Orders!$T:$T,Orders!T5651)&gt;10,ROUND(Orders!W5651*1.15,2),SUMIFS(Orders!$V:$V,Orders!$T:$T,Orders!T5651)&lt;=10,"Endirim Yoxdur")</f>
        <v>0.23</v>
      </c>
    </row>
    <row r="5652" spans="3:5" x14ac:dyDescent="0.25">
      <c r="C5652" s="26" t="str">
        <f>IF(Orders!U5652&gt;500,"Yüksək Satış","Aşağı Satış")</f>
        <v>Aşağı Satış</v>
      </c>
      <c r="D5652" s="26" t="str">
        <f>IF(Orders!U5652&gt;500,IF(Orders!E5652="First Class",IF(Orders!W5652=0,"VIP","Special"),"Formal"),"Normal")</f>
        <v>Normal</v>
      </c>
      <c r="E5652" s="26" cm="1">
        <f t="array" ref="E5652">_xlfn.IFS(Orders!W5652=0,"Endirim Yoxdur",SUMIFS(Orders!$V:$V,Orders!$T:$T,Orders!T5652)&gt;10,ROUND(Orders!W5652*1.15,2),SUMIFS(Orders!$V:$V,Orders!$T:$T,Orders!T5652)&lt;=10,"Endirim Yoxdur")</f>
        <v>0.23</v>
      </c>
    </row>
    <row r="5653" spans="3:5" x14ac:dyDescent="0.25">
      <c r="C5653" s="26" t="str">
        <f>IF(Orders!U5653&gt;500,"Yüksək Satış","Aşağı Satış")</f>
        <v>Aşağı Satış</v>
      </c>
      <c r="D5653" s="26" t="str">
        <f>IF(Orders!U5653&gt;500,IF(Orders!E5653="First Class",IF(Orders!W5653=0,"VIP","Special"),"Formal"),"Normal")</f>
        <v>Normal</v>
      </c>
      <c r="E5653" s="26" t="str" cm="1">
        <f t="array" ref="E5653">_xlfn.IFS(Orders!W5653=0,"Endirim Yoxdur",SUMIFS(Orders!$V:$V,Orders!$T:$T,Orders!T5653)&gt;10,ROUND(Orders!W5653*1.15,2),SUMIFS(Orders!$V:$V,Orders!$T:$T,Orders!T5653)&lt;=10,"Endirim Yoxdur")</f>
        <v>Endirim Yoxdur</v>
      </c>
    </row>
    <row r="5654" spans="3:5" x14ac:dyDescent="0.25">
      <c r="C5654" s="26" t="str">
        <f>IF(Orders!U5654&gt;500,"Yüksək Satış","Aşağı Satış")</f>
        <v>Aşağı Satış</v>
      </c>
      <c r="D5654" s="26" t="str">
        <f>IF(Orders!U5654&gt;500,IF(Orders!E5654="First Class",IF(Orders!W5654=0,"VIP","Special"),"Formal"),"Normal")</f>
        <v>Normal</v>
      </c>
      <c r="E5654" s="26" t="str" cm="1">
        <f t="array" ref="E5654">_xlfn.IFS(Orders!W5654=0,"Endirim Yoxdur",SUMIFS(Orders!$V:$V,Orders!$T:$T,Orders!T5654)&gt;10,ROUND(Orders!W5654*1.15,2),SUMIFS(Orders!$V:$V,Orders!$T:$T,Orders!T5654)&lt;=10,"Endirim Yoxdur")</f>
        <v>Endirim Yoxdur</v>
      </c>
    </row>
    <row r="5655" spans="3:5" x14ac:dyDescent="0.25">
      <c r="C5655" s="26" t="str">
        <f>IF(Orders!U5655&gt;500,"Yüksək Satış","Aşağı Satış")</f>
        <v>Aşağı Satış</v>
      </c>
      <c r="D5655" s="26" t="str">
        <f>IF(Orders!U5655&gt;500,IF(Orders!E5655="First Class",IF(Orders!W5655=0,"VIP","Special"),"Formal"),"Normal")</f>
        <v>Normal</v>
      </c>
      <c r="E5655" s="26" t="str" cm="1">
        <f t="array" ref="E5655">_xlfn.IFS(Orders!W5655=0,"Endirim Yoxdur",SUMIFS(Orders!$V:$V,Orders!$T:$T,Orders!T5655)&gt;10,ROUND(Orders!W5655*1.15,2),SUMIFS(Orders!$V:$V,Orders!$T:$T,Orders!T5655)&lt;=10,"Endirim Yoxdur")</f>
        <v>Endirim Yoxdur</v>
      </c>
    </row>
    <row r="5656" spans="3:5" x14ac:dyDescent="0.25">
      <c r="C5656" s="26" t="str">
        <f>IF(Orders!U5656&gt;500,"Yüksək Satış","Aşağı Satış")</f>
        <v>Aşağı Satış</v>
      </c>
      <c r="D5656" s="26" t="str">
        <f>IF(Orders!U5656&gt;500,IF(Orders!E5656="First Class",IF(Orders!W5656=0,"VIP","Special"),"Formal"),"Normal")</f>
        <v>Normal</v>
      </c>
      <c r="E5656" s="26" t="str" cm="1">
        <f t="array" ref="E5656">_xlfn.IFS(Orders!W5656=0,"Endirim Yoxdur",SUMIFS(Orders!$V:$V,Orders!$T:$T,Orders!T5656)&gt;10,ROUND(Orders!W5656*1.15,2),SUMIFS(Orders!$V:$V,Orders!$T:$T,Orders!T5656)&lt;=10,"Endirim Yoxdur")</f>
        <v>Endirim Yoxdur</v>
      </c>
    </row>
    <row r="5657" spans="3:5" x14ac:dyDescent="0.25">
      <c r="C5657" s="26" t="str">
        <f>IF(Orders!U5657&gt;500,"Yüksək Satış","Aşağı Satış")</f>
        <v>Aşağı Satış</v>
      </c>
      <c r="D5657" s="26" t="str">
        <f>IF(Orders!U5657&gt;500,IF(Orders!E5657="First Class",IF(Orders!W5657=0,"VIP","Special"),"Formal"),"Normal")</f>
        <v>Normal</v>
      </c>
      <c r="E5657" s="26" cm="1">
        <f t="array" ref="E5657">_xlfn.IFS(Orders!W5657=0,"Endirim Yoxdur",SUMIFS(Orders!$V:$V,Orders!$T:$T,Orders!T5657)&gt;10,ROUND(Orders!W5657*1.15,2),SUMIFS(Orders!$V:$V,Orders!$T:$T,Orders!T5657)&lt;=10,"Endirim Yoxdur")</f>
        <v>0.23</v>
      </c>
    </row>
    <row r="5658" spans="3:5" x14ac:dyDescent="0.25">
      <c r="C5658" s="26" t="str">
        <f>IF(Orders!U5658&gt;500,"Yüksək Satış","Aşağı Satış")</f>
        <v>Aşağı Satış</v>
      </c>
      <c r="D5658" s="26" t="str">
        <f>IF(Orders!U5658&gt;500,IF(Orders!E5658="First Class",IF(Orders!W5658=0,"VIP","Special"),"Formal"),"Normal")</f>
        <v>Normal</v>
      </c>
      <c r="E5658" s="26" t="str" cm="1">
        <f t="array" ref="E5658">_xlfn.IFS(Orders!W5658=0,"Endirim Yoxdur",SUMIFS(Orders!$V:$V,Orders!$T:$T,Orders!T5658)&gt;10,ROUND(Orders!W5658*1.15,2),SUMIFS(Orders!$V:$V,Orders!$T:$T,Orders!T5658)&lt;=10,"Endirim Yoxdur")</f>
        <v>Endirim Yoxdur</v>
      </c>
    </row>
    <row r="5659" spans="3:5" x14ac:dyDescent="0.25">
      <c r="C5659" s="26" t="str">
        <f>IF(Orders!U5659&gt;500,"Yüksək Satış","Aşağı Satış")</f>
        <v>Aşağı Satış</v>
      </c>
      <c r="D5659" s="26" t="str">
        <f>IF(Orders!U5659&gt;500,IF(Orders!E5659="First Class",IF(Orders!W5659=0,"VIP","Special"),"Formal"),"Normal")</f>
        <v>Normal</v>
      </c>
      <c r="E5659" s="26" cm="1">
        <f t="array" ref="E5659">_xlfn.IFS(Orders!W5659=0,"Endirim Yoxdur",SUMIFS(Orders!$V:$V,Orders!$T:$T,Orders!T5659)&gt;10,ROUND(Orders!W5659*1.15,2),SUMIFS(Orders!$V:$V,Orders!$T:$T,Orders!T5659)&lt;=10,"Endirim Yoxdur")</f>
        <v>0.23</v>
      </c>
    </row>
    <row r="5660" spans="3:5" x14ac:dyDescent="0.25">
      <c r="C5660" s="26" t="str">
        <f>IF(Orders!U5660&gt;500,"Yüksək Satış","Aşağı Satış")</f>
        <v>Aşağı Satış</v>
      </c>
      <c r="D5660" s="26" t="str">
        <f>IF(Orders!U5660&gt;500,IF(Orders!E5660="First Class",IF(Orders!W5660=0,"VIP","Special"),"Formal"),"Normal")</f>
        <v>Normal</v>
      </c>
      <c r="E5660" s="26" cm="1">
        <f t="array" ref="E5660">_xlfn.IFS(Orders!W5660=0,"Endirim Yoxdur",SUMIFS(Orders!$V:$V,Orders!$T:$T,Orders!T5660)&gt;10,ROUND(Orders!W5660*1.15,2),SUMIFS(Orders!$V:$V,Orders!$T:$T,Orders!T5660)&lt;=10,"Endirim Yoxdur")</f>
        <v>0.23</v>
      </c>
    </row>
    <row r="5661" spans="3:5" x14ac:dyDescent="0.25">
      <c r="C5661" s="26" t="str">
        <f>IF(Orders!U5661&gt;500,"Yüksək Satış","Aşağı Satış")</f>
        <v>Aşağı Satış</v>
      </c>
      <c r="D5661" s="26" t="str">
        <f>IF(Orders!U5661&gt;500,IF(Orders!E5661="First Class",IF(Orders!W5661=0,"VIP","Special"),"Formal"),"Normal")</f>
        <v>Normal</v>
      </c>
      <c r="E5661" s="26" cm="1">
        <f t="array" ref="E5661">_xlfn.IFS(Orders!W5661=0,"Endirim Yoxdur",SUMIFS(Orders!$V:$V,Orders!$T:$T,Orders!T5661)&gt;10,ROUND(Orders!W5661*1.15,2),SUMIFS(Orders!$V:$V,Orders!$T:$T,Orders!T5661)&lt;=10,"Endirim Yoxdur")</f>
        <v>0.23</v>
      </c>
    </row>
    <row r="5662" spans="3:5" x14ac:dyDescent="0.25">
      <c r="C5662" s="26" t="str">
        <f>IF(Orders!U5662&gt;500,"Yüksək Satış","Aşağı Satış")</f>
        <v>Aşağı Satış</v>
      </c>
      <c r="D5662" s="26" t="str">
        <f>IF(Orders!U5662&gt;500,IF(Orders!E5662="First Class",IF(Orders!W5662=0,"VIP","Special"),"Formal"),"Normal")</f>
        <v>Normal</v>
      </c>
      <c r="E5662" s="26" cm="1">
        <f t="array" ref="E5662">_xlfn.IFS(Orders!W5662=0,"Endirim Yoxdur",SUMIFS(Orders!$V:$V,Orders!$T:$T,Orders!T5662)&gt;10,ROUND(Orders!W5662*1.15,2),SUMIFS(Orders!$V:$V,Orders!$T:$T,Orders!T5662)&lt;=10,"Endirim Yoxdur")</f>
        <v>0.23</v>
      </c>
    </row>
    <row r="5663" spans="3:5" x14ac:dyDescent="0.25">
      <c r="C5663" s="26" t="str">
        <f>IF(Orders!U5663&gt;500,"Yüksək Satış","Aşağı Satış")</f>
        <v>Aşağı Satış</v>
      </c>
      <c r="D5663" s="26" t="str">
        <f>IF(Orders!U5663&gt;500,IF(Orders!E5663="First Class",IF(Orders!W5663=0,"VIP","Special"),"Formal"),"Normal")</f>
        <v>Normal</v>
      </c>
      <c r="E5663" s="26" cm="1">
        <f t="array" ref="E5663">_xlfn.IFS(Orders!W5663=0,"Endirim Yoxdur",SUMIFS(Orders!$V:$V,Orders!$T:$T,Orders!T5663)&gt;10,ROUND(Orders!W5663*1.15,2),SUMIFS(Orders!$V:$V,Orders!$T:$T,Orders!T5663)&lt;=10,"Endirim Yoxdur")</f>
        <v>0.69</v>
      </c>
    </row>
    <row r="5664" spans="3:5" x14ac:dyDescent="0.25">
      <c r="C5664" s="26" t="str">
        <f>IF(Orders!U5664&gt;500,"Yüksək Satış","Aşağı Satış")</f>
        <v>Aşağı Satış</v>
      </c>
      <c r="D5664" s="26" t="str">
        <f>IF(Orders!U5664&gt;500,IF(Orders!E5664="First Class",IF(Orders!W5664=0,"VIP","Special"),"Formal"),"Normal")</f>
        <v>Normal</v>
      </c>
      <c r="E5664" s="26" cm="1">
        <f t="array" ref="E5664">_xlfn.IFS(Orders!W5664=0,"Endirim Yoxdur",SUMIFS(Orders!$V:$V,Orders!$T:$T,Orders!T5664)&gt;10,ROUND(Orders!W5664*1.15,2),SUMIFS(Orders!$V:$V,Orders!$T:$T,Orders!T5664)&lt;=10,"Endirim Yoxdur")</f>
        <v>0.23</v>
      </c>
    </row>
    <row r="5665" spans="3:5" x14ac:dyDescent="0.25">
      <c r="C5665" s="26" t="str">
        <f>IF(Orders!U5665&gt;500,"Yüksək Satış","Aşağı Satış")</f>
        <v>Aşağı Satış</v>
      </c>
      <c r="D5665" s="26" t="str">
        <f>IF(Orders!U5665&gt;500,IF(Orders!E5665="First Class",IF(Orders!W5665=0,"VIP","Special"),"Formal"),"Normal")</f>
        <v>Normal</v>
      </c>
      <c r="E5665" s="26" t="str" cm="1">
        <f t="array" ref="E5665">_xlfn.IFS(Orders!W5665=0,"Endirim Yoxdur",SUMIFS(Orders!$V:$V,Orders!$T:$T,Orders!T5665)&gt;10,ROUND(Orders!W5665*1.15,2),SUMIFS(Orders!$V:$V,Orders!$T:$T,Orders!T5665)&lt;=10,"Endirim Yoxdur")</f>
        <v>Endirim Yoxdur</v>
      </c>
    </row>
    <row r="5666" spans="3:5" x14ac:dyDescent="0.25">
      <c r="C5666" s="26" t="str">
        <f>IF(Orders!U5666&gt;500,"Yüksək Satış","Aşağı Satış")</f>
        <v>Aşağı Satış</v>
      </c>
      <c r="D5666" s="26" t="str">
        <f>IF(Orders!U5666&gt;500,IF(Orders!E5666="First Class",IF(Orders!W5666=0,"VIP","Special"),"Formal"),"Normal")</f>
        <v>Normal</v>
      </c>
      <c r="E5666" s="26" cm="1">
        <f t="array" ref="E5666">_xlfn.IFS(Orders!W5666=0,"Endirim Yoxdur",SUMIFS(Orders!$V:$V,Orders!$T:$T,Orders!T5666)&gt;10,ROUND(Orders!W5666*1.15,2),SUMIFS(Orders!$V:$V,Orders!$T:$T,Orders!T5666)&lt;=10,"Endirim Yoxdur")</f>
        <v>0.35</v>
      </c>
    </row>
    <row r="5667" spans="3:5" x14ac:dyDescent="0.25">
      <c r="C5667" s="26" t="str">
        <f>IF(Orders!U5667&gt;500,"Yüksək Satış","Aşağı Satış")</f>
        <v>Aşağı Satış</v>
      </c>
      <c r="D5667" s="26" t="str">
        <f>IF(Orders!U5667&gt;500,IF(Orders!E5667="First Class",IF(Orders!W5667=0,"VIP","Special"),"Formal"),"Normal")</f>
        <v>Normal</v>
      </c>
      <c r="E5667" s="26" cm="1">
        <f t="array" ref="E5667">_xlfn.IFS(Orders!W5667=0,"Endirim Yoxdur",SUMIFS(Orders!$V:$V,Orders!$T:$T,Orders!T5667)&gt;10,ROUND(Orders!W5667*1.15,2),SUMIFS(Orders!$V:$V,Orders!$T:$T,Orders!T5667)&lt;=10,"Endirim Yoxdur")</f>
        <v>0.23</v>
      </c>
    </row>
    <row r="5668" spans="3:5" x14ac:dyDescent="0.25">
      <c r="C5668" s="26" t="str">
        <f>IF(Orders!U5668&gt;500,"Yüksək Satış","Aşağı Satış")</f>
        <v>Aşağı Satış</v>
      </c>
      <c r="D5668" s="26" t="str">
        <f>IF(Orders!U5668&gt;500,IF(Orders!E5668="First Class",IF(Orders!W5668=0,"VIP","Special"),"Formal"),"Normal")</f>
        <v>Normal</v>
      </c>
      <c r="E5668" s="26" cm="1">
        <f t="array" ref="E5668">_xlfn.IFS(Orders!W5668=0,"Endirim Yoxdur",SUMIFS(Orders!$V:$V,Orders!$T:$T,Orders!T5668)&gt;10,ROUND(Orders!W5668*1.15,2),SUMIFS(Orders!$V:$V,Orders!$T:$T,Orders!T5668)&lt;=10,"Endirim Yoxdur")</f>
        <v>0.23</v>
      </c>
    </row>
    <row r="5669" spans="3:5" x14ac:dyDescent="0.25">
      <c r="C5669" s="26" t="str">
        <f>IF(Orders!U5669&gt;500,"Yüksək Satış","Aşağı Satış")</f>
        <v>Aşağı Satış</v>
      </c>
      <c r="D5669" s="26" t="str">
        <f>IF(Orders!U5669&gt;500,IF(Orders!E5669="First Class",IF(Orders!W5669=0,"VIP","Special"),"Formal"),"Normal")</f>
        <v>Normal</v>
      </c>
      <c r="E5669" s="26" cm="1">
        <f t="array" ref="E5669">_xlfn.IFS(Orders!W5669=0,"Endirim Yoxdur",SUMIFS(Orders!$V:$V,Orders!$T:$T,Orders!T5669)&gt;10,ROUND(Orders!W5669*1.15,2),SUMIFS(Orders!$V:$V,Orders!$T:$T,Orders!T5669)&lt;=10,"Endirim Yoxdur")</f>
        <v>0.23</v>
      </c>
    </row>
    <row r="5670" spans="3:5" x14ac:dyDescent="0.25">
      <c r="C5670" s="26" t="str">
        <f>IF(Orders!U5670&gt;500,"Yüksək Satış","Aşağı Satış")</f>
        <v>Aşağı Satış</v>
      </c>
      <c r="D5670" s="26" t="str">
        <f>IF(Orders!U5670&gt;500,IF(Orders!E5670="First Class",IF(Orders!W5670=0,"VIP","Special"),"Formal"),"Normal")</f>
        <v>Normal</v>
      </c>
      <c r="E5670" s="26" cm="1">
        <f t="array" ref="E5670">_xlfn.IFS(Orders!W5670=0,"Endirim Yoxdur",SUMIFS(Orders!$V:$V,Orders!$T:$T,Orders!T5670)&gt;10,ROUND(Orders!W5670*1.15,2),SUMIFS(Orders!$V:$V,Orders!$T:$T,Orders!T5670)&lt;=10,"Endirim Yoxdur")</f>
        <v>0.23</v>
      </c>
    </row>
    <row r="5671" spans="3:5" x14ac:dyDescent="0.25">
      <c r="C5671" s="26" t="str">
        <f>IF(Orders!U5671&gt;500,"Yüksək Satış","Aşağı Satış")</f>
        <v>Aşağı Satış</v>
      </c>
      <c r="D5671" s="26" t="str">
        <f>IF(Orders!U5671&gt;500,IF(Orders!E5671="First Class",IF(Orders!W5671=0,"VIP","Special"),"Formal"),"Normal")</f>
        <v>Normal</v>
      </c>
      <c r="E5671" s="26" t="str" cm="1">
        <f t="array" ref="E5671">_xlfn.IFS(Orders!W5671=0,"Endirim Yoxdur",SUMIFS(Orders!$V:$V,Orders!$T:$T,Orders!T5671)&gt;10,ROUND(Orders!W5671*1.15,2),SUMIFS(Orders!$V:$V,Orders!$T:$T,Orders!T5671)&lt;=10,"Endirim Yoxdur")</f>
        <v>Endirim Yoxdur</v>
      </c>
    </row>
    <row r="5672" spans="3:5" x14ac:dyDescent="0.25">
      <c r="C5672" s="26" t="str">
        <f>IF(Orders!U5672&gt;500,"Yüksək Satış","Aşağı Satış")</f>
        <v>Aşağı Satış</v>
      </c>
      <c r="D5672" s="26" t="str">
        <f>IF(Orders!U5672&gt;500,IF(Orders!E5672="First Class",IF(Orders!W5672=0,"VIP","Special"),"Formal"),"Normal")</f>
        <v>Normal</v>
      </c>
      <c r="E5672" s="26" t="str" cm="1">
        <f t="array" ref="E5672">_xlfn.IFS(Orders!W5672=0,"Endirim Yoxdur",SUMIFS(Orders!$V:$V,Orders!$T:$T,Orders!T5672)&gt;10,ROUND(Orders!W5672*1.15,2),SUMIFS(Orders!$V:$V,Orders!$T:$T,Orders!T5672)&lt;=10,"Endirim Yoxdur")</f>
        <v>Endirim Yoxdur</v>
      </c>
    </row>
    <row r="5673" spans="3:5" x14ac:dyDescent="0.25">
      <c r="C5673" s="26" t="str">
        <f>IF(Orders!U5673&gt;500,"Yüksək Satış","Aşağı Satış")</f>
        <v>Aşağı Satış</v>
      </c>
      <c r="D5673" s="26" t="str">
        <f>IF(Orders!U5673&gt;500,IF(Orders!E5673="First Class",IF(Orders!W5673=0,"VIP","Special"),"Formal"),"Normal")</f>
        <v>Normal</v>
      </c>
      <c r="E5673" s="26" t="str" cm="1">
        <f t="array" ref="E5673">_xlfn.IFS(Orders!W5673=0,"Endirim Yoxdur",SUMIFS(Orders!$V:$V,Orders!$T:$T,Orders!T5673)&gt;10,ROUND(Orders!W5673*1.15,2),SUMIFS(Orders!$V:$V,Orders!$T:$T,Orders!T5673)&lt;=10,"Endirim Yoxdur")</f>
        <v>Endirim Yoxdur</v>
      </c>
    </row>
    <row r="5674" spans="3:5" x14ac:dyDescent="0.25">
      <c r="C5674" s="26" t="str">
        <f>IF(Orders!U5674&gt;500,"Yüksək Satış","Aşağı Satış")</f>
        <v>Aşağı Satış</v>
      </c>
      <c r="D5674" s="26" t="str">
        <f>IF(Orders!U5674&gt;500,IF(Orders!E5674="First Class",IF(Orders!W5674=0,"VIP","Special"),"Formal"),"Normal")</f>
        <v>Normal</v>
      </c>
      <c r="E5674" s="26" t="str" cm="1">
        <f t="array" ref="E5674">_xlfn.IFS(Orders!W5674=0,"Endirim Yoxdur",SUMIFS(Orders!$V:$V,Orders!$T:$T,Orders!T5674)&gt;10,ROUND(Orders!W5674*1.15,2),SUMIFS(Orders!$V:$V,Orders!$T:$T,Orders!T5674)&lt;=10,"Endirim Yoxdur")</f>
        <v>Endirim Yoxdur</v>
      </c>
    </row>
    <row r="5675" spans="3:5" x14ac:dyDescent="0.25">
      <c r="C5675" s="26" t="str">
        <f>IF(Orders!U5675&gt;500,"Yüksək Satış","Aşağı Satış")</f>
        <v>Yüksək Satış</v>
      </c>
      <c r="D5675" s="26" t="str">
        <f>IF(Orders!U5675&gt;500,IF(Orders!E5675="First Class",IF(Orders!W5675=0,"VIP","Special"),"Formal"),"Normal")</f>
        <v>Formal</v>
      </c>
      <c r="E5675" s="26" cm="1">
        <f t="array" ref="E5675">_xlfn.IFS(Orders!W5675=0,"Endirim Yoxdur",SUMIFS(Orders!$V:$V,Orders!$T:$T,Orders!T5675)&gt;10,ROUND(Orders!W5675*1.15,2),SUMIFS(Orders!$V:$V,Orders!$T:$T,Orders!T5675)&lt;=10,"Endirim Yoxdur")</f>
        <v>0.23</v>
      </c>
    </row>
    <row r="5676" spans="3:5" x14ac:dyDescent="0.25">
      <c r="C5676" s="26" t="str">
        <f>IF(Orders!U5676&gt;500,"Yüksək Satış","Aşağı Satış")</f>
        <v>Yüksək Satış</v>
      </c>
      <c r="D5676" s="26" t="str">
        <f>IF(Orders!U5676&gt;500,IF(Orders!E5676="First Class",IF(Orders!W5676=0,"VIP","Special"),"Formal"),"Normal")</f>
        <v>Formal</v>
      </c>
      <c r="E5676" s="26" cm="1">
        <f t="array" ref="E5676">_xlfn.IFS(Orders!W5676=0,"Endirim Yoxdur",SUMIFS(Orders!$V:$V,Orders!$T:$T,Orders!T5676)&gt;10,ROUND(Orders!W5676*1.15,2),SUMIFS(Orders!$V:$V,Orders!$T:$T,Orders!T5676)&lt;=10,"Endirim Yoxdur")</f>
        <v>0.23</v>
      </c>
    </row>
    <row r="5677" spans="3:5" x14ac:dyDescent="0.25">
      <c r="C5677" s="26" t="str">
        <f>IF(Orders!U5677&gt;500,"Yüksək Satış","Aşağı Satış")</f>
        <v>Aşağı Satış</v>
      </c>
      <c r="D5677" s="26" t="str">
        <f>IF(Orders!U5677&gt;500,IF(Orders!E5677="First Class",IF(Orders!W5677=0,"VIP","Special"),"Formal"),"Normal")</f>
        <v>Normal</v>
      </c>
      <c r="E5677" s="26" cm="1">
        <f t="array" ref="E5677">_xlfn.IFS(Orders!W5677=0,"Endirim Yoxdur",SUMIFS(Orders!$V:$V,Orders!$T:$T,Orders!T5677)&gt;10,ROUND(Orders!W5677*1.15,2),SUMIFS(Orders!$V:$V,Orders!$T:$T,Orders!T5677)&lt;=10,"Endirim Yoxdur")</f>
        <v>0.23</v>
      </c>
    </row>
    <row r="5678" spans="3:5" x14ac:dyDescent="0.25">
      <c r="C5678" s="26" t="str">
        <f>IF(Orders!U5678&gt;500,"Yüksək Satış","Aşağı Satış")</f>
        <v>Aşağı Satış</v>
      </c>
      <c r="D5678" s="26" t="str">
        <f>IF(Orders!U5678&gt;500,IF(Orders!E5678="First Class",IF(Orders!W5678=0,"VIP","Special"),"Formal"),"Normal")</f>
        <v>Normal</v>
      </c>
      <c r="E5678" s="26" cm="1">
        <f t="array" ref="E5678">_xlfn.IFS(Orders!W5678=0,"Endirim Yoxdur",SUMIFS(Orders!$V:$V,Orders!$T:$T,Orders!T5678)&gt;10,ROUND(Orders!W5678*1.15,2),SUMIFS(Orders!$V:$V,Orders!$T:$T,Orders!T5678)&lt;=10,"Endirim Yoxdur")</f>
        <v>0.81</v>
      </c>
    </row>
    <row r="5679" spans="3:5" x14ac:dyDescent="0.25">
      <c r="C5679" s="26" t="str">
        <f>IF(Orders!U5679&gt;500,"Yüksək Satış","Aşağı Satış")</f>
        <v>Aşağı Satış</v>
      </c>
      <c r="D5679" s="26" t="str">
        <f>IF(Orders!U5679&gt;500,IF(Orders!E5679="First Class",IF(Orders!W5679=0,"VIP","Special"),"Formal"),"Normal")</f>
        <v>Normal</v>
      </c>
      <c r="E5679" s="26" cm="1">
        <f t="array" ref="E5679">_xlfn.IFS(Orders!W5679=0,"Endirim Yoxdur",SUMIFS(Orders!$V:$V,Orders!$T:$T,Orders!T5679)&gt;10,ROUND(Orders!W5679*1.15,2),SUMIFS(Orders!$V:$V,Orders!$T:$T,Orders!T5679)&lt;=10,"Endirim Yoxdur")</f>
        <v>0.23</v>
      </c>
    </row>
    <row r="5680" spans="3:5" x14ac:dyDescent="0.25">
      <c r="C5680" s="26" t="str">
        <f>IF(Orders!U5680&gt;500,"Yüksək Satış","Aşağı Satış")</f>
        <v>Aşağı Satış</v>
      </c>
      <c r="D5680" s="26" t="str">
        <f>IF(Orders!U5680&gt;500,IF(Orders!E5680="First Class",IF(Orders!W5680=0,"VIP","Special"),"Formal"),"Normal")</f>
        <v>Normal</v>
      </c>
      <c r="E5680" s="26" cm="1">
        <f t="array" ref="E5680">_xlfn.IFS(Orders!W5680=0,"Endirim Yoxdur",SUMIFS(Orders!$V:$V,Orders!$T:$T,Orders!T5680)&gt;10,ROUND(Orders!W5680*1.15,2),SUMIFS(Orders!$V:$V,Orders!$T:$T,Orders!T5680)&lt;=10,"Endirim Yoxdur")</f>
        <v>0.92</v>
      </c>
    </row>
    <row r="5681" spans="3:5" x14ac:dyDescent="0.25">
      <c r="C5681" s="26" t="str">
        <f>IF(Orders!U5681&gt;500,"Yüksək Satış","Aşağı Satış")</f>
        <v>Aşağı Satış</v>
      </c>
      <c r="D5681" s="26" t="str">
        <f>IF(Orders!U5681&gt;500,IF(Orders!E5681="First Class",IF(Orders!W5681=0,"VIP","Special"),"Formal"),"Normal")</f>
        <v>Normal</v>
      </c>
      <c r="E5681" s="26" cm="1">
        <f t="array" ref="E5681">_xlfn.IFS(Orders!W5681=0,"Endirim Yoxdur",SUMIFS(Orders!$V:$V,Orders!$T:$T,Orders!T5681)&gt;10,ROUND(Orders!W5681*1.15,2),SUMIFS(Orders!$V:$V,Orders!$T:$T,Orders!T5681)&lt;=10,"Endirim Yoxdur")</f>
        <v>0.23</v>
      </c>
    </row>
    <row r="5682" spans="3:5" x14ac:dyDescent="0.25">
      <c r="C5682" s="26" t="str">
        <f>IF(Orders!U5682&gt;500,"Yüksək Satış","Aşağı Satış")</f>
        <v>Aşağı Satış</v>
      </c>
      <c r="D5682" s="26" t="str">
        <f>IF(Orders!U5682&gt;500,IF(Orders!E5682="First Class",IF(Orders!W5682=0,"VIP","Special"),"Formal"),"Normal")</f>
        <v>Normal</v>
      </c>
      <c r="E5682" s="26" t="str" cm="1">
        <f t="array" ref="E5682">_xlfn.IFS(Orders!W5682=0,"Endirim Yoxdur",SUMIFS(Orders!$V:$V,Orders!$T:$T,Orders!T5682)&gt;10,ROUND(Orders!W5682*1.15,2),SUMIFS(Orders!$V:$V,Orders!$T:$T,Orders!T5682)&lt;=10,"Endirim Yoxdur")</f>
        <v>Endirim Yoxdur</v>
      </c>
    </row>
    <row r="5683" spans="3:5" x14ac:dyDescent="0.25">
      <c r="C5683" s="26" t="str">
        <f>IF(Orders!U5683&gt;500,"Yüksək Satış","Aşağı Satış")</f>
        <v>Aşağı Satış</v>
      </c>
      <c r="D5683" s="26" t="str">
        <f>IF(Orders!U5683&gt;500,IF(Orders!E5683="First Class",IF(Orders!W5683=0,"VIP","Special"),"Formal"),"Normal")</f>
        <v>Normal</v>
      </c>
      <c r="E5683" s="26" cm="1">
        <f t="array" ref="E5683">_xlfn.IFS(Orders!W5683=0,"Endirim Yoxdur",SUMIFS(Orders!$V:$V,Orders!$T:$T,Orders!T5683)&gt;10,ROUND(Orders!W5683*1.15,2),SUMIFS(Orders!$V:$V,Orders!$T:$T,Orders!T5683)&lt;=10,"Endirim Yoxdur")</f>
        <v>0.23</v>
      </c>
    </row>
    <row r="5684" spans="3:5" x14ac:dyDescent="0.25">
      <c r="C5684" s="26" t="str">
        <f>IF(Orders!U5684&gt;500,"Yüksək Satış","Aşağı Satış")</f>
        <v>Aşağı Satış</v>
      </c>
      <c r="D5684" s="26" t="str">
        <f>IF(Orders!U5684&gt;500,IF(Orders!E5684="First Class",IF(Orders!W5684=0,"VIP","Special"),"Formal"),"Normal")</f>
        <v>Normal</v>
      </c>
      <c r="E5684" s="26" t="str" cm="1">
        <f t="array" ref="E5684">_xlfn.IFS(Orders!W5684=0,"Endirim Yoxdur",SUMIFS(Orders!$V:$V,Orders!$T:$T,Orders!T5684)&gt;10,ROUND(Orders!W5684*1.15,2),SUMIFS(Orders!$V:$V,Orders!$T:$T,Orders!T5684)&lt;=10,"Endirim Yoxdur")</f>
        <v>Endirim Yoxdur</v>
      </c>
    </row>
    <row r="5685" spans="3:5" x14ac:dyDescent="0.25">
      <c r="C5685" s="26" t="str">
        <f>IF(Orders!U5685&gt;500,"Yüksək Satış","Aşağı Satış")</f>
        <v>Aşağı Satış</v>
      </c>
      <c r="D5685" s="26" t="str">
        <f>IF(Orders!U5685&gt;500,IF(Orders!E5685="First Class",IF(Orders!W5685=0,"VIP","Special"),"Formal"),"Normal")</f>
        <v>Normal</v>
      </c>
      <c r="E5685" s="26" cm="1">
        <f t="array" ref="E5685">_xlfn.IFS(Orders!W5685=0,"Endirim Yoxdur",SUMIFS(Orders!$V:$V,Orders!$T:$T,Orders!T5685)&gt;10,ROUND(Orders!W5685*1.15,2),SUMIFS(Orders!$V:$V,Orders!$T:$T,Orders!T5685)&lt;=10,"Endirim Yoxdur")</f>
        <v>0.23</v>
      </c>
    </row>
    <row r="5686" spans="3:5" x14ac:dyDescent="0.25">
      <c r="C5686" s="26" t="str">
        <f>IF(Orders!U5686&gt;500,"Yüksək Satış","Aşağı Satış")</f>
        <v>Aşağı Satış</v>
      </c>
      <c r="D5686" s="26" t="str">
        <f>IF(Orders!U5686&gt;500,IF(Orders!E5686="First Class",IF(Orders!W5686=0,"VIP","Special"),"Formal"),"Normal")</f>
        <v>Normal</v>
      </c>
      <c r="E5686" s="26" t="str" cm="1">
        <f t="array" ref="E5686">_xlfn.IFS(Orders!W5686=0,"Endirim Yoxdur",SUMIFS(Orders!$V:$V,Orders!$T:$T,Orders!T5686)&gt;10,ROUND(Orders!W5686*1.15,2),SUMIFS(Orders!$V:$V,Orders!$T:$T,Orders!T5686)&lt;=10,"Endirim Yoxdur")</f>
        <v>Endirim Yoxdur</v>
      </c>
    </row>
    <row r="5687" spans="3:5" x14ac:dyDescent="0.25">
      <c r="C5687" s="26" t="str">
        <f>IF(Orders!U5687&gt;500,"Yüksək Satış","Aşağı Satış")</f>
        <v>Aşağı Satış</v>
      </c>
      <c r="D5687" s="26" t="str">
        <f>IF(Orders!U5687&gt;500,IF(Orders!E5687="First Class",IF(Orders!W5687=0,"VIP","Special"),"Formal"),"Normal")</f>
        <v>Normal</v>
      </c>
      <c r="E5687" s="26" t="str" cm="1">
        <f t="array" ref="E5687">_xlfn.IFS(Orders!W5687=0,"Endirim Yoxdur",SUMIFS(Orders!$V:$V,Orders!$T:$T,Orders!T5687)&gt;10,ROUND(Orders!W5687*1.15,2),SUMIFS(Orders!$V:$V,Orders!$T:$T,Orders!T5687)&lt;=10,"Endirim Yoxdur")</f>
        <v>Endirim Yoxdur</v>
      </c>
    </row>
    <row r="5688" spans="3:5" x14ac:dyDescent="0.25">
      <c r="C5688" s="26" t="str">
        <f>IF(Orders!U5688&gt;500,"Yüksək Satış","Aşağı Satış")</f>
        <v>Aşağı Satış</v>
      </c>
      <c r="D5688" s="26" t="str">
        <f>IF(Orders!U5688&gt;500,IF(Orders!E5688="First Class",IF(Orders!W5688=0,"VIP","Special"),"Formal"),"Normal")</f>
        <v>Normal</v>
      </c>
      <c r="E5688" s="26" cm="1">
        <f t="array" ref="E5688">_xlfn.IFS(Orders!W5688=0,"Endirim Yoxdur",SUMIFS(Orders!$V:$V,Orders!$T:$T,Orders!T5688)&gt;10,ROUND(Orders!W5688*1.15,2),SUMIFS(Orders!$V:$V,Orders!$T:$T,Orders!T5688)&lt;=10,"Endirim Yoxdur")</f>
        <v>0.23</v>
      </c>
    </row>
    <row r="5689" spans="3:5" x14ac:dyDescent="0.25">
      <c r="C5689" s="26" t="str">
        <f>IF(Orders!U5689&gt;500,"Yüksək Satış","Aşağı Satış")</f>
        <v>Aşağı Satış</v>
      </c>
      <c r="D5689" s="26" t="str">
        <f>IF(Orders!U5689&gt;500,IF(Orders!E5689="First Class",IF(Orders!W5689=0,"VIP","Special"),"Formal"),"Normal")</f>
        <v>Normal</v>
      </c>
      <c r="E5689" s="26" t="str" cm="1">
        <f t="array" ref="E5689">_xlfn.IFS(Orders!W5689=0,"Endirim Yoxdur",SUMIFS(Orders!$V:$V,Orders!$T:$T,Orders!T5689)&gt;10,ROUND(Orders!W5689*1.15,2),SUMIFS(Orders!$V:$V,Orders!$T:$T,Orders!T5689)&lt;=10,"Endirim Yoxdur")</f>
        <v>Endirim Yoxdur</v>
      </c>
    </row>
    <row r="5690" spans="3:5" x14ac:dyDescent="0.25">
      <c r="C5690" s="26" t="str">
        <f>IF(Orders!U5690&gt;500,"Yüksək Satış","Aşağı Satış")</f>
        <v>Yüksək Satış</v>
      </c>
      <c r="D5690" s="26" t="str">
        <f>IF(Orders!U5690&gt;500,IF(Orders!E5690="First Class",IF(Orders!W5690=0,"VIP","Special"),"Formal"),"Normal")</f>
        <v>Formal</v>
      </c>
      <c r="E5690" s="26" t="str" cm="1">
        <f t="array" ref="E5690">_xlfn.IFS(Orders!W5690=0,"Endirim Yoxdur",SUMIFS(Orders!$V:$V,Orders!$T:$T,Orders!T5690)&gt;10,ROUND(Orders!W5690*1.15,2),SUMIFS(Orders!$V:$V,Orders!$T:$T,Orders!T5690)&lt;=10,"Endirim Yoxdur")</f>
        <v>Endirim Yoxdur</v>
      </c>
    </row>
    <row r="5691" spans="3:5" x14ac:dyDescent="0.25">
      <c r="C5691" s="26" t="str">
        <f>IF(Orders!U5691&gt;500,"Yüksək Satış","Aşağı Satış")</f>
        <v>Yüksək Satış</v>
      </c>
      <c r="D5691" s="26" t="str">
        <f>IF(Orders!U5691&gt;500,IF(Orders!E5691="First Class",IF(Orders!W5691=0,"VIP","Special"),"Formal"),"Normal")</f>
        <v>Formal</v>
      </c>
      <c r="E5691" s="26" t="str" cm="1">
        <f t="array" ref="E5691">_xlfn.IFS(Orders!W5691=0,"Endirim Yoxdur",SUMIFS(Orders!$V:$V,Orders!$T:$T,Orders!T5691)&gt;10,ROUND(Orders!W5691*1.15,2),SUMIFS(Orders!$V:$V,Orders!$T:$T,Orders!T5691)&lt;=10,"Endirim Yoxdur")</f>
        <v>Endirim Yoxdur</v>
      </c>
    </row>
    <row r="5692" spans="3:5" x14ac:dyDescent="0.25">
      <c r="C5692" s="26" t="str">
        <f>IF(Orders!U5692&gt;500,"Yüksək Satış","Aşağı Satış")</f>
        <v>Aşağı Satış</v>
      </c>
      <c r="D5692" s="26" t="str">
        <f>IF(Orders!U5692&gt;500,IF(Orders!E5692="First Class",IF(Orders!W5692=0,"VIP","Special"),"Formal"),"Normal")</f>
        <v>Normal</v>
      </c>
      <c r="E5692" s="26" t="str" cm="1">
        <f t="array" ref="E5692">_xlfn.IFS(Orders!W5692=0,"Endirim Yoxdur",SUMIFS(Orders!$V:$V,Orders!$T:$T,Orders!T5692)&gt;10,ROUND(Orders!W5692*1.15,2),SUMIFS(Orders!$V:$V,Orders!$T:$T,Orders!T5692)&lt;=10,"Endirim Yoxdur")</f>
        <v>Endirim Yoxdur</v>
      </c>
    </row>
    <row r="5693" spans="3:5" x14ac:dyDescent="0.25">
      <c r="C5693" s="26" t="str">
        <f>IF(Orders!U5693&gt;500,"Yüksək Satış","Aşağı Satış")</f>
        <v>Yüksək Satış</v>
      </c>
      <c r="D5693" s="26" t="str">
        <f>IF(Orders!U5693&gt;500,IF(Orders!E5693="First Class",IF(Orders!W5693=0,"VIP","Special"),"Formal"),"Normal")</f>
        <v>Formal</v>
      </c>
      <c r="E5693" s="26" cm="1">
        <f t="array" ref="E5693">_xlfn.IFS(Orders!W5693=0,"Endirim Yoxdur",SUMIFS(Orders!$V:$V,Orders!$T:$T,Orders!T5693)&gt;10,ROUND(Orders!W5693*1.15,2),SUMIFS(Orders!$V:$V,Orders!$T:$T,Orders!T5693)&lt;=10,"Endirim Yoxdur")</f>
        <v>0.46</v>
      </c>
    </row>
    <row r="5694" spans="3:5" x14ac:dyDescent="0.25">
      <c r="C5694" s="26" t="str">
        <f>IF(Orders!U5694&gt;500,"Yüksək Satış","Aşağı Satış")</f>
        <v>Yüksək Satış</v>
      </c>
      <c r="D5694" s="26" t="str">
        <f>IF(Orders!U5694&gt;500,IF(Orders!E5694="First Class",IF(Orders!W5694=0,"VIP","Special"),"Formal"),"Normal")</f>
        <v>Formal</v>
      </c>
      <c r="E5694" s="26" t="str" cm="1">
        <f t="array" ref="E5694">_xlfn.IFS(Orders!W5694=0,"Endirim Yoxdur",SUMIFS(Orders!$V:$V,Orders!$T:$T,Orders!T5694)&gt;10,ROUND(Orders!W5694*1.15,2),SUMIFS(Orders!$V:$V,Orders!$T:$T,Orders!T5694)&lt;=10,"Endirim Yoxdur")</f>
        <v>Endirim Yoxdur</v>
      </c>
    </row>
    <row r="5695" spans="3:5" x14ac:dyDescent="0.25">
      <c r="C5695" s="26" t="str">
        <f>IF(Orders!U5695&gt;500,"Yüksək Satış","Aşağı Satış")</f>
        <v>Aşağı Satış</v>
      </c>
      <c r="D5695" s="26" t="str">
        <f>IF(Orders!U5695&gt;500,IF(Orders!E5695="First Class",IF(Orders!W5695=0,"VIP","Special"),"Formal"),"Normal")</f>
        <v>Normal</v>
      </c>
      <c r="E5695" s="26" cm="1">
        <f t="array" ref="E5695">_xlfn.IFS(Orders!W5695=0,"Endirim Yoxdur",SUMIFS(Orders!$V:$V,Orders!$T:$T,Orders!T5695)&gt;10,ROUND(Orders!W5695*1.15,2),SUMIFS(Orders!$V:$V,Orders!$T:$T,Orders!T5695)&lt;=10,"Endirim Yoxdur")</f>
        <v>0.23</v>
      </c>
    </row>
    <row r="5696" spans="3:5" x14ac:dyDescent="0.25">
      <c r="C5696" s="26" t="str">
        <f>IF(Orders!U5696&gt;500,"Yüksək Satış","Aşağı Satış")</f>
        <v>Aşağı Satış</v>
      </c>
      <c r="D5696" s="26" t="str">
        <f>IF(Orders!U5696&gt;500,IF(Orders!E5696="First Class",IF(Orders!W5696=0,"VIP","Special"),"Formal"),"Normal")</f>
        <v>Normal</v>
      </c>
      <c r="E5696" s="26" cm="1">
        <f t="array" ref="E5696">_xlfn.IFS(Orders!W5696=0,"Endirim Yoxdur",SUMIFS(Orders!$V:$V,Orders!$T:$T,Orders!T5696)&gt;10,ROUND(Orders!W5696*1.15,2),SUMIFS(Orders!$V:$V,Orders!$T:$T,Orders!T5696)&lt;=10,"Endirim Yoxdur")</f>
        <v>0.23</v>
      </c>
    </row>
    <row r="5697" spans="3:5" x14ac:dyDescent="0.25">
      <c r="C5697" s="26" t="str">
        <f>IF(Orders!U5697&gt;500,"Yüksək Satış","Aşağı Satış")</f>
        <v>Aşağı Satış</v>
      </c>
      <c r="D5697" s="26" t="str">
        <f>IF(Orders!U5697&gt;500,IF(Orders!E5697="First Class",IF(Orders!W5697=0,"VIP","Special"),"Formal"),"Normal")</f>
        <v>Normal</v>
      </c>
      <c r="E5697" s="26" cm="1">
        <f t="array" ref="E5697">_xlfn.IFS(Orders!W5697=0,"Endirim Yoxdur",SUMIFS(Orders!$V:$V,Orders!$T:$T,Orders!T5697)&gt;10,ROUND(Orders!W5697*1.15,2),SUMIFS(Orders!$V:$V,Orders!$T:$T,Orders!T5697)&lt;=10,"Endirim Yoxdur")</f>
        <v>0.23</v>
      </c>
    </row>
    <row r="5698" spans="3:5" x14ac:dyDescent="0.25">
      <c r="C5698" s="26" t="str">
        <f>IF(Orders!U5698&gt;500,"Yüksək Satış","Aşağı Satış")</f>
        <v>Aşağı Satış</v>
      </c>
      <c r="D5698" s="26" t="str">
        <f>IF(Orders!U5698&gt;500,IF(Orders!E5698="First Class",IF(Orders!W5698=0,"VIP","Special"),"Formal"),"Normal")</f>
        <v>Normal</v>
      </c>
      <c r="E5698" s="26" cm="1">
        <f t="array" ref="E5698">_xlfn.IFS(Orders!W5698=0,"Endirim Yoxdur",SUMIFS(Orders!$V:$V,Orders!$T:$T,Orders!T5698)&gt;10,ROUND(Orders!W5698*1.15,2),SUMIFS(Orders!$V:$V,Orders!$T:$T,Orders!T5698)&lt;=10,"Endirim Yoxdur")</f>
        <v>0.23</v>
      </c>
    </row>
    <row r="5699" spans="3:5" x14ac:dyDescent="0.25">
      <c r="C5699" s="26" t="str">
        <f>IF(Orders!U5699&gt;500,"Yüksək Satış","Aşağı Satış")</f>
        <v>Aşağı Satış</v>
      </c>
      <c r="D5699" s="26" t="str">
        <f>IF(Orders!U5699&gt;500,IF(Orders!E5699="First Class",IF(Orders!W5699=0,"VIP","Special"),"Formal"),"Normal")</f>
        <v>Normal</v>
      </c>
      <c r="E5699" s="26" t="str" cm="1">
        <f t="array" ref="E5699">_xlfn.IFS(Orders!W5699=0,"Endirim Yoxdur",SUMIFS(Orders!$V:$V,Orders!$T:$T,Orders!T5699)&gt;10,ROUND(Orders!W5699*1.15,2),SUMIFS(Orders!$V:$V,Orders!$T:$T,Orders!T5699)&lt;=10,"Endirim Yoxdur")</f>
        <v>Endirim Yoxdur</v>
      </c>
    </row>
    <row r="5700" spans="3:5" x14ac:dyDescent="0.25">
      <c r="C5700" s="26" t="str">
        <f>IF(Orders!U5700&gt;500,"Yüksək Satış","Aşağı Satış")</f>
        <v>Aşağı Satış</v>
      </c>
      <c r="D5700" s="26" t="str">
        <f>IF(Orders!U5700&gt;500,IF(Orders!E5700="First Class",IF(Orders!W5700=0,"VIP","Special"),"Formal"),"Normal")</f>
        <v>Normal</v>
      </c>
      <c r="E5700" s="26" cm="1">
        <f t="array" ref="E5700">_xlfn.IFS(Orders!W5700=0,"Endirim Yoxdur",SUMIFS(Orders!$V:$V,Orders!$T:$T,Orders!T5700)&gt;10,ROUND(Orders!W5700*1.15,2),SUMIFS(Orders!$V:$V,Orders!$T:$T,Orders!T5700)&lt;=10,"Endirim Yoxdur")</f>
        <v>0.23</v>
      </c>
    </row>
    <row r="5701" spans="3:5" x14ac:dyDescent="0.25">
      <c r="C5701" s="26" t="str">
        <f>IF(Orders!U5701&gt;500,"Yüksək Satış","Aşağı Satış")</f>
        <v>Aşağı Satış</v>
      </c>
      <c r="D5701" s="26" t="str">
        <f>IF(Orders!U5701&gt;500,IF(Orders!E5701="First Class",IF(Orders!W5701=0,"VIP","Special"),"Formal"),"Normal")</f>
        <v>Normal</v>
      </c>
      <c r="E5701" s="26" t="str" cm="1">
        <f t="array" ref="E5701">_xlfn.IFS(Orders!W5701=0,"Endirim Yoxdur",SUMIFS(Orders!$V:$V,Orders!$T:$T,Orders!T5701)&gt;10,ROUND(Orders!W5701*1.15,2),SUMIFS(Orders!$V:$V,Orders!$T:$T,Orders!T5701)&lt;=10,"Endirim Yoxdur")</f>
        <v>Endirim Yoxdur</v>
      </c>
    </row>
    <row r="5702" spans="3:5" x14ac:dyDescent="0.25">
      <c r="C5702" s="26" t="str">
        <f>IF(Orders!U5702&gt;500,"Yüksək Satış","Aşağı Satış")</f>
        <v>Aşağı Satış</v>
      </c>
      <c r="D5702" s="26" t="str">
        <f>IF(Orders!U5702&gt;500,IF(Orders!E5702="First Class",IF(Orders!W5702=0,"VIP","Special"),"Formal"),"Normal")</f>
        <v>Normal</v>
      </c>
      <c r="E5702" s="26" t="str" cm="1">
        <f t="array" ref="E5702">_xlfn.IFS(Orders!W5702=0,"Endirim Yoxdur",SUMIFS(Orders!$V:$V,Orders!$T:$T,Orders!T5702)&gt;10,ROUND(Orders!W5702*1.15,2),SUMIFS(Orders!$V:$V,Orders!$T:$T,Orders!T5702)&lt;=10,"Endirim Yoxdur")</f>
        <v>Endirim Yoxdur</v>
      </c>
    </row>
    <row r="5703" spans="3:5" x14ac:dyDescent="0.25">
      <c r="C5703" s="26" t="str">
        <f>IF(Orders!U5703&gt;500,"Yüksək Satış","Aşağı Satış")</f>
        <v>Aşağı Satış</v>
      </c>
      <c r="D5703" s="26" t="str">
        <f>IF(Orders!U5703&gt;500,IF(Orders!E5703="First Class",IF(Orders!W5703=0,"VIP","Special"),"Formal"),"Normal")</f>
        <v>Normal</v>
      </c>
      <c r="E5703" s="26" cm="1">
        <f t="array" ref="E5703">_xlfn.IFS(Orders!W5703=0,"Endirim Yoxdur",SUMIFS(Orders!$V:$V,Orders!$T:$T,Orders!T5703)&gt;10,ROUND(Orders!W5703*1.15,2),SUMIFS(Orders!$V:$V,Orders!$T:$T,Orders!T5703)&lt;=10,"Endirim Yoxdur")</f>
        <v>0.23</v>
      </c>
    </row>
    <row r="5704" spans="3:5" x14ac:dyDescent="0.25">
      <c r="C5704" s="26" t="str">
        <f>IF(Orders!U5704&gt;500,"Yüksək Satış","Aşağı Satış")</f>
        <v>Aşağı Satış</v>
      </c>
      <c r="D5704" s="26" t="str">
        <f>IF(Orders!U5704&gt;500,IF(Orders!E5704="First Class",IF(Orders!W5704=0,"VIP","Special"),"Formal"),"Normal")</f>
        <v>Normal</v>
      </c>
      <c r="E5704" s="26" t="str" cm="1">
        <f t="array" ref="E5704">_xlfn.IFS(Orders!W5704=0,"Endirim Yoxdur",SUMIFS(Orders!$V:$V,Orders!$T:$T,Orders!T5704)&gt;10,ROUND(Orders!W5704*1.15,2),SUMIFS(Orders!$V:$V,Orders!$T:$T,Orders!T5704)&lt;=10,"Endirim Yoxdur")</f>
        <v>Endirim Yoxdur</v>
      </c>
    </row>
    <row r="5705" spans="3:5" x14ac:dyDescent="0.25">
      <c r="C5705" s="26" t="str">
        <f>IF(Orders!U5705&gt;500,"Yüksək Satış","Aşağı Satış")</f>
        <v>Aşağı Satış</v>
      </c>
      <c r="D5705" s="26" t="str">
        <f>IF(Orders!U5705&gt;500,IF(Orders!E5705="First Class",IF(Orders!W5705=0,"VIP","Special"),"Formal"),"Normal")</f>
        <v>Normal</v>
      </c>
      <c r="E5705" s="26" t="str" cm="1">
        <f t="array" ref="E5705">_xlfn.IFS(Orders!W5705=0,"Endirim Yoxdur",SUMIFS(Orders!$V:$V,Orders!$T:$T,Orders!T5705)&gt;10,ROUND(Orders!W5705*1.15,2),SUMIFS(Orders!$V:$V,Orders!$T:$T,Orders!T5705)&lt;=10,"Endirim Yoxdur")</f>
        <v>Endirim Yoxdur</v>
      </c>
    </row>
    <row r="5706" spans="3:5" x14ac:dyDescent="0.25">
      <c r="C5706" s="26" t="str">
        <f>IF(Orders!U5706&gt;500,"Yüksək Satış","Aşağı Satış")</f>
        <v>Aşağı Satış</v>
      </c>
      <c r="D5706" s="26" t="str">
        <f>IF(Orders!U5706&gt;500,IF(Orders!E5706="First Class",IF(Orders!W5706=0,"VIP","Special"),"Formal"),"Normal")</f>
        <v>Normal</v>
      </c>
      <c r="E5706" s="26" t="str" cm="1">
        <f t="array" ref="E5706">_xlfn.IFS(Orders!W5706=0,"Endirim Yoxdur",SUMIFS(Orders!$V:$V,Orders!$T:$T,Orders!T5706)&gt;10,ROUND(Orders!W5706*1.15,2),SUMIFS(Orders!$V:$V,Orders!$T:$T,Orders!T5706)&lt;=10,"Endirim Yoxdur")</f>
        <v>Endirim Yoxdur</v>
      </c>
    </row>
    <row r="5707" spans="3:5" x14ac:dyDescent="0.25">
      <c r="C5707" s="26" t="str">
        <f>IF(Orders!U5707&gt;500,"Yüksək Satış","Aşağı Satış")</f>
        <v>Aşağı Satış</v>
      </c>
      <c r="D5707" s="26" t="str">
        <f>IF(Orders!U5707&gt;500,IF(Orders!E5707="First Class",IF(Orders!W5707=0,"VIP","Special"),"Formal"),"Normal")</f>
        <v>Normal</v>
      </c>
      <c r="E5707" s="26" t="str" cm="1">
        <f t="array" ref="E5707">_xlfn.IFS(Orders!W5707=0,"Endirim Yoxdur",SUMIFS(Orders!$V:$V,Orders!$T:$T,Orders!T5707)&gt;10,ROUND(Orders!W5707*1.15,2),SUMIFS(Orders!$V:$V,Orders!$T:$T,Orders!T5707)&lt;=10,"Endirim Yoxdur")</f>
        <v>Endirim Yoxdur</v>
      </c>
    </row>
    <row r="5708" spans="3:5" x14ac:dyDescent="0.25">
      <c r="C5708" s="26" t="str">
        <f>IF(Orders!U5708&gt;500,"Yüksək Satış","Aşağı Satış")</f>
        <v>Aşağı Satış</v>
      </c>
      <c r="D5708" s="26" t="str">
        <f>IF(Orders!U5708&gt;500,IF(Orders!E5708="First Class",IF(Orders!W5708=0,"VIP","Special"),"Formal"),"Normal")</f>
        <v>Normal</v>
      </c>
      <c r="E5708" s="26" t="str" cm="1">
        <f t="array" ref="E5708">_xlfn.IFS(Orders!W5708=0,"Endirim Yoxdur",SUMIFS(Orders!$V:$V,Orders!$T:$T,Orders!T5708)&gt;10,ROUND(Orders!W5708*1.15,2),SUMIFS(Orders!$V:$V,Orders!$T:$T,Orders!T5708)&lt;=10,"Endirim Yoxdur")</f>
        <v>Endirim Yoxdur</v>
      </c>
    </row>
    <row r="5709" spans="3:5" x14ac:dyDescent="0.25">
      <c r="C5709" s="26" t="str">
        <f>IF(Orders!U5709&gt;500,"Yüksək Satış","Aşağı Satış")</f>
        <v>Yüksək Satış</v>
      </c>
      <c r="D5709" s="26" t="str">
        <f>IF(Orders!U5709&gt;500,IF(Orders!E5709="First Class",IF(Orders!W5709=0,"VIP","Special"),"Formal"),"Normal")</f>
        <v>Formal</v>
      </c>
      <c r="E5709" s="26" t="str" cm="1">
        <f t="array" ref="E5709">_xlfn.IFS(Orders!W5709=0,"Endirim Yoxdur",SUMIFS(Orders!$V:$V,Orders!$T:$T,Orders!T5709)&gt;10,ROUND(Orders!W5709*1.15,2),SUMIFS(Orders!$V:$V,Orders!$T:$T,Orders!T5709)&lt;=10,"Endirim Yoxdur")</f>
        <v>Endirim Yoxdur</v>
      </c>
    </row>
    <row r="5710" spans="3:5" x14ac:dyDescent="0.25">
      <c r="C5710" s="26" t="str">
        <f>IF(Orders!U5710&gt;500,"Yüksək Satış","Aşağı Satış")</f>
        <v>Aşağı Satış</v>
      </c>
      <c r="D5710" s="26" t="str">
        <f>IF(Orders!U5710&gt;500,IF(Orders!E5710="First Class",IF(Orders!W5710=0,"VIP","Special"),"Formal"),"Normal")</f>
        <v>Normal</v>
      </c>
      <c r="E5710" s="26" t="str" cm="1">
        <f t="array" ref="E5710">_xlfn.IFS(Orders!W5710=0,"Endirim Yoxdur",SUMIFS(Orders!$V:$V,Orders!$T:$T,Orders!T5710)&gt;10,ROUND(Orders!W5710*1.15,2),SUMIFS(Orders!$V:$V,Orders!$T:$T,Orders!T5710)&lt;=10,"Endirim Yoxdur")</f>
        <v>Endirim Yoxdur</v>
      </c>
    </row>
    <row r="5711" spans="3:5" x14ac:dyDescent="0.25">
      <c r="C5711" s="26" t="str">
        <f>IF(Orders!U5711&gt;500,"Yüksək Satış","Aşağı Satış")</f>
        <v>Aşağı Satış</v>
      </c>
      <c r="D5711" s="26" t="str">
        <f>IF(Orders!U5711&gt;500,IF(Orders!E5711="First Class",IF(Orders!W5711=0,"VIP","Special"),"Formal"),"Normal")</f>
        <v>Normal</v>
      </c>
      <c r="E5711" s="26" t="str" cm="1">
        <f t="array" ref="E5711">_xlfn.IFS(Orders!W5711=0,"Endirim Yoxdur",SUMIFS(Orders!$V:$V,Orders!$T:$T,Orders!T5711)&gt;10,ROUND(Orders!W5711*1.15,2),SUMIFS(Orders!$V:$V,Orders!$T:$T,Orders!T5711)&lt;=10,"Endirim Yoxdur")</f>
        <v>Endirim Yoxdur</v>
      </c>
    </row>
    <row r="5712" spans="3:5" x14ac:dyDescent="0.25">
      <c r="C5712" s="26" t="str">
        <f>IF(Orders!U5712&gt;500,"Yüksək Satış","Aşağı Satış")</f>
        <v>Aşağı Satış</v>
      </c>
      <c r="D5712" s="26" t="str">
        <f>IF(Orders!U5712&gt;500,IF(Orders!E5712="First Class",IF(Orders!W5712=0,"VIP","Special"),"Formal"),"Normal")</f>
        <v>Normal</v>
      </c>
      <c r="E5712" s="26" t="str" cm="1">
        <f t="array" ref="E5712">_xlfn.IFS(Orders!W5712=0,"Endirim Yoxdur",SUMIFS(Orders!$V:$V,Orders!$T:$T,Orders!T5712)&gt;10,ROUND(Orders!W5712*1.15,2),SUMIFS(Orders!$V:$V,Orders!$T:$T,Orders!T5712)&lt;=10,"Endirim Yoxdur")</f>
        <v>Endirim Yoxdur</v>
      </c>
    </row>
    <row r="5713" spans="3:5" x14ac:dyDescent="0.25">
      <c r="C5713" s="26" t="str">
        <f>IF(Orders!U5713&gt;500,"Yüksək Satış","Aşağı Satış")</f>
        <v>Aşağı Satış</v>
      </c>
      <c r="D5713" s="26" t="str">
        <f>IF(Orders!U5713&gt;500,IF(Orders!E5713="First Class",IF(Orders!W5713=0,"VIP","Special"),"Formal"),"Normal")</f>
        <v>Normal</v>
      </c>
      <c r="E5713" s="26" t="str" cm="1">
        <f t="array" ref="E5713">_xlfn.IFS(Orders!W5713=0,"Endirim Yoxdur",SUMIFS(Orders!$V:$V,Orders!$T:$T,Orders!T5713)&gt;10,ROUND(Orders!W5713*1.15,2),SUMIFS(Orders!$V:$V,Orders!$T:$T,Orders!T5713)&lt;=10,"Endirim Yoxdur")</f>
        <v>Endirim Yoxdur</v>
      </c>
    </row>
    <row r="5714" spans="3:5" x14ac:dyDescent="0.25">
      <c r="C5714" s="26" t="str">
        <f>IF(Orders!U5714&gt;500,"Yüksək Satış","Aşağı Satış")</f>
        <v>Aşağı Satış</v>
      </c>
      <c r="D5714" s="26" t="str">
        <f>IF(Orders!U5714&gt;500,IF(Orders!E5714="First Class",IF(Orders!W5714=0,"VIP","Special"),"Formal"),"Normal")</f>
        <v>Normal</v>
      </c>
      <c r="E5714" s="26" t="str" cm="1">
        <f t="array" ref="E5714">_xlfn.IFS(Orders!W5714=0,"Endirim Yoxdur",SUMIFS(Orders!$V:$V,Orders!$T:$T,Orders!T5714)&gt;10,ROUND(Orders!W5714*1.15,2),SUMIFS(Orders!$V:$V,Orders!$T:$T,Orders!T5714)&lt;=10,"Endirim Yoxdur")</f>
        <v>Endirim Yoxdur</v>
      </c>
    </row>
    <row r="5715" spans="3:5" x14ac:dyDescent="0.25">
      <c r="C5715" s="26" t="str">
        <f>IF(Orders!U5715&gt;500,"Yüksək Satış","Aşağı Satış")</f>
        <v>Aşağı Satış</v>
      </c>
      <c r="D5715" s="26" t="str">
        <f>IF(Orders!U5715&gt;500,IF(Orders!E5715="First Class",IF(Orders!W5715=0,"VIP","Special"),"Formal"),"Normal")</f>
        <v>Normal</v>
      </c>
      <c r="E5715" s="26" t="str" cm="1">
        <f t="array" ref="E5715">_xlfn.IFS(Orders!W5715=0,"Endirim Yoxdur",SUMIFS(Orders!$V:$V,Orders!$T:$T,Orders!T5715)&gt;10,ROUND(Orders!W5715*1.15,2),SUMIFS(Orders!$V:$V,Orders!$T:$T,Orders!T5715)&lt;=10,"Endirim Yoxdur")</f>
        <v>Endirim Yoxdur</v>
      </c>
    </row>
    <row r="5716" spans="3:5" x14ac:dyDescent="0.25">
      <c r="C5716" s="26" t="str">
        <f>IF(Orders!U5716&gt;500,"Yüksək Satış","Aşağı Satış")</f>
        <v>Aşağı Satış</v>
      </c>
      <c r="D5716" s="26" t="str">
        <f>IF(Orders!U5716&gt;500,IF(Orders!E5716="First Class",IF(Orders!W5716=0,"VIP","Special"),"Formal"),"Normal")</f>
        <v>Normal</v>
      </c>
      <c r="E5716" s="26" t="str" cm="1">
        <f t="array" ref="E5716">_xlfn.IFS(Orders!W5716=0,"Endirim Yoxdur",SUMIFS(Orders!$V:$V,Orders!$T:$T,Orders!T5716)&gt;10,ROUND(Orders!W5716*1.15,2),SUMIFS(Orders!$V:$V,Orders!$T:$T,Orders!T5716)&lt;=10,"Endirim Yoxdur")</f>
        <v>Endirim Yoxdur</v>
      </c>
    </row>
    <row r="5717" spans="3:5" x14ac:dyDescent="0.25">
      <c r="C5717" s="26" t="str">
        <f>IF(Orders!U5717&gt;500,"Yüksək Satış","Aşağı Satış")</f>
        <v>Aşağı Satış</v>
      </c>
      <c r="D5717" s="26" t="str">
        <f>IF(Orders!U5717&gt;500,IF(Orders!E5717="First Class",IF(Orders!W5717=0,"VIP","Special"),"Formal"),"Normal")</f>
        <v>Normal</v>
      </c>
      <c r="E5717" s="26" t="str" cm="1">
        <f t="array" ref="E5717">_xlfn.IFS(Orders!W5717=0,"Endirim Yoxdur",SUMIFS(Orders!$V:$V,Orders!$T:$T,Orders!T5717)&gt;10,ROUND(Orders!W5717*1.15,2),SUMIFS(Orders!$V:$V,Orders!$T:$T,Orders!T5717)&lt;=10,"Endirim Yoxdur")</f>
        <v>Endirim Yoxdur</v>
      </c>
    </row>
    <row r="5718" spans="3:5" x14ac:dyDescent="0.25">
      <c r="C5718" s="26" t="str">
        <f>IF(Orders!U5718&gt;500,"Yüksək Satış","Aşağı Satış")</f>
        <v>Aşağı Satış</v>
      </c>
      <c r="D5718" s="26" t="str">
        <f>IF(Orders!U5718&gt;500,IF(Orders!E5718="First Class",IF(Orders!W5718=0,"VIP","Special"),"Formal"),"Normal")</f>
        <v>Normal</v>
      </c>
      <c r="E5718" s="26" t="str" cm="1">
        <f t="array" ref="E5718">_xlfn.IFS(Orders!W5718=0,"Endirim Yoxdur",SUMIFS(Orders!$V:$V,Orders!$T:$T,Orders!T5718)&gt;10,ROUND(Orders!W5718*1.15,2),SUMIFS(Orders!$V:$V,Orders!$T:$T,Orders!T5718)&lt;=10,"Endirim Yoxdur")</f>
        <v>Endirim Yoxdur</v>
      </c>
    </row>
    <row r="5719" spans="3:5" x14ac:dyDescent="0.25">
      <c r="C5719" s="26" t="str">
        <f>IF(Orders!U5719&gt;500,"Yüksək Satış","Aşağı Satış")</f>
        <v>Yüksək Satış</v>
      </c>
      <c r="D5719" s="26" t="str">
        <f>IF(Orders!U5719&gt;500,IF(Orders!E5719="First Class",IF(Orders!W5719=0,"VIP","Special"),"Formal"),"Normal")</f>
        <v>Formal</v>
      </c>
      <c r="E5719" s="26" cm="1">
        <f t="array" ref="E5719">_xlfn.IFS(Orders!W5719=0,"Endirim Yoxdur",SUMIFS(Orders!$V:$V,Orders!$T:$T,Orders!T5719)&gt;10,ROUND(Orders!W5719*1.15,2),SUMIFS(Orders!$V:$V,Orders!$T:$T,Orders!T5719)&lt;=10,"Endirim Yoxdur")</f>
        <v>0.23</v>
      </c>
    </row>
    <row r="5720" spans="3:5" x14ac:dyDescent="0.25">
      <c r="C5720" s="26" t="str">
        <f>IF(Orders!U5720&gt;500,"Yüksək Satış","Aşağı Satış")</f>
        <v>Aşağı Satış</v>
      </c>
      <c r="D5720" s="26" t="str">
        <f>IF(Orders!U5720&gt;500,IF(Orders!E5720="First Class",IF(Orders!W5720=0,"VIP","Special"),"Formal"),"Normal")</f>
        <v>Normal</v>
      </c>
      <c r="E5720" s="26" t="str" cm="1">
        <f t="array" ref="E5720">_xlfn.IFS(Orders!W5720=0,"Endirim Yoxdur",SUMIFS(Orders!$V:$V,Orders!$T:$T,Orders!T5720)&gt;10,ROUND(Orders!W5720*1.15,2),SUMIFS(Orders!$V:$V,Orders!$T:$T,Orders!T5720)&lt;=10,"Endirim Yoxdur")</f>
        <v>Endirim Yoxdur</v>
      </c>
    </row>
    <row r="5721" spans="3:5" x14ac:dyDescent="0.25">
      <c r="C5721" s="26" t="str">
        <f>IF(Orders!U5721&gt;500,"Yüksək Satış","Aşağı Satış")</f>
        <v>Aşağı Satış</v>
      </c>
      <c r="D5721" s="26" t="str">
        <f>IF(Orders!U5721&gt;500,IF(Orders!E5721="First Class",IF(Orders!W5721=0,"VIP","Special"),"Formal"),"Normal")</f>
        <v>Normal</v>
      </c>
      <c r="E5721" s="26" t="str" cm="1">
        <f t="array" ref="E5721">_xlfn.IFS(Orders!W5721=0,"Endirim Yoxdur",SUMIFS(Orders!$V:$V,Orders!$T:$T,Orders!T5721)&gt;10,ROUND(Orders!W5721*1.15,2),SUMIFS(Orders!$V:$V,Orders!$T:$T,Orders!T5721)&lt;=10,"Endirim Yoxdur")</f>
        <v>Endirim Yoxdur</v>
      </c>
    </row>
    <row r="5722" spans="3:5" x14ac:dyDescent="0.25">
      <c r="C5722" s="26" t="str">
        <f>IF(Orders!U5722&gt;500,"Yüksək Satış","Aşağı Satış")</f>
        <v>Yüksək Satış</v>
      </c>
      <c r="D5722" s="26" t="str">
        <f>IF(Orders!U5722&gt;500,IF(Orders!E5722="First Class",IF(Orders!W5722=0,"VIP","Special"),"Formal"),"Normal")</f>
        <v>Formal</v>
      </c>
      <c r="E5722" s="26" t="str" cm="1">
        <f t="array" ref="E5722">_xlfn.IFS(Orders!W5722=0,"Endirim Yoxdur",SUMIFS(Orders!$V:$V,Orders!$T:$T,Orders!T5722)&gt;10,ROUND(Orders!W5722*1.15,2),SUMIFS(Orders!$V:$V,Orders!$T:$T,Orders!T5722)&lt;=10,"Endirim Yoxdur")</f>
        <v>Endirim Yoxdur</v>
      </c>
    </row>
    <row r="5723" spans="3:5" x14ac:dyDescent="0.25">
      <c r="C5723" s="26" t="str">
        <f>IF(Orders!U5723&gt;500,"Yüksək Satış","Aşağı Satış")</f>
        <v>Aşağı Satış</v>
      </c>
      <c r="D5723" s="26" t="str">
        <f>IF(Orders!U5723&gt;500,IF(Orders!E5723="First Class",IF(Orders!W5723=0,"VIP","Special"),"Formal"),"Normal")</f>
        <v>Normal</v>
      </c>
      <c r="E5723" s="26" t="str" cm="1">
        <f t="array" ref="E5723">_xlfn.IFS(Orders!W5723=0,"Endirim Yoxdur",SUMIFS(Orders!$V:$V,Orders!$T:$T,Orders!T5723)&gt;10,ROUND(Orders!W5723*1.15,2),SUMIFS(Orders!$V:$V,Orders!$T:$T,Orders!T5723)&lt;=10,"Endirim Yoxdur")</f>
        <v>Endirim Yoxdur</v>
      </c>
    </row>
    <row r="5724" spans="3:5" x14ac:dyDescent="0.25">
      <c r="C5724" s="26" t="str">
        <f>IF(Orders!U5724&gt;500,"Yüksək Satış","Aşağı Satış")</f>
        <v>Aşağı Satış</v>
      </c>
      <c r="D5724" s="26" t="str">
        <f>IF(Orders!U5724&gt;500,IF(Orders!E5724="First Class",IF(Orders!W5724=0,"VIP","Special"),"Formal"),"Normal")</f>
        <v>Normal</v>
      </c>
      <c r="E5724" s="26" cm="1">
        <f t="array" ref="E5724">_xlfn.IFS(Orders!W5724=0,"Endirim Yoxdur",SUMIFS(Orders!$V:$V,Orders!$T:$T,Orders!T5724)&gt;10,ROUND(Orders!W5724*1.15,2),SUMIFS(Orders!$V:$V,Orders!$T:$T,Orders!T5724)&lt;=10,"Endirim Yoxdur")</f>
        <v>0.23</v>
      </c>
    </row>
    <row r="5725" spans="3:5" x14ac:dyDescent="0.25">
      <c r="C5725" s="26" t="str">
        <f>IF(Orders!U5725&gt;500,"Yüksək Satış","Aşağı Satış")</f>
        <v>Aşağı Satış</v>
      </c>
      <c r="D5725" s="26" t="str">
        <f>IF(Orders!U5725&gt;500,IF(Orders!E5725="First Class",IF(Orders!W5725=0,"VIP","Special"),"Formal"),"Normal")</f>
        <v>Normal</v>
      </c>
      <c r="E5725" s="26" cm="1">
        <f t="array" ref="E5725">_xlfn.IFS(Orders!W5725=0,"Endirim Yoxdur",SUMIFS(Orders!$V:$V,Orders!$T:$T,Orders!T5725)&gt;10,ROUND(Orders!W5725*1.15,2),SUMIFS(Orders!$V:$V,Orders!$T:$T,Orders!T5725)&lt;=10,"Endirim Yoxdur")</f>
        <v>0.23</v>
      </c>
    </row>
    <row r="5726" spans="3:5" x14ac:dyDescent="0.25">
      <c r="C5726" s="26" t="str">
        <f>IF(Orders!U5726&gt;500,"Yüksək Satış","Aşağı Satış")</f>
        <v>Yüksək Satış</v>
      </c>
      <c r="D5726" s="26" t="str">
        <f>IF(Orders!U5726&gt;500,IF(Orders!E5726="First Class",IF(Orders!W5726=0,"VIP","Special"),"Formal"),"Normal")</f>
        <v>Formal</v>
      </c>
      <c r="E5726" s="26" cm="1">
        <f t="array" ref="E5726">_xlfn.IFS(Orders!W5726=0,"Endirim Yoxdur",SUMIFS(Orders!$V:$V,Orders!$T:$T,Orders!T5726)&gt;10,ROUND(Orders!W5726*1.15,2),SUMIFS(Orders!$V:$V,Orders!$T:$T,Orders!T5726)&lt;=10,"Endirim Yoxdur")</f>
        <v>0.23</v>
      </c>
    </row>
    <row r="5727" spans="3:5" x14ac:dyDescent="0.25">
      <c r="C5727" s="26" t="str">
        <f>IF(Orders!U5727&gt;500,"Yüksək Satış","Aşağı Satış")</f>
        <v>Aşağı Satış</v>
      </c>
      <c r="D5727" s="26" t="str">
        <f>IF(Orders!U5727&gt;500,IF(Orders!E5727="First Class",IF(Orders!W5727=0,"VIP","Special"),"Formal"),"Normal")</f>
        <v>Normal</v>
      </c>
      <c r="E5727" s="26" t="str" cm="1">
        <f t="array" ref="E5727">_xlfn.IFS(Orders!W5727=0,"Endirim Yoxdur",SUMIFS(Orders!$V:$V,Orders!$T:$T,Orders!T5727)&gt;10,ROUND(Orders!W5727*1.15,2),SUMIFS(Orders!$V:$V,Orders!$T:$T,Orders!T5727)&lt;=10,"Endirim Yoxdur")</f>
        <v>Endirim Yoxdur</v>
      </c>
    </row>
    <row r="5728" spans="3:5" x14ac:dyDescent="0.25">
      <c r="C5728" s="26" t="str">
        <f>IF(Orders!U5728&gt;500,"Yüksək Satış","Aşağı Satış")</f>
        <v>Aşağı Satış</v>
      </c>
      <c r="D5728" s="26" t="str">
        <f>IF(Orders!U5728&gt;500,IF(Orders!E5728="First Class",IF(Orders!W5728=0,"VIP","Special"),"Formal"),"Normal")</f>
        <v>Normal</v>
      </c>
      <c r="E5728" s="26" cm="1">
        <f t="array" ref="E5728">_xlfn.IFS(Orders!W5728=0,"Endirim Yoxdur",SUMIFS(Orders!$V:$V,Orders!$T:$T,Orders!T5728)&gt;10,ROUND(Orders!W5728*1.15,2),SUMIFS(Orders!$V:$V,Orders!$T:$T,Orders!T5728)&lt;=10,"Endirim Yoxdur")</f>
        <v>0.23</v>
      </c>
    </row>
    <row r="5729" spans="3:5" x14ac:dyDescent="0.25">
      <c r="C5729" s="26" t="str">
        <f>IF(Orders!U5729&gt;500,"Yüksək Satış","Aşağı Satış")</f>
        <v>Aşağı Satış</v>
      </c>
      <c r="D5729" s="26" t="str">
        <f>IF(Orders!U5729&gt;500,IF(Orders!E5729="First Class",IF(Orders!W5729=0,"VIP","Special"),"Formal"),"Normal")</f>
        <v>Normal</v>
      </c>
      <c r="E5729" s="26" t="str" cm="1">
        <f t="array" ref="E5729">_xlfn.IFS(Orders!W5729=0,"Endirim Yoxdur",SUMIFS(Orders!$V:$V,Orders!$T:$T,Orders!T5729)&gt;10,ROUND(Orders!W5729*1.15,2),SUMIFS(Orders!$V:$V,Orders!$T:$T,Orders!T5729)&lt;=10,"Endirim Yoxdur")</f>
        <v>Endirim Yoxdur</v>
      </c>
    </row>
    <row r="5730" spans="3:5" x14ac:dyDescent="0.25">
      <c r="C5730" s="26" t="str">
        <f>IF(Orders!U5730&gt;500,"Yüksək Satış","Aşağı Satış")</f>
        <v>Aşağı Satış</v>
      </c>
      <c r="D5730" s="26" t="str">
        <f>IF(Orders!U5730&gt;500,IF(Orders!E5730="First Class",IF(Orders!W5730=0,"VIP","Special"),"Formal"),"Normal")</f>
        <v>Normal</v>
      </c>
      <c r="E5730" s="26" t="str" cm="1">
        <f t="array" ref="E5730">_xlfn.IFS(Orders!W5730=0,"Endirim Yoxdur",SUMIFS(Orders!$V:$V,Orders!$T:$T,Orders!T5730)&gt;10,ROUND(Orders!W5730*1.15,2),SUMIFS(Orders!$V:$V,Orders!$T:$T,Orders!T5730)&lt;=10,"Endirim Yoxdur")</f>
        <v>Endirim Yoxdur</v>
      </c>
    </row>
    <row r="5731" spans="3:5" x14ac:dyDescent="0.25">
      <c r="C5731" s="26" t="str">
        <f>IF(Orders!U5731&gt;500,"Yüksək Satış","Aşağı Satış")</f>
        <v>Aşağı Satış</v>
      </c>
      <c r="D5731" s="26" t="str">
        <f>IF(Orders!U5731&gt;500,IF(Orders!E5731="First Class",IF(Orders!W5731=0,"VIP","Special"),"Formal"),"Normal")</f>
        <v>Normal</v>
      </c>
      <c r="E5731" s="26" t="str" cm="1">
        <f t="array" ref="E5731">_xlfn.IFS(Orders!W5731=0,"Endirim Yoxdur",SUMIFS(Orders!$V:$V,Orders!$T:$T,Orders!T5731)&gt;10,ROUND(Orders!W5731*1.15,2),SUMIFS(Orders!$V:$V,Orders!$T:$T,Orders!T5731)&lt;=10,"Endirim Yoxdur")</f>
        <v>Endirim Yoxdur</v>
      </c>
    </row>
    <row r="5732" spans="3:5" x14ac:dyDescent="0.25">
      <c r="C5732" s="26" t="str">
        <f>IF(Orders!U5732&gt;500,"Yüksək Satış","Aşağı Satış")</f>
        <v>Aşağı Satış</v>
      </c>
      <c r="D5732" s="26" t="str">
        <f>IF(Orders!U5732&gt;500,IF(Orders!E5732="First Class",IF(Orders!W5732=0,"VIP","Special"),"Formal"),"Normal")</f>
        <v>Normal</v>
      </c>
      <c r="E5732" s="26" t="str" cm="1">
        <f t="array" ref="E5732">_xlfn.IFS(Orders!W5732=0,"Endirim Yoxdur",SUMIFS(Orders!$V:$V,Orders!$T:$T,Orders!T5732)&gt;10,ROUND(Orders!W5732*1.15,2),SUMIFS(Orders!$V:$V,Orders!$T:$T,Orders!T5732)&lt;=10,"Endirim Yoxdur")</f>
        <v>Endirim Yoxdur</v>
      </c>
    </row>
    <row r="5733" spans="3:5" x14ac:dyDescent="0.25">
      <c r="C5733" s="26" t="str">
        <f>IF(Orders!U5733&gt;500,"Yüksək Satış","Aşağı Satış")</f>
        <v>Aşağı Satış</v>
      </c>
      <c r="D5733" s="26" t="str">
        <f>IF(Orders!U5733&gt;500,IF(Orders!E5733="First Class",IF(Orders!W5733=0,"VIP","Special"),"Formal"),"Normal")</f>
        <v>Normal</v>
      </c>
      <c r="E5733" s="26" cm="1">
        <f t="array" ref="E5733">_xlfn.IFS(Orders!W5733=0,"Endirim Yoxdur",SUMIFS(Orders!$V:$V,Orders!$T:$T,Orders!T5733)&gt;10,ROUND(Orders!W5733*1.15,2),SUMIFS(Orders!$V:$V,Orders!$T:$T,Orders!T5733)&lt;=10,"Endirim Yoxdur")</f>
        <v>0.23</v>
      </c>
    </row>
    <row r="5734" spans="3:5" x14ac:dyDescent="0.25">
      <c r="C5734" s="26" t="str">
        <f>IF(Orders!U5734&gt;500,"Yüksək Satış","Aşağı Satış")</f>
        <v>Aşağı Satış</v>
      </c>
      <c r="D5734" s="26" t="str">
        <f>IF(Orders!U5734&gt;500,IF(Orders!E5734="First Class",IF(Orders!W5734=0,"VIP","Special"),"Formal"),"Normal")</f>
        <v>Normal</v>
      </c>
      <c r="E5734" s="26" t="str" cm="1">
        <f t="array" ref="E5734">_xlfn.IFS(Orders!W5734=0,"Endirim Yoxdur",SUMIFS(Orders!$V:$V,Orders!$T:$T,Orders!T5734)&gt;10,ROUND(Orders!W5734*1.15,2),SUMIFS(Orders!$V:$V,Orders!$T:$T,Orders!T5734)&lt;=10,"Endirim Yoxdur")</f>
        <v>Endirim Yoxdur</v>
      </c>
    </row>
    <row r="5735" spans="3:5" x14ac:dyDescent="0.25">
      <c r="C5735" s="26" t="str">
        <f>IF(Orders!U5735&gt;500,"Yüksək Satış","Aşağı Satış")</f>
        <v>Aşağı Satış</v>
      </c>
      <c r="D5735" s="26" t="str">
        <f>IF(Orders!U5735&gt;500,IF(Orders!E5735="First Class",IF(Orders!W5735=0,"VIP","Special"),"Formal"),"Normal")</f>
        <v>Normal</v>
      </c>
      <c r="E5735" s="26" t="str" cm="1">
        <f t="array" ref="E5735">_xlfn.IFS(Orders!W5735=0,"Endirim Yoxdur",SUMIFS(Orders!$V:$V,Orders!$T:$T,Orders!T5735)&gt;10,ROUND(Orders!W5735*1.15,2),SUMIFS(Orders!$V:$V,Orders!$T:$T,Orders!T5735)&lt;=10,"Endirim Yoxdur")</f>
        <v>Endirim Yoxdur</v>
      </c>
    </row>
    <row r="5736" spans="3:5" x14ac:dyDescent="0.25">
      <c r="C5736" s="26" t="str">
        <f>IF(Orders!U5736&gt;500,"Yüksək Satış","Aşağı Satış")</f>
        <v>Aşağı Satış</v>
      </c>
      <c r="D5736" s="26" t="str">
        <f>IF(Orders!U5736&gt;500,IF(Orders!E5736="First Class",IF(Orders!W5736=0,"VIP","Special"),"Formal"),"Normal")</f>
        <v>Normal</v>
      </c>
      <c r="E5736" s="26" t="str" cm="1">
        <f t="array" ref="E5736">_xlfn.IFS(Orders!W5736=0,"Endirim Yoxdur",SUMIFS(Orders!$V:$V,Orders!$T:$T,Orders!T5736)&gt;10,ROUND(Orders!W5736*1.15,2),SUMIFS(Orders!$V:$V,Orders!$T:$T,Orders!T5736)&lt;=10,"Endirim Yoxdur")</f>
        <v>Endirim Yoxdur</v>
      </c>
    </row>
    <row r="5737" spans="3:5" x14ac:dyDescent="0.25">
      <c r="C5737" s="26" t="str">
        <f>IF(Orders!U5737&gt;500,"Yüksək Satış","Aşağı Satış")</f>
        <v>Aşağı Satış</v>
      </c>
      <c r="D5737" s="26" t="str">
        <f>IF(Orders!U5737&gt;500,IF(Orders!E5737="First Class",IF(Orders!W5737=0,"VIP","Special"),"Formal"),"Normal")</f>
        <v>Normal</v>
      </c>
      <c r="E5737" s="26" t="str" cm="1">
        <f t="array" ref="E5737">_xlfn.IFS(Orders!W5737=0,"Endirim Yoxdur",SUMIFS(Orders!$V:$V,Orders!$T:$T,Orders!T5737)&gt;10,ROUND(Orders!W5737*1.15,2),SUMIFS(Orders!$V:$V,Orders!$T:$T,Orders!T5737)&lt;=10,"Endirim Yoxdur")</f>
        <v>Endirim Yoxdur</v>
      </c>
    </row>
    <row r="5738" spans="3:5" x14ac:dyDescent="0.25">
      <c r="C5738" s="26" t="str">
        <f>IF(Orders!U5738&gt;500,"Yüksək Satış","Aşağı Satış")</f>
        <v>Aşağı Satış</v>
      </c>
      <c r="D5738" s="26" t="str">
        <f>IF(Orders!U5738&gt;500,IF(Orders!E5738="First Class",IF(Orders!W5738=0,"VIP","Special"),"Formal"),"Normal")</f>
        <v>Normal</v>
      </c>
      <c r="E5738" s="26" t="str" cm="1">
        <f t="array" ref="E5738">_xlfn.IFS(Orders!W5738=0,"Endirim Yoxdur",SUMIFS(Orders!$V:$V,Orders!$T:$T,Orders!T5738)&gt;10,ROUND(Orders!W5738*1.15,2),SUMIFS(Orders!$V:$V,Orders!$T:$T,Orders!T5738)&lt;=10,"Endirim Yoxdur")</f>
        <v>Endirim Yoxdur</v>
      </c>
    </row>
    <row r="5739" spans="3:5" x14ac:dyDescent="0.25">
      <c r="C5739" s="26" t="str">
        <f>IF(Orders!U5739&gt;500,"Yüksək Satış","Aşağı Satış")</f>
        <v>Aşağı Satış</v>
      </c>
      <c r="D5739" s="26" t="str">
        <f>IF(Orders!U5739&gt;500,IF(Orders!E5739="First Class",IF(Orders!W5739=0,"VIP","Special"),"Formal"),"Normal")</f>
        <v>Normal</v>
      </c>
      <c r="E5739" s="26" cm="1">
        <f t="array" ref="E5739">_xlfn.IFS(Orders!W5739=0,"Endirim Yoxdur",SUMIFS(Orders!$V:$V,Orders!$T:$T,Orders!T5739)&gt;10,ROUND(Orders!W5739*1.15,2),SUMIFS(Orders!$V:$V,Orders!$T:$T,Orders!T5739)&lt;=10,"Endirim Yoxdur")</f>
        <v>0.23</v>
      </c>
    </row>
    <row r="5740" spans="3:5" x14ac:dyDescent="0.25">
      <c r="C5740" s="26" t="str">
        <f>IF(Orders!U5740&gt;500,"Yüksək Satış","Aşağı Satış")</f>
        <v>Aşağı Satış</v>
      </c>
      <c r="D5740" s="26" t="str">
        <f>IF(Orders!U5740&gt;500,IF(Orders!E5740="First Class",IF(Orders!W5740=0,"VIP","Special"),"Formal"),"Normal")</f>
        <v>Normal</v>
      </c>
      <c r="E5740" s="26" t="str" cm="1">
        <f t="array" ref="E5740">_xlfn.IFS(Orders!W5740=0,"Endirim Yoxdur",SUMIFS(Orders!$V:$V,Orders!$T:$T,Orders!T5740)&gt;10,ROUND(Orders!W5740*1.15,2),SUMIFS(Orders!$V:$V,Orders!$T:$T,Orders!T5740)&lt;=10,"Endirim Yoxdur")</f>
        <v>Endirim Yoxdur</v>
      </c>
    </row>
    <row r="5741" spans="3:5" x14ac:dyDescent="0.25">
      <c r="C5741" s="26" t="str">
        <f>IF(Orders!U5741&gt;500,"Yüksək Satış","Aşağı Satış")</f>
        <v>Aşağı Satış</v>
      </c>
      <c r="D5741" s="26" t="str">
        <f>IF(Orders!U5741&gt;500,IF(Orders!E5741="First Class",IF(Orders!W5741=0,"VIP","Special"),"Formal"),"Normal")</f>
        <v>Normal</v>
      </c>
      <c r="E5741" s="26" t="str" cm="1">
        <f t="array" ref="E5741">_xlfn.IFS(Orders!W5741=0,"Endirim Yoxdur",SUMIFS(Orders!$V:$V,Orders!$T:$T,Orders!T5741)&gt;10,ROUND(Orders!W5741*1.15,2),SUMIFS(Orders!$V:$V,Orders!$T:$T,Orders!T5741)&lt;=10,"Endirim Yoxdur")</f>
        <v>Endirim Yoxdur</v>
      </c>
    </row>
    <row r="5742" spans="3:5" x14ac:dyDescent="0.25">
      <c r="C5742" s="26" t="str">
        <f>IF(Orders!U5742&gt;500,"Yüksək Satış","Aşağı Satış")</f>
        <v>Aşağı Satış</v>
      </c>
      <c r="D5742" s="26" t="str">
        <f>IF(Orders!U5742&gt;500,IF(Orders!E5742="First Class",IF(Orders!W5742=0,"VIP","Special"),"Formal"),"Normal")</f>
        <v>Normal</v>
      </c>
      <c r="E5742" s="26" cm="1">
        <f t="array" ref="E5742">_xlfn.IFS(Orders!W5742=0,"Endirim Yoxdur",SUMIFS(Orders!$V:$V,Orders!$T:$T,Orders!T5742)&gt;10,ROUND(Orders!W5742*1.15,2),SUMIFS(Orders!$V:$V,Orders!$T:$T,Orders!T5742)&lt;=10,"Endirim Yoxdur")</f>
        <v>0.23</v>
      </c>
    </row>
    <row r="5743" spans="3:5" x14ac:dyDescent="0.25">
      <c r="C5743" s="26" t="str">
        <f>IF(Orders!U5743&gt;500,"Yüksək Satış","Aşağı Satış")</f>
        <v>Aşağı Satış</v>
      </c>
      <c r="D5743" s="26" t="str">
        <f>IF(Orders!U5743&gt;500,IF(Orders!E5743="First Class",IF(Orders!W5743=0,"VIP","Special"),"Formal"),"Normal")</f>
        <v>Normal</v>
      </c>
      <c r="E5743" s="26" t="str" cm="1">
        <f t="array" ref="E5743">_xlfn.IFS(Orders!W5743=0,"Endirim Yoxdur",SUMIFS(Orders!$V:$V,Orders!$T:$T,Orders!T5743)&gt;10,ROUND(Orders!W5743*1.15,2),SUMIFS(Orders!$V:$V,Orders!$T:$T,Orders!T5743)&lt;=10,"Endirim Yoxdur")</f>
        <v>Endirim Yoxdur</v>
      </c>
    </row>
    <row r="5744" spans="3:5" x14ac:dyDescent="0.25">
      <c r="C5744" s="26" t="str">
        <f>IF(Orders!U5744&gt;500,"Yüksək Satış","Aşağı Satış")</f>
        <v>Aşağı Satış</v>
      </c>
      <c r="D5744" s="26" t="str">
        <f>IF(Orders!U5744&gt;500,IF(Orders!E5744="First Class",IF(Orders!W5744=0,"VIP","Special"),"Formal"),"Normal")</f>
        <v>Normal</v>
      </c>
      <c r="E5744" s="26" t="str" cm="1">
        <f t="array" ref="E5744">_xlfn.IFS(Orders!W5744=0,"Endirim Yoxdur",SUMIFS(Orders!$V:$V,Orders!$T:$T,Orders!T5744)&gt;10,ROUND(Orders!W5744*1.15,2),SUMIFS(Orders!$V:$V,Orders!$T:$T,Orders!T5744)&lt;=10,"Endirim Yoxdur")</f>
        <v>Endirim Yoxdur</v>
      </c>
    </row>
    <row r="5745" spans="3:5" x14ac:dyDescent="0.25">
      <c r="C5745" s="26" t="str">
        <f>IF(Orders!U5745&gt;500,"Yüksək Satış","Aşağı Satış")</f>
        <v>Aşağı Satış</v>
      </c>
      <c r="D5745" s="26" t="str">
        <f>IF(Orders!U5745&gt;500,IF(Orders!E5745="First Class",IF(Orders!W5745=0,"VIP","Special"),"Formal"),"Normal")</f>
        <v>Normal</v>
      </c>
      <c r="E5745" s="26" cm="1">
        <f t="array" ref="E5745">_xlfn.IFS(Orders!W5745=0,"Endirim Yoxdur",SUMIFS(Orders!$V:$V,Orders!$T:$T,Orders!T5745)&gt;10,ROUND(Orders!W5745*1.15,2),SUMIFS(Orders!$V:$V,Orders!$T:$T,Orders!T5745)&lt;=10,"Endirim Yoxdur")</f>
        <v>0.23</v>
      </c>
    </row>
    <row r="5746" spans="3:5" x14ac:dyDescent="0.25">
      <c r="C5746" s="26" t="str">
        <f>IF(Orders!U5746&gt;500,"Yüksək Satış","Aşağı Satış")</f>
        <v>Aşağı Satış</v>
      </c>
      <c r="D5746" s="26" t="str">
        <f>IF(Orders!U5746&gt;500,IF(Orders!E5746="First Class",IF(Orders!W5746=0,"VIP","Special"),"Formal"),"Normal")</f>
        <v>Normal</v>
      </c>
      <c r="E5746" s="26" cm="1">
        <f t="array" ref="E5746">_xlfn.IFS(Orders!W5746=0,"Endirim Yoxdur",SUMIFS(Orders!$V:$V,Orders!$T:$T,Orders!T5746)&gt;10,ROUND(Orders!W5746*1.15,2),SUMIFS(Orders!$V:$V,Orders!$T:$T,Orders!T5746)&lt;=10,"Endirim Yoxdur")</f>
        <v>0.23</v>
      </c>
    </row>
    <row r="5747" spans="3:5" x14ac:dyDescent="0.25">
      <c r="C5747" s="26" t="str">
        <f>IF(Orders!U5747&gt;500,"Yüksək Satış","Aşağı Satış")</f>
        <v>Yüksək Satış</v>
      </c>
      <c r="D5747" s="26" t="str">
        <f>IF(Orders!U5747&gt;500,IF(Orders!E5747="First Class",IF(Orders!W5747=0,"VIP","Special"),"Formal"),"Normal")</f>
        <v>Formal</v>
      </c>
      <c r="E5747" s="26" cm="1">
        <f t="array" ref="E5747">_xlfn.IFS(Orders!W5747=0,"Endirim Yoxdur",SUMIFS(Orders!$V:$V,Orders!$T:$T,Orders!T5747)&gt;10,ROUND(Orders!W5747*1.15,2),SUMIFS(Orders!$V:$V,Orders!$T:$T,Orders!T5747)&lt;=10,"Endirim Yoxdur")</f>
        <v>0.23</v>
      </c>
    </row>
    <row r="5748" spans="3:5" x14ac:dyDescent="0.25">
      <c r="C5748" s="26" t="str">
        <f>IF(Orders!U5748&gt;500,"Yüksək Satış","Aşağı Satış")</f>
        <v>Yüksək Satış</v>
      </c>
      <c r="D5748" s="26" t="str">
        <f>IF(Orders!U5748&gt;500,IF(Orders!E5748="First Class",IF(Orders!W5748=0,"VIP","Special"),"Formal"),"Normal")</f>
        <v>Formal</v>
      </c>
      <c r="E5748" s="26" cm="1">
        <f t="array" ref="E5748">_xlfn.IFS(Orders!W5748=0,"Endirim Yoxdur",SUMIFS(Orders!$V:$V,Orders!$T:$T,Orders!T5748)&gt;10,ROUND(Orders!W5748*1.15,2),SUMIFS(Orders!$V:$V,Orders!$T:$T,Orders!T5748)&lt;=10,"Endirim Yoxdur")</f>
        <v>0.12</v>
      </c>
    </row>
    <row r="5749" spans="3:5" x14ac:dyDescent="0.25">
      <c r="C5749" s="26" t="str">
        <f>IF(Orders!U5749&gt;500,"Yüksək Satış","Aşağı Satış")</f>
        <v>Yüksək Satış</v>
      </c>
      <c r="D5749" s="26" t="str">
        <f>IF(Orders!U5749&gt;500,IF(Orders!E5749="First Class",IF(Orders!W5749=0,"VIP","Special"),"Formal"),"Normal")</f>
        <v>Formal</v>
      </c>
      <c r="E5749" s="26" cm="1">
        <f t="array" ref="E5749">_xlfn.IFS(Orders!W5749=0,"Endirim Yoxdur",SUMIFS(Orders!$V:$V,Orders!$T:$T,Orders!T5749)&gt;10,ROUND(Orders!W5749*1.15,2),SUMIFS(Orders!$V:$V,Orders!$T:$T,Orders!T5749)&lt;=10,"Endirim Yoxdur")</f>
        <v>0.12</v>
      </c>
    </row>
    <row r="5750" spans="3:5" x14ac:dyDescent="0.25">
      <c r="C5750" s="26" t="str">
        <f>IF(Orders!U5750&gt;500,"Yüksək Satış","Aşağı Satış")</f>
        <v>Aşağı Satış</v>
      </c>
      <c r="D5750" s="26" t="str">
        <f>IF(Orders!U5750&gt;500,IF(Orders!E5750="First Class",IF(Orders!W5750=0,"VIP","Special"),"Formal"),"Normal")</f>
        <v>Normal</v>
      </c>
      <c r="E5750" s="26" t="str" cm="1">
        <f t="array" ref="E5750">_xlfn.IFS(Orders!W5750=0,"Endirim Yoxdur",SUMIFS(Orders!$V:$V,Orders!$T:$T,Orders!T5750)&gt;10,ROUND(Orders!W5750*1.15,2),SUMIFS(Orders!$V:$V,Orders!$T:$T,Orders!T5750)&lt;=10,"Endirim Yoxdur")</f>
        <v>Endirim Yoxdur</v>
      </c>
    </row>
    <row r="5751" spans="3:5" x14ac:dyDescent="0.25">
      <c r="C5751" s="26" t="str">
        <f>IF(Orders!U5751&gt;500,"Yüksək Satış","Aşağı Satış")</f>
        <v>Aşağı Satış</v>
      </c>
      <c r="D5751" s="26" t="str">
        <f>IF(Orders!U5751&gt;500,IF(Orders!E5751="First Class",IF(Orders!W5751=0,"VIP","Special"),"Formal"),"Normal")</f>
        <v>Normal</v>
      </c>
      <c r="E5751" s="26" cm="1">
        <f t="array" ref="E5751">_xlfn.IFS(Orders!W5751=0,"Endirim Yoxdur",SUMIFS(Orders!$V:$V,Orders!$T:$T,Orders!T5751)&gt;10,ROUND(Orders!W5751*1.15,2),SUMIFS(Orders!$V:$V,Orders!$T:$T,Orders!T5751)&lt;=10,"Endirim Yoxdur")</f>
        <v>0.35</v>
      </c>
    </row>
    <row r="5752" spans="3:5" x14ac:dyDescent="0.25">
      <c r="C5752" s="26" t="str">
        <f>IF(Orders!U5752&gt;500,"Yüksək Satış","Aşağı Satış")</f>
        <v>Yüksək Satış</v>
      </c>
      <c r="D5752" s="26" t="str">
        <f>IF(Orders!U5752&gt;500,IF(Orders!E5752="First Class",IF(Orders!W5752=0,"VIP","Special"),"Formal"),"Normal")</f>
        <v>Formal</v>
      </c>
      <c r="E5752" s="26" cm="1">
        <f t="array" ref="E5752">_xlfn.IFS(Orders!W5752=0,"Endirim Yoxdur",SUMIFS(Orders!$V:$V,Orders!$T:$T,Orders!T5752)&gt;10,ROUND(Orders!W5752*1.15,2),SUMIFS(Orders!$V:$V,Orders!$T:$T,Orders!T5752)&lt;=10,"Endirim Yoxdur")</f>
        <v>0.23</v>
      </c>
    </row>
    <row r="5753" spans="3:5" x14ac:dyDescent="0.25">
      <c r="C5753" s="26" t="str">
        <f>IF(Orders!U5753&gt;500,"Yüksək Satış","Aşağı Satış")</f>
        <v>Aşağı Satış</v>
      </c>
      <c r="D5753" s="26" t="str">
        <f>IF(Orders!U5753&gt;500,IF(Orders!E5753="First Class",IF(Orders!W5753=0,"VIP","Special"),"Formal"),"Normal")</f>
        <v>Normal</v>
      </c>
      <c r="E5753" s="26" cm="1">
        <f t="array" ref="E5753">_xlfn.IFS(Orders!W5753=0,"Endirim Yoxdur",SUMIFS(Orders!$V:$V,Orders!$T:$T,Orders!T5753)&gt;10,ROUND(Orders!W5753*1.15,2),SUMIFS(Orders!$V:$V,Orders!$T:$T,Orders!T5753)&lt;=10,"Endirim Yoxdur")</f>
        <v>0.23</v>
      </c>
    </row>
    <row r="5754" spans="3:5" x14ac:dyDescent="0.25">
      <c r="C5754" s="26" t="str">
        <f>IF(Orders!U5754&gt;500,"Yüksək Satış","Aşağı Satış")</f>
        <v>Aşağı Satış</v>
      </c>
      <c r="D5754" s="26" t="str">
        <f>IF(Orders!U5754&gt;500,IF(Orders!E5754="First Class",IF(Orders!W5754=0,"VIP","Special"),"Formal"),"Normal")</f>
        <v>Normal</v>
      </c>
      <c r="E5754" s="26" t="str" cm="1">
        <f t="array" ref="E5754">_xlfn.IFS(Orders!W5754=0,"Endirim Yoxdur",SUMIFS(Orders!$V:$V,Orders!$T:$T,Orders!T5754)&gt;10,ROUND(Orders!W5754*1.15,2),SUMIFS(Orders!$V:$V,Orders!$T:$T,Orders!T5754)&lt;=10,"Endirim Yoxdur")</f>
        <v>Endirim Yoxdur</v>
      </c>
    </row>
    <row r="5755" spans="3:5" x14ac:dyDescent="0.25">
      <c r="C5755" s="26" t="str">
        <f>IF(Orders!U5755&gt;500,"Yüksək Satış","Aşağı Satış")</f>
        <v>Aşağı Satış</v>
      </c>
      <c r="D5755" s="26" t="str">
        <f>IF(Orders!U5755&gt;500,IF(Orders!E5755="First Class",IF(Orders!W5755=0,"VIP","Special"),"Formal"),"Normal")</f>
        <v>Normal</v>
      </c>
      <c r="E5755" s="26" cm="1">
        <f t="array" ref="E5755">_xlfn.IFS(Orders!W5755=0,"Endirim Yoxdur",SUMIFS(Orders!$V:$V,Orders!$T:$T,Orders!T5755)&gt;10,ROUND(Orders!W5755*1.15,2),SUMIFS(Orders!$V:$V,Orders!$T:$T,Orders!T5755)&lt;=10,"Endirim Yoxdur")</f>
        <v>0.52</v>
      </c>
    </row>
    <row r="5756" spans="3:5" x14ac:dyDescent="0.25">
      <c r="C5756" s="26" t="str">
        <f>IF(Orders!U5756&gt;500,"Yüksək Satış","Aşağı Satış")</f>
        <v>Aşağı Satış</v>
      </c>
      <c r="D5756" s="26" t="str">
        <f>IF(Orders!U5756&gt;500,IF(Orders!E5756="First Class",IF(Orders!W5756=0,"VIP","Special"),"Formal"),"Normal")</f>
        <v>Normal</v>
      </c>
      <c r="E5756" s="26" cm="1">
        <f t="array" ref="E5756">_xlfn.IFS(Orders!W5756=0,"Endirim Yoxdur",SUMIFS(Orders!$V:$V,Orders!$T:$T,Orders!T5756)&gt;10,ROUND(Orders!W5756*1.15,2),SUMIFS(Orders!$V:$V,Orders!$T:$T,Orders!T5756)&lt;=10,"Endirim Yoxdur")</f>
        <v>0.23</v>
      </c>
    </row>
    <row r="5757" spans="3:5" x14ac:dyDescent="0.25">
      <c r="C5757" s="26" t="str">
        <f>IF(Orders!U5757&gt;500,"Yüksək Satış","Aşağı Satış")</f>
        <v>Aşağı Satış</v>
      </c>
      <c r="D5757" s="26" t="str">
        <f>IF(Orders!U5757&gt;500,IF(Orders!E5757="First Class",IF(Orders!W5757=0,"VIP","Special"),"Formal"),"Normal")</f>
        <v>Normal</v>
      </c>
      <c r="E5757" s="26" cm="1">
        <f t="array" ref="E5757">_xlfn.IFS(Orders!W5757=0,"Endirim Yoxdur",SUMIFS(Orders!$V:$V,Orders!$T:$T,Orders!T5757)&gt;10,ROUND(Orders!W5757*1.15,2),SUMIFS(Orders!$V:$V,Orders!$T:$T,Orders!T5757)&lt;=10,"Endirim Yoxdur")</f>
        <v>0.23</v>
      </c>
    </row>
    <row r="5758" spans="3:5" x14ac:dyDescent="0.25">
      <c r="C5758" s="26" t="str">
        <f>IF(Orders!U5758&gt;500,"Yüksək Satış","Aşağı Satış")</f>
        <v>Aşağı Satış</v>
      </c>
      <c r="D5758" s="26" t="str">
        <f>IF(Orders!U5758&gt;500,IF(Orders!E5758="First Class",IF(Orders!W5758=0,"VIP","Special"),"Formal"),"Normal")</f>
        <v>Normal</v>
      </c>
      <c r="E5758" s="26" cm="1">
        <f t="array" ref="E5758">_xlfn.IFS(Orders!W5758=0,"Endirim Yoxdur",SUMIFS(Orders!$V:$V,Orders!$T:$T,Orders!T5758)&gt;10,ROUND(Orders!W5758*1.15,2),SUMIFS(Orders!$V:$V,Orders!$T:$T,Orders!T5758)&lt;=10,"Endirim Yoxdur")</f>
        <v>0.23</v>
      </c>
    </row>
    <row r="5759" spans="3:5" x14ac:dyDescent="0.25">
      <c r="C5759" s="26" t="str">
        <f>IF(Orders!U5759&gt;500,"Yüksək Satış","Aşağı Satış")</f>
        <v>Aşağı Satış</v>
      </c>
      <c r="D5759" s="26" t="str">
        <f>IF(Orders!U5759&gt;500,IF(Orders!E5759="First Class",IF(Orders!W5759=0,"VIP","Special"),"Formal"),"Normal")</f>
        <v>Normal</v>
      </c>
      <c r="E5759" s="26" t="str" cm="1">
        <f t="array" ref="E5759">_xlfn.IFS(Orders!W5759=0,"Endirim Yoxdur",SUMIFS(Orders!$V:$V,Orders!$T:$T,Orders!T5759)&gt;10,ROUND(Orders!W5759*1.15,2),SUMIFS(Orders!$V:$V,Orders!$T:$T,Orders!T5759)&lt;=10,"Endirim Yoxdur")</f>
        <v>Endirim Yoxdur</v>
      </c>
    </row>
    <row r="5760" spans="3:5" x14ac:dyDescent="0.25">
      <c r="C5760" s="26" t="str">
        <f>IF(Orders!U5760&gt;500,"Yüksək Satış","Aşağı Satış")</f>
        <v>Aşağı Satış</v>
      </c>
      <c r="D5760" s="26" t="str">
        <f>IF(Orders!U5760&gt;500,IF(Orders!E5760="First Class",IF(Orders!W5760=0,"VIP","Special"),"Formal"),"Normal")</f>
        <v>Normal</v>
      </c>
      <c r="E5760" s="26" t="str" cm="1">
        <f t="array" ref="E5760">_xlfn.IFS(Orders!W5760=0,"Endirim Yoxdur",SUMIFS(Orders!$V:$V,Orders!$T:$T,Orders!T5760)&gt;10,ROUND(Orders!W5760*1.15,2),SUMIFS(Orders!$V:$V,Orders!$T:$T,Orders!T5760)&lt;=10,"Endirim Yoxdur")</f>
        <v>Endirim Yoxdur</v>
      </c>
    </row>
    <row r="5761" spans="3:5" x14ac:dyDescent="0.25">
      <c r="C5761" s="26" t="str">
        <f>IF(Orders!U5761&gt;500,"Yüksək Satış","Aşağı Satış")</f>
        <v>Yüksək Satış</v>
      </c>
      <c r="D5761" s="26" t="str">
        <f>IF(Orders!U5761&gt;500,IF(Orders!E5761="First Class",IF(Orders!W5761=0,"VIP","Special"),"Formal"),"Normal")</f>
        <v>Formal</v>
      </c>
      <c r="E5761" s="26" t="str" cm="1">
        <f t="array" ref="E5761">_xlfn.IFS(Orders!W5761=0,"Endirim Yoxdur",SUMIFS(Orders!$V:$V,Orders!$T:$T,Orders!T5761)&gt;10,ROUND(Orders!W5761*1.15,2),SUMIFS(Orders!$V:$V,Orders!$T:$T,Orders!T5761)&lt;=10,"Endirim Yoxdur")</f>
        <v>Endirim Yoxdur</v>
      </c>
    </row>
    <row r="5762" spans="3:5" x14ac:dyDescent="0.25">
      <c r="C5762" s="26" t="str">
        <f>IF(Orders!U5762&gt;500,"Yüksək Satış","Aşağı Satış")</f>
        <v>Aşağı Satış</v>
      </c>
      <c r="D5762" s="26" t="str">
        <f>IF(Orders!U5762&gt;500,IF(Orders!E5762="First Class",IF(Orders!W5762=0,"VIP","Special"),"Formal"),"Normal")</f>
        <v>Normal</v>
      </c>
      <c r="E5762" s="26" cm="1">
        <f t="array" ref="E5762">_xlfn.IFS(Orders!W5762=0,"Endirim Yoxdur",SUMIFS(Orders!$V:$V,Orders!$T:$T,Orders!T5762)&gt;10,ROUND(Orders!W5762*1.15,2),SUMIFS(Orders!$V:$V,Orders!$T:$T,Orders!T5762)&lt;=10,"Endirim Yoxdur")</f>
        <v>0.23</v>
      </c>
    </row>
    <row r="5763" spans="3:5" x14ac:dyDescent="0.25">
      <c r="C5763" s="26" t="str">
        <f>IF(Orders!U5763&gt;500,"Yüksək Satış","Aşağı Satış")</f>
        <v>Yüksək Satış</v>
      </c>
      <c r="D5763" s="26" t="str">
        <f>IF(Orders!U5763&gt;500,IF(Orders!E5763="First Class",IF(Orders!W5763=0,"VIP","Special"),"Formal"),"Normal")</f>
        <v>Formal</v>
      </c>
      <c r="E5763" s="26" cm="1">
        <f t="array" ref="E5763">_xlfn.IFS(Orders!W5763=0,"Endirim Yoxdur",SUMIFS(Orders!$V:$V,Orders!$T:$T,Orders!T5763)&gt;10,ROUND(Orders!W5763*1.15,2),SUMIFS(Orders!$V:$V,Orders!$T:$T,Orders!T5763)&lt;=10,"Endirim Yoxdur")</f>
        <v>0.35</v>
      </c>
    </row>
    <row r="5764" spans="3:5" x14ac:dyDescent="0.25">
      <c r="C5764" s="26" t="str">
        <f>IF(Orders!U5764&gt;500,"Yüksək Satış","Aşağı Satış")</f>
        <v>Yüksək Satış</v>
      </c>
      <c r="D5764" s="26" t="str">
        <f>IF(Orders!U5764&gt;500,IF(Orders!E5764="First Class",IF(Orders!W5764=0,"VIP","Special"),"Formal"),"Normal")</f>
        <v>VIP</v>
      </c>
      <c r="E5764" s="26" t="str" cm="1">
        <f t="array" ref="E5764">_xlfn.IFS(Orders!W5764=0,"Endirim Yoxdur",SUMIFS(Orders!$V:$V,Orders!$T:$T,Orders!T5764)&gt;10,ROUND(Orders!W5764*1.15,2),SUMIFS(Orders!$V:$V,Orders!$T:$T,Orders!T5764)&lt;=10,"Endirim Yoxdur")</f>
        <v>Endirim Yoxdur</v>
      </c>
    </row>
    <row r="5765" spans="3:5" x14ac:dyDescent="0.25">
      <c r="C5765" s="26" t="str">
        <f>IF(Orders!U5765&gt;500,"Yüksək Satış","Aşağı Satış")</f>
        <v>Aşağı Satış</v>
      </c>
      <c r="D5765" s="26" t="str">
        <f>IF(Orders!U5765&gt;500,IF(Orders!E5765="First Class",IF(Orders!W5765=0,"VIP","Special"),"Formal"),"Normal")</f>
        <v>Normal</v>
      </c>
      <c r="E5765" s="26" cm="1">
        <f t="array" ref="E5765">_xlfn.IFS(Orders!W5765=0,"Endirim Yoxdur",SUMIFS(Orders!$V:$V,Orders!$T:$T,Orders!T5765)&gt;10,ROUND(Orders!W5765*1.15,2),SUMIFS(Orders!$V:$V,Orders!$T:$T,Orders!T5765)&lt;=10,"Endirim Yoxdur")</f>
        <v>0.23</v>
      </c>
    </row>
    <row r="5766" spans="3:5" x14ac:dyDescent="0.25">
      <c r="C5766" s="26" t="str">
        <f>IF(Orders!U5766&gt;500,"Yüksək Satış","Aşağı Satış")</f>
        <v>Aşağı Satış</v>
      </c>
      <c r="D5766" s="26" t="str">
        <f>IF(Orders!U5766&gt;500,IF(Orders!E5766="First Class",IF(Orders!W5766=0,"VIP","Special"),"Formal"),"Normal")</f>
        <v>Normal</v>
      </c>
      <c r="E5766" s="26" t="str" cm="1">
        <f t="array" ref="E5766">_xlfn.IFS(Orders!W5766=0,"Endirim Yoxdur",SUMIFS(Orders!$V:$V,Orders!$T:$T,Orders!T5766)&gt;10,ROUND(Orders!W5766*1.15,2),SUMIFS(Orders!$V:$V,Orders!$T:$T,Orders!T5766)&lt;=10,"Endirim Yoxdur")</f>
        <v>Endirim Yoxdur</v>
      </c>
    </row>
    <row r="5767" spans="3:5" x14ac:dyDescent="0.25">
      <c r="C5767" s="26" t="str">
        <f>IF(Orders!U5767&gt;500,"Yüksək Satış","Aşağı Satış")</f>
        <v>Aşağı Satış</v>
      </c>
      <c r="D5767" s="26" t="str">
        <f>IF(Orders!U5767&gt;500,IF(Orders!E5767="First Class",IF(Orders!W5767=0,"VIP","Special"),"Formal"),"Normal")</f>
        <v>Normal</v>
      </c>
      <c r="E5767" s="26" cm="1">
        <f t="array" ref="E5767">_xlfn.IFS(Orders!W5767=0,"Endirim Yoxdur",SUMIFS(Orders!$V:$V,Orders!$T:$T,Orders!T5767)&gt;10,ROUND(Orders!W5767*1.15,2),SUMIFS(Orders!$V:$V,Orders!$T:$T,Orders!T5767)&lt;=10,"Endirim Yoxdur")</f>
        <v>0.23</v>
      </c>
    </row>
    <row r="5768" spans="3:5" x14ac:dyDescent="0.25">
      <c r="C5768" s="26" t="str">
        <f>IF(Orders!U5768&gt;500,"Yüksək Satış","Aşağı Satış")</f>
        <v>Aşağı Satış</v>
      </c>
      <c r="D5768" s="26" t="str">
        <f>IF(Orders!U5768&gt;500,IF(Orders!E5768="First Class",IF(Orders!W5768=0,"VIP","Special"),"Formal"),"Normal")</f>
        <v>Normal</v>
      </c>
      <c r="E5768" s="26" cm="1">
        <f t="array" ref="E5768">_xlfn.IFS(Orders!W5768=0,"Endirim Yoxdur",SUMIFS(Orders!$V:$V,Orders!$T:$T,Orders!T5768)&gt;10,ROUND(Orders!W5768*1.15,2),SUMIFS(Orders!$V:$V,Orders!$T:$T,Orders!T5768)&lt;=10,"Endirim Yoxdur")</f>
        <v>0.23</v>
      </c>
    </row>
    <row r="5769" spans="3:5" x14ac:dyDescent="0.25">
      <c r="C5769" s="26" t="str">
        <f>IF(Orders!U5769&gt;500,"Yüksək Satış","Aşağı Satış")</f>
        <v>Aşağı Satış</v>
      </c>
      <c r="D5769" s="26" t="str">
        <f>IF(Orders!U5769&gt;500,IF(Orders!E5769="First Class",IF(Orders!W5769=0,"VIP","Special"),"Formal"),"Normal")</f>
        <v>Normal</v>
      </c>
      <c r="E5769" s="26" cm="1">
        <f t="array" ref="E5769">_xlfn.IFS(Orders!W5769=0,"Endirim Yoxdur",SUMIFS(Orders!$V:$V,Orders!$T:$T,Orders!T5769)&gt;10,ROUND(Orders!W5769*1.15,2),SUMIFS(Orders!$V:$V,Orders!$T:$T,Orders!T5769)&lt;=10,"Endirim Yoxdur")</f>
        <v>0.92</v>
      </c>
    </row>
    <row r="5770" spans="3:5" x14ac:dyDescent="0.25">
      <c r="C5770" s="26" t="str">
        <f>IF(Orders!U5770&gt;500,"Yüksək Satış","Aşağı Satış")</f>
        <v>Aşağı Satış</v>
      </c>
      <c r="D5770" s="26" t="str">
        <f>IF(Orders!U5770&gt;500,IF(Orders!E5770="First Class",IF(Orders!W5770=0,"VIP","Special"),"Formal"),"Normal")</f>
        <v>Normal</v>
      </c>
      <c r="E5770" s="26" t="str" cm="1">
        <f t="array" ref="E5770">_xlfn.IFS(Orders!W5770=0,"Endirim Yoxdur",SUMIFS(Orders!$V:$V,Orders!$T:$T,Orders!T5770)&gt;10,ROUND(Orders!W5770*1.15,2),SUMIFS(Orders!$V:$V,Orders!$T:$T,Orders!T5770)&lt;=10,"Endirim Yoxdur")</f>
        <v>Endirim Yoxdur</v>
      </c>
    </row>
    <row r="5771" spans="3:5" x14ac:dyDescent="0.25">
      <c r="C5771" s="26" t="str">
        <f>IF(Orders!U5771&gt;500,"Yüksək Satış","Aşağı Satış")</f>
        <v>Aşağı Satış</v>
      </c>
      <c r="D5771" s="26" t="str">
        <f>IF(Orders!U5771&gt;500,IF(Orders!E5771="First Class",IF(Orders!W5771=0,"VIP","Special"),"Formal"),"Normal")</f>
        <v>Normal</v>
      </c>
      <c r="E5771" s="26" t="str" cm="1">
        <f t="array" ref="E5771">_xlfn.IFS(Orders!W5771=0,"Endirim Yoxdur",SUMIFS(Orders!$V:$V,Orders!$T:$T,Orders!T5771)&gt;10,ROUND(Orders!W5771*1.15,2),SUMIFS(Orders!$V:$V,Orders!$T:$T,Orders!T5771)&lt;=10,"Endirim Yoxdur")</f>
        <v>Endirim Yoxdur</v>
      </c>
    </row>
    <row r="5772" spans="3:5" x14ac:dyDescent="0.25">
      <c r="C5772" s="26" t="str">
        <f>IF(Orders!U5772&gt;500,"Yüksək Satış","Aşağı Satış")</f>
        <v>Aşağı Satış</v>
      </c>
      <c r="D5772" s="26" t="str">
        <f>IF(Orders!U5772&gt;500,IF(Orders!E5772="First Class",IF(Orders!W5772=0,"VIP","Special"),"Formal"),"Normal")</f>
        <v>Normal</v>
      </c>
      <c r="E5772" s="26" t="str" cm="1">
        <f t="array" ref="E5772">_xlfn.IFS(Orders!W5772=0,"Endirim Yoxdur",SUMIFS(Orders!$V:$V,Orders!$T:$T,Orders!T5772)&gt;10,ROUND(Orders!W5772*1.15,2),SUMIFS(Orders!$V:$V,Orders!$T:$T,Orders!T5772)&lt;=10,"Endirim Yoxdur")</f>
        <v>Endirim Yoxdur</v>
      </c>
    </row>
    <row r="5773" spans="3:5" x14ac:dyDescent="0.25">
      <c r="C5773" s="26" t="str">
        <f>IF(Orders!U5773&gt;500,"Yüksək Satış","Aşağı Satış")</f>
        <v>Aşağı Satış</v>
      </c>
      <c r="D5773" s="26" t="str">
        <f>IF(Orders!U5773&gt;500,IF(Orders!E5773="First Class",IF(Orders!W5773=0,"VIP","Special"),"Formal"),"Normal")</f>
        <v>Normal</v>
      </c>
      <c r="E5773" s="26" t="str" cm="1">
        <f t="array" ref="E5773">_xlfn.IFS(Orders!W5773=0,"Endirim Yoxdur",SUMIFS(Orders!$V:$V,Orders!$T:$T,Orders!T5773)&gt;10,ROUND(Orders!W5773*1.15,2),SUMIFS(Orders!$V:$V,Orders!$T:$T,Orders!T5773)&lt;=10,"Endirim Yoxdur")</f>
        <v>Endirim Yoxdur</v>
      </c>
    </row>
    <row r="5774" spans="3:5" x14ac:dyDescent="0.25">
      <c r="C5774" s="26" t="str">
        <f>IF(Orders!U5774&gt;500,"Yüksək Satış","Aşağı Satış")</f>
        <v>Yüksək Satış</v>
      </c>
      <c r="D5774" s="26" t="str">
        <f>IF(Orders!U5774&gt;500,IF(Orders!E5774="First Class",IF(Orders!W5774=0,"VIP","Special"),"Formal"),"Normal")</f>
        <v>VIP</v>
      </c>
      <c r="E5774" s="26" t="str" cm="1">
        <f t="array" ref="E5774">_xlfn.IFS(Orders!W5774=0,"Endirim Yoxdur",SUMIFS(Orders!$V:$V,Orders!$T:$T,Orders!T5774)&gt;10,ROUND(Orders!W5774*1.15,2),SUMIFS(Orders!$V:$V,Orders!$T:$T,Orders!T5774)&lt;=10,"Endirim Yoxdur")</f>
        <v>Endirim Yoxdur</v>
      </c>
    </row>
    <row r="5775" spans="3:5" x14ac:dyDescent="0.25">
      <c r="C5775" s="26" t="str">
        <f>IF(Orders!U5775&gt;500,"Yüksək Satış","Aşağı Satış")</f>
        <v>Aşağı Satış</v>
      </c>
      <c r="D5775" s="26" t="str">
        <f>IF(Orders!U5775&gt;500,IF(Orders!E5775="First Class",IF(Orders!W5775=0,"VIP","Special"),"Formal"),"Normal")</f>
        <v>Normal</v>
      </c>
      <c r="E5775" s="26" t="str" cm="1">
        <f t="array" ref="E5775">_xlfn.IFS(Orders!W5775=0,"Endirim Yoxdur",SUMIFS(Orders!$V:$V,Orders!$T:$T,Orders!T5775)&gt;10,ROUND(Orders!W5775*1.15,2),SUMIFS(Orders!$V:$V,Orders!$T:$T,Orders!T5775)&lt;=10,"Endirim Yoxdur")</f>
        <v>Endirim Yoxdur</v>
      </c>
    </row>
    <row r="5776" spans="3:5" x14ac:dyDescent="0.25">
      <c r="C5776" s="26" t="str">
        <f>IF(Orders!U5776&gt;500,"Yüksək Satış","Aşağı Satış")</f>
        <v>Aşağı Satış</v>
      </c>
      <c r="D5776" s="26" t="str">
        <f>IF(Orders!U5776&gt;500,IF(Orders!E5776="First Class",IF(Orders!W5776=0,"VIP","Special"),"Formal"),"Normal")</f>
        <v>Normal</v>
      </c>
      <c r="E5776" s="26" t="str" cm="1">
        <f t="array" ref="E5776">_xlfn.IFS(Orders!W5776=0,"Endirim Yoxdur",SUMIFS(Orders!$V:$V,Orders!$T:$T,Orders!T5776)&gt;10,ROUND(Orders!W5776*1.15,2),SUMIFS(Orders!$V:$V,Orders!$T:$T,Orders!T5776)&lt;=10,"Endirim Yoxdur")</f>
        <v>Endirim Yoxdur</v>
      </c>
    </row>
    <row r="5777" spans="3:5" x14ac:dyDescent="0.25">
      <c r="C5777" s="26" t="str">
        <f>IF(Orders!U5777&gt;500,"Yüksək Satış","Aşağı Satış")</f>
        <v>Aşağı Satış</v>
      </c>
      <c r="D5777" s="26" t="str">
        <f>IF(Orders!U5777&gt;500,IF(Orders!E5777="First Class",IF(Orders!W5777=0,"VIP","Special"),"Formal"),"Normal")</f>
        <v>Normal</v>
      </c>
      <c r="E5777" s="26" t="str" cm="1">
        <f t="array" ref="E5777">_xlfn.IFS(Orders!W5777=0,"Endirim Yoxdur",SUMIFS(Orders!$V:$V,Orders!$T:$T,Orders!T5777)&gt;10,ROUND(Orders!W5777*1.15,2),SUMIFS(Orders!$V:$V,Orders!$T:$T,Orders!T5777)&lt;=10,"Endirim Yoxdur")</f>
        <v>Endirim Yoxdur</v>
      </c>
    </row>
    <row r="5778" spans="3:5" x14ac:dyDescent="0.25">
      <c r="C5778" s="26" t="str">
        <f>IF(Orders!U5778&gt;500,"Yüksək Satış","Aşağı Satış")</f>
        <v>Aşağı Satış</v>
      </c>
      <c r="D5778" s="26" t="str">
        <f>IF(Orders!U5778&gt;500,IF(Orders!E5778="First Class",IF(Orders!W5778=0,"VIP","Special"),"Formal"),"Normal")</f>
        <v>Normal</v>
      </c>
      <c r="E5778" s="26" t="str" cm="1">
        <f t="array" ref="E5778">_xlfn.IFS(Orders!W5778=0,"Endirim Yoxdur",SUMIFS(Orders!$V:$V,Orders!$T:$T,Orders!T5778)&gt;10,ROUND(Orders!W5778*1.15,2),SUMIFS(Orders!$V:$V,Orders!$T:$T,Orders!T5778)&lt;=10,"Endirim Yoxdur")</f>
        <v>Endirim Yoxdur</v>
      </c>
    </row>
    <row r="5779" spans="3:5" x14ac:dyDescent="0.25">
      <c r="C5779" s="26" t="str">
        <f>IF(Orders!U5779&gt;500,"Yüksək Satış","Aşağı Satış")</f>
        <v>Aşağı Satış</v>
      </c>
      <c r="D5779" s="26" t="str">
        <f>IF(Orders!U5779&gt;500,IF(Orders!E5779="First Class",IF(Orders!W5779=0,"VIP","Special"),"Formal"),"Normal")</f>
        <v>Normal</v>
      </c>
      <c r="E5779" s="26" t="str" cm="1">
        <f t="array" ref="E5779">_xlfn.IFS(Orders!W5779=0,"Endirim Yoxdur",SUMIFS(Orders!$V:$V,Orders!$T:$T,Orders!T5779)&gt;10,ROUND(Orders!W5779*1.15,2),SUMIFS(Orders!$V:$V,Orders!$T:$T,Orders!T5779)&lt;=10,"Endirim Yoxdur")</f>
        <v>Endirim Yoxdur</v>
      </c>
    </row>
    <row r="5780" spans="3:5" x14ac:dyDescent="0.25">
      <c r="C5780" s="26" t="str">
        <f>IF(Orders!U5780&gt;500,"Yüksək Satış","Aşağı Satış")</f>
        <v>Aşağı Satış</v>
      </c>
      <c r="D5780" s="26" t="str">
        <f>IF(Orders!U5780&gt;500,IF(Orders!E5780="First Class",IF(Orders!W5780=0,"VIP","Special"),"Formal"),"Normal")</f>
        <v>Normal</v>
      </c>
      <c r="E5780" s="26" cm="1">
        <f t="array" ref="E5780">_xlfn.IFS(Orders!W5780=0,"Endirim Yoxdur",SUMIFS(Orders!$V:$V,Orders!$T:$T,Orders!T5780)&gt;10,ROUND(Orders!W5780*1.15,2),SUMIFS(Orders!$V:$V,Orders!$T:$T,Orders!T5780)&lt;=10,"Endirim Yoxdur")</f>
        <v>0.23</v>
      </c>
    </row>
    <row r="5781" spans="3:5" x14ac:dyDescent="0.25">
      <c r="C5781" s="26" t="str">
        <f>IF(Orders!U5781&gt;500,"Yüksək Satış","Aşağı Satış")</f>
        <v>Aşağı Satış</v>
      </c>
      <c r="D5781" s="26" t="str">
        <f>IF(Orders!U5781&gt;500,IF(Orders!E5781="First Class",IF(Orders!W5781=0,"VIP","Special"),"Formal"),"Normal")</f>
        <v>Normal</v>
      </c>
      <c r="E5781" s="26" cm="1">
        <f t="array" ref="E5781">_xlfn.IFS(Orders!W5781=0,"Endirim Yoxdur",SUMIFS(Orders!$V:$V,Orders!$T:$T,Orders!T5781)&gt;10,ROUND(Orders!W5781*1.15,2),SUMIFS(Orders!$V:$V,Orders!$T:$T,Orders!T5781)&lt;=10,"Endirim Yoxdur")</f>
        <v>0.23</v>
      </c>
    </row>
    <row r="5782" spans="3:5" x14ac:dyDescent="0.25">
      <c r="C5782" s="26" t="str">
        <f>IF(Orders!U5782&gt;500,"Yüksək Satış","Aşağı Satış")</f>
        <v>Aşağı Satış</v>
      </c>
      <c r="D5782" s="26" t="str">
        <f>IF(Orders!U5782&gt;500,IF(Orders!E5782="First Class",IF(Orders!W5782=0,"VIP","Special"),"Formal"),"Normal")</f>
        <v>Normal</v>
      </c>
      <c r="E5782" s="26" t="str" cm="1">
        <f t="array" ref="E5782">_xlfn.IFS(Orders!W5782=0,"Endirim Yoxdur",SUMIFS(Orders!$V:$V,Orders!$T:$T,Orders!T5782)&gt;10,ROUND(Orders!W5782*1.15,2),SUMIFS(Orders!$V:$V,Orders!$T:$T,Orders!T5782)&lt;=10,"Endirim Yoxdur")</f>
        <v>Endirim Yoxdur</v>
      </c>
    </row>
    <row r="5783" spans="3:5" x14ac:dyDescent="0.25">
      <c r="C5783" s="26" t="str">
        <f>IF(Orders!U5783&gt;500,"Yüksək Satış","Aşağı Satış")</f>
        <v>Aşağı Satış</v>
      </c>
      <c r="D5783" s="26" t="str">
        <f>IF(Orders!U5783&gt;500,IF(Orders!E5783="First Class",IF(Orders!W5783=0,"VIP","Special"),"Formal"),"Normal")</f>
        <v>Normal</v>
      </c>
      <c r="E5783" s="26" t="str" cm="1">
        <f t="array" ref="E5783">_xlfn.IFS(Orders!W5783=0,"Endirim Yoxdur",SUMIFS(Orders!$V:$V,Orders!$T:$T,Orders!T5783)&gt;10,ROUND(Orders!W5783*1.15,2),SUMIFS(Orders!$V:$V,Orders!$T:$T,Orders!T5783)&lt;=10,"Endirim Yoxdur")</f>
        <v>Endirim Yoxdur</v>
      </c>
    </row>
    <row r="5784" spans="3:5" x14ac:dyDescent="0.25">
      <c r="C5784" s="26" t="str">
        <f>IF(Orders!U5784&gt;500,"Yüksək Satış","Aşağı Satış")</f>
        <v>Aşağı Satış</v>
      </c>
      <c r="D5784" s="26" t="str">
        <f>IF(Orders!U5784&gt;500,IF(Orders!E5784="First Class",IF(Orders!W5784=0,"VIP","Special"),"Formal"),"Normal")</f>
        <v>Normal</v>
      </c>
      <c r="E5784" s="26" cm="1">
        <f t="array" ref="E5784">_xlfn.IFS(Orders!W5784=0,"Endirim Yoxdur",SUMIFS(Orders!$V:$V,Orders!$T:$T,Orders!T5784)&gt;10,ROUND(Orders!W5784*1.15,2),SUMIFS(Orders!$V:$V,Orders!$T:$T,Orders!T5784)&lt;=10,"Endirim Yoxdur")</f>
        <v>0.23</v>
      </c>
    </row>
    <row r="5785" spans="3:5" x14ac:dyDescent="0.25">
      <c r="C5785" s="26" t="str">
        <f>IF(Orders!U5785&gt;500,"Yüksək Satış","Aşağı Satış")</f>
        <v>Aşağı Satış</v>
      </c>
      <c r="D5785" s="26" t="str">
        <f>IF(Orders!U5785&gt;500,IF(Orders!E5785="First Class",IF(Orders!W5785=0,"VIP","Special"),"Formal"),"Normal")</f>
        <v>Normal</v>
      </c>
      <c r="E5785" s="26" cm="1">
        <f t="array" ref="E5785">_xlfn.IFS(Orders!W5785=0,"Endirim Yoxdur",SUMIFS(Orders!$V:$V,Orders!$T:$T,Orders!T5785)&gt;10,ROUND(Orders!W5785*1.15,2),SUMIFS(Orders!$V:$V,Orders!$T:$T,Orders!T5785)&lt;=10,"Endirim Yoxdur")</f>
        <v>0.23</v>
      </c>
    </row>
    <row r="5786" spans="3:5" x14ac:dyDescent="0.25">
      <c r="C5786" s="26" t="str">
        <f>IF(Orders!U5786&gt;500,"Yüksək Satış","Aşağı Satış")</f>
        <v>Aşağı Satış</v>
      </c>
      <c r="D5786" s="26" t="str">
        <f>IF(Orders!U5786&gt;500,IF(Orders!E5786="First Class",IF(Orders!W5786=0,"VIP","Special"),"Formal"),"Normal")</f>
        <v>Normal</v>
      </c>
      <c r="E5786" s="26" t="str" cm="1">
        <f t="array" ref="E5786">_xlfn.IFS(Orders!W5786=0,"Endirim Yoxdur",SUMIFS(Orders!$V:$V,Orders!$T:$T,Orders!T5786)&gt;10,ROUND(Orders!W5786*1.15,2),SUMIFS(Orders!$V:$V,Orders!$T:$T,Orders!T5786)&lt;=10,"Endirim Yoxdur")</f>
        <v>Endirim Yoxdur</v>
      </c>
    </row>
    <row r="5787" spans="3:5" x14ac:dyDescent="0.25">
      <c r="C5787" s="26" t="str">
        <f>IF(Orders!U5787&gt;500,"Yüksək Satış","Aşağı Satış")</f>
        <v>Aşağı Satış</v>
      </c>
      <c r="D5787" s="26" t="str">
        <f>IF(Orders!U5787&gt;500,IF(Orders!E5787="First Class",IF(Orders!W5787=0,"VIP","Special"),"Formal"),"Normal")</f>
        <v>Normal</v>
      </c>
      <c r="E5787" s="26" t="str" cm="1">
        <f t="array" ref="E5787">_xlfn.IFS(Orders!W5787=0,"Endirim Yoxdur",SUMIFS(Orders!$V:$V,Orders!$T:$T,Orders!T5787)&gt;10,ROUND(Orders!W5787*1.15,2),SUMIFS(Orders!$V:$V,Orders!$T:$T,Orders!T5787)&lt;=10,"Endirim Yoxdur")</f>
        <v>Endirim Yoxdur</v>
      </c>
    </row>
    <row r="5788" spans="3:5" x14ac:dyDescent="0.25">
      <c r="C5788" s="26" t="str">
        <f>IF(Orders!U5788&gt;500,"Yüksək Satış","Aşağı Satış")</f>
        <v>Aşağı Satış</v>
      </c>
      <c r="D5788" s="26" t="str">
        <f>IF(Orders!U5788&gt;500,IF(Orders!E5788="First Class",IF(Orders!W5788=0,"VIP","Special"),"Formal"),"Normal")</f>
        <v>Normal</v>
      </c>
      <c r="E5788" s="26" t="str" cm="1">
        <f t="array" ref="E5788">_xlfn.IFS(Orders!W5788=0,"Endirim Yoxdur",SUMIFS(Orders!$V:$V,Orders!$T:$T,Orders!T5788)&gt;10,ROUND(Orders!W5788*1.15,2),SUMIFS(Orders!$V:$V,Orders!$T:$T,Orders!T5788)&lt;=10,"Endirim Yoxdur")</f>
        <v>Endirim Yoxdur</v>
      </c>
    </row>
    <row r="5789" spans="3:5" x14ac:dyDescent="0.25">
      <c r="C5789" s="26" t="str">
        <f>IF(Orders!U5789&gt;500,"Yüksək Satış","Aşağı Satış")</f>
        <v>Aşağı Satış</v>
      </c>
      <c r="D5789" s="26" t="str">
        <f>IF(Orders!U5789&gt;500,IF(Orders!E5789="First Class",IF(Orders!W5789=0,"VIP","Special"),"Formal"),"Normal")</f>
        <v>Normal</v>
      </c>
      <c r="E5789" s="26" t="str" cm="1">
        <f t="array" ref="E5789">_xlfn.IFS(Orders!W5789=0,"Endirim Yoxdur",SUMIFS(Orders!$V:$V,Orders!$T:$T,Orders!T5789)&gt;10,ROUND(Orders!W5789*1.15,2),SUMIFS(Orders!$V:$V,Orders!$T:$T,Orders!T5789)&lt;=10,"Endirim Yoxdur")</f>
        <v>Endirim Yoxdur</v>
      </c>
    </row>
    <row r="5790" spans="3:5" x14ac:dyDescent="0.25">
      <c r="C5790" s="26" t="str">
        <f>IF(Orders!U5790&gt;500,"Yüksək Satış","Aşağı Satış")</f>
        <v>Aşağı Satış</v>
      </c>
      <c r="D5790" s="26" t="str">
        <f>IF(Orders!U5790&gt;500,IF(Orders!E5790="First Class",IF(Orders!W5790=0,"VIP","Special"),"Formal"),"Normal")</f>
        <v>Normal</v>
      </c>
      <c r="E5790" s="26" cm="1">
        <f t="array" ref="E5790">_xlfn.IFS(Orders!W5790=0,"Endirim Yoxdur",SUMIFS(Orders!$V:$V,Orders!$T:$T,Orders!T5790)&gt;10,ROUND(Orders!W5790*1.15,2),SUMIFS(Orders!$V:$V,Orders!$T:$T,Orders!T5790)&lt;=10,"Endirim Yoxdur")</f>
        <v>0.23</v>
      </c>
    </row>
    <row r="5791" spans="3:5" x14ac:dyDescent="0.25">
      <c r="C5791" s="26" t="str">
        <f>IF(Orders!U5791&gt;500,"Yüksək Satış","Aşağı Satış")</f>
        <v>Aşağı Satış</v>
      </c>
      <c r="D5791" s="26" t="str">
        <f>IF(Orders!U5791&gt;500,IF(Orders!E5791="First Class",IF(Orders!W5791=0,"VIP","Special"),"Formal"),"Normal")</f>
        <v>Normal</v>
      </c>
      <c r="E5791" s="26" t="str" cm="1">
        <f t="array" ref="E5791">_xlfn.IFS(Orders!W5791=0,"Endirim Yoxdur",SUMIFS(Orders!$V:$V,Orders!$T:$T,Orders!T5791)&gt;10,ROUND(Orders!W5791*1.15,2),SUMIFS(Orders!$V:$V,Orders!$T:$T,Orders!T5791)&lt;=10,"Endirim Yoxdur")</f>
        <v>Endirim Yoxdur</v>
      </c>
    </row>
    <row r="5792" spans="3:5" x14ac:dyDescent="0.25">
      <c r="C5792" s="26" t="str">
        <f>IF(Orders!U5792&gt;500,"Yüksək Satış","Aşağı Satış")</f>
        <v>Aşağı Satış</v>
      </c>
      <c r="D5792" s="26" t="str">
        <f>IF(Orders!U5792&gt;500,IF(Orders!E5792="First Class",IF(Orders!W5792=0,"VIP","Special"),"Formal"),"Normal")</f>
        <v>Normal</v>
      </c>
      <c r="E5792" s="26" t="str" cm="1">
        <f t="array" ref="E5792">_xlfn.IFS(Orders!W5792=0,"Endirim Yoxdur",SUMIFS(Orders!$V:$V,Orders!$T:$T,Orders!T5792)&gt;10,ROUND(Orders!W5792*1.15,2),SUMIFS(Orders!$V:$V,Orders!$T:$T,Orders!T5792)&lt;=10,"Endirim Yoxdur")</f>
        <v>Endirim Yoxdur</v>
      </c>
    </row>
    <row r="5793" spans="3:5" x14ac:dyDescent="0.25">
      <c r="C5793" s="26" t="str">
        <f>IF(Orders!U5793&gt;500,"Yüksək Satış","Aşağı Satış")</f>
        <v>Aşağı Satış</v>
      </c>
      <c r="D5793" s="26" t="str">
        <f>IF(Orders!U5793&gt;500,IF(Orders!E5793="First Class",IF(Orders!W5793=0,"VIP","Special"),"Formal"),"Normal")</f>
        <v>Normal</v>
      </c>
      <c r="E5793" s="26" cm="1">
        <f t="array" ref="E5793">_xlfn.IFS(Orders!W5793=0,"Endirim Yoxdur",SUMIFS(Orders!$V:$V,Orders!$T:$T,Orders!T5793)&gt;10,ROUND(Orders!W5793*1.15,2),SUMIFS(Orders!$V:$V,Orders!$T:$T,Orders!T5793)&lt;=10,"Endirim Yoxdur")</f>
        <v>0.23</v>
      </c>
    </row>
    <row r="5794" spans="3:5" x14ac:dyDescent="0.25">
      <c r="C5794" s="26" t="str">
        <f>IF(Orders!U5794&gt;500,"Yüksək Satış","Aşağı Satış")</f>
        <v>Aşağı Satış</v>
      </c>
      <c r="D5794" s="26" t="str">
        <f>IF(Orders!U5794&gt;500,IF(Orders!E5794="First Class",IF(Orders!W5794=0,"VIP","Special"),"Formal"),"Normal")</f>
        <v>Normal</v>
      </c>
      <c r="E5794" s="26" cm="1">
        <f t="array" ref="E5794">_xlfn.IFS(Orders!W5794=0,"Endirim Yoxdur",SUMIFS(Orders!$V:$V,Orders!$T:$T,Orders!T5794)&gt;10,ROUND(Orders!W5794*1.15,2),SUMIFS(Orders!$V:$V,Orders!$T:$T,Orders!T5794)&lt;=10,"Endirim Yoxdur")</f>
        <v>0.23</v>
      </c>
    </row>
    <row r="5795" spans="3:5" x14ac:dyDescent="0.25">
      <c r="C5795" s="26" t="str">
        <f>IF(Orders!U5795&gt;500,"Yüksək Satış","Aşağı Satış")</f>
        <v>Aşağı Satış</v>
      </c>
      <c r="D5795" s="26" t="str">
        <f>IF(Orders!U5795&gt;500,IF(Orders!E5795="First Class",IF(Orders!W5795=0,"VIP","Special"),"Formal"),"Normal")</f>
        <v>Normal</v>
      </c>
      <c r="E5795" s="26" cm="1">
        <f t="array" ref="E5795">_xlfn.IFS(Orders!W5795=0,"Endirim Yoxdur",SUMIFS(Orders!$V:$V,Orders!$T:$T,Orders!T5795)&gt;10,ROUND(Orders!W5795*1.15,2),SUMIFS(Orders!$V:$V,Orders!$T:$T,Orders!T5795)&lt;=10,"Endirim Yoxdur")</f>
        <v>0.81</v>
      </c>
    </row>
    <row r="5796" spans="3:5" x14ac:dyDescent="0.25">
      <c r="C5796" s="26" t="str">
        <f>IF(Orders!U5796&gt;500,"Yüksək Satış","Aşağı Satış")</f>
        <v>Aşağı Satış</v>
      </c>
      <c r="D5796" s="26" t="str">
        <f>IF(Orders!U5796&gt;500,IF(Orders!E5796="First Class",IF(Orders!W5796=0,"VIP","Special"),"Formal"),"Normal")</f>
        <v>Normal</v>
      </c>
      <c r="E5796" s="26" cm="1">
        <f t="array" ref="E5796">_xlfn.IFS(Orders!W5796=0,"Endirim Yoxdur",SUMIFS(Orders!$V:$V,Orders!$T:$T,Orders!T5796)&gt;10,ROUND(Orders!W5796*1.15,2),SUMIFS(Orders!$V:$V,Orders!$T:$T,Orders!T5796)&lt;=10,"Endirim Yoxdur")</f>
        <v>0.23</v>
      </c>
    </row>
    <row r="5797" spans="3:5" x14ac:dyDescent="0.25">
      <c r="C5797" s="26" t="str">
        <f>IF(Orders!U5797&gt;500,"Yüksək Satış","Aşağı Satış")</f>
        <v>Aşağı Satış</v>
      </c>
      <c r="D5797" s="26" t="str">
        <f>IF(Orders!U5797&gt;500,IF(Orders!E5797="First Class",IF(Orders!W5797=0,"VIP","Special"),"Formal"),"Normal")</f>
        <v>Normal</v>
      </c>
      <c r="E5797" s="26" cm="1">
        <f t="array" ref="E5797">_xlfn.IFS(Orders!W5797=0,"Endirim Yoxdur",SUMIFS(Orders!$V:$V,Orders!$T:$T,Orders!T5797)&gt;10,ROUND(Orders!W5797*1.15,2),SUMIFS(Orders!$V:$V,Orders!$T:$T,Orders!T5797)&lt;=10,"Endirim Yoxdur")</f>
        <v>0.23</v>
      </c>
    </row>
    <row r="5798" spans="3:5" x14ac:dyDescent="0.25">
      <c r="C5798" s="26" t="str">
        <f>IF(Orders!U5798&gt;500,"Yüksək Satış","Aşağı Satış")</f>
        <v>Aşağı Satış</v>
      </c>
      <c r="D5798" s="26" t="str">
        <f>IF(Orders!U5798&gt;500,IF(Orders!E5798="First Class",IF(Orders!W5798=0,"VIP","Special"),"Formal"),"Normal")</f>
        <v>Normal</v>
      </c>
      <c r="E5798" s="26" cm="1">
        <f t="array" ref="E5798">_xlfn.IFS(Orders!W5798=0,"Endirim Yoxdur",SUMIFS(Orders!$V:$V,Orders!$T:$T,Orders!T5798)&gt;10,ROUND(Orders!W5798*1.15,2),SUMIFS(Orders!$V:$V,Orders!$T:$T,Orders!T5798)&lt;=10,"Endirim Yoxdur")</f>
        <v>0.23</v>
      </c>
    </row>
    <row r="5799" spans="3:5" x14ac:dyDescent="0.25">
      <c r="C5799" s="26" t="str">
        <f>IF(Orders!U5799&gt;500,"Yüksək Satış","Aşağı Satış")</f>
        <v>Aşağı Satış</v>
      </c>
      <c r="D5799" s="26" t="str">
        <f>IF(Orders!U5799&gt;500,IF(Orders!E5799="First Class",IF(Orders!W5799=0,"VIP","Special"),"Formal"),"Normal")</f>
        <v>Normal</v>
      </c>
      <c r="E5799" s="26" t="str" cm="1">
        <f t="array" ref="E5799">_xlfn.IFS(Orders!W5799=0,"Endirim Yoxdur",SUMIFS(Orders!$V:$V,Orders!$T:$T,Orders!T5799)&gt;10,ROUND(Orders!W5799*1.15,2),SUMIFS(Orders!$V:$V,Orders!$T:$T,Orders!T5799)&lt;=10,"Endirim Yoxdur")</f>
        <v>Endirim Yoxdur</v>
      </c>
    </row>
    <row r="5800" spans="3:5" x14ac:dyDescent="0.25">
      <c r="C5800" s="26" t="str">
        <f>IF(Orders!U5800&gt;500,"Yüksək Satış","Aşağı Satış")</f>
        <v>Aşağı Satış</v>
      </c>
      <c r="D5800" s="26" t="str">
        <f>IF(Orders!U5800&gt;500,IF(Orders!E5800="First Class",IF(Orders!W5800=0,"VIP","Special"),"Formal"),"Normal")</f>
        <v>Normal</v>
      </c>
      <c r="E5800" s="26" t="str" cm="1">
        <f t="array" ref="E5800">_xlfn.IFS(Orders!W5800=0,"Endirim Yoxdur",SUMIFS(Orders!$V:$V,Orders!$T:$T,Orders!T5800)&gt;10,ROUND(Orders!W5800*1.15,2),SUMIFS(Orders!$V:$V,Orders!$T:$T,Orders!T5800)&lt;=10,"Endirim Yoxdur")</f>
        <v>Endirim Yoxdur</v>
      </c>
    </row>
    <row r="5801" spans="3:5" x14ac:dyDescent="0.25">
      <c r="C5801" s="26" t="str">
        <f>IF(Orders!U5801&gt;500,"Yüksək Satış","Aşağı Satış")</f>
        <v>Aşağı Satış</v>
      </c>
      <c r="D5801" s="26" t="str">
        <f>IF(Orders!U5801&gt;500,IF(Orders!E5801="First Class",IF(Orders!W5801=0,"VIP","Special"),"Formal"),"Normal")</f>
        <v>Normal</v>
      </c>
      <c r="E5801" s="26" t="str" cm="1">
        <f t="array" ref="E5801">_xlfn.IFS(Orders!W5801=0,"Endirim Yoxdur",SUMIFS(Orders!$V:$V,Orders!$T:$T,Orders!T5801)&gt;10,ROUND(Orders!W5801*1.15,2),SUMIFS(Orders!$V:$V,Orders!$T:$T,Orders!T5801)&lt;=10,"Endirim Yoxdur")</f>
        <v>Endirim Yoxdur</v>
      </c>
    </row>
    <row r="5802" spans="3:5" x14ac:dyDescent="0.25">
      <c r="C5802" s="26" t="str">
        <f>IF(Orders!U5802&gt;500,"Yüksək Satış","Aşağı Satış")</f>
        <v>Aşağı Satış</v>
      </c>
      <c r="D5802" s="26" t="str">
        <f>IF(Orders!U5802&gt;500,IF(Orders!E5802="First Class",IF(Orders!W5802=0,"VIP","Special"),"Formal"),"Normal")</f>
        <v>Normal</v>
      </c>
      <c r="E5802" s="26" t="str" cm="1">
        <f t="array" ref="E5802">_xlfn.IFS(Orders!W5802=0,"Endirim Yoxdur",SUMIFS(Orders!$V:$V,Orders!$T:$T,Orders!T5802)&gt;10,ROUND(Orders!W5802*1.15,2),SUMIFS(Orders!$V:$V,Orders!$T:$T,Orders!T5802)&lt;=10,"Endirim Yoxdur")</f>
        <v>Endirim Yoxdur</v>
      </c>
    </row>
    <row r="5803" spans="3:5" x14ac:dyDescent="0.25">
      <c r="C5803" s="26" t="str">
        <f>IF(Orders!U5803&gt;500,"Yüksək Satış","Aşağı Satış")</f>
        <v>Aşağı Satış</v>
      </c>
      <c r="D5803" s="26" t="str">
        <f>IF(Orders!U5803&gt;500,IF(Orders!E5803="First Class",IF(Orders!W5803=0,"VIP","Special"),"Formal"),"Normal")</f>
        <v>Normal</v>
      </c>
      <c r="E5803" s="26" cm="1">
        <f t="array" ref="E5803">_xlfn.IFS(Orders!W5803=0,"Endirim Yoxdur",SUMIFS(Orders!$V:$V,Orders!$T:$T,Orders!T5803)&gt;10,ROUND(Orders!W5803*1.15,2),SUMIFS(Orders!$V:$V,Orders!$T:$T,Orders!T5803)&lt;=10,"Endirim Yoxdur")</f>
        <v>0.23</v>
      </c>
    </row>
    <row r="5804" spans="3:5" x14ac:dyDescent="0.25">
      <c r="C5804" s="26" t="str">
        <f>IF(Orders!U5804&gt;500,"Yüksək Satış","Aşağı Satış")</f>
        <v>Aşağı Satış</v>
      </c>
      <c r="D5804" s="26" t="str">
        <f>IF(Orders!U5804&gt;500,IF(Orders!E5804="First Class",IF(Orders!W5804=0,"VIP","Special"),"Formal"),"Normal")</f>
        <v>Normal</v>
      </c>
      <c r="E5804" s="26" cm="1">
        <f t="array" ref="E5804">_xlfn.IFS(Orders!W5804=0,"Endirim Yoxdur",SUMIFS(Orders!$V:$V,Orders!$T:$T,Orders!T5804)&gt;10,ROUND(Orders!W5804*1.15,2),SUMIFS(Orders!$V:$V,Orders!$T:$T,Orders!T5804)&lt;=10,"Endirim Yoxdur")</f>
        <v>0.23</v>
      </c>
    </row>
    <row r="5805" spans="3:5" x14ac:dyDescent="0.25">
      <c r="C5805" s="26" t="str">
        <f>IF(Orders!U5805&gt;500,"Yüksək Satış","Aşağı Satış")</f>
        <v>Aşağı Satış</v>
      </c>
      <c r="D5805" s="26" t="str">
        <f>IF(Orders!U5805&gt;500,IF(Orders!E5805="First Class",IF(Orders!W5805=0,"VIP","Special"),"Formal"),"Normal")</f>
        <v>Normal</v>
      </c>
      <c r="E5805" s="26" t="str" cm="1">
        <f t="array" ref="E5805">_xlfn.IFS(Orders!W5805=0,"Endirim Yoxdur",SUMIFS(Orders!$V:$V,Orders!$T:$T,Orders!T5805)&gt;10,ROUND(Orders!W5805*1.15,2),SUMIFS(Orders!$V:$V,Orders!$T:$T,Orders!T5805)&lt;=10,"Endirim Yoxdur")</f>
        <v>Endirim Yoxdur</v>
      </c>
    </row>
    <row r="5806" spans="3:5" x14ac:dyDescent="0.25">
      <c r="C5806" s="26" t="str">
        <f>IF(Orders!U5806&gt;500,"Yüksək Satış","Aşağı Satış")</f>
        <v>Aşağı Satış</v>
      </c>
      <c r="D5806" s="26" t="str">
        <f>IF(Orders!U5806&gt;500,IF(Orders!E5806="First Class",IF(Orders!W5806=0,"VIP","Special"),"Formal"),"Normal")</f>
        <v>Normal</v>
      </c>
      <c r="E5806" s="26" cm="1">
        <f t="array" ref="E5806">_xlfn.IFS(Orders!W5806=0,"Endirim Yoxdur",SUMIFS(Orders!$V:$V,Orders!$T:$T,Orders!T5806)&gt;10,ROUND(Orders!W5806*1.15,2),SUMIFS(Orders!$V:$V,Orders!$T:$T,Orders!T5806)&lt;=10,"Endirim Yoxdur")</f>
        <v>0.23</v>
      </c>
    </row>
    <row r="5807" spans="3:5" x14ac:dyDescent="0.25">
      <c r="C5807" s="26" t="str">
        <f>IF(Orders!U5807&gt;500,"Yüksək Satış","Aşağı Satış")</f>
        <v>Yüksək Satış</v>
      </c>
      <c r="D5807" s="26" t="str">
        <f>IF(Orders!U5807&gt;500,IF(Orders!E5807="First Class",IF(Orders!W5807=0,"VIP","Special"),"Formal"),"Normal")</f>
        <v>Formal</v>
      </c>
      <c r="E5807" s="26" cm="1">
        <f t="array" ref="E5807">_xlfn.IFS(Orders!W5807=0,"Endirim Yoxdur",SUMIFS(Orders!$V:$V,Orders!$T:$T,Orders!T5807)&gt;10,ROUND(Orders!W5807*1.15,2),SUMIFS(Orders!$V:$V,Orders!$T:$T,Orders!T5807)&lt;=10,"Endirim Yoxdur")</f>
        <v>0.23</v>
      </c>
    </row>
    <row r="5808" spans="3:5" x14ac:dyDescent="0.25">
      <c r="C5808" s="26" t="str">
        <f>IF(Orders!U5808&gt;500,"Yüksək Satış","Aşağı Satış")</f>
        <v>Aşağı Satış</v>
      </c>
      <c r="D5808" s="26" t="str">
        <f>IF(Orders!U5808&gt;500,IF(Orders!E5808="First Class",IF(Orders!W5808=0,"VIP","Special"),"Formal"),"Normal")</f>
        <v>Normal</v>
      </c>
      <c r="E5808" s="26" cm="1">
        <f t="array" ref="E5808">_xlfn.IFS(Orders!W5808=0,"Endirim Yoxdur",SUMIFS(Orders!$V:$V,Orders!$T:$T,Orders!T5808)&gt;10,ROUND(Orders!W5808*1.15,2),SUMIFS(Orders!$V:$V,Orders!$T:$T,Orders!T5808)&lt;=10,"Endirim Yoxdur")</f>
        <v>0.23</v>
      </c>
    </row>
    <row r="5809" spans="3:5" x14ac:dyDescent="0.25">
      <c r="C5809" s="26" t="str">
        <f>IF(Orders!U5809&gt;500,"Yüksək Satış","Aşağı Satış")</f>
        <v>Aşağı Satış</v>
      </c>
      <c r="D5809" s="26" t="str">
        <f>IF(Orders!U5809&gt;500,IF(Orders!E5809="First Class",IF(Orders!W5809=0,"VIP","Special"),"Formal"),"Normal")</f>
        <v>Normal</v>
      </c>
      <c r="E5809" s="26" t="str" cm="1">
        <f t="array" ref="E5809">_xlfn.IFS(Orders!W5809=0,"Endirim Yoxdur",SUMIFS(Orders!$V:$V,Orders!$T:$T,Orders!T5809)&gt;10,ROUND(Orders!W5809*1.15,2),SUMIFS(Orders!$V:$V,Orders!$T:$T,Orders!T5809)&lt;=10,"Endirim Yoxdur")</f>
        <v>Endirim Yoxdur</v>
      </c>
    </row>
    <row r="5810" spans="3:5" x14ac:dyDescent="0.25">
      <c r="C5810" s="26" t="str">
        <f>IF(Orders!U5810&gt;500,"Yüksək Satış","Aşağı Satış")</f>
        <v>Aşağı Satış</v>
      </c>
      <c r="D5810" s="26" t="str">
        <f>IF(Orders!U5810&gt;500,IF(Orders!E5810="First Class",IF(Orders!W5810=0,"VIP","Special"),"Formal"),"Normal")</f>
        <v>Normal</v>
      </c>
      <c r="E5810" s="26" cm="1">
        <f t="array" ref="E5810">_xlfn.IFS(Orders!W5810=0,"Endirim Yoxdur",SUMIFS(Orders!$V:$V,Orders!$T:$T,Orders!T5810)&gt;10,ROUND(Orders!W5810*1.15,2),SUMIFS(Orders!$V:$V,Orders!$T:$T,Orders!T5810)&lt;=10,"Endirim Yoxdur")</f>
        <v>0.81</v>
      </c>
    </row>
    <row r="5811" spans="3:5" x14ac:dyDescent="0.25">
      <c r="C5811" s="26" t="str">
        <f>IF(Orders!U5811&gt;500,"Yüksək Satış","Aşağı Satış")</f>
        <v>Aşağı Satış</v>
      </c>
      <c r="D5811" s="26" t="str">
        <f>IF(Orders!U5811&gt;500,IF(Orders!E5811="First Class",IF(Orders!W5811=0,"VIP","Special"),"Formal"),"Normal")</f>
        <v>Normal</v>
      </c>
      <c r="E5811" s="26" cm="1">
        <f t="array" ref="E5811">_xlfn.IFS(Orders!W5811=0,"Endirim Yoxdur",SUMIFS(Orders!$V:$V,Orders!$T:$T,Orders!T5811)&gt;10,ROUND(Orders!W5811*1.15,2),SUMIFS(Orders!$V:$V,Orders!$T:$T,Orders!T5811)&lt;=10,"Endirim Yoxdur")</f>
        <v>0.23</v>
      </c>
    </row>
    <row r="5812" spans="3:5" x14ac:dyDescent="0.25">
      <c r="C5812" s="26" t="str">
        <f>IF(Orders!U5812&gt;500,"Yüksək Satış","Aşağı Satış")</f>
        <v>Aşağı Satış</v>
      </c>
      <c r="D5812" s="26" t="str">
        <f>IF(Orders!U5812&gt;500,IF(Orders!E5812="First Class",IF(Orders!W5812=0,"VIP","Special"),"Formal"),"Normal")</f>
        <v>Normal</v>
      </c>
      <c r="E5812" s="26" cm="1">
        <f t="array" ref="E5812">_xlfn.IFS(Orders!W5812=0,"Endirim Yoxdur",SUMIFS(Orders!$V:$V,Orders!$T:$T,Orders!T5812)&gt;10,ROUND(Orders!W5812*1.15,2),SUMIFS(Orders!$V:$V,Orders!$T:$T,Orders!T5812)&lt;=10,"Endirim Yoxdur")</f>
        <v>0.23</v>
      </c>
    </row>
    <row r="5813" spans="3:5" x14ac:dyDescent="0.25">
      <c r="C5813" s="26" t="str">
        <f>IF(Orders!U5813&gt;500,"Yüksək Satış","Aşağı Satış")</f>
        <v>Aşağı Satış</v>
      </c>
      <c r="D5813" s="26" t="str">
        <f>IF(Orders!U5813&gt;500,IF(Orders!E5813="First Class",IF(Orders!W5813=0,"VIP","Special"),"Formal"),"Normal")</f>
        <v>Normal</v>
      </c>
      <c r="E5813" s="26" t="str" cm="1">
        <f t="array" ref="E5813">_xlfn.IFS(Orders!W5813=0,"Endirim Yoxdur",SUMIFS(Orders!$V:$V,Orders!$T:$T,Orders!T5813)&gt;10,ROUND(Orders!W5813*1.15,2),SUMIFS(Orders!$V:$V,Orders!$T:$T,Orders!T5813)&lt;=10,"Endirim Yoxdur")</f>
        <v>Endirim Yoxdur</v>
      </c>
    </row>
    <row r="5814" spans="3:5" x14ac:dyDescent="0.25">
      <c r="C5814" s="26" t="str">
        <f>IF(Orders!U5814&gt;500,"Yüksək Satış","Aşağı Satış")</f>
        <v>Aşağı Satış</v>
      </c>
      <c r="D5814" s="26" t="str">
        <f>IF(Orders!U5814&gt;500,IF(Orders!E5814="First Class",IF(Orders!W5814=0,"VIP","Special"),"Formal"),"Normal")</f>
        <v>Normal</v>
      </c>
      <c r="E5814" s="26" t="str" cm="1">
        <f t="array" ref="E5814">_xlfn.IFS(Orders!W5814=0,"Endirim Yoxdur",SUMIFS(Orders!$V:$V,Orders!$T:$T,Orders!T5814)&gt;10,ROUND(Orders!W5814*1.15,2),SUMIFS(Orders!$V:$V,Orders!$T:$T,Orders!T5814)&lt;=10,"Endirim Yoxdur")</f>
        <v>Endirim Yoxdur</v>
      </c>
    </row>
    <row r="5815" spans="3:5" x14ac:dyDescent="0.25">
      <c r="C5815" s="26" t="str">
        <f>IF(Orders!U5815&gt;500,"Yüksək Satış","Aşağı Satış")</f>
        <v>Aşağı Satış</v>
      </c>
      <c r="D5815" s="26" t="str">
        <f>IF(Orders!U5815&gt;500,IF(Orders!E5815="First Class",IF(Orders!W5815=0,"VIP","Special"),"Formal"),"Normal")</f>
        <v>Normal</v>
      </c>
      <c r="E5815" s="26" cm="1">
        <f t="array" ref="E5815">_xlfn.IFS(Orders!W5815=0,"Endirim Yoxdur",SUMIFS(Orders!$V:$V,Orders!$T:$T,Orders!T5815)&gt;10,ROUND(Orders!W5815*1.15,2),SUMIFS(Orders!$V:$V,Orders!$T:$T,Orders!T5815)&lt;=10,"Endirim Yoxdur")</f>
        <v>0.23</v>
      </c>
    </row>
    <row r="5816" spans="3:5" x14ac:dyDescent="0.25">
      <c r="C5816" s="26" t="str">
        <f>IF(Orders!U5816&gt;500,"Yüksək Satış","Aşağı Satış")</f>
        <v>Aşağı Satış</v>
      </c>
      <c r="D5816" s="26" t="str">
        <f>IF(Orders!U5816&gt;500,IF(Orders!E5816="First Class",IF(Orders!W5816=0,"VIP","Special"),"Formal"),"Normal")</f>
        <v>Normal</v>
      </c>
      <c r="E5816" s="26" t="str" cm="1">
        <f t="array" ref="E5816">_xlfn.IFS(Orders!W5816=0,"Endirim Yoxdur",SUMIFS(Orders!$V:$V,Orders!$T:$T,Orders!T5816)&gt;10,ROUND(Orders!W5816*1.15,2),SUMIFS(Orders!$V:$V,Orders!$T:$T,Orders!T5816)&lt;=10,"Endirim Yoxdur")</f>
        <v>Endirim Yoxdur</v>
      </c>
    </row>
    <row r="5817" spans="3:5" x14ac:dyDescent="0.25">
      <c r="C5817" s="26" t="str">
        <f>IF(Orders!U5817&gt;500,"Yüksək Satış","Aşağı Satış")</f>
        <v>Aşağı Satış</v>
      </c>
      <c r="D5817" s="26" t="str">
        <f>IF(Orders!U5817&gt;500,IF(Orders!E5817="First Class",IF(Orders!W5817=0,"VIP","Special"),"Formal"),"Normal")</f>
        <v>Normal</v>
      </c>
      <c r="E5817" s="26" t="str" cm="1">
        <f t="array" ref="E5817">_xlfn.IFS(Orders!W5817=0,"Endirim Yoxdur",SUMIFS(Orders!$V:$V,Orders!$T:$T,Orders!T5817)&gt;10,ROUND(Orders!W5817*1.15,2),SUMIFS(Orders!$V:$V,Orders!$T:$T,Orders!T5817)&lt;=10,"Endirim Yoxdur")</f>
        <v>Endirim Yoxdur</v>
      </c>
    </row>
    <row r="5818" spans="3:5" x14ac:dyDescent="0.25">
      <c r="C5818" s="26" t="str">
        <f>IF(Orders!U5818&gt;500,"Yüksək Satış","Aşağı Satış")</f>
        <v>Yüksək Satış</v>
      </c>
      <c r="D5818" s="26" t="str">
        <f>IF(Orders!U5818&gt;500,IF(Orders!E5818="First Class",IF(Orders!W5818=0,"VIP","Special"),"Formal"),"Normal")</f>
        <v>Formal</v>
      </c>
      <c r="E5818" s="26" cm="1">
        <f t="array" ref="E5818">_xlfn.IFS(Orders!W5818=0,"Endirim Yoxdur",SUMIFS(Orders!$V:$V,Orders!$T:$T,Orders!T5818)&gt;10,ROUND(Orders!W5818*1.15,2),SUMIFS(Orders!$V:$V,Orders!$T:$T,Orders!T5818)&lt;=10,"Endirim Yoxdur")</f>
        <v>0.23</v>
      </c>
    </row>
    <row r="5819" spans="3:5" x14ac:dyDescent="0.25">
      <c r="C5819" s="26" t="str">
        <f>IF(Orders!U5819&gt;500,"Yüksək Satış","Aşağı Satış")</f>
        <v>Aşağı Satış</v>
      </c>
      <c r="D5819" s="26" t="str">
        <f>IF(Orders!U5819&gt;500,IF(Orders!E5819="First Class",IF(Orders!W5819=0,"VIP","Special"),"Formal"),"Normal")</f>
        <v>Normal</v>
      </c>
      <c r="E5819" s="26" cm="1">
        <f t="array" ref="E5819">_xlfn.IFS(Orders!W5819=0,"Endirim Yoxdur",SUMIFS(Orders!$V:$V,Orders!$T:$T,Orders!T5819)&gt;10,ROUND(Orders!W5819*1.15,2),SUMIFS(Orders!$V:$V,Orders!$T:$T,Orders!T5819)&lt;=10,"Endirim Yoxdur")</f>
        <v>0.35</v>
      </c>
    </row>
    <row r="5820" spans="3:5" x14ac:dyDescent="0.25">
      <c r="C5820" s="26" t="str">
        <f>IF(Orders!U5820&gt;500,"Yüksək Satış","Aşağı Satış")</f>
        <v>Aşağı Satış</v>
      </c>
      <c r="D5820" s="26" t="str">
        <f>IF(Orders!U5820&gt;500,IF(Orders!E5820="First Class",IF(Orders!W5820=0,"VIP","Special"),"Formal"),"Normal")</f>
        <v>Normal</v>
      </c>
      <c r="E5820" s="26" t="str" cm="1">
        <f t="array" ref="E5820">_xlfn.IFS(Orders!W5820=0,"Endirim Yoxdur",SUMIFS(Orders!$V:$V,Orders!$T:$T,Orders!T5820)&gt;10,ROUND(Orders!W5820*1.15,2),SUMIFS(Orders!$V:$V,Orders!$T:$T,Orders!T5820)&lt;=10,"Endirim Yoxdur")</f>
        <v>Endirim Yoxdur</v>
      </c>
    </row>
    <row r="5821" spans="3:5" x14ac:dyDescent="0.25">
      <c r="C5821" s="26" t="str">
        <f>IF(Orders!U5821&gt;500,"Yüksək Satış","Aşağı Satış")</f>
        <v>Aşağı Satış</v>
      </c>
      <c r="D5821" s="26" t="str">
        <f>IF(Orders!U5821&gt;500,IF(Orders!E5821="First Class",IF(Orders!W5821=0,"VIP","Special"),"Formal"),"Normal")</f>
        <v>Normal</v>
      </c>
      <c r="E5821" s="26" cm="1">
        <f t="array" ref="E5821">_xlfn.IFS(Orders!W5821=0,"Endirim Yoxdur",SUMIFS(Orders!$V:$V,Orders!$T:$T,Orders!T5821)&gt;10,ROUND(Orders!W5821*1.15,2),SUMIFS(Orders!$V:$V,Orders!$T:$T,Orders!T5821)&lt;=10,"Endirim Yoxdur")</f>
        <v>0.23</v>
      </c>
    </row>
    <row r="5822" spans="3:5" x14ac:dyDescent="0.25">
      <c r="C5822" s="26" t="str">
        <f>IF(Orders!U5822&gt;500,"Yüksək Satış","Aşağı Satış")</f>
        <v>Aşağı Satış</v>
      </c>
      <c r="D5822" s="26" t="str">
        <f>IF(Orders!U5822&gt;500,IF(Orders!E5822="First Class",IF(Orders!W5822=0,"VIP","Special"),"Formal"),"Normal")</f>
        <v>Normal</v>
      </c>
      <c r="E5822" s="26" t="str" cm="1">
        <f t="array" ref="E5822">_xlfn.IFS(Orders!W5822=0,"Endirim Yoxdur",SUMIFS(Orders!$V:$V,Orders!$T:$T,Orders!T5822)&gt;10,ROUND(Orders!W5822*1.15,2),SUMIFS(Orders!$V:$V,Orders!$T:$T,Orders!T5822)&lt;=10,"Endirim Yoxdur")</f>
        <v>Endirim Yoxdur</v>
      </c>
    </row>
    <row r="5823" spans="3:5" x14ac:dyDescent="0.25">
      <c r="C5823" s="26" t="str">
        <f>IF(Orders!U5823&gt;500,"Yüksək Satış","Aşağı Satış")</f>
        <v>Aşağı Satış</v>
      </c>
      <c r="D5823" s="26" t="str">
        <f>IF(Orders!U5823&gt;500,IF(Orders!E5823="First Class",IF(Orders!W5823=0,"VIP","Special"),"Formal"),"Normal")</f>
        <v>Normal</v>
      </c>
      <c r="E5823" s="26" t="str" cm="1">
        <f t="array" ref="E5823">_xlfn.IFS(Orders!W5823=0,"Endirim Yoxdur",SUMIFS(Orders!$V:$V,Orders!$T:$T,Orders!T5823)&gt;10,ROUND(Orders!W5823*1.15,2),SUMIFS(Orders!$V:$V,Orders!$T:$T,Orders!T5823)&lt;=10,"Endirim Yoxdur")</f>
        <v>Endirim Yoxdur</v>
      </c>
    </row>
    <row r="5824" spans="3:5" x14ac:dyDescent="0.25">
      <c r="C5824" s="26" t="str">
        <f>IF(Orders!U5824&gt;500,"Yüksək Satış","Aşağı Satış")</f>
        <v>Aşağı Satış</v>
      </c>
      <c r="D5824" s="26" t="str">
        <f>IF(Orders!U5824&gt;500,IF(Orders!E5824="First Class",IF(Orders!W5824=0,"VIP","Special"),"Formal"),"Normal")</f>
        <v>Normal</v>
      </c>
      <c r="E5824" s="26" cm="1">
        <f t="array" ref="E5824">_xlfn.IFS(Orders!W5824=0,"Endirim Yoxdur",SUMIFS(Orders!$V:$V,Orders!$T:$T,Orders!T5824)&gt;10,ROUND(Orders!W5824*1.15,2),SUMIFS(Orders!$V:$V,Orders!$T:$T,Orders!T5824)&lt;=10,"Endirim Yoxdur")</f>
        <v>0.92</v>
      </c>
    </row>
    <row r="5825" spans="3:5" x14ac:dyDescent="0.25">
      <c r="C5825" s="26" t="str">
        <f>IF(Orders!U5825&gt;500,"Yüksək Satış","Aşağı Satış")</f>
        <v>Aşağı Satış</v>
      </c>
      <c r="D5825" s="26" t="str">
        <f>IF(Orders!U5825&gt;500,IF(Orders!E5825="First Class",IF(Orders!W5825=0,"VIP","Special"),"Formal"),"Normal")</f>
        <v>Normal</v>
      </c>
      <c r="E5825" s="26" t="str" cm="1">
        <f t="array" ref="E5825">_xlfn.IFS(Orders!W5825=0,"Endirim Yoxdur",SUMIFS(Orders!$V:$V,Orders!$T:$T,Orders!T5825)&gt;10,ROUND(Orders!W5825*1.15,2),SUMIFS(Orders!$V:$V,Orders!$T:$T,Orders!T5825)&lt;=10,"Endirim Yoxdur")</f>
        <v>Endirim Yoxdur</v>
      </c>
    </row>
    <row r="5826" spans="3:5" x14ac:dyDescent="0.25">
      <c r="C5826" s="26" t="str">
        <f>IF(Orders!U5826&gt;500,"Yüksək Satış","Aşağı Satış")</f>
        <v>Aşağı Satış</v>
      </c>
      <c r="D5826" s="26" t="str">
        <f>IF(Orders!U5826&gt;500,IF(Orders!E5826="First Class",IF(Orders!W5826=0,"VIP","Special"),"Formal"),"Normal")</f>
        <v>Normal</v>
      </c>
      <c r="E5826" s="26" t="str" cm="1">
        <f t="array" ref="E5826">_xlfn.IFS(Orders!W5826=0,"Endirim Yoxdur",SUMIFS(Orders!$V:$V,Orders!$T:$T,Orders!T5826)&gt;10,ROUND(Orders!W5826*1.15,2),SUMIFS(Orders!$V:$V,Orders!$T:$T,Orders!T5826)&lt;=10,"Endirim Yoxdur")</f>
        <v>Endirim Yoxdur</v>
      </c>
    </row>
    <row r="5827" spans="3:5" x14ac:dyDescent="0.25">
      <c r="C5827" s="26" t="str">
        <f>IF(Orders!U5827&gt;500,"Yüksək Satış","Aşağı Satış")</f>
        <v>Aşağı Satış</v>
      </c>
      <c r="D5827" s="26" t="str">
        <f>IF(Orders!U5827&gt;500,IF(Orders!E5827="First Class",IF(Orders!W5827=0,"VIP","Special"),"Formal"),"Normal")</f>
        <v>Normal</v>
      </c>
      <c r="E5827" s="26" t="str" cm="1">
        <f t="array" ref="E5827">_xlfn.IFS(Orders!W5827=0,"Endirim Yoxdur",SUMIFS(Orders!$V:$V,Orders!$T:$T,Orders!T5827)&gt;10,ROUND(Orders!W5827*1.15,2),SUMIFS(Orders!$V:$V,Orders!$T:$T,Orders!T5827)&lt;=10,"Endirim Yoxdur")</f>
        <v>Endirim Yoxdur</v>
      </c>
    </row>
    <row r="5828" spans="3:5" x14ac:dyDescent="0.25">
      <c r="C5828" s="26" t="str">
        <f>IF(Orders!U5828&gt;500,"Yüksək Satış","Aşağı Satış")</f>
        <v>Aşağı Satış</v>
      </c>
      <c r="D5828" s="26" t="str">
        <f>IF(Orders!U5828&gt;500,IF(Orders!E5828="First Class",IF(Orders!W5828=0,"VIP","Special"),"Formal"),"Normal")</f>
        <v>Normal</v>
      </c>
      <c r="E5828" s="26" t="str" cm="1">
        <f t="array" ref="E5828">_xlfn.IFS(Orders!W5828=0,"Endirim Yoxdur",SUMIFS(Orders!$V:$V,Orders!$T:$T,Orders!T5828)&gt;10,ROUND(Orders!W5828*1.15,2),SUMIFS(Orders!$V:$V,Orders!$T:$T,Orders!T5828)&lt;=10,"Endirim Yoxdur")</f>
        <v>Endirim Yoxdur</v>
      </c>
    </row>
    <row r="5829" spans="3:5" x14ac:dyDescent="0.25">
      <c r="C5829" s="26" t="str">
        <f>IF(Orders!U5829&gt;500,"Yüksək Satış","Aşağı Satış")</f>
        <v>Yüksək Satış</v>
      </c>
      <c r="D5829" s="26" t="str">
        <f>IF(Orders!U5829&gt;500,IF(Orders!E5829="First Class",IF(Orders!W5829=0,"VIP","Special"),"Formal"),"Normal")</f>
        <v>Formal</v>
      </c>
      <c r="E5829" s="26" cm="1">
        <f t="array" ref="E5829">_xlfn.IFS(Orders!W5829=0,"Endirim Yoxdur",SUMIFS(Orders!$V:$V,Orders!$T:$T,Orders!T5829)&gt;10,ROUND(Orders!W5829*1.15,2),SUMIFS(Orders!$V:$V,Orders!$T:$T,Orders!T5829)&lt;=10,"Endirim Yoxdur")</f>
        <v>0.23</v>
      </c>
    </row>
    <row r="5830" spans="3:5" x14ac:dyDescent="0.25">
      <c r="C5830" s="26" t="str">
        <f>IF(Orders!U5830&gt;500,"Yüksək Satış","Aşağı Satış")</f>
        <v>Aşağı Satış</v>
      </c>
      <c r="D5830" s="26" t="str">
        <f>IF(Orders!U5830&gt;500,IF(Orders!E5830="First Class",IF(Orders!W5830=0,"VIP","Special"),"Formal"),"Normal")</f>
        <v>Normal</v>
      </c>
      <c r="E5830" s="26" cm="1">
        <f t="array" ref="E5830">_xlfn.IFS(Orders!W5830=0,"Endirim Yoxdur",SUMIFS(Orders!$V:$V,Orders!$T:$T,Orders!T5830)&gt;10,ROUND(Orders!W5830*1.15,2),SUMIFS(Orders!$V:$V,Orders!$T:$T,Orders!T5830)&lt;=10,"Endirim Yoxdur")</f>
        <v>0.17</v>
      </c>
    </row>
    <row r="5831" spans="3:5" x14ac:dyDescent="0.25">
      <c r="C5831" s="26" t="str">
        <f>IF(Orders!U5831&gt;500,"Yüksək Satış","Aşağı Satış")</f>
        <v>Aşağı Satış</v>
      </c>
      <c r="D5831" s="26" t="str">
        <f>IF(Orders!U5831&gt;500,IF(Orders!E5831="First Class",IF(Orders!W5831=0,"VIP","Special"),"Formal"),"Normal")</f>
        <v>Normal</v>
      </c>
      <c r="E5831" s="26" cm="1">
        <f t="array" ref="E5831">_xlfn.IFS(Orders!W5831=0,"Endirim Yoxdur",SUMIFS(Orders!$V:$V,Orders!$T:$T,Orders!T5831)&gt;10,ROUND(Orders!W5831*1.15,2),SUMIFS(Orders!$V:$V,Orders!$T:$T,Orders!T5831)&lt;=10,"Endirim Yoxdur")</f>
        <v>0.23</v>
      </c>
    </row>
    <row r="5832" spans="3:5" x14ac:dyDescent="0.25">
      <c r="C5832" s="26" t="str">
        <f>IF(Orders!U5832&gt;500,"Yüksək Satış","Aşağı Satış")</f>
        <v>Aşağı Satış</v>
      </c>
      <c r="D5832" s="26" t="str">
        <f>IF(Orders!U5832&gt;500,IF(Orders!E5832="First Class",IF(Orders!W5832=0,"VIP","Special"),"Formal"),"Normal")</f>
        <v>Normal</v>
      </c>
      <c r="E5832" s="26" t="str" cm="1">
        <f t="array" ref="E5832">_xlfn.IFS(Orders!W5832=0,"Endirim Yoxdur",SUMIFS(Orders!$V:$V,Orders!$T:$T,Orders!T5832)&gt;10,ROUND(Orders!W5832*1.15,2),SUMIFS(Orders!$V:$V,Orders!$T:$T,Orders!T5832)&lt;=10,"Endirim Yoxdur")</f>
        <v>Endirim Yoxdur</v>
      </c>
    </row>
    <row r="5833" spans="3:5" x14ac:dyDescent="0.25">
      <c r="C5833" s="26" t="str">
        <f>IF(Orders!U5833&gt;500,"Yüksək Satış","Aşağı Satış")</f>
        <v>Aşağı Satış</v>
      </c>
      <c r="D5833" s="26" t="str">
        <f>IF(Orders!U5833&gt;500,IF(Orders!E5833="First Class",IF(Orders!W5833=0,"VIP","Special"),"Formal"),"Normal")</f>
        <v>Normal</v>
      </c>
      <c r="E5833" s="26" t="str" cm="1">
        <f t="array" ref="E5833">_xlfn.IFS(Orders!W5833=0,"Endirim Yoxdur",SUMIFS(Orders!$V:$V,Orders!$T:$T,Orders!T5833)&gt;10,ROUND(Orders!W5833*1.15,2),SUMIFS(Orders!$V:$V,Orders!$T:$T,Orders!T5833)&lt;=10,"Endirim Yoxdur")</f>
        <v>Endirim Yoxdur</v>
      </c>
    </row>
    <row r="5834" spans="3:5" x14ac:dyDescent="0.25">
      <c r="C5834" s="26" t="str">
        <f>IF(Orders!U5834&gt;500,"Yüksək Satış","Aşağı Satış")</f>
        <v>Aşağı Satış</v>
      </c>
      <c r="D5834" s="26" t="str">
        <f>IF(Orders!U5834&gt;500,IF(Orders!E5834="First Class",IF(Orders!W5834=0,"VIP","Special"),"Formal"),"Normal")</f>
        <v>Normal</v>
      </c>
      <c r="E5834" s="26" cm="1">
        <f t="array" ref="E5834">_xlfn.IFS(Orders!W5834=0,"Endirim Yoxdur",SUMIFS(Orders!$V:$V,Orders!$T:$T,Orders!T5834)&gt;10,ROUND(Orders!W5834*1.15,2),SUMIFS(Orders!$V:$V,Orders!$T:$T,Orders!T5834)&lt;=10,"Endirim Yoxdur")</f>
        <v>0.57999999999999996</v>
      </c>
    </row>
    <row r="5835" spans="3:5" x14ac:dyDescent="0.25">
      <c r="C5835" s="26" t="str">
        <f>IF(Orders!U5835&gt;500,"Yüksək Satış","Aşağı Satış")</f>
        <v>Aşağı Satış</v>
      </c>
      <c r="D5835" s="26" t="str">
        <f>IF(Orders!U5835&gt;500,IF(Orders!E5835="First Class",IF(Orders!W5835=0,"VIP","Special"),"Formal"),"Normal")</f>
        <v>Normal</v>
      </c>
      <c r="E5835" s="26" cm="1">
        <f t="array" ref="E5835">_xlfn.IFS(Orders!W5835=0,"Endirim Yoxdur",SUMIFS(Orders!$V:$V,Orders!$T:$T,Orders!T5835)&gt;10,ROUND(Orders!W5835*1.15,2),SUMIFS(Orders!$V:$V,Orders!$T:$T,Orders!T5835)&lt;=10,"Endirim Yoxdur")</f>
        <v>0.23</v>
      </c>
    </row>
    <row r="5836" spans="3:5" x14ac:dyDescent="0.25">
      <c r="C5836" s="26" t="str">
        <f>IF(Orders!U5836&gt;500,"Yüksək Satış","Aşağı Satış")</f>
        <v>Aşağı Satış</v>
      </c>
      <c r="D5836" s="26" t="str">
        <f>IF(Orders!U5836&gt;500,IF(Orders!E5836="First Class",IF(Orders!W5836=0,"VIP","Special"),"Formal"),"Normal")</f>
        <v>Normal</v>
      </c>
      <c r="E5836" s="26" t="str" cm="1">
        <f t="array" ref="E5836">_xlfn.IFS(Orders!W5836=0,"Endirim Yoxdur",SUMIFS(Orders!$V:$V,Orders!$T:$T,Orders!T5836)&gt;10,ROUND(Orders!W5836*1.15,2),SUMIFS(Orders!$V:$V,Orders!$T:$T,Orders!T5836)&lt;=10,"Endirim Yoxdur")</f>
        <v>Endirim Yoxdur</v>
      </c>
    </row>
    <row r="5837" spans="3:5" x14ac:dyDescent="0.25">
      <c r="C5837" s="26" t="str">
        <f>IF(Orders!U5837&gt;500,"Yüksək Satış","Aşağı Satış")</f>
        <v>Aşağı Satış</v>
      </c>
      <c r="D5837" s="26" t="str">
        <f>IF(Orders!U5837&gt;500,IF(Orders!E5837="First Class",IF(Orders!W5837=0,"VIP","Special"),"Formal"),"Normal")</f>
        <v>Normal</v>
      </c>
      <c r="E5837" s="26" t="str" cm="1">
        <f t="array" ref="E5837">_xlfn.IFS(Orders!W5837=0,"Endirim Yoxdur",SUMIFS(Orders!$V:$V,Orders!$T:$T,Orders!T5837)&gt;10,ROUND(Orders!W5837*1.15,2),SUMIFS(Orders!$V:$V,Orders!$T:$T,Orders!T5837)&lt;=10,"Endirim Yoxdur")</f>
        <v>Endirim Yoxdur</v>
      </c>
    </row>
    <row r="5838" spans="3:5" x14ac:dyDescent="0.25">
      <c r="C5838" s="26" t="str">
        <f>IF(Orders!U5838&gt;500,"Yüksək Satış","Aşağı Satış")</f>
        <v>Aşağı Satış</v>
      </c>
      <c r="D5838" s="26" t="str">
        <f>IF(Orders!U5838&gt;500,IF(Orders!E5838="First Class",IF(Orders!W5838=0,"VIP","Special"),"Formal"),"Normal")</f>
        <v>Normal</v>
      </c>
      <c r="E5838" s="26" t="str" cm="1">
        <f t="array" ref="E5838">_xlfn.IFS(Orders!W5838=0,"Endirim Yoxdur",SUMIFS(Orders!$V:$V,Orders!$T:$T,Orders!T5838)&gt;10,ROUND(Orders!W5838*1.15,2),SUMIFS(Orders!$V:$V,Orders!$T:$T,Orders!T5838)&lt;=10,"Endirim Yoxdur")</f>
        <v>Endirim Yoxdur</v>
      </c>
    </row>
    <row r="5839" spans="3:5" x14ac:dyDescent="0.25">
      <c r="C5839" s="26" t="str">
        <f>IF(Orders!U5839&gt;500,"Yüksək Satış","Aşağı Satış")</f>
        <v>Aşağı Satış</v>
      </c>
      <c r="D5839" s="26" t="str">
        <f>IF(Orders!U5839&gt;500,IF(Orders!E5839="First Class",IF(Orders!W5839=0,"VIP","Special"),"Formal"),"Normal")</f>
        <v>Normal</v>
      </c>
      <c r="E5839" s="26" cm="1">
        <f t="array" ref="E5839">_xlfn.IFS(Orders!W5839=0,"Endirim Yoxdur",SUMIFS(Orders!$V:$V,Orders!$T:$T,Orders!T5839)&gt;10,ROUND(Orders!W5839*1.15,2),SUMIFS(Orders!$V:$V,Orders!$T:$T,Orders!T5839)&lt;=10,"Endirim Yoxdur")</f>
        <v>0.81</v>
      </c>
    </row>
    <row r="5840" spans="3:5" x14ac:dyDescent="0.25">
      <c r="C5840" s="26" t="str">
        <f>IF(Orders!U5840&gt;500,"Yüksək Satış","Aşağı Satış")</f>
        <v>Aşağı Satış</v>
      </c>
      <c r="D5840" s="26" t="str">
        <f>IF(Orders!U5840&gt;500,IF(Orders!E5840="First Class",IF(Orders!W5840=0,"VIP","Special"),"Formal"),"Normal")</f>
        <v>Normal</v>
      </c>
      <c r="E5840" s="26" cm="1">
        <f t="array" ref="E5840">_xlfn.IFS(Orders!W5840=0,"Endirim Yoxdur",SUMIFS(Orders!$V:$V,Orders!$T:$T,Orders!T5840)&gt;10,ROUND(Orders!W5840*1.15,2),SUMIFS(Orders!$V:$V,Orders!$T:$T,Orders!T5840)&lt;=10,"Endirim Yoxdur")</f>
        <v>0.23</v>
      </c>
    </row>
    <row r="5841" spans="3:5" x14ac:dyDescent="0.25">
      <c r="C5841" s="26" t="str">
        <f>IF(Orders!U5841&gt;500,"Yüksək Satış","Aşağı Satış")</f>
        <v>Aşağı Satış</v>
      </c>
      <c r="D5841" s="26" t="str">
        <f>IF(Orders!U5841&gt;500,IF(Orders!E5841="First Class",IF(Orders!W5841=0,"VIP","Special"),"Formal"),"Normal")</f>
        <v>Normal</v>
      </c>
      <c r="E5841" s="26" t="str" cm="1">
        <f t="array" ref="E5841">_xlfn.IFS(Orders!W5841=0,"Endirim Yoxdur",SUMIFS(Orders!$V:$V,Orders!$T:$T,Orders!T5841)&gt;10,ROUND(Orders!W5841*1.15,2),SUMIFS(Orders!$V:$V,Orders!$T:$T,Orders!T5841)&lt;=10,"Endirim Yoxdur")</f>
        <v>Endirim Yoxdur</v>
      </c>
    </row>
    <row r="5842" spans="3:5" x14ac:dyDescent="0.25">
      <c r="C5842" s="26" t="str">
        <f>IF(Orders!U5842&gt;500,"Yüksək Satış","Aşağı Satış")</f>
        <v>Aşağı Satış</v>
      </c>
      <c r="D5842" s="26" t="str">
        <f>IF(Orders!U5842&gt;500,IF(Orders!E5842="First Class",IF(Orders!W5842=0,"VIP","Special"),"Formal"),"Normal")</f>
        <v>Normal</v>
      </c>
      <c r="E5842" s="26" t="str" cm="1">
        <f t="array" ref="E5842">_xlfn.IFS(Orders!W5842=0,"Endirim Yoxdur",SUMIFS(Orders!$V:$V,Orders!$T:$T,Orders!T5842)&gt;10,ROUND(Orders!W5842*1.15,2),SUMIFS(Orders!$V:$V,Orders!$T:$T,Orders!T5842)&lt;=10,"Endirim Yoxdur")</f>
        <v>Endirim Yoxdur</v>
      </c>
    </row>
    <row r="5843" spans="3:5" x14ac:dyDescent="0.25">
      <c r="C5843" s="26" t="str">
        <f>IF(Orders!U5843&gt;500,"Yüksək Satış","Aşağı Satış")</f>
        <v>Aşağı Satış</v>
      </c>
      <c r="D5843" s="26" t="str">
        <f>IF(Orders!U5843&gt;500,IF(Orders!E5843="First Class",IF(Orders!W5843=0,"VIP","Special"),"Formal"),"Normal")</f>
        <v>Normal</v>
      </c>
      <c r="E5843" s="26" t="str" cm="1">
        <f t="array" ref="E5843">_xlfn.IFS(Orders!W5843=0,"Endirim Yoxdur",SUMIFS(Orders!$V:$V,Orders!$T:$T,Orders!T5843)&gt;10,ROUND(Orders!W5843*1.15,2),SUMIFS(Orders!$V:$V,Orders!$T:$T,Orders!T5843)&lt;=10,"Endirim Yoxdur")</f>
        <v>Endirim Yoxdur</v>
      </c>
    </row>
    <row r="5844" spans="3:5" x14ac:dyDescent="0.25">
      <c r="C5844" s="26" t="str">
        <f>IF(Orders!U5844&gt;500,"Yüksək Satış","Aşağı Satış")</f>
        <v>Aşağı Satış</v>
      </c>
      <c r="D5844" s="26" t="str">
        <f>IF(Orders!U5844&gt;500,IF(Orders!E5844="First Class",IF(Orders!W5844=0,"VIP","Special"),"Formal"),"Normal")</f>
        <v>Normal</v>
      </c>
      <c r="E5844" s="26" cm="1">
        <f t="array" ref="E5844">_xlfn.IFS(Orders!W5844=0,"Endirim Yoxdur",SUMIFS(Orders!$V:$V,Orders!$T:$T,Orders!T5844)&gt;10,ROUND(Orders!W5844*1.15,2),SUMIFS(Orders!$V:$V,Orders!$T:$T,Orders!T5844)&lt;=10,"Endirim Yoxdur")</f>
        <v>0.23</v>
      </c>
    </row>
    <row r="5845" spans="3:5" x14ac:dyDescent="0.25">
      <c r="C5845" s="26" t="str">
        <f>IF(Orders!U5845&gt;500,"Yüksək Satış","Aşağı Satış")</f>
        <v>Aşağı Satış</v>
      </c>
      <c r="D5845" s="26" t="str">
        <f>IF(Orders!U5845&gt;500,IF(Orders!E5845="First Class",IF(Orders!W5845=0,"VIP","Special"),"Formal"),"Normal")</f>
        <v>Normal</v>
      </c>
      <c r="E5845" s="26" cm="1">
        <f t="array" ref="E5845">_xlfn.IFS(Orders!W5845=0,"Endirim Yoxdur",SUMIFS(Orders!$V:$V,Orders!$T:$T,Orders!T5845)&gt;10,ROUND(Orders!W5845*1.15,2),SUMIFS(Orders!$V:$V,Orders!$T:$T,Orders!T5845)&lt;=10,"Endirim Yoxdur")</f>
        <v>0.23</v>
      </c>
    </row>
    <row r="5846" spans="3:5" x14ac:dyDescent="0.25">
      <c r="C5846" s="26" t="str">
        <f>IF(Orders!U5846&gt;500,"Yüksək Satış","Aşağı Satış")</f>
        <v>Aşağı Satış</v>
      </c>
      <c r="D5846" s="26" t="str">
        <f>IF(Orders!U5846&gt;500,IF(Orders!E5846="First Class",IF(Orders!W5846=0,"VIP","Special"),"Formal"),"Normal")</f>
        <v>Normal</v>
      </c>
      <c r="E5846" s="26" cm="1">
        <f t="array" ref="E5846">_xlfn.IFS(Orders!W5846=0,"Endirim Yoxdur",SUMIFS(Orders!$V:$V,Orders!$T:$T,Orders!T5846)&gt;10,ROUND(Orders!W5846*1.15,2),SUMIFS(Orders!$V:$V,Orders!$T:$T,Orders!T5846)&lt;=10,"Endirim Yoxdur")</f>
        <v>0.23</v>
      </c>
    </row>
    <row r="5847" spans="3:5" x14ac:dyDescent="0.25">
      <c r="C5847" s="26" t="str">
        <f>IF(Orders!U5847&gt;500,"Yüksək Satış","Aşağı Satış")</f>
        <v>Aşağı Satış</v>
      </c>
      <c r="D5847" s="26" t="str">
        <f>IF(Orders!U5847&gt;500,IF(Orders!E5847="First Class",IF(Orders!W5847=0,"VIP","Special"),"Formal"),"Normal")</f>
        <v>Normal</v>
      </c>
      <c r="E5847" s="26" t="str" cm="1">
        <f t="array" ref="E5847">_xlfn.IFS(Orders!W5847=0,"Endirim Yoxdur",SUMIFS(Orders!$V:$V,Orders!$T:$T,Orders!T5847)&gt;10,ROUND(Orders!W5847*1.15,2),SUMIFS(Orders!$V:$V,Orders!$T:$T,Orders!T5847)&lt;=10,"Endirim Yoxdur")</f>
        <v>Endirim Yoxdur</v>
      </c>
    </row>
    <row r="5848" spans="3:5" x14ac:dyDescent="0.25">
      <c r="C5848" s="26" t="str">
        <f>IF(Orders!U5848&gt;500,"Yüksək Satış","Aşağı Satış")</f>
        <v>Aşağı Satış</v>
      </c>
      <c r="D5848" s="26" t="str">
        <f>IF(Orders!U5848&gt;500,IF(Orders!E5848="First Class",IF(Orders!W5848=0,"VIP","Special"),"Formal"),"Normal")</f>
        <v>Normal</v>
      </c>
      <c r="E5848" s="26" cm="1">
        <f t="array" ref="E5848">_xlfn.IFS(Orders!W5848=0,"Endirim Yoxdur",SUMIFS(Orders!$V:$V,Orders!$T:$T,Orders!T5848)&gt;10,ROUND(Orders!W5848*1.15,2),SUMIFS(Orders!$V:$V,Orders!$T:$T,Orders!T5848)&lt;=10,"Endirim Yoxdur")</f>
        <v>0.23</v>
      </c>
    </row>
    <row r="5849" spans="3:5" x14ac:dyDescent="0.25">
      <c r="C5849" s="26" t="str">
        <f>IF(Orders!U5849&gt;500,"Yüksək Satış","Aşağı Satış")</f>
        <v>Aşağı Satış</v>
      </c>
      <c r="D5849" s="26" t="str">
        <f>IF(Orders!U5849&gt;500,IF(Orders!E5849="First Class",IF(Orders!W5849=0,"VIP","Special"),"Formal"),"Normal")</f>
        <v>Normal</v>
      </c>
      <c r="E5849" s="26" cm="1">
        <f t="array" ref="E5849">_xlfn.IFS(Orders!W5849=0,"Endirim Yoxdur",SUMIFS(Orders!$V:$V,Orders!$T:$T,Orders!T5849)&gt;10,ROUND(Orders!W5849*1.15,2),SUMIFS(Orders!$V:$V,Orders!$T:$T,Orders!T5849)&lt;=10,"Endirim Yoxdur")</f>
        <v>0.23</v>
      </c>
    </row>
    <row r="5850" spans="3:5" x14ac:dyDescent="0.25">
      <c r="C5850" s="26" t="str">
        <f>IF(Orders!U5850&gt;500,"Yüksək Satış","Aşağı Satış")</f>
        <v>Aşağı Satış</v>
      </c>
      <c r="D5850" s="26" t="str">
        <f>IF(Orders!U5850&gt;500,IF(Orders!E5850="First Class",IF(Orders!W5850=0,"VIP","Special"),"Formal"),"Normal")</f>
        <v>Normal</v>
      </c>
      <c r="E5850" s="26" cm="1">
        <f t="array" ref="E5850">_xlfn.IFS(Orders!W5850=0,"Endirim Yoxdur",SUMIFS(Orders!$V:$V,Orders!$T:$T,Orders!T5850)&gt;10,ROUND(Orders!W5850*1.15,2),SUMIFS(Orders!$V:$V,Orders!$T:$T,Orders!T5850)&lt;=10,"Endirim Yoxdur")</f>
        <v>0.17</v>
      </c>
    </row>
    <row r="5851" spans="3:5" x14ac:dyDescent="0.25">
      <c r="C5851" s="26" t="str">
        <f>IF(Orders!U5851&gt;500,"Yüksək Satış","Aşağı Satış")</f>
        <v>Aşağı Satış</v>
      </c>
      <c r="D5851" s="26" t="str">
        <f>IF(Orders!U5851&gt;500,IF(Orders!E5851="First Class",IF(Orders!W5851=0,"VIP","Special"),"Formal"),"Normal")</f>
        <v>Normal</v>
      </c>
      <c r="E5851" s="26" cm="1">
        <f t="array" ref="E5851">_xlfn.IFS(Orders!W5851=0,"Endirim Yoxdur",SUMIFS(Orders!$V:$V,Orders!$T:$T,Orders!T5851)&gt;10,ROUND(Orders!W5851*1.15,2),SUMIFS(Orders!$V:$V,Orders!$T:$T,Orders!T5851)&lt;=10,"Endirim Yoxdur")</f>
        <v>0.35</v>
      </c>
    </row>
    <row r="5852" spans="3:5" x14ac:dyDescent="0.25">
      <c r="C5852" s="26" t="str">
        <f>IF(Orders!U5852&gt;500,"Yüksək Satış","Aşağı Satış")</f>
        <v>Yüksək Satış</v>
      </c>
      <c r="D5852" s="26" t="str">
        <f>IF(Orders!U5852&gt;500,IF(Orders!E5852="First Class",IF(Orders!W5852=0,"VIP","Special"),"Formal"),"Normal")</f>
        <v>Formal</v>
      </c>
      <c r="E5852" s="26" cm="1">
        <f t="array" ref="E5852">_xlfn.IFS(Orders!W5852=0,"Endirim Yoxdur",SUMIFS(Orders!$V:$V,Orders!$T:$T,Orders!T5852)&gt;10,ROUND(Orders!W5852*1.15,2),SUMIFS(Orders!$V:$V,Orders!$T:$T,Orders!T5852)&lt;=10,"Endirim Yoxdur")</f>
        <v>0.35</v>
      </c>
    </row>
    <row r="5853" spans="3:5" x14ac:dyDescent="0.25">
      <c r="C5853" s="26" t="str">
        <f>IF(Orders!U5853&gt;500,"Yüksək Satış","Aşağı Satış")</f>
        <v>Aşağı Satış</v>
      </c>
      <c r="D5853" s="26" t="str">
        <f>IF(Orders!U5853&gt;500,IF(Orders!E5853="First Class",IF(Orders!W5853=0,"VIP","Special"),"Formal"),"Normal")</f>
        <v>Normal</v>
      </c>
      <c r="E5853" s="26" t="str" cm="1">
        <f t="array" ref="E5853">_xlfn.IFS(Orders!W5853=0,"Endirim Yoxdur",SUMIFS(Orders!$V:$V,Orders!$T:$T,Orders!T5853)&gt;10,ROUND(Orders!W5853*1.15,2),SUMIFS(Orders!$V:$V,Orders!$T:$T,Orders!T5853)&lt;=10,"Endirim Yoxdur")</f>
        <v>Endirim Yoxdur</v>
      </c>
    </row>
    <row r="5854" spans="3:5" x14ac:dyDescent="0.25">
      <c r="C5854" s="26" t="str">
        <f>IF(Orders!U5854&gt;500,"Yüksək Satış","Aşağı Satış")</f>
        <v>Aşağı Satış</v>
      </c>
      <c r="D5854" s="26" t="str">
        <f>IF(Orders!U5854&gt;500,IF(Orders!E5854="First Class",IF(Orders!W5854=0,"VIP","Special"),"Formal"),"Normal")</f>
        <v>Normal</v>
      </c>
      <c r="E5854" s="26" t="str" cm="1">
        <f t="array" ref="E5854">_xlfn.IFS(Orders!W5854=0,"Endirim Yoxdur",SUMIFS(Orders!$V:$V,Orders!$T:$T,Orders!T5854)&gt;10,ROUND(Orders!W5854*1.15,2),SUMIFS(Orders!$V:$V,Orders!$T:$T,Orders!T5854)&lt;=10,"Endirim Yoxdur")</f>
        <v>Endirim Yoxdur</v>
      </c>
    </row>
    <row r="5855" spans="3:5" x14ac:dyDescent="0.25">
      <c r="C5855" s="26" t="str">
        <f>IF(Orders!U5855&gt;500,"Yüksək Satış","Aşağı Satış")</f>
        <v>Aşağı Satış</v>
      </c>
      <c r="D5855" s="26" t="str">
        <f>IF(Orders!U5855&gt;500,IF(Orders!E5855="First Class",IF(Orders!W5855=0,"VIP","Special"),"Formal"),"Normal")</f>
        <v>Normal</v>
      </c>
      <c r="E5855" s="26" t="str" cm="1">
        <f t="array" ref="E5855">_xlfn.IFS(Orders!W5855=0,"Endirim Yoxdur",SUMIFS(Orders!$V:$V,Orders!$T:$T,Orders!T5855)&gt;10,ROUND(Orders!W5855*1.15,2),SUMIFS(Orders!$V:$V,Orders!$T:$T,Orders!T5855)&lt;=10,"Endirim Yoxdur")</f>
        <v>Endirim Yoxdur</v>
      </c>
    </row>
    <row r="5856" spans="3:5" x14ac:dyDescent="0.25">
      <c r="C5856" s="26" t="str">
        <f>IF(Orders!U5856&gt;500,"Yüksək Satış","Aşağı Satış")</f>
        <v>Aşağı Satış</v>
      </c>
      <c r="D5856" s="26" t="str">
        <f>IF(Orders!U5856&gt;500,IF(Orders!E5856="First Class",IF(Orders!W5856=0,"VIP","Special"),"Formal"),"Normal")</f>
        <v>Normal</v>
      </c>
      <c r="E5856" s="26" cm="1">
        <f t="array" ref="E5856">_xlfn.IFS(Orders!W5856=0,"Endirim Yoxdur",SUMIFS(Orders!$V:$V,Orders!$T:$T,Orders!T5856)&gt;10,ROUND(Orders!W5856*1.15,2),SUMIFS(Orders!$V:$V,Orders!$T:$T,Orders!T5856)&lt;=10,"Endirim Yoxdur")</f>
        <v>0.92</v>
      </c>
    </row>
    <row r="5857" spans="3:5" x14ac:dyDescent="0.25">
      <c r="C5857" s="26" t="str">
        <f>IF(Orders!U5857&gt;500,"Yüksək Satış","Aşağı Satış")</f>
        <v>Aşağı Satış</v>
      </c>
      <c r="D5857" s="26" t="str">
        <f>IF(Orders!U5857&gt;500,IF(Orders!E5857="First Class",IF(Orders!W5857=0,"VIP","Special"),"Formal"),"Normal")</f>
        <v>Normal</v>
      </c>
      <c r="E5857" s="26" cm="1">
        <f t="array" ref="E5857">_xlfn.IFS(Orders!W5857=0,"Endirim Yoxdur",SUMIFS(Orders!$V:$V,Orders!$T:$T,Orders!T5857)&gt;10,ROUND(Orders!W5857*1.15,2),SUMIFS(Orders!$V:$V,Orders!$T:$T,Orders!T5857)&lt;=10,"Endirim Yoxdur")</f>
        <v>0.92</v>
      </c>
    </row>
    <row r="5858" spans="3:5" x14ac:dyDescent="0.25">
      <c r="C5858" s="26" t="str">
        <f>IF(Orders!U5858&gt;500,"Yüksək Satış","Aşağı Satış")</f>
        <v>Aşağı Satış</v>
      </c>
      <c r="D5858" s="26" t="str">
        <f>IF(Orders!U5858&gt;500,IF(Orders!E5858="First Class",IF(Orders!W5858=0,"VIP","Special"),"Formal"),"Normal")</f>
        <v>Normal</v>
      </c>
      <c r="E5858" s="26" cm="1">
        <f t="array" ref="E5858">_xlfn.IFS(Orders!W5858=0,"Endirim Yoxdur",SUMIFS(Orders!$V:$V,Orders!$T:$T,Orders!T5858)&gt;10,ROUND(Orders!W5858*1.15,2),SUMIFS(Orders!$V:$V,Orders!$T:$T,Orders!T5858)&lt;=10,"Endirim Yoxdur")</f>
        <v>0.23</v>
      </c>
    </row>
    <row r="5859" spans="3:5" x14ac:dyDescent="0.25">
      <c r="C5859" s="26" t="str">
        <f>IF(Orders!U5859&gt;500,"Yüksək Satış","Aşağı Satış")</f>
        <v>Aşağı Satış</v>
      </c>
      <c r="D5859" s="26" t="str">
        <f>IF(Orders!U5859&gt;500,IF(Orders!E5859="First Class",IF(Orders!W5859=0,"VIP","Special"),"Formal"),"Normal")</f>
        <v>Normal</v>
      </c>
      <c r="E5859" s="26" t="str" cm="1">
        <f t="array" ref="E5859">_xlfn.IFS(Orders!W5859=0,"Endirim Yoxdur",SUMIFS(Orders!$V:$V,Orders!$T:$T,Orders!T5859)&gt;10,ROUND(Orders!W5859*1.15,2),SUMIFS(Orders!$V:$V,Orders!$T:$T,Orders!T5859)&lt;=10,"Endirim Yoxdur")</f>
        <v>Endirim Yoxdur</v>
      </c>
    </row>
    <row r="5860" spans="3:5" x14ac:dyDescent="0.25">
      <c r="C5860" s="26" t="str">
        <f>IF(Orders!U5860&gt;500,"Yüksək Satış","Aşağı Satış")</f>
        <v>Aşağı Satış</v>
      </c>
      <c r="D5860" s="26" t="str">
        <f>IF(Orders!U5860&gt;500,IF(Orders!E5860="First Class",IF(Orders!W5860=0,"VIP","Special"),"Formal"),"Normal")</f>
        <v>Normal</v>
      </c>
      <c r="E5860" s="26" t="str" cm="1">
        <f t="array" ref="E5860">_xlfn.IFS(Orders!W5860=0,"Endirim Yoxdur",SUMIFS(Orders!$V:$V,Orders!$T:$T,Orders!T5860)&gt;10,ROUND(Orders!W5860*1.15,2),SUMIFS(Orders!$V:$V,Orders!$T:$T,Orders!T5860)&lt;=10,"Endirim Yoxdur")</f>
        <v>Endirim Yoxdur</v>
      </c>
    </row>
    <row r="5861" spans="3:5" x14ac:dyDescent="0.25">
      <c r="C5861" s="26" t="str">
        <f>IF(Orders!U5861&gt;500,"Yüksək Satış","Aşağı Satış")</f>
        <v>Aşağı Satış</v>
      </c>
      <c r="D5861" s="26" t="str">
        <f>IF(Orders!U5861&gt;500,IF(Orders!E5861="First Class",IF(Orders!W5861=0,"VIP","Special"),"Formal"),"Normal")</f>
        <v>Normal</v>
      </c>
      <c r="E5861" s="26" t="str" cm="1">
        <f t="array" ref="E5861">_xlfn.IFS(Orders!W5861=0,"Endirim Yoxdur",SUMIFS(Orders!$V:$V,Orders!$T:$T,Orders!T5861)&gt;10,ROUND(Orders!W5861*1.15,2),SUMIFS(Orders!$V:$V,Orders!$T:$T,Orders!T5861)&lt;=10,"Endirim Yoxdur")</f>
        <v>Endirim Yoxdur</v>
      </c>
    </row>
    <row r="5862" spans="3:5" x14ac:dyDescent="0.25">
      <c r="C5862" s="26" t="str">
        <f>IF(Orders!U5862&gt;500,"Yüksək Satış","Aşağı Satış")</f>
        <v>Aşağı Satış</v>
      </c>
      <c r="D5862" s="26" t="str">
        <f>IF(Orders!U5862&gt;500,IF(Orders!E5862="First Class",IF(Orders!W5862=0,"VIP","Special"),"Formal"),"Normal")</f>
        <v>Normal</v>
      </c>
      <c r="E5862" s="26" t="str" cm="1">
        <f t="array" ref="E5862">_xlfn.IFS(Orders!W5862=0,"Endirim Yoxdur",SUMIFS(Orders!$V:$V,Orders!$T:$T,Orders!T5862)&gt;10,ROUND(Orders!W5862*1.15,2),SUMIFS(Orders!$V:$V,Orders!$T:$T,Orders!T5862)&lt;=10,"Endirim Yoxdur")</f>
        <v>Endirim Yoxdur</v>
      </c>
    </row>
    <row r="5863" spans="3:5" x14ac:dyDescent="0.25">
      <c r="C5863" s="26" t="str">
        <f>IF(Orders!U5863&gt;500,"Yüksək Satış","Aşağı Satış")</f>
        <v>Aşağı Satış</v>
      </c>
      <c r="D5863" s="26" t="str">
        <f>IF(Orders!U5863&gt;500,IF(Orders!E5863="First Class",IF(Orders!W5863=0,"VIP","Special"),"Formal"),"Normal")</f>
        <v>Normal</v>
      </c>
      <c r="E5863" s="26" t="str" cm="1">
        <f t="array" ref="E5863">_xlfn.IFS(Orders!W5863=0,"Endirim Yoxdur",SUMIFS(Orders!$V:$V,Orders!$T:$T,Orders!T5863)&gt;10,ROUND(Orders!W5863*1.15,2),SUMIFS(Orders!$V:$V,Orders!$T:$T,Orders!T5863)&lt;=10,"Endirim Yoxdur")</f>
        <v>Endirim Yoxdur</v>
      </c>
    </row>
    <row r="5864" spans="3:5" x14ac:dyDescent="0.25">
      <c r="C5864" s="26" t="str">
        <f>IF(Orders!U5864&gt;500,"Yüksək Satış","Aşağı Satış")</f>
        <v>Aşağı Satış</v>
      </c>
      <c r="D5864" s="26" t="str">
        <f>IF(Orders!U5864&gt;500,IF(Orders!E5864="First Class",IF(Orders!W5864=0,"VIP","Special"),"Formal"),"Normal")</f>
        <v>Normal</v>
      </c>
      <c r="E5864" s="26" t="str" cm="1">
        <f t="array" ref="E5864">_xlfn.IFS(Orders!W5864=0,"Endirim Yoxdur",SUMIFS(Orders!$V:$V,Orders!$T:$T,Orders!T5864)&gt;10,ROUND(Orders!W5864*1.15,2),SUMIFS(Orders!$V:$V,Orders!$T:$T,Orders!T5864)&lt;=10,"Endirim Yoxdur")</f>
        <v>Endirim Yoxdur</v>
      </c>
    </row>
    <row r="5865" spans="3:5" x14ac:dyDescent="0.25">
      <c r="C5865" s="26" t="str">
        <f>IF(Orders!U5865&gt;500,"Yüksək Satış","Aşağı Satış")</f>
        <v>Aşağı Satış</v>
      </c>
      <c r="D5865" s="26" t="str">
        <f>IF(Orders!U5865&gt;500,IF(Orders!E5865="First Class",IF(Orders!W5865=0,"VIP","Special"),"Formal"),"Normal")</f>
        <v>Normal</v>
      </c>
      <c r="E5865" s="26" cm="1">
        <f t="array" ref="E5865">_xlfn.IFS(Orders!W5865=0,"Endirim Yoxdur",SUMIFS(Orders!$V:$V,Orders!$T:$T,Orders!T5865)&gt;10,ROUND(Orders!W5865*1.15,2),SUMIFS(Orders!$V:$V,Orders!$T:$T,Orders!T5865)&lt;=10,"Endirim Yoxdur")</f>
        <v>0.23</v>
      </c>
    </row>
    <row r="5866" spans="3:5" x14ac:dyDescent="0.25">
      <c r="C5866" s="26" t="str">
        <f>IF(Orders!U5866&gt;500,"Yüksək Satış","Aşağı Satış")</f>
        <v>Aşağı Satış</v>
      </c>
      <c r="D5866" s="26" t="str">
        <f>IF(Orders!U5866&gt;500,IF(Orders!E5866="First Class",IF(Orders!W5866=0,"VIP","Special"),"Formal"),"Normal")</f>
        <v>Normal</v>
      </c>
      <c r="E5866" s="26" t="str" cm="1">
        <f t="array" ref="E5866">_xlfn.IFS(Orders!W5866=0,"Endirim Yoxdur",SUMIFS(Orders!$V:$V,Orders!$T:$T,Orders!T5866)&gt;10,ROUND(Orders!W5866*1.15,2),SUMIFS(Orders!$V:$V,Orders!$T:$T,Orders!T5866)&lt;=10,"Endirim Yoxdur")</f>
        <v>Endirim Yoxdur</v>
      </c>
    </row>
    <row r="5867" spans="3:5" x14ac:dyDescent="0.25">
      <c r="C5867" s="26" t="str">
        <f>IF(Orders!U5867&gt;500,"Yüksək Satış","Aşağı Satış")</f>
        <v>Aşağı Satış</v>
      </c>
      <c r="D5867" s="26" t="str">
        <f>IF(Orders!U5867&gt;500,IF(Orders!E5867="First Class",IF(Orders!W5867=0,"VIP","Special"),"Formal"),"Normal")</f>
        <v>Normal</v>
      </c>
      <c r="E5867" s="26" t="str" cm="1">
        <f t="array" ref="E5867">_xlfn.IFS(Orders!W5867=0,"Endirim Yoxdur",SUMIFS(Orders!$V:$V,Orders!$T:$T,Orders!T5867)&gt;10,ROUND(Orders!W5867*1.15,2),SUMIFS(Orders!$V:$V,Orders!$T:$T,Orders!T5867)&lt;=10,"Endirim Yoxdur")</f>
        <v>Endirim Yoxdur</v>
      </c>
    </row>
    <row r="5868" spans="3:5" x14ac:dyDescent="0.25">
      <c r="C5868" s="26" t="str">
        <f>IF(Orders!U5868&gt;500,"Yüksək Satış","Aşağı Satış")</f>
        <v>Yüksək Satış</v>
      </c>
      <c r="D5868" s="26" t="str">
        <f>IF(Orders!U5868&gt;500,IF(Orders!E5868="First Class",IF(Orders!W5868=0,"VIP","Special"),"Formal"),"Normal")</f>
        <v>Formal</v>
      </c>
      <c r="E5868" s="26" cm="1">
        <f t="array" ref="E5868">_xlfn.IFS(Orders!W5868=0,"Endirim Yoxdur",SUMIFS(Orders!$V:$V,Orders!$T:$T,Orders!T5868)&gt;10,ROUND(Orders!W5868*1.15,2),SUMIFS(Orders!$V:$V,Orders!$T:$T,Orders!T5868)&lt;=10,"Endirim Yoxdur")</f>
        <v>0.37</v>
      </c>
    </row>
    <row r="5869" spans="3:5" x14ac:dyDescent="0.25">
      <c r="C5869" s="26" t="str">
        <f>IF(Orders!U5869&gt;500,"Yüksək Satış","Aşağı Satış")</f>
        <v>Aşağı Satış</v>
      </c>
      <c r="D5869" s="26" t="str">
        <f>IF(Orders!U5869&gt;500,IF(Orders!E5869="First Class",IF(Orders!W5869=0,"VIP","Special"),"Formal"),"Normal")</f>
        <v>Normal</v>
      </c>
      <c r="E5869" s="26" t="str" cm="1">
        <f t="array" ref="E5869">_xlfn.IFS(Orders!W5869=0,"Endirim Yoxdur",SUMIFS(Orders!$V:$V,Orders!$T:$T,Orders!T5869)&gt;10,ROUND(Orders!W5869*1.15,2),SUMIFS(Orders!$V:$V,Orders!$T:$T,Orders!T5869)&lt;=10,"Endirim Yoxdur")</f>
        <v>Endirim Yoxdur</v>
      </c>
    </row>
    <row r="5870" spans="3:5" x14ac:dyDescent="0.25">
      <c r="C5870" s="26" t="str">
        <f>IF(Orders!U5870&gt;500,"Yüksək Satış","Aşağı Satış")</f>
        <v>Aşağı Satış</v>
      </c>
      <c r="D5870" s="26" t="str">
        <f>IF(Orders!U5870&gt;500,IF(Orders!E5870="First Class",IF(Orders!W5870=0,"VIP","Special"),"Formal"),"Normal")</f>
        <v>Normal</v>
      </c>
      <c r="E5870" s="26" cm="1">
        <f t="array" ref="E5870">_xlfn.IFS(Orders!W5870=0,"Endirim Yoxdur",SUMIFS(Orders!$V:$V,Orders!$T:$T,Orders!T5870)&gt;10,ROUND(Orders!W5870*1.15,2),SUMIFS(Orders!$V:$V,Orders!$T:$T,Orders!T5870)&lt;=10,"Endirim Yoxdur")</f>
        <v>0.81</v>
      </c>
    </row>
    <row r="5871" spans="3:5" x14ac:dyDescent="0.25">
      <c r="C5871" s="26" t="str">
        <f>IF(Orders!U5871&gt;500,"Yüksək Satış","Aşağı Satış")</f>
        <v>Aşağı Satış</v>
      </c>
      <c r="D5871" s="26" t="str">
        <f>IF(Orders!U5871&gt;500,IF(Orders!E5871="First Class",IF(Orders!W5871=0,"VIP","Special"),"Formal"),"Normal")</f>
        <v>Normal</v>
      </c>
      <c r="E5871" s="26" t="str" cm="1">
        <f t="array" ref="E5871">_xlfn.IFS(Orders!W5871=0,"Endirim Yoxdur",SUMIFS(Orders!$V:$V,Orders!$T:$T,Orders!T5871)&gt;10,ROUND(Orders!W5871*1.15,2),SUMIFS(Orders!$V:$V,Orders!$T:$T,Orders!T5871)&lt;=10,"Endirim Yoxdur")</f>
        <v>Endirim Yoxdur</v>
      </c>
    </row>
    <row r="5872" spans="3:5" x14ac:dyDescent="0.25">
      <c r="C5872" s="26" t="str">
        <f>IF(Orders!U5872&gt;500,"Yüksək Satış","Aşağı Satış")</f>
        <v>Yüksək Satış</v>
      </c>
      <c r="D5872" s="26" t="str">
        <f>IF(Orders!U5872&gt;500,IF(Orders!E5872="First Class",IF(Orders!W5872=0,"VIP","Special"),"Formal"),"Normal")</f>
        <v>Formal</v>
      </c>
      <c r="E5872" s="26" cm="1">
        <f t="array" ref="E5872">_xlfn.IFS(Orders!W5872=0,"Endirim Yoxdur",SUMIFS(Orders!$V:$V,Orders!$T:$T,Orders!T5872)&gt;10,ROUND(Orders!W5872*1.15,2),SUMIFS(Orders!$V:$V,Orders!$T:$T,Orders!T5872)&lt;=10,"Endirim Yoxdur")</f>
        <v>0.23</v>
      </c>
    </row>
    <row r="5873" spans="3:5" x14ac:dyDescent="0.25">
      <c r="C5873" s="26" t="str">
        <f>IF(Orders!U5873&gt;500,"Yüksək Satış","Aşağı Satış")</f>
        <v>Aşağı Satış</v>
      </c>
      <c r="D5873" s="26" t="str">
        <f>IF(Orders!U5873&gt;500,IF(Orders!E5873="First Class",IF(Orders!W5873=0,"VIP","Special"),"Formal"),"Normal")</f>
        <v>Normal</v>
      </c>
      <c r="E5873" s="26" cm="1">
        <f t="array" ref="E5873">_xlfn.IFS(Orders!W5873=0,"Endirim Yoxdur",SUMIFS(Orders!$V:$V,Orders!$T:$T,Orders!T5873)&gt;10,ROUND(Orders!W5873*1.15,2),SUMIFS(Orders!$V:$V,Orders!$T:$T,Orders!T5873)&lt;=10,"Endirim Yoxdur")</f>
        <v>0.23</v>
      </c>
    </row>
    <row r="5874" spans="3:5" x14ac:dyDescent="0.25">
      <c r="C5874" s="26" t="str">
        <f>IF(Orders!U5874&gt;500,"Yüksək Satış","Aşağı Satış")</f>
        <v>Aşağı Satış</v>
      </c>
      <c r="D5874" s="26" t="str">
        <f>IF(Orders!U5874&gt;500,IF(Orders!E5874="First Class",IF(Orders!W5874=0,"VIP","Special"),"Formal"),"Normal")</f>
        <v>Normal</v>
      </c>
      <c r="E5874" s="26" t="str" cm="1">
        <f t="array" ref="E5874">_xlfn.IFS(Orders!W5874=0,"Endirim Yoxdur",SUMIFS(Orders!$V:$V,Orders!$T:$T,Orders!T5874)&gt;10,ROUND(Orders!W5874*1.15,2),SUMIFS(Orders!$V:$V,Orders!$T:$T,Orders!T5874)&lt;=10,"Endirim Yoxdur")</f>
        <v>Endirim Yoxdur</v>
      </c>
    </row>
    <row r="5875" spans="3:5" x14ac:dyDescent="0.25">
      <c r="C5875" s="26" t="str">
        <f>IF(Orders!U5875&gt;500,"Yüksək Satış","Aşağı Satış")</f>
        <v>Aşağı Satış</v>
      </c>
      <c r="D5875" s="26" t="str">
        <f>IF(Orders!U5875&gt;500,IF(Orders!E5875="First Class",IF(Orders!W5875=0,"VIP","Special"),"Formal"),"Normal")</f>
        <v>Normal</v>
      </c>
      <c r="E5875" s="26" t="str" cm="1">
        <f t="array" ref="E5875">_xlfn.IFS(Orders!W5875=0,"Endirim Yoxdur",SUMIFS(Orders!$V:$V,Orders!$T:$T,Orders!T5875)&gt;10,ROUND(Orders!W5875*1.15,2),SUMIFS(Orders!$V:$V,Orders!$T:$T,Orders!T5875)&lt;=10,"Endirim Yoxdur")</f>
        <v>Endirim Yoxdur</v>
      </c>
    </row>
    <row r="5876" spans="3:5" x14ac:dyDescent="0.25">
      <c r="C5876" s="26" t="str">
        <f>IF(Orders!U5876&gt;500,"Yüksək Satış","Aşağı Satış")</f>
        <v>Aşağı Satış</v>
      </c>
      <c r="D5876" s="26" t="str">
        <f>IF(Orders!U5876&gt;500,IF(Orders!E5876="First Class",IF(Orders!W5876=0,"VIP","Special"),"Formal"),"Normal")</f>
        <v>Normal</v>
      </c>
      <c r="E5876" s="26" cm="1">
        <f t="array" ref="E5876">_xlfn.IFS(Orders!W5876=0,"Endirim Yoxdur",SUMIFS(Orders!$V:$V,Orders!$T:$T,Orders!T5876)&gt;10,ROUND(Orders!W5876*1.15,2),SUMIFS(Orders!$V:$V,Orders!$T:$T,Orders!T5876)&lt;=10,"Endirim Yoxdur")</f>
        <v>0.23</v>
      </c>
    </row>
    <row r="5877" spans="3:5" x14ac:dyDescent="0.25">
      <c r="C5877" s="26" t="str">
        <f>IF(Orders!U5877&gt;500,"Yüksək Satış","Aşağı Satış")</f>
        <v>Aşağı Satış</v>
      </c>
      <c r="D5877" s="26" t="str">
        <f>IF(Orders!U5877&gt;500,IF(Orders!E5877="First Class",IF(Orders!W5877=0,"VIP","Special"),"Formal"),"Normal")</f>
        <v>Normal</v>
      </c>
      <c r="E5877" s="26" t="str" cm="1">
        <f t="array" ref="E5877">_xlfn.IFS(Orders!W5877=0,"Endirim Yoxdur",SUMIFS(Orders!$V:$V,Orders!$T:$T,Orders!T5877)&gt;10,ROUND(Orders!W5877*1.15,2),SUMIFS(Orders!$V:$V,Orders!$T:$T,Orders!T5877)&lt;=10,"Endirim Yoxdur")</f>
        <v>Endirim Yoxdur</v>
      </c>
    </row>
    <row r="5878" spans="3:5" x14ac:dyDescent="0.25">
      <c r="C5878" s="26" t="str">
        <f>IF(Orders!U5878&gt;500,"Yüksək Satış","Aşağı Satış")</f>
        <v>Aşağı Satış</v>
      </c>
      <c r="D5878" s="26" t="str">
        <f>IF(Orders!U5878&gt;500,IF(Orders!E5878="First Class",IF(Orders!W5878=0,"VIP","Special"),"Formal"),"Normal")</f>
        <v>Normal</v>
      </c>
      <c r="E5878" s="26" cm="1">
        <f t="array" ref="E5878">_xlfn.IFS(Orders!W5878=0,"Endirim Yoxdur",SUMIFS(Orders!$V:$V,Orders!$T:$T,Orders!T5878)&gt;10,ROUND(Orders!W5878*1.15,2),SUMIFS(Orders!$V:$V,Orders!$T:$T,Orders!T5878)&lt;=10,"Endirim Yoxdur")</f>
        <v>0.23</v>
      </c>
    </row>
    <row r="5879" spans="3:5" x14ac:dyDescent="0.25">
      <c r="C5879" s="26" t="str">
        <f>IF(Orders!U5879&gt;500,"Yüksək Satış","Aşağı Satış")</f>
        <v>Aşağı Satış</v>
      </c>
      <c r="D5879" s="26" t="str">
        <f>IF(Orders!U5879&gt;500,IF(Orders!E5879="First Class",IF(Orders!W5879=0,"VIP","Special"),"Formal"),"Normal")</f>
        <v>Normal</v>
      </c>
      <c r="E5879" s="26" cm="1">
        <f t="array" ref="E5879">_xlfn.IFS(Orders!W5879=0,"Endirim Yoxdur",SUMIFS(Orders!$V:$V,Orders!$T:$T,Orders!T5879)&gt;10,ROUND(Orders!W5879*1.15,2),SUMIFS(Orders!$V:$V,Orders!$T:$T,Orders!T5879)&lt;=10,"Endirim Yoxdur")</f>
        <v>0.23</v>
      </c>
    </row>
    <row r="5880" spans="3:5" x14ac:dyDescent="0.25">
      <c r="C5880" s="26" t="str">
        <f>IF(Orders!U5880&gt;500,"Yüksək Satış","Aşağı Satış")</f>
        <v>Aşağı Satış</v>
      </c>
      <c r="D5880" s="26" t="str">
        <f>IF(Orders!U5880&gt;500,IF(Orders!E5880="First Class",IF(Orders!W5880=0,"VIP","Special"),"Formal"),"Normal")</f>
        <v>Normal</v>
      </c>
      <c r="E5880" s="26" t="str" cm="1">
        <f t="array" ref="E5880">_xlfn.IFS(Orders!W5880=0,"Endirim Yoxdur",SUMIFS(Orders!$V:$V,Orders!$T:$T,Orders!T5880)&gt;10,ROUND(Orders!W5880*1.15,2),SUMIFS(Orders!$V:$V,Orders!$T:$T,Orders!T5880)&lt;=10,"Endirim Yoxdur")</f>
        <v>Endirim Yoxdur</v>
      </c>
    </row>
    <row r="5881" spans="3:5" x14ac:dyDescent="0.25">
      <c r="C5881" s="26" t="str">
        <f>IF(Orders!U5881&gt;500,"Yüksək Satış","Aşağı Satış")</f>
        <v>Aşağı Satış</v>
      </c>
      <c r="D5881" s="26" t="str">
        <f>IF(Orders!U5881&gt;500,IF(Orders!E5881="First Class",IF(Orders!W5881=0,"VIP","Special"),"Formal"),"Normal")</f>
        <v>Normal</v>
      </c>
      <c r="E5881" s="26" t="str" cm="1">
        <f t="array" ref="E5881">_xlfn.IFS(Orders!W5881=0,"Endirim Yoxdur",SUMIFS(Orders!$V:$V,Orders!$T:$T,Orders!T5881)&gt;10,ROUND(Orders!W5881*1.15,2),SUMIFS(Orders!$V:$V,Orders!$T:$T,Orders!T5881)&lt;=10,"Endirim Yoxdur")</f>
        <v>Endirim Yoxdur</v>
      </c>
    </row>
    <row r="5882" spans="3:5" x14ac:dyDescent="0.25">
      <c r="C5882" s="26" t="str">
        <f>IF(Orders!U5882&gt;500,"Yüksək Satış","Aşağı Satış")</f>
        <v>Aşağı Satış</v>
      </c>
      <c r="D5882" s="26" t="str">
        <f>IF(Orders!U5882&gt;500,IF(Orders!E5882="First Class",IF(Orders!W5882=0,"VIP","Special"),"Formal"),"Normal")</f>
        <v>Normal</v>
      </c>
      <c r="E5882" s="26" t="str" cm="1">
        <f t="array" ref="E5882">_xlfn.IFS(Orders!W5882=0,"Endirim Yoxdur",SUMIFS(Orders!$V:$V,Orders!$T:$T,Orders!T5882)&gt;10,ROUND(Orders!W5882*1.15,2),SUMIFS(Orders!$V:$V,Orders!$T:$T,Orders!T5882)&lt;=10,"Endirim Yoxdur")</f>
        <v>Endirim Yoxdur</v>
      </c>
    </row>
    <row r="5883" spans="3:5" x14ac:dyDescent="0.25">
      <c r="C5883" s="26" t="str">
        <f>IF(Orders!U5883&gt;500,"Yüksək Satış","Aşağı Satış")</f>
        <v>Yüksək Satış</v>
      </c>
      <c r="D5883" s="26" t="str">
        <f>IF(Orders!U5883&gt;500,IF(Orders!E5883="First Class",IF(Orders!W5883=0,"VIP","Special"),"Formal"),"Normal")</f>
        <v>Formal</v>
      </c>
      <c r="E5883" s="26" cm="1">
        <f t="array" ref="E5883">_xlfn.IFS(Orders!W5883=0,"Endirim Yoxdur",SUMIFS(Orders!$V:$V,Orders!$T:$T,Orders!T5883)&gt;10,ROUND(Orders!W5883*1.15,2),SUMIFS(Orders!$V:$V,Orders!$T:$T,Orders!T5883)&lt;=10,"Endirim Yoxdur")</f>
        <v>0.23</v>
      </c>
    </row>
    <row r="5884" spans="3:5" x14ac:dyDescent="0.25">
      <c r="C5884" s="26" t="str">
        <f>IF(Orders!U5884&gt;500,"Yüksək Satış","Aşağı Satış")</f>
        <v>Yüksək Satış</v>
      </c>
      <c r="D5884" s="26" t="str">
        <f>IF(Orders!U5884&gt;500,IF(Orders!E5884="First Class",IF(Orders!W5884=0,"VIP","Special"),"Formal"),"Normal")</f>
        <v>Formal</v>
      </c>
      <c r="E5884" s="26" cm="1">
        <f t="array" ref="E5884">_xlfn.IFS(Orders!W5884=0,"Endirim Yoxdur",SUMIFS(Orders!$V:$V,Orders!$T:$T,Orders!T5884)&gt;10,ROUND(Orders!W5884*1.15,2),SUMIFS(Orders!$V:$V,Orders!$T:$T,Orders!T5884)&lt;=10,"Endirim Yoxdur")</f>
        <v>0.23</v>
      </c>
    </row>
    <row r="5885" spans="3:5" x14ac:dyDescent="0.25">
      <c r="C5885" s="26" t="str">
        <f>IF(Orders!U5885&gt;500,"Yüksək Satış","Aşağı Satış")</f>
        <v>Aşağı Satış</v>
      </c>
      <c r="D5885" s="26" t="str">
        <f>IF(Orders!U5885&gt;500,IF(Orders!E5885="First Class",IF(Orders!W5885=0,"VIP","Special"),"Formal"),"Normal")</f>
        <v>Normal</v>
      </c>
      <c r="E5885" s="26" cm="1">
        <f t="array" ref="E5885">_xlfn.IFS(Orders!W5885=0,"Endirim Yoxdur",SUMIFS(Orders!$V:$V,Orders!$T:$T,Orders!T5885)&gt;10,ROUND(Orders!W5885*1.15,2),SUMIFS(Orders!$V:$V,Orders!$T:$T,Orders!T5885)&lt;=10,"Endirim Yoxdur")</f>
        <v>0.92</v>
      </c>
    </row>
    <row r="5886" spans="3:5" x14ac:dyDescent="0.25">
      <c r="C5886" s="26" t="str">
        <f>IF(Orders!U5886&gt;500,"Yüksək Satış","Aşağı Satış")</f>
        <v>Aşağı Satış</v>
      </c>
      <c r="D5886" s="26" t="str">
        <f>IF(Orders!U5886&gt;500,IF(Orders!E5886="First Class",IF(Orders!W5886=0,"VIP","Special"),"Formal"),"Normal")</f>
        <v>Normal</v>
      </c>
      <c r="E5886" s="26" cm="1">
        <f t="array" ref="E5886">_xlfn.IFS(Orders!W5886=0,"Endirim Yoxdur",SUMIFS(Orders!$V:$V,Orders!$T:$T,Orders!T5886)&gt;10,ROUND(Orders!W5886*1.15,2),SUMIFS(Orders!$V:$V,Orders!$T:$T,Orders!T5886)&lt;=10,"Endirim Yoxdur")</f>
        <v>0.23</v>
      </c>
    </row>
    <row r="5887" spans="3:5" x14ac:dyDescent="0.25">
      <c r="C5887" s="26" t="str">
        <f>IF(Orders!U5887&gt;500,"Yüksək Satış","Aşağı Satış")</f>
        <v>Aşağı Satış</v>
      </c>
      <c r="D5887" s="26" t="str">
        <f>IF(Orders!U5887&gt;500,IF(Orders!E5887="First Class",IF(Orders!W5887=0,"VIP","Special"),"Formal"),"Normal")</f>
        <v>Normal</v>
      </c>
      <c r="E5887" s="26" t="str" cm="1">
        <f t="array" ref="E5887">_xlfn.IFS(Orders!W5887=0,"Endirim Yoxdur",SUMIFS(Orders!$V:$V,Orders!$T:$T,Orders!T5887)&gt;10,ROUND(Orders!W5887*1.15,2),SUMIFS(Orders!$V:$V,Orders!$T:$T,Orders!T5887)&lt;=10,"Endirim Yoxdur")</f>
        <v>Endirim Yoxdur</v>
      </c>
    </row>
    <row r="5888" spans="3:5" x14ac:dyDescent="0.25">
      <c r="C5888" s="26" t="str">
        <f>IF(Orders!U5888&gt;500,"Yüksək Satış","Aşağı Satış")</f>
        <v>Aşağı Satış</v>
      </c>
      <c r="D5888" s="26" t="str">
        <f>IF(Orders!U5888&gt;500,IF(Orders!E5888="First Class",IF(Orders!W5888=0,"VIP","Special"),"Formal"),"Normal")</f>
        <v>Normal</v>
      </c>
      <c r="E5888" s="26" cm="1">
        <f t="array" ref="E5888">_xlfn.IFS(Orders!W5888=0,"Endirim Yoxdur",SUMIFS(Orders!$V:$V,Orders!$T:$T,Orders!T5888)&gt;10,ROUND(Orders!W5888*1.15,2),SUMIFS(Orders!$V:$V,Orders!$T:$T,Orders!T5888)&lt;=10,"Endirim Yoxdur")</f>
        <v>0.46</v>
      </c>
    </row>
    <row r="5889" spans="3:5" x14ac:dyDescent="0.25">
      <c r="C5889" s="26" t="str">
        <f>IF(Orders!U5889&gt;500,"Yüksək Satış","Aşağı Satış")</f>
        <v>Aşağı Satış</v>
      </c>
      <c r="D5889" s="26" t="str">
        <f>IF(Orders!U5889&gt;500,IF(Orders!E5889="First Class",IF(Orders!W5889=0,"VIP","Special"),"Formal"),"Normal")</f>
        <v>Normal</v>
      </c>
      <c r="E5889" s="26" cm="1">
        <f t="array" ref="E5889">_xlfn.IFS(Orders!W5889=0,"Endirim Yoxdur",SUMIFS(Orders!$V:$V,Orders!$T:$T,Orders!T5889)&gt;10,ROUND(Orders!W5889*1.15,2),SUMIFS(Orders!$V:$V,Orders!$T:$T,Orders!T5889)&lt;=10,"Endirim Yoxdur")</f>
        <v>0.23</v>
      </c>
    </row>
    <row r="5890" spans="3:5" x14ac:dyDescent="0.25">
      <c r="C5890" s="26" t="str">
        <f>IF(Orders!U5890&gt;500,"Yüksək Satış","Aşağı Satış")</f>
        <v>Aşağı Satış</v>
      </c>
      <c r="D5890" s="26" t="str">
        <f>IF(Orders!U5890&gt;500,IF(Orders!E5890="First Class",IF(Orders!W5890=0,"VIP","Special"),"Formal"),"Normal")</f>
        <v>Normal</v>
      </c>
      <c r="E5890" s="26" cm="1">
        <f t="array" ref="E5890">_xlfn.IFS(Orders!W5890=0,"Endirim Yoxdur",SUMIFS(Orders!$V:$V,Orders!$T:$T,Orders!T5890)&gt;10,ROUND(Orders!W5890*1.15,2),SUMIFS(Orders!$V:$V,Orders!$T:$T,Orders!T5890)&lt;=10,"Endirim Yoxdur")</f>
        <v>0.81</v>
      </c>
    </row>
    <row r="5891" spans="3:5" x14ac:dyDescent="0.25">
      <c r="C5891" s="26" t="str">
        <f>IF(Orders!U5891&gt;500,"Yüksək Satış","Aşağı Satış")</f>
        <v>Aşağı Satış</v>
      </c>
      <c r="D5891" s="26" t="str">
        <f>IF(Orders!U5891&gt;500,IF(Orders!E5891="First Class",IF(Orders!W5891=0,"VIP","Special"),"Formal"),"Normal")</f>
        <v>Normal</v>
      </c>
      <c r="E5891" s="26" cm="1">
        <f t="array" ref="E5891">_xlfn.IFS(Orders!W5891=0,"Endirim Yoxdur",SUMIFS(Orders!$V:$V,Orders!$T:$T,Orders!T5891)&gt;10,ROUND(Orders!W5891*1.15,2),SUMIFS(Orders!$V:$V,Orders!$T:$T,Orders!T5891)&lt;=10,"Endirim Yoxdur")</f>
        <v>0.23</v>
      </c>
    </row>
    <row r="5892" spans="3:5" x14ac:dyDescent="0.25">
      <c r="C5892" s="26" t="str">
        <f>IF(Orders!U5892&gt;500,"Yüksək Satış","Aşağı Satış")</f>
        <v>Aşağı Satış</v>
      </c>
      <c r="D5892" s="26" t="str">
        <f>IF(Orders!U5892&gt;500,IF(Orders!E5892="First Class",IF(Orders!W5892=0,"VIP","Special"),"Formal"),"Normal")</f>
        <v>Normal</v>
      </c>
      <c r="E5892" s="26" cm="1">
        <f t="array" ref="E5892">_xlfn.IFS(Orders!W5892=0,"Endirim Yoxdur",SUMIFS(Orders!$V:$V,Orders!$T:$T,Orders!T5892)&gt;10,ROUND(Orders!W5892*1.15,2),SUMIFS(Orders!$V:$V,Orders!$T:$T,Orders!T5892)&lt;=10,"Endirim Yoxdur")</f>
        <v>0.23</v>
      </c>
    </row>
    <row r="5893" spans="3:5" x14ac:dyDescent="0.25">
      <c r="C5893" s="26" t="str">
        <f>IF(Orders!U5893&gt;500,"Yüksək Satış","Aşağı Satış")</f>
        <v>Aşağı Satış</v>
      </c>
      <c r="D5893" s="26" t="str">
        <f>IF(Orders!U5893&gt;500,IF(Orders!E5893="First Class",IF(Orders!W5893=0,"VIP","Special"),"Formal"),"Normal")</f>
        <v>Normal</v>
      </c>
      <c r="E5893" s="26" t="str" cm="1">
        <f t="array" ref="E5893">_xlfn.IFS(Orders!W5893=0,"Endirim Yoxdur",SUMIFS(Orders!$V:$V,Orders!$T:$T,Orders!T5893)&gt;10,ROUND(Orders!W5893*1.15,2),SUMIFS(Orders!$V:$V,Orders!$T:$T,Orders!T5893)&lt;=10,"Endirim Yoxdur")</f>
        <v>Endirim Yoxdur</v>
      </c>
    </row>
    <row r="5894" spans="3:5" x14ac:dyDescent="0.25">
      <c r="C5894" s="26" t="str">
        <f>IF(Orders!U5894&gt;500,"Yüksək Satış","Aşağı Satış")</f>
        <v>Aşağı Satış</v>
      </c>
      <c r="D5894" s="26" t="str">
        <f>IF(Orders!U5894&gt;500,IF(Orders!E5894="First Class",IF(Orders!W5894=0,"VIP","Special"),"Formal"),"Normal")</f>
        <v>Normal</v>
      </c>
      <c r="E5894" s="26" t="str" cm="1">
        <f t="array" ref="E5894">_xlfn.IFS(Orders!W5894=0,"Endirim Yoxdur",SUMIFS(Orders!$V:$V,Orders!$T:$T,Orders!T5894)&gt;10,ROUND(Orders!W5894*1.15,2),SUMIFS(Orders!$V:$V,Orders!$T:$T,Orders!T5894)&lt;=10,"Endirim Yoxdur")</f>
        <v>Endirim Yoxdur</v>
      </c>
    </row>
    <row r="5895" spans="3:5" x14ac:dyDescent="0.25">
      <c r="C5895" s="26" t="str">
        <f>IF(Orders!U5895&gt;500,"Yüksək Satış","Aşağı Satış")</f>
        <v>Aşağı Satış</v>
      </c>
      <c r="D5895" s="26" t="str">
        <f>IF(Orders!U5895&gt;500,IF(Orders!E5895="First Class",IF(Orders!W5895=0,"VIP","Special"),"Formal"),"Normal")</f>
        <v>Normal</v>
      </c>
      <c r="E5895" s="26" t="str" cm="1">
        <f t="array" ref="E5895">_xlfn.IFS(Orders!W5895=0,"Endirim Yoxdur",SUMIFS(Orders!$V:$V,Orders!$T:$T,Orders!T5895)&gt;10,ROUND(Orders!W5895*1.15,2),SUMIFS(Orders!$V:$V,Orders!$T:$T,Orders!T5895)&lt;=10,"Endirim Yoxdur")</f>
        <v>Endirim Yoxdur</v>
      </c>
    </row>
    <row r="5896" spans="3:5" x14ac:dyDescent="0.25">
      <c r="C5896" s="26" t="str">
        <f>IF(Orders!U5896&gt;500,"Yüksək Satış","Aşağı Satış")</f>
        <v>Aşağı Satış</v>
      </c>
      <c r="D5896" s="26" t="str">
        <f>IF(Orders!U5896&gt;500,IF(Orders!E5896="First Class",IF(Orders!W5896=0,"VIP","Special"),"Formal"),"Normal")</f>
        <v>Normal</v>
      </c>
      <c r="E5896" s="26" cm="1">
        <f t="array" ref="E5896">_xlfn.IFS(Orders!W5896=0,"Endirim Yoxdur",SUMIFS(Orders!$V:$V,Orders!$T:$T,Orders!T5896)&gt;10,ROUND(Orders!W5896*1.15,2),SUMIFS(Orders!$V:$V,Orders!$T:$T,Orders!T5896)&lt;=10,"Endirim Yoxdur")</f>
        <v>0.81</v>
      </c>
    </row>
    <row r="5897" spans="3:5" x14ac:dyDescent="0.25">
      <c r="C5897" s="26" t="str">
        <f>IF(Orders!U5897&gt;500,"Yüksək Satış","Aşağı Satış")</f>
        <v>Aşağı Satış</v>
      </c>
      <c r="D5897" s="26" t="str">
        <f>IF(Orders!U5897&gt;500,IF(Orders!E5897="First Class",IF(Orders!W5897=0,"VIP","Special"),"Formal"),"Normal")</f>
        <v>Normal</v>
      </c>
      <c r="E5897" s="26" t="str" cm="1">
        <f t="array" ref="E5897">_xlfn.IFS(Orders!W5897=0,"Endirim Yoxdur",SUMIFS(Orders!$V:$V,Orders!$T:$T,Orders!T5897)&gt;10,ROUND(Orders!W5897*1.15,2),SUMIFS(Orders!$V:$V,Orders!$T:$T,Orders!T5897)&lt;=10,"Endirim Yoxdur")</f>
        <v>Endirim Yoxdur</v>
      </c>
    </row>
    <row r="5898" spans="3:5" x14ac:dyDescent="0.25">
      <c r="C5898" s="26" t="str">
        <f>IF(Orders!U5898&gt;500,"Yüksək Satış","Aşağı Satış")</f>
        <v>Yüksək Satış</v>
      </c>
      <c r="D5898" s="26" t="str">
        <f>IF(Orders!U5898&gt;500,IF(Orders!E5898="First Class",IF(Orders!W5898=0,"VIP","Special"),"Formal"),"Normal")</f>
        <v>Formal</v>
      </c>
      <c r="E5898" s="26" t="str" cm="1">
        <f t="array" ref="E5898">_xlfn.IFS(Orders!W5898=0,"Endirim Yoxdur",SUMIFS(Orders!$V:$V,Orders!$T:$T,Orders!T5898)&gt;10,ROUND(Orders!W5898*1.15,2),SUMIFS(Orders!$V:$V,Orders!$T:$T,Orders!T5898)&lt;=10,"Endirim Yoxdur")</f>
        <v>Endirim Yoxdur</v>
      </c>
    </row>
    <row r="5899" spans="3:5" x14ac:dyDescent="0.25">
      <c r="C5899" s="26" t="str">
        <f>IF(Orders!U5899&gt;500,"Yüksək Satış","Aşağı Satış")</f>
        <v>Aşağı Satış</v>
      </c>
      <c r="D5899" s="26" t="str">
        <f>IF(Orders!U5899&gt;500,IF(Orders!E5899="First Class",IF(Orders!W5899=0,"VIP","Special"),"Formal"),"Normal")</f>
        <v>Normal</v>
      </c>
      <c r="E5899" s="26" t="str" cm="1">
        <f t="array" ref="E5899">_xlfn.IFS(Orders!W5899=0,"Endirim Yoxdur",SUMIFS(Orders!$V:$V,Orders!$T:$T,Orders!T5899)&gt;10,ROUND(Orders!W5899*1.15,2),SUMIFS(Orders!$V:$V,Orders!$T:$T,Orders!T5899)&lt;=10,"Endirim Yoxdur")</f>
        <v>Endirim Yoxdur</v>
      </c>
    </row>
    <row r="5900" spans="3:5" x14ac:dyDescent="0.25">
      <c r="C5900" s="26" t="str">
        <f>IF(Orders!U5900&gt;500,"Yüksək Satış","Aşağı Satış")</f>
        <v>Yüksək Satış</v>
      </c>
      <c r="D5900" s="26" t="str">
        <f>IF(Orders!U5900&gt;500,IF(Orders!E5900="First Class",IF(Orders!W5900=0,"VIP","Special"),"Formal"),"Normal")</f>
        <v>Formal</v>
      </c>
      <c r="E5900" s="26" t="str" cm="1">
        <f t="array" ref="E5900">_xlfn.IFS(Orders!W5900=0,"Endirim Yoxdur",SUMIFS(Orders!$V:$V,Orders!$T:$T,Orders!T5900)&gt;10,ROUND(Orders!W5900*1.15,2),SUMIFS(Orders!$V:$V,Orders!$T:$T,Orders!T5900)&lt;=10,"Endirim Yoxdur")</f>
        <v>Endirim Yoxdur</v>
      </c>
    </row>
    <row r="5901" spans="3:5" x14ac:dyDescent="0.25">
      <c r="C5901" s="26" t="str">
        <f>IF(Orders!U5901&gt;500,"Yüksək Satış","Aşağı Satış")</f>
        <v>Yüksək Satış</v>
      </c>
      <c r="D5901" s="26" t="str">
        <f>IF(Orders!U5901&gt;500,IF(Orders!E5901="First Class",IF(Orders!W5901=0,"VIP","Special"),"Formal"),"Normal")</f>
        <v>Formal</v>
      </c>
      <c r="E5901" s="26" cm="1">
        <f t="array" ref="E5901">_xlfn.IFS(Orders!W5901=0,"Endirim Yoxdur",SUMIFS(Orders!$V:$V,Orders!$T:$T,Orders!T5901)&gt;10,ROUND(Orders!W5901*1.15,2),SUMIFS(Orders!$V:$V,Orders!$T:$T,Orders!T5901)&lt;=10,"Endirim Yoxdur")</f>
        <v>0.12</v>
      </c>
    </row>
    <row r="5902" spans="3:5" x14ac:dyDescent="0.25">
      <c r="C5902" s="26" t="str">
        <f>IF(Orders!U5902&gt;500,"Yüksək Satış","Aşağı Satış")</f>
        <v>Yüksək Satış</v>
      </c>
      <c r="D5902" s="26" t="str">
        <f>IF(Orders!U5902&gt;500,IF(Orders!E5902="First Class",IF(Orders!W5902=0,"VIP","Special"),"Formal"),"Normal")</f>
        <v>Formal</v>
      </c>
      <c r="E5902" s="26" cm="1">
        <f t="array" ref="E5902">_xlfn.IFS(Orders!W5902=0,"Endirim Yoxdur",SUMIFS(Orders!$V:$V,Orders!$T:$T,Orders!T5902)&gt;10,ROUND(Orders!W5902*1.15,2),SUMIFS(Orders!$V:$V,Orders!$T:$T,Orders!T5902)&lt;=10,"Endirim Yoxdur")</f>
        <v>0.23</v>
      </c>
    </row>
    <row r="5903" spans="3:5" x14ac:dyDescent="0.25">
      <c r="C5903" s="26" t="str">
        <f>IF(Orders!U5903&gt;500,"Yüksək Satış","Aşağı Satış")</f>
        <v>Aşağı Satış</v>
      </c>
      <c r="D5903" s="26" t="str">
        <f>IF(Orders!U5903&gt;500,IF(Orders!E5903="First Class",IF(Orders!W5903=0,"VIP","Special"),"Formal"),"Normal")</f>
        <v>Normal</v>
      </c>
      <c r="E5903" s="26" cm="1">
        <f t="array" ref="E5903">_xlfn.IFS(Orders!W5903=0,"Endirim Yoxdur",SUMIFS(Orders!$V:$V,Orders!$T:$T,Orders!T5903)&gt;10,ROUND(Orders!W5903*1.15,2),SUMIFS(Orders!$V:$V,Orders!$T:$T,Orders!T5903)&lt;=10,"Endirim Yoxdur")</f>
        <v>0.69</v>
      </c>
    </row>
    <row r="5904" spans="3:5" x14ac:dyDescent="0.25">
      <c r="C5904" s="26" t="str">
        <f>IF(Orders!U5904&gt;500,"Yüksək Satış","Aşağı Satış")</f>
        <v>Aşağı Satış</v>
      </c>
      <c r="D5904" s="26" t="str">
        <f>IF(Orders!U5904&gt;500,IF(Orders!E5904="First Class",IF(Orders!W5904=0,"VIP","Special"),"Formal"),"Normal")</f>
        <v>Normal</v>
      </c>
      <c r="E5904" s="26" cm="1">
        <f t="array" ref="E5904">_xlfn.IFS(Orders!W5904=0,"Endirim Yoxdur",SUMIFS(Orders!$V:$V,Orders!$T:$T,Orders!T5904)&gt;10,ROUND(Orders!W5904*1.15,2),SUMIFS(Orders!$V:$V,Orders!$T:$T,Orders!T5904)&lt;=10,"Endirim Yoxdur")</f>
        <v>0.23</v>
      </c>
    </row>
    <row r="5905" spans="3:5" x14ac:dyDescent="0.25">
      <c r="C5905" s="26" t="str">
        <f>IF(Orders!U5905&gt;500,"Yüksək Satış","Aşağı Satış")</f>
        <v>Aşağı Satış</v>
      </c>
      <c r="D5905" s="26" t="str">
        <f>IF(Orders!U5905&gt;500,IF(Orders!E5905="First Class",IF(Orders!W5905=0,"VIP","Special"),"Formal"),"Normal")</f>
        <v>Normal</v>
      </c>
      <c r="E5905" s="26" t="str" cm="1">
        <f t="array" ref="E5905">_xlfn.IFS(Orders!W5905=0,"Endirim Yoxdur",SUMIFS(Orders!$V:$V,Orders!$T:$T,Orders!T5905)&gt;10,ROUND(Orders!W5905*1.15,2),SUMIFS(Orders!$V:$V,Orders!$T:$T,Orders!T5905)&lt;=10,"Endirim Yoxdur")</f>
        <v>Endirim Yoxdur</v>
      </c>
    </row>
    <row r="5906" spans="3:5" x14ac:dyDescent="0.25">
      <c r="C5906" s="26" t="str">
        <f>IF(Orders!U5906&gt;500,"Yüksək Satış","Aşağı Satış")</f>
        <v>Aşağı Satış</v>
      </c>
      <c r="D5906" s="26" t="str">
        <f>IF(Orders!U5906&gt;500,IF(Orders!E5906="First Class",IF(Orders!W5906=0,"VIP","Special"),"Formal"),"Normal")</f>
        <v>Normal</v>
      </c>
      <c r="E5906" s="26" t="str" cm="1">
        <f t="array" ref="E5906">_xlfn.IFS(Orders!W5906=0,"Endirim Yoxdur",SUMIFS(Orders!$V:$V,Orders!$T:$T,Orders!T5906)&gt;10,ROUND(Orders!W5906*1.15,2),SUMIFS(Orders!$V:$V,Orders!$T:$T,Orders!T5906)&lt;=10,"Endirim Yoxdur")</f>
        <v>Endirim Yoxdur</v>
      </c>
    </row>
    <row r="5907" spans="3:5" x14ac:dyDescent="0.25">
      <c r="C5907" s="26" t="str">
        <f>IF(Orders!U5907&gt;500,"Yüksək Satış","Aşağı Satış")</f>
        <v>Aşağı Satış</v>
      </c>
      <c r="D5907" s="26" t="str">
        <f>IF(Orders!U5907&gt;500,IF(Orders!E5907="First Class",IF(Orders!W5907=0,"VIP","Special"),"Formal"),"Normal")</f>
        <v>Normal</v>
      </c>
      <c r="E5907" s="26" t="str" cm="1">
        <f t="array" ref="E5907">_xlfn.IFS(Orders!W5907=0,"Endirim Yoxdur",SUMIFS(Orders!$V:$V,Orders!$T:$T,Orders!T5907)&gt;10,ROUND(Orders!W5907*1.15,2),SUMIFS(Orders!$V:$V,Orders!$T:$T,Orders!T5907)&lt;=10,"Endirim Yoxdur")</f>
        <v>Endirim Yoxdur</v>
      </c>
    </row>
    <row r="5908" spans="3:5" x14ac:dyDescent="0.25">
      <c r="C5908" s="26" t="str">
        <f>IF(Orders!U5908&gt;500,"Yüksək Satış","Aşağı Satış")</f>
        <v>Aşağı Satış</v>
      </c>
      <c r="D5908" s="26" t="str">
        <f>IF(Orders!U5908&gt;500,IF(Orders!E5908="First Class",IF(Orders!W5908=0,"VIP","Special"),"Formal"),"Normal")</f>
        <v>Normal</v>
      </c>
      <c r="E5908" s="26" cm="1">
        <f t="array" ref="E5908">_xlfn.IFS(Orders!W5908=0,"Endirim Yoxdur",SUMIFS(Orders!$V:$V,Orders!$T:$T,Orders!T5908)&gt;10,ROUND(Orders!W5908*1.15,2),SUMIFS(Orders!$V:$V,Orders!$T:$T,Orders!T5908)&lt;=10,"Endirim Yoxdur")</f>
        <v>0.23</v>
      </c>
    </row>
    <row r="5909" spans="3:5" x14ac:dyDescent="0.25">
      <c r="C5909" s="26" t="str">
        <f>IF(Orders!U5909&gt;500,"Yüksək Satış","Aşağı Satış")</f>
        <v>Aşağı Satış</v>
      </c>
      <c r="D5909" s="26" t="str">
        <f>IF(Orders!U5909&gt;500,IF(Orders!E5909="First Class",IF(Orders!W5909=0,"VIP","Special"),"Formal"),"Normal")</f>
        <v>Normal</v>
      </c>
      <c r="E5909" s="26" cm="1">
        <f t="array" ref="E5909">_xlfn.IFS(Orders!W5909=0,"Endirim Yoxdur",SUMIFS(Orders!$V:$V,Orders!$T:$T,Orders!T5909)&gt;10,ROUND(Orders!W5909*1.15,2),SUMIFS(Orders!$V:$V,Orders!$T:$T,Orders!T5909)&lt;=10,"Endirim Yoxdur")</f>
        <v>0.35</v>
      </c>
    </row>
    <row r="5910" spans="3:5" x14ac:dyDescent="0.25">
      <c r="C5910" s="26" t="str">
        <f>IF(Orders!U5910&gt;500,"Yüksək Satış","Aşağı Satış")</f>
        <v>Aşağı Satış</v>
      </c>
      <c r="D5910" s="26" t="str">
        <f>IF(Orders!U5910&gt;500,IF(Orders!E5910="First Class",IF(Orders!W5910=0,"VIP","Special"),"Formal"),"Normal")</f>
        <v>Normal</v>
      </c>
      <c r="E5910" s="26" t="str" cm="1">
        <f t="array" ref="E5910">_xlfn.IFS(Orders!W5910=0,"Endirim Yoxdur",SUMIFS(Orders!$V:$V,Orders!$T:$T,Orders!T5910)&gt;10,ROUND(Orders!W5910*1.15,2),SUMIFS(Orders!$V:$V,Orders!$T:$T,Orders!T5910)&lt;=10,"Endirim Yoxdur")</f>
        <v>Endirim Yoxdur</v>
      </c>
    </row>
    <row r="5911" spans="3:5" x14ac:dyDescent="0.25">
      <c r="C5911" s="26" t="str">
        <f>IF(Orders!U5911&gt;500,"Yüksək Satış","Aşağı Satış")</f>
        <v>Aşağı Satış</v>
      </c>
      <c r="D5911" s="26" t="str">
        <f>IF(Orders!U5911&gt;500,IF(Orders!E5911="First Class",IF(Orders!W5911=0,"VIP","Special"),"Formal"),"Normal")</f>
        <v>Normal</v>
      </c>
      <c r="E5911" s="26" cm="1">
        <f t="array" ref="E5911">_xlfn.IFS(Orders!W5911=0,"Endirim Yoxdur",SUMIFS(Orders!$V:$V,Orders!$T:$T,Orders!T5911)&gt;10,ROUND(Orders!W5911*1.15,2),SUMIFS(Orders!$V:$V,Orders!$T:$T,Orders!T5911)&lt;=10,"Endirim Yoxdur")</f>
        <v>0.23</v>
      </c>
    </row>
    <row r="5912" spans="3:5" x14ac:dyDescent="0.25">
      <c r="C5912" s="26" t="str">
        <f>IF(Orders!U5912&gt;500,"Yüksək Satış","Aşağı Satış")</f>
        <v>Aşağı Satış</v>
      </c>
      <c r="D5912" s="26" t="str">
        <f>IF(Orders!U5912&gt;500,IF(Orders!E5912="First Class",IF(Orders!W5912=0,"VIP","Special"),"Formal"),"Normal")</f>
        <v>Normal</v>
      </c>
      <c r="E5912" s="26" t="str" cm="1">
        <f t="array" ref="E5912">_xlfn.IFS(Orders!W5912=0,"Endirim Yoxdur",SUMIFS(Orders!$V:$V,Orders!$T:$T,Orders!T5912)&gt;10,ROUND(Orders!W5912*1.15,2),SUMIFS(Orders!$V:$V,Orders!$T:$T,Orders!T5912)&lt;=10,"Endirim Yoxdur")</f>
        <v>Endirim Yoxdur</v>
      </c>
    </row>
    <row r="5913" spans="3:5" x14ac:dyDescent="0.25">
      <c r="C5913" s="26" t="str">
        <f>IF(Orders!U5913&gt;500,"Yüksək Satış","Aşağı Satış")</f>
        <v>Yüksək Satış</v>
      </c>
      <c r="D5913" s="26" t="str">
        <f>IF(Orders!U5913&gt;500,IF(Orders!E5913="First Class",IF(Orders!W5913=0,"VIP","Special"),"Formal"),"Normal")</f>
        <v>Formal</v>
      </c>
      <c r="E5913" s="26" t="str" cm="1">
        <f t="array" ref="E5913">_xlfn.IFS(Orders!W5913=0,"Endirim Yoxdur",SUMIFS(Orders!$V:$V,Orders!$T:$T,Orders!T5913)&gt;10,ROUND(Orders!W5913*1.15,2),SUMIFS(Orders!$V:$V,Orders!$T:$T,Orders!T5913)&lt;=10,"Endirim Yoxdur")</f>
        <v>Endirim Yoxdur</v>
      </c>
    </row>
    <row r="5914" spans="3:5" x14ac:dyDescent="0.25">
      <c r="C5914" s="26" t="str">
        <f>IF(Orders!U5914&gt;500,"Yüksək Satış","Aşağı Satış")</f>
        <v>Aşağı Satış</v>
      </c>
      <c r="D5914" s="26" t="str">
        <f>IF(Orders!U5914&gt;500,IF(Orders!E5914="First Class",IF(Orders!W5914=0,"VIP","Special"),"Formal"),"Normal")</f>
        <v>Normal</v>
      </c>
      <c r="E5914" s="26" cm="1">
        <f t="array" ref="E5914">_xlfn.IFS(Orders!W5914=0,"Endirim Yoxdur",SUMIFS(Orders!$V:$V,Orders!$T:$T,Orders!T5914)&gt;10,ROUND(Orders!W5914*1.15,2),SUMIFS(Orders!$V:$V,Orders!$T:$T,Orders!T5914)&lt;=10,"Endirim Yoxdur")</f>
        <v>0.23</v>
      </c>
    </row>
    <row r="5915" spans="3:5" x14ac:dyDescent="0.25">
      <c r="C5915" s="26" t="str">
        <f>IF(Orders!U5915&gt;500,"Yüksək Satış","Aşağı Satış")</f>
        <v>Aşağı Satış</v>
      </c>
      <c r="D5915" s="26" t="str">
        <f>IF(Orders!U5915&gt;500,IF(Orders!E5915="First Class",IF(Orders!W5915=0,"VIP","Special"),"Formal"),"Normal")</f>
        <v>Normal</v>
      </c>
      <c r="E5915" s="26" cm="1">
        <f t="array" ref="E5915">_xlfn.IFS(Orders!W5915=0,"Endirim Yoxdur",SUMIFS(Orders!$V:$V,Orders!$T:$T,Orders!T5915)&gt;10,ROUND(Orders!W5915*1.15,2),SUMIFS(Orders!$V:$V,Orders!$T:$T,Orders!T5915)&lt;=10,"Endirim Yoxdur")</f>
        <v>0.81</v>
      </c>
    </row>
    <row r="5916" spans="3:5" x14ac:dyDescent="0.25">
      <c r="C5916" s="26" t="str">
        <f>IF(Orders!U5916&gt;500,"Yüksək Satış","Aşağı Satış")</f>
        <v>Aşağı Satış</v>
      </c>
      <c r="D5916" s="26" t="str">
        <f>IF(Orders!U5916&gt;500,IF(Orders!E5916="First Class",IF(Orders!W5916=0,"VIP","Special"),"Formal"),"Normal")</f>
        <v>Normal</v>
      </c>
      <c r="E5916" s="26" cm="1">
        <f t="array" ref="E5916">_xlfn.IFS(Orders!W5916=0,"Endirim Yoxdur",SUMIFS(Orders!$V:$V,Orders!$T:$T,Orders!T5916)&gt;10,ROUND(Orders!W5916*1.15,2),SUMIFS(Orders!$V:$V,Orders!$T:$T,Orders!T5916)&lt;=10,"Endirim Yoxdur")</f>
        <v>0.81</v>
      </c>
    </row>
    <row r="5917" spans="3:5" x14ac:dyDescent="0.25">
      <c r="C5917" s="26" t="str">
        <f>IF(Orders!U5917&gt;500,"Yüksək Satış","Aşağı Satış")</f>
        <v>Aşağı Satış</v>
      </c>
      <c r="D5917" s="26" t="str">
        <f>IF(Orders!U5917&gt;500,IF(Orders!E5917="First Class",IF(Orders!W5917=0,"VIP","Special"),"Formal"),"Normal")</f>
        <v>Normal</v>
      </c>
      <c r="E5917" s="26" t="str" cm="1">
        <f t="array" ref="E5917">_xlfn.IFS(Orders!W5917=0,"Endirim Yoxdur",SUMIFS(Orders!$V:$V,Orders!$T:$T,Orders!T5917)&gt;10,ROUND(Orders!W5917*1.15,2),SUMIFS(Orders!$V:$V,Orders!$T:$T,Orders!T5917)&lt;=10,"Endirim Yoxdur")</f>
        <v>Endirim Yoxdur</v>
      </c>
    </row>
    <row r="5918" spans="3:5" x14ac:dyDescent="0.25">
      <c r="C5918" s="26" t="str">
        <f>IF(Orders!U5918&gt;500,"Yüksək Satış","Aşağı Satış")</f>
        <v>Aşağı Satış</v>
      </c>
      <c r="D5918" s="26" t="str">
        <f>IF(Orders!U5918&gt;500,IF(Orders!E5918="First Class",IF(Orders!W5918=0,"VIP","Special"),"Formal"),"Normal")</f>
        <v>Normal</v>
      </c>
      <c r="E5918" s="26" cm="1">
        <f t="array" ref="E5918">_xlfn.IFS(Orders!W5918=0,"Endirim Yoxdur",SUMIFS(Orders!$V:$V,Orders!$T:$T,Orders!T5918)&gt;10,ROUND(Orders!W5918*1.15,2),SUMIFS(Orders!$V:$V,Orders!$T:$T,Orders!T5918)&lt;=10,"Endirim Yoxdur")</f>
        <v>0.23</v>
      </c>
    </row>
    <row r="5919" spans="3:5" x14ac:dyDescent="0.25">
      <c r="C5919" s="26" t="str">
        <f>IF(Orders!U5919&gt;500,"Yüksək Satış","Aşağı Satış")</f>
        <v>Yüksək Satış</v>
      </c>
      <c r="D5919" s="26" t="str">
        <f>IF(Orders!U5919&gt;500,IF(Orders!E5919="First Class",IF(Orders!W5919=0,"VIP","Special"),"Formal"),"Normal")</f>
        <v>Special</v>
      </c>
      <c r="E5919" s="26" t="str" cm="1">
        <f t="array" ref="E5919">_xlfn.IFS(Orders!W5919=0,"Endirim Yoxdur",SUMIFS(Orders!$V:$V,Orders!$T:$T,Orders!T5919)&gt;10,ROUND(Orders!W5919*1.15,2),SUMIFS(Orders!$V:$V,Orders!$T:$T,Orders!T5919)&lt;=10,"Endirim Yoxdur")</f>
        <v>Endirim Yoxdur</v>
      </c>
    </row>
    <row r="5920" spans="3:5" x14ac:dyDescent="0.25">
      <c r="C5920" s="26" t="str">
        <f>IF(Orders!U5920&gt;500,"Yüksək Satış","Aşağı Satış")</f>
        <v>Aşağı Satış</v>
      </c>
      <c r="D5920" s="26" t="str">
        <f>IF(Orders!U5920&gt;500,IF(Orders!E5920="First Class",IF(Orders!W5920=0,"VIP","Special"),"Formal"),"Normal")</f>
        <v>Normal</v>
      </c>
      <c r="E5920" s="26" cm="1">
        <f t="array" ref="E5920">_xlfn.IFS(Orders!W5920=0,"Endirim Yoxdur",SUMIFS(Orders!$V:$V,Orders!$T:$T,Orders!T5920)&gt;10,ROUND(Orders!W5920*1.15,2),SUMIFS(Orders!$V:$V,Orders!$T:$T,Orders!T5920)&lt;=10,"Endirim Yoxdur")</f>
        <v>0.23</v>
      </c>
    </row>
    <row r="5921" spans="3:5" x14ac:dyDescent="0.25">
      <c r="C5921" s="26" t="str">
        <f>IF(Orders!U5921&gt;500,"Yüksək Satış","Aşağı Satış")</f>
        <v>Aşağı Satış</v>
      </c>
      <c r="D5921" s="26" t="str">
        <f>IF(Orders!U5921&gt;500,IF(Orders!E5921="First Class",IF(Orders!W5921=0,"VIP","Special"),"Formal"),"Normal")</f>
        <v>Normal</v>
      </c>
      <c r="E5921" s="26" t="str" cm="1">
        <f t="array" ref="E5921">_xlfn.IFS(Orders!W5921=0,"Endirim Yoxdur",SUMIFS(Orders!$V:$V,Orders!$T:$T,Orders!T5921)&gt;10,ROUND(Orders!W5921*1.15,2),SUMIFS(Orders!$V:$V,Orders!$T:$T,Orders!T5921)&lt;=10,"Endirim Yoxdur")</f>
        <v>Endirim Yoxdur</v>
      </c>
    </row>
    <row r="5922" spans="3:5" x14ac:dyDescent="0.25">
      <c r="C5922" s="26" t="str">
        <f>IF(Orders!U5922&gt;500,"Yüksək Satış","Aşağı Satış")</f>
        <v>Aşağı Satış</v>
      </c>
      <c r="D5922" s="26" t="str">
        <f>IF(Orders!U5922&gt;500,IF(Orders!E5922="First Class",IF(Orders!W5922=0,"VIP","Special"),"Formal"),"Normal")</f>
        <v>Normal</v>
      </c>
      <c r="E5922" s="26" cm="1">
        <f t="array" ref="E5922">_xlfn.IFS(Orders!W5922=0,"Endirim Yoxdur",SUMIFS(Orders!$V:$V,Orders!$T:$T,Orders!T5922)&gt;10,ROUND(Orders!W5922*1.15,2),SUMIFS(Orders!$V:$V,Orders!$T:$T,Orders!T5922)&lt;=10,"Endirim Yoxdur")</f>
        <v>0.23</v>
      </c>
    </row>
    <row r="5923" spans="3:5" x14ac:dyDescent="0.25">
      <c r="C5923" s="26" t="str">
        <f>IF(Orders!U5923&gt;500,"Yüksək Satış","Aşağı Satış")</f>
        <v>Aşağı Satış</v>
      </c>
      <c r="D5923" s="26" t="str">
        <f>IF(Orders!U5923&gt;500,IF(Orders!E5923="First Class",IF(Orders!W5923=0,"VIP","Special"),"Formal"),"Normal")</f>
        <v>Normal</v>
      </c>
      <c r="E5923" s="26" t="str" cm="1">
        <f t="array" ref="E5923">_xlfn.IFS(Orders!W5923=0,"Endirim Yoxdur",SUMIFS(Orders!$V:$V,Orders!$T:$T,Orders!T5923)&gt;10,ROUND(Orders!W5923*1.15,2),SUMIFS(Orders!$V:$V,Orders!$T:$T,Orders!T5923)&lt;=10,"Endirim Yoxdur")</f>
        <v>Endirim Yoxdur</v>
      </c>
    </row>
    <row r="5924" spans="3:5" x14ac:dyDescent="0.25">
      <c r="C5924" s="26" t="str">
        <f>IF(Orders!U5924&gt;500,"Yüksək Satış","Aşağı Satış")</f>
        <v>Yüksək Satış</v>
      </c>
      <c r="D5924" s="26" t="str">
        <f>IF(Orders!U5924&gt;500,IF(Orders!E5924="First Class",IF(Orders!W5924=0,"VIP","Special"),"Formal"),"Normal")</f>
        <v>Special</v>
      </c>
      <c r="E5924" s="26" cm="1">
        <f t="array" ref="E5924">_xlfn.IFS(Orders!W5924=0,"Endirim Yoxdur",SUMIFS(Orders!$V:$V,Orders!$T:$T,Orders!T5924)&gt;10,ROUND(Orders!W5924*1.15,2),SUMIFS(Orders!$V:$V,Orders!$T:$T,Orders!T5924)&lt;=10,"Endirim Yoxdur")</f>
        <v>0.23</v>
      </c>
    </row>
    <row r="5925" spans="3:5" x14ac:dyDescent="0.25">
      <c r="C5925" s="26" t="str">
        <f>IF(Orders!U5925&gt;500,"Yüksək Satış","Aşağı Satış")</f>
        <v>Aşağı Satış</v>
      </c>
      <c r="D5925" s="26" t="str">
        <f>IF(Orders!U5925&gt;500,IF(Orders!E5925="First Class",IF(Orders!W5925=0,"VIP","Special"),"Formal"),"Normal")</f>
        <v>Normal</v>
      </c>
      <c r="E5925" s="26" cm="1">
        <f t="array" ref="E5925">_xlfn.IFS(Orders!W5925=0,"Endirim Yoxdur",SUMIFS(Orders!$V:$V,Orders!$T:$T,Orders!T5925)&gt;10,ROUND(Orders!W5925*1.15,2),SUMIFS(Orders!$V:$V,Orders!$T:$T,Orders!T5925)&lt;=10,"Endirim Yoxdur")</f>
        <v>0.69</v>
      </c>
    </row>
    <row r="5926" spans="3:5" x14ac:dyDescent="0.25">
      <c r="C5926" s="26" t="str">
        <f>IF(Orders!U5926&gt;500,"Yüksək Satış","Aşağı Satış")</f>
        <v>Aşağı Satış</v>
      </c>
      <c r="D5926" s="26" t="str">
        <f>IF(Orders!U5926&gt;500,IF(Orders!E5926="First Class",IF(Orders!W5926=0,"VIP","Special"),"Formal"),"Normal")</f>
        <v>Normal</v>
      </c>
      <c r="E5926" s="26" cm="1">
        <f t="array" ref="E5926">_xlfn.IFS(Orders!W5926=0,"Endirim Yoxdur",SUMIFS(Orders!$V:$V,Orders!$T:$T,Orders!T5926)&gt;10,ROUND(Orders!W5926*1.15,2),SUMIFS(Orders!$V:$V,Orders!$T:$T,Orders!T5926)&lt;=10,"Endirim Yoxdur")</f>
        <v>0.23</v>
      </c>
    </row>
    <row r="5927" spans="3:5" x14ac:dyDescent="0.25">
      <c r="C5927" s="26" t="str">
        <f>IF(Orders!U5927&gt;500,"Yüksək Satış","Aşağı Satış")</f>
        <v>Aşağı Satış</v>
      </c>
      <c r="D5927" s="26" t="str">
        <f>IF(Orders!U5927&gt;500,IF(Orders!E5927="First Class",IF(Orders!W5927=0,"VIP","Special"),"Formal"),"Normal")</f>
        <v>Normal</v>
      </c>
      <c r="E5927" s="26" t="str" cm="1">
        <f t="array" ref="E5927">_xlfn.IFS(Orders!W5927=0,"Endirim Yoxdur",SUMIFS(Orders!$V:$V,Orders!$T:$T,Orders!T5927)&gt;10,ROUND(Orders!W5927*1.15,2),SUMIFS(Orders!$V:$V,Orders!$T:$T,Orders!T5927)&lt;=10,"Endirim Yoxdur")</f>
        <v>Endirim Yoxdur</v>
      </c>
    </row>
    <row r="5928" spans="3:5" x14ac:dyDescent="0.25">
      <c r="C5928" s="26" t="str">
        <f>IF(Orders!U5928&gt;500,"Yüksək Satış","Aşağı Satış")</f>
        <v>Aşağı Satış</v>
      </c>
      <c r="D5928" s="26" t="str">
        <f>IF(Orders!U5928&gt;500,IF(Orders!E5928="First Class",IF(Orders!W5928=0,"VIP","Special"),"Formal"),"Normal")</f>
        <v>Normal</v>
      </c>
      <c r="E5928" s="26" t="str" cm="1">
        <f t="array" ref="E5928">_xlfn.IFS(Orders!W5928=0,"Endirim Yoxdur",SUMIFS(Orders!$V:$V,Orders!$T:$T,Orders!T5928)&gt;10,ROUND(Orders!W5928*1.15,2),SUMIFS(Orders!$V:$V,Orders!$T:$T,Orders!T5928)&lt;=10,"Endirim Yoxdur")</f>
        <v>Endirim Yoxdur</v>
      </c>
    </row>
    <row r="5929" spans="3:5" x14ac:dyDescent="0.25">
      <c r="C5929" s="26" t="str">
        <f>IF(Orders!U5929&gt;500,"Yüksək Satış","Aşağı Satış")</f>
        <v>Aşağı Satış</v>
      </c>
      <c r="D5929" s="26" t="str">
        <f>IF(Orders!U5929&gt;500,IF(Orders!E5929="First Class",IF(Orders!W5929=0,"VIP","Special"),"Formal"),"Normal")</f>
        <v>Normal</v>
      </c>
      <c r="E5929" s="26" cm="1">
        <f t="array" ref="E5929">_xlfn.IFS(Orders!W5929=0,"Endirim Yoxdur",SUMIFS(Orders!$V:$V,Orders!$T:$T,Orders!T5929)&gt;10,ROUND(Orders!W5929*1.15,2),SUMIFS(Orders!$V:$V,Orders!$T:$T,Orders!T5929)&lt;=10,"Endirim Yoxdur")</f>
        <v>0.23</v>
      </c>
    </row>
    <row r="5930" spans="3:5" x14ac:dyDescent="0.25">
      <c r="C5930" s="26" t="str">
        <f>IF(Orders!U5930&gt;500,"Yüksək Satış","Aşağı Satış")</f>
        <v>Aşağı Satış</v>
      </c>
      <c r="D5930" s="26" t="str">
        <f>IF(Orders!U5930&gt;500,IF(Orders!E5930="First Class",IF(Orders!W5930=0,"VIP","Special"),"Formal"),"Normal")</f>
        <v>Normal</v>
      </c>
      <c r="E5930" s="26" cm="1">
        <f t="array" ref="E5930">_xlfn.IFS(Orders!W5930=0,"Endirim Yoxdur",SUMIFS(Orders!$V:$V,Orders!$T:$T,Orders!T5930)&gt;10,ROUND(Orders!W5930*1.15,2),SUMIFS(Orders!$V:$V,Orders!$T:$T,Orders!T5930)&lt;=10,"Endirim Yoxdur")</f>
        <v>0.23</v>
      </c>
    </row>
    <row r="5931" spans="3:5" x14ac:dyDescent="0.25">
      <c r="C5931" s="26" t="str">
        <f>IF(Orders!U5931&gt;500,"Yüksək Satış","Aşağı Satış")</f>
        <v>Aşağı Satış</v>
      </c>
      <c r="D5931" s="26" t="str">
        <f>IF(Orders!U5931&gt;500,IF(Orders!E5931="First Class",IF(Orders!W5931=0,"VIP","Special"),"Formal"),"Normal")</f>
        <v>Normal</v>
      </c>
      <c r="E5931" s="26" cm="1">
        <f t="array" ref="E5931">_xlfn.IFS(Orders!W5931=0,"Endirim Yoxdur",SUMIFS(Orders!$V:$V,Orders!$T:$T,Orders!T5931)&gt;10,ROUND(Orders!W5931*1.15,2),SUMIFS(Orders!$V:$V,Orders!$T:$T,Orders!T5931)&lt;=10,"Endirim Yoxdur")</f>
        <v>0.23</v>
      </c>
    </row>
    <row r="5932" spans="3:5" x14ac:dyDescent="0.25">
      <c r="C5932" s="26" t="str">
        <f>IF(Orders!U5932&gt;500,"Yüksək Satış","Aşağı Satış")</f>
        <v>Aşağı Satış</v>
      </c>
      <c r="D5932" s="26" t="str">
        <f>IF(Orders!U5932&gt;500,IF(Orders!E5932="First Class",IF(Orders!W5932=0,"VIP","Special"),"Formal"),"Normal")</f>
        <v>Normal</v>
      </c>
      <c r="E5932" s="26" cm="1">
        <f t="array" ref="E5932">_xlfn.IFS(Orders!W5932=0,"Endirim Yoxdur",SUMIFS(Orders!$V:$V,Orders!$T:$T,Orders!T5932)&gt;10,ROUND(Orders!W5932*1.15,2),SUMIFS(Orders!$V:$V,Orders!$T:$T,Orders!T5932)&lt;=10,"Endirim Yoxdur")</f>
        <v>0.23</v>
      </c>
    </row>
    <row r="5933" spans="3:5" x14ac:dyDescent="0.25">
      <c r="C5933" s="26" t="str">
        <f>IF(Orders!U5933&gt;500,"Yüksək Satış","Aşağı Satış")</f>
        <v>Aşağı Satış</v>
      </c>
      <c r="D5933" s="26" t="str">
        <f>IF(Orders!U5933&gt;500,IF(Orders!E5933="First Class",IF(Orders!W5933=0,"VIP","Special"),"Formal"),"Normal")</f>
        <v>Normal</v>
      </c>
      <c r="E5933" s="26" cm="1">
        <f t="array" ref="E5933">_xlfn.IFS(Orders!W5933=0,"Endirim Yoxdur",SUMIFS(Orders!$V:$V,Orders!$T:$T,Orders!T5933)&gt;10,ROUND(Orders!W5933*1.15,2),SUMIFS(Orders!$V:$V,Orders!$T:$T,Orders!T5933)&lt;=10,"Endirim Yoxdur")</f>
        <v>0.46</v>
      </c>
    </row>
    <row r="5934" spans="3:5" x14ac:dyDescent="0.25">
      <c r="C5934" s="26" t="str">
        <f>IF(Orders!U5934&gt;500,"Yüksək Satış","Aşağı Satış")</f>
        <v>Aşağı Satış</v>
      </c>
      <c r="D5934" s="26" t="str">
        <f>IF(Orders!U5934&gt;500,IF(Orders!E5934="First Class",IF(Orders!W5934=0,"VIP","Special"),"Formal"),"Normal")</f>
        <v>Normal</v>
      </c>
      <c r="E5934" s="26" t="str" cm="1">
        <f t="array" ref="E5934">_xlfn.IFS(Orders!W5934=0,"Endirim Yoxdur",SUMIFS(Orders!$V:$V,Orders!$T:$T,Orders!T5934)&gt;10,ROUND(Orders!W5934*1.15,2),SUMIFS(Orders!$V:$V,Orders!$T:$T,Orders!T5934)&lt;=10,"Endirim Yoxdur")</f>
        <v>Endirim Yoxdur</v>
      </c>
    </row>
    <row r="5935" spans="3:5" x14ac:dyDescent="0.25">
      <c r="C5935" s="26" t="str">
        <f>IF(Orders!U5935&gt;500,"Yüksək Satış","Aşağı Satış")</f>
        <v>Aşağı Satış</v>
      </c>
      <c r="D5935" s="26" t="str">
        <f>IF(Orders!U5935&gt;500,IF(Orders!E5935="First Class",IF(Orders!W5935=0,"VIP","Special"),"Formal"),"Normal")</f>
        <v>Normal</v>
      </c>
      <c r="E5935" s="26" cm="1">
        <f t="array" ref="E5935">_xlfn.IFS(Orders!W5935=0,"Endirim Yoxdur",SUMIFS(Orders!$V:$V,Orders!$T:$T,Orders!T5935)&gt;10,ROUND(Orders!W5935*1.15,2),SUMIFS(Orders!$V:$V,Orders!$T:$T,Orders!T5935)&lt;=10,"Endirim Yoxdur")</f>
        <v>0.23</v>
      </c>
    </row>
    <row r="5936" spans="3:5" x14ac:dyDescent="0.25">
      <c r="C5936" s="26" t="str">
        <f>IF(Orders!U5936&gt;500,"Yüksək Satış","Aşağı Satış")</f>
        <v>Aşağı Satış</v>
      </c>
      <c r="D5936" s="26" t="str">
        <f>IF(Orders!U5936&gt;500,IF(Orders!E5936="First Class",IF(Orders!W5936=0,"VIP","Special"),"Formal"),"Normal")</f>
        <v>Normal</v>
      </c>
      <c r="E5936" s="26" cm="1">
        <f t="array" ref="E5936">_xlfn.IFS(Orders!W5936=0,"Endirim Yoxdur",SUMIFS(Orders!$V:$V,Orders!$T:$T,Orders!T5936)&gt;10,ROUND(Orders!W5936*1.15,2),SUMIFS(Orders!$V:$V,Orders!$T:$T,Orders!T5936)&lt;=10,"Endirim Yoxdur")</f>
        <v>0.69</v>
      </c>
    </row>
    <row r="5937" spans="3:5" x14ac:dyDescent="0.25">
      <c r="C5937" s="26" t="str">
        <f>IF(Orders!U5937&gt;500,"Yüksək Satış","Aşağı Satış")</f>
        <v>Aşağı Satış</v>
      </c>
      <c r="D5937" s="26" t="str">
        <f>IF(Orders!U5937&gt;500,IF(Orders!E5937="First Class",IF(Orders!W5937=0,"VIP","Special"),"Formal"),"Normal")</f>
        <v>Normal</v>
      </c>
      <c r="E5937" s="26" cm="1">
        <f t="array" ref="E5937">_xlfn.IFS(Orders!W5937=0,"Endirim Yoxdur",SUMIFS(Orders!$V:$V,Orders!$T:$T,Orders!T5937)&gt;10,ROUND(Orders!W5937*1.15,2),SUMIFS(Orders!$V:$V,Orders!$T:$T,Orders!T5937)&lt;=10,"Endirim Yoxdur")</f>
        <v>0.92</v>
      </c>
    </row>
    <row r="5938" spans="3:5" x14ac:dyDescent="0.25">
      <c r="C5938" s="26" t="str">
        <f>IF(Orders!U5938&gt;500,"Yüksək Satış","Aşağı Satış")</f>
        <v>Aşağı Satış</v>
      </c>
      <c r="D5938" s="26" t="str">
        <f>IF(Orders!U5938&gt;500,IF(Orders!E5938="First Class",IF(Orders!W5938=0,"VIP","Special"),"Formal"),"Normal")</f>
        <v>Normal</v>
      </c>
      <c r="E5938" s="26" cm="1">
        <f t="array" ref="E5938">_xlfn.IFS(Orders!W5938=0,"Endirim Yoxdur",SUMIFS(Orders!$V:$V,Orders!$T:$T,Orders!T5938)&gt;10,ROUND(Orders!W5938*1.15,2),SUMIFS(Orders!$V:$V,Orders!$T:$T,Orders!T5938)&lt;=10,"Endirim Yoxdur")</f>
        <v>0.81</v>
      </c>
    </row>
    <row r="5939" spans="3:5" x14ac:dyDescent="0.25">
      <c r="C5939" s="26" t="str">
        <f>IF(Orders!U5939&gt;500,"Yüksək Satış","Aşağı Satış")</f>
        <v>Aşağı Satış</v>
      </c>
      <c r="D5939" s="26" t="str">
        <f>IF(Orders!U5939&gt;500,IF(Orders!E5939="First Class",IF(Orders!W5939=0,"VIP","Special"),"Formal"),"Normal")</f>
        <v>Normal</v>
      </c>
      <c r="E5939" s="26" cm="1">
        <f t="array" ref="E5939">_xlfn.IFS(Orders!W5939=0,"Endirim Yoxdur",SUMIFS(Orders!$V:$V,Orders!$T:$T,Orders!T5939)&gt;10,ROUND(Orders!W5939*1.15,2),SUMIFS(Orders!$V:$V,Orders!$T:$T,Orders!T5939)&lt;=10,"Endirim Yoxdur")</f>
        <v>0.23</v>
      </c>
    </row>
    <row r="5940" spans="3:5" x14ac:dyDescent="0.25">
      <c r="C5940" s="26" t="str">
        <f>IF(Orders!U5940&gt;500,"Yüksək Satış","Aşağı Satış")</f>
        <v>Aşağı Satış</v>
      </c>
      <c r="D5940" s="26" t="str">
        <f>IF(Orders!U5940&gt;500,IF(Orders!E5940="First Class",IF(Orders!W5940=0,"VIP","Special"),"Formal"),"Normal")</f>
        <v>Normal</v>
      </c>
      <c r="E5940" s="26" cm="1">
        <f t="array" ref="E5940">_xlfn.IFS(Orders!W5940=0,"Endirim Yoxdur",SUMIFS(Orders!$V:$V,Orders!$T:$T,Orders!T5940)&gt;10,ROUND(Orders!W5940*1.15,2),SUMIFS(Orders!$V:$V,Orders!$T:$T,Orders!T5940)&lt;=10,"Endirim Yoxdur")</f>
        <v>0.23</v>
      </c>
    </row>
    <row r="5941" spans="3:5" x14ac:dyDescent="0.25">
      <c r="C5941" s="26" t="str">
        <f>IF(Orders!U5941&gt;500,"Yüksək Satış","Aşağı Satış")</f>
        <v>Aşağı Satış</v>
      </c>
      <c r="D5941" s="26" t="str">
        <f>IF(Orders!U5941&gt;500,IF(Orders!E5941="First Class",IF(Orders!W5941=0,"VIP","Special"),"Formal"),"Normal")</f>
        <v>Normal</v>
      </c>
      <c r="E5941" s="26" cm="1">
        <f t="array" ref="E5941">_xlfn.IFS(Orders!W5941=0,"Endirim Yoxdur",SUMIFS(Orders!$V:$V,Orders!$T:$T,Orders!T5941)&gt;10,ROUND(Orders!W5941*1.15,2),SUMIFS(Orders!$V:$V,Orders!$T:$T,Orders!T5941)&lt;=10,"Endirim Yoxdur")</f>
        <v>0.23</v>
      </c>
    </row>
    <row r="5942" spans="3:5" x14ac:dyDescent="0.25">
      <c r="C5942" s="26" t="str">
        <f>IF(Orders!U5942&gt;500,"Yüksək Satış","Aşağı Satış")</f>
        <v>Aşağı Satış</v>
      </c>
      <c r="D5942" s="26" t="str">
        <f>IF(Orders!U5942&gt;500,IF(Orders!E5942="First Class",IF(Orders!W5942=0,"VIP","Special"),"Formal"),"Normal")</f>
        <v>Normal</v>
      </c>
      <c r="E5942" s="26" cm="1">
        <f t="array" ref="E5942">_xlfn.IFS(Orders!W5942=0,"Endirim Yoxdur",SUMIFS(Orders!$V:$V,Orders!$T:$T,Orders!T5942)&gt;10,ROUND(Orders!W5942*1.15,2),SUMIFS(Orders!$V:$V,Orders!$T:$T,Orders!T5942)&lt;=10,"Endirim Yoxdur")</f>
        <v>0.23</v>
      </c>
    </row>
    <row r="5943" spans="3:5" x14ac:dyDescent="0.25">
      <c r="C5943" s="26" t="str">
        <f>IF(Orders!U5943&gt;500,"Yüksək Satış","Aşağı Satış")</f>
        <v>Aşağı Satış</v>
      </c>
      <c r="D5943" s="26" t="str">
        <f>IF(Orders!U5943&gt;500,IF(Orders!E5943="First Class",IF(Orders!W5943=0,"VIP","Special"),"Formal"),"Normal")</f>
        <v>Normal</v>
      </c>
      <c r="E5943" s="26" cm="1">
        <f t="array" ref="E5943">_xlfn.IFS(Orders!W5943=0,"Endirim Yoxdur",SUMIFS(Orders!$V:$V,Orders!$T:$T,Orders!T5943)&gt;10,ROUND(Orders!W5943*1.15,2),SUMIFS(Orders!$V:$V,Orders!$T:$T,Orders!T5943)&lt;=10,"Endirim Yoxdur")</f>
        <v>0.23</v>
      </c>
    </row>
    <row r="5944" spans="3:5" x14ac:dyDescent="0.25">
      <c r="C5944" s="26" t="str">
        <f>IF(Orders!U5944&gt;500,"Yüksək Satış","Aşağı Satış")</f>
        <v>Aşağı Satış</v>
      </c>
      <c r="D5944" s="26" t="str">
        <f>IF(Orders!U5944&gt;500,IF(Orders!E5944="First Class",IF(Orders!W5944=0,"VIP","Special"),"Formal"),"Normal")</f>
        <v>Normal</v>
      </c>
      <c r="E5944" s="26" cm="1">
        <f t="array" ref="E5944">_xlfn.IFS(Orders!W5944=0,"Endirim Yoxdur",SUMIFS(Orders!$V:$V,Orders!$T:$T,Orders!T5944)&gt;10,ROUND(Orders!W5944*1.15,2),SUMIFS(Orders!$V:$V,Orders!$T:$T,Orders!T5944)&lt;=10,"Endirim Yoxdur")</f>
        <v>0.23</v>
      </c>
    </row>
    <row r="5945" spans="3:5" x14ac:dyDescent="0.25">
      <c r="C5945" s="26" t="str">
        <f>IF(Orders!U5945&gt;500,"Yüksək Satış","Aşağı Satış")</f>
        <v>Aşağı Satış</v>
      </c>
      <c r="D5945" s="26" t="str">
        <f>IF(Orders!U5945&gt;500,IF(Orders!E5945="First Class",IF(Orders!W5945=0,"VIP","Special"),"Formal"),"Normal")</f>
        <v>Normal</v>
      </c>
      <c r="E5945" s="26" t="str" cm="1">
        <f t="array" ref="E5945">_xlfn.IFS(Orders!W5945=0,"Endirim Yoxdur",SUMIFS(Orders!$V:$V,Orders!$T:$T,Orders!T5945)&gt;10,ROUND(Orders!W5945*1.15,2),SUMIFS(Orders!$V:$V,Orders!$T:$T,Orders!T5945)&lt;=10,"Endirim Yoxdur")</f>
        <v>Endirim Yoxdur</v>
      </c>
    </row>
    <row r="5946" spans="3:5" x14ac:dyDescent="0.25">
      <c r="C5946" s="26" t="str">
        <f>IF(Orders!U5946&gt;500,"Yüksək Satış","Aşağı Satış")</f>
        <v>Aşağı Satış</v>
      </c>
      <c r="D5946" s="26" t="str">
        <f>IF(Orders!U5946&gt;500,IF(Orders!E5946="First Class",IF(Orders!W5946=0,"VIP","Special"),"Formal"),"Normal")</f>
        <v>Normal</v>
      </c>
      <c r="E5946" s="26" t="str" cm="1">
        <f t="array" ref="E5946">_xlfn.IFS(Orders!W5946=0,"Endirim Yoxdur",SUMIFS(Orders!$V:$V,Orders!$T:$T,Orders!T5946)&gt;10,ROUND(Orders!W5946*1.15,2),SUMIFS(Orders!$V:$V,Orders!$T:$T,Orders!T5946)&lt;=10,"Endirim Yoxdur")</f>
        <v>Endirim Yoxdur</v>
      </c>
    </row>
    <row r="5947" spans="3:5" x14ac:dyDescent="0.25">
      <c r="C5947" s="26" t="str">
        <f>IF(Orders!U5947&gt;500,"Yüksək Satış","Aşağı Satış")</f>
        <v>Aşağı Satış</v>
      </c>
      <c r="D5947" s="26" t="str">
        <f>IF(Orders!U5947&gt;500,IF(Orders!E5947="First Class",IF(Orders!W5947=0,"VIP","Special"),"Formal"),"Normal")</f>
        <v>Normal</v>
      </c>
      <c r="E5947" s="26" cm="1">
        <f t="array" ref="E5947">_xlfn.IFS(Orders!W5947=0,"Endirim Yoxdur",SUMIFS(Orders!$V:$V,Orders!$T:$T,Orders!T5947)&gt;10,ROUND(Orders!W5947*1.15,2),SUMIFS(Orders!$V:$V,Orders!$T:$T,Orders!T5947)&lt;=10,"Endirim Yoxdur")</f>
        <v>0.69</v>
      </c>
    </row>
    <row r="5948" spans="3:5" x14ac:dyDescent="0.25">
      <c r="C5948" s="26" t="str">
        <f>IF(Orders!U5948&gt;500,"Yüksək Satış","Aşağı Satış")</f>
        <v>Aşağı Satış</v>
      </c>
      <c r="D5948" s="26" t="str">
        <f>IF(Orders!U5948&gt;500,IF(Orders!E5948="First Class",IF(Orders!W5948=0,"VIP","Special"),"Formal"),"Normal")</f>
        <v>Normal</v>
      </c>
      <c r="E5948" s="26" t="str" cm="1">
        <f t="array" ref="E5948">_xlfn.IFS(Orders!W5948=0,"Endirim Yoxdur",SUMIFS(Orders!$V:$V,Orders!$T:$T,Orders!T5948)&gt;10,ROUND(Orders!W5948*1.15,2),SUMIFS(Orders!$V:$V,Orders!$T:$T,Orders!T5948)&lt;=10,"Endirim Yoxdur")</f>
        <v>Endirim Yoxdur</v>
      </c>
    </row>
    <row r="5949" spans="3:5" x14ac:dyDescent="0.25">
      <c r="C5949" s="26" t="str">
        <f>IF(Orders!U5949&gt;500,"Yüksək Satış","Aşağı Satış")</f>
        <v>Yüksək Satış</v>
      </c>
      <c r="D5949" s="26" t="str">
        <f>IF(Orders!U5949&gt;500,IF(Orders!E5949="First Class",IF(Orders!W5949=0,"VIP","Special"),"Formal"),"Normal")</f>
        <v>Formal</v>
      </c>
      <c r="E5949" s="26" cm="1">
        <f t="array" ref="E5949">_xlfn.IFS(Orders!W5949=0,"Endirim Yoxdur",SUMIFS(Orders!$V:$V,Orders!$T:$T,Orders!T5949)&gt;10,ROUND(Orders!W5949*1.15,2),SUMIFS(Orders!$V:$V,Orders!$T:$T,Orders!T5949)&lt;=10,"Endirim Yoxdur")</f>
        <v>0.57999999999999996</v>
      </c>
    </row>
    <row r="5950" spans="3:5" x14ac:dyDescent="0.25">
      <c r="C5950" s="26" t="str">
        <f>IF(Orders!U5950&gt;500,"Yüksək Satış","Aşağı Satış")</f>
        <v>Aşağı Satış</v>
      </c>
      <c r="D5950" s="26" t="str">
        <f>IF(Orders!U5950&gt;500,IF(Orders!E5950="First Class",IF(Orders!W5950=0,"VIP","Special"),"Formal"),"Normal")</f>
        <v>Normal</v>
      </c>
      <c r="E5950" s="26" t="str" cm="1">
        <f t="array" ref="E5950">_xlfn.IFS(Orders!W5950=0,"Endirim Yoxdur",SUMIFS(Orders!$V:$V,Orders!$T:$T,Orders!T5950)&gt;10,ROUND(Orders!W5950*1.15,2),SUMIFS(Orders!$V:$V,Orders!$T:$T,Orders!T5950)&lt;=10,"Endirim Yoxdur")</f>
        <v>Endirim Yoxdur</v>
      </c>
    </row>
    <row r="5951" spans="3:5" x14ac:dyDescent="0.25">
      <c r="C5951" s="26" t="str">
        <f>IF(Orders!U5951&gt;500,"Yüksək Satış","Aşağı Satış")</f>
        <v>Aşağı Satış</v>
      </c>
      <c r="D5951" s="26" t="str">
        <f>IF(Orders!U5951&gt;500,IF(Orders!E5951="First Class",IF(Orders!W5951=0,"VIP","Special"),"Formal"),"Normal")</f>
        <v>Normal</v>
      </c>
      <c r="E5951" s="26" t="str" cm="1">
        <f t="array" ref="E5951">_xlfn.IFS(Orders!W5951=0,"Endirim Yoxdur",SUMIFS(Orders!$V:$V,Orders!$T:$T,Orders!T5951)&gt;10,ROUND(Orders!W5951*1.15,2),SUMIFS(Orders!$V:$V,Orders!$T:$T,Orders!T5951)&lt;=10,"Endirim Yoxdur")</f>
        <v>Endirim Yoxdur</v>
      </c>
    </row>
    <row r="5952" spans="3:5" x14ac:dyDescent="0.25">
      <c r="C5952" s="26" t="str">
        <f>IF(Orders!U5952&gt;500,"Yüksək Satış","Aşağı Satış")</f>
        <v>Aşağı Satış</v>
      </c>
      <c r="D5952" s="26" t="str">
        <f>IF(Orders!U5952&gt;500,IF(Orders!E5952="First Class",IF(Orders!W5952=0,"VIP","Special"),"Formal"),"Normal")</f>
        <v>Normal</v>
      </c>
      <c r="E5952" s="26" cm="1">
        <f t="array" ref="E5952">_xlfn.IFS(Orders!W5952=0,"Endirim Yoxdur",SUMIFS(Orders!$V:$V,Orders!$T:$T,Orders!T5952)&gt;10,ROUND(Orders!W5952*1.15,2),SUMIFS(Orders!$V:$V,Orders!$T:$T,Orders!T5952)&lt;=10,"Endirim Yoxdur")</f>
        <v>0.23</v>
      </c>
    </row>
    <row r="5953" spans="3:5" x14ac:dyDescent="0.25">
      <c r="C5953" s="26" t="str">
        <f>IF(Orders!U5953&gt;500,"Yüksək Satış","Aşağı Satış")</f>
        <v>Aşağı Satış</v>
      </c>
      <c r="D5953" s="26" t="str">
        <f>IF(Orders!U5953&gt;500,IF(Orders!E5953="First Class",IF(Orders!W5953=0,"VIP","Special"),"Formal"),"Normal")</f>
        <v>Normal</v>
      </c>
      <c r="E5953" s="26" cm="1">
        <f t="array" ref="E5953">_xlfn.IFS(Orders!W5953=0,"Endirim Yoxdur",SUMIFS(Orders!$V:$V,Orders!$T:$T,Orders!T5953)&gt;10,ROUND(Orders!W5953*1.15,2),SUMIFS(Orders!$V:$V,Orders!$T:$T,Orders!T5953)&lt;=10,"Endirim Yoxdur")</f>
        <v>0.92</v>
      </c>
    </row>
    <row r="5954" spans="3:5" x14ac:dyDescent="0.25">
      <c r="C5954" s="26" t="str">
        <f>IF(Orders!U5954&gt;500,"Yüksək Satış","Aşağı Satış")</f>
        <v>Aşağı Satış</v>
      </c>
      <c r="D5954" s="26" t="str">
        <f>IF(Orders!U5954&gt;500,IF(Orders!E5954="First Class",IF(Orders!W5954=0,"VIP","Special"),"Formal"),"Normal")</f>
        <v>Normal</v>
      </c>
      <c r="E5954" s="26" cm="1">
        <f t="array" ref="E5954">_xlfn.IFS(Orders!W5954=0,"Endirim Yoxdur",SUMIFS(Orders!$V:$V,Orders!$T:$T,Orders!T5954)&gt;10,ROUND(Orders!W5954*1.15,2),SUMIFS(Orders!$V:$V,Orders!$T:$T,Orders!T5954)&lt;=10,"Endirim Yoxdur")</f>
        <v>0.23</v>
      </c>
    </row>
    <row r="5955" spans="3:5" x14ac:dyDescent="0.25">
      <c r="C5955" s="26" t="str">
        <f>IF(Orders!U5955&gt;500,"Yüksək Satış","Aşağı Satış")</f>
        <v>Aşağı Satış</v>
      </c>
      <c r="D5955" s="26" t="str">
        <f>IF(Orders!U5955&gt;500,IF(Orders!E5955="First Class",IF(Orders!W5955=0,"VIP","Special"),"Formal"),"Normal")</f>
        <v>Normal</v>
      </c>
      <c r="E5955" s="26" t="str" cm="1">
        <f t="array" ref="E5955">_xlfn.IFS(Orders!W5955=0,"Endirim Yoxdur",SUMIFS(Orders!$V:$V,Orders!$T:$T,Orders!T5955)&gt;10,ROUND(Orders!W5955*1.15,2),SUMIFS(Orders!$V:$V,Orders!$T:$T,Orders!T5955)&lt;=10,"Endirim Yoxdur")</f>
        <v>Endirim Yoxdur</v>
      </c>
    </row>
    <row r="5956" spans="3:5" x14ac:dyDescent="0.25">
      <c r="C5956" s="26" t="str">
        <f>IF(Orders!U5956&gt;500,"Yüksək Satış","Aşağı Satış")</f>
        <v>Aşağı Satış</v>
      </c>
      <c r="D5956" s="26" t="str">
        <f>IF(Orders!U5956&gt;500,IF(Orders!E5956="First Class",IF(Orders!W5956=0,"VIP","Special"),"Formal"),"Normal")</f>
        <v>Normal</v>
      </c>
      <c r="E5956" s="26" t="str" cm="1">
        <f t="array" ref="E5956">_xlfn.IFS(Orders!W5956=0,"Endirim Yoxdur",SUMIFS(Orders!$V:$V,Orders!$T:$T,Orders!T5956)&gt;10,ROUND(Orders!W5956*1.15,2),SUMIFS(Orders!$V:$V,Orders!$T:$T,Orders!T5956)&lt;=10,"Endirim Yoxdur")</f>
        <v>Endirim Yoxdur</v>
      </c>
    </row>
    <row r="5957" spans="3:5" x14ac:dyDescent="0.25">
      <c r="C5957" s="26" t="str">
        <f>IF(Orders!U5957&gt;500,"Yüksək Satış","Aşağı Satış")</f>
        <v>Aşağı Satış</v>
      </c>
      <c r="D5957" s="26" t="str">
        <f>IF(Orders!U5957&gt;500,IF(Orders!E5957="First Class",IF(Orders!W5957=0,"VIP","Special"),"Formal"),"Normal")</f>
        <v>Normal</v>
      </c>
      <c r="E5957" s="26" cm="1">
        <f t="array" ref="E5957">_xlfn.IFS(Orders!W5957=0,"Endirim Yoxdur",SUMIFS(Orders!$V:$V,Orders!$T:$T,Orders!T5957)&gt;10,ROUND(Orders!W5957*1.15,2),SUMIFS(Orders!$V:$V,Orders!$T:$T,Orders!T5957)&lt;=10,"Endirim Yoxdur")</f>
        <v>0.23</v>
      </c>
    </row>
    <row r="5958" spans="3:5" x14ac:dyDescent="0.25">
      <c r="C5958" s="26" t="str">
        <f>IF(Orders!U5958&gt;500,"Yüksək Satış","Aşağı Satış")</f>
        <v>Aşağı Satış</v>
      </c>
      <c r="D5958" s="26" t="str">
        <f>IF(Orders!U5958&gt;500,IF(Orders!E5958="First Class",IF(Orders!W5958=0,"VIP","Special"),"Formal"),"Normal")</f>
        <v>Normal</v>
      </c>
      <c r="E5958" s="26" t="str" cm="1">
        <f t="array" ref="E5958">_xlfn.IFS(Orders!W5958=0,"Endirim Yoxdur",SUMIFS(Orders!$V:$V,Orders!$T:$T,Orders!T5958)&gt;10,ROUND(Orders!W5958*1.15,2),SUMIFS(Orders!$V:$V,Orders!$T:$T,Orders!T5958)&lt;=10,"Endirim Yoxdur")</f>
        <v>Endirim Yoxdur</v>
      </c>
    </row>
    <row r="5959" spans="3:5" x14ac:dyDescent="0.25">
      <c r="C5959" s="26" t="str">
        <f>IF(Orders!U5959&gt;500,"Yüksək Satış","Aşağı Satış")</f>
        <v>Aşağı Satış</v>
      </c>
      <c r="D5959" s="26" t="str">
        <f>IF(Orders!U5959&gt;500,IF(Orders!E5959="First Class",IF(Orders!W5959=0,"VIP","Special"),"Formal"),"Normal")</f>
        <v>Normal</v>
      </c>
      <c r="E5959" s="26" t="str" cm="1">
        <f t="array" ref="E5959">_xlfn.IFS(Orders!W5959=0,"Endirim Yoxdur",SUMIFS(Orders!$V:$V,Orders!$T:$T,Orders!T5959)&gt;10,ROUND(Orders!W5959*1.15,2),SUMIFS(Orders!$V:$V,Orders!$T:$T,Orders!T5959)&lt;=10,"Endirim Yoxdur")</f>
        <v>Endirim Yoxdur</v>
      </c>
    </row>
    <row r="5960" spans="3:5" x14ac:dyDescent="0.25">
      <c r="C5960" s="26" t="str">
        <f>IF(Orders!U5960&gt;500,"Yüksək Satış","Aşağı Satış")</f>
        <v>Aşağı Satış</v>
      </c>
      <c r="D5960" s="26" t="str">
        <f>IF(Orders!U5960&gt;500,IF(Orders!E5960="First Class",IF(Orders!W5960=0,"VIP","Special"),"Formal"),"Normal")</f>
        <v>Normal</v>
      </c>
      <c r="E5960" s="26" t="str" cm="1">
        <f t="array" ref="E5960">_xlfn.IFS(Orders!W5960=0,"Endirim Yoxdur",SUMIFS(Orders!$V:$V,Orders!$T:$T,Orders!T5960)&gt;10,ROUND(Orders!W5960*1.15,2),SUMIFS(Orders!$V:$V,Orders!$T:$T,Orders!T5960)&lt;=10,"Endirim Yoxdur")</f>
        <v>Endirim Yoxdur</v>
      </c>
    </row>
    <row r="5961" spans="3:5" x14ac:dyDescent="0.25">
      <c r="C5961" s="26" t="str">
        <f>IF(Orders!U5961&gt;500,"Yüksək Satış","Aşağı Satış")</f>
        <v>Aşağı Satış</v>
      </c>
      <c r="D5961" s="26" t="str">
        <f>IF(Orders!U5961&gt;500,IF(Orders!E5961="First Class",IF(Orders!W5961=0,"VIP","Special"),"Formal"),"Normal")</f>
        <v>Normal</v>
      </c>
      <c r="E5961" s="26" t="str" cm="1">
        <f t="array" ref="E5961">_xlfn.IFS(Orders!W5961=0,"Endirim Yoxdur",SUMIFS(Orders!$V:$V,Orders!$T:$T,Orders!T5961)&gt;10,ROUND(Orders!W5961*1.15,2),SUMIFS(Orders!$V:$V,Orders!$T:$T,Orders!T5961)&lt;=10,"Endirim Yoxdur")</f>
        <v>Endirim Yoxdur</v>
      </c>
    </row>
    <row r="5962" spans="3:5" x14ac:dyDescent="0.25">
      <c r="C5962" s="26" t="str">
        <f>IF(Orders!U5962&gt;500,"Yüksək Satış","Aşağı Satış")</f>
        <v>Aşağı Satış</v>
      </c>
      <c r="D5962" s="26" t="str">
        <f>IF(Orders!U5962&gt;500,IF(Orders!E5962="First Class",IF(Orders!W5962=0,"VIP","Special"),"Formal"),"Normal")</f>
        <v>Normal</v>
      </c>
      <c r="E5962" s="26" t="str" cm="1">
        <f t="array" ref="E5962">_xlfn.IFS(Orders!W5962=0,"Endirim Yoxdur",SUMIFS(Orders!$V:$V,Orders!$T:$T,Orders!T5962)&gt;10,ROUND(Orders!W5962*1.15,2),SUMIFS(Orders!$V:$V,Orders!$T:$T,Orders!T5962)&lt;=10,"Endirim Yoxdur")</f>
        <v>Endirim Yoxdur</v>
      </c>
    </row>
    <row r="5963" spans="3:5" x14ac:dyDescent="0.25">
      <c r="C5963" s="26" t="str">
        <f>IF(Orders!U5963&gt;500,"Yüksək Satış","Aşağı Satış")</f>
        <v>Aşağı Satış</v>
      </c>
      <c r="D5963" s="26" t="str">
        <f>IF(Orders!U5963&gt;500,IF(Orders!E5963="First Class",IF(Orders!W5963=0,"VIP","Special"),"Formal"),"Normal")</f>
        <v>Normal</v>
      </c>
      <c r="E5963" s="26" cm="1">
        <f t="array" ref="E5963">_xlfn.IFS(Orders!W5963=0,"Endirim Yoxdur",SUMIFS(Orders!$V:$V,Orders!$T:$T,Orders!T5963)&gt;10,ROUND(Orders!W5963*1.15,2),SUMIFS(Orders!$V:$V,Orders!$T:$T,Orders!T5963)&lt;=10,"Endirim Yoxdur")</f>
        <v>0.23</v>
      </c>
    </row>
    <row r="5964" spans="3:5" x14ac:dyDescent="0.25">
      <c r="C5964" s="26" t="str">
        <f>IF(Orders!U5964&gt;500,"Yüksək Satış","Aşağı Satış")</f>
        <v>Aşağı Satış</v>
      </c>
      <c r="D5964" s="26" t="str">
        <f>IF(Orders!U5964&gt;500,IF(Orders!E5964="First Class",IF(Orders!W5964=0,"VIP","Special"),"Formal"),"Normal")</f>
        <v>Normal</v>
      </c>
      <c r="E5964" s="26" t="str" cm="1">
        <f t="array" ref="E5964">_xlfn.IFS(Orders!W5964=0,"Endirim Yoxdur",SUMIFS(Orders!$V:$V,Orders!$T:$T,Orders!T5964)&gt;10,ROUND(Orders!W5964*1.15,2),SUMIFS(Orders!$V:$V,Orders!$T:$T,Orders!T5964)&lt;=10,"Endirim Yoxdur")</f>
        <v>Endirim Yoxdur</v>
      </c>
    </row>
    <row r="5965" spans="3:5" x14ac:dyDescent="0.25">
      <c r="C5965" s="26" t="str">
        <f>IF(Orders!U5965&gt;500,"Yüksək Satış","Aşağı Satış")</f>
        <v>Aşağı Satış</v>
      </c>
      <c r="D5965" s="26" t="str">
        <f>IF(Orders!U5965&gt;500,IF(Orders!E5965="First Class",IF(Orders!W5965=0,"VIP","Special"),"Formal"),"Normal")</f>
        <v>Normal</v>
      </c>
      <c r="E5965" s="26" cm="1">
        <f t="array" ref="E5965">_xlfn.IFS(Orders!W5965=0,"Endirim Yoxdur",SUMIFS(Orders!$V:$V,Orders!$T:$T,Orders!T5965)&gt;10,ROUND(Orders!W5965*1.15,2),SUMIFS(Orders!$V:$V,Orders!$T:$T,Orders!T5965)&lt;=10,"Endirim Yoxdur")</f>
        <v>0.23</v>
      </c>
    </row>
    <row r="5966" spans="3:5" x14ac:dyDescent="0.25">
      <c r="C5966" s="26" t="str">
        <f>IF(Orders!U5966&gt;500,"Yüksək Satış","Aşağı Satış")</f>
        <v>Aşağı Satış</v>
      </c>
      <c r="D5966" s="26" t="str">
        <f>IF(Orders!U5966&gt;500,IF(Orders!E5966="First Class",IF(Orders!W5966=0,"VIP","Special"),"Formal"),"Normal")</f>
        <v>Normal</v>
      </c>
      <c r="E5966" s="26" t="str" cm="1">
        <f t="array" ref="E5966">_xlfn.IFS(Orders!W5966=0,"Endirim Yoxdur",SUMIFS(Orders!$V:$V,Orders!$T:$T,Orders!T5966)&gt;10,ROUND(Orders!W5966*1.15,2),SUMIFS(Orders!$V:$V,Orders!$T:$T,Orders!T5966)&lt;=10,"Endirim Yoxdur")</f>
        <v>Endirim Yoxdur</v>
      </c>
    </row>
    <row r="5967" spans="3:5" x14ac:dyDescent="0.25">
      <c r="C5967" s="26" t="str">
        <f>IF(Orders!U5967&gt;500,"Yüksək Satış","Aşağı Satış")</f>
        <v>Aşağı Satış</v>
      </c>
      <c r="D5967" s="26" t="str">
        <f>IF(Orders!U5967&gt;500,IF(Orders!E5967="First Class",IF(Orders!W5967=0,"VIP","Special"),"Formal"),"Normal")</f>
        <v>Normal</v>
      </c>
      <c r="E5967" s="26" cm="1">
        <f t="array" ref="E5967">_xlfn.IFS(Orders!W5967=0,"Endirim Yoxdur",SUMIFS(Orders!$V:$V,Orders!$T:$T,Orders!T5967)&gt;10,ROUND(Orders!W5967*1.15,2),SUMIFS(Orders!$V:$V,Orders!$T:$T,Orders!T5967)&lt;=10,"Endirim Yoxdur")</f>
        <v>0.23</v>
      </c>
    </row>
    <row r="5968" spans="3:5" x14ac:dyDescent="0.25">
      <c r="C5968" s="26" t="str">
        <f>IF(Orders!U5968&gt;500,"Yüksək Satış","Aşağı Satış")</f>
        <v>Aşağı Satış</v>
      </c>
      <c r="D5968" s="26" t="str">
        <f>IF(Orders!U5968&gt;500,IF(Orders!E5968="First Class",IF(Orders!W5968=0,"VIP","Special"),"Formal"),"Normal")</f>
        <v>Normal</v>
      </c>
      <c r="E5968" s="26" cm="1">
        <f t="array" ref="E5968">_xlfn.IFS(Orders!W5968=0,"Endirim Yoxdur",SUMIFS(Orders!$V:$V,Orders!$T:$T,Orders!T5968)&gt;10,ROUND(Orders!W5968*1.15,2),SUMIFS(Orders!$V:$V,Orders!$T:$T,Orders!T5968)&lt;=10,"Endirim Yoxdur")</f>
        <v>0.23</v>
      </c>
    </row>
    <row r="5969" spans="3:5" x14ac:dyDescent="0.25">
      <c r="C5969" s="26" t="str">
        <f>IF(Orders!U5969&gt;500,"Yüksək Satış","Aşağı Satış")</f>
        <v>Aşağı Satış</v>
      </c>
      <c r="D5969" s="26" t="str">
        <f>IF(Orders!U5969&gt;500,IF(Orders!E5969="First Class",IF(Orders!W5969=0,"VIP","Special"),"Formal"),"Normal")</f>
        <v>Normal</v>
      </c>
      <c r="E5969" s="26" cm="1">
        <f t="array" ref="E5969">_xlfn.IFS(Orders!W5969=0,"Endirim Yoxdur",SUMIFS(Orders!$V:$V,Orders!$T:$T,Orders!T5969)&gt;10,ROUND(Orders!W5969*1.15,2),SUMIFS(Orders!$V:$V,Orders!$T:$T,Orders!T5969)&lt;=10,"Endirim Yoxdur")</f>
        <v>0.23</v>
      </c>
    </row>
    <row r="5970" spans="3:5" x14ac:dyDescent="0.25">
      <c r="C5970" s="26" t="str">
        <f>IF(Orders!U5970&gt;500,"Yüksək Satış","Aşağı Satış")</f>
        <v>Aşağı Satış</v>
      </c>
      <c r="D5970" s="26" t="str">
        <f>IF(Orders!U5970&gt;500,IF(Orders!E5970="First Class",IF(Orders!W5970=0,"VIP","Special"),"Formal"),"Normal")</f>
        <v>Normal</v>
      </c>
      <c r="E5970" s="26" t="str" cm="1">
        <f t="array" ref="E5970">_xlfn.IFS(Orders!W5970=0,"Endirim Yoxdur",SUMIFS(Orders!$V:$V,Orders!$T:$T,Orders!T5970)&gt;10,ROUND(Orders!W5970*1.15,2),SUMIFS(Orders!$V:$V,Orders!$T:$T,Orders!T5970)&lt;=10,"Endirim Yoxdur")</f>
        <v>Endirim Yoxdur</v>
      </c>
    </row>
    <row r="5971" spans="3:5" x14ac:dyDescent="0.25">
      <c r="C5971" s="26" t="str">
        <f>IF(Orders!U5971&gt;500,"Yüksək Satış","Aşağı Satış")</f>
        <v>Aşağı Satış</v>
      </c>
      <c r="D5971" s="26" t="str">
        <f>IF(Orders!U5971&gt;500,IF(Orders!E5971="First Class",IF(Orders!W5971=0,"VIP","Special"),"Formal"),"Normal")</f>
        <v>Normal</v>
      </c>
      <c r="E5971" s="26" cm="1">
        <f t="array" ref="E5971">_xlfn.IFS(Orders!W5971=0,"Endirim Yoxdur",SUMIFS(Orders!$V:$V,Orders!$T:$T,Orders!T5971)&gt;10,ROUND(Orders!W5971*1.15,2),SUMIFS(Orders!$V:$V,Orders!$T:$T,Orders!T5971)&lt;=10,"Endirim Yoxdur")</f>
        <v>0.23</v>
      </c>
    </row>
    <row r="5972" spans="3:5" x14ac:dyDescent="0.25">
      <c r="C5972" s="26" t="str">
        <f>IF(Orders!U5972&gt;500,"Yüksək Satış","Aşağı Satış")</f>
        <v>Yüksək Satış</v>
      </c>
      <c r="D5972" s="26" t="str">
        <f>IF(Orders!U5972&gt;500,IF(Orders!E5972="First Class",IF(Orders!W5972=0,"VIP","Special"),"Formal"),"Normal")</f>
        <v>Formal</v>
      </c>
      <c r="E5972" s="26" t="str" cm="1">
        <f t="array" ref="E5972">_xlfn.IFS(Orders!W5972=0,"Endirim Yoxdur",SUMIFS(Orders!$V:$V,Orders!$T:$T,Orders!T5972)&gt;10,ROUND(Orders!W5972*1.15,2),SUMIFS(Orders!$V:$V,Orders!$T:$T,Orders!T5972)&lt;=10,"Endirim Yoxdur")</f>
        <v>Endirim Yoxdur</v>
      </c>
    </row>
    <row r="5973" spans="3:5" x14ac:dyDescent="0.25">
      <c r="C5973" s="26" t="str">
        <f>IF(Orders!U5973&gt;500,"Yüksək Satış","Aşağı Satış")</f>
        <v>Yüksək Satış</v>
      </c>
      <c r="D5973" s="26" t="str">
        <f>IF(Orders!U5973&gt;500,IF(Orders!E5973="First Class",IF(Orders!W5973=0,"VIP","Special"),"Formal"),"Normal")</f>
        <v>Formal</v>
      </c>
      <c r="E5973" s="26" t="str" cm="1">
        <f t="array" ref="E5973">_xlfn.IFS(Orders!W5973=0,"Endirim Yoxdur",SUMIFS(Orders!$V:$V,Orders!$T:$T,Orders!T5973)&gt;10,ROUND(Orders!W5973*1.15,2),SUMIFS(Orders!$V:$V,Orders!$T:$T,Orders!T5973)&lt;=10,"Endirim Yoxdur")</f>
        <v>Endirim Yoxdur</v>
      </c>
    </row>
    <row r="5974" spans="3:5" x14ac:dyDescent="0.25">
      <c r="C5974" s="26" t="str">
        <f>IF(Orders!U5974&gt;500,"Yüksək Satış","Aşağı Satış")</f>
        <v>Aşağı Satış</v>
      </c>
      <c r="D5974" s="26" t="str">
        <f>IF(Orders!U5974&gt;500,IF(Orders!E5974="First Class",IF(Orders!W5974=0,"VIP","Special"),"Formal"),"Normal")</f>
        <v>Normal</v>
      </c>
      <c r="E5974" s="26" t="str" cm="1">
        <f t="array" ref="E5974">_xlfn.IFS(Orders!W5974=0,"Endirim Yoxdur",SUMIFS(Orders!$V:$V,Orders!$T:$T,Orders!T5974)&gt;10,ROUND(Orders!W5974*1.15,2),SUMIFS(Orders!$V:$V,Orders!$T:$T,Orders!T5974)&lt;=10,"Endirim Yoxdur")</f>
        <v>Endirim Yoxdur</v>
      </c>
    </row>
    <row r="5975" spans="3:5" x14ac:dyDescent="0.25">
      <c r="C5975" s="26" t="str">
        <f>IF(Orders!U5975&gt;500,"Yüksək Satış","Aşağı Satış")</f>
        <v>Yüksək Satış</v>
      </c>
      <c r="D5975" s="26" t="str">
        <f>IF(Orders!U5975&gt;500,IF(Orders!E5975="First Class",IF(Orders!W5975=0,"VIP","Special"),"Formal"),"Normal")</f>
        <v>Formal</v>
      </c>
      <c r="E5975" s="26" t="str" cm="1">
        <f t="array" ref="E5975">_xlfn.IFS(Orders!W5975=0,"Endirim Yoxdur",SUMIFS(Orders!$V:$V,Orders!$T:$T,Orders!T5975)&gt;10,ROUND(Orders!W5975*1.15,2),SUMIFS(Orders!$V:$V,Orders!$T:$T,Orders!T5975)&lt;=10,"Endirim Yoxdur")</f>
        <v>Endirim Yoxdur</v>
      </c>
    </row>
    <row r="5976" spans="3:5" x14ac:dyDescent="0.25">
      <c r="C5976" s="26" t="str">
        <f>IF(Orders!U5976&gt;500,"Yüksək Satış","Aşağı Satış")</f>
        <v>Aşağı Satış</v>
      </c>
      <c r="D5976" s="26" t="str">
        <f>IF(Orders!U5976&gt;500,IF(Orders!E5976="First Class",IF(Orders!W5976=0,"VIP","Special"),"Formal"),"Normal")</f>
        <v>Normal</v>
      </c>
      <c r="E5976" s="26" t="str" cm="1">
        <f t="array" ref="E5976">_xlfn.IFS(Orders!W5976=0,"Endirim Yoxdur",SUMIFS(Orders!$V:$V,Orders!$T:$T,Orders!T5976)&gt;10,ROUND(Orders!W5976*1.15,2),SUMIFS(Orders!$V:$V,Orders!$T:$T,Orders!T5976)&lt;=10,"Endirim Yoxdur")</f>
        <v>Endirim Yoxdur</v>
      </c>
    </row>
    <row r="5977" spans="3:5" x14ac:dyDescent="0.25">
      <c r="C5977" s="26" t="str">
        <f>IF(Orders!U5977&gt;500,"Yüksək Satış","Aşağı Satış")</f>
        <v>Aşağı Satış</v>
      </c>
      <c r="D5977" s="26" t="str">
        <f>IF(Orders!U5977&gt;500,IF(Orders!E5977="First Class",IF(Orders!W5977=0,"VIP","Special"),"Formal"),"Normal")</f>
        <v>Normal</v>
      </c>
      <c r="E5977" s="26" cm="1">
        <f t="array" ref="E5977">_xlfn.IFS(Orders!W5977=0,"Endirim Yoxdur",SUMIFS(Orders!$V:$V,Orders!$T:$T,Orders!T5977)&gt;10,ROUND(Orders!W5977*1.15,2),SUMIFS(Orders!$V:$V,Orders!$T:$T,Orders!T5977)&lt;=10,"Endirim Yoxdur")</f>
        <v>0.23</v>
      </c>
    </row>
    <row r="5978" spans="3:5" x14ac:dyDescent="0.25">
      <c r="C5978" s="26" t="str">
        <f>IF(Orders!U5978&gt;500,"Yüksək Satış","Aşağı Satış")</f>
        <v>Aşağı Satış</v>
      </c>
      <c r="D5978" s="26" t="str">
        <f>IF(Orders!U5978&gt;500,IF(Orders!E5978="First Class",IF(Orders!W5978=0,"VIP","Special"),"Formal"),"Normal")</f>
        <v>Normal</v>
      </c>
      <c r="E5978" s="26" t="str" cm="1">
        <f t="array" ref="E5978">_xlfn.IFS(Orders!W5978=0,"Endirim Yoxdur",SUMIFS(Orders!$V:$V,Orders!$T:$T,Orders!T5978)&gt;10,ROUND(Orders!W5978*1.15,2),SUMIFS(Orders!$V:$V,Orders!$T:$T,Orders!T5978)&lt;=10,"Endirim Yoxdur")</f>
        <v>Endirim Yoxdur</v>
      </c>
    </row>
    <row r="5979" spans="3:5" x14ac:dyDescent="0.25">
      <c r="C5979" s="26" t="str">
        <f>IF(Orders!U5979&gt;500,"Yüksək Satış","Aşağı Satış")</f>
        <v>Aşağı Satış</v>
      </c>
      <c r="D5979" s="26" t="str">
        <f>IF(Orders!U5979&gt;500,IF(Orders!E5979="First Class",IF(Orders!W5979=0,"VIP","Special"),"Formal"),"Normal")</f>
        <v>Normal</v>
      </c>
      <c r="E5979" s="26" t="str" cm="1">
        <f t="array" ref="E5979">_xlfn.IFS(Orders!W5979=0,"Endirim Yoxdur",SUMIFS(Orders!$V:$V,Orders!$T:$T,Orders!T5979)&gt;10,ROUND(Orders!W5979*1.15,2),SUMIFS(Orders!$V:$V,Orders!$T:$T,Orders!T5979)&lt;=10,"Endirim Yoxdur")</f>
        <v>Endirim Yoxdur</v>
      </c>
    </row>
    <row r="5980" spans="3:5" x14ac:dyDescent="0.25">
      <c r="C5980" s="26" t="str">
        <f>IF(Orders!U5980&gt;500,"Yüksək Satış","Aşağı Satış")</f>
        <v>Aşağı Satış</v>
      </c>
      <c r="D5980" s="26" t="str">
        <f>IF(Orders!U5980&gt;500,IF(Orders!E5980="First Class",IF(Orders!W5980=0,"VIP","Special"),"Formal"),"Normal")</f>
        <v>Normal</v>
      </c>
      <c r="E5980" s="26" t="str" cm="1">
        <f t="array" ref="E5980">_xlfn.IFS(Orders!W5980=0,"Endirim Yoxdur",SUMIFS(Orders!$V:$V,Orders!$T:$T,Orders!T5980)&gt;10,ROUND(Orders!W5980*1.15,2),SUMIFS(Orders!$V:$V,Orders!$T:$T,Orders!T5980)&lt;=10,"Endirim Yoxdur")</f>
        <v>Endirim Yoxdur</v>
      </c>
    </row>
    <row r="5981" spans="3:5" x14ac:dyDescent="0.25">
      <c r="C5981" s="26" t="str">
        <f>IF(Orders!U5981&gt;500,"Yüksək Satış","Aşağı Satış")</f>
        <v>Aşağı Satış</v>
      </c>
      <c r="D5981" s="26" t="str">
        <f>IF(Orders!U5981&gt;500,IF(Orders!E5981="First Class",IF(Orders!W5981=0,"VIP","Special"),"Formal"),"Normal")</f>
        <v>Normal</v>
      </c>
      <c r="E5981" s="26" t="str" cm="1">
        <f t="array" ref="E5981">_xlfn.IFS(Orders!W5981=0,"Endirim Yoxdur",SUMIFS(Orders!$V:$V,Orders!$T:$T,Orders!T5981)&gt;10,ROUND(Orders!W5981*1.15,2),SUMIFS(Orders!$V:$V,Orders!$T:$T,Orders!T5981)&lt;=10,"Endirim Yoxdur")</f>
        <v>Endirim Yoxdur</v>
      </c>
    </row>
    <row r="5982" spans="3:5" x14ac:dyDescent="0.25">
      <c r="C5982" s="26" t="str">
        <f>IF(Orders!U5982&gt;500,"Yüksək Satış","Aşağı Satış")</f>
        <v>Aşağı Satış</v>
      </c>
      <c r="D5982" s="26" t="str">
        <f>IF(Orders!U5982&gt;500,IF(Orders!E5982="First Class",IF(Orders!W5982=0,"VIP","Special"),"Formal"),"Normal")</f>
        <v>Normal</v>
      </c>
      <c r="E5982" s="26" t="str" cm="1">
        <f t="array" ref="E5982">_xlfn.IFS(Orders!W5982=0,"Endirim Yoxdur",SUMIFS(Orders!$V:$V,Orders!$T:$T,Orders!T5982)&gt;10,ROUND(Orders!W5982*1.15,2),SUMIFS(Orders!$V:$V,Orders!$T:$T,Orders!T5982)&lt;=10,"Endirim Yoxdur")</f>
        <v>Endirim Yoxdur</v>
      </c>
    </row>
    <row r="5983" spans="3:5" x14ac:dyDescent="0.25">
      <c r="C5983" s="26" t="str">
        <f>IF(Orders!U5983&gt;500,"Yüksək Satış","Aşağı Satış")</f>
        <v>Aşağı Satış</v>
      </c>
      <c r="D5983" s="26" t="str">
        <f>IF(Orders!U5983&gt;500,IF(Orders!E5983="First Class",IF(Orders!W5983=0,"VIP","Special"),"Formal"),"Normal")</f>
        <v>Normal</v>
      </c>
      <c r="E5983" s="26" t="str" cm="1">
        <f t="array" ref="E5983">_xlfn.IFS(Orders!W5983=0,"Endirim Yoxdur",SUMIFS(Orders!$V:$V,Orders!$T:$T,Orders!T5983)&gt;10,ROUND(Orders!W5983*1.15,2),SUMIFS(Orders!$V:$V,Orders!$T:$T,Orders!T5983)&lt;=10,"Endirim Yoxdur")</f>
        <v>Endirim Yoxdur</v>
      </c>
    </row>
    <row r="5984" spans="3:5" x14ac:dyDescent="0.25">
      <c r="C5984" s="26" t="str">
        <f>IF(Orders!U5984&gt;500,"Yüksək Satış","Aşağı Satış")</f>
        <v>Aşağı Satış</v>
      </c>
      <c r="D5984" s="26" t="str">
        <f>IF(Orders!U5984&gt;500,IF(Orders!E5984="First Class",IF(Orders!W5984=0,"VIP","Special"),"Formal"),"Normal")</f>
        <v>Normal</v>
      </c>
      <c r="E5984" s="26" t="str" cm="1">
        <f t="array" ref="E5984">_xlfn.IFS(Orders!W5984=0,"Endirim Yoxdur",SUMIFS(Orders!$V:$V,Orders!$T:$T,Orders!T5984)&gt;10,ROUND(Orders!W5984*1.15,2),SUMIFS(Orders!$V:$V,Orders!$T:$T,Orders!T5984)&lt;=10,"Endirim Yoxdur")</f>
        <v>Endirim Yoxdur</v>
      </c>
    </row>
    <row r="5985" spans="3:5" x14ac:dyDescent="0.25">
      <c r="C5985" s="26" t="str">
        <f>IF(Orders!U5985&gt;500,"Yüksək Satış","Aşağı Satış")</f>
        <v>Aşağı Satış</v>
      </c>
      <c r="D5985" s="26" t="str">
        <f>IF(Orders!U5985&gt;500,IF(Orders!E5985="First Class",IF(Orders!W5985=0,"VIP","Special"),"Formal"),"Normal")</f>
        <v>Normal</v>
      </c>
      <c r="E5985" s="26" t="str" cm="1">
        <f t="array" ref="E5985">_xlfn.IFS(Orders!W5985=0,"Endirim Yoxdur",SUMIFS(Orders!$V:$V,Orders!$T:$T,Orders!T5985)&gt;10,ROUND(Orders!W5985*1.15,2),SUMIFS(Orders!$V:$V,Orders!$T:$T,Orders!T5985)&lt;=10,"Endirim Yoxdur")</f>
        <v>Endirim Yoxdur</v>
      </c>
    </row>
    <row r="5986" spans="3:5" x14ac:dyDescent="0.25">
      <c r="C5986" s="26" t="str">
        <f>IF(Orders!U5986&gt;500,"Yüksək Satış","Aşağı Satış")</f>
        <v>Aşağı Satış</v>
      </c>
      <c r="D5986" s="26" t="str">
        <f>IF(Orders!U5986&gt;500,IF(Orders!E5986="First Class",IF(Orders!W5986=0,"VIP","Special"),"Formal"),"Normal")</f>
        <v>Normal</v>
      </c>
      <c r="E5986" s="26" t="str" cm="1">
        <f t="array" ref="E5986">_xlfn.IFS(Orders!W5986=0,"Endirim Yoxdur",SUMIFS(Orders!$V:$V,Orders!$T:$T,Orders!T5986)&gt;10,ROUND(Orders!W5986*1.15,2),SUMIFS(Orders!$V:$V,Orders!$T:$T,Orders!T5986)&lt;=10,"Endirim Yoxdur")</f>
        <v>Endirim Yoxdur</v>
      </c>
    </row>
    <row r="5987" spans="3:5" x14ac:dyDescent="0.25">
      <c r="C5987" s="26" t="str">
        <f>IF(Orders!U5987&gt;500,"Yüksək Satış","Aşağı Satış")</f>
        <v>Aşağı Satış</v>
      </c>
      <c r="D5987" s="26" t="str">
        <f>IF(Orders!U5987&gt;500,IF(Orders!E5987="First Class",IF(Orders!W5987=0,"VIP","Special"),"Formal"),"Normal")</f>
        <v>Normal</v>
      </c>
      <c r="E5987" s="26" cm="1">
        <f t="array" ref="E5987">_xlfn.IFS(Orders!W5987=0,"Endirim Yoxdur",SUMIFS(Orders!$V:$V,Orders!$T:$T,Orders!T5987)&gt;10,ROUND(Orders!W5987*1.15,2),SUMIFS(Orders!$V:$V,Orders!$T:$T,Orders!T5987)&lt;=10,"Endirim Yoxdur")</f>
        <v>0.46</v>
      </c>
    </row>
    <row r="5988" spans="3:5" x14ac:dyDescent="0.25">
      <c r="C5988" s="26" t="str">
        <f>IF(Orders!U5988&gt;500,"Yüksək Satış","Aşağı Satış")</f>
        <v>Aşağı Satış</v>
      </c>
      <c r="D5988" s="26" t="str">
        <f>IF(Orders!U5988&gt;500,IF(Orders!E5988="First Class",IF(Orders!W5988=0,"VIP","Special"),"Formal"),"Normal")</f>
        <v>Normal</v>
      </c>
      <c r="E5988" s="26" t="str" cm="1">
        <f t="array" ref="E5988">_xlfn.IFS(Orders!W5988=0,"Endirim Yoxdur",SUMIFS(Orders!$V:$V,Orders!$T:$T,Orders!T5988)&gt;10,ROUND(Orders!W5988*1.15,2),SUMIFS(Orders!$V:$V,Orders!$T:$T,Orders!T5988)&lt;=10,"Endirim Yoxdur")</f>
        <v>Endirim Yoxdur</v>
      </c>
    </row>
    <row r="5989" spans="3:5" x14ac:dyDescent="0.25">
      <c r="C5989" s="26" t="str">
        <f>IF(Orders!U5989&gt;500,"Yüksək Satış","Aşağı Satış")</f>
        <v>Aşağı Satış</v>
      </c>
      <c r="D5989" s="26" t="str">
        <f>IF(Orders!U5989&gt;500,IF(Orders!E5989="First Class",IF(Orders!W5989=0,"VIP","Special"),"Formal"),"Normal")</f>
        <v>Normal</v>
      </c>
      <c r="E5989" s="26" cm="1">
        <f t="array" ref="E5989">_xlfn.IFS(Orders!W5989=0,"Endirim Yoxdur",SUMIFS(Orders!$V:$V,Orders!$T:$T,Orders!T5989)&gt;10,ROUND(Orders!W5989*1.15,2),SUMIFS(Orders!$V:$V,Orders!$T:$T,Orders!T5989)&lt;=10,"Endirim Yoxdur")</f>
        <v>0.17</v>
      </c>
    </row>
    <row r="5990" spans="3:5" x14ac:dyDescent="0.25">
      <c r="C5990" s="26" t="str">
        <f>IF(Orders!U5990&gt;500,"Yüksək Satış","Aşağı Satış")</f>
        <v>Yüksək Satış</v>
      </c>
      <c r="D5990" s="26" t="str">
        <f>IF(Orders!U5990&gt;500,IF(Orders!E5990="First Class",IF(Orders!W5990=0,"VIP","Special"),"Formal"),"Normal")</f>
        <v>Formal</v>
      </c>
      <c r="E5990" s="26" t="str" cm="1">
        <f t="array" ref="E5990">_xlfn.IFS(Orders!W5990=0,"Endirim Yoxdur",SUMIFS(Orders!$V:$V,Orders!$T:$T,Orders!T5990)&gt;10,ROUND(Orders!W5990*1.15,2),SUMIFS(Orders!$V:$V,Orders!$T:$T,Orders!T5990)&lt;=10,"Endirim Yoxdur")</f>
        <v>Endirim Yoxdur</v>
      </c>
    </row>
    <row r="5991" spans="3:5" x14ac:dyDescent="0.25">
      <c r="C5991" s="26" t="str">
        <f>IF(Orders!U5991&gt;500,"Yüksək Satış","Aşağı Satış")</f>
        <v>Aşağı Satış</v>
      </c>
      <c r="D5991" s="26" t="str">
        <f>IF(Orders!U5991&gt;500,IF(Orders!E5991="First Class",IF(Orders!W5991=0,"VIP","Special"),"Formal"),"Normal")</f>
        <v>Normal</v>
      </c>
      <c r="E5991" s="26" cm="1">
        <f t="array" ref="E5991">_xlfn.IFS(Orders!W5991=0,"Endirim Yoxdur",SUMIFS(Orders!$V:$V,Orders!$T:$T,Orders!T5991)&gt;10,ROUND(Orders!W5991*1.15,2),SUMIFS(Orders!$V:$V,Orders!$T:$T,Orders!T5991)&lt;=10,"Endirim Yoxdur")</f>
        <v>0.23</v>
      </c>
    </row>
    <row r="5992" spans="3:5" x14ac:dyDescent="0.25">
      <c r="C5992" s="26" t="str">
        <f>IF(Orders!U5992&gt;500,"Yüksək Satış","Aşağı Satış")</f>
        <v>Aşağı Satış</v>
      </c>
      <c r="D5992" s="26" t="str">
        <f>IF(Orders!U5992&gt;500,IF(Orders!E5992="First Class",IF(Orders!W5992=0,"VIP","Special"),"Formal"),"Normal")</f>
        <v>Normal</v>
      </c>
      <c r="E5992" s="26" t="str" cm="1">
        <f t="array" ref="E5992">_xlfn.IFS(Orders!W5992=0,"Endirim Yoxdur",SUMIFS(Orders!$V:$V,Orders!$T:$T,Orders!T5992)&gt;10,ROUND(Orders!W5992*1.15,2),SUMIFS(Orders!$V:$V,Orders!$T:$T,Orders!T5992)&lt;=10,"Endirim Yoxdur")</f>
        <v>Endirim Yoxdur</v>
      </c>
    </row>
    <row r="5993" spans="3:5" x14ac:dyDescent="0.25">
      <c r="C5993" s="26" t="str">
        <f>IF(Orders!U5993&gt;500,"Yüksək Satış","Aşağı Satış")</f>
        <v>Aşağı Satış</v>
      </c>
      <c r="D5993" s="26" t="str">
        <f>IF(Orders!U5993&gt;500,IF(Orders!E5993="First Class",IF(Orders!W5993=0,"VIP","Special"),"Formal"),"Normal")</f>
        <v>Normal</v>
      </c>
      <c r="E5993" s="26" t="str" cm="1">
        <f t="array" ref="E5993">_xlfn.IFS(Orders!W5993=0,"Endirim Yoxdur",SUMIFS(Orders!$V:$V,Orders!$T:$T,Orders!T5993)&gt;10,ROUND(Orders!W5993*1.15,2),SUMIFS(Orders!$V:$V,Orders!$T:$T,Orders!T5993)&lt;=10,"Endirim Yoxdur")</f>
        <v>Endirim Yoxdur</v>
      </c>
    </row>
    <row r="5994" spans="3:5" x14ac:dyDescent="0.25">
      <c r="C5994" s="26" t="str">
        <f>IF(Orders!U5994&gt;500,"Yüksək Satış","Aşağı Satış")</f>
        <v>Aşağı Satış</v>
      </c>
      <c r="D5994" s="26" t="str">
        <f>IF(Orders!U5994&gt;500,IF(Orders!E5994="First Class",IF(Orders!W5994=0,"VIP","Special"),"Formal"),"Normal")</f>
        <v>Normal</v>
      </c>
      <c r="E5994" s="26" cm="1">
        <f t="array" ref="E5994">_xlfn.IFS(Orders!W5994=0,"Endirim Yoxdur",SUMIFS(Orders!$V:$V,Orders!$T:$T,Orders!T5994)&gt;10,ROUND(Orders!W5994*1.15,2),SUMIFS(Orders!$V:$V,Orders!$T:$T,Orders!T5994)&lt;=10,"Endirim Yoxdur")</f>
        <v>0.23</v>
      </c>
    </row>
    <row r="5995" spans="3:5" x14ac:dyDescent="0.25">
      <c r="C5995" s="26" t="str">
        <f>IF(Orders!U5995&gt;500,"Yüksək Satış","Aşağı Satış")</f>
        <v>Aşağı Satış</v>
      </c>
      <c r="D5995" s="26" t="str">
        <f>IF(Orders!U5995&gt;500,IF(Orders!E5995="First Class",IF(Orders!W5995=0,"VIP","Special"),"Formal"),"Normal")</f>
        <v>Normal</v>
      </c>
      <c r="E5995" s="26" t="str" cm="1">
        <f t="array" ref="E5995">_xlfn.IFS(Orders!W5995=0,"Endirim Yoxdur",SUMIFS(Orders!$V:$V,Orders!$T:$T,Orders!T5995)&gt;10,ROUND(Orders!W5995*1.15,2),SUMIFS(Orders!$V:$V,Orders!$T:$T,Orders!T5995)&lt;=10,"Endirim Yoxdur")</f>
        <v>Endirim Yoxdur</v>
      </c>
    </row>
    <row r="5996" spans="3:5" x14ac:dyDescent="0.25">
      <c r="C5996" s="26" t="str">
        <f>IF(Orders!U5996&gt;500,"Yüksək Satış","Aşağı Satış")</f>
        <v>Aşağı Satış</v>
      </c>
      <c r="D5996" s="26" t="str">
        <f>IF(Orders!U5996&gt;500,IF(Orders!E5996="First Class",IF(Orders!W5996=0,"VIP","Special"),"Formal"),"Normal")</f>
        <v>Normal</v>
      </c>
      <c r="E5996" s="26" t="str" cm="1">
        <f t="array" ref="E5996">_xlfn.IFS(Orders!W5996=0,"Endirim Yoxdur",SUMIFS(Orders!$V:$V,Orders!$T:$T,Orders!T5996)&gt;10,ROUND(Orders!W5996*1.15,2),SUMIFS(Orders!$V:$V,Orders!$T:$T,Orders!T5996)&lt;=10,"Endirim Yoxdur")</f>
        <v>Endirim Yoxdur</v>
      </c>
    </row>
    <row r="5997" spans="3:5" x14ac:dyDescent="0.25">
      <c r="C5997" s="26" t="str">
        <f>IF(Orders!U5997&gt;500,"Yüksək Satış","Aşağı Satış")</f>
        <v>Aşağı Satış</v>
      </c>
      <c r="D5997" s="26" t="str">
        <f>IF(Orders!U5997&gt;500,IF(Orders!E5997="First Class",IF(Orders!W5997=0,"VIP","Special"),"Formal"),"Normal")</f>
        <v>Normal</v>
      </c>
      <c r="E5997" s="26" cm="1">
        <f t="array" ref="E5997">_xlfn.IFS(Orders!W5997=0,"Endirim Yoxdur",SUMIFS(Orders!$V:$V,Orders!$T:$T,Orders!T5997)&gt;10,ROUND(Orders!W5997*1.15,2),SUMIFS(Orders!$V:$V,Orders!$T:$T,Orders!T5997)&lt;=10,"Endirim Yoxdur")</f>
        <v>0.35</v>
      </c>
    </row>
    <row r="5998" spans="3:5" x14ac:dyDescent="0.25">
      <c r="C5998" s="26" t="str">
        <f>IF(Orders!U5998&gt;500,"Yüksək Satış","Aşağı Satış")</f>
        <v>Aşağı Satış</v>
      </c>
      <c r="D5998" s="26" t="str">
        <f>IF(Orders!U5998&gt;500,IF(Orders!E5998="First Class",IF(Orders!W5998=0,"VIP","Special"),"Formal"),"Normal")</f>
        <v>Normal</v>
      </c>
      <c r="E5998" s="26" t="str" cm="1">
        <f t="array" ref="E5998">_xlfn.IFS(Orders!W5998=0,"Endirim Yoxdur",SUMIFS(Orders!$V:$V,Orders!$T:$T,Orders!T5998)&gt;10,ROUND(Orders!W5998*1.15,2),SUMIFS(Orders!$V:$V,Orders!$T:$T,Orders!T5998)&lt;=10,"Endirim Yoxdur")</f>
        <v>Endirim Yoxdur</v>
      </c>
    </row>
    <row r="5999" spans="3:5" x14ac:dyDescent="0.25">
      <c r="C5999" s="26" t="str">
        <f>IF(Orders!U5999&gt;500,"Yüksək Satış","Aşağı Satış")</f>
        <v>Aşağı Satış</v>
      </c>
      <c r="D5999" s="26" t="str">
        <f>IF(Orders!U5999&gt;500,IF(Orders!E5999="First Class",IF(Orders!W5999=0,"VIP","Special"),"Formal"),"Normal")</f>
        <v>Normal</v>
      </c>
      <c r="E5999" s="26" cm="1">
        <f t="array" ref="E5999">_xlfn.IFS(Orders!W5999=0,"Endirim Yoxdur",SUMIFS(Orders!$V:$V,Orders!$T:$T,Orders!T5999)&gt;10,ROUND(Orders!W5999*1.15,2),SUMIFS(Orders!$V:$V,Orders!$T:$T,Orders!T5999)&lt;=10,"Endirim Yoxdur")</f>
        <v>0.23</v>
      </c>
    </row>
    <row r="6000" spans="3:5" x14ac:dyDescent="0.25">
      <c r="C6000" s="26" t="str">
        <f>IF(Orders!U6000&gt;500,"Yüksək Satış","Aşağı Satış")</f>
        <v>Aşağı Satış</v>
      </c>
      <c r="D6000" s="26" t="str">
        <f>IF(Orders!U6000&gt;500,IF(Orders!E6000="First Class",IF(Orders!W6000=0,"VIP","Special"),"Formal"),"Normal")</f>
        <v>Normal</v>
      </c>
      <c r="E6000" s="26" cm="1">
        <f t="array" ref="E6000">_xlfn.IFS(Orders!W6000=0,"Endirim Yoxdur",SUMIFS(Orders!$V:$V,Orders!$T:$T,Orders!T6000)&gt;10,ROUND(Orders!W6000*1.15,2),SUMIFS(Orders!$V:$V,Orders!$T:$T,Orders!T6000)&lt;=10,"Endirim Yoxdur")</f>
        <v>0.23</v>
      </c>
    </row>
    <row r="6001" spans="3:5" x14ac:dyDescent="0.25">
      <c r="C6001" s="26" t="str">
        <f>IF(Orders!U6001&gt;500,"Yüksək Satış","Aşağı Satış")</f>
        <v>Aşağı Satış</v>
      </c>
      <c r="D6001" s="26" t="str">
        <f>IF(Orders!U6001&gt;500,IF(Orders!E6001="First Class",IF(Orders!W6001=0,"VIP","Special"),"Formal"),"Normal")</f>
        <v>Normal</v>
      </c>
      <c r="E6001" s="26" cm="1">
        <f t="array" ref="E6001">_xlfn.IFS(Orders!W6001=0,"Endirim Yoxdur",SUMIFS(Orders!$V:$V,Orders!$T:$T,Orders!T6001)&gt;10,ROUND(Orders!W6001*1.15,2),SUMIFS(Orders!$V:$V,Orders!$T:$T,Orders!T6001)&lt;=10,"Endirim Yoxdur")</f>
        <v>0.23</v>
      </c>
    </row>
    <row r="6002" spans="3:5" x14ac:dyDescent="0.25">
      <c r="C6002" s="26" t="str">
        <f>IF(Orders!U6002&gt;500,"Yüksək Satış","Aşağı Satış")</f>
        <v>Aşağı Satış</v>
      </c>
      <c r="D6002" s="26" t="str">
        <f>IF(Orders!U6002&gt;500,IF(Orders!E6002="First Class",IF(Orders!W6002=0,"VIP","Special"),"Formal"),"Normal")</f>
        <v>Normal</v>
      </c>
      <c r="E6002" s="26" cm="1">
        <f t="array" ref="E6002">_xlfn.IFS(Orders!W6002=0,"Endirim Yoxdur",SUMIFS(Orders!$V:$V,Orders!$T:$T,Orders!T6002)&gt;10,ROUND(Orders!W6002*1.15,2),SUMIFS(Orders!$V:$V,Orders!$T:$T,Orders!T6002)&lt;=10,"Endirim Yoxdur")</f>
        <v>0.23</v>
      </c>
    </row>
    <row r="6003" spans="3:5" x14ac:dyDescent="0.25">
      <c r="C6003" s="26" t="str">
        <f>IF(Orders!U6003&gt;500,"Yüksək Satış","Aşağı Satış")</f>
        <v>Aşağı Satış</v>
      </c>
      <c r="D6003" s="26" t="str">
        <f>IF(Orders!U6003&gt;500,IF(Orders!E6003="First Class",IF(Orders!W6003=0,"VIP","Special"),"Formal"),"Normal")</f>
        <v>Normal</v>
      </c>
      <c r="E6003" s="26" t="str" cm="1">
        <f t="array" ref="E6003">_xlfn.IFS(Orders!W6003=0,"Endirim Yoxdur",SUMIFS(Orders!$V:$V,Orders!$T:$T,Orders!T6003)&gt;10,ROUND(Orders!W6003*1.15,2),SUMIFS(Orders!$V:$V,Orders!$T:$T,Orders!T6003)&lt;=10,"Endirim Yoxdur")</f>
        <v>Endirim Yoxdur</v>
      </c>
    </row>
    <row r="6004" spans="3:5" x14ac:dyDescent="0.25">
      <c r="C6004" s="26" t="str">
        <f>IF(Orders!U6004&gt;500,"Yüksək Satış","Aşağı Satış")</f>
        <v>Aşağı Satış</v>
      </c>
      <c r="D6004" s="26" t="str">
        <f>IF(Orders!U6004&gt;500,IF(Orders!E6004="First Class",IF(Orders!W6004=0,"VIP","Special"),"Formal"),"Normal")</f>
        <v>Normal</v>
      </c>
      <c r="E6004" s="26" t="str" cm="1">
        <f t="array" ref="E6004">_xlfn.IFS(Orders!W6004=0,"Endirim Yoxdur",SUMIFS(Orders!$V:$V,Orders!$T:$T,Orders!T6004)&gt;10,ROUND(Orders!W6004*1.15,2),SUMIFS(Orders!$V:$V,Orders!$T:$T,Orders!T6004)&lt;=10,"Endirim Yoxdur")</f>
        <v>Endirim Yoxdur</v>
      </c>
    </row>
    <row r="6005" spans="3:5" x14ac:dyDescent="0.25">
      <c r="C6005" s="26" t="str">
        <f>IF(Orders!U6005&gt;500,"Yüksək Satış","Aşağı Satış")</f>
        <v>Aşağı Satış</v>
      </c>
      <c r="D6005" s="26" t="str">
        <f>IF(Orders!U6005&gt;500,IF(Orders!E6005="First Class",IF(Orders!W6005=0,"VIP","Special"),"Formal"),"Normal")</f>
        <v>Normal</v>
      </c>
      <c r="E6005" s="26" t="str" cm="1">
        <f t="array" ref="E6005">_xlfn.IFS(Orders!W6005=0,"Endirim Yoxdur",SUMIFS(Orders!$V:$V,Orders!$T:$T,Orders!T6005)&gt;10,ROUND(Orders!W6005*1.15,2),SUMIFS(Orders!$V:$V,Orders!$T:$T,Orders!T6005)&lt;=10,"Endirim Yoxdur")</f>
        <v>Endirim Yoxdur</v>
      </c>
    </row>
    <row r="6006" spans="3:5" x14ac:dyDescent="0.25">
      <c r="C6006" s="26" t="str">
        <f>IF(Orders!U6006&gt;500,"Yüksək Satış","Aşağı Satış")</f>
        <v>Yüksək Satış</v>
      </c>
      <c r="D6006" s="26" t="str">
        <f>IF(Orders!U6006&gt;500,IF(Orders!E6006="First Class",IF(Orders!W6006=0,"VIP","Special"),"Formal"),"Normal")</f>
        <v>Formal</v>
      </c>
      <c r="E6006" s="26" t="str" cm="1">
        <f t="array" ref="E6006">_xlfn.IFS(Orders!W6006=0,"Endirim Yoxdur",SUMIFS(Orders!$V:$V,Orders!$T:$T,Orders!T6006)&gt;10,ROUND(Orders!W6006*1.15,2),SUMIFS(Orders!$V:$V,Orders!$T:$T,Orders!T6006)&lt;=10,"Endirim Yoxdur")</f>
        <v>Endirim Yoxdur</v>
      </c>
    </row>
    <row r="6007" spans="3:5" x14ac:dyDescent="0.25">
      <c r="C6007" s="26" t="str">
        <f>IF(Orders!U6007&gt;500,"Yüksək Satış","Aşağı Satış")</f>
        <v>Aşağı Satış</v>
      </c>
      <c r="D6007" s="26" t="str">
        <f>IF(Orders!U6007&gt;500,IF(Orders!E6007="First Class",IF(Orders!W6007=0,"VIP","Special"),"Formal"),"Normal")</f>
        <v>Normal</v>
      </c>
      <c r="E6007" s="26" cm="1">
        <f t="array" ref="E6007">_xlfn.IFS(Orders!W6007=0,"Endirim Yoxdur",SUMIFS(Orders!$V:$V,Orders!$T:$T,Orders!T6007)&gt;10,ROUND(Orders!W6007*1.15,2),SUMIFS(Orders!$V:$V,Orders!$T:$T,Orders!T6007)&lt;=10,"Endirim Yoxdur")</f>
        <v>0.23</v>
      </c>
    </row>
    <row r="6008" spans="3:5" x14ac:dyDescent="0.25">
      <c r="C6008" s="26" t="str">
        <f>IF(Orders!U6008&gt;500,"Yüksək Satış","Aşağı Satış")</f>
        <v>Aşağı Satış</v>
      </c>
      <c r="D6008" s="26" t="str">
        <f>IF(Orders!U6008&gt;500,IF(Orders!E6008="First Class",IF(Orders!W6008=0,"VIP","Special"),"Formal"),"Normal")</f>
        <v>Normal</v>
      </c>
      <c r="E6008" s="26" cm="1">
        <f t="array" ref="E6008">_xlfn.IFS(Orders!W6008=0,"Endirim Yoxdur",SUMIFS(Orders!$V:$V,Orders!$T:$T,Orders!T6008)&gt;10,ROUND(Orders!W6008*1.15,2),SUMIFS(Orders!$V:$V,Orders!$T:$T,Orders!T6008)&lt;=10,"Endirim Yoxdur")</f>
        <v>0.23</v>
      </c>
    </row>
    <row r="6009" spans="3:5" x14ac:dyDescent="0.25">
      <c r="C6009" s="26" t="str">
        <f>IF(Orders!U6009&gt;500,"Yüksək Satış","Aşağı Satış")</f>
        <v>Aşağı Satış</v>
      </c>
      <c r="D6009" s="26" t="str">
        <f>IF(Orders!U6009&gt;500,IF(Orders!E6009="First Class",IF(Orders!W6009=0,"VIP","Special"),"Formal"),"Normal")</f>
        <v>Normal</v>
      </c>
      <c r="E6009" s="26" t="str" cm="1">
        <f t="array" ref="E6009">_xlfn.IFS(Orders!W6009=0,"Endirim Yoxdur",SUMIFS(Orders!$V:$V,Orders!$T:$T,Orders!T6009)&gt;10,ROUND(Orders!W6009*1.15,2),SUMIFS(Orders!$V:$V,Orders!$T:$T,Orders!T6009)&lt;=10,"Endirim Yoxdur")</f>
        <v>Endirim Yoxdur</v>
      </c>
    </row>
    <row r="6010" spans="3:5" x14ac:dyDescent="0.25">
      <c r="C6010" s="26" t="str">
        <f>IF(Orders!U6010&gt;500,"Yüksək Satış","Aşağı Satış")</f>
        <v>Yüksək Satış</v>
      </c>
      <c r="D6010" s="26" t="str">
        <f>IF(Orders!U6010&gt;500,IF(Orders!E6010="First Class",IF(Orders!W6010=0,"VIP","Special"),"Formal"),"Normal")</f>
        <v>Formal</v>
      </c>
      <c r="E6010" s="26" cm="1">
        <f t="array" ref="E6010">_xlfn.IFS(Orders!W6010=0,"Endirim Yoxdur",SUMIFS(Orders!$V:$V,Orders!$T:$T,Orders!T6010)&gt;10,ROUND(Orders!W6010*1.15,2),SUMIFS(Orders!$V:$V,Orders!$T:$T,Orders!T6010)&lt;=10,"Endirim Yoxdur")</f>
        <v>0.46</v>
      </c>
    </row>
    <row r="6011" spans="3:5" x14ac:dyDescent="0.25">
      <c r="C6011" s="26" t="str">
        <f>IF(Orders!U6011&gt;500,"Yüksək Satış","Aşağı Satış")</f>
        <v>Aşağı Satış</v>
      </c>
      <c r="D6011" s="26" t="str">
        <f>IF(Orders!U6011&gt;500,IF(Orders!E6011="First Class",IF(Orders!W6011=0,"VIP","Special"),"Formal"),"Normal")</f>
        <v>Normal</v>
      </c>
      <c r="E6011" s="26" t="str" cm="1">
        <f t="array" ref="E6011">_xlfn.IFS(Orders!W6011=0,"Endirim Yoxdur",SUMIFS(Orders!$V:$V,Orders!$T:$T,Orders!T6011)&gt;10,ROUND(Orders!W6011*1.15,2),SUMIFS(Orders!$V:$V,Orders!$T:$T,Orders!T6011)&lt;=10,"Endirim Yoxdur")</f>
        <v>Endirim Yoxdur</v>
      </c>
    </row>
    <row r="6012" spans="3:5" x14ac:dyDescent="0.25">
      <c r="C6012" s="26" t="str">
        <f>IF(Orders!U6012&gt;500,"Yüksək Satış","Aşağı Satış")</f>
        <v>Aşağı Satış</v>
      </c>
      <c r="D6012" s="26" t="str">
        <f>IF(Orders!U6012&gt;500,IF(Orders!E6012="First Class",IF(Orders!W6012=0,"VIP","Special"),"Formal"),"Normal")</f>
        <v>Normal</v>
      </c>
      <c r="E6012" s="26" t="str" cm="1">
        <f t="array" ref="E6012">_xlfn.IFS(Orders!W6012=0,"Endirim Yoxdur",SUMIFS(Orders!$V:$V,Orders!$T:$T,Orders!T6012)&gt;10,ROUND(Orders!W6012*1.15,2),SUMIFS(Orders!$V:$V,Orders!$T:$T,Orders!T6012)&lt;=10,"Endirim Yoxdur")</f>
        <v>Endirim Yoxdur</v>
      </c>
    </row>
    <row r="6013" spans="3:5" x14ac:dyDescent="0.25">
      <c r="C6013" s="26" t="str">
        <f>IF(Orders!U6013&gt;500,"Yüksək Satış","Aşağı Satış")</f>
        <v>Yüksək Satış</v>
      </c>
      <c r="D6013" s="26" t="str">
        <f>IF(Orders!U6013&gt;500,IF(Orders!E6013="First Class",IF(Orders!W6013=0,"VIP","Special"),"Formal"),"Normal")</f>
        <v>Formal</v>
      </c>
      <c r="E6013" s="26" cm="1">
        <f t="array" ref="E6013">_xlfn.IFS(Orders!W6013=0,"Endirim Yoxdur",SUMIFS(Orders!$V:$V,Orders!$T:$T,Orders!T6013)&gt;10,ROUND(Orders!W6013*1.15,2),SUMIFS(Orders!$V:$V,Orders!$T:$T,Orders!T6013)&lt;=10,"Endirim Yoxdur")</f>
        <v>0.23</v>
      </c>
    </row>
    <row r="6014" spans="3:5" x14ac:dyDescent="0.25">
      <c r="C6014" s="26" t="str">
        <f>IF(Orders!U6014&gt;500,"Yüksək Satış","Aşağı Satış")</f>
        <v>Aşağı Satış</v>
      </c>
      <c r="D6014" s="26" t="str">
        <f>IF(Orders!U6014&gt;500,IF(Orders!E6014="First Class",IF(Orders!W6014=0,"VIP","Special"),"Formal"),"Normal")</f>
        <v>Normal</v>
      </c>
      <c r="E6014" s="26" t="str" cm="1">
        <f t="array" ref="E6014">_xlfn.IFS(Orders!W6014=0,"Endirim Yoxdur",SUMIFS(Orders!$V:$V,Orders!$T:$T,Orders!T6014)&gt;10,ROUND(Orders!W6014*1.15,2),SUMIFS(Orders!$V:$V,Orders!$T:$T,Orders!T6014)&lt;=10,"Endirim Yoxdur")</f>
        <v>Endirim Yoxdur</v>
      </c>
    </row>
    <row r="6015" spans="3:5" x14ac:dyDescent="0.25">
      <c r="C6015" s="26" t="str">
        <f>IF(Orders!U6015&gt;500,"Yüksək Satış","Aşağı Satış")</f>
        <v>Aşağı Satış</v>
      </c>
      <c r="D6015" s="26" t="str">
        <f>IF(Orders!U6015&gt;500,IF(Orders!E6015="First Class",IF(Orders!W6015=0,"VIP","Special"),"Formal"),"Normal")</f>
        <v>Normal</v>
      </c>
      <c r="E6015" s="26" t="str" cm="1">
        <f t="array" ref="E6015">_xlfn.IFS(Orders!W6015=0,"Endirim Yoxdur",SUMIFS(Orders!$V:$V,Orders!$T:$T,Orders!T6015)&gt;10,ROUND(Orders!W6015*1.15,2),SUMIFS(Orders!$V:$V,Orders!$T:$T,Orders!T6015)&lt;=10,"Endirim Yoxdur")</f>
        <v>Endirim Yoxdur</v>
      </c>
    </row>
    <row r="6016" spans="3:5" x14ac:dyDescent="0.25">
      <c r="C6016" s="26" t="str">
        <f>IF(Orders!U6016&gt;500,"Yüksək Satış","Aşağı Satış")</f>
        <v>Aşağı Satış</v>
      </c>
      <c r="D6016" s="26" t="str">
        <f>IF(Orders!U6016&gt;500,IF(Orders!E6016="First Class",IF(Orders!W6016=0,"VIP","Special"),"Formal"),"Normal")</f>
        <v>Normal</v>
      </c>
      <c r="E6016" s="26" cm="1">
        <f t="array" ref="E6016">_xlfn.IFS(Orders!W6016=0,"Endirim Yoxdur",SUMIFS(Orders!$V:$V,Orders!$T:$T,Orders!T6016)&gt;10,ROUND(Orders!W6016*1.15,2),SUMIFS(Orders!$V:$V,Orders!$T:$T,Orders!T6016)&lt;=10,"Endirim Yoxdur")</f>
        <v>0.81</v>
      </c>
    </row>
    <row r="6017" spans="3:5" x14ac:dyDescent="0.25">
      <c r="C6017" s="26" t="str">
        <f>IF(Orders!U6017&gt;500,"Yüksək Satış","Aşağı Satış")</f>
        <v>Aşağı Satış</v>
      </c>
      <c r="D6017" s="26" t="str">
        <f>IF(Orders!U6017&gt;500,IF(Orders!E6017="First Class",IF(Orders!W6017=0,"VIP","Special"),"Formal"),"Normal")</f>
        <v>Normal</v>
      </c>
      <c r="E6017" s="26" t="str" cm="1">
        <f t="array" ref="E6017">_xlfn.IFS(Orders!W6017=0,"Endirim Yoxdur",SUMIFS(Orders!$V:$V,Orders!$T:$T,Orders!T6017)&gt;10,ROUND(Orders!W6017*1.15,2),SUMIFS(Orders!$V:$V,Orders!$T:$T,Orders!T6017)&lt;=10,"Endirim Yoxdur")</f>
        <v>Endirim Yoxdur</v>
      </c>
    </row>
    <row r="6018" spans="3:5" x14ac:dyDescent="0.25">
      <c r="C6018" s="26" t="str">
        <f>IF(Orders!U6018&gt;500,"Yüksək Satış","Aşağı Satış")</f>
        <v>Aşağı Satış</v>
      </c>
      <c r="D6018" s="26" t="str">
        <f>IF(Orders!U6018&gt;500,IF(Orders!E6018="First Class",IF(Orders!W6018=0,"VIP","Special"),"Formal"),"Normal")</f>
        <v>Normal</v>
      </c>
      <c r="E6018" s="26" t="str" cm="1">
        <f t="array" ref="E6018">_xlfn.IFS(Orders!W6018=0,"Endirim Yoxdur",SUMIFS(Orders!$V:$V,Orders!$T:$T,Orders!T6018)&gt;10,ROUND(Orders!W6018*1.15,2),SUMIFS(Orders!$V:$V,Orders!$T:$T,Orders!T6018)&lt;=10,"Endirim Yoxdur")</f>
        <v>Endirim Yoxdur</v>
      </c>
    </row>
    <row r="6019" spans="3:5" x14ac:dyDescent="0.25">
      <c r="C6019" s="26" t="str">
        <f>IF(Orders!U6019&gt;500,"Yüksək Satış","Aşağı Satış")</f>
        <v>Aşağı Satış</v>
      </c>
      <c r="D6019" s="26" t="str">
        <f>IF(Orders!U6019&gt;500,IF(Orders!E6019="First Class",IF(Orders!W6019=0,"VIP","Special"),"Formal"),"Normal")</f>
        <v>Normal</v>
      </c>
      <c r="E6019" s="26" t="str" cm="1">
        <f t="array" ref="E6019">_xlfn.IFS(Orders!W6019=0,"Endirim Yoxdur",SUMIFS(Orders!$V:$V,Orders!$T:$T,Orders!T6019)&gt;10,ROUND(Orders!W6019*1.15,2),SUMIFS(Orders!$V:$V,Orders!$T:$T,Orders!T6019)&lt;=10,"Endirim Yoxdur")</f>
        <v>Endirim Yoxdur</v>
      </c>
    </row>
    <row r="6020" spans="3:5" x14ac:dyDescent="0.25">
      <c r="C6020" s="26" t="str">
        <f>IF(Orders!U6020&gt;500,"Yüksək Satış","Aşağı Satış")</f>
        <v>Aşağı Satış</v>
      </c>
      <c r="D6020" s="26" t="str">
        <f>IF(Orders!U6020&gt;500,IF(Orders!E6020="First Class",IF(Orders!W6020=0,"VIP","Special"),"Formal"),"Normal")</f>
        <v>Normal</v>
      </c>
      <c r="E6020" s="26" t="str" cm="1">
        <f t="array" ref="E6020">_xlfn.IFS(Orders!W6020=0,"Endirim Yoxdur",SUMIFS(Orders!$V:$V,Orders!$T:$T,Orders!T6020)&gt;10,ROUND(Orders!W6020*1.15,2),SUMIFS(Orders!$V:$V,Orders!$T:$T,Orders!T6020)&lt;=10,"Endirim Yoxdur")</f>
        <v>Endirim Yoxdur</v>
      </c>
    </row>
    <row r="6021" spans="3:5" x14ac:dyDescent="0.25">
      <c r="C6021" s="26" t="str">
        <f>IF(Orders!U6021&gt;500,"Yüksək Satış","Aşağı Satış")</f>
        <v>Aşağı Satış</v>
      </c>
      <c r="D6021" s="26" t="str">
        <f>IF(Orders!U6021&gt;500,IF(Orders!E6021="First Class",IF(Orders!W6021=0,"VIP","Special"),"Formal"),"Normal")</f>
        <v>Normal</v>
      </c>
      <c r="E6021" s="26" t="str" cm="1">
        <f t="array" ref="E6021">_xlfn.IFS(Orders!W6021=0,"Endirim Yoxdur",SUMIFS(Orders!$V:$V,Orders!$T:$T,Orders!T6021)&gt;10,ROUND(Orders!W6021*1.15,2),SUMIFS(Orders!$V:$V,Orders!$T:$T,Orders!T6021)&lt;=10,"Endirim Yoxdur")</f>
        <v>Endirim Yoxdur</v>
      </c>
    </row>
    <row r="6022" spans="3:5" x14ac:dyDescent="0.25">
      <c r="C6022" s="26" t="str">
        <f>IF(Orders!U6022&gt;500,"Yüksək Satış","Aşağı Satış")</f>
        <v>Aşağı Satış</v>
      </c>
      <c r="D6022" s="26" t="str">
        <f>IF(Orders!U6022&gt;500,IF(Orders!E6022="First Class",IF(Orders!W6022=0,"VIP","Special"),"Formal"),"Normal")</f>
        <v>Normal</v>
      </c>
      <c r="E6022" s="26" cm="1">
        <f t="array" ref="E6022">_xlfn.IFS(Orders!W6022=0,"Endirim Yoxdur",SUMIFS(Orders!$V:$V,Orders!$T:$T,Orders!T6022)&gt;10,ROUND(Orders!W6022*1.15,2),SUMIFS(Orders!$V:$V,Orders!$T:$T,Orders!T6022)&lt;=10,"Endirim Yoxdur")</f>
        <v>0.23</v>
      </c>
    </row>
    <row r="6023" spans="3:5" x14ac:dyDescent="0.25">
      <c r="C6023" s="26" t="str">
        <f>IF(Orders!U6023&gt;500,"Yüksək Satış","Aşağı Satış")</f>
        <v>Aşağı Satış</v>
      </c>
      <c r="D6023" s="26" t="str">
        <f>IF(Orders!U6023&gt;500,IF(Orders!E6023="First Class",IF(Orders!W6023=0,"VIP","Special"),"Formal"),"Normal")</f>
        <v>Normal</v>
      </c>
      <c r="E6023" s="26" t="str" cm="1">
        <f t="array" ref="E6023">_xlfn.IFS(Orders!W6023=0,"Endirim Yoxdur",SUMIFS(Orders!$V:$V,Orders!$T:$T,Orders!T6023)&gt;10,ROUND(Orders!W6023*1.15,2),SUMIFS(Orders!$V:$V,Orders!$T:$T,Orders!T6023)&lt;=10,"Endirim Yoxdur")</f>
        <v>Endirim Yoxdur</v>
      </c>
    </row>
    <row r="6024" spans="3:5" x14ac:dyDescent="0.25">
      <c r="C6024" s="26" t="str">
        <f>IF(Orders!U6024&gt;500,"Yüksək Satış","Aşağı Satış")</f>
        <v>Aşağı Satış</v>
      </c>
      <c r="D6024" s="26" t="str">
        <f>IF(Orders!U6024&gt;500,IF(Orders!E6024="First Class",IF(Orders!W6024=0,"VIP","Special"),"Formal"),"Normal")</f>
        <v>Normal</v>
      </c>
      <c r="E6024" s="26" cm="1">
        <f t="array" ref="E6024">_xlfn.IFS(Orders!W6024=0,"Endirim Yoxdur",SUMIFS(Orders!$V:$V,Orders!$T:$T,Orders!T6024)&gt;10,ROUND(Orders!W6024*1.15,2),SUMIFS(Orders!$V:$V,Orders!$T:$T,Orders!T6024)&lt;=10,"Endirim Yoxdur")</f>
        <v>0.23</v>
      </c>
    </row>
    <row r="6025" spans="3:5" x14ac:dyDescent="0.25">
      <c r="C6025" s="26" t="str">
        <f>IF(Orders!U6025&gt;500,"Yüksək Satış","Aşağı Satış")</f>
        <v>Aşağı Satış</v>
      </c>
      <c r="D6025" s="26" t="str">
        <f>IF(Orders!U6025&gt;500,IF(Orders!E6025="First Class",IF(Orders!W6025=0,"VIP","Special"),"Formal"),"Normal")</f>
        <v>Normal</v>
      </c>
      <c r="E6025" s="26" t="str" cm="1">
        <f t="array" ref="E6025">_xlfn.IFS(Orders!W6025=0,"Endirim Yoxdur",SUMIFS(Orders!$V:$V,Orders!$T:$T,Orders!T6025)&gt;10,ROUND(Orders!W6025*1.15,2),SUMIFS(Orders!$V:$V,Orders!$T:$T,Orders!T6025)&lt;=10,"Endirim Yoxdur")</f>
        <v>Endirim Yoxdur</v>
      </c>
    </row>
    <row r="6026" spans="3:5" x14ac:dyDescent="0.25">
      <c r="C6026" s="26" t="str">
        <f>IF(Orders!U6026&gt;500,"Yüksək Satış","Aşağı Satış")</f>
        <v>Aşağı Satış</v>
      </c>
      <c r="D6026" s="26" t="str">
        <f>IF(Orders!U6026&gt;500,IF(Orders!E6026="First Class",IF(Orders!W6026=0,"VIP","Special"),"Formal"),"Normal")</f>
        <v>Normal</v>
      </c>
      <c r="E6026" s="26" cm="1">
        <f t="array" ref="E6026">_xlfn.IFS(Orders!W6026=0,"Endirim Yoxdur",SUMIFS(Orders!$V:$V,Orders!$T:$T,Orders!T6026)&gt;10,ROUND(Orders!W6026*1.15,2),SUMIFS(Orders!$V:$V,Orders!$T:$T,Orders!T6026)&lt;=10,"Endirim Yoxdur")</f>
        <v>0.46</v>
      </c>
    </row>
    <row r="6027" spans="3:5" x14ac:dyDescent="0.25">
      <c r="C6027" s="26" t="str">
        <f>IF(Orders!U6027&gt;500,"Yüksək Satış","Aşağı Satış")</f>
        <v>Aşağı Satış</v>
      </c>
      <c r="D6027" s="26" t="str">
        <f>IF(Orders!U6027&gt;500,IF(Orders!E6027="First Class",IF(Orders!W6027=0,"VIP","Special"),"Formal"),"Normal")</f>
        <v>Normal</v>
      </c>
      <c r="E6027" s="26" t="str" cm="1">
        <f t="array" ref="E6027">_xlfn.IFS(Orders!W6027=0,"Endirim Yoxdur",SUMIFS(Orders!$V:$V,Orders!$T:$T,Orders!T6027)&gt;10,ROUND(Orders!W6027*1.15,2),SUMIFS(Orders!$V:$V,Orders!$T:$T,Orders!T6027)&lt;=10,"Endirim Yoxdur")</f>
        <v>Endirim Yoxdur</v>
      </c>
    </row>
    <row r="6028" spans="3:5" x14ac:dyDescent="0.25">
      <c r="C6028" s="26" t="str">
        <f>IF(Orders!U6028&gt;500,"Yüksək Satış","Aşağı Satış")</f>
        <v>Aşağı Satış</v>
      </c>
      <c r="D6028" s="26" t="str">
        <f>IF(Orders!U6028&gt;500,IF(Orders!E6028="First Class",IF(Orders!W6028=0,"VIP","Special"),"Formal"),"Normal")</f>
        <v>Normal</v>
      </c>
      <c r="E6028" s="26" t="str" cm="1">
        <f t="array" ref="E6028">_xlfn.IFS(Orders!W6028=0,"Endirim Yoxdur",SUMIFS(Orders!$V:$V,Orders!$T:$T,Orders!T6028)&gt;10,ROUND(Orders!W6028*1.15,2),SUMIFS(Orders!$V:$V,Orders!$T:$T,Orders!T6028)&lt;=10,"Endirim Yoxdur")</f>
        <v>Endirim Yoxdur</v>
      </c>
    </row>
    <row r="6029" spans="3:5" x14ac:dyDescent="0.25">
      <c r="C6029" s="26" t="str">
        <f>IF(Orders!U6029&gt;500,"Yüksək Satış","Aşağı Satış")</f>
        <v>Aşağı Satış</v>
      </c>
      <c r="D6029" s="26" t="str">
        <f>IF(Orders!U6029&gt;500,IF(Orders!E6029="First Class",IF(Orders!W6029=0,"VIP","Special"),"Formal"),"Normal")</f>
        <v>Normal</v>
      </c>
      <c r="E6029" s="26" t="str" cm="1">
        <f t="array" ref="E6029">_xlfn.IFS(Orders!W6029=0,"Endirim Yoxdur",SUMIFS(Orders!$V:$V,Orders!$T:$T,Orders!T6029)&gt;10,ROUND(Orders!W6029*1.15,2),SUMIFS(Orders!$V:$V,Orders!$T:$T,Orders!T6029)&lt;=10,"Endirim Yoxdur")</f>
        <v>Endirim Yoxdur</v>
      </c>
    </row>
    <row r="6030" spans="3:5" x14ac:dyDescent="0.25">
      <c r="C6030" s="26" t="str">
        <f>IF(Orders!U6030&gt;500,"Yüksək Satış","Aşağı Satış")</f>
        <v>Aşağı Satış</v>
      </c>
      <c r="D6030" s="26" t="str">
        <f>IF(Orders!U6030&gt;500,IF(Orders!E6030="First Class",IF(Orders!W6030=0,"VIP","Special"),"Formal"),"Normal")</f>
        <v>Normal</v>
      </c>
      <c r="E6030" s="26" t="str" cm="1">
        <f t="array" ref="E6030">_xlfn.IFS(Orders!W6030=0,"Endirim Yoxdur",SUMIFS(Orders!$V:$V,Orders!$T:$T,Orders!T6030)&gt;10,ROUND(Orders!W6030*1.15,2),SUMIFS(Orders!$V:$V,Orders!$T:$T,Orders!T6030)&lt;=10,"Endirim Yoxdur")</f>
        <v>Endirim Yoxdur</v>
      </c>
    </row>
    <row r="6031" spans="3:5" x14ac:dyDescent="0.25">
      <c r="C6031" s="26" t="str">
        <f>IF(Orders!U6031&gt;500,"Yüksək Satış","Aşağı Satış")</f>
        <v>Aşağı Satış</v>
      </c>
      <c r="D6031" s="26" t="str">
        <f>IF(Orders!U6031&gt;500,IF(Orders!E6031="First Class",IF(Orders!W6031=0,"VIP","Special"),"Formal"),"Normal")</f>
        <v>Normal</v>
      </c>
      <c r="E6031" s="26" t="str" cm="1">
        <f t="array" ref="E6031">_xlfn.IFS(Orders!W6031=0,"Endirim Yoxdur",SUMIFS(Orders!$V:$V,Orders!$T:$T,Orders!T6031)&gt;10,ROUND(Orders!W6031*1.15,2),SUMIFS(Orders!$V:$V,Orders!$T:$T,Orders!T6031)&lt;=10,"Endirim Yoxdur")</f>
        <v>Endirim Yoxdur</v>
      </c>
    </row>
    <row r="6032" spans="3:5" x14ac:dyDescent="0.25">
      <c r="C6032" s="26" t="str">
        <f>IF(Orders!U6032&gt;500,"Yüksək Satış","Aşağı Satış")</f>
        <v>Aşağı Satış</v>
      </c>
      <c r="D6032" s="26" t="str">
        <f>IF(Orders!U6032&gt;500,IF(Orders!E6032="First Class",IF(Orders!W6032=0,"VIP","Special"),"Formal"),"Normal")</f>
        <v>Normal</v>
      </c>
      <c r="E6032" s="26" cm="1">
        <f t="array" ref="E6032">_xlfn.IFS(Orders!W6032=0,"Endirim Yoxdur",SUMIFS(Orders!$V:$V,Orders!$T:$T,Orders!T6032)&gt;10,ROUND(Orders!W6032*1.15,2),SUMIFS(Orders!$V:$V,Orders!$T:$T,Orders!T6032)&lt;=10,"Endirim Yoxdur")</f>
        <v>0.69</v>
      </c>
    </row>
    <row r="6033" spans="3:5" x14ac:dyDescent="0.25">
      <c r="C6033" s="26" t="str">
        <f>IF(Orders!U6033&gt;500,"Yüksək Satış","Aşağı Satış")</f>
        <v>Aşağı Satış</v>
      </c>
      <c r="D6033" s="26" t="str">
        <f>IF(Orders!U6033&gt;500,IF(Orders!E6033="First Class",IF(Orders!W6033=0,"VIP","Special"),"Formal"),"Normal")</f>
        <v>Normal</v>
      </c>
      <c r="E6033" s="26" t="str" cm="1">
        <f t="array" ref="E6033">_xlfn.IFS(Orders!W6033=0,"Endirim Yoxdur",SUMIFS(Orders!$V:$V,Orders!$T:$T,Orders!T6033)&gt;10,ROUND(Orders!W6033*1.15,2),SUMIFS(Orders!$V:$V,Orders!$T:$T,Orders!T6033)&lt;=10,"Endirim Yoxdur")</f>
        <v>Endirim Yoxdur</v>
      </c>
    </row>
    <row r="6034" spans="3:5" x14ac:dyDescent="0.25">
      <c r="C6034" s="26" t="str">
        <f>IF(Orders!U6034&gt;500,"Yüksək Satış","Aşağı Satış")</f>
        <v>Aşağı Satış</v>
      </c>
      <c r="D6034" s="26" t="str">
        <f>IF(Orders!U6034&gt;500,IF(Orders!E6034="First Class",IF(Orders!W6034=0,"VIP","Special"),"Formal"),"Normal")</f>
        <v>Normal</v>
      </c>
      <c r="E6034" s="26" t="str" cm="1">
        <f t="array" ref="E6034">_xlfn.IFS(Orders!W6034=0,"Endirim Yoxdur",SUMIFS(Orders!$V:$V,Orders!$T:$T,Orders!T6034)&gt;10,ROUND(Orders!W6034*1.15,2),SUMIFS(Orders!$V:$V,Orders!$T:$T,Orders!T6034)&lt;=10,"Endirim Yoxdur")</f>
        <v>Endirim Yoxdur</v>
      </c>
    </row>
    <row r="6035" spans="3:5" x14ac:dyDescent="0.25">
      <c r="C6035" s="26" t="str">
        <f>IF(Orders!U6035&gt;500,"Yüksək Satış","Aşağı Satış")</f>
        <v>Aşağı Satış</v>
      </c>
      <c r="D6035" s="26" t="str">
        <f>IF(Orders!U6035&gt;500,IF(Orders!E6035="First Class",IF(Orders!W6035=0,"VIP","Special"),"Formal"),"Normal")</f>
        <v>Normal</v>
      </c>
      <c r="E6035" s="26" cm="1">
        <f t="array" ref="E6035">_xlfn.IFS(Orders!W6035=0,"Endirim Yoxdur",SUMIFS(Orders!$V:$V,Orders!$T:$T,Orders!T6035)&gt;10,ROUND(Orders!W6035*1.15,2),SUMIFS(Orders!$V:$V,Orders!$T:$T,Orders!T6035)&lt;=10,"Endirim Yoxdur")</f>
        <v>0.23</v>
      </c>
    </row>
    <row r="6036" spans="3:5" x14ac:dyDescent="0.25">
      <c r="C6036" s="26" t="str">
        <f>IF(Orders!U6036&gt;500,"Yüksək Satış","Aşağı Satış")</f>
        <v>Aşağı Satış</v>
      </c>
      <c r="D6036" s="26" t="str">
        <f>IF(Orders!U6036&gt;500,IF(Orders!E6036="First Class",IF(Orders!W6036=0,"VIP","Special"),"Formal"),"Normal")</f>
        <v>Normal</v>
      </c>
      <c r="E6036" s="26" cm="1">
        <f t="array" ref="E6036">_xlfn.IFS(Orders!W6036=0,"Endirim Yoxdur",SUMIFS(Orders!$V:$V,Orders!$T:$T,Orders!T6036)&gt;10,ROUND(Orders!W6036*1.15,2),SUMIFS(Orders!$V:$V,Orders!$T:$T,Orders!T6036)&lt;=10,"Endirim Yoxdur")</f>
        <v>0.23</v>
      </c>
    </row>
    <row r="6037" spans="3:5" x14ac:dyDescent="0.25">
      <c r="C6037" s="26" t="str">
        <f>IF(Orders!U6037&gt;500,"Yüksək Satış","Aşağı Satış")</f>
        <v>Aşağı Satış</v>
      </c>
      <c r="D6037" s="26" t="str">
        <f>IF(Orders!U6037&gt;500,IF(Orders!E6037="First Class",IF(Orders!W6037=0,"VIP","Special"),"Formal"),"Normal")</f>
        <v>Normal</v>
      </c>
      <c r="E6037" s="26" t="str" cm="1">
        <f t="array" ref="E6037">_xlfn.IFS(Orders!W6037=0,"Endirim Yoxdur",SUMIFS(Orders!$V:$V,Orders!$T:$T,Orders!T6037)&gt;10,ROUND(Orders!W6037*1.15,2),SUMIFS(Orders!$V:$V,Orders!$T:$T,Orders!T6037)&lt;=10,"Endirim Yoxdur")</f>
        <v>Endirim Yoxdur</v>
      </c>
    </row>
    <row r="6038" spans="3:5" x14ac:dyDescent="0.25">
      <c r="C6038" s="26" t="str">
        <f>IF(Orders!U6038&gt;500,"Yüksək Satış","Aşağı Satış")</f>
        <v>Aşağı Satış</v>
      </c>
      <c r="D6038" s="26" t="str">
        <f>IF(Orders!U6038&gt;500,IF(Orders!E6038="First Class",IF(Orders!W6038=0,"VIP","Special"),"Formal"),"Normal")</f>
        <v>Normal</v>
      </c>
      <c r="E6038" s="26" t="str" cm="1">
        <f t="array" ref="E6038">_xlfn.IFS(Orders!W6038=0,"Endirim Yoxdur",SUMIFS(Orders!$V:$V,Orders!$T:$T,Orders!T6038)&gt;10,ROUND(Orders!W6038*1.15,2),SUMIFS(Orders!$V:$V,Orders!$T:$T,Orders!T6038)&lt;=10,"Endirim Yoxdur")</f>
        <v>Endirim Yoxdur</v>
      </c>
    </row>
    <row r="6039" spans="3:5" x14ac:dyDescent="0.25">
      <c r="C6039" s="26" t="str">
        <f>IF(Orders!U6039&gt;500,"Yüksək Satış","Aşağı Satış")</f>
        <v>Aşağı Satış</v>
      </c>
      <c r="D6039" s="26" t="str">
        <f>IF(Orders!U6039&gt;500,IF(Orders!E6039="First Class",IF(Orders!W6039=0,"VIP","Special"),"Formal"),"Normal")</f>
        <v>Normal</v>
      </c>
      <c r="E6039" s="26" t="str" cm="1">
        <f t="array" ref="E6039">_xlfn.IFS(Orders!W6039=0,"Endirim Yoxdur",SUMIFS(Orders!$V:$V,Orders!$T:$T,Orders!T6039)&gt;10,ROUND(Orders!W6039*1.15,2),SUMIFS(Orders!$V:$V,Orders!$T:$T,Orders!T6039)&lt;=10,"Endirim Yoxdur")</f>
        <v>Endirim Yoxdur</v>
      </c>
    </row>
    <row r="6040" spans="3:5" x14ac:dyDescent="0.25">
      <c r="C6040" s="26" t="str">
        <f>IF(Orders!U6040&gt;500,"Yüksək Satış","Aşağı Satış")</f>
        <v>Aşağı Satış</v>
      </c>
      <c r="D6040" s="26" t="str">
        <f>IF(Orders!U6040&gt;500,IF(Orders!E6040="First Class",IF(Orders!W6040=0,"VIP","Special"),"Formal"),"Normal")</f>
        <v>Normal</v>
      </c>
      <c r="E6040" s="26" t="str" cm="1">
        <f t="array" ref="E6040">_xlfn.IFS(Orders!W6040=0,"Endirim Yoxdur",SUMIFS(Orders!$V:$V,Orders!$T:$T,Orders!T6040)&gt;10,ROUND(Orders!W6040*1.15,2),SUMIFS(Orders!$V:$V,Orders!$T:$T,Orders!T6040)&lt;=10,"Endirim Yoxdur")</f>
        <v>Endirim Yoxdur</v>
      </c>
    </row>
    <row r="6041" spans="3:5" x14ac:dyDescent="0.25">
      <c r="C6041" s="26" t="str">
        <f>IF(Orders!U6041&gt;500,"Yüksək Satış","Aşağı Satış")</f>
        <v>Aşağı Satış</v>
      </c>
      <c r="D6041" s="26" t="str">
        <f>IF(Orders!U6041&gt;500,IF(Orders!E6041="First Class",IF(Orders!W6041=0,"VIP","Special"),"Formal"),"Normal")</f>
        <v>Normal</v>
      </c>
      <c r="E6041" s="26" cm="1">
        <f t="array" ref="E6041">_xlfn.IFS(Orders!W6041=0,"Endirim Yoxdur",SUMIFS(Orders!$V:$V,Orders!$T:$T,Orders!T6041)&gt;10,ROUND(Orders!W6041*1.15,2),SUMIFS(Orders!$V:$V,Orders!$T:$T,Orders!T6041)&lt;=10,"Endirim Yoxdur")</f>
        <v>0.23</v>
      </c>
    </row>
    <row r="6042" spans="3:5" x14ac:dyDescent="0.25">
      <c r="C6042" s="26" t="str">
        <f>IF(Orders!U6042&gt;500,"Yüksək Satış","Aşağı Satış")</f>
        <v>Yüksək Satış</v>
      </c>
      <c r="D6042" s="26" t="str">
        <f>IF(Orders!U6042&gt;500,IF(Orders!E6042="First Class",IF(Orders!W6042=0,"VIP","Special"),"Formal"),"Normal")</f>
        <v>Special</v>
      </c>
      <c r="E6042" s="26" cm="1">
        <f t="array" ref="E6042">_xlfn.IFS(Orders!W6042=0,"Endirim Yoxdur",SUMIFS(Orders!$V:$V,Orders!$T:$T,Orders!T6042)&gt;10,ROUND(Orders!W6042*1.15,2),SUMIFS(Orders!$V:$V,Orders!$T:$T,Orders!T6042)&lt;=10,"Endirim Yoxdur")</f>
        <v>0.23</v>
      </c>
    </row>
    <row r="6043" spans="3:5" x14ac:dyDescent="0.25">
      <c r="C6043" s="26" t="str">
        <f>IF(Orders!U6043&gt;500,"Yüksək Satış","Aşağı Satış")</f>
        <v>Aşağı Satış</v>
      </c>
      <c r="D6043" s="26" t="str">
        <f>IF(Orders!U6043&gt;500,IF(Orders!E6043="First Class",IF(Orders!W6043=0,"VIP","Special"),"Formal"),"Normal")</f>
        <v>Normal</v>
      </c>
      <c r="E6043" s="26" cm="1">
        <f t="array" ref="E6043">_xlfn.IFS(Orders!W6043=0,"Endirim Yoxdur",SUMIFS(Orders!$V:$V,Orders!$T:$T,Orders!T6043)&gt;10,ROUND(Orders!W6043*1.15,2),SUMIFS(Orders!$V:$V,Orders!$T:$T,Orders!T6043)&lt;=10,"Endirim Yoxdur")</f>
        <v>0.12</v>
      </c>
    </row>
    <row r="6044" spans="3:5" x14ac:dyDescent="0.25">
      <c r="C6044" s="26" t="str">
        <f>IF(Orders!U6044&gt;500,"Yüksək Satış","Aşağı Satış")</f>
        <v>Aşağı Satış</v>
      </c>
      <c r="D6044" s="26" t="str">
        <f>IF(Orders!U6044&gt;500,IF(Orders!E6044="First Class",IF(Orders!W6044=0,"VIP","Special"),"Formal"),"Normal")</f>
        <v>Normal</v>
      </c>
      <c r="E6044" s="26" t="str" cm="1">
        <f t="array" ref="E6044">_xlfn.IFS(Orders!W6044=0,"Endirim Yoxdur",SUMIFS(Orders!$V:$V,Orders!$T:$T,Orders!T6044)&gt;10,ROUND(Orders!W6044*1.15,2),SUMIFS(Orders!$V:$V,Orders!$T:$T,Orders!T6044)&lt;=10,"Endirim Yoxdur")</f>
        <v>Endirim Yoxdur</v>
      </c>
    </row>
    <row r="6045" spans="3:5" x14ac:dyDescent="0.25">
      <c r="C6045" s="26" t="str">
        <f>IF(Orders!U6045&gt;500,"Yüksək Satış","Aşağı Satış")</f>
        <v>Aşağı Satış</v>
      </c>
      <c r="D6045" s="26" t="str">
        <f>IF(Orders!U6045&gt;500,IF(Orders!E6045="First Class",IF(Orders!W6045=0,"VIP","Special"),"Formal"),"Normal")</f>
        <v>Normal</v>
      </c>
      <c r="E6045" s="26" t="str" cm="1">
        <f t="array" ref="E6045">_xlfn.IFS(Orders!W6045=0,"Endirim Yoxdur",SUMIFS(Orders!$V:$V,Orders!$T:$T,Orders!T6045)&gt;10,ROUND(Orders!W6045*1.15,2),SUMIFS(Orders!$V:$V,Orders!$T:$T,Orders!T6045)&lt;=10,"Endirim Yoxdur")</f>
        <v>Endirim Yoxdur</v>
      </c>
    </row>
    <row r="6046" spans="3:5" x14ac:dyDescent="0.25">
      <c r="C6046" s="26" t="str">
        <f>IF(Orders!U6046&gt;500,"Yüksək Satış","Aşağı Satış")</f>
        <v>Aşağı Satış</v>
      </c>
      <c r="D6046" s="26" t="str">
        <f>IF(Orders!U6046&gt;500,IF(Orders!E6046="First Class",IF(Orders!W6046=0,"VIP","Special"),"Formal"),"Normal")</f>
        <v>Normal</v>
      </c>
      <c r="E6046" s="26" t="str" cm="1">
        <f t="array" ref="E6046">_xlfn.IFS(Orders!W6046=0,"Endirim Yoxdur",SUMIFS(Orders!$V:$V,Orders!$T:$T,Orders!T6046)&gt;10,ROUND(Orders!W6046*1.15,2),SUMIFS(Orders!$V:$V,Orders!$T:$T,Orders!T6046)&lt;=10,"Endirim Yoxdur")</f>
        <v>Endirim Yoxdur</v>
      </c>
    </row>
    <row r="6047" spans="3:5" x14ac:dyDescent="0.25">
      <c r="C6047" s="26" t="str">
        <f>IF(Orders!U6047&gt;500,"Yüksək Satış","Aşağı Satış")</f>
        <v>Aşağı Satış</v>
      </c>
      <c r="D6047" s="26" t="str">
        <f>IF(Orders!U6047&gt;500,IF(Orders!E6047="First Class",IF(Orders!W6047=0,"VIP","Special"),"Formal"),"Normal")</f>
        <v>Normal</v>
      </c>
      <c r="E6047" s="26" cm="1">
        <f t="array" ref="E6047">_xlfn.IFS(Orders!W6047=0,"Endirim Yoxdur",SUMIFS(Orders!$V:$V,Orders!$T:$T,Orders!T6047)&gt;10,ROUND(Orders!W6047*1.15,2),SUMIFS(Orders!$V:$V,Orders!$T:$T,Orders!T6047)&lt;=10,"Endirim Yoxdur")</f>
        <v>0.23</v>
      </c>
    </row>
    <row r="6048" spans="3:5" x14ac:dyDescent="0.25">
      <c r="C6048" s="26" t="str">
        <f>IF(Orders!U6048&gt;500,"Yüksək Satış","Aşağı Satış")</f>
        <v>Aşağı Satış</v>
      </c>
      <c r="D6048" s="26" t="str">
        <f>IF(Orders!U6048&gt;500,IF(Orders!E6048="First Class",IF(Orders!W6048=0,"VIP","Special"),"Formal"),"Normal")</f>
        <v>Normal</v>
      </c>
      <c r="E6048" s="26" cm="1">
        <f t="array" ref="E6048">_xlfn.IFS(Orders!W6048=0,"Endirim Yoxdur",SUMIFS(Orders!$V:$V,Orders!$T:$T,Orders!T6048)&gt;10,ROUND(Orders!W6048*1.15,2),SUMIFS(Orders!$V:$V,Orders!$T:$T,Orders!T6048)&lt;=10,"Endirim Yoxdur")</f>
        <v>0.23</v>
      </c>
    </row>
    <row r="6049" spans="3:5" x14ac:dyDescent="0.25">
      <c r="C6049" s="26" t="str">
        <f>IF(Orders!U6049&gt;500,"Yüksək Satış","Aşağı Satış")</f>
        <v>Aşağı Satış</v>
      </c>
      <c r="D6049" s="26" t="str">
        <f>IF(Orders!U6049&gt;500,IF(Orders!E6049="First Class",IF(Orders!W6049=0,"VIP","Special"),"Formal"),"Normal")</f>
        <v>Normal</v>
      </c>
      <c r="E6049" s="26" cm="1">
        <f t="array" ref="E6049">_xlfn.IFS(Orders!W6049=0,"Endirim Yoxdur",SUMIFS(Orders!$V:$V,Orders!$T:$T,Orders!T6049)&gt;10,ROUND(Orders!W6049*1.15,2),SUMIFS(Orders!$V:$V,Orders!$T:$T,Orders!T6049)&lt;=10,"Endirim Yoxdur")</f>
        <v>0.23</v>
      </c>
    </row>
    <row r="6050" spans="3:5" x14ac:dyDescent="0.25">
      <c r="C6050" s="26" t="str">
        <f>IF(Orders!U6050&gt;500,"Yüksək Satış","Aşağı Satış")</f>
        <v>Aşağı Satış</v>
      </c>
      <c r="D6050" s="26" t="str">
        <f>IF(Orders!U6050&gt;500,IF(Orders!E6050="First Class",IF(Orders!W6050=0,"VIP","Special"),"Formal"),"Normal")</f>
        <v>Normal</v>
      </c>
      <c r="E6050" s="26" t="str" cm="1">
        <f t="array" ref="E6050">_xlfn.IFS(Orders!W6050=0,"Endirim Yoxdur",SUMIFS(Orders!$V:$V,Orders!$T:$T,Orders!T6050)&gt;10,ROUND(Orders!W6050*1.15,2),SUMIFS(Orders!$V:$V,Orders!$T:$T,Orders!T6050)&lt;=10,"Endirim Yoxdur")</f>
        <v>Endirim Yoxdur</v>
      </c>
    </row>
    <row r="6051" spans="3:5" x14ac:dyDescent="0.25">
      <c r="C6051" s="26" t="str">
        <f>IF(Orders!U6051&gt;500,"Yüksək Satış","Aşağı Satış")</f>
        <v>Aşağı Satış</v>
      </c>
      <c r="D6051" s="26" t="str">
        <f>IF(Orders!U6051&gt;500,IF(Orders!E6051="First Class",IF(Orders!W6051=0,"VIP","Special"),"Formal"),"Normal")</f>
        <v>Normal</v>
      </c>
      <c r="E6051" s="26" t="str" cm="1">
        <f t="array" ref="E6051">_xlfn.IFS(Orders!W6051=0,"Endirim Yoxdur",SUMIFS(Orders!$V:$V,Orders!$T:$T,Orders!T6051)&gt;10,ROUND(Orders!W6051*1.15,2),SUMIFS(Orders!$V:$V,Orders!$T:$T,Orders!T6051)&lt;=10,"Endirim Yoxdur")</f>
        <v>Endirim Yoxdur</v>
      </c>
    </row>
    <row r="6052" spans="3:5" x14ac:dyDescent="0.25">
      <c r="C6052" s="26" t="str">
        <f>IF(Orders!U6052&gt;500,"Yüksək Satış","Aşağı Satış")</f>
        <v>Aşağı Satış</v>
      </c>
      <c r="D6052" s="26" t="str">
        <f>IF(Orders!U6052&gt;500,IF(Orders!E6052="First Class",IF(Orders!W6052=0,"VIP","Special"),"Formal"),"Normal")</f>
        <v>Normal</v>
      </c>
      <c r="E6052" s="26" cm="1">
        <f t="array" ref="E6052">_xlfn.IFS(Orders!W6052=0,"Endirim Yoxdur",SUMIFS(Orders!$V:$V,Orders!$T:$T,Orders!T6052)&gt;10,ROUND(Orders!W6052*1.15,2),SUMIFS(Orders!$V:$V,Orders!$T:$T,Orders!T6052)&lt;=10,"Endirim Yoxdur")</f>
        <v>0.23</v>
      </c>
    </row>
    <row r="6053" spans="3:5" x14ac:dyDescent="0.25">
      <c r="C6053" s="26" t="str">
        <f>IF(Orders!U6053&gt;500,"Yüksək Satış","Aşağı Satış")</f>
        <v>Aşağı Satış</v>
      </c>
      <c r="D6053" s="26" t="str">
        <f>IF(Orders!U6053&gt;500,IF(Orders!E6053="First Class",IF(Orders!W6053=0,"VIP","Special"),"Formal"),"Normal")</f>
        <v>Normal</v>
      </c>
      <c r="E6053" s="26" t="str" cm="1">
        <f t="array" ref="E6053">_xlfn.IFS(Orders!W6053=0,"Endirim Yoxdur",SUMIFS(Orders!$V:$V,Orders!$T:$T,Orders!T6053)&gt;10,ROUND(Orders!W6053*1.15,2),SUMIFS(Orders!$V:$V,Orders!$T:$T,Orders!T6053)&lt;=10,"Endirim Yoxdur")</f>
        <v>Endirim Yoxdur</v>
      </c>
    </row>
    <row r="6054" spans="3:5" x14ac:dyDescent="0.25">
      <c r="C6054" s="26" t="str">
        <f>IF(Orders!U6054&gt;500,"Yüksək Satış","Aşağı Satış")</f>
        <v>Aşağı Satış</v>
      </c>
      <c r="D6054" s="26" t="str">
        <f>IF(Orders!U6054&gt;500,IF(Orders!E6054="First Class",IF(Orders!W6054=0,"VIP","Special"),"Formal"),"Normal")</f>
        <v>Normal</v>
      </c>
      <c r="E6054" s="26" cm="1">
        <f t="array" ref="E6054">_xlfn.IFS(Orders!W6054=0,"Endirim Yoxdur",SUMIFS(Orders!$V:$V,Orders!$T:$T,Orders!T6054)&gt;10,ROUND(Orders!W6054*1.15,2),SUMIFS(Orders!$V:$V,Orders!$T:$T,Orders!T6054)&lt;=10,"Endirim Yoxdur")</f>
        <v>0.23</v>
      </c>
    </row>
    <row r="6055" spans="3:5" x14ac:dyDescent="0.25">
      <c r="C6055" s="26" t="str">
        <f>IF(Orders!U6055&gt;500,"Yüksək Satış","Aşağı Satış")</f>
        <v>Aşağı Satış</v>
      </c>
      <c r="D6055" s="26" t="str">
        <f>IF(Orders!U6055&gt;500,IF(Orders!E6055="First Class",IF(Orders!W6055=0,"VIP","Special"),"Formal"),"Normal")</f>
        <v>Normal</v>
      </c>
      <c r="E6055" s="26" cm="1">
        <f t="array" ref="E6055">_xlfn.IFS(Orders!W6055=0,"Endirim Yoxdur",SUMIFS(Orders!$V:$V,Orders!$T:$T,Orders!T6055)&gt;10,ROUND(Orders!W6055*1.15,2),SUMIFS(Orders!$V:$V,Orders!$T:$T,Orders!T6055)&lt;=10,"Endirim Yoxdur")</f>
        <v>0.23</v>
      </c>
    </row>
    <row r="6056" spans="3:5" x14ac:dyDescent="0.25">
      <c r="C6056" s="26" t="str">
        <f>IF(Orders!U6056&gt;500,"Yüksək Satış","Aşağı Satış")</f>
        <v>Yüksək Satış</v>
      </c>
      <c r="D6056" s="26" t="str">
        <f>IF(Orders!U6056&gt;500,IF(Orders!E6056="First Class",IF(Orders!W6056=0,"VIP","Special"),"Formal"),"Normal")</f>
        <v>Formal</v>
      </c>
      <c r="E6056" s="26" t="str" cm="1">
        <f t="array" ref="E6056">_xlfn.IFS(Orders!W6056=0,"Endirim Yoxdur",SUMIFS(Orders!$V:$V,Orders!$T:$T,Orders!T6056)&gt;10,ROUND(Orders!W6056*1.15,2),SUMIFS(Orders!$V:$V,Orders!$T:$T,Orders!T6056)&lt;=10,"Endirim Yoxdur")</f>
        <v>Endirim Yoxdur</v>
      </c>
    </row>
    <row r="6057" spans="3:5" x14ac:dyDescent="0.25">
      <c r="C6057" s="26" t="str">
        <f>IF(Orders!U6057&gt;500,"Yüksək Satış","Aşağı Satış")</f>
        <v>Aşağı Satış</v>
      </c>
      <c r="D6057" s="26" t="str">
        <f>IF(Orders!U6057&gt;500,IF(Orders!E6057="First Class",IF(Orders!W6057=0,"VIP","Special"),"Formal"),"Normal")</f>
        <v>Normal</v>
      </c>
      <c r="E6057" s="26" t="str" cm="1">
        <f t="array" ref="E6057">_xlfn.IFS(Orders!W6057=0,"Endirim Yoxdur",SUMIFS(Orders!$V:$V,Orders!$T:$T,Orders!T6057)&gt;10,ROUND(Orders!W6057*1.15,2),SUMIFS(Orders!$V:$V,Orders!$T:$T,Orders!T6057)&lt;=10,"Endirim Yoxdur")</f>
        <v>Endirim Yoxdur</v>
      </c>
    </row>
    <row r="6058" spans="3:5" x14ac:dyDescent="0.25">
      <c r="C6058" s="26" t="str">
        <f>IF(Orders!U6058&gt;500,"Yüksək Satış","Aşağı Satış")</f>
        <v>Aşağı Satış</v>
      </c>
      <c r="D6058" s="26" t="str">
        <f>IF(Orders!U6058&gt;500,IF(Orders!E6058="First Class",IF(Orders!W6058=0,"VIP","Special"),"Formal"),"Normal")</f>
        <v>Normal</v>
      </c>
      <c r="E6058" s="26" cm="1">
        <f t="array" ref="E6058">_xlfn.IFS(Orders!W6058=0,"Endirim Yoxdur",SUMIFS(Orders!$V:$V,Orders!$T:$T,Orders!T6058)&gt;10,ROUND(Orders!W6058*1.15,2),SUMIFS(Orders!$V:$V,Orders!$T:$T,Orders!T6058)&lt;=10,"Endirim Yoxdur")</f>
        <v>0.81</v>
      </c>
    </row>
    <row r="6059" spans="3:5" x14ac:dyDescent="0.25">
      <c r="C6059" s="26" t="str">
        <f>IF(Orders!U6059&gt;500,"Yüksək Satış","Aşağı Satış")</f>
        <v>Aşağı Satış</v>
      </c>
      <c r="D6059" s="26" t="str">
        <f>IF(Orders!U6059&gt;500,IF(Orders!E6059="First Class",IF(Orders!W6059=0,"VIP","Special"),"Formal"),"Normal")</f>
        <v>Normal</v>
      </c>
      <c r="E6059" s="26" cm="1">
        <f t="array" ref="E6059">_xlfn.IFS(Orders!W6059=0,"Endirim Yoxdur",SUMIFS(Orders!$V:$V,Orders!$T:$T,Orders!T6059)&gt;10,ROUND(Orders!W6059*1.15,2),SUMIFS(Orders!$V:$V,Orders!$T:$T,Orders!T6059)&lt;=10,"Endirim Yoxdur")</f>
        <v>0.23</v>
      </c>
    </row>
    <row r="6060" spans="3:5" x14ac:dyDescent="0.25">
      <c r="C6060" s="26" t="str">
        <f>IF(Orders!U6060&gt;500,"Yüksək Satış","Aşağı Satış")</f>
        <v>Aşağı Satış</v>
      </c>
      <c r="D6060" s="26" t="str">
        <f>IF(Orders!U6060&gt;500,IF(Orders!E6060="First Class",IF(Orders!W6060=0,"VIP","Special"),"Formal"),"Normal")</f>
        <v>Normal</v>
      </c>
      <c r="E6060" s="26" t="str" cm="1">
        <f t="array" ref="E6060">_xlfn.IFS(Orders!W6060=0,"Endirim Yoxdur",SUMIFS(Orders!$V:$V,Orders!$T:$T,Orders!T6060)&gt;10,ROUND(Orders!W6060*1.15,2),SUMIFS(Orders!$V:$V,Orders!$T:$T,Orders!T6060)&lt;=10,"Endirim Yoxdur")</f>
        <v>Endirim Yoxdur</v>
      </c>
    </row>
    <row r="6061" spans="3:5" x14ac:dyDescent="0.25">
      <c r="C6061" s="26" t="str">
        <f>IF(Orders!U6061&gt;500,"Yüksək Satış","Aşağı Satış")</f>
        <v>Aşağı Satış</v>
      </c>
      <c r="D6061" s="26" t="str">
        <f>IF(Orders!U6061&gt;500,IF(Orders!E6061="First Class",IF(Orders!W6061=0,"VIP","Special"),"Formal"),"Normal")</f>
        <v>Normal</v>
      </c>
      <c r="E6061" s="26" cm="1">
        <f t="array" ref="E6061">_xlfn.IFS(Orders!W6061=0,"Endirim Yoxdur",SUMIFS(Orders!$V:$V,Orders!$T:$T,Orders!T6061)&gt;10,ROUND(Orders!W6061*1.15,2),SUMIFS(Orders!$V:$V,Orders!$T:$T,Orders!T6061)&lt;=10,"Endirim Yoxdur")</f>
        <v>0.81</v>
      </c>
    </row>
    <row r="6062" spans="3:5" x14ac:dyDescent="0.25">
      <c r="C6062" s="26" t="str">
        <f>IF(Orders!U6062&gt;500,"Yüksək Satış","Aşağı Satış")</f>
        <v>Aşağı Satış</v>
      </c>
      <c r="D6062" s="26" t="str">
        <f>IF(Orders!U6062&gt;500,IF(Orders!E6062="First Class",IF(Orders!W6062=0,"VIP","Special"),"Formal"),"Normal")</f>
        <v>Normal</v>
      </c>
      <c r="E6062" s="26" cm="1">
        <f t="array" ref="E6062">_xlfn.IFS(Orders!W6062=0,"Endirim Yoxdur",SUMIFS(Orders!$V:$V,Orders!$T:$T,Orders!T6062)&gt;10,ROUND(Orders!W6062*1.15,2),SUMIFS(Orders!$V:$V,Orders!$T:$T,Orders!T6062)&lt;=10,"Endirim Yoxdur")</f>
        <v>0.81</v>
      </c>
    </row>
    <row r="6063" spans="3:5" x14ac:dyDescent="0.25">
      <c r="C6063" s="26" t="str">
        <f>IF(Orders!U6063&gt;500,"Yüksək Satış","Aşağı Satış")</f>
        <v>Aşağı Satış</v>
      </c>
      <c r="D6063" s="26" t="str">
        <f>IF(Orders!U6063&gt;500,IF(Orders!E6063="First Class",IF(Orders!W6063=0,"VIP","Special"),"Formal"),"Normal")</f>
        <v>Normal</v>
      </c>
      <c r="E6063" s="26" t="str" cm="1">
        <f t="array" ref="E6063">_xlfn.IFS(Orders!W6063=0,"Endirim Yoxdur",SUMIFS(Orders!$V:$V,Orders!$T:$T,Orders!T6063)&gt;10,ROUND(Orders!W6063*1.15,2),SUMIFS(Orders!$V:$V,Orders!$T:$T,Orders!T6063)&lt;=10,"Endirim Yoxdur")</f>
        <v>Endirim Yoxdur</v>
      </c>
    </row>
    <row r="6064" spans="3:5" x14ac:dyDescent="0.25">
      <c r="C6064" s="26" t="str">
        <f>IF(Orders!U6064&gt;500,"Yüksək Satış","Aşağı Satış")</f>
        <v>Aşağı Satış</v>
      </c>
      <c r="D6064" s="26" t="str">
        <f>IF(Orders!U6064&gt;500,IF(Orders!E6064="First Class",IF(Orders!W6064=0,"VIP","Special"),"Formal"),"Normal")</f>
        <v>Normal</v>
      </c>
      <c r="E6064" s="26" t="str" cm="1">
        <f t="array" ref="E6064">_xlfn.IFS(Orders!W6064=0,"Endirim Yoxdur",SUMIFS(Orders!$V:$V,Orders!$T:$T,Orders!T6064)&gt;10,ROUND(Orders!W6064*1.15,2),SUMIFS(Orders!$V:$V,Orders!$T:$T,Orders!T6064)&lt;=10,"Endirim Yoxdur")</f>
        <v>Endirim Yoxdur</v>
      </c>
    </row>
    <row r="6065" spans="3:5" x14ac:dyDescent="0.25">
      <c r="C6065" s="26" t="str">
        <f>IF(Orders!U6065&gt;500,"Yüksək Satış","Aşağı Satış")</f>
        <v>Aşağı Satış</v>
      </c>
      <c r="D6065" s="26" t="str">
        <f>IF(Orders!U6065&gt;500,IF(Orders!E6065="First Class",IF(Orders!W6065=0,"VIP","Special"),"Formal"),"Normal")</f>
        <v>Normal</v>
      </c>
      <c r="E6065" s="26" t="str" cm="1">
        <f t="array" ref="E6065">_xlfn.IFS(Orders!W6065=0,"Endirim Yoxdur",SUMIFS(Orders!$V:$V,Orders!$T:$T,Orders!T6065)&gt;10,ROUND(Orders!W6065*1.15,2),SUMIFS(Orders!$V:$V,Orders!$T:$T,Orders!T6065)&lt;=10,"Endirim Yoxdur")</f>
        <v>Endirim Yoxdur</v>
      </c>
    </row>
    <row r="6066" spans="3:5" x14ac:dyDescent="0.25">
      <c r="C6066" s="26" t="str">
        <f>IF(Orders!U6066&gt;500,"Yüksək Satış","Aşağı Satış")</f>
        <v>Aşağı Satış</v>
      </c>
      <c r="D6066" s="26" t="str">
        <f>IF(Orders!U6066&gt;500,IF(Orders!E6066="First Class",IF(Orders!W6066=0,"VIP","Special"),"Formal"),"Normal")</f>
        <v>Normal</v>
      </c>
      <c r="E6066" s="26" t="str" cm="1">
        <f t="array" ref="E6066">_xlfn.IFS(Orders!W6066=0,"Endirim Yoxdur",SUMIFS(Orders!$V:$V,Orders!$T:$T,Orders!T6066)&gt;10,ROUND(Orders!W6066*1.15,2),SUMIFS(Orders!$V:$V,Orders!$T:$T,Orders!T6066)&lt;=10,"Endirim Yoxdur")</f>
        <v>Endirim Yoxdur</v>
      </c>
    </row>
    <row r="6067" spans="3:5" x14ac:dyDescent="0.25">
      <c r="C6067" s="26" t="str">
        <f>IF(Orders!U6067&gt;500,"Yüksək Satış","Aşağı Satış")</f>
        <v>Yüksək Satış</v>
      </c>
      <c r="D6067" s="26" t="str">
        <f>IF(Orders!U6067&gt;500,IF(Orders!E6067="First Class",IF(Orders!W6067=0,"VIP","Special"),"Formal"),"Normal")</f>
        <v>Formal</v>
      </c>
      <c r="E6067" s="26" t="str" cm="1">
        <f t="array" ref="E6067">_xlfn.IFS(Orders!W6067=0,"Endirim Yoxdur",SUMIFS(Orders!$V:$V,Orders!$T:$T,Orders!T6067)&gt;10,ROUND(Orders!W6067*1.15,2),SUMIFS(Orders!$V:$V,Orders!$T:$T,Orders!T6067)&lt;=10,"Endirim Yoxdur")</f>
        <v>Endirim Yoxdur</v>
      </c>
    </row>
    <row r="6068" spans="3:5" x14ac:dyDescent="0.25">
      <c r="C6068" s="26" t="str">
        <f>IF(Orders!U6068&gt;500,"Yüksək Satış","Aşağı Satış")</f>
        <v>Aşağı Satış</v>
      </c>
      <c r="D6068" s="26" t="str">
        <f>IF(Orders!U6068&gt;500,IF(Orders!E6068="First Class",IF(Orders!W6068=0,"VIP","Special"),"Formal"),"Normal")</f>
        <v>Normal</v>
      </c>
      <c r="E6068" s="26" cm="1">
        <f t="array" ref="E6068">_xlfn.IFS(Orders!W6068=0,"Endirim Yoxdur",SUMIFS(Orders!$V:$V,Orders!$T:$T,Orders!T6068)&gt;10,ROUND(Orders!W6068*1.15,2),SUMIFS(Orders!$V:$V,Orders!$T:$T,Orders!T6068)&lt;=10,"Endirim Yoxdur")</f>
        <v>0.23</v>
      </c>
    </row>
    <row r="6069" spans="3:5" x14ac:dyDescent="0.25">
      <c r="C6069" s="26" t="str">
        <f>IF(Orders!U6069&gt;500,"Yüksək Satış","Aşağı Satış")</f>
        <v>Aşağı Satış</v>
      </c>
      <c r="D6069" s="26" t="str">
        <f>IF(Orders!U6069&gt;500,IF(Orders!E6069="First Class",IF(Orders!W6069=0,"VIP","Special"),"Formal"),"Normal")</f>
        <v>Normal</v>
      </c>
      <c r="E6069" s="26" t="str" cm="1">
        <f t="array" ref="E6069">_xlfn.IFS(Orders!W6069=0,"Endirim Yoxdur",SUMIFS(Orders!$V:$V,Orders!$T:$T,Orders!T6069)&gt;10,ROUND(Orders!W6069*1.15,2),SUMIFS(Orders!$V:$V,Orders!$T:$T,Orders!T6069)&lt;=10,"Endirim Yoxdur")</f>
        <v>Endirim Yoxdur</v>
      </c>
    </row>
    <row r="6070" spans="3:5" x14ac:dyDescent="0.25">
      <c r="C6070" s="26" t="str">
        <f>IF(Orders!U6070&gt;500,"Yüksək Satış","Aşağı Satış")</f>
        <v>Aşağı Satış</v>
      </c>
      <c r="D6070" s="26" t="str">
        <f>IF(Orders!U6070&gt;500,IF(Orders!E6070="First Class",IF(Orders!W6070=0,"VIP","Special"),"Formal"),"Normal")</f>
        <v>Normal</v>
      </c>
      <c r="E6070" s="26" t="str" cm="1">
        <f t="array" ref="E6070">_xlfn.IFS(Orders!W6070=0,"Endirim Yoxdur",SUMIFS(Orders!$V:$V,Orders!$T:$T,Orders!T6070)&gt;10,ROUND(Orders!W6070*1.15,2),SUMIFS(Orders!$V:$V,Orders!$T:$T,Orders!T6070)&lt;=10,"Endirim Yoxdur")</f>
        <v>Endirim Yoxdur</v>
      </c>
    </row>
    <row r="6071" spans="3:5" x14ac:dyDescent="0.25">
      <c r="C6071" s="26" t="str">
        <f>IF(Orders!U6071&gt;500,"Yüksək Satış","Aşağı Satış")</f>
        <v>Aşağı Satış</v>
      </c>
      <c r="D6071" s="26" t="str">
        <f>IF(Orders!U6071&gt;500,IF(Orders!E6071="First Class",IF(Orders!W6071=0,"VIP","Special"),"Formal"),"Normal")</f>
        <v>Normal</v>
      </c>
      <c r="E6071" s="26" cm="1">
        <f t="array" ref="E6071">_xlfn.IFS(Orders!W6071=0,"Endirim Yoxdur",SUMIFS(Orders!$V:$V,Orders!$T:$T,Orders!T6071)&gt;10,ROUND(Orders!W6071*1.15,2),SUMIFS(Orders!$V:$V,Orders!$T:$T,Orders!T6071)&lt;=10,"Endirim Yoxdur")</f>
        <v>0.23</v>
      </c>
    </row>
    <row r="6072" spans="3:5" x14ac:dyDescent="0.25">
      <c r="C6072" s="26" t="str">
        <f>IF(Orders!U6072&gt;500,"Yüksək Satış","Aşağı Satış")</f>
        <v>Aşağı Satış</v>
      </c>
      <c r="D6072" s="26" t="str">
        <f>IF(Orders!U6072&gt;500,IF(Orders!E6072="First Class",IF(Orders!W6072=0,"VIP","Special"),"Formal"),"Normal")</f>
        <v>Normal</v>
      </c>
      <c r="E6072" s="26" t="str" cm="1">
        <f t="array" ref="E6072">_xlfn.IFS(Orders!W6072=0,"Endirim Yoxdur",SUMIFS(Orders!$V:$V,Orders!$T:$T,Orders!T6072)&gt;10,ROUND(Orders!W6072*1.15,2),SUMIFS(Orders!$V:$V,Orders!$T:$T,Orders!T6072)&lt;=10,"Endirim Yoxdur")</f>
        <v>Endirim Yoxdur</v>
      </c>
    </row>
    <row r="6073" spans="3:5" x14ac:dyDescent="0.25">
      <c r="C6073" s="26" t="str">
        <f>IF(Orders!U6073&gt;500,"Yüksək Satış","Aşağı Satış")</f>
        <v>Aşağı Satış</v>
      </c>
      <c r="D6073" s="26" t="str">
        <f>IF(Orders!U6073&gt;500,IF(Orders!E6073="First Class",IF(Orders!W6073=0,"VIP","Special"),"Formal"),"Normal")</f>
        <v>Normal</v>
      </c>
      <c r="E6073" s="26" t="str" cm="1">
        <f t="array" ref="E6073">_xlfn.IFS(Orders!W6073=0,"Endirim Yoxdur",SUMIFS(Orders!$V:$V,Orders!$T:$T,Orders!T6073)&gt;10,ROUND(Orders!W6073*1.15,2),SUMIFS(Orders!$V:$V,Orders!$T:$T,Orders!T6073)&lt;=10,"Endirim Yoxdur")</f>
        <v>Endirim Yoxdur</v>
      </c>
    </row>
    <row r="6074" spans="3:5" x14ac:dyDescent="0.25">
      <c r="C6074" s="26" t="str">
        <f>IF(Orders!U6074&gt;500,"Yüksək Satış","Aşağı Satış")</f>
        <v>Aşağı Satış</v>
      </c>
      <c r="D6074" s="26" t="str">
        <f>IF(Orders!U6074&gt;500,IF(Orders!E6074="First Class",IF(Orders!W6074=0,"VIP","Special"),"Formal"),"Normal")</f>
        <v>Normal</v>
      </c>
      <c r="E6074" s="26" t="str" cm="1">
        <f t="array" ref="E6074">_xlfn.IFS(Orders!W6074=0,"Endirim Yoxdur",SUMIFS(Orders!$V:$V,Orders!$T:$T,Orders!T6074)&gt;10,ROUND(Orders!W6074*1.15,2),SUMIFS(Orders!$V:$V,Orders!$T:$T,Orders!T6074)&lt;=10,"Endirim Yoxdur")</f>
        <v>Endirim Yoxdur</v>
      </c>
    </row>
    <row r="6075" spans="3:5" x14ac:dyDescent="0.25">
      <c r="C6075" s="26" t="str">
        <f>IF(Orders!U6075&gt;500,"Yüksək Satış","Aşağı Satış")</f>
        <v>Aşağı Satış</v>
      </c>
      <c r="D6075" s="26" t="str">
        <f>IF(Orders!U6075&gt;500,IF(Orders!E6075="First Class",IF(Orders!W6075=0,"VIP","Special"),"Formal"),"Normal")</f>
        <v>Normal</v>
      </c>
      <c r="E6075" s="26" cm="1">
        <f t="array" ref="E6075">_xlfn.IFS(Orders!W6075=0,"Endirim Yoxdur",SUMIFS(Orders!$V:$V,Orders!$T:$T,Orders!T6075)&gt;10,ROUND(Orders!W6075*1.15,2),SUMIFS(Orders!$V:$V,Orders!$T:$T,Orders!T6075)&lt;=10,"Endirim Yoxdur")</f>
        <v>0.23</v>
      </c>
    </row>
    <row r="6076" spans="3:5" x14ac:dyDescent="0.25">
      <c r="C6076" s="26" t="str">
        <f>IF(Orders!U6076&gt;500,"Yüksək Satış","Aşağı Satış")</f>
        <v>Aşağı Satış</v>
      </c>
      <c r="D6076" s="26" t="str">
        <f>IF(Orders!U6076&gt;500,IF(Orders!E6076="First Class",IF(Orders!W6076=0,"VIP","Special"),"Formal"),"Normal")</f>
        <v>Normal</v>
      </c>
      <c r="E6076" s="26" t="str" cm="1">
        <f t="array" ref="E6076">_xlfn.IFS(Orders!W6076=0,"Endirim Yoxdur",SUMIFS(Orders!$V:$V,Orders!$T:$T,Orders!T6076)&gt;10,ROUND(Orders!W6076*1.15,2),SUMIFS(Orders!$V:$V,Orders!$T:$T,Orders!T6076)&lt;=10,"Endirim Yoxdur")</f>
        <v>Endirim Yoxdur</v>
      </c>
    </row>
    <row r="6077" spans="3:5" x14ac:dyDescent="0.25">
      <c r="C6077" s="26" t="str">
        <f>IF(Orders!U6077&gt;500,"Yüksək Satış","Aşağı Satış")</f>
        <v>Aşağı Satış</v>
      </c>
      <c r="D6077" s="26" t="str">
        <f>IF(Orders!U6077&gt;500,IF(Orders!E6077="First Class",IF(Orders!W6077=0,"VIP","Special"),"Formal"),"Normal")</f>
        <v>Normal</v>
      </c>
      <c r="E6077" s="26" cm="1">
        <f t="array" ref="E6077">_xlfn.IFS(Orders!W6077=0,"Endirim Yoxdur",SUMIFS(Orders!$V:$V,Orders!$T:$T,Orders!T6077)&gt;10,ROUND(Orders!W6077*1.15,2),SUMIFS(Orders!$V:$V,Orders!$T:$T,Orders!T6077)&lt;=10,"Endirim Yoxdur")</f>
        <v>0.35</v>
      </c>
    </row>
    <row r="6078" spans="3:5" x14ac:dyDescent="0.25">
      <c r="C6078" s="26" t="str">
        <f>IF(Orders!U6078&gt;500,"Yüksək Satış","Aşağı Satış")</f>
        <v>Yüksək Satış</v>
      </c>
      <c r="D6078" s="26" t="str">
        <f>IF(Orders!U6078&gt;500,IF(Orders!E6078="First Class",IF(Orders!W6078=0,"VIP","Special"),"Formal"),"Normal")</f>
        <v>Formal</v>
      </c>
      <c r="E6078" s="26" cm="1">
        <f t="array" ref="E6078">_xlfn.IFS(Orders!W6078=0,"Endirim Yoxdur",SUMIFS(Orders!$V:$V,Orders!$T:$T,Orders!T6078)&gt;10,ROUND(Orders!W6078*1.15,2),SUMIFS(Orders!$V:$V,Orders!$T:$T,Orders!T6078)&lt;=10,"Endirim Yoxdur")</f>
        <v>0.23</v>
      </c>
    </row>
    <row r="6079" spans="3:5" x14ac:dyDescent="0.25">
      <c r="C6079" s="26" t="str">
        <f>IF(Orders!U6079&gt;500,"Yüksək Satış","Aşağı Satış")</f>
        <v>Aşağı Satış</v>
      </c>
      <c r="D6079" s="26" t="str">
        <f>IF(Orders!U6079&gt;500,IF(Orders!E6079="First Class",IF(Orders!W6079=0,"VIP","Special"),"Formal"),"Normal")</f>
        <v>Normal</v>
      </c>
      <c r="E6079" s="26" t="str" cm="1">
        <f t="array" ref="E6079">_xlfn.IFS(Orders!W6079=0,"Endirim Yoxdur",SUMIFS(Orders!$V:$V,Orders!$T:$T,Orders!T6079)&gt;10,ROUND(Orders!W6079*1.15,2),SUMIFS(Orders!$V:$V,Orders!$T:$T,Orders!T6079)&lt;=10,"Endirim Yoxdur")</f>
        <v>Endirim Yoxdur</v>
      </c>
    </row>
    <row r="6080" spans="3:5" x14ac:dyDescent="0.25">
      <c r="C6080" s="26" t="str">
        <f>IF(Orders!U6080&gt;500,"Yüksək Satış","Aşağı Satış")</f>
        <v>Aşağı Satış</v>
      </c>
      <c r="D6080" s="26" t="str">
        <f>IF(Orders!U6080&gt;500,IF(Orders!E6080="First Class",IF(Orders!W6080=0,"VIP","Special"),"Formal"),"Normal")</f>
        <v>Normal</v>
      </c>
      <c r="E6080" s="26" t="str" cm="1">
        <f t="array" ref="E6080">_xlfn.IFS(Orders!W6080=0,"Endirim Yoxdur",SUMIFS(Orders!$V:$V,Orders!$T:$T,Orders!T6080)&gt;10,ROUND(Orders!W6080*1.15,2),SUMIFS(Orders!$V:$V,Orders!$T:$T,Orders!T6080)&lt;=10,"Endirim Yoxdur")</f>
        <v>Endirim Yoxdur</v>
      </c>
    </row>
    <row r="6081" spans="3:5" x14ac:dyDescent="0.25">
      <c r="C6081" s="26" t="str">
        <f>IF(Orders!U6081&gt;500,"Yüksək Satış","Aşağı Satış")</f>
        <v>Aşağı Satış</v>
      </c>
      <c r="D6081" s="26" t="str">
        <f>IF(Orders!U6081&gt;500,IF(Orders!E6081="First Class",IF(Orders!W6081=0,"VIP","Special"),"Formal"),"Normal")</f>
        <v>Normal</v>
      </c>
      <c r="E6081" s="26" cm="1">
        <f t="array" ref="E6081">_xlfn.IFS(Orders!W6081=0,"Endirim Yoxdur",SUMIFS(Orders!$V:$V,Orders!$T:$T,Orders!T6081)&gt;10,ROUND(Orders!W6081*1.15,2),SUMIFS(Orders!$V:$V,Orders!$T:$T,Orders!T6081)&lt;=10,"Endirim Yoxdur")</f>
        <v>0.23</v>
      </c>
    </row>
    <row r="6082" spans="3:5" x14ac:dyDescent="0.25">
      <c r="C6082" s="26" t="str">
        <f>IF(Orders!U6082&gt;500,"Yüksək Satış","Aşağı Satış")</f>
        <v>Aşağı Satış</v>
      </c>
      <c r="D6082" s="26" t="str">
        <f>IF(Orders!U6082&gt;500,IF(Orders!E6082="First Class",IF(Orders!W6082=0,"VIP","Special"),"Formal"),"Normal")</f>
        <v>Normal</v>
      </c>
      <c r="E6082" s="26" t="str" cm="1">
        <f t="array" ref="E6082">_xlfn.IFS(Orders!W6082=0,"Endirim Yoxdur",SUMIFS(Orders!$V:$V,Orders!$T:$T,Orders!T6082)&gt;10,ROUND(Orders!W6082*1.15,2),SUMIFS(Orders!$V:$V,Orders!$T:$T,Orders!T6082)&lt;=10,"Endirim Yoxdur")</f>
        <v>Endirim Yoxdur</v>
      </c>
    </row>
    <row r="6083" spans="3:5" x14ac:dyDescent="0.25">
      <c r="C6083" s="26" t="str">
        <f>IF(Orders!U6083&gt;500,"Yüksək Satış","Aşağı Satış")</f>
        <v>Yüksək Satış</v>
      </c>
      <c r="D6083" s="26" t="str">
        <f>IF(Orders!U6083&gt;500,IF(Orders!E6083="First Class",IF(Orders!W6083=0,"VIP","Special"),"Formal"),"Normal")</f>
        <v>Formal</v>
      </c>
      <c r="E6083" s="26" t="str" cm="1">
        <f t="array" ref="E6083">_xlfn.IFS(Orders!W6083=0,"Endirim Yoxdur",SUMIFS(Orders!$V:$V,Orders!$T:$T,Orders!T6083)&gt;10,ROUND(Orders!W6083*1.15,2),SUMIFS(Orders!$V:$V,Orders!$T:$T,Orders!T6083)&lt;=10,"Endirim Yoxdur")</f>
        <v>Endirim Yoxdur</v>
      </c>
    </row>
    <row r="6084" spans="3:5" x14ac:dyDescent="0.25">
      <c r="C6084" s="26" t="str">
        <f>IF(Orders!U6084&gt;500,"Yüksək Satış","Aşağı Satış")</f>
        <v>Aşağı Satış</v>
      </c>
      <c r="D6084" s="26" t="str">
        <f>IF(Orders!U6084&gt;500,IF(Orders!E6084="First Class",IF(Orders!W6084=0,"VIP","Special"),"Formal"),"Normal")</f>
        <v>Normal</v>
      </c>
      <c r="E6084" s="26" t="str" cm="1">
        <f t="array" ref="E6084">_xlfn.IFS(Orders!W6084=0,"Endirim Yoxdur",SUMIFS(Orders!$V:$V,Orders!$T:$T,Orders!T6084)&gt;10,ROUND(Orders!W6084*1.15,2),SUMIFS(Orders!$V:$V,Orders!$T:$T,Orders!T6084)&lt;=10,"Endirim Yoxdur")</f>
        <v>Endirim Yoxdur</v>
      </c>
    </row>
    <row r="6085" spans="3:5" x14ac:dyDescent="0.25">
      <c r="C6085" s="26" t="str">
        <f>IF(Orders!U6085&gt;500,"Yüksək Satış","Aşağı Satış")</f>
        <v>Aşağı Satış</v>
      </c>
      <c r="D6085" s="26" t="str">
        <f>IF(Orders!U6085&gt;500,IF(Orders!E6085="First Class",IF(Orders!W6085=0,"VIP","Special"),"Formal"),"Normal")</f>
        <v>Normal</v>
      </c>
      <c r="E6085" s="26" t="str" cm="1">
        <f t="array" ref="E6085">_xlfn.IFS(Orders!W6085=0,"Endirim Yoxdur",SUMIFS(Orders!$V:$V,Orders!$T:$T,Orders!T6085)&gt;10,ROUND(Orders!W6085*1.15,2),SUMIFS(Orders!$V:$V,Orders!$T:$T,Orders!T6085)&lt;=10,"Endirim Yoxdur")</f>
        <v>Endirim Yoxdur</v>
      </c>
    </row>
    <row r="6086" spans="3:5" x14ac:dyDescent="0.25">
      <c r="C6086" s="26" t="str">
        <f>IF(Orders!U6086&gt;500,"Yüksək Satış","Aşağı Satış")</f>
        <v>Aşağı Satış</v>
      </c>
      <c r="D6086" s="26" t="str">
        <f>IF(Orders!U6086&gt;500,IF(Orders!E6086="First Class",IF(Orders!W6086=0,"VIP","Special"),"Formal"),"Normal")</f>
        <v>Normal</v>
      </c>
      <c r="E6086" s="26" cm="1">
        <f t="array" ref="E6086">_xlfn.IFS(Orders!W6086=0,"Endirim Yoxdur",SUMIFS(Orders!$V:$V,Orders!$T:$T,Orders!T6086)&gt;10,ROUND(Orders!W6086*1.15,2),SUMIFS(Orders!$V:$V,Orders!$T:$T,Orders!T6086)&lt;=10,"Endirim Yoxdur")</f>
        <v>0.23</v>
      </c>
    </row>
    <row r="6087" spans="3:5" x14ac:dyDescent="0.25">
      <c r="C6087" s="26" t="str">
        <f>IF(Orders!U6087&gt;500,"Yüksək Satış","Aşağı Satış")</f>
        <v>Aşağı Satış</v>
      </c>
      <c r="D6087" s="26" t="str">
        <f>IF(Orders!U6087&gt;500,IF(Orders!E6087="First Class",IF(Orders!W6087=0,"VIP","Special"),"Formal"),"Normal")</f>
        <v>Normal</v>
      </c>
      <c r="E6087" s="26" cm="1">
        <f t="array" ref="E6087">_xlfn.IFS(Orders!W6087=0,"Endirim Yoxdur",SUMIFS(Orders!$V:$V,Orders!$T:$T,Orders!T6087)&gt;10,ROUND(Orders!W6087*1.15,2),SUMIFS(Orders!$V:$V,Orders!$T:$T,Orders!T6087)&lt;=10,"Endirim Yoxdur")</f>
        <v>0.23</v>
      </c>
    </row>
    <row r="6088" spans="3:5" x14ac:dyDescent="0.25">
      <c r="C6088" s="26" t="str">
        <f>IF(Orders!U6088&gt;500,"Yüksək Satış","Aşağı Satış")</f>
        <v>Aşağı Satış</v>
      </c>
      <c r="D6088" s="26" t="str">
        <f>IF(Orders!U6088&gt;500,IF(Orders!E6088="First Class",IF(Orders!W6088=0,"VIP","Special"),"Formal"),"Normal")</f>
        <v>Normal</v>
      </c>
      <c r="E6088" s="26" t="str" cm="1">
        <f t="array" ref="E6088">_xlfn.IFS(Orders!W6088=0,"Endirim Yoxdur",SUMIFS(Orders!$V:$V,Orders!$T:$T,Orders!T6088)&gt;10,ROUND(Orders!W6088*1.15,2),SUMIFS(Orders!$V:$V,Orders!$T:$T,Orders!T6088)&lt;=10,"Endirim Yoxdur")</f>
        <v>Endirim Yoxdur</v>
      </c>
    </row>
    <row r="6089" spans="3:5" x14ac:dyDescent="0.25">
      <c r="C6089" s="26" t="str">
        <f>IF(Orders!U6089&gt;500,"Yüksək Satış","Aşağı Satış")</f>
        <v>Aşağı Satış</v>
      </c>
      <c r="D6089" s="26" t="str">
        <f>IF(Orders!U6089&gt;500,IF(Orders!E6089="First Class",IF(Orders!W6089=0,"VIP","Special"),"Formal"),"Normal")</f>
        <v>Normal</v>
      </c>
      <c r="E6089" s="26" cm="1">
        <f t="array" ref="E6089">_xlfn.IFS(Orders!W6089=0,"Endirim Yoxdur",SUMIFS(Orders!$V:$V,Orders!$T:$T,Orders!T6089)&gt;10,ROUND(Orders!W6089*1.15,2),SUMIFS(Orders!$V:$V,Orders!$T:$T,Orders!T6089)&lt;=10,"Endirim Yoxdur")</f>
        <v>0.23</v>
      </c>
    </row>
    <row r="6090" spans="3:5" x14ac:dyDescent="0.25">
      <c r="C6090" s="26" t="str">
        <f>IF(Orders!U6090&gt;500,"Yüksək Satış","Aşağı Satış")</f>
        <v>Aşağı Satış</v>
      </c>
      <c r="D6090" s="26" t="str">
        <f>IF(Orders!U6090&gt;500,IF(Orders!E6090="First Class",IF(Orders!W6090=0,"VIP","Special"),"Formal"),"Normal")</f>
        <v>Normal</v>
      </c>
      <c r="E6090" s="26" cm="1">
        <f t="array" ref="E6090">_xlfn.IFS(Orders!W6090=0,"Endirim Yoxdur",SUMIFS(Orders!$V:$V,Orders!$T:$T,Orders!T6090)&gt;10,ROUND(Orders!W6090*1.15,2),SUMIFS(Orders!$V:$V,Orders!$T:$T,Orders!T6090)&lt;=10,"Endirim Yoxdur")</f>
        <v>0.35</v>
      </c>
    </row>
    <row r="6091" spans="3:5" x14ac:dyDescent="0.25">
      <c r="C6091" s="26" t="str">
        <f>IF(Orders!U6091&gt;500,"Yüksək Satış","Aşağı Satış")</f>
        <v>Aşağı Satış</v>
      </c>
      <c r="D6091" s="26" t="str">
        <f>IF(Orders!U6091&gt;500,IF(Orders!E6091="First Class",IF(Orders!W6091=0,"VIP","Special"),"Formal"),"Normal")</f>
        <v>Normal</v>
      </c>
      <c r="E6091" s="26" t="str" cm="1">
        <f t="array" ref="E6091">_xlfn.IFS(Orders!W6091=0,"Endirim Yoxdur",SUMIFS(Orders!$V:$V,Orders!$T:$T,Orders!T6091)&gt;10,ROUND(Orders!W6091*1.15,2),SUMIFS(Orders!$V:$V,Orders!$T:$T,Orders!T6091)&lt;=10,"Endirim Yoxdur")</f>
        <v>Endirim Yoxdur</v>
      </c>
    </row>
    <row r="6092" spans="3:5" x14ac:dyDescent="0.25">
      <c r="C6092" s="26" t="str">
        <f>IF(Orders!U6092&gt;500,"Yüksək Satış","Aşağı Satış")</f>
        <v>Yüksək Satış</v>
      </c>
      <c r="D6092" s="26" t="str">
        <f>IF(Orders!U6092&gt;500,IF(Orders!E6092="First Class",IF(Orders!W6092=0,"VIP","Special"),"Formal"),"Normal")</f>
        <v>Formal</v>
      </c>
      <c r="E6092" s="26" t="str" cm="1">
        <f t="array" ref="E6092">_xlfn.IFS(Orders!W6092=0,"Endirim Yoxdur",SUMIFS(Orders!$V:$V,Orders!$T:$T,Orders!T6092)&gt;10,ROUND(Orders!W6092*1.15,2),SUMIFS(Orders!$V:$V,Orders!$T:$T,Orders!T6092)&lt;=10,"Endirim Yoxdur")</f>
        <v>Endirim Yoxdur</v>
      </c>
    </row>
    <row r="6093" spans="3:5" x14ac:dyDescent="0.25">
      <c r="C6093" s="26" t="str">
        <f>IF(Orders!U6093&gt;500,"Yüksək Satış","Aşağı Satış")</f>
        <v>Aşağı Satış</v>
      </c>
      <c r="D6093" s="26" t="str">
        <f>IF(Orders!U6093&gt;500,IF(Orders!E6093="First Class",IF(Orders!W6093=0,"VIP","Special"),"Formal"),"Normal")</f>
        <v>Normal</v>
      </c>
      <c r="E6093" s="26" t="str" cm="1">
        <f t="array" ref="E6093">_xlfn.IFS(Orders!W6093=0,"Endirim Yoxdur",SUMIFS(Orders!$V:$V,Orders!$T:$T,Orders!T6093)&gt;10,ROUND(Orders!W6093*1.15,2),SUMIFS(Orders!$V:$V,Orders!$T:$T,Orders!T6093)&lt;=10,"Endirim Yoxdur")</f>
        <v>Endirim Yoxdur</v>
      </c>
    </row>
    <row r="6094" spans="3:5" x14ac:dyDescent="0.25">
      <c r="C6094" s="26" t="str">
        <f>IF(Orders!U6094&gt;500,"Yüksək Satış","Aşağı Satış")</f>
        <v>Yüksək Satış</v>
      </c>
      <c r="D6094" s="26" t="str">
        <f>IF(Orders!U6094&gt;500,IF(Orders!E6094="First Class",IF(Orders!W6094=0,"VIP","Special"),"Formal"),"Normal")</f>
        <v>VIP</v>
      </c>
      <c r="E6094" s="26" t="str" cm="1">
        <f t="array" ref="E6094">_xlfn.IFS(Orders!W6094=0,"Endirim Yoxdur",SUMIFS(Orders!$V:$V,Orders!$T:$T,Orders!T6094)&gt;10,ROUND(Orders!W6094*1.15,2),SUMIFS(Orders!$V:$V,Orders!$T:$T,Orders!T6094)&lt;=10,"Endirim Yoxdur")</f>
        <v>Endirim Yoxdur</v>
      </c>
    </row>
    <row r="6095" spans="3:5" x14ac:dyDescent="0.25">
      <c r="C6095" s="26" t="str">
        <f>IF(Orders!U6095&gt;500,"Yüksək Satış","Aşağı Satış")</f>
        <v>Aşağı Satış</v>
      </c>
      <c r="D6095" s="26" t="str">
        <f>IF(Orders!U6095&gt;500,IF(Orders!E6095="First Class",IF(Orders!W6095=0,"VIP","Special"),"Formal"),"Normal")</f>
        <v>Normal</v>
      </c>
      <c r="E6095" s="26" t="str" cm="1">
        <f t="array" ref="E6095">_xlfn.IFS(Orders!W6095=0,"Endirim Yoxdur",SUMIFS(Orders!$V:$V,Orders!$T:$T,Orders!T6095)&gt;10,ROUND(Orders!W6095*1.15,2),SUMIFS(Orders!$V:$V,Orders!$T:$T,Orders!T6095)&lt;=10,"Endirim Yoxdur")</f>
        <v>Endirim Yoxdur</v>
      </c>
    </row>
    <row r="6096" spans="3:5" x14ac:dyDescent="0.25">
      <c r="C6096" s="26" t="str">
        <f>IF(Orders!U6096&gt;500,"Yüksək Satış","Aşağı Satış")</f>
        <v>Aşağı Satış</v>
      </c>
      <c r="D6096" s="26" t="str">
        <f>IF(Orders!U6096&gt;500,IF(Orders!E6096="First Class",IF(Orders!W6096=0,"VIP","Special"),"Formal"),"Normal")</f>
        <v>Normal</v>
      </c>
      <c r="E6096" s="26" t="str" cm="1">
        <f t="array" ref="E6096">_xlfn.IFS(Orders!W6096=0,"Endirim Yoxdur",SUMIFS(Orders!$V:$V,Orders!$T:$T,Orders!T6096)&gt;10,ROUND(Orders!W6096*1.15,2),SUMIFS(Orders!$V:$V,Orders!$T:$T,Orders!T6096)&lt;=10,"Endirim Yoxdur")</f>
        <v>Endirim Yoxdur</v>
      </c>
    </row>
    <row r="6097" spans="3:5" x14ac:dyDescent="0.25">
      <c r="C6097" s="26" t="str">
        <f>IF(Orders!U6097&gt;500,"Yüksək Satış","Aşağı Satış")</f>
        <v>Aşağı Satış</v>
      </c>
      <c r="D6097" s="26" t="str">
        <f>IF(Orders!U6097&gt;500,IF(Orders!E6097="First Class",IF(Orders!W6097=0,"VIP","Special"),"Formal"),"Normal")</f>
        <v>Normal</v>
      </c>
      <c r="E6097" s="26" t="str" cm="1">
        <f t="array" ref="E6097">_xlfn.IFS(Orders!W6097=0,"Endirim Yoxdur",SUMIFS(Orders!$V:$V,Orders!$T:$T,Orders!T6097)&gt;10,ROUND(Orders!W6097*1.15,2),SUMIFS(Orders!$V:$V,Orders!$T:$T,Orders!T6097)&lt;=10,"Endirim Yoxdur")</f>
        <v>Endirim Yoxdur</v>
      </c>
    </row>
    <row r="6098" spans="3:5" x14ac:dyDescent="0.25">
      <c r="C6098" s="26" t="str">
        <f>IF(Orders!U6098&gt;500,"Yüksək Satış","Aşağı Satış")</f>
        <v>Aşağı Satış</v>
      </c>
      <c r="D6098" s="26" t="str">
        <f>IF(Orders!U6098&gt;500,IF(Orders!E6098="First Class",IF(Orders!W6098=0,"VIP","Special"),"Formal"),"Normal")</f>
        <v>Normal</v>
      </c>
      <c r="E6098" s="26" t="str" cm="1">
        <f t="array" ref="E6098">_xlfn.IFS(Orders!W6098=0,"Endirim Yoxdur",SUMIFS(Orders!$V:$V,Orders!$T:$T,Orders!T6098)&gt;10,ROUND(Orders!W6098*1.15,2),SUMIFS(Orders!$V:$V,Orders!$T:$T,Orders!T6098)&lt;=10,"Endirim Yoxdur")</f>
        <v>Endirim Yoxdur</v>
      </c>
    </row>
    <row r="6099" spans="3:5" x14ac:dyDescent="0.25">
      <c r="C6099" s="26" t="str">
        <f>IF(Orders!U6099&gt;500,"Yüksək Satış","Aşağı Satış")</f>
        <v>Aşağı Satış</v>
      </c>
      <c r="D6099" s="26" t="str">
        <f>IF(Orders!U6099&gt;500,IF(Orders!E6099="First Class",IF(Orders!W6099=0,"VIP","Special"),"Formal"),"Normal")</f>
        <v>Normal</v>
      </c>
      <c r="E6099" s="26" cm="1">
        <f t="array" ref="E6099">_xlfn.IFS(Orders!W6099=0,"Endirim Yoxdur",SUMIFS(Orders!$V:$V,Orders!$T:$T,Orders!T6099)&gt;10,ROUND(Orders!W6099*1.15,2),SUMIFS(Orders!$V:$V,Orders!$T:$T,Orders!T6099)&lt;=10,"Endirim Yoxdur")</f>
        <v>0.23</v>
      </c>
    </row>
    <row r="6100" spans="3:5" x14ac:dyDescent="0.25">
      <c r="C6100" s="26" t="str">
        <f>IF(Orders!U6100&gt;500,"Yüksək Satış","Aşağı Satış")</f>
        <v>Aşağı Satış</v>
      </c>
      <c r="D6100" s="26" t="str">
        <f>IF(Orders!U6100&gt;500,IF(Orders!E6100="First Class",IF(Orders!W6100=0,"VIP","Special"),"Formal"),"Normal")</f>
        <v>Normal</v>
      </c>
      <c r="E6100" s="26" cm="1">
        <f t="array" ref="E6100">_xlfn.IFS(Orders!W6100=0,"Endirim Yoxdur",SUMIFS(Orders!$V:$V,Orders!$T:$T,Orders!T6100)&gt;10,ROUND(Orders!W6100*1.15,2),SUMIFS(Orders!$V:$V,Orders!$T:$T,Orders!T6100)&lt;=10,"Endirim Yoxdur")</f>
        <v>0.81</v>
      </c>
    </row>
    <row r="6101" spans="3:5" x14ac:dyDescent="0.25">
      <c r="C6101" s="26" t="str">
        <f>IF(Orders!U6101&gt;500,"Yüksək Satış","Aşağı Satış")</f>
        <v>Aşağı Satış</v>
      </c>
      <c r="D6101" s="26" t="str">
        <f>IF(Orders!U6101&gt;500,IF(Orders!E6101="First Class",IF(Orders!W6101=0,"VIP","Special"),"Formal"),"Normal")</f>
        <v>Normal</v>
      </c>
      <c r="E6101" s="26" t="str" cm="1">
        <f t="array" ref="E6101">_xlfn.IFS(Orders!W6101=0,"Endirim Yoxdur",SUMIFS(Orders!$V:$V,Orders!$T:$T,Orders!T6101)&gt;10,ROUND(Orders!W6101*1.15,2),SUMIFS(Orders!$V:$V,Orders!$T:$T,Orders!T6101)&lt;=10,"Endirim Yoxdur")</f>
        <v>Endirim Yoxdur</v>
      </c>
    </row>
    <row r="6102" spans="3:5" x14ac:dyDescent="0.25">
      <c r="C6102" s="26" t="str">
        <f>IF(Orders!U6102&gt;500,"Yüksək Satış","Aşağı Satış")</f>
        <v>Aşağı Satış</v>
      </c>
      <c r="D6102" s="26" t="str">
        <f>IF(Orders!U6102&gt;500,IF(Orders!E6102="First Class",IF(Orders!W6102=0,"VIP","Special"),"Formal"),"Normal")</f>
        <v>Normal</v>
      </c>
      <c r="E6102" s="26" cm="1">
        <f t="array" ref="E6102">_xlfn.IFS(Orders!W6102=0,"Endirim Yoxdur",SUMIFS(Orders!$V:$V,Orders!$T:$T,Orders!T6102)&gt;10,ROUND(Orders!W6102*1.15,2),SUMIFS(Orders!$V:$V,Orders!$T:$T,Orders!T6102)&lt;=10,"Endirim Yoxdur")</f>
        <v>0.23</v>
      </c>
    </row>
    <row r="6103" spans="3:5" x14ac:dyDescent="0.25">
      <c r="C6103" s="26" t="str">
        <f>IF(Orders!U6103&gt;500,"Yüksək Satış","Aşağı Satış")</f>
        <v>Aşağı Satış</v>
      </c>
      <c r="D6103" s="26" t="str">
        <f>IF(Orders!U6103&gt;500,IF(Orders!E6103="First Class",IF(Orders!W6103=0,"VIP","Special"),"Formal"),"Normal")</f>
        <v>Normal</v>
      </c>
      <c r="E6103" s="26" t="str" cm="1">
        <f t="array" ref="E6103">_xlfn.IFS(Orders!W6103=0,"Endirim Yoxdur",SUMIFS(Orders!$V:$V,Orders!$T:$T,Orders!T6103)&gt;10,ROUND(Orders!W6103*1.15,2),SUMIFS(Orders!$V:$V,Orders!$T:$T,Orders!T6103)&lt;=10,"Endirim Yoxdur")</f>
        <v>Endirim Yoxdur</v>
      </c>
    </row>
    <row r="6104" spans="3:5" x14ac:dyDescent="0.25">
      <c r="C6104" s="26" t="str">
        <f>IF(Orders!U6104&gt;500,"Yüksək Satış","Aşağı Satış")</f>
        <v>Aşağı Satış</v>
      </c>
      <c r="D6104" s="26" t="str">
        <f>IF(Orders!U6104&gt;500,IF(Orders!E6104="First Class",IF(Orders!W6104=0,"VIP","Special"),"Formal"),"Normal")</f>
        <v>Normal</v>
      </c>
      <c r="E6104" s="26" t="str" cm="1">
        <f t="array" ref="E6104">_xlfn.IFS(Orders!W6104=0,"Endirim Yoxdur",SUMIFS(Orders!$V:$V,Orders!$T:$T,Orders!T6104)&gt;10,ROUND(Orders!W6104*1.15,2),SUMIFS(Orders!$V:$V,Orders!$T:$T,Orders!T6104)&lt;=10,"Endirim Yoxdur")</f>
        <v>Endirim Yoxdur</v>
      </c>
    </row>
    <row r="6105" spans="3:5" x14ac:dyDescent="0.25">
      <c r="C6105" s="26" t="str">
        <f>IF(Orders!U6105&gt;500,"Yüksək Satış","Aşağı Satış")</f>
        <v>Aşağı Satış</v>
      </c>
      <c r="D6105" s="26" t="str">
        <f>IF(Orders!U6105&gt;500,IF(Orders!E6105="First Class",IF(Orders!W6105=0,"VIP","Special"),"Formal"),"Normal")</f>
        <v>Normal</v>
      </c>
      <c r="E6105" s="26" t="str" cm="1">
        <f t="array" ref="E6105">_xlfn.IFS(Orders!W6105=0,"Endirim Yoxdur",SUMIFS(Orders!$V:$V,Orders!$T:$T,Orders!T6105)&gt;10,ROUND(Orders!W6105*1.15,2),SUMIFS(Orders!$V:$V,Orders!$T:$T,Orders!T6105)&lt;=10,"Endirim Yoxdur")</f>
        <v>Endirim Yoxdur</v>
      </c>
    </row>
    <row r="6106" spans="3:5" x14ac:dyDescent="0.25">
      <c r="C6106" s="26" t="str">
        <f>IF(Orders!U6106&gt;500,"Yüksək Satış","Aşağı Satış")</f>
        <v>Aşağı Satış</v>
      </c>
      <c r="D6106" s="26" t="str">
        <f>IF(Orders!U6106&gt;500,IF(Orders!E6106="First Class",IF(Orders!W6106=0,"VIP","Special"),"Formal"),"Normal")</f>
        <v>Normal</v>
      </c>
      <c r="E6106" s="26" t="str" cm="1">
        <f t="array" ref="E6106">_xlfn.IFS(Orders!W6106=0,"Endirim Yoxdur",SUMIFS(Orders!$V:$V,Orders!$T:$T,Orders!T6106)&gt;10,ROUND(Orders!W6106*1.15,2),SUMIFS(Orders!$V:$V,Orders!$T:$T,Orders!T6106)&lt;=10,"Endirim Yoxdur")</f>
        <v>Endirim Yoxdur</v>
      </c>
    </row>
    <row r="6107" spans="3:5" x14ac:dyDescent="0.25">
      <c r="C6107" s="26" t="str">
        <f>IF(Orders!U6107&gt;500,"Yüksək Satış","Aşağı Satış")</f>
        <v>Aşağı Satış</v>
      </c>
      <c r="D6107" s="26" t="str">
        <f>IF(Orders!U6107&gt;500,IF(Orders!E6107="First Class",IF(Orders!W6107=0,"VIP","Special"),"Formal"),"Normal")</f>
        <v>Normal</v>
      </c>
      <c r="E6107" s="26" t="str" cm="1">
        <f t="array" ref="E6107">_xlfn.IFS(Orders!W6107=0,"Endirim Yoxdur",SUMIFS(Orders!$V:$V,Orders!$T:$T,Orders!T6107)&gt;10,ROUND(Orders!W6107*1.15,2),SUMIFS(Orders!$V:$V,Orders!$T:$T,Orders!T6107)&lt;=10,"Endirim Yoxdur")</f>
        <v>Endirim Yoxdur</v>
      </c>
    </row>
    <row r="6108" spans="3:5" x14ac:dyDescent="0.25">
      <c r="C6108" s="26" t="str">
        <f>IF(Orders!U6108&gt;500,"Yüksək Satış","Aşağı Satış")</f>
        <v>Aşağı Satış</v>
      </c>
      <c r="D6108" s="26" t="str">
        <f>IF(Orders!U6108&gt;500,IF(Orders!E6108="First Class",IF(Orders!W6108=0,"VIP","Special"),"Formal"),"Normal")</f>
        <v>Normal</v>
      </c>
      <c r="E6108" s="26" cm="1">
        <f t="array" ref="E6108">_xlfn.IFS(Orders!W6108=0,"Endirim Yoxdur",SUMIFS(Orders!$V:$V,Orders!$T:$T,Orders!T6108)&gt;10,ROUND(Orders!W6108*1.15,2),SUMIFS(Orders!$V:$V,Orders!$T:$T,Orders!T6108)&lt;=10,"Endirim Yoxdur")</f>
        <v>0.23</v>
      </c>
    </row>
    <row r="6109" spans="3:5" x14ac:dyDescent="0.25">
      <c r="C6109" s="26" t="str">
        <f>IF(Orders!U6109&gt;500,"Yüksək Satış","Aşağı Satış")</f>
        <v>Aşağı Satış</v>
      </c>
      <c r="D6109" s="26" t="str">
        <f>IF(Orders!U6109&gt;500,IF(Orders!E6109="First Class",IF(Orders!W6109=0,"VIP","Special"),"Formal"),"Normal")</f>
        <v>Normal</v>
      </c>
      <c r="E6109" s="26" t="str" cm="1">
        <f t="array" ref="E6109">_xlfn.IFS(Orders!W6109=0,"Endirim Yoxdur",SUMIFS(Orders!$V:$V,Orders!$T:$T,Orders!T6109)&gt;10,ROUND(Orders!W6109*1.15,2),SUMIFS(Orders!$V:$V,Orders!$T:$T,Orders!T6109)&lt;=10,"Endirim Yoxdur")</f>
        <v>Endirim Yoxdur</v>
      </c>
    </row>
    <row r="6110" spans="3:5" x14ac:dyDescent="0.25">
      <c r="C6110" s="26" t="str">
        <f>IF(Orders!U6110&gt;500,"Yüksək Satış","Aşağı Satış")</f>
        <v>Aşağı Satış</v>
      </c>
      <c r="D6110" s="26" t="str">
        <f>IF(Orders!U6110&gt;500,IF(Orders!E6110="First Class",IF(Orders!W6110=0,"VIP","Special"),"Formal"),"Normal")</f>
        <v>Normal</v>
      </c>
      <c r="E6110" s="26" t="str" cm="1">
        <f t="array" ref="E6110">_xlfn.IFS(Orders!W6110=0,"Endirim Yoxdur",SUMIFS(Orders!$V:$V,Orders!$T:$T,Orders!T6110)&gt;10,ROUND(Orders!W6110*1.15,2),SUMIFS(Orders!$V:$V,Orders!$T:$T,Orders!T6110)&lt;=10,"Endirim Yoxdur")</f>
        <v>Endirim Yoxdur</v>
      </c>
    </row>
    <row r="6111" spans="3:5" x14ac:dyDescent="0.25">
      <c r="C6111" s="26" t="str">
        <f>IF(Orders!U6111&gt;500,"Yüksək Satış","Aşağı Satış")</f>
        <v>Aşağı Satış</v>
      </c>
      <c r="D6111" s="26" t="str">
        <f>IF(Orders!U6111&gt;500,IF(Orders!E6111="First Class",IF(Orders!W6111=0,"VIP","Special"),"Formal"),"Normal")</f>
        <v>Normal</v>
      </c>
      <c r="E6111" s="26" cm="1">
        <f t="array" ref="E6111">_xlfn.IFS(Orders!W6111=0,"Endirim Yoxdur",SUMIFS(Orders!$V:$V,Orders!$T:$T,Orders!T6111)&gt;10,ROUND(Orders!W6111*1.15,2),SUMIFS(Orders!$V:$V,Orders!$T:$T,Orders!T6111)&lt;=10,"Endirim Yoxdur")</f>
        <v>0.23</v>
      </c>
    </row>
    <row r="6112" spans="3:5" x14ac:dyDescent="0.25">
      <c r="C6112" s="26" t="str">
        <f>IF(Orders!U6112&gt;500,"Yüksək Satış","Aşağı Satış")</f>
        <v>Aşağı Satış</v>
      </c>
      <c r="D6112" s="26" t="str">
        <f>IF(Orders!U6112&gt;500,IF(Orders!E6112="First Class",IF(Orders!W6112=0,"VIP","Special"),"Formal"),"Normal")</f>
        <v>Normal</v>
      </c>
      <c r="E6112" s="26" t="str" cm="1">
        <f t="array" ref="E6112">_xlfn.IFS(Orders!W6112=0,"Endirim Yoxdur",SUMIFS(Orders!$V:$V,Orders!$T:$T,Orders!T6112)&gt;10,ROUND(Orders!W6112*1.15,2),SUMIFS(Orders!$V:$V,Orders!$T:$T,Orders!T6112)&lt;=10,"Endirim Yoxdur")</f>
        <v>Endirim Yoxdur</v>
      </c>
    </row>
    <row r="6113" spans="3:5" x14ac:dyDescent="0.25">
      <c r="C6113" s="26" t="str">
        <f>IF(Orders!U6113&gt;500,"Yüksək Satış","Aşağı Satış")</f>
        <v>Yüksək Satış</v>
      </c>
      <c r="D6113" s="26" t="str">
        <f>IF(Orders!U6113&gt;500,IF(Orders!E6113="First Class",IF(Orders!W6113=0,"VIP","Special"),"Formal"),"Normal")</f>
        <v>Formal</v>
      </c>
      <c r="E6113" s="26" t="str" cm="1">
        <f t="array" ref="E6113">_xlfn.IFS(Orders!W6113=0,"Endirim Yoxdur",SUMIFS(Orders!$V:$V,Orders!$T:$T,Orders!T6113)&gt;10,ROUND(Orders!W6113*1.15,2),SUMIFS(Orders!$V:$V,Orders!$T:$T,Orders!T6113)&lt;=10,"Endirim Yoxdur")</f>
        <v>Endirim Yoxdur</v>
      </c>
    </row>
    <row r="6114" spans="3:5" x14ac:dyDescent="0.25">
      <c r="C6114" s="26" t="str">
        <f>IF(Orders!U6114&gt;500,"Yüksək Satış","Aşağı Satış")</f>
        <v>Aşağı Satış</v>
      </c>
      <c r="D6114" s="26" t="str">
        <f>IF(Orders!U6114&gt;500,IF(Orders!E6114="First Class",IF(Orders!W6114=0,"VIP","Special"),"Formal"),"Normal")</f>
        <v>Normal</v>
      </c>
      <c r="E6114" s="26" cm="1">
        <f t="array" ref="E6114">_xlfn.IFS(Orders!W6114=0,"Endirim Yoxdur",SUMIFS(Orders!$V:$V,Orders!$T:$T,Orders!T6114)&gt;10,ROUND(Orders!W6114*1.15,2),SUMIFS(Orders!$V:$V,Orders!$T:$T,Orders!T6114)&lt;=10,"Endirim Yoxdur")</f>
        <v>0.23</v>
      </c>
    </row>
    <row r="6115" spans="3:5" x14ac:dyDescent="0.25">
      <c r="C6115" s="26" t="str">
        <f>IF(Orders!U6115&gt;500,"Yüksək Satış","Aşağı Satış")</f>
        <v>Aşağı Satış</v>
      </c>
      <c r="D6115" s="26" t="str">
        <f>IF(Orders!U6115&gt;500,IF(Orders!E6115="First Class",IF(Orders!W6115=0,"VIP","Special"),"Formal"),"Normal")</f>
        <v>Normal</v>
      </c>
      <c r="E6115" s="26" cm="1">
        <f t="array" ref="E6115">_xlfn.IFS(Orders!W6115=0,"Endirim Yoxdur",SUMIFS(Orders!$V:$V,Orders!$T:$T,Orders!T6115)&gt;10,ROUND(Orders!W6115*1.15,2),SUMIFS(Orders!$V:$V,Orders!$T:$T,Orders!T6115)&lt;=10,"Endirim Yoxdur")</f>
        <v>0.69</v>
      </c>
    </row>
    <row r="6116" spans="3:5" x14ac:dyDescent="0.25">
      <c r="C6116" s="26" t="str">
        <f>IF(Orders!U6116&gt;500,"Yüksək Satış","Aşağı Satış")</f>
        <v>Aşağı Satış</v>
      </c>
      <c r="D6116" s="26" t="str">
        <f>IF(Orders!U6116&gt;500,IF(Orders!E6116="First Class",IF(Orders!W6116=0,"VIP","Special"),"Formal"),"Normal")</f>
        <v>Normal</v>
      </c>
      <c r="E6116" s="26" cm="1">
        <f t="array" ref="E6116">_xlfn.IFS(Orders!W6116=0,"Endirim Yoxdur",SUMIFS(Orders!$V:$V,Orders!$T:$T,Orders!T6116)&gt;10,ROUND(Orders!W6116*1.15,2),SUMIFS(Orders!$V:$V,Orders!$T:$T,Orders!T6116)&lt;=10,"Endirim Yoxdur")</f>
        <v>0.23</v>
      </c>
    </row>
    <row r="6117" spans="3:5" x14ac:dyDescent="0.25">
      <c r="C6117" s="26" t="str">
        <f>IF(Orders!U6117&gt;500,"Yüksək Satış","Aşağı Satış")</f>
        <v>Aşağı Satış</v>
      </c>
      <c r="D6117" s="26" t="str">
        <f>IF(Orders!U6117&gt;500,IF(Orders!E6117="First Class",IF(Orders!W6117=0,"VIP","Special"),"Formal"),"Normal")</f>
        <v>Normal</v>
      </c>
      <c r="E6117" s="26" cm="1">
        <f t="array" ref="E6117">_xlfn.IFS(Orders!W6117=0,"Endirim Yoxdur",SUMIFS(Orders!$V:$V,Orders!$T:$T,Orders!T6117)&gt;10,ROUND(Orders!W6117*1.15,2),SUMIFS(Orders!$V:$V,Orders!$T:$T,Orders!T6117)&lt;=10,"Endirim Yoxdur")</f>
        <v>0.69</v>
      </c>
    </row>
    <row r="6118" spans="3:5" x14ac:dyDescent="0.25">
      <c r="C6118" s="26" t="str">
        <f>IF(Orders!U6118&gt;500,"Yüksək Satış","Aşağı Satış")</f>
        <v>Aşağı Satış</v>
      </c>
      <c r="D6118" s="26" t="str">
        <f>IF(Orders!U6118&gt;500,IF(Orders!E6118="First Class",IF(Orders!W6118=0,"VIP","Special"),"Formal"),"Normal")</f>
        <v>Normal</v>
      </c>
      <c r="E6118" s="26" t="str" cm="1">
        <f t="array" ref="E6118">_xlfn.IFS(Orders!W6118=0,"Endirim Yoxdur",SUMIFS(Orders!$V:$V,Orders!$T:$T,Orders!T6118)&gt;10,ROUND(Orders!W6118*1.15,2),SUMIFS(Orders!$V:$V,Orders!$T:$T,Orders!T6118)&lt;=10,"Endirim Yoxdur")</f>
        <v>Endirim Yoxdur</v>
      </c>
    </row>
    <row r="6119" spans="3:5" x14ac:dyDescent="0.25">
      <c r="C6119" s="26" t="str">
        <f>IF(Orders!U6119&gt;500,"Yüksək Satış","Aşağı Satış")</f>
        <v>Aşağı Satış</v>
      </c>
      <c r="D6119" s="26" t="str">
        <f>IF(Orders!U6119&gt;500,IF(Orders!E6119="First Class",IF(Orders!W6119=0,"VIP","Special"),"Formal"),"Normal")</f>
        <v>Normal</v>
      </c>
      <c r="E6119" s="26" t="str" cm="1">
        <f t="array" ref="E6119">_xlfn.IFS(Orders!W6119=0,"Endirim Yoxdur",SUMIFS(Orders!$V:$V,Orders!$T:$T,Orders!T6119)&gt;10,ROUND(Orders!W6119*1.15,2),SUMIFS(Orders!$V:$V,Orders!$T:$T,Orders!T6119)&lt;=10,"Endirim Yoxdur")</f>
        <v>Endirim Yoxdur</v>
      </c>
    </row>
    <row r="6120" spans="3:5" x14ac:dyDescent="0.25">
      <c r="C6120" s="26" t="str">
        <f>IF(Orders!U6120&gt;500,"Yüksək Satış","Aşağı Satış")</f>
        <v>Yüksək Satış</v>
      </c>
      <c r="D6120" s="26" t="str">
        <f>IF(Orders!U6120&gt;500,IF(Orders!E6120="First Class",IF(Orders!W6120=0,"VIP","Special"),"Formal"),"Normal")</f>
        <v>Formal</v>
      </c>
      <c r="E6120" s="26" cm="1">
        <f t="array" ref="E6120">_xlfn.IFS(Orders!W6120=0,"Endirim Yoxdur",SUMIFS(Orders!$V:$V,Orders!$T:$T,Orders!T6120)&gt;10,ROUND(Orders!W6120*1.15,2),SUMIFS(Orders!$V:$V,Orders!$T:$T,Orders!T6120)&lt;=10,"Endirim Yoxdur")</f>
        <v>0.46</v>
      </c>
    </row>
    <row r="6121" spans="3:5" x14ac:dyDescent="0.25">
      <c r="C6121" s="26" t="str">
        <f>IF(Orders!U6121&gt;500,"Yüksək Satış","Aşağı Satış")</f>
        <v>Aşağı Satış</v>
      </c>
      <c r="D6121" s="26" t="str">
        <f>IF(Orders!U6121&gt;500,IF(Orders!E6121="First Class",IF(Orders!W6121=0,"VIP","Special"),"Formal"),"Normal")</f>
        <v>Normal</v>
      </c>
      <c r="E6121" s="26" t="str" cm="1">
        <f t="array" ref="E6121">_xlfn.IFS(Orders!W6121=0,"Endirim Yoxdur",SUMIFS(Orders!$V:$V,Orders!$T:$T,Orders!T6121)&gt;10,ROUND(Orders!W6121*1.15,2),SUMIFS(Orders!$V:$V,Orders!$T:$T,Orders!T6121)&lt;=10,"Endirim Yoxdur")</f>
        <v>Endirim Yoxdur</v>
      </c>
    </row>
    <row r="6122" spans="3:5" x14ac:dyDescent="0.25">
      <c r="C6122" s="26" t="str">
        <f>IF(Orders!U6122&gt;500,"Yüksək Satış","Aşağı Satış")</f>
        <v>Aşağı Satış</v>
      </c>
      <c r="D6122" s="26" t="str">
        <f>IF(Orders!U6122&gt;500,IF(Orders!E6122="First Class",IF(Orders!W6122=0,"VIP","Special"),"Formal"),"Normal")</f>
        <v>Normal</v>
      </c>
      <c r="E6122" s="26" t="str" cm="1">
        <f t="array" ref="E6122">_xlfn.IFS(Orders!W6122=0,"Endirim Yoxdur",SUMIFS(Orders!$V:$V,Orders!$T:$T,Orders!T6122)&gt;10,ROUND(Orders!W6122*1.15,2),SUMIFS(Orders!$V:$V,Orders!$T:$T,Orders!T6122)&lt;=10,"Endirim Yoxdur")</f>
        <v>Endirim Yoxdur</v>
      </c>
    </row>
    <row r="6123" spans="3:5" x14ac:dyDescent="0.25">
      <c r="C6123" s="26" t="str">
        <f>IF(Orders!U6123&gt;500,"Yüksək Satış","Aşağı Satış")</f>
        <v>Aşağı Satış</v>
      </c>
      <c r="D6123" s="26" t="str">
        <f>IF(Orders!U6123&gt;500,IF(Orders!E6123="First Class",IF(Orders!W6123=0,"VIP","Special"),"Formal"),"Normal")</f>
        <v>Normal</v>
      </c>
      <c r="E6123" s="26" cm="1">
        <f t="array" ref="E6123">_xlfn.IFS(Orders!W6123=0,"Endirim Yoxdur",SUMIFS(Orders!$V:$V,Orders!$T:$T,Orders!T6123)&gt;10,ROUND(Orders!W6123*1.15,2),SUMIFS(Orders!$V:$V,Orders!$T:$T,Orders!T6123)&lt;=10,"Endirim Yoxdur")</f>
        <v>0.23</v>
      </c>
    </row>
    <row r="6124" spans="3:5" x14ac:dyDescent="0.25">
      <c r="C6124" s="26" t="str">
        <f>IF(Orders!U6124&gt;500,"Yüksək Satış","Aşağı Satış")</f>
        <v>Aşağı Satış</v>
      </c>
      <c r="D6124" s="26" t="str">
        <f>IF(Orders!U6124&gt;500,IF(Orders!E6124="First Class",IF(Orders!W6124=0,"VIP","Special"),"Formal"),"Normal")</f>
        <v>Normal</v>
      </c>
      <c r="E6124" s="26" t="str" cm="1">
        <f t="array" ref="E6124">_xlfn.IFS(Orders!W6124=0,"Endirim Yoxdur",SUMIFS(Orders!$V:$V,Orders!$T:$T,Orders!T6124)&gt;10,ROUND(Orders!W6124*1.15,2),SUMIFS(Orders!$V:$V,Orders!$T:$T,Orders!T6124)&lt;=10,"Endirim Yoxdur")</f>
        <v>Endirim Yoxdur</v>
      </c>
    </row>
    <row r="6125" spans="3:5" x14ac:dyDescent="0.25">
      <c r="C6125" s="26" t="str">
        <f>IF(Orders!U6125&gt;500,"Yüksək Satış","Aşağı Satış")</f>
        <v>Yüksək Satış</v>
      </c>
      <c r="D6125" s="26" t="str">
        <f>IF(Orders!U6125&gt;500,IF(Orders!E6125="First Class",IF(Orders!W6125=0,"VIP","Special"),"Formal"),"Normal")</f>
        <v>Formal</v>
      </c>
      <c r="E6125" s="26" cm="1">
        <f t="array" ref="E6125">_xlfn.IFS(Orders!W6125=0,"Endirim Yoxdur",SUMIFS(Orders!$V:$V,Orders!$T:$T,Orders!T6125)&gt;10,ROUND(Orders!W6125*1.15,2),SUMIFS(Orders!$V:$V,Orders!$T:$T,Orders!T6125)&lt;=10,"Endirim Yoxdur")</f>
        <v>0.23</v>
      </c>
    </row>
    <row r="6126" spans="3:5" x14ac:dyDescent="0.25">
      <c r="C6126" s="26" t="str">
        <f>IF(Orders!U6126&gt;500,"Yüksək Satış","Aşağı Satış")</f>
        <v>Aşağı Satış</v>
      </c>
      <c r="D6126" s="26" t="str">
        <f>IF(Orders!U6126&gt;500,IF(Orders!E6126="First Class",IF(Orders!W6126=0,"VIP","Special"),"Formal"),"Normal")</f>
        <v>Normal</v>
      </c>
      <c r="E6126" s="26" cm="1">
        <f t="array" ref="E6126">_xlfn.IFS(Orders!W6126=0,"Endirim Yoxdur",SUMIFS(Orders!$V:$V,Orders!$T:$T,Orders!T6126)&gt;10,ROUND(Orders!W6126*1.15,2),SUMIFS(Orders!$V:$V,Orders!$T:$T,Orders!T6126)&lt;=10,"Endirim Yoxdur")</f>
        <v>0.23</v>
      </c>
    </row>
    <row r="6127" spans="3:5" x14ac:dyDescent="0.25">
      <c r="C6127" s="26" t="str">
        <f>IF(Orders!U6127&gt;500,"Yüksək Satış","Aşağı Satış")</f>
        <v>Aşağı Satış</v>
      </c>
      <c r="D6127" s="26" t="str">
        <f>IF(Orders!U6127&gt;500,IF(Orders!E6127="First Class",IF(Orders!W6127=0,"VIP","Special"),"Formal"),"Normal")</f>
        <v>Normal</v>
      </c>
      <c r="E6127" s="26" t="str" cm="1">
        <f t="array" ref="E6127">_xlfn.IFS(Orders!W6127=0,"Endirim Yoxdur",SUMIFS(Orders!$V:$V,Orders!$T:$T,Orders!T6127)&gt;10,ROUND(Orders!W6127*1.15,2),SUMIFS(Orders!$V:$V,Orders!$T:$T,Orders!T6127)&lt;=10,"Endirim Yoxdur")</f>
        <v>Endirim Yoxdur</v>
      </c>
    </row>
    <row r="6128" spans="3:5" x14ac:dyDescent="0.25">
      <c r="C6128" s="26" t="str">
        <f>IF(Orders!U6128&gt;500,"Yüksək Satış","Aşağı Satış")</f>
        <v>Aşağı Satış</v>
      </c>
      <c r="D6128" s="26" t="str">
        <f>IF(Orders!U6128&gt;500,IF(Orders!E6128="First Class",IF(Orders!W6128=0,"VIP","Special"),"Formal"),"Normal")</f>
        <v>Normal</v>
      </c>
      <c r="E6128" s="26" cm="1">
        <f t="array" ref="E6128">_xlfn.IFS(Orders!W6128=0,"Endirim Yoxdur",SUMIFS(Orders!$V:$V,Orders!$T:$T,Orders!T6128)&gt;10,ROUND(Orders!W6128*1.15,2),SUMIFS(Orders!$V:$V,Orders!$T:$T,Orders!T6128)&lt;=10,"Endirim Yoxdur")</f>
        <v>0.23</v>
      </c>
    </row>
    <row r="6129" spans="3:5" x14ac:dyDescent="0.25">
      <c r="C6129" s="26" t="str">
        <f>IF(Orders!U6129&gt;500,"Yüksək Satış","Aşağı Satış")</f>
        <v>Aşağı Satış</v>
      </c>
      <c r="D6129" s="26" t="str">
        <f>IF(Orders!U6129&gt;500,IF(Orders!E6129="First Class",IF(Orders!W6129=0,"VIP","Special"),"Formal"),"Normal")</f>
        <v>Normal</v>
      </c>
      <c r="E6129" s="26" cm="1">
        <f t="array" ref="E6129">_xlfn.IFS(Orders!W6129=0,"Endirim Yoxdur",SUMIFS(Orders!$V:$V,Orders!$T:$T,Orders!T6129)&gt;10,ROUND(Orders!W6129*1.15,2),SUMIFS(Orders!$V:$V,Orders!$T:$T,Orders!T6129)&lt;=10,"Endirim Yoxdur")</f>
        <v>0.23</v>
      </c>
    </row>
    <row r="6130" spans="3:5" x14ac:dyDescent="0.25">
      <c r="C6130" s="26" t="str">
        <f>IF(Orders!U6130&gt;500,"Yüksək Satış","Aşağı Satış")</f>
        <v>Aşağı Satış</v>
      </c>
      <c r="D6130" s="26" t="str">
        <f>IF(Orders!U6130&gt;500,IF(Orders!E6130="First Class",IF(Orders!W6130=0,"VIP","Special"),"Formal"),"Normal")</f>
        <v>Normal</v>
      </c>
      <c r="E6130" s="26" t="str" cm="1">
        <f t="array" ref="E6130">_xlfn.IFS(Orders!W6130=0,"Endirim Yoxdur",SUMIFS(Orders!$V:$V,Orders!$T:$T,Orders!T6130)&gt;10,ROUND(Orders!W6130*1.15,2),SUMIFS(Orders!$V:$V,Orders!$T:$T,Orders!T6130)&lt;=10,"Endirim Yoxdur")</f>
        <v>Endirim Yoxdur</v>
      </c>
    </row>
    <row r="6131" spans="3:5" x14ac:dyDescent="0.25">
      <c r="C6131" s="26" t="str">
        <f>IF(Orders!U6131&gt;500,"Yüksək Satış","Aşağı Satış")</f>
        <v>Aşağı Satış</v>
      </c>
      <c r="D6131" s="26" t="str">
        <f>IF(Orders!U6131&gt;500,IF(Orders!E6131="First Class",IF(Orders!W6131=0,"VIP","Special"),"Formal"),"Normal")</f>
        <v>Normal</v>
      </c>
      <c r="E6131" s="26" cm="1">
        <f t="array" ref="E6131">_xlfn.IFS(Orders!W6131=0,"Endirim Yoxdur",SUMIFS(Orders!$V:$V,Orders!$T:$T,Orders!T6131)&gt;10,ROUND(Orders!W6131*1.15,2),SUMIFS(Orders!$V:$V,Orders!$T:$T,Orders!T6131)&lt;=10,"Endirim Yoxdur")</f>
        <v>0.23</v>
      </c>
    </row>
    <row r="6132" spans="3:5" x14ac:dyDescent="0.25">
      <c r="C6132" s="26" t="str">
        <f>IF(Orders!U6132&gt;500,"Yüksək Satış","Aşağı Satış")</f>
        <v>Yüksək Satış</v>
      </c>
      <c r="D6132" s="26" t="str">
        <f>IF(Orders!U6132&gt;500,IF(Orders!E6132="First Class",IF(Orders!W6132=0,"VIP","Special"),"Formal"),"Normal")</f>
        <v>Formal</v>
      </c>
      <c r="E6132" s="26" t="str" cm="1">
        <f t="array" ref="E6132">_xlfn.IFS(Orders!W6132=0,"Endirim Yoxdur",SUMIFS(Orders!$V:$V,Orders!$T:$T,Orders!T6132)&gt;10,ROUND(Orders!W6132*1.15,2),SUMIFS(Orders!$V:$V,Orders!$T:$T,Orders!T6132)&lt;=10,"Endirim Yoxdur")</f>
        <v>Endirim Yoxdur</v>
      </c>
    </row>
    <row r="6133" spans="3:5" x14ac:dyDescent="0.25">
      <c r="C6133" s="26" t="str">
        <f>IF(Orders!U6133&gt;500,"Yüksək Satış","Aşağı Satış")</f>
        <v>Yüksək Satış</v>
      </c>
      <c r="D6133" s="26" t="str">
        <f>IF(Orders!U6133&gt;500,IF(Orders!E6133="First Class",IF(Orders!W6133=0,"VIP","Special"),"Formal"),"Normal")</f>
        <v>Formal</v>
      </c>
      <c r="E6133" s="26" cm="1">
        <f t="array" ref="E6133">_xlfn.IFS(Orders!W6133=0,"Endirim Yoxdur",SUMIFS(Orders!$V:$V,Orders!$T:$T,Orders!T6133)&gt;10,ROUND(Orders!W6133*1.15,2),SUMIFS(Orders!$V:$V,Orders!$T:$T,Orders!T6133)&lt;=10,"Endirim Yoxdur")</f>
        <v>0.37</v>
      </c>
    </row>
    <row r="6134" spans="3:5" x14ac:dyDescent="0.25">
      <c r="C6134" s="26" t="str">
        <f>IF(Orders!U6134&gt;500,"Yüksək Satış","Aşağı Satış")</f>
        <v>Aşağı Satış</v>
      </c>
      <c r="D6134" s="26" t="str">
        <f>IF(Orders!U6134&gt;500,IF(Orders!E6134="First Class",IF(Orders!W6134=0,"VIP","Special"),"Formal"),"Normal")</f>
        <v>Normal</v>
      </c>
      <c r="E6134" s="26" cm="1">
        <f t="array" ref="E6134">_xlfn.IFS(Orders!W6134=0,"Endirim Yoxdur",SUMIFS(Orders!$V:$V,Orders!$T:$T,Orders!T6134)&gt;10,ROUND(Orders!W6134*1.15,2),SUMIFS(Orders!$V:$V,Orders!$T:$T,Orders!T6134)&lt;=10,"Endirim Yoxdur")</f>
        <v>0.23</v>
      </c>
    </row>
    <row r="6135" spans="3:5" x14ac:dyDescent="0.25">
      <c r="C6135" s="26" t="str">
        <f>IF(Orders!U6135&gt;500,"Yüksək Satış","Aşağı Satış")</f>
        <v>Yüksək Satış</v>
      </c>
      <c r="D6135" s="26" t="str">
        <f>IF(Orders!U6135&gt;500,IF(Orders!E6135="First Class",IF(Orders!W6135=0,"VIP","Special"),"Formal"),"Normal")</f>
        <v>VIP</v>
      </c>
      <c r="E6135" s="26" t="str" cm="1">
        <f t="array" ref="E6135">_xlfn.IFS(Orders!W6135=0,"Endirim Yoxdur",SUMIFS(Orders!$V:$V,Orders!$T:$T,Orders!T6135)&gt;10,ROUND(Orders!W6135*1.15,2),SUMIFS(Orders!$V:$V,Orders!$T:$T,Orders!T6135)&lt;=10,"Endirim Yoxdur")</f>
        <v>Endirim Yoxdur</v>
      </c>
    </row>
    <row r="6136" spans="3:5" x14ac:dyDescent="0.25">
      <c r="C6136" s="26" t="str">
        <f>IF(Orders!U6136&gt;500,"Yüksək Satış","Aşağı Satış")</f>
        <v>Aşağı Satış</v>
      </c>
      <c r="D6136" s="26" t="str">
        <f>IF(Orders!U6136&gt;500,IF(Orders!E6136="First Class",IF(Orders!W6136=0,"VIP","Special"),"Formal"),"Normal")</f>
        <v>Normal</v>
      </c>
      <c r="E6136" s="26" t="str" cm="1">
        <f t="array" ref="E6136">_xlfn.IFS(Orders!W6136=0,"Endirim Yoxdur",SUMIFS(Orders!$V:$V,Orders!$T:$T,Orders!T6136)&gt;10,ROUND(Orders!W6136*1.15,2),SUMIFS(Orders!$V:$V,Orders!$T:$T,Orders!T6136)&lt;=10,"Endirim Yoxdur")</f>
        <v>Endirim Yoxdur</v>
      </c>
    </row>
    <row r="6137" spans="3:5" x14ac:dyDescent="0.25">
      <c r="C6137" s="26" t="str">
        <f>IF(Orders!U6137&gt;500,"Yüksək Satış","Aşağı Satış")</f>
        <v>Yüksək Satış</v>
      </c>
      <c r="D6137" s="26" t="str">
        <f>IF(Orders!U6137&gt;500,IF(Orders!E6137="First Class",IF(Orders!W6137=0,"VIP","Special"),"Formal"),"Normal")</f>
        <v>Formal</v>
      </c>
      <c r="E6137" s="26" cm="1">
        <f t="array" ref="E6137">_xlfn.IFS(Orders!W6137=0,"Endirim Yoxdur",SUMIFS(Orders!$V:$V,Orders!$T:$T,Orders!T6137)&gt;10,ROUND(Orders!W6137*1.15,2),SUMIFS(Orders!$V:$V,Orders!$T:$T,Orders!T6137)&lt;=10,"Endirim Yoxdur")</f>
        <v>0.35</v>
      </c>
    </row>
    <row r="6138" spans="3:5" x14ac:dyDescent="0.25">
      <c r="C6138" s="26" t="str">
        <f>IF(Orders!U6138&gt;500,"Yüksək Satış","Aşağı Satış")</f>
        <v>Aşağı Satış</v>
      </c>
      <c r="D6138" s="26" t="str">
        <f>IF(Orders!U6138&gt;500,IF(Orders!E6138="First Class",IF(Orders!W6138=0,"VIP","Special"),"Formal"),"Normal")</f>
        <v>Normal</v>
      </c>
      <c r="E6138" s="26" t="str" cm="1">
        <f t="array" ref="E6138">_xlfn.IFS(Orders!W6138=0,"Endirim Yoxdur",SUMIFS(Orders!$V:$V,Orders!$T:$T,Orders!T6138)&gt;10,ROUND(Orders!W6138*1.15,2),SUMIFS(Orders!$V:$V,Orders!$T:$T,Orders!T6138)&lt;=10,"Endirim Yoxdur")</f>
        <v>Endirim Yoxdur</v>
      </c>
    </row>
    <row r="6139" spans="3:5" x14ac:dyDescent="0.25">
      <c r="C6139" s="26" t="str">
        <f>IF(Orders!U6139&gt;500,"Yüksək Satış","Aşağı Satış")</f>
        <v>Aşağı Satış</v>
      </c>
      <c r="D6139" s="26" t="str">
        <f>IF(Orders!U6139&gt;500,IF(Orders!E6139="First Class",IF(Orders!W6139=0,"VIP","Special"),"Formal"),"Normal")</f>
        <v>Normal</v>
      </c>
      <c r="E6139" s="26" cm="1">
        <f t="array" ref="E6139">_xlfn.IFS(Orders!W6139=0,"Endirim Yoxdur",SUMIFS(Orders!$V:$V,Orders!$T:$T,Orders!T6139)&gt;10,ROUND(Orders!W6139*1.15,2),SUMIFS(Orders!$V:$V,Orders!$T:$T,Orders!T6139)&lt;=10,"Endirim Yoxdur")</f>
        <v>0.92</v>
      </c>
    </row>
    <row r="6140" spans="3:5" x14ac:dyDescent="0.25">
      <c r="C6140" s="26" t="str">
        <f>IF(Orders!U6140&gt;500,"Yüksək Satış","Aşağı Satış")</f>
        <v>Aşağı Satış</v>
      </c>
      <c r="D6140" s="26" t="str">
        <f>IF(Orders!U6140&gt;500,IF(Orders!E6140="First Class",IF(Orders!W6140=0,"VIP","Special"),"Formal"),"Normal")</f>
        <v>Normal</v>
      </c>
      <c r="E6140" s="26" t="str" cm="1">
        <f t="array" ref="E6140">_xlfn.IFS(Orders!W6140=0,"Endirim Yoxdur",SUMIFS(Orders!$V:$V,Orders!$T:$T,Orders!T6140)&gt;10,ROUND(Orders!W6140*1.15,2),SUMIFS(Orders!$V:$V,Orders!$T:$T,Orders!T6140)&lt;=10,"Endirim Yoxdur")</f>
        <v>Endirim Yoxdur</v>
      </c>
    </row>
    <row r="6141" spans="3:5" x14ac:dyDescent="0.25">
      <c r="C6141" s="26" t="str">
        <f>IF(Orders!U6141&gt;500,"Yüksək Satış","Aşağı Satış")</f>
        <v>Aşağı Satış</v>
      </c>
      <c r="D6141" s="26" t="str">
        <f>IF(Orders!U6141&gt;500,IF(Orders!E6141="First Class",IF(Orders!W6141=0,"VIP","Special"),"Formal"),"Normal")</f>
        <v>Normal</v>
      </c>
      <c r="E6141" s="26" cm="1">
        <f t="array" ref="E6141">_xlfn.IFS(Orders!W6141=0,"Endirim Yoxdur",SUMIFS(Orders!$V:$V,Orders!$T:$T,Orders!T6141)&gt;10,ROUND(Orders!W6141*1.15,2),SUMIFS(Orders!$V:$V,Orders!$T:$T,Orders!T6141)&lt;=10,"Endirim Yoxdur")</f>
        <v>0.23</v>
      </c>
    </row>
    <row r="6142" spans="3:5" x14ac:dyDescent="0.25">
      <c r="C6142" s="26" t="str">
        <f>IF(Orders!U6142&gt;500,"Yüksək Satış","Aşağı Satış")</f>
        <v>Aşağı Satış</v>
      </c>
      <c r="D6142" s="26" t="str">
        <f>IF(Orders!U6142&gt;500,IF(Orders!E6142="First Class",IF(Orders!W6142=0,"VIP","Special"),"Formal"),"Normal")</f>
        <v>Normal</v>
      </c>
      <c r="E6142" s="26" cm="1">
        <f t="array" ref="E6142">_xlfn.IFS(Orders!W6142=0,"Endirim Yoxdur",SUMIFS(Orders!$V:$V,Orders!$T:$T,Orders!T6142)&gt;10,ROUND(Orders!W6142*1.15,2),SUMIFS(Orders!$V:$V,Orders!$T:$T,Orders!T6142)&lt;=10,"Endirim Yoxdur")</f>
        <v>0.23</v>
      </c>
    </row>
    <row r="6143" spans="3:5" x14ac:dyDescent="0.25">
      <c r="C6143" s="26" t="str">
        <f>IF(Orders!U6143&gt;500,"Yüksək Satış","Aşağı Satış")</f>
        <v>Aşağı Satış</v>
      </c>
      <c r="D6143" s="26" t="str">
        <f>IF(Orders!U6143&gt;500,IF(Orders!E6143="First Class",IF(Orders!W6143=0,"VIP","Special"),"Formal"),"Normal")</f>
        <v>Normal</v>
      </c>
      <c r="E6143" s="26" cm="1">
        <f t="array" ref="E6143">_xlfn.IFS(Orders!W6143=0,"Endirim Yoxdur",SUMIFS(Orders!$V:$V,Orders!$T:$T,Orders!T6143)&gt;10,ROUND(Orders!W6143*1.15,2),SUMIFS(Orders!$V:$V,Orders!$T:$T,Orders!T6143)&lt;=10,"Endirim Yoxdur")</f>
        <v>0.92</v>
      </c>
    </row>
    <row r="6144" spans="3:5" x14ac:dyDescent="0.25">
      <c r="C6144" s="26" t="str">
        <f>IF(Orders!U6144&gt;500,"Yüksək Satış","Aşağı Satış")</f>
        <v>Aşağı Satış</v>
      </c>
      <c r="D6144" s="26" t="str">
        <f>IF(Orders!U6144&gt;500,IF(Orders!E6144="First Class",IF(Orders!W6144=0,"VIP","Special"),"Formal"),"Normal")</f>
        <v>Normal</v>
      </c>
      <c r="E6144" s="26" t="str" cm="1">
        <f t="array" ref="E6144">_xlfn.IFS(Orders!W6144=0,"Endirim Yoxdur",SUMIFS(Orders!$V:$V,Orders!$T:$T,Orders!T6144)&gt;10,ROUND(Orders!W6144*1.15,2),SUMIFS(Orders!$V:$V,Orders!$T:$T,Orders!T6144)&lt;=10,"Endirim Yoxdur")</f>
        <v>Endirim Yoxdur</v>
      </c>
    </row>
    <row r="6145" spans="3:5" x14ac:dyDescent="0.25">
      <c r="C6145" s="26" t="str">
        <f>IF(Orders!U6145&gt;500,"Yüksək Satış","Aşağı Satış")</f>
        <v>Aşağı Satış</v>
      </c>
      <c r="D6145" s="26" t="str">
        <f>IF(Orders!U6145&gt;500,IF(Orders!E6145="First Class",IF(Orders!W6145=0,"VIP","Special"),"Formal"),"Normal")</f>
        <v>Normal</v>
      </c>
      <c r="E6145" s="26" t="str" cm="1">
        <f t="array" ref="E6145">_xlfn.IFS(Orders!W6145=0,"Endirim Yoxdur",SUMIFS(Orders!$V:$V,Orders!$T:$T,Orders!T6145)&gt;10,ROUND(Orders!W6145*1.15,2),SUMIFS(Orders!$V:$V,Orders!$T:$T,Orders!T6145)&lt;=10,"Endirim Yoxdur")</f>
        <v>Endirim Yoxdur</v>
      </c>
    </row>
    <row r="6146" spans="3:5" x14ac:dyDescent="0.25">
      <c r="C6146" s="26" t="str">
        <f>IF(Orders!U6146&gt;500,"Yüksək Satış","Aşağı Satış")</f>
        <v>Aşağı Satış</v>
      </c>
      <c r="D6146" s="26" t="str">
        <f>IF(Orders!U6146&gt;500,IF(Orders!E6146="First Class",IF(Orders!W6146=0,"VIP","Special"),"Formal"),"Normal")</f>
        <v>Normal</v>
      </c>
      <c r="E6146" s="26" cm="1">
        <f t="array" ref="E6146">_xlfn.IFS(Orders!W6146=0,"Endirim Yoxdur",SUMIFS(Orders!$V:$V,Orders!$T:$T,Orders!T6146)&gt;10,ROUND(Orders!W6146*1.15,2),SUMIFS(Orders!$V:$V,Orders!$T:$T,Orders!T6146)&lt;=10,"Endirim Yoxdur")</f>
        <v>0.23</v>
      </c>
    </row>
    <row r="6147" spans="3:5" x14ac:dyDescent="0.25">
      <c r="C6147" s="26" t="str">
        <f>IF(Orders!U6147&gt;500,"Yüksək Satış","Aşağı Satış")</f>
        <v>Aşağı Satış</v>
      </c>
      <c r="D6147" s="26" t="str">
        <f>IF(Orders!U6147&gt;500,IF(Orders!E6147="First Class",IF(Orders!W6147=0,"VIP","Special"),"Formal"),"Normal")</f>
        <v>Normal</v>
      </c>
      <c r="E6147" s="26" t="str" cm="1">
        <f t="array" ref="E6147">_xlfn.IFS(Orders!W6147=0,"Endirim Yoxdur",SUMIFS(Orders!$V:$V,Orders!$T:$T,Orders!T6147)&gt;10,ROUND(Orders!W6147*1.15,2),SUMIFS(Orders!$V:$V,Orders!$T:$T,Orders!T6147)&lt;=10,"Endirim Yoxdur")</f>
        <v>Endirim Yoxdur</v>
      </c>
    </row>
    <row r="6148" spans="3:5" x14ac:dyDescent="0.25">
      <c r="C6148" s="26" t="str">
        <f>IF(Orders!U6148&gt;500,"Yüksək Satış","Aşağı Satış")</f>
        <v>Aşağı Satış</v>
      </c>
      <c r="D6148" s="26" t="str">
        <f>IF(Orders!U6148&gt;500,IF(Orders!E6148="First Class",IF(Orders!W6148=0,"VIP","Special"),"Formal"),"Normal")</f>
        <v>Normal</v>
      </c>
      <c r="E6148" s="26" t="str" cm="1">
        <f t="array" ref="E6148">_xlfn.IFS(Orders!W6148=0,"Endirim Yoxdur",SUMIFS(Orders!$V:$V,Orders!$T:$T,Orders!T6148)&gt;10,ROUND(Orders!W6148*1.15,2),SUMIFS(Orders!$V:$V,Orders!$T:$T,Orders!T6148)&lt;=10,"Endirim Yoxdur")</f>
        <v>Endirim Yoxdur</v>
      </c>
    </row>
    <row r="6149" spans="3:5" x14ac:dyDescent="0.25">
      <c r="C6149" s="26" t="str">
        <f>IF(Orders!U6149&gt;500,"Yüksək Satış","Aşağı Satış")</f>
        <v>Aşağı Satış</v>
      </c>
      <c r="D6149" s="26" t="str">
        <f>IF(Orders!U6149&gt;500,IF(Orders!E6149="First Class",IF(Orders!W6149=0,"VIP","Special"),"Formal"),"Normal")</f>
        <v>Normal</v>
      </c>
      <c r="E6149" s="26" t="str" cm="1">
        <f t="array" ref="E6149">_xlfn.IFS(Orders!W6149=0,"Endirim Yoxdur",SUMIFS(Orders!$V:$V,Orders!$T:$T,Orders!T6149)&gt;10,ROUND(Orders!W6149*1.15,2),SUMIFS(Orders!$V:$V,Orders!$T:$T,Orders!T6149)&lt;=10,"Endirim Yoxdur")</f>
        <v>Endirim Yoxdur</v>
      </c>
    </row>
    <row r="6150" spans="3:5" x14ac:dyDescent="0.25">
      <c r="C6150" s="26" t="str">
        <f>IF(Orders!U6150&gt;500,"Yüksək Satış","Aşağı Satış")</f>
        <v>Aşağı Satış</v>
      </c>
      <c r="D6150" s="26" t="str">
        <f>IF(Orders!U6150&gt;500,IF(Orders!E6150="First Class",IF(Orders!W6150=0,"VIP","Special"),"Formal"),"Normal")</f>
        <v>Normal</v>
      </c>
      <c r="E6150" s="26" t="str" cm="1">
        <f t="array" ref="E6150">_xlfn.IFS(Orders!W6150=0,"Endirim Yoxdur",SUMIFS(Orders!$V:$V,Orders!$T:$T,Orders!T6150)&gt;10,ROUND(Orders!W6150*1.15,2),SUMIFS(Orders!$V:$V,Orders!$T:$T,Orders!T6150)&lt;=10,"Endirim Yoxdur")</f>
        <v>Endirim Yoxdur</v>
      </c>
    </row>
    <row r="6151" spans="3:5" x14ac:dyDescent="0.25">
      <c r="C6151" s="26" t="str">
        <f>IF(Orders!U6151&gt;500,"Yüksək Satış","Aşağı Satış")</f>
        <v>Aşağı Satış</v>
      </c>
      <c r="D6151" s="26" t="str">
        <f>IF(Orders!U6151&gt;500,IF(Orders!E6151="First Class",IF(Orders!W6151=0,"VIP","Special"),"Formal"),"Normal")</f>
        <v>Normal</v>
      </c>
      <c r="E6151" s="26" t="str" cm="1">
        <f t="array" ref="E6151">_xlfn.IFS(Orders!W6151=0,"Endirim Yoxdur",SUMIFS(Orders!$V:$V,Orders!$T:$T,Orders!T6151)&gt;10,ROUND(Orders!W6151*1.15,2),SUMIFS(Orders!$V:$V,Orders!$T:$T,Orders!T6151)&lt;=10,"Endirim Yoxdur")</f>
        <v>Endirim Yoxdur</v>
      </c>
    </row>
    <row r="6152" spans="3:5" x14ac:dyDescent="0.25">
      <c r="C6152" s="26" t="str">
        <f>IF(Orders!U6152&gt;500,"Yüksək Satış","Aşağı Satış")</f>
        <v>Aşağı Satış</v>
      </c>
      <c r="D6152" s="26" t="str">
        <f>IF(Orders!U6152&gt;500,IF(Orders!E6152="First Class",IF(Orders!W6152=0,"VIP","Special"),"Formal"),"Normal")</f>
        <v>Normal</v>
      </c>
      <c r="E6152" s="26" cm="1">
        <f t="array" ref="E6152">_xlfn.IFS(Orders!W6152=0,"Endirim Yoxdur",SUMIFS(Orders!$V:$V,Orders!$T:$T,Orders!T6152)&gt;10,ROUND(Orders!W6152*1.15,2),SUMIFS(Orders!$V:$V,Orders!$T:$T,Orders!T6152)&lt;=10,"Endirim Yoxdur")</f>
        <v>0.23</v>
      </c>
    </row>
    <row r="6153" spans="3:5" x14ac:dyDescent="0.25">
      <c r="C6153" s="26" t="str">
        <f>IF(Orders!U6153&gt;500,"Yüksək Satış","Aşağı Satış")</f>
        <v>Aşağı Satış</v>
      </c>
      <c r="D6153" s="26" t="str">
        <f>IF(Orders!U6153&gt;500,IF(Orders!E6153="First Class",IF(Orders!W6153=0,"VIP","Special"),"Formal"),"Normal")</f>
        <v>Normal</v>
      </c>
      <c r="E6153" s="26" cm="1">
        <f t="array" ref="E6153">_xlfn.IFS(Orders!W6153=0,"Endirim Yoxdur",SUMIFS(Orders!$V:$V,Orders!$T:$T,Orders!T6153)&gt;10,ROUND(Orders!W6153*1.15,2),SUMIFS(Orders!$V:$V,Orders!$T:$T,Orders!T6153)&lt;=10,"Endirim Yoxdur")</f>
        <v>0.23</v>
      </c>
    </row>
    <row r="6154" spans="3:5" x14ac:dyDescent="0.25">
      <c r="C6154" s="26" t="str">
        <f>IF(Orders!U6154&gt;500,"Yüksək Satış","Aşağı Satış")</f>
        <v>Aşağı Satış</v>
      </c>
      <c r="D6154" s="26" t="str">
        <f>IF(Orders!U6154&gt;500,IF(Orders!E6154="First Class",IF(Orders!W6154=0,"VIP","Special"),"Formal"),"Normal")</f>
        <v>Normal</v>
      </c>
      <c r="E6154" s="26" t="str" cm="1">
        <f t="array" ref="E6154">_xlfn.IFS(Orders!W6154=0,"Endirim Yoxdur",SUMIFS(Orders!$V:$V,Orders!$T:$T,Orders!T6154)&gt;10,ROUND(Orders!W6154*1.15,2),SUMIFS(Orders!$V:$V,Orders!$T:$T,Orders!T6154)&lt;=10,"Endirim Yoxdur")</f>
        <v>Endirim Yoxdur</v>
      </c>
    </row>
    <row r="6155" spans="3:5" x14ac:dyDescent="0.25">
      <c r="C6155" s="26" t="str">
        <f>IF(Orders!U6155&gt;500,"Yüksək Satış","Aşağı Satış")</f>
        <v>Aşağı Satış</v>
      </c>
      <c r="D6155" s="26" t="str">
        <f>IF(Orders!U6155&gt;500,IF(Orders!E6155="First Class",IF(Orders!W6155=0,"VIP","Special"),"Formal"),"Normal")</f>
        <v>Normal</v>
      </c>
      <c r="E6155" s="26" cm="1">
        <f t="array" ref="E6155">_xlfn.IFS(Orders!W6155=0,"Endirim Yoxdur",SUMIFS(Orders!$V:$V,Orders!$T:$T,Orders!T6155)&gt;10,ROUND(Orders!W6155*1.15,2),SUMIFS(Orders!$V:$V,Orders!$T:$T,Orders!T6155)&lt;=10,"Endirim Yoxdur")</f>
        <v>0.23</v>
      </c>
    </row>
    <row r="6156" spans="3:5" x14ac:dyDescent="0.25">
      <c r="C6156" s="26" t="str">
        <f>IF(Orders!U6156&gt;500,"Yüksək Satış","Aşağı Satış")</f>
        <v>Aşağı Satış</v>
      </c>
      <c r="D6156" s="26" t="str">
        <f>IF(Orders!U6156&gt;500,IF(Orders!E6156="First Class",IF(Orders!W6156=0,"VIP","Special"),"Formal"),"Normal")</f>
        <v>Normal</v>
      </c>
      <c r="E6156" s="26" cm="1">
        <f t="array" ref="E6156">_xlfn.IFS(Orders!W6156=0,"Endirim Yoxdur",SUMIFS(Orders!$V:$V,Orders!$T:$T,Orders!T6156)&gt;10,ROUND(Orders!W6156*1.15,2),SUMIFS(Orders!$V:$V,Orders!$T:$T,Orders!T6156)&lt;=10,"Endirim Yoxdur")</f>
        <v>0.23</v>
      </c>
    </row>
    <row r="6157" spans="3:5" x14ac:dyDescent="0.25">
      <c r="C6157" s="26" t="str">
        <f>IF(Orders!U6157&gt;500,"Yüksək Satış","Aşağı Satış")</f>
        <v>Aşağı Satış</v>
      </c>
      <c r="D6157" s="26" t="str">
        <f>IF(Orders!U6157&gt;500,IF(Orders!E6157="First Class",IF(Orders!W6157=0,"VIP","Special"),"Formal"),"Normal")</f>
        <v>Normal</v>
      </c>
      <c r="E6157" s="26" cm="1">
        <f t="array" ref="E6157">_xlfn.IFS(Orders!W6157=0,"Endirim Yoxdur",SUMIFS(Orders!$V:$V,Orders!$T:$T,Orders!T6157)&gt;10,ROUND(Orders!W6157*1.15,2),SUMIFS(Orders!$V:$V,Orders!$T:$T,Orders!T6157)&lt;=10,"Endirim Yoxdur")</f>
        <v>0.23</v>
      </c>
    </row>
    <row r="6158" spans="3:5" x14ac:dyDescent="0.25">
      <c r="C6158" s="26" t="str">
        <f>IF(Orders!U6158&gt;500,"Yüksək Satış","Aşağı Satış")</f>
        <v>Aşağı Satış</v>
      </c>
      <c r="D6158" s="26" t="str">
        <f>IF(Orders!U6158&gt;500,IF(Orders!E6158="First Class",IF(Orders!W6158=0,"VIP","Special"),"Formal"),"Normal")</f>
        <v>Normal</v>
      </c>
      <c r="E6158" s="26" t="str" cm="1">
        <f t="array" ref="E6158">_xlfn.IFS(Orders!W6158=0,"Endirim Yoxdur",SUMIFS(Orders!$V:$V,Orders!$T:$T,Orders!T6158)&gt;10,ROUND(Orders!W6158*1.15,2),SUMIFS(Orders!$V:$V,Orders!$T:$T,Orders!T6158)&lt;=10,"Endirim Yoxdur")</f>
        <v>Endirim Yoxdur</v>
      </c>
    </row>
    <row r="6159" spans="3:5" x14ac:dyDescent="0.25">
      <c r="C6159" s="26" t="str">
        <f>IF(Orders!U6159&gt;500,"Yüksək Satış","Aşağı Satış")</f>
        <v>Yüksək Satış</v>
      </c>
      <c r="D6159" s="26" t="str">
        <f>IF(Orders!U6159&gt;500,IF(Orders!E6159="First Class",IF(Orders!W6159=0,"VIP","Special"),"Formal"),"Normal")</f>
        <v>Formal</v>
      </c>
      <c r="E6159" s="26" cm="1">
        <f t="array" ref="E6159">_xlfn.IFS(Orders!W6159=0,"Endirim Yoxdur",SUMIFS(Orders!$V:$V,Orders!$T:$T,Orders!T6159)&gt;10,ROUND(Orders!W6159*1.15,2),SUMIFS(Orders!$V:$V,Orders!$T:$T,Orders!T6159)&lt;=10,"Endirim Yoxdur")</f>
        <v>0.23</v>
      </c>
    </row>
    <row r="6160" spans="3:5" x14ac:dyDescent="0.25">
      <c r="C6160" s="26" t="str">
        <f>IF(Orders!U6160&gt;500,"Yüksək Satış","Aşağı Satış")</f>
        <v>Aşağı Satış</v>
      </c>
      <c r="D6160" s="26" t="str">
        <f>IF(Orders!U6160&gt;500,IF(Orders!E6160="First Class",IF(Orders!W6160=0,"VIP","Special"),"Formal"),"Normal")</f>
        <v>Normal</v>
      </c>
      <c r="E6160" s="26" t="str" cm="1">
        <f t="array" ref="E6160">_xlfn.IFS(Orders!W6160=0,"Endirim Yoxdur",SUMIFS(Orders!$V:$V,Orders!$T:$T,Orders!T6160)&gt;10,ROUND(Orders!W6160*1.15,2),SUMIFS(Orders!$V:$V,Orders!$T:$T,Orders!T6160)&lt;=10,"Endirim Yoxdur")</f>
        <v>Endirim Yoxdur</v>
      </c>
    </row>
    <row r="6161" spans="3:5" x14ac:dyDescent="0.25">
      <c r="C6161" s="26" t="str">
        <f>IF(Orders!U6161&gt;500,"Yüksək Satış","Aşağı Satış")</f>
        <v>Aşağı Satış</v>
      </c>
      <c r="D6161" s="26" t="str">
        <f>IF(Orders!U6161&gt;500,IF(Orders!E6161="First Class",IF(Orders!W6161=0,"VIP","Special"),"Formal"),"Normal")</f>
        <v>Normal</v>
      </c>
      <c r="E6161" s="26" t="str" cm="1">
        <f t="array" ref="E6161">_xlfn.IFS(Orders!W6161=0,"Endirim Yoxdur",SUMIFS(Orders!$V:$V,Orders!$T:$T,Orders!T6161)&gt;10,ROUND(Orders!W6161*1.15,2),SUMIFS(Orders!$V:$V,Orders!$T:$T,Orders!T6161)&lt;=10,"Endirim Yoxdur")</f>
        <v>Endirim Yoxdur</v>
      </c>
    </row>
    <row r="6162" spans="3:5" x14ac:dyDescent="0.25">
      <c r="C6162" s="26" t="str">
        <f>IF(Orders!U6162&gt;500,"Yüksək Satış","Aşağı Satış")</f>
        <v>Aşağı Satış</v>
      </c>
      <c r="D6162" s="26" t="str">
        <f>IF(Orders!U6162&gt;500,IF(Orders!E6162="First Class",IF(Orders!W6162=0,"VIP","Special"),"Formal"),"Normal")</f>
        <v>Normal</v>
      </c>
      <c r="E6162" s="26" cm="1">
        <f t="array" ref="E6162">_xlfn.IFS(Orders!W6162=0,"Endirim Yoxdur",SUMIFS(Orders!$V:$V,Orders!$T:$T,Orders!T6162)&gt;10,ROUND(Orders!W6162*1.15,2),SUMIFS(Orders!$V:$V,Orders!$T:$T,Orders!T6162)&lt;=10,"Endirim Yoxdur")</f>
        <v>0.23</v>
      </c>
    </row>
    <row r="6163" spans="3:5" x14ac:dyDescent="0.25">
      <c r="C6163" s="26" t="str">
        <f>IF(Orders!U6163&gt;500,"Yüksək Satış","Aşağı Satış")</f>
        <v>Aşağı Satış</v>
      </c>
      <c r="D6163" s="26" t="str">
        <f>IF(Orders!U6163&gt;500,IF(Orders!E6163="First Class",IF(Orders!W6163=0,"VIP","Special"),"Formal"),"Normal")</f>
        <v>Normal</v>
      </c>
      <c r="E6163" s="26" cm="1">
        <f t="array" ref="E6163">_xlfn.IFS(Orders!W6163=0,"Endirim Yoxdur",SUMIFS(Orders!$V:$V,Orders!$T:$T,Orders!T6163)&gt;10,ROUND(Orders!W6163*1.15,2),SUMIFS(Orders!$V:$V,Orders!$T:$T,Orders!T6163)&lt;=10,"Endirim Yoxdur")</f>
        <v>0.23</v>
      </c>
    </row>
    <row r="6164" spans="3:5" x14ac:dyDescent="0.25">
      <c r="C6164" s="26" t="str">
        <f>IF(Orders!U6164&gt;500,"Yüksək Satış","Aşağı Satış")</f>
        <v>Aşağı Satış</v>
      </c>
      <c r="D6164" s="26" t="str">
        <f>IF(Orders!U6164&gt;500,IF(Orders!E6164="First Class",IF(Orders!W6164=0,"VIP","Special"),"Formal"),"Normal")</f>
        <v>Normal</v>
      </c>
      <c r="E6164" s="26" cm="1">
        <f t="array" ref="E6164">_xlfn.IFS(Orders!W6164=0,"Endirim Yoxdur",SUMIFS(Orders!$V:$V,Orders!$T:$T,Orders!T6164)&gt;10,ROUND(Orders!W6164*1.15,2),SUMIFS(Orders!$V:$V,Orders!$T:$T,Orders!T6164)&lt;=10,"Endirim Yoxdur")</f>
        <v>0.23</v>
      </c>
    </row>
    <row r="6165" spans="3:5" x14ac:dyDescent="0.25">
      <c r="C6165" s="26" t="str">
        <f>IF(Orders!U6165&gt;500,"Yüksək Satış","Aşağı Satış")</f>
        <v>Aşağı Satış</v>
      </c>
      <c r="D6165" s="26" t="str">
        <f>IF(Orders!U6165&gt;500,IF(Orders!E6165="First Class",IF(Orders!W6165=0,"VIP","Special"),"Formal"),"Normal")</f>
        <v>Normal</v>
      </c>
      <c r="E6165" s="26" cm="1">
        <f t="array" ref="E6165">_xlfn.IFS(Orders!W6165=0,"Endirim Yoxdur",SUMIFS(Orders!$V:$V,Orders!$T:$T,Orders!T6165)&gt;10,ROUND(Orders!W6165*1.15,2),SUMIFS(Orders!$V:$V,Orders!$T:$T,Orders!T6165)&lt;=10,"Endirim Yoxdur")</f>
        <v>0.23</v>
      </c>
    </row>
    <row r="6166" spans="3:5" x14ac:dyDescent="0.25">
      <c r="C6166" s="26" t="str">
        <f>IF(Orders!U6166&gt;500,"Yüksək Satış","Aşağı Satış")</f>
        <v>Aşağı Satış</v>
      </c>
      <c r="D6166" s="26" t="str">
        <f>IF(Orders!U6166&gt;500,IF(Orders!E6166="First Class",IF(Orders!W6166=0,"VIP","Special"),"Formal"),"Normal")</f>
        <v>Normal</v>
      </c>
      <c r="E6166" s="26" cm="1">
        <f t="array" ref="E6166">_xlfn.IFS(Orders!W6166=0,"Endirim Yoxdur",SUMIFS(Orders!$V:$V,Orders!$T:$T,Orders!T6166)&gt;10,ROUND(Orders!W6166*1.15,2),SUMIFS(Orders!$V:$V,Orders!$T:$T,Orders!T6166)&lt;=10,"Endirim Yoxdur")</f>
        <v>0.23</v>
      </c>
    </row>
    <row r="6167" spans="3:5" x14ac:dyDescent="0.25">
      <c r="C6167" s="26" t="str">
        <f>IF(Orders!U6167&gt;500,"Yüksək Satış","Aşağı Satış")</f>
        <v>Aşağı Satış</v>
      </c>
      <c r="D6167" s="26" t="str">
        <f>IF(Orders!U6167&gt;500,IF(Orders!E6167="First Class",IF(Orders!W6167=0,"VIP","Special"),"Formal"),"Normal")</f>
        <v>Normal</v>
      </c>
      <c r="E6167" s="26" t="str" cm="1">
        <f t="array" ref="E6167">_xlfn.IFS(Orders!W6167=0,"Endirim Yoxdur",SUMIFS(Orders!$V:$V,Orders!$T:$T,Orders!T6167)&gt;10,ROUND(Orders!W6167*1.15,2),SUMIFS(Orders!$V:$V,Orders!$T:$T,Orders!T6167)&lt;=10,"Endirim Yoxdur")</f>
        <v>Endirim Yoxdur</v>
      </c>
    </row>
    <row r="6168" spans="3:5" x14ac:dyDescent="0.25">
      <c r="C6168" s="26" t="str">
        <f>IF(Orders!U6168&gt;500,"Yüksək Satış","Aşağı Satış")</f>
        <v>Aşağı Satış</v>
      </c>
      <c r="D6168" s="26" t="str">
        <f>IF(Orders!U6168&gt;500,IF(Orders!E6168="First Class",IF(Orders!W6168=0,"VIP","Special"),"Formal"),"Normal")</f>
        <v>Normal</v>
      </c>
      <c r="E6168" s="26" t="str" cm="1">
        <f t="array" ref="E6168">_xlfn.IFS(Orders!W6168=0,"Endirim Yoxdur",SUMIFS(Orders!$V:$V,Orders!$T:$T,Orders!T6168)&gt;10,ROUND(Orders!W6168*1.15,2),SUMIFS(Orders!$V:$V,Orders!$T:$T,Orders!T6168)&lt;=10,"Endirim Yoxdur")</f>
        <v>Endirim Yoxdur</v>
      </c>
    </row>
    <row r="6169" spans="3:5" x14ac:dyDescent="0.25">
      <c r="C6169" s="26" t="str">
        <f>IF(Orders!U6169&gt;500,"Yüksək Satış","Aşağı Satış")</f>
        <v>Aşağı Satış</v>
      </c>
      <c r="D6169" s="26" t="str">
        <f>IF(Orders!U6169&gt;500,IF(Orders!E6169="First Class",IF(Orders!W6169=0,"VIP","Special"),"Formal"),"Normal")</f>
        <v>Normal</v>
      </c>
      <c r="E6169" s="26" t="str" cm="1">
        <f t="array" ref="E6169">_xlfn.IFS(Orders!W6169=0,"Endirim Yoxdur",SUMIFS(Orders!$V:$V,Orders!$T:$T,Orders!T6169)&gt;10,ROUND(Orders!W6169*1.15,2),SUMIFS(Orders!$V:$V,Orders!$T:$T,Orders!T6169)&lt;=10,"Endirim Yoxdur")</f>
        <v>Endirim Yoxdur</v>
      </c>
    </row>
    <row r="6170" spans="3:5" x14ac:dyDescent="0.25">
      <c r="C6170" s="26" t="str">
        <f>IF(Orders!U6170&gt;500,"Yüksək Satış","Aşağı Satış")</f>
        <v>Aşağı Satış</v>
      </c>
      <c r="D6170" s="26" t="str">
        <f>IF(Orders!U6170&gt;500,IF(Orders!E6170="First Class",IF(Orders!W6170=0,"VIP","Special"),"Formal"),"Normal")</f>
        <v>Normal</v>
      </c>
      <c r="E6170" s="26" t="str" cm="1">
        <f t="array" ref="E6170">_xlfn.IFS(Orders!W6170=0,"Endirim Yoxdur",SUMIFS(Orders!$V:$V,Orders!$T:$T,Orders!T6170)&gt;10,ROUND(Orders!W6170*1.15,2),SUMIFS(Orders!$V:$V,Orders!$T:$T,Orders!T6170)&lt;=10,"Endirim Yoxdur")</f>
        <v>Endirim Yoxdur</v>
      </c>
    </row>
    <row r="6171" spans="3:5" x14ac:dyDescent="0.25">
      <c r="C6171" s="26" t="str">
        <f>IF(Orders!U6171&gt;500,"Yüksək Satış","Aşağı Satış")</f>
        <v>Aşağı Satış</v>
      </c>
      <c r="D6171" s="26" t="str">
        <f>IF(Orders!U6171&gt;500,IF(Orders!E6171="First Class",IF(Orders!W6171=0,"VIP","Special"),"Formal"),"Normal")</f>
        <v>Normal</v>
      </c>
      <c r="E6171" s="26" cm="1">
        <f t="array" ref="E6171">_xlfn.IFS(Orders!W6171=0,"Endirim Yoxdur",SUMIFS(Orders!$V:$V,Orders!$T:$T,Orders!T6171)&gt;10,ROUND(Orders!W6171*1.15,2),SUMIFS(Orders!$V:$V,Orders!$T:$T,Orders!T6171)&lt;=10,"Endirim Yoxdur")</f>
        <v>0.23</v>
      </c>
    </row>
    <row r="6172" spans="3:5" x14ac:dyDescent="0.25">
      <c r="C6172" s="26" t="str">
        <f>IF(Orders!U6172&gt;500,"Yüksək Satış","Aşağı Satış")</f>
        <v>Aşağı Satış</v>
      </c>
      <c r="D6172" s="26" t="str">
        <f>IF(Orders!U6172&gt;500,IF(Orders!E6172="First Class",IF(Orders!W6172=0,"VIP","Special"),"Formal"),"Normal")</f>
        <v>Normal</v>
      </c>
      <c r="E6172" s="26" t="str" cm="1">
        <f t="array" ref="E6172">_xlfn.IFS(Orders!W6172=0,"Endirim Yoxdur",SUMIFS(Orders!$V:$V,Orders!$T:$T,Orders!T6172)&gt;10,ROUND(Orders!W6172*1.15,2),SUMIFS(Orders!$V:$V,Orders!$T:$T,Orders!T6172)&lt;=10,"Endirim Yoxdur")</f>
        <v>Endirim Yoxdur</v>
      </c>
    </row>
    <row r="6173" spans="3:5" x14ac:dyDescent="0.25">
      <c r="C6173" s="26" t="str">
        <f>IF(Orders!U6173&gt;500,"Yüksək Satış","Aşağı Satış")</f>
        <v>Aşağı Satış</v>
      </c>
      <c r="D6173" s="26" t="str">
        <f>IF(Orders!U6173&gt;500,IF(Orders!E6173="First Class",IF(Orders!W6173=0,"VIP","Special"),"Formal"),"Normal")</f>
        <v>Normal</v>
      </c>
      <c r="E6173" s="26" t="str" cm="1">
        <f t="array" ref="E6173">_xlfn.IFS(Orders!W6173=0,"Endirim Yoxdur",SUMIFS(Orders!$V:$V,Orders!$T:$T,Orders!T6173)&gt;10,ROUND(Orders!W6173*1.15,2),SUMIFS(Orders!$V:$V,Orders!$T:$T,Orders!T6173)&lt;=10,"Endirim Yoxdur")</f>
        <v>Endirim Yoxdur</v>
      </c>
    </row>
    <row r="6174" spans="3:5" x14ac:dyDescent="0.25">
      <c r="C6174" s="26" t="str">
        <f>IF(Orders!U6174&gt;500,"Yüksək Satış","Aşağı Satış")</f>
        <v>Aşağı Satış</v>
      </c>
      <c r="D6174" s="26" t="str">
        <f>IF(Orders!U6174&gt;500,IF(Orders!E6174="First Class",IF(Orders!W6174=0,"VIP","Special"),"Formal"),"Normal")</f>
        <v>Normal</v>
      </c>
      <c r="E6174" s="26" cm="1">
        <f t="array" ref="E6174">_xlfn.IFS(Orders!W6174=0,"Endirim Yoxdur",SUMIFS(Orders!$V:$V,Orders!$T:$T,Orders!T6174)&gt;10,ROUND(Orders!W6174*1.15,2),SUMIFS(Orders!$V:$V,Orders!$T:$T,Orders!T6174)&lt;=10,"Endirim Yoxdur")</f>
        <v>0.23</v>
      </c>
    </row>
    <row r="6175" spans="3:5" x14ac:dyDescent="0.25">
      <c r="C6175" s="26" t="str">
        <f>IF(Orders!U6175&gt;500,"Yüksək Satış","Aşağı Satış")</f>
        <v>Aşağı Satış</v>
      </c>
      <c r="D6175" s="26" t="str">
        <f>IF(Orders!U6175&gt;500,IF(Orders!E6175="First Class",IF(Orders!W6175=0,"VIP","Special"),"Formal"),"Normal")</f>
        <v>Normal</v>
      </c>
      <c r="E6175" s="26" t="str" cm="1">
        <f t="array" ref="E6175">_xlfn.IFS(Orders!W6175=0,"Endirim Yoxdur",SUMIFS(Orders!$V:$V,Orders!$T:$T,Orders!T6175)&gt;10,ROUND(Orders!W6175*1.15,2),SUMIFS(Orders!$V:$V,Orders!$T:$T,Orders!T6175)&lt;=10,"Endirim Yoxdur")</f>
        <v>Endirim Yoxdur</v>
      </c>
    </row>
    <row r="6176" spans="3:5" x14ac:dyDescent="0.25">
      <c r="C6176" s="26" t="str">
        <f>IF(Orders!U6176&gt;500,"Yüksək Satış","Aşağı Satış")</f>
        <v>Aşağı Satış</v>
      </c>
      <c r="D6176" s="26" t="str">
        <f>IF(Orders!U6176&gt;500,IF(Orders!E6176="First Class",IF(Orders!W6176=0,"VIP","Special"),"Formal"),"Normal")</f>
        <v>Normal</v>
      </c>
      <c r="E6176" s="26" t="str" cm="1">
        <f t="array" ref="E6176">_xlfn.IFS(Orders!W6176=0,"Endirim Yoxdur",SUMIFS(Orders!$V:$V,Orders!$T:$T,Orders!T6176)&gt;10,ROUND(Orders!W6176*1.15,2),SUMIFS(Orders!$V:$V,Orders!$T:$T,Orders!T6176)&lt;=10,"Endirim Yoxdur")</f>
        <v>Endirim Yoxdur</v>
      </c>
    </row>
    <row r="6177" spans="3:5" x14ac:dyDescent="0.25">
      <c r="C6177" s="26" t="str">
        <f>IF(Orders!U6177&gt;500,"Yüksək Satış","Aşağı Satış")</f>
        <v>Aşağı Satış</v>
      </c>
      <c r="D6177" s="26" t="str">
        <f>IF(Orders!U6177&gt;500,IF(Orders!E6177="First Class",IF(Orders!W6177=0,"VIP","Special"),"Formal"),"Normal")</f>
        <v>Normal</v>
      </c>
      <c r="E6177" s="26" t="str" cm="1">
        <f t="array" ref="E6177">_xlfn.IFS(Orders!W6177=0,"Endirim Yoxdur",SUMIFS(Orders!$V:$V,Orders!$T:$T,Orders!T6177)&gt;10,ROUND(Orders!W6177*1.15,2),SUMIFS(Orders!$V:$V,Orders!$T:$T,Orders!T6177)&lt;=10,"Endirim Yoxdur")</f>
        <v>Endirim Yoxdur</v>
      </c>
    </row>
    <row r="6178" spans="3:5" x14ac:dyDescent="0.25">
      <c r="C6178" s="26" t="str">
        <f>IF(Orders!U6178&gt;500,"Yüksək Satış","Aşağı Satış")</f>
        <v>Aşağı Satış</v>
      </c>
      <c r="D6178" s="26" t="str">
        <f>IF(Orders!U6178&gt;500,IF(Orders!E6178="First Class",IF(Orders!W6178=0,"VIP","Special"),"Formal"),"Normal")</f>
        <v>Normal</v>
      </c>
      <c r="E6178" s="26" t="str" cm="1">
        <f t="array" ref="E6178">_xlfn.IFS(Orders!W6178=0,"Endirim Yoxdur",SUMIFS(Orders!$V:$V,Orders!$T:$T,Orders!T6178)&gt;10,ROUND(Orders!W6178*1.15,2),SUMIFS(Orders!$V:$V,Orders!$T:$T,Orders!T6178)&lt;=10,"Endirim Yoxdur")</f>
        <v>Endirim Yoxdur</v>
      </c>
    </row>
    <row r="6179" spans="3:5" x14ac:dyDescent="0.25">
      <c r="C6179" s="26" t="str">
        <f>IF(Orders!U6179&gt;500,"Yüksək Satış","Aşağı Satış")</f>
        <v>Yüksək Satış</v>
      </c>
      <c r="D6179" s="26" t="str">
        <f>IF(Orders!U6179&gt;500,IF(Orders!E6179="First Class",IF(Orders!W6179=0,"VIP","Special"),"Formal"),"Normal")</f>
        <v>Formal</v>
      </c>
      <c r="E6179" s="26" t="str" cm="1">
        <f t="array" ref="E6179">_xlfn.IFS(Orders!W6179=0,"Endirim Yoxdur",SUMIFS(Orders!$V:$V,Orders!$T:$T,Orders!T6179)&gt;10,ROUND(Orders!W6179*1.15,2),SUMIFS(Orders!$V:$V,Orders!$T:$T,Orders!T6179)&lt;=10,"Endirim Yoxdur")</f>
        <v>Endirim Yoxdur</v>
      </c>
    </row>
    <row r="6180" spans="3:5" x14ac:dyDescent="0.25">
      <c r="C6180" s="26" t="str">
        <f>IF(Orders!U6180&gt;500,"Yüksək Satış","Aşağı Satış")</f>
        <v>Aşağı Satış</v>
      </c>
      <c r="D6180" s="26" t="str">
        <f>IF(Orders!U6180&gt;500,IF(Orders!E6180="First Class",IF(Orders!W6180=0,"VIP","Special"),"Formal"),"Normal")</f>
        <v>Normal</v>
      </c>
      <c r="E6180" s="26" t="str" cm="1">
        <f t="array" ref="E6180">_xlfn.IFS(Orders!W6180=0,"Endirim Yoxdur",SUMIFS(Orders!$V:$V,Orders!$T:$T,Orders!T6180)&gt;10,ROUND(Orders!W6180*1.15,2),SUMIFS(Orders!$V:$V,Orders!$T:$T,Orders!T6180)&lt;=10,"Endirim Yoxdur")</f>
        <v>Endirim Yoxdur</v>
      </c>
    </row>
    <row r="6181" spans="3:5" x14ac:dyDescent="0.25">
      <c r="C6181" s="26" t="str">
        <f>IF(Orders!U6181&gt;500,"Yüksək Satış","Aşağı Satış")</f>
        <v>Aşağı Satış</v>
      </c>
      <c r="D6181" s="26" t="str">
        <f>IF(Orders!U6181&gt;500,IF(Orders!E6181="First Class",IF(Orders!W6181=0,"VIP","Special"),"Formal"),"Normal")</f>
        <v>Normal</v>
      </c>
      <c r="E6181" s="26" t="str" cm="1">
        <f t="array" ref="E6181">_xlfn.IFS(Orders!W6181=0,"Endirim Yoxdur",SUMIFS(Orders!$V:$V,Orders!$T:$T,Orders!T6181)&gt;10,ROUND(Orders!W6181*1.15,2),SUMIFS(Orders!$V:$V,Orders!$T:$T,Orders!T6181)&lt;=10,"Endirim Yoxdur")</f>
        <v>Endirim Yoxdur</v>
      </c>
    </row>
    <row r="6182" spans="3:5" x14ac:dyDescent="0.25">
      <c r="C6182" s="26" t="str">
        <f>IF(Orders!U6182&gt;500,"Yüksək Satış","Aşağı Satış")</f>
        <v>Aşağı Satış</v>
      </c>
      <c r="D6182" s="26" t="str">
        <f>IF(Orders!U6182&gt;500,IF(Orders!E6182="First Class",IF(Orders!W6182=0,"VIP","Special"),"Formal"),"Normal")</f>
        <v>Normal</v>
      </c>
      <c r="E6182" s="26" cm="1">
        <f t="array" ref="E6182">_xlfn.IFS(Orders!W6182=0,"Endirim Yoxdur",SUMIFS(Orders!$V:$V,Orders!$T:$T,Orders!T6182)&gt;10,ROUND(Orders!W6182*1.15,2),SUMIFS(Orders!$V:$V,Orders!$T:$T,Orders!T6182)&lt;=10,"Endirim Yoxdur")</f>
        <v>0.23</v>
      </c>
    </row>
    <row r="6183" spans="3:5" x14ac:dyDescent="0.25">
      <c r="C6183" s="26" t="str">
        <f>IF(Orders!U6183&gt;500,"Yüksək Satış","Aşağı Satış")</f>
        <v>Aşağı Satış</v>
      </c>
      <c r="D6183" s="26" t="str">
        <f>IF(Orders!U6183&gt;500,IF(Orders!E6183="First Class",IF(Orders!W6183=0,"VIP","Special"),"Formal"),"Normal")</f>
        <v>Normal</v>
      </c>
      <c r="E6183" s="26" t="str" cm="1">
        <f t="array" ref="E6183">_xlfn.IFS(Orders!W6183=0,"Endirim Yoxdur",SUMIFS(Orders!$V:$V,Orders!$T:$T,Orders!T6183)&gt;10,ROUND(Orders!W6183*1.15,2),SUMIFS(Orders!$V:$V,Orders!$T:$T,Orders!T6183)&lt;=10,"Endirim Yoxdur")</f>
        <v>Endirim Yoxdur</v>
      </c>
    </row>
    <row r="6184" spans="3:5" x14ac:dyDescent="0.25">
      <c r="C6184" s="26" t="str">
        <f>IF(Orders!U6184&gt;500,"Yüksək Satış","Aşağı Satış")</f>
        <v>Aşağı Satış</v>
      </c>
      <c r="D6184" s="26" t="str">
        <f>IF(Orders!U6184&gt;500,IF(Orders!E6184="First Class",IF(Orders!W6184=0,"VIP","Special"),"Formal"),"Normal")</f>
        <v>Normal</v>
      </c>
      <c r="E6184" s="26" t="str" cm="1">
        <f t="array" ref="E6184">_xlfn.IFS(Orders!W6184=0,"Endirim Yoxdur",SUMIFS(Orders!$V:$V,Orders!$T:$T,Orders!T6184)&gt;10,ROUND(Orders!W6184*1.15,2),SUMIFS(Orders!$V:$V,Orders!$T:$T,Orders!T6184)&lt;=10,"Endirim Yoxdur")</f>
        <v>Endirim Yoxdur</v>
      </c>
    </row>
    <row r="6185" spans="3:5" x14ac:dyDescent="0.25">
      <c r="C6185" s="26" t="str">
        <f>IF(Orders!U6185&gt;500,"Yüksək Satış","Aşağı Satış")</f>
        <v>Aşağı Satış</v>
      </c>
      <c r="D6185" s="26" t="str">
        <f>IF(Orders!U6185&gt;500,IF(Orders!E6185="First Class",IF(Orders!W6185=0,"VIP","Special"),"Formal"),"Normal")</f>
        <v>Normal</v>
      </c>
      <c r="E6185" s="26" t="str" cm="1">
        <f t="array" ref="E6185">_xlfn.IFS(Orders!W6185=0,"Endirim Yoxdur",SUMIFS(Orders!$V:$V,Orders!$T:$T,Orders!T6185)&gt;10,ROUND(Orders!W6185*1.15,2),SUMIFS(Orders!$V:$V,Orders!$T:$T,Orders!T6185)&lt;=10,"Endirim Yoxdur")</f>
        <v>Endirim Yoxdur</v>
      </c>
    </row>
    <row r="6186" spans="3:5" x14ac:dyDescent="0.25">
      <c r="C6186" s="26" t="str">
        <f>IF(Orders!U6186&gt;500,"Yüksək Satış","Aşağı Satış")</f>
        <v>Aşağı Satış</v>
      </c>
      <c r="D6186" s="26" t="str">
        <f>IF(Orders!U6186&gt;500,IF(Orders!E6186="First Class",IF(Orders!W6186=0,"VIP","Special"),"Formal"),"Normal")</f>
        <v>Normal</v>
      </c>
      <c r="E6186" s="26" t="str" cm="1">
        <f t="array" ref="E6186">_xlfn.IFS(Orders!W6186=0,"Endirim Yoxdur",SUMIFS(Orders!$V:$V,Orders!$T:$T,Orders!T6186)&gt;10,ROUND(Orders!W6186*1.15,2),SUMIFS(Orders!$V:$V,Orders!$T:$T,Orders!T6186)&lt;=10,"Endirim Yoxdur")</f>
        <v>Endirim Yoxdur</v>
      </c>
    </row>
    <row r="6187" spans="3:5" x14ac:dyDescent="0.25">
      <c r="C6187" s="26" t="str">
        <f>IF(Orders!U6187&gt;500,"Yüksək Satış","Aşağı Satış")</f>
        <v>Aşağı Satış</v>
      </c>
      <c r="D6187" s="26" t="str">
        <f>IF(Orders!U6187&gt;500,IF(Orders!E6187="First Class",IF(Orders!W6187=0,"VIP","Special"),"Formal"),"Normal")</f>
        <v>Normal</v>
      </c>
      <c r="E6187" s="26" cm="1">
        <f t="array" ref="E6187">_xlfn.IFS(Orders!W6187=0,"Endirim Yoxdur",SUMIFS(Orders!$V:$V,Orders!$T:$T,Orders!T6187)&gt;10,ROUND(Orders!W6187*1.15,2),SUMIFS(Orders!$V:$V,Orders!$T:$T,Orders!T6187)&lt;=10,"Endirim Yoxdur")</f>
        <v>0.23</v>
      </c>
    </row>
    <row r="6188" spans="3:5" x14ac:dyDescent="0.25">
      <c r="C6188" s="26" t="str">
        <f>IF(Orders!U6188&gt;500,"Yüksək Satış","Aşağı Satış")</f>
        <v>Aşağı Satış</v>
      </c>
      <c r="D6188" s="26" t="str">
        <f>IF(Orders!U6188&gt;500,IF(Orders!E6188="First Class",IF(Orders!W6188=0,"VIP","Special"),"Formal"),"Normal")</f>
        <v>Normal</v>
      </c>
      <c r="E6188" s="26" t="str" cm="1">
        <f t="array" ref="E6188">_xlfn.IFS(Orders!W6188=0,"Endirim Yoxdur",SUMIFS(Orders!$V:$V,Orders!$T:$T,Orders!T6188)&gt;10,ROUND(Orders!W6188*1.15,2),SUMIFS(Orders!$V:$V,Orders!$T:$T,Orders!T6188)&lt;=10,"Endirim Yoxdur")</f>
        <v>Endirim Yoxdur</v>
      </c>
    </row>
    <row r="6189" spans="3:5" x14ac:dyDescent="0.25">
      <c r="C6189" s="26" t="str">
        <f>IF(Orders!U6189&gt;500,"Yüksək Satış","Aşağı Satış")</f>
        <v>Aşağı Satış</v>
      </c>
      <c r="D6189" s="26" t="str">
        <f>IF(Orders!U6189&gt;500,IF(Orders!E6189="First Class",IF(Orders!W6189=0,"VIP","Special"),"Formal"),"Normal")</f>
        <v>Normal</v>
      </c>
      <c r="E6189" s="26" t="str" cm="1">
        <f t="array" ref="E6189">_xlfn.IFS(Orders!W6189=0,"Endirim Yoxdur",SUMIFS(Orders!$V:$V,Orders!$T:$T,Orders!T6189)&gt;10,ROUND(Orders!W6189*1.15,2),SUMIFS(Orders!$V:$V,Orders!$T:$T,Orders!T6189)&lt;=10,"Endirim Yoxdur")</f>
        <v>Endirim Yoxdur</v>
      </c>
    </row>
    <row r="6190" spans="3:5" x14ac:dyDescent="0.25">
      <c r="C6190" s="26" t="str">
        <f>IF(Orders!U6190&gt;500,"Yüksək Satış","Aşağı Satış")</f>
        <v>Aşağı Satış</v>
      </c>
      <c r="D6190" s="26" t="str">
        <f>IF(Orders!U6190&gt;500,IF(Orders!E6190="First Class",IF(Orders!W6190=0,"VIP","Special"),"Formal"),"Normal")</f>
        <v>Normal</v>
      </c>
      <c r="E6190" s="26" cm="1">
        <f t="array" ref="E6190">_xlfn.IFS(Orders!W6190=0,"Endirim Yoxdur",SUMIFS(Orders!$V:$V,Orders!$T:$T,Orders!T6190)&gt;10,ROUND(Orders!W6190*1.15,2),SUMIFS(Orders!$V:$V,Orders!$T:$T,Orders!T6190)&lt;=10,"Endirim Yoxdur")</f>
        <v>0.23</v>
      </c>
    </row>
    <row r="6191" spans="3:5" x14ac:dyDescent="0.25">
      <c r="C6191" s="26" t="str">
        <f>IF(Orders!U6191&gt;500,"Yüksək Satış","Aşağı Satış")</f>
        <v>Aşağı Satış</v>
      </c>
      <c r="D6191" s="26" t="str">
        <f>IF(Orders!U6191&gt;500,IF(Orders!E6191="First Class",IF(Orders!W6191=0,"VIP","Special"),"Formal"),"Normal")</f>
        <v>Normal</v>
      </c>
      <c r="E6191" s="26" t="str" cm="1">
        <f t="array" ref="E6191">_xlfn.IFS(Orders!W6191=0,"Endirim Yoxdur",SUMIFS(Orders!$V:$V,Orders!$T:$T,Orders!T6191)&gt;10,ROUND(Orders!W6191*1.15,2),SUMIFS(Orders!$V:$V,Orders!$T:$T,Orders!T6191)&lt;=10,"Endirim Yoxdur")</f>
        <v>Endirim Yoxdur</v>
      </c>
    </row>
    <row r="6192" spans="3:5" x14ac:dyDescent="0.25">
      <c r="C6192" s="26" t="str">
        <f>IF(Orders!U6192&gt;500,"Yüksək Satış","Aşağı Satış")</f>
        <v>Aşağı Satış</v>
      </c>
      <c r="D6192" s="26" t="str">
        <f>IF(Orders!U6192&gt;500,IF(Orders!E6192="First Class",IF(Orders!W6192=0,"VIP","Special"),"Formal"),"Normal")</f>
        <v>Normal</v>
      </c>
      <c r="E6192" s="26" cm="1">
        <f t="array" ref="E6192">_xlfn.IFS(Orders!W6192=0,"Endirim Yoxdur",SUMIFS(Orders!$V:$V,Orders!$T:$T,Orders!T6192)&gt;10,ROUND(Orders!W6192*1.15,2),SUMIFS(Orders!$V:$V,Orders!$T:$T,Orders!T6192)&lt;=10,"Endirim Yoxdur")</f>
        <v>0.81</v>
      </c>
    </row>
    <row r="6193" spans="3:5" x14ac:dyDescent="0.25">
      <c r="C6193" s="26" t="str">
        <f>IF(Orders!U6193&gt;500,"Yüksək Satış","Aşağı Satış")</f>
        <v>Aşağı Satış</v>
      </c>
      <c r="D6193" s="26" t="str">
        <f>IF(Orders!U6193&gt;500,IF(Orders!E6193="First Class",IF(Orders!W6193=0,"VIP","Special"),"Formal"),"Normal")</f>
        <v>Normal</v>
      </c>
      <c r="E6193" s="26" cm="1">
        <f t="array" ref="E6193">_xlfn.IFS(Orders!W6193=0,"Endirim Yoxdur",SUMIFS(Orders!$V:$V,Orders!$T:$T,Orders!T6193)&gt;10,ROUND(Orders!W6193*1.15,2),SUMIFS(Orders!$V:$V,Orders!$T:$T,Orders!T6193)&lt;=10,"Endirim Yoxdur")</f>
        <v>0.23</v>
      </c>
    </row>
    <row r="6194" spans="3:5" x14ac:dyDescent="0.25">
      <c r="C6194" s="26" t="str">
        <f>IF(Orders!U6194&gt;500,"Yüksək Satış","Aşağı Satış")</f>
        <v>Aşağı Satış</v>
      </c>
      <c r="D6194" s="26" t="str">
        <f>IF(Orders!U6194&gt;500,IF(Orders!E6194="First Class",IF(Orders!W6194=0,"VIP","Special"),"Formal"),"Normal")</f>
        <v>Normal</v>
      </c>
      <c r="E6194" s="26" cm="1">
        <f t="array" ref="E6194">_xlfn.IFS(Orders!W6194=0,"Endirim Yoxdur",SUMIFS(Orders!$V:$V,Orders!$T:$T,Orders!T6194)&gt;10,ROUND(Orders!W6194*1.15,2),SUMIFS(Orders!$V:$V,Orders!$T:$T,Orders!T6194)&lt;=10,"Endirim Yoxdur")</f>
        <v>0.23</v>
      </c>
    </row>
    <row r="6195" spans="3:5" x14ac:dyDescent="0.25">
      <c r="C6195" s="26" t="str">
        <f>IF(Orders!U6195&gt;500,"Yüksək Satış","Aşağı Satış")</f>
        <v>Aşağı Satış</v>
      </c>
      <c r="D6195" s="26" t="str">
        <f>IF(Orders!U6195&gt;500,IF(Orders!E6195="First Class",IF(Orders!W6195=0,"VIP","Special"),"Formal"),"Normal")</f>
        <v>Normal</v>
      </c>
      <c r="E6195" s="26" cm="1">
        <f t="array" ref="E6195">_xlfn.IFS(Orders!W6195=0,"Endirim Yoxdur",SUMIFS(Orders!$V:$V,Orders!$T:$T,Orders!T6195)&gt;10,ROUND(Orders!W6195*1.15,2),SUMIFS(Orders!$V:$V,Orders!$T:$T,Orders!T6195)&lt;=10,"Endirim Yoxdur")</f>
        <v>0.23</v>
      </c>
    </row>
    <row r="6196" spans="3:5" x14ac:dyDescent="0.25">
      <c r="C6196" s="26" t="str">
        <f>IF(Orders!U6196&gt;500,"Yüksək Satış","Aşağı Satış")</f>
        <v>Aşağı Satış</v>
      </c>
      <c r="D6196" s="26" t="str">
        <f>IF(Orders!U6196&gt;500,IF(Orders!E6196="First Class",IF(Orders!W6196=0,"VIP","Special"),"Formal"),"Normal")</f>
        <v>Normal</v>
      </c>
      <c r="E6196" s="26" cm="1">
        <f t="array" ref="E6196">_xlfn.IFS(Orders!W6196=0,"Endirim Yoxdur",SUMIFS(Orders!$V:$V,Orders!$T:$T,Orders!T6196)&gt;10,ROUND(Orders!W6196*1.15,2),SUMIFS(Orders!$V:$V,Orders!$T:$T,Orders!T6196)&lt;=10,"Endirim Yoxdur")</f>
        <v>0.23</v>
      </c>
    </row>
    <row r="6197" spans="3:5" x14ac:dyDescent="0.25">
      <c r="C6197" s="26" t="str">
        <f>IF(Orders!U6197&gt;500,"Yüksək Satış","Aşağı Satış")</f>
        <v>Aşağı Satış</v>
      </c>
      <c r="D6197" s="26" t="str">
        <f>IF(Orders!U6197&gt;500,IF(Orders!E6197="First Class",IF(Orders!W6197=0,"VIP","Special"),"Formal"),"Normal")</f>
        <v>Normal</v>
      </c>
      <c r="E6197" s="26" cm="1">
        <f t="array" ref="E6197">_xlfn.IFS(Orders!W6197=0,"Endirim Yoxdur",SUMIFS(Orders!$V:$V,Orders!$T:$T,Orders!T6197)&gt;10,ROUND(Orders!W6197*1.15,2),SUMIFS(Orders!$V:$V,Orders!$T:$T,Orders!T6197)&lt;=10,"Endirim Yoxdur")</f>
        <v>0.23</v>
      </c>
    </row>
    <row r="6198" spans="3:5" x14ac:dyDescent="0.25">
      <c r="C6198" s="26" t="str">
        <f>IF(Orders!U6198&gt;500,"Yüksək Satış","Aşağı Satış")</f>
        <v>Aşağı Satış</v>
      </c>
      <c r="D6198" s="26" t="str">
        <f>IF(Orders!U6198&gt;500,IF(Orders!E6198="First Class",IF(Orders!W6198=0,"VIP","Special"),"Formal"),"Normal")</f>
        <v>Normal</v>
      </c>
      <c r="E6198" s="26" cm="1">
        <f t="array" ref="E6198">_xlfn.IFS(Orders!W6198=0,"Endirim Yoxdur",SUMIFS(Orders!$V:$V,Orders!$T:$T,Orders!T6198)&gt;10,ROUND(Orders!W6198*1.15,2),SUMIFS(Orders!$V:$V,Orders!$T:$T,Orders!T6198)&lt;=10,"Endirim Yoxdur")</f>
        <v>0.23</v>
      </c>
    </row>
    <row r="6199" spans="3:5" x14ac:dyDescent="0.25">
      <c r="C6199" s="26" t="str">
        <f>IF(Orders!U6199&gt;500,"Yüksək Satış","Aşağı Satış")</f>
        <v>Aşağı Satış</v>
      </c>
      <c r="D6199" s="26" t="str">
        <f>IF(Orders!U6199&gt;500,IF(Orders!E6199="First Class",IF(Orders!W6199=0,"VIP","Special"),"Formal"),"Normal")</f>
        <v>Normal</v>
      </c>
      <c r="E6199" s="26" cm="1">
        <f t="array" ref="E6199">_xlfn.IFS(Orders!W6199=0,"Endirim Yoxdur",SUMIFS(Orders!$V:$V,Orders!$T:$T,Orders!T6199)&gt;10,ROUND(Orders!W6199*1.15,2),SUMIFS(Orders!$V:$V,Orders!$T:$T,Orders!T6199)&lt;=10,"Endirim Yoxdur")</f>
        <v>0.23</v>
      </c>
    </row>
    <row r="6200" spans="3:5" x14ac:dyDescent="0.25">
      <c r="C6200" s="26" t="str">
        <f>IF(Orders!U6200&gt;500,"Yüksək Satış","Aşağı Satış")</f>
        <v>Aşağı Satış</v>
      </c>
      <c r="D6200" s="26" t="str">
        <f>IF(Orders!U6200&gt;500,IF(Orders!E6200="First Class",IF(Orders!W6200=0,"VIP","Special"),"Formal"),"Normal")</f>
        <v>Normal</v>
      </c>
      <c r="E6200" s="26" t="str" cm="1">
        <f t="array" ref="E6200">_xlfn.IFS(Orders!W6200=0,"Endirim Yoxdur",SUMIFS(Orders!$V:$V,Orders!$T:$T,Orders!T6200)&gt;10,ROUND(Orders!W6200*1.15,2),SUMIFS(Orders!$V:$V,Orders!$T:$T,Orders!T6200)&lt;=10,"Endirim Yoxdur")</f>
        <v>Endirim Yoxdur</v>
      </c>
    </row>
    <row r="6201" spans="3:5" x14ac:dyDescent="0.25">
      <c r="C6201" s="26" t="str">
        <f>IF(Orders!U6201&gt;500,"Yüksək Satış","Aşağı Satış")</f>
        <v>Aşağı Satış</v>
      </c>
      <c r="D6201" s="26" t="str">
        <f>IF(Orders!U6201&gt;500,IF(Orders!E6201="First Class",IF(Orders!W6201=0,"VIP","Special"),"Formal"),"Normal")</f>
        <v>Normal</v>
      </c>
      <c r="E6201" s="26" cm="1">
        <f t="array" ref="E6201">_xlfn.IFS(Orders!W6201=0,"Endirim Yoxdur",SUMIFS(Orders!$V:$V,Orders!$T:$T,Orders!T6201)&gt;10,ROUND(Orders!W6201*1.15,2),SUMIFS(Orders!$V:$V,Orders!$T:$T,Orders!T6201)&lt;=10,"Endirim Yoxdur")</f>
        <v>0.23</v>
      </c>
    </row>
    <row r="6202" spans="3:5" x14ac:dyDescent="0.25">
      <c r="C6202" s="26" t="str">
        <f>IF(Orders!U6202&gt;500,"Yüksək Satış","Aşağı Satış")</f>
        <v>Aşağı Satış</v>
      </c>
      <c r="D6202" s="26" t="str">
        <f>IF(Orders!U6202&gt;500,IF(Orders!E6202="First Class",IF(Orders!W6202=0,"VIP","Special"),"Formal"),"Normal")</f>
        <v>Normal</v>
      </c>
      <c r="E6202" s="26" t="str" cm="1">
        <f t="array" ref="E6202">_xlfn.IFS(Orders!W6202=0,"Endirim Yoxdur",SUMIFS(Orders!$V:$V,Orders!$T:$T,Orders!T6202)&gt;10,ROUND(Orders!W6202*1.15,2),SUMIFS(Orders!$V:$V,Orders!$T:$T,Orders!T6202)&lt;=10,"Endirim Yoxdur")</f>
        <v>Endirim Yoxdur</v>
      </c>
    </row>
    <row r="6203" spans="3:5" x14ac:dyDescent="0.25">
      <c r="C6203" s="26" t="str">
        <f>IF(Orders!U6203&gt;500,"Yüksək Satış","Aşağı Satış")</f>
        <v>Aşağı Satış</v>
      </c>
      <c r="D6203" s="26" t="str">
        <f>IF(Orders!U6203&gt;500,IF(Orders!E6203="First Class",IF(Orders!W6203=0,"VIP","Special"),"Formal"),"Normal")</f>
        <v>Normal</v>
      </c>
      <c r="E6203" s="26" cm="1">
        <f t="array" ref="E6203">_xlfn.IFS(Orders!W6203=0,"Endirim Yoxdur",SUMIFS(Orders!$V:$V,Orders!$T:$T,Orders!T6203)&gt;10,ROUND(Orders!W6203*1.15,2),SUMIFS(Orders!$V:$V,Orders!$T:$T,Orders!T6203)&lt;=10,"Endirim Yoxdur")</f>
        <v>0.23</v>
      </c>
    </row>
    <row r="6204" spans="3:5" x14ac:dyDescent="0.25">
      <c r="C6204" s="26" t="str">
        <f>IF(Orders!U6204&gt;500,"Yüksək Satış","Aşağı Satış")</f>
        <v>Aşağı Satış</v>
      </c>
      <c r="D6204" s="26" t="str">
        <f>IF(Orders!U6204&gt;500,IF(Orders!E6204="First Class",IF(Orders!W6204=0,"VIP","Special"),"Formal"),"Normal")</f>
        <v>Normal</v>
      </c>
      <c r="E6204" s="26" t="str" cm="1">
        <f t="array" ref="E6204">_xlfn.IFS(Orders!W6204=0,"Endirim Yoxdur",SUMIFS(Orders!$V:$V,Orders!$T:$T,Orders!T6204)&gt;10,ROUND(Orders!W6204*1.15,2),SUMIFS(Orders!$V:$V,Orders!$T:$T,Orders!T6204)&lt;=10,"Endirim Yoxdur")</f>
        <v>Endirim Yoxdur</v>
      </c>
    </row>
    <row r="6205" spans="3:5" x14ac:dyDescent="0.25">
      <c r="C6205" s="26" t="str">
        <f>IF(Orders!U6205&gt;500,"Yüksək Satış","Aşağı Satış")</f>
        <v>Aşağı Satış</v>
      </c>
      <c r="D6205" s="26" t="str">
        <f>IF(Orders!U6205&gt;500,IF(Orders!E6205="First Class",IF(Orders!W6205=0,"VIP","Special"),"Formal"),"Normal")</f>
        <v>Normal</v>
      </c>
      <c r="E6205" s="26" cm="1">
        <f t="array" ref="E6205">_xlfn.IFS(Orders!W6205=0,"Endirim Yoxdur",SUMIFS(Orders!$V:$V,Orders!$T:$T,Orders!T6205)&gt;10,ROUND(Orders!W6205*1.15,2),SUMIFS(Orders!$V:$V,Orders!$T:$T,Orders!T6205)&lt;=10,"Endirim Yoxdur")</f>
        <v>0.23</v>
      </c>
    </row>
    <row r="6206" spans="3:5" x14ac:dyDescent="0.25">
      <c r="C6206" s="26" t="str">
        <f>IF(Orders!U6206&gt;500,"Yüksək Satış","Aşağı Satış")</f>
        <v>Aşağı Satış</v>
      </c>
      <c r="D6206" s="26" t="str">
        <f>IF(Orders!U6206&gt;500,IF(Orders!E6206="First Class",IF(Orders!W6206=0,"VIP","Special"),"Formal"),"Normal")</f>
        <v>Normal</v>
      </c>
      <c r="E6206" s="26" t="str" cm="1">
        <f t="array" ref="E6206">_xlfn.IFS(Orders!W6206=0,"Endirim Yoxdur",SUMIFS(Orders!$V:$V,Orders!$T:$T,Orders!T6206)&gt;10,ROUND(Orders!W6206*1.15,2),SUMIFS(Orders!$V:$V,Orders!$T:$T,Orders!T6206)&lt;=10,"Endirim Yoxdur")</f>
        <v>Endirim Yoxdur</v>
      </c>
    </row>
    <row r="6207" spans="3:5" x14ac:dyDescent="0.25">
      <c r="C6207" s="26" t="str">
        <f>IF(Orders!U6207&gt;500,"Yüksək Satış","Aşağı Satış")</f>
        <v>Yüksək Satış</v>
      </c>
      <c r="D6207" s="26" t="str">
        <f>IF(Orders!U6207&gt;500,IF(Orders!E6207="First Class",IF(Orders!W6207=0,"VIP","Special"),"Formal"),"Normal")</f>
        <v>Formal</v>
      </c>
      <c r="E6207" s="26" t="str" cm="1">
        <f t="array" ref="E6207">_xlfn.IFS(Orders!W6207=0,"Endirim Yoxdur",SUMIFS(Orders!$V:$V,Orders!$T:$T,Orders!T6207)&gt;10,ROUND(Orders!W6207*1.15,2),SUMIFS(Orders!$V:$V,Orders!$T:$T,Orders!T6207)&lt;=10,"Endirim Yoxdur")</f>
        <v>Endirim Yoxdur</v>
      </c>
    </row>
    <row r="6208" spans="3:5" x14ac:dyDescent="0.25">
      <c r="C6208" s="26" t="str">
        <f>IF(Orders!U6208&gt;500,"Yüksək Satış","Aşağı Satış")</f>
        <v>Aşağı Satış</v>
      </c>
      <c r="D6208" s="26" t="str">
        <f>IF(Orders!U6208&gt;500,IF(Orders!E6208="First Class",IF(Orders!W6208=0,"VIP","Special"),"Formal"),"Normal")</f>
        <v>Normal</v>
      </c>
      <c r="E6208" s="26" cm="1">
        <f t="array" ref="E6208">_xlfn.IFS(Orders!W6208=0,"Endirim Yoxdur",SUMIFS(Orders!$V:$V,Orders!$T:$T,Orders!T6208)&gt;10,ROUND(Orders!W6208*1.15,2),SUMIFS(Orders!$V:$V,Orders!$T:$T,Orders!T6208)&lt;=10,"Endirim Yoxdur")</f>
        <v>0.23</v>
      </c>
    </row>
    <row r="6209" spans="3:5" x14ac:dyDescent="0.25">
      <c r="C6209" s="26" t="str">
        <f>IF(Orders!U6209&gt;500,"Yüksək Satış","Aşağı Satış")</f>
        <v>Aşağı Satış</v>
      </c>
      <c r="D6209" s="26" t="str">
        <f>IF(Orders!U6209&gt;500,IF(Orders!E6209="First Class",IF(Orders!W6209=0,"VIP","Special"),"Formal"),"Normal")</f>
        <v>Normal</v>
      </c>
      <c r="E6209" s="26" t="str" cm="1">
        <f t="array" ref="E6209">_xlfn.IFS(Orders!W6209=0,"Endirim Yoxdur",SUMIFS(Orders!$V:$V,Orders!$T:$T,Orders!T6209)&gt;10,ROUND(Orders!W6209*1.15,2),SUMIFS(Orders!$V:$V,Orders!$T:$T,Orders!T6209)&lt;=10,"Endirim Yoxdur")</f>
        <v>Endirim Yoxdur</v>
      </c>
    </row>
    <row r="6210" spans="3:5" x14ac:dyDescent="0.25">
      <c r="C6210" s="26" t="str">
        <f>IF(Orders!U6210&gt;500,"Yüksək Satış","Aşağı Satış")</f>
        <v>Aşağı Satış</v>
      </c>
      <c r="D6210" s="26" t="str">
        <f>IF(Orders!U6210&gt;500,IF(Orders!E6210="First Class",IF(Orders!W6210=0,"VIP","Special"),"Formal"),"Normal")</f>
        <v>Normal</v>
      </c>
      <c r="E6210" s="26" cm="1">
        <f t="array" ref="E6210">_xlfn.IFS(Orders!W6210=0,"Endirim Yoxdur",SUMIFS(Orders!$V:$V,Orders!$T:$T,Orders!T6210)&gt;10,ROUND(Orders!W6210*1.15,2),SUMIFS(Orders!$V:$V,Orders!$T:$T,Orders!T6210)&lt;=10,"Endirim Yoxdur")</f>
        <v>0.23</v>
      </c>
    </row>
    <row r="6211" spans="3:5" x14ac:dyDescent="0.25">
      <c r="C6211" s="26" t="str">
        <f>IF(Orders!U6211&gt;500,"Yüksək Satış","Aşağı Satış")</f>
        <v>Aşağı Satış</v>
      </c>
      <c r="D6211" s="26" t="str">
        <f>IF(Orders!U6211&gt;500,IF(Orders!E6211="First Class",IF(Orders!W6211=0,"VIP","Special"),"Formal"),"Normal")</f>
        <v>Normal</v>
      </c>
      <c r="E6211" s="26" cm="1">
        <f t="array" ref="E6211">_xlfn.IFS(Orders!W6211=0,"Endirim Yoxdur",SUMIFS(Orders!$V:$V,Orders!$T:$T,Orders!T6211)&gt;10,ROUND(Orders!W6211*1.15,2),SUMIFS(Orders!$V:$V,Orders!$T:$T,Orders!T6211)&lt;=10,"Endirim Yoxdur")</f>
        <v>0.23</v>
      </c>
    </row>
    <row r="6212" spans="3:5" x14ac:dyDescent="0.25">
      <c r="C6212" s="26" t="str">
        <f>IF(Orders!U6212&gt;500,"Yüksək Satış","Aşağı Satış")</f>
        <v>Aşağı Satış</v>
      </c>
      <c r="D6212" s="26" t="str">
        <f>IF(Orders!U6212&gt;500,IF(Orders!E6212="First Class",IF(Orders!W6212=0,"VIP","Special"),"Formal"),"Normal")</f>
        <v>Normal</v>
      </c>
      <c r="E6212" s="26" cm="1">
        <f t="array" ref="E6212">_xlfn.IFS(Orders!W6212=0,"Endirim Yoxdur",SUMIFS(Orders!$V:$V,Orders!$T:$T,Orders!T6212)&gt;10,ROUND(Orders!W6212*1.15,2),SUMIFS(Orders!$V:$V,Orders!$T:$T,Orders!T6212)&lt;=10,"Endirim Yoxdur")</f>
        <v>0.23</v>
      </c>
    </row>
    <row r="6213" spans="3:5" x14ac:dyDescent="0.25">
      <c r="C6213" s="26" t="str">
        <f>IF(Orders!U6213&gt;500,"Yüksək Satış","Aşağı Satış")</f>
        <v>Aşağı Satış</v>
      </c>
      <c r="D6213" s="26" t="str">
        <f>IF(Orders!U6213&gt;500,IF(Orders!E6213="First Class",IF(Orders!W6213=0,"VIP","Special"),"Formal"),"Normal")</f>
        <v>Normal</v>
      </c>
      <c r="E6213" s="26" cm="1">
        <f t="array" ref="E6213">_xlfn.IFS(Orders!W6213=0,"Endirim Yoxdur",SUMIFS(Orders!$V:$V,Orders!$T:$T,Orders!T6213)&gt;10,ROUND(Orders!W6213*1.15,2),SUMIFS(Orders!$V:$V,Orders!$T:$T,Orders!T6213)&lt;=10,"Endirim Yoxdur")</f>
        <v>0.46</v>
      </c>
    </row>
    <row r="6214" spans="3:5" x14ac:dyDescent="0.25">
      <c r="C6214" s="26" t="str">
        <f>IF(Orders!U6214&gt;500,"Yüksək Satış","Aşağı Satış")</f>
        <v>Aşağı Satış</v>
      </c>
      <c r="D6214" s="26" t="str">
        <f>IF(Orders!U6214&gt;500,IF(Orders!E6214="First Class",IF(Orders!W6214=0,"VIP","Special"),"Formal"),"Normal")</f>
        <v>Normal</v>
      </c>
      <c r="E6214" s="26" t="str" cm="1">
        <f t="array" ref="E6214">_xlfn.IFS(Orders!W6214=0,"Endirim Yoxdur",SUMIFS(Orders!$V:$V,Orders!$T:$T,Orders!T6214)&gt;10,ROUND(Orders!W6214*1.15,2),SUMIFS(Orders!$V:$V,Orders!$T:$T,Orders!T6214)&lt;=10,"Endirim Yoxdur")</f>
        <v>Endirim Yoxdur</v>
      </c>
    </row>
    <row r="6215" spans="3:5" x14ac:dyDescent="0.25">
      <c r="C6215" s="26" t="str">
        <f>IF(Orders!U6215&gt;500,"Yüksək Satış","Aşağı Satış")</f>
        <v>Yüksək Satış</v>
      </c>
      <c r="D6215" s="26" t="str">
        <f>IF(Orders!U6215&gt;500,IF(Orders!E6215="First Class",IF(Orders!W6215=0,"VIP","Special"),"Formal"),"Normal")</f>
        <v>Formal</v>
      </c>
      <c r="E6215" s="26" t="str" cm="1">
        <f t="array" ref="E6215">_xlfn.IFS(Orders!W6215=0,"Endirim Yoxdur",SUMIFS(Orders!$V:$V,Orders!$T:$T,Orders!T6215)&gt;10,ROUND(Orders!W6215*1.15,2),SUMIFS(Orders!$V:$V,Orders!$T:$T,Orders!T6215)&lt;=10,"Endirim Yoxdur")</f>
        <v>Endirim Yoxdur</v>
      </c>
    </row>
    <row r="6216" spans="3:5" x14ac:dyDescent="0.25">
      <c r="C6216" s="26" t="str">
        <f>IF(Orders!U6216&gt;500,"Yüksək Satış","Aşağı Satış")</f>
        <v>Aşağı Satış</v>
      </c>
      <c r="D6216" s="26" t="str">
        <f>IF(Orders!U6216&gt;500,IF(Orders!E6216="First Class",IF(Orders!W6216=0,"VIP","Special"),"Formal"),"Normal")</f>
        <v>Normal</v>
      </c>
      <c r="E6216" s="26" cm="1">
        <f t="array" ref="E6216">_xlfn.IFS(Orders!W6216=0,"Endirim Yoxdur",SUMIFS(Orders!$V:$V,Orders!$T:$T,Orders!T6216)&gt;10,ROUND(Orders!W6216*1.15,2),SUMIFS(Orders!$V:$V,Orders!$T:$T,Orders!T6216)&lt;=10,"Endirim Yoxdur")</f>
        <v>0.12</v>
      </c>
    </row>
    <row r="6217" spans="3:5" x14ac:dyDescent="0.25">
      <c r="C6217" s="26" t="str">
        <f>IF(Orders!U6217&gt;500,"Yüksək Satış","Aşağı Satış")</f>
        <v>Aşağı Satış</v>
      </c>
      <c r="D6217" s="26" t="str">
        <f>IF(Orders!U6217&gt;500,IF(Orders!E6217="First Class",IF(Orders!W6217=0,"VIP","Special"),"Formal"),"Normal")</f>
        <v>Normal</v>
      </c>
      <c r="E6217" s="26" cm="1">
        <f t="array" ref="E6217">_xlfn.IFS(Orders!W6217=0,"Endirim Yoxdur",SUMIFS(Orders!$V:$V,Orders!$T:$T,Orders!T6217)&gt;10,ROUND(Orders!W6217*1.15,2),SUMIFS(Orders!$V:$V,Orders!$T:$T,Orders!T6217)&lt;=10,"Endirim Yoxdur")</f>
        <v>0.35</v>
      </c>
    </row>
    <row r="6218" spans="3:5" x14ac:dyDescent="0.25">
      <c r="C6218" s="26" t="str">
        <f>IF(Orders!U6218&gt;500,"Yüksək Satış","Aşağı Satış")</f>
        <v>Aşağı Satış</v>
      </c>
      <c r="D6218" s="26" t="str">
        <f>IF(Orders!U6218&gt;500,IF(Orders!E6218="First Class",IF(Orders!W6218=0,"VIP","Special"),"Formal"),"Normal")</f>
        <v>Normal</v>
      </c>
      <c r="E6218" s="26" cm="1">
        <f t="array" ref="E6218">_xlfn.IFS(Orders!W6218=0,"Endirim Yoxdur",SUMIFS(Orders!$V:$V,Orders!$T:$T,Orders!T6218)&gt;10,ROUND(Orders!W6218*1.15,2),SUMIFS(Orders!$V:$V,Orders!$T:$T,Orders!T6218)&lt;=10,"Endirim Yoxdur")</f>
        <v>0.23</v>
      </c>
    </row>
    <row r="6219" spans="3:5" x14ac:dyDescent="0.25">
      <c r="C6219" s="26" t="str">
        <f>IF(Orders!U6219&gt;500,"Yüksək Satış","Aşağı Satış")</f>
        <v>Aşağı Satış</v>
      </c>
      <c r="D6219" s="26" t="str">
        <f>IF(Orders!U6219&gt;500,IF(Orders!E6219="First Class",IF(Orders!W6219=0,"VIP","Special"),"Formal"),"Normal")</f>
        <v>Normal</v>
      </c>
      <c r="E6219" s="26" t="str" cm="1">
        <f t="array" ref="E6219">_xlfn.IFS(Orders!W6219=0,"Endirim Yoxdur",SUMIFS(Orders!$V:$V,Orders!$T:$T,Orders!T6219)&gt;10,ROUND(Orders!W6219*1.15,2),SUMIFS(Orders!$V:$V,Orders!$T:$T,Orders!T6219)&lt;=10,"Endirim Yoxdur")</f>
        <v>Endirim Yoxdur</v>
      </c>
    </row>
    <row r="6220" spans="3:5" x14ac:dyDescent="0.25">
      <c r="C6220" s="26" t="str">
        <f>IF(Orders!U6220&gt;500,"Yüksək Satış","Aşağı Satış")</f>
        <v>Aşağı Satış</v>
      </c>
      <c r="D6220" s="26" t="str">
        <f>IF(Orders!U6220&gt;500,IF(Orders!E6220="First Class",IF(Orders!W6220=0,"VIP","Special"),"Formal"),"Normal")</f>
        <v>Normal</v>
      </c>
      <c r="E6220" s="26" t="str" cm="1">
        <f t="array" ref="E6220">_xlfn.IFS(Orders!W6220=0,"Endirim Yoxdur",SUMIFS(Orders!$V:$V,Orders!$T:$T,Orders!T6220)&gt;10,ROUND(Orders!W6220*1.15,2),SUMIFS(Orders!$V:$V,Orders!$T:$T,Orders!T6220)&lt;=10,"Endirim Yoxdur")</f>
        <v>Endirim Yoxdur</v>
      </c>
    </row>
    <row r="6221" spans="3:5" x14ac:dyDescent="0.25">
      <c r="C6221" s="26" t="str">
        <f>IF(Orders!U6221&gt;500,"Yüksək Satış","Aşağı Satış")</f>
        <v>Yüksək Satış</v>
      </c>
      <c r="D6221" s="26" t="str">
        <f>IF(Orders!U6221&gt;500,IF(Orders!E6221="First Class",IF(Orders!W6221=0,"VIP","Special"),"Formal"),"Normal")</f>
        <v>Formal</v>
      </c>
      <c r="E6221" s="26" t="str" cm="1">
        <f t="array" ref="E6221">_xlfn.IFS(Orders!W6221=0,"Endirim Yoxdur",SUMIFS(Orders!$V:$V,Orders!$T:$T,Orders!T6221)&gt;10,ROUND(Orders!W6221*1.15,2),SUMIFS(Orders!$V:$V,Orders!$T:$T,Orders!T6221)&lt;=10,"Endirim Yoxdur")</f>
        <v>Endirim Yoxdur</v>
      </c>
    </row>
    <row r="6222" spans="3:5" x14ac:dyDescent="0.25">
      <c r="C6222" s="26" t="str">
        <f>IF(Orders!U6222&gt;500,"Yüksək Satış","Aşağı Satış")</f>
        <v>Yüksək Satış</v>
      </c>
      <c r="D6222" s="26" t="str">
        <f>IF(Orders!U6222&gt;500,IF(Orders!E6222="First Class",IF(Orders!W6222=0,"VIP","Special"),"Formal"),"Normal")</f>
        <v>Formal</v>
      </c>
      <c r="E6222" s="26" cm="1">
        <f t="array" ref="E6222">_xlfn.IFS(Orders!W6222=0,"Endirim Yoxdur",SUMIFS(Orders!$V:$V,Orders!$T:$T,Orders!T6222)&gt;10,ROUND(Orders!W6222*1.15,2),SUMIFS(Orders!$V:$V,Orders!$T:$T,Orders!T6222)&lt;=10,"Endirim Yoxdur")</f>
        <v>0.23</v>
      </c>
    </row>
    <row r="6223" spans="3:5" x14ac:dyDescent="0.25">
      <c r="C6223" s="26" t="str">
        <f>IF(Orders!U6223&gt;500,"Yüksək Satış","Aşağı Satış")</f>
        <v>Aşağı Satış</v>
      </c>
      <c r="D6223" s="26" t="str">
        <f>IF(Orders!U6223&gt;500,IF(Orders!E6223="First Class",IF(Orders!W6223=0,"VIP","Special"),"Formal"),"Normal")</f>
        <v>Normal</v>
      </c>
      <c r="E6223" s="26" t="str" cm="1">
        <f t="array" ref="E6223">_xlfn.IFS(Orders!W6223=0,"Endirim Yoxdur",SUMIFS(Orders!$V:$V,Orders!$T:$T,Orders!T6223)&gt;10,ROUND(Orders!W6223*1.15,2),SUMIFS(Orders!$V:$V,Orders!$T:$T,Orders!T6223)&lt;=10,"Endirim Yoxdur")</f>
        <v>Endirim Yoxdur</v>
      </c>
    </row>
    <row r="6224" spans="3:5" x14ac:dyDescent="0.25">
      <c r="C6224" s="26" t="str">
        <f>IF(Orders!U6224&gt;500,"Yüksək Satış","Aşağı Satış")</f>
        <v>Aşağı Satış</v>
      </c>
      <c r="D6224" s="26" t="str">
        <f>IF(Orders!U6224&gt;500,IF(Orders!E6224="First Class",IF(Orders!W6224=0,"VIP","Special"),"Formal"),"Normal")</f>
        <v>Normal</v>
      </c>
      <c r="E6224" s="26" cm="1">
        <f t="array" ref="E6224">_xlfn.IFS(Orders!W6224=0,"Endirim Yoxdur",SUMIFS(Orders!$V:$V,Orders!$T:$T,Orders!T6224)&gt;10,ROUND(Orders!W6224*1.15,2),SUMIFS(Orders!$V:$V,Orders!$T:$T,Orders!T6224)&lt;=10,"Endirim Yoxdur")</f>
        <v>0.23</v>
      </c>
    </row>
    <row r="6225" spans="3:5" x14ac:dyDescent="0.25">
      <c r="C6225" s="26" t="str">
        <f>IF(Orders!U6225&gt;500,"Yüksək Satış","Aşağı Satış")</f>
        <v>Aşağı Satış</v>
      </c>
      <c r="D6225" s="26" t="str">
        <f>IF(Orders!U6225&gt;500,IF(Orders!E6225="First Class",IF(Orders!W6225=0,"VIP","Special"),"Formal"),"Normal")</f>
        <v>Normal</v>
      </c>
      <c r="E6225" s="26" cm="1">
        <f t="array" ref="E6225">_xlfn.IFS(Orders!W6225=0,"Endirim Yoxdur",SUMIFS(Orders!$V:$V,Orders!$T:$T,Orders!T6225)&gt;10,ROUND(Orders!W6225*1.15,2),SUMIFS(Orders!$V:$V,Orders!$T:$T,Orders!T6225)&lt;=10,"Endirim Yoxdur")</f>
        <v>0.23</v>
      </c>
    </row>
    <row r="6226" spans="3:5" x14ac:dyDescent="0.25">
      <c r="C6226" s="26" t="str">
        <f>IF(Orders!U6226&gt;500,"Yüksək Satış","Aşağı Satış")</f>
        <v>Aşağı Satış</v>
      </c>
      <c r="D6226" s="26" t="str">
        <f>IF(Orders!U6226&gt;500,IF(Orders!E6226="First Class",IF(Orders!W6226=0,"VIP","Special"),"Formal"),"Normal")</f>
        <v>Normal</v>
      </c>
      <c r="E6226" s="26" cm="1">
        <f t="array" ref="E6226">_xlfn.IFS(Orders!W6226=0,"Endirim Yoxdur",SUMIFS(Orders!$V:$V,Orders!$T:$T,Orders!T6226)&gt;10,ROUND(Orders!W6226*1.15,2),SUMIFS(Orders!$V:$V,Orders!$T:$T,Orders!T6226)&lt;=10,"Endirim Yoxdur")</f>
        <v>0.23</v>
      </c>
    </row>
    <row r="6227" spans="3:5" x14ac:dyDescent="0.25">
      <c r="C6227" s="26" t="str">
        <f>IF(Orders!U6227&gt;500,"Yüksək Satış","Aşağı Satış")</f>
        <v>Aşağı Satış</v>
      </c>
      <c r="D6227" s="26" t="str">
        <f>IF(Orders!U6227&gt;500,IF(Orders!E6227="First Class",IF(Orders!W6227=0,"VIP","Special"),"Formal"),"Normal")</f>
        <v>Normal</v>
      </c>
      <c r="E6227" s="26" cm="1">
        <f t="array" ref="E6227">_xlfn.IFS(Orders!W6227=0,"Endirim Yoxdur",SUMIFS(Orders!$V:$V,Orders!$T:$T,Orders!T6227)&gt;10,ROUND(Orders!W6227*1.15,2),SUMIFS(Orders!$V:$V,Orders!$T:$T,Orders!T6227)&lt;=10,"Endirim Yoxdur")</f>
        <v>0.81</v>
      </c>
    </row>
    <row r="6228" spans="3:5" x14ac:dyDescent="0.25">
      <c r="C6228" s="26" t="str">
        <f>IF(Orders!U6228&gt;500,"Yüksək Satış","Aşağı Satış")</f>
        <v>Aşağı Satış</v>
      </c>
      <c r="D6228" s="26" t="str">
        <f>IF(Orders!U6228&gt;500,IF(Orders!E6228="First Class",IF(Orders!W6228=0,"VIP","Special"),"Formal"),"Normal")</f>
        <v>Normal</v>
      </c>
      <c r="E6228" s="26" cm="1">
        <f t="array" ref="E6228">_xlfn.IFS(Orders!W6228=0,"Endirim Yoxdur",SUMIFS(Orders!$V:$V,Orders!$T:$T,Orders!T6228)&gt;10,ROUND(Orders!W6228*1.15,2),SUMIFS(Orders!$V:$V,Orders!$T:$T,Orders!T6228)&lt;=10,"Endirim Yoxdur")</f>
        <v>0.23</v>
      </c>
    </row>
    <row r="6229" spans="3:5" x14ac:dyDescent="0.25">
      <c r="C6229" s="26" t="str">
        <f>IF(Orders!U6229&gt;500,"Yüksək Satış","Aşağı Satış")</f>
        <v>Aşağı Satış</v>
      </c>
      <c r="D6229" s="26" t="str">
        <f>IF(Orders!U6229&gt;500,IF(Orders!E6229="First Class",IF(Orders!W6229=0,"VIP","Special"),"Formal"),"Normal")</f>
        <v>Normal</v>
      </c>
      <c r="E6229" s="26" t="str" cm="1">
        <f t="array" ref="E6229">_xlfn.IFS(Orders!W6229=0,"Endirim Yoxdur",SUMIFS(Orders!$V:$V,Orders!$T:$T,Orders!T6229)&gt;10,ROUND(Orders!W6229*1.15,2),SUMIFS(Orders!$V:$V,Orders!$T:$T,Orders!T6229)&lt;=10,"Endirim Yoxdur")</f>
        <v>Endirim Yoxdur</v>
      </c>
    </row>
    <row r="6230" spans="3:5" x14ac:dyDescent="0.25">
      <c r="C6230" s="26" t="str">
        <f>IF(Orders!U6230&gt;500,"Yüksək Satış","Aşağı Satış")</f>
        <v>Aşağı Satış</v>
      </c>
      <c r="D6230" s="26" t="str">
        <f>IF(Orders!U6230&gt;500,IF(Orders!E6230="First Class",IF(Orders!W6230=0,"VIP","Special"),"Formal"),"Normal")</f>
        <v>Normal</v>
      </c>
      <c r="E6230" s="26" t="str" cm="1">
        <f t="array" ref="E6230">_xlfn.IFS(Orders!W6230=0,"Endirim Yoxdur",SUMIFS(Orders!$V:$V,Orders!$T:$T,Orders!T6230)&gt;10,ROUND(Orders!W6230*1.15,2),SUMIFS(Orders!$V:$V,Orders!$T:$T,Orders!T6230)&lt;=10,"Endirim Yoxdur")</f>
        <v>Endirim Yoxdur</v>
      </c>
    </row>
    <row r="6231" spans="3:5" x14ac:dyDescent="0.25">
      <c r="C6231" s="26" t="str">
        <f>IF(Orders!U6231&gt;500,"Yüksək Satış","Aşağı Satış")</f>
        <v>Aşağı Satış</v>
      </c>
      <c r="D6231" s="26" t="str">
        <f>IF(Orders!U6231&gt;500,IF(Orders!E6231="First Class",IF(Orders!W6231=0,"VIP","Special"),"Formal"),"Normal")</f>
        <v>Normal</v>
      </c>
      <c r="E6231" s="26" t="str" cm="1">
        <f t="array" ref="E6231">_xlfn.IFS(Orders!W6231=0,"Endirim Yoxdur",SUMIFS(Orders!$V:$V,Orders!$T:$T,Orders!T6231)&gt;10,ROUND(Orders!W6231*1.15,2),SUMIFS(Orders!$V:$V,Orders!$T:$T,Orders!T6231)&lt;=10,"Endirim Yoxdur")</f>
        <v>Endirim Yoxdur</v>
      </c>
    </row>
    <row r="6232" spans="3:5" x14ac:dyDescent="0.25">
      <c r="C6232" s="26" t="str">
        <f>IF(Orders!U6232&gt;500,"Yüksək Satış","Aşağı Satış")</f>
        <v>Aşağı Satış</v>
      </c>
      <c r="D6232" s="26" t="str">
        <f>IF(Orders!U6232&gt;500,IF(Orders!E6232="First Class",IF(Orders!W6232=0,"VIP","Special"),"Formal"),"Normal")</f>
        <v>Normal</v>
      </c>
      <c r="E6232" s="26" cm="1">
        <f t="array" ref="E6232">_xlfn.IFS(Orders!W6232=0,"Endirim Yoxdur",SUMIFS(Orders!$V:$V,Orders!$T:$T,Orders!T6232)&gt;10,ROUND(Orders!W6232*1.15,2),SUMIFS(Orders!$V:$V,Orders!$T:$T,Orders!T6232)&lt;=10,"Endirim Yoxdur")</f>
        <v>0.23</v>
      </c>
    </row>
    <row r="6233" spans="3:5" x14ac:dyDescent="0.25">
      <c r="C6233" s="26" t="str">
        <f>IF(Orders!U6233&gt;500,"Yüksək Satış","Aşağı Satış")</f>
        <v>Aşağı Satış</v>
      </c>
      <c r="D6233" s="26" t="str">
        <f>IF(Orders!U6233&gt;500,IF(Orders!E6233="First Class",IF(Orders!W6233=0,"VIP","Special"),"Formal"),"Normal")</f>
        <v>Normal</v>
      </c>
      <c r="E6233" s="26" t="str" cm="1">
        <f t="array" ref="E6233">_xlfn.IFS(Orders!W6233=0,"Endirim Yoxdur",SUMIFS(Orders!$V:$V,Orders!$T:$T,Orders!T6233)&gt;10,ROUND(Orders!W6233*1.15,2),SUMIFS(Orders!$V:$V,Orders!$T:$T,Orders!T6233)&lt;=10,"Endirim Yoxdur")</f>
        <v>Endirim Yoxdur</v>
      </c>
    </row>
    <row r="6234" spans="3:5" x14ac:dyDescent="0.25">
      <c r="C6234" s="26" t="str">
        <f>IF(Orders!U6234&gt;500,"Yüksək Satış","Aşağı Satış")</f>
        <v>Aşağı Satış</v>
      </c>
      <c r="D6234" s="26" t="str">
        <f>IF(Orders!U6234&gt;500,IF(Orders!E6234="First Class",IF(Orders!W6234=0,"VIP","Special"),"Formal"),"Normal")</f>
        <v>Normal</v>
      </c>
      <c r="E6234" s="26" t="str" cm="1">
        <f t="array" ref="E6234">_xlfn.IFS(Orders!W6234=0,"Endirim Yoxdur",SUMIFS(Orders!$V:$V,Orders!$T:$T,Orders!T6234)&gt;10,ROUND(Orders!W6234*1.15,2),SUMIFS(Orders!$V:$V,Orders!$T:$T,Orders!T6234)&lt;=10,"Endirim Yoxdur")</f>
        <v>Endirim Yoxdur</v>
      </c>
    </row>
    <row r="6235" spans="3:5" x14ac:dyDescent="0.25">
      <c r="C6235" s="26" t="str">
        <f>IF(Orders!U6235&gt;500,"Yüksək Satış","Aşağı Satış")</f>
        <v>Yüksək Satış</v>
      </c>
      <c r="D6235" s="26" t="str">
        <f>IF(Orders!U6235&gt;500,IF(Orders!E6235="First Class",IF(Orders!W6235=0,"VIP","Special"),"Formal"),"Normal")</f>
        <v>Formal</v>
      </c>
      <c r="E6235" s="26" cm="1">
        <f t="array" ref="E6235">_xlfn.IFS(Orders!W6235=0,"Endirim Yoxdur",SUMIFS(Orders!$V:$V,Orders!$T:$T,Orders!T6235)&gt;10,ROUND(Orders!W6235*1.15,2),SUMIFS(Orders!$V:$V,Orders!$T:$T,Orders!T6235)&lt;=10,"Endirim Yoxdur")</f>
        <v>0.35</v>
      </c>
    </row>
    <row r="6236" spans="3:5" x14ac:dyDescent="0.25">
      <c r="C6236" s="26" t="str">
        <f>IF(Orders!U6236&gt;500,"Yüksək Satış","Aşağı Satış")</f>
        <v>Aşağı Satış</v>
      </c>
      <c r="D6236" s="26" t="str">
        <f>IF(Orders!U6236&gt;500,IF(Orders!E6236="First Class",IF(Orders!W6236=0,"VIP","Special"),"Formal"),"Normal")</f>
        <v>Normal</v>
      </c>
      <c r="E6236" s="26" cm="1">
        <f t="array" ref="E6236">_xlfn.IFS(Orders!W6236=0,"Endirim Yoxdur",SUMIFS(Orders!$V:$V,Orders!$T:$T,Orders!T6236)&gt;10,ROUND(Orders!W6236*1.15,2),SUMIFS(Orders!$V:$V,Orders!$T:$T,Orders!T6236)&lt;=10,"Endirim Yoxdur")</f>
        <v>0.35</v>
      </c>
    </row>
    <row r="6237" spans="3:5" x14ac:dyDescent="0.25">
      <c r="C6237" s="26" t="str">
        <f>IF(Orders!U6237&gt;500,"Yüksək Satış","Aşağı Satış")</f>
        <v>Yüksək Satış</v>
      </c>
      <c r="D6237" s="26" t="str">
        <f>IF(Orders!U6237&gt;500,IF(Orders!E6237="First Class",IF(Orders!W6237=0,"VIP","Special"),"Formal"),"Normal")</f>
        <v>Formal</v>
      </c>
      <c r="E6237" s="26" cm="1">
        <f t="array" ref="E6237">_xlfn.IFS(Orders!W6237=0,"Endirim Yoxdur",SUMIFS(Orders!$V:$V,Orders!$T:$T,Orders!T6237)&gt;10,ROUND(Orders!W6237*1.15,2),SUMIFS(Orders!$V:$V,Orders!$T:$T,Orders!T6237)&lt;=10,"Endirim Yoxdur")</f>
        <v>0.35</v>
      </c>
    </row>
    <row r="6238" spans="3:5" x14ac:dyDescent="0.25">
      <c r="C6238" s="26" t="str">
        <f>IF(Orders!U6238&gt;500,"Yüksək Satış","Aşağı Satış")</f>
        <v>Aşağı Satış</v>
      </c>
      <c r="D6238" s="26" t="str">
        <f>IF(Orders!U6238&gt;500,IF(Orders!E6238="First Class",IF(Orders!W6238=0,"VIP","Special"),"Formal"),"Normal")</f>
        <v>Normal</v>
      </c>
      <c r="E6238" s="26" cm="1">
        <f t="array" ref="E6238">_xlfn.IFS(Orders!W6238=0,"Endirim Yoxdur",SUMIFS(Orders!$V:$V,Orders!$T:$T,Orders!T6238)&gt;10,ROUND(Orders!W6238*1.15,2),SUMIFS(Orders!$V:$V,Orders!$T:$T,Orders!T6238)&lt;=10,"Endirim Yoxdur")</f>
        <v>0.69</v>
      </c>
    </row>
    <row r="6239" spans="3:5" x14ac:dyDescent="0.25">
      <c r="C6239" s="26" t="str">
        <f>IF(Orders!U6239&gt;500,"Yüksək Satış","Aşağı Satış")</f>
        <v>Yüksək Satış</v>
      </c>
      <c r="D6239" s="26" t="str">
        <f>IF(Orders!U6239&gt;500,IF(Orders!E6239="First Class",IF(Orders!W6239=0,"VIP","Special"),"Formal"),"Normal")</f>
        <v>Special</v>
      </c>
      <c r="E6239" s="26" cm="1">
        <f t="array" ref="E6239">_xlfn.IFS(Orders!W6239=0,"Endirim Yoxdur",SUMIFS(Orders!$V:$V,Orders!$T:$T,Orders!T6239)&gt;10,ROUND(Orders!W6239*1.15,2),SUMIFS(Orders!$V:$V,Orders!$T:$T,Orders!T6239)&lt;=10,"Endirim Yoxdur")</f>
        <v>0.23</v>
      </c>
    </row>
    <row r="6240" spans="3:5" x14ac:dyDescent="0.25">
      <c r="C6240" s="26" t="str">
        <f>IF(Orders!U6240&gt;500,"Yüksək Satış","Aşağı Satış")</f>
        <v>Aşağı Satış</v>
      </c>
      <c r="D6240" s="26" t="str">
        <f>IF(Orders!U6240&gt;500,IF(Orders!E6240="First Class",IF(Orders!W6240=0,"VIP","Special"),"Formal"),"Normal")</f>
        <v>Normal</v>
      </c>
      <c r="E6240" s="26" cm="1">
        <f t="array" ref="E6240">_xlfn.IFS(Orders!W6240=0,"Endirim Yoxdur",SUMIFS(Orders!$V:$V,Orders!$T:$T,Orders!T6240)&gt;10,ROUND(Orders!W6240*1.15,2),SUMIFS(Orders!$V:$V,Orders!$T:$T,Orders!T6240)&lt;=10,"Endirim Yoxdur")</f>
        <v>0.23</v>
      </c>
    </row>
    <row r="6241" spans="3:5" x14ac:dyDescent="0.25">
      <c r="C6241" s="26" t="str">
        <f>IF(Orders!U6241&gt;500,"Yüksək Satış","Aşağı Satış")</f>
        <v>Aşağı Satış</v>
      </c>
      <c r="D6241" s="26" t="str">
        <f>IF(Orders!U6241&gt;500,IF(Orders!E6241="First Class",IF(Orders!W6241=0,"VIP","Special"),"Formal"),"Normal")</f>
        <v>Normal</v>
      </c>
      <c r="E6241" s="26" t="str" cm="1">
        <f t="array" ref="E6241">_xlfn.IFS(Orders!W6241=0,"Endirim Yoxdur",SUMIFS(Orders!$V:$V,Orders!$T:$T,Orders!T6241)&gt;10,ROUND(Orders!W6241*1.15,2),SUMIFS(Orders!$V:$V,Orders!$T:$T,Orders!T6241)&lt;=10,"Endirim Yoxdur")</f>
        <v>Endirim Yoxdur</v>
      </c>
    </row>
    <row r="6242" spans="3:5" x14ac:dyDescent="0.25">
      <c r="C6242" s="26" t="str">
        <f>IF(Orders!U6242&gt;500,"Yüksək Satış","Aşağı Satış")</f>
        <v>Aşağı Satış</v>
      </c>
      <c r="D6242" s="26" t="str">
        <f>IF(Orders!U6242&gt;500,IF(Orders!E6242="First Class",IF(Orders!W6242=0,"VIP","Special"),"Formal"),"Normal")</f>
        <v>Normal</v>
      </c>
      <c r="E6242" s="26" t="str" cm="1">
        <f t="array" ref="E6242">_xlfn.IFS(Orders!W6242=0,"Endirim Yoxdur",SUMIFS(Orders!$V:$V,Orders!$T:$T,Orders!T6242)&gt;10,ROUND(Orders!W6242*1.15,2),SUMIFS(Orders!$V:$V,Orders!$T:$T,Orders!T6242)&lt;=10,"Endirim Yoxdur")</f>
        <v>Endirim Yoxdur</v>
      </c>
    </row>
    <row r="6243" spans="3:5" x14ac:dyDescent="0.25">
      <c r="C6243" s="26" t="str">
        <f>IF(Orders!U6243&gt;500,"Yüksək Satış","Aşağı Satış")</f>
        <v>Aşağı Satış</v>
      </c>
      <c r="D6243" s="26" t="str">
        <f>IF(Orders!U6243&gt;500,IF(Orders!E6243="First Class",IF(Orders!W6243=0,"VIP","Special"),"Formal"),"Normal")</f>
        <v>Normal</v>
      </c>
      <c r="E6243" s="26" t="str" cm="1">
        <f t="array" ref="E6243">_xlfn.IFS(Orders!W6243=0,"Endirim Yoxdur",SUMIFS(Orders!$V:$V,Orders!$T:$T,Orders!T6243)&gt;10,ROUND(Orders!W6243*1.15,2),SUMIFS(Orders!$V:$V,Orders!$T:$T,Orders!T6243)&lt;=10,"Endirim Yoxdur")</f>
        <v>Endirim Yoxdur</v>
      </c>
    </row>
    <row r="6244" spans="3:5" x14ac:dyDescent="0.25">
      <c r="C6244" s="26" t="str">
        <f>IF(Orders!U6244&gt;500,"Yüksək Satış","Aşağı Satış")</f>
        <v>Aşağı Satış</v>
      </c>
      <c r="D6244" s="26" t="str">
        <f>IF(Orders!U6244&gt;500,IF(Orders!E6244="First Class",IF(Orders!W6244=0,"VIP","Special"),"Formal"),"Normal")</f>
        <v>Normal</v>
      </c>
      <c r="E6244" s="26" cm="1">
        <f t="array" ref="E6244">_xlfn.IFS(Orders!W6244=0,"Endirim Yoxdur",SUMIFS(Orders!$V:$V,Orders!$T:$T,Orders!T6244)&gt;10,ROUND(Orders!W6244*1.15,2),SUMIFS(Orders!$V:$V,Orders!$T:$T,Orders!T6244)&lt;=10,"Endirim Yoxdur")</f>
        <v>0.81</v>
      </c>
    </row>
    <row r="6245" spans="3:5" x14ac:dyDescent="0.25">
      <c r="C6245" s="26" t="str">
        <f>IF(Orders!U6245&gt;500,"Yüksək Satış","Aşağı Satış")</f>
        <v>Aşağı Satış</v>
      </c>
      <c r="D6245" s="26" t="str">
        <f>IF(Orders!U6245&gt;500,IF(Orders!E6245="First Class",IF(Orders!W6245=0,"VIP","Special"),"Formal"),"Normal")</f>
        <v>Normal</v>
      </c>
      <c r="E6245" s="26" cm="1">
        <f t="array" ref="E6245">_xlfn.IFS(Orders!W6245=0,"Endirim Yoxdur",SUMIFS(Orders!$V:$V,Orders!$T:$T,Orders!T6245)&gt;10,ROUND(Orders!W6245*1.15,2),SUMIFS(Orders!$V:$V,Orders!$T:$T,Orders!T6245)&lt;=10,"Endirim Yoxdur")</f>
        <v>0.81</v>
      </c>
    </row>
    <row r="6246" spans="3:5" x14ac:dyDescent="0.25">
      <c r="C6246" s="26" t="str">
        <f>IF(Orders!U6246&gt;500,"Yüksək Satış","Aşağı Satış")</f>
        <v>Aşağı Satış</v>
      </c>
      <c r="D6246" s="26" t="str">
        <f>IF(Orders!U6246&gt;500,IF(Orders!E6246="First Class",IF(Orders!W6246=0,"VIP","Special"),"Formal"),"Normal")</f>
        <v>Normal</v>
      </c>
      <c r="E6246" s="26" t="str" cm="1">
        <f t="array" ref="E6246">_xlfn.IFS(Orders!W6246=0,"Endirim Yoxdur",SUMIFS(Orders!$V:$V,Orders!$T:$T,Orders!T6246)&gt;10,ROUND(Orders!W6246*1.15,2),SUMIFS(Orders!$V:$V,Orders!$T:$T,Orders!T6246)&lt;=10,"Endirim Yoxdur")</f>
        <v>Endirim Yoxdur</v>
      </c>
    </row>
    <row r="6247" spans="3:5" x14ac:dyDescent="0.25">
      <c r="C6247" s="26" t="str">
        <f>IF(Orders!U6247&gt;500,"Yüksək Satış","Aşağı Satış")</f>
        <v>Aşağı Satış</v>
      </c>
      <c r="D6247" s="26" t="str">
        <f>IF(Orders!U6247&gt;500,IF(Orders!E6247="First Class",IF(Orders!W6247=0,"VIP","Special"),"Formal"),"Normal")</f>
        <v>Normal</v>
      </c>
      <c r="E6247" s="26" cm="1">
        <f t="array" ref="E6247">_xlfn.IFS(Orders!W6247=0,"Endirim Yoxdur",SUMIFS(Orders!$V:$V,Orders!$T:$T,Orders!T6247)&gt;10,ROUND(Orders!W6247*1.15,2),SUMIFS(Orders!$V:$V,Orders!$T:$T,Orders!T6247)&lt;=10,"Endirim Yoxdur")</f>
        <v>0.23</v>
      </c>
    </row>
    <row r="6248" spans="3:5" x14ac:dyDescent="0.25">
      <c r="C6248" s="26" t="str">
        <f>IF(Orders!U6248&gt;500,"Yüksək Satış","Aşağı Satış")</f>
        <v>Aşağı Satış</v>
      </c>
      <c r="D6248" s="26" t="str">
        <f>IF(Orders!U6248&gt;500,IF(Orders!E6248="First Class",IF(Orders!W6248=0,"VIP","Special"),"Formal"),"Normal")</f>
        <v>Normal</v>
      </c>
      <c r="E6248" s="26" t="str" cm="1">
        <f t="array" ref="E6248">_xlfn.IFS(Orders!W6248=0,"Endirim Yoxdur",SUMIFS(Orders!$V:$V,Orders!$T:$T,Orders!T6248)&gt;10,ROUND(Orders!W6248*1.15,2),SUMIFS(Orders!$V:$V,Orders!$T:$T,Orders!T6248)&lt;=10,"Endirim Yoxdur")</f>
        <v>Endirim Yoxdur</v>
      </c>
    </row>
    <row r="6249" spans="3:5" x14ac:dyDescent="0.25">
      <c r="C6249" s="26" t="str">
        <f>IF(Orders!U6249&gt;500,"Yüksək Satış","Aşağı Satış")</f>
        <v>Aşağı Satış</v>
      </c>
      <c r="D6249" s="26" t="str">
        <f>IF(Orders!U6249&gt;500,IF(Orders!E6249="First Class",IF(Orders!W6249=0,"VIP","Special"),"Formal"),"Normal")</f>
        <v>Normal</v>
      </c>
      <c r="E6249" s="26" cm="1">
        <f t="array" ref="E6249">_xlfn.IFS(Orders!W6249=0,"Endirim Yoxdur",SUMIFS(Orders!$V:$V,Orders!$T:$T,Orders!T6249)&gt;10,ROUND(Orders!W6249*1.15,2),SUMIFS(Orders!$V:$V,Orders!$T:$T,Orders!T6249)&lt;=10,"Endirim Yoxdur")</f>
        <v>0.23</v>
      </c>
    </row>
    <row r="6250" spans="3:5" x14ac:dyDescent="0.25">
      <c r="C6250" s="26" t="str">
        <f>IF(Orders!U6250&gt;500,"Yüksək Satış","Aşağı Satış")</f>
        <v>Aşağı Satış</v>
      </c>
      <c r="D6250" s="26" t="str">
        <f>IF(Orders!U6250&gt;500,IF(Orders!E6250="First Class",IF(Orders!W6250=0,"VIP","Special"),"Formal"),"Normal")</f>
        <v>Normal</v>
      </c>
      <c r="E6250" s="26" cm="1">
        <f t="array" ref="E6250">_xlfn.IFS(Orders!W6250=0,"Endirim Yoxdur",SUMIFS(Orders!$V:$V,Orders!$T:$T,Orders!T6250)&gt;10,ROUND(Orders!W6250*1.15,2),SUMIFS(Orders!$V:$V,Orders!$T:$T,Orders!T6250)&lt;=10,"Endirim Yoxdur")</f>
        <v>0.23</v>
      </c>
    </row>
    <row r="6251" spans="3:5" x14ac:dyDescent="0.25">
      <c r="C6251" s="26" t="str">
        <f>IF(Orders!U6251&gt;500,"Yüksək Satış","Aşağı Satış")</f>
        <v>Aşağı Satış</v>
      </c>
      <c r="D6251" s="26" t="str">
        <f>IF(Orders!U6251&gt;500,IF(Orders!E6251="First Class",IF(Orders!W6251=0,"VIP","Special"),"Formal"),"Normal")</f>
        <v>Normal</v>
      </c>
      <c r="E6251" s="26" t="str" cm="1">
        <f t="array" ref="E6251">_xlfn.IFS(Orders!W6251=0,"Endirim Yoxdur",SUMIFS(Orders!$V:$V,Orders!$T:$T,Orders!T6251)&gt;10,ROUND(Orders!W6251*1.15,2),SUMIFS(Orders!$V:$V,Orders!$T:$T,Orders!T6251)&lt;=10,"Endirim Yoxdur")</f>
        <v>Endirim Yoxdur</v>
      </c>
    </row>
    <row r="6252" spans="3:5" x14ac:dyDescent="0.25">
      <c r="C6252" s="26" t="str">
        <f>IF(Orders!U6252&gt;500,"Yüksək Satış","Aşağı Satış")</f>
        <v>Aşağı Satış</v>
      </c>
      <c r="D6252" s="26" t="str">
        <f>IF(Orders!U6252&gt;500,IF(Orders!E6252="First Class",IF(Orders!W6252=0,"VIP","Special"),"Formal"),"Normal")</f>
        <v>Normal</v>
      </c>
      <c r="E6252" s="26" t="str" cm="1">
        <f t="array" ref="E6252">_xlfn.IFS(Orders!W6252=0,"Endirim Yoxdur",SUMIFS(Orders!$V:$V,Orders!$T:$T,Orders!T6252)&gt;10,ROUND(Orders!W6252*1.15,2),SUMIFS(Orders!$V:$V,Orders!$T:$T,Orders!T6252)&lt;=10,"Endirim Yoxdur")</f>
        <v>Endirim Yoxdur</v>
      </c>
    </row>
    <row r="6253" spans="3:5" x14ac:dyDescent="0.25">
      <c r="C6253" s="26" t="str">
        <f>IF(Orders!U6253&gt;500,"Yüksək Satış","Aşağı Satış")</f>
        <v>Aşağı Satış</v>
      </c>
      <c r="D6253" s="26" t="str">
        <f>IF(Orders!U6253&gt;500,IF(Orders!E6253="First Class",IF(Orders!W6253=0,"VIP","Special"),"Formal"),"Normal")</f>
        <v>Normal</v>
      </c>
      <c r="E6253" s="26" t="str" cm="1">
        <f t="array" ref="E6253">_xlfn.IFS(Orders!W6253=0,"Endirim Yoxdur",SUMIFS(Orders!$V:$V,Orders!$T:$T,Orders!T6253)&gt;10,ROUND(Orders!W6253*1.15,2),SUMIFS(Orders!$V:$V,Orders!$T:$T,Orders!T6253)&lt;=10,"Endirim Yoxdur")</f>
        <v>Endirim Yoxdur</v>
      </c>
    </row>
    <row r="6254" spans="3:5" x14ac:dyDescent="0.25">
      <c r="C6254" s="26" t="str">
        <f>IF(Orders!U6254&gt;500,"Yüksək Satış","Aşağı Satış")</f>
        <v>Aşağı Satış</v>
      </c>
      <c r="D6254" s="26" t="str">
        <f>IF(Orders!U6254&gt;500,IF(Orders!E6254="First Class",IF(Orders!W6254=0,"VIP","Special"),"Formal"),"Normal")</f>
        <v>Normal</v>
      </c>
      <c r="E6254" s="26" t="str" cm="1">
        <f t="array" ref="E6254">_xlfn.IFS(Orders!W6254=0,"Endirim Yoxdur",SUMIFS(Orders!$V:$V,Orders!$T:$T,Orders!T6254)&gt;10,ROUND(Orders!W6254*1.15,2),SUMIFS(Orders!$V:$V,Orders!$T:$T,Orders!T6254)&lt;=10,"Endirim Yoxdur")</f>
        <v>Endirim Yoxdur</v>
      </c>
    </row>
    <row r="6255" spans="3:5" x14ac:dyDescent="0.25">
      <c r="C6255" s="26" t="str">
        <f>IF(Orders!U6255&gt;500,"Yüksək Satış","Aşağı Satış")</f>
        <v>Aşağı Satış</v>
      </c>
      <c r="D6255" s="26" t="str">
        <f>IF(Orders!U6255&gt;500,IF(Orders!E6255="First Class",IF(Orders!W6255=0,"VIP","Special"),"Formal"),"Normal")</f>
        <v>Normal</v>
      </c>
      <c r="E6255" s="26" t="str" cm="1">
        <f t="array" ref="E6255">_xlfn.IFS(Orders!W6255=0,"Endirim Yoxdur",SUMIFS(Orders!$V:$V,Orders!$T:$T,Orders!T6255)&gt;10,ROUND(Orders!W6255*1.15,2),SUMIFS(Orders!$V:$V,Orders!$T:$T,Orders!T6255)&lt;=10,"Endirim Yoxdur")</f>
        <v>Endirim Yoxdur</v>
      </c>
    </row>
    <row r="6256" spans="3:5" x14ac:dyDescent="0.25">
      <c r="C6256" s="26" t="str">
        <f>IF(Orders!U6256&gt;500,"Yüksək Satış","Aşağı Satış")</f>
        <v>Aşağı Satış</v>
      </c>
      <c r="D6256" s="26" t="str">
        <f>IF(Orders!U6256&gt;500,IF(Orders!E6256="First Class",IF(Orders!W6256=0,"VIP","Special"),"Formal"),"Normal")</f>
        <v>Normal</v>
      </c>
      <c r="E6256" s="26" cm="1">
        <f t="array" ref="E6256">_xlfn.IFS(Orders!W6256=0,"Endirim Yoxdur",SUMIFS(Orders!$V:$V,Orders!$T:$T,Orders!T6256)&gt;10,ROUND(Orders!W6256*1.15,2),SUMIFS(Orders!$V:$V,Orders!$T:$T,Orders!T6256)&lt;=10,"Endirim Yoxdur")</f>
        <v>0.92</v>
      </c>
    </row>
    <row r="6257" spans="3:5" x14ac:dyDescent="0.25">
      <c r="C6257" s="26" t="str">
        <f>IF(Orders!U6257&gt;500,"Yüksək Satış","Aşağı Satış")</f>
        <v>Aşağı Satış</v>
      </c>
      <c r="D6257" s="26" t="str">
        <f>IF(Orders!U6257&gt;500,IF(Orders!E6257="First Class",IF(Orders!W6257=0,"VIP","Special"),"Formal"),"Normal")</f>
        <v>Normal</v>
      </c>
      <c r="E6257" s="26" t="str" cm="1">
        <f t="array" ref="E6257">_xlfn.IFS(Orders!W6257=0,"Endirim Yoxdur",SUMIFS(Orders!$V:$V,Orders!$T:$T,Orders!T6257)&gt;10,ROUND(Orders!W6257*1.15,2),SUMIFS(Orders!$V:$V,Orders!$T:$T,Orders!T6257)&lt;=10,"Endirim Yoxdur")</f>
        <v>Endirim Yoxdur</v>
      </c>
    </row>
    <row r="6258" spans="3:5" x14ac:dyDescent="0.25">
      <c r="C6258" s="26" t="str">
        <f>IF(Orders!U6258&gt;500,"Yüksək Satış","Aşağı Satış")</f>
        <v>Aşağı Satış</v>
      </c>
      <c r="D6258" s="26" t="str">
        <f>IF(Orders!U6258&gt;500,IF(Orders!E6258="First Class",IF(Orders!W6258=0,"VIP","Special"),"Formal"),"Normal")</f>
        <v>Normal</v>
      </c>
      <c r="E6258" s="26" cm="1">
        <f t="array" ref="E6258">_xlfn.IFS(Orders!W6258=0,"Endirim Yoxdur",SUMIFS(Orders!$V:$V,Orders!$T:$T,Orders!T6258)&gt;10,ROUND(Orders!W6258*1.15,2),SUMIFS(Orders!$V:$V,Orders!$T:$T,Orders!T6258)&lt;=10,"Endirim Yoxdur")</f>
        <v>0.23</v>
      </c>
    </row>
    <row r="6259" spans="3:5" x14ac:dyDescent="0.25">
      <c r="C6259" s="26" t="str">
        <f>IF(Orders!U6259&gt;500,"Yüksək Satış","Aşağı Satış")</f>
        <v>Aşağı Satış</v>
      </c>
      <c r="D6259" s="26" t="str">
        <f>IF(Orders!U6259&gt;500,IF(Orders!E6259="First Class",IF(Orders!W6259=0,"VIP","Special"),"Formal"),"Normal")</f>
        <v>Normal</v>
      </c>
      <c r="E6259" s="26" t="str" cm="1">
        <f t="array" ref="E6259">_xlfn.IFS(Orders!W6259=0,"Endirim Yoxdur",SUMIFS(Orders!$V:$V,Orders!$T:$T,Orders!T6259)&gt;10,ROUND(Orders!W6259*1.15,2),SUMIFS(Orders!$V:$V,Orders!$T:$T,Orders!T6259)&lt;=10,"Endirim Yoxdur")</f>
        <v>Endirim Yoxdur</v>
      </c>
    </row>
    <row r="6260" spans="3:5" x14ac:dyDescent="0.25">
      <c r="C6260" s="26" t="str">
        <f>IF(Orders!U6260&gt;500,"Yüksək Satış","Aşağı Satış")</f>
        <v>Aşağı Satış</v>
      </c>
      <c r="D6260" s="26" t="str">
        <f>IF(Orders!U6260&gt;500,IF(Orders!E6260="First Class",IF(Orders!W6260=0,"VIP","Special"),"Formal"),"Normal")</f>
        <v>Normal</v>
      </c>
      <c r="E6260" s="26" t="str" cm="1">
        <f t="array" ref="E6260">_xlfn.IFS(Orders!W6260=0,"Endirim Yoxdur",SUMIFS(Orders!$V:$V,Orders!$T:$T,Orders!T6260)&gt;10,ROUND(Orders!W6260*1.15,2),SUMIFS(Orders!$V:$V,Orders!$T:$T,Orders!T6260)&lt;=10,"Endirim Yoxdur")</f>
        <v>Endirim Yoxdur</v>
      </c>
    </row>
    <row r="6261" spans="3:5" x14ac:dyDescent="0.25">
      <c r="C6261" s="26" t="str">
        <f>IF(Orders!U6261&gt;500,"Yüksək Satış","Aşağı Satış")</f>
        <v>Aşağı Satış</v>
      </c>
      <c r="D6261" s="26" t="str">
        <f>IF(Orders!U6261&gt;500,IF(Orders!E6261="First Class",IF(Orders!W6261=0,"VIP","Special"),"Formal"),"Normal")</f>
        <v>Normal</v>
      </c>
      <c r="E6261" s="26" t="str" cm="1">
        <f t="array" ref="E6261">_xlfn.IFS(Orders!W6261=0,"Endirim Yoxdur",SUMIFS(Orders!$V:$V,Orders!$T:$T,Orders!T6261)&gt;10,ROUND(Orders!W6261*1.15,2),SUMIFS(Orders!$V:$V,Orders!$T:$T,Orders!T6261)&lt;=10,"Endirim Yoxdur")</f>
        <v>Endirim Yoxdur</v>
      </c>
    </row>
    <row r="6262" spans="3:5" x14ac:dyDescent="0.25">
      <c r="C6262" s="26" t="str">
        <f>IF(Orders!U6262&gt;500,"Yüksək Satış","Aşağı Satış")</f>
        <v>Aşağı Satış</v>
      </c>
      <c r="D6262" s="26" t="str">
        <f>IF(Orders!U6262&gt;500,IF(Orders!E6262="First Class",IF(Orders!W6262=0,"VIP","Special"),"Formal"),"Normal")</f>
        <v>Normal</v>
      </c>
      <c r="E6262" s="26" cm="1">
        <f t="array" ref="E6262">_xlfn.IFS(Orders!W6262=0,"Endirim Yoxdur",SUMIFS(Orders!$V:$V,Orders!$T:$T,Orders!T6262)&gt;10,ROUND(Orders!W6262*1.15,2),SUMIFS(Orders!$V:$V,Orders!$T:$T,Orders!T6262)&lt;=10,"Endirim Yoxdur")</f>
        <v>0.23</v>
      </c>
    </row>
    <row r="6263" spans="3:5" x14ac:dyDescent="0.25">
      <c r="C6263" s="26" t="str">
        <f>IF(Orders!U6263&gt;500,"Yüksək Satış","Aşağı Satış")</f>
        <v>Yüksək Satış</v>
      </c>
      <c r="D6263" s="26" t="str">
        <f>IF(Orders!U6263&gt;500,IF(Orders!E6263="First Class",IF(Orders!W6263=0,"VIP","Special"),"Formal"),"Normal")</f>
        <v>Formal</v>
      </c>
      <c r="E6263" s="26" t="str" cm="1">
        <f t="array" ref="E6263">_xlfn.IFS(Orders!W6263=0,"Endirim Yoxdur",SUMIFS(Orders!$V:$V,Orders!$T:$T,Orders!T6263)&gt;10,ROUND(Orders!W6263*1.15,2),SUMIFS(Orders!$V:$V,Orders!$T:$T,Orders!T6263)&lt;=10,"Endirim Yoxdur")</f>
        <v>Endirim Yoxdur</v>
      </c>
    </row>
    <row r="6264" spans="3:5" x14ac:dyDescent="0.25">
      <c r="C6264" s="26" t="str">
        <f>IF(Orders!U6264&gt;500,"Yüksək Satış","Aşağı Satış")</f>
        <v>Aşağı Satış</v>
      </c>
      <c r="D6264" s="26" t="str">
        <f>IF(Orders!U6264&gt;500,IF(Orders!E6264="First Class",IF(Orders!W6264=0,"VIP","Special"),"Formal"),"Normal")</f>
        <v>Normal</v>
      </c>
      <c r="E6264" s="26" cm="1">
        <f t="array" ref="E6264">_xlfn.IFS(Orders!W6264=0,"Endirim Yoxdur",SUMIFS(Orders!$V:$V,Orders!$T:$T,Orders!T6264)&gt;10,ROUND(Orders!W6264*1.15,2),SUMIFS(Orders!$V:$V,Orders!$T:$T,Orders!T6264)&lt;=10,"Endirim Yoxdur")</f>
        <v>0.35</v>
      </c>
    </row>
    <row r="6265" spans="3:5" x14ac:dyDescent="0.25">
      <c r="C6265" s="26" t="str">
        <f>IF(Orders!U6265&gt;500,"Yüksək Satış","Aşağı Satış")</f>
        <v>Aşağı Satış</v>
      </c>
      <c r="D6265" s="26" t="str">
        <f>IF(Orders!U6265&gt;500,IF(Orders!E6265="First Class",IF(Orders!W6265=0,"VIP","Special"),"Formal"),"Normal")</f>
        <v>Normal</v>
      </c>
      <c r="E6265" s="26" cm="1">
        <f t="array" ref="E6265">_xlfn.IFS(Orders!W6265=0,"Endirim Yoxdur",SUMIFS(Orders!$V:$V,Orders!$T:$T,Orders!T6265)&gt;10,ROUND(Orders!W6265*1.15,2),SUMIFS(Orders!$V:$V,Orders!$T:$T,Orders!T6265)&lt;=10,"Endirim Yoxdur")</f>
        <v>0.12</v>
      </c>
    </row>
    <row r="6266" spans="3:5" x14ac:dyDescent="0.25">
      <c r="C6266" s="26" t="str">
        <f>IF(Orders!U6266&gt;500,"Yüksək Satış","Aşağı Satış")</f>
        <v>Aşağı Satış</v>
      </c>
      <c r="D6266" s="26" t="str">
        <f>IF(Orders!U6266&gt;500,IF(Orders!E6266="First Class",IF(Orders!W6266=0,"VIP","Special"),"Formal"),"Normal")</f>
        <v>Normal</v>
      </c>
      <c r="E6266" s="26" t="str" cm="1">
        <f t="array" ref="E6266">_xlfn.IFS(Orders!W6266=0,"Endirim Yoxdur",SUMIFS(Orders!$V:$V,Orders!$T:$T,Orders!T6266)&gt;10,ROUND(Orders!W6266*1.15,2),SUMIFS(Orders!$V:$V,Orders!$T:$T,Orders!T6266)&lt;=10,"Endirim Yoxdur")</f>
        <v>Endirim Yoxdur</v>
      </c>
    </row>
    <row r="6267" spans="3:5" x14ac:dyDescent="0.25">
      <c r="C6267" s="26" t="str">
        <f>IF(Orders!U6267&gt;500,"Yüksək Satış","Aşağı Satış")</f>
        <v>Aşağı Satış</v>
      </c>
      <c r="D6267" s="26" t="str">
        <f>IF(Orders!U6267&gt;500,IF(Orders!E6267="First Class",IF(Orders!W6267=0,"VIP","Special"),"Formal"),"Normal")</f>
        <v>Normal</v>
      </c>
      <c r="E6267" s="26" cm="1">
        <f t="array" ref="E6267">_xlfn.IFS(Orders!W6267=0,"Endirim Yoxdur",SUMIFS(Orders!$V:$V,Orders!$T:$T,Orders!T6267)&gt;10,ROUND(Orders!W6267*1.15,2),SUMIFS(Orders!$V:$V,Orders!$T:$T,Orders!T6267)&lt;=10,"Endirim Yoxdur")</f>
        <v>0.23</v>
      </c>
    </row>
    <row r="6268" spans="3:5" x14ac:dyDescent="0.25">
      <c r="C6268" s="26" t="str">
        <f>IF(Orders!U6268&gt;500,"Yüksək Satış","Aşağı Satış")</f>
        <v>Aşağı Satış</v>
      </c>
      <c r="D6268" s="26" t="str">
        <f>IF(Orders!U6268&gt;500,IF(Orders!E6268="First Class",IF(Orders!W6268=0,"VIP","Special"),"Formal"),"Normal")</f>
        <v>Normal</v>
      </c>
      <c r="E6268" s="26" t="str" cm="1">
        <f t="array" ref="E6268">_xlfn.IFS(Orders!W6268=0,"Endirim Yoxdur",SUMIFS(Orders!$V:$V,Orders!$T:$T,Orders!T6268)&gt;10,ROUND(Orders!W6268*1.15,2),SUMIFS(Orders!$V:$V,Orders!$T:$T,Orders!T6268)&lt;=10,"Endirim Yoxdur")</f>
        <v>Endirim Yoxdur</v>
      </c>
    </row>
    <row r="6269" spans="3:5" x14ac:dyDescent="0.25">
      <c r="C6269" s="26" t="str">
        <f>IF(Orders!U6269&gt;500,"Yüksək Satış","Aşağı Satış")</f>
        <v>Aşağı Satış</v>
      </c>
      <c r="D6269" s="26" t="str">
        <f>IF(Orders!U6269&gt;500,IF(Orders!E6269="First Class",IF(Orders!W6269=0,"VIP","Special"),"Formal"),"Normal")</f>
        <v>Normal</v>
      </c>
      <c r="E6269" s="26" t="str" cm="1">
        <f t="array" ref="E6269">_xlfn.IFS(Orders!W6269=0,"Endirim Yoxdur",SUMIFS(Orders!$V:$V,Orders!$T:$T,Orders!T6269)&gt;10,ROUND(Orders!W6269*1.15,2),SUMIFS(Orders!$V:$V,Orders!$T:$T,Orders!T6269)&lt;=10,"Endirim Yoxdur")</f>
        <v>Endirim Yoxdur</v>
      </c>
    </row>
    <row r="6270" spans="3:5" x14ac:dyDescent="0.25">
      <c r="C6270" s="26" t="str">
        <f>IF(Orders!U6270&gt;500,"Yüksək Satış","Aşağı Satış")</f>
        <v>Aşağı Satış</v>
      </c>
      <c r="D6270" s="26" t="str">
        <f>IF(Orders!U6270&gt;500,IF(Orders!E6270="First Class",IF(Orders!W6270=0,"VIP","Special"),"Formal"),"Normal")</f>
        <v>Normal</v>
      </c>
      <c r="E6270" s="26" cm="1">
        <f t="array" ref="E6270">_xlfn.IFS(Orders!W6270=0,"Endirim Yoxdur",SUMIFS(Orders!$V:$V,Orders!$T:$T,Orders!T6270)&gt;10,ROUND(Orders!W6270*1.15,2),SUMIFS(Orders!$V:$V,Orders!$T:$T,Orders!T6270)&lt;=10,"Endirim Yoxdur")</f>
        <v>0.92</v>
      </c>
    </row>
    <row r="6271" spans="3:5" x14ac:dyDescent="0.25">
      <c r="C6271" s="26" t="str">
        <f>IF(Orders!U6271&gt;500,"Yüksək Satış","Aşağı Satış")</f>
        <v>Aşağı Satış</v>
      </c>
      <c r="D6271" s="26" t="str">
        <f>IF(Orders!U6271&gt;500,IF(Orders!E6271="First Class",IF(Orders!W6271=0,"VIP","Special"),"Formal"),"Normal")</f>
        <v>Normal</v>
      </c>
      <c r="E6271" s="26" t="str" cm="1">
        <f t="array" ref="E6271">_xlfn.IFS(Orders!W6271=0,"Endirim Yoxdur",SUMIFS(Orders!$V:$V,Orders!$T:$T,Orders!T6271)&gt;10,ROUND(Orders!W6271*1.15,2),SUMIFS(Orders!$V:$V,Orders!$T:$T,Orders!T6271)&lt;=10,"Endirim Yoxdur")</f>
        <v>Endirim Yoxdur</v>
      </c>
    </row>
    <row r="6272" spans="3:5" x14ac:dyDescent="0.25">
      <c r="C6272" s="26" t="str">
        <f>IF(Orders!U6272&gt;500,"Yüksək Satış","Aşağı Satış")</f>
        <v>Aşağı Satış</v>
      </c>
      <c r="D6272" s="26" t="str">
        <f>IF(Orders!U6272&gt;500,IF(Orders!E6272="First Class",IF(Orders!W6272=0,"VIP","Special"),"Formal"),"Normal")</f>
        <v>Normal</v>
      </c>
      <c r="E6272" s="26" t="str" cm="1">
        <f t="array" ref="E6272">_xlfn.IFS(Orders!W6272=0,"Endirim Yoxdur",SUMIFS(Orders!$V:$V,Orders!$T:$T,Orders!T6272)&gt;10,ROUND(Orders!W6272*1.15,2),SUMIFS(Orders!$V:$V,Orders!$T:$T,Orders!T6272)&lt;=10,"Endirim Yoxdur")</f>
        <v>Endirim Yoxdur</v>
      </c>
    </row>
    <row r="6273" spans="3:5" x14ac:dyDescent="0.25">
      <c r="C6273" s="26" t="str">
        <f>IF(Orders!U6273&gt;500,"Yüksək Satış","Aşağı Satış")</f>
        <v>Aşağı Satış</v>
      </c>
      <c r="D6273" s="26" t="str">
        <f>IF(Orders!U6273&gt;500,IF(Orders!E6273="First Class",IF(Orders!W6273=0,"VIP","Special"),"Formal"),"Normal")</f>
        <v>Normal</v>
      </c>
      <c r="E6273" s="26" t="str" cm="1">
        <f t="array" ref="E6273">_xlfn.IFS(Orders!W6273=0,"Endirim Yoxdur",SUMIFS(Orders!$V:$V,Orders!$T:$T,Orders!T6273)&gt;10,ROUND(Orders!W6273*1.15,2),SUMIFS(Orders!$V:$V,Orders!$T:$T,Orders!T6273)&lt;=10,"Endirim Yoxdur")</f>
        <v>Endirim Yoxdur</v>
      </c>
    </row>
    <row r="6274" spans="3:5" x14ac:dyDescent="0.25">
      <c r="C6274" s="26" t="str">
        <f>IF(Orders!U6274&gt;500,"Yüksək Satış","Aşağı Satış")</f>
        <v>Aşağı Satış</v>
      </c>
      <c r="D6274" s="26" t="str">
        <f>IF(Orders!U6274&gt;500,IF(Orders!E6274="First Class",IF(Orders!W6274=0,"VIP","Special"),"Formal"),"Normal")</f>
        <v>Normal</v>
      </c>
      <c r="E6274" s="26" t="str" cm="1">
        <f t="array" ref="E6274">_xlfn.IFS(Orders!W6274=0,"Endirim Yoxdur",SUMIFS(Orders!$V:$V,Orders!$T:$T,Orders!T6274)&gt;10,ROUND(Orders!W6274*1.15,2),SUMIFS(Orders!$V:$V,Orders!$T:$T,Orders!T6274)&lt;=10,"Endirim Yoxdur")</f>
        <v>Endirim Yoxdur</v>
      </c>
    </row>
    <row r="6275" spans="3:5" x14ac:dyDescent="0.25">
      <c r="C6275" s="26" t="str">
        <f>IF(Orders!U6275&gt;500,"Yüksək Satış","Aşağı Satış")</f>
        <v>Aşağı Satış</v>
      </c>
      <c r="D6275" s="26" t="str">
        <f>IF(Orders!U6275&gt;500,IF(Orders!E6275="First Class",IF(Orders!W6275=0,"VIP","Special"),"Formal"),"Normal")</f>
        <v>Normal</v>
      </c>
      <c r="E6275" s="26" t="str" cm="1">
        <f t="array" ref="E6275">_xlfn.IFS(Orders!W6275=0,"Endirim Yoxdur",SUMIFS(Orders!$V:$V,Orders!$T:$T,Orders!T6275)&gt;10,ROUND(Orders!W6275*1.15,2),SUMIFS(Orders!$V:$V,Orders!$T:$T,Orders!T6275)&lt;=10,"Endirim Yoxdur")</f>
        <v>Endirim Yoxdur</v>
      </c>
    </row>
    <row r="6276" spans="3:5" x14ac:dyDescent="0.25">
      <c r="C6276" s="26" t="str">
        <f>IF(Orders!U6276&gt;500,"Yüksək Satış","Aşağı Satış")</f>
        <v>Aşağı Satış</v>
      </c>
      <c r="D6276" s="26" t="str">
        <f>IF(Orders!U6276&gt;500,IF(Orders!E6276="First Class",IF(Orders!W6276=0,"VIP","Special"),"Formal"),"Normal")</f>
        <v>Normal</v>
      </c>
      <c r="E6276" s="26" t="str" cm="1">
        <f t="array" ref="E6276">_xlfn.IFS(Orders!W6276=0,"Endirim Yoxdur",SUMIFS(Orders!$V:$V,Orders!$T:$T,Orders!T6276)&gt;10,ROUND(Orders!W6276*1.15,2),SUMIFS(Orders!$V:$V,Orders!$T:$T,Orders!T6276)&lt;=10,"Endirim Yoxdur")</f>
        <v>Endirim Yoxdur</v>
      </c>
    </row>
    <row r="6277" spans="3:5" x14ac:dyDescent="0.25">
      <c r="C6277" s="26" t="str">
        <f>IF(Orders!U6277&gt;500,"Yüksək Satış","Aşağı Satış")</f>
        <v>Yüksək Satış</v>
      </c>
      <c r="D6277" s="26" t="str">
        <f>IF(Orders!U6277&gt;500,IF(Orders!E6277="First Class",IF(Orders!W6277=0,"VIP","Special"),"Formal"),"Normal")</f>
        <v>Formal</v>
      </c>
      <c r="E6277" s="26" cm="1">
        <f t="array" ref="E6277">_xlfn.IFS(Orders!W6277=0,"Endirim Yoxdur",SUMIFS(Orders!$V:$V,Orders!$T:$T,Orders!T6277)&gt;10,ROUND(Orders!W6277*1.15,2),SUMIFS(Orders!$V:$V,Orders!$T:$T,Orders!T6277)&lt;=10,"Endirim Yoxdur")</f>
        <v>0.46</v>
      </c>
    </row>
    <row r="6278" spans="3:5" x14ac:dyDescent="0.25">
      <c r="C6278" s="26" t="str">
        <f>IF(Orders!U6278&gt;500,"Yüksək Satış","Aşağı Satış")</f>
        <v>Aşağı Satış</v>
      </c>
      <c r="D6278" s="26" t="str">
        <f>IF(Orders!U6278&gt;500,IF(Orders!E6278="First Class",IF(Orders!W6278=0,"VIP","Special"),"Formal"),"Normal")</f>
        <v>Normal</v>
      </c>
      <c r="E6278" s="26" t="str" cm="1">
        <f t="array" ref="E6278">_xlfn.IFS(Orders!W6278=0,"Endirim Yoxdur",SUMIFS(Orders!$V:$V,Orders!$T:$T,Orders!T6278)&gt;10,ROUND(Orders!W6278*1.15,2),SUMIFS(Orders!$V:$V,Orders!$T:$T,Orders!T6278)&lt;=10,"Endirim Yoxdur")</f>
        <v>Endirim Yoxdur</v>
      </c>
    </row>
    <row r="6279" spans="3:5" x14ac:dyDescent="0.25">
      <c r="C6279" s="26" t="str">
        <f>IF(Orders!U6279&gt;500,"Yüksək Satış","Aşağı Satış")</f>
        <v>Aşağı Satış</v>
      </c>
      <c r="D6279" s="26" t="str">
        <f>IF(Orders!U6279&gt;500,IF(Orders!E6279="First Class",IF(Orders!W6279=0,"VIP","Special"),"Formal"),"Normal")</f>
        <v>Normal</v>
      </c>
      <c r="E6279" s="26" t="str" cm="1">
        <f t="array" ref="E6279">_xlfn.IFS(Orders!W6279=0,"Endirim Yoxdur",SUMIFS(Orders!$V:$V,Orders!$T:$T,Orders!T6279)&gt;10,ROUND(Orders!W6279*1.15,2),SUMIFS(Orders!$V:$V,Orders!$T:$T,Orders!T6279)&lt;=10,"Endirim Yoxdur")</f>
        <v>Endirim Yoxdur</v>
      </c>
    </row>
    <row r="6280" spans="3:5" x14ac:dyDescent="0.25">
      <c r="C6280" s="26" t="str">
        <f>IF(Orders!U6280&gt;500,"Yüksək Satış","Aşağı Satış")</f>
        <v>Yüksək Satış</v>
      </c>
      <c r="D6280" s="26" t="str">
        <f>IF(Orders!U6280&gt;500,IF(Orders!E6280="First Class",IF(Orders!W6280=0,"VIP","Special"),"Formal"),"Normal")</f>
        <v>Formal</v>
      </c>
      <c r="E6280" s="26" cm="1">
        <f t="array" ref="E6280">_xlfn.IFS(Orders!W6280=0,"Endirim Yoxdur",SUMIFS(Orders!$V:$V,Orders!$T:$T,Orders!T6280)&gt;10,ROUND(Orders!W6280*1.15,2),SUMIFS(Orders!$V:$V,Orders!$T:$T,Orders!T6280)&lt;=10,"Endirim Yoxdur")</f>
        <v>0.46</v>
      </c>
    </row>
    <row r="6281" spans="3:5" x14ac:dyDescent="0.25">
      <c r="C6281" s="26" t="str">
        <f>IF(Orders!U6281&gt;500,"Yüksək Satış","Aşağı Satış")</f>
        <v>Aşağı Satış</v>
      </c>
      <c r="D6281" s="26" t="str">
        <f>IF(Orders!U6281&gt;500,IF(Orders!E6281="First Class",IF(Orders!W6281=0,"VIP","Special"),"Formal"),"Normal")</f>
        <v>Normal</v>
      </c>
      <c r="E6281" s="26" cm="1">
        <f t="array" ref="E6281">_xlfn.IFS(Orders!W6281=0,"Endirim Yoxdur",SUMIFS(Orders!$V:$V,Orders!$T:$T,Orders!T6281)&gt;10,ROUND(Orders!W6281*1.15,2),SUMIFS(Orders!$V:$V,Orders!$T:$T,Orders!T6281)&lt;=10,"Endirim Yoxdur")</f>
        <v>0.23</v>
      </c>
    </row>
    <row r="6282" spans="3:5" x14ac:dyDescent="0.25">
      <c r="C6282" s="26" t="str">
        <f>IF(Orders!U6282&gt;500,"Yüksək Satış","Aşağı Satış")</f>
        <v>Yüksək Satış</v>
      </c>
      <c r="D6282" s="26" t="str">
        <f>IF(Orders!U6282&gt;500,IF(Orders!E6282="First Class",IF(Orders!W6282=0,"VIP","Special"),"Formal"),"Normal")</f>
        <v>Formal</v>
      </c>
      <c r="E6282" s="26" cm="1">
        <f t="array" ref="E6282">_xlfn.IFS(Orders!W6282=0,"Endirim Yoxdur",SUMIFS(Orders!$V:$V,Orders!$T:$T,Orders!T6282)&gt;10,ROUND(Orders!W6282*1.15,2),SUMIFS(Orders!$V:$V,Orders!$T:$T,Orders!T6282)&lt;=10,"Endirim Yoxdur")</f>
        <v>0.23</v>
      </c>
    </row>
    <row r="6283" spans="3:5" x14ac:dyDescent="0.25">
      <c r="C6283" s="26" t="str">
        <f>IF(Orders!U6283&gt;500,"Yüksək Satış","Aşağı Satış")</f>
        <v>Aşağı Satış</v>
      </c>
      <c r="D6283" s="26" t="str">
        <f>IF(Orders!U6283&gt;500,IF(Orders!E6283="First Class",IF(Orders!W6283=0,"VIP","Special"),"Formal"),"Normal")</f>
        <v>Normal</v>
      </c>
      <c r="E6283" s="26" t="str" cm="1">
        <f t="array" ref="E6283">_xlfn.IFS(Orders!W6283=0,"Endirim Yoxdur",SUMIFS(Orders!$V:$V,Orders!$T:$T,Orders!T6283)&gt;10,ROUND(Orders!W6283*1.15,2),SUMIFS(Orders!$V:$V,Orders!$T:$T,Orders!T6283)&lt;=10,"Endirim Yoxdur")</f>
        <v>Endirim Yoxdur</v>
      </c>
    </row>
    <row r="6284" spans="3:5" x14ac:dyDescent="0.25">
      <c r="C6284" s="26" t="str">
        <f>IF(Orders!U6284&gt;500,"Yüksək Satış","Aşağı Satış")</f>
        <v>Aşağı Satış</v>
      </c>
      <c r="D6284" s="26" t="str">
        <f>IF(Orders!U6284&gt;500,IF(Orders!E6284="First Class",IF(Orders!W6284=0,"VIP","Special"),"Formal"),"Normal")</f>
        <v>Normal</v>
      </c>
      <c r="E6284" s="26" cm="1">
        <f t="array" ref="E6284">_xlfn.IFS(Orders!W6284=0,"Endirim Yoxdur",SUMIFS(Orders!$V:$V,Orders!$T:$T,Orders!T6284)&gt;10,ROUND(Orders!W6284*1.15,2),SUMIFS(Orders!$V:$V,Orders!$T:$T,Orders!T6284)&lt;=10,"Endirim Yoxdur")</f>
        <v>0.23</v>
      </c>
    </row>
    <row r="6285" spans="3:5" x14ac:dyDescent="0.25">
      <c r="C6285" s="26" t="str">
        <f>IF(Orders!U6285&gt;500,"Yüksək Satış","Aşağı Satış")</f>
        <v>Aşağı Satış</v>
      </c>
      <c r="D6285" s="26" t="str">
        <f>IF(Orders!U6285&gt;500,IF(Orders!E6285="First Class",IF(Orders!W6285=0,"VIP","Special"),"Formal"),"Normal")</f>
        <v>Normal</v>
      </c>
      <c r="E6285" s="26" cm="1">
        <f t="array" ref="E6285">_xlfn.IFS(Orders!W6285=0,"Endirim Yoxdur",SUMIFS(Orders!$V:$V,Orders!$T:$T,Orders!T6285)&gt;10,ROUND(Orders!W6285*1.15,2),SUMIFS(Orders!$V:$V,Orders!$T:$T,Orders!T6285)&lt;=10,"Endirim Yoxdur")</f>
        <v>0.23</v>
      </c>
    </row>
    <row r="6286" spans="3:5" x14ac:dyDescent="0.25">
      <c r="C6286" s="26" t="str">
        <f>IF(Orders!U6286&gt;500,"Yüksək Satış","Aşağı Satış")</f>
        <v>Aşağı Satış</v>
      </c>
      <c r="D6286" s="26" t="str">
        <f>IF(Orders!U6286&gt;500,IF(Orders!E6286="First Class",IF(Orders!W6286=0,"VIP","Special"),"Formal"),"Normal")</f>
        <v>Normal</v>
      </c>
      <c r="E6286" s="26" t="str" cm="1">
        <f t="array" ref="E6286">_xlfn.IFS(Orders!W6286=0,"Endirim Yoxdur",SUMIFS(Orders!$V:$V,Orders!$T:$T,Orders!T6286)&gt;10,ROUND(Orders!W6286*1.15,2),SUMIFS(Orders!$V:$V,Orders!$T:$T,Orders!T6286)&lt;=10,"Endirim Yoxdur")</f>
        <v>Endirim Yoxdur</v>
      </c>
    </row>
    <row r="6287" spans="3:5" x14ac:dyDescent="0.25">
      <c r="C6287" s="26" t="str">
        <f>IF(Orders!U6287&gt;500,"Yüksək Satış","Aşağı Satış")</f>
        <v>Aşağı Satış</v>
      </c>
      <c r="D6287" s="26" t="str">
        <f>IF(Orders!U6287&gt;500,IF(Orders!E6287="First Class",IF(Orders!W6287=0,"VIP","Special"),"Formal"),"Normal")</f>
        <v>Normal</v>
      </c>
      <c r="E6287" s="26" cm="1">
        <f t="array" ref="E6287">_xlfn.IFS(Orders!W6287=0,"Endirim Yoxdur",SUMIFS(Orders!$V:$V,Orders!$T:$T,Orders!T6287)&gt;10,ROUND(Orders!W6287*1.15,2),SUMIFS(Orders!$V:$V,Orders!$T:$T,Orders!T6287)&lt;=10,"Endirim Yoxdur")</f>
        <v>0.23</v>
      </c>
    </row>
    <row r="6288" spans="3:5" x14ac:dyDescent="0.25">
      <c r="C6288" s="26" t="str">
        <f>IF(Orders!U6288&gt;500,"Yüksək Satış","Aşağı Satış")</f>
        <v>Aşağı Satış</v>
      </c>
      <c r="D6288" s="26" t="str">
        <f>IF(Orders!U6288&gt;500,IF(Orders!E6288="First Class",IF(Orders!W6288=0,"VIP","Special"),"Formal"),"Normal")</f>
        <v>Normal</v>
      </c>
      <c r="E6288" s="26" cm="1">
        <f t="array" ref="E6288">_xlfn.IFS(Orders!W6288=0,"Endirim Yoxdur",SUMIFS(Orders!$V:$V,Orders!$T:$T,Orders!T6288)&gt;10,ROUND(Orders!W6288*1.15,2),SUMIFS(Orders!$V:$V,Orders!$T:$T,Orders!T6288)&lt;=10,"Endirim Yoxdur")</f>
        <v>0.23</v>
      </c>
    </row>
    <row r="6289" spans="3:5" x14ac:dyDescent="0.25">
      <c r="C6289" s="26" t="str">
        <f>IF(Orders!U6289&gt;500,"Yüksək Satış","Aşağı Satış")</f>
        <v>Aşağı Satış</v>
      </c>
      <c r="D6289" s="26" t="str">
        <f>IF(Orders!U6289&gt;500,IF(Orders!E6289="First Class",IF(Orders!W6289=0,"VIP","Special"),"Formal"),"Normal")</f>
        <v>Normal</v>
      </c>
      <c r="E6289" s="26" t="str" cm="1">
        <f t="array" ref="E6289">_xlfn.IFS(Orders!W6289=0,"Endirim Yoxdur",SUMIFS(Orders!$V:$V,Orders!$T:$T,Orders!T6289)&gt;10,ROUND(Orders!W6289*1.15,2),SUMIFS(Orders!$V:$V,Orders!$T:$T,Orders!T6289)&lt;=10,"Endirim Yoxdur")</f>
        <v>Endirim Yoxdur</v>
      </c>
    </row>
    <row r="6290" spans="3:5" x14ac:dyDescent="0.25">
      <c r="C6290" s="26" t="str">
        <f>IF(Orders!U6290&gt;500,"Yüksək Satış","Aşağı Satış")</f>
        <v>Aşağı Satış</v>
      </c>
      <c r="D6290" s="26" t="str">
        <f>IF(Orders!U6290&gt;500,IF(Orders!E6290="First Class",IF(Orders!W6290=0,"VIP","Special"),"Formal"),"Normal")</f>
        <v>Normal</v>
      </c>
      <c r="E6290" s="26" t="str" cm="1">
        <f t="array" ref="E6290">_xlfn.IFS(Orders!W6290=0,"Endirim Yoxdur",SUMIFS(Orders!$V:$V,Orders!$T:$T,Orders!T6290)&gt;10,ROUND(Orders!W6290*1.15,2),SUMIFS(Orders!$V:$V,Orders!$T:$T,Orders!T6290)&lt;=10,"Endirim Yoxdur")</f>
        <v>Endirim Yoxdur</v>
      </c>
    </row>
    <row r="6291" spans="3:5" x14ac:dyDescent="0.25">
      <c r="C6291" s="26" t="str">
        <f>IF(Orders!U6291&gt;500,"Yüksək Satış","Aşağı Satış")</f>
        <v>Aşağı Satış</v>
      </c>
      <c r="D6291" s="26" t="str">
        <f>IF(Orders!U6291&gt;500,IF(Orders!E6291="First Class",IF(Orders!W6291=0,"VIP","Special"),"Formal"),"Normal")</f>
        <v>Normal</v>
      </c>
      <c r="E6291" s="26" t="str" cm="1">
        <f t="array" ref="E6291">_xlfn.IFS(Orders!W6291=0,"Endirim Yoxdur",SUMIFS(Orders!$V:$V,Orders!$T:$T,Orders!T6291)&gt;10,ROUND(Orders!W6291*1.15,2),SUMIFS(Orders!$V:$V,Orders!$T:$T,Orders!T6291)&lt;=10,"Endirim Yoxdur")</f>
        <v>Endirim Yoxdur</v>
      </c>
    </row>
    <row r="6292" spans="3:5" x14ac:dyDescent="0.25">
      <c r="C6292" s="26" t="str">
        <f>IF(Orders!U6292&gt;500,"Yüksək Satış","Aşağı Satış")</f>
        <v>Aşağı Satış</v>
      </c>
      <c r="D6292" s="26" t="str">
        <f>IF(Orders!U6292&gt;500,IF(Orders!E6292="First Class",IF(Orders!W6292=0,"VIP","Special"),"Formal"),"Normal")</f>
        <v>Normal</v>
      </c>
      <c r="E6292" s="26" cm="1">
        <f t="array" ref="E6292">_xlfn.IFS(Orders!W6292=0,"Endirim Yoxdur",SUMIFS(Orders!$V:$V,Orders!$T:$T,Orders!T6292)&gt;10,ROUND(Orders!W6292*1.15,2),SUMIFS(Orders!$V:$V,Orders!$T:$T,Orders!T6292)&lt;=10,"Endirim Yoxdur")</f>
        <v>0.35</v>
      </c>
    </row>
    <row r="6293" spans="3:5" x14ac:dyDescent="0.25">
      <c r="C6293" s="26" t="str">
        <f>IF(Orders!U6293&gt;500,"Yüksək Satış","Aşağı Satış")</f>
        <v>Aşağı Satış</v>
      </c>
      <c r="D6293" s="26" t="str">
        <f>IF(Orders!U6293&gt;500,IF(Orders!E6293="First Class",IF(Orders!W6293=0,"VIP","Special"),"Formal"),"Normal")</f>
        <v>Normal</v>
      </c>
      <c r="E6293" s="26" t="str" cm="1">
        <f t="array" ref="E6293">_xlfn.IFS(Orders!W6293=0,"Endirim Yoxdur",SUMIFS(Orders!$V:$V,Orders!$T:$T,Orders!T6293)&gt;10,ROUND(Orders!W6293*1.15,2),SUMIFS(Orders!$V:$V,Orders!$T:$T,Orders!T6293)&lt;=10,"Endirim Yoxdur")</f>
        <v>Endirim Yoxdur</v>
      </c>
    </row>
    <row r="6294" spans="3:5" x14ac:dyDescent="0.25">
      <c r="C6294" s="26" t="str">
        <f>IF(Orders!U6294&gt;500,"Yüksək Satış","Aşağı Satış")</f>
        <v>Aşağı Satış</v>
      </c>
      <c r="D6294" s="26" t="str">
        <f>IF(Orders!U6294&gt;500,IF(Orders!E6294="First Class",IF(Orders!W6294=0,"VIP","Special"),"Formal"),"Normal")</f>
        <v>Normal</v>
      </c>
      <c r="E6294" s="26" cm="1">
        <f t="array" ref="E6294">_xlfn.IFS(Orders!W6294=0,"Endirim Yoxdur",SUMIFS(Orders!$V:$V,Orders!$T:$T,Orders!T6294)&gt;10,ROUND(Orders!W6294*1.15,2),SUMIFS(Orders!$V:$V,Orders!$T:$T,Orders!T6294)&lt;=10,"Endirim Yoxdur")</f>
        <v>0.23</v>
      </c>
    </row>
    <row r="6295" spans="3:5" x14ac:dyDescent="0.25">
      <c r="C6295" s="26" t="str">
        <f>IF(Orders!U6295&gt;500,"Yüksək Satış","Aşağı Satış")</f>
        <v>Aşağı Satış</v>
      </c>
      <c r="D6295" s="26" t="str">
        <f>IF(Orders!U6295&gt;500,IF(Orders!E6295="First Class",IF(Orders!W6295=0,"VIP","Special"),"Formal"),"Normal")</f>
        <v>Normal</v>
      </c>
      <c r="E6295" s="26" cm="1">
        <f t="array" ref="E6295">_xlfn.IFS(Orders!W6295=0,"Endirim Yoxdur",SUMIFS(Orders!$V:$V,Orders!$T:$T,Orders!T6295)&gt;10,ROUND(Orders!W6295*1.15,2),SUMIFS(Orders!$V:$V,Orders!$T:$T,Orders!T6295)&lt;=10,"Endirim Yoxdur")</f>
        <v>0.23</v>
      </c>
    </row>
    <row r="6296" spans="3:5" x14ac:dyDescent="0.25">
      <c r="C6296" s="26" t="str">
        <f>IF(Orders!U6296&gt;500,"Yüksək Satış","Aşağı Satış")</f>
        <v>Aşağı Satış</v>
      </c>
      <c r="D6296" s="26" t="str">
        <f>IF(Orders!U6296&gt;500,IF(Orders!E6296="First Class",IF(Orders!W6296=0,"VIP","Special"),"Formal"),"Normal")</f>
        <v>Normal</v>
      </c>
      <c r="E6296" s="26" t="str" cm="1">
        <f t="array" ref="E6296">_xlfn.IFS(Orders!W6296=0,"Endirim Yoxdur",SUMIFS(Orders!$V:$V,Orders!$T:$T,Orders!T6296)&gt;10,ROUND(Orders!W6296*1.15,2),SUMIFS(Orders!$V:$V,Orders!$T:$T,Orders!T6296)&lt;=10,"Endirim Yoxdur")</f>
        <v>Endirim Yoxdur</v>
      </c>
    </row>
    <row r="6297" spans="3:5" x14ac:dyDescent="0.25">
      <c r="C6297" s="26" t="str">
        <f>IF(Orders!U6297&gt;500,"Yüksək Satış","Aşağı Satış")</f>
        <v>Aşağı Satış</v>
      </c>
      <c r="D6297" s="26" t="str">
        <f>IF(Orders!U6297&gt;500,IF(Orders!E6297="First Class",IF(Orders!W6297=0,"VIP","Special"),"Formal"),"Normal")</f>
        <v>Normal</v>
      </c>
      <c r="E6297" s="26" cm="1">
        <f t="array" ref="E6297">_xlfn.IFS(Orders!W6297=0,"Endirim Yoxdur",SUMIFS(Orders!$V:$V,Orders!$T:$T,Orders!T6297)&gt;10,ROUND(Orders!W6297*1.15,2),SUMIFS(Orders!$V:$V,Orders!$T:$T,Orders!T6297)&lt;=10,"Endirim Yoxdur")</f>
        <v>0.23</v>
      </c>
    </row>
    <row r="6298" spans="3:5" x14ac:dyDescent="0.25">
      <c r="C6298" s="26" t="str">
        <f>IF(Orders!U6298&gt;500,"Yüksək Satış","Aşağı Satış")</f>
        <v>Aşağı Satış</v>
      </c>
      <c r="D6298" s="26" t="str">
        <f>IF(Orders!U6298&gt;500,IF(Orders!E6298="First Class",IF(Orders!W6298=0,"VIP","Special"),"Formal"),"Normal")</f>
        <v>Normal</v>
      </c>
      <c r="E6298" s="26" cm="1">
        <f t="array" ref="E6298">_xlfn.IFS(Orders!W6298=0,"Endirim Yoxdur",SUMIFS(Orders!$V:$V,Orders!$T:$T,Orders!T6298)&gt;10,ROUND(Orders!W6298*1.15,2),SUMIFS(Orders!$V:$V,Orders!$T:$T,Orders!T6298)&lt;=10,"Endirim Yoxdur")</f>
        <v>0.23</v>
      </c>
    </row>
    <row r="6299" spans="3:5" x14ac:dyDescent="0.25">
      <c r="C6299" s="26" t="str">
        <f>IF(Orders!U6299&gt;500,"Yüksək Satış","Aşağı Satış")</f>
        <v>Yüksək Satış</v>
      </c>
      <c r="D6299" s="26" t="str">
        <f>IF(Orders!U6299&gt;500,IF(Orders!E6299="First Class",IF(Orders!W6299=0,"VIP","Special"),"Formal"),"Normal")</f>
        <v>Formal</v>
      </c>
      <c r="E6299" s="26" t="str" cm="1">
        <f t="array" ref="E6299">_xlfn.IFS(Orders!W6299=0,"Endirim Yoxdur",SUMIFS(Orders!$V:$V,Orders!$T:$T,Orders!T6299)&gt;10,ROUND(Orders!W6299*1.15,2),SUMIFS(Orders!$V:$V,Orders!$T:$T,Orders!T6299)&lt;=10,"Endirim Yoxdur")</f>
        <v>Endirim Yoxdur</v>
      </c>
    </row>
    <row r="6300" spans="3:5" x14ac:dyDescent="0.25">
      <c r="C6300" s="26" t="str">
        <f>IF(Orders!U6300&gt;500,"Yüksək Satış","Aşağı Satış")</f>
        <v>Yüksək Satış</v>
      </c>
      <c r="D6300" s="26" t="str">
        <f>IF(Orders!U6300&gt;500,IF(Orders!E6300="First Class",IF(Orders!W6300=0,"VIP","Special"),"Formal"),"Normal")</f>
        <v>Formal</v>
      </c>
      <c r="E6300" s="26" t="str" cm="1">
        <f t="array" ref="E6300">_xlfn.IFS(Orders!W6300=0,"Endirim Yoxdur",SUMIFS(Orders!$V:$V,Orders!$T:$T,Orders!T6300)&gt;10,ROUND(Orders!W6300*1.15,2),SUMIFS(Orders!$V:$V,Orders!$T:$T,Orders!T6300)&lt;=10,"Endirim Yoxdur")</f>
        <v>Endirim Yoxdur</v>
      </c>
    </row>
    <row r="6301" spans="3:5" x14ac:dyDescent="0.25">
      <c r="C6301" s="26" t="str">
        <f>IF(Orders!U6301&gt;500,"Yüksək Satış","Aşağı Satış")</f>
        <v>Yüksək Satış</v>
      </c>
      <c r="D6301" s="26" t="str">
        <f>IF(Orders!U6301&gt;500,IF(Orders!E6301="First Class",IF(Orders!W6301=0,"VIP","Special"),"Formal"),"Normal")</f>
        <v>Formal</v>
      </c>
      <c r="E6301" s="26" t="str" cm="1">
        <f t="array" ref="E6301">_xlfn.IFS(Orders!W6301=0,"Endirim Yoxdur",SUMIFS(Orders!$V:$V,Orders!$T:$T,Orders!T6301)&gt;10,ROUND(Orders!W6301*1.15,2),SUMIFS(Orders!$V:$V,Orders!$T:$T,Orders!T6301)&lt;=10,"Endirim Yoxdur")</f>
        <v>Endirim Yoxdur</v>
      </c>
    </row>
    <row r="6302" spans="3:5" x14ac:dyDescent="0.25">
      <c r="C6302" s="26" t="str">
        <f>IF(Orders!U6302&gt;500,"Yüksək Satış","Aşağı Satış")</f>
        <v>Aşağı Satış</v>
      </c>
      <c r="D6302" s="26" t="str">
        <f>IF(Orders!U6302&gt;500,IF(Orders!E6302="First Class",IF(Orders!W6302=0,"VIP","Special"),"Formal"),"Normal")</f>
        <v>Normal</v>
      </c>
      <c r="E6302" s="26" t="str" cm="1">
        <f t="array" ref="E6302">_xlfn.IFS(Orders!W6302=0,"Endirim Yoxdur",SUMIFS(Orders!$V:$V,Orders!$T:$T,Orders!T6302)&gt;10,ROUND(Orders!W6302*1.15,2),SUMIFS(Orders!$V:$V,Orders!$T:$T,Orders!T6302)&lt;=10,"Endirim Yoxdur")</f>
        <v>Endirim Yoxdur</v>
      </c>
    </row>
    <row r="6303" spans="3:5" x14ac:dyDescent="0.25">
      <c r="C6303" s="26" t="str">
        <f>IF(Orders!U6303&gt;500,"Yüksək Satış","Aşağı Satış")</f>
        <v>Aşağı Satış</v>
      </c>
      <c r="D6303" s="26" t="str">
        <f>IF(Orders!U6303&gt;500,IF(Orders!E6303="First Class",IF(Orders!W6303=0,"VIP","Special"),"Formal"),"Normal")</f>
        <v>Normal</v>
      </c>
      <c r="E6303" s="26" cm="1">
        <f t="array" ref="E6303">_xlfn.IFS(Orders!W6303=0,"Endirim Yoxdur",SUMIFS(Orders!$V:$V,Orders!$T:$T,Orders!T6303)&gt;10,ROUND(Orders!W6303*1.15,2),SUMIFS(Orders!$V:$V,Orders!$T:$T,Orders!T6303)&lt;=10,"Endirim Yoxdur")</f>
        <v>0.69</v>
      </c>
    </row>
    <row r="6304" spans="3:5" x14ac:dyDescent="0.25">
      <c r="C6304" s="26" t="str">
        <f>IF(Orders!U6304&gt;500,"Yüksək Satış","Aşağı Satış")</f>
        <v>Aşağı Satış</v>
      </c>
      <c r="D6304" s="26" t="str">
        <f>IF(Orders!U6304&gt;500,IF(Orders!E6304="First Class",IF(Orders!W6304=0,"VIP","Special"),"Formal"),"Normal")</f>
        <v>Normal</v>
      </c>
      <c r="E6304" s="26" t="str" cm="1">
        <f t="array" ref="E6304">_xlfn.IFS(Orders!W6304=0,"Endirim Yoxdur",SUMIFS(Orders!$V:$V,Orders!$T:$T,Orders!T6304)&gt;10,ROUND(Orders!W6304*1.15,2),SUMIFS(Orders!$V:$V,Orders!$T:$T,Orders!T6304)&lt;=10,"Endirim Yoxdur")</f>
        <v>Endirim Yoxdur</v>
      </c>
    </row>
    <row r="6305" spans="3:5" x14ac:dyDescent="0.25">
      <c r="C6305" s="26" t="str">
        <f>IF(Orders!U6305&gt;500,"Yüksək Satış","Aşağı Satış")</f>
        <v>Aşağı Satış</v>
      </c>
      <c r="D6305" s="26" t="str">
        <f>IF(Orders!U6305&gt;500,IF(Orders!E6305="First Class",IF(Orders!W6305=0,"VIP","Special"),"Formal"),"Normal")</f>
        <v>Normal</v>
      </c>
      <c r="E6305" s="26" t="str" cm="1">
        <f t="array" ref="E6305">_xlfn.IFS(Orders!W6305=0,"Endirim Yoxdur",SUMIFS(Orders!$V:$V,Orders!$T:$T,Orders!T6305)&gt;10,ROUND(Orders!W6305*1.15,2),SUMIFS(Orders!$V:$V,Orders!$T:$T,Orders!T6305)&lt;=10,"Endirim Yoxdur")</f>
        <v>Endirim Yoxdur</v>
      </c>
    </row>
    <row r="6306" spans="3:5" x14ac:dyDescent="0.25">
      <c r="C6306" s="26" t="str">
        <f>IF(Orders!U6306&gt;500,"Yüksək Satış","Aşağı Satış")</f>
        <v>Aşağı Satış</v>
      </c>
      <c r="D6306" s="26" t="str">
        <f>IF(Orders!U6306&gt;500,IF(Orders!E6306="First Class",IF(Orders!W6306=0,"VIP","Special"),"Formal"),"Normal")</f>
        <v>Normal</v>
      </c>
      <c r="E6306" s="26" t="str" cm="1">
        <f t="array" ref="E6306">_xlfn.IFS(Orders!W6306=0,"Endirim Yoxdur",SUMIFS(Orders!$V:$V,Orders!$T:$T,Orders!T6306)&gt;10,ROUND(Orders!W6306*1.15,2),SUMIFS(Orders!$V:$V,Orders!$T:$T,Orders!T6306)&lt;=10,"Endirim Yoxdur")</f>
        <v>Endirim Yoxdur</v>
      </c>
    </row>
    <row r="6307" spans="3:5" x14ac:dyDescent="0.25">
      <c r="C6307" s="26" t="str">
        <f>IF(Orders!U6307&gt;500,"Yüksək Satış","Aşağı Satış")</f>
        <v>Aşağı Satış</v>
      </c>
      <c r="D6307" s="26" t="str">
        <f>IF(Orders!U6307&gt;500,IF(Orders!E6307="First Class",IF(Orders!W6307=0,"VIP","Special"),"Formal"),"Normal")</f>
        <v>Normal</v>
      </c>
      <c r="E6307" s="26" cm="1">
        <f t="array" ref="E6307">_xlfn.IFS(Orders!W6307=0,"Endirim Yoxdur",SUMIFS(Orders!$V:$V,Orders!$T:$T,Orders!T6307)&gt;10,ROUND(Orders!W6307*1.15,2),SUMIFS(Orders!$V:$V,Orders!$T:$T,Orders!T6307)&lt;=10,"Endirim Yoxdur")</f>
        <v>0.23</v>
      </c>
    </row>
    <row r="6308" spans="3:5" x14ac:dyDescent="0.25">
      <c r="C6308" s="26" t="str">
        <f>IF(Orders!U6308&gt;500,"Yüksək Satış","Aşağı Satış")</f>
        <v>Aşağı Satış</v>
      </c>
      <c r="D6308" s="26" t="str">
        <f>IF(Orders!U6308&gt;500,IF(Orders!E6308="First Class",IF(Orders!W6308=0,"VIP","Special"),"Formal"),"Normal")</f>
        <v>Normal</v>
      </c>
      <c r="E6308" s="26" t="str" cm="1">
        <f t="array" ref="E6308">_xlfn.IFS(Orders!W6308=0,"Endirim Yoxdur",SUMIFS(Orders!$V:$V,Orders!$T:$T,Orders!T6308)&gt;10,ROUND(Orders!W6308*1.15,2),SUMIFS(Orders!$V:$V,Orders!$T:$T,Orders!T6308)&lt;=10,"Endirim Yoxdur")</f>
        <v>Endirim Yoxdur</v>
      </c>
    </row>
    <row r="6309" spans="3:5" x14ac:dyDescent="0.25">
      <c r="C6309" s="26" t="str">
        <f>IF(Orders!U6309&gt;500,"Yüksək Satış","Aşağı Satış")</f>
        <v>Aşağı Satış</v>
      </c>
      <c r="D6309" s="26" t="str">
        <f>IF(Orders!U6309&gt;500,IF(Orders!E6309="First Class",IF(Orders!W6309=0,"VIP","Special"),"Formal"),"Normal")</f>
        <v>Normal</v>
      </c>
      <c r="E6309" s="26" cm="1">
        <f t="array" ref="E6309">_xlfn.IFS(Orders!W6309=0,"Endirim Yoxdur",SUMIFS(Orders!$V:$V,Orders!$T:$T,Orders!T6309)&gt;10,ROUND(Orders!W6309*1.15,2),SUMIFS(Orders!$V:$V,Orders!$T:$T,Orders!T6309)&lt;=10,"Endirim Yoxdur")</f>
        <v>0.23</v>
      </c>
    </row>
    <row r="6310" spans="3:5" x14ac:dyDescent="0.25">
      <c r="C6310" s="26" t="str">
        <f>IF(Orders!U6310&gt;500,"Yüksək Satış","Aşağı Satış")</f>
        <v>Aşağı Satış</v>
      </c>
      <c r="D6310" s="26" t="str">
        <f>IF(Orders!U6310&gt;500,IF(Orders!E6310="First Class",IF(Orders!W6310=0,"VIP","Special"),"Formal"),"Normal")</f>
        <v>Normal</v>
      </c>
      <c r="E6310" s="26" cm="1">
        <f t="array" ref="E6310">_xlfn.IFS(Orders!W6310=0,"Endirim Yoxdur",SUMIFS(Orders!$V:$V,Orders!$T:$T,Orders!T6310)&gt;10,ROUND(Orders!W6310*1.15,2),SUMIFS(Orders!$V:$V,Orders!$T:$T,Orders!T6310)&lt;=10,"Endirim Yoxdur")</f>
        <v>0.92</v>
      </c>
    </row>
    <row r="6311" spans="3:5" x14ac:dyDescent="0.25">
      <c r="C6311" s="26" t="str">
        <f>IF(Orders!U6311&gt;500,"Yüksək Satış","Aşağı Satış")</f>
        <v>Aşağı Satış</v>
      </c>
      <c r="D6311" s="26" t="str">
        <f>IF(Orders!U6311&gt;500,IF(Orders!E6311="First Class",IF(Orders!W6311=0,"VIP","Special"),"Formal"),"Normal")</f>
        <v>Normal</v>
      </c>
      <c r="E6311" s="26" cm="1">
        <f t="array" ref="E6311">_xlfn.IFS(Orders!W6311=0,"Endirim Yoxdur",SUMIFS(Orders!$V:$V,Orders!$T:$T,Orders!T6311)&gt;10,ROUND(Orders!W6311*1.15,2),SUMIFS(Orders!$V:$V,Orders!$T:$T,Orders!T6311)&lt;=10,"Endirim Yoxdur")</f>
        <v>0.23</v>
      </c>
    </row>
    <row r="6312" spans="3:5" x14ac:dyDescent="0.25">
      <c r="C6312" s="26" t="str">
        <f>IF(Orders!U6312&gt;500,"Yüksək Satış","Aşağı Satış")</f>
        <v>Aşağı Satış</v>
      </c>
      <c r="D6312" s="26" t="str">
        <f>IF(Orders!U6312&gt;500,IF(Orders!E6312="First Class",IF(Orders!W6312=0,"VIP","Special"),"Formal"),"Normal")</f>
        <v>Normal</v>
      </c>
      <c r="E6312" s="26" cm="1">
        <f t="array" ref="E6312">_xlfn.IFS(Orders!W6312=0,"Endirim Yoxdur",SUMIFS(Orders!$V:$V,Orders!$T:$T,Orders!T6312)&gt;10,ROUND(Orders!W6312*1.15,2),SUMIFS(Orders!$V:$V,Orders!$T:$T,Orders!T6312)&lt;=10,"Endirim Yoxdur")</f>
        <v>0.92</v>
      </c>
    </row>
    <row r="6313" spans="3:5" x14ac:dyDescent="0.25">
      <c r="C6313" s="26" t="str">
        <f>IF(Orders!U6313&gt;500,"Yüksək Satış","Aşağı Satış")</f>
        <v>Aşağı Satış</v>
      </c>
      <c r="D6313" s="26" t="str">
        <f>IF(Orders!U6313&gt;500,IF(Orders!E6313="First Class",IF(Orders!W6313=0,"VIP","Special"),"Formal"),"Normal")</f>
        <v>Normal</v>
      </c>
      <c r="E6313" s="26" t="str" cm="1">
        <f t="array" ref="E6313">_xlfn.IFS(Orders!W6313=0,"Endirim Yoxdur",SUMIFS(Orders!$V:$V,Orders!$T:$T,Orders!T6313)&gt;10,ROUND(Orders!W6313*1.15,2),SUMIFS(Orders!$V:$V,Orders!$T:$T,Orders!T6313)&lt;=10,"Endirim Yoxdur")</f>
        <v>Endirim Yoxdur</v>
      </c>
    </row>
    <row r="6314" spans="3:5" x14ac:dyDescent="0.25">
      <c r="C6314" s="26" t="str">
        <f>IF(Orders!U6314&gt;500,"Yüksək Satış","Aşağı Satış")</f>
        <v>Aşağı Satış</v>
      </c>
      <c r="D6314" s="26" t="str">
        <f>IF(Orders!U6314&gt;500,IF(Orders!E6314="First Class",IF(Orders!W6314=0,"VIP","Special"),"Formal"),"Normal")</f>
        <v>Normal</v>
      </c>
      <c r="E6314" s="26" cm="1">
        <f t="array" ref="E6314">_xlfn.IFS(Orders!W6314=0,"Endirim Yoxdur",SUMIFS(Orders!$V:$V,Orders!$T:$T,Orders!T6314)&gt;10,ROUND(Orders!W6314*1.15,2),SUMIFS(Orders!$V:$V,Orders!$T:$T,Orders!T6314)&lt;=10,"Endirim Yoxdur")</f>
        <v>0.23</v>
      </c>
    </row>
    <row r="6315" spans="3:5" x14ac:dyDescent="0.25">
      <c r="C6315" s="26" t="str">
        <f>IF(Orders!U6315&gt;500,"Yüksək Satış","Aşağı Satış")</f>
        <v>Aşağı Satış</v>
      </c>
      <c r="D6315" s="26" t="str">
        <f>IF(Orders!U6315&gt;500,IF(Orders!E6315="First Class",IF(Orders!W6315=0,"VIP","Special"),"Formal"),"Normal")</f>
        <v>Normal</v>
      </c>
      <c r="E6315" s="26" t="str" cm="1">
        <f t="array" ref="E6315">_xlfn.IFS(Orders!W6315=0,"Endirim Yoxdur",SUMIFS(Orders!$V:$V,Orders!$T:$T,Orders!T6315)&gt;10,ROUND(Orders!W6315*1.15,2),SUMIFS(Orders!$V:$V,Orders!$T:$T,Orders!T6315)&lt;=10,"Endirim Yoxdur")</f>
        <v>Endirim Yoxdur</v>
      </c>
    </row>
    <row r="6316" spans="3:5" x14ac:dyDescent="0.25">
      <c r="C6316" s="26" t="str">
        <f>IF(Orders!U6316&gt;500,"Yüksək Satış","Aşağı Satış")</f>
        <v>Aşağı Satış</v>
      </c>
      <c r="D6316" s="26" t="str">
        <f>IF(Orders!U6316&gt;500,IF(Orders!E6316="First Class",IF(Orders!W6316=0,"VIP","Special"),"Formal"),"Normal")</f>
        <v>Normal</v>
      </c>
      <c r="E6316" s="26" cm="1">
        <f t="array" ref="E6316">_xlfn.IFS(Orders!W6316=0,"Endirim Yoxdur",SUMIFS(Orders!$V:$V,Orders!$T:$T,Orders!T6316)&gt;10,ROUND(Orders!W6316*1.15,2),SUMIFS(Orders!$V:$V,Orders!$T:$T,Orders!T6316)&lt;=10,"Endirim Yoxdur")</f>
        <v>0.23</v>
      </c>
    </row>
    <row r="6317" spans="3:5" x14ac:dyDescent="0.25">
      <c r="C6317" s="26" t="str">
        <f>IF(Orders!U6317&gt;500,"Yüksək Satış","Aşağı Satış")</f>
        <v>Aşağı Satış</v>
      </c>
      <c r="D6317" s="26" t="str">
        <f>IF(Orders!U6317&gt;500,IF(Orders!E6317="First Class",IF(Orders!W6317=0,"VIP","Special"),"Formal"),"Normal")</f>
        <v>Normal</v>
      </c>
      <c r="E6317" s="26" cm="1">
        <f t="array" ref="E6317">_xlfn.IFS(Orders!W6317=0,"Endirim Yoxdur",SUMIFS(Orders!$V:$V,Orders!$T:$T,Orders!T6317)&gt;10,ROUND(Orders!W6317*1.15,2),SUMIFS(Orders!$V:$V,Orders!$T:$T,Orders!T6317)&lt;=10,"Endirim Yoxdur")</f>
        <v>0.23</v>
      </c>
    </row>
    <row r="6318" spans="3:5" x14ac:dyDescent="0.25">
      <c r="C6318" s="26" t="str">
        <f>IF(Orders!U6318&gt;500,"Yüksək Satış","Aşağı Satış")</f>
        <v>Aşağı Satış</v>
      </c>
      <c r="D6318" s="26" t="str">
        <f>IF(Orders!U6318&gt;500,IF(Orders!E6318="First Class",IF(Orders!W6318=0,"VIP","Special"),"Formal"),"Normal")</f>
        <v>Normal</v>
      </c>
      <c r="E6318" s="26" t="str" cm="1">
        <f t="array" ref="E6318">_xlfn.IFS(Orders!W6318=0,"Endirim Yoxdur",SUMIFS(Orders!$V:$V,Orders!$T:$T,Orders!T6318)&gt;10,ROUND(Orders!W6318*1.15,2),SUMIFS(Orders!$V:$V,Orders!$T:$T,Orders!T6318)&lt;=10,"Endirim Yoxdur")</f>
        <v>Endirim Yoxdur</v>
      </c>
    </row>
    <row r="6319" spans="3:5" x14ac:dyDescent="0.25">
      <c r="C6319" s="26" t="str">
        <f>IF(Orders!U6319&gt;500,"Yüksək Satış","Aşağı Satış")</f>
        <v>Aşağı Satış</v>
      </c>
      <c r="D6319" s="26" t="str">
        <f>IF(Orders!U6319&gt;500,IF(Orders!E6319="First Class",IF(Orders!W6319=0,"VIP","Special"),"Formal"),"Normal")</f>
        <v>Normal</v>
      </c>
      <c r="E6319" s="26" t="str" cm="1">
        <f t="array" ref="E6319">_xlfn.IFS(Orders!W6319=0,"Endirim Yoxdur",SUMIFS(Orders!$V:$V,Orders!$T:$T,Orders!T6319)&gt;10,ROUND(Orders!W6319*1.15,2),SUMIFS(Orders!$V:$V,Orders!$T:$T,Orders!T6319)&lt;=10,"Endirim Yoxdur")</f>
        <v>Endirim Yoxdur</v>
      </c>
    </row>
    <row r="6320" spans="3:5" x14ac:dyDescent="0.25">
      <c r="C6320" s="26" t="str">
        <f>IF(Orders!U6320&gt;500,"Yüksək Satış","Aşağı Satış")</f>
        <v>Aşağı Satış</v>
      </c>
      <c r="D6320" s="26" t="str">
        <f>IF(Orders!U6320&gt;500,IF(Orders!E6320="First Class",IF(Orders!W6320=0,"VIP","Special"),"Formal"),"Normal")</f>
        <v>Normal</v>
      </c>
      <c r="E6320" s="26" cm="1">
        <f t="array" ref="E6320">_xlfn.IFS(Orders!W6320=0,"Endirim Yoxdur",SUMIFS(Orders!$V:$V,Orders!$T:$T,Orders!T6320)&gt;10,ROUND(Orders!W6320*1.15,2),SUMIFS(Orders!$V:$V,Orders!$T:$T,Orders!T6320)&lt;=10,"Endirim Yoxdur")</f>
        <v>0.23</v>
      </c>
    </row>
    <row r="6321" spans="3:5" x14ac:dyDescent="0.25">
      <c r="C6321" s="26" t="str">
        <f>IF(Orders!U6321&gt;500,"Yüksək Satış","Aşağı Satış")</f>
        <v>Aşağı Satış</v>
      </c>
      <c r="D6321" s="26" t="str">
        <f>IF(Orders!U6321&gt;500,IF(Orders!E6321="First Class",IF(Orders!W6321=0,"VIP","Special"),"Formal"),"Normal")</f>
        <v>Normal</v>
      </c>
      <c r="E6321" s="26" cm="1">
        <f t="array" ref="E6321">_xlfn.IFS(Orders!W6321=0,"Endirim Yoxdur",SUMIFS(Orders!$V:$V,Orders!$T:$T,Orders!T6321)&gt;10,ROUND(Orders!W6321*1.15,2),SUMIFS(Orders!$V:$V,Orders!$T:$T,Orders!T6321)&lt;=10,"Endirim Yoxdur")</f>
        <v>0.23</v>
      </c>
    </row>
    <row r="6322" spans="3:5" x14ac:dyDescent="0.25">
      <c r="C6322" s="26" t="str">
        <f>IF(Orders!U6322&gt;500,"Yüksək Satış","Aşağı Satış")</f>
        <v>Aşağı Satış</v>
      </c>
      <c r="D6322" s="26" t="str">
        <f>IF(Orders!U6322&gt;500,IF(Orders!E6322="First Class",IF(Orders!W6322=0,"VIP","Special"),"Formal"),"Normal")</f>
        <v>Normal</v>
      </c>
      <c r="E6322" s="26" cm="1">
        <f t="array" ref="E6322">_xlfn.IFS(Orders!W6322=0,"Endirim Yoxdur",SUMIFS(Orders!$V:$V,Orders!$T:$T,Orders!T6322)&gt;10,ROUND(Orders!W6322*1.15,2),SUMIFS(Orders!$V:$V,Orders!$T:$T,Orders!T6322)&lt;=10,"Endirim Yoxdur")</f>
        <v>0.57999999999999996</v>
      </c>
    </row>
    <row r="6323" spans="3:5" x14ac:dyDescent="0.25">
      <c r="C6323" s="26" t="str">
        <f>IF(Orders!U6323&gt;500,"Yüksək Satış","Aşağı Satış")</f>
        <v>Aşağı Satış</v>
      </c>
      <c r="D6323" s="26" t="str">
        <f>IF(Orders!U6323&gt;500,IF(Orders!E6323="First Class",IF(Orders!W6323=0,"VIP","Special"),"Formal"),"Normal")</f>
        <v>Normal</v>
      </c>
      <c r="E6323" s="26" cm="1">
        <f t="array" ref="E6323">_xlfn.IFS(Orders!W6323=0,"Endirim Yoxdur",SUMIFS(Orders!$V:$V,Orders!$T:$T,Orders!T6323)&gt;10,ROUND(Orders!W6323*1.15,2),SUMIFS(Orders!$V:$V,Orders!$T:$T,Orders!T6323)&lt;=10,"Endirim Yoxdur")</f>
        <v>0.35</v>
      </c>
    </row>
    <row r="6324" spans="3:5" x14ac:dyDescent="0.25">
      <c r="C6324" s="26" t="str">
        <f>IF(Orders!U6324&gt;500,"Yüksək Satış","Aşağı Satış")</f>
        <v>Aşağı Satış</v>
      </c>
      <c r="D6324" s="26" t="str">
        <f>IF(Orders!U6324&gt;500,IF(Orders!E6324="First Class",IF(Orders!W6324=0,"VIP","Special"),"Formal"),"Normal")</f>
        <v>Normal</v>
      </c>
      <c r="E6324" s="26" cm="1">
        <f t="array" ref="E6324">_xlfn.IFS(Orders!W6324=0,"Endirim Yoxdur",SUMIFS(Orders!$V:$V,Orders!$T:$T,Orders!T6324)&gt;10,ROUND(Orders!W6324*1.15,2),SUMIFS(Orders!$V:$V,Orders!$T:$T,Orders!T6324)&lt;=10,"Endirim Yoxdur")</f>
        <v>0.69</v>
      </c>
    </row>
    <row r="6325" spans="3:5" x14ac:dyDescent="0.25">
      <c r="C6325" s="26" t="str">
        <f>IF(Orders!U6325&gt;500,"Yüksək Satış","Aşağı Satış")</f>
        <v>Aşağı Satış</v>
      </c>
      <c r="D6325" s="26" t="str">
        <f>IF(Orders!U6325&gt;500,IF(Orders!E6325="First Class",IF(Orders!W6325=0,"VIP","Special"),"Formal"),"Normal")</f>
        <v>Normal</v>
      </c>
      <c r="E6325" s="26" t="str" cm="1">
        <f t="array" ref="E6325">_xlfn.IFS(Orders!W6325=0,"Endirim Yoxdur",SUMIFS(Orders!$V:$V,Orders!$T:$T,Orders!T6325)&gt;10,ROUND(Orders!W6325*1.15,2),SUMIFS(Orders!$V:$V,Orders!$T:$T,Orders!T6325)&lt;=10,"Endirim Yoxdur")</f>
        <v>Endirim Yoxdur</v>
      </c>
    </row>
    <row r="6326" spans="3:5" x14ac:dyDescent="0.25">
      <c r="C6326" s="26" t="str">
        <f>IF(Orders!U6326&gt;500,"Yüksək Satış","Aşağı Satış")</f>
        <v>Aşağı Satış</v>
      </c>
      <c r="D6326" s="26" t="str">
        <f>IF(Orders!U6326&gt;500,IF(Orders!E6326="First Class",IF(Orders!W6326=0,"VIP","Special"),"Formal"),"Normal")</f>
        <v>Normal</v>
      </c>
      <c r="E6326" s="26" t="str" cm="1">
        <f t="array" ref="E6326">_xlfn.IFS(Orders!W6326=0,"Endirim Yoxdur",SUMIFS(Orders!$V:$V,Orders!$T:$T,Orders!T6326)&gt;10,ROUND(Orders!W6326*1.15,2),SUMIFS(Orders!$V:$V,Orders!$T:$T,Orders!T6326)&lt;=10,"Endirim Yoxdur")</f>
        <v>Endirim Yoxdur</v>
      </c>
    </row>
    <row r="6327" spans="3:5" x14ac:dyDescent="0.25">
      <c r="C6327" s="26" t="str">
        <f>IF(Orders!U6327&gt;500,"Yüksək Satış","Aşağı Satış")</f>
        <v>Aşağı Satış</v>
      </c>
      <c r="D6327" s="26" t="str">
        <f>IF(Orders!U6327&gt;500,IF(Orders!E6327="First Class",IF(Orders!W6327=0,"VIP","Special"),"Formal"),"Normal")</f>
        <v>Normal</v>
      </c>
      <c r="E6327" s="26" cm="1">
        <f t="array" ref="E6327">_xlfn.IFS(Orders!W6327=0,"Endirim Yoxdur",SUMIFS(Orders!$V:$V,Orders!$T:$T,Orders!T6327)&gt;10,ROUND(Orders!W6327*1.15,2),SUMIFS(Orders!$V:$V,Orders!$T:$T,Orders!T6327)&lt;=10,"Endirim Yoxdur")</f>
        <v>0.81</v>
      </c>
    </row>
    <row r="6328" spans="3:5" x14ac:dyDescent="0.25">
      <c r="C6328" s="26" t="str">
        <f>IF(Orders!U6328&gt;500,"Yüksək Satış","Aşağı Satış")</f>
        <v>Aşağı Satış</v>
      </c>
      <c r="D6328" s="26" t="str">
        <f>IF(Orders!U6328&gt;500,IF(Orders!E6328="First Class",IF(Orders!W6328=0,"VIP","Special"),"Formal"),"Normal")</f>
        <v>Normal</v>
      </c>
      <c r="E6328" s="26" t="str" cm="1">
        <f t="array" ref="E6328">_xlfn.IFS(Orders!W6328=0,"Endirim Yoxdur",SUMIFS(Orders!$V:$V,Orders!$T:$T,Orders!T6328)&gt;10,ROUND(Orders!W6328*1.15,2),SUMIFS(Orders!$V:$V,Orders!$T:$T,Orders!T6328)&lt;=10,"Endirim Yoxdur")</f>
        <v>Endirim Yoxdur</v>
      </c>
    </row>
    <row r="6329" spans="3:5" x14ac:dyDescent="0.25">
      <c r="C6329" s="26" t="str">
        <f>IF(Orders!U6329&gt;500,"Yüksək Satış","Aşağı Satış")</f>
        <v>Aşağı Satış</v>
      </c>
      <c r="D6329" s="26" t="str">
        <f>IF(Orders!U6329&gt;500,IF(Orders!E6329="First Class",IF(Orders!W6329=0,"VIP","Special"),"Formal"),"Normal")</f>
        <v>Normal</v>
      </c>
      <c r="E6329" s="26" cm="1">
        <f t="array" ref="E6329">_xlfn.IFS(Orders!W6329=0,"Endirim Yoxdur",SUMIFS(Orders!$V:$V,Orders!$T:$T,Orders!T6329)&gt;10,ROUND(Orders!W6329*1.15,2),SUMIFS(Orders!$V:$V,Orders!$T:$T,Orders!T6329)&lt;=10,"Endirim Yoxdur")</f>
        <v>0.81</v>
      </c>
    </row>
    <row r="6330" spans="3:5" x14ac:dyDescent="0.25">
      <c r="C6330" s="26" t="str">
        <f>IF(Orders!U6330&gt;500,"Yüksək Satış","Aşağı Satış")</f>
        <v>Aşağı Satış</v>
      </c>
      <c r="D6330" s="26" t="str">
        <f>IF(Orders!U6330&gt;500,IF(Orders!E6330="First Class",IF(Orders!W6330=0,"VIP","Special"),"Formal"),"Normal")</f>
        <v>Normal</v>
      </c>
      <c r="E6330" s="26" cm="1">
        <f t="array" ref="E6330">_xlfn.IFS(Orders!W6330=0,"Endirim Yoxdur",SUMIFS(Orders!$V:$V,Orders!$T:$T,Orders!T6330)&gt;10,ROUND(Orders!W6330*1.15,2),SUMIFS(Orders!$V:$V,Orders!$T:$T,Orders!T6330)&lt;=10,"Endirim Yoxdur")</f>
        <v>0.23</v>
      </c>
    </row>
    <row r="6331" spans="3:5" x14ac:dyDescent="0.25">
      <c r="C6331" s="26" t="str">
        <f>IF(Orders!U6331&gt;500,"Yüksək Satış","Aşağı Satış")</f>
        <v>Aşağı Satış</v>
      </c>
      <c r="D6331" s="26" t="str">
        <f>IF(Orders!U6331&gt;500,IF(Orders!E6331="First Class",IF(Orders!W6331=0,"VIP","Special"),"Formal"),"Normal")</f>
        <v>Normal</v>
      </c>
      <c r="E6331" s="26" t="str" cm="1">
        <f t="array" ref="E6331">_xlfn.IFS(Orders!W6331=0,"Endirim Yoxdur",SUMIFS(Orders!$V:$V,Orders!$T:$T,Orders!T6331)&gt;10,ROUND(Orders!W6331*1.15,2),SUMIFS(Orders!$V:$V,Orders!$T:$T,Orders!T6331)&lt;=10,"Endirim Yoxdur")</f>
        <v>Endirim Yoxdur</v>
      </c>
    </row>
    <row r="6332" spans="3:5" x14ac:dyDescent="0.25">
      <c r="C6332" s="26" t="str">
        <f>IF(Orders!U6332&gt;500,"Yüksək Satış","Aşağı Satış")</f>
        <v>Aşağı Satış</v>
      </c>
      <c r="D6332" s="26" t="str">
        <f>IF(Orders!U6332&gt;500,IF(Orders!E6332="First Class",IF(Orders!W6332=0,"VIP","Special"),"Formal"),"Normal")</f>
        <v>Normal</v>
      </c>
      <c r="E6332" s="26" cm="1">
        <f t="array" ref="E6332">_xlfn.IFS(Orders!W6332=0,"Endirim Yoxdur",SUMIFS(Orders!$V:$V,Orders!$T:$T,Orders!T6332)&gt;10,ROUND(Orders!W6332*1.15,2),SUMIFS(Orders!$V:$V,Orders!$T:$T,Orders!T6332)&lt;=10,"Endirim Yoxdur")</f>
        <v>0.23</v>
      </c>
    </row>
    <row r="6333" spans="3:5" x14ac:dyDescent="0.25">
      <c r="C6333" s="26" t="str">
        <f>IF(Orders!U6333&gt;500,"Yüksək Satış","Aşağı Satış")</f>
        <v>Aşağı Satış</v>
      </c>
      <c r="D6333" s="26" t="str">
        <f>IF(Orders!U6333&gt;500,IF(Orders!E6333="First Class",IF(Orders!W6333=0,"VIP","Special"),"Formal"),"Normal")</f>
        <v>Normal</v>
      </c>
      <c r="E6333" s="26" t="str" cm="1">
        <f t="array" ref="E6333">_xlfn.IFS(Orders!W6333=0,"Endirim Yoxdur",SUMIFS(Orders!$V:$V,Orders!$T:$T,Orders!T6333)&gt;10,ROUND(Orders!W6333*1.15,2),SUMIFS(Orders!$V:$V,Orders!$T:$T,Orders!T6333)&lt;=10,"Endirim Yoxdur")</f>
        <v>Endirim Yoxdur</v>
      </c>
    </row>
    <row r="6334" spans="3:5" x14ac:dyDescent="0.25">
      <c r="C6334" s="26" t="str">
        <f>IF(Orders!U6334&gt;500,"Yüksək Satış","Aşağı Satış")</f>
        <v>Aşağı Satış</v>
      </c>
      <c r="D6334" s="26" t="str">
        <f>IF(Orders!U6334&gt;500,IF(Orders!E6334="First Class",IF(Orders!W6334=0,"VIP","Special"),"Formal"),"Normal")</f>
        <v>Normal</v>
      </c>
      <c r="E6334" s="26" t="str" cm="1">
        <f t="array" ref="E6334">_xlfn.IFS(Orders!W6334=0,"Endirim Yoxdur",SUMIFS(Orders!$V:$V,Orders!$T:$T,Orders!T6334)&gt;10,ROUND(Orders!W6334*1.15,2),SUMIFS(Orders!$V:$V,Orders!$T:$T,Orders!T6334)&lt;=10,"Endirim Yoxdur")</f>
        <v>Endirim Yoxdur</v>
      </c>
    </row>
    <row r="6335" spans="3:5" x14ac:dyDescent="0.25">
      <c r="C6335" s="26" t="str">
        <f>IF(Orders!U6335&gt;500,"Yüksək Satış","Aşağı Satış")</f>
        <v>Aşağı Satış</v>
      </c>
      <c r="D6335" s="26" t="str">
        <f>IF(Orders!U6335&gt;500,IF(Orders!E6335="First Class",IF(Orders!W6335=0,"VIP","Special"),"Formal"),"Normal")</f>
        <v>Normal</v>
      </c>
      <c r="E6335" s="26" t="str" cm="1">
        <f t="array" ref="E6335">_xlfn.IFS(Orders!W6335=0,"Endirim Yoxdur",SUMIFS(Orders!$V:$V,Orders!$T:$T,Orders!T6335)&gt;10,ROUND(Orders!W6335*1.15,2),SUMIFS(Orders!$V:$V,Orders!$T:$T,Orders!T6335)&lt;=10,"Endirim Yoxdur")</f>
        <v>Endirim Yoxdur</v>
      </c>
    </row>
    <row r="6336" spans="3:5" x14ac:dyDescent="0.25">
      <c r="C6336" s="26" t="str">
        <f>IF(Orders!U6336&gt;500,"Yüksək Satış","Aşağı Satış")</f>
        <v>Aşağı Satış</v>
      </c>
      <c r="D6336" s="26" t="str">
        <f>IF(Orders!U6336&gt;500,IF(Orders!E6336="First Class",IF(Orders!W6336=0,"VIP","Special"),"Formal"),"Normal")</f>
        <v>Normal</v>
      </c>
      <c r="E6336" s="26" cm="1">
        <f t="array" ref="E6336">_xlfn.IFS(Orders!W6336=0,"Endirim Yoxdur",SUMIFS(Orders!$V:$V,Orders!$T:$T,Orders!T6336)&gt;10,ROUND(Orders!W6336*1.15,2),SUMIFS(Orders!$V:$V,Orders!$T:$T,Orders!T6336)&lt;=10,"Endirim Yoxdur")</f>
        <v>0.23</v>
      </c>
    </row>
    <row r="6337" spans="3:5" x14ac:dyDescent="0.25">
      <c r="C6337" s="26" t="str">
        <f>IF(Orders!U6337&gt;500,"Yüksək Satış","Aşağı Satış")</f>
        <v>Aşağı Satış</v>
      </c>
      <c r="D6337" s="26" t="str">
        <f>IF(Orders!U6337&gt;500,IF(Orders!E6337="First Class",IF(Orders!W6337=0,"VIP","Special"),"Formal"),"Normal")</f>
        <v>Normal</v>
      </c>
      <c r="E6337" s="26" cm="1">
        <f t="array" ref="E6337">_xlfn.IFS(Orders!W6337=0,"Endirim Yoxdur",SUMIFS(Orders!$V:$V,Orders!$T:$T,Orders!T6337)&gt;10,ROUND(Orders!W6337*1.15,2),SUMIFS(Orders!$V:$V,Orders!$T:$T,Orders!T6337)&lt;=10,"Endirim Yoxdur")</f>
        <v>0.23</v>
      </c>
    </row>
    <row r="6338" spans="3:5" x14ac:dyDescent="0.25">
      <c r="C6338" s="26" t="str">
        <f>IF(Orders!U6338&gt;500,"Yüksək Satış","Aşağı Satış")</f>
        <v>Aşağı Satış</v>
      </c>
      <c r="D6338" s="26" t="str">
        <f>IF(Orders!U6338&gt;500,IF(Orders!E6338="First Class",IF(Orders!W6338=0,"VIP","Special"),"Formal"),"Normal")</f>
        <v>Normal</v>
      </c>
      <c r="E6338" s="26" t="str" cm="1">
        <f t="array" ref="E6338">_xlfn.IFS(Orders!W6338=0,"Endirim Yoxdur",SUMIFS(Orders!$V:$V,Orders!$T:$T,Orders!T6338)&gt;10,ROUND(Orders!W6338*1.15,2),SUMIFS(Orders!$V:$V,Orders!$T:$T,Orders!T6338)&lt;=10,"Endirim Yoxdur")</f>
        <v>Endirim Yoxdur</v>
      </c>
    </row>
    <row r="6339" spans="3:5" x14ac:dyDescent="0.25">
      <c r="C6339" s="26" t="str">
        <f>IF(Orders!U6339&gt;500,"Yüksək Satış","Aşağı Satış")</f>
        <v>Aşağı Satış</v>
      </c>
      <c r="D6339" s="26" t="str">
        <f>IF(Orders!U6339&gt;500,IF(Orders!E6339="First Class",IF(Orders!W6339=0,"VIP","Special"),"Formal"),"Normal")</f>
        <v>Normal</v>
      </c>
      <c r="E6339" s="26" cm="1">
        <f t="array" ref="E6339">_xlfn.IFS(Orders!W6339=0,"Endirim Yoxdur",SUMIFS(Orders!$V:$V,Orders!$T:$T,Orders!T6339)&gt;10,ROUND(Orders!W6339*1.15,2),SUMIFS(Orders!$V:$V,Orders!$T:$T,Orders!T6339)&lt;=10,"Endirim Yoxdur")</f>
        <v>0.23</v>
      </c>
    </row>
    <row r="6340" spans="3:5" x14ac:dyDescent="0.25">
      <c r="C6340" s="26" t="str">
        <f>IF(Orders!U6340&gt;500,"Yüksək Satış","Aşağı Satış")</f>
        <v>Aşağı Satış</v>
      </c>
      <c r="D6340" s="26" t="str">
        <f>IF(Orders!U6340&gt;500,IF(Orders!E6340="First Class",IF(Orders!W6340=0,"VIP","Special"),"Formal"),"Normal")</f>
        <v>Normal</v>
      </c>
      <c r="E6340" s="26" t="str" cm="1">
        <f t="array" ref="E6340">_xlfn.IFS(Orders!W6340=0,"Endirim Yoxdur",SUMIFS(Orders!$V:$V,Orders!$T:$T,Orders!T6340)&gt;10,ROUND(Orders!W6340*1.15,2),SUMIFS(Orders!$V:$V,Orders!$T:$T,Orders!T6340)&lt;=10,"Endirim Yoxdur")</f>
        <v>Endirim Yoxdur</v>
      </c>
    </row>
    <row r="6341" spans="3:5" x14ac:dyDescent="0.25">
      <c r="C6341" s="26" t="str">
        <f>IF(Orders!U6341&gt;500,"Yüksək Satış","Aşağı Satış")</f>
        <v>Yüksək Satış</v>
      </c>
      <c r="D6341" s="26" t="str">
        <f>IF(Orders!U6341&gt;500,IF(Orders!E6341="First Class",IF(Orders!W6341=0,"VIP","Special"),"Formal"),"Normal")</f>
        <v>Formal</v>
      </c>
      <c r="E6341" s="26" t="str" cm="1">
        <f t="array" ref="E6341">_xlfn.IFS(Orders!W6341=0,"Endirim Yoxdur",SUMIFS(Orders!$V:$V,Orders!$T:$T,Orders!T6341)&gt;10,ROUND(Orders!W6341*1.15,2),SUMIFS(Orders!$V:$V,Orders!$T:$T,Orders!T6341)&lt;=10,"Endirim Yoxdur")</f>
        <v>Endirim Yoxdur</v>
      </c>
    </row>
    <row r="6342" spans="3:5" x14ac:dyDescent="0.25">
      <c r="C6342" s="26" t="str">
        <f>IF(Orders!U6342&gt;500,"Yüksək Satış","Aşağı Satış")</f>
        <v>Aşağı Satış</v>
      </c>
      <c r="D6342" s="26" t="str">
        <f>IF(Orders!U6342&gt;500,IF(Orders!E6342="First Class",IF(Orders!W6342=0,"VIP","Special"),"Formal"),"Normal")</f>
        <v>Normal</v>
      </c>
      <c r="E6342" s="26" cm="1">
        <f t="array" ref="E6342">_xlfn.IFS(Orders!W6342=0,"Endirim Yoxdur",SUMIFS(Orders!$V:$V,Orders!$T:$T,Orders!T6342)&gt;10,ROUND(Orders!W6342*1.15,2),SUMIFS(Orders!$V:$V,Orders!$T:$T,Orders!T6342)&lt;=10,"Endirim Yoxdur")</f>
        <v>0.23</v>
      </c>
    </row>
    <row r="6343" spans="3:5" x14ac:dyDescent="0.25">
      <c r="C6343" s="26" t="str">
        <f>IF(Orders!U6343&gt;500,"Yüksək Satış","Aşağı Satış")</f>
        <v>Aşağı Satış</v>
      </c>
      <c r="D6343" s="26" t="str">
        <f>IF(Orders!U6343&gt;500,IF(Orders!E6343="First Class",IF(Orders!W6343=0,"VIP","Special"),"Formal"),"Normal")</f>
        <v>Normal</v>
      </c>
      <c r="E6343" s="26" cm="1">
        <f t="array" ref="E6343">_xlfn.IFS(Orders!W6343=0,"Endirim Yoxdur",SUMIFS(Orders!$V:$V,Orders!$T:$T,Orders!T6343)&gt;10,ROUND(Orders!W6343*1.15,2),SUMIFS(Orders!$V:$V,Orders!$T:$T,Orders!T6343)&lt;=10,"Endirim Yoxdur")</f>
        <v>0.23</v>
      </c>
    </row>
    <row r="6344" spans="3:5" x14ac:dyDescent="0.25">
      <c r="C6344" s="26" t="str">
        <f>IF(Orders!U6344&gt;500,"Yüksək Satış","Aşağı Satış")</f>
        <v>Aşağı Satış</v>
      </c>
      <c r="D6344" s="26" t="str">
        <f>IF(Orders!U6344&gt;500,IF(Orders!E6344="First Class",IF(Orders!W6344=0,"VIP","Special"),"Formal"),"Normal")</f>
        <v>Normal</v>
      </c>
      <c r="E6344" s="26" cm="1">
        <f t="array" ref="E6344">_xlfn.IFS(Orders!W6344=0,"Endirim Yoxdur",SUMIFS(Orders!$V:$V,Orders!$T:$T,Orders!T6344)&gt;10,ROUND(Orders!W6344*1.15,2),SUMIFS(Orders!$V:$V,Orders!$T:$T,Orders!T6344)&lt;=10,"Endirim Yoxdur")</f>
        <v>0.35</v>
      </c>
    </row>
    <row r="6345" spans="3:5" x14ac:dyDescent="0.25">
      <c r="C6345" s="26" t="str">
        <f>IF(Orders!U6345&gt;500,"Yüksək Satış","Aşağı Satış")</f>
        <v>Aşağı Satış</v>
      </c>
      <c r="D6345" s="26" t="str">
        <f>IF(Orders!U6345&gt;500,IF(Orders!E6345="First Class",IF(Orders!W6345=0,"VIP","Special"),"Formal"),"Normal")</f>
        <v>Normal</v>
      </c>
      <c r="E6345" s="26" cm="1">
        <f t="array" ref="E6345">_xlfn.IFS(Orders!W6345=0,"Endirim Yoxdur",SUMIFS(Orders!$V:$V,Orders!$T:$T,Orders!T6345)&gt;10,ROUND(Orders!W6345*1.15,2),SUMIFS(Orders!$V:$V,Orders!$T:$T,Orders!T6345)&lt;=10,"Endirim Yoxdur")</f>
        <v>0.23</v>
      </c>
    </row>
    <row r="6346" spans="3:5" x14ac:dyDescent="0.25">
      <c r="C6346" s="26" t="str">
        <f>IF(Orders!U6346&gt;500,"Yüksək Satış","Aşağı Satış")</f>
        <v>Aşağı Satış</v>
      </c>
      <c r="D6346" s="26" t="str">
        <f>IF(Orders!U6346&gt;500,IF(Orders!E6346="First Class",IF(Orders!W6346=0,"VIP","Special"),"Formal"),"Normal")</f>
        <v>Normal</v>
      </c>
      <c r="E6346" s="26" cm="1">
        <f t="array" ref="E6346">_xlfn.IFS(Orders!W6346=0,"Endirim Yoxdur",SUMIFS(Orders!$V:$V,Orders!$T:$T,Orders!T6346)&gt;10,ROUND(Orders!W6346*1.15,2),SUMIFS(Orders!$V:$V,Orders!$T:$T,Orders!T6346)&lt;=10,"Endirim Yoxdur")</f>
        <v>0.23</v>
      </c>
    </row>
    <row r="6347" spans="3:5" x14ac:dyDescent="0.25">
      <c r="C6347" s="26" t="str">
        <f>IF(Orders!U6347&gt;500,"Yüksək Satış","Aşağı Satış")</f>
        <v>Aşağı Satış</v>
      </c>
      <c r="D6347" s="26" t="str">
        <f>IF(Orders!U6347&gt;500,IF(Orders!E6347="First Class",IF(Orders!W6347=0,"VIP","Special"),"Formal"),"Normal")</f>
        <v>Normal</v>
      </c>
      <c r="E6347" s="26" t="str" cm="1">
        <f t="array" ref="E6347">_xlfn.IFS(Orders!W6347=0,"Endirim Yoxdur",SUMIFS(Orders!$V:$V,Orders!$T:$T,Orders!T6347)&gt;10,ROUND(Orders!W6347*1.15,2),SUMIFS(Orders!$V:$V,Orders!$T:$T,Orders!T6347)&lt;=10,"Endirim Yoxdur")</f>
        <v>Endirim Yoxdur</v>
      </c>
    </row>
    <row r="6348" spans="3:5" x14ac:dyDescent="0.25">
      <c r="C6348" s="26" t="str">
        <f>IF(Orders!U6348&gt;500,"Yüksək Satış","Aşağı Satış")</f>
        <v>Aşağı Satış</v>
      </c>
      <c r="D6348" s="26" t="str">
        <f>IF(Orders!U6348&gt;500,IF(Orders!E6348="First Class",IF(Orders!W6348=0,"VIP","Special"),"Formal"),"Normal")</f>
        <v>Normal</v>
      </c>
      <c r="E6348" s="26" cm="1">
        <f t="array" ref="E6348">_xlfn.IFS(Orders!W6348=0,"Endirim Yoxdur",SUMIFS(Orders!$V:$V,Orders!$T:$T,Orders!T6348)&gt;10,ROUND(Orders!W6348*1.15,2),SUMIFS(Orders!$V:$V,Orders!$T:$T,Orders!T6348)&lt;=10,"Endirim Yoxdur")</f>
        <v>0.23</v>
      </c>
    </row>
    <row r="6349" spans="3:5" x14ac:dyDescent="0.25">
      <c r="C6349" s="26" t="str">
        <f>IF(Orders!U6349&gt;500,"Yüksək Satış","Aşağı Satış")</f>
        <v>Aşağı Satış</v>
      </c>
      <c r="D6349" s="26" t="str">
        <f>IF(Orders!U6349&gt;500,IF(Orders!E6349="First Class",IF(Orders!W6349=0,"VIP","Special"),"Formal"),"Normal")</f>
        <v>Normal</v>
      </c>
      <c r="E6349" s="26" t="str" cm="1">
        <f t="array" ref="E6349">_xlfn.IFS(Orders!W6349=0,"Endirim Yoxdur",SUMIFS(Orders!$V:$V,Orders!$T:$T,Orders!T6349)&gt;10,ROUND(Orders!W6349*1.15,2),SUMIFS(Orders!$V:$V,Orders!$T:$T,Orders!T6349)&lt;=10,"Endirim Yoxdur")</f>
        <v>Endirim Yoxdur</v>
      </c>
    </row>
    <row r="6350" spans="3:5" x14ac:dyDescent="0.25">
      <c r="C6350" s="26" t="str">
        <f>IF(Orders!U6350&gt;500,"Yüksək Satış","Aşağı Satış")</f>
        <v>Aşağı Satış</v>
      </c>
      <c r="D6350" s="26" t="str">
        <f>IF(Orders!U6350&gt;500,IF(Orders!E6350="First Class",IF(Orders!W6350=0,"VIP","Special"),"Formal"),"Normal")</f>
        <v>Normal</v>
      </c>
      <c r="E6350" s="26" t="str" cm="1">
        <f t="array" ref="E6350">_xlfn.IFS(Orders!W6350=0,"Endirim Yoxdur",SUMIFS(Orders!$V:$V,Orders!$T:$T,Orders!T6350)&gt;10,ROUND(Orders!W6350*1.15,2),SUMIFS(Orders!$V:$V,Orders!$T:$T,Orders!T6350)&lt;=10,"Endirim Yoxdur")</f>
        <v>Endirim Yoxdur</v>
      </c>
    </row>
    <row r="6351" spans="3:5" x14ac:dyDescent="0.25">
      <c r="C6351" s="26" t="str">
        <f>IF(Orders!U6351&gt;500,"Yüksək Satış","Aşağı Satış")</f>
        <v>Aşağı Satış</v>
      </c>
      <c r="D6351" s="26" t="str">
        <f>IF(Orders!U6351&gt;500,IF(Orders!E6351="First Class",IF(Orders!W6351=0,"VIP","Special"),"Formal"),"Normal")</f>
        <v>Normal</v>
      </c>
      <c r="E6351" s="26" cm="1">
        <f t="array" ref="E6351">_xlfn.IFS(Orders!W6351=0,"Endirim Yoxdur",SUMIFS(Orders!$V:$V,Orders!$T:$T,Orders!T6351)&gt;10,ROUND(Orders!W6351*1.15,2),SUMIFS(Orders!$V:$V,Orders!$T:$T,Orders!T6351)&lt;=10,"Endirim Yoxdur")</f>
        <v>0.23</v>
      </c>
    </row>
    <row r="6352" spans="3:5" x14ac:dyDescent="0.25">
      <c r="C6352" s="26" t="str">
        <f>IF(Orders!U6352&gt;500,"Yüksək Satış","Aşağı Satış")</f>
        <v>Aşağı Satış</v>
      </c>
      <c r="D6352" s="26" t="str">
        <f>IF(Orders!U6352&gt;500,IF(Orders!E6352="First Class",IF(Orders!W6352=0,"VIP","Special"),"Formal"),"Normal")</f>
        <v>Normal</v>
      </c>
      <c r="E6352" s="26" cm="1">
        <f t="array" ref="E6352">_xlfn.IFS(Orders!W6352=0,"Endirim Yoxdur",SUMIFS(Orders!$V:$V,Orders!$T:$T,Orders!T6352)&gt;10,ROUND(Orders!W6352*1.15,2),SUMIFS(Orders!$V:$V,Orders!$T:$T,Orders!T6352)&lt;=10,"Endirim Yoxdur")</f>
        <v>0.23</v>
      </c>
    </row>
    <row r="6353" spans="3:5" x14ac:dyDescent="0.25">
      <c r="C6353" s="26" t="str">
        <f>IF(Orders!U6353&gt;500,"Yüksək Satış","Aşağı Satış")</f>
        <v>Aşağı Satış</v>
      </c>
      <c r="D6353" s="26" t="str">
        <f>IF(Orders!U6353&gt;500,IF(Orders!E6353="First Class",IF(Orders!W6353=0,"VIP","Special"),"Formal"),"Normal")</f>
        <v>Normal</v>
      </c>
      <c r="E6353" s="26" t="str" cm="1">
        <f t="array" ref="E6353">_xlfn.IFS(Orders!W6353=0,"Endirim Yoxdur",SUMIFS(Orders!$V:$V,Orders!$T:$T,Orders!T6353)&gt;10,ROUND(Orders!W6353*1.15,2),SUMIFS(Orders!$V:$V,Orders!$T:$T,Orders!T6353)&lt;=10,"Endirim Yoxdur")</f>
        <v>Endirim Yoxdur</v>
      </c>
    </row>
    <row r="6354" spans="3:5" x14ac:dyDescent="0.25">
      <c r="C6354" s="26" t="str">
        <f>IF(Orders!U6354&gt;500,"Yüksək Satış","Aşağı Satış")</f>
        <v>Aşağı Satış</v>
      </c>
      <c r="D6354" s="26" t="str">
        <f>IF(Orders!U6354&gt;500,IF(Orders!E6354="First Class",IF(Orders!W6354=0,"VIP","Special"),"Formal"),"Normal")</f>
        <v>Normal</v>
      </c>
      <c r="E6354" s="26" t="str" cm="1">
        <f t="array" ref="E6354">_xlfn.IFS(Orders!W6354=0,"Endirim Yoxdur",SUMIFS(Orders!$V:$V,Orders!$T:$T,Orders!T6354)&gt;10,ROUND(Orders!W6354*1.15,2),SUMIFS(Orders!$V:$V,Orders!$T:$T,Orders!T6354)&lt;=10,"Endirim Yoxdur")</f>
        <v>Endirim Yoxdur</v>
      </c>
    </row>
    <row r="6355" spans="3:5" x14ac:dyDescent="0.25">
      <c r="C6355" s="26" t="str">
        <f>IF(Orders!U6355&gt;500,"Yüksək Satış","Aşağı Satış")</f>
        <v>Aşağı Satış</v>
      </c>
      <c r="D6355" s="26" t="str">
        <f>IF(Orders!U6355&gt;500,IF(Orders!E6355="First Class",IF(Orders!W6355=0,"VIP","Special"),"Formal"),"Normal")</f>
        <v>Normal</v>
      </c>
      <c r="E6355" s="26" t="str" cm="1">
        <f t="array" ref="E6355">_xlfn.IFS(Orders!W6355=0,"Endirim Yoxdur",SUMIFS(Orders!$V:$V,Orders!$T:$T,Orders!T6355)&gt;10,ROUND(Orders!W6355*1.15,2),SUMIFS(Orders!$V:$V,Orders!$T:$T,Orders!T6355)&lt;=10,"Endirim Yoxdur")</f>
        <v>Endirim Yoxdur</v>
      </c>
    </row>
    <row r="6356" spans="3:5" x14ac:dyDescent="0.25">
      <c r="C6356" s="26" t="str">
        <f>IF(Orders!U6356&gt;500,"Yüksək Satış","Aşağı Satış")</f>
        <v>Aşağı Satış</v>
      </c>
      <c r="D6356" s="26" t="str">
        <f>IF(Orders!U6356&gt;500,IF(Orders!E6356="First Class",IF(Orders!W6356=0,"VIP","Special"),"Formal"),"Normal")</f>
        <v>Normal</v>
      </c>
      <c r="E6356" s="26" t="str" cm="1">
        <f t="array" ref="E6356">_xlfn.IFS(Orders!W6356=0,"Endirim Yoxdur",SUMIFS(Orders!$V:$V,Orders!$T:$T,Orders!T6356)&gt;10,ROUND(Orders!W6356*1.15,2),SUMIFS(Orders!$V:$V,Orders!$T:$T,Orders!T6356)&lt;=10,"Endirim Yoxdur")</f>
        <v>Endirim Yoxdur</v>
      </c>
    </row>
    <row r="6357" spans="3:5" x14ac:dyDescent="0.25">
      <c r="C6357" s="26" t="str">
        <f>IF(Orders!U6357&gt;500,"Yüksək Satış","Aşağı Satış")</f>
        <v>Aşağı Satış</v>
      </c>
      <c r="D6357" s="26" t="str">
        <f>IF(Orders!U6357&gt;500,IF(Orders!E6357="First Class",IF(Orders!W6357=0,"VIP","Special"),"Formal"),"Normal")</f>
        <v>Normal</v>
      </c>
      <c r="E6357" s="26" cm="1">
        <f t="array" ref="E6357">_xlfn.IFS(Orders!W6357=0,"Endirim Yoxdur",SUMIFS(Orders!$V:$V,Orders!$T:$T,Orders!T6357)&gt;10,ROUND(Orders!W6357*1.15,2),SUMIFS(Orders!$V:$V,Orders!$T:$T,Orders!T6357)&lt;=10,"Endirim Yoxdur")</f>
        <v>0.23</v>
      </c>
    </row>
    <row r="6358" spans="3:5" x14ac:dyDescent="0.25">
      <c r="C6358" s="26" t="str">
        <f>IF(Orders!U6358&gt;500,"Yüksək Satış","Aşağı Satış")</f>
        <v>Aşağı Satış</v>
      </c>
      <c r="D6358" s="26" t="str">
        <f>IF(Orders!U6358&gt;500,IF(Orders!E6358="First Class",IF(Orders!W6358=0,"VIP","Special"),"Formal"),"Normal")</f>
        <v>Normal</v>
      </c>
      <c r="E6358" s="26" cm="1">
        <f t="array" ref="E6358">_xlfn.IFS(Orders!W6358=0,"Endirim Yoxdur",SUMIFS(Orders!$V:$V,Orders!$T:$T,Orders!T6358)&gt;10,ROUND(Orders!W6358*1.15,2),SUMIFS(Orders!$V:$V,Orders!$T:$T,Orders!T6358)&lt;=10,"Endirim Yoxdur")</f>
        <v>0.23</v>
      </c>
    </row>
    <row r="6359" spans="3:5" x14ac:dyDescent="0.25">
      <c r="C6359" s="26" t="str">
        <f>IF(Orders!U6359&gt;500,"Yüksək Satış","Aşağı Satış")</f>
        <v>Aşağı Satış</v>
      </c>
      <c r="D6359" s="26" t="str">
        <f>IF(Orders!U6359&gt;500,IF(Orders!E6359="First Class",IF(Orders!W6359=0,"VIP","Special"),"Formal"),"Normal")</f>
        <v>Normal</v>
      </c>
      <c r="E6359" s="26" cm="1">
        <f t="array" ref="E6359">_xlfn.IFS(Orders!W6359=0,"Endirim Yoxdur",SUMIFS(Orders!$V:$V,Orders!$T:$T,Orders!T6359)&gt;10,ROUND(Orders!W6359*1.15,2),SUMIFS(Orders!$V:$V,Orders!$T:$T,Orders!T6359)&lt;=10,"Endirim Yoxdur")</f>
        <v>0.23</v>
      </c>
    </row>
    <row r="6360" spans="3:5" x14ac:dyDescent="0.25">
      <c r="C6360" s="26" t="str">
        <f>IF(Orders!U6360&gt;500,"Yüksək Satış","Aşağı Satış")</f>
        <v>Aşağı Satış</v>
      </c>
      <c r="D6360" s="26" t="str">
        <f>IF(Orders!U6360&gt;500,IF(Orders!E6360="First Class",IF(Orders!W6360=0,"VIP","Special"),"Formal"),"Normal")</f>
        <v>Normal</v>
      </c>
      <c r="E6360" s="26" t="str" cm="1">
        <f t="array" ref="E6360">_xlfn.IFS(Orders!W6360=0,"Endirim Yoxdur",SUMIFS(Orders!$V:$V,Orders!$T:$T,Orders!T6360)&gt;10,ROUND(Orders!W6360*1.15,2),SUMIFS(Orders!$V:$V,Orders!$T:$T,Orders!T6360)&lt;=10,"Endirim Yoxdur")</f>
        <v>Endirim Yoxdur</v>
      </c>
    </row>
    <row r="6361" spans="3:5" x14ac:dyDescent="0.25">
      <c r="C6361" s="26" t="str">
        <f>IF(Orders!U6361&gt;500,"Yüksək Satış","Aşağı Satış")</f>
        <v>Aşağı Satış</v>
      </c>
      <c r="D6361" s="26" t="str">
        <f>IF(Orders!U6361&gt;500,IF(Orders!E6361="First Class",IF(Orders!W6361=0,"VIP","Special"),"Formal"),"Normal")</f>
        <v>Normal</v>
      </c>
      <c r="E6361" s="26" cm="1">
        <f t="array" ref="E6361">_xlfn.IFS(Orders!W6361=0,"Endirim Yoxdur",SUMIFS(Orders!$V:$V,Orders!$T:$T,Orders!T6361)&gt;10,ROUND(Orders!W6361*1.15,2),SUMIFS(Orders!$V:$V,Orders!$T:$T,Orders!T6361)&lt;=10,"Endirim Yoxdur")</f>
        <v>0.92</v>
      </c>
    </row>
    <row r="6362" spans="3:5" x14ac:dyDescent="0.25">
      <c r="C6362" s="26" t="str">
        <f>IF(Orders!U6362&gt;500,"Yüksək Satış","Aşağı Satış")</f>
        <v>Aşağı Satış</v>
      </c>
      <c r="D6362" s="26" t="str">
        <f>IF(Orders!U6362&gt;500,IF(Orders!E6362="First Class",IF(Orders!W6362=0,"VIP","Special"),"Formal"),"Normal")</f>
        <v>Normal</v>
      </c>
      <c r="E6362" s="26" cm="1">
        <f t="array" ref="E6362">_xlfn.IFS(Orders!W6362=0,"Endirim Yoxdur",SUMIFS(Orders!$V:$V,Orders!$T:$T,Orders!T6362)&gt;10,ROUND(Orders!W6362*1.15,2),SUMIFS(Orders!$V:$V,Orders!$T:$T,Orders!T6362)&lt;=10,"Endirim Yoxdur")</f>
        <v>0.92</v>
      </c>
    </row>
    <row r="6363" spans="3:5" x14ac:dyDescent="0.25">
      <c r="C6363" s="26" t="str">
        <f>IF(Orders!U6363&gt;500,"Yüksək Satış","Aşağı Satış")</f>
        <v>Aşağı Satış</v>
      </c>
      <c r="D6363" s="26" t="str">
        <f>IF(Orders!U6363&gt;500,IF(Orders!E6363="First Class",IF(Orders!W6363=0,"VIP","Special"),"Formal"),"Normal")</f>
        <v>Normal</v>
      </c>
      <c r="E6363" s="26" cm="1">
        <f t="array" ref="E6363">_xlfn.IFS(Orders!W6363=0,"Endirim Yoxdur",SUMIFS(Orders!$V:$V,Orders!$T:$T,Orders!T6363)&gt;10,ROUND(Orders!W6363*1.15,2),SUMIFS(Orders!$V:$V,Orders!$T:$T,Orders!T6363)&lt;=10,"Endirim Yoxdur")</f>
        <v>0.23</v>
      </c>
    </row>
    <row r="6364" spans="3:5" x14ac:dyDescent="0.25">
      <c r="C6364" s="26" t="str">
        <f>IF(Orders!U6364&gt;500,"Yüksək Satış","Aşağı Satış")</f>
        <v>Aşağı Satış</v>
      </c>
      <c r="D6364" s="26" t="str">
        <f>IF(Orders!U6364&gt;500,IF(Orders!E6364="First Class",IF(Orders!W6364=0,"VIP","Special"),"Formal"),"Normal")</f>
        <v>Normal</v>
      </c>
      <c r="E6364" s="26" t="str" cm="1">
        <f t="array" ref="E6364">_xlfn.IFS(Orders!W6364=0,"Endirim Yoxdur",SUMIFS(Orders!$V:$V,Orders!$T:$T,Orders!T6364)&gt;10,ROUND(Orders!W6364*1.15,2),SUMIFS(Orders!$V:$V,Orders!$T:$T,Orders!T6364)&lt;=10,"Endirim Yoxdur")</f>
        <v>Endirim Yoxdur</v>
      </c>
    </row>
    <row r="6365" spans="3:5" x14ac:dyDescent="0.25">
      <c r="C6365" s="26" t="str">
        <f>IF(Orders!U6365&gt;500,"Yüksək Satış","Aşağı Satış")</f>
        <v>Aşağı Satış</v>
      </c>
      <c r="D6365" s="26" t="str">
        <f>IF(Orders!U6365&gt;500,IF(Orders!E6365="First Class",IF(Orders!W6365=0,"VIP","Special"),"Formal"),"Normal")</f>
        <v>Normal</v>
      </c>
      <c r="E6365" s="26" cm="1">
        <f t="array" ref="E6365">_xlfn.IFS(Orders!W6365=0,"Endirim Yoxdur",SUMIFS(Orders!$V:$V,Orders!$T:$T,Orders!T6365)&gt;10,ROUND(Orders!W6365*1.15,2),SUMIFS(Orders!$V:$V,Orders!$T:$T,Orders!T6365)&lt;=10,"Endirim Yoxdur")</f>
        <v>0.23</v>
      </c>
    </row>
    <row r="6366" spans="3:5" x14ac:dyDescent="0.25">
      <c r="C6366" s="26" t="str">
        <f>IF(Orders!U6366&gt;500,"Yüksək Satış","Aşağı Satış")</f>
        <v>Aşağı Satış</v>
      </c>
      <c r="D6366" s="26" t="str">
        <f>IF(Orders!U6366&gt;500,IF(Orders!E6366="First Class",IF(Orders!W6366=0,"VIP","Special"),"Formal"),"Normal")</f>
        <v>Normal</v>
      </c>
      <c r="E6366" s="26" cm="1">
        <f t="array" ref="E6366">_xlfn.IFS(Orders!W6366=0,"Endirim Yoxdur",SUMIFS(Orders!$V:$V,Orders!$T:$T,Orders!T6366)&gt;10,ROUND(Orders!W6366*1.15,2),SUMIFS(Orders!$V:$V,Orders!$T:$T,Orders!T6366)&lt;=10,"Endirim Yoxdur")</f>
        <v>0.23</v>
      </c>
    </row>
    <row r="6367" spans="3:5" x14ac:dyDescent="0.25">
      <c r="C6367" s="26" t="str">
        <f>IF(Orders!U6367&gt;500,"Yüksək Satış","Aşağı Satış")</f>
        <v>Aşağı Satış</v>
      </c>
      <c r="D6367" s="26" t="str">
        <f>IF(Orders!U6367&gt;500,IF(Orders!E6367="First Class",IF(Orders!W6367=0,"VIP","Special"),"Formal"),"Normal")</f>
        <v>Normal</v>
      </c>
      <c r="E6367" s="26" cm="1">
        <f t="array" ref="E6367">_xlfn.IFS(Orders!W6367=0,"Endirim Yoxdur",SUMIFS(Orders!$V:$V,Orders!$T:$T,Orders!T6367)&gt;10,ROUND(Orders!W6367*1.15,2),SUMIFS(Orders!$V:$V,Orders!$T:$T,Orders!T6367)&lt;=10,"Endirim Yoxdur")</f>
        <v>0.23</v>
      </c>
    </row>
    <row r="6368" spans="3:5" x14ac:dyDescent="0.25">
      <c r="C6368" s="26" t="str">
        <f>IF(Orders!U6368&gt;500,"Yüksək Satış","Aşağı Satış")</f>
        <v>Aşağı Satış</v>
      </c>
      <c r="D6368" s="26" t="str">
        <f>IF(Orders!U6368&gt;500,IF(Orders!E6368="First Class",IF(Orders!W6368=0,"VIP","Special"),"Formal"),"Normal")</f>
        <v>Normal</v>
      </c>
      <c r="E6368" s="26" t="str" cm="1">
        <f t="array" ref="E6368">_xlfn.IFS(Orders!W6368=0,"Endirim Yoxdur",SUMIFS(Orders!$V:$V,Orders!$T:$T,Orders!T6368)&gt;10,ROUND(Orders!W6368*1.15,2),SUMIFS(Orders!$V:$V,Orders!$T:$T,Orders!T6368)&lt;=10,"Endirim Yoxdur")</f>
        <v>Endirim Yoxdur</v>
      </c>
    </row>
    <row r="6369" spans="3:5" x14ac:dyDescent="0.25">
      <c r="C6369" s="26" t="str">
        <f>IF(Orders!U6369&gt;500,"Yüksək Satış","Aşağı Satış")</f>
        <v>Yüksək Satış</v>
      </c>
      <c r="D6369" s="26" t="str">
        <f>IF(Orders!U6369&gt;500,IF(Orders!E6369="First Class",IF(Orders!W6369=0,"VIP","Special"),"Formal"),"Normal")</f>
        <v>Formal</v>
      </c>
      <c r="E6369" s="26" cm="1">
        <f t="array" ref="E6369">_xlfn.IFS(Orders!W6369=0,"Endirim Yoxdur",SUMIFS(Orders!$V:$V,Orders!$T:$T,Orders!T6369)&gt;10,ROUND(Orders!W6369*1.15,2),SUMIFS(Orders!$V:$V,Orders!$T:$T,Orders!T6369)&lt;=10,"Endirim Yoxdur")</f>
        <v>0.23</v>
      </c>
    </row>
    <row r="6370" spans="3:5" x14ac:dyDescent="0.25">
      <c r="C6370" s="26" t="str">
        <f>IF(Orders!U6370&gt;500,"Yüksək Satış","Aşağı Satış")</f>
        <v>Aşağı Satış</v>
      </c>
      <c r="D6370" s="26" t="str">
        <f>IF(Orders!U6370&gt;500,IF(Orders!E6370="First Class",IF(Orders!W6370=0,"VIP","Special"),"Formal"),"Normal")</f>
        <v>Normal</v>
      </c>
      <c r="E6370" s="26" t="str" cm="1">
        <f t="array" ref="E6370">_xlfn.IFS(Orders!W6370=0,"Endirim Yoxdur",SUMIFS(Orders!$V:$V,Orders!$T:$T,Orders!T6370)&gt;10,ROUND(Orders!W6370*1.15,2),SUMIFS(Orders!$V:$V,Orders!$T:$T,Orders!T6370)&lt;=10,"Endirim Yoxdur")</f>
        <v>Endirim Yoxdur</v>
      </c>
    </row>
    <row r="6371" spans="3:5" x14ac:dyDescent="0.25">
      <c r="C6371" s="26" t="str">
        <f>IF(Orders!U6371&gt;500,"Yüksək Satış","Aşağı Satış")</f>
        <v>Aşağı Satış</v>
      </c>
      <c r="D6371" s="26" t="str">
        <f>IF(Orders!U6371&gt;500,IF(Orders!E6371="First Class",IF(Orders!W6371=0,"VIP","Special"),"Formal"),"Normal")</f>
        <v>Normal</v>
      </c>
      <c r="E6371" s="26" t="str" cm="1">
        <f t="array" ref="E6371">_xlfn.IFS(Orders!W6371=0,"Endirim Yoxdur",SUMIFS(Orders!$V:$V,Orders!$T:$T,Orders!T6371)&gt;10,ROUND(Orders!W6371*1.15,2),SUMIFS(Orders!$V:$V,Orders!$T:$T,Orders!T6371)&lt;=10,"Endirim Yoxdur")</f>
        <v>Endirim Yoxdur</v>
      </c>
    </row>
    <row r="6372" spans="3:5" x14ac:dyDescent="0.25">
      <c r="C6372" s="26" t="str">
        <f>IF(Orders!U6372&gt;500,"Yüksək Satış","Aşağı Satış")</f>
        <v>Aşağı Satış</v>
      </c>
      <c r="D6372" s="26" t="str">
        <f>IF(Orders!U6372&gt;500,IF(Orders!E6372="First Class",IF(Orders!W6372=0,"VIP","Special"),"Formal"),"Normal")</f>
        <v>Normal</v>
      </c>
      <c r="E6372" s="26" t="str" cm="1">
        <f t="array" ref="E6372">_xlfn.IFS(Orders!W6372=0,"Endirim Yoxdur",SUMIFS(Orders!$V:$V,Orders!$T:$T,Orders!T6372)&gt;10,ROUND(Orders!W6372*1.15,2),SUMIFS(Orders!$V:$V,Orders!$T:$T,Orders!T6372)&lt;=10,"Endirim Yoxdur")</f>
        <v>Endirim Yoxdur</v>
      </c>
    </row>
    <row r="6373" spans="3:5" x14ac:dyDescent="0.25">
      <c r="C6373" s="26" t="str">
        <f>IF(Orders!U6373&gt;500,"Yüksək Satış","Aşağı Satış")</f>
        <v>Aşağı Satış</v>
      </c>
      <c r="D6373" s="26" t="str">
        <f>IF(Orders!U6373&gt;500,IF(Orders!E6373="First Class",IF(Orders!W6373=0,"VIP","Special"),"Formal"),"Normal")</f>
        <v>Normal</v>
      </c>
      <c r="E6373" s="26" cm="1">
        <f t="array" ref="E6373">_xlfn.IFS(Orders!W6373=0,"Endirim Yoxdur",SUMIFS(Orders!$V:$V,Orders!$T:$T,Orders!T6373)&gt;10,ROUND(Orders!W6373*1.15,2),SUMIFS(Orders!$V:$V,Orders!$T:$T,Orders!T6373)&lt;=10,"Endirim Yoxdur")</f>
        <v>0.23</v>
      </c>
    </row>
    <row r="6374" spans="3:5" x14ac:dyDescent="0.25">
      <c r="C6374" s="26" t="str">
        <f>IF(Orders!U6374&gt;500,"Yüksək Satış","Aşağı Satış")</f>
        <v>Aşağı Satış</v>
      </c>
      <c r="D6374" s="26" t="str">
        <f>IF(Orders!U6374&gt;500,IF(Orders!E6374="First Class",IF(Orders!W6374=0,"VIP","Special"),"Formal"),"Normal")</f>
        <v>Normal</v>
      </c>
      <c r="E6374" s="26" cm="1">
        <f t="array" ref="E6374">_xlfn.IFS(Orders!W6374=0,"Endirim Yoxdur",SUMIFS(Orders!$V:$V,Orders!$T:$T,Orders!T6374)&gt;10,ROUND(Orders!W6374*1.15,2),SUMIFS(Orders!$V:$V,Orders!$T:$T,Orders!T6374)&lt;=10,"Endirim Yoxdur")</f>
        <v>0.23</v>
      </c>
    </row>
    <row r="6375" spans="3:5" x14ac:dyDescent="0.25">
      <c r="C6375" s="26" t="str">
        <f>IF(Orders!U6375&gt;500,"Yüksək Satış","Aşağı Satış")</f>
        <v>Aşağı Satış</v>
      </c>
      <c r="D6375" s="26" t="str">
        <f>IF(Orders!U6375&gt;500,IF(Orders!E6375="First Class",IF(Orders!W6375=0,"VIP","Special"),"Formal"),"Normal")</f>
        <v>Normal</v>
      </c>
      <c r="E6375" s="26" cm="1">
        <f t="array" ref="E6375">_xlfn.IFS(Orders!W6375=0,"Endirim Yoxdur",SUMIFS(Orders!$V:$V,Orders!$T:$T,Orders!T6375)&gt;10,ROUND(Orders!W6375*1.15,2),SUMIFS(Orders!$V:$V,Orders!$T:$T,Orders!T6375)&lt;=10,"Endirim Yoxdur")</f>
        <v>0.23</v>
      </c>
    </row>
    <row r="6376" spans="3:5" x14ac:dyDescent="0.25">
      <c r="C6376" s="26" t="str">
        <f>IF(Orders!U6376&gt;500,"Yüksək Satış","Aşağı Satış")</f>
        <v>Yüksək Satış</v>
      </c>
      <c r="D6376" s="26" t="str">
        <f>IF(Orders!U6376&gt;500,IF(Orders!E6376="First Class",IF(Orders!W6376=0,"VIP","Special"),"Formal"),"Normal")</f>
        <v>Special</v>
      </c>
      <c r="E6376" s="26" cm="1">
        <f t="array" ref="E6376">_xlfn.IFS(Orders!W6376=0,"Endirim Yoxdur",SUMIFS(Orders!$V:$V,Orders!$T:$T,Orders!T6376)&gt;10,ROUND(Orders!W6376*1.15,2),SUMIFS(Orders!$V:$V,Orders!$T:$T,Orders!T6376)&lt;=10,"Endirim Yoxdur")</f>
        <v>0.23</v>
      </c>
    </row>
    <row r="6377" spans="3:5" x14ac:dyDescent="0.25">
      <c r="C6377" s="26" t="str">
        <f>IF(Orders!U6377&gt;500,"Yüksək Satış","Aşağı Satış")</f>
        <v>Aşağı Satış</v>
      </c>
      <c r="D6377" s="26" t="str">
        <f>IF(Orders!U6377&gt;500,IF(Orders!E6377="First Class",IF(Orders!W6377=0,"VIP","Special"),"Formal"),"Normal")</f>
        <v>Normal</v>
      </c>
      <c r="E6377" s="26" cm="1">
        <f t="array" ref="E6377">_xlfn.IFS(Orders!W6377=0,"Endirim Yoxdur",SUMIFS(Orders!$V:$V,Orders!$T:$T,Orders!T6377)&gt;10,ROUND(Orders!W6377*1.15,2),SUMIFS(Orders!$V:$V,Orders!$T:$T,Orders!T6377)&lt;=10,"Endirim Yoxdur")</f>
        <v>0.23</v>
      </c>
    </row>
    <row r="6378" spans="3:5" x14ac:dyDescent="0.25">
      <c r="C6378" s="26" t="str">
        <f>IF(Orders!U6378&gt;500,"Yüksək Satış","Aşağı Satış")</f>
        <v>Aşağı Satış</v>
      </c>
      <c r="D6378" s="26" t="str">
        <f>IF(Orders!U6378&gt;500,IF(Orders!E6378="First Class",IF(Orders!W6378=0,"VIP","Special"),"Formal"),"Normal")</f>
        <v>Normal</v>
      </c>
      <c r="E6378" s="26" t="str" cm="1">
        <f t="array" ref="E6378">_xlfn.IFS(Orders!W6378=0,"Endirim Yoxdur",SUMIFS(Orders!$V:$V,Orders!$T:$T,Orders!T6378)&gt;10,ROUND(Orders!W6378*1.15,2),SUMIFS(Orders!$V:$V,Orders!$T:$T,Orders!T6378)&lt;=10,"Endirim Yoxdur")</f>
        <v>Endirim Yoxdur</v>
      </c>
    </row>
    <row r="6379" spans="3:5" x14ac:dyDescent="0.25">
      <c r="C6379" s="26" t="str">
        <f>IF(Orders!U6379&gt;500,"Yüksək Satış","Aşağı Satış")</f>
        <v>Aşağı Satış</v>
      </c>
      <c r="D6379" s="26" t="str">
        <f>IF(Orders!U6379&gt;500,IF(Orders!E6379="First Class",IF(Orders!W6379=0,"VIP","Special"),"Formal"),"Normal")</f>
        <v>Normal</v>
      </c>
      <c r="E6379" s="26" cm="1">
        <f t="array" ref="E6379">_xlfn.IFS(Orders!W6379=0,"Endirim Yoxdur",SUMIFS(Orders!$V:$V,Orders!$T:$T,Orders!T6379)&gt;10,ROUND(Orders!W6379*1.15,2),SUMIFS(Orders!$V:$V,Orders!$T:$T,Orders!T6379)&lt;=10,"Endirim Yoxdur")</f>
        <v>0.23</v>
      </c>
    </row>
    <row r="6380" spans="3:5" x14ac:dyDescent="0.25">
      <c r="C6380" s="26" t="str">
        <f>IF(Orders!U6380&gt;500,"Yüksək Satış","Aşağı Satış")</f>
        <v>Aşağı Satış</v>
      </c>
      <c r="D6380" s="26" t="str">
        <f>IF(Orders!U6380&gt;500,IF(Orders!E6380="First Class",IF(Orders!W6380=0,"VIP","Special"),"Formal"),"Normal")</f>
        <v>Normal</v>
      </c>
      <c r="E6380" s="26" cm="1">
        <f t="array" ref="E6380">_xlfn.IFS(Orders!W6380=0,"Endirim Yoxdur",SUMIFS(Orders!$V:$V,Orders!$T:$T,Orders!T6380)&gt;10,ROUND(Orders!W6380*1.15,2),SUMIFS(Orders!$V:$V,Orders!$T:$T,Orders!T6380)&lt;=10,"Endirim Yoxdur")</f>
        <v>0.23</v>
      </c>
    </row>
    <row r="6381" spans="3:5" x14ac:dyDescent="0.25">
      <c r="C6381" s="26" t="str">
        <f>IF(Orders!U6381&gt;500,"Yüksək Satış","Aşağı Satış")</f>
        <v>Aşağı Satış</v>
      </c>
      <c r="D6381" s="26" t="str">
        <f>IF(Orders!U6381&gt;500,IF(Orders!E6381="First Class",IF(Orders!W6381=0,"VIP","Special"),"Formal"),"Normal")</f>
        <v>Normal</v>
      </c>
      <c r="E6381" s="26" cm="1">
        <f t="array" ref="E6381">_xlfn.IFS(Orders!W6381=0,"Endirim Yoxdur",SUMIFS(Orders!$V:$V,Orders!$T:$T,Orders!T6381)&gt;10,ROUND(Orders!W6381*1.15,2),SUMIFS(Orders!$V:$V,Orders!$T:$T,Orders!T6381)&lt;=10,"Endirim Yoxdur")</f>
        <v>0.23</v>
      </c>
    </row>
    <row r="6382" spans="3:5" x14ac:dyDescent="0.25">
      <c r="C6382" s="26" t="str">
        <f>IF(Orders!U6382&gt;500,"Yüksək Satış","Aşağı Satış")</f>
        <v>Aşağı Satış</v>
      </c>
      <c r="D6382" s="26" t="str">
        <f>IF(Orders!U6382&gt;500,IF(Orders!E6382="First Class",IF(Orders!W6382=0,"VIP","Special"),"Formal"),"Normal")</f>
        <v>Normal</v>
      </c>
      <c r="E6382" s="26" cm="1">
        <f t="array" ref="E6382">_xlfn.IFS(Orders!W6382=0,"Endirim Yoxdur",SUMIFS(Orders!$V:$V,Orders!$T:$T,Orders!T6382)&gt;10,ROUND(Orders!W6382*1.15,2),SUMIFS(Orders!$V:$V,Orders!$T:$T,Orders!T6382)&lt;=10,"Endirim Yoxdur")</f>
        <v>0.23</v>
      </c>
    </row>
    <row r="6383" spans="3:5" x14ac:dyDescent="0.25">
      <c r="C6383" s="26" t="str">
        <f>IF(Orders!U6383&gt;500,"Yüksək Satış","Aşağı Satış")</f>
        <v>Aşağı Satış</v>
      </c>
      <c r="D6383" s="26" t="str">
        <f>IF(Orders!U6383&gt;500,IF(Orders!E6383="First Class",IF(Orders!W6383=0,"VIP","Special"),"Formal"),"Normal")</f>
        <v>Normal</v>
      </c>
      <c r="E6383" s="26" t="str" cm="1">
        <f t="array" ref="E6383">_xlfn.IFS(Orders!W6383=0,"Endirim Yoxdur",SUMIFS(Orders!$V:$V,Orders!$T:$T,Orders!T6383)&gt;10,ROUND(Orders!W6383*1.15,2),SUMIFS(Orders!$V:$V,Orders!$T:$T,Orders!T6383)&lt;=10,"Endirim Yoxdur")</f>
        <v>Endirim Yoxdur</v>
      </c>
    </row>
    <row r="6384" spans="3:5" x14ac:dyDescent="0.25">
      <c r="C6384" s="26" t="str">
        <f>IF(Orders!U6384&gt;500,"Yüksək Satış","Aşağı Satış")</f>
        <v>Aşağı Satış</v>
      </c>
      <c r="D6384" s="26" t="str">
        <f>IF(Orders!U6384&gt;500,IF(Orders!E6384="First Class",IF(Orders!W6384=0,"VIP","Special"),"Formal"),"Normal")</f>
        <v>Normal</v>
      </c>
      <c r="E6384" s="26" t="str" cm="1">
        <f t="array" ref="E6384">_xlfn.IFS(Orders!W6384=0,"Endirim Yoxdur",SUMIFS(Orders!$V:$V,Orders!$T:$T,Orders!T6384)&gt;10,ROUND(Orders!W6384*1.15,2),SUMIFS(Orders!$V:$V,Orders!$T:$T,Orders!T6384)&lt;=10,"Endirim Yoxdur")</f>
        <v>Endirim Yoxdur</v>
      </c>
    </row>
    <row r="6385" spans="3:5" x14ac:dyDescent="0.25">
      <c r="C6385" s="26" t="str">
        <f>IF(Orders!U6385&gt;500,"Yüksək Satış","Aşağı Satış")</f>
        <v>Aşağı Satış</v>
      </c>
      <c r="D6385" s="26" t="str">
        <f>IF(Orders!U6385&gt;500,IF(Orders!E6385="First Class",IF(Orders!W6385=0,"VIP","Special"),"Formal"),"Normal")</f>
        <v>Normal</v>
      </c>
      <c r="E6385" s="26" cm="1">
        <f t="array" ref="E6385">_xlfn.IFS(Orders!W6385=0,"Endirim Yoxdur",SUMIFS(Orders!$V:$V,Orders!$T:$T,Orders!T6385)&gt;10,ROUND(Orders!W6385*1.15,2),SUMIFS(Orders!$V:$V,Orders!$T:$T,Orders!T6385)&lt;=10,"Endirim Yoxdur")</f>
        <v>0.23</v>
      </c>
    </row>
    <row r="6386" spans="3:5" x14ac:dyDescent="0.25">
      <c r="C6386" s="26" t="str">
        <f>IF(Orders!U6386&gt;500,"Yüksək Satış","Aşağı Satış")</f>
        <v>Aşağı Satış</v>
      </c>
      <c r="D6386" s="26" t="str">
        <f>IF(Orders!U6386&gt;500,IF(Orders!E6386="First Class",IF(Orders!W6386=0,"VIP","Special"),"Formal"),"Normal")</f>
        <v>Normal</v>
      </c>
      <c r="E6386" s="26" t="str" cm="1">
        <f t="array" ref="E6386">_xlfn.IFS(Orders!W6386=0,"Endirim Yoxdur",SUMIFS(Orders!$V:$V,Orders!$T:$T,Orders!T6386)&gt;10,ROUND(Orders!W6386*1.15,2),SUMIFS(Orders!$V:$V,Orders!$T:$T,Orders!T6386)&lt;=10,"Endirim Yoxdur")</f>
        <v>Endirim Yoxdur</v>
      </c>
    </row>
    <row r="6387" spans="3:5" x14ac:dyDescent="0.25">
      <c r="C6387" s="26" t="str">
        <f>IF(Orders!U6387&gt;500,"Yüksək Satış","Aşağı Satış")</f>
        <v>Yüksək Satış</v>
      </c>
      <c r="D6387" s="26" t="str">
        <f>IF(Orders!U6387&gt;500,IF(Orders!E6387="First Class",IF(Orders!W6387=0,"VIP","Special"),"Formal"),"Normal")</f>
        <v>Formal</v>
      </c>
      <c r="E6387" s="26" t="str" cm="1">
        <f t="array" ref="E6387">_xlfn.IFS(Orders!W6387=0,"Endirim Yoxdur",SUMIFS(Orders!$V:$V,Orders!$T:$T,Orders!T6387)&gt;10,ROUND(Orders!W6387*1.15,2),SUMIFS(Orders!$V:$V,Orders!$T:$T,Orders!T6387)&lt;=10,"Endirim Yoxdur")</f>
        <v>Endirim Yoxdur</v>
      </c>
    </row>
    <row r="6388" spans="3:5" x14ac:dyDescent="0.25">
      <c r="C6388" s="26" t="str">
        <f>IF(Orders!U6388&gt;500,"Yüksək Satış","Aşağı Satış")</f>
        <v>Aşağı Satış</v>
      </c>
      <c r="D6388" s="26" t="str">
        <f>IF(Orders!U6388&gt;500,IF(Orders!E6388="First Class",IF(Orders!W6388=0,"VIP","Special"),"Formal"),"Normal")</f>
        <v>Normal</v>
      </c>
      <c r="E6388" s="26" cm="1">
        <f t="array" ref="E6388">_xlfn.IFS(Orders!W6388=0,"Endirim Yoxdur",SUMIFS(Orders!$V:$V,Orders!$T:$T,Orders!T6388)&gt;10,ROUND(Orders!W6388*1.15,2),SUMIFS(Orders!$V:$V,Orders!$T:$T,Orders!T6388)&lt;=10,"Endirim Yoxdur")</f>
        <v>0.23</v>
      </c>
    </row>
    <row r="6389" spans="3:5" x14ac:dyDescent="0.25">
      <c r="C6389" s="26" t="str">
        <f>IF(Orders!U6389&gt;500,"Yüksək Satış","Aşağı Satış")</f>
        <v>Aşağı Satış</v>
      </c>
      <c r="D6389" s="26" t="str">
        <f>IF(Orders!U6389&gt;500,IF(Orders!E6389="First Class",IF(Orders!W6389=0,"VIP","Special"),"Formal"),"Normal")</f>
        <v>Normal</v>
      </c>
      <c r="E6389" s="26" t="str" cm="1">
        <f t="array" ref="E6389">_xlfn.IFS(Orders!W6389=0,"Endirim Yoxdur",SUMIFS(Orders!$V:$V,Orders!$T:$T,Orders!T6389)&gt;10,ROUND(Orders!W6389*1.15,2),SUMIFS(Orders!$V:$V,Orders!$T:$T,Orders!T6389)&lt;=10,"Endirim Yoxdur")</f>
        <v>Endirim Yoxdur</v>
      </c>
    </row>
    <row r="6390" spans="3:5" x14ac:dyDescent="0.25">
      <c r="C6390" s="26" t="str">
        <f>IF(Orders!U6390&gt;500,"Yüksək Satış","Aşağı Satış")</f>
        <v>Aşağı Satış</v>
      </c>
      <c r="D6390" s="26" t="str">
        <f>IF(Orders!U6390&gt;500,IF(Orders!E6390="First Class",IF(Orders!W6390=0,"VIP","Special"),"Formal"),"Normal")</f>
        <v>Normal</v>
      </c>
      <c r="E6390" s="26" cm="1">
        <f t="array" ref="E6390">_xlfn.IFS(Orders!W6390=0,"Endirim Yoxdur",SUMIFS(Orders!$V:$V,Orders!$T:$T,Orders!T6390)&gt;10,ROUND(Orders!W6390*1.15,2),SUMIFS(Orders!$V:$V,Orders!$T:$T,Orders!T6390)&lt;=10,"Endirim Yoxdur")</f>
        <v>0.23</v>
      </c>
    </row>
    <row r="6391" spans="3:5" x14ac:dyDescent="0.25">
      <c r="C6391" s="26" t="str">
        <f>IF(Orders!U6391&gt;500,"Yüksək Satış","Aşağı Satış")</f>
        <v>Yüksək Satış</v>
      </c>
      <c r="D6391" s="26" t="str">
        <f>IF(Orders!U6391&gt;500,IF(Orders!E6391="First Class",IF(Orders!W6391=0,"VIP","Special"),"Formal"),"Normal")</f>
        <v>Formal</v>
      </c>
      <c r="E6391" s="26" t="str" cm="1">
        <f t="array" ref="E6391">_xlfn.IFS(Orders!W6391=0,"Endirim Yoxdur",SUMIFS(Orders!$V:$V,Orders!$T:$T,Orders!T6391)&gt;10,ROUND(Orders!W6391*1.15,2),SUMIFS(Orders!$V:$V,Orders!$T:$T,Orders!T6391)&lt;=10,"Endirim Yoxdur")</f>
        <v>Endirim Yoxdur</v>
      </c>
    </row>
    <row r="6392" spans="3:5" x14ac:dyDescent="0.25">
      <c r="C6392" s="26" t="str">
        <f>IF(Orders!U6392&gt;500,"Yüksək Satış","Aşağı Satış")</f>
        <v>Aşağı Satış</v>
      </c>
      <c r="D6392" s="26" t="str">
        <f>IF(Orders!U6392&gt;500,IF(Orders!E6392="First Class",IF(Orders!W6392=0,"VIP","Special"),"Formal"),"Normal")</f>
        <v>Normal</v>
      </c>
      <c r="E6392" s="26" cm="1">
        <f t="array" ref="E6392">_xlfn.IFS(Orders!W6392=0,"Endirim Yoxdur",SUMIFS(Orders!$V:$V,Orders!$T:$T,Orders!T6392)&gt;10,ROUND(Orders!W6392*1.15,2),SUMIFS(Orders!$V:$V,Orders!$T:$T,Orders!T6392)&lt;=10,"Endirim Yoxdur")</f>
        <v>0.23</v>
      </c>
    </row>
    <row r="6393" spans="3:5" x14ac:dyDescent="0.25">
      <c r="C6393" s="26" t="str">
        <f>IF(Orders!U6393&gt;500,"Yüksək Satış","Aşağı Satış")</f>
        <v>Aşağı Satış</v>
      </c>
      <c r="D6393" s="26" t="str">
        <f>IF(Orders!U6393&gt;500,IF(Orders!E6393="First Class",IF(Orders!W6393=0,"VIP","Special"),"Formal"),"Normal")</f>
        <v>Normal</v>
      </c>
      <c r="E6393" s="26" cm="1">
        <f t="array" ref="E6393">_xlfn.IFS(Orders!W6393=0,"Endirim Yoxdur",SUMIFS(Orders!$V:$V,Orders!$T:$T,Orders!T6393)&gt;10,ROUND(Orders!W6393*1.15,2),SUMIFS(Orders!$V:$V,Orders!$T:$T,Orders!T6393)&lt;=10,"Endirim Yoxdur")</f>
        <v>0.23</v>
      </c>
    </row>
    <row r="6394" spans="3:5" x14ac:dyDescent="0.25">
      <c r="C6394" s="26" t="str">
        <f>IF(Orders!U6394&gt;500,"Yüksək Satış","Aşağı Satış")</f>
        <v>Yüksək Satış</v>
      </c>
      <c r="D6394" s="26" t="str">
        <f>IF(Orders!U6394&gt;500,IF(Orders!E6394="First Class",IF(Orders!W6394=0,"VIP","Special"),"Formal"),"Normal")</f>
        <v>Formal</v>
      </c>
      <c r="E6394" s="26" cm="1">
        <f t="array" ref="E6394">_xlfn.IFS(Orders!W6394=0,"Endirim Yoxdur",SUMIFS(Orders!$V:$V,Orders!$T:$T,Orders!T6394)&gt;10,ROUND(Orders!W6394*1.15,2),SUMIFS(Orders!$V:$V,Orders!$T:$T,Orders!T6394)&lt;=10,"Endirim Yoxdur")</f>
        <v>0.23</v>
      </c>
    </row>
    <row r="6395" spans="3:5" x14ac:dyDescent="0.25">
      <c r="C6395" s="26" t="str">
        <f>IF(Orders!U6395&gt;500,"Yüksək Satış","Aşağı Satış")</f>
        <v>Aşağı Satış</v>
      </c>
      <c r="D6395" s="26" t="str">
        <f>IF(Orders!U6395&gt;500,IF(Orders!E6395="First Class",IF(Orders!W6395=0,"VIP","Special"),"Formal"),"Normal")</f>
        <v>Normal</v>
      </c>
      <c r="E6395" s="26" cm="1">
        <f t="array" ref="E6395">_xlfn.IFS(Orders!W6395=0,"Endirim Yoxdur",SUMIFS(Orders!$V:$V,Orders!$T:$T,Orders!T6395)&gt;10,ROUND(Orders!W6395*1.15,2),SUMIFS(Orders!$V:$V,Orders!$T:$T,Orders!T6395)&lt;=10,"Endirim Yoxdur")</f>
        <v>0.23</v>
      </c>
    </row>
    <row r="6396" spans="3:5" x14ac:dyDescent="0.25">
      <c r="C6396" s="26" t="str">
        <f>IF(Orders!U6396&gt;500,"Yüksək Satış","Aşağı Satış")</f>
        <v>Yüksək Satış</v>
      </c>
      <c r="D6396" s="26" t="str">
        <f>IF(Orders!U6396&gt;500,IF(Orders!E6396="First Class",IF(Orders!W6396=0,"VIP","Special"),"Formal"),"Normal")</f>
        <v>Formal</v>
      </c>
      <c r="E6396" s="26" t="str" cm="1">
        <f t="array" ref="E6396">_xlfn.IFS(Orders!W6396=0,"Endirim Yoxdur",SUMIFS(Orders!$V:$V,Orders!$T:$T,Orders!T6396)&gt;10,ROUND(Orders!W6396*1.15,2),SUMIFS(Orders!$V:$V,Orders!$T:$T,Orders!T6396)&lt;=10,"Endirim Yoxdur")</f>
        <v>Endirim Yoxdur</v>
      </c>
    </row>
    <row r="6397" spans="3:5" x14ac:dyDescent="0.25">
      <c r="C6397" s="26" t="str">
        <f>IF(Orders!U6397&gt;500,"Yüksək Satış","Aşağı Satış")</f>
        <v>Aşağı Satış</v>
      </c>
      <c r="D6397" s="26" t="str">
        <f>IF(Orders!U6397&gt;500,IF(Orders!E6397="First Class",IF(Orders!W6397=0,"VIP","Special"),"Formal"),"Normal")</f>
        <v>Normal</v>
      </c>
      <c r="E6397" s="26" cm="1">
        <f t="array" ref="E6397">_xlfn.IFS(Orders!W6397=0,"Endirim Yoxdur",SUMIFS(Orders!$V:$V,Orders!$T:$T,Orders!T6397)&gt;10,ROUND(Orders!W6397*1.15,2),SUMIFS(Orders!$V:$V,Orders!$T:$T,Orders!T6397)&lt;=10,"Endirim Yoxdur")</f>
        <v>0.81</v>
      </c>
    </row>
    <row r="6398" spans="3:5" x14ac:dyDescent="0.25">
      <c r="C6398" s="26" t="str">
        <f>IF(Orders!U6398&gt;500,"Yüksək Satış","Aşağı Satış")</f>
        <v>Aşağı Satış</v>
      </c>
      <c r="D6398" s="26" t="str">
        <f>IF(Orders!U6398&gt;500,IF(Orders!E6398="First Class",IF(Orders!W6398=0,"VIP","Special"),"Formal"),"Normal")</f>
        <v>Normal</v>
      </c>
      <c r="E6398" s="26" t="str" cm="1">
        <f t="array" ref="E6398">_xlfn.IFS(Orders!W6398=0,"Endirim Yoxdur",SUMIFS(Orders!$V:$V,Orders!$T:$T,Orders!T6398)&gt;10,ROUND(Orders!W6398*1.15,2),SUMIFS(Orders!$V:$V,Orders!$T:$T,Orders!T6398)&lt;=10,"Endirim Yoxdur")</f>
        <v>Endirim Yoxdur</v>
      </c>
    </row>
    <row r="6399" spans="3:5" x14ac:dyDescent="0.25">
      <c r="C6399" s="26" t="str">
        <f>IF(Orders!U6399&gt;500,"Yüksək Satış","Aşağı Satış")</f>
        <v>Aşağı Satış</v>
      </c>
      <c r="D6399" s="26" t="str">
        <f>IF(Orders!U6399&gt;500,IF(Orders!E6399="First Class",IF(Orders!W6399=0,"VIP","Special"),"Formal"),"Normal")</f>
        <v>Normal</v>
      </c>
      <c r="E6399" s="26" cm="1">
        <f t="array" ref="E6399">_xlfn.IFS(Orders!W6399=0,"Endirim Yoxdur",SUMIFS(Orders!$V:$V,Orders!$T:$T,Orders!T6399)&gt;10,ROUND(Orders!W6399*1.15,2),SUMIFS(Orders!$V:$V,Orders!$T:$T,Orders!T6399)&lt;=10,"Endirim Yoxdur")</f>
        <v>0.23</v>
      </c>
    </row>
    <row r="6400" spans="3:5" x14ac:dyDescent="0.25">
      <c r="C6400" s="26" t="str">
        <f>IF(Orders!U6400&gt;500,"Yüksək Satış","Aşağı Satış")</f>
        <v>Yüksək Satış</v>
      </c>
      <c r="D6400" s="26" t="str">
        <f>IF(Orders!U6400&gt;500,IF(Orders!E6400="First Class",IF(Orders!W6400=0,"VIP","Special"),"Formal"),"Normal")</f>
        <v>Formal</v>
      </c>
      <c r="E6400" s="26" t="str" cm="1">
        <f t="array" ref="E6400">_xlfn.IFS(Orders!W6400=0,"Endirim Yoxdur",SUMIFS(Orders!$V:$V,Orders!$T:$T,Orders!T6400)&gt;10,ROUND(Orders!W6400*1.15,2),SUMIFS(Orders!$V:$V,Orders!$T:$T,Orders!T6400)&lt;=10,"Endirim Yoxdur")</f>
        <v>Endirim Yoxdur</v>
      </c>
    </row>
    <row r="6401" spans="3:5" x14ac:dyDescent="0.25">
      <c r="C6401" s="26" t="str">
        <f>IF(Orders!U6401&gt;500,"Yüksək Satış","Aşağı Satış")</f>
        <v>Aşağı Satış</v>
      </c>
      <c r="D6401" s="26" t="str">
        <f>IF(Orders!U6401&gt;500,IF(Orders!E6401="First Class",IF(Orders!W6401=0,"VIP","Special"),"Formal"),"Normal")</f>
        <v>Normal</v>
      </c>
      <c r="E6401" s="26" t="str" cm="1">
        <f t="array" ref="E6401">_xlfn.IFS(Orders!W6401=0,"Endirim Yoxdur",SUMIFS(Orders!$V:$V,Orders!$T:$T,Orders!T6401)&gt;10,ROUND(Orders!W6401*1.15,2),SUMIFS(Orders!$V:$V,Orders!$T:$T,Orders!T6401)&lt;=10,"Endirim Yoxdur")</f>
        <v>Endirim Yoxdur</v>
      </c>
    </row>
    <row r="6402" spans="3:5" x14ac:dyDescent="0.25">
      <c r="C6402" s="26" t="str">
        <f>IF(Orders!U6402&gt;500,"Yüksək Satış","Aşağı Satış")</f>
        <v>Aşağı Satış</v>
      </c>
      <c r="D6402" s="26" t="str">
        <f>IF(Orders!U6402&gt;500,IF(Orders!E6402="First Class",IF(Orders!W6402=0,"VIP","Special"),"Formal"),"Normal")</f>
        <v>Normal</v>
      </c>
      <c r="E6402" s="26" t="str" cm="1">
        <f t="array" ref="E6402">_xlfn.IFS(Orders!W6402=0,"Endirim Yoxdur",SUMIFS(Orders!$V:$V,Orders!$T:$T,Orders!T6402)&gt;10,ROUND(Orders!W6402*1.15,2),SUMIFS(Orders!$V:$V,Orders!$T:$T,Orders!T6402)&lt;=10,"Endirim Yoxdur")</f>
        <v>Endirim Yoxdur</v>
      </c>
    </row>
    <row r="6403" spans="3:5" x14ac:dyDescent="0.25">
      <c r="C6403" s="26" t="str">
        <f>IF(Orders!U6403&gt;500,"Yüksək Satış","Aşağı Satış")</f>
        <v>Aşağı Satış</v>
      </c>
      <c r="D6403" s="26" t="str">
        <f>IF(Orders!U6403&gt;500,IF(Orders!E6403="First Class",IF(Orders!W6403=0,"VIP","Special"),"Formal"),"Normal")</f>
        <v>Normal</v>
      </c>
      <c r="E6403" s="26" t="str" cm="1">
        <f t="array" ref="E6403">_xlfn.IFS(Orders!W6403=0,"Endirim Yoxdur",SUMIFS(Orders!$V:$V,Orders!$T:$T,Orders!T6403)&gt;10,ROUND(Orders!W6403*1.15,2),SUMIFS(Orders!$V:$V,Orders!$T:$T,Orders!T6403)&lt;=10,"Endirim Yoxdur")</f>
        <v>Endirim Yoxdur</v>
      </c>
    </row>
    <row r="6404" spans="3:5" x14ac:dyDescent="0.25">
      <c r="C6404" s="26" t="str">
        <f>IF(Orders!U6404&gt;500,"Yüksək Satış","Aşağı Satış")</f>
        <v>Yüksək Satış</v>
      </c>
      <c r="D6404" s="26" t="str">
        <f>IF(Orders!U6404&gt;500,IF(Orders!E6404="First Class",IF(Orders!W6404=0,"VIP","Special"),"Formal"),"Normal")</f>
        <v>Formal</v>
      </c>
      <c r="E6404" s="26" t="str" cm="1">
        <f t="array" ref="E6404">_xlfn.IFS(Orders!W6404=0,"Endirim Yoxdur",SUMIFS(Orders!$V:$V,Orders!$T:$T,Orders!T6404)&gt;10,ROUND(Orders!W6404*1.15,2),SUMIFS(Orders!$V:$V,Orders!$T:$T,Orders!T6404)&lt;=10,"Endirim Yoxdur")</f>
        <v>Endirim Yoxdur</v>
      </c>
    </row>
    <row r="6405" spans="3:5" x14ac:dyDescent="0.25">
      <c r="C6405" s="26" t="str">
        <f>IF(Orders!U6405&gt;500,"Yüksək Satış","Aşağı Satış")</f>
        <v>Aşağı Satış</v>
      </c>
      <c r="D6405" s="26" t="str">
        <f>IF(Orders!U6405&gt;500,IF(Orders!E6405="First Class",IF(Orders!W6405=0,"VIP","Special"),"Formal"),"Normal")</f>
        <v>Normal</v>
      </c>
      <c r="E6405" s="26" t="str" cm="1">
        <f t="array" ref="E6405">_xlfn.IFS(Orders!W6405=0,"Endirim Yoxdur",SUMIFS(Orders!$V:$V,Orders!$T:$T,Orders!T6405)&gt;10,ROUND(Orders!W6405*1.15,2),SUMIFS(Orders!$V:$V,Orders!$T:$T,Orders!T6405)&lt;=10,"Endirim Yoxdur")</f>
        <v>Endirim Yoxdur</v>
      </c>
    </row>
    <row r="6406" spans="3:5" x14ac:dyDescent="0.25">
      <c r="C6406" s="26" t="str">
        <f>IF(Orders!U6406&gt;500,"Yüksək Satış","Aşağı Satış")</f>
        <v>Aşağı Satış</v>
      </c>
      <c r="D6406" s="26" t="str">
        <f>IF(Orders!U6406&gt;500,IF(Orders!E6406="First Class",IF(Orders!W6406=0,"VIP","Special"),"Formal"),"Normal")</f>
        <v>Normal</v>
      </c>
      <c r="E6406" s="26" t="str" cm="1">
        <f t="array" ref="E6406">_xlfn.IFS(Orders!W6406=0,"Endirim Yoxdur",SUMIFS(Orders!$V:$V,Orders!$T:$T,Orders!T6406)&gt;10,ROUND(Orders!W6406*1.15,2),SUMIFS(Orders!$V:$V,Orders!$T:$T,Orders!T6406)&lt;=10,"Endirim Yoxdur")</f>
        <v>Endirim Yoxdur</v>
      </c>
    </row>
    <row r="6407" spans="3:5" x14ac:dyDescent="0.25">
      <c r="C6407" s="26" t="str">
        <f>IF(Orders!U6407&gt;500,"Yüksək Satış","Aşağı Satış")</f>
        <v>Yüksək Satış</v>
      </c>
      <c r="D6407" s="26" t="str">
        <f>IF(Orders!U6407&gt;500,IF(Orders!E6407="First Class",IF(Orders!W6407=0,"VIP","Special"),"Formal"),"Normal")</f>
        <v>Formal</v>
      </c>
      <c r="E6407" s="26" cm="1">
        <f t="array" ref="E6407">_xlfn.IFS(Orders!W6407=0,"Endirim Yoxdur",SUMIFS(Orders!$V:$V,Orders!$T:$T,Orders!T6407)&gt;10,ROUND(Orders!W6407*1.15,2),SUMIFS(Orders!$V:$V,Orders!$T:$T,Orders!T6407)&lt;=10,"Endirim Yoxdur")</f>
        <v>0.17</v>
      </c>
    </row>
    <row r="6408" spans="3:5" x14ac:dyDescent="0.25">
      <c r="C6408" s="26" t="str">
        <f>IF(Orders!U6408&gt;500,"Yüksək Satış","Aşağı Satış")</f>
        <v>Yüksək Satış</v>
      </c>
      <c r="D6408" s="26" t="str">
        <f>IF(Orders!U6408&gt;500,IF(Orders!E6408="First Class",IF(Orders!W6408=0,"VIP","Special"),"Formal"),"Normal")</f>
        <v>Formal</v>
      </c>
      <c r="E6408" s="26" t="str" cm="1">
        <f t="array" ref="E6408">_xlfn.IFS(Orders!W6408=0,"Endirim Yoxdur",SUMIFS(Orders!$V:$V,Orders!$T:$T,Orders!T6408)&gt;10,ROUND(Orders!W6408*1.15,2),SUMIFS(Orders!$V:$V,Orders!$T:$T,Orders!T6408)&lt;=10,"Endirim Yoxdur")</f>
        <v>Endirim Yoxdur</v>
      </c>
    </row>
    <row r="6409" spans="3:5" x14ac:dyDescent="0.25">
      <c r="C6409" s="26" t="str">
        <f>IF(Orders!U6409&gt;500,"Yüksək Satış","Aşağı Satış")</f>
        <v>Aşağı Satış</v>
      </c>
      <c r="D6409" s="26" t="str">
        <f>IF(Orders!U6409&gt;500,IF(Orders!E6409="First Class",IF(Orders!W6409=0,"VIP","Special"),"Formal"),"Normal")</f>
        <v>Normal</v>
      </c>
      <c r="E6409" s="26" cm="1">
        <f t="array" ref="E6409">_xlfn.IFS(Orders!W6409=0,"Endirim Yoxdur",SUMIFS(Orders!$V:$V,Orders!$T:$T,Orders!T6409)&gt;10,ROUND(Orders!W6409*1.15,2),SUMIFS(Orders!$V:$V,Orders!$T:$T,Orders!T6409)&lt;=10,"Endirim Yoxdur")</f>
        <v>0.46</v>
      </c>
    </row>
    <row r="6410" spans="3:5" x14ac:dyDescent="0.25">
      <c r="C6410" s="26" t="str">
        <f>IF(Orders!U6410&gt;500,"Yüksək Satış","Aşağı Satış")</f>
        <v>Aşağı Satış</v>
      </c>
      <c r="D6410" s="26" t="str">
        <f>IF(Orders!U6410&gt;500,IF(Orders!E6410="First Class",IF(Orders!W6410=0,"VIP","Special"),"Formal"),"Normal")</f>
        <v>Normal</v>
      </c>
      <c r="E6410" s="26" t="str" cm="1">
        <f t="array" ref="E6410">_xlfn.IFS(Orders!W6410=0,"Endirim Yoxdur",SUMIFS(Orders!$V:$V,Orders!$T:$T,Orders!T6410)&gt;10,ROUND(Orders!W6410*1.15,2),SUMIFS(Orders!$V:$V,Orders!$T:$T,Orders!T6410)&lt;=10,"Endirim Yoxdur")</f>
        <v>Endirim Yoxdur</v>
      </c>
    </row>
    <row r="6411" spans="3:5" x14ac:dyDescent="0.25">
      <c r="C6411" s="26" t="str">
        <f>IF(Orders!U6411&gt;500,"Yüksək Satış","Aşağı Satış")</f>
        <v>Aşağı Satış</v>
      </c>
      <c r="D6411" s="26" t="str">
        <f>IF(Orders!U6411&gt;500,IF(Orders!E6411="First Class",IF(Orders!W6411=0,"VIP","Special"),"Formal"),"Normal")</f>
        <v>Normal</v>
      </c>
      <c r="E6411" s="26" cm="1">
        <f t="array" ref="E6411">_xlfn.IFS(Orders!W6411=0,"Endirim Yoxdur",SUMIFS(Orders!$V:$V,Orders!$T:$T,Orders!T6411)&gt;10,ROUND(Orders!W6411*1.15,2),SUMIFS(Orders!$V:$V,Orders!$T:$T,Orders!T6411)&lt;=10,"Endirim Yoxdur")</f>
        <v>0.23</v>
      </c>
    </row>
    <row r="6412" spans="3:5" x14ac:dyDescent="0.25">
      <c r="C6412" s="26" t="str">
        <f>IF(Orders!U6412&gt;500,"Yüksək Satış","Aşağı Satış")</f>
        <v>Aşağı Satış</v>
      </c>
      <c r="D6412" s="26" t="str">
        <f>IF(Orders!U6412&gt;500,IF(Orders!E6412="First Class",IF(Orders!W6412=0,"VIP","Special"),"Formal"),"Normal")</f>
        <v>Normal</v>
      </c>
      <c r="E6412" s="26" t="str" cm="1">
        <f t="array" ref="E6412">_xlfn.IFS(Orders!W6412=0,"Endirim Yoxdur",SUMIFS(Orders!$V:$V,Orders!$T:$T,Orders!T6412)&gt;10,ROUND(Orders!W6412*1.15,2),SUMIFS(Orders!$V:$V,Orders!$T:$T,Orders!T6412)&lt;=10,"Endirim Yoxdur")</f>
        <v>Endirim Yoxdur</v>
      </c>
    </row>
    <row r="6413" spans="3:5" x14ac:dyDescent="0.25">
      <c r="C6413" s="26" t="str">
        <f>IF(Orders!U6413&gt;500,"Yüksək Satış","Aşağı Satış")</f>
        <v>Aşağı Satış</v>
      </c>
      <c r="D6413" s="26" t="str">
        <f>IF(Orders!U6413&gt;500,IF(Orders!E6413="First Class",IF(Orders!W6413=0,"VIP","Special"),"Formal"),"Normal")</f>
        <v>Normal</v>
      </c>
      <c r="E6413" s="26" cm="1">
        <f t="array" ref="E6413">_xlfn.IFS(Orders!W6413=0,"Endirim Yoxdur",SUMIFS(Orders!$V:$V,Orders!$T:$T,Orders!T6413)&gt;10,ROUND(Orders!W6413*1.15,2),SUMIFS(Orders!$V:$V,Orders!$T:$T,Orders!T6413)&lt;=10,"Endirim Yoxdur")</f>
        <v>0.81</v>
      </c>
    </row>
    <row r="6414" spans="3:5" x14ac:dyDescent="0.25">
      <c r="C6414" s="26" t="str">
        <f>IF(Orders!U6414&gt;500,"Yüksək Satış","Aşağı Satış")</f>
        <v>Aşağı Satış</v>
      </c>
      <c r="D6414" s="26" t="str">
        <f>IF(Orders!U6414&gt;500,IF(Orders!E6414="First Class",IF(Orders!W6414=0,"VIP","Special"),"Formal"),"Normal")</f>
        <v>Normal</v>
      </c>
      <c r="E6414" s="26" t="str" cm="1">
        <f t="array" ref="E6414">_xlfn.IFS(Orders!W6414=0,"Endirim Yoxdur",SUMIFS(Orders!$V:$V,Orders!$T:$T,Orders!T6414)&gt;10,ROUND(Orders!W6414*1.15,2),SUMIFS(Orders!$V:$V,Orders!$T:$T,Orders!T6414)&lt;=10,"Endirim Yoxdur")</f>
        <v>Endirim Yoxdur</v>
      </c>
    </row>
    <row r="6415" spans="3:5" x14ac:dyDescent="0.25">
      <c r="C6415" s="26" t="str">
        <f>IF(Orders!U6415&gt;500,"Yüksək Satış","Aşağı Satış")</f>
        <v>Aşağı Satış</v>
      </c>
      <c r="D6415" s="26" t="str">
        <f>IF(Orders!U6415&gt;500,IF(Orders!E6415="First Class",IF(Orders!W6415=0,"VIP","Special"),"Formal"),"Normal")</f>
        <v>Normal</v>
      </c>
      <c r="E6415" s="26" cm="1">
        <f t="array" ref="E6415">_xlfn.IFS(Orders!W6415=0,"Endirim Yoxdur",SUMIFS(Orders!$V:$V,Orders!$T:$T,Orders!T6415)&gt;10,ROUND(Orders!W6415*1.15,2),SUMIFS(Orders!$V:$V,Orders!$T:$T,Orders!T6415)&lt;=10,"Endirim Yoxdur")</f>
        <v>0.23</v>
      </c>
    </row>
    <row r="6416" spans="3:5" x14ac:dyDescent="0.25">
      <c r="C6416" s="26" t="str">
        <f>IF(Orders!U6416&gt;500,"Yüksək Satış","Aşağı Satış")</f>
        <v>Aşağı Satış</v>
      </c>
      <c r="D6416" s="26" t="str">
        <f>IF(Orders!U6416&gt;500,IF(Orders!E6416="First Class",IF(Orders!W6416=0,"VIP","Special"),"Formal"),"Normal")</f>
        <v>Normal</v>
      </c>
      <c r="E6416" s="26" cm="1">
        <f t="array" ref="E6416">_xlfn.IFS(Orders!W6416=0,"Endirim Yoxdur",SUMIFS(Orders!$V:$V,Orders!$T:$T,Orders!T6416)&gt;10,ROUND(Orders!W6416*1.15,2),SUMIFS(Orders!$V:$V,Orders!$T:$T,Orders!T6416)&lt;=10,"Endirim Yoxdur")</f>
        <v>0.81</v>
      </c>
    </row>
    <row r="6417" spans="3:5" x14ac:dyDescent="0.25">
      <c r="C6417" s="26" t="str">
        <f>IF(Orders!U6417&gt;500,"Yüksək Satış","Aşağı Satış")</f>
        <v>Aşağı Satış</v>
      </c>
      <c r="D6417" s="26" t="str">
        <f>IF(Orders!U6417&gt;500,IF(Orders!E6417="First Class",IF(Orders!W6417=0,"VIP","Special"),"Formal"),"Normal")</f>
        <v>Normal</v>
      </c>
      <c r="E6417" s="26" t="str" cm="1">
        <f t="array" ref="E6417">_xlfn.IFS(Orders!W6417=0,"Endirim Yoxdur",SUMIFS(Orders!$V:$V,Orders!$T:$T,Orders!T6417)&gt;10,ROUND(Orders!W6417*1.15,2),SUMIFS(Orders!$V:$V,Orders!$T:$T,Orders!T6417)&lt;=10,"Endirim Yoxdur")</f>
        <v>Endirim Yoxdur</v>
      </c>
    </row>
    <row r="6418" spans="3:5" x14ac:dyDescent="0.25">
      <c r="C6418" s="26" t="str">
        <f>IF(Orders!U6418&gt;500,"Yüksək Satış","Aşağı Satış")</f>
        <v>Aşağı Satış</v>
      </c>
      <c r="D6418" s="26" t="str">
        <f>IF(Orders!U6418&gt;500,IF(Orders!E6418="First Class",IF(Orders!W6418=0,"VIP","Special"),"Formal"),"Normal")</f>
        <v>Normal</v>
      </c>
      <c r="E6418" s="26" t="str" cm="1">
        <f t="array" ref="E6418">_xlfn.IFS(Orders!W6418=0,"Endirim Yoxdur",SUMIFS(Orders!$V:$V,Orders!$T:$T,Orders!T6418)&gt;10,ROUND(Orders!W6418*1.15,2),SUMIFS(Orders!$V:$V,Orders!$T:$T,Orders!T6418)&lt;=10,"Endirim Yoxdur")</f>
        <v>Endirim Yoxdur</v>
      </c>
    </row>
    <row r="6419" spans="3:5" x14ac:dyDescent="0.25">
      <c r="C6419" s="26" t="str">
        <f>IF(Orders!U6419&gt;500,"Yüksək Satış","Aşağı Satış")</f>
        <v>Aşağı Satış</v>
      </c>
      <c r="D6419" s="26" t="str">
        <f>IF(Orders!U6419&gt;500,IF(Orders!E6419="First Class",IF(Orders!W6419=0,"VIP","Special"),"Formal"),"Normal")</f>
        <v>Normal</v>
      </c>
      <c r="E6419" s="26" t="str" cm="1">
        <f t="array" ref="E6419">_xlfn.IFS(Orders!W6419=0,"Endirim Yoxdur",SUMIFS(Orders!$V:$V,Orders!$T:$T,Orders!T6419)&gt;10,ROUND(Orders!W6419*1.15,2),SUMIFS(Orders!$V:$V,Orders!$T:$T,Orders!T6419)&lt;=10,"Endirim Yoxdur")</f>
        <v>Endirim Yoxdur</v>
      </c>
    </row>
    <row r="6420" spans="3:5" x14ac:dyDescent="0.25">
      <c r="C6420" s="26" t="str">
        <f>IF(Orders!U6420&gt;500,"Yüksək Satış","Aşağı Satış")</f>
        <v>Aşağı Satış</v>
      </c>
      <c r="D6420" s="26" t="str">
        <f>IF(Orders!U6420&gt;500,IF(Orders!E6420="First Class",IF(Orders!W6420=0,"VIP","Special"),"Formal"),"Normal")</f>
        <v>Normal</v>
      </c>
      <c r="E6420" s="26" t="str" cm="1">
        <f t="array" ref="E6420">_xlfn.IFS(Orders!W6420=0,"Endirim Yoxdur",SUMIFS(Orders!$V:$V,Orders!$T:$T,Orders!T6420)&gt;10,ROUND(Orders!W6420*1.15,2),SUMIFS(Orders!$V:$V,Orders!$T:$T,Orders!T6420)&lt;=10,"Endirim Yoxdur")</f>
        <v>Endirim Yoxdur</v>
      </c>
    </row>
    <row r="6421" spans="3:5" x14ac:dyDescent="0.25">
      <c r="C6421" s="26" t="str">
        <f>IF(Orders!U6421&gt;500,"Yüksək Satış","Aşağı Satış")</f>
        <v>Yüksək Satış</v>
      </c>
      <c r="D6421" s="26" t="str">
        <f>IF(Orders!U6421&gt;500,IF(Orders!E6421="First Class",IF(Orders!W6421=0,"VIP","Special"),"Formal"),"Normal")</f>
        <v>VIP</v>
      </c>
      <c r="E6421" s="26" t="str" cm="1">
        <f t="array" ref="E6421">_xlfn.IFS(Orders!W6421=0,"Endirim Yoxdur",SUMIFS(Orders!$V:$V,Orders!$T:$T,Orders!T6421)&gt;10,ROUND(Orders!W6421*1.15,2),SUMIFS(Orders!$V:$V,Orders!$T:$T,Orders!T6421)&lt;=10,"Endirim Yoxdur")</f>
        <v>Endirim Yoxdur</v>
      </c>
    </row>
    <row r="6422" spans="3:5" x14ac:dyDescent="0.25">
      <c r="C6422" s="26" t="str">
        <f>IF(Orders!U6422&gt;500,"Yüksək Satış","Aşağı Satış")</f>
        <v>Aşağı Satış</v>
      </c>
      <c r="D6422" s="26" t="str">
        <f>IF(Orders!U6422&gt;500,IF(Orders!E6422="First Class",IF(Orders!W6422=0,"VIP","Special"),"Formal"),"Normal")</f>
        <v>Normal</v>
      </c>
      <c r="E6422" s="26" cm="1">
        <f t="array" ref="E6422">_xlfn.IFS(Orders!W6422=0,"Endirim Yoxdur",SUMIFS(Orders!$V:$V,Orders!$T:$T,Orders!T6422)&gt;10,ROUND(Orders!W6422*1.15,2),SUMIFS(Orders!$V:$V,Orders!$T:$T,Orders!T6422)&lt;=10,"Endirim Yoxdur")</f>
        <v>0.46</v>
      </c>
    </row>
    <row r="6423" spans="3:5" x14ac:dyDescent="0.25">
      <c r="C6423" s="26" t="str">
        <f>IF(Orders!U6423&gt;500,"Yüksək Satış","Aşağı Satış")</f>
        <v>Aşağı Satış</v>
      </c>
      <c r="D6423" s="26" t="str">
        <f>IF(Orders!U6423&gt;500,IF(Orders!E6423="First Class",IF(Orders!W6423=0,"VIP","Special"),"Formal"),"Normal")</f>
        <v>Normal</v>
      </c>
      <c r="E6423" s="26" t="str" cm="1">
        <f t="array" ref="E6423">_xlfn.IFS(Orders!W6423=0,"Endirim Yoxdur",SUMIFS(Orders!$V:$V,Orders!$T:$T,Orders!T6423)&gt;10,ROUND(Orders!W6423*1.15,2),SUMIFS(Orders!$V:$V,Orders!$T:$T,Orders!T6423)&lt;=10,"Endirim Yoxdur")</f>
        <v>Endirim Yoxdur</v>
      </c>
    </row>
    <row r="6424" spans="3:5" x14ac:dyDescent="0.25">
      <c r="C6424" s="26" t="str">
        <f>IF(Orders!U6424&gt;500,"Yüksək Satış","Aşağı Satış")</f>
        <v>Aşağı Satış</v>
      </c>
      <c r="D6424" s="26" t="str">
        <f>IF(Orders!U6424&gt;500,IF(Orders!E6424="First Class",IF(Orders!W6424=0,"VIP","Special"),"Formal"),"Normal")</f>
        <v>Normal</v>
      </c>
      <c r="E6424" s="26" cm="1">
        <f t="array" ref="E6424">_xlfn.IFS(Orders!W6424=0,"Endirim Yoxdur",SUMIFS(Orders!$V:$V,Orders!$T:$T,Orders!T6424)&gt;10,ROUND(Orders!W6424*1.15,2),SUMIFS(Orders!$V:$V,Orders!$T:$T,Orders!T6424)&lt;=10,"Endirim Yoxdur")</f>
        <v>0.52</v>
      </c>
    </row>
    <row r="6425" spans="3:5" x14ac:dyDescent="0.25">
      <c r="C6425" s="26" t="str">
        <f>IF(Orders!U6425&gt;500,"Yüksək Satış","Aşağı Satış")</f>
        <v>Aşağı Satış</v>
      </c>
      <c r="D6425" s="26" t="str">
        <f>IF(Orders!U6425&gt;500,IF(Orders!E6425="First Class",IF(Orders!W6425=0,"VIP","Special"),"Formal"),"Normal")</f>
        <v>Normal</v>
      </c>
      <c r="E6425" s="26" cm="1">
        <f t="array" ref="E6425">_xlfn.IFS(Orders!W6425=0,"Endirim Yoxdur",SUMIFS(Orders!$V:$V,Orders!$T:$T,Orders!T6425)&gt;10,ROUND(Orders!W6425*1.15,2),SUMIFS(Orders!$V:$V,Orders!$T:$T,Orders!T6425)&lt;=10,"Endirim Yoxdur")</f>
        <v>0.12</v>
      </c>
    </row>
    <row r="6426" spans="3:5" x14ac:dyDescent="0.25">
      <c r="C6426" s="26" t="str">
        <f>IF(Orders!U6426&gt;500,"Yüksək Satış","Aşağı Satış")</f>
        <v>Aşağı Satış</v>
      </c>
      <c r="D6426" s="26" t="str">
        <f>IF(Orders!U6426&gt;500,IF(Orders!E6426="First Class",IF(Orders!W6426=0,"VIP","Special"),"Formal"),"Normal")</f>
        <v>Normal</v>
      </c>
      <c r="E6426" s="26" t="str" cm="1">
        <f t="array" ref="E6426">_xlfn.IFS(Orders!W6426=0,"Endirim Yoxdur",SUMIFS(Orders!$V:$V,Orders!$T:$T,Orders!T6426)&gt;10,ROUND(Orders!W6426*1.15,2),SUMIFS(Orders!$V:$V,Orders!$T:$T,Orders!T6426)&lt;=10,"Endirim Yoxdur")</f>
        <v>Endirim Yoxdur</v>
      </c>
    </row>
    <row r="6427" spans="3:5" x14ac:dyDescent="0.25">
      <c r="C6427" s="26" t="str">
        <f>IF(Orders!U6427&gt;500,"Yüksək Satış","Aşağı Satış")</f>
        <v>Aşağı Satış</v>
      </c>
      <c r="D6427" s="26" t="str">
        <f>IF(Orders!U6427&gt;500,IF(Orders!E6427="First Class",IF(Orders!W6427=0,"VIP","Special"),"Formal"),"Normal")</f>
        <v>Normal</v>
      </c>
      <c r="E6427" s="26" t="str" cm="1">
        <f t="array" ref="E6427">_xlfn.IFS(Orders!W6427=0,"Endirim Yoxdur",SUMIFS(Orders!$V:$V,Orders!$T:$T,Orders!T6427)&gt;10,ROUND(Orders!W6427*1.15,2),SUMIFS(Orders!$V:$V,Orders!$T:$T,Orders!T6427)&lt;=10,"Endirim Yoxdur")</f>
        <v>Endirim Yoxdur</v>
      </c>
    </row>
    <row r="6428" spans="3:5" x14ac:dyDescent="0.25">
      <c r="C6428" s="26" t="str">
        <f>IF(Orders!U6428&gt;500,"Yüksək Satış","Aşağı Satış")</f>
        <v>Aşağı Satış</v>
      </c>
      <c r="D6428" s="26" t="str">
        <f>IF(Orders!U6428&gt;500,IF(Orders!E6428="First Class",IF(Orders!W6428=0,"VIP","Special"),"Formal"),"Normal")</f>
        <v>Normal</v>
      </c>
      <c r="E6428" s="26" t="str" cm="1">
        <f t="array" ref="E6428">_xlfn.IFS(Orders!W6428=0,"Endirim Yoxdur",SUMIFS(Orders!$V:$V,Orders!$T:$T,Orders!T6428)&gt;10,ROUND(Orders!W6428*1.15,2),SUMIFS(Orders!$V:$V,Orders!$T:$T,Orders!T6428)&lt;=10,"Endirim Yoxdur")</f>
        <v>Endirim Yoxdur</v>
      </c>
    </row>
    <row r="6429" spans="3:5" x14ac:dyDescent="0.25">
      <c r="C6429" s="26" t="str">
        <f>IF(Orders!U6429&gt;500,"Yüksək Satış","Aşağı Satış")</f>
        <v>Aşağı Satış</v>
      </c>
      <c r="D6429" s="26" t="str">
        <f>IF(Orders!U6429&gt;500,IF(Orders!E6429="First Class",IF(Orders!W6429=0,"VIP","Special"),"Formal"),"Normal")</f>
        <v>Normal</v>
      </c>
      <c r="E6429" s="26" t="str" cm="1">
        <f t="array" ref="E6429">_xlfn.IFS(Orders!W6429=0,"Endirim Yoxdur",SUMIFS(Orders!$V:$V,Orders!$T:$T,Orders!T6429)&gt;10,ROUND(Orders!W6429*1.15,2),SUMIFS(Orders!$V:$V,Orders!$T:$T,Orders!T6429)&lt;=10,"Endirim Yoxdur")</f>
        <v>Endirim Yoxdur</v>
      </c>
    </row>
    <row r="6430" spans="3:5" x14ac:dyDescent="0.25">
      <c r="C6430" s="26" t="str">
        <f>IF(Orders!U6430&gt;500,"Yüksək Satış","Aşağı Satış")</f>
        <v>Aşağı Satış</v>
      </c>
      <c r="D6430" s="26" t="str">
        <f>IF(Orders!U6430&gt;500,IF(Orders!E6430="First Class",IF(Orders!W6430=0,"VIP","Special"),"Formal"),"Normal")</f>
        <v>Normal</v>
      </c>
      <c r="E6430" s="26" t="str" cm="1">
        <f t="array" ref="E6430">_xlfn.IFS(Orders!W6430=0,"Endirim Yoxdur",SUMIFS(Orders!$V:$V,Orders!$T:$T,Orders!T6430)&gt;10,ROUND(Orders!W6430*1.15,2),SUMIFS(Orders!$V:$V,Orders!$T:$T,Orders!T6430)&lt;=10,"Endirim Yoxdur")</f>
        <v>Endirim Yoxdur</v>
      </c>
    </row>
    <row r="6431" spans="3:5" x14ac:dyDescent="0.25">
      <c r="C6431" s="26" t="str">
        <f>IF(Orders!U6431&gt;500,"Yüksək Satış","Aşağı Satış")</f>
        <v>Aşağı Satış</v>
      </c>
      <c r="D6431" s="26" t="str">
        <f>IF(Orders!U6431&gt;500,IF(Orders!E6431="First Class",IF(Orders!W6431=0,"VIP","Special"),"Formal"),"Normal")</f>
        <v>Normal</v>
      </c>
      <c r="E6431" s="26" cm="1">
        <f t="array" ref="E6431">_xlfn.IFS(Orders!W6431=0,"Endirim Yoxdur",SUMIFS(Orders!$V:$V,Orders!$T:$T,Orders!T6431)&gt;10,ROUND(Orders!W6431*1.15,2),SUMIFS(Orders!$V:$V,Orders!$T:$T,Orders!T6431)&lt;=10,"Endirim Yoxdur")</f>
        <v>0.23</v>
      </c>
    </row>
    <row r="6432" spans="3:5" x14ac:dyDescent="0.25">
      <c r="C6432" s="26" t="str">
        <f>IF(Orders!U6432&gt;500,"Yüksək Satış","Aşağı Satış")</f>
        <v>Aşağı Satış</v>
      </c>
      <c r="D6432" s="26" t="str">
        <f>IF(Orders!U6432&gt;500,IF(Orders!E6432="First Class",IF(Orders!W6432=0,"VIP","Special"),"Formal"),"Normal")</f>
        <v>Normal</v>
      </c>
      <c r="E6432" s="26" cm="1">
        <f t="array" ref="E6432">_xlfn.IFS(Orders!W6432=0,"Endirim Yoxdur",SUMIFS(Orders!$V:$V,Orders!$T:$T,Orders!T6432)&gt;10,ROUND(Orders!W6432*1.15,2),SUMIFS(Orders!$V:$V,Orders!$T:$T,Orders!T6432)&lt;=10,"Endirim Yoxdur")</f>
        <v>0.23</v>
      </c>
    </row>
    <row r="6433" spans="3:5" x14ac:dyDescent="0.25">
      <c r="C6433" s="26" t="str">
        <f>IF(Orders!U6433&gt;500,"Yüksək Satış","Aşağı Satış")</f>
        <v>Aşağı Satış</v>
      </c>
      <c r="D6433" s="26" t="str">
        <f>IF(Orders!U6433&gt;500,IF(Orders!E6433="First Class",IF(Orders!W6433=0,"VIP","Special"),"Formal"),"Normal")</f>
        <v>Normal</v>
      </c>
      <c r="E6433" s="26" cm="1">
        <f t="array" ref="E6433">_xlfn.IFS(Orders!W6433=0,"Endirim Yoxdur",SUMIFS(Orders!$V:$V,Orders!$T:$T,Orders!T6433)&gt;10,ROUND(Orders!W6433*1.15,2),SUMIFS(Orders!$V:$V,Orders!$T:$T,Orders!T6433)&lt;=10,"Endirim Yoxdur")</f>
        <v>0.23</v>
      </c>
    </row>
    <row r="6434" spans="3:5" x14ac:dyDescent="0.25">
      <c r="C6434" s="26" t="str">
        <f>IF(Orders!U6434&gt;500,"Yüksək Satış","Aşağı Satış")</f>
        <v>Aşağı Satış</v>
      </c>
      <c r="D6434" s="26" t="str">
        <f>IF(Orders!U6434&gt;500,IF(Orders!E6434="First Class",IF(Orders!W6434=0,"VIP","Special"),"Formal"),"Normal")</f>
        <v>Normal</v>
      </c>
      <c r="E6434" s="26" t="str" cm="1">
        <f t="array" ref="E6434">_xlfn.IFS(Orders!W6434=0,"Endirim Yoxdur",SUMIFS(Orders!$V:$V,Orders!$T:$T,Orders!T6434)&gt;10,ROUND(Orders!W6434*1.15,2),SUMIFS(Orders!$V:$V,Orders!$T:$T,Orders!T6434)&lt;=10,"Endirim Yoxdur")</f>
        <v>Endirim Yoxdur</v>
      </c>
    </row>
    <row r="6435" spans="3:5" x14ac:dyDescent="0.25">
      <c r="C6435" s="26" t="str">
        <f>IF(Orders!U6435&gt;500,"Yüksək Satış","Aşağı Satış")</f>
        <v>Aşağı Satış</v>
      </c>
      <c r="D6435" s="26" t="str">
        <f>IF(Orders!U6435&gt;500,IF(Orders!E6435="First Class",IF(Orders!W6435=0,"VIP","Special"),"Formal"),"Normal")</f>
        <v>Normal</v>
      </c>
      <c r="E6435" s="26" cm="1">
        <f t="array" ref="E6435">_xlfn.IFS(Orders!W6435=0,"Endirim Yoxdur",SUMIFS(Orders!$V:$V,Orders!$T:$T,Orders!T6435)&gt;10,ROUND(Orders!W6435*1.15,2),SUMIFS(Orders!$V:$V,Orders!$T:$T,Orders!T6435)&lt;=10,"Endirim Yoxdur")</f>
        <v>0.23</v>
      </c>
    </row>
    <row r="6436" spans="3:5" x14ac:dyDescent="0.25">
      <c r="C6436" s="26" t="str">
        <f>IF(Orders!U6436&gt;500,"Yüksək Satış","Aşağı Satış")</f>
        <v>Aşağı Satış</v>
      </c>
      <c r="D6436" s="26" t="str">
        <f>IF(Orders!U6436&gt;500,IF(Orders!E6436="First Class",IF(Orders!W6436=0,"VIP","Special"),"Formal"),"Normal")</f>
        <v>Normal</v>
      </c>
      <c r="E6436" s="26" t="str" cm="1">
        <f t="array" ref="E6436">_xlfn.IFS(Orders!W6436=0,"Endirim Yoxdur",SUMIFS(Orders!$V:$V,Orders!$T:$T,Orders!T6436)&gt;10,ROUND(Orders!W6436*1.15,2),SUMIFS(Orders!$V:$V,Orders!$T:$T,Orders!T6436)&lt;=10,"Endirim Yoxdur")</f>
        <v>Endirim Yoxdur</v>
      </c>
    </row>
    <row r="6437" spans="3:5" x14ac:dyDescent="0.25">
      <c r="C6437" s="26" t="str">
        <f>IF(Orders!U6437&gt;500,"Yüksək Satış","Aşağı Satış")</f>
        <v>Aşağı Satış</v>
      </c>
      <c r="D6437" s="26" t="str">
        <f>IF(Orders!U6437&gt;500,IF(Orders!E6437="First Class",IF(Orders!W6437=0,"VIP","Special"),"Formal"),"Normal")</f>
        <v>Normal</v>
      </c>
      <c r="E6437" s="26" cm="1">
        <f t="array" ref="E6437">_xlfn.IFS(Orders!W6437=0,"Endirim Yoxdur",SUMIFS(Orders!$V:$V,Orders!$T:$T,Orders!T6437)&gt;10,ROUND(Orders!W6437*1.15,2),SUMIFS(Orders!$V:$V,Orders!$T:$T,Orders!T6437)&lt;=10,"Endirim Yoxdur")</f>
        <v>0.35</v>
      </c>
    </row>
    <row r="6438" spans="3:5" x14ac:dyDescent="0.25">
      <c r="C6438" s="26" t="str">
        <f>IF(Orders!U6438&gt;500,"Yüksək Satış","Aşağı Satış")</f>
        <v>Aşağı Satış</v>
      </c>
      <c r="D6438" s="26" t="str">
        <f>IF(Orders!U6438&gt;500,IF(Orders!E6438="First Class",IF(Orders!W6438=0,"VIP","Special"),"Formal"),"Normal")</f>
        <v>Normal</v>
      </c>
      <c r="E6438" s="26" t="str" cm="1">
        <f t="array" ref="E6438">_xlfn.IFS(Orders!W6438=0,"Endirim Yoxdur",SUMIFS(Orders!$V:$V,Orders!$T:$T,Orders!T6438)&gt;10,ROUND(Orders!W6438*1.15,2),SUMIFS(Orders!$V:$V,Orders!$T:$T,Orders!T6438)&lt;=10,"Endirim Yoxdur")</f>
        <v>Endirim Yoxdur</v>
      </c>
    </row>
    <row r="6439" spans="3:5" x14ac:dyDescent="0.25">
      <c r="C6439" s="26" t="str">
        <f>IF(Orders!U6439&gt;500,"Yüksək Satış","Aşağı Satış")</f>
        <v>Aşağı Satış</v>
      </c>
      <c r="D6439" s="26" t="str">
        <f>IF(Orders!U6439&gt;500,IF(Orders!E6439="First Class",IF(Orders!W6439=0,"VIP","Special"),"Formal"),"Normal")</f>
        <v>Normal</v>
      </c>
      <c r="E6439" s="26" t="str" cm="1">
        <f t="array" ref="E6439">_xlfn.IFS(Orders!W6439=0,"Endirim Yoxdur",SUMIFS(Orders!$V:$V,Orders!$T:$T,Orders!T6439)&gt;10,ROUND(Orders!W6439*1.15,2),SUMIFS(Orders!$V:$V,Orders!$T:$T,Orders!T6439)&lt;=10,"Endirim Yoxdur")</f>
        <v>Endirim Yoxdur</v>
      </c>
    </row>
    <row r="6440" spans="3:5" x14ac:dyDescent="0.25">
      <c r="C6440" s="26" t="str">
        <f>IF(Orders!U6440&gt;500,"Yüksək Satış","Aşağı Satış")</f>
        <v>Aşağı Satış</v>
      </c>
      <c r="D6440" s="26" t="str">
        <f>IF(Orders!U6440&gt;500,IF(Orders!E6440="First Class",IF(Orders!W6440=0,"VIP","Special"),"Formal"),"Normal")</f>
        <v>Normal</v>
      </c>
      <c r="E6440" s="26" cm="1">
        <f t="array" ref="E6440">_xlfn.IFS(Orders!W6440=0,"Endirim Yoxdur",SUMIFS(Orders!$V:$V,Orders!$T:$T,Orders!T6440)&gt;10,ROUND(Orders!W6440*1.15,2),SUMIFS(Orders!$V:$V,Orders!$T:$T,Orders!T6440)&lt;=10,"Endirim Yoxdur")</f>
        <v>0.81</v>
      </c>
    </row>
    <row r="6441" spans="3:5" x14ac:dyDescent="0.25">
      <c r="C6441" s="26" t="str">
        <f>IF(Orders!U6441&gt;500,"Yüksək Satış","Aşağı Satış")</f>
        <v>Aşağı Satış</v>
      </c>
      <c r="D6441" s="26" t="str">
        <f>IF(Orders!U6441&gt;500,IF(Orders!E6441="First Class",IF(Orders!W6441=0,"VIP","Special"),"Formal"),"Normal")</f>
        <v>Normal</v>
      </c>
      <c r="E6441" s="26" cm="1">
        <f t="array" ref="E6441">_xlfn.IFS(Orders!W6441=0,"Endirim Yoxdur",SUMIFS(Orders!$V:$V,Orders!$T:$T,Orders!T6441)&gt;10,ROUND(Orders!W6441*1.15,2),SUMIFS(Orders!$V:$V,Orders!$T:$T,Orders!T6441)&lt;=10,"Endirim Yoxdur")</f>
        <v>0.81</v>
      </c>
    </row>
    <row r="6442" spans="3:5" x14ac:dyDescent="0.25">
      <c r="C6442" s="26" t="str">
        <f>IF(Orders!U6442&gt;500,"Yüksək Satış","Aşağı Satış")</f>
        <v>Aşağı Satış</v>
      </c>
      <c r="D6442" s="26" t="str">
        <f>IF(Orders!U6442&gt;500,IF(Orders!E6442="First Class",IF(Orders!W6442=0,"VIP","Special"),"Formal"),"Normal")</f>
        <v>Normal</v>
      </c>
      <c r="E6442" s="26" cm="1">
        <f t="array" ref="E6442">_xlfn.IFS(Orders!W6442=0,"Endirim Yoxdur",SUMIFS(Orders!$V:$V,Orders!$T:$T,Orders!T6442)&gt;10,ROUND(Orders!W6442*1.15,2),SUMIFS(Orders!$V:$V,Orders!$T:$T,Orders!T6442)&lt;=10,"Endirim Yoxdur")</f>
        <v>0.23</v>
      </c>
    </row>
    <row r="6443" spans="3:5" x14ac:dyDescent="0.25">
      <c r="C6443" s="26" t="str">
        <f>IF(Orders!U6443&gt;500,"Yüksək Satış","Aşağı Satış")</f>
        <v>Aşağı Satış</v>
      </c>
      <c r="D6443" s="26" t="str">
        <f>IF(Orders!U6443&gt;500,IF(Orders!E6443="First Class",IF(Orders!W6443=0,"VIP","Special"),"Formal"),"Normal")</f>
        <v>Normal</v>
      </c>
      <c r="E6443" s="26" cm="1">
        <f t="array" ref="E6443">_xlfn.IFS(Orders!W6443=0,"Endirim Yoxdur",SUMIFS(Orders!$V:$V,Orders!$T:$T,Orders!T6443)&gt;10,ROUND(Orders!W6443*1.15,2),SUMIFS(Orders!$V:$V,Orders!$T:$T,Orders!T6443)&lt;=10,"Endirim Yoxdur")</f>
        <v>0.23</v>
      </c>
    </row>
    <row r="6444" spans="3:5" x14ac:dyDescent="0.25">
      <c r="C6444" s="26" t="str">
        <f>IF(Orders!U6444&gt;500,"Yüksək Satış","Aşağı Satış")</f>
        <v>Yüksək Satış</v>
      </c>
      <c r="D6444" s="26" t="str">
        <f>IF(Orders!U6444&gt;500,IF(Orders!E6444="First Class",IF(Orders!W6444=0,"VIP","Special"),"Formal"),"Normal")</f>
        <v>Formal</v>
      </c>
      <c r="E6444" s="26" t="str" cm="1">
        <f t="array" ref="E6444">_xlfn.IFS(Orders!W6444=0,"Endirim Yoxdur",SUMIFS(Orders!$V:$V,Orders!$T:$T,Orders!T6444)&gt;10,ROUND(Orders!W6444*1.15,2),SUMIFS(Orders!$V:$V,Orders!$T:$T,Orders!T6444)&lt;=10,"Endirim Yoxdur")</f>
        <v>Endirim Yoxdur</v>
      </c>
    </row>
    <row r="6445" spans="3:5" x14ac:dyDescent="0.25">
      <c r="C6445" s="26" t="str">
        <f>IF(Orders!U6445&gt;500,"Yüksək Satış","Aşağı Satış")</f>
        <v>Yüksək Satış</v>
      </c>
      <c r="D6445" s="26" t="str">
        <f>IF(Orders!U6445&gt;500,IF(Orders!E6445="First Class",IF(Orders!W6445=0,"VIP","Special"),"Formal"),"Normal")</f>
        <v>Formal</v>
      </c>
      <c r="E6445" s="26" t="str" cm="1">
        <f t="array" ref="E6445">_xlfn.IFS(Orders!W6445=0,"Endirim Yoxdur",SUMIFS(Orders!$V:$V,Orders!$T:$T,Orders!T6445)&gt;10,ROUND(Orders!W6445*1.15,2),SUMIFS(Orders!$V:$V,Orders!$T:$T,Orders!T6445)&lt;=10,"Endirim Yoxdur")</f>
        <v>Endirim Yoxdur</v>
      </c>
    </row>
    <row r="6446" spans="3:5" x14ac:dyDescent="0.25">
      <c r="C6446" s="26" t="str">
        <f>IF(Orders!U6446&gt;500,"Yüksək Satış","Aşağı Satış")</f>
        <v>Aşağı Satış</v>
      </c>
      <c r="D6446" s="26" t="str">
        <f>IF(Orders!U6446&gt;500,IF(Orders!E6446="First Class",IF(Orders!W6446=0,"VIP","Special"),"Formal"),"Normal")</f>
        <v>Normal</v>
      </c>
      <c r="E6446" s="26" t="str" cm="1">
        <f t="array" ref="E6446">_xlfn.IFS(Orders!W6446=0,"Endirim Yoxdur",SUMIFS(Orders!$V:$V,Orders!$T:$T,Orders!T6446)&gt;10,ROUND(Orders!W6446*1.15,2),SUMIFS(Orders!$V:$V,Orders!$T:$T,Orders!T6446)&lt;=10,"Endirim Yoxdur")</f>
        <v>Endirim Yoxdur</v>
      </c>
    </row>
    <row r="6447" spans="3:5" x14ac:dyDescent="0.25">
      <c r="C6447" s="26" t="str">
        <f>IF(Orders!U6447&gt;500,"Yüksək Satış","Aşağı Satış")</f>
        <v>Aşağı Satış</v>
      </c>
      <c r="D6447" s="26" t="str">
        <f>IF(Orders!U6447&gt;500,IF(Orders!E6447="First Class",IF(Orders!W6447=0,"VIP","Special"),"Formal"),"Normal")</f>
        <v>Normal</v>
      </c>
      <c r="E6447" s="26" cm="1">
        <f t="array" ref="E6447">_xlfn.IFS(Orders!W6447=0,"Endirim Yoxdur",SUMIFS(Orders!$V:$V,Orders!$T:$T,Orders!T6447)&gt;10,ROUND(Orders!W6447*1.15,2),SUMIFS(Orders!$V:$V,Orders!$T:$T,Orders!T6447)&lt;=10,"Endirim Yoxdur")</f>
        <v>0.46</v>
      </c>
    </row>
    <row r="6448" spans="3:5" x14ac:dyDescent="0.25">
      <c r="C6448" s="26" t="str">
        <f>IF(Orders!U6448&gt;500,"Yüksək Satış","Aşağı Satış")</f>
        <v>Aşağı Satış</v>
      </c>
      <c r="D6448" s="26" t="str">
        <f>IF(Orders!U6448&gt;500,IF(Orders!E6448="First Class",IF(Orders!W6448=0,"VIP","Special"),"Formal"),"Normal")</f>
        <v>Normal</v>
      </c>
      <c r="E6448" s="26" cm="1">
        <f t="array" ref="E6448">_xlfn.IFS(Orders!W6448=0,"Endirim Yoxdur",SUMIFS(Orders!$V:$V,Orders!$T:$T,Orders!T6448)&gt;10,ROUND(Orders!W6448*1.15,2),SUMIFS(Orders!$V:$V,Orders!$T:$T,Orders!T6448)&lt;=10,"Endirim Yoxdur")</f>
        <v>0.69</v>
      </c>
    </row>
    <row r="6449" spans="3:5" x14ac:dyDescent="0.25">
      <c r="C6449" s="26" t="str">
        <f>IF(Orders!U6449&gt;500,"Yüksək Satış","Aşağı Satış")</f>
        <v>Aşağı Satış</v>
      </c>
      <c r="D6449" s="26" t="str">
        <f>IF(Orders!U6449&gt;500,IF(Orders!E6449="First Class",IF(Orders!W6449=0,"VIP","Special"),"Formal"),"Normal")</f>
        <v>Normal</v>
      </c>
      <c r="E6449" s="26" cm="1">
        <f t="array" ref="E6449">_xlfn.IFS(Orders!W6449=0,"Endirim Yoxdur",SUMIFS(Orders!$V:$V,Orders!$T:$T,Orders!T6449)&gt;10,ROUND(Orders!W6449*1.15,2),SUMIFS(Orders!$V:$V,Orders!$T:$T,Orders!T6449)&lt;=10,"Endirim Yoxdur")</f>
        <v>0.23</v>
      </c>
    </row>
    <row r="6450" spans="3:5" x14ac:dyDescent="0.25">
      <c r="C6450" s="26" t="str">
        <f>IF(Orders!U6450&gt;500,"Yüksək Satış","Aşağı Satış")</f>
        <v>Aşağı Satış</v>
      </c>
      <c r="D6450" s="26" t="str">
        <f>IF(Orders!U6450&gt;500,IF(Orders!E6450="First Class",IF(Orders!W6450=0,"VIP","Special"),"Formal"),"Normal")</f>
        <v>Normal</v>
      </c>
      <c r="E6450" s="26" t="str" cm="1">
        <f t="array" ref="E6450">_xlfn.IFS(Orders!W6450=0,"Endirim Yoxdur",SUMIFS(Orders!$V:$V,Orders!$T:$T,Orders!T6450)&gt;10,ROUND(Orders!W6450*1.15,2),SUMIFS(Orders!$V:$V,Orders!$T:$T,Orders!T6450)&lt;=10,"Endirim Yoxdur")</f>
        <v>Endirim Yoxdur</v>
      </c>
    </row>
    <row r="6451" spans="3:5" x14ac:dyDescent="0.25">
      <c r="C6451" s="26" t="str">
        <f>IF(Orders!U6451&gt;500,"Yüksək Satış","Aşağı Satış")</f>
        <v>Aşağı Satış</v>
      </c>
      <c r="D6451" s="26" t="str">
        <f>IF(Orders!U6451&gt;500,IF(Orders!E6451="First Class",IF(Orders!W6451=0,"VIP","Special"),"Formal"),"Normal")</f>
        <v>Normal</v>
      </c>
      <c r="E6451" s="26" t="str" cm="1">
        <f t="array" ref="E6451">_xlfn.IFS(Orders!W6451=0,"Endirim Yoxdur",SUMIFS(Orders!$V:$V,Orders!$T:$T,Orders!T6451)&gt;10,ROUND(Orders!W6451*1.15,2),SUMIFS(Orders!$V:$V,Orders!$T:$T,Orders!T6451)&lt;=10,"Endirim Yoxdur")</f>
        <v>Endirim Yoxdur</v>
      </c>
    </row>
    <row r="6452" spans="3:5" x14ac:dyDescent="0.25">
      <c r="C6452" s="26" t="str">
        <f>IF(Orders!U6452&gt;500,"Yüksək Satış","Aşağı Satış")</f>
        <v>Aşağı Satış</v>
      </c>
      <c r="D6452" s="26" t="str">
        <f>IF(Orders!U6452&gt;500,IF(Orders!E6452="First Class",IF(Orders!W6452=0,"VIP","Special"),"Formal"),"Normal")</f>
        <v>Normal</v>
      </c>
      <c r="E6452" s="26" t="str" cm="1">
        <f t="array" ref="E6452">_xlfn.IFS(Orders!W6452=0,"Endirim Yoxdur",SUMIFS(Orders!$V:$V,Orders!$T:$T,Orders!T6452)&gt;10,ROUND(Orders!W6452*1.15,2),SUMIFS(Orders!$V:$V,Orders!$T:$T,Orders!T6452)&lt;=10,"Endirim Yoxdur")</f>
        <v>Endirim Yoxdur</v>
      </c>
    </row>
    <row r="6453" spans="3:5" x14ac:dyDescent="0.25">
      <c r="C6453" s="26" t="str">
        <f>IF(Orders!U6453&gt;500,"Yüksək Satış","Aşağı Satış")</f>
        <v>Aşağı Satış</v>
      </c>
      <c r="D6453" s="26" t="str">
        <f>IF(Orders!U6453&gt;500,IF(Orders!E6453="First Class",IF(Orders!W6453=0,"VIP","Special"),"Formal"),"Normal")</f>
        <v>Normal</v>
      </c>
      <c r="E6453" s="26" t="str" cm="1">
        <f t="array" ref="E6453">_xlfn.IFS(Orders!W6453=0,"Endirim Yoxdur",SUMIFS(Orders!$V:$V,Orders!$T:$T,Orders!T6453)&gt;10,ROUND(Orders!W6453*1.15,2),SUMIFS(Orders!$V:$V,Orders!$T:$T,Orders!T6453)&lt;=10,"Endirim Yoxdur")</f>
        <v>Endirim Yoxdur</v>
      </c>
    </row>
    <row r="6454" spans="3:5" x14ac:dyDescent="0.25">
      <c r="C6454" s="26" t="str">
        <f>IF(Orders!U6454&gt;500,"Yüksək Satış","Aşağı Satış")</f>
        <v>Aşağı Satış</v>
      </c>
      <c r="D6454" s="26" t="str">
        <f>IF(Orders!U6454&gt;500,IF(Orders!E6454="First Class",IF(Orders!W6454=0,"VIP","Special"),"Formal"),"Normal")</f>
        <v>Normal</v>
      </c>
      <c r="E6454" s="26" cm="1">
        <f t="array" ref="E6454">_xlfn.IFS(Orders!W6454=0,"Endirim Yoxdur",SUMIFS(Orders!$V:$V,Orders!$T:$T,Orders!T6454)&gt;10,ROUND(Orders!W6454*1.15,2),SUMIFS(Orders!$V:$V,Orders!$T:$T,Orders!T6454)&lt;=10,"Endirim Yoxdur")</f>
        <v>0.23</v>
      </c>
    </row>
    <row r="6455" spans="3:5" x14ac:dyDescent="0.25">
      <c r="C6455" s="26" t="str">
        <f>IF(Orders!U6455&gt;500,"Yüksək Satış","Aşağı Satış")</f>
        <v>Aşağı Satış</v>
      </c>
      <c r="D6455" s="26" t="str">
        <f>IF(Orders!U6455&gt;500,IF(Orders!E6455="First Class",IF(Orders!W6455=0,"VIP","Special"),"Formal"),"Normal")</f>
        <v>Normal</v>
      </c>
      <c r="E6455" s="26" t="str" cm="1">
        <f t="array" ref="E6455">_xlfn.IFS(Orders!W6455=0,"Endirim Yoxdur",SUMIFS(Orders!$V:$V,Orders!$T:$T,Orders!T6455)&gt;10,ROUND(Orders!W6455*1.15,2),SUMIFS(Orders!$V:$V,Orders!$T:$T,Orders!T6455)&lt;=10,"Endirim Yoxdur")</f>
        <v>Endirim Yoxdur</v>
      </c>
    </row>
    <row r="6456" spans="3:5" x14ac:dyDescent="0.25">
      <c r="C6456" s="26" t="str">
        <f>IF(Orders!U6456&gt;500,"Yüksək Satış","Aşağı Satış")</f>
        <v>Aşağı Satış</v>
      </c>
      <c r="D6456" s="26" t="str">
        <f>IF(Orders!U6456&gt;500,IF(Orders!E6456="First Class",IF(Orders!W6456=0,"VIP","Special"),"Formal"),"Normal")</f>
        <v>Normal</v>
      </c>
      <c r="E6456" s="26" cm="1">
        <f t="array" ref="E6456">_xlfn.IFS(Orders!W6456=0,"Endirim Yoxdur",SUMIFS(Orders!$V:$V,Orders!$T:$T,Orders!T6456)&gt;10,ROUND(Orders!W6456*1.15,2),SUMIFS(Orders!$V:$V,Orders!$T:$T,Orders!T6456)&lt;=10,"Endirim Yoxdur")</f>
        <v>0.35</v>
      </c>
    </row>
    <row r="6457" spans="3:5" x14ac:dyDescent="0.25">
      <c r="C6457" s="26" t="str">
        <f>IF(Orders!U6457&gt;500,"Yüksək Satış","Aşağı Satış")</f>
        <v>Aşağı Satış</v>
      </c>
      <c r="D6457" s="26" t="str">
        <f>IF(Orders!U6457&gt;500,IF(Orders!E6457="First Class",IF(Orders!W6457=0,"VIP","Special"),"Formal"),"Normal")</f>
        <v>Normal</v>
      </c>
      <c r="E6457" s="26" cm="1">
        <f t="array" ref="E6457">_xlfn.IFS(Orders!W6457=0,"Endirim Yoxdur",SUMIFS(Orders!$V:$V,Orders!$T:$T,Orders!T6457)&gt;10,ROUND(Orders!W6457*1.15,2),SUMIFS(Orders!$V:$V,Orders!$T:$T,Orders!T6457)&lt;=10,"Endirim Yoxdur")</f>
        <v>0.35</v>
      </c>
    </row>
    <row r="6458" spans="3:5" x14ac:dyDescent="0.25">
      <c r="C6458" s="26" t="str">
        <f>IF(Orders!U6458&gt;500,"Yüksək Satış","Aşağı Satış")</f>
        <v>Yüksək Satış</v>
      </c>
      <c r="D6458" s="26" t="str">
        <f>IF(Orders!U6458&gt;500,IF(Orders!E6458="First Class",IF(Orders!W6458=0,"VIP","Special"),"Formal"),"Normal")</f>
        <v>Formal</v>
      </c>
      <c r="E6458" s="26" t="str" cm="1">
        <f t="array" ref="E6458">_xlfn.IFS(Orders!W6458=0,"Endirim Yoxdur",SUMIFS(Orders!$V:$V,Orders!$T:$T,Orders!T6458)&gt;10,ROUND(Orders!W6458*1.15,2),SUMIFS(Orders!$V:$V,Orders!$T:$T,Orders!T6458)&lt;=10,"Endirim Yoxdur")</f>
        <v>Endirim Yoxdur</v>
      </c>
    </row>
    <row r="6459" spans="3:5" x14ac:dyDescent="0.25">
      <c r="C6459" s="26" t="str">
        <f>IF(Orders!U6459&gt;500,"Yüksək Satış","Aşağı Satış")</f>
        <v>Aşağı Satış</v>
      </c>
      <c r="D6459" s="26" t="str">
        <f>IF(Orders!U6459&gt;500,IF(Orders!E6459="First Class",IF(Orders!W6459=0,"VIP","Special"),"Formal"),"Normal")</f>
        <v>Normal</v>
      </c>
      <c r="E6459" s="26" t="str" cm="1">
        <f t="array" ref="E6459">_xlfn.IFS(Orders!W6459=0,"Endirim Yoxdur",SUMIFS(Orders!$V:$V,Orders!$T:$T,Orders!T6459)&gt;10,ROUND(Orders!W6459*1.15,2),SUMIFS(Orders!$V:$V,Orders!$T:$T,Orders!T6459)&lt;=10,"Endirim Yoxdur")</f>
        <v>Endirim Yoxdur</v>
      </c>
    </row>
    <row r="6460" spans="3:5" x14ac:dyDescent="0.25">
      <c r="C6460" s="26" t="str">
        <f>IF(Orders!U6460&gt;500,"Yüksək Satış","Aşağı Satış")</f>
        <v>Aşağı Satış</v>
      </c>
      <c r="D6460" s="26" t="str">
        <f>IF(Orders!U6460&gt;500,IF(Orders!E6460="First Class",IF(Orders!W6460=0,"VIP","Special"),"Formal"),"Normal")</f>
        <v>Normal</v>
      </c>
      <c r="E6460" s="26" t="str" cm="1">
        <f t="array" ref="E6460">_xlfn.IFS(Orders!W6460=0,"Endirim Yoxdur",SUMIFS(Orders!$V:$V,Orders!$T:$T,Orders!T6460)&gt;10,ROUND(Orders!W6460*1.15,2),SUMIFS(Orders!$V:$V,Orders!$T:$T,Orders!T6460)&lt;=10,"Endirim Yoxdur")</f>
        <v>Endirim Yoxdur</v>
      </c>
    </row>
    <row r="6461" spans="3:5" x14ac:dyDescent="0.25">
      <c r="C6461" s="26" t="str">
        <f>IF(Orders!U6461&gt;500,"Yüksək Satış","Aşağı Satış")</f>
        <v>Aşağı Satış</v>
      </c>
      <c r="D6461" s="26" t="str">
        <f>IF(Orders!U6461&gt;500,IF(Orders!E6461="First Class",IF(Orders!W6461=0,"VIP","Special"),"Formal"),"Normal")</f>
        <v>Normal</v>
      </c>
      <c r="E6461" s="26" t="str" cm="1">
        <f t="array" ref="E6461">_xlfn.IFS(Orders!W6461=0,"Endirim Yoxdur",SUMIFS(Orders!$V:$V,Orders!$T:$T,Orders!T6461)&gt;10,ROUND(Orders!W6461*1.15,2),SUMIFS(Orders!$V:$V,Orders!$T:$T,Orders!T6461)&lt;=10,"Endirim Yoxdur")</f>
        <v>Endirim Yoxdur</v>
      </c>
    </row>
    <row r="6462" spans="3:5" x14ac:dyDescent="0.25">
      <c r="C6462" s="26" t="str">
        <f>IF(Orders!U6462&gt;500,"Yüksək Satış","Aşağı Satış")</f>
        <v>Aşağı Satış</v>
      </c>
      <c r="D6462" s="26" t="str">
        <f>IF(Orders!U6462&gt;500,IF(Orders!E6462="First Class",IF(Orders!W6462=0,"VIP","Special"),"Formal"),"Normal")</f>
        <v>Normal</v>
      </c>
      <c r="E6462" s="26" t="str" cm="1">
        <f t="array" ref="E6462">_xlfn.IFS(Orders!W6462=0,"Endirim Yoxdur",SUMIFS(Orders!$V:$V,Orders!$T:$T,Orders!T6462)&gt;10,ROUND(Orders!W6462*1.15,2),SUMIFS(Orders!$V:$V,Orders!$T:$T,Orders!T6462)&lt;=10,"Endirim Yoxdur")</f>
        <v>Endirim Yoxdur</v>
      </c>
    </row>
    <row r="6463" spans="3:5" x14ac:dyDescent="0.25">
      <c r="C6463" s="26" t="str">
        <f>IF(Orders!U6463&gt;500,"Yüksək Satış","Aşağı Satış")</f>
        <v>Aşağı Satış</v>
      </c>
      <c r="D6463" s="26" t="str">
        <f>IF(Orders!U6463&gt;500,IF(Orders!E6463="First Class",IF(Orders!W6463=0,"VIP","Special"),"Formal"),"Normal")</f>
        <v>Normal</v>
      </c>
      <c r="E6463" s="26" cm="1">
        <f t="array" ref="E6463">_xlfn.IFS(Orders!W6463=0,"Endirim Yoxdur",SUMIFS(Orders!$V:$V,Orders!$T:$T,Orders!T6463)&gt;10,ROUND(Orders!W6463*1.15,2),SUMIFS(Orders!$V:$V,Orders!$T:$T,Orders!T6463)&lt;=10,"Endirim Yoxdur")</f>
        <v>0.35</v>
      </c>
    </row>
    <row r="6464" spans="3:5" x14ac:dyDescent="0.25">
      <c r="C6464" s="26" t="str">
        <f>IF(Orders!U6464&gt;500,"Yüksək Satış","Aşağı Satış")</f>
        <v>Yüksək Satış</v>
      </c>
      <c r="D6464" s="26" t="str">
        <f>IF(Orders!U6464&gt;500,IF(Orders!E6464="First Class",IF(Orders!W6464=0,"VIP","Special"),"Formal"),"Normal")</f>
        <v>Formal</v>
      </c>
      <c r="E6464" s="26" t="str" cm="1">
        <f t="array" ref="E6464">_xlfn.IFS(Orders!W6464=0,"Endirim Yoxdur",SUMIFS(Orders!$V:$V,Orders!$T:$T,Orders!T6464)&gt;10,ROUND(Orders!W6464*1.15,2),SUMIFS(Orders!$V:$V,Orders!$T:$T,Orders!T6464)&lt;=10,"Endirim Yoxdur")</f>
        <v>Endirim Yoxdur</v>
      </c>
    </row>
    <row r="6465" spans="3:5" x14ac:dyDescent="0.25">
      <c r="C6465" s="26" t="str">
        <f>IF(Orders!U6465&gt;500,"Yüksək Satış","Aşağı Satış")</f>
        <v>Yüksək Satış</v>
      </c>
      <c r="D6465" s="26" t="str">
        <f>IF(Orders!U6465&gt;500,IF(Orders!E6465="First Class",IF(Orders!W6465=0,"VIP","Special"),"Formal"),"Normal")</f>
        <v>Formal</v>
      </c>
      <c r="E6465" s="26" t="str" cm="1">
        <f t="array" ref="E6465">_xlfn.IFS(Orders!W6465=0,"Endirim Yoxdur",SUMIFS(Orders!$V:$V,Orders!$T:$T,Orders!T6465)&gt;10,ROUND(Orders!W6465*1.15,2),SUMIFS(Orders!$V:$V,Orders!$T:$T,Orders!T6465)&lt;=10,"Endirim Yoxdur")</f>
        <v>Endirim Yoxdur</v>
      </c>
    </row>
    <row r="6466" spans="3:5" x14ac:dyDescent="0.25">
      <c r="C6466" s="26" t="str">
        <f>IF(Orders!U6466&gt;500,"Yüksək Satış","Aşağı Satış")</f>
        <v>Aşağı Satış</v>
      </c>
      <c r="D6466" s="26" t="str">
        <f>IF(Orders!U6466&gt;500,IF(Orders!E6466="First Class",IF(Orders!W6466=0,"VIP","Special"),"Formal"),"Normal")</f>
        <v>Normal</v>
      </c>
      <c r="E6466" s="26" cm="1">
        <f t="array" ref="E6466">_xlfn.IFS(Orders!W6466=0,"Endirim Yoxdur",SUMIFS(Orders!$V:$V,Orders!$T:$T,Orders!T6466)&gt;10,ROUND(Orders!W6466*1.15,2),SUMIFS(Orders!$V:$V,Orders!$T:$T,Orders!T6466)&lt;=10,"Endirim Yoxdur")</f>
        <v>0.92</v>
      </c>
    </row>
    <row r="6467" spans="3:5" x14ac:dyDescent="0.25">
      <c r="C6467" s="26" t="str">
        <f>IF(Orders!U6467&gt;500,"Yüksək Satış","Aşağı Satış")</f>
        <v>Aşağı Satış</v>
      </c>
      <c r="D6467" s="26" t="str">
        <f>IF(Orders!U6467&gt;500,IF(Orders!E6467="First Class",IF(Orders!W6467=0,"VIP","Special"),"Formal"),"Normal")</f>
        <v>Normal</v>
      </c>
      <c r="E6467" s="26" cm="1">
        <f t="array" ref="E6467">_xlfn.IFS(Orders!W6467=0,"Endirim Yoxdur",SUMIFS(Orders!$V:$V,Orders!$T:$T,Orders!T6467)&gt;10,ROUND(Orders!W6467*1.15,2),SUMIFS(Orders!$V:$V,Orders!$T:$T,Orders!T6467)&lt;=10,"Endirim Yoxdur")</f>
        <v>0.23</v>
      </c>
    </row>
    <row r="6468" spans="3:5" x14ac:dyDescent="0.25">
      <c r="C6468" s="26" t="str">
        <f>IF(Orders!U6468&gt;500,"Yüksək Satış","Aşağı Satış")</f>
        <v>Aşağı Satış</v>
      </c>
      <c r="D6468" s="26" t="str">
        <f>IF(Orders!U6468&gt;500,IF(Orders!E6468="First Class",IF(Orders!W6468=0,"VIP","Special"),"Formal"),"Normal")</f>
        <v>Normal</v>
      </c>
      <c r="E6468" s="26" t="str" cm="1">
        <f t="array" ref="E6468">_xlfn.IFS(Orders!W6468=0,"Endirim Yoxdur",SUMIFS(Orders!$V:$V,Orders!$T:$T,Orders!T6468)&gt;10,ROUND(Orders!W6468*1.15,2),SUMIFS(Orders!$V:$V,Orders!$T:$T,Orders!T6468)&lt;=10,"Endirim Yoxdur")</f>
        <v>Endirim Yoxdur</v>
      </c>
    </row>
    <row r="6469" spans="3:5" x14ac:dyDescent="0.25">
      <c r="C6469" s="26" t="str">
        <f>IF(Orders!U6469&gt;500,"Yüksək Satış","Aşağı Satış")</f>
        <v>Aşağı Satış</v>
      </c>
      <c r="D6469" s="26" t="str">
        <f>IF(Orders!U6469&gt;500,IF(Orders!E6469="First Class",IF(Orders!W6469=0,"VIP","Special"),"Formal"),"Normal")</f>
        <v>Normal</v>
      </c>
      <c r="E6469" s="26" t="str" cm="1">
        <f t="array" ref="E6469">_xlfn.IFS(Orders!W6469=0,"Endirim Yoxdur",SUMIFS(Orders!$V:$V,Orders!$T:$T,Orders!T6469)&gt;10,ROUND(Orders!W6469*1.15,2),SUMIFS(Orders!$V:$V,Orders!$T:$T,Orders!T6469)&lt;=10,"Endirim Yoxdur")</f>
        <v>Endirim Yoxdur</v>
      </c>
    </row>
    <row r="6470" spans="3:5" x14ac:dyDescent="0.25">
      <c r="C6470" s="26" t="str">
        <f>IF(Orders!U6470&gt;500,"Yüksək Satış","Aşağı Satış")</f>
        <v>Aşağı Satış</v>
      </c>
      <c r="D6470" s="26" t="str">
        <f>IF(Orders!U6470&gt;500,IF(Orders!E6470="First Class",IF(Orders!W6470=0,"VIP","Special"),"Formal"),"Normal")</f>
        <v>Normal</v>
      </c>
      <c r="E6470" s="26" t="str" cm="1">
        <f t="array" ref="E6470">_xlfn.IFS(Orders!W6470=0,"Endirim Yoxdur",SUMIFS(Orders!$V:$V,Orders!$T:$T,Orders!T6470)&gt;10,ROUND(Orders!W6470*1.15,2),SUMIFS(Orders!$V:$V,Orders!$T:$T,Orders!T6470)&lt;=10,"Endirim Yoxdur")</f>
        <v>Endirim Yoxdur</v>
      </c>
    </row>
    <row r="6471" spans="3:5" x14ac:dyDescent="0.25">
      <c r="C6471" s="26" t="str">
        <f>IF(Orders!U6471&gt;500,"Yüksək Satış","Aşağı Satış")</f>
        <v>Aşağı Satış</v>
      </c>
      <c r="D6471" s="26" t="str">
        <f>IF(Orders!U6471&gt;500,IF(Orders!E6471="First Class",IF(Orders!W6471=0,"VIP","Special"),"Formal"),"Normal")</f>
        <v>Normal</v>
      </c>
      <c r="E6471" s="26" t="str" cm="1">
        <f t="array" ref="E6471">_xlfn.IFS(Orders!W6471=0,"Endirim Yoxdur",SUMIFS(Orders!$V:$V,Orders!$T:$T,Orders!T6471)&gt;10,ROUND(Orders!W6471*1.15,2),SUMIFS(Orders!$V:$V,Orders!$T:$T,Orders!T6471)&lt;=10,"Endirim Yoxdur")</f>
        <v>Endirim Yoxdur</v>
      </c>
    </row>
    <row r="6472" spans="3:5" x14ac:dyDescent="0.25">
      <c r="C6472" s="26" t="str">
        <f>IF(Orders!U6472&gt;500,"Yüksək Satış","Aşağı Satış")</f>
        <v>Aşağı Satış</v>
      </c>
      <c r="D6472" s="26" t="str">
        <f>IF(Orders!U6472&gt;500,IF(Orders!E6472="First Class",IF(Orders!W6472=0,"VIP","Special"),"Formal"),"Normal")</f>
        <v>Normal</v>
      </c>
      <c r="E6472" s="26" t="str" cm="1">
        <f t="array" ref="E6472">_xlfn.IFS(Orders!W6472=0,"Endirim Yoxdur",SUMIFS(Orders!$V:$V,Orders!$T:$T,Orders!T6472)&gt;10,ROUND(Orders!W6472*1.15,2),SUMIFS(Orders!$V:$V,Orders!$T:$T,Orders!T6472)&lt;=10,"Endirim Yoxdur")</f>
        <v>Endirim Yoxdur</v>
      </c>
    </row>
    <row r="6473" spans="3:5" x14ac:dyDescent="0.25">
      <c r="C6473" s="26" t="str">
        <f>IF(Orders!U6473&gt;500,"Yüksək Satış","Aşağı Satış")</f>
        <v>Yüksək Satış</v>
      </c>
      <c r="D6473" s="26" t="str">
        <f>IF(Orders!U6473&gt;500,IF(Orders!E6473="First Class",IF(Orders!W6473=0,"VIP","Special"),"Formal"),"Normal")</f>
        <v>Formal</v>
      </c>
      <c r="E6473" s="26" t="str" cm="1">
        <f t="array" ref="E6473">_xlfn.IFS(Orders!W6473=0,"Endirim Yoxdur",SUMIFS(Orders!$V:$V,Orders!$T:$T,Orders!T6473)&gt;10,ROUND(Orders!W6473*1.15,2),SUMIFS(Orders!$V:$V,Orders!$T:$T,Orders!T6473)&lt;=10,"Endirim Yoxdur")</f>
        <v>Endirim Yoxdur</v>
      </c>
    </row>
    <row r="6474" spans="3:5" x14ac:dyDescent="0.25">
      <c r="C6474" s="26" t="str">
        <f>IF(Orders!U6474&gt;500,"Yüksək Satış","Aşağı Satış")</f>
        <v>Aşağı Satış</v>
      </c>
      <c r="D6474" s="26" t="str">
        <f>IF(Orders!U6474&gt;500,IF(Orders!E6474="First Class",IF(Orders!W6474=0,"VIP","Special"),"Formal"),"Normal")</f>
        <v>Normal</v>
      </c>
      <c r="E6474" s="26" t="str" cm="1">
        <f t="array" ref="E6474">_xlfn.IFS(Orders!W6474=0,"Endirim Yoxdur",SUMIFS(Orders!$V:$V,Orders!$T:$T,Orders!T6474)&gt;10,ROUND(Orders!W6474*1.15,2),SUMIFS(Orders!$V:$V,Orders!$T:$T,Orders!T6474)&lt;=10,"Endirim Yoxdur")</f>
        <v>Endirim Yoxdur</v>
      </c>
    </row>
    <row r="6475" spans="3:5" x14ac:dyDescent="0.25">
      <c r="C6475" s="26" t="str">
        <f>IF(Orders!U6475&gt;500,"Yüksək Satış","Aşağı Satış")</f>
        <v>Aşağı Satış</v>
      </c>
      <c r="D6475" s="26" t="str">
        <f>IF(Orders!U6475&gt;500,IF(Orders!E6475="First Class",IF(Orders!W6475=0,"VIP","Special"),"Formal"),"Normal")</f>
        <v>Normal</v>
      </c>
      <c r="E6475" s="26" t="str" cm="1">
        <f t="array" ref="E6475">_xlfn.IFS(Orders!W6475=0,"Endirim Yoxdur",SUMIFS(Orders!$V:$V,Orders!$T:$T,Orders!T6475)&gt;10,ROUND(Orders!W6475*1.15,2),SUMIFS(Orders!$V:$V,Orders!$T:$T,Orders!T6475)&lt;=10,"Endirim Yoxdur")</f>
        <v>Endirim Yoxdur</v>
      </c>
    </row>
    <row r="6476" spans="3:5" x14ac:dyDescent="0.25">
      <c r="C6476" s="26" t="str">
        <f>IF(Orders!U6476&gt;500,"Yüksək Satış","Aşağı Satış")</f>
        <v>Yüksək Satış</v>
      </c>
      <c r="D6476" s="26" t="str">
        <f>IF(Orders!U6476&gt;500,IF(Orders!E6476="First Class",IF(Orders!W6476=0,"VIP","Special"),"Formal"),"Normal")</f>
        <v>Formal</v>
      </c>
      <c r="E6476" s="26" cm="1">
        <f t="array" ref="E6476">_xlfn.IFS(Orders!W6476=0,"Endirim Yoxdur",SUMIFS(Orders!$V:$V,Orders!$T:$T,Orders!T6476)&gt;10,ROUND(Orders!W6476*1.15,2),SUMIFS(Orders!$V:$V,Orders!$T:$T,Orders!T6476)&lt;=10,"Endirim Yoxdur")</f>
        <v>0.23</v>
      </c>
    </row>
    <row r="6477" spans="3:5" x14ac:dyDescent="0.25">
      <c r="C6477" s="26" t="str">
        <f>IF(Orders!U6477&gt;500,"Yüksək Satış","Aşağı Satış")</f>
        <v>Aşağı Satış</v>
      </c>
      <c r="D6477" s="26" t="str">
        <f>IF(Orders!U6477&gt;500,IF(Orders!E6477="First Class",IF(Orders!W6477=0,"VIP","Special"),"Formal"),"Normal")</f>
        <v>Normal</v>
      </c>
      <c r="E6477" s="26" t="str" cm="1">
        <f t="array" ref="E6477">_xlfn.IFS(Orders!W6477=0,"Endirim Yoxdur",SUMIFS(Orders!$V:$V,Orders!$T:$T,Orders!T6477)&gt;10,ROUND(Orders!W6477*1.15,2),SUMIFS(Orders!$V:$V,Orders!$T:$T,Orders!T6477)&lt;=10,"Endirim Yoxdur")</f>
        <v>Endirim Yoxdur</v>
      </c>
    </row>
    <row r="6478" spans="3:5" x14ac:dyDescent="0.25">
      <c r="C6478" s="26" t="str">
        <f>IF(Orders!U6478&gt;500,"Yüksək Satış","Aşağı Satış")</f>
        <v>Yüksək Satış</v>
      </c>
      <c r="D6478" s="26" t="str">
        <f>IF(Orders!U6478&gt;500,IF(Orders!E6478="First Class",IF(Orders!W6478=0,"VIP","Special"),"Formal"),"Normal")</f>
        <v>Formal</v>
      </c>
      <c r="E6478" s="26" cm="1">
        <f t="array" ref="E6478">_xlfn.IFS(Orders!W6478=0,"Endirim Yoxdur",SUMIFS(Orders!$V:$V,Orders!$T:$T,Orders!T6478)&gt;10,ROUND(Orders!W6478*1.15,2),SUMIFS(Orders!$V:$V,Orders!$T:$T,Orders!T6478)&lt;=10,"Endirim Yoxdur")</f>
        <v>0.37</v>
      </c>
    </row>
    <row r="6479" spans="3:5" x14ac:dyDescent="0.25">
      <c r="C6479" s="26" t="str">
        <f>IF(Orders!U6479&gt;500,"Yüksək Satış","Aşağı Satış")</f>
        <v>Aşağı Satış</v>
      </c>
      <c r="D6479" s="26" t="str">
        <f>IF(Orders!U6479&gt;500,IF(Orders!E6479="First Class",IF(Orders!W6479=0,"VIP","Special"),"Formal"),"Normal")</f>
        <v>Normal</v>
      </c>
      <c r="E6479" s="26" t="str" cm="1">
        <f t="array" ref="E6479">_xlfn.IFS(Orders!W6479=0,"Endirim Yoxdur",SUMIFS(Orders!$V:$V,Orders!$T:$T,Orders!T6479)&gt;10,ROUND(Orders!W6479*1.15,2),SUMIFS(Orders!$V:$V,Orders!$T:$T,Orders!T6479)&lt;=10,"Endirim Yoxdur")</f>
        <v>Endirim Yoxdur</v>
      </c>
    </row>
    <row r="6480" spans="3:5" x14ac:dyDescent="0.25">
      <c r="C6480" s="26" t="str">
        <f>IF(Orders!U6480&gt;500,"Yüksək Satış","Aşağı Satış")</f>
        <v>Aşağı Satış</v>
      </c>
      <c r="D6480" s="26" t="str">
        <f>IF(Orders!U6480&gt;500,IF(Orders!E6480="First Class",IF(Orders!W6480=0,"VIP","Special"),"Formal"),"Normal")</f>
        <v>Normal</v>
      </c>
      <c r="E6480" s="26" t="str" cm="1">
        <f t="array" ref="E6480">_xlfn.IFS(Orders!W6480=0,"Endirim Yoxdur",SUMIFS(Orders!$V:$V,Orders!$T:$T,Orders!T6480)&gt;10,ROUND(Orders!W6480*1.15,2),SUMIFS(Orders!$V:$V,Orders!$T:$T,Orders!T6480)&lt;=10,"Endirim Yoxdur")</f>
        <v>Endirim Yoxdur</v>
      </c>
    </row>
    <row r="6481" spans="3:5" x14ac:dyDescent="0.25">
      <c r="C6481" s="26" t="str">
        <f>IF(Orders!U6481&gt;500,"Yüksək Satış","Aşağı Satış")</f>
        <v>Aşağı Satış</v>
      </c>
      <c r="D6481" s="26" t="str">
        <f>IF(Orders!U6481&gt;500,IF(Orders!E6481="First Class",IF(Orders!W6481=0,"VIP","Special"),"Formal"),"Normal")</f>
        <v>Normal</v>
      </c>
      <c r="E6481" s="26" t="str" cm="1">
        <f t="array" ref="E6481">_xlfn.IFS(Orders!W6481=0,"Endirim Yoxdur",SUMIFS(Orders!$V:$V,Orders!$T:$T,Orders!T6481)&gt;10,ROUND(Orders!W6481*1.15,2),SUMIFS(Orders!$V:$V,Orders!$T:$T,Orders!T6481)&lt;=10,"Endirim Yoxdur")</f>
        <v>Endirim Yoxdur</v>
      </c>
    </row>
    <row r="6482" spans="3:5" x14ac:dyDescent="0.25">
      <c r="C6482" s="26" t="str">
        <f>IF(Orders!U6482&gt;500,"Yüksək Satış","Aşağı Satış")</f>
        <v>Aşağı Satış</v>
      </c>
      <c r="D6482" s="26" t="str">
        <f>IF(Orders!U6482&gt;500,IF(Orders!E6482="First Class",IF(Orders!W6482=0,"VIP","Special"),"Formal"),"Normal")</f>
        <v>Normal</v>
      </c>
      <c r="E6482" s="26" cm="1">
        <f t="array" ref="E6482">_xlfn.IFS(Orders!W6482=0,"Endirim Yoxdur",SUMIFS(Orders!$V:$V,Orders!$T:$T,Orders!T6482)&gt;10,ROUND(Orders!W6482*1.15,2),SUMIFS(Orders!$V:$V,Orders!$T:$T,Orders!T6482)&lt;=10,"Endirim Yoxdur")</f>
        <v>0.23</v>
      </c>
    </row>
    <row r="6483" spans="3:5" x14ac:dyDescent="0.25">
      <c r="C6483" s="26" t="str">
        <f>IF(Orders!U6483&gt;500,"Yüksək Satış","Aşağı Satış")</f>
        <v>Aşağı Satış</v>
      </c>
      <c r="D6483" s="26" t="str">
        <f>IF(Orders!U6483&gt;500,IF(Orders!E6483="First Class",IF(Orders!W6483=0,"VIP","Special"),"Formal"),"Normal")</f>
        <v>Normal</v>
      </c>
      <c r="E6483" s="26" t="str" cm="1">
        <f t="array" ref="E6483">_xlfn.IFS(Orders!W6483=0,"Endirim Yoxdur",SUMIFS(Orders!$V:$V,Orders!$T:$T,Orders!T6483)&gt;10,ROUND(Orders!W6483*1.15,2),SUMIFS(Orders!$V:$V,Orders!$T:$T,Orders!T6483)&lt;=10,"Endirim Yoxdur")</f>
        <v>Endirim Yoxdur</v>
      </c>
    </row>
    <row r="6484" spans="3:5" x14ac:dyDescent="0.25">
      <c r="C6484" s="26" t="str">
        <f>IF(Orders!U6484&gt;500,"Yüksək Satış","Aşağı Satış")</f>
        <v>Aşağı Satış</v>
      </c>
      <c r="D6484" s="26" t="str">
        <f>IF(Orders!U6484&gt;500,IF(Orders!E6484="First Class",IF(Orders!W6484=0,"VIP","Special"),"Formal"),"Normal")</f>
        <v>Normal</v>
      </c>
      <c r="E6484" s="26" cm="1">
        <f t="array" ref="E6484">_xlfn.IFS(Orders!W6484=0,"Endirim Yoxdur",SUMIFS(Orders!$V:$V,Orders!$T:$T,Orders!T6484)&gt;10,ROUND(Orders!W6484*1.15,2),SUMIFS(Orders!$V:$V,Orders!$T:$T,Orders!T6484)&lt;=10,"Endirim Yoxdur")</f>
        <v>0.23</v>
      </c>
    </row>
    <row r="6485" spans="3:5" x14ac:dyDescent="0.25">
      <c r="C6485" s="26" t="str">
        <f>IF(Orders!U6485&gt;500,"Yüksək Satış","Aşağı Satış")</f>
        <v>Aşağı Satış</v>
      </c>
      <c r="D6485" s="26" t="str">
        <f>IF(Orders!U6485&gt;500,IF(Orders!E6485="First Class",IF(Orders!W6485=0,"VIP","Special"),"Formal"),"Normal")</f>
        <v>Normal</v>
      </c>
      <c r="E6485" s="26" cm="1">
        <f t="array" ref="E6485">_xlfn.IFS(Orders!W6485=0,"Endirim Yoxdur",SUMIFS(Orders!$V:$V,Orders!$T:$T,Orders!T6485)&gt;10,ROUND(Orders!W6485*1.15,2),SUMIFS(Orders!$V:$V,Orders!$T:$T,Orders!T6485)&lt;=10,"Endirim Yoxdur")</f>
        <v>0.23</v>
      </c>
    </row>
    <row r="6486" spans="3:5" x14ac:dyDescent="0.25">
      <c r="C6486" s="26" t="str">
        <f>IF(Orders!U6486&gt;500,"Yüksək Satış","Aşağı Satış")</f>
        <v>Aşağı Satış</v>
      </c>
      <c r="D6486" s="26" t="str">
        <f>IF(Orders!U6486&gt;500,IF(Orders!E6486="First Class",IF(Orders!W6486=0,"VIP","Special"),"Formal"),"Normal")</f>
        <v>Normal</v>
      </c>
      <c r="E6486" s="26" cm="1">
        <f t="array" ref="E6486">_xlfn.IFS(Orders!W6486=0,"Endirim Yoxdur",SUMIFS(Orders!$V:$V,Orders!$T:$T,Orders!T6486)&gt;10,ROUND(Orders!W6486*1.15,2),SUMIFS(Orders!$V:$V,Orders!$T:$T,Orders!T6486)&lt;=10,"Endirim Yoxdur")</f>
        <v>0.23</v>
      </c>
    </row>
    <row r="6487" spans="3:5" x14ac:dyDescent="0.25">
      <c r="C6487" s="26" t="str">
        <f>IF(Orders!U6487&gt;500,"Yüksək Satış","Aşağı Satış")</f>
        <v>Aşağı Satış</v>
      </c>
      <c r="D6487" s="26" t="str">
        <f>IF(Orders!U6487&gt;500,IF(Orders!E6487="First Class",IF(Orders!W6487=0,"VIP","Special"),"Formal"),"Normal")</f>
        <v>Normal</v>
      </c>
      <c r="E6487" s="26" t="str" cm="1">
        <f t="array" ref="E6487">_xlfn.IFS(Orders!W6487=0,"Endirim Yoxdur",SUMIFS(Orders!$V:$V,Orders!$T:$T,Orders!T6487)&gt;10,ROUND(Orders!W6487*1.15,2),SUMIFS(Orders!$V:$V,Orders!$T:$T,Orders!T6487)&lt;=10,"Endirim Yoxdur")</f>
        <v>Endirim Yoxdur</v>
      </c>
    </row>
    <row r="6488" spans="3:5" x14ac:dyDescent="0.25">
      <c r="C6488" s="26" t="str">
        <f>IF(Orders!U6488&gt;500,"Yüksək Satış","Aşağı Satış")</f>
        <v>Aşağı Satış</v>
      </c>
      <c r="D6488" s="26" t="str">
        <f>IF(Orders!U6488&gt;500,IF(Orders!E6488="First Class",IF(Orders!W6488=0,"VIP","Special"),"Formal"),"Normal")</f>
        <v>Normal</v>
      </c>
      <c r="E6488" s="26" t="str" cm="1">
        <f t="array" ref="E6488">_xlfn.IFS(Orders!W6488=0,"Endirim Yoxdur",SUMIFS(Orders!$V:$V,Orders!$T:$T,Orders!T6488)&gt;10,ROUND(Orders!W6488*1.15,2),SUMIFS(Orders!$V:$V,Orders!$T:$T,Orders!T6488)&lt;=10,"Endirim Yoxdur")</f>
        <v>Endirim Yoxdur</v>
      </c>
    </row>
    <row r="6489" spans="3:5" x14ac:dyDescent="0.25">
      <c r="C6489" s="26" t="str">
        <f>IF(Orders!U6489&gt;500,"Yüksək Satış","Aşağı Satış")</f>
        <v>Aşağı Satış</v>
      </c>
      <c r="D6489" s="26" t="str">
        <f>IF(Orders!U6489&gt;500,IF(Orders!E6489="First Class",IF(Orders!W6489=0,"VIP","Special"),"Formal"),"Normal")</f>
        <v>Normal</v>
      </c>
      <c r="E6489" s="26" t="str" cm="1">
        <f t="array" ref="E6489">_xlfn.IFS(Orders!W6489=0,"Endirim Yoxdur",SUMIFS(Orders!$V:$V,Orders!$T:$T,Orders!T6489)&gt;10,ROUND(Orders!W6489*1.15,2),SUMIFS(Orders!$V:$V,Orders!$T:$T,Orders!T6489)&lt;=10,"Endirim Yoxdur")</f>
        <v>Endirim Yoxdur</v>
      </c>
    </row>
    <row r="6490" spans="3:5" x14ac:dyDescent="0.25">
      <c r="C6490" s="26" t="str">
        <f>IF(Orders!U6490&gt;500,"Yüksək Satış","Aşağı Satış")</f>
        <v>Aşağı Satış</v>
      </c>
      <c r="D6490" s="26" t="str">
        <f>IF(Orders!U6490&gt;500,IF(Orders!E6490="First Class",IF(Orders!W6490=0,"VIP","Special"),"Formal"),"Normal")</f>
        <v>Normal</v>
      </c>
      <c r="E6490" s="26" cm="1">
        <f t="array" ref="E6490">_xlfn.IFS(Orders!W6490=0,"Endirim Yoxdur",SUMIFS(Orders!$V:$V,Orders!$T:$T,Orders!T6490)&gt;10,ROUND(Orders!W6490*1.15,2),SUMIFS(Orders!$V:$V,Orders!$T:$T,Orders!T6490)&lt;=10,"Endirim Yoxdur")</f>
        <v>0.23</v>
      </c>
    </row>
    <row r="6491" spans="3:5" x14ac:dyDescent="0.25">
      <c r="C6491" s="26" t="str">
        <f>IF(Orders!U6491&gt;500,"Yüksək Satış","Aşağı Satış")</f>
        <v>Yüksək Satış</v>
      </c>
      <c r="D6491" s="26" t="str">
        <f>IF(Orders!U6491&gt;500,IF(Orders!E6491="First Class",IF(Orders!W6491=0,"VIP","Special"),"Formal"),"Normal")</f>
        <v>Formal</v>
      </c>
      <c r="E6491" s="26" t="str" cm="1">
        <f t="array" ref="E6491">_xlfn.IFS(Orders!W6491=0,"Endirim Yoxdur",SUMIFS(Orders!$V:$V,Orders!$T:$T,Orders!T6491)&gt;10,ROUND(Orders!W6491*1.15,2),SUMIFS(Orders!$V:$V,Orders!$T:$T,Orders!T6491)&lt;=10,"Endirim Yoxdur")</f>
        <v>Endirim Yoxdur</v>
      </c>
    </row>
    <row r="6492" spans="3:5" x14ac:dyDescent="0.25">
      <c r="C6492" s="26" t="str">
        <f>IF(Orders!U6492&gt;500,"Yüksək Satış","Aşağı Satış")</f>
        <v>Aşağı Satış</v>
      </c>
      <c r="D6492" s="26" t="str">
        <f>IF(Orders!U6492&gt;500,IF(Orders!E6492="First Class",IF(Orders!W6492=0,"VIP","Special"),"Formal"),"Normal")</f>
        <v>Normal</v>
      </c>
      <c r="E6492" s="26" t="str" cm="1">
        <f t="array" ref="E6492">_xlfn.IFS(Orders!W6492=0,"Endirim Yoxdur",SUMIFS(Orders!$V:$V,Orders!$T:$T,Orders!T6492)&gt;10,ROUND(Orders!W6492*1.15,2),SUMIFS(Orders!$V:$V,Orders!$T:$T,Orders!T6492)&lt;=10,"Endirim Yoxdur")</f>
        <v>Endirim Yoxdur</v>
      </c>
    </row>
    <row r="6493" spans="3:5" x14ac:dyDescent="0.25">
      <c r="C6493" s="26" t="str">
        <f>IF(Orders!U6493&gt;500,"Yüksək Satış","Aşağı Satış")</f>
        <v>Aşağı Satış</v>
      </c>
      <c r="D6493" s="26" t="str">
        <f>IF(Orders!U6493&gt;500,IF(Orders!E6493="First Class",IF(Orders!W6493=0,"VIP","Special"),"Formal"),"Normal")</f>
        <v>Normal</v>
      </c>
      <c r="E6493" s="26" cm="1">
        <f t="array" ref="E6493">_xlfn.IFS(Orders!W6493=0,"Endirim Yoxdur",SUMIFS(Orders!$V:$V,Orders!$T:$T,Orders!T6493)&gt;10,ROUND(Orders!W6493*1.15,2),SUMIFS(Orders!$V:$V,Orders!$T:$T,Orders!T6493)&lt;=10,"Endirim Yoxdur")</f>
        <v>0.23</v>
      </c>
    </row>
    <row r="6494" spans="3:5" x14ac:dyDescent="0.25">
      <c r="C6494" s="26" t="str">
        <f>IF(Orders!U6494&gt;500,"Yüksək Satış","Aşağı Satış")</f>
        <v>Yüksək Satış</v>
      </c>
      <c r="D6494" s="26" t="str">
        <f>IF(Orders!U6494&gt;500,IF(Orders!E6494="First Class",IF(Orders!W6494=0,"VIP","Special"),"Formal"),"Normal")</f>
        <v>Formal</v>
      </c>
      <c r="E6494" s="26" t="str" cm="1">
        <f t="array" ref="E6494">_xlfn.IFS(Orders!W6494=0,"Endirim Yoxdur",SUMIFS(Orders!$V:$V,Orders!$T:$T,Orders!T6494)&gt;10,ROUND(Orders!W6494*1.15,2),SUMIFS(Orders!$V:$V,Orders!$T:$T,Orders!T6494)&lt;=10,"Endirim Yoxdur")</f>
        <v>Endirim Yoxdur</v>
      </c>
    </row>
    <row r="6495" spans="3:5" x14ac:dyDescent="0.25">
      <c r="C6495" s="26" t="str">
        <f>IF(Orders!U6495&gt;500,"Yüksək Satış","Aşağı Satış")</f>
        <v>Aşağı Satış</v>
      </c>
      <c r="D6495" s="26" t="str">
        <f>IF(Orders!U6495&gt;500,IF(Orders!E6495="First Class",IF(Orders!W6495=0,"VIP","Special"),"Formal"),"Normal")</f>
        <v>Normal</v>
      </c>
      <c r="E6495" s="26" cm="1">
        <f t="array" ref="E6495">_xlfn.IFS(Orders!W6495=0,"Endirim Yoxdur",SUMIFS(Orders!$V:$V,Orders!$T:$T,Orders!T6495)&gt;10,ROUND(Orders!W6495*1.15,2),SUMIFS(Orders!$V:$V,Orders!$T:$T,Orders!T6495)&lt;=10,"Endirim Yoxdur")</f>
        <v>0.69</v>
      </c>
    </row>
    <row r="6496" spans="3:5" x14ac:dyDescent="0.25">
      <c r="C6496" s="26" t="str">
        <f>IF(Orders!U6496&gt;500,"Yüksək Satış","Aşağı Satış")</f>
        <v>Aşağı Satış</v>
      </c>
      <c r="D6496" s="26" t="str">
        <f>IF(Orders!U6496&gt;500,IF(Orders!E6496="First Class",IF(Orders!W6496=0,"VIP","Special"),"Formal"),"Normal")</f>
        <v>Normal</v>
      </c>
      <c r="E6496" s="26" cm="1">
        <f t="array" ref="E6496">_xlfn.IFS(Orders!W6496=0,"Endirim Yoxdur",SUMIFS(Orders!$V:$V,Orders!$T:$T,Orders!T6496)&gt;10,ROUND(Orders!W6496*1.15,2),SUMIFS(Orders!$V:$V,Orders!$T:$T,Orders!T6496)&lt;=10,"Endirim Yoxdur")</f>
        <v>0.69</v>
      </c>
    </row>
    <row r="6497" spans="3:5" x14ac:dyDescent="0.25">
      <c r="C6497" s="26" t="str">
        <f>IF(Orders!U6497&gt;500,"Yüksək Satış","Aşağı Satış")</f>
        <v>Aşağı Satış</v>
      </c>
      <c r="D6497" s="26" t="str">
        <f>IF(Orders!U6497&gt;500,IF(Orders!E6497="First Class",IF(Orders!W6497=0,"VIP","Special"),"Formal"),"Normal")</f>
        <v>Normal</v>
      </c>
      <c r="E6497" s="26" cm="1">
        <f t="array" ref="E6497">_xlfn.IFS(Orders!W6497=0,"Endirim Yoxdur",SUMIFS(Orders!$V:$V,Orders!$T:$T,Orders!T6497)&gt;10,ROUND(Orders!W6497*1.15,2),SUMIFS(Orders!$V:$V,Orders!$T:$T,Orders!T6497)&lt;=10,"Endirim Yoxdur")</f>
        <v>0.23</v>
      </c>
    </row>
    <row r="6498" spans="3:5" x14ac:dyDescent="0.25">
      <c r="C6498" s="26" t="str">
        <f>IF(Orders!U6498&gt;500,"Yüksək Satış","Aşağı Satış")</f>
        <v>Aşağı Satış</v>
      </c>
      <c r="D6498" s="26" t="str">
        <f>IF(Orders!U6498&gt;500,IF(Orders!E6498="First Class",IF(Orders!W6498=0,"VIP","Special"),"Formal"),"Normal")</f>
        <v>Normal</v>
      </c>
      <c r="E6498" s="26" cm="1">
        <f t="array" ref="E6498">_xlfn.IFS(Orders!W6498=0,"Endirim Yoxdur",SUMIFS(Orders!$V:$V,Orders!$T:$T,Orders!T6498)&gt;10,ROUND(Orders!W6498*1.15,2),SUMIFS(Orders!$V:$V,Orders!$T:$T,Orders!T6498)&lt;=10,"Endirim Yoxdur")</f>
        <v>0.17</v>
      </c>
    </row>
    <row r="6499" spans="3:5" x14ac:dyDescent="0.25">
      <c r="C6499" s="26" t="str">
        <f>IF(Orders!U6499&gt;500,"Yüksək Satış","Aşağı Satış")</f>
        <v>Yüksək Satış</v>
      </c>
      <c r="D6499" s="26" t="str">
        <f>IF(Orders!U6499&gt;500,IF(Orders!E6499="First Class",IF(Orders!W6499=0,"VIP","Special"),"Formal"),"Normal")</f>
        <v>Special</v>
      </c>
      <c r="E6499" s="26" cm="1">
        <f t="array" ref="E6499">_xlfn.IFS(Orders!W6499=0,"Endirim Yoxdur",SUMIFS(Orders!$V:$V,Orders!$T:$T,Orders!T6499)&gt;10,ROUND(Orders!W6499*1.15,2),SUMIFS(Orders!$V:$V,Orders!$T:$T,Orders!T6499)&lt;=10,"Endirim Yoxdur")</f>
        <v>0.12</v>
      </c>
    </row>
    <row r="6500" spans="3:5" x14ac:dyDescent="0.25">
      <c r="C6500" s="26" t="str">
        <f>IF(Orders!U6500&gt;500,"Yüksək Satış","Aşağı Satış")</f>
        <v>Aşağı Satış</v>
      </c>
      <c r="D6500" s="26" t="str">
        <f>IF(Orders!U6500&gt;500,IF(Orders!E6500="First Class",IF(Orders!W6500=0,"VIP","Special"),"Formal"),"Normal")</f>
        <v>Normal</v>
      </c>
      <c r="E6500" s="26" t="str" cm="1">
        <f t="array" ref="E6500">_xlfn.IFS(Orders!W6500=0,"Endirim Yoxdur",SUMIFS(Orders!$V:$V,Orders!$T:$T,Orders!T6500)&gt;10,ROUND(Orders!W6500*1.15,2),SUMIFS(Orders!$V:$V,Orders!$T:$T,Orders!T6500)&lt;=10,"Endirim Yoxdur")</f>
        <v>Endirim Yoxdur</v>
      </c>
    </row>
    <row r="6501" spans="3:5" x14ac:dyDescent="0.25">
      <c r="C6501" s="26" t="str">
        <f>IF(Orders!U6501&gt;500,"Yüksək Satış","Aşağı Satış")</f>
        <v>Aşağı Satış</v>
      </c>
      <c r="D6501" s="26" t="str">
        <f>IF(Orders!U6501&gt;500,IF(Orders!E6501="First Class",IF(Orders!W6501=0,"VIP","Special"),"Formal"),"Normal")</f>
        <v>Normal</v>
      </c>
      <c r="E6501" s="26" t="str" cm="1">
        <f t="array" ref="E6501">_xlfn.IFS(Orders!W6501=0,"Endirim Yoxdur",SUMIFS(Orders!$V:$V,Orders!$T:$T,Orders!T6501)&gt;10,ROUND(Orders!W6501*1.15,2),SUMIFS(Orders!$V:$V,Orders!$T:$T,Orders!T6501)&lt;=10,"Endirim Yoxdur")</f>
        <v>Endirim Yoxdur</v>
      </c>
    </row>
    <row r="6502" spans="3:5" x14ac:dyDescent="0.25">
      <c r="C6502" s="26" t="str">
        <f>IF(Orders!U6502&gt;500,"Yüksək Satış","Aşağı Satış")</f>
        <v>Aşağı Satış</v>
      </c>
      <c r="D6502" s="26" t="str">
        <f>IF(Orders!U6502&gt;500,IF(Orders!E6502="First Class",IF(Orders!W6502=0,"VIP","Special"),"Formal"),"Normal")</f>
        <v>Normal</v>
      </c>
      <c r="E6502" s="26" t="str" cm="1">
        <f t="array" ref="E6502">_xlfn.IFS(Orders!W6502=0,"Endirim Yoxdur",SUMIFS(Orders!$V:$V,Orders!$T:$T,Orders!T6502)&gt;10,ROUND(Orders!W6502*1.15,2),SUMIFS(Orders!$V:$V,Orders!$T:$T,Orders!T6502)&lt;=10,"Endirim Yoxdur")</f>
        <v>Endirim Yoxdur</v>
      </c>
    </row>
    <row r="6503" spans="3:5" x14ac:dyDescent="0.25">
      <c r="C6503" s="26" t="str">
        <f>IF(Orders!U6503&gt;500,"Yüksək Satış","Aşağı Satış")</f>
        <v>Aşağı Satış</v>
      </c>
      <c r="D6503" s="26" t="str">
        <f>IF(Orders!U6503&gt;500,IF(Orders!E6503="First Class",IF(Orders!W6503=0,"VIP","Special"),"Formal"),"Normal")</f>
        <v>Normal</v>
      </c>
      <c r="E6503" s="26" cm="1">
        <f t="array" ref="E6503">_xlfn.IFS(Orders!W6503=0,"Endirim Yoxdur",SUMIFS(Orders!$V:$V,Orders!$T:$T,Orders!T6503)&gt;10,ROUND(Orders!W6503*1.15,2),SUMIFS(Orders!$V:$V,Orders!$T:$T,Orders!T6503)&lt;=10,"Endirim Yoxdur")</f>
        <v>0.23</v>
      </c>
    </row>
    <row r="6504" spans="3:5" x14ac:dyDescent="0.25">
      <c r="C6504" s="26" t="str">
        <f>IF(Orders!U6504&gt;500,"Yüksək Satış","Aşağı Satış")</f>
        <v>Yüksək Satış</v>
      </c>
      <c r="D6504" s="26" t="str">
        <f>IF(Orders!U6504&gt;500,IF(Orders!E6504="First Class",IF(Orders!W6504=0,"VIP","Special"),"Formal"),"Normal")</f>
        <v>Formal</v>
      </c>
      <c r="E6504" s="26" t="str" cm="1">
        <f t="array" ref="E6504">_xlfn.IFS(Orders!W6504=0,"Endirim Yoxdur",SUMIFS(Orders!$V:$V,Orders!$T:$T,Orders!T6504)&gt;10,ROUND(Orders!W6504*1.15,2),SUMIFS(Orders!$V:$V,Orders!$T:$T,Orders!T6504)&lt;=10,"Endirim Yoxdur")</f>
        <v>Endirim Yoxdur</v>
      </c>
    </row>
    <row r="6505" spans="3:5" x14ac:dyDescent="0.25">
      <c r="C6505" s="26" t="str">
        <f>IF(Orders!U6505&gt;500,"Yüksək Satış","Aşağı Satış")</f>
        <v>Aşağı Satış</v>
      </c>
      <c r="D6505" s="26" t="str">
        <f>IF(Orders!U6505&gt;500,IF(Orders!E6505="First Class",IF(Orders!W6505=0,"VIP","Special"),"Formal"),"Normal")</f>
        <v>Normal</v>
      </c>
      <c r="E6505" s="26" cm="1">
        <f t="array" ref="E6505">_xlfn.IFS(Orders!W6505=0,"Endirim Yoxdur",SUMIFS(Orders!$V:$V,Orders!$T:$T,Orders!T6505)&gt;10,ROUND(Orders!W6505*1.15,2),SUMIFS(Orders!$V:$V,Orders!$T:$T,Orders!T6505)&lt;=10,"Endirim Yoxdur")</f>
        <v>0.23</v>
      </c>
    </row>
    <row r="6506" spans="3:5" x14ac:dyDescent="0.25">
      <c r="C6506" s="26" t="str">
        <f>IF(Orders!U6506&gt;500,"Yüksək Satış","Aşağı Satış")</f>
        <v>Aşağı Satış</v>
      </c>
      <c r="D6506" s="26" t="str">
        <f>IF(Orders!U6506&gt;500,IF(Orders!E6506="First Class",IF(Orders!W6506=0,"VIP","Special"),"Formal"),"Normal")</f>
        <v>Normal</v>
      </c>
      <c r="E6506" s="26" t="str" cm="1">
        <f t="array" ref="E6506">_xlfn.IFS(Orders!W6506=0,"Endirim Yoxdur",SUMIFS(Orders!$V:$V,Orders!$T:$T,Orders!T6506)&gt;10,ROUND(Orders!W6506*1.15,2),SUMIFS(Orders!$V:$V,Orders!$T:$T,Orders!T6506)&lt;=10,"Endirim Yoxdur")</f>
        <v>Endirim Yoxdur</v>
      </c>
    </row>
    <row r="6507" spans="3:5" x14ac:dyDescent="0.25">
      <c r="C6507" s="26" t="str">
        <f>IF(Orders!U6507&gt;500,"Yüksək Satış","Aşağı Satış")</f>
        <v>Aşağı Satış</v>
      </c>
      <c r="D6507" s="26" t="str">
        <f>IF(Orders!U6507&gt;500,IF(Orders!E6507="First Class",IF(Orders!W6507=0,"VIP","Special"),"Formal"),"Normal")</f>
        <v>Normal</v>
      </c>
      <c r="E6507" s="26" cm="1">
        <f t="array" ref="E6507">_xlfn.IFS(Orders!W6507=0,"Endirim Yoxdur",SUMIFS(Orders!$V:$V,Orders!$T:$T,Orders!T6507)&gt;10,ROUND(Orders!W6507*1.15,2),SUMIFS(Orders!$V:$V,Orders!$T:$T,Orders!T6507)&lt;=10,"Endirim Yoxdur")</f>
        <v>0.81</v>
      </c>
    </row>
    <row r="6508" spans="3:5" x14ac:dyDescent="0.25">
      <c r="C6508" s="26" t="str">
        <f>IF(Orders!U6508&gt;500,"Yüksək Satış","Aşağı Satış")</f>
        <v>Aşağı Satış</v>
      </c>
      <c r="D6508" s="26" t="str">
        <f>IF(Orders!U6508&gt;500,IF(Orders!E6508="First Class",IF(Orders!W6508=0,"VIP","Special"),"Formal"),"Normal")</f>
        <v>Normal</v>
      </c>
      <c r="E6508" s="26" t="str" cm="1">
        <f t="array" ref="E6508">_xlfn.IFS(Orders!W6508=0,"Endirim Yoxdur",SUMIFS(Orders!$V:$V,Orders!$T:$T,Orders!T6508)&gt;10,ROUND(Orders!W6508*1.15,2),SUMIFS(Orders!$V:$V,Orders!$T:$T,Orders!T6508)&lt;=10,"Endirim Yoxdur")</f>
        <v>Endirim Yoxdur</v>
      </c>
    </row>
    <row r="6509" spans="3:5" x14ac:dyDescent="0.25">
      <c r="C6509" s="26" t="str">
        <f>IF(Orders!U6509&gt;500,"Yüksək Satış","Aşağı Satış")</f>
        <v>Aşağı Satış</v>
      </c>
      <c r="D6509" s="26" t="str">
        <f>IF(Orders!U6509&gt;500,IF(Orders!E6509="First Class",IF(Orders!W6509=0,"VIP","Special"),"Formal"),"Normal")</f>
        <v>Normal</v>
      </c>
      <c r="E6509" s="26" t="str" cm="1">
        <f t="array" ref="E6509">_xlfn.IFS(Orders!W6509=0,"Endirim Yoxdur",SUMIFS(Orders!$V:$V,Orders!$T:$T,Orders!T6509)&gt;10,ROUND(Orders!W6509*1.15,2),SUMIFS(Orders!$V:$V,Orders!$T:$T,Orders!T6509)&lt;=10,"Endirim Yoxdur")</f>
        <v>Endirim Yoxdur</v>
      </c>
    </row>
    <row r="6510" spans="3:5" x14ac:dyDescent="0.25">
      <c r="C6510" s="26" t="str">
        <f>IF(Orders!U6510&gt;500,"Yüksək Satış","Aşağı Satış")</f>
        <v>Aşağı Satış</v>
      </c>
      <c r="D6510" s="26" t="str">
        <f>IF(Orders!U6510&gt;500,IF(Orders!E6510="First Class",IF(Orders!W6510=0,"VIP","Special"),"Formal"),"Normal")</f>
        <v>Normal</v>
      </c>
      <c r="E6510" s="26" t="str" cm="1">
        <f t="array" ref="E6510">_xlfn.IFS(Orders!W6510=0,"Endirim Yoxdur",SUMIFS(Orders!$V:$V,Orders!$T:$T,Orders!T6510)&gt;10,ROUND(Orders!W6510*1.15,2),SUMIFS(Orders!$V:$V,Orders!$T:$T,Orders!T6510)&lt;=10,"Endirim Yoxdur")</f>
        <v>Endirim Yoxdur</v>
      </c>
    </row>
    <row r="6511" spans="3:5" x14ac:dyDescent="0.25">
      <c r="C6511" s="26" t="str">
        <f>IF(Orders!U6511&gt;500,"Yüksək Satış","Aşağı Satış")</f>
        <v>Yüksək Satış</v>
      </c>
      <c r="D6511" s="26" t="str">
        <f>IF(Orders!U6511&gt;500,IF(Orders!E6511="First Class",IF(Orders!W6511=0,"VIP","Special"),"Formal"),"Normal")</f>
        <v>Formal</v>
      </c>
      <c r="E6511" s="26" t="str" cm="1">
        <f t="array" ref="E6511">_xlfn.IFS(Orders!W6511=0,"Endirim Yoxdur",SUMIFS(Orders!$V:$V,Orders!$T:$T,Orders!T6511)&gt;10,ROUND(Orders!W6511*1.15,2),SUMIFS(Orders!$V:$V,Orders!$T:$T,Orders!T6511)&lt;=10,"Endirim Yoxdur")</f>
        <v>Endirim Yoxdur</v>
      </c>
    </row>
    <row r="6512" spans="3:5" x14ac:dyDescent="0.25">
      <c r="C6512" s="26" t="str">
        <f>IF(Orders!U6512&gt;500,"Yüksək Satış","Aşağı Satış")</f>
        <v>Aşağı Satış</v>
      </c>
      <c r="D6512" s="26" t="str">
        <f>IF(Orders!U6512&gt;500,IF(Orders!E6512="First Class",IF(Orders!W6512=0,"VIP","Special"),"Formal"),"Normal")</f>
        <v>Normal</v>
      </c>
      <c r="E6512" s="26" t="str" cm="1">
        <f t="array" ref="E6512">_xlfn.IFS(Orders!W6512=0,"Endirim Yoxdur",SUMIFS(Orders!$V:$V,Orders!$T:$T,Orders!T6512)&gt;10,ROUND(Orders!W6512*1.15,2),SUMIFS(Orders!$V:$V,Orders!$T:$T,Orders!T6512)&lt;=10,"Endirim Yoxdur")</f>
        <v>Endirim Yoxdur</v>
      </c>
    </row>
    <row r="6513" spans="3:5" x14ac:dyDescent="0.25">
      <c r="C6513" s="26" t="str">
        <f>IF(Orders!U6513&gt;500,"Yüksək Satış","Aşağı Satış")</f>
        <v>Yüksək Satış</v>
      </c>
      <c r="D6513" s="26" t="str">
        <f>IF(Orders!U6513&gt;500,IF(Orders!E6513="First Class",IF(Orders!W6513=0,"VIP","Special"),"Formal"),"Normal")</f>
        <v>VIP</v>
      </c>
      <c r="E6513" s="26" t="str" cm="1">
        <f t="array" ref="E6513">_xlfn.IFS(Orders!W6513=0,"Endirim Yoxdur",SUMIFS(Orders!$V:$V,Orders!$T:$T,Orders!T6513)&gt;10,ROUND(Orders!W6513*1.15,2),SUMIFS(Orders!$V:$V,Orders!$T:$T,Orders!T6513)&lt;=10,"Endirim Yoxdur")</f>
        <v>Endirim Yoxdur</v>
      </c>
    </row>
    <row r="6514" spans="3:5" x14ac:dyDescent="0.25">
      <c r="C6514" s="26" t="str">
        <f>IF(Orders!U6514&gt;500,"Yüksək Satış","Aşağı Satış")</f>
        <v>Aşağı Satış</v>
      </c>
      <c r="D6514" s="26" t="str">
        <f>IF(Orders!U6514&gt;500,IF(Orders!E6514="First Class",IF(Orders!W6514=0,"VIP","Special"),"Formal"),"Normal")</f>
        <v>Normal</v>
      </c>
      <c r="E6514" s="26" t="str" cm="1">
        <f t="array" ref="E6514">_xlfn.IFS(Orders!W6514=0,"Endirim Yoxdur",SUMIFS(Orders!$V:$V,Orders!$T:$T,Orders!T6514)&gt;10,ROUND(Orders!W6514*1.15,2),SUMIFS(Orders!$V:$V,Orders!$T:$T,Orders!T6514)&lt;=10,"Endirim Yoxdur")</f>
        <v>Endirim Yoxdur</v>
      </c>
    </row>
    <row r="6515" spans="3:5" x14ac:dyDescent="0.25">
      <c r="C6515" s="26" t="str">
        <f>IF(Orders!U6515&gt;500,"Yüksək Satış","Aşağı Satış")</f>
        <v>Aşağı Satış</v>
      </c>
      <c r="D6515" s="26" t="str">
        <f>IF(Orders!U6515&gt;500,IF(Orders!E6515="First Class",IF(Orders!W6515=0,"VIP","Special"),"Formal"),"Normal")</f>
        <v>Normal</v>
      </c>
      <c r="E6515" s="26" cm="1">
        <f t="array" ref="E6515">_xlfn.IFS(Orders!W6515=0,"Endirim Yoxdur",SUMIFS(Orders!$V:$V,Orders!$T:$T,Orders!T6515)&gt;10,ROUND(Orders!W6515*1.15,2),SUMIFS(Orders!$V:$V,Orders!$T:$T,Orders!T6515)&lt;=10,"Endirim Yoxdur")</f>
        <v>0.23</v>
      </c>
    </row>
    <row r="6516" spans="3:5" x14ac:dyDescent="0.25">
      <c r="C6516" s="26" t="str">
        <f>IF(Orders!U6516&gt;500,"Yüksək Satış","Aşağı Satış")</f>
        <v>Aşağı Satış</v>
      </c>
      <c r="D6516" s="26" t="str">
        <f>IF(Orders!U6516&gt;500,IF(Orders!E6516="First Class",IF(Orders!W6516=0,"VIP","Special"),"Formal"),"Normal")</f>
        <v>Normal</v>
      </c>
      <c r="E6516" s="26" cm="1">
        <f t="array" ref="E6516">_xlfn.IFS(Orders!W6516=0,"Endirim Yoxdur",SUMIFS(Orders!$V:$V,Orders!$T:$T,Orders!T6516)&gt;10,ROUND(Orders!W6516*1.15,2),SUMIFS(Orders!$V:$V,Orders!$T:$T,Orders!T6516)&lt;=10,"Endirim Yoxdur")</f>
        <v>0.23</v>
      </c>
    </row>
    <row r="6517" spans="3:5" x14ac:dyDescent="0.25">
      <c r="C6517" s="26" t="str">
        <f>IF(Orders!U6517&gt;500,"Yüksək Satış","Aşağı Satış")</f>
        <v>Aşağı Satış</v>
      </c>
      <c r="D6517" s="26" t="str">
        <f>IF(Orders!U6517&gt;500,IF(Orders!E6517="First Class",IF(Orders!W6517=0,"VIP","Special"),"Formal"),"Normal")</f>
        <v>Normal</v>
      </c>
      <c r="E6517" s="26" t="str" cm="1">
        <f t="array" ref="E6517">_xlfn.IFS(Orders!W6517=0,"Endirim Yoxdur",SUMIFS(Orders!$V:$V,Orders!$T:$T,Orders!T6517)&gt;10,ROUND(Orders!W6517*1.15,2),SUMIFS(Orders!$V:$V,Orders!$T:$T,Orders!T6517)&lt;=10,"Endirim Yoxdur")</f>
        <v>Endirim Yoxdur</v>
      </c>
    </row>
    <row r="6518" spans="3:5" x14ac:dyDescent="0.25">
      <c r="C6518" s="26" t="str">
        <f>IF(Orders!U6518&gt;500,"Yüksək Satış","Aşağı Satış")</f>
        <v>Aşağı Satış</v>
      </c>
      <c r="D6518" s="26" t="str">
        <f>IF(Orders!U6518&gt;500,IF(Orders!E6518="First Class",IF(Orders!W6518=0,"VIP","Special"),"Formal"),"Normal")</f>
        <v>Normal</v>
      </c>
      <c r="E6518" s="26" t="str" cm="1">
        <f t="array" ref="E6518">_xlfn.IFS(Orders!W6518=0,"Endirim Yoxdur",SUMIFS(Orders!$V:$V,Orders!$T:$T,Orders!T6518)&gt;10,ROUND(Orders!W6518*1.15,2),SUMIFS(Orders!$V:$V,Orders!$T:$T,Orders!T6518)&lt;=10,"Endirim Yoxdur")</f>
        <v>Endirim Yoxdur</v>
      </c>
    </row>
    <row r="6519" spans="3:5" x14ac:dyDescent="0.25">
      <c r="C6519" s="26" t="str">
        <f>IF(Orders!U6519&gt;500,"Yüksək Satış","Aşağı Satış")</f>
        <v>Aşağı Satış</v>
      </c>
      <c r="D6519" s="26" t="str">
        <f>IF(Orders!U6519&gt;500,IF(Orders!E6519="First Class",IF(Orders!W6519=0,"VIP","Special"),"Formal"),"Normal")</f>
        <v>Normal</v>
      </c>
      <c r="E6519" s="26" t="str" cm="1">
        <f t="array" ref="E6519">_xlfn.IFS(Orders!W6519=0,"Endirim Yoxdur",SUMIFS(Orders!$V:$V,Orders!$T:$T,Orders!T6519)&gt;10,ROUND(Orders!W6519*1.15,2),SUMIFS(Orders!$V:$V,Orders!$T:$T,Orders!T6519)&lt;=10,"Endirim Yoxdur")</f>
        <v>Endirim Yoxdur</v>
      </c>
    </row>
    <row r="6520" spans="3:5" x14ac:dyDescent="0.25">
      <c r="C6520" s="26" t="str">
        <f>IF(Orders!U6520&gt;500,"Yüksək Satış","Aşağı Satış")</f>
        <v>Aşağı Satış</v>
      </c>
      <c r="D6520" s="26" t="str">
        <f>IF(Orders!U6520&gt;500,IF(Orders!E6520="First Class",IF(Orders!W6520=0,"VIP","Special"),"Formal"),"Normal")</f>
        <v>Normal</v>
      </c>
      <c r="E6520" s="26" t="str" cm="1">
        <f t="array" ref="E6520">_xlfn.IFS(Orders!W6520=0,"Endirim Yoxdur",SUMIFS(Orders!$V:$V,Orders!$T:$T,Orders!T6520)&gt;10,ROUND(Orders!W6520*1.15,2),SUMIFS(Orders!$V:$V,Orders!$T:$T,Orders!T6520)&lt;=10,"Endirim Yoxdur")</f>
        <v>Endirim Yoxdur</v>
      </c>
    </row>
    <row r="6521" spans="3:5" x14ac:dyDescent="0.25">
      <c r="C6521" s="26" t="str">
        <f>IF(Orders!U6521&gt;500,"Yüksək Satış","Aşağı Satış")</f>
        <v>Aşağı Satış</v>
      </c>
      <c r="D6521" s="26" t="str">
        <f>IF(Orders!U6521&gt;500,IF(Orders!E6521="First Class",IF(Orders!W6521=0,"VIP","Special"),"Formal"),"Normal")</f>
        <v>Normal</v>
      </c>
      <c r="E6521" s="26" t="str" cm="1">
        <f t="array" ref="E6521">_xlfn.IFS(Orders!W6521=0,"Endirim Yoxdur",SUMIFS(Orders!$V:$V,Orders!$T:$T,Orders!T6521)&gt;10,ROUND(Orders!W6521*1.15,2),SUMIFS(Orders!$V:$V,Orders!$T:$T,Orders!T6521)&lt;=10,"Endirim Yoxdur")</f>
        <v>Endirim Yoxdur</v>
      </c>
    </row>
    <row r="6522" spans="3:5" x14ac:dyDescent="0.25">
      <c r="C6522" s="26" t="str">
        <f>IF(Orders!U6522&gt;500,"Yüksək Satış","Aşağı Satış")</f>
        <v>Aşağı Satış</v>
      </c>
      <c r="D6522" s="26" t="str">
        <f>IF(Orders!U6522&gt;500,IF(Orders!E6522="First Class",IF(Orders!W6522=0,"VIP","Special"),"Formal"),"Normal")</f>
        <v>Normal</v>
      </c>
      <c r="E6522" s="26" t="str" cm="1">
        <f t="array" ref="E6522">_xlfn.IFS(Orders!W6522=0,"Endirim Yoxdur",SUMIFS(Orders!$V:$V,Orders!$T:$T,Orders!T6522)&gt;10,ROUND(Orders!W6522*1.15,2),SUMIFS(Orders!$V:$V,Orders!$T:$T,Orders!T6522)&lt;=10,"Endirim Yoxdur")</f>
        <v>Endirim Yoxdur</v>
      </c>
    </row>
    <row r="6523" spans="3:5" x14ac:dyDescent="0.25">
      <c r="C6523" s="26" t="str">
        <f>IF(Orders!U6523&gt;500,"Yüksək Satış","Aşağı Satış")</f>
        <v>Aşağı Satış</v>
      </c>
      <c r="D6523" s="26" t="str">
        <f>IF(Orders!U6523&gt;500,IF(Orders!E6523="First Class",IF(Orders!W6523=0,"VIP","Special"),"Formal"),"Normal")</f>
        <v>Normal</v>
      </c>
      <c r="E6523" s="26" t="str" cm="1">
        <f t="array" ref="E6523">_xlfn.IFS(Orders!W6523=0,"Endirim Yoxdur",SUMIFS(Orders!$V:$V,Orders!$T:$T,Orders!T6523)&gt;10,ROUND(Orders!W6523*1.15,2),SUMIFS(Orders!$V:$V,Orders!$T:$T,Orders!T6523)&lt;=10,"Endirim Yoxdur")</f>
        <v>Endirim Yoxdur</v>
      </c>
    </row>
    <row r="6524" spans="3:5" x14ac:dyDescent="0.25">
      <c r="C6524" s="26" t="str">
        <f>IF(Orders!U6524&gt;500,"Yüksək Satış","Aşağı Satış")</f>
        <v>Aşağı Satış</v>
      </c>
      <c r="D6524" s="26" t="str">
        <f>IF(Orders!U6524&gt;500,IF(Orders!E6524="First Class",IF(Orders!W6524=0,"VIP","Special"),"Formal"),"Normal")</f>
        <v>Normal</v>
      </c>
      <c r="E6524" s="26" t="str" cm="1">
        <f t="array" ref="E6524">_xlfn.IFS(Orders!W6524=0,"Endirim Yoxdur",SUMIFS(Orders!$V:$V,Orders!$T:$T,Orders!T6524)&gt;10,ROUND(Orders!W6524*1.15,2),SUMIFS(Orders!$V:$V,Orders!$T:$T,Orders!T6524)&lt;=10,"Endirim Yoxdur")</f>
        <v>Endirim Yoxdur</v>
      </c>
    </row>
    <row r="6525" spans="3:5" x14ac:dyDescent="0.25">
      <c r="C6525" s="26" t="str">
        <f>IF(Orders!U6525&gt;500,"Yüksək Satış","Aşağı Satış")</f>
        <v>Aşağı Satış</v>
      </c>
      <c r="D6525" s="26" t="str">
        <f>IF(Orders!U6525&gt;500,IF(Orders!E6525="First Class",IF(Orders!W6525=0,"VIP","Special"),"Formal"),"Normal")</f>
        <v>Normal</v>
      </c>
      <c r="E6525" s="26" t="str" cm="1">
        <f t="array" ref="E6525">_xlfn.IFS(Orders!W6525=0,"Endirim Yoxdur",SUMIFS(Orders!$V:$V,Orders!$T:$T,Orders!T6525)&gt;10,ROUND(Orders!W6525*1.15,2),SUMIFS(Orders!$V:$V,Orders!$T:$T,Orders!T6525)&lt;=10,"Endirim Yoxdur")</f>
        <v>Endirim Yoxdur</v>
      </c>
    </row>
    <row r="6526" spans="3:5" x14ac:dyDescent="0.25">
      <c r="C6526" s="26" t="str">
        <f>IF(Orders!U6526&gt;500,"Yüksək Satış","Aşağı Satış")</f>
        <v>Yüksək Satış</v>
      </c>
      <c r="D6526" s="26" t="str">
        <f>IF(Orders!U6526&gt;500,IF(Orders!E6526="First Class",IF(Orders!W6526=0,"VIP","Special"),"Formal"),"Normal")</f>
        <v>Formal</v>
      </c>
      <c r="E6526" s="26" t="str" cm="1">
        <f t="array" ref="E6526">_xlfn.IFS(Orders!W6526=0,"Endirim Yoxdur",SUMIFS(Orders!$V:$V,Orders!$T:$T,Orders!T6526)&gt;10,ROUND(Orders!W6526*1.15,2),SUMIFS(Orders!$V:$V,Orders!$T:$T,Orders!T6526)&lt;=10,"Endirim Yoxdur")</f>
        <v>Endirim Yoxdur</v>
      </c>
    </row>
    <row r="6527" spans="3:5" x14ac:dyDescent="0.25">
      <c r="C6527" s="26" t="str">
        <f>IF(Orders!U6527&gt;500,"Yüksək Satış","Aşağı Satış")</f>
        <v>Aşağı Satış</v>
      </c>
      <c r="D6527" s="26" t="str">
        <f>IF(Orders!U6527&gt;500,IF(Orders!E6527="First Class",IF(Orders!W6527=0,"VIP","Special"),"Formal"),"Normal")</f>
        <v>Normal</v>
      </c>
      <c r="E6527" s="26" t="str" cm="1">
        <f t="array" ref="E6527">_xlfn.IFS(Orders!W6527=0,"Endirim Yoxdur",SUMIFS(Orders!$V:$V,Orders!$T:$T,Orders!T6527)&gt;10,ROUND(Orders!W6527*1.15,2),SUMIFS(Orders!$V:$V,Orders!$T:$T,Orders!T6527)&lt;=10,"Endirim Yoxdur")</f>
        <v>Endirim Yoxdur</v>
      </c>
    </row>
    <row r="6528" spans="3:5" x14ac:dyDescent="0.25">
      <c r="C6528" s="26" t="str">
        <f>IF(Orders!U6528&gt;500,"Yüksək Satış","Aşağı Satış")</f>
        <v>Aşağı Satış</v>
      </c>
      <c r="D6528" s="26" t="str">
        <f>IF(Orders!U6528&gt;500,IF(Orders!E6528="First Class",IF(Orders!W6528=0,"VIP","Special"),"Formal"),"Normal")</f>
        <v>Normal</v>
      </c>
      <c r="E6528" s="26" t="str" cm="1">
        <f t="array" ref="E6528">_xlfn.IFS(Orders!W6528=0,"Endirim Yoxdur",SUMIFS(Orders!$V:$V,Orders!$T:$T,Orders!T6528)&gt;10,ROUND(Orders!W6528*1.15,2),SUMIFS(Orders!$V:$V,Orders!$T:$T,Orders!T6528)&lt;=10,"Endirim Yoxdur")</f>
        <v>Endirim Yoxdur</v>
      </c>
    </row>
    <row r="6529" spans="3:5" x14ac:dyDescent="0.25">
      <c r="C6529" s="26" t="str">
        <f>IF(Orders!U6529&gt;500,"Yüksək Satış","Aşağı Satış")</f>
        <v>Aşağı Satış</v>
      </c>
      <c r="D6529" s="26" t="str">
        <f>IF(Orders!U6529&gt;500,IF(Orders!E6529="First Class",IF(Orders!W6529=0,"VIP","Special"),"Formal"),"Normal")</f>
        <v>Normal</v>
      </c>
      <c r="E6529" s="26" t="str" cm="1">
        <f t="array" ref="E6529">_xlfn.IFS(Orders!W6529=0,"Endirim Yoxdur",SUMIFS(Orders!$V:$V,Orders!$T:$T,Orders!T6529)&gt;10,ROUND(Orders!W6529*1.15,2),SUMIFS(Orders!$V:$V,Orders!$T:$T,Orders!T6529)&lt;=10,"Endirim Yoxdur")</f>
        <v>Endirim Yoxdur</v>
      </c>
    </row>
    <row r="6530" spans="3:5" x14ac:dyDescent="0.25">
      <c r="C6530" s="26" t="str">
        <f>IF(Orders!U6530&gt;500,"Yüksək Satış","Aşağı Satış")</f>
        <v>Aşağı Satış</v>
      </c>
      <c r="D6530" s="26" t="str">
        <f>IF(Orders!U6530&gt;500,IF(Orders!E6530="First Class",IF(Orders!W6530=0,"VIP","Special"),"Formal"),"Normal")</f>
        <v>Normal</v>
      </c>
      <c r="E6530" s="26" cm="1">
        <f t="array" ref="E6530">_xlfn.IFS(Orders!W6530=0,"Endirim Yoxdur",SUMIFS(Orders!$V:$V,Orders!$T:$T,Orders!T6530)&gt;10,ROUND(Orders!W6530*1.15,2),SUMIFS(Orders!$V:$V,Orders!$T:$T,Orders!T6530)&lt;=10,"Endirim Yoxdur")</f>
        <v>0.23</v>
      </c>
    </row>
    <row r="6531" spans="3:5" x14ac:dyDescent="0.25">
      <c r="C6531" s="26" t="str">
        <f>IF(Orders!U6531&gt;500,"Yüksək Satış","Aşağı Satış")</f>
        <v>Aşağı Satış</v>
      </c>
      <c r="D6531" s="26" t="str">
        <f>IF(Orders!U6531&gt;500,IF(Orders!E6531="First Class",IF(Orders!W6531=0,"VIP","Special"),"Formal"),"Normal")</f>
        <v>Normal</v>
      </c>
      <c r="E6531" s="26" t="str" cm="1">
        <f t="array" ref="E6531">_xlfn.IFS(Orders!W6531=0,"Endirim Yoxdur",SUMIFS(Orders!$V:$V,Orders!$T:$T,Orders!T6531)&gt;10,ROUND(Orders!W6531*1.15,2),SUMIFS(Orders!$V:$V,Orders!$T:$T,Orders!T6531)&lt;=10,"Endirim Yoxdur")</f>
        <v>Endirim Yoxdur</v>
      </c>
    </row>
    <row r="6532" spans="3:5" x14ac:dyDescent="0.25">
      <c r="C6532" s="26" t="str">
        <f>IF(Orders!U6532&gt;500,"Yüksək Satış","Aşağı Satış")</f>
        <v>Aşağı Satış</v>
      </c>
      <c r="D6532" s="26" t="str">
        <f>IF(Orders!U6532&gt;500,IF(Orders!E6532="First Class",IF(Orders!W6532=0,"VIP","Special"),"Formal"),"Normal")</f>
        <v>Normal</v>
      </c>
      <c r="E6532" s="26" cm="1">
        <f t="array" ref="E6532">_xlfn.IFS(Orders!W6532=0,"Endirim Yoxdur",SUMIFS(Orders!$V:$V,Orders!$T:$T,Orders!T6532)&gt;10,ROUND(Orders!W6532*1.15,2),SUMIFS(Orders!$V:$V,Orders!$T:$T,Orders!T6532)&lt;=10,"Endirim Yoxdur")</f>
        <v>0.23</v>
      </c>
    </row>
    <row r="6533" spans="3:5" x14ac:dyDescent="0.25">
      <c r="C6533" s="26" t="str">
        <f>IF(Orders!U6533&gt;500,"Yüksək Satış","Aşağı Satış")</f>
        <v>Aşağı Satış</v>
      </c>
      <c r="D6533" s="26" t="str">
        <f>IF(Orders!U6533&gt;500,IF(Orders!E6533="First Class",IF(Orders!W6533=0,"VIP","Special"),"Formal"),"Normal")</f>
        <v>Normal</v>
      </c>
      <c r="E6533" s="26" t="str" cm="1">
        <f t="array" ref="E6533">_xlfn.IFS(Orders!W6533=0,"Endirim Yoxdur",SUMIFS(Orders!$V:$V,Orders!$T:$T,Orders!T6533)&gt;10,ROUND(Orders!W6533*1.15,2),SUMIFS(Orders!$V:$V,Orders!$T:$T,Orders!T6533)&lt;=10,"Endirim Yoxdur")</f>
        <v>Endirim Yoxdur</v>
      </c>
    </row>
    <row r="6534" spans="3:5" x14ac:dyDescent="0.25">
      <c r="C6534" s="26" t="str">
        <f>IF(Orders!U6534&gt;500,"Yüksək Satış","Aşağı Satış")</f>
        <v>Aşağı Satış</v>
      </c>
      <c r="D6534" s="26" t="str">
        <f>IF(Orders!U6534&gt;500,IF(Orders!E6534="First Class",IF(Orders!W6534=0,"VIP","Special"),"Formal"),"Normal")</f>
        <v>Normal</v>
      </c>
      <c r="E6534" s="26" cm="1">
        <f t="array" ref="E6534">_xlfn.IFS(Orders!W6534=0,"Endirim Yoxdur",SUMIFS(Orders!$V:$V,Orders!$T:$T,Orders!T6534)&gt;10,ROUND(Orders!W6534*1.15,2),SUMIFS(Orders!$V:$V,Orders!$T:$T,Orders!T6534)&lt;=10,"Endirim Yoxdur")</f>
        <v>0.23</v>
      </c>
    </row>
    <row r="6535" spans="3:5" x14ac:dyDescent="0.25">
      <c r="C6535" s="26" t="str">
        <f>IF(Orders!U6535&gt;500,"Yüksək Satış","Aşağı Satış")</f>
        <v>Aşağı Satış</v>
      </c>
      <c r="D6535" s="26" t="str">
        <f>IF(Orders!U6535&gt;500,IF(Orders!E6535="First Class",IF(Orders!W6535=0,"VIP","Special"),"Formal"),"Normal")</f>
        <v>Normal</v>
      </c>
      <c r="E6535" s="26" t="str" cm="1">
        <f t="array" ref="E6535">_xlfn.IFS(Orders!W6535=0,"Endirim Yoxdur",SUMIFS(Orders!$V:$V,Orders!$T:$T,Orders!T6535)&gt;10,ROUND(Orders!W6535*1.15,2),SUMIFS(Orders!$V:$V,Orders!$T:$T,Orders!T6535)&lt;=10,"Endirim Yoxdur")</f>
        <v>Endirim Yoxdur</v>
      </c>
    </row>
    <row r="6536" spans="3:5" x14ac:dyDescent="0.25">
      <c r="C6536" s="26" t="str">
        <f>IF(Orders!U6536&gt;500,"Yüksək Satış","Aşağı Satış")</f>
        <v>Yüksək Satış</v>
      </c>
      <c r="D6536" s="26" t="str">
        <f>IF(Orders!U6536&gt;500,IF(Orders!E6536="First Class",IF(Orders!W6536=0,"VIP","Special"),"Formal"),"Normal")</f>
        <v>Formal</v>
      </c>
      <c r="E6536" s="26" t="str" cm="1">
        <f t="array" ref="E6536">_xlfn.IFS(Orders!W6536=0,"Endirim Yoxdur",SUMIFS(Orders!$V:$V,Orders!$T:$T,Orders!T6536)&gt;10,ROUND(Orders!W6536*1.15,2),SUMIFS(Orders!$V:$V,Orders!$T:$T,Orders!T6536)&lt;=10,"Endirim Yoxdur")</f>
        <v>Endirim Yoxdur</v>
      </c>
    </row>
    <row r="6537" spans="3:5" x14ac:dyDescent="0.25">
      <c r="C6537" s="26" t="str">
        <f>IF(Orders!U6537&gt;500,"Yüksək Satış","Aşağı Satış")</f>
        <v>Aşağı Satış</v>
      </c>
      <c r="D6537" s="26" t="str">
        <f>IF(Orders!U6537&gt;500,IF(Orders!E6537="First Class",IF(Orders!W6537=0,"VIP","Special"),"Formal"),"Normal")</f>
        <v>Normal</v>
      </c>
      <c r="E6537" s="26" t="str" cm="1">
        <f t="array" ref="E6537">_xlfn.IFS(Orders!W6537=0,"Endirim Yoxdur",SUMIFS(Orders!$V:$V,Orders!$T:$T,Orders!T6537)&gt;10,ROUND(Orders!W6537*1.15,2),SUMIFS(Orders!$V:$V,Orders!$T:$T,Orders!T6537)&lt;=10,"Endirim Yoxdur")</f>
        <v>Endirim Yoxdur</v>
      </c>
    </row>
    <row r="6538" spans="3:5" x14ac:dyDescent="0.25">
      <c r="C6538" s="26" t="str">
        <f>IF(Orders!U6538&gt;500,"Yüksək Satış","Aşağı Satış")</f>
        <v>Aşağı Satış</v>
      </c>
      <c r="D6538" s="26" t="str">
        <f>IF(Orders!U6538&gt;500,IF(Orders!E6538="First Class",IF(Orders!W6538=0,"VIP","Special"),"Formal"),"Normal")</f>
        <v>Normal</v>
      </c>
      <c r="E6538" s="26" t="str" cm="1">
        <f t="array" ref="E6538">_xlfn.IFS(Orders!W6538=0,"Endirim Yoxdur",SUMIFS(Orders!$V:$V,Orders!$T:$T,Orders!T6538)&gt;10,ROUND(Orders!W6538*1.15,2),SUMIFS(Orders!$V:$V,Orders!$T:$T,Orders!T6538)&lt;=10,"Endirim Yoxdur")</f>
        <v>Endirim Yoxdur</v>
      </c>
    </row>
    <row r="6539" spans="3:5" x14ac:dyDescent="0.25">
      <c r="C6539" s="26" t="str">
        <f>IF(Orders!U6539&gt;500,"Yüksək Satış","Aşağı Satış")</f>
        <v>Yüksək Satış</v>
      </c>
      <c r="D6539" s="26" t="str">
        <f>IF(Orders!U6539&gt;500,IF(Orders!E6539="First Class",IF(Orders!W6539=0,"VIP","Special"),"Formal"),"Normal")</f>
        <v>Formal</v>
      </c>
      <c r="E6539" s="26" t="str" cm="1">
        <f t="array" ref="E6539">_xlfn.IFS(Orders!W6539=0,"Endirim Yoxdur",SUMIFS(Orders!$V:$V,Orders!$T:$T,Orders!T6539)&gt;10,ROUND(Orders!W6539*1.15,2),SUMIFS(Orders!$V:$V,Orders!$T:$T,Orders!T6539)&lt;=10,"Endirim Yoxdur")</f>
        <v>Endirim Yoxdur</v>
      </c>
    </row>
    <row r="6540" spans="3:5" x14ac:dyDescent="0.25">
      <c r="C6540" s="26" t="str">
        <f>IF(Orders!U6540&gt;500,"Yüksək Satış","Aşağı Satış")</f>
        <v>Aşağı Satış</v>
      </c>
      <c r="D6540" s="26" t="str">
        <f>IF(Orders!U6540&gt;500,IF(Orders!E6540="First Class",IF(Orders!W6540=0,"VIP","Special"),"Formal"),"Normal")</f>
        <v>Normal</v>
      </c>
      <c r="E6540" s="26" t="str" cm="1">
        <f t="array" ref="E6540">_xlfn.IFS(Orders!W6540=0,"Endirim Yoxdur",SUMIFS(Orders!$V:$V,Orders!$T:$T,Orders!T6540)&gt;10,ROUND(Orders!W6540*1.15,2),SUMIFS(Orders!$V:$V,Orders!$T:$T,Orders!T6540)&lt;=10,"Endirim Yoxdur")</f>
        <v>Endirim Yoxdur</v>
      </c>
    </row>
    <row r="6541" spans="3:5" x14ac:dyDescent="0.25">
      <c r="C6541" s="26" t="str">
        <f>IF(Orders!U6541&gt;500,"Yüksək Satış","Aşağı Satış")</f>
        <v>Aşağı Satış</v>
      </c>
      <c r="D6541" s="26" t="str">
        <f>IF(Orders!U6541&gt;500,IF(Orders!E6541="First Class",IF(Orders!W6541=0,"VIP","Special"),"Formal"),"Normal")</f>
        <v>Normal</v>
      </c>
      <c r="E6541" s="26" t="str" cm="1">
        <f t="array" ref="E6541">_xlfn.IFS(Orders!W6541=0,"Endirim Yoxdur",SUMIFS(Orders!$V:$V,Orders!$T:$T,Orders!T6541)&gt;10,ROUND(Orders!W6541*1.15,2),SUMIFS(Orders!$V:$V,Orders!$T:$T,Orders!T6541)&lt;=10,"Endirim Yoxdur")</f>
        <v>Endirim Yoxdur</v>
      </c>
    </row>
    <row r="6542" spans="3:5" x14ac:dyDescent="0.25">
      <c r="C6542" s="26" t="str">
        <f>IF(Orders!U6542&gt;500,"Yüksək Satış","Aşağı Satış")</f>
        <v>Aşağı Satış</v>
      </c>
      <c r="D6542" s="26" t="str">
        <f>IF(Orders!U6542&gt;500,IF(Orders!E6542="First Class",IF(Orders!W6542=0,"VIP","Special"),"Formal"),"Normal")</f>
        <v>Normal</v>
      </c>
      <c r="E6542" s="26" cm="1">
        <f t="array" ref="E6542">_xlfn.IFS(Orders!W6542=0,"Endirim Yoxdur",SUMIFS(Orders!$V:$V,Orders!$T:$T,Orders!T6542)&gt;10,ROUND(Orders!W6542*1.15,2),SUMIFS(Orders!$V:$V,Orders!$T:$T,Orders!T6542)&lt;=10,"Endirim Yoxdur")</f>
        <v>0.23</v>
      </c>
    </row>
    <row r="6543" spans="3:5" x14ac:dyDescent="0.25">
      <c r="C6543" s="26" t="str">
        <f>IF(Orders!U6543&gt;500,"Yüksək Satış","Aşağı Satış")</f>
        <v>Aşağı Satış</v>
      </c>
      <c r="D6543" s="26" t="str">
        <f>IF(Orders!U6543&gt;500,IF(Orders!E6543="First Class",IF(Orders!W6543=0,"VIP","Special"),"Formal"),"Normal")</f>
        <v>Normal</v>
      </c>
      <c r="E6543" s="26" cm="1">
        <f t="array" ref="E6543">_xlfn.IFS(Orders!W6543=0,"Endirim Yoxdur",SUMIFS(Orders!$V:$V,Orders!$T:$T,Orders!T6543)&gt;10,ROUND(Orders!W6543*1.15,2),SUMIFS(Orders!$V:$V,Orders!$T:$T,Orders!T6543)&lt;=10,"Endirim Yoxdur")</f>
        <v>0.23</v>
      </c>
    </row>
    <row r="6544" spans="3:5" x14ac:dyDescent="0.25">
      <c r="C6544" s="26" t="str">
        <f>IF(Orders!U6544&gt;500,"Yüksək Satış","Aşağı Satış")</f>
        <v>Aşağı Satış</v>
      </c>
      <c r="D6544" s="26" t="str">
        <f>IF(Orders!U6544&gt;500,IF(Orders!E6544="First Class",IF(Orders!W6544=0,"VIP","Special"),"Formal"),"Normal")</f>
        <v>Normal</v>
      </c>
      <c r="E6544" s="26" cm="1">
        <f t="array" ref="E6544">_xlfn.IFS(Orders!W6544=0,"Endirim Yoxdur",SUMIFS(Orders!$V:$V,Orders!$T:$T,Orders!T6544)&gt;10,ROUND(Orders!W6544*1.15,2),SUMIFS(Orders!$V:$V,Orders!$T:$T,Orders!T6544)&lt;=10,"Endirim Yoxdur")</f>
        <v>0.23</v>
      </c>
    </row>
    <row r="6545" spans="3:5" x14ac:dyDescent="0.25">
      <c r="C6545" s="26" t="str">
        <f>IF(Orders!U6545&gt;500,"Yüksək Satış","Aşağı Satış")</f>
        <v>Aşağı Satış</v>
      </c>
      <c r="D6545" s="26" t="str">
        <f>IF(Orders!U6545&gt;500,IF(Orders!E6545="First Class",IF(Orders!W6545=0,"VIP","Special"),"Formal"),"Normal")</f>
        <v>Normal</v>
      </c>
      <c r="E6545" s="26" cm="1">
        <f t="array" ref="E6545">_xlfn.IFS(Orders!W6545=0,"Endirim Yoxdur",SUMIFS(Orders!$V:$V,Orders!$T:$T,Orders!T6545)&gt;10,ROUND(Orders!W6545*1.15,2),SUMIFS(Orders!$V:$V,Orders!$T:$T,Orders!T6545)&lt;=10,"Endirim Yoxdur")</f>
        <v>0.23</v>
      </c>
    </row>
    <row r="6546" spans="3:5" x14ac:dyDescent="0.25">
      <c r="C6546" s="26" t="str">
        <f>IF(Orders!U6546&gt;500,"Yüksək Satış","Aşağı Satış")</f>
        <v>Aşağı Satış</v>
      </c>
      <c r="D6546" s="26" t="str">
        <f>IF(Orders!U6546&gt;500,IF(Orders!E6546="First Class",IF(Orders!W6546=0,"VIP","Special"),"Formal"),"Normal")</f>
        <v>Normal</v>
      </c>
      <c r="E6546" s="26" cm="1">
        <f t="array" ref="E6546">_xlfn.IFS(Orders!W6546=0,"Endirim Yoxdur",SUMIFS(Orders!$V:$V,Orders!$T:$T,Orders!T6546)&gt;10,ROUND(Orders!W6546*1.15,2),SUMIFS(Orders!$V:$V,Orders!$T:$T,Orders!T6546)&lt;=10,"Endirim Yoxdur")</f>
        <v>0.23</v>
      </c>
    </row>
    <row r="6547" spans="3:5" x14ac:dyDescent="0.25">
      <c r="C6547" s="26" t="str">
        <f>IF(Orders!U6547&gt;500,"Yüksək Satış","Aşağı Satış")</f>
        <v>Yüksək Satış</v>
      </c>
      <c r="D6547" s="26" t="str">
        <f>IF(Orders!U6547&gt;500,IF(Orders!E6547="First Class",IF(Orders!W6547=0,"VIP","Special"),"Formal"),"Normal")</f>
        <v>Formal</v>
      </c>
      <c r="E6547" s="26" cm="1">
        <f t="array" ref="E6547">_xlfn.IFS(Orders!W6547=0,"Endirim Yoxdur",SUMIFS(Orders!$V:$V,Orders!$T:$T,Orders!T6547)&gt;10,ROUND(Orders!W6547*1.15,2),SUMIFS(Orders!$V:$V,Orders!$T:$T,Orders!T6547)&lt;=10,"Endirim Yoxdur")</f>
        <v>0.23</v>
      </c>
    </row>
    <row r="6548" spans="3:5" x14ac:dyDescent="0.25">
      <c r="C6548" s="26" t="str">
        <f>IF(Orders!U6548&gt;500,"Yüksək Satış","Aşağı Satış")</f>
        <v>Aşağı Satış</v>
      </c>
      <c r="D6548" s="26" t="str">
        <f>IF(Orders!U6548&gt;500,IF(Orders!E6548="First Class",IF(Orders!W6548=0,"VIP","Special"),"Formal"),"Normal")</f>
        <v>Normal</v>
      </c>
      <c r="E6548" s="26" t="str" cm="1">
        <f t="array" ref="E6548">_xlfn.IFS(Orders!W6548=0,"Endirim Yoxdur",SUMIFS(Orders!$V:$V,Orders!$T:$T,Orders!T6548)&gt;10,ROUND(Orders!W6548*1.15,2),SUMIFS(Orders!$V:$V,Orders!$T:$T,Orders!T6548)&lt;=10,"Endirim Yoxdur")</f>
        <v>Endirim Yoxdur</v>
      </c>
    </row>
    <row r="6549" spans="3:5" x14ac:dyDescent="0.25">
      <c r="C6549" s="26" t="str">
        <f>IF(Orders!U6549&gt;500,"Yüksək Satış","Aşağı Satış")</f>
        <v>Aşağı Satış</v>
      </c>
      <c r="D6549" s="26" t="str">
        <f>IF(Orders!U6549&gt;500,IF(Orders!E6549="First Class",IF(Orders!W6549=0,"VIP","Special"),"Formal"),"Normal")</f>
        <v>Normal</v>
      </c>
      <c r="E6549" s="26" t="str" cm="1">
        <f t="array" ref="E6549">_xlfn.IFS(Orders!W6549=0,"Endirim Yoxdur",SUMIFS(Orders!$V:$V,Orders!$T:$T,Orders!T6549)&gt;10,ROUND(Orders!W6549*1.15,2),SUMIFS(Orders!$V:$V,Orders!$T:$T,Orders!T6549)&lt;=10,"Endirim Yoxdur")</f>
        <v>Endirim Yoxdur</v>
      </c>
    </row>
    <row r="6550" spans="3:5" x14ac:dyDescent="0.25">
      <c r="C6550" s="26" t="str">
        <f>IF(Orders!U6550&gt;500,"Yüksək Satış","Aşağı Satış")</f>
        <v>Aşağı Satış</v>
      </c>
      <c r="D6550" s="26" t="str">
        <f>IF(Orders!U6550&gt;500,IF(Orders!E6550="First Class",IF(Orders!W6550=0,"VIP","Special"),"Formal"),"Normal")</f>
        <v>Normal</v>
      </c>
      <c r="E6550" s="26" t="str" cm="1">
        <f t="array" ref="E6550">_xlfn.IFS(Orders!W6550=0,"Endirim Yoxdur",SUMIFS(Orders!$V:$V,Orders!$T:$T,Orders!T6550)&gt;10,ROUND(Orders!W6550*1.15,2),SUMIFS(Orders!$V:$V,Orders!$T:$T,Orders!T6550)&lt;=10,"Endirim Yoxdur")</f>
        <v>Endirim Yoxdur</v>
      </c>
    </row>
    <row r="6551" spans="3:5" x14ac:dyDescent="0.25">
      <c r="C6551" s="26" t="str">
        <f>IF(Orders!U6551&gt;500,"Yüksək Satış","Aşağı Satış")</f>
        <v>Aşağı Satış</v>
      </c>
      <c r="D6551" s="26" t="str">
        <f>IF(Orders!U6551&gt;500,IF(Orders!E6551="First Class",IF(Orders!W6551=0,"VIP","Special"),"Formal"),"Normal")</f>
        <v>Normal</v>
      </c>
      <c r="E6551" s="26" t="str" cm="1">
        <f t="array" ref="E6551">_xlfn.IFS(Orders!W6551=0,"Endirim Yoxdur",SUMIFS(Orders!$V:$V,Orders!$T:$T,Orders!T6551)&gt;10,ROUND(Orders!W6551*1.15,2),SUMIFS(Orders!$V:$V,Orders!$T:$T,Orders!T6551)&lt;=10,"Endirim Yoxdur")</f>
        <v>Endirim Yoxdur</v>
      </c>
    </row>
    <row r="6552" spans="3:5" x14ac:dyDescent="0.25">
      <c r="C6552" s="26" t="str">
        <f>IF(Orders!U6552&gt;500,"Yüksək Satış","Aşağı Satış")</f>
        <v>Aşağı Satış</v>
      </c>
      <c r="D6552" s="26" t="str">
        <f>IF(Orders!U6552&gt;500,IF(Orders!E6552="First Class",IF(Orders!W6552=0,"VIP","Special"),"Formal"),"Normal")</f>
        <v>Normal</v>
      </c>
      <c r="E6552" s="26" t="str" cm="1">
        <f t="array" ref="E6552">_xlfn.IFS(Orders!W6552=0,"Endirim Yoxdur",SUMIFS(Orders!$V:$V,Orders!$T:$T,Orders!T6552)&gt;10,ROUND(Orders!W6552*1.15,2),SUMIFS(Orders!$V:$V,Orders!$T:$T,Orders!T6552)&lt;=10,"Endirim Yoxdur")</f>
        <v>Endirim Yoxdur</v>
      </c>
    </row>
    <row r="6553" spans="3:5" x14ac:dyDescent="0.25">
      <c r="C6553" s="26" t="str">
        <f>IF(Orders!U6553&gt;500,"Yüksək Satış","Aşağı Satış")</f>
        <v>Aşağı Satış</v>
      </c>
      <c r="D6553" s="26" t="str">
        <f>IF(Orders!U6553&gt;500,IF(Orders!E6553="First Class",IF(Orders!W6553=0,"VIP","Special"),"Formal"),"Normal")</f>
        <v>Normal</v>
      </c>
      <c r="E6553" s="26" t="str" cm="1">
        <f t="array" ref="E6553">_xlfn.IFS(Orders!W6553=0,"Endirim Yoxdur",SUMIFS(Orders!$V:$V,Orders!$T:$T,Orders!T6553)&gt;10,ROUND(Orders!W6553*1.15,2),SUMIFS(Orders!$V:$V,Orders!$T:$T,Orders!T6553)&lt;=10,"Endirim Yoxdur")</f>
        <v>Endirim Yoxdur</v>
      </c>
    </row>
    <row r="6554" spans="3:5" x14ac:dyDescent="0.25">
      <c r="C6554" s="26" t="str">
        <f>IF(Orders!U6554&gt;500,"Yüksək Satış","Aşağı Satış")</f>
        <v>Aşağı Satış</v>
      </c>
      <c r="D6554" s="26" t="str">
        <f>IF(Orders!U6554&gt;500,IF(Orders!E6554="First Class",IF(Orders!W6554=0,"VIP","Special"),"Formal"),"Normal")</f>
        <v>Normal</v>
      </c>
      <c r="E6554" s="26" cm="1">
        <f t="array" ref="E6554">_xlfn.IFS(Orders!W6554=0,"Endirim Yoxdur",SUMIFS(Orders!$V:$V,Orders!$T:$T,Orders!T6554)&gt;10,ROUND(Orders!W6554*1.15,2),SUMIFS(Orders!$V:$V,Orders!$T:$T,Orders!T6554)&lt;=10,"Endirim Yoxdur")</f>
        <v>0.23</v>
      </c>
    </row>
    <row r="6555" spans="3:5" x14ac:dyDescent="0.25">
      <c r="C6555" s="26" t="str">
        <f>IF(Orders!U6555&gt;500,"Yüksək Satış","Aşağı Satış")</f>
        <v>Aşağı Satış</v>
      </c>
      <c r="D6555" s="26" t="str">
        <f>IF(Orders!U6555&gt;500,IF(Orders!E6555="First Class",IF(Orders!W6555=0,"VIP","Special"),"Formal"),"Normal")</f>
        <v>Normal</v>
      </c>
      <c r="E6555" s="26" cm="1">
        <f t="array" ref="E6555">_xlfn.IFS(Orders!W6555=0,"Endirim Yoxdur",SUMIFS(Orders!$V:$V,Orders!$T:$T,Orders!T6555)&gt;10,ROUND(Orders!W6555*1.15,2),SUMIFS(Orders!$V:$V,Orders!$T:$T,Orders!T6555)&lt;=10,"Endirim Yoxdur")</f>
        <v>0.23</v>
      </c>
    </row>
    <row r="6556" spans="3:5" x14ac:dyDescent="0.25">
      <c r="C6556" s="26" t="str">
        <f>IF(Orders!U6556&gt;500,"Yüksək Satış","Aşağı Satış")</f>
        <v>Aşağı Satış</v>
      </c>
      <c r="D6556" s="26" t="str">
        <f>IF(Orders!U6556&gt;500,IF(Orders!E6556="First Class",IF(Orders!W6556=0,"VIP","Special"),"Formal"),"Normal")</f>
        <v>Normal</v>
      </c>
      <c r="E6556" s="26" cm="1">
        <f t="array" ref="E6556">_xlfn.IFS(Orders!W6556=0,"Endirim Yoxdur",SUMIFS(Orders!$V:$V,Orders!$T:$T,Orders!T6556)&gt;10,ROUND(Orders!W6556*1.15,2),SUMIFS(Orders!$V:$V,Orders!$T:$T,Orders!T6556)&lt;=10,"Endirim Yoxdur")</f>
        <v>0.23</v>
      </c>
    </row>
    <row r="6557" spans="3:5" x14ac:dyDescent="0.25">
      <c r="C6557" s="26" t="str">
        <f>IF(Orders!U6557&gt;500,"Yüksək Satış","Aşağı Satış")</f>
        <v>Aşağı Satış</v>
      </c>
      <c r="D6557" s="26" t="str">
        <f>IF(Orders!U6557&gt;500,IF(Orders!E6557="First Class",IF(Orders!W6557=0,"VIP","Special"),"Formal"),"Normal")</f>
        <v>Normal</v>
      </c>
      <c r="E6557" s="26" cm="1">
        <f t="array" ref="E6557">_xlfn.IFS(Orders!W6557=0,"Endirim Yoxdur",SUMIFS(Orders!$V:$V,Orders!$T:$T,Orders!T6557)&gt;10,ROUND(Orders!W6557*1.15,2),SUMIFS(Orders!$V:$V,Orders!$T:$T,Orders!T6557)&lt;=10,"Endirim Yoxdur")</f>
        <v>0.23</v>
      </c>
    </row>
    <row r="6558" spans="3:5" x14ac:dyDescent="0.25">
      <c r="C6558" s="26" t="str">
        <f>IF(Orders!U6558&gt;500,"Yüksək Satış","Aşağı Satış")</f>
        <v>Aşağı Satış</v>
      </c>
      <c r="D6558" s="26" t="str">
        <f>IF(Orders!U6558&gt;500,IF(Orders!E6558="First Class",IF(Orders!W6558=0,"VIP","Special"),"Formal"),"Normal")</f>
        <v>Normal</v>
      </c>
      <c r="E6558" s="26" cm="1">
        <f t="array" ref="E6558">_xlfn.IFS(Orders!W6558=0,"Endirim Yoxdur",SUMIFS(Orders!$V:$V,Orders!$T:$T,Orders!T6558)&gt;10,ROUND(Orders!W6558*1.15,2),SUMIFS(Orders!$V:$V,Orders!$T:$T,Orders!T6558)&lt;=10,"Endirim Yoxdur")</f>
        <v>0.23</v>
      </c>
    </row>
    <row r="6559" spans="3:5" x14ac:dyDescent="0.25">
      <c r="C6559" s="26" t="str">
        <f>IF(Orders!U6559&gt;500,"Yüksək Satış","Aşağı Satış")</f>
        <v>Aşağı Satış</v>
      </c>
      <c r="D6559" s="26" t="str">
        <f>IF(Orders!U6559&gt;500,IF(Orders!E6559="First Class",IF(Orders!W6559=0,"VIP","Special"),"Formal"),"Normal")</f>
        <v>Normal</v>
      </c>
      <c r="E6559" s="26" t="str" cm="1">
        <f t="array" ref="E6559">_xlfn.IFS(Orders!W6559=0,"Endirim Yoxdur",SUMIFS(Orders!$V:$V,Orders!$T:$T,Orders!T6559)&gt;10,ROUND(Orders!W6559*1.15,2),SUMIFS(Orders!$V:$V,Orders!$T:$T,Orders!T6559)&lt;=10,"Endirim Yoxdur")</f>
        <v>Endirim Yoxdur</v>
      </c>
    </row>
    <row r="6560" spans="3:5" x14ac:dyDescent="0.25">
      <c r="C6560" s="26" t="str">
        <f>IF(Orders!U6560&gt;500,"Yüksək Satış","Aşağı Satış")</f>
        <v>Yüksək Satış</v>
      </c>
      <c r="D6560" s="26" t="str">
        <f>IF(Orders!U6560&gt;500,IF(Orders!E6560="First Class",IF(Orders!W6560=0,"VIP","Special"),"Formal"),"Normal")</f>
        <v>Formal</v>
      </c>
      <c r="E6560" s="26" t="str" cm="1">
        <f t="array" ref="E6560">_xlfn.IFS(Orders!W6560=0,"Endirim Yoxdur",SUMIFS(Orders!$V:$V,Orders!$T:$T,Orders!T6560)&gt;10,ROUND(Orders!W6560*1.15,2),SUMIFS(Orders!$V:$V,Orders!$T:$T,Orders!T6560)&lt;=10,"Endirim Yoxdur")</f>
        <v>Endirim Yoxdur</v>
      </c>
    </row>
    <row r="6561" spans="3:5" x14ac:dyDescent="0.25">
      <c r="C6561" s="26" t="str">
        <f>IF(Orders!U6561&gt;500,"Yüksək Satış","Aşağı Satış")</f>
        <v>Aşağı Satış</v>
      </c>
      <c r="D6561" s="26" t="str">
        <f>IF(Orders!U6561&gt;500,IF(Orders!E6561="First Class",IF(Orders!W6561=0,"VIP","Special"),"Formal"),"Normal")</f>
        <v>Normal</v>
      </c>
      <c r="E6561" s="26" cm="1">
        <f t="array" ref="E6561">_xlfn.IFS(Orders!W6561=0,"Endirim Yoxdur",SUMIFS(Orders!$V:$V,Orders!$T:$T,Orders!T6561)&gt;10,ROUND(Orders!W6561*1.15,2),SUMIFS(Orders!$V:$V,Orders!$T:$T,Orders!T6561)&lt;=10,"Endirim Yoxdur")</f>
        <v>0.69</v>
      </c>
    </row>
    <row r="6562" spans="3:5" x14ac:dyDescent="0.25">
      <c r="C6562" s="26" t="str">
        <f>IF(Orders!U6562&gt;500,"Yüksək Satış","Aşağı Satış")</f>
        <v>Yüksək Satış</v>
      </c>
      <c r="D6562" s="26" t="str">
        <f>IF(Orders!U6562&gt;500,IF(Orders!E6562="First Class",IF(Orders!W6562=0,"VIP","Special"),"Formal"),"Normal")</f>
        <v>Formal</v>
      </c>
      <c r="E6562" s="26" cm="1">
        <f t="array" ref="E6562">_xlfn.IFS(Orders!W6562=0,"Endirim Yoxdur",SUMIFS(Orders!$V:$V,Orders!$T:$T,Orders!T6562)&gt;10,ROUND(Orders!W6562*1.15,2),SUMIFS(Orders!$V:$V,Orders!$T:$T,Orders!T6562)&lt;=10,"Endirim Yoxdur")</f>
        <v>0.23</v>
      </c>
    </row>
    <row r="6563" spans="3:5" x14ac:dyDescent="0.25">
      <c r="C6563" s="26" t="str">
        <f>IF(Orders!U6563&gt;500,"Yüksək Satış","Aşağı Satış")</f>
        <v>Aşağı Satış</v>
      </c>
      <c r="D6563" s="26" t="str">
        <f>IF(Orders!U6563&gt;500,IF(Orders!E6563="First Class",IF(Orders!W6563=0,"VIP","Special"),"Formal"),"Normal")</f>
        <v>Normal</v>
      </c>
      <c r="E6563" s="26" t="str" cm="1">
        <f t="array" ref="E6563">_xlfn.IFS(Orders!W6563=0,"Endirim Yoxdur",SUMIFS(Orders!$V:$V,Orders!$T:$T,Orders!T6563)&gt;10,ROUND(Orders!W6563*1.15,2),SUMIFS(Orders!$V:$V,Orders!$T:$T,Orders!T6563)&lt;=10,"Endirim Yoxdur")</f>
        <v>Endirim Yoxdur</v>
      </c>
    </row>
    <row r="6564" spans="3:5" x14ac:dyDescent="0.25">
      <c r="C6564" s="26" t="str">
        <f>IF(Orders!U6564&gt;500,"Yüksək Satış","Aşağı Satış")</f>
        <v>Aşağı Satış</v>
      </c>
      <c r="D6564" s="26" t="str">
        <f>IF(Orders!U6564&gt;500,IF(Orders!E6564="First Class",IF(Orders!W6564=0,"VIP","Special"),"Formal"),"Normal")</f>
        <v>Normal</v>
      </c>
      <c r="E6564" s="26" cm="1">
        <f t="array" ref="E6564">_xlfn.IFS(Orders!W6564=0,"Endirim Yoxdur",SUMIFS(Orders!$V:$V,Orders!$T:$T,Orders!T6564)&gt;10,ROUND(Orders!W6564*1.15,2),SUMIFS(Orders!$V:$V,Orders!$T:$T,Orders!T6564)&lt;=10,"Endirim Yoxdur")</f>
        <v>0.81</v>
      </c>
    </row>
    <row r="6565" spans="3:5" x14ac:dyDescent="0.25">
      <c r="C6565" s="26" t="str">
        <f>IF(Orders!U6565&gt;500,"Yüksək Satış","Aşağı Satış")</f>
        <v>Aşağı Satış</v>
      </c>
      <c r="D6565" s="26" t="str">
        <f>IF(Orders!U6565&gt;500,IF(Orders!E6565="First Class",IF(Orders!W6565=0,"VIP","Special"),"Formal"),"Normal")</f>
        <v>Normal</v>
      </c>
      <c r="E6565" s="26" cm="1">
        <f t="array" ref="E6565">_xlfn.IFS(Orders!W6565=0,"Endirim Yoxdur",SUMIFS(Orders!$V:$V,Orders!$T:$T,Orders!T6565)&gt;10,ROUND(Orders!W6565*1.15,2),SUMIFS(Orders!$V:$V,Orders!$T:$T,Orders!T6565)&lt;=10,"Endirim Yoxdur")</f>
        <v>0.23</v>
      </c>
    </row>
    <row r="6566" spans="3:5" x14ac:dyDescent="0.25">
      <c r="C6566" s="26" t="str">
        <f>IF(Orders!U6566&gt;500,"Yüksək Satış","Aşağı Satış")</f>
        <v>Aşağı Satış</v>
      </c>
      <c r="D6566" s="26" t="str">
        <f>IF(Orders!U6566&gt;500,IF(Orders!E6566="First Class",IF(Orders!W6566=0,"VIP","Special"),"Formal"),"Normal")</f>
        <v>Normal</v>
      </c>
      <c r="E6566" s="26" t="str" cm="1">
        <f t="array" ref="E6566">_xlfn.IFS(Orders!W6566=0,"Endirim Yoxdur",SUMIFS(Orders!$V:$V,Orders!$T:$T,Orders!T6566)&gt;10,ROUND(Orders!W6566*1.15,2),SUMIFS(Orders!$V:$V,Orders!$T:$T,Orders!T6566)&lt;=10,"Endirim Yoxdur")</f>
        <v>Endirim Yoxdur</v>
      </c>
    </row>
    <row r="6567" spans="3:5" x14ac:dyDescent="0.25">
      <c r="C6567" s="26" t="str">
        <f>IF(Orders!U6567&gt;500,"Yüksək Satış","Aşağı Satış")</f>
        <v>Aşağı Satış</v>
      </c>
      <c r="D6567" s="26" t="str">
        <f>IF(Orders!U6567&gt;500,IF(Orders!E6567="First Class",IF(Orders!W6567=0,"VIP","Special"),"Formal"),"Normal")</f>
        <v>Normal</v>
      </c>
      <c r="E6567" s="26" t="str" cm="1">
        <f t="array" ref="E6567">_xlfn.IFS(Orders!W6567=0,"Endirim Yoxdur",SUMIFS(Orders!$V:$V,Orders!$T:$T,Orders!T6567)&gt;10,ROUND(Orders!W6567*1.15,2),SUMIFS(Orders!$V:$V,Orders!$T:$T,Orders!T6567)&lt;=10,"Endirim Yoxdur")</f>
        <v>Endirim Yoxdur</v>
      </c>
    </row>
    <row r="6568" spans="3:5" x14ac:dyDescent="0.25">
      <c r="C6568" s="26" t="str">
        <f>IF(Orders!U6568&gt;500,"Yüksək Satış","Aşağı Satış")</f>
        <v>Aşağı Satış</v>
      </c>
      <c r="D6568" s="26" t="str">
        <f>IF(Orders!U6568&gt;500,IF(Orders!E6568="First Class",IF(Orders!W6568=0,"VIP","Special"),"Formal"),"Normal")</f>
        <v>Normal</v>
      </c>
      <c r="E6568" s="26" t="str" cm="1">
        <f t="array" ref="E6568">_xlfn.IFS(Orders!W6568=0,"Endirim Yoxdur",SUMIFS(Orders!$V:$V,Orders!$T:$T,Orders!T6568)&gt;10,ROUND(Orders!W6568*1.15,2),SUMIFS(Orders!$V:$V,Orders!$T:$T,Orders!T6568)&lt;=10,"Endirim Yoxdur")</f>
        <v>Endirim Yoxdur</v>
      </c>
    </row>
    <row r="6569" spans="3:5" x14ac:dyDescent="0.25">
      <c r="C6569" s="26" t="str">
        <f>IF(Orders!U6569&gt;500,"Yüksək Satış","Aşağı Satış")</f>
        <v>Aşağı Satış</v>
      </c>
      <c r="D6569" s="26" t="str">
        <f>IF(Orders!U6569&gt;500,IF(Orders!E6569="First Class",IF(Orders!W6569=0,"VIP","Special"),"Formal"),"Normal")</f>
        <v>Normal</v>
      </c>
      <c r="E6569" s="26" cm="1">
        <f t="array" ref="E6569">_xlfn.IFS(Orders!W6569=0,"Endirim Yoxdur",SUMIFS(Orders!$V:$V,Orders!$T:$T,Orders!T6569)&gt;10,ROUND(Orders!W6569*1.15,2),SUMIFS(Orders!$V:$V,Orders!$T:$T,Orders!T6569)&lt;=10,"Endirim Yoxdur")</f>
        <v>0.23</v>
      </c>
    </row>
    <row r="6570" spans="3:5" x14ac:dyDescent="0.25">
      <c r="C6570" s="26" t="str">
        <f>IF(Orders!U6570&gt;500,"Yüksək Satış","Aşağı Satış")</f>
        <v>Aşağı Satış</v>
      </c>
      <c r="D6570" s="26" t="str">
        <f>IF(Orders!U6570&gt;500,IF(Orders!E6570="First Class",IF(Orders!W6570=0,"VIP","Special"),"Formal"),"Normal")</f>
        <v>Normal</v>
      </c>
      <c r="E6570" s="26" cm="1">
        <f t="array" ref="E6570">_xlfn.IFS(Orders!W6570=0,"Endirim Yoxdur",SUMIFS(Orders!$V:$V,Orders!$T:$T,Orders!T6570)&gt;10,ROUND(Orders!W6570*1.15,2),SUMIFS(Orders!$V:$V,Orders!$T:$T,Orders!T6570)&lt;=10,"Endirim Yoxdur")</f>
        <v>0.23</v>
      </c>
    </row>
    <row r="6571" spans="3:5" x14ac:dyDescent="0.25">
      <c r="C6571" s="26" t="str">
        <f>IF(Orders!U6571&gt;500,"Yüksək Satış","Aşağı Satış")</f>
        <v>Aşağı Satış</v>
      </c>
      <c r="D6571" s="26" t="str">
        <f>IF(Orders!U6571&gt;500,IF(Orders!E6571="First Class",IF(Orders!W6571=0,"VIP","Special"),"Formal"),"Normal")</f>
        <v>Normal</v>
      </c>
      <c r="E6571" s="26" cm="1">
        <f t="array" ref="E6571">_xlfn.IFS(Orders!W6571=0,"Endirim Yoxdur",SUMIFS(Orders!$V:$V,Orders!$T:$T,Orders!T6571)&gt;10,ROUND(Orders!W6571*1.15,2),SUMIFS(Orders!$V:$V,Orders!$T:$T,Orders!T6571)&lt;=10,"Endirim Yoxdur")</f>
        <v>0.23</v>
      </c>
    </row>
    <row r="6572" spans="3:5" x14ac:dyDescent="0.25">
      <c r="C6572" s="26" t="str">
        <f>IF(Orders!U6572&gt;500,"Yüksək Satış","Aşağı Satış")</f>
        <v>Aşağı Satış</v>
      </c>
      <c r="D6572" s="26" t="str">
        <f>IF(Orders!U6572&gt;500,IF(Orders!E6572="First Class",IF(Orders!W6572=0,"VIP","Special"),"Formal"),"Normal")</f>
        <v>Normal</v>
      </c>
      <c r="E6572" s="26" t="str" cm="1">
        <f t="array" ref="E6572">_xlfn.IFS(Orders!W6572=0,"Endirim Yoxdur",SUMIFS(Orders!$V:$V,Orders!$T:$T,Orders!T6572)&gt;10,ROUND(Orders!W6572*1.15,2),SUMIFS(Orders!$V:$V,Orders!$T:$T,Orders!T6572)&lt;=10,"Endirim Yoxdur")</f>
        <v>Endirim Yoxdur</v>
      </c>
    </row>
    <row r="6573" spans="3:5" x14ac:dyDescent="0.25">
      <c r="C6573" s="26" t="str">
        <f>IF(Orders!U6573&gt;500,"Yüksək Satış","Aşağı Satış")</f>
        <v>Yüksək Satış</v>
      </c>
      <c r="D6573" s="26" t="str">
        <f>IF(Orders!U6573&gt;500,IF(Orders!E6573="First Class",IF(Orders!W6573=0,"VIP","Special"),"Formal"),"Normal")</f>
        <v>Special</v>
      </c>
      <c r="E6573" s="26" cm="1">
        <f t="array" ref="E6573">_xlfn.IFS(Orders!W6573=0,"Endirim Yoxdur",SUMIFS(Orders!$V:$V,Orders!$T:$T,Orders!T6573)&gt;10,ROUND(Orders!W6573*1.15,2),SUMIFS(Orders!$V:$V,Orders!$T:$T,Orders!T6573)&lt;=10,"Endirim Yoxdur")</f>
        <v>0.23</v>
      </c>
    </row>
    <row r="6574" spans="3:5" x14ac:dyDescent="0.25">
      <c r="C6574" s="26" t="str">
        <f>IF(Orders!U6574&gt;500,"Yüksək Satış","Aşağı Satış")</f>
        <v>Aşağı Satış</v>
      </c>
      <c r="D6574" s="26" t="str">
        <f>IF(Orders!U6574&gt;500,IF(Orders!E6574="First Class",IF(Orders!W6574=0,"VIP","Special"),"Formal"),"Normal")</f>
        <v>Normal</v>
      </c>
      <c r="E6574" s="26" cm="1">
        <f t="array" ref="E6574">_xlfn.IFS(Orders!W6574=0,"Endirim Yoxdur",SUMIFS(Orders!$V:$V,Orders!$T:$T,Orders!T6574)&gt;10,ROUND(Orders!W6574*1.15,2),SUMIFS(Orders!$V:$V,Orders!$T:$T,Orders!T6574)&lt;=10,"Endirim Yoxdur")</f>
        <v>0.46</v>
      </c>
    </row>
    <row r="6575" spans="3:5" x14ac:dyDescent="0.25">
      <c r="C6575" s="26" t="str">
        <f>IF(Orders!U6575&gt;500,"Yüksək Satış","Aşağı Satış")</f>
        <v>Yüksək Satış</v>
      </c>
      <c r="D6575" s="26" t="str">
        <f>IF(Orders!U6575&gt;500,IF(Orders!E6575="First Class",IF(Orders!W6575=0,"VIP","Special"),"Formal"),"Normal")</f>
        <v>VIP</v>
      </c>
      <c r="E6575" s="26" t="str" cm="1">
        <f t="array" ref="E6575">_xlfn.IFS(Orders!W6575=0,"Endirim Yoxdur",SUMIFS(Orders!$V:$V,Orders!$T:$T,Orders!T6575)&gt;10,ROUND(Orders!W6575*1.15,2),SUMIFS(Orders!$V:$V,Orders!$T:$T,Orders!T6575)&lt;=10,"Endirim Yoxdur")</f>
        <v>Endirim Yoxdur</v>
      </c>
    </row>
    <row r="6576" spans="3:5" x14ac:dyDescent="0.25">
      <c r="C6576" s="26" t="str">
        <f>IF(Orders!U6576&gt;500,"Yüksək Satış","Aşağı Satış")</f>
        <v>Aşağı Satış</v>
      </c>
      <c r="D6576" s="26" t="str">
        <f>IF(Orders!U6576&gt;500,IF(Orders!E6576="First Class",IF(Orders!W6576=0,"VIP","Special"),"Formal"),"Normal")</f>
        <v>Normal</v>
      </c>
      <c r="E6576" s="26" t="str" cm="1">
        <f t="array" ref="E6576">_xlfn.IFS(Orders!W6576=0,"Endirim Yoxdur",SUMIFS(Orders!$V:$V,Orders!$T:$T,Orders!T6576)&gt;10,ROUND(Orders!W6576*1.15,2),SUMIFS(Orders!$V:$V,Orders!$T:$T,Orders!T6576)&lt;=10,"Endirim Yoxdur")</f>
        <v>Endirim Yoxdur</v>
      </c>
    </row>
    <row r="6577" spans="3:5" x14ac:dyDescent="0.25">
      <c r="C6577" s="26" t="str">
        <f>IF(Orders!U6577&gt;500,"Yüksək Satış","Aşağı Satış")</f>
        <v>Aşağı Satış</v>
      </c>
      <c r="D6577" s="26" t="str">
        <f>IF(Orders!U6577&gt;500,IF(Orders!E6577="First Class",IF(Orders!W6577=0,"VIP","Special"),"Formal"),"Normal")</f>
        <v>Normal</v>
      </c>
      <c r="E6577" s="26" cm="1">
        <f t="array" ref="E6577">_xlfn.IFS(Orders!W6577=0,"Endirim Yoxdur",SUMIFS(Orders!$V:$V,Orders!$T:$T,Orders!T6577)&gt;10,ROUND(Orders!W6577*1.15,2),SUMIFS(Orders!$V:$V,Orders!$T:$T,Orders!T6577)&lt;=10,"Endirim Yoxdur")</f>
        <v>0.12</v>
      </c>
    </row>
    <row r="6578" spans="3:5" x14ac:dyDescent="0.25">
      <c r="C6578" s="26" t="str">
        <f>IF(Orders!U6578&gt;500,"Yüksək Satış","Aşağı Satış")</f>
        <v>Aşağı Satış</v>
      </c>
      <c r="D6578" s="26" t="str">
        <f>IF(Orders!U6578&gt;500,IF(Orders!E6578="First Class",IF(Orders!W6578=0,"VIP","Special"),"Formal"),"Normal")</f>
        <v>Normal</v>
      </c>
      <c r="E6578" s="26" cm="1">
        <f t="array" ref="E6578">_xlfn.IFS(Orders!W6578=0,"Endirim Yoxdur",SUMIFS(Orders!$V:$V,Orders!$T:$T,Orders!T6578)&gt;10,ROUND(Orders!W6578*1.15,2),SUMIFS(Orders!$V:$V,Orders!$T:$T,Orders!T6578)&lt;=10,"Endirim Yoxdur")</f>
        <v>0.92</v>
      </c>
    </row>
    <row r="6579" spans="3:5" x14ac:dyDescent="0.25">
      <c r="C6579" s="26" t="str">
        <f>IF(Orders!U6579&gt;500,"Yüksək Satış","Aşağı Satış")</f>
        <v>Aşağı Satış</v>
      </c>
      <c r="D6579" s="26" t="str">
        <f>IF(Orders!U6579&gt;500,IF(Orders!E6579="First Class",IF(Orders!W6579=0,"VIP","Special"),"Formal"),"Normal")</f>
        <v>Normal</v>
      </c>
      <c r="E6579" s="26" t="str" cm="1">
        <f t="array" ref="E6579">_xlfn.IFS(Orders!W6579=0,"Endirim Yoxdur",SUMIFS(Orders!$V:$V,Orders!$T:$T,Orders!T6579)&gt;10,ROUND(Orders!W6579*1.15,2),SUMIFS(Orders!$V:$V,Orders!$T:$T,Orders!T6579)&lt;=10,"Endirim Yoxdur")</f>
        <v>Endirim Yoxdur</v>
      </c>
    </row>
    <row r="6580" spans="3:5" x14ac:dyDescent="0.25">
      <c r="C6580" s="26" t="str">
        <f>IF(Orders!U6580&gt;500,"Yüksək Satış","Aşağı Satış")</f>
        <v>Aşağı Satış</v>
      </c>
      <c r="D6580" s="26" t="str">
        <f>IF(Orders!U6580&gt;500,IF(Orders!E6580="First Class",IF(Orders!W6580=0,"VIP","Special"),"Formal"),"Normal")</f>
        <v>Normal</v>
      </c>
      <c r="E6580" s="26" t="str" cm="1">
        <f t="array" ref="E6580">_xlfn.IFS(Orders!W6580=0,"Endirim Yoxdur",SUMIFS(Orders!$V:$V,Orders!$T:$T,Orders!T6580)&gt;10,ROUND(Orders!W6580*1.15,2),SUMIFS(Orders!$V:$V,Orders!$T:$T,Orders!T6580)&lt;=10,"Endirim Yoxdur")</f>
        <v>Endirim Yoxdur</v>
      </c>
    </row>
    <row r="6581" spans="3:5" x14ac:dyDescent="0.25">
      <c r="C6581" s="26" t="str">
        <f>IF(Orders!U6581&gt;500,"Yüksək Satış","Aşağı Satış")</f>
        <v>Aşağı Satış</v>
      </c>
      <c r="D6581" s="26" t="str">
        <f>IF(Orders!U6581&gt;500,IF(Orders!E6581="First Class",IF(Orders!W6581=0,"VIP","Special"),"Formal"),"Normal")</f>
        <v>Normal</v>
      </c>
      <c r="E6581" s="26" cm="1">
        <f t="array" ref="E6581">_xlfn.IFS(Orders!W6581=0,"Endirim Yoxdur",SUMIFS(Orders!$V:$V,Orders!$T:$T,Orders!T6581)&gt;10,ROUND(Orders!W6581*1.15,2),SUMIFS(Orders!$V:$V,Orders!$T:$T,Orders!T6581)&lt;=10,"Endirim Yoxdur")</f>
        <v>0.23</v>
      </c>
    </row>
    <row r="6582" spans="3:5" x14ac:dyDescent="0.25">
      <c r="C6582" s="26" t="str">
        <f>IF(Orders!U6582&gt;500,"Yüksək Satış","Aşağı Satış")</f>
        <v>Aşağı Satış</v>
      </c>
      <c r="D6582" s="26" t="str">
        <f>IF(Orders!U6582&gt;500,IF(Orders!E6582="First Class",IF(Orders!W6582=0,"VIP","Special"),"Formal"),"Normal")</f>
        <v>Normal</v>
      </c>
      <c r="E6582" s="26" cm="1">
        <f t="array" ref="E6582">_xlfn.IFS(Orders!W6582=0,"Endirim Yoxdur",SUMIFS(Orders!$V:$V,Orders!$T:$T,Orders!T6582)&gt;10,ROUND(Orders!W6582*1.15,2),SUMIFS(Orders!$V:$V,Orders!$T:$T,Orders!T6582)&lt;=10,"Endirim Yoxdur")</f>
        <v>0.81</v>
      </c>
    </row>
    <row r="6583" spans="3:5" x14ac:dyDescent="0.25">
      <c r="C6583" s="26" t="str">
        <f>IF(Orders!U6583&gt;500,"Yüksək Satış","Aşağı Satış")</f>
        <v>Aşağı Satış</v>
      </c>
      <c r="D6583" s="26" t="str">
        <f>IF(Orders!U6583&gt;500,IF(Orders!E6583="First Class",IF(Orders!W6583=0,"VIP","Special"),"Formal"),"Normal")</f>
        <v>Normal</v>
      </c>
      <c r="E6583" s="26" t="str" cm="1">
        <f t="array" ref="E6583">_xlfn.IFS(Orders!W6583=0,"Endirim Yoxdur",SUMIFS(Orders!$V:$V,Orders!$T:$T,Orders!T6583)&gt;10,ROUND(Orders!W6583*1.15,2),SUMIFS(Orders!$V:$V,Orders!$T:$T,Orders!T6583)&lt;=10,"Endirim Yoxdur")</f>
        <v>Endirim Yoxdur</v>
      </c>
    </row>
    <row r="6584" spans="3:5" x14ac:dyDescent="0.25">
      <c r="C6584" s="26" t="str">
        <f>IF(Orders!U6584&gt;500,"Yüksək Satış","Aşağı Satış")</f>
        <v>Aşağı Satış</v>
      </c>
      <c r="D6584" s="26" t="str">
        <f>IF(Orders!U6584&gt;500,IF(Orders!E6584="First Class",IF(Orders!W6584=0,"VIP","Special"),"Formal"),"Normal")</f>
        <v>Normal</v>
      </c>
      <c r="E6584" s="26" t="str" cm="1">
        <f t="array" ref="E6584">_xlfn.IFS(Orders!W6584=0,"Endirim Yoxdur",SUMIFS(Orders!$V:$V,Orders!$T:$T,Orders!T6584)&gt;10,ROUND(Orders!W6584*1.15,2),SUMIFS(Orders!$V:$V,Orders!$T:$T,Orders!T6584)&lt;=10,"Endirim Yoxdur")</f>
        <v>Endirim Yoxdur</v>
      </c>
    </row>
    <row r="6585" spans="3:5" x14ac:dyDescent="0.25">
      <c r="C6585" s="26" t="str">
        <f>IF(Orders!U6585&gt;500,"Yüksək Satış","Aşağı Satış")</f>
        <v>Aşağı Satış</v>
      </c>
      <c r="D6585" s="26" t="str">
        <f>IF(Orders!U6585&gt;500,IF(Orders!E6585="First Class",IF(Orders!W6585=0,"VIP","Special"),"Formal"),"Normal")</f>
        <v>Normal</v>
      </c>
      <c r="E6585" s="26" cm="1">
        <f t="array" ref="E6585">_xlfn.IFS(Orders!W6585=0,"Endirim Yoxdur",SUMIFS(Orders!$V:$V,Orders!$T:$T,Orders!T6585)&gt;10,ROUND(Orders!W6585*1.15,2),SUMIFS(Orders!$V:$V,Orders!$T:$T,Orders!T6585)&lt;=10,"Endirim Yoxdur")</f>
        <v>0.23</v>
      </c>
    </row>
    <row r="6586" spans="3:5" x14ac:dyDescent="0.25">
      <c r="C6586" s="26" t="str">
        <f>IF(Orders!U6586&gt;500,"Yüksək Satış","Aşağı Satış")</f>
        <v>Aşağı Satış</v>
      </c>
      <c r="D6586" s="26" t="str">
        <f>IF(Orders!U6586&gt;500,IF(Orders!E6586="First Class",IF(Orders!W6586=0,"VIP","Special"),"Formal"),"Normal")</f>
        <v>Normal</v>
      </c>
      <c r="E6586" s="26" cm="1">
        <f t="array" ref="E6586">_xlfn.IFS(Orders!W6586=0,"Endirim Yoxdur",SUMIFS(Orders!$V:$V,Orders!$T:$T,Orders!T6586)&gt;10,ROUND(Orders!W6586*1.15,2),SUMIFS(Orders!$V:$V,Orders!$T:$T,Orders!T6586)&lt;=10,"Endirim Yoxdur")</f>
        <v>0.23</v>
      </c>
    </row>
    <row r="6587" spans="3:5" x14ac:dyDescent="0.25">
      <c r="C6587" s="26" t="str">
        <f>IF(Orders!U6587&gt;500,"Yüksək Satış","Aşağı Satış")</f>
        <v>Aşağı Satış</v>
      </c>
      <c r="D6587" s="26" t="str">
        <f>IF(Orders!U6587&gt;500,IF(Orders!E6587="First Class",IF(Orders!W6587=0,"VIP","Special"),"Formal"),"Normal")</f>
        <v>Normal</v>
      </c>
      <c r="E6587" s="26" t="str" cm="1">
        <f t="array" ref="E6587">_xlfn.IFS(Orders!W6587=0,"Endirim Yoxdur",SUMIFS(Orders!$V:$V,Orders!$T:$T,Orders!T6587)&gt;10,ROUND(Orders!W6587*1.15,2),SUMIFS(Orders!$V:$V,Orders!$T:$T,Orders!T6587)&lt;=10,"Endirim Yoxdur")</f>
        <v>Endirim Yoxdur</v>
      </c>
    </row>
    <row r="6588" spans="3:5" x14ac:dyDescent="0.25">
      <c r="C6588" s="26" t="str">
        <f>IF(Orders!U6588&gt;500,"Yüksək Satış","Aşağı Satış")</f>
        <v>Aşağı Satış</v>
      </c>
      <c r="D6588" s="26" t="str">
        <f>IF(Orders!U6588&gt;500,IF(Orders!E6588="First Class",IF(Orders!W6588=0,"VIP","Special"),"Formal"),"Normal")</f>
        <v>Normal</v>
      </c>
      <c r="E6588" s="26" t="str" cm="1">
        <f t="array" ref="E6588">_xlfn.IFS(Orders!W6588=0,"Endirim Yoxdur",SUMIFS(Orders!$V:$V,Orders!$T:$T,Orders!T6588)&gt;10,ROUND(Orders!W6588*1.15,2),SUMIFS(Orders!$V:$V,Orders!$T:$T,Orders!T6588)&lt;=10,"Endirim Yoxdur")</f>
        <v>Endirim Yoxdur</v>
      </c>
    </row>
    <row r="6589" spans="3:5" x14ac:dyDescent="0.25">
      <c r="C6589" s="26" t="str">
        <f>IF(Orders!U6589&gt;500,"Yüksək Satış","Aşağı Satış")</f>
        <v>Aşağı Satış</v>
      </c>
      <c r="D6589" s="26" t="str">
        <f>IF(Orders!U6589&gt;500,IF(Orders!E6589="First Class",IF(Orders!W6589=0,"VIP","Special"),"Formal"),"Normal")</f>
        <v>Normal</v>
      </c>
      <c r="E6589" s="26" cm="1">
        <f t="array" ref="E6589">_xlfn.IFS(Orders!W6589=0,"Endirim Yoxdur",SUMIFS(Orders!$V:$V,Orders!$T:$T,Orders!T6589)&gt;10,ROUND(Orders!W6589*1.15,2),SUMIFS(Orders!$V:$V,Orders!$T:$T,Orders!T6589)&lt;=10,"Endirim Yoxdur")</f>
        <v>0.23</v>
      </c>
    </row>
    <row r="6590" spans="3:5" x14ac:dyDescent="0.25">
      <c r="C6590" s="26" t="str">
        <f>IF(Orders!U6590&gt;500,"Yüksək Satış","Aşağı Satış")</f>
        <v>Aşağı Satış</v>
      </c>
      <c r="D6590" s="26" t="str">
        <f>IF(Orders!U6590&gt;500,IF(Orders!E6590="First Class",IF(Orders!W6590=0,"VIP","Special"),"Formal"),"Normal")</f>
        <v>Normal</v>
      </c>
      <c r="E6590" s="26" t="str" cm="1">
        <f t="array" ref="E6590">_xlfn.IFS(Orders!W6590=0,"Endirim Yoxdur",SUMIFS(Orders!$V:$V,Orders!$T:$T,Orders!T6590)&gt;10,ROUND(Orders!W6590*1.15,2),SUMIFS(Orders!$V:$V,Orders!$T:$T,Orders!T6590)&lt;=10,"Endirim Yoxdur")</f>
        <v>Endirim Yoxdur</v>
      </c>
    </row>
    <row r="6591" spans="3:5" x14ac:dyDescent="0.25">
      <c r="C6591" s="26" t="str">
        <f>IF(Orders!U6591&gt;500,"Yüksək Satış","Aşağı Satış")</f>
        <v>Aşağı Satış</v>
      </c>
      <c r="D6591" s="26" t="str">
        <f>IF(Orders!U6591&gt;500,IF(Orders!E6591="First Class",IF(Orders!W6591=0,"VIP","Special"),"Formal"),"Normal")</f>
        <v>Normal</v>
      </c>
      <c r="E6591" s="26" cm="1">
        <f t="array" ref="E6591">_xlfn.IFS(Orders!W6591=0,"Endirim Yoxdur",SUMIFS(Orders!$V:$V,Orders!$T:$T,Orders!T6591)&gt;10,ROUND(Orders!W6591*1.15,2),SUMIFS(Orders!$V:$V,Orders!$T:$T,Orders!T6591)&lt;=10,"Endirim Yoxdur")</f>
        <v>0.46</v>
      </c>
    </row>
    <row r="6592" spans="3:5" x14ac:dyDescent="0.25">
      <c r="C6592" s="26" t="str">
        <f>IF(Orders!U6592&gt;500,"Yüksək Satış","Aşağı Satış")</f>
        <v>Aşağı Satış</v>
      </c>
      <c r="D6592" s="26" t="str">
        <f>IF(Orders!U6592&gt;500,IF(Orders!E6592="First Class",IF(Orders!W6592=0,"VIP","Special"),"Formal"),"Normal")</f>
        <v>Normal</v>
      </c>
      <c r="E6592" s="26" cm="1">
        <f t="array" ref="E6592">_xlfn.IFS(Orders!W6592=0,"Endirim Yoxdur",SUMIFS(Orders!$V:$V,Orders!$T:$T,Orders!T6592)&gt;10,ROUND(Orders!W6592*1.15,2),SUMIFS(Orders!$V:$V,Orders!$T:$T,Orders!T6592)&lt;=10,"Endirim Yoxdur")</f>
        <v>0.81</v>
      </c>
    </row>
    <row r="6593" spans="3:5" x14ac:dyDescent="0.25">
      <c r="C6593" s="26" t="str">
        <f>IF(Orders!U6593&gt;500,"Yüksək Satış","Aşağı Satış")</f>
        <v>Aşağı Satış</v>
      </c>
      <c r="D6593" s="26" t="str">
        <f>IF(Orders!U6593&gt;500,IF(Orders!E6593="First Class",IF(Orders!W6593=0,"VIP","Special"),"Formal"),"Normal")</f>
        <v>Normal</v>
      </c>
      <c r="E6593" s="26" cm="1">
        <f t="array" ref="E6593">_xlfn.IFS(Orders!W6593=0,"Endirim Yoxdur",SUMIFS(Orders!$V:$V,Orders!$T:$T,Orders!T6593)&gt;10,ROUND(Orders!W6593*1.15,2),SUMIFS(Orders!$V:$V,Orders!$T:$T,Orders!T6593)&lt;=10,"Endirim Yoxdur")</f>
        <v>0.23</v>
      </c>
    </row>
    <row r="6594" spans="3:5" x14ac:dyDescent="0.25">
      <c r="C6594" s="26" t="str">
        <f>IF(Orders!U6594&gt;500,"Yüksək Satış","Aşağı Satış")</f>
        <v>Yüksək Satış</v>
      </c>
      <c r="D6594" s="26" t="str">
        <f>IF(Orders!U6594&gt;500,IF(Orders!E6594="First Class",IF(Orders!W6594=0,"VIP","Special"),"Formal"),"Normal")</f>
        <v>Formal</v>
      </c>
      <c r="E6594" s="26" t="str" cm="1">
        <f t="array" ref="E6594">_xlfn.IFS(Orders!W6594=0,"Endirim Yoxdur",SUMIFS(Orders!$V:$V,Orders!$T:$T,Orders!T6594)&gt;10,ROUND(Orders!W6594*1.15,2),SUMIFS(Orders!$V:$V,Orders!$T:$T,Orders!T6594)&lt;=10,"Endirim Yoxdur")</f>
        <v>Endirim Yoxdur</v>
      </c>
    </row>
    <row r="6595" spans="3:5" x14ac:dyDescent="0.25">
      <c r="C6595" s="26" t="str">
        <f>IF(Orders!U6595&gt;500,"Yüksək Satış","Aşağı Satış")</f>
        <v>Aşağı Satış</v>
      </c>
      <c r="D6595" s="26" t="str">
        <f>IF(Orders!U6595&gt;500,IF(Orders!E6595="First Class",IF(Orders!W6595=0,"VIP","Special"),"Formal"),"Normal")</f>
        <v>Normal</v>
      </c>
      <c r="E6595" s="26" t="str" cm="1">
        <f t="array" ref="E6595">_xlfn.IFS(Orders!W6595=0,"Endirim Yoxdur",SUMIFS(Orders!$V:$V,Orders!$T:$T,Orders!T6595)&gt;10,ROUND(Orders!W6595*1.15,2),SUMIFS(Orders!$V:$V,Orders!$T:$T,Orders!T6595)&lt;=10,"Endirim Yoxdur")</f>
        <v>Endirim Yoxdur</v>
      </c>
    </row>
    <row r="6596" spans="3:5" x14ac:dyDescent="0.25">
      <c r="C6596" s="26" t="str">
        <f>IF(Orders!U6596&gt;500,"Yüksək Satış","Aşağı Satış")</f>
        <v>Aşağı Satış</v>
      </c>
      <c r="D6596" s="26" t="str">
        <f>IF(Orders!U6596&gt;500,IF(Orders!E6596="First Class",IF(Orders!W6596=0,"VIP","Special"),"Formal"),"Normal")</f>
        <v>Normal</v>
      </c>
      <c r="E6596" s="26" t="str" cm="1">
        <f t="array" ref="E6596">_xlfn.IFS(Orders!W6596=0,"Endirim Yoxdur",SUMIFS(Orders!$V:$V,Orders!$T:$T,Orders!T6596)&gt;10,ROUND(Orders!W6596*1.15,2),SUMIFS(Orders!$V:$V,Orders!$T:$T,Orders!T6596)&lt;=10,"Endirim Yoxdur")</f>
        <v>Endirim Yoxdur</v>
      </c>
    </row>
    <row r="6597" spans="3:5" x14ac:dyDescent="0.25">
      <c r="C6597" s="26" t="str">
        <f>IF(Orders!U6597&gt;500,"Yüksək Satış","Aşağı Satış")</f>
        <v>Aşağı Satış</v>
      </c>
      <c r="D6597" s="26" t="str">
        <f>IF(Orders!U6597&gt;500,IF(Orders!E6597="First Class",IF(Orders!W6597=0,"VIP","Special"),"Formal"),"Normal")</f>
        <v>Normal</v>
      </c>
      <c r="E6597" s="26" cm="1">
        <f t="array" ref="E6597">_xlfn.IFS(Orders!W6597=0,"Endirim Yoxdur",SUMIFS(Orders!$V:$V,Orders!$T:$T,Orders!T6597)&gt;10,ROUND(Orders!W6597*1.15,2),SUMIFS(Orders!$V:$V,Orders!$T:$T,Orders!T6597)&lt;=10,"Endirim Yoxdur")</f>
        <v>0.23</v>
      </c>
    </row>
    <row r="6598" spans="3:5" x14ac:dyDescent="0.25">
      <c r="C6598" s="26" t="str">
        <f>IF(Orders!U6598&gt;500,"Yüksək Satış","Aşağı Satış")</f>
        <v>Yüksək Satış</v>
      </c>
      <c r="D6598" s="26" t="str">
        <f>IF(Orders!U6598&gt;500,IF(Orders!E6598="First Class",IF(Orders!W6598=0,"VIP","Special"),"Formal"),"Normal")</f>
        <v>Formal</v>
      </c>
      <c r="E6598" s="26" cm="1">
        <f t="array" ref="E6598">_xlfn.IFS(Orders!W6598=0,"Endirim Yoxdur",SUMIFS(Orders!$V:$V,Orders!$T:$T,Orders!T6598)&gt;10,ROUND(Orders!W6598*1.15,2),SUMIFS(Orders!$V:$V,Orders!$T:$T,Orders!T6598)&lt;=10,"Endirim Yoxdur")</f>
        <v>0.23</v>
      </c>
    </row>
    <row r="6599" spans="3:5" x14ac:dyDescent="0.25">
      <c r="C6599" s="26" t="str">
        <f>IF(Orders!U6599&gt;500,"Yüksək Satış","Aşağı Satış")</f>
        <v>Aşağı Satış</v>
      </c>
      <c r="D6599" s="26" t="str">
        <f>IF(Orders!U6599&gt;500,IF(Orders!E6599="First Class",IF(Orders!W6599=0,"VIP","Special"),"Formal"),"Normal")</f>
        <v>Normal</v>
      </c>
      <c r="E6599" s="26" t="str" cm="1">
        <f t="array" ref="E6599">_xlfn.IFS(Orders!W6599=0,"Endirim Yoxdur",SUMIFS(Orders!$V:$V,Orders!$T:$T,Orders!T6599)&gt;10,ROUND(Orders!W6599*1.15,2),SUMIFS(Orders!$V:$V,Orders!$T:$T,Orders!T6599)&lt;=10,"Endirim Yoxdur")</f>
        <v>Endirim Yoxdur</v>
      </c>
    </row>
    <row r="6600" spans="3:5" x14ac:dyDescent="0.25">
      <c r="C6600" s="26" t="str">
        <f>IF(Orders!U6600&gt;500,"Yüksək Satış","Aşağı Satış")</f>
        <v>Aşağı Satış</v>
      </c>
      <c r="D6600" s="26" t="str">
        <f>IF(Orders!U6600&gt;500,IF(Orders!E6600="First Class",IF(Orders!W6600=0,"VIP","Special"),"Formal"),"Normal")</f>
        <v>Normal</v>
      </c>
      <c r="E6600" s="26" t="str" cm="1">
        <f t="array" ref="E6600">_xlfn.IFS(Orders!W6600=0,"Endirim Yoxdur",SUMIFS(Orders!$V:$V,Orders!$T:$T,Orders!T6600)&gt;10,ROUND(Orders!W6600*1.15,2),SUMIFS(Orders!$V:$V,Orders!$T:$T,Orders!T6600)&lt;=10,"Endirim Yoxdur")</f>
        <v>Endirim Yoxdur</v>
      </c>
    </row>
    <row r="6601" spans="3:5" x14ac:dyDescent="0.25">
      <c r="C6601" s="26" t="str">
        <f>IF(Orders!U6601&gt;500,"Yüksək Satış","Aşağı Satış")</f>
        <v>Aşağı Satış</v>
      </c>
      <c r="D6601" s="26" t="str">
        <f>IF(Orders!U6601&gt;500,IF(Orders!E6601="First Class",IF(Orders!W6601=0,"VIP","Special"),"Formal"),"Normal")</f>
        <v>Normal</v>
      </c>
      <c r="E6601" s="26" t="str" cm="1">
        <f t="array" ref="E6601">_xlfn.IFS(Orders!W6601=0,"Endirim Yoxdur",SUMIFS(Orders!$V:$V,Orders!$T:$T,Orders!T6601)&gt;10,ROUND(Orders!W6601*1.15,2),SUMIFS(Orders!$V:$V,Orders!$T:$T,Orders!T6601)&lt;=10,"Endirim Yoxdur")</f>
        <v>Endirim Yoxdur</v>
      </c>
    </row>
    <row r="6602" spans="3:5" x14ac:dyDescent="0.25">
      <c r="C6602" s="26" t="str">
        <f>IF(Orders!U6602&gt;500,"Yüksək Satış","Aşağı Satış")</f>
        <v>Aşağı Satış</v>
      </c>
      <c r="D6602" s="26" t="str">
        <f>IF(Orders!U6602&gt;500,IF(Orders!E6602="First Class",IF(Orders!W6602=0,"VIP","Special"),"Formal"),"Normal")</f>
        <v>Normal</v>
      </c>
      <c r="E6602" s="26" t="str" cm="1">
        <f t="array" ref="E6602">_xlfn.IFS(Orders!W6602=0,"Endirim Yoxdur",SUMIFS(Orders!$V:$V,Orders!$T:$T,Orders!T6602)&gt;10,ROUND(Orders!W6602*1.15,2),SUMIFS(Orders!$V:$V,Orders!$T:$T,Orders!T6602)&lt;=10,"Endirim Yoxdur")</f>
        <v>Endirim Yoxdur</v>
      </c>
    </row>
    <row r="6603" spans="3:5" x14ac:dyDescent="0.25">
      <c r="C6603" s="26" t="str">
        <f>IF(Orders!U6603&gt;500,"Yüksək Satış","Aşağı Satış")</f>
        <v>Aşağı Satış</v>
      </c>
      <c r="D6603" s="26" t="str">
        <f>IF(Orders!U6603&gt;500,IF(Orders!E6603="First Class",IF(Orders!W6603=0,"VIP","Special"),"Formal"),"Normal")</f>
        <v>Normal</v>
      </c>
      <c r="E6603" s="26" t="str" cm="1">
        <f t="array" ref="E6603">_xlfn.IFS(Orders!W6603=0,"Endirim Yoxdur",SUMIFS(Orders!$V:$V,Orders!$T:$T,Orders!T6603)&gt;10,ROUND(Orders!W6603*1.15,2),SUMIFS(Orders!$V:$V,Orders!$T:$T,Orders!T6603)&lt;=10,"Endirim Yoxdur")</f>
        <v>Endirim Yoxdur</v>
      </c>
    </row>
    <row r="6604" spans="3:5" x14ac:dyDescent="0.25">
      <c r="C6604" s="26" t="str">
        <f>IF(Orders!U6604&gt;500,"Yüksək Satış","Aşağı Satış")</f>
        <v>Aşağı Satış</v>
      </c>
      <c r="D6604" s="26" t="str">
        <f>IF(Orders!U6604&gt;500,IF(Orders!E6604="First Class",IF(Orders!W6604=0,"VIP","Special"),"Formal"),"Normal")</f>
        <v>Normal</v>
      </c>
      <c r="E6604" s="26" t="str" cm="1">
        <f t="array" ref="E6604">_xlfn.IFS(Orders!W6604=0,"Endirim Yoxdur",SUMIFS(Orders!$V:$V,Orders!$T:$T,Orders!T6604)&gt;10,ROUND(Orders!W6604*1.15,2),SUMIFS(Orders!$V:$V,Orders!$T:$T,Orders!T6604)&lt;=10,"Endirim Yoxdur")</f>
        <v>Endirim Yoxdur</v>
      </c>
    </row>
    <row r="6605" spans="3:5" x14ac:dyDescent="0.25">
      <c r="C6605" s="26" t="str">
        <f>IF(Orders!U6605&gt;500,"Yüksək Satış","Aşağı Satış")</f>
        <v>Aşağı Satış</v>
      </c>
      <c r="D6605" s="26" t="str">
        <f>IF(Orders!U6605&gt;500,IF(Orders!E6605="First Class",IF(Orders!W6605=0,"VIP","Special"),"Formal"),"Normal")</f>
        <v>Normal</v>
      </c>
      <c r="E6605" s="26" t="str" cm="1">
        <f t="array" ref="E6605">_xlfn.IFS(Orders!W6605=0,"Endirim Yoxdur",SUMIFS(Orders!$V:$V,Orders!$T:$T,Orders!T6605)&gt;10,ROUND(Orders!W6605*1.15,2),SUMIFS(Orders!$V:$V,Orders!$T:$T,Orders!T6605)&lt;=10,"Endirim Yoxdur")</f>
        <v>Endirim Yoxdur</v>
      </c>
    </row>
    <row r="6606" spans="3:5" x14ac:dyDescent="0.25">
      <c r="C6606" s="26" t="str">
        <f>IF(Orders!U6606&gt;500,"Yüksək Satış","Aşağı Satış")</f>
        <v>Aşağı Satış</v>
      </c>
      <c r="D6606" s="26" t="str">
        <f>IF(Orders!U6606&gt;500,IF(Orders!E6606="First Class",IF(Orders!W6606=0,"VIP","Special"),"Formal"),"Normal")</f>
        <v>Normal</v>
      </c>
      <c r="E6606" s="26" t="str" cm="1">
        <f t="array" ref="E6606">_xlfn.IFS(Orders!W6606=0,"Endirim Yoxdur",SUMIFS(Orders!$V:$V,Orders!$T:$T,Orders!T6606)&gt;10,ROUND(Orders!W6606*1.15,2),SUMIFS(Orders!$V:$V,Orders!$T:$T,Orders!T6606)&lt;=10,"Endirim Yoxdur")</f>
        <v>Endirim Yoxdur</v>
      </c>
    </row>
    <row r="6607" spans="3:5" x14ac:dyDescent="0.25">
      <c r="C6607" s="26" t="str">
        <f>IF(Orders!U6607&gt;500,"Yüksək Satış","Aşağı Satış")</f>
        <v>Aşağı Satış</v>
      </c>
      <c r="D6607" s="26" t="str">
        <f>IF(Orders!U6607&gt;500,IF(Orders!E6607="First Class",IF(Orders!W6607=0,"VIP","Special"),"Formal"),"Normal")</f>
        <v>Normal</v>
      </c>
      <c r="E6607" s="26" t="str" cm="1">
        <f t="array" ref="E6607">_xlfn.IFS(Orders!W6607=0,"Endirim Yoxdur",SUMIFS(Orders!$V:$V,Orders!$T:$T,Orders!T6607)&gt;10,ROUND(Orders!W6607*1.15,2),SUMIFS(Orders!$V:$V,Orders!$T:$T,Orders!T6607)&lt;=10,"Endirim Yoxdur")</f>
        <v>Endirim Yoxdur</v>
      </c>
    </row>
    <row r="6608" spans="3:5" x14ac:dyDescent="0.25">
      <c r="C6608" s="26" t="str">
        <f>IF(Orders!U6608&gt;500,"Yüksək Satış","Aşağı Satış")</f>
        <v>Aşağı Satış</v>
      </c>
      <c r="D6608" s="26" t="str">
        <f>IF(Orders!U6608&gt;500,IF(Orders!E6608="First Class",IF(Orders!W6608=0,"VIP","Special"),"Formal"),"Normal")</f>
        <v>Normal</v>
      </c>
      <c r="E6608" s="26" cm="1">
        <f t="array" ref="E6608">_xlfn.IFS(Orders!W6608=0,"Endirim Yoxdur",SUMIFS(Orders!$V:$V,Orders!$T:$T,Orders!T6608)&gt;10,ROUND(Orders!W6608*1.15,2),SUMIFS(Orders!$V:$V,Orders!$T:$T,Orders!T6608)&lt;=10,"Endirim Yoxdur")</f>
        <v>0.35</v>
      </c>
    </row>
    <row r="6609" spans="3:5" x14ac:dyDescent="0.25">
      <c r="C6609" s="26" t="str">
        <f>IF(Orders!U6609&gt;500,"Yüksək Satış","Aşağı Satış")</f>
        <v>Aşağı Satış</v>
      </c>
      <c r="D6609" s="26" t="str">
        <f>IF(Orders!U6609&gt;500,IF(Orders!E6609="First Class",IF(Orders!W6609=0,"VIP","Special"),"Formal"),"Normal")</f>
        <v>Normal</v>
      </c>
      <c r="E6609" s="26" cm="1">
        <f t="array" ref="E6609">_xlfn.IFS(Orders!W6609=0,"Endirim Yoxdur",SUMIFS(Orders!$V:$V,Orders!$T:$T,Orders!T6609)&gt;10,ROUND(Orders!W6609*1.15,2),SUMIFS(Orders!$V:$V,Orders!$T:$T,Orders!T6609)&lt;=10,"Endirim Yoxdur")</f>
        <v>0.23</v>
      </c>
    </row>
    <row r="6610" spans="3:5" x14ac:dyDescent="0.25">
      <c r="C6610" s="26" t="str">
        <f>IF(Orders!U6610&gt;500,"Yüksək Satış","Aşağı Satış")</f>
        <v>Aşağı Satış</v>
      </c>
      <c r="D6610" s="26" t="str">
        <f>IF(Orders!U6610&gt;500,IF(Orders!E6610="First Class",IF(Orders!W6610=0,"VIP","Special"),"Formal"),"Normal")</f>
        <v>Normal</v>
      </c>
      <c r="E6610" s="26" cm="1">
        <f t="array" ref="E6610">_xlfn.IFS(Orders!W6610=0,"Endirim Yoxdur",SUMIFS(Orders!$V:$V,Orders!$T:$T,Orders!T6610)&gt;10,ROUND(Orders!W6610*1.15,2),SUMIFS(Orders!$V:$V,Orders!$T:$T,Orders!T6610)&lt;=10,"Endirim Yoxdur")</f>
        <v>0.23</v>
      </c>
    </row>
    <row r="6611" spans="3:5" x14ac:dyDescent="0.25">
      <c r="C6611" s="26" t="str">
        <f>IF(Orders!U6611&gt;500,"Yüksək Satış","Aşağı Satış")</f>
        <v>Aşağı Satış</v>
      </c>
      <c r="D6611" s="26" t="str">
        <f>IF(Orders!U6611&gt;500,IF(Orders!E6611="First Class",IF(Orders!W6611=0,"VIP","Special"),"Formal"),"Normal")</f>
        <v>Normal</v>
      </c>
      <c r="E6611" s="26" t="str" cm="1">
        <f t="array" ref="E6611">_xlfn.IFS(Orders!W6611=0,"Endirim Yoxdur",SUMIFS(Orders!$V:$V,Orders!$T:$T,Orders!T6611)&gt;10,ROUND(Orders!W6611*1.15,2),SUMIFS(Orders!$V:$V,Orders!$T:$T,Orders!T6611)&lt;=10,"Endirim Yoxdur")</f>
        <v>Endirim Yoxdur</v>
      </c>
    </row>
    <row r="6612" spans="3:5" x14ac:dyDescent="0.25">
      <c r="C6612" s="26" t="str">
        <f>IF(Orders!U6612&gt;500,"Yüksək Satış","Aşağı Satış")</f>
        <v>Aşağı Satış</v>
      </c>
      <c r="D6612" s="26" t="str">
        <f>IF(Orders!U6612&gt;500,IF(Orders!E6612="First Class",IF(Orders!W6612=0,"VIP","Special"),"Formal"),"Normal")</f>
        <v>Normal</v>
      </c>
      <c r="E6612" s="26" cm="1">
        <f t="array" ref="E6612">_xlfn.IFS(Orders!W6612=0,"Endirim Yoxdur",SUMIFS(Orders!$V:$V,Orders!$T:$T,Orders!T6612)&gt;10,ROUND(Orders!W6612*1.15,2),SUMIFS(Orders!$V:$V,Orders!$T:$T,Orders!T6612)&lt;=10,"Endirim Yoxdur")</f>
        <v>0.46</v>
      </c>
    </row>
    <row r="6613" spans="3:5" x14ac:dyDescent="0.25">
      <c r="C6613" s="26" t="str">
        <f>IF(Orders!U6613&gt;500,"Yüksək Satış","Aşağı Satış")</f>
        <v>Yüksək Satış</v>
      </c>
      <c r="D6613" s="26" t="str">
        <f>IF(Orders!U6613&gt;500,IF(Orders!E6613="First Class",IF(Orders!W6613=0,"VIP","Special"),"Formal"),"Normal")</f>
        <v>Formal</v>
      </c>
      <c r="E6613" s="26" cm="1">
        <f t="array" ref="E6613">_xlfn.IFS(Orders!W6613=0,"Endirim Yoxdur",SUMIFS(Orders!$V:$V,Orders!$T:$T,Orders!T6613)&gt;10,ROUND(Orders!W6613*1.15,2),SUMIFS(Orders!$V:$V,Orders!$T:$T,Orders!T6613)&lt;=10,"Endirim Yoxdur")</f>
        <v>0.23</v>
      </c>
    </row>
    <row r="6614" spans="3:5" x14ac:dyDescent="0.25">
      <c r="C6614" s="26" t="str">
        <f>IF(Orders!U6614&gt;500,"Yüksək Satış","Aşağı Satış")</f>
        <v>Aşağı Satış</v>
      </c>
      <c r="D6614" s="26" t="str">
        <f>IF(Orders!U6614&gt;500,IF(Orders!E6614="First Class",IF(Orders!W6614=0,"VIP","Special"),"Formal"),"Normal")</f>
        <v>Normal</v>
      </c>
      <c r="E6614" s="26" cm="1">
        <f t="array" ref="E6614">_xlfn.IFS(Orders!W6614=0,"Endirim Yoxdur",SUMIFS(Orders!$V:$V,Orders!$T:$T,Orders!T6614)&gt;10,ROUND(Orders!W6614*1.15,2),SUMIFS(Orders!$V:$V,Orders!$T:$T,Orders!T6614)&lt;=10,"Endirim Yoxdur")</f>
        <v>0.23</v>
      </c>
    </row>
    <row r="6615" spans="3:5" x14ac:dyDescent="0.25">
      <c r="C6615" s="26" t="str">
        <f>IF(Orders!U6615&gt;500,"Yüksək Satış","Aşağı Satış")</f>
        <v>Aşağı Satış</v>
      </c>
      <c r="D6615" s="26" t="str">
        <f>IF(Orders!U6615&gt;500,IF(Orders!E6615="First Class",IF(Orders!W6615=0,"VIP","Special"),"Formal"),"Normal")</f>
        <v>Normal</v>
      </c>
      <c r="E6615" s="26" t="str" cm="1">
        <f t="array" ref="E6615">_xlfn.IFS(Orders!W6615=0,"Endirim Yoxdur",SUMIFS(Orders!$V:$V,Orders!$T:$T,Orders!T6615)&gt;10,ROUND(Orders!W6615*1.15,2),SUMIFS(Orders!$V:$V,Orders!$T:$T,Orders!T6615)&lt;=10,"Endirim Yoxdur")</f>
        <v>Endirim Yoxdur</v>
      </c>
    </row>
    <row r="6616" spans="3:5" x14ac:dyDescent="0.25">
      <c r="C6616" s="26" t="str">
        <f>IF(Orders!U6616&gt;500,"Yüksək Satış","Aşağı Satış")</f>
        <v>Aşağı Satış</v>
      </c>
      <c r="D6616" s="26" t="str">
        <f>IF(Orders!U6616&gt;500,IF(Orders!E6616="First Class",IF(Orders!W6616=0,"VIP","Special"),"Formal"),"Normal")</f>
        <v>Normal</v>
      </c>
      <c r="E6616" s="26" cm="1">
        <f t="array" ref="E6616">_xlfn.IFS(Orders!W6616=0,"Endirim Yoxdur",SUMIFS(Orders!$V:$V,Orders!$T:$T,Orders!T6616)&gt;10,ROUND(Orders!W6616*1.15,2),SUMIFS(Orders!$V:$V,Orders!$T:$T,Orders!T6616)&lt;=10,"Endirim Yoxdur")</f>
        <v>0.23</v>
      </c>
    </row>
    <row r="6617" spans="3:5" x14ac:dyDescent="0.25">
      <c r="C6617" s="26" t="str">
        <f>IF(Orders!U6617&gt;500,"Yüksək Satış","Aşağı Satış")</f>
        <v>Aşağı Satış</v>
      </c>
      <c r="D6617" s="26" t="str">
        <f>IF(Orders!U6617&gt;500,IF(Orders!E6617="First Class",IF(Orders!W6617=0,"VIP","Special"),"Formal"),"Normal")</f>
        <v>Normal</v>
      </c>
      <c r="E6617" s="26" t="str" cm="1">
        <f t="array" ref="E6617">_xlfn.IFS(Orders!W6617=0,"Endirim Yoxdur",SUMIFS(Orders!$V:$V,Orders!$T:$T,Orders!T6617)&gt;10,ROUND(Orders!W6617*1.15,2),SUMIFS(Orders!$V:$V,Orders!$T:$T,Orders!T6617)&lt;=10,"Endirim Yoxdur")</f>
        <v>Endirim Yoxdur</v>
      </c>
    </row>
    <row r="6618" spans="3:5" x14ac:dyDescent="0.25">
      <c r="C6618" s="26" t="str">
        <f>IF(Orders!U6618&gt;500,"Yüksək Satış","Aşağı Satış")</f>
        <v>Aşağı Satış</v>
      </c>
      <c r="D6618" s="26" t="str">
        <f>IF(Orders!U6618&gt;500,IF(Orders!E6618="First Class",IF(Orders!W6618=0,"VIP","Special"),"Formal"),"Normal")</f>
        <v>Normal</v>
      </c>
      <c r="E6618" s="26" cm="1">
        <f t="array" ref="E6618">_xlfn.IFS(Orders!W6618=0,"Endirim Yoxdur",SUMIFS(Orders!$V:$V,Orders!$T:$T,Orders!T6618)&gt;10,ROUND(Orders!W6618*1.15,2),SUMIFS(Orders!$V:$V,Orders!$T:$T,Orders!T6618)&lt;=10,"Endirim Yoxdur")</f>
        <v>0.23</v>
      </c>
    </row>
    <row r="6619" spans="3:5" x14ac:dyDescent="0.25">
      <c r="C6619" s="26" t="str">
        <f>IF(Orders!U6619&gt;500,"Yüksək Satış","Aşağı Satış")</f>
        <v>Aşağı Satış</v>
      </c>
      <c r="D6619" s="26" t="str">
        <f>IF(Orders!U6619&gt;500,IF(Orders!E6619="First Class",IF(Orders!W6619=0,"VIP","Special"),"Formal"),"Normal")</f>
        <v>Normal</v>
      </c>
      <c r="E6619" s="26" cm="1">
        <f t="array" ref="E6619">_xlfn.IFS(Orders!W6619=0,"Endirim Yoxdur",SUMIFS(Orders!$V:$V,Orders!$T:$T,Orders!T6619)&gt;10,ROUND(Orders!W6619*1.15,2),SUMIFS(Orders!$V:$V,Orders!$T:$T,Orders!T6619)&lt;=10,"Endirim Yoxdur")</f>
        <v>0.23</v>
      </c>
    </row>
    <row r="6620" spans="3:5" x14ac:dyDescent="0.25">
      <c r="C6620" s="26" t="str">
        <f>IF(Orders!U6620&gt;500,"Yüksək Satış","Aşağı Satış")</f>
        <v>Aşağı Satış</v>
      </c>
      <c r="D6620" s="26" t="str">
        <f>IF(Orders!U6620&gt;500,IF(Orders!E6620="First Class",IF(Orders!W6620=0,"VIP","Special"),"Formal"),"Normal")</f>
        <v>Normal</v>
      </c>
      <c r="E6620" s="26" cm="1">
        <f t="array" ref="E6620">_xlfn.IFS(Orders!W6620=0,"Endirim Yoxdur",SUMIFS(Orders!$V:$V,Orders!$T:$T,Orders!T6620)&gt;10,ROUND(Orders!W6620*1.15,2),SUMIFS(Orders!$V:$V,Orders!$T:$T,Orders!T6620)&lt;=10,"Endirim Yoxdur")</f>
        <v>0.23</v>
      </c>
    </row>
    <row r="6621" spans="3:5" x14ac:dyDescent="0.25">
      <c r="C6621" s="26" t="str">
        <f>IF(Orders!U6621&gt;500,"Yüksək Satış","Aşağı Satış")</f>
        <v>Aşağı Satış</v>
      </c>
      <c r="D6621" s="26" t="str">
        <f>IF(Orders!U6621&gt;500,IF(Orders!E6621="First Class",IF(Orders!W6621=0,"VIP","Special"),"Formal"),"Normal")</f>
        <v>Normal</v>
      </c>
      <c r="E6621" s="26" cm="1">
        <f t="array" ref="E6621">_xlfn.IFS(Orders!W6621=0,"Endirim Yoxdur",SUMIFS(Orders!$V:$V,Orders!$T:$T,Orders!T6621)&gt;10,ROUND(Orders!W6621*1.15,2),SUMIFS(Orders!$V:$V,Orders!$T:$T,Orders!T6621)&lt;=10,"Endirim Yoxdur")</f>
        <v>0.23</v>
      </c>
    </row>
    <row r="6622" spans="3:5" x14ac:dyDescent="0.25">
      <c r="C6622" s="26" t="str">
        <f>IF(Orders!U6622&gt;500,"Yüksək Satış","Aşağı Satış")</f>
        <v>Aşağı Satış</v>
      </c>
      <c r="D6622" s="26" t="str">
        <f>IF(Orders!U6622&gt;500,IF(Orders!E6622="First Class",IF(Orders!W6622=0,"VIP","Special"),"Formal"),"Normal")</f>
        <v>Normal</v>
      </c>
      <c r="E6622" s="26" cm="1">
        <f t="array" ref="E6622">_xlfn.IFS(Orders!W6622=0,"Endirim Yoxdur",SUMIFS(Orders!$V:$V,Orders!$T:$T,Orders!T6622)&gt;10,ROUND(Orders!W6622*1.15,2),SUMIFS(Orders!$V:$V,Orders!$T:$T,Orders!T6622)&lt;=10,"Endirim Yoxdur")</f>
        <v>0.23</v>
      </c>
    </row>
    <row r="6623" spans="3:5" x14ac:dyDescent="0.25">
      <c r="C6623" s="26" t="str">
        <f>IF(Orders!U6623&gt;500,"Yüksək Satış","Aşağı Satış")</f>
        <v>Aşağı Satış</v>
      </c>
      <c r="D6623" s="26" t="str">
        <f>IF(Orders!U6623&gt;500,IF(Orders!E6623="First Class",IF(Orders!W6623=0,"VIP","Special"),"Formal"),"Normal")</f>
        <v>Normal</v>
      </c>
      <c r="E6623" s="26" t="str" cm="1">
        <f t="array" ref="E6623">_xlfn.IFS(Orders!W6623=0,"Endirim Yoxdur",SUMIFS(Orders!$V:$V,Orders!$T:$T,Orders!T6623)&gt;10,ROUND(Orders!W6623*1.15,2),SUMIFS(Orders!$V:$V,Orders!$T:$T,Orders!T6623)&lt;=10,"Endirim Yoxdur")</f>
        <v>Endirim Yoxdur</v>
      </c>
    </row>
    <row r="6624" spans="3:5" x14ac:dyDescent="0.25">
      <c r="C6624" s="26" t="str">
        <f>IF(Orders!U6624&gt;500,"Yüksək Satış","Aşağı Satış")</f>
        <v>Aşağı Satış</v>
      </c>
      <c r="D6624" s="26" t="str">
        <f>IF(Orders!U6624&gt;500,IF(Orders!E6624="First Class",IF(Orders!W6624=0,"VIP","Special"),"Formal"),"Normal")</f>
        <v>Normal</v>
      </c>
      <c r="E6624" s="26" t="str" cm="1">
        <f t="array" ref="E6624">_xlfn.IFS(Orders!W6624=0,"Endirim Yoxdur",SUMIFS(Orders!$V:$V,Orders!$T:$T,Orders!T6624)&gt;10,ROUND(Orders!W6624*1.15,2),SUMIFS(Orders!$V:$V,Orders!$T:$T,Orders!T6624)&lt;=10,"Endirim Yoxdur")</f>
        <v>Endirim Yoxdur</v>
      </c>
    </row>
    <row r="6625" spans="3:5" x14ac:dyDescent="0.25">
      <c r="C6625" s="26" t="str">
        <f>IF(Orders!U6625&gt;500,"Yüksək Satış","Aşağı Satış")</f>
        <v>Aşağı Satış</v>
      </c>
      <c r="D6625" s="26" t="str">
        <f>IF(Orders!U6625&gt;500,IF(Orders!E6625="First Class",IF(Orders!W6625=0,"VIP","Special"),"Formal"),"Normal")</f>
        <v>Normal</v>
      </c>
      <c r="E6625" s="26" t="str" cm="1">
        <f t="array" ref="E6625">_xlfn.IFS(Orders!W6625=0,"Endirim Yoxdur",SUMIFS(Orders!$V:$V,Orders!$T:$T,Orders!T6625)&gt;10,ROUND(Orders!W6625*1.15,2),SUMIFS(Orders!$V:$V,Orders!$T:$T,Orders!T6625)&lt;=10,"Endirim Yoxdur")</f>
        <v>Endirim Yoxdur</v>
      </c>
    </row>
    <row r="6626" spans="3:5" x14ac:dyDescent="0.25">
      <c r="C6626" s="26" t="str">
        <f>IF(Orders!U6626&gt;500,"Yüksək Satış","Aşağı Satış")</f>
        <v>Aşağı Satış</v>
      </c>
      <c r="D6626" s="26" t="str">
        <f>IF(Orders!U6626&gt;500,IF(Orders!E6626="First Class",IF(Orders!W6626=0,"VIP","Special"),"Formal"),"Normal")</f>
        <v>Normal</v>
      </c>
      <c r="E6626" s="26" cm="1">
        <f t="array" ref="E6626">_xlfn.IFS(Orders!W6626=0,"Endirim Yoxdur",SUMIFS(Orders!$V:$V,Orders!$T:$T,Orders!T6626)&gt;10,ROUND(Orders!W6626*1.15,2),SUMIFS(Orders!$V:$V,Orders!$T:$T,Orders!T6626)&lt;=10,"Endirim Yoxdur")</f>
        <v>0.23</v>
      </c>
    </row>
    <row r="6627" spans="3:5" x14ac:dyDescent="0.25">
      <c r="C6627" s="26" t="str">
        <f>IF(Orders!U6627&gt;500,"Yüksək Satış","Aşağı Satış")</f>
        <v>Aşağı Satış</v>
      </c>
      <c r="D6627" s="26" t="str">
        <f>IF(Orders!U6627&gt;500,IF(Orders!E6627="First Class",IF(Orders!W6627=0,"VIP","Special"),"Formal"),"Normal")</f>
        <v>Normal</v>
      </c>
      <c r="E6627" s="26" cm="1">
        <f t="array" ref="E6627">_xlfn.IFS(Orders!W6627=0,"Endirim Yoxdur",SUMIFS(Orders!$V:$V,Orders!$T:$T,Orders!T6627)&gt;10,ROUND(Orders!W6627*1.15,2),SUMIFS(Orders!$V:$V,Orders!$T:$T,Orders!T6627)&lt;=10,"Endirim Yoxdur")</f>
        <v>0.23</v>
      </c>
    </row>
    <row r="6628" spans="3:5" x14ac:dyDescent="0.25">
      <c r="C6628" s="26" t="str">
        <f>IF(Orders!U6628&gt;500,"Yüksək Satış","Aşağı Satış")</f>
        <v>Aşağı Satış</v>
      </c>
      <c r="D6628" s="26" t="str">
        <f>IF(Orders!U6628&gt;500,IF(Orders!E6628="First Class",IF(Orders!W6628=0,"VIP","Special"),"Formal"),"Normal")</f>
        <v>Normal</v>
      </c>
      <c r="E6628" s="26" cm="1">
        <f t="array" ref="E6628">_xlfn.IFS(Orders!W6628=0,"Endirim Yoxdur",SUMIFS(Orders!$V:$V,Orders!$T:$T,Orders!T6628)&gt;10,ROUND(Orders!W6628*1.15,2),SUMIFS(Orders!$V:$V,Orders!$T:$T,Orders!T6628)&lt;=10,"Endirim Yoxdur")</f>
        <v>0.23</v>
      </c>
    </row>
    <row r="6629" spans="3:5" x14ac:dyDescent="0.25">
      <c r="C6629" s="26" t="str">
        <f>IF(Orders!U6629&gt;500,"Yüksək Satış","Aşağı Satış")</f>
        <v>Aşağı Satış</v>
      </c>
      <c r="D6629" s="26" t="str">
        <f>IF(Orders!U6629&gt;500,IF(Orders!E6629="First Class",IF(Orders!W6629=0,"VIP","Special"),"Formal"),"Normal")</f>
        <v>Normal</v>
      </c>
      <c r="E6629" s="26" cm="1">
        <f t="array" ref="E6629">_xlfn.IFS(Orders!W6629=0,"Endirim Yoxdur",SUMIFS(Orders!$V:$V,Orders!$T:$T,Orders!T6629)&gt;10,ROUND(Orders!W6629*1.15,2),SUMIFS(Orders!$V:$V,Orders!$T:$T,Orders!T6629)&lt;=10,"Endirim Yoxdur")</f>
        <v>0.23</v>
      </c>
    </row>
    <row r="6630" spans="3:5" x14ac:dyDescent="0.25">
      <c r="C6630" s="26" t="str">
        <f>IF(Orders!U6630&gt;500,"Yüksək Satış","Aşağı Satış")</f>
        <v>Aşağı Satış</v>
      </c>
      <c r="D6630" s="26" t="str">
        <f>IF(Orders!U6630&gt;500,IF(Orders!E6630="First Class",IF(Orders!W6630=0,"VIP","Special"),"Formal"),"Normal")</f>
        <v>Normal</v>
      </c>
      <c r="E6630" s="26" t="str" cm="1">
        <f t="array" ref="E6630">_xlfn.IFS(Orders!W6630=0,"Endirim Yoxdur",SUMIFS(Orders!$V:$V,Orders!$T:$T,Orders!T6630)&gt;10,ROUND(Orders!W6630*1.15,2),SUMIFS(Orders!$V:$V,Orders!$T:$T,Orders!T6630)&lt;=10,"Endirim Yoxdur")</f>
        <v>Endirim Yoxdur</v>
      </c>
    </row>
    <row r="6631" spans="3:5" x14ac:dyDescent="0.25">
      <c r="C6631" s="26" t="str">
        <f>IF(Orders!U6631&gt;500,"Yüksək Satış","Aşağı Satış")</f>
        <v>Aşağı Satış</v>
      </c>
      <c r="D6631" s="26" t="str">
        <f>IF(Orders!U6631&gt;500,IF(Orders!E6631="First Class",IF(Orders!W6631=0,"VIP","Special"),"Formal"),"Normal")</f>
        <v>Normal</v>
      </c>
      <c r="E6631" s="26" t="str" cm="1">
        <f t="array" ref="E6631">_xlfn.IFS(Orders!W6631=0,"Endirim Yoxdur",SUMIFS(Orders!$V:$V,Orders!$T:$T,Orders!T6631)&gt;10,ROUND(Orders!W6631*1.15,2),SUMIFS(Orders!$V:$V,Orders!$T:$T,Orders!T6631)&lt;=10,"Endirim Yoxdur")</f>
        <v>Endirim Yoxdur</v>
      </c>
    </row>
    <row r="6632" spans="3:5" x14ac:dyDescent="0.25">
      <c r="C6632" s="26" t="str">
        <f>IF(Orders!U6632&gt;500,"Yüksək Satış","Aşağı Satış")</f>
        <v>Aşağı Satış</v>
      </c>
      <c r="D6632" s="26" t="str">
        <f>IF(Orders!U6632&gt;500,IF(Orders!E6632="First Class",IF(Orders!W6632=0,"VIP","Special"),"Formal"),"Normal")</f>
        <v>Normal</v>
      </c>
      <c r="E6632" s="26" cm="1">
        <f t="array" ref="E6632">_xlfn.IFS(Orders!W6632=0,"Endirim Yoxdur",SUMIFS(Orders!$V:$V,Orders!$T:$T,Orders!T6632)&gt;10,ROUND(Orders!W6632*1.15,2),SUMIFS(Orders!$V:$V,Orders!$T:$T,Orders!T6632)&lt;=10,"Endirim Yoxdur")</f>
        <v>0.23</v>
      </c>
    </row>
    <row r="6633" spans="3:5" x14ac:dyDescent="0.25">
      <c r="C6633" s="26" t="str">
        <f>IF(Orders!U6633&gt;500,"Yüksək Satış","Aşağı Satış")</f>
        <v>Aşağı Satış</v>
      </c>
      <c r="D6633" s="26" t="str">
        <f>IF(Orders!U6633&gt;500,IF(Orders!E6633="First Class",IF(Orders!W6633=0,"VIP","Special"),"Formal"),"Normal")</f>
        <v>Normal</v>
      </c>
      <c r="E6633" s="26" cm="1">
        <f t="array" ref="E6633">_xlfn.IFS(Orders!W6633=0,"Endirim Yoxdur",SUMIFS(Orders!$V:$V,Orders!$T:$T,Orders!T6633)&gt;10,ROUND(Orders!W6633*1.15,2),SUMIFS(Orders!$V:$V,Orders!$T:$T,Orders!T6633)&lt;=10,"Endirim Yoxdur")</f>
        <v>0.23</v>
      </c>
    </row>
    <row r="6634" spans="3:5" x14ac:dyDescent="0.25">
      <c r="C6634" s="26" t="str">
        <f>IF(Orders!U6634&gt;500,"Yüksək Satış","Aşağı Satış")</f>
        <v>Yüksək Satış</v>
      </c>
      <c r="D6634" s="26" t="str">
        <f>IF(Orders!U6634&gt;500,IF(Orders!E6634="First Class",IF(Orders!W6634=0,"VIP","Special"),"Formal"),"Normal")</f>
        <v>Formal</v>
      </c>
      <c r="E6634" s="26" t="str" cm="1">
        <f t="array" ref="E6634">_xlfn.IFS(Orders!W6634=0,"Endirim Yoxdur",SUMIFS(Orders!$V:$V,Orders!$T:$T,Orders!T6634)&gt;10,ROUND(Orders!W6634*1.15,2),SUMIFS(Orders!$V:$V,Orders!$T:$T,Orders!T6634)&lt;=10,"Endirim Yoxdur")</f>
        <v>Endirim Yoxdur</v>
      </c>
    </row>
    <row r="6635" spans="3:5" x14ac:dyDescent="0.25">
      <c r="C6635" s="26" t="str">
        <f>IF(Orders!U6635&gt;500,"Yüksək Satış","Aşağı Satış")</f>
        <v>Aşağı Satış</v>
      </c>
      <c r="D6635" s="26" t="str">
        <f>IF(Orders!U6635&gt;500,IF(Orders!E6635="First Class",IF(Orders!W6635=0,"VIP","Special"),"Formal"),"Normal")</f>
        <v>Normal</v>
      </c>
      <c r="E6635" s="26" cm="1">
        <f t="array" ref="E6635">_xlfn.IFS(Orders!W6635=0,"Endirim Yoxdur",SUMIFS(Orders!$V:$V,Orders!$T:$T,Orders!T6635)&gt;10,ROUND(Orders!W6635*1.15,2),SUMIFS(Orders!$V:$V,Orders!$T:$T,Orders!T6635)&lt;=10,"Endirim Yoxdur")</f>
        <v>0.23</v>
      </c>
    </row>
    <row r="6636" spans="3:5" x14ac:dyDescent="0.25">
      <c r="C6636" s="26" t="str">
        <f>IF(Orders!U6636&gt;500,"Yüksək Satış","Aşağı Satış")</f>
        <v>Aşağı Satış</v>
      </c>
      <c r="D6636" s="26" t="str">
        <f>IF(Orders!U6636&gt;500,IF(Orders!E6636="First Class",IF(Orders!W6636=0,"VIP","Special"),"Formal"),"Normal")</f>
        <v>Normal</v>
      </c>
      <c r="E6636" s="26" t="str" cm="1">
        <f t="array" ref="E6636">_xlfn.IFS(Orders!W6636=0,"Endirim Yoxdur",SUMIFS(Orders!$V:$V,Orders!$T:$T,Orders!T6636)&gt;10,ROUND(Orders!W6636*1.15,2),SUMIFS(Orders!$V:$V,Orders!$T:$T,Orders!T6636)&lt;=10,"Endirim Yoxdur")</f>
        <v>Endirim Yoxdur</v>
      </c>
    </row>
    <row r="6637" spans="3:5" x14ac:dyDescent="0.25">
      <c r="C6637" s="26" t="str">
        <f>IF(Orders!U6637&gt;500,"Yüksək Satış","Aşağı Satış")</f>
        <v>Aşağı Satış</v>
      </c>
      <c r="D6637" s="26" t="str">
        <f>IF(Orders!U6637&gt;500,IF(Orders!E6637="First Class",IF(Orders!W6637=0,"VIP","Special"),"Formal"),"Normal")</f>
        <v>Normal</v>
      </c>
      <c r="E6637" s="26" t="str" cm="1">
        <f t="array" ref="E6637">_xlfn.IFS(Orders!W6637=0,"Endirim Yoxdur",SUMIFS(Orders!$V:$V,Orders!$T:$T,Orders!T6637)&gt;10,ROUND(Orders!W6637*1.15,2),SUMIFS(Orders!$V:$V,Orders!$T:$T,Orders!T6637)&lt;=10,"Endirim Yoxdur")</f>
        <v>Endirim Yoxdur</v>
      </c>
    </row>
    <row r="6638" spans="3:5" x14ac:dyDescent="0.25">
      <c r="C6638" s="26" t="str">
        <f>IF(Orders!U6638&gt;500,"Yüksək Satış","Aşağı Satış")</f>
        <v>Aşağı Satış</v>
      </c>
      <c r="D6638" s="26" t="str">
        <f>IF(Orders!U6638&gt;500,IF(Orders!E6638="First Class",IF(Orders!W6638=0,"VIP","Special"),"Formal"),"Normal")</f>
        <v>Normal</v>
      </c>
      <c r="E6638" s="26" t="str" cm="1">
        <f t="array" ref="E6638">_xlfn.IFS(Orders!W6638=0,"Endirim Yoxdur",SUMIFS(Orders!$V:$V,Orders!$T:$T,Orders!T6638)&gt;10,ROUND(Orders!W6638*1.15,2),SUMIFS(Orders!$V:$V,Orders!$T:$T,Orders!T6638)&lt;=10,"Endirim Yoxdur")</f>
        <v>Endirim Yoxdur</v>
      </c>
    </row>
    <row r="6639" spans="3:5" x14ac:dyDescent="0.25">
      <c r="C6639" s="26" t="str">
        <f>IF(Orders!U6639&gt;500,"Yüksək Satış","Aşağı Satış")</f>
        <v>Aşağı Satış</v>
      </c>
      <c r="D6639" s="26" t="str">
        <f>IF(Orders!U6639&gt;500,IF(Orders!E6639="First Class",IF(Orders!W6639=0,"VIP","Special"),"Formal"),"Normal")</f>
        <v>Normal</v>
      </c>
      <c r="E6639" s="26" t="str" cm="1">
        <f t="array" ref="E6639">_xlfn.IFS(Orders!W6639=0,"Endirim Yoxdur",SUMIFS(Orders!$V:$V,Orders!$T:$T,Orders!T6639)&gt;10,ROUND(Orders!W6639*1.15,2),SUMIFS(Orders!$V:$V,Orders!$T:$T,Orders!T6639)&lt;=10,"Endirim Yoxdur")</f>
        <v>Endirim Yoxdur</v>
      </c>
    </row>
    <row r="6640" spans="3:5" x14ac:dyDescent="0.25">
      <c r="C6640" s="26" t="str">
        <f>IF(Orders!U6640&gt;500,"Yüksək Satış","Aşağı Satış")</f>
        <v>Aşağı Satış</v>
      </c>
      <c r="D6640" s="26" t="str">
        <f>IF(Orders!U6640&gt;500,IF(Orders!E6640="First Class",IF(Orders!W6640=0,"VIP","Special"),"Formal"),"Normal")</f>
        <v>Normal</v>
      </c>
      <c r="E6640" s="26" t="str" cm="1">
        <f t="array" ref="E6640">_xlfn.IFS(Orders!W6640=0,"Endirim Yoxdur",SUMIFS(Orders!$V:$V,Orders!$T:$T,Orders!T6640)&gt;10,ROUND(Orders!W6640*1.15,2),SUMIFS(Orders!$V:$V,Orders!$T:$T,Orders!T6640)&lt;=10,"Endirim Yoxdur")</f>
        <v>Endirim Yoxdur</v>
      </c>
    </row>
    <row r="6641" spans="3:5" x14ac:dyDescent="0.25">
      <c r="C6641" s="26" t="str">
        <f>IF(Orders!U6641&gt;500,"Yüksək Satış","Aşağı Satış")</f>
        <v>Aşağı Satış</v>
      </c>
      <c r="D6641" s="26" t="str">
        <f>IF(Orders!U6641&gt;500,IF(Orders!E6641="First Class",IF(Orders!W6641=0,"VIP","Special"),"Formal"),"Normal")</f>
        <v>Normal</v>
      </c>
      <c r="E6641" s="26" t="str" cm="1">
        <f t="array" ref="E6641">_xlfn.IFS(Orders!W6641=0,"Endirim Yoxdur",SUMIFS(Orders!$V:$V,Orders!$T:$T,Orders!T6641)&gt;10,ROUND(Orders!W6641*1.15,2),SUMIFS(Orders!$V:$V,Orders!$T:$T,Orders!T6641)&lt;=10,"Endirim Yoxdur")</f>
        <v>Endirim Yoxdur</v>
      </c>
    </row>
    <row r="6642" spans="3:5" x14ac:dyDescent="0.25">
      <c r="C6642" s="26" t="str">
        <f>IF(Orders!U6642&gt;500,"Yüksək Satış","Aşağı Satış")</f>
        <v>Aşağı Satış</v>
      </c>
      <c r="D6642" s="26" t="str">
        <f>IF(Orders!U6642&gt;500,IF(Orders!E6642="First Class",IF(Orders!W6642=0,"VIP","Special"),"Formal"),"Normal")</f>
        <v>Normal</v>
      </c>
      <c r="E6642" s="26" cm="1">
        <f t="array" ref="E6642">_xlfn.IFS(Orders!W6642=0,"Endirim Yoxdur",SUMIFS(Orders!$V:$V,Orders!$T:$T,Orders!T6642)&gt;10,ROUND(Orders!W6642*1.15,2),SUMIFS(Orders!$V:$V,Orders!$T:$T,Orders!T6642)&lt;=10,"Endirim Yoxdur")</f>
        <v>0.81</v>
      </c>
    </row>
    <row r="6643" spans="3:5" x14ac:dyDescent="0.25">
      <c r="C6643" s="26" t="str">
        <f>IF(Orders!U6643&gt;500,"Yüksək Satış","Aşağı Satış")</f>
        <v>Aşağı Satış</v>
      </c>
      <c r="D6643" s="26" t="str">
        <f>IF(Orders!U6643&gt;500,IF(Orders!E6643="First Class",IF(Orders!W6643=0,"VIP","Special"),"Formal"),"Normal")</f>
        <v>Normal</v>
      </c>
      <c r="E6643" s="26" t="str" cm="1">
        <f t="array" ref="E6643">_xlfn.IFS(Orders!W6643=0,"Endirim Yoxdur",SUMIFS(Orders!$V:$V,Orders!$T:$T,Orders!T6643)&gt;10,ROUND(Orders!W6643*1.15,2),SUMIFS(Orders!$V:$V,Orders!$T:$T,Orders!T6643)&lt;=10,"Endirim Yoxdur")</f>
        <v>Endirim Yoxdur</v>
      </c>
    </row>
    <row r="6644" spans="3:5" x14ac:dyDescent="0.25">
      <c r="C6644" s="26" t="str">
        <f>IF(Orders!U6644&gt;500,"Yüksək Satış","Aşağı Satış")</f>
        <v>Aşağı Satış</v>
      </c>
      <c r="D6644" s="26" t="str">
        <f>IF(Orders!U6644&gt;500,IF(Orders!E6644="First Class",IF(Orders!W6644=0,"VIP","Special"),"Formal"),"Normal")</f>
        <v>Normal</v>
      </c>
      <c r="E6644" s="26" t="str" cm="1">
        <f t="array" ref="E6644">_xlfn.IFS(Orders!W6644=0,"Endirim Yoxdur",SUMIFS(Orders!$V:$V,Orders!$T:$T,Orders!T6644)&gt;10,ROUND(Orders!W6644*1.15,2),SUMIFS(Orders!$V:$V,Orders!$T:$T,Orders!T6644)&lt;=10,"Endirim Yoxdur")</f>
        <v>Endirim Yoxdur</v>
      </c>
    </row>
    <row r="6645" spans="3:5" x14ac:dyDescent="0.25">
      <c r="C6645" s="26" t="str">
        <f>IF(Orders!U6645&gt;500,"Yüksək Satış","Aşağı Satış")</f>
        <v>Aşağı Satış</v>
      </c>
      <c r="D6645" s="26" t="str">
        <f>IF(Orders!U6645&gt;500,IF(Orders!E6645="First Class",IF(Orders!W6645=0,"VIP","Special"),"Formal"),"Normal")</f>
        <v>Normal</v>
      </c>
      <c r="E6645" s="26" t="str" cm="1">
        <f t="array" ref="E6645">_xlfn.IFS(Orders!W6645=0,"Endirim Yoxdur",SUMIFS(Orders!$V:$V,Orders!$T:$T,Orders!T6645)&gt;10,ROUND(Orders!W6645*1.15,2),SUMIFS(Orders!$V:$V,Orders!$T:$T,Orders!T6645)&lt;=10,"Endirim Yoxdur")</f>
        <v>Endirim Yoxdur</v>
      </c>
    </row>
    <row r="6646" spans="3:5" x14ac:dyDescent="0.25">
      <c r="C6646" s="26" t="str">
        <f>IF(Orders!U6646&gt;500,"Yüksək Satış","Aşağı Satış")</f>
        <v>Aşağı Satış</v>
      </c>
      <c r="D6646" s="26" t="str">
        <f>IF(Orders!U6646&gt;500,IF(Orders!E6646="First Class",IF(Orders!W6646=0,"VIP","Special"),"Formal"),"Normal")</f>
        <v>Normal</v>
      </c>
      <c r="E6646" s="26" t="str" cm="1">
        <f t="array" ref="E6646">_xlfn.IFS(Orders!W6646=0,"Endirim Yoxdur",SUMIFS(Orders!$V:$V,Orders!$T:$T,Orders!T6646)&gt;10,ROUND(Orders!W6646*1.15,2),SUMIFS(Orders!$V:$V,Orders!$T:$T,Orders!T6646)&lt;=10,"Endirim Yoxdur")</f>
        <v>Endirim Yoxdur</v>
      </c>
    </row>
    <row r="6647" spans="3:5" x14ac:dyDescent="0.25">
      <c r="C6647" s="26" t="str">
        <f>IF(Orders!U6647&gt;500,"Yüksək Satış","Aşağı Satış")</f>
        <v>Aşağı Satış</v>
      </c>
      <c r="D6647" s="26" t="str">
        <f>IF(Orders!U6647&gt;500,IF(Orders!E6647="First Class",IF(Orders!W6647=0,"VIP","Special"),"Formal"),"Normal")</f>
        <v>Normal</v>
      </c>
      <c r="E6647" s="26" cm="1">
        <f t="array" ref="E6647">_xlfn.IFS(Orders!W6647=0,"Endirim Yoxdur",SUMIFS(Orders!$V:$V,Orders!$T:$T,Orders!T6647)&gt;10,ROUND(Orders!W6647*1.15,2),SUMIFS(Orders!$V:$V,Orders!$T:$T,Orders!T6647)&lt;=10,"Endirim Yoxdur")</f>
        <v>0.23</v>
      </c>
    </row>
    <row r="6648" spans="3:5" x14ac:dyDescent="0.25">
      <c r="C6648" s="26" t="str">
        <f>IF(Orders!U6648&gt;500,"Yüksək Satış","Aşağı Satış")</f>
        <v>Yüksək Satış</v>
      </c>
      <c r="D6648" s="26" t="str">
        <f>IF(Orders!U6648&gt;500,IF(Orders!E6648="First Class",IF(Orders!W6648=0,"VIP","Special"),"Formal"),"Normal")</f>
        <v>Formal</v>
      </c>
      <c r="E6648" s="26" t="str" cm="1">
        <f t="array" ref="E6648">_xlfn.IFS(Orders!W6648=0,"Endirim Yoxdur",SUMIFS(Orders!$V:$V,Orders!$T:$T,Orders!T6648)&gt;10,ROUND(Orders!W6648*1.15,2),SUMIFS(Orders!$V:$V,Orders!$T:$T,Orders!T6648)&lt;=10,"Endirim Yoxdur")</f>
        <v>Endirim Yoxdur</v>
      </c>
    </row>
    <row r="6649" spans="3:5" x14ac:dyDescent="0.25">
      <c r="C6649" s="26" t="str">
        <f>IF(Orders!U6649&gt;500,"Yüksək Satış","Aşağı Satış")</f>
        <v>Aşağı Satış</v>
      </c>
      <c r="D6649" s="26" t="str">
        <f>IF(Orders!U6649&gt;500,IF(Orders!E6649="First Class",IF(Orders!W6649=0,"VIP","Special"),"Formal"),"Normal")</f>
        <v>Normal</v>
      </c>
      <c r="E6649" s="26" t="str" cm="1">
        <f t="array" ref="E6649">_xlfn.IFS(Orders!W6649=0,"Endirim Yoxdur",SUMIFS(Orders!$V:$V,Orders!$T:$T,Orders!T6649)&gt;10,ROUND(Orders!W6649*1.15,2),SUMIFS(Orders!$V:$V,Orders!$T:$T,Orders!T6649)&lt;=10,"Endirim Yoxdur")</f>
        <v>Endirim Yoxdur</v>
      </c>
    </row>
    <row r="6650" spans="3:5" x14ac:dyDescent="0.25">
      <c r="C6650" s="26" t="str">
        <f>IF(Orders!U6650&gt;500,"Yüksək Satış","Aşağı Satış")</f>
        <v>Aşağı Satış</v>
      </c>
      <c r="D6650" s="26" t="str">
        <f>IF(Orders!U6650&gt;500,IF(Orders!E6650="First Class",IF(Orders!W6650=0,"VIP","Special"),"Formal"),"Normal")</f>
        <v>Normal</v>
      </c>
      <c r="E6650" s="26" t="str" cm="1">
        <f t="array" ref="E6650">_xlfn.IFS(Orders!W6650=0,"Endirim Yoxdur",SUMIFS(Orders!$V:$V,Orders!$T:$T,Orders!T6650)&gt;10,ROUND(Orders!W6650*1.15,2),SUMIFS(Orders!$V:$V,Orders!$T:$T,Orders!T6650)&lt;=10,"Endirim Yoxdur")</f>
        <v>Endirim Yoxdur</v>
      </c>
    </row>
    <row r="6651" spans="3:5" x14ac:dyDescent="0.25">
      <c r="C6651" s="26" t="str">
        <f>IF(Orders!U6651&gt;500,"Yüksək Satış","Aşağı Satış")</f>
        <v>Aşağı Satış</v>
      </c>
      <c r="D6651" s="26" t="str">
        <f>IF(Orders!U6651&gt;500,IF(Orders!E6651="First Class",IF(Orders!W6651=0,"VIP","Special"),"Formal"),"Normal")</f>
        <v>Normal</v>
      </c>
      <c r="E6651" s="26" t="str" cm="1">
        <f t="array" ref="E6651">_xlfn.IFS(Orders!W6651=0,"Endirim Yoxdur",SUMIFS(Orders!$V:$V,Orders!$T:$T,Orders!T6651)&gt;10,ROUND(Orders!W6651*1.15,2),SUMIFS(Orders!$V:$V,Orders!$T:$T,Orders!T6651)&lt;=10,"Endirim Yoxdur")</f>
        <v>Endirim Yoxdur</v>
      </c>
    </row>
    <row r="6652" spans="3:5" x14ac:dyDescent="0.25">
      <c r="C6652" s="26" t="str">
        <f>IF(Orders!U6652&gt;500,"Yüksək Satış","Aşağı Satış")</f>
        <v>Yüksək Satış</v>
      </c>
      <c r="D6652" s="26" t="str">
        <f>IF(Orders!U6652&gt;500,IF(Orders!E6652="First Class",IF(Orders!W6652=0,"VIP","Special"),"Formal"),"Normal")</f>
        <v>Formal</v>
      </c>
      <c r="E6652" s="26" cm="1">
        <f t="array" ref="E6652">_xlfn.IFS(Orders!W6652=0,"Endirim Yoxdur",SUMIFS(Orders!$V:$V,Orders!$T:$T,Orders!T6652)&gt;10,ROUND(Orders!W6652*1.15,2),SUMIFS(Orders!$V:$V,Orders!$T:$T,Orders!T6652)&lt;=10,"Endirim Yoxdur")</f>
        <v>0.23</v>
      </c>
    </row>
    <row r="6653" spans="3:5" x14ac:dyDescent="0.25">
      <c r="C6653" s="26" t="str">
        <f>IF(Orders!U6653&gt;500,"Yüksək Satış","Aşağı Satış")</f>
        <v>Aşağı Satış</v>
      </c>
      <c r="D6653" s="26" t="str">
        <f>IF(Orders!U6653&gt;500,IF(Orders!E6653="First Class",IF(Orders!W6653=0,"VIP","Special"),"Formal"),"Normal")</f>
        <v>Normal</v>
      </c>
      <c r="E6653" s="26" t="str" cm="1">
        <f t="array" ref="E6653">_xlfn.IFS(Orders!W6653=0,"Endirim Yoxdur",SUMIFS(Orders!$V:$V,Orders!$T:$T,Orders!T6653)&gt;10,ROUND(Orders!W6653*1.15,2),SUMIFS(Orders!$V:$V,Orders!$T:$T,Orders!T6653)&lt;=10,"Endirim Yoxdur")</f>
        <v>Endirim Yoxdur</v>
      </c>
    </row>
    <row r="6654" spans="3:5" x14ac:dyDescent="0.25">
      <c r="C6654" s="26" t="str">
        <f>IF(Orders!U6654&gt;500,"Yüksək Satış","Aşağı Satış")</f>
        <v>Aşağı Satış</v>
      </c>
      <c r="D6654" s="26" t="str">
        <f>IF(Orders!U6654&gt;500,IF(Orders!E6654="First Class",IF(Orders!W6654=0,"VIP","Special"),"Formal"),"Normal")</f>
        <v>Normal</v>
      </c>
      <c r="E6654" s="26" cm="1">
        <f t="array" ref="E6654">_xlfn.IFS(Orders!W6654=0,"Endirim Yoxdur",SUMIFS(Orders!$V:$V,Orders!$T:$T,Orders!T6654)&gt;10,ROUND(Orders!W6654*1.15,2),SUMIFS(Orders!$V:$V,Orders!$T:$T,Orders!T6654)&lt;=10,"Endirim Yoxdur")</f>
        <v>0.23</v>
      </c>
    </row>
    <row r="6655" spans="3:5" x14ac:dyDescent="0.25">
      <c r="C6655" s="26" t="str">
        <f>IF(Orders!U6655&gt;500,"Yüksək Satış","Aşağı Satış")</f>
        <v>Aşağı Satış</v>
      </c>
      <c r="D6655" s="26" t="str">
        <f>IF(Orders!U6655&gt;500,IF(Orders!E6655="First Class",IF(Orders!W6655=0,"VIP","Special"),"Formal"),"Normal")</f>
        <v>Normal</v>
      </c>
      <c r="E6655" s="26" t="str" cm="1">
        <f t="array" ref="E6655">_xlfn.IFS(Orders!W6655=0,"Endirim Yoxdur",SUMIFS(Orders!$V:$V,Orders!$T:$T,Orders!T6655)&gt;10,ROUND(Orders!W6655*1.15,2),SUMIFS(Orders!$V:$V,Orders!$T:$T,Orders!T6655)&lt;=10,"Endirim Yoxdur")</f>
        <v>Endirim Yoxdur</v>
      </c>
    </row>
    <row r="6656" spans="3:5" x14ac:dyDescent="0.25">
      <c r="C6656" s="26" t="str">
        <f>IF(Orders!U6656&gt;500,"Yüksək Satış","Aşağı Satış")</f>
        <v>Aşağı Satış</v>
      </c>
      <c r="D6656" s="26" t="str">
        <f>IF(Orders!U6656&gt;500,IF(Orders!E6656="First Class",IF(Orders!W6656=0,"VIP","Special"),"Formal"),"Normal")</f>
        <v>Normal</v>
      </c>
      <c r="E6656" s="26" cm="1">
        <f t="array" ref="E6656">_xlfn.IFS(Orders!W6656=0,"Endirim Yoxdur",SUMIFS(Orders!$V:$V,Orders!$T:$T,Orders!T6656)&gt;10,ROUND(Orders!W6656*1.15,2),SUMIFS(Orders!$V:$V,Orders!$T:$T,Orders!T6656)&lt;=10,"Endirim Yoxdur")</f>
        <v>0.23</v>
      </c>
    </row>
    <row r="6657" spans="3:5" x14ac:dyDescent="0.25">
      <c r="C6657" s="26" t="str">
        <f>IF(Orders!U6657&gt;500,"Yüksək Satış","Aşağı Satış")</f>
        <v>Aşağı Satış</v>
      </c>
      <c r="D6657" s="26" t="str">
        <f>IF(Orders!U6657&gt;500,IF(Orders!E6657="First Class",IF(Orders!W6657=0,"VIP","Special"),"Formal"),"Normal")</f>
        <v>Normal</v>
      </c>
      <c r="E6657" s="26" t="str" cm="1">
        <f t="array" ref="E6657">_xlfn.IFS(Orders!W6657=0,"Endirim Yoxdur",SUMIFS(Orders!$V:$V,Orders!$T:$T,Orders!T6657)&gt;10,ROUND(Orders!W6657*1.15,2),SUMIFS(Orders!$V:$V,Orders!$T:$T,Orders!T6657)&lt;=10,"Endirim Yoxdur")</f>
        <v>Endirim Yoxdur</v>
      </c>
    </row>
    <row r="6658" spans="3:5" x14ac:dyDescent="0.25">
      <c r="C6658" s="26" t="str">
        <f>IF(Orders!U6658&gt;500,"Yüksək Satış","Aşağı Satış")</f>
        <v>Aşağı Satış</v>
      </c>
      <c r="D6658" s="26" t="str">
        <f>IF(Orders!U6658&gt;500,IF(Orders!E6658="First Class",IF(Orders!W6658=0,"VIP","Special"),"Formal"),"Normal")</f>
        <v>Normal</v>
      </c>
      <c r="E6658" s="26" t="str" cm="1">
        <f t="array" ref="E6658">_xlfn.IFS(Orders!W6658=0,"Endirim Yoxdur",SUMIFS(Orders!$V:$V,Orders!$T:$T,Orders!T6658)&gt;10,ROUND(Orders!W6658*1.15,2),SUMIFS(Orders!$V:$V,Orders!$T:$T,Orders!T6658)&lt;=10,"Endirim Yoxdur")</f>
        <v>Endirim Yoxdur</v>
      </c>
    </row>
    <row r="6659" spans="3:5" x14ac:dyDescent="0.25">
      <c r="C6659" s="26" t="str">
        <f>IF(Orders!U6659&gt;500,"Yüksək Satış","Aşağı Satış")</f>
        <v>Aşağı Satış</v>
      </c>
      <c r="D6659" s="26" t="str">
        <f>IF(Orders!U6659&gt;500,IF(Orders!E6659="First Class",IF(Orders!W6659=0,"VIP","Special"),"Formal"),"Normal")</f>
        <v>Normal</v>
      </c>
      <c r="E6659" s="26" t="str" cm="1">
        <f t="array" ref="E6659">_xlfn.IFS(Orders!W6659=0,"Endirim Yoxdur",SUMIFS(Orders!$V:$V,Orders!$T:$T,Orders!T6659)&gt;10,ROUND(Orders!W6659*1.15,2),SUMIFS(Orders!$V:$V,Orders!$T:$T,Orders!T6659)&lt;=10,"Endirim Yoxdur")</f>
        <v>Endirim Yoxdur</v>
      </c>
    </row>
    <row r="6660" spans="3:5" x14ac:dyDescent="0.25">
      <c r="C6660" s="26" t="str">
        <f>IF(Orders!U6660&gt;500,"Yüksək Satış","Aşağı Satış")</f>
        <v>Aşağı Satış</v>
      </c>
      <c r="D6660" s="26" t="str">
        <f>IF(Orders!U6660&gt;500,IF(Orders!E6660="First Class",IF(Orders!W6660=0,"VIP","Special"),"Formal"),"Normal")</f>
        <v>Normal</v>
      </c>
      <c r="E6660" s="26" t="str" cm="1">
        <f t="array" ref="E6660">_xlfn.IFS(Orders!W6660=0,"Endirim Yoxdur",SUMIFS(Orders!$V:$V,Orders!$T:$T,Orders!T6660)&gt;10,ROUND(Orders!W6660*1.15,2),SUMIFS(Orders!$V:$V,Orders!$T:$T,Orders!T6660)&lt;=10,"Endirim Yoxdur")</f>
        <v>Endirim Yoxdur</v>
      </c>
    </row>
    <row r="6661" spans="3:5" x14ac:dyDescent="0.25">
      <c r="C6661" s="26" t="str">
        <f>IF(Orders!U6661&gt;500,"Yüksək Satış","Aşağı Satış")</f>
        <v>Aşağı Satış</v>
      </c>
      <c r="D6661" s="26" t="str">
        <f>IF(Orders!U6661&gt;500,IF(Orders!E6661="First Class",IF(Orders!W6661=0,"VIP","Special"),"Formal"),"Normal")</f>
        <v>Normal</v>
      </c>
      <c r="E6661" s="26" t="str" cm="1">
        <f t="array" ref="E6661">_xlfn.IFS(Orders!W6661=0,"Endirim Yoxdur",SUMIFS(Orders!$V:$V,Orders!$T:$T,Orders!T6661)&gt;10,ROUND(Orders!W6661*1.15,2),SUMIFS(Orders!$V:$V,Orders!$T:$T,Orders!T6661)&lt;=10,"Endirim Yoxdur")</f>
        <v>Endirim Yoxdur</v>
      </c>
    </row>
    <row r="6662" spans="3:5" x14ac:dyDescent="0.25">
      <c r="C6662" s="26" t="str">
        <f>IF(Orders!U6662&gt;500,"Yüksək Satış","Aşağı Satış")</f>
        <v>Aşağı Satış</v>
      </c>
      <c r="D6662" s="26" t="str">
        <f>IF(Orders!U6662&gt;500,IF(Orders!E6662="First Class",IF(Orders!W6662=0,"VIP","Special"),"Formal"),"Normal")</f>
        <v>Normal</v>
      </c>
      <c r="E6662" s="26" t="str" cm="1">
        <f t="array" ref="E6662">_xlfn.IFS(Orders!W6662=0,"Endirim Yoxdur",SUMIFS(Orders!$V:$V,Orders!$T:$T,Orders!T6662)&gt;10,ROUND(Orders!W6662*1.15,2),SUMIFS(Orders!$V:$V,Orders!$T:$T,Orders!T6662)&lt;=10,"Endirim Yoxdur")</f>
        <v>Endirim Yoxdur</v>
      </c>
    </row>
    <row r="6663" spans="3:5" x14ac:dyDescent="0.25">
      <c r="C6663" s="26" t="str">
        <f>IF(Orders!U6663&gt;500,"Yüksək Satış","Aşağı Satış")</f>
        <v>Aşağı Satış</v>
      </c>
      <c r="D6663" s="26" t="str">
        <f>IF(Orders!U6663&gt;500,IF(Orders!E6663="First Class",IF(Orders!W6663=0,"VIP","Special"),"Formal"),"Normal")</f>
        <v>Normal</v>
      </c>
      <c r="E6663" s="26" t="str" cm="1">
        <f t="array" ref="E6663">_xlfn.IFS(Orders!W6663=0,"Endirim Yoxdur",SUMIFS(Orders!$V:$V,Orders!$T:$T,Orders!T6663)&gt;10,ROUND(Orders!W6663*1.15,2),SUMIFS(Orders!$V:$V,Orders!$T:$T,Orders!T6663)&lt;=10,"Endirim Yoxdur")</f>
        <v>Endirim Yoxdur</v>
      </c>
    </row>
    <row r="6664" spans="3:5" x14ac:dyDescent="0.25">
      <c r="C6664" s="26" t="str">
        <f>IF(Orders!U6664&gt;500,"Yüksək Satış","Aşağı Satış")</f>
        <v>Aşağı Satış</v>
      </c>
      <c r="D6664" s="26" t="str">
        <f>IF(Orders!U6664&gt;500,IF(Orders!E6664="First Class",IF(Orders!W6664=0,"VIP","Special"),"Formal"),"Normal")</f>
        <v>Normal</v>
      </c>
      <c r="E6664" s="26" t="str" cm="1">
        <f t="array" ref="E6664">_xlfn.IFS(Orders!W6664=0,"Endirim Yoxdur",SUMIFS(Orders!$V:$V,Orders!$T:$T,Orders!T6664)&gt;10,ROUND(Orders!W6664*1.15,2),SUMIFS(Orders!$V:$V,Orders!$T:$T,Orders!T6664)&lt;=10,"Endirim Yoxdur")</f>
        <v>Endirim Yoxdur</v>
      </c>
    </row>
    <row r="6665" spans="3:5" x14ac:dyDescent="0.25">
      <c r="C6665" s="26" t="str">
        <f>IF(Orders!U6665&gt;500,"Yüksək Satış","Aşağı Satış")</f>
        <v>Aşağı Satış</v>
      </c>
      <c r="D6665" s="26" t="str">
        <f>IF(Orders!U6665&gt;500,IF(Orders!E6665="First Class",IF(Orders!W6665=0,"VIP","Special"),"Formal"),"Normal")</f>
        <v>Normal</v>
      </c>
      <c r="E6665" s="26" t="str" cm="1">
        <f t="array" ref="E6665">_xlfn.IFS(Orders!W6665=0,"Endirim Yoxdur",SUMIFS(Orders!$V:$V,Orders!$T:$T,Orders!T6665)&gt;10,ROUND(Orders!W6665*1.15,2),SUMIFS(Orders!$V:$V,Orders!$T:$T,Orders!T6665)&lt;=10,"Endirim Yoxdur")</f>
        <v>Endirim Yoxdur</v>
      </c>
    </row>
    <row r="6666" spans="3:5" x14ac:dyDescent="0.25">
      <c r="C6666" s="26" t="str">
        <f>IF(Orders!U6666&gt;500,"Yüksək Satış","Aşağı Satış")</f>
        <v>Yüksək Satış</v>
      </c>
      <c r="D6666" s="26" t="str">
        <f>IF(Orders!U6666&gt;500,IF(Orders!E6666="First Class",IF(Orders!W6666=0,"VIP","Special"),"Formal"),"Normal")</f>
        <v>Formal</v>
      </c>
      <c r="E6666" s="26" t="str" cm="1">
        <f t="array" ref="E6666">_xlfn.IFS(Orders!W6666=0,"Endirim Yoxdur",SUMIFS(Orders!$V:$V,Orders!$T:$T,Orders!T6666)&gt;10,ROUND(Orders!W6666*1.15,2),SUMIFS(Orders!$V:$V,Orders!$T:$T,Orders!T6666)&lt;=10,"Endirim Yoxdur")</f>
        <v>Endirim Yoxdur</v>
      </c>
    </row>
    <row r="6667" spans="3:5" x14ac:dyDescent="0.25">
      <c r="C6667" s="26" t="str">
        <f>IF(Orders!U6667&gt;500,"Yüksək Satış","Aşağı Satış")</f>
        <v>Yüksək Satış</v>
      </c>
      <c r="D6667" s="26" t="str">
        <f>IF(Orders!U6667&gt;500,IF(Orders!E6667="First Class",IF(Orders!W6667=0,"VIP","Special"),"Formal"),"Normal")</f>
        <v>Formal</v>
      </c>
      <c r="E6667" s="26" cm="1">
        <f t="array" ref="E6667">_xlfn.IFS(Orders!W6667=0,"Endirim Yoxdur",SUMIFS(Orders!$V:$V,Orders!$T:$T,Orders!T6667)&gt;10,ROUND(Orders!W6667*1.15,2),SUMIFS(Orders!$V:$V,Orders!$T:$T,Orders!T6667)&lt;=10,"Endirim Yoxdur")</f>
        <v>0.57999999999999996</v>
      </c>
    </row>
    <row r="6668" spans="3:5" x14ac:dyDescent="0.25">
      <c r="C6668" s="26" t="str">
        <f>IF(Orders!U6668&gt;500,"Yüksək Satış","Aşağı Satış")</f>
        <v>Aşağı Satış</v>
      </c>
      <c r="D6668" s="26" t="str">
        <f>IF(Orders!U6668&gt;500,IF(Orders!E6668="First Class",IF(Orders!W6668=0,"VIP","Special"),"Formal"),"Normal")</f>
        <v>Normal</v>
      </c>
      <c r="E6668" s="26" cm="1">
        <f t="array" ref="E6668">_xlfn.IFS(Orders!W6668=0,"Endirim Yoxdur",SUMIFS(Orders!$V:$V,Orders!$T:$T,Orders!T6668)&gt;10,ROUND(Orders!W6668*1.15,2),SUMIFS(Orders!$V:$V,Orders!$T:$T,Orders!T6668)&lt;=10,"Endirim Yoxdur")</f>
        <v>0.23</v>
      </c>
    </row>
    <row r="6669" spans="3:5" x14ac:dyDescent="0.25">
      <c r="C6669" s="26" t="str">
        <f>IF(Orders!U6669&gt;500,"Yüksək Satış","Aşağı Satış")</f>
        <v>Aşağı Satış</v>
      </c>
      <c r="D6669" s="26" t="str">
        <f>IF(Orders!U6669&gt;500,IF(Orders!E6669="First Class",IF(Orders!W6669=0,"VIP","Special"),"Formal"),"Normal")</f>
        <v>Normal</v>
      </c>
      <c r="E6669" s="26" cm="1">
        <f t="array" ref="E6669">_xlfn.IFS(Orders!W6669=0,"Endirim Yoxdur",SUMIFS(Orders!$V:$V,Orders!$T:$T,Orders!T6669)&gt;10,ROUND(Orders!W6669*1.15,2),SUMIFS(Orders!$V:$V,Orders!$T:$T,Orders!T6669)&lt;=10,"Endirim Yoxdur")</f>
        <v>0.81</v>
      </c>
    </row>
    <row r="6670" spans="3:5" x14ac:dyDescent="0.25">
      <c r="C6670" s="26" t="str">
        <f>IF(Orders!U6670&gt;500,"Yüksək Satış","Aşağı Satış")</f>
        <v>Aşağı Satış</v>
      </c>
      <c r="D6670" s="26" t="str">
        <f>IF(Orders!U6670&gt;500,IF(Orders!E6670="First Class",IF(Orders!W6670=0,"VIP","Special"),"Formal"),"Normal")</f>
        <v>Normal</v>
      </c>
      <c r="E6670" s="26" t="str" cm="1">
        <f t="array" ref="E6670">_xlfn.IFS(Orders!W6670=0,"Endirim Yoxdur",SUMIFS(Orders!$V:$V,Orders!$T:$T,Orders!T6670)&gt;10,ROUND(Orders!W6670*1.15,2),SUMIFS(Orders!$V:$V,Orders!$T:$T,Orders!T6670)&lt;=10,"Endirim Yoxdur")</f>
        <v>Endirim Yoxdur</v>
      </c>
    </row>
    <row r="6671" spans="3:5" x14ac:dyDescent="0.25">
      <c r="C6671" s="26" t="str">
        <f>IF(Orders!U6671&gt;500,"Yüksək Satış","Aşağı Satış")</f>
        <v>Aşağı Satış</v>
      </c>
      <c r="D6671" s="26" t="str">
        <f>IF(Orders!U6671&gt;500,IF(Orders!E6671="First Class",IF(Orders!W6671=0,"VIP","Special"),"Formal"),"Normal")</f>
        <v>Normal</v>
      </c>
      <c r="E6671" s="26" t="str" cm="1">
        <f t="array" ref="E6671">_xlfn.IFS(Orders!W6671=0,"Endirim Yoxdur",SUMIFS(Orders!$V:$V,Orders!$T:$T,Orders!T6671)&gt;10,ROUND(Orders!W6671*1.15,2),SUMIFS(Orders!$V:$V,Orders!$T:$T,Orders!T6671)&lt;=10,"Endirim Yoxdur")</f>
        <v>Endirim Yoxdur</v>
      </c>
    </row>
    <row r="6672" spans="3:5" x14ac:dyDescent="0.25">
      <c r="C6672" s="26" t="str">
        <f>IF(Orders!U6672&gt;500,"Yüksək Satış","Aşağı Satış")</f>
        <v>Aşağı Satış</v>
      </c>
      <c r="D6672" s="26" t="str">
        <f>IF(Orders!U6672&gt;500,IF(Orders!E6672="First Class",IF(Orders!W6672=0,"VIP","Special"),"Formal"),"Normal")</f>
        <v>Normal</v>
      </c>
      <c r="E6672" s="26" t="str" cm="1">
        <f t="array" ref="E6672">_xlfn.IFS(Orders!W6672=0,"Endirim Yoxdur",SUMIFS(Orders!$V:$V,Orders!$T:$T,Orders!T6672)&gt;10,ROUND(Orders!W6672*1.15,2),SUMIFS(Orders!$V:$V,Orders!$T:$T,Orders!T6672)&lt;=10,"Endirim Yoxdur")</f>
        <v>Endirim Yoxdur</v>
      </c>
    </row>
    <row r="6673" spans="3:5" x14ac:dyDescent="0.25">
      <c r="C6673" s="26" t="str">
        <f>IF(Orders!U6673&gt;500,"Yüksək Satış","Aşağı Satış")</f>
        <v>Aşağı Satış</v>
      </c>
      <c r="D6673" s="26" t="str">
        <f>IF(Orders!U6673&gt;500,IF(Orders!E6673="First Class",IF(Orders!W6673=0,"VIP","Special"),"Formal"),"Normal")</f>
        <v>Normal</v>
      </c>
      <c r="E6673" s="26" t="str" cm="1">
        <f t="array" ref="E6673">_xlfn.IFS(Orders!W6673=0,"Endirim Yoxdur",SUMIFS(Orders!$V:$V,Orders!$T:$T,Orders!T6673)&gt;10,ROUND(Orders!W6673*1.15,2),SUMIFS(Orders!$V:$V,Orders!$T:$T,Orders!T6673)&lt;=10,"Endirim Yoxdur")</f>
        <v>Endirim Yoxdur</v>
      </c>
    </row>
    <row r="6674" spans="3:5" x14ac:dyDescent="0.25">
      <c r="C6674" s="26" t="str">
        <f>IF(Orders!U6674&gt;500,"Yüksək Satış","Aşağı Satış")</f>
        <v>Yüksək Satış</v>
      </c>
      <c r="D6674" s="26" t="str">
        <f>IF(Orders!U6674&gt;500,IF(Orders!E6674="First Class",IF(Orders!W6674=0,"VIP","Special"),"Formal"),"Normal")</f>
        <v>Formal</v>
      </c>
      <c r="E6674" s="26" cm="1">
        <f t="array" ref="E6674">_xlfn.IFS(Orders!W6674=0,"Endirim Yoxdur",SUMIFS(Orders!$V:$V,Orders!$T:$T,Orders!T6674)&gt;10,ROUND(Orders!W6674*1.15,2),SUMIFS(Orders!$V:$V,Orders!$T:$T,Orders!T6674)&lt;=10,"Endirim Yoxdur")</f>
        <v>0.23</v>
      </c>
    </row>
    <row r="6675" spans="3:5" x14ac:dyDescent="0.25">
      <c r="C6675" s="26" t="str">
        <f>IF(Orders!U6675&gt;500,"Yüksək Satış","Aşağı Satış")</f>
        <v>Aşağı Satış</v>
      </c>
      <c r="D6675" s="26" t="str">
        <f>IF(Orders!U6675&gt;500,IF(Orders!E6675="First Class",IF(Orders!W6675=0,"VIP","Special"),"Formal"),"Normal")</f>
        <v>Normal</v>
      </c>
      <c r="E6675" s="26" cm="1">
        <f t="array" ref="E6675">_xlfn.IFS(Orders!W6675=0,"Endirim Yoxdur",SUMIFS(Orders!$V:$V,Orders!$T:$T,Orders!T6675)&gt;10,ROUND(Orders!W6675*1.15,2),SUMIFS(Orders!$V:$V,Orders!$T:$T,Orders!T6675)&lt;=10,"Endirim Yoxdur")</f>
        <v>0.23</v>
      </c>
    </row>
    <row r="6676" spans="3:5" x14ac:dyDescent="0.25">
      <c r="C6676" s="26" t="str">
        <f>IF(Orders!U6676&gt;500,"Yüksək Satış","Aşağı Satış")</f>
        <v>Aşağı Satış</v>
      </c>
      <c r="D6676" s="26" t="str">
        <f>IF(Orders!U6676&gt;500,IF(Orders!E6676="First Class",IF(Orders!W6676=0,"VIP","Special"),"Formal"),"Normal")</f>
        <v>Normal</v>
      </c>
      <c r="E6676" s="26" cm="1">
        <f t="array" ref="E6676">_xlfn.IFS(Orders!W6676=0,"Endirim Yoxdur",SUMIFS(Orders!$V:$V,Orders!$T:$T,Orders!T6676)&gt;10,ROUND(Orders!W6676*1.15,2),SUMIFS(Orders!$V:$V,Orders!$T:$T,Orders!T6676)&lt;=10,"Endirim Yoxdur")</f>
        <v>0.92</v>
      </c>
    </row>
    <row r="6677" spans="3:5" x14ac:dyDescent="0.25">
      <c r="C6677" s="26" t="str">
        <f>IF(Orders!U6677&gt;500,"Yüksək Satış","Aşağı Satış")</f>
        <v>Aşağı Satış</v>
      </c>
      <c r="D6677" s="26" t="str">
        <f>IF(Orders!U6677&gt;500,IF(Orders!E6677="First Class",IF(Orders!W6677=0,"VIP","Special"),"Formal"),"Normal")</f>
        <v>Normal</v>
      </c>
      <c r="E6677" s="26" t="str" cm="1">
        <f t="array" ref="E6677">_xlfn.IFS(Orders!W6677=0,"Endirim Yoxdur",SUMIFS(Orders!$V:$V,Orders!$T:$T,Orders!T6677)&gt;10,ROUND(Orders!W6677*1.15,2),SUMIFS(Orders!$V:$V,Orders!$T:$T,Orders!T6677)&lt;=10,"Endirim Yoxdur")</f>
        <v>Endirim Yoxdur</v>
      </c>
    </row>
    <row r="6678" spans="3:5" x14ac:dyDescent="0.25">
      <c r="C6678" s="26" t="str">
        <f>IF(Orders!U6678&gt;500,"Yüksək Satış","Aşağı Satış")</f>
        <v>Aşağı Satış</v>
      </c>
      <c r="D6678" s="26" t="str">
        <f>IF(Orders!U6678&gt;500,IF(Orders!E6678="First Class",IF(Orders!W6678=0,"VIP","Special"),"Formal"),"Normal")</f>
        <v>Normal</v>
      </c>
      <c r="E6678" s="26" t="str" cm="1">
        <f t="array" ref="E6678">_xlfn.IFS(Orders!W6678=0,"Endirim Yoxdur",SUMIFS(Orders!$V:$V,Orders!$T:$T,Orders!T6678)&gt;10,ROUND(Orders!W6678*1.15,2),SUMIFS(Orders!$V:$V,Orders!$T:$T,Orders!T6678)&lt;=10,"Endirim Yoxdur")</f>
        <v>Endirim Yoxdur</v>
      </c>
    </row>
    <row r="6679" spans="3:5" x14ac:dyDescent="0.25">
      <c r="C6679" s="26" t="str">
        <f>IF(Orders!U6679&gt;500,"Yüksək Satış","Aşağı Satış")</f>
        <v>Yüksək Satış</v>
      </c>
      <c r="D6679" s="26" t="str">
        <f>IF(Orders!U6679&gt;500,IF(Orders!E6679="First Class",IF(Orders!W6679=0,"VIP","Special"),"Formal"),"Normal")</f>
        <v>Formal</v>
      </c>
      <c r="E6679" s="26" cm="1">
        <f t="array" ref="E6679">_xlfn.IFS(Orders!W6679=0,"Endirim Yoxdur",SUMIFS(Orders!$V:$V,Orders!$T:$T,Orders!T6679)&gt;10,ROUND(Orders!W6679*1.15,2),SUMIFS(Orders!$V:$V,Orders!$T:$T,Orders!T6679)&lt;=10,"Endirim Yoxdur")</f>
        <v>0.23</v>
      </c>
    </row>
    <row r="6680" spans="3:5" x14ac:dyDescent="0.25">
      <c r="C6680" s="26" t="str">
        <f>IF(Orders!U6680&gt;500,"Yüksək Satış","Aşağı Satış")</f>
        <v>Yüksək Satış</v>
      </c>
      <c r="D6680" s="26" t="str">
        <f>IF(Orders!U6680&gt;500,IF(Orders!E6680="First Class",IF(Orders!W6680=0,"VIP","Special"),"Formal"),"Normal")</f>
        <v>Formal</v>
      </c>
      <c r="E6680" s="26" t="str" cm="1">
        <f t="array" ref="E6680">_xlfn.IFS(Orders!W6680=0,"Endirim Yoxdur",SUMIFS(Orders!$V:$V,Orders!$T:$T,Orders!T6680)&gt;10,ROUND(Orders!W6680*1.15,2),SUMIFS(Orders!$V:$V,Orders!$T:$T,Orders!T6680)&lt;=10,"Endirim Yoxdur")</f>
        <v>Endirim Yoxdur</v>
      </c>
    </row>
    <row r="6681" spans="3:5" x14ac:dyDescent="0.25">
      <c r="C6681" s="26" t="str">
        <f>IF(Orders!U6681&gt;500,"Yüksək Satış","Aşağı Satış")</f>
        <v>Aşağı Satış</v>
      </c>
      <c r="D6681" s="26" t="str">
        <f>IF(Orders!U6681&gt;500,IF(Orders!E6681="First Class",IF(Orders!W6681=0,"VIP","Special"),"Formal"),"Normal")</f>
        <v>Normal</v>
      </c>
      <c r="E6681" s="26" cm="1">
        <f t="array" ref="E6681">_xlfn.IFS(Orders!W6681=0,"Endirim Yoxdur",SUMIFS(Orders!$V:$V,Orders!$T:$T,Orders!T6681)&gt;10,ROUND(Orders!W6681*1.15,2),SUMIFS(Orders!$V:$V,Orders!$T:$T,Orders!T6681)&lt;=10,"Endirim Yoxdur")</f>
        <v>0.23</v>
      </c>
    </row>
    <row r="6682" spans="3:5" x14ac:dyDescent="0.25">
      <c r="C6682" s="26" t="str">
        <f>IF(Orders!U6682&gt;500,"Yüksək Satış","Aşağı Satış")</f>
        <v>Aşağı Satış</v>
      </c>
      <c r="D6682" s="26" t="str">
        <f>IF(Orders!U6682&gt;500,IF(Orders!E6682="First Class",IF(Orders!W6682=0,"VIP","Special"),"Formal"),"Normal")</f>
        <v>Normal</v>
      </c>
      <c r="E6682" s="26" cm="1">
        <f t="array" ref="E6682">_xlfn.IFS(Orders!W6682=0,"Endirim Yoxdur",SUMIFS(Orders!$V:$V,Orders!$T:$T,Orders!T6682)&gt;10,ROUND(Orders!W6682*1.15,2),SUMIFS(Orders!$V:$V,Orders!$T:$T,Orders!T6682)&lt;=10,"Endirim Yoxdur")</f>
        <v>0.23</v>
      </c>
    </row>
    <row r="6683" spans="3:5" x14ac:dyDescent="0.25">
      <c r="C6683" s="26" t="str">
        <f>IF(Orders!U6683&gt;500,"Yüksək Satış","Aşağı Satış")</f>
        <v>Aşağı Satış</v>
      </c>
      <c r="D6683" s="26" t="str">
        <f>IF(Orders!U6683&gt;500,IF(Orders!E6683="First Class",IF(Orders!W6683=0,"VIP","Special"),"Formal"),"Normal")</f>
        <v>Normal</v>
      </c>
      <c r="E6683" s="26" cm="1">
        <f t="array" ref="E6683">_xlfn.IFS(Orders!W6683=0,"Endirim Yoxdur",SUMIFS(Orders!$V:$V,Orders!$T:$T,Orders!T6683)&gt;10,ROUND(Orders!W6683*1.15,2),SUMIFS(Orders!$V:$V,Orders!$T:$T,Orders!T6683)&lt;=10,"Endirim Yoxdur")</f>
        <v>0.23</v>
      </c>
    </row>
    <row r="6684" spans="3:5" x14ac:dyDescent="0.25">
      <c r="C6684" s="26" t="str">
        <f>IF(Orders!U6684&gt;500,"Yüksək Satış","Aşağı Satış")</f>
        <v>Aşağı Satış</v>
      </c>
      <c r="D6684" s="26" t="str">
        <f>IF(Orders!U6684&gt;500,IF(Orders!E6684="First Class",IF(Orders!W6684=0,"VIP","Special"),"Formal"),"Normal")</f>
        <v>Normal</v>
      </c>
      <c r="E6684" s="26" t="str" cm="1">
        <f t="array" ref="E6684">_xlfn.IFS(Orders!W6684=0,"Endirim Yoxdur",SUMIFS(Orders!$V:$V,Orders!$T:$T,Orders!T6684)&gt;10,ROUND(Orders!W6684*1.15,2),SUMIFS(Orders!$V:$V,Orders!$T:$T,Orders!T6684)&lt;=10,"Endirim Yoxdur")</f>
        <v>Endirim Yoxdur</v>
      </c>
    </row>
    <row r="6685" spans="3:5" x14ac:dyDescent="0.25">
      <c r="C6685" s="26" t="str">
        <f>IF(Orders!U6685&gt;500,"Yüksək Satış","Aşağı Satış")</f>
        <v>Aşağı Satış</v>
      </c>
      <c r="D6685" s="26" t="str">
        <f>IF(Orders!U6685&gt;500,IF(Orders!E6685="First Class",IF(Orders!W6685=0,"VIP","Special"),"Formal"),"Normal")</f>
        <v>Normal</v>
      </c>
      <c r="E6685" s="26" cm="1">
        <f t="array" ref="E6685">_xlfn.IFS(Orders!W6685=0,"Endirim Yoxdur",SUMIFS(Orders!$V:$V,Orders!$T:$T,Orders!T6685)&gt;10,ROUND(Orders!W6685*1.15,2),SUMIFS(Orders!$V:$V,Orders!$T:$T,Orders!T6685)&lt;=10,"Endirim Yoxdur")</f>
        <v>0.23</v>
      </c>
    </row>
    <row r="6686" spans="3:5" x14ac:dyDescent="0.25">
      <c r="C6686" s="26" t="str">
        <f>IF(Orders!U6686&gt;500,"Yüksək Satış","Aşağı Satış")</f>
        <v>Yüksək Satış</v>
      </c>
      <c r="D6686" s="26" t="str">
        <f>IF(Orders!U6686&gt;500,IF(Orders!E6686="First Class",IF(Orders!W6686=0,"VIP","Special"),"Formal"),"Normal")</f>
        <v>VIP</v>
      </c>
      <c r="E6686" s="26" t="str" cm="1">
        <f t="array" ref="E6686">_xlfn.IFS(Orders!W6686=0,"Endirim Yoxdur",SUMIFS(Orders!$V:$V,Orders!$T:$T,Orders!T6686)&gt;10,ROUND(Orders!W6686*1.15,2),SUMIFS(Orders!$V:$V,Orders!$T:$T,Orders!T6686)&lt;=10,"Endirim Yoxdur")</f>
        <v>Endirim Yoxdur</v>
      </c>
    </row>
    <row r="6687" spans="3:5" x14ac:dyDescent="0.25">
      <c r="C6687" s="26" t="str">
        <f>IF(Orders!U6687&gt;500,"Yüksək Satış","Aşağı Satış")</f>
        <v>Aşağı Satış</v>
      </c>
      <c r="D6687" s="26" t="str">
        <f>IF(Orders!U6687&gt;500,IF(Orders!E6687="First Class",IF(Orders!W6687=0,"VIP","Special"),"Formal"),"Normal")</f>
        <v>Normal</v>
      </c>
      <c r="E6687" s="26" t="str" cm="1">
        <f t="array" ref="E6687">_xlfn.IFS(Orders!W6687=0,"Endirim Yoxdur",SUMIFS(Orders!$V:$V,Orders!$T:$T,Orders!T6687)&gt;10,ROUND(Orders!W6687*1.15,2),SUMIFS(Orders!$V:$V,Orders!$T:$T,Orders!T6687)&lt;=10,"Endirim Yoxdur")</f>
        <v>Endirim Yoxdur</v>
      </c>
    </row>
    <row r="6688" spans="3:5" x14ac:dyDescent="0.25">
      <c r="C6688" s="26" t="str">
        <f>IF(Orders!U6688&gt;500,"Yüksək Satış","Aşağı Satış")</f>
        <v>Aşağı Satış</v>
      </c>
      <c r="D6688" s="26" t="str">
        <f>IF(Orders!U6688&gt;500,IF(Orders!E6688="First Class",IF(Orders!W6688=0,"VIP","Special"),"Formal"),"Normal")</f>
        <v>Normal</v>
      </c>
      <c r="E6688" s="26" t="str" cm="1">
        <f t="array" ref="E6688">_xlfn.IFS(Orders!W6688=0,"Endirim Yoxdur",SUMIFS(Orders!$V:$V,Orders!$T:$T,Orders!T6688)&gt;10,ROUND(Orders!W6688*1.15,2),SUMIFS(Orders!$V:$V,Orders!$T:$T,Orders!T6688)&lt;=10,"Endirim Yoxdur")</f>
        <v>Endirim Yoxdur</v>
      </c>
    </row>
    <row r="6689" spans="3:5" x14ac:dyDescent="0.25">
      <c r="C6689" s="26" t="str">
        <f>IF(Orders!U6689&gt;500,"Yüksək Satış","Aşağı Satış")</f>
        <v>Aşağı Satış</v>
      </c>
      <c r="D6689" s="26" t="str">
        <f>IF(Orders!U6689&gt;500,IF(Orders!E6689="First Class",IF(Orders!W6689=0,"VIP","Special"),"Formal"),"Normal")</f>
        <v>Normal</v>
      </c>
      <c r="E6689" s="26" t="str" cm="1">
        <f t="array" ref="E6689">_xlfn.IFS(Orders!W6689=0,"Endirim Yoxdur",SUMIFS(Orders!$V:$V,Orders!$T:$T,Orders!T6689)&gt;10,ROUND(Orders!W6689*1.15,2),SUMIFS(Orders!$V:$V,Orders!$T:$T,Orders!T6689)&lt;=10,"Endirim Yoxdur")</f>
        <v>Endirim Yoxdur</v>
      </c>
    </row>
    <row r="6690" spans="3:5" x14ac:dyDescent="0.25">
      <c r="C6690" s="26" t="str">
        <f>IF(Orders!U6690&gt;500,"Yüksək Satış","Aşağı Satış")</f>
        <v>Aşağı Satış</v>
      </c>
      <c r="D6690" s="26" t="str">
        <f>IF(Orders!U6690&gt;500,IF(Orders!E6690="First Class",IF(Orders!W6690=0,"VIP","Special"),"Formal"),"Normal")</f>
        <v>Normal</v>
      </c>
      <c r="E6690" s="26" cm="1">
        <f t="array" ref="E6690">_xlfn.IFS(Orders!W6690=0,"Endirim Yoxdur",SUMIFS(Orders!$V:$V,Orders!$T:$T,Orders!T6690)&gt;10,ROUND(Orders!W6690*1.15,2),SUMIFS(Orders!$V:$V,Orders!$T:$T,Orders!T6690)&lt;=10,"Endirim Yoxdur")</f>
        <v>0.57999999999999996</v>
      </c>
    </row>
    <row r="6691" spans="3:5" x14ac:dyDescent="0.25">
      <c r="C6691" s="26" t="str">
        <f>IF(Orders!U6691&gt;500,"Yüksək Satış","Aşağı Satış")</f>
        <v>Aşağı Satış</v>
      </c>
      <c r="D6691" s="26" t="str">
        <f>IF(Orders!U6691&gt;500,IF(Orders!E6691="First Class",IF(Orders!W6691=0,"VIP","Special"),"Formal"),"Normal")</f>
        <v>Normal</v>
      </c>
      <c r="E6691" s="26" cm="1">
        <f t="array" ref="E6691">_xlfn.IFS(Orders!W6691=0,"Endirim Yoxdur",SUMIFS(Orders!$V:$V,Orders!$T:$T,Orders!T6691)&gt;10,ROUND(Orders!W6691*1.15,2),SUMIFS(Orders!$V:$V,Orders!$T:$T,Orders!T6691)&lt;=10,"Endirim Yoxdur")</f>
        <v>0.23</v>
      </c>
    </row>
    <row r="6692" spans="3:5" x14ac:dyDescent="0.25">
      <c r="C6692" s="26" t="str">
        <f>IF(Orders!U6692&gt;500,"Yüksək Satış","Aşağı Satış")</f>
        <v>Aşağı Satış</v>
      </c>
      <c r="D6692" s="26" t="str">
        <f>IF(Orders!U6692&gt;500,IF(Orders!E6692="First Class",IF(Orders!W6692=0,"VIP","Special"),"Formal"),"Normal")</f>
        <v>Normal</v>
      </c>
      <c r="E6692" s="26" cm="1">
        <f t="array" ref="E6692">_xlfn.IFS(Orders!W6692=0,"Endirim Yoxdur",SUMIFS(Orders!$V:$V,Orders!$T:$T,Orders!T6692)&gt;10,ROUND(Orders!W6692*1.15,2),SUMIFS(Orders!$V:$V,Orders!$T:$T,Orders!T6692)&lt;=10,"Endirim Yoxdur")</f>
        <v>0.23</v>
      </c>
    </row>
    <row r="6693" spans="3:5" x14ac:dyDescent="0.25">
      <c r="C6693" s="26" t="str">
        <f>IF(Orders!U6693&gt;500,"Yüksək Satış","Aşağı Satış")</f>
        <v>Aşağı Satış</v>
      </c>
      <c r="D6693" s="26" t="str">
        <f>IF(Orders!U6693&gt;500,IF(Orders!E6693="First Class",IF(Orders!W6693=0,"VIP","Special"),"Formal"),"Normal")</f>
        <v>Normal</v>
      </c>
      <c r="E6693" s="26" cm="1">
        <f t="array" ref="E6693">_xlfn.IFS(Orders!W6693=0,"Endirim Yoxdur",SUMIFS(Orders!$V:$V,Orders!$T:$T,Orders!T6693)&gt;10,ROUND(Orders!W6693*1.15,2),SUMIFS(Orders!$V:$V,Orders!$T:$T,Orders!T6693)&lt;=10,"Endirim Yoxdur")</f>
        <v>0.81</v>
      </c>
    </row>
    <row r="6694" spans="3:5" x14ac:dyDescent="0.25">
      <c r="C6694" s="26" t="str">
        <f>IF(Orders!U6694&gt;500,"Yüksək Satış","Aşağı Satış")</f>
        <v>Yüksək Satış</v>
      </c>
      <c r="D6694" s="26" t="str">
        <f>IF(Orders!U6694&gt;500,IF(Orders!E6694="First Class",IF(Orders!W6694=0,"VIP","Special"),"Formal"),"Normal")</f>
        <v>Formal</v>
      </c>
      <c r="E6694" s="26" t="str" cm="1">
        <f t="array" ref="E6694">_xlfn.IFS(Orders!W6694=0,"Endirim Yoxdur",SUMIFS(Orders!$V:$V,Orders!$T:$T,Orders!T6694)&gt;10,ROUND(Orders!W6694*1.15,2),SUMIFS(Orders!$V:$V,Orders!$T:$T,Orders!T6694)&lt;=10,"Endirim Yoxdur")</f>
        <v>Endirim Yoxdur</v>
      </c>
    </row>
    <row r="6695" spans="3:5" x14ac:dyDescent="0.25">
      <c r="C6695" s="26" t="str">
        <f>IF(Orders!U6695&gt;500,"Yüksək Satış","Aşağı Satış")</f>
        <v>Aşağı Satış</v>
      </c>
      <c r="D6695" s="26" t="str">
        <f>IF(Orders!U6695&gt;500,IF(Orders!E6695="First Class",IF(Orders!W6695=0,"VIP","Special"),"Formal"),"Normal")</f>
        <v>Normal</v>
      </c>
      <c r="E6695" s="26" cm="1">
        <f t="array" ref="E6695">_xlfn.IFS(Orders!W6695=0,"Endirim Yoxdur",SUMIFS(Orders!$V:$V,Orders!$T:$T,Orders!T6695)&gt;10,ROUND(Orders!W6695*1.15,2),SUMIFS(Orders!$V:$V,Orders!$T:$T,Orders!T6695)&lt;=10,"Endirim Yoxdur")</f>
        <v>0.81</v>
      </c>
    </row>
    <row r="6696" spans="3:5" x14ac:dyDescent="0.25">
      <c r="C6696" s="26" t="str">
        <f>IF(Orders!U6696&gt;500,"Yüksək Satış","Aşağı Satış")</f>
        <v>Aşağı Satış</v>
      </c>
      <c r="D6696" s="26" t="str">
        <f>IF(Orders!U6696&gt;500,IF(Orders!E6696="First Class",IF(Orders!W6696=0,"VIP","Special"),"Formal"),"Normal")</f>
        <v>Normal</v>
      </c>
      <c r="E6696" s="26" cm="1">
        <f t="array" ref="E6696">_xlfn.IFS(Orders!W6696=0,"Endirim Yoxdur",SUMIFS(Orders!$V:$V,Orders!$T:$T,Orders!T6696)&gt;10,ROUND(Orders!W6696*1.15,2),SUMIFS(Orders!$V:$V,Orders!$T:$T,Orders!T6696)&lt;=10,"Endirim Yoxdur")</f>
        <v>0.23</v>
      </c>
    </row>
    <row r="6697" spans="3:5" x14ac:dyDescent="0.25">
      <c r="C6697" s="26" t="str">
        <f>IF(Orders!U6697&gt;500,"Yüksək Satış","Aşağı Satış")</f>
        <v>Aşağı Satış</v>
      </c>
      <c r="D6697" s="26" t="str">
        <f>IF(Orders!U6697&gt;500,IF(Orders!E6697="First Class",IF(Orders!W6697=0,"VIP","Special"),"Formal"),"Normal")</f>
        <v>Normal</v>
      </c>
      <c r="E6697" s="26" cm="1">
        <f t="array" ref="E6697">_xlfn.IFS(Orders!W6697=0,"Endirim Yoxdur",SUMIFS(Orders!$V:$V,Orders!$T:$T,Orders!T6697)&gt;10,ROUND(Orders!W6697*1.15,2),SUMIFS(Orders!$V:$V,Orders!$T:$T,Orders!T6697)&lt;=10,"Endirim Yoxdur")</f>
        <v>0.23</v>
      </c>
    </row>
    <row r="6698" spans="3:5" x14ac:dyDescent="0.25">
      <c r="C6698" s="26" t="str">
        <f>IF(Orders!U6698&gt;500,"Yüksək Satış","Aşağı Satış")</f>
        <v>Aşağı Satış</v>
      </c>
      <c r="D6698" s="26" t="str">
        <f>IF(Orders!U6698&gt;500,IF(Orders!E6698="First Class",IF(Orders!W6698=0,"VIP","Special"),"Formal"),"Normal")</f>
        <v>Normal</v>
      </c>
      <c r="E6698" s="26" t="str" cm="1">
        <f t="array" ref="E6698">_xlfn.IFS(Orders!W6698=0,"Endirim Yoxdur",SUMIFS(Orders!$V:$V,Orders!$T:$T,Orders!T6698)&gt;10,ROUND(Orders!W6698*1.15,2),SUMIFS(Orders!$V:$V,Orders!$T:$T,Orders!T6698)&lt;=10,"Endirim Yoxdur")</f>
        <v>Endirim Yoxdur</v>
      </c>
    </row>
    <row r="6699" spans="3:5" x14ac:dyDescent="0.25">
      <c r="C6699" s="26" t="str">
        <f>IF(Orders!U6699&gt;500,"Yüksək Satış","Aşağı Satış")</f>
        <v>Yüksək Satış</v>
      </c>
      <c r="D6699" s="26" t="str">
        <f>IF(Orders!U6699&gt;500,IF(Orders!E6699="First Class",IF(Orders!W6699=0,"VIP","Special"),"Formal"),"Normal")</f>
        <v>Formal</v>
      </c>
      <c r="E6699" s="26" t="str" cm="1">
        <f t="array" ref="E6699">_xlfn.IFS(Orders!W6699=0,"Endirim Yoxdur",SUMIFS(Orders!$V:$V,Orders!$T:$T,Orders!T6699)&gt;10,ROUND(Orders!W6699*1.15,2),SUMIFS(Orders!$V:$V,Orders!$T:$T,Orders!T6699)&lt;=10,"Endirim Yoxdur")</f>
        <v>Endirim Yoxdur</v>
      </c>
    </row>
    <row r="6700" spans="3:5" x14ac:dyDescent="0.25">
      <c r="C6700" s="26" t="str">
        <f>IF(Orders!U6700&gt;500,"Yüksək Satış","Aşağı Satış")</f>
        <v>Yüksək Satış</v>
      </c>
      <c r="D6700" s="26" t="str">
        <f>IF(Orders!U6700&gt;500,IF(Orders!E6700="First Class",IF(Orders!W6700=0,"VIP","Special"),"Formal"),"Normal")</f>
        <v>Formal</v>
      </c>
      <c r="E6700" s="26" cm="1">
        <f t="array" ref="E6700">_xlfn.IFS(Orders!W6700=0,"Endirim Yoxdur",SUMIFS(Orders!$V:$V,Orders!$T:$T,Orders!T6700)&gt;10,ROUND(Orders!W6700*1.15,2),SUMIFS(Orders!$V:$V,Orders!$T:$T,Orders!T6700)&lt;=10,"Endirim Yoxdur")</f>
        <v>0.23</v>
      </c>
    </row>
    <row r="6701" spans="3:5" x14ac:dyDescent="0.25">
      <c r="C6701" s="26" t="str">
        <f>IF(Orders!U6701&gt;500,"Yüksək Satış","Aşağı Satış")</f>
        <v>Yüksək Satış</v>
      </c>
      <c r="D6701" s="26" t="str">
        <f>IF(Orders!U6701&gt;500,IF(Orders!E6701="First Class",IF(Orders!W6701=0,"VIP","Special"),"Formal"),"Normal")</f>
        <v>Formal</v>
      </c>
      <c r="E6701" s="26" t="str" cm="1">
        <f t="array" ref="E6701">_xlfn.IFS(Orders!W6701=0,"Endirim Yoxdur",SUMIFS(Orders!$V:$V,Orders!$T:$T,Orders!T6701)&gt;10,ROUND(Orders!W6701*1.15,2),SUMIFS(Orders!$V:$V,Orders!$T:$T,Orders!T6701)&lt;=10,"Endirim Yoxdur")</f>
        <v>Endirim Yoxdur</v>
      </c>
    </row>
    <row r="6702" spans="3:5" x14ac:dyDescent="0.25">
      <c r="C6702" s="26" t="str">
        <f>IF(Orders!U6702&gt;500,"Yüksək Satış","Aşağı Satış")</f>
        <v>Aşağı Satış</v>
      </c>
      <c r="D6702" s="26" t="str">
        <f>IF(Orders!U6702&gt;500,IF(Orders!E6702="First Class",IF(Orders!W6702=0,"VIP","Special"),"Formal"),"Normal")</f>
        <v>Normal</v>
      </c>
      <c r="E6702" s="26" cm="1">
        <f t="array" ref="E6702">_xlfn.IFS(Orders!W6702=0,"Endirim Yoxdur",SUMIFS(Orders!$V:$V,Orders!$T:$T,Orders!T6702)&gt;10,ROUND(Orders!W6702*1.15,2),SUMIFS(Orders!$V:$V,Orders!$T:$T,Orders!T6702)&lt;=10,"Endirim Yoxdur")</f>
        <v>0.23</v>
      </c>
    </row>
    <row r="6703" spans="3:5" x14ac:dyDescent="0.25">
      <c r="C6703" s="26" t="str">
        <f>IF(Orders!U6703&gt;500,"Yüksək Satış","Aşağı Satış")</f>
        <v>Aşağı Satış</v>
      </c>
      <c r="D6703" s="26" t="str">
        <f>IF(Orders!U6703&gt;500,IF(Orders!E6703="First Class",IF(Orders!W6703=0,"VIP","Special"),"Formal"),"Normal")</f>
        <v>Normal</v>
      </c>
      <c r="E6703" s="26" t="str" cm="1">
        <f t="array" ref="E6703">_xlfn.IFS(Orders!W6703=0,"Endirim Yoxdur",SUMIFS(Orders!$V:$V,Orders!$T:$T,Orders!T6703)&gt;10,ROUND(Orders!W6703*1.15,2),SUMIFS(Orders!$V:$V,Orders!$T:$T,Orders!T6703)&lt;=10,"Endirim Yoxdur")</f>
        <v>Endirim Yoxdur</v>
      </c>
    </row>
    <row r="6704" spans="3:5" x14ac:dyDescent="0.25">
      <c r="C6704" s="26" t="str">
        <f>IF(Orders!U6704&gt;500,"Yüksək Satış","Aşağı Satış")</f>
        <v>Yüksək Satış</v>
      </c>
      <c r="D6704" s="26" t="str">
        <f>IF(Orders!U6704&gt;500,IF(Orders!E6704="First Class",IF(Orders!W6704=0,"VIP","Special"),"Formal"),"Normal")</f>
        <v>Formal</v>
      </c>
      <c r="E6704" s="26" t="str" cm="1">
        <f t="array" ref="E6704">_xlfn.IFS(Orders!W6704=0,"Endirim Yoxdur",SUMIFS(Orders!$V:$V,Orders!$T:$T,Orders!T6704)&gt;10,ROUND(Orders!W6704*1.15,2),SUMIFS(Orders!$V:$V,Orders!$T:$T,Orders!T6704)&lt;=10,"Endirim Yoxdur")</f>
        <v>Endirim Yoxdur</v>
      </c>
    </row>
    <row r="6705" spans="3:5" x14ac:dyDescent="0.25">
      <c r="C6705" s="26" t="str">
        <f>IF(Orders!U6705&gt;500,"Yüksək Satış","Aşağı Satış")</f>
        <v>Aşağı Satış</v>
      </c>
      <c r="D6705" s="26" t="str">
        <f>IF(Orders!U6705&gt;500,IF(Orders!E6705="First Class",IF(Orders!W6705=0,"VIP","Special"),"Formal"),"Normal")</f>
        <v>Normal</v>
      </c>
      <c r="E6705" s="26" cm="1">
        <f t="array" ref="E6705">_xlfn.IFS(Orders!W6705=0,"Endirim Yoxdur",SUMIFS(Orders!$V:$V,Orders!$T:$T,Orders!T6705)&gt;10,ROUND(Orders!W6705*1.15,2),SUMIFS(Orders!$V:$V,Orders!$T:$T,Orders!T6705)&lt;=10,"Endirim Yoxdur")</f>
        <v>0.23</v>
      </c>
    </row>
    <row r="6706" spans="3:5" x14ac:dyDescent="0.25">
      <c r="C6706" s="26" t="str">
        <f>IF(Orders!U6706&gt;500,"Yüksək Satış","Aşağı Satış")</f>
        <v>Aşağı Satış</v>
      </c>
      <c r="D6706" s="26" t="str">
        <f>IF(Orders!U6706&gt;500,IF(Orders!E6706="First Class",IF(Orders!W6706=0,"VIP","Special"),"Formal"),"Normal")</f>
        <v>Normal</v>
      </c>
      <c r="E6706" s="26" cm="1">
        <f t="array" ref="E6706">_xlfn.IFS(Orders!W6706=0,"Endirim Yoxdur",SUMIFS(Orders!$V:$V,Orders!$T:$T,Orders!T6706)&gt;10,ROUND(Orders!W6706*1.15,2),SUMIFS(Orders!$V:$V,Orders!$T:$T,Orders!T6706)&lt;=10,"Endirim Yoxdur")</f>
        <v>0.23</v>
      </c>
    </row>
    <row r="6707" spans="3:5" x14ac:dyDescent="0.25">
      <c r="C6707" s="26" t="str">
        <f>IF(Orders!U6707&gt;500,"Yüksək Satış","Aşağı Satış")</f>
        <v>Aşağı Satış</v>
      </c>
      <c r="D6707" s="26" t="str">
        <f>IF(Orders!U6707&gt;500,IF(Orders!E6707="First Class",IF(Orders!W6707=0,"VIP","Special"),"Formal"),"Normal")</f>
        <v>Normal</v>
      </c>
      <c r="E6707" s="26" cm="1">
        <f t="array" ref="E6707">_xlfn.IFS(Orders!W6707=0,"Endirim Yoxdur",SUMIFS(Orders!$V:$V,Orders!$T:$T,Orders!T6707)&gt;10,ROUND(Orders!W6707*1.15,2),SUMIFS(Orders!$V:$V,Orders!$T:$T,Orders!T6707)&lt;=10,"Endirim Yoxdur")</f>
        <v>0.23</v>
      </c>
    </row>
    <row r="6708" spans="3:5" x14ac:dyDescent="0.25">
      <c r="C6708" s="26" t="str">
        <f>IF(Orders!U6708&gt;500,"Yüksək Satış","Aşağı Satış")</f>
        <v>Aşağı Satış</v>
      </c>
      <c r="D6708" s="26" t="str">
        <f>IF(Orders!U6708&gt;500,IF(Orders!E6708="First Class",IF(Orders!W6708=0,"VIP","Special"),"Formal"),"Normal")</f>
        <v>Normal</v>
      </c>
      <c r="E6708" s="26" cm="1">
        <f t="array" ref="E6708">_xlfn.IFS(Orders!W6708=0,"Endirim Yoxdur",SUMIFS(Orders!$V:$V,Orders!$T:$T,Orders!T6708)&gt;10,ROUND(Orders!W6708*1.15,2),SUMIFS(Orders!$V:$V,Orders!$T:$T,Orders!T6708)&lt;=10,"Endirim Yoxdur")</f>
        <v>0.57999999999999996</v>
      </c>
    </row>
    <row r="6709" spans="3:5" x14ac:dyDescent="0.25">
      <c r="C6709" s="26" t="str">
        <f>IF(Orders!U6709&gt;500,"Yüksək Satış","Aşağı Satış")</f>
        <v>Aşağı Satış</v>
      </c>
      <c r="D6709" s="26" t="str">
        <f>IF(Orders!U6709&gt;500,IF(Orders!E6709="First Class",IF(Orders!W6709=0,"VIP","Special"),"Formal"),"Normal")</f>
        <v>Normal</v>
      </c>
      <c r="E6709" s="26" t="str" cm="1">
        <f t="array" ref="E6709">_xlfn.IFS(Orders!W6709=0,"Endirim Yoxdur",SUMIFS(Orders!$V:$V,Orders!$T:$T,Orders!T6709)&gt;10,ROUND(Orders!W6709*1.15,2),SUMIFS(Orders!$V:$V,Orders!$T:$T,Orders!T6709)&lt;=10,"Endirim Yoxdur")</f>
        <v>Endirim Yoxdur</v>
      </c>
    </row>
    <row r="6710" spans="3:5" x14ac:dyDescent="0.25">
      <c r="C6710" s="26" t="str">
        <f>IF(Orders!U6710&gt;500,"Yüksək Satış","Aşağı Satış")</f>
        <v>Aşağı Satış</v>
      </c>
      <c r="D6710" s="26" t="str">
        <f>IF(Orders!U6710&gt;500,IF(Orders!E6710="First Class",IF(Orders!W6710=0,"VIP","Special"),"Formal"),"Normal")</f>
        <v>Normal</v>
      </c>
      <c r="E6710" s="26" cm="1">
        <f t="array" ref="E6710">_xlfn.IFS(Orders!W6710=0,"Endirim Yoxdur",SUMIFS(Orders!$V:$V,Orders!$T:$T,Orders!T6710)&gt;10,ROUND(Orders!W6710*1.15,2),SUMIFS(Orders!$V:$V,Orders!$T:$T,Orders!T6710)&lt;=10,"Endirim Yoxdur")</f>
        <v>0.81</v>
      </c>
    </row>
    <row r="6711" spans="3:5" x14ac:dyDescent="0.25">
      <c r="C6711" s="26" t="str">
        <f>IF(Orders!U6711&gt;500,"Yüksək Satış","Aşağı Satış")</f>
        <v>Aşağı Satış</v>
      </c>
      <c r="D6711" s="26" t="str">
        <f>IF(Orders!U6711&gt;500,IF(Orders!E6711="First Class",IF(Orders!W6711=0,"VIP","Special"),"Formal"),"Normal")</f>
        <v>Normal</v>
      </c>
      <c r="E6711" s="26" cm="1">
        <f t="array" ref="E6711">_xlfn.IFS(Orders!W6711=0,"Endirim Yoxdur",SUMIFS(Orders!$V:$V,Orders!$T:$T,Orders!T6711)&gt;10,ROUND(Orders!W6711*1.15,2),SUMIFS(Orders!$V:$V,Orders!$T:$T,Orders!T6711)&lt;=10,"Endirim Yoxdur")</f>
        <v>0.23</v>
      </c>
    </row>
    <row r="6712" spans="3:5" x14ac:dyDescent="0.25">
      <c r="C6712" s="26" t="str">
        <f>IF(Orders!U6712&gt;500,"Yüksək Satış","Aşağı Satış")</f>
        <v>Aşağı Satış</v>
      </c>
      <c r="D6712" s="26" t="str">
        <f>IF(Orders!U6712&gt;500,IF(Orders!E6712="First Class",IF(Orders!W6712=0,"VIP","Special"),"Formal"),"Normal")</f>
        <v>Normal</v>
      </c>
      <c r="E6712" s="26" cm="1">
        <f t="array" ref="E6712">_xlfn.IFS(Orders!W6712=0,"Endirim Yoxdur",SUMIFS(Orders!$V:$V,Orders!$T:$T,Orders!T6712)&gt;10,ROUND(Orders!W6712*1.15,2),SUMIFS(Orders!$V:$V,Orders!$T:$T,Orders!T6712)&lt;=10,"Endirim Yoxdur")</f>
        <v>0.92</v>
      </c>
    </row>
    <row r="6713" spans="3:5" x14ac:dyDescent="0.25">
      <c r="C6713" s="26" t="str">
        <f>IF(Orders!U6713&gt;500,"Yüksək Satış","Aşağı Satış")</f>
        <v>Aşağı Satış</v>
      </c>
      <c r="D6713" s="26" t="str">
        <f>IF(Orders!U6713&gt;500,IF(Orders!E6713="First Class",IF(Orders!W6713=0,"VIP","Special"),"Formal"),"Normal")</f>
        <v>Normal</v>
      </c>
      <c r="E6713" s="26" cm="1">
        <f t="array" ref="E6713">_xlfn.IFS(Orders!W6713=0,"Endirim Yoxdur",SUMIFS(Orders!$V:$V,Orders!$T:$T,Orders!T6713)&gt;10,ROUND(Orders!W6713*1.15,2),SUMIFS(Orders!$V:$V,Orders!$T:$T,Orders!T6713)&lt;=10,"Endirim Yoxdur")</f>
        <v>0.81</v>
      </c>
    </row>
    <row r="6714" spans="3:5" x14ac:dyDescent="0.25">
      <c r="C6714" s="26" t="str">
        <f>IF(Orders!U6714&gt;500,"Yüksək Satış","Aşağı Satış")</f>
        <v>Aşağı Satış</v>
      </c>
      <c r="D6714" s="26" t="str">
        <f>IF(Orders!U6714&gt;500,IF(Orders!E6714="First Class",IF(Orders!W6714=0,"VIP","Special"),"Formal"),"Normal")</f>
        <v>Normal</v>
      </c>
      <c r="E6714" s="26" t="str" cm="1">
        <f t="array" ref="E6714">_xlfn.IFS(Orders!W6714=0,"Endirim Yoxdur",SUMIFS(Orders!$V:$V,Orders!$T:$T,Orders!T6714)&gt;10,ROUND(Orders!W6714*1.15,2),SUMIFS(Orders!$V:$V,Orders!$T:$T,Orders!T6714)&lt;=10,"Endirim Yoxdur")</f>
        <v>Endirim Yoxdur</v>
      </c>
    </row>
    <row r="6715" spans="3:5" x14ac:dyDescent="0.25">
      <c r="C6715" s="26" t="str">
        <f>IF(Orders!U6715&gt;500,"Yüksək Satış","Aşağı Satış")</f>
        <v>Aşağı Satış</v>
      </c>
      <c r="D6715" s="26" t="str">
        <f>IF(Orders!U6715&gt;500,IF(Orders!E6715="First Class",IF(Orders!W6715=0,"VIP","Special"),"Formal"),"Normal")</f>
        <v>Normal</v>
      </c>
      <c r="E6715" s="26" t="str" cm="1">
        <f t="array" ref="E6715">_xlfn.IFS(Orders!W6715=0,"Endirim Yoxdur",SUMIFS(Orders!$V:$V,Orders!$T:$T,Orders!T6715)&gt;10,ROUND(Orders!W6715*1.15,2),SUMIFS(Orders!$V:$V,Orders!$T:$T,Orders!T6715)&lt;=10,"Endirim Yoxdur")</f>
        <v>Endirim Yoxdur</v>
      </c>
    </row>
    <row r="6716" spans="3:5" x14ac:dyDescent="0.25">
      <c r="C6716" s="26" t="str">
        <f>IF(Orders!U6716&gt;500,"Yüksək Satış","Aşağı Satış")</f>
        <v>Aşağı Satış</v>
      </c>
      <c r="D6716" s="26" t="str">
        <f>IF(Orders!U6716&gt;500,IF(Orders!E6716="First Class",IF(Orders!W6716=0,"VIP","Special"),"Formal"),"Normal")</f>
        <v>Normal</v>
      </c>
      <c r="E6716" s="26" t="str" cm="1">
        <f t="array" ref="E6716">_xlfn.IFS(Orders!W6716=0,"Endirim Yoxdur",SUMIFS(Orders!$V:$V,Orders!$T:$T,Orders!T6716)&gt;10,ROUND(Orders!W6716*1.15,2),SUMIFS(Orders!$V:$V,Orders!$T:$T,Orders!T6716)&lt;=10,"Endirim Yoxdur")</f>
        <v>Endirim Yoxdur</v>
      </c>
    </row>
    <row r="6717" spans="3:5" x14ac:dyDescent="0.25">
      <c r="C6717" s="26" t="str">
        <f>IF(Orders!U6717&gt;500,"Yüksək Satış","Aşağı Satış")</f>
        <v>Aşağı Satış</v>
      </c>
      <c r="D6717" s="26" t="str">
        <f>IF(Orders!U6717&gt;500,IF(Orders!E6717="First Class",IF(Orders!W6717=0,"VIP","Special"),"Formal"),"Normal")</f>
        <v>Normal</v>
      </c>
      <c r="E6717" s="26" t="str" cm="1">
        <f t="array" ref="E6717">_xlfn.IFS(Orders!W6717=0,"Endirim Yoxdur",SUMIFS(Orders!$V:$V,Orders!$T:$T,Orders!T6717)&gt;10,ROUND(Orders!W6717*1.15,2),SUMIFS(Orders!$V:$V,Orders!$T:$T,Orders!T6717)&lt;=10,"Endirim Yoxdur")</f>
        <v>Endirim Yoxdur</v>
      </c>
    </row>
    <row r="6718" spans="3:5" x14ac:dyDescent="0.25">
      <c r="C6718" s="26" t="str">
        <f>IF(Orders!U6718&gt;500,"Yüksək Satış","Aşağı Satış")</f>
        <v>Yüksək Satış</v>
      </c>
      <c r="D6718" s="26" t="str">
        <f>IF(Orders!U6718&gt;500,IF(Orders!E6718="First Class",IF(Orders!W6718=0,"VIP","Special"),"Formal"),"Normal")</f>
        <v>Formal</v>
      </c>
      <c r="E6718" s="26" t="str" cm="1">
        <f t="array" ref="E6718">_xlfn.IFS(Orders!W6718=0,"Endirim Yoxdur",SUMIFS(Orders!$V:$V,Orders!$T:$T,Orders!T6718)&gt;10,ROUND(Orders!W6718*1.15,2),SUMIFS(Orders!$V:$V,Orders!$T:$T,Orders!T6718)&lt;=10,"Endirim Yoxdur")</f>
        <v>Endirim Yoxdur</v>
      </c>
    </row>
    <row r="6719" spans="3:5" x14ac:dyDescent="0.25">
      <c r="C6719" s="26" t="str">
        <f>IF(Orders!U6719&gt;500,"Yüksək Satış","Aşağı Satış")</f>
        <v>Aşağı Satış</v>
      </c>
      <c r="D6719" s="26" t="str">
        <f>IF(Orders!U6719&gt;500,IF(Orders!E6719="First Class",IF(Orders!W6719=0,"VIP","Special"),"Formal"),"Normal")</f>
        <v>Normal</v>
      </c>
      <c r="E6719" s="26" t="str" cm="1">
        <f t="array" ref="E6719">_xlfn.IFS(Orders!W6719=0,"Endirim Yoxdur",SUMIFS(Orders!$V:$V,Orders!$T:$T,Orders!T6719)&gt;10,ROUND(Orders!W6719*1.15,2),SUMIFS(Orders!$V:$V,Orders!$T:$T,Orders!T6719)&lt;=10,"Endirim Yoxdur")</f>
        <v>Endirim Yoxdur</v>
      </c>
    </row>
    <row r="6720" spans="3:5" x14ac:dyDescent="0.25">
      <c r="C6720" s="26" t="str">
        <f>IF(Orders!U6720&gt;500,"Yüksək Satış","Aşağı Satış")</f>
        <v>Aşağı Satış</v>
      </c>
      <c r="D6720" s="26" t="str">
        <f>IF(Orders!U6720&gt;500,IF(Orders!E6720="First Class",IF(Orders!W6720=0,"VIP","Special"),"Formal"),"Normal")</f>
        <v>Normal</v>
      </c>
      <c r="E6720" s="26" cm="1">
        <f t="array" ref="E6720">_xlfn.IFS(Orders!W6720=0,"Endirim Yoxdur",SUMIFS(Orders!$V:$V,Orders!$T:$T,Orders!T6720)&gt;10,ROUND(Orders!W6720*1.15,2),SUMIFS(Orders!$V:$V,Orders!$T:$T,Orders!T6720)&lt;=10,"Endirim Yoxdur")</f>
        <v>0.23</v>
      </c>
    </row>
    <row r="6721" spans="3:5" x14ac:dyDescent="0.25">
      <c r="C6721" s="26" t="str">
        <f>IF(Orders!U6721&gt;500,"Yüksək Satış","Aşağı Satış")</f>
        <v>Aşağı Satış</v>
      </c>
      <c r="D6721" s="26" t="str">
        <f>IF(Orders!U6721&gt;500,IF(Orders!E6721="First Class",IF(Orders!W6721=0,"VIP","Special"),"Formal"),"Normal")</f>
        <v>Normal</v>
      </c>
      <c r="E6721" s="26" cm="1">
        <f t="array" ref="E6721">_xlfn.IFS(Orders!W6721=0,"Endirim Yoxdur",SUMIFS(Orders!$V:$V,Orders!$T:$T,Orders!T6721)&gt;10,ROUND(Orders!W6721*1.15,2),SUMIFS(Orders!$V:$V,Orders!$T:$T,Orders!T6721)&lt;=10,"Endirim Yoxdur")</f>
        <v>0.23</v>
      </c>
    </row>
    <row r="6722" spans="3:5" x14ac:dyDescent="0.25">
      <c r="C6722" s="26" t="str">
        <f>IF(Orders!U6722&gt;500,"Yüksək Satış","Aşağı Satış")</f>
        <v>Aşağı Satış</v>
      </c>
      <c r="D6722" s="26" t="str">
        <f>IF(Orders!U6722&gt;500,IF(Orders!E6722="First Class",IF(Orders!W6722=0,"VIP","Special"),"Formal"),"Normal")</f>
        <v>Normal</v>
      </c>
      <c r="E6722" s="26" cm="1">
        <f t="array" ref="E6722">_xlfn.IFS(Orders!W6722=0,"Endirim Yoxdur",SUMIFS(Orders!$V:$V,Orders!$T:$T,Orders!T6722)&gt;10,ROUND(Orders!W6722*1.15,2),SUMIFS(Orders!$V:$V,Orders!$T:$T,Orders!T6722)&lt;=10,"Endirim Yoxdur")</f>
        <v>0.81</v>
      </c>
    </row>
    <row r="6723" spans="3:5" x14ac:dyDescent="0.25">
      <c r="C6723" s="26" t="str">
        <f>IF(Orders!U6723&gt;500,"Yüksək Satış","Aşağı Satış")</f>
        <v>Aşağı Satış</v>
      </c>
      <c r="D6723" s="26" t="str">
        <f>IF(Orders!U6723&gt;500,IF(Orders!E6723="First Class",IF(Orders!W6723=0,"VIP","Special"),"Formal"),"Normal")</f>
        <v>Normal</v>
      </c>
      <c r="E6723" s="26" cm="1">
        <f t="array" ref="E6723">_xlfn.IFS(Orders!W6723=0,"Endirim Yoxdur",SUMIFS(Orders!$V:$V,Orders!$T:$T,Orders!T6723)&gt;10,ROUND(Orders!W6723*1.15,2),SUMIFS(Orders!$V:$V,Orders!$T:$T,Orders!T6723)&lt;=10,"Endirim Yoxdur")</f>
        <v>0.23</v>
      </c>
    </row>
    <row r="6724" spans="3:5" x14ac:dyDescent="0.25">
      <c r="C6724" s="26" t="str">
        <f>IF(Orders!U6724&gt;500,"Yüksək Satış","Aşağı Satış")</f>
        <v>Aşağı Satış</v>
      </c>
      <c r="D6724" s="26" t="str">
        <f>IF(Orders!U6724&gt;500,IF(Orders!E6724="First Class",IF(Orders!W6724=0,"VIP","Special"),"Formal"),"Normal")</f>
        <v>Normal</v>
      </c>
      <c r="E6724" s="26" cm="1">
        <f t="array" ref="E6724">_xlfn.IFS(Orders!W6724=0,"Endirim Yoxdur",SUMIFS(Orders!$V:$V,Orders!$T:$T,Orders!T6724)&gt;10,ROUND(Orders!W6724*1.15,2),SUMIFS(Orders!$V:$V,Orders!$T:$T,Orders!T6724)&lt;=10,"Endirim Yoxdur")</f>
        <v>0.23</v>
      </c>
    </row>
    <row r="6725" spans="3:5" x14ac:dyDescent="0.25">
      <c r="C6725" s="26" t="str">
        <f>IF(Orders!U6725&gt;500,"Yüksək Satış","Aşağı Satış")</f>
        <v>Aşağı Satış</v>
      </c>
      <c r="D6725" s="26" t="str">
        <f>IF(Orders!U6725&gt;500,IF(Orders!E6725="First Class",IF(Orders!W6725=0,"VIP","Special"),"Formal"),"Normal")</f>
        <v>Normal</v>
      </c>
      <c r="E6725" s="26" t="str" cm="1">
        <f t="array" ref="E6725">_xlfn.IFS(Orders!W6725=0,"Endirim Yoxdur",SUMIFS(Orders!$V:$V,Orders!$T:$T,Orders!T6725)&gt;10,ROUND(Orders!W6725*1.15,2),SUMIFS(Orders!$V:$V,Orders!$T:$T,Orders!T6725)&lt;=10,"Endirim Yoxdur")</f>
        <v>Endirim Yoxdur</v>
      </c>
    </row>
    <row r="6726" spans="3:5" x14ac:dyDescent="0.25">
      <c r="C6726" s="26" t="str">
        <f>IF(Orders!U6726&gt;500,"Yüksək Satış","Aşağı Satış")</f>
        <v>Aşağı Satış</v>
      </c>
      <c r="D6726" s="26" t="str">
        <f>IF(Orders!U6726&gt;500,IF(Orders!E6726="First Class",IF(Orders!W6726=0,"VIP","Special"),"Formal"),"Normal")</f>
        <v>Normal</v>
      </c>
      <c r="E6726" s="26" cm="1">
        <f t="array" ref="E6726">_xlfn.IFS(Orders!W6726=0,"Endirim Yoxdur",SUMIFS(Orders!$V:$V,Orders!$T:$T,Orders!T6726)&gt;10,ROUND(Orders!W6726*1.15,2),SUMIFS(Orders!$V:$V,Orders!$T:$T,Orders!T6726)&lt;=10,"Endirim Yoxdur")</f>
        <v>0.35</v>
      </c>
    </row>
    <row r="6727" spans="3:5" x14ac:dyDescent="0.25">
      <c r="C6727" s="26" t="str">
        <f>IF(Orders!U6727&gt;500,"Yüksək Satış","Aşağı Satış")</f>
        <v>Aşağı Satış</v>
      </c>
      <c r="D6727" s="26" t="str">
        <f>IF(Orders!U6727&gt;500,IF(Orders!E6727="First Class",IF(Orders!W6727=0,"VIP","Special"),"Formal"),"Normal")</f>
        <v>Normal</v>
      </c>
      <c r="E6727" s="26" cm="1">
        <f t="array" ref="E6727">_xlfn.IFS(Orders!W6727=0,"Endirim Yoxdur",SUMIFS(Orders!$V:$V,Orders!$T:$T,Orders!T6727)&gt;10,ROUND(Orders!W6727*1.15,2),SUMIFS(Orders!$V:$V,Orders!$T:$T,Orders!T6727)&lt;=10,"Endirim Yoxdur")</f>
        <v>0.69</v>
      </c>
    </row>
    <row r="6728" spans="3:5" x14ac:dyDescent="0.25">
      <c r="C6728" s="26" t="str">
        <f>IF(Orders!U6728&gt;500,"Yüksək Satış","Aşağı Satış")</f>
        <v>Yüksək Satış</v>
      </c>
      <c r="D6728" s="26" t="str">
        <f>IF(Orders!U6728&gt;500,IF(Orders!E6728="First Class",IF(Orders!W6728=0,"VIP","Special"),"Formal"),"Normal")</f>
        <v>Formal</v>
      </c>
      <c r="E6728" s="26" t="str" cm="1">
        <f t="array" ref="E6728">_xlfn.IFS(Orders!W6728=0,"Endirim Yoxdur",SUMIFS(Orders!$V:$V,Orders!$T:$T,Orders!T6728)&gt;10,ROUND(Orders!W6728*1.15,2),SUMIFS(Orders!$V:$V,Orders!$T:$T,Orders!T6728)&lt;=10,"Endirim Yoxdur")</f>
        <v>Endirim Yoxdur</v>
      </c>
    </row>
    <row r="6729" spans="3:5" x14ac:dyDescent="0.25">
      <c r="C6729" s="26" t="str">
        <f>IF(Orders!U6729&gt;500,"Yüksək Satış","Aşağı Satış")</f>
        <v>Aşağı Satış</v>
      </c>
      <c r="D6729" s="26" t="str">
        <f>IF(Orders!U6729&gt;500,IF(Orders!E6729="First Class",IF(Orders!W6729=0,"VIP","Special"),"Formal"),"Normal")</f>
        <v>Normal</v>
      </c>
      <c r="E6729" s="26" t="str" cm="1">
        <f t="array" ref="E6729">_xlfn.IFS(Orders!W6729=0,"Endirim Yoxdur",SUMIFS(Orders!$V:$V,Orders!$T:$T,Orders!T6729)&gt;10,ROUND(Orders!W6729*1.15,2),SUMIFS(Orders!$V:$V,Orders!$T:$T,Orders!T6729)&lt;=10,"Endirim Yoxdur")</f>
        <v>Endirim Yoxdur</v>
      </c>
    </row>
    <row r="6730" spans="3:5" x14ac:dyDescent="0.25">
      <c r="C6730" s="26" t="str">
        <f>IF(Orders!U6730&gt;500,"Yüksək Satış","Aşağı Satış")</f>
        <v>Aşağı Satış</v>
      </c>
      <c r="D6730" s="26" t="str">
        <f>IF(Orders!U6730&gt;500,IF(Orders!E6730="First Class",IF(Orders!W6730=0,"VIP","Special"),"Formal"),"Normal")</f>
        <v>Normal</v>
      </c>
      <c r="E6730" s="26" t="str" cm="1">
        <f t="array" ref="E6730">_xlfn.IFS(Orders!W6730=0,"Endirim Yoxdur",SUMIFS(Orders!$V:$V,Orders!$T:$T,Orders!T6730)&gt;10,ROUND(Orders!W6730*1.15,2),SUMIFS(Orders!$V:$V,Orders!$T:$T,Orders!T6730)&lt;=10,"Endirim Yoxdur")</f>
        <v>Endirim Yoxdur</v>
      </c>
    </row>
    <row r="6731" spans="3:5" x14ac:dyDescent="0.25">
      <c r="C6731" s="26" t="str">
        <f>IF(Orders!U6731&gt;500,"Yüksək Satış","Aşağı Satış")</f>
        <v>Aşağı Satış</v>
      </c>
      <c r="D6731" s="26" t="str">
        <f>IF(Orders!U6731&gt;500,IF(Orders!E6731="First Class",IF(Orders!W6731=0,"VIP","Special"),"Formal"),"Normal")</f>
        <v>Normal</v>
      </c>
      <c r="E6731" s="26" t="str" cm="1">
        <f t="array" ref="E6731">_xlfn.IFS(Orders!W6731=0,"Endirim Yoxdur",SUMIFS(Orders!$V:$V,Orders!$T:$T,Orders!T6731)&gt;10,ROUND(Orders!W6731*1.15,2),SUMIFS(Orders!$V:$V,Orders!$T:$T,Orders!T6731)&lt;=10,"Endirim Yoxdur")</f>
        <v>Endirim Yoxdur</v>
      </c>
    </row>
    <row r="6732" spans="3:5" x14ac:dyDescent="0.25">
      <c r="C6732" s="26" t="str">
        <f>IF(Orders!U6732&gt;500,"Yüksək Satış","Aşağı Satış")</f>
        <v>Aşağı Satış</v>
      </c>
      <c r="D6732" s="26" t="str">
        <f>IF(Orders!U6732&gt;500,IF(Orders!E6732="First Class",IF(Orders!W6732=0,"VIP","Special"),"Formal"),"Normal")</f>
        <v>Normal</v>
      </c>
      <c r="E6732" s="26" cm="1">
        <f t="array" ref="E6732">_xlfn.IFS(Orders!W6732=0,"Endirim Yoxdur",SUMIFS(Orders!$V:$V,Orders!$T:$T,Orders!T6732)&gt;10,ROUND(Orders!W6732*1.15,2),SUMIFS(Orders!$V:$V,Orders!$T:$T,Orders!T6732)&lt;=10,"Endirim Yoxdur")</f>
        <v>0.81</v>
      </c>
    </row>
    <row r="6733" spans="3:5" x14ac:dyDescent="0.25">
      <c r="C6733" s="26" t="str">
        <f>IF(Orders!U6733&gt;500,"Yüksək Satış","Aşağı Satış")</f>
        <v>Aşağı Satış</v>
      </c>
      <c r="D6733" s="26" t="str">
        <f>IF(Orders!U6733&gt;500,IF(Orders!E6733="First Class",IF(Orders!W6733=0,"VIP","Special"),"Formal"),"Normal")</f>
        <v>Normal</v>
      </c>
      <c r="E6733" s="26" t="str" cm="1">
        <f t="array" ref="E6733">_xlfn.IFS(Orders!W6733=0,"Endirim Yoxdur",SUMIFS(Orders!$V:$V,Orders!$T:$T,Orders!T6733)&gt;10,ROUND(Orders!W6733*1.15,2),SUMIFS(Orders!$V:$V,Orders!$T:$T,Orders!T6733)&lt;=10,"Endirim Yoxdur")</f>
        <v>Endirim Yoxdur</v>
      </c>
    </row>
    <row r="6734" spans="3:5" x14ac:dyDescent="0.25">
      <c r="C6734" s="26" t="str">
        <f>IF(Orders!U6734&gt;500,"Yüksək Satış","Aşağı Satış")</f>
        <v>Aşağı Satış</v>
      </c>
      <c r="D6734" s="26" t="str">
        <f>IF(Orders!U6734&gt;500,IF(Orders!E6734="First Class",IF(Orders!W6734=0,"VIP","Special"),"Formal"),"Normal")</f>
        <v>Normal</v>
      </c>
      <c r="E6734" s="26" t="str" cm="1">
        <f t="array" ref="E6734">_xlfn.IFS(Orders!W6734=0,"Endirim Yoxdur",SUMIFS(Orders!$V:$V,Orders!$T:$T,Orders!T6734)&gt;10,ROUND(Orders!W6734*1.15,2),SUMIFS(Orders!$V:$V,Orders!$T:$T,Orders!T6734)&lt;=10,"Endirim Yoxdur")</f>
        <v>Endirim Yoxdur</v>
      </c>
    </row>
    <row r="6735" spans="3:5" x14ac:dyDescent="0.25">
      <c r="C6735" s="26" t="str">
        <f>IF(Orders!U6735&gt;500,"Yüksək Satış","Aşağı Satış")</f>
        <v>Aşağı Satış</v>
      </c>
      <c r="D6735" s="26" t="str">
        <f>IF(Orders!U6735&gt;500,IF(Orders!E6735="First Class",IF(Orders!W6735=0,"VIP","Special"),"Formal"),"Normal")</f>
        <v>Normal</v>
      </c>
      <c r="E6735" s="26" cm="1">
        <f t="array" ref="E6735">_xlfn.IFS(Orders!W6735=0,"Endirim Yoxdur",SUMIFS(Orders!$V:$V,Orders!$T:$T,Orders!T6735)&gt;10,ROUND(Orders!W6735*1.15,2),SUMIFS(Orders!$V:$V,Orders!$T:$T,Orders!T6735)&lt;=10,"Endirim Yoxdur")</f>
        <v>0.23</v>
      </c>
    </row>
    <row r="6736" spans="3:5" x14ac:dyDescent="0.25">
      <c r="C6736" s="26" t="str">
        <f>IF(Orders!U6736&gt;500,"Yüksək Satış","Aşağı Satış")</f>
        <v>Aşağı Satış</v>
      </c>
      <c r="D6736" s="26" t="str">
        <f>IF(Orders!U6736&gt;500,IF(Orders!E6736="First Class",IF(Orders!W6736=0,"VIP","Special"),"Formal"),"Normal")</f>
        <v>Normal</v>
      </c>
      <c r="E6736" s="26" cm="1">
        <f t="array" ref="E6736">_xlfn.IFS(Orders!W6736=0,"Endirim Yoxdur",SUMIFS(Orders!$V:$V,Orders!$T:$T,Orders!T6736)&gt;10,ROUND(Orders!W6736*1.15,2),SUMIFS(Orders!$V:$V,Orders!$T:$T,Orders!T6736)&lt;=10,"Endirim Yoxdur")</f>
        <v>0.23</v>
      </c>
    </row>
    <row r="6737" spans="3:5" x14ac:dyDescent="0.25">
      <c r="C6737" s="26" t="str">
        <f>IF(Orders!U6737&gt;500,"Yüksək Satış","Aşağı Satış")</f>
        <v>Aşağı Satış</v>
      </c>
      <c r="D6737" s="26" t="str">
        <f>IF(Orders!U6737&gt;500,IF(Orders!E6737="First Class",IF(Orders!W6737=0,"VIP","Special"),"Formal"),"Normal")</f>
        <v>Normal</v>
      </c>
      <c r="E6737" s="26" t="str" cm="1">
        <f t="array" ref="E6737">_xlfn.IFS(Orders!W6737=0,"Endirim Yoxdur",SUMIFS(Orders!$V:$V,Orders!$T:$T,Orders!T6737)&gt;10,ROUND(Orders!W6737*1.15,2),SUMIFS(Orders!$V:$V,Orders!$T:$T,Orders!T6737)&lt;=10,"Endirim Yoxdur")</f>
        <v>Endirim Yoxdur</v>
      </c>
    </row>
    <row r="6738" spans="3:5" x14ac:dyDescent="0.25">
      <c r="C6738" s="26" t="str">
        <f>IF(Orders!U6738&gt;500,"Yüksək Satış","Aşağı Satış")</f>
        <v>Aşağı Satış</v>
      </c>
      <c r="D6738" s="26" t="str">
        <f>IF(Orders!U6738&gt;500,IF(Orders!E6738="First Class",IF(Orders!W6738=0,"VIP","Special"),"Formal"),"Normal")</f>
        <v>Normal</v>
      </c>
      <c r="E6738" s="26" t="str" cm="1">
        <f t="array" ref="E6738">_xlfn.IFS(Orders!W6738=0,"Endirim Yoxdur",SUMIFS(Orders!$V:$V,Orders!$T:$T,Orders!T6738)&gt;10,ROUND(Orders!W6738*1.15,2),SUMIFS(Orders!$V:$V,Orders!$T:$T,Orders!T6738)&lt;=10,"Endirim Yoxdur")</f>
        <v>Endirim Yoxdur</v>
      </c>
    </row>
    <row r="6739" spans="3:5" x14ac:dyDescent="0.25">
      <c r="C6739" s="26" t="str">
        <f>IF(Orders!U6739&gt;500,"Yüksək Satış","Aşağı Satış")</f>
        <v>Aşağı Satış</v>
      </c>
      <c r="D6739" s="26" t="str">
        <f>IF(Orders!U6739&gt;500,IF(Orders!E6739="First Class",IF(Orders!W6739=0,"VIP","Special"),"Formal"),"Normal")</f>
        <v>Normal</v>
      </c>
      <c r="E6739" s="26" t="str" cm="1">
        <f t="array" ref="E6739">_xlfn.IFS(Orders!W6739=0,"Endirim Yoxdur",SUMIFS(Orders!$V:$V,Orders!$T:$T,Orders!T6739)&gt;10,ROUND(Orders!W6739*1.15,2),SUMIFS(Orders!$V:$V,Orders!$T:$T,Orders!T6739)&lt;=10,"Endirim Yoxdur")</f>
        <v>Endirim Yoxdur</v>
      </c>
    </row>
    <row r="6740" spans="3:5" x14ac:dyDescent="0.25">
      <c r="C6740" s="26" t="str">
        <f>IF(Orders!U6740&gt;500,"Yüksək Satış","Aşağı Satış")</f>
        <v>Yüksək Satış</v>
      </c>
      <c r="D6740" s="26" t="str">
        <f>IF(Orders!U6740&gt;500,IF(Orders!E6740="First Class",IF(Orders!W6740=0,"VIP","Special"),"Formal"),"Normal")</f>
        <v>Formal</v>
      </c>
      <c r="E6740" s="26" t="str" cm="1">
        <f t="array" ref="E6740">_xlfn.IFS(Orders!W6740=0,"Endirim Yoxdur",SUMIFS(Orders!$V:$V,Orders!$T:$T,Orders!T6740)&gt;10,ROUND(Orders!W6740*1.15,2),SUMIFS(Orders!$V:$V,Orders!$T:$T,Orders!T6740)&lt;=10,"Endirim Yoxdur")</f>
        <v>Endirim Yoxdur</v>
      </c>
    </row>
    <row r="6741" spans="3:5" x14ac:dyDescent="0.25">
      <c r="C6741" s="26" t="str">
        <f>IF(Orders!U6741&gt;500,"Yüksək Satış","Aşağı Satış")</f>
        <v>Yüksək Satış</v>
      </c>
      <c r="D6741" s="26" t="str">
        <f>IF(Orders!U6741&gt;500,IF(Orders!E6741="First Class",IF(Orders!W6741=0,"VIP","Special"),"Formal"),"Normal")</f>
        <v>Formal</v>
      </c>
      <c r="E6741" s="26" t="str" cm="1">
        <f t="array" ref="E6741">_xlfn.IFS(Orders!W6741=0,"Endirim Yoxdur",SUMIFS(Orders!$V:$V,Orders!$T:$T,Orders!T6741)&gt;10,ROUND(Orders!W6741*1.15,2),SUMIFS(Orders!$V:$V,Orders!$T:$T,Orders!T6741)&lt;=10,"Endirim Yoxdur")</f>
        <v>Endirim Yoxdur</v>
      </c>
    </row>
    <row r="6742" spans="3:5" x14ac:dyDescent="0.25">
      <c r="C6742" s="26" t="str">
        <f>IF(Orders!U6742&gt;500,"Yüksək Satış","Aşağı Satış")</f>
        <v>Yüksək Satış</v>
      </c>
      <c r="D6742" s="26" t="str">
        <f>IF(Orders!U6742&gt;500,IF(Orders!E6742="First Class",IF(Orders!W6742=0,"VIP","Special"),"Formal"),"Normal")</f>
        <v>Formal</v>
      </c>
      <c r="E6742" s="26" t="str" cm="1">
        <f t="array" ref="E6742">_xlfn.IFS(Orders!W6742=0,"Endirim Yoxdur",SUMIFS(Orders!$V:$V,Orders!$T:$T,Orders!T6742)&gt;10,ROUND(Orders!W6742*1.15,2),SUMIFS(Orders!$V:$V,Orders!$T:$T,Orders!T6742)&lt;=10,"Endirim Yoxdur")</f>
        <v>Endirim Yoxdur</v>
      </c>
    </row>
    <row r="6743" spans="3:5" x14ac:dyDescent="0.25">
      <c r="C6743" s="26" t="str">
        <f>IF(Orders!U6743&gt;500,"Yüksək Satış","Aşağı Satış")</f>
        <v>Aşağı Satış</v>
      </c>
      <c r="D6743" s="26" t="str">
        <f>IF(Orders!U6743&gt;500,IF(Orders!E6743="First Class",IF(Orders!W6743=0,"VIP","Special"),"Formal"),"Normal")</f>
        <v>Normal</v>
      </c>
      <c r="E6743" s="26" cm="1">
        <f t="array" ref="E6743">_xlfn.IFS(Orders!W6743=0,"Endirim Yoxdur",SUMIFS(Orders!$V:$V,Orders!$T:$T,Orders!T6743)&gt;10,ROUND(Orders!W6743*1.15,2),SUMIFS(Orders!$V:$V,Orders!$T:$T,Orders!T6743)&lt;=10,"Endirim Yoxdur")</f>
        <v>0.23</v>
      </c>
    </row>
    <row r="6744" spans="3:5" x14ac:dyDescent="0.25">
      <c r="C6744" s="26" t="str">
        <f>IF(Orders!U6744&gt;500,"Yüksək Satış","Aşağı Satış")</f>
        <v>Aşağı Satış</v>
      </c>
      <c r="D6744" s="26" t="str">
        <f>IF(Orders!U6744&gt;500,IF(Orders!E6744="First Class",IF(Orders!W6744=0,"VIP","Special"),"Formal"),"Normal")</f>
        <v>Normal</v>
      </c>
      <c r="E6744" s="26" cm="1">
        <f t="array" ref="E6744">_xlfn.IFS(Orders!W6744=0,"Endirim Yoxdur",SUMIFS(Orders!$V:$V,Orders!$T:$T,Orders!T6744)&gt;10,ROUND(Orders!W6744*1.15,2),SUMIFS(Orders!$V:$V,Orders!$T:$T,Orders!T6744)&lt;=10,"Endirim Yoxdur")</f>
        <v>0.23</v>
      </c>
    </row>
    <row r="6745" spans="3:5" x14ac:dyDescent="0.25">
      <c r="C6745" s="26" t="str">
        <f>IF(Orders!U6745&gt;500,"Yüksək Satış","Aşağı Satış")</f>
        <v>Aşağı Satış</v>
      </c>
      <c r="D6745" s="26" t="str">
        <f>IF(Orders!U6745&gt;500,IF(Orders!E6745="First Class",IF(Orders!W6745=0,"VIP","Special"),"Formal"),"Normal")</f>
        <v>Normal</v>
      </c>
      <c r="E6745" s="26" cm="1">
        <f t="array" ref="E6745">_xlfn.IFS(Orders!W6745=0,"Endirim Yoxdur",SUMIFS(Orders!$V:$V,Orders!$T:$T,Orders!T6745)&gt;10,ROUND(Orders!W6745*1.15,2),SUMIFS(Orders!$V:$V,Orders!$T:$T,Orders!T6745)&lt;=10,"Endirim Yoxdur")</f>
        <v>0.23</v>
      </c>
    </row>
    <row r="6746" spans="3:5" x14ac:dyDescent="0.25">
      <c r="C6746" s="26" t="str">
        <f>IF(Orders!U6746&gt;500,"Yüksək Satış","Aşağı Satış")</f>
        <v>Aşağı Satış</v>
      </c>
      <c r="D6746" s="26" t="str">
        <f>IF(Orders!U6746&gt;500,IF(Orders!E6746="First Class",IF(Orders!W6746=0,"VIP","Special"),"Formal"),"Normal")</f>
        <v>Normal</v>
      </c>
      <c r="E6746" s="26" t="str" cm="1">
        <f t="array" ref="E6746">_xlfn.IFS(Orders!W6746=0,"Endirim Yoxdur",SUMIFS(Orders!$V:$V,Orders!$T:$T,Orders!T6746)&gt;10,ROUND(Orders!W6746*1.15,2),SUMIFS(Orders!$V:$V,Orders!$T:$T,Orders!T6746)&lt;=10,"Endirim Yoxdur")</f>
        <v>Endirim Yoxdur</v>
      </c>
    </row>
    <row r="6747" spans="3:5" x14ac:dyDescent="0.25">
      <c r="C6747" s="26" t="str">
        <f>IF(Orders!U6747&gt;500,"Yüksək Satış","Aşağı Satış")</f>
        <v>Yüksək Satış</v>
      </c>
      <c r="D6747" s="26" t="str">
        <f>IF(Orders!U6747&gt;500,IF(Orders!E6747="First Class",IF(Orders!W6747=0,"VIP","Special"),"Formal"),"Normal")</f>
        <v>Formal</v>
      </c>
      <c r="E6747" s="26" t="str" cm="1">
        <f t="array" ref="E6747">_xlfn.IFS(Orders!W6747=0,"Endirim Yoxdur",SUMIFS(Orders!$V:$V,Orders!$T:$T,Orders!T6747)&gt;10,ROUND(Orders!W6747*1.15,2),SUMIFS(Orders!$V:$V,Orders!$T:$T,Orders!T6747)&lt;=10,"Endirim Yoxdur")</f>
        <v>Endirim Yoxdur</v>
      </c>
    </row>
    <row r="6748" spans="3:5" x14ac:dyDescent="0.25">
      <c r="C6748" s="26" t="str">
        <f>IF(Orders!U6748&gt;500,"Yüksək Satış","Aşağı Satış")</f>
        <v>Aşağı Satış</v>
      </c>
      <c r="D6748" s="26" t="str">
        <f>IF(Orders!U6748&gt;500,IF(Orders!E6748="First Class",IF(Orders!W6748=0,"VIP","Special"),"Formal"),"Normal")</f>
        <v>Normal</v>
      </c>
      <c r="E6748" s="26" cm="1">
        <f t="array" ref="E6748">_xlfn.IFS(Orders!W6748=0,"Endirim Yoxdur",SUMIFS(Orders!$V:$V,Orders!$T:$T,Orders!T6748)&gt;10,ROUND(Orders!W6748*1.15,2),SUMIFS(Orders!$V:$V,Orders!$T:$T,Orders!T6748)&lt;=10,"Endirim Yoxdur")</f>
        <v>0.81</v>
      </c>
    </row>
    <row r="6749" spans="3:5" x14ac:dyDescent="0.25">
      <c r="C6749" s="26" t="str">
        <f>IF(Orders!U6749&gt;500,"Yüksək Satış","Aşağı Satış")</f>
        <v>Aşağı Satış</v>
      </c>
      <c r="D6749" s="26" t="str">
        <f>IF(Orders!U6749&gt;500,IF(Orders!E6749="First Class",IF(Orders!W6749=0,"VIP","Special"),"Formal"),"Normal")</f>
        <v>Normal</v>
      </c>
      <c r="E6749" s="26" t="str" cm="1">
        <f t="array" ref="E6749">_xlfn.IFS(Orders!W6749=0,"Endirim Yoxdur",SUMIFS(Orders!$V:$V,Orders!$T:$T,Orders!T6749)&gt;10,ROUND(Orders!W6749*1.15,2),SUMIFS(Orders!$V:$V,Orders!$T:$T,Orders!T6749)&lt;=10,"Endirim Yoxdur")</f>
        <v>Endirim Yoxdur</v>
      </c>
    </row>
    <row r="6750" spans="3:5" x14ac:dyDescent="0.25">
      <c r="C6750" s="26" t="str">
        <f>IF(Orders!U6750&gt;500,"Yüksək Satış","Aşağı Satış")</f>
        <v>Aşağı Satış</v>
      </c>
      <c r="D6750" s="26" t="str">
        <f>IF(Orders!U6750&gt;500,IF(Orders!E6750="First Class",IF(Orders!W6750=0,"VIP","Special"),"Formal"),"Normal")</f>
        <v>Normal</v>
      </c>
      <c r="E6750" s="26" t="str" cm="1">
        <f t="array" ref="E6750">_xlfn.IFS(Orders!W6750=0,"Endirim Yoxdur",SUMIFS(Orders!$V:$V,Orders!$T:$T,Orders!T6750)&gt;10,ROUND(Orders!W6750*1.15,2),SUMIFS(Orders!$V:$V,Orders!$T:$T,Orders!T6750)&lt;=10,"Endirim Yoxdur")</f>
        <v>Endirim Yoxdur</v>
      </c>
    </row>
    <row r="6751" spans="3:5" x14ac:dyDescent="0.25">
      <c r="C6751" s="26" t="str">
        <f>IF(Orders!U6751&gt;500,"Yüksək Satış","Aşağı Satış")</f>
        <v>Yüksək Satış</v>
      </c>
      <c r="D6751" s="26" t="str">
        <f>IF(Orders!U6751&gt;500,IF(Orders!E6751="First Class",IF(Orders!W6751=0,"VIP","Special"),"Formal"),"Normal")</f>
        <v>Formal</v>
      </c>
      <c r="E6751" s="26" cm="1">
        <f t="array" ref="E6751">_xlfn.IFS(Orders!W6751=0,"Endirim Yoxdur",SUMIFS(Orders!$V:$V,Orders!$T:$T,Orders!T6751)&gt;10,ROUND(Orders!W6751*1.15,2),SUMIFS(Orders!$V:$V,Orders!$T:$T,Orders!T6751)&lt;=10,"Endirim Yoxdur")</f>
        <v>0.23</v>
      </c>
    </row>
    <row r="6752" spans="3:5" x14ac:dyDescent="0.25">
      <c r="C6752" s="26" t="str">
        <f>IF(Orders!U6752&gt;500,"Yüksək Satış","Aşağı Satış")</f>
        <v>Aşağı Satış</v>
      </c>
      <c r="D6752" s="26" t="str">
        <f>IF(Orders!U6752&gt;500,IF(Orders!E6752="First Class",IF(Orders!W6752=0,"VIP","Special"),"Formal"),"Normal")</f>
        <v>Normal</v>
      </c>
      <c r="E6752" s="26" cm="1">
        <f t="array" ref="E6752">_xlfn.IFS(Orders!W6752=0,"Endirim Yoxdur",SUMIFS(Orders!$V:$V,Orders!$T:$T,Orders!T6752)&gt;10,ROUND(Orders!W6752*1.15,2),SUMIFS(Orders!$V:$V,Orders!$T:$T,Orders!T6752)&lt;=10,"Endirim Yoxdur")</f>
        <v>0.23</v>
      </c>
    </row>
    <row r="6753" spans="3:5" x14ac:dyDescent="0.25">
      <c r="C6753" s="26" t="str">
        <f>IF(Orders!U6753&gt;500,"Yüksək Satış","Aşağı Satış")</f>
        <v>Aşağı Satış</v>
      </c>
      <c r="D6753" s="26" t="str">
        <f>IF(Orders!U6753&gt;500,IF(Orders!E6753="First Class",IF(Orders!W6753=0,"VIP","Special"),"Formal"),"Normal")</f>
        <v>Normal</v>
      </c>
      <c r="E6753" s="26" t="str" cm="1">
        <f t="array" ref="E6753">_xlfn.IFS(Orders!W6753=0,"Endirim Yoxdur",SUMIFS(Orders!$V:$V,Orders!$T:$T,Orders!T6753)&gt;10,ROUND(Orders!W6753*1.15,2),SUMIFS(Orders!$V:$V,Orders!$T:$T,Orders!T6753)&lt;=10,"Endirim Yoxdur")</f>
        <v>Endirim Yoxdur</v>
      </c>
    </row>
    <row r="6754" spans="3:5" x14ac:dyDescent="0.25">
      <c r="C6754" s="26" t="str">
        <f>IF(Orders!U6754&gt;500,"Yüksək Satış","Aşağı Satış")</f>
        <v>Yüksək Satış</v>
      </c>
      <c r="D6754" s="26" t="str">
        <f>IF(Orders!U6754&gt;500,IF(Orders!E6754="First Class",IF(Orders!W6754=0,"VIP","Special"),"Formal"),"Normal")</f>
        <v>Formal</v>
      </c>
      <c r="E6754" s="26" cm="1">
        <f t="array" ref="E6754">_xlfn.IFS(Orders!W6754=0,"Endirim Yoxdur",SUMIFS(Orders!$V:$V,Orders!$T:$T,Orders!T6754)&gt;10,ROUND(Orders!W6754*1.15,2),SUMIFS(Orders!$V:$V,Orders!$T:$T,Orders!T6754)&lt;=10,"Endirim Yoxdur")</f>
        <v>0.23</v>
      </c>
    </row>
    <row r="6755" spans="3:5" x14ac:dyDescent="0.25">
      <c r="C6755" s="26" t="str">
        <f>IF(Orders!U6755&gt;500,"Yüksək Satış","Aşağı Satış")</f>
        <v>Yüksək Satış</v>
      </c>
      <c r="D6755" s="26" t="str">
        <f>IF(Orders!U6755&gt;500,IF(Orders!E6755="First Class",IF(Orders!W6755=0,"VIP","Special"),"Formal"),"Normal")</f>
        <v>Formal</v>
      </c>
      <c r="E6755" s="26" cm="1">
        <f t="array" ref="E6755">_xlfn.IFS(Orders!W6755=0,"Endirim Yoxdur",SUMIFS(Orders!$V:$V,Orders!$T:$T,Orders!T6755)&gt;10,ROUND(Orders!W6755*1.15,2),SUMIFS(Orders!$V:$V,Orders!$T:$T,Orders!T6755)&lt;=10,"Endirim Yoxdur")</f>
        <v>0.12</v>
      </c>
    </row>
    <row r="6756" spans="3:5" x14ac:dyDescent="0.25">
      <c r="C6756" s="26" t="str">
        <f>IF(Orders!U6756&gt;500,"Yüksək Satış","Aşağı Satış")</f>
        <v>Yüksək Satış</v>
      </c>
      <c r="D6756" s="26" t="str">
        <f>IF(Orders!U6756&gt;500,IF(Orders!E6756="First Class",IF(Orders!W6756=0,"VIP","Special"),"Formal"),"Normal")</f>
        <v>Formal</v>
      </c>
      <c r="E6756" s="26" cm="1">
        <f t="array" ref="E6756">_xlfn.IFS(Orders!W6756=0,"Endirim Yoxdur",SUMIFS(Orders!$V:$V,Orders!$T:$T,Orders!T6756)&gt;10,ROUND(Orders!W6756*1.15,2),SUMIFS(Orders!$V:$V,Orders!$T:$T,Orders!T6756)&lt;=10,"Endirim Yoxdur")</f>
        <v>0.12</v>
      </c>
    </row>
    <row r="6757" spans="3:5" x14ac:dyDescent="0.25">
      <c r="C6757" s="26" t="str">
        <f>IF(Orders!U6757&gt;500,"Yüksək Satış","Aşağı Satış")</f>
        <v>Aşağı Satış</v>
      </c>
      <c r="D6757" s="26" t="str">
        <f>IF(Orders!U6757&gt;500,IF(Orders!E6757="First Class",IF(Orders!W6757=0,"VIP","Special"),"Formal"),"Normal")</f>
        <v>Normal</v>
      </c>
      <c r="E6757" s="26" cm="1">
        <f t="array" ref="E6757">_xlfn.IFS(Orders!W6757=0,"Endirim Yoxdur",SUMIFS(Orders!$V:$V,Orders!$T:$T,Orders!T6757)&gt;10,ROUND(Orders!W6757*1.15,2),SUMIFS(Orders!$V:$V,Orders!$T:$T,Orders!T6757)&lt;=10,"Endirim Yoxdur")</f>
        <v>0.23</v>
      </c>
    </row>
    <row r="6758" spans="3:5" x14ac:dyDescent="0.25">
      <c r="C6758" s="26" t="str">
        <f>IF(Orders!U6758&gt;500,"Yüksək Satış","Aşağı Satış")</f>
        <v>Aşağı Satış</v>
      </c>
      <c r="D6758" s="26" t="str">
        <f>IF(Orders!U6758&gt;500,IF(Orders!E6758="First Class",IF(Orders!W6758=0,"VIP","Special"),"Formal"),"Normal")</f>
        <v>Normal</v>
      </c>
      <c r="E6758" s="26" t="str" cm="1">
        <f t="array" ref="E6758">_xlfn.IFS(Orders!W6758=0,"Endirim Yoxdur",SUMIFS(Orders!$V:$V,Orders!$T:$T,Orders!T6758)&gt;10,ROUND(Orders!W6758*1.15,2),SUMIFS(Orders!$V:$V,Orders!$T:$T,Orders!T6758)&lt;=10,"Endirim Yoxdur")</f>
        <v>Endirim Yoxdur</v>
      </c>
    </row>
    <row r="6759" spans="3:5" x14ac:dyDescent="0.25">
      <c r="C6759" s="26" t="str">
        <f>IF(Orders!U6759&gt;500,"Yüksək Satış","Aşağı Satış")</f>
        <v>Aşağı Satış</v>
      </c>
      <c r="D6759" s="26" t="str">
        <f>IF(Orders!U6759&gt;500,IF(Orders!E6759="First Class",IF(Orders!W6759=0,"VIP","Special"),"Formal"),"Normal")</f>
        <v>Normal</v>
      </c>
      <c r="E6759" s="26" t="str" cm="1">
        <f t="array" ref="E6759">_xlfn.IFS(Orders!W6759=0,"Endirim Yoxdur",SUMIFS(Orders!$V:$V,Orders!$T:$T,Orders!T6759)&gt;10,ROUND(Orders!W6759*1.15,2),SUMIFS(Orders!$V:$V,Orders!$T:$T,Orders!T6759)&lt;=10,"Endirim Yoxdur")</f>
        <v>Endirim Yoxdur</v>
      </c>
    </row>
    <row r="6760" spans="3:5" x14ac:dyDescent="0.25">
      <c r="C6760" s="26" t="str">
        <f>IF(Orders!U6760&gt;500,"Yüksək Satış","Aşağı Satış")</f>
        <v>Yüksək Satış</v>
      </c>
      <c r="D6760" s="26" t="str">
        <f>IF(Orders!U6760&gt;500,IF(Orders!E6760="First Class",IF(Orders!W6760=0,"VIP","Special"),"Formal"),"Normal")</f>
        <v>Formal</v>
      </c>
      <c r="E6760" s="26" t="str" cm="1">
        <f t="array" ref="E6760">_xlfn.IFS(Orders!W6760=0,"Endirim Yoxdur",SUMIFS(Orders!$V:$V,Orders!$T:$T,Orders!T6760)&gt;10,ROUND(Orders!W6760*1.15,2),SUMIFS(Orders!$V:$V,Orders!$T:$T,Orders!T6760)&lt;=10,"Endirim Yoxdur")</f>
        <v>Endirim Yoxdur</v>
      </c>
    </row>
    <row r="6761" spans="3:5" x14ac:dyDescent="0.25">
      <c r="C6761" s="26" t="str">
        <f>IF(Orders!U6761&gt;500,"Yüksək Satış","Aşağı Satış")</f>
        <v>Aşağı Satış</v>
      </c>
      <c r="D6761" s="26" t="str">
        <f>IF(Orders!U6761&gt;500,IF(Orders!E6761="First Class",IF(Orders!W6761=0,"VIP","Special"),"Formal"),"Normal")</f>
        <v>Normal</v>
      </c>
      <c r="E6761" s="26" cm="1">
        <f t="array" ref="E6761">_xlfn.IFS(Orders!W6761=0,"Endirim Yoxdur",SUMIFS(Orders!$V:$V,Orders!$T:$T,Orders!T6761)&gt;10,ROUND(Orders!W6761*1.15,2),SUMIFS(Orders!$V:$V,Orders!$T:$T,Orders!T6761)&lt;=10,"Endirim Yoxdur")</f>
        <v>0.57999999999999996</v>
      </c>
    </row>
    <row r="6762" spans="3:5" x14ac:dyDescent="0.25">
      <c r="C6762" s="26" t="str">
        <f>IF(Orders!U6762&gt;500,"Yüksək Satış","Aşağı Satış")</f>
        <v>Aşağı Satış</v>
      </c>
      <c r="D6762" s="26" t="str">
        <f>IF(Orders!U6762&gt;500,IF(Orders!E6762="First Class",IF(Orders!W6762=0,"VIP","Special"),"Formal"),"Normal")</f>
        <v>Normal</v>
      </c>
      <c r="E6762" s="26" cm="1">
        <f t="array" ref="E6762">_xlfn.IFS(Orders!W6762=0,"Endirim Yoxdur",SUMIFS(Orders!$V:$V,Orders!$T:$T,Orders!T6762)&gt;10,ROUND(Orders!W6762*1.15,2),SUMIFS(Orders!$V:$V,Orders!$T:$T,Orders!T6762)&lt;=10,"Endirim Yoxdur")</f>
        <v>0.46</v>
      </c>
    </row>
    <row r="6763" spans="3:5" x14ac:dyDescent="0.25">
      <c r="C6763" s="26" t="str">
        <f>IF(Orders!U6763&gt;500,"Yüksək Satış","Aşağı Satış")</f>
        <v>Aşağı Satış</v>
      </c>
      <c r="D6763" s="26" t="str">
        <f>IF(Orders!U6763&gt;500,IF(Orders!E6763="First Class",IF(Orders!W6763=0,"VIP","Special"),"Formal"),"Normal")</f>
        <v>Normal</v>
      </c>
      <c r="E6763" s="26" t="str" cm="1">
        <f t="array" ref="E6763">_xlfn.IFS(Orders!W6763=0,"Endirim Yoxdur",SUMIFS(Orders!$V:$V,Orders!$T:$T,Orders!T6763)&gt;10,ROUND(Orders!W6763*1.15,2),SUMIFS(Orders!$V:$V,Orders!$T:$T,Orders!T6763)&lt;=10,"Endirim Yoxdur")</f>
        <v>Endirim Yoxdur</v>
      </c>
    </row>
    <row r="6764" spans="3:5" x14ac:dyDescent="0.25">
      <c r="C6764" s="26" t="str">
        <f>IF(Orders!U6764&gt;500,"Yüksək Satış","Aşağı Satış")</f>
        <v>Aşağı Satış</v>
      </c>
      <c r="D6764" s="26" t="str">
        <f>IF(Orders!U6764&gt;500,IF(Orders!E6764="First Class",IF(Orders!W6764=0,"VIP","Special"),"Formal"),"Normal")</f>
        <v>Normal</v>
      </c>
      <c r="E6764" s="26" cm="1">
        <f t="array" ref="E6764">_xlfn.IFS(Orders!W6764=0,"Endirim Yoxdur",SUMIFS(Orders!$V:$V,Orders!$T:$T,Orders!T6764)&gt;10,ROUND(Orders!W6764*1.15,2),SUMIFS(Orders!$V:$V,Orders!$T:$T,Orders!T6764)&lt;=10,"Endirim Yoxdur")</f>
        <v>0.23</v>
      </c>
    </row>
    <row r="6765" spans="3:5" x14ac:dyDescent="0.25">
      <c r="C6765" s="26" t="str">
        <f>IF(Orders!U6765&gt;500,"Yüksək Satış","Aşağı Satış")</f>
        <v>Aşağı Satış</v>
      </c>
      <c r="D6765" s="26" t="str">
        <f>IF(Orders!U6765&gt;500,IF(Orders!E6765="First Class",IF(Orders!W6765=0,"VIP","Special"),"Formal"),"Normal")</f>
        <v>Normal</v>
      </c>
      <c r="E6765" s="26" t="str" cm="1">
        <f t="array" ref="E6765">_xlfn.IFS(Orders!W6765=0,"Endirim Yoxdur",SUMIFS(Orders!$V:$V,Orders!$T:$T,Orders!T6765)&gt;10,ROUND(Orders!W6765*1.15,2),SUMIFS(Orders!$V:$V,Orders!$T:$T,Orders!T6765)&lt;=10,"Endirim Yoxdur")</f>
        <v>Endirim Yoxdur</v>
      </c>
    </row>
    <row r="6766" spans="3:5" x14ac:dyDescent="0.25">
      <c r="C6766" s="26" t="str">
        <f>IF(Orders!U6766&gt;500,"Yüksək Satış","Aşağı Satış")</f>
        <v>Aşağı Satış</v>
      </c>
      <c r="D6766" s="26" t="str">
        <f>IF(Orders!U6766&gt;500,IF(Orders!E6766="First Class",IF(Orders!W6766=0,"VIP","Special"),"Formal"),"Normal")</f>
        <v>Normal</v>
      </c>
      <c r="E6766" s="26" t="str" cm="1">
        <f t="array" ref="E6766">_xlfn.IFS(Orders!W6766=0,"Endirim Yoxdur",SUMIFS(Orders!$V:$V,Orders!$T:$T,Orders!T6766)&gt;10,ROUND(Orders!W6766*1.15,2),SUMIFS(Orders!$V:$V,Orders!$T:$T,Orders!T6766)&lt;=10,"Endirim Yoxdur")</f>
        <v>Endirim Yoxdur</v>
      </c>
    </row>
    <row r="6767" spans="3:5" x14ac:dyDescent="0.25">
      <c r="C6767" s="26" t="str">
        <f>IF(Orders!U6767&gt;500,"Yüksək Satış","Aşağı Satış")</f>
        <v>Aşağı Satış</v>
      </c>
      <c r="D6767" s="26" t="str">
        <f>IF(Orders!U6767&gt;500,IF(Orders!E6767="First Class",IF(Orders!W6767=0,"VIP","Special"),"Formal"),"Normal")</f>
        <v>Normal</v>
      </c>
      <c r="E6767" s="26" t="str" cm="1">
        <f t="array" ref="E6767">_xlfn.IFS(Orders!W6767=0,"Endirim Yoxdur",SUMIFS(Orders!$V:$V,Orders!$T:$T,Orders!T6767)&gt;10,ROUND(Orders!W6767*1.15,2),SUMIFS(Orders!$V:$V,Orders!$T:$T,Orders!T6767)&lt;=10,"Endirim Yoxdur")</f>
        <v>Endirim Yoxdur</v>
      </c>
    </row>
    <row r="6768" spans="3:5" x14ac:dyDescent="0.25">
      <c r="C6768" s="26" t="str">
        <f>IF(Orders!U6768&gt;500,"Yüksək Satış","Aşağı Satış")</f>
        <v>Aşağı Satış</v>
      </c>
      <c r="D6768" s="26" t="str">
        <f>IF(Orders!U6768&gt;500,IF(Orders!E6768="First Class",IF(Orders!W6768=0,"VIP","Special"),"Formal"),"Normal")</f>
        <v>Normal</v>
      </c>
      <c r="E6768" s="26" t="str" cm="1">
        <f t="array" ref="E6768">_xlfn.IFS(Orders!W6768=0,"Endirim Yoxdur",SUMIFS(Orders!$V:$V,Orders!$T:$T,Orders!T6768)&gt;10,ROUND(Orders!W6768*1.15,2),SUMIFS(Orders!$V:$V,Orders!$T:$T,Orders!T6768)&lt;=10,"Endirim Yoxdur")</f>
        <v>Endirim Yoxdur</v>
      </c>
    </row>
    <row r="6769" spans="3:5" x14ac:dyDescent="0.25">
      <c r="C6769" s="26" t="str">
        <f>IF(Orders!U6769&gt;500,"Yüksək Satış","Aşağı Satış")</f>
        <v>Aşağı Satış</v>
      </c>
      <c r="D6769" s="26" t="str">
        <f>IF(Orders!U6769&gt;500,IF(Orders!E6769="First Class",IF(Orders!W6769=0,"VIP","Special"),"Formal"),"Normal")</f>
        <v>Normal</v>
      </c>
      <c r="E6769" s="26" cm="1">
        <f t="array" ref="E6769">_xlfn.IFS(Orders!W6769=0,"Endirim Yoxdur",SUMIFS(Orders!$V:$V,Orders!$T:$T,Orders!T6769)&gt;10,ROUND(Orders!W6769*1.15,2),SUMIFS(Orders!$V:$V,Orders!$T:$T,Orders!T6769)&lt;=10,"Endirim Yoxdur")</f>
        <v>0.23</v>
      </c>
    </row>
    <row r="6770" spans="3:5" x14ac:dyDescent="0.25">
      <c r="C6770" s="26" t="str">
        <f>IF(Orders!U6770&gt;500,"Yüksək Satış","Aşağı Satış")</f>
        <v>Aşağı Satış</v>
      </c>
      <c r="D6770" s="26" t="str">
        <f>IF(Orders!U6770&gt;500,IF(Orders!E6770="First Class",IF(Orders!W6770=0,"VIP","Special"),"Formal"),"Normal")</f>
        <v>Normal</v>
      </c>
      <c r="E6770" s="26" cm="1">
        <f t="array" ref="E6770">_xlfn.IFS(Orders!W6770=0,"Endirim Yoxdur",SUMIFS(Orders!$V:$V,Orders!$T:$T,Orders!T6770)&gt;10,ROUND(Orders!W6770*1.15,2),SUMIFS(Orders!$V:$V,Orders!$T:$T,Orders!T6770)&lt;=10,"Endirim Yoxdur")</f>
        <v>0.23</v>
      </c>
    </row>
    <row r="6771" spans="3:5" x14ac:dyDescent="0.25">
      <c r="C6771" s="26" t="str">
        <f>IF(Orders!U6771&gt;500,"Yüksək Satış","Aşağı Satış")</f>
        <v>Aşağı Satış</v>
      </c>
      <c r="D6771" s="26" t="str">
        <f>IF(Orders!U6771&gt;500,IF(Orders!E6771="First Class",IF(Orders!W6771=0,"VIP","Special"),"Formal"),"Normal")</f>
        <v>Normal</v>
      </c>
      <c r="E6771" s="26" t="str" cm="1">
        <f t="array" ref="E6771">_xlfn.IFS(Orders!W6771=0,"Endirim Yoxdur",SUMIFS(Orders!$V:$V,Orders!$T:$T,Orders!T6771)&gt;10,ROUND(Orders!W6771*1.15,2),SUMIFS(Orders!$V:$V,Orders!$T:$T,Orders!T6771)&lt;=10,"Endirim Yoxdur")</f>
        <v>Endirim Yoxdur</v>
      </c>
    </row>
    <row r="6772" spans="3:5" x14ac:dyDescent="0.25">
      <c r="C6772" s="26" t="str">
        <f>IF(Orders!U6772&gt;500,"Yüksək Satış","Aşağı Satış")</f>
        <v>Yüksək Satış</v>
      </c>
      <c r="D6772" s="26" t="str">
        <f>IF(Orders!U6772&gt;500,IF(Orders!E6772="First Class",IF(Orders!W6772=0,"VIP","Special"),"Formal"),"Normal")</f>
        <v>Special</v>
      </c>
      <c r="E6772" s="26" cm="1">
        <f t="array" ref="E6772">_xlfn.IFS(Orders!W6772=0,"Endirim Yoxdur",SUMIFS(Orders!$V:$V,Orders!$T:$T,Orders!T6772)&gt;10,ROUND(Orders!W6772*1.15,2),SUMIFS(Orders!$V:$V,Orders!$T:$T,Orders!T6772)&lt;=10,"Endirim Yoxdur")</f>
        <v>0.23</v>
      </c>
    </row>
    <row r="6773" spans="3:5" x14ac:dyDescent="0.25">
      <c r="C6773" s="26" t="str">
        <f>IF(Orders!U6773&gt;500,"Yüksək Satış","Aşağı Satış")</f>
        <v>Aşağı Satış</v>
      </c>
      <c r="D6773" s="26" t="str">
        <f>IF(Orders!U6773&gt;500,IF(Orders!E6773="First Class",IF(Orders!W6773=0,"VIP","Special"),"Formal"),"Normal")</f>
        <v>Normal</v>
      </c>
      <c r="E6773" s="26" cm="1">
        <f t="array" ref="E6773">_xlfn.IFS(Orders!W6773=0,"Endirim Yoxdur",SUMIFS(Orders!$V:$V,Orders!$T:$T,Orders!T6773)&gt;10,ROUND(Orders!W6773*1.15,2),SUMIFS(Orders!$V:$V,Orders!$T:$T,Orders!T6773)&lt;=10,"Endirim Yoxdur")</f>
        <v>0.23</v>
      </c>
    </row>
    <row r="6774" spans="3:5" x14ac:dyDescent="0.25">
      <c r="C6774" s="26" t="str">
        <f>IF(Orders!U6774&gt;500,"Yüksək Satış","Aşağı Satış")</f>
        <v>Aşağı Satış</v>
      </c>
      <c r="D6774" s="26" t="str">
        <f>IF(Orders!U6774&gt;500,IF(Orders!E6774="First Class",IF(Orders!W6774=0,"VIP","Special"),"Formal"),"Normal")</f>
        <v>Normal</v>
      </c>
      <c r="E6774" s="26" t="str" cm="1">
        <f t="array" ref="E6774">_xlfn.IFS(Orders!W6774=0,"Endirim Yoxdur",SUMIFS(Orders!$V:$V,Orders!$T:$T,Orders!T6774)&gt;10,ROUND(Orders!W6774*1.15,2),SUMIFS(Orders!$V:$V,Orders!$T:$T,Orders!T6774)&lt;=10,"Endirim Yoxdur")</f>
        <v>Endirim Yoxdur</v>
      </c>
    </row>
    <row r="6775" spans="3:5" x14ac:dyDescent="0.25">
      <c r="C6775" s="26" t="str">
        <f>IF(Orders!U6775&gt;500,"Yüksək Satış","Aşağı Satış")</f>
        <v>Yüksək Satış</v>
      </c>
      <c r="D6775" s="26" t="str">
        <f>IF(Orders!U6775&gt;500,IF(Orders!E6775="First Class",IF(Orders!W6775=0,"VIP","Special"),"Formal"),"Normal")</f>
        <v>Formal</v>
      </c>
      <c r="E6775" s="26" cm="1">
        <f t="array" ref="E6775">_xlfn.IFS(Orders!W6775=0,"Endirim Yoxdur",SUMIFS(Orders!$V:$V,Orders!$T:$T,Orders!T6775)&gt;10,ROUND(Orders!W6775*1.15,2),SUMIFS(Orders!$V:$V,Orders!$T:$T,Orders!T6775)&lt;=10,"Endirim Yoxdur")</f>
        <v>0.23</v>
      </c>
    </row>
    <row r="6776" spans="3:5" x14ac:dyDescent="0.25">
      <c r="C6776" s="26" t="str">
        <f>IF(Orders!U6776&gt;500,"Yüksək Satış","Aşağı Satış")</f>
        <v>Aşağı Satış</v>
      </c>
      <c r="D6776" s="26" t="str">
        <f>IF(Orders!U6776&gt;500,IF(Orders!E6776="First Class",IF(Orders!W6776=0,"VIP","Special"),"Formal"),"Normal")</f>
        <v>Normal</v>
      </c>
      <c r="E6776" s="26" cm="1">
        <f t="array" ref="E6776">_xlfn.IFS(Orders!W6776=0,"Endirim Yoxdur",SUMIFS(Orders!$V:$V,Orders!$T:$T,Orders!T6776)&gt;10,ROUND(Orders!W6776*1.15,2),SUMIFS(Orders!$V:$V,Orders!$T:$T,Orders!T6776)&lt;=10,"Endirim Yoxdur")</f>
        <v>0.23</v>
      </c>
    </row>
    <row r="6777" spans="3:5" x14ac:dyDescent="0.25">
      <c r="C6777" s="26" t="str">
        <f>IF(Orders!U6777&gt;500,"Yüksək Satış","Aşağı Satış")</f>
        <v>Aşağı Satış</v>
      </c>
      <c r="D6777" s="26" t="str">
        <f>IF(Orders!U6777&gt;500,IF(Orders!E6777="First Class",IF(Orders!W6777=0,"VIP","Special"),"Formal"),"Normal")</f>
        <v>Normal</v>
      </c>
      <c r="E6777" s="26" t="str" cm="1">
        <f t="array" ref="E6777">_xlfn.IFS(Orders!W6777=0,"Endirim Yoxdur",SUMIFS(Orders!$V:$V,Orders!$T:$T,Orders!T6777)&gt;10,ROUND(Orders!W6777*1.15,2),SUMIFS(Orders!$V:$V,Orders!$T:$T,Orders!T6777)&lt;=10,"Endirim Yoxdur")</f>
        <v>Endirim Yoxdur</v>
      </c>
    </row>
    <row r="6778" spans="3:5" x14ac:dyDescent="0.25">
      <c r="C6778" s="26" t="str">
        <f>IF(Orders!U6778&gt;500,"Yüksək Satış","Aşağı Satış")</f>
        <v>Aşağı Satış</v>
      </c>
      <c r="D6778" s="26" t="str">
        <f>IF(Orders!U6778&gt;500,IF(Orders!E6778="First Class",IF(Orders!W6778=0,"VIP","Special"),"Formal"),"Normal")</f>
        <v>Normal</v>
      </c>
      <c r="E6778" s="26" t="str" cm="1">
        <f t="array" ref="E6778">_xlfn.IFS(Orders!W6778=0,"Endirim Yoxdur",SUMIFS(Orders!$V:$V,Orders!$T:$T,Orders!T6778)&gt;10,ROUND(Orders!W6778*1.15,2),SUMIFS(Orders!$V:$V,Orders!$T:$T,Orders!T6778)&lt;=10,"Endirim Yoxdur")</f>
        <v>Endirim Yoxdur</v>
      </c>
    </row>
    <row r="6779" spans="3:5" x14ac:dyDescent="0.25">
      <c r="C6779" s="26" t="str">
        <f>IF(Orders!U6779&gt;500,"Yüksək Satış","Aşağı Satış")</f>
        <v>Aşağı Satış</v>
      </c>
      <c r="D6779" s="26" t="str">
        <f>IF(Orders!U6779&gt;500,IF(Orders!E6779="First Class",IF(Orders!W6779=0,"VIP","Special"),"Formal"),"Normal")</f>
        <v>Normal</v>
      </c>
      <c r="E6779" s="26" t="str" cm="1">
        <f t="array" ref="E6779">_xlfn.IFS(Orders!W6779=0,"Endirim Yoxdur",SUMIFS(Orders!$V:$V,Orders!$T:$T,Orders!T6779)&gt;10,ROUND(Orders!W6779*1.15,2),SUMIFS(Orders!$V:$V,Orders!$T:$T,Orders!T6779)&lt;=10,"Endirim Yoxdur")</f>
        <v>Endirim Yoxdur</v>
      </c>
    </row>
    <row r="6780" spans="3:5" x14ac:dyDescent="0.25">
      <c r="C6780" s="26" t="str">
        <f>IF(Orders!U6780&gt;500,"Yüksək Satış","Aşağı Satış")</f>
        <v>Aşağı Satış</v>
      </c>
      <c r="D6780" s="26" t="str">
        <f>IF(Orders!U6780&gt;500,IF(Orders!E6780="First Class",IF(Orders!W6780=0,"VIP","Special"),"Formal"),"Normal")</f>
        <v>Normal</v>
      </c>
      <c r="E6780" s="26" cm="1">
        <f t="array" ref="E6780">_xlfn.IFS(Orders!W6780=0,"Endirim Yoxdur",SUMIFS(Orders!$V:$V,Orders!$T:$T,Orders!T6780)&gt;10,ROUND(Orders!W6780*1.15,2),SUMIFS(Orders!$V:$V,Orders!$T:$T,Orders!T6780)&lt;=10,"Endirim Yoxdur")</f>
        <v>0.23</v>
      </c>
    </row>
    <row r="6781" spans="3:5" x14ac:dyDescent="0.25">
      <c r="C6781" s="26" t="str">
        <f>IF(Orders!U6781&gt;500,"Yüksək Satış","Aşağı Satış")</f>
        <v>Aşağı Satış</v>
      </c>
      <c r="D6781" s="26" t="str">
        <f>IF(Orders!U6781&gt;500,IF(Orders!E6781="First Class",IF(Orders!W6781=0,"VIP","Special"),"Formal"),"Normal")</f>
        <v>Normal</v>
      </c>
      <c r="E6781" s="26" cm="1">
        <f t="array" ref="E6781">_xlfn.IFS(Orders!W6781=0,"Endirim Yoxdur",SUMIFS(Orders!$V:$V,Orders!$T:$T,Orders!T6781)&gt;10,ROUND(Orders!W6781*1.15,2),SUMIFS(Orders!$V:$V,Orders!$T:$T,Orders!T6781)&lt;=10,"Endirim Yoxdur")</f>
        <v>0.23</v>
      </c>
    </row>
    <row r="6782" spans="3:5" x14ac:dyDescent="0.25">
      <c r="C6782" s="26" t="str">
        <f>IF(Orders!U6782&gt;500,"Yüksək Satış","Aşağı Satış")</f>
        <v>Aşağı Satış</v>
      </c>
      <c r="D6782" s="26" t="str">
        <f>IF(Orders!U6782&gt;500,IF(Orders!E6782="First Class",IF(Orders!W6782=0,"VIP","Special"),"Formal"),"Normal")</f>
        <v>Normal</v>
      </c>
      <c r="E6782" s="26" t="str" cm="1">
        <f t="array" ref="E6782">_xlfn.IFS(Orders!W6782=0,"Endirim Yoxdur",SUMIFS(Orders!$V:$V,Orders!$T:$T,Orders!T6782)&gt;10,ROUND(Orders!W6782*1.15,2),SUMIFS(Orders!$V:$V,Orders!$T:$T,Orders!T6782)&lt;=10,"Endirim Yoxdur")</f>
        <v>Endirim Yoxdur</v>
      </c>
    </row>
    <row r="6783" spans="3:5" x14ac:dyDescent="0.25">
      <c r="C6783" s="26" t="str">
        <f>IF(Orders!U6783&gt;500,"Yüksək Satış","Aşağı Satış")</f>
        <v>Aşağı Satış</v>
      </c>
      <c r="D6783" s="26" t="str">
        <f>IF(Orders!U6783&gt;500,IF(Orders!E6783="First Class",IF(Orders!W6783=0,"VIP","Special"),"Formal"),"Normal")</f>
        <v>Normal</v>
      </c>
      <c r="E6783" s="26" t="str" cm="1">
        <f t="array" ref="E6783">_xlfn.IFS(Orders!W6783=0,"Endirim Yoxdur",SUMIFS(Orders!$V:$V,Orders!$T:$T,Orders!T6783)&gt;10,ROUND(Orders!W6783*1.15,2),SUMIFS(Orders!$V:$V,Orders!$T:$T,Orders!T6783)&lt;=10,"Endirim Yoxdur")</f>
        <v>Endirim Yoxdur</v>
      </c>
    </row>
    <row r="6784" spans="3:5" x14ac:dyDescent="0.25">
      <c r="C6784" s="26" t="str">
        <f>IF(Orders!U6784&gt;500,"Yüksək Satış","Aşağı Satış")</f>
        <v>Aşağı Satış</v>
      </c>
      <c r="D6784" s="26" t="str">
        <f>IF(Orders!U6784&gt;500,IF(Orders!E6784="First Class",IF(Orders!W6784=0,"VIP","Special"),"Formal"),"Normal")</f>
        <v>Normal</v>
      </c>
      <c r="E6784" s="26" t="str" cm="1">
        <f t="array" ref="E6784">_xlfn.IFS(Orders!W6784=0,"Endirim Yoxdur",SUMIFS(Orders!$V:$V,Orders!$T:$T,Orders!T6784)&gt;10,ROUND(Orders!W6784*1.15,2),SUMIFS(Orders!$V:$V,Orders!$T:$T,Orders!T6784)&lt;=10,"Endirim Yoxdur")</f>
        <v>Endirim Yoxdur</v>
      </c>
    </row>
    <row r="6785" spans="3:5" x14ac:dyDescent="0.25">
      <c r="C6785" s="26" t="str">
        <f>IF(Orders!U6785&gt;500,"Yüksək Satış","Aşağı Satış")</f>
        <v>Aşağı Satış</v>
      </c>
      <c r="D6785" s="26" t="str">
        <f>IF(Orders!U6785&gt;500,IF(Orders!E6785="First Class",IF(Orders!W6785=0,"VIP","Special"),"Formal"),"Normal")</f>
        <v>Normal</v>
      </c>
      <c r="E6785" s="26" cm="1">
        <f t="array" ref="E6785">_xlfn.IFS(Orders!W6785=0,"Endirim Yoxdur",SUMIFS(Orders!$V:$V,Orders!$T:$T,Orders!T6785)&gt;10,ROUND(Orders!W6785*1.15,2),SUMIFS(Orders!$V:$V,Orders!$T:$T,Orders!T6785)&lt;=10,"Endirim Yoxdur")</f>
        <v>0.23</v>
      </c>
    </row>
    <row r="6786" spans="3:5" x14ac:dyDescent="0.25">
      <c r="C6786" s="26" t="str">
        <f>IF(Orders!U6786&gt;500,"Yüksək Satış","Aşağı Satış")</f>
        <v>Aşağı Satış</v>
      </c>
      <c r="D6786" s="26" t="str">
        <f>IF(Orders!U6786&gt;500,IF(Orders!E6786="First Class",IF(Orders!W6786=0,"VIP","Special"),"Formal"),"Normal")</f>
        <v>Normal</v>
      </c>
      <c r="E6786" s="26" t="str" cm="1">
        <f t="array" ref="E6786">_xlfn.IFS(Orders!W6786=0,"Endirim Yoxdur",SUMIFS(Orders!$V:$V,Orders!$T:$T,Orders!T6786)&gt;10,ROUND(Orders!W6786*1.15,2),SUMIFS(Orders!$V:$V,Orders!$T:$T,Orders!T6786)&lt;=10,"Endirim Yoxdur")</f>
        <v>Endirim Yoxdur</v>
      </c>
    </row>
    <row r="6787" spans="3:5" x14ac:dyDescent="0.25">
      <c r="C6787" s="26" t="str">
        <f>IF(Orders!U6787&gt;500,"Yüksək Satış","Aşağı Satış")</f>
        <v>Yüksək Satış</v>
      </c>
      <c r="D6787" s="26" t="str">
        <f>IF(Orders!U6787&gt;500,IF(Orders!E6787="First Class",IF(Orders!W6787=0,"VIP","Special"),"Formal"),"Normal")</f>
        <v>Formal</v>
      </c>
      <c r="E6787" s="26" cm="1">
        <f t="array" ref="E6787">_xlfn.IFS(Orders!W6787=0,"Endirim Yoxdur",SUMIFS(Orders!$V:$V,Orders!$T:$T,Orders!T6787)&gt;10,ROUND(Orders!W6787*1.15,2),SUMIFS(Orders!$V:$V,Orders!$T:$T,Orders!T6787)&lt;=10,"Endirim Yoxdur")</f>
        <v>0.35</v>
      </c>
    </row>
    <row r="6788" spans="3:5" x14ac:dyDescent="0.25">
      <c r="C6788" s="26" t="str">
        <f>IF(Orders!U6788&gt;500,"Yüksək Satış","Aşağı Satış")</f>
        <v>Aşağı Satış</v>
      </c>
      <c r="D6788" s="26" t="str">
        <f>IF(Orders!U6788&gt;500,IF(Orders!E6788="First Class",IF(Orders!W6788=0,"VIP","Special"),"Formal"),"Normal")</f>
        <v>Normal</v>
      </c>
      <c r="E6788" s="26" cm="1">
        <f t="array" ref="E6788">_xlfn.IFS(Orders!W6788=0,"Endirim Yoxdur",SUMIFS(Orders!$V:$V,Orders!$T:$T,Orders!T6788)&gt;10,ROUND(Orders!W6788*1.15,2),SUMIFS(Orders!$V:$V,Orders!$T:$T,Orders!T6788)&lt;=10,"Endirim Yoxdur")</f>
        <v>0.23</v>
      </c>
    </row>
    <row r="6789" spans="3:5" x14ac:dyDescent="0.25">
      <c r="C6789" s="26" t="str">
        <f>IF(Orders!U6789&gt;500,"Yüksək Satış","Aşağı Satış")</f>
        <v>Aşağı Satış</v>
      </c>
      <c r="D6789" s="26" t="str">
        <f>IF(Orders!U6789&gt;500,IF(Orders!E6789="First Class",IF(Orders!W6789=0,"VIP","Special"),"Formal"),"Normal")</f>
        <v>Normal</v>
      </c>
      <c r="E6789" s="26" t="str" cm="1">
        <f t="array" ref="E6789">_xlfn.IFS(Orders!W6789=0,"Endirim Yoxdur",SUMIFS(Orders!$V:$V,Orders!$T:$T,Orders!T6789)&gt;10,ROUND(Orders!W6789*1.15,2),SUMIFS(Orders!$V:$V,Orders!$T:$T,Orders!T6789)&lt;=10,"Endirim Yoxdur")</f>
        <v>Endirim Yoxdur</v>
      </c>
    </row>
    <row r="6790" spans="3:5" x14ac:dyDescent="0.25">
      <c r="C6790" s="26" t="str">
        <f>IF(Orders!U6790&gt;500,"Yüksək Satış","Aşağı Satış")</f>
        <v>Aşağı Satış</v>
      </c>
      <c r="D6790" s="26" t="str">
        <f>IF(Orders!U6790&gt;500,IF(Orders!E6790="First Class",IF(Orders!W6790=0,"VIP","Special"),"Formal"),"Normal")</f>
        <v>Normal</v>
      </c>
      <c r="E6790" s="26" t="str" cm="1">
        <f t="array" ref="E6790">_xlfn.IFS(Orders!W6790=0,"Endirim Yoxdur",SUMIFS(Orders!$V:$V,Orders!$T:$T,Orders!T6790)&gt;10,ROUND(Orders!W6790*1.15,2),SUMIFS(Orders!$V:$V,Orders!$T:$T,Orders!T6790)&lt;=10,"Endirim Yoxdur")</f>
        <v>Endirim Yoxdur</v>
      </c>
    </row>
    <row r="6791" spans="3:5" x14ac:dyDescent="0.25">
      <c r="C6791" s="26" t="str">
        <f>IF(Orders!U6791&gt;500,"Yüksək Satış","Aşağı Satış")</f>
        <v>Aşağı Satış</v>
      </c>
      <c r="D6791" s="26" t="str">
        <f>IF(Orders!U6791&gt;500,IF(Orders!E6791="First Class",IF(Orders!W6791=0,"VIP","Special"),"Formal"),"Normal")</f>
        <v>Normal</v>
      </c>
      <c r="E6791" s="26" cm="1">
        <f t="array" ref="E6791">_xlfn.IFS(Orders!W6791=0,"Endirim Yoxdur",SUMIFS(Orders!$V:$V,Orders!$T:$T,Orders!T6791)&gt;10,ROUND(Orders!W6791*1.15,2),SUMIFS(Orders!$V:$V,Orders!$T:$T,Orders!T6791)&lt;=10,"Endirim Yoxdur")</f>
        <v>0.23</v>
      </c>
    </row>
    <row r="6792" spans="3:5" x14ac:dyDescent="0.25">
      <c r="C6792" s="26" t="str">
        <f>IF(Orders!U6792&gt;500,"Yüksək Satış","Aşağı Satış")</f>
        <v>Aşağı Satış</v>
      </c>
      <c r="D6792" s="26" t="str">
        <f>IF(Orders!U6792&gt;500,IF(Orders!E6792="First Class",IF(Orders!W6792=0,"VIP","Special"),"Formal"),"Normal")</f>
        <v>Normal</v>
      </c>
      <c r="E6792" s="26" cm="1">
        <f t="array" ref="E6792">_xlfn.IFS(Orders!W6792=0,"Endirim Yoxdur",SUMIFS(Orders!$V:$V,Orders!$T:$T,Orders!T6792)&gt;10,ROUND(Orders!W6792*1.15,2),SUMIFS(Orders!$V:$V,Orders!$T:$T,Orders!T6792)&lt;=10,"Endirim Yoxdur")</f>
        <v>0.23</v>
      </c>
    </row>
    <row r="6793" spans="3:5" x14ac:dyDescent="0.25">
      <c r="C6793" s="26" t="str">
        <f>IF(Orders!U6793&gt;500,"Yüksək Satış","Aşağı Satış")</f>
        <v>Aşağı Satış</v>
      </c>
      <c r="D6793" s="26" t="str">
        <f>IF(Orders!U6793&gt;500,IF(Orders!E6793="First Class",IF(Orders!W6793=0,"VIP","Special"),"Formal"),"Normal")</f>
        <v>Normal</v>
      </c>
      <c r="E6793" s="26" cm="1">
        <f t="array" ref="E6793">_xlfn.IFS(Orders!W6793=0,"Endirim Yoxdur",SUMIFS(Orders!$V:$V,Orders!$T:$T,Orders!T6793)&gt;10,ROUND(Orders!W6793*1.15,2),SUMIFS(Orders!$V:$V,Orders!$T:$T,Orders!T6793)&lt;=10,"Endirim Yoxdur")</f>
        <v>0.23</v>
      </c>
    </row>
    <row r="6794" spans="3:5" x14ac:dyDescent="0.25">
      <c r="C6794" s="26" t="str">
        <f>IF(Orders!U6794&gt;500,"Yüksək Satış","Aşağı Satış")</f>
        <v>Yüksək Satış</v>
      </c>
      <c r="D6794" s="26" t="str">
        <f>IF(Orders!U6794&gt;500,IF(Orders!E6794="First Class",IF(Orders!W6794=0,"VIP","Special"),"Formal"),"Normal")</f>
        <v>Formal</v>
      </c>
      <c r="E6794" s="26" t="str" cm="1">
        <f t="array" ref="E6794">_xlfn.IFS(Orders!W6794=0,"Endirim Yoxdur",SUMIFS(Orders!$V:$V,Orders!$T:$T,Orders!T6794)&gt;10,ROUND(Orders!W6794*1.15,2),SUMIFS(Orders!$V:$V,Orders!$T:$T,Orders!T6794)&lt;=10,"Endirim Yoxdur")</f>
        <v>Endirim Yoxdur</v>
      </c>
    </row>
    <row r="6795" spans="3:5" x14ac:dyDescent="0.25">
      <c r="C6795" s="26" t="str">
        <f>IF(Orders!U6795&gt;500,"Yüksək Satış","Aşağı Satış")</f>
        <v>Aşağı Satış</v>
      </c>
      <c r="D6795" s="26" t="str">
        <f>IF(Orders!U6795&gt;500,IF(Orders!E6795="First Class",IF(Orders!W6795=0,"VIP","Special"),"Formal"),"Normal")</f>
        <v>Normal</v>
      </c>
      <c r="E6795" s="26" t="str" cm="1">
        <f t="array" ref="E6795">_xlfn.IFS(Orders!W6795=0,"Endirim Yoxdur",SUMIFS(Orders!$V:$V,Orders!$T:$T,Orders!T6795)&gt;10,ROUND(Orders!W6795*1.15,2),SUMIFS(Orders!$V:$V,Orders!$T:$T,Orders!T6795)&lt;=10,"Endirim Yoxdur")</f>
        <v>Endirim Yoxdur</v>
      </c>
    </row>
    <row r="6796" spans="3:5" x14ac:dyDescent="0.25">
      <c r="C6796" s="26" t="str">
        <f>IF(Orders!U6796&gt;500,"Yüksək Satış","Aşağı Satış")</f>
        <v>Aşağı Satış</v>
      </c>
      <c r="D6796" s="26" t="str">
        <f>IF(Orders!U6796&gt;500,IF(Orders!E6796="First Class",IF(Orders!W6796=0,"VIP","Special"),"Formal"),"Normal")</f>
        <v>Normal</v>
      </c>
      <c r="E6796" s="26" t="str" cm="1">
        <f t="array" ref="E6796">_xlfn.IFS(Orders!W6796=0,"Endirim Yoxdur",SUMIFS(Orders!$V:$V,Orders!$T:$T,Orders!T6796)&gt;10,ROUND(Orders!W6796*1.15,2),SUMIFS(Orders!$V:$V,Orders!$T:$T,Orders!T6796)&lt;=10,"Endirim Yoxdur")</f>
        <v>Endirim Yoxdur</v>
      </c>
    </row>
    <row r="6797" spans="3:5" x14ac:dyDescent="0.25">
      <c r="C6797" s="26" t="str">
        <f>IF(Orders!U6797&gt;500,"Yüksək Satış","Aşağı Satış")</f>
        <v>Aşağı Satış</v>
      </c>
      <c r="D6797" s="26" t="str">
        <f>IF(Orders!U6797&gt;500,IF(Orders!E6797="First Class",IF(Orders!W6797=0,"VIP","Special"),"Formal"),"Normal")</f>
        <v>Normal</v>
      </c>
      <c r="E6797" s="26" cm="1">
        <f t="array" ref="E6797">_xlfn.IFS(Orders!W6797=0,"Endirim Yoxdur",SUMIFS(Orders!$V:$V,Orders!$T:$T,Orders!T6797)&gt;10,ROUND(Orders!W6797*1.15,2),SUMIFS(Orders!$V:$V,Orders!$T:$T,Orders!T6797)&lt;=10,"Endirim Yoxdur")</f>
        <v>0.23</v>
      </c>
    </row>
    <row r="6798" spans="3:5" x14ac:dyDescent="0.25">
      <c r="C6798" s="26" t="str">
        <f>IF(Orders!U6798&gt;500,"Yüksək Satış","Aşağı Satış")</f>
        <v>Aşağı Satış</v>
      </c>
      <c r="D6798" s="26" t="str">
        <f>IF(Orders!U6798&gt;500,IF(Orders!E6798="First Class",IF(Orders!W6798=0,"VIP","Special"),"Formal"),"Normal")</f>
        <v>Normal</v>
      </c>
      <c r="E6798" s="26" cm="1">
        <f t="array" ref="E6798">_xlfn.IFS(Orders!W6798=0,"Endirim Yoxdur",SUMIFS(Orders!$V:$V,Orders!$T:$T,Orders!T6798)&gt;10,ROUND(Orders!W6798*1.15,2),SUMIFS(Orders!$V:$V,Orders!$T:$T,Orders!T6798)&lt;=10,"Endirim Yoxdur")</f>
        <v>0.81</v>
      </c>
    </row>
    <row r="6799" spans="3:5" x14ac:dyDescent="0.25">
      <c r="C6799" s="26" t="str">
        <f>IF(Orders!U6799&gt;500,"Yüksək Satış","Aşağı Satış")</f>
        <v>Aşağı Satış</v>
      </c>
      <c r="D6799" s="26" t="str">
        <f>IF(Orders!U6799&gt;500,IF(Orders!E6799="First Class",IF(Orders!W6799=0,"VIP","Special"),"Formal"),"Normal")</f>
        <v>Normal</v>
      </c>
      <c r="E6799" s="26" cm="1">
        <f t="array" ref="E6799">_xlfn.IFS(Orders!W6799=0,"Endirim Yoxdur",SUMIFS(Orders!$V:$V,Orders!$T:$T,Orders!T6799)&gt;10,ROUND(Orders!W6799*1.15,2),SUMIFS(Orders!$V:$V,Orders!$T:$T,Orders!T6799)&lt;=10,"Endirim Yoxdur")</f>
        <v>0.81</v>
      </c>
    </row>
    <row r="6800" spans="3:5" x14ac:dyDescent="0.25">
      <c r="C6800" s="26" t="str">
        <f>IF(Orders!U6800&gt;500,"Yüksək Satış","Aşağı Satış")</f>
        <v>Aşağı Satış</v>
      </c>
      <c r="D6800" s="26" t="str">
        <f>IF(Orders!U6800&gt;500,IF(Orders!E6800="First Class",IF(Orders!W6800=0,"VIP","Special"),"Formal"),"Normal")</f>
        <v>Normal</v>
      </c>
      <c r="E6800" s="26" cm="1">
        <f t="array" ref="E6800">_xlfn.IFS(Orders!W6800=0,"Endirim Yoxdur",SUMIFS(Orders!$V:$V,Orders!$T:$T,Orders!T6800)&gt;10,ROUND(Orders!W6800*1.15,2),SUMIFS(Orders!$V:$V,Orders!$T:$T,Orders!T6800)&lt;=10,"Endirim Yoxdur")</f>
        <v>0.23</v>
      </c>
    </row>
    <row r="6801" spans="3:5" x14ac:dyDescent="0.25">
      <c r="C6801" s="26" t="str">
        <f>IF(Orders!U6801&gt;500,"Yüksək Satış","Aşağı Satış")</f>
        <v>Aşağı Satış</v>
      </c>
      <c r="D6801" s="26" t="str">
        <f>IF(Orders!U6801&gt;500,IF(Orders!E6801="First Class",IF(Orders!W6801=0,"VIP","Special"),"Formal"),"Normal")</f>
        <v>Normal</v>
      </c>
      <c r="E6801" s="26" cm="1">
        <f t="array" ref="E6801">_xlfn.IFS(Orders!W6801=0,"Endirim Yoxdur",SUMIFS(Orders!$V:$V,Orders!$T:$T,Orders!T6801)&gt;10,ROUND(Orders!W6801*1.15,2),SUMIFS(Orders!$V:$V,Orders!$T:$T,Orders!T6801)&lt;=10,"Endirim Yoxdur")</f>
        <v>0.23</v>
      </c>
    </row>
    <row r="6802" spans="3:5" x14ac:dyDescent="0.25">
      <c r="C6802" s="26" t="str">
        <f>IF(Orders!U6802&gt;500,"Yüksək Satış","Aşağı Satış")</f>
        <v>Aşağı Satış</v>
      </c>
      <c r="D6802" s="26" t="str">
        <f>IF(Orders!U6802&gt;500,IF(Orders!E6802="First Class",IF(Orders!W6802=0,"VIP","Special"),"Formal"),"Normal")</f>
        <v>Normal</v>
      </c>
      <c r="E6802" s="26" cm="1">
        <f t="array" ref="E6802">_xlfn.IFS(Orders!W6802=0,"Endirim Yoxdur",SUMIFS(Orders!$V:$V,Orders!$T:$T,Orders!T6802)&gt;10,ROUND(Orders!W6802*1.15,2),SUMIFS(Orders!$V:$V,Orders!$T:$T,Orders!T6802)&lt;=10,"Endirim Yoxdur")</f>
        <v>0.23</v>
      </c>
    </row>
    <row r="6803" spans="3:5" x14ac:dyDescent="0.25">
      <c r="C6803" s="26" t="str">
        <f>IF(Orders!U6803&gt;500,"Yüksək Satış","Aşağı Satış")</f>
        <v>Aşağı Satış</v>
      </c>
      <c r="D6803" s="26" t="str">
        <f>IF(Orders!U6803&gt;500,IF(Orders!E6803="First Class",IF(Orders!W6803=0,"VIP","Special"),"Formal"),"Normal")</f>
        <v>Normal</v>
      </c>
      <c r="E6803" s="26" cm="1">
        <f t="array" ref="E6803">_xlfn.IFS(Orders!W6803=0,"Endirim Yoxdur",SUMIFS(Orders!$V:$V,Orders!$T:$T,Orders!T6803)&gt;10,ROUND(Orders!W6803*1.15,2),SUMIFS(Orders!$V:$V,Orders!$T:$T,Orders!T6803)&lt;=10,"Endirim Yoxdur")</f>
        <v>0.23</v>
      </c>
    </row>
    <row r="6804" spans="3:5" x14ac:dyDescent="0.25">
      <c r="C6804" s="26" t="str">
        <f>IF(Orders!U6804&gt;500,"Yüksək Satış","Aşağı Satış")</f>
        <v>Aşağı Satış</v>
      </c>
      <c r="D6804" s="26" t="str">
        <f>IF(Orders!U6804&gt;500,IF(Orders!E6804="First Class",IF(Orders!W6804=0,"VIP","Special"),"Formal"),"Normal")</f>
        <v>Normal</v>
      </c>
      <c r="E6804" s="26" t="str" cm="1">
        <f t="array" ref="E6804">_xlfn.IFS(Orders!W6804=0,"Endirim Yoxdur",SUMIFS(Orders!$V:$V,Orders!$T:$T,Orders!T6804)&gt;10,ROUND(Orders!W6804*1.15,2),SUMIFS(Orders!$V:$V,Orders!$T:$T,Orders!T6804)&lt;=10,"Endirim Yoxdur")</f>
        <v>Endirim Yoxdur</v>
      </c>
    </row>
    <row r="6805" spans="3:5" x14ac:dyDescent="0.25">
      <c r="C6805" s="26" t="str">
        <f>IF(Orders!U6805&gt;500,"Yüksək Satış","Aşağı Satış")</f>
        <v>Aşağı Satış</v>
      </c>
      <c r="D6805" s="26" t="str">
        <f>IF(Orders!U6805&gt;500,IF(Orders!E6805="First Class",IF(Orders!W6805=0,"VIP","Special"),"Formal"),"Normal")</f>
        <v>Normal</v>
      </c>
      <c r="E6805" s="26" t="str" cm="1">
        <f t="array" ref="E6805">_xlfn.IFS(Orders!W6805=0,"Endirim Yoxdur",SUMIFS(Orders!$V:$V,Orders!$T:$T,Orders!T6805)&gt;10,ROUND(Orders!W6805*1.15,2),SUMIFS(Orders!$V:$V,Orders!$T:$T,Orders!T6805)&lt;=10,"Endirim Yoxdur")</f>
        <v>Endirim Yoxdur</v>
      </c>
    </row>
    <row r="6806" spans="3:5" x14ac:dyDescent="0.25">
      <c r="C6806" s="26" t="str">
        <f>IF(Orders!U6806&gt;500,"Yüksək Satış","Aşağı Satış")</f>
        <v>Aşağı Satış</v>
      </c>
      <c r="D6806" s="26" t="str">
        <f>IF(Orders!U6806&gt;500,IF(Orders!E6806="First Class",IF(Orders!W6806=0,"VIP","Special"),"Formal"),"Normal")</f>
        <v>Normal</v>
      </c>
      <c r="E6806" s="26" cm="1">
        <f t="array" ref="E6806">_xlfn.IFS(Orders!W6806=0,"Endirim Yoxdur",SUMIFS(Orders!$V:$V,Orders!$T:$T,Orders!T6806)&gt;10,ROUND(Orders!W6806*1.15,2),SUMIFS(Orders!$V:$V,Orders!$T:$T,Orders!T6806)&lt;=10,"Endirim Yoxdur")</f>
        <v>0.35</v>
      </c>
    </row>
    <row r="6807" spans="3:5" x14ac:dyDescent="0.25">
      <c r="C6807" s="26" t="str">
        <f>IF(Orders!U6807&gt;500,"Yüksək Satış","Aşağı Satış")</f>
        <v>Aşağı Satış</v>
      </c>
      <c r="D6807" s="26" t="str">
        <f>IF(Orders!U6807&gt;500,IF(Orders!E6807="First Class",IF(Orders!W6807=0,"VIP","Special"),"Formal"),"Normal")</f>
        <v>Normal</v>
      </c>
      <c r="E6807" s="26" cm="1">
        <f t="array" ref="E6807">_xlfn.IFS(Orders!W6807=0,"Endirim Yoxdur",SUMIFS(Orders!$V:$V,Orders!$T:$T,Orders!T6807)&gt;10,ROUND(Orders!W6807*1.15,2),SUMIFS(Orders!$V:$V,Orders!$T:$T,Orders!T6807)&lt;=10,"Endirim Yoxdur")</f>
        <v>0.23</v>
      </c>
    </row>
    <row r="6808" spans="3:5" x14ac:dyDescent="0.25">
      <c r="C6808" s="26" t="str">
        <f>IF(Orders!U6808&gt;500,"Yüksək Satış","Aşağı Satış")</f>
        <v>Aşağı Satış</v>
      </c>
      <c r="D6808" s="26" t="str">
        <f>IF(Orders!U6808&gt;500,IF(Orders!E6808="First Class",IF(Orders!W6808=0,"VIP","Special"),"Formal"),"Normal")</f>
        <v>Normal</v>
      </c>
      <c r="E6808" s="26" cm="1">
        <f t="array" ref="E6808">_xlfn.IFS(Orders!W6808=0,"Endirim Yoxdur",SUMIFS(Orders!$V:$V,Orders!$T:$T,Orders!T6808)&gt;10,ROUND(Orders!W6808*1.15,2),SUMIFS(Orders!$V:$V,Orders!$T:$T,Orders!T6808)&lt;=10,"Endirim Yoxdur")</f>
        <v>0.23</v>
      </c>
    </row>
    <row r="6809" spans="3:5" x14ac:dyDescent="0.25">
      <c r="C6809" s="26" t="str">
        <f>IF(Orders!U6809&gt;500,"Yüksək Satış","Aşağı Satış")</f>
        <v>Aşağı Satış</v>
      </c>
      <c r="D6809" s="26" t="str">
        <f>IF(Orders!U6809&gt;500,IF(Orders!E6809="First Class",IF(Orders!W6809=0,"VIP","Special"),"Formal"),"Normal")</f>
        <v>Normal</v>
      </c>
      <c r="E6809" s="26" cm="1">
        <f t="array" ref="E6809">_xlfn.IFS(Orders!W6809=0,"Endirim Yoxdur",SUMIFS(Orders!$V:$V,Orders!$T:$T,Orders!T6809)&gt;10,ROUND(Orders!W6809*1.15,2),SUMIFS(Orders!$V:$V,Orders!$T:$T,Orders!T6809)&lt;=10,"Endirim Yoxdur")</f>
        <v>0.92</v>
      </c>
    </row>
    <row r="6810" spans="3:5" x14ac:dyDescent="0.25">
      <c r="C6810" s="26" t="str">
        <f>IF(Orders!U6810&gt;500,"Yüksək Satış","Aşağı Satış")</f>
        <v>Aşağı Satış</v>
      </c>
      <c r="D6810" s="26" t="str">
        <f>IF(Orders!U6810&gt;500,IF(Orders!E6810="First Class",IF(Orders!W6810=0,"VIP","Special"),"Formal"),"Normal")</f>
        <v>Normal</v>
      </c>
      <c r="E6810" s="26" cm="1">
        <f t="array" ref="E6810">_xlfn.IFS(Orders!W6810=0,"Endirim Yoxdur",SUMIFS(Orders!$V:$V,Orders!$T:$T,Orders!T6810)&gt;10,ROUND(Orders!W6810*1.15,2),SUMIFS(Orders!$V:$V,Orders!$T:$T,Orders!T6810)&lt;=10,"Endirim Yoxdur")</f>
        <v>0.23</v>
      </c>
    </row>
    <row r="6811" spans="3:5" x14ac:dyDescent="0.25">
      <c r="C6811" s="26" t="str">
        <f>IF(Orders!U6811&gt;500,"Yüksək Satış","Aşağı Satış")</f>
        <v>Aşağı Satış</v>
      </c>
      <c r="D6811" s="26" t="str">
        <f>IF(Orders!U6811&gt;500,IF(Orders!E6811="First Class",IF(Orders!W6811=0,"VIP","Special"),"Formal"),"Normal")</f>
        <v>Normal</v>
      </c>
      <c r="E6811" s="26" cm="1">
        <f t="array" ref="E6811">_xlfn.IFS(Orders!W6811=0,"Endirim Yoxdur",SUMIFS(Orders!$V:$V,Orders!$T:$T,Orders!T6811)&gt;10,ROUND(Orders!W6811*1.15,2),SUMIFS(Orders!$V:$V,Orders!$T:$T,Orders!T6811)&lt;=10,"Endirim Yoxdur")</f>
        <v>0.23</v>
      </c>
    </row>
    <row r="6812" spans="3:5" x14ac:dyDescent="0.25">
      <c r="C6812" s="26" t="str">
        <f>IF(Orders!U6812&gt;500,"Yüksək Satış","Aşağı Satış")</f>
        <v>Aşağı Satış</v>
      </c>
      <c r="D6812" s="26" t="str">
        <f>IF(Orders!U6812&gt;500,IF(Orders!E6812="First Class",IF(Orders!W6812=0,"VIP","Special"),"Formal"),"Normal")</f>
        <v>Normal</v>
      </c>
      <c r="E6812" s="26" t="str" cm="1">
        <f t="array" ref="E6812">_xlfn.IFS(Orders!W6812=0,"Endirim Yoxdur",SUMIFS(Orders!$V:$V,Orders!$T:$T,Orders!T6812)&gt;10,ROUND(Orders!W6812*1.15,2),SUMIFS(Orders!$V:$V,Orders!$T:$T,Orders!T6812)&lt;=10,"Endirim Yoxdur")</f>
        <v>Endirim Yoxdur</v>
      </c>
    </row>
    <row r="6813" spans="3:5" x14ac:dyDescent="0.25">
      <c r="C6813" s="26" t="str">
        <f>IF(Orders!U6813&gt;500,"Yüksək Satış","Aşağı Satış")</f>
        <v>Aşağı Satış</v>
      </c>
      <c r="D6813" s="26" t="str">
        <f>IF(Orders!U6813&gt;500,IF(Orders!E6813="First Class",IF(Orders!W6813=0,"VIP","Special"),"Formal"),"Normal")</f>
        <v>Normal</v>
      </c>
      <c r="E6813" s="26" cm="1">
        <f t="array" ref="E6813">_xlfn.IFS(Orders!W6813=0,"Endirim Yoxdur",SUMIFS(Orders!$V:$V,Orders!$T:$T,Orders!T6813)&gt;10,ROUND(Orders!W6813*1.15,2),SUMIFS(Orders!$V:$V,Orders!$T:$T,Orders!T6813)&lt;=10,"Endirim Yoxdur")</f>
        <v>0.23</v>
      </c>
    </row>
    <row r="6814" spans="3:5" x14ac:dyDescent="0.25">
      <c r="C6814" s="26" t="str">
        <f>IF(Orders!U6814&gt;500,"Yüksək Satış","Aşağı Satış")</f>
        <v>Aşağı Satış</v>
      </c>
      <c r="D6814" s="26" t="str">
        <f>IF(Orders!U6814&gt;500,IF(Orders!E6814="First Class",IF(Orders!W6814=0,"VIP","Special"),"Formal"),"Normal")</f>
        <v>Normal</v>
      </c>
      <c r="E6814" s="26" cm="1">
        <f t="array" ref="E6814">_xlfn.IFS(Orders!W6814=0,"Endirim Yoxdur",SUMIFS(Orders!$V:$V,Orders!$T:$T,Orders!T6814)&gt;10,ROUND(Orders!W6814*1.15,2),SUMIFS(Orders!$V:$V,Orders!$T:$T,Orders!T6814)&lt;=10,"Endirim Yoxdur")</f>
        <v>0.23</v>
      </c>
    </row>
    <row r="6815" spans="3:5" x14ac:dyDescent="0.25">
      <c r="C6815" s="26" t="str">
        <f>IF(Orders!U6815&gt;500,"Yüksək Satış","Aşağı Satış")</f>
        <v>Aşağı Satış</v>
      </c>
      <c r="D6815" s="26" t="str">
        <f>IF(Orders!U6815&gt;500,IF(Orders!E6815="First Class",IF(Orders!W6815=0,"VIP","Special"),"Formal"),"Normal")</f>
        <v>Normal</v>
      </c>
      <c r="E6815" s="26" t="str" cm="1">
        <f t="array" ref="E6815">_xlfn.IFS(Orders!W6815=0,"Endirim Yoxdur",SUMIFS(Orders!$V:$V,Orders!$T:$T,Orders!T6815)&gt;10,ROUND(Orders!W6815*1.15,2),SUMIFS(Orders!$V:$V,Orders!$T:$T,Orders!T6815)&lt;=10,"Endirim Yoxdur")</f>
        <v>Endirim Yoxdur</v>
      </c>
    </row>
    <row r="6816" spans="3:5" x14ac:dyDescent="0.25">
      <c r="C6816" s="26" t="str">
        <f>IF(Orders!U6816&gt;500,"Yüksək Satış","Aşağı Satış")</f>
        <v>Aşağı Satış</v>
      </c>
      <c r="D6816" s="26" t="str">
        <f>IF(Orders!U6816&gt;500,IF(Orders!E6816="First Class",IF(Orders!W6816=0,"VIP","Special"),"Formal"),"Normal")</f>
        <v>Normal</v>
      </c>
      <c r="E6816" s="26" cm="1">
        <f t="array" ref="E6816">_xlfn.IFS(Orders!W6816=0,"Endirim Yoxdur",SUMIFS(Orders!$V:$V,Orders!$T:$T,Orders!T6816)&gt;10,ROUND(Orders!W6816*1.15,2),SUMIFS(Orders!$V:$V,Orders!$T:$T,Orders!T6816)&lt;=10,"Endirim Yoxdur")</f>
        <v>0.23</v>
      </c>
    </row>
    <row r="6817" spans="3:5" x14ac:dyDescent="0.25">
      <c r="C6817" s="26" t="str">
        <f>IF(Orders!U6817&gt;500,"Yüksək Satış","Aşağı Satış")</f>
        <v>Aşağı Satış</v>
      </c>
      <c r="D6817" s="26" t="str">
        <f>IF(Orders!U6817&gt;500,IF(Orders!E6817="First Class",IF(Orders!W6817=0,"VIP","Special"),"Formal"),"Normal")</f>
        <v>Normal</v>
      </c>
      <c r="E6817" s="26" cm="1">
        <f t="array" ref="E6817">_xlfn.IFS(Orders!W6817=0,"Endirim Yoxdur",SUMIFS(Orders!$V:$V,Orders!$T:$T,Orders!T6817)&gt;10,ROUND(Orders!W6817*1.15,2),SUMIFS(Orders!$V:$V,Orders!$T:$T,Orders!T6817)&lt;=10,"Endirim Yoxdur")</f>
        <v>0.23</v>
      </c>
    </row>
    <row r="6818" spans="3:5" x14ac:dyDescent="0.25">
      <c r="C6818" s="26" t="str">
        <f>IF(Orders!U6818&gt;500,"Yüksək Satış","Aşağı Satış")</f>
        <v>Aşağı Satış</v>
      </c>
      <c r="D6818" s="26" t="str">
        <f>IF(Orders!U6818&gt;500,IF(Orders!E6818="First Class",IF(Orders!W6818=0,"VIP","Special"),"Formal"),"Normal")</f>
        <v>Normal</v>
      </c>
      <c r="E6818" s="26" cm="1">
        <f t="array" ref="E6818">_xlfn.IFS(Orders!W6818=0,"Endirim Yoxdur",SUMIFS(Orders!$V:$V,Orders!$T:$T,Orders!T6818)&gt;10,ROUND(Orders!W6818*1.15,2),SUMIFS(Orders!$V:$V,Orders!$T:$T,Orders!T6818)&lt;=10,"Endirim Yoxdur")</f>
        <v>0.23</v>
      </c>
    </row>
    <row r="6819" spans="3:5" x14ac:dyDescent="0.25">
      <c r="C6819" s="26" t="str">
        <f>IF(Orders!U6819&gt;500,"Yüksək Satış","Aşağı Satış")</f>
        <v>Aşağı Satış</v>
      </c>
      <c r="D6819" s="26" t="str">
        <f>IF(Orders!U6819&gt;500,IF(Orders!E6819="First Class",IF(Orders!W6819=0,"VIP","Special"),"Formal"),"Normal")</f>
        <v>Normal</v>
      </c>
      <c r="E6819" s="26" cm="1">
        <f t="array" ref="E6819">_xlfn.IFS(Orders!W6819=0,"Endirim Yoxdur",SUMIFS(Orders!$V:$V,Orders!$T:$T,Orders!T6819)&gt;10,ROUND(Orders!W6819*1.15,2),SUMIFS(Orders!$V:$V,Orders!$T:$T,Orders!T6819)&lt;=10,"Endirim Yoxdur")</f>
        <v>0.23</v>
      </c>
    </row>
    <row r="6820" spans="3:5" x14ac:dyDescent="0.25">
      <c r="C6820" s="26" t="str">
        <f>IF(Orders!U6820&gt;500,"Yüksək Satış","Aşağı Satış")</f>
        <v>Aşağı Satış</v>
      </c>
      <c r="D6820" s="26" t="str">
        <f>IF(Orders!U6820&gt;500,IF(Orders!E6820="First Class",IF(Orders!W6820=0,"VIP","Special"),"Formal"),"Normal")</f>
        <v>Normal</v>
      </c>
      <c r="E6820" s="26" cm="1">
        <f t="array" ref="E6820">_xlfn.IFS(Orders!W6820=0,"Endirim Yoxdur",SUMIFS(Orders!$V:$V,Orders!$T:$T,Orders!T6820)&gt;10,ROUND(Orders!W6820*1.15,2),SUMIFS(Orders!$V:$V,Orders!$T:$T,Orders!T6820)&lt;=10,"Endirim Yoxdur")</f>
        <v>0.23</v>
      </c>
    </row>
    <row r="6821" spans="3:5" x14ac:dyDescent="0.25">
      <c r="C6821" s="26" t="str">
        <f>IF(Orders!U6821&gt;500,"Yüksək Satış","Aşağı Satış")</f>
        <v>Aşağı Satış</v>
      </c>
      <c r="D6821" s="26" t="str">
        <f>IF(Orders!U6821&gt;500,IF(Orders!E6821="First Class",IF(Orders!W6821=0,"VIP","Special"),"Formal"),"Normal")</f>
        <v>Normal</v>
      </c>
      <c r="E6821" s="26" cm="1">
        <f t="array" ref="E6821">_xlfn.IFS(Orders!W6821=0,"Endirim Yoxdur",SUMIFS(Orders!$V:$V,Orders!$T:$T,Orders!T6821)&gt;10,ROUND(Orders!W6821*1.15,2),SUMIFS(Orders!$V:$V,Orders!$T:$T,Orders!T6821)&lt;=10,"Endirim Yoxdur")</f>
        <v>0.35</v>
      </c>
    </row>
    <row r="6822" spans="3:5" x14ac:dyDescent="0.25">
      <c r="C6822" s="26" t="str">
        <f>IF(Orders!U6822&gt;500,"Yüksək Satış","Aşağı Satış")</f>
        <v>Aşağı Satış</v>
      </c>
      <c r="D6822" s="26" t="str">
        <f>IF(Orders!U6822&gt;500,IF(Orders!E6822="First Class",IF(Orders!W6822=0,"VIP","Special"),"Formal"),"Normal")</f>
        <v>Normal</v>
      </c>
      <c r="E6822" s="26" t="str" cm="1">
        <f t="array" ref="E6822">_xlfn.IFS(Orders!W6822=0,"Endirim Yoxdur",SUMIFS(Orders!$V:$V,Orders!$T:$T,Orders!T6822)&gt;10,ROUND(Orders!W6822*1.15,2),SUMIFS(Orders!$V:$V,Orders!$T:$T,Orders!T6822)&lt;=10,"Endirim Yoxdur")</f>
        <v>Endirim Yoxdur</v>
      </c>
    </row>
    <row r="6823" spans="3:5" x14ac:dyDescent="0.25">
      <c r="C6823" s="26" t="str">
        <f>IF(Orders!U6823&gt;500,"Yüksək Satış","Aşağı Satış")</f>
        <v>Aşağı Satış</v>
      </c>
      <c r="D6823" s="26" t="str">
        <f>IF(Orders!U6823&gt;500,IF(Orders!E6823="First Class",IF(Orders!W6823=0,"VIP","Special"),"Formal"),"Normal")</f>
        <v>Normal</v>
      </c>
      <c r="E6823" s="26" cm="1">
        <f t="array" ref="E6823">_xlfn.IFS(Orders!W6823=0,"Endirim Yoxdur",SUMIFS(Orders!$V:$V,Orders!$T:$T,Orders!T6823)&gt;10,ROUND(Orders!W6823*1.15,2),SUMIFS(Orders!$V:$V,Orders!$T:$T,Orders!T6823)&lt;=10,"Endirim Yoxdur")</f>
        <v>0.69</v>
      </c>
    </row>
    <row r="6824" spans="3:5" x14ac:dyDescent="0.25">
      <c r="C6824" s="26" t="str">
        <f>IF(Orders!U6824&gt;500,"Yüksək Satış","Aşağı Satış")</f>
        <v>Aşağı Satış</v>
      </c>
      <c r="D6824" s="26" t="str">
        <f>IF(Orders!U6824&gt;500,IF(Orders!E6824="First Class",IF(Orders!W6824=0,"VIP","Special"),"Formal"),"Normal")</f>
        <v>Normal</v>
      </c>
      <c r="E6824" s="26" cm="1">
        <f t="array" ref="E6824">_xlfn.IFS(Orders!W6824=0,"Endirim Yoxdur",SUMIFS(Orders!$V:$V,Orders!$T:$T,Orders!T6824)&gt;10,ROUND(Orders!W6824*1.15,2),SUMIFS(Orders!$V:$V,Orders!$T:$T,Orders!T6824)&lt;=10,"Endirim Yoxdur")</f>
        <v>0.23</v>
      </c>
    </row>
    <row r="6825" spans="3:5" x14ac:dyDescent="0.25">
      <c r="C6825" s="26" t="str">
        <f>IF(Orders!U6825&gt;500,"Yüksək Satış","Aşağı Satış")</f>
        <v>Aşağı Satış</v>
      </c>
      <c r="D6825" s="26" t="str">
        <f>IF(Orders!U6825&gt;500,IF(Orders!E6825="First Class",IF(Orders!W6825=0,"VIP","Special"),"Formal"),"Normal")</f>
        <v>Normal</v>
      </c>
      <c r="E6825" s="26" cm="1">
        <f t="array" ref="E6825">_xlfn.IFS(Orders!W6825=0,"Endirim Yoxdur",SUMIFS(Orders!$V:$V,Orders!$T:$T,Orders!T6825)&gt;10,ROUND(Orders!W6825*1.15,2),SUMIFS(Orders!$V:$V,Orders!$T:$T,Orders!T6825)&lt;=10,"Endirim Yoxdur")</f>
        <v>0.92</v>
      </c>
    </row>
    <row r="6826" spans="3:5" x14ac:dyDescent="0.25">
      <c r="C6826" s="26" t="str">
        <f>IF(Orders!U6826&gt;500,"Yüksək Satış","Aşağı Satış")</f>
        <v>Aşağı Satış</v>
      </c>
      <c r="D6826" s="26" t="str">
        <f>IF(Orders!U6826&gt;500,IF(Orders!E6826="First Class",IF(Orders!W6826=0,"VIP","Special"),"Formal"),"Normal")</f>
        <v>Normal</v>
      </c>
      <c r="E6826" s="26" cm="1">
        <f t="array" ref="E6826">_xlfn.IFS(Orders!W6826=0,"Endirim Yoxdur",SUMIFS(Orders!$V:$V,Orders!$T:$T,Orders!T6826)&gt;10,ROUND(Orders!W6826*1.15,2),SUMIFS(Orders!$V:$V,Orders!$T:$T,Orders!T6826)&lt;=10,"Endirim Yoxdur")</f>
        <v>0.23</v>
      </c>
    </row>
    <row r="6827" spans="3:5" x14ac:dyDescent="0.25">
      <c r="C6827" s="26" t="str">
        <f>IF(Orders!U6827&gt;500,"Yüksək Satış","Aşağı Satış")</f>
        <v>Aşağı Satış</v>
      </c>
      <c r="D6827" s="26" t="str">
        <f>IF(Orders!U6827&gt;500,IF(Orders!E6827="First Class",IF(Orders!W6827=0,"VIP","Special"),"Formal"),"Normal")</f>
        <v>Normal</v>
      </c>
      <c r="E6827" s="26" cm="1">
        <f t="array" ref="E6827">_xlfn.IFS(Orders!W6827=0,"Endirim Yoxdur",SUMIFS(Orders!$V:$V,Orders!$T:$T,Orders!T6827)&gt;10,ROUND(Orders!W6827*1.15,2),SUMIFS(Orders!$V:$V,Orders!$T:$T,Orders!T6827)&lt;=10,"Endirim Yoxdur")</f>
        <v>0.92</v>
      </c>
    </row>
    <row r="6828" spans="3:5" x14ac:dyDescent="0.25">
      <c r="C6828" s="26" t="str">
        <f>IF(Orders!U6828&gt;500,"Yüksək Satış","Aşağı Satış")</f>
        <v>Aşağı Satış</v>
      </c>
      <c r="D6828" s="26" t="str">
        <f>IF(Orders!U6828&gt;500,IF(Orders!E6828="First Class",IF(Orders!W6828=0,"VIP","Special"),"Formal"),"Normal")</f>
        <v>Normal</v>
      </c>
      <c r="E6828" s="26" cm="1">
        <f t="array" ref="E6828">_xlfn.IFS(Orders!W6828=0,"Endirim Yoxdur",SUMIFS(Orders!$V:$V,Orders!$T:$T,Orders!T6828)&gt;10,ROUND(Orders!W6828*1.15,2),SUMIFS(Orders!$V:$V,Orders!$T:$T,Orders!T6828)&lt;=10,"Endirim Yoxdur")</f>
        <v>0.92</v>
      </c>
    </row>
    <row r="6829" spans="3:5" x14ac:dyDescent="0.25">
      <c r="C6829" s="26" t="str">
        <f>IF(Orders!U6829&gt;500,"Yüksək Satış","Aşağı Satış")</f>
        <v>Aşağı Satış</v>
      </c>
      <c r="D6829" s="26" t="str">
        <f>IF(Orders!U6829&gt;500,IF(Orders!E6829="First Class",IF(Orders!W6829=0,"VIP","Special"),"Formal"),"Normal")</f>
        <v>Normal</v>
      </c>
      <c r="E6829" s="26" t="str" cm="1">
        <f t="array" ref="E6829">_xlfn.IFS(Orders!W6829=0,"Endirim Yoxdur",SUMIFS(Orders!$V:$V,Orders!$T:$T,Orders!T6829)&gt;10,ROUND(Orders!W6829*1.15,2),SUMIFS(Orders!$V:$V,Orders!$T:$T,Orders!T6829)&lt;=10,"Endirim Yoxdur")</f>
        <v>Endirim Yoxdur</v>
      </c>
    </row>
    <row r="6830" spans="3:5" x14ac:dyDescent="0.25">
      <c r="C6830" s="26" t="str">
        <f>IF(Orders!U6830&gt;500,"Yüksək Satış","Aşağı Satış")</f>
        <v>Aşağı Satış</v>
      </c>
      <c r="D6830" s="26" t="str">
        <f>IF(Orders!U6830&gt;500,IF(Orders!E6830="First Class",IF(Orders!W6830=0,"VIP","Special"),"Formal"),"Normal")</f>
        <v>Normal</v>
      </c>
      <c r="E6830" s="26" cm="1">
        <f t="array" ref="E6830">_xlfn.IFS(Orders!W6830=0,"Endirim Yoxdur",SUMIFS(Orders!$V:$V,Orders!$T:$T,Orders!T6830)&gt;10,ROUND(Orders!W6830*1.15,2),SUMIFS(Orders!$V:$V,Orders!$T:$T,Orders!T6830)&lt;=10,"Endirim Yoxdur")</f>
        <v>0.23</v>
      </c>
    </row>
    <row r="6831" spans="3:5" x14ac:dyDescent="0.25">
      <c r="C6831" s="26" t="str">
        <f>IF(Orders!U6831&gt;500,"Yüksək Satış","Aşağı Satış")</f>
        <v>Yüksək Satış</v>
      </c>
      <c r="D6831" s="26" t="str">
        <f>IF(Orders!U6831&gt;500,IF(Orders!E6831="First Class",IF(Orders!W6831=0,"VIP","Special"),"Formal"),"Normal")</f>
        <v>Formal</v>
      </c>
      <c r="E6831" s="26" cm="1">
        <f t="array" ref="E6831">_xlfn.IFS(Orders!W6831=0,"Endirim Yoxdur",SUMIFS(Orders!$V:$V,Orders!$T:$T,Orders!T6831)&gt;10,ROUND(Orders!W6831*1.15,2),SUMIFS(Orders!$V:$V,Orders!$T:$T,Orders!T6831)&lt;=10,"Endirim Yoxdur")</f>
        <v>0.35</v>
      </c>
    </row>
    <row r="6832" spans="3:5" x14ac:dyDescent="0.25">
      <c r="C6832" s="26" t="str">
        <f>IF(Orders!U6832&gt;500,"Yüksək Satış","Aşağı Satış")</f>
        <v>Aşağı Satış</v>
      </c>
      <c r="D6832" s="26" t="str">
        <f>IF(Orders!U6832&gt;500,IF(Orders!E6832="First Class",IF(Orders!W6832=0,"VIP","Special"),"Formal"),"Normal")</f>
        <v>Normal</v>
      </c>
      <c r="E6832" s="26" cm="1">
        <f t="array" ref="E6832">_xlfn.IFS(Orders!W6832=0,"Endirim Yoxdur",SUMIFS(Orders!$V:$V,Orders!$T:$T,Orders!T6832)&gt;10,ROUND(Orders!W6832*1.15,2),SUMIFS(Orders!$V:$V,Orders!$T:$T,Orders!T6832)&lt;=10,"Endirim Yoxdur")</f>
        <v>0.92</v>
      </c>
    </row>
    <row r="6833" spans="3:5" x14ac:dyDescent="0.25">
      <c r="C6833" s="26" t="str">
        <f>IF(Orders!U6833&gt;500,"Yüksək Satış","Aşağı Satış")</f>
        <v>Aşağı Satış</v>
      </c>
      <c r="D6833" s="26" t="str">
        <f>IF(Orders!U6833&gt;500,IF(Orders!E6833="First Class",IF(Orders!W6833=0,"VIP","Special"),"Formal"),"Normal")</f>
        <v>Normal</v>
      </c>
      <c r="E6833" s="26" cm="1">
        <f t="array" ref="E6833">_xlfn.IFS(Orders!W6833=0,"Endirim Yoxdur",SUMIFS(Orders!$V:$V,Orders!$T:$T,Orders!T6833)&gt;10,ROUND(Orders!W6833*1.15,2),SUMIFS(Orders!$V:$V,Orders!$T:$T,Orders!T6833)&lt;=10,"Endirim Yoxdur")</f>
        <v>0.23</v>
      </c>
    </row>
    <row r="6834" spans="3:5" x14ac:dyDescent="0.25">
      <c r="C6834" s="26" t="str">
        <f>IF(Orders!U6834&gt;500,"Yüksək Satış","Aşağı Satış")</f>
        <v>Aşağı Satış</v>
      </c>
      <c r="D6834" s="26" t="str">
        <f>IF(Orders!U6834&gt;500,IF(Orders!E6834="First Class",IF(Orders!W6834=0,"VIP","Special"),"Formal"),"Normal")</f>
        <v>Normal</v>
      </c>
      <c r="E6834" s="26" cm="1">
        <f t="array" ref="E6834">_xlfn.IFS(Orders!W6834=0,"Endirim Yoxdur",SUMIFS(Orders!$V:$V,Orders!$T:$T,Orders!T6834)&gt;10,ROUND(Orders!W6834*1.15,2),SUMIFS(Orders!$V:$V,Orders!$T:$T,Orders!T6834)&lt;=10,"Endirim Yoxdur")</f>
        <v>0.81</v>
      </c>
    </row>
    <row r="6835" spans="3:5" x14ac:dyDescent="0.25">
      <c r="C6835" s="26" t="str">
        <f>IF(Orders!U6835&gt;500,"Yüksək Satış","Aşağı Satış")</f>
        <v>Aşağı Satış</v>
      </c>
      <c r="D6835" s="26" t="str">
        <f>IF(Orders!U6835&gt;500,IF(Orders!E6835="First Class",IF(Orders!W6835=0,"VIP","Special"),"Formal"),"Normal")</f>
        <v>Normal</v>
      </c>
      <c r="E6835" s="26" cm="1">
        <f t="array" ref="E6835">_xlfn.IFS(Orders!W6835=0,"Endirim Yoxdur",SUMIFS(Orders!$V:$V,Orders!$T:$T,Orders!T6835)&gt;10,ROUND(Orders!W6835*1.15,2),SUMIFS(Orders!$V:$V,Orders!$T:$T,Orders!T6835)&lt;=10,"Endirim Yoxdur")</f>
        <v>0.81</v>
      </c>
    </row>
    <row r="6836" spans="3:5" x14ac:dyDescent="0.25">
      <c r="C6836" s="26" t="str">
        <f>IF(Orders!U6836&gt;500,"Yüksək Satış","Aşağı Satış")</f>
        <v>Aşağı Satış</v>
      </c>
      <c r="D6836" s="26" t="str">
        <f>IF(Orders!U6836&gt;500,IF(Orders!E6836="First Class",IF(Orders!W6836=0,"VIP","Special"),"Formal"),"Normal")</f>
        <v>Normal</v>
      </c>
      <c r="E6836" s="26" cm="1">
        <f t="array" ref="E6836">_xlfn.IFS(Orders!W6836=0,"Endirim Yoxdur",SUMIFS(Orders!$V:$V,Orders!$T:$T,Orders!T6836)&gt;10,ROUND(Orders!W6836*1.15,2),SUMIFS(Orders!$V:$V,Orders!$T:$T,Orders!T6836)&lt;=10,"Endirim Yoxdur")</f>
        <v>0.23</v>
      </c>
    </row>
    <row r="6837" spans="3:5" x14ac:dyDescent="0.25">
      <c r="C6837" s="26" t="str">
        <f>IF(Orders!U6837&gt;500,"Yüksək Satış","Aşağı Satış")</f>
        <v>Aşağı Satış</v>
      </c>
      <c r="D6837" s="26" t="str">
        <f>IF(Orders!U6837&gt;500,IF(Orders!E6837="First Class",IF(Orders!W6837=0,"VIP","Special"),"Formal"),"Normal")</f>
        <v>Normal</v>
      </c>
      <c r="E6837" s="26" t="str" cm="1">
        <f t="array" ref="E6837">_xlfn.IFS(Orders!W6837=0,"Endirim Yoxdur",SUMIFS(Orders!$V:$V,Orders!$T:$T,Orders!T6837)&gt;10,ROUND(Orders!W6837*1.15,2),SUMIFS(Orders!$V:$V,Orders!$T:$T,Orders!T6837)&lt;=10,"Endirim Yoxdur")</f>
        <v>Endirim Yoxdur</v>
      </c>
    </row>
    <row r="6838" spans="3:5" x14ac:dyDescent="0.25">
      <c r="C6838" s="26" t="str">
        <f>IF(Orders!U6838&gt;500,"Yüksək Satış","Aşağı Satış")</f>
        <v>Yüksək Satış</v>
      </c>
      <c r="D6838" s="26" t="str">
        <f>IF(Orders!U6838&gt;500,IF(Orders!E6838="First Class",IF(Orders!W6838=0,"VIP","Special"),"Formal"),"Normal")</f>
        <v>Special</v>
      </c>
      <c r="E6838" s="26" t="str" cm="1">
        <f t="array" ref="E6838">_xlfn.IFS(Orders!W6838=0,"Endirim Yoxdur",SUMIFS(Orders!$V:$V,Orders!$T:$T,Orders!T6838)&gt;10,ROUND(Orders!W6838*1.15,2),SUMIFS(Orders!$V:$V,Orders!$T:$T,Orders!T6838)&lt;=10,"Endirim Yoxdur")</f>
        <v>Endirim Yoxdur</v>
      </c>
    </row>
    <row r="6839" spans="3:5" x14ac:dyDescent="0.25">
      <c r="C6839" s="26" t="str">
        <f>IF(Orders!U6839&gt;500,"Yüksək Satış","Aşağı Satış")</f>
        <v>Aşağı Satış</v>
      </c>
      <c r="D6839" s="26" t="str">
        <f>IF(Orders!U6839&gt;500,IF(Orders!E6839="First Class",IF(Orders!W6839=0,"VIP","Special"),"Formal"),"Normal")</f>
        <v>Normal</v>
      </c>
      <c r="E6839" s="26" t="str" cm="1">
        <f t="array" ref="E6839">_xlfn.IFS(Orders!W6839=0,"Endirim Yoxdur",SUMIFS(Orders!$V:$V,Orders!$T:$T,Orders!T6839)&gt;10,ROUND(Orders!W6839*1.15,2),SUMIFS(Orders!$V:$V,Orders!$T:$T,Orders!T6839)&lt;=10,"Endirim Yoxdur")</f>
        <v>Endirim Yoxdur</v>
      </c>
    </row>
    <row r="6840" spans="3:5" x14ac:dyDescent="0.25">
      <c r="C6840" s="26" t="str">
        <f>IF(Orders!U6840&gt;500,"Yüksək Satış","Aşağı Satış")</f>
        <v>Yüksək Satış</v>
      </c>
      <c r="D6840" s="26" t="str">
        <f>IF(Orders!U6840&gt;500,IF(Orders!E6840="First Class",IF(Orders!W6840=0,"VIP","Special"),"Formal"),"Normal")</f>
        <v>Formal</v>
      </c>
      <c r="E6840" s="26" cm="1">
        <f t="array" ref="E6840">_xlfn.IFS(Orders!W6840=0,"Endirim Yoxdur",SUMIFS(Orders!$V:$V,Orders!$T:$T,Orders!T6840)&gt;10,ROUND(Orders!W6840*1.15,2),SUMIFS(Orders!$V:$V,Orders!$T:$T,Orders!T6840)&lt;=10,"Endirim Yoxdur")</f>
        <v>0.23</v>
      </c>
    </row>
    <row r="6841" spans="3:5" x14ac:dyDescent="0.25">
      <c r="C6841" s="26" t="str">
        <f>IF(Orders!U6841&gt;500,"Yüksək Satış","Aşağı Satış")</f>
        <v>Aşağı Satış</v>
      </c>
      <c r="D6841" s="26" t="str">
        <f>IF(Orders!U6841&gt;500,IF(Orders!E6841="First Class",IF(Orders!W6841=0,"VIP","Special"),"Formal"),"Normal")</f>
        <v>Normal</v>
      </c>
      <c r="E6841" s="26" t="str" cm="1">
        <f t="array" ref="E6841">_xlfn.IFS(Orders!W6841=0,"Endirim Yoxdur",SUMIFS(Orders!$V:$V,Orders!$T:$T,Orders!T6841)&gt;10,ROUND(Orders!W6841*1.15,2),SUMIFS(Orders!$V:$V,Orders!$T:$T,Orders!T6841)&lt;=10,"Endirim Yoxdur")</f>
        <v>Endirim Yoxdur</v>
      </c>
    </row>
    <row r="6842" spans="3:5" x14ac:dyDescent="0.25">
      <c r="C6842" s="26" t="str">
        <f>IF(Orders!U6842&gt;500,"Yüksək Satış","Aşağı Satış")</f>
        <v>Aşağı Satış</v>
      </c>
      <c r="D6842" s="26" t="str">
        <f>IF(Orders!U6842&gt;500,IF(Orders!E6842="First Class",IF(Orders!W6842=0,"VIP","Special"),"Formal"),"Normal")</f>
        <v>Normal</v>
      </c>
      <c r="E6842" s="26" t="str" cm="1">
        <f t="array" ref="E6842">_xlfn.IFS(Orders!W6842=0,"Endirim Yoxdur",SUMIFS(Orders!$V:$V,Orders!$T:$T,Orders!T6842)&gt;10,ROUND(Orders!W6842*1.15,2),SUMIFS(Orders!$V:$V,Orders!$T:$T,Orders!T6842)&lt;=10,"Endirim Yoxdur")</f>
        <v>Endirim Yoxdur</v>
      </c>
    </row>
    <row r="6843" spans="3:5" x14ac:dyDescent="0.25">
      <c r="C6843" s="26" t="str">
        <f>IF(Orders!U6843&gt;500,"Yüksək Satış","Aşağı Satış")</f>
        <v>Aşağı Satış</v>
      </c>
      <c r="D6843" s="26" t="str">
        <f>IF(Orders!U6843&gt;500,IF(Orders!E6843="First Class",IF(Orders!W6843=0,"VIP","Special"),"Formal"),"Normal")</f>
        <v>Normal</v>
      </c>
      <c r="E6843" s="26" cm="1">
        <f t="array" ref="E6843">_xlfn.IFS(Orders!W6843=0,"Endirim Yoxdur",SUMIFS(Orders!$V:$V,Orders!$T:$T,Orders!T6843)&gt;10,ROUND(Orders!W6843*1.15,2),SUMIFS(Orders!$V:$V,Orders!$T:$T,Orders!T6843)&lt;=10,"Endirim Yoxdur")</f>
        <v>0.81</v>
      </c>
    </row>
    <row r="6844" spans="3:5" x14ac:dyDescent="0.25">
      <c r="C6844" s="26" t="str">
        <f>IF(Orders!U6844&gt;500,"Yüksək Satış","Aşağı Satış")</f>
        <v>Aşağı Satış</v>
      </c>
      <c r="D6844" s="26" t="str">
        <f>IF(Orders!U6844&gt;500,IF(Orders!E6844="First Class",IF(Orders!W6844=0,"VIP","Special"),"Formal"),"Normal")</f>
        <v>Normal</v>
      </c>
      <c r="E6844" s="26" t="str" cm="1">
        <f t="array" ref="E6844">_xlfn.IFS(Orders!W6844=0,"Endirim Yoxdur",SUMIFS(Orders!$V:$V,Orders!$T:$T,Orders!T6844)&gt;10,ROUND(Orders!W6844*1.15,2),SUMIFS(Orders!$V:$V,Orders!$T:$T,Orders!T6844)&lt;=10,"Endirim Yoxdur")</f>
        <v>Endirim Yoxdur</v>
      </c>
    </row>
    <row r="6845" spans="3:5" x14ac:dyDescent="0.25">
      <c r="C6845" s="26" t="str">
        <f>IF(Orders!U6845&gt;500,"Yüksək Satış","Aşağı Satış")</f>
        <v>Aşağı Satış</v>
      </c>
      <c r="D6845" s="26" t="str">
        <f>IF(Orders!U6845&gt;500,IF(Orders!E6845="First Class",IF(Orders!W6845=0,"VIP","Special"),"Formal"),"Normal")</f>
        <v>Normal</v>
      </c>
      <c r="E6845" s="26" t="str" cm="1">
        <f t="array" ref="E6845">_xlfn.IFS(Orders!W6845=0,"Endirim Yoxdur",SUMIFS(Orders!$V:$V,Orders!$T:$T,Orders!T6845)&gt;10,ROUND(Orders!W6845*1.15,2),SUMIFS(Orders!$V:$V,Orders!$T:$T,Orders!T6845)&lt;=10,"Endirim Yoxdur")</f>
        <v>Endirim Yoxdur</v>
      </c>
    </row>
    <row r="6846" spans="3:5" x14ac:dyDescent="0.25">
      <c r="C6846" s="26" t="str">
        <f>IF(Orders!U6846&gt;500,"Yüksək Satış","Aşağı Satış")</f>
        <v>Aşağı Satış</v>
      </c>
      <c r="D6846" s="26" t="str">
        <f>IF(Orders!U6846&gt;500,IF(Orders!E6846="First Class",IF(Orders!W6846=0,"VIP","Special"),"Formal"),"Normal")</f>
        <v>Normal</v>
      </c>
      <c r="E6846" s="26" t="str" cm="1">
        <f t="array" ref="E6846">_xlfn.IFS(Orders!W6846=0,"Endirim Yoxdur",SUMIFS(Orders!$V:$V,Orders!$T:$T,Orders!T6846)&gt;10,ROUND(Orders!W6846*1.15,2),SUMIFS(Orders!$V:$V,Orders!$T:$T,Orders!T6846)&lt;=10,"Endirim Yoxdur")</f>
        <v>Endirim Yoxdur</v>
      </c>
    </row>
    <row r="6847" spans="3:5" x14ac:dyDescent="0.25">
      <c r="C6847" s="26" t="str">
        <f>IF(Orders!U6847&gt;500,"Yüksək Satış","Aşağı Satış")</f>
        <v>Aşağı Satış</v>
      </c>
      <c r="D6847" s="26" t="str">
        <f>IF(Orders!U6847&gt;500,IF(Orders!E6847="First Class",IF(Orders!W6847=0,"VIP","Special"),"Formal"),"Normal")</f>
        <v>Normal</v>
      </c>
      <c r="E6847" s="26" t="str" cm="1">
        <f t="array" ref="E6847">_xlfn.IFS(Orders!W6847=0,"Endirim Yoxdur",SUMIFS(Orders!$V:$V,Orders!$T:$T,Orders!T6847)&gt;10,ROUND(Orders!W6847*1.15,2),SUMIFS(Orders!$V:$V,Orders!$T:$T,Orders!T6847)&lt;=10,"Endirim Yoxdur")</f>
        <v>Endirim Yoxdur</v>
      </c>
    </row>
    <row r="6848" spans="3:5" x14ac:dyDescent="0.25">
      <c r="C6848" s="26" t="str">
        <f>IF(Orders!U6848&gt;500,"Yüksək Satış","Aşağı Satış")</f>
        <v>Yüksək Satış</v>
      </c>
      <c r="D6848" s="26" t="str">
        <f>IF(Orders!U6848&gt;500,IF(Orders!E6848="First Class",IF(Orders!W6848=0,"VIP","Special"),"Formal"),"Normal")</f>
        <v>Special</v>
      </c>
      <c r="E6848" s="26" cm="1">
        <f t="array" ref="E6848">_xlfn.IFS(Orders!W6848=0,"Endirim Yoxdur",SUMIFS(Orders!$V:$V,Orders!$T:$T,Orders!T6848)&gt;10,ROUND(Orders!W6848*1.15,2),SUMIFS(Orders!$V:$V,Orders!$T:$T,Orders!T6848)&lt;=10,"Endirim Yoxdur")</f>
        <v>0.12</v>
      </c>
    </row>
    <row r="6849" spans="3:5" x14ac:dyDescent="0.25">
      <c r="C6849" s="26" t="str">
        <f>IF(Orders!U6849&gt;500,"Yüksək Satış","Aşağı Satış")</f>
        <v>Yüksək Satış</v>
      </c>
      <c r="D6849" s="26" t="str">
        <f>IF(Orders!U6849&gt;500,IF(Orders!E6849="First Class",IF(Orders!W6849=0,"VIP","Special"),"Formal"),"Normal")</f>
        <v>VIP</v>
      </c>
      <c r="E6849" s="26" t="str" cm="1">
        <f t="array" ref="E6849">_xlfn.IFS(Orders!W6849=0,"Endirim Yoxdur",SUMIFS(Orders!$V:$V,Orders!$T:$T,Orders!T6849)&gt;10,ROUND(Orders!W6849*1.15,2),SUMIFS(Orders!$V:$V,Orders!$T:$T,Orders!T6849)&lt;=10,"Endirim Yoxdur")</f>
        <v>Endirim Yoxdur</v>
      </c>
    </row>
    <row r="6850" spans="3:5" x14ac:dyDescent="0.25">
      <c r="C6850" s="26" t="str">
        <f>IF(Orders!U6850&gt;500,"Yüksək Satış","Aşağı Satış")</f>
        <v>Aşağı Satış</v>
      </c>
      <c r="D6850" s="26" t="str">
        <f>IF(Orders!U6850&gt;500,IF(Orders!E6850="First Class",IF(Orders!W6850=0,"VIP","Special"),"Formal"),"Normal")</f>
        <v>Normal</v>
      </c>
      <c r="E6850" s="26" cm="1">
        <f t="array" ref="E6850">_xlfn.IFS(Orders!W6850=0,"Endirim Yoxdur",SUMIFS(Orders!$V:$V,Orders!$T:$T,Orders!T6850)&gt;10,ROUND(Orders!W6850*1.15,2),SUMIFS(Orders!$V:$V,Orders!$T:$T,Orders!T6850)&lt;=10,"Endirim Yoxdur")</f>
        <v>0.81</v>
      </c>
    </row>
    <row r="6851" spans="3:5" x14ac:dyDescent="0.25">
      <c r="C6851" s="26" t="str">
        <f>IF(Orders!U6851&gt;500,"Yüksək Satış","Aşağı Satış")</f>
        <v>Aşağı Satış</v>
      </c>
      <c r="D6851" s="26" t="str">
        <f>IF(Orders!U6851&gt;500,IF(Orders!E6851="First Class",IF(Orders!W6851=0,"VIP","Special"),"Formal"),"Normal")</f>
        <v>Normal</v>
      </c>
      <c r="E6851" s="26" t="str" cm="1">
        <f t="array" ref="E6851">_xlfn.IFS(Orders!W6851=0,"Endirim Yoxdur",SUMIFS(Orders!$V:$V,Orders!$T:$T,Orders!T6851)&gt;10,ROUND(Orders!W6851*1.15,2),SUMIFS(Orders!$V:$V,Orders!$T:$T,Orders!T6851)&lt;=10,"Endirim Yoxdur")</f>
        <v>Endirim Yoxdur</v>
      </c>
    </row>
    <row r="6852" spans="3:5" x14ac:dyDescent="0.25">
      <c r="C6852" s="26" t="str">
        <f>IF(Orders!U6852&gt;500,"Yüksək Satış","Aşağı Satış")</f>
        <v>Yüksək Satış</v>
      </c>
      <c r="D6852" s="26" t="str">
        <f>IF(Orders!U6852&gt;500,IF(Orders!E6852="First Class",IF(Orders!W6852=0,"VIP","Special"),"Formal"),"Normal")</f>
        <v>Formal</v>
      </c>
      <c r="E6852" s="26" cm="1">
        <f t="array" ref="E6852">_xlfn.IFS(Orders!W6852=0,"Endirim Yoxdur",SUMIFS(Orders!$V:$V,Orders!$T:$T,Orders!T6852)&gt;10,ROUND(Orders!W6852*1.15,2),SUMIFS(Orders!$V:$V,Orders!$T:$T,Orders!T6852)&lt;=10,"Endirim Yoxdur")</f>
        <v>0.92</v>
      </c>
    </row>
    <row r="6853" spans="3:5" x14ac:dyDescent="0.25">
      <c r="C6853" s="26" t="str">
        <f>IF(Orders!U6853&gt;500,"Yüksək Satış","Aşağı Satış")</f>
        <v>Aşağı Satış</v>
      </c>
      <c r="D6853" s="26" t="str">
        <f>IF(Orders!U6853&gt;500,IF(Orders!E6853="First Class",IF(Orders!W6853=0,"VIP","Special"),"Formal"),"Normal")</f>
        <v>Normal</v>
      </c>
      <c r="E6853" s="26" t="str" cm="1">
        <f t="array" ref="E6853">_xlfn.IFS(Orders!W6853=0,"Endirim Yoxdur",SUMIFS(Orders!$V:$V,Orders!$T:$T,Orders!T6853)&gt;10,ROUND(Orders!W6853*1.15,2),SUMIFS(Orders!$V:$V,Orders!$T:$T,Orders!T6853)&lt;=10,"Endirim Yoxdur")</f>
        <v>Endirim Yoxdur</v>
      </c>
    </row>
    <row r="6854" spans="3:5" x14ac:dyDescent="0.25">
      <c r="C6854" s="26" t="str">
        <f>IF(Orders!U6854&gt;500,"Yüksək Satış","Aşağı Satış")</f>
        <v>Aşağı Satış</v>
      </c>
      <c r="D6854" s="26" t="str">
        <f>IF(Orders!U6854&gt;500,IF(Orders!E6854="First Class",IF(Orders!W6854=0,"VIP","Special"),"Formal"),"Normal")</f>
        <v>Normal</v>
      </c>
      <c r="E6854" s="26" t="str" cm="1">
        <f t="array" ref="E6854">_xlfn.IFS(Orders!W6854=0,"Endirim Yoxdur",SUMIFS(Orders!$V:$V,Orders!$T:$T,Orders!T6854)&gt;10,ROUND(Orders!W6854*1.15,2),SUMIFS(Orders!$V:$V,Orders!$T:$T,Orders!T6854)&lt;=10,"Endirim Yoxdur")</f>
        <v>Endirim Yoxdur</v>
      </c>
    </row>
    <row r="6855" spans="3:5" x14ac:dyDescent="0.25">
      <c r="C6855" s="26" t="str">
        <f>IF(Orders!U6855&gt;500,"Yüksək Satış","Aşağı Satış")</f>
        <v>Aşağı Satış</v>
      </c>
      <c r="D6855" s="26" t="str">
        <f>IF(Orders!U6855&gt;500,IF(Orders!E6855="First Class",IF(Orders!W6855=0,"VIP","Special"),"Formal"),"Normal")</f>
        <v>Normal</v>
      </c>
      <c r="E6855" s="26" t="str" cm="1">
        <f t="array" ref="E6855">_xlfn.IFS(Orders!W6855=0,"Endirim Yoxdur",SUMIFS(Orders!$V:$V,Orders!$T:$T,Orders!T6855)&gt;10,ROUND(Orders!W6855*1.15,2),SUMIFS(Orders!$V:$V,Orders!$T:$T,Orders!T6855)&lt;=10,"Endirim Yoxdur")</f>
        <v>Endirim Yoxdur</v>
      </c>
    </row>
    <row r="6856" spans="3:5" x14ac:dyDescent="0.25">
      <c r="C6856" s="26" t="str">
        <f>IF(Orders!U6856&gt;500,"Yüksək Satış","Aşağı Satış")</f>
        <v>Aşağı Satış</v>
      </c>
      <c r="D6856" s="26" t="str">
        <f>IF(Orders!U6856&gt;500,IF(Orders!E6856="First Class",IF(Orders!W6856=0,"VIP","Special"),"Formal"),"Normal")</f>
        <v>Normal</v>
      </c>
      <c r="E6856" s="26" t="str" cm="1">
        <f t="array" ref="E6856">_xlfn.IFS(Orders!W6856=0,"Endirim Yoxdur",SUMIFS(Orders!$V:$V,Orders!$T:$T,Orders!T6856)&gt;10,ROUND(Orders!W6856*1.15,2),SUMIFS(Orders!$V:$V,Orders!$T:$T,Orders!T6856)&lt;=10,"Endirim Yoxdur")</f>
        <v>Endirim Yoxdur</v>
      </c>
    </row>
    <row r="6857" spans="3:5" x14ac:dyDescent="0.25">
      <c r="C6857" s="26" t="str">
        <f>IF(Orders!U6857&gt;500,"Yüksək Satış","Aşağı Satış")</f>
        <v>Aşağı Satış</v>
      </c>
      <c r="D6857" s="26" t="str">
        <f>IF(Orders!U6857&gt;500,IF(Orders!E6857="First Class",IF(Orders!W6857=0,"VIP","Special"),"Formal"),"Normal")</f>
        <v>Normal</v>
      </c>
      <c r="E6857" s="26" t="str" cm="1">
        <f t="array" ref="E6857">_xlfn.IFS(Orders!W6857=0,"Endirim Yoxdur",SUMIFS(Orders!$V:$V,Orders!$T:$T,Orders!T6857)&gt;10,ROUND(Orders!W6857*1.15,2),SUMIFS(Orders!$V:$V,Orders!$T:$T,Orders!T6857)&lt;=10,"Endirim Yoxdur")</f>
        <v>Endirim Yoxdur</v>
      </c>
    </row>
    <row r="6858" spans="3:5" x14ac:dyDescent="0.25">
      <c r="C6858" s="26" t="str">
        <f>IF(Orders!U6858&gt;500,"Yüksək Satış","Aşağı Satış")</f>
        <v>Yüksək Satış</v>
      </c>
      <c r="D6858" s="26" t="str">
        <f>IF(Orders!U6858&gt;500,IF(Orders!E6858="First Class",IF(Orders!W6858=0,"VIP","Special"),"Formal"),"Normal")</f>
        <v>Formal</v>
      </c>
      <c r="E6858" s="26" t="str" cm="1">
        <f t="array" ref="E6858">_xlfn.IFS(Orders!W6858=0,"Endirim Yoxdur",SUMIFS(Orders!$V:$V,Orders!$T:$T,Orders!T6858)&gt;10,ROUND(Orders!W6858*1.15,2),SUMIFS(Orders!$V:$V,Orders!$T:$T,Orders!T6858)&lt;=10,"Endirim Yoxdur")</f>
        <v>Endirim Yoxdur</v>
      </c>
    </row>
    <row r="6859" spans="3:5" x14ac:dyDescent="0.25">
      <c r="C6859" s="26" t="str">
        <f>IF(Orders!U6859&gt;500,"Yüksək Satış","Aşağı Satış")</f>
        <v>Aşağı Satış</v>
      </c>
      <c r="D6859" s="26" t="str">
        <f>IF(Orders!U6859&gt;500,IF(Orders!E6859="First Class",IF(Orders!W6859=0,"VIP","Special"),"Formal"),"Normal")</f>
        <v>Normal</v>
      </c>
      <c r="E6859" s="26" t="str" cm="1">
        <f t="array" ref="E6859">_xlfn.IFS(Orders!W6859=0,"Endirim Yoxdur",SUMIFS(Orders!$V:$V,Orders!$T:$T,Orders!T6859)&gt;10,ROUND(Orders!W6859*1.15,2),SUMIFS(Orders!$V:$V,Orders!$T:$T,Orders!T6859)&lt;=10,"Endirim Yoxdur")</f>
        <v>Endirim Yoxdur</v>
      </c>
    </row>
    <row r="6860" spans="3:5" x14ac:dyDescent="0.25">
      <c r="C6860" s="26" t="str">
        <f>IF(Orders!U6860&gt;500,"Yüksək Satış","Aşağı Satış")</f>
        <v>Aşağı Satış</v>
      </c>
      <c r="D6860" s="26" t="str">
        <f>IF(Orders!U6860&gt;500,IF(Orders!E6860="First Class",IF(Orders!W6860=0,"VIP","Special"),"Formal"),"Normal")</f>
        <v>Normal</v>
      </c>
      <c r="E6860" s="26" cm="1">
        <f t="array" ref="E6860">_xlfn.IFS(Orders!W6860=0,"Endirim Yoxdur",SUMIFS(Orders!$V:$V,Orders!$T:$T,Orders!T6860)&gt;10,ROUND(Orders!W6860*1.15,2),SUMIFS(Orders!$V:$V,Orders!$T:$T,Orders!T6860)&lt;=10,"Endirim Yoxdur")</f>
        <v>0.81</v>
      </c>
    </row>
    <row r="6861" spans="3:5" x14ac:dyDescent="0.25">
      <c r="C6861" s="26" t="str">
        <f>IF(Orders!U6861&gt;500,"Yüksək Satış","Aşağı Satış")</f>
        <v>Aşağı Satış</v>
      </c>
      <c r="D6861" s="26" t="str">
        <f>IF(Orders!U6861&gt;500,IF(Orders!E6861="First Class",IF(Orders!W6861=0,"VIP","Special"),"Formal"),"Normal")</f>
        <v>Normal</v>
      </c>
      <c r="E6861" s="26" cm="1">
        <f t="array" ref="E6861">_xlfn.IFS(Orders!W6861=0,"Endirim Yoxdur",SUMIFS(Orders!$V:$V,Orders!$T:$T,Orders!T6861)&gt;10,ROUND(Orders!W6861*1.15,2),SUMIFS(Orders!$V:$V,Orders!$T:$T,Orders!T6861)&lt;=10,"Endirim Yoxdur")</f>
        <v>0.81</v>
      </c>
    </row>
    <row r="6862" spans="3:5" x14ac:dyDescent="0.25">
      <c r="C6862" s="26" t="str">
        <f>IF(Orders!U6862&gt;500,"Yüksək Satış","Aşağı Satış")</f>
        <v>Aşağı Satış</v>
      </c>
      <c r="D6862" s="26" t="str">
        <f>IF(Orders!U6862&gt;500,IF(Orders!E6862="First Class",IF(Orders!W6862=0,"VIP","Special"),"Formal"),"Normal")</f>
        <v>Normal</v>
      </c>
      <c r="E6862" s="26" cm="1">
        <f t="array" ref="E6862">_xlfn.IFS(Orders!W6862=0,"Endirim Yoxdur",SUMIFS(Orders!$V:$V,Orders!$T:$T,Orders!T6862)&gt;10,ROUND(Orders!W6862*1.15,2),SUMIFS(Orders!$V:$V,Orders!$T:$T,Orders!T6862)&lt;=10,"Endirim Yoxdur")</f>
        <v>0.23</v>
      </c>
    </row>
    <row r="6863" spans="3:5" x14ac:dyDescent="0.25">
      <c r="C6863" s="26" t="str">
        <f>IF(Orders!U6863&gt;500,"Yüksək Satış","Aşağı Satış")</f>
        <v>Aşağı Satış</v>
      </c>
      <c r="D6863" s="26" t="str">
        <f>IF(Orders!U6863&gt;500,IF(Orders!E6863="First Class",IF(Orders!W6863=0,"VIP","Special"),"Formal"),"Normal")</f>
        <v>Normal</v>
      </c>
      <c r="E6863" s="26" cm="1">
        <f t="array" ref="E6863">_xlfn.IFS(Orders!W6863=0,"Endirim Yoxdur",SUMIFS(Orders!$V:$V,Orders!$T:$T,Orders!T6863)&gt;10,ROUND(Orders!W6863*1.15,2),SUMIFS(Orders!$V:$V,Orders!$T:$T,Orders!T6863)&lt;=10,"Endirim Yoxdur")</f>
        <v>0.23</v>
      </c>
    </row>
    <row r="6864" spans="3:5" x14ac:dyDescent="0.25">
      <c r="C6864" s="26" t="str">
        <f>IF(Orders!U6864&gt;500,"Yüksək Satış","Aşağı Satış")</f>
        <v>Aşağı Satış</v>
      </c>
      <c r="D6864" s="26" t="str">
        <f>IF(Orders!U6864&gt;500,IF(Orders!E6864="First Class",IF(Orders!W6864=0,"VIP","Special"),"Formal"),"Normal")</f>
        <v>Normal</v>
      </c>
      <c r="E6864" s="26" t="str" cm="1">
        <f t="array" ref="E6864">_xlfn.IFS(Orders!W6864=0,"Endirim Yoxdur",SUMIFS(Orders!$V:$V,Orders!$T:$T,Orders!T6864)&gt;10,ROUND(Orders!W6864*1.15,2),SUMIFS(Orders!$V:$V,Orders!$T:$T,Orders!T6864)&lt;=10,"Endirim Yoxdur")</f>
        <v>Endirim Yoxdur</v>
      </c>
    </row>
    <row r="6865" spans="3:5" x14ac:dyDescent="0.25">
      <c r="C6865" s="26" t="str">
        <f>IF(Orders!U6865&gt;500,"Yüksək Satış","Aşağı Satış")</f>
        <v>Aşağı Satış</v>
      </c>
      <c r="D6865" s="26" t="str">
        <f>IF(Orders!U6865&gt;500,IF(Orders!E6865="First Class",IF(Orders!W6865=0,"VIP","Special"),"Formal"),"Normal")</f>
        <v>Normal</v>
      </c>
      <c r="E6865" s="26" cm="1">
        <f t="array" ref="E6865">_xlfn.IFS(Orders!W6865=0,"Endirim Yoxdur",SUMIFS(Orders!$V:$V,Orders!$T:$T,Orders!T6865)&gt;10,ROUND(Orders!W6865*1.15,2),SUMIFS(Orders!$V:$V,Orders!$T:$T,Orders!T6865)&lt;=10,"Endirim Yoxdur")</f>
        <v>0.23</v>
      </c>
    </row>
    <row r="6866" spans="3:5" x14ac:dyDescent="0.25">
      <c r="C6866" s="26" t="str">
        <f>IF(Orders!U6866&gt;500,"Yüksək Satış","Aşağı Satış")</f>
        <v>Aşağı Satış</v>
      </c>
      <c r="D6866" s="26" t="str">
        <f>IF(Orders!U6866&gt;500,IF(Orders!E6866="First Class",IF(Orders!W6866=0,"VIP","Special"),"Formal"),"Normal")</f>
        <v>Normal</v>
      </c>
      <c r="E6866" s="26" t="str" cm="1">
        <f t="array" ref="E6866">_xlfn.IFS(Orders!W6866=0,"Endirim Yoxdur",SUMIFS(Orders!$V:$V,Orders!$T:$T,Orders!T6866)&gt;10,ROUND(Orders!W6866*1.15,2),SUMIFS(Orders!$V:$V,Orders!$T:$T,Orders!T6866)&lt;=10,"Endirim Yoxdur")</f>
        <v>Endirim Yoxdur</v>
      </c>
    </row>
    <row r="6867" spans="3:5" x14ac:dyDescent="0.25">
      <c r="C6867" s="26" t="str">
        <f>IF(Orders!U6867&gt;500,"Yüksək Satış","Aşağı Satış")</f>
        <v>Aşağı Satış</v>
      </c>
      <c r="D6867" s="26" t="str">
        <f>IF(Orders!U6867&gt;500,IF(Orders!E6867="First Class",IF(Orders!W6867=0,"VIP","Special"),"Formal"),"Normal")</f>
        <v>Normal</v>
      </c>
      <c r="E6867" s="26" t="str" cm="1">
        <f t="array" ref="E6867">_xlfn.IFS(Orders!W6867=0,"Endirim Yoxdur",SUMIFS(Orders!$V:$V,Orders!$T:$T,Orders!T6867)&gt;10,ROUND(Orders!W6867*1.15,2),SUMIFS(Orders!$V:$V,Orders!$T:$T,Orders!T6867)&lt;=10,"Endirim Yoxdur")</f>
        <v>Endirim Yoxdur</v>
      </c>
    </row>
    <row r="6868" spans="3:5" x14ac:dyDescent="0.25">
      <c r="C6868" s="26" t="str">
        <f>IF(Orders!U6868&gt;500,"Yüksək Satış","Aşağı Satış")</f>
        <v>Aşağı Satış</v>
      </c>
      <c r="D6868" s="26" t="str">
        <f>IF(Orders!U6868&gt;500,IF(Orders!E6868="First Class",IF(Orders!W6868=0,"VIP","Special"),"Formal"),"Normal")</f>
        <v>Normal</v>
      </c>
      <c r="E6868" s="26" t="str" cm="1">
        <f t="array" ref="E6868">_xlfn.IFS(Orders!W6868=0,"Endirim Yoxdur",SUMIFS(Orders!$V:$V,Orders!$T:$T,Orders!T6868)&gt;10,ROUND(Orders!W6868*1.15,2),SUMIFS(Orders!$V:$V,Orders!$T:$T,Orders!T6868)&lt;=10,"Endirim Yoxdur")</f>
        <v>Endirim Yoxdur</v>
      </c>
    </row>
    <row r="6869" spans="3:5" x14ac:dyDescent="0.25">
      <c r="C6869" s="26" t="str">
        <f>IF(Orders!U6869&gt;500,"Yüksək Satış","Aşağı Satış")</f>
        <v>Aşağı Satış</v>
      </c>
      <c r="D6869" s="26" t="str">
        <f>IF(Orders!U6869&gt;500,IF(Orders!E6869="First Class",IF(Orders!W6869=0,"VIP","Special"),"Formal"),"Normal")</f>
        <v>Normal</v>
      </c>
      <c r="E6869" s="26" t="str" cm="1">
        <f t="array" ref="E6869">_xlfn.IFS(Orders!W6869=0,"Endirim Yoxdur",SUMIFS(Orders!$V:$V,Orders!$T:$T,Orders!T6869)&gt;10,ROUND(Orders!W6869*1.15,2),SUMIFS(Orders!$V:$V,Orders!$T:$T,Orders!T6869)&lt;=10,"Endirim Yoxdur")</f>
        <v>Endirim Yoxdur</v>
      </c>
    </row>
    <row r="6870" spans="3:5" x14ac:dyDescent="0.25">
      <c r="C6870" s="26" t="str">
        <f>IF(Orders!U6870&gt;500,"Yüksək Satış","Aşağı Satış")</f>
        <v>Aşağı Satış</v>
      </c>
      <c r="D6870" s="26" t="str">
        <f>IF(Orders!U6870&gt;500,IF(Orders!E6870="First Class",IF(Orders!W6870=0,"VIP","Special"),"Formal"),"Normal")</f>
        <v>Normal</v>
      </c>
      <c r="E6870" s="26" cm="1">
        <f t="array" ref="E6870">_xlfn.IFS(Orders!W6870=0,"Endirim Yoxdur",SUMIFS(Orders!$V:$V,Orders!$T:$T,Orders!T6870)&gt;10,ROUND(Orders!W6870*1.15,2),SUMIFS(Orders!$V:$V,Orders!$T:$T,Orders!T6870)&lt;=10,"Endirim Yoxdur")</f>
        <v>0.23</v>
      </c>
    </row>
    <row r="6871" spans="3:5" x14ac:dyDescent="0.25">
      <c r="C6871" s="26" t="str">
        <f>IF(Orders!U6871&gt;500,"Yüksək Satış","Aşağı Satış")</f>
        <v>Aşağı Satış</v>
      </c>
      <c r="D6871" s="26" t="str">
        <f>IF(Orders!U6871&gt;500,IF(Orders!E6871="First Class",IF(Orders!W6871=0,"VIP","Special"),"Formal"),"Normal")</f>
        <v>Normal</v>
      </c>
      <c r="E6871" s="26" t="str" cm="1">
        <f t="array" ref="E6871">_xlfn.IFS(Orders!W6871=0,"Endirim Yoxdur",SUMIFS(Orders!$V:$V,Orders!$T:$T,Orders!T6871)&gt;10,ROUND(Orders!W6871*1.15,2),SUMIFS(Orders!$V:$V,Orders!$T:$T,Orders!T6871)&lt;=10,"Endirim Yoxdur")</f>
        <v>Endirim Yoxdur</v>
      </c>
    </row>
    <row r="6872" spans="3:5" x14ac:dyDescent="0.25">
      <c r="C6872" s="26" t="str">
        <f>IF(Orders!U6872&gt;500,"Yüksək Satış","Aşağı Satış")</f>
        <v>Aşağı Satış</v>
      </c>
      <c r="D6872" s="26" t="str">
        <f>IF(Orders!U6872&gt;500,IF(Orders!E6872="First Class",IF(Orders!W6872=0,"VIP","Special"),"Formal"),"Normal")</f>
        <v>Normal</v>
      </c>
      <c r="E6872" s="26" cm="1">
        <f t="array" ref="E6872">_xlfn.IFS(Orders!W6872=0,"Endirim Yoxdur",SUMIFS(Orders!$V:$V,Orders!$T:$T,Orders!T6872)&gt;10,ROUND(Orders!W6872*1.15,2),SUMIFS(Orders!$V:$V,Orders!$T:$T,Orders!T6872)&lt;=10,"Endirim Yoxdur")</f>
        <v>0.23</v>
      </c>
    </row>
    <row r="6873" spans="3:5" x14ac:dyDescent="0.25">
      <c r="C6873" s="26" t="str">
        <f>IF(Orders!U6873&gt;500,"Yüksək Satış","Aşağı Satış")</f>
        <v>Aşağı Satış</v>
      </c>
      <c r="D6873" s="26" t="str">
        <f>IF(Orders!U6873&gt;500,IF(Orders!E6873="First Class",IF(Orders!W6873=0,"VIP","Special"),"Formal"),"Normal")</f>
        <v>Normal</v>
      </c>
      <c r="E6873" s="26" t="str" cm="1">
        <f t="array" ref="E6873">_xlfn.IFS(Orders!W6873=0,"Endirim Yoxdur",SUMIFS(Orders!$V:$V,Orders!$T:$T,Orders!T6873)&gt;10,ROUND(Orders!W6873*1.15,2),SUMIFS(Orders!$V:$V,Orders!$T:$T,Orders!T6873)&lt;=10,"Endirim Yoxdur")</f>
        <v>Endirim Yoxdur</v>
      </c>
    </row>
    <row r="6874" spans="3:5" x14ac:dyDescent="0.25">
      <c r="C6874" s="26" t="str">
        <f>IF(Orders!U6874&gt;500,"Yüksək Satış","Aşağı Satış")</f>
        <v>Aşağı Satış</v>
      </c>
      <c r="D6874" s="26" t="str">
        <f>IF(Orders!U6874&gt;500,IF(Orders!E6874="First Class",IF(Orders!W6874=0,"VIP","Special"),"Formal"),"Normal")</f>
        <v>Normal</v>
      </c>
      <c r="E6874" s="26" t="str" cm="1">
        <f t="array" ref="E6874">_xlfn.IFS(Orders!W6874=0,"Endirim Yoxdur",SUMIFS(Orders!$V:$V,Orders!$T:$T,Orders!T6874)&gt;10,ROUND(Orders!W6874*1.15,2),SUMIFS(Orders!$V:$V,Orders!$T:$T,Orders!T6874)&lt;=10,"Endirim Yoxdur")</f>
        <v>Endirim Yoxdur</v>
      </c>
    </row>
    <row r="6875" spans="3:5" x14ac:dyDescent="0.25">
      <c r="C6875" s="26" t="str">
        <f>IF(Orders!U6875&gt;500,"Yüksək Satış","Aşağı Satış")</f>
        <v>Aşağı Satış</v>
      </c>
      <c r="D6875" s="26" t="str">
        <f>IF(Orders!U6875&gt;500,IF(Orders!E6875="First Class",IF(Orders!W6875=0,"VIP","Special"),"Formal"),"Normal")</f>
        <v>Normal</v>
      </c>
      <c r="E6875" s="26" cm="1">
        <f t="array" ref="E6875">_xlfn.IFS(Orders!W6875=0,"Endirim Yoxdur",SUMIFS(Orders!$V:$V,Orders!$T:$T,Orders!T6875)&gt;10,ROUND(Orders!W6875*1.15,2),SUMIFS(Orders!$V:$V,Orders!$T:$T,Orders!T6875)&lt;=10,"Endirim Yoxdur")</f>
        <v>0.23</v>
      </c>
    </row>
    <row r="6876" spans="3:5" x14ac:dyDescent="0.25">
      <c r="C6876" s="26" t="str">
        <f>IF(Orders!U6876&gt;500,"Yüksək Satış","Aşağı Satış")</f>
        <v>Aşağı Satış</v>
      </c>
      <c r="D6876" s="26" t="str">
        <f>IF(Orders!U6876&gt;500,IF(Orders!E6876="First Class",IF(Orders!W6876=0,"VIP","Special"),"Formal"),"Normal")</f>
        <v>Normal</v>
      </c>
      <c r="E6876" s="26" t="str" cm="1">
        <f t="array" ref="E6876">_xlfn.IFS(Orders!W6876=0,"Endirim Yoxdur",SUMIFS(Orders!$V:$V,Orders!$T:$T,Orders!T6876)&gt;10,ROUND(Orders!W6876*1.15,2),SUMIFS(Orders!$V:$V,Orders!$T:$T,Orders!T6876)&lt;=10,"Endirim Yoxdur")</f>
        <v>Endirim Yoxdur</v>
      </c>
    </row>
    <row r="6877" spans="3:5" x14ac:dyDescent="0.25">
      <c r="C6877" s="26" t="str">
        <f>IF(Orders!U6877&gt;500,"Yüksək Satış","Aşağı Satış")</f>
        <v>Aşağı Satış</v>
      </c>
      <c r="D6877" s="26" t="str">
        <f>IF(Orders!U6877&gt;500,IF(Orders!E6877="First Class",IF(Orders!W6877=0,"VIP","Special"),"Formal"),"Normal")</f>
        <v>Normal</v>
      </c>
      <c r="E6877" s="26" cm="1">
        <f t="array" ref="E6877">_xlfn.IFS(Orders!W6877=0,"Endirim Yoxdur",SUMIFS(Orders!$V:$V,Orders!$T:$T,Orders!T6877)&gt;10,ROUND(Orders!W6877*1.15,2),SUMIFS(Orders!$V:$V,Orders!$T:$T,Orders!T6877)&lt;=10,"Endirim Yoxdur")</f>
        <v>0.23</v>
      </c>
    </row>
    <row r="6878" spans="3:5" x14ac:dyDescent="0.25">
      <c r="C6878" s="26" t="str">
        <f>IF(Orders!U6878&gt;500,"Yüksək Satış","Aşağı Satış")</f>
        <v>Yüksək Satış</v>
      </c>
      <c r="D6878" s="26" t="str">
        <f>IF(Orders!U6878&gt;500,IF(Orders!E6878="First Class",IF(Orders!W6878=0,"VIP","Special"),"Formal"),"Normal")</f>
        <v>Special</v>
      </c>
      <c r="E6878" s="26" cm="1">
        <f t="array" ref="E6878">_xlfn.IFS(Orders!W6878=0,"Endirim Yoxdur",SUMIFS(Orders!$V:$V,Orders!$T:$T,Orders!T6878)&gt;10,ROUND(Orders!W6878*1.15,2),SUMIFS(Orders!$V:$V,Orders!$T:$T,Orders!T6878)&lt;=10,"Endirim Yoxdur")</f>
        <v>0.23</v>
      </c>
    </row>
    <row r="6879" spans="3:5" x14ac:dyDescent="0.25">
      <c r="C6879" s="26" t="str">
        <f>IF(Orders!U6879&gt;500,"Yüksək Satış","Aşağı Satış")</f>
        <v>Aşağı Satış</v>
      </c>
      <c r="D6879" s="26" t="str">
        <f>IF(Orders!U6879&gt;500,IF(Orders!E6879="First Class",IF(Orders!W6879=0,"VIP","Special"),"Formal"),"Normal")</f>
        <v>Normal</v>
      </c>
      <c r="E6879" s="26" t="str" cm="1">
        <f t="array" ref="E6879">_xlfn.IFS(Orders!W6879=0,"Endirim Yoxdur",SUMIFS(Orders!$V:$V,Orders!$T:$T,Orders!T6879)&gt;10,ROUND(Orders!W6879*1.15,2),SUMIFS(Orders!$V:$V,Orders!$T:$T,Orders!T6879)&lt;=10,"Endirim Yoxdur")</f>
        <v>Endirim Yoxdur</v>
      </c>
    </row>
    <row r="6880" spans="3:5" x14ac:dyDescent="0.25">
      <c r="C6880" s="26" t="str">
        <f>IF(Orders!U6880&gt;500,"Yüksək Satış","Aşağı Satış")</f>
        <v>Aşağı Satış</v>
      </c>
      <c r="D6880" s="26" t="str">
        <f>IF(Orders!U6880&gt;500,IF(Orders!E6880="First Class",IF(Orders!W6880=0,"VIP","Special"),"Formal"),"Normal")</f>
        <v>Normal</v>
      </c>
      <c r="E6880" s="26" cm="1">
        <f t="array" ref="E6880">_xlfn.IFS(Orders!W6880=0,"Endirim Yoxdur",SUMIFS(Orders!$V:$V,Orders!$T:$T,Orders!T6880)&gt;10,ROUND(Orders!W6880*1.15,2),SUMIFS(Orders!$V:$V,Orders!$T:$T,Orders!T6880)&lt;=10,"Endirim Yoxdur")</f>
        <v>0.92</v>
      </c>
    </row>
    <row r="6881" spans="3:5" x14ac:dyDescent="0.25">
      <c r="C6881" s="26" t="str">
        <f>IF(Orders!U6881&gt;500,"Yüksək Satış","Aşağı Satış")</f>
        <v>Aşağı Satış</v>
      </c>
      <c r="D6881" s="26" t="str">
        <f>IF(Orders!U6881&gt;500,IF(Orders!E6881="First Class",IF(Orders!W6881=0,"VIP","Special"),"Formal"),"Normal")</f>
        <v>Normal</v>
      </c>
      <c r="E6881" s="26" cm="1">
        <f t="array" ref="E6881">_xlfn.IFS(Orders!W6881=0,"Endirim Yoxdur",SUMIFS(Orders!$V:$V,Orders!$T:$T,Orders!T6881)&gt;10,ROUND(Orders!W6881*1.15,2),SUMIFS(Orders!$V:$V,Orders!$T:$T,Orders!T6881)&lt;=10,"Endirim Yoxdur")</f>
        <v>0.92</v>
      </c>
    </row>
    <row r="6882" spans="3:5" x14ac:dyDescent="0.25">
      <c r="C6882" s="26" t="str">
        <f>IF(Orders!U6882&gt;500,"Yüksək Satış","Aşağı Satış")</f>
        <v>Aşağı Satış</v>
      </c>
      <c r="D6882" s="26" t="str">
        <f>IF(Orders!U6882&gt;500,IF(Orders!E6882="First Class",IF(Orders!W6882=0,"VIP","Special"),"Formal"),"Normal")</f>
        <v>Normal</v>
      </c>
      <c r="E6882" s="26" t="str" cm="1">
        <f t="array" ref="E6882">_xlfn.IFS(Orders!W6882=0,"Endirim Yoxdur",SUMIFS(Orders!$V:$V,Orders!$T:$T,Orders!T6882)&gt;10,ROUND(Orders!W6882*1.15,2),SUMIFS(Orders!$V:$V,Orders!$T:$T,Orders!T6882)&lt;=10,"Endirim Yoxdur")</f>
        <v>Endirim Yoxdur</v>
      </c>
    </row>
    <row r="6883" spans="3:5" x14ac:dyDescent="0.25">
      <c r="C6883" s="26" t="str">
        <f>IF(Orders!U6883&gt;500,"Yüksək Satış","Aşağı Satış")</f>
        <v>Aşağı Satış</v>
      </c>
      <c r="D6883" s="26" t="str">
        <f>IF(Orders!U6883&gt;500,IF(Orders!E6883="First Class",IF(Orders!W6883=0,"VIP","Special"),"Formal"),"Normal")</f>
        <v>Normal</v>
      </c>
      <c r="E6883" s="26" cm="1">
        <f t="array" ref="E6883">_xlfn.IFS(Orders!W6883=0,"Endirim Yoxdur",SUMIFS(Orders!$V:$V,Orders!$T:$T,Orders!T6883)&gt;10,ROUND(Orders!W6883*1.15,2),SUMIFS(Orders!$V:$V,Orders!$T:$T,Orders!T6883)&lt;=10,"Endirim Yoxdur")</f>
        <v>0.23</v>
      </c>
    </row>
    <row r="6884" spans="3:5" x14ac:dyDescent="0.25">
      <c r="C6884" s="26" t="str">
        <f>IF(Orders!U6884&gt;500,"Yüksək Satış","Aşağı Satış")</f>
        <v>Aşağı Satış</v>
      </c>
      <c r="D6884" s="26" t="str">
        <f>IF(Orders!U6884&gt;500,IF(Orders!E6884="First Class",IF(Orders!W6884=0,"VIP","Special"),"Formal"),"Normal")</f>
        <v>Normal</v>
      </c>
      <c r="E6884" s="26" cm="1">
        <f t="array" ref="E6884">_xlfn.IFS(Orders!W6884=0,"Endirim Yoxdur",SUMIFS(Orders!$V:$V,Orders!$T:$T,Orders!T6884)&gt;10,ROUND(Orders!W6884*1.15,2),SUMIFS(Orders!$V:$V,Orders!$T:$T,Orders!T6884)&lt;=10,"Endirim Yoxdur")</f>
        <v>0.23</v>
      </c>
    </row>
    <row r="6885" spans="3:5" x14ac:dyDescent="0.25">
      <c r="C6885" s="26" t="str">
        <f>IF(Orders!U6885&gt;500,"Yüksək Satış","Aşağı Satış")</f>
        <v>Aşağı Satış</v>
      </c>
      <c r="D6885" s="26" t="str">
        <f>IF(Orders!U6885&gt;500,IF(Orders!E6885="First Class",IF(Orders!W6885=0,"VIP","Special"),"Formal"),"Normal")</f>
        <v>Normal</v>
      </c>
      <c r="E6885" s="26" t="str" cm="1">
        <f t="array" ref="E6885">_xlfn.IFS(Orders!W6885=0,"Endirim Yoxdur",SUMIFS(Orders!$V:$V,Orders!$T:$T,Orders!T6885)&gt;10,ROUND(Orders!W6885*1.15,2),SUMIFS(Orders!$V:$V,Orders!$T:$T,Orders!T6885)&lt;=10,"Endirim Yoxdur")</f>
        <v>Endirim Yoxdur</v>
      </c>
    </row>
    <row r="6886" spans="3:5" x14ac:dyDescent="0.25">
      <c r="C6886" s="26" t="str">
        <f>IF(Orders!U6886&gt;500,"Yüksək Satış","Aşağı Satış")</f>
        <v>Aşağı Satış</v>
      </c>
      <c r="D6886" s="26" t="str">
        <f>IF(Orders!U6886&gt;500,IF(Orders!E6886="First Class",IF(Orders!W6886=0,"VIP","Special"),"Formal"),"Normal")</f>
        <v>Normal</v>
      </c>
      <c r="E6886" s="26" t="str" cm="1">
        <f t="array" ref="E6886">_xlfn.IFS(Orders!W6886=0,"Endirim Yoxdur",SUMIFS(Orders!$V:$V,Orders!$T:$T,Orders!T6886)&gt;10,ROUND(Orders!W6886*1.15,2),SUMIFS(Orders!$V:$V,Orders!$T:$T,Orders!T6886)&lt;=10,"Endirim Yoxdur")</f>
        <v>Endirim Yoxdur</v>
      </c>
    </row>
    <row r="6887" spans="3:5" x14ac:dyDescent="0.25">
      <c r="C6887" s="26" t="str">
        <f>IF(Orders!U6887&gt;500,"Yüksək Satış","Aşağı Satış")</f>
        <v>Aşağı Satış</v>
      </c>
      <c r="D6887" s="26" t="str">
        <f>IF(Orders!U6887&gt;500,IF(Orders!E6887="First Class",IF(Orders!W6887=0,"VIP","Special"),"Formal"),"Normal")</f>
        <v>Normal</v>
      </c>
      <c r="E6887" s="26" cm="1">
        <f t="array" ref="E6887">_xlfn.IFS(Orders!W6887=0,"Endirim Yoxdur",SUMIFS(Orders!$V:$V,Orders!$T:$T,Orders!T6887)&gt;10,ROUND(Orders!W6887*1.15,2),SUMIFS(Orders!$V:$V,Orders!$T:$T,Orders!T6887)&lt;=10,"Endirim Yoxdur")</f>
        <v>0.23</v>
      </c>
    </row>
    <row r="6888" spans="3:5" x14ac:dyDescent="0.25">
      <c r="C6888" s="26" t="str">
        <f>IF(Orders!U6888&gt;500,"Yüksək Satış","Aşağı Satış")</f>
        <v>Yüksək Satış</v>
      </c>
      <c r="D6888" s="26" t="str">
        <f>IF(Orders!U6888&gt;500,IF(Orders!E6888="First Class",IF(Orders!W6888=0,"VIP","Special"),"Formal"),"Normal")</f>
        <v>Formal</v>
      </c>
      <c r="E6888" s="26" t="str" cm="1">
        <f t="array" ref="E6888">_xlfn.IFS(Orders!W6888=0,"Endirim Yoxdur",SUMIFS(Orders!$V:$V,Orders!$T:$T,Orders!T6888)&gt;10,ROUND(Orders!W6888*1.15,2),SUMIFS(Orders!$V:$V,Orders!$T:$T,Orders!T6888)&lt;=10,"Endirim Yoxdur")</f>
        <v>Endirim Yoxdur</v>
      </c>
    </row>
    <row r="6889" spans="3:5" x14ac:dyDescent="0.25">
      <c r="C6889" s="26" t="str">
        <f>IF(Orders!U6889&gt;500,"Yüksək Satış","Aşağı Satış")</f>
        <v>Aşağı Satış</v>
      </c>
      <c r="D6889" s="26" t="str">
        <f>IF(Orders!U6889&gt;500,IF(Orders!E6889="First Class",IF(Orders!W6889=0,"VIP","Special"),"Formal"),"Normal")</f>
        <v>Normal</v>
      </c>
      <c r="E6889" s="26" t="str" cm="1">
        <f t="array" ref="E6889">_xlfn.IFS(Orders!W6889=0,"Endirim Yoxdur",SUMIFS(Orders!$V:$V,Orders!$T:$T,Orders!T6889)&gt;10,ROUND(Orders!W6889*1.15,2),SUMIFS(Orders!$V:$V,Orders!$T:$T,Orders!T6889)&lt;=10,"Endirim Yoxdur")</f>
        <v>Endirim Yoxdur</v>
      </c>
    </row>
    <row r="6890" spans="3:5" x14ac:dyDescent="0.25">
      <c r="C6890" s="26" t="str">
        <f>IF(Orders!U6890&gt;500,"Yüksək Satış","Aşağı Satış")</f>
        <v>Aşağı Satış</v>
      </c>
      <c r="D6890" s="26" t="str">
        <f>IF(Orders!U6890&gt;500,IF(Orders!E6890="First Class",IF(Orders!W6890=0,"VIP","Special"),"Formal"),"Normal")</f>
        <v>Normal</v>
      </c>
      <c r="E6890" s="26" t="str" cm="1">
        <f t="array" ref="E6890">_xlfn.IFS(Orders!W6890=0,"Endirim Yoxdur",SUMIFS(Orders!$V:$V,Orders!$T:$T,Orders!T6890)&gt;10,ROUND(Orders!W6890*1.15,2),SUMIFS(Orders!$V:$V,Orders!$T:$T,Orders!T6890)&lt;=10,"Endirim Yoxdur")</f>
        <v>Endirim Yoxdur</v>
      </c>
    </row>
    <row r="6891" spans="3:5" x14ac:dyDescent="0.25">
      <c r="C6891" s="26" t="str">
        <f>IF(Orders!U6891&gt;500,"Yüksək Satış","Aşağı Satış")</f>
        <v>Yüksək Satış</v>
      </c>
      <c r="D6891" s="26" t="str">
        <f>IF(Orders!U6891&gt;500,IF(Orders!E6891="First Class",IF(Orders!W6891=0,"VIP","Special"),"Formal"),"Normal")</f>
        <v>Formal</v>
      </c>
      <c r="E6891" s="26" cm="1">
        <f t="array" ref="E6891">_xlfn.IFS(Orders!W6891=0,"Endirim Yoxdur",SUMIFS(Orders!$V:$V,Orders!$T:$T,Orders!T6891)&gt;10,ROUND(Orders!W6891*1.15,2),SUMIFS(Orders!$V:$V,Orders!$T:$T,Orders!T6891)&lt;=10,"Endirim Yoxdur")</f>
        <v>0.35</v>
      </c>
    </row>
    <row r="6892" spans="3:5" x14ac:dyDescent="0.25">
      <c r="C6892" s="26" t="str">
        <f>IF(Orders!U6892&gt;500,"Yüksək Satış","Aşağı Satış")</f>
        <v>Aşağı Satış</v>
      </c>
      <c r="D6892" s="26" t="str">
        <f>IF(Orders!U6892&gt;500,IF(Orders!E6892="First Class",IF(Orders!W6892=0,"VIP","Special"),"Formal"),"Normal")</f>
        <v>Normal</v>
      </c>
      <c r="E6892" s="26" cm="1">
        <f t="array" ref="E6892">_xlfn.IFS(Orders!W6892=0,"Endirim Yoxdur",SUMIFS(Orders!$V:$V,Orders!$T:$T,Orders!T6892)&gt;10,ROUND(Orders!W6892*1.15,2),SUMIFS(Orders!$V:$V,Orders!$T:$T,Orders!T6892)&lt;=10,"Endirim Yoxdur")</f>
        <v>0.23</v>
      </c>
    </row>
    <row r="6893" spans="3:5" x14ac:dyDescent="0.25">
      <c r="C6893" s="26" t="str">
        <f>IF(Orders!U6893&gt;500,"Yüksək Satış","Aşağı Satış")</f>
        <v>Yüksək Satış</v>
      </c>
      <c r="D6893" s="26" t="str">
        <f>IF(Orders!U6893&gt;500,IF(Orders!E6893="First Class",IF(Orders!W6893=0,"VIP","Special"),"Formal"),"Normal")</f>
        <v>Formal</v>
      </c>
      <c r="E6893" s="26" t="str" cm="1">
        <f t="array" ref="E6893">_xlfn.IFS(Orders!W6893=0,"Endirim Yoxdur",SUMIFS(Orders!$V:$V,Orders!$T:$T,Orders!T6893)&gt;10,ROUND(Orders!W6893*1.15,2),SUMIFS(Orders!$V:$V,Orders!$T:$T,Orders!T6893)&lt;=10,"Endirim Yoxdur")</f>
        <v>Endirim Yoxdur</v>
      </c>
    </row>
    <row r="6894" spans="3:5" x14ac:dyDescent="0.25">
      <c r="C6894" s="26" t="str">
        <f>IF(Orders!U6894&gt;500,"Yüksək Satış","Aşağı Satış")</f>
        <v>Aşağı Satış</v>
      </c>
      <c r="D6894" s="26" t="str">
        <f>IF(Orders!U6894&gt;500,IF(Orders!E6894="First Class",IF(Orders!W6894=0,"VIP","Special"),"Formal"),"Normal")</f>
        <v>Normal</v>
      </c>
      <c r="E6894" s="26" t="str" cm="1">
        <f t="array" ref="E6894">_xlfn.IFS(Orders!W6894=0,"Endirim Yoxdur",SUMIFS(Orders!$V:$V,Orders!$T:$T,Orders!T6894)&gt;10,ROUND(Orders!W6894*1.15,2),SUMIFS(Orders!$V:$V,Orders!$T:$T,Orders!T6894)&lt;=10,"Endirim Yoxdur")</f>
        <v>Endirim Yoxdur</v>
      </c>
    </row>
    <row r="6895" spans="3:5" x14ac:dyDescent="0.25">
      <c r="C6895" s="26" t="str">
        <f>IF(Orders!U6895&gt;500,"Yüksək Satış","Aşağı Satış")</f>
        <v>Aşağı Satış</v>
      </c>
      <c r="D6895" s="26" t="str">
        <f>IF(Orders!U6895&gt;500,IF(Orders!E6895="First Class",IF(Orders!W6895=0,"VIP","Special"),"Formal"),"Normal")</f>
        <v>Normal</v>
      </c>
      <c r="E6895" s="26" t="str" cm="1">
        <f t="array" ref="E6895">_xlfn.IFS(Orders!W6895=0,"Endirim Yoxdur",SUMIFS(Orders!$V:$V,Orders!$T:$T,Orders!T6895)&gt;10,ROUND(Orders!W6895*1.15,2),SUMIFS(Orders!$V:$V,Orders!$T:$T,Orders!T6895)&lt;=10,"Endirim Yoxdur")</f>
        <v>Endirim Yoxdur</v>
      </c>
    </row>
    <row r="6896" spans="3:5" x14ac:dyDescent="0.25">
      <c r="C6896" s="26" t="str">
        <f>IF(Orders!U6896&gt;500,"Yüksək Satış","Aşağı Satış")</f>
        <v>Aşağı Satış</v>
      </c>
      <c r="D6896" s="26" t="str">
        <f>IF(Orders!U6896&gt;500,IF(Orders!E6896="First Class",IF(Orders!W6896=0,"VIP","Special"),"Formal"),"Normal")</f>
        <v>Normal</v>
      </c>
      <c r="E6896" s="26" t="str" cm="1">
        <f t="array" ref="E6896">_xlfn.IFS(Orders!W6896=0,"Endirim Yoxdur",SUMIFS(Orders!$V:$V,Orders!$T:$T,Orders!T6896)&gt;10,ROUND(Orders!W6896*1.15,2),SUMIFS(Orders!$V:$V,Orders!$T:$T,Orders!T6896)&lt;=10,"Endirim Yoxdur")</f>
        <v>Endirim Yoxdur</v>
      </c>
    </row>
    <row r="6897" spans="3:5" x14ac:dyDescent="0.25">
      <c r="C6897" s="26" t="str">
        <f>IF(Orders!U6897&gt;500,"Yüksək Satış","Aşağı Satış")</f>
        <v>Aşağı Satış</v>
      </c>
      <c r="D6897" s="26" t="str">
        <f>IF(Orders!U6897&gt;500,IF(Orders!E6897="First Class",IF(Orders!W6897=0,"VIP","Special"),"Formal"),"Normal")</f>
        <v>Normal</v>
      </c>
      <c r="E6897" s="26" t="str" cm="1">
        <f t="array" ref="E6897">_xlfn.IFS(Orders!W6897=0,"Endirim Yoxdur",SUMIFS(Orders!$V:$V,Orders!$T:$T,Orders!T6897)&gt;10,ROUND(Orders!W6897*1.15,2),SUMIFS(Orders!$V:$V,Orders!$T:$T,Orders!T6897)&lt;=10,"Endirim Yoxdur")</f>
        <v>Endirim Yoxdur</v>
      </c>
    </row>
    <row r="6898" spans="3:5" x14ac:dyDescent="0.25">
      <c r="C6898" s="26" t="str">
        <f>IF(Orders!U6898&gt;500,"Yüksək Satış","Aşağı Satış")</f>
        <v>Aşağı Satış</v>
      </c>
      <c r="D6898" s="26" t="str">
        <f>IF(Orders!U6898&gt;500,IF(Orders!E6898="First Class",IF(Orders!W6898=0,"VIP","Special"),"Formal"),"Normal")</f>
        <v>Normal</v>
      </c>
      <c r="E6898" s="26" cm="1">
        <f t="array" ref="E6898">_xlfn.IFS(Orders!W6898=0,"Endirim Yoxdur",SUMIFS(Orders!$V:$V,Orders!$T:$T,Orders!T6898)&gt;10,ROUND(Orders!W6898*1.15,2),SUMIFS(Orders!$V:$V,Orders!$T:$T,Orders!T6898)&lt;=10,"Endirim Yoxdur")</f>
        <v>0.23</v>
      </c>
    </row>
    <row r="6899" spans="3:5" x14ac:dyDescent="0.25">
      <c r="C6899" s="26" t="str">
        <f>IF(Orders!U6899&gt;500,"Yüksək Satış","Aşağı Satış")</f>
        <v>Aşağı Satış</v>
      </c>
      <c r="D6899" s="26" t="str">
        <f>IF(Orders!U6899&gt;500,IF(Orders!E6899="First Class",IF(Orders!W6899=0,"VIP","Special"),"Formal"),"Normal")</f>
        <v>Normal</v>
      </c>
      <c r="E6899" s="26" cm="1">
        <f t="array" ref="E6899">_xlfn.IFS(Orders!W6899=0,"Endirim Yoxdur",SUMIFS(Orders!$V:$V,Orders!$T:$T,Orders!T6899)&gt;10,ROUND(Orders!W6899*1.15,2),SUMIFS(Orders!$V:$V,Orders!$T:$T,Orders!T6899)&lt;=10,"Endirim Yoxdur")</f>
        <v>0.46</v>
      </c>
    </row>
    <row r="6900" spans="3:5" x14ac:dyDescent="0.25">
      <c r="C6900" s="26" t="str">
        <f>IF(Orders!U6900&gt;500,"Yüksək Satış","Aşağı Satış")</f>
        <v>Aşağı Satış</v>
      </c>
      <c r="D6900" s="26" t="str">
        <f>IF(Orders!U6900&gt;500,IF(Orders!E6900="First Class",IF(Orders!W6900=0,"VIP","Special"),"Formal"),"Normal")</f>
        <v>Normal</v>
      </c>
      <c r="E6900" s="26" cm="1">
        <f t="array" ref="E6900">_xlfn.IFS(Orders!W6900=0,"Endirim Yoxdur",SUMIFS(Orders!$V:$V,Orders!$T:$T,Orders!T6900)&gt;10,ROUND(Orders!W6900*1.15,2),SUMIFS(Orders!$V:$V,Orders!$T:$T,Orders!T6900)&lt;=10,"Endirim Yoxdur")</f>
        <v>0.12</v>
      </c>
    </row>
    <row r="6901" spans="3:5" x14ac:dyDescent="0.25">
      <c r="C6901" s="26" t="str">
        <f>IF(Orders!U6901&gt;500,"Yüksək Satış","Aşağı Satış")</f>
        <v>Aşağı Satış</v>
      </c>
      <c r="D6901" s="26" t="str">
        <f>IF(Orders!U6901&gt;500,IF(Orders!E6901="First Class",IF(Orders!W6901=0,"VIP","Special"),"Formal"),"Normal")</f>
        <v>Normal</v>
      </c>
      <c r="E6901" s="26" t="str" cm="1">
        <f t="array" ref="E6901">_xlfn.IFS(Orders!W6901=0,"Endirim Yoxdur",SUMIFS(Orders!$V:$V,Orders!$T:$T,Orders!T6901)&gt;10,ROUND(Orders!W6901*1.15,2),SUMIFS(Orders!$V:$V,Orders!$T:$T,Orders!T6901)&lt;=10,"Endirim Yoxdur")</f>
        <v>Endirim Yoxdur</v>
      </c>
    </row>
    <row r="6902" spans="3:5" x14ac:dyDescent="0.25">
      <c r="C6902" s="26" t="str">
        <f>IF(Orders!U6902&gt;500,"Yüksək Satış","Aşağı Satış")</f>
        <v>Aşağı Satış</v>
      </c>
      <c r="D6902" s="26" t="str">
        <f>IF(Orders!U6902&gt;500,IF(Orders!E6902="First Class",IF(Orders!W6902=0,"VIP","Special"),"Formal"),"Normal")</f>
        <v>Normal</v>
      </c>
      <c r="E6902" s="26" t="str" cm="1">
        <f t="array" ref="E6902">_xlfn.IFS(Orders!W6902=0,"Endirim Yoxdur",SUMIFS(Orders!$V:$V,Orders!$T:$T,Orders!T6902)&gt;10,ROUND(Orders!W6902*1.15,2),SUMIFS(Orders!$V:$V,Orders!$T:$T,Orders!T6902)&lt;=10,"Endirim Yoxdur")</f>
        <v>Endirim Yoxdur</v>
      </c>
    </row>
    <row r="6903" spans="3:5" x14ac:dyDescent="0.25">
      <c r="C6903" s="26" t="str">
        <f>IF(Orders!U6903&gt;500,"Yüksək Satış","Aşağı Satış")</f>
        <v>Aşağı Satış</v>
      </c>
      <c r="D6903" s="26" t="str">
        <f>IF(Orders!U6903&gt;500,IF(Orders!E6903="First Class",IF(Orders!W6903=0,"VIP","Special"),"Formal"),"Normal")</f>
        <v>Normal</v>
      </c>
      <c r="E6903" s="26" cm="1">
        <f t="array" ref="E6903">_xlfn.IFS(Orders!W6903=0,"Endirim Yoxdur",SUMIFS(Orders!$V:$V,Orders!$T:$T,Orders!T6903)&gt;10,ROUND(Orders!W6903*1.15,2),SUMIFS(Orders!$V:$V,Orders!$T:$T,Orders!T6903)&lt;=10,"Endirim Yoxdur")</f>
        <v>0.23</v>
      </c>
    </row>
    <row r="6904" spans="3:5" x14ac:dyDescent="0.25">
      <c r="C6904" s="26" t="str">
        <f>IF(Orders!U6904&gt;500,"Yüksək Satış","Aşağı Satış")</f>
        <v>Aşağı Satış</v>
      </c>
      <c r="D6904" s="26" t="str">
        <f>IF(Orders!U6904&gt;500,IF(Orders!E6904="First Class",IF(Orders!W6904=0,"VIP","Special"),"Formal"),"Normal")</f>
        <v>Normal</v>
      </c>
      <c r="E6904" s="26" cm="1">
        <f t="array" ref="E6904">_xlfn.IFS(Orders!W6904=0,"Endirim Yoxdur",SUMIFS(Orders!$V:$V,Orders!$T:$T,Orders!T6904)&gt;10,ROUND(Orders!W6904*1.15,2),SUMIFS(Orders!$V:$V,Orders!$T:$T,Orders!T6904)&lt;=10,"Endirim Yoxdur")</f>
        <v>0.23</v>
      </c>
    </row>
    <row r="6905" spans="3:5" x14ac:dyDescent="0.25">
      <c r="C6905" s="26" t="str">
        <f>IF(Orders!U6905&gt;500,"Yüksək Satış","Aşağı Satış")</f>
        <v>Aşağı Satış</v>
      </c>
      <c r="D6905" s="26" t="str">
        <f>IF(Orders!U6905&gt;500,IF(Orders!E6905="First Class",IF(Orders!W6905=0,"VIP","Special"),"Formal"),"Normal")</f>
        <v>Normal</v>
      </c>
      <c r="E6905" s="26" cm="1">
        <f t="array" ref="E6905">_xlfn.IFS(Orders!W6905=0,"Endirim Yoxdur",SUMIFS(Orders!$V:$V,Orders!$T:$T,Orders!T6905)&gt;10,ROUND(Orders!W6905*1.15,2),SUMIFS(Orders!$V:$V,Orders!$T:$T,Orders!T6905)&lt;=10,"Endirim Yoxdur")</f>
        <v>0.23</v>
      </c>
    </row>
    <row r="6906" spans="3:5" x14ac:dyDescent="0.25">
      <c r="C6906" s="26" t="str">
        <f>IF(Orders!U6906&gt;500,"Yüksək Satış","Aşağı Satış")</f>
        <v>Aşağı Satış</v>
      </c>
      <c r="D6906" s="26" t="str">
        <f>IF(Orders!U6906&gt;500,IF(Orders!E6906="First Class",IF(Orders!W6906=0,"VIP","Special"),"Formal"),"Normal")</f>
        <v>Normal</v>
      </c>
      <c r="E6906" s="26" t="str" cm="1">
        <f t="array" ref="E6906">_xlfn.IFS(Orders!W6906=0,"Endirim Yoxdur",SUMIFS(Orders!$V:$V,Orders!$T:$T,Orders!T6906)&gt;10,ROUND(Orders!W6906*1.15,2),SUMIFS(Orders!$V:$V,Orders!$T:$T,Orders!T6906)&lt;=10,"Endirim Yoxdur")</f>
        <v>Endirim Yoxdur</v>
      </c>
    </row>
    <row r="6907" spans="3:5" x14ac:dyDescent="0.25">
      <c r="C6907" s="26" t="str">
        <f>IF(Orders!U6907&gt;500,"Yüksək Satış","Aşağı Satış")</f>
        <v>Aşağı Satış</v>
      </c>
      <c r="D6907" s="26" t="str">
        <f>IF(Orders!U6907&gt;500,IF(Orders!E6907="First Class",IF(Orders!W6907=0,"VIP","Special"),"Formal"),"Normal")</f>
        <v>Normal</v>
      </c>
      <c r="E6907" s="26" cm="1">
        <f t="array" ref="E6907">_xlfn.IFS(Orders!W6907=0,"Endirim Yoxdur",SUMIFS(Orders!$V:$V,Orders!$T:$T,Orders!T6907)&gt;10,ROUND(Orders!W6907*1.15,2),SUMIFS(Orders!$V:$V,Orders!$T:$T,Orders!T6907)&lt;=10,"Endirim Yoxdur")</f>
        <v>0.23</v>
      </c>
    </row>
    <row r="6908" spans="3:5" x14ac:dyDescent="0.25">
      <c r="C6908" s="26" t="str">
        <f>IF(Orders!U6908&gt;500,"Yüksək Satış","Aşağı Satış")</f>
        <v>Aşağı Satış</v>
      </c>
      <c r="D6908" s="26" t="str">
        <f>IF(Orders!U6908&gt;500,IF(Orders!E6908="First Class",IF(Orders!W6908=0,"VIP","Special"),"Formal"),"Normal")</f>
        <v>Normal</v>
      </c>
      <c r="E6908" s="26" t="str" cm="1">
        <f t="array" ref="E6908">_xlfn.IFS(Orders!W6908=0,"Endirim Yoxdur",SUMIFS(Orders!$V:$V,Orders!$T:$T,Orders!T6908)&gt;10,ROUND(Orders!W6908*1.15,2),SUMIFS(Orders!$V:$V,Orders!$T:$T,Orders!T6908)&lt;=10,"Endirim Yoxdur")</f>
        <v>Endirim Yoxdur</v>
      </c>
    </row>
    <row r="6909" spans="3:5" x14ac:dyDescent="0.25">
      <c r="C6909" s="26" t="str">
        <f>IF(Orders!U6909&gt;500,"Yüksək Satış","Aşağı Satış")</f>
        <v>Aşağı Satış</v>
      </c>
      <c r="D6909" s="26" t="str">
        <f>IF(Orders!U6909&gt;500,IF(Orders!E6909="First Class",IF(Orders!W6909=0,"VIP","Special"),"Formal"),"Normal")</f>
        <v>Normal</v>
      </c>
      <c r="E6909" s="26" t="str" cm="1">
        <f t="array" ref="E6909">_xlfn.IFS(Orders!W6909=0,"Endirim Yoxdur",SUMIFS(Orders!$V:$V,Orders!$T:$T,Orders!T6909)&gt;10,ROUND(Orders!W6909*1.15,2),SUMIFS(Orders!$V:$V,Orders!$T:$T,Orders!T6909)&lt;=10,"Endirim Yoxdur")</f>
        <v>Endirim Yoxdur</v>
      </c>
    </row>
    <row r="6910" spans="3:5" x14ac:dyDescent="0.25">
      <c r="C6910" s="26" t="str">
        <f>IF(Orders!U6910&gt;500,"Yüksək Satış","Aşağı Satış")</f>
        <v>Aşağı Satış</v>
      </c>
      <c r="D6910" s="26" t="str">
        <f>IF(Orders!U6910&gt;500,IF(Orders!E6910="First Class",IF(Orders!W6910=0,"VIP","Special"),"Formal"),"Normal")</f>
        <v>Normal</v>
      </c>
      <c r="E6910" s="26" cm="1">
        <f t="array" ref="E6910">_xlfn.IFS(Orders!W6910=0,"Endirim Yoxdur",SUMIFS(Orders!$V:$V,Orders!$T:$T,Orders!T6910)&gt;10,ROUND(Orders!W6910*1.15,2),SUMIFS(Orders!$V:$V,Orders!$T:$T,Orders!T6910)&lt;=10,"Endirim Yoxdur")</f>
        <v>0.23</v>
      </c>
    </row>
    <row r="6911" spans="3:5" x14ac:dyDescent="0.25">
      <c r="C6911" s="26" t="str">
        <f>IF(Orders!U6911&gt;500,"Yüksək Satış","Aşağı Satış")</f>
        <v>Aşağı Satış</v>
      </c>
      <c r="D6911" s="26" t="str">
        <f>IF(Orders!U6911&gt;500,IF(Orders!E6911="First Class",IF(Orders!W6911=0,"VIP","Special"),"Formal"),"Normal")</f>
        <v>Normal</v>
      </c>
      <c r="E6911" s="26" cm="1">
        <f t="array" ref="E6911">_xlfn.IFS(Orders!W6911=0,"Endirim Yoxdur",SUMIFS(Orders!$V:$V,Orders!$T:$T,Orders!T6911)&gt;10,ROUND(Orders!W6911*1.15,2),SUMIFS(Orders!$V:$V,Orders!$T:$T,Orders!T6911)&lt;=10,"Endirim Yoxdur")</f>
        <v>0.23</v>
      </c>
    </row>
    <row r="6912" spans="3:5" x14ac:dyDescent="0.25">
      <c r="C6912" s="26" t="str">
        <f>IF(Orders!U6912&gt;500,"Yüksək Satış","Aşağı Satış")</f>
        <v>Aşağı Satış</v>
      </c>
      <c r="D6912" s="26" t="str">
        <f>IF(Orders!U6912&gt;500,IF(Orders!E6912="First Class",IF(Orders!W6912=0,"VIP","Special"),"Formal"),"Normal")</f>
        <v>Normal</v>
      </c>
      <c r="E6912" s="26" cm="1">
        <f t="array" ref="E6912">_xlfn.IFS(Orders!W6912=0,"Endirim Yoxdur",SUMIFS(Orders!$V:$V,Orders!$T:$T,Orders!T6912)&gt;10,ROUND(Orders!W6912*1.15,2),SUMIFS(Orders!$V:$V,Orders!$T:$T,Orders!T6912)&lt;=10,"Endirim Yoxdur")</f>
        <v>0.81</v>
      </c>
    </row>
    <row r="6913" spans="3:5" x14ac:dyDescent="0.25">
      <c r="C6913" s="26" t="str">
        <f>IF(Orders!U6913&gt;500,"Yüksək Satış","Aşağı Satış")</f>
        <v>Aşağı Satış</v>
      </c>
      <c r="D6913" s="26" t="str">
        <f>IF(Orders!U6913&gt;500,IF(Orders!E6913="First Class",IF(Orders!W6913=0,"VIP","Special"),"Formal"),"Normal")</f>
        <v>Normal</v>
      </c>
      <c r="E6913" s="26" cm="1">
        <f t="array" ref="E6913">_xlfn.IFS(Orders!W6913=0,"Endirim Yoxdur",SUMIFS(Orders!$V:$V,Orders!$T:$T,Orders!T6913)&gt;10,ROUND(Orders!W6913*1.15,2),SUMIFS(Orders!$V:$V,Orders!$T:$T,Orders!T6913)&lt;=10,"Endirim Yoxdur")</f>
        <v>0.23</v>
      </c>
    </row>
    <row r="6914" spans="3:5" x14ac:dyDescent="0.25">
      <c r="C6914" s="26" t="str">
        <f>IF(Orders!U6914&gt;500,"Yüksək Satış","Aşağı Satış")</f>
        <v>Aşağı Satış</v>
      </c>
      <c r="D6914" s="26" t="str">
        <f>IF(Orders!U6914&gt;500,IF(Orders!E6914="First Class",IF(Orders!W6914=0,"VIP","Special"),"Formal"),"Normal")</f>
        <v>Normal</v>
      </c>
      <c r="E6914" s="26" t="str" cm="1">
        <f t="array" ref="E6914">_xlfn.IFS(Orders!W6914=0,"Endirim Yoxdur",SUMIFS(Orders!$V:$V,Orders!$T:$T,Orders!T6914)&gt;10,ROUND(Orders!W6914*1.15,2),SUMIFS(Orders!$V:$V,Orders!$T:$T,Orders!T6914)&lt;=10,"Endirim Yoxdur")</f>
        <v>Endirim Yoxdur</v>
      </c>
    </row>
    <row r="6915" spans="3:5" x14ac:dyDescent="0.25">
      <c r="C6915" s="26" t="str">
        <f>IF(Orders!U6915&gt;500,"Yüksək Satış","Aşağı Satış")</f>
        <v>Aşağı Satış</v>
      </c>
      <c r="D6915" s="26" t="str">
        <f>IF(Orders!U6915&gt;500,IF(Orders!E6915="First Class",IF(Orders!W6915=0,"VIP","Special"),"Formal"),"Normal")</f>
        <v>Normal</v>
      </c>
      <c r="E6915" s="26" cm="1">
        <f t="array" ref="E6915">_xlfn.IFS(Orders!W6915=0,"Endirim Yoxdur",SUMIFS(Orders!$V:$V,Orders!$T:$T,Orders!T6915)&gt;10,ROUND(Orders!W6915*1.15,2),SUMIFS(Orders!$V:$V,Orders!$T:$T,Orders!T6915)&lt;=10,"Endirim Yoxdur")</f>
        <v>0.23</v>
      </c>
    </row>
    <row r="6916" spans="3:5" x14ac:dyDescent="0.25">
      <c r="C6916" s="26" t="str">
        <f>IF(Orders!U6916&gt;500,"Yüksək Satış","Aşağı Satış")</f>
        <v>Yüksək Satış</v>
      </c>
      <c r="D6916" s="26" t="str">
        <f>IF(Orders!U6916&gt;500,IF(Orders!E6916="First Class",IF(Orders!W6916=0,"VIP","Special"),"Formal"),"Normal")</f>
        <v>Formal</v>
      </c>
      <c r="E6916" s="26" t="str" cm="1">
        <f t="array" ref="E6916">_xlfn.IFS(Orders!W6916=0,"Endirim Yoxdur",SUMIFS(Orders!$V:$V,Orders!$T:$T,Orders!T6916)&gt;10,ROUND(Orders!W6916*1.15,2),SUMIFS(Orders!$V:$V,Orders!$T:$T,Orders!T6916)&lt;=10,"Endirim Yoxdur")</f>
        <v>Endirim Yoxdur</v>
      </c>
    </row>
    <row r="6917" spans="3:5" x14ac:dyDescent="0.25">
      <c r="C6917" s="26" t="str">
        <f>IF(Orders!U6917&gt;500,"Yüksək Satış","Aşağı Satış")</f>
        <v>Aşağı Satış</v>
      </c>
      <c r="D6917" s="26" t="str">
        <f>IF(Orders!U6917&gt;500,IF(Orders!E6917="First Class",IF(Orders!W6917=0,"VIP","Special"),"Formal"),"Normal")</f>
        <v>Normal</v>
      </c>
      <c r="E6917" s="26" t="str" cm="1">
        <f t="array" ref="E6917">_xlfn.IFS(Orders!W6917=0,"Endirim Yoxdur",SUMIFS(Orders!$V:$V,Orders!$T:$T,Orders!T6917)&gt;10,ROUND(Orders!W6917*1.15,2),SUMIFS(Orders!$V:$V,Orders!$T:$T,Orders!T6917)&lt;=10,"Endirim Yoxdur")</f>
        <v>Endirim Yoxdur</v>
      </c>
    </row>
    <row r="6918" spans="3:5" x14ac:dyDescent="0.25">
      <c r="C6918" s="26" t="str">
        <f>IF(Orders!U6918&gt;500,"Yüksək Satış","Aşağı Satış")</f>
        <v>Aşağı Satış</v>
      </c>
      <c r="D6918" s="26" t="str">
        <f>IF(Orders!U6918&gt;500,IF(Orders!E6918="First Class",IF(Orders!W6918=0,"VIP","Special"),"Formal"),"Normal")</f>
        <v>Normal</v>
      </c>
      <c r="E6918" s="26" t="str" cm="1">
        <f t="array" ref="E6918">_xlfn.IFS(Orders!W6918=0,"Endirim Yoxdur",SUMIFS(Orders!$V:$V,Orders!$T:$T,Orders!T6918)&gt;10,ROUND(Orders!W6918*1.15,2),SUMIFS(Orders!$V:$V,Orders!$T:$T,Orders!T6918)&lt;=10,"Endirim Yoxdur")</f>
        <v>Endirim Yoxdur</v>
      </c>
    </row>
    <row r="6919" spans="3:5" x14ac:dyDescent="0.25">
      <c r="C6919" s="26" t="str">
        <f>IF(Orders!U6919&gt;500,"Yüksək Satış","Aşağı Satış")</f>
        <v>Aşağı Satış</v>
      </c>
      <c r="D6919" s="26" t="str">
        <f>IF(Orders!U6919&gt;500,IF(Orders!E6919="First Class",IF(Orders!W6919=0,"VIP","Special"),"Formal"),"Normal")</f>
        <v>Normal</v>
      </c>
      <c r="E6919" s="26" t="str" cm="1">
        <f t="array" ref="E6919">_xlfn.IFS(Orders!W6919=0,"Endirim Yoxdur",SUMIFS(Orders!$V:$V,Orders!$T:$T,Orders!T6919)&gt;10,ROUND(Orders!W6919*1.15,2),SUMIFS(Orders!$V:$V,Orders!$T:$T,Orders!T6919)&lt;=10,"Endirim Yoxdur")</f>
        <v>Endirim Yoxdur</v>
      </c>
    </row>
    <row r="6920" spans="3:5" x14ac:dyDescent="0.25">
      <c r="C6920" s="26" t="str">
        <f>IF(Orders!U6920&gt;500,"Yüksək Satış","Aşağı Satış")</f>
        <v>Aşağı Satış</v>
      </c>
      <c r="D6920" s="26" t="str">
        <f>IF(Orders!U6920&gt;500,IF(Orders!E6920="First Class",IF(Orders!W6920=0,"VIP","Special"),"Formal"),"Normal")</f>
        <v>Normal</v>
      </c>
      <c r="E6920" s="26" t="str" cm="1">
        <f t="array" ref="E6920">_xlfn.IFS(Orders!W6920=0,"Endirim Yoxdur",SUMIFS(Orders!$V:$V,Orders!$T:$T,Orders!T6920)&gt;10,ROUND(Orders!W6920*1.15,2),SUMIFS(Orders!$V:$V,Orders!$T:$T,Orders!T6920)&lt;=10,"Endirim Yoxdur")</f>
        <v>Endirim Yoxdur</v>
      </c>
    </row>
    <row r="6921" spans="3:5" x14ac:dyDescent="0.25">
      <c r="C6921" s="26" t="str">
        <f>IF(Orders!U6921&gt;500,"Yüksək Satış","Aşağı Satış")</f>
        <v>Aşağı Satış</v>
      </c>
      <c r="D6921" s="26" t="str">
        <f>IF(Orders!U6921&gt;500,IF(Orders!E6921="First Class",IF(Orders!W6921=0,"VIP","Special"),"Formal"),"Normal")</f>
        <v>Normal</v>
      </c>
      <c r="E6921" s="26" t="str" cm="1">
        <f t="array" ref="E6921">_xlfn.IFS(Orders!W6921=0,"Endirim Yoxdur",SUMIFS(Orders!$V:$V,Orders!$T:$T,Orders!T6921)&gt;10,ROUND(Orders!W6921*1.15,2),SUMIFS(Orders!$V:$V,Orders!$T:$T,Orders!T6921)&lt;=10,"Endirim Yoxdur")</f>
        <v>Endirim Yoxdur</v>
      </c>
    </row>
    <row r="6922" spans="3:5" x14ac:dyDescent="0.25">
      <c r="C6922" s="26" t="str">
        <f>IF(Orders!U6922&gt;500,"Yüksək Satış","Aşağı Satış")</f>
        <v>Aşağı Satış</v>
      </c>
      <c r="D6922" s="26" t="str">
        <f>IF(Orders!U6922&gt;500,IF(Orders!E6922="First Class",IF(Orders!W6922=0,"VIP","Special"),"Formal"),"Normal")</f>
        <v>Normal</v>
      </c>
      <c r="E6922" s="26" t="str" cm="1">
        <f t="array" ref="E6922">_xlfn.IFS(Orders!W6922=0,"Endirim Yoxdur",SUMIFS(Orders!$V:$V,Orders!$T:$T,Orders!T6922)&gt;10,ROUND(Orders!W6922*1.15,2),SUMIFS(Orders!$V:$V,Orders!$T:$T,Orders!T6922)&lt;=10,"Endirim Yoxdur")</f>
        <v>Endirim Yoxdur</v>
      </c>
    </row>
    <row r="6923" spans="3:5" x14ac:dyDescent="0.25">
      <c r="C6923" s="26" t="str">
        <f>IF(Orders!U6923&gt;500,"Yüksək Satış","Aşağı Satış")</f>
        <v>Aşağı Satış</v>
      </c>
      <c r="D6923" s="26" t="str">
        <f>IF(Orders!U6923&gt;500,IF(Orders!E6923="First Class",IF(Orders!W6923=0,"VIP","Special"),"Formal"),"Normal")</f>
        <v>Normal</v>
      </c>
      <c r="E6923" s="26" t="str" cm="1">
        <f t="array" ref="E6923">_xlfn.IFS(Orders!W6923=0,"Endirim Yoxdur",SUMIFS(Orders!$V:$V,Orders!$T:$T,Orders!T6923)&gt;10,ROUND(Orders!W6923*1.15,2),SUMIFS(Orders!$V:$V,Orders!$T:$T,Orders!T6923)&lt;=10,"Endirim Yoxdur")</f>
        <v>Endirim Yoxdur</v>
      </c>
    </row>
    <row r="6924" spans="3:5" x14ac:dyDescent="0.25">
      <c r="C6924" s="26" t="str">
        <f>IF(Orders!U6924&gt;500,"Yüksək Satış","Aşağı Satış")</f>
        <v>Aşağı Satış</v>
      </c>
      <c r="D6924" s="26" t="str">
        <f>IF(Orders!U6924&gt;500,IF(Orders!E6924="First Class",IF(Orders!W6924=0,"VIP","Special"),"Formal"),"Normal")</f>
        <v>Normal</v>
      </c>
      <c r="E6924" s="26" t="str" cm="1">
        <f t="array" ref="E6924">_xlfn.IFS(Orders!W6924=0,"Endirim Yoxdur",SUMIFS(Orders!$V:$V,Orders!$T:$T,Orders!T6924)&gt;10,ROUND(Orders!W6924*1.15,2),SUMIFS(Orders!$V:$V,Orders!$T:$T,Orders!T6924)&lt;=10,"Endirim Yoxdur")</f>
        <v>Endirim Yoxdur</v>
      </c>
    </row>
    <row r="6925" spans="3:5" x14ac:dyDescent="0.25">
      <c r="C6925" s="26" t="str">
        <f>IF(Orders!U6925&gt;500,"Yüksək Satış","Aşağı Satış")</f>
        <v>Aşağı Satış</v>
      </c>
      <c r="D6925" s="26" t="str">
        <f>IF(Orders!U6925&gt;500,IF(Orders!E6925="First Class",IF(Orders!W6925=0,"VIP","Special"),"Formal"),"Normal")</f>
        <v>Normal</v>
      </c>
      <c r="E6925" s="26" cm="1">
        <f t="array" ref="E6925">_xlfn.IFS(Orders!W6925=0,"Endirim Yoxdur",SUMIFS(Orders!$V:$V,Orders!$T:$T,Orders!T6925)&gt;10,ROUND(Orders!W6925*1.15,2),SUMIFS(Orders!$V:$V,Orders!$T:$T,Orders!T6925)&lt;=10,"Endirim Yoxdur")</f>
        <v>0.23</v>
      </c>
    </row>
    <row r="6926" spans="3:5" x14ac:dyDescent="0.25">
      <c r="C6926" s="26" t="str">
        <f>IF(Orders!U6926&gt;500,"Yüksək Satış","Aşağı Satış")</f>
        <v>Aşağı Satış</v>
      </c>
      <c r="D6926" s="26" t="str">
        <f>IF(Orders!U6926&gt;500,IF(Orders!E6926="First Class",IF(Orders!W6926=0,"VIP","Special"),"Formal"),"Normal")</f>
        <v>Normal</v>
      </c>
      <c r="E6926" s="26" cm="1">
        <f t="array" ref="E6926">_xlfn.IFS(Orders!W6926=0,"Endirim Yoxdur",SUMIFS(Orders!$V:$V,Orders!$T:$T,Orders!T6926)&gt;10,ROUND(Orders!W6926*1.15,2),SUMIFS(Orders!$V:$V,Orders!$T:$T,Orders!T6926)&lt;=10,"Endirim Yoxdur")</f>
        <v>0.23</v>
      </c>
    </row>
    <row r="6927" spans="3:5" x14ac:dyDescent="0.25">
      <c r="C6927" s="26" t="str">
        <f>IF(Orders!U6927&gt;500,"Yüksək Satış","Aşağı Satış")</f>
        <v>Aşağı Satış</v>
      </c>
      <c r="D6927" s="26" t="str">
        <f>IF(Orders!U6927&gt;500,IF(Orders!E6927="First Class",IF(Orders!W6927=0,"VIP","Special"),"Formal"),"Normal")</f>
        <v>Normal</v>
      </c>
      <c r="E6927" s="26" t="str" cm="1">
        <f t="array" ref="E6927">_xlfn.IFS(Orders!W6927=0,"Endirim Yoxdur",SUMIFS(Orders!$V:$V,Orders!$T:$T,Orders!T6927)&gt;10,ROUND(Orders!W6927*1.15,2),SUMIFS(Orders!$V:$V,Orders!$T:$T,Orders!T6927)&lt;=10,"Endirim Yoxdur")</f>
        <v>Endirim Yoxdur</v>
      </c>
    </row>
    <row r="6928" spans="3:5" x14ac:dyDescent="0.25">
      <c r="C6928" s="26" t="str">
        <f>IF(Orders!U6928&gt;500,"Yüksək Satış","Aşağı Satış")</f>
        <v>Yüksək Satış</v>
      </c>
      <c r="D6928" s="26" t="str">
        <f>IF(Orders!U6928&gt;500,IF(Orders!E6928="First Class",IF(Orders!W6928=0,"VIP","Special"),"Formal"),"Normal")</f>
        <v>Formal</v>
      </c>
      <c r="E6928" s="26" t="str" cm="1">
        <f t="array" ref="E6928">_xlfn.IFS(Orders!W6928=0,"Endirim Yoxdur",SUMIFS(Orders!$V:$V,Orders!$T:$T,Orders!T6928)&gt;10,ROUND(Orders!W6928*1.15,2),SUMIFS(Orders!$V:$V,Orders!$T:$T,Orders!T6928)&lt;=10,"Endirim Yoxdur")</f>
        <v>Endirim Yoxdur</v>
      </c>
    </row>
    <row r="6929" spans="3:5" x14ac:dyDescent="0.25">
      <c r="C6929" s="26" t="str">
        <f>IF(Orders!U6929&gt;500,"Yüksək Satış","Aşağı Satış")</f>
        <v>Aşağı Satış</v>
      </c>
      <c r="D6929" s="26" t="str">
        <f>IF(Orders!U6929&gt;500,IF(Orders!E6929="First Class",IF(Orders!W6929=0,"VIP","Special"),"Formal"),"Normal")</f>
        <v>Normal</v>
      </c>
      <c r="E6929" s="26" t="str" cm="1">
        <f t="array" ref="E6929">_xlfn.IFS(Orders!W6929=0,"Endirim Yoxdur",SUMIFS(Orders!$V:$V,Orders!$T:$T,Orders!T6929)&gt;10,ROUND(Orders!W6929*1.15,2),SUMIFS(Orders!$V:$V,Orders!$T:$T,Orders!T6929)&lt;=10,"Endirim Yoxdur")</f>
        <v>Endirim Yoxdur</v>
      </c>
    </row>
    <row r="6930" spans="3:5" x14ac:dyDescent="0.25">
      <c r="C6930" s="26" t="str">
        <f>IF(Orders!U6930&gt;500,"Yüksək Satış","Aşağı Satış")</f>
        <v>Yüksək Satış</v>
      </c>
      <c r="D6930" s="26" t="str">
        <f>IF(Orders!U6930&gt;500,IF(Orders!E6930="First Class",IF(Orders!W6930=0,"VIP","Special"),"Formal"),"Normal")</f>
        <v>Formal</v>
      </c>
      <c r="E6930" s="26" t="str" cm="1">
        <f t="array" ref="E6930">_xlfn.IFS(Orders!W6930=0,"Endirim Yoxdur",SUMIFS(Orders!$V:$V,Orders!$T:$T,Orders!T6930)&gt;10,ROUND(Orders!W6930*1.15,2),SUMIFS(Orders!$V:$V,Orders!$T:$T,Orders!T6930)&lt;=10,"Endirim Yoxdur")</f>
        <v>Endirim Yoxdur</v>
      </c>
    </row>
    <row r="6931" spans="3:5" x14ac:dyDescent="0.25">
      <c r="C6931" s="26" t="str">
        <f>IF(Orders!U6931&gt;500,"Yüksək Satış","Aşağı Satış")</f>
        <v>Aşağı Satış</v>
      </c>
      <c r="D6931" s="26" t="str">
        <f>IF(Orders!U6931&gt;500,IF(Orders!E6931="First Class",IF(Orders!W6931=0,"VIP","Special"),"Formal"),"Normal")</f>
        <v>Normal</v>
      </c>
      <c r="E6931" s="26" t="str" cm="1">
        <f t="array" ref="E6931">_xlfn.IFS(Orders!W6931=0,"Endirim Yoxdur",SUMIFS(Orders!$V:$V,Orders!$T:$T,Orders!T6931)&gt;10,ROUND(Orders!W6931*1.15,2),SUMIFS(Orders!$V:$V,Orders!$T:$T,Orders!T6931)&lt;=10,"Endirim Yoxdur")</f>
        <v>Endirim Yoxdur</v>
      </c>
    </row>
    <row r="6932" spans="3:5" x14ac:dyDescent="0.25">
      <c r="C6932" s="26" t="str">
        <f>IF(Orders!U6932&gt;500,"Yüksək Satış","Aşağı Satış")</f>
        <v>Aşağı Satış</v>
      </c>
      <c r="D6932" s="26" t="str">
        <f>IF(Orders!U6932&gt;500,IF(Orders!E6932="First Class",IF(Orders!W6932=0,"VIP","Special"),"Formal"),"Normal")</f>
        <v>Normal</v>
      </c>
      <c r="E6932" s="26" cm="1">
        <f t="array" ref="E6932">_xlfn.IFS(Orders!W6932=0,"Endirim Yoxdur",SUMIFS(Orders!$V:$V,Orders!$T:$T,Orders!T6932)&gt;10,ROUND(Orders!W6932*1.15,2),SUMIFS(Orders!$V:$V,Orders!$T:$T,Orders!T6932)&lt;=10,"Endirim Yoxdur")</f>
        <v>0.23</v>
      </c>
    </row>
    <row r="6933" spans="3:5" x14ac:dyDescent="0.25">
      <c r="C6933" s="26" t="str">
        <f>IF(Orders!U6933&gt;500,"Yüksək Satış","Aşağı Satış")</f>
        <v>Aşağı Satış</v>
      </c>
      <c r="D6933" s="26" t="str">
        <f>IF(Orders!U6933&gt;500,IF(Orders!E6933="First Class",IF(Orders!W6933=0,"VIP","Special"),"Formal"),"Normal")</f>
        <v>Normal</v>
      </c>
      <c r="E6933" s="26" cm="1">
        <f t="array" ref="E6933">_xlfn.IFS(Orders!W6933=0,"Endirim Yoxdur",SUMIFS(Orders!$V:$V,Orders!$T:$T,Orders!T6933)&gt;10,ROUND(Orders!W6933*1.15,2),SUMIFS(Orders!$V:$V,Orders!$T:$T,Orders!T6933)&lt;=10,"Endirim Yoxdur")</f>
        <v>0.81</v>
      </c>
    </row>
    <row r="6934" spans="3:5" x14ac:dyDescent="0.25">
      <c r="C6934" s="26" t="str">
        <f>IF(Orders!U6934&gt;500,"Yüksək Satış","Aşağı Satış")</f>
        <v>Aşağı Satış</v>
      </c>
      <c r="D6934" s="26" t="str">
        <f>IF(Orders!U6934&gt;500,IF(Orders!E6934="First Class",IF(Orders!W6934=0,"VIP","Special"),"Formal"),"Normal")</f>
        <v>Normal</v>
      </c>
      <c r="E6934" s="26" t="str" cm="1">
        <f t="array" ref="E6934">_xlfn.IFS(Orders!W6934=0,"Endirim Yoxdur",SUMIFS(Orders!$V:$V,Orders!$T:$T,Orders!T6934)&gt;10,ROUND(Orders!W6934*1.15,2),SUMIFS(Orders!$V:$V,Orders!$T:$T,Orders!T6934)&lt;=10,"Endirim Yoxdur")</f>
        <v>Endirim Yoxdur</v>
      </c>
    </row>
    <row r="6935" spans="3:5" x14ac:dyDescent="0.25">
      <c r="C6935" s="26" t="str">
        <f>IF(Orders!U6935&gt;500,"Yüksək Satış","Aşağı Satış")</f>
        <v>Aşağı Satış</v>
      </c>
      <c r="D6935" s="26" t="str">
        <f>IF(Orders!U6935&gt;500,IF(Orders!E6935="First Class",IF(Orders!W6935=0,"VIP","Special"),"Formal"),"Normal")</f>
        <v>Normal</v>
      </c>
      <c r="E6935" s="26" t="str" cm="1">
        <f t="array" ref="E6935">_xlfn.IFS(Orders!W6935=0,"Endirim Yoxdur",SUMIFS(Orders!$V:$V,Orders!$T:$T,Orders!T6935)&gt;10,ROUND(Orders!W6935*1.15,2),SUMIFS(Orders!$V:$V,Orders!$T:$T,Orders!T6935)&lt;=10,"Endirim Yoxdur")</f>
        <v>Endirim Yoxdur</v>
      </c>
    </row>
    <row r="6936" spans="3:5" x14ac:dyDescent="0.25">
      <c r="C6936" s="26" t="str">
        <f>IF(Orders!U6936&gt;500,"Yüksək Satış","Aşağı Satış")</f>
        <v>Aşağı Satış</v>
      </c>
      <c r="D6936" s="26" t="str">
        <f>IF(Orders!U6936&gt;500,IF(Orders!E6936="First Class",IF(Orders!W6936=0,"VIP","Special"),"Formal"),"Normal")</f>
        <v>Normal</v>
      </c>
      <c r="E6936" s="26" cm="1">
        <f t="array" ref="E6936">_xlfn.IFS(Orders!W6936=0,"Endirim Yoxdur",SUMIFS(Orders!$V:$V,Orders!$T:$T,Orders!T6936)&gt;10,ROUND(Orders!W6936*1.15,2),SUMIFS(Orders!$V:$V,Orders!$T:$T,Orders!T6936)&lt;=10,"Endirim Yoxdur")</f>
        <v>0.23</v>
      </c>
    </row>
    <row r="6937" spans="3:5" x14ac:dyDescent="0.25">
      <c r="C6937" s="26" t="str">
        <f>IF(Orders!U6937&gt;500,"Yüksək Satış","Aşağı Satış")</f>
        <v>Aşağı Satış</v>
      </c>
      <c r="D6937" s="26" t="str">
        <f>IF(Orders!U6937&gt;500,IF(Orders!E6937="First Class",IF(Orders!W6937=0,"VIP","Special"),"Formal"),"Normal")</f>
        <v>Normal</v>
      </c>
      <c r="E6937" s="26" cm="1">
        <f t="array" ref="E6937">_xlfn.IFS(Orders!W6937=0,"Endirim Yoxdur",SUMIFS(Orders!$V:$V,Orders!$T:$T,Orders!T6937)&gt;10,ROUND(Orders!W6937*1.15,2),SUMIFS(Orders!$V:$V,Orders!$T:$T,Orders!T6937)&lt;=10,"Endirim Yoxdur")</f>
        <v>0.23</v>
      </c>
    </row>
    <row r="6938" spans="3:5" x14ac:dyDescent="0.25">
      <c r="C6938" s="26" t="str">
        <f>IF(Orders!U6938&gt;500,"Yüksək Satış","Aşağı Satış")</f>
        <v>Aşağı Satış</v>
      </c>
      <c r="D6938" s="26" t="str">
        <f>IF(Orders!U6938&gt;500,IF(Orders!E6938="First Class",IF(Orders!W6938=0,"VIP","Special"),"Formal"),"Normal")</f>
        <v>Normal</v>
      </c>
      <c r="E6938" s="26" t="str" cm="1">
        <f t="array" ref="E6938">_xlfn.IFS(Orders!W6938=0,"Endirim Yoxdur",SUMIFS(Orders!$V:$V,Orders!$T:$T,Orders!T6938)&gt;10,ROUND(Orders!W6938*1.15,2),SUMIFS(Orders!$V:$V,Orders!$T:$T,Orders!T6938)&lt;=10,"Endirim Yoxdur")</f>
        <v>Endirim Yoxdur</v>
      </c>
    </row>
    <row r="6939" spans="3:5" x14ac:dyDescent="0.25">
      <c r="C6939" s="26" t="str">
        <f>IF(Orders!U6939&gt;500,"Yüksək Satış","Aşağı Satış")</f>
        <v>Aşağı Satış</v>
      </c>
      <c r="D6939" s="26" t="str">
        <f>IF(Orders!U6939&gt;500,IF(Orders!E6939="First Class",IF(Orders!W6939=0,"VIP","Special"),"Formal"),"Normal")</f>
        <v>Normal</v>
      </c>
      <c r="E6939" s="26" cm="1">
        <f t="array" ref="E6939">_xlfn.IFS(Orders!W6939=0,"Endirim Yoxdur",SUMIFS(Orders!$V:$V,Orders!$T:$T,Orders!T6939)&gt;10,ROUND(Orders!W6939*1.15,2),SUMIFS(Orders!$V:$V,Orders!$T:$T,Orders!T6939)&lt;=10,"Endirim Yoxdur")</f>
        <v>0.23</v>
      </c>
    </row>
    <row r="6940" spans="3:5" x14ac:dyDescent="0.25">
      <c r="C6940" s="26" t="str">
        <f>IF(Orders!U6940&gt;500,"Yüksək Satış","Aşağı Satış")</f>
        <v>Aşağı Satış</v>
      </c>
      <c r="D6940" s="26" t="str">
        <f>IF(Orders!U6940&gt;500,IF(Orders!E6940="First Class",IF(Orders!W6940=0,"VIP","Special"),"Formal"),"Normal")</f>
        <v>Normal</v>
      </c>
      <c r="E6940" s="26" t="str" cm="1">
        <f t="array" ref="E6940">_xlfn.IFS(Orders!W6940=0,"Endirim Yoxdur",SUMIFS(Orders!$V:$V,Orders!$T:$T,Orders!T6940)&gt;10,ROUND(Orders!W6940*1.15,2),SUMIFS(Orders!$V:$V,Orders!$T:$T,Orders!T6940)&lt;=10,"Endirim Yoxdur")</f>
        <v>Endirim Yoxdur</v>
      </c>
    </row>
    <row r="6941" spans="3:5" x14ac:dyDescent="0.25">
      <c r="C6941" s="26" t="str">
        <f>IF(Orders!U6941&gt;500,"Yüksək Satış","Aşağı Satış")</f>
        <v>Aşağı Satış</v>
      </c>
      <c r="D6941" s="26" t="str">
        <f>IF(Orders!U6941&gt;500,IF(Orders!E6941="First Class",IF(Orders!W6941=0,"VIP","Special"),"Formal"),"Normal")</f>
        <v>Normal</v>
      </c>
      <c r="E6941" s="26" cm="1">
        <f t="array" ref="E6941">_xlfn.IFS(Orders!W6941=0,"Endirim Yoxdur",SUMIFS(Orders!$V:$V,Orders!$T:$T,Orders!T6941)&gt;10,ROUND(Orders!W6941*1.15,2),SUMIFS(Orders!$V:$V,Orders!$T:$T,Orders!T6941)&lt;=10,"Endirim Yoxdur")</f>
        <v>0.23</v>
      </c>
    </row>
    <row r="6942" spans="3:5" x14ac:dyDescent="0.25">
      <c r="C6942" s="26" t="str">
        <f>IF(Orders!U6942&gt;500,"Yüksək Satış","Aşağı Satış")</f>
        <v>Aşağı Satış</v>
      </c>
      <c r="D6942" s="26" t="str">
        <f>IF(Orders!U6942&gt;500,IF(Orders!E6942="First Class",IF(Orders!W6942=0,"VIP","Special"),"Formal"),"Normal")</f>
        <v>Normal</v>
      </c>
      <c r="E6942" s="26" t="str" cm="1">
        <f t="array" ref="E6942">_xlfn.IFS(Orders!W6942=0,"Endirim Yoxdur",SUMIFS(Orders!$V:$V,Orders!$T:$T,Orders!T6942)&gt;10,ROUND(Orders!W6942*1.15,2),SUMIFS(Orders!$V:$V,Orders!$T:$T,Orders!T6942)&lt;=10,"Endirim Yoxdur")</f>
        <v>Endirim Yoxdur</v>
      </c>
    </row>
    <row r="6943" spans="3:5" x14ac:dyDescent="0.25">
      <c r="C6943" s="26" t="str">
        <f>IF(Orders!U6943&gt;500,"Yüksək Satış","Aşağı Satış")</f>
        <v>Aşağı Satış</v>
      </c>
      <c r="D6943" s="26" t="str">
        <f>IF(Orders!U6943&gt;500,IF(Orders!E6943="First Class",IF(Orders!W6943=0,"VIP","Special"),"Formal"),"Normal")</f>
        <v>Normal</v>
      </c>
      <c r="E6943" s="26" t="str" cm="1">
        <f t="array" ref="E6943">_xlfn.IFS(Orders!W6943=0,"Endirim Yoxdur",SUMIFS(Orders!$V:$V,Orders!$T:$T,Orders!T6943)&gt;10,ROUND(Orders!W6943*1.15,2),SUMIFS(Orders!$V:$V,Orders!$T:$T,Orders!T6943)&lt;=10,"Endirim Yoxdur")</f>
        <v>Endirim Yoxdur</v>
      </c>
    </row>
    <row r="6944" spans="3:5" x14ac:dyDescent="0.25">
      <c r="C6944" s="26" t="str">
        <f>IF(Orders!U6944&gt;500,"Yüksək Satış","Aşağı Satış")</f>
        <v>Aşağı Satış</v>
      </c>
      <c r="D6944" s="26" t="str">
        <f>IF(Orders!U6944&gt;500,IF(Orders!E6944="First Class",IF(Orders!W6944=0,"VIP","Special"),"Formal"),"Normal")</f>
        <v>Normal</v>
      </c>
      <c r="E6944" s="26" t="str" cm="1">
        <f t="array" ref="E6944">_xlfn.IFS(Orders!W6944=0,"Endirim Yoxdur",SUMIFS(Orders!$V:$V,Orders!$T:$T,Orders!T6944)&gt;10,ROUND(Orders!W6944*1.15,2),SUMIFS(Orders!$V:$V,Orders!$T:$T,Orders!T6944)&lt;=10,"Endirim Yoxdur")</f>
        <v>Endirim Yoxdur</v>
      </c>
    </row>
    <row r="6945" spans="3:5" x14ac:dyDescent="0.25">
      <c r="C6945" s="26" t="str">
        <f>IF(Orders!U6945&gt;500,"Yüksək Satış","Aşağı Satış")</f>
        <v>Aşağı Satış</v>
      </c>
      <c r="D6945" s="26" t="str">
        <f>IF(Orders!U6945&gt;500,IF(Orders!E6945="First Class",IF(Orders!W6945=0,"VIP","Special"),"Formal"),"Normal")</f>
        <v>Normal</v>
      </c>
      <c r="E6945" s="26" t="str" cm="1">
        <f t="array" ref="E6945">_xlfn.IFS(Orders!W6945=0,"Endirim Yoxdur",SUMIFS(Orders!$V:$V,Orders!$T:$T,Orders!T6945)&gt;10,ROUND(Orders!W6945*1.15,2),SUMIFS(Orders!$V:$V,Orders!$T:$T,Orders!T6945)&lt;=10,"Endirim Yoxdur")</f>
        <v>Endirim Yoxdur</v>
      </c>
    </row>
    <row r="6946" spans="3:5" x14ac:dyDescent="0.25">
      <c r="C6946" s="26" t="str">
        <f>IF(Orders!U6946&gt;500,"Yüksək Satış","Aşağı Satış")</f>
        <v>Aşağı Satış</v>
      </c>
      <c r="D6946" s="26" t="str">
        <f>IF(Orders!U6946&gt;500,IF(Orders!E6946="First Class",IF(Orders!W6946=0,"VIP","Special"),"Formal"),"Normal")</f>
        <v>Normal</v>
      </c>
      <c r="E6946" s="26" cm="1">
        <f t="array" ref="E6946">_xlfn.IFS(Orders!W6946=0,"Endirim Yoxdur",SUMIFS(Orders!$V:$V,Orders!$T:$T,Orders!T6946)&gt;10,ROUND(Orders!W6946*1.15,2),SUMIFS(Orders!$V:$V,Orders!$T:$T,Orders!T6946)&lt;=10,"Endirim Yoxdur")</f>
        <v>0.23</v>
      </c>
    </row>
    <row r="6947" spans="3:5" x14ac:dyDescent="0.25">
      <c r="C6947" s="26" t="str">
        <f>IF(Orders!U6947&gt;500,"Yüksək Satış","Aşağı Satış")</f>
        <v>Yüksək Satış</v>
      </c>
      <c r="D6947" s="26" t="str">
        <f>IF(Orders!U6947&gt;500,IF(Orders!E6947="First Class",IF(Orders!W6947=0,"VIP","Special"),"Formal"),"Normal")</f>
        <v>Formal</v>
      </c>
      <c r="E6947" s="26" t="str" cm="1">
        <f t="array" ref="E6947">_xlfn.IFS(Orders!W6947=0,"Endirim Yoxdur",SUMIFS(Orders!$V:$V,Orders!$T:$T,Orders!T6947)&gt;10,ROUND(Orders!W6947*1.15,2),SUMIFS(Orders!$V:$V,Orders!$T:$T,Orders!T6947)&lt;=10,"Endirim Yoxdur")</f>
        <v>Endirim Yoxdur</v>
      </c>
    </row>
    <row r="6948" spans="3:5" x14ac:dyDescent="0.25">
      <c r="C6948" s="26" t="str">
        <f>IF(Orders!U6948&gt;500,"Yüksək Satış","Aşağı Satış")</f>
        <v>Aşağı Satış</v>
      </c>
      <c r="D6948" s="26" t="str">
        <f>IF(Orders!U6948&gt;500,IF(Orders!E6948="First Class",IF(Orders!W6948=0,"VIP","Special"),"Formal"),"Normal")</f>
        <v>Normal</v>
      </c>
      <c r="E6948" s="26" cm="1">
        <f t="array" ref="E6948">_xlfn.IFS(Orders!W6948=0,"Endirim Yoxdur",SUMIFS(Orders!$V:$V,Orders!$T:$T,Orders!T6948)&gt;10,ROUND(Orders!W6948*1.15,2),SUMIFS(Orders!$V:$V,Orders!$T:$T,Orders!T6948)&lt;=10,"Endirim Yoxdur")</f>
        <v>0.23</v>
      </c>
    </row>
    <row r="6949" spans="3:5" x14ac:dyDescent="0.25">
      <c r="C6949" s="26" t="str">
        <f>IF(Orders!U6949&gt;500,"Yüksək Satış","Aşağı Satış")</f>
        <v>Aşağı Satış</v>
      </c>
      <c r="D6949" s="26" t="str">
        <f>IF(Orders!U6949&gt;500,IF(Orders!E6949="First Class",IF(Orders!W6949=0,"VIP","Special"),"Formal"),"Normal")</f>
        <v>Normal</v>
      </c>
      <c r="E6949" s="26" cm="1">
        <f t="array" ref="E6949">_xlfn.IFS(Orders!W6949=0,"Endirim Yoxdur",SUMIFS(Orders!$V:$V,Orders!$T:$T,Orders!T6949)&gt;10,ROUND(Orders!W6949*1.15,2),SUMIFS(Orders!$V:$V,Orders!$T:$T,Orders!T6949)&lt;=10,"Endirim Yoxdur")</f>
        <v>0.23</v>
      </c>
    </row>
    <row r="6950" spans="3:5" x14ac:dyDescent="0.25">
      <c r="C6950" s="26" t="str">
        <f>IF(Orders!U6950&gt;500,"Yüksək Satış","Aşağı Satış")</f>
        <v>Aşağı Satış</v>
      </c>
      <c r="D6950" s="26" t="str">
        <f>IF(Orders!U6950&gt;500,IF(Orders!E6950="First Class",IF(Orders!W6950=0,"VIP","Special"),"Formal"),"Normal")</f>
        <v>Normal</v>
      </c>
      <c r="E6950" s="26" t="str" cm="1">
        <f t="array" ref="E6950">_xlfn.IFS(Orders!W6950=0,"Endirim Yoxdur",SUMIFS(Orders!$V:$V,Orders!$T:$T,Orders!T6950)&gt;10,ROUND(Orders!W6950*1.15,2),SUMIFS(Orders!$V:$V,Orders!$T:$T,Orders!T6950)&lt;=10,"Endirim Yoxdur")</f>
        <v>Endirim Yoxdur</v>
      </c>
    </row>
    <row r="6951" spans="3:5" x14ac:dyDescent="0.25">
      <c r="C6951" s="26" t="str">
        <f>IF(Orders!U6951&gt;500,"Yüksək Satış","Aşağı Satış")</f>
        <v>Aşağı Satış</v>
      </c>
      <c r="D6951" s="26" t="str">
        <f>IF(Orders!U6951&gt;500,IF(Orders!E6951="First Class",IF(Orders!W6951=0,"VIP","Special"),"Formal"),"Normal")</f>
        <v>Normal</v>
      </c>
      <c r="E6951" s="26" cm="1">
        <f t="array" ref="E6951">_xlfn.IFS(Orders!W6951=0,"Endirim Yoxdur",SUMIFS(Orders!$V:$V,Orders!$T:$T,Orders!T6951)&gt;10,ROUND(Orders!W6951*1.15,2),SUMIFS(Orders!$V:$V,Orders!$T:$T,Orders!T6951)&lt;=10,"Endirim Yoxdur")</f>
        <v>0.46</v>
      </c>
    </row>
    <row r="6952" spans="3:5" x14ac:dyDescent="0.25">
      <c r="C6952" s="26" t="str">
        <f>IF(Orders!U6952&gt;500,"Yüksək Satış","Aşağı Satış")</f>
        <v>Aşağı Satış</v>
      </c>
      <c r="D6952" s="26" t="str">
        <f>IF(Orders!U6952&gt;500,IF(Orders!E6952="First Class",IF(Orders!W6952=0,"VIP","Special"),"Formal"),"Normal")</f>
        <v>Normal</v>
      </c>
      <c r="E6952" s="26" t="str" cm="1">
        <f t="array" ref="E6952">_xlfn.IFS(Orders!W6952=0,"Endirim Yoxdur",SUMIFS(Orders!$V:$V,Orders!$T:$T,Orders!T6952)&gt;10,ROUND(Orders!W6952*1.15,2),SUMIFS(Orders!$V:$V,Orders!$T:$T,Orders!T6952)&lt;=10,"Endirim Yoxdur")</f>
        <v>Endirim Yoxdur</v>
      </c>
    </row>
    <row r="6953" spans="3:5" x14ac:dyDescent="0.25">
      <c r="C6953" s="26" t="str">
        <f>IF(Orders!U6953&gt;500,"Yüksək Satış","Aşağı Satış")</f>
        <v>Aşağı Satış</v>
      </c>
      <c r="D6953" s="26" t="str">
        <f>IF(Orders!U6953&gt;500,IF(Orders!E6953="First Class",IF(Orders!W6953=0,"VIP","Special"),"Formal"),"Normal")</f>
        <v>Normal</v>
      </c>
      <c r="E6953" s="26" t="str" cm="1">
        <f t="array" ref="E6953">_xlfn.IFS(Orders!W6953=0,"Endirim Yoxdur",SUMIFS(Orders!$V:$V,Orders!$T:$T,Orders!T6953)&gt;10,ROUND(Orders!W6953*1.15,2),SUMIFS(Orders!$V:$V,Orders!$T:$T,Orders!T6953)&lt;=10,"Endirim Yoxdur")</f>
        <v>Endirim Yoxdur</v>
      </c>
    </row>
    <row r="6954" spans="3:5" x14ac:dyDescent="0.25">
      <c r="C6954" s="26" t="str">
        <f>IF(Orders!U6954&gt;500,"Yüksək Satış","Aşağı Satış")</f>
        <v>Aşağı Satış</v>
      </c>
      <c r="D6954" s="26" t="str">
        <f>IF(Orders!U6954&gt;500,IF(Orders!E6954="First Class",IF(Orders!W6954=0,"VIP","Special"),"Formal"),"Normal")</f>
        <v>Normal</v>
      </c>
      <c r="E6954" s="26" t="str" cm="1">
        <f t="array" ref="E6954">_xlfn.IFS(Orders!W6954=0,"Endirim Yoxdur",SUMIFS(Orders!$V:$V,Orders!$T:$T,Orders!T6954)&gt;10,ROUND(Orders!W6954*1.15,2),SUMIFS(Orders!$V:$V,Orders!$T:$T,Orders!T6954)&lt;=10,"Endirim Yoxdur")</f>
        <v>Endirim Yoxdur</v>
      </c>
    </row>
    <row r="6955" spans="3:5" x14ac:dyDescent="0.25">
      <c r="C6955" s="26" t="str">
        <f>IF(Orders!U6955&gt;500,"Yüksək Satış","Aşağı Satış")</f>
        <v>Aşağı Satış</v>
      </c>
      <c r="D6955" s="26" t="str">
        <f>IF(Orders!U6955&gt;500,IF(Orders!E6955="First Class",IF(Orders!W6955=0,"VIP","Special"),"Formal"),"Normal")</f>
        <v>Normal</v>
      </c>
      <c r="E6955" s="26" t="str" cm="1">
        <f t="array" ref="E6955">_xlfn.IFS(Orders!W6955=0,"Endirim Yoxdur",SUMIFS(Orders!$V:$V,Orders!$T:$T,Orders!T6955)&gt;10,ROUND(Orders!W6955*1.15,2),SUMIFS(Orders!$V:$V,Orders!$T:$T,Orders!T6955)&lt;=10,"Endirim Yoxdur")</f>
        <v>Endirim Yoxdur</v>
      </c>
    </row>
    <row r="6956" spans="3:5" x14ac:dyDescent="0.25">
      <c r="C6956" s="26" t="str">
        <f>IF(Orders!U6956&gt;500,"Yüksək Satış","Aşağı Satış")</f>
        <v>Aşağı Satış</v>
      </c>
      <c r="D6956" s="26" t="str">
        <f>IF(Orders!U6956&gt;500,IF(Orders!E6956="First Class",IF(Orders!W6956=0,"VIP","Special"),"Formal"),"Normal")</f>
        <v>Normal</v>
      </c>
      <c r="E6956" s="26" t="str" cm="1">
        <f t="array" ref="E6956">_xlfn.IFS(Orders!W6956=0,"Endirim Yoxdur",SUMIFS(Orders!$V:$V,Orders!$T:$T,Orders!T6956)&gt;10,ROUND(Orders!W6956*1.15,2),SUMIFS(Orders!$V:$V,Orders!$T:$T,Orders!T6956)&lt;=10,"Endirim Yoxdur")</f>
        <v>Endirim Yoxdur</v>
      </c>
    </row>
    <row r="6957" spans="3:5" x14ac:dyDescent="0.25">
      <c r="C6957" s="26" t="str">
        <f>IF(Orders!U6957&gt;500,"Yüksək Satış","Aşağı Satış")</f>
        <v>Aşağı Satış</v>
      </c>
      <c r="D6957" s="26" t="str">
        <f>IF(Orders!U6957&gt;500,IF(Orders!E6957="First Class",IF(Orders!W6957=0,"VIP","Special"),"Formal"),"Normal")</f>
        <v>Normal</v>
      </c>
      <c r="E6957" s="26" t="str" cm="1">
        <f t="array" ref="E6957">_xlfn.IFS(Orders!W6957=0,"Endirim Yoxdur",SUMIFS(Orders!$V:$V,Orders!$T:$T,Orders!T6957)&gt;10,ROUND(Orders!W6957*1.15,2),SUMIFS(Orders!$V:$V,Orders!$T:$T,Orders!T6957)&lt;=10,"Endirim Yoxdur")</f>
        <v>Endirim Yoxdur</v>
      </c>
    </row>
    <row r="6958" spans="3:5" x14ac:dyDescent="0.25">
      <c r="C6958" s="26" t="str">
        <f>IF(Orders!U6958&gt;500,"Yüksək Satış","Aşağı Satış")</f>
        <v>Aşağı Satış</v>
      </c>
      <c r="D6958" s="26" t="str">
        <f>IF(Orders!U6958&gt;500,IF(Orders!E6958="First Class",IF(Orders!W6958=0,"VIP","Special"),"Formal"),"Normal")</f>
        <v>Normal</v>
      </c>
      <c r="E6958" s="26" cm="1">
        <f t="array" ref="E6958">_xlfn.IFS(Orders!W6958=0,"Endirim Yoxdur",SUMIFS(Orders!$V:$V,Orders!$T:$T,Orders!T6958)&gt;10,ROUND(Orders!W6958*1.15,2),SUMIFS(Orders!$V:$V,Orders!$T:$T,Orders!T6958)&lt;=10,"Endirim Yoxdur")</f>
        <v>0.23</v>
      </c>
    </row>
    <row r="6959" spans="3:5" x14ac:dyDescent="0.25">
      <c r="C6959" s="26" t="str">
        <f>IF(Orders!U6959&gt;500,"Yüksək Satış","Aşağı Satış")</f>
        <v>Aşağı Satış</v>
      </c>
      <c r="D6959" s="26" t="str">
        <f>IF(Orders!U6959&gt;500,IF(Orders!E6959="First Class",IF(Orders!W6959=0,"VIP","Special"),"Formal"),"Normal")</f>
        <v>Normal</v>
      </c>
      <c r="E6959" s="26" cm="1">
        <f t="array" ref="E6959">_xlfn.IFS(Orders!W6959=0,"Endirim Yoxdur",SUMIFS(Orders!$V:$V,Orders!$T:$T,Orders!T6959)&gt;10,ROUND(Orders!W6959*1.15,2),SUMIFS(Orders!$V:$V,Orders!$T:$T,Orders!T6959)&lt;=10,"Endirim Yoxdur")</f>
        <v>0.92</v>
      </c>
    </row>
    <row r="6960" spans="3:5" x14ac:dyDescent="0.25">
      <c r="C6960" s="26" t="str">
        <f>IF(Orders!U6960&gt;500,"Yüksək Satış","Aşağı Satış")</f>
        <v>Aşağı Satış</v>
      </c>
      <c r="D6960" s="26" t="str">
        <f>IF(Orders!U6960&gt;500,IF(Orders!E6960="First Class",IF(Orders!W6960=0,"VIP","Special"),"Formal"),"Normal")</f>
        <v>Normal</v>
      </c>
      <c r="E6960" s="26" cm="1">
        <f t="array" ref="E6960">_xlfn.IFS(Orders!W6960=0,"Endirim Yoxdur",SUMIFS(Orders!$V:$V,Orders!$T:$T,Orders!T6960)&gt;10,ROUND(Orders!W6960*1.15,2),SUMIFS(Orders!$V:$V,Orders!$T:$T,Orders!T6960)&lt;=10,"Endirim Yoxdur")</f>
        <v>0.23</v>
      </c>
    </row>
    <row r="6961" spans="3:5" x14ac:dyDescent="0.25">
      <c r="C6961" s="26" t="str">
        <f>IF(Orders!U6961&gt;500,"Yüksək Satış","Aşağı Satış")</f>
        <v>Aşağı Satış</v>
      </c>
      <c r="D6961" s="26" t="str">
        <f>IF(Orders!U6961&gt;500,IF(Orders!E6961="First Class",IF(Orders!W6961=0,"VIP","Special"),"Formal"),"Normal")</f>
        <v>Normal</v>
      </c>
      <c r="E6961" s="26" t="str" cm="1">
        <f t="array" ref="E6961">_xlfn.IFS(Orders!W6961=0,"Endirim Yoxdur",SUMIFS(Orders!$V:$V,Orders!$T:$T,Orders!T6961)&gt;10,ROUND(Orders!W6961*1.15,2),SUMIFS(Orders!$V:$V,Orders!$T:$T,Orders!T6961)&lt;=10,"Endirim Yoxdur")</f>
        <v>Endirim Yoxdur</v>
      </c>
    </row>
    <row r="6962" spans="3:5" x14ac:dyDescent="0.25">
      <c r="C6962" s="26" t="str">
        <f>IF(Orders!U6962&gt;500,"Yüksək Satış","Aşağı Satış")</f>
        <v>Aşağı Satış</v>
      </c>
      <c r="D6962" s="26" t="str">
        <f>IF(Orders!U6962&gt;500,IF(Orders!E6962="First Class",IF(Orders!W6962=0,"VIP","Special"),"Formal"),"Normal")</f>
        <v>Normal</v>
      </c>
      <c r="E6962" s="26" t="str" cm="1">
        <f t="array" ref="E6962">_xlfn.IFS(Orders!W6962=0,"Endirim Yoxdur",SUMIFS(Orders!$V:$V,Orders!$T:$T,Orders!T6962)&gt;10,ROUND(Orders!W6962*1.15,2),SUMIFS(Orders!$V:$V,Orders!$T:$T,Orders!T6962)&lt;=10,"Endirim Yoxdur")</f>
        <v>Endirim Yoxdur</v>
      </c>
    </row>
    <row r="6963" spans="3:5" x14ac:dyDescent="0.25">
      <c r="C6963" s="26" t="str">
        <f>IF(Orders!U6963&gt;500,"Yüksək Satış","Aşağı Satış")</f>
        <v>Aşağı Satış</v>
      </c>
      <c r="D6963" s="26" t="str">
        <f>IF(Orders!U6963&gt;500,IF(Orders!E6963="First Class",IF(Orders!W6963=0,"VIP","Special"),"Formal"),"Normal")</f>
        <v>Normal</v>
      </c>
      <c r="E6963" s="26" t="str" cm="1">
        <f t="array" ref="E6963">_xlfn.IFS(Orders!W6963=0,"Endirim Yoxdur",SUMIFS(Orders!$V:$V,Orders!$T:$T,Orders!T6963)&gt;10,ROUND(Orders!W6963*1.15,2),SUMIFS(Orders!$V:$V,Orders!$T:$T,Orders!T6963)&lt;=10,"Endirim Yoxdur")</f>
        <v>Endirim Yoxdur</v>
      </c>
    </row>
    <row r="6964" spans="3:5" x14ac:dyDescent="0.25">
      <c r="C6964" s="26" t="str">
        <f>IF(Orders!U6964&gt;500,"Yüksək Satış","Aşağı Satış")</f>
        <v>Aşağı Satış</v>
      </c>
      <c r="D6964" s="26" t="str">
        <f>IF(Orders!U6964&gt;500,IF(Orders!E6964="First Class",IF(Orders!W6964=0,"VIP","Special"),"Formal"),"Normal")</f>
        <v>Normal</v>
      </c>
      <c r="E6964" s="26" t="str" cm="1">
        <f t="array" ref="E6964">_xlfn.IFS(Orders!W6964=0,"Endirim Yoxdur",SUMIFS(Orders!$V:$V,Orders!$T:$T,Orders!T6964)&gt;10,ROUND(Orders!W6964*1.15,2),SUMIFS(Orders!$V:$V,Orders!$T:$T,Orders!T6964)&lt;=10,"Endirim Yoxdur")</f>
        <v>Endirim Yoxdur</v>
      </c>
    </row>
    <row r="6965" spans="3:5" x14ac:dyDescent="0.25">
      <c r="C6965" s="26" t="str">
        <f>IF(Orders!U6965&gt;500,"Yüksək Satış","Aşağı Satış")</f>
        <v>Aşağı Satış</v>
      </c>
      <c r="D6965" s="26" t="str">
        <f>IF(Orders!U6965&gt;500,IF(Orders!E6965="First Class",IF(Orders!W6965=0,"VIP","Special"),"Formal"),"Normal")</f>
        <v>Normal</v>
      </c>
      <c r="E6965" s="26" t="str" cm="1">
        <f t="array" ref="E6965">_xlfn.IFS(Orders!W6965=0,"Endirim Yoxdur",SUMIFS(Orders!$V:$V,Orders!$T:$T,Orders!T6965)&gt;10,ROUND(Orders!W6965*1.15,2),SUMIFS(Orders!$V:$V,Orders!$T:$T,Orders!T6965)&lt;=10,"Endirim Yoxdur")</f>
        <v>Endirim Yoxdur</v>
      </c>
    </row>
    <row r="6966" spans="3:5" x14ac:dyDescent="0.25">
      <c r="C6966" s="26" t="str">
        <f>IF(Orders!U6966&gt;500,"Yüksək Satış","Aşağı Satış")</f>
        <v>Aşağı Satış</v>
      </c>
      <c r="D6966" s="26" t="str">
        <f>IF(Orders!U6966&gt;500,IF(Orders!E6966="First Class",IF(Orders!W6966=0,"VIP","Special"),"Formal"),"Normal")</f>
        <v>Normal</v>
      </c>
      <c r="E6966" s="26" cm="1">
        <f t="array" ref="E6966">_xlfn.IFS(Orders!W6966=0,"Endirim Yoxdur",SUMIFS(Orders!$V:$V,Orders!$T:$T,Orders!T6966)&gt;10,ROUND(Orders!W6966*1.15,2),SUMIFS(Orders!$V:$V,Orders!$T:$T,Orders!T6966)&lt;=10,"Endirim Yoxdur")</f>
        <v>0.23</v>
      </c>
    </row>
    <row r="6967" spans="3:5" x14ac:dyDescent="0.25">
      <c r="C6967" s="26" t="str">
        <f>IF(Orders!U6967&gt;500,"Yüksək Satış","Aşağı Satış")</f>
        <v>Aşağı Satış</v>
      </c>
      <c r="D6967" s="26" t="str">
        <f>IF(Orders!U6967&gt;500,IF(Orders!E6967="First Class",IF(Orders!W6967=0,"VIP","Special"),"Formal"),"Normal")</f>
        <v>Normal</v>
      </c>
      <c r="E6967" s="26" t="str" cm="1">
        <f t="array" ref="E6967">_xlfn.IFS(Orders!W6967=0,"Endirim Yoxdur",SUMIFS(Orders!$V:$V,Orders!$T:$T,Orders!T6967)&gt;10,ROUND(Orders!W6967*1.15,2),SUMIFS(Orders!$V:$V,Orders!$T:$T,Orders!T6967)&lt;=10,"Endirim Yoxdur")</f>
        <v>Endirim Yoxdur</v>
      </c>
    </row>
    <row r="6968" spans="3:5" x14ac:dyDescent="0.25">
      <c r="C6968" s="26" t="str">
        <f>IF(Orders!U6968&gt;500,"Yüksək Satış","Aşağı Satış")</f>
        <v>Aşağı Satış</v>
      </c>
      <c r="D6968" s="26" t="str">
        <f>IF(Orders!U6968&gt;500,IF(Orders!E6968="First Class",IF(Orders!W6968=0,"VIP","Special"),"Formal"),"Normal")</f>
        <v>Normal</v>
      </c>
      <c r="E6968" s="26" t="str" cm="1">
        <f t="array" ref="E6968">_xlfn.IFS(Orders!W6968=0,"Endirim Yoxdur",SUMIFS(Orders!$V:$V,Orders!$T:$T,Orders!T6968)&gt;10,ROUND(Orders!W6968*1.15,2),SUMIFS(Orders!$V:$V,Orders!$T:$T,Orders!T6968)&lt;=10,"Endirim Yoxdur")</f>
        <v>Endirim Yoxdur</v>
      </c>
    </row>
    <row r="6969" spans="3:5" x14ac:dyDescent="0.25">
      <c r="C6969" s="26" t="str">
        <f>IF(Orders!U6969&gt;500,"Yüksək Satış","Aşağı Satış")</f>
        <v>Aşağı Satış</v>
      </c>
      <c r="D6969" s="26" t="str">
        <f>IF(Orders!U6969&gt;500,IF(Orders!E6969="First Class",IF(Orders!W6969=0,"VIP","Special"),"Formal"),"Normal")</f>
        <v>Normal</v>
      </c>
      <c r="E6969" s="26" cm="1">
        <f t="array" ref="E6969">_xlfn.IFS(Orders!W6969=0,"Endirim Yoxdur",SUMIFS(Orders!$V:$V,Orders!$T:$T,Orders!T6969)&gt;10,ROUND(Orders!W6969*1.15,2),SUMIFS(Orders!$V:$V,Orders!$T:$T,Orders!T6969)&lt;=10,"Endirim Yoxdur")</f>
        <v>0.57999999999999996</v>
      </c>
    </row>
    <row r="6970" spans="3:5" x14ac:dyDescent="0.25">
      <c r="C6970" s="26" t="str">
        <f>IF(Orders!U6970&gt;500,"Yüksək Satış","Aşağı Satış")</f>
        <v>Aşağı Satış</v>
      </c>
      <c r="D6970" s="26" t="str">
        <f>IF(Orders!U6970&gt;500,IF(Orders!E6970="First Class",IF(Orders!W6970=0,"VIP","Special"),"Formal"),"Normal")</f>
        <v>Normal</v>
      </c>
      <c r="E6970" s="26" t="str" cm="1">
        <f t="array" ref="E6970">_xlfn.IFS(Orders!W6970=0,"Endirim Yoxdur",SUMIFS(Orders!$V:$V,Orders!$T:$T,Orders!T6970)&gt;10,ROUND(Orders!W6970*1.15,2),SUMIFS(Orders!$V:$V,Orders!$T:$T,Orders!T6970)&lt;=10,"Endirim Yoxdur")</f>
        <v>Endirim Yoxdur</v>
      </c>
    </row>
    <row r="6971" spans="3:5" x14ac:dyDescent="0.25">
      <c r="C6971" s="26" t="str">
        <f>IF(Orders!U6971&gt;500,"Yüksək Satış","Aşağı Satış")</f>
        <v>Aşağı Satış</v>
      </c>
      <c r="D6971" s="26" t="str">
        <f>IF(Orders!U6971&gt;500,IF(Orders!E6971="First Class",IF(Orders!W6971=0,"VIP","Special"),"Formal"),"Normal")</f>
        <v>Normal</v>
      </c>
      <c r="E6971" s="26" cm="1">
        <f t="array" ref="E6971">_xlfn.IFS(Orders!W6971=0,"Endirim Yoxdur",SUMIFS(Orders!$V:$V,Orders!$T:$T,Orders!T6971)&gt;10,ROUND(Orders!W6971*1.15,2),SUMIFS(Orders!$V:$V,Orders!$T:$T,Orders!T6971)&lt;=10,"Endirim Yoxdur")</f>
        <v>0.23</v>
      </c>
    </row>
    <row r="6972" spans="3:5" x14ac:dyDescent="0.25">
      <c r="C6972" s="26" t="str">
        <f>IF(Orders!U6972&gt;500,"Yüksək Satış","Aşağı Satış")</f>
        <v>Aşağı Satış</v>
      </c>
      <c r="D6972" s="26" t="str">
        <f>IF(Orders!U6972&gt;500,IF(Orders!E6972="First Class",IF(Orders!W6972=0,"VIP","Special"),"Formal"),"Normal")</f>
        <v>Normal</v>
      </c>
      <c r="E6972" s="26" t="str" cm="1">
        <f t="array" ref="E6972">_xlfn.IFS(Orders!W6972=0,"Endirim Yoxdur",SUMIFS(Orders!$V:$V,Orders!$T:$T,Orders!T6972)&gt;10,ROUND(Orders!W6972*1.15,2),SUMIFS(Orders!$V:$V,Orders!$T:$T,Orders!T6972)&lt;=10,"Endirim Yoxdur")</f>
        <v>Endirim Yoxdur</v>
      </c>
    </row>
    <row r="6973" spans="3:5" x14ac:dyDescent="0.25">
      <c r="C6973" s="26" t="str">
        <f>IF(Orders!U6973&gt;500,"Yüksək Satış","Aşağı Satış")</f>
        <v>Aşağı Satış</v>
      </c>
      <c r="D6973" s="26" t="str">
        <f>IF(Orders!U6973&gt;500,IF(Orders!E6973="First Class",IF(Orders!W6973=0,"VIP","Special"),"Formal"),"Normal")</f>
        <v>Normal</v>
      </c>
      <c r="E6973" s="26" t="str" cm="1">
        <f t="array" ref="E6973">_xlfn.IFS(Orders!W6973=0,"Endirim Yoxdur",SUMIFS(Orders!$V:$V,Orders!$T:$T,Orders!T6973)&gt;10,ROUND(Orders!W6973*1.15,2),SUMIFS(Orders!$V:$V,Orders!$T:$T,Orders!T6973)&lt;=10,"Endirim Yoxdur")</f>
        <v>Endirim Yoxdur</v>
      </c>
    </row>
    <row r="6974" spans="3:5" x14ac:dyDescent="0.25">
      <c r="C6974" s="26" t="str">
        <f>IF(Orders!U6974&gt;500,"Yüksək Satış","Aşağı Satış")</f>
        <v>Aşağı Satış</v>
      </c>
      <c r="D6974" s="26" t="str">
        <f>IF(Orders!U6974&gt;500,IF(Orders!E6974="First Class",IF(Orders!W6974=0,"VIP","Special"),"Formal"),"Normal")</f>
        <v>Normal</v>
      </c>
      <c r="E6974" s="26" t="str" cm="1">
        <f t="array" ref="E6974">_xlfn.IFS(Orders!W6974=0,"Endirim Yoxdur",SUMIFS(Orders!$V:$V,Orders!$T:$T,Orders!T6974)&gt;10,ROUND(Orders!W6974*1.15,2),SUMIFS(Orders!$V:$V,Orders!$T:$T,Orders!T6974)&lt;=10,"Endirim Yoxdur")</f>
        <v>Endirim Yoxdur</v>
      </c>
    </row>
    <row r="6975" spans="3:5" x14ac:dyDescent="0.25">
      <c r="C6975" s="26" t="str">
        <f>IF(Orders!U6975&gt;500,"Yüksək Satış","Aşağı Satış")</f>
        <v>Aşağı Satış</v>
      </c>
      <c r="D6975" s="26" t="str">
        <f>IF(Orders!U6975&gt;500,IF(Orders!E6975="First Class",IF(Orders!W6975=0,"VIP","Special"),"Formal"),"Normal")</f>
        <v>Normal</v>
      </c>
      <c r="E6975" s="26" t="str" cm="1">
        <f t="array" ref="E6975">_xlfn.IFS(Orders!W6975=0,"Endirim Yoxdur",SUMIFS(Orders!$V:$V,Orders!$T:$T,Orders!T6975)&gt;10,ROUND(Orders!W6975*1.15,2),SUMIFS(Orders!$V:$V,Orders!$T:$T,Orders!T6975)&lt;=10,"Endirim Yoxdur")</f>
        <v>Endirim Yoxdur</v>
      </c>
    </row>
    <row r="6976" spans="3:5" x14ac:dyDescent="0.25">
      <c r="C6976" s="26" t="str">
        <f>IF(Orders!U6976&gt;500,"Yüksək Satış","Aşağı Satış")</f>
        <v>Aşağı Satış</v>
      </c>
      <c r="D6976" s="26" t="str">
        <f>IF(Orders!U6976&gt;500,IF(Orders!E6976="First Class",IF(Orders!W6976=0,"VIP","Special"),"Formal"),"Normal")</f>
        <v>Normal</v>
      </c>
      <c r="E6976" s="26" t="str" cm="1">
        <f t="array" ref="E6976">_xlfn.IFS(Orders!W6976=0,"Endirim Yoxdur",SUMIFS(Orders!$V:$V,Orders!$T:$T,Orders!T6976)&gt;10,ROUND(Orders!W6976*1.15,2),SUMIFS(Orders!$V:$V,Orders!$T:$T,Orders!T6976)&lt;=10,"Endirim Yoxdur")</f>
        <v>Endirim Yoxdur</v>
      </c>
    </row>
    <row r="6977" spans="3:5" x14ac:dyDescent="0.25">
      <c r="C6977" s="26" t="str">
        <f>IF(Orders!U6977&gt;500,"Yüksək Satış","Aşağı Satış")</f>
        <v>Aşağı Satış</v>
      </c>
      <c r="D6977" s="26" t="str">
        <f>IF(Orders!U6977&gt;500,IF(Orders!E6977="First Class",IF(Orders!W6977=0,"VIP","Special"),"Formal"),"Normal")</f>
        <v>Normal</v>
      </c>
      <c r="E6977" s="26" t="str" cm="1">
        <f t="array" ref="E6977">_xlfn.IFS(Orders!W6977=0,"Endirim Yoxdur",SUMIFS(Orders!$V:$V,Orders!$T:$T,Orders!T6977)&gt;10,ROUND(Orders!W6977*1.15,2),SUMIFS(Orders!$V:$V,Orders!$T:$T,Orders!T6977)&lt;=10,"Endirim Yoxdur")</f>
        <v>Endirim Yoxdur</v>
      </c>
    </row>
    <row r="6978" spans="3:5" x14ac:dyDescent="0.25">
      <c r="C6978" s="26" t="str">
        <f>IF(Orders!U6978&gt;500,"Yüksək Satış","Aşağı Satış")</f>
        <v>Aşağı Satış</v>
      </c>
      <c r="D6978" s="26" t="str">
        <f>IF(Orders!U6978&gt;500,IF(Orders!E6978="First Class",IF(Orders!W6978=0,"VIP","Special"),"Formal"),"Normal")</f>
        <v>Normal</v>
      </c>
      <c r="E6978" s="26" cm="1">
        <f t="array" ref="E6978">_xlfn.IFS(Orders!W6978=0,"Endirim Yoxdur",SUMIFS(Orders!$V:$V,Orders!$T:$T,Orders!T6978)&gt;10,ROUND(Orders!W6978*1.15,2),SUMIFS(Orders!$V:$V,Orders!$T:$T,Orders!T6978)&lt;=10,"Endirim Yoxdur")</f>
        <v>0.23</v>
      </c>
    </row>
    <row r="6979" spans="3:5" x14ac:dyDescent="0.25">
      <c r="C6979" s="26" t="str">
        <f>IF(Orders!U6979&gt;500,"Yüksək Satış","Aşağı Satış")</f>
        <v>Yüksək Satış</v>
      </c>
      <c r="D6979" s="26" t="str">
        <f>IF(Orders!U6979&gt;500,IF(Orders!E6979="First Class",IF(Orders!W6979=0,"VIP","Special"),"Formal"),"Normal")</f>
        <v>Special</v>
      </c>
      <c r="E6979" s="26" cm="1">
        <f t="array" ref="E6979">_xlfn.IFS(Orders!W6979=0,"Endirim Yoxdur",SUMIFS(Orders!$V:$V,Orders!$T:$T,Orders!T6979)&gt;10,ROUND(Orders!W6979*1.15,2),SUMIFS(Orders!$V:$V,Orders!$T:$T,Orders!T6979)&lt;=10,"Endirim Yoxdur")</f>
        <v>0.23</v>
      </c>
    </row>
    <row r="6980" spans="3:5" x14ac:dyDescent="0.25">
      <c r="C6980" s="26" t="str">
        <f>IF(Orders!U6980&gt;500,"Yüksək Satış","Aşağı Satış")</f>
        <v>Yüksək Satış</v>
      </c>
      <c r="D6980" s="26" t="str">
        <f>IF(Orders!U6980&gt;500,IF(Orders!E6980="First Class",IF(Orders!W6980=0,"VIP","Special"),"Formal"),"Normal")</f>
        <v>Formal</v>
      </c>
      <c r="E6980" s="26" cm="1">
        <f t="array" ref="E6980">_xlfn.IFS(Orders!W6980=0,"Endirim Yoxdur",SUMIFS(Orders!$V:$V,Orders!$T:$T,Orders!T6980)&gt;10,ROUND(Orders!W6980*1.15,2),SUMIFS(Orders!$V:$V,Orders!$T:$T,Orders!T6980)&lt;=10,"Endirim Yoxdur")</f>
        <v>0.23</v>
      </c>
    </row>
    <row r="6981" spans="3:5" x14ac:dyDescent="0.25">
      <c r="C6981" s="26" t="str">
        <f>IF(Orders!U6981&gt;500,"Yüksək Satış","Aşağı Satış")</f>
        <v>Aşağı Satış</v>
      </c>
      <c r="D6981" s="26" t="str">
        <f>IF(Orders!U6981&gt;500,IF(Orders!E6981="First Class",IF(Orders!W6981=0,"VIP","Special"),"Formal"),"Normal")</f>
        <v>Normal</v>
      </c>
      <c r="E6981" s="26" t="str" cm="1">
        <f t="array" ref="E6981">_xlfn.IFS(Orders!W6981=0,"Endirim Yoxdur",SUMIFS(Orders!$V:$V,Orders!$T:$T,Orders!T6981)&gt;10,ROUND(Orders!W6981*1.15,2),SUMIFS(Orders!$V:$V,Orders!$T:$T,Orders!T6981)&lt;=10,"Endirim Yoxdur")</f>
        <v>Endirim Yoxdur</v>
      </c>
    </row>
    <row r="6982" spans="3:5" x14ac:dyDescent="0.25">
      <c r="C6982" s="26" t="str">
        <f>IF(Orders!U6982&gt;500,"Yüksək Satış","Aşağı Satış")</f>
        <v>Aşağı Satış</v>
      </c>
      <c r="D6982" s="26" t="str">
        <f>IF(Orders!U6982&gt;500,IF(Orders!E6982="First Class",IF(Orders!W6982=0,"VIP","Special"),"Formal"),"Normal")</f>
        <v>Normal</v>
      </c>
      <c r="E6982" s="26" t="str" cm="1">
        <f t="array" ref="E6982">_xlfn.IFS(Orders!W6982=0,"Endirim Yoxdur",SUMIFS(Orders!$V:$V,Orders!$T:$T,Orders!T6982)&gt;10,ROUND(Orders!W6982*1.15,2),SUMIFS(Orders!$V:$V,Orders!$T:$T,Orders!T6982)&lt;=10,"Endirim Yoxdur")</f>
        <v>Endirim Yoxdur</v>
      </c>
    </row>
    <row r="6983" spans="3:5" x14ac:dyDescent="0.25">
      <c r="C6983" s="26" t="str">
        <f>IF(Orders!U6983&gt;500,"Yüksək Satış","Aşağı Satış")</f>
        <v>Aşağı Satış</v>
      </c>
      <c r="D6983" s="26" t="str">
        <f>IF(Orders!U6983&gt;500,IF(Orders!E6983="First Class",IF(Orders!W6983=0,"VIP","Special"),"Formal"),"Normal")</f>
        <v>Normal</v>
      </c>
      <c r="E6983" s="26" t="str" cm="1">
        <f t="array" ref="E6983">_xlfn.IFS(Orders!W6983=0,"Endirim Yoxdur",SUMIFS(Orders!$V:$V,Orders!$T:$T,Orders!T6983)&gt;10,ROUND(Orders!W6983*1.15,2),SUMIFS(Orders!$V:$V,Orders!$T:$T,Orders!T6983)&lt;=10,"Endirim Yoxdur")</f>
        <v>Endirim Yoxdur</v>
      </c>
    </row>
    <row r="6984" spans="3:5" x14ac:dyDescent="0.25">
      <c r="C6984" s="26" t="str">
        <f>IF(Orders!U6984&gt;500,"Yüksək Satış","Aşağı Satış")</f>
        <v>Aşağı Satış</v>
      </c>
      <c r="D6984" s="26" t="str">
        <f>IF(Orders!U6984&gt;500,IF(Orders!E6984="First Class",IF(Orders!W6984=0,"VIP","Special"),"Formal"),"Normal")</f>
        <v>Normal</v>
      </c>
      <c r="E6984" s="26" t="str" cm="1">
        <f t="array" ref="E6984">_xlfn.IFS(Orders!W6984=0,"Endirim Yoxdur",SUMIFS(Orders!$V:$V,Orders!$T:$T,Orders!T6984)&gt;10,ROUND(Orders!W6984*1.15,2),SUMIFS(Orders!$V:$V,Orders!$T:$T,Orders!T6984)&lt;=10,"Endirim Yoxdur")</f>
        <v>Endirim Yoxdur</v>
      </c>
    </row>
    <row r="6985" spans="3:5" x14ac:dyDescent="0.25">
      <c r="C6985" s="26" t="str">
        <f>IF(Orders!U6985&gt;500,"Yüksək Satış","Aşağı Satış")</f>
        <v>Aşağı Satış</v>
      </c>
      <c r="D6985" s="26" t="str">
        <f>IF(Orders!U6985&gt;500,IF(Orders!E6985="First Class",IF(Orders!W6985=0,"VIP","Special"),"Formal"),"Normal")</f>
        <v>Normal</v>
      </c>
      <c r="E6985" s="26" cm="1">
        <f t="array" ref="E6985">_xlfn.IFS(Orders!W6985=0,"Endirim Yoxdur",SUMIFS(Orders!$V:$V,Orders!$T:$T,Orders!T6985)&gt;10,ROUND(Orders!W6985*1.15,2),SUMIFS(Orders!$V:$V,Orders!$T:$T,Orders!T6985)&lt;=10,"Endirim Yoxdur")</f>
        <v>0.23</v>
      </c>
    </row>
    <row r="6986" spans="3:5" x14ac:dyDescent="0.25">
      <c r="C6986" s="26" t="str">
        <f>IF(Orders!U6986&gt;500,"Yüksək Satış","Aşağı Satış")</f>
        <v>Aşağı Satış</v>
      </c>
      <c r="D6986" s="26" t="str">
        <f>IF(Orders!U6986&gt;500,IF(Orders!E6986="First Class",IF(Orders!W6986=0,"VIP","Special"),"Formal"),"Normal")</f>
        <v>Normal</v>
      </c>
      <c r="E6986" s="26" cm="1">
        <f t="array" ref="E6986">_xlfn.IFS(Orders!W6986=0,"Endirim Yoxdur",SUMIFS(Orders!$V:$V,Orders!$T:$T,Orders!T6986)&gt;10,ROUND(Orders!W6986*1.15,2),SUMIFS(Orders!$V:$V,Orders!$T:$T,Orders!T6986)&lt;=10,"Endirim Yoxdur")</f>
        <v>0.23</v>
      </c>
    </row>
    <row r="6987" spans="3:5" x14ac:dyDescent="0.25">
      <c r="C6987" s="26" t="str">
        <f>IF(Orders!U6987&gt;500,"Yüksək Satış","Aşağı Satış")</f>
        <v>Aşağı Satış</v>
      </c>
      <c r="D6987" s="26" t="str">
        <f>IF(Orders!U6987&gt;500,IF(Orders!E6987="First Class",IF(Orders!W6987=0,"VIP","Special"),"Formal"),"Normal")</f>
        <v>Normal</v>
      </c>
      <c r="E6987" s="26" cm="1">
        <f t="array" ref="E6987">_xlfn.IFS(Orders!W6987=0,"Endirim Yoxdur",SUMIFS(Orders!$V:$V,Orders!$T:$T,Orders!T6987)&gt;10,ROUND(Orders!W6987*1.15,2),SUMIFS(Orders!$V:$V,Orders!$T:$T,Orders!T6987)&lt;=10,"Endirim Yoxdur")</f>
        <v>0.23</v>
      </c>
    </row>
    <row r="6988" spans="3:5" x14ac:dyDescent="0.25">
      <c r="C6988" s="26" t="str">
        <f>IF(Orders!U6988&gt;500,"Yüksək Satış","Aşağı Satış")</f>
        <v>Aşağı Satış</v>
      </c>
      <c r="D6988" s="26" t="str">
        <f>IF(Orders!U6988&gt;500,IF(Orders!E6988="First Class",IF(Orders!W6988=0,"VIP","Special"),"Formal"),"Normal")</f>
        <v>Normal</v>
      </c>
      <c r="E6988" s="26" t="str" cm="1">
        <f t="array" ref="E6988">_xlfn.IFS(Orders!W6988=0,"Endirim Yoxdur",SUMIFS(Orders!$V:$V,Orders!$T:$T,Orders!T6988)&gt;10,ROUND(Orders!W6988*1.15,2),SUMIFS(Orders!$V:$V,Orders!$T:$T,Orders!T6988)&lt;=10,"Endirim Yoxdur")</f>
        <v>Endirim Yoxdur</v>
      </c>
    </row>
    <row r="6989" spans="3:5" x14ac:dyDescent="0.25">
      <c r="C6989" s="26" t="str">
        <f>IF(Orders!U6989&gt;500,"Yüksək Satış","Aşağı Satış")</f>
        <v>Aşağı Satış</v>
      </c>
      <c r="D6989" s="26" t="str">
        <f>IF(Orders!U6989&gt;500,IF(Orders!E6989="First Class",IF(Orders!W6989=0,"VIP","Special"),"Formal"),"Normal")</f>
        <v>Normal</v>
      </c>
      <c r="E6989" s="26" t="str" cm="1">
        <f t="array" ref="E6989">_xlfn.IFS(Orders!W6989=0,"Endirim Yoxdur",SUMIFS(Orders!$V:$V,Orders!$T:$T,Orders!T6989)&gt;10,ROUND(Orders!W6989*1.15,2),SUMIFS(Orders!$V:$V,Orders!$T:$T,Orders!T6989)&lt;=10,"Endirim Yoxdur")</f>
        <v>Endirim Yoxdur</v>
      </c>
    </row>
    <row r="6990" spans="3:5" x14ac:dyDescent="0.25">
      <c r="C6990" s="26" t="str">
        <f>IF(Orders!U6990&gt;500,"Yüksək Satış","Aşağı Satış")</f>
        <v>Aşağı Satış</v>
      </c>
      <c r="D6990" s="26" t="str">
        <f>IF(Orders!U6990&gt;500,IF(Orders!E6990="First Class",IF(Orders!W6990=0,"VIP","Special"),"Formal"),"Normal")</f>
        <v>Normal</v>
      </c>
      <c r="E6990" s="26" cm="1">
        <f t="array" ref="E6990">_xlfn.IFS(Orders!W6990=0,"Endirim Yoxdur",SUMIFS(Orders!$V:$V,Orders!$T:$T,Orders!T6990)&gt;10,ROUND(Orders!W6990*1.15,2),SUMIFS(Orders!$V:$V,Orders!$T:$T,Orders!T6990)&lt;=10,"Endirim Yoxdur")</f>
        <v>0.46</v>
      </c>
    </row>
    <row r="6991" spans="3:5" x14ac:dyDescent="0.25">
      <c r="C6991" s="26" t="str">
        <f>IF(Orders!U6991&gt;500,"Yüksək Satış","Aşağı Satış")</f>
        <v>Aşağı Satış</v>
      </c>
      <c r="D6991" s="26" t="str">
        <f>IF(Orders!U6991&gt;500,IF(Orders!E6991="First Class",IF(Orders!W6991=0,"VIP","Special"),"Formal"),"Normal")</f>
        <v>Normal</v>
      </c>
      <c r="E6991" s="26" t="str" cm="1">
        <f t="array" ref="E6991">_xlfn.IFS(Orders!W6991=0,"Endirim Yoxdur",SUMIFS(Orders!$V:$V,Orders!$T:$T,Orders!T6991)&gt;10,ROUND(Orders!W6991*1.15,2),SUMIFS(Orders!$V:$V,Orders!$T:$T,Orders!T6991)&lt;=10,"Endirim Yoxdur")</f>
        <v>Endirim Yoxdur</v>
      </c>
    </row>
    <row r="6992" spans="3:5" x14ac:dyDescent="0.25">
      <c r="C6992" s="26" t="str">
        <f>IF(Orders!U6992&gt;500,"Yüksək Satış","Aşağı Satış")</f>
        <v>Aşağı Satış</v>
      </c>
      <c r="D6992" s="26" t="str">
        <f>IF(Orders!U6992&gt;500,IF(Orders!E6992="First Class",IF(Orders!W6992=0,"VIP","Special"),"Formal"),"Normal")</f>
        <v>Normal</v>
      </c>
      <c r="E6992" s="26" cm="1">
        <f t="array" ref="E6992">_xlfn.IFS(Orders!W6992=0,"Endirim Yoxdur",SUMIFS(Orders!$V:$V,Orders!$T:$T,Orders!T6992)&gt;10,ROUND(Orders!W6992*1.15,2),SUMIFS(Orders!$V:$V,Orders!$T:$T,Orders!T6992)&lt;=10,"Endirim Yoxdur")</f>
        <v>0.81</v>
      </c>
    </row>
    <row r="6993" spans="3:5" x14ac:dyDescent="0.25">
      <c r="C6993" s="26" t="str">
        <f>IF(Orders!U6993&gt;500,"Yüksək Satış","Aşağı Satış")</f>
        <v>Aşağı Satış</v>
      </c>
      <c r="D6993" s="26" t="str">
        <f>IF(Orders!U6993&gt;500,IF(Orders!E6993="First Class",IF(Orders!W6993=0,"VIP","Special"),"Formal"),"Normal")</f>
        <v>Normal</v>
      </c>
      <c r="E6993" s="26" cm="1">
        <f t="array" ref="E6993">_xlfn.IFS(Orders!W6993=0,"Endirim Yoxdur",SUMIFS(Orders!$V:$V,Orders!$T:$T,Orders!T6993)&gt;10,ROUND(Orders!W6993*1.15,2),SUMIFS(Orders!$V:$V,Orders!$T:$T,Orders!T6993)&lt;=10,"Endirim Yoxdur")</f>
        <v>0.81</v>
      </c>
    </row>
    <row r="6994" spans="3:5" x14ac:dyDescent="0.25">
      <c r="C6994" s="26" t="str">
        <f>IF(Orders!U6994&gt;500,"Yüksək Satış","Aşağı Satış")</f>
        <v>Aşağı Satış</v>
      </c>
      <c r="D6994" s="26" t="str">
        <f>IF(Orders!U6994&gt;500,IF(Orders!E6994="First Class",IF(Orders!W6994=0,"VIP","Special"),"Formal"),"Normal")</f>
        <v>Normal</v>
      </c>
      <c r="E6994" s="26" cm="1">
        <f t="array" ref="E6994">_xlfn.IFS(Orders!W6994=0,"Endirim Yoxdur",SUMIFS(Orders!$V:$V,Orders!$T:$T,Orders!T6994)&gt;10,ROUND(Orders!W6994*1.15,2),SUMIFS(Orders!$V:$V,Orders!$T:$T,Orders!T6994)&lt;=10,"Endirim Yoxdur")</f>
        <v>0.23</v>
      </c>
    </row>
    <row r="6995" spans="3:5" x14ac:dyDescent="0.25">
      <c r="C6995" s="26" t="str">
        <f>IF(Orders!U6995&gt;500,"Yüksək Satış","Aşağı Satış")</f>
        <v>Aşağı Satış</v>
      </c>
      <c r="D6995" s="26" t="str">
        <f>IF(Orders!U6995&gt;500,IF(Orders!E6995="First Class",IF(Orders!W6995=0,"VIP","Special"),"Formal"),"Normal")</f>
        <v>Normal</v>
      </c>
      <c r="E6995" s="26" cm="1">
        <f t="array" ref="E6995">_xlfn.IFS(Orders!W6995=0,"Endirim Yoxdur",SUMIFS(Orders!$V:$V,Orders!$T:$T,Orders!T6995)&gt;10,ROUND(Orders!W6995*1.15,2),SUMIFS(Orders!$V:$V,Orders!$T:$T,Orders!T6995)&lt;=10,"Endirim Yoxdur")</f>
        <v>0.23</v>
      </c>
    </row>
    <row r="6996" spans="3:5" x14ac:dyDescent="0.25">
      <c r="C6996" s="26" t="str">
        <f>IF(Orders!U6996&gt;500,"Yüksək Satış","Aşağı Satış")</f>
        <v>Aşağı Satış</v>
      </c>
      <c r="D6996" s="26" t="str">
        <f>IF(Orders!U6996&gt;500,IF(Orders!E6996="First Class",IF(Orders!W6996=0,"VIP","Special"),"Formal"),"Normal")</f>
        <v>Normal</v>
      </c>
      <c r="E6996" s="26" cm="1">
        <f t="array" ref="E6996">_xlfn.IFS(Orders!W6996=0,"Endirim Yoxdur",SUMIFS(Orders!$V:$V,Orders!$T:$T,Orders!T6996)&gt;10,ROUND(Orders!W6996*1.15,2),SUMIFS(Orders!$V:$V,Orders!$T:$T,Orders!T6996)&lt;=10,"Endirim Yoxdur")</f>
        <v>0.23</v>
      </c>
    </row>
    <row r="6997" spans="3:5" x14ac:dyDescent="0.25">
      <c r="C6997" s="26" t="str">
        <f>IF(Orders!U6997&gt;500,"Yüksək Satış","Aşağı Satış")</f>
        <v>Aşağı Satış</v>
      </c>
      <c r="D6997" s="26" t="str">
        <f>IF(Orders!U6997&gt;500,IF(Orders!E6997="First Class",IF(Orders!W6997=0,"VIP","Special"),"Formal"),"Normal")</f>
        <v>Normal</v>
      </c>
      <c r="E6997" s="26" t="str" cm="1">
        <f t="array" ref="E6997">_xlfn.IFS(Orders!W6997=0,"Endirim Yoxdur",SUMIFS(Orders!$V:$V,Orders!$T:$T,Orders!T6997)&gt;10,ROUND(Orders!W6997*1.15,2),SUMIFS(Orders!$V:$V,Orders!$T:$T,Orders!T6997)&lt;=10,"Endirim Yoxdur")</f>
        <v>Endirim Yoxdur</v>
      </c>
    </row>
    <row r="6998" spans="3:5" x14ac:dyDescent="0.25">
      <c r="C6998" s="26" t="str">
        <f>IF(Orders!U6998&gt;500,"Yüksək Satış","Aşağı Satış")</f>
        <v>Aşağı Satış</v>
      </c>
      <c r="D6998" s="26" t="str">
        <f>IF(Orders!U6998&gt;500,IF(Orders!E6998="First Class",IF(Orders!W6998=0,"VIP","Special"),"Formal"),"Normal")</f>
        <v>Normal</v>
      </c>
      <c r="E6998" s="26" cm="1">
        <f t="array" ref="E6998">_xlfn.IFS(Orders!W6998=0,"Endirim Yoxdur",SUMIFS(Orders!$V:$V,Orders!$T:$T,Orders!T6998)&gt;10,ROUND(Orders!W6998*1.15,2),SUMIFS(Orders!$V:$V,Orders!$T:$T,Orders!T6998)&lt;=10,"Endirim Yoxdur")</f>
        <v>0.23</v>
      </c>
    </row>
    <row r="6999" spans="3:5" x14ac:dyDescent="0.25">
      <c r="C6999" s="26" t="str">
        <f>IF(Orders!U6999&gt;500,"Yüksək Satış","Aşağı Satış")</f>
        <v>Aşağı Satış</v>
      </c>
      <c r="D6999" s="26" t="str">
        <f>IF(Orders!U6999&gt;500,IF(Orders!E6999="First Class",IF(Orders!W6999=0,"VIP","Special"),"Formal"),"Normal")</f>
        <v>Normal</v>
      </c>
      <c r="E6999" s="26" t="str" cm="1">
        <f t="array" ref="E6999">_xlfn.IFS(Orders!W6999=0,"Endirim Yoxdur",SUMIFS(Orders!$V:$V,Orders!$T:$T,Orders!T6999)&gt;10,ROUND(Orders!W6999*1.15,2),SUMIFS(Orders!$V:$V,Orders!$T:$T,Orders!T6999)&lt;=10,"Endirim Yoxdur")</f>
        <v>Endirim Yoxdur</v>
      </c>
    </row>
    <row r="7000" spans="3:5" x14ac:dyDescent="0.25">
      <c r="C7000" s="26" t="str">
        <f>IF(Orders!U7000&gt;500,"Yüksək Satış","Aşağı Satış")</f>
        <v>Yüksək Satış</v>
      </c>
      <c r="D7000" s="26" t="str">
        <f>IF(Orders!U7000&gt;500,IF(Orders!E7000="First Class",IF(Orders!W7000=0,"VIP","Special"),"Formal"),"Normal")</f>
        <v>Formal</v>
      </c>
      <c r="E7000" s="26" t="str" cm="1">
        <f t="array" ref="E7000">_xlfn.IFS(Orders!W7000=0,"Endirim Yoxdur",SUMIFS(Orders!$V:$V,Orders!$T:$T,Orders!T7000)&gt;10,ROUND(Orders!W7000*1.15,2),SUMIFS(Orders!$V:$V,Orders!$T:$T,Orders!T7000)&lt;=10,"Endirim Yoxdur")</f>
        <v>Endirim Yoxdur</v>
      </c>
    </row>
    <row r="7001" spans="3:5" x14ac:dyDescent="0.25">
      <c r="C7001" s="26" t="str">
        <f>IF(Orders!U7001&gt;500,"Yüksək Satış","Aşağı Satış")</f>
        <v>Aşağı Satış</v>
      </c>
      <c r="D7001" s="26" t="str">
        <f>IF(Orders!U7001&gt;500,IF(Orders!E7001="First Class",IF(Orders!W7001=0,"VIP","Special"),"Formal"),"Normal")</f>
        <v>Normal</v>
      </c>
      <c r="E7001" s="26" cm="1">
        <f t="array" ref="E7001">_xlfn.IFS(Orders!W7001=0,"Endirim Yoxdur",SUMIFS(Orders!$V:$V,Orders!$T:$T,Orders!T7001)&gt;10,ROUND(Orders!W7001*1.15,2),SUMIFS(Orders!$V:$V,Orders!$T:$T,Orders!T7001)&lt;=10,"Endirim Yoxdur")</f>
        <v>0.23</v>
      </c>
    </row>
    <row r="7002" spans="3:5" x14ac:dyDescent="0.25">
      <c r="C7002" s="26" t="str">
        <f>IF(Orders!U7002&gt;500,"Yüksək Satış","Aşağı Satış")</f>
        <v>Aşağı Satış</v>
      </c>
      <c r="D7002" s="26" t="str">
        <f>IF(Orders!U7002&gt;500,IF(Orders!E7002="First Class",IF(Orders!W7002=0,"VIP","Special"),"Formal"),"Normal")</f>
        <v>Normal</v>
      </c>
      <c r="E7002" s="26" cm="1">
        <f t="array" ref="E7002">_xlfn.IFS(Orders!W7002=0,"Endirim Yoxdur",SUMIFS(Orders!$V:$V,Orders!$T:$T,Orders!T7002)&gt;10,ROUND(Orders!W7002*1.15,2),SUMIFS(Orders!$V:$V,Orders!$T:$T,Orders!T7002)&lt;=10,"Endirim Yoxdur")</f>
        <v>0.92</v>
      </c>
    </row>
    <row r="7003" spans="3:5" x14ac:dyDescent="0.25">
      <c r="C7003" s="26" t="str">
        <f>IF(Orders!U7003&gt;500,"Yüksək Satış","Aşağı Satış")</f>
        <v>Aşağı Satış</v>
      </c>
      <c r="D7003" s="26" t="str">
        <f>IF(Orders!U7003&gt;500,IF(Orders!E7003="First Class",IF(Orders!W7003=0,"VIP","Special"),"Formal"),"Normal")</f>
        <v>Normal</v>
      </c>
      <c r="E7003" s="26" cm="1">
        <f t="array" ref="E7003">_xlfn.IFS(Orders!W7003=0,"Endirim Yoxdur",SUMIFS(Orders!$V:$V,Orders!$T:$T,Orders!T7003)&gt;10,ROUND(Orders!W7003*1.15,2),SUMIFS(Orders!$V:$V,Orders!$T:$T,Orders!T7003)&lt;=10,"Endirim Yoxdur")</f>
        <v>0.23</v>
      </c>
    </row>
    <row r="7004" spans="3:5" x14ac:dyDescent="0.25">
      <c r="C7004" s="26" t="str">
        <f>IF(Orders!U7004&gt;500,"Yüksək Satış","Aşağı Satış")</f>
        <v>Aşağı Satış</v>
      </c>
      <c r="D7004" s="26" t="str">
        <f>IF(Orders!U7004&gt;500,IF(Orders!E7004="First Class",IF(Orders!W7004=0,"VIP","Special"),"Formal"),"Normal")</f>
        <v>Normal</v>
      </c>
      <c r="E7004" s="26" cm="1">
        <f t="array" ref="E7004">_xlfn.IFS(Orders!W7004=0,"Endirim Yoxdur",SUMIFS(Orders!$V:$V,Orders!$T:$T,Orders!T7004)&gt;10,ROUND(Orders!W7004*1.15,2),SUMIFS(Orders!$V:$V,Orders!$T:$T,Orders!T7004)&lt;=10,"Endirim Yoxdur")</f>
        <v>0.23</v>
      </c>
    </row>
    <row r="7005" spans="3:5" x14ac:dyDescent="0.25">
      <c r="C7005" s="26" t="str">
        <f>IF(Orders!U7005&gt;500,"Yüksək Satış","Aşağı Satış")</f>
        <v>Aşağı Satış</v>
      </c>
      <c r="D7005" s="26" t="str">
        <f>IF(Orders!U7005&gt;500,IF(Orders!E7005="First Class",IF(Orders!W7005=0,"VIP","Special"),"Formal"),"Normal")</f>
        <v>Normal</v>
      </c>
      <c r="E7005" s="26" t="str" cm="1">
        <f t="array" ref="E7005">_xlfn.IFS(Orders!W7005=0,"Endirim Yoxdur",SUMIFS(Orders!$V:$V,Orders!$T:$T,Orders!T7005)&gt;10,ROUND(Orders!W7005*1.15,2),SUMIFS(Orders!$V:$V,Orders!$T:$T,Orders!T7005)&lt;=10,"Endirim Yoxdur")</f>
        <v>Endirim Yoxdur</v>
      </c>
    </row>
    <row r="7006" spans="3:5" x14ac:dyDescent="0.25">
      <c r="C7006" s="26" t="str">
        <f>IF(Orders!U7006&gt;500,"Yüksək Satış","Aşağı Satış")</f>
        <v>Aşağı Satış</v>
      </c>
      <c r="D7006" s="26" t="str">
        <f>IF(Orders!U7006&gt;500,IF(Orders!E7006="First Class",IF(Orders!W7006=0,"VIP","Special"),"Formal"),"Normal")</f>
        <v>Normal</v>
      </c>
      <c r="E7006" s="26" t="str" cm="1">
        <f t="array" ref="E7006">_xlfn.IFS(Orders!W7006=0,"Endirim Yoxdur",SUMIFS(Orders!$V:$V,Orders!$T:$T,Orders!T7006)&gt;10,ROUND(Orders!W7006*1.15,2),SUMIFS(Orders!$V:$V,Orders!$T:$T,Orders!T7006)&lt;=10,"Endirim Yoxdur")</f>
        <v>Endirim Yoxdur</v>
      </c>
    </row>
    <row r="7007" spans="3:5" x14ac:dyDescent="0.25">
      <c r="C7007" s="26" t="str">
        <f>IF(Orders!U7007&gt;500,"Yüksək Satış","Aşağı Satış")</f>
        <v>Aşağı Satış</v>
      </c>
      <c r="D7007" s="26" t="str">
        <f>IF(Orders!U7007&gt;500,IF(Orders!E7007="First Class",IF(Orders!W7007=0,"VIP","Special"),"Formal"),"Normal")</f>
        <v>Normal</v>
      </c>
      <c r="E7007" s="26" t="str" cm="1">
        <f t="array" ref="E7007">_xlfn.IFS(Orders!W7007=0,"Endirim Yoxdur",SUMIFS(Orders!$V:$V,Orders!$T:$T,Orders!T7007)&gt;10,ROUND(Orders!W7007*1.15,2),SUMIFS(Orders!$V:$V,Orders!$T:$T,Orders!T7007)&lt;=10,"Endirim Yoxdur")</f>
        <v>Endirim Yoxdur</v>
      </c>
    </row>
    <row r="7008" spans="3:5" x14ac:dyDescent="0.25">
      <c r="C7008" s="26" t="str">
        <f>IF(Orders!U7008&gt;500,"Yüksək Satış","Aşağı Satış")</f>
        <v>Aşağı Satış</v>
      </c>
      <c r="D7008" s="26" t="str">
        <f>IF(Orders!U7008&gt;500,IF(Orders!E7008="First Class",IF(Orders!W7008=0,"VIP","Special"),"Formal"),"Normal")</f>
        <v>Normal</v>
      </c>
      <c r="E7008" s="26" t="str" cm="1">
        <f t="array" ref="E7008">_xlfn.IFS(Orders!W7008=0,"Endirim Yoxdur",SUMIFS(Orders!$V:$V,Orders!$T:$T,Orders!T7008)&gt;10,ROUND(Orders!W7008*1.15,2),SUMIFS(Orders!$V:$V,Orders!$T:$T,Orders!T7008)&lt;=10,"Endirim Yoxdur")</f>
        <v>Endirim Yoxdur</v>
      </c>
    </row>
    <row r="7009" spans="3:5" x14ac:dyDescent="0.25">
      <c r="C7009" s="26" t="str">
        <f>IF(Orders!U7009&gt;500,"Yüksək Satış","Aşağı Satış")</f>
        <v>Aşağı Satış</v>
      </c>
      <c r="D7009" s="26" t="str">
        <f>IF(Orders!U7009&gt;500,IF(Orders!E7009="First Class",IF(Orders!W7009=0,"VIP","Special"),"Formal"),"Normal")</f>
        <v>Normal</v>
      </c>
      <c r="E7009" s="26" cm="1">
        <f t="array" ref="E7009">_xlfn.IFS(Orders!W7009=0,"Endirim Yoxdur",SUMIFS(Orders!$V:$V,Orders!$T:$T,Orders!T7009)&gt;10,ROUND(Orders!W7009*1.15,2),SUMIFS(Orders!$V:$V,Orders!$T:$T,Orders!T7009)&lt;=10,"Endirim Yoxdur")</f>
        <v>0.69</v>
      </c>
    </row>
    <row r="7010" spans="3:5" x14ac:dyDescent="0.25">
      <c r="C7010" s="26" t="str">
        <f>IF(Orders!U7010&gt;500,"Yüksək Satış","Aşağı Satış")</f>
        <v>Aşağı Satış</v>
      </c>
      <c r="D7010" s="26" t="str">
        <f>IF(Orders!U7010&gt;500,IF(Orders!E7010="First Class",IF(Orders!W7010=0,"VIP","Special"),"Formal"),"Normal")</f>
        <v>Normal</v>
      </c>
      <c r="E7010" s="26" t="str" cm="1">
        <f t="array" ref="E7010">_xlfn.IFS(Orders!W7010=0,"Endirim Yoxdur",SUMIFS(Orders!$V:$V,Orders!$T:$T,Orders!T7010)&gt;10,ROUND(Orders!W7010*1.15,2),SUMIFS(Orders!$V:$V,Orders!$T:$T,Orders!T7010)&lt;=10,"Endirim Yoxdur")</f>
        <v>Endirim Yoxdur</v>
      </c>
    </row>
    <row r="7011" spans="3:5" x14ac:dyDescent="0.25">
      <c r="C7011" s="26" t="str">
        <f>IF(Orders!U7011&gt;500,"Yüksək Satış","Aşağı Satış")</f>
        <v>Aşağı Satış</v>
      </c>
      <c r="D7011" s="26" t="str">
        <f>IF(Orders!U7011&gt;500,IF(Orders!E7011="First Class",IF(Orders!W7011=0,"VIP","Special"),"Formal"),"Normal")</f>
        <v>Normal</v>
      </c>
      <c r="E7011" s="26" cm="1">
        <f t="array" ref="E7011">_xlfn.IFS(Orders!W7011=0,"Endirim Yoxdur",SUMIFS(Orders!$V:$V,Orders!$T:$T,Orders!T7011)&gt;10,ROUND(Orders!W7011*1.15,2),SUMIFS(Orders!$V:$V,Orders!$T:$T,Orders!T7011)&lt;=10,"Endirim Yoxdur")</f>
        <v>0.92</v>
      </c>
    </row>
    <row r="7012" spans="3:5" x14ac:dyDescent="0.25">
      <c r="C7012" s="26" t="str">
        <f>IF(Orders!U7012&gt;500,"Yüksək Satış","Aşağı Satış")</f>
        <v>Aşağı Satış</v>
      </c>
      <c r="D7012" s="26" t="str">
        <f>IF(Orders!U7012&gt;500,IF(Orders!E7012="First Class",IF(Orders!W7012=0,"VIP","Special"),"Formal"),"Normal")</f>
        <v>Normal</v>
      </c>
      <c r="E7012" s="26" cm="1">
        <f t="array" ref="E7012">_xlfn.IFS(Orders!W7012=0,"Endirim Yoxdur",SUMIFS(Orders!$V:$V,Orders!$T:$T,Orders!T7012)&gt;10,ROUND(Orders!W7012*1.15,2),SUMIFS(Orders!$V:$V,Orders!$T:$T,Orders!T7012)&lt;=10,"Endirim Yoxdur")</f>
        <v>0.92</v>
      </c>
    </row>
    <row r="7013" spans="3:5" x14ac:dyDescent="0.25">
      <c r="C7013" s="26" t="str">
        <f>IF(Orders!U7013&gt;500,"Yüksək Satış","Aşağı Satış")</f>
        <v>Aşağı Satış</v>
      </c>
      <c r="D7013" s="26" t="str">
        <f>IF(Orders!U7013&gt;500,IF(Orders!E7013="First Class",IF(Orders!W7013=0,"VIP","Special"),"Formal"),"Normal")</f>
        <v>Normal</v>
      </c>
      <c r="E7013" s="26" t="str" cm="1">
        <f t="array" ref="E7013">_xlfn.IFS(Orders!W7013=0,"Endirim Yoxdur",SUMIFS(Orders!$V:$V,Orders!$T:$T,Orders!T7013)&gt;10,ROUND(Orders!W7013*1.15,2),SUMIFS(Orders!$V:$V,Orders!$T:$T,Orders!T7013)&lt;=10,"Endirim Yoxdur")</f>
        <v>Endirim Yoxdur</v>
      </c>
    </row>
    <row r="7014" spans="3:5" x14ac:dyDescent="0.25">
      <c r="C7014" s="26" t="str">
        <f>IF(Orders!U7014&gt;500,"Yüksək Satış","Aşağı Satış")</f>
        <v>Aşağı Satış</v>
      </c>
      <c r="D7014" s="26" t="str">
        <f>IF(Orders!U7014&gt;500,IF(Orders!E7014="First Class",IF(Orders!W7014=0,"VIP","Special"),"Formal"),"Normal")</f>
        <v>Normal</v>
      </c>
      <c r="E7014" s="26" cm="1">
        <f t="array" ref="E7014">_xlfn.IFS(Orders!W7014=0,"Endirim Yoxdur",SUMIFS(Orders!$V:$V,Orders!$T:$T,Orders!T7014)&gt;10,ROUND(Orders!W7014*1.15,2),SUMIFS(Orders!$V:$V,Orders!$T:$T,Orders!T7014)&lt;=10,"Endirim Yoxdur")</f>
        <v>0.23</v>
      </c>
    </row>
    <row r="7015" spans="3:5" x14ac:dyDescent="0.25">
      <c r="C7015" s="26" t="str">
        <f>IF(Orders!U7015&gt;500,"Yüksək Satış","Aşağı Satış")</f>
        <v>Aşağı Satış</v>
      </c>
      <c r="D7015" s="26" t="str">
        <f>IF(Orders!U7015&gt;500,IF(Orders!E7015="First Class",IF(Orders!W7015=0,"VIP","Special"),"Formal"),"Normal")</f>
        <v>Normal</v>
      </c>
      <c r="E7015" s="26" cm="1">
        <f t="array" ref="E7015">_xlfn.IFS(Orders!W7015=0,"Endirim Yoxdur",SUMIFS(Orders!$V:$V,Orders!$T:$T,Orders!T7015)&gt;10,ROUND(Orders!W7015*1.15,2),SUMIFS(Orders!$V:$V,Orders!$T:$T,Orders!T7015)&lt;=10,"Endirim Yoxdur")</f>
        <v>0.17</v>
      </c>
    </row>
    <row r="7016" spans="3:5" x14ac:dyDescent="0.25">
      <c r="C7016" s="26" t="str">
        <f>IF(Orders!U7016&gt;500,"Yüksək Satış","Aşağı Satış")</f>
        <v>Aşağı Satış</v>
      </c>
      <c r="D7016" s="26" t="str">
        <f>IF(Orders!U7016&gt;500,IF(Orders!E7016="First Class",IF(Orders!W7016=0,"VIP","Special"),"Formal"),"Normal")</f>
        <v>Normal</v>
      </c>
      <c r="E7016" s="26" t="str" cm="1">
        <f t="array" ref="E7016">_xlfn.IFS(Orders!W7016=0,"Endirim Yoxdur",SUMIFS(Orders!$V:$V,Orders!$T:$T,Orders!T7016)&gt;10,ROUND(Orders!W7016*1.15,2),SUMIFS(Orders!$V:$V,Orders!$T:$T,Orders!T7016)&lt;=10,"Endirim Yoxdur")</f>
        <v>Endirim Yoxdur</v>
      </c>
    </row>
    <row r="7017" spans="3:5" x14ac:dyDescent="0.25">
      <c r="C7017" s="26" t="str">
        <f>IF(Orders!U7017&gt;500,"Yüksək Satış","Aşağı Satış")</f>
        <v>Yüksək Satış</v>
      </c>
      <c r="D7017" s="26" t="str">
        <f>IF(Orders!U7017&gt;500,IF(Orders!E7017="First Class",IF(Orders!W7017=0,"VIP","Special"),"Formal"),"Normal")</f>
        <v>Formal</v>
      </c>
      <c r="E7017" s="26" cm="1">
        <f t="array" ref="E7017">_xlfn.IFS(Orders!W7017=0,"Endirim Yoxdur",SUMIFS(Orders!$V:$V,Orders!$T:$T,Orders!T7017)&gt;10,ROUND(Orders!W7017*1.15,2),SUMIFS(Orders!$V:$V,Orders!$T:$T,Orders!T7017)&lt;=10,"Endirim Yoxdur")</f>
        <v>0.23</v>
      </c>
    </row>
    <row r="7018" spans="3:5" x14ac:dyDescent="0.25">
      <c r="C7018" s="26" t="str">
        <f>IF(Orders!U7018&gt;500,"Yüksək Satış","Aşağı Satış")</f>
        <v>Aşağı Satış</v>
      </c>
      <c r="D7018" s="26" t="str">
        <f>IF(Orders!U7018&gt;500,IF(Orders!E7018="First Class",IF(Orders!W7018=0,"VIP","Special"),"Formal"),"Normal")</f>
        <v>Normal</v>
      </c>
      <c r="E7018" s="26" cm="1">
        <f t="array" ref="E7018">_xlfn.IFS(Orders!W7018=0,"Endirim Yoxdur",SUMIFS(Orders!$V:$V,Orders!$T:$T,Orders!T7018)&gt;10,ROUND(Orders!W7018*1.15,2),SUMIFS(Orders!$V:$V,Orders!$T:$T,Orders!T7018)&lt;=10,"Endirim Yoxdur")</f>
        <v>0.23</v>
      </c>
    </row>
    <row r="7019" spans="3:5" x14ac:dyDescent="0.25">
      <c r="C7019" s="26" t="str">
        <f>IF(Orders!U7019&gt;500,"Yüksək Satış","Aşağı Satış")</f>
        <v>Aşağı Satış</v>
      </c>
      <c r="D7019" s="26" t="str">
        <f>IF(Orders!U7019&gt;500,IF(Orders!E7019="First Class",IF(Orders!W7019=0,"VIP","Special"),"Formal"),"Normal")</f>
        <v>Normal</v>
      </c>
      <c r="E7019" s="26" cm="1">
        <f t="array" ref="E7019">_xlfn.IFS(Orders!W7019=0,"Endirim Yoxdur",SUMIFS(Orders!$V:$V,Orders!$T:$T,Orders!T7019)&gt;10,ROUND(Orders!W7019*1.15,2),SUMIFS(Orders!$V:$V,Orders!$T:$T,Orders!T7019)&lt;=10,"Endirim Yoxdur")</f>
        <v>0.23</v>
      </c>
    </row>
    <row r="7020" spans="3:5" x14ac:dyDescent="0.25">
      <c r="C7020" s="26" t="str">
        <f>IF(Orders!U7020&gt;500,"Yüksək Satış","Aşağı Satış")</f>
        <v>Aşağı Satış</v>
      </c>
      <c r="D7020" s="26" t="str">
        <f>IF(Orders!U7020&gt;500,IF(Orders!E7020="First Class",IF(Orders!W7020=0,"VIP","Special"),"Formal"),"Normal")</f>
        <v>Normal</v>
      </c>
      <c r="E7020" s="26" t="str" cm="1">
        <f t="array" ref="E7020">_xlfn.IFS(Orders!W7020=0,"Endirim Yoxdur",SUMIFS(Orders!$V:$V,Orders!$T:$T,Orders!T7020)&gt;10,ROUND(Orders!W7020*1.15,2),SUMIFS(Orders!$V:$V,Orders!$T:$T,Orders!T7020)&lt;=10,"Endirim Yoxdur")</f>
        <v>Endirim Yoxdur</v>
      </c>
    </row>
    <row r="7021" spans="3:5" x14ac:dyDescent="0.25">
      <c r="C7021" s="26" t="str">
        <f>IF(Orders!U7021&gt;500,"Yüksək Satış","Aşağı Satış")</f>
        <v>Aşağı Satış</v>
      </c>
      <c r="D7021" s="26" t="str">
        <f>IF(Orders!U7021&gt;500,IF(Orders!E7021="First Class",IF(Orders!W7021=0,"VIP","Special"),"Formal"),"Normal")</f>
        <v>Normal</v>
      </c>
      <c r="E7021" s="26" cm="1">
        <f t="array" ref="E7021">_xlfn.IFS(Orders!W7021=0,"Endirim Yoxdur",SUMIFS(Orders!$V:$V,Orders!$T:$T,Orders!T7021)&gt;10,ROUND(Orders!W7021*1.15,2),SUMIFS(Orders!$V:$V,Orders!$T:$T,Orders!T7021)&lt;=10,"Endirim Yoxdur")</f>
        <v>0.23</v>
      </c>
    </row>
    <row r="7022" spans="3:5" x14ac:dyDescent="0.25">
      <c r="C7022" s="26" t="str">
        <f>IF(Orders!U7022&gt;500,"Yüksək Satış","Aşağı Satış")</f>
        <v>Aşağı Satış</v>
      </c>
      <c r="D7022" s="26" t="str">
        <f>IF(Orders!U7022&gt;500,IF(Orders!E7022="First Class",IF(Orders!W7022=0,"VIP","Special"),"Formal"),"Normal")</f>
        <v>Normal</v>
      </c>
      <c r="E7022" s="26" t="str" cm="1">
        <f t="array" ref="E7022">_xlfn.IFS(Orders!W7022=0,"Endirim Yoxdur",SUMIFS(Orders!$V:$V,Orders!$T:$T,Orders!T7022)&gt;10,ROUND(Orders!W7022*1.15,2),SUMIFS(Orders!$V:$V,Orders!$T:$T,Orders!T7022)&lt;=10,"Endirim Yoxdur")</f>
        <v>Endirim Yoxdur</v>
      </c>
    </row>
    <row r="7023" spans="3:5" x14ac:dyDescent="0.25">
      <c r="C7023" s="26" t="str">
        <f>IF(Orders!U7023&gt;500,"Yüksək Satış","Aşağı Satış")</f>
        <v>Aşağı Satış</v>
      </c>
      <c r="D7023" s="26" t="str">
        <f>IF(Orders!U7023&gt;500,IF(Orders!E7023="First Class",IF(Orders!W7023=0,"VIP","Special"),"Formal"),"Normal")</f>
        <v>Normal</v>
      </c>
      <c r="E7023" s="26" t="str" cm="1">
        <f t="array" ref="E7023">_xlfn.IFS(Orders!W7023=0,"Endirim Yoxdur",SUMIFS(Orders!$V:$V,Orders!$T:$T,Orders!T7023)&gt;10,ROUND(Orders!W7023*1.15,2),SUMIFS(Orders!$V:$V,Orders!$T:$T,Orders!T7023)&lt;=10,"Endirim Yoxdur")</f>
        <v>Endirim Yoxdur</v>
      </c>
    </row>
    <row r="7024" spans="3:5" x14ac:dyDescent="0.25">
      <c r="C7024" s="26" t="str">
        <f>IF(Orders!U7024&gt;500,"Yüksək Satış","Aşağı Satış")</f>
        <v>Aşağı Satış</v>
      </c>
      <c r="D7024" s="26" t="str">
        <f>IF(Orders!U7024&gt;500,IF(Orders!E7024="First Class",IF(Orders!W7024=0,"VIP","Special"),"Formal"),"Normal")</f>
        <v>Normal</v>
      </c>
      <c r="E7024" s="26" t="str" cm="1">
        <f t="array" ref="E7024">_xlfn.IFS(Orders!W7024=0,"Endirim Yoxdur",SUMIFS(Orders!$V:$V,Orders!$T:$T,Orders!T7024)&gt;10,ROUND(Orders!W7024*1.15,2),SUMIFS(Orders!$V:$V,Orders!$T:$T,Orders!T7024)&lt;=10,"Endirim Yoxdur")</f>
        <v>Endirim Yoxdur</v>
      </c>
    </row>
    <row r="7025" spans="3:5" x14ac:dyDescent="0.25">
      <c r="C7025" s="26" t="str">
        <f>IF(Orders!U7025&gt;500,"Yüksək Satış","Aşağı Satış")</f>
        <v>Aşağı Satış</v>
      </c>
      <c r="D7025" s="26" t="str">
        <f>IF(Orders!U7025&gt;500,IF(Orders!E7025="First Class",IF(Orders!W7025=0,"VIP","Special"),"Formal"),"Normal")</f>
        <v>Normal</v>
      </c>
      <c r="E7025" s="26" t="str" cm="1">
        <f t="array" ref="E7025">_xlfn.IFS(Orders!W7025=0,"Endirim Yoxdur",SUMIFS(Orders!$V:$V,Orders!$T:$T,Orders!T7025)&gt;10,ROUND(Orders!W7025*1.15,2),SUMIFS(Orders!$V:$V,Orders!$T:$T,Orders!T7025)&lt;=10,"Endirim Yoxdur")</f>
        <v>Endirim Yoxdur</v>
      </c>
    </row>
    <row r="7026" spans="3:5" x14ac:dyDescent="0.25">
      <c r="C7026" s="26" t="str">
        <f>IF(Orders!U7026&gt;500,"Yüksək Satış","Aşağı Satış")</f>
        <v>Aşağı Satış</v>
      </c>
      <c r="D7026" s="26" t="str">
        <f>IF(Orders!U7026&gt;500,IF(Orders!E7026="First Class",IF(Orders!W7026=0,"VIP","Special"),"Formal"),"Normal")</f>
        <v>Normal</v>
      </c>
      <c r="E7026" s="26" t="str" cm="1">
        <f t="array" ref="E7026">_xlfn.IFS(Orders!W7026=0,"Endirim Yoxdur",SUMIFS(Orders!$V:$V,Orders!$T:$T,Orders!T7026)&gt;10,ROUND(Orders!W7026*1.15,2),SUMIFS(Orders!$V:$V,Orders!$T:$T,Orders!T7026)&lt;=10,"Endirim Yoxdur")</f>
        <v>Endirim Yoxdur</v>
      </c>
    </row>
    <row r="7027" spans="3:5" x14ac:dyDescent="0.25">
      <c r="C7027" s="26" t="str">
        <f>IF(Orders!U7027&gt;500,"Yüksək Satış","Aşağı Satış")</f>
        <v>Aşağı Satış</v>
      </c>
      <c r="D7027" s="26" t="str">
        <f>IF(Orders!U7027&gt;500,IF(Orders!E7027="First Class",IF(Orders!W7027=0,"VIP","Special"),"Formal"),"Normal")</f>
        <v>Normal</v>
      </c>
      <c r="E7027" s="26" t="str" cm="1">
        <f t="array" ref="E7027">_xlfn.IFS(Orders!W7027=0,"Endirim Yoxdur",SUMIFS(Orders!$V:$V,Orders!$T:$T,Orders!T7027)&gt;10,ROUND(Orders!W7027*1.15,2),SUMIFS(Orders!$V:$V,Orders!$T:$T,Orders!T7027)&lt;=10,"Endirim Yoxdur")</f>
        <v>Endirim Yoxdur</v>
      </c>
    </row>
    <row r="7028" spans="3:5" x14ac:dyDescent="0.25">
      <c r="C7028" s="26" t="str">
        <f>IF(Orders!U7028&gt;500,"Yüksək Satış","Aşağı Satış")</f>
        <v>Yüksək Satış</v>
      </c>
      <c r="D7028" s="26" t="str">
        <f>IF(Orders!U7028&gt;500,IF(Orders!E7028="First Class",IF(Orders!W7028=0,"VIP","Special"),"Formal"),"Normal")</f>
        <v>Formal</v>
      </c>
      <c r="E7028" s="26" t="str" cm="1">
        <f t="array" ref="E7028">_xlfn.IFS(Orders!W7028=0,"Endirim Yoxdur",SUMIFS(Orders!$V:$V,Orders!$T:$T,Orders!T7028)&gt;10,ROUND(Orders!W7028*1.15,2),SUMIFS(Orders!$V:$V,Orders!$T:$T,Orders!T7028)&lt;=10,"Endirim Yoxdur")</f>
        <v>Endirim Yoxdur</v>
      </c>
    </row>
    <row r="7029" spans="3:5" x14ac:dyDescent="0.25">
      <c r="C7029" s="26" t="str">
        <f>IF(Orders!U7029&gt;500,"Yüksək Satış","Aşağı Satış")</f>
        <v>Yüksək Satış</v>
      </c>
      <c r="D7029" s="26" t="str">
        <f>IF(Orders!U7029&gt;500,IF(Orders!E7029="First Class",IF(Orders!W7029=0,"VIP","Special"),"Formal"),"Normal")</f>
        <v>Formal</v>
      </c>
      <c r="E7029" s="26" cm="1">
        <f t="array" ref="E7029">_xlfn.IFS(Orders!W7029=0,"Endirim Yoxdur",SUMIFS(Orders!$V:$V,Orders!$T:$T,Orders!T7029)&gt;10,ROUND(Orders!W7029*1.15,2),SUMIFS(Orders!$V:$V,Orders!$T:$T,Orders!T7029)&lt;=10,"Endirim Yoxdur")</f>
        <v>0.35</v>
      </c>
    </row>
    <row r="7030" spans="3:5" x14ac:dyDescent="0.25">
      <c r="C7030" s="26" t="str">
        <f>IF(Orders!U7030&gt;500,"Yüksək Satış","Aşağı Satış")</f>
        <v>Aşağı Satış</v>
      </c>
      <c r="D7030" s="26" t="str">
        <f>IF(Orders!U7030&gt;500,IF(Orders!E7030="First Class",IF(Orders!W7030=0,"VIP","Special"),"Formal"),"Normal")</f>
        <v>Normal</v>
      </c>
      <c r="E7030" s="26" cm="1">
        <f t="array" ref="E7030">_xlfn.IFS(Orders!W7030=0,"Endirim Yoxdur",SUMIFS(Orders!$V:$V,Orders!$T:$T,Orders!T7030)&gt;10,ROUND(Orders!W7030*1.15,2),SUMIFS(Orders!$V:$V,Orders!$T:$T,Orders!T7030)&lt;=10,"Endirim Yoxdur")</f>
        <v>0.69</v>
      </c>
    </row>
    <row r="7031" spans="3:5" x14ac:dyDescent="0.25">
      <c r="C7031" s="26" t="str">
        <f>IF(Orders!U7031&gt;500,"Yüksək Satış","Aşağı Satış")</f>
        <v>Aşağı Satış</v>
      </c>
      <c r="D7031" s="26" t="str">
        <f>IF(Orders!U7031&gt;500,IF(Orders!E7031="First Class",IF(Orders!W7031=0,"VIP","Special"),"Formal"),"Normal")</f>
        <v>Normal</v>
      </c>
      <c r="E7031" s="26" cm="1">
        <f t="array" ref="E7031">_xlfn.IFS(Orders!W7031=0,"Endirim Yoxdur",SUMIFS(Orders!$V:$V,Orders!$T:$T,Orders!T7031)&gt;10,ROUND(Orders!W7031*1.15,2),SUMIFS(Orders!$V:$V,Orders!$T:$T,Orders!T7031)&lt;=10,"Endirim Yoxdur")</f>
        <v>0.23</v>
      </c>
    </row>
    <row r="7032" spans="3:5" x14ac:dyDescent="0.25">
      <c r="C7032" s="26" t="str">
        <f>IF(Orders!U7032&gt;500,"Yüksək Satış","Aşağı Satış")</f>
        <v>Aşağı Satış</v>
      </c>
      <c r="D7032" s="26" t="str">
        <f>IF(Orders!U7032&gt;500,IF(Orders!E7032="First Class",IF(Orders!W7032=0,"VIP","Special"),"Formal"),"Normal")</f>
        <v>Normal</v>
      </c>
      <c r="E7032" s="26" cm="1">
        <f t="array" ref="E7032">_xlfn.IFS(Orders!W7032=0,"Endirim Yoxdur",SUMIFS(Orders!$V:$V,Orders!$T:$T,Orders!T7032)&gt;10,ROUND(Orders!W7032*1.15,2),SUMIFS(Orders!$V:$V,Orders!$T:$T,Orders!T7032)&lt;=10,"Endirim Yoxdur")</f>
        <v>0.23</v>
      </c>
    </row>
    <row r="7033" spans="3:5" x14ac:dyDescent="0.25">
      <c r="C7033" s="26" t="str">
        <f>IF(Orders!U7033&gt;500,"Yüksək Satış","Aşağı Satış")</f>
        <v>Aşağı Satış</v>
      </c>
      <c r="D7033" s="26" t="str">
        <f>IF(Orders!U7033&gt;500,IF(Orders!E7033="First Class",IF(Orders!W7033=0,"VIP","Special"),"Formal"),"Normal")</f>
        <v>Normal</v>
      </c>
      <c r="E7033" s="26" t="str" cm="1">
        <f t="array" ref="E7033">_xlfn.IFS(Orders!W7033=0,"Endirim Yoxdur",SUMIFS(Orders!$V:$V,Orders!$T:$T,Orders!T7033)&gt;10,ROUND(Orders!W7033*1.15,2),SUMIFS(Orders!$V:$V,Orders!$T:$T,Orders!T7033)&lt;=10,"Endirim Yoxdur")</f>
        <v>Endirim Yoxdur</v>
      </c>
    </row>
    <row r="7034" spans="3:5" x14ac:dyDescent="0.25">
      <c r="C7034" s="26" t="str">
        <f>IF(Orders!U7034&gt;500,"Yüksək Satış","Aşağı Satış")</f>
        <v>Aşağı Satış</v>
      </c>
      <c r="D7034" s="26" t="str">
        <f>IF(Orders!U7034&gt;500,IF(Orders!E7034="First Class",IF(Orders!W7034=0,"VIP","Special"),"Formal"),"Normal")</f>
        <v>Normal</v>
      </c>
      <c r="E7034" s="26" cm="1">
        <f t="array" ref="E7034">_xlfn.IFS(Orders!W7034=0,"Endirim Yoxdur",SUMIFS(Orders!$V:$V,Orders!$T:$T,Orders!T7034)&gt;10,ROUND(Orders!W7034*1.15,2),SUMIFS(Orders!$V:$V,Orders!$T:$T,Orders!T7034)&lt;=10,"Endirim Yoxdur")</f>
        <v>0.23</v>
      </c>
    </row>
    <row r="7035" spans="3:5" x14ac:dyDescent="0.25">
      <c r="C7035" s="26" t="str">
        <f>IF(Orders!U7035&gt;500,"Yüksək Satış","Aşağı Satış")</f>
        <v>Yüksək Satış</v>
      </c>
      <c r="D7035" s="26" t="str">
        <f>IF(Orders!U7035&gt;500,IF(Orders!E7035="First Class",IF(Orders!W7035=0,"VIP","Special"),"Formal"),"Normal")</f>
        <v>Formal</v>
      </c>
      <c r="E7035" s="26" t="str" cm="1">
        <f t="array" ref="E7035">_xlfn.IFS(Orders!W7035=0,"Endirim Yoxdur",SUMIFS(Orders!$V:$V,Orders!$T:$T,Orders!T7035)&gt;10,ROUND(Orders!W7035*1.15,2),SUMIFS(Orders!$V:$V,Orders!$T:$T,Orders!T7035)&lt;=10,"Endirim Yoxdur")</f>
        <v>Endirim Yoxdur</v>
      </c>
    </row>
    <row r="7036" spans="3:5" x14ac:dyDescent="0.25">
      <c r="C7036" s="26" t="str">
        <f>IF(Orders!U7036&gt;500,"Yüksək Satış","Aşağı Satış")</f>
        <v>Aşağı Satış</v>
      </c>
      <c r="D7036" s="26" t="str">
        <f>IF(Orders!U7036&gt;500,IF(Orders!E7036="First Class",IF(Orders!W7036=0,"VIP","Special"),"Formal"),"Normal")</f>
        <v>Normal</v>
      </c>
      <c r="E7036" s="26" t="str" cm="1">
        <f t="array" ref="E7036">_xlfn.IFS(Orders!W7036=0,"Endirim Yoxdur",SUMIFS(Orders!$V:$V,Orders!$T:$T,Orders!T7036)&gt;10,ROUND(Orders!W7036*1.15,2),SUMIFS(Orders!$V:$V,Orders!$T:$T,Orders!T7036)&lt;=10,"Endirim Yoxdur")</f>
        <v>Endirim Yoxdur</v>
      </c>
    </row>
    <row r="7037" spans="3:5" x14ac:dyDescent="0.25">
      <c r="C7037" s="26" t="str">
        <f>IF(Orders!U7037&gt;500,"Yüksək Satış","Aşağı Satış")</f>
        <v>Aşağı Satış</v>
      </c>
      <c r="D7037" s="26" t="str">
        <f>IF(Orders!U7037&gt;500,IF(Orders!E7037="First Class",IF(Orders!W7037=0,"VIP","Special"),"Formal"),"Normal")</f>
        <v>Normal</v>
      </c>
      <c r="E7037" s="26" t="str" cm="1">
        <f t="array" ref="E7037">_xlfn.IFS(Orders!W7037=0,"Endirim Yoxdur",SUMIFS(Orders!$V:$V,Orders!$T:$T,Orders!T7037)&gt;10,ROUND(Orders!W7037*1.15,2),SUMIFS(Orders!$V:$V,Orders!$T:$T,Orders!T7037)&lt;=10,"Endirim Yoxdur")</f>
        <v>Endirim Yoxdur</v>
      </c>
    </row>
    <row r="7038" spans="3:5" x14ac:dyDescent="0.25">
      <c r="C7038" s="26" t="str">
        <f>IF(Orders!U7038&gt;500,"Yüksək Satış","Aşağı Satış")</f>
        <v>Yüksək Satış</v>
      </c>
      <c r="D7038" s="26" t="str">
        <f>IF(Orders!U7038&gt;500,IF(Orders!E7038="First Class",IF(Orders!W7038=0,"VIP","Special"),"Formal"),"Normal")</f>
        <v>Special</v>
      </c>
      <c r="E7038" s="26" cm="1">
        <f t="array" ref="E7038">_xlfn.IFS(Orders!W7038=0,"Endirim Yoxdur",SUMIFS(Orders!$V:$V,Orders!$T:$T,Orders!T7038)&gt;10,ROUND(Orders!W7038*1.15,2),SUMIFS(Orders!$V:$V,Orders!$T:$T,Orders!T7038)&lt;=10,"Endirim Yoxdur")</f>
        <v>0.35</v>
      </c>
    </row>
    <row r="7039" spans="3:5" x14ac:dyDescent="0.25">
      <c r="C7039" s="26" t="str">
        <f>IF(Orders!U7039&gt;500,"Yüksək Satış","Aşağı Satış")</f>
        <v>Aşağı Satış</v>
      </c>
      <c r="D7039" s="26" t="str">
        <f>IF(Orders!U7039&gt;500,IF(Orders!E7039="First Class",IF(Orders!W7039=0,"VIP","Special"),"Formal"),"Normal")</f>
        <v>Normal</v>
      </c>
      <c r="E7039" s="26" cm="1">
        <f t="array" ref="E7039">_xlfn.IFS(Orders!W7039=0,"Endirim Yoxdur",SUMIFS(Orders!$V:$V,Orders!$T:$T,Orders!T7039)&gt;10,ROUND(Orders!W7039*1.15,2),SUMIFS(Orders!$V:$V,Orders!$T:$T,Orders!T7039)&lt;=10,"Endirim Yoxdur")</f>
        <v>0.23</v>
      </c>
    </row>
    <row r="7040" spans="3:5" x14ac:dyDescent="0.25">
      <c r="C7040" s="26" t="str">
        <f>IF(Orders!U7040&gt;500,"Yüksək Satış","Aşağı Satış")</f>
        <v>Aşağı Satış</v>
      </c>
      <c r="D7040" s="26" t="str">
        <f>IF(Orders!U7040&gt;500,IF(Orders!E7040="First Class",IF(Orders!W7040=0,"VIP","Special"),"Formal"),"Normal")</f>
        <v>Normal</v>
      </c>
      <c r="E7040" s="26" cm="1">
        <f t="array" ref="E7040">_xlfn.IFS(Orders!W7040=0,"Endirim Yoxdur",SUMIFS(Orders!$V:$V,Orders!$T:$T,Orders!T7040)&gt;10,ROUND(Orders!W7040*1.15,2),SUMIFS(Orders!$V:$V,Orders!$T:$T,Orders!T7040)&lt;=10,"Endirim Yoxdur")</f>
        <v>0.46</v>
      </c>
    </row>
    <row r="7041" spans="3:5" x14ac:dyDescent="0.25">
      <c r="C7041" s="26" t="str">
        <f>IF(Orders!U7041&gt;500,"Yüksək Satış","Aşağı Satış")</f>
        <v>Aşağı Satış</v>
      </c>
      <c r="D7041" s="26" t="str">
        <f>IF(Orders!U7041&gt;500,IF(Orders!E7041="First Class",IF(Orders!W7041=0,"VIP","Special"),"Formal"),"Normal")</f>
        <v>Normal</v>
      </c>
      <c r="E7041" s="26" cm="1">
        <f t="array" ref="E7041">_xlfn.IFS(Orders!W7041=0,"Endirim Yoxdur",SUMIFS(Orders!$V:$V,Orders!$T:$T,Orders!T7041)&gt;10,ROUND(Orders!W7041*1.15,2),SUMIFS(Orders!$V:$V,Orders!$T:$T,Orders!T7041)&lt;=10,"Endirim Yoxdur")</f>
        <v>0.57999999999999996</v>
      </c>
    </row>
    <row r="7042" spans="3:5" x14ac:dyDescent="0.25">
      <c r="C7042" s="26" t="str">
        <f>IF(Orders!U7042&gt;500,"Yüksək Satış","Aşağı Satış")</f>
        <v>Aşağı Satış</v>
      </c>
      <c r="D7042" s="26" t="str">
        <f>IF(Orders!U7042&gt;500,IF(Orders!E7042="First Class",IF(Orders!W7042=0,"VIP","Special"),"Formal"),"Normal")</f>
        <v>Normal</v>
      </c>
      <c r="E7042" s="26" cm="1">
        <f t="array" ref="E7042">_xlfn.IFS(Orders!W7042=0,"Endirim Yoxdur",SUMIFS(Orders!$V:$V,Orders!$T:$T,Orders!T7042)&gt;10,ROUND(Orders!W7042*1.15,2),SUMIFS(Orders!$V:$V,Orders!$T:$T,Orders!T7042)&lt;=10,"Endirim Yoxdur")</f>
        <v>0.23</v>
      </c>
    </row>
    <row r="7043" spans="3:5" x14ac:dyDescent="0.25">
      <c r="C7043" s="26" t="str">
        <f>IF(Orders!U7043&gt;500,"Yüksək Satış","Aşağı Satış")</f>
        <v>Aşağı Satış</v>
      </c>
      <c r="D7043" s="26" t="str">
        <f>IF(Orders!U7043&gt;500,IF(Orders!E7043="First Class",IF(Orders!W7043=0,"VIP","Special"),"Formal"),"Normal")</f>
        <v>Normal</v>
      </c>
      <c r="E7043" s="26" cm="1">
        <f t="array" ref="E7043">_xlfn.IFS(Orders!W7043=0,"Endirim Yoxdur",SUMIFS(Orders!$V:$V,Orders!$T:$T,Orders!T7043)&gt;10,ROUND(Orders!W7043*1.15,2),SUMIFS(Orders!$V:$V,Orders!$T:$T,Orders!T7043)&lt;=10,"Endirim Yoxdur")</f>
        <v>0.81</v>
      </c>
    </row>
    <row r="7044" spans="3:5" x14ac:dyDescent="0.25">
      <c r="C7044" s="26" t="str">
        <f>IF(Orders!U7044&gt;500,"Yüksək Satış","Aşağı Satış")</f>
        <v>Aşağı Satış</v>
      </c>
      <c r="D7044" s="26" t="str">
        <f>IF(Orders!U7044&gt;500,IF(Orders!E7044="First Class",IF(Orders!W7044=0,"VIP","Special"),"Formal"),"Normal")</f>
        <v>Normal</v>
      </c>
      <c r="E7044" s="26" t="str" cm="1">
        <f t="array" ref="E7044">_xlfn.IFS(Orders!W7044=0,"Endirim Yoxdur",SUMIFS(Orders!$V:$V,Orders!$T:$T,Orders!T7044)&gt;10,ROUND(Orders!W7044*1.15,2),SUMIFS(Orders!$V:$V,Orders!$T:$T,Orders!T7044)&lt;=10,"Endirim Yoxdur")</f>
        <v>Endirim Yoxdur</v>
      </c>
    </row>
    <row r="7045" spans="3:5" x14ac:dyDescent="0.25">
      <c r="C7045" s="26" t="str">
        <f>IF(Orders!U7045&gt;500,"Yüksək Satış","Aşağı Satış")</f>
        <v>Aşağı Satış</v>
      </c>
      <c r="D7045" s="26" t="str">
        <f>IF(Orders!U7045&gt;500,IF(Orders!E7045="First Class",IF(Orders!W7045=0,"VIP","Special"),"Formal"),"Normal")</f>
        <v>Normal</v>
      </c>
      <c r="E7045" s="26" t="str" cm="1">
        <f t="array" ref="E7045">_xlfn.IFS(Orders!W7045=0,"Endirim Yoxdur",SUMIFS(Orders!$V:$V,Orders!$T:$T,Orders!T7045)&gt;10,ROUND(Orders!W7045*1.15,2),SUMIFS(Orders!$V:$V,Orders!$T:$T,Orders!T7045)&lt;=10,"Endirim Yoxdur")</f>
        <v>Endirim Yoxdur</v>
      </c>
    </row>
    <row r="7046" spans="3:5" x14ac:dyDescent="0.25">
      <c r="C7046" s="26" t="str">
        <f>IF(Orders!U7046&gt;500,"Yüksək Satış","Aşağı Satış")</f>
        <v>Aşağı Satış</v>
      </c>
      <c r="D7046" s="26" t="str">
        <f>IF(Orders!U7046&gt;500,IF(Orders!E7046="First Class",IF(Orders!W7046=0,"VIP","Special"),"Formal"),"Normal")</f>
        <v>Normal</v>
      </c>
      <c r="E7046" s="26" cm="1">
        <f t="array" ref="E7046">_xlfn.IFS(Orders!W7046=0,"Endirim Yoxdur",SUMIFS(Orders!$V:$V,Orders!$T:$T,Orders!T7046)&gt;10,ROUND(Orders!W7046*1.15,2),SUMIFS(Orders!$V:$V,Orders!$T:$T,Orders!T7046)&lt;=10,"Endirim Yoxdur")</f>
        <v>0.23</v>
      </c>
    </row>
    <row r="7047" spans="3:5" x14ac:dyDescent="0.25">
      <c r="C7047" s="26" t="str">
        <f>IF(Orders!U7047&gt;500,"Yüksək Satış","Aşağı Satış")</f>
        <v>Aşağı Satış</v>
      </c>
      <c r="D7047" s="26" t="str">
        <f>IF(Orders!U7047&gt;500,IF(Orders!E7047="First Class",IF(Orders!W7047=0,"VIP","Special"),"Formal"),"Normal")</f>
        <v>Normal</v>
      </c>
      <c r="E7047" s="26" cm="1">
        <f t="array" ref="E7047">_xlfn.IFS(Orders!W7047=0,"Endirim Yoxdur",SUMIFS(Orders!$V:$V,Orders!$T:$T,Orders!T7047)&gt;10,ROUND(Orders!W7047*1.15,2),SUMIFS(Orders!$V:$V,Orders!$T:$T,Orders!T7047)&lt;=10,"Endirim Yoxdur")</f>
        <v>0.46</v>
      </c>
    </row>
    <row r="7048" spans="3:5" x14ac:dyDescent="0.25">
      <c r="C7048" s="26" t="str">
        <f>IF(Orders!U7048&gt;500,"Yüksək Satış","Aşağı Satış")</f>
        <v>Aşağı Satış</v>
      </c>
      <c r="D7048" s="26" t="str">
        <f>IF(Orders!U7048&gt;500,IF(Orders!E7048="First Class",IF(Orders!W7048=0,"VIP","Special"),"Formal"),"Normal")</f>
        <v>Normal</v>
      </c>
      <c r="E7048" s="26" cm="1">
        <f t="array" ref="E7048">_xlfn.IFS(Orders!W7048=0,"Endirim Yoxdur",SUMIFS(Orders!$V:$V,Orders!$T:$T,Orders!T7048)&gt;10,ROUND(Orders!W7048*1.15,2),SUMIFS(Orders!$V:$V,Orders!$T:$T,Orders!T7048)&lt;=10,"Endirim Yoxdur")</f>
        <v>0.23</v>
      </c>
    </row>
    <row r="7049" spans="3:5" x14ac:dyDescent="0.25">
      <c r="C7049" s="26" t="str">
        <f>IF(Orders!U7049&gt;500,"Yüksək Satış","Aşağı Satış")</f>
        <v>Aşağı Satış</v>
      </c>
      <c r="D7049" s="26" t="str">
        <f>IF(Orders!U7049&gt;500,IF(Orders!E7049="First Class",IF(Orders!W7049=0,"VIP","Special"),"Formal"),"Normal")</f>
        <v>Normal</v>
      </c>
      <c r="E7049" s="26" t="str" cm="1">
        <f t="array" ref="E7049">_xlfn.IFS(Orders!W7049=0,"Endirim Yoxdur",SUMIFS(Orders!$V:$V,Orders!$T:$T,Orders!T7049)&gt;10,ROUND(Orders!W7049*1.15,2),SUMIFS(Orders!$V:$V,Orders!$T:$T,Orders!T7049)&lt;=10,"Endirim Yoxdur")</f>
        <v>Endirim Yoxdur</v>
      </c>
    </row>
    <row r="7050" spans="3:5" x14ac:dyDescent="0.25">
      <c r="C7050" s="26" t="str">
        <f>IF(Orders!U7050&gt;500,"Yüksək Satış","Aşağı Satış")</f>
        <v>Aşağı Satış</v>
      </c>
      <c r="D7050" s="26" t="str">
        <f>IF(Orders!U7050&gt;500,IF(Orders!E7050="First Class",IF(Orders!W7050=0,"VIP","Special"),"Formal"),"Normal")</f>
        <v>Normal</v>
      </c>
      <c r="E7050" s="26" t="str" cm="1">
        <f t="array" ref="E7050">_xlfn.IFS(Orders!W7050=0,"Endirim Yoxdur",SUMIFS(Orders!$V:$V,Orders!$T:$T,Orders!T7050)&gt;10,ROUND(Orders!W7050*1.15,2),SUMIFS(Orders!$V:$V,Orders!$T:$T,Orders!T7050)&lt;=10,"Endirim Yoxdur")</f>
        <v>Endirim Yoxdur</v>
      </c>
    </row>
    <row r="7051" spans="3:5" x14ac:dyDescent="0.25">
      <c r="C7051" s="26" t="str">
        <f>IF(Orders!U7051&gt;500,"Yüksək Satış","Aşağı Satış")</f>
        <v>Aşağı Satış</v>
      </c>
      <c r="D7051" s="26" t="str">
        <f>IF(Orders!U7051&gt;500,IF(Orders!E7051="First Class",IF(Orders!W7051=0,"VIP","Special"),"Formal"),"Normal")</f>
        <v>Normal</v>
      </c>
      <c r="E7051" s="26" t="str" cm="1">
        <f t="array" ref="E7051">_xlfn.IFS(Orders!W7051=0,"Endirim Yoxdur",SUMIFS(Orders!$V:$V,Orders!$T:$T,Orders!T7051)&gt;10,ROUND(Orders!W7051*1.15,2),SUMIFS(Orders!$V:$V,Orders!$T:$T,Orders!T7051)&lt;=10,"Endirim Yoxdur")</f>
        <v>Endirim Yoxdur</v>
      </c>
    </row>
    <row r="7052" spans="3:5" x14ac:dyDescent="0.25">
      <c r="C7052" s="26" t="str">
        <f>IF(Orders!U7052&gt;500,"Yüksək Satış","Aşağı Satış")</f>
        <v>Aşağı Satış</v>
      </c>
      <c r="D7052" s="26" t="str">
        <f>IF(Orders!U7052&gt;500,IF(Orders!E7052="First Class",IF(Orders!W7052=0,"VIP","Special"),"Formal"),"Normal")</f>
        <v>Normal</v>
      </c>
      <c r="E7052" s="26" cm="1">
        <f t="array" ref="E7052">_xlfn.IFS(Orders!W7052=0,"Endirim Yoxdur",SUMIFS(Orders!$V:$V,Orders!$T:$T,Orders!T7052)&gt;10,ROUND(Orders!W7052*1.15,2),SUMIFS(Orders!$V:$V,Orders!$T:$T,Orders!T7052)&lt;=10,"Endirim Yoxdur")</f>
        <v>0.23</v>
      </c>
    </row>
    <row r="7053" spans="3:5" x14ac:dyDescent="0.25">
      <c r="C7053" s="26" t="str">
        <f>IF(Orders!U7053&gt;500,"Yüksək Satış","Aşağı Satış")</f>
        <v>Aşağı Satış</v>
      </c>
      <c r="D7053" s="26" t="str">
        <f>IF(Orders!U7053&gt;500,IF(Orders!E7053="First Class",IF(Orders!W7053=0,"VIP","Special"),"Formal"),"Normal")</f>
        <v>Normal</v>
      </c>
      <c r="E7053" s="26" t="str" cm="1">
        <f t="array" ref="E7053">_xlfn.IFS(Orders!W7053=0,"Endirim Yoxdur",SUMIFS(Orders!$V:$V,Orders!$T:$T,Orders!T7053)&gt;10,ROUND(Orders!W7053*1.15,2),SUMIFS(Orders!$V:$V,Orders!$T:$T,Orders!T7053)&lt;=10,"Endirim Yoxdur")</f>
        <v>Endirim Yoxdur</v>
      </c>
    </row>
    <row r="7054" spans="3:5" x14ac:dyDescent="0.25">
      <c r="C7054" s="26" t="str">
        <f>IF(Orders!U7054&gt;500,"Yüksək Satış","Aşağı Satış")</f>
        <v>Yüksək Satış</v>
      </c>
      <c r="D7054" s="26" t="str">
        <f>IF(Orders!U7054&gt;500,IF(Orders!E7054="First Class",IF(Orders!W7054=0,"VIP","Special"),"Formal"),"Normal")</f>
        <v>Formal</v>
      </c>
      <c r="E7054" s="26" t="str" cm="1">
        <f t="array" ref="E7054">_xlfn.IFS(Orders!W7054=0,"Endirim Yoxdur",SUMIFS(Orders!$V:$V,Orders!$T:$T,Orders!T7054)&gt;10,ROUND(Orders!W7054*1.15,2),SUMIFS(Orders!$V:$V,Orders!$T:$T,Orders!T7054)&lt;=10,"Endirim Yoxdur")</f>
        <v>Endirim Yoxdur</v>
      </c>
    </row>
    <row r="7055" spans="3:5" x14ac:dyDescent="0.25">
      <c r="C7055" s="26" t="str">
        <f>IF(Orders!U7055&gt;500,"Yüksək Satış","Aşağı Satış")</f>
        <v>Aşağı Satış</v>
      </c>
      <c r="D7055" s="26" t="str">
        <f>IF(Orders!U7055&gt;500,IF(Orders!E7055="First Class",IF(Orders!W7055=0,"VIP","Special"),"Formal"),"Normal")</f>
        <v>Normal</v>
      </c>
      <c r="E7055" s="26" t="str" cm="1">
        <f t="array" ref="E7055">_xlfn.IFS(Orders!W7055=0,"Endirim Yoxdur",SUMIFS(Orders!$V:$V,Orders!$T:$T,Orders!T7055)&gt;10,ROUND(Orders!W7055*1.15,2),SUMIFS(Orders!$V:$V,Orders!$T:$T,Orders!T7055)&lt;=10,"Endirim Yoxdur")</f>
        <v>Endirim Yoxdur</v>
      </c>
    </row>
    <row r="7056" spans="3:5" x14ac:dyDescent="0.25">
      <c r="C7056" s="26" t="str">
        <f>IF(Orders!U7056&gt;500,"Yüksək Satış","Aşağı Satış")</f>
        <v>Aşağı Satış</v>
      </c>
      <c r="D7056" s="26" t="str">
        <f>IF(Orders!U7056&gt;500,IF(Orders!E7056="First Class",IF(Orders!W7056=0,"VIP","Special"),"Formal"),"Normal")</f>
        <v>Normal</v>
      </c>
      <c r="E7056" s="26" t="str" cm="1">
        <f t="array" ref="E7056">_xlfn.IFS(Orders!W7056=0,"Endirim Yoxdur",SUMIFS(Orders!$V:$V,Orders!$T:$T,Orders!T7056)&gt;10,ROUND(Orders!W7056*1.15,2),SUMIFS(Orders!$V:$V,Orders!$T:$T,Orders!T7056)&lt;=10,"Endirim Yoxdur")</f>
        <v>Endirim Yoxdur</v>
      </c>
    </row>
    <row r="7057" spans="3:5" x14ac:dyDescent="0.25">
      <c r="C7057" s="26" t="str">
        <f>IF(Orders!U7057&gt;500,"Yüksək Satış","Aşağı Satış")</f>
        <v>Aşağı Satış</v>
      </c>
      <c r="D7057" s="26" t="str">
        <f>IF(Orders!U7057&gt;500,IF(Orders!E7057="First Class",IF(Orders!W7057=0,"VIP","Special"),"Formal"),"Normal")</f>
        <v>Normal</v>
      </c>
      <c r="E7057" s="26" cm="1">
        <f t="array" ref="E7057">_xlfn.IFS(Orders!W7057=0,"Endirim Yoxdur",SUMIFS(Orders!$V:$V,Orders!$T:$T,Orders!T7057)&gt;10,ROUND(Orders!W7057*1.15,2),SUMIFS(Orders!$V:$V,Orders!$T:$T,Orders!T7057)&lt;=10,"Endirim Yoxdur")</f>
        <v>0.23</v>
      </c>
    </row>
    <row r="7058" spans="3:5" x14ac:dyDescent="0.25">
      <c r="C7058" s="26" t="str">
        <f>IF(Orders!U7058&gt;500,"Yüksək Satış","Aşağı Satış")</f>
        <v>Aşağı Satış</v>
      </c>
      <c r="D7058" s="26" t="str">
        <f>IF(Orders!U7058&gt;500,IF(Orders!E7058="First Class",IF(Orders!W7058=0,"VIP","Special"),"Formal"),"Normal")</f>
        <v>Normal</v>
      </c>
      <c r="E7058" s="26" t="str" cm="1">
        <f t="array" ref="E7058">_xlfn.IFS(Orders!W7058=0,"Endirim Yoxdur",SUMIFS(Orders!$V:$V,Orders!$T:$T,Orders!T7058)&gt;10,ROUND(Orders!W7058*1.15,2),SUMIFS(Orders!$V:$V,Orders!$T:$T,Orders!T7058)&lt;=10,"Endirim Yoxdur")</f>
        <v>Endirim Yoxdur</v>
      </c>
    </row>
    <row r="7059" spans="3:5" x14ac:dyDescent="0.25">
      <c r="C7059" s="26" t="str">
        <f>IF(Orders!U7059&gt;500,"Yüksək Satış","Aşağı Satış")</f>
        <v>Aşağı Satış</v>
      </c>
      <c r="D7059" s="26" t="str">
        <f>IF(Orders!U7059&gt;500,IF(Orders!E7059="First Class",IF(Orders!W7059=0,"VIP","Special"),"Formal"),"Normal")</f>
        <v>Normal</v>
      </c>
      <c r="E7059" s="26" cm="1">
        <f t="array" ref="E7059">_xlfn.IFS(Orders!W7059=0,"Endirim Yoxdur",SUMIFS(Orders!$V:$V,Orders!$T:$T,Orders!T7059)&gt;10,ROUND(Orders!W7059*1.15,2),SUMIFS(Orders!$V:$V,Orders!$T:$T,Orders!T7059)&lt;=10,"Endirim Yoxdur")</f>
        <v>0.57999999999999996</v>
      </c>
    </row>
    <row r="7060" spans="3:5" x14ac:dyDescent="0.25">
      <c r="C7060" s="26" t="str">
        <f>IF(Orders!U7060&gt;500,"Yüksək Satış","Aşağı Satış")</f>
        <v>Aşağı Satış</v>
      </c>
      <c r="D7060" s="26" t="str">
        <f>IF(Orders!U7060&gt;500,IF(Orders!E7060="First Class",IF(Orders!W7060=0,"VIP","Special"),"Formal"),"Normal")</f>
        <v>Normal</v>
      </c>
      <c r="E7060" s="26" t="str" cm="1">
        <f t="array" ref="E7060">_xlfn.IFS(Orders!W7060=0,"Endirim Yoxdur",SUMIFS(Orders!$V:$V,Orders!$T:$T,Orders!T7060)&gt;10,ROUND(Orders!W7060*1.15,2),SUMIFS(Orders!$V:$V,Orders!$T:$T,Orders!T7060)&lt;=10,"Endirim Yoxdur")</f>
        <v>Endirim Yoxdur</v>
      </c>
    </row>
    <row r="7061" spans="3:5" x14ac:dyDescent="0.25">
      <c r="C7061" s="26" t="str">
        <f>IF(Orders!U7061&gt;500,"Yüksək Satış","Aşağı Satış")</f>
        <v>Aşağı Satış</v>
      </c>
      <c r="D7061" s="26" t="str">
        <f>IF(Orders!U7061&gt;500,IF(Orders!E7061="First Class",IF(Orders!W7061=0,"VIP","Special"),"Formal"),"Normal")</f>
        <v>Normal</v>
      </c>
      <c r="E7061" s="26" t="str" cm="1">
        <f t="array" ref="E7061">_xlfn.IFS(Orders!W7061=0,"Endirim Yoxdur",SUMIFS(Orders!$V:$V,Orders!$T:$T,Orders!T7061)&gt;10,ROUND(Orders!W7061*1.15,2),SUMIFS(Orders!$V:$V,Orders!$T:$T,Orders!T7061)&lt;=10,"Endirim Yoxdur")</f>
        <v>Endirim Yoxdur</v>
      </c>
    </row>
    <row r="7062" spans="3:5" x14ac:dyDescent="0.25">
      <c r="C7062" s="26" t="str">
        <f>IF(Orders!U7062&gt;500,"Yüksək Satış","Aşağı Satış")</f>
        <v>Aşağı Satış</v>
      </c>
      <c r="D7062" s="26" t="str">
        <f>IF(Orders!U7062&gt;500,IF(Orders!E7062="First Class",IF(Orders!W7062=0,"VIP","Special"),"Formal"),"Normal")</f>
        <v>Normal</v>
      </c>
      <c r="E7062" s="26" cm="1">
        <f t="array" ref="E7062">_xlfn.IFS(Orders!W7062=0,"Endirim Yoxdur",SUMIFS(Orders!$V:$V,Orders!$T:$T,Orders!T7062)&gt;10,ROUND(Orders!W7062*1.15,2),SUMIFS(Orders!$V:$V,Orders!$T:$T,Orders!T7062)&lt;=10,"Endirim Yoxdur")</f>
        <v>0.23</v>
      </c>
    </row>
    <row r="7063" spans="3:5" x14ac:dyDescent="0.25">
      <c r="C7063" s="26" t="str">
        <f>IF(Orders!U7063&gt;500,"Yüksək Satış","Aşağı Satış")</f>
        <v>Aşağı Satış</v>
      </c>
      <c r="D7063" s="26" t="str">
        <f>IF(Orders!U7063&gt;500,IF(Orders!E7063="First Class",IF(Orders!W7063=0,"VIP","Special"),"Formal"),"Normal")</f>
        <v>Normal</v>
      </c>
      <c r="E7063" s="26" cm="1">
        <f t="array" ref="E7063">_xlfn.IFS(Orders!W7063=0,"Endirim Yoxdur",SUMIFS(Orders!$V:$V,Orders!$T:$T,Orders!T7063)&gt;10,ROUND(Orders!W7063*1.15,2),SUMIFS(Orders!$V:$V,Orders!$T:$T,Orders!T7063)&lt;=10,"Endirim Yoxdur")</f>
        <v>0.23</v>
      </c>
    </row>
    <row r="7064" spans="3:5" x14ac:dyDescent="0.25">
      <c r="C7064" s="26" t="str">
        <f>IF(Orders!U7064&gt;500,"Yüksək Satış","Aşağı Satış")</f>
        <v>Aşağı Satış</v>
      </c>
      <c r="D7064" s="26" t="str">
        <f>IF(Orders!U7064&gt;500,IF(Orders!E7064="First Class",IF(Orders!W7064=0,"VIP","Special"),"Formal"),"Normal")</f>
        <v>Normal</v>
      </c>
      <c r="E7064" s="26" cm="1">
        <f t="array" ref="E7064">_xlfn.IFS(Orders!W7064=0,"Endirim Yoxdur",SUMIFS(Orders!$V:$V,Orders!$T:$T,Orders!T7064)&gt;10,ROUND(Orders!W7064*1.15,2),SUMIFS(Orders!$V:$V,Orders!$T:$T,Orders!T7064)&lt;=10,"Endirim Yoxdur")</f>
        <v>0.23</v>
      </c>
    </row>
    <row r="7065" spans="3:5" x14ac:dyDescent="0.25">
      <c r="C7065" s="26" t="str">
        <f>IF(Orders!U7065&gt;500,"Yüksək Satış","Aşağı Satış")</f>
        <v>Aşağı Satış</v>
      </c>
      <c r="D7065" s="26" t="str">
        <f>IF(Orders!U7065&gt;500,IF(Orders!E7065="First Class",IF(Orders!W7065=0,"VIP","Special"),"Formal"),"Normal")</f>
        <v>Normal</v>
      </c>
      <c r="E7065" s="26" cm="1">
        <f t="array" ref="E7065">_xlfn.IFS(Orders!W7065=0,"Endirim Yoxdur",SUMIFS(Orders!$V:$V,Orders!$T:$T,Orders!T7065)&gt;10,ROUND(Orders!W7065*1.15,2),SUMIFS(Orders!$V:$V,Orders!$T:$T,Orders!T7065)&lt;=10,"Endirim Yoxdur")</f>
        <v>0.23</v>
      </c>
    </row>
    <row r="7066" spans="3:5" x14ac:dyDescent="0.25">
      <c r="C7066" s="26" t="str">
        <f>IF(Orders!U7066&gt;500,"Yüksək Satış","Aşağı Satış")</f>
        <v>Aşağı Satış</v>
      </c>
      <c r="D7066" s="26" t="str">
        <f>IF(Orders!U7066&gt;500,IF(Orders!E7066="First Class",IF(Orders!W7066=0,"VIP","Special"),"Formal"),"Normal")</f>
        <v>Normal</v>
      </c>
      <c r="E7066" s="26" cm="1">
        <f t="array" ref="E7066">_xlfn.IFS(Orders!W7066=0,"Endirim Yoxdur",SUMIFS(Orders!$V:$V,Orders!$T:$T,Orders!T7066)&gt;10,ROUND(Orders!W7066*1.15,2),SUMIFS(Orders!$V:$V,Orders!$T:$T,Orders!T7066)&lt;=10,"Endirim Yoxdur")</f>
        <v>0.23</v>
      </c>
    </row>
    <row r="7067" spans="3:5" x14ac:dyDescent="0.25">
      <c r="C7067" s="26" t="str">
        <f>IF(Orders!U7067&gt;500,"Yüksək Satış","Aşağı Satış")</f>
        <v>Aşağı Satış</v>
      </c>
      <c r="D7067" s="26" t="str">
        <f>IF(Orders!U7067&gt;500,IF(Orders!E7067="First Class",IF(Orders!W7067=0,"VIP","Special"),"Formal"),"Normal")</f>
        <v>Normal</v>
      </c>
      <c r="E7067" s="26" cm="1">
        <f t="array" ref="E7067">_xlfn.IFS(Orders!W7067=0,"Endirim Yoxdur",SUMIFS(Orders!$V:$V,Orders!$T:$T,Orders!T7067)&gt;10,ROUND(Orders!W7067*1.15,2),SUMIFS(Orders!$V:$V,Orders!$T:$T,Orders!T7067)&lt;=10,"Endirim Yoxdur")</f>
        <v>0.23</v>
      </c>
    </row>
    <row r="7068" spans="3:5" x14ac:dyDescent="0.25">
      <c r="C7068" s="26" t="str">
        <f>IF(Orders!U7068&gt;500,"Yüksək Satış","Aşağı Satış")</f>
        <v>Aşağı Satış</v>
      </c>
      <c r="D7068" s="26" t="str">
        <f>IF(Orders!U7068&gt;500,IF(Orders!E7068="First Class",IF(Orders!W7068=0,"VIP","Special"),"Formal"),"Normal")</f>
        <v>Normal</v>
      </c>
      <c r="E7068" s="26" cm="1">
        <f t="array" ref="E7068">_xlfn.IFS(Orders!W7068=0,"Endirim Yoxdur",SUMIFS(Orders!$V:$V,Orders!$T:$T,Orders!T7068)&gt;10,ROUND(Orders!W7068*1.15,2),SUMIFS(Orders!$V:$V,Orders!$T:$T,Orders!T7068)&lt;=10,"Endirim Yoxdur")</f>
        <v>0.23</v>
      </c>
    </row>
    <row r="7069" spans="3:5" x14ac:dyDescent="0.25">
      <c r="C7069" s="26" t="str">
        <f>IF(Orders!U7069&gt;500,"Yüksək Satış","Aşağı Satış")</f>
        <v>Aşağı Satış</v>
      </c>
      <c r="D7069" s="26" t="str">
        <f>IF(Orders!U7069&gt;500,IF(Orders!E7069="First Class",IF(Orders!W7069=0,"VIP","Special"),"Formal"),"Normal")</f>
        <v>Normal</v>
      </c>
      <c r="E7069" s="26" t="str" cm="1">
        <f t="array" ref="E7069">_xlfn.IFS(Orders!W7069=0,"Endirim Yoxdur",SUMIFS(Orders!$V:$V,Orders!$T:$T,Orders!T7069)&gt;10,ROUND(Orders!W7069*1.15,2),SUMIFS(Orders!$V:$V,Orders!$T:$T,Orders!T7069)&lt;=10,"Endirim Yoxdur")</f>
        <v>Endirim Yoxdur</v>
      </c>
    </row>
    <row r="7070" spans="3:5" x14ac:dyDescent="0.25">
      <c r="C7070" s="26" t="str">
        <f>IF(Orders!U7070&gt;500,"Yüksək Satış","Aşağı Satış")</f>
        <v>Aşağı Satış</v>
      </c>
      <c r="D7070" s="26" t="str">
        <f>IF(Orders!U7070&gt;500,IF(Orders!E7070="First Class",IF(Orders!W7070=0,"VIP","Special"),"Formal"),"Normal")</f>
        <v>Normal</v>
      </c>
      <c r="E7070" s="26" t="str" cm="1">
        <f t="array" ref="E7070">_xlfn.IFS(Orders!W7070=0,"Endirim Yoxdur",SUMIFS(Orders!$V:$V,Orders!$T:$T,Orders!T7070)&gt;10,ROUND(Orders!W7070*1.15,2),SUMIFS(Orders!$V:$V,Orders!$T:$T,Orders!T7070)&lt;=10,"Endirim Yoxdur")</f>
        <v>Endirim Yoxdur</v>
      </c>
    </row>
    <row r="7071" spans="3:5" x14ac:dyDescent="0.25">
      <c r="C7071" s="26" t="str">
        <f>IF(Orders!U7071&gt;500,"Yüksək Satış","Aşağı Satış")</f>
        <v>Aşağı Satış</v>
      </c>
      <c r="D7071" s="26" t="str">
        <f>IF(Orders!U7071&gt;500,IF(Orders!E7071="First Class",IF(Orders!W7071=0,"VIP","Special"),"Formal"),"Normal")</f>
        <v>Normal</v>
      </c>
      <c r="E7071" s="26" cm="1">
        <f t="array" ref="E7071">_xlfn.IFS(Orders!W7071=0,"Endirim Yoxdur",SUMIFS(Orders!$V:$V,Orders!$T:$T,Orders!T7071)&gt;10,ROUND(Orders!W7071*1.15,2),SUMIFS(Orders!$V:$V,Orders!$T:$T,Orders!T7071)&lt;=10,"Endirim Yoxdur")</f>
        <v>0.23</v>
      </c>
    </row>
    <row r="7072" spans="3:5" x14ac:dyDescent="0.25">
      <c r="C7072" s="26" t="str">
        <f>IF(Orders!U7072&gt;500,"Yüksək Satış","Aşağı Satış")</f>
        <v>Aşağı Satış</v>
      </c>
      <c r="D7072" s="26" t="str">
        <f>IF(Orders!U7072&gt;500,IF(Orders!E7072="First Class",IF(Orders!W7072=0,"VIP","Special"),"Formal"),"Normal")</f>
        <v>Normal</v>
      </c>
      <c r="E7072" s="26" cm="1">
        <f t="array" ref="E7072">_xlfn.IFS(Orders!W7072=0,"Endirim Yoxdur",SUMIFS(Orders!$V:$V,Orders!$T:$T,Orders!T7072)&gt;10,ROUND(Orders!W7072*1.15,2),SUMIFS(Orders!$V:$V,Orders!$T:$T,Orders!T7072)&lt;=10,"Endirim Yoxdur")</f>
        <v>0.81</v>
      </c>
    </row>
    <row r="7073" spans="3:5" x14ac:dyDescent="0.25">
      <c r="C7073" s="26" t="str">
        <f>IF(Orders!U7073&gt;500,"Yüksək Satış","Aşağı Satış")</f>
        <v>Aşağı Satış</v>
      </c>
      <c r="D7073" s="26" t="str">
        <f>IF(Orders!U7073&gt;500,IF(Orders!E7073="First Class",IF(Orders!W7073=0,"VIP","Special"),"Formal"),"Normal")</f>
        <v>Normal</v>
      </c>
      <c r="E7073" s="26" cm="1">
        <f t="array" ref="E7073">_xlfn.IFS(Orders!W7073=0,"Endirim Yoxdur",SUMIFS(Orders!$V:$V,Orders!$T:$T,Orders!T7073)&gt;10,ROUND(Orders!W7073*1.15,2),SUMIFS(Orders!$V:$V,Orders!$T:$T,Orders!T7073)&lt;=10,"Endirim Yoxdur")</f>
        <v>0.23</v>
      </c>
    </row>
    <row r="7074" spans="3:5" x14ac:dyDescent="0.25">
      <c r="C7074" s="26" t="str">
        <f>IF(Orders!U7074&gt;500,"Yüksək Satış","Aşağı Satış")</f>
        <v>Yüksək Satış</v>
      </c>
      <c r="D7074" s="26" t="str">
        <f>IF(Orders!U7074&gt;500,IF(Orders!E7074="First Class",IF(Orders!W7074=0,"VIP","Special"),"Formal"),"Normal")</f>
        <v>Formal</v>
      </c>
      <c r="E7074" s="26" cm="1">
        <f t="array" ref="E7074">_xlfn.IFS(Orders!W7074=0,"Endirim Yoxdur",SUMIFS(Orders!$V:$V,Orders!$T:$T,Orders!T7074)&gt;10,ROUND(Orders!W7074*1.15,2),SUMIFS(Orders!$V:$V,Orders!$T:$T,Orders!T7074)&lt;=10,"Endirim Yoxdur")</f>
        <v>0.23</v>
      </c>
    </row>
    <row r="7075" spans="3:5" x14ac:dyDescent="0.25">
      <c r="C7075" s="26" t="str">
        <f>IF(Orders!U7075&gt;500,"Yüksək Satış","Aşağı Satış")</f>
        <v>Aşağı Satış</v>
      </c>
      <c r="D7075" s="26" t="str">
        <f>IF(Orders!U7075&gt;500,IF(Orders!E7075="First Class",IF(Orders!W7075=0,"VIP","Special"),"Formal"),"Normal")</f>
        <v>Normal</v>
      </c>
      <c r="E7075" s="26" cm="1">
        <f t="array" ref="E7075">_xlfn.IFS(Orders!W7075=0,"Endirim Yoxdur",SUMIFS(Orders!$V:$V,Orders!$T:$T,Orders!T7075)&gt;10,ROUND(Orders!W7075*1.15,2),SUMIFS(Orders!$V:$V,Orders!$T:$T,Orders!T7075)&lt;=10,"Endirim Yoxdur")</f>
        <v>0.23</v>
      </c>
    </row>
    <row r="7076" spans="3:5" x14ac:dyDescent="0.25">
      <c r="C7076" s="26" t="str">
        <f>IF(Orders!U7076&gt;500,"Yüksək Satış","Aşağı Satış")</f>
        <v>Aşağı Satış</v>
      </c>
      <c r="D7076" s="26" t="str">
        <f>IF(Orders!U7076&gt;500,IF(Orders!E7076="First Class",IF(Orders!W7076=0,"VIP","Special"),"Formal"),"Normal")</f>
        <v>Normal</v>
      </c>
      <c r="E7076" s="26" cm="1">
        <f t="array" ref="E7076">_xlfn.IFS(Orders!W7076=0,"Endirim Yoxdur",SUMIFS(Orders!$V:$V,Orders!$T:$T,Orders!T7076)&gt;10,ROUND(Orders!W7076*1.15,2),SUMIFS(Orders!$V:$V,Orders!$T:$T,Orders!T7076)&lt;=10,"Endirim Yoxdur")</f>
        <v>0.23</v>
      </c>
    </row>
    <row r="7077" spans="3:5" x14ac:dyDescent="0.25">
      <c r="C7077" s="26" t="str">
        <f>IF(Orders!U7077&gt;500,"Yüksək Satış","Aşağı Satış")</f>
        <v>Aşağı Satış</v>
      </c>
      <c r="D7077" s="26" t="str">
        <f>IF(Orders!U7077&gt;500,IF(Orders!E7077="First Class",IF(Orders!W7077=0,"VIP","Special"),"Formal"),"Normal")</f>
        <v>Normal</v>
      </c>
      <c r="E7077" s="26" cm="1">
        <f t="array" ref="E7077">_xlfn.IFS(Orders!W7077=0,"Endirim Yoxdur",SUMIFS(Orders!$V:$V,Orders!$T:$T,Orders!T7077)&gt;10,ROUND(Orders!W7077*1.15,2),SUMIFS(Orders!$V:$V,Orders!$T:$T,Orders!T7077)&lt;=10,"Endirim Yoxdur")</f>
        <v>0.92</v>
      </c>
    </row>
    <row r="7078" spans="3:5" x14ac:dyDescent="0.25">
      <c r="C7078" s="26" t="str">
        <f>IF(Orders!U7078&gt;500,"Yüksək Satış","Aşağı Satış")</f>
        <v>Yüksək Satış</v>
      </c>
      <c r="D7078" s="26" t="str">
        <f>IF(Orders!U7078&gt;500,IF(Orders!E7078="First Class",IF(Orders!W7078=0,"VIP","Special"),"Formal"),"Normal")</f>
        <v>Formal</v>
      </c>
      <c r="E7078" s="26" cm="1">
        <f t="array" ref="E7078">_xlfn.IFS(Orders!W7078=0,"Endirim Yoxdur",SUMIFS(Orders!$V:$V,Orders!$T:$T,Orders!T7078)&gt;10,ROUND(Orders!W7078*1.15,2),SUMIFS(Orders!$V:$V,Orders!$T:$T,Orders!T7078)&lt;=10,"Endirim Yoxdur")</f>
        <v>0.23</v>
      </c>
    </row>
    <row r="7079" spans="3:5" x14ac:dyDescent="0.25">
      <c r="C7079" s="26" t="str">
        <f>IF(Orders!U7079&gt;500,"Yüksək Satış","Aşağı Satış")</f>
        <v>Aşağı Satış</v>
      </c>
      <c r="D7079" s="26" t="str">
        <f>IF(Orders!U7079&gt;500,IF(Orders!E7079="First Class",IF(Orders!W7079=0,"VIP","Special"),"Formal"),"Normal")</f>
        <v>Normal</v>
      </c>
      <c r="E7079" s="26" t="str" cm="1">
        <f t="array" ref="E7079">_xlfn.IFS(Orders!W7079=0,"Endirim Yoxdur",SUMIFS(Orders!$V:$V,Orders!$T:$T,Orders!T7079)&gt;10,ROUND(Orders!W7079*1.15,2),SUMIFS(Orders!$V:$V,Orders!$T:$T,Orders!T7079)&lt;=10,"Endirim Yoxdur")</f>
        <v>Endirim Yoxdur</v>
      </c>
    </row>
    <row r="7080" spans="3:5" x14ac:dyDescent="0.25">
      <c r="C7080" s="26" t="str">
        <f>IF(Orders!U7080&gt;500,"Yüksək Satış","Aşağı Satış")</f>
        <v>Aşağı Satış</v>
      </c>
      <c r="D7080" s="26" t="str">
        <f>IF(Orders!U7080&gt;500,IF(Orders!E7080="First Class",IF(Orders!W7080=0,"VIP","Special"),"Formal"),"Normal")</f>
        <v>Normal</v>
      </c>
      <c r="E7080" s="26" t="str" cm="1">
        <f t="array" ref="E7080">_xlfn.IFS(Orders!W7080=0,"Endirim Yoxdur",SUMIFS(Orders!$V:$V,Orders!$T:$T,Orders!T7080)&gt;10,ROUND(Orders!W7080*1.15,2),SUMIFS(Orders!$V:$V,Orders!$T:$T,Orders!T7080)&lt;=10,"Endirim Yoxdur")</f>
        <v>Endirim Yoxdur</v>
      </c>
    </row>
    <row r="7081" spans="3:5" x14ac:dyDescent="0.25">
      <c r="C7081" s="26" t="str">
        <f>IF(Orders!U7081&gt;500,"Yüksək Satış","Aşağı Satış")</f>
        <v>Aşağı Satış</v>
      </c>
      <c r="D7081" s="26" t="str">
        <f>IF(Orders!U7081&gt;500,IF(Orders!E7081="First Class",IF(Orders!W7081=0,"VIP","Special"),"Formal"),"Normal")</f>
        <v>Normal</v>
      </c>
      <c r="E7081" s="26" t="str" cm="1">
        <f t="array" ref="E7081">_xlfn.IFS(Orders!W7081=0,"Endirim Yoxdur",SUMIFS(Orders!$V:$V,Orders!$T:$T,Orders!T7081)&gt;10,ROUND(Orders!W7081*1.15,2),SUMIFS(Orders!$V:$V,Orders!$T:$T,Orders!T7081)&lt;=10,"Endirim Yoxdur")</f>
        <v>Endirim Yoxdur</v>
      </c>
    </row>
    <row r="7082" spans="3:5" x14ac:dyDescent="0.25">
      <c r="C7082" s="26" t="str">
        <f>IF(Orders!U7082&gt;500,"Yüksək Satış","Aşağı Satış")</f>
        <v>Aşağı Satış</v>
      </c>
      <c r="D7082" s="26" t="str">
        <f>IF(Orders!U7082&gt;500,IF(Orders!E7082="First Class",IF(Orders!W7082=0,"VIP","Special"),"Formal"),"Normal")</f>
        <v>Normal</v>
      </c>
      <c r="E7082" s="26" t="str" cm="1">
        <f t="array" ref="E7082">_xlfn.IFS(Orders!W7082=0,"Endirim Yoxdur",SUMIFS(Orders!$V:$V,Orders!$T:$T,Orders!T7082)&gt;10,ROUND(Orders!W7082*1.15,2),SUMIFS(Orders!$V:$V,Orders!$T:$T,Orders!T7082)&lt;=10,"Endirim Yoxdur")</f>
        <v>Endirim Yoxdur</v>
      </c>
    </row>
    <row r="7083" spans="3:5" x14ac:dyDescent="0.25">
      <c r="C7083" s="26" t="str">
        <f>IF(Orders!U7083&gt;500,"Yüksək Satış","Aşağı Satış")</f>
        <v>Aşağı Satış</v>
      </c>
      <c r="D7083" s="26" t="str">
        <f>IF(Orders!U7083&gt;500,IF(Orders!E7083="First Class",IF(Orders!W7083=0,"VIP","Special"),"Formal"),"Normal")</f>
        <v>Normal</v>
      </c>
      <c r="E7083" s="26" t="str" cm="1">
        <f t="array" ref="E7083">_xlfn.IFS(Orders!W7083=0,"Endirim Yoxdur",SUMIFS(Orders!$V:$V,Orders!$T:$T,Orders!T7083)&gt;10,ROUND(Orders!W7083*1.15,2),SUMIFS(Orders!$V:$V,Orders!$T:$T,Orders!T7083)&lt;=10,"Endirim Yoxdur")</f>
        <v>Endirim Yoxdur</v>
      </c>
    </row>
    <row r="7084" spans="3:5" x14ac:dyDescent="0.25">
      <c r="C7084" s="26" t="str">
        <f>IF(Orders!U7084&gt;500,"Yüksək Satış","Aşağı Satış")</f>
        <v>Aşağı Satış</v>
      </c>
      <c r="D7084" s="26" t="str">
        <f>IF(Orders!U7084&gt;500,IF(Orders!E7084="First Class",IF(Orders!W7084=0,"VIP","Special"),"Formal"),"Normal")</f>
        <v>Normal</v>
      </c>
      <c r="E7084" s="26" t="str" cm="1">
        <f t="array" ref="E7084">_xlfn.IFS(Orders!W7084=0,"Endirim Yoxdur",SUMIFS(Orders!$V:$V,Orders!$T:$T,Orders!T7084)&gt;10,ROUND(Orders!W7084*1.15,2),SUMIFS(Orders!$V:$V,Orders!$T:$T,Orders!T7084)&lt;=10,"Endirim Yoxdur")</f>
        <v>Endirim Yoxdur</v>
      </c>
    </row>
    <row r="7085" spans="3:5" x14ac:dyDescent="0.25">
      <c r="C7085" s="26" t="str">
        <f>IF(Orders!U7085&gt;500,"Yüksək Satış","Aşağı Satış")</f>
        <v>Aşağı Satış</v>
      </c>
      <c r="D7085" s="26" t="str">
        <f>IF(Orders!U7085&gt;500,IF(Orders!E7085="First Class",IF(Orders!W7085=0,"VIP","Special"),"Formal"),"Normal")</f>
        <v>Normal</v>
      </c>
      <c r="E7085" s="26" cm="1">
        <f t="array" ref="E7085">_xlfn.IFS(Orders!W7085=0,"Endirim Yoxdur",SUMIFS(Orders!$V:$V,Orders!$T:$T,Orders!T7085)&gt;10,ROUND(Orders!W7085*1.15,2),SUMIFS(Orders!$V:$V,Orders!$T:$T,Orders!T7085)&lt;=10,"Endirim Yoxdur")</f>
        <v>0.23</v>
      </c>
    </row>
    <row r="7086" spans="3:5" x14ac:dyDescent="0.25">
      <c r="C7086" s="26" t="str">
        <f>IF(Orders!U7086&gt;500,"Yüksək Satış","Aşağı Satış")</f>
        <v>Yüksək Satış</v>
      </c>
      <c r="D7086" s="26" t="str">
        <f>IF(Orders!U7086&gt;500,IF(Orders!E7086="First Class",IF(Orders!W7086=0,"VIP","Special"),"Formal"),"Normal")</f>
        <v>Formal</v>
      </c>
      <c r="E7086" s="26" cm="1">
        <f t="array" ref="E7086">_xlfn.IFS(Orders!W7086=0,"Endirim Yoxdur",SUMIFS(Orders!$V:$V,Orders!$T:$T,Orders!T7086)&gt;10,ROUND(Orders!W7086*1.15,2),SUMIFS(Orders!$V:$V,Orders!$T:$T,Orders!T7086)&lt;=10,"Endirim Yoxdur")</f>
        <v>0.23</v>
      </c>
    </row>
    <row r="7087" spans="3:5" x14ac:dyDescent="0.25">
      <c r="C7087" s="26" t="str">
        <f>IF(Orders!U7087&gt;500,"Yüksək Satış","Aşağı Satış")</f>
        <v>Aşağı Satış</v>
      </c>
      <c r="D7087" s="26" t="str">
        <f>IF(Orders!U7087&gt;500,IF(Orders!E7087="First Class",IF(Orders!W7087=0,"VIP","Special"),"Formal"),"Normal")</f>
        <v>Normal</v>
      </c>
      <c r="E7087" s="26" t="str" cm="1">
        <f t="array" ref="E7087">_xlfn.IFS(Orders!W7087=0,"Endirim Yoxdur",SUMIFS(Orders!$V:$V,Orders!$T:$T,Orders!T7087)&gt;10,ROUND(Orders!W7087*1.15,2),SUMIFS(Orders!$V:$V,Orders!$T:$T,Orders!T7087)&lt;=10,"Endirim Yoxdur")</f>
        <v>Endirim Yoxdur</v>
      </c>
    </row>
    <row r="7088" spans="3:5" x14ac:dyDescent="0.25">
      <c r="C7088" s="26" t="str">
        <f>IF(Orders!U7088&gt;500,"Yüksək Satış","Aşağı Satış")</f>
        <v>Aşağı Satış</v>
      </c>
      <c r="D7088" s="26" t="str">
        <f>IF(Orders!U7088&gt;500,IF(Orders!E7088="First Class",IF(Orders!W7088=0,"VIP","Special"),"Formal"),"Normal")</f>
        <v>Normal</v>
      </c>
      <c r="E7088" s="26" t="str" cm="1">
        <f t="array" ref="E7088">_xlfn.IFS(Orders!W7088=0,"Endirim Yoxdur",SUMIFS(Orders!$V:$V,Orders!$T:$T,Orders!T7088)&gt;10,ROUND(Orders!W7088*1.15,2),SUMIFS(Orders!$V:$V,Orders!$T:$T,Orders!T7088)&lt;=10,"Endirim Yoxdur")</f>
        <v>Endirim Yoxdur</v>
      </c>
    </row>
    <row r="7089" spans="3:5" x14ac:dyDescent="0.25">
      <c r="C7089" s="26" t="str">
        <f>IF(Orders!U7089&gt;500,"Yüksək Satış","Aşağı Satış")</f>
        <v>Aşağı Satış</v>
      </c>
      <c r="D7089" s="26" t="str">
        <f>IF(Orders!U7089&gt;500,IF(Orders!E7089="First Class",IF(Orders!W7089=0,"VIP","Special"),"Formal"),"Normal")</f>
        <v>Normal</v>
      </c>
      <c r="E7089" s="26" t="str" cm="1">
        <f t="array" ref="E7089">_xlfn.IFS(Orders!W7089=0,"Endirim Yoxdur",SUMIFS(Orders!$V:$V,Orders!$T:$T,Orders!T7089)&gt;10,ROUND(Orders!W7089*1.15,2),SUMIFS(Orders!$V:$V,Orders!$T:$T,Orders!T7089)&lt;=10,"Endirim Yoxdur")</f>
        <v>Endirim Yoxdur</v>
      </c>
    </row>
    <row r="7090" spans="3:5" x14ac:dyDescent="0.25">
      <c r="C7090" s="26" t="str">
        <f>IF(Orders!U7090&gt;500,"Yüksək Satış","Aşağı Satış")</f>
        <v>Aşağı Satış</v>
      </c>
      <c r="D7090" s="26" t="str">
        <f>IF(Orders!U7090&gt;500,IF(Orders!E7090="First Class",IF(Orders!W7090=0,"VIP","Special"),"Formal"),"Normal")</f>
        <v>Normal</v>
      </c>
      <c r="E7090" s="26" t="str" cm="1">
        <f t="array" ref="E7090">_xlfn.IFS(Orders!W7090=0,"Endirim Yoxdur",SUMIFS(Orders!$V:$V,Orders!$T:$T,Orders!T7090)&gt;10,ROUND(Orders!W7090*1.15,2),SUMIFS(Orders!$V:$V,Orders!$T:$T,Orders!T7090)&lt;=10,"Endirim Yoxdur")</f>
        <v>Endirim Yoxdur</v>
      </c>
    </row>
    <row r="7091" spans="3:5" x14ac:dyDescent="0.25">
      <c r="C7091" s="26" t="str">
        <f>IF(Orders!U7091&gt;500,"Yüksək Satış","Aşağı Satış")</f>
        <v>Aşağı Satış</v>
      </c>
      <c r="D7091" s="26" t="str">
        <f>IF(Orders!U7091&gt;500,IF(Orders!E7091="First Class",IF(Orders!W7091=0,"VIP","Special"),"Formal"),"Normal")</f>
        <v>Normal</v>
      </c>
      <c r="E7091" s="26" cm="1">
        <f t="array" ref="E7091">_xlfn.IFS(Orders!W7091=0,"Endirim Yoxdur",SUMIFS(Orders!$V:$V,Orders!$T:$T,Orders!T7091)&gt;10,ROUND(Orders!W7091*1.15,2),SUMIFS(Orders!$V:$V,Orders!$T:$T,Orders!T7091)&lt;=10,"Endirim Yoxdur")</f>
        <v>0.81</v>
      </c>
    </row>
    <row r="7092" spans="3:5" x14ac:dyDescent="0.25">
      <c r="C7092" s="26" t="str">
        <f>IF(Orders!U7092&gt;500,"Yüksək Satış","Aşağı Satış")</f>
        <v>Aşağı Satış</v>
      </c>
      <c r="D7092" s="26" t="str">
        <f>IF(Orders!U7092&gt;500,IF(Orders!E7092="First Class",IF(Orders!W7092=0,"VIP","Special"),"Formal"),"Normal")</f>
        <v>Normal</v>
      </c>
      <c r="E7092" s="26" cm="1">
        <f t="array" ref="E7092">_xlfn.IFS(Orders!W7092=0,"Endirim Yoxdur",SUMIFS(Orders!$V:$V,Orders!$T:$T,Orders!T7092)&gt;10,ROUND(Orders!W7092*1.15,2),SUMIFS(Orders!$V:$V,Orders!$T:$T,Orders!T7092)&lt;=10,"Endirim Yoxdur")</f>
        <v>0.92</v>
      </c>
    </row>
    <row r="7093" spans="3:5" x14ac:dyDescent="0.25">
      <c r="C7093" s="26" t="str">
        <f>IF(Orders!U7093&gt;500,"Yüksək Satış","Aşağı Satış")</f>
        <v>Aşağı Satış</v>
      </c>
      <c r="D7093" s="26" t="str">
        <f>IF(Orders!U7093&gt;500,IF(Orders!E7093="First Class",IF(Orders!W7093=0,"VIP","Special"),"Formal"),"Normal")</f>
        <v>Normal</v>
      </c>
      <c r="E7093" s="26" cm="1">
        <f t="array" ref="E7093">_xlfn.IFS(Orders!W7093=0,"Endirim Yoxdur",SUMIFS(Orders!$V:$V,Orders!$T:$T,Orders!T7093)&gt;10,ROUND(Orders!W7093*1.15,2),SUMIFS(Orders!$V:$V,Orders!$T:$T,Orders!T7093)&lt;=10,"Endirim Yoxdur")</f>
        <v>0.92</v>
      </c>
    </row>
    <row r="7094" spans="3:5" x14ac:dyDescent="0.25">
      <c r="C7094" s="26" t="str">
        <f>IF(Orders!U7094&gt;500,"Yüksək Satış","Aşağı Satış")</f>
        <v>Aşağı Satış</v>
      </c>
      <c r="D7094" s="26" t="str">
        <f>IF(Orders!U7094&gt;500,IF(Orders!E7094="First Class",IF(Orders!W7094=0,"VIP","Special"),"Formal"),"Normal")</f>
        <v>Normal</v>
      </c>
      <c r="E7094" s="26" cm="1">
        <f t="array" ref="E7094">_xlfn.IFS(Orders!W7094=0,"Endirim Yoxdur",SUMIFS(Orders!$V:$V,Orders!$T:$T,Orders!T7094)&gt;10,ROUND(Orders!W7094*1.15,2),SUMIFS(Orders!$V:$V,Orders!$T:$T,Orders!T7094)&lt;=10,"Endirim Yoxdur")</f>
        <v>0.23</v>
      </c>
    </row>
    <row r="7095" spans="3:5" x14ac:dyDescent="0.25">
      <c r="C7095" s="26" t="str">
        <f>IF(Orders!U7095&gt;500,"Yüksək Satış","Aşağı Satış")</f>
        <v>Aşağı Satış</v>
      </c>
      <c r="D7095" s="26" t="str">
        <f>IF(Orders!U7095&gt;500,IF(Orders!E7095="First Class",IF(Orders!W7095=0,"VIP","Special"),"Formal"),"Normal")</f>
        <v>Normal</v>
      </c>
      <c r="E7095" s="26" t="str" cm="1">
        <f t="array" ref="E7095">_xlfn.IFS(Orders!W7095=0,"Endirim Yoxdur",SUMIFS(Orders!$V:$V,Orders!$T:$T,Orders!T7095)&gt;10,ROUND(Orders!W7095*1.15,2),SUMIFS(Orders!$V:$V,Orders!$T:$T,Orders!T7095)&lt;=10,"Endirim Yoxdur")</f>
        <v>Endirim Yoxdur</v>
      </c>
    </row>
    <row r="7096" spans="3:5" x14ac:dyDescent="0.25">
      <c r="C7096" s="26" t="str">
        <f>IF(Orders!U7096&gt;500,"Yüksək Satış","Aşağı Satış")</f>
        <v>Aşağı Satış</v>
      </c>
      <c r="D7096" s="26" t="str">
        <f>IF(Orders!U7096&gt;500,IF(Orders!E7096="First Class",IF(Orders!W7096=0,"VIP","Special"),"Formal"),"Normal")</f>
        <v>Normal</v>
      </c>
      <c r="E7096" s="26" t="str" cm="1">
        <f t="array" ref="E7096">_xlfn.IFS(Orders!W7096=0,"Endirim Yoxdur",SUMIFS(Orders!$V:$V,Orders!$T:$T,Orders!T7096)&gt;10,ROUND(Orders!W7096*1.15,2),SUMIFS(Orders!$V:$V,Orders!$T:$T,Orders!T7096)&lt;=10,"Endirim Yoxdur")</f>
        <v>Endirim Yoxdur</v>
      </c>
    </row>
    <row r="7097" spans="3:5" x14ac:dyDescent="0.25">
      <c r="C7097" s="26" t="str">
        <f>IF(Orders!U7097&gt;500,"Yüksək Satış","Aşağı Satış")</f>
        <v>Aşağı Satış</v>
      </c>
      <c r="D7097" s="26" t="str">
        <f>IF(Orders!U7097&gt;500,IF(Orders!E7097="First Class",IF(Orders!W7097=0,"VIP","Special"),"Formal"),"Normal")</f>
        <v>Normal</v>
      </c>
      <c r="E7097" s="26" cm="1">
        <f t="array" ref="E7097">_xlfn.IFS(Orders!W7097=0,"Endirim Yoxdur",SUMIFS(Orders!$V:$V,Orders!$T:$T,Orders!T7097)&gt;10,ROUND(Orders!W7097*1.15,2),SUMIFS(Orders!$V:$V,Orders!$T:$T,Orders!T7097)&lt;=10,"Endirim Yoxdur")</f>
        <v>0.23</v>
      </c>
    </row>
    <row r="7098" spans="3:5" x14ac:dyDescent="0.25">
      <c r="C7098" s="26" t="str">
        <f>IF(Orders!U7098&gt;500,"Yüksək Satış","Aşağı Satış")</f>
        <v>Aşağı Satış</v>
      </c>
      <c r="D7098" s="26" t="str">
        <f>IF(Orders!U7098&gt;500,IF(Orders!E7098="First Class",IF(Orders!W7098=0,"VIP","Special"),"Formal"),"Normal")</f>
        <v>Normal</v>
      </c>
      <c r="E7098" s="26" t="str" cm="1">
        <f t="array" ref="E7098">_xlfn.IFS(Orders!W7098=0,"Endirim Yoxdur",SUMIFS(Orders!$V:$V,Orders!$T:$T,Orders!T7098)&gt;10,ROUND(Orders!W7098*1.15,2),SUMIFS(Orders!$V:$V,Orders!$T:$T,Orders!T7098)&lt;=10,"Endirim Yoxdur")</f>
        <v>Endirim Yoxdur</v>
      </c>
    </row>
    <row r="7099" spans="3:5" x14ac:dyDescent="0.25">
      <c r="C7099" s="26" t="str">
        <f>IF(Orders!U7099&gt;500,"Yüksək Satış","Aşağı Satış")</f>
        <v>Aşağı Satış</v>
      </c>
      <c r="D7099" s="26" t="str">
        <f>IF(Orders!U7099&gt;500,IF(Orders!E7099="First Class",IF(Orders!W7099=0,"VIP","Special"),"Formal"),"Normal")</f>
        <v>Normal</v>
      </c>
      <c r="E7099" s="26" t="str" cm="1">
        <f t="array" ref="E7099">_xlfn.IFS(Orders!W7099=0,"Endirim Yoxdur",SUMIFS(Orders!$V:$V,Orders!$T:$T,Orders!T7099)&gt;10,ROUND(Orders!W7099*1.15,2),SUMIFS(Orders!$V:$V,Orders!$T:$T,Orders!T7099)&lt;=10,"Endirim Yoxdur")</f>
        <v>Endirim Yoxdur</v>
      </c>
    </row>
    <row r="7100" spans="3:5" x14ac:dyDescent="0.25">
      <c r="C7100" s="26" t="str">
        <f>IF(Orders!U7100&gt;500,"Yüksək Satış","Aşağı Satış")</f>
        <v>Aşağı Satış</v>
      </c>
      <c r="D7100" s="26" t="str">
        <f>IF(Orders!U7100&gt;500,IF(Orders!E7100="First Class",IF(Orders!W7100=0,"VIP","Special"),"Formal"),"Normal")</f>
        <v>Normal</v>
      </c>
      <c r="E7100" s="26" t="str" cm="1">
        <f t="array" ref="E7100">_xlfn.IFS(Orders!W7100=0,"Endirim Yoxdur",SUMIFS(Orders!$V:$V,Orders!$T:$T,Orders!T7100)&gt;10,ROUND(Orders!W7100*1.15,2),SUMIFS(Orders!$V:$V,Orders!$T:$T,Orders!T7100)&lt;=10,"Endirim Yoxdur")</f>
        <v>Endirim Yoxdur</v>
      </c>
    </row>
    <row r="7101" spans="3:5" x14ac:dyDescent="0.25">
      <c r="C7101" s="26" t="str">
        <f>IF(Orders!U7101&gt;500,"Yüksək Satış","Aşağı Satış")</f>
        <v>Aşağı Satış</v>
      </c>
      <c r="D7101" s="26" t="str">
        <f>IF(Orders!U7101&gt;500,IF(Orders!E7101="First Class",IF(Orders!W7101=0,"VIP","Special"),"Formal"),"Normal")</f>
        <v>Normal</v>
      </c>
      <c r="E7101" s="26" cm="1">
        <f t="array" ref="E7101">_xlfn.IFS(Orders!W7101=0,"Endirim Yoxdur",SUMIFS(Orders!$V:$V,Orders!$T:$T,Orders!T7101)&gt;10,ROUND(Orders!W7101*1.15,2),SUMIFS(Orders!$V:$V,Orders!$T:$T,Orders!T7101)&lt;=10,"Endirim Yoxdur")</f>
        <v>0.23</v>
      </c>
    </row>
    <row r="7102" spans="3:5" x14ac:dyDescent="0.25">
      <c r="C7102" s="26" t="str">
        <f>IF(Orders!U7102&gt;500,"Yüksək Satış","Aşağı Satış")</f>
        <v>Aşağı Satış</v>
      </c>
      <c r="D7102" s="26" t="str">
        <f>IF(Orders!U7102&gt;500,IF(Orders!E7102="First Class",IF(Orders!W7102=0,"VIP","Special"),"Formal"),"Normal")</f>
        <v>Normal</v>
      </c>
      <c r="E7102" s="26" cm="1">
        <f t="array" ref="E7102">_xlfn.IFS(Orders!W7102=0,"Endirim Yoxdur",SUMIFS(Orders!$V:$V,Orders!$T:$T,Orders!T7102)&gt;10,ROUND(Orders!W7102*1.15,2),SUMIFS(Orders!$V:$V,Orders!$T:$T,Orders!T7102)&lt;=10,"Endirim Yoxdur")</f>
        <v>0.23</v>
      </c>
    </row>
    <row r="7103" spans="3:5" x14ac:dyDescent="0.25">
      <c r="C7103" s="26" t="str">
        <f>IF(Orders!U7103&gt;500,"Yüksək Satış","Aşağı Satış")</f>
        <v>Aşağı Satış</v>
      </c>
      <c r="D7103" s="26" t="str">
        <f>IF(Orders!U7103&gt;500,IF(Orders!E7103="First Class",IF(Orders!W7103=0,"VIP","Special"),"Formal"),"Normal")</f>
        <v>Normal</v>
      </c>
      <c r="E7103" s="26" t="str" cm="1">
        <f t="array" ref="E7103">_xlfn.IFS(Orders!W7103=0,"Endirim Yoxdur",SUMIFS(Orders!$V:$V,Orders!$T:$T,Orders!T7103)&gt;10,ROUND(Orders!W7103*1.15,2),SUMIFS(Orders!$V:$V,Orders!$T:$T,Orders!T7103)&lt;=10,"Endirim Yoxdur")</f>
        <v>Endirim Yoxdur</v>
      </c>
    </row>
    <row r="7104" spans="3:5" x14ac:dyDescent="0.25">
      <c r="C7104" s="26" t="str">
        <f>IF(Orders!U7104&gt;500,"Yüksək Satış","Aşağı Satış")</f>
        <v>Aşağı Satış</v>
      </c>
      <c r="D7104" s="26" t="str">
        <f>IF(Orders!U7104&gt;500,IF(Orders!E7104="First Class",IF(Orders!W7104=0,"VIP","Special"),"Formal"),"Normal")</f>
        <v>Normal</v>
      </c>
      <c r="E7104" s="26" cm="1">
        <f t="array" ref="E7104">_xlfn.IFS(Orders!W7104=0,"Endirim Yoxdur",SUMIFS(Orders!$V:$V,Orders!$T:$T,Orders!T7104)&gt;10,ROUND(Orders!W7104*1.15,2),SUMIFS(Orders!$V:$V,Orders!$T:$T,Orders!T7104)&lt;=10,"Endirim Yoxdur")</f>
        <v>0.23</v>
      </c>
    </row>
    <row r="7105" spans="3:5" x14ac:dyDescent="0.25">
      <c r="C7105" s="26" t="str">
        <f>IF(Orders!U7105&gt;500,"Yüksək Satış","Aşağı Satış")</f>
        <v>Yüksək Satış</v>
      </c>
      <c r="D7105" s="26" t="str">
        <f>IF(Orders!U7105&gt;500,IF(Orders!E7105="First Class",IF(Orders!W7105=0,"VIP","Special"),"Formal"),"Normal")</f>
        <v>Formal</v>
      </c>
      <c r="E7105" s="26" t="str" cm="1">
        <f t="array" ref="E7105">_xlfn.IFS(Orders!W7105=0,"Endirim Yoxdur",SUMIFS(Orders!$V:$V,Orders!$T:$T,Orders!T7105)&gt;10,ROUND(Orders!W7105*1.15,2),SUMIFS(Orders!$V:$V,Orders!$T:$T,Orders!T7105)&lt;=10,"Endirim Yoxdur")</f>
        <v>Endirim Yoxdur</v>
      </c>
    </row>
    <row r="7106" spans="3:5" x14ac:dyDescent="0.25">
      <c r="C7106" s="26" t="str">
        <f>IF(Orders!U7106&gt;500,"Yüksək Satış","Aşağı Satış")</f>
        <v>Aşağı Satış</v>
      </c>
      <c r="D7106" s="26" t="str">
        <f>IF(Orders!U7106&gt;500,IF(Orders!E7106="First Class",IF(Orders!W7106=0,"VIP","Special"),"Formal"),"Normal")</f>
        <v>Normal</v>
      </c>
      <c r="E7106" s="26" t="str" cm="1">
        <f t="array" ref="E7106">_xlfn.IFS(Orders!W7106=0,"Endirim Yoxdur",SUMIFS(Orders!$V:$V,Orders!$T:$T,Orders!T7106)&gt;10,ROUND(Orders!W7106*1.15,2),SUMIFS(Orders!$V:$V,Orders!$T:$T,Orders!T7106)&lt;=10,"Endirim Yoxdur")</f>
        <v>Endirim Yoxdur</v>
      </c>
    </row>
    <row r="7107" spans="3:5" x14ac:dyDescent="0.25">
      <c r="C7107" s="26" t="str">
        <f>IF(Orders!U7107&gt;500,"Yüksək Satış","Aşağı Satış")</f>
        <v>Aşağı Satış</v>
      </c>
      <c r="D7107" s="26" t="str">
        <f>IF(Orders!U7107&gt;500,IF(Orders!E7107="First Class",IF(Orders!W7107=0,"VIP","Special"),"Formal"),"Normal")</f>
        <v>Normal</v>
      </c>
      <c r="E7107" s="26" cm="1">
        <f t="array" ref="E7107">_xlfn.IFS(Orders!W7107=0,"Endirim Yoxdur",SUMIFS(Orders!$V:$V,Orders!$T:$T,Orders!T7107)&gt;10,ROUND(Orders!W7107*1.15,2),SUMIFS(Orders!$V:$V,Orders!$T:$T,Orders!T7107)&lt;=10,"Endirim Yoxdur")</f>
        <v>0.69</v>
      </c>
    </row>
    <row r="7108" spans="3:5" x14ac:dyDescent="0.25">
      <c r="C7108" s="26" t="str">
        <f>IF(Orders!U7108&gt;500,"Yüksək Satış","Aşağı Satış")</f>
        <v>Aşağı Satış</v>
      </c>
      <c r="D7108" s="26" t="str">
        <f>IF(Orders!U7108&gt;500,IF(Orders!E7108="First Class",IF(Orders!W7108=0,"VIP","Special"),"Formal"),"Normal")</f>
        <v>Normal</v>
      </c>
      <c r="E7108" s="26" t="str" cm="1">
        <f t="array" ref="E7108">_xlfn.IFS(Orders!W7108=0,"Endirim Yoxdur",SUMIFS(Orders!$V:$V,Orders!$T:$T,Orders!T7108)&gt;10,ROUND(Orders!W7108*1.15,2),SUMIFS(Orders!$V:$V,Orders!$T:$T,Orders!T7108)&lt;=10,"Endirim Yoxdur")</f>
        <v>Endirim Yoxdur</v>
      </c>
    </row>
    <row r="7109" spans="3:5" x14ac:dyDescent="0.25">
      <c r="C7109" s="26" t="str">
        <f>IF(Orders!U7109&gt;500,"Yüksək Satış","Aşağı Satış")</f>
        <v>Aşağı Satış</v>
      </c>
      <c r="D7109" s="26" t="str">
        <f>IF(Orders!U7109&gt;500,IF(Orders!E7109="First Class",IF(Orders!W7109=0,"VIP","Special"),"Formal"),"Normal")</f>
        <v>Normal</v>
      </c>
      <c r="E7109" s="26" t="str" cm="1">
        <f t="array" ref="E7109">_xlfn.IFS(Orders!W7109=0,"Endirim Yoxdur",SUMIFS(Orders!$V:$V,Orders!$T:$T,Orders!T7109)&gt;10,ROUND(Orders!W7109*1.15,2),SUMIFS(Orders!$V:$V,Orders!$T:$T,Orders!T7109)&lt;=10,"Endirim Yoxdur")</f>
        <v>Endirim Yoxdur</v>
      </c>
    </row>
    <row r="7110" spans="3:5" x14ac:dyDescent="0.25">
      <c r="C7110" s="26" t="str">
        <f>IF(Orders!U7110&gt;500,"Yüksək Satış","Aşağı Satış")</f>
        <v>Aşağı Satış</v>
      </c>
      <c r="D7110" s="26" t="str">
        <f>IF(Orders!U7110&gt;500,IF(Orders!E7110="First Class",IF(Orders!W7110=0,"VIP","Special"),"Formal"),"Normal")</f>
        <v>Normal</v>
      </c>
      <c r="E7110" s="26" t="str" cm="1">
        <f t="array" ref="E7110">_xlfn.IFS(Orders!W7110=0,"Endirim Yoxdur",SUMIFS(Orders!$V:$V,Orders!$T:$T,Orders!T7110)&gt;10,ROUND(Orders!W7110*1.15,2),SUMIFS(Orders!$V:$V,Orders!$T:$T,Orders!T7110)&lt;=10,"Endirim Yoxdur")</f>
        <v>Endirim Yoxdur</v>
      </c>
    </row>
    <row r="7111" spans="3:5" x14ac:dyDescent="0.25">
      <c r="C7111" s="26" t="str">
        <f>IF(Orders!U7111&gt;500,"Yüksək Satış","Aşağı Satış")</f>
        <v>Aşağı Satış</v>
      </c>
      <c r="D7111" s="26" t="str">
        <f>IF(Orders!U7111&gt;500,IF(Orders!E7111="First Class",IF(Orders!W7111=0,"VIP","Special"),"Formal"),"Normal")</f>
        <v>Normal</v>
      </c>
      <c r="E7111" s="26" cm="1">
        <f t="array" ref="E7111">_xlfn.IFS(Orders!W7111=0,"Endirim Yoxdur",SUMIFS(Orders!$V:$V,Orders!$T:$T,Orders!T7111)&gt;10,ROUND(Orders!W7111*1.15,2),SUMIFS(Orders!$V:$V,Orders!$T:$T,Orders!T7111)&lt;=10,"Endirim Yoxdur")</f>
        <v>0.23</v>
      </c>
    </row>
    <row r="7112" spans="3:5" x14ac:dyDescent="0.25">
      <c r="C7112" s="26" t="str">
        <f>IF(Orders!U7112&gt;500,"Yüksək Satış","Aşağı Satış")</f>
        <v>Aşağı Satış</v>
      </c>
      <c r="D7112" s="26" t="str">
        <f>IF(Orders!U7112&gt;500,IF(Orders!E7112="First Class",IF(Orders!W7112=0,"VIP","Special"),"Formal"),"Normal")</f>
        <v>Normal</v>
      </c>
      <c r="E7112" s="26" cm="1">
        <f t="array" ref="E7112">_xlfn.IFS(Orders!W7112=0,"Endirim Yoxdur",SUMIFS(Orders!$V:$V,Orders!$T:$T,Orders!T7112)&gt;10,ROUND(Orders!W7112*1.15,2),SUMIFS(Orders!$V:$V,Orders!$T:$T,Orders!T7112)&lt;=10,"Endirim Yoxdur")</f>
        <v>0.23</v>
      </c>
    </row>
    <row r="7113" spans="3:5" x14ac:dyDescent="0.25">
      <c r="C7113" s="26" t="str">
        <f>IF(Orders!U7113&gt;500,"Yüksək Satış","Aşağı Satış")</f>
        <v>Aşağı Satış</v>
      </c>
      <c r="D7113" s="26" t="str">
        <f>IF(Orders!U7113&gt;500,IF(Orders!E7113="First Class",IF(Orders!W7113=0,"VIP","Special"),"Formal"),"Normal")</f>
        <v>Normal</v>
      </c>
      <c r="E7113" s="26" t="str" cm="1">
        <f t="array" ref="E7113">_xlfn.IFS(Orders!W7113=0,"Endirim Yoxdur",SUMIFS(Orders!$V:$V,Orders!$T:$T,Orders!T7113)&gt;10,ROUND(Orders!W7113*1.15,2),SUMIFS(Orders!$V:$V,Orders!$T:$T,Orders!T7113)&lt;=10,"Endirim Yoxdur")</f>
        <v>Endirim Yoxdur</v>
      </c>
    </row>
    <row r="7114" spans="3:5" x14ac:dyDescent="0.25">
      <c r="C7114" s="26" t="str">
        <f>IF(Orders!U7114&gt;500,"Yüksək Satış","Aşağı Satış")</f>
        <v>Aşağı Satış</v>
      </c>
      <c r="D7114" s="26" t="str">
        <f>IF(Orders!U7114&gt;500,IF(Orders!E7114="First Class",IF(Orders!W7114=0,"VIP","Special"),"Formal"),"Normal")</f>
        <v>Normal</v>
      </c>
      <c r="E7114" s="26" t="str" cm="1">
        <f t="array" ref="E7114">_xlfn.IFS(Orders!W7114=0,"Endirim Yoxdur",SUMIFS(Orders!$V:$V,Orders!$T:$T,Orders!T7114)&gt;10,ROUND(Orders!W7114*1.15,2),SUMIFS(Orders!$V:$V,Orders!$T:$T,Orders!T7114)&lt;=10,"Endirim Yoxdur")</f>
        <v>Endirim Yoxdur</v>
      </c>
    </row>
    <row r="7115" spans="3:5" x14ac:dyDescent="0.25">
      <c r="C7115" s="26" t="str">
        <f>IF(Orders!U7115&gt;500,"Yüksək Satış","Aşağı Satış")</f>
        <v>Aşağı Satış</v>
      </c>
      <c r="D7115" s="26" t="str">
        <f>IF(Orders!U7115&gt;500,IF(Orders!E7115="First Class",IF(Orders!W7115=0,"VIP","Special"),"Formal"),"Normal")</f>
        <v>Normal</v>
      </c>
      <c r="E7115" s="26" t="str" cm="1">
        <f t="array" ref="E7115">_xlfn.IFS(Orders!W7115=0,"Endirim Yoxdur",SUMIFS(Orders!$V:$V,Orders!$T:$T,Orders!T7115)&gt;10,ROUND(Orders!W7115*1.15,2),SUMIFS(Orders!$V:$V,Orders!$T:$T,Orders!T7115)&lt;=10,"Endirim Yoxdur")</f>
        <v>Endirim Yoxdur</v>
      </c>
    </row>
    <row r="7116" spans="3:5" x14ac:dyDescent="0.25">
      <c r="C7116" s="26" t="str">
        <f>IF(Orders!U7116&gt;500,"Yüksək Satış","Aşağı Satış")</f>
        <v>Aşağı Satış</v>
      </c>
      <c r="D7116" s="26" t="str">
        <f>IF(Orders!U7116&gt;500,IF(Orders!E7116="First Class",IF(Orders!W7116=0,"VIP","Special"),"Formal"),"Normal")</f>
        <v>Normal</v>
      </c>
      <c r="E7116" s="26" t="str" cm="1">
        <f t="array" ref="E7116">_xlfn.IFS(Orders!W7116=0,"Endirim Yoxdur",SUMIFS(Orders!$V:$V,Orders!$T:$T,Orders!T7116)&gt;10,ROUND(Orders!W7116*1.15,2),SUMIFS(Orders!$V:$V,Orders!$T:$T,Orders!T7116)&lt;=10,"Endirim Yoxdur")</f>
        <v>Endirim Yoxdur</v>
      </c>
    </row>
    <row r="7117" spans="3:5" x14ac:dyDescent="0.25">
      <c r="C7117" s="26" t="str">
        <f>IF(Orders!U7117&gt;500,"Yüksək Satış","Aşağı Satış")</f>
        <v>Aşağı Satış</v>
      </c>
      <c r="D7117" s="26" t="str">
        <f>IF(Orders!U7117&gt;500,IF(Orders!E7117="First Class",IF(Orders!W7117=0,"VIP","Special"),"Formal"),"Normal")</f>
        <v>Normal</v>
      </c>
      <c r="E7117" s="26" t="str" cm="1">
        <f t="array" ref="E7117">_xlfn.IFS(Orders!W7117=0,"Endirim Yoxdur",SUMIFS(Orders!$V:$V,Orders!$T:$T,Orders!T7117)&gt;10,ROUND(Orders!W7117*1.15,2),SUMIFS(Orders!$V:$V,Orders!$T:$T,Orders!T7117)&lt;=10,"Endirim Yoxdur")</f>
        <v>Endirim Yoxdur</v>
      </c>
    </row>
    <row r="7118" spans="3:5" x14ac:dyDescent="0.25">
      <c r="C7118" s="26" t="str">
        <f>IF(Orders!U7118&gt;500,"Yüksək Satış","Aşağı Satış")</f>
        <v>Aşağı Satış</v>
      </c>
      <c r="D7118" s="26" t="str">
        <f>IF(Orders!U7118&gt;500,IF(Orders!E7118="First Class",IF(Orders!W7118=0,"VIP","Special"),"Formal"),"Normal")</f>
        <v>Normal</v>
      </c>
      <c r="E7118" s="26" t="str" cm="1">
        <f t="array" ref="E7118">_xlfn.IFS(Orders!W7118=0,"Endirim Yoxdur",SUMIFS(Orders!$V:$V,Orders!$T:$T,Orders!T7118)&gt;10,ROUND(Orders!W7118*1.15,2),SUMIFS(Orders!$V:$V,Orders!$T:$T,Orders!T7118)&lt;=10,"Endirim Yoxdur")</f>
        <v>Endirim Yoxdur</v>
      </c>
    </row>
    <row r="7119" spans="3:5" x14ac:dyDescent="0.25">
      <c r="C7119" s="26" t="str">
        <f>IF(Orders!U7119&gt;500,"Yüksək Satış","Aşağı Satış")</f>
        <v>Aşağı Satış</v>
      </c>
      <c r="D7119" s="26" t="str">
        <f>IF(Orders!U7119&gt;500,IF(Orders!E7119="First Class",IF(Orders!W7119=0,"VIP","Special"),"Formal"),"Normal")</f>
        <v>Normal</v>
      </c>
      <c r="E7119" s="26" t="str" cm="1">
        <f t="array" ref="E7119">_xlfn.IFS(Orders!W7119=0,"Endirim Yoxdur",SUMIFS(Orders!$V:$V,Orders!$T:$T,Orders!T7119)&gt;10,ROUND(Orders!W7119*1.15,2),SUMIFS(Orders!$V:$V,Orders!$T:$T,Orders!T7119)&lt;=10,"Endirim Yoxdur")</f>
        <v>Endirim Yoxdur</v>
      </c>
    </row>
    <row r="7120" spans="3:5" x14ac:dyDescent="0.25">
      <c r="C7120" s="26" t="str">
        <f>IF(Orders!U7120&gt;500,"Yüksək Satış","Aşağı Satış")</f>
        <v>Aşağı Satış</v>
      </c>
      <c r="D7120" s="26" t="str">
        <f>IF(Orders!U7120&gt;500,IF(Orders!E7120="First Class",IF(Orders!W7120=0,"VIP","Special"),"Formal"),"Normal")</f>
        <v>Normal</v>
      </c>
      <c r="E7120" s="26" t="str" cm="1">
        <f t="array" ref="E7120">_xlfn.IFS(Orders!W7120=0,"Endirim Yoxdur",SUMIFS(Orders!$V:$V,Orders!$T:$T,Orders!T7120)&gt;10,ROUND(Orders!W7120*1.15,2),SUMIFS(Orders!$V:$V,Orders!$T:$T,Orders!T7120)&lt;=10,"Endirim Yoxdur")</f>
        <v>Endirim Yoxdur</v>
      </c>
    </row>
    <row r="7121" spans="3:5" x14ac:dyDescent="0.25">
      <c r="C7121" s="26" t="str">
        <f>IF(Orders!U7121&gt;500,"Yüksək Satış","Aşağı Satış")</f>
        <v>Aşağı Satış</v>
      </c>
      <c r="D7121" s="26" t="str">
        <f>IF(Orders!U7121&gt;500,IF(Orders!E7121="First Class",IF(Orders!W7121=0,"VIP","Special"),"Formal"),"Normal")</f>
        <v>Normal</v>
      </c>
      <c r="E7121" s="26" t="str" cm="1">
        <f t="array" ref="E7121">_xlfn.IFS(Orders!W7121=0,"Endirim Yoxdur",SUMIFS(Orders!$V:$V,Orders!$T:$T,Orders!T7121)&gt;10,ROUND(Orders!W7121*1.15,2),SUMIFS(Orders!$V:$V,Orders!$T:$T,Orders!T7121)&lt;=10,"Endirim Yoxdur")</f>
        <v>Endirim Yoxdur</v>
      </c>
    </row>
    <row r="7122" spans="3:5" x14ac:dyDescent="0.25">
      <c r="C7122" s="26" t="str">
        <f>IF(Orders!U7122&gt;500,"Yüksək Satış","Aşağı Satış")</f>
        <v>Aşağı Satış</v>
      </c>
      <c r="D7122" s="26" t="str">
        <f>IF(Orders!U7122&gt;500,IF(Orders!E7122="First Class",IF(Orders!W7122=0,"VIP","Special"),"Formal"),"Normal")</f>
        <v>Normal</v>
      </c>
      <c r="E7122" s="26" t="str" cm="1">
        <f t="array" ref="E7122">_xlfn.IFS(Orders!W7122=0,"Endirim Yoxdur",SUMIFS(Orders!$V:$V,Orders!$T:$T,Orders!T7122)&gt;10,ROUND(Orders!W7122*1.15,2),SUMIFS(Orders!$V:$V,Orders!$T:$T,Orders!T7122)&lt;=10,"Endirim Yoxdur")</f>
        <v>Endirim Yoxdur</v>
      </c>
    </row>
    <row r="7123" spans="3:5" x14ac:dyDescent="0.25">
      <c r="C7123" s="26" t="str">
        <f>IF(Orders!U7123&gt;500,"Yüksək Satış","Aşağı Satış")</f>
        <v>Aşağı Satış</v>
      </c>
      <c r="D7123" s="26" t="str">
        <f>IF(Orders!U7123&gt;500,IF(Orders!E7123="First Class",IF(Orders!W7123=0,"VIP","Special"),"Formal"),"Normal")</f>
        <v>Normal</v>
      </c>
      <c r="E7123" s="26" cm="1">
        <f t="array" ref="E7123">_xlfn.IFS(Orders!W7123=0,"Endirim Yoxdur",SUMIFS(Orders!$V:$V,Orders!$T:$T,Orders!T7123)&gt;10,ROUND(Orders!W7123*1.15,2),SUMIFS(Orders!$V:$V,Orders!$T:$T,Orders!T7123)&lt;=10,"Endirim Yoxdur")</f>
        <v>0.23</v>
      </c>
    </row>
    <row r="7124" spans="3:5" x14ac:dyDescent="0.25">
      <c r="C7124" s="26" t="str">
        <f>IF(Orders!U7124&gt;500,"Yüksək Satış","Aşağı Satış")</f>
        <v>Aşağı Satış</v>
      </c>
      <c r="D7124" s="26" t="str">
        <f>IF(Orders!U7124&gt;500,IF(Orders!E7124="First Class",IF(Orders!W7124=0,"VIP","Special"),"Formal"),"Normal")</f>
        <v>Normal</v>
      </c>
      <c r="E7124" s="26" t="str" cm="1">
        <f t="array" ref="E7124">_xlfn.IFS(Orders!W7124=0,"Endirim Yoxdur",SUMIFS(Orders!$V:$V,Orders!$T:$T,Orders!T7124)&gt;10,ROUND(Orders!W7124*1.15,2),SUMIFS(Orders!$V:$V,Orders!$T:$T,Orders!T7124)&lt;=10,"Endirim Yoxdur")</f>
        <v>Endirim Yoxdur</v>
      </c>
    </row>
    <row r="7125" spans="3:5" x14ac:dyDescent="0.25">
      <c r="C7125" s="26" t="str">
        <f>IF(Orders!U7125&gt;500,"Yüksək Satış","Aşağı Satış")</f>
        <v>Aşağı Satış</v>
      </c>
      <c r="D7125" s="26" t="str">
        <f>IF(Orders!U7125&gt;500,IF(Orders!E7125="First Class",IF(Orders!W7125=0,"VIP","Special"),"Formal"),"Normal")</f>
        <v>Normal</v>
      </c>
      <c r="E7125" s="26" cm="1">
        <f t="array" ref="E7125">_xlfn.IFS(Orders!W7125=0,"Endirim Yoxdur",SUMIFS(Orders!$V:$V,Orders!$T:$T,Orders!T7125)&gt;10,ROUND(Orders!W7125*1.15,2),SUMIFS(Orders!$V:$V,Orders!$T:$T,Orders!T7125)&lt;=10,"Endirim Yoxdur")</f>
        <v>0.23</v>
      </c>
    </row>
    <row r="7126" spans="3:5" x14ac:dyDescent="0.25">
      <c r="C7126" s="26" t="str">
        <f>IF(Orders!U7126&gt;500,"Yüksək Satış","Aşağı Satış")</f>
        <v>Aşağı Satış</v>
      </c>
      <c r="D7126" s="26" t="str">
        <f>IF(Orders!U7126&gt;500,IF(Orders!E7126="First Class",IF(Orders!W7126=0,"VIP","Special"),"Formal"),"Normal")</f>
        <v>Normal</v>
      </c>
      <c r="E7126" s="26" cm="1">
        <f t="array" ref="E7126">_xlfn.IFS(Orders!W7126=0,"Endirim Yoxdur",SUMIFS(Orders!$V:$V,Orders!$T:$T,Orders!T7126)&gt;10,ROUND(Orders!W7126*1.15,2),SUMIFS(Orders!$V:$V,Orders!$T:$T,Orders!T7126)&lt;=10,"Endirim Yoxdur")</f>
        <v>0.23</v>
      </c>
    </row>
    <row r="7127" spans="3:5" x14ac:dyDescent="0.25">
      <c r="C7127" s="26" t="str">
        <f>IF(Orders!U7127&gt;500,"Yüksək Satış","Aşağı Satış")</f>
        <v>Aşağı Satış</v>
      </c>
      <c r="D7127" s="26" t="str">
        <f>IF(Orders!U7127&gt;500,IF(Orders!E7127="First Class",IF(Orders!W7127=0,"VIP","Special"),"Formal"),"Normal")</f>
        <v>Normal</v>
      </c>
      <c r="E7127" s="26" t="str" cm="1">
        <f t="array" ref="E7127">_xlfn.IFS(Orders!W7127=0,"Endirim Yoxdur",SUMIFS(Orders!$V:$V,Orders!$T:$T,Orders!T7127)&gt;10,ROUND(Orders!W7127*1.15,2),SUMIFS(Orders!$V:$V,Orders!$T:$T,Orders!T7127)&lt;=10,"Endirim Yoxdur")</f>
        <v>Endirim Yoxdur</v>
      </c>
    </row>
    <row r="7128" spans="3:5" x14ac:dyDescent="0.25">
      <c r="C7128" s="26" t="str">
        <f>IF(Orders!U7128&gt;500,"Yüksək Satış","Aşağı Satış")</f>
        <v>Aşağı Satış</v>
      </c>
      <c r="D7128" s="26" t="str">
        <f>IF(Orders!U7128&gt;500,IF(Orders!E7128="First Class",IF(Orders!W7128=0,"VIP","Special"),"Formal"),"Normal")</f>
        <v>Normal</v>
      </c>
      <c r="E7128" s="26" t="str" cm="1">
        <f t="array" ref="E7128">_xlfn.IFS(Orders!W7128=0,"Endirim Yoxdur",SUMIFS(Orders!$V:$V,Orders!$T:$T,Orders!T7128)&gt;10,ROUND(Orders!W7128*1.15,2),SUMIFS(Orders!$V:$V,Orders!$T:$T,Orders!T7128)&lt;=10,"Endirim Yoxdur")</f>
        <v>Endirim Yoxdur</v>
      </c>
    </row>
    <row r="7129" spans="3:5" x14ac:dyDescent="0.25">
      <c r="C7129" s="26" t="str">
        <f>IF(Orders!U7129&gt;500,"Yüksək Satış","Aşağı Satış")</f>
        <v>Aşağı Satış</v>
      </c>
      <c r="D7129" s="26" t="str">
        <f>IF(Orders!U7129&gt;500,IF(Orders!E7129="First Class",IF(Orders!W7129=0,"VIP","Special"),"Formal"),"Normal")</f>
        <v>Normal</v>
      </c>
      <c r="E7129" s="26" t="str" cm="1">
        <f t="array" ref="E7129">_xlfn.IFS(Orders!W7129=0,"Endirim Yoxdur",SUMIFS(Orders!$V:$V,Orders!$T:$T,Orders!T7129)&gt;10,ROUND(Orders!W7129*1.15,2),SUMIFS(Orders!$V:$V,Orders!$T:$T,Orders!T7129)&lt;=10,"Endirim Yoxdur")</f>
        <v>Endirim Yoxdur</v>
      </c>
    </row>
    <row r="7130" spans="3:5" x14ac:dyDescent="0.25">
      <c r="C7130" s="26" t="str">
        <f>IF(Orders!U7130&gt;500,"Yüksək Satış","Aşağı Satış")</f>
        <v>Aşağı Satış</v>
      </c>
      <c r="D7130" s="26" t="str">
        <f>IF(Orders!U7130&gt;500,IF(Orders!E7130="First Class",IF(Orders!W7130=0,"VIP","Special"),"Formal"),"Normal")</f>
        <v>Normal</v>
      </c>
      <c r="E7130" s="26" t="str" cm="1">
        <f t="array" ref="E7130">_xlfn.IFS(Orders!W7130=0,"Endirim Yoxdur",SUMIFS(Orders!$V:$V,Orders!$T:$T,Orders!T7130)&gt;10,ROUND(Orders!W7130*1.15,2),SUMIFS(Orders!$V:$V,Orders!$T:$T,Orders!T7130)&lt;=10,"Endirim Yoxdur")</f>
        <v>Endirim Yoxdur</v>
      </c>
    </row>
    <row r="7131" spans="3:5" x14ac:dyDescent="0.25">
      <c r="C7131" s="26" t="str">
        <f>IF(Orders!U7131&gt;500,"Yüksək Satış","Aşağı Satış")</f>
        <v>Aşağı Satış</v>
      </c>
      <c r="D7131" s="26" t="str">
        <f>IF(Orders!U7131&gt;500,IF(Orders!E7131="First Class",IF(Orders!W7131=0,"VIP","Special"),"Formal"),"Normal")</f>
        <v>Normal</v>
      </c>
      <c r="E7131" s="26" cm="1">
        <f t="array" ref="E7131">_xlfn.IFS(Orders!W7131=0,"Endirim Yoxdur",SUMIFS(Orders!$V:$V,Orders!$T:$T,Orders!T7131)&gt;10,ROUND(Orders!W7131*1.15,2),SUMIFS(Orders!$V:$V,Orders!$T:$T,Orders!T7131)&lt;=10,"Endirim Yoxdur")</f>
        <v>0.23</v>
      </c>
    </row>
    <row r="7132" spans="3:5" x14ac:dyDescent="0.25">
      <c r="C7132" s="26" t="str">
        <f>IF(Orders!U7132&gt;500,"Yüksək Satış","Aşağı Satış")</f>
        <v>Aşağı Satış</v>
      </c>
      <c r="D7132" s="26" t="str">
        <f>IF(Orders!U7132&gt;500,IF(Orders!E7132="First Class",IF(Orders!W7132=0,"VIP","Special"),"Formal"),"Normal")</f>
        <v>Normal</v>
      </c>
      <c r="E7132" s="26" cm="1">
        <f t="array" ref="E7132">_xlfn.IFS(Orders!W7132=0,"Endirim Yoxdur",SUMIFS(Orders!$V:$V,Orders!$T:$T,Orders!T7132)&gt;10,ROUND(Orders!W7132*1.15,2),SUMIFS(Orders!$V:$V,Orders!$T:$T,Orders!T7132)&lt;=10,"Endirim Yoxdur")</f>
        <v>0.23</v>
      </c>
    </row>
    <row r="7133" spans="3:5" x14ac:dyDescent="0.25">
      <c r="C7133" s="26" t="str">
        <f>IF(Orders!U7133&gt;500,"Yüksək Satış","Aşağı Satış")</f>
        <v>Aşağı Satış</v>
      </c>
      <c r="D7133" s="26" t="str">
        <f>IF(Orders!U7133&gt;500,IF(Orders!E7133="First Class",IF(Orders!W7133=0,"VIP","Special"),"Formal"),"Normal")</f>
        <v>Normal</v>
      </c>
      <c r="E7133" s="26" t="str" cm="1">
        <f t="array" ref="E7133">_xlfn.IFS(Orders!W7133=0,"Endirim Yoxdur",SUMIFS(Orders!$V:$V,Orders!$T:$T,Orders!T7133)&gt;10,ROUND(Orders!W7133*1.15,2),SUMIFS(Orders!$V:$V,Orders!$T:$T,Orders!T7133)&lt;=10,"Endirim Yoxdur")</f>
        <v>Endirim Yoxdur</v>
      </c>
    </row>
    <row r="7134" spans="3:5" x14ac:dyDescent="0.25">
      <c r="C7134" s="26" t="str">
        <f>IF(Orders!U7134&gt;500,"Yüksək Satış","Aşağı Satış")</f>
        <v>Aşağı Satış</v>
      </c>
      <c r="D7134" s="26" t="str">
        <f>IF(Orders!U7134&gt;500,IF(Orders!E7134="First Class",IF(Orders!W7134=0,"VIP","Special"),"Formal"),"Normal")</f>
        <v>Normal</v>
      </c>
      <c r="E7134" s="26" t="str" cm="1">
        <f t="array" ref="E7134">_xlfn.IFS(Orders!W7134=0,"Endirim Yoxdur",SUMIFS(Orders!$V:$V,Orders!$T:$T,Orders!T7134)&gt;10,ROUND(Orders!W7134*1.15,2),SUMIFS(Orders!$V:$V,Orders!$T:$T,Orders!T7134)&lt;=10,"Endirim Yoxdur")</f>
        <v>Endirim Yoxdur</v>
      </c>
    </row>
    <row r="7135" spans="3:5" x14ac:dyDescent="0.25">
      <c r="C7135" s="26" t="str">
        <f>IF(Orders!U7135&gt;500,"Yüksək Satış","Aşağı Satış")</f>
        <v>Yüksək Satış</v>
      </c>
      <c r="D7135" s="26" t="str">
        <f>IF(Orders!U7135&gt;500,IF(Orders!E7135="First Class",IF(Orders!W7135=0,"VIP","Special"),"Formal"),"Normal")</f>
        <v>VIP</v>
      </c>
      <c r="E7135" s="26" t="str" cm="1">
        <f t="array" ref="E7135">_xlfn.IFS(Orders!W7135=0,"Endirim Yoxdur",SUMIFS(Orders!$V:$V,Orders!$T:$T,Orders!T7135)&gt;10,ROUND(Orders!W7135*1.15,2),SUMIFS(Orders!$V:$V,Orders!$T:$T,Orders!T7135)&lt;=10,"Endirim Yoxdur")</f>
        <v>Endirim Yoxdur</v>
      </c>
    </row>
    <row r="7136" spans="3:5" x14ac:dyDescent="0.25">
      <c r="C7136" s="26" t="str">
        <f>IF(Orders!U7136&gt;500,"Yüksək Satış","Aşağı Satış")</f>
        <v>Aşağı Satış</v>
      </c>
      <c r="D7136" s="26" t="str">
        <f>IF(Orders!U7136&gt;500,IF(Orders!E7136="First Class",IF(Orders!W7136=0,"VIP","Special"),"Formal"),"Normal")</f>
        <v>Normal</v>
      </c>
      <c r="E7136" s="26" t="str" cm="1">
        <f t="array" ref="E7136">_xlfn.IFS(Orders!W7136=0,"Endirim Yoxdur",SUMIFS(Orders!$V:$V,Orders!$T:$T,Orders!T7136)&gt;10,ROUND(Orders!W7136*1.15,2),SUMIFS(Orders!$V:$V,Orders!$T:$T,Orders!T7136)&lt;=10,"Endirim Yoxdur")</f>
        <v>Endirim Yoxdur</v>
      </c>
    </row>
    <row r="7137" spans="3:5" x14ac:dyDescent="0.25">
      <c r="C7137" s="26" t="str">
        <f>IF(Orders!U7137&gt;500,"Yüksək Satış","Aşağı Satış")</f>
        <v>Aşağı Satış</v>
      </c>
      <c r="D7137" s="26" t="str">
        <f>IF(Orders!U7137&gt;500,IF(Orders!E7137="First Class",IF(Orders!W7137=0,"VIP","Special"),"Formal"),"Normal")</f>
        <v>Normal</v>
      </c>
      <c r="E7137" s="26" cm="1">
        <f t="array" ref="E7137">_xlfn.IFS(Orders!W7137=0,"Endirim Yoxdur",SUMIFS(Orders!$V:$V,Orders!$T:$T,Orders!T7137)&gt;10,ROUND(Orders!W7137*1.15,2),SUMIFS(Orders!$V:$V,Orders!$T:$T,Orders!T7137)&lt;=10,"Endirim Yoxdur")</f>
        <v>0.23</v>
      </c>
    </row>
    <row r="7138" spans="3:5" x14ac:dyDescent="0.25">
      <c r="C7138" s="26" t="str">
        <f>IF(Orders!U7138&gt;500,"Yüksək Satış","Aşağı Satış")</f>
        <v>Aşağı Satış</v>
      </c>
      <c r="D7138" s="26" t="str">
        <f>IF(Orders!U7138&gt;500,IF(Orders!E7138="First Class",IF(Orders!W7138=0,"VIP","Special"),"Formal"),"Normal")</f>
        <v>Normal</v>
      </c>
      <c r="E7138" s="26" t="str" cm="1">
        <f t="array" ref="E7138">_xlfn.IFS(Orders!W7138=0,"Endirim Yoxdur",SUMIFS(Orders!$V:$V,Orders!$T:$T,Orders!T7138)&gt;10,ROUND(Orders!W7138*1.15,2),SUMIFS(Orders!$V:$V,Orders!$T:$T,Orders!T7138)&lt;=10,"Endirim Yoxdur")</f>
        <v>Endirim Yoxdur</v>
      </c>
    </row>
    <row r="7139" spans="3:5" x14ac:dyDescent="0.25">
      <c r="C7139" s="26" t="str">
        <f>IF(Orders!U7139&gt;500,"Yüksək Satış","Aşağı Satış")</f>
        <v>Aşağı Satış</v>
      </c>
      <c r="D7139" s="26" t="str">
        <f>IF(Orders!U7139&gt;500,IF(Orders!E7139="First Class",IF(Orders!W7139=0,"VIP","Special"),"Formal"),"Normal")</f>
        <v>Normal</v>
      </c>
      <c r="E7139" s="26" cm="1">
        <f t="array" ref="E7139">_xlfn.IFS(Orders!W7139=0,"Endirim Yoxdur",SUMIFS(Orders!$V:$V,Orders!$T:$T,Orders!T7139)&gt;10,ROUND(Orders!W7139*1.15,2),SUMIFS(Orders!$V:$V,Orders!$T:$T,Orders!T7139)&lt;=10,"Endirim Yoxdur")</f>
        <v>0.23</v>
      </c>
    </row>
    <row r="7140" spans="3:5" x14ac:dyDescent="0.25">
      <c r="C7140" s="26" t="str">
        <f>IF(Orders!U7140&gt;500,"Yüksək Satış","Aşağı Satış")</f>
        <v>Aşağı Satış</v>
      </c>
      <c r="D7140" s="26" t="str">
        <f>IF(Orders!U7140&gt;500,IF(Orders!E7140="First Class",IF(Orders!W7140=0,"VIP","Special"),"Formal"),"Normal")</f>
        <v>Normal</v>
      </c>
      <c r="E7140" s="26" t="str" cm="1">
        <f t="array" ref="E7140">_xlfn.IFS(Orders!W7140=0,"Endirim Yoxdur",SUMIFS(Orders!$V:$V,Orders!$T:$T,Orders!T7140)&gt;10,ROUND(Orders!W7140*1.15,2),SUMIFS(Orders!$V:$V,Orders!$T:$T,Orders!T7140)&lt;=10,"Endirim Yoxdur")</f>
        <v>Endirim Yoxdur</v>
      </c>
    </row>
    <row r="7141" spans="3:5" x14ac:dyDescent="0.25">
      <c r="C7141" s="26" t="str">
        <f>IF(Orders!U7141&gt;500,"Yüksək Satış","Aşağı Satış")</f>
        <v>Aşağı Satış</v>
      </c>
      <c r="D7141" s="26" t="str">
        <f>IF(Orders!U7141&gt;500,IF(Orders!E7141="First Class",IF(Orders!W7141=0,"VIP","Special"),"Formal"),"Normal")</f>
        <v>Normal</v>
      </c>
      <c r="E7141" s="26" cm="1">
        <f t="array" ref="E7141">_xlfn.IFS(Orders!W7141=0,"Endirim Yoxdur",SUMIFS(Orders!$V:$V,Orders!$T:$T,Orders!T7141)&gt;10,ROUND(Orders!W7141*1.15,2),SUMIFS(Orders!$V:$V,Orders!$T:$T,Orders!T7141)&lt;=10,"Endirim Yoxdur")</f>
        <v>0.23</v>
      </c>
    </row>
    <row r="7142" spans="3:5" x14ac:dyDescent="0.25">
      <c r="C7142" s="26" t="str">
        <f>IF(Orders!U7142&gt;500,"Yüksək Satış","Aşağı Satış")</f>
        <v>Aşağı Satış</v>
      </c>
      <c r="D7142" s="26" t="str">
        <f>IF(Orders!U7142&gt;500,IF(Orders!E7142="First Class",IF(Orders!W7142=0,"VIP","Special"),"Formal"),"Normal")</f>
        <v>Normal</v>
      </c>
      <c r="E7142" s="26" cm="1">
        <f t="array" ref="E7142">_xlfn.IFS(Orders!W7142=0,"Endirim Yoxdur",SUMIFS(Orders!$V:$V,Orders!$T:$T,Orders!T7142)&gt;10,ROUND(Orders!W7142*1.15,2),SUMIFS(Orders!$V:$V,Orders!$T:$T,Orders!T7142)&lt;=10,"Endirim Yoxdur")</f>
        <v>0.23</v>
      </c>
    </row>
    <row r="7143" spans="3:5" x14ac:dyDescent="0.25">
      <c r="C7143" s="26" t="str">
        <f>IF(Orders!U7143&gt;500,"Yüksək Satış","Aşağı Satış")</f>
        <v>Aşağı Satış</v>
      </c>
      <c r="D7143" s="26" t="str">
        <f>IF(Orders!U7143&gt;500,IF(Orders!E7143="First Class",IF(Orders!W7143=0,"VIP","Special"),"Formal"),"Normal")</f>
        <v>Normal</v>
      </c>
      <c r="E7143" s="26" cm="1">
        <f t="array" ref="E7143">_xlfn.IFS(Orders!W7143=0,"Endirim Yoxdur",SUMIFS(Orders!$V:$V,Orders!$T:$T,Orders!T7143)&gt;10,ROUND(Orders!W7143*1.15,2),SUMIFS(Orders!$V:$V,Orders!$T:$T,Orders!T7143)&lt;=10,"Endirim Yoxdur")</f>
        <v>0.23</v>
      </c>
    </row>
    <row r="7144" spans="3:5" x14ac:dyDescent="0.25">
      <c r="C7144" s="26" t="str">
        <f>IF(Orders!U7144&gt;500,"Yüksək Satış","Aşağı Satış")</f>
        <v>Yüksək Satış</v>
      </c>
      <c r="D7144" s="26" t="str">
        <f>IF(Orders!U7144&gt;500,IF(Orders!E7144="First Class",IF(Orders!W7144=0,"VIP","Special"),"Formal"),"Normal")</f>
        <v>Formal</v>
      </c>
      <c r="E7144" s="26" t="str" cm="1">
        <f t="array" ref="E7144">_xlfn.IFS(Orders!W7144=0,"Endirim Yoxdur",SUMIFS(Orders!$V:$V,Orders!$T:$T,Orders!T7144)&gt;10,ROUND(Orders!W7144*1.15,2),SUMIFS(Orders!$V:$V,Orders!$T:$T,Orders!T7144)&lt;=10,"Endirim Yoxdur")</f>
        <v>Endirim Yoxdur</v>
      </c>
    </row>
    <row r="7145" spans="3:5" x14ac:dyDescent="0.25">
      <c r="C7145" s="26" t="str">
        <f>IF(Orders!U7145&gt;500,"Yüksək Satış","Aşağı Satış")</f>
        <v>Aşağı Satış</v>
      </c>
      <c r="D7145" s="26" t="str">
        <f>IF(Orders!U7145&gt;500,IF(Orders!E7145="First Class",IF(Orders!W7145=0,"VIP","Special"),"Formal"),"Normal")</f>
        <v>Normal</v>
      </c>
      <c r="E7145" s="26" cm="1">
        <f t="array" ref="E7145">_xlfn.IFS(Orders!W7145=0,"Endirim Yoxdur",SUMIFS(Orders!$V:$V,Orders!$T:$T,Orders!T7145)&gt;10,ROUND(Orders!W7145*1.15,2),SUMIFS(Orders!$V:$V,Orders!$T:$T,Orders!T7145)&lt;=10,"Endirim Yoxdur")</f>
        <v>0.23</v>
      </c>
    </row>
    <row r="7146" spans="3:5" x14ac:dyDescent="0.25">
      <c r="C7146" s="26" t="str">
        <f>IF(Orders!U7146&gt;500,"Yüksək Satış","Aşağı Satış")</f>
        <v>Aşağı Satış</v>
      </c>
      <c r="D7146" s="26" t="str">
        <f>IF(Orders!U7146&gt;500,IF(Orders!E7146="First Class",IF(Orders!W7146=0,"VIP","Special"),"Formal"),"Normal")</f>
        <v>Normal</v>
      </c>
      <c r="E7146" s="26" t="str" cm="1">
        <f t="array" ref="E7146">_xlfn.IFS(Orders!W7146=0,"Endirim Yoxdur",SUMIFS(Orders!$V:$V,Orders!$T:$T,Orders!T7146)&gt;10,ROUND(Orders!W7146*1.15,2),SUMIFS(Orders!$V:$V,Orders!$T:$T,Orders!T7146)&lt;=10,"Endirim Yoxdur")</f>
        <v>Endirim Yoxdur</v>
      </c>
    </row>
    <row r="7147" spans="3:5" x14ac:dyDescent="0.25">
      <c r="C7147" s="26" t="str">
        <f>IF(Orders!U7147&gt;500,"Yüksək Satış","Aşağı Satış")</f>
        <v>Aşağı Satış</v>
      </c>
      <c r="D7147" s="26" t="str">
        <f>IF(Orders!U7147&gt;500,IF(Orders!E7147="First Class",IF(Orders!W7147=0,"VIP","Special"),"Formal"),"Normal")</f>
        <v>Normal</v>
      </c>
      <c r="E7147" s="26" cm="1">
        <f t="array" ref="E7147">_xlfn.IFS(Orders!W7147=0,"Endirim Yoxdur",SUMIFS(Orders!$V:$V,Orders!$T:$T,Orders!T7147)&gt;10,ROUND(Orders!W7147*1.15,2),SUMIFS(Orders!$V:$V,Orders!$T:$T,Orders!T7147)&lt;=10,"Endirim Yoxdur")</f>
        <v>0.81</v>
      </c>
    </row>
    <row r="7148" spans="3:5" x14ac:dyDescent="0.25">
      <c r="C7148" s="26" t="str">
        <f>IF(Orders!U7148&gt;500,"Yüksək Satış","Aşağı Satış")</f>
        <v>Aşağı Satış</v>
      </c>
      <c r="D7148" s="26" t="str">
        <f>IF(Orders!U7148&gt;500,IF(Orders!E7148="First Class",IF(Orders!W7148=0,"VIP","Special"),"Formal"),"Normal")</f>
        <v>Normal</v>
      </c>
      <c r="E7148" s="26" t="str" cm="1">
        <f t="array" ref="E7148">_xlfn.IFS(Orders!W7148=0,"Endirim Yoxdur",SUMIFS(Orders!$V:$V,Orders!$T:$T,Orders!T7148)&gt;10,ROUND(Orders!W7148*1.15,2),SUMIFS(Orders!$V:$V,Orders!$T:$T,Orders!T7148)&lt;=10,"Endirim Yoxdur")</f>
        <v>Endirim Yoxdur</v>
      </c>
    </row>
    <row r="7149" spans="3:5" x14ac:dyDescent="0.25">
      <c r="C7149" s="26" t="str">
        <f>IF(Orders!U7149&gt;500,"Yüksək Satış","Aşağı Satış")</f>
        <v>Aşağı Satış</v>
      </c>
      <c r="D7149" s="26" t="str">
        <f>IF(Orders!U7149&gt;500,IF(Orders!E7149="First Class",IF(Orders!W7149=0,"VIP","Special"),"Formal"),"Normal")</f>
        <v>Normal</v>
      </c>
      <c r="E7149" s="26" cm="1">
        <f t="array" ref="E7149">_xlfn.IFS(Orders!W7149=0,"Endirim Yoxdur",SUMIFS(Orders!$V:$V,Orders!$T:$T,Orders!T7149)&gt;10,ROUND(Orders!W7149*1.15,2),SUMIFS(Orders!$V:$V,Orders!$T:$T,Orders!T7149)&lt;=10,"Endirim Yoxdur")</f>
        <v>0.46</v>
      </c>
    </row>
    <row r="7150" spans="3:5" x14ac:dyDescent="0.25">
      <c r="C7150" s="26" t="str">
        <f>IF(Orders!U7150&gt;500,"Yüksək Satış","Aşağı Satış")</f>
        <v>Aşağı Satış</v>
      </c>
      <c r="D7150" s="26" t="str">
        <f>IF(Orders!U7150&gt;500,IF(Orders!E7150="First Class",IF(Orders!W7150=0,"VIP","Special"),"Formal"),"Normal")</f>
        <v>Normal</v>
      </c>
      <c r="E7150" s="26" cm="1">
        <f t="array" ref="E7150">_xlfn.IFS(Orders!W7150=0,"Endirim Yoxdur",SUMIFS(Orders!$V:$V,Orders!$T:$T,Orders!T7150)&gt;10,ROUND(Orders!W7150*1.15,2),SUMIFS(Orders!$V:$V,Orders!$T:$T,Orders!T7150)&lt;=10,"Endirim Yoxdur")</f>
        <v>0.46</v>
      </c>
    </row>
    <row r="7151" spans="3:5" x14ac:dyDescent="0.25">
      <c r="C7151" s="26" t="str">
        <f>IF(Orders!U7151&gt;500,"Yüksək Satış","Aşağı Satış")</f>
        <v>Aşağı Satış</v>
      </c>
      <c r="D7151" s="26" t="str">
        <f>IF(Orders!U7151&gt;500,IF(Orders!E7151="First Class",IF(Orders!W7151=0,"VIP","Special"),"Formal"),"Normal")</f>
        <v>Normal</v>
      </c>
      <c r="E7151" s="26" t="str" cm="1">
        <f t="array" ref="E7151">_xlfn.IFS(Orders!W7151=0,"Endirim Yoxdur",SUMIFS(Orders!$V:$V,Orders!$T:$T,Orders!T7151)&gt;10,ROUND(Orders!W7151*1.15,2),SUMIFS(Orders!$V:$V,Orders!$T:$T,Orders!T7151)&lt;=10,"Endirim Yoxdur")</f>
        <v>Endirim Yoxdur</v>
      </c>
    </row>
    <row r="7152" spans="3:5" x14ac:dyDescent="0.25">
      <c r="C7152" s="26" t="str">
        <f>IF(Orders!U7152&gt;500,"Yüksək Satış","Aşağı Satış")</f>
        <v>Aşağı Satış</v>
      </c>
      <c r="D7152" s="26" t="str">
        <f>IF(Orders!U7152&gt;500,IF(Orders!E7152="First Class",IF(Orders!W7152=0,"VIP","Special"),"Formal"),"Normal")</f>
        <v>Normal</v>
      </c>
      <c r="E7152" s="26" cm="1">
        <f t="array" ref="E7152">_xlfn.IFS(Orders!W7152=0,"Endirim Yoxdur",SUMIFS(Orders!$V:$V,Orders!$T:$T,Orders!T7152)&gt;10,ROUND(Orders!W7152*1.15,2),SUMIFS(Orders!$V:$V,Orders!$T:$T,Orders!T7152)&lt;=10,"Endirim Yoxdur")</f>
        <v>0.46</v>
      </c>
    </row>
    <row r="7153" spans="3:5" x14ac:dyDescent="0.25">
      <c r="C7153" s="26" t="str">
        <f>IF(Orders!U7153&gt;500,"Yüksək Satış","Aşağı Satış")</f>
        <v>Aşağı Satış</v>
      </c>
      <c r="D7153" s="26" t="str">
        <f>IF(Orders!U7153&gt;500,IF(Orders!E7153="First Class",IF(Orders!W7153=0,"VIP","Special"),"Formal"),"Normal")</f>
        <v>Normal</v>
      </c>
      <c r="E7153" s="26" cm="1">
        <f t="array" ref="E7153">_xlfn.IFS(Orders!W7153=0,"Endirim Yoxdur",SUMIFS(Orders!$V:$V,Orders!$T:$T,Orders!T7153)&gt;10,ROUND(Orders!W7153*1.15,2),SUMIFS(Orders!$V:$V,Orders!$T:$T,Orders!T7153)&lt;=10,"Endirim Yoxdur")</f>
        <v>0.81</v>
      </c>
    </row>
    <row r="7154" spans="3:5" x14ac:dyDescent="0.25">
      <c r="C7154" s="26" t="str">
        <f>IF(Orders!U7154&gt;500,"Yüksək Satış","Aşağı Satış")</f>
        <v>Yüksək Satış</v>
      </c>
      <c r="D7154" s="26" t="str">
        <f>IF(Orders!U7154&gt;500,IF(Orders!E7154="First Class",IF(Orders!W7154=0,"VIP","Special"),"Formal"),"Normal")</f>
        <v>Formal</v>
      </c>
      <c r="E7154" s="26" t="str" cm="1">
        <f t="array" ref="E7154">_xlfn.IFS(Orders!W7154=0,"Endirim Yoxdur",SUMIFS(Orders!$V:$V,Orders!$T:$T,Orders!T7154)&gt;10,ROUND(Orders!W7154*1.15,2),SUMIFS(Orders!$V:$V,Orders!$T:$T,Orders!T7154)&lt;=10,"Endirim Yoxdur")</f>
        <v>Endirim Yoxdur</v>
      </c>
    </row>
    <row r="7155" spans="3:5" x14ac:dyDescent="0.25">
      <c r="C7155" s="26" t="str">
        <f>IF(Orders!U7155&gt;500,"Yüksək Satış","Aşağı Satış")</f>
        <v>Aşağı Satış</v>
      </c>
      <c r="D7155" s="26" t="str">
        <f>IF(Orders!U7155&gt;500,IF(Orders!E7155="First Class",IF(Orders!W7155=0,"VIP","Special"),"Formal"),"Normal")</f>
        <v>Normal</v>
      </c>
      <c r="E7155" s="26" t="str" cm="1">
        <f t="array" ref="E7155">_xlfn.IFS(Orders!W7155=0,"Endirim Yoxdur",SUMIFS(Orders!$V:$V,Orders!$T:$T,Orders!T7155)&gt;10,ROUND(Orders!W7155*1.15,2),SUMIFS(Orders!$V:$V,Orders!$T:$T,Orders!T7155)&lt;=10,"Endirim Yoxdur")</f>
        <v>Endirim Yoxdur</v>
      </c>
    </row>
    <row r="7156" spans="3:5" x14ac:dyDescent="0.25">
      <c r="C7156" s="26" t="str">
        <f>IF(Orders!U7156&gt;500,"Yüksək Satış","Aşağı Satış")</f>
        <v>Aşağı Satış</v>
      </c>
      <c r="D7156" s="26" t="str">
        <f>IF(Orders!U7156&gt;500,IF(Orders!E7156="First Class",IF(Orders!W7156=0,"VIP","Special"),"Formal"),"Normal")</f>
        <v>Normal</v>
      </c>
      <c r="E7156" s="26" t="str" cm="1">
        <f t="array" ref="E7156">_xlfn.IFS(Orders!W7156=0,"Endirim Yoxdur",SUMIFS(Orders!$V:$V,Orders!$T:$T,Orders!T7156)&gt;10,ROUND(Orders!W7156*1.15,2),SUMIFS(Orders!$V:$V,Orders!$T:$T,Orders!T7156)&lt;=10,"Endirim Yoxdur")</f>
        <v>Endirim Yoxdur</v>
      </c>
    </row>
    <row r="7157" spans="3:5" x14ac:dyDescent="0.25">
      <c r="C7157" s="26" t="str">
        <f>IF(Orders!U7157&gt;500,"Yüksək Satış","Aşağı Satış")</f>
        <v>Yüksək Satış</v>
      </c>
      <c r="D7157" s="26" t="str">
        <f>IF(Orders!U7157&gt;500,IF(Orders!E7157="First Class",IF(Orders!W7157=0,"VIP","Special"),"Formal"),"Normal")</f>
        <v>Formal</v>
      </c>
      <c r="E7157" s="26" cm="1">
        <f t="array" ref="E7157">_xlfn.IFS(Orders!W7157=0,"Endirim Yoxdur",SUMIFS(Orders!$V:$V,Orders!$T:$T,Orders!T7157)&gt;10,ROUND(Orders!W7157*1.15,2),SUMIFS(Orders!$V:$V,Orders!$T:$T,Orders!T7157)&lt;=10,"Endirim Yoxdur")</f>
        <v>0.46</v>
      </c>
    </row>
    <row r="7158" spans="3:5" x14ac:dyDescent="0.25">
      <c r="C7158" s="26" t="str">
        <f>IF(Orders!U7158&gt;500,"Yüksək Satış","Aşağı Satış")</f>
        <v>Aşağı Satış</v>
      </c>
      <c r="D7158" s="26" t="str">
        <f>IF(Orders!U7158&gt;500,IF(Orders!E7158="First Class",IF(Orders!W7158=0,"VIP","Special"),"Formal"),"Normal")</f>
        <v>Normal</v>
      </c>
      <c r="E7158" s="26" t="str" cm="1">
        <f t="array" ref="E7158">_xlfn.IFS(Orders!W7158=0,"Endirim Yoxdur",SUMIFS(Orders!$V:$V,Orders!$T:$T,Orders!T7158)&gt;10,ROUND(Orders!W7158*1.15,2),SUMIFS(Orders!$V:$V,Orders!$T:$T,Orders!T7158)&lt;=10,"Endirim Yoxdur")</f>
        <v>Endirim Yoxdur</v>
      </c>
    </row>
    <row r="7159" spans="3:5" x14ac:dyDescent="0.25">
      <c r="C7159" s="26" t="str">
        <f>IF(Orders!U7159&gt;500,"Yüksək Satış","Aşağı Satış")</f>
        <v>Aşağı Satış</v>
      </c>
      <c r="D7159" s="26" t="str">
        <f>IF(Orders!U7159&gt;500,IF(Orders!E7159="First Class",IF(Orders!W7159=0,"VIP","Special"),"Formal"),"Normal")</f>
        <v>Normal</v>
      </c>
      <c r="E7159" s="26" t="str" cm="1">
        <f t="array" ref="E7159">_xlfn.IFS(Orders!W7159=0,"Endirim Yoxdur",SUMIFS(Orders!$V:$V,Orders!$T:$T,Orders!T7159)&gt;10,ROUND(Orders!W7159*1.15,2),SUMIFS(Orders!$V:$V,Orders!$T:$T,Orders!T7159)&lt;=10,"Endirim Yoxdur")</f>
        <v>Endirim Yoxdur</v>
      </c>
    </row>
    <row r="7160" spans="3:5" x14ac:dyDescent="0.25">
      <c r="C7160" s="26" t="str">
        <f>IF(Orders!U7160&gt;500,"Yüksək Satış","Aşağı Satış")</f>
        <v>Aşağı Satış</v>
      </c>
      <c r="D7160" s="26" t="str">
        <f>IF(Orders!U7160&gt;500,IF(Orders!E7160="First Class",IF(Orders!W7160=0,"VIP","Special"),"Formal"),"Normal")</f>
        <v>Normal</v>
      </c>
      <c r="E7160" s="26" t="str" cm="1">
        <f t="array" ref="E7160">_xlfn.IFS(Orders!W7160=0,"Endirim Yoxdur",SUMIFS(Orders!$V:$V,Orders!$T:$T,Orders!T7160)&gt;10,ROUND(Orders!W7160*1.15,2),SUMIFS(Orders!$V:$V,Orders!$T:$T,Orders!T7160)&lt;=10,"Endirim Yoxdur")</f>
        <v>Endirim Yoxdur</v>
      </c>
    </row>
    <row r="7161" spans="3:5" x14ac:dyDescent="0.25">
      <c r="C7161" s="26" t="str">
        <f>IF(Orders!U7161&gt;500,"Yüksək Satış","Aşağı Satış")</f>
        <v>Aşağı Satış</v>
      </c>
      <c r="D7161" s="26" t="str">
        <f>IF(Orders!U7161&gt;500,IF(Orders!E7161="First Class",IF(Orders!W7161=0,"VIP","Special"),"Formal"),"Normal")</f>
        <v>Normal</v>
      </c>
      <c r="E7161" s="26" t="str" cm="1">
        <f t="array" ref="E7161">_xlfn.IFS(Orders!W7161=0,"Endirim Yoxdur",SUMIFS(Orders!$V:$V,Orders!$T:$T,Orders!T7161)&gt;10,ROUND(Orders!W7161*1.15,2),SUMIFS(Orders!$V:$V,Orders!$T:$T,Orders!T7161)&lt;=10,"Endirim Yoxdur")</f>
        <v>Endirim Yoxdur</v>
      </c>
    </row>
    <row r="7162" spans="3:5" x14ac:dyDescent="0.25">
      <c r="C7162" s="26" t="str">
        <f>IF(Orders!U7162&gt;500,"Yüksək Satış","Aşağı Satış")</f>
        <v>Aşağı Satış</v>
      </c>
      <c r="D7162" s="26" t="str">
        <f>IF(Orders!U7162&gt;500,IF(Orders!E7162="First Class",IF(Orders!W7162=0,"VIP","Special"),"Formal"),"Normal")</f>
        <v>Normal</v>
      </c>
      <c r="E7162" s="26" t="str" cm="1">
        <f t="array" ref="E7162">_xlfn.IFS(Orders!W7162=0,"Endirim Yoxdur",SUMIFS(Orders!$V:$V,Orders!$T:$T,Orders!T7162)&gt;10,ROUND(Orders!W7162*1.15,2),SUMIFS(Orders!$V:$V,Orders!$T:$T,Orders!T7162)&lt;=10,"Endirim Yoxdur")</f>
        <v>Endirim Yoxdur</v>
      </c>
    </row>
    <row r="7163" spans="3:5" x14ac:dyDescent="0.25">
      <c r="C7163" s="26" t="str">
        <f>IF(Orders!U7163&gt;500,"Yüksək Satış","Aşağı Satış")</f>
        <v>Aşağı Satış</v>
      </c>
      <c r="D7163" s="26" t="str">
        <f>IF(Orders!U7163&gt;500,IF(Orders!E7163="First Class",IF(Orders!W7163=0,"VIP","Special"),"Formal"),"Normal")</f>
        <v>Normal</v>
      </c>
      <c r="E7163" s="26" t="str" cm="1">
        <f t="array" ref="E7163">_xlfn.IFS(Orders!W7163=0,"Endirim Yoxdur",SUMIFS(Orders!$V:$V,Orders!$T:$T,Orders!T7163)&gt;10,ROUND(Orders!W7163*1.15,2),SUMIFS(Orders!$V:$V,Orders!$T:$T,Orders!T7163)&lt;=10,"Endirim Yoxdur")</f>
        <v>Endirim Yoxdur</v>
      </c>
    </row>
    <row r="7164" spans="3:5" x14ac:dyDescent="0.25">
      <c r="C7164" s="26" t="str">
        <f>IF(Orders!U7164&gt;500,"Yüksək Satış","Aşağı Satış")</f>
        <v>Aşağı Satış</v>
      </c>
      <c r="D7164" s="26" t="str">
        <f>IF(Orders!U7164&gt;500,IF(Orders!E7164="First Class",IF(Orders!W7164=0,"VIP","Special"),"Formal"),"Normal")</f>
        <v>Normal</v>
      </c>
      <c r="E7164" s="26" cm="1">
        <f t="array" ref="E7164">_xlfn.IFS(Orders!W7164=0,"Endirim Yoxdur",SUMIFS(Orders!$V:$V,Orders!$T:$T,Orders!T7164)&gt;10,ROUND(Orders!W7164*1.15,2),SUMIFS(Orders!$V:$V,Orders!$T:$T,Orders!T7164)&lt;=10,"Endirim Yoxdur")</f>
        <v>0.23</v>
      </c>
    </row>
    <row r="7165" spans="3:5" x14ac:dyDescent="0.25">
      <c r="C7165" s="26" t="str">
        <f>IF(Orders!U7165&gt;500,"Yüksək Satış","Aşağı Satış")</f>
        <v>Aşağı Satış</v>
      </c>
      <c r="D7165" s="26" t="str">
        <f>IF(Orders!U7165&gt;500,IF(Orders!E7165="First Class",IF(Orders!W7165=0,"VIP","Special"),"Formal"),"Normal")</f>
        <v>Normal</v>
      </c>
      <c r="E7165" s="26" t="str" cm="1">
        <f t="array" ref="E7165">_xlfn.IFS(Orders!W7165=0,"Endirim Yoxdur",SUMIFS(Orders!$V:$V,Orders!$T:$T,Orders!T7165)&gt;10,ROUND(Orders!W7165*1.15,2),SUMIFS(Orders!$V:$V,Orders!$T:$T,Orders!T7165)&lt;=10,"Endirim Yoxdur")</f>
        <v>Endirim Yoxdur</v>
      </c>
    </row>
    <row r="7166" spans="3:5" x14ac:dyDescent="0.25">
      <c r="C7166" s="26" t="str">
        <f>IF(Orders!U7166&gt;500,"Yüksək Satış","Aşağı Satış")</f>
        <v>Aşağı Satış</v>
      </c>
      <c r="D7166" s="26" t="str">
        <f>IF(Orders!U7166&gt;500,IF(Orders!E7166="First Class",IF(Orders!W7166=0,"VIP","Special"),"Formal"),"Normal")</f>
        <v>Normal</v>
      </c>
      <c r="E7166" s="26" t="str" cm="1">
        <f t="array" ref="E7166">_xlfn.IFS(Orders!W7166=0,"Endirim Yoxdur",SUMIFS(Orders!$V:$V,Orders!$T:$T,Orders!T7166)&gt;10,ROUND(Orders!W7166*1.15,2),SUMIFS(Orders!$V:$V,Orders!$T:$T,Orders!T7166)&lt;=10,"Endirim Yoxdur")</f>
        <v>Endirim Yoxdur</v>
      </c>
    </row>
    <row r="7167" spans="3:5" x14ac:dyDescent="0.25">
      <c r="C7167" s="26" t="str">
        <f>IF(Orders!U7167&gt;500,"Yüksək Satış","Aşağı Satış")</f>
        <v>Aşağı Satış</v>
      </c>
      <c r="D7167" s="26" t="str">
        <f>IF(Orders!U7167&gt;500,IF(Orders!E7167="First Class",IF(Orders!W7167=0,"VIP","Special"),"Formal"),"Normal")</f>
        <v>Normal</v>
      </c>
      <c r="E7167" s="26" t="str" cm="1">
        <f t="array" ref="E7167">_xlfn.IFS(Orders!W7167=0,"Endirim Yoxdur",SUMIFS(Orders!$V:$V,Orders!$T:$T,Orders!T7167)&gt;10,ROUND(Orders!W7167*1.15,2),SUMIFS(Orders!$V:$V,Orders!$T:$T,Orders!T7167)&lt;=10,"Endirim Yoxdur")</f>
        <v>Endirim Yoxdur</v>
      </c>
    </row>
    <row r="7168" spans="3:5" x14ac:dyDescent="0.25">
      <c r="C7168" s="26" t="str">
        <f>IF(Orders!U7168&gt;500,"Yüksək Satış","Aşağı Satış")</f>
        <v>Aşağı Satış</v>
      </c>
      <c r="D7168" s="26" t="str">
        <f>IF(Orders!U7168&gt;500,IF(Orders!E7168="First Class",IF(Orders!W7168=0,"VIP","Special"),"Formal"),"Normal")</f>
        <v>Normal</v>
      </c>
      <c r="E7168" s="26" t="str" cm="1">
        <f t="array" ref="E7168">_xlfn.IFS(Orders!W7168=0,"Endirim Yoxdur",SUMIFS(Orders!$V:$V,Orders!$T:$T,Orders!T7168)&gt;10,ROUND(Orders!W7168*1.15,2),SUMIFS(Orders!$V:$V,Orders!$T:$T,Orders!T7168)&lt;=10,"Endirim Yoxdur")</f>
        <v>Endirim Yoxdur</v>
      </c>
    </row>
    <row r="7169" spans="3:5" x14ac:dyDescent="0.25">
      <c r="C7169" s="26" t="str">
        <f>IF(Orders!U7169&gt;500,"Yüksək Satış","Aşağı Satış")</f>
        <v>Aşağı Satış</v>
      </c>
      <c r="D7169" s="26" t="str">
        <f>IF(Orders!U7169&gt;500,IF(Orders!E7169="First Class",IF(Orders!W7169=0,"VIP","Special"),"Formal"),"Normal")</f>
        <v>Normal</v>
      </c>
      <c r="E7169" s="26" cm="1">
        <f t="array" ref="E7169">_xlfn.IFS(Orders!W7169=0,"Endirim Yoxdur",SUMIFS(Orders!$V:$V,Orders!$T:$T,Orders!T7169)&gt;10,ROUND(Orders!W7169*1.15,2),SUMIFS(Orders!$V:$V,Orders!$T:$T,Orders!T7169)&lt;=10,"Endirim Yoxdur")</f>
        <v>0.23</v>
      </c>
    </row>
    <row r="7170" spans="3:5" x14ac:dyDescent="0.25">
      <c r="C7170" s="26" t="str">
        <f>IF(Orders!U7170&gt;500,"Yüksək Satış","Aşağı Satış")</f>
        <v>Aşağı Satış</v>
      </c>
      <c r="D7170" s="26" t="str">
        <f>IF(Orders!U7170&gt;500,IF(Orders!E7170="First Class",IF(Orders!W7170=0,"VIP","Special"),"Formal"),"Normal")</f>
        <v>Normal</v>
      </c>
      <c r="E7170" s="26" t="str" cm="1">
        <f t="array" ref="E7170">_xlfn.IFS(Orders!W7170=0,"Endirim Yoxdur",SUMIFS(Orders!$V:$V,Orders!$T:$T,Orders!T7170)&gt;10,ROUND(Orders!W7170*1.15,2),SUMIFS(Orders!$V:$V,Orders!$T:$T,Orders!T7170)&lt;=10,"Endirim Yoxdur")</f>
        <v>Endirim Yoxdur</v>
      </c>
    </row>
    <row r="7171" spans="3:5" x14ac:dyDescent="0.25">
      <c r="C7171" s="26" t="str">
        <f>IF(Orders!U7171&gt;500,"Yüksək Satış","Aşağı Satış")</f>
        <v>Aşağı Satış</v>
      </c>
      <c r="D7171" s="26" t="str">
        <f>IF(Orders!U7171&gt;500,IF(Orders!E7171="First Class",IF(Orders!W7171=0,"VIP","Special"),"Formal"),"Normal")</f>
        <v>Normal</v>
      </c>
      <c r="E7171" s="26" t="str" cm="1">
        <f t="array" ref="E7171">_xlfn.IFS(Orders!W7171=0,"Endirim Yoxdur",SUMIFS(Orders!$V:$V,Orders!$T:$T,Orders!T7171)&gt;10,ROUND(Orders!W7171*1.15,2),SUMIFS(Orders!$V:$V,Orders!$T:$T,Orders!T7171)&lt;=10,"Endirim Yoxdur")</f>
        <v>Endirim Yoxdur</v>
      </c>
    </row>
    <row r="7172" spans="3:5" x14ac:dyDescent="0.25">
      <c r="C7172" s="26" t="str">
        <f>IF(Orders!U7172&gt;500,"Yüksək Satış","Aşağı Satış")</f>
        <v>Aşağı Satış</v>
      </c>
      <c r="D7172" s="26" t="str">
        <f>IF(Orders!U7172&gt;500,IF(Orders!E7172="First Class",IF(Orders!W7172=0,"VIP","Special"),"Formal"),"Normal")</f>
        <v>Normal</v>
      </c>
      <c r="E7172" s="26" t="str" cm="1">
        <f t="array" ref="E7172">_xlfn.IFS(Orders!W7172=0,"Endirim Yoxdur",SUMIFS(Orders!$V:$V,Orders!$T:$T,Orders!T7172)&gt;10,ROUND(Orders!W7172*1.15,2),SUMIFS(Orders!$V:$V,Orders!$T:$T,Orders!T7172)&lt;=10,"Endirim Yoxdur")</f>
        <v>Endirim Yoxdur</v>
      </c>
    </row>
    <row r="7173" spans="3:5" x14ac:dyDescent="0.25">
      <c r="C7173" s="26" t="str">
        <f>IF(Orders!U7173&gt;500,"Yüksək Satış","Aşağı Satış")</f>
        <v>Yüksək Satış</v>
      </c>
      <c r="D7173" s="26" t="str">
        <f>IF(Orders!U7173&gt;500,IF(Orders!E7173="First Class",IF(Orders!W7173=0,"VIP","Special"),"Formal"),"Normal")</f>
        <v>Formal</v>
      </c>
      <c r="E7173" s="26" cm="1">
        <f t="array" ref="E7173">_xlfn.IFS(Orders!W7173=0,"Endirim Yoxdur",SUMIFS(Orders!$V:$V,Orders!$T:$T,Orders!T7173)&gt;10,ROUND(Orders!W7173*1.15,2),SUMIFS(Orders!$V:$V,Orders!$T:$T,Orders!T7173)&lt;=10,"Endirim Yoxdur")</f>
        <v>0.23</v>
      </c>
    </row>
    <row r="7174" spans="3:5" x14ac:dyDescent="0.25">
      <c r="C7174" s="26" t="str">
        <f>IF(Orders!U7174&gt;500,"Yüksək Satış","Aşağı Satış")</f>
        <v>Aşağı Satış</v>
      </c>
      <c r="D7174" s="26" t="str">
        <f>IF(Orders!U7174&gt;500,IF(Orders!E7174="First Class",IF(Orders!W7174=0,"VIP","Special"),"Formal"),"Normal")</f>
        <v>Normal</v>
      </c>
      <c r="E7174" s="26" t="str" cm="1">
        <f t="array" ref="E7174">_xlfn.IFS(Orders!W7174=0,"Endirim Yoxdur",SUMIFS(Orders!$V:$V,Orders!$T:$T,Orders!T7174)&gt;10,ROUND(Orders!W7174*1.15,2),SUMIFS(Orders!$V:$V,Orders!$T:$T,Orders!T7174)&lt;=10,"Endirim Yoxdur")</f>
        <v>Endirim Yoxdur</v>
      </c>
    </row>
    <row r="7175" spans="3:5" x14ac:dyDescent="0.25">
      <c r="C7175" s="26" t="str">
        <f>IF(Orders!U7175&gt;500,"Yüksək Satış","Aşağı Satış")</f>
        <v>Yüksək Satış</v>
      </c>
      <c r="D7175" s="26" t="str">
        <f>IF(Orders!U7175&gt;500,IF(Orders!E7175="First Class",IF(Orders!W7175=0,"VIP","Special"),"Formal"),"Normal")</f>
        <v>Formal</v>
      </c>
      <c r="E7175" s="26" cm="1">
        <f t="array" ref="E7175">_xlfn.IFS(Orders!W7175=0,"Endirim Yoxdur",SUMIFS(Orders!$V:$V,Orders!$T:$T,Orders!T7175)&gt;10,ROUND(Orders!W7175*1.15,2),SUMIFS(Orders!$V:$V,Orders!$T:$T,Orders!T7175)&lt;=10,"Endirim Yoxdur")</f>
        <v>0.23</v>
      </c>
    </row>
    <row r="7176" spans="3:5" x14ac:dyDescent="0.25">
      <c r="C7176" s="26" t="str">
        <f>IF(Orders!U7176&gt;500,"Yüksək Satış","Aşağı Satış")</f>
        <v>Aşağı Satış</v>
      </c>
      <c r="D7176" s="26" t="str">
        <f>IF(Orders!U7176&gt;500,IF(Orders!E7176="First Class",IF(Orders!W7176=0,"VIP","Special"),"Formal"),"Normal")</f>
        <v>Normal</v>
      </c>
      <c r="E7176" s="26" t="str" cm="1">
        <f t="array" ref="E7176">_xlfn.IFS(Orders!W7176=0,"Endirim Yoxdur",SUMIFS(Orders!$V:$V,Orders!$T:$T,Orders!T7176)&gt;10,ROUND(Orders!W7176*1.15,2),SUMIFS(Orders!$V:$V,Orders!$T:$T,Orders!T7176)&lt;=10,"Endirim Yoxdur")</f>
        <v>Endirim Yoxdur</v>
      </c>
    </row>
    <row r="7177" spans="3:5" x14ac:dyDescent="0.25">
      <c r="C7177" s="26" t="str">
        <f>IF(Orders!U7177&gt;500,"Yüksək Satış","Aşağı Satış")</f>
        <v>Aşağı Satış</v>
      </c>
      <c r="D7177" s="26" t="str">
        <f>IF(Orders!U7177&gt;500,IF(Orders!E7177="First Class",IF(Orders!W7177=0,"VIP","Special"),"Formal"),"Normal")</f>
        <v>Normal</v>
      </c>
      <c r="E7177" s="26" cm="1">
        <f t="array" ref="E7177">_xlfn.IFS(Orders!W7177=0,"Endirim Yoxdur",SUMIFS(Orders!$V:$V,Orders!$T:$T,Orders!T7177)&gt;10,ROUND(Orders!W7177*1.15,2),SUMIFS(Orders!$V:$V,Orders!$T:$T,Orders!T7177)&lt;=10,"Endirim Yoxdur")</f>
        <v>0.23</v>
      </c>
    </row>
    <row r="7178" spans="3:5" x14ac:dyDescent="0.25">
      <c r="C7178" s="26" t="str">
        <f>IF(Orders!U7178&gt;500,"Yüksək Satış","Aşağı Satış")</f>
        <v>Aşağı Satış</v>
      </c>
      <c r="D7178" s="26" t="str">
        <f>IF(Orders!U7178&gt;500,IF(Orders!E7178="First Class",IF(Orders!W7178=0,"VIP","Special"),"Formal"),"Normal")</f>
        <v>Normal</v>
      </c>
      <c r="E7178" s="26" t="str" cm="1">
        <f t="array" ref="E7178">_xlfn.IFS(Orders!W7178=0,"Endirim Yoxdur",SUMIFS(Orders!$V:$V,Orders!$T:$T,Orders!T7178)&gt;10,ROUND(Orders!W7178*1.15,2),SUMIFS(Orders!$V:$V,Orders!$T:$T,Orders!T7178)&lt;=10,"Endirim Yoxdur")</f>
        <v>Endirim Yoxdur</v>
      </c>
    </row>
    <row r="7179" spans="3:5" x14ac:dyDescent="0.25">
      <c r="C7179" s="26" t="str">
        <f>IF(Orders!U7179&gt;500,"Yüksək Satış","Aşağı Satış")</f>
        <v>Aşağı Satış</v>
      </c>
      <c r="D7179" s="26" t="str">
        <f>IF(Orders!U7179&gt;500,IF(Orders!E7179="First Class",IF(Orders!W7179=0,"VIP","Special"),"Formal"),"Normal")</f>
        <v>Normal</v>
      </c>
      <c r="E7179" s="26" cm="1">
        <f t="array" ref="E7179">_xlfn.IFS(Orders!W7179=0,"Endirim Yoxdur",SUMIFS(Orders!$V:$V,Orders!$T:$T,Orders!T7179)&gt;10,ROUND(Orders!W7179*1.15,2),SUMIFS(Orders!$V:$V,Orders!$T:$T,Orders!T7179)&lt;=10,"Endirim Yoxdur")</f>
        <v>0.23</v>
      </c>
    </row>
    <row r="7180" spans="3:5" x14ac:dyDescent="0.25">
      <c r="C7180" s="26" t="str">
        <f>IF(Orders!U7180&gt;500,"Yüksək Satış","Aşağı Satış")</f>
        <v>Aşağı Satış</v>
      </c>
      <c r="D7180" s="26" t="str">
        <f>IF(Orders!U7180&gt;500,IF(Orders!E7180="First Class",IF(Orders!W7180=0,"VIP","Special"),"Formal"),"Normal")</f>
        <v>Normal</v>
      </c>
      <c r="E7180" s="26" cm="1">
        <f t="array" ref="E7180">_xlfn.IFS(Orders!W7180=0,"Endirim Yoxdur",SUMIFS(Orders!$V:$V,Orders!$T:$T,Orders!T7180)&gt;10,ROUND(Orders!W7180*1.15,2),SUMIFS(Orders!$V:$V,Orders!$T:$T,Orders!T7180)&lt;=10,"Endirim Yoxdur")</f>
        <v>0.23</v>
      </c>
    </row>
    <row r="7181" spans="3:5" x14ac:dyDescent="0.25">
      <c r="C7181" s="26" t="str">
        <f>IF(Orders!U7181&gt;500,"Yüksək Satış","Aşağı Satış")</f>
        <v>Yüksək Satış</v>
      </c>
      <c r="D7181" s="26" t="str">
        <f>IF(Orders!U7181&gt;500,IF(Orders!E7181="First Class",IF(Orders!W7181=0,"VIP","Special"),"Formal"),"Normal")</f>
        <v>Formal</v>
      </c>
      <c r="E7181" s="26" cm="1">
        <f t="array" ref="E7181">_xlfn.IFS(Orders!W7181=0,"Endirim Yoxdur",SUMIFS(Orders!$V:$V,Orders!$T:$T,Orders!T7181)&gt;10,ROUND(Orders!W7181*1.15,2),SUMIFS(Orders!$V:$V,Orders!$T:$T,Orders!T7181)&lt;=10,"Endirim Yoxdur")</f>
        <v>0.23</v>
      </c>
    </row>
    <row r="7182" spans="3:5" x14ac:dyDescent="0.25">
      <c r="C7182" s="26" t="str">
        <f>IF(Orders!U7182&gt;500,"Yüksək Satış","Aşağı Satış")</f>
        <v>Aşağı Satış</v>
      </c>
      <c r="D7182" s="26" t="str">
        <f>IF(Orders!U7182&gt;500,IF(Orders!E7182="First Class",IF(Orders!W7182=0,"VIP","Special"),"Formal"),"Normal")</f>
        <v>Normal</v>
      </c>
      <c r="E7182" s="26" t="str" cm="1">
        <f t="array" ref="E7182">_xlfn.IFS(Orders!W7182=0,"Endirim Yoxdur",SUMIFS(Orders!$V:$V,Orders!$T:$T,Orders!T7182)&gt;10,ROUND(Orders!W7182*1.15,2),SUMIFS(Orders!$V:$V,Orders!$T:$T,Orders!T7182)&lt;=10,"Endirim Yoxdur")</f>
        <v>Endirim Yoxdur</v>
      </c>
    </row>
    <row r="7183" spans="3:5" x14ac:dyDescent="0.25">
      <c r="C7183" s="26" t="str">
        <f>IF(Orders!U7183&gt;500,"Yüksək Satış","Aşağı Satış")</f>
        <v>Aşağı Satış</v>
      </c>
      <c r="D7183" s="26" t="str">
        <f>IF(Orders!U7183&gt;500,IF(Orders!E7183="First Class",IF(Orders!W7183=0,"VIP","Special"),"Formal"),"Normal")</f>
        <v>Normal</v>
      </c>
      <c r="E7183" s="26" cm="1">
        <f t="array" ref="E7183">_xlfn.IFS(Orders!W7183=0,"Endirim Yoxdur",SUMIFS(Orders!$V:$V,Orders!$T:$T,Orders!T7183)&gt;10,ROUND(Orders!W7183*1.15,2),SUMIFS(Orders!$V:$V,Orders!$T:$T,Orders!T7183)&lt;=10,"Endirim Yoxdur")</f>
        <v>0.23</v>
      </c>
    </row>
    <row r="7184" spans="3:5" x14ac:dyDescent="0.25">
      <c r="C7184" s="26" t="str">
        <f>IF(Orders!U7184&gt;500,"Yüksək Satış","Aşağı Satış")</f>
        <v>Aşağı Satış</v>
      </c>
      <c r="D7184" s="26" t="str">
        <f>IF(Orders!U7184&gt;500,IF(Orders!E7184="First Class",IF(Orders!W7184=0,"VIP","Special"),"Formal"),"Normal")</f>
        <v>Normal</v>
      </c>
      <c r="E7184" s="26" cm="1">
        <f t="array" ref="E7184">_xlfn.IFS(Orders!W7184=0,"Endirim Yoxdur",SUMIFS(Orders!$V:$V,Orders!$T:$T,Orders!T7184)&gt;10,ROUND(Orders!W7184*1.15,2),SUMIFS(Orders!$V:$V,Orders!$T:$T,Orders!T7184)&lt;=10,"Endirim Yoxdur")</f>
        <v>0.23</v>
      </c>
    </row>
    <row r="7185" spans="3:5" x14ac:dyDescent="0.25">
      <c r="C7185" s="26" t="str">
        <f>IF(Orders!U7185&gt;500,"Yüksək Satış","Aşağı Satış")</f>
        <v>Aşağı Satış</v>
      </c>
      <c r="D7185" s="26" t="str">
        <f>IF(Orders!U7185&gt;500,IF(Orders!E7185="First Class",IF(Orders!W7185=0,"VIP","Special"),"Formal"),"Normal")</f>
        <v>Normal</v>
      </c>
      <c r="E7185" s="26" t="str" cm="1">
        <f t="array" ref="E7185">_xlfn.IFS(Orders!W7185=0,"Endirim Yoxdur",SUMIFS(Orders!$V:$V,Orders!$T:$T,Orders!T7185)&gt;10,ROUND(Orders!W7185*1.15,2),SUMIFS(Orders!$V:$V,Orders!$T:$T,Orders!T7185)&lt;=10,"Endirim Yoxdur")</f>
        <v>Endirim Yoxdur</v>
      </c>
    </row>
    <row r="7186" spans="3:5" x14ac:dyDescent="0.25">
      <c r="C7186" s="26" t="str">
        <f>IF(Orders!U7186&gt;500,"Yüksək Satış","Aşağı Satış")</f>
        <v>Aşağı Satış</v>
      </c>
      <c r="D7186" s="26" t="str">
        <f>IF(Orders!U7186&gt;500,IF(Orders!E7186="First Class",IF(Orders!W7186=0,"VIP","Special"),"Formal"),"Normal")</f>
        <v>Normal</v>
      </c>
      <c r="E7186" s="26" cm="1">
        <f t="array" ref="E7186">_xlfn.IFS(Orders!W7186=0,"Endirim Yoxdur",SUMIFS(Orders!$V:$V,Orders!$T:$T,Orders!T7186)&gt;10,ROUND(Orders!W7186*1.15,2),SUMIFS(Orders!$V:$V,Orders!$T:$T,Orders!T7186)&lt;=10,"Endirim Yoxdur")</f>
        <v>0.23</v>
      </c>
    </row>
    <row r="7187" spans="3:5" x14ac:dyDescent="0.25">
      <c r="C7187" s="26" t="str">
        <f>IF(Orders!U7187&gt;500,"Yüksək Satış","Aşağı Satış")</f>
        <v>Aşağı Satış</v>
      </c>
      <c r="D7187" s="26" t="str">
        <f>IF(Orders!U7187&gt;500,IF(Orders!E7187="First Class",IF(Orders!W7187=0,"VIP","Special"),"Formal"),"Normal")</f>
        <v>Normal</v>
      </c>
      <c r="E7187" s="26" cm="1">
        <f t="array" ref="E7187">_xlfn.IFS(Orders!W7187=0,"Endirim Yoxdur",SUMIFS(Orders!$V:$V,Orders!$T:$T,Orders!T7187)&gt;10,ROUND(Orders!W7187*1.15,2),SUMIFS(Orders!$V:$V,Orders!$T:$T,Orders!T7187)&lt;=10,"Endirim Yoxdur")</f>
        <v>0.23</v>
      </c>
    </row>
    <row r="7188" spans="3:5" x14ac:dyDescent="0.25">
      <c r="C7188" s="26" t="str">
        <f>IF(Orders!U7188&gt;500,"Yüksək Satış","Aşağı Satış")</f>
        <v>Aşağı Satış</v>
      </c>
      <c r="D7188" s="26" t="str">
        <f>IF(Orders!U7188&gt;500,IF(Orders!E7188="First Class",IF(Orders!W7188=0,"VIP","Special"),"Formal"),"Normal")</f>
        <v>Normal</v>
      </c>
      <c r="E7188" s="26" cm="1">
        <f t="array" ref="E7188">_xlfn.IFS(Orders!W7188=0,"Endirim Yoxdur",SUMIFS(Orders!$V:$V,Orders!$T:$T,Orders!T7188)&gt;10,ROUND(Orders!W7188*1.15,2),SUMIFS(Orders!$V:$V,Orders!$T:$T,Orders!T7188)&lt;=10,"Endirim Yoxdur")</f>
        <v>0.81</v>
      </c>
    </row>
    <row r="7189" spans="3:5" x14ac:dyDescent="0.25">
      <c r="C7189" s="26" t="str">
        <f>IF(Orders!U7189&gt;500,"Yüksək Satış","Aşağı Satış")</f>
        <v>Aşağı Satış</v>
      </c>
      <c r="D7189" s="26" t="str">
        <f>IF(Orders!U7189&gt;500,IF(Orders!E7189="First Class",IF(Orders!W7189=0,"VIP","Special"),"Formal"),"Normal")</f>
        <v>Normal</v>
      </c>
      <c r="E7189" s="26" t="str" cm="1">
        <f t="array" ref="E7189">_xlfn.IFS(Orders!W7189=0,"Endirim Yoxdur",SUMIFS(Orders!$V:$V,Orders!$T:$T,Orders!T7189)&gt;10,ROUND(Orders!W7189*1.15,2),SUMIFS(Orders!$V:$V,Orders!$T:$T,Orders!T7189)&lt;=10,"Endirim Yoxdur")</f>
        <v>Endirim Yoxdur</v>
      </c>
    </row>
    <row r="7190" spans="3:5" x14ac:dyDescent="0.25">
      <c r="C7190" s="26" t="str">
        <f>IF(Orders!U7190&gt;500,"Yüksək Satış","Aşağı Satış")</f>
        <v>Aşağı Satış</v>
      </c>
      <c r="D7190" s="26" t="str">
        <f>IF(Orders!U7190&gt;500,IF(Orders!E7190="First Class",IF(Orders!W7190=0,"VIP","Special"),"Formal"),"Normal")</f>
        <v>Normal</v>
      </c>
      <c r="E7190" s="26" cm="1">
        <f t="array" ref="E7190">_xlfn.IFS(Orders!W7190=0,"Endirim Yoxdur",SUMIFS(Orders!$V:$V,Orders!$T:$T,Orders!T7190)&gt;10,ROUND(Orders!W7190*1.15,2),SUMIFS(Orders!$V:$V,Orders!$T:$T,Orders!T7190)&lt;=10,"Endirim Yoxdur")</f>
        <v>0.23</v>
      </c>
    </row>
    <row r="7191" spans="3:5" x14ac:dyDescent="0.25">
      <c r="C7191" s="26" t="str">
        <f>IF(Orders!U7191&gt;500,"Yüksək Satış","Aşağı Satış")</f>
        <v>Aşağı Satış</v>
      </c>
      <c r="D7191" s="26" t="str">
        <f>IF(Orders!U7191&gt;500,IF(Orders!E7191="First Class",IF(Orders!W7191=0,"VIP","Special"),"Formal"),"Normal")</f>
        <v>Normal</v>
      </c>
      <c r="E7191" s="26" t="str" cm="1">
        <f t="array" ref="E7191">_xlfn.IFS(Orders!W7191=0,"Endirim Yoxdur",SUMIFS(Orders!$V:$V,Orders!$T:$T,Orders!T7191)&gt;10,ROUND(Orders!W7191*1.15,2),SUMIFS(Orders!$V:$V,Orders!$T:$T,Orders!T7191)&lt;=10,"Endirim Yoxdur")</f>
        <v>Endirim Yoxdur</v>
      </c>
    </row>
    <row r="7192" spans="3:5" x14ac:dyDescent="0.25">
      <c r="C7192" s="26" t="str">
        <f>IF(Orders!U7192&gt;500,"Yüksək Satış","Aşağı Satış")</f>
        <v>Aşağı Satış</v>
      </c>
      <c r="D7192" s="26" t="str">
        <f>IF(Orders!U7192&gt;500,IF(Orders!E7192="First Class",IF(Orders!W7192=0,"VIP","Special"),"Formal"),"Normal")</f>
        <v>Normal</v>
      </c>
      <c r="E7192" s="26" t="str" cm="1">
        <f t="array" ref="E7192">_xlfn.IFS(Orders!W7192=0,"Endirim Yoxdur",SUMIFS(Orders!$V:$V,Orders!$T:$T,Orders!T7192)&gt;10,ROUND(Orders!W7192*1.15,2),SUMIFS(Orders!$V:$V,Orders!$T:$T,Orders!T7192)&lt;=10,"Endirim Yoxdur")</f>
        <v>Endirim Yoxdur</v>
      </c>
    </row>
    <row r="7193" spans="3:5" x14ac:dyDescent="0.25">
      <c r="C7193" s="26" t="str">
        <f>IF(Orders!U7193&gt;500,"Yüksək Satış","Aşağı Satış")</f>
        <v>Aşağı Satış</v>
      </c>
      <c r="D7193" s="26" t="str">
        <f>IF(Orders!U7193&gt;500,IF(Orders!E7193="First Class",IF(Orders!W7193=0,"VIP","Special"),"Formal"),"Normal")</f>
        <v>Normal</v>
      </c>
      <c r="E7193" s="26" cm="1">
        <f t="array" ref="E7193">_xlfn.IFS(Orders!W7193=0,"Endirim Yoxdur",SUMIFS(Orders!$V:$V,Orders!$T:$T,Orders!T7193)&gt;10,ROUND(Orders!W7193*1.15,2),SUMIFS(Orders!$V:$V,Orders!$T:$T,Orders!T7193)&lt;=10,"Endirim Yoxdur")</f>
        <v>0.23</v>
      </c>
    </row>
    <row r="7194" spans="3:5" x14ac:dyDescent="0.25">
      <c r="C7194" s="26" t="str">
        <f>IF(Orders!U7194&gt;500,"Yüksək Satış","Aşağı Satış")</f>
        <v>Aşağı Satış</v>
      </c>
      <c r="D7194" s="26" t="str">
        <f>IF(Orders!U7194&gt;500,IF(Orders!E7194="First Class",IF(Orders!W7194=0,"VIP","Special"),"Formal"),"Normal")</f>
        <v>Normal</v>
      </c>
      <c r="E7194" s="26" cm="1">
        <f t="array" ref="E7194">_xlfn.IFS(Orders!W7194=0,"Endirim Yoxdur",SUMIFS(Orders!$V:$V,Orders!$T:$T,Orders!T7194)&gt;10,ROUND(Orders!W7194*1.15,2),SUMIFS(Orders!$V:$V,Orders!$T:$T,Orders!T7194)&lt;=10,"Endirim Yoxdur")</f>
        <v>0.46</v>
      </c>
    </row>
    <row r="7195" spans="3:5" x14ac:dyDescent="0.25">
      <c r="C7195" s="26" t="str">
        <f>IF(Orders!U7195&gt;500,"Yüksək Satış","Aşağı Satış")</f>
        <v>Yüksək Satış</v>
      </c>
      <c r="D7195" s="26" t="str">
        <f>IF(Orders!U7195&gt;500,IF(Orders!E7195="First Class",IF(Orders!W7195=0,"VIP","Special"),"Formal"),"Normal")</f>
        <v>Formal</v>
      </c>
      <c r="E7195" s="26" cm="1">
        <f t="array" ref="E7195">_xlfn.IFS(Orders!W7195=0,"Endirim Yoxdur",SUMIFS(Orders!$V:$V,Orders!$T:$T,Orders!T7195)&gt;10,ROUND(Orders!W7195*1.15,2),SUMIFS(Orders!$V:$V,Orders!$T:$T,Orders!T7195)&lt;=10,"Endirim Yoxdur")</f>
        <v>0.23</v>
      </c>
    </row>
    <row r="7196" spans="3:5" x14ac:dyDescent="0.25">
      <c r="C7196" s="26" t="str">
        <f>IF(Orders!U7196&gt;500,"Yüksək Satış","Aşağı Satış")</f>
        <v>Aşağı Satış</v>
      </c>
      <c r="D7196" s="26" t="str">
        <f>IF(Orders!U7196&gt;500,IF(Orders!E7196="First Class",IF(Orders!W7196=0,"VIP","Special"),"Formal"),"Normal")</f>
        <v>Normal</v>
      </c>
      <c r="E7196" s="26" t="str" cm="1">
        <f t="array" ref="E7196">_xlfn.IFS(Orders!W7196=0,"Endirim Yoxdur",SUMIFS(Orders!$V:$V,Orders!$T:$T,Orders!T7196)&gt;10,ROUND(Orders!W7196*1.15,2),SUMIFS(Orders!$V:$V,Orders!$T:$T,Orders!T7196)&lt;=10,"Endirim Yoxdur")</f>
        <v>Endirim Yoxdur</v>
      </c>
    </row>
    <row r="7197" spans="3:5" x14ac:dyDescent="0.25">
      <c r="C7197" s="26" t="str">
        <f>IF(Orders!U7197&gt;500,"Yüksək Satış","Aşağı Satış")</f>
        <v>Aşağı Satış</v>
      </c>
      <c r="D7197" s="26" t="str">
        <f>IF(Orders!U7197&gt;500,IF(Orders!E7197="First Class",IF(Orders!W7197=0,"VIP","Special"),"Formal"),"Normal")</f>
        <v>Normal</v>
      </c>
      <c r="E7197" s="26" t="str" cm="1">
        <f t="array" ref="E7197">_xlfn.IFS(Orders!W7197=0,"Endirim Yoxdur",SUMIFS(Orders!$V:$V,Orders!$T:$T,Orders!T7197)&gt;10,ROUND(Orders!W7197*1.15,2),SUMIFS(Orders!$V:$V,Orders!$T:$T,Orders!T7197)&lt;=10,"Endirim Yoxdur")</f>
        <v>Endirim Yoxdur</v>
      </c>
    </row>
    <row r="7198" spans="3:5" x14ac:dyDescent="0.25">
      <c r="C7198" s="26" t="str">
        <f>IF(Orders!U7198&gt;500,"Yüksək Satış","Aşağı Satış")</f>
        <v>Aşağı Satış</v>
      </c>
      <c r="D7198" s="26" t="str">
        <f>IF(Orders!U7198&gt;500,IF(Orders!E7198="First Class",IF(Orders!W7198=0,"VIP","Special"),"Formal"),"Normal")</f>
        <v>Normal</v>
      </c>
      <c r="E7198" s="26" cm="1">
        <f t="array" ref="E7198">_xlfn.IFS(Orders!W7198=0,"Endirim Yoxdur",SUMIFS(Orders!$V:$V,Orders!$T:$T,Orders!T7198)&gt;10,ROUND(Orders!W7198*1.15,2),SUMIFS(Orders!$V:$V,Orders!$T:$T,Orders!T7198)&lt;=10,"Endirim Yoxdur")</f>
        <v>0.23</v>
      </c>
    </row>
    <row r="7199" spans="3:5" x14ac:dyDescent="0.25">
      <c r="C7199" s="26" t="str">
        <f>IF(Orders!U7199&gt;500,"Yüksək Satış","Aşağı Satış")</f>
        <v>Aşağı Satış</v>
      </c>
      <c r="D7199" s="26" t="str">
        <f>IF(Orders!U7199&gt;500,IF(Orders!E7199="First Class",IF(Orders!W7199=0,"VIP","Special"),"Formal"),"Normal")</f>
        <v>Normal</v>
      </c>
      <c r="E7199" s="26" cm="1">
        <f t="array" ref="E7199">_xlfn.IFS(Orders!W7199=0,"Endirim Yoxdur",SUMIFS(Orders!$V:$V,Orders!$T:$T,Orders!T7199)&gt;10,ROUND(Orders!W7199*1.15,2),SUMIFS(Orders!$V:$V,Orders!$T:$T,Orders!T7199)&lt;=10,"Endirim Yoxdur")</f>
        <v>0.23</v>
      </c>
    </row>
    <row r="7200" spans="3:5" x14ac:dyDescent="0.25">
      <c r="C7200" s="26" t="str">
        <f>IF(Orders!U7200&gt;500,"Yüksək Satış","Aşağı Satış")</f>
        <v>Aşağı Satış</v>
      </c>
      <c r="D7200" s="26" t="str">
        <f>IF(Orders!U7200&gt;500,IF(Orders!E7200="First Class",IF(Orders!W7200=0,"VIP","Special"),"Formal"),"Normal")</f>
        <v>Normal</v>
      </c>
      <c r="E7200" s="26" t="str" cm="1">
        <f t="array" ref="E7200">_xlfn.IFS(Orders!W7200=0,"Endirim Yoxdur",SUMIFS(Orders!$V:$V,Orders!$T:$T,Orders!T7200)&gt;10,ROUND(Orders!W7200*1.15,2),SUMIFS(Orders!$V:$V,Orders!$T:$T,Orders!T7200)&lt;=10,"Endirim Yoxdur")</f>
        <v>Endirim Yoxdur</v>
      </c>
    </row>
    <row r="7201" spans="3:5" x14ac:dyDescent="0.25">
      <c r="C7201" s="26" t="str">
        <f>IF(Orders!U7201&gt;500,"Yüksək Satış","Aşağı Satış")</f>
        <v>Aşağı Satış</v>
      </c>
      <c r="D7201" s="26" t="str">
        <f>IF(Orders!U7201&gt;500,IF(Orders!E7201="First Class",IF(Orders!W7201=0,"VIP","Special"),"Formal"),"Normal")</f>
        <v>Normal</v>
      </c>
      <c r="E7201" s="26" t="str" cm="1">
        <f t="array" ref="E7201">_xlfn.IFS(Orders!W7201=0,"Endirim Yoxdur",SUMIFS(Orders!$V:$V,Orders!$T:$T,Orders!T7201)&gt;10,ROUND(Orders!W7201*1.15,2),SUMIFS(Orders!$V:$V,Orders!$T:$T,Orders!T7201)&lt;=10,"Endirim Yoxdur")</f>
        <v>Endirim Yoxdur</v>
      </c>
    </row>
    <row r="7202" spans="3:5" x14ac:dyDescent="0.25">
      <c r="C7202" s="26" t="str">
        <f>IF(Orders!U7202&gt;500,"Yüksək Satış","Aşağı Satış")</f>
        <v>Aşağı Satış</v>
      </c>
      <c r="D7202" s="26" t="str">
        <f>IF(Orders!U7202&gt;500,IF(Orders!E7202="First Class",IF(Orders!W7202=0,"VIP","Special"),"Formal"),"Normal")</f>
        <v>Normal</v>
      </c>
      <c r="E7202" s="26" cm="1">
        <f t="array" ref="E7202">_xlfn.IFS(Orders!W7202=0,"Endirim Yoxdur",SUMIFS(Orders!$V:$V,Orders!$T:$T,Orders!T7202)&gt;10,ROUND(Orders!W7202*1.15,2),SUMIFS(Orders!$V:$V,Orders!$T:$T,Orders!T7202)&lt;=10,"Endirim Yoxdur")</f>
        <v>0.23</v>
      </c>
    </row>
    <row r="7203" spans="3:5" x14ac:dyDescent="0.25">
      <c r="C7203" s="26" t="str">
        <f>IF(Orders!U7203&gt;500,"Yüksək Satış","Aşağı Satış")</f>
        <v>Aşağı Satış</v>
      </c>
      <c r="D7203" s="26" t="str">
        <f>IF(Orders!U7203&gt;500,IF(Orders!E7203="First Class",IF(Orders!W7203=0,"VIP","Special"),"Formal"),"Normal")</f>
        <v>Normal</v>
      </c>
      <c r="E7203" s="26" cm="1">
        <f t="array" ref="E7203">_xlfn.IFS(Orders!W7203=0,"Endirim Yoxdur",SUMIFS(Orders!$V:$V,Orders!$T:$T,Orders!T7203)&gt;10,ROUND(Orders!W7203*1.15,2),SUMIFS(Orders!$V:$V,Orders!$T:$T,Orders!T7203)&lt;=10,"Endirim Yoxdur")</f>
        <v>0.23</v>
      </c>
    </row>
    <row r="7204" spans="3:5" x14ac:dyDescent="0.25">
      <c r="C7204" s="26" t="str">
        <f>IF(Orders!U7204&gt;500,"Yüksək Satış","Aşağı Satış")</f>
        <v>Aşağı Satış</v>
      </c>
      <c r="D7204" s="26" t="str">
        <f>IF(Orders!U7204&gt;500,IF(Orders!E7204="First Class",IF(Orders!W7204=0,"VIP","Special"),"Formal"),"Normal")</f>
        <v>Normal</v>
      </c>
      <c r="E7204" s="26" cm="1">
        <f t="array" ref="E7204">_xlfn.IFS(Orders!W7204=0,"Endirim Yoxdur",SUMIFS(Orders!$V:$V,Orders!$T:$T,Orders!T7204)&gt;10,ROUND(Orders!W7204*1.15,2),SUMIFS(Orders!$V:$V,Orders!$T:$T,Orders!T7204)&lt;=10,"Endirim Yoxdur")</f>
        <v>0.92</v>
      </c>
    </row>
    <row r="7205" spans="3:5" x14ac:dyDescent="0.25">
      <c r="C7205" s="26" t="str">
        <f>IF(Orders!U7205&gt;500,"Yüksək Satış","Aşağı Satış")</f>
        <v>Aşağı Satış</v>
      </c>
      <c r="D7205" s="26" t="str">
        <f>IF(Orders!U7205&gt;500,IF(Orders!E7205="First Class",IF(Orders!W7205=0,"VIP","Special"),"Formal"),"Normal")</f>
        <v>Normal</v>
      </c>
      <c r="E7205" s="26" t="str" cm="1">
        <f t="array" ref="E7205">_xlfn.IFS(Orders!W7205=0,"Endirim Yoxdur",SUMIFS(Orders!$V:$V,Orders!$T:$T,Orders!T7205)&gt;10,ROUND(Orders!W7205*1.15,2),SUMIFS(Orders!$V:$V,Orders!$T:$T,Orders!T7205)&lt;=10,"Endirim Yoxdur")</f>
        <v>Endirim Yoxdur</v>
      </c>
    </row>
    <row r="7206" spans="3:5" x14ac:dyDescent="0.25">
      <c r="C7206" s="26" t="str">
        <f>IF(Orders!U7206&gt;500,"Yüksək Satış","Aşağı Satış")</f>
        <v>Aşağı Satış</v>
      </c>
      <c r="D7206" s="26" t="str">
        <f>IF(Orders!U7206&gt;500,IF(Orders!E7206="First Class",IF(Orders!W7206=0,"VIP","Special"),"Formal"),"Normal")</f>
        <v>Normal</v>
      </c>
      <c r="E7206" s="26" cm="1">
        <f t="array" ref="E7206">_xlfn.IFS(Orders!W7206=0,"Endirim Yoxdur",SUMIFS(Orders!$V:$V,Orders!$T:$T,Orders!T7206)&gt;10,ROUND(Orders!W7206*1.15,2),SUMIFS(Orders!$V:$V,Orders!$T:$T,Orders!T7206)&lt;=10,"Endirim Yoxdur")</f>
        <v>0.23</v>
      </c>
    </row>
    <row r="7207" spans="3:5" x14ac:dyDescent="0.25">
      <c r="C7207" s="26" t="str">
        <f>IF(Orders!U7207&gt;500,"Yüksək Satış","Aşağı Satış")</f>
        <v>Aşağı Satış</v>
      </c>
      <c r="D7207" s="26" t="str">
        <f>IF(Orders!U7207&gt;500,IF(Orders!E7207="First Class",IF(Orders!W7207=0,"VIP","Special"),"Formal"),"Normal")</f>
        <v>Normal</v>
      </c>
      <c r="E7207" s="26" t="str" cm="1">
        <f t="array" ref="E7207">_xlfn.IFS(Orders!W7207=0,"Endirim Yoxdur",SUMIFS(Orders!$V:$V,Orders!$T:$T,Orders!T7207)&gt;10,ROUND(Orders!W7207*1.15,2),SUMIFS(Orders!$V:$V,Orders!$T:$T,Orders!T7207)&lt;=10,"Endirim Yoxdur")</f>
        <v>Endirim Yoxdur</v>
      </c>
    </row>
    <row r="7208" spans="3:5" x14ac:dyDescent="0.25">
      <c r="C7208" s="26" t="str">
        <f>IF(Orders!U7208&gt;500,"Yüksək Satış","Aşağı Satış")</f>
        <v>Aşağı Satış</v>
      </c>
      <c r="D7208" s="26" t="str">
        <f>IF(Orders!U7208&gt;500,IF(Orders!E7208="First Class",IF(Orders!W7208=0,"VIP","Special"),"Formal"),"Normal")</f>
        <v>Normal</v>
      </c>
      <c r="E7208" s="26" cm="1">
        <f t="array" ref="E7208">_xlfn.IFS(Orders!W7208=0,"Endirim Yoxdur",SUMIFS(Orders!$V:$V,Orders!$T:$T,Orders!T7208)&gt;10,ROUND(Orders!W7208*1.15,2),SUMIFS(Orders!$V:$V,Orders!$T:$T,Orders!T7208)&lt;=10,"Endirim Yoxdur")</f>
        <v>0.23</v>
      </c>
    </row>
    <row r="7209" spans="3:5" x14ac:dyDescent="0.25">
      <c r="C7209" s="26" t="str">
        <f>IF(Orders!U7209&gt;500,"Yüksək Satış","Aşağı Satış")</f>
        <v>Aşağı Satış</v>
      </c>
      <c r="D7209" s="26" t="str">
        <f>IF(Orders!U7209&gt;500,IF(Orders!E7209="First Class",IF(Orders!W7209=0,"VIP","Special"),"Formal"),"Normal")</f>
        <v>Normal</v>
      </c>
      <c r="E7209" s="26" t="str" cm="1">
        <f t="array" ref="E7209">_xlfn.IFS(Orders!W7209=0,"Endirim Yoxdur",SUMIFS(Orders!$V:$V,Orders!$T:$T,Orders!T7209)&gt;10,ROUND(Orders!W7209*1.15,2),SUMIFS(Orders!$V:$V,Orders!$T:$T,Orders!T7209)&lt;=10,"Endirim Yoxdur")</f>
        <v>Endirim Yoxdur</v>
      </c>
    </row>
    <row r="7210" spans="3:5" x14ac:dyDescent="0.25">
      <c r="C7210" s="26" t="str">
        <f>IF(Orders!U7210&gt;500,"Yüksək Satış","Aşağı Satış")</f>
        <v>Aşağı Satış</v>
      </c>
      <c r="D7210" s="26" t="str">
        <f>IF(Orders!U7210&gt;500,IF(Orders!E7210="First Class",IF(Orders!W7210=0,"VIP","Special"),"Formal"),"Normal")</f>
        <v>Normal</v>
      </c>
      <c r="E7210" s="26" t="str" cm="1">
        <f t="array" ref="E7210">_xlfn.IFS(Orders!W7210=0,"Endirim Yoxdur",SUMIFS(Orders!$V:$V,Orders!$T:$T,Orders!T7210)&gt;10,ROUND(Orders!W7210*1.15,2),SUMIFS(Orders!$V:$V,Orders!$T:$T,Orders!T7210)&lt;=10,"Endirim Yoxdur")</f>
        <v>Endirim Yoxdur</v>
      </c>
    </row>
    <row r="7211" spans="3:5" x14ac:dyDescent="0.25">
      <c r="C7211" s="26" t="str">
        <f>IF(Orders!U7211&gt;500,"Yüksək Satış","Aşağı Satış")</f>
        <v>Aşağı Satış</v>
      </c>
      <c r="D7211" s="26" t="str">
        <f>IF(Orders!U7211&gt;500,IF(Orders!E7211="First Class",IF(Orders!W7211=0,"VIP","Special"),"Formal"),"Normal")</f>
        <v>Normal</v>
      </c>
      <c r="E7211" s="26" t="str" cm="1">
        <f t="array" ref="E7211">_xlfn.IFS(Orders!W7211=0,"Endirim Yoxdur",SUMIFS(Orders!$V:$V,Orders!$T:$T,Orders!T7211)&gt;10,ROUND(Orders!W7211*1.15,2),SUMIFS(Orders!$V:$V,Orders!$T:$T,Orders!T7211)&lt;=10,"Endirim Yoxdur")</f>
        <v>Endirim Yoxdur</v>
      </c>
    </row>
    <row r="7212" spans="3:5" x14ac:dyDescent="0.25">
      <c r="C7212" s="26" t="str">
        <f>IF(Orders!U7212&gt;500,"Yüksək Satış","Aşağı Satış")</f>
        <v>Aşağı Satış</v>
      </c>
      <c r="D7212" s="26" t="str">
        <f>IF(Orders!U7212&gt;500,IF(Orders!E7212="First Class",IF(Orders!W7212=0,"VIP","Special"),"Formal"),"Normal")</f>
        <v>Normal</v>
      </c>
      <c r="E7212" s="26" t="str" cm="1">
        <f t="array" ref="E7212">_xlfn.IFS(Orders!W7212=0,"Endirim Yoxdur",SUMIFS(Orders!$V:$V,Orders!$T:$T,Orders!T7212)&gt;10,ROUND(Orders!W7212*1.15,2),SUMIFS(Orders!$V:$V,Orders!$T:$T,Orders!T7212)&lt;=10,"Endirim Yoxdur")</f>
        <v>Endirim Yoxdur</v>
      </c>
    </row>
    <row r="7213" spans="3:5" x14ac:dyDescent="0.25">
      <c r="C7213" s="26" t="str">
        <f>IF(Orders!U7213&gt;500,"Yüksək Satış","Aşağı Satış")</f>
        <v>Aşağı Satış</v>
      </c>
      <c r="D7213" s="26" t="str">
        <f>IF(Orders!U7213&gt;500,IF(Orders!E7213="First Class",IF(Orders!W7213=0,"VIP","Special"),"Formal"),"Normal")</f>
        <v>Normal</v>
      </c>
      <c r="E7213" s="26" t="str" cm="1">
        <f t="array" ref="E7213">_xlfn.IFS(Orders!W7213=0,"Endirim Yoxdur",SUMIFS(Orders!$V:$V,Orders!$T:$T,Orders!T7213)&gt;10,ROUND(Orders!W7213*1.15,2),SUMIFS(Orders!$V:$V,Orders!$T:$T,Orders!T7213)&lt;=10,"Endirim Yoxdur")</f>
        <v>Endirim Yoxdur</v>
      </c>
    </row>
    <row r="7214" spans="3:5" x14ac:dyDescent="0.25">
      <c r="C7214" s="26" t="str">
        <f>IF(Orders!U7214&gt;500,"Yüksək Satış","Aşağı Satış")</f>
        <v>Aşağı Satış</v>
      </c>
      <c r="D7214" s="26" t="str">
        <f>IF(Orders!U7214&gt;500,IF(Orders!E7214="First Class",IF(Orders!W7214=0,"VIP","Special"),"Formal"),"Normal")</f>
        <v>Normal</v>
      </c>
      <c r="E7214" s="26" cm="1">
        <f t="array" ref="E7214">_xlfn.IFS(Orders!W7214=0,"Endirim Yoxdur",SUMIFS(Orders!$V:$V,Orders!$T:$T,Orders!T7214)&gt;10,ROUND(Orders!W7214*1.15,2),SUMIFS(Orders!$V:$V,Orders!$T:$T,Orders!T7214)&lt;=10,"Endirim Yoxdur")</f>
        <v>0.69</v>
      </c>
    </row>
    <row r="7215" spans="3:5" x14ac:dyDescent="0.25">
      <c r="C7215" s="26" t="str">
        <f>IF(Orders!U7215&gt;500,"Yüksək Satış","Aşağı Satış")</f>
        <v>Aşağı Satış</v>
      </c>
      <c r="D7215" s="26" t="str">
        <f>IF(Orders!U7215&gt;500,IF(Orders!E7215="First Class",IF(Orders!W7215=0,"VIP","Special"),"Formal"),"Normal")</f>
        <v>Normal</v>
      </c>
      <c r="E7215" s="26" t="str" cm="1">
        <f t="array" ref="E7215">_xlfn.IFS(Orders!W7215=0,"Endirim Yoxdur",SUMIFS(Orders!$V:$V,Orders!$T:$T,Orders!T7215)&gt;10,ROUND(Orders!W7215*1.15,2),SUMIFS(Orders!$V:$V,Orders!$T:$T,Orders!T7215)&lt;=10,"Endirim Yoxdur")</f>
        <v>Endirim Yoxdur</v>
      </c>
    </row>
    <row r="7216" spans="3:5" x14ac:dyDescent="0.25">
      <c r="C7216" s="26" t="str">
        <f>IF(Orders!U7216&gt;500,"Yüksək Satış","Aşağı Satış")</f>
        <v>Aşağı Satış</v>
      </c>
      <c r="D7216" s="26" t="str">
        <f>IF(Orders!U7216&gt;500,IF(Orders!E7216="First Class",IF(Orders!W7216=0,"VIP","Special"),"Formal"),"Normal")</f>
        <v>Normal</v>
      </c>
      <c r="E7216" s="26" cm="1">
        <f t="array" ref="E7216">_xlfn.IFS(Orders!W7216=0,"Endirim Yoxdur",SUMIFS(Orders!$V:$V,Orders!$T:$T,Orders!T7216)&gt;10,ROUND(Orders!W7216*1.15,2),SUMIFS(Orders!$V:$V,Orders!$T:$T,Orders!T7216)&lt;=10,"Endirim Yoxdur")</f>
        <v>0.92</v>
      </c>
    </row>
    <row r="7217" spans="3:5" x14ac:dyDescent="0.25">
      <c r="C7217" s="26" t="str">
        <f>IF(Orders!U7217&gt;500,"Yüksək Satış","Aşağı Satış")</f>
        <v>Aşağı Satış</v>
      </c>
      <c r="D7217" s="26" t="str">
        <f>IF(Orders!U7217&gt;500,IF(Orders!E7217="First Class",IF(Orders!W7217=0,"VIP","Special"),"Formal"),"Normal")</f>
        <v>Normal</v>
      </c>
      <c r="E7217" s="26" cm="1">
        <f t="array" ref="E7217">_xlfn.IFS(Orders!W7217=0,"Endirim Yoxdur",SUMIFS(Orders!$V:$V,Orders!$T:$T,Orders!T7217)&gt;10,ROUND(Orders!W7217*1.15,2),SUMIFS(Orders!$V:$V,Orders!$T:$T,Orders!T7217)&lt;=10,"Endirim Yoxdur")</f>
        <v>0.23</v>
      </c>
    </row>
    <row r="7218" spans="3:5" x14ac:dyDescent="0.25">
      <c r="C7218" s="26" t="str">
        <f>IF(Orders!U7218&gt;500,"Yüksək Satış","Aşağı Satış")</f>
        <v>Aşağı Satış</v>
      </c>
      <c r="D7218" s="26" t="str">
        <f>IF(Orders!U7218&gt;500,IF(Orders!E7218="First Class",IF(Orders!W7218=0,"VIP","Special"),"Formal"),"Normal")</f>
        <v>Normal</v>
      </c>
      <c r="E7218" s="26" t="str" cm="1">
        <f t="array" ref="E7218">_xlfn.IFS(Orders!W7218=0,"Endirim Yoxdur",SUMIFS(Orders!$V:$V,Orders!$T:$T,Orders!T7218)&gt;10,ROUND(Orders!W7218*1.15,2),SUMIFS(Orders!$V:$V,Orders!$T:$T,Orders!T7218)&lt;=10,"Endirim Yoxdur")</f>
        <v>Endirim Yoxdur</v>
      </c>
    </row>
    <row r="7219" spans="3:5" x14ac:dyDescent="0.25">
      <c r="C7219" s="26" t="str">
        <f>IF(Orders!U7219&gt;500,"Yüksək Satış","Aşağı Satış")</f>
        <v>Aşağı Satış</v>
      </c>
      <c r="D7219" s="26" t="str">
        <f>IF(Orders!U7219&gt;500,IF(Orders!E7219="First Class",IF(Orders!W7219=0,"VIP","Special"),"Formal"),"Normal")</f>
        <v>Normal</v>
      </c>
      <c r="E7219" s="26" t="str" cm="1">
        <f t="array" ref="E7219">_xlfn.IFS(Orders!W7219=0,"Endirim Yoxdur",SUMIFS(Orders!$V:$V,Orders!$T:$T,Orders!T7219)&gt;10,ROUND(Orders!W7219*1.15,2),SUMIFS(Orders!$V:$V,Orders!$T:$T,Orders!T7219)&lt;=10,"Endirim Yoxdur")</f>
        <v>Endirim Yoxdur</v>
      </c>
    </row>
    <row r="7220" spans="3:5" x14ac:dyDescent="0.25">
      <c r="C7220" s="26" t="str">
        <f>IF(Orders!U7220&gt;500,"Yüksək Satış","Aşağı Satış")</f>
        <v>Aşağı Satış</v>
      </c>
      <c r="D7220" s="26" t="str">
        <f>IF(Orders!U7220&gt;500,IF(Orders!E7220="First Class",IF(Orders!W7220=0,"VIP","Special"),"Formal"),"Normal")</f>
        <v>Normal</v>
      </c>
      <c r="E7220" s="26" cm="1">
        <f t="array" ref="E7220">_xlfn.IFS(Orders!W7220=0,"Endirim Yoxdur",SUMIFS(Orders!$V:$V,Orders!$T:$T,Orders!T7220)&gt;10,ROUND(Orders!W7220*1.15,2),SUMIFS(Orders!$V:$V,Orders!$T:$T,Orders!T7220)&lt;=10,"Endirim Yoxdur")</f>
        <v>0.92</v>
      </c>
    </row>
    <row r="7221" spans="3:5" x14ac:dyDescent="0.25">
      <c r="C7221" s="26" t="str">
        <f>IF(Orders!U7221&gt;500,"Yüksək Satış","Aşağı Satış")</f>
        <v>Aşağı Satış</v>
      </c>
      <c r="D7221" s="26" t="str">
        <f>IF(Orders!U7221&gt;500,IF(Orders!E7221="First Class",IF(Orders!W7221=0,"VIP","Special"),"Formal"),"Normal")</f>
        <v>Normal</v>
      </c>
      <c r="E7221" s="26" t="str" cm="1">
        <f t="array" ref="E7221">_xlfn.IFS(Orders!W7221=0,"Endirim Yoxdur",SUMIFS(Orders!$V:$V,Orders!$T:$T,Orders!T7221)&gt;10,ROUND(Orders!W7221*1.15,2),SUMIFS(Orders!$V:$V,Orders!$T:$T,Orders!T7221)&lt;=10,"Endirim Yoxdur")</f>
        <v>Endirim Yoxdur</v>
      </c>
    </row>
    <row r="7222" spans="3:5" x14ac:dyDescent="0.25">
      <c r="C7222" s="26" t="str">
        <f>IF(Orders!U7222&gt;500,"Yüksək Satış","Aşağı Satış")</f>
        <v>Aşağı Satış</v>
      </c>
      <c r="D7222" s="26" t="str">
        <f>IF(Orders!U7222&gt;500,IF(Orders!E7222="First Class",IF(Orders!W7222=0,"VIP","Special"),"Formal"),"Normal")</f>
        <v>Normal</v>
      </c>
      <c r="E7222" s="26" cm="1">
        <f t="array" ref="E7222">_xlfn.IFS(Orders!W7222=0,"Endirim Yoxdur",SUMIFS(Orders!$V:$V,Orders!$T:$T,Orders!T7222)&gt;10,ROUND(Orders!W7222*1.15,2),SUMIFS(Orders!$V:$V,Orders!$T:$T,Orders!T7222)&lt;=10,"Endirim Yoxdur")</f>
        <v>0.23</v>
      </c>
    </row>
    <row r="7223" spans="3:5" x14ac:dyDescent="0.25">
      <c r="C7223" s="26" t="str">
        <f>IF(Orders!U7223&gt;500,"Yüksək Satış","Aşağı Satış")</f>
        <v>Yüksək Satış</v>
      </c>
      <c r="D7223" s="26" t="str">
        <f>IF(Orders!U7223&gt;500,IF(Orders!E7223="First Class",IF(Orders!W7223=0,"VIP","Special"),"Formal"),"Normal")</f>
        <v>Formal</v>
      </c>
      <c r="E7223" s="26" cm="1">
        <f t="array" ref="E7223">_xlfn.IFS(Orders!W7223=0,"Endirim Yoxdur",SUMIFS(Orders!$V:$V,Orders!$T:$T,Orders!T7223)&gt;10,ROUND(Orders!W7223*1.15,2),SUMIFS(Orders!$V:$V,Orders!$T:$T,Orders!T7223)&lt;=10,"Endirim Yoxdur")</f>
        <v>0.23</v>
      </c>
    </row>
    <row r="7224" spans="3:5" x14ac:dyDescent="0.25">
      <c r="C7224" s="26" t="str">
        <f>IF(Orders!U7224&gt;500,"Yüksək Satış","Aşağı Satış")</f>
        <v>Aşağı Satış</v>
      </c>
      <c r="D7224" s="26" t="str">
        <f>IF(Orders!U7224&gt;500,IF(Orders!E7224="First Class",IF(Orders!W7224=0,"VIP","Special"),"Formal"),"Normal")</f>
        <v>Normal</v>
      </c>
      <c r="E7224" s="26" t="str" cm="1">
        <f t="array" ref="E7224">_xlfn.IFS(Orders!W7224=0,"Endirim Yoxdur",SUMIFS(Orders!$V:$V,Orders!$T:$T,Orders!T7224)&gt;10,ROUND(Orders!W7224*1.15,2),SUMIFS(Orders!$V:$V,Orders!$T:$T,Orders!T7224)&lt;=10,"Endirim Yoxdur")</f>
        <v>Endirim Yoxdur</v>
      </c>
    </row>
    <row r="7225" spans="3:5" x14ac:dyDescent="0.25">
      <c r="C7225" s="26" t="str">
        <f>IF(Orders!U7225&gt;500,"Yüksək Satış","Aşağı Satış")</f>
        <v>Yüksək Satış</v>
      </c>
      <c r="D7225" s="26" t="str">
        <f>IF(Orders!U7225&gt;500,IF(Orders!E7225="First Class",IF(Orders!W7225=0,"VIP","Special"),"Formal"),"Normal")</f>
        <v>Formal</v>
      </c>
      <c r="E7225" s="26" cm="1">
        <f t="array" ref="E7225">_xlfn.IFS(Orders!W7225=0,"Endirim Yoxdur",SUMIFS(Orders!$V:$V,Orders!$T:$T,Orders!T7225)&gt;10,ROUND(Orders!W7225*1.15,2),SUMIFS(Orders!$V:$V,Orders!$T:$T,Orders!T7225)&lt;=10,"Endirim Yoxdur")</f>
        <v>0.23</v>
      </c>
    </row>
    <row r="7226" spans="3:5" x14ac:dyDescent="0.25">
      <c r="C7226" s="26" t="str">
        <f>IF(Orders!U7226&gt;500,"Yüksək Satış","Aşağı Satış")</f>
        <v>Aşağı Satış</v>
      </c>
      <c r="D7226" s="26" t="str">
        <f>IF(Orders!U7226&gt;500,IF(Orders!E7226="First Class",IF(Orders!W7226=0,"VIP","Special"),"Formal"),"Normal")</f>
        <v>Normal</v>
      </c>
      <c r="E7226" s="26" t="str" cm="1">
        <f t="array" ref="E7226">_xlfn.IFS(Orders!W7226=0,"Endirim Yoxdur",SUMIFS(Orders!$V:$V,Orders!$T:$T,Orders!T7226)&gt;10,ROUND(Orders!W7226*1.15,2),SUMIFS(Orders!$V:$V,Orders!$T:$T,Orders!T7226)&lt;=10,"Endirim Yoxdur")</f>
        <v>Endirim Yoxdur</v>
      </c>
    </row>
    <row r="7227" spans="3:5" x14ac:dyDescent="0.25">
      <c r="C7227" s="26" t="str">
        <f>IF(Orders!U7227&gt;500,"Yüksək Satış","Aşağı Satış")</f>
        <v>Aşağı Satış</v>
      </c>
      <c r="D7227" s="26" t="str">
        <f>IF(Orders!U7227&gt;500,IF(Orders!E7227="First Class",IF(Orders!W7227=0,"VIP","Special"),"Formal"),"Normal")</f>
        <v>Normal</v>
      </c>
      <c r="E7227" s="26" t="str" cm="1">
        <f t="array" ref="E7227">_xlfn.IFS(Orders!W7227=0,"Endirim Yoxdur",SUMIFS(Orders!$V:$V,Orders!$T:$T,Orders!T7227)&gt;10,ROUND(Orders!W7227*1.15,2),SUMIFS(Orders!$V:$V,Orders!$T:$T,Orders!T7227)&lt;=10,"Endirim Yoxdur")</f>
        <v>Endirim Yoxdur</v>
      </c>
    </row>
    <row r="7228" spans="3:5" x14ac:dyDescent="0.25">
      <c r="C7228" s="26" t="str">
        <f>IF(Orders!U7228&gt;500,"Yüksək Satış","Aşağı Satış")</f>
        <v>Aşağı Satış</v>
      </c>
      <c r="D7228" s="26" t="str">
        <f>IF(Orders!U7228&gt;500,IF(Orders!E7228="First Class",IF(Orders!W7228=0,"VIP","Special"),"Formal"),"Normal")</f>
        <v>Normal</v>
      </c>
      <c r="E7228" s="26" cm="1">
        <f t="array" ref="E7228">_xlfn.IFS(Orders!W7228=0,"Endirim Yoxdur",SUMIFS(Orders!$V:$V,Orders!$T:$T,Orders!T7228)&gt;10,ROUND(Orders!W7228*1.15,2),SUMIFS(Orders!$V:$V,Orders!$T:$T,Orders!T7228)&lt;=10,"Endirim Yoxdur")</f>
        <v>0.23</v>
      </c>
    </row>
    <row r="7229" spans="3:5" x14ac:dyDescent="0.25">
      <c r="C7229" s="26" t="str">
        <f>IF(Orders!U7229&gt;500,"Yüksək Satış","Aşağı Satış")</f>
        <v>Aşağı Satış</v>
      </c>
      <c r="D7229" s="26" t="str">
        <f>IF(Orders!U7229&gt;500,IF(Orders!E7229="First Class",IF(Orders!W7229=0,"VIP","Special"),"Formal"),"Normal")</f>
        <v>Normal</v>
      </c>
      <c r="E7229" s="26" cm="1">
        <f t="array" ref="E7229">_xlfn.IFS(Orders!W7229=0,"Endirim Yoxdur",SUMIFS(Orders!$V:$V,Orders!$T:$T,Orders!T7229)&gt;10,ROUND(Orders!W7229*1.15,2),SUMIFS(Orders!$V:$V,Orders!$T:$T,Orders!T7229)&lt;=10,"Endirim Yoxdur")</f>
        <v>0.23</v>
      </c>
    </row>
    <row r="7230" spans="3:5" x14ac:dyDescent="0.25">
      <c r="C7230" s="26" t="str">
        <f>IF(Orders!U7230&gt;500,"Yüksək Satış","Aşağı Satış")</f>
        <v>Aşağı Satış</v>
      </c>
      <c r="D7230" s="26" t="str">
        <f>IF(Orders!U7230&gt;500,IF(Orders!E7230="First Class",IF(Orders!W7230=0,"VIP","Special"),"Formal"),"Normal")</f>
        <v>Normal</v>
      </c>
      <c r="E7230" s="26" cm="1">
        <f t="array" ref="E7230">_xlfn.IFS(Orders!W7230=0,"Endirim Yoxdur",SUMIFS(Orders!$V:$V,Orders!$T:$T,Orders!T7230)&gt;10,ROUND(Orders!W7230*1.15,2),SUMIFS(Orders!$V:$V,Orders!$T:$T,Orders!T7230)&lt;=10,"Endirim Yoxdur")</f>
        <v>0.23</v>
      </c>
    </row>
    <row r="7231" spans="3:5" x14ac:dyDescent="0.25">
      <c r="C7231" s="26" t="str">
        <f>IF(Orders!U7231&gt;500,"Yüksək Satış","Aşağı Satış")</f>
        <v>Aşağı Satış</v>
      </c>
      <c r="D7231" s="26" t="str">
        <f>IF(Orders!U7231&gt;500,IF(Orders!E7231="First Class",IF(Orders!W7231=0,"VIP","Special"),"Formal"),"Normal")</f>
        <v>Normal</v>
      </c>
      <c r="E7231" s="26" t="str" cm="1">
        <f t="array" ref="E7231">_xlfn.IFS(Orders!W7231=0,"Endirim Yoxdur",SUMIFS(Orders!$V:$V,Orders!$T:$T,Orders!T7231)&gt;10,ROUND(Orders!W7231*1.15,2),SUMIFS(Orders!$V:$V,Orders!$T:$T,Orders!T7231)&lt;=10,"Endirim Yoxdur")</f>
        <v>Endirim Yoxdur</v>
      </c>
    </row>
    <row r="7232" spans="3:5" x14ac:dyDescent="0.25">
      <c r="C7232" s="26" t="str">
        <f>IF(Orders!U7232&gt;500,"Yüksək Satış","Aşağı Satış")</f>
        <v>Aşağı Satış</v>
      </c>
      <c r="D7232" s="26" t="str">
        <f>IF(Orders!U7232&gt;500,IF(Orders!E7232="First Class",IF(Orders!W7232=0,"VIP","Special"),"Formal"),"Normal")</f>
        <v>Normal</v>
      </c>
      <c r="E7232" s="26" t="str" cm="1">
        <f t="array" ref="E7232">_xlfn.IFS(Orders!W7232=0,"Endirim Yoxdur",SUMIFS(Orders!$V:$V,Orders!$T:$T,Orders!T7232)&gt;10,ROUND(Orders!W7232*1.15,2),SUMIFS(Orders!$V:$V,Orders!$T:$T,Orders!T7232)&lt;=10,"Endirim Yoxdur")</f>
        <v>Endirim Yoxdur</v>
      </c>
    </row>
    <row r="7233" spans="3:5" x14ac:dyDescent="0.25">
      <c r="C7233" s="26" t="str">
        <f>IF(Orders!U7233&gt;500,"Yüksək Satış","Aşağı Satış")</f>
        <v>Aşağı Satış</v>
      </c>
      <c r="D7233" s="26" t="str">
        <f>IF(Orders!U7233&gt;500,IF(Orders!E7233="First Class",IF(Orders!W7233=0,"VIP","Special"),"Formal"),"Normal")</f>
        <v>Normal</v>
      </c>
      <c r="E7233" s="26" t="str" cm="1">
        <f t="array" ref="E7233">_xlfn.IFS(Orders!W7233=0,"Endirim Yoxdur",SUMIFS(Orders!$V:$V,Orders!$T:$T,Orders!T7233)&gt;10,ROUND(Orders!W7233*1.15,2),SUMIFS(Orders!$V:$V,Orders!$T:$T,Orders!T7233)&lt;=10,"Endirim Yoxdur")</f>
        <v>Endirim Yoxdur</v>
      </c>
    </row>
    <row r="7234" spans="3:5" x14ac:dyDescent="0.25">
      <c r="C7234" s="26" t="str">
        <f>IF(Orders!U7234&gt;500,"Yüksək Satış","Aşağı Satış")</f>
        <v>Yüksək Satış</v>
      </c>
      <c r="D7234" s="26" t="str">
        <f>IF(Orders!U7234&gt;500,IF(Orders!E7234="First Class",IF(Orders!W7234=0,"VIP","Special"),"Formal"),"Normal")</f>
        <v>Special</v>
      </c>
      <c r="E7234" s="26" cm="1">
        <f t="array" ref="E7234">_xlfn.IFS(Orders!W7234=0,"Endirim Yoxdur",SUMIFS(Orders!$V:$V,Orders!$T:$T,Orders!T7234)&gt;10,ROUND(Orders!W7234*1.15,2),SUMIFS(Orders!$V:$V,Orders!$T:$T,Orders!T7234)&lt;=10,"Endirim Yoxdur")</f>
        <v>0.23</v>
      </c>
    </row>
    <row r="7235" spans="3:5" x14ac:dyDescent="0.25">
      <c r="C7235" s="26" t="str">
        <f>IF(Orders!U7235&gt;500,"Yüksək Satış","Aşağı Satış")</f>
        <v>Aşağı Satış</v>
      </c>
      <c r="D7235" s="26" t="str">
        <f>IF(Orders!U7235&gt;500,IF(Orders!E7235="First Class",IF(Orders!W7235=0,"VIP","Special"),"Formal"),"Normal")</f>
        <v>Normal</v>
      </c>
      <c r="E7235" s="26" t="str" cm="1">
        <f t="array" ref="E7235">_xlfn.IFS(Orders!W7235=0,"Endirim Yoxdur",SUMIFS(Orders!$V:$V,Orders!$T:$T,Orders!T7235)&gt;10,ROUND(Orders!W7235*1.15,2),SUMIFS(Orders!$V:$V,Orders!$T:$T,Orders!T7235)&lt;=10,"Endirim Yoxdur")</f>
        <v>Endirim Yoxdur</v>
      </c>
    </row>
    <row r="7236" spans="3:5" x14ac:dyDescent="0.25">
      <c r="C7236" s="26" t="str">
        <f>IF(Orders!U7236&gt;500,"Yüksək Satış","Aşağı Satış")</f>
        <v>Aşağı Satış</v>
      </c>
      <c r="D7236" s="26" t="str">
        <f>IF(Orders!U7236&gt;500,IF(Orders!E7236="First Class",IF(Orders!W7236=0,"VIP","Special"),"Formal"),"Normal")</f>
        <v>Normal</v>
      </c>
      <c r="E7236" s="26" t="str" cm="1">
        <f t="array" ref="E7236">_xlfn.IFS(Orders!W7236=0,"Endirim Yoxdur",SUMIFS(Orders!$V:$V,Orders!$T:$T,Orders!T7236)&gt;10,ROUND(Orders!W7236*1.15,2),SUMIFS(Orders!$V:$V,Orders!$T:$T,Orders!T7236)&lt;=10,"Endirim Yoxdur")</f>
        <v>Endirim Yoxdur</v>
      </c>
    </row>
    <row r="7237" spans="3:5" x14ac:dyDescent="0.25">
      <c r="C7237" s="26" t="str">
        <f>IF(Orders!U7237&gt;500,"Yüksək Satış","Aşağı Satış")</f>
        <v>Aşağı Satış</v>
      </c>
      <c r="D7237" s="26" t="str">
        <f>IF(Orders!U7237&gt;500,IF(Orders!E7237="First Class",IF(Orders!W7237=0,"VIP","Special"),"Formal"),"Normal")</f>
        <v>Normal</v>
      </c>
      <c r="E7237" s="26" cm="1">
        <f t="array" ref="E7237">_xlfn.IFS(Orders!W7237=0,"Endirim Yoxdur",SUMIFS(Orders!$V:$V,Orders!$T:$T,Orders!T7237)&gt;10,ROUND(Orders!W7237*1.15,2),SUMIFS(Orders!$V:$V,Orders!$T:$T,Orders!T7237)&lt;=10,"Endirim Yoxdur")</f>
        <v>0.23</v>
      </c>
    </row>
    <row r="7238" spans="3:5" x14ac:dyDescent="0.25">
      <c r="C7238" s="26" t="str">
        <f>IF(Orders!U7238&gt;500,"Yüksək Satış","Aşağı Satış")</f>
        <v>Aşağı Satış</v>
      </c>
      <c r="D7238" s="26" t="str">
        <f>IF(Orders!U7238&gt;500,IF(Orders!E7238="First Class",IF(Orders!W7238=0,"VIP","Special"),"Formal"),"Normal")</f>
        <v>Normal</v>
      </c>
      <c r="E7238" s="26" t="str" cm="1">
        <f t="array" ref="E7238">_xlfn.IFS(Orders!W7238=0,"Endirim Yoxdur",SUMIFS(Orders!$V:$V,Orders!$T:$T,Orders!T7238)&gt;10,ROUND(Orders!W7238*1.15,2),SUMIFS(Orders!$V:$V,Orders!$T:$T,Orders!T7238)&lt;=10,"Endirim Yoxdur")</f>
        <v>Endirim Yoxdur</v>
      </c>
    </row>
    <row r="7239" spans="3:5" x14ac:dyDescent="0.25">
      <c r="C7239" s="26" t="str">
        <f>IF(Orders!U7239&gt;500,"Yüksək Satış","Aşağı Satış")</f>
        <v>Aşağı Satış</v>
      </c>
      <c r="D7239" s="26" t="str">
        <f>IF(Orders!U7239&gt;500,IF(Orders!E7239="First Class",IF(Orders!W7239=0,"VIP","Special"),"Formal"),"Normal")</f>
        <v>Normal</v>
      </c>
      <c r="E7239" s="26" cm="1">
        <f t="array" ref="E7239">_xlfn.IFS(Orders!W7239=0,"Endirim Yoxdur",SUMIFS(Orders!$V:$V,Orders!$T:$T,Orders!T7239)&gt;10,ROUND(Orders!W7239*1.15,2),SUMIFS(Orders!$V:$V,Orders!$T:$T,Orders!T7239)&lt;=10,"Endirim Yoxdur")</f>
        <v>0.23</v>
      </c>
    </row>
    <row r="7240" spans="3:5" x14ac:dyDescent="0.25">
      <c r="C7240" s="26" t="str">
        <f>IF(Orders!U7240&gt;500,"Yüksək Satış","Aşağı Satış")</f>
        <v>Aşağı Satış</v>
      </c>
      <c r="D7240" s="26" t="str">
        <f>IF(Orders!U7240&gt;500,IF(Orders!E7240="First Class",IF(Orders!W7240=0,"VIP","Special"),"Formal"),"Normal")</f>
        <v>Normal</v>
      </c>
      <c r="E7240" s="26" t="str" cm="1">
        <f t="array" ref="E7240">_xlfn.IFS(Orders!W7240=0,"Endirim Yoxdur",SUMIFS(Orders!$V:$V,Orders!$T:$T,Orders!T7240)&gt;10,ROUND(Orders!W7240*1.15,2),SUMIFS(Orders!$V:$V,Orders!$T:$T,Orders!T7240)&lt;=10,"Endirim Yoxdur")</f>
        <v>Endirim Yoxdur</v>
      </c>
    </row>
    <row r="7241" spans="3:5" x14ac:dyDescent="0.25">
      <c r="C7241" s="26" t="str">
        <f>IF(Orders!U7241&gt;500,"Yüksək Satış","Aşağı Satış")</f>
        <v>Aşağı Satış</v>
      </c>
      <c r="D7241" s="26" t="str">
        <f>IF(Orders!U7241&gt;500,IF(Orders!E7241="First Class",IF(Orders!W7241=0,"VIP","Special"),"Formal"),"Normal")</f>
        <v>Normal</v>
      </c>
      <c r="E7241" s="26" t="str" cm="1">
        <f t="array" ref="E7241">_xlfn.IFS(Orders!W7241=0,"Endirim Yoxdur",SUMIFS(Orders!$V:$V,Orders!$T:$T,Orders!T7241)&gt;10,ROUND(Orders!W7241*1.15,2),SUMIFS(Orders!$V:$V,Orders!$T:$T,Orders!T7241)&lt;=10,"Endirim Yoxdur")</f>
        <v>Endirim Yoxdur</v>
      </c>
    </row>
    <row r="7242" spans="3:5" x14ac:dyDescent="0.25">
      <c r="C7242" s="26" t="str">
        <f>IF(Orders!U7242&gt;500,"Yüksək Satış","Aşağı Satış")</f>
        <v>Yüksək Satış</v>
      </c>
      <c r="D7242" s="26" t="str">
        <f>IF(Orders!U7242&gt;500,IF(Orders!E7242="First Class",IF(Orders!W7242=0,"VIP","Special"),"Formal"),"Normal")</f>
        <v>Formal</v>
      </c>
      <c r="E7242" s="26" t="str" cm="1">
        <f t="array" ref="E7242">_xlfn.IFS(Orders!W7242=0,"Endirim Yoxdur",SUMIFS(Orders!$V:$V,Orders!$T:$T,Orders!T7242)&gt;10,ROUND(Orders!W7242*1.15,2),SUMIFS(Orders!$V:$V,Orders!$T:$T,Orders!T7242)&lt;=10,"Endirim Yoxdur")</f>
        <v>Endirim Yoxdur</v>
      </c>
    </row>
    <row r="7243" spans="3:5" x14ac:dyDescent="0.25">
      <c r="C7243" s="26" t="str">
        <f>IF(Orders!U7243&gt;500,"Yüksək Satış","Aşağı Satış")</f>
        <v>Aşağı Satış</v>
      </c>
      <c r="D7243" s="26" t="str">
        <f>IF(Orders!U7243&gt;500,IF(Orders!E7243="First Class",IF(Orders!W7243=0,"VIP","Special"),"Formal"),"Normal")</f>
        <v>Normal</v>
      </c>
      <c r="E7243" s="26" t="str" cm="1">
        <f t="array" ref="E7243">_xlfn.IFS(Orders!W7243=0,"Endirim Yoxdur",SUMIFS(Orders!$V:$V,Orders!$T:$T,Orders!T7243)&gt;10,ROUND(Orders!W7243*1.15,2),SUMIFS(Orders!$V:$V,Orders!$T:$T,Orders!T7243)&lt;=10,"Endirim Yoxdur")</f>
        <v>Endirim Yoxdur</v>
      </c>
    </row>
    <row r="7244" spans="3:5" x14ac:dyDescent="0.25">
      <c r="C7244" s="26" t="str">
        <f>IF(Orders!U7244&gt;500,"Yüksək Satış","Aşağı Satış")</f>
        <v>Aşağı Satış</v>
      </c>
      <c r="D7244" s="26" t="str">
        <f>IF(Orders!U7244&gt;500,IF(Orders!E7244="First Class",IF(Orders!W7244=0,"VIP","Special"),"Formal"),"Normal")</f>
        <v>Normal</v>
      </c>
      <c r="E7244" s="26" cm="1">
        <f t="array" ref="E7244">_xlfn.IFS(Orders!W7244=0,"Endirim Yoxdur",SUMIFS(Orders!$V:$V,Orders!$T:$T,Orders!T7244)&gt;10,ROUND(Orders!W7244*1.15,2),SUMIFS(Orders!$V:$V,Orders!$T:$T,Orders!T7244)&lt;=10,"Endirim Yoxdur")</f>
        <v>0.23</v>
      </c>
    </row>
    <row r="7245" spans="3:5" x14ac:dyDescent="0.25">
      <c r="C7245" s="26" t="str">
        <f>IF(Orders!U7245&gt;500,"Yüksək Satış","Aşağı Satış")</f>
        <v>Aşağı Satış</v>
      </c>
      <c r="D7245" s="26" t="str">
        <f>IF(Orders!U7245&gt;500,IF(Orders!E7245="First Class",IF(Orders!W7245=0,"VIP","Special"),"Formal"),"Normal")</f>
        <v>Normal</v>
      </c>
      <c r="E7245" s="26" cm="1">
        <f t="array" ref="E7245">_xlfn.IFS(Orders!W7245=0,"Endirim Yoxdur",SUMIFS(Orders!$V:$V,Orders!$T:$T,Orders!T7245)&gt;10,ROUND(Orders!W7245*1.15,2),SUMIFS(Orders!$V:$V,Orders!$T:$T,Orders!T7245)&lt;=10,"Endirim Yoxdur")</f>
        <v>0.23</v>
      </c>
    </row>
    <row r="7246" spans="3:5" x14ac:dyDescent="0.25">
      <c r="C7246" s="26" t="str">
        <f>IF(Orders!U7246&gt;500,"Yüksək Satış","Aşağı Satış")</f>
        <v>Aşağı Satış</v>
      </c>
      <c r="D7246" s="26" t="str">
        <f>IF(Orders!U7246&gt;500,IF(Orders!E7246="First Class",IF(Orders!W7246=0,"VIP","Special"),"Formal"),"Normal")</f>
        <v>Normal</v>
      </c>
      <c r="E7246" s="26" cm="1">
        <f t="array" ref="E7246">_xlfn.IFS(Orders!W7246=0,"Endirim Yoxdur",SUMIFS(Orders!$V:$V,Orders!$T:$T,Orders!T7246)&gt;10,ROUND(Orders!W7246*1.15,2),SUMIFS(Orders!$V:$V,Orders!$T:$T,Orders!T7246)&lt;=10,"Endirim Yoxdur")</f>
        <v>0.23</v>
      </c>
    </row>
    <row r="7247" spans="3:5" x14ac:dyDescent="0.25">
      <c r="C7247" s="26" t="str">
        <f>IF(Orders!U7247&gt;500,"Yüksək Satış","Aşağı Satış")</f>
        <v>Aşağı Satış</v>
      </c>
      <c r="D7247" s="26" t="str">
        <f>IF(Orders!U7247&gt;500,IF(Orders!E7247="First Class",IF(Orders!W7247=0,"VIP","Special"),"Formal"),"Normal")</f>
        <v>Normal</v>
      </c>
      <c r="E7247" s="26" cm="1">
        <f t="array" ref="E7247">_xlfn.IFS(Orders!W7247=0,"Endirim Yoxdur",SUMIFS(Orders!$V:$V,Orders!$T:$T,Orders!T7247)&gt;10,ROUND(Orders!W7247*1.15,2),SUMIFS(Orders!$V:$V,Orders!$T:$T,Orders!T7247)&lt;=10,"Endirim Yoxdur")</f>
        <v>0.23</v>
      </c>
    </row>
    <row r="7248" spans="3:5" x14ac:dyDescent="0.25">
      <c r="C7248" s="26" t="str">
        <f>IF(Orders!U7248&gt;500,"Yüksək Satış","Aşağı Satış")</f>
        <v>Aşağı Satış</v>
      </c>
      <c r="D7248" s="26" t="str">
        <f>IF(Orders!U7248&gt;500,IF(Orders!E7248="First Class",IF(Orders!W7248=0,"VIP","Special"),"Formal"),"Normal")</f>
        <v>Normal</v>
      </c>
      <c r="E7248" s="26" cm="1">
        <f t="array" ref="E7248">_xlfn.IFS(Orders!W7248=0,"Endirim Yoxdur",SUMIFS(Orders!$V:$V,Orders!$T:$T,Orders!T7248)&gt;10,ROUND(Orders!W7248*1.15,2),SUMIFS(Orders!$V:$V,Orders!$T:$T,Orders!T7248)&lt;=10,"Endirim Yoxdur")</f>
        <v>0.23</v>
      </c>
    </row>
    <row r="7249" spans="3:5" x14ac:dyDescent="0.25">
      <c r="C7249" s="26" t="str">
        <f>IF(Orders!U7249&gt;500,"Yüksək Satış","Aşağı Satış")</f>
        <v>Aşağı Satış</v>
      </c>
      <c r="D7249" s="26" t="str">
        <f>IF(Orders!U7249&gt;500,IF(Orders!E7249="First Class",IF(Orders!W7249=0,"VIP","Special"),"Formal"),"Normal")</f>
        <v>Normal</v>
      </c>
      <c r="E7249" s="26" t="str" cm="1">
        <f t="array" ref="E7249">_xlfn.IFS(Orders!W7249=0,"Endirim Yoxdur",SUMIFS(Orders!$V:$V,Orders!$T:$T,Orders!T7249)&gt;10,ROUND(Orders!W7249*1.15,2),SUMIFS(Orders!$V:$V,Orders!$T:$T,Orders!T7249)&lt;=10,"Endirim Yoxdur")</f>
        <v>Endirim Yoxdur</v>
      </c>
    </row>
    <row r="7250" spans="3:5" x14ac:dyDescent="0.25">
      <c r="C7250" s="26" t="str">
        <f>IF(Orders!U7250&gt;500,"Yüksək Satış","Aşağı Satış")</f>
        <v>Aşağı Satış</v>
      </c>
      <c r="D7250" s="26" t="str">
        <f>IF(Orders!U7250&gt;500,IF(Orders!E7250="First Class",IF(Orders!W7250=0,"VIP","Special"),"Formal"),"Normal")</f>
        <v>Normal</v>
      </c>
      <c r="E7250" s="26" t="str" cm="1">
        <f t="array" ref="E7250">_xlfn.IFS(Orders!W7250=0,"Endirim Yoxdur",SUMIFS(Orders!$V:$V,Orders!$T:$T,Orders!T7250)&gt;10,ROUND(Orders!W7250*1.15,2),SUMIFS(Orders!$V:$V,Orders!$T:$T,Orders!T7250)&lt;=10,"Endirim Yoxdur")</f>
        <v>Endirim Yoxdur</v>
      </c>
    </row>
    <row r="7251" spans="3:5" x14ac:dyDescent="0.25">
      <c r="C7251" s="26" t="str">
        <f>IF(Orders!U7251&gt;500,"Yüksək Satış","Aşağı Satış")</f>
        <v>Aşağı Satış</v>
      </c>
      <c r="D7251" s="26" t="str">
        <f>IF(Orders!U7251&gt;500,IF(Orders!E7251="First Class",IF(Orders!W7251=0,"VIP","Special"),"Formal"),"Normal")</f>
        <v>Normal</v>
      </c>
      <c r="E7251" s="26" t="str" cm="1">
        <f t="array" ref="E7251">_xlfn.IFS(Orders!W7251=0,"Endirim Yoxdur",SUMIFS(Orders!$V:$V,Orders!$T:$T,Orders!T7251)&gt;10,ROUND(Orders!W7251*1.15,2),SUMIFS(Orders!$V:$V,Orders!$T:$T,Orders!T7251)&lt;=10,"Endirim Yoxdur")</f>
        <v>Endirim Yoxdur</v>
      </c>
    </row>
    <row r="7252" spans="3:5" x14ac:dyDescent="0.25">
      <c r="C7252" s="26" t="str">
        <f>IF(Orders!U7252&gt;500,"Yüksək Satış","Aşağı Satış")</f>
        <v>Aşağı Satış</v>
      </c>
      <c r="D7252" s="26" t="str">
        <f>IF(Orders!U7252&gt;500,IF(Orders!E7252="First Class",IF(Orders!W7252=0,"VIP","Special"),"Formal"),"Normal")</f>
        <v>Normal</v>
      </c>
      <c r="E7252" s="26" t="str" cm="1">
        <f t="array" ref="E7252">_xlfn.IFS(Orders!W7252=0,"Endirim Yoxdur",SUMIFS(Orders!$V:$V,Orders!$T:$T,Orders!T7252)&gt;10,ROUND(Orders!W7252*1.15,2),SUMIFS(Orders!$V:$V,Orders!$T:$T,Orders!T7252)&lt;=10,"Endirim Yoxdur")</f>
        <v>Endirim Yoxdur</v>
      </c>
    </row>
    <row r="7253" spans="3:5" x14ac:dyDescent="0.25">
      <c r="C7253" s="26" t="str">
        <f>IF(Orders!U7253&gt;500,"Yüksək Satış","Aşağı Satış")</f>
        <v>Yüksək Satış</v>
      </c>
      <c r="D7253" s="26" t="str">
        <f>IF(Orders!U7253&gt;500,IF(Orders!E7253="First Class",IF(Orders!W7253=0,"VIP","Special"),"Formal"),"Normal")</f>
        <v>Formal</v>
      </c>
      <c r="E7253" s="26" t="str" cm="1">
        <f t="array" ref="E7253">_xlfn.IFS(Orders!W7253=0,"Endirim Yoxdur",SUMIFS(Orders!$V:$V,Orders!$T:$T,Orders!T7253)&gt;10,ROUND(Orders!W7253*1.15,2),SUMIFS(Orders!$V:$V,Orders!$T:$T,Orders!T7253)&lt;=10,"Endirim Yoxdur")</f>
        <v>Endirim Yoxdur</v>
      </c>
    </row>
    <row r="7254" spans="3:5" x14ac:dyDescent="0.25">
      <c r="C7254" s="26" t="str">
        <f>IF(Orders!U7254&gt;500,"Yüksək Satış","Aşağı Satış")</f>
        <v>Aşağı Satış</v>
      </c>
      <c r="D7254" s="26" t="str">
        <f>IF(Orders!U7254&gt;500,IF(Orders!E7254="First Class",IF(Orders!W7254=0,"VIP","Special"),"Formal"),"Normal")</f>
        <v>Normal</v>
      </c>
      <c r="E7254" s="26" t="str" cm="1">
        <f t="array" ref="E7254">_xlfn.IFS(Orders!W7254=0,"Endirim Yoxdur",SUMIFS(Orders!$V:$V,Orders!$T:$T,Orders!T7254)&gt;10,ROUND(Orders!W7254*1.15,2),SUMIFS(Orders!$V:$V,Orders!$T:$T,Orders!T7254)&lt;=10,"Endirim Yoxdur")</f>
        <v>Endirim Yoxdur</v>
      </c>
    </row>
    <row r="7255" spans="3:5" x14ac:dyDescent="0.25">
      <c r="C7255" s="26" t="str">
        <f>IF(Orders!U7255&gt;500,"Yüksək Satış","Aşağı Satış")</f>
        <v>Aşağı Satış</v>
      </c>
      <c r="D7255" s="26" t="str">
        <f>IF(Orders!U7255&gt;500,IF(Orders!E7255="First Class",IF(Orders!W7255=0,"VIP","Special"),"Formal"),"Normal")</f>
        <v>Normal</v>
      </c>
      <c r="E7255" s="26" cm="1">
        <f t="array" ref="E7255">_xlfn.IFS(Orders!W7255=0,"Endirim Yoxdur",SUMIFS(Orders!$V:$V,Orders!$T:$T,Orders!T7255)&gt;10,ROUND(Orders!W7255*1.15,2),SUMIFS(Orders!$V:$V,Orders!$T:$T,Orders!T7255)&lt;=10,"Endirim Yoxdur")</f>
        <v>0.23</v>
      </c>
    </row>
    <row r="7256" spans="3:5" x14ac:dyDescent="0.25">
      <c r="C7256" s="26" t="str">
        <f>IF(Orders!U7256&gt;500,"Yüksək Satış","Aşağı Satış")</f>
        <v>Aşağı Satış</v>
      </c>
      <c r="D7256" s="26" t="str">
        <f>IF(Orders!U7256&gt;500,IF(Orders!E7256="First Class",IF(Orders!W7256=0,"VIP","Special"),"Formal"),"Normal")</f>
        <v>Normal</v>
      </c>
      <c r="E7256" s="26" t="str" cm="1">
        <f t="array" ref="E7256">_xlfn.IFS(Orders!W7256=0,"Endirim Yoxdur",SUMIFS(Orders!$V:$V,Orders!$T:$T,Orders!T7256)&gt;10,ROUND(Orders!W7256*1.15,2),SUMIFS(Orders!$V:$V,Orders!$T:$T,Orders!T7256)&lt;=10,"Endirim Yoxdur")</f>
        <v>Endirim Yoxdur</v>
      </c>
    </row>
    <row r="7257" spans="3:5" x14ac:dyDescent="0.25">
      <c r="C7257" s="26" t="str">
        <f>IF(Orders!U7257&gt;500,"Yüksək Satış","Aşağı Satış")</f>
        <v>Aşağı Satış</v>
      </c>
      <c r="D7257" s="26" t="str">
        <f>IF(Orders!U7257&gt;500,IF(Orders!E7257="First Class",IF(Orders!W7257=0,"VIP","Special"),"Formal"),"Normal")</f>
        <v>Normal</v>
      </c>
      <c r="E7257" s="26" t="str" cm="1">
        <f t="array" ref="E7257">_xlfn.IFS(Orders!W7257=0,"Endirim Yoxdur",SUMIFS(Orders!$V:$V,Orders!$T:$T,Orders!T7257)&gt;10,ROUND(Orders!W7257*1.15,2),SUMIFS(Orders!$V:$V,Orders!$T:$T,Orders!T7257)&lt;=10,"Endirim Yoxdur")</f>
        <v>Endirim Yoxdur</v>
      </c>
    </row>
    <row r="7258" spans="3:5" x14ac:dyDescent="0.25">
      <c r="C7258" s="26" t="str">
        <f>IF(Orders!U7258&gt;500,"Yüksək Satış","Aşağı Satış")</f>
        <v>Aşağı Satış</v>
      </c>
      <c r="D7258" s="26" t="str">
        <f>IF(Orders!U7258&gt;500,IF(Orders!E7258="First Class",IF(Orders!W7258=0,"VIP","Special"),"Formal"),"Normal")</f>
        <v>Normal</v>
      </c>
      <c r="E7258" s="26" t="str" cm="1">
        <f t="array" ref="E7258">_xlfn.IFS(Orders!W7258=0,"Endirim Yoxdur",SUMIFS(Orders!$V:$V,Orders!$T:$T,Orders!T7258)&gt;10,ROUND(Orders!W7258*1.15,2),SUMIFS(Orders!$V:$V,Orders!$T:$T,Orders!T7258)&lt;=10,"Endirim Yoxdur")</f>
        <v>Endirim Yoxdur</v>
      </c>
    </row>
    <row r="7259" spans="3:5" x14ac:dyDescent="0.25">
      <c r="C7259" s="26" t="str">
        <f>IF(Orders!U7259&gt;500,"Yüksək Satış","Aşağı Satış")</f>
        <v>Aşağı Satış</v>
      </c>
      <c r="D7259" s="26" t="str">
        <f>IF(Orders!U7259&gt;500,IF(Orders!E7259="First Class",IF(Orders!W7259=0,"VIP","Special"),"Formal"),"Normal")</f>
        <v>Normal</v>
      </c>
      <c r="E7259" s="26" cm="1">
        <f t="array" ref="E7259">_xlfn.IFS(Orders!W7259=0,"Endirim Yoxdur",SUMIFS(Orders!$V:$V,Orders!$T:$T,Orders!T7259)&gt;10,ROUND(Orders!W7259*1.15,2),SUMIFS(Orders!$V:$V,Orders!$T:$T,Orders!T7259)&lt;=10,"Endirim Yoxdur")</f>
        <v>0.23</v>
      </c>
    </row>
    <row r="7260" spans="3:5" x14ac:dyDescent="0.25">
      <c r="C7260" s="26" t="str">
        <f>IF(Orders!U7260&gt;500,"Yüksək Satış","Aşağı Satış")</f>
        <v>Aşağı Satış</v>
      </c>
      <c r="D7260" s="26" t="str">
        <f>IF(Orders!U7260&gt;500,IF(Orders!E7260="First Class",IF(Orders!W7260=0,"VIP","Special"),"Formal"),"Normal")</f>
        <v>Normal</v>
      </c>
      <c r="E7260" s="26" t="str" cm="1">
        <f t="array" ref="E7260">_xlfn.IFS(Orders!W7260=0,"Endirim Yoxdur",SUMIFS(Orders!$V:$V,Orders!$T:$T,Orders!T7260)&gt;10,ROUND(Orders!W7260*1.15,2),SUMIFS(Orders!$V:$V,Orders!$T:$T,Orders!T7260)&lt;=10,"Endirim Yoxdur")</f>
        <v>Endirim Yoxdur</v>
      </c>
    </row>
    <row r="7261" spans="3:5" x14ac:dyDescent="0.25">
      <c r="C7261" s="26" t="str">
        <f>IF(Orders!U7261&gt;500,"Yüksək Satış","Aşağı Satış")</f>
        <v>Yüksək Satış</v>
      </c>
      <c r="D7261" s="26" t="str">
        <f>IF(Orders!U7261&gt;500,IF(Orders!E7261="First Class",IF(Orders!W7261=0,"VIP","Special"),"Formal"),"Normal")</f>
        <v>VIP</v>
      </c>
      <c r="E7261" s="26" t="str" cm="1">
        <f t="array" ref="E7261">_xlfn.IFS(Orders!W7261=0,"Endirim Yoxdur",SUMIFS(Orders!$V:$V,Orders!$T:$T,Orders!T7261)&gt;10,ROUND(Orders!W7261*1.15,2),SUMIFS(Orders!$V:$V,Orders!$T:$T,Orders!T7261)&lt;=10,"Endirim Yoxdur")</f>
        <v>Endirim Yoxdur</v>
      </c>
    </row>
    <row r="7262" spans="3:5" x14ac:dyDescent="0.25">
      <c r="C7262" s="26" t="str">
        <f>IF(Orders!U7262&gt;500,"Yüksək Satış","Aşağı Satış")</f>
        <v>Aşağı Satış</v>
      </c>
      <c r="D7262" s="26" t="str">
        <f>IF(Orders!U7262&gt;500,IF(Orders!E7262="First Class",IF(Orders!W7262=0,"VIP","Special"),"Formal"),"Normal")</f>
        <v>Normal</v>
      </c>
      <c r="E7262" s="26" cm="1">
        <f t="array" ref="E7262">_xlfn.IFS(Orders!W7262=0,"Endirim Yoxdur",SUMIFS(Orders!$V:$V,Orders!$T:$T,Orders!T7262)&gt;10,ROUND(Orders!W7262*1.15,2),SUMIFS(Orders!$V:$V,Orders!$T:$T,Orders!T7262)&lt;=10,"Endirim Yoxdur")</f>
        <v>0.12</v>
      </c>
    </row>
    <row r="7263" spans="3:5" x14ac:dyDescent="0.25">
      <c r="C7263" s="26" t="str">
        <f>IF(Orders!U7263&gt;500,"Yüksək Satış","Aşağı Satış")</f>
        <v>Aşağı Satış</v>
      </c>
      <c r="D7263" s="26" t="str">
        <f>IF(Orders!U7263&gt;500,IF(Orders!E7263="First Class",IF(Orders!W7263=0,"VIP","Special"),"Formal"),"Normal")</f>
        <v>Normal</v>
      </c>
      <c r="E7263" s="26" cm="1">
        <f t="array" ref="E7263">_xlfn.IFS(Orders!W7263=0,"Endirim Yoxdur",SUMIFS(Orders!$V:$V,Orders!$T:$T,Orders!T7263)&gt;10,ROUND(Orders!W7263*1.15,2),SUMIFS(Orders!$V:$V,Orders!$T:$T,Orders!T7263)&lt;=10,"Endirim Yoxdur")</f>
        <v>0.12</v>
      </c>
    </row>
    <row r="7264" spans="3:5" x14ac:dyDescent="0.25">
      <c r="C7264" s="26" t="str">
        <f>IF(Orders!U7264&gt;500,"Yüksək Satış","Aşağı Satış")</f>
        <v>Aşağı Satış</v>
      </c>
      <c r="D7264" s="26" t="str">
        <f>IF(Orders!U7264&gt;500,IF(Orders!E7264="First Class",IF(Orders!W7264=0,"VIP","Special"),"Formal"),"Normal")</f>
        <v>Normal</v>
      </c>
      <c r="E7264" s="26" t="str" cm="1">
        <f t="array" ref="E7264">_xlfn.IFS(Orders!W7264=0,"Endirim Yoxdur",SUMIFS(Orders!$V:$V,Orders!$T:$T,Orders!T7264)&gt;10,ROUND(Orders!W7264*1.15,2),SUMIFS(Orders!$V:$V,Orders!$T:$T,Orders!T7264)&lt;=10,"Endirim Yoxdur")</f>
        <v>Endirim Yoxdur</v>
      </c>
    </row>
    <row r="7265" spans="3:5" x14ac:dyDescent="0.25">
      <c r="C7265" s="26" t="str">
        <f>IF(Orders!U7265&gt;500,"Yüksək Satış","Aşağı Satış")</f>
        <v>Aşağı Satış</v>
      </c>
      <c r="D7265" s="26" t="str">
        <f>IF(Orders!U7265&gt;500,IF(Orders!E7265="First Class",IF(Orders!W7265=0,"VIP","Special"),"Formal"),"Normal")</f>
        <v>Normal</v>
      </c>
      <c r="E7265" s="26" t="str" cm="1">
        <f t="array" ref="E7265">_xlfn.IFS(Orders!W7265=0,"Endirim Yoxdur",SUMIFS(Orders!$V:$V,Orders!$T:$T,Orders!T7265)&gt;10,ROUND(Orders!W7265*1.15,2),SUMIFS(Orders!$V:$V,Orders!$T:$T,Orders!T7265)&lt;=10,"Endirim Yoxdur")</f>
        <v>Endirim Yoxdur</v>
      </c>
    </row>
    <row r="7266" spans="3:5" x14ac:dyDescent="0.25">
      <c r="C7266" s="26" t="str">
        <f>IF(Orders!U7266&gt;500,"Yüksək Satış","Aşağı Satış")</f>
        <v>Aşağı Satış</v>
      </c>
      <c r="D7266" s="26" t="str">
        <f>IF(Orders!U7266&gt;500,IF(Orders!E7266="First Class",IF(Orders!W7266=0,"VIP","Special"),"Formal"),"Normal")</f>
        <v>Normal</v>
      </c>
      <c r="E7266" s="26" cm="1">
        <f t="array" ref="E7266">_xlfn.IFS(Orders!W7266=0,"Endirim Yoxdur",SUMIFS(Orders!$V:$V,Orders!$T:$T,Orders!T7266)&gt;10,ROUND(Orders!W7266*1.15,2),SUMIFS(Orders!$V:$V,Orders!$T:$T,Orders!T7266)&lt;=10,"Endirim Yoxdur")</f>
        <v>0.23</v>
      </c>
    </row>
    <row r="7267" spans="3:5" x14ac:dyDescent="0.25">
      <c r="C7267" s="26" t="str">
        <f>IF(Orders!U7267&gt;500,"Yüksək Satış","Aşağı Satış")</f>
        <v>Aşağı Satış</v>
      </c>
      <c r="D7267" s="26" t="str">
        <f>IF(Orders!U7267&gt;500,IF(Orders!E7267="First Class",IF(Orders!W7267=0,"VIP","Special"),"Formal"),"Normal")</f>
        <v>Normal</v>
      </c>
      <c r="E7267" s="26" t="str" cm="1">
        <f t="array" ref="E7267">_xlfn.IFS(Orders!W7267=0,"Endirim Yoxdur",SUMIFS(Orders!$V:$V,Orders!$T:$T,Orders!T7267)&gt;10,ROUND(Orders!W7267*1.15,2),SUMIFS(Orders!$V:$V,Orders!$T:$T,Orders!T7267)&lt;=10,"Endirim Yoxdur")</f>
        <v>Endirim Yoxdur</v>
      </c>
    </row>
    <row r="7268" spans="3:5" x14ac:dyDescent="0.25">
      <c r="C7268" s="26" t="str">
        <f>IF(Orders!U7268&gt;500,"Yüksək Satış","Aşağı Satış")</f>
        <v>Aşağı Satış</v>
      </c>
      <c r="D7268" s="26" t="str">
        <f>IF(Orders!U7268&gt;500,IF(Orders!E7268="First Class",IF(Orders!W7268=0,"VIP","Special"),"Formal"),"Normal")</f>
        <v>Normal</v>
      </c>
      <c r="E7268" s="26" t="str" cm="1">
        <f t="array" ref="E7268">_xlfn.IFS(Orders!W7268=0,"Endirim Yoxdur",SUMIFS(Orders!$V:$V,Orders!$T:$T,Orders!T7268)&gt;10,ROUND(Orders!W7268*1.15,2),SUMIFS(Orders!$V:$V,Orders!$T:$T,Orders!T7268)&lt;=10,"Endirim Yoxdur")</f>
        <v>Endirim Yoxdur</v>
      </c>
    </row>
    <row r="7269" spans="3:5" x14ac:dyDescent="0.25">
      <c r="C7269" s="26" t="str">
        <f>IF(Orders!U7269&gt;500,"Yüksək Satış","Aşağı Satış")</f>
        <v>Aşağı Satış</v>
      </c>
      <c r="D7269" s="26" t="str">
        <f>IF(Orders!U7269&gt;500,IF(Orders!E7269="First Class",IF(Orders!W7269=0,"VIP","Special"),"Formal"),"Normal")</f>
        <v>Normal</v>
      </c>
      <c r="E7269" s="26" t="str" cm="1">
        <f t="array" ref="E7269">_xlfn.IFS(Orders!W7269=0,"Endirim Yoxdur",SUMIFS(Orders!$V:$V,Orders!$T:$T,Orders!T7269)&gt;10,ROUND(Orders!W7269*1.15,2),SUMIFS(Orders!$V:$V,Orders!$T:$T,Orders!T7269)&lt;=10,"Endirim Yoxdur")</f>
        <v>Endirim Yoxdur</v>
      </c>
    </row>
    <row r="7270" spans="3:5" x14ac:dyDescent="0.25">
      <c r="C7270" s="26" t="str">
        <f>IF(Orders!U7270&gt;500,"Yüksək Satış","Aşağı Satış")</f>
        <v>Aşağı Satış</v>
      </c>
      <c r="D7270" s="26" t="str">
        <f>IF(Orders!U7270&gt;500,IF(Orders!E7270="First Class",IF(Orders!W7270=0,"VIP","Special"),"Formal"),"Normal")</f>
        <v>Normal</v>
      </c>
      <c r="E7270" s="26" t="str" cm="1">
        <f t="array" ref="E7270">_xlfn.IFS(Orders!W7270=0,"Endirim Yoxdur",SUMIFS(Orders!$V:$V,Orders!$T:$T,Orders!T7270)&gt;10,ROUND(Orders!W7270*1.15,2),SUMIFS(Orders!$V:$V,Orders!$T:$T,Orders!T7270)&lt;=10,"Endirim Yoxdur")</f>
        <v>Endirim Yoxdur</v>
      </c>
    </row>
    <row r="7271" spans="3:5" x14ac:dyDescent="0.25">
      <c r="C7271" s="26" t="str">
        <f>IF(Orders!U7271&gt;500,"Yüksək Satış","Aşağı Satış")</f>
        <v>Yüksək Satış</v>
      </c>
      <c r="D7271" s="26" t="str">
        <f>IF(Orders!U7271&gt;500,IF(Orders!E7271="First Class",IF(Orders!W7271=0,"VIP","Special"),"Formal"),"Normal")</f>
        <v>Formal</v>
      </c>
      <c r="E7271" s="26" t="str" cm="1">
        <f t="array" ref="E7271">_xlfn.IFS(Orders!W7271=0,"Endirim Yoxdur",SUMIFS(Orders!$V:$V,Orders!$T:$T,Orders!T7271)&gt;10,ROUND(Orders!W7271*1.15,2),SUMIFS(Orders!$V:$V,Orders!$T:$T,Orders!T7271)&lt;=10,"Endirim Yoxdur")</f>
        <v>Endirim Yoxdur</v>
      </c>
    </row>
    <row r="7272" spans="3:5" x14ac:dyDescent="0.25">
      <c r="C7272" s="26" t="str">
        <f>IF(Orders!U7272&gt;500,"Yüksək Satış","Aşağı Satış")</f>
        <v>Aşağı Satış</v>
      </c>
      <c r="D7272" s="26" t="str">
        <f>IF(Orders!U7272&gt;500,IF(Orders!E7272="First Class",IF(Orders!W7272=0,"VIP","Special"),"Formal"),"Normal")</f>
        <v>Normal</v>
      </c>
      <c r="E7272" s="26" t="str" cm="1">
        <f t="array" ref="E7272">_xlfn.IFS(Orders!W7272=0,"Endirim Yoxdur",SUMIFS(Orders!$V:$V,Orders!$T:$T,Orders!T7272)&gt;10,ROUND(Orders!W7272*1.15,2),SUMIFS(Orders!$V:$V,Orders!$T:$T,Orders!T7272)&lt;=10,"Endirim Yoxdur")</f>
        <v>Endirim Yoxdur</v>
      </c>
    </row>
    <row r="7273" spans="3:5" x14ac:dyDescent="0.25">
      <c r="C7273" s="26" t="str">
        <f>IF(Orders!U7273&gt;500,"Yüksək Satış","Aşağı Satış")</f>
        <v>Aşağı Satış</v>
      </c>
      <c r="D7273" s="26" t="str">
        <f>IF(Orders!U7273&gt;500,IF(Orders!E7273="First Class",IF(Orders!W7273=0,"VIP","Special"),"Formal"),"Normal")</f>
        <v>Normal</v>
      </c>
      <c r="E7273" s="26" t="str" cm="1">
        <f t="array" ref="E7273">_xlfn.IFS(Orders!W7273=0,"Endirim Yoxdur",SUMIFS(Orders!$V:$V,Orders!$T:$T,Orders!T7273)&gt;10,ROUND(Orders!W7273*1.15,2),SUMIFS(Orders!$V:$V,Orders!$T:$T,Orders!T7273)&lt;=10,"Endirim Yoxdur")</f>
        <v>Endirim Yoxdur</v>
      </c>
    </row>
    <row r="7274" spans="3:5" x14ac:dyDescent="0.25">
      <c r="C7274" s="26" t="str">
        <f>IF(Orders!U7274&gt;500,"Yüksək Satış","Aşağı Satış")</f>
        <v>Aşağı Satış</v>
      </c>
      <c r="D7274" s="26" t="str">
        <f>IF(Orders!U7274&gt;500,IF(Orders!E7274="First Class",IF(Orders!W7274=0,"VIP","Special"),"Formal"),"Normal")</f>
        <v>Normal</v>
      </c>
      <c r="E7274" s="26" t="str" cm="1">
        <f t="array" ref="E7274">_xlfn.IFS(Orders!W7274=0,"Endirim Yoxdur",SUMIFS(Orders!$V:$V,Orders!$T:$T,Orders!T7274)&gt;10,ROUND(Orders!W7274*1.15,2),SUMIFS(Orders!$V:$V,Orders!$T:$T,Orders!T7274)&lt;=10,"Endirim Yoxdur")</f>
        <v>Endirim Yoxdur</v>
      </c>
    </row>
    <row r="7275" spans="3:5" x14ac:dyDescent="0.25">
      <c r="C7275" s="26" t="str">
        <f>IF(Orders!U7275&gt;500,"Yüksək Satış","Aşağı Satış")</f>
        <v>Aşağı Satış</v>
      </c>
      <c r="D7275" s="26" t="str">
        <f>IF(Orders!U7275&gt;500,IF(Orders!E7275="First Class",IF(Orders!W7275=0,"VIP","Special"),"Formal"),"Normal")</f>
        <v>Normal</v>
      </c>
      <c r="E7275" s="26" t="str" cm="1">
        <f t="array" ref="E7275">_xlfn.IFS(Orders!W7275=0,"Endirim Yoxdur",SUMIFS(Orders!$V:$V,Orders!$T:$T,Orders!T7275)&gt;10,ROUND(Orders!W7275*1.15,2),SUMIFS(Orders!$V:$V,Orders!$T:$T,Orders!T7275)&lt;=10,"Endirim Yoxdur")</f>
        <v>Endirim Yoxdur</v>
      </c>
    </row>
    <row r="7276" spans="3:5" x14ac:dyDescent="0.25">
      <c r="C7276" s="26" t="str">
        <f>IF(Orders!U7276&gt;500,"Yüksək Satış","Aşağı Satış")</f>
        <v>Aşağı Satış</v>
      </c>
      <c r="D7276" s="26" t="str">
        <f>IF(Orders!U7276&gt;500,IF(Orders!E7276="First Class",IF(Orders!W7276=0,"VIP","Special"),"Formal"),"Normal")</f>
        <v>Normal</v>
      </c>
      <c r="E7276" s="26" cm="1">
        <f t="array" ref="E7276">_xlfn.IFS(Orders!W7276=0,"Endirim Yoxdur",SUMIFS(Orders!$V:$V,Orders!$T:$T,Orders!T7276)&gt;10,ROUND(Orders!W7276*1.15,2),SUMIFS(Orders!$V:$V,Orders!$T:$T,Orders!T7276)&lt;=10,"Endirim Yoxdur")</f>
        <v>0.23</v>
      </c>
    </row>
    <row r="7277" spans="3:5" x14ac:dyDescent="0.25">
      <c r="C7277" s="26" t="str">
        <f>IF(Orders!U7277&gt;500,"Yüksək Satış","Aşağı Satış")</f>
        <v>Aşağı Satış</v>
      </c>
      <c r="D7277" s="26" t="str">
        <f>IF(Orders!U7277&gt;500,IF(Orders!E7277="First Class",IF(Orders!W7277=0,"VIP","Special"),"Formal"),"Normal")</f>
        <v>Normal</v>
      </c>
      <c r="E7277" s="26" cm="1">
        <f t="array" ref="E7277">_xlfn.IFS(Orders!W7277=0,"Endirim Yoxdur",SUMIFS(Orders!$V:$V,Orders!$T:$T,Orders!T7277)&gt;10,ROUND(Orders!W7277*1.15,2),SUMIFS(Orders!$V:$V,Orders!$T:$T,Orders!T7277)&lt;=10,"Endirim Yoxdur")</f>
        <v>0.23</v>
      </c>
    </row>
    <row r="7278" spans="3:5" x14ac:dyDescent="0.25">
      <c r="C7278" s="26" t="str">
        <f>IF(Orders!U7278&gt;500,"Yüksək Satış","Aşağı Satış")</f>
        <v>Aşağı Satış</v>
      </c>
      <c r="D7278" s="26" t="str">
        <f>IF(Orders!U7278&gt;500,IF(Orders!E7278="First Class",IF(Orders!W7278=0,"VIP","Special"),"Formal"),"Normal")</f>
        <v>Normal</v>
      </c>
      <c r="E7278" s="26" cm="1">
        <f t="array" ref="E7278">_xlfn.IFS(Orders!W7278=0,"Endirim Yoxdur",SUMIFS(Orders!$V:$V,Orders!$T:$T,Orders!T7278)&gt;10,ROUND(Orders!W7278*1.15,2),SUMIFS(Orders!$V:$V,Orders!$T:$T,Orders!T7278)&lt;=10,"Endirim Yoxdur")</f>
        <v>0.23</v>
      </c>
    </row>
    <row r="7279" spans="3:5" x14ac:dyDescent="0.25">
      <c r="C7279" s="26" t="str">
        <f>IF(Orders!U7279&gt;500,"Yüksək Satış","Aşağı Satış")</f>
        <v>Aşağı Satış</v>
      </c>
      <c r="D7279" s="26" t="str">
        <f>IF(Orders!U7279&gt;500,IF(Orders!E7279="First Class",IF(Orders!W7279=0,"VIP","Special"),"Formal"),"Normal")</f>
        <v>Normal</v>
      </c>
      <c r="E7279" s="26" cm="1">
        <f t="array" ref="E7279">_xlfn.IFS(Orders!W7279=0,"Endirim Yoxdur",SUMIFS(Orders!$V:$V,Orders!$T:$T,Orders!T7279)&gt;10,ROUND(Orders!W7279*1.15,2),SUMIFS(Orders!$V:$V,Orders!$T:$T,Orders!T7279)&lt;=10,"Endirim Yoxdur")</f>
        <v>0.23</v>
      </c>
    </row>
    <row r="7280" spans="3:5" x14ac:dyDescent="0.25">
      <c r="C7280" s="26" t="str">
        <f>IF(Orders!U7280&gt;500,"Yüksək Satış","Aşağı Satış")</f>
        <v>Aşağı Satış</v>
      </c>
      <c r="D7280" s="26" t="str">
        <f>IF(Orders!U7280&gt;500,IF(Orders!E7280="First Class",IF(Orders!W7280=0,"VIP","Special"),"Formal"),"Normal")</f>
        <v>Normal</v>
      </c>
      <c r="E7280" s="26" cm="1">
        <f t="array" ref="E7280">_xlfn.IFS(Orders!W7280=0,"Endirim Yoxdur",SUMIFS(Orders!$V:$V,Orders!$T:$T,Orders!T7280)&gt;10,ROUND(Orders!W7280*1.15,2),SUMIFS(Orders!$V:$V,Orders!$T:$T,Orders!T7280)&lt;=10,"Endirim Yoxdur")</f>
        <v>0.23</v>
      </c>
    </row>
    <row r="7281" spans="3:5" x14ac:dyDescent="0.25">
      <c r="C7281" s="26" t="str">
        <f>IF(Orders!U7281&gt;500,"Yüksək Satış","Aşağı Satış")</f>
        <v>Aşağı Satış</v>
      </c>
      <c r="D7281" s="26" t="str">
        <f>IF(Orders!U7281&gt;500,IF(Orders!E7281="First Class",IF(Orders!W7281=0,"VIP","Special"),"Formal"),"Normal")</f>
        <v>Normal</v>
      </c>
      <c r="E7281" s="26" t="str" cm="1">
        <f t="array" ref="E7281">_xlfn.IFS(Orders!W7281=0,"Endirim Yoxdur",SUMIFS(Orders!$V:$V,Orders!$T:$T,Orders!T7281)&gt;10,ROUND(Orders!W7281*1.15,2),SUMIFS(Orders!$V:$V,Orders!$T:$T,Orders!T7281)&lt;=10,"Endirim Yoxdur")</f>
        <v>Endirim Yoxdur</v>
      </c>
    </row>
    <row r="7282" spans="3:5" x14ac:dyDescent="0.25">
      <c r="C7282" s="26" t="str">
        <f>IF(Orders!U7282&gt;500,"Yüksək Satış","Aşağı Satış")</f>
        <v>Aşağı Satış</v>
      </c>
      <c r="D7282" s="26" t="str">
        <f>IF(Orders!U7282&gt;500,IF(Orders!E7282="First Class",IF(Orders!W7282=0,"VIP","Special"),"Formal"),"Normal")</f>
        <v>Normal</v>
      </c>
      <c r="E7282" s="26" t="str" cm="1">
        <f t="array" ref="E7282">_xlfn.IFS(Orders!W7282=0,"Endirim Yoxdur",SUMIFS(Orders!$V:$V,Orders!$T:$T,Orders!T7282)&gt;10,ROUND(Orders!W7282*1.15,2),SUMIFS(Orders!$V:$V,Orders!$T:$T,Orders!T7282)&lt;=10,"Endirim Yoxdur")</f>
        <v>Endirim Yoxdur</v>
      </c>
    </row>
    <row r="7283" spans="3:5" x14ac:dyDescent="0.25">
      <c r="C7283" s="26" t="str">
        <f>IF(Orders!U7283&gt;500,"Yüksək Satış","Aşağı Satış")</f>
        <v>Aşağı Satış</v>
      </c>
      <c r="D7283" s="26" t="str">
        <f>IF(Orders!U7283&gt;500,IF(Orders!E7283="First Class",IF(Orders!W7283=0,"VIP","Special"),"Formal"),"Normal")</f>
        <v>Normal</v>
      </c>
      <c r="E7283" s="26" cm="1">
        <f t="array" ref="E7283">_xlfn.IFS(Orders!W7283=0,"Endirim Yoxdur",SUMIFS(Orders!$V:$V,Orders!$T:$T,Orders!T7283)&gt;10,ROUND(Orders!W7283*1.15,2),SUMIFS(Orders!$V:$V,Orders!$T:$T,Orders!T7283)&lt;=10,"Endirim Yoxdur")</f>
        <v>0.92</v>
      </c>
    </row>
    <row r="7284" spans="3:5" x14ac:dyDescent="0.25">
      <c r="C7284" s="26" t="str">
        <f>IF(Orders!U7284&gt;500,"Yüksək Satış","Aşağı Satış")</f>
        <v>Aşağı Satış</v>
      </c>
      <c r="D7284" s="26" t="str">
        <f>IF(Orders!U7284&gt;500,IF(Orders!E7284="First Class",IF(Orders!W7284=0,"VIP","Special"),"Formal"),"Normal")</f>
        <v>Normal</v>
      </c>
      <c r="E7284" s="26" t="str" cm="1">
        <f t="array" ref="E7284">_xlfn.IFS(Orders!W7284=0,"Endirim Yoxdur",SUMIFS(Orders!$V:$V,Orders!$T:$T,Orders!T7284)&gt;10,ROUND(Orders!W7284*1.15,2),SUMIFS(Orders!$V:$V,Orders!$T:$T,Orders!T7284)&lt;=10,"Endirim Yoxdur")</f>
        <v>Endirim Yoxdur</v>
      </c>
    </row>
    <row r="7285" spans="3:5" x14ac:dyDescent="0.25">
      <c r="C7285" s="26" t="str">
        <f>IF(Orders!U7285&gt;500,"Yüksək Satış","Aşağı Satış")</f>
        <v>Aşağı Satış</v>
      </c>
      <c r="D7285" s="26" t="str">
        <f>IF(Orders!U7285&gt;500,IF(Orders!E7285="First Class",IF(Orders!W7285=0,"VIP","Special"),"Formal"),"Normal")</f>
        <v>Normal</v>
      </c>
      <c r="E7285" s="26" t="str" cm="1">
        <f t="array" ref="E7285">_xlfn.IFS(Orders!W7285=0,"Endirim Yoxdur",SUMIFS(Orders!$V:$V,Orders!$T:$T,Orders!T7285)&gt;10,ROUND(Orders!W7285*1.15,2),SUMIFS(Orders!$V:$V,Orders!$T:$T,Orders!T7285)&lt;=10,"Endirim Yoxdur")</f>
        <v>Endirim Yoxdur</v>
      </c>
    </row>
    <row r="7286" spans="3:5" x14ac:dyDescent="0.25">
      <c r="C7286" s="26" t="str">
        <f>IF(Orders!U7286&gt;500,"Yüksək Satış","Aşağı Satış")</f>
        <v>Aşağı Satış</v>
      </c>
      <c r="D7286" s="26" t="str">
        <f>IF(Orders!U7286&gt;500,IF(Orders!E7286="First Class",IF(Orders!W7286=0,"VIP","Special"),"Formal"),"Normal")</f>
        <v>Normal</v>
      </c>
      <c r="E7286" s="26" cm="1">
        <f t="array" ref="E7286">_xlfn.IFS(Orders!W7286=0,"Endirim Yoxdur",SUMIFS(Orders!$V:$V,Orders!$T:$T,Orders!T7286)&gt;10,ROUND(Orders!W7286*1.15,2),SUMIFS(Orders!$V:$V,Orders!$T:$T,Orders!T7286)&lt;=10,"Endirim Yoxdur")</f>
        <v>0.23</v>
      </c>
    </row>
    <row r="7287" spans="3:5" x14ac:dyDescent="0.25">
      <c r="C7287" s="26" t="str">
        <f>IF(Orders!U7287&gt;500,"Yüksək Satış","Aşağı Satış")</f>
        <v>Aşağı Satış</v>
      </c>
      <c r="D7287" s="26" t="str">
        <f>IF(Orders!U7287&gt;500,IF(Orders!E7287="First Class",IF(Orders!W7287=0,"VIP","Special"),"Formal"),"Normal")</f>
        <v>Normal</v>
      </c>
      <c r="E7287" s="26" cm="1">
        <f t="array" ref="E7287">_xlfn.IFS(Orders!W7287=0,"Endirim Yoxdur",SUMIFS(Orders!$V:$V,Orders!$T:$T,Orders!T7287)&gt;10,ROUND(Orders!W7287*1.15,2),SUMIFS(Orders!$V:$V,Orders!$T:$T,Orders!T7287)&lt;=10,"Endirim Yoxdur")</f>
        <v>0.23</v>
      </c>
    </row>
    <row r="7288" spans="3:5" x14ac:dyDescent="0.25">
      <c r="C7288" s="26" t="str">
        <f>IF(Orders!U7288&gt;500,"Yüksək Satış","Aşağı Satış")</f>
        <v>Aşağı Satış</v>
      </c>
      <c r="D7288" s="26" t="str">
        <f>IF(Orders!U7288&gt;500,IF(Orders!E7288="First Class",IF(Orders!W7288=0,"VIP","Special"),"Formal"),"Normal")</f>
        <v>Normal</v>
      </c>
      <c r="E7288" s="26" cm="1">
        <f t="array" ref="E7288">_xlfn.IFS(Orders!W7288=0,"Endirim Yoxdur",SUMIFS(Orders!$V:$V,Orders!$T:$T,Orders!T7288)&gt;10,ROUND(Orders!W7288*1.15,2),SUMIFS(Orders!$V:$V,Orders!$T:$T,Orders!T7288)&lt;=10,"Endirim Yoxdur")</f>
        <v>0.23</v>
      </c>
    </row>
    <row r="7289" spans="3:5" x14ac:dyDescent="0.25">
      <c r="C7289" s="26" t="str">
        <f>IF(Orders!U7289&gt;500,"Yüksək Satış","Aşağı Satış")</f>
        <v>Aşağı Satış</v>
      </c>
      <c r="D7289" s="26" t="str">
        <f>IF(Orders!U7289&gt;500,IF(Orders!E7289="First Class",IF(Orders!W7289=0,"VIP","Special"),"Formal"),"Normal")</f>
        <v>Normal</v>
      </c>
      <c r="E7289" s="26" t="str" cm="1">
        <f t="array" ref="E7289">_xlfn.IFS(Orders!W7289=0,"Endirim Yoxdur",SUMIFS(Orders!$V:$V,Orders!$T:$T,Orders!T7289)&gt;10,ROUND(Orders!W7289*1.15,2),SUMIFS(Orders!$V:$V,Orders!$T:$T,Orders!T7289)&lt;=10,"Endirim Yoxdur")</f>
        <v>Endirim Yoxdur</v>
      </c>
    </row>
    <row r="7290" spans="3:5" x14ac:dyDescent="0.25">
      <c r="C7290" s="26" t="str">
        <f>IF(Orders!U7290&gt;500,"Yüksək Satış","Aşağı Satış")</f>
        <v>Yüksək Satış</v>
      </c>
      <c r="D7290" s="26" t="str">
        <f>IF(Orders!U7290&gt;500,IF(Orders!E7290="First Class",IF(Orders!W7290=0,"VIP","Special"),"Formal"),"Normal")</f>
        <v>Formal</v>
      </c>
      <c r="E7290" s="26" cm="1">
        <f t="array" ref="E7290">_xlfn.IFS(Orders!W7290=0,"Endirim Yoxdur",SUMIFS(Orders!$V:$V,Orders!$T:$T,Orders!T7290)&gt;10,ROUND(Orders!W7290*1.15,2),SUMIFS(Orders!$V:$V,Orders!$T:$T,Orders!T7290)&lt;=10,"Endirim Yoxdur")</f>
        <v>0.23</v>
      </c>
    </row>
    <row r="7291" spans="3:5" x14ac:dyDescent="0.25">
      <c r="C7291" s="26" t="str">
        <f>IF(Orders!U7291&gt;500,"Yüksək Satış","Aşağı Satış")</f>
        <v>Aşağı Satış</v>
      </c>
      <c r="D7291" s="26" t="str">
        <f>IF(Orders!U7291&gt;500,IF(Orders!E7291="First Class",IF(Orders!W7291=0,"VIP","Special"),"Formal"),"Normal")</f>
        <v>Normal</v>
      </c>
      <c r="E7291" s="26" t="str" cm="1">
        <f t="array" ref="E7291">_xlfn.IFS(Orders!W7291=0,"Endirim Yoxdur",SUMIFS(Orders!$V:$V,Orders!$T:$T,Orders!T7291)&gt;10,ROUND(Orders!W7291*1.15,2),SUMIFS(Orders!$V:$V,Orders!$T:$T,Orders!T7291)&lt;=10,"Endirim Yoxdur")</f>
        <v>Endirim Yoxdur</v>
      </c>
    </row>
    <row r="7292" spans="3:5" x14ac:dyDescent="0.25">
      <c r="C7292" s="26" t="str">
        <f>IF(Orders!U7292&gt;500,"Yüksək Satış","Aşağı Satış")</f>
        <v>Yüksək Satış</v>
      </c>
      <c r="D7292" s="26" t="str">
        <f>IF(Orders!U7292&gt;500,IF(Orders!E7292="First Class",IF(Orders!W7292=0,"VIP","Special"),"Formal"),"Normal")</f>
        <v>Formal</v>
      </c>
      <c r="E7292" s="26" cm="1">
        <f t="array" ref="E7292">_xlfn.IFS(Orders!W7292=0,"Endirim Yoxdur",SUMIFS(Orders!$V:$V,Orders!$T:$T,Orders!T7292)&gt;10,ROUND(Orders!W7292*1.15,2),SUMIFS(Orders!$V:$V,Orders!$T:$T,Orders!T7292)&lt;=10,"Endirim Yoxdur")</f>
        <v>0.37</v>
      </c>
    </row>
    <row r="7293" spans="3:5" x14ac:dyDescent="0.25">
      <c r="C7293" s="26" t="str">
        <f>IF(Orders!U7293&gt;500,"Yüksək Satış","Aşağı Satış")</f>
        <v>Aşağı Satış</v>
      </c>
      <c r="D7293" s="26" t="str">
        <f>IF(Orders!U7293&gt;500,IF(Orders!E7293="First Class",IF(Orders!W7293=0,"VIP","Special"),"Formal"),"Normal")</f>
        <v>Normal</v>
      </c>
      <c r="E7293" s="26" cm="1">
        <f t="array" ref="E7293">_xlfn.IFS(Orders!W7293=0,"Endirim Yoxdur",SUMIFS(Orders!$V:$V,Orders!$T:$T,Orders!T7293)&gt;10,ROUND(Orders!W7293*1.15,2),SUMIFS(Orders!$V:$V,Orders!$T:$T,Orders!T7293)&lt;=10,"Endirim Yoxdur")</f>
        <v>0.35</v>
      </c>
    </row>
    <row r="7294" spans="3:5" x14ac:dyDescent="0.25">
      <c r="C7294" s="26" t="str">
        <f>IF(Orders!U7294&gt;500,"Yüksək Satış","Aşağı Satış")</f>
        <v>Yüksək Satış</v>
      </c>
      <c r="D7294" s="26" t="str">
        <f>IF(Orders!U7294&gt;500,IF(Orders!E7294="First Class",IF(Orders!W7294=0,"VIP","Special"),"Formal"),"Normal")</f>
        <v>Formal</v>
      </c>
      <c r="E7294" s="26" cm="1">
        <f t="array" ref="E7294">_xlfn.IFS(Orders!W7294=0,"Endirim Yoxdur",SUMIFS(Orders!$V:$V,Orders!$T:$T,Orders!T7294)&gt;10,ROUND(Orders!W7294*1.15,2),SUMIFS(Orders!$V:$V,Orders!$T:$T,Orders!T7294)&lt;=10,"Endirim Yoxdur")</f>
        <v>0.35</v>
      </c>
    </row>
    <row r="7295" spans="3:5" x14ac:dyDescent="0.25">
      <c r="C7295" s="26" t="str">
        <f>IF(Orders!U7295&gt;500,"Yüksək Satış","Aşağı Satış")</f>
        <v>Aşağı Satış</v>
      </c>
      <c r="D7295" s="26" t="str">
        <f>IF(Orders!U7295&gt;500,IF(Orders!E7295="First Class",IF(Orders!W7295=0,"VIP","Special"),"Formal"),"Normal")</f>
        <v>Normal</v>
      </c>
      <c r="E7295" s="26" cm="1">
        <f t="array" ref="E7295">_xlfn.IFS(Orders!W7295=0,"Endirim Yoxdur",SUMIFS(Orders!$V:$V,Orders!$T:$T,Orders!T7295)&gt;10,ROUND(Orders!W7295*1.15,2),SUMIFS(Orders!$V:$V,Orders!$T:$T,Orders!T7295)&lt;=10,"Endirim Yoxdur")</f>
        <v>0.23</v>
      </c>
    </row>
    <row r="7296" spans="3:5" x14ac:dyDescent="0.25">
      <c r="C7296" s="26" t="str">
        <f>IF(Orders!U7296&gt;500,"Yüksək Satış","Aşağı Satış")</f>
        <v>Aşağı Satış</v>
      </c>
      <c r="D7296" s="26" t="str">
        <f>IF(Orders!U7296&gt;500,IF(Orders!E7296="First Class",IF(Orders!W7296=0,"VIP","Special"),"Formal"),"Normal")</f>
        <v>Normal</v>
      </c>
      <c r="E7296" s="26" t="str" cm="1">
        <f t="array" ref="E7296">_xlfn.IFS(Orders!W7296=0,"Endirim Yoxdur",SUMIFS(Orders!$V:$V,Orders!$T:$T,Orders!T7296)&gt;10,ROUND(Orders!W7296*1.15,2),SUMIFS(Orders!$V:$V,Orders!$T:$T,Orders!T7296)&lt;=10,"Endirim Yoxdur")</f>
        <v>Endirim Yoxdur</v>
      </c>
    </row>
    <row r="7297" spans="3:5" x14ac:dyDescent="0.25">
      <c r="C7297" s="26" t="str">
        <f>IF(Orders!U7297&gt;500,"Yüksək Satış","Aşağı Satış")</f>
        <v>Aşağı Satış</v>
      </c>
      <c r="D7297" s="26" t="str">
        <f>IF(Orders!U7297&gt;500,IF(Orders!E7297="First Class",IF(Orders!W7297=0,"VIP","Special"),"Formal"),"Normal")</f>
        <v>Normal</v>
      </c>
      <c r="E7297" s="26" t="str" cm="1">
        <f t="array" ref="E7297">_xlfn.IFS(Orders!W7297=0,"Endirim Yoxdur",SUMIFS(Orders!$V:$V,Orders!$T:$T,Orders!T7297)&gt;10,ROUND(Orders!W7297*1.15,2),SUMIFS(Orders!$V:$V,Orders!$T:$T,Orders!T7297)&lt;=10,"Endirim Yoxdur")</f>
        <v>Endirim Yoxdur</v>
      </c>
    </row>
    <row r="7298" spans="3:5" x14ac:dyDescent="0.25">
      <c r="C7298" s="26" t="str">
        <f>IF(Orders!U7298&gt;500,"Yüksək Satış","Aşağı Satış")</f>
        <v>Aşağı Satış</v>
      </c>
      <c r="D7298" s="26" t="str">
        <f>IF(Orders!U7298&gt;500,IF(Orders!E7298="First Class",IF(Orders!W7298=0,"VIP","Special"),"Formal"),"Normal")</f>
        <v>Normal</v>
      </c>
      <c r="E7298" s="26" t="str" cm="1">
        <f t="array" ref="E7298">_xlfn.IFS(Orders!W7298=0,"Endirim Yoxdur",SUMIFS(Orders!$V:$V,Orders!$T:$T,Orders!T7298)&gt;10,ROUND(Orders!W7298*1.15,2),SUMIFS(Orders!$V:$V,Orders!$T:$T,Orders!T7298)&lt;=10,"Endirim Yoxdur")</f>
        <v>Endirim Yoxdur</v>
      </c>
    </row>
    <row r="7299" spans="3:5" x14ac:dyDescent="0.25">
      <c r="C7299" s="26" t="str">
        <f>IF(Orders!U7299&gt;500,"Yüksək Satış","Aşağı Satış")</f>
        <v>Aşağı Satış</v>
      </c>
      <c r="D7299" s="26" t="str">
        <f>IF(Orders!U7299&gt;500,IF(Orders!E7299="First Class",IF(Orders!W7299=0,"VIP","Special"),"Formal"),"Normal")</f>
        <v>Normal</v>
      </c>
      <c r="E7299" s="26" t="str" cm="1">
        <f t="array" ref="E7299">_xlfn.IFS(Orders!W7299=0,"Endirim Yoxdur",SUMIFS(Orders!$V:$V,Orders!$T:$T,Orders!T7299)&gt;10,ROUND(Orders!W7299*1.15,2),SUMIFS(Orders!$V:$V,Orders!$T:$T,Orders!T7299)&lt;=10,"Endirim Yoxdur")</f>
        <v>Endirim Yoxdur</v>
      </c>
    </row>
    <row r="7300" spans="3:5" x14ac:dyDescent="0.25">
      <c r="C7300" s="26" t="str">
        <f>IF(Orders!U7300&gt;500,"Yüksək Satış","Aşağı Satış")</f>
        <v>Aşağı Satış</v>
      </c>
      <c r="D7300" s="26" t="str">
        <f>IF(Orders!U7300&gt;500,IF(Orders!E7300="First Class",IF(Orders!W7300=0,"VIP","Special"),"Formal"),"Normal")</f>
        <v>Normal</v>
      </c>
      <c r="E7300" s="26" t="str" cm="1">
        <f t="array" ref="E7300">_xlfn.IFS(Orders!W7300=0,"Endirim Yoxdur",SUMIFS(Orders!$V:$V,Orders!$T:$T,Orders!T7300)&gt;10,ROUND(Orders!W7300*1.15,2),SUMIFS(Orders!$V:$V,Orders!$T:$T,Orders!T7300)&lt;=10,"Endirim Yoxdur")</f>
        <v>Endirim Yoxdur</v>
      </c>
    </row>
    <row r="7301" spans="3:5" x14ac:dyDescent="0.25">
      <c r="C7301" s="26" t="str">
        <f>IF(Orders!U7301&gt;500,"Yüksək Satış","Aşağı Satış")</f>
        <v>Aşağı Satış</v>
      </c>
      <c r="D7301" s="26" t="str">
        <f>IF(Orders!U7301&gt;500,IF(Orders!E7301="First Class",IF(Orders!W7301=0,"VIP","Special"),"Formal"),"Normal")</f>
        <v>Normal</v>
      </c>
      <c r="E7301" s="26" t="str" cm="1">
        <f t="array" ref="E7301">_xlfn.IFS(Orders!W7301=0,"Endirim Yoxdur",SUMIFS(Orders!$V:$V,Orders!$T:$T,Orders!T7301)&gt;10,ROUND(Orders!W7301*1.15,2),SUMIFS(Orders!$V:$V,Orders!$T:$T,Orders!T7301)&lt;=10,"Endirim Yoxdur")</f>
        <v>Endirim Yoxdur</v>
      </c>
    </row>
    <row r="7302" spans="3:5" x14ac:dyDescent="0.25">
      <c r="C7302" s="26" t="str">
        <f>IF(Orders!U7302&gt;500,"Yüksək Satış","Aşağı Satış")</f>
        <v>Aşağı Satış</v>
      </c>
      <c r="D7302" s="26" t="str">
        <f>IF(Orders!U7302&gt;500,IF(Orders!E7302="First Class",IF(Orders!W7302=0,"VIP","Special"),"Formal"),"Normal")</f>
        <v>Normal</v>
      </c>
      <c r="E7302" s="26" t="str" cm="1">
        <f t="array" ref="E7302">_xlfn.IFS(Orders!W7302=0,"Endirim Yoxdur",SUMIFS(Orders!$V:$V,Orders!$T:$T,Orders!T7302)&gt;10,ROUND(Orders!W7302*1.15,2),SUMIFS(Orders!$V:$V,Orders!$T:$T,Orders!T7302)&lt;=10,"Endirim Yoxdur")</f>
        <v>Endirim Yoxdur</v>
      </c>
    </row>
    <row r="7303" spans="3:5" x14ac:dyDescent="0.25">
      <c r="C7303" s="26" t="str">
        <f>IF(Orders!U7303&gt;500,"Yüksək Satış","Aşağı Satış")</f>
        <v>Aşağı Satış</v>
      </c>
      <c r="D7303" s="26" t="str">
        <f>IF(Orders!U7303&gt;500,IF(Orders!E7303="First Class",IF(Orders!W7303=0,"VIP","Special"),"Formal"),"Normal")</f>
        <v>Normal</v>
      </c>
      <c r="E7303" s="26" t="str" cm="1">
        <f t="array" ref="E7303">_xlfn.IFS(Orders!W7303=0,"Endirim Yoxdur",SUMIFS(Orders!$V:$V,Orders!$T:$T,Orders!T7303)&gt;10,ROUND(Orders!W7303*1.15,2),SUMIFS(Orders!$V:$V,Orders!$T:$T,Orders!T7303)&lt;=10,"Endirim Yoxdur")</f>
        <v>Endirim Yoxdur</v>
      </c>
    </row>
    <row r="7304" spans="3:5" x14ac:dyDescent="0.25">
      <c r="C7304" s="26" t="str">
        <f>IF(Orders!U7304&gt;500,"Yüksək Satış","Aşağı Satış")</f>
        <v>Aşağı Satış</v>
      </c>
      <c r="D7304" s="26" t="str">
        <f>IF(Orders!U7304&gt;500,IF(Orders!E7304="First Class",IF(Orders!W7304=0,"VIP","Special"),"Formal"),"Normal")</f>
        <v>Normal</v>
      </c>
      <c r="E7304" s="26" cm="1">
        <f t="array" ref="E7304">_xlfn.IFS(Orders!W7304=0,"Endirim Yoxdur",SUMIFS(Orders!$V:$V,Orders!$T:$T,Orders!T7304)&gt;10,ROUND(Orders!W7304*1.15,2),SUMIFS(Orders!$V:$V,Orders!$T:$T,Orders!T7304)&lt;=10,"Endirim Yoxdur")</f>
        <v>0.23</v>
      </c>
    </row>
    <row r="7305" spans="3:5" x14ac:dyDescent="0.25">
      <c r="C7305" s="26" t="str">
        <f>IF(Orders!U7305&gt;500,"Yüksək Satış","Aşağı Satış")</f>
        <v>Aşağı Satış</v>
      </c>
      <c r="D7305" s="26" t="str">
        <f>IF(Orders!U7305&gt;500,IF(Orders!E7305="First Class",IF(Orders!W7305=0,"VIP","Special"),"Formal"),"Normal")</f>
        <v>Normal</v>
      </c>
      <c r="E7305" s="26" t="str" cm="1">
        <f t="array" ref="E7305">_xlfn.IFS(Orders!W7305=0,"Endirim Yoxdur",SUMIFS(Orders!$V:$V,Orders!$T:$T,Orders!T7305)&gt;10,ROUND(Orders!W7305*1.15,2),SUMIFS(Orders!$V:$V,Orders!$T:$T,Orders!T7305)&lt;=10,"Endirim Yoxdur")</f>
        <v>Endirim Yoxdur</v>
      </c>
    </row>
    <row r="7306" spans="3:5" x14ac:dyDescent="0.25">
      <c r="C7306" s="26" t="str">
        <f>IF(Orders!U7306&gt;500,"Yüksək Satış","Aşağı Satış")</f>
        <v>Aşağı Satış</v>
      </c>
      <c r="D7306" s="26" t="str">
        <f>IF(Orders!U7306&gt;500,IF(Orders!E7306="First Class",IF(Orders!W7306=0,"VIP","Special"),"Formal"),"Normal")</f>
        <v>Normal</v>
      </c>
      <c r="E7306" s="26" t="str" cm="1">
        <f t="array" ref="E7306">_xlfn.IFS(Orders!W7306=0,"Endirim Yoxdur",SUMIFS(Orders!$V:$V,Orders!$T:$T,Orders!T7306)&gt;10,ROUND(Orders!W7306*1.15,2),SUMIFS(Orders!$V:$V,Orders!$T:$T,Orders!T7306)&lt;=10,"Endirim Yoxdur")</f>
        <v>Endirim Yoxdur</v>
      </c>
    </row>
    <row r="7307" spans="3:5" x14ac:dyDescent="0.25">
      <c r="C7307" s="26" t="str">
        <f>IF(Orders!U7307&gt;500,"Yüksək Satış","Aşağı Satış")</f>
        <v>Aşağı Satış</v>
      </c>
      <c r="D7307" s="26" t="str">
        <f>IF(Orders!U7307&gt;500,IF(Orders!E7307="First Class",IF(Orders!W7307=0,"VIP","Special"),"Formal"),"Normal")</f>
        <v>Normal</v>
      </c>
      <c r="E7307" s="26" t="str" cm="1">
        <f t="array" ref="E7307">_xlfn.IFS(Orders!W7307=0,"Endirim Yoxdur",SUMIFS(Orders!$V:$V,Orders!$T:$T,Orders!T7307)&gt;10,ROUND(Orders!W7307*1.15,2),SUMIFS(Orders!$V:$V,Orders!$T:$T,Orders!T7307)&lt;=10,"Endirim Yoxdur")</f>
        <v>Endirim Yoxdur</v>
      </c>
    </row>
    <row r="7308" spans="3:5" x14ac:dyDescent="0.25">
      <c r="C7308" s="26" t="str">
        <f>IF(Orders!U7308&gt;500,"Yüksək Satış","Aşağı Satış")</f>
        <v>Aşağı Satış</v>
      </c>
      <c r="D7308" s="26" t="str">
        <f>IF(Orders!U7308&gt;500,IF(Orders!E7308="First Class",IF(Orders!W7308=0,"VIP","Special"),"Formal"),"Normal")</f>
        <v>Normal</v>
      </c>
      <c r="E7308" s="26" cm="1">
        <f t="array" ref="E7308">_xlfn.IFS(Orders!W7308=0,"Endirim Yoxdur",SUMIFS(Orders!$V:$V,Orders!$T:$T,Orders!T7308)&gt;10,ROUND(Orders!W7308*1.15,2),SUMIFS(Orders!$V:$V,Orders!$T:$T,Orders!T7308)&lt;=10,"Endirim Yoxdur")</f>
        <v>0.81</v>
      </c>
    </row>
    <row r="7309" spans="3:5" x14ac:dyDescent="0.25">
      <c r="C7309" s="26" t="str">
        <f>IF(Orders!U7309&gt;500,"Yüksək Satış","Aşağı Satış")</f>
        <v>Aşağı Satış</v>
      </c>
      <c r="D7309" s="26" t="str">
        <f>IF(Orders!U7309&gt;500,IF(Orders!E7309="First Class",IF(Orders!W7309=0,"VIP","Special"),"Formal"),"Normal")</f>
        <v>Normal</v>
      </c>
      <c r="E7309" s="26" t="str" cm="1">
        <f t="array" ref="E7309">_xlfn.IFS(Orders!W7309=0,"Endirim Yoxdur",SUMIFS(Orders!$V:$V,Orders!$T:$T,Orders!T7309)&gt;10,ROUND(Orders!W7309*1.15,2),SUMIFS(Orders!$V:$V,Orders!$T:$T,Orders!T7309)&lt;=10,"Endirim Yoxdur")</f>
        <v>Endirim Yoxdur</v>
      </c>
    </row>
    <row r="7310" spans="3:5" x14ac:dyDescent="0.25">
      <c r="C7310" s="26" t="str">
        <f>IF(Orders!U7310&gt;500,"Yüksək Satış","Aşağı Satış")</f>
        <v>Aşağı Satış</v>
      </c>
      <c r="D7310" s="26" t="str">
        <f>IF(Orders!U7310&gt;500,IF(Orders!E7310="First Class",IF(Orders!W7310=0,"VIP","Special"),"Formal"),"Normal")</f>
        <v>Normal</v>
      </c>
      <c r="E7310" s="26" t="str" cm="1">
        <f t="array" ref="E7310">_xlfn.IFS(Orders!W7310=0,"Endirim Yoxdur",SUMIFS(Orders!$V:$V,Orders!$T:$T,Orders!T7310)&gt;10,ROUND(Orders!W7310*1.15,2),SUMIFS(Orders!$V:$V,Orders!$T:$T,Orders!T7310)&lt;=10,"Endirim Yoxdur")</f>
        <v>Endirim Yoxdur</v>
      </c>
    </row>
    <row r="7311" spans="3:5" x14ac:dyDescent="0.25">
      <c r="C7311" s="26" t="str">
        <f>IF(Orders!U7311&gt;500,"Yüksək Satış","Aşağı Satış")</f>
        <v>Aşağı Satış</v>
      </c>
      <c r="D7311" s="26" t="str">
        <f>IF(Orders!U7311&gt;500,IF(Orders!E7311="First Class",IF(Orders!W7311=0,"VIP","Special"),"Formal"),"Normal")</f>
        <v>Normal</v>
      </c>
      <c r="E7311" s="26" t="str" cm="1">
        <f t="array" ref="E7311">_xlfn.IFS(Orders!W7311=0,"Endirim Yoxdur",SUMIFS(Orders!$V:$V,Orders!$T:$T,Orders!T7311)&gt;10,ROUND(Orders!W7311*1.15,2),SUMIFS(Orders!$V:$V,Orders!$T:$T,Orders!T7311)&lt;=10,"Endirim Yoxdur")</f>
        <v>Endirim Yoxdur</v>
      </c>
    </row>
    <row r="7312" spans="3:5" x14ac:dyDescent="0.25">
      <c r="C7312" s="26" t="str">
        <f>IF(Orders!U7312&gt;500,"Yüksək Satış","Aşağı Satış")</f>
        <v>Yüksək Satış</v>
      </c>
      <c r="D7312" s="26" t="str">
        <f>IF(Orders!U7312&gt;500,IF(Orders!E7312="First Class",IF(Orders!W7312=0,"VIP","Special"),"Formal"),"Normal")</f>
        <v>VIP</v>
      </c>
      <c r="E7312" s="26" t="str" cm="1">
        <f t="array" ref="E7312">_xlfn.IFS(Orders!W7312=0,"Endirim Yoxdur",SUMIFS(Orders!$V:$V,Orders!$T:$T,Orders!T7312)&gt;10,ROUND(Orders!W7312*1.15,2),SUMIFS(Orders!$V:$V,Orders!$T:$T,Orders!T7312)&lt;=10,"Endirim Yoxdur")</f>
        <v>Endirim Yoxdur</v>
      </c>
    </row>
    <row r="7313" spans="3:5" x14ac:dyDescent="0.25">
      <c r="C7313" s="26" t="str">
        <f>IF(Orders!U7313&gt;500,"Yüksək Satış","Aşağı Satış")</f>
        <v>Yüksək Satış</v>
      </c>
      <c r="D7313" s="26" t="str">
        <f>IF(Orders!U7313&gt;500,IF(Orders!E7313="First Class",IF(Orders!W7313=0,"VIP","Special"),"Formal"),"Normal")</f>
        <v>Special</v>
      </c>
      <c r="E7313" s="26" cm="1">
        <f t="array" ref="E7313">_xlfn.IFS(Orders!W7313=0,"Endirim Yoxdur",SUMIFS(Orders!$V:$V,Orders!$T:$T,Orders!T7313)&gt;10,ROUND(Orders!W7313*1.15,2),SUMIFS(Orders!$V:$V,Orders!$T:$T,Orders!T7313)&lt;=10,"Endirim Yoxdur")</f>
        <v>0.23</v>
      </c>
    </row>
    <row r="7314" spans="3:5" x14ac:dyDescent="0.25">
      <c r="C7314" s="26" t="str">
        <f>IF(Orders!U7314&gt;500,"Yüksək Satış","Aşağı Satış")</f>
        <v>Aşağı Satış</v>
      </c>
      <c r="D7314" s="26" t="str">
        <f>IF(Orders!U7314&gt;500,IF(Orders!E7314="First Class",IF(Orders!W7314=0,"VIP","Special"),"Formal"),"Normal")</f>
        <v>Normal</v>
      </c>
      <c r="E7314" s="26" t="str" cm="1">
        <f t="array" ref="E7314">_xlfn.IFS(Orders!W7314=0,"Endirim Yoxdur",SUMIFS(Orders!$V:$V,Orders!$T:$T,Orders!T7314)&gt;10,ROUND(Orders!W7314*1.15,2),SUMIFS(Orders!$V:$V,Orders!$T:$T,Orders!T7314)&lt;=10,"Endirim Yoxdur")</f>
        <v>Endirim Yoxdur</v>
      </c>
    </row>
    <row r="7315" spans="3:5" x14ac:dyDescent="0.25">
      <c r="C7315" s="26" t="str">
        <f>IF(Orders!U7315&gt;500,"Yüksək Satış","Aşağı Satış")</f>
        <v>Aşağı Satış</v>
      </c>
      <c r="D7315" s="26" t="str">
        <f>IF(Orders!U7315&gt;500,IF(Orders!E7315="First Class",IF(Orders!W7315=0,"VIP","Special"),"Formal"),"Normal")</f>
        <v>Normal</v>
      </c>
      <c r="E7315" s="26" t="str" cm="1">
        <f t="array" ref="E7315">_xlfn.IFS(Orders!W7315=0,"Endirim Yoxdur",SUMIFS(Orders!$V:$V,Orders!$T:$T,Orders!T7315)&gt;10,ROUND(Orders!W7315*1.15,2),SUMIFS(Orders!$V:$V,Orders!$T:$T,Orders!T7315)&lt;=10,"Endirim Yoxdur")</f>
        <v>Endirim Yoxdur</v>
      </c>
    </row>
    <row r="7316" spans="3:5" x14ac:dyDescent="0.25">
      <c r="C7316" s="26" t="str">
        <f>IF(Orders!U7316&gt;500,"Yüksək Satış","Aşağı Satış")</f>
        <v>Aşağı Satış</v>
      </c>
      <c r="D7316" s="26" t="str">
        <f>IF(Orders!U7316&gt;500,IF(Orders!E7316="First Class",IF(Orders!W7316=0,"VIP","Special"),"Formal"),"Normal")</f>
        <v>Normal</v>
      </c>
      <c r="E7316" s="26" t="str" cm="1">
        <f t="array" ref="E7316">_xlfn.IFS(Orders!W7316=0,"Endirim Yoxdur",SUMIFS(Orders!$V:$V,Orders!$T:$T,Orders!T7316)&gt;10,ROUND(Orders!W7316*1.15,2),SUMIFS(Orders!$V:$V,Orders!$T:$T,Orders!T7316)&lt;=10,"Endirim Yoxdur")</f>
        <v>Endirim Yoxdur</v>
      </c>
    </row>
    <row r="7317" spans="3:5" x14ac:dyDescent="0.25">
      <c r="C7317" s="26" t="str">
        <f>IF(Orders!U7317&gt;500,"Yüksək Satış","Aşağı Satış")</f>
        <v>Aşağı Satış</v>
      </c>
      <c r="D7317" s="26" t="str">
        <f>IF(Orders!U7317&gt;500,IF(Orders!E7317="First Class",IF(Orders!W7317=0,"VIP","Special"),"Formal"),"Normal")</f>
        <v>Normal</v>
      </c>
      <c r="E7317" s="26" cm="1">
        <f t="array" ref="E7317">_xlfn.IFS(Orders!W7317=0,"Endirim Yoxdur",SUMIFS(Orders!$V:$V,Orders!$T:$T,Orders!T7317)&gt;10,ROUND(Orders!W7317*1.15,2),SUMIFS(Orders!$V:$V,Orders!$T:$T,Orders!T7317)&lt;=10,"Endirim Yoxdur")</f>
        <v>0.81</v>
      </c>
    </row>
    <row r="7318" spans="3:5" x14ac:dyDescent="0.25">
      <c r="C7318" s="26" t="str">
        <f>IF(Orders!U7318&gt;500,"Yüksək Satış","Aşağı Satış")</f>
        <v>Aşağı Satış</v>
      </c>
      <c r="D7318" s="26" t="str">
        <f>IF(Orders!U7318&gt;500,IF(Orders!E7318="First Class",IF(Orders!W7318=0,"VIP","Special"),"Formal"),"Normal")</f>
        <v>Normal</v>
      </c>
      <c r="E7318" s="26" t="str" cm="1">
        <f t="array" ref="E7318">_xlfn.IFS(Orders!W7318=0,"Endirim Yoxdur",SUMIFS(Orders!$V:$V,Orders!$T:$T,Orders!T7318)&gt;10,ROUND(Orders!W7318*1.15,2),SUMIFS(Orders!$V:$V,Orders!$T:$T,Orders!T7318)&lt;=10,"Endirim Yoxdur")</f>
        <v>Endirim Yoxdur</v>
      </c>
    </row>
    <row r="7319" spans="3:5" x14ac:dyDescent="0.25">
      <c r="C7319" s="26" t="str">
        <f>IF(Orders!U7319&gt;500,"Yüksək Satış","Aşağı Satış")</f>
        <v>Aşağı Satış</v>
      </c>
      <c r="D7319" s="26" t="str">
        <f>IF(Orders!U7319&gt;500,IF(Orders!E7319="First Class",IF(Orders!W7319=0,"VIP","Special"),"Formal"),"Normal")</f>
        <v>Normal</v>
      </c>
      <c r="E7319" s="26" t="str" cm="1">
        <f t="array" ref="E7319">_xlfn.IFS(Orders!W7319=0,"Endirim Yoxdur",SUMIFS(Orders!$V:$V,Orders!$T:$T,Orders!T7319)&gt;10,ROUND(Orders!W7319*1.15,2),SUMIFS(Orders!$V:$V,Orders!$T:$T,Orders!T7319)&lt;=10,"Endirim Yoxdur")</f>
        <v>Endirim Yoxdur</v>
      </c>
    </row>
    <row r="7320" spans="3:5" x14ac:dyDescent="0.25">
      <c r="C7320" s="26" t="str">
        <f>IF(Orders!U7320&gt;500,"Yüksək Satış","Aşağı Satış")</f>
        <v>Aşağı Satış</v>
      </c>
      <c r="D7320" s="26" t="str">
        <f>IF(Orders!U7320&gt;500,IF(Orders!E7320="First Class",IF(Orders!W7320=0,"VIP","Special"),"Formal"),"Normal")</f>
        <v>Normal</v>
      </c>
      <c r="E7320" s="26" t="str" cm="1">
        <f t="array" ref="E7320">_xlfn.IFS(Orders!W7320=0,"Endirim Yoxdur",SUMIFS(Orders!$V:$V,Orders!$T:$T,Orders!T7320)&gt;10,ROUND(Orders!W7320*1.15,2),SUMIFS(Orders!$V:$V,Orders!$T:$T,Orders!T7320)&lt;=10,"Endirim Yoxdur")</f>
        <v>Endirim Yoxdur</v>
      </c>
    </row>
    <row r="7321" spans="3:5" x14ac:dyDescent="0.25">
      <c r="C7321" s="26" t="str">
        <f>IF(Orders!U7321&gt;500,"Yüksək Satış","Aşağı Satış")</f>
        <v>Aşağı Satış</v>
      </c>
      <c r="D7321" s="26" t="str">
        <f>IF(Orders!U7321&gt;500,IF(Orders!E7321="First Class",IF(Orders!W7321=0,"VIP","Special"),"Formal"),"Normal")</f>
        <v>Normal</v>
      </c>
      <c r="E7321" s="26" t="str" cm="1">
        <f t="array" ref="E7321">_xlfn.IFS(Orders!W7321=0,"Endirim Yoxdur",SUMIFS(Orders!$V:$V,Orders!$T:$T,Orders!T7321)&gt;10,ROUND(Orders!W7321*1.15,2),SUMIFS(Orders!$V:$V,Orders!$T:$T,Orders!T7321)&lt;=10,"Endirim Yoxdur")</f>
        <v>Endirim Yoxdur</v>
      </c>
    </row>
    <row r="7322" spans="3:5" x14ac:dyDescent="0.25">
      <c r="C7322" s="26" t="str">
        <f>IF(Orders!U7322&gt;500,"Yüksək Satış","Aşağı Satış")</f>
        <v>Aşağı Satış</v>
      </c>
      <c r="D7322" s="26" t="str">
        <f>IF(Orders!U7322&gt;500,IF(Orders!E7322="First Class",IF(Orders!W7322=0,"VIP","Special"),"Formal"),"Normal")</f>
        <v>Normal</v>
      </c>
      <c r="E7322" s="26" t="str" cm="1">
        <f t="array" ref="E7322">_xlfn.IFS(Orders!W7322=0,"Endirim Yoxdur",SUMIFS(Orders!$V:$V,Orders!$T:$T,Orders!T7322)&gt;10,ROUND(Orders!W7322*1.15,2),SUMIFS(Orders!$V:$V,Orders!$T:$T,Orders!T7322)&lt;=10,"Endirim Yoxdur")</f>
        <v>Endirim Yoxdur</v>
      </c>
    </row>
    <row r="7323" spans="3:5" x14ac:dyDescent="0.25">
      <c r="C7323" s="26" t="str">
        <f>IF(Orders!U7323&gt;500,"Yüksək Satış","Aşağı Satış")</f>
        <v>Aşağı Satış</v>
      </c>
      <c r="D7323" s="26" t="str">
        <f>IF(Orders!U7323&gt;500,IF(Orders!E7323="First Class",IF(Orders!W7323=0,"VIP","Special"),"Formal"),"Normal")</f>
        <v>Normal</v>
      </c>
      <c r="E7323" s="26" t="str" cm="1">
        <f t="array" ref="E7323">_xlfn.IFS(Orders!W7323=0,"Endirim Yoxdur",SUMIFS(Orders!$V:$V,Orders!$T:$T,Orders!T7323)&gt;10,ROUND(Orders!W7323*1.15,2),SUMIFS(Orders!$V:$V,Orders!$T:$T,Orders!T7323)&lt;=10,"Endirim Yoxdur")</f>
        <v>Endirim Yoxdur</v>
      </c>
    </row>
    <row r="7324" spans="3:5" x14ac:dyDescent="0.25">
      <c r="C7324" s="26" t="str">
        <f>IF(Orders!U7324&gt;500,"Yüksək Satış","Aşağı Satış")</f>
        <v>Aşağı Satış</v>
      </c>
      <c r="D7324" s="26" t="str">
        <f>IF(Orders!U7324&gt;500,IF(Orders!E7324="First Class",IF(Orders!W7324=0,"VIP","Special"),"Formal"),"Normal")</f>
        <v>Normal</v>
      </c>
      <c r="E7324" s="26" cm="1">
        <f t="array" ref="E7324">_xlfn.IFS(Orders!W7324=0,"Endirim Yoxdur",SUMIFS(Orders!$V:$V,Orders!$T:$T,Orders!T7324)&gt;10,ROUND(Orders!W7324*1.15,2),SUMIFS(Orders!$V:$V,Orders!$T:$T,Orders!T7324)&lt;=10,"Endirim Yoxdur")</f>
        <v>0.92</v>
      </c>
    </row>
    <row r="7325" spans="3:5" x14ac:dyDescent="0.25">
      <c r="C7325" s="26" t="str">
        <f>IF(Orders!U7325&gt;500,"Yüksək Satış","Aşağı Satış")</f>
        <v>Aşağı Satış</v>
      </c>
      <c r="D7325" s="26" t="str">
        <f>IF(Orders!U7325&gt;500,IF(Orders!E7325="First Class",IF(Orders!W7325=0,"VIP","Special"),"Formal"),"Normal")</f>
        <v>Normal</v>
      </c>
      <c r="E7325" s="26" t="str" cm="1">
        <f t="array" ref="E7325">_xlfn.IFS(Orders!W7325=0,"Endirim Yoxdur",SUMIFS(Orders!$V:$V,Orders!$T:$T,Orders!T7325)&gt;10,ROUND(Orders!W7325*1.15,2),SUMIFS(Orders!$V:$V,Orders!$T:$T,Orders!T7325)&lt;=10,"Endirim Yoxdur")</f>
        <v>Endirim Yoxdur</v>
      </c>
    </row>
    <row r="7326" spans="3:5" x14ac:dyDescent="0.25">
      <c r="C7326" s="26" t="str">
        <f>IF(Orders!U7326&gt;500,"Yüksək Satış","Aşağı Satış")</f>
        <v>Aşağı Satış</v>
      </c>
      <c r="D7326" s="26" t="str">
        <f>IF(Orders!U7326&gt;500,IF(Orders!E7326="First Class",IF(Orders!W7326=0,"VIP","Special"),"Formal"),"Normal")</f>
        <v>Normal</v>
      </c>
      <c r="E7326" s="26" t="str" cm="1">
        <f t="array" ref="E7326">_xlfn.IFS(Orders!W7326=0,"Endirim Yoxdur",SUMIFS(Orders!$V:$V,Orders!$T:$T,Orders!T7326)&gt;10,ROUND(Orders!W7326*1.15,2),SUMIFS(Orders!$V:$V,Orders!$T:$T,Orders!T7326)&lt;=10,"Endirim Yoxdur")</f>
        <v>Endirim Yoxdur</v>
      </c>
    </row>
    <row r="7327" spans="3:5" x14ac:dyDescent="0.25">
      <c r="C7327" s="26" t="str">
        <f>IF(Orders!U7327&gt;500,"Yüksək Satış","Aşağı Satış")</f>
        <v>Aşağı Satış</v>
      </c>
      <c r="D7327" s="26" t="str">
        <f>IF(Orders!U7327&gt;500,IF(Orders!E7327="First Class",IF(Orders!W7327=0,"VIP","Special"),"Formal"),"Normal")</f>
        <v>Normal</v>
      </c>
      <c r="E7327" s="26" cm="1">
        <f t="array" ref="E7327">_xlfn.IFS(Orders!W7327=0,"Endirim Yoxdur",SUMIFS(Orders!$V:$V,Orders!$T:$T,Orders!T7327)&gt;10,ROUND(Orders!W7327*1.15,2),SUMIFS(Orders!$V:$V,Orders!$T:$T,Orders!T7327)&lt;=10,"Endirim Yoxdur")</f>
        <v>0.92</v>
      </c>
    </row>
    <row r="7328" spans="3:5" x14ac:dyDescent="0.25">
      <c r="C7328" s="26" t="str">
        <f>IF(Orders!U7328&gt;500,"Yüksək Satış","Aşağı Satış")</f>
        <v>Aşağı Satış</v>
      </c>
      <c r="D7328" s="26" t="str">
        <f>IF(Orders!U7328&gt;500,IF(Orders!E7328="First Class",IF(Orders!W7328=0,"VIP","Special"),"Formal"),"Normal")</f>
        <v>Normal</v>
      </c>
      <c r="E7328" s="26" t="str" cm="1">
        <f t="array" ref="E7328">_xlfn.IFS(Orders!W7328=0,"Endirim Yoxdur",SUMIFS(Orders!$V:$V,Orders!$T:$T,Orders!T7328)&gt;10,ROUND(Orders!W7328*1.15,2),SUMIFS(Orders!$V:$V,Orders!$T:$T,Orders!T7328)&lt;=10,"Endirim Yoxdur")</f>
        <v>Endirim Yoxdur</v>
      </c>
    </row>
    <row r="7329" spans="3:5" x14ac:dyDescent="0.25">
      <c r="C7329" s="26" t="str">
        <f>IF(Orders!U7329&gt;500,"Yüksək Satış","Aşağı Satış")</f>
        <v>Aşağı Satış</v>
      </c>
      <c r="D7329" s="26" t="str">
        <f>IF(Orders!U7329&gt;500,IF(Orders!E7329="First Class",IF(Orders!W7329=0,"VIP","Special"),"Formal"),"Normal")</f>
        <v>Normal</v>
      </c>
      <c r="E7329" s="26" t="str" cm="1">
        <f t="array" ref="E7329">_xlfn.IFS(Orders!W7329=0,"Endirim Yoxdur",SUMIFS(Orders!$V:$V,Orders!$T:$T,Orders!T7329)&gt;10,ROUND(Orders!W7329*1.15,2),SUMIFS(Orders!$V:$V,Orders!$T:$T,Orders!T7329)&lt;=10,"Endirim Yoxdur")</f>
        <v>Endirim Yoxdur</v>
      </c>
    </row>
    <row r="7330" spans="3:5" x14ac:dyDescent="0.25">
      <c r="C7330" s="26" t="str">
        <f>IF(Orders!U7330&gt;500,"Yüksək Satış","Aşağı Satış")</f>
        <v>Yüksək Satış</v>
      </c>
      <c r="D7330" s="26" t="str">
        <f>IF(Orders!U7330&gt;500,IF(Orders!E7330="First Class",IF(Orders!W7330=0,"VIP","Special"),"Formal"),"Normal")</f>
        <v>Formal</v>
      </c>
      <c r="E7330" s="26" t="str" cm="1">
        <f t="array" ref="E7330">_xlfn.IFS(Orders!W7330=0,"Endirim Yoxdur",SUMIFS(Orders!$V:$V,Orders!$T:$T,Orders!T7330)&gt;10,ROUND(Orders!W7330*1.15,2),SUMIFS(Orders!$V:$V,Orders!$T:$T,Orders!T7330)&lt;=10,"Endirim Yoxdur")</f>
        <v>Endirim Yoxdur</v>
      </c>
    </row>
    <row r="7331" spans="3:5" x14ac:dyDescent="0.25">
      <c r="C7331" s="26" t="str">
        <f>IF(Orders!U7331&gt;500,"Yüksək Satış","Aşağı Satış")</f>
        <v>Yüksək Satış</v>
      </c>
      <c r="D7331" s="26" t="str">
        <f>IF(Orders!U7331&gt;500,IF(Orders!E7331="First Class",IF(Orders!W7331=0,"VIP","Special"),"Formal"),"Normal")</f>
        <v>Formal</v>
      </c>
      <c r="E7331" s="26" t="str" cm="1">
        <f t="array" ref="E7331">_xlfn.IFS(Orders!W7331=0,"Endirim Yoxdur",SUMIFS(Orders!$V:$V,Orders!$T:$T,Orders!T7331)&gt;10,ROUND(Orders!W7331*1.15,2),SUMIFS(Orders!$V:$V,Orders!$T:$T,Orders!T7331)&lt;=10,"Endirim Yoxdur")</f>
        <v>Endirim Yoxdur</v>
      </c>
    </row>
    <row r="7332" spans="3:5" x14ac:dyDescent="0.25">
      <c r="C7332" s="26" t="str">
        <f>IF(Orders!U7332&gt;500,"Yüksək Satış","Aşağı Satış")</f>
        <v>Aşağı Satış</v>
      </c>
      <c r="D7332" s="26" t="str">
        <f>IF(Orders!U7332&gt;500,IF(Orders!E7332="First Class",IF(Orders!W7332=0,"VIP","Special"),"Formal"),"Normal")</f>
        <v>Normal</v>
      </c>
      <c r="E7332" s="26" t="str" cm="1">
        <f t="array" ref="E7332">_xlfn.IFS(Orders!W7332=0,"Endirim Yoxdur",SUMIFS(Orders!$V:$V,Orders!$T:$T,Orders!T7332)&gt;10,ROUND(Orders!W7332*1.15,2),SUMIFS(Orders!$V:$V,Orders!$T:$T,Orders!T7332)&lt;=10,"Endirim Yoxdur")</f>
        <v>Endirim Yoxdur</v>
      </c>
    </row>
    <row r="7333" spans="3:5" x14ac:dyDescent="0.25">
      <c r="C7333" s="26" t="str">
        <f>IF(Orders!U7333&gt;500,"Yüksək Satış","Aşağı Satış")</f>
        <v>Yüksək Satış</v>
      </c>
      <c r="D7333" s="26" t="str">
        <f>IF(Orders!U7333&gt;500,IF(Orders!E7333="First Class",IF(Orders!W7333=0,"VIP","Special"),"Formal"),"Normal")</f>
        <v>Formal</v>
      </c>
      <c r="E7333" s="26" t="str" cm="1">
        <f t="array" ref="E7333">_xlfn.IFS(Orders!W7333=0,"Endirim Yoxdur",SUMIFS(Orders!$V:$V,Orders!$T:$T,Orders!T7333)&gt;10,ROUND(Orders!W7333*1.15,2),SUMIFS(Orders!$V:$V,Orders!$T:$T,Orders!T7333)&lt;=10,"Endirim Yoxdur")</f>
        <v>Endirim Yoxdur</v>
      </c>
    </row>
    <row r="7334" spans="3:5" x14ac:dyDescent="0.25">
      <c r="C7334" s="26" t="str">
        <f>IF(Orders!U7334&gt;500,"Yüksək Satış","Aşağı Satış")</f>
        <v>Aşağı Satış</v>
      </c>
      <c r="D7334" s="26" t="str">
        <f>IF(Orders!U7334&gt;500,IF(Orders!E7334="First Class",IF(Orders!W7334=0,"VIP","Special"),"Formal"),"Normal")</f>
        <v>Normal</v>
      </c>
      <c r="E7334" s="26" cm="1">
        <f t="array" ref="E7334">_xlfn.IFS(Orders!W7334=0,"Endirim Yoxdur",SUMIFS(Orders!$V:$V,Orders!$T:$T,Orders!T7334)&gt;10,ROUND(Orders!W7334*1.15,2),SUMIFS(Orders!$V:$V,Orders!$T:$T,Orders!T7334)&lt;=10,"Endirim Yoxdur")</f>
        <v>0.17</v>
      </c>
    </row>
    <row r="7335" spans="3:5" x14ac:dyDescent="0.25">
      <c r="C7335" s="26" t="str">
        <f>IF(Orders!U7335&gt;500,"Yüksək Satış","Aşağı Satış")</f>
        <v>Aşağı Satış</v>
      </c>
      <c r="D7335" s="26" t="str">
        <f>IF(Orders!U7335&gt;500,IF(Orders!E7335="First Class",IF(Orders!W7335=0,"VIP","Special"),"Formal"),"Normal")</f>
        <v>Normal</v>
      </c>
      <c r="E7335" s="26" cm="1">
        <f t="array" ref="E7335">_xlfn.IFS(Orders!W7335=0,"Endirim Yoxdur",SUMIFS(Orders!$V:$V,Orders!$T:$T,Orders!T7335)&gt;10,ROUND(Orders!W7335*1.15,2),SUMIFS(Orders!$V:$V,Orders!$T:$T,Orders!T7335)&lt;=10,"Endirim Yoxdur")</f>
        <v>0.23</v>
      </c>
    </row>
    <row r="7336" spans="3:5" x14ac:dyDescent="0.25">
      <c r="C7336" s="26" t="str">
        <f>IF(Orders!U7336&gt;500,"Yüksək Satış","Aşağı Satış")</f>
        <v>Aşağı Satış</v>
      </c>
      <c r="D7336" s="26" t="str">
        <f>IF(Orders!U7336&gt;500,IF(Orders!E7336="First Class",IF(Orders!W7336=0,"VIP","Special"),"Formal"),"Normal")</f>
        <v>Normal</v>
      </c>
      <c r="E7336" s="26" t="str" cm="1">
        <f t="array" ref="E7336">_xlfn.IFS(Orders!W7336=0,"Endirim Yoxdur",SUMIFS(Orders!$V:$V,Orders!$T:$T,Orders!T7336)&gt;10,ROUND(Orders!W7336*1.15,2),SUMIFS(Orders!$V:$V,Orders!$T:$T,Orders!T7336)&lt;=10,"Endirim Yoxdur")</f>
        <v>Endirim Yoxdur</v>
      </c>
    </row>
    <row r="7337" spans="3:5" x14ac:dyDescent="0.25">
      <c r="C7337" s="26" t="str">
        <f>IF(Orders!U7337&gt;500,"Yüksək Satış","Aşağı Satış")</f>
        <v>Aşağı Satış</v>
      </c>
      <c r="D7337" s="26" t="str">
        <f>IF(Orders!U7337&gt;500,IF(Orders!E7337="First Class",IF(Orders!W7337=0,"VIP","Special"),"Formal"),"Normal")</f>
        <v>Normal</v>
      </c>
      <c r="E7337" s="26" cm="1">
        <f t="array" ref="E7337">_xlfn.IFS(Orders!W7337=0,"Endirim Yoxdur",SUMIFS(Orders!$V:$V,Orders!$T:$T,Orders!T7337)&gt;10,ROUND(Orders!W7337*1.15,2),SUMIFS(Orders!$V:$V,Orders!$T:$T,Orders!T7337)&lt;=10,"Endirim Yoxdur")</f>
        <v>0.23</v>
      </c>
    </row>
    <row r="7338" spans="3:5" x14ac:dyDescent="0.25">
      <c r="C7338" s="26" t="str">
        <f>IF(Orders!U7338&gt;500,"Yüksək Satış","Aşağı Satış")</f>
        <v>Aşağı Satış</v>
      </c>
      <c r="D7338" s="26" t="str">
        <f>IF(Orders!U7338&gt;500,IF(Orders!E7338="First Class",IF(Orders!W7338=0,"VIP","Special"),"Formal"),"Normal")</f>
        <v>Normal</v>
      </c>
      <c r="E7338" s="26" cm="1">
        <f t="array" ref="E7338">_xlfn.IFS(Orders!W7338=0,"Endirim Yoxdur",SUMIFS(Orders!$V:$V,Orders!$T:$T,Orders!T7338)&gt;10,ROUND(Orders!W7338*1.15,2),SUMIFS(Orders!$V:$V,Orders!$T:$T,Orders!T7338)&lt;=10,"Endirim Yoxdur")</f>
        <v>0.23</v>
      </c>
    </row>
    <row r="7339" spans="3:5" x14ac:dyDescent="0.25">
      <c r="C7339" s="26" t="str">
        <f>IF(Orders!U7339&gt;500,"Yüksək Satış","Aşağı Satış")</f>
        <v>Aşağı Satış</v>
      </c>
      <c r="D7339" s="26" t="str">
        <f>IF(Orders!U7339&gt;500,IF(Orders!E7339="First Class",IF(Orders!W7339=0,"VIP","Special"),"Formal"),"Normal")</f>
        <v>Normal</v>
      </c>
      <c r="E7339" s="26" t="str" cm="1">
        <f t="array" ref="E7339">_xlfn.IFS(Orders!W7339=0,"Endirim Yoxdur",SUMIFS(Orders!$V:$V,Orders!$T:$T,Orders!T7339)&gt;10,ROUND(Orders!W7339*1.15,2),SUMIFS(Orders!$V:$V,Orders!$T:$T,Orders!T7339)&lt;=10,"Endirim Yoxdur")</f>
        <v>Endirim Yoxdur</v>
      </c>
    </row>
    <row r="7340" spans="3:5" x14ac:dyDescent="0.25">
      <c r="C7340" s="26" t="str">
        <f>IF(Orders!U7340&gt;500,"Yüksək Satış","Aşağı Satış")</f>
        <v>Aşağı Satış</v>
      </c>
      <c r="D7340" s="26" t="str">
        <f>IF(Orders!U7340&gt;500,IF(Orders!E7340="First Class",IF(Orders!W7340=0,"VIP","Special"),"Formal"),"Normal")</f>
        <v>Normal</v>
      </c>
      <c r="E7340" s="26" cm="1">
        <f t="array" ref="E7340">_xlfn.IFS(Orders!W7340=0,"Endirim Yoxdur",SUMIFS(Orders!$V:$V,Orders!$T:$T,Orders!T7340)&gt;10,ROUND(Orders!W7340*1.15,2),SUMIFS(Orders!$V:$V,Orders!$T:$T,Orders!T7340)&lt;=10,"Endirim Yoxdur")</f>
        <v>0.23</v>
      </c>
    </row>
    <row r="7341" spans="3:5" x14ac:dyDescent="0.25">
      <c r="C7341" s="26" t="str">
        <f>IF(Orders!U7341&gt;500,"Yüksək Satış","Aşağı Satış")</f>
        <v>Aşağı Satış</v>
      </c>
      <c r="D7341" s="26" t="str">
        <f>IF(Orders!U7341&gt;500,IF(Orders!E7341="First Class",IF(Orders!W7341=0,"VIP","Special"),"Formal"),"Normal")</f>
        <v>Normal</v>
      </c>
      <c r="E7341" s="26" t="str" cm="1">
        <f t="array" ref="E7341">_xlfn.IFS(Orders!W7341=0,"Endirim Yoxdur",SUMIFS(Orders!$V:$V,Orders!$T:$T,Orders!T7341)&gt;10,ROUND(Orders!W7341*1.15,2),SUMIFS(Orders!$V:$V,Orders!$T:$T,Orders!T7341)&lt;=10,"Endirim Yoxdur")</f>
        <v>Endirim Yoxdur</v>
      </c>
    </row>
    <row r="7342" spans="3:5" x14ac:dyDescent="0.25">
      <c r="C7342" s="26" t="str">
        <f>IF(Orders!U7342&gt;500,"Yüksək Satış","Aşağı Satış")</f>
        <v>Aşağı Satış</v>
      </c>
      <c r="D7342" s="26" t="str">
        <f>IF(Orders!U7342&gt;500,IF(Orders!E7342="First Class",IF(Orders!W7342=0,"VIP","Special"),"Formal"),"Normal")</f>
        <v>Normal</v>
      </c>
      <c r="E7342" s="26" t="str" cm="1">
        <f t="array" ref="E7342">_xlfn.IFS(Orders!W7342=0,"Endirim Yoxdur",SUMIFS(Orders!$V:$V,Orders!$T:$T,Orders!T7342)&gt;10,ROUND(Orders!W7342*1.15,2),SUMIFS(Orders!$V:$V,Orders!$T:$T,Orders!T7342)&lt;=10,"Endirim Yoxdur")</f>
        <v>Endirim Yoxdur</v>
      </c>
    </row>
    <row r="7343" spans="3:5" x14ac:dyDescent="0.25">
      <c r="C7343" s="26" t="str">
        <f>IF(Orders!U7343&gt;500,"Yüksək Satış","Aşağı Satış")</f>
        <v>Aşağı Satış</v>
      </c>
      <c r="D7343" s="26" t="str">
        <f>IF(Orders!U7343&gt;500,IF(Orders!E7343="First Class",IF(Orders!W7343=0,"VIP","Special"),"Formal"),"Normal")</f>
        <v>Normal</v>
      </c>
      <c r="E7343" s="26" t="str" cm="1">
        <f t="array" ref="E7343">_xlfn.IFS(Orders!W7343=0,"Endirim Yoxdur",SUMIFS(Orders!$V:$V,Orders!$T:$T,Orders!T7343)&gt;10,ROUND(Orders!W7343*1.15,2),SUMIFS(Orders!$V:$V,Orders!$T:$T,Orders!T7343)&lt;=10,"Endirim Yoxdur")</f>
        <v>Endirim Yoxdur</v>
      </c>
    </row>
    <row r="7344" spans="3:5" x14ac:dyDescent="0.25">
      <c r="C7344" s="26" t="str">
        <f>IF(Orders!U7344&gt;500,"Yüksək Satış","Aşağı Satış")</f>
        <v>Yüksək Satış</v>
      </c>
      <c r="D7344" s="26" t="str">
        <f>IF(Orders!U7344&gt;500,IF(Orders!E7344="First Class",IF(Orders!W7344=0,"VIP","Special"),"Formal"),"Normal")</f>
        <v>Special</v>
      </c>
      <c r="E7344" s="26" t="str" cm="1">
        <f t="array" ref="E7344">_xlfn.IFS(Orders!W7344=0,"Endirim Yoxdur",SUMIFS(Orders!$V:$V,Orders!$T:$T,Orders!T7344)&gt;10,ROUND(Orders!W7344*1.15,2),SUMIFS(Orders!$V:$V,Orders!$T:$T,Orders!T7344)&lt;=10,"Endirim Yoxdur")</f>
        <v>Endirim Yoxdur</v>
      </c>
    </row>
    <row r="7345" spans="3:5" x14ac:dyDescent="0.25">
      <c r="C7345" s="26" t="str">
        <f>IF(Orders!U7345&gt;500,"Yüksək Satış","Aşağı Satış")</f>
        <v>Aşağı Satış</v>
      </c>
      <c r="D7345" s="26" t="str">
        <f>IF(Orders!U7345&gt;500,IF(Orders!E7345="First Class",IF(Orders!W7345=0,"VIP","Special"),"Formal"),"Normal")</f>
        <v>Normal</v>
      </c>
      <c r="E7345" s="26" cm="1">
        <f t="array" ref="E7345">_xlfn.IFS(Orders!W7345=0,"Endirim Yoxdur",SUMIFS(Orders!$V:$V,Orders!$T:$T,Orders!T7345)&gt;10,ROUND(Orders!W7345*1.15,2),SUMIFS(Orders!$V:$V,Orders!$T:$T,Orders!T7345)&lt;=10,"Endirim Yoxdur")</f>
        <v>0.23</v>
      </c>
    </row>
    <row r="7346" spans="3:5" x14ac:dyDescent="0.25">
      <c r="C7346" s="26" t="str">
        <f>IF(Orders!U7346&gt;500,"Yüksək Satış","Aşağı Satış")</f>
        <v>Aşağı Satış</v>
      </c>
      <c r="D7346" s="26" t="str">
        <f>IF(Orders!U7346&gt;500,IF(Orders!E7346="First Class",IF(Orders!W7346=0,"VIP","Special"),"Formal"),"Normal")</f>
        <v>Normal</v>
      </c>
      <c r="E7346" s="26" t="str" cm="1">
        <f t="array" ref="E7346">_xlfn.IFS(Orders!W7346=0,"Endirim Yoxdur",SUMIFS(Orders!$V:$V,Orders!$T:$T,Orders!T7346)&gt;10,ROUND(Orders!W7346*1.15,2),SUMIFS(Orders!$V:$V,Orders!$T:$T,Orders!T7346)&lt;=10,"Endirim Yoxdur")</f>
        <v>Endirim Yoxdur</v>
      </c>
    </row>
    <row r="7347" spans="3:5" x14ac:dyDescent="0.25">
      <c r="C7347" s="26" t="str">
        <f>IF(Orders!U7347&gt;500,"Yüksək Satış","Aşağı Satış")</f>
        <v>Aşağı Satış</v>
      </c>
      <c r="D7347" s="26" t="str">
        <f>IF(Orders!U7347&gt;500,IF(Orders!E7347="First Class",IF(Orders!W7347=0,"VIP","Special"),"Formal"),"Normal")</f>
        <v>Normal</v>
      </c>
      <c r="E7347" s="26" t="str" cm="1">
        <f t="array" ref="E7347">_xlfn.IFS(Orders!W7347=0,"Endirim Yoxdur",SUMIFS(Orders!$V:$V,Orders!$T:$T,Orders!T7347)&gt;10,ROUND(Orders!W7347*1.15,2),SUMIFS(Orders!$V:$V,Orders!$T:$T,Orders!T7347)&lt;=10,"Endirim Yoxdur")</f>
        <v>Endirim Yoxdur</v>
      </c>
    </row>
    <row r="7348" spans="3:5" x14ac:dyDescent="0.25">
      <c r="C7348" s="26" t="str">
        <f>IF(Orders!U7348&gt;500,"Yüksək Satış","Aşağı Satış")</f>
        <v>Aşağı Satış</v>
      </c>
      <c r="D7348" s="26" t="str">
        <f>IF(Orders!U7348&gt;500,IF(Orders!E7348="First Class",IF(Orders!W7348=0,"VIP","Special"),"Formal"),"Normal")</f>
        <v>Normal</v>
      </c>
      <c r="E7348" s="26" t="str" cm="1">
        <f t="array" ref="E7348">_xlfn.IFS(Orders!W7348=0,"Endirim Yoxdur",SUMIFS(Orders!$V:$V,Orders!$T:$T,Orders!T7348)&gt;10,ROUND(Orders!W7348*1.15,2),SUMIFS(Orders!$V:$V,Orders!$T:$T,Orders!T7348)&lt;=10,"Endirim Yoxdur")</f>
        <v>Endirim Yoxdur</v>
      </c>
    </row>
    <row r="7349" spans="3:5" x14ac:dyDescent="0.25">
      <c r="C7349" s="26" t="str">
        <f>IF(Orders!U7349&gt;500,"Yüksək Satış","Aşağı Satış")</f>
        <v>Aşağı Satış</v>
      </c>
      <c r="D7349" s="26" t="str">
        <f>IF(Orders!U7349&gt;500,IF(Orders!E7349="First Class",IF(Orders!W7349=0,"VIP","Special"),"Formal"),"Normal")</f>
        <v>Normal</v>
      </c>
      <c r="E7349" s="26" t="str" cm="1">
        <f t="array" ref="E7349">_xlfn.IFS(Orders!W7349=0,"Endirim Yoxdur",SUMIFS(Orders!$V:$V,Orders!$T:$T,Orders!T7349)&gt;10,ROUND(Orders!W7349*1.15,2),SUMIFS(Orders!$V:$V,Orders!$T:$T,Orders!T7349)&lt;=10,"Endirim Yoxdur")</f>
        <v>Endirim Yoxdur</v>
      </c>
    </row>
    <row r="7350" spans="3:5" x14ac:dyDescent="0.25">
      <c r="C7350" s="26" t="str">
        <f>IF(Orders!U7350&gt;500,"Yüksək Satış","Aşağı Satış")</f>
        <v>Aşağı Satış</v>
      </c>
      <c r="D7350" s="26" t="str">
        <f>IF(Orders!U7350&gt;500,IF(Orders!E7350="First Class",IF(Orders!W7350=0,"VIP","Special"),"Formal"),"Normal")</f>
        <v>Normal</v>
      </c>
      <c r="E7350" s="26" t="str" cm="1">
        <f t="array" ref="E7350">_xlfn.IFS(Orders!W7350=0,"Endirim Yoxdur",SUMIFS(Orders!$V:$V,Orders!$T:$T,Orders!T7350)&gt;10,ROUND(Orders!W7350*1.15,2),SUMIFS(Orders!$V:$V,Orders!$T:$T,Orders!T7350)&lt;=10,"Endirim Yoxdur")</f>
        <v>Endirim Yoxdur</v>
      </c>
    </row>
    <row r="7351" spans="3:5" x14ac:dyDescent="0.25">
      <c r="C7351" s="26" t="str">
        <f>IF(Orders!U7351&gt;500,"Yüksək Satış","Aşağı Satış")</f>
        <v>Aşağı Satış</v>
      </c>
      <c r="D7351" s="26" t="str">
        <f>IF(Orders!U7351&gt;500,IF(Orders!E7351="First Class",IF(Orders!W7351=0,"VIP","Special"),"Formal"),"Normal")</f>
        <v>Normal</v>
      </c>
      <c r="E7351" s="26" cm="1">
        <f t="array" ref="E7351">_xlfn.IFS(Orders!W7351=0,"Endirim Yoxdur",SUMIFS(Orders!$V:$V,Orders!$T:$T,Orders!T7351)&gt;10,ROUND(Orders!W7351*1.15,2),SUMIFS(Orders!$V:$V,Orders!$T:$T,Orders!T7351)&lt;=10,"Endirim Yoxdur")</f>
        <v>0.23</v>
      </c>
    </row>
    <row r="7352" spans="3:5" x14ac:dyDescent="0.25">
      <c r="C7352" s="26" t="str">
        <f>IF(Orders!U7352&gt;500,"Yüksək Satış","Aşağı Satış")</f>
        <v>Aşağı Satış</v>
      </c>
      <c r="D7352" s="26" t="str">
        <f>IF(Orders!U7352&gt;500,IF(Orders!E7352="First Class",IF(Orders!W7352=0,"VIP","Special"),"Formal"),"Normal")</f>
        <v>Normal</v>
      </c>
      <c r="E7352" s="26" cm="1">
        <f t="array" ref="E7352">_xlfn.IFS(Orders!W7352=0,"Endirim Yoxdur",SUMIFS(Orders!$V:$V,Orders!$T:$T,Orders!T7352)&gt;10,ROUND(Orders!W7352*1.15,2),SUMIFS(Orders!$V:$V,Orders!$T:$T,Orders!T7352)&lt;=10,"Endirim Yoxdur")</f>
        <v>0.23</v>
      </c>
    </row>
    <row r="7353" spans="3:5" x14ac:dyDescent="0.25">
      <c r="C7353" s="26" t="str">
        <f>IF(Orders!U7353&gt;500,"Yüksək Satış","Aşağı Satış")</f>
        <v>Aşağı Satış</v>
      </c>
      <c r="D7353" s="26" t="str">
        <f>IF(Orders!U7353&gt;500,IF(Orders!E7353="First Class",IF(Orders!W7353=0,"VIP","Special"),"Formal"),"Normal")</f>
        <v>Normal</v>
      </c>
      <c r="E7353" s="26" t="str" cm="1">
        <f t="array" ref="E7353">_xlfn.IFS(Orders!W7353=0,"Endirim Yoxdur",SUMIFS(Orders!$V:$V,Orders!$T:$T,Orders!T7353)&gt;10,ROUND(Orders!W7353*1.15,2),SUMIFS(Orders!$V:$V,Orders!$T:$T,Orders!T7353)&lt;=10,"Endirim Yoxdur")</f>
        <v>Endirim Yoxdur</v>
      </c>
    </row>
    <row r="7354" spans="3:5" x14ac:dyDescent="0.25">
      <c r="C7354" s="26" t="str">
        <f>IF(Orders!U7354&gt;500,"Yüksək Satış","Aşağı Satış")</f>
        <v>Aşağı Satış</v>
      </c>
      <c r="D7354" s="26" t="str">
        <f>IF(Orders!U7354&gt;500,IF(Orders!E7354="First Class",IF(Orders!W7354=0,"VIP","Special"),"Formal"),"Normal")</f>
        <v>Normal</v>
      </c>
      <c r="E7354" s="26" t="str" cm="1">
        <f t="array" ref="E7354">_xlfn.IFS(Orders!W7354=0,"Endirim Yoxdur",SUMIFS(Orders!$V:$V,Orders!$T:$T,Orders!T7354)&gt;10,ROUND(Orders!W7354*1.15,2),SUMIFS(Orders!$V:$V,Orders!$T:$T,Orders!T7354)&lt;=10,"Endirim Yoxdur")</f>
        <v>Endirim Yoxdur</v>
      </c>
    </row>
    <row r="7355" spans="3:5" x14ac:dyDescent="0.25">
      <c r="C7355" s="26" t="str">
        <f>IF(Orders!U7355&gt;500,"Yüksək Satış","Aşağı Satış")</f>
        <v>Aşağı Satış</v>
      </c>
      <c r="D7355" s="26" t="str">
        <f>IF(Orders!U7355&gt;500,IF(Orders!E7355="First Class",IF(Orders!W7355=0,"VIP","Special"),"Formal"),"Normal")</f>
        <v>Normal</v>
      </c>
      <c r="E7355" s="26" t="str" cm="1">
        <f t="array" ref="E7355">_xlfn.IFS(Orders!W7355=0,"Endirim Yoxdur",SUMIFS(Orders!$V:$V,Orders!$T:$T,Orders!T7355)&gt;10,ROUND(Orders!W7355*1.15,2),SUMIFS(Orders!$V:$V,Orders!$T:$T,Orders!T7355)&lt;=10,"Endirim Yoxdur")</f>
        <v>Endirim Yoxdur</v>
      </c>
    </row>
    <row r="7356" spans="3:5" x14ac:dyDescent="0.25">
      <c r="C7356" s="26" t="str">
        <f>IF(Orders!U7356&gt;500,"Yüksək Satış","Aşağı Satış")</f>
        <v>Aşağı Satış</v>
      </c>
      <c r="D7356" s="26" t="str">
        <f>IF(Orders!U7356&gt;500,IF(Orders!E7356="First Class",IF(Orders!W7356=0,"VIP","Special"),"Formal"),"Normal")</f>
        <v>Normal</v>
      </c>
      <c r="E7356" s="26" t="str" cm="1">
        <f t="array" ref="E7356">_xlfn.IFS(Orders!W7356=0,"Endirim Yoxdur",SUMIFS(Orders!$V:$V,Orders!$T:$T,Orders!T7356)&gt;10,ROUND(Orders!W7356*1.15,2),SUMIFS(Orders!$V:$V,Orders!$T:$T,Orders!T7356)&lt;=10,"Endirim Yoxdur")</f>
        <v>Endirim Yoxdur</v>
      </c>
    </row>
    <row r="7357" spans="3:5" x14ac:dyDescent="0.25">
      <c r="C7357" s="26" t="str">
        <f>IF(Orders!U7357&gt;500,"Yüksək Satış","Aşağı Satış")</f>
        <v>Aşağı Satış</v>
      </c>
      <c r="D7357" s="26" t="str">
        <f>IF(Orders!U7357&gt;500,IF(Orders!E7357="First Class",IF(Orders!W7357=0,"VIP","Special"),"Formal"),"Normal")</f>
        <v>Normal</v>
      </c>
      <c r="E7357" s="26" t="str" cm="1">
        <f t="array" ref="E7357">_xlfn.IFS(Orders!W7357=0,"Endirim Yoxdur",SUMIFS(Orders!$V:$V,Orders!$T:$T,Orders!T7357)&gt;10,ROUND(Orders!W7357*1.15,2),SUMIFS(Orders!$V:$V,Orders!$T:$T,Orders!T7357)&lt;=10,"Endirim Yoxdur")</f>
        <v>Endirim Yoxdur</v>
      </c>
    </row>
    <row r="7358" spans="3:5" x14ac:dyDescent="0.25">
      <c r="C7358" s="26" t="str">
        <f>IF(Orders!U7358&gt;500,"Yüksək Satış","Aşağı Satış")</f>
        <v>Aşağı Satış</v>
      </c>
      <c r="D7358" s="26" t="str">
        <f>IF(Orders!U7358&gt;500,IF(Orders!E7358="First Class",IF(Orders!W7358=0,"VIP","Special"),"Formal"),"Normal")</f>
        <v>Normal</v>
      </c>
      <c r="E7358" s="26" cm="1">
        <f t="array" ref="E7358">_xlfn.IFS(Orders!W7358=0,"Endirim Yoxdur",SUMIFS(Orders!$V:$V,Orders!$T:$T,Orders!T7358)&gt;10,ROUND(Orders!W7358*1.15,2),SUMIFS(Orders!$V:$V,Orders!$T:$T,Orders!T7358)&lt;=10,"Endirim Yoxdur")</f>
        <v>0.23</v>
      </c>
    </row>
    <row r="7359" spans="3:5" x14ac:dyDescent="0.25">
      <c r="C7359" s="26" t="str">
        <f>IF(Orders!U7359&gt;500,"Yüksək Satış","Aşağı Satış")</f>
        <v>Aşağı Satış</v>
      </c>
      <c r="D7359" s="26" t="str">
        <f>IF(Orders!U7359&gt;500,IF(Orders!E7359="First Class",IF(Orders!W7359=0,"VIP","Special"),"Formal"),"Normal")</f>
        <v>Normal</v>
      </c>
      <c r="E7359" s="26" cm="1">
        <f t="array" ref="E7359">_xlfn.IFS(Orders!W7359=0,"Endirim Yoxdur",SUMIFS(Orders!$V:$V,Orders!$T:$T,Orders!T7359)&gt;10,ROUND(Orders!W7359*1.15,2),SUMIFS(Orders!$V:$V,Orders!$T:$T,Orders!T7359)&lt;=10,"Endirim Yoxdur")</f>
        <v>0.81</v>
      </c>
    </row>
    <row r="7360" spans="3:5" x14ac:dyDescent="0.25">
      <c r="C7360" s="26" t="str">
        <f>IF(Orders!U7360&gt;500,"Yüksək Satış","Aşağı Satış")</f>
        <v>Aşağı Satış</v>
      </c>
      <c r="D7360" s="26" t="str">
        <f>IF(Orders!U7360&gt;500,IF(Orders!E7360="First Class",IF(Orders!W7360=0,"VIP","Special"),"Formal"),"Normal")</f>
        <v>Normal</v>
      </c>
      <c r="E7360" s="26" t="str" cm="1">
        <f t="array" ref="E7360">_xlfn.IFS(Orders!W7360=0,"Endirim Yoxdur",SUMIFS(Orders!$V:$V,Orders!$T:$T,Orders!T7360)&gt;10,ROUND(Orders!W7360*1.15,2),SUMIFS(Orders!$V:$V,Orders!$T:$T,Orders!T7360)&lt;=10,"Endirim Yoxdur")</f>
        <v>Endirim Yoxdur</v>
      </c>
    </row>
    <row r="7361" spans="3:5" x14ac:dyDescent="0.25">
      <c r="C7361" s="26" t="str">
        <f>IF(Orders!U7361&gt;500,"Yüksək Satış","Aşağı Satış")</f>
        <v>Aşağı Satış</v>
      </c>
      <c r="D7361" s="26" t="str">
        <f>IF(Orders!U7361&gt;500,IF(Orders!E7361="First Class",IF(Orders!W7361=0,"VIP","Special"),"Formal"),"Normal")</f>
        <v>Normal</v>
      </c>
      <c r="E7361" s="26" t="str" cm="1">
        <f t="array" ref="E7361">_xlfn.IFS(Orders!W7361=0,"Endirim Yoxdur",SUMIFS(Orders!$V:$V,Orders!$T:$T,Orders!T7361)&gt;10,ROUND(Orders!W7361*1.15,2),SUMIFS(Orders!$V:$V,Orders!$T:$T,Orders!T7361)&lt;=10,"Endirim Yoxdur")</f>
        <v>Endirim Yoxdur</v>
      </c>
    </row>
    <row r="7362" spans="3:5" x14ac:dyDescent="0.25">
      <c r="C7362" s="26" t="str">
        <f>IF(Orders!U7362&gt;500,"Yüksək Satış","Aşağı Satış")</f>
        <v>Aşağı Satış</v>
      </c>
      <c r="D7362" s="26" t="str">
        <f>IF(Orders!U7362&gt;500,IF(Orders!E7362="First Class",IF(Orders!W7362=0,"VIP","Special"),"Formal"),"Normal")</f>
        <v>Normal</v>
      </c>
      <c r="E7362" s="26" cm="1">
        <f t="array" ref="E7362">_xlfn.IFS(Orders!W7362=0,"Endirim Yoxdur",SUMIFS(Orders!$V:$V,Orders!$T:$T,Orders!T7362)&gt;10,ROUND(Orders!W7362*1.15,2),SUMIFS(Orders!$V:$V,Orders!$T:$T,Orders!T7362)&lt;=10,"Endirim Yoxdur")</f>
        <v>0.52</v>
      </c>
    </row>
    <row r="7363" spans="3:5" x14ac:dyDescent="0.25">
      <c r="C7363" s="26" t="str">
        <f>IF(Orders!U7363&gt;500,"Yüksək Satış","Aşağı Satış")</f>
        <v>Yüksək Satış</v>
      </c>
      <c r="D7363" s="26" t="str">
        <f>IF(Orders!U7363&gt;500,IF(Orders!E7363="First Class",IF(Orders!W7363=0,"VIP","Special"),"Formal"),"Normal")</f>
        <v>Formal</v>
      </c>
      <c r="E7363" s="26" cm="1">
        <f t="array" ref="E7363">_xlfn.IFS(Orders!W7363=0,"Endirim Yoxdur",SUMIFS(Orders!$V:$V,Orders!$T:$T,Orders!T7363)&gt;10,ROUND(Orders!W7363*1.15,2),SUMIFS(Orders!$V:$V,Orders!$T:$T,Orders!T7363)&lt;=10,"Endirim Yoxdur")</f>
        <v>0.52</v>
      </c>
    </row>
    <row r="7364" spans="3:5" x14ac:dyDescent="0.25">
      <c r="C7364" s="26" t="str">
        <f>IF(Orders!U7364&gt;500,"Yüksək Satış","Aşağı Satış")</f>
        <v>Aşağı Satış</v>
      </c>
      <c r="D7364" s="26" t="str">
        <f>IF(Orders!U7364&gt;500,IF(Orders!E7364="First Class",IF(Orders!W7364=0,"VIP","Special"),"Formal"),"Normal")</f>
        <v>Normal</v>
      </c>
      <c r="E7364" s="26" cm="1">
        <f t="array" ref="E7364">_xlfn.IFS(Orders!W7364=0,"Endirim Yoxdur",SUMIFS(Orders!$V:$V,Orders!$T:$T,Orders!T7364)&gt;10,ROUND(Orders!W7364*1.15,2),SUMIFS(Orders!$V:$V,Orders!$T:$T,Orders!T7364)&lt;=10,"Endirim Yoxdur")</f>
        <v>0.23</v>
      </c>
    </row>
    <row r="7365" spans="3:5" x14ac:dyDescent="0.25">
      <c r="C7365" s="26" t="str">
        <f>IF(Orders!U7365&gt;500,"Yüksək Satış","Aşağı Satış")</f>
        <v>Aşağı Satış</v>
      </c>
      <c r="D7365" s="26" t="str">
        <f>IF(Orders!U7365&gt;500,IF(Orders!E7365="First Class",IF(Orders!W7365=0,"VIP","Special"),"Formal"),"Normal")</f>
        <v>Normal</v>
      </c>
      <c r="E7365" s="26" cm="1">
        <f t="array" ref="E7365">_xlfn.IFS(Orders!W7365=0,"Endirim Yoxdur",SUMIFS(Orders!$V:$V,Orders!$T:$T,Orders!T7365)&gt;10,ROUND(Orders!W7365*1.15,2),SUMIFS(Orders!$V:$V,Orders!$T:$T,Orders!T7365)&lt;=10,"Endirim Yoxdur")</f>
        <v>0.81</v>
      </c>
    </row>
    <row r="7366" spans="3:5" x14ac:dyDescent="0.25">
      <c r="C7366" s="26" t="str">
        <f>IF(Orders!U7366&gt;500,"Yüksək Satış","Aşağı Satış")</f>
        <v>Yüksək Satış</v>
      </c>
      <c r="D7366" s="26" t="str">
        <f>IF(Orders!U7366&gt;500,IF(Orders!E7366="First Class",IF(Orders!W7366=0,"VIP","Special"),"Formal"),"Normal")</f>
        <v>Formal</v>
      </c>
      <c r="E7366" s="26" cm="1">
        <f t="array" ref="E7366">_xlfn.IFS(Orders!W7366=0,"Endirim Yoxdur",SUMIFS(Orders!$V:$V,Orders!$T:$T,Orders!T7366)&gt;10,ROUND(Orders!W7366*1.15,2),SUMIFS(Orders!$V:$V,Orders!$T:$T,Orders!T7366)&lt;=10,"Endirim Yoxdur")</f>
        <v>0.23</v>
      </c>
    </row>
    <row r="7367" spans="3:5" x14ac:dyDescent="0.25">
      <c r="C7367" s="26" t="str">
        <f>IF(Orders!U7367&gt;500,"Yüksək Satış","Aşağı Satış")</f>
        <v>Aşağı Satış</v>
      </c>
      <c r="D7367" s="26" t="str">
        <f>IF(Orders!U7367&gt;500,IF(Orders!E7367="First Class",IF(Orders!W7367=0,"VIP","Special"),"Formal"),"Normal")</f>
        <v>Normal</v>
      </c>
      <c r="E7367" s="26" cm="1">
        <f t="array" ref="E7367">_xlfn.IFS(Orders!W7367=0,"Endirim Yoxdur",SUMIFS(Orders!$V:$V,Orders!$T:$T,Orders!T7367)&gt;10,ROUND(Orders!W7367*1.15,2),SUMIFS(Orders!$V:$V,Orders!$T:$T,Orders!T7367)&lt;=10,"Endirim Yoxdur")</f>
        <v>0.23</v>
      </c>
    </row>
    <row r="7368" spans="3:5" x14ac:dyDescent="0.25">
      <c r="C7368" s="26" t="str">
        <f>IF(Orders!U7368&gt;500,"Yüksək Satış","Aşağı Satış")</f>
        <v>Aşağı Satış</v>
      </c>
      <c r="D7368" s="26" t="str">
        <f>IF(Orders!U7368&gt;500,IF(Orders!E7368="First Class",IF(Orders!W7368=0,"VIP","Special"),"Formal"),"Normal")</f>
        <v>Normal</v>
      </c>
      <c r="E7368" s="26" t="str" cm="1">
        <f t="array" ref="E7368">_xlfn.IFS(Orders!W7368=0,"Endirim Yoxdur",SUMIFS(Orders!$V:$V,Orders!$T:$T,Orders!T7368)&gt;10,ROUND(Orders!W7368*1.15,2),SUMIFS(Orders!$V:$V,Orders!$T:$T,Orders!T7368)&lt;=10,"Endirim Yoxdur")</f>
        <v>Endirim Yoxdur</v>
      </c>
    </row>
    <row r="7369" spans="3:5" x14ac:dyDescent="0.25">
      <c r="C7369" s="26" t="str">
        <f>IF(Orders!U7369&gt;500,"Yüksək Satış","Aşağı Satış")</f>
        <v>Aşağı Satış</v>
      </c>
      <c r="D7369" s="26" t="str">
        <f>IF(Orders!U7369&gt;500,IF(Orders!E7369="First Class",IF(Orders!W7369=0,"VIP","Special"),"Formal"),"Normal")</f>
        <v>Normal</v>
      </c>
      <c r="E7369" s="26" t="str" cm="1">
        <f t="array" ref="E7369">_xlfn.IFS(Orders!W7369=0,"Endirim Yoxdur",SUMIFS(Orders!$V:$V,Orders!$T:$T,Orders!T7369)&gt;10,ROUND(Orders!W7369*1.15,2),SUMIFS(Orders!$V:$V,Orders!$T:$T,Orders!T7369)&lt;=10,"Endirim Yoxdur")</f>
        <v>Endirim Yoxdur</v>
      </c>
    </row>
    <row r="7370" spans="3:5" x14ac:dyDescent="0.25">
      <c r="C7370" s="26" t="str">
        <f>IF(Orders!U7370&gt;500,"Yüksək Satış","Aşağı Satış")</f>
        <v>Aşağı Satış</v>
      </c>
      <c r="D7370" s="26" t="str">
        <f>IF(Orders!U7370&gt;500,IF(Orders!E7370="First Class",IF(Orders!W7370=0,"VIP","Special"),"Formal"),"Normal")</f>
        <v>Normal</v>
      </c>
      <c r="E7370" s="26" t="str" cm="1">
        <f t="array" ref="E7370">_xlfn.IFS(Orders!W7370=0,"Endirim Yoxdur",SUMIFS(Orders!$V:$V,Orders!$T:$T,Orders!T7370)&gt;10,ROUND(Orders!W7370*1.15,2),SUMIFS(Orders!$V:$V,Orders!$T:$T,Orders!T7370)&lt;=10,"Endirim Yoxdur")</f>
        <v>Endirim Yoxdur</v>
      </c>
    </row>
    <row r="7371" spans="3:5" x14ac:dyDescent="0.25">
      <c r="C7371" s="26" t="str">
        <f>IF(Orders!U7371&gt;500,"Yüksək Satış","Aşağı Satış")</f>
        <v>Aşağı Satış</v>
      </c>
      <c r="D7371" s="26" t="str">
        <f>IF(Orders!U7371&gt;500,IF(Orders!E7371="First Class",IF(Orders!W7371=0,"VIP","Special"),"Formal"),"Normal")</f>
        <v>Normal</v>
      </c>
      <c r="E7371" s="26" t="str" cm="1">
        <f t="array" ref="E7371">_xlfn.IFS(Orders!W7371=0,"Endirim Yoxdur",SUMIFS(Orders!$V:$V,Orders!$T:$T,Orders!T7371)&gt;10,ROUND(Orders!W7371*1.15,2),SUMIFS(Orders!$V:$V,Orders!$T:$T,Orders!T7371)&lt;=10,"Endirim Yoxdur")</f>
        <v>Endirim Yoxdur</v>
      </c>
    </row>
    <row r="7372" spans="3:5" x14ac:dyDescent="0.25">
      <c r="C7372" s="26" t="str">
        <f>IF(Orders!U7372&gt;500,"Yüksək Satış","Aşağı Satış")</f>
        <v>Yüksək Satış</v>
      </c>
      <c r="D7372" s="26" t="str">
        <f>IF(Orders!U7372&gt;500,IF(Orders!E7372="First Class",IF(Orders!W7372=0,"VIP","Special"),"Formal"),"Normal")</f>
        <v>Formal</v>
      </c>
      <c r="E7372" s="26" t="str" cm="1">
        <f t="array" ref="E7372">_xlfn.IFS(Orders!W7372=0,"Endirim Yoxdur",SUMIFS(Orders!$V:$V,Orders!$T:$T,Orders!T7372)&gt;10,ROUND(Orders!W7372*1.15,2),SUMIFS(Orders!$V:$V,Orders!$T:$T,Orders!T7372)&lt;=10,"Endirim Yoxdur")</f>
        <v>Endirim Yoxdur</v>
      </c>
    </row>
    <row r="7373" spans="3:5" x14ac:dyDescent="0.25">
      <c r="C7373" s="26" t="str">
        <f>IF(Orders!U7373&gt;500,"Yüksək Satış","Aşağı Satış")</f>
        <v>Aşağı Satış</v>
      </c>
      <c r="D7373" s="26" t="str">
        <f>IF(Orders!U7373&gt;500,IF(Orders!E7373="First Class",IF(Orders!W7373=0,"VIP","Special"),"Formal"),"Normal")</f>
        <v>Normal</v>
      </c>
      <c r="E7373" s="26" t="str" cm="1">
        <f t="array" ref="E7373">_xlfn.IFS(Orders!W7373=0,"Endirim Yoxdur",SUMIFS(Orders!$V:$V,Orders!$T:$T,Orders!T7373)&gt;10,ROUND(Orders!W7373*1.15,2),SUMIFS(Orders!$V:$V,Orders!$T:$T,Orders!T7373)&lt;=10,"Endirim Yoxdur")</f>
        <v>Endirim Yoxdur</v>
      </c>
    </row>
    <row r="7374" spans="3:5" x14ac:dyDescent="0.25">
      <c r="C7374" s="26" t="str">
        <f>IF(Orders!U7374&gt;500,"Yüksək Satış","Aşağı Satış")</f>
        <v>Aşağı Satış</v>
      </c>
      <c r="D7374" s="26" t="str">
        <f>IF(Orders!U7374&gt;500,IF(Orders!E7374="First Class",IF(Orders!W7374=0,"VIP","Special"),"Formal"),"Normal")</f>
        <v>Normal</v>
      </c>
      <c r="E7374" s="26" t="str" cm="1">
        <f t="array" ref="E7374">_xlfn.IFS(Orders!W7374=0,"Endirim Yoxdur",SUMIFS(Orders!$V:$V,Orders!$T:$T,Orders!T7374)&gt;10,ROUND(Orders!W7374*1.15,2),SUMIFS(Orders!$V:$V,Orders!$T:$T,Orders!T7374)&lt;=10,"Endirim Yoxdur")</f>
        <v>Endirim Yoxdur</v>
      </c>
    </row>
    <row r="7375" spans="3:5" x14ac:dyDescent="0.25">
      <c r="C7375" s="26" t="str">
        <f>IF(Orders!U7375&gt;500,"Yüksək Satış","Aşağı Satış")</f>
        <v>Yüksək Satış</v>
      </c>
      <c r="D7375" s="26" t="str">
        <f>IF(Orders!U7375&gt;500,IF(Orders!E7375="First Class",IF(Orders!W7375=0,"VIP","Special"),"Formal"),"Normal")</f>
        <v>Formal</v>
      </c>
      <c r="E7375" s="26" t="str" cm="1">
        <f t="array" ref="E7375">_xlfn.IFS(Orders!W7375=0,"Endirim Yoxdur",SUMIFS(Orders!$V:$V,Orders!$T:$T,Orders!T7375)&gt;10,ROUND(Orders!W7375*1.15,2),SUMIFS(Orders!$V:$V,Orders!$T:$T,Orders!T7375)&lt;=10,"Endirim Yoxdur")</f>
        <v>Endirim Yoxdur</v>
      </c>
    </row>
    <row r="7376" spans="3:5" x14ac:dyDescent="0.25">
      <c r="C7376" s="26" t="str">
        <f>IF(Orders!U7376&gt;500,"Yüksək Satış","Aşağı Satış")</f>
        <v>Aşağı Satış</v>
      </c>
      <c r="D7376" s="26" t="str">
        <f>IF(Orders!U7376&gt;500,IF(Orders!E7376="First Class",IF(Orders!W7376=0,"VIP","Special"),"Formal"),"Normal")</f>
        <v>Normal</v>
      </c>
      <c r="E7376" s="26" t="str" cm="1">
        <f t="array" ref="E7376">_xlfn.IFS(Orders!W7376=0,"Endirim Yoxdur",SUMIFS(Orders!$V:$V,Orders!$T:$T,Orders!T7376)&gt;10,ROUND(Orders!W7376*1.15,2),SUMIFS(Orders!$V:$V,Orders!$T:$T,Orders!T7376)&lt;=10,"Endirim Yoxdur")</f>
        <v>Endirim Yoxdur</v>
      </c>
    </row>
    <row r="7377" spans="3:5" x14ac:dyDescent="0.25">
      <c r="C7377" s="26" t="str">
        <f>IF(Orders!U7377&gt;500,"Yüksək Satış","Aşağı Satış")</f>
        <v>Aşağı Satış</v>
      </c>
      <c r="D7377" s="26" t="str">
        <f>IF(Orders!U7377&gt;500,IF(Orders!E7377="First Class",IF(Orders!W7377=0,"VIP","Special"),"Formal"),"Normal")</f>
        <v>Normal</v>
      </c>
      <c r="E7377" s="26" cm="1">
        <f t="array" ref="E7377">_xlfn.IFS(Orders!W7377=0,"Endirim Yoxdur",SUMIFS(Orders!$V:$V,Orders!$T:$T,Orders!T7377)&gt;10,ROUND(Orders!W7377*1.15,2),SUMIFS(Orders!$V:$V,Orders!$T:$T,Orders!T7377)&lt;=10,"Endirim Yoxdur")</f>
        <v>0.81</v>
      </c>
    </row>
    <row r="7378" spans="3:5" x14ac:dyDescent="0.25">
      <c r="C7378" s="26" t="str">
        <f>IF(Orders!U7378&gt;500,"Yüksək Satış","Aşağı Satış")</f>
        <v>Aşağı Satış</v>
      </c>
      <c r="D7378" s="26" t="str">
        <f>IF(Orders!U7378&gt;500,IF(Orders!E7378="First Class",IF(Orders!W7378=0,"VIP","Special"),"Formal"),"Normal")</f>
        <v>Normal</v>
      </c>
      <c r="E7378" s="26" t="str" cm="1">
        <f t="array" ref="E7378">_xlfn.IFS(Orders!W7378=0,"Endirim Yoxdur",SUMIFS(Orders!$V:$V,Orders!$T:$T,Orders!T7378)&gt;10,ROUND(Orders!W7378*1.15,2),SUMIFS(Orders!$V:$V,Orders!$T:$T,Orders!T7378)&lt;=10,"Endirim Yoxdur")</f>
        <v>Endirim Yoxdur</v>
      </c>
    </row>
    <row r="7379" spans="3:5" x14ac:dyDescent="0.25">
      <c r="C7379" s="26" t="str">
        <f>IF(Orders!U7379&gt;500,"Yüksək Satış","Aşağı Satış")</f>
        <v>Aşağı Satış</v>
      </c>
      <c r="D7379" s="26" t="str">
        <f>IF(Orders!U7379&gt;500,IF(Orders!E7379="First Class",IF(Orders!W7379=0,"VIP","Special"),"Formal"),"Normal")</f>
        <v>Normal</v>
      </c>
      <c r="E7379" s="26" cm="1">
        <f t="array" ref="E7379">_xlfn.IFS(Orders!W7379=0,"Endirim Yoxdur",SUMIFS(Orders!$V:$V,Orders!$T:$T,Orders!T7379)&gt;10,ROUND(Orders!W7379*1.15,2),SUMIFS(Orders!$V:$V,Orders!$T:$T,Orders!T7379)&lt;=10,"Endirim Yoxdur")</f>
        <v>0.81</v>
      </c>
    </row>
    <row r="7380" spans="3:5" x14ac:dyDescent="0.25">
      <c r="C7380" s="26" t="str">
        <f>IF(Orders!U7380&gt;500,"Yüksək Satış","Aşağı Satış")</f>
        <v>Aşağı Satış</v>
      </c>
      <c r="D7380" s="26" t="str">
        <f>IF(Orders!U7380&gt;500,IF(Orders!E7380="First Class",IF(Orders!W7380=0,"VIP","Special"),"Formal"),"Normal")</f>
        <v>Normal</v>
      </c>
      <c r="E7380" s="26" cm="1">
        <f t="array" ref="E7380">_xlfn.IFS(Orders!W7380=0,"Endirim Yoxdur",SUMIFS(Orders!$V:$V,Orders!$T:$T,Orders!T7380)&gt;10,ROUND(Orders!W7380*1.15,2),SUMIFS(Orders!$V:$V,Orders!$T:$T,Orders!T7380)&lt;=10,"Endirim Yoxdur")</f>
        <v>0.23</v>
      </c>
    </row>
    <row r="7381" spans="3:5" x14ac:dyDescent="0.25">
      <c r="C7381" s="26" t="str">
        <f>IF(Orders!U7381&gt;500,"Yüksək Satış","Aşağı Satış")</f>
        <v>Aşağı Satış</v>
      </c>
      <c r="D7381" s="26" t="str">
        <f>IF(Orders!U7381&gt;500,IF(Orders!E7381="First Class",IF(Orders!W7381=0,"VIP","Special"),"Formal"),"Normal")</f>
        <v>Normal</v>
      </c>
      <c r="E7381" s="26" t="str" cm="1">
        <f t="array" ref="E7381">_xlfn.IFS(Orders!W7381=0,"Endirim Yoxdur",SUMIFS(Orders!$V:$V,Orders!$T:$T,Orders!T7381)&gt;10,ROUND(Orders!W7381*1.15,2),SUMIFS(Orders!$V:$V,Orders!$T:$T,Orders!T7381)&lt;=10,"Endirim Yoxdur")</f>
        <v>Endirim Yoxdur</v>
      </c>
    </row>
    <row r="7382" spans="3:5" x14ac:dyDescent="0.25">
      <c r="C7382" s="26" t="str">
        <f>IF(Orders!U7382&gt;500,"Yüksək Satış","Aşağı Satış")</f>
        <v>Aşağı Satış</v>
      </c>
      <c r="D7382" s="26" t="str">
        <f>IF(Orders!U7382&gt;500,IF(Orders!E7382="First Class",IF(Orders!W7382=0,"VIP","Special"),"Formal"),"Normal")</f>
        <v>Normal</v>
      </c>
      <c r="E7382" s="26" t="str" cm="1">
        <f t="array" ref="E7382">_xlfn.IFS(Orders!W7382=0,"Endirim Yoxdur",SUMIFS(Orders!$V:$V,Orders!$T:$T,Orders!T7382)&gt;10,ROUND(Orders!W7382*1.15,2),SUMIFS(Orders!$V:$V,Orders!$T:$T,Orders!T7382)&lt;=10,"Endirim Yoxdur")</f>
        <v>Endirim Yoxdur</v>
      </c>
    </row>
    <row r="7383" spans="3:5" x14ac:dyDescent="0.25">
      <c r="C7383" s="26" t="str">
        <f>IF(Orders!U7383&gt;500,"Yüksək Satış","Aşağı Satış")</f>
        <v>Aşağı Satış</v>
      </c>
      <c r="D7383" s="26" t="str">
        <f>IF(Orders!U7383&gt;500,IF(Orders!E7383="First Class",IF(Orders!W7383=0,"VIP","Special"),"Formal"),"Normal")</f>
        <v>Normal</v>
      </c>
      <c r="E7383" s="26" cm="1">
        <f t="array" ref="E7383">_xlfn.IFS(Orders!W7383=0,"Endirim Yoxdur",SUMIFS(Orders!$V:$V,Orders!$T:$T,Orders!T7383)&gt;10,ROUND(Orders!W7383*1.15,2),SUMIFS(Orders!$V:$V,Orders!$T:$T,Orders!T7383)&lt;=10,"Endirim Yoxdur")</f>
        <v>0.23</v>
      </c>
    </row>
    <row r="7384" spans="3:5" x14ac:dyDescent="0.25">
      <c r="C7384" s="26" t="str">
        <f>IF(Orders!U7384&gt;500,"Yüksək Satış","Aşağı Satış")</f>
        <v>Aşağı Satış</v>
      </c>
      <c r="D7384" s="26" t="str">
        <f>IF(Orders!U7384&gt;500,IF(Orders!E7384="First Class",IF(Orders!W7384=0,"VIP","Special"),"Formal"),"Normal")</f>
        <v>Normal</v>
      </c>
      <c r="E7384" s="26" cm="1">
        <f t="array" ref="E7384">_xlfn.IFS(Orders!W7384=0,"Endirim Yoxdur",SUMIFS(Orders!$V:$V,Orders!$T:$T,Orders!T7384)&gt;10,ROUND(Orders!W7384*1.15,2),SUMIFS(Orders!$V:$V,Orders!$T:$T,Orders!T7384)&lt;=10,"Endirim Yoxdur")</f>
        <v>0.23</v>
      </c>
    </row>
    <row r="7385" spans="3:5" x14ac:dyDescent="0.25">
      <c r="C7385" s="26" t="str">
        <f>IF(Orders!U7385&gt;500,"Yüksək Satış","Aşağı Satış")</f>
        <v>Aşağı Satış</v>
      </c>
      <c r="D7385" s="26" t="str">
        <f>IF(Orders!U7385&gt;500,IF(Orders!E7385="First Class",IF(Orders!W7385=0,"VIP","Special"),"Formal"),"Normal")</f>
        <v>Normal</v>
      </c>
      <c r="E7385" s="26" t="str" cm="1">
        <f t="array" ref="E7385">_xlfn.IFS(Orders!W7385=0,"Endirim Yoxdur",SUMIFS(Orders!$V:$V,Orders!$T:$T,Orders!T7385)&gt;10,ROUND(Orders!W7385*1.15,2),SUMIFS(Orders!$V:$V,Orders!$T:$T,Orders!T7385)&lt;=10,"Endirim Yoxdur")</f>
        <v>Endirim Yoxdur</v>
      </c>
    </row>
    <row r="7386" spans="3:5" x14ac:dyDescent="0.25">
      <c r="C7386" s="26" t="str">
        <f>IF(Orders!U7386&gt;500,"Yüksək Satış","Aşağı Satış")</f>
        <v>Aşağı Satış</v>
      </c>
      <c r="D7386" s="26" t="str">
        <f>IF(Orders!U7386&gt;500,IF(Orders!E7386="First Class",IF(Orders!W7386=0,"VIP","Special"),"Formal"),"Normal")</f>
        <v>Normal</v>
      </c>
      <c r="E7386" s="26" t="str" cm="1">
        <f t="array" ref="E7386">_xlfn.IFS(Orders!W7386=0,"Endirim Yoxdur",SUMIFS(Orders!$V:$V,Orders!$T:$T,Orders!T7386)&gt;10,ROUND(Orders!W7386*1.15,2),SUMIFS(Orders!$V:$V,Orders!$T:$T,Orders!T7386)&lt;=10,"Endirim Yoxdur")</f>
        <v>Endirim Yoxdur</v>
      </c>
    </row>
    <row r="7387" spans="3:5" x14ac:dyDescent="0.25">
      <c r="C7387" s="26" t="str">
        <f>IF(Orders!U7387&gt;500,"Yüksək Satış","Aşağı Satış")</f>
        <v>Yüksək Satış</v>
      </c>
      <c r="D7387" s="26" t="str">
        <f>IF(Orders!U7387&gt;500,IF(Orders!E7387="First Class",IF(Orders!W7387=0,"VIP","Special"),"Formal"),"Normal")</f>
        <v>VIP</v>
      </c>
      <c r="E7387" s="26" t="str" cm="1">
        <f t="array" ref="E7387">_xlfn.IFS(Orders!W7387=0,"Endirim Yoxdur",SUMIFS(Orders!$V:$V,Orders!$T:$T,Orders!T7387)&gt;10,ROUND(Orders!W7387*1.15,2),SUMIFS(Orders!$V:$V,Orders!$T:$T,Orders!T7387)&lt;=10,"Endirim Yoxdur")</f>
        <v>Endirim Yoxdur</v>
      </c>
    </row>
    <row r="7388" spans="3:5" x14ac:dyDescent="0.25">
      <c r="C7388" s="26" t="str">
        <f>IF(Orders!U7388&gt;500,"Yüksək Satış","Aşağı Satış")</f>
        <v>Aşağı Satış</v>
      </c>
      <c r="D7388" s="26" t="str">
        <f>IF(Orders!U7388&gt;500,IF(Orders!E7388="First Class",IF(Orders!W7388=0,"VIP","Special"),"Formal"),"Normal")</f>
        <v>Normal</v>
      </c>
      <c r="E7388" s="26" cm="1">
        <f t="array" ref="E7388">_xlfn.IFS(Orders!W7388=0,"Endirim Yoxdur",SUMIFS(Orders!$V:$V,Orders!$T:$T,Orders!T7388)&gt;10,ROUND(Orders!W7388*1.15,2),SUMIFS(Orders!$V:$V,Orders!$T:$T,Orders!T7388)&lt;=10,"Endirim Yoxdur")</f>
        <v>0.23</v>
      </c>
    </row>
    <row r="7389" spans="3:5" x14ac:dyDescent="0.25">
      <c r="C7389" s="26" t="str">
        <f>IF(Orders!U7389&gt;500,"Yüksək Satış","Aşağı Satış")</f>
        <v>Aşağı Satış</v>
      </c>
      <c r="D7389" s="26" t="str">
        <f>IF(Orders!U7389&gt;500,IF(Orders!E7389="First Class",IF(Orders!W7389=0,"VIP","Special"),"Formal"),"Normal")</f>
        <v>Normal</v>
      </c>
      <c r="E7389" s="26" cm="1">
        <f t="array" ref="E7389">_xlfn.IFS(Orders!W7389=0,"Endirim Yoxdur",SUMIFS(Orders!$V:$V,Orders!$T:$T,Orders!T7389)&gt;10,ROUND(Orders!W7389*1.15,2),SUMIFS(Orders!$V:$V,Orders!$T:$T,Orders!T7389)&lt;=10,"Endirim Yoxdur")</f>
        <v>0.23</v>
      </c>
    </row>
    <row r="7390" spans="3:5" x14ac:dyDescent="0.25">
      <c r="C7390" s="26" t="str">
        <f>IF(Orders!U7390&gt;500,"Yüksək Satış","Aşağı Satış")</f>
        <v>Aşağı Satış</v>
      </c>
      <c r="D7390" s="26" t="str">
        <f>IF(Orders!U7390&gt;500,IF(Orders!E7390="First Class",IF(Orders!W7390=0,"VIP","Special"),"Formal"),"Normal")</f>
        <v>Normal</v>
      </c>
      <c r="E7390" s="26" cm="1">
        <f t="array" ref="E7390">_xlfn.IFS(Orders!W7390=0,"Endirim Yoxdur",SUMIFS(Orders!$V:$V,Orders!$T:$T,Orders!T7390)&gt;10,ROUND(Orders!W7390*1.15,2),SUMIFS(Orders!$V:$V,Orders!$T:$T,Orders!T7390)&lt;=10,"Endirim Yoxdur")</f>
        <v>0.23</v>
      </c>
    </row>
    <row r="7391" spans="3:5" x14ac:dyDescent="0.25">
      <c r="C7391" s="26" t="str">
        <f>IF(Orders!U7391&gt;500,"Yüksək Satış","Aşağı Satış")</f>
        <v>Aşağı Satış</v>
      </c>
      <c r="D7391" s="26" t="str">
        <f>IF(Orders!U7391&gt;500,IF(Orders!E7391="First Class",IF(Orders!W7391=0,"VIP","Special"),"Formal"),"Normal")</f>
        <v>Normal</v>
      </c>
      <c r="E7391" s="26" cm="1">
        <f t="array" ref="E7391">_xlfn.IFS(Orders!W7391=0,"Endirim Yoxdur",SUMIFS(Orders!$V:$V,Orders!$T:$T,Orders!T7391)&gt;10,ROUND(Orders!W7391*1.15,2),SUMIFS(Orders!$V:$V,Orders!$T:$T,Orders!T7391)&lt;=10,"Endirim Yoxdur")</f>
        <v>0.81</v>
      </c>
    </row>
    <row r="7392" spans="3:5" x14ac:dyDescent="0.25">
      <c r="C7392" s="26" t="str">
        <f>IF(Orders!U7392&gt;500,"Yüksək Satış","Aşağı Satış")</f>
        <v>Aşağı Satış</v>
      </c>
      <c r="D7392" s="26" t="str">
        <f>IF(Orders!U7392&gt;500,IF(Orders!E7392="First Class",IF(Orders!W7392=0,"VIP","Special"),"Formal"),"Normal")</f>
        <v>Normal</v>
      </c>
      <c r="E7392" s="26" t="str" cm="1">
        <f t="array" ref="E7392">_xlfn.IFS(Orders!W7392=0,"Endirim Yoxdur",SUMIFS(Orders!$V:$V,Orders!$T:$T,Orders!T7392)&gt;10,ROUND(Orders!W7392*1.15,2),SUMIFS(Orders!$V:$V,Orders!$T:$T,Orders!T7392)&lt;=10,"Endirim Yoxdur")</f>
        <v>Endirim Yoxdur</v>
      </c>
    </row>
    <row r="7393" spans="3:5" x14ac:dyDescent="0.25">
      <c r="C7393" s="26" t="str">
        <f>IF(Orders!U7393&gt;500,"Yüksək Satış","Aşağı Satış")</f>
        <v>Aşağı Satış</v>
      </c>
      <c r="D7393" s="26" t="str">
        <f>IF(Orders!U7393&gt;500,IF(Orders!E7393="First Class",IF(Orders!W7393=0,"VIP","Special"),"Formal"),"Normal")</f>
        <v>Normal</v>
      </c>
      <c r="E7393" s="26" cm="1">
        <f t="array" ref="E7393">_xlfn.IFS(Orders!W7393=0,"Endirim Yoxdur",SUMIFS(Orders!$V:$V,Orders!$T:$T,Orders!T7393)&gt;10,ROUND(Orders!W7393*1.15,2),SUMIFS(Orders!$V:$V,Orders!$T:$T,Orders!T7393)&lt;=10,"Endirim Yoxdur")</f>
        <v>0.23</v>
      </c>
    </row>
    <row r="7394" spans="3:5" x14ac:dyDescent="0.25">
      <c r="C7394" s="26" t="str">
        <f>IF(Orders!U7394&gt;500,"Yüksək Satış","Aşağı Satış")</f>
        <v>Aşağı Satış</v>
      </c>
      <c r="D7394" s="26" t="str">
        <f>IF(Orders!U7394&gt;500,IF(Orders!E7394="First Class",IF(Orders!W7394=0,"VIP","Special"),"Formal"),"Normal")</f>
        <v>Normal</v>
      </c>
      <c r="E7394" s="26" t="str" cm="1">
        <f t="array" ref="E7394">_xlfn.IFS(Orders!W7394=0,"Endirim Yoxdur",SUMIFS(Orders!$V:$V,Orders!$T:$T,Orders!T7394)&gt;10,ROUND(Orders!W7394*1.15,2),SUMIFS(Orders!$V:$V,Orders!$T:$T,Orders!T7394)&lt;=10,"Endirim Yoxdur")</f>
        <v>Endirim Yoxdur</v>
      </c>
    </row>
    <row r="7395" spans="3:5" x14ac:dyDescent="0.25">
      <c r="C7395" s="26" t="str">
        <f>IF(Orders!U7395&gt;500,"Yüksək Satış","Aşağı Satış")</f>
        <v>Aşağı Satış</v>
      </c>
      <c r="D7395" s="26" t="str">
        <f>IF(Orders!U7395&gt;500,IF(Orders!E7395="First Class",IF(Orders!W7395=0,"VIP","Special"),"Formal"),"Normal")</f>
        <v>Normal</v>
      </c>
      <c r="E7395" s="26" t="str" cm="1">
        <f t="array" ref="E7395">_xlfn.IFS(Orders!W7395=0,"Endirim Yoxdur",SUMIFS(Orders!$V:$V,Orders!$T:$T,Orders!T7395)&gt;10,ROUND(Orders!W7395*1.15,2),SUMIFS(Orders!$V:$V,Orders!$T:$T,Orders!T7395)&lt;=10,"Endirim Yoxdur")</f>
        <v>Endirim Yoxdur</v>
      </c>
    </row>
    <row r="7396" spans="3:5" x14ac:dyDescent="0.25">
      <c r="C7396" s="26" t="str">
        <f>IF(Orders!U7396&gt;500,"Yüksək Satış","Aşağı Satış")</f>
        <v>Aşağı Satış</v>
      </c>
      <c r="D7396" s="26" t="str">
        <f>IF(Orders!U7396&gt;500,IF(Orders!E7396="First Class",IF(Orders!W7396=0,"VIP","Special"),"Formal"),"Normal")</f>
        <v>Normal</v>
      </c>
      <c r="E7396" s="26" cm="1">
        <f t="array" ref="E7396">_xlfn.IFS(Orders!W7396=0,"Endirim Yoxdur",SUMIFS(Orders!$V:$V,Orders!$T:$T,Orders!T7396)&gt;10,ROUND(Orders!W7396*1.15,2),SUMIFS(Orders!$V:$V,Orders!$T:$T,Orders!T7396)&lt;=10,"Endirim Yoxdur")</f>
        <v>0.23</v>
      </c>
    </row>
    <row r="7397" spans="3:5" x14ac:dyDescent="0.25">
      <c r="C7397" s="26" t="str">
        <f>IF(Orders!U7397&gt;500,"Yüksək Satış","Aşağı Satış")</f>
        <v>Aşağı Satış</v>
      </c>
      <c r="D7397" s="26" t="str">
        <f>IF(Orders!U7397&gt;500,IF(Orders!E7397="First Class",IF(Orders!W7397=0,"VIP","Special"),"Formal"),"Normal")</f>
        <v>Normal</v>
      </c>
      <c r="E7397" s="26" t="str" cm="1">
        <f t="array" ref="E7397">_xlfn.IFS(Orders!W7397=0,"Endirim Yoxdur",SUMIFS(Orders!$V:$V,Orders!$T:$T,Orders!T7397)&gt;10,ROUND(Orders!W7397*1.15,2),SUMIFS(Orders!$V:$V,Orders!$T:$T,Orders!T7397)&lt;=10,"Endirim Yoxdur")</f>
        <v>Endirim Yoxdur</v>
      </c>
    </row>
    <row r="7398" spans="3:5" x14ac:dyDescent="0.25">
      <c r="C7398" s="26" t="str">
        <f>IF(Orders!U7398&gt;500,"Yüksək Satış","Aşağı Satış")</f>
        <v>Aşağı Satış</v>
      </c>
      <c r="D7398" s="26" t="str">
        <f>IF(Orders!U7398&gt;500,IF(Orders!E7398="First Class",IF(Orders!W7398=0,"VIP","Special"),"Formal"),"Normal")</f>
        <v>Normal</v>
      </c>
      <c r="E7398" s="26" cm="1">
        <f t="array" ref="E7398">_xlfn.IFS(Orders!W7398=0,"Endirim Yoxdur",SUMIFS(Orders!$V:$V,Orders!$T:$T,Orders!T7398)&gt;10,ROUND(Orders!W7398*1.15,2),SUMIFS(Orders!$V:$V,Orders!$T:$T,Orders!T7398)&lt;=10,"Endirim Yoxdur")</f>
        <v>0.23</v>
      </c>
    </row>
    <row r="7399" spans="3:5" x14ac:dyDescent="0.25">
      <c r="C7399" s="26" t="str">
        <f>IF(Orders!U7399&gt;500,"Yüksək Satış","Aşağı Satış")</f>
        <v>Aşağı Satış</v>
      </c>
      <c r="D7399" s="26" t="str">
        <f>IF(Orders!U7399&gt;500,IF(Orders!E7399="First Class",IF(Orders!W7399=0,"VIP","Special"),"Formal"),"Normal")</f>
        <v>Normal</v>
      </c>
      <c r="E7399" s="26" cm="1">
        <f t="array" ref="E7399">_xlfn.IFS(Orders!W7399=0,"Endirim Yoxdur",SUMIFS(Orders!$V:$V,Orders!$T:$T,Orders!T7399)&gt;10,ROUND(Orders!W7399*1.15,2),SUMIFS(Orders!$V:$V,Orders!$T:$T,Orders!T7399)&lt;=10,"Endirim Yoxdur")</f>
        <v>0.23</v>
      </c>
    </row>
    <row r="7400" spans="3:5" x14ac:dyDescent="0.25">
      <c r="C7400" s="26" t="str">
        <f>IF(Orders!U7400&gt;500,"Yüksək Satış","Aşağı Satış")</f>
        <v>Aşağı Satış</v>
      </c>
      <c r="D7400" s="26" t="str">
        <f>IF(Orders!U7400&gt;500,IF(Orders!E7400="First Class",IF(Orders!W7400=0,"VIP","Special"),"Formal"),"Normal")</f>
        <v>Normal</v>
      </c>
      <c r="E7400" s="26" t="str" cm="1">
        <f t="array" ref="E7400">_xlfn.IFS(Orders!W7400=0,"Endirim Yoxdur",SUMIFS(Orders!$V:$V,Orders!$T:$T,Orders!T7400)&gt;10,ROUND(Orders!W7400*1.15,2),SUMIFS(Orders!$V:$V,Orders!$T:$T,Orders!T7400)&lt;=10,"Endirim Yoxdur")</f>
        <v>Endirim Yoxdur</v>
      </c>
    </row>
    <row r="7401" spans="3:5" x14ac:dyDescent="0.25">
      <c r="C7401" s="26" t="str">
        <f>IF(Orders!U7401&gt;500,"Yüksək Satış","Aşağı Satış")</f>
        <v>Aşağı Satış</v>
      </c>
      <c r="D7401" s="26" t="str">
        <f>IF(Orders!U7401&gt;500,IF(Orders!E7401="First Class",IF(Orders!W7401=0,"VIP","Special"),"Formal"),"Normal")</f>
        <v>Normal</v>
      </c>
      <c r="E7401" s="26" cm="1">
        <f t="array" ref="E7401">_xlfn.IFS(Orders!W7401=0,"Endirim Yoxdur",SUMIFS(Orders!$V:$V,Orders!$T:$T,Orders!T7401)&gt;10,ROUND(Orders!W7401*1.15,2),SUMIFS(Orders!$V:$V,Orders!$T:$T,Orders!T7401)&lt;=10,"Endirim Yoxdur")</f>
        <v>0.92</v>
      </c>
    </row>
    <row r="7402" spans="3:5" x14ac:dyDescent="0.25">
      <c r="C7402" s="26" t="str">
        <f>IF(Orders!U7402&gt;500,"Yüksək Satış","Aşağı Satış")</f>
        <v>Aşağı Satış</v>
      </c>
      <c r="D7402" s="26" t="str">
        <f>IF(Orders!U7402&gt;500,IF(Orders!E7402="First Class",IF(Orders!W7402=0,"VIP","Special"),"Formal"),"Normal")</f>
        <v>Normal</v>
      </c>
      <c r="E7402" s="26" cm="1">
        <f t="array" ref="E7402">_xlfn.IFS(Orders!W7402=0,"Endirim Yoxdur",SUMIFS(Orders!$V:$V,Orders!$T:$T,Orders!T7402)&gt;10,ROUND(Orders!W7402*1.15,2),SUMIFS(Orders!$V:$V,Orders!$T:$T,Orders!T7402)&lt;=10,"Endirim Yoxdur")</f>
        <v>0.23</v>
      </c>
    </row>
    <row r="7403" spans="3:5" x14ac:dyDescent="0.25">
      <c r="C7403" s="26" t="str">
        <f>IF(Orders!U7403&gt;500,"Yüksək Satış","Aşağı Satış")</f>
        <v>Aşağı Satış</v>
      </c>
      <c r="D7403" s="26" t="str">
        <f>IF(Orders!U7403&gt;500,IF(Orders!E7403="First Class",IF(Orders!W7403=0,"VIP","Special"),"Formal"),"Normal")</f>
        <v>Normal</v>
      </c>
      <c r="E7403" s="26" t="str" cm="1">
        <f t="array" ref="E7403">_xlfn.IFS(Orders!W7403=0,"Endirim Yoxdur",SUMIFS(Orders!$V:$V,Orders!$T:$T,Orders!T7403)&gt;10,ROUND(Orders!W7403*1.15,2),SUMIFS(Orders!$V:$V,Orders!$T:$T,Orders!T7403)&lt;=10,"Endirim Yoxdur")</f>
        <v>Endirim Yoxdur</v>
      </c>
    </row>
    <row r="7404" spans="3:5" x14ac:dyDescent="0.25">
      <c r="C7404" s="26" t="str">
        <f>IF(Orders!U7404&gt;500,"Yüksək Satış","Aşağı Satış")</f>
        <v>Aşağı Satış</v>
      </c>
      <c r="D7404" s="26" t="str">
        <f>IF(Orders!U7404&gt;500,IF(Orders!E7404="First Class",IF(Orders!W7404=0,"VIP","Special"),"Formal"),"Normal")</f>
        <v>Normal</v>
      </c>
      <c r="E7404" s="26" cm="1">
        <f t="array" ref="E7404">_xlfn.IFS(Orders!W7404=0,"Endirim Yoxdur",SUMIFS(Orders!$V:$V,Orders!$T:$T,Orders!T7404)&gt;10,ROUND(Orders!W7404*1.15,2),SUMIFS(Orders!$V:$V,Orders!$T:$T,Orders!T7404)&lt;=10,"Endirim Yoxdur")</f>
        <v>0.23</v>
      </c>
    </row>
    <row r="7405" spans="3:5" x14ac:dyDescent="0.25">
      <c r="C7405" s="26" t="str">
        <f>IF(Orders!U7405&gt;500,"Yüksək Satış","Aşağı Satış")</f>
        <v>Aşağı Satış</v>
      </c>
      <c r="D7405" s="26" t="str">
        <f>IF(Orders!U7405&gt;500,IF(Orders!E7405="First Class",IF(Orders!W7405=0,"VIP","Special"),"Formal"),"Normal")</f>
        <v>Normal</v>
      </c>
      <c r="E7405" s="26" t="str" cm="1">
        <f t="array" ref="E7405">_xlfn.IFS(Orders!W7405=0,"Endirim Yoxdur",SUMIFS(Orders!$V:$V,Orders!$T:$T,Orders!T7405)&gt;10,ROUND(Orders!W7405*1.15,2),SUMIFS(Orders!$V:$V,Orders!$T:$T,Orders!T7405)&lt;=10,"Endirim Yoxdur")</f>
        <v>Endirim Yoxdur</v>
      </c>
    </row>
    <row r="7406" spans="3:5" x14ac:dyDescent="0.25">
      <c r="C7406" s="26" t="str">
        <f>IF(Orders!U7406&gt;500,"Yüksək Satış","Aşağı Satış")</f>
        <v>Aşağı Satış</v>
      </c>
      <c r="D7406" s="26" t="str">
        <f>IF(Orders!U7406&gt;500,IF(Orders!E7406="First Class",IF(Orders!W7406=0,"VIP","Special"),"Formal"),"Normal")</f>
        <v>Normal</v>
      </c>
      <c r="E7406" s="26" t="str" cm="1">
        <f t="array" ref="E7406">_xlfn.IFS(Orders!W7406=0,"Endirim Yoxdur",SUMIFS(Orders!$V:$V,Orders!$T:$T,Orders!T7406)&gt;10,ROUND(Orders!W7406*1.15,2),SUMIFS(Orders!$V:$V,Orders!$T:$T,Orders!T7406)&lt;=10,"Endirim Yoxdur")</f>
        <v>Endirim Yoxdur</v>
      </c>
    </row>
    <row r="7407" spans="3:5" x14ac:dyDescent="0.25">
      <c r="C7407" s="26" t="str">
        <f>IF(Orders!U7407&gt;500,"Yüksək Satış","Aşağı Satış")</f>
        <v>Aşağı Satış</v>
      </c>
      <c r="D7407" s="26" t="str">
        <f>IF(Orders!U7407&gt;500,IF(Orders!E7407="First Class",IF(Orders!W7407=0,"VIP","Special"),"Formal"),"Normal")</f>
        <v>Normal</v>
      </c>
      <c r="E7407" s="26" cm="1">
        <f t="array" ref="E7407">_xlfn.IFS(Orders!W7407=0,"Endirim Yoxdur",SUMIFS(Orders!$V:$V,Orders!$T:$T,Orders!T7407)&gt;10,ROUND(Orders!W7407*1.15,2),SUMIFS(Orders!$V:$V,Orders!$T:$T,Orders!T7407)&lt;=10,"Endirim Yoxdur")</f>
        <v>0.23</v>
      </c>
    </row>
    <row r="7408" spans="3:5" x14ac:dyDescent="0.25">
      <c r="C7408" s="26" t="str">
        <f>IF(Orders!U7408&gt;500,"Yüksək Satış","Aşağı Satış")</f>
        <v>Yüksək Satış</v>
      </c>
      <c r="D7408" s="26" t="str">
        <f>IF(Orders!U7408&gt;500,IF(Orders!E7408="First Class",IF(Orders!W7408=0,"VIP","Special"),"Formal"),"Normal")</f>
        <v>Special</v>
      </c>
      <c r="E7408" s="26" cm="1">
        <f t="array" ref="E7408">_xlfn.IFS(Orders!W7408=0,"Endirim Yoxdur",SUMIFS(Orders!$V:$V,Orders!$T:$T,Orders!T7408)&gt;10,ROUND(Orders!W7408*1.15,2),SUMIFS(Orders!$V:$V,Orders!$T:$T,Orders!T7408)&lt;=10,"Endirim Yoxdur")</f>
        <v>0.23</v>
      </c>
    </row>
    <row r="7409" spans="3:5" x14ac:dyDescent="0.25">
      <c r="C7409" s="26" t="str">
        <f>IF(Orders!U7409&gt;500,"Yüksək Satış","Aşağı Satış")</f>
        <v>Aşağı Satış</v>
      </c>
      <c r="D7409" s="26" t="str">
        <f>IF(Orders!U7409&gt;500,IF(Orders!E7409="First Class",IF(Orders!W7409=0,"VIP","Special"),"Formal"),"Normal")</f>
        <v>Normal</v>
      </c>
      <c r="E7409" s="26" cm="1">
        <f t="array" ref="E7409">_xlfn.IFS(Orders!W7409=0,"Endirim Yoxdur",SUMIFS(Orders!$V:$V,Orders!$T:$T,Orders!T7409)&gt;10,ROUND(Orders!W7409*1.15,2),SUMIFS(Orders!$V:$V,Orders!$T:$T,Orders!T7409)&lt;=10,"Endirim Yoxdur")</f>
        <v>0.23</v>
      </c>
    </row>
    <row r="7410" spans="3:5" x14ac:dyDescent="0.25">
      <c r="C7410" s="26" t="str">
        <f>IF(Orders!U7410&gt;500,"Yüksək Satış","Aşağı Satış")</f>
        <v>Aşağı Satış</v>
      </c>
      <c r="D7410" s="26" t="str">
        <f>IF(Orders!U7410&gt;500,IF(Orders!E7410="First Class",IF(Orders!W7410=0,"VIP","Special"),"Formal"),"Normal")</f>
        <v>Normal</v>
      </c>
      <c r="E7410" s="26" t="str" cm="1">
        <f t="array" ref="E7410">_xlfn.IFS(Orders!W7410=0,"Endirim Yoxdur",SUMIFS(Orders!$V:$V,Orders!$T:$T,Orders!T7410)&gt;10,ROUND(Orders!W7410*1.15,2),SUMIFS(Orders!$V:$V,Orders!$T:$T,Orders!T7410)&lt;=10,"Endirim Yoxdur")</f>
        <v>Endirim Yoxdur</v>
      </c>
    </row>
    <row r="7411" spans="3:5" x14ac:dyDescent="0.25">
      <c r="C7411" s="26" t="str">
        <f>IF(Orders!U7411&gt;500,"Yüksək Satış","Aşağı Satış")</f>
        <v>Aşağı Satış</v>
      </c>
      <c r="D7411" s="26" t="str">
        <f>IF(Orders!U7411&gt;500,IF(Orders!E7411="First Class",IF(Orders!W7411=0,"VIP","Special"),"Formal"),"Normal")</f>
        <v>Normal</v>
      </c>
      <c r="E7411" s="26" cm="1">
        <f t="array" ref="E7411">_xlfn.IFS(Orders!W7411=0,"Endirim Yoxdur",SUMIFS(Orders!$V:$V,Orders!$T:$T,Orders!T7411)&gt;10,ROUND(Orders!W7411*1.15,2),SUMIFS(Orders!$V:$V,Orders!$T:$T,Orders!T7411)&lt;=10,"Endirim Yoxdur")</f>
        <v>0.23</v>
      </c>
    </row>
    <row r="7412" spans="3:5" x14ac:dyDescent="0.25">
      <c r="C7412" s="26" t="str">
        <f>IF(Orders!U7412&gt;500,"Yüksək Satış","Aşağı Satış")</f>
        <v>Aşağı Satış</v>
      </c>
      <c r="D7412" s="26" t="str">
        <f>IF(Orders!U7412&gt;500,IF(Orders!E7412="First Class",IF(Orders!W7412=0,"VIP","Special"),"Formal"),"Normal")</f>
        <v>Normal</v>
      </c>
      <c r="E7412" s="26" cm="1">
        <f t="array" ref="E7412">_xlfn.IFS(Orders!W7412=0,"Endirim Yoxdur",SUMIFS(Orders!$V:$V,Orders!$T:$T,Orders!T7412)&gt;10,ROUND(Orders!W7412*1.15,2),SUMIFS(Orders!$V:$V,Orders!$T:$T,Orders!T7412)&lt;=10,"Endirim Yoxdur")</f>
        <v>0.23</v>
      </c>
    </row>
    <row r="7413" spans="3:5" x14ac:dyDescent="0.25">
      <c r="C7413" s="26" t="str">
        <f>IF(Orders!U7413&gt;500,"Yüksək Satış","Aşağı Satış")</f>
        <v>Aşağı Satış</v>
      </c>
      <c r="D7413" s="26" t="str">
        <f>IF(Orders!U7413&gt;500,IF(Orders!E7413="First Class",IF(Orders!W7413=0,"VIP","Special"),"Formal"),"Normal")</f>
        <v>Normal</v>
      </c>
      <c r="E7413" s="26" t="str" cm="1">
        <f t="array" ref="E7413">_xlfn.IFS(Orders!W7413=0,"Endirim Yoxdur",SUMIFS(Orders!$V:$V,Orders!$T:$T,Orders!T7413)&gt;10,ROUND(Orders!W7413*1.15,2),SUMIFS(Orders!$V:$V,Orders!$T:$T,Orders!T7413)&lt;=10,"Endirim Yoxdur")</f>
        <v>Endirim Yoxdur</v>
      </c>
    </row>
    <row r="7414" spans="3:5" x14ac:dyDescent="0.25">
      <c r="C7414" s="26" t="str">
        <f>IF(Orders!U7414&gt;500,"Yüksək Satış","Aşağı Satış")</f>
        <v>Aşağı Satış</v>
      </c>
      <c r="D7414" s="26" t="str">
        <f>IF(Orders!U7414&gt;500,IF(Orders!E7414="First Class",IF(Orders!W7414=0,"VIP","Special"),"Formal"),"Normal")</f>
        <v>Normal</v>
      </c>
      <c r="E7414" s="26" t="str" cm="1">
        <f t="array" ref="E7414">_xlfn.IFS(Orders!W7414=0,"Endirim Yoxdur",SUMIFS(Orders!$V:$V,Orders!$T:$T,Orders!T7414)&gt;10,ROUND(Orders!W7414*1.15,2),SUMIFS(Orders!$V:$V,Orders!$T:$T,Orders!T7414)&lt;=10,"Endirim Yoxdur")</f>
        <v>Endirim Yoxdur</v>
      </c>
    </row>
    <row r="7415" spans="3:5" x14ac:dyDescent="0.25">
      <c r="C7415" s="26" t="str">
        <f>IF(Orders!U7415&gt;500,"Yüksək Satış","Aşağı Satış")</f>
        <v>Aşağı Satış</v>
      </c>
      <c r="D7415" s="26" t="str">
        <f>IF(Orders!U7415&gt;500,IF(Orders!E7415="First Class",IF(Orders!W7415=0,"VIP","Special"),"Formal"),"Normal")</f>
        <v>Normal</v>
      </c>
      <c r="E7415" s="26" cm="1">
        <f t="array" ref="E7415">_xlfn.IFS(Orders!W7415=0,"Endirim Yoxdur",SUMIFS(Orders!$V:$V,Orders!$T:$T,Orders!T7415)&gt;10,ROUND(Orders!W7415*1.15,2),SUMIFS(Orders!$V:$V,Orders!$T:$T,Orders!T7415)&lt;=10,"Endirim Yoxdur")</f>
        <v>0.23</v>
      </c>
    </row>
    <row r="7416" spans="3:5" x14ac:dyDescent="0.25">
      <c r="C7416" s="26" t="str">
        <f>IF(Orders!U7416&gt;500,"Yüksək Satış","Aşağı Satış")</f>
        <v>Aşağı Satış</v>
      </c>
      <c r="D7416" s="26" t="str">
        <f>IF(Orders!U7416&gt;500,IF(Orders!E7416="First Class",IF(Orders!W7416=0,"VIP","Special"),"Formal"),"Normal")</f>
        <v>Normal</v>
      </c>
      <c r="E7416" s="26" cm="1">
        <f t="array" ref="E7416">_xlfn.IFS(Orders!W7416=0,"Endirim Yoxdur",SUMIFS(Orders!$V:$V,Orders!$T:$T,Orders!T7416)&gt;10,ROUND(Orders!W7416*1.15,2),SUMIFS(Orders!$V:$V,Orders!$T:$T,Orders!T7416)&lt;=10,"Endirim Yoxdur")</f>
        <v>0.23</v>
      </c>
    </row>
    <row r="7417" spans="3:5" x14ac:dyDescent="0.25">
      <c r="C7417" s="26" t="str">
        <f>IF(Orders!U7417&gt;500,"Yüksək Satış","Aşağı Satış")</f>
        <v>Aşağı Satış</v>
      </c>
      <c r="D7417" s="26" t="str">
        <f>IF(Orders!U7417&gt;500,IF(Orders!E7417="First Class",IF(Orders!W7417=0,"VIP","Special"),"Formal"),"Normal")</f>
        <v>Normal</v>
      </c>
      <c r="E7417" s="26" t="str" cm="1">
        <f t="array" ref="E7417">_xlfn.IFS(Orders!W7417=0,"Endirim Yoxdur",SUMIFS(Orders!$V:$V,Orders!$T:$T,Orders!T7417)&gt;10,ROUND(Orders!W7417*1.15,2),SUMIFS(Orders!$V:$V,Orders!$T:$T,Orders!T7417)&lt;=10,"Endirim Yoxdur")</f>
        <v>Endirim Yoxdur</v>
      </c>
    </row>
    <row r="7418" spans="3:5" x14ac:dyDescent="0.25">
      <c r="C7418" s="26" t="str">
        <f>IF(Orders!U7418&gt;500,"Yüksək Satış","Aşağı Satış")</f>
        <v>Aşağı Satış</v>
      </c>
      <c r="D7418" s="26" t="str">
        <f>IF(Orders!U7418&gt;500,IF(Orders!E7418="First Class",IF(Orders!W7418=0,"VIP","Special"),"Formal"),"Normal")</f>
        <v>Normal</v>
      </c>
      <c r="E7418" s="26" cm="1">
        <f t="array" ref="E7418">_xlfn.IFS(Orders!W7418=0,"Endirim Yoxdur",SUMIFS(Orders!$V:$V,Orders!$T:$T,Orders!T7418)&gt;10,ROUND(Orders!W7418*1.15,2),SUMIFS(Orders!$V:$V,Orders!$T:$T,Orders!T7418)&lt;=10,"Endirim Yoxdur")</f>
        <v>0.23</v>
      </c>
    </row>
    <row r="7419" spans="3:5" x14ac:dyDescent="0.25">
      <c r="C7419" s="26" t="str">
        <f>IF(Orders!U7419&gt;500,"Yüksək Satış","Aşağı Satış")</f>
        <v>Aşağı Satış</v>
      </c>
      <c r="D7419" s="26" t="str">
        <f>IF(Orders!U7419&gt;500,IF(Orders!E7419="First Class",IF(Orders!W7419=0,"VIP","Special"),"Formal"),"Normal")</f>
        <v>Normal</v>
      </c>
      <c r="E7419" s="26" t="str" cm="1">
        <f t="array" ref="E7419">_xlfn.IFS(Orders!W7419=0,"Endirim Yoxdur",SUMIFS(Orders!$V:$V,Orders!$T:$T,Orders!T7419)&gt;10,ROUND(Orders!W7419*1.15,2),SUMIFS(Orders!$V:$V,Orders!$T:$T,Orders!T7419)&lt;=10,"Endirim Yoxdur")</f>
        <v>Endirim Yoxdur</v>
      </c>
    </row>
    <row r="7420" spans="3:5" x14ac:dyDescent="0.25">
      <c r="C7420" s="26" t="str">
        <f>IF(Orders!U7420&gt;500,"Yüksək Satış","Aşağı Satış")</f>
        <v>Aşağı Satış</v>
      </c>
      <c r="D7420" s="26" t="str">
        <f>IF(Orders!U7420&gt;500,IF(Orders!E7420="First Class",IF(Orders!W7420=0,"VIP","Special"),"Formal"),"Normal")</f>
        <v>Normal</v>
      </c>
      <c r="E7420" s="26" t="str" cm="1">
        <f t="array" ref="E7420">_xlfn.IFS(Orders!W7420=0,"Endirim Yoxdur",SUMIFS(Orders!$V:$V,Orders!$T:$T,Orders!T7420)&gt;10,ROUND(Orders!W7420*1.15,2),SUMIFS(Orders!$V:$V,Orders!$T:$T,Orders!T7420)&lt;=10,"Endirim Yoxdur")</f>
        <v>Endirim Yoxdur</v>
      </c>
    </row>
    <row r="7421" spans="3:5" x14ac:dyDescent="0.25">
      <c r="C7421" s="26" t="str">
        <f>IF(Orders!U7421&gt;500,"Yüksək Satış","Aşağı Satış")</f>
        <v>Aşağı Satış</v>
      </c>
      <c r="D7421" s="26" t="str">
        <f>IF(Orders!U7421&gt;500,IF(Orders!E7421="First Class",IF(Orders!W7421=0,"VIP","Special"),"Formal"),"Normal")</f>
        <v>Normal</v>
      </c>
      <c r="E7421" s="26" t="str" cm="1">
        <f t="array" ref="E7421">_xlfn.IFS(Orders!W7421=0,"Endirim Yoxdur",SUMIFS(Orders!$V:$V,Orders!$T:$T,Orders!T7421)&gt;10,ROUND(Orders!W7421*1.15,2),SUMIFS(Orders!$V:$V,Orders!$T:$T,Orders!T7421)&lt;=10,"Endirim Yoxdur")</f>
        <v>Endirim Yoxdur</v>
      </c>
    </row>
    <row r="7422" spans="3:5" x14ac:dyDescent="0.25">
      <c r="C7422" s="26" t="str">
        <f>IF(Orders!U7422&gt;500,"Yüksək Satış","Aşağı Satış")</f>
        <v>Aşağı Satış</v>
      </c>
      <c r="D7422" s="26" t="str">
        <f>IF(Orders!U7422&gt;500,IF(Orders!E7422="First Class",IF(Orders!W7422=0,"VIP","Special"),"Formal"),"Normal")</f>
        <v>Normal</v>
      </c>
      <c r="E7422" s="26" t="str" cm="1">
        <f t="array" ref="E7422">_xlfn.IFS(Orders!W7422=0,"Endirim Yoxdur",SUMIFS(Orders!$V:$V,Orders!$T:$T,Orders!T7422)&gt;10,ROUND(Orders!W7422*1.15,2),SUMIFS(Orders!$V:$V,Orders!$T:$T,Orders!T7422)&lt;=10,"Endirim Yoxdur")</f>
        <v>Endirim Yoxdur</v>
      </c>
    </row>
    <row r="7423" spans="3:5" x14ac:dyDescent="0.25">
      <c r="C7423" s="26" t="str">
        <f>IF(Orders!U7423&gt;500,"Yüksək Satış","Aşağı Satış")</f>
        <v>Aşağı Satış</v>
      </c>
      <c r="D7423" s="26" t="str">
        <f>IF(Orders!U7423&gt;500,IF(Orders!E7423="First Class",IF(Orders!W7423=0,"VIP","Special"),"Formal"),"Normal")</f>
        <v>Normal</v>
      </c>
      <c r="E7423" s="26" t="str" cm="1">
        <f t="array" ref="E7423">_xlfn.IFS(Orders!W7423=0,"Endirim Yoxdur",SUMIFS(Orders!$V:$V,Orders!$T:$T,Orders!T7423)&gt;10,ROUND(Orders!W7423*1.15,2),SUMIFS(Orders!$V:$V,Orders!$T:$T,Orders!T7423)&lt;=10,"Endirim Yoxdur")</f>
        <v>Endirim Yoxdur</v>
      </c>
    </row>
    <row r="7424" spans="3:5" x14ac:dyDescent="0.25">
      <c r="C7424" s="26" t="str">
        <f>IF(Orders!U7424&gt;500,"Yüksək Satış","Aşağı Satış")</f>
        <v>Aşağı Satış</v>
      </c>
      <c r="D7424" s="26" t="str">
        <f>IF(Orders!U7424&gt;500,IF(Orders!E7424="First Class",IF(Orders!W7424=0,"VIP","Special"),"Formal"),"Normal")</f>
        <v>Normal</v>
      </c>
      <c r="E7424" s="26" cm="1">
        <f t="array" ref="E7424">_xlfn.IFS(Orders!W7424=0,"Endirim Yoxdur",SUMIFS(Orders!$V:$V,Orders!$T:$T,Orders!T7424)&gt;10,ROUND(Orders!W7424*1.15,2),SUMIFS(Orders!$V:$V,Orders!$T:$T,Orders!T7424)&lt;=10,"Endirim Yoxdur")</f>
        <v>0.23</v>
      </c>
    </row>
    <row r="7425" spans="3:5" x14ac:dyDescent="0.25">
      <c r="C7425" s="26" t="str">
        <f>IF(Orders!U7425&gt;500,"Yüksək Satış","Aşağı Satış")</f>
        <v>Aşağı Satış</v>
      </c>
      <c r="D7425" s="26" t="str">
        <f>IF(Orders!U7425&gt;500,IF(Orders!E7425="First Class",IF(Orders!W7425=0,"VIP","Special"),"Formal"),"Normal")</f>
        <v>Normal</v>
      </c>
      <c r="E7425" s="26" cm="1">
        <f t="array" ref="E7425">_xlfn.IFS(Orders!W7425=0,"Endirim Yoxdur",SUMIFS(Orders!$V:$V,Orders!$T:$T,Orders!T7425)&gt;10,ROUND(Orders!W7425*1.15,2),SUMIFS(Orders!$V:$V,Orders!$T:$T,Orders!T7425)&lt;=10,"Endirim Yoxdur")</f>
        <v>0.17</v>
      </c>
    </row>
    <row r="7426" spans="3:5" x14ac:dyDescent="0.25">
      <c r="C7426" s="26" t="str">
        <f>IF(Orders!U7426&gt;500,"Yüksək Satış","Aşağı Satış")</f>
        <v>Aşağı Satış</v>
      </c>
      <c r="D7426" s="26" t="str">
        <f>IF(Orders!U7426&gt;500,IF(Orders!E7426="First Class",IF(Orders!W7426=0,"VIP","Special"),"Formal"),"Normal")</f>
        <v>Normal</v>
      </c>
      <c r="E7426" s="26" t="str" cm="1">
        <f t="array" ref="E7426">_xlfn.IFS(Orders!W7426=0,"Endirim Yoxdur",SUMIFS(Orders!$V:$V,Orders!$T:$T,Orders!T7426)&gt;10,ROUND(Orders!W7426*1.15,2),SUMIFS(Orders!$V:$V,Orders!$T:$T,Orders!T7426)&lt;=10,"Endirim Yoxdur")</f>
        <v>Endirim Yoxdur</v>
      </c>
    </row>
    <row r="7427" spans="3:5" x14ac:dyDescent="0.25">
      <c r="C7427" s="26" t="str">
        <f>IF(Orders!U7427&gt;500,"Yüksək Satış","Aşağı Satış")</f>
        <v>Aşağı Satış</v>
      </c>
      <c r="D7427" s="26" t="str">
        <f>IF(Orders!U7427&gt;500,IF(Orders!E7427="First Class",IF(Orders!W7427=0,"VIP","Special"),"Formal"),"Normal")</f>
        <v>Normal</v>
      </c>
      <c r="E7427" s="26" cm="1">
        <f t="array" ref="E7427">_xlfn.IFS(Orders!W7427=0,"Endirim Yoxdur",SUMIFS(Orders!$V:$V,Orders!$T:$T,Orders!T7427)&gt;10,ROUND(Orders!W7427*1.15,2),SUMIFS(Orders!$V:$V,Orders!$T:$T,Orders!T7427)&lt;=10,"Endirim Yoxdur")</f>
        <v>0.23</v>
      </c>
    </row>
    <row r="7428" spans="3:5" x14ac:dyDescent="0.25">
      <c r="C7428" s="26" t="str">
        <f>IF(Orders!U7428&gt;500,"Yüksək Satış","Aşağı Satış")</f>
        <v>Aşağı Satış</v>
      </c>
      <c r="D7428" s="26" t="str">
        <f>IF(Orders!U7428&gt;500,IF(Orders!E7428="First Class",IF(Orders!W7428=0,"VIP","Special"),"Formal"),"Normal")</f>
        <v>Normal</v>
      </c>
      <c r="E7428" s="26" cm="1">
        <f t="array" ref="E7428">_xlfn.IFS(Orders!W7428=0,"Endirim Yoxdur",SUMIFS(Orders!$V:$V,Orders!$T:$T,Orders!T7428)&gt;10,ROUND(Orders!W7428*1.15,2),SUMIFS(Orders!$V:$V,Orders!$T:$T,Orders!T7428)&lt;=10,"Endirim Yoxdur")</f>
        <v>0.92</v>
      </c>
    </row>
    <row r="7429" spans="3:5" x14ac:dyDescent="0.25">
      <c r="C7429" s="26" t="str">
        <f>IF(Orders!U7429&gt;500,"Yüksək Satış","Aşağı Satış")</f>
        <v>Aşağı Satış</v>
      </c>
      <c r="D7429" s="26" t="str">
        <f>IF(Orders!U7429&gt;500,IF(Orders!E7429="First Class",IF(Orders!W7429=0,"VIP","Special"),"Formal"),"Normal")</f>
        <v>Normal</v>
      </c>
      <c r="E7429" s="26" cm="1">
        <f t="array" ref="E7429">_xlfn.IFS(Orders!W7429=0,"Endirim Yoxdur",SUMIFS(Orders!$V:$V,Orders!$T:$T,Orders!T7429)&gt;10,ROUND(Orders!W7429*1.15,2),SUMIFS(Orders!$V:$V,Orders!$T:$T,Orders!T7429)&lt;=10,"Endirim Yoxdur")</f>
        <v>0.92</v>
      </c>
    </row>
    <row r="7430" spans="3:5" x14ac:dyDescent="0.25">
      <c r="C7430" s="26" t="str">
        <f>IF(Orders!U7430&gt;500,"Yüksək Satış","Aşağı Satış")</f>
        <v>Aşağı Satış</v>
      </c>
      <c r="D7430" s="26" t="str">
        <f>IF(Orders!U7430&gt;500,IF(Orders!E7430="First Class",IF(Orders!W7430=0,"VIP","Special"),"Formal"),"Normal")</f>
        <v>Normal</v>
      </c>
      <c r="E7430" s="26" cm="1">
        <f t="array" ref="E7430">_xlfn.IFS(Orders!W7430=0,"Endirim Yoxdur",SUMIFS(Orders!$V:$V,Orders!$T:$T,Orders!T7430)&gt;10,ROUND(Orders!W7430*1.15,2),SUMIFS(Orders!$V:$V,Orders!$T:$T,Orders!T7430)&lt;=10,"Endirim Yoxdur")</f>
        <v>0.81</v>
      </c>
    </row>
    <row r="7431" spans="3:5" x14ac:dyDescent="0.25">
      <c r="C7431" s="26" t="str">
        <f>IF(Orders!U7431&gt;500,"Yüksək Satış","Aşağı Satış")</f>
        <v>Aşağı Satış</v>
      </c>
      <c r="D7431" s="26" t="str">
        <f>IF(Orders!U7431&gt;500,IF(Orders!E7431="First Class",IF(Orders!W7431=0,"VIP","Special"),"Formal"),"Normal")</f>
        <v>Normal</v>
      </c>
      <c r="E7431" s="26" cm="1">
        <f t="array" ref="E7431">_xlfn.IFS(Orders!W7431=0,"Endirim Yoxdur",SUMIFS(Orders!$V:$V,Orders!$T:$T,Orders!T7431)&gt;10,ROUND(Orders!W7431*1.15,2),SUMIFS(Orders!$V:$V,Orders!$T:$T,Orders!T7431)&lt;=10,"Endirim Yoxdur")</f>
        <v>0.23</v>
      </c>
    </row>
    <row r="7432" spans="3:5" x14ac:dyDescent="0.25">
      <c r="C7432" s="26" t="str">
        <f>IF(Orders!U7432&gt;500,"Yüksək Satış","Aşağı Satış")</f>
        <v>Aşağı Satış</v>
      </c>
      <c r="D7432" s="26" t="str">
        <f>IF(Orders!U7432&gt;500,IF(Orders!E7432="First Class",IF(Orders!W7432=0,"VIP","Special"),"Formal"),"Normal")</f>
        <v>Normal</v>
      </c>
      <c r="E7432" s="26" t="str" cm="1">
        <f t="array" ref="E7432">_xlfn.IFS(Orders!W7432=0,"Endirim Yoxdur",SUMIFS(Orders!$V:$V,Orders!$T:$T,Orders!T7432)&gt;10,ROUND(Orders!W7432*1.15,2),SUMIFS(Orders!$V:$V,Orders!$T:$T,Orders!T7432)&lt;=10,"Endirim Yoxdur")</f>
        <v>Endirim Yoxdur</v>
      </c>
    </row>
    <row r="7433" spans="3:5" x14ac:dyDescent="0.25">
      <c r="C7433" s="26" t="str">
        <f>IF(Orders!U7433&gt;500,"Yüksək Satış","Aşağı Satış")</f>
        <v>Aşağı Satış</v>
      </c>
      <c r="D7433" s="26" t="str">
        <f>IF(Orders!U7433&gt;500,IF(Orders!E7433="First Class",IF(Orders!W7433=0,"VIP","Special"),"Formal"),"Normal")</f>
        <v>Normal</v>
      </c>
      <c r="E7433" s="26" t="str" cm="1">
        <f t="array" ref="E7433">_xlfn.IFS(Orders!W7433=0,"Endirim Yoxdur",SUMIFS(Orders!$V:$V,Orders!$T:$T,Orders!T7433)&gt;10,ROUND(Orders!W7433*1.15,2),SUMIFS(Orders!$V:$V,Orders!$T:$T,Orders!T7433)&lt;=10,"Endirim Yoxdur")</f>
        <v>Endirim Yoxdur</v>
      </c>
    </row>
    <row r="7434" spans="3:5" x14ac:dyDescent="0.25">
      <c r="C7434" s="26" t="str">
        <f>IF(Orders!U7434&gt;500,"Yüksək Satış","Aşağı Satış")</f>
        <v>Aşağı Satış</v>
      </c>
      <c r="D7434" s="26" t="str">
        <f>IF(Orders!U7434&gt;500,IF(Orders!E7434="First Class",IF(Orders!W7434=0,"VIP","Special"),"Formal"),"Normal")</f>
        <v>Normal</v>
      </c>
      <c r="E7434" s="26" t="str" cm="1">
        <f t="array" ref="E7434">_xlfn.IFS(Orders!W7434=0,"Endirim Yoxdur",SUMIFS(Orders!$V:$V,Orders!$T:$T,Orders!T7434)&gt;10,ROUND(Orders!W7434*1.15,2),SUMIFS(Orders!$V:$V,Orders!$T:$T,Orders!T7434)&lt;=10,"Endirim Yoxdur")</f>
        <v>Endirim Yoxdur</v>
      </c>
    </row>
    <row r="7435" spans="3:5" x14ac:dyDescent="0.25">
      <c r="C7435" s="26" t="str">
        <f>IF(Orders!U7435&gt;500,"Yüksək Satış","Aşağı Satış")</f>
        <v>Aşağı Satış</v>
      </c>
      <c r="D7435" s="26" t="str">
        <f>IF(Orders!U7435&gt;500,IF(Orders!E7435="First Class",IF(Orders!W7435=0,"VIP","Special"),"Formal"),"Normal")</f>
        <v>Normal</v>
      </c>
      <c r="E7435" s="26" cm="1">
        <f t="array" ref="E7435">_xlfn.IFS(Orders!W7435=0,"Endirim Yoxdur",SUMIFS(Orders!$V:$V,Orders!$T:$T,Orders!T7435)&gt;10,ROUND(Orders!W7435*1.15,2),SUMIFS(Orders!$V:$V,Orders!$T:$T,Orders!T7435)&lt;=10,"Endirim Yoxdur")</f>
        <v>0.23</v>
      </c>
    </row>
    <row r="7436" spans="3:5" x14ac:dyDescent="0.25">
      <c r="C7436" s="26" t="str">
        <f>IF(Orders!U7436&gt;500,"Yüksək Satış","Aşağı Satış")</f>
        <v>Aşağı Satış</v>
      </c>
      <c r="D7436" s="26" t="str">
        <f>IF(Orders!U7436&gt;500,IF(Orders!E7436="First Class",IF(Orders!W7436=0,"VIP","Special"),"Formal"),"Normal")</f>
        <v>Normal</v>
      </c>
      <c r="E7436" s="26" cm="1">
        <f t="array" ref="E7436">_xlfn.IFS(Orders!W7436=0,"Endirim Yoxdur",SUMIFS(Orders!$V:$V,Orders!$T:$T,Orders!T7436)&gt;10,ROUND(Orders!W7436*1.15,2),SUMIFS(Orders!$V:$V,Orders!$T:$T,Orders!T7436)&lt;=10,"Endirim Yoxdur")</f>
        <v>0.23</v>
      </c>
    </row>
    <row r="7437" spans="3:5" x14ac:dyDescent="0.25">
      <c r="C7437" s="26" t="str">
        <f>IF(Orders!U7437&gt;500,"Yüksək Satış","Aşağı Satış")</f>
        <v>Aşağı Satış</v>
      </c>
      <c r="D7437" s="26" t="str">
        <f>IF(Orders!U7437&gt;500,IF(Orders!E7437="First Class",IF(Orders!W7437=0,"VIP","Special"),"Formal"),"Normal")</f>
        <v>Normal</v>
      </c>
      <c r="E7437" s="26" cm="1">
        <f t="array" ref="E7437">_xlfn.IFS(Orders!W7437=0,"Endirim Yoxdur",SUMIFS(Orders!$V:$V,Orders!$T:$T,Orders!T7437)&gt;10,ROUND(Orders!W7437*1.15,2),SUMIFS(Orders!$V:$V,Orders!$T:$T,Orders!T7437)&lt;=10,"Endirim Yoxdur")</f>
        <v>0.81</v>
      </c>
    </row>
    <row r="7438" spans="3:5" x14ac:dyDescent="0.25">
      <c r="C7438" s="26" t="str">
        <f>IF(Orders!U7438&gt;500,"Yüksək Satış","Aşağı Satış")</f>
        <v>Aşağı Satış</v>
      </c>
      <c r="D7438" s="26" t="str">
        <f>IF(Orders!U7438&gt;500,IF(Orders!E7438="First Class",IF(Orders!W7438=0,"VIP","Special"),"Formal"),"Normal")</f>
        <v>Normal</v>
      </c>
      <c r="E7438" s="26" cm="1">
        <f t="array" ref="E7438">_xlfn.IFS(Orders!W7438=0,"Endirim Yoxdur",SUMIFS(Orders!$V:$V,Orders!$T:$T,Orders!T7438)&gt;10,ROUND(Orders!W7438*1.15,2),SUMIFS(Orders!$V:$V,Orders!$T:$T,Orders!T7438)&lt;=10,"Endirim Yoxdur")</f>
        <v>0.81</v>
      </c>
    </row>
    <row r="7439" spans="3:5" x14ac:dyDescent="0.25">
      <c r="C7439" s="26" t="str">
        <f>IF(Orders!U7439&gt;500,"Yüksək Satış","Aşağı Satış")</f>
        <v>Aşağı Satış</v>
      </c>
      <c r="D7439" s="26" t="str">
        <f>IF(Orders!U7439&gt;500,IF(Orders!E7439="First Class",IF(Orders!W7439=0,"VIP","Special"),"Formal"),"Normal")</f>
        <v>Normal</v>
      </c>
      <c r="E7439" s="26" cm="1">
        <f t="array" ref="E7439">_xlfn.IFS(Orders!W7439=0,"Endirim Yoxdur",SUMIFS(Orders!$V:$V,Orders!$T:$T,Orders!T7439)&gt;10,ROUND(Orders!W7439*1.15,2),SUMIFS(Orders!$V:$V,Orders!$T:$T,Orders!T7439)&lt;=10,"Endirim Yoxdur")</f>
        <v>0.81</v>
      </c>
    </row>
    <row r="7440" spans="3:5" x14ac:dyDescent="0.25">
      <c r="C7440" s="26" t="str">
        <f>IF(Orders!U7440&gt;500,"Yüksək Satış","Aşağı Satış")</f>
        <v>Aşağı Satış</v>
      </c>
      <c r="D7440" s="26" t="str">
        <f>IF(Orders!U7440&gt;500,IF(Orders!E7440="First Class",IF(Orders!W7440=0,"VIP","Special"),"Formal"),"Normal")</f>
        <v>Normal</v>
      </c>
      <c r="E7440" s="26" t="str" cm="1">
        <f t="array" ref="E7440">_xlfn.IFS(Orders!W7440=0,"Endirim Yoxdur",SUMIFS(Orders!$V:$V,Orders!$T:$T,Orders!T7440)&gt;10,ROUND(Orders!W7440*1.15,2),SUMIFS(Orders!$V:$V,Orders!$T:$T,Orders!T7440)&lt;=10,"Endirim Yoxdur")</f>
        <v>Endirim Yoxdur</v>
      </c>
    </row>
    <row r="7441" spans="3:5" x14ac:dyDescent="0.25">
      <c r="C7441" s="26" t="str">
        <f>IF(Orders!U7441&gt;500,"Yüksək Satış","Aşağı Satış")</f>
        <v>Aşağı Satış</v>
      </c>
      <c r="D7441" s="26" t="str">
        <f>IF(Orders!U7441&gt;500,IF(Orders!E7441="First Class",IF(Orders!W7441=0,"VIP","Special"),"Formal"),"Normal")</f>
        <v>Normal</v>
      </c>
      <c r="E7441" s="26" t="str" cm="1">
        <f t="array" ref="E7441">_xlfn.IFS(Orders!W7441=0,"Endirim Yoxdur",SUMIFS(Orders!$V:$V,Orders!$T:$T,Orders!T7441)&gt;10,ROUND(Orders!W7441*1.15,2),SUMIFS(Orders!$V:$V,Orders!$T:$T,Orders!T7441)&lt;=10,"Endirim Yoxdur")</f>
        <v>Endirim Yoxdur</v>
      </c>
    </row>
    <row r="7442" spans="3:5" x14ac:dyDescent="0.25">
      <c r="C7442" s="26" t="str">
        <f>IF(Orders!U7442&gt;500,"Yüksək Satış","Aşağı Satış")</f>
        <v>Aşağı Satış</v>
      </c>
      <c r="D7442" s="26" t="str">
        <f>IF(Orders!U7442&gt;500,IF(Orders!E7442="First Class",IF(Orders!W7442=0,"VIP","Special"),"Formal"),"Normal")</f>
        <v>Normal</v>
      </c>
      <c r="E7442" s="26" t="str" cm="1">
        <f t="array" ref="E7442">_xlfn.IFS(Orders!W7442=0,"Endirim Yoxdur",SUMIFS(Orders!$V:$V,Orders!$T:$T,Orders!T7442)&gt;10,ROUND(Orders!W7442*1.15,2),SUMIFS(Orders!$V:$V,Orders!$T:$T,Orders!T7442)&lt;=10,"Endirim Yoxdur")</f>
        <v>Endirim Yoxdur</v>
      </c>
    </row>
    <row r="7443" spans="3:5" x14ac:dyDescent="0.25">
      <c r="C7443" s="26" t="str">
        <f>IF(Orders!U7443&gt;500,"Yüksək Satış","Aşağı Satış")</f>
        <v>Aşağı Satış</v>
      </c>
      <c r="D7443" s="26" t="str">
        <f>IF(Orders!U7443&gt;500,IF(Orders!E7443="First Class",IF(Orders!W7443=0,"VIP","Special"),"Formal"),"Normal")</f>
        <v>Normal</v>
      </c>
      <c r="E7443" s="26" cm="1">
        <f t="array" ref="E7443">_xlfn.IFS(Orders!W7443=0,"Endirim Yoxdur",SUMIFS(Orders!$V:$V,Orders!$T:$T,Orders!T7443)&gt;10,ROUND(Orders!W7443*1.15,2),SUMIFS(Orders!$V:$V,Orders!$T:$T,Orders!T7443)&lt;=10,"Endirim Yoxdur")</f>
        <v>0.23</v>
      </c>
    </row>
    <row r="7444" spans="3:5" x14ac:dyDescent="0.25">
      <c r="C7444" s="26" t="str">
        <f>IF(Orders!U7444&gt;500,"Yüksək Satış","Aşağı Satış")</f>
        <v>Aşağı Satış</v>
      </c>
      <c r="D7444" s="26" t="str">
        <f>IF(Orders!U7444&gt;500,IF(Orders!E7444="First Class",IF(Orders!W7444=0,"VIP","Special"),"Formal"),"Normal")</f>
        <v>Normal</v>
      </c>
      <c r="E7444" s="26" t="str" cm="1">
        <f t="array" ref="E7444">_xlfn.IFS(Orders!W7444=0,"Endirim Yoxdur",SUMIFS(Orders!$V:$V,Orders!$T:$T,Orders!T7444)&gt;10,ROUND(Orders!W7444*1.15,2),SUMIFS(Orders!$V:$V,Orders!$T:$T,Orders!T7444)&lt;=10,"Endirim Yoxdur")</f>
        <v>Endirim Yoxdur</v>
      </c>
    </row>
    <row r="7445" spans="3:5" x14ac:dyDescent="0.25">
      <c r="C7445" s="26" t="str">
        <f>IF(Orders!U7445&gt;500,"Yüksək Satış","Aşağı Satış")</f>
        <v>Aşağı Satış</v>
      </c>
      <c r="D7445" s="26" t="str">
        <f>IF(Orders!U7445&gt;500,IF(Orders!E7445="First Class",IF(Orders!W7445=0,"VIP","Special"),"Formal"),"Normal")</f>
        <v>Normal</v>
      </c>
      <c r="E7445" s="26" cm="1">
        <f t="array" ref="E7445">_xlfn.IFS(Orders!W7445=0,"Endirim Yoxdur",SUMIFS(Orders!$V:$V,Orders!$T:$T,Orders!T7445)&gt;10,ROUND(Orders!W7445*1.15,2),SUMIFS(Orders!$V:$V,Orders!$T:$T,Orders!T7445)&lt;=10,"Endirim Yoxdur")</f>
        <v>0.23</v>
      </c>
    </row>
    <row r="7446" spans="3:5" x14ac:dyDescent="0.25">
      <c r="C7446" s="26" t="str">
        <f>IF(Orders!U7446&gt;500,"Yüksək Satış","Aşağı Satış")</f>
        <v>Aşağı Satış</v>
      </c>
      <c r="D7446" s="26" t="str">
        <f>IF(Orders!U7446&gt;500,IF(Orders!E7446="First Class",IF(Orders!W7446=0,"VIP","Special"),"Formal"),"Normal")</f>
        <v>Normal</v>
      </c>
      <c r="E7446" s="26" t="str" cm="1">
        <f t="array" ref="E7446">_xlfn.IFS(Orders!W7446=0,"Endirim Yoxdur",SUMIFS(Orders!$V:$V,Orders!$T:$T,Orders!T7446)&gt;10,ROUND(Orders!W7446*1.15,2),SUMIFS(Orders!$V:$V,Orders!$T:$T,Orders!T7446)&lt;=10,"Endirim Yoxdur")</f>
        <v>Endirim Yoxdur</v>
      </c>
    </row>
    <row r="7447" spans="3:5" x14ac:dyDescent="0.25">
      <c r="C7447" s="26" t="str">
        <f>IF(Orders!U7447&gt;500,"Yüksək Satış","Aşağı Satış")</f>
        <v>Yüksək Satış</v>
      </c>
      <c r="D7447" s="26" t="str">
        <f>IF(Orders!U7447&gt;500,IF(Orders!E7447="First Class",IF(Orders!W7447=0,"VIP","Special"),"Formal"),"Normal")</f>
        <v>Formal</v>
      </c>
      <c r="E7447" s="26" cm="1">
        <f t="array" ref="E7447">_xlfn.IFS(Orders!W7447=0,"Endirim Yoxdur",SUMIFS(Orders!$V:$V,Orders!$T:$T,Orders!T7447)&gt;10,ROUND(Orders!W7447*1.15,2),SUMIFS(Orders!$V:$V,Orders!$T:$T,Orders!T7447)&lt;=10,"Endirim Yoxdur")</f>
        <v>0.81</v>
      </c>
    </row>
    <row r="7448" spans="3:5" x14ac:dyDescent="0.25">
      <c r="C7448" s="26" t="str">
        <f>IF(Orders!U7448&gt;500,"Yüksək Satış","Aşağı Satış")</f>
        <v>Aşağı Satış</v>
      </c>
      <c r="D7448" s="26" t="str">
        <f>IF(Orders!U7448&gt;500,IF(Orders!E7448="First Class",IF(Orders!W7448=0,"VIP","Special"),"Formal"),"Normal")</f>
        <v>Normal</v>
      </c>
      <c r="E7448" s="26" cm="1">
        <f t="array" ref="E7448">_xlfn.IFS(Orders!W7448=0,"Endirim Yoxdur",SUMIFS(Orders!$V:$V,Orders!$T:$T,Orders!T7448)&gt;10,ROUND(Orders!W7448*1.15,2),SUMIFS(Orders!$V:$V,Orders!$T:$T,Orders!T7448)&lt;=10,"Endirim Yoxdur")</f>
        <v>0.23</v>
      </c>
    </row>
    <row r="7449" spans="3:5" x14ac:dyDescent="0.25">
      <c r="C7449" s="26" t="str">
        <f>IF(Orders!U7449&gt;500,"Yüksək Satış","Aşağı Satış")</f>
        <v>Aşağı Satış</v>
      </c>
      <c r="D7449" s="26" t="str">
        <f>IF(Orders!U7449&gt;500,IF(Orders!E7449="First Class",IF(Orders!W7449=0,"VIP","Special"),"Formal"),"Normal")</f>
        <v>Normal</v>
      </c>
      <c r="E7449" s="26" cm="1">
        <f t="array" ref="E7449">_xlfn.IFS(Orders!W7449=0,"Endirim Yoxdur",SUMIFS(Orders!$V:$V,Orders!$T:$T,Orders!T7449)&gt;10,ROUND(Orders!W7449*1.15,2),SUMIFS(Orders!$V:$V,Orders!$T:$T,Orders!T7449)&lt;=10,"Endirim Yoxdur")</f>
        <v>0.35</v>
      </c>
    </row>
    <row r="7450" spans="3:5" x14ac:dyDescent="0.25">
      <c r="C7450" s="26" t="str">
        <f>IF(Orders!U7450&gt;500,"Yüksək Satış","Aşağı Satış")</f>
        <v>Aşağı Satış</v>
      </c>
      <c r="D7450" s="26" t="str">
        <f>IF(Orders!U7450&gt;500,IF(Orders!E7450="First Class",IF(Orders!W7450=0,"VIP","Special"),"Formal"),"Normal")</f>
        <v>Normal</v>
      </c>
      <c r="E7450" s="26" cm="1">
        <f t="array" ref="E7450">_xlfn.IFS(Orders!W7450=0,"Endirim Yoxdur",SUMIFS(Orders!$V:$V,Orders!$T:$T,Orders!T7450)&gt;10,ROUND(Orders!W7450*1.15,2),SUMIFS(Orders!$V:$V,Orders!$T:$T,Orders!T7450)&lt;=10,"Endirim Yoxdur")</f>
        <v>0.23</v>
      </c>
    </row>
    <row r="7451" spans="3:5" x14ac:dyDescent="0.25">
      <c r="C7451" s="26" t="str">
        <f>IF(Orders!U7451&gt;500,"Yüksək Satış","Aşağı Satış")</f>
        <v>Aşağı Satış</v>
      </c>
      <c r="D7451" s="26" t="str">
        <f>IF(Orders!U7451&gt;500,IF(Orders!E7451="First Class",IF(Orders!W7451=0,"VIP","Special"),"Formal"),"Normal")</f>
        <v>Normal</v>
      </c>
      <c r="E7451" s="26" cm="1">
        <f t="array" ref="E7451">_xlfn.IFS(Orders!W7451=0,"Endirim Yoxdur",SUMIFS(Orders!$V:$V,Orders!$T:$T,Orders!T7451)&gt;10,ROUND(Orders!W7451*1.15,2),SUMIFS(Orders!$V:$V,Orders!$T:$T,Orders!T7451)&lt;=10,"Endirim Yoxdur")</f>
        <v>0.69</v>
      </c>
    </row>
    <row r="7452" spans="3:5" x14ac:dyDescent="0.25">
      <c r="C7452" s="26" t="str">
        <f>IF(Orders!U7452&gt;500,"Yüksək Satış","Aşağı Satış")</f>
        <v>Aşağı Satış</v>
      </c>
      <c r="D7452" s="26" t="str">
        <f>IF(Orders!U7452&gt;500,IF(Orders!E7452="First Class",IF(Orders!W7452=0,"VIP","Special"),"Formal"),"Normal")</f>
        <v>Normal</v>
      </c>
      <c r="E7452" s="26" t="str" cm="1">
        <f t="array" ref="E7452">_xlfn.IFS(Orders!W7452=0,"Endirim Yoxdur",SUMIFS(Orders!$V:$V,Orders!$T:$T,Orders!T7452)&gt;10,ROUND(Orders!W7452*1.15,2),SUMIFS(Orders!$V:$V,Orders!$T:$T,Orders!T7452)&lt;=10,"Endirim Yoxdur")</f>
        <v>Endirim Yoxdur</v>
      </c>
    </row>
    <row r="7453" spans="3:5" x14ac:dyDescent="0.25">
      <c r="C7453" s="26" t="str">
        <f>IF(Orders!U7453&gt;500,"Yüksək Satış","Aşağı Satış")</f>
        <v>Aşağı Satış</v>
      </c>
      <c r="D7453" s="26" t="str">
        <f>IF(Orders!U7453&gt;500,IF(Orders!E7453="First Class",IF(Orders!W7453=0,"VIP","Special"),"Formal"),"Normal")</f>
        <v>Normal</v>
      </c>
      <c r="E7453" s="26" cm="1">
        <f t="array" ref="E7453">_xlfn.IFS(Orders!W7453=0,"Endirim Yoxdur",SUMIFS(Orders!$V:$V,Orders!$T:$T,Orders!T7453)&gt;10,ROUND(Orders!W7453*1.15,2),SUMIFS(Orders!$V:$V,Orders!$T:$T,Orders!T7453)&lt;=10,"Endirim Yoxdur")</f>
        <v>0.23</v>
      </c>
    </row>
    <row r="7454" spans="3:5" x14ac:dyDescent="0.25">
      <c r="C7454" s="26" t="str">
        <f>IF(Orders!U7454&gt;500,"Yüksək Satış","Aşağı Satış")</f>
        <v>Aşağı Satış</v>
      </c>
      <c r="D7454" s="26" t="str">
        <f>IF(Orders!U7454&gt;500,IF(Orders!E7454="First Class",IF(Orders!W7454=0,"VIP","Special"),"Formal"),"Normal")</f>
        <v>Normal</v>
      </c>
      <c r="E7454" s="26" cm="1">
        <f t="array" ref="E7454">_xlfn.IFS(Orders!W7454=0,"Endirim Yoxdur",SUMIFS(Orders!$V:$V,Orders!$T:$T,Orders!T7454)&gt;10,ROUND(Orders!W7454*1.15,2),SUMIFS(Orders!$V:$V,Orders!$T:$T,Orders!T7454)&lt;=10,"Endirim Yoxdur")</f>
        <v>0.23</v>
      </c>
    </row>
    <row r="7455" spans="3:5" x14ac:dyDescent="0.25">
      <c r="C7455" s="26" t="str">
        <f>IF(Orders!U7455&gt;500,"Yüksək Satış","Aşağı Satış")</f>
        <v>Aşağı Satış</v>
      </c>
      <c r="D7455" s="26" t="str">
        <f>IF(Orders!U7455&gt;500,IF(Orders!E7455="First Class",IF(Orders!W7455=0,"VIP","Special"),"Formal"),"Normal")</f>
        <v>Normal</v>
      </c>
      <c r="E7455" s="26" cm="1">
        <f t="array" ref="E7455">_xlfn.IFS(Orders!W7455=0,"Endirim Yoxdur",SUMIFS(Orders!$V:$V,Orders!$T:$T,Orders!T7455)&gt;10,ROUND(Orders!W7455*1.15,2),SUMIFS(Orders!$V:$V,Orders!$T:$T,Orders!T7455)&lt;=10,"Endirim Yoxdur")</f>
        <v>0.81</v>
      </c>
    </row>
    <row r="7456" spans="3:5" x14ac:dyDescent="0.25">
      <c r="C7456" s="26" t="str">
        <f>IF(Orders!U7456&gt;500,"Yüksək Satış","Aşağı Satış")</f>
        <v>Aşağı Satış</v>
      </c>
      <c r="D7456" s="26" t="str">
        <f>IF(Orders!U7456&gt;500,IF(Orders!E7456="First Class",IF(Orders!W7456=0,"VIP","Special"),"Formal"),"Normal")</f>
        <v>Normal</v>
      </c>
      <c r="E7456" s="26" t="str" cm="1">
        <f t="array" ref="E7456">_xlfn.IFS(Orders!W7456=0,"Endirim Yoxdur",SUMIFS(Orders!$V:$V,Orders!$T:$T,Orders!T7456)&gt;10,ROUND(Orders!W7456*1.15,2),SUMIFS(Orders!$V:$V,Orders!$T:$T,Orders!T7456)&lt;=10,"Endirim Yoxdur")</f>
        <v>Endirim Yoxdur</v>
      </c>
    </row>
    <row r="7457" spans="3:5" x14ac:dyDescent="0.25">
      <c r="C7457" s="26" t="str">
        <f>IF(Orders!U7457&gt;500,"Yüksək Satış","Aşağı Satış")</f>
        <v>Aşağı Satış</v>
      </c>
      <c r="D7457" s="26" t="str">
        <f>IF(Orders!U7457&gt;500,IF(Orders!E7457="First Class",IF(Orders!W7457=0,"VIP","Special"),"Formal"),"Normal")</f>
        <v>Normal</v>
      </c>
      <c r="E7457" s="26" t="str" cm="1">
        <f t="array" ref="E7457">_xlfn.IFS(Orders!W7457=0,"Endirim Yoxdur",SUMIFS(Orders!$V:$V,Orders!$T:$T,Orders!T7457)&gt;10,ROUND(Orders!W7457*1.15,2),SUMIFS(Orders!$V:$V,Orders!$T:$T,Orders!T7457)&lt;=10,"Endirim Yoxdur")</f>
        <v>Endirim Yoxdur</v>
      </c>
    </row>
    <row r="7458" spans="3:5" x14ac:dyDescent="0.25">
      <c r="C7458" s="26" t="str">
        <f>IF(Orders!U7458&gt;500,"Yüksək Satış","Aşağı Satış")</f>
        <v>Yüksək Satış</v>
      </c>
      <c r="D7458" s="26" t="str">
        <f>IF(Orders!U7458&gt;500,IF(Orders!E7458="First Class",IF(Orders!W7458=0,"VIP","Special"),"Formal"),"Normal")</f>
        <v>Special</v>
      </c>
      <c r="E7458" s="26" cm="1">
        <f t="array" ref="E7458">_xlfn.IFS(Orders!W7458=0,"Endirim Yoxdur",SUMIFS(Orders!$V:$V,Orders!$T:$T,Orders!T7458)&gt;10,ROUND(Orders!W7458*1.15,2),SUMIFS(Orders!$V:$V,Orders!$T:$T,Orders!T7458)&lt;=10,"Endirim Yoxdur")</f>
        <v>0.23</v>
      </c>
    </row>
    <row r="7459" spans="3:5" x14ac:dyDescent="0.25">
      <c r="C7459" s="26" t="str">
        <f>IF(Orders!U7459&gt;500,"Yüksək Satış","Aşağı Satış")</f>
        <v>Aşağı Satış</v>
      </c>
      <c r="D7459" s="26" t="str">
        <f>IF(Orders!U7459&gt;500,IF(Orders!E7459="First Class",IF(Orders!W7459=0,"VIP","Special"),"Formal"),"Normal")</f>
        <v>Normal</v>
      </c>
      <c r="E7459" s="26" cm="1">
        <f t="array" ref="E7459">_xlfn.IFS(Orders!W7459=0,"Endirim Yoxdur",SUMIFS(Orders!$V:$V,Orders!$T:$T,Orders!T7459)&gt;10,ROUND(Orders!W7459*1.15,2),SUMIFS(Orders!$V:$V,Orders!$T:$T,Orders!T7459)&lt;=10,"Endirim Yoxdur")</f>
        <v>0.23</v>
      </c>
    </row>
    <row r="7460" spans="3:5" x14ac:dyDescent="0.25">
      <c r="C7460" s="26" t="str">
        <f>IF(Orders!U7460&gt;500,"Yüksək Satış","Aşağı Satış")</f>
        <v>Aşağı Satış</v>
      </c>
      <c r="D7460" s="26" t="str">
        <f>IF(Orders!U7460&gt;500,IF(Orders!E7460="First Class",IF(Orders!W7460=0,"VIP","Special"),"Formal"),"Normal")</f>
        <v>Normal</v>
      </c>
      <c r="E7460" s="26" cm="1">
        <f t="array" ref="E7460">_xlfn.IFS(Orders!W7460=0,"Endirim Yoxdur",SUMIFS(Orders!$V:$V,Orders!$T:$T,Orders!T7460)&gt;10,ROUND(Orders!W7460*1.15,2),SUMIFS(Orders!$V:$V,Orders!$T:$T,Orders!T7460)&lt;=10,"Endirim Yoxdur")</f>
        <v>0.23</v>
      </c>
    </row>
    <row r="7461" spans="3:5" x14ac:dyDescent="0.25">
      <c r="C7461" s="26" t="str">
        <f>IF(Orders!U7461&gt;500,"Yüksək Satış","Aşağı Satış")</f>
        <v>Aşağı Satış</v>
      </c>
      <c r="D7461" s="26" t="str">
        <f>IF(Orders!U7461&gt;500,IF(Orders!E7461="First Class",IF(Orders!W7461=0,"VIP","Special"),"Formal"),"Normal")</f>
        <v>Normal</v>
      </c>
      <c r="E7461" s="26" cm="1">
        <f t="array" ref="E7461">_xlfn.IFS(Orders!W7461=0,"Endirim Yoxdur",SUMIFS(Orders!$V:$V,Orders!$T:$T,Orders!T7461)&gt;10,ROUND(Orders!W7461*1.15,2),SUMIFS(Orders!$V:$V,Orders!$T:$T,Orders!T7461)&lt;=10,"Endirim Yoxdur")</f>
        <v>0.46</v>
      </c>
    </row>
    <row r="7462" spans="3:5" x14ac:dyDescent="0.25">
      <c r="C7462" s="26" t="str">
        <f>IF(Orders!U7462&gt;500,"Yüksək Satış","Aşağı Satış")</f>
        <v>Yüksək Satış</v>
      </c>
      <c r="D7462" s="26" t="str">
        <f>IF(Orders!U7462&gt;500,IF(Orders!E7462="First Class",IF(Orders!W7462=0,"VIP","Special"),"Formal"),"Normal")</f>
        <v>VIP</v>
      </c>
      <c r="E7462" s="26" t="str" cm="1">
        <f t="array" ref="E7462">_xlfn.IFS(Orders!W7462=0,"Endirim Yoxdur",SUMIFS(Orders!$V:$V,Orders!$T:$T,Orders!T7462)&gt;10,ROUND(Orders!W7462*1.15,2),SUMIFS(Orders!$V:$V,Orders!$T:$T,Orders!T7462)&lt;=10,"Endirim Yoxdur")</f>
        <v>Endirim Yoxdur</v>
      </c>
    </row>
    <row r="7463" spans="3:5" x14ac:dyDescent="0.25">
      <c r="C7463" s="26" t="str">
        <f>IF(Orders!U7463&gt;500,"Yüksək Satış","Aşağı Satış")</f>
        <v>Aşağı Satış</v>
      </c>
      <c r="D7463" s="26" t="str">
        <f>IF(Orders!U7463&gt;500,IF(Orders!E7463="First Class",IF(Orders!W7463=0,"VIP","Special"),"Formal"),"Normal")</f>
        <v>Normal</v>
      </c>
      <c r="E7463" s="26" t="str" cm="1">
        <f t="array" ref="E7463">_xlfn.IFS(Orders!W7463=0,"Endirim Yoxdur",SUMIFS(Orders!$V:$V,Orders!$T:$T,Orders!T7463)&gt;10,ROUND(Orders!W7463*1.15,2),SUMIFS(Orders!$V:$V,Orders!$T:$T,Orders!T7463)&lt;=10,"Endirim Yoxdur")</f>
        <v>Endirim Yoxdur</v>
      </c>
    </row>
    <row r="7464" spans="3:5" x14ac:dyDescent="0.25">
      <c r="C7464" s="26" t="str">
        <f>IF(Orders!U7464&gt;500,"Yüksək Satış","Aşağı Satış")</f>
        <v>Aşağı Satış</v>
      </c>
      <c r="D7464" s="26" t="str">
        <f>IF(Orders!U7464&gt;500,IF(Orders!E7464="First Class",IF(Orders!W7464=0,"VIP","Special"),"Formal"),"Normal")</f>
        <v>Normal</v>
      </c>
      <c r="E7464" s="26" cm="1">
        <f t="array" ref="E7464">_xlfn.IFS(Orders!W7464=0,"Endirim Yoxdur",SUMIFS(Orders!$V:$V,Orders!$T:$T,Orders!T7464)&gt;10,ROUND(Orders!W7464*1.15,2),SUMIFS(Orders!$V:$V,Orders!$T:$T,Orders!T7464)&lt;=10,"Endirim Yoxdur")</f>
        <v>0.92</v>
      </c>
    </row>
    <row r="7465" spans="3:5" x14ac:dyDescent="0.25">
      <c r="C7465" s="26" t="str">
        <f>IF(Orders!U7465&gt;500,"Yüksək Satış","Aşağı Satış")</f>
        <v>Aşağı Satış</v>
      </c>
      <c r="D7465" s="26" t="str">
        <f>IF(Orders!U7465&gt;500,IF(Orders!E7465="First Class",IF(Orders!W7465=0,"VIP","Special"),"Formal"),"Normal")</f>
        <v>Normal</v>
      </c>
      <c r="E7465" s="26" cm="1">
        <f t="array" ref="E7465">_xlfn.IFS(Orders!W7465=0,"Endirim Yoxdur",SUMIFS(Orders!$V:$V,Orders!$T:$T,Orders!T7465)&gt;10,ROUND(Orders!W7465*1.15,2),SUMIFS(Orders!$V:$V,Orders!$T:$T,Orders!T7465)&lt;=10,"Endirim Yoxdur")</f>
        <v>0.92</v>
      </c>
    </row>
    <row r="7466" spans="3:5" x14ac:dyDescent="0.25">
      <c r="C7466" s="26" t="str">
        <f>IF(Orders!U7466&gt;500,"Yüksək Satış","Aşağı Satış")</f>
        <v>Aşağı Satış</v>
      </c>
      <c r="D7466" s="26" t="str">
        <f>IF(Orders!U7466&gt;500,IF(Orders!E7466="First Class",IF(Orders!W7466=0,"VIP","Special"),"Formal"),"Normal")</f>
        <v>Normal</v>
      </c>
      <c r="E7466" s="26" cm="1">
        <f t="array" ref="E7466">_xlfn.IFS(Orders!W7466=0,"Endirim Yoxdur",SUMIFS(Orders!$V:$V,Orders!$T:$T,Orders!T7466)&gt;10,ROUND(Orders!W7466*1.15,2),SUMIFS(Orders!$V:$V,Orders!$T:$T,Orders!T7466)&lt;=10,"Endirim Yoxdur")</f>
        <v>0.92</v>
      </c>
    </row>
    <row r="7467" spans="3:5" x14ac:dyDescent="0.25">
      <c r="C7467" s="26" t="str">
        <f>IF(Orders!U7467&gt;500,"Yüksək Satış","Aşağı Satış")</f>
        <v>Aşağı Satış</v>
      </c>
      <c r="D7467" s="26" t="str">
        <f>IF(Orders!U7467&gt;500,IF(Orders!E7467="First Class",IF(Orders!W7467=0,"VIP","Special"),"Formal"),"Normal")</f>
        <v>Normal</v>
      </c>
      <c r="E7467" s="26" cm="1">
        <f t="array" ref="E7467">_xlfn.IFS(Orders!W7467=0,"Endirim Yoxdur",SUMIFS(Orders!$V:$V,Orders!$T:$T,Orders!T7467)&gt;10,ROUND(Orders!W7467*1.15,2),SUMIFS(Orders!$V:$V,Orders!$T:$T,Orders!T7467)&lt;=10,"Endirim Yoxdur")</f>
        <v>0.23</v>
      </c>
    </row>
    <row r="7468" spans="3:5" x14ac:dyDescent="0.25">
      <c r="C7468" s="26" t="str">
        <f>IF(Orders!U7468&gt;500,"Yüksək Satış","Aşağı Satış")</f>
        <v>Aşağı Satış</v>
      </c>
      <c r="D7468" s="26" t="str">
        <f>IF(Orders!U7468&gt;500,IF(Orders!E7468="First Class",IF(Orders!W7468=0,"VIP","Special"),"Formal"),"Normal")</f>
        <v>Normal</v>
      </c>
      <c r="E7468" s="26" t="str" cm="1">
        <f t="array" ref="E7468">_xlfn.IFS(Orders!W7468=0,"Endirim Yoxdur",SUMIFS(Orders!$V:$V,Orders!$T:$T,Orders!T7468)&gt;10,ROUND(Orders!W7468*1.15,2),SUMIFS(Orders!$V:$V,Orders!$T:$T,Orders!T7468)&lt;=10,"Endirim Yoxdur")</f>
        <v>Endirim Yoxdur</v>
      </c>
    </row>
    <row r="7469" spans="3:5" x14ac:dyDescent="0.25">
      <c r="C7469" s="26" t="str">
        <f>IF(Orders!U7469&gt;500,"Yüksək Satış","Aşağı Satış")</f>
        <v>Aşağı Satış</v>
      </c>
      <c r="D7469" s="26" t="str">
        <f>IF(Orders!U7469&gt;500,IF(Orders!E7469="First Class",IF(Orders!W7469=0,"VIP","Special"),"Formal"),"Normal")</f>
        <v>Normal</v>
      </c>
      <c r="E7469" s="26" cm="1">
        <f t="array" ref="E7469">_xlfn.IFS(Orders!W7469=0,"Endirim Yoxdur",SUMIFS(Orders!$V:$V,Orders!$T:$T,Orders!T7469)&gt;10,ROUND(Orders!W7469*1.15,2),SUMIFS(Orders!$V:$V,Orders!$T:$T,Orders!T7469)&lt;=10,"Endirim Yoxdur")</f>
        <v>0.23</v>
      </c>
    </row>
    <row r="7470" spans="3:5" x14ac:dyDescent="0.25">
      <c r="C7470" s="26" t="str">
        <f>IF(Orders!U7470&gt;500,"Yüksək Satış","Aşağı Satış")</f>
        <v>Aşağı Satış</v>
      </c>
      <c r="D7470" s="26" t="str">
        <f>IF(Orders!U7470&gt;500,IF(Orders!E7470="First Class",IF(Orders!W7470=0,"VIP","Special"),"Formal"),"Normal")</f>
        <v>Normal</v>
      </c>
      <c r="E7470" s="26" t="str" cm="1">
        <f t="array" ref="E7470">_xlfn.IFS(Orders!W7470=0,"Endirim Yoxdur",SUMIFS(Orders!$V:$V,Orders!$T:$T,Orders!T7470)&gt;10,ROUND(Orders!W7470*1.15,2),SUMIFS(Orders!$V:$V,Orders!$T:$T,Orders!T7470)&lt;=10,"Endirim Yoxdur")</f>
        <v>Endirim Yoxdur</v>
      </c>
    </row>
    <row r="7471" spans="3:5" x14ac:dyDescent="0.25">
      <c r="C7471" s="26" t="str">
        <f>IF(Orders!U7471&gt;500,"Yüksək Satış","Aşağı Satış")</f>
        <v>Aşağı Satış</v>
      </c>
      <c r="D7471" s="26" t="str">
        <f>IF(Orders!U7471&gt;500,IF(Orders!E7471="First Class",IF(Orders!W7471=0,"VIP","Special"),"Formal"),"Normal")</f>
        <v>Normal</v>
      </c>
      <c r="E7471" s="26" cm="1">
        <f t="array" ref="E7471">_xlfn.IFS(Orders!W7471=0,"Endirim Yoxdur",SUMIFS(Orders!$V:$V,Orders!$T:$T,Orders!T7471)&gt;10,ROUND(Orders!W7471*1.15,2),SUMIFS(Orders!$V:$V,Orders!$T:$T,Orders!T7471)&lt;=10,"Endirim Yoxdur")</f>
        <v>0.23</v>
      </c>
    </row>
    <row r="7472" spans="3:5" x14ac:dyDescent="0.25">
      <c r="C7472" s="26" t="str">
        <f>IF(Orders!U7472&gt;500,"Yüksək Satış","Aşağı Satış")</f>
        <v>Yüksək Satış</v>
      </c>
      <c r="D7472" s="26" t="str">
        <f>IF(Orders!U7472&gt;500,IF(Orders!E7472="First Class",IF(Orders!W7472=0,"VIP","Special"),"Formal"),"Normal")</f>
        <v>Formal</v>
      </c>
      <c r="E7472" s="26" t="str" cm="1">
        <f t="array" ref="E7472">_xlfn.IFS(Orders!W7472=0,"Endirim Yoxdur",SUMIFS(Orders!$V:$V,Orders!$T:$T,Orders!T7472)&gt;10,ROUND(Orders!W7472*1.15,2),SUMIFS(Orders!$V:$V,Orders!$T:$T,Orders!T7472)&lt;=10,"Endirim Yoxdur")</f>
        <v>Endirim Yoxdur</v>
      </c>
    </row>
    <row r="7473" spans="3:5" x14ac:dyDescent="0.25">
      <c r="C7473" s="26" t="str">
        <f>IF(Orders!U7473&gt;500,"Yüksək Satış","Aşağı Satış")</f>
        <v>Aşağı Satış</v>
      </c>
      <c r="D7473" s="26" t="str">
        <f>IF(Orders!U7473&gt;500,IF(Orders!E7473="First Class",IF(Orders!W7473=0,"VIP","Special"),"Formal"),"Normal")</f>
        <v>Normal</v>
      </c>
      <c r="E7473" s="26" cm="1">
        <f t="array" ref="E7473">_xlfn.IFS(Orders!W7473=0,"Endirim Yoxdur",SUMIFS(Orders!$V:$V,Orders!$T:$T,Orders!T7473)&gt;10,ROUND(Orders!W7473*1.15,2),SUMIFS(Orders!$V:$V,Orders!$T:$T,Orders!T7473)&lt;=10,"Endirim Yoxdur")</f>
        <v>0.23</v>
      </c>
    </row>
    <row r="7474" spans="3:5" x14ac:dyDescent="0.25">
      <c r="C7474" s="26" t="str">
        <f>IF(Orders!U7474&gt;500,"Yüksək Satış","Aşağı Satış")</f>
        <v>Aşağı Satış</v>
      </c>
      <c r="D7474" s="26" t="str">
        <f>IF(Orders!U7474&gt;500,IF(Orders!E7474="First Class",IF(Orders!W7474=0,"VIP","Special"),"Formal"),"Normal")</f>
        <v>Normal</v>
      </c>
      <c r="E7474" s="26" cm="1">
        <f t="array" ref="E7474">_xlfn.IFS(Orders!W7474=0,"Endirim Yoxdur",SUMIFS(Orders!$V:$V,Orders!$T:$T,Orders!T7474)&gt;10,ROUND(Orders!W7474*1.15,2),SUMIFS(Orders!$V:$V,Orders!$T:$T,Orders!T7474)&lt;=10,"Endirim Yoxdur")</f>
        <v>0.23</v>
      </c>
    </row>
    <row r="7475" spans="3:5" x14ac:dyDescent="0.25">
      <c r="C7475" s="26" t="str">
        <f>IF(Orders!U7475&gt;500,"Yüksək Satış","Aşağı Satış")</f>
        <v>Aşağı Satış</v>
      </c>
      <c r="D7475" s="26" t="str">
        <f>IF(Orders!U7475&gt;500,IF(Orders!E7475="First Class",IF(Orders!W7475=0,"VIP","Special"),"Formal"),"Normal")</f>
        <v>Normal</v>
      </c>
      <c r="E7475" s="26" cm="1">
        <f t="array" ref="E7475">_xlfn.IFS(Orders!W7475=0,"Endirim Yoxdur",SUMIFS(Orders!$V:$V,Orders!$T:$T,Orders!T7475)&gt;10,ROUND(Orders!W7475*1.15,2),SUMIFS(Orders!$V:$V,Orders!$T:$T,Orders!T7475)&lt;=10,"Endirim Yoxdur")</f>
        <v>0.23</v>
      </c>
    </row>
    <row r="7476" spans="3:5" x14ac:dyDescent="0.25">
      <c r="C7476" s="26" t="str">
        <f>IF(Orders!U7476&gt;500,"Yüksək Satış","Aşağı Satış")</f>
        <v>Aşağı Satış</v>
      </c>
      <c r="D7476" s="26" t="str">
        <f>IF(Orders!U7476&gt;500,IF(Orders!E7476="First Class",IF(Orders!W7476=0,"VIP","Special"),"Formal"),"Normal")</f>
        <v>Normal</v>
      </c>
      <c r="E7476" s="26" t="str" cm="1">
        <f t="array" ref="E7476">_xlfn.IFS(Orders!W7476=0,"Endirim Yoxdur",SUMIFS(Orders!$V:$V,Orders!$T:$T,Orders!T7476)&gt;10,ROUND(Orders!W7476*1.15,2),SUMIFS(Orders!$V:$V,Orders!$T:$T,Orders!T7476)&lt;=10,"Endirim Yoxdur")</f>
        <v>Endirim Yoxdur</v>
      </c>
    </row>
    <row r="7477" spans="3:5" x14ac:dyDescent="0.25">
      <c r="C7477" s="26" t="str">
        <f>IF(Orders!U7477&gt;500,"Yüksək Satış","Aşağı Satış")</f>
        <v>Aşağı Satış</v>
      </c>
      <c r="D7477" s="26" t="str">
        <f>IF(Orders!U7477&gt;500,IF(Orders!E7477="First Class",IF(Orders!W7477=0,"VIP","Special"),"Formal"),"Normal")</f>
        <v>Normal</v>
      </c>
      <c r="E7477" s="26" t="str" cm="1">
        <f t="array" ref="E7477">_xlfn.IFS(Orders!W7477=0,"Endirim Yoxdur",SUMIFS(Orders!$V:$V,Orders!$T:$T,Orders!T7477)&gt;10,ROUND(Orders!W7477*1.15,2),SUMIFS(Orders!$V:$V,Orders!$T:$T,Orders!T7477)&lt;=10,"Endirim Yoxdur")</f>
        <v>Endirim Yoxdur</v>
      </c>
    </row>
    <row r="7478" spans="3:5" x14ac:dyDescent="0.25">
      <c r="C7478" s="26" t="str">
        <f>IF(Orders!U7478&gt;500,"Yüksək Satış","Aşağı Satış")</f>
        <v>Aşağı Satış</v>
      </c>
      <c r="D7478" s="26" t="str">
        <f>IF(Orders!U7478&gt;500,IF(Orders!E7478="First Class",IF(Orders!W7478=0,"VIP","Special"),"Formal"),"Normal")</f>
        <v>Normal</v>
      </c>
      <c r="E7478" s="26" t="str" cm="1">
        <f t="array" ref="E7478">_xlfn.IFS(Orders!W7478=0,"Endirim Yoxdur",SUMIFS(Orders!$V:$V,Orders!$T:$T,Orders!T7478)&gt;10,ROUND(Orders!W7478*1.15,2),SUMIFS(Orders!$V:$V,Orders!$T:$T,Orders!T7478)&lt;=10,"Endirim Yoxdur")</f>
        <v>Endirim Yoxdur</v>
      </c>
    </row>
    <row r="7479" spans="3:5" x14ac:dyDescent="0.25">
      <c r="C7479" s="26" t="str">
        <f>IF(Orders!U7479&gt;500,"Yüksək Satış","Aşağı Satış")</f>
        <v>Aşağı Satış</v>
      </c>
      <c r="D7479" s="26" t="str">
        <f>IF(Orders!U7479&gt;500,IF(Orders!E7479="First Class",IF(Orders!W7479=0,"VIP","Special"),"Formal"),"Normal")</f>
        <v>Normal</v>
      </c>
      <c r="E7479" s="26" cm="1">
        <f t="array" ref="E7479">_xlfn.IFS(Orders!W7479=0,"Endirim Yoxdur",SUMIFS(Orders!$V:$V,Orders!$T:$T,Orders!T7479)&gt;10,ROUND(Orders!W7479*1.15,2),SUMIFS(Orders!$V:$V,Orders!$T:$T,Orders!T7479)&lt;=10,"Endirim Yoxdur")</f>
        <v>0.81</v>
      </c>
    </row>
    <row r="7480" spans="3:5" x14ac:dyDescent="0.25">
      <c r="C7480" s="26" t="str">
        <f>IF(Orders!U7480&gt;500,"Yüksək Satış","Aşağı Satış")</f>
        <v>Aşağı Satış</v>
      </c>
      <c r="D7480" s="26" t="str">
        <f>IF(Orders!U7480&gt;500,IF(Orders!E7480="First Class",IF(Orders!W7480=0,"VIP","Special"),"Formal"),"Normal")</f>
        <v>Normal</v>
      </c>
      <c r="E7480" s="26" cm="1">
        <f t="array" ref="E7480">_xlfn.IFS(Orders!W7480=0,"Endirim Yoxdur",SUMIFS(Orders!$V:$V,Orders!$T:$T,Orders!T7480)&gt;10,ROUND(Orders!W7480*1.15,2),SUMIFS(Orders!$V:$V,Orders!$T:$T,Orders!T7480)&lt;=10,"Endirim Yoxdur")</f>
        <v>0.23</v>
      </c>
    </row>
    <row r="7481" spans="3:5" x14ac:dyDescent="0.25">
      <c r="C7481" s="26" t="str">
        <f>IF(Orders!U7481&gt;500,"Yüksək Satış","Aşağı Satış")</f>
        <v>Aşağı Satış</v>
      </c>
      <c r="D7481" s="26" t="str">
        <f>IF(Orders!U7481&gt;500,IF(Orders!E7481="First Class",IF(Orders!W7481=0,"VIP","Special"),"Formal"),"Normal")</f>
        <v>Normal</v>
      </c>
      <c r="E7481" s="26" cm="1">
        <f t="array" ref="E7481">_xlfn.IFS(Orders!W7481=0,"Endirim Yoxdur",SUMIFS(Orders!$V:$V,Orders!$T:$T,Orders!T7481)&gt;10,ROUND(Orders!W7481*1.15,2),SUMIFS(Orders!$V:$V,Orders!$T:$T,Orders!T7481)&lt;=10,"Endirim Yoxdur")</f>
        <v>0.23</v>
      </c>
    </row>
    <row r="7482" spans="3:5" x14ac:dyDescent="0.25">
      <c r="C7482" s="26" t="str">
        <f>IF(Orders!U7482&gt;500,"Yüksək Satış","Aşağı Satış")</f>
        <v>Aşağı Satış</v>
      </c>
      <c r="D7482" s="26" t="str">
        <f>IF(Orders!U7482&gt;500,IF(Orders!E7482="First Class",IF(Orders!W7482=0,"VIP","Special"),"Formal"),"Normal")</f>
        <v>Normal</v>
      </c>
      <c r="E7482" s="26" cm="1">
        <f t="array" ref="E7482">_xlfn.IFS(Orders!W7482=0,"Endirim Yoxdur",SUMIFS(Orders!$V:$V,Orders!$T:$T,Orders!T7482)&gt;10,ROUND(Orders!W7482*1.15,2),SUMIFS(Orders!$V:$V,Orders!$T:$T,Orders!T7482)&lt;=10,"Endirim Yoxdur")</f>
        <v>0.23</v>
      </c>
    </row>
    <row r="7483" spans="3:5" x14ac:dyDescent="0.25">
      <c r="C7483" s="26" t="str">
        <f>IF(Orders!U7483&gt;500,"Yüksək Satış","Aşağı Satış")</f>
        <v>Aşağı Satış</v>
      </c>
      <c r="D7483" s="26" t="str">
        <f>IF(Orders!U7483&gt;500,IF(Orders!E7483="First Class",IF(Orders!W7483=0,"VIP","Special"),"Formal"),"Normal")</f>
        <v>Normal</v>
      </c>
      <c r="E7483" s="26" cm="1">
        <f t="array" ref="E7483">_xlfn.IFS(Orders!W7483=0,"Endirim Yoxdur",SUMIFS(Orders!$V:$V,Orders!$T:$T,Orders!T7483)&gt;10,ROUND(Orders!W7483*1.15,2),SUMIFS(Orders!$V:$V,Orders!$T:$T,Orders!T7483)&lt;=10,"Endirim Yoxdur")</f>
        <v>0.23</v>
      </c>
    </row>
    <row r="7484" spans="3:5" x14ac:dyDescent="0.25">
      <c r="C7484" s="26" t="str">
        <f>IF(Orders!U7484&gt;500,"Yüksək Satış","Aşağı Satış")</f>
        <v>Aşağı Satış</v>
      </c>
      <c r="D7484" s="26" t="str">
        <f>IF(Orders!U7484&gt;500,IF(Orders!E7484="First Class",IF(Orders!W7484=0,"VIP","Special"),"Formal"),"Normal")</f>
        <v>Normal</v>
      </c>
      <c r="E7484" s="26" t="str" cm="1">
        <f t="array" ref="E7484">_xlfn.IFS(Orders!W7484=0,"Endirim Yoxdur",SUMIFS(Orders!$V:$V,Orders!$T:$T,Orders!T7484)&gt;10,ROUND(Orders!W7484*1.15,2),SUMIFS(Orders!$V:$V,Orders!$T:$T,Orders!T7484)&lt;=10,"Endirim Yoxdur")</f>
        <v>Endirim Yoxdur</v>
      </c>
    </row>
    <row r="7485" spans="3:5" x14ac:dyDescent="0.25">
      <c r="C7485" s="26" t="str">
        <f>IF(Orders!U7485&gt;500,"Yüksək Satış","Aşağı Satış")</f>
        <v>Aşağı Satış</v>
      </c>
      <c r="D7485" s="26" t="str">
        <f>IF(Orders!U7485&gt;500,IF(Orders!E7485="First Class",IF(Orders!W7485=0,"VIP","Special"),"Formal"),"Normal")</f>
        <v>Normal</v>
      </c>
      <c r="E7485" s="26" t="str" cm="1">
        <f t="array" ref="E7485">_xlfn.IFS(Orders!W7485=0,"Endirim Yoxdur",SUMIFS(Orders!$V:$V,Orders!$T:$T,Orders!T7485)&gt;10,ROUND(Orders!W7485*1.15,2),SUMIFS(Orders!$V:$V,Orders!$T:$T,Orders!T7485)&lt;=10,"Endirim Yoxdur")</f>
        <v>Endirim Yoxdur</v>
      </c>
    </row>
    <row r="7486" spans="3:5" x14ac:dyDescent="0.25">
      <c r="C7486" s="26" t="str">
        <f>IF(Orders!U7486&gt;500,"Yüksək Satış","Aşağı Satış")</f>
        <v>Aşağı Satış</v>
      </c>
      <c r="D7486" s="26" t="str">
        <f>IF(Orders!U7486&gt;500,IF(Orders!E7486="First Class",IF(Orders!W7486=0,"VIP","Special"),"Formal"),"Normal")</f>
        <v>Normal</v>
      </c>
      <c r="E7486" s="26" cm="1">
        <f t="array" ref="E7486">_xlfn.IFS(Orders!W7486=0,"Endirim Yoxdur",SUMIFS(Orders!$V:$V,Orders!$T:$T,Orders!T7486)&gt;10,ROUND(Orders!W7486*1.15,2),SUMIFS(Orders!$V:$V,Orders!$T:$T,Orders!T7486)&lt;=10,"Endirim Yoxdur")</f>
        <v>0.23</v>
      </c>
    </row>
    <row r="7487" spans="3:5" x14ac:dyDescent="0.25">
      <c r="C7487" s="26" t="str">
        <f>IF(Orders!U7487&gt;500,"Yüksək Satış","Aşağı Satış")</f>
        <v>Aşağı Satış</v>
      </c>
      <c r="D7487" s="26" t="str">
        <f>IF(Orders!U7487&gt;500,IF(Orders!E7487="First Class",IF(Orders!W7487=0,"VIP","Special"),"Formal"),"Normal")</f>
        <v>Normal</v>
      </c>
      <c r="E7487" s="26" t="str" cm="1">
        <f t="array" ref="E7487">_xlfn.IFS(Orders!W7487=0,"Endirim Yoxdur",SUMIFS(Orders!$V:$V,Orders!$T:$T,Orders!T7487)&gt;10,ROUND(Orders!W7487*1.15,2),SUMIFS(Orders!$V:$V,Orders!$T:$T,Orders!T7487)&lt;=10,"Endirim Yoxdur")</f>
        <v>Endirim Yoxdur</v>
      </c>
    </row>
    <row r="7488" spans="3:5" x14ac:dyDescent="0.25">
      <c r="C7488" s="26" t="str">
        <f>IF(Orders!U7488&gt;500,"Yüksək Satış","Aşağı Satış")</f>
        <v>Aşağı Satış</v>
      </c>
      <c r="D7488" s="26" t="str">
        <f>IF(Orders!U7488&gt;500,IF(Orders!E7488="First Class",IF(Orders!W7488=0,"VIP","Special"),"Formal"),"Normal")</f>
        <v>Normal</v>
      </c>
      <c r="E7488" s="26" t="str" cm="1">
        <f t="array" ref="E7488">_xlfn.IFS(Orders!W7488=0,"Endirim Yoxdur",SUMIFS(Orders!$V:$V,Orders!$T:$T,Orders!T7488)&gt;10,ROUND(Orders!W7488*1.15,2),SUMIFS(Orders!$V:$V,Orders!$T:$T,Orders!T7488)&lt;=10,"Endirim Yoxdur")</f>
        <v>Endirim Yoxdur</v>
      </c>
    </row>
    <row r="7489" spans="3:5" x14ac:dyDescent="0.25">
      <c r="C7489" s="26" t="str">
        <f>IF(Orders!U7489&gt;500,"Yüksək Satış","Aşağı Satış")</f>
        <v>Aşağı Satış</v>
      </c>
      <c r="D7489" s="26" t="str">
        <f>IF(Orders!U7489&gt;500,IF(Orders!E7489="First Class",IF(Orders!W7489=0,"VIP","Special"),"Formal"),"Normal")</f>
        <v>Normal</v>
      </c>
      <c r="E7489" s="26" cm="1">
        <f t="array" ref="E7489">_xlfn.IFS(Orders!W7489=0,"Endirim Yoxdur",SUMIFS(Orders!$V:$V,Orders!$T:$T,Orders!T7489)&gt;10,ROUND(Orders!W7489*1.15,2),SUMIFS(Orders!$V:$V,Orders!$T:$T,Orders!T7489)&lt;=10,"Endirim Yoxdur")</f>
        <v>0.92</v>
      </c>
    </row>
    <row r="7490" spans="3:5" x14ac:dyDescent="0.25">
      <c r="C7490" s="26" t="str">
        <f>IF(Orders!U7490&gt;500,"Yüksək Satış","Aşağı Satış")</f>
        <v>Aşağı Satış</v>
      </c>
      <c r="D7490" s="26" t="str">
        <f>IF(Orders!U7490&gt;500,IF(Orders!E7490="First Class",IF(Orders!W7490=0,"VIP","Special"),"Formal"),"Normal")</f>
        <v>Normal</v>
      </c>
      <c r="E7490" s="26" cm="1">
        <f t="array" ref="E7490">_xlfn.IFS(Orders!W7490=0,"Endirim Yoxdur",SUMIFS(Orders!$V:$V,Orders!$T:$T,Orders!T7490)&gt;10,ROUND(Orders!W7490*1.15,2),SUMIFS(Orders!$V:$V,Orders!$T:$T,Orders!T7490)&lt;=10,"Endirim Yoxdur")</f>
        <v>0.81</v>
      </c>
    </row>
    <row r="7491" spans="3:5" x14ac:dyDescent="0.25">
      <c r="C7491" s="26" t="str">
        <f>IF(Orders!U7491&gt;500,"Yüksək Satış","Aşağı Satış")</f>
        <v>Aşağı Satış</v>
      </c>
      <c r="D7491" s="26" t="str">
        <f>IF(Orders!U7491&gt;500,IF(Orders!E7491="First Class",IF(Orders!W7491=0,"VIP","Special"),"Formal"),"Normal")</f>
        <v>Normal</v>
      </c>
      <c r="E7491" s="26" cm="1">
        <f t="array" ref="E7491">_xlfn.IFS(Orders!W7491=0,"Endirim Yoxdur",SUMIFS(Orders!$V:$V,Orders!$T:$T,Orders!T7491)&gt;10,ROUND(Orders!W7491*1.15,2),SUMIFS(Orders!$V:$V,Orders!$T:$T,Orders!T7491)&lt;=10,"Endirim Yoxdur")</f>
        <v>0.81</v>
      </c>
    </row>
    <row r="7492" spans="3:5" x14ac:dyDescent="0.25">
      <c r="C7492" s="26" t="str">
        <f>IF(Orders!U7492&gt;500,"Yüksək Satış","Aşağı Satış")</f>
        <v>Aşağı Satış</v>
      </c>
      <c r="D7492" s="26" t="str">
        <f>IF(Orders!U7492&gt;500,IF(Orders!E7492="First Class",IF(Orders!W7492=0,"VIP","Special"),"Formal"),"Normal")</f>
        <v>Normal</v>
      </c>
      <c r="E7492" s="26" t="str" cm="1">
        <f t="array" ref="E7492">_xlfn.IFS(Orders!W7492=0,"Endirim Yoxdur",SUMIFS(Orders!$V:$V,Orders!$T:$T,Orders!T7492)&gt;10,ROUND(Orders!W7492*1.15,2),SUMIFS(Orders!$V:$V,Orders!$T:$T,Orders!T7492)&lt;=10,"Endirim Yoxdur")</f>
        <v>Endirim Yoxdur</v>
      </c>
    </row>
    <row r="7493" spans="3:5" x14ac:dyDescent="0.25">
      <c r="C7493" s="26" t="str">
        <f>IF(Orders!U7493&gt;500,"Yüksək Satış","Aşağı Satış")</f>
        <v>Aşağı Satış</v>
      </c>
      <c r="D7493" s="26" t="str">
        <f>IF(Orders!U7493&gt;500,IF(Orders!E7493="First Class",IF(Orders!W7493=0,"VIP","Special"),"Formal"),"Normal")</f>
        <v>Normal</v>
      </c>
      <c r="E7493" s="26" cm="1">
        <f t="array" ref="E7493">_xlfn.IFS(Orders!W7493=0,"Endirim Yoxdur",SUMIFS(Orders!$V:$V,Orders!$T:$T,Orders!T7493)&gt;10,ROUND(Orders!W7493*1.15,2),SUMIFS(Orders!$V:$V,Orders!$T:$T,Orders!T7493)&lt;=10,"Endirim Yoxdur")</f>
        <v>0.23</v>
      </c>
    </row>
    <row r="7494" spans="3:5" x14ac:dyDescent="0.25">
      <c r="C7494" s="26" t="str">
        <f>IF(Orders!U7494&gt;500,"Yüksək Satış","Aşağı Satış")</f>
        <v>Aşağı Satış</v>
      </c>
      <c r="D7494" s="26" t="str">
        <f>IF(Orders!U7494&gt;500,IF(Orders!E7494="First Class",IF(Orders!W7494=0,"VIP","Special"),"Formal"),"Normal")</f>
        <v>Normal</v>
      </c>
      <c r="E7494" s="26" cm="1">
        <f t="array" ref="E7494">_xlfn.IFS(Orders!W7494=0,"Endirim Yoxdur",SUMIFS(Orders!$V:$V,Orders!$T:$T,Orders!T7494)&gt;10,ROUND(Orders!W7494*1.15,2),SUMIFS(Orders!$V:$V,Orders!$T:$T,Orders!T7494)&lt;=10,"Endirim Yoxdur")</f>
        <v>0.23</v>
      </c>
    </row>
    <row r="7495" spans="3:5" x14ac:dyDescent="0.25">
      <c r="C7495" s="26" t="str">
        <f>IF(Orders!U7495&gt;500,"Yüksək Satış","Aşağı Satış")</f>
        <v>Aşağı Satış</v>
      </c>
      <c r="D7495" s="26" t="str">
        <f>IF(Orders!U7495&gt;500,IF(Orders!E7495="First Class",IF(Orders!W7495=0,"VIP","Special"),"Formal"),"Normal")</f>
        <v>Normal</v>
      </c>
      <c r="E7495" s="26" t="str" cm="1">
        <f t="array" ref="E7495">_xlfn.IFS(Orders!W7495=0,"Endirim Yoxdur",SUMIFS(Orders!$V:$V,Orders!$T:$T,Orders!T7495)&gt;10,ROUND(Orders!W7495*1.15,2),SUMIFS(Orders!$V:$V,Orders!$T:$T,Orders!T7495)&lt;=10,"Endirim Yoxdur")</f>
        <v>Endirim Yoxdur</v>
      </c>
    </row>
    <row r="7496" spans="3:5" x14ac:dyDescent="0.25">
      <c r="C7496" s="26" t="str">
        <f>IF(Orders!U7496&gt;500,"Yüksək Satış","Aşağı Satış")</f>
        <v>Yüksək Satış</v>
      </c>
      <c r="D7496" s="26" t="str">
        <f>IF(Orders!U7496&gt;500,IF(Orders!E7496="First Class",IF(Orders!W7496=0,"VIP","Special"),"Formal"),"Normal")</f>
        <v>Special</v>
      </c>
      <c r="E7496" s="26" cm="1">
        <f t="array" ref="E7496">_xlfn.IFS(Orders!W7496=0,"Endirim Yoxdur",SUMIFS(Orders!$V:$V,Orders!$T:$T,Orders!T7496)&gt;10,ROUND(Orders!W7496*1.15,2),SUMIFS(Orders!$V:$V,Orders!$T:$T,Orders!T7496)&lt;=10,"Endirim Yoxdur")</f>
        <v>0.23</v>
      </c>
    </row>
    <row r="7497" spans="3:5" x14ac:dyDescent="0.25">
      <c r="C7497" s="26" t="str">
        <f>IF(Orders!U7497&gt;500,"Yüksək Satış","Aşağı Satış")</f>
        <v>Aşağı Satış</v>
      </c>
      <c r="D7497" s="26" t="str">
        <f>IF(Orders!U7497&gt;500,IF(Orders!E7497="First Class",IF(Orders!W7497=0,"VIP","Special"),"Formal"),"Normal")</f>
        <v>Normal</v>
      </c>
      <c r="E7497" s="26" cm="1">
        <f t="array" ref="E7497">_xlfn.IFS(Orders!W7497=0,"Endirim Yoxdur",SUMIFS(Orders!$V:$V,Orders!$T:$T,Orders!T7497)&gt;10,ROUND(Orders!W7497*1.15,2),SUMIFS(Orders!$V:$V,Orders!$T:$T,Orders!T7497)&lt;=10,"Endirim Yoxdur")</f>
        <v>0.17</v>
      </c>
    </row>
    <row r="7498" spans="3:5" x14ac:dyDescent="0.25">
      <c r="C7498" s="26" t="str">
        <f>IF(Orders!U7498&gt;500,"Yüksək Satış","Aşağı Satış")</f>
        <v>Aşağı Satış</v>
      </c>
      <c r="D7498" s="26" t="str">
        <f>IF(Orders!U7498&gt;500,IF(Orders!E7498="First Class",IF(Orders!W7498=0,"VIP","Special"),"Formal"),"Normal")</f>
        <v>Normal</v>
      </c>
      <c r="E7498" s="26" cm="1">
        <f t="array" ref="E7498">_xlfn.IFS(Orders!W7498=0,"Endirim Yoxdur",SUMIFS(Orders!$V:$V,Orders!$T:$T,Orders!T7498)&gt;10,ROUND(Orders!W7498*1.15,2),SUMIFS(Orders!$V:$V,Orders!$T:$T,Orders!T7498)&lt;=10,"Endirim Yoxdur")</f>
        <v>0.23</v>
      </c>
    </row>
    <row r="7499" spans="3:5" x14ac:dyDescent="0.25">
      <c r="C7499" s="26" t="str">
        <f>IF(Orders!U7499&gt;500,"Yüksək Satış","Aşağı Satış")</f>
        <v>Aşağı Satış</v>
      </c>
      <c r="D7499" s="26" t="str">
        <f>IF(Orders!U7499&gt;500,IF(Orders!E7499="First Class",IF(Orders!W7499=0,"VIP","Special"),"Formal"),"Normal")</f>
        <v>Normal</v>
      </c>
      <c r="E7499" s="26" cm="1">
        <f t="array" ref="E7499">_xlfn.IFS(Orders!W7499=0,"Endirim Yoxdur",SUMIFS(Orders!$V:$V,Orders!$T:$T,Orders!T7499)&gt;10,ROUND(Orders!W7499*1.15,2),SUMIFS(Orders!$V:$V,Orders!$T:$T,Orders!T7499)&lt;=10,"Endirim Yoxdur")</f>
        <v>0.23</v>
      </c>
    </row>
    <row r="7500" spans="3:5" x14ac:dyDescent="0.25">
      <c r="C7500" s="26" t="str">
        <f>IF(Orders!U7500&gt;500,"Yüksək Satış","Aşağı Satış")</f>
        <v>Aşağı Satış</v>
      </c>
      <c r="D7500" s="26" t="str">
        <f>IF(Orders!U7500&gt;500,IF(Orders!E7500="First Class",IF(Orders!W7500=0,"VIP","Special"),"Formal"),"Normal")</f>
        <v>Normal</v>
      </c>
      <c r="E7500" s="26" cm="1">
        <f t="array" ref="E7500">_xlfn.IFS(Orders!W7500=0,"Endirim Yoxdur",SUMIFS(Orders!$V:$V,Orders!$T:$T,Orders!T7500)&gt;10,ROUND(Orders!W7500*1.15,2),SUMIFS(Orders!$V:$V,Orders!$T:$T,Orders!T7500)&lt;=10,"Endirim Yoxdur")</f>
        <v>0.23</v>
      </c>
    </row>
    <row r="7501" spans="3:5" x14ac:dyDescent="0.25">
      <c r="C7501" s="26" t="str">
        <f>IF(Orders!U7501&gt;500,"Yüksək Satış","Aşağı Satış")</f>
        <v>Aşağı Satış</v>
      </c>
      <c r="D7501" s="26" t="str">
        <f>IF(Orders!U7501&gt;500,IF(Orders!E7501="First Class",IF(Orders!W7501=0,"VIP","Special"),"Formal"),"Normal")</f>
        <v>Normal</v>
      </c>
      <c r="E7501" s="26" cm="1">
        <f t="array" ref="E7501">_xlfn.IFS(Orders!W7501=0,"Endirim Yoxdur",SUMIFS(Orders!$V:$V,Orders!$T:$T,Orders!T7501)&gt;10,ROUND(Orders!W7501*1.15,2),SUMIFS(Orders!$V:$V,Orders!$T:$T,Orders!T7501)&lt;=10,"Endirim Yoxdur")</f>
        <v>0.23</v>
      </c>
    </row>
    <row r="7502" spans="3:5" x14ac:dyDescent="0.25">
      <c r="C7502" s="26" t="str">
        <f>IF(Orders!U7502&gt;500,"Yüksək Satış","Aşağı Satış")</f>
        <v>Aşağı Satış</v>
      </c>
      <c r="D7502" s="26" t="str">
        <f>IF(Orders!U7502&gt;500,IF(Orders!E7502="First Class",IF(Orders!W7502=0,"VIP","Special"),"Formal"),"Normal")</f>
        <v>Normal</v>
      </c>
      <c r="E7502" s="26" cm="1">
        <f t="array" ref="E7502">_xlfn.IFS(Orders!W7502=0,"Endirim Yoxdur",SUMIFS(Orders!$V:$V,Orders!$T:$T,Orders!T7502)&gt;10,ROUND(Orders!W7502*1.15,2),SUMIFS(Orders!$V:$V,Orders!$T:$T,Orders!T7502)&lt;=10,"Endirim Yoxdur")</f>
        <v>0.23</v>
      </c>
    </row>
    <row r="7503" spans="3:5" x14ac:dyDescent="0.25">
      <c r="C7503" s="26" t="str">
        <f>IF(Orders!U7503&gt;500,"Yüksək Satış","Aşağı Satış")</f>
        <v>Aşağı Satış</v>
      </c>
      <c r="D7503" s="26" t="str">
        <f>IF(Orders!U7503&gt;500,IF(Orders!E7503="First Class",IF(Orders!W7503=0,"VIP","Special"),"Formal"),"Normal")</f>
        <v>Normal</v>
      </c>
      <c r="E7503" s="26" t="str" cm="1">
        <f t="array" ref="E7503">_xlfn.IFS(Orders!W7503=0,"Endirim Yoxdur",SUMIFS(Orders!$V:$V,Orders!$T:$T,Orders!T7503)&gt;10,ROUND(Orders!W7503*1.15,2),SUMIFS(Orders!$V:$V,Orders!$T:$T,Orders!T7503)&lt;=10,"Endirim Yoxdur")</f>
        <v>Endirim Yoxdur</v>
      </c>
    </row>
    <row r="7504" spans="3:5" x14ac:dyDescent="0.25">
      <c r="C7504" s="26" t="str">
        <f>IF(Orders!U7504&gt;500,"Yüksək Satış","Aşağı Satış")</f>
        <v>Aşağı Satış</v>
      </c>
      <c r="D7504" s="26" t="str">
        <f>IF(Orders!U7504&gt;500,IF(Orders!E7504="First Class",IF(Orders!W7504=0,"VIP","Special"),"Formal"),"Normal")</f>
        <v>Normal</v>
      </c>
      <c r="E7504" s="26" t="str" cm="1">
        <f t="array" ref="E7504">_xlfn.IFS(Orders!W7504=0,"Endirim Yoxdur",SUMIFS(Orders!$V:$V,Orders!$T:$T,Orders!T7504)&gt;10,ROUND(Orders!W7504*1.15,2),SUMIFS(Orders!$V:$V,Orders!$T:$T,Orders!T7504)&lt;=10,"Endirim Yoxdur")</f>
        <v>Endirim Yoxdur</v>
      </c>
    </row>
    <row r="7505" spans="3:5" x14ac:dyDescent="0.25">
      <c r="C7505" s="26" t="str">
        <f>IF(Orders!U7505&gt;500,"Yüksək Satış","Aşağı Satış")</f>
        <v>Aşağı Satış</v>
      </c>
      <c r="D7505" s="26" t="str">
        <f>IF(Orders!U7505&gt;500,IF(Orders!E7505="First Class",IF(Orders!W7505=0,"VIP","Special"),"Formal"),"Normal")</f>
        <v>Normal</v>
      </c>
      <c r="E7505" s="26" cm="1">
        <f t="array" ref="E7505">_xlfn.IFS(Orders!W7505=0,"Endirim Yoxdur",SUMIFS(Orders!$V:$V,Orders!$T:$T,Orders!T7505)&gt;10,ROUND(Orders!W7505*1.15,2),SUMIFS(Orders!$V:$V,Orders!$T:$T,Orders!T7505)&lt;=10,"Endirim Yoxdur")</f>
        <v>0.69</v>
      </c>
    </row>
    <row r="7506" spans="3:5" x14ac:dyDescent="0.25">
      <c r="C7506" s="26" t="str">
        <f>IF(Orders!U7506&gt;500,"Yüksək Satış","Aşağı Satış")</f>
        <v>Aşağı Satış</v>
      </c>
      <c r="D7506" s="26" t="str">
        <f>IF(Orders!U7506&gt;500,IF(Orders!E7506="First Class",IF(Orders!W7506=0,"VIP","Special"),"Formal"),"Normal")</f>
        <v>Normal</v>
      </c>
      <c r="E7506" s="26" t="str" cm="1">
        <f t="array" ref="E7506">_xlfn.IFS(Orders!W7506=0,"Endirim Yoxdur",SUMIFS(Orders!$V:$V,Orders!$T:$T,Orders!T7506)&gt;10,ROUND(Orders!W7506*1.15,2),SUMIFS(Orders!$V:$V,Orders!$T:$T,Orders!T7506)&lt;=10,"Endirim Yoxdur")</f>
        <v>Endirim Yoxdur</v>
      </c>
    </row>
    <row r="7507" spans="3:5" x14ac:dyDescent="0.25">
      <c r="C7507" s="26" t="str">
        <f>IF(Orders!U7507&gt;500,"Yüksək Satış","Aşağı Satış")</f>
        <v>Aşağı Satış</v>
      </c>
      <c r="D7507" s="26" t="str">
        <f>IF(Orders!U7507&gt;500,IF(Orders!E7507="First Class",IF(Orders!W7507=0,"VIP","Special"),"Formal"),"Normal")</f>
        <v>Normal</v>
      </c>
      <c r="E7507" s="26" t="str" cm="1">
        <f t="array" ref="E7507">_xlfn.IFS(Orders!W7507=0,"Endirim Yoxdur",SUMIFS(Orders!$V:$V,Orders!$T:$T,Orders!T7507)&gt;10,ROUND(Orders!W7507*1.15,2),SUMIFS(Orders!$V:$V,Orders!$T:$T,Orders!T7507)&lt;=10,"Endirim Yoxdur")</f>
        <v>Endirim Yoxdur</v>
      </c>
    </row>
    <row r="7508" spans="3:5" x14ac:dyDescent="0.25">
      <c r="C7508" s="26" t="str">
        <f>IF(Orders!U7508&gt;500,"Yüksək Satış","Aşağı Satış")</f>
        <v>Aşağı Satış</v>
      </c>
      <c r="D7508" s="26" t="str">
        <f>IF(Orders!U7508&gt;500,IF(Orders!E7508="First Class",IF(Orders!W7508=0,"VIP","Special"),"Formal"),"Normal")</f>
        <v>Normal</v>
      </c>
      <c r="E7508" s="26" cm="1">
        <f t="array" ref="E7508">_xlfn.IFS(Orders!W7508=0,"Endirim Yoxdur",SUMIFS(Orders!$V:$V,Orders!$T:$T,Orders!T7508)&gt;10,ROUND(Orders!W7508*1.15,2),SUMIFS(Orders!$V:$V,Orders!$T:$T,Orders!T7508)&lt;=10,"Endirim Yoxdur")</f>
        <v>0.37</v>
      </c>
    </row>
    <row r="7509" spans="3:5" x14ac:dyDescent="0.25">
      <c r="C7509" s="26" t="str">
        <f>IF(Orders!U7509&gt;500,"Yüksək Satış","Aşağı Satış")</f>
        <v>Aşağı Satış</v>
      </c>
      <c r="D7509" s="26" t="str">
        <f>IF(Orders!U7509&gt;500,IF(Orders!E7509="First Class",IF(Orders!W7509=0,"VIP","Special"),"Formal"),"Normal")</f>
        <v>Normal</v>
      </c>
      <c r="E7509" s="26" t="str" cm="1">
        <f t="array" ref="E7509">_xlfn.IFS(Orders!W7509=0,"Endirim Yoxdur",SUMIFS(Orders!$V:$V,Orders!$T:$T,Orders!T7509)&gt;10,ROUND(Orders!W7509*1.15,2),SUMIFS(Orders!$V:$V,Orders!$T:$T,Orders!T7509)&lt;=10,"Endirim Yoxdur")</f>
        <v>Endirim Yoxdur</v>
      </c>
    </row>
    <row r="7510" spans="3:5" x14ac:dyDescent="0.25">
      <c r="C7510" s="26" t="str">
        <f>IF(Orders!U7510&gt;500,"Yüksək Satış","Aşağı Satış")</f>
        <v>Aşağı Satış</v>
      </c>
      <c r="D7510" s="26" t="str">
        <f>IF(Orders!U7510&gt;500,IF(Orders!E7510="First Class",IF(Orders!W7510=0,"VIP","Special"),"Formal"),"Normal")</f>
        <v>Normal</v>
      </c>
      <c r="E7510" s="26" t="str" cm="1">
        <f t="array" ref="E7510">_xlfn.IFS(Orders!W7510=0,"Endirim Yoxdur",SUMIFS(Orders!$V:$V,Orders!$T:$T,Orders!T7510)&gt;10,ROUND(Orders!W7510*1.15,2),SUMIFS(Orders!$V:$V,Orders!$T:$T,Orders!T7510)&lt;=10,"Endirim Yoxdur")</f>
        <v>Endirim Yoxdur</v>
      </c>
    </row>
    <row r="7511" spans="3:5" x14ac:dyDescent="0.25">
      <c r="C7511" s="26" t="str">
        <f>IF(Orders!U7511&gt;500,"Yüksək Satış","Aşağı Satış")</f>
        <v>Aşağı Satış</v>
      </c>
      <c r="D7511" s="26" t="str">
        <f>IF(Orders!U7511&gt;500,IF(Orders!E7511="First Class",IF(Orders!W7511=0,"VIP","Special"),"Formal"),"Normal")</f>
        <v>Normal</v>
      </c>
      <c r="E7511" s="26" t="str" cm="1">
        <f t="array" ref="E7511">_xlfn.IFS(Orders!W7511=0,"Endirim Yoxdur",SUMIFS(Orders!$V:$V,Orders!$T:$T,Orders!T7511)&gt;10,ROUND(Orders!W7511*1.15,2),SUMIFS(Orders!$V:$V,Orders!$T:$T,Orders!T7511)&lt;=10,"Endirim Yoxdur")</f>
        <v>Endirim Yoxdur</v>
      </c>
    </row>
    <row r="7512" spans="3:5" x14ac:dyDescent="0.25">
      <c r="C7512" s="26" t="str">
        <f>IF(Orders!U7512&gt;500,"Yüksək Satış","Aşağı Satış")</f>
        <v>Aşağı Satış</v>
      </c>
      <c r="D7512" s="26" t="str">
        <f>IF(Orders!U7512&gt;500,IF(Orders!E7512="First Class",IF(Orders!W7512=0,"VIP","Special"),"Formal"),"Normal")</f>
        <v>Normal</v>
      </c>
      <c r="E7512" s="26" t="str" cm="1">
        <f t="array" ref="E7512">_xlfn.IFS(Orders!W7512=0,"Endirim Yoxdur",SUMIFS(Orders!$V:$V,Orders!$T:$T,Orders!T7512)&gt;10,ROUND(Orders!W7512*1.15,2),SUMIFS(Orders!$V:$V,Orders!$T:$T,Orders!T7512)&lt;=10,"Endirim Yoxdur")</f>
        <v>Endirim Yoxdur</v>
      </c>
    </row>
    <row r="7513" spans="3:5" x14ac:dyDescent="0.25">
      <c r="C7513" s="26" t="str">
        <f>IF(Orders!U7513&gt;500,"Yüksək Satış","Aşağı Satış")</f>
        <v>Aşağı Satış</v>
      </c>
      <c r="D7513" s="26" t="str">
        <f>IF(Orders!U7513&gt;500,IF(Orders!E7513="First Class",IF(Orders!W7513=0,"VIP","Special"),"Formal"),"Normal")</f>
        <v>Normal</v>
      </c>
      <c r="E7513" s="26" cm="1">
        <f t="array" ref="E7513">_xlfn.IFS(Orders!W7513=0,"Endirim Yoxdur",SUMIFS(Orders!$V:$V,Orders!$T:$T,Orders!T7513)&gt;10,ROUND(Orders!W7513*1.15,2),SUMIFS(Orders!$V:$V,Orders!$T:$T,Orders!T7513)&lt;=10,"Endirim Yoxdur")</f>
        <v>0.23</v>
      </c>
    </row>
    <row r="7514" spans="3:5" x14ac:dyDescent="0.25">
      <c r="C7514" s="26" t="str">
        <f>IF(Orders!U7514&gt;500,"Yüksək Satış","Aşağı Satış")</f>
        <v>Aşağı Satış</v>
      </c>
      <c r="D7514" s="26" t="str">
        <f>IF(Orders!U7514&gt;500,IF(Orders!E7514="First Class",IF(Orders!W7514=0,"VIP","Special"),"Formal"),"Normal")</f>
        <v>Normal</v>
      </c>
      <c r="E7514" s="26" cm="1">
        <f t="array" ref="E7514">_xlfn.IFS(Orders!W7514=0,"Endirim Yoxdur",SUMIFS(Orders!$V:$V,Orders!$T:$T,Orders!T7514)&gt;10,ROUND(Orders!W7514*1.15,2),SUMIFS(Orders!$V:$V,Orders!$T:$T,Orders!T7514)&lt;=10,"Endirim Yoxdur")</f>
        <v>0.23</v>
      </c>
    </row>
    <row r="7515" spans="3:5" x14ac:dyDescent="0.25">
      <c r="C7515" s="26" t="str">
        <f>IF(Orders!U7515&gt;500,"Yüksək Satış","Aşağı Satış")</f>
        <v>Aşağı Satış</v>
      </c>
      <c r="D7515" s="26" t="str">
        <f>IF(Orders!U7515&gt;500,IF(Orders!E7515="First Class",IF(Orders!W7515=0,"VIP","Special"),"Formal"),"Normal")</f>
        <v>Normal</v>
      </c>
      <c r="E7515" s="26" cm="1">
        <f t="array" ref="E7515">_xlfn.IFS(Orders!W7515=0,"Endirim Yoxdur",SUMIFS(Orders!$V:$V,Orders!$T:$T,Orders!T7515)&gt;10,ROUND(Orders!W7515*1.15,2),SUMIFS(Orders!$V:$V,Orders!$T:$T,Orders!T7515)&lt;=10,"Endirim Yoxdur")</f>
        <v>0.23</v>
      </c>
    </row>
    <row r="7516" spans="3:5" x14ac:dyDescent="0.25">
      <c r="C7516" s="26" t="str">
        <f>IF(Orders!U7516&gt;500,"Yüksək Satış","Aşağı Satış")</f>
        <v>Aşağı Satış</v>
      </c>
      <c r="D7516" s="26" t="str">
        <f>IF(Orders!U7516&gt;500,IF(Orders!E7516="First Class",IF(Orders!W7516=0,"VIP","Special"),"Formal"),"Normal")</f>
        <v>Normal</v>
      </c>
      <c r="E7516" s="26" cm="1">
        <f t="array" ref="E7516">_xlfn.IFS(Orders!W7516=0,"Endirim Yoxdur",SUMIFS(Orders!$V:$V,Orders!$T:$T,Orders!T7516)&gt;10,ROUND(Orders!W7516*1.15,2),SUMIFS(Orders!$V:$V,Orders!$T:$T,Orders!T7516)&lt;=10,"Endirim Yoxdur")</f>
        <v>0.23</v>
      </c>
    </row>
    <row r="7517" spans="3:5" x14ac:dyDescent="0.25">
      <c r="C7517" s="26" t="str">
        <f>IF(Orders!U7517&gt;500,"Yüksək Satış","Aşağı Satış")</f>
        <v>Yüksək Satış</v>
      </c>
      <c r="D7517" s="26" t="str">
        <f>IF(Orders!U7517&gt;500,IF(Orders!E7517="First Class",IF(Orders!W7517=0,"VIP","Special"),"Formal"),"Normal")</f>
        <v>Formal</v>
      </c>
      <c r="E7517" s="26" cm="1">
        <f t="array" ref="E7517">_xlfn.IFS(Orders!W7517=0,"Endirim Yoxdur",SUMIFS(Orders!$V:$V,Orders!$T:$T,Orders!T7517)&gt;10,ROUND(Orders!W7517*1.15,2),SUMIFS(Orders!$V:$V,Orders!$T:$T,Orders!T7517)&lt;=10,"Endirim Yoxdur")</f>
        <v>0.23</v>
      </c>
    </row>
    <row r="7518" spans="3:5" x14ac:dyDescent="0.25">
      <c r="C7518" s="26" t="str">
        <f>IF(Orders!U7518&gt;500,"Yüksək Satış","Aşağı Satış")</f>
        <v>Yüksək Satış</v>
      </c>
      <c r="D7518" s="26" t="str">
        <f>IF(Orders!U7518&gt;500,IF(Orders!E7518="First Class",IF(Orders!W7518=0,"VIP","Special"),"Formal"),"Normal")</f>
        <v>Formal</v>
      </c>
      <c r="E7518" s="26" cm="1">
        <f t="array" ref="E7518">_xlfn.IFS(Orders!W7518=0,"Endirim Yoxdur",SUMIFS(Orders!$V:$V,Orders!$T:$T,Orders!T7518)&gt;10,ROUND(Orders!W7518*1.15,2),SUMIFS(Orders!$V:$V,Orders!$T:$T,Orders!T7518)&lt;=10,"Endirim Yoxdur")</f>
        <v>0.46</v>
      </c>
    </row>
    <row r="7519" spans="3:5" x14ac:dyDescent="0.25">
      <c r="C7519" s="26" t="str">
        <f>IF(Orders!U7519&gt;500,"Yüksək Satış","Aşağı Satış")</f>
        <v>Aşağı Satış</v>
      </c>
      <c r="D7519" s="26" t="str">
        <f>IF(Orders!U7519&gt;500,IF(Orders!E7519="First Class",IF(Orders!W7519=0,"VIP","Special"),"Formal"),"Normal")</f>
        <v>Normal</v>
      </c>
      <c r="E7519" s="26" t="str" cm="1">
        <f t="array" ref="E7519">_xlfn.IFS(Orders!W7519=0,"Endirim Yoxdur",SUMIFS(Orders!$V:$V,Orders!$T:$T,Orders!T7519)&gt;10,ROUND(Orders!W7519*1.15,2),SUMIFS(Orders!$V:$V,Orders!$T:$T,Orders!T7519)&lt;=10,"Endirim Yoxdur")</f>
        <v>Endirim Yoxdur</v>
      </c>
    </row>
    <row r="7520" spans="3:5" x14ac:dyDescent="0.25">
      <c r="C7520" s="26" t="str">
        <f>IF(Orders!U7520&gt;500,"Yüksək Satış","Aşağı Satış")</f>
        <v>Aşağı Satış</v>
      </c>
      <c r="D7520" s="26" t="str">
        <f>IF(Orders!U7520&gt;500,IF(Orders!E7520="First Class",IF(Orders!W7520=0,"VIP","Special"),"Formal"),"Normal")</f>
        <v>Normal</v>
      </c>
      <c r="E7520" s="26" t="str" cm="1">
        <f t="array" ref="E7520">_xlfn.IFS(Orders!W7520=0,"Endirim Yoxdur",SUMIFS(Orders!$V:$V,Orders!$T:$T,Orders!T7520)&gt;10,ROUND(Orders!W7520*1.15,2),SUMIFS(Orders!$V:$V,Orders!$T:$T,Orders!T7520)&lt;=10,"Endirim Yoxdur")</f>
        <v>Endirim Yoxdur</v>
      </c>
    </row>
    <row r="7521" spans="3:5" x14ac:dyDescent="0.25">
      <c r="C7521" s="26" t="str">
        <f>IF(Orders!U7521&gt;500,"Yüksək Satış","Aşağı Satış")</f>
        <v>Aşağı Satış</v>
      </c>
      <c r="D7521" s="26" t="str">
        <f>IF(Orders!U7521&gt;500,IF(Orders!E7521="First Class",IF(Orders!W7521=0,"VIP","Special"),"Formal"),"Normal")</f>
        <v>Normal</v>
      </c>
      <c r="E7521" s="26" cm="1">
        <f t="array" ref="E7521">_xlfn.IFS(Orders!W7521=0,"Endirim Yoxdur",SUMIFS(Orders!$V:$V,Orders!$T:$T,Orders!T7521)&gt;10,ROUND(Orders!W7521*1.15,2),SUMIFS(Orders!$V:$V,Orders!$T:$T,Orders!T7521)&lt;=10,"Endirim Yoxdur")</f>
        <v>0.23</v>
      </c>
    </row>
    <row r="7522" spans="3:5" x14ac:dyDescent="0.25">
      <c r="C7522" s="26" t="str">
        <f>IF(Orders!U7522&gt;500,"Yüksək Satış","Aşağı Satış")</f>
        <v>Aşağı Satış</v>
      </c>
      <c r="D7522" s="26" t="str">
        <f>IF(Orders!U7522&gt;500,IF(Orders!E7522="First Class",IF(Orders!W7522=0,"VIP","Special"),"Formal"),"Normal")</f>
        <v>Normal</v>
      </c>
      <c r="E7522" s="26" cm="1">
        <f t="array" ref="E7522">_xlfn.IFS(Orders!W7522=0,"Endirim Yoxdur",SUMIFS(Orders!$V:$V,Orders!$T:$T,Orders!T7522)&gt;10,ROUND(Orders!W7522*1.15,2),SUMIFS(Orders!$V:$V,Orders!$T:$T,Orders!T7522)&lt;=10,"Endirim Yoxdur")</f>
        <v>0.23</v>
      </c>
    </row>
    <row r="7523" spans="3:5" x14ac:dyDescent="0.25">
      <c r="C7523" s="26" t="str">
        <f>IF(Orders!U7523&gt;500,"Yüksək Satış","Aşağı Satış")</f>
        <v>Aşağı Satış</v>
      </c>
      <c r="D7523" s="26" t="str">
        <f>IF(Orders!U7523&gt;500,IF(Orders!E7523="First Class",IF(Orders!W7523=0,"VIP","Special"),"Formal"),"Normal")</f>
        <v>Normal</v>
      </c>
      <c r="E7523" s="26" cm="1">
        <f t="array" ref="E7523">_xlfn.IFS(Orders!W7523=0,"Endirim Yoxdur",SUMIFS(Orders!$V:$V,Orders!$T:$T,Orders!T7523)&gt;10,ROUND(Orders!W7523*1.15,2),SUMIFS(Orders!$V:$V,Orders!$T:$T,Orders!T7523)&lt;=10,"Endirim Yoxdur")</f>
        <v>0.23</v>
      </c>
    </row>
    <row r="7524" spans="3:5" x14ac:dyDescent="0.25">
      <c r="C7524" s="26" t="str">
        <f>IF(Orders!U7524&gt;500,"Yüksək Satış","Aşağı Satış")</f>
        <v>Aşağı Satış</v>
      </c>
      <c r="D7524" s="26" t="str">
        <f>IF(Orders!U7524&gt;500,IF(Orders!E7524="First Class",IF(Orders!W7524=0,"VIP","Special"),"Formal"),"Normal")</f>
        <v>Normal</v>
      </c>
      <c r="E7524" s="26" t="str" cm="1">
        <f t="array" ref="E7524">_xlfn.IFS(Orders!W7524=0,"Endirim Yoxdur",SUMIFS(Orders!$V:$V,Orders!$T:$T,Orders!T7524)&gt;10,ROUND(Orders!W7524*1.15,2),SUMIFS(Orders!$V:$V,Orders!$T:$T,Orders!T7524)&lt;=10,"Endirim Yoxdur")</f>
        <v>Endirim Yoxdur</v>
      </c>
    </row>
    <row r="7525" spans="3:5" x14ac:dyDescent="0.25">
      <c r="C7525" s="26" t="str">
        <f>IF(Orders!U7525&gt;500,"Yüksək Satış","Aşağı Satış")</f>
        <v>Aşağı Satış</v>
      </c>
      <c r="D7525" s="26" t="str">
        <f>IF(Orders!U7525&gt;500,IF(Orders!E7525="First Class",IF(Orders!W7525=0,"VIP","Special"),"Formal"),"Normal")</f>
        <v>Normal</v>
      </c>
      <c r="E7525" s="26" cm="1">
        <f t="array" ref="E7525">_xlfn.IFS(Orders!W7525=0,"Endirim Yoxdur",SUMIFS(Orders!$V:$V,Orders!$T:$T,Orders!T7525)&gt;10,ROUND(Orders!W7525*1.15,2),SUMIFS(Orders!$V:$V,Orders!$T:$T,Orders!T7525)&lt;=10,"Endirim Yoxdur")</f>
        <v>0.81</v>
      </c>
    </row>
    <row r="7526" spans="3:5" x14ac:dyDescent="0.25">
      <c r="C7526" s="26" t="str">
        <f>IF(Orders!U7526&gt;500,"Yüksək Satış","Aşağı Satış")</f>
        <v>Aşağı Satış</v>
      </c>
      <c r="D7526" s="26" t="str">
        <f>IF(Orders!U7526&gt;500,IF(Orders!E7526="First Class",IF(Orders!W7526=0,"VIP","Special"),"Formal"),"Normal")</f>
        <v>Normal</v>
      </c>
      <c r="E7526" s="26" cm="1">
        <f t="array" ref="E7526">_xlfn.IFS(Orders!W7526=0,"Endirim Yoxdur",SUMIFS(Orders!$V:$V,Orders!$T:$T,Orders!T7526)&gt;10,ROUND(Orders!W7526*1.15,2),SUMIFS(Orders!$V:$V,Orders!$T:$T,Orders!T7526)&lt;=10,"Endirim Yoxdur")</f>
        <v>0.92</v>
      </c>
    </row>
    <row r="7527" spans="3:5" x14ac:dyDescent="0.25">
      <c r="C7527" s="26" t="str">
        <f>IF(Orders!U7527&gt;500,"Yüksək Satış","Aşağı Satış")</f>
        <v>Aşağı Satış</v>
      </c>
      <c r="D7527" s="26" t="str">
        <f>IF(Orders!U7527&gt;500,IF(Orders!E7527="First Class",IF(Orders!W7527=0,"VIP","Special"),"Formal"),"Normal")</f>
        <v>Normal</v>
      </c>
      <c r="E7527" s="26" cm="1">
        <f t="array" ref="E7527">_xlfn.IFS(Orders!W7527=0,"Endirim Yoxdur",SUMIFS(Orders!$V:$V,Orders!$T:$T,Orders!T7527)&gt;10,ROUND(Orders!W7527*1.15,2),SUMIFS(Orders!$V:$V,Orders!$T:$T,Orders!T7527)&lt;=10,"Endirim Yoxdur")</f>
        <v>0.23</v>
      </c>
    </row>
    <row r="7528" spans="3:5" x14ac:dyDescent="0.25">
      <c r="C7528" s="26" t="str">
        <f>IF(Orders!U7528&gt;500,"Yüksək Satış","Aşağı Satış")</f>
        <v>Aşağı Satış</v>
      </c>
      <c r="D7528" s="26" t="str">
        <f>IF(Orders!U7528&gt;500,IF(Orders!E7528="First Class",IF(Orders!W7528=0,"VIP","Special"),"Formal"),"Normal")</f>
        <v>Normal</v>
      </c>
      <c r="E7528" s="26" cm="1">
        <f t="array" ref="E7528">_xlfn.IFS(Orders!W7528=0,"Endirim Yoxdur",SUMIFS(Orders!$V:$V,Orders!$T:$T,Orders!T7528)&gt;10,ROUND(Orders!W7528*1.15,2),SUMIFS(Orders!$V:$V,Orders!$T:$T,Orders!T7528)&lt;=10,"Endirim Yoxdur")</f>
        <v>0.81</v>
      </c>
    </row>
    <row r="7529" spans="3:5" x14ac:dyDescent="0.25">
      <c r="C7529" s="26" t="str">
        <f>IF(Orders!U7529&gt;500,"Yüksək Satış","Aşağı Satış")</f>
        <v>Aşağı Satış</v>
      </c>
      <c r="D7529" s="26" t="str">
        <f>IF(Orders!U7529&gt;500,IF(Orders!E7529="First Class",IF(Orders!W7529=0,"VIP","Special"),"Formal"),"Normal")</f>
        <v>Normal</v>
      </c>
      <c r="E7529" s="26" t="str" cm="1">
        <f t="array" ref="E7529">_xlfn.IFS(Orders!W7529=0,"Endirim Yoxdur",SUMIFS(Orders!$V:$V,Orders!$T:$T,Orders!T7529)&gt;10,ROUND(Orders!W7529*1.15,2),SUMIFS(Orders!$V:$V,Orders!$T:$T,Orders!T7529)&lt;=10,"Endirim Yoxdur")</f>
        <v>Endirim Yoxdur</v>
      </c>
    </row>
    <row r="7530" spans="3:5" x14ac:dyDescent="0.25">
      <c r="C7530" s="26" t="str">
        <f>IF(Orders!U7530&gt;500,"Yüksək Satış","Aşağı Satış")</f>
        <v>Aşağı Satış</v>
      </c>
      <c r="D7530" s="26" t="str">
        <f>IF(Orders!U7530&gt;500,IF(Orders!E7530="First Class",IF(Orders!W7530=0,"VIP","Special"),"Formal"),"Normal")</f>
        <v>Normal</v>
      </c>
      <c r="E7530" s="26" t="str" cm="1">
        <f t="array" ref="E7530">_xlfn.IFS(Orders!W7530=0,"Endirim Yoxdur",SUMIFS(Orders!$V:$V,Orders!$T:$T,Orders!T7530)&gt;10,ROUND(Orders!W7530*1.15,2),SUMIFS(Orders!$V:$V,Orders!$T:$T,Orders!T7530)&lt;=10,"Endirim Yoxdur")</f>
        <v>Endirim Yoxdur</v>
      </c>
    </row>
    <row r="7531" spans="3:5" x14ac:dyDescent="0.25">
      <c r="C7531" s="26" t="str">
        <f>IF(Orders!U7531&gt;500,"Yüksək Satış","Aşağı Satış")</f>
        <v>Aşağı Satış</v>
      </c>
      <c r="D7531" s="26" t="str">
        <f>IF(Orders!U7531&gt;500,IF(Orders!E7531="First Class",IF(Orders!W7531=0,"VIP","Special"),"Formal"),"Normal")</f>
        <v>Normal</v>
      </c>
      <c r="E7531" s="26" cm="1">
        <f t="array" ref="E7531">_xlfn.IFS(Orders!W7531=0,"Endirim Yoxdur",SUMIFS(Orders!$V:$V,Orders!$T:$T,Orders!T7531)&gt;10,ROUND(Orders!W7531*1.15,2),SUMIFS(Orders!$V:$V,Orders!$T:$T,Orders!T7531)&lt;=10,"Endirim Yoxdur")</f>
        <v>0.23</v>
      </c>
    </row>
    <row r="7532" spans="3:5" x14ac:dyDescent="0.25">
      <c r="C7532" s="26" t="str">
        <f>IF(Orders!U7532&gt;500,"Yüksək Satış","Aşağı Satış")</f>
        <v>Aşağı Satış</v>
      </c>
      <c r="D7532" s="26" t="str">
        <f>IF(Orders!U7532&gt;500,IF(Orders!E7532="First Class",IF(Orders!W7532=0,"VIP","Special"),"Formal"),"Normal")</f>
        <v>Normal</v>
      </c>
      <c r="E7532" s="26" cm="1">
        <f t="array" ref="E7532">_xlfn.IFS(Orders!W7532=0,"Endirim Yoxdur",SUMIFS(Orders!$V:$V,Orders!$T:$T,Orders!T7532)&gt;10,ROUND(Orders!W7532*1.15,2),SUMIFS(Orders!$V:$V,Orders!$T:$T,Orders!T7532)&lt;=10,"Endirim Yoxdur")</f>
        <v>0.23</v>
      </c>
    </row>
    <row r="7533" spans="3:5" x14ac:dyDescent="0.25">
      <c r="C7533" s="26" t="str">
        <f>IF(Orders!U7533&gt;500,"Yüksək Satış","Aşağı Satış")</f>
        <v>Aşağı Satış</v>
      </c>
      <c r="D7533" s="26" t="str">
        <f>IF(Orders!U7533&gt;500,IF(Orders!E7533="First Class",IF(Orders!W7533=0,"VIP","Special"),"Formal"),"Normal")</f>
        <v>Normal</v>
      </c>
      <c r="E7533" s="26" t="str" cm="1">
        <f t="array" ref="E7533">_xlfn.IFS(Orders!W7533=0,"Endirim Yoxdur",SUMIFS(Orders!$V:$V,Orders!$T:$T,Orders!T7533)&gt;10,ROUND(Orders!W7533*1.15,2),SUMIFS(Orders!$V:$V,Orders!$T:$T,Orders!T7533)&lt;=10,"Endirim Yoxdur")</f>
        <v>Endirim Yoxdur</v>
      </c>
    </row>
    <row r="7534" spans="3:5" x14ac:dyDescent="0.25">
      <c r="C7534" s="26" t="str">
        <f>IF(Orders!U7534&gt;500,"Yüksək Satış","Aşağı Satış")</f>
        <v>Aşağı Satış</v>
      </c>
      <c r="D7534" s="26" t="str">
        <f>IF(Orders!U7534&gt;500,IF(Orders!E7534="First Class",IF(Orders!W7534=0,"VIP","Special"),"Formal"),"Normal")</f>
        <v>Normal</v>
      </c>
      <c r="E7534" s="26" t="str" cm="1">
        <f t="array" ref="E7534">_xlfn.IFS(Orders!W7534=0,"Endirim Yoxdur",SUMIFS(Orders!$V:$V,Orders!$T:$T,Orders!T7534)&gt;10,ROUND(Orders!W7534*1.15,2),SUMIFS(Orders!$V:$V,Orders!$T:$T,Orders!T7534)&lt;=10,"Endirim Yoxdur")</f>
        <v>Endirim Yoxdur</v>
      </c>
    </row>
    <row r="7535" spans="3:5" x14ac:dyDescent="0.25">
      <c r="C7535" s="26" t="str">
        <f>IF(Orders!U7535&gt;500,"Yüksək Satış","Aşağı Satış")</f>
        <v>Aşağı Satış</v>
      </c>
      <c r="D7535" s="26" t="str">
        <f>IF(Orders!U7535&gt;500,IF(Orders!E7535="First Class",IF(Orders!W7535=0,"VIP","Special"),"Formal"),"Normal")</f>
        <v>Normal</v>
      </c>
      <c r="E7535" s="26" cm="1">
        <f t="array" ref="E7535">_xlfn.IFS(Orders!W7535=0,"Endirim Yoxdur",SUMIFS(Orders!$V:$V,Orders!$T:$T,Orders!T7535)&gt;10,ROUND(Orders!W7535*1.15,2),SUMIFS(Orders!$V:$V,Orders!$T:$T,Orders!T7535)&lt;=10,"Endirim Yoxdur")</f>
        <v>0.23</v>
      </c>
    </row>
    <row r="7536" spans="3:5" x14ac:dyDescent="0.25">
      <c r="C7536" s="26" t="str">
        <f>IF(Orders!U7536&gt;500,"Yüksək Satış","Aşağı Satış")</f>
        <v>Aşağı Satış</v>
      </c>
      <c r="D7536" s="26" t="str">
        <f>IF(Orders!U7536&gt;500,IF(Orders!E7536="First Class",IF(Orders!W7536=0,"VIP","Special"),"Formal"),"Normal")</f>
        <v>Normal</v>
      </c>
      <c r="E7536" s="26" cm="1">
        <f t="array" ref="E7536">_xlfn.IFS(Orders!W7536=0,"Endirim Yoxdur",SUMIFS(Orders!$V:$V,Orders!$T:$T,Orders!T7536)&gt;10,ROUND(Orders!W7536*1.15,2),SUMIFS(Orders!$V:$V,Orders!$T:$T,Orders!T7536)&lt;=10,"Endirim Yoxdur")</f>
        <v>0.23</v>
      </c>
    </row>
    <row r="7537" spans="3:5" x14ac:dyDescent="0.25">
      <c r="C7537" s="26" t="str">
        <f>IF(Orders!U7537&gt;500,"Yüksək Satış","Aşağı Satış")</f>
        <v>Yüksək Satış</v>
      </c>
      <c r="D7537" s="26" t="str">
        <f>IF(Orders!U7537&gt;500,IF(Orders!E7537="First Class",IF(Orders!W7537=0,"VIP","Special"),"Formal"),"Normal")</f>
        <v>Formal</v>
      </c>
      <c r="E7537" s="26" cm="1">
        <f t="array" ref="E7537">_xlfn.IFS(Orders!W7537=0,"Endirim Yoxdur",SUMIFS(Orders!$V:$V,Orders!$T:$T,Orders!T7537)&gt;10,ROUND(Orders!W7537*1.15,2),SUMIFS(Orders!$V:$V,Orders!$T:$T,Orders!T7537)&lt;=10,"Endirim Yoxdur")</f>
        <v>0.46</v>
      </c>
    </row>
    <row r="7538" spans="3:5" x14ac:dyDescent="0.25">
      <c r="C7538" s="26" t="str">
        <f>IF(Orders!U7538&gt;500,"Yüksək Satış","Aşağı Satış")</f>
        <v>Aşağı Satış</v>
      </c>
      <c r="D7538" s="26" t="str">
        <f>IF(Orders!U7538&gt;500,IF(Orders!E7538="First Class",IF(Orders!W7538=0,"VIP","Special"),"Formal"),"Normal")</f>
        <v>Normal</v>
      </c>
      <c r="E7538" s="26" cm="1">
        <f t="array" ref="E7538">_xlfn.IFS(Orders!W7538=0,"Endirim Yoxdur",SUMIFS(Orders!$V:$V,Orders!$T:$T,Orders!T7538)&gt;10,ROUND(Orders!W7538*1.15,2),SUMIFS(Orders!$V:$V,Orders!$T:$T,Orders!T7538)&lt;=10,"Endirim Yoxdur")</f>
        <v>0.23</v>
      </c>
    </row>
    <row r="7539" spans="3:5" x14ac:dyDescent="0.25">
      <c r="C7539" s="26" t="str">
        <f>IF(Orders!U7539&gt;500,"Yüksək Satış","Aşağı Satış")</f>
        <v>Yüksək Satış</v>
      </c>
      <c r="D7539" s="26" t="str">
        <f>IF(Orders!U7539&gt;500,IF(Orders!E7539="First Class",IF(Orders!W7539=0,"VIP","Special"),"Formal"),"Normal")</f>
        <v>Formal</v>
      </c>
      <c r="E7539" s="26" cm="1">
        <f t="array" ref="E7539">_xlfn.IFS(Orders!W7539=0,"Endirim Yoxdur",SUMIFS(Orders!$V:$V,Orders!$T:$T,Orders!T7539)&gt;10,ROUND(Orders!W7539*1.15,2),SUMIFS(Orders!$V:$V,Orders!$T:$T,Orders!T7539)&lt;=10,"Endirim Yoxdur")</f>
        <v>0.23</v>
      </c>
    </row>
    <row r="7540" spans="3:5" x14ac:dyDescent="0.25">
      <c r="C7540" s="26" t="str">
        <f>IF(Orders!U7540&gt;500,"Yüksək Satış","Aşağı Satış")</f>
        <v>Yüksək Satış</v>
      </c>
      <c r="D7540" s="26" t="str">
        <f>IF(Orders!U7540&gt;500,IF(Orders!E7540="First Class",IF(Orders!W7540=0,"VIP","Special"),"Formal"),"Normal")</f>
        <v>Formal</v>
      </c>
      <c r="E7540" s="26" cm="1">
        <f t="array" ref="E7540">_xlfn.IFS(Orders!W7540=0,"Endirim Yoxdur",SUMIFS(Orders!$V:$V,Orders!$T:$T,Orders!T7540)&gt;10,ROUND(Orders!W7540*1.15,2),SUMIFS(Orders!$V:$V,Orders!$T:$T,Orders!T7540)&lt;=10,"Endirim Yoxdur")</f>
        <v>0.52</v>
      </c>
    </row>
    <row r="7541" spans="3:5" x14ac:dyDescent="0.25">
      <c r="C7541" s="26" t="str">
        <f>IF(Orders!U7541&gt;500,"Yüksək Satış","Aşağı Satış")</f>
        <v>Aşağı Satış</v>
      </c>
      <c r="D7541" s="26" t="str">
        <f>IF(Orders!U7541&gt;500,IF(Orders!E7541="First Class",IF(Orders!W7541=0,"VIP","Special"),"Formal"),"Normal")</f>
        <v>Normal</v>
      </c>
      <c r="E7541" s="26" cm="1">
        <f t="array" ref="E7541">_xlfn.IFS(Orders!W7541=0,"Endirim Yoxdur",SUMIFS(Orders!$V:$V,Orders!$T:$T,Orders!T7541)&gt;10,ROUND(Orders!W7541*1.15,2),SUMIFS(Orders!$V:$V,Orders!$T:$T,Orders!T7541)&lt;=10,"Endirim Yoxdur")</f>
        <v>0.23</v>
      </c>
    </row>
    <row r="7542" spans="3:5" x14ac:dyDescent="0.25">
      <c r="C7542" s="26" t="str">
        <f>IF(Orders!U7542&gt;500,"Yüksək Satış","Aşağı Satış")</f>
        <v>Aşağı Satış</v>
      </c>
      <c r="D7542" s="26" t="str">
        <f>IF(Orders!U7542&gt;500,IF(Orders!E7542="First Class",IF(Orders!W7542=0,"VIP","Special"),"Formal"),"Normal")</f>
        <v>Normal</v>
      </c>
      <c r="E7542" s="26" t="str" cm="1">
        <f t="array" ref="E7542">_xlfn.IFS(Orders!W7542=0,"Endirim Yoxdur",SUMIFS(Orders!$V:$V,Orders!$T:$T,Orders!T7542)&gt;10,ROUND(Orders!W7542*1.15,2),SUMIFS(Orders!$V:$V,Orders!$T:$T,Orders!T7542)&lt;=10,"Endirim Yoxdur")</f>
        <v>Endirim Yoxdur</v>
      </c>
    </row>
    <row r="7543" spans="3:5" x14ac:dyDescent="0.25">
      <c r="C7543" s="26" t="str">
        <f>IF(Orders!U7543&gt;500,"Yüksək Satış","Aşağı Satış")</f>
        <v>Aşağı Satış</v>
      </c>
      <c r="D7543" s="26" t="str">
        <f>IF(Orders!U7543&gt;500,IF(Orders!E7543="First Class",IF(Orders!W7543=0,"VIP","Special"),"Formal"),"Normal")</f>
        <v>Normal</v>
      </c>
      <c r="E7543" s="26" t="str" cm="1">
        <f t="array" ref="E7543">_xlfn.IFS(Orders!W7543=0,"Endirim Yoxdur",SUMIFS(Orders!$V:$V,Orders!$T:$T,Orders!T7543)&gt;10,ROUND(Orders!W7543*1.15,2),SUMIFS(Orders!$V:$V,Orders!$T:$T,Orders!T7543)&lt;=10,"Endirim Yoxdur")</f>
        <v>Endirim Yoxdur</v>
      </c>
    </row>
    <row r="7544" spans="3:5" x14ac:dyDescent="0.25">
      <c r="C7544" s="26" t="str">
        <f>IF(Orders!U7544&gt;500,"Yüksək Satış","Aşağı Satış")</f>
        <v>Aşağı Satış</v>
      </c>
      <c r="D7544" s="26" t="str">
        <f>IF(Orders!U7544&gt;500,IF(Orders!E7544="First Class",IF(Orders!W7544=0,"VIP","Special"),"Formal"),"Normal")</f>
        <v>Normal</v>
      </c>
      <c r="E7544" s="26" t="str" cm="1">
        <f t="array" ref="E7544">_xlfn.IFS(Orders!W7544=0,"Endirim Yoxdur",SUMIFS(Orders!$V:$V,Orders!$T:$T,Orders!T7544)&gt;10,ROUND(Orders!W7544*1.15,2),SUMIFS(Orders!$V:$V,Orders!$T:$T,Orders!T7544)&lt;=10,"Endirim Yoxdur")</f>
        <v>Endirim Yoxdur</v>
      </c>
    </row>
    <row r="7545" spans="3:5" x14ac:dyDescent="0.25">
      <c r="C7545" s="26" t="str">
        <f>IF(Orders!U7545&gt;500,"Yüksək Satış","Aşağı Satış")</f>
        <v>Aşağı Satış</v>
      </c>
      <c r="D7545" s="26" t="str">
        <f>IF(Orders!U7545&gt;500,IF(Orders!E7545="First Class",IF(Orders!W7545=0,"VIP","Special"),"Formal"),"Normal")</f>
        <v>Normal</v>
      </c>
      <c r="E7545" s="26" t="str" cm="1">
        <f t="array" ref="E7545">_xlfn.IFS(Orders!W7545=0,"Endirim Yoxdur",SUMIFS(Orders!$V:$V,Orders!$T:$T,Orders!T7545)&gt;10,ROUND(Orders!W7545*1.15,2),SUMIFS(Orders!$V:$V,Orders!$T:$T,Orders!T7545)&lt;=10,"Endirim Yoxdur")</f>
        <v>Endirim Yoxdur</v>
      </c>
    </row>
    <row r="7546" spans="3:5" x14ac:dyDescent="0.25">
      <c r="C7546" s="26" t="str">
        <f>IF(Orders!U7546&gt;500,"Yüksək Satış","Aşağı Satış")</f>
        <v>Aşağı Satış</v>
      </c>
      <c r="D7546" s="26" t="str">
        <f>IF(Orders!U7546&gt;500,IF(Orders!E7546="First Class",IF(Orders!W7546=0,"VIP","Special"),"Formal"),"Normal")</f>
        <v>Normal</v>
      </c>
      <c r="E7546" s="26" t="str" cm="1">
        <f t="array" ref="E7546">_xlfn.IFS(Orders!W7546=0,"Endirim Yoxdur",SUMIFS(Orders!$V:$V,Orders!$T:$T,Orders!T7546)&gt;10,ROUND(Orders!W7546*1.15,2),SUMIFS(Orders!$V:$V,Orders!$T:$T,Orders!T7546)&lt;=10,"Endirim Yoxdur")</f>
        <v>Endirim Yoxdur</v>
      </c>
    </row>
    <row r="7547" spans="3:5" x14ac:dyDescent="0.25">
      <c r="C7547" s="26" t="str">
        <f>IF(Orders!U7547&gt;500,"Yüksək Satış","Aşağı Satış")</f>
        <v>Aşağı Satış</v>
      </c>
      <c r="D7547" s="26" t="str">
        <f>IF(Orders!U7547&gt;500,IF(Orders!E7547="First Class",IF(Orders!W7547=0,"VIP","Special"),"Formal"),"Normal")</f>
        <v>Normal</v>
      </c>
      <c r="E7547" s="26" t="str" cm="1">
        <f t="array" ref="E7547">_xlfn.IFS(Orders!W7547=0,"Endirim Yoxdur",SUMIFS(Orders!$V:$V,Orders!$T:$T,Orders!T7547)&gt;10,ROUND(Orders!W7547*1.15,2),SUMIFS(Orders!$V:$V,Orders!$T:$T,Orders!T7547)&lt;=10,"Endirim Yoxdur")</f>
        <v>Endirim Yoxdur</v>
      </c>
    </row>
    <row r="7548" spans="3:5" x14ac:dyDescent="0.25">
      <c r="C7548" s="26" t="str">
        <f>IF(Orders!U7548&gt;500,"Yüksək Satış","Aşağı Satış")</f>
        <v>Aşağı Satış</v>
      </c>
      <c r="D7548" s="26" t="str">
        <f>IF(Orders!U7548&gt;500,IF(Orders!E7548="First Class",IF(Orders!W7548=0,"VIP","Special"),"Formal"),"Normal")</f>
        <v>Normal</v>
      </c>
      <c r="E7548" s="26" t="str" cm="1">
        <f t="array" ref="E7548">_xlfn.IFS(Orders!W7548=0,"Endirim Yoxdur",SUMIFS(Orders!$V:$V,Orders!$T:$T,Orders!T7548)&gt;10,ROUND(Orders!W7548*1.15,2),SUMIFS(Orders!$V:$V,Orders!$T:$T,Orders!T7548)&lt;=10,"Endirim Yoxdur")</f>
        <v>Endirim Yoxdur</v>
      </c>
    </row>
    <row r="7549" spans="3:5" x14ac:dyDescent="0.25">
      <c r="C7549" s="26" t="str">
        <f>IF(Orders!U7549&gt;500,"Yüksək Satış","Aşağı Satış")</f>
        <v>Aşağı Satış</v>
      </c>
      <c r="D7549" s="26" t="str">
        <f>IF(Orders!U7549&gt;500,IF(Orders!E7549="First Class",IF(Orders!W7549=0,"VIP","Special"),"Formal"),"Normal")</f>
        <v>Normal</v>
      </c>
      <c r="E7549" s="26" t="str" cm="1">
        <f t="array" ref="E7549">_xlfn.IFS(Orders!W7549=0,"Endirim Yoxdur",SUMIFS(Orders!$V:$V,Orders!$T:$T,Orders!T7549)&gt;10,ROUND(Orders!W7549*1.15,2),SUMIFS(Orders!$V:$V,Orders!$T:$T,Orders!T7549)&lt;=10,"Endirim Yoxdur")</f>
        <v>Endirim Yoxdur</v>
      </c>
    </row>
    <row r="7550" spans="3:5" x14ac:dyDescent="0.25">
      <c r="C7550" s="26" t="str">
        <f>IF(Orders!U7550&gt;500,"Yüksək Satış","Aşağı Satış")</f>
        <v>Aşağı Satış</v>
      </c>
      <c r="D7550" s="26" t="str">
        <f>IF(Orders!U7550&gt;500,IF(Orders!E7550="First Class",IF(Orders!W7550=0,"VIP","Special"),"Formal"),"Normal")</f>
        <v>Normal</v>
      </c>
      <c r="E7550" s="26" cm="1">
        <f t="array" ref="E7550">_xlfn.IFS(Orders!W7550=0,"Endirim Yoxdur",SUMIFS(Orders!$V:$V,Orders!$T:$T,Orders!T7550)&gt;10,ROUND(Orders!W7550*1.15,2),SUMIFS(Orders!$V:$V,Orders!$T:$T,Orders!T7550)&lt;=10,"Endirim Yoxdur")</f>
        <v>0.46</v>
      </c>
    </row>
    <row r="7551" spans="3:5" x14ac:dyDescent="0.25">
      <c r="C7551" s="26" t="str">
        <f>IF(Orders!U7551&gt;500,"Yüksək Satış","Aşağı Satış")</f>
        <v>Aşağı Satış</v>
      </c>
      <c r="D7551" s="26" t="str">
        <f>IF(Orders!U7551&gt;500,IF(Orders!E7551="First Class",IF(Orders!W7551=0,"VIP","Special"),"Formal"),"Normal")</f>
        <v>Normal</v>
      </c>
      <c r="E7551" s="26" t="str" cm="1">
        <f t="array" ref="E7551">_xlfn.IFS(Orders!W7551=0,"Endirim Yoxdur",SUMIFS(Orders!$V:$V,Orders!$T:$T,Orders!T7551)&gt;10,ROUND(Orders!W7551*1.15,2),SUMIFS(Orders!$V:$V,Orders!$T:$T,Orders!T7551)&lt;=10,"Endirim Yoxdur")</f>
        <v>Endirim Yoxdur</v>
      </c>
    </row>
    <row r="7552" spans="3:5" x14ac:dyDescent="0.25">
      <c r="C7552" s="26" t="str">
        <f>IF(Orders!U7552&gt;500,"Yüksək Satış","Aşağı Satış")</f>
        <v>Aşağı Satış</v>
      </c>
      <c r="D7552" s="26" t="str">
        <f>IF(Orders!U7552&gt;500,IF(Orders!E7552="First Class",IF(Orders!W7552=0,"VIP","Special"),"Formal"),"Normal")</f>
        <v>Normal</v>
      </c>
      <c r="E7552" s="26" cm="1">
        <f t="array" ref="E7552">_xlfn.IFS(Orders!W7552=0,"Endirim Yoxdur",SUMIFS(Orders!$V:$V,Orders!$T:$T,Orders!T7552)&gt;10,ROUND(Orders!W7552*1.15,2),SUMIFS(Orders!$V:$V,Orders!$T:$T,Orders!T7552)&lt;=10,"Endirim Yoxdur")</f>
        <v>0.81</v>
      </c>
    </row>
    <row r="7553" spans="3:5" x14ac:dyDescent="0.25">
      <c r="C7553" s="26" t="str">
        <f>IF(Orders!U7553&gt;500,"Yüksək Satış","Aşağı Satış")</f>
        <v>Aşağı Satış</v>
      </c>
      <c r="D7553" s="26" t="str">
        <f>IF(Orders!U7553&gt;500,IF(Orders!E7553="First Class",IF(Orders!W7553=0,"VIP","Special"),"Formal"),"Normal")</f>
        <v>Normal</v>
      </c>
      <c r="E7553" s="26" cm="1">
        <f t="array" ref="E7553">_xlfn.IFS(Orders!W7553=0,"Endirim Yoxdur",SUMIFS(Orders!$V:$V,Orders!$T:$T,Orders!T7553)&gt;10,ROUND(Orders!W7553*1.15,2),SUMIFS(Orders!$V:$V,Orders!$T:$T,Orders!T7553)&lt;=10,"Endirim Yoxdur")</f>
        <v>0.81</v>
      </c>
    </row>
    <row r="7554" spans="3:5" x14ac:dyDescent="0.25">
      <c r="C7554" s="26" t="str">
        <f>IF(Orders!U7554&gt;500,"Yüksək Satış","Aşağı Satış")</f>
        <v>Aşağı Satış</v>
      </c>
      <c r="D7554" s="26" t="str">
        <f>IF(Orders!U7554&gt;500,IF(Orders!E7554="First Class",IF(Orders!W7554=0,"VIP","Special"),"Formal"),"Normal")</f>
        <v>Normal</v>
      </c>
      <c r="E7554" s="26" cm="1">
        <f t="array" ref="E7554">_xlfn.IFS(Orders!W7554=0,"Endirim Yoxdur",SUMIFS(Orders!$V:$V,Orders!$T:$T,Orders!T7554)&gt;10,ROUND(Orders!W7554*1.15,2),SUMIFS(Orders!$V:$V,Orders!$T:$T,Orders!T7554)&lt;=10,"Endirim Yoxdur")</f>
        <v>0.23</v>
      </c>
    </row>
    <row r="7555" spans="3:5" x14ac:dyDescent="0.25">
      <c r="C7555" s="26" t="str">
        <f>IF(Orders!U7555&gt;500,"Yüksək Satış","Aşağı Satış")</f>
        <v>Aşağı Satış</v>
      </c>
      <c r="D7555" s="26" t="str">
        <f>IF(Orders!U7555&gt;500,IF(Orders!E7555="First Class",IF(Orders!W7555=0,"VIP","Special"),"Formal"),"Normal")</f>
        <v>Normal</v>
      </c>
      <c r="E7555" s="26" t="str" cm="1">
        <f t="array" ref="E7555">_xlfn.IFS(Orders!W7555=0,"Endirim Yoxdur",SUMIFS(Orders!$V:$V,Orders!$T:$T,Orders!T7555)&gt;10,ROUND(Orders!W7555*1.15,2),SUMIFS(Orders!$V:$V,Orders!$T:$T,Orders!T7555)&lt;=10,"Endirim Yoxdur")</f>
        <v>Endirim Yoxdur</v>
      </c>
    </row>
    <row r="7556" spans="3:5" x14ac:dyDescent="0.25">
      <c r="C7556" s="26" t="str">
        <f>IF(Orders!U7556&gt;500,"Yüksək Satış","Aşağı Satış")</f>
        <v>Yüksək Satış</v>
      </c>
      <c r="D7556" s="26" t="str">
        <f>IF(Orders!U7556&gt;500,IF(Orders!E7556="First Class",IF(Orders!W7556=0,"VIP","Special"),"Formal"),"Normal")</f>
        <v>Formal</v>
      </c>
      <c r="E7556" s="26" t="str" cm="1">
        <f t="array" ref="E7556">_xlfn.IFS(Orders!W7556=0,"Endirim Yoxdur",SUMIFS(Orders!$V:$V,Orders!$T:$T,Orders!T7556)&gt;10,ROUND(Orders!W7556*1.15,2),SUMIFS(Orders!$V:$V,Orders!$T:$T,Orders!T7556)&lt;=10,"Endirim Yoxdur")</f>
        <v>Endirim Yoxdur</v>
      </c>
    </row>
    <row r="7557" spans="3:5" x14ac:dyDescent="0.25">
      <c r="C7557" s="26" t="str">
        <f>IF(Orders!U7557&gt;500,"Yüksək Satış","Aşağı Satış")</f>
        <v>Aşağı Satış</v>
      </c>
      <c r="D7557" s="26" t="str">
        <f>IF(Orders!U7557&gt;500,IF(Orders!E7557="First Class",IF(Orders!W7557=0,"VIP","Special"),"Formal"),"Normal")</f>
        <v>Normal</v>
      </c>
      <c r="E7557" s="26" t="str" cm="1">
        <f t="array" ref="E7557">_xlfn.IFS(Orders!W7557=0,"Endirim Yoxdur",SUMIFS(Orders!$V:$V,Orders!$T:$T,Orders!T7557)&gt;10,ROUND(Orders!W7557*1.15,2),SUMIFS(Orders!$V:$V,Orders!$T:$T,Orders!T7557)&lt;=10,"Endirim Yoxdur")</f>
        <v>Endirim Yoxdur</v>
      </c>
    </row>
    <row r="7558" spans="3:5" x14ac:dyDescent="0.25">
      <c r="C7558" s="26" t="str">
        <f>IF(Orders!U7558&gt;500,"Yüksək Satış","Aşağı Satış")</f>
        <v>Aşağı Satış</v>
      </c>
      <c r="D7558" s="26" t="str">
        <f>IF(Orders!U7558&gt;500,IF(Orders!E7558="First Class",IF(Orders!W7558=0,"VIP","Special"),"Formal"),"Normal")</f>
        <v>Normal</v>
      </c>
      <c r="E7558" s="26" cm="1">
        <f t="array" ref="E7558">_xlfn.IFS(Orders!W7558=0,"Endirim Yoxdur",SUMIFS(Orders!$V:$V,Orders!$T:$T,Orders!T7558)&gt;10,ROUND(Orders!W7558*1.15,2),SUMIFS(Orders!$V:$V,Orders!$T:$T,Orders!T7558)&lt;=10,"Endirim Yoxdur")</f>
        <v>0.23</v>
      </c>
    </row>
    <row r="7559" spans="3:5" x14ac:dyDescent="0.25">
      <c r="C7559" s="26" t="str">
        <f>IF(Orders!U7559&gt;500,"Yüksək Satış","Aşağı Satış")</f>
        <v>Aşağı Satış</v>
      </c>
      <c r="D7559" s="26" t="str">
        <f>IF(Orders!U7559&gt;500,IF(Orders!E7559="First Class",IF(Orders!W7559=0,"VIP","Special"),"Formal"),"Normal")</f>
        <v>Normal</v>
      </c>
      <c r="E7559" s="26" t="str" cm="1">
        <f t="array" ref="E7559">_xlfn.IFS(Orders!W7559=0,"Endirim Yoxdur",SUMIFS(Orders!$V:$V,Orders!$T:$T,Orders!T7559)&gt;10,ROUND(Orders!W7559*1.15,2),SUMIFS(Orders!$V:$V,Orders!$T:$T,Orders!T7559)&lt;=10,"Endirim Yoxdur")</f>
        <v>Endirim Yoxdur</v>
      </c>
    </row>
    <row r="7560" spans="3:5" x14ac:dyDescent="0.25">
      <c r="C7560" s="26" t="str">
        <f>IF(Orders!U7560&gt;500,"Yüksək Satış","Aşağı Satış")</f>
        <v>Aşağı Satış</v>
      </c>
      <c r="D7560" s="26" t="str">
        <f>IF(Orders!U7560&gt;500,IF(Orders!E7560="First Class",IF(Orders!W7560=0,"VIP","Special"),"Formal"),"Normal")</f>
        <v>Normal</v>
      </c>
      <c r="E7560" s="26" cm="1">
        <f t="array" ref="E7560">_xlfn.IFS(Orders!W7560=0,"Endirim Yoxdur",SUMIFS(Orders!$V:$V,Orders!$T:$T,Orders!T7560)&gt;10,ROUND(Orders!W7560*1.15,2),SUMIFS(Orders!$V:$V,Orders!$T:$T,Orders!T7560)&lt;=10,"Endirim Yoxdur")</f>
        <v>0.81</v>
      </c>
    </row>
    <row r="7561" spans="3:5" x14ac:dyDescent="0.25">
      <c r="C7561" s="26" t="str">
        <f>IF(Orders!U7561&gt;500,"Yüksək Satış","Aşağı Satış")</f>
        <v>Aşağı Satış</v>
      </c>
      <c r="D7561" s="26" t="str">
        <f>IF(Orders!U7561&gt;500,IF(Orders!E7561="First Class",IF(Orders!W7561=0,"VIP","Special"),"Formal"),"Normal")</f>
        <v>Normal</v>
      </c>
      <c r="E7561" s="26" cm="1">
        <f t="array" ref="E7561">_xlfn.IFS(Orders!W7561=0,"Endirim Yoxdur",SUMIFS(Orders!$V:$V,Orders!$T:$T,Orders!T7561)&gt;10,ROUND(Orders!W7561*1.15,2),SUMIFS(Orders!$V:$V,Orders!$T:$T,Orders!T7561)&lt;=10,"Endirim Yoxdur")</f>
        <v>0.81</v>
      </c>
    </row>
    <row r="7562" spans="3:5" x14ac:dyDescent="0.25">
      <c r="C7562" s="26" t="str">
        <f>IF(Orders!U7562&gt;500,"Yüksək Satış","Aşağı Satış")</f>
        <v>Aşağı Satış</v>
      </c>
      <c r="D7562" s="26" t="str">
        <f>IF(Orders!U7562&gt;500,IF(Orders!E7562="First Class",IF(Orders!W7562=0,"VIP","Special"),"Formal"),"Normal")</f>
        <v>Normal</v>
      </c>
      <c r="E7562" s="26" cm="1">
        <f t="array" ref="E7562">_xlfn.IFS(Orders!W7562=0,"Endirim Yoxdur",SUMIFS(Orders!$V:$V,Orders!$T:$T,Orders!T7562)&gt;10,ROUND(Orders!W7562*1.15,2),SUMIFS(Orders!$V:$V,Orders!$T:$T,Orders!T7562)&lt;=10,"Endirim Yoxdur")</f>
        <v>0.81</v>
      </c>
    </row>
    <row r="7563" spans="3:5" x14ac:dyDescent="0.25">
      <c r="C7563" s="26" t="str">
        <f>IF(Orders!U7563&gt;500,"Yüksək Satış","Aşağı Satış")</f>
        <v>Aşağı Satış</v>
      </c>
      <c r="D7563" s="26" t="str">
        <f>IF(Orders!U7563&gt;500,IF(Orders!E7563="First Class",IF(Orders!W7563=0,"VIP","Special"),"Formal"),"Normal")</f>
        <v>Normal</v>
      </c>
      <c r="E7563" s="26" t="str" cm="1">
        <f t="array" ref="E7563">_xlfn.IFS(Orders!W7563=0,"Endirim Yoxdur",SUMIFS(Orders!$V:$V,Orders!$T:$T,Orders!T7563)&gt;10,ROUND(Orders!W7563*1.15,2),SUMIFS(Orders!$V:$V,Orders!$T:$T,Orders!T7563)&lt;=10,"Endirim Yoxdur")</f>
        <v>Endirim Yoxdur</v>
      </c>
    </row>
    <row r="7564" spans="3:5" x14ac:dyDescent="0.25">
      <c r="C7564" s="26" t="str">
        <f>IF(Orders!U7564&gt;500,"Yüksək Satış","Aşağı Satış")</f>
        <v>Aşağı Satış</v>
      </c>
      <c r="D7564" s="26" t="str">
        <f>IF(Orders!U7564&gt;500,IF(Orders!E7564="First Class",IF(Orders!W7564=0,"VIP","Special"),"Formal"),"Normal")</f>
        <v>Normal</v>
      </c>
      <c r="E7564" s="26" t="str" cm="1">
        <f t="array" ref="E7564">_xlfn.IFS(Orders!W7564=0,"Endirim Yoxdur",SUMIFS(Orders!$V:$V,Orders!$T:$T,Orders!T7564)&gt;10,ROUND(Orders!W7564*1.15,2),SUMIFS(Orders!$V:$V,Orders!$T:$T,Orders!T7564)&lt;=10,"Endirim Yoxdur")</f>
        <v>Endirim Yoxdur</v>
      </c>
    </row>
    <row r="7565" spans="3:5" x14ac:dyDescent="0.25">
      <c r="C7565" s="26" t="str">
        <f>IF(Orders!U7565&gt;500,"Yüksək Satış","Aşağı Satış")</f>
        <v>Aşağı Satış</v>
      </c>
      <c r="D7565" s="26" t="str">
        <f>IF(Orders!U7565&gt;500,IF(Orders!E7565="First Class",IF(Orders!W7565=0,"VIP","Special"),"Formal"),"Normal")</f>
        <v>Normal</v>
      </c>
      <c r="E7565" s="26" t="str" cm="1">
        <f t="array" ref="E7565">_xlfn.IFS(Orders!W7565=0,"Endirim Yoxdur",SUMIFS(Orders!$V:$V,Orders!$T:$T,Orders!T7565)&gt;10,ROUND(Orders!W7565*1.15,2),SUMIFS(Orders!$V:$V,Orders!$T:$T,Orders!T7565)&lt;=10,"Endirim Yoxdur")</f>
        <v>Endirim Yoxdur</v>
      </c>
    </row>
    <row r="7566" spans="3:5" x14ac:dyDescent="0.25">
      <c r="C7566" s="26" t="str">
        <f>IF(Orders!U7566&gt;500,"Yüksək Satış","Aşağı Satış")</f>
        <v>Aşağı Satış</v>
      </c>
      <c r="D7566" s="26" t="str">
        <f>IF(Orders!U7566&gt;500,IF(Orders!E7566="First Class",IF(Orders!W7566=0,"VIP","Special"),"Formal"),"Normal")</f>
        <v>Normal</v>
      </c>
      <c r="E7566" s="26" t="str" cm="1">
        <f t="array" ref="E7566">_xlfn.IFS(Orders!W7566=0,"Endirim Yoxdur",SUMIFS(Orders!$V:$V,Orders!$T:$T,Orders!T7566)&gt;10,ROUND(Orders!W7566*1.15,2),SUMIFS(Orders!$V:$V,Orders!$T:$T,Orders!T7566)&lt;=10,"Endirim Yoxdur")</f>
        <v>Endirim Yoxdur</v>
      </c>
    </row>
    <row r="7567" spans="3:5" x14ac:dyDescent="0.25">
      <c r="C7567" s="26" t="str">
        <f>IF(Orders!U7567&gt;500,"Yüksək Satış","Aşağı Satış")</f>
        <v>Yüksək Satış</v>
      </c>
      <c r="D7567" s="26" t="str">
        <f>IF(Orders!U7567&gt;500,IF(Orders!E7567="First Class",IF(Orders!W7567=0,"VIP","Special"),"Formal"),"Normal")</f>
        <v>Formal</v>
      </c>
      <c r="E7567" s="26" t="str" cm="1">
        <f t="array" ref="E7567">_xlfn.IFS(Orders!W7567=0,"Endirim Yoxdur",SUMIFS(Orders!$V:$V,Orders!$T:$T,Orders!T7567)&gt;10,ROUND(Orders!W7567*1.15,2),SUMIFS(Orders!$V:$V,Orders!$T:$T,Orders!T7567)&lt;=10,"Endirim Yoxdur")</f>
        <v>Endirim Yoxdur</v>
      </c>
    </row>
    <row r="7568" spans="3:5" x14ac:dyDescent="0.25">
      <c r="C7568" s="26" t="str">
        <f>IF(Orders!U7568&gt;500,"Yüksək Satış","Aşağı Satış")</f>
        <v>Aşağı Satış</v>
      </c>
      <c r="D7568" s="26" t="str">
        <f>IF(Orders!U7568&gt;500,IF(Orders!E7568="First Class",IF(Orders!W7568=0,"VIP","Special"),"Formal"),"Normal")</f>
        <v>Normal</v>
      </c>
      <c r="E7568" s="26" cm="1">
        <f t="array" ref="E7568">_xlfn.IFS(Orders!W7568=0,"Endirim Yoxdur",SUMIFS(Orders!$V:$V,Orders!$T:$T,Orders!T7568)&gt;10,ROUND(Orders!W7568*1.15,2),SUMIFS(Orders!$V:$V,Orders!$T:$T,Orders!T7568)&lt;=10,"Endirim Yoxdur")</f>
        <v>0.23</v>
      </c>
    </row>
    <row r="7569" spans="3:5" x14ac:dyDescent="0.25">
      <c r="C7569" s="26" t="str">
        <f>IF(Orders!U7569&gt;500,"Yüksək Satış","Aşağı Satış")</f>
        <v>Aşağı Satış</v>
      </c>
      <c r="D7569" s="26" t="str">
        <f>IF(Orders!U7569&gt;500,IF(Orders!E7569="First Class",IF(Orders!W7569=0,"VIP","Special"),"Formal"),"Normal")</f>
        <v>Normal</v>
      </c>
      <c r="E7569" s="26" cm="1">
        <f t="array" ref="E7569">_xlfn.IFS(Orders!W7569=0,"Endirim Yoxdur",SUMIFS(Orders!$V:$V,Orders!$T:$T,Orders!T7569)&gt;10,ROUND(Orders!W7569*1.15,2),SUMIFS(Orders!$V:$V,Orders!$T:$T,Orders!T7569)&lt;=10,"Endirim Yoxdur")</f>
        <v>0.81</v>
      </c>
    </row>
    <row r="7570" spans="3:5" x14ac:dyDescent="0.25">
      <c r="C7570" s="26" t="str">
        <f>IF(Orders!U7570&gt;500,"Yüksək Satış","Aşağı Satış")</f>
        <v>Aşağı Satış</v>
      </c>
      <c r="D7570" s="26" t="str">
        <f>IF(Orders!U7570&gt;500,IF(Orders!E7570="First Class",IF(Orders!W7570=0,"VIP","Special"),"Formal"),"Normal")</f>
        <v>Normal</v>
      </c>
      <c r="E7570" s="26" cm="1">
        <f t="array" ref="E7570">_xlfn.IFS(Orders!W7570=0,"Endirim Yoxdur",SUMIFS(Orders!$V:$V,Orders!$T:$T,Orders!T7570)&gt;10,ROUND(Orders!W7570*1.15,2),SUMIFS(Orders!$V:$V,Orders!$T:$T,Orders!T7570)&lt;=10,"Endirim Yoxdur")</f>
        <v>0.81</v>
      </c>
    </row>
    <row r="7571" spans="3:5" x14ac:dyDescent="0.25">
      <c r="C7571" s="26" t="str">
        <f>IF(Orders!U7571&gt;500,"Yüksək Satış","Aşağı Satış")</f>
        <v>Aşağı Satış</v>
      </c>
      <c r="D7571" s="26" t="str">
        <f>IF(Orders!U7571&gt;500,IF(Orders!E7571="First Class",IF(Orders!W7571=0,"VIP","Special"),"Formal"),"Normal")</f>
        <v>Normal</v>
      </c>
      <c r="E7571" s="26" t="str" cm="1">
        <f t="array" ref="E7571">_xlfn.IFS(Orders!W7571=0,"Endirim Yoxdur",SUMIFS(Orders!$V:$V,Orders!$T:$T,Orders!T7571)&gt;10,ROUND(Orders!W7571*1.15,2),SUMIFS(Orders!$V:$V,Orders!$T:$T,Orders!T7571)&lt;=10,"Endirim Yoxdur")</f>
        <v>Endirim Yoxdur</v>
      </c>
    </row>
    <row r="7572" spans="3:5" x14ac:dyDescent="0.25">
      <c r="C7572" s="26" t="str">
        <f>IF(Orders!U7572&gt;500,"Yüksək Satış","Aşağı Satış")</f>
        <v>Aşağı Satış</v>
      </c>
      <c r="D7572" s="26" t="str">
        <f>IF(Orders!U7572&gt;500,IF(Orders!E7572="First Class",IF(Orders!W7572=0,"VIP","Special"),"Formal"),"Normal")</f>
        <v>Normal</v>
      </c>
      <c r="E7572" s="26" cm="1">
        <f t="array" ref="E7572">_xlfn.IFS(Orders!W7572=0,"Endirim Yoxdur",SUMIFS(Orders!$V:$V,Orders!$T:$T,Orders!T7572)&gt;10,ROUND(Orders!W7572*1.15,2),SUMIFS(Orders!$V:$V,Orders!$T:$T,Orders!T7572)&lt;=10,"Endirim Yoxdur")</f>
        <v>0.23</v>
      </c>
    </row>
    <row r="7573" spans="3:5" x14ac:dyDescent="0.25">
      <c r="C7573" s="26" t="str">
        <f>IF(Orders!U7573&gt;500,"Yüksək Satış","Aşağı Satış")</f>
        <v>Aşağı Satış</v>
      </c>
      <c r="D7573" s="26" t="str">
        <f>IF(Orders!U7573&gt;500,IF(Orders!E7573="First Class",IF(Orders!W7573=0,"VIP","Special"),"Formal"),"Normal")</f>
        <v>Normal</v>
      </c>
      <c r="E7573" s="26" t="str" cm="1">
        <f t="array" ref="E7573">_xlfn.IFS(Orders!W7573=0,"Endirim Yoxdur",SUMIFS(Orders!$V:$V,Orders!$T:$T,Orders!T7573)&gt;10,ROUND(Orders!W7573*1.15,2),SUMIFS(Orders!$V:$V,Orders!$T:$T,Orders!T7573)&lt;=10,"Endirim Yoxdur")</f>
        <v>Endirim Yoxdur</v>
      </c>
    </row>
    <row r="7574" spans="3:5" x14ac:dyDescent="0.25">
      <c r="C7574" s="26" t="str">
        <f>IF(Orders!U7574&gt;500,"Yüksək Satış","Aşağı Satış")</f>
        <v>Aşağı Satış</v>
      </c>
      <c r="D7574" s="26" t="str">
        <f>IF(Orders!U7574&gt;500,IF(Orders!E7574="First Class",IF(Orders!W7574=0,"VIP","Special"),"Formal"),"Normal")</f>
        <v>Normal</v>
      </c>
      <c r="E7574" s="26" t="str" cm="1">
        <f t="array" ref="E7574">_xlfn.IFS(Orders!W7574=0,"Endirim Yoxdur",SUMIFS(Orders!$V:$V,Orders!$T:$T,Orders!T7574)&gt;10,ROUND(Orders!W7574*1.15,2),SUMIFS(Orders!$V:$V,Orders!$T:$T,Orders!T7574)&lt;=10,"Endirim Yoxdur")</f>
        <v>Endirim Yoxdur</v>
      </c>
    </row>
    <row r="7575" spans="3:5" x14ac:dyDescent="0.25">
      <c r="C7575" s="26" t="str">
        <f>IF(Orders!U7575&gt;500,"Yüksək Satış","Aşağı Satış")</f>
        <v>Aşağı Satış</v>
      </c>
      <c r="D7575" s="26" t="str">
        <f>IF(Orders!U7575&gt;500,IF(Orders!E7575="First Class",IF(Orders!W7575=0,"VIP","Special"),"Formal"),"Normal")</f>
        <v>Normal</v>
      </c>
      <c r="E7575" s="26" t="str" cm="1">
        <f t="array" ref="E7575">_xlfn.IFS(Orders!W7575=0,"Endirim Yoxdur",SUMIFS(Orders!$V:$V,Orders!$T:$T,Orders!T7575)&gt;10,ROUND(Orders!W7575*1.15,2),SUMIFS(Orders!$V:$V,Orders!$T:$T,Orders!T7575)&lt;=10,"Endirim Yoxdur")</f>
        <v>Endirim Yoxdur</v>
      </c>
    </row>
    <row r="7576" spans="3:5" x14ac:dyDescent="0.25">
      <c r="C7576" s="26" t="str">
        <f>IF(Orders!U7576&gt;500,"Yüksək Satış","Aşağı Satış")</f>
        <v>Yüksək Satış</v>
      </c>
      <c r="D7576" s="26" t="str">
        <f>IF(Orders!U7576&gt;500,IF(Orders!E7576="First Class",IF(Orders!W7576=0,"VIP","Special"),"Formal"),"Normal")</f>
        <v>Formal</v>
      </c>
      <c r="E7576" s="26" t="str" cm="1">
        <f t="array" ref="E7576">_xlfn.IFS(Orders!W7576=0,"Endirim Yoxdur",SUMIFS(Orders!$V:$V,Orders!$T:$T,Orders!T7576)&gt;10,ROUND(Orders!W7576*1.15,2),SUMIFS(Orders!$V:$V,Orders!$T:$T,Orders!T7576)&lt;=10,"Endirim Yoxdur")</f>
        <v>Endirim Yoxdur</v>
      </c>
    </row>
    <row r="7577" spans="3:5" x14ac:dyDescent="0.25">
      <c r="C7577" s="26" t="str">
        <f>IF(Orders!U7577&gt;500,"Yüksək Satış","Aşağı Satış")</f>
        <v>Aşağı Satış</v>
      </c>
      <c r="D7577" s="26" t="str">
        <f>IF(Orders!U7577&gt;500,IF(Orders!E7577="First Class",IF(Orders!W7577=0,"VIP","Special"),"Formal"),"Normal")</f>
        <v>Normal</v>
      </c>
      <c r="E7577" s="26" t="str" cm="1">
        <f t="array" ref="E7577">_xlfn.IFS(Orders!W7577=0,"Endirim Yoxdur",SUMIFS(Orders!$V:$V,Orders!$T:$T,Orders!T7577)&gt;10,ROUND(Orders!W7577*1.15,2),SUMIFS(Orders!$V:$V,Orders!$T:$T,Orders!T7577)&lt;=10,"Endirim Yoxdur")</f>
        <v>Endirim Yoxdur</v>
      </c>
    </row>
    <row r="7578" spans="3:5" x14ac:dyDescent="0.25">
      <c r="C7578" s="26" t="str">
        <f>IF(Orders!U7578&gt;500,"Yüksək Satış","Aşağı Satış")</f>
        <v>Aşağı Satış</v>
      </c>
      <c r="D7578" s="26" t="str">
        <f>IF(Orders!U7578&gt;500,IF(Orders!E7578="First Class",IF(Orders!W7578=0,"VIP","Special"),"Formal"),"Normal")</f>
        <v>Normal</v>
      </c>
      <c r="E7578" s="26" t="str" cm="1">
        <f t="array" ref="E7578">_xlfn.IFS(Orders!W7578=0,"Endirim Yoxdur",SUMIFS(Orders!$V:$V,Orders!$T:$T,Orders!T7578)&gt;10,ROUND(Orders!W7578*1.15,2),SUMIFS(Orders!$V:$V,Orders!$T:$T,Orders!T7578)&lt;=10,"Endirim Yoxdur")</f>
        <v>Endirim Yoxdur</v>
      </c>
    </row>
    <row r="7579" spans="3:5" x14ac:dyDescent="0.25">
      <c r="C7579" s="26" t="str">
        <f>IF(Orders!U7579&gt;500,"Yüksək Satış","Aşağı Satış")</f>
        <v>Aşağı Satış</v>
      </c>
      <c r="D7579" s="26" t="str">
        <f>IF(Orders!U7579&gt;500,IF(Orders!E7579="First Class",IF(Orders!W7579=0,"VIP","Special"),"Formal"),"Normal")</f>
        <v>Normal</v>
      </c>
      <c r="E7579" s="26" cm="1">
        <f t="array" ref="E7579">_xlfn.IFS(Orders!W7579=0,"Endirim Yoxdur",SUMIFS(Orders!$V:$V,Orders!$T:$T,Orders!T7579)&gt;10,ROUND(Orders!W7579*1.15,2),SUMIFS(Orders!$V:$V,Orders!$T:$T,Orders!T7579)&lt;=10,"Endirim Yoxdur")</f>
        <v>0.23</v>
      </c>
    </row>
    <row r="7580" spans="3:5" x14ac:dyDescent="0.25">
      <c r="C7580" s="26" t="str">
        <f>IF(Orders!U7580&gt;500,"Yüksək Satış","Aşağı Satış")</f>
        <v>Aşağı Satış</v>
      </c>
      <c r="D7580" s="26" t="str">
        <f>IF(Orders!U7580&gt;500,IF(Orders!E7580="First Class",IF(Orders!W7580=0,"VIP","Special"),"Formal"),"Normal")</f>
        <v>Normal</v>
      </c>
      <c r="E7580" s="26" cm="1">
        <f t="array" ref="E7580">_xlfn.IFS(Orders!W7580=0,"Endirim Yoxdur",SUMIFS(Orders!$V:$V,Orders!$T:$T,Orders!T7580)&gt;10,ROUND(Orders!W7580*1.15,2),SUMIFS(Orders!$V:$V,Orders!$T:$T,Orders!T7580)&lt;=10,"Endirim Yoxdur")</f>
        <v>0.92</v>
      </c>
    </row>
    <row r="7581" spans="3:5" x14ac:dyDescent="0.25">
      <c r="C7581" s="26" t="str">
        <f>IF(Orders!U7581&gt;500,"Yüksək Satış","Aşağı Satış")</f>
        <v>Aşağı Satış</v>
      </c>
      <c r="D7581" s="26" t="str">
        <f>IF(Orders!U7581&gt;500,IF(Orders!E7581="First Class",IF(Orders!W7581=0,"VIP","Special"),"Formal"),"Normal")</f>
        <v>Normal</v>
      </c>
      <c r="E7581" s="26" cm="1">
        <f t="array" ref="E7581">_xlfn.IFS(Orders!W7581=0,"Endirim Yoxdur",SUMIFS(Orders!$V:$V,Orders!$T:$T,Orders!T7581)&gt;10,ROUND(Orders!W7581*1.15,2),SUMIFS(Orders!$V:$V,Orders!$T:$T,Orders!T7581)&lt;=10,"Endirim Yoxdur")</f>
        <v>0.81</v>
      </c>
    </row>
    <row r="7582" spans="3:5" x14ac:dyDescent="0.25">
      <c r="C7582" s="26" t="str">
        <f>IF(Orders!U7582&gt;500,"Yüksək Satış","Aşağı Satış")</f>
        <v>Aşağı Satış</v>
      </c>
      <c r="D7582" s="26" t="str">
        <f>IF(Orders!U7582&gt;500,IF(Orders!E7582="First Class",IF(Orders!W7582=0,"VIP","Special"),"Formal"),"Normal")</f>
        <v>Normal</v>
      </c>
      <c r="E7582" s="26" cm="1">
        <f t="array" ref="E7582">_xlfn.IFS(Orders!W7582=0,"Endirim Yoxdur",SUMIFS(Orders!$V:$V,Orders!$T:$T,Orders!T7582)&gt;10,ROUND(Orders!W7582*1.15,2),SUMIFS(Orders!$V:$V,Orders!$T:$T,Orders!T7582)&lt;=10,"Endirim Yoxdur")</f>
        <v>0.23</v>
      </c>
    </row>
    <row r="7583" spans="3:5" x14ac:dyDescent="0.25">
      <c r="C7583" s="26" t="str">
        <f>IF(Orders!U7583&gt;500,"Yüksək Satış","Aşağı Satış")</f>
        <v>Aşağı Satış</v>
      </c>
      <c r="D7583" s="26" t="str">
        <f>IF(Orders!U7583&gt;500,IF(Orders!E7583="First Class",IF(Orders!W7583=0,"VIP","Special"),"Formal"),"Normal")</f>
        <v>Normal</v>
      </c>
      <c r="E7583" s="26" t="str" cm="1">
        <f t="array" ref="E7583">_xlfn.IFS(Orders!W7583=0,"Endirim Yoxdur",SUMIFS(Orders!$V:$V,Orders!$T:$T,Orders!T7583)&gt;10,ROUND(Orders!W7583*1.15,2),SUMIFS(Orders!$V:$V,Orders!$T:$T,Orders!T7583)&lt;=10,"Endirim Yoxdur")</f>
        <v>Endirim Yoxdur</v>
      </c>
    </row>
    <row r="7584" spans="3:5" x14ac:dyDescent="0.25">
      <c r="C7584" s="26" t="str">
        <f>IF(Orders!U7584&gt;500,"Yüksək Satış","Aşağı Satış")</f>
        <v>Aşağı Satış</v>
      </c>
      <c r="D7584" s="26" t="str">
        <f>IF(Orders!U7584&gt;500,IF(Orders!E7584="First Class",IF(Orders!W7584=0,"VIP","Special"),"Formal"),"Normal")</f>
        <v>Normal</v>
      </c>
      <c r="E7584" s="26" cm="1">
        <f t="array" ref="E7584">_xlfn.IFS(Orders!W7584=0,"Endirim Yoxdur",SUMIFS(Orders!$V:$V,Orders!$T:$T,Orders!T7584)&gt;10,ROUND(Orders!W7584*1.15,2),SUMIFS(Orders!$V:$V,Orders!$T:$T,Orders!T7584)&lt;=10,"Endirim Yoxdur")</f>
        <v>0.23</v>
      </c>
    </row>
    <row r="7585" spans="3:5" x14ac:dyDescent="0.25">
      <c r="C7585" s="26" t="str">
        <f>IF(Orders!U7585&gt;500,"Yüksək Satış","Aşağı Satış")</f>
        <v>Yüksək Satış</v>
      </c>
      <c r="D7585" s="26" t="str">
        <f>IF(Orders!U7585&gt;500,IF(Orders!E7585="First Class",IF(Orders!W7585=0,"VIP","Special"),"Formal"),"Normal")</f>
        <v>Formal</v>
      </c>
      <c r="E7585" s="26" cm="1">
        <f t="array" ref="E7585">_xlfn.IFS(Orders!W7585=0,"Endirim Yoxdur",SUMIFS(Orders!$V:$V,Orders!$T:$T,Orders!T7585)&gt;10,ROUND(Orders!W7585*1.15,2),SUMIFS(Orders!$V:$V,Orders!$T:$T,Orders!T7585)&lt;=10,"Endirim Yoxdur")</f>
        <v>0.23</v>
      </c>
    </row>
    <row r="7586" spans="3:5" x14ac:dyDescent="0.25">
      <c r="C7586" s="26" t="str">
        <f>IF(Orders!U7586&gt;500,"Yüksək Satış","Aşağı Satış")</f>
        <v>Aşağı Satış</v>
      </c>
      <c r="D7586" s="26" t="str">
        <f>IF(Orders!U7586&gt;500,IF(Orders!E7586="First Class",IF(Orders!W7586=0,"VIP","Special"),"Formal"),"Normal")</f>
        <v>Normal</v>
      </c>
      <c r="E7586" s="26" cm="1">
        <f t="array" ref="E7586">_xlfn.IFS(Orders!W7586=0,"Endirim Yoxdur",SUMIFS(Orders!$V:$V,Orders!$T:$T,Orders!T7586)&gt;10,ROUND(Orders!W7586*1.15,2),SUMIFS(Orders!$V:$V,Orders!$T:$T,Orders!T7586)&lt;=10,"Endirim Yoxdur")</f>
        <v>0.23</v>
      </c>
    </row>
    <row r="7587" spans="3:5" x14ac:dyDescent="0.25">
      <c r="C7587" s="26" t="str">
        <f>IF(Orders!U7587&gt;500,"Yüksək Satış","Aşağı Satış")</f>
        <v>Aşağı Satış</v>
      </c>
      <c r="D7587" s="26" t="str">
        <f>IF(Orders!U7587&gt;500,IF(Orders!E7587="First Class",IF(Orders!W7587=0,"VIP","Special"),"Formal"),"Normal")</f>
        <v>Normal</v>
      </c>
      <c r="E7587" s="26" cm="1">
        <f t="array" ref="E7587">_xlfn.IFS(Orders!W7587=0,"Endirim Yoxdur",SUMIFS(Orders!$V:$V,Orders!$T:$T,Orders!T7587)&gt;10,ROUND(Orders!W7587*1.15,2),SUMIFS(Orders!$V:$V,Orders!$T:$T,Orders!T7587)&lt;=10,"Endirim Yoxdur")</f>
        <v>0.23</v>
      </c>
    </row>
    <row r="7588" spans="3:5" x14ac:dyDescent="0.25">
      <c r="C7588" s="26" t="str">
        <f>IF(Orders!U7588&gt;500,"Yüksək Satış","Aşağı Satış")</f>
        <v>Yüksək Satış</v>
      </c>
      <c r="D7588" s="26" t="str">
        <f>IF(Orders!U7588&gt;500,IF(Orders!E7588="First Class",IF(Orders!W7588=0,"VIP","Special"),"Formal"),"Normal")</f>
        <v>Formal</v>
      </c>
      <c r="E7588" s="26" cm="1">
        <f t="array" ref="E7588">_xlfn.IFS(Orders!W7588=0,"Endirim Yoxdur",SUMIFS(Orders!$V:$V,Orders!$T:$T,Orders!T7588)&gt;10,ROUND(Orders!W7588*1.15,2),SUMIFS(Orders!$V:$V,Orders!$T:$T,Orders!T7588)&lt;=10,"Endirim Yoxdur")</f>
        <v>0.23</v>
      </c>
    </row>
    <row r="7589" spans="3:5" x14ac:dyDescent="0.25">
      <c r="C7589" s="26" t="str">
        <f>IF(Orders!U7589&gt;500,"Yüksək Satış","Aşağı Satış")</f>
        <v>Aşağı Satış</v>
      </c>
      <c r="D7589" s="26" t="str">
        <f>IF(Orders!U7589&gt;500,IF(Orders!E7589="First Class",IF(Orders!W7589=0,"VIP","Special"),"Formal"),"Normal")</f>
        <v>Normal</v>
      </c>
      <c r="E7589" s="26" t="str" cm="1">
        <f t="array" ref="E7589">_xlfn.IFS(Orders!W7589=0,"Endirim Yoxdur",SUMIFS(Orders!$V:$V,Orders!$T:$T,Orders!T7589)&gt;10,ROUND(Orders!W7589*1.15,2),SUMIFS(Orders!$V:$V,Orders!$T:$T,Orders!T7589)&lt;=10,"Endirim Yoxdur")</f>
        <v>Endirim Yoxdur</v>
      </c>
    </row>
    <row r="7590" spans="3:5" x14ac:dyDescent="0.25">
      <c r="C7590" s="26" t="str">
        <f>IF(Orders!U7590&gt;500,"Yüksək Satış","Aşağı Satış")</f>
        <v>Aşağı Satış</v>
      </c>
      <c r="D7590" s="26" t="str">
        <f>IF(Orders!U7590&gt;500,IF(Orders!E7590="First Class",IF(Orders!W7590=0,"VIP","Special"),"Formal"),"Normal")</f>
        <v>Normal</v>
      </c>
      <c r="E7590" s="26" t="str" cm="1">
        <f t="array" ref="E7590">_xlfn.IFS(Orders!W7590=0,"Endirim Yoxdur",SUMIFS(Orders!$V:$V,Orders!$T:$T,Orders!T7590)&gt;10,ROUND(Orders!W7590*1.15,2),SUMIFS(Orders!$V:$V,Orders!$T:$T,Orders!T7590)&lt;=10,"Endirim Yoxdur")</f>
        <v>Endirim Yoxdur</v>
      </c>
    </row>
    <row r="7591" spans="3:5" x14ac:dyDescent="0.25">
      <c r="C7591" s="26" t="str">
        <f>IF(Orders!U7591&gt;500,"Yüksək Satış","Aşağı Satış")</f>
        <v>Yüksək Satış</v>
      </c>
      <c r="D7591" s="26" t="str">
        <f>IF(Orders!U7591&gt;500,IF(Orders!E7591="First Class",IF(Orders!W7591=0,"VIP","Special"),"Formal"),"Normal")</f>
        <v>Formal</v>
      </c>
      <c r="E7591" s="26" t="str" cm="1">
        <f t="array" ref="E7591">_xlfn.IFS(Orders!W7591=0,"Endirim Yoxdur",SUMIFS(Orders!$V:$V,Orders!$T:$T,Orders!T7591)&gt;10,ROUND(Orders!W7591*1.15,2),SUMIFS(Orders!$V:$V,Orders!$T:$T,Orders!T7591)&lt;=10,"Endirim Yoxdur")</f>
        <v>Endirim Yoxdur</v>
      </c>
    </row>
    <row r="7592" spans="3:5" x14ac:dyDescent="0.25">
      <c r="C7592" s="26" t="str">
        <f>IF(Orders!U7592&gt;500,"Yüksək Satış","Aşağı Satış")</f>
        <v>Aşağı Satış</v>
      </c>
      <c r="D7592" s="26" t="str">
        <f>IF(Orders!U7592&gt;500,IF(Orders!E7592="First Class",IF(Orders!W7592=0,"VIP","Special"),"Formal"),"Normal")</f>
        <v>Normal</v>
      </c>
      <c r="E7592" s="26" cm="1">
        <f t="array" ref="E7592">_xlfn.IFS(Orders!W7592=0,"Endirim Yoxdur",SUMIFS(Orders!$V:$V,Orders!$T:$T,Orders!T7592)&gt;10,ROUND(Orders!W7592*1.15,2),SUMIFS(Orders!$V:$V,Orders!$T:$T,Orders!T7592)&lt;=10,"Endirim Yoxdur")</f>
        <v>0.12</v>
      </c>
    </row>
    <row r="7593" spans="3:5" x14ac:dyDescent="0.25">
      <c r="C7593" s="26" t="str">
        <f>IF(Orders!U7593&gt;500,"Yüksək Satış","Aşağı Satış")</f>
        <v>Aşağı Satış</v>
      </c>
      <c r="D7593" s="26" t="str">
        <f>IF(Orders!U7593&gt;500,IF(Orders!E7593="First Class",IF(Orders!W7593=0,"VIP","Special"),"Formal"),"Normal")</f>
        <v>Normal</v>
      </c>
      <c r="E7593" s="26" t="str" cm="1">
        <f t="array" ref="E7593">_xlfn.IFS(Orders!W7593=0,"Endirim Yoxdur",SUMIFS(Orders!$V:$V,Orders!$T:$T,Orders!T7593)&gt;10,ROUND(Orders!W7593*1.15,2),SUMIFS(Orders!$V:$V,Orders!$T:$T,Orders!T7593)&lt;=10,"Endirim Yoxdur")</f>
        <v>Endirim Yoxdur</v>
      </c>
    </row>
    <row r="7594" spans="3:5" x14ac:dyDescent="0.25">
      <c r="C7594" s="26" t="str">
        <f>IF(Orders!U7594&gt;500,"Yüksək Satış","Aşağı Satış")</f>
        <v>Aşağı Satış</v>
      </c>
      <c r="D7594" s="26" t="str">
        <f>IF(Orders!U7594&gt;500,IF(Orders!E7594="First Class",IF(Orders!W7594=0,"VIP","Special"),"Formal"),"Normal")</f>
        <v>Normal</v>
      </c>
      <c r="E7594" s="26" cm="1">
        <f t="array" ref="E7594">_xlfn.IFS(Orders!W7594=0,"Endirim Yoxdur",SUMIFS(Orders!$V:$V,Orders!$T:$T,Orders!T7594)&gt;10,ROUND(Orders!W7594*1.15,2),SUMIFS(Orders!$V:$V,Orders!$T:$T,Orders!T7594)&lt;=10,"Endirim Yoxdur")</f>
        <v>0.23</v>
      </c>
    </row>
    <row r="7595" spans="3:5" x14ac:dyDescent="0.25">
      <c r="C7595" s="26" t="str">
        <f>IF(Orders!U7595&gt;500,"Yüksək Satış","Aşağı Satış")</f>
        <v>Aşağı Satış</v>
      </c>
      <c r="D7595" s="26" t="str">
        <f>IF(Orders!U7595&gt;500,IF(Orders!E7595="First Class",IF(Orders!W7595=0,"VIP","Special"),"Formal"),"Normal")</f>
        <v>Normal</v>
      </c>
      <c r="E7595" s="26" cm="1">
        <f t="array" ref="E7595">_xlfn.IFS(Orders!W7595=0,"Endirim Yoxdur",SUMIFS(Orders!$V:$V,Orders!$T:$T,Orders!T7595)&gt;10,ROUND(Orders!W7595*1.15,2),SUMIFS(Orders!$V:$V,Orders!$T:$T,Orders!T7595)&lt;=10,"Endirim Yoxdur")</f>
        <v>0.35</v>
      </c>
    </row>
    <row r="7596" spans="3:5" x14ac:dyDescent="0.25">
      <c r="C7596" s="26" t="str">
        <f>IF(Orders!U7596&gt;500,"Yüksək Satış","Aşağı Satış")</f>
        <v>Aşağı Satış</v>
      </c>
      <c r="D7596" s="26" t="str">
        <f>IF(Orders!U7596&gt;500,IF(Orders!E7596="First Class",IF(Orders!W7596=0,"VIP","Special"),"Formal"),"Normal")</f>
        <v>Normal</v>
      </c>
      <c r="E7596" s="26" cm="1">
        <f t="array" ref="E7596">_xlfn.IFS(Orders!W7596=0,"Endirim Yoxdur",SUMIFS(Orders!$V:$V,Orders!$T:$T,Orders!T7596)&gt;10,ROUND(Orders!W7596*1.15,2),SUMIFS(Orders!$V:$V,Orders!$T:$T,Orders!T7596)&lt;=10,"Endirim Yoxdur")</f>
        <v>0.35</v>
      </c>
    </row>
    <row r="7597" spans="3:5" x14ac:dyDescent="0.25">
      <c r="C7597" s="26" t="str">
        <f>IF(Orders!U7597&gt;500,"Yüksək Satış","Aşağı Satış")</f>
        <v>Aşağı Satış</v>
      </c>
      <c r="D7597" s="26" t="str">
        <f>IF(Orders!U7597&gt;500,IF(Orders!E7597="First Class",IF(Orders!W7597=0,"VIP","Special"),"Formal"),"Normal")</f>
        <v>Normal</v>
      </c>
      <c r="E7597" s="26" t="str" cm="1">
        <f t="array" ref="E7597">_xlfn.IFS(Orders!W7597=0,"Endirim Yoxdur",SUMIFS(Orders!$V:$V,Orders!$T:$T,Orders!T7597)&gt;10,ROUND(Orders!W7597*1.15,2),SUMIFS(Orders!$V:$V,Orders!$T:$T,Orders!T7597)&lt;=10,"Endirim Yoxdur")</f>
        <v>Endirim Yoxdur</v>
      </c>
    </row>
    <row r="7598" spans="3:5" x14ac:dyDescent="0.25">
      <c r="C7598" s="26" t="str">
        <f>IF(Orders!U7598&gt;500,"Yüksək Satış","Aşağı Satış")</f>
        <v>Aşağı Satış</v>
      </c>
      <c r="D7598" s="26" t="str">
        <f>IF(Orders!U7598&gt;500,IF(Orders!E7598="First Class",IF(Orders!W7598=0,"VIP","Special"),"Formal"),"Normal")</f>
        <v>Normal</v>
      </c>
      <c r="E7598" s="26" cm="1">
        <f t="array" ref="E7598">_xlfn.IFS(Orders!W7598=0,"Endirim Yoxdur",SUMIFS(Orders!$V:$V,Orders!$T:$T,Orders!T7598)&gt;10,ROUND(Orders!W7598*1.15,2),SUMIFS(Orders!$V:$V,Orders!$T:$T,Orders!T7598)&lt;=10,"Endirim Yoxdur")</f>
        <v>0.23</v>
      </c>
    </row>
    <row r="7599" spans="3:5" x14ac:dyDescent="0.25">
      <c r="C7599" s="26" t="str">
        <f>IF(Orders!U7599&gt;500,"Yüksək Satış","Aşağı Satış")</f>
        <v>Yüksək Satış</v>
      </c>
      <c r="D7599" s="26" t="str">
        <f>IF(Orders!U7599&gt;500,IF(Orders!E7599="First Class",IF(Orders!W7599=0,"VIP","Special"),"Formal"),"Normal")</f>
        <v>Formal</v>
      </c>
      <c r="E7599" s="26" cm="1">
        <f t="array" ref="E7599">_xlfn.IFS(Orders!W7599=0,"Endirim Yoxdur",SUMIFS(Orders!$V:$V,Orders!$T:$T,Orders!T7599)&gt;10,ROUND(Orders!W7599*1.15,2),SUMIFS(Orders!$V:$V,Orders!$T:$T,Orders!T7599)&lt;=10,"Endirim Yoxdur")</f>
        <v>0.23</v>
      </c>
    </row>
    <row r="7600" spans="3:5" x14ac:dyDescent="0.25">
      <c r="C7600" s="26" t="str">
        <f>IF(Orders!U7600&gt;500,"Yüksək Satış","Aşağı Satış")</f>
        <v>Aşağı Satış</v>
      </c>
      <c r="D7600" s="26" t="str">
        <f>IF(Orders!U7600&gt;500,IF(Orders!E7600="First Class",IF(Orders!W7600=0,"VIP","Special"),"Formal"),"Normal")</f>
        <v>Normal</v>
      </c>
      <c r="E7600" s="26" cm="1">
        <f t="array" ref="E7600">_xlfn.IFS(Orders!W7600=0,"Endirim Yoxdur",SUMIFS(Orders!$V:$V,Orders!$T:$T,Orders!T7600)&gt;10,ROUND(Orders!W7600*1.15,2),SUMIFS(Orders!$V:$V,Orders!$T:$T,Orders!T7600)&lt;=10,"Endirim Yoxdur")</f>
        <v>0.23</v>
      </c>
    </row>
    <row r="7601" spans="3:5" x14ac:dyDescent="0.25">
      <c r="C7601" s="26" t="str">
        <f>IF(Orders!U7601&gt;500,"Yüksək Satış","Aşağı Satış")</f>
        <v>Aşağı Satış</v>
      </c>
      <c r="D7601" s="26" t="str">
        <f>IF(Orders!U7601&gt;500,IF(Orders!E7601="First Class",IF(Orders!W7601=0,"VIP","Special"),"Formal"),"Normal")</f>
        <v>Normal</v>
      </c>
      <c r="E7601" s="26" t="str" cm="1">
        <f t="array" ref="E7601">_xlfn.IFS(Orders!W7601=0,"Endirim Yoxdur",SUMIFS(Orders!$V:$V,Orders!$T:$T,Orders!T7601)&gt;10,ROUND(Orders!W7601*1.15,2),SUMIFS(Orders!$V:$V,Orders!$T:$T,Orders!T7601)&lt;=10,"Endirim Yoxdur")</f>
        <v>Endirim Yoxdur</v>
      </c>
    </row>
    <row r="7602" spans="3:5" x14ac:dyDescent="0.25">
      <c r="C7602" s="26" t="str">
        <f>IF(Orders!U7602&gt;500,"Yüksək Satış","Aşağı Satış")</f>
        <v>Aşağı Satış</v>
      </c>
      <c r="D7602" s="26" t="str">
        <f>IF(Orders!U7602&gt;500,IF(Orders!E7602="First Class",IF(Orders!W7602=0,"VIP","Special"),"Formal"),"Normal")</f>
        <v>Normal</v>
      </c>
      <c r="E7602" s="26" cm="1">
        <f t="array" ref="E7602">_xlfn.IFS(Orders!W7602=0,"Endirim Yoxdur",SUMIFS(Orders!$V:$V,Orders!$T:$T,Orders!T7602)&gt;10,ROUND(Orders!W7602*1.15,2),SUMIFS(Orders!$V:$V,Orders!$T:$T,Orders!T7602)&lt;=10,"Endirim Yoxdur")</f>
        <v>0.23</v>
      </c>
    </row>
    <row r="7603" spans="3:5" x14ac:dyDescent="0.25">
      <c r="C7603" s="26" t="str">
        <f>IF(Orders!U7603&gt;500,"Yüksək Satış","Aşağı Satış")</f>
        <v>Aşağı Satış</v>
      </c>
      <c r="D7603" s="26" t="str">
        <f>IF(Orders!U7603&gt;500,IF(Orders!E7603="First Class",IF(Orders!W7603=0,"VIP","Special"),"Formal"),"Normal")</f>
        <v>Normal</v>
      </c>
      <c r="E7603" s="26" cm="1">
        <f t="array" ref="E7603">_xlfn.IFS(Orders!W7603=0,"Endirim Yoxdur",SUMIFS(Orders!$V:$V,Orders!$T:$T,Orders!T7603)&gt;10,ROUND(Orders!W7603*1.15,2),SUMIFS(Orders!$V:$V,Orders!$T:$T,Orders!T7603)&lt;=10,"Endirim Yoxdur")</f>
        <v>0.23</v>
      </c>
    </row>
    <row r="7604" spans="3:5" x14ac:dyDescent="0.25">
      <c r="C7604" s="26" t="str">
        <f>IF(Orders!U7604&gt;500,"Yüksək Satış","Aşağı Satış")</f>
        <v>Aşağı Satış</v>
      </c>
      <c r="D7604" s="26" t="str">
        <f>IF(Orders!U7604&gt;500,IF(Orders!E7604="First Class",IF(Orders!W7604=0,"VIP","Special"),"Formal"),"Normal")</f>
        <v>Normal</v>
      </c>
      <c r="E7604" s="26" t="str" cm="1">
        <f t="array" ref="E7604">_xlfn.IFS(Orders!W7604=0,"Endirim Yoxdur",SUMIFS(Orders!$V:$V,Orders!$T:$T,Orders!T7604)&gt;10,ROUND(Orders!W7604*1.15,2),SUMIFS(Orders!$V:$V,Orders!$T:$T,Orders!T7604)&lt;=10,"Endirim Yoxdur")</f>
        <v>Endirim Yoxdur</v>
      </c>
    </row>
    <row r="7605" spans="3:5" x14ac:dyDescent="0.25">
      <c r="C7605" s="26" t="str">
        <f>IF(Orders!U7605&gt;500,"Yüksək Satış","Aşağı Satış")</f>
        <v>Aşağı Satış</v>
      </c>
      <c r="D7605" s="26" t="str">
        <f>IF(Orders!U7605&gt;500,IF(Orders!E7605="First Class",IF(Orders!W7605=0,"VIP","Special"),"Formal"),"Normal")</f>
        <v>Normal</v>
      </c>
      <c r="E7605" s="26" t="str" cm="1">
        <f t="array" ref="E7605">_xlfn.IFS(Orders!W7605=0,"Endirim Yoxdur",SUMIFS(Orders!$V:$V,Orders!$T:$T,Orders!T7605)&gt;10,ROUND(Orders!W7605*1.15,2),SUMIFS(Orders!$V:$V,Orders!$T:$T,Orders!T7605)&lt;=10,"Endirim Yoxdur")</f>
        <v>Endirim Yoxdur</v>
      </c>
    </row>
    <row r="7606" spans="3:5" x14ac:dyDescent="0.25">
      <c r="C7606" s="26" t="str">
        <f>IF(Orders!U7606&gt;500,"Yüksək Satış","Aşağı Satış")</f>
        <v>Aşağı Satış</v>
      </c>
      <c r="D7606" s="26" t="str">
        <f>IF(Orders!U7606&gt;500,IF(Orders!E7606="First Class",IF(Orders!W7606=0,"VIP","Special"),"Formal"),"Normal")</f>
        <v>Normal</v>
      </c>
      <c r="E7606" s="26" t="str" cm="1">
        <f t="array" ref="E7606">_xlfn.IFS(Orders!W7606=0,"Endirim Yoxdur",SUMIFS(Orders!$V:$V,Orders!$T:$T,Orders!T7606)&gt;10,ROUND(Orders!W7606*1.15,2),SUMIFS(Orders!$V:$V,Orders!$T:$T,Orders!T7606)&lt;=10,"Endirim Yoxdur")</f>
        <v>Endirim Yoxdur</v>
      </c>
    </row>
    <row r="7607" spans="3:5" x14ac:dyDescent="0.25">
      <c r="C7607" s="26" t="str">
        <f>IF(Orders!U7607&gt;500,"Yüksək Satış","Aşağı Satış")</f>
        <v>Aşağı Satış</v>
      </c>
      <c r="D7607" s="26" t="str">
        <f>IF(Orders!U7607&gt;500,IF(Orders!E7607="First Class",IF(Orders!W7607=0,"VIP","Special"),"Formal"),"Normal")</f>
        <v>Normal</v>
      </c>
      <c r="E7607" s="26" cm="1">
        <f t="array" ref="E7607">_xlfn.IFS(Orders!W7607=0,"Endirim Yoxdur",SUMIFS(Orders!$V:$V,Orders!$T:$T,Orders!T7607)&gt;10,ROUND(Orders!W7607*1.15,2),SUMIFS(Orders!$V:$V,Orders!$T:$T,Orders!T7607)&lt;=10,"Endirim Yoxdur")</f>
        <v>0.81</v>
      </c>
    </row>
    <row r="7608" spans="3:5" x14ac:dyDescent="0.25">
      <c r="C7608" s="26" t="str">
        <f>IF(Orders!U7608&gt;500,"Yüksək Satış","Aşağı Satış")</f>
        <v>Aşağı Satış</v>
      </c>
      <c r="D7608" s="26" t="str">
        <f>IF(Orders!U7608&gt;500,IF(Orders!E7608="First Class",IF(Orders!W7608=0,"VIP","Special"),"Formal"),"Normal")</f>
        <v>Normal</v>
      </c>
      <c r="E7608" s="26" t="str" cm="1">
        <f t="array" ref="E7608">_xlfn.IFS(Orders!W7608=0,"Endirim Yoxdur",SUMIFS(Orders!$V:$V,Orders!$T:$T,Orders!T7608)&gt;10,ROUND(Orders!W7608*1.15,2),SUMIFS(Orders!$V:$V,Orders!$T:$T,Orders!T7608)&lt;=10,"Endirim Yoxdur")</f>
        <v>Endirim Yoxdur</v>
      </c>
    </row>
    <row r="7609" spans="3:5" x14ac:dyDescent="0.25">
      <c r="C7609" s="26" t="str">
        <f>IF(Orders!U7609&gt;500,"Yüksək Satış","Aşağı Satış")</f>
        <v>Aşağı Satış</v>
      </c>
      <c r="D7609" s="26" t="str">
        <f>IF(Orders!U7609&gt;500,IF(Orders!E7609="First Class",IF(Orders!W7609=0,"VIP","Special"),"Formal"),"Normal")</f>
        <v>Normal</v>
      </c>
      <c r="E7609" s="26" cm="1">
        <f t="array" ref="E7609">_xlfn.IFS(Orders!W7609=0,"Endirim Yoxdur",SUMIFS(Orders!$V:$V,Orders!$T:$T,Orders!T7609)&gt;10,ROUND(Orders!W7609*1.15,2),SUMIFS(Orders!$V:$V,Orders!$T:$T,Orders!T7609)&lt;=10,"Endirim Yoxdur")</f>
        <v>0.23</v>
      </c>
    </row>
    <row r="7610" spans="3:5" x14ac:dyDescent="0.25">
      <c r="C7610" s="26" t="str">
        <f>IF(Orders!U7610&gt;500,"Yüksək Satış","Aşağı Satış")</f>
        <v>Aşağı Satış</v>
      </c>
      <c r="D7610" s="26" t="str">
        <f>IF(Orders!U7610&gt;500,IF(Orders!E7610="First Class",IF(Orders!W7610=0,"VIP","Special"),"Formal"),"Normal")</f>
        <v>Normal</v>
      </c>
      <c r="E7610" s="26" t="str" cm="1">
        <f t="array" ref="E7610">_xlfn.IFS(Orders!W7610=0,"Endirim Yoxdur",SUMIFS(Orders!$V:$V,Orders!$T:$T,Orders!T7610)&gt;10,ROUND(Orders!W7610*1.15,2),SUMIFS(Orders!$V:$V,Orders!$T:$T,Orders!T7610)&lt;=10,"Endirim Yoxdur")</f>
        <v>Endirim Yoxdur</v>
      </c>
    </row>
    <row r="7611" spans="3:5" x14ac:dyDescent="0.25">
      <c r="C7611" s="26" t="str">
        <f>IF(Orders!U7611&gt;500,"Yüksək Satış","Aşağı Satış")</f>
        <v>Aşağı Satış</v>
      </c>
      <c r="D7611" s="26" t="str">
        <f>IF(Orders!U7611&gt;500,IF(Orders!E7611="First Class",IF(Orders!W7611=0,"VIP","Special"),"Formal"),"Normal")</f>
        <v>Normal</v>
      </c>
      <c r="E7611" s="26" cm="1">
        <f t="array" ref="E7611">_xlfn.IFS(Orders!W7611=0,"Endirim Yoxdur",SUMIFS(Orders!$V:$V,Orders!$T:$T,Orders!T7611)&gt;10,ROUND(Orders!W7611*1.15,2),SUMIFS(Orders!$V:$V,Orders!$T:$T,Orders!T7611)&lt;=10,"Endirim Yoxdur")</f>
        <v>0.23</v>
      </c>
    </row>
    <row r="7612" spans="3:5" x14ac:dyDescent="0.25">
      <c r="C7612" s="26" t="str">
        <f>IF(Orders!U7612&gt;500,"Yüksək Satış","Aşağı Satış")</f>
        <v>Aşağı Satış</v>
      </c>
      <c r="D7612" s="26" t="str">
        <f>IF(Orders!U7612&gt;500,IF(Orders!E7612="First Class",IF(Orders!W7612=0,"VIP","Special"),"Formal"),"Normal")</f>
        <v>Normal</v>
      </c>
      <c r="E7612" s="26" t="str" cm="1">
        <f t="array" ref="E7612">_xlfn.IFS(Orders!W7612=0,"Endirim Yoxdur",SUMIFS(Orders!$V:$V,Orders!$T:$T,Orders!T7612)&gt;10,ROUND(Orders!W7612*1.15,2),SUMIFS(Orders!$V:$V,Orders!$T:$T,Orders!T7612)&lt;=10,"Endirim Yoxdur")</f>
        <v>Endirim Yoxdur</v>
      </c>
    </row>
    <row r="7613" spans="3:5" x14ac:dyDescent="0.25">
      <c r="C7613" s="26" t="str">
        <f>IF(Orders!U7613&gt;500,"Yüksək Satış","Aşağı Satış")</f>
        <v>Aşağı Satış</v>
      </c>
      <c r="D7613" s="26" t="str">
        <f>IF(Orders!U7613&gt;500,IF(Orders!E7613="First Class",IF(Orders!W7613=0,"VIP","Special"),"Formal"),"Normal")</f>
        <v>Normal</v>
      </c>
      <c r="E7613" s="26" t="str" cm="1">
        <f t="array" ref="E7613">_xlfn.IFS(Orders!W7613=0,"Endirim Yoxdur",SUMIFS(Orders!$V:$V,Orders!$T:$T,Orders!T7613)&gt;10,ROUND(Orders!W7613*1.15,2),SUMIFS(Orders!$V:$V,Orders!$T:$T,Orders!T7613)&lt;=10,"Endirim Yoxdur")</f>
        <v>Endirim Yoxdur</v>
      </c>
    </row>
    <row r="7614" spans="3:5" x14ac:dyDescent="0.25">
      <c r="C7614" s="26" t="str">
        <f>IF(Orders!U7614&gt;500,"Yüksək Satış","Aşağı Satış")</f>
        <v>Aşağı Satış</v>
      </c>
      <c r="D7614" s="26" t="str">
        <f>IF(Orders!U7614&gt;500,IF(Orders!E7614="First Class",IF(Orders!W7614=0,"VIP","Special"),"Formal"),"Normal")</f>
        <v>Normal</v>
      </c>
      <c r="E7614" s="26" cm="1">
        <f t="array" ref="E7614">_xlfn.IFS(Orders!W7614=0,"Endirim Yoxdur",SUMIFS(Orders!$V:$V,Orders!$T:$T,Orders!T7614)&gt;10,ROUND(Orders!W7614*1.15,2),SUMIFS(Orders!$V:$V,Orders!$T:$T,Orders!T7614)&lt;=10,"Endirim Yoxdur")</f>
        <v>0.23</v>
      </c>
    </row>
    <row r="7615" spans="3:5" x14ac:dyDescent="0.25">
      <c r="C7615" s="26" t="str">
        <f>IF(Orders!U7615&gt;500,"Yüksək Satış","Aşağı Satış")</f>
        <v>Aşağı Satış</v>
      </c>
      <c r="D7615" s="26" t="str">
        <f>IF(Orders!U7615&gt;500,IF(Orders!E7615="First Class",IF(Orders!W7615=0,"VIP","Special"),"Formal"),"Normal")</f>
        <v>Normal</v>
      </c>
      <c r="E7615" s="26" cm="1">
        <f t="array" ref="E7615">_xlfn.IFS(Orders!W7615=0,"Endirim Yoxdur",SUMIFS(Orders!$V:$V,Orders!$T:$T,Orders!T7615)&gt;10,ROUND(Orders!W7615*1.15,2),SUMIFS(Orders!$V:$V,Orders!$T:$T,Orders!T7615)&lt;=10,"Endirim Yoxdur")</f>
        <v>0.23</v>
      </c>
    </row>
    <row r="7616" spans="3:5" x14ac:dyDescent="0.25">
      <c r="C7616" s="26" t="str">
        <f>IF(Orders!U7616&gt;500,"Yüksək Satış","Aşağı Satış")</f>
        <v>Aşağı Satış</v>
      </c>
      <c r="D7616" s="26" t="str">
        <f>IF(Orders!U7616&gt;500,IF(Orders!E7616="First Class",IF(Orders!W7616=0,"VIP","Special"),"Formal"),"Normal")</f>
        <v>Normal</v>
      </c>
      <c r="E7616" s="26" t="str" cm="1">
        <f t="array" ref="E7616">_xlfn.IFS(Orders!W7616=0,"Endirim Yoxdur",SUMIFS(Orders!$V:$V,Orders!$T:$T,Orders!T7616)&gt;10,ROUND(Orders!W7616*1.15,2),SUMIFS(Orders!$V:$V,Orders!$T:$T,Orders!T7616)&lt;=10,"Endirim Yoxdur")</f>
        <v>Endirim Yoxdur</v>
      </c>
    </row>
    <row r="7617" spans="3:5" x14ac:dyDescent="0.25">
      <c r="C7617" s="26" t="str">
        <f>IF(Orders!U7617&gt;500,"Yüksək Satış","Aşağı Satış")</f>
        <v>Aşağı Satış</v>
      </c>
      <c r="D7617" s="26" t="str">
        <f>IF(Orders!U7617&gt;500,IF(Orders!E7617="First Class",IF(Orders!W7617=0,"VIP","Special"),"Formal"),"Normal")</f>
        <v>Normal</v>
      </c>
      <c r="E7617" s="26" cm="1">
        <f t="array" ref="E7617">_xlfn.IFS(Orders!W7617=0,"Endirim Yoxdur",SUMIFS(Orders!$V:$V,Orders!$T:$T,Orders!T7617)&gt;10,ROUND(Orders!W7617*1.15,2),SUMIFS(Orders!$V:$V,Orders!$T:$T,Orders!T7617)&lt;=10,"Endirim Yoxdur")</f>
        <v>0.23</v>
      </c>
    </row>
    <row r="7618" spans="3:5" x14ac:dyDescent="0.25">
      <c r="C7618" s="26" t="str">
        <f>IF(Orders!U7618&gt;500,"Yüksək Satış","Aşağı Satış")</f>
        <v>Aşağı Satış</v>
      </c>
      <c r="D7618" s="26" t="str">
        <f>IF(Orders!U7618&gt;500,IF(Orders!E7618="First Class",IF(Orders!W7618=0,"VIP","Special"),"Formal"),"Normal")</f>
        <v>Normal</v>
      </c>
      <c r="E7618" s="26" t="str" cm="1">
        <f t="array" ref="E7618">_xlfn.IFS(Orders!W7618=0,"Endirim Yoxdur",SUMIFS(Orders!$V:$V,Orders!$T:$T,Orders!T7618)&gt;10,ROUND(Orders!W7618*1.15,2),SUMIFS(Orders!$V:$V,Orders!$T:$T,Orders!T7618)&lt;=10,"Endirim Yoxdur")</f>
        <v>Endirim Yoxdur</v>
      </c>
    </row>
    <row r="7619" spans="3:5" x14ac:dyDescent="0.25">
      <c r="C7619" s="26" t="str">
        <f>IF(Orders!U7619&gt;500,"Yüksək Satış","Aşağı Satış")</f>
        <v>Aşağı Satış</v>
      </c>
      <c r="D7619" s="26" t="str">
        <f>IF(Orders!U7619&gt;500,IF(Orders!E7619="First Class",IF(Orders!W7619=0,"VIP","Special"),"Formal"),"Normal")</f>
        <v>Normal</v>
      </c>
      <c r="E7619" s="26" cm="1">
        <f t="array" ref="E7619">_xlfn.IFS(Orders!W7619=0,"Endirim Yoxdur",SUMIFS(Orders!$V:$V,Orders!$T:$T,Orders!T7619)&gt;10,ROUND(Orders!W7619*1.15,2),SUMIFS(Orders!$V:$V,Orders!$T:$T,Orders!T7619)&lt;=10,"Endirim Yoxdur")</f>
        <v>0.23</v>
      </c>
    </row>
    <row r="7620" spans="3:5" x14ac:dyDescent="0.25">
      <c r="C7620" s="26" t="str">
        <f>IF(Orders!U7620&gt;500,"Yüksək Satış","Aşağı Satış")</f>
        <v>Aşağı Satış</v>
      </c>
      <c r="D7620" s="26" t="str">
        <f>IF(Orders!U7620&gt;500,IF(Orders!E7620="First Class",IF(Orders!W7620=0,"VIP","Special"),"Formal"),"Normal")</f>
        <v>Normal</v>
      </c>
      <c r="E7620" s="26" cm="1">
        <f t="array" ref="E7620">_xlfn.IFS(Orders!W7620=0,"Endirim Yoxdur",SUMIFS(Orders!$V:$V,Orders!$T:$T,Orders!T7620)&gt;10,ROUND(Orders!W7620*1.15,2),SUMIFS(Orders!$V:$V,Orders!$T:$T,Orders!T7620)&lt;=10,"Endirim Yoxdur")</f>
        <v>0.23</v>
      </c>
    </row>
    <row r="7621" spans="3:5" x14ac:dyDescent="0.25">
      <c r="C7621" s="26" t="str">
        <f>IF(Orders!U7621&gt;500,"Yüksək Satış","Aşağı Satış")</f>
        <v>Aşağı Satış</v>
      </c>
      <c r="D7621" s="26" t="str">
        <f>IF(Orders!U7621&gt;500,IF(Orders!E7621="First Class",IF(Orders!W7621=0,"VIP","Special"),"Formal"),"Normal")</f>
        <v>Normal</v>
      </c>
      <c r="E7621" s="26" cm="1">
        <f t="array" ref="E7621">_xlfn.IFS(Orders!W7621=0,"Endirim Yoxdur",SUMIFS(Orders!$V:$V,Orders!$T:$T,Orders!T7621)&gt;10,ROUND(Orders!W7621*1.15,2),SUMIFS(Orders!$V:$V,Orders!$T:$T,Orders!T7621)&lt;=10,"Endirim Yoxdur")</f>
        <v>0.92</v>
      </c>
    </row>
    <row r="7622" spans="3:5" x14ac:dyDescent="0.25">
      <c r="C7622" s="26" t="str">
        <f>IF(Orders!U7622&gt;500,"Yüksək Satış","Aşağı Satış")</f>
        <v>Aşağı Satış</v>
      </c>
      <c r="D7622" s="26" t="str">
        <f>IF(Orders!U7622&gt;500,IF(Orders!E7622="First Class",IF(Orders!W7622=0,"VIP","Special"),"Formal"),"Normal")</f>
        <v>Normal</v>
      </c>
      <c r="E7622" s="26" cm="1">
        <f t="array" ref="E7622">_xlfn.IFS(Orders!W7622=0,"Endirim Yoxdur",SUMIFS(Orders!$V:$V,Orders!$T:$T,Orders!T7622)&gt;10,ROUND(Orders!W7622*1.15,2),SUMIFS(Orders!$V:$V,Orders!$T:$T,Orders!T7622)&lt;=10,"Endirim Yoxdur")</f>
        <v>0.23</v>
      </c>
    </row>
    <row r="7623" spans="3:5" x14ac:dyDescent="0.25">
      <c r="C7623" s="26" t="str">
        <f>IF(Orders!U7623&gt;500,"Yüksək Satış","Aşağı Satış")</f>
        <v>Aşağı Satış</v>
      </c>
      <c r="D7623" s="26" t="str">
        <f>IF(Orders!U7623&gt;500,IF(Orders!E7623="First Class",IF(Orders!W7623=0,"VIP","Special"),"Formal"),"Normal")</f>
        <v>Normal</v>
      </c>
      <c r="E7623" s="26" t="str" cm="1">
        <f t="array" ref="E7623">_xlfn.IFS(Orders!W7623=0,"Endirim Yoxdur",SUMIFS(Orders!$V:$V,Orders!$T:$T,Orders!T7623)&gt;10,ROUND(Orders!W7623*1.15,2),SUMIFS(Orders!$V:$V,Orders!$T:$T,Orders!T7623)&lt;=10,"Endirim Yoxdur")</f>
        <v>Endirim Yoxdur</v>
      </c>
    </row>
    <row r="7624" spans="3:5" x14ac:dyDescent="0.25">
      <c r="C7624" s="26" t="str">
        <f>IF(Orders!U7624&gt;500,"Yüksək Satış","Aşağı Satış")</f>
        <v>Aşağı Satış</v>
      </c>
      <c r="D7624" s="26" t="str">
        <f>IF(Orders!U7624&gt;500,IF(Orders!E7624="First Class",IF(Orders!W7624=0,"VIP","Special"),"Formal"),"Normal")</f>
        <v>Normal</v>
      </c>
      <c r="E7624" s="26" t="str" cm="1">
        <f t="array" ref="E7624">_xlfn.IFS(Orders!W7624=0,"Endirim Yoxdur",SUMIFS(Orders!$V:$V,Orders!$T:$T,Orders!T7624)&gt;10,ROUND(Orders!W7624*1.15,2),SUMIFS(Orders!$V:$V,Orders!$T:$T,Orders!T7624)&lt;=10,"Endirim Yoxdur")</f>
        <v>Endirim Yoxdur</v>
      </c>
    </row>
    <row r="7625" spans="3:5" x14ac:dyDescent="0.25">
      <c r="C7625" s="26" t="str">
        <f>IF(Orders!U7625&gt;500,"Yüksək Satış","Aşağı Satış")</f>
        <v>Aşağı Satış</v>
      </c>
      <c r="D7625" s="26" t="str">
        <f>IF(Orders!U7625&gt;500,IF(Orders!E7625="First Class",IF(Orders!W7625=0,"VIP","Special"),"Formal"),"Normal")</f>
        <v>Normal</v>
      </c>
      <c r="E7625" s="26" cm="1">
        <f t="array" ref="E7625">_xlfn.IFS(Orders!W7625=0,"Endirim Yoxdur",SUMIFS(Orders!$V:$V,Orders!$T:$T,Orders!T7625)&gt;10,ROUND(Orders!W7625*1.15,2),SUMIFS(Orders!$V:$V,Orders!$T:$T,Orders!T7625)&lt;=10,"Endirim Yoxdur")</f>
        <v>0.23</v>
      </c>
    </row>
    <row r="7626" spans="3:5" x14ac:dyDescent="0.25">
      <c r="C7626" s="26" t="str">
        <f>IF(Orders!U7626&gt;500,"Yüksək Satış","Aşağı Satış")</f>
        <v>Aşağı Satış</v>
      </c>
      <c r="D7626" s="26" t="str">
        <f>IF(Orders!U7626&gt;500,IF(Orders!E7626="First Class",IF(Orders!W7626=0,"VIP","Special"),"Formal"),"Normal")</f>
        <v>Normal</v>
      </c>
      <c r="E7626" s="26" t="str" cm="1">
        <f t="array" ref="E7626">_xlfn.IFS(Orders!W7626=0,"Endirim Yoxdur",SUMIFS(Orders!$V:$V,Orders!$T:$T,Orders!T7626)&gt;10,ROUND(Orders!W7626*1.15,2),SUMIFS(Orders!$V:$V,Orders!$T:$T,Orders!T7626)&lt;=10,"Endirim Yoxdur")</f>
        <v>Endirim Yoxdur</v>
      </c>
    </row>
    <row r="7627" spans="3:5" x14ac:dyDescent="0.25">
      <c r="C7627" s="26" t="str">
        <f>IF(Orders!U7627&gt;500,"Yüksək Satış","Aşağı Satış")</f>
        <v>Aşağı Satış</v>
      </c>
      <c r="D7627" s="26" t="str">
        <f>IF(Orders!U7627&gt;500,IF(Orders!E7627="First Class",IF(Orders!W7627=0,"VIP","Special"),"Formal"),"Normal")</f>
        <v>Normal</v>
      </c>
      <c r="E7627" s="26" t="str" cm="1">
        <f t="array" ref="E7627">_xlfn.IFS(Orders!W7627=0,"Endirim Yoxdur",SUMIFS(Orders!$V:$V,Orders!$T:$T,Orders!T7627)&gt;10,ROUND(Orders!W7627*1.15,2),SUMIFS(Orders!$V:$V,Orders!$T:$T,Orders!T7627)&lt;=10,"Endirim Yoxdur")</f>
        <v>Endirim Yoxdur</v>
      </c>
    </row>
    <row r="7628" spans="3:5" x14ac:dyDescent="0.25">
      <c r="C7628" s="26" t="str">
        <f>IF(Orders!U7628&gt;500,"Yüksək Satış","Aşağı Satış")</f>
        <v>Aşağı Satış</v>
      </c>
      <c r="D7628" s="26" t="str">
        <f>IF(Orders!U7628&gt;500,IF(Orders!E7628="First Class",IF(Orders!W7628=0,"VIP","Special"),"Formal"),"Normal")</f>
        <v>Normal</v>
      </c>
      <c r="E7628" s="26" t="str" cm="1">
        <f t="array" ref="E7628">_xlfn.IFS(Orders!W7628=0,"Endirim Yoxdur",SUMIFS(Orders!$V:$V,Orders!$T:$T,Orders!T7628)&gt;10,ROUND(Orders!W7628*1.15,2),SUMIFS(Orders!$V:$V,Orders!$T:$T,Orders!T7628)&lt;=10,"Endirim Yoxdur")</f>
        <v>Endirim Yoxdur</v>
      </c>
    </row>
    <row r="7629" spans="3:5" x14ac:dyDescent="0.25">
      <c r="C7629" s="26" t="str">
        <f>IF(Orders!U7629&gt;500,"Yüksək Satış","Aşağı Satış")</f>
        <v>Aşağı Satış</v>
      </c>
      <c r="D7629" s="26" t="str">
        <f>IF(Orders!U7629&gt;500,IF(Orders!E7629="First Class",IF(Orders!W7629=0,"VIP","Special"),"Formal"),"Normal")</f>
        <v>Normal</v>
      </c>
      <c r="E7629" s="26" cm="1">
        <f t="array" ref="E7629">_xlfn.IFS(Orders!W7629=0,"Endirim Yoxdur",SUMIFS(Orders!$V:$V,Orders!$T:$T,Orders!T7629)&gt;10,ROUND(Orders!W7629*1.15,2),SUMIFS(Orders!$V:$V,Orders!$T:$T,Orders!T7629)&lt;=10,"Endirim Yoxdur")</f>
        <v>0.35</v>
      </c>
    </row>
    <row r="7630" spans="3:5" x14ac:dyDescent="0.25">
      <c r="C7630" s="26" t="str">
        <f>IF(Orders!U7630&gt;500,"Yüksək Satış","Aşağı Satış")</f>
        <v>Aşağı Satış</v>
      </c>
      <c r="D7630" s="26" t="str">
        <f>IF(Orders!U7630&gt;500,IF(Orders!E7630="First Class",IF(Orders!W7630=0,"VIP","Special"),"Formal"),"Normal")</f>
        <v>Normal</v>
      </c>
      <c r="E7630" s="26" cm="1">
        <f t="array" ref="E7630">_xlfn.IFS(Orders!W7630=0,"Endirim Yoxdur",SUMIFS(Orders!$V:$V,Orders!$T:$T,Orders!T7630)&gt;10,ROUND(Orders!W7630*1.15,2),SUMIFS(Orders!$V:$V,Orders!$T:$T,Orders!T7630)&lt;=10,"Endirim Yoxdur")</f>
        <v>0.23</v>
      </c>
    </row>
    <row r="7631" spans="3:5" x14ac:dyDescent="0.25">
      <c r="C7631" s="26" t="str">
        <f>IF(Orders!U7631&gt;500,"Yüksək Satış","Aşağı Satış")</f>
        <v>Aşağı Satış</v>
      </c>
      <c r="D7631" s="26" t="str">
        <f>IF(Orders!U7631&gt;500,IF(Orders!E7631="First Class",IF(Orders!W7631=0,"VIP","Special"),"Formal"),"Normal")</f>
        <v>Normal</v>
      </c>
      <c r="E7631" s="26" t="str" cm="1">
        <f t="array" ref="E7631">_xlfn.IFS(Orders!W7631=0,"Endirim Yoxdur",SUMIFS(Orders!$V:$V,Orders!$T:$T,Orders!T7631)&gt;10,ROUND(Orders!W7631*1.15,2),SUMIFS(Orders!$V:$V,Orders!$T:$T,Orders!T7631)&lt;=10,"Endirim Yoxdur")</f>
        <v>Endirim Yoxdur</v>
      </c>
    </row>
    <row r="7632" spans="3:5" x14ac:dyDescent="0.25">
      <c r="C7632" s="26" t="str">
        <f>IF(Orders!U7632&gt;500,"Yüksək Satış","Aşağı Satış")</f>
        <v>Yüksək Satış</v>
      </c>
      <c r="D7632" s="26" t="str">
        <f>IF(Orders!U7632&gt;500,IF(Orders!E7632="First Class",IF(Orders!W7632=0,"VIP","Special"),"Formal"),"Normal")</f>
        <v>Formal</v>
      </c>
      <c r="E7632" s="26" t="str" cm="1">
        <f t="array" ref="E7632">_xlfn.IFS(Orders!W7632=0,"Endirim Yoxdur",SUMIFS(Orders!$V:$V,Orders!$T:$T,Orders!T7632)&gt;10,ROUND(Orders!W7632*1.15,2),SUMIFS(Orders!$V:$V,Orders!$T:$T,Orders!T7632)&lt;=10,"Endirim Yoxdur")</f>
        <v>Endirim Yoxdur</v>
      </c>
    </row>
    <row r="7633" spans="3:5" x14ac:dyDescent="0.25">
      <c r="C7633" s="26" t="str">
        <f>IF(Orders!U7633&gt;500,"Yüksək Satış","Aşağı Satış")</f>
        <v>Aşağı Satış</v>
      </c>
      <c r="D7633" s="26" t="str">
        <f>IF(Orders!U7633&gt;500,IF(Orders!E7633="First Class",IF(Orders!W7633=0,"VIP","Special"),"Formal"),"Normal")</f>
        <v>Normal</v>
      </c>
      <c r="E7633" s="26" t="str" cm="1">
        <f t="array" ref="E7633">_xlfn.IFS(Orders!W7633=0,"Endirim Yoxdur",SUMIFS(Orders!$V:$V,Orders!$T:$T,Orders!T7633)&gt;10,ROUND(Orders!W7633*1.15,2),SUMIFS(Orders!$V:$V,Orders!$T:$T,Orders!T7633)&lt;=10,"Endirim Yoxdur")</f>
        <v>Endirim Yoxdur</v>
      </c>
    </row>
    <row r="7634" spans="3:5" x14ac:dyDescent="0.25">
      <c r="C7634" s="26" t="str">
        <f>IF(Orders!U7634&gt;500,"Yüksək Satış","Aşağı Satış")</f>
        <v>Aşağı Satış</v>
      </c>
      <c r="D7634" s="26" t="str">
        <f>IF(Orders!U7634&gt;500,IF(Orders!E7634="First Class",IF(Orders!W7634=0,"VIP","Special"),"Formal"),"Normal")</f>
        <v>Normal</v>
      </c>
      <c r="E7634" s="26" t="str" cm="1">
        <f t="array" ref="E7634">_xlfn.IFS(Orders!W7634=0,"Endirim Yoxdur",SUMIFS(Orders!$V:$V,Orders!$T:$T,Orders!T7634)&gt;10,ROUND(Orders!W7634*1.15,2),SUMIFS(Orders!$V:$V,Orders!$T:$T,Orders!T7634)&lt;=10,"Endirim Yoxdur")</f>
        <v>Endirim Yoxdur</v>
      </c>
    </row>
    <row r="7635" spans="3:5" x14ac:dyDescent="0.25">
      <c r="C7635" s="26" t="str">
        <f>IF(Orders!U7635&gt;500,"Yüksək Satış","Aşağı Satış")</f>
        <v>Aşağı Satış</v>
      </c>
      <c r="D7635" s="26" t="str">
        <f>IF(Orders!U7635&gt;500,IF(Orders!E7635="First Class",IF(Orders!W7635=0,"VIP","Special"),"Formal"),"Normal")</f>
        <v>Normal</v>
      </c>
      <c r="E7635" s="26" t="str" cm="1">
        <f t="array" ref="E7635">_xlfn.IFS(Orders!W7635=0,"Endirim Yoxdur",SUMIFS(Orders!$V:$V,Orders!$T:$T,Orders!T7635)&gt;10,ROUND(Orders!W7635*1.15,2),SUMIFS(Orders!$V:$V,Orders!$T:$T,Orders!T7635)&lt;=10,"Endirim Yoxdur")</f>
        <v>Endirim Yoxdur</v>
      </c>
    </row>
    <row r="7636" spans="3:5" x14ac:dyDescent="0.25">
      <c r="C7636" s="26" t="str">
        <f>IF(Orders!U7636&gt;500,"Yüksək Satış","Aşağı Satış")</f>
        <v>Yüksək Satış</v>
      </c>
      <c r="D7636" s="26" t="str">
        <f>IF(Orders!U7636&gt;500,IF(Orders!E7636="First Class",IF(Orders!W7636=0,"VIP","Special"),"Formal"),"Normal")</f>
        <v>Formal</v>
      </c>
      <c r="E7636" s="26" t="str" cm="1">
        <f t="array" ref="E7636">_xlfn.IFS(Orders!W7636=0,"Endirim Yoxdur",SUMIFS(Orders!$V:$V,Orders!$T:$T,Orders!T7636)&gt;10,ROUND(Orders!W7636*1.15,2),SUMIFS(Orders!$V:$V,Orders!$T:$T,Orders!T7636)&lt;=10,"Endirim Yoxdur")</f>
        <v>Endirim Yoxdur</v>
      </c>
    </row>
    <row r="7637" spans="3:5" x14ac:dyDescent="0.25">
      <c r="C7637" s="26" t="str">
        <f>IF(Orders!U7637&gt;500,"Yüksək Satış","Aşağı Satış")</f>
        <v>Yüksək Satış</v>
      </c>
      <c r="D7637" s="26" t="str">
        <f>IF(Orders!U7637&gt;500,IF(Orders!E7637="First Class",IF(Orders!W7637=0,"VIP","Special"),"Formal"),"Normal")</f>
        <v>Formal</v>
      </c>
      <c r="E7637" s="26" t="str" cm="1">
        <f t="array" ref="E7637">_xlfn.IFS(Orders!W7637=0,"Endirim Yoxdur",SUMIFS(Orders!$V:$V,Orders!$T:$T,Orders!T7637)&gt;10,ROUND(Orders!W7637*1.15,2),SUMIFS(Orders!$V:$V,Orders!$T:$T,Orders!T7637)&lt;=10,"Endirim Yoxdur")</f>
        <v>Endirim Yoxdur</v>
      </c>
    </row>
    <row r="7638" spans="3:5" x14ac:dyDescent="0.25">
      <c r="C7638" s="26" t="str">
        <f>IF(Orders!U7638&gt;500,"Yüksək Satış","Aşağı Satış")</f>
        <v>Aşağı Satış</v>
      </c>
      <c r="D7638" s="26" t="str">
        <f>IF(Orders!U7638&gt;500,IF(Orders!E7638="First Class",IF(Orders!W7638=0,"VIP","Special"),"Formal"),"Normal")</f>
        <v>Normal</v>
      </c>
      <c r="E7638" s="26" t="str" cm="1">
        <f t="array" ref="E7638">_xlfn.IFS(Orders!W7638=0,"Endirim Yoxdur",SUMIFS(Orders!$V:$V,Orders!$T:$T,Orders!T7638)&gt;10,ROUND(Orders!W7638*1.15,2),SUMIFS(Orders!$V:$V,Orders!$T:$T,Orders!T7638)&lt;=10,"Endirim Yoxdur")</f>
        <v>Endirim Yoxdur</v>
      </c>
    </row>
    <row r="7639" spans="3:5" x14ac:dyDescent="0.25">
      <c r="C7639" s="26" t="str">
        <f>IF(Orders!U7639&gt;500,"Yüksək Satış","Aşağı Satış")</f>
        <v>Yüksək Satış</v>
      </c>
      <c r="D7639" s="26" t="str">
        <f>IF(Orders!U7639&gt;500,IF(Orders!E7639="First Class",IF(Orders!W7639=0,"VIP","Special"),"Formal"),"Normal")</f>
        <v>Special</v>
      </c>
      <c r="E7639" s="26" cm="1">
        <f t="array" ref="E7639">_xlfn.IFS(Orders!W7639=0,"Endirim Yoxdur",SUMIFS(Orders!$V:$V,Orders!$T:$T,Orders!T7639)&gt;10,ROUND(Orders!W7639*1.15,2),SUMIFS(Orders!$V:$V,Orders!$T:$T,Orders!T7639)&lt;=10,"Endirim Yoxdur")</f>
        <v>0.35</v>
      </c>
    </row>
    <row r="7640" spans="3:5" x14ac:dyDescent="0.25">
      <c r="C7640" s="26" t="str">
        <f>IF(Orders!U7640&gt;500,"Yüksək Satış","Aşağı Satış")</f>
        <v>Aşağı Satış</v>
      </c>
      <c r="D7640" s="26" t="str">
        <f>IF(Orders!U7640&gt;500,IF(Orders!E7640="First Class",IF(Orders!W7640=0,"VIP","Special"),"Formal"),"Normal")</f>
        <v>Normal</v>
      </c>
      <c r="E7640" s="26" t="str" cm="1">
        <f t="array" ref="E7640">_xlfn.IFS(Orders!W7640=0,"Endirim Yoxdur",SUMIFS(Orders!$V:$V,Orders!$T:$T,Orders!T7640)&gt;10,ROUND(Orders!W7640*1.15,2),SUMIFS(Orders!$V:$V,Orders!$T:$T,Orders!T7640)&lt;=10,"Endirim Yoxdur")</f>
        <v>Endirim Yoxdur</v>
      </c>
    </row>
    <row r="7641" spans="3:5" x14ac:dyDescent="0.25">
      <c r="C7641" s="26" t="str">
        <f>IF(Orders!U7641&gt;500,"Yüksək Satış","Aşağı Satış")</f>
        <v>Aşağı Satış</v>
      </c>
      <c r="D7641" s="26" t="str">
        <f>IF(Orders!U7641&gt;500,IF(Orders!E7641="First Class",IF(Orders!W7641=0,"VIP","Special"),"Formal"),"Normal")</f>
        <v>Normal</v>
      </c>
      <c r="E7641" s="26" cm="1">
        <f t="array" ref="E7641">_xlfn.IFS(Orders!W7641=0,"Endirim Yoxdur",SUMIFS(Orders!$V:$V,Orders!$T:$T,Orders!T7641)&gt;10,ROUND(Orders!W7641*1.15,2),SUMIFS(Orders!$V:$V,Orders!$T:$T,Orders!T7641)&lt;=10,"Endirim Yoxdur")</f>
        <v>0.23</v>
      </c>
    </row>
    <row r="7642" spans="3:5" x14ac:dyDescent="0.25">
      <c r="C7642" s="26" t="str">
        <f>IF(Orders!U7642&gt;500,"Yüksək Satış","Aşağı Satış")</f>
        <v>Aşağı Satış</v>
      </c>
      <c r="D7642" s="26" t="str">
        <f>IF(Orders!U7642&gt;500,IF(Orders!E7642="First Class",IF(Orders!W7642=0,"VIP","Special"),"Formal"),"Normal")</f>
        <v>Normal</v>
      </c>
      <c r="E7642" s="26" t="str" cm="1">
        <f t="array" ref="E7642">_xlfn.IFS(Orders!W7642=0,"Endirim Yoxdur",SUMIFS(Orders!$V:$V,Orders!$T:$T,Orders!T7642)&gt;10,ROUND(Orders!W7642*1.15,2),SUMIFS(Orders!$V:$V,Orders!$T:$T,Orders!T7642)&lt;=10,"Endirim Yoxdur")</f>
        <v>Endirim Yoxdur</v>
      </c>
    </row>
    <row r="7643" spans="3:5" x14ac:dyDescent="0.25">
      <c r="C7643" s="26" t="str">
        <f>IF(Orders!U7643&gt;500,"Yüksək Satış","Aşağı Satış")</f>
        <v>Aşağı Satış</v>
      </c>
      <c r="D7643" s="26" t="str">
        <f>IF(Orders!U7643&gt;500,IF(Orders!E7643="First Class",IF(Orders!W7643=0,"VIP","Special"),"Formal"),"Normal")</f>
        <v>Normal</v>
      </c>
      <c r="E7643" s="26" t="str" cm="1">
        <f t="array" ref="E7643">_xlfn.IFS(Orders!W7643=0,"Endirim Yoxdur",SUMIFS(Orders!$V:$V,Orders!$T:$T,Orders!T7643)&gt;10,ROUND(Orders!W7643*1.15,2),SUMIFS(Orders!$V:$V,Orders!$T:$T,Orders!T7643)&lt;=10,"Endirim Yoxdur")</f>
        <v>Endirim Yoxdur</v>
      </c>
    </row>
    <row r="7644" spans="3:5" x14ac:dyDescent="0.25">
      <c r="C7644" s="26" t="str">
        <f>IF(Orders!U7644&gt;500,"Yüksək Satış","Aşağı Satış")</f>
        <v>Aşağı Satış</v>
      </c>
      <c r="D7644" s="26" t="str">
        <f>IF(Orders!U7644&gt;500,IF(Orders!E7644="First Class",IF(Orders!W7644=0,"VIP","Special"),"Formal"),"Normal")</f>
        <v>Normal</v>
      </c>
      <c r="E7644" s="26" t="str" cm="1">
        <f t="array" ref="E7644">_xlfn.IFS(Orders!W7644=0,"Endirim Yoxdur",SUMIFS(Orders!$V:$V,Orders!$T:$T,Orders!T7644)&gt;10,ROUND(Orders!W7644*1.15,2),SUMIFS(Orders!$V:$V,Orders!$T:$T,Orders!T7644)&lt;=10,"Endirim Yoxdur")</f>
        <v>Endirim Yoxdur</v>
      </c>
    </row>
    <row r="7645" spans="3:5" x14ac:dyDescent="0.25">
      <c r="C7645" s="26" t="str">
        <f>IF(Orders!U7645&gt;500,"Yüksək Satış","Aşağı Satış")</f>
        <v>Aşağı Satış</v>
      </c>
      <c r="D7645" s="26" t="str">
        <f>IF(Orders!U7645&gt;500,IF(Orders!E7645="First Class",IF(Orders!W7645=0,"VIP","Special"),"Formal"),"Normal")</f>
        <v>Normal</v>
      </c>
      <c r="E7645" s="26" cm="1">
        <f t="array" ref="E7645">_xlfn.IFS(Orders!W7645=0,"Endirim Yoxdur",SUMIFS(Orders!$V:$V,Orders!$T:$T,Orders!T7645)&gt;10,ROUND(Orders!W7645*1.15,2),SUMIFS(Orders!$V:$V,Orders!$T:$T,Orders!T7645)&lt;=10,"Endirim Yoxdur")</f>
        <v>0.81</v>
      </c>
    </row>
    <row r="7646" spans="3:5" x14ac:dyDescent="0.25">
      <c r="C7646" s="26" t="str">
        <f>IF(Orders!U7646&gt;500,"Yüksək Satış","Aşağı Satış")</f>
        <v>Aşağı Satış</v>
      </c>
      <c r="D7646" s="26" t="str">
        <f>IF(Orders!U7646&gt;500,IF(Orders!E7646="First Class",IF(Orders!W7646=0,"VIP","Special"),"Formal"),"Normal")</f>
        <v>Normal</v>
      </c>
      <c r="E7646" s="26" t="str" cm="1">
        <f t="array" ref="E7646">_xlfn.IFS(Orders!W7646=0,"Endirim Yoxdur",SUMIFS(Orders!$V:$V,Orders!$T:$T,Orders!T7646)&gt;10,ROUND(Orders!W7646*1.15,2),SUMIFS(Orders!$V:$V,Orders!$T:$T,Orders!T7646)&lt;=10,"Endirim Yoxdur")</f>
        <v>Endirim Yoxdur</v>
      </c>
    </row>
    <row r="7647" spans="3:5" x14ac:dyDescent="0.25">
      <c r="C7647" s="26" t="str">
        <f>IF(Orders!U7647&gt;500,"Yüksək Satış","Aşağı Satış")</f>
        <v>Aşağı Satış</v>
      </c>
      <c r="D7647" s="26" t="str">
        <f>IF(Orders!U7647&gt;500,IF(Orders!E7647="First Class",IF(Orders!W7647=0,"VIP","Special"),"Formal"),"Normal")</f>
        <v>Normal</v>
      </c>
      <c r="E7647" s="26" t="str" cm="1">
        <f t="array" ref="E7647">_xlfn.IFS(Orders!W7647=0,"Endirim Yoxdur",SUMIFS(Orders!$V:$V,Orders!$T:$T,Orders!T7647)&gt;10,ROUND(Orders!W7647*1.15,2),SUMIFS(Orders!$V:$V,Orders!$T:$T,Orders!T7647)&lt;=10,"Endirim Yoxdur")</f>
        <v>Endirim Yoxdur</v>
      </c>
    </row>
    <row r="7648" spans="3:5" x14ac:dyDescent="0.25">
      <c r="C7648" s="26" t="str">
        <f>IF(Orders!U7648&gt;500,"Yüksək Satış","Aşağı Satış")</f>
        <v>Aşağı Satış</v>
      </c>
      <c r="D7648" s="26" t="str">
        <f>IF(Orders!U7648&gt;500,IF(Orders!E7648="First Class",IF(Orders!W7648=0,"VIP","Special"),"Formal"),"Normal")</f>
        <v>Normal</v>
      </c>
      <c r="E7648" s="26" t="str" cm="1">
        <f t="array" ref="E7648">_xlfn.IFS(Orders!W7648=0,"Endirim Yoxdur",SUMIFS(Orders!$V:$V,Orders!$T:$T,Orders!T7648)&gt;10,ROUND(Orders!W7648*1.15,2),SUMIFS(Orders!$V:$V,Orders!$T:$T,Orders!T7648)&lt;=10,"Endirim Yoxdur")</f>
        <v>Endirim Yoxdur</v>
      </c>
    </row>
    <row r="7649" spans="3:5" x14ac:dyDescent="0.25">
      <c r="C7649" s="26" t="str">
        <f>IF(Orders!U7649&gt;500,"Yüksək Satış","Aşağı Satış")</f>
        <v>Aşağı Satış</v>
      </c>
      <c r="D7649" s="26" t="str">
        <f>IF(Orders!U7649&gt;500,IF(Orders!E7649="First Class",IF(Orders!W7649=0,"VIP","Special"),"Formal"),"Normal")</f>
        <v>Normal</v>
      </c>
      <c r="E7649" s="26" t="str" cm="1">
        <f t="array" ref="E7649">_xlfn.IFS(Orders!W7649=0,"Endirim Yoxdur",SUMIFS(Orders!$V:$V,Orders!$T:$T,Orders!T7649)&gt;10,ROUND(Orders!W7649*1.15,2),SUMIFS(Orders!$V:$V,Orders!$T:$T,Orders!T7649)&lt;=10,"Endirim Yoxdur")</f>
        <v>Endirim Yoxdur</v>
      </c>
    </row>
    <row r="7650" spans="3:5" x14ac:dyDescent="0.25">
      <c r="C7650" s="26" t="str">
        <f>IF(Orders!U7650&gt;500,"Yüksək Satış","Aşağı Satış")</f>
        <v>Aşağı Satış</v>
      </c>
      <c r="D7650" s="26" t="str">
        <f>IF(Orders!U7650&gt;500,IF(Orders!E7650="First Class",IF(Orders!W7650=0,"VIP","Special"),"Formal"),"Normal")</f>
        <v>Normal</v>
      </c>
      <c r="E7650" s="26" cm="1">
        <f t="array" ref="E7650">_xlfn.IFS(Orders!W7650=0,"Endirim Yoxdur",SUMIFS(Orders!$V:$V,Orders!$T:$T,Orders!T7650)&gt;10,ROUND(Orders!W7650*1.15,2),SUMIFS(Orders!$V:$V,Orders!$T:$T,Orders!T7650)&lt;=10,"Endirim Yoxdur")</f>
        <v>0.23</v>
      </c>
    </row>
    <row r="7651" spans="3:5" x14ac:dyDescent="0.25">
      <c r="C7651" s="26" t="str">
        <f>IF(Orders!U7651&gt;500,"Yüksək Satış","Aşağı Satış")</f>
        <v>Aşağı Satış</v>
      </c>
      <c r="D7651" s="26" t="str">
        <f>IF(Orders!U7651&gt;500,IF(Orders!E7651="First Class",IF(Orders!W7651=0,"VIP","Special"),"Formal"),"Normal")</f>
        <v>Normal</v>
      </c>
      <c r="E7651" s="26" cm="1">
        <f t="array" ref="E7651">_xlfn.IFS(Orders!W7651=0,"Endirim Yoxdur",SUMIFS(Orders!$V:$V,Orders!$T:$T,Orders!T7651)&gt;10,ROUND(Orders!W7651*1.15,2),SUMIFS(Orders!$V:$V,Orders!$T:$T,Orders!T7651)&lt;=10,"Endirim Yoxdur")</f>
        <v>0.23</v>
      </c>
    </row>
    <row r="7652" spans="3:5" x14ac:dyDescent="0.25">
      <c r="C7652" s="26" t="str">
        <f>IF(Orders!U7652&gt;500,"Yüksək Satış","Aşağı Satış")</f>
        <v>Aşağı Satış</v>
      </c>
      <c r="D7652" s="26" t="str">
        <f>IF(Orders!U7652&gt;500,IF(Orders!E7652="First Class",IF(Orders!W7652=0,"VIP","Special"),"Formal"),"Normal")</f>
        <v>Normal</v>
      </c>
      <c r="E7652" s="26" t="str" cm="1">
        <f t="array" ref="E7652">_xlfn.IFS(Orders!W7652=0,"Endirim Yoxdur",SUMIFS(Orders!$V:$V,Orders!$T:$T,Orders!T7652)&gt;10,ROUND(Orders!W7652*1.15,2),SUMIFS(Orders!$V:$V,Orders!$T:$T,Orders!T7652)&lt;=10,"Endirim Yoxdur")</f>
        <v>Endirim Yoxdur</v>
      </c>
    </row>
    <row r="7653" spans="3:5" x14ac:dyDescent="0.25">
      <c r="C7653" s="26" t="str">
        <f>IF(Orders!U7653&gt;500,"Yüksək Satış","Aşağı Satış")</f>
        <v>Aşağı Satış</v>
      </c>
      <c r="D7653" s="26" t="str">
        <f>IF(Orders!U7653&gt;500,IF(Orders!E7653="First Class",IF(Orders!W7653=0,"VIP","Special"),"Formal"),"Normal")</f>
        <v>Normal</v>
      </c>
      <c r="E7653" s="26" t="str" cm="1">
        <f t="array" ref="E7653">_xlfn.IFS(Orders!W7653=0,"Endirim Yoxdur",SUMIFS(Orders!$V:$V,Orders!$T:$T,Orders!T7653)&gt;10,ROUND(Orders!W7653*1.15,2),SUMIFS(Orders!$V:$V,Orders!$T:$T,Orders!T7653)&lt;=10,"Endirim Yoxdur")</f>
        <v>Endirim Yoxdur</v>
      </c>
    </row>
    <row r="7654" spans="3:5" x14ac:dyDescent="0.25">
      <c r="C7654" s="26" t="str">
        <f>IF(Orders!U7654&gt;500,"Yüksək Satış","Aşağı Satış")</f>
        <v>Aşağı Satış</v>
      </c>
      <c r="D7654" s="26" t="str">
        <f>IF(Orders!U7654&gt;500,IF(Orders!E7654="First Class",IF(Orders!W7654=0,"VIP","Special"),"Formal"),"Normal")</f>
        <v>Normal</v>
      </c>
      <c r="E7654" s="26" t="str" cm="1">
        <f t="array" ref="E7654">_xlfn.IFS(Orders!W7654=0,"Endirim Yoxdur",SUMIFS(Orders!$V:$V,Orders!$T:$T,Orders!T7654)&gt;10,ROUND(Orders!W7654*1.15,2),SUMIFS(Orders!$V:$V,Orders!$T:$T,Orders!T7654)&lt;=10,"Endirim Yoxdur")</f>
        <v>Endirim Yoxdur</v>
      </c>
    </row>
    <row r="7655" spans="3:5" x14ac:dyDescent="0.25">
      <c r="C7655" s="26" t="str">
        <f>IF(Orders!U7655&gt;500,"Yüksək Satış","Aşağı Satış")</f>
        <v>Yüksək Satış</v>
      </c>
      <c r="D7655" s="26" t="str">
        <f>IF(Orders!U7655&gt;500,IF(Orders!E7655="First Class",IF(Orders!W7655=0,"VIP","Special"),"Formal"),"Normal")</f>
        <v>Formal</v>
      </c>
      <c r="E7655" s="26" t="str" cm="1">
        <f t="array" ref="E7655">_xlfn.IFS(Orders!W7655=0,"Endirim Yoxdur",SUMIFS(Orders!$V:$V,Orders!$T:$T,Orders!T7655)&gt;10,ROUND(Orders!W7655*1.15,2),SUMIFS(Orders!$V:$V,Orders!$T:$T,Orders!T7655)&lt;=10,"Endirim Yoxdur")</f>
        <v>Endirim Yoxdur</v>
      </c>
    </row>
    <row r="7656" spans="3:5" x14ac:dyDescent="0.25">
      <c r="C7656" s="26" t="str">
        <f>IF(Orders!U7656&gt;500,"Yüksək Satış","Aşağı Satış")</f>
        <v>Aşağı Satış</v>
      </c>
      <c r="D7656" s="26" t="str">
        <f>IF(Orders!U7656&gt;500,IF(Orders!E7656="First Class",IF(Orders!W7656=0,"VIP","Special"),"Formal"),"Normal")</f>
        <v>Normal</v>
      </c>
      <c r="E7656" s="26" t="str" cm="1">
        <f t="array" ref="E7656">_xlfn.IFS(Orders!W7656=0,"Endirim Yoxdur",SUMIFS(Orders!$V:$V,Orders!$T:$T,Orders!T7656)&gt;10,ROUND(Orders!W7656*1.15,2),SUMIFS(Orders!$V:$V,Orders!$T:$T,Orders!T7656)&lt;=10,"Endirim Yoxdur")</f>
        <v>Endirim Yoxdur</v>
      </c>
    </row>
    <row r="7657" spans="3:5" x14ac:dyDescent="0.25">
      <c r="C7657" s="26" t="str">
        <f>IF(Orders!U7657&gt;500,"Yüksək Satış","Aşağı Satış")</f>
        <v>Yüksək Satış</v>
      </c>
      <c r="D7657" s="26" t="str">
        <f>IF(Orders!U7657&gt;500,IF(Orders!E7657="First Class",IF(Orders!W7657=0,"VIP","Special"),"Formal"),"Normal")</f>
        <v>Formal</v>
      </c>
      <c r="E7657" s="26" t="str" cm="1">
        <f t="array" ref="E7657">_xlfn.IFS(Orders!W7657=0,"Endirim Yoxdur",SUMIFS(Orders!$V:$V,Orders!$T:$T,Orders!T7657)&gt;10,ROUND(Orders!W7657*1.15,2),SUMIFS(Orders!$V:$V,Orders!$T:$T,Orders!T7657)&lt;=10,"Endirim Yoxdur")</f>
        <v>Endirim Yoxdur</v>
      </c>
    </row>
    <row r="7658" spans="3:5" x14ac:dyDescent="0.25">
      <c r="C7658" s="26" t="str">
        <f>IF(Orders!U7658&gt;500,"Yüksək Satış","Aşağı Satış")</f>
        <v>Aşağı Satış</v>
      </c>
      <c r="D7658" s="26" t="str">
        <f>IF(Orders!U7658&gt;500,IF(Orders!E7658="First Class",IF(Orders!W7658=0,"VIP","Special"),"Formal"),"Normal")</f>
        <v>Normal</v>
      </c>
      <c r="E7658" s="26" cm="1">
        <f t="array" ref="E7658">_xlfn.IFS(Orders!W7658=0,"Endirim Yoxdur",SUMIFS(Orders!$V:$V,Orders!$T:$T,Orders!T7658)&gt;10,ROUND(Orders!W7658*1.15,2),SUMIFS(Orders!$V:$V,Orders!$T:$T,Orders!T7658)&lt;=10,"Endirim Yoxdur")</f>
        <v>0.23</v>
      </c>
    </row>
    <row r="7659" spans="3:5" x14ac:dyDescent="0.25">
      <c r="C7659" s="26" t="str">
        <f>IF(Orders!U7659&gt;500,"Yüksək Satış","Aşağı Satış")</f>
        <v>Aşağı Satış</v>
      </c>
      <c r="D7659" s="26" t="str">
        <f>IF(Orders!U7659&gt;500,IF(Orders!E7659="First Class",IF(Orders!W7659=0,"VIP","Special"),"Formal"),"Normal")</f>
        <v>Normal</v>
      </c>
      <c r="E7659" s="26" cm="1">
        <f t="array" ref="E7659">_xlfn.IFS(Orders!W7659=0,"Endirim Yoxdur",SUMIFS(Orders!$V:$V,Orders!$T:$T,Orders!T7659)&gt;10,ROUND(Orders!W7659*1.15,2),SUMIFS(Orders!$V:$V,Orders!$T:$T,Orders!T7659)&lt;=10,"Endirim Yoxdur")</f>
        <v>0.23</v>
      </c>
    </row>
    <row r="7660" spans="3:5" x14ac:dyDescent="0.25">
      <c r="C7660" s="26" t="str">
        <f>IF(Orders!U7660&gt;500,"Yüksək Satış","Aşağı Satış")</f>
        <v>Aşağı Satış</v>
      </c>
      <c r="D7660" s="26" t="str">
        <f>IF(Orders!U7660&gt;500,IF(Orders!E7660="First Class",IF(Orders!W7660=0,"VIP","Special"),"Formal"),"Normal")</f>
        <v>Normal</v>
      </c>
      <c r="E7660" s="26" cm="1">
        <f t="array" ref="E7660">_xlfn.IFS(Orders!W7660=0,"Endirim Yoxdur",SUMIFS(Orders!$V:$V,Orders!$T:$T,Orders!T7660)&gt;10,ROUND(Orders!W7660*1.15,2),SUMIFS(Orders!$V:$V,Orders!$T:$T,Orders!T7660)&lt;=10,"Endirim Yoxdur")</f>
        <v>0.23</v>
      </c>
    </row>
    <row r="7661" spans="3:5" x14ac:dyDescent="0.25">
      <c r="C7661" s="26" t="str">
        <f>IF(Orders!U7661&gt;500,"Yüksək Satış","Aşağı Satış")</f>
        <v>Aşağı Satış</v>
      </c>
      <c r="D7661" s="26" t="str">
        <f>IF(Orders!U7661&gt;500,IF(Orders!E7661="First Class",IF(Orders!W7661=0,"VIP","Special"),"Formal"),"Normal")</f>
        <v>Normal</v>
      </c>
      <c r="E7661" s="26" t="str" cm="1">
        <f t="array" ref="E7661">_xlfn.IFS(Orders!W7661=0,"Endirim Yoxdur",SUMIFS(Orders!$V:$V,Orders!$T:$T,Orders!T7661)&gt;10,ROUND(Orders!W7661*1.15,2),SUMIFS(Orders!$V:$V,Orders!$T:$T,Orders!T7661)&lt;=10,"Endirim Yoxdur")</f>
        <v>Endirim Yoxdur</v>
      </c>
    </row>
    <row r="7662" spans="3:5" x14ac:dyDescent="0.25">
      <c r="C7662" s="26" t="str">
        <f>IF(Orders!U7662&gt;500,"Yüksək Satış","Aşağı Satış")</f>
        <v>Aşağı Satış</v>
      </c>
      <c r="D7662" s="26" t="str">
        <f>IF(Orders!U7662&gt;500,IF(Orders!E7662="First Class",IF(Orders!W7662=0,"VIP","Special"),"Formal"),"Normal")</f>
        <v>Normal</v>
      </c>
      <c r="E7662" s="26" cm="1">
        <f t="array" ref="E7662">_xlfn.IFS(Orders!W7662=0,"Endirim Yoxdur",SUMIFS(Orders!$V:$V,Orders!$T:$T,Orders!T7662)&gt;10,ROUND(Orders!W7662*1.15,2),SUMIFS(Orders!$V:$V,Orders!$T:$T,Orders!T7662)&lt;=10,"Endirim Yoxdur")</f>
        <v>0.81</v>
      </c>
    </row>
    <row r="7663" spans="3:5" x14ac:dyDescent="0.25">
      <c r="C7663" s="26" t="str">
        <f>IF(Orders!U7663&gt;500,"Yüksək Satış","Aşağı Satış")</f>
        <v>Aşağı Satış</v>
      </c>
      <c r="D7663" s="26" t="str">
        <f>IF(Orders!U7663&gt;500,IF(Orders!E7663="First Class",IF(Orders!W7663=0,"VIP","Special"),"Formal"),"Normal")</f>
        <v>Normal</v>
      </c>
      <c r="E7663" s="26" cm="1">
        <f t="array" ref="E7663">_xlfn.IFS(Orders!W7663=0,"Endirim Yoxdur",SUMIFS(Orders!$V:$V,Orders!$T:$T,Orders!T7663)&gt;10,ROUND(Orders!W7663*1.15,2),SUMIFS(Orders!$V:$V,Orders!$T:$T,Orders!T7663)&lt;=10,"Endirim Yoxdur")</f>
        <v>0.23</v>
      </c>
    </row>
    <row r="7664" spans="3:5" x14ac:dyDescent="0.25">
      <c r="C7664" s="26" t="str">
        <f>IF(Orders!U7664&gt;500,"Yüksək Satış","Aşağı Satış")</f>
        <v>Aşağı Satış</v>
      </c>
      <c r="D7664" s="26" t="str">
        <f>IF(Orders!U7664&gt;500,IF(Orders!E7664="First Class",IF(Orders!W7664=0,"VIP","Special"),"Formal"),"Normal")</f>
        <v>Normal</v>
      </c>
      <c r="E7664" s="26" t="str" cm="1">
        <f t="array" ref="E7664">_xlfn.IFS(Orders!W7664=0,"Endirim Yoxdur",SUMIFS(Orders!$V:$V,Orders!$T:$T,Orders!T7664)&gt;10,ROUND(Orders!W7664*1.15,2),SUMIFS(Orders!$V:$V,Orders!$T:$T,Orders!T7664)&lt;=10,"Endirim Yoxdur")</f>
        <v>Endirim Yoxdur</v>
      </c>
    </row>
    <row r="7665" spans="3:5" x14ac:dyDescent="0.25">
      <c r="C7665" s="26" t="str">
        <f>IF(Orders!U7665&gt;500,"Yüksək Satış","Aşağı Satış")</f>
        <v>Aşağı Satış</v>
      </c>
      <c r="D7665" s="26" t="str">
        <f>IF(Orders!U7665&gt;500,IF(Orders!E7665="First Class",IF(Orders!W7665=0,"VIP","Special"),"Formal"),"Normal")</f>
        <v>Normal</v>
      </c>
      <c r="E7665" s="26" cm="1">
        <f t="array" ref="E7665">_xlfn.IFS(Orders!W7665=0,"Endirim Yoxdur",SUMIFS(Orders!$V:$V,Orders!$T:$T,Orders!T7665)&gt;10,ROUND(Orders!W7665*1.15,2),SUMIFS(Orders!$V:$V,Orders!$T:$T,Orders!T7665)&lt;=10,"Endirim Yoxdur")</f>
        <v>0.23</v>
      </c>
    </row>
    <row r="7666" spans="3:5" x14ac:dyDescent="0.25">
      <c r="C7666" s="26" t="str">
        <f>IF(Orders!U7666&gt;500,"Yüksək Satış","Aşağı Satış")</f>
        <v>Aşağı Satış</v>
      </c>
      <c r="D7666" s="26" t="str">
        <f>IF(Orders!U7666&gt;500,IF(Orders!E7666="First Class",IF(Orders!W7666=0,"VIP","Special"),"Formal"),"Normal")</f>
        <v>Normal</v>
      </c>
      <c r="E7666" s="26" cm="1">
        <f t="array" ref="E7666">_xlfn.IFS(Orders!W7666=0,"Endirim Yoxdur",SUMIFS(Orders!$V:$V,Orders!$T:$T,Orders!T7666)&gt;10,ROUND(Orders!W7666*1.15,2),SUMIFS(Orders!$V:$V,Orders!$T:$T,Orders!T7666)&lt;=10,"Endirim Yoxdur")</f>
        <v>0.23</v>
      </c>
    </row>
    <row r="7667" spans="3:5" x14ac:dyDescent="0.25">
      <c r="C7667" s="26" t="str">
        <f>IF(Orders!U7667&gt;500,"Yüksək Satış","Aşağı Satış")</f>
        <v>Aşağı Satış</v>
      </c>
      <c r="D7667" s="26" t="str">
        <f>IF(Orders!U7667&gt;500,IF(Orders!E7667="First Class",IF(Orders!W7667=0,"VIP","Special"),"Formal"),"Normal")</f>
        <v>Normal</v>
      </c>
      <c r="E7667" s="26" cm="1">
        <f t="array" ref="E7667">_xlfn.IFS(Orders!W7667=0,"Endirim Yoxdur",SUMIFS(Orders!$V:$V,Orders!$T:$T,Orders!T7667)&gt;10,ROUND(Orders!W7667*1.15,2),SUMIFS(Orders!$V:$V,Orders!$T:$T,Orders!T7667)&lt;=10,"Endirim Yoxdur")</f>
        <v>0.23</v>
      </c>
    </row>
    <row r="7668" spans="3:5" x14ac:dyDescent="0.25">
      <c r="C7668" s="26" t="str">
        <f>IF(Orders!U7668&gt;500,"Yüksək Satış","Aşağı Satış")</f>
        <v>Aşağı Satış</v>
      </c>
      <c r="D7668" s="26" t="str">
        <f>IF(Orders!U7668&gt;500,IF(Orders!E7668="First Class",IF(Orders!W7668=0,"VIP","Special"),"Formal"),"Normal")</f>
        <v>Normal</v>
      </c>
      <c r="E7668" s="26" t="str" cm="1">
        <f t="array" ref="E7668">_xlfn.IFS(Orders!W7668=0,"Endirim Yoxdur",SUMIFS(Orders!$V:$V,Orders!$T:$T,Orders!T7668)&gt;10,ROUND(Orders!W7668*1.15,2),SUMIFS(Orders!$V:$V,Orders!$T:$T,Orders!T7668)&lt;=10,"Endirim Yoxdur")</f>
        <v>Endirim Yoxdur</v>
      </c>
    </row>
    <row r="7669" spans="3:5" x14ac:dyDescent="0.25">
      <c r="C7669" s="26" t="str">
        <f>IF(Orders!U7669&gt;500,"Yüksək Satış","Aşağı Satış")</f>
        <v>Aşağı Satış</v>
      </c>
      <c r="D7669" s="26" t="str">
        <f>IF(Orders!U7669&gt;500,IF(Orders!E7669="First Class",IF(Orders!W7669=0,"VIP","Special"),"Formal"),"Normal")</f>
        <v>Normal</v>
      </c>
      <c r="E7669" s="26" cm="1">
        <f t="array" ref="E7669">_xlfn.IFS(Orders!W7669=0,"Endirim Yoxdur",SUMIFS(Orders!$V:$V,Orders!$T:$T,Orders!T7669)&gt;10,ROUND(Orders!W7669*1.15,2),SUMIFS(Orders!$V:$V,Orders!$T:$T,Orders!T7669)&lt;=10,"Endirim Yoxdur")</f>
        <v>0.69</v>
      </c>
    </row>
    <row r="7670" spans="3:5" x14ac:dyDescent="0.25">
      <c r="C7670" s="26" t="str">
        <f>IF(Orders!U7670&gt;500,"Yüksək Satış","Aşağı Satış")</f>
        <v>Aşağı Satış</v>
      </c>
      <c r="D7670" s="26" t="str">
        <f>IF(Orders!U7670&gt;500,IF(Orders!E7670="First Class",IF(Orders!W7670=0,"VIP","Special"),"Formal"),"Normal")</f>
        <v>Normal</v>
      </c>
      <c r="E7670" s="26" t="str" cm="1">
        <f t="array" ref="E7670">_xlfn.IFS(Orders!W7670=0,"Endirim Yoxdur",SUMIFS(Orders!$V:$V,Orders!$T:$T,Orders!T7670)&gt;10,ROUND(Orders!W7670*1.15,2),SUMIFS(Orders!$V:$V,Orders!$T:$T,Orders!T7670)&lt;=10,"Endirim Yoxdur")</f>
        <v>Endirim Yoxdur</v>
      </c>
    </row>
    <row r="7671" spans="3:5" x14ac:dyDescent="0.25">
      <c r="C7671" s="26" t="str">
        <f>IF(Orders!U7671&gt;500,"Yüksək Satış","Aşağı Satış")</f>
        <v>Aşağı Satış</v>
      </c>
      <c r="D7671" s="26" t="str">
        <f>IF(Orders!U7671&gt;500,IF(Orders!E7671="First Class",IF(Orders!W7671=0,"VIP","Special"),"Formal"),"Normal")</f>
        <v>Normal</v>
      </c>
      <c r="E7671" s="26" cm="1">
        <f t="array" ref="E7671">_xlfn.IFS(Orders!W7671=0,"Endirim Yoxdur",SUMIFS(Orders!$V:$V,Orders!$T:$T,Orders!T7671)&gt;10,ROUND(Orders!W7671*1.15,2),SUMIFS(Orders!$V:$V,Orders!$T:$T,Orders!T7671)&lt;=10,"Endirim Yoxdur")</f>
        <v>0.69</v>
      </c>
    </row>
    <row r="7672" spans="3:5" x14ac:dyDescent="0.25">
      <c r="C7672" s="26" t="str">
        <f>IF(Orders!U7672&gt;500,"Yüksək Satış","Aşağı Satış")</f>
        <v>Yüksək Satış</v>
      </c>
      <c r="D7672" s="26" t="str">
        <f>IF(Orders!U7672&gt;500,IF(Orders!E7672="First Class",IF(Orders!W7672=0,"VIP","Special"),"Formal"),"Normal")</f>
        <v>Formal</v>
      </c>
      <c r="E7672" s="26" t="str" cm="1">
        <f t="array" ref="E7672">_xlfn.IFS(Orders!W7672=0,"Endirim Yoxdur",SUMIFS(Orders!$V:$V,Orders!$T:$T,Orders!T7672)&gt;10,ROUND(Orders!W7672*1.15,2),SUMIFS(Orders!$V:$V,Orders!$T:$T,Orders!T7672)&lt;=10,"Endirim Yoxdur")</f>
        <v>Endirim Yoxdur</v>
      </c>
    </row>
    <row r="7673" spans="3:5" x14ac:dyDescent="0.25">
      <c r="C7673" s="26" t="str">
        <f>IF(Orders!U7673&gt;500,"Yüksək Satış","Aşağı Satış")</f>
        <v>Aşağı Satış</v>
      </c>
      <c r="D7673" s="26" t="str">
        <f>IF(Orders!U7673&gt;500,IF(Orders!E7673="First Class",IF(Orders!W7673=0,"VIP","Special"),"Formal"),"Normal")</f>
        <v>Normal</v>
      </c>
      <c r="E7673" s="26" t="str" cm="1">
        <f t="array" ref="E7673">_xlfn.IFS(Orders!W7673=0,"Endirim Yoxdur",SUMIFS(Orders!$V:$V,Orders!$T:$T,Orders!T7673)&gt;10,ROUND(Orders!W7673*1.15,2),SUMIFS(Orders!$V:$V,Orders!$T:$T,Orders!T7673)&lt;=10,"Endirim Yoxdur")</f>
        <v>Endirim Yoxdur</v>
      </c>
    </row>
    <row r="7674" spans="3:5" x14ac:dyDescent="0.25">
      <c r="C7674" s="26" t="str">
        <f>IF(Orders!U7674&gt;500,"Yüksək Satış","Aşağı Satış")</f>
        <v>Aşağı Satış</v>
      </c>
      <c r="D7674" s="26" t="str">
        <f>IF(Orders!U7674&gt;500,IF(Orders!E7674="First Class",IF(Orders!W7674=0,"VIP","Special"),"Formal"),"Normal")</f>
        <v>Normal</v>
      </c>
      <c r="E7674" s="26" t="str" cm="1">
        <f t="array" ref="E7674">_xlfn.IFS(Orders!W7674=0,"Endirim Yoxdur",SUMIFS(Orders!$V:$V,Orders!$T:$T,Orders!T7674)&gt;10,ROUND(Orders!W7674*1.15,2),SUMIFS(Orders!$V:$V,Orders!$T:$T,Orders!T7674)&lt;=10,"Endirim Yoxdur")</f>
        <v>Endirim Yoxdur</v>
      </c>
    </row>
    <row r="7675" spans="3:5" x14ac:dyDescent="0.25">
      <c r="C7675" s="26" t="str">
        <f>IF(Orders!U7675&gt;500,"Yüksək Satış","Aşağı Satış")</f>
        <v>Aşağı Satış</v>
      </c>
      <c r="D7675" s="26" t="str">
        <f>IF(Orders!U7675&gt;500,IF(Orders!E7675="First Class",IF(Orders!W7675=0,"VIP","Special"),"Formal"),"Normal")</f>
        <v>Normal</v>
      </c>
      <c r="E7675" s="26" cm="1">
        <f t="array" ref="E7675">_xlfn.IFS(Orders!W7675=0,"Endirim Yoxdur",SUMIFS(Orders!$V:$V,Orders!$T:$T,Orders!T7675)&gt;10,ROUND(Orders!W7675*1.15,2),SUMIFS(Orders!$V:$V,Orders!$T:$T,Orders!T7675)&lt;=10,"Endirim Yoxdur")</f>
        <v>0.23</v>
      </c>
    </row>
    <row r="7676" spans="3:5" x14ac:dyDescent="0.25">
      <c r="C7676" s="26" t="str">
        <f>IF(Orders!U7676&gt;500,"Yüksək Satış","Aşağı Satış")</f>
        <v>Aşağı Satış</v>
      </c>
      <c r="D7676" s="26" t="str">
        <f>IF(Orders!U7676&gt;500,IF(Orders!E7676="First Class",IF(Orders!W7676=0,"VIP","Special"),"Formal"),"Normal")</f>
        <v>Normal</v>
      </c>
      <c r="E7676" s="26" t="str" cm="1">
        <f t="array" ref="E7676">_xlfn.IFS(Orders!W7676=0,"Endirim Yoxdur",SUMIFS(Orders!$V:$V,Orders!$T:$T,Orders!T7676)&gt;10,ROUND(Orders!W7676*1.15,2),SUMIFS(Orders!$V:$V,Orders!$T:$T,Orders!T7676)&lt;=10,"Endirim Yoxdur")</f>
        <v>Endirim Yoxdur</v>
      </c>
    </row>
    <row r="7677" spans="3:5" x14ac:dyDescent="0.25">
      <c r="C7677" s="26" t="str">
        <f>IF(Orders!U7677&gt;500,"Yüksək Satış","Aşağı Satış")</f>
        <v>Aşağı Satış</v>
      </c>
      <c r="D7677" s="26" t="str">
        <f>IF(Orders!U7677&gt;500,IF(Orders!E7677="First Class",IF(Orders!W7677=0,"VIP","Special"),"Formal"),"Normal")</f>
        <v>Normal</v>
      </c>
      <c r="E7677" s="26" cm="1">
        <f t="array" ref="E7677">_xlfn.IFS(Orders!W7677=0,"Endirim Yoxdur",SUMIFS(Orders!$V:$V,Orders!$T:$T,Orders!T7677)&gt;10,ROUND(Orders!W7677*1.15,2),SUMIFS(Orders!$V:$V,Orders!$T:$T,Orders!T7677)&lt;=10,"Endirim Yoxdur")</f>
        <v>0.92</v>
      </c>
    </row>
    <row r="7678" spans="3:5" x14ac:dyDescent="0.25">
      <c r="C7678" s="26" t="str">
        <f>IF(Orders!U7678&gt;500,"Yüksək Satış","Aşağı Satış")</f>
        <v>Aşağı Satış</v>
      </c>
      <c r="D7678" s="26" t="str">
        <f>IF(Orders!U7678&gt;500,IF(Orders!E7678="First Class",IF(Orders!W7678=0,"VIP","Special"),"Formal"),"Normal")</f>
        <v>Normal</v>
      </c>
      <c r="E7678" s="26" cm="1">
        <f t="array" ref="E7678">_xlfn.IFS(Orders!W7678=0,"Endirim Yoxdur",SUMIFS(Orders!$V:$V,Orders!$T:$T,Orders!T7678)&gt;10,ROUND(Orders!W7678*1.15,2),SUMIFS(Orders!$V:$V,Orders!$T:$T,Orders!T7678)&lt;=10,"Endirim Yoxdur")</f>
        <v>0.92</v>
      </c>
    </row>
    <row r="7679" spans="3:5" x14ac:dyDescent="0.25">
      <c r="C7679" s="26" t="str">
        <f>IF(Orders!U7679&gt;500,"Yüksək Satış","Aşağı Satış")</f>
        <v>Aşağı Satış</v>
      </c>
      <c r="D7679" s="26" t="str">
        <f>IF(Orders!U7679&gt;500,IF(Orders!E7679="First Class",IF(Orders!W7679=0,"VIP","Special"),"Formal"),"Normal")</f>
        <v>Normal</v>
      </c>
      <c r="E7679" s="26" t="str" cm="1">
        <f t="array" ref="E7679">_xlfn.IFS(Orders!W7679=0,"Endirim Yoxdur",SUMIFS(Orders!$V:$V,Orders!$T:$T,Orders!T7679)&gt;10,ROUND(Orders!W7679*1.15,2),SUMIFS(Orders!$V:$V,Orders!$T:$T,Orders!T7679)&lt;=10,"Endirim Yoxdur")</f>
        <v>Endirim Yoxdur</v>
      </c>
    </row>
    <row r="7680" spans="3:5" x14ac:dyDescent="0.25">
      <c r="C7680" s="26" t="str">
        <f>IF(Orders!U7680&gt;500,"Yüksək Satış","Aşağı Satış")</f>
        <v>Aşağı Satış</v>
      </c>
      <c r="D7680" s="26" t="str">
        <f>IF(Orders!U7680&gt;500,IF(Orders!E7680="First Class",IF(Orders!W7680=0,"VIP","Special"),"Formal"),"Normal")</f>
        <v>Normal</v>
      </c>
      <c r="E7680" s="26" t="str" cm="1">
        <f t="array" ref="E7680">_xlfn.IFS(Orders!W7680=0,"Endirim Yoxdur",SUMIFS(Orders!$V:$V,Orders!$T:$T,Orders!T7680)&gt;10,ROUND(Orders!W7680*1.15,2),SUMIFS(Orders!$V:$V,Orders!$T:$T,Orders!T7680)&lt;=10,"Endirim Yoxdur")</f>
        <v>Endirim Yoxdur</v>
      </c>
    </row>
    <row r="7681" spans="3:5" x14ac:dyDescent="0.25">
      <c r="C7681" s="26" t="str">
        <f>IF(Orders!U7681&gt;500,"Yüksək Satış","Aşağı Satış")</f>
        <v>Aşağı Satış</v>
      </c>
      <c r="D7681" s="26" t="str">
        <f>IF(Orders!U7681&gt;500,IF(Orders!E7681="First Class",IF(Orders!W7681=0,"VIP","Special"),"Formal"),"Normal")</f>
        <v>Normal</v>
      </c>
      <c r="E7681" s="26" t="str" cm="1">
        <f t="array" ref="E7681">_xlfn.IFS(Orders!W7681=0,"Endirim Yoxdur",SUMIFS(Orders!$V:$V,Orders!$T:$T,Orders!T7681)&gt;10,ROUND(Orders!W7681*1.15,2),SUMIFS(Orders!$V:$V,Orders!$T:$T,Orders!T7681)&lt;=10,"Endirim Yoxdur")</f>
        <v>Endirim Yoxdur</v>
      </c>
    </row>
    <row r="7682" spans="3:5" x14ac:dyDescent="0.25">
      <c r="C7682" s="26" t="str">
        <f>IF(Orders!U7682&gt;500,"Yüksək Satış","Aşağı Satış")</f>
        <v>Aşağı Satış</v>
      </c>
      <c r="D7682" s="26" t="str">
        <f>IF(Orders!U7682&gt;500,IF(Orders!E7682="First Class",IF(Orders!W7682=0,"VIP","Special"),"Formal"),"Normal")</f>
        <v>Normal</v>
      </c>
      <c r="E7682" s="26" cm="1">
        <f t="array" ref="E7682">_xlfn.IFS(Orders!W7682=0,"Endirim Yoxdur",SUMIFS(Orders!$V:$V,Orders!$T:$T,Orders!T7682)&gt;10,ROUND(Orders!W7682*1.15,2),SUMIFS(Orders!$V:$V,Orders!$T:$T,Orders!T7682)&lt;=10,"Endirim Yoxdur")</f>
        <v>0.23</v>
      </c>
    </row>
    <row r="7683" spans="3:5" x14ac:dyDescent="0.25">
      <c r="C7683" s="26" t="str">
        <f>IF(Orders!U7683&gt;500,"Yüksək Satış","Aşağı Satış")</f>
        <v>Aşağı Satış</v>
      </c>
      <c r="D7683" s="26" t="str">
        <f>IF(Orders!U7683&gt;500,IF(Orders!E7683="First Class",IF(Orders!W7683=0,"VIP","Special"),"Formal"),"Normal")</f>
        <v>Normal</v>
      </c>
      <c r="E7683" s="26" t="str" cm="1">
        <f t="array" ref="E7683">_xlfn.IFS(Orders!W7683=0,"Endirim Yoxdur",SUMIFS(Orders!$V:$V,Orders!$T:$T,Orders!T7683)&gt;10,ROUND(Orders!W7683*1.15,2),SUMIFS(Orders!$V:$V,Orders!$T:$T,Orders!T7683)&lt;=10,"Endirim Yoxdur")</f>
        <v>Endirim Yoxdur</v>
      </c>
    </row>
    <row r="7684" spans="3:5" x14ac:dyDescent="0.25">
      <c r="C7684" s="26" t="str">
        <f>IF(Orders!U7684&gt;500,"Yüksək Satış","Aşağı Satış")</f>
        <v>Aşağı Satış</v>
      </c>
      <c r="D7684" s="26" t="str">
        <f>IF(Orders!U7684&gt;500,IF(Orders!E7684="First Class",IF(Orders!W7684=0,"VIP","Special"),"Formal"),"Normal")</f>
        <v>Normal</v>
      </c>
      <c r="E7684" s="26" t="str" cm="1">
        <f t="array" ref="E7684">_xlfn.IFS(Orders!W7684=0,"Endirim Yoxdur",SUMIFS(Orders!$V:$V,Orders!$T:$T,Orders!T7684)&gt;10,ROUND(Orders!W7684*1.15,2),SUMIFS(Orders!$V:$V,Orders!$T:$T,Orders!T7684)&lt;=10,"Endirim Yoxdur")</f>
        <v>Endirim Yoxdur</v>
      </c>
    </row>
    <row r="7685" spans="3:5" x14ac:dyDescent="0.25">
      <c r="C7685" s="26" t="str">
        <f>IF(Orders!U7685&gt;500,"Yüksək Satış","Aşağı Satış")</f>
        <v>Aşağı Satış</v>
      </c>
      <c r="D7685" s="26" t="str">
        <f>IF(Orders!U7685&gt;500,IF(Orders!E7685="First Class",IF(Orders!W7685=0,"VIP","Special"),"Formal"),"Normal")</f>
        <v>Normal</v>
      </c>
      <c r="E7685" s="26" t="str" cm="1">
        <f t="array" ref="E7685">_xlfn.IFS(Orders!W7685=0,"Endirim Yoxdur",SUMIFS(Orders!$V:$V,Orders!$T:$T,Orders!T7685)&gt;10,ROUND(Orders!W7685*1.15,2),SUMIFS(Orders!$V:$V,Orders!$T:$T,Orders!T7685)&lt;=10,"Endirim Yoxdur")</f>
        <v>Endirim Yoxdur</v>
      </c>
    </row>
    <row r="7686" spans="3:5" x14ac:dyDescent="0.25">
      <c r="C7686" s="26" t="str">
        <f>IF(Orders!U7686&gt;500,"Yüksək Satış","Aşağı Satış")</f>
        <v>Yüksək Satış</v>
      </c>
      <c r="D7686" s="26" t="str">
        <f>IF(Orders!U7686&gt;500,IF(Orders!E7686="First Class",IF(Orders!W7686=0,"VIP","Special"),"Formal"),"Normal")</f>
        <v>Formal</v>
      </c>
      <c r="E7686" s="26" t="str" cm="1">
        <f t="array" ref="E7686">_xlfn.IFS(Orders!W7686=0,"Endirim Yoxdur",SUMIFS(Orders!$V:$V,Orders!$T:$T,Orders!T7686)&gt;10,ROUND(Orders!W7686*1.15,2),SUMIFS(Orders!$V:$V,Orders!$T:$T,Orders!T7686)&lt;=10,"Endirim Yoxdur")</f>
        <v>Endirim Yoxdur</v>
      </c>
    </row>
    <row r="7687" spans="3:5" x14ac:dyDescent="0.25">
      <c r="C7687" s="26" t="str">
        <f>IF(Orders!U7687&gt;500,"Yüksək Satış","Aşağı Satış")</f>
        <v>Aşağı Satış</v>
      </c>
      <c r="D7687" s="26" t="str">
        <f>IF(Orders!U7687&gt;500,IF(Orders!E7687="First Class",IF(Orders!W7687=0,"VIP","Special"),"Formal"),"Normal")</f>
        <v>Normal</v>
      </c>
      <c r="E7687" s="26" cm="1">
        <f t="array" ref="E7687">_xlfn.IFS(Orders!W7687=0,"Endirim Yoxdur",SUMIFS(Orders!$V:$V,Orders!$T:$T,Orders!T7687)&gt;10,ROUND(Orders!W7687*1.15,2),SUMIFS(Orders!$V:$V,Orders!$T:$T,Orders!T7687)&lt;=10,"Endirim Yoxdur")</f>
        <v>0.23</v>
      </c>
    </row>
    <row r="7688" spans="3:5" x14ac:dyDescent="0.25">
      <c r="C7688" s="26" t="str">
        <f>IF(Orders!U7688&gt;500,"Yüksək Satış","Aşağı Satış")</f>
        <v>Yüksək Satış</v>
      </c>
      <c r="D7688" s="26" t="str">
        <f>IF(Orders!U7688&gt;500,IF(Orders!E7688="First Class",IF(Orders!W7688=0,"VIP","Special"),"Formal"),"Normal")</f>
        <v>Formal</v>
      </c>
      <c r="E7688" s="26" cm="1">
        <f t="array" ref="E7688">_xlfn.IFS(Orders!W7688=0,"Endirim Yoxdur",SUMIFS(Orders!$V:$V,Orders!$T:$T,Orders!T7688)&gt;10,ROUND(Orders!W7688*1.15,2),SUMIFS(Orders!$V:$V,Orders!$T:$T,Orders!T7688)&lt;=10,"Endirim Yoxdur")</f>
        <v>0.23</v>
      </c>
    </row>
    <row r="7689" spans="3:5" x14ac:dyDescent="0.25">
      <c r="C7689" s="26" t="str">
        <f>IF(Orders!U7689&gt;500,"Yüksək Satış","Aşağı Satış")</f>
        <v>Aşağı Satış</v>
      </c>
      <c r="D7689" s="26" t="str">
        <f>IF(Orders!U7689&gt;500,IF(Orders!E7689="First Class",IF(Orders!W7689=0,"VIP","Special"),"Formal"),"Normal")</f>
        <v>Normal</v>
      </c>
      <c r="E7689" s="26" t="str" cm="1">
        <f t="array" ref="E7689">_xlfn.IFS(Orders!W7689=0,"Endirim Yoxdur",SUMIFS(Orders!$V:$V,Orders!$T:$T,Orders!T7689)&gt;10,ROUND(Orders!W7689*1.15,2),SUMIFS(Orders!$V:$V,Orders!$T:$T,Orders!T7689)&lt;=10,"Endirim Yoxdur")</f>
        <v>Endirim Yoxdur</v>
      </c>
    </row>
    <row r="7690" spans="3:5" x14ac:dyDescent="0.25">
      <c r="C7690" s="26" t="str">
        <f>IF(Orders!U7690&gt;500,"Yüksək Satış","Aşağı Satış")</f>
        <v>Aşağı Satış</v>
      </c>
      <c r="D7690" s="26" t="str">
        <f>IF(Orders!U7690&gt;500,IF(Orders!E7690="First Class",IF(Orders!W7690=0,"VIP","Special"),"Formal"),"Normal")</f>
        <v>Normal</v>
      </c>
      <c r="E7690" s="26" t="str" cm="1">
        <f t="array" ref="E7690">_xlfn.IFS(Orders!W7690=0,"Endirim Yoxdur",SUMIFS(Orders!$V:$V,Orders!$T:$T,Orders!T7690)&gt;10,ROUND(Orders!W7690*1.15,2),SUMIFS(Orders!$V:$V,Orders!$T:$T,Orders!T7690)&lt;=10,"Endirim Yoxdur")</f>
        <v>Endirim Yoxdur</v>
      </c>
    </row>
    <row r="7691" spans="3:5" x14ac:dyDescent="0.25">
      <c r="C7691" s="26" t="str">
        <f>IF(Orders!U7691&gt;500,"Yüksək Satış","Aşağı Satış")</f>
        <v>Aşağı Satış</v>
      </c>
      <c r="D7691" s="26" t="str">
        <f>IF(Orders!U7691&gt;500,IF(Orders!E7691="First Class",IF(Orders!W7691=0,"VIP","Special"),"Formal"),"Normal")</f>
        <v>Normal</v>
      </c>
      <c r="E7691" s="26" t="str" cm="1">
        <f t="array" ref="E7691">_xlfn.IFS(Orders!W7691=0,"Endirim Yoxdur",SUMIFS(Orders!$V:$V,Orders!$T:$T,Orders!T7691)&gt;10,ROUND(Orders!W7691*1.15,2),SUMIFS(Orders!$V:$V,Orders!$T:$T,Orders!T7691)&lt;=10,"Endirim Yoxdur")</f>
        <v>Endirim Yoxdur</v>
      </c>
    </row>
    <row r="7692" spans="3:5" x14ac:dyDescent="0.25">
      <c r="C7692" s="26" t="str">
        <f>IF(Orders!U7692&gt;500,"Yüksək Satış","Aşağı Satış")</f>
        <v>Aşağı Satış</v>
      </c>
      <c r="D7692" s="26" t="str">
        <f>IF(Orders!U7692&gt;500,IF(Orders!E7692="First Class",IF(Orders!W7692=0,"VIP","Special"),"Formal"),"Normal")</f>
        <v>Normal</v>
      </c>
      <c r="E7692" s="26" t="str" cm="1">
        <f t="array" ref="E7692">_xlfn.IFS(Orders!W7692=0,"Endirim Yoxdur",SUMIFS(Orders!$V:$V,Orders!$T:$T,Orders!T7692)&gt;10,ROUND(Orders!W7692*1.15,2),SUMIFS(Orders!$V:$V,Orders!$T:$T,Orders!T7692)&lt;=10,"Endirim Yoxdur")</f>
        <v>Endirim Yoxdur</v>
      </c>
    </row>
    <row r="7693" spans="3:5" x14ac:dyDescent="0.25">
      <c r="C7693" s="26" t="str">
        <f>IF(Orders!U7693&gt;500,"Yüksək Satış","Aşağı Satış")</f>
        <v>Aşağı Satış</v>
      </c>
      <c r="D7693" s="26" t="str">
        <f>IF(Orders!U7693&gt;500,IF(Orders!E7693="First Class",IF(Orders!W7693=0,"VIP","Special"),"Formal"),"Normal")</f>
        <v>Normal</v>
      </c>
      <c r="E7693" s="26" t="str" cm="1">
        <f t="array" ref="E7693">_xlfn.IFS(Orders!W7693=0,"Endirim Yoxdur",SUMIFS(Orders!$V:$V,Orders!$T:$T,Orders!T7693)&gt;10,ROUND(Orders!W7693*1.15,2),SUMIFS(Orders!$V:$V,Orders!$T:$T,Orders!T7693)&lt;=10,"Endirim Yoxdur")</f>
        <v>Endirim Yoxdur</v>
      </c>
    </row>
    <row r="7694" spans="3:5" x14ac:dyDescent="0.25">
      <c r="C7694" s="26" t="str">
        <f>IF(Orders!U7694&gt;500,"Yüksək Satış","Aşağı Satış")</f>
        <v>Aşağı Satış</v>
      </c>
      <c r="D7694" s="26" t="str">
        <f>IF(Orders!U7694&gt;500,IF(Orders!E7694="First Class",IF(Orders!W7694=0,"VIP","Special"),"Formal"),"Normal")</f>
        <v>Normal</v>
      </c>
      <c r="E7694" s="26" cm="1">
        <f t="array" ref="E7694">_xlfn.IFS(Orders!W7694=0,"Endirim Yoxdur",SUMIFS(Orders!$V:$V,Orders!$T:$T,Orders!T7694)&gt;10,ROUND(Orders!W7694*1.15,2),SUMIFS(Orders!$V:$V,Orders!$T:$T,Orders!T7694)&lt;=10,"Endirim Yoxdur")</f>
        <v>0.23</v>
      </c>
    </row>
    <row r="7695" spans="3:5" x14ac:dyDescent="0.25">
      <c r="C7695" s="26" t="str">
        <f>IF(Orders!U7695&gt;500,"Yüksək Satış","Aşağı Satış")</f>
        <v>Aşağı Satış</v>
      </c>
      <c r="D7695" s="26" t="str">
        <f>IF(Orders!U7695&gt;500,IF(Orders!E7695="First Class",IF(Orders!W7695=0,"VIP","Special"),"Formal"),"Normal")</f>
        <v>Normal</v>
      </c>
      <c r="E7695" s="26" cm="1">
        <f t="array" ref="E7695">_xlfn.IFS(Orders!W7695=0,"Endirim Yoxdur",SUMIFS(Orders!$V:$V,Orders!$T:$T,Orders!T7695)&gt;10,ROUND(Orders!W7695*1.15,2),SUMIFS(Orders!$V:$V,Orders!$T:$T,Orders!T7695)&lt;=10,"Endirim Yoxdur")</f>
        <v>0.23</v>
      </c>
    </row>
    <row r="7696" spans="3:5" x14ac:dyDescent="0.25">
      <c r="C7696" s="26" t="str">
        <f>IF(Orders!U7696&gt;500,"Yüksək Satış","Aşağı Satış")</f>
        <v>Aşağı Satış</v>
      </c>
      <c r="D7696" s="26" t="str">
        <f>IF(Orders!U7696&gt;500,IF(Orders!E7696="First Class",IF(Orders!W7696=0,"VIP","Special"),"Formal"),"Normal")</f>
        <v>Normal</v>
      </c>
      <c r="E7696" s="26" t="str" cm="1">
        <f t="array" ref="E7696">_xlfn.IFS(Orders!W7696=0,"Endirim Yoxdur",SUMIFS(Orders!$V:$V,Orders!$T:$T,Orders!T7696)&gt;10,ROUND(Orders!W7696*1.15,2),SUMIFS(Orders!$V:$V,Orders!$T:$T,Orders!T7696)&lt;=10,"Endirim Yoxdur")</f>
        <v>Endirim Yoxdur</v>
      </c>
    </row>
    <row r="7697" spans="3:5" x14ac:dyDescent="0.25">
      <c r="C7697" s="26" t="str">
        <f>IF(Orders!U7697&gt;500,"Yüksək Satış","Aşağı Satış")</f>
        <v>Aşağı Satış</v>
      </c>
      <c r="D7697" s="26" t="str">
        <f>IF(Orders!U7697&gt;500,IF(Orders!E7697="First Class",IF(Orders!W7697=0,"VIP","Special"),"Formal"),"Normal")</f>
        <v>Normal</v>
      </c>
      <c r="E7697" s="26" cm="1">
        <f t="array" ref="E7697">_xlfn.IFS(Orders!W7697=0,"Endirim Yoxdur",SUMIFS(Orders!$V:$V,Orders!$T:$T,Orders!T7697)&gt;10,ROUND(Orders!W7697*1.15,2),SUMIFS(Orders!$V:$V,Orders!$T:$T,Orders!T7697)&lt;=10,"Endirim Yoxdur")</f>
        <v>0.23</v>
      </c>
    </row>
    <row r="7698" spans="3:5" x14ac:dyDescent="0.25">
      <c r="C7698" s="26" t="str">
        <f>IF(Orders!U7698&gt;500,"Yüksək Satış","Aşağı Satış")</f>
        <v>Aşağı Satış</v>
      </c>
      <c r="D7698" s="26" t="str">
        <f>IF(Orders!U7698&gt;500,IF(Orders!E7698="First Class",IF(Orders!W7698=0,"VIP","Special"),"Formal"),"Normal")</f>
        <v>Normal</v>
      </c>
      <c r="E7698" s="26" t="str" cm="1">
        <f t="array" ref="E7698">_xlfn.IFS(Orders!W7698=0,"Endirim Yoxdur",SUMIFS(Orders!$V:$V,Orders!$T:$T,Orders!T7698)&gt;10,ROUND(Orders!W7698*1.15,2),SUMIFS(Orders!$V:$V,Orders!$T:$T,Orders!T7698)&lt;=10,"Endirim Yoxdur")</f>
        <v>Endirim Yoxdur</v>
      </c>
    </row>
    <row r="7699" spans="3:5" x14ac:dyDescent="0.25">
      <c r="C7699" s="26" t="str">
        <f>IF(Orders!U7699&gt;500,"Yüksək Satış","Aşağı Satış")</f>
        <v>Aşağı Satış</v>
      </c>
      <c r="D7699" s="26" t="str">
        <f>IF(Orders!U7699&gt;500,IF(Orders!E7699="First Class",IF(Orders!W7699=0,"VIP","Special"),"Formal"),"Normal")</f>
        <v>Normal</v>
      </c>
      <c r="E7699" s="26" cm="1">
        <f t="array" ref="E7699">_xlfn.IFS(Orders!W7699=0,"Endirim Yoxdur",SUMIFS(Orders!$V:$V,Orders!$T:$T,Orders!T7699)&gt;10,ROUND(Orders!W7699*1.15,2),SUMIFS(Orders!$V:$V,Orders!$T:$T,Orders!T7699)&lt;=10,"Endirim Yoxdur")</f>
        <v>0.23</v>
      </c>
    </row>
    <row r="7700" spans="3:5" x14ac:dyDescent="0.25">
      <c r="C7700" s="26" t="str">
        <f>IF(Orders!U7700&gt;500,"Yüksək Satış","Aşağı Satış")</f>
        <v>Aşağı Satış</v>
      </c>
      <c r="D7700" s="26" t="str">
        <f>IF(Orders!U7700&gt;500,IF(Orders!E7700="First Class",IF(Orders!W7700=0,"VIP","Special"),"Formal"),"Normal")</f>
        <v>Normal</v>
      </c>
      <c r="E7700" s="26" t="str" cm="1">
        <f t="array" ref="E7700">_xlfn.IFS(Orders!W7700=0,"Endirim Yoxdur",SUMIFS(Orders!$V:$V,Orders!$T:$T,Orders!T7700)&gt;10,ROUND(Orders!W7700*1.15,2),SUMIFS(Orders!$V:$V,Orders!$T:$T,Orders!T7700)&lt;=10,"Endirim Yoxdur")</f>
        <v>Endirim Yoxdur</v>
      </c>
    </row>
    <row r="7701" spans="3:5" x14ac:dyDescent="0.25">
      <c r="C7701" s="26" t="str">
        <f>IF(Orders!U7701&gt;500,"Yüksək Satış","Aşağı Satış")</f>
        <v>Aşağı Satış</v>
      </c>
      <c r="D7701" s="26" t="str">
        <f>IF(Orders!U7701&gt;500,IF(Orders!E7701="First Class",IF(Orders!W7701=0,"VIP","Special"),"Formal"),"Normal")</f>
        <v>Normal</v>
      </c>
      <c r="E7701" s="26" t="str" cm="1">
        <f t="array" ref="E7701">_xlfn.IFS(Orders!W7701=0,"Endirim Yoxdur",SUMIFS(Orders!$V:$V,Orders!$T:$T,Orders!T7701)&gt;10,ROUND(Orders!W7701*1.15,2),SUMIFS(Orders!$V:$V,Orders!$T:$T,Orders!T7701)&lt;=10,"Endirim Yoxdur")</f>
        <v>Endirim Yoxdur</v>
      </c>
    </row>
    <row r="7702" spans="3:5" x14ac:dyDescent="0.25">
      <c r="C7702" s="26" t="str">
        <f>IF(Orders!U7702&gt;500,"Yüksək Satış","Aşağı Satış")</f>
        <v>Aşağı Satış</v>
      </c>
      <c r="D7702" s="26" t="str">
        <f>IF(Orders!U7702&gt;500,IF(Orders!E7702="First Class",IF(Orders!W7702=0,"VIP","Special"),"Formal"),"Normal")</f>
        <v>Normal</v>
      </c>
      <c r="E7702" s="26" t="str" cm="1">
        <f t="array" ref="E7702">_xlfn.IFS(Orders!W7702=0,"Endirim Yoxdur",SUMIFS(Orders!$V:$V,Orders!$T:$T,Orders!T7702)&gt;10,ROUND(Orders!W7702*1.15,2),SUMIFS(Orders!$V:$V,Orders!$T:$T,Orders!T7702)&lt;=10,"Endirim Yoxdur")</f>
        <v>Endirim Yoxdur</v>
      </c>
    </row>
    <row r="7703" spans="3:5" x14ac:dyDescent="0.25">
      <c r="C7703" s="26" t="str">
        <f>IF(Orders!U7703&gt;500,"Yüksək Satış","Aşağı Satış")</f>
        <v>Aşağı Satış</v>
      </c>
      <c r="D7703" s="26" t="str">
        <f>IF(Orders!U7703&gt;500,IF(Orders!E7703="First Class",IF(Orders!W7703=0,"VIP","Special"),"Formal"),"Normal")</f>
        <v>Normal</v>
      </c>
      <c r="E7703" s="26" t="str" cm="1">
        <f t="array" ref="E7703">_xlfn.IFS(Orders!W7703=0,"Endirim Yoxdur",SUMIFS(Orders!$V:$V,Orders!$T:$T,Orders!T7703)&gt;10,ROUND(Orders!W7703*1.15,2),SUMIFS(Orders!$V:$V,Orders!$T:$T,Orders!T7703)&lt;=10,"Endirim Yoxdur")</f>
        <v>Endirim Yoxdur</v>
      </c>
    </row>
    <row r="7704" spans="3:5" x14ac:dyDescent="0.25">
      <c r="C7704" s="26" t="str">
        <f>IF(Orders!U7704&gt;500,"Yüksək Satış","Aşağı Satış")</f>
        <v>Aşağı Satış</v>
      </c>
      <c r="D7704" s="26" t="str">
        <f>IF(Orders!U7704&gt;500,IF(Orders!E7704="First Class",IF(Orders!W7704=0,"VIP","Special"),"Formal"),"Normal")</f>
        <v>Normal</v>
      </c>
      <c r="E7704" s="26" cm="1">
        <f t="array" ref="E7704">_xlfn.IFS(Orders!W7704=0,"Endirim Yoxdur",SUMIFS(Orders!$V:$V,Orders!$T:$T,Orders!T7704)&gt;10,ROUND(Orders!W7704*1.15,2),SUMIFS(Orders!$V:$V,Orders!$T:$T,Orders!T7704)&lt;=10,"Endirim Yoxdur")</f>
        <v>0.23</v>
      </c>
    </row>
    <row r="7705" spans="3:5" x14ac:dyDescent="0.25">
      <c r="C7705" s="26" t="str">
        <f>IF(Orders!U7705&gt;500,"Yüksək Satış","Aşağı Satış")</f>
        <v>Aşağı Satış</v>
      </c>
      <c r="D7705" s="26" t="str">
        <f>IF(Orders!U7705&gt;500,IF(Orders!E7705="First Class",IF(Orders!W7705=0,"VIP","Special"),"Formal"),"Normal")</f>
        <v>Normal</v>
      </c>
      <c r="E7705" s="26" t="str" cm="1">
        <f t="array" ref="E7705">_xlfn.IFS(Orders!W7705=0,"Endirim Yoxdur",SUMIFS(Orders!$V:$V,Orders!$T:$T,Orders!T7705)&gt;10,ROUND(Orders!W7705*1.15,2),SUMIFS(Orders!$V:$V,Orders!$T:$T,Orders!T7705)&lt;=10,"Endirim Yoxdur")</f>
        <v>Endirim Yoxdur</v>
      </c>
    </row>
    <row r="7706" spans="3:5" x14ac:dyDescent="0.25">
      <c r="C7706" s="26" t="str">
        <f>IF(Orders!U7706&gt;500,"Yüksək Satış","Aşağı Satış")</f>
        <v>Yüksək Satış</v>
      </c>
      <c r="D7706" s="26" t="str">
        <f>IF(Orders!U7706&gt;500,IF(Orders!E7706="First Class",IF(Orders!W7706=0,"VIP","Special"),"Formal"),"Normal")</f>
        <v>Formal</v>
      </c>
      <c r="E7706" s="26" cm="1">
        <f t="array" ref="E7706">_xlfn.IFS(Orders!W7706=0,"Endirim Yoxdur",SUMIFS(Orders!$V:$V,Orders!$T:$T,Orders!T7706)&gt;10,ROUND(Orders!W7706*1.15,2),SUMIFS(Orders!$V:$V,Orders!$T:$T,Orders!T7706)&lt;=10,"Endirim Yoxdur")</f>
        <v>0.23</v>
      </c>
    </row>
    <row r="7707" spans="3:5" x14ac:dyDescent="0.25">
      <c r="C7707" s="26" t="str">
        <f>IF(Orders!U7707&gt;500,"Yüksək Satış","Aşağı Satış")</f>
        <v>Aşağı Satış</v>
      </c>
      <c r="D7707" s="26" t="str">
        <f>IF(Orders!U7707&gt;500,IF(Orders!E7707="First Class",IF(Orders!W7707=0,"VIP","Special"),"Formal"),"Normal")</f>
        <v>Normal</v>
      </c>
      <c r="E7707" s="26" t="str" cm="1">
        <f t="array" ref="E7707">_xlfn.IFS(Orders!W7707=0,"Endirim Yoxdur",SUMIFS(Orders!$V:$V,Orders!$T:$T,Orders!T7707)&gt;10,ROUND(Orders!W7707*1.15,2),SUMIFS(Orders!$V:$V,Orders!$T:$T,Orders!T7707)&lt;=10,"Endirim Yoxdur")</f>
        <v>Endirim Yoxdur</v>
      </c>
    </row>
    <row r="7708" spans="3:5" x14ac:dyDescent="0.25">
      <c r="C7708" s="26" t="str">
        <f>IF(Orders!U7708&gt;500,"Yüksək Satış","Aşağı Satış")</f>
        <v>Aşağı Satış</v>
      </c>
      <c r="D7708" s="26" t="str">
        <f>IF(Orders!U7708&gt;500,IF(Orders!E7708="First Class",IF(Orders!W7708=0,"VIP","Special"),"Formal"),"Normal")</f>
        <v>Normal</v>
      </c>
      <c r="E7708" s="26" t="str" cm="1">
        <f t="array" ref="E7708">_xlfn.IFS(Orders!W7708=0,"Endirim Yoxdur",SUMIFS(Orders!$V:$V,Orders!$T:$T,Orders!T7708)&gt;10,ROUND(Orders!W7708*1.15,2),SUMIFS(Orders!$V:$V,Orders!$T:$T,Orders!T7708)&lt;=10,"Endirim Yoxdur")</f>
        <v>Endirim Yoxdur</v>
      </c>
    </row>
    <row r="7709" spans="3:5" x14ac:dyDescent="0.25">
      <c r="C7709" s="26" t="str">
        <f>IF(Orders!U7709&gt;500,"Yüksək Satış","Aşağı Satış")</f>
        <v>Aşağı Satış</v>
      </c>
      <c r="D7709" s="26" t="str">
        <f>IF(Orders!U7709&gt;500,IF(Orders!E7709="First Class",IF(Orders!W7709=0,"VIP","Special"),"Formal"),"Normal")</f>
        <v>Normal</v>
      </c>
      <c r="E7709" s="26" t="str" cm="1">
        <f t="array" ref="E7709">_xlfn.IFS(Orders!W7709=0,"Endirim Yoxdur",SUMIFS(Orders!$V:$V,Orders!$T:$T,Orders!T7709)&gt;10,ROUND(Orders!W7709*1.15,2),SUMIFS(Orders!$V:$V,Orders!$T:$T,Orders!T7709)&lt;=10,"Endirim Yoxdur")</f>
        <v>Endirim Yoxdur</v>
      </c>
    </row>
    <row r="7710" spans="3:5" x14ac:dyDescent="0.25">
      <c r="C7710" s="26" t="str">
        <f>IF(Orders!U7710&gt;500,"Yüksək Satış","Aşağı Satış")</f>
        <v>Aşağı Satış</v>
      </c>
      <c r="D7710" s="26" t="str">
        <f>IF(Orders!U7710&gt;500,IF(Orders!E7710="First Class",IF(Orders!W7710=0,"VIP","Special"),"Formal"),"Normal")</f>
        <v>Normal</v>
      </c>
      <c r="E7710" s="26" t="str" cm="1">
        <f t="array" ref="E7710">_xlfn.IFS(Orders!W7710=0,"Endirim Yoxdur",SUMIFS(Orders!$V:$V,Orders!$T:$T,Orders!T7710)&gt;10,ROUND(Orders!W7710*1.15,2),SUMIFS(Orders!$V:$V,Orders!$T:$T,Orders!T7710)&lt;=10,"Endirim Yoxdur")</f>
        <v>Endirim Yoxdur</v>
      </c>
    </row>
    <row r="7711" spans="3:5" x14ac:dyDescent="0.25">
      <c r="C7711" s="26" t="str">
        <f>IF(Orders!U7711&gt;500,"Yüksək Satış","Aşağı Satış")</f>
        <v>Aşağı Satış</v>
      </c>
      <c r="D7711" s="26" t="str">
        <f>IF(Orders!U7711&gt;500,IF(Orders!E7711="First Class",IF(Orders!W7711=0,"VIP","Special"),"Formal"),"Normal")</f>
        <v>Normal</v>
      </c>
      <c r="E7711" s="26" t="str" cm="1">
        <f t="array" ref="E7711">_xlfn.IFS(Orders!W7711=0,"Endirim Yoxdur",SUMIFS(Orders!$V:$V,Orders!$T:$T,Orders!T7711)&gt;10,ROUND(Orders!W7711*1.15,2),SUMIFS(Orders!$V:$V,Orders!$T:$T,Orders!T7711)&lt;=10,"Endirim Yoxdur")</f>
        <v>Endirim Yoxdur</v>
      </c>
    </row>
    <row r="7712" spans="3:5" x14ac:dyDescent="0.25">
      <c r="C7712" s="26" t="str">
        <f>IF(Orders!U7712&gt;500,"Yüksək Satış","Aşağı Satış")</f>
        <v>Aşağı Satış</v>
      </c>
      <c r="D7712" s="26" t="str">
        <f>IF(Orders!U7712&gt;500,IF(Orders!E7712="First Class",IF(Orders!W7712=0,"VIP","Special"),"Formal"),"Normal")</f>
        <v>Normal</v>
      </c>
      <c r="E7712" s="26" t="str" cm="1">
        <f t="array" ref="E7712">_xlfn.IFS(Orders!W7712=0,"Endirim Yoxdur",SUMIFS(Orders!$V:$V,Orders!$T:$T,Orders!T7712)&gt;10,ROUND(Orders!W7712*1.15,2),SUMIFS(Orders!$V:$V,Orders!$T:$T,Orders!T7712)&lt;=10,"Endirim Yoxdur")</f>
        <v>Endirim Yoxdur</v>
      </c>
    </row>
    <row r="7713" spans="3:5" x14ac:dyDescent="0.25">
      <c r="C7713" s="26" t="str">
        <f>IF(Orders!U7713&gt;500,"Yüksək Satış","Aşağı Satış")</f>
        <v>Aşağı Satış</v>
      </c>
      <c r="D7713" s="26" t="str">
        <f>IF(Orders!U7713&gt;500,IF(Orders!E7713="First Class",IF(Orders!W7713=0,"VIP","Special"),"Formal"),"Normal")</f>
        <v>Normal</v>
      </c>
      <c r="E7713" s="26" cm="1">
        <f t="array" ref="E7713">_xlfn.IFS(Orders!W7713=0,"Endirim Yoxdur",SUMIFS(Orders!$V:$V,Orders!$T:$T,Orders!T7713)&gt;10,ROUND(Orders!W7713*1.15,2),SUMIFS(Orders!$V:$V,Orders!$T:$T,Orders!T7713)&lt;=10,"Endirim Yoxdur")</f>
        <v>0.23</v>
      </c>
    </row>
    <row r="7714" spans="3:5" x14ac:dyDescent="0.25">
      <c r="C7714" s="26" t="str">
        <f>IF(Orders!U7714&gt;500,"Yüksək Satış","Aşağı Satış")</f>
        <v>Aşağı Satış</v>
      </c>
      <c r="D7714" s="26" t="str">
        <f>IF(Orders!U7714&gt;500,IF(Orders!E7714="First Class",IF(Orders!W7714=0,"VIP","Special"),"Formal"),"Normal")</f>
        <v>Normal</v>
      </c>
      <c r="E7714" s="26" t="str" cm="1">
        <f t="array" ref="E7714">_xlfn.IFS(Orders!W7714=0,"Endirim Yoxdur",SUMIFS(Orders!$V:$V,Orders!$T:$T,Orders!T7714)&gt;10,ROUND(Orders!W7714*1.15,2),SUMIFS(Orders!$V:$V,Orders!$T:$T,Orders!T7714)&lt;=10,"Endirim Yoxdur")</f>
        <v>Endirim Yoxdur</v>
      </c>
    </row>
    <row r="7715" spans="3:5" x14ac:dyDescent="0.25">
      <c r="C7715" s="26" t="str">
        <f>IF(Orders!U7715&gt;500,"Yüksək Satış","Aşağı Satış")</f>
        <v>Yüksək Satış</v>
      </c>
      <c r="D7715" s="26" t="str">
        <f>IF(Orders!U7715&gt;500,IF(Orders!E7715="First Class",IF(Orders!W7715=0,"VIP","Special"),"Formal"),"Normal")</f>
        <v>Formal</v>
      </c>
      <c r="E7715" s="26" t="str" cm="1">
        <f t="array" ref="E7715">_xlfn.IFS(Orders!W7715=0,"Endirim Yoxdur",SUMIFS(Orders!$V:$V,Orders!$T:$T,Orders!T7715)&gt;10,ROUND(Orders!W7715*1.15,2),SUMIFS(Orders!$V:$V,Orders!$T:$T,Orders!T7715)&lt;=10,"Endirim Yoxdur")</f>
        <v>Endirim Yoxdur</v>
      </c>
    </row>
    <row r="7716" spans="3:5" x14ac:dyDescent="0.25">
      <c r="C7716" s="26" t="str">
        <f>IF(Orders!U7716&gt;500,"Yüksək Satış","Aşağı Satış")</f>
        <v>Aşağı Satış</v>
      </c>
      <c r="D7716" s="26" t="str">
        <f>IF(Orders!U7716&gt;500,IF(Orders!E7716="First Class",IF(Orders!W7716=0,"VIP","Special"),"Formal"),"Normal")</f>
        <v>Normal</v>
      </c>
      <c r="E7716" s="26" t="str" cm="1">
        <f t="array" ref="E7716">_xlfn.IFS(Orders!W7716=0,"Endirim Yoxdur",SUMIFS(Orders!$V:$V,Orders!$T:$T,Orders!T7716)&gt;10,ROUND(Orders!W7716*1.15,2),SUMIFS(Orders!$V:$V,Orders!$T:$T,Orders!T7716)&lt;=10,"Endirim Yoxdur")</f>
        <v>Endirim Yoxdur</v>
      </c>
    </row>
    <row r="7717" spans="3:5" x14ac:dyDescent="0.25">
      <c r="C7717" s="26" t="str">
        <f>IF(Orders!U7717&gt;500,"Yüksək Satış","Aşağı Satış")</f>
        <v>Yüksək Satış</v>
      </c>
      <c r="D7717" s="26" t="str">
        <f>IF(Orders!U7717&gt;500,IF(Orders!E7717="First Class",IF(Orders!W7717=0,"VIP","Special"),"Formal"),"Normal")</f>
        <v>Formal</v>
      </c>
      <c r="E7717" s="26" cm="1">
        <f t="array" ref="E7717">_xlfn.IFS(Orders!W7717=0,"Endirim Yoxdur",SUMIFS(Orders!$V:$V,Orders!$T:$T,Orders!T7717)&gt;10,ROUND(Orders!W7717*1.15,2),SUMIFS(Orders!$V:$V,Orders!$T:$T,Orders!T7717)&lt;=10,"Endirim Yoxdur")</f>
        <v>0.23</v>
      </c>
    </row>
    <row r="7718" spans="3:5" x14ac:dyDescent="0.25">
      <c r="C7718" s="26" t="str">
        <f>IF(Orders!U7718&gt;500,"Yüksək Satış","Aşağı Satış")</f>
        <v>Yüksək Satış</v>
      </c>
      <c r="D7718" s="26" t="str">
        <f>IF(Orders!U7718&gt;500,IF(Orders!E7718="First Class",IF(Orders!W7718=0,"VIP","Special"),"Formal"),"Normal")</f>
        <v>Formal</v>
      </c>
      <c r="E7718" s="26" cm="1">
        <f t="array" ref="E7718">_xlfn.IFS(Orders!W7718=0,"Endirim Yoxdur",SUMIFS(Orders!$V:$V,Orders!$T:$T,Orders!T7718)&gt;10,ROUND(Orders!W7718*1.15,2),SUMIFS(Orders!$V:$V,Orders!$T:$T,Orders!T7718)&lt;=10,"Endirim Yoxdur")</f>
        <v>0.23</v>
      </c>
    </row>
    <row r="7719" spans="3:5" x14ac:dyDescent="0.25">
      <c r="C7719" s="26" t="str">
        <f>IF(Orders!U7719&gt;500,"Yüksək Satış","Aşağı Satış")</f>
        <v>Aşağı Satış</v>
      </c>
      <c r="D7719" s="26" t="str">
        <f>IF(Orders!U7719&gt;500,IF(Orders!E7719="First Class",IF(Orders!W7719=0,"VIP","Special"),"Formal"),"Normal")</f>
        <v>Normal</v>
      </c>
      <c r="E7719" s="26" t="str" cm="1">
        <f t="array" ref="E7719">_xlfn.IFS(Orders!W7719=0,"Endirim Yoxdur",SUMIFS(Orders!$V:$V,Orders!$T:$T,Orders!T7719)&gt;10,ROUND(Orders!W7719*1.15,2),SUMIFS(Orders!$V:$V,Orders!$T:$T,Orders!T7719)&lt;=10,"Endirim Yoxdur")</f>
        <v>Endirim Yoxdur</v>
      </c>
    </row>
    <row r="7720" spans="3:5" x14ac:dyDescent="0.25">
      <c r="C7720" s="26" t="str">
        <f>IF(Orders!U7720&gt;500,"Yüksək Satış","Aşağı Satış")</f>
        <v>Aşağı Satış</v>
      </c>
      <c r="D7720" s="26" t="str">
        <f>IF(Orders!U7720&gt;500,IF(Orders!E7720="First Class",IF(Orders!W7720=0,"VIP","Special"),"Formal"),"Normal")</f>
        <v>Normal</v>
      </c>
      <c r="E7720" s="26" t="str" cm="1">
        <f t="array" ref="E7720">_xlfn.IFS(Orders!W7720=0,"Endirim Yoxdur",SUMIFS(Orders!$V:$V,Orders!$T:$T,Orders!T7720)&gt;10,ROUND(Orders!W7720*1.15,2),SUMIFS(Orders!$V:$V,Orders!$T:$T,Orders!T7720)&lt;=10,"Endirim Yoxdur")</f>
        <v>Endirim Yoxdur</v>
      </c>
    </row>
    <row r="7721" spans="3:5" x14ac:dyDescent="0.25">
      <c r="C7721" s="26" t="str">
        <f>IF(Orders!U7721&gt;500,"Yüksək Satış","Aşağı Satış")</f>
        <v>Yüksək Satış</v>
      </c>
      <c r="D7721" s="26" t="str">
        <f>IF(Orders!U7721&gt;500,IF(Orders!E7721="First Class",IF(Orders!W7721=0,"VIP","Special"),"Formal"),"Normal")</f>
        <v>Formal</v>
      </c>
      <c r="E7721" s="26" t="str" cm="1">
        <f t="array" ref="E7721">_xlfn.IFS(Orders!W7721=0,"Endirim Yoxdur",SUMIFS(Orders!$V:$V,Orders!$T:$T,Orders!T7721)&gt;10,ROUND(Orders!W7721*1.15,2),SUMIFS(Orders!$V:$V,Orders!$T:$T,Orders!T7721)&lt;=10,"Endirim Yoxdur")</f>
        <v>Endirim Yoxdur</v>
      </c>
    </row>
    <row r="7722" spans="3:5" x14ac:dyDescent="0.25">
      <c r="C7722" s="26" t="str">
        <f>IF(Orders!U7722&gt;500,"Yüksək Satış","Aşağı Satış")</f>
        <v>Aşağı Satış</v>
      </c>
      <c r="D7722" s="26" t="str">
        <f>IF(Orders!U7722&gt;500,IF(Orders!E7722="First Class",IF(Orders!W7722=0,"VIP","Special"),"Formal"),"Normal")</f>
        <v>Normal</v>
      </c>
      <c r="E7722" s="26" t="str" cm="1">
        <f t="array" ref="E7722">_xlfn.IFS(Orders!W7722=0,"Endirim Yoxdur",SUMIFS(Orders!$V:$V,Orders!$T:$T,Orders!T7722)&gt;10,ROUND(Orders!W7722*1.15,2),SUMIFS(Orders!$V:$V,Orders!$T:$T,Orders!T7722)&lt;=10,"Endirim Yoxdur")</f>
        <v>Endirim Yoxdur</v>
      </c>
    </row>
    <row r="7723" spans="3:5" x14ac:dyDescent="0.25">
      <c r="C7723" s="26" t="str">
        <f>IF(Orders!U7723&gt;500,"Yüksək Satış","Aşağı Satış")</f>
        <v>Aşağı Satış</v>
      </c>
      <c r="D7723" s="26" t="str">
        <f>IF(Orders!U7723&gt;500,IF(Orders!E7723="First Class",IF(Orders!W7723=0,"VIP","Special"),"Formal"),"Normal")</f>
        <v>Normal</v>
      </c>
      <c r="E7723" s="26" cm="1">
        <f t="array" ref="E7723">_xlfn.IFS(Orders!W7723=0,"Endirim Yoxdur",SUMIFS(Orders!$V:$V,Orders!$T:$T,Orders!T7723)&gt;10,ROUND(Orders!W7723*1.15,2),SUMIFS(Orders!$V:$V,Orders!$T:$T,Orders!T7723)&lt;=10,"Endirim Yoxdur")</f>
        <v>0.35</v>
      </c>
    </row>
    <row r="7724" spans="3:5" x14ac:dyDescent="0.25">
      <c r="C7724" s="26" t="str">
        <f>IF(Orders!U7724&gt;500,"Yüksək Satış","Aşağı Satış")</f>
        <v>Aşağı Satış</v>
      </c>
      <c r="D7724" s="26" t="str">
        <f>IF(Orders!U7724&gt;500,IF(Orders!E7724="First Class",IF(Orders!W7724=0,"VIP","Special"),"Formal"),"Normal")</f>
        <v>Normal</v>
      </c>
      <c r="E7724" s="26" t="str" cm="1">
        <f t="array" ref="E7724">_xlfn.IFS(Orders!W7724=0,"Endirim Yoxdur",SUMIFS(Orders!$V:$V,Orders!$T:$T,Orders!T7724)&gt;10,ROUND(Orders!W7724*1.15,2),SUMIFS(Orders!$V:$V,Orders!$T:$T,Orders!T7724)&lt;=10,"Endirim Yoxdur")</f>
        <v>Endirim Yoxdur</v>
      </c>
    </row>
    <row r="7725" spans="3:5" x14ac:dyDescent="0.25">
      <c r="C7725" s="26" t="str">
        <f>IF(Orders!U7725&gt;500,"Yüksək Satış","Aşağı Satış")</f>
        <v>Aşağı Satış</v>
      </c>
      <c r="D7725" s="26" t="str">
        <f>IF(Orders!U7725&gt;500,IF(Orders!E7725="First Class",IF(Orders!W7725=0,"VIP","Special"),"Formal"),"Normal")</f>
        <v>Normal</v>
      </c>
      <c r="E7725" s="26" t="str" cm="1">
        <f t="array" ref="E7725">_xlfn.IFS(Orders!W7725=0,"Endirim Yoxdur",SUMIFS(Orders!$V:$V,Orders!$T:$T,Orders!T7725)&gt;10,ROUND(Orders!W7725*1.15,2),SUMIFS(Orders!$V:$V,Orders!$T:$T,Orders!T7725)&lt;=10,"Endirim Yoxdur")</f>
        <v>Endirim Yoxdur</v>
      </c>
    </row>
    <row r="7726" spans="3:5" x14ac:dyDescent="0.25">
      <c r="C7726" s="26" t="str">
        <f>IF(Orders!U7726&gt;500,"Yüksək Satış","Aşağı Satış")</f>
        <v>Aşağı Satış</v>
      </c>
      <c r="D7726" s="26" t="str">
        <f>IF(Orders!U7726&gt;500,IF(Orders!E7726="First Class",IF(Orders!W7726=0,"VIP","Special"),"Formal"),"Normal")</f>
        <v>Normal</v>
      </c>
      <c r="E7726" s="26" t="str" cm="1">
        <f t="array" ref="E7726">_xlfn.IFS(Orders!W7726=0,"Endirim Yoxdur",SUMIFS(Orders!$V:$V,Orders!$T:$T,Orders!T7726)&gt;10,ROUND(Orders!W7726*1.15,2),SUMIFS(Orders!$V:$V,Orders!$T:$T,Orders!T7726)&lt;=10,"Endirim Yoxdur")</f>
        <v>Endirim Yoxdur</v>
      </c>
    </row>
    <row r="7727" spans="3:5" x14ac:dyDescent="0.25">
      <c r="C7727" s="26" t="str">
        <f>IF(Orders!U7727&gt;500,"Yüksək Satış","Aşağı Satış")</f>
        <v>Aşağı Satış</v>
      </c>
      <c r="D7727" s="26" t="str">
        <f>IF(Orders!U7727&gt;500,IF(Orders!E7727="First Class",IF(Orders!W7727=0,"VIP","Special"),"Formal"),"Normal")</f>
        <v>Normal</v>
      </c>
      <c r="E7727" s="26" cm="1">
        <f t="array" ref="E7727">_xlfn.IFS(Orders!W7727=0,"Endirim Yoxdur",SUMIFS(Orders!$V:$V,Orders!$T:$T,Orders!T7727)&gt;10,ROUND(Orders!W7727*1.15,2),SUMIFS(Orders!$V:$V,Orders!$T:$T,Orders!T7727)&lt;=10,"Endirim Yoxdur")</f>
        <v>0.92</v>
      </c>
    </row>
    <row r="7728" spans="3:5" x14ac:dyDescent="0.25">
      <c r="C7728" s="26" t="str">
        <f>IF(Orders!U7728&gt;500,"Yüksək Satış","Aşağı Satış")</f>
        <v>Aşağı Satış</v>
      </c>
      <c r="D7728" s="26" t="str">
        <f>IF(Orders!U7728&gt;500,IF(Orders!E7728="First Class",IF(Orders!W7728=0,"VIP","Special"),"Formal"),"Normal")</f>
        <v>Normal</v>
      </c>
      <c r="E7728" s="26" cm="1">
        <f t="array" ref="E7728">_xlfn.IFS(Orders!W7728=0,"Endirim Yoxdur",SUMIFS(Orders!$V:$V,Orders!$T:$T,Orders!T7728)&gt;10,ROUND(Orders!W7728*1.15,2),SUMIFS(Orders!$V:$V,Orders!$T:$T,Orders!T7728)&lt;=10,"Endirim Yoxdur")</f>
        <v>0.23</v>
      </c>
    </row>
    <row r="7729" spans="3:5" x14ac:dyDescent="0.25">
      <c r="C7729" s="26" t="str">
        <f>IF(Orders!U7729&gt;500,"Yüksək Satış","Aşağı Satış")</f>
        <v>Aşağı Satış</v>
      </c>
      <c r="D7729" s="26" t="str">
        <f>IF(Orders!U7729&gt;500,IF(Orders!E7729="First Class",IF(Orders!W7729=0,"VIP","Special"),"Formal"),"Normal")</f>
        <v>Normal</v>
      </c>
      <c r="E7729" s="26" t="str" cm="1">
        <f t="array" ref="E7729">_xlfn.IFS(Orders!W7729=0,"Endirim Yoxdur",SUMIFS(Orders!$V:$V,Orders!$T:$T,Orders!T7729)&gt;10,ROUND(Orders!W7729*1.15,2),SUMIFS(Orders!$V:$V,Orders!$T:$T,Orders!T7729)&lt;=10,"Endirim Yoxdur")</f>
        <v>Endirim Yoxdur</v>
      </c>
    </row>
    <row r="7730" spans="3:5" x14ac:dyDescent="0.25">
      <c r="C7730" s="26" t="str">
        <f>IF(Orders!U7730&gt;500,"Yüksək Satış","Aşağı Satış")</f>
        <v>Aşağı Satış</v>
      </c>
      <c r="D7730" s="26" t="str">
        <f>IF(Orders!U7730&gt;500,IF(Orders!E7730="First Class",IF(Orders!W7730=0,"VIP","Special"),"Formal"),"Normal")</f>
        <v>Normal</v>
      </c>
      <c r="E7730" s="26" cm="1">
        <f t="array" ref="E7730">_xlfn.IFS(Orders!W7730=0,"Endirim Yoxdur",SUMIFS(Orders!$V:$V,Orders!$T:$T,Orders!T7730)&gt;10,ROUND(Orders!W7730*1.15,2),SUMIFS(Orders!$V:$V,Orders!$T:$T,Orders!T7730)&lt;=10,"Endirim Yoxdur")</f>
        <v>0.23</v>
      </c>
    </row>
    <row r="7731" spans="3:5" x14ac:dyDescent="0.25">
      <c r="C7731" s="26" t="str">
        <f>IF(Orders!U7731&gt;500,"Yüksək Satış","Aşağı Satış")</f>
        <v>Aşağı Satış</v>
      </c>
      <c r="D7731" s="26" t="str">
        <f>IF(Orders!U7731&gt;500,IF(Orders!E7731="First Class",IF(Orders!W7731=0,"VIP","Special"),"Formal"),"Normal")</f>
        <v>Normal</v>
      </c>
      <c r="E7731" s="26" cm="1">
        <f t="array" ref="E7731">_xlfn.IFS(Orders!W7731=0,"Endirim Yoxdur",SUMIFS(Orders!$V:$V,Orders!$T:$T,Orders!T7731)&gt;10,ROUND(Orders!W7731*1.15,2),SUMIFS(Orders!$V:$V,Orders!$T:$T,Orders!T7731)&lt;=10,"Endirim Yoxdur")</f>
        <v>0.92</v>
      </c>
    </row>
    <row r="7732" spans="3:5" x14ac:dyDescent="0.25">
      <c r="C7732" s="26" t="str">
        <f>IF(Orders!U7732&gt;500,"Yüksək Satış","Aşağı Satış")</f>
        <v>Aşağı Satış</v>
      </c>
      <c r="D7732" s="26" t="str">
        <f>IF(Orders!U7732&gt;500,IF(Orders!E7732="First Class",IF(Orders!W7732=0,"VIP","Special"),"Formal"),"Normal")</f>
        <v>Normal</v>
      </c>
      <c r="E7732" s="26" cm="1">
        <f t="array" ref="E7732">_xlfn.IFS(Orders!W7732=0,"Endirim Yoxdur",SUMIFS(Orders!$V:$V,Orders!$T:$T,Orders!T7732)&gt;10,ROUND(Orders!W7732*1.15,2),SUMIFS(Orders!$V:$V,Orders!$T:$T,Orders!T7732)&lt;=10,"Endirim Yoxdur")</f>
        <v>0.92</v>
      </c>
    </row>
    <row r="7733" spans="3:5" x14ac:dyDescent="0.25">
      <c r="C7733" s="26" t="str">
        <f>IF(Orders!U7733&gt;500,"Yüksək Satış","Aşağı Satış")</f>
        <v>Aşağı Satış</v>
      </c>
      <c r="D7733" s="26" t="str">
        <f>IF(Orders!U7733&gt;500,IF(Orders!E7733="First Class",IF(Orders!W7733=0,"VIP","Special"),"Formal"),"Normal")</f>
        <v>Normal</v>
      </c>
      <c r="E7733" s="26" cm="1">
        <f t="array" ref="E7733">_xlfn.IFS(Orders!W7733=0,"Endirim Yoxdur",SUMIFS(Orders!$V:$V,Orders!$T:$T,Orders!T7733)&gt;10,ROUND(Orders!W7733*1.15,2),SUMIFS(Orders!$V:$V,Orders!$T:$T,Orders!T7733)&lt;=10,"Endirim Yoxdur")</f>
        <v>0.23</v>
      </c>
    </row>
    <row r="7734" spans="3:5" x14ac:dyDescent="0.25">
      <c r="C7734" s="26" t="str">
        <f>IF(Orders!U7734&gt;500,"Yüksək Satış","Aşağı Satış")</f>
        <v>Aşağı Satış</v>
      </c>
      <c r="D7734" s="26" t="str">
        <f>IF(Orders!U7734&gt;500,IF(Orders!E7734="First Class",IF(Orders!W7734=0,"VIP","Special"),"Formal"),"Normal")</f>
        <v>Normal</v>
      </c>
      <c r="E7734" s="26" cm="1">
        <f t="array" ref="E7734">_xlfn.IFS(Orders!W7734=0,"Endirim Yoxdur",SUMIFS(Orders!$V:$V,Orders!$T:$T,Orders!T7734)&gt;10,ROUND(Orders!W7734*1.15,2),SUMIFS(Orders!$V:$V,Orders!$T:$T,Orders!T7734)&lt;=10,"Endirim Yoxdur")</f>
        <v>0.23</v>
      </c>
    </row>
    <row r="7735" spans="3:5" x14ac:dyDescent="0.25">
      <c r="C7735" s="26" t="str">
        <f>IF(Orders!U7735&gt;500,"Yüksək Satış","Aşağı Satış")</f>
        <v>Aşağı Satış</v>
      </c>
      <c r="D7735" s="26" t="str">
        <f>IF(Orders!U7735&gt;500,IF(Orders!E7735="First Class",IF(Orders!W7735=0,"VIP","Special"),"Formal"),"Normal")</f>
        <v>Normal</v>
      </c>
      <c r="E7735" s="26" t="str" cm="1">
        <f t="array" ref="E7735">_xlfn.IFS(Orders!W7735=0,"Endirim Yoxdur",SUMIFS(Orders!$V:$V,Orders!$T:$T,Orders!T7735)&gt;10,ROUND(Orders!W7735*1.15,2),SUMIFS(Orders!$V:$V,Orders!$T:$T,Orders!T7735)&lt;=10,"Endirim Yoxdur")</f>
        <v>Endirim Yoxdur</v>
      </c>
    </row>
    <row r="7736" spans="3:5" x14ac:dyDescent="0.25">
      <c r="C7736" s="26" t="str">
        <f>IF(Orders!U7736&gt;500,"Yüksək Satış","Aşağı Satış")</f>
        <v>Aşağı Satış</v>
      </c>
      <c r="D7736" s="26" t="str">
        <f>IF(Orders!U7736&gt;500,IF(Orders!E7736="First Class",IF(Orders!W7736=0,"VIP","Special"),"Formal"),"Normal")</f>
        <v>Normal</v>
      </c>
      <c r="E7736" s="26" t="str" cm="1">
        <f t="array" ref="E7736">_xlfn.IFS(Orders!W7736=0,"Endirim Yoxdur",SUMIFS(Orders!$V:$V,Orders!$T:$T,Orders!T7736)&gt;10,ROUND(Orders!W7736*1.15,2),SUMIFS(Orders!$V:$V,Orders!$T:$T,Orders!T7736)&lt;=10,"Endirim Yoxdur")</f>
        <v>Endirim Yoxdur</v>
      </c>
    </row>
    <row r="7737" spans="3:5" x14ac:dyDescent="0.25">
      <c r="C7737" s="26" t="str">
        <f>IF(Orders!U7737&gt;500,"Yüksək Satış","Aşağı Satış")</f>
        <v>Yüksək Satış</v>
      </c>
      <c r="D7737" s="26" t="str">
        <f>IF(Orders!U7737&gt;500,IF(Orders!E7737="First Class",IF(Orders!W7737=0,"VIP","Special"),"Formal"),"Normal")</f>
        <v>Formal</v>
      </c>
      <c r="E7737" s="26" cm="1">
        <f t="array" ref="E7737">_xlfn.IFS(Orders!W7737=0,"Endirim Yoxdur",SUMIFS(Orders!$V:$V,Orders!$T:$T,Orders!T7737)&gt;10,ROUND(Orders!W7737*1.15,2),SUMIFS(Orders!$V:$V,Orders!$T:$T,Orders!T7737)&lt;=10,"Endirim Yoxdur")</f>
        <v>0.23</v>
      </c>
    </row>
    <row r="7738" spans="3:5" x14ac:dyDescent="0.25">
      <c r="C7738" s="26" t="str">
        <f>IF(Orders!U7738&gt;500,"Yüksək Satış","Aşağı Satış")</f>
        <v>Aşağı Satış</v>
      </c>
      <c r="D7738" s="26" t="str">
        <f>IF(Orders!U7738&gt;500,IF(Orders!E7738="First Class",IF(Orders!W7738=0,"VIP","Special"),"Formal"),"Normal")</f>
        <v>Normal</v>
      </c>
      <c r="E7738" s="26" t="str" cm="1">
        <f t="array" ref="E7738">_xlfn.IFS(Orders!W7738=0,"Endirim Yoxdur",SUMIFS(Orders!$V:$V,Orders!$T:$T,Orders!T7738)&gt;10,ROUND(Orders!W7738*1.15,2),SUMIFS(Orders!$V:$V,Orders!$T:$T,Orders!T7738)&lt;=10,"Endirim Yoxdur")</f>
        <v>Endirim Yoxdur</v>
      </c>
    </row>
    <row r="7739" spans="3:5" x14ac:dyDescent="0.25">
      <c r="C7739" s="26" t="str">
        <f>IF(Orders!U7739&gt;500,"Yüksək Satış","Aşağı Satış")</f>
        <v>Aşağı Satış</v>
      </c>
      <c r="D7739" s="26" t="str">
        <f>IF(Orders!U7739&gt;500,IF(Orders!E7739="First Class",IF(Orders!W7739=0,"VIP","Special"),"Formal"),"Normal")</f>
        <v>Normal</v>
      </c>
      <c r="E7739" s="26" cm="1">
        <f t="array" ref="E7739">_xlfn.IFS(Orders!W7739=0,"Endirim Yoxdur",SUMIFS(Orders!$V:$V,Orders!$T:$T,Orders!T7739)&gt;10,ROUND(Orders!W7739*1.15,2),SUMIFS(Orders!$V:$V,Orders!$T:$T,Orders!T7739)&lt;=10,"Endirim Yoxdur")</f>
        <v>0.23</v>
      </c>
    </row>
    <row r="7740" spans="3:5" x14ac:dyDescent="0.25">
      <c r="C7740" s="26" t="str">
        <f>IF(Orders!U7740&gt;500,"Yüksək Satış","Aşağı Satış")</f>
        <v>Aşağı Satış</v>
      </c>
      <c r="D7740" s="26" t="str">
        <f>IF(Orders!U7740&gt;500,IF(Orders!E7740="First Class",IF(Orders!W7740=0,"VIP","Special"),"Formal"),"Normal")</f>
        <v>Normal</v>
      </c>
      <c r="E7740" s="26" t="str" cm="1">
        <f t="array" ref="E7740">_xlfn.IFS(Orders!W7740=0,"Endirim Yoxdur",SUMIFS(Orders!$V:$V,Orders!$T:$T,Orders!T7740)&gt;10,ROUND(Orders!W7740*1.15,2),SUMIFS(Orders!$V:$V,Orders!$T:$T,Orders!T7740)&lt;=10,"Endirim Yoxdur")</f>
        <v>Endirim Yoxdur</v>
      </c>
    </row>
    <row r="7741" spans="3:5" x14ac:dyDescent="0.25">
      <c r="C7741" s="26" t="str">
        <f>IF(Orders!U7741&gt;500,"Yüksək Satış","Aşağı Satış")</f>
        <v>Aşağı Satış</v>
      </c>
      <c r="D7741" s="26" t="str">
        <f>IF(Orders!U7741&gt;500,IF(Orders!E7741="First Class",IF(Orders!W7741=0,"VIP","Special"),"Formal"),"Normal")</f>
        <v>Normal</v>
      </c>
      <c r="E7741" s="26" t="str" cm="1">
        <f t="array" ref="E7741">_xlfn.IFS(Orders!W7741=0,"Endirim Yoxdur",SUMIFS(Orders!$V:$V,Orders!$T:$T,Orders!T7741)&gt;10,ROUND(Orders!W7741*1.15,2),SUMIFS(Orders!$V:$V,Orders!$T:$T,Orders!T7741)&lt;=10,"Endirim Yoxdur")</f>
        <v>Endirim Yoxdur</v>
      </c>
    </row>
    <row r="7742" spans="3:5" x14ac:dyDescent="0.25">
      <c r="C7742" s="26" t="str">
        <f>IF(Orders!U7742&gt;500,"Yüksək Satış","Aşağı Satış")</f>
        <v>Aşağı Satış</v>
      </c>
      <c r="D7742" s="26" t="str">
        <f>IF(Orders!U7742&gt;500,IF(Orders!E7742="First Class",IF(Orders!W7742=0,"VIP","Special"),"Formal"),"Normal")</f>
        <v>Normal</v>
      </c>
      <c r="E7742" s="26" t="str" cm="1">
        <f t="array" ref="E7742">_xlfn.IFS(Orders!W7742=0,"Endirim Yoxdur",SUMIFS(Orders!$V:$V,Orders!$T:$T,Orders!T7742)&gt;10,ROUND(Orders!W7742*1.15,2),SUMIFS(Orders!$V:$V,Orders!$T:$T,Orders!T7742)&lt;=10,"Endirim Yoxdur")</f>
        <v>Endirim Yoxdur</v>
      </c>
    </row>
    <row r="7743" spans="3:5" x14ac:dyDescent="0.25">
      <c r="C7743" s="26" t="str">
        <f>IF(Orders!U7743&gt;500,"Yüksək Satış","Aşağı Satış")</f>
        <v>Aşağı Satış</v>
      </c>
      <c r="D7743" s="26" t="str">
        <f>IF(Orders!U7743&gt;500,IF(Orders!E7743="First Class",IF(Orders!W7743=0,"VIP","Special"),"Formal"),"Normal")</f>
        <v>Normal</v>
      </c>
      <c r="E7743" s="26" t="str" cm="1">
        <f t="array" ref="E7743">_xlfn.IFS(Orders!W7743=0,"Endirim Yoxdur",SUMIFS(Orders!$V:$V,Orders!$T:$T,Orders!T7743)&gt;10,ROUND(Orders!W7743*1.15,2),SUMIFS(Orders!$V:$V,Orders!$T:$T,Orders!T7743)&lt;=10,"Endirim Yoxdur")</f>
        <v>Endirim Yoxdur</v>
      </c>
    </row>
    <row r="7744" spans="3:5" x14ac:dyDescent="0.25">
      <c r="C7744" s="26" t="str">
        <f>IF(Orders!U7744&gt;500,"Yüksək Satış","Aşağı Satış")</f>
        <v>Aşağı Satış</v>
      </c>
      <c r="D7744" s="26" t="str">
        <f>IF(Orders!U7744&gt;500,IF(Orders!E7744="First Class",IF(Orders!W7744=0,"VIP","Special"),"Formal"),"Normal")</f>
        <v>Normal</v>
      </c>
      <c r="E7744" s="26" t="str" cm="1">
        <f t="array" ref="E7744">_xlfn.IFS(Orders!W7744=0,"Endirim Yoxdur",SUMIFS(Orders!$V:$V,Orders!$T:$T,Orders!T7744)&gt;10,ROUND(Orders!W7744*1.15,2),SUMIFS(Orders!$V:$V,Orders!$T:$T,Orders!T7744)&lt;=10,"Endirim Yoxdur")</f>
        <v>Endirim Yoxdur</v>
      </c>
    </row>
    <row r="7745" spans="3:5" x14ac:dyDescent="0.25">
      <c r="C7745" s="26" t="str">
        <f>IF(Orders!U7745&gt;500,"Yüksək Satış","Aşağı Satış")</f>
        <v>Aşağı Satış</v>
      </c>
      <c r="D7745" s="26" t="str">
        <f>IF(Orders!U7745&gt;500,IF(Orders!E7745="First Class",IF(Orders!W7745=0,"VIP","Special"),"Formal"),"Normal")</f>
        <v>Normal</v>
      </c>
      <c r="E7745" s="26" t="str" cm="1">
        <f t="array" ref="E7745">_xlfn.IFS(Orders!W7745=0,"Endirim Yoxdur",SUMIFS(Orders!$V:$V,Orders!$T:$T,Orders!T7745)&gt;10,ROUND(Orders!W7745*1.15,2),SUMIFS(Orders!$V:$V,Orders!$T:$T,Orders!T7745)&lt;=10,"Endirim Yoxdur")</f>
        <v>Endirim Yoxdur</v>
      </c>
    </row>
    <row r="7746" spans="3:5" x14ac:dyDescent="0.25">
      <c r="C7746" s="26" t="str">
        <f>IF(Orders!U7746&gt;500,"Yüksək Satış","Aşağı Satış")</f>
        <v>Aşağı Satış</v>
      </c>
      <c r="D7746" s="26" t="str">
        <f>IF(Orders!U7746&gt;500,IF(Orders!E7746="First Class",IF(Orders!W7746=0,"VIP","Special"),"Formal"),"Normal")</f>
        <v>Normal</v>
      </c>
      <c r="E7746" s="26" t="str" cm="1">
        <f t="array" ref="E7746">_xlfn.IFS(Orders!W7746=0,"Endirim Yoxdur",SUMIFS(Orders!$V:$V,Orders!$T:$T,Orders!T7746)&gt;10,ROUND(Orders!W7746*1.15,2),SUMIFS(Orders!$V:$V,Orders!$T:$T,Orders!T7746)&lt;=10,"Endirim Yoxdur")</f>
        <v>Endirim Yoxdur</v>
      </c>
    </row>
    <row r="7747" spans="3:5" x14ac:dyDescent="0.25">
      <c r="C7747" s="26" t="str">
        <f>IF(Orders!U7747&gt;500,"Yüksək Satış","Aşağı Satış")</f>
        <v>Aşağı Satış</v>
      </c>
      <c r="D7747" s="26" t="str">
        <f>IF(Orders!U7747&gt;500,IF(Orders!E7747="First Class",IF(Orders!W7747=0,"VIP","Special"),"Formal"),"Normal")</f>
        <v>Normal</v>
      </c>
      <c r="E7747" s="26" t="str" cm="1">
        <f t="array" ref="E7747">_xlfn.IFS(Orders!W7747=0,"Endirim Yoxdur",SUMIFS(Orders!$V:$V,Orders!$T:$T,Orders!T7747)&gt;10,ROUND(Orders!W7747*1.15,2),SUMIFS(Orders!$V:$V,Orders!$T:$T,Orders!T7747)&lt;=10,"Endirim Yoxdur")</f>
        <v>Endirim Yoxdur</v>
      </c>
    </row>
    <row r="7748" spans="3:5" x14ac:dyDescent="0.25">
      <c r="C7748" s="26" t="str">
        <f>IF(Orders!U7748&gt;500,"Yüksək Satış","Aşağı Satış")</f>
        <v>Aşağı Satış</v>
      </c>
      <c r="D7748" s="26" t="str">
        <f>IF(Orders!U7748&gt;500,IF(Orders!E7748="First Class",IF(Orders!W7748=0,"VIP","Special"),"Formal"),"Normal")</f>
        <v>Normal</v>
      </c>
      <c r="E7748" s="26" t="str" cm="1">
        <f t="array" ref="E7748">_xlfn.IFS(Orders!W7748=0,"Endirim Yoxdur",SUMIFS(Orders!$V:$V,Orders!$T:$T,Orders!T7748)&gt;10,ROUND(Orders!W7748*1.15,2),SUMIFS(Orders!$V:$V,Orders!$T:$T,Orders!T7748)&lt;=10,"Endirim Yoxdur")</f>
        <v>Endirim Yoxdur</v>
      </c>
    </row>
    <row r="7749" spans="3:5" x14ac:dyDescent="0.25">
      <c r="C7749" s="26" t="str">
        <f>IF(Orders!U7749&gt;500,"Yüksək Satış","Aşağı Satış")</f>
        <v>Aşağı Satış</v>
      </c>
      <c r="D7749" s="26" t="str">
        <f>IF(Orders!U7749&gt;500,IF(Orders!E7749="First Class",IF(Orders!W7749=0,"VIP","Special"),"Formal"),"Normal")</f>
        <v>Normal</v>
      </c>
      <c r="E7749" s="26" cm="1">
        <f t="array" ref="E7749">_xlfn.IFS(Orders!W7749=0,"Endirim Yoxdur",SUMIFS(Orders!$V:$V,Orders!$T:$T,Orders!T7749)&gt;10,ROUND(Orders!W7749*1.15,2),SUMIFS(Orders!$V:$V,Orders!$T:$T,Orders!T7749)&lt;=10,"Endirim Yoxdur")</f>
        <v>0.81</v>
      </c>
    </row>
    <row r="7750" spans="3:5" x14ac:dyDescent="0.25">
      <c r="C7750" s="26" t="str">
        <f>IF(Orders!U7750&gt;500,"Yüksək Satış","Aşağı Satış")</f>
        <v>Aşağı Satış</v>
      </c>
      <c r="D7750" s="26" t="str">
        <f>IF(Orders!U7750&gt;500,IF(Orders!E7750="First Class",IF(Orders!W7750=0,"VIP","Special"),"Formal"),"Normal")</f>
        <v>Normal</v>
      </c>
      <c r="E7750" s="26" cm="1">
        <f t="array" ref="E7750">_xlfn.IFS(Orders!W7750=0,"Endirim Yoxdur",SUMIFS(Orders!$V:$V,Orders!$T:$T,Orders!T7750)&gt;10,ROUND(Orders!W7750*1.15,2),SUMIFS(Orders!$V:$V,Orders!$T:$T,Orders!T7750)&lt;=10,"Endirim Yoxdur")</f>
        <v>0.23</v>
      </c>
    </row>
    <row r="7751" spans="3:5" x14ac:dyDescent="0.25">
      <c r="C7751" s="26" t="str">
        <f>IF(Orders!U7751&gt;500,"Yüksək Satış","Aşağı Satış")</f>
        <v>Aşağı Satış</v>
      </c>
      <c r="D7751" s="26" t="str">
        <f>IF(Orders!U7751&gt;500,IF(Orders!E7751="First Class",IF(Orders!W7751=0,"VIP","Special"),"Formal"),"Normal")</f>
        <v>Normal</v>
      </c>
      <c r="E7751" s="26" t="str" cm="1">
        <f t="array" ref="E7751">_xlfn.IFS(Orders!W7751=0,"Endirim Yoxdur",SUMIFS(Orders!$V:$V,Orders!$T:$T,Orders!T7751)&gt;10,ROUND(Orders!W7751*1.15,2),SUMIFS(Orders!$V:$V,Orders!$T:$T,Orders!T7751)&lt;=10,"Endirim Yoxdur")</f>
        <v>Endirim Yoxdur</v>
      </c>
    </row>
    <row r="7752" spans="3:5" x14ac:dyDescent="0.25">
      <c r="C7752" s="26" t="str">
        <f>IF(Orders!U7752&gt;500,"Yüksək Satış","Aşağı Satış")</f>
        <v>Aşağı Satış</v>
      </c>
      <c r="D7752" s="26" t="str">
        <f>IF(Orders!U7752&gt;500,IF(Orders!E7752="First Class",IF(Orders!W7752=0,"VIP","Special"),"Formal"),"Normal")</f>
        <v>Normal</v>
      </c>
      <c r="E7752" s="26" t="str" cm="1">
        <f t="array" ref="E7752">_xlfn.IFS(Orders!W7752=0,"Endirim Yoxdur",SUMIFS(Orders!$V:$V,Orders!$T:$T,Orders!T7752)&gt;10,ROUND(Orders!W7752*1.15,2),SUMIFS(Orders!$V:$V,Orders!$T:$T,Orders!T7752)&lt;=10,"Endirim Yoxdur")</f>
        <v>Endirim Yoxdur</v>
      </c>
    </row>
    <row r="7753" spans="3:5" x14ac:dyDescent="0.25">
      <c r="C7753" s="26" t="str">
        <f>IF(Orders!U7753&gt;500,"Yüksək Satış","Aşağı Satış")</f>
        <v>Aşağı Satış</v>
      </c>
      <c r="D7753" s="26" t="str">
        <f>IF(Orders!U7753&gt;500,IF(Orders!E7753="First Class",IF(Orders!W7753=0,"VIP","Special"),"Formal"),"Normal")</f>
        <v>Normal</v>
      </c>
      <c r="E7753" s="26" t="str" cm="1">
        <f t="array" ref="E7753">_xlfn.IFS(Orders!W7753=0,"Endirim Yoxdur",SUMIFS(Orders!$V:$V,Orders!$T:$T,Orders!T7753)&gt;10,ROUND(Orders!W7753*1.15,2),SUMIFS(Orders!$V:$V,Orders!$T:$T,Orders!T7753)&lt;=10,"Endirim Yoxdur")</f>
        <v>Endirim Yoxdur</v>
      </c>
    </row>
    <row r="7754" spans="3:5" x14ac:dyDescent="0.25">
      <c r="C7754" s="26" t="str">
        <f>IF(Orders!U7754&gt;500,"Yüksək Satış","Aşağı Satış")</f>
        <v>Yüksək Satış</v>
      </c>
      <c r="D7754" s="26" t="str">
        <f>IF(Orders!U7754&gt;500,IF(Orders!E7754="First Class",IF(Orders!W7754=0,"VIP","Special"),"Formal"),"Normal")</f>
        <v>Formal</v>
      </c>
      <c r="E7754" s="26" t="str" cm="1">
        <f t="array" ref="E7754">_xlfn.IFS(Orders!W7754=0,"Endirim Yoxdur",SUMIFS(Orders!$V:$V,Orders!$T:$T,Orders!T7754)&gt;10,ROUND(Orders!W7754*1.15,2),SUMIFS(Orders!$V:$V,Orders!$T:$T,Orders!T7754)&lt;=10,"Endirim Yoxdur")</f>
        <v>Endirim Yoxdur</v>
      </c>
    </row>
    <row r="7755" spans="3:5" x14ac:dyDescent="0.25">
      <c r="C7755" s="26" t="str">
        <f>IF(Orders!U7755&gt;500,"Yüksək Satış","Aşağı Satış")</f>
        <v>Aşağı Satış</v>
      </c>
      <c r="D7755" s="26" t="str">
        <f>IF(Orders!U7755&gt;500,IF(Orders!E7755="First Class",IF(Orders!W7755=0,"VIP","Special"),"Formal"),"Normal")</f>
        <v>Normal</v>
      </c>
      <c r="E7755" s="26" cm="1">
        <f t="array" ref="E7755">_xlfn.IFS(Orders!W7755=0,"Endirim Yoxdur",SUMIFS(Orders!$V:$V,Orders!$T:$T,Orders!T7755)&gt;10,ROUND(Orders!W7755*1.15,2),SUMIFS(Orders!$V:$V,Orders!$T:$T,Orders!T7755)&lt;=10,"Endirim Yoxdur")</f>
        <v>0.23</v>
      </c>
    </row>
    <row r="7756" spans="3:5" x14ac:dyDescent="0.25">
      <c r="C7756" s="26" t="str">
        <f>IF(Orders!U7756&gt;500,"Yüksək Satış","Aşağı Satış")</f>
        <v>Aşağı Satış</v>
      </c>
      <c r="D7756" s="26" t="str">
        <f>IF(Orders!U7756&gt;500,IF(Orders!E7756="First Class",IF(Orders!W7756=0,"VIP","Special"),"Formal"),"Normal")</f>
        <v>Normal</v>
      </c>
      <c r="E7756" s="26" cm="1">
        <f t="array" ref="E7756">_xlfn.IFS(Orders!W7756=0,"Endirim Yoxdur",SUMIFS(Orders!$V:$V,Orders!$T:$T,Orders!T7756)&gt;10,ROUND(Orders!W7756*1.15,2),SUMIFS(Orders!$V:$V,Orders!$T:$T,Orders!T7756)&lt;=10,"Endirim Yoxdur")</f>
        <v>0.57999999999999996</v>
      </c>
    </row>
    <row r="7757" spans="3:5" x14ac:dyDescent="0.25">
      <c r="C7757" s="26" t="str">
        <f>IF(Orders!U7757&gt;500,"Yüksək Satış","Aşağı Satış")</f>
        <v>Aşağı Satış</v>
      </c>
      <c r="D7757" s="26" t="str">
        <f>IF(Orders!U7757&gt;500,IF(Orders!E7757="First Class",IF(Orders!W7757=0,"VIP","Special"),"Formal"),"Normal")</f>
        <v>Normal</v>
      </c>
      <c r="E7757" s="26" t="str" cm="1">
        <f t="array" ref="E7757">_xlfn.IFS(Orders!W7757=0,"Endirim Yoxdur",SUMIFS(Orders!$V:$V,Orders!$T:$T,Orders!T7757)&gt;10,ROUND(Orders!W7757*1.15,2),SUMIFS(Orders!$V:$V,Orders!$T:$T,Orders!T7757)&lt;=10,"Endirim Yoxdur")</f>
        <v>Endirim Yoxdur</v>
      </c>
    </row>
    <row r="7758" spans="3:5" x14ac:dyDescent="0.25">
      <c r="C7758" s="26" t="str">
        <f>IF(Orders!U7758&gt;500,"Yüksək Satış","Aşağı Satış")</f>
        <v>Aşağı Satış</v>
      </c>
      <c r="D7758" s="26" t="str">
        <f>IF(Orders!U7758&gt;500,IF(Orders!E7758="First Class",IF(Orders!W7758=0,"VIP","Special"),"Formal"),"Normal")</f>
        <v>Normal</v>
      </c>
      <c r="E7758" s="26" cm="1">
        <f t="array" ref="E7758">_xlfn.IFS(Orders!W7758=0,"Endirim Yoxdur",SUMIFS(Orders!$V:$V,Orders!$T:$T,Orders!T7758)&gt;10,ROUND(Orders!W7758*1.15,2),SUMIFS(Orders!$V:$V,Orders!$T:$T,Orders!T7758)&lt;=10,"Endirim Yoxdur")</f>
        <v>0.35</v>
      </c>
    </row>
    <row r="7759" spans="3:5" x14ac:dyDescent="0.25">
      <c r="C7759" s="26" t="str">
        <f>IF(Orders!U7759&gt;500,"Yüksək Satış","Aşağı Satış")</f>
        <v>Aşağı Satış</v>
      </c>
      <c r="D7759" s="26" t="str">
        <f>IF(Orders!U7759&gt;500,IF(Orders!E7759="First Class",IF(Orders!W7759=0,"VIP","Special"),"Formal"),"Normal")</f>
        <v>Normal</v>
      </c>
      <c r="E7759" s="26" t="str" cm="1">
        <f t="array" ref="E7759">_xlfn.IFS(Orders!W7759=0,"Endirim Yoxdur",SUMIFS(Orders!$V:$V,Orders!$T:$T,Orders!T7759)&gt;10,ROUND(Orders!W7759*1.15,2),SUMIFS(Orders!$V:$V,Orders!$T:$T,Orders!T7759)&lt;=10,"Endirim Yoxdur")</f>
        <v>Endirim Yoxdur</v>
      </c>
    </row>
    <row r="7760" spans="3:5" x14ac:dyDescent="0.25">
      <c r="C7760" s="26" t="str">
        <f>IF(Orders!U7760&gt;500,"Yüksək Satış","Aşağı Satış")</f>
        <v>Aşağı Satış</v>
      </c>
      <c r="D7760" s="26" t="str">
        <f>IF(Orders!U7760&gt;500,IF(Orders!E7760="First Class",IF(Orders!W7760=0,"VIP","Special"),"Formal"),"Normal")</f>
        <v>Normal</v>
      </c>
      <c r="E7760" s="26" t="str" cm="1">
        <f t="array" ref="E7760">_xlfn.IFS(Orders!W7760=0,"Endirim Yoxdur",SUMIFS(Orders!$V:$V,Orders!$T:$T,Orders!T7760)&gt;10,ROUND(Orders!W7760*1.15,2),SUMIFS(Orders!$V:$V,Orders!$T:$T,Orders!T7760)&lt;=10,"Endirim Yoxdur")</f>
        <v>Endirim Yoxdur</v>
      </c>
    </row>
    <row r="7761" spans="3:5" x14ac:dyDescent="0.25">
      <c r="C7761" s="26" t="str">
        <f>IF(Orders!U7761&gt;500,"Yüksək Satış","Aşağı Satış")</f>
        <v>Aşağı Satış</v>
      </c>
      <c r="D7761" s="26" t="str">
        <f>IF(Orders!U7761&gt;500,IF(Orders!E7761="First Class",IF(Orders!W7761=0,"VIP","Special"),"Formal"),"Normal")</f>
        <v>Normal</v>
      </c>
      <c r="E7761" s="26" t="str" cm="1">
        <f t="array" ref="E7761">_xlfn.IFS(Orders!W7761=0,"Endirim Yoxdur",SUMIFS(Orders!$V:$V,Orders!$T:$T,Orders!T7761)&gt;10,ROUND(Orders!W7761*1.15,2),SUMIFS(Orders!$V:$V,Orders!$T:$T,Orders!T7761)&lt;=10,"Endirim Yoxdur")</f>
        <v>Endirim Yoxdur</v>
      </c>
    </row>
    <row r="7762" spans="3:5" x14ac:dyDescent="0.25">
      <c r="C7762" s="26" t="str">
        <f>IF(Orders!U7762&gt;500,"Yüksək Satış","Aşağı Satış")</f>
        <v>Aşağı Satış</v>
      </c>
      <c r="D7762" s="26" t="str">
        <f>IF(Orders!U7762&gt;500,IF(Orders!E7762="First Class",IF(Orders!W7762=0,"VIP","Special"),"Formal"),"Normal")</f>
        <v>Normal</v>
      </c>
      <c r="E7762" s="26" cm="1">
        <f t="array" ref="E7762">_xlfn.IFS(Orders!W7762=0,"Endirim Yoxdur",SUMIFS(Orders!$V:$V,Orders!$T:$T,Orders!T7762)&gt;10,ROUND(Orders!W7762*1.15,2),SUMIFS(Orders!$V:$V,Orders!$T:$T,Orders!T7762)&lt;=10,"Endirim Yoxdur")</f>
        <v>0.92</v>
      </c>
    </row>
    <row r="7763" spans="3:5" x14ac:dyDescent="0.25">
      <c r="C7763" s="26" t="str">
        <f>IF(Orders!U7763&gt;500,"Yüksək Satış","Aşağı Satış")</f>
        <v>Aşağı Satış</v>
      </c>
      <c r="D7763" s="26" t="str">
        <f>IF(Orders!U7763&gt;500,IF(Orders!E7763="First Class",IF(Orders!W7763=0,"VIP","Special"),"Formal"),"Normal")</f>
        <v>Normal</v>
      </c>
      <c r="E7763" s="26" cm="1">
        <f t="array" ref="E7763">_xlfn.IFS(Orders!W7763=0,"Endirim Yoxdur",SUMIFS(Orders!$V:$V,Orders!$T:$T,Orders!T7763)&gt;10,ROUND(Orders!W7763*1.15,2),SUMIFS(Orders!$V:$V,Orders!$T:$T,Orders!T7763)&lt;=10,"Endirim Yoxdur")</f>
        <v>0.23</v>
      </c>
    </row>
    <row r="7764" spans="3:5" x14ac:dyDescent="0.25">
      <c r="C7764" s="26" t="str">
        <f>IF(Orders!U7764&gt;500,"Yüksək Satış","Aşağı Satış")</f>
        <v>Aşağı Satış</v>
      </c>
      <c r="D7764" s="26" t="str">
        <f>IF(Orders!U7764&gt;500,IF(Orders!E7764="First Class",IF(Orders!W7764=0,"VIP","Special"),"Formal"),"Normal")</f>
        <v>Normal</v>
      </c>
      <c r="E7764" s="26" cm="1">
        <f t="array" ref="E7764">_xlfn.IFS(Orders!W7764=0,"Endirim Yoxdur",SUMIFS(Orders!$V:$V,Orders!$T:$T,Orders!T7764)&gt;10,ROUND(Orders!W7764*1.15,2),SUMIFS(Orders!$V:$V,Orders!$T:$T,Orders!T7764)&lt;=10,"Endirim Yoxdur")</f>
        <v>0.23</v>
      </c>
    </row>
    <row r="7765" spans="3:5" x14ac:dyDescent="0.25">
      <c r="C7765" s="26" t="str">
        <f>IF(Orders!U7765&gt;500,"Yüksək Satış","Aşağı Satış")</f>
        <v>Aşağı Satış</v>
      </c>
      <c r="D7765" s="26" t="str">
        <f>IF(Orders!U7765&gt;500,IF(Orders!E7765="First Class",IF(Orders!W7765=0,"VIP","Special"),"Formal"),"Normal")</f>
        <v>Normal</v>
      </c>
      <c r="E7765" s="26" cm="1">
        <f t="array" ref="E7765">_xlfn.IFS(Orders!W7765=0,"Endirim Yoxdur",SUMIFS(Orders!$V:$V,Orders!$T:$T,Orders!T7765)&gt;10,ROUND(Orders!W7765*1.15,2),SUMIFS(Orders!$V:$V,Orders!$T:$T,Orders!T7765)&lt;=10,"Endirim Yoxdur")</f>
        <v>0.23</v>
      </c>
    </row>
    <row r="7766" spans="3:5" x14ac:dyDescent="0.25">
      <c r="C7766" s="26" t="str">
        <f>IF(Orders!U7766&gt;500,"Yüksək Satış","Aşağı Satış")</f>
        <v>Aşağı Satış</v>
      </c>
      <c r="D7766" s="26" t="str">
        <f>IF(Orders!U7766&gt;500,IF(Orders!E7766="First Class",IF(Orders!W7766=0,"VIP","Special"),"Formal"),"Normal")</f>
        <v>Normal</v>
      </c>
      <c r="E7766" s="26" cm="1">
        <f t="array" ref="E7766">_xlfn.IFS(Orders!W7766=0,"Endirim Yoxdur",SUMIFS(Orders!$V:$V,Orders!$T:$T,Orders!T7766)&gt;10,ROUND(Orders!W7766*1.15,2),SUMIFS(Orders!$V:$V,Orders!$T:$T,Orders!T7766)&lt;=10,"Endirim Yoxdur")</f>
        <v>0.23</v>
      </c>
    </row>
    <row r="7767" spans="3:5" x14ac:dyDescent="0.25">
      <c r="C7767" s="26" t="str">
        <f>IF(Orders!U7767&gt;500,"Yüksək Satış","Aşağı Satış")</f>
        <v>Aşağı Satış</v>
      </c>
      <c r="D7767" s="26" t="str">
        <f>IF(Orders!U7767&gt;500,IF(Orders!E7767="First Class",IF(Orders!W7767=0,"VIP","Special"),"Formal"),"Normal")</f>
        <v>Normal</v>
      </c>
      <c r="E7767" s="26" cm="1">
        <f t="array" ref="E7767">_xlfn.IFS(Orders!W7767=0,"Endirim Yoxdur",SUMIFS(Orders!$V:$V,Orders!$T:$T,Orders!T7767)&gt;10,ROUND(Orders!W7767*1.15,2),SUMIFS(Orders!$V:$V,Orders!$T:$T,Orders!T7767)&lt;=10,"Endirim Yoxdur")</f>
        <v>0.23</v>
      </c>
    </row>
    <row r="7768" spans="3:5" x14ac:dyDescent="0.25">
      <c r="C7768" s="26" t="str">
        <f>IF(Orders!U7768&gt;500,"Yüksək Satış","Aşağı Satış")</f>
        <v>Aşağı Satış</v>
      </c>
      <c r="D7768" s="26" t="str">
        <f>IF(Orders!U7768&gt;500,IF(Orders!E7768="First Class",IF(Orders!W7768=0,"VIP","Special"),"Formal"),"Normal")</f>
        <v>Normal</v>
      </c>
      <c r="E7768" s="26" t="str" cm="1">
        <f t="array" ref="E7768">_xlfn.IFS(Orders!W7768=0,"Endirim Yoxdur",SUMIFS(Orders!$V:$V,Orders!$T:$T,Orders!T7768)&gt;10,ROUND(Orders!W7768*1.15,2),SUMIFS(Orders!$V:$V,Orders!$T:$T,Orders!T7768)&lt;=10,"Endirim Yoxdur")</f>
        <v>Endirim Yoxdur</v>
      </c>
    </row>
    <row r="7769" spans="3:5" x14ac:dyDescent="0.25">
      <c r="C7769" s="26" t="str">
        <f>IF(Orders!U7769&gt;500,"Yüksək Satış","Aşağı Satış")</f>
        <v>Aşağı Satış</v>
      </c>
      <c r="D7769" s="26" t="str">
        <f>IF(Orders!U7769&gt;500,IF(Orders!E7769="First Class",IF(Orders!W7769=0,"VIP","Special"),"Formal"),"Normal")</f>
        <v>Normal</v>
      </c>
      <c r="E7769" s="26" t="str" cm="1">
        <f t="array" ref="E7769">_xlfn.IFS(Orders!W7769=0,"Endirim Yoxdur",SUMIFS(Orders!$V:$V,Orders!$T:$T,Orders!T7769)&gt;10,ROUND(Orders!W7769*1.15,2),SUMIFS(Orders!$V:$V,Orders!$T:$T,Orders!T7769)&lt;=10,"Endirim Yoxdur")</f>
        <v>Endirim Yoxdur</v>
      </c>
    </row>
    <row r="7770" spans="3:5" x14ac:dyDescent="0.25">
      <c r="C7770" s="26" t="str">
        <f>IF(Orders!U7770&gt;500,"Yüksək Satış","Aşağı Satış")</f>
        <v>Aşağı Satış</v>
      </c>
      <c r="D7770" s="26" t="str">
        <f>IF(Orders!U7770&gt;500,IF(Orders!E7770="First Class",IF(Orders!W7770=0,"VIP","Special"),"Formal"),"Normal")</f>
        <v>Normal</v>
      </c>
      <c r="E7770" s="26" t="str" cm="1">
        <f t="array" ref="E7770">_xlfn.IFS(Orders!W7770=0,"Endirim Yoxdur",SUMIFS(Orders!$V:$V,Orders!$T:$T,Orders!T7770)&gt;10,ROUND(Orders!W7770*1.15,2),SUMIFS(Orders!$V:$V,Orders!$T:$T,Orders!T7770)&lt;=10,"Endirim Yoxdur")</f>
        <v>Endirim Yoxdur</v>
      </c>
    </row>
    <row r="7771" spans="3:5" x14ac:dyDescent="0.25">
      <c r="C7771" s="26" t="str">
        <f>IF(Orders!U7771&gt;500,"Yüksək Satış","Aşağı Satış")</f>
        <v>Aşağı Satış</v>
      </c>
      <c r="D7771" s="26" t="str">
        <f>IF(Orders!U7771&gt;500,IF(Orders!E7771="First Class",IF(Orders!W7771=0,"VIP","Special"),"Formal"),"Normal")</f>
        <v>Normal</v>
      </c>
      <c r="E7771" s="26" t="str" cm="1">
        <f t="array" ref="E7771">_xlfn.IFS(Orders!W7771=0,"Endirim Yoxdur",SUMIFS(Orders!$V:$V,Orders!$T:$T,Orders!T7771)&gt;10,ROUND(Orders!W7771*1.15,2),SUMIFS(Orders!$V:$V,Orders!$T:$T,Orders!T7771)&lt;=10,"Endirim Yoxdur")</f>
        <v>Endirim Yoxdur</v>
      </c>
    </row>
    <row r="7772" spans="3:5" x14ac:dyDescent="0.25">
      <c r="C7772" s="26" t="str">
        <f>IF(Orders!U7772&gt;500,"Yüksək Satış","Aşağı Satış")</f>
        <v>Aşağı Satış</v>
      </c>
      <c r="D7772" s="26" t="str">
        <f>IF(Orders!U7772&gt;500,IF(Orders!E7772="First Class",IF(Orders!W7772=0,"VIP","Special"),"Formal"),"Normal")</f>
        <v>Normal</v>
      </c>
      <c r="E7772" s="26" t="str" cm="1">
        <f t="array" ref="E7772">_xlfn.IFS(Orders!W7772=0,"Endirim Yoxdur",SUMIFS(Orders!$V:$V,Orders!$T:$T,Orders!T7772)&gt;10,ROUND(Orders!W7772*1.15,2),SUMIFS(Orders!$V:$V,Orders!$T:$T,Orders!T7772)&lt;=10,"Endirim Yoxdur")</f>
        <v>Endirim Yoxdur</v>
      </c>
    </row>
    <row r="7773" spans="3:5" x14ac:dyDescent="0.25">
      <c r="C7773" s="26" t="str">
        <f>IF(Orders!U7773&gt;500,"Yüksək Satış","Aşağı Satış")</f>
        <v>Aşağı Satış</v>
      </c>
      <c r="D7773" s="26" t="str">
        <f>IF(Orders!U7773&gt;500,IF(Orders!E7773="First Class",IF(Orders!W7773=0,"VIP","Special"),"Formal"),"Normal")</f>
        <v>Normal</v>
      </c>
      <c r="E7773" s="26" cm="1">
        <f t="array" ref="E7773">_xlfn.IFS(Orders!W7773=0,"Endirim Yoxdur",SUMIFS(Orders!$V:$V,Orders!$T:$T,Orders!T7773)&gt;10,ROUND(Orders!W7773*1.15,2),SUMIFS(Orders!$V:$V,Orders!$T:$T,Orders!T7773)&lt;=10,"Endirim Yoxdur")</f>
        <v>0.23</v>
      </c>
    </row>
    <row r="7774" spans="3:5" x14ac:dyDescent="0.25">
      <c r="C7774" s="26" t="str">
        <f>IF(Orders!U7774&gt;500,"Yüksək Satış","Aşağı Satış")</f>
        <v>Aşağı Satış</v>
      </c>
      <c r="D7774" s="26" t="str">
        <f>IF(Orders!U7774&gt;500,IF(Orders!E7774="First Class",IF(Orders!W7774=0,"VIP","Special"),"Formal"),"Normal")</f>
        <v>Normal</v>
      </c>
      <c r="E7774" s="26" t="str" cm="1">
        <f t="array" ref="E7774">_xlfn.IFS(Orders!W7774=0,"Endirim Yoxdur",SUMIFS(Orders!$V:$V,Orders!$T:$T,Orders!T7774)&gt;10,ROUND(Orders!W7774*1.15,2),SUMIFS(Orders!$V:$V,Orders!$T:$T,Orders!T7774)&lt;=10,"Endirim Yoxdur")</f>
        <v>Endirim Yoxdur</v>
      </c>
    </row>
    <row r="7775" spans="3:5" x14ac:dyDescent="0.25">
      <c r="C7775" s="26" t="str">
        <f>IF(Orders!U7775&gt;500,"Yüksək Satış","Aşağı Satış")</f>
        <v>Aşağı Satış</v>
      </c>
      <c r="D7775" s="26" t="str">
        <f>IF(Orders!U7775&gt;500,IF(Orders!E7775="First Class",IF(Orders!W7775=0,"VIP","Special"),"Formal"),"Normal")</f>
        <v>Normal</v>
      </c>
      <c r="E7775" s="26" cm="1">
        <f t="array" ref="E7775">_xlfn.IFS(Orders!W7775=0,"Endirim Yoxdur",SUMIFS(Orders!$V:$V,Orders!$T:$T,Orders!T7775)&gt;10,ROUND(Orders!W7775*1.15,2),SUMIFS(Orders!$V:$V,Orders!$T:$T,Orders!T7775)&lt;=10,"Endirim Yoxdur")</f>
        <v>0.23</v>
      </c>
    </row>
    <row r="7776" spans="3:5" x14ac:dyDescent="0.25">
      <c r="C7776" s="26" t="str">
        <f>IF(Orders!U7776&gt;500,"Yüksək Satış","Aşağı Satış")</f>
        <v>Aşağı Satış</v>
      </c>
      <c r="D7776" s="26" t="str">
        <f>IF(Orders!U7776&gt;500,IF(Orders!E7776="First Class",IF(Orders!W7776=0,"VIP","Special"),"Formal"),"Normal")</f>
        <v>Normal</v>
      </c>
      <c r="E7776" s="26" t="str" cm="1">
        <f t="array" ref="E7776">_xlfn.IFS(Orders!W7776=0,"Endirim Yoxdur",SUMIFS(Orders!$V:$V,Orders!$T:$T,Orders!T7776)&gt;10,ROUND(Orders!W7776*1.15,2),SUMIFS(Orders!$V:$V,Orders!$T:$T,Orders!T7776)&lt;=10,"Endirim Yoxdur")</f>
        <v>Endirim Yoxdur</v>
      </c>
    </row>
    <row r="7777" spans="3:5" x14ac:dyDescent="0.25">
      <c r="C7777" s="26" t="str">
        <f>IF(Orders!U7777&gt;500,"Yüksək Satış","Aşağı Satış")</f>
        <v>Aşağı Satış</v>
      </c>
      <c r="D7777" s="26" t="str">
        <f>IF(Orders!U7777&gt;500,IF(Orders!E7777="First Class",IF(Orders!W7777=0,"VIP","Special"),"Formal"),"Normal")</f>
        <v>Normal</v>
      </c>
      <c r="E7777" s="26" cm="1">
        <f t="array" ref="E7777">_xlfn.IFS(Orders!W7777=0,"Endirim Yoxdur",SUMIFS(Orders!$V:$V,Orders!$T:$T,Orders!T7777)&gt;10,ROUND(Orders!W7777*1.15,2),SUMIFS(Orders!$V:$V,Orders!$T:$T,Orders!T7777)&lt;=10,"Endirim Yoxdur")</f>
        <v>0.37</v>
      </c>
    </row>
    <row r="7778" spans="3:5" x14ac:dyDescent="0.25">
      <c r="C7778" s="26" t="str">
        <f>IF(Orders!U7778&gt;500,"Yüksək Satış","Aşağı Satış")</f>
        <v>Aşağı Satış</v>
      </c>
      <c r="D7778" s="26" t="str">
        <f>IF(Orders!U7778&gt;500,IF(Orders!E7778="First Class",IF(Orders!W7778=0,"VIP","Special"),"Formal"),"Normal")</f>
        <v>Normal</v>
      </c>
      <c r="E7778" s="26" t="str" cm="1">
        <f t="array" ref="E7778">_xlfn.IFS(Orders!W7778=0,"Endirim Yoxdur",SUMIFS(Orders!$V:$V,Orders!$T:$T,Orders!T7778)&gt;10,ROUND(Orders!W7778*1.15,2),SUMIFS(Orders!$V:$V,Orders!$T:$T,Orders!T7778)&lt;=10,"Endirim Yoxdur")</f>
        <v>Endirim Yoxdur</v>
      </c>
    </row>
    <row r="7779" spans="3:5" x14ac:dyDescent="0.25">
      <c r="C7779" s="26" t="str">
        <f>IF(Orders!U7779&gt;500,"Yüksək Satış","Aşağı Satış")</f>
        <v>Aşağı Satış</v>
      </c>
      <c r="D7779" s="26" t="str">
        <f>IF(Orders!U7779&gt;500,IF(Orders!E7779="First Class",IF(Orders!W7779=0,"VIP","Special"),"Formal"),"Normal")</f>
        <v>Normal</v>
      </c>
      <c r="E7779" s="26" t="str" cm="1">
        <f t="array" ref="E7779">_xlfn.IFS(Orders!W7779=0,"Endirim Yoxdur",SUMIFS(Orders!$V:$V,Orders!$T:$T,Orders!T7779)&gt;10,ROUND(Orders!W7779*1.15,2),SUMIFS(Orders!$V:$V,Orders!$T:$T,Orders!T7779)&lt;=10,"Endirim Yoxdur")</f>
        <v>Endirim Yoxdur</v>
      </c>
    </row>
    <row r="7780" spans="3:5" x14ac:dyDescent="0.25">
      <c r="C7780" s="26" t="str">
        <f>IF(Orders!U7780&gt;500,"Yüksək Satış","Aşağı Satış")</f>
        <v>Aşağı Satış</v>
      </c>
      <c r="D7780" s="26" t="str">
        <f>IF(Orders!U7780&gt;500,IF(Orders!E7780="First Class",IF(Orders!W7780=0,"VIP","Special"),"Formal"),"Normal")</f>
        <v>Normal</v>
      </c>
      <c r="E7780" s="26" t="str" cm="1">
        <f t="array" ref="E7780">_xlfn.IFS(Orders!W7780=0,"Endirim Yoxdur",SUMIFS(Orders!$V:$V,Orders!$T:$T,Orders!T7780)&gt;10,ROUND(Orders!W7780*1.15,2),SUMIFS(Orders!$V:$V,Orders!$T:$T,Orders!T7780)&lt;=10,"Endirim Yoxdur")</f>
        <v>Endirim Yoxdur</v>
      </c>
    </row>
    <row r="7781" spans="3:5" x14ac:dyDescent="0.25">
      <c r="C7781" s="26" t="str">
        <f>IF(Orders!U7781&gt;500,"Yüksək Satış","Aşağı Satış")</f>
        <v>Aşağı Satış</v>
      </c>
      <c r="D7781" s="26" t="str">
        <f>IF(Orders!U7781&gt;500,IF(Orders!E7781="First Class",IF(Orders!W7781=0,"VIP","Special"),"Formal"),"Normal")</f>
        <v>Normal</v>
      </c>
      <c r="E7781" s="26" t="str" cm="1">
        <f t="array" ref="E7781">_xlfn.IFS(Orders!W7781=0,"Endirim Yoxdur",SUMIFS(Orders!$V:$V,Orders!$T:$T,Orders!T7781)&gt;10,ROUND(Orders!W7781*1.15,2),SUMIFS(Orders!$V:$V,Orders!$T:$T,Orders!T7781)&lt;=10,"Endirim Yoxdur")</f>
        <v>Endirim Yoxdur</v>
      </c>
    </row>
    <row r="7782" spans="3:5" x14ac:dyDescent="0.25">
      <c r="C7782" s="26" t="str">
        <f>IF(Orders!U7782&gt;500,"Yüksək Satış","Aşağı Satış")</f>
        <v>Aşağı Satış</v>
      </c>
      <c r="D7782" s="26" t="str">
        <f>IF(Orders!U7782&gt;500,IF(Orders!E7782="First Class",IF(Orders!W7782=0,"VIP","Special"),"Formal"),"Normal")</f>
        <v>Normal</v>
      </c>
      <c r="E7782" s="26" t="str" cm="1">
        <f t="array" ref="E7782">_xlfn.IFS(Orders!W7782=0,"Endirim Yoxdur",SUMIFS(Orders!$V:$V,Orders!$T:$T,Orders!T7782)&gt;10,ROUND(Orders!W7782*1.15,2),SUMIFS(Orders!$V:$V,Orders!$T:$T,Orders!T7782)&lt;=10,"Endirim Yoxdur")</f>
        <v>Endirim Yoxdur</v>
      </c>
    </row>
    <row r="7783" spans="3:5" x14ac:dyDescent="0.25">
      <c r="C7783" s="26" t="str">
        <f>IF(Orders!U7783&gt;500,"Yüksək Satış","Aşağı Satış")</f>
        <v>Aşağı Satış</v>
      </c>
      <c r="D7783" s="26" t="str">
        <f>IF(Orders!U7783&gt;500,IF(Orders!E7783="First Class",IF(Orders!W7783=0,"VIP","Special"),"Formal"),"Normal")</f>
        <v>Normal</v>
      </c>
      <c r="E7783" s="26" cm="1">
        <f t="array" ref="E7783">_xlfn.IFS(Orders!W7783=0,"Endirim Yoxdur",SUMIFS(Orders!$V:$V,Orders!$T:$T,Orders!T7783)&gt;10,ROUND(Orders!W7783*1.15,2),SUMIFS(Orders!$V:$V,Orders!$T:$T,Orders!T7783)&lt;=10,"Endirim Yoxdur")</f>
        <v>0.23</v>
      </c>
    </row>
    <row r="7784" spans="3:5" x14ac:dyDescent="0.25">
      <c r="C7784" s="26" t="str">
        <f>IF(Orders!U7784&gt;500,"Yüksək Satış","Aşağı Satış")</f>
        <v>Aşağı Satış</v>
      </c>
      <c r="D7784" s="26" t="str">
        <f>IF(Orders!U7784&gt;500,IF(Orders!E7784="First Class",IF(Orders!W7784=0,"VIP","Special"),"Formal"),"Normal")</f>
        <v>Normal</v>
      </c>
      <c r="E7784" s="26" t="str" cm="1">
        <f t="array" ref="E7784">_xlfn.IFS(Orders!W7784=0,"Endirim Yoxdur",SUMIFS(Orders!$V:$V,Orders!$T:$T,Orders!T7784)&gt;10,ROUND(Orders!W7784*1.15,2),SUMIFS(Orders!$V:$V,Orders!$T:$T,Orders!T7784)&lt;=10,"Endirim Yoxdur")</f>
        <v>Endirim Yoxdur</v>
      </c>
    </row>
    <row r="7785" spans="3:5" x14ac:dyDescent="0.25">
      <c r="C7785" s="26" t="str">
        <f>IF(Orders!U7785&gt;500,"Yüksək Satış","Aşağı Satış")</f>
        <v>Yüksək Satış</v>
      </c>
      <c r="D7785" s="26" t="str">
        <f>IF(Orders!U7785&gt;500,IF(Orders!E7785="First Class",IF(Orders!W7785=0,"VIP","Special"),"Formal"),"Normal")</f>
        <v>Formal</v>
      </c>
      <c r="E7785" s="26" t="str" cm="1">
        <f t="array" ref="E7785">_xlfn.IFS(Orders!W7785=0,"Endirim Yoxdur",SUMIFS(Orders!$V:$V,Orders!$T:$T,Orders!T7785)&gt;10,ROUND(Orders!W7785*1.15,2),SUMIFS(Orders!$V:$V,Orders!$T:$T,Orders!T7785)&lt;=10,"Endirim Yoxdur")</f>
        <v>Endirim Yoxdur</v>
      </c>
    </row>
    <row r="7786" spans="3:5" x14ac:dyDescent="0.25">
      <c r="C7786" s="26" t="str">
        <f>IF(Orders!U7786&gt;500,"Yüksək Satış","Aşağı Satış")</f>
        <v>Aşağı Satış</v>
      </c>
      <c r="D7786" s="26" t="str">
        <f>IF(Orders!U7786&gt;500,IF(Orders!E7786="First Class",IF(Orders!W7786=0,"VIP","Special"),"Formal"),"Normal")</f>
        <v>Normal</v>
      </c>
      <c r="E7786" s="26" cm="1">
        <f t="array" ref="E7786">_xlfn.IFS(Orders!W7786=0,"Endirim Yoxdur",SUMIFS(Orders!$V:$V,Orders!$T:$T,Orders!T7786)&gt;10,ROUND(Orders!W7786*1.15,2),SUMIFS(Orders!$V:$V,Orders!$T:$T,Orders!T7786)&lt;=10,"Endirim Yoxdur")</f>
        <v>0.23</v>
      </c>
    </row>
    <row r="7787" spans="3:5" x14ac:dyDescent="0.25">
      <c r="C7787" s="26" t="str">
        <f>IF(Orders!U7787&gt;500,"Yüksək Satış","Aşağı Satış")</f>
        <v>Yüksək Satış</v>
      </c>
      <c r="D7787" s="26" t="str">
        <f>IF(Orders!U7787&gt;500,IF(Orders!E7787="First Class",IF(Orders!W7787=0,"VIP","Special"),"Formal"),"Normal")</f>
        <v>Formal</v>
      </c>
      <c r="E7787" s="26" t="str" cm="1">
        <f t="array" ref="E7787">_xlfn.IFS(Orders!W7787=0,"Endirim Yoxdur",SUMIFS(Orders!$V:$V,Orders!$T:$T,Orders!T7787)&gt;10,ROUND(Orders!W7787*1.15,2),SUMIFS(Orders!$V:$V,Orders!$T:$T,Orders!T7787)&lt;=10,"Endirim Yoxdur")</f>
        <v>Endirim Yoxdur</v>
      </c>
    </row>
    <row r="7788" spans="3:5" x14ac:dyDescent="0.25">
      <c r="C7788" s="26" t="str">
        <f>IF(Orders!U7788&gt;500,"Yüksək Satış","Aşağı Satış")</f>
        <v>Aşağı Satış</v>
      </c>
      <c r="D7788" s="26" t="str">
        <f>IF(Orders!U7788&gt;500,IF(Orders!E7788="First Class",IF(Orders!W7788=0,"VIP","Special"),"Formal"),"Normal")</f>
        <v>Normal</v>
      </c>
      <c r="E7788" s="26" t="str" cm="1">
        <f t="array" ref="E7788">_xlfn.IFS(Orders!W7788=0,"Endirim Yoxdur",SUMIFS(Orders!$V:$V,Orders!$T:$T,Orders!T7788)&gt;10,ROUND(Orders!W7788*1.15,2),SUMIFS(Orders!$V:$V,Orders!$T:$T,Orders!T7788)&lt;=10,"Endirim Yoxdur")</f>
        <v>Endirim Yoxdur</v>
      </c>
    </row>
    <row r="7789" spans="3:5" x14ac:dyDescent="0.25">
      <c r="C7789" s="26" t="str">
        <f>IF(Orders!U7789&gt;500,"Yüksək Satış","Aşağı Satış")</f>
        <v>Aşağı Satış</v>
      </c>
      <c r="D7789" s="26" t="str">
        <f>IF(Orders!U7789&gt;500,IF(Orders!E7789="First Class",IF(Orders!W7789=0,"VIP","Special"),"Formal"),"Normal")</f>
        <v>Normal</v>
      </c>
      <c r="E7789" s="26" cm="1">
        <f t="array" ref="E7789">_xlfn.IFS(Orders!W7789=0,"Endirim Yoxdur",SUMIFS(Orders!$V:$V,Orders!$T:$T,Orders!T7789)&gt;10,ROUND(Orders!W7789*1.15,2),SUMIFS(Orders!$V:$V,Orders!$T:$T,Orders!T7789)&lt;=10,"Endirim Yoxdur")</f>
        <v>0.81</v>
      </c>
    </row>
    <row r="7790" spans="3:5" x14ac:dyDescent="0.25">
      <c r="C7790" s="26" t="str">
        <f>IF(Orders!U7790&gt;500,"Yüksək Satış","Aşağı Satış")</f>
        <v>Aşağı Satış</v>
      </c>
      <c r="D7790" s="26" t="str">
        <f>IF(Orders!U7790&gt;500,IF(Orders!E7790="First Class",IF(Orders!W7790=0,"VIP","Special"),"Formal"),"Normal")</f>
        <v>Normal</v>
      </c>
      <c r="E7790" s="26" t="str" cm="1">
        <f t="array" ref="E7790">_xlfn.IFS(Orders!W7790=0,"Endirim Yoxdur",SUMIFS(Orders!$V:$V,Orders!$T:$T,Orders!T7790)&gt;10,ROUND(Orders!W7790*1.15,2),SUMIFS(Orders!$V:$V,Orders!$T:$T,Orders!T7790)&lt;=10,"Endirim Yoxdur")</f>
        <v>Endirim Yoxdur</v>
      </c>
    </row>
    <row r="7791" spans="3:5" x14ac:dyDescent="0.25">
      <c r="C7791" s="26" t="str">
        <f>IF(Orders!U7791&gt;500,"Yüksək Satış","Aşağı Satış")</f>
        <v>Aşağı Satış</v>
      </c>
      <c r="D7791" s="26" t="str">
        <f>IF(Orders!U7791&gt;500,IF(Orders!E7791="First Class",IF(Orders!W7791=0,"VIP","Special"),"Formal"),"Normal")</f>
        <v>Normal</v>
      </c>
      <c r="E7791" s="26" cm="1">
        <f t="array" ref="E7791">_xlfn.IFS(Orders!W7791=0,"Endirim Yoxdur",SUMIFS(Orders!$V:$V,Orders!$T:$T,Orders!T7791)&gt;10,ROUND(Orders!W7791*1.15,2),SUMIFS(Orders!$V:$V,Orders!$T:$T,Orders!T7791)&lt;=10,"Endirim Yoxdur")</f>
        <v>0.23</v>
      </c>
    </row>
    <row r="7792" spans="3:5" x14ac:dyDescent="0.25">
      <c r="C7792" s="26" t="str">
        <f>IF(Orders!U7792&gt;500,"Yüksək Satış","Aşağı Satış")</f>
        <v>Aşağı Satış</v>
      </c>
      <c r="D7792" s="26" t="str">
        <f>IF(Orders!U7792&gt;500,IF(Orders!E7792="First Class",IF(Orders!W7792=0,"VIP","Special"),"Formal"),"Normal")</f>
        <v>Normal</v>
      </c>
      <c r="E7792" s="26" cm="1">
        <f t="array" ref="E7792">_xlfn.IFS(Orders!W7792=0,"Endirim Yoxdur",SUMIFS(Orders!$V:$V,Orders!$T:$T,Orders!T7792)&gt;10,ROUND(Orders!W7792*1.15,2),SUMIFS(Orders!$V:$V,Orders!$T:$T,Orders!T7792)&lt;=10,"Endirim Yoxdur")</f>
        <v>0.23</v>
      </c>
    </row>
    <row r="7793" spans="3:5" x14ac:dyDescent="0.25">
      <c r="C7793" s="26" t="str">
        <f>IF(Orders!U7793&gt;500,"Yüksək Satış","Aşağı Satış")</f>
        <v>Aşağı Satış</v>
      </c>
      <c r="D7793" s="26" t="str">
        <f>IF(Orders!U7793&gt;500,IF(Orders!E7793="First Class",IF(Orders!W7793=0,"VIP","Special"),"Formal"),"Normal")</f>
        <v>Normal</v>
      </c>
      <c r="E7793" s="26" t="str" cm="1">
        <f t="array" ref="E7793">_xlfn.IFS(Orders!W7793=0,"Endirim Yoxdur",SUMIFS(Orders!$V:$V,Orders!$T:$T,Orders!T7793)&gt;10,ROUND(Orders!W7793*1.15,2),SUMIFS(Orders!$V:$V,Orders!$T:$T,Orders!T7793)&lt;=10,"Endirim Yoxdur")</f>
        <v>Endirim Yoxdur</v>
      </c>
    </row>
    <row r="7794" spans="3:5" x14ac:dyDescent="0.25">
      <c r="C7794" s="26" t="str">
        <f>IF(Orders!U7794&gt;500,"Yüksək Satış","Aşağı Satış")</f>
        <v>Aşağı Satış</v>
      </c>
      <c r="D7794" s="26" t="str">
        <f>IF(Orders!U7794&gt;500,IF(Orders!E7794="First Class",IF(Orders!W7794=0,"VIP","Special"),"Formal"),"Normal")</f>
        <v>Normal</v>
      </c>
      <c r="E7794" s="26" t="str" cm="1">
        <f t="array" ref="E7794">_xlfn.IFS(Orders!W7794=0,"Endirim Yoxdur",SUMIFS(Orders!$V:$V,Orders!$T:$T,Orders!T7794)&gt;10,ROUND(Orders!W7794*1.15,2),SUMIFS(Orders!$V:$V,Orders!$T:$T,Orders!T7794)&lt;=10,"Endirim Yoxdur")</f>
        <v>Endirim Yoxdur</v>
      </c>
    </row>
    <row r="7795" spans="3:5" x14ac:dyDescent="0.25">
      <c r="C7795" s="26" t="str">
        <f>IF(Orders!U7795&gt;500,"Yüksək Satış","Aşağı Satış")</f>
        <v>Aşağı Satış</v>
      </c>
      <c r="D7795" s="26" t="str">
        <f>IF(Orders!U7795&gt;500,IF(Orders!E7795="First Class",IF(Orders!W7795=0,"VIP","Special"),"Formal"),"Normal")</f>
        <v>Normal</v>
      </c>
      <c r="E7795" s="26" cm="1">
        <f t="array" ref="E7795">_xlfn.IFS(Orders!W7795=0,"Endirim Yoxdur",SUMIFS(Orders!$V:$V,Orders!$T:$T,Orders!T7795)&gt;10,ROUND(Orders!W7795*1.15,2),SUMIFS(Orders!$V:$V,Orders!$T:$T,Orders!T7795)&lt;=10,"Endirim Yoxdur")</f>
        <v>0.46</v>
      </c>
    </row>
    <row r="7796" spans="3:5" x14ac:dyDescent="0.25">
      <c r="C7796" s="26" t="str">
        <f>IF(Orders!U7796&gt;500,"Yüksək Satış","Aşağı Satış")</f>
        <v>Aşağı Satış</v>
      </c>
      <c r="D7796" s="26" t="str">
        <f>IF(Orders!U7796&gt;500,IF(Orders!E7796="First Class",IF(Orders!W7796=0,"VIP","Special"),"Formal"),"Normal")</f>
        <v>Normal</v>
      </c>
      <c r="E7796" s="26" cm="1">
        <f t="array" ref="E7796">_xlfn.IFS(Orders!W7796=0,"Endirim Yoxdur",SUMIFS(Orders!$V:$V,Orders!$T:$T,Orders!T7796)&gt;10,ROUND(Orders!W7796*1.15,2),SUMIFS(Orders!$V:$V,Orders!$T:$T,Orders!T7796)&lt;=10,"Endirim Yoxdur")</f>
        <v>0.23</v>
      </c>
    </row>
    <row r="7797" spans="3:5" x14ac:dyDescent="0.25">
      <c r="C7797" s="26" t="str">
        <f>IF(Orders!U7797&gt;500,"Yüksək Satış","Aşağı Satış")</f>
        <v>Aşağı Satış</v>
      </c>
      <c r="D7797" s="26" t="str">
        <f>IF(Orders!U7797&gt;500,IF(Orders!E7797="First Class",IF(Orders!W7797=0,"VIP","Special"),"Formal"),"Normal")</f>
        <v>Normal</v>
      </c>
      <c r="E7797" s="26" cm="1">
        <f t="array" ref="E7797">_xlfn.IFS(Orders!W7797=0,"Endirim Yoxdur",SUMIFS(Orders!$V:$V,Orders!$T:$T,Orders!T7797)&gt;10,ROUND(Orders!W7797*1.15,2),SUMIFS(Orders!$V:$V,Orders!$T:$T,Orders!T7797)&lt;=10,"Endirim Yoxdur")</f>
        <v>0.23</v>
      </c>
    </row>
    <row r="7798" spans="3:5" x14ac:dyDescent="0.25">
      <c r="C7798" s="26" t="str">
        <f>IF(Orders!U7798&gt;500,"Yüksək Satış","Aşağı Satış")</f>
        <v>Aşağı Satış</v>
      </c>
      <c r="D7798" s="26" t="str">
        <f>IF(Orders!U7798&gt;500,IF(Orders!E7798="First Class",IF(Orders!W7798=0,"VIP","Special"),"Formal"),"Normal")</f>
        <v>Normal</v>
      </c>
      <c r="E7798" s="26" cm="1">
        <f t="array" ref="E7798">_xlfn.IFS(Orders!W7798=0,"Endirim Yoxdur",SUMIFS(Orders!$V:$V,Orders!$T:$T,Orders!T7798)&gt;10,ROUND(Orders!W7798*1.15,2),SUMIFS(Orders!$V:$V,Orders!$T:$T,Orders!T7798)&lt;=10,"Endirim Yoxdur")</f>
        <v>0.23</v>
      </c>
    </row>
    <row r="7799" spans="3:5" x14ac:dyDescent="0.25">
      <c r="C7799" s="26" t="str">
        <f>IF(Orders!U7799&gt;500,"Yüksək Satış","Aşağı Satış")</f>
        <v>Aşağı Satış</v>
      </c>
      <c r="D7799" s="26" t="str">
        <f>IF(Orders!U7799&gt;500,IF(Orders!E7799="First Class",IF(Orders!W7799=0,"VIP","Special"),"Formal"),"Normal")</f>
        <v>Normal</v>
      </c>
      <c r="E7799" s="26" cm="1">
        <f t="array" ref="E7799">_xlfn.IFS(Orders!W7799=0,"Endirim Yoxdur",SUMIFS(Orders!$V:$V,Orders!$T:$T,Orders!T7799)&gt;10,ROUND(Orders!W7799*1.15,2),SUMIFS(Orders!$V:$V,Orders!$T:$T,Orders!T7799)&lt;=10,"Endirim Yoxdur")</f>
        <v>0.23</v>
      </c>
    </row>
    <row r="7800" spans="3:5" x14ac:dyDescent="0.25">
      <c r="C7800" s="26" t="str">
        <f>IF(Orders!U7800&gt;500,"Yüksək Satış","Aşağı Satış")</f>
        <v>Aşağı Satış</v>
      </c>
      <c r="D7800" s="26" t="str">
        <f>IF(Orders!U7800&gt;500,IF(Orders!E7800="First Class",IF(Orders!W7800=0,"VIP","Special"),"Formal"),"Normal")</f>
        <v>Normal</v>
      </c>
      <c r="E7800" s="26" cm="1">
        <f t="array" ref="E7800">_xlfn.IFS(Orders!W7800=0,"Endirim Yoxdur",SUMIFS(Orders!$V:$V,Orders!$T:$T,Orders!T7800)&gt;10,ROUND(Orders!W7800*1.15,2),SUMIFS(Orders!$V:$V,Orders!$T:$T,Orders!T7800)&lt;=10,"Endirim Yoxdur")</f>
        <v>0.23</v>
      </c>
    </row>
    <row r="7801" spans="3:5" x14ac:dyDescent="0.25">
      <c r="C7801" s="26" t="str">
        <f>IF(Orders!U7801&gt;500,"Yüksək Satış","Aşağı Satış")</f>
        <v>Aşağı Satış</v>
      </c>
      <c r="D7801" s="26" t="str">
        <f>IF(Orders!U7801&gt;500,IF(Orders!E7801="First Class",IF(Orders!W7801=0,"VIP","Special"),"Formal"),"Normal")</f>
        <v>Normal</v>
      </c>
      <c r="E7801" s="26" cm="1">
        <f t="array" ref="E7801">_xlfn.IFS(Orders!W7801=0,"Endirim Yoxdur",SUMIFS(Orders!$V:$V,Orders!$T:$T,Orders!T7801)&gt;10,ROUND(Orders!W7801*1.15,2),SUMIFS(Orders!$V:$V,Orders!$T:$T,Orders!T7801)&lt;=10,"Endirim Yoxdur")</f>
        <v>0.46</v>
      </c>
    </row>
    <row r="7802" spans="3:5" x14ac:dyDescent="0.25">
      <c r="C7802" s="26" t="str">
        <f>IF(Orders!U7802&gt;500,"Yüksək Satış","Aşağı Satış")</f>
        <v>Aşağı Satış</v>
      </c>
      <c r="D7802" s="26" t="str">
        <f>IF(Orders!U7802&gt;500,IF(Orders!E7802="First Class",IF(Orders!W7802=0,"VIP","Special"),"Formal"),"Normal")</f>
        <v>Normal</v>
      </c>
      <c r="E7802" s="26" t="str" cm="1">
        <f t="array" ref="E7802">_xlfn.IFS(Orders!W7802=0,"Endirim Yoxdur",SUMIFS(Orders!$V:$V,Orders!$T:$T,Orders!T7802)&gt;10,ROUND(Orders!W7802*1.15,2),SUMIFS(Orders!$V:$V,Orders!$T:$T,Orders!T7802)&lt;=10,"Endirim Yoxdur")</f>
        <v>Endirim Yoxdur</v>
      </c>
    </row>
    <row r="7803" spans="3:5" x14ac:dyDescent="0.25">
      <c r="C7803" s="26" t="str">
        <f>IF(Orders!U7803&gt;500,"Yüksək Satış","Aşağı Satış")</f>
        <v>Aşağı Satış</v>
      </c>
      <c r="D7803" s="26" t="str">
        <f>IF(Orders!U7803&gt;500,IF(Orders!E7803="First Class",IF(Orders!W7803=0,"VIP","Special"),"Formal"),"Normal")</f>
        <v>Normal</v>
      </c>
      <c r="E7803" s="26" cm="1">
        <f t="array" ref="E7803">_xlfn.IFS(Orders!W7803=0,"Endirim Yoxdur",SUMIFS(Orders!$V:$V,Orders!$T:$T,Orders!T7803)&gt;10,ROUND(Orders!W7803*1.15,2),SUMIFS(Orders!$V:$V,Orders!$T:$T,Orders!T7803)&lt;=10,"Endirim Yoxdur")</f>
        <v>0.23</v>
      </c>
    </row>
    <row r="7804" spans="3:5" x14ac:dyDescent="0.25">
      <c r="C7804" s="26" t="str">
        <f>IF(Orders!U7804&gt;500,"Yüksək Satış","Aşağı Satış")</f>
        <v>Aşağı Satış</v>
      </c>
      <c r="D7804" s="26" t="str">
        <f>IF(Orders!U7804&gt;500,IF(Orders!E7804="First Class",IF(Orders!W7804=0,"VIP","Special"),"Formal"),"Normal")</f>
        <v>Normal</v>
      </c>
      <c r="E7804" s="26" cm="1">
        <f t="array" ref="E7804">_xlfn.IFS(Orders!W7804=0,"Endirim Yoxdur",SUMIFS(Orders!$V:$V,Orders!$T:$T,Orders!T7804)&gt;10,ROUND(Orders!W7804*1.15,2),SUMIFS(Orders!$V:$V,Orders!$T:$T,Orders!T7804)&lt;=10,"Endirim Yoxdur")</f>
        <v>0.46</v>
      </c>
    </row>
    <row r="7805" spans="3:5" x14ac:dyDescent="0.25">
      <c r="C7805" s="26" t="str">
        <f>IF(Orders!U7805&gt;500,"Yüksək Satış","Aşağı Satış")</f>
        <v>Aşağı Satış</v>
      </c>
      <c r="D7805" s="26" t="str">
        <f>IF(Orders!U7805&gt;500,IF(Orders!E7805="First Class",IF(Orders!W7805=0,"VIP","Special"),"Formal"),"Normal")</f>
        <v>Normal</v>
      </c>
      <c r="E7805" s="26" cm="1">
        <f t="array" ref="E7805">_xlfn.IFS(Orders!W7805=0,"Endirim Yoxdur",SUMIFS(Orders!$V:$V,Orders!$T:$T,Orders!T7805)&gt;10,ROUND(Orders!W7805*1.15,2),SUMIFS(Orders!$V:$V,Orders!$T:$T,Orders!T7805)&lt;=10,"Endirim Yoxdur")</f>
        <v>0.23</v>
      </c>
    </row>
    <row r="7806" spans="3:5" x14ac:dyDescent="0.25">
      <c r="C7806" s="26" t="str">
        <f>IF(Orders!U7806&gt;500,"Yüksək Satış","Aşağı Satış")</f>
        <v>Aşağı Satış</v>
      </c>
      <c r="D7806" s="26" t="str">
        <f>IF(Orders!U7806&gt;500,IF(Orders!E7806="First Class",IF(Orders!W7806=0,"VIP","Special"),"Formal"),"Normal")</f>
        <v>Normal</v>
      </c>
      <c r="E7806" s="26" cm="1">
        <f t="array" ref="E7806">_xlfn.IFS(Orders!W7806=0,"Endirim Yoxdur",SUMIFS(Orders!$V:$V,Orders!$T:$T,Orders!T7806)&gt;10,ROUND(Orders!W7806*1.15,2),SUMIFS(Orders!$V:$V,Orders!$T:$T,Orders!T7806)&lt;=10,"Endirim Yoxdur")</f>
        <v>0.23</v>
      </c>
    </row>
    <row r="7807" spans="3:5" x14ac:dyDescent="0.25">
      <c r="C7807" s="26" t="str">
        <f>IF(Orders!U7807&gt;500,"Yüksək Satış","Aşağı Satış")</f>
        <v>Aşağı Satış</v>
      </c>
      <c r="D7807" s="26" t="str">
        <f>IF(Orders!U7807&gt;500,IF(Orders!E7807="First Class",IF(Orders!W7807=0,"VIP","Special"),"Formal"),"Normal")</f>
        <v>Normal</v>
      </c>
      <c r="E7807" s="26" cm="1">
        <f t="array" ref="E7807">_xlfn.IFS(Orders!W7807=0,"Endirim Yoxdur",SUMIFS(Orders!$V:$V,Orders!$T:$T,Orders!T7807)&gt;10,ROUND(Orders!W7807*1.15,2),SUMIFS(Orders!$V:$V,Orders!$T:$T,Orders!T7807)&lt;=10,"Endirim Yoxdur")</f>
        <v>0.23</v>
      </c>
    </row>
    <row r="7808" spans="3:5" x14ac:dyDescent="0.25">
      <c r="C7808" s="26" t="str">
        <f>IF(Orders!U7808&gt;500,"Yüksək Satış","Aşağı Satış")</f>
        <v>Aşağı Satış</v>
      </c>
      <c r="D7808" s="26" t="str">
        <f>IF(Orders!U7808&gt;500,IF(Orders!E7808="First Class",IF(Orders!W7808=0,"VIP","Special"),"Formal"),"Normal")</f>
        <v>Normal</v>
      </c>
      <c r="E7808" s="26" cm="1">
        <f t="array" ref="E7808">_xlfn.IFS(Orders!W7808=0,"Endirim Yoxdur",SUMIFS(Orders!$V:$V,Orders!$T:$T,Orders!T7808)&gt;10,ROUND(Orders!W7808*1.15,2),SUMIFS(Orders!$V:$V,Orders!$T:$T,Orders!T7808)&lt;=10,"Endirim Yoxdur")</f>
        <v>0.81</v>
      </c>
    </row>
    <row r="7809" spans="3:5" x14ac:dyDescent="0.25">
      <c r="C7809" s="26" t="str">
        <f>IF(Orders!U7809&gt;500,"Yüksək Satış","Aşağı Satış")</f>
        <v>Aşağı Satış</v>
      </c>
      <c r="D7809" s="26" t="str">
        <f>IF(Orders!U7809&gt;500,IF(Orders!E7809="First Class",IF(Orders!W7809=0,"VIP","Special"),"Formal"),"Normal")</f>
        <v>Normal</v>
      </c>
      <c r="E7809" s="26" cm="1">
        <f t="array" ref="E7809">_xlfn.IFS(Orders!W7809=0,"Endirim Yoxdur",SUMIFS(Orders!$V:$V,Orders!$T:$T,Orders!T7809)&gt;10,ROUND(Orders!W7809*1.15,2),SUMIFS(Orders!$V:$V,Orders!$T:$T,Orders!T7809)&lt;=10,"Endirim Yoxdur")</f>
        <v>0.23</v>
      </c>
    </row>
    <row r="7810" spans="3:5" x14ac:dyDescent="0.25">
      <c r="C7810" s="26" t="str">
        <f>IF(Orders!U7810&gt;500,"Yüksək Satış","Aşağı Satış")</f>
        <v>Aşağı Satış</v>
      </c>
      <c r="D7810" s="26" t="str">
        <f>IF(Orders!U7810&gt;500,IF(Orders!E7810="First Class",IF(Orders!W7810=0,"VIP","Special"),"Formal"),"Normal")</f>
        <v>Normal</v>
      </c>
      <c r="E7810" s="26" t="str" cm="1">
        <f t="array" ref="E7810">_xlfn.IFS(Orders!W7810=0,"Endirim Yoxdur",SUMIFS(Orders!$V:$V,Orders!$T:$T,Orders!T7810)&gt;10,ROUND(Orders!W7810*1.15,2),SUMIFS(Orders!$V:$V,Orders!$T:$T,Orders!T7810)&lt;=10,"Endirim Yoxdur")</f>
        <v>Endirim Yoxdur</v>
      </c>
    </row>
    <row r="7811" spans="3:5" x14ac:dyDescent="0.25">
      <c r="C7811" s="26" t="str">
        <f>IF(Orders!U7811&gt;500,"Yüksək Satış","Aşağı Satış")</f>
        <v>Aşağı Satış</v>
      </c>
      <c r="D7811" s="26" t="str">
        <f>IF(Orders!U7811&gt;500,IF(Orders!E7811="First Class",IF(Orders!W7811=0,"VIP","Special"),"Formal"),"Normal")</f>
        <v>Normal</v>
      </c>
      <c r="E7811" s="26" t="str" cm="1">
        <f t="array" ref="E7811">_xlfn.IFS(Orders!W7811=0,"Endirim Yoxdur",SUMIFS(Orders!$V:$V,Orders!$T:$T,Orders!T7811)&gt;10,ROUND(Orders!W7811*1.15,2),SUMIFS(Orders!$V:$V,Orders!$T:$T,Orders!T7811)&lt;=10,"Endirim Yoxdur")</f>
        <v>Endirim Yoxdur</v>
      </c>
    </row>
    <row r="7812" spans="3:5" x14ac:dyDescent="0.25">
      <c r="C7812" s="26" t="str">
        <f>IF(Orders!U7812&gt;500,"Yüksək Satış","Aşağı Satış")</f>
        <v>Aşağı Satış</v>
      </c>
      <c r="D7812" s="26" t="str">
        <f>IF(Orders!U7812&gt;500,IF(Orders!E7812="First Class",IF(Orders!W7812=0,"VIP","Special"),"Formal"),"Normal")</f>
        <v>Normal</v>
      </c>
      <c r="E7812" s="26" t="str" cm="1">
        <f t="array" ref="E7812">_xlfn.IFS(Orders!W7812=0,"Endirim Yoxdur",SUMIFS(Orders!$V:$V,Orders!$T:$T,Orders!T7812)&gt;10,ROUND(Orders!W7812*1.15,2),SUMIFS(Orders!$V:$V,Orders!$T:$T,Orders!T7812)&lt;=10,"Endirim Yoxdur")</f>
        <v>Endirim Yoxdur</v>
      </c>
    </row>
    <row r="7813" spans="3:5" x14ac:dyDescent="0.25">
      <c r="C7813" s="26" t="str">
        <f>IF(Orders!U7813&gt;500,"Yüksək Satış","Aşağı Satış")</f>
        <v>Aşağı Satış</v>
      </c>
      <c r="D7813" s="26" t="str">
        <f>IF(Orders!U7813&gt;500,IF(Orders!E7813="First Class",IF(Orders!W7813=0,"VIP","Special"),"Formal"),"Normal")</f>
        <v>Normal</v>
      </c>
      <c r="E7813" s="26" cm="1">
        <f t="array" ref="E7813">_xlfn.IFS(Orders!W7813=0,"Endirim Yoxdur",SUMIFS(Orders!$V:$V,Orders!$T:$T,Orders!T7813)&gt;10,ROUND(Orders!W7813*1.15,2),SUMIFS(Orders!$V:$V,Orders!$T:$T,Orders!T7813)&lt;=10,"Endirim Yoxdur")</f>
        <v>0.23</v>
      </c>
    </row>
    <row r="7814" spans="3:5" x14ac:dyDescent="0.25">
      <c r="C7814" s="26" t="str">
        <f>IF(Orders!U7814&gt;500,"Yüksək Satış","Aşağı Satış")</f>
        <v>Aşağı Satış</v>
      </c>
      <c r="D7814" s="26" t="str">
        <f>IF(Orders!U7814&gt;500,IF(Orders!E7814="First Class",IF(Orders!W7814=0,"VIP","Special"),"Formal"),"Normal")</f>
        <v>Normal</v>
      </c>
      <c r="E7814" s="26" t="str" cm="1">
        <f t="array" ref="E7814">_xlfn.IFS(Orders!W7814=0,"Endirim Yoxdur",SUMIFS(Orders!$V:$V,Orders!$T:$T,Orders!T7814)&gt;10,ROUND(Orders!W7814*1.15,2),SUMIFS(Orders!$V:$V,Orders!$T:$T,Orders!T7814)&lt;=10,"Endirim Yoxdur")</f>
        <v>Endirim Yoxdur</v>
      </c>
    </row>
    <row r="7815" spans="3:5" x14ac:dyDescent="0.25">
      <c r="C7815" s="26" t="str">
        <f>IF(Orders!U7815&gt;500,"Yüksək Satış","Aşağı Satış")</f>
        <v>Aşağı Satış</v>
      </c>
      <c r="D7815" s="26" t="str">
        <f>IF(Orders!U7815&gt;500,IF(Orders!E7815="First Class",IF(Orders!W7815=0,"VIP","Special"),"Formal"),"Normal")</f>
        <v>Normal</v>
      </c>
      <c r="E7815" s="26" cm="1">
        <f t="array" ref="E7815">_xlfn.IFS(Orders!W7815=0,"Endirim Yoxdur",SUMIFS(Orders!$V:$V,Orders!$T:$T,Orders!T7815)&gt;10,ROUND(Orders!W7815*1.15,2),SUMIFS(Orders!$V:$V,Orders!$T:$T,Orders!T7815)&lt;=10,"Endirim Yoxdur")</f>
        <v>0.23</v>
      </c>
    </row>
    <row r="7816" spans="3:5" x14ac:dyDescent="0.25">
      <c r="C7816" s="26" t="str">
        <f>IF(Orders!U7816&gt;500,"Yüksək Satış","Aşağı Satış")</f>
        <v>Yüksək Satış</v>
      </c>
      <c r="D7816" s="26" t="str">
        <f>IF(Orders!U7816&gt;500,IF(Orders!E7816="First Class",IF(Orders!W7816=0,"VIP","Special"),"Formal"),"Normal")</f>
        <v>Formal</v>
      </c>
      <c r="E7816" s="26" t="str" cm="1">
        <f t="array" ref="E7816">_xlfn.IFS(Orders!W7816=0,"Endirim Yoxdur",SUMIFS(Orders!$V:$V,Orders!$T:$T,Orders!T7816)&gt;10,ROUND(Orders!W7816*1.15,2),SUMIFS(Orders!$V:$V,Orders!$T:$T,Orders!T7816)&lt;=10,"Endirim Yoxdur")</f>
        <v>Endirim Yoxdur</v>
      </c>
    </row>
    <row r="7817" spans="3:5" x14ac:dyDescent="0.25">
      <c r="C7817" s="26" t="str">
        <f>IF(Orders!U7817&gt;500,"Yüksək Satış","Aşağı Satış")</f>
        <v>Aşağı Satış</v>
      </c>
      <c r="D7817" s="26" t="str">
        <f>IF(Orders!U7817&gt;500,IF(Orders!E7817="First Class",IF(Orders!W7817=0,"VIP","Special"),"Formal"),"Normal")</f>
        <v>Normal</v>
      </c>
      <c r="E7817" s="26" t="str" cm="1">
        <f t="array" ref="E7817">_xlfn.IFS(Orders!W7817=0,"Endirim Yoxdur",SUMIFS(Orders!$V:$V,Orders!$T:$T,Orders!T7817)&gt;10,ROUND(Orders!W7817*1.15,2),SUMIFS(Orders!$V:$V,Orders!$T:$T,Orders!T7817)&lt;=10,"Endirim Yoxdur")</f>
        <v>Endirim Yoxdur</v>
      </c>
    </row>
    <row r="7818" spans="3:5" x14ac:dyDescent="0.25">
      <c r="C7818" s="26" t="str">
        <f>IF(Orders!U7818&gt;500,"Yüksək Satış","Aşağı Satış")</f>
        <v>Yüksək Satış</v>
      </c>
      <c r="D7818" s="26" t="str">
        <f>IF(Orders!U7818&gt;500,IF(Orders!E7818="First Class",IF(Orders!W7818=0,"VIP","Special"),"Formal"),"Normal")</f>
        <v>Formal</v>
      </c>
      <c r="E7818" s="26" cm="1">
        <f t="array" ref="E7818">_xlfn.IFS(Orders!W7818=0,"Endirim Yoxdur",SUMIFS(Orders!$V:$V,Orders!$T:$T,Orders!T7818)&gt;10,ROUND(Orders!W7818*1.15,2),SUMIFS(Orders!$V:$V,Orders!$T:$T,Orders!T7818)&lt;=10,"Endirim Yoxdur")</f>
        <v>0.23</v>
      </c>
    </row>
    <row r="7819" spans="3:5" x14ac:dyDescent="0.25">
      <c r="C7819" s="26" t="str">
        <f>IF(Orders!U7819&gt;500,"Yüksək Satış","Aşağı Satış")</f>
        <v>Aşağı Satış</v>
      </c>
      <c r="D7819" s="26" t="str">
        <f>IF(Orders!U7819&gt;500,IF(Orders!E7819="First Class",IF(Orders!W7819=0,"VIP","Special"),"Formal"),"Normal")</f>
        <v>Normal</v>
      </c>
      <c r="E7819" s="26" t="str" cm="1">
        <f t="array" ref="E7819">_xlfn.IFS(Orders!W7819=0,"Endirim Yoxdur",SUMIFS(Orders!$V:$V,Orders!$T:$T,Orders!T7819)&gt;10,ROUND(Orders!W7819*1.15,2),SUMIFS(Orders!$V:$V,Orders!$T:$T,Orders!T7819)&lt;=10,"Endirim Yoxdur")</f>
        <v>Endirim Yoxdur</v>
      </c>
    </row>
    <row r="7820" spans="3:5" x14ac:dyDescent="0.25">
      <c r="C7820" s="26" t="str">
        <f>IF(Orders!U7820&gt;500,"Yüksək Satış","Aşağı Satış")</f>
        <v>Aşağı Satış</v>
      </c>
      <c r="D7820" s="26" t="str">
        <f>IF(Orders!U7820&gt;500,IF(Orders!E7820="First Class",IF(Orders!W7820=0,"VIP","Special"),"Formal"),"Normal")</f>
        <v>Normal</v>
      </c>
      <c r="E7820" s="26" cm="1">
        <f t="array" ref="E7820">_xlfn.IFS(Orders!W7820=0,"Endirim Yoxdur",SUMIFS(Orders!$V:$V,Orders!$T:$T,Orders!T7820)&gt;10,ROUND(Orders!W7820*1.15,2),SUMIFS(Orders!$V:$V,Orders!$T:$T,Orders!T7820)&lt;=10,"Endirim Yoxdur")</f>
        <v>0.69</v>
      </c>
    </row>
    <row r="7821" spans="3:5" x14ac:dyDescent="0.25">
      <c r="C7821" s="26" t="str">
        <f>IF(Orders!U7821&gt;500,"Yüksək Satış","Aşağı Satış")</f>
        <v>Aşağı Satış</v>
      </c>
      <c r="D7821" s="26" t="str">
        <f>IF(Orders!U7821&gt;500,IF(Orders!E7821="First Class",IF(Orders!W7821=0,"VIP","Special"),"Formal"),"Normal")</f>
        <v>Normal</v>
      </c>
      <c r="E7821" s="26" t="str" cm="1">
        <f t="array" ref="E7821">_xlfn.IFS(Orders!W7821=0,"Endirim Yoxdur",SUMIFS(Orders!$V:$V,Orders!$T:$T,Orders!T7821)&gt;10,ROUND(Orders!W7821*1.15,2),SUMIFS(Orders!$V:$V,Orders!$T:$T,Orders!T7821)&lt;=10,"Endirim Yoxdur")</f>
        <v>Endirim Yoxdur</v>
      </c>
    </row>
    <row r="7822" spans="3:5" x14ac:dyDescent="0.25">
      <c r="C7822" s="26" t="str">
        <f>IF(Orders!U7822&gt;500,"Yüksək Satış","Aşağı Satış")</f>
        <v>Aşağı Satış</v>
      </c>
      <c r="D7822" s="26" t="str">
        <f>IF(Orders!U7822&gt;500,IF(Orders!E7822="First Class",IF(Orders!W7822=0,"VIP","Special"),"Formal"),"Normal")</f>
        <v>Normal</v>
      </c>
      <c r="E7822" s="26" t="str" cm="1">
        <f t="array" ref="E7822">_xlfn.IFS(Orders!W7822=0,"Endirim Yoxdur",SUMIFS(Orders!$V:$V,Orders!$T:$T,Orders!T7822)&gt;10,ROUND(Orders!W7822*1.15,2),SUMIFS(Orders!$V:$V,Orders!$T:$T,Orders!T7822)&lt;=10,"Endirim Yoxdur")</f>
        <v>Endirim Yoxdur</v>
      </c>
    </row>
    <row r="7823" spans="3:5" x14ac:dyDescent="0.25">
      <c r="C7823" s="26" t="str">
        <f>IF(Orders!U7823&gt;500,"Yüksək Satış","Aşağı Satış")</f>
        <v>Aşağı Satış</v>
      </c>
      <c r="D7823" s="26" t="str">
        <f>IF(Orders!U7823&gt;500,IF(Orders!E7823="First Class",IF(Orders!W7823=0,"VIP","Special"),"Formal"),"Normal")</f>
        <v>Normal</v>
      </c>
      <c r="E7823" s="26" cm="1">
        <f t="array" ref="E7823">_xlfn.IFS(Orders!W7823=0,"Endirim Yoxdur",SUMIFS(Orders!$V:$V,Orders!$T:$T,Orders!T7823)&gt;10,ROUND(Orders!W7823*1.15,2),SUMIFS(Orders!$V:$V,Orders!$T:$T,Orders!T7823)&lt;=10,"Endirim Yoxdur")</f>
        <v>0.92</v>
      </c>
    </row>
    <row r="7824" spans="3:5" x14ac:dyDescent="0.25">
      <c r="C7824" s="26" t="str">
        <f>IF(Orders!U7824&gt;500,"Yüksək Satış","Aşağı Satış")</f>
        <v>Aşağı Satış</v>
      </c>
      <c r="D7824" s="26" t="str">
        <f>IF(Orders!U7824&gt;500,IF(Orders!E7824="First Class",IF(Orders!W7824=0,"VIP","Special"),"Formal"),"Normal")</f>
        <v>Normal</v>
      </c>
      <c r="E7824" s="26" t="str" cm="1">
        <f t="array" ref="E7824">_xlfn.IFS(Orders!W7824=0,"Endirim Yoxdur",SUMIFS(Orders!$V:$V,Orders!$T:$T,Orders!T7824)&gt;10,ROUND(Orders!W7824*1.15,2),SUMIFS(Orders!$V:$V,Orders!$T:$T,Orders!T7824)&lt;=10,"Endirim Yoxdur")</f>
        <v>Endirim Yoxdur</v>
      </c>
    </row>
    <row r="7825" spans="3:5" x14ac:dyDescent="0.25">
      <c r="C7825" s="26" t="str">
        <f>IF(Orders!U7825&gt;500,"Yüksək Satış","Aşağı Satış")</f>
        <v>Aşağı Satış</v>
      </c>
      <c r="D7825" s="26" t="str">
        <f>IF(Orders!U7825&gt;500,IF(Orders!E7825="First Class",IF(Orders!W7825=0,"VIP","Special"),"Formal"),"Normal")</f>
        <v>Normal</v>
      </c>
      <c r="E7825" s="26" t="str" cm="1">
        <f t="array" ref="E7825">_xlfn.IFS(Orders!W7825=0,"Endirim Yoxdur",SUMIFS(Orders!$V:$V,Orders!$T:$T,Orders!T7825)&gt;10,ROUND(Orders!W7825*1.15,2),SUMIFS(Orders!$V:$V,Orders!$T:$T,Orders!T7825)&lt;=10,"Endirim Yoxdur")</f>
        <v>Endirim Yoxdur</v>
      </c>
    </row>
    <row r="7826" spans="3:5" x14ac:dyDescent="0.25">
      <c r="C7826" s="26" t="str">
        <f>IF(Orders!U7826&gt;500,"Yüksək Satış","Aşağı Satış")</f>
        <v>Aşağı Satış</v>
      </c>
      <c r="D7826" s="26" t="str">
        <f>IF(Orders!U7826&gt;500,IF(Orders!E7826="First Class",IF(Orders!W7826=0,"VIP","Special"),"Formal"),"Normal")</f>
        <v>Normal</v>
      </c>
      <c r="E7826" s="26" cm="1">
        <f t="array" ref="E7826">_xlfn.IFS(Orders!W7826=0,"Endirim Yoxdur",SUMIFS(Orders!$V:$V,Orders!$T:$T,Orders!T7826)&gt;10,ROUND(Orders!W7826*1.15,2),SUMIFS(Orders!$V:$V,Orders!$T:$T,Orders!T7826)&lt;=10,"Endirim Yoxdur")</f>
        <v>0.23</v>
      </c>
    </row>
    <row r="7827" spans="3:5" x14ac:dyDescent="0.25">
      <c r="C7827" s="26" t="str">
        <f>IF(Orders!U7827&gt;500,"Yüksək Satış","Aşağı Satış")</f>
        <v>Aşağı Satış</v>
      </c>
      <c r="D7827" s="26" t="str">
        <f>IF(Orders!U7827&gt;500,IF(Orders!E7827="First Class",IF(Orders!W7827=0,"VIP","Special"),"Formal"),"Normal")</f>
        <v>Normal</v>
      </c>
      <c r="E7827" s="26" cm="1">
        <f t="array" ref="E7827">_xlfn.IFS(Orders!W7827=0,"Endirim Yoxdur",SUMIFS(Orders!$V:$V,Orders!$T:$T,Orders!T7827)&gt;10,ROUND(Orders!W7827*1.15,2),SUMIFS(Orders!$V:$V,Orders!$T:$T,Orders!T7827)&lt;=10,"Endirim Yoxdur")</f>
        <v>0.23</v>
      </c>
    </row>
    <row r="7828" spans="3:5" x14ac:dyDescent="0.25">
      <c r="C7828" s="26" t="str">
        <f>IF(Orders!U7828&gt;500,"Yüksək Satış","Aşağı Satış")</f>
        <v>Aşağı Satış</v>
      </c>
      <c r="D7828" s="26" t="str">
        <f>IF(Orders!U7828&gt;500,IF(Orders!E7828="First Class",IF(Orders!W7828=0,"VIP","Special"),"Formal"),"Normal")</f>
        <v>Normal</v>
      </c>
      <c r="E7828" s="26" t="str" cm="1">
        <f t="array" ref="E7828">_xlfn.IFS(Orders!W7828=0,"Endirim Yoxdur",SUMIFS(Orders!$V:$V,Orders!$T:$T,Orders!T7828)&gt;10,ROUND(Orders!W7828*1.15,2),SUMIFS(Orders!$V:$V,Orders!$T:$T,Orders!T7828)&lt;=10,"Endirim Yoxdur")</f>
        <v>Endirim Yoxdur</v>
      </c>
    </row>
    <row r="7829" spans="3:5" x14ac:dyDescent="0.25">
      <c r="C7829" s="26" t="str">
        <f>IF(Orders!U7829&gt;500,"Yüksək Satış","Aşağı Satış")</f>
        <v>Aşağı Satış</v>
      </c>
      <c r="D7829" s="26" t="str">
        <f>IF(Orders!U7829&gt;500,IF(Orders!E7829="First Class",IF(Orders!W7829=0,"VIP","Special"),"Formal"),"Normal")</f>
        <v>Normal</v>
      </c>
      <c r="E7829" s="26" t="str" cm="1">
        <f t="array" ref="E7829">_xlfn.IFS(Orders!W7829=0,"Endirim Yoxdur",SUMIFS(Orders!$V:$V,Orders!$T:$T,Orders!T7829)&gt;10,ROUND(Orders!W7829*1.15,2),SUMIFS(Orders!$V:$V,Orders!$T:$T,Orders!T7829)&lt;=10,"Endirim Yoxdur")</f>
        <v>Endirim Yoxdur</v>
      </c>
    </row>
    <row r="7830" spans="3:5" x14ac:dyDescent="0.25">
      <c r="C7830" s="26" t="str">
        <f>IF(Orders!U7830&gt;500,"Yüksək Satış","Aşağı Satış")</f>
        <v>Aşağı Satış</v>
      </c>
      <c r="D7830" s="26" t="str">
        <f>IF(Orders!U7830&gt;500,IF(Orders!E7830="First Class",IF(Orders!W7830=0,"VIP","Special"),"Formal"),"Normal")</f>
        <v>Normal</v>
      </c>
      <c r="E7830" s="26" t="str" cm="1">
        <f t="array" ref="E7830">_xlfn.IFS(Orders!W7830=0,"Endirim Yoxdur",SUMIFS(Orders!$V:$V,Orders!$T:$T,Orders!T7830)&gt;10,ROUND(Orders!W7830*1.15,2),SUMIFS(Orders!$V:$V,Orders!$T:$T,Orders!T7830)&lt;=10,"Endirim Yoxdur")</f>
        <v>Endirim Yoxdur</v>
      </c>
    </row>
    <row r="7831" spans="3:5" x14ac:dyDescent="0.25">
      <c r="C7831" s="26" t="str">
        <f>IF(Orders!U7831&gt;500,"Yüksək Satış","Aşağı Satış")</f>
        <v>Yüksək Satış</v>
      </c>
      <c r="D7831" s="26" t="str">
        <f>IF(Orders!U7831&gt;500,IF(Orders!E7831="First Class",IF(Orders!W7831=0,"VIP","Special"),"Formal"),"Normal")</f>
        <v>Special</v>
      </c>
      <c r="E7831" s="26" cm="1">
        <f t="array" ref="E7831">_xlfn.IFS(Orders!W7831=0,"Endirim Yoxdur",SUMIFS(Orders!$V:$V,Orders!$T:$T,Orders!T7831)&gt;10,ROUND(Orders!W7831*1.15,2),SUMIFS(Orders!$V:$V,Orders!$T:$T,Orders!T7831)&lt;=10,"Endirim Yoxdur")</f>
        <v>0.17</v>
      </c>
    </row>
    <row r="7832" spans="3:5" x14ac:dyDescent="0.25">
      <c r="C7832" s="26" t="str">
        <f>IF(Orders!U7832&gt;500,"Yüksək Satış","Aşağı Satış")</f>
        <v>Aşağı Satış</v>
      </c>
      <c r="D7832" s="26" t="str">
        <f>IF(Orders!U7832&gt;500,IF(Orders!E7832="First Class",IF(Orders!W7832=0,"VIP","Special"),"Formal"),"Normal")</f>
        <v>Normal</v>
      </c>
      <c r="E7832" s="26" t="str" cm="1">
        <f t="array" ref="E7832">_xlfn.IFS(Orders!W7832=0,"Endirim Yoxdur",SUMIFS(Orders!$V:$V,Orders!$T:$T,Orders!T7832)&gt;10,ROUND(Orders!W7832*1.15,2),SUMIFS(Orders!$V:$V,Orders!$T:$T,Orders!T7832)&lt;=10,"Endirim Yoxdur")</f>
        <v>Endirim Yoxdur</v>
      </c>
    </row>
    <row r="7833" spans="3:5" x14ac:dyDescent="0.25">
      <c r="C7833" s="26" t="str">
        <f>IF(Orders!U7833&gt;500,"Yüksək Satış","Aşağı Satış")</f>
        <v>Aşağı Satış</v>
      </c>
      <c r="D7833" s="26" t="str">
        <f>IF(Orders!U7833&gt;500,IF(Orders!E7833="First Class",IF(Orders!W7833=0,"VIP","Special"),"Formal"),"Normal")</f>
        <v>Normal</v>
      </c>
      <c r="E7833" s="26" cm="1">
        <f t="array" ref="E7833">_xlfn.IFS(Orders!W7833=0,"Endirim Yoxdur",SUMIFS(Orders!$V:$V,Orders!$T:$T,Orders!T7833)&gt;10,ROUND(Orders!W7833*1.15,2),SUMIFS(Orders!$V:$V,Orders!$T:$T,Orders!T7833)&lt;=10,"Endirim Yoxdur")</f>
        <v>0.92</v>
      </c>
    </row>
    <row r="7834" spans="3:5" x14ac:dyDescent="0.25">
      <c r="C7834" s="26" t="str">
        <f>IF(Orders!U7834&gt;500,"Yüksək Satış","Aşağı Satış")</f>
        <v>Aşağı Satış</v>
      </c>
      <c r="D7834" s="26" t="str">
        <f>IF(Orders!U7834&gt;500,IF(Orders!E7834="First Class",IF(Orders!W7834=0,"VIP","Special"),"Formal"),"Normal")</f>
        <v>Normal</v>
      </c>
      <c r="E7834" s="26" cm="1">
        <f t="array" ref="E7834">_xlfn.IFS(Orders!W7834=0,"Endirim Yoxdur",SUMIFS(Orders!$V:$V,Orders!$T:$T,Orders!T7834)&gt;10,ROUND(Orders!W7834*1.15,2),SUMIFS(Orders!$V:$V,Orders!$T:$T,Orders!T7834)&lt;=10,"Endirim Yoxdur")</f>
        <v>0.81</v>
      </c>
    </row>
    <row r="7835" spans="3:5" x14ac:dyDescent="0.25">
      <c r="C7835" s="26" t="str">
        <f>IF(Orders!U7835&gt;500,"Yüksək Satış","Aşağı Satış")</f>
        <v>Aşağı Satış</v>
      </c>
      <c r="D7835" s="26" t="str">
        <f>IF(Orders!U7835&gt;500,IF(Orders!E7835="First Class",IF(Orders!W7835=0,"VIP","Special"),"Formal"),"Normal")</f>
        <v>Normal</v>
      </c>
      <c r="E7835" s="26" t="str" cm="1">
        <f t="array" ref="E7835">_xlfn.IFS(Orders!W7835=0,"Endirim Yoxdur",SUMIFS(Orders!$V:$V,Orders!$T:$T,Orders!T7835)&gt;10,ROUND(Orders!W7835*1.15,2),SUMIFS(Orders!$V:$V,Orders!$T:$T,Orders!T7835)&lt;=10,"Endirim Yoxdur")</f>
        <v>Endirim Yoxdur</v>
      </c>
    </row>
    <row r="7836" spans="3:5" x14ac:dyDescent="0.25">
      <c r="C7836" s="26" t="str">
        <f>IF(Orders!U7836&gt;500,"Yüksək Satış","Aşağı Satış")</f>
        <v>Aşağı Satış</v>
      </c>
      <c r="D7836" s="26" t="str">
        <f>IF(Orders!U7836&gt;500,IF(Orders!E7836="First Class",IF(Orders!W7836=0,"VIP","Special"),"Formal"),"Normal")</f>
        <v>Normal</v>
      </c>
      <c r="E7836" s="26" cm="1">
        <f t="array" ref="E7836">_xlfn.IFS(Orders!W7836=0,"Endirim Yoxdur",SUMIFS(Orders!$V:$V,Orders!$T:$T,Orders!T7836)&gt;10,ROUND(Orders!W7836*1.15,2),SUMIFS(Orders!$V:$V,Orders!$T:$T,Orders!T7836)&lt;=10,"Endirim Yoxdur")</f>
        <v>0.23</v>
      </c>
    </row>
    <row r="7837" spans="3:5" x14ac:dyDescent="0.25">
      <c r="C7837" s="26" t="str">
        <f>IF(Orders!U7837&gt;500,"Yüksək Satış","Aşağı Satış")</f>
        <v>Aşağı Satış</v>
      </c>
      <c r="D7837" s="26" t="str">
        <f>IF(Orders!U7837&gt;500,IF(Orders!E7837="First Class",IF(Orders!W7837=0,"VIP","Special"),"Formal"),"Normal")</f>
        <v>Normal</v>
      </c>
      <c r="E7837" s="26" cm="1">
        <f t="array" ref="E7837">_xlfn.IFS(Orders!W7837=0,"Endirim Yoxdur",SUMIFS(Orders!$V:$V,Orders!$T:$T,Orders!T7837)&gt;10,ROUND(Orders!W7837*1.15,2),SUMIFS(Orders!$V:$V,Orders!$T:$T,Orders!T7837)&lt;=10,"Endirim Yoxdur")</f>
        <v>0.23</v>
      </c>
    </row>
    <row r="7838" spans="3:5" x14ac:dyDescent="0.25">
      <c r="C7838" s="26" t="str">
        <f>IF(Orders!U7838&gt;500,"Yüksək Satış","Aşağı Satış")</f>
        <v>Aşağı Satış</v>
      </c>
      <c r="D7838" s="26" t="str">
        <f>IF(Orders!U7838&gt;500,IF(Orders!E7838="First Class",IF(Orders!W7838=0,"VIP","Special"),"Formal"),"Normal")</f>
        <v>Normal</v>
      </c>
      <c r="E7838" s="26" cm="1">
        <f t="array" ref="E7838">_xlfn.IFS(Orders!W7838=0,"Endirim Yoxdur",SUMIFS(Orders!$V:$V,Orders!$T:$T,Orders!T7838)&gt;10,ROUND(Orders!W7838*1.15,2),SUMIFS(Orders!$V:$V,Orders!$T:$T,Orders!T7838)&lt;=10,"Endirim Yoxdur")</f>
        <v>0.23</v>
      </c>
    </row>
    <row r="7839" spans="3:5" x14ac:dyDescent="0.25">
      <c r="C7839" s="26" t="str">
        <f>IF(Orders!U7839&gt;500,"Yüksək Satış","Aşağı Satış")</f>
        <v>Aşağı Satış</v>
      </c>
      <c r="D7839" s="26" t="str">
        <f>IF(Orders!U7839&gt;500,IF(Orders!E7839="First Class",IF(Orders!W7839=0,"VIP","Special"),"Formal"),"Normal")</f>
        <v>Normal</v>
      </c>
      <c r="E7839" s="26" cm="1">
        <f t="array" ref="E7839">_xlfn.IFS(Orders!W7839=0,"Endirim Yoxdur",SUMIFS(Orders!$V:$V,Orders!$T:$T,Orders!T7839)&gt;10,ROUND(Orders!W7839*1.15,2),SUMIFS(Orders!$V:$V,Orders!$T:$T,Orders!T7839)&lt;=10,"Endirim Yoxdur")</f>
        <v>0.23</v>
      </c>
    </row>
    <row r="7840" spans="3:5" x14ac:dyDescent="0.25">
      <c r="C7840" s="26" t="str">
        <f>IF(Orders!U7840&gt;500,"Yüksək Satış","Aşağı Satış")</f>
        <v>Aşağı Satış</v>
      </c>
      <c r="D7840" s="26" t="str">
        <f>IF(Orders!U7840&gt;500,IF(Orders!E7840="First Class",IF(Orders!W7840=0,"VIP","Special"),"Formal"),"Normal")</f>
        <v>Normal</v>
      </c>
      <c r="E7840" s="26" t="str" cm="1">
        <f t="array" ref="E7840">_xlfn.IFS(Orders!W7840=0,"Endirim Yoxdur",SUMIFS(Orders!$V:$V,Orders!$T:$T,Orders!T7840)&gt;10,ROUND(Orders!W7840*1.15,2),SUMIFS(Orders!$V:$V,Orders!$T:$T,Orders!T7840)&lt;=10,"Endirim Yoxdur")</f>
        <v>Endirim Yoxdur</v>
      </c>
    </row>
    <row r="7841" spans="3:5" x14ac:dyDescent="0.25">
      <c r="C7841" s="26" t="str">
        <f>IF(Orders!U7841&gt;500,"Yüksək Satış","Aşağı Satış")</f>
        <v>Aşağı Satış</v>
      </c>
      <c r="D7841" s="26" t="str">
        <f>IF(Orders!U7841&gt;500,IF(Orders!E7841="First Class",IF(Orders!W7841=0,"VIP","Special"),"Formal"),"Normal")</f>
        <v>Normal</v>
      </c>
      <c r="E7841" s="26" cm="1">
        <f t="array" ref="E7841">_xlfn.IFS(Orders!W7841=0,"Endirim Yoxdur",SUMIFS(Orders!$V:$V,Orders!$T:$T,Orders!T7841)&gt;10,ROUND(Orders!W7841*1.15,2),SUMIFS(Orders!$V:$V,Orders!$T:$T,Orders!T7841)&lt;=10,"Endirim Yoxdur")</f>
        <v>0.23</v>
      </c>
    </row>
    <row r="7842" spans="3:5" x14ac:dyDescent="0.25">
      <c r="C7842" s="26" t="str">
        <f>IF(Orders!U7842&gt;500,"Yüksək Satış","Aşağı Satış")</f>
        <v>Aşağı Satış</v>
      </c>
      <c r="D7842" s="26" t="str">
        <f>IF(Orders!U7842&gt;500,IF(Orders!E7842="First Class",IF(Orders!W7842=0,"VIP","Special"),"Formal"),"Normal")</f>
        <v>Normal</v>
      </c>
      <c r="E7842" s="26" cm="1">
        <f t="array" ref="E7842">_xlfn.IFS(Orders!W7842=0,"Endirim Yoxdur",SUMIFS(Orders!$V:$V,Orders!$T:$T,Orders!T7842)&gt;10,ROUND(Orders!W7842*1.15,2),SUMIFS(Orders!$V:$V,Orders!$T:$T,Orders!T7842)&lt;=10,"Endirim Yoxdur")</f>
        <v>0.69</v>
      </c>
    </row>
    <row r="7843" spans="3:5" x14ac:dyDescent="0.25">
      <c r="C7843" s="26" t="str">
        <f>IF(Orders!U7843&gt;500,"Yüksək Satış","Aşağı Satış")</f>
        <v>Aşağı Satış</v>
      </c>
      <c r="D7843" s="26" t="str">
        <f>IF(Orders!U7843&gt;500,IF(Orders!E7843="First Class",IF(Orders!W7843=0,"VIP","Special"),"Formal"),"Normal")</f>
        <v>Normal</v>
      </c>
      <c r="E7843" s="26" cm="1">
        <f t="array" ref="E7843">_xlfn.IFS(Orders!W7843=0,"Endirim Yoxdur",SUMIFS(Orders!$V:$V,Orders!$T:$T,Orders!T7843)&gt;10,ROUND(Orders!W7843*1.15,2),SUMIFS(Orders!$V:$V,Orders!$T:$T,Orders!T7843)&lt;=10,"Endirim Yoxdur")</f>
        <v>0.57999999999999996</v>
      </c>
    </row>
    <row r="7844" spans="3:5" x14ac:dyDescent="0.25">
      <c r="C7844" s="26" t="str">
        <f>IF(Orders!U7844&gt;500,"Yüksək Satış","Aşağı Satış")</f>
        <v>Aşağı Satış</v>
      </c>
      <c r="D7844" s="26" t="str">
        <f>IF(Orders!U7844&gt;500,IF(Orders!E7844="First Class",IF(Orders!W7844=0,"VIP","Special"),"Formal"),"Normal")</f>
        <v>Normal</v>
      </c>
      <c r="E7844" s="26" t="str" cm="1">
        <f t="array" ref="E7844">_xlfn.IFS(Orders!W7844=0,"Endirim Yoxdur",SUMIFS(Orders!$V:$V,Orders!$T:$T,Orders!T7844)&gt;10,ROUND(Orders!W7844*1.15,2),SUMIFS(Orders!$V:$V,Orders!$T:$T,Orders!T7844)&lt;=10,"Endirim Yoxdur")</f>
        <v>Endirim Yoxdur</v>
      </c>
    </row>
    <row r="7845" spans="3:5" x14ac:dyDescent="0.25">
      <c r="C7845" s="26" t="str">
        <f>IF(Orders!U7845&gt;500,"Yüksək Satış","Aşağı Satış")</f>
        <v>Aşağı Satış</v>
      </c>
      <c r="D7845" s="26" t="str">
        <f>IF(Orders!U7845&gt;500,IF(Orders!E7845="First Class",IF(Orders!W7845=0,"VIP","Special"),"Formal"),"Normal")</f>
        <v>Normal</v>
      </c>
      <c r="E7845" s="26" cm="1">
        <f t="array" ref="E7845">_xlfn.IFS(Orders!W7845=0,"Endirim Yoxdur",SUMIFS(Orders!$V:$V,Orders!$T:$T,Orders!T7845)&gt;10,ROUND(Orders!W7845*1.15,2),SUMIFS(Orders!$V:$V,Orders!$T:$T,Orders!T7845)&lt;=10,"Endirim Yoxdur")</f>
        <v>0.23</v>
      </c>
    </row>
    <row r="7846" spans="3:5" x14ac:dyDescent="0.25">
      <c r="C7846" s="26" t="str">
        <f>IF(Orders!U7846&gt;500,"Yüksək Satış","Aşağı Satış")</f>
        <v>Yüksək Satış</v>
      </c>
      <c r="D7846" s="26" t="str">
        <f>IF(Orders!U7846&gt;500,IF(Orders!E7846="First Class",IF(Orders!W7846=0,"VIP","Special"),"Formal"),"Normal")</f>
        <v>Special</v>
      </c>
      <c r="E7846" s="26" cm="1">
        <f t="array" ref="E7846">_xlfn.IFS(Orders!W7846=0,"Endirim Yoxdur",SUMIFS(Orders!$V:$V,Orders!$T:$T,Orders!T7846)&gt;10,ROUND(Orders!W7846*1.15,2),SUMIFS(Orders!$V:$V,Orders!$T:$T,Orders!T7846)&lt;=10,"Endirim Yoxdur")</f>
        <v>0.23</v>
      </c>
    </row>
    <row r="7847" spans="3:5" x14ac:dyDescent="0.25">
      <c r="C7847" s="26" t="str">
        <f>IF(Orders!U7847&gt;500,"Yüksək Satış","Aşağı Satış")</f>
        <v>Yüksək Satış</v>
      </c>
      <c r="D7847" s="26" t="str">
        <f>IF(Orders!U7847&gt;500,IF(Orders!E7847="First Class",IF(Orders!W7847=0,"VIP","Special"),"Formal"),"Normal")</f>
        <v>Special</v>
      </c>
      <c r="E7847" s="26" cm="1">
        <f t="array" ref="E7847">_xlfn.IFS(Orders!W7847=0,"Endirim Yoxdur",SUMIFS(Orders!$V:$V,Orders!$T:$T,Orders!T7847)&gt;10,ROUND(Orders!W7847*1.15,2),SUMIFS(Orders!$V:$V,Orders!$T:$T,Orders!T7847)&lt;=10,"Endirim Yoxdur")</f>
        <v>0.17</v>
      </c>
    </row>
    <row r="7848" spans="3:5" x14ac:dyDescent="0.25">
      <c r="C7848" s="26" t="str">
        <f>IF(Orders!U7848&gt;500,"Yüksək Satış","Aşağı Satış")</f>
        <v>Aşağı Satış</v>
      </c>
      <c r="D7848" s="26" t="str">
        <f>IF(Orders!U7848&gt;500,IF(Orders!E7848="First Class",IF(Orders!W7848=0,"VIP","Special"),"Formal"),"Normal")</f>
        <v>Normal</v>
      </c>
      <c r="E7848" s="26" t="str" cm="1">
        <f t="array" ref="E7848">_xlfn.IFS(Orders!W7848=0,"Endirim Yoxdur",SUMIFS(Orders!$V:$V,Orders!$T:$T,Orders!T7848)&gt;10,ROUND(Orders!W7848*1.15,2),SUMIFS(Orders!$V:$V,Orders!$T:$T,Orders!T7848)&lt;=10,"Endirim Yoxdur")</f>
        <v>Endirim Yoxdur</v>
      </c>
    </row>
    <row r="7849" spans="3:5" x14ac:dyDescent="0.25">
      <c r="C7849" s="26" t="str">
        <f>IF(Orders!U7849&gt;500,"Yüksək Satış","Aşağı Satış")</f>
        <v>Aşağı Satış</v>
      </c>
      <c r="D7849" s="26" t="str">
        <f>IF(Orders!U7849&gt;500,IF(Orders!E7849="First Class",IF(Orders!W7849=0,"VIP","Special"),"Formal"),"Normal")</f>
        <v>Normal</v>
      </c>
      <c r="E7849" s="26" t="str" cm="1">
        <f t="array" ref="E7849">_xlfn.IFS(Orders!W7849=0,"Endirim Yoxdur",SUMIFS(Orders!$V:$V,Orders!$T:$T,Orders!T7849)&gt;10,ROUND(Orders!W7849*1.15,2),SUMIFS(Orders!$V:$V,Orders!$T:$T,Orders!T7849)&lt;=10,"Endirim Yoxdur")</f>
        <v>Endirim Yoxdur</v>
      </c>
    </row>
    <row r="7850" spans="3:5" x14ac:dyDescent="0.25">
      <c r="C7850" s="26" t="str">
        <f>IF(Orders!U7850&gt;500,"Yüksək Satış","Aşağı Satış")</f>
        <v>Aşağı Satış</v>
      </c>
      <c r="D7850" s="26" t="str">
        <f>IF(Orders!U7850&gt;500,IF(Orders!E7850="First Class",IF(Orders!W7850=0,"VIP","Special"),"Formal"),"Normal")</f>
        <v>Normal</v>
      </c>
      <c r="E7850" s="26" t="str" cm="1">
        <f t="array" ref="E7850">_xlfn.IFS(Orders!W7850=0,"Endirim Yoxdur",SUMIFS(Orders!$V:$V,Orders!$T:$T,Orders!T7850)&gt;10,ROUND(Orders!W7850*1.15,2),SUMIFS(Orders!$V:$V,Orders!$T:$T,Orders!T7850)&lt;=10,"Endirim Yoxdur")</f>
        <v>Endirim Yoxdur</v>
      </c>
    </row>
    <row r="7851" spans="3:5" x14ac:dyDescent="0.25">
      <c r="C7851" s="26" t="str">
        <f>IF(Orders!U7851&gt;500,"Yüksək Satış","Aşağı Satış")</f>
        <v>Aşağı Satış</v>
      </c>
      <c r="D7851" s="26" t="str">
        <f>IF(Orders!U7851&gt;500,IF(Orders!E7851="First Class",IF(Orders!W7851=0,"VIP","Special"),"Formal"),"Normal")</f>
        <v>Normal</v>
      </c>
      <c r="E7851" s="26" t="str" cm="1">
        <f t="array" ref="E7851">_xlfn.IFS(Orders!W7851=0,"Endirim Yoxdur",SUMIFS(Orders!$V:$V,Orders!$T:$T,Orders!T7851)&gt;10,ROUND(Orders!W7851*1.15,2),SUMIFS(Orders!$V:$V,Orders!$T:$T,Orders!T7851)&lt;=10,"Endirim Yoxdur")</f>
        <v>Endirim Yoxdur</v>
      </c>
    </row>
    <row r="7852" spans="3:5" x14ac:dyDescent="0.25">
      <c r="C7852" s="26" t="str">
        <f>IF(Orders!U7852&gt;500,"Yüksək Satış","Aşağı Satış")</f>
        <v>Aşağı Satış</v>
      </c>
      <c r="D7852" s="26" t="str">
        <f>IF(Orders!U7852&gt;500,IF(Orders!E7852="First Class",IF(Orders!W7852=0,"VIP","Special"),"Formal"),"Normal")</f>
        <v>Normal</v>
      </c>
      <c r="E7852" s="26" t="str" cm="1">
        <f t="array" ref="E7852">_xlfn.IFS(Orders!W7852=0,"Endirim Yoxdur",SUMIFS(Orders!$V:$V,Orders!$T:$T,Orders!T7852)&gt;10,ROUND(Orders!W7852*1.15,2),SUMIFS(Orders!$V:$V,Orders!$T:$T,Orders!T7852)&lt;=10,"Endirim Yoxdur")</f>
        <v>Endirim Yoxdur</v>
      </c>
    </row>
    <row r="7853" spans="3:5" x14ac:dyDescent="0.25">
      <c r="C7853" s="26" t="str">
        <f>IF(Orders!U7853&gt;500,"Yüksək Satış","Aşağı Satış")</f>
        <v>Aşağı Satış</v>
      </c>
      <c r="D7853" s="26" t="str">
        <f>IF(Orders!U7853&gt;500,IF(Orders!E7853="First Class",IF(Orders!W7853=0,"VIP","Special"),"Formal"),"Normal")</f>
        <v>Normal</v>
      </c>
      <c r="E7853" s="26" t="str" cm="1">
        <f t="array" ref="E7853">_xlfn.IFS(Orders!W7853=0,"Endirim Yoxdur",SUMIFS(Orders!$V:$V,Orders!$T:$T,Orders!T7853)&gt;10,ROUND(Orders!W7853*1.15,2),SUMIFS(Orders!$V:$V,Orders!$T:$T,Orders!T7853)&lt;=10,"Endirim Yoxdur")</f>
        <v>Endirim Yoxdur</v>
      </c>
    </row>
    <row r="7854" spans="3:5" x14ac:dyDescent="0.25">
      <c r="C7854" s="26" t="str">
        <f>IF(Orders!U7854&gt;500,"Yüksək Satış","Aşağı Satış")</f>
        <v>Aşağı Satış</v>
      </c>
      <c r="D7854" s="26" t="str">
        <f>IF(Orders!U7854&gt;500,IF(Orders!E7854="First Class",IF(Orders!W7854=0,"VIP","Special"),"Formal"),"Normal")</f>
        <v>Normal</v>
      </c>
      <c r="E7854" s="26" cm="1">
        <f t="array" ref="E7854">_xlfn.IFS(Orders!W7854=0,"Endirim Yoxdur",SUMIFS(Orders!$V:$V,Orders!$T:$T,Orders!T7854)&gt;10,ROUND(Orders!W7854*1.15,2),SUMIFS(Orders!$V:$V,Orders!$T:$T,Orders!T7854)&lt;=10,"Endirim Yoxdur")</f>
        <v>0.23</v>
      </c>
    </row>
    <row r="7855" spans="3:5" x14ac:dyDescent="0.25">
      <c r="C7855" s="26" t="str">
        <f>IF(Orders!U7855&gt;500,"Yüksək Satış","Aşağı Satış")</f>
        <v>Aşağı Satış</v>
      </c>
      <c r="D7855" s="26" t="str">
        <f>IF(Orders!U7855&gt;500,IF(Orders!E7855="First Class",IF(Orders!W7855=0,"VIP","Special"),"Formal"),"Normal")</f>
        <v>Normal</v>
      </c>
      <c r="E7855" s="26" t="str" cm="1">
        <f t="array" ref="E7855">_xlfn.IFS(Orders!W7855=0,"Endirim Yoxdur",SUMIFS(Orders!$V:$V,Orders!$T:$T,Orders!T7855)&gt;10,ROUND(Orders!W7855*1.15,2),SUMIFS(Orders!$V:$V,Orders!$T:$T,Orders!T7855)&lt;=10,"Endirim Yoxdur")</f>
        <v>Endirim Yoxdur</v>
      </c>
    </row>
    <row r="7856" spans="3:5" x14ac:dyDescent="0.25">
      <c r="C7856" s="26" t="str">
        <f>IF(Orders!U7856&gt;500,"Yüksək Satış","Aşağı Satış")</f>
        <v>Yüksək Satış</v>
      </c>
      <c r="D7856" s="26" t="str">
        <f>IF(Orders!U7856&gt;500,IF(Orders!E7856="First Class",IF(Orders!W7856=0,"VIP","Special"),"Formal"),"Normal")</f>
        <v>Formal</v>
      </c>
      <c r="E7856" s="26" cm="1">
        <f t="array" ref="E7856">_xlfn.IFS(Orders!W7856=0,"Endirim Yoxdur",SUMIFS(Orders!$V:$V,Orders!$T:$T,Orders!T7856)&gt;10,ROUND(Orders!W7856*1.15,2),SUMIFS(Orders!$V:$V,Orders!$T:$T,Orders!T7856)&lt;=10,"Endirim Yoxdur")</f>
        <v>0.23</v>
      </c>
    </row>
    <row r="7857" spans="3:5" x14ac:dyDescent="0.25">
      <c r="C7857" s="26" t="str">
        <f>IF(Orders!U7857&gt;500,"Yüksək Satış","Aşağı Satış")</f>
        <v>Aşağı Satış</v>
      </c>
      <c r="D7857" s="26" t="str">
        <f>IF(Orders!U7857&gt;500,IF(Orders!E7857="First Class",IF(Orders!W7857=0,"VIP","Special"),"Formal"),"Normal")</f>
        <v>Normal</v>
      </c>
      <c r="E7857" s="26" t="str" cm="1">
        <f t="array" ref="E7857">_xlfn.IFS(Orders!W7857=0,"Endirim Yoxdur",SUMIFS(Orders!$V:$V,Orders!$T:$T,Orders!T7857)&gt;10,ROUND(Orders!W7857*1.15,2),SUMIFS(Orders!$V:$V,Orders!$T:$T,Orders!T7857)&lt;=10,"Endirim Yoxdur")</f>
        <v>Endirim Yoxdur</v>
      </c>
    </row>
    <row r="7858" spans="3:5" x14ac:dyDescent="0.25">
      <c r="C7858" s="26" t="str">
        <f>IF(Orders!U7858&gt;500,"Yüksək Satış","Aşağı Satış")</f>
        <v>Aşağı Satış</v>
      </c>
      <c r="D7858" s="26" t="str">
        <f>IF(Orders!U7858&gt;500,IF(Orders!E7858="First Class",IF(Orders!W7858=0,"VIP","Special"),"Formal"),"Normal")</f>
        <v>Normal</v>
      </c>
      <c r="E7858" s="26" cm="1">
        <f t="array" ref="E7858">_xlfn.IFS(Orders!W7858=0,"Endirim Yoxdur",SUMIFS(Orders!$V:$V,Orders!$T:$T,Orders!T7858)&gt;10,ROUND(Orders!W7858*1.15,2),SUMIFS(Orders!$V:$V,Orders!$T:$T,Orders!T7858)&lt;=10,"Endirim Yoxdur")</f>
        <v>0.23</v>
      </c>
    </row>
    <row r="7859" spans="3:5" x14ac:dyDescent="0.25">
      <c r="C7859" s="26" t="str">
        <f>IF(Orders!U7859&gt;500,"Yüksək Satış","Aşağı Satış")</f>
        <v>Aşağı Satış</v>
      </c>
      <c r="D7859" s="26" t="str">
        <f>IF(Orders!U7859&gt;500,IF(Orders!E7859="First Class",IF(Orders!W7859=0,"VIP","Special"),"Formal"),"Normal")</f>
        <v>Normal</v>
      </c>
      <c r="E7859" s="26" cm="1">
        <f t="array" ref="E7859">_xlfn.IFS(Orders!W7859=0,"Endirim Yoxdur",SUMIFS(Orders!$V:$V,Orders!$T:$T,Orders!T7859)&gt;10,ROUND(Orders!W7859*1.15,2),SUMIFS(Orders!$V:$V,Orders!$T:$T,Orders!T7859)&lt;=10,"Endirim Yoxdur")</f>
        <v>0.23</v>
      </c>
    </row>
    <row r="7860" spans="3:5" x14ac:dyDescent="0.25">
      <c r="C7860" s="26" t="str">
        <f>IF(Orders!U7860&gt;500,"Yüksək Satış","Aşağı Satış")</f>
        <v>Aşağı Satış</v>
      </c>
      <c r="D7860" s="26" t="str">
        <f>IF(Orders!U7860&gt;500,IF(Orders!E7860="First Class",IF(Orders!W7860=0,"VIP","Special"),"Formal"),"Normal")</f>
        <v>Normal</v>
      </c>
      <c r="E7860" s="26" t="str" cm="1">
        <f t="array" ref="E7860">_xlfn.IFS(Orders!W7860=0,"Endirim Yoxdur",SUMIFS(Orders!$V:$V,Orders!$T:$T,Orders!T7860)&gt;10,ROUND(Orders!W7860*1.15,2),SUMIFS(Orders!$V:$V,Orders!$T:$T,Orders!T7860)&lt;=10,"Endirim Yoxdur")</f>
        <v>Endirim Yoxdur</v>
      </c>
    </row>
    <row r="7861" spans="3:5" x14ac:dyDescent="0.25">
      <c r="C7861" s="26" t="str">
        <f>IF(Orders!U7861&gt;500,"Yüksək Satış","Aşağı Satış")</f>
        <v>Aşağı Satış</v>
      </c>
      <c r="D7861" s="26" t="str">
        <f>IF(Orders!U7861&gt;500,IF(Orders!E7861="First Class",IF(Orders!W7861=0,"VIP","Special"),"Formal"),"Normal")</f>
        <v>Normal</v>
      </c>
      <c r="E7861" s="26" cm="1">
        <f t="array" ref="E7861">_xlfn.IFS(Orders!W7861=0,"Endirim Yoxdur",SUMIFS(Orders!$V:$V,Orders!$T:$T,Orders!T7861)&gt;10,ROUND(Orders!W7861*1.15,2),SUMIFS(Orders!$V:$V,Orders!$T:$T,Orders!T7861)&lt;=10,"Endirim Yoxdur")</f>
        <v>0.23</v>
      </c>
    </row>
    <row r="7862" spans="3:5" x14ac:dyDescent="0.25">
      <c r="C7862" s="26" t="str">
        <f>IF(Orders!U7862&gt;500,"Yüksək Satış","Aşağı Satış")</f>
        <v>Aşağı Satış</v>
      </c>
      <c r="D7862" s="26" t="str">
        <f>IF(Orders!U7862&gt;500,IF(Orders!E7862="First Class",IF(Orders!W7862=0,"VIP","Special"),"Formal"),"Normal")</f>
        <v>Normal</v>
      </c>
      <c r="E7862" s="26" t="str" cm="1">
        <f t="array" ref="E7862">_xlfn.IFS(Orders!W7862=0,"Endirim Yoxdur",SUMIFS(Orders!$V:$V,Orders!$T:$T,Orders!T7862)&gt;10,ROUND(Orders!W7862*1.15,2),SUMIFS(Orders!$V:$V,Orders!$T:$T,Orders!T7862)&lt;=10,"Endirim Yoxdur")</f>
        <v>Endirim Yoxdur</v>
      </c>
    </row>
    <row r="7863" spans="3:5" x14ac:dyDescent="0.25">
      <c r="C7863" s="26" t="str">
        <f>IF(Orders!U7863&gt;500,"Yüksək Satış","Aşağı Satış")</f>
        <v>Aşağı Satış</v>
      </c>
      <c r="D7863" s="26" t="str">
        <f>IF(Orders!U7863&gt;500,IF(Orders!E7863="First Class",IF(Orders!W7863=0,"VIP","Special"),"Formal"),"Normal")</f>
        <v>Normal</v>
      </c>
      <c r="E7863" s="26" t="str" cm="1">
        <f t="array" ref="E7863">_xlfn.IFS(Orders!W7863=0,"Endirim Yoxdur",SUMIFS(Orders!$V:$V,Orders!$T:$T,Orders!T7863)&gt;10,ROUND(Orders!W7863*1.15,2),SUMIFS(Orders!$V:$V,Orders!$T:$T,Orders!T7863)&lt;=10,"Endirim Yoxdur")</f>
        <v>Endirim Yoxdur</v>
      </c>
    </row>
    <row r="7864" spans="3:5" x14ac:dyDescent="0.25">
      <c r="C7864" s="26" t="str">
        <f>IF(Orders!U7864&gt;500,"Yüksək Satış","Aşağı Satış")</f>
        <v>Aşağı Satış</v>
      </c>
      <c r="D7864" s="26" t="str">
        <f>IF(Orders!U7864&gt;500,IF(Orders!E7864="First Class",IF(Orders!W7864=0,"VIP","Special"),"Formal"),"Normal")</f>
        <v>Normal</v>
      </c>
      <c r="E7864" s="26" cm="1">
        <f t="array" ref="E7864">_xlfn.IFS(Orders!W7864=0,"Endirim Yoxdur",SUMIFS(Orders!$V:$V,Orders!$T:$T,Orders!T7864)&gt;10,ROUND(Orders!W7864*1.15,2),SUMIFS(Orders!$V:$V,Orders!$T:$T,Orders!T7864)&lt;=10,"Endirim Yoxdur")</f>
        <v>0.23</v>
      </c>
    </row>
    <row r="7865" spans="3:5" x14ac:dyDescent="0.25">
      <c r="C7865" s="26" t="str">
        <f>IF(Orders!U7865&gt;500,"Yüksək Satış","Aşağı Satış")</f>
        <v>Aşağı Satış</v>
      </c>
      <c r="D7865" s="26" t="str">
        <f>IF(Orders!U7865&gt;500,IF(Orders!E7865="First Class",IF(Orders!W7865=0,"VIP","Special"),"Formal"),"Normal")</f>
        <v>Normal</v>
      </c>
      <c r="E7865" s="26" cm="1">
        <f t="array" ref="E7865">_xlfn.IFS(Orders!W7865=0,"Endirim Yoxdur",SUMIFS(Orders!$V:$V,Orders!$T:$T,Orders!T7865)&gt;10,ROUND(Orders!W7865*1.15,2),SUMIFS(Orders!$V:$V,Orders!$T:$T,Orders!T7865)&lt;=10,"Endirim Yoxdur")</f>
        <v>0.23</v>
      </c>
    </row>
    <row r="7866" spans="3:5" x14ac:dyDescent="0.25">
      <c r="C7866" s="26" t="str">
        <f>IF(Orders!U7866&gt;500,"Yüksək Satış","Aşağı Satış")</f>
        <v>Aşağı Satış</v>
      </c>
      <c r="D7866" s="26" t="str">
        <f>IF(Orders!U7866&gt;500,IF(Orders!E7866="First Class",IF(Orders!W7866=0,"VIP","Special"),"Formal"),"Normal")</f>
        <v>Normal</v>
      </c>
      <c r="E7866" s="26" cm="1">
        <f t="array" ref="E7866">_xlfn.IFS(Orders!W7866=0,"Endirim Yoxdur",SUMIFS(Orders!$V:$V,Orders!$T:$T,Orders!T7866)&gt;10,ROUND(Orders!W7866*1.15,2),SUMIFS(Orders!$V:$V,Orders!$T:$T,Orders!T7866)&lt;=10,"Endirim Yoxdur")</f>
        <v>0.81</v>
      </c>
    </row>
    <row r="7867" spans="3:5" x14ac:dyDescent="0.25">
      <c r="C7867" s="26" t="str">
        <f>IF(Orders!U7867&gt;500,"Yüksək Satış","Aşağı Satış")</f>
        <v>Aşağı Satış</v>
      </c>
      <c r="D7867" s="26" t="str">
        <f>IF(Orders!U7867&gt;500,IF(Orders!E7867="First Class",IF(Orders!W7867=0,"VIP","Special"),"Formal"),"Normal")</f>
        <v>Normal</v>
      </c>
      <c r="E7867" s="26" cm="1">
        <f t="array" ref="E7867">_xlfn.IFS(Orders!W7867=0,"Endirim Yoxdur",SUMIFS(Orders!$V:$V,Orders!$T:$T,Orders!T7867)&gt;10,ROUND(Orders!W7867*1.15,2),SUMIFS(Orders!$V:$V,Orders!$T:$T,Orders!T7867)&lt;=10,"Endirim Yoxdur")</f>
        <v>0.23</v>
      </c>
    </row>
    <row r="7868" spans="3:5" x14ac:dyDescent="0.25">
      <c r="C7868" s="26" t="str">
        <f>IF(Orders!U7868&gt;500,"Yüksək Satış","Aşağı Satış")</f>
        <v>Aşağı Satış</v>
      </c>
      <c r="D7868" s="26" t="str">
        <f>IF(Orders!U7868&gt;500,IF(Orders!E7868="First Class",IF(Orders!W7868=0,"VIP","Special"),"Formal"),"Normal")</f>
        <v>Normal</v>
      </c>
      <c r="E7868" s="26" t="str" cm="1">
        <f t="array" ref="E7868">_xlfn.IFS(Orders!W7868=0,"Endirim Yoxdur",SUMIFS(Orders!$V:$V,Orders!$T:$T,Orders!T7868)&gt;10,ROUND(Orders!W7868*1.15,2),SUMIFS(Orders!$V:$V,Orders!$T:$T,Orders!T7868)&lt;=10,"Endirim Yoxdur")</f>
        <v>Endirim Yoxdur</v>
      </c>
    </row>
    <row r="7869" spans="3:5" x14ac:dyDescent="0.25">
      <c r="C7869" s="26" t="str">
        <f>IF(Orders!U7869&gt;500,"Yüksək Satış","Aşağı Satış")</f>
        <v>Aşağı Satış</v>
      </c>
      <c r="D7869" s="26" t="str">
        <f>IF(Orders!U7869&gt;500,IF(Orders!E7869="First Class",IF(Orders!W7869=0,"VIP","Special"),"Formal"),"Normal")</f>
        <v>Normal</v>
      </c>
      <c r="E7869" s="26" t="str" cm="1">
        <f t="array" ref="E7869">_xlfn.IFS(Orders!W7869=0,"Endirim Yoxdur",SUMIFS(Orders!$V:$V,Orders!$T:$T,Orders!T7869)&gt;10,ROUND(Orders!W7869*1.15,2),SUMIFS(Orders!$V:$V,Orders!$T:$T,Orders!T7869)&lt;=10,"Endirim Yoxdur")</f>
        <v>Endirim Yoxdur</v>
      </c>
    </row>
    <row r="7870" spans="3:5" x14ac:dyDescent="0.25">
      <c r="C7870" s="26" t="str">
        <f>IF(Orders!U7870&gt;500,"Yüksək Satış","Aşağı Satış")</f>
        <v>Aşağı Satış</v>
      </c>
      <c r="D7870" s="26" t="str">
        <f>IF(Orders!U7870&gt;500,IF(Orders!E7870="First Class",IF(Orders!W7870=0,"VIP","Special"),"Formal"),"Normal")</f>
        <v>Normal</v>
      </c>
      <c r="E7870" s="26" cm="1">
        <f t="array" ref="E7870">_xlfn.IFS(Orders!W7870=0,"Endirim Yoxdur",SUMIFS(Orders!$V:$V,Orders!$T:$T,Orders!T7870)&gt;10,ROUND(Orders!W7870*1.15,2),SUMIFS(Orders!$V:$V,Orders!$T:$T,Orders!T7870)&lt;=10,"Endirim Yoxdur")</f>
        <v>0.23</v>
      </c>
    </row>
    <row r="7871" spans="3:5" x14ac:dyDescent="0.25">
      <c r="C7871" s="26" t="str">
        <f>IF(Orders!U7871&gt;500,"Yüksək Satış","Aşağı Satış")</f>
        <v>Aşağı Satış</v>
      </c>
      <c r="D7871" s="26" t="str">
        <f>IF(Orders!U7871&gt;500,IF(Orders!E7871="First Class",IF(Orders!W7871=0,"VIP","Special"),"Formal"),"Normal")</f>
        <v>Normal</v>
      </c>
      <c r="E7871" s="26" cm="1">
        <f t="array" ref="E7871">_xlfn.IFS(Orders!W7871=0,"Endirim Yoxdur",SUMIFS(Orders!$V:$V,Orders!$T:$T,Orders!T7871)&gt;10,ROUND(Orders!W7871*1.15,2),SUMIFS(Orders!$V:$V,Orders!$T:$T,Orders!T7871)&lt;=10,"Endirim Yoxdur")</f>
        <v>0.23</v>
      </c>
    </row>
    <row r="7872" spans="3:5" x14ac:dyDescent="0.25">
      <c r="C7872" s="26" t="str">
        <f>IF(Orders!U7872&gt;500,"Yüksək Satış","Aşağı Satış")</f>
        <v>Aşağı Satış</v>
      </c>
      <c r="D7872" s="26" t="str">
        <f>IF(Orders!U7872&gt;500,IF(Orders!E7872="First Class",IF(Orders!W7872=0,"VIP","Special"),"Formal"),"Normal")</f>
        <v>Normal</v>
      </c>
      <c r="E7872" s="26" t="str" cm="1">
        <f t="array" ref="E7872">_xlfn.IFS(Orders!W7872=0,"Endirim Yoxdur",SUMIFS(Orders!$V:$V,Orders!$T:$T,Orders!T7872)&gt;10,ROUND(Orders!W7872*1.15,2),SUMIFS(Orders!$V:$V,Orders!$T:$T,Orders!T7872)&lt;=10,"Endirim Yoxdur")</f>
        <v>Endirim Yoxdur</v>
      </c>
    </row>
    <row r="7873" spans="3:5" x14ac:dyDescent="0.25">
      <c r="C7873" s="26" t="str">
        <f>IF(Orders!U7873&gt;500,"Yüksək Satış","Aşağı Satış")</f>
        <v>Aşağı Satış</v>
      </c>
      <c r="D7873" s="26" t="str">
        <f>IF(Orders!U7873&gt;500,IF(Orders!E7873="First Class",IF(Orders!W7873=0,"VIP","Special"),"Formal"),"Normal")</f>
        <v>Normal</v>
      </c>
      <c r="E7873" s="26" t="str" cm="1">
        <f t="array" ref="E7873">_xlfn.IFS(Orders!W7873=0,"Endirim Yoxdur",SUMIFS(Orders!$V:$V,Orders!$T:$T,Orders!T7873)&gt;10,ROUND(Orders!W7873*1.15,2),SUMIFS(Orders!$V:$V,Orders!$T:$T,Orders!T7873)&lt;=10,"Endirim Yoxdur")</f>
        <v>Endirim Yoxdur</v>
      </c>
    </row>
    <row r="7874" spans="3:5" x14ac:dyDescent="0.25">
      <c r="C7874" s="26" t="str">
        <f>IF(Orders!U7874&gt;500,"Yüksək Satış","Aşağı Satış")</f>
        <v>Yüksək Satış</v>
      </c>
      <c r="D7874" s="26" t="str">
        <f>IF(Orders!U7874&gt;500,IF(Orders!E7874="First Class",IF(Orders!W7874=0,"VIP","Special"),"Formal"),"Normal")</f>
        <v>Formal</v>
      </c>
      <c r="E7874" s="26" cm="1">
        <f t="array" ref="E7874">_xlfn.IFS(Orders!W7874=0,"Endirim Yoxdur",SUMIFS(Orders!$V:$V,Orders!$T:$T,Orders!T7874)&gt;10,ROUND(Orders!W7874*1.15,2),SUMIFS(Orders!$V:$V,Orders!$T:$T,Orders!T7874)&lt;=10,"Endirim Yoxdur")</f>
        <v>0.12</v>
      </c>
    </row>
    <row r="7875" spans="3:5" x14ac:dyDescent="0.25">
      <c r="C7875" s="26" t="str">
        <f>IF(Orders!U7875&gt;500,"Yüksək Satış","Aşağı Satış")</f>
        <v>Aşağı Satış</v>
      </c>
      <c r="D7875" s="26" t="str">
        <f>IF(Orders!U7875&gt;500,IF(Orders!E7875="First Class",IF(Orders!W7875=0,"VIP","Special"),"Formal"),"Normal")</f>
        <v>Normal</v>
      </c>
      <c r="E7875" s="26" cm="1">
        <f t="array" ref="E7875">_xlfn.IFS(Orders!W7875=0,"Endirim Yoxdur",SUMIFS(Orders!$V:$V,Orders!$T:$T,Orders!T7875)&gt;10,ROUND(Orders!W7875*1.15,2),SUMIFS(Orders!$V:$V,Orders!$T:$T,Orders!T7875)&lt;=10,"Endirim Yoxdur")</f>
        <v>0.23</v>
      </c>
    </row>
    <row r="7876" spans="3:5" x14ac:dyDescent="0.25">
      <c r="C7876" s="26" t="str">
        <f>IF(Orders!U7876&gt;500,"Yüksək Satış","Aşağı Satış")</f>
        <v>Aşağı Satış</v>
      </c>
      <c r="D7876" s="26" t="str">
        <f>IF(Orders!U7876&gt;500,IF(Orders!E7876="First Class",IF(Orders!W7876=0,"VIP","Special"),"Formal"),"Normal")</f>
        <v>Normal</v>
      </c>
      <c r="E7876" s="26" cm="1">
        <f t="array" ref="E7876">_xlfn.IFS(Orders!W7876=0,"Endirim Yoxdur",SUMIFS(Orders!$V:$V,Orders!$T:$T,Orders!T7876)&gt;10,ROUND(Orders!W7876*1.15,2),SUMIFS(Orders!$V:$V,Orders!$T:$T,Orders!T7876)&lt;=10,"Endirim Yoxdur")</f>
        <v>0.69</v>
      </c>
    </row>
    <row r="7877" spans="3:5" x14ac:dyDescent="0.25">
      <c r="C7877" s="26" t="str">
        <f>IF(Orders!U7877&gt;500,"Yüksək Satış","Aşağı Satış")</f>
        <v>Aşağı Satış</v>
      </c>
      <c r="D7877" s="26" t="str">
        <f>IF(Orders!U7877&gt;500,IF(Orders!E7877="First Class",IF(Orders!W7877=0,"VIP","Special"),"Formal"),"Normal")</f>
        <v>Normal</v>
      </c>
      <c r="E7877" s="26" t="str" cm="1">
        <f t="array" ref="E7877">_xlfn.IFS(Orders!W7877=0,"Endirim Yoxdur",SUMIFS(Orders!$V:$V,Orders!$T:$T,Orders!T7877)&gt;10,ROUND(Orders!W7877*1.15,2),SUMIFS(Orders!$V:$V,Orders!$T:$T,Orders!T7877)&lt;=10,"Endirim Yoxdur")</f>
        <v>Endirim Yoxdur</v>
      </c>
    </row>
    <row r="7878" spans="3:5" x14ac:dyDescent="0.25">
      <c r="C7878" s="26" t="str">
        <f>IF(Orders!U7878&gt;500,"Yüksək Satış","Aşağı Satış")</f>
        <v>Aşağı Satış</v>
      </c>
      <c r="D7878" s="26" t="str">
        <f>IF(Orders!U7878&gt;500,IF(Orders!E7878="First Class",IF(Orders!W7878=0,"VIP","Special"),"Formal"),"Normal")</f>
        <v>Normal</v>
      </c>
      <c r="E7878" s="26" t="str" cm="1">
        <f t="array" ref="E7878">_xlfn.IFS(Orders!W7878=0,"Endirim Yoxdur",SUMIFS(Orders!$V:$V,Orders!$T:$T,Orders!T7878)&gt;10,ROUND(Orders!W7878*1.15,2),SUMIFS(Orders!$V:$V,Orders!$T:$T,Orders!T7878)&lt;=10,"Endirim Yoxdur")</f>
        <v>Endirim Yoxdur</v>
      </c>
    </row>
    <row r="7879" spans="3:5" x14ac:dyDescent="0.25">
      <c r="C7879" s="26" t="str">
        <f>IF(Orders!U7879&gt;500,"Yüksək Satış","Aşağı Satış")</f>
        <v>Aşağı Satış</v>
      </c>
      <c r="D7879" s="26" t="str">
        <f>IF(Orders!U7879&gt;500,IF(Orders!E7879="First Class",IF(Orders!W7879=0,"VIP","Special"),"Formal"),"Normal")</f>
        <v>Normal</v>
      </c>
      <c r="E7879" s="26" cm="1">
        <f t="array" ref="E7879">_xlfn.IFS(Orders!W7879=0,"Endirim Yoxdur",SUMIFS(Orders!$V:$V,Orders!$T:$T,Orders!T7879)&gt;10,ROUND(Orders!W7879*1.15,2),SUMIFS(Orders!$V:$V,Orders!$T:$T,Orders!T7879)&lt;=10,"Endirim Yoxdur")</f>
        <v>0.23</v>
      </c>
    </row>
    <row r="7880" spans="3:5" x14ac:dyDescent="0.25">
      <c r="C7880" s="26" t="str">
        <f>IF(Orders!U7880&gt;500,"Yüksək Satış","Aşağı Satış")</f>
        <v>Aşağı Satış</v>
      </c>
      <c r="D7880" s="26" t="str">
        <f>IF(Orders!U7880&gt;500,IF(Orders!E7880="First Class",IF(Orders!W7880=0,"VIP","Special"),"Formal"),"Normal")</f>
        <v>Normal</v>
      </c>
      <c r="E7880" s="26" t="str" cm="1">
        <f t="array" ref="E7880">_xlfn.IFS(Orders!W7880=0,"Endirim Yoxdur",SUMIFS(Orders!$V:$V,Orders!$T:$T,Orders!T7880)&gt;10,ROUND(Orders!W7880*1.15,2),SUMIFS(Orders!$V:$V,Orders!$T:$T,Orders!T7880)&lt;=10,"Endirim Yoxdur")</f>
        <v>Endirim Yoxdur</v>
      </c>
    </row>
    <row r="7881" spans="3:5" x14ac:dyDescent="0.25">
      <c r="C7881" s="26" t="str">
        <f>IF(Orders!U7881&gt;500,"Yüksək Satış","Aşağı Satış")</f>
        <v>Aşağı Satış</v>
      </c>
      <c r="D7881" s="26" t="str">
        <f>IF(Orders!U7881&gt;500,IF(Orders!E7881="First Class",IF(Orders!W7881=0,"VIP","Special"),"Formal"),"Normal")</f>
        <v>Normal</v>
      </c>
      <c r="E7881" s="26" t="str" cm="1">
        <f t="array" ref="E7881">_xlfn.IFS(Orders!W7881=0,"Endirim Yoxdur",SUMIFS(Orders!$V:$V,Orders!$T:$T,Orders!T7881)&gt;10,ROUND(Orders!W7881*1.15,2),SUMIFS(Orders!$V:$V,Orders!$T:$T,Orders!T7881)&lt;=10,"Endirim Yoxdur")</f>
        <v>Endirim Yoxdur</v>
      </c>
    </row>
    <row r="7882" spans="3:5" x14ac:dyDescent="0.25">
      <c r="C7882" s="26" t="str">
        <f>IF(Orders!U7882&gt;500,"Yüksək Satış","Aşağı Satış")</f>
        <v>Aşağı Satış</v>
      </c>
      <c r="D7882" s="26" t="str">
        <f>IF(Orders!U7882&gt;500,IF(Orders!E7882="First Class",IF(Orders!W7882=0,"VIP","Special"),"Formal"),"Normal")</f>
        <v>Normal</v>
      </c>
      <c r="E7882" s="26" t="str" cm="1">
        <f t="array" ref="E7882">_xlfn.IFS(Orders!W7882=0,"Endirim Yoxdur",SUMIFS(Orders!$V:$V,Orders!$T:$T,Orders!T7882)&gt;10,ROUND(Orders!W7882*1.15,2),SUMIFS(Orders!$V:$V,Orders!$T:$T,Orders!T7882)&lt;=10,"Endirim Yoxdur")</f>
        <v>Endirim Yoxdur</v>
      </c>
    </row>
    <row r="7883" spans="3:5" x14ac:dyDescent="0.25">
      <c r="C7883" s="26" t="str">
        <f>IF(Orders!U7883&gt;500,"Yüksək Satış","Aşağı Satış")</f>
        <v>Aşağı Satış</v>
      </c>
      <c r="D7883" s="26" t="str">
        <f>IF(Orders!U7883&gt;500,IF(Orders!E7883="First Class",IF(Orders!W7883=0,"VIP","Special"),"Formal"),"Normal")</f>
        <v>Normal</v>
      </c>
      <c r="E7883" s="26" cm="1">
        <f t="array" ref="E7883">_xlfn.IFS(Orders!W7883=0,"Endirim Yoxdur",SUMIFS(Orders!$V:$V,Orders!$T:$T,Orders!T7883)&gt;10,ROUND(Orders!W7883*1.15,2),SUMIFS(Orders!$V:$V,Orders!$T:$T,Orders!T7883)&lt;=10,"Endirim Yoxdur")</f>
        <v>0.23</v>
      </c>
    </row>
    <row r="7884" spans="3:5" x14ac:dyDescent="0.25">
      <c r="C7884" s="26" t="str">
        <f>IF(Orders!U7884&gt;500,"Yüksək Satış","Aşağı Satış")</f>
        <v>Aşağı Satış</v>
      </c>
      <c r="D7884" s="26" t="str">
        <f>IF(Orders!U7884&gt;500,IF(Orders!E7884="First Class",IF(Orders!W7884=0,"VIP","Special"),"Formal"),"Normal")</f>
        <v>Normal</v>
      </c>
      <c r="E7884" s="26" cm="1">
        <f t="array" ref="E7884">_xlfn.IFS(Orders!W7884=0,"Endirim Yoxdur",SUMIFS(Orders!$V:$V,Orders!$T:$T,Orders!T7884)&gt;10,ROUND(Orders!W7884*1.15,2),SUMIFS(Orders!$V:$V,Orders!$T:$T,Orders!T7884)&lt;=10,"Endirim Yoxdur")</f>
        <v>0.23</v>
      </c>
    </row>
    <row r="7885" spans="3:5" x14ac:dyDescent="0.25">
      <c r="C7885" s="26" t="str">
        <f>IF(Orders!U7885&gt;500,"Yüksək Satış","Aşağı Satış")</f>
        <v>Aşağı Satış</v>
      </c>
      <c r="D7885" s="26" t="str">
        <f>IF(Orders!U7885&gt;500,IF(Orders!E7885="First Class",IF(Orders!W7885=0,"VIP","Special"),"Formal"),"Normal")</f>
        <v>Normal</v>
      </c>
      <c r="E7885" s="26" cm="1">
        <f t="array" ref="E7885">_xlfn.IFS(Orders!W7885=0,"Endirim Yoxdur",SUMIFS(Orders!$V:$V,Orders!$T:$T,Orders!T7885)&gt;10,ROUND(Orders!W7885*1.15,2),SUMIFS(Orders!$V:$V,Orders!$T:$T,Orders!T7885)&lt;=10,"Endirim Yoxdur")</f>
        <v>0.23</v>
      </c>
    </row>
    <row r="7886" spans="3:5" x14ac:dyDescent="0.25">
      <c r="C7886" s="26" t="str">
        <f>IF(Orders!U7886&gt;500,"Yüksək Satış","Aşağı Satış")</f>
        <v>Aşağı Satış</v>
      </c>
      <c r="D7886" s="26" t="str">
        <f>IF(Orders!U7886&gt;500,IF(Orders!E7886="First Class",IF(Orders!W7886=0,"VIP","Special"),"Formal"),"Normal")</f>
        <v>Normal</v>
      </c>
      <c r="E7886" s="26" cm="1">
        <f t="array" ref="E7886">_xlfn.IFS(Orders!W7886=0,"Endirim Yoxdur",SUMIFS(Orders!$V:$V,Orders!$T:$T,Orders!T7886)&gt;10,ROUND(Orders!W7886*1.15,2),SUMIFS(Orders!$V:$V,Orders!$T:$T,Orders!T7886)&lt;=10,"Endirim Yoxdur")</f>
        <v>0.35</v>
      </c>
    </row>
    <row r="7887" spans="3:5" x14ac:dyDescent="0.25">
      <c r="C7887" s="26" t="str">
        <f>IF(Orders!U7887&gt;500,"Yüksək Satış","Aşağı Satış")</f>
        <v>Aşağı Satış</v>
      </c>
      <c r="D7887" s="26" t="str">
        <f>IF(Orders!U7887&gt;500,IF(Orders!E7887="First Class",IF(Orders!W7887=0,"VIP","Special"),"Formal"),"Normal")</f>
        <v>Normal</v>
      </c>
      <c r="E7887" s="26" t="str" cm="1">
        <f t="array" ref="E7887">_xlfn.IFS(Orders!W7887=0,"Endirim Yoxdur",SUMIFS(Orders!$V:$V,Orders!$T:$T,Orders!T7887)&gt;10,ROUND(Orders!W7887*1.15,2),SUMIFS(Orders!$V:$V,Orders!$T:$T,Orders!T7887)&lt;=10,"Endirim Yoxdur")</f>
        <v>Endirim Yoxdur</v>
      </c>
    </row>
    <row r="7888" spans="3:5" x14ac:dyDescent="0.25">
      <c r="C7888" s="26" t="str">
        <f>IF(Orders!U7888&gt;500,"Yüksək Satış","Aşağı Satış")</f>
        <v>Aşağı Satış</v>
      </c>
      <c r="D7888" s="26" t="str">
        <f>IF(Orders!U7888&gt;500,IF(Orders!E7888="First Class",IF(Orders!W7888=0,"VIP","Special"),"Formal"),"Normal")</f>
        <v>Normal</v>
      </c>
      <c r="E7888" s="26" cm="1">
        <f t="array" ref="E7888">_xlfn.IFS(Orders!W7888=0,"Endirim Yoxdur",SUMIFS(Orders!$V:$V,Orders!$T:$T,Orders!T7888)&gt;10,ROUND(Orders!W7888*1.15,2),SUMIFS(Orders!$V:$V,Orders!$T:$T,Orders!T7888)&lt;=10,"Endirim Yoxdur")</f>
        <v>0.23</v>
      </c>
    </row>
    <row r="7889" spans="3:5" x14ac:dyDescent="0.25">
      <c r="C7889" s="26" t="str">
        <f>IF(Orders!U7889&gt;500,"Yüksək Satış","Aşağı Satış")</f>
        <v>Aşağı Satış</v>
      </c>
      <c r="D7889" s="26" t="str">
        <f>IF(Orders!U7889&gt;500,IF(Orders!E7889="First Class",IF(Orders!W7889=0,"VIP","Special"),"Formal"),"Normal")</f>
        <v>Normal</v>
      </c>
      <c r="E7889" s="26" cm="1">
        <f t="array" ref="E7889">_xlfn.IFS(Orders!W7889=0,"Endirim Yoxdur",SUMIFS(Orders!$V:$V,Orders!$T:$T,Orders!T7889)&gt;10,ROUND(Orders!W7889*1.15,2),SUMIFS(Orders!$V:$V,Orders!$T:$T,Orders!T7889)&lt;=10,"Endirim Yoxdur")</f>
        <v>0.23</v>
      </c>
    </row>
    <row r="7890" spans="3:5" x14ac:dyDescent="0.25">
      <c r="C7890" s="26" t="str">
        <f>IF(Orders!U7890&gt;500,"Yüksək Satış","Aşağı Satış")</f>
        <v>Aşağı Satış</v>
      </c>
      <c r="D7890" s="26" t="str">
        <f>IF(Orders!U7890&gt;500,IF(Orders!E7890="First Class",IF(Orders!W7890=0,"VIP","Special"),"Formal"),"Normal")</f>
        <v>Normal</v>
      </c>
      <c r="E7890" s="26" cm="1">
        <f t="array" ref="E7890">_xlfn.IFS(Orders!W7890=0,"Endirim Yoxdur",SUMIFS(Orders!$V:$V,Orders!$T:$T,Orders!T7890)&gt;10,ROUND(Orders!W7890*1.15,2),SUMIFS(Orders!$V:$V,Orders!$T:$T,Orders!T7890)&lt;=10,"Endirim Yoxdur")</f>
        <v>0.23</v>
      </c>
    </row>
    <row r="7891" spans="3:5" x14ac:dyDescent="0.25">
      <c r="C7891" s="26" t="str">
        <f>IF(Orders!U7891&gt;500,"Yüksək Satış","Aşağı Satış")</f>
        <v>Yüksək Satış</v>
      </c>
      <c r="D7891" s="26" t="str">
        <f>IF(Orders!U7891&gt;500,IF(Orders!E7891="First Class",IF(Orders!W7891=0,"VIP","Special"),"Formal"),"Normal")</f>
        <v>Formal</v>
      </c>
      <c r="E7891" s="26" cm="1">
        <f t="array" ref="E7891">_xlfn.IFS(Orders!W7891=0,"Endirim Yoxdur",SUMIFS(Orders!$V:$V,Orders!$T:$T,Orders!T7891)&gt;10,ROUND(Orders!W7891*1.15,2),SUMIFS(Orders!$V:$V,Orders!$T:$T,Orders!T7891)&lt;=10,"Endirim Yoxdur")</f>
        <v>0.23</v>
      </c>
    </row>
    <row r="7892" spans="3:5" x14ac:dyDescent="0.25">
      <c r="C7892" s="26" t="str">
        <f>IF(Orders!U7892&gt;500,"Yüksək Satış","Aşağı Satış")</f>
        <v>Aşağı Satış</v>
      </c>
      <c r="D7892" s="26" t="str">
        <f>IF(Orders!U7892&gt;500,IF(Orders!E7892="First Class",IF(Orders!W7892=0,"VIP","Special"),"Formal"),"Normal")</f>
        <v>Normal</v>
      </c>
      <c r="E7892" s="26" cm="1">
        <f t="array" ref="E7892">_xlfn.IFS(Orders!W7892=0,"Endirim Yoxdur",SUMIFS(Orders!$V:$V,Orders!$T:$T,Orders!T7892)&gt;10,ROUND(Orders!W7892*1.15,2),SUMIFS(Orders!$V:$V,Orders!$T:$T,Orders!T7892)&lt;=10,"Endirim Yoxdur")</f>
        <v>0.23</v>
      </c>
    </row>
    <row r="7893" spans="3:5" x14ac:dyDescent="0.25">
      <c r="C7893" s="26" t="str">
        <f>IF(Orders!U7893&gt;500,"Yüksək Satış","Aşağı Satış")</f>
        <v>Aşağı Satış</v>
      </c>
      <c r="D7893" s="26" t="str">
        <f>IF(Orders!U7893&gt;500,IF(Orders!E7893="First Class",IF(Orders!W7893=0,"VIP","Special"),"Formal"),"Normal")</f>
        <v>Normal</v>
      </c>
      <c r="E7893" s="26" cm="1">
        <f t="array" ref="E7893">_xlfn.IFS(Orders!W7893=0,"Endirim Yoxdur",SUMIFS(Orders!$V:$V,Orders!$T:$T,Orders!T7893)&gt;10,ROUND(Orders!W7893*1.15,2),SUMIFS(Orders!$V:$V,Orders!$T:$T,Orders!T7893)&lt;=10,"Endirim Yoxdur")</f>
        <v>0.46</v>
      </c>
    </row>
    <row r="7894" spans="3:5" x14ac:dyDescent="0.25">
      <c r="C7894" s="26" t="str">
        <f>IF(Orders!U7894&gt;500,"Yüksək Satış","Aşağı Satış")</f>
        <v>Aşağı Satış</v>
      </c>
      <c r="D7894" s="26" t="str">
        <f>IF(Orders!U7894&gt;500,IF(Orders!E7894="First Class",IF(Orders!W7894=0,"VIP","Special"),"Formal"),"Normal")</f>
        <v>Normal</v>
      </c>
      <c r="E7894" s="26" cm="1">
        <f t="array" ref="E7894">_xlfn.IFS(Orders!W7894=0,"Endirim Yoxdur",SUMIFS(Orders!$V:$V,Orders!$T:$T,Orders!T7894)&gt;10,ROUND(Orders!W7894*1.15,2),SUMIFS(Orders!$V:$V,Orders!$T:$T,Orders!T7894)&lt;=10,"Endirim Yoxdur")</f>
        <v>0.23</v>
      </c>
    </row>
    <row r="7895" spans="3:5" x14ac:dyDescent="0.25">
      <c r="C7895" s="26" t="str">
        <f>IF(Orders!U7895&gt;500,"Yüksək Satış","Aşağı Satış")</f>
        <v>Aşağı Satış</v>
      </c>
      <c r="D7895" s="26" t="str">
        <f>IF(Orders!U7895&gt;500,IF(Orders!E7895="First Class",IF(Orders!W7895=0,"VIP","Special"),"Formal"),"Normal")</f>
        <v>Normal</v>
      </c>
      <c r="E7895" s="26" cm="1">
        <f t="array" ref="E7895">_xlfn.IFS(Orders!W7895=0,"Endirim Yoxdur",SUMIFS(Orders!$V:$V,Orders!$T:$T,Orders!T7895)&gt;10,ROUND(Orders!W7895*1.15,2),SUMIFS(Orders!$V:$V,Orders!$T:$T,Orders!T7895)&lt;=10,"Endirim Yoxdur")</f>
        <v>0.23</v>
      </c>
    </row>
    <row r="7896" spans="3:5" x14ac:dyDescent="0.25">
      <c r="C7896" s="26" t="str">
        <f>IF(Orders!U7896&gt;500,"Yüksək Satış","Aşağı Satış")</f>
        <v>Aşağı Satış</v>
      </c>
      <c r="D7896" s="26" t="str">
        <f>IF(Orders!U7896&gt;500,IF(Orders!E7896="First Class",IF(Orders!W7896=0,"VIP","Special"),"Formal"),"Normal")</f>
        <v>Normal</v>
      </c>
      <c r="E7896" s="26" t="str" cm="1">
        <f t="array" ref="E7896">_xlfn.IFS(Orders!W7896=0,"Endirim Yoxdur",SUMIFS(Orders!$V:$V,Orders!$T:$T,Orders!T7896)&gt;10,ROUND(Orders!W7896*1.15,2),SUMIFS(Orders!$V:$V,Orders!$T:$T,Orders!T7896)&lt;=10,"Endirim Yoxdur")</f>
        <v>Endirim Yoxdur</v>
      </c>
    </row>
    <row r="7897" spans="3:5" x14ac:dyDescent="0.25">
      <c r="C7897" s="26" t="str">
        <f>IF(Orders!U7897&gt;500,"Yüksək Satış","Aşağı Satış")</f>
        <v>Aşağı Satış</v>
      </c>
      <c r="D7897" s="26" t="str">
        <f>IF(Orders!U7897&gt;500,IF(Orders!E7897="First Class",IF(Orders!W7897=0,"VIP","Special"),"Formal"),"Normal")</f>
        <v>Normal</v>
      </c>
      <c r="E7897" s="26" t="str" cm="1">
        <f t="array" ref="E7897">_xlfn.IFS(Orders!W7897=0,"Endirim Yoxdur",SUMIFS(Orders!$V:$V,Orders!$T:$T,Orders!T7897)&gt;10,ROUND(Orders!W7897*1.15,2),SUMIFS(Orders!$V:$V,Orders!$T:$T,Orders!T7897)&lt;=10,"Endirim Yoxdur")</f>
        <v>Endirim Yoxdur</v>
      </c>
    </row>
    <row r="7898" spans="3:5" x14ac:dyDescent="0.25">
      <c r="C7898" s="26" t="str">
        <f>IF(Orders!U7898&gt;500,"Yüksək Satış","Aşağı Satış")</f>
        <v>Aşağı Satış</v>
      </c>
      <c r="D7898" s="26" t="str">
        <f>IF(Orders!U7898&gt;500,IF(Orders!E7898="First Class",IF(Orders!W7898=0,"VIP","Special"),"Formal"),"Normal")</f>
        <v>Normal</v>
      </c>
      <c r="E7898" s="26" t="str" cm="1">
        <f t="array" ref="E7898">_xlfn.IFS(Orders!W7898=0,"Endirim Yoxdur",SUMIFS(Orders!$V:$V,Orders!$T:$T,Orders!T7898)&gt;10,ROUND(Orders!W7898*1.15,2),SUMIFS(Orders!$V:$V,Orders!$T:$T,Orders!T7898)&lt;=10,"Endirim Yoxdur")</f>
        <v>Endirim Yoxdur</v>
      </c>
    </row>
    <row r="7899" spans="3:5" x14ac:dyDescent="0.25">
      <c r="C7899" s="26" t="str">
        <f>IF(Orders!U7899&gt;500,"Yüksək Satış","Aşağı Satış")</f>
        <v>Aşağı Satış</v>
      </c>
      <c r="D7899" s="26" t="str">
        <f>IF(Orders!U7899&gt;500,IF(Orders!E7899="First Class",IF(Orders!W7899=0,"VIP","Special"),"Formal"),"Normal")</f>
        <v>Normal</v>
      </c>
      <c r="E7899" s="26" t="str" cm="1">
        <f t="array" ref="E7899">_xlfn.IFS(Orders!W7899=0,"Endirim Yoxdur",SUMIFS(Orders!$V:$V,Orders!$T:$T,Orders!T7899)&gt;10,ROUND(Orders!W7899*1.15,2),SUMIFS(Orders!$V:$V,Orders!$T:$T,Orders!T7899)&lt;=10,"Endirim Yoxdur")</f>
        <v>Endirim Yoxdur</v>
      </c>
    </row>
    <row r="7900" spans="3:5" x14ac:dyDescent="0.25">
      <c r="C7900" s="26" t="str">
        <f>IF(Orders!U7900&gt;500,"Yüksək Satış","Aşağı Satış")</f>
        <v>Aşağı Satış</v>
      </c>
      <c r="D7900" s="26" t="str">
        <f>IF(Orders!U7900&gt;500,IF(Orders!E7900="First Class",IF(Orders!W7900=0,"VIP","Special"),"Formal"),"Normal")</f>
        <v>Normal</v>
      </c>
      <c r="E7900" s="26" t="str" cm="1">
        <f t="array" ref="E7900">_xlfn.IFS(Orders!W7900=0,"Endirim Yoxdur",SUMIFS(Orders!$V:$V,Orders!$T:$T,Orders!T7900)&gt;10,ROUND(Orders!W7900*1.15,2),SUMIFS(Orders!$V:$V,Orders!$T:$T,Orders!T7900)&lt;=10,"Endirim Yoxdur")</f>
        <v>Endirim Yoxdur</v>
      </c>
    </row>
    <row r="7901" spans="3:5" x14ac:dyDescent="0.25">
      <c r="C7901" s="26" t="str">
        <f>IF(Orders!U7901&gt;500,"Yüksək Satış","Aşağı Satış")</f>
        <v>Aşağı Satış</v>
      </c>
      <c r="D7901" s="26" t="str">
        <f>IF(Orders!U7901&gt;500,IF(Orders!E7901="First Class",IF(Orders!W7901=0,"VIP","Special"),"Formal"),"Normal")</f>
        <v>Normal</v>
      </c>
      <c r="E7901" s="26" cm="1">
        <f t="array" ref="E7901">_xlfn.IFS(Orders!W7901=0,"Endirim Yoxdur",SUMIFS(Orders!$V:$V,Orders!$T:$T,Orders!T7901)&gt;10,ROUND(Orders!W7901*1.15,2),SUMIFS(Orders!$V:$V,Orders!$T:$T,Orders!T7901)&lt;=10,"Endirim Yoxdur")</f>
        <v>0.23</v>
      </c>
    </row>
    <row r="7902" spans="3:5" x14ac:dyDescent="0.25">
      <c r="C7902" s="26" t="str">
        <f>IF(Orders!U7902&gt;500,"Yüksək Satış","Aşağı Satış")</f>
        <v>Yüksək Satış</v>
      </c>
      <c r="D7902" s="26" t="str">
        <f>IF(Orders!U7902&gt;500,IF(Orders!E7902="First Class",IF(Orders!W7902=0,"VIP","Special"),"Formal"),"Normal")</f>
        <v>Formal</v>
      </c>
      <c r="E7902" s="26" cm="1">
        <f t="array" ref="E7902">_xlfn.IFS(Orders!W7902=0,"Endirim Yoxdur",SUMIFS(Orders!$V:$V,Orders!$T:$T,Orders!T7902)&gt;10,ROUND(Orders!W7902*1.15,2),SUMIFS(Orders!$V:$V,Orders!$T:$T,Orders!T7902)&lt;=10,"Endirim Yoxdur")</f>
        <v>0.23</v>
      </c>
    </row>
    <row r="7903" spans="3:5" x14ac:dyDescent="0.25">
      <c r="C7903" s="26" t="str">
        <f>IF(Orders!U7903&gt;500,"Yüksək Satış","Aşağı Satış")</f>
        <v>Aşağı Satış</v>
      </c>
      <c r="D7903" s="26" t="str">
        <f>IF(Orders!U7903&gt;500,IF(Orders!E7903="First Class",IF(Orders!W7903=0,"VIP","Special"),"Formal"),"Normal")</f>
        <v>Normal</v>
      </c>
      <c r="E7903" s="26" cm="1">
        <f t="array" ref="E7903">_xlfn.IFS(Orders!W7903=0,"Endirim Yoxdur",SUMIFS(Orders!$V:$V,Orders!$T:$T,Orders!T7903)&gt;10,ROUND(Orders!W7903*1.15,2),SUMIFS(Orders!$V:$V,Orders!$T:$T,Orders!T7903)&lt;=10,"Endirim Yoxdur")</f>
        <v>0.23</v>
      </c>
    </row>
    <row r="7904" spans="3:5" x14ac:dyDescent="0.25">
      <c r="C7904" s="26" t="str">
        <f>IF(Orders!U7904&gt;500,"Yüksək Satış","Aşağı Satış")</f>
        <v>Aşağı Satış</v>
      </c>
      <c r="D7904" s="26" t="str">
        <f>IF(Orders!U7904&gt;500,IF(Orders!E7904="First Class",IF(Orders!W7904=0,"VIP","Special"),"Formal"),"Normal")</f>
        <v>Normal</v>
      </c>
      <c r="E7904" s="26" t="str" cm="1">
        <f t="array" ref="E7904">_xlfn.IFS(Orders!W7904=0,"Endirim Yoxdur",SUMIFS(Orders!$V:$V,Orders!$T:$T,Orders!T7904)&gt;10,ROUND(Orders!W7904*1.15,2),SUMIFS(Orders!$V:$V,Orders!$T:$T,Orders!T7904)&lt;=10,"Endirim Yoxdur")</f>
        <v>Endirim Yoxdur</v>
      </c>
    </row>
    <row r="7905" spans="3:5" x14ac:dyDescent="0.25">
      <c r="C7905" s="26" t="str">
        <f>IF(Orders!U7905&gt;500,"Yüksək Satış","Aşağı Satış")</f>
        <v>Aşağı Satış</v>
      </c>
      <c r="D7905" s="26" t="str">
        <f>IF(Orders!U7905&gt;500,IF(Orders!E7905="First Class",IF(Orders!W7905=0,"VIP","Special"),"Formal"),"Normal")</f>
        <v>Normal</v>
      </c>
      <c r="E7905" s="26" cm="1">
        <f t="array" ref="E7905">_xlfn.IFS(Orders!W7905=0,"Endirim Yoxdur",SUMIFS(Orders!$V:$V,Orders!$T:$T,Orders!T7905)&gt;10,ROUND(Orders!W7905*1.15,2),SUMIFS(Orders!$V:$V,Orders!$T:$T,Orders!T7905)&lt;=10,"Endirim Yoxdur")</f>
        <v>0.23</v>
      </c>
    </row>
    <row r="7906" spans="3:5" x14ac:dyDescent="0.25">
      <c r="C7906" s="26" t="str">
        <f>IF(Orders!U7906&gt;500,"Yüksək Satış","Aşağı Satış")</f>
        <v>Yüksək Satış</v>
      </c>
      <c r="D7906" s="26" t="str">
        <f>IF(Orders!U7906&gt;500,IF(Orders!E7906="First Class",IF(Orders!W7906=0,"VIP","Special"),"Formal"),"Normal")</f>
        <v>Special</v>
      </c>
      <c r="E7906" s="26" cm="1">
        <f t="array" ref="E7906">_xlfn.IFS(Orders!W7906=0,"Endirim Yoxdur",SUMIFS(Orders!$V:$V,Orders!$T:$T,Orders!T7906)&gt;10,ROUND(Orders!W7906*1.15,2),SUMIFS(Orders!$V:$V,Orders!$T:$T,Orders!T7906)&lt;=10,"Endirim Yoxdur")</f>
        <v>0.23</v>
      </c>
    </row>
    <row r="7907" spans="3:5" x14ac:dyDescent="0.25">
      <c r="C7907" s="26" t="str">
        <f>IF(Orders!U7907&gt;500,"Yüksək Satış","Aşağı Satış")</f>
        <v>Aşağı Satış</v>
      </c>
      <c r="D7907" s="26" t="str">
        <f>IF(Orders!U7907&gt;500,IF(Orders!E7907="First Class",IF(Orders!W7907=0,"VIP","Special"),"Formal"),"Normal")</f>
        <v>Normal</v>
      </c>
      <c r="E7907" s="26" t="str" cm="1">
        <f t="array" ref="E7907">_xlfn.IFS(Orders!W7907=0,"Endirim Yoxdur",SUMIFS(Orders!$V:$V,Orders!$T:$T,Orders!T7907)&gt;10,ROUND(Orders!W7907*1.15,2),SUMIFS(Orders!$V:$V,Orders!$T:$T,Orders!T7907)&lt;=10,"Endirim Yoxdur")</f>
        <v>Endirim Yoxdur</v>
      </c>
    </row>
    <row r="7908" spans="3:5" x14ac:dyDescent="0.25">
      <c r="C7908" s="26" t="str">
        <f>IF(Orders!U7908&gt;500,"Yüksək Satış","Aşağı Satış")</f>
        <v>Aşağı Satış</v>
      </c>
      <c r="D7908" s="26" t="str">
        <f>IF(Orders!U7908&gt;500,IF(Orders!E7908="First Class",IF(Orders!W7908=0,"VIP","Special"),"Formal"),"Normal")</f>
        <v>Normal</v>
      </c>
      <c r="E7908" s="26" t="str" cm="1">
        <f t="array" ref="E7908">_xlfn.IFS(Orders!W7908=0,"Endirim Yoxdur",SUMIFS(Orders!$V:$V,Orders!$T:$T,Orders!T7908)&gt;10,ROUND(Orders!W7908*1.15,2),SUMIFS(Orders!$V:$V,Orders!$T:$T,Orders!T7908)&lt;=10,"Endirim Yoxdur")</f>
        <v>Endirim Yoxdur</v>
      </c>
    </row>
    <row r="7909" spans="3:5" x14ac:dyDescent="0.25">
      <c r="C7909" s="26" t="str">
        <f>IF(Orders!U7909&gt;500,"Yüksək Satış","Aşağı Satış")</f>
        <v>Aşağı Satış</v>
      </c>
      <c r="D7909" s="26" t="str">
        <f>IF(Orders!U7909&gt;500,IF(Orders!E7909="First Class",IF(Orders!W7909=0,"VIP","Special"),"Formal"),"Normal")</f>
        <v>Normal</v>
      </c>
      <c r="E7909" s="26" cm="1">
        <f t="array" ref="E7909">_xlfn.IFS(Orders!W7909=0,"Endirim Yoxdur",SUMIFS(Orders!$V:$V,Orders!$T:$T,Orders!T7909)&gt;10,ROUND(Orders!W7909*1.15,2),SUMIFS(Orders!$V:$V,Orders!$T:$T,Orders!T7909)&lt;=10,"Endirim Yoxdur")</f>
        <v>0.23</v>
      </c>
    </row>
    <row r="7910" spans="3:5" x14ac:dyDescent="0.25">
      <c r="C7910" s="26" t="str">
        <f>IF(Orders!U7910&gt;500,"Yüksək Satış","Aşağı Satış")</f>
        <v>Aşağı Satış</v>
      </c>
      <c r="D7910" s="26" t="str">
        <f>IF(Orders!U7910&gt;500,IF(Orders!E7910="First Class",IF(Orders!W7910=0,"VIP","Special"),"Formal"),"Normal")</f>
        <v>Normal</v>
      </c>
      <c r="E7910" s="26" cm="1">
        <f t="array" ref="E7910">_xlfn.IFS(Orders!W7910=0,"Endirim Yoxdur",SUMIFS(Orders!$V:$V,Orders!$T:$T,Orders!T7910)&gt;10,ROUND(Orders!W7910*1.15,2),SUMIFS(Orders!$V:$V,Orders!$T:$T,Orders!T7910)&lt;=10,"Endirim Yoxdur")</f>
        <v>0.23</v>
      </c>
    </row>
    <row r="7911" spans="3:5" x14ac:dyDescent="0.25">
      <c r="C7911" s="26" t="str">
        <f>IF(Orders!U7911&gt;500,"Yüksək Satış","Aşağı Satış")</f>
        <v>Aşağı Satış</v>
      </c>
      <c r="D7911" s="26" t="str">
        <f>IF(Orders!U7911&gt;500,IF(Orders!E7911="First Class",IF(Orders!W7911=0,"VIP","Special"),"Formal"),"Normal")</f>
        <v>Normal</v>
      </c>
      <c r="E7911" s="26" cm="1">
        <f t="array" ref="E7911">_xlfn.IFS(Orders!W7911=0,"Endirim Yoxdur",SUMIFS(Orders!$V:$V,Orders!$T:$T,Orders!T7911)&gt;10,ROUND(Orders!W7911*1.15,2),SUMIFS(Orders!$V:$V,Orders!$T:$T,Orders!T7911)&lt;=10,"Endirim Yoxdur")</f>
        <v>0.92</v>
      </c>
    </row>
    <row r="7912" spans="3:5" x14ac:dyDescent="0.25">
      <c r="C7912" s="26" t="str">
        <f>IF(Orders!U7912&gt;500,"Yüksək Satış","Aşağı Satış")</f>
        <v>Aşağı Satış</v>
      </c>
      <c r="D7912" s="26" t="str">
        <f>IF(Orders!U7912&gt;500,IF(Orders!E7912="First Class",IF(Orders!W7912=0,"VIP","Special"),"Formal"),"Normal")</f>
        <v>Normal</v>
      </c>
      <c r="E7912" s="26" t="str" cm="1">
        <f t="array" ref="E7912">_xlfn.IFS(Orders!W7912=0,"Endirim Yoxdur",SUMIFS(Orders!$V:$V,Orders!$T:$T,Orders!T7912)&gt;10,ROUND(Orders!W7912*1.15,2),SUMIFS(Orders!$V:$V,Orders!$T:$T,Orders!T7912)&lt;=10,"Endirim Yoxdur")</f>
        <v>Endirim Yoxdur</v>
      </c>
    </row>
    <row r="7913" spans="3:5" x14ac:dyDescent="0.25">
      <c r="C7913" s="26" t="str">
        <f>IF(Orders!U7913&gt;500,"Yüksək Satış","Aşağı Satış")</f>
        <v>Aşağı Satış</v>
      </c>
      <c r="D7913" s="26" t="str">
        <f>IF(Orders!U7913&gt;500,IF(Orders!E7913="First Class",IF(Orders!W7913=0,"VIP","Special"),"Formal"),"Normal")</f>
        <v>Normal</v>
      </c>
      <c r="E7913" s="26" t="str" cm="1">
        <f t="array" ref="E7913">_xlfn.IFS(Orders!W7913=0,"Endirim Yoxdur",SUMIFS(Orders!$V:$V,Orders!$T:$T,Orders!T7913)&gt;10,ROUND(Orders!W7913*1.15,2),SUMIFS(Orders!$V:$V,Orders!$T:$T,Orders!T7913)&lt;=10,"Endirim Yoxdur")</f>
        <v>Endirim Yoxdur</v>
      </c>
    </row>
    <row r="7914" spans="3:5" x14ac:dyDescent="0.25">
      <c r="C7914" s="26" t="str">
        <f>IF(Orders!U7914&gt;500,"Yüksək Satış","Aşağı Satış")</f>
        <v>Aşağı Satış</v>
      </c>
      <c r="D7914" s="26" t="str">
        <f>IF(Orders!U7914&gt;500,IF(Orders!E7914="First Class",IF(Orders!W7914=0,"VIP","Special"),"Formal"),"Normal")</f>
        <v>Normal</v>
      </c>
      <c r="E7914" s="26" t="str" cm="1">
        <f t="array" ref="E7914">_xlfn.IFS(Orders!W7914=0,"Endirim Yoxdur",SUMIFS(Orders!$V:$V,Orders!$T:$T,Orders!T7914)&gt;10,ROUND(Orders!W7914*1.15,2),SUMIFS(Orders!$V:$V,Orders!$T:$T,Orders!T7914)&lt;=10,"Endirim Yoxdur")</f>
        <v>Endirim Yoxdur</v>
      </c>
    </row>
    <row r="7915" spans="3:5" x14ac:dyDescent="0.25">
      <c r="C7915" s="26" t="str">
        <f>IF(Orders!U7915&gt;500,"Yüksək Satış","Aşağı Satış")</f>
        <v>Aşağı Satış</v>
      </c>
      <c r="D7915" s="26" t="str">
        <f>IF(Orders!U7915&gt;500,IF(Orders!E7915="First Class",IF(Orders!W7915=0,"VIP","Special"),"Formal"),"Normal")</f>
        <v>Normal</v>
      </c>
      <c r="E7915" s="26" t="str" cm="1">
        <f t="array" ref="E7915">_xlfn.IFS(Orders!W7915=0,"Endirim Yoxdur",SUMIFS(Orders!$V:$V,Orders!$T:$T,Orders!T7915)&gt;10,ROUND(Orders!W7915*1.15,2),SUMIFS(Orders!$V:$V,Orders!$T:$T,Orders!T7915)&lt;=10,"Endirim Yoxdur")</f>
        <v>Endirim Yoxdur</v>
      </c>
    </row>
    <row r="7916" spans="3:5" x14ac:dyDescent="0.25">
      <c r="C7916" s="26" t="str">
        <f>IF(Orders!U7916&gt;500,"Yüksək Satış","Aşağı Satış")</f>
        <v>Aşağı Satış</v>
      </c>
      <c r="D7916" s="26" t="str">
        <f>IF(Orders!U7916&gt;500,IF(Orders!E7916="First Class",IF(Orders!W7916=0,"VIP","Special"),"Formal"),"Normal")</f>
        <v>Normal</v>
      </c>
      <c r="E7916" s="26" cm="1">
        <f t="array" ref="E7916">_xlfn.IFS(Orders!W7916=0,"Endirim Yoxdur",SUMIFS(Orders!$V:$V,Orders!$T:$T,Orders!T7916)&gt;10,ROUND(Orders!W7916*1.15,2),SUMIFS(Orders!$V:$V,Orders!$T:$T,Orders!T7916)&lt;=10,"Endirim Yoxdur")</f>
        <v>0.23</v>
      </c>
    </row>
    <row r="7917" spans="3:5" x14ac:dyDescent="0.25">
      <c r="C7917" s="26" t="str">
        <f>IF(Orders!U7917&gt;500,"Yüksək Satış","Aşağı Satış")</f>
        <v>Aşağı Satış</v>
      </c>
      <c r="D7917" s="26" t="str">
        <f>IF(Orders!U7917&gt;500,IF(Orders!E7917="First Class",IF(Orders!W7917=0,"VIP","Special"),"Formal"),"Normal")</f>
        <v>Normal</v>
      </c>
      <c r="E7917" s="26" t="str" cm="1">
        <f t="array" ref="E7917">_xlfn.IFS(Orders!W7917=0,"Endirim Yoxdur",SUMIFS(Orders!$V:$V,Orders!$T:$T,Orders!T7917)&gt;10,ROUND(Orders!W7917*1.15,2),SUMIFS(Orders!$V:$V,Orders!$T:$T,Orders!T7917)&lt;=10,"Endirim Yoxdur")</f>
        <v>Endirim Yoxdur</v>
      </c>
    </row>
    <row r="7918" spans="3:5" x14ac:dyDescent="0.25">
      <c r="C7918" s="26" t="str">
        <f>IF(Orders!U7918&gt;500,"Yüksək Satış","Aşağı Satış")</f>
        <v>Aşağı Satış</v>
      </c>
      <c r="D7918" s="26" t="str">
        <f>IF(Orders!U7918&gt;500,IF(Orders!E7918="First Class",IF(Orders!W7918=0,"VIP","Special"),"Formal"),"Normal")</f>
        <v>Normal</v>
      </c>
      <c r="E7918" s="26" t="str" cm="1">
        <f t="array" ref="E7918">_xlfn.IFS(Orders!W7918=0,"Endirim Yoxdur",SUMIFS(Orders!$V:$V,Orders!$T:$T,Orders!T7918)&gt;10,ROUND(Orders!W7918*1.15,2),SUMIFS(Orders!$V:$V,Orders!$T:$T,Orders!T7918)&lt;=10,"Endirim Yoxdur")</f>
        <v>Endirim Yoxdur</v>
      </c>
    </row>
    <row r="7919" spans="3:5" x14ac:dyDescent="0.25">
      <c r="C7919" s="26" t="str">
        <f>IF(Orders!U7919&gt;500,"Yüksək Satış","Aşağı Satış")</f>
        <v>Aşağı Satış</v>
      </c>
      <c r="D7919" s="26" t="str">
        <f>IF(Orders!U7919&gt;500,IF(Orders!E7919="First Class",IF(Orders!W7919=0,"VIP","Special"),"Formal"),"Normal")</f>
        <v>Normal</v>
      </c>
      <c r="E7919" s="26" t="str" cm="1">
        <f t="array" ref="E7919">_xlfn.IFS(Orders!W7919=0,"Endirim Yoxdur",SUMIFS(Orders!$V:$V,Orders!$T:$T,Orders!T7919)&gt;10,ROUND(Orders!W7919*1.15,2),SUMIFS(Orders!$V:$V,Orders!$T:$T,Orders!T7919)&lt;=10,"Endirim Yoxdur")</f>
        <v>Endirim Yoxdur</v>
      </c>
    </row>
    <row r="7920" spans="3:5" x14ac:dyDescent="0.25">
      <c r="C7920" s="26" t="str">
        <f>IF(Orders!U7920&gt;500,"Yüksək Satış","Aşağı Satış")</f>
        <v>Aşağı Satış</v>
      </c>
      <c r="D7920" s="26" t="str">
        <f>IF(Orders!U7920&gt;500,IF(Orders!E7920="First Class",IF(Orders!W7920=0,"VIP","Special"),"Formal"),"Normal")</f>
        <v>Normal</v>
      </c>
      <c r="E7920" s="26" cm="1">
        <f t="array" ref="E7920">_xlfn.IFS(Orders!W7920=0,"Endirim Yoxdur",SUMIFS(Orders!$V:$V,Orders!$T:$T,Orders!T7920)&gt;10,ROUND(Orders!W7920*1.15,2),SUMIFS(Orders!$V:$V,Orders!$T:$T,Orders!T7920)&lt;=10,"Endirim Yoxdur")</f>
        <v>0.92</v>
      </c>
    </row>
    <row r="7921" spans="3:5" x14ac:dyDescent="0.25">
      <c r="C7921" s="26" t="str">
        <f>IF(Orders!U7921&gt;500,"Yüksək Satış","Aşağı Satış")</f>
        <v>Aşağı Satış</v>
      </c>
      <c r="D7921" s="26" t="str">
        <f>IF(Orders!U7921&gt;500,IF(Orders!E7921="First Class",IF(Orders!W7921=0,"VIP","Special"),"Formal"),"Normal")</f>
        <v>Normal</v>
      </c>
      <c r="E7921" s="26" cm="1">
        <f t="array" ref="E7921">_xlfn.IFS(Orders!W7921=0,"Endirim Yoxdur",SUMIFS(Orders!$V:$V,Orders!$T:$T,Orders!T7921)&gt;10,ROUND(Orders!W7921*1.15,2),SUMIFS(Orders!$V:$V,Orders!$T:$T,Orders!T7921)&lt;=10,"Endirim Yoxdur")</f>
        <v>0.92</v>
      </c>
    </row>
    <row r="7922" spans="3:5" x14ac:dyDescent="0.25">
      <c r="C7922" s="26" t="str">
        <f>IF(Orders!U7922&gt;500,"Yüksək Satış","Aşağı Satış")</f>
        <v>Aşağı Satış</v>
      </c>
      <c r="D7922" s="26" t="str">
        <f>IF(Orders!U7922&gt;500,IF(Orders!E7922="First Class",IF(Orders!W7922=0,"VIP","Special"),"Formal"),"Normal")</f>
        <v>Normal</v>
      </c>
      <c r="E7922" s="26" cm="1">
        <f t="array" ref="E7922">_xlfn.IFS(Orders!W7922=0,"Endirim Yoxdur",SUMIFS(Orders!$V:$V,Orders!$T:$T,Orders!T7922)&gt;10,ROUND(Orders!W7922*1.15,2),SUMIFS(Orders!$V:$V,Orders!$T:$T,Orders!T7922)&lt;=10,"Endirim Yoxdur")</f>
        <v>0.23</v>
      </c>
    </row>
    <row r="7923" spans="3:5" x14ac:dyDescent="0.25">
      <c r="C7923" s="26" t="str">
        <f>IF(Orders!U7923&gt;500,"Yüksək Satış","Aşağı Satış")</f>
        <v>Aşağı Satış</v>
      </c>
      <c r="D7923" s="26" t="str">
        <f>IF(Orders!U7923&gt;500,IF(Orders!E7923="First Class",IF(Orders!W7923=0,"VIP","Special"),"Formal"),"Normal")</f>
        <v>Normal</v>
      </c>
      <c r="E7923" s="26" cm="1">
        <f t="array" ref="E7923">_xlfn.IFS(Orders!W7923=0,"Endirim Yoxdur",SUMIFS(Orders!$V:$V,Orders!$T:$T,Orders!T7923)&gt;10,ROUND(Orders!W7923*1.15,2),SUMIFS(Orders!$V:$V,Orders!$T:$T,Orders!T7923)&lt;=10,"Endirim Yoxdur")</f>
        <v>0.23</v>
      </c>
    </row>
    <row r="7924" spans="3:5" x14ac:dyDescent="0.25">
      <c r="C7924" s="26" t="str">
        <f>IF(Orders!U7924&gt;500,"Yüksək Satış","Aşağı Satış")</f>
        <v>Aşağı Satış</v>
      </c>
      <c r="D7924" s="26" t="str">
        <f>IF(Orders!U7924&gt;500,IF(Orders!E7924="First Class",IF(Orders!W7924=0,"VIP","Special"),"Formal"),"Normal")</f>
        <v>Normal</v>
      </c>
      <c r="E7924" s="26" cm="1">
        <f t="array" ref="E7924">_xlfn.IFS(Orders!W7924=0,"Endirim Yoxdur",SUMIFS(Orders!$V:$V,Orders!$T:$T,Orders!T7924)&gt;10,ROUND(Orders!W7924*1.15,2),SUMIFS(Orders!$V:$V,Orders!$T:$T,Orders!T7924)&lt;=10,"Endirim Yoxdur")</f>
        <v>0.23</v>
      </c>
    </row>
    <row r="7925" spans="3:5" x14ac:dyDescent="0.25">
      <c r="C7925" s="26" t="str">
        <f>IF(Orders!U7925&gt;500,"Yüksək Satış","Aşağı Satış")</f>
        <v>Aşağı Satış</v>
      </c>
      <c r="D7925" s="26" t="str">
        <f>IF(Orders!U7925&gt;500,IF(Orders!E7925="First Class",IF(Orders!W7925=0,"VIP","Special"),"Formal"),"Normal")</f>
        <v>Normal</v>
      </c>
      <c r="E7925" s="26" t="str" cm="1">
        <f t="array" ref="E7925">_xlfn.IFS(Orders!W7925=0,"Endirim Yoxdur",SUMIFS(Orders!$V:$V,Orders!$T:$T,Orders!T7925)&gt;10,ROUND(Orders!W7925*1.15,2),SUMIFS(Orders!$V:$V,Orders!$T:$T,Orders!T7925)&lt;=10,"Endirim Yoxdur")</f>
        <v>Endirim Yoxdur</v>
      </c>
    </row>
    <row r="7926" spans="3:5" x14ac:dyDescent="0.25">
      <c r="C7926" s="26" t="str">
        <f>IF(Orders!U7926&gt;500,"Yüksək Satış","Aşağı Satış")</f>
        <v>Aşağı Satış</v>
      </c>
      <c r="D7926" s="26" t="str">
        <f>IF(Orders!U7926&gt;500,IF(Orders!E7926="First Class",IF(Orders!W7926=0,"VIP","Special"),"Formal"),"Normal")</f>
        <v>Normal</v>
      </c>
      <c r="E7926" s="26" t="str" cm="1">
        <f t="array" ref="E7926">_xlfn.IFS(Orders!W7926=0,"Endirim Yoxdur",SUMIFS(Orders!$V:$V,Orders!$T:$T,Orders!T7926)&gt;10,ROUND(Orders!W7926*1.15,2),SUMIFS(Orders!$V:$V,Orders!$T:$T,Orders!T7926)&lt;=10,"Endirim Yoxdur")</f>
        <v>Endirim Yoxdur</v>
      </c>
    </row>
    <row r="7927" spans="3:5" x14ac:dyDescent="0.25">
      <c r="C7927" s="26" t="str">
        <f>IF(Orders!U7927&gt;500,"Yüksək Satış","Aşağı Satış")</f>
        <v>Yüksək Satış</v>
      </c>
      <c r="D7927" s="26" t="str">
        <f>IF(Orders!U7927&gt;500,IF(Orders!E7927="First Class",IF(Orders!W7927=0,"VIP","Special"),"Formal"),"Normal")</f>
        <v>Formal</v>
      </c>
      <c r="E7927" s="26" t="str" cm="1">
        <f t="array" ref="E7927">_xlfn.IFS(Orders!W7927=0,"Endirim Yoxdur",SUMIFS(Orders!$V:$V,Orders!$T:$T,Orders!T7927)&gt;10,ROUND(Orders!W7927*1.15,2),SUMIFS(Orders!$V:$V,Orders!$T:$T,Orders!T7927)&lt;=10,"Endirim Yoxdur")</f>
        <v>Endirim Yoxdur</v>
      </c>
    </row>
    <row r="7928" spans="3:5" x14ac:dyDescent="0.25">
      <c r="C7928" s="26" t="str">
        <f>IF(Orders!U7928&gt;500,"Yüksək Satış","Aşağı Satış")</f>
        <v>Yüksək Satış</v>
      </c>
      <c r="D7928" s="26" t="str">
        <f>IF(Orders!U7928&gt;500,IF(Orders!E7928="First Class",IF(Orders!W7928=0,"VIP","Special"),"Formal"),"Normal")</f>
        <v>Formal</v>
      </c>
      <c r="E7928" s="26" cm="1">
        <f t="array" ref="E7928">_xlfn.IFS(Orders!W7928=0,"Endirim Yoxdur",SUMIFS(Orders!$V:$V,Orders!$T:$T,Orders!T7928)&gt;10,ROUND(Orders!W7928*1.15,2),SUMIFS(Orders!$V:$V,Orders!$T:$T,Orders!T7928)&lt;=10,"Endirim Yoxdur")</f>
        <v>0.17</v>
      </c>
    </row>
    <row r="7929" spans="3:5" x14ac:dyDescent="0.25">
      <c r="C7929" s="26" t="str">
        <f>IF(Orders!U7929&gt;500,"Yüksək Satış","Aşağı Satış")</f>
        <v>Aşağı Satış</v>
      </c>
      <c r="D7929" s="26" t="str">
        <f>IF(Orders!U7929&gt;500,IF(Orders!E7929="First Class",IF(Orders!W7929=0,"VIP","Special"),"Formal"),"Normal")</f>
        <v>Normal</v>
      </c>
      <c r="E7929" s="26" cm="1">
        <f t="array" ref="E7929">_xlfn.IFS(Orders!W7929=0,"Endirim Yoxdur",SUMIFS(Orders!$V:$V,Orders!$T:$T,Orders!T7929)&gt;10,ROUND(Orders!W7929*1.15,2),SUMIFS(Orders!$V:$V,Orders!$T:$T,Orders!T7929)&lt;=10,"Endirim Yoxdur")</f>
        <v>0.23</v>
      </c>
    </row>
    <row r="7930" spans="3:5" x14ac:dyDescent="0.25">
      <c r="C7930" s="26" t="str">
        <f>IF(Orders!U7930&gt;500,"Yüksək Satış","Aşağı Satış")</f>
        <v>Aşağı Satış</v>
      </c>
      <c r="D7930" s="26" t="str">
        <f>IF(Orders!U7930&gt;500,IF(Orders!E7930="First Class",IF(Orders!W7930=0,"VIP","Special"),"Formal"),"Normal")</f>
        <v>Normal</v>
      </c>
      <c r="E7930" s="26" t="str" cm="1">
        <f t="array" ref="E7930">_xlfn.IFS(Orders!W7930=0,"Endirim Yoxdur",SUMIFS(Orders!$V:$V,Orders!$T:$T,Orders!T7930)&gt;10,ROUND(Orders!W7930*1.15,2),SUMIFS(Orders!$V:$V,Orders!$T:$T,Orders!T7930)&lt;=10,"Endirim Yoxdur")</f>
        <v>Endirim Yoxdur</v>
      </c>
    </row>
    <row r="7931" spans="3:5" x14ac:dyDescent="0.25">
      <c r="C7931" s="26" t="str">
        <f>IF(Orders!U7931&gt;500,"Yüksək Satış","Aşağı Satış")</f>
        <v>Aşağı Satış</v>
      </c>
      <c r="D7931" s="26" t="str">
        <f>IF(Orders!U7931&gt;500,IF(Orders!E7931="First Class",IF(Orders!W7931=0,"VIP","Special"),"Formal"),"Normal")</f>
        <v>Normal</v>
      </c>
      <c r="E7931" s="26" cm="1">
        <f t="array" ref="E7931">_xlfn.IFS(Orders!W7931=0,"Endirim Yoxdur",SUMIFS(Orders!$V:$V,Orders!$T:$T,Orders!T7931)&gt;10,ROUND(Orders!W7931*1.15,2),SUMIFS(Orders!$V:$V,Orders!$T:$T,Orders!T7931)&lt;=10,"Endirim Yoxdur")</f>
        <v>0.23</v>
      </c>
    </row>
    <row r="7932" spans="3:5" x14ac:dyDescent="0.25">
      <c r="C7932" s="26" t="str">
        <f>IF(Orders!U7932&gt;500,"Yüksək Satış","Aşağı Satış")</f>
        <v>Yüksək Satış</v>
      </c>
      <c r="D7932" s="26" t="str">
        <f>IF(Orders!U7932&gt;500,IF(Orders!E7932="First Class",IF(Orders!W7932=0,"VIP","Special"),"Formal"),"Normal")</f>
        <v>Formal</v>
      </c>
      <c r="E7932" s="26" cm="1">
        <f t="array" ref="E7932">_xlfn.IFS(Orders!W7932=0,"Endirim Yoxdur",SUMIFS(Orders!$V:$V,Orders!$T:$T,Orders!T7932)&gt;10,ROUND(Orders!W7932*1.15,2),SUMIFS(Orders!$V:$V,Orders!$T:$T,Orders!T7932)&lt;=10,"Endirim Yoxdur")</f>
        <v>0.35</v>
      </c>
    </row>
    <row r="7933" spans="3:5" x14ac:dyDescent="0.25">
      <c r="C7933" s="26" t="str">
        <f>IF(Orders!U7933&gt;500,"Yüksək Satış","Aşağı Satış")</f>
        <v>Aşağı Satış</v>
      </c>
      <c r="D7933" s="26" t="str">
        <f>IF(Orders!U7933&gt;500,IF(Orders!E7933="First Class",IF(Orders!W7933=0,"VIP","Special"),"Formal"),"Normal")</f>
        <v>Normal</v>
      </c>
      <c r="E7933" s="26" t="str" cm="1">
        <f t="array" ref="E7933">_xlfn.IFS(Orders!W7933=0,"Endirim Yoxdur",SUMIFS(Orders!$V:$V,Orders!$T:$T,Orders!T7933)&gt;10,ROUND(Orders!W7933*1.15,2),SUMIFS(Orders!$V:$V,Orders!$T:$T,Orders!T7933)&lt;=10,"Endirim Yoxdur")</f>
        <v>Endirim Yoxdur</v>
      </c>
    </row>
    <row r="7934" spans="3:5" x14ac:dyDescent="0.25">
      <c r="C7934" s="26" t="str">
        <f>IF(Orders!U7934&gt;500,"Yüksək Satış","Aşağı Satış")</f>
        <v>Aşağı Satış</v>
      </c>
      <c r="D7934" s="26" t="str">
        <f>IF(Orders!U7934&gt;500,IF(Orders!E7934="First Class",IF(Orders!W7934=0,"VIP","Special"),"Formal"),"Normal")</f>
        <v>Normal</v>
      </c>
      <c r="E7934" s="26" cm="1">
        <f t="array" ref="E7934">_xlfn.IFS(Orders!W7934=0,"Endirim Yoxdur",SUMIFS(Orders!$V:$V,Orders!$T:$T,Orders!T7934)&gt;10,ROUND(Orders!W7934*1.15,2),SUMIFS(Orders!$V:$V,Orders!$T:$T,Orders!T7934)&lt;=10,"Endirim Yoxdur")</f>
        <v>0.23</v>
      </c>
    </row>
    <row r="7935" spans="3:5" x14ac:dyDescent="0.25">
      <c r="C7935" s="26" t="str">
        <f>IF(Orders!U7935&gt;500,"Yüksək Satış","Aşağı Satış")</f>
        <v>Aşağı Satış</v>
      </c>
      <c r="D7935" s="26" t="str">
        <f>IF(Orders!U7935&gt;500,IF(Orders!E7935="First Class",IF(Orders!W7935=0,"VIP","Special"),"Formal"),"Normal")</f>
        <v>Normal</v>
      </c>
      <c r="E7935" s="26" cm="1">
        <f t="array" ref="E7935">_xlfn.IFS(Orders!W7935=0,"Endirim Yoxdur",SUMIFS(Orders!$V:$V,Orders!$T:$T,Orders!T7935)&gt;10,ROUND(Orders!W7935*1.15,2),SUMIFS(Orders!$V:$V,Orders!$T:$T,Orders!T7935)&lt;=10,"Endirim Yoxdur")</f>
        <v>0.35</v>
      </c>
    </row>
    <row r="7936" spans="3:5" x14ac:dyDescent="0.25">
      <c r="C7936" s="26" t="str">
        <f>IF(Orders!U7936&gt;500,"Yüksək Satış","Aşağı Satış")</f>
        <v>Aşağı Satış</v>
      </c>
      <c r="D7936" s="26" t="str">
        <f>IF(Orders!U7936&gt;500,IF(Orders!E7936="First Class",IF(Orders!W7936=0,"VIP","Special"),"Formal"),"Normal")</f>
        <v>Normal</v>
      </c>
      <c r="E7936" s="26" t="str" cm="1">
        <f t="array" ref="E7936">_xlfn.IFS(Orders!W7936=0,"Endirim Yoxdur",SUMIFS(Orders!$V:$V,Orders!$T:$T,Orders!T7936)&gt;10,ROUND(Orders!W7936*1.15,2),SUMIFS(Orders!$V:$V,Orders!$T:$T,Orders!T7936)&lt;=10,"Endirim Yoxdur")</f>
        <v>Endirim Yoxdur</v>
      </c>
    </row>
    <row r="7937" spans="3:5" x14ac:dyDescent="0.25">
      <c r="C7937" s="26" t="str">
        <f>IF(Orders!U7937&gt;500,"Yüksək Satış","Aşağı Satış")</f>
        <v>Aşağı Satış</v>
      </c>
      <c r="D7937" s="26" t="str">
        <f>IF(Orders!U7937&gt;500,IF(Orders!E7937="First Class",IF(Orders!W7937=0,"VIP","Special"),"Formal"),"Normal")</f>
        <v>Normal</v>
      </c>
      <c r="E7937" s="26" t="str" cm="1">
        <f t="array" ref="E7937">_xlfn.IFS(Orders!W7937=0,"Endirim Yoxdur",SUMIFS(Orders!$V:$V,Orders!$T:$T,Orders!T7937)&gt;10,ROUND(Orders!W7937*1.15,2),SUMIFS(Orders!$V:$V,Orders!$T:$T,Orders!T7937)&lt;=10,"Endirim Yoxdur")</f>
        <v>Endirim Yoxdur</v>
      </c>
    </row>
    <row r="7938" spans="3:5" x14ac:dyDescent="0.25">
      <c r="C7938" s="26" t="str">
        <f>IF(Orders!U7938&gt;500,"Yüksək Satış","Aşağı Satış")</f>
        <v>Aşağı Satış</v>
      </c>
      <c r="D7938" s="26" t="str">
        <f>IF(Orders!U7938&gt;500,IF(Orders!E7938="First Class",IF(Orders!W7938=0,"VIP","Special"),"Formal"),"Normal")</f>
        <v>Normal</v>
      </c>
      <c r="E7938" s="26" cm="1">
        <f t="array" ref="E7938">_xlfn.IFS(Orders!W7938=0,"Endirim Yoxdur",SUMIFS(Orders!$V:$V,Orders!$T:$T,Orders!T7938)&gt;10,ROUND(Orders!W7938*1.15,2),SUMIFS(Orders!$V:$V,Orders!$T:$T,Orders!T7938)&lt;=10,"Endirim Yoxdur")</f>
        <v>0.92</v>
      </c>
    </row>
    <row r="7939" spans="3:5" x14ac:dyDescent="0.25">
      <c r="C7939" s="26" t="str">
        <f>IF(Orders!U7939&gt;500,"Yüksək Satış","Aşağı Satış")</f>
        <v>Aşağı Satış</v>
      </c>
      <c r="D7939" s="26" t="str">
        <f>IF(Orders!U7939&gt;500,IF(Orders!E7939="First Class",IF(Orders!W7939=0,"VIP","Special"),"Formal"),"Normal")</f>
        <v>Normal</v>
      </c>
      <c r="E7939" s="26" cm="1">
        <f t="array" ref="E7939">_xlfn.IFS(Orders!W7939=0,"Endirim Yoxdur",SUMIFS(Orders!$V:$V,Orders!$T:$T,Orders!T7939)&gt;10,ROUND(Orders!W7939*1.15,2),SUMIFS(Orders!$V:$V,Orders!$T:$T,Orders!T7939)&lt;=10,"Endirim Yoxdur")</f>
        <v>0.23</v>
      </c>
    </row>
    <row r="7940" spans="3:5" x14ac:dyDescent="0.25">
      <c r="C7940" s="26" t="str">
        <f>IF(Orders!U7940&gt;500,"Yüksək Satış","Aşağı Satış")</f>
        <v>Aşağı Satış</v>
      </c>
      <c r="D7940" s="26" t="str">
        <f>IF(Orders!U7940&gt;500,IF(Orders!E7940="First Class",IF(Orders!W7940=0,"VIP","Special"),"Formal"),"Normal")</f>
        <v>Normal</v>
      </c>
      <c r="E7940" s="26" cm="1">
        <f t="array" ref="E7940">_xlfn.IFS(Orders!W7940=0,"Endirim Yoxdur",SUMIFS(Orders!$V:$V,Orders!$T:$T,Orders!T7940)&gt;10,ROUND(Orders!W7940*1.15,2),SUMIFS(Orders!$V:$V,Orders!$T:$T,Orders!T7940)&lt;=10,"Endirim Yoxdur")</f>
        <v>0.23</v>
      </c>
    </row>
    <row r="7941" spans="3:5" x14ac:dyDescent="0.25">
      <c r="C7941" s="26" t="str">
        <f>IF(Orders!U7941&gt;500,"Yüksək Satış","Aşağı Satış")</f>
        <v>Aşağı Satış</v>
      </c>
      <c r="D7941" s="26" t="str">
        <f>IF(Orders!U7941&gt;500,IF(Orders!E7941="First Class",IF(Orders!W7941=0,"VIP","Special"),"Formal"),"Normal")</f>
        <v>Normal</v>
      </c>
      <c r="E7941" s="26" t="str" cm="1">
        <f t="array" ref="E7941">_xlfn.IFS(Orders!W7941=0,"Endirim Yoxdur",SUMIFS(Orders!$V:$V,Orders!$T:$T,Orders!T7941)&gt;10,ROUND(Orders!W7941*1.15,2),SUMIFS(Orders!$V:$V,Orders!$T:$T,Orders!T7941)&lt;=10,"Endirim Yoxdur")</f>
        <v>Endirim Yoxdur</v>
      </c>
    </row>
    <row r="7942" spans="3:5" x14ac:dyDescent="0.25">
      <c r="C7942" s="26" t="str">
        <f>IF(Orders!U7942&gt;500,"Yüksək Satış","Aşağı Satış")</f>
        <v>Aşağı Satış</v>
      </c>
      <c r="D7942" s="26" t="str">
        <f>IF(Orders!U7942&gt;500,IF(Orders!E7942="First Class",IF(Orders!W7942=0,"VIP","Special"),"Formal"),"Normal")</f>
        <v>Normal</v>
      </c>
      <c r="E7942" s="26" t="str" cm="1">
        <f t="array" ref="E7942">_xlfn.IFS(Orders!W7942=0,"Endirim Yoxdur",SUMIFS(Orders!$V:$V,Orders!$T:$T,Orders!T7942)&gt;10,ROUND(Orders!W7942*1.15,2),SUMIFS(Orders!$V:$V,Orders!$T:$T,Orders!T7942)&lt;=10,"Endirim Yoxdur")</f>
        <v>Endirim Yoxdur</v>
      </c>
    </row>
    <row r="7943" spans="3:5" x14ac:dyDescent="0.25">
      <c r="C7943" s="26" t="str">
        <f>IF(Orders!U7943&gt;500,"Yüksək Satış","Aşağı Satış")</f>
        <v>Aşağı Satış</v>
      </c>
      <c r="D7943" s="26" t="str">
        <f>IF(Orders!U7943&gt;500,IF(Orders!E7943="First Class",IF(Orders!W7943=0,"VIP","Special"),"Formal"),"Normal")</f>
        <v>Normal</v>
      </c>
      <c r="E7943" s="26" t="str" cm="1">
        <f t="array" ref="E7943">_xlfn.IFS(Orders!W7943=0,"Endirim Yoxdur",SUMIFS(Orders!$V:$V,Orders!$T:$T,Orders!T7943)&gt;10,ROUND(Orders!W7943*1.15,2),SUMIFS(Orders!$V:$V,Orders!$T:$T,Orders!T7943)&lt;=10,"Endirim Yoxdur")</f>
        <v>Endirim Yoxdur</v>
      </c>
    </row>
    <row r="7944" spans="3:5" x14ac:dyDescent="0.25">
      <c r="C7944" s="26" t="str">
        <f>IF(Orders!U7944&gt;500,"Yüksək Satış","Aşağı Satış")</f>
        <v>Aşağı Satış</v>
      </c>
      <c r="D7944" s="26" t="str">
        <f>IF(Orders!U7944&gt;500,IF(Orders!E7944="First Class",IF(Orders!W7944=0,"VIP","Special"),"Formal"),"Normal")</f>
        <v>Normal</v>
      </c>
      <c r="E7944" s="26" cm="1">
        <f t="array" ref="E7944">_xlfn.IFS(Orders!W7944=0,"Endirim Yoxdur",SUMIFS(Orders!$V:$V,Orders!$T:$T,Orders!T7944)&gt;10,ROUND(Orders!W7944*1.15,2),SUMIFS(Orders!$V:$V,Orders!$T:$T,Orders!T7944)&lt;=10,"Endirim Yoxdur")</f>
        <v>0.23</v>
      </c>
    </row>
    <row r="7945" spans="3:5" x14ac:dyDescent="0.25">
      <c r="C7945" s="26" t="str">
        <f>IF(Orders!U7945&gt;500,"Yüksək Satış","Aşağı Satış")</f>
        <v>Aşağı Satış</v>
      </c>
      <c r="D7945" s="26" t="str">
        <f>IF(Orders!U7945&gt;500,IF(Orders!E7945="First Class",IF(Orders!W7945=0,"VIP","Special"),"Formal"),"Normal")</f>
        <v>Normal</v>
      </c>
      <c r="E7945" s="26" t="str" cm="1">
        <f t="array" ref="E7945">_xlfn.IFS(Orders!W7945=0,"Endirim Yoxdur",SUMIFS(Orders!$V:$V,Orders!$T:$T,Orders!T7945)&gt;10,ROUND(Orders!W7945*1.15,2),SUMIFS(Orders!$V:$V,Orders!$T:$T,Orders!T7945)&lt;=10,"Endirim Yoxdur")</f>
        <v>Endirim Yoxdur</v>
      </c>
    </row>
    <row r="7946" spans="3:5" x14ac:dyDescent="0.25">
      <c r="C7946" s="26" t="str">
        <f>IF(Orders!U7946&gt;500,"Yüksək Satış","Aşağı Satış")</f>
        <v>Aşağı Satış</v>
      </c>
      <c r="D7946" s="26" t="str">
        <f>IF(Orders!U7946&gt;500,IF(Orders!E7946="First Class",IF(Orders!W7946=0,"VIP","Special"),"Formal"),"Normal")</f>
        <v>Normal</v>
      </c>
      <c r="E7946" s="26" t="str" cm="1">
        <f t="array" ref="E7946">_xlfn.IFS(Orders!W7946=0,"Endirim Yoxdur",SUMIFS(Orders!$V:$V,Orders!$T:$T,Orders!T7946)&gt;10,ROUND(Orders!W7946*1.15,2),SUMIFS(Orders!$V:$V,Orders!$T:$T,Orders!T7946)&lt;=10,"Endirim Yoxdur")</f>
        <v>Endirim Yoxdur</v>
      </c>
    </row>
    <row r="7947" spans="3:5" x14ac:dyDescent="0.25">
      <c r="C7947" s="26" t="str">
        <f>IF(Orders!U7947&gt;500,"Yüksək Satış","Aşağı Satış")</f>
        <v>Aşağı Satış</v>
      </c>
      <c r="D7947" s="26" t="str">
        <f>IF(Orders!U7947&gt;500,IF(Orders!E7947="First Class",IF(Orders!W7947=0,"VIP","Special"),"Formal"),"Normal")</f>
        <v>Normal</v>
      </c>
      <c r="E7947" s="26" cm="1">
        <f t="array" ref="E7947">_xlfn.IFS(Orders!W7947=0,"Endirim Yoxdur",SUMIFS(Orders!$V:$V,Orders!$T:$T,Orders!T7947)&gt;10,ROUND(Orders!W7947*1.15,2),SUMIFS(Orders!$V:$V,Orders!$T:$T,Orders!T7947)&lt;=10,"Endirim Yoxdur")</f>
        <v>0.23</v>
      </c>
    </row>
    <row r="7948" spans="3:5" x14ac:dyDescent="0.25">
      <c r="C7948" s="26" t="str">
        <f>IF(Orders!U7948&gt;500,"Yüksək Satış","Aşağı Satış")</f>
        <v>Aşağı Satış</v>
      </c>
      <c r="D7948" s="26" t="str">
        <f>IF(Orders!U7948&gt;500,IF(Orders!E7948="First Class",IF(Orders!W7948=0,"VIP","Special"),"Formal"),"Normal")</f>
        <v>Normal</v>
      </c>
      <c r="E7948" s="26" cm="1">
        <f t="array" ref="E7948">_xlfn.IFS(Orders!W7948=0,"Endirim Yoxdur",SUMIFS(Orders!$V:$V,Orders!$T:$T,Orders!T7948)&gt;10,ROUND(Orders!W7948*1.15,2),SUMIFS(Orders!$V:$V,Orders!$T:$T,Orders!T7948)&lt;=10,"Endirim Yoxdur")</f>
        <v>0.23</v>
      </c>
    </row>
    <row r="7949" spans="3:5" x14ac:dyDescent="0.25">
      <c r="C7949" s="26" t="str">
        <f>IF(Orders!U7949&gt;500,"Yüksək Satış","Aşağı Satış")</f>
        <v>Aşağı Satış</v>
      </c>
      <c r="D7949" s="26" t="str">
        <f>IF(Orders!U7949&gt;500,IF(Orders!E7949="First Class",IF(Orders!W7949=0,"VIP","Special"),"Formal"),"Normal")</f>
        <v>Normal</v>
      </c>
      <c r="E7949" s="26" cm="1">
        <f t="array" ref="E7949">_xlfn.IFS(Orders!W7949=0,"Endirim Yoxdur",SUMIFS(Orders!$V:$V,Orders!$T:$T,Orders!T7949)&gt;10,ROUND(Orders!W7949*1.15,2),SUMIFS(Orders!$V:$V,Orders!$T:$T,Orders!T7949)&lt;=10,"Endirim Yoxdur")</f>
        <v>0.23</v>
      </c>
    </row>
    <row r="7950" spans="3:5" x14ac:dyDescent="0.25">
      <c r="C7950" s="26" t="str">
        <f>IF(Orders!U7950&gt;500,"Yüksək Satış","Aşağı Satış")</f>
        <v>Aşağı Satış</v>
      </c>
      <c r="D7950" s="26" t="str">
        <f>IF(Orders!U7950&gt;500,IF(Orders!E7950="First Class",IF(Orders!W7950=0,"VIP","Special"),"Formal"),"Normal")</f>
        <v>Normal</v>
      </c>
      <c r="E7950" s="26" t="str" cm="1">
        <f t="array" ref="E7950">_xlfn.IFS(Orders!W7950=0,"Endirim Yoxdur",SUMIFS(Orders!$V:$V,Orders!$T:$T,Orders!T7950)&gt;10,ROUND(Orders!W7950*1.15,2),SUMIFS(Orders!$V:$V,Orders!$T:$T,Orders!T7950)&lt;=10,"Endirim Yoxdur")</f>
        <v>Endirim Yoxdur</v>
      </c>
    </row>
    <row r="7951" spans="3:5" x14ac:dyDescent="0.25">
      <c r="C7951" s="26" t="str">
        <f>IF(Orders!U7951&gt;500,"Yüksək Satış","Aşağı Satış")</f>
        <v>Aşağı Satış</v>
      </c>
      <c r="D7951" s="26" t="str">
        <f>IF(Orders!U7951&gt;500,IF(Orders!E7951="First Class",IF(Orders!W7951=0,"VIP","Special"),"Formal"),"Normal")</f>
        <v>Normal</v>
      </c>
      <c r="E7951" s="26" t="str" cm="1">
        <f t="array" ref="E7951">_xlfn.IFS(Orders!W7951=0,"Endirim Yoxdur",SUMIFS(Orders!$V:$V,Orders!$T:$T,Orders!T7951)&gt;10,ROUND(Orders!W7951*1.15,2),SUMIFS(Orders!$V:$V,Orders!$T:$T,Orders!T7951)&lt;=10,"Endirim Yoxdur")</f>
        <v>Endirim Yoxdur</v>
      </c>
    </row>
    <row r="7952" spans="3:5" x14ac:dyDescent="0.25">
      <c r="C7952" s="26" t="str">
        <f>IF(Orders!U7952&gt;500,"Yüksək Satış","Aşağı Satış")</f>
        <v>Aşağı Satış</v>
      </c>
      <c r="D7952" s="26" t="str">
        <f>IF(Orders!U7952&gt;500,IF(Orders!E7952="First Class",IF(Orders!W7952=0,"VIP","Special"),"Formal"),"Normal")</f>
        <v>Normal</v>
      </c>
      <c r="E7952" s="26" cm="1">
        <f t="array" ref="E7952">_xlfn.IFS(Orders!W7952=0,"Endirim Yoxdur",SUMIFS(Orders!$V:$V,Orders!$T:$T,Orders!T7952)&gt;10,ROUND(Orders!W7952*1.15,2),SUMIFS(Orders!$V:$V,Orders!$T:$T,Orders!T7952)&lt;=10,"Endirim Yoxdur")</f>
        <v>0.23</v>
      </c>
    </row>
    <row r="7953" spans="3:5" x14ac:dyDescent="0.25">
      <c r="C7953" s="26" t="str">
        <f>IF(Orders!U7953&gt;500,"Yüksək Satış","Aşağı Satış")</f>
        <v>Aşağı Satış</v>
      </c>
      <c r="D7953" s="26" t="str">
        <f>IF(Orders!U7953&gt;500,IF(Orders!E7953="First Class",IF(Orders!W7953=0,"VIP","Special"),"Formal"),"Normal")</f>
        <v>Normal</v>
      </c>
      <c r="E7953" s="26" t="str" cm="1">
        <f t="array" ref="E7953">_xlfn.IFS(Orders!W7953=0,"Endirim Yoxdur",SUMIFS(Orders!$V:$V,Orders!$T:$T,Orders!T7953)&gt;10,ROUND(Orders!W7953*1.15,2),SUMIFS(Orders!$V:$V,Orders!$T:$T,Orders!T7953)&lt;=10,"Endirim Yoxdur")</f>
        <v>Endirim Yoxdur</v>
      </c>
    </row>
    <row r="7954" spans="3:5" x14ac:dyDescent="0.25">
      <c r="C7954" s="26" t="str">
        <f>IF(Orders!U7954&gt;500,"Yüksək Satış","Aşağı Satış")</f>
        <v>Aşağı Satış</v>
      </c>
      <c r="D7954" s="26" t="str">
        <f>IF(Orders!U7954&gt;500,IF(Orders!E7954="First Class",IF(Orders!W7954=0,"VIP","Special"),"Formal"),"Normal")</f>
        <v>Normal</v>
      </c>
      <c r="E7954" s="26" t="str" cm="1">
        <f t="array" ref="E7954">_xlfn.IFS(Orders!W7954=0,"Endirim Yoxdur",SUMIFS(Orders!$V:$V,Orders!$T:$T,Orders!T7954)&gt;10,ROUND(Orders!W7954*1.15,2),SUMIFS(Orders!$V:$V,Orders!$T:$T,Orders!T7954)&lt;=10,"Endirim Yoxdur")</f>
        <v>Endirim Yoxdur</v>
      </c>
    </row>
    <row r="7955" spans="3:5" x14ac:dyDescent="0.25">
      <c r="C7955" s="26" t="str">
        <f>IF(Orders!U7955&gt;500,"Yüksək Satış","Aşağı Satış")</f>
        <v>Aşağı Satış</v>
      </c>
      <c r="D7955" s="26" t="str">
        <f>IF(Orders!U7955&gt;500,IF(Orders!E7955="First Class",IF(Orders!W7955=0,"VIP","Special"),"Formal"),"Normal")</f>
        <v>Normal</v>
      </c>
      <c r="E7955" s="26" t="str" cm="1">
        <f t="array" ref="E7955">_xlfn.IFS(Orders!W7955=0,"Endirim Yoxdur",SUMIFS(Orders!$V:$V,Orders!$T:$T,Orders!T7955)&gt;10,ROUND(Orders!W7955*1.15,2),SUMIFS(Orders!$V:$V,Orders!$T:$T,Orders!T7955)&lt;=10,"Endirim Yoxdur")</f>
        <v>Endirim Yoxdur</v>
      </c>
    </row>
    <row r="7956" spans="3:5" x14ac:dyDescent="0.25">
      <c r="C7956" s="26" t="str">
        <f>IF(Orders!U7956&gt;500,"Yüksək Satış","Aşağı Satış")</f>
        <v>Yüksək Satış</v>
      </c>
      <c r="D7956" s="26" t="str">
        <f>IF(Orders!U7956&gt;500,IF(Orders!E7956="First Class",IF(Orders!W7956=0,"VIP","Special"),"Formal"),"Normal")</f>
        <v>Formal</v>
      </c>
      <c r="E7956" s="26" t="str" cm="1">
        <f t="array" ref="E7956">_xlfn.IFS(Orders!W7956=0,"Endirim Yoxdur",SUMIFS(Orders!$V:$V,Orders!$T:$T,Orders!T7956)&gt;10,ROUND(Orders!W7956*1.15,2),SUMIFS(Orders!$V:$V,Orders!$T:$T,Orders!T7956)&lt;=10,"Endirim Yoxdur")</f>
        <v>Endirim Yoxdur</v>
      </c>
    </row>
    <row r="7957" spans="3:5" x14ac:dyDescent="0.25">
      <c r="C7957" s="26" t="str">
        <f>IF(Orders!U7957&gt;500,"Yüksək Satış","Aşağı Satış")</f>
        <v>Aşağı Satış</v>
      </c>
      <c r="D7957" s="26" t="str">
        <f>IF(Orders!U7957&gt;500,IF(Orders!E7957="First Class",IF(Orders!W7957=0,"VIP","Special"),"Formal"),"Normal")</f>
        <v>Normal</v>
      </c>
      <c r="E7957" s="26" cm="1">
        <f t="array" ref="E7957">_xlfn.IFS(Orders!W7957=0,"Endirim Yoxdur",SUMIFS(Orders!$V:$V,Orders!$T:$T,Orders!T7957)&gt;10,ROUND(Orders!W7957*1.15,2),SUMIFS(Orders!$V:$V,Orders!$T:$T,Orders!T7957)&lt;=10,"Endirim Yoxdur")</f>
        <v>0.23</v>
      </c>
    </row>
    <row r="7958" spans="3:5" x14ac:dyDescent="0.25">
      <c r="C7958" s="26" t="str">
        <f>IF(Orders!U7958&gt;500,"Yüksək Satış","Aşağı Satış")</f>
        <v>Aşağı Satış</v>
      </c>
      <c r="D7958" s="26" t="str">
        <f>IF(Orders!U7958&gt;500,IF(Orders!E7958="First Class",IF(Orders!W7958=0,"VIP","Special"),"Formal"),"Normal")</f>
        <v>Normal</v>
      </c>
      <c r="E7958" s="26" t="str" cm="1">
        <f t="array" ref="E7958">_xlfn.IFS(Orders!W7958=0,"Endirim Yoxdur",SUMIFS(Orders!$V:$V,Orders!$T:$T,Orders!T7958)&gt;10,ROUND(Orders!W7958*1.15,2),SUMIFS(Orders!$V:$V,Orders!$T:$T,Orders!T7958)&lt;=10,"Endirim Yoxdur")</f>
        <v>Endirim Yoxdur</v>
      </c>
    </row>
    <row r="7959" spans="3:5" x14ac:dyDescent="0.25">
      <c r="C7959" s="26" t="str">
        <f>IF(Orders!U7959&gt;500,"Yüksək Satış","Aşağı Satış")</f>
        <v>Aşağı Satış</v>
      </c>
      <c r="D7959" s="26" t="str">
        <f>IF(Orders!U7959&gt;500,IF(Orders!E7959="First Class",IF(Orders!W7959=0,"VIP","Special"),"Formal"),"Normal")</f>
        <v>Normal</v>
      </c>
      <c r="E7959" s="26" cm="1">
        <f t="array" ref="E7959">_xlfn.IFS(Orders!W7959=0,"Endirim Yoxdur",SUMIFS(Orders!$V:$V,Orders!$T:$T,Orders!T7959)&gt;10,ROUND(Orders!W7959*1.15,2),SUMIFS(Orders!$V:$V,Orders!$T:$T,Orders!T7959)&lt;=10,"Endirim Yoxdur")</f>
        <v>0.81</v>
      </c>
    </row>
    <row r="7960" spans="3:5" x14ac:dyDescent="0.25">
      <c r="C7960" s="26" t="str">
        <f>IF(Orders!U7960&gt;500,"Yüksək Satış","Aşağı Satış")</f>
        <v>Aşağı Satış</v>
      </c>
      <c r="D7960" s="26" t="str">
        <f>IF(Orders!U7960&gt;500,IF(Orders!E7960="First Class",IF(Orders!W7960=0,"VIP","Special"),"Formal"),"Normal")</f>
        <v>Normal</v>
      </c>
      <c r="E7960" s="26" t="str" cm="1">
        <f t="array" ref="E7960">_xlfn.IFS(Orders!W7960=0,"Endirim Yoxdur",SUMIFS(Orders!$V:$V,Orders!$T:$T,Orders!T7960)&gt;10,ROUND(Orders!W7960*1.15,2),SUMIFS(Orders!$V:$V,Orders!$T:$T,Orders!T7960)&lt;=10,"Endirim Yoxdur")</f>
        <v>Endirim Yoxdur</v>
      </c>
    </row>
    <row r="7961" spans="3:5" x14ac:dyDescent="0.25">
      <c r="C7961" s="26" t="str">
        <f>IF(Orders!U7961&gt;500,"Yüksək Satış","Aşağı Satış")</f>
        <v>Aşağı Satış</v>
      </c>
      <c r="D7961" s="26" t="str">
        <f>IF(Orders!U7961&gt;500,IF(Orders!E7961="First Class",IF(Orders!W7961=0,"VIP","Special"),"Formal"),"Normal")</f>
        <v>Normal</v>
      </c>
      <c r="E7961" s="26" t="str" cm="1">
        <f t="array" ref="E7961">_xlfn.IFS(Orders!W7961=0,"Endirim Yoxdur",SUMIFS(Orders!$V:$V,Orders!$T:$T,Orders!T7961)&gt;10,ROUND(Orders!W7961*1.15,2),SUMIFS(Orders!$V:$V,Orders!$T:$T,Orders!T7961)&lt;=10,"Endirim Yoxdur")</f>
        <v>Endirim Yoxdur</v>
      </c>
    </row>
    <row r="7962" spans="3:5" x14ac:dyDescent="0.25">
      <c r="C7962" s="26" t="str">
        <f>IF(Orders!U7962&gt;500,"Yüksək Satış","Aşağı Satış")</f>
        <v>Aşağı Satış</v>
      </c>
      <c r="D7962" s="26" t="str">
        <f>IF(Orders!U7962&gt;500,IF(Orders!E7962="First Class",IF(Orders!W7962=0,"VIP","Special"),"Formal"),"Normal")</f>
        <v>Normal</v>
      </c>
      <c r="E7962" s="26" t="str" cm="1">
        <f t="array" ref="E7962">_xlfn.IFS(Orders!W7962=0,"Endirim Yoxdur",SUMIFS(Orders!$V:$V,Orders!$T:$T,Orders!T7962)&gt;10,ROUND(Orders!W7962*1.15,2),SUMIFS(Orders!$V:$V,Orders!$T:$T,Orders!T7962)&lt;=10,"Endirim Yoxdur")</f>
        <v>Endirim Yoxdur</v>
      </c>
    </row>
    <row r="7963" spans="3:5" x14ac:dyDescent="0.25">
      <c r="C7963" s="26" t="str">
        <f>IF(Orders!U7963&gt;500,"Yüksək Satış","Aşağı Satış")</f>
        <v>Aşağı Satış</v>
      </c>
      <c r="D7963" s="26" t="str">
        <f>IF(Orders!U7963&gt;500,IF(Orders!E7963="First Class",IF(Orders!W7963=0,"VIP","Special"),"Formal"),"Normal")</f>
        <v>Normal</v>
      </c>
      <c r="E7963" s="26" cm="1">
        <f t="array" ref="E7963">_xlfn.IFS(Orders!W7963=0,"Endirim Yoxdur",SUMIFS(Orders!$V:$V,Orders!$T:$T,Orders!T7963)&gt;10,ROUND(Orders!W7963*1.15,2),SUMIFS(Orders!$V:$V,Orders!$T:$T,Orders!T7963)&lt;=10,"Endirim Yoxdur")</f>
        <v>0.92</v>
      </c>
    </row>
    <row r="7964" spans="3:5" x14ac:dyDescent="0.25">
      <c r="C7964" s="26" t="str">
        <f>IF(Orders!U7964&gt;500,"Yüksək Satış","Aşağı Satış")</f>
        <v>Aşağı Satış</v>
      </c>
      <c r="D7964" s="26" t="str">
        <f>IF(Orders!U7964&gt;500,IF(Orders!E7964="First Class",IF(Orders!W7964=0,"VIP","Special"),"Formal"),"Normal")</f>
        <v>Normal</v>
      </c>
      <c r="E7964" s="26" cm="1">
        <f t="array" ref="E7964">_xlfn.IFS(Orders!W7964=0,"Endirim Yoxdur",SUMIFS(Orders!$V:$V,Orders!$T:$T,Orders!T7964)&gt;10,ROUND(Orders!W7964*1.15,2),SUMIFS(Orders!$V:$V,Orders!$T:$T,Orders!T7964)&lt;=10,"Endirim Yoxdur")</f>
        <v>0.81</v>
      </c>
    </row>
    <row r="7965" spans="3:5" x14ac:dyDescent="0.25">
      <c r="C7965" s="26" t="str">
        <f>IF(Orders!U7965&gt;500,"Yüksək Satış","Aşağı Satış")</f>
        <v>Aşağı Satış</v>
      </c>
      <c r="D7965" s="26" t="str">
        <f>IF(Orders!U7965&gt;500,IF(Orders!E7965="First Class",IF(Orders!W7965=0,"VIP","Special"),"Formal"),"Normal")</f>
        <v>Normal</v>
      </c>
      <c r="E7965" s="26" cm="1">
        <f t="array" ref="E7965">_xlfn.IFS(Orders!W7965=0,"Endirim Yoxdur",SUMIFS(Orders!$V:$V,Orders!$T:$T,Orders!T7965)&gt;10,ROUND(Orders!W7965*1.15,2),SUMIFS(Orders!$V:$V,Orders!$T:$T,Orders!T7965)&lt;=10,"Endirim Yoxdur")</f>
        <v>0.81</v>
      </c>
    </row>
    <row r="7966" spans="3:5" x14ac:dyDescent="0.25">
      <c r="C7966" s="26" t="str">
        <f>IF(Orders!U7966&gt;500,"Yüksək Satış","Aşağı Satış")</f>
        <v>Aşağı Satış</v>
      </c>
      <c r="D7966" s="26" t="str">
        <f>IF(Orders!U7966&gt;500,IF(Orders!E7966="First Class",IF(Orders!W7966=0,"VIP","Special"),"Formal"),"Normal")</f>
        <v>Normal</v>
      </c>
      <c r="E7966" s="26" cm="1">
        <f t="array" ref="E7966">_xlfn.IFS(Orders!W7966=0,"Endirim Yoxdur",SUMIFS(Orders!$V:$V,Orders!$T:$T,Orders!T7966)&gt;10,ROUND(Orders!W7966*1.15,2),SUMIFS(Orders!$V:$V,Orders!$T:$T,Orders!T7966)&lt;=10,"Endirim Yoxdur")</f>
        <v>0.23</v>
      </c>
    </row>
    <row r="7967" spans="3:5" x14ac:dyDescent="0.25">
      <c r="C7967" s="26" t="str">
        <f>IF(Orders!U7967&gt;500,"Yüksək Satış","Aşağı Satış")</f>
        <v>Aşağı Satış</v>
      </c>
      <c r="D7967" s="26" t="str">
        <f>IF(Orders!U7967&gt;500,IF(Orders!E7967="First Class",IF(Orders!W7967=0,"VIP","Special"),"Formal"),"Normal")</f>
        <v>Normal</v>
      </c>
      <c r="E7967" s="26" t="str" cm="1">
        <f t="array" ref="E7967">_xlfn.IFS(Orders!W7967=0,"Endirim Yoxdur",SUMIFS(Orders!$V:$V,Orders!$T:$T,Orders!T7967)&gt;10,ROUND(Orders!W7967*1.15,2),SUMIFS(Orders!$V:$V,Orders!$T:$T,Orders!T7967)&lt;=10,"Endirim Yoxdur")</f>
        <v>Endirim Yoxdur</v>
      </c>
    </row>
    <row r="7968" spans="3:5" x14ac:dyDescent="0.25">
      <c r="C7968" s="26" t="str">
        <f>IF(Orders!U7968&gt;500,"Yüksək Satış","Aşağı Satış")</f>
        <v>Aşağı Satış</v>
      </c>
      <c r="D7968" s="26" t="str">
        <f>IF(Orders!U7968&gt;500,IF(Orders!E7968="First Class",IF(Orders!W7968=0,"VIP","Special"),"Formal"),"Normal")</f>
        <v>Normal</v>
      </c>
      <c r="E7968" s="26" cm="1">
        <f t="array" ref="E7968">_xlfn.IFS(Orders!W7968=0,"Endirim Yoxdur",SUMIFS(Orders!$V:$V,Orders!$T:$T,Orders!T7968)&gt;10,ROUND(Orders!W7968*1.15,2),SUMIFS(Orders!$V:$V,Orders!$T:$T,Orders!T7968)&lt;=10,"Endirim Yoxdur")</f>
        <v>0.12</v>
      </c>
    </row>
    <row r="7969" spans="3:5" x14ac:dyDescent="0.25">
      <c r="C7969" s="26" t="str">
        <f>IF(Orders!U7969&gt;500,"Yüksək Satış","Aşağı Satış")</f>
        <v>Aşağı Satış</v>
      </c>
      <c r="D7969" s="26" t="str">
        <f>IF(Orders!U7969&gt;500,IF(Orders!E7969="First Class",IF(Orders!W7969=0,"VIP","Special"),"Formal"),"Normal")</f>
        <v>Normal</v>
      </c>
      <c r="E7969" s="26" t="str" cm="1">
        <f t="array" ref="E7969">_xlfn.IFS(Orders!W7969=0,"Endirim Yoxdur",SUMIFS(Orders!$V:$V,Orders!$T:$T,Orders!T7969)&gt;10,ROUND(Orders!W7969*1.15,2),SUMIFS(Orders!$V:$V,Orders!$T:$T,Orders!T7969)&lt;=10,"Endirim Yoxdur")</f>
        <v>Endirim Yoxdur</v>
      </c>
    </row>
    <row r="7970" spans="3:5" x14ac:dyDescent="0.25">
      <c r="C7970" s="26" t="str">
        <f>IF(Orders!U7970&gt;500,"Yüksək Satış","Aşağı Satış")</f>
        <v>Aşağı Satış</v>
      </c>
      <c r="D7970" s="26" t="str">
        <f>IF(Orders!U7970&gt;500,IF(Orders!E7970="First Class",IF(Orders!W7970=0,"VIP","Special"),"Formal"),"Normal")</f>
        <v>Normal</v>
      </c>
      <c r="E7970" s="26" t="str" cm="1">
        <f t="array" ref="E7970">_xlfn.IFS(Orders!W7970=0,"Endirim Yoxdur",SUMIFS(Orders!$V:$V,Orders!$T:$T,Orders!T7970)&gt;10,ROUND(Orders!W7970*1.15,2),SUMIFS(Orders!$V:$V,Orders!$T:$T,Orders!T7970)&lt;=10,"Endirim Yoxdur")</f>
        <v>Endirim Yoxdur</v>
      </c>
    </row>
    <row r="7971" spans="3:5" x14ac:dyDescent="0.25">
      <c r="C7971" s="26" t="str">
        <f>IF(Orders!U7971&gt;500,"Yüksək Satış","Aşağı Satış")</f>
        <v>Aşağı Satış</v>
      </c>
      <c r="D7971" s="26" t="str">
        <f>IF(Orders!U7971&gt;500,IF(Orders!E7971="First Class",IF(Orders!W7971=0,"VIP","Special"),"Formal"),"Normal")</f>
        <v>Normal</v>
      </c>
      <c r="E7971" s="26" t="str" cm="1">
        <f t="array" ref="E7971">_xlfn.IFS(Orders!W7971=0,"Endirim Yoxdur",SUMIFS(Orders!$V:$V,Orders!$T:$T,Orders!T7971)&gt;10,ROUND(Orders!W7971*1.15,2),SUMIFS(Orders!$V:$V,Orders!$T:$T,Orders!T7971)&lt;=10,"Endirim Yoxdur")</f>
        <v>Endirim Yoxdur</v>
      </c>
    </row>
    <row r="7972" spans="3:5" x14ac:dyDescent="0.25">
      <c r="C7972" s="26" t="str">
        <f>IF(Orders!U7972&gt;500,"Yüksək Satış","Aşağı Satış")</f>
        <v>Aşağı Satış</v>
      </c>
      <c r="D7972" s="26" t="str">
        <f>IF(Orders!U7972&gt;500,IF(Orders!E7972="First Class",IF(Orders!W7972=0,"VIP","Special"),"Formal"),"Normal")</f>
        <v>Normal</v>
      </c>
      <c r="E7972" s="26" t="str" cm="1">
        <f t="array" ref="E7972">_xlfn.IFS(Orders!W7972=0,"Endirim Yoxdur",SUMIFS(Orders!$V:$V,Orders!$T:$T,Orders!T7972)&gt;10,ROUND(Orders!W7972*1.15,2),SUMIFS(Orders!$V:$V,Orders!$T:$T,Orders!T7972)&lt;=10,"Endirim Yoxdur")</f>
        <v>Endirim Yoxdur</v>
      </c>
    </row>
    <row r="7973" spans="3:5" x14ac:dyDescent="0.25">
      <c r="C7973" s="26" t="str">
        <f>IF(Orders!U7973&gt;500,"Yüksək Satış","Aşağı Satış")</f>
        <v>Aşağı Satış</v>
      </c>
      <c r="D7973" s="26" t="str">
        <f>IF(Orders!U7973&gt;500,IF(Orders!E7973="First Class",IF(Orders!W7973=0,"VIP","Special"),"Formal"),"Normal")</f>
        <v>Normal</v>
      </c>
      <c r="E7973" s="26" t="str" cm="1">
        <f t="array" ref="E7973">_xlfn.IFS(Orders!W7973=0,"Endirim Yoxdur",SUMIFS(Orders!$V:$V,Orders!$T:$T,Orders!T7973)&gt;10,ROUND(Orders!W7973*1.15,2),SUMIFS(Orders!$V:$V,Orders!$T:$T,Orders!T7973)&lt;=10,"Endirim Yoxdur")</f>
        <v>Endirim Yoxdur</v>
      </c>
    </row>
    <row r="7974" spans="3:5" x14ac:dyDescent="0.25">
      <c r="C7974" s="26" t="str">
        <f>IF(Orders!U7974&gt;500,"Yüksək Satış","Aşağı Satış")</f>
        <v>Aşağı Satış</v>
      </c>
      <c r="D7974" s="26" t="str">
        <f>IF(Orders!U7974&gt;500,IF(Orders!E7974="First Class",IF(Orders!W7974=0,"VIP","Special"),"Formal"),"Normal")</f>
        <v>Normal</v>
      </c>
      <c r="E7974" s="26" cm="1">
        <f t="array" ref="E7974">_xlfn.IFS(Orders!W7974=0,"Endirim Yoxdur",SUMIFS(Orders!$V:$V,Orders!$T:$T,Orders!T7974)&gt;10,ROUND(Orders!W7974*1.15,2),SUMIFS(Orders!$V:$V,Orders!$T:$T,Orders!T7974)&lt;=10,"Endirim Yoxdur")</f>
        <v>0.92</v>
      </c>
    </row>
    <row r="7975" spans="3:5" x14ac:dyDescent="0.25">
      <c r="C7975" s="26" t="str">
        <f>IF(Orders!U7975&gt;500,"Yüksək Satış","Aşağı Satış")</f>
        <v>Aşağı Satış</v>
      </c>
      <c r="D7975" s="26" t="str">
        <f>IF(Orders!U7975&gt;500,IF(Orders!E7975="First Class",IF(Orders!W7975=0,"VIP","Special"),"Formal"),"Normal")</f>
        <v>Normal</v>
      </c>
      <c r="E7975" s="26" t="str" cm="1">
        <f t="array" ref="E7975">_xlfn.IFS(Orders!W7975=0,"Endirim Yoxdur",SUMIFS(Orders!$V:$V,Orders!$T:$T,Orders!T7975)&gt;10,ROUND(Orders!W7975*1.15,2),SUMIFS(Orders!$V:$V,Orders!$T:$T,Orders!T7975)&lt;=10,"Endirim Yoxdur")</f>
        <v>Endirim Yoxdur</v>
      </c>
    </row>
    <row r="7976" spans="3:5" x14ac:dyDescent="0.25">
      <c r="C7976" s="26" t="str">
        <f>IF(Orders!U7976&gt;500,"Yüksək Satış","Aşağı Satış")</f>
        <v>Aşağı Satış</v>
      </c>
      <c r="D7976" s="26" t="str">
        <f>IF(Orders!U7976&gt;500,IF(Orders!E7976="First Class",IF(Orders!W7976=0,"VIP","Special"),"Formal"),"Normal")</f>
        <v>Normal</v>
      </c>
      <c r="E7976" s="26" cm="1">
        <f t="array" ref="E7976">_xlfn.IFS(Orders!W7976=0,"Endirim Yoxdur",SUMIFS(Orders!$V:$V,Orders!$T:$T,Orders!T7976)&gt;10,ROUND(Orders!W7976*1.15,2),SUMIFS(Orders!$V:$V,Orders!$T:$T,Orders!T7976)&lt;=10,"Endirim Yoxdur")</f>
        <v>0.23</v>
      </c>
    </row>
    <row r="7977" spans="3:5" x14ac:dyDescent="0.25">
      <c r="C7977" s="26" t="str">
        <f>IF(Orders!U7977&gt;500,"Yüksək Satış","Aşağı Satış")</f>
        <v>Aşağı Satış</v>
      </c>
      <c r="D7977" s="26" t="str">
        <f>IF(Orders!U7977&gt;500,IF(Orders!E7977="First Class",IF(Orders!W7977=0,"VIP","Special"),"Formal"),"Normal")</f>
        <v>Normal</v>
      </c>
      <c r="E7977" s="26" cm="1">
        <f t="array" ref="E7977">_xlfn.IFS(Orders!W7977=0,"Endirim Yoxdur",SUMIFS(Orders!$V:$V,Orders!$T:$T,Orders!T7977)&gt;10,ROUND(Orders!W7977*1.15,2),SUMIFS(Orders!$V:$V,Orders!$T:$T,Orders!T7977)&lt;=10,"Endirim Yoxdur")</f>
        <v>0.23</v>
      </c>
    </row>
    <row r="7978" spans="3:5" x14ac:dyDescent="0.25">
      <c r="C7978" s="26" t="str">
        <f>IF(Orders!U7978&gt;500,"Yüksək Satış","Aşağı Satış")</f>
        <v>Aşağı Satış</v>
      </c>
      <c r="D7978" s="26" t="str">
        <f>IF(Orders!U7978&gt;500,IF(Orders!E7978="First Class",IF(Orders!W7978=0,"VIP","Special"),"Formal"),"Normal")</f>
        <v>Normal</v>
      </c>
      <c r="E7978" s="26" cm="1">
        <f t="array" ref="E7978">_xlfn.IFS(Orders!W7978=0,"Endirim Yoxdur",SUMIFS(Orders!$V:$V,Orders!$T:$T,Orders!T7978)&gt;10,ROUND(Orders!W7978*1.15,2),SUMIFS(Orders!$V:$V,Orders!$T:$T,Orders!T7978)&lt;=10,"Endirim Yoxdur")</f>
        <v>0.23</v>
      </c>
    </row>
    <row r="7979" spans="3:5" x14ac:dyDescent="0.25">
      <c r="C7979" s="26" t="str">
        <f>IF(Orders!U7979&gt;500,"Yüksək Satış","Aşağı Satış")</f>
        <v>Yüksək Satış</v>
      </c>
      <c r="D7979" s="26" t="str">
        <f>IF(Orders!U7979&gt;500,IF(Orders!E7979="First Class",IF(Orders!W7979=0,"VIP","Special"),"Formal"),"Normal")</f>
        <v>Formal</v>
      </c>
      <c r="E7979" s="26" t="str" cm="1">
        <f t="array" ref="E7979">_xlfn.IFS(Orders!W7979=0,"Endirim Yoxdur",SUMIFS(Orders!$V:$V,Orders!$T:$T,Orders!T7979)&gt;10,ROUND(Orders!W7979*1.15,2),SUMIFS(Orders!$V:$V,Orders!$T:$T,Orders!T7979)&lt;=10,"Endirim Yoxdur")</f>
        <v>Endirim Yoxdur</v>
      </c>
    </row>
    <row r="7980" spans="3:5" x14ac:dyDescent="0.25">
      <c r="C7980" s="26" t="str">
        <f>IF(Orders!U7980&gt;500,"Yüksək Satış","Aşağı Satış")</f>
        <v>Aşağı Satış</v>
      </c>
      <c r="D7980" s="26" t="str">
        <f>IF(Orders!U7980&gt;500,IF(Orders!E7980="First Class",IF(Orders!W7980=0,"VIP","Special"),"Formal"),"Normal")</f>
        <v>Normal</v>
      </c>
      <c r="E7980" s="26" cm="1">
        <f t="array" ref="E7980">_xlfn.IFS(Orders!W7980=0,"Endirim Yoxdur",SUMIFS(Orders!$V:$V,Orders!$T:$T,Orders!T7980)&gt;10,ROUND(Orders!W7980*1.15,2),SUMIFS(Orders!$V:$V,Orders!$T:$T,Orders!T7980)&lt;=10,"Endirim Yoxdur")</f>
        <v>0.23</v>
      </c>
    </row>
    <row r="7981" spans="3:5" x14ac:dyDescent="0.25">
      <c r="C7981" s="26" t="str">
        <f>IF(Orders!U7981&gt;500,"Yüksək Satış","Aşağı Satış")</f>
        <v>Aşağı Satış</v>
      </c>
      <c r="D7981" s="26" t="str">
        <f>IF(Orders!U7981&gt;500,IF(Orders!E7981="First Class",IF(Orders!W7981=0,"VIP","Special"),"Formal"),"Normal")</f>
        <v>Normal</v>
      </c>
      <c r="E7981" s="26" cm="1">
        <f t="array" ref="E7981">_xlfn.IFS(Orders!W7981=0,"Endirim Yoxdur",SUMIFS(Orders!$V:$V,Orders!$T:$T,Orders!T7981)&gt;10,ROUND(Orders!W7981*1.15,2),SUMIFS(Orders!$V:$V,Orders!$T:$T,Orders!T7981)&lt;=10,"Endirim Yoxdur")</f>
        <v>0.23</v>
      </c>
    </row>
    <row r="7982" spans="3:5" x14ac:dyDescent="0.25">
      <c r="C7982" s="26" t="str">
        <f>IF(Orders!U7982&gt;500,"Yüksək Satış","Aşağı Satış")</f>
        <v>Aşağı Satış</v>
      </c>
      <c r="D7982" s="26" t="str">
        <f>IF(Orders!U7982&gt;500,IF(Orders!E7982="First Class",IF(Orders!W7982=0,"VIP","Special"),"Formal"),"Normal")</f>
        <v>Normal</v>
      </c>
      <c r="E7982" s="26" cm="1">
        <f t="array" ref="E7982">_xlfn.IFS(Orders!W7982=0,"Endirim Yoxdur",SUMIFS(Orders!$V:$V,Orders!$T:$T,Orders!T7982)&gt;10,ROUND(Orders!W7982*1.15,2),SUMIFS(Orders!$V:$V,Orders!$T:$T,Orders!T7982)&lt;=10,"Endirim Yoxdur")</f>
        <v>0.23</v>
      </c>
    </row>
    <row r="7983" spans="3:5" x14ac:dyDescent="0.25">
      <c r="C7983" s="26" t="str">
        <f>IF(Orders!U7983&gt;500,"Yüksək Satış","Aşağı Satış")</f>
        <v>Aşağı Satış</v>
      </c>
      <c r="D7983" s="26" t="str">
        <f>IF(Orders!U7983&gt;500,IF(Orders!E7983="First Class",IF(Orders!W7983=0,"VIP","Special"),"Formal"),"Normal")</f>
        <v>Normal</v>
      </c>
      <c r="E7983" s="26" cm="1">
        <f t="array" ref="E7983">_xlfn.IFS(Orders!W7983=0,"Endirim Yoxdur",SUMIFS(Orders!$V:$V,Orders!$T:$T,Orders!T7983)&gt;10,ROUND(Orders!W7983*1.15,2),SUMIFS(Orders!$V:$V,Orders!$T:$T,Orders!T7983)&lt;=10,"Endirim Yoxdur")</f>
        <v>0.23</v>
      </c>
    </row>
    <row r="7984" spans="3:5" x14ac:dyDescent="0.25">
      <c r="C7984" s="26" t="str">
        <f>IF(Orders!U7984&gt;500,"Yüksək Satış","Aşağı Satış")</f>
        <v>Aşağı Satış</v>
      </c>
      <c r="D7984" s="26" t="str">
        <f>IF(Orders!U7984&gt;500,IF(Orders!E7984="First Class",IF(Orders!W7984=0,"VIP","Special"),"Formal"),"Normal")</f>
        <v>Normal</v>
      </c>
      <c r="E7984" s="26" cm="1">
        <f t="array" ref="E7984">_xlfn.IFS(Orders!W7984=0,"Endirim Yoxdur",SUMIFS(Orders!$V:$V,Orders!$T:$T,Orders!T7984)&gt;10,ROUND(Orders!W7984*1.15,2),SUMIFS(Orders!$V:$V,Orders!$T:$T,Orders!T7984)&lt;=10,"Endirim Yoxdur")</f>
        <v>0.23</v>
      </c>
    </row>
    <row r="7985" spans="3:5" x14ac:dyDescent="0.25">
      <c r="C7985" s="26" t="str">
        <f>IF(Orders!U7985&gt;500,"Yüksək Satış","Aşağı Satış")</f>
        <v>Yüksək Satış</v>
      </c>
      <c r="D7985" s="26" t="str">
        <f>IF(Orders!U7985&gt;500,IF(Orders!E7985="First Class",IF(Orders!W7985=0,"VIP","Special"),"Formal"),"Normal")</f>
        <v>Formal</v>
      </c>
      <c r="E7985" s="26" t="str" cm="1">
        <f t="array" ref="E7985">_xlfn.IFS(Orders!W7985=0,"Endirim Yoxdur",SUMIFS(Orders!$V:$V,Orders!$T:$T,Orders!T7985)&gt;10,ROUND(Orders!W7985*1.15,2),SUMIFS(Orders!$V:$V,Orders!$T:$T,Orders!T7985)&lt;=10,"Endirim Yoxdur")</f>
        <v>Endirim Yoxdur</v>
      </c>
    </row>
    <row r="7986" spans="3:5" x14ac:dyDescent="0.25">
      <c r="C7986" s="26" t="str">
        <f>IF(Orders!U7986&gt;500,"Yüksək Satış","Aşağı Satış")</f>
        <v>Aşağı Satış</v>
      </c>
      <c r="D7986" s="26" t="str">
        <f>IF(Orders!U7986&gt;500,IF(Orders!E7986="First Class",IF(Orders!W7986=0,"VIP","Special"),"Formal"),"Normal")</f>
        <v>Normal</v>
      </c>
      <c r="E7986" s="26" t="str" cm="1">
        <f t="array" ref="E7986">_xlfn.IFS(Orders!W7986=0,"Endirim Yoxdur",SUMIFS(Orders!$V:$V,Orders!$T:$T,Orders!T7986)&gt;10,ROUND(Orders!W7986*1.15,2),SUMIFS(Orders!$V:$V,Orders!$T:$T,Orders!T7986)&lt;=10,"Endirim Yoxdur")</f>
        <v>Endirim Yoxdur</v>
      </c>
    </row>
    <row r="7987" spans="3:5" x14ac:dyDescent="0.25">
      <c r="C7987" s="26" t="str">
        <f>IF(Orders!U7987&gt;500,"Yüksək Satış","Aşağı Satış")</f>
        <v>Aşağı Satış</v>
      </c>
      <c r="D7987" s="26" t="str">
        <f>IF(Orders!U7987&gt;500,IF(Orders!E7987="First Class",IF(Orders!W7987=0,"VIP","Special"),"Formal"),"Normal")</f>
        <v>Normal</v>
      </c>
      <c r="E7987" s="26" cm="1">
        <f t="array" ref="E7987">_xlfn.IFS(Orders!W7987=0,"Endirim Yoxdur",SUMIFS(Orders!$V:$V,Orders!$T:$T,Orders!T7987)&gt;10,ROUND(Orders!W7987*1.15,2),SUMIFS(Orders!$V:$V,Orders!$T:$T,Orders!T7987)&lt;=10,"Endirim Yoxdur")</f>
        <v>0.23</v>
      </c>
    </row>
    <row r="7988" spans="3:5" x14ac:dyDescent="0.25">
      <c r="C7988" s="26" t="str">
        <f>IF(Orders!U7988&gt;500,"Yüksək Satış","Aşağı Satış")</f>
        <v>Aşağı Satış</v>
      </c>
      <c r="D7988" s="26" t="str">
        <f>IF(Orders!U7988&gt;500,IF(Orders!E7988="First Class",IF(Orders!W7988=0,"VIP","Special"),"Formal"),"Normal")</f>
        <v>Normal</v>
      </c>
      <c r="E7988" s="26" cm="1">
        <f t="array" ref="E7988">_xlfn.IFS(Orders!W7988=0,"Endirim Yoxdur",SUMIFS(Orders!$V:$V,Orders!$T:$T,Orders!T7988)&gt;10,ROUND(Orders!W7988*1.15,2),SUMIFS(Orders!$V:$V,Orders!$T:$T,Orders!T7988)&lt;=10,"Endirim Yoxdur")</f>
        <v>0.23</v>
      </c>
    </row>
    <row r="7989" spans="3:5" x14ac:dyDescent="0.25">
      <c r="C7989" s="26" t="str">
        <f>IF(Orders!U7989&gt;500,"Yüksək Satış","Aşağı Satış")</f>
        <v>Aşağı Satış</v>
      </c>
      <c r="D7989" s="26" t="str">
        <f>IF(Orders!U7989&gt;500,IF(Orders!E7989="First Class",IF(Orders!W7989=0,"VIP","Special"),"Formal"),"Normal")</f>
        <v>Normal</v>
      </c>
      <c r="E7989" s="26" t="str" cm="1">
        <f t="array" ref="E7989">_xlfn.IFS(Orders!W7989=0,"Endirim Yoxdur",SUMIFS(Orders!$V:$V,Orders!$T:$T,Orders!T7989)&gt;10,ROUND(Orders!W7989*1.15,2),SUMIFS(Orders!$V:$V,Orders!$T:$T,Orders!T7989)&lt;=10,"Endirim Yoxdur")</f>
        <v>Endirim Yoxdur</v>
      </c>
    </row>
    <row r="7990" spans="3:5" x14ac:dyDescent="0.25">
      <c r="C7990" s="26" t="str">
        <f>IF(Orders!U7990&gt;500,"Yüksək Satış","Aşağı Satış")</f>
        <v>Aşağı Satış</v>
      </c>
      <c r="D7990" s="26" t="str">
        <f>IF(Orders!U7990&gt;500,IF(Orders!E7990="First Class",IF(Orders!W7990=0,"VIP","Special"),"Formal"),"Normal")</f>
        <v>Normal</v>
      </c>
      <c r="E7990" s="26" t="str" cm="1">
        <f t="array" ref="E7990">_xlfn.IFS(Orders!W7990=0,"Endirim Yoxdur",SUMIFS(Orders!$V:$V,Orders!$T:$T,Orders!T7990)&gt;10,ROUND(Orders!W7990*1.15,2),SUMIFS(Orders!$V:$V,Orders!$T:$T,Orders!T7990)&lt;=10,"Endirim Yoxdur")</f>
        <v>Endirim Yoxdur</v>
      </c>
    </row>
    <row r="7991" spans="3:5" x14ac:dyDescent="0.25">
      <c r="C7991" s="26" t="str">
        <f>IF(Orders!U7991&gt;500,"Yüksək Satış","Aşağı Satış")</f>
        <v>Yüksək Satış</v>
      </c>
      <c r="D7991" s="26" t="str">
        <f>IF(Orders!U7991&gt;500,IF(Orders!E7991="First Class",IF(Orders!W7991=0,"VIP","Special"),"Formal"),"Normal")</f>
        <v>Formal</v>
      </c>
      <c r="E7991" s="26" t="str" cm="1">
        <f t="array" ref="E7991">_xlfn.IFS(Orders!W7991=0,"Endirim Yoxdur",SUMIFS(Orders!$V:$V,Orders!$T:$T,Orders!T7991)&gt;10,ROUND(Orders!W7991*1.15,2),SUMIFS(Orders!$V:$V,Orders!$T:$T,Orders!T7991)&lt;=10,"Endirim Yoxdur")</f>
        <v>Endirim Yoxdur</v>
      </c>
    </row>
    <row r="7992" spans="3:5" x14ac:dyDescent="0.25">
      <c r="C7992" s="26" t="str">
        <f>IF(Orders!U7992&gt;500,"Yüksək Satış","Aşağı Satış")</f>
        <v>Aşağı Satış</v>
      </c>
      <c r="D7992" s="26" t="str">
        <f>IF(Orders!U7992&gt;500,IF(Orders!E7992="First Class",IF(Orders!W7992=0,"VIP","Special"),"Formal"),"Normal")</f>
        <v>Normal</v>
      </c>
      <c r="E7992" s="26" t="str" cm="1">
        <f t="array" ref="E7992">_xlfn.IFS(Orders!W7992=0,"Endirim Yoxdur",SUMIFS(Orders!$V:$V,Orders!$T:$T,Orders!T7992)&gt;10,ROUND(Orders!W7992*1.15,2),SUMIFS(Orders!$V:$V,Orders!$T:$T,Orders!T7992)&lt;=10,"Endirim Yoxdur")</f>
        <v>Endirim Yoxdur</v>
      </c>
    </row>
    <row r="7993" spans="3:5" x14ac:dyDescent="0.25">
      <c r="C7993" s="26" t="str">
        <f>IF(Orders!U7993&gt;500,"Yüksək Satış","Aşağı Satış")</f>
        <v>Aşağı Satış</v>
      </c>
      <c r="D7993" s="26" t="str">
        <f>IF(Orders!U7993&gt;500,IF(Orders!E7993="First Class",IF(Orders!W7993=0,"VIP","Special"),"Formal"),"Normal")</f>
        <v>Normal</v>
      </c>
      <c r="E7993" s="26" t="str" cm="1">
        <f t="array" ref="E7993">_xlfn.IFS(Orders!W7993=0,"Endirim Yoxdur",SUMIFS(Orders!$V:$V,Orders!$T:$T,Orders!T7993)&gt;10,ROUND(Orders!W7993*1.15,2),SUMIFS(Orders!$V:$V,Orders!$T:$T,Orders!T7993)&lt;=10,"Endirim Yoxdur")</f>
        <v>Endirim Yoxdur</v>
      </c>
    </row>
    <row r="7994" spans="3:5" x14ac:dyDescent="0.25">
      <c r="C7994" s="26" t="str">
        <f>IF(Orders!U7994&gt;500,"Yüksək Satış","Aşağı Satış")</f>
        <v>Aşağı Satış</v>
      </c>
      <c r="D7994" s="26" t="str">
        <f>IF(Orders!U7994&gt;500,IF(Orders!E7994="First Class",IF(Orders!W7994=0,"VIP","Special"),"Formal"),"Normal")</f>
        <v>Normal</v>
      </c>
      <c r="E7994" s="26" t="str" cm="1">
        <f t="array" ref="E7994">_xlfn.IFS(Orders!W7994=0,"Endirim Yoxdur",SUMIFS(Orders!$V:$V,Orders!$T:$T,Orders!T7994)&gt;10,ROUND(Orders!W7994*1.15,2),SUMIFS(Orders!$V:$V,Orders!$T:$T,Orders!T7994)&lt;=10,"Endirim Yoxdur")</f>
        <v>Endirim Yoxdur</v>
      </c>
    </row>
    <row r="7995" spans="3:5" x14ac:dyDescent="0.25">
      <c r="C7995" s="26" t="str">
        <f>IF(Orders!U7995&gt;500,"Yüksək Satış","Aşağı Satış")</f>
        <v>Aşağı Satış</v>
      </c>
      <c r="D7995" s="26" t="str">
        <f>IF(Orders!U7995&gt;500,IF(Orders!E7995="First Class",IF(Orders!W7995=0,"VIP","Special"),"Formal"),"Normal")</f>
        <v>Normal</v>
      </c>
      <c r="E7995" s="26" cm="1">
        <f t="array" ref="E7995">_xlfn.IFS(Orders!W7995=0,"Endirim Yoxdur",SUMIFS(Orders!$V:$V,Orders!$T:$T,Orders!T7995)&gt;10,ROUND(Orders!W7995*1.15,2),SUMIFS(Orders!$V:$V,Orders!$T:$T,Orders!T7995)&lt;=10,"Endirim Yoxdur")</f>
        <v>0.23</v>
      </c>
    </row>
    <row r="7996" spans="3:5" x14ac:dyDescent="0.25">
      <c r="C7996" s="26" t="str">
        <f>IF(Orders!U7996&gt;500,"Yüksək Satış","Aşağı Satış")</f>
        <v>Yüksək Satış</v>
      </c>
      <c r="D7996" s="26" t="str">
        <f>IF(Orders!U7996&gt;500,IF(Orders!E7996="First Class",IF(Orders!W7996=0,"VIP","Special"),"Formal"),"Normal")</f>
        <v>Formal</v>
      </c>
      <c r="E7996" s="26" cm="1">
        <f t="array" ref="E7996">_xlfn.IFS(Orders!W7996=0,"Endirim Yoxdur",SUMIFS(Orders!$V:$V,Orders!$T:$T,Orders!T7996)&gt;10,ROUND(Orders!W7996*1.15,2),SUMIFS(Orders!$V:$V,Orders!$T:$T,Orders!T7996)&lt;=10,"Endirim Yoxdur")</f>
        <v>0.46</v>
      </c>
    </row>
    <row r="7997" spans="3:5" x14ac:dyDescent="0.25">
      <c r="C7997" s="26" t="str">
        <f>IF(Orders!U7997&gt;500,"Yüksək Satış","Aşağı Satış")</f>
        <v>Aşağı Satış</v>
      </c>
      <c r="D7997" s="26" t="str">
        <f>IF(Orders!U7997&gt;500,IF(Orders!E7997="First Class",IF(Orders!W7997=0,"VIP","Special"),"Formal"),"Normal")</f>
        <v>Normal</v>
      </c>
      <c r="E7997" s="26" t="str" cm="1">
        <f t="array" ref="E7997">_xlfn.IFS(Orders!W7997=0,"Endirim Yoxdur",SUMIFS(Orders!$V:$V,Orders!$T:$T,Orders!T7997)&gt;10,ROUND(Orders!W7997*1.15,2),SUMIFS(Orders!$V:$V,Orders!$T:$T,Orders!T7997)&lt;=10,"Endirim Yoxdur")</f>
        <v>Endirim Yoxdur</v>
      </c>
    </row>
    <row r="7998" spans="3:5" x14ac:dyDescent="0.25">
      <c r="C7998" s="26" t="str">
        <f>IF(Orders!U7998&gt;500,"Yüksək Satış","Aşağı Satış")</f>
        <v>Aşağı Satış</v>
      </c>
      <c r="D7998" s="26" t="str">
        <f>IF(Orders!U7998&gt;500,IF(Orders!E7998="First Class",IF(Orders!W7998=0,"VIP","Special"),"Formal"),"Normal")</f>
        <v>Normal</v>
      </c>
      <c r="E7998" s="26" cm="1">
        <f t="array" ref="E7998">_xlfn.IFS(Orders!W7998=0,"Endirim Yoxdur",SUMIFS(Orders!$V:$V,Orders!$T:$T,Orders!T7998)&gt;10,ROUND(Orders!W7998*1.15,2),SUMIFS(Orders!$V:$V,Orders!$T:$T,Orders!T7998)&lt;=10,"Endirim Yoxdur")</f>
        <v>0.46</v>
      </c>
    </row>
    <row r="7999" spans="3:5" x14ac:dyDescent="0.25">
      <c r="C7999" s="26" t="str">
        <f>IF(Orders!U7999&gt;500,"Yüksək Satış","Aşağı Satış")</f>
        <v>Yüksək Satış</v>
      </c>
      <c r="D7999" s="26" t="str">
        <f>IF(Orders!U7999&gt;500,IF(Orders!E7999="First Class",IF(Orders!W7999=0,"VIP","Special"),"Formal"),"Normal")</f>
        <v>VIP</v>
      </c>
      <c r="E7999" s="26" t="str" cm="1">
        <f t="array" ref="E7999">_xlfn.IFS(Orders!W7999=0,"Endirim Yoxdur",SUMIFS(Orders!$V:$V,Orders!$T:$T,Orders!T7999)&gt;10,ROUND(Orders!W7999*1.15,2),SUMIFS(Orders!$V:$V,Orders!$T:$T,Orders!T7999)&lt;=10,"Endirim Yoxdur")</f>
        <v>Endirim Yoxdur</v>
      </c>
    </row>
    <row r="8000" spans="3:5" x14ac:dyDescent="0.25">
      <c r="C8000" s="26" t="str">
        <f>IF(Orders!U8000&gt;500,"Yüksək Satış","Aşağı Satış")</f>
        <v>Aşağı Satış</v>
      </c>
      <c r="D8000" s="26" t="str">
        <f>IF(Orders!U8000&gt;500,IF(Orders!E8000="First Class",IF(Orders!W8000=0,"VIP","Special"),"Formal"),"Normal")</f>
        <v>Normal</v>
      </c>
      <c r="E8000" s="26" cm="1">
        <f t="array" ref="E8000">_xlfn.IFS(Orders!W8000=0,"Endirim Yoxdur",SUMIFS(Orders!$V:$V,Orders!$T:$T,Orders!T8000)&gt;10,ROUND(Orders!W8000*1.15,2),SUMIFS(Orders!$V:$V,Orders!$T:$T,Orders!T8000)&lt;=10,"Endirim Yoxdur")</f>
        <v>0.12</v>
      </c>
    </row>
    <row r="8001" spans="3:5" x14ac:dyDescent="0.25">
      <c r="C8001" s="26" t="str">
        <f>IF(Orders!U8001&gt;500,"Yüksək Satış","Aşağı Satış")</f>
        <v>Aşağı Satış</v>
      </c>
      <c r="D8001" s="26" t="str">
        <f>IF(Orders!U8001&gt;500,IF(Orders!E8001="First Class",IF(Orders!W8001=0,"VIP","Special"),"Formal"),"Normal")</f>
        <v>Normal</v>
      </c>
      <c r="E8001" s="26" t="str" cm="1">
        <f t="array" ref="E8001">_xlfn.IFS(Orders!W8001=0,"Endirim Yoxdur",SUMIFS(Orders!$V:$V,Orders!$T:$T,Orders!T8001)&gt;10,ROUND(Orders!W8001*1.15,2),SUMIFS(Orders!$V:$V,Orders!$T:$T,Orders!T8001)&lt;=10,"Endirim Yoxdur")</f>
        <v>Endirim Yoxdur</v>
      </c>
    </row>
    <row r="8002" spans="3:5" x14ac:dyDescent="0.25">
      <c r="C8002" s="26" t="str">
        <f>IF(Orders!U8002&gt;500,"Yüksək Satış","Aşağı Satış")</f>
        <v>Aşağı Satış</v>
      </c>
      <c r="D8002" s="26" t="str">
        <f>IF(Orders!U8002&gt;500,IF(Orders!E8002="First Class",IF(Orders!W8002=0,"VIP","Special"),"Formal"),"Normal")</f>
        <v>Normal</v>
      </c>
      <c r="E8002" s="26" t="str" cm="1">
        <f t="array" ref="E8002">_xlfn.IFS(Orders!W8002=0,"Endirim Yoxdur",SUMIFS(Orders!$V:$V,Orders!$T:$T,Orders!T8002)&gt;10,ROUND(Orders!W8002*1.15,2),SUMIFS(Orders!$V:$V,Orders!$T:$T,Orders!T8002)&lt;=10,"Endirim Yoxdur")</f>
        <v>Endirim Yoxdur</v>
      </c>
    </row>
    <row r="8003" spans="3:5" x14ac:dyDescent="0.25">
      <c r="C8003" s="26" t="str">
        <f>IF(Orders!U8003&gt;500,"Yüksək Satış","Aşağı Satış")</f>
        <v>Aşağı Satış</v>
      </c>
      <c r="D8003" s="26" t="str">
        <f>IF(Orders!U8003&gt;500,IF(Orders!E8003="First Class",IF(Orders!W8003=0,"VIP","Special"),"Formal"),"Normal")</f>
        <v>Normal</v>
      </c>
      <c r="E8003" s="26" t="str" cm="1">
        <f t="array" ref="E8003">_xlfn.IFS(Orders!W8003=0,"Endirim Yoxdur",SUMIFS(Orders!$V:$V,Orders!$T:$T,Orders!T8003)&gt;10,ROUND(Orders!W8003*1.15,2),SUMIFS(Orders!$V:$V,Orders!$T:$T,Orders!T8003)&lt;=10,"Endirim Yoxdur")</f>
        <v>Endirim Yoxdur</v>
      </c>
    </row>
    <row r="8004" spans="3:5" x14ac:dyDescent="0.25">
      <c r="C8004" s="26" t="str">
        <f>IF(Orders!U8004&gt;500,"Yüksək Satış","Aşağı Satış")</f>
        <v>Yüksək Satış</v>
      </c>
      <c r="D8004" s="26" t="str">
        <f>IF(Orders!U8004&gt;500,IF(Orders!E8004="First Class",IF(Orders!W8004=0,"VIP","Special"),"Formal"),"Normal")</f>
        <v>Formal</v>
      </c>
      <c r="E8004" s="26" t="str" cm="1">
        <f t="array" ref="E8004">_xlfn.IFS(Orders!W8004=0,"Endirim Yoxdur",SUMIFS(Orders!$V:$V,Orders!$T:$T,Orders!T8004)&gt;10,ROUND(Orders!W8004*1.15,2),SUMIFS(Orders!$V:$V,Orders!$T:$T,Orders!T8004)&lt;=10,"Endirim Yoxdur")</f>
        <v>Endirim Yoxdur</v>
      </c>
    </row>
    <row r="8005" spans="3:5" x14ac:dyDescent="0.25">
      <c r="C8005" s="26" t="str">
        <f>IF(Orders!U8005&gt;500,"Yüksək Satış","Aşağı Satış")</f>
        <v>Aşağı Satış</v>
      </c>
      <c r="D8005" s="26" t="str">
        <f>IF(Orders!U8005&gt;500,IF(Orders!E8005="First Class",IF(Orders!W8005=0,"VIP","Special"),"Formal"),"Normal")</f>
        <v>Normal</v>
      </c>
      <c r="E8005" s="26" cm="1">
        <f t="array" ref="E8005">_xlfn.IFS(Orders!W8005=0,"Endirim Yoxdur",SUMIFS(Orders!$V:$V,Orders!$T:$T,Orders!T8005)&gt;10,ROUND(Orders!W8005*1.15,2),SUMIFS(Orders!$V:$V,Orders!$T:$T,Orders!T8005)&lt;=10,"Endirim Yoxdur")</f>
        <v>0.37</v>
      </c>
    </row>
    <row r="8006" spans="3:5" x14ac:dyDescent="0.25">
      <c r="C8006" s="26" t="str">
        <f>IF(Orders!U8006&gt;500,"Yüksək Satış","Aşağı Satış")</f>
        <v>Yüksək Satış</v>
      </c>
      <c r="D8006" s="26" t="str">
        <f>IF(Orders!U8006&gt;500,IF(Orders!E8006="First Class",IF(Orders!W8006=0,"VIP","Special"),"Formal"),"Normal")</f>
        <v>VIP</v>
      </c>
      <c r="E8006" s="26" t="str" cm="1">
        <f t="array" ref="E8006">_xlfn.IFS(Orders!W8006=0,"Endirim Yoxdur",SUMIFS(Orders!$V:$V,Orders!$T:$T,Orders!T8006)&gt;10,ROUND(Orders!W8006*1.15,2),SUMIFS(Orders!$V:$V,Orders!$T:$T,Orders!T8006)&lt;=10,"Endirim Yoxdur")</f>
        <v>Endirim Yoxdur</v>
      </c>
    </row>
    <row r="8007" spans="3:5" x14ac:dyDescent="0.25">
      <c r="C8007" s="26" t="str">
        <f>IF(Orders!U8007&gt;500,"Yüksək Satış","Aşağı Satış")</f>
        <v>Aşağı Satış</v>
      </c>
      <c r="D8007" s="26" t="str">
        <f>IF(Orders!U8007&gt;500,IF(Orders!E8007="First Class",IF(Orders!W8007=0,"VIP","Special"),"Formal"),"Normal")</f>
        <v>Normal</v>
      </c>
      <c r="E8007" s="26" t="str" cm="1">
        <f t="array" ref="E8007">_xlfn.IFS(Orders!W8007=0,"Endirim Yoxdur",SUMIFS(Orders!$V:$V,Orders!$T:$T,Orders!T8007)&gt;10,ROUND(Orders!W8007*1.15,2),SUMIFS(Orders!$V:$V,Orders!$T:$T,Orders!T8007)&lt;=10,"Endirim Yoxdur")</f>
        <v>Endirim Yoxdur</v>
      </c>
    </row>
    <row r="8008" spans="3:5" x14ac:dyDescent="0.25">
      <c r="C8008" s="26" t="str">
        <f>IF(Orders!U8008&gt;500,"Yüksək Satış","Aşağı Satış")</f>
        <v>Aşağı Satış</v>
      </c>
      <c r="D8008" s="26" t="str">
        <f>IF(Orders!U8008&gt;500,IF(Orders!E8008="First Class",IF(Orders!W8008=0,"VIP","Special"),"Formal"),"Normal")</f>
        <v>Normal</v>
      </c>
      <c r="E8008" s="26" cm="1">
        <f t="array" ref="E8008">_xlfn.IFS(Orders!W8008=0,"Endirim Yoxdur",SUMIFS(Orders!$V:$V,Orders!$T:$T,Orders!T8008)&gt;10,ROUND(Orders!W8008*1.15,2),SUMIFS(Orders!$V:$V,Orders!$T:$T,Orders!T8008)&lt;=10,"Endirim Yoxdur")</f>
        <v>0.35</v>
      </c>
    </row>
    <row r="8009" spans="3:5" x14ac:dyDescent="0.25">
      <c r="C8009" s="26" t="str">
        <f>IF(Orders!U8009&gt;500,"Yüksək Satış","Aşağı Satış")</f>
        <v>Aşağı Satış</v>
      </c>
      <c r="D8009" s="26" t="str">
        <f>IF(Orders!U8009&gt;500,IF(Orders!E8009="First Class",IF(Orders!W8009=0,"VIP","Special"),"Formal"),"Normal")</f>
        <v>Normal</v>
      </c>
      <c r="E8009" s="26" cm="1">
        <f t="array" ref="E8009">_xlfn.IFS(Orders!W8009=0,"Endirim Yoxdur",SUMIFS(Orders!$V:$V,Orders!$T:$T,Orders!T8009)&gt;10,ROUND(Orders!W8009*1.15,2),SUMIFS(Orders!$V:$V,Orders!$T:$T,Orders!T8009)&lt;=10,"Endirim Yoxdur")</f>
        <v>0.92</v>
      </c>
    </row>
    <row r="8010" spans="3:5" x14ac:dyDescent="0.25">
      <c r="C8010" s="26" t="str">
        <f>IF(Orders!U8010&gt;500,"Yüksək Satış","Aşağı Satış")</f>
        <v>Aşağı Satış</v>
      </c>
      <c r="D8010" s="26" t="str">
        <f>IF(Orders!U8010&gt;500,IF(Orders!E8010="First Class",IF(Orders!W8010=0,"VIP","Special"),"Formal"),"Normal")</f>
        <v>Normal</v>
      </c>
      <c r="E8010" s="26" t="str" cm="1">
        <f t="array" ref="E8010">_xlfn.IFS(Orders!W8010=0,"Endirim Yoxdur",SUMIFS(Orders!$V:$V,Orders!$T:$T,Orders!T8010)&gt;10,ROUND(Orders!W8010*1.15,2),SUMIFS(Orders!$V:$V,Orders!$T:$T,Orders!T8010)&lt;=10,"Endirim Yoxdur")</f>
        <v>Endirim Yoxdur</v>
      </c>
    </row>
    <row r="8011" spans="3:5" x14ac:dyDescent="0.25">
      <c r="C8011" s="26" t="str">
        <f>IF(Orders!U8011&gt;500,"Yüksək Satış","Aşağı Satış")</f>
        <v>Aşağı Satış</v>
      </c>
      <c r="D8011" s="26" t="str">
        <f>IF(Orders!U8011&gt;500,IF(Orders!E8011="First Class",IF(Orders!W8011=0,"VIP","Special"),"Formal"),"Normal")</f>
        <v>Normal</v>
      </c>
      <c r="E8011" s="26" t="str" cm="1">
        <f t="array" ref="E8011">_xlfn.IFS(Orders!W8011=0,"Endirim Yoxdur",SUMIFS(Orders!$V:$V,Orders!$T:$T,Orders!T8011)&gt;10,ROUND(Orders!W8011*1.15,2),SUMIFS(Orders!$V:$V,Orders!$T:$T,Orders!T8011)&lt;=10,"Endirim Yoxdur")</f>
        <v>Endirim Yoxdur</v>
      </c>
    </row>
    <row r="8012" spans="3:5" x14ac:dyDescent="0.25">
      <c r="C8012" s="26" t="str">
        <f>IF(Orders!U8012&gt;500,"Yüksək Satış","Aşağı Satış")</f>
        <v>Aşağı Satış</v>
      </c>
      <c r="D8012" s="26" t="str">
        <f>IF(Orders!U8012&gt;500,IF(Orders!E8012="First Class",IF(Orders!W8012=0,"VIP","Special"),"Formal"),"Normal")</f>
        <v>Normal</v>
      </c>
      <c r="E8012" s="26" cm="1">
        <f t="array" ref="E8012">_xlfn.IFS(Orders!W8012=0,"Endirim Yoxdur",SUMIFS(Orders!$V:$V,Orders!$T:$T,Orders!T8012)&gt;10,ROUND(Orders!W8012*1.15,2),SUMIFS(Orders!$V:$V,Orders!$T:$T,Orders!T8012)&lt;=10,"Endirim Yoxdur")</f>
        <v>0.23</v>
      </c>
    </row>
    <row r="8013" spans="3:5" x14ac:dyDescent="0.25">
      <c r="C8013" s="26" t="str">
        <f>IF(Orders!U8013&gt;500,"Yüksək Satış","Aşağı Satış")</f>
        <v>Yüksək Satış</v>
      </c>
      <c r="D8013" s="26" t="str">
        <f>IF(Orders!U8013&gt;500,IF(Orders!E8013="First Class",IF(Orders!W8013=0,"VIP","Special"),"Formal"),"Normal")</f>
        <v>Special</v>
      </c>
      <c r="E8013" s="26" cm="1">
        <f t="array" ref="E8013">_xlfn.IFS(Orders!W8013=0,"Endirim Yoxdur",SUMIFS(Orders!$V:$V,Orders!$T:$T,Orders!T8013)&gt;10,ROUND(Orders!W8013*1.15,2),SUMIFS(Orders!$V:$V,Orders!$T:$T,Orders!T8013)&lt;=10,"Endirim Yoxdur")</f>
        <v>0.23</v>
      </c>
    </row>
    <row r="8014" spans="3:5" x14ac:dyDescent="0.25">
      <c r="C8014" s="26" t="str">
        <f>IF(Orders!U8014&gt;500,"Yüksək Satış","Aşağı Satış")</f>
        <v>Aşağı Satış</v>
      </c>
      <c r="D8014" s="26" t="str">
        <f>IF(Orders!U8014&gt;500,IF(Orders!E8014="First Class",IF(Orders!W8014=0,"VIP","Special"),"Formal"),"Normal")</f>
        <v>Normal</v>
      </c>
      <c r="E8014" s="26" t="str" cm="1">
        <f t="array" ref="E8014">_xlfn.IFS(Orders!W8014=0,"Endirim Yoxdur",SUMIFS(Orders!$V:$V,Orders!$T:$T,Orders!T8014)&gt;10,ROUND(Orders!W8014*1.15,2),SUMIFS(Orders!$V:$V,Orders!$T:$T,Orders!T8014)&lt;=10,"Endirim Yoxdur")</f>
        <v>Endirim Yoxdur</v>
      </c>
    </row>
    <row r="8015" spans="3:5" x14ac:dyDescent="0.25">
      <c r="C8015" s="26" t="str">
        <f>IF(Orders!U8015&gt;500,"Yüksək Satış","Aşağı Satış")</f>
        <v>Aşağı Satış</v>
      </c>
      <c r="D8015" s="26" t="str">
        <f>IF(Orders!U8015&gt;500,IF(Orders!E8015="First Class",IF(Orders!W8015=0,"VIP","Special"),"Formal"),"Normal")</f>
        <v>Normal</v>
      </c>
      <c r="E8015" s="26" t="str" cm="1">
        <f t="array" ref="E8015">_xlfn.IFS(Orders!W8015=0,"Endirim Yoxdur",SUMIFS(Orders!$V:$V,Orders!$T:$T,Orders!T8015)&gt;10,ROUND(Orders!W8015*1.15,2),SUMIFS(Orders!$V:$V,Orders!$T:$T,Orders!T8015)&lt;=10,"Endirim Yoxdur")</f>
        <v>Endirim Yoxdur</v>
      </c>
    </row>
    <row r="8016" spans="3:5" x14ac:dyDescent="0.25">
      <c r="C8016" s="26" t="str">
        <f>IF(Orders!U8016&gt;500,"Yüksək Satış","Aşağı Satış")</f>
        <v>Yüksək Satış</v>
      </c>
      <c r="D8016" s="26" t="str">
        <f>IF(Orders!U8016&gt;500,IF(Orders!E8016="First Class",IF(Orders!W8016=0,"VIP","Special"),"Formal"),"Normal")</f>
        <v>Formal</v>
      </c>
      <c r="E8016" s="26" t="str" cm="1">
        <f t="array" ref="E8016">_xlfn.IFS(Orders!W8016=0,"Endirim Yoxdur",SUMIFS(Orders!$V:$V,Orders!$T:$T,Orders!T8016)&gt;10,ROUND(Orders!W8016*1.15,2),SUMIFS(Orders!$V:$V,Orders!$T:$T,Orders!T8016)&lt;=10,"Endirim Yoxdur")</f>
        <v>Endirim Yoxdur</v>
      </c>
    </row>
    <row r="8017" spans="3:5" x14ac:dyDescent="0.25">
      <c r="C8017" s="26" t="str">
        <f>IF(Orders!U8017&gt;500,"Yüksək Satış","Aşağı Satış")</f>
        <v>Aşağı Satış</v>
      </c>
      <c r="D8017" s="26" t="str">
        <f>IF(Orders!U8017&gt;500,IF(Orders!E8017="First Class",IF(Orders!W8017=0,"VIP","Special"),"Formal"),"Normal")</f>
        <v>Normal</v>
      </c>
      <c r="E8017" s="26" t="str" cm="1">
        <f t="array" ref="E8017">_xlfn.IFS(Orders!W8017=0,"Endirim Yoxdur",SUMIFS(Orders!$V:$V,Orders!$T:$T,Orders!T8017)&gt;10,ROUND(Orders!W8017*1.15,2),SUMIFS(Orders!$V:$V,Orders!$T:$T,Orders!T8017)&lt;=10,"Endirim Yoxdur")</f>
        <v>Endirim Yoxdur</v>
      </c>
    </row>
    <row r="8018" spans="3:5" x14ac:dyDescent="0.25">
      <c r="C8018" s="26" t="str">
        <f>IF(Orders!U8018&gt;500,"Yüksək Satış","Aşağı Satış")</f>
        <v>Aşağı Satış</v>
      </c>
      <c r="D8018" s="26" t="str">
        <f>IF(Orders!U8018&gt;500,IF(Orders!E8018="First Class",IF(Orders!W8018=0,"VIP","Special"),"Formal"),"Normal")</f>
        <v>Normal</v>
      </c>
      <c r="E8018" s="26" t="str" cm="1">
        <f t="array" ref="E8018">_xlfn.IFS(Orders!W8018=0,"Endirim Yoxdur",SUMIFS(Orders!$V:$V,Orders!$T:$T,Orders!T8018)&gt;10,ROUND(Orders!W8018*1.15,2),SUMIFS(Orders!$V:$V,Orders!$T:$T,Orders!T8018)&lt;=10,"Endirim Yoxdur")</f>
        <v>Endirim Yoxdur</v>
      </c>
    </row>
    <row r="8019" spans="3:5" x14ac:dyDescent="0.25">
      <c r="C8019" s="26" t="str">
        <f>IF(Orders!U8019&gt;500,"Yüksək Satış","Aşağı Satış")</f>
        <v>Aşağı Satış</v>
      </c>
      <c r="D8019" s="26" t="str">
        <f>IF(Orders!U8019&gt;500,IF(Orders!E8019="First Class",IF(Orders!W8019=0,"VIP","Special"),"Formal"),"Normal")</f>
        <v>Normal</v>
      </c>
      <c r="E8019" s="26" t="str" cm="1">
        <f t="array" ref="E8019">_xlfn.IFS(Orders!W8019=0,"Endirim Yoxdur",SUMIFS(Orders!$V:$V,Orders!$T:$T,Orders!T8019)&gt;10,ROUND(Orders!W8019*1.15,2),SUMIFS(Orders!$V:$V,Orders!$T:$T,Orders!T8019)&lt;=10,"Endirim Yoxdur")</f>
        <v>Endirim Yoxdur</v>
      </c>
    </row>
    <row r="8020" spans="3:5" x14ac:dyDescent="0.25">
      <c r="C8020" s="26" t="str">
        <f>IF(Orders!U8020&gt;500,"Yüksək Satış","Aşağı Satış")</f>
        <v>Aşağı Satış</v>
      </c>
      <c r="D8020" s="26" t="str">
        <f>IF(Orders!U8020&gt;500,IF(Orders!E8020="First Class",IF(Orders!W8020=0,"VIP","Special"),"Formal"),"Normal")</f>
        <v>Normal</v>
      </c>
      <c r="E8020" s="26" t="str" cm="1">
        <f t="array" ref="E8020">_xlfn.IFS(Orders!W8020=0,"Endirim Yoxdur",SUMIFS(Orders!$V:$V,Orders!$T:$T,Orders!T8020)&gt;10,ROUND(Orders!W8020*1.15,2),SUMIFS(Orders!$V:$V,Orders!$T:$T,Orders!T8020)&lt;=10,"Endirim Yoxdur")</f>
        <v>Endirim Yoxdur</v>
      </c>
    </row>
    <row r="8021" spans="3:5" x14ac:dyDescent="0.25">
      <c r="C8021" s="26" t="str">
        <f>IF(Orders!U8021&gt;500,"Yüksək Satış","Aşağı Satış")</f>
        <v>Yüksək Satış</v>
      </c>
      <c r="D8021" s="26" t="str">
        <f>IF(Orders!U8021&gt;500,IF(Orders!E8021="First Class",IF(Orders!W8021=0,"VIP","Special"),"Formal"),"Normal")</f>
        <v>Formal</v>
      </c>
      <c r="E8021" s="26" t="str" cm="1">
        <f t="array" ref="E8021">_xlfn.IFS(Orders!W8021=0,"Endirim Yoxdur",SUMIFS(Orders!$V:$V,Orders!$T:$T,Orders!T8021)&gt;10,ROUND(Orders!W8021*1.15,2),SUMIFS(Orders!$V:$V,Orders!$T:$T,Orders!T8021)&lt;=10,"Endirim Yoxdur")</f>
        <v>Endirim Yoxdur</v>
      </c>
    </row>
    <row r="8022" spans="3:5" x14ac:dyDescent="0.25">
      <c r="C8022" s="26" t="str">
        <f>IF(Orders!U8022&gt;500,"Yüksək Satış","Aşağı Satış")</f>
        <v>Aşağı Satış</v>
      </c>
      <c r="D8022" s="26" t="str">
        <f>IF(Orders!U8022&gt;500,IF(Orders!E8022="First Class",IF(Orders!W8022=0,"VIP","Special"),"Formal"),"Normal")</f>
        <v>Normal</v>
      </c>
      <c r="E8022" s="26" cm="1">
        <f t="array" ref="E8022">_xlfn.IFS(Orders!W8022=0,"Endirim Yoxdur",SUMIFS(Orders!$V:$V,Orders!$T:$T,Orders!T8022)&gt;10,ROUND(Orders!W8022*1.15,2),SUMIFS(Orders!$V:$V,Orders!$T:$T,Orders!T8022)&lt;=10,"Endirim Yoxdur")</f>
        <v>0.23</v>
      </c>
    </row>
    <row r="8023" spans="3:5" x14ac:dyDescent="0.25">
      <c r="C8023" s="26" t="str">
        <f>IF(Orders!U8023&gt;500,"Yüksək Satış","Aşağı Satış")</f>
        <v>Aşağı Satış</v>
      </c>
      <c r="D8023" s="26" t="str">
        <f>IF(Orders!U8023&gt;500,IF(Orders!E8023="First Class",IF(Orders!W8023=0,"VIP","Special"),"Formal"),"Normal")</f>
        <v>Normal</v>
      </c>
      <c r="E8023" s="26" t="str" cm="1">
        <f t="array" ref="E8023">_xlfn.IFS(Orders!W8023=0,"Endirim Yoxdur",SUMIFS(Orders!$V:$V,Orders!$T:$T,Orders!T8023)&gt;10,ROUND(Orders!W8023*1.15,2),SUMIFS(Orders!$V:$V,Orders!$T:$T,Orders!T8023)&lt;=10,"Endirim Yoxdur")</f>
        <v>Endirim Yoxdur</v>
      </c>
    </row>
    <row r="8024" spans="3:5" x14ac:dyDescent="0.25">
      <c r="C8024" s="26" t="str">
        <f>IF(Orders!U8024&gt;500,"Yüksək Satış","Aşağı Satış")</f>
        <v>Aşağı Satış</v>
      </c>
      <c r="D8024" s="26" t="str">
        <f>IF(Orders!U8024&gt;500,IF(Orders!E8024="First Class",IF(Orders!W8024=0,"VIP","Special"),"Formal"),"Normal")</f>
        <v>Normal</v>
      </c>
      <c r="E8024" s="26" cm="1">
        <f t="array" ref="E8024">_xlfn.IFS(Orders!W8024=0,"Endirim Yoxdur",SUMIFS(Orders!$V:$V,Orders!$T:$T,Orders!T8024)&gt;10,ROUND(Orders!W8024*1.15,2),SUMIFS(Orders!$V:$V,Orders!$T:$T,Orders!T8024)&lt;=10,"Endirim Yoxdur")</f>
        <v>0.69</v>
      </c>
    </row>
    <row r="8025" spans="3:5" x14ac:dyDescent="0.25">
      <c r="C8025" s="26" t="str">
        <f>IF(Orders!U8025&gt;500,"Yüksək Satış","Aşağı Satış")</f>
        <v>Yüksək Satış</v>
      </c>
      <c r="D8025" s="26" t="str">
        <f>IF(Orders!U8025&gt;500,IF(Orders!E8025="First Class",IF(Orders!W8025=0,"VIP","Special"),"Formal"),"Normal")</f>
        <v>Formal</v>
      </c>
      <c r="E8025" s="26" cm="1">
        <f t="array" ref="E8025">_xlfn.IFS(Orders!W8025=0,"Endirim Yoxdur",SUMIFS(Orders!$V:$V,Orders!$T:$T,Orders!T8025)&gt;10,ROUND(Orders!W8025*1.15,2),SUMIFS(Orders!$V:$V,Orders!$T:$T,Orders!T8025)&lt;=10,"Endirim Yoxdur")</f>
        <v>0.46</v>
      </c>
    </row>
    <row r="8026" spans="3:5" x14ac:dyDescent="0.25">
      <c r="C8026" s="26" t="str">
        <f>IF(Orders!U8026&gt;500,"Yüksək Satış","Aşağı Satış")</f>
        <v>Aşağı Satış</v>
      </c>
      <c r="D8026" s="26" t="str">
        <f>IF(Orders!U8026&gt;500,IF(Orders!E8026="First Class",IF(Orders!W8026=0,"VIP","Special"),"Formal"),"Normal")</f>
        <v>Normal</v>
      </c>
      <c r="E8026" s="26" cm="1">
        <f t="array" ref="E8026">_xlfn.IFS(Orders!W8026=0,"Endirim Yoxdur",SUMIFS(Orders!$V:$V,Orders!$T:$T,Orders!T8026)&gt;10,ROUND(Orders!W8026*1.15,2),SUMIFS(Orders!$V:$V,Orders!$T:$T,Orders!T8026)&lt;=10,"Endirim Yoxdur")</f>
        <v>0.23</v>
      </c>
    </row>
    <row r="8027" spans="3:5" x14ac:dyDescent="0.25">
      <c r="C8027" s="26" t="str">
        <f>IF(Orders!U8027&gt;500,"Yüksək Satış","Aşağı Satış")</f>
        <v>Aşağı Satış</v>
      </c>
      <c r="D8027" s="26" t="str">
        <f>IF(Orders!U8027&gt;500,IF(Orders!E8027="First Class",IF(Orders!W8027=0,"VIP","Special"),"Formal"),"Normal")</f>
        <v>Normal</v>
      </c>
      <c r="E8027" s="26" t="str" cm="1">
        <f t="array" ref="E8027">_xlfn.IFS(Orders!W8027=0,"Endirim Yoxdur",SUMIFS(Orders!$V:$V,Orders!$T:$T,Orders!T8027)&gt;10,ROUND(Orders!W8027*1.15,2),SUMIFS(Orders!$V:$V,Orders!$T:$T,Orders!T8027)&lt;=10,"Endirim Yoxdur")</f>
        <v>Endirim Yoxdur</v>
      </c>
    </row>
    <row r="8028" spans="3:5" x14ac:dyDescent="0.25">
      <c r="C8028" s="26" t="str">
        <f>IF(Orders!U8028&gt;500,"Yüksək Satış","Aşağı Satış")</f>
        <v>Aşağı Satış</v>
      </c>
      <c r="D8028" s="26" t="str">
        <f>IF(Orders!U8028&gt;500,IF(Orders!E8028="First Class",IF(Orders!W8028=0,"VIP","Special"),"Formal"),"Normal")</f>
        <v>Normal</v>
      </c>
      <c r="E8028" s="26" t="str" cm="1">
        <f t="array" ref="E8028">_xlfn.IFS(Orders!W8028=0,"Endirim Yoxdur",SUMIFS(Orders!$V:$V,Orders!$T:$T,Orders!T8028)&gt;10,ROUND(Orders!W8028*1.15,2),SUMIFS(Orders!$V:$V,Orders!$T:$T,Orders!T8028)&lt;=10,"Endirim Yoxdur")</f>
        <v>Endirim Yoxdur</v>
      </c>
    </row>
    <row r="8029" spans="3:5" x14ac:dyDescent="0.25">
      <c r="C8029" s="26" t="str">
        <f>IF(Orders!U8029&gt;500,"Yüksək Satış","Aşağı Satış")</f>
        <v>Yüksək Satış</v>
      </c>
      <c r="D8029" s="26" t="str">
        <f>IF(Orders!U8029&gt;500,IF(Orders!E8029="First Class",IF(Orders!W8029=0,"VIP","Special"),"Formal"),"Normal")</f>
        <v>Formal</v>
      </c>
      <c r="E8029" s="26" t="str" cm="1">
        <f t="array" ref="E8029">_xlfn.IFS(Orders!W8029=0,"Endirim Yoxdur",SUMIFS(Orders!$V:$V,Orders!$T:$T,Orders!T8029)&gt;10,ROUND(Orders!W8029*1.15,2),SUMIFS(Orders!$V:$V,Orders!$T:$T,Orders!T8029)&lt;=10,"Endirim Yoxdur")</f>
        <v>Endirim Yoxdur</v>
      </c>
    </row>
    <row r="8030" spans="3:5" x14ac:dyDescent="0.25">
      <c r="C8030" s="26" t="str">
        <f>IF(Orders!U8030&gt;500,"Yüksək Satış","Aşağı Satış")</f>
        <v>Yüksək Satış</v>
      </c>
      <c r="D8030" s="26" t="str">
        <f>IF(Orders!U8030&gt;500,IF(Orders!E8030="First Class",IF(Orders!W8030=0,"VIP","Special"),"Formal"),"Normal")</f>
        <v>Formal</v>
      </c>
      <c r="E8030" s="26" cm="1">
        <f t="array" ref="E8030">_xlfn.IFS(Orders!W8030=0,"Endirim Yoxdur",SUMIFS(Orders!$V:$V,Orders!$T:$T,Orders!T8030)&gt;10,ROUND(Orders!W8030*1.15,2),SUMIFS(Orders!$V:$V,Orders!$T:$T,Orders!T8030)&lt;=10,"Endirim Yoxdur")</f>
        <v>0.23</v>
      </c>
    </row>
    <row r="8031" spans="3:5" x14ac:dyDescent="0.25">
      <c r="C8031" s="26" t="str">
        <f>IF(Orders!U8031&gt;500,"Yüksək Satış","Aşağı Satış")</f>
        <v>Aşağı Satış</v>
      </c>
      <c r="D8031" s="26" t="str">
        <f>IF(Orders!U8031&gt;500,IF(Orders!E8031="First Class",IF(Orders!W8031=0,"VIP","Special"),"Formal"),"Normal")</f>
        <v>Normal</v>
      </c>
      <c r="E8031" s="26" t="str" cm="1">
        <f t="array" ref="E8031">_xlfn.IFS(Orders!W8031=0,"Endirim Yoxdur",SUMIFS(Orders!$V:$V,Orders!$T:$T,Orders!T8031)&gt;10,ROUND(Orders!W8031*1.15,2),SUMIFS(Orders!$V:$V,Orders!$T:$T,Orders!T8031)&lt;=10,"Endirim Yoxdur")</f>
        <v>Endirim Yoxdur</v>
      </c>
    </row>
    <row r="8032" spans="3:5" x14ac:dyDescent="0.25">
      <c r="C8032" s="26" t="str">
        <f>IF(Orders!U8032&gt;500,"Yüksək Satış","Aşağı Satış")</f>
        <v>Aşağı Satış</v>
      </c>
      <c r="D8032" s="26" t="str">
        <f>IF(Orders!U8032&gt;500,IF(Orders!E8032="First Class",IF(Orders!W8032=0,"VIP","Special"),"Formal"),"Normal")</f>
        <v>Normal</v>
      </c>
      <c r="E8032" s="26" t="str" cm="1">
        <f t="array" ref="E8032">_xlfn.IFS(Orders!W8032=0,"Endirim Yoxdur",SUMIFS(Orders!$V:$V,Orders!$T:$T,Orders!T8032)&gt;10,ROUND(Orders!W8032*1.15,2),SUMIFS(Orders!$V:$V,Orders!$T:$T,Orders!T8032)&lt;=10,"Endirim Yoxdur")</f>
        <v>Endirim Yoxdur</v>
      </c>
    </row>
    <row r="8033" spans="3:5" x14ac:dyDescent="0.25">
      <c r="C8033" s="26" t="str">
        <f>IF(Orders!U8033&gt;500,"Yüksək Satış","Aşağı Satış")</f>
        <v>Aşağı Satış</v>
      </c>
      <c r="D8033" s="26" t="str">
        <f>IF(Orders!U8033&gt;500,IF(Orders!E8033="First Class",IF(Orders!W8033=0,"VIP","Special"),"Formal"),"Normal")</f>
        <v>Normal</v>
      </c>
      <c r="E8033" s="26" t="str" cm="1">
        <f t="array" ref="E8033">_xlfn.IFS(Orders!W8033=0,"Endirim Yoxdur",SUMIFS(Orders!$V:$V,Orders!$T:$T,Orders!T8033)&gt;10,ROUND(Orders!W8033*1.15,2),SUMIFS(Orders!$V:$V,Orders!$T:$T,Orders!T8033)&lt;=10,"Endirim Yoxdur")</f>
        <v>Endirim Yoxdur</v>
      </c>
    </row>
    <row r="8034" spans="3:5" x14ac:dyDescent="0.25">
      <c r="C8034" s="26" t="str">
        <f>IF(Orders!U8034&gt;500,"Yüksək Satış","Aşağı Satış")</f>
        <v>Aşağı Satış</v>
      </c>
      <c r="D8034" s="26" t="str">
        <f>IF(Orders!U8034&gt;500,IF(Orders!E8034="First Class",IF(Orders!W8034=0,"VIP","Special"),"Formal"),"Normal")</f>
        <v>Normal</v>
      </c>
      <c r="E8034" s="26" cm="1">
        <f t="array" ref="E8034">_xlfn.IFS(Orders!W8034=0,"Endirim Yoxdur",SUMIFS(Orders!$V:$V,Orders!$T:$T,Orders!T8034)&gt;10,ROUND(Orders!W8034*1.15,2),SUMIFS(Orders!$V:$V,Orders!$T:$T,Orders!T8034)&lt;=10,"Endirim Yoxdur")</f>
        <v>0.92</v>
      </c>
    </row>
    <row r="8035" spans="3:5" x14ac:dyDescent="0.25">
      <c r="C8035" s="26" t="str">
        <f>IF(Orders!U8035&gt;500,"Yüksək Satış","Aşağı Satış")</f>
        <v>Aşağı Satış</v>
      </c>
      <c r="D8035" s="26" t="str">
        <f>IF(Orders!U8035&gt;500,IF(Orders!E8035="First Class",IF(Orders!W8035=0,"VIP","Special"),"Formal"),"Normal")</f>
        <v>Normal</v>
      </c>
      <c r="E8035" s="26" cm="1">
        <f t="array" ref="E8035">_xlfn.IFS(Orders!W8035=0,"Endirim Yoxdur",SUMIFS(Orders!$V:$V,Orders!$T:$T,Orders!T8035)&gt;10,ROUND(Orders!W8035*1.15,2),SUMIFS(Orders!$V:$V,Orders!$T:$T,Orders!T8035)&lt;=10,"Endirim Yoxdur")</f>
        <v>0.23</v>
      </c>
    </row>
    <row r="8036" spans="3:5" x14ac:dyDescent="0.25">
      <c r="C8036" s="26" t="str">
        <f>IF(Orders!U8036&gt;500,"Yüksək Satış","Aşağı Satış")</f>
        <v>Aşağı Satış</v>
      </c>
      <c r="D8036" s="26" t="str">
        <f>IF(Orders!U8036&gt;500,IF(Orders!E8036="First Class",IF(Orders!W8036=0,"VIP","Special"),"Formal"),"Normal")</f>
        <v>Normal</v>
      </c>
      <c r="E8036" s="26" t="str" cm="1">
        <f t="array" ref="E8036">_xlfn.IFS(Orders!W8036=0,"Endirim Yoxdur",SUMIFS(Orders!$V:$V,Orders!$T:$T,Orders!T8036)&gt;10,ROUND(Orders!W8036*1.15,2),SUMIFS(Orders!$V:$V,Orders!$T:$T,Orders!T8036)&lt;=10,"Endirim Yoxdur")</f>
        <v>Endirim Yoxdur</v>
      </c>
    </row>
    <row r="8037" spans="3:5" x14ac:dyDescent="0.25">
      <c r="C8037" s="26" t="str">
        <f>IF(Orders!U8037&gt;500,"Yüksək Satış","Aşağı Satış")</f>
        <v>Aşağı Satış</v>
      </c>
      <c r="D8037" s="26" t="str">
        <f>IF(Orders!U8037&gt;500,IF(Orders!E8037="First Class",IF(Orders!W8037=0,"VIP","Special"),"Formal"),"Normal")</f>
        <v>Normal</v>
      </c>
      <c r="E8037" s="26" t="str" cm="1">
        <f t="array" ref="E8037">_xlfn.IFS(Orders!W8037=0,"Endirim Yoxdur",SUMIFS(Orders!$V:$V,Orders!$T:$T,Orders!T8037)&gt;10,ROUND(Orders!W8037*1.15,2),SUMIFS(Orders!$V:$V,Orders!$T:$T,Orders!T8037)&lt;=10,"Endirim Yoxdur")</f>
        <v>Endirim Yoxdur</v>
      </c>
    </row>
    <row r="8038" spans="3:5" x14ac:dyDescent="0.25">
      <c r="C8038" s="26" t="str">
        <f>IF(Orders!U8038&gt;500,"Yüksək Satış","Aşağı Satış")</f>
        <v>Yüksək Satış</v>
      </c>
      <c r="D8038" s="26" t="str">
        <f>IF(Orders!U8038&gt;500,IF(Orders!E8038="First Class",IF(Orders!W8038=0,"VIP","Special"),"Formal"),"Normal")</f>
        <v>Formal</v>
      </c>
      <c r="E8038" s="26" t="str" cm="1">
        <f t="array" ref="E8038">_xlfn.IFS(Orders!W8038=0,"Endirim Yoxdur",SUMIFS(Orders!$V:$V,Orders!$T:$T,Orders!T8038)&gt;10,ROUND(Orders!W8038*1.15,2),SUMIFS(Orders!$V:$V,Orders!$T:$T,Orders!T8038)&lt;=10,"Endirim Yoxdur")</f>
        <v>Endirim Yoxdur</v>
      </c>
    </row>
    <row r="8039" spans="3:5" x14ac:dyDescent="0.25">
      <c r="C8039" s="26" t="str">
        <f>IF(Orders!U8039&gt;500,"Yüksək Satış","Aşağı Satış")</f>
        <v>Aşağı Satış</v>
      </c>
      <c r="D8039" s="26" t="str">
        <f>IF(Orders!U8039&gt;500,IF(Orders!E8039="First Class",IF(Orders!W8039=0,"VIP","Special"),"Formal"),"Normal")</f>
        <v>Normal</v>
      </c>
      <c r="E8039" s="26" t="str" cm="1">
        <f t="array" ref="E8039">_xlfn.IFS(Orders!W8039=0,"Endirim Yoxdur",SUMIFS(Orders!$V:$V,Orders!$T:$T,Orders!T8039)&gt;10,ROUND(Orders!W8039*1.15,2),SUMIFS(Orders!$V:$V,Orders!$T:$T,Orders!T8039)&lt;=10,"Endirim Yoxdur")</f>
        <v>Endirim Yoxdur</v>
      </c>
    </row>
    <row r="8040" spans="3:5" x14ac:dyDescent="0.25">
      <c r="C8040" s="26" t="str">
        <f>IF(Orders!U8040&gt;500,"Yüksək Satış","Aşağı Satış")</f>
        <v>Aşağı Satış</v>
      </c>
      <c r="D8040" s="26" t="str">
        <f>IF(Orders!U8040&gt;500,IF(Orders!E8040="First Class",IF(Orders!W8040=0,"VIP","Special"),"Formal"),"Normal")</f>
        <v>Normal</v>
      </c>
      <c r="E8040" s="26" cm="1">
        <f t="array" ref="E8040">_xlfn.IFS(Orders!W8040=0,"Endirim Yoxdur",SUMIFS(Orders!$V:$V,Orders!$T:$T,Orders!T8040)&gt;10,ROUND(Orders!W8040*1.15,2),SUMIFS(Orders!$V:$V,Orders!$T:$T,Orders!T8040)&lt;=10,"Endirim Yoxdur")</f>
        <v>0.46</v>
      </c>
    </row>
    <row r="8041" spans="3:5" x14ac:dyDescent="0.25">
      <c r="C8041" s="26" t="str">
        <f>IF(Orders!U8041&gt;500,"Yüksək Satış","Aşağı Satış")</f>
        <v>Aşağı Satış</v>
      </c>
      <c r="D8041" s="26" t="str">
        <f>IF(Orders!U8041&gt;500,IF(Orders!E8041="First Class",IF(Orders!W8041=0,"VIP","Special"),"Formal"),"Normal")</f>
        <v>Normal</v>
      </c>
      <c r="E8041" s="26" cm="1">
        <f t="array" ref="E8041">_xlfn.IFS(Orders!W8041=0,"Endirim Yoxdur",SUMIFS(Orders!$V:$V,Orders!$T:$T,Orders!T8041)&gt;10,ROUND(Orders!W8041*1.15,2),SUMIFS(Orders!$V:$V,Orders!$T:$T,Orders!T8041)&lt;=10,"Endirim Yoxdur")</f>
        <v>0.23</v>
      </c>
    </row>
    <row r="8042" spans="3:5" x14ac:dyDescent="0.25">
      <c r="C8042" s="26" t="str">
        <f>IF(Orders!U8042&gt;500,"Yüksək Satış","Aşağı Satış")</f>
        <v>Aşağı Satış</v>
      </c>
      <c r="D8042" s="26" t="str">
        <f>IF(Orders!U8042&gt;500,IF(Orders!E8042="First Class",IF(Orders!W8042=0,"VIP","Special"),"Formal"),"Normal")</f>
        <v>Normal</v>
      </c>
      <c r="E8042" s="26" cm="1">
        <f t="array" ref="E8042">_xlfn.IFS(Orders!W8042=0,"Endirim Yoxdur",SUMIFS(Orders!$V:$V,Orders!$T:$T,Orders!T8042)&gt;10,ROUND(Orders!W8042*1.15,2),SUMIFS(Orders!$V:$V,Orders!$T:$T,Orders!T8042)&lt;=10,"Endirim Yoxdur")</f>
        <v>0.23</v>
      </c>
    </row>
    <row r="8043" spans="3:5" x14ac:dyDescent="0.25">
      <c r="C8043" s="26" t="str">
        <f>IF(Orders!U8043&gt;500,"Yüksək Satış","Aşağı Satış")</f>
        <v>Aşağı Satış</v>
      </c>
      <c r="D8043" s="26" t="str">
        <f>IF(Orders!U8043&gt;500,IF(Orders!E8043="First Class",IF(Orders!W8043=0,"VIP","Special"),"Formal"),"Normal")</f>
        <v>Normal</v>
      </c>
      <c r="E8043" s="26" cm="1">
        <f t="array" ref="E8043">_xlfn.IFS(Orders!W8043=0,"Endirim Yoxdur",SUMIFS(Orders!$V:$V,Orders!$T:$T,Orders!T8043)&gt;10,ROUND(Orders!W8043*1.15,2),SUMIFS(Orders!$V:$V,Orders!$T:$T,Orders!T8043)&lt;=10,"Endirim Yoxdur")</f>
        <v>0.23</v>
      </c>
    </row>
    <row r="8044" spans="3:5" x14ac:dyDescent="0.25">
      <c r="C8044" s="26" t="str">
        <f>IF(Orders!U8044&gt;500,"Yüksək Satış","Aşağı Satış")</f>
        <v>Aşağı Satış</v>
      </c>
      <c r="D8044" s="26" t="str">
        <f>IF(Orders!U8044&gt;500,IF(Orders!E8044="First Class",IF(Orders!W8044=0,"VIP","Special"),"Formal"),"Normal")</f>
        <v>Normal</v>
      </c>
      <c r="E8044" s="26" t="str" cm="1">
        <f t="array" ref="E8044">_xlfn.IFS(Orders!W8044=0,"Endirim Yoxdur",SUMIFS(Orders!$V:$V,Orders!$T:$T,Orders!T8044)&gt;10,ROUND(Orders!W8044*1.15,2),SUMIFS(Orders!$V:$V,Orders!$T:$T,Orders!T8044)&lt;=10,"Endirim Yoxdur")</f>
        <v>Endirim Yoxdur</v>
      </c>
    </row>
    <row r="8045" spans="3:5" x14ac:dyDescent="0.25">
      <c r="C8045" s="26" t="str">
        <f>IF(Orders!U8045&gt;500,"Yüksək Satış","Aşağı Satış")</f>
        <v>Aşağı Satış</v>
      </c>
      <c r="D8045" s="26" t="str">
        <f>IF(Orders!U8045&gt;500,IF(Orders!E8045="First Class",IF(Orders!W8045=0,"VIP","Special"),"Formal"),"Normal")</f>
        <v>Normal</v>
      </c>
      <c r="E8045" s="26" cm="1">
        <f t="array" ref="E8045">_xlfn.IFS(Orders!W8045=0,"Endirim Yoxdur",SUMIFS(Orders!$V:$V,Orders!$T:$T,Orders!T8045)&gt;10,ROUND(Orders!W8045*1.15,2),SUMIFS(Orders!$V:$V,Orders!$T:$T,Orders!T8045)&lt;=10,"Endirim Yoxdur")</f>
        <v>0.23</v>
      </c>
    </row>
    <row r="8046" spans="3:5" x14ac:dyDescent="0.25">
      <c r="C8046" s="26" t="str">
        <f>IF(Orders!U8046&gt;500,"Yüksək Satış","Aşağı Satış")</f>
        <v>Aşağı Satış</v>
      </c>
      <c r="D8046" s="26" t="str">
        <f>IF(Orders!U8046&gt;500,IF(Orders!E8046="First Class",IF(Orders!W8046=0,"VIP","Special"),"Formal"),"Normal")</f>
        <v>Normal</v>
      </c>
      <c r="E8046" s="26" t="str" cm="1">
        <f t="array" ref="E8046">_xlfn.IFS(Orders!W8046=0,"Endirim Yoxdur",SUMIFS(Orders!$V:$V,Orders!$T:$T,Orders!T8046)&gt;10,ROUND(Orders!W8046*1.15,2),SUMIFS(Orders!$V:$V,Orders!$T:$T,Orders!T8046)&lt;=10,"Endirim Yoxdur")</f>
        <v>Endirim Yoxdur</v>
      </c>
    </row>
    <row r="8047" spans="3:5" x14ac:dyDescent="0.25">
      <c r="C8047" s="26" t="str">
        <f>IF(Orders!U8047&gt;500,"Yüksək Satış","Aşağı Satış")</f>
        <v>Yüksək Satış</v>
      </c>
      <c r="D8047" s="26" t="str">
        <f>IF(Orders!U8047&gt;500,IF(Orders!E8047="First Class",IF(Orders!W8047=0,"VIP","Special"),"Formal"),"Normal")</f>
        <v>Formal</v>
      </c>
      <c r="E8047" s="26" t="str" cm="1">
        <f t="array" ref="E8047">_xlfn.IFS(Orders!W8047=0,"Endirim Yoxdur",SUMIFS(Orders!$V:$V,Orders!$T:$T,Orders!T8047)&gt;10,ROUND(Orders!W8047*1.15,2),SUMIFS(Orders!$V:$V,Orders!$T:$T,Orders!T8047)&lt;=10,"Endirim Yoxdur")</f>
        <v>Endirim Yoxdur</v>
      </c>
    </row>
    <row r="8048" spans="3:5" x14ac:dyDescent="0.25">
      <c r="C8048" s="26" t="str">
        <f>IF(Orders!U8048&gt;500,"Yüksək Satış","Aşağı Satış")</f>
        <v>Aşağı Satış</v>
      </c>
      <c r="D8048" s="26" t="str">
        <f>IF(Orders!U8048&gt;500,IF(Orders!E8048="First Class",IF(Orders!W8048=0,"VIP","Special"),"Formal"),"Normal")</f>
        <v>Normal</v>
      </c>
      <c r="E8048" s="26" cm="1">
        <f t="array" ref="E8048">_xlfn.IFS(Orders!W8048=0,"Endirim Yoxdur",SUMIFS(Orders!$V:$V,Orders!$T:$T,Orders!T8048)&gt;10,ROUND(Orders!W8048*1.15,2),SUMIFS(Orders!$V:$V,Orders!$T:$T,Orders!T8048)&lt;=10,"Endirim Yoxdur")</f>
        <v>0.23</v>
      </c>
    </row>
    <row r="8049" spans="3:5" x14ac:dyDescent="0.25">
      <c r="C8049" s="26" t="str">
        <f>IF(Orders!U8049&gt;500,"Yüksək Satış","Aşağı Satış")</f>
        <v>Aşağı Satış</v>
      </c>
      <c r="D8049" s="26" t="str">
        <f>IF(Orders!U8049&gt;500,IF(Orders!E8049="First Class",IF(Orders!W8049=0,"VIP","Special"),"Formal"),"Normal")</f>
        <v>Normal</v>
      </c>
      <c r="E8049" s="26" t="str" cm="1">
        <f t="array" ref="E8049">_xlfn.IFS(Orders!W8049=0,"Endirim Yoxdur",SUMIFS(Orders!$V:$V,Orders!$T:$T,Orders!T8049)&gt;10,ROUND(Orders!W8049*1.15,2),SUMIFS(Orders!$V:$V,Orders!$T:$T,Orders!T8049)&lt;=10,"Endirim Yoxdur")</f>
        <v>Endirim Yoxdur</v>
      </c>
    </row>
    <row r="8050" spans="3:5" x14ac:dyDescent="0.25">
      <c r="C8050" s="26" t="str">
        <f>IF(Orders!U8050&gt;500,"Yüksək Satış","Aşağı Satış")</f>
        <v>Aşağı Satış</v>
      </c>
      <c r="D8050" s="26" t="str">
        <f>IF(Orders!U8050&gt;500,IF(Orders!E8050="First Class",IF(Orders!W8050=0,"VIP","Special"),"Formal"),"Normal")</f>
        <v>Normal</v>
      </c>
      <c r="E8050" s="26" t="str" cm="1">
        <f t="array" ref="E8050">_xlfn.IFS(Orders!W8050=0,"Endirim Yoxdur",SUMIFS(Orders!$V:$V,Orders!$T:$T,Orders!T8050)&gt;10,ROUND(Orders!W8050*1.15,2),SUMIFS(Orders!$V:$V,Orders!$T:$T,Orders!T8050)&lt;=10,"Endirim Yoxdur")</f>
        <v>Endirim Yoxdur</v>
      </c>
    </row>
    <row r="8051" spans="3:5" x14ac:dyDescent="0.25">
      <c r="C8051" s="26" t="str">
        <f>IF(Orders!U8051&gt;500,"Yüksək Satış","Aşağı Satış")</f>
        <v>Yüksək Satış</v>
      </c>
      <c r="D8051" s="26" t="str">
        <f>IF(Orders!U8051&gt;500,IF(Orders!E8051="First Class",IF(Orders!W8051=0,"VIP","Special"),"Formal"),"Normal")</f>
        <v>Formal</v>
      </c>
      <c r="E8051" s="26" t="str" cm="1">
        <f t="array" ref="E8051">_xlfn.IFS(Orders!W8051=0,"Endirim Yoxdur",SUMIFS(Orders!$V:$V,Orders!$T:$T,Orders!T8051)&gt;10,ROUND(Orders!W8051*1.15,2),SUMIFS(Orders!$V:$V,Orders!$T:$T,Orders!T8051)&lt;=10,"Endirim Yoxdur")</f>
        <v>Endirim Yoxdur</v>
      </c>
    </row>
    <row r="8052" spans="3:5" x14ac:dyDescent="0.25">
      <c r="C8052" s="26" t="str">
        <f>IF(Orders!U8052&gt;500,"Yüksək Satış","Aşağı Satış")</f>
        <v>Yüksək Satış</v>
      </c>
      <c r="D8052" s="26" t="str">
        <f>IF(Orders!U8052&gt;500,IF(Orders!E8052="First Class",IF(Orders!W8052=0,"VIP","Special"),"Formal"),"Normal")</f>
        <v>Formal</v>
      </c>
      <c r="E8052" s="26" t="str" cm="1">
        <f t="array" ref="E8052">_xlfn.IFS(Orders!W8052=0,"Endirim Yoxdur",SUMIFS(Orders!$V:$V,Orders!$T:$T,Orders!T8052)&gt;10,ROUND(Orders!W8052*1.15,2),SUMIFS(Orders!$V:$V,Orders!$T:$T,Orders!T8052)&lt;=10,"Endirim Yoxdur")</f>
        <v>Endirim Yoxdur</v>
      </c>
    </row>
    <row r="8053" spans="3:5" x14ac:dyDescent="0.25">
      <c r="C8053" s="26" t="str">
        <f>IF(Orders!U8053&gt;500,"Yüksək Satış","Aşağı Satış")</f>
        <v>Aşağı Satış</v>
      </c>
      <c r="D8053" s="26" t="str">
        <f>IF(Orders!U8053&gt;500,IF(Orders!E8053="First Class",IF(Orders!W8053=0,"VIP","Special"),"Formal"),"Normal")</f>
        <v>Normal</v>
      </c>
      <c r="E8053" s="26" cm="1">
        <f t="array" ref="E8053">_xlfn.IFS(Orders!W8053=0,"Endirim Yoxdur",SUMIFS(Orders!$V:$V,Orders!$T:$T,Orders!T8053)&gt;10,ROUND(Orders!W8053*1.15,2),SUMIFS(Orders!$V:$V,Orders!$T:$T,Orders!T8053)&lt;=10,"Endirim Yoxdur")</f>
        <v>0.23</v>
      </c>
    </row>
    <row r="8054" spans="3:5" x14ac:dyDescent="0.25">
      <c r="C8054" s="26" t="str">
        <f>IF(Orders!U8054&gt;500,"Yüksək Satış","Aşağı Satış")</f>
        <v>Aşağı Satış</v>
      </c>
      <c r="D8054" s="26" t="str">
        <f>IF(Orders!U8054&gt;500,IF(Orders!E8054="First Class",IF(Orders!W8054=0,"VIP","Special"),"Formal"),"Normal")</f>
        <v>Normal</v>
      </c>
      <c r="E8054" s="26" t="str" cm="1">
        <f t="array" ref="E8054">_xlfn.IFS(Orders!W8054=0,"Endirim Yoxdur",SUMIFS(Orders!$V:$V,Orders!$T:$T,Orders!T8054)&gt;10,ROUND(Orders!W8054*1.15,2),SUMIFS(Orders!$V:$V,Orders!$T:$T,Orders!T8054)&lt;=10,"Endirim Yoxdur")</f>
        <v>Endirim Yoxdur</v>
      </c>
    </row>
    <row r="8055" spans="3:5" x14ac:dyDescent="0.25">
      <c r="C8055" s="26" t="str">
        <f>IF(Orders!U8055&gt;500,"Yüksək Satış","Aşağı Satış")</f>
        <v>Aşağı Satış</v>
      </c>
      <c r="D8055" s="26" t="str">
        <f>IF(Orders!U8055&gt;500,IF(Orders!E8055="First Class",IF(Orders!W8055=0,"VIP","Special"),"Formal"),"Normal")</f>
        <v>Normal</v>
      </c>
      <c r="E8055" s="26" cm="1">
        <f t="array" ref="E8055">_xlfn.IFS(Orders!W8055=0,"Endirim Yoxdur",SUMIFS(Orders!$V:$V,Orders!$T:$T,Orders!T8055)&gt;10,ROUND(Orders!W8055*1.15,2),SUMIFS(Orders!$V:$V,Orders!$T:$T,Orders!T8055)&lt;=10,"Endirim Yoxdur")</f>
        <v>0.23</v>
      </c>
    </row>
    <row r="8056" spans="3:5" x14ac:dyDescent="0.25">
      <c r="C8056" s="26" t="str">
        <f>IF(Orders!U8056&gt;500,"Yüksək Satış","Aşağı Satış")</f>
        <v>Aşağı Satış</v>
      </c>
      <c r="D8056" s="26" t="str">
        <f>IF(Orders!U8056&gt;500,IF(Orders!E8056="First Class",IF(Orders!W8056=0,"VIP","Special"),"Formal"),"Normal")</f>
        <v>Normal</v>
      </c>
      <c r="E8056" s="26" cm="1">
        <f t="array" ref="E8056">_xlfn.IFS(Orders!W8056=0,"Endirim Yoxdur",SUMIFS(Orders!$V:$V,Orders!$T:$T,Orders!T8056)&gt;10,ROUND(Orders!W8056*1.15,2),SUMIFS(Orders!$V:$V,Orders!$T:$T,Orders!T8056)&lt;=10,"Endirim Yoxdur")</f>
        <v>0.69</v>
      </c>
    </row>
    <row r="8057" spans="3:5" x14ac:dyDescent="0.25">
      <c r="C8057" s="26" t="str">
        <f>IF(Orders!U8057&gt;500,"Yüksək Satış","Aşağı Satış")</f>
        <v>Aşağı Satış</v>
      </c>
      <c r="D8057" s="26" t="str">
        <f>IF(Orders!U8057&gt;500,IF(Orders!E8057="First Class",IF(Orders!W8057=0,"VIP","Special"),"Formal"),"Normal")</f>
        <v>Normal</v>
      </c>
      <c r="E8057" s="26" cm="1">
        <f t="array" ref="E8057">_xlfn.IFS(Orders!W8057=0,"Endirim Yoxdur",SUMIFS(Orders!$V:$V,Orders!$T:$T,Orders!T8057)&gt;10,ROUND(Orders!W8057*1.15,2),SUMIFS(Orders!$V:$V,Orders!$T:$T,Orders!T8057)&lt;=10,"Endirim Yoxdur")</f>
        <v>0.92</v>
      </c>
    </row>
    <row r="8058" spans="3:5" x14ac:dyDescent="0.25">
      <c r="C8058" s="26" t="str">
        <f>IF(Orders!U8058&gt;500,"Yüksək Satış","Aşağı Satış")</f>
        <v>Aşağı Satış</v>
      </c>
      <c r="D8058" s="26" t="str">
        <f>IF(Orders!U8058&gt;500,IF(Orders!E8058="First Class",IF(Orders!W8058=0,"VIP","Special"),"Formal"),"Normal")</f>
        <v>Normal</v>
      </c>
      <c r="E8058" s="26" cm="1">
        <f t="array" ref="E8058">_xlfn.IFS(Orders!W8058=0,"Endirim Yoxdur",SUMIFS(Orders!$V:$V,Orders!$T:$T,Orders!T8058)&gt;10,ROUND(Orders!W8058*1.15,2),SUMIFS(Orders!$V:$V,Orders!$T:$T,Orders!T8058)&lt;=10,"Endirim Yoxdur")</f>
        <v>0.92</v>
      </c>
    </row>
    <row r="8059" spans="3:5" x14ac:dyDescent="0.25">
      <c r="C8059" s="26" t="str">
        <f>IF(Orders!U8059&gt;500,"Yüksək Satış","Aşağı Satış")</f>
        <v>Aşağı Satış</v>
      </c>
      <c r="D8059" s="26" t="str">
        <f>IF(Orders!U8059&gt;500,IF(Orders!E8059="First Class",IF(Orders!W8059=0,"VIP","Special"),"Formal"),"Normal")</f>
        <v>Normal</v>
      </c>
      <c r="E8059" s="26" cm="1">
        <f t="array" ref="E8059">_xlfn.IFS(Orders!W8059=0,"Endirim Yoxdur",SUMIFS(Orders!$V:$V,Orders!$T:$T,Orders!T8059)&gt;10,ROUND(Orders!W8059*1.15,2),SUMIFS(Orders!$V:$V,Orders!$T:$T,Orders!T8059)&lt;=10,"Endirim Yoxdur")</f>
        <v>0.23</v>
      </c>
    </row>
    <row r="8060" spans="3:5" x14ac:dyDescent="0.25">
      <c r="C8060" s="26" t="str">
        <f>IF(Orders!U8060&gt;500,"Yüksək Satış","Aşağı Satış")</f>
        <v>Aşağı Satış</v>
      </c>
      <c r="D8060" s="26" t="str">
        <f>IF(Orders!U8060&gt;500,IF(Orders!E8060="First Class",IF(Orders!W8060=0,"VIP","Special"),"Formal"),"Normal")</f>
        <v>Normal</v>
      </c>
      <c r="E8060" s="26" cm="1">
        <f t="array" ref="E8060">_xlfn.IFS(Orders!W8060=0,"Endirim Yoxdur",SUMIFS(Orders!$V:$V,Orders!$T:$T,Orders!T8060)&gt;10,ROUND(Orders!W8060*1.15,2),SUMIFS(Orders!$V:$V,Orders!$T:$T,Orders!T8060)&lt;=10,"Endirim Yoxdur")</f>
        <v>0.23</v>
      </c>
    </row>
    <row r="8061" spans="3:5" x14ac:dyDescent="0.25">
      <c r="C8061" s="26" t="str">
        <f>IF(Orders!U8061&gt;500,"Yüksək Satış","Aşağı Satış")</f>
        <v>Aşağı Satış</v>
      </c>
      <c r="D8061" s="26" t="str">
        <f>IF(Orders!U8061&gt;500,IF(Orders!E8061="First Class",IF(Orders!W8061=0,"VIP","Special"),"Formal"),"Normal")</f>
        <v>Normal</v>
      </c>
      <c r="E8061" s="26" t="str" cm="1">
        <f t="array" ref="E8061">_xlfn.IFS(Orders!W8061=0,"Endirim Yoxdur",SUMIFS(Orders!$V:$V,Orders!$T:$T,Orders!T8061)&gt;10,ROUND(Orders!W8061*1.15,2),SUMIFS(Orders!$V:$V,Orders!$T:$T,Orders!T8061)&lt;=10,"Endirim Yoxdur")</f>
        <v>Endirim Yoxdur</v>
      </c>
    </row>
    <row r="8062" spans="3:5" x14ac:dyDescent="0.25">
      <c r="C8062" s="26" t="str">
        <f>IF(Orders!U8062&gt;500,"Yüksək Satış","Aşağı Satış")</f>
        <v>Aşağı Satış</v>
      </c>
      <c r="D8062" s="26" t="str">
        <f>IF(Orders!U8062&gt;500,IF(Orders!E8062="First Class",IF(Orders!W8062=0,"VIP","Special"),"Formal"),"Normal")</f>
        <v>Normal</v>
      </c>
      <c r="E8062" s="26" cm="1">
        <f t="array" ref="E8062">_xlfn.IFS(Orders!W8062=0,"Endirim Yoxdur",SUMIFS(Orders!$V:$V,Orders!$T:$T,Orders!T8062)&gt;10,ROUND(Orders!W8062*1.15,2),SUMIFS(Orders!$V:$V,Orders!$T:$T,Orders!T8062)&lt;=10,"Endirim Yoxdur")</f>
        <v>0.23</v>
      </c>
    </row>
    <row r="8063" spans="3:5" x14ac:dyDescent="0.25">
      <c r="C8063" s="26" t="str">
        <f>IF(Orders!U8063&gt;500,"Yüksək Satış","Aşağı Satış")</f>
        <v>Aşağı Satış</v>
      </c>
      <c r="D8063" s="26" t="str">
        <f>IF(Orders!U8063&gt;500,IF(Orders!E8063="First Class",IF(Orders!W8063=0,"VIP","Special"),"Formal"),"Normal")</f>
        <v>Normal</v>
      </c>
      <c r="E8063" s="26" cm="1">
        <f t="array" ref="E8063">_xlfn.IFS(Orders!W8063=0,"Endirim Yoxdur",SUMIFS(Orders!$V:$V,Orders!$T:$T,Orders!T8063)&gt;10,ROUND(Orders!W8063*1.15,2),SUMIFS(Orders!$V:$V,Orders!$T:$T,Orders!T8063)&lt;=10,"Endirim Yoxdur")</f>
        <v>0.23</v>
      </c>
    </row>
    <row r="8064" spans="3:5" x14ac:dyDescent="0.25">
      <c r="C8064" s="26" t="str">
        <f>IF(Orders!U8064&gt;500,"Yüksək Satış","Aşağı Satış")</f>
        <v>Aşağı Satış</v>
      </c>
      <c r="D8064" s="26" t="str">
        <f>IF(Orders!U8064&gt;500,IF(Orders!E8064="First Class",IF(Orders!W8064=0,"VIP","Special"),"Formal"),"Normal")</f>
        <v>Normal</v>
      </c>
      <c r="E8064" s="26" cm="1">
        <f t="array" ref="E8064">_xlfn.IFS(Orders!W8064=0,"Endirim Yoxdur",SUMIFS(Orders!$V:$V,Orders!$T:$T,Orders!T8064)&gt;10,ROUND(Orders!W8064*1.15,2),SUMIFS(Orders!$V:$V,Orders!$T:$T,Orders!T8064)&lt;=10,"Endirim Yoxdur")</f>
        <v>0.81</v>
      </c>
    </row>
    <row r="8065" spans="3:5" x14ac:dyDescent="0.25">
      <c r="C8065" s="26" t="str">
        <f>IF(Orders!U8065&gt;500,"Yüksək Satış","Aşağı Satış")</f>
        <v>Aşağı Satış</v>
      </c>
      <c r="D8065" s="26" t="str">
        <f>IF(Orders!U8065&gt;500,IF(Orders!E8065="First Class",IF(Orders!W8065=0,"VIP","Special"),"Formal"),"Normal")</f>
        <v>Normal</v>
      </c>
      <c r="E8065" s="26" cm="1">
        <f t="array" ref="E8065">_xlfn.IFS(Orders!W8065=0,"Endirim Yoxdur",SUMIFS(Orders!$V:$V,Orders!$T:$T,Orders!T8065)&gt;10,ROUND(Orders!W8065*1.15,2),SUMIFS(Orders!$V:$V,Orders!$T:$T,Orders!T8065)&lt;=10,"Endirim Yoxdur")</f>
        <v>0.23</v>
      </c>
    </row>
    <row r="8066" spans="3:5" x14ac:dyDescent="0.25">
      <c r="C8066" s="26" t="str">
        <f>IF(Orders!U8066&gt;500,"Yüksək Satış","Aşağı Satış")</f>
        <v>Aşağı Satış</v>
      </c>
      <c r="D8066" s="26" t="str">
        <f>IF(Orders!U8066&gt;500,IF(Orders!E8066="First Class",IF(Orders!W8066=0,"VIP","Special"),"Formal"),"Normal")</f>
        <v>Normal</v>
      </c>
      <c r="E8066" s="26" cm="1">
        <f t="array" ref="E8066">_xlfn.IFS(Orders!W8066=0,"Endirim Yoxdur",SUMIFS(Orders!$V:$V,Orders!$T:$T,Orders!T8066)&gt;10,ROUND(Orders!W8066*1.15,2),SUMIFS(Orders!$V:$V,Orders!$T:$T,Orders!T8066)&lt;=10,"Endirim Yoxdur")</f>
        <v>0.57999999999999996</v>
      </c>
    </row>
    <row r="8067" spans="3:5" x14ac:dyDescent="0.25">
      <c r="C8067" s="26" t="str">
        <f>IF(Orders!U8067&gt;500,"Yüksək Satış","Aşağı Satış")</f>
        <v>Aşağı Satış</v>
      </c>
      <c r="D8067" s="26" t="str">
        <f>IF(Orders!U8067&gt;500,IF(Orders!E8067="First Class",IF(Orders!W8067=0,"VIP","Special"),"Formal"),"Normal")</f>
        <v>Normal</v>
      </c>
      <c r="E8067" s="26" cm="1">
        <f t="array" ref="E8067">_xlfn.IFS(Orders!W8067=0,"Endirim Yoxdur",SUMIFS(Orders!$V:$V,Orders!$T:$T,Orders!T8067)&gt;10,ROUND(Orders!W8067*1.15,2),SUMIFS(Orders!$V:$V,Orders!$T:$T,Orders!T8067)&lt;=10,"Endirim Yoxdur")</f>
        <v>0.23</v>
      </c>
    </row>
    <row r="8068" spans="3:5" x14ac:dyDescent="0.25">
      <c r="C8068" s="26" t="str">
        <f>IF(Orders!U8068&gt;500,"Yüksək Satış","Aşağı Satış")</f>
        <v>Aşağı Satış</v>
      </c>
      <c r="D8068" s="26" t="str">
        <f>IF(Orders!U8068&gt;500,IF(Orders!E8068="First Class",IF(Orders!W8068=0,"VIP","Special"),"Formal"),"Normal")</f>
        <v>Normal</v>
      </c>
      <c r="E8068" s="26" t="str" cm="1">
        <f t="array" ref="E8068">_xlfn.IFS(Orders!W8068=0,"Endirim Yoxdur",SUMIFS(Orders!$V:$V,Orders!$T:$T,Orders!T8068)&gt;10,ROUND(Orders!W8068*1.15,2),SUMIFS(Orders!$V:$V,Orders!$T:$T,Orders!T8068)&lt;=10,"Endirim Yoxdur")</f>
        <v>Endirim Yoxdur</v>
      </c>
    </row>
    <row r="8069" spans="3:5" x14ac:dyDescent="0.25">
      <c r="C8069" s="26" t="str">
        <f>IF(Orders!U8069&gt;500,"Yüksək Satış","Aşağı Satış")</f>
        <v>Aşağı Satış</v>
      </c>
      <c r="D8069" s="26" t="str">
        <f>IF(Orders!U8069&gt;500,IF(Orders!E8069="First Class",IF(Orders!W8069=0,"VIP","Special"),"Formal"),"Normal")</f>
        <v>Normal</v>
      </c>
      <c r="E8069" s="26" cm="1">
        <f t="array" ref="E8069">_xlfn.IFS(Orders!W8069=0,"Endirim Yoxdur",SUMIFS(Orders!$V:$V,Orders!$T:$T,Orders!T8069)&gt;10,ROUND(Orders!W8069*1.15,2),SUMIFS(Orders!$V:$V,Orders!$T:$T,Orders!T8069)&lt;=10,"Endirim Yoxdur")</f>
        <v>0.23</v>
      </c>
    </row>
    <row r="8070" spans="3:5" x14ac:dyDescent="0.25">
      <c r="C8070" s="26" t="str">
        <f>IF(Orders!U8070&gt;500,"Yüksək Satış","Aşağı Satış")</f>
        <v>Aşağı Satış</v>
      </c>
      <c r="D8070" s="26" t="str">
        <f>IF(Orders!U8070&gt;500,IF(Orders!E8070="First Class",IF(Orders!W8070=0,"VIP","Special"),"Formal"),"Normal")</f>
        <v>Normal</v>
      </c>
      <c r="E8070" s="26" t="str" cm="1">
        <f t="array" ref="E8070">_xlfn.IFS(Orders!W8070=0,"Endirim Yoxdur",SUMIFS(Orders!$V:$V,Orders!$T:$T,Orders!T8070)&gt;10,ROUND(Orders!W8070*1.15,2),SUMIFS(Orders!$V:$V,Orders!$T:$T,Orders!T8070)&lt;=10,"Endirim Yoxdur")</f>
        <v>Endirim Yoxdur</v>
      </c>
    </row>
    <row r="8071" spans="3:5" x14ac:dyDescent="0.25">
      <c r="C8071" s="26" t="str">
        <f>IF(Orders!U8071&gt;500,"Yüksək Satış","Aşağı Satış")</f>
        <v>Aşağı Satış</v>
      </c>
      <c r="D8071" s="26" t="str">
        <f>IF(Orders!U8071&gt;500,IF(Orders!E8071="First Class",IF(Orders!W8071=0,"VIP","Special"),"Formal"),"Normal")</f>
        <v>Normal</v>
      </c>
      <c r="E8071" s="26" cm="1">
        <f t="array" ref="E8071">_xlfn.IFS(Orders!W8071=0,"Endirim Yoxdur",SUMIFS(Orders!$V:$V,Orders!$T:$T,Orders!T8071)&gt;10,ROUND(Orders!W8071*1.15,2),SUMIFS(Orders!$V:$V,Orders!$T:$T,Orders!T8071)&lt;=10,"Endirim Yoxdur")</f>
        <v>0.23</v>
      </c>
    </row>
    <row r="8072" spans="3:5" x14ac:dyDescent="0.25">
      <c r="C8072" s="26" t="str">
        <f>IF(Orders!U8072&gt;500,"Yüksək Satış","Aşağı Satış")</f>
        <v>Yüksək Satış</v>
      </c>
      <c r="D8072" s="26" t="str">
        <f>IF(Orders!U8072&gt;500,IF(Orders!E8072="First Class",IF(Orders!W8072=0,"VIP","Special"),"Formal"),"Normal")</f>
        <v>Special</v>
      </c>
      <c r="E8072" s="26" cm="1">
        <f t="array" ref="E8072">_xlfn.IFS(Orders!W8072=0,"Endirim Yoxdur",SUMIFS(Orders!$V:$V,Orders!$T:$T,Orders!T8072)&gt;10,ROUND(Orders!W8072*1.15,2),SUMIFS(Orders!$V:$V,Orders!$T:$T,Orders!T8072)&lt;=10,"Endirim Yoxdur")</f>
        <v>0.23</v>
      </c>
    </row>
    <row r="8073" spans="3:5" x14ac:dyDescent="0.25">
      <c r="C8073" s="26" t="str">
        <f>IF(Orders!U8073&gt;500,"Yüksək Satış","Aşağı Satış")</f>
        <v>Aşağı Satış</v>
      </c>
      <c r="D8073" s="26" t="str">
        <f>IF(Orders!U8073&gt;500,IF(Orders!E8073="First Class",IF(Orders!W8073=0,"VIP","Special"),"Formal"),"Normal")</f>
        <v>Normal</v>
      </c>
      <c r="E8073" s="26" t="str" cm="1">
        <f t="array" ref="E8073">_xlfn.IFS(Orders!W8073=0,"Endirim Yoxdur",SUMIFS(Orders!$V:$V,Orders!$T:$T,Orders!T8073)&gt;10,ROUND(Orders!W8073*1.15,2),SUMIFS(Orders!$V:$V,Orders!$T:$T,Orders!T8073)&lt;=10,"Endirim Yoxdur")</f>
        <v>Endirim Yoxdur</v>
      </c>
    </row>
    <row r="8074" spans="3:5" x14ac:dyDescent="0.25">
      <c r="C8074" s="26" t="str">
        <f>IF(Orders!U8074&gt;500,"Yüksək Satış","Aşağı Satış")</f>
        <v>Yüksək Satış</v>
      </c>
      <c r="D8074" s="26" t="str">
        <f>IF(Orders!U8074&gt;500,IF(Orders!E8074="First Class",IF(Orders!W8074=0,"VIP","Special"),"Formal"),"Normal")</f>
        <v>Special</v>
      </c>
      <c r="E8074" s="26" cm="1">
        <f t="array" ref="E8074">_xlfn.IFS(Orders!W8074=0,"Endirim Yoxdur",SUMIFS(Orders!$V:$V,Orders!$T:$T,Orders!T8074)&gt;10,ROUND(Orders!W8074*1.15,2),SUMIFS(Orders!$V:$V,Orders!$T:$T,Orders!T8074)&lt;=10,"Endirim Yoxdur")</f>
        <v>0.46</v>
      </c>
    </row>
    <row r="8075" spans="3:5" x14ac:dyDescent="0.25">
      <c r="C8075" s="26" t="str">
        <f>IF(Orders!U8075&gt;500,"Yüksək Satış","Aşağı Satış")</f>
        <v>Aşağı Satış</v>
      </c>
      <c r="D8075" s="26" t="str">
        <f>IF(Orders!U8075&gt;500,IF(Orders!E8075="First Class",IF(Orders!W8075=0,"VIP","Special"),"Formal"),"Normal")</f>
        <v>Normal</v>
      </c>
      <c r="E8075" s="26" t="str" cm="1">
        <f t="array" ref="E8075">_xlfn.IFS(Orders!W8075=0,"Endirim Yoxdur",SUMIFS(Orders!$V:$V,Orders!$T:$T,Orders!T8075)&gt;10,ROUND(Orders!W8075*1.15,2),SUMIFS(Orders!$V:$V,Orders!$T:$T,Orders!T8075)&lt;=10,"Endirim Yoxdur")</f>
        <v>Endirim Yoxdur</v>
      </c>
    </row>
    <row r="8076" spans="3:5" x14ac:dyDescent="0.25">
      <c r="C8076" s="26" t="str">
        <f>IF(Orders!U8076&gt;500,"Yüksək Satış","Aşağı Satış")</f>
        <v>Aşağı Satış</v>
      </c>
      <c r="D8076" s="26" t="str">
        <f>IF(Orders!U8076&gt;500,IF(Orders!E8076="First Class",IF(Orders!W8076=0,"VIP","Special"),"Formal"),"Normal")</f>
        <v>Normal</v>
      </c>
      <c r="E8076" s="26" t="str" cm="1">
        <f t="array" ref="E8076">_xlfn.IFS(Orders!W8076=0,"Endirim Yoxdur",SUMIFS(Orders!$V:$V,Orders!$T:$T,Orders!T8076)&gt;10,ROUND(Orders!W8076*1.15,2),SUMIFS(Orders!$V:$V,Orders!$T:$T,Orders!T8076)&lt;=10,"Endirim Yoxdur")</f>
        <v>Endirim Yoxdur</v>
      </c>
    </row>
    <row r="8077" spans="3:5" x14ac:dyDescent="0.25">
      <c r="C8077" s="26" t="str">
        <f>IF(Orders!U8077&gt;500,"Yüksək Satış","Aşağı Satış")</f>
        <v>Aşağı Satış</v>
      </c>
      <c r="D8077" s="26" t="str">
        <f>IF(Orders!U8077&gt;500,IF(Orders!E8077="First Class",IF(Orders!W8077=0,"VIP","Special"),"Formal"),"Normal")</f>
        <v>Normal</v>
      </c>
      <c r="E8077" s="26" t="str" cm="1">
        <f t="array" ref="E8077">_xlfn.IFS(Orders!W8077=0,"Endirim Yoxdur",SUMIFS(Orders!$V:$V,Orders!$T:$T,Orders!T8077)&gt;10,ROUND(Orders!W8077*1.15,2),SUMIFS(Orders!$V:$V,Orders!$T:$T,Orders!T8077)&lt;=10,"Endirim Yoxdur")</f>
        <v>Endirim Yoxdur</v>
      </c>
    </row>
    <row r="8078" spans="3:5" x14ac:dyDescent="0.25">
      <c r="C8078" s="26" t="str">
        <f>IF(Orders!U8078&gt;500,"Yüksək Satış","Aşağı Satış")</f>
        <v>Aşağı Satış</v>
      </c>
      <c r="D8078" s="26" t="str">
        <f>IF(Orders!U8078&gt;500,IF(Orders!E8078="First Class",IF(Orders!W8078=0,"VIP","Special"),"Formal"),"Normal")</f>
        <v>Normal</v>
      </c>
      <c r="E8078" s="26" t="str" cm="1">
        <f t="array" ref="E8078">_xlfn.IFS(Orders!W8078=0,"Endirim Yoxdur",SUMIFS(Orders!$V:$V,Orders!$T:$T,Orders!T8078)&gt;10,ROUND(Orders!W8078*1.15,2),SUMIFS(Orders!$V:$V,Orders!$T:$T,Orders!T8078)&lt;=10,"Endirim Yoxdur")</f>
        <v>Endirim Yoxdur</v>
      </c>
    </row>
    <row r="8079" spans="3:5" x14ac:dyDescent="0.25">
      <c r="C8079" s="26" t="str">
        <f>IF(Orders!U8079&gt;500,"Yüksək Satış","Aşağı Satış")</f>
        <v>Aşağı Satış</v>
      </c>
      <c r="D8079" s="26" t="str">
        <f>IF(Orders!U8079&gt;500,IF(Orders!E8079="First Class",IF(Orders!W8079=0,"VIP","Special"),"Formal"),"Normal")</f>
        <v>Normal</v>
      </c>
      <c r="E8079" s="26" t="str" cm="1">
        <f t="array" ref="E8079">_xlfn.IFS(Orders!W8079=0,"Endirim Yoxdur",SUMIFS(Orders!$V:$V,Orders!$T:$T,Orders!T8079)&gt;10,ROUND(Orders!W8079*1.15,2),SUMIFS(Orders!$V:$V,Orders!$T:$T,Orders!T8079)&lt;=10,"Endirim Yoxdur")</f>
        <v>Endirim Yoxdur</v>
      </c>
    </row>
    <row r="8080" spans="3:5" x14ac:dyDescent="0.25">
      <c r="C8080" s="26" t="str">
        <f>IF(Orders!U8080&gt;500,"Yüksək Satış","Aşağı Satış")</f>
        <v>Aşağı Satış</v>
      </c>
      <c r="D8080" s="26" t="str">
        <f>IF(Orders!U8080&gt;500,IF(Orders!E8080="First Class",IF(Orders!W8080=0,"VIP","Special"),"Formal"),"Normal")</f>
        <v>Normal</v>
      </c>
      <c r="E8080" s="26" t="str" cm="1">
        <f t="array" ref="E8080">_xlfn.IFS(Orders!W8080=0,"Endirim Yoxdur",SUMIFS(Orders!$V:$V,Orders!$T:$T,Orders!T8080)&gt;10,ROUND(Orders!W8080*1.15,2),SUMIFS(Orders!$V:$V,Orders!$T:$T,Orders!T8080)&lt;=10,"Endirim Yoxdur")</f>
        <v>Endirim Yoxdur</v>
      </c>
    </row>
    <row r="8081" spans="3:5" x14ac:dyDescent="0.25">
      <c r="C8081" s="26" t="str">
        <f>IF(Orders!U8081&gt;500,"Yüksək Satış","Aşağı Satış")</f>
        <v>Aşağı Satış</v>
      </c>
      <c r="D8081" s="26" t="str">
        <f>IF(Orders!U8081&gt;500,IF(Orders!E8081="First Class",IF(Orders!W8081=0,"VIP","Special"),"Formal"),"Normal")</f>
        <v>Normal</v>
      </c>
      <c r="E8081" s="26" t="str" cm="1">
        <f t="array" ref="E8081">_xlfn.IFS(Orders!W8081=0,"Endirim Yoxdur",SUMIFS(Orders!$V:$V,Orders!$T:$T,Orders!T8081)&gt;10,ROUND(Orders!W8081*1.15,2),SUMIFS(Orders!$V:$V,Orders!$T:$T,Orders!T8081)&lt;=10,"Endirim Yoxdur")</f>
        <v>Endirim Yoxdur</v>
      </c>
    </row>
    <row r="8082" spans="3:5" x14ac:dyDescent="0.25">
      <c r="C8082" s="26" t="str">
        <f>IF(Orders!U8082&gt;500,"Yüksək Satış","Aşağı Satış")</f>
        <v>Aşağı Satış</v>
      </c>
      <c r="D8082" s="26" t="str">
        <f>IF(Orders!U8082&gt;500,IF(Orders!E8082="First Class",IF(Orders!W8082=0,"VIP","Special"),"Formal"),"Normal")</f>
        <v>Normal</v>
      </c>
      <c r="E8082" s="26" t="str" cm="1">
        <f t="array" ref="E8082">_xlfn.IFS(Orders!W8082=0,"Endirim Yoxdur",SUMIFS(Orders!$V:$V,Orders!$T:$T,Orders!T8082)&gt;10,ROUND(Orders!W8082*1.15,2),SUMIFS(Orders!$V:$V,Orders!$T:$T,Orders!T8082)&lt;=10,"Endirim Yoxdur")</f>
        <v>Endirim Yoxdur</v>
      </c>
    </row>
    <row r="8083" spans="3:5" x14ac:dyDescent="0.25">
      <c r="C8083" s="26" t="str">
        <f>IF(Orders!U8083&gt;500,"Yüksək Satış","Aşağı Satış")</f>
        <v>Aşağı Satış</v>
      </c>
      <c r="D8083" s="26" t="str">
        <f>IF(Orders!U8083&gt;500,IF(Orders!E8083="First Class",IF(Orders!W8083=0,"VIP","Special"),"Formal"),"Normal")</f>
        <v>Normal</v>
      </c>
      <c r="E8083" s="26" t="str" cm="1">
        <f t="array" ref="E8083">_xlfn.IFS(Orders!W8083=0,"Endirim Yoxdur",SUMIFS(Orders!$V:$V,Orders!$T:$T,Orders!T8083)&gt;10,ROUND(Orders!W8083*1.15,2),SUMIFS(Orders!$V:$V,Orders!$T:$T,Orders!T8083)&lt;=10,"Endirim Yoxdur")</f>
        <v>Endirim Yoxdur</v>
      </c>
    </row>
    <row r="8084" spans="3:5" x14ac:dyDescent="0.25">
      <c r="C8084" s="26" t="str">
        <f>IF(Orders!U8084&gt;500,"Yüksək Satış","Aşağı Satış")</f>
        <v>Aşağı Satış</v>
      </c>
      <c r="D8084" s="26" t="str">
        <f>IF(Orders!U8084&gt;500,IF(Orders!E8084="First Class",IF(Orders!W8084=0,"VIP","Special"),"Formal"),"Normal")</f>
        <v>Normal</v>
      </c>
      <c r="E8084" s="26" t="str" cm="1">
        <f t="array" ref="E8084">_xlfn.IFS(Orders!W8084=0,"Endirim Yoxdur",SUMIFS(Orders!$V:$V,Orders!$T:$T,Orders!T8084)&gt;10,ROUND(Orders!W8084*1.15,2),SUMIFS(Orders!$V:$V,Orders!$T:$T,Orders!T8084)&lt;=10,"Endirim Yoxdur")</f>
        <v>Endirim Yoxdur</v>
      </c>
    </row>
    <row r="8085" spans="3:5" x14ac:dyDescent="0.25">
      <c r="C8085" s="26" t="str">
        <f>IF(Orders!U8085&gt;500,"Yüksək Satış","Aşağı Satış")</f>
        <v>Aşağı Satış</v>
      </c>
      <c r="D8085" s="26" t="str">
        <f>IF(Orders!U8085&gt;500,IF(Orders!E8085="First Class",IF(Orders!W8085=0,"VIP","Special"),"Formal"),"Normal")</f>
        <v>Normal</v>
      </c>
      <c r="E8085" s="26" t="str" cm="1">
        <f t="array" ref="E8085">_xlfn.IFS(Orders!W8085=0,"Endirim Yoxdur",SUMIFS(Orders!$V:$V,Orders!$T:$T,Orders!T8085)&gt;10,ROUND(Orders!W8085*1.15,2),SUMIFS(Orders!$V:$V,Orders!$T:$T,Orders!T8085)&lt;=10,"Endirim Yoxdur")</f>
        <v>Endirim Yoxdur</v>
      </c>
    </row>
    <row r="8086" spans="3:5" x14ac:dyDescent="0.25">
      <c r="C8086" s="26" t="str">
        <f>IF(Orders!U8086&gt;500,"Yüksək Satış","Aşağı Satış")</f>
        <v>Aşağı Satış</v>
      </c>
      <c r="D8086" s="26" t="str">
        <f>IF(Orders!U8086&gt;500,IF(Orders!E8086="First Class",IF(Orders!W8086=0,"VIP","Special"),"Formal"),"Normal")</f>
        <v>Normal</v>
      </c>
      <c r="E8086" s="26" cm="1">
        <f t="array" ref="E8086">_xlfn.IFS(Orders!W8086=0,"Endirim Yoxdur",SUMIFS(Orders!$V:$V,Orders!$T:$T,Orders!T8086)&gt;10,ROUND(Orders!W8086*1.15,2),SUMIFS(Orders!$V:$V,Orders!$T:$T,Orders!T8086)&lt;=10,"Endirim Yoxdur")</f>
        <v>0.23</v>
      </c>
    </row>
    <row r="8087" spans="3:5" x14ac:dyDescent="0.25">
      <c r="C8087" s="26" t="str">
        <f>IF(Orders!U8087&gt;500,"Yüksək Satış","Aşağı Satış")</f>
        <v>Aşağı Satış</v>
      </c>
      <c r="D8087" s="26" t="str">
        <f>IF(Orders!U8087&gt;500,IF(Orders!E8087="First Class",IF(Orders!W8087=0,"VIP","Special"),"Formal"),"Normal")</f>
        <v>Normal</v>
      </c>
      <c r="E8087" s="26" cm="1">
        <f t="array" ref="E8087">_xlfn.IFS(Orders!W8087=0,"Endirim Yoxdur",SUMIFS(Orders!$V:$V,Orders!$T:$T,Orders!T8087)&gt;10,ROUND(Orders!W8087*1.15,2),SUMIFS(Orders!$V:$V,Orders!$T:$T,Orders!T8087)&lt;=10,"Endirim Yoxdur")</f>
        <v>0.23</v>
      </c>
    </row>
    <row r="8088" spans="3:5" x14ac:dyDescent="0.25">
      <c r="C8088" s="26" t="str">
        <f>IF(Orders!U8088&gt;500,"Yüksək Satış","Aşağı Satış")</f>
        <v>Aşağı Satış</v>
      </c>
      <c r="D8088" s="26" t="str">
        <f>IF(Orders!U8088&gt;500,IF(Orders!E8088="First Class",IF(Orders!W8088=0,"VIP","Special"),"Formal"),"Normal")</f>
        <v>Normal</v>
      </c>
      <c r="E8088" s="26" t="str" cm="1">
        <f t="array" ref="E8088">_xlfn.IFS(Orders!W8088=0,"Endirim Yoxdur",SUMIFS(Orders!$V:$V,Orders!$T:$T,Orders!T8088)&gt;10,ROUND(Orders!W8088*1.15,2),SUMIFS(Orders!$V:$V,Orders!$T:$T,Orders!T8088)&lt;=10,"Endirim Yoxdur")</f>
        <v>Endirim Yoxdur</v>
      </c>
    </row>
    <row r="8089" spans="3:5" x14ac:dyDescent="0.25">
      <c r="C8089" s="26" t="str">
        <f>IF(Orders!U8089&gt;500,"Yüksək Satış","Aşağı Satış")</f>
        <v>Yüksək Satış</v>
      </c>
      <c r="D8089" s="26" t="str">
        <f>IF(Orders!U8089&gt;500,IF(Orders!E8089="First Class",IF(Orders!W8089=0,"VIP","Special"),"Formal"),"Normal")</f>
        <v>Formal</v>
      </c>
      <c r="E8089" s="26" t="str" cm="1">
        <f t="array" ref="E8089">_xlfn.IFS(Orders!W8089=0,"Endirim Yoxdur",SUMIFS(Orders!$V:$V,Orders!$T:$T,Orders!T8089)&gt;10,ROUND(Orders!W8089*1.15,2),SUMIFS(Orders!$V:$V,Orders!$T:$T,Orders!T8089)&lt;=10,"Endirim Yoxdur")</f>
        <v>Endirim Yoxdur</v>
      </c>
    </row>
    <row r="8090" spans="3:5" x14ac:dyDescent="0.25">
      <c r="C8090" s="26" t="str">
        <f>IF(Orders!U8090&gt;500,"Yüksək Satış","Aşağı Satış")</f>
        <v>Aşağı Satış</v>
      </c>
      <c r="D8090" s="26" t="str">
        <f>IF(Orders!U8090&gt;500,IF(Orders!E8090="First Class",IF(Orders!W8090=0,"VIP","Special"),"Formal"),"Normal")</f>
        <v>Normal</v>
      </c>
      <c r="E8090" s="26" t="str" cm="1">
        <f t="array" ref="E8090">_xlfn.IFS(Orders!W8090=0,"Endirim Yoxdur",SUMIFS(Orders!$V:$V,Orders!$T:$T,Orders!T8090)&gt;10,ROUND(Orders!W8090*1.15,2),SUMIFS(Orders!$V:$V,Orders!$T:$T,Orders!T8090)&lt;=10,"Endirim Yoxdur")</f>
        <v>Endirim Yoxdur</v>
      </c>
    </row>
    <row r="8091" spans="3:5" x14ac:dyDescent="0.25">
      <c r="C8091" s="26" t="str">
        <f>IF(Orders!U8091&gt;500,"Yüksək Satış","Aşağı Satış")</f>
        <v>Aşağı Satış</v>
      </c>
      <c r="D8091" s="26" t="str">
        <f>IF(Orders!U8091&gt;500,IF(Orders!E8091="First Class",IF(Orders!W8091=0,"VIP","Special"),"Formal"),"Normal")</f>
        <v>Normal</v>
      </c>
      <c r="E8091" s="26" t="str" cm="1">
        <f t="array" ref="E8091">_xlfn.IFS(Orders!W8091=0,"Endirim Yoxdur",SUMIFS(Orders!$V:$V,Orders!$T:$T,Orders!T8091)&gt;10,ROUND(Orders!W8091*1.15,2),SUMIFS(Orders!$V:$V,Orders!$T:$T,Orders!T8091)&lt;=10,"Endirim Yoxdur")</f>
        <v>Endirim Yoxdur</v>
      </c>
    </row>
    <row r="8092" spans="3:5" x14ac:dyDescent="0.25">
      <c r="C8092" s="26" t="str">
        <f>IF(Orders!U8092&gt;500,"Yüksək Satış","Aşağı Satış")</f>
        <v>Aşağı Satış</v>
      </c>
      <c r="D8092" s="26" t="str">
        <f>IF(Orders!U8092&gt;500,IF(Orders!E8092="First Class",IF(Orders!W8092=0,"VIP","Special"),"Formal"),"Normal")</f>
        <v>Normal</v>
      </c>
      <c r="E8092" s="26" t="str" cm="1">
        <f t="array" ref="E8092">_xlfn.IFS(Orders!W8092=0,"Endirim Yoxdur",SUMIFS(Orders!$V:$V,Orders!$T:$T,Orders!T8092)&gt;10,ROUND(Orders!W8092*1.15,2),SUMIFS(Orders!$V:$V,Orders!$T:$T,Orders!T8092)&lt;=10,"Endirim Yoxdur")</f>
        <v>Endirim Yoxdur</v>
      </c>
    </row>
    <row r="8093" spans="3:5" x14ac:dyDescent="0.25">
      <c r="C8093" s="26" t="str">
        <f>IF(Orders!U8093&gt;500,"Yüksək Satış","Aşağı Satış")</f>
        <v>Aşağı Satış</v>
      </c>
      <c r="D8093" s="26" t="str">
        <f>IF(Orders!U8093&gt;500,IF(Orders!E8093="First Class",IF(Orders!W8093=0,"VIP","Special"),"Formal"),"Normal")</f>
        <v>Normal</v>
      </c>
      <c r="E8093" s="26" t="str" cm="1">
        <f t="array" ref="E8093">_xlfn.IFS(Orders!W8093=0,"Endirim Yoxdur",SUMIFS(Orders!$V:$V,Orders!$T:$T,Orders!T8093)&gt;10,ROUND(Orders!W8093*1.15,2),SUMIFS(Orders!$V:$V,Orders!$T:$T,Orders!T8093)&lt;=10,"Endirim Yoxdur")</f>
        <v>Endirim Yoxdur</v>
      </c>
    </row>
    <row r="8094" spans="3:5" x14ac:dyDescent="0.25">
      <c r="C8094" s="26" t="str">
        <f>IF(Orders!U8094&gt;500,"Yüksək Satış","Aşağı Satış")</f>
        <v>Yüksək Satış</v>
      </c>
      <c r="D8094" s="26" t="str">
        <f>IF(Orders!U8094&gt;500,IF(Orders!E8094="First Class",IF(Orders!W8094=0,"VIP","Special"),"Formal"),"Normal")</f>
        <v>Formal</v>
      </c>
      <c r="E8094" s="26" cm="1">
        <f t="array" ref="E8094">_xlfn.IFS(Orders!W8094=0,"Endirim Yoxdur",SUMIFS(Orders!$V:$V,Orders!$T:$T,Orders!T8094)&gt;10,ROUND(Orders!W8094*1.15,2),SUMIFS(Orders!$V:$V,Orders!$T:$T,Orders!T8094)&lt;=10,"Endirim Yoxdur")</f>
        <v>0.23</v>
      </c>
    </row>
    <row r="8095" spans="3:5" x14ac:dyDescent="0.25">
      <c r="C8095" s="26" t="str">
        <f>IF(Orders!U8095&gt;500,"Yüksək Satış","Aşağı Satış")</f>
        <v>Aşağı Satış</v>
      </c>
      <c r="D8095" s="26" t="str">
        <f>IF(Orders!U8095&gt;500,IF(Orders!E8095="First Class",IF(Orders!W8095=0,"VIP","Special"),"Formal"),"Normal")</f>
        <v>Normal</v>
      </c>
      <c r="E8095" s="26" cm="1">
        <f t="array" ref="E8095">_xlfn.IFS(Orders!W8095=0,"Endirim Yoxdur",SUMIFS(Orders!$V:$V,Orders!$T:$T,Orders!T8095)&gt;10,ROUND(Orders!W8095*1.15,2),SUMIFS(Orders!$V:$V,Orders!$T:$T,Orders!T8095)&lt;=10,"Endirim Yoxdur")</f>
        <v>0.81</v>
      </c>
    </row>
    <row r="8096" spans="3:5" x14ac:dyDescent="0.25">
      <c r="C8096" s="26" t="str">
        <f>IF(Orders!U8096&gt;500,"Yüksək Satış","Aşağı Satış")</f>
        <v>Aşağı Satış</v>
      </c>
      <c r="D8096" s="26" t="str">
        <f>IF(Orders!U8096&gt;500,IF(Orders!E8096="First Class",IF(Orders!W8096=0,"VIP","Special"),"Formal"),"Normal")</f>
        <v>Normal</v>
      </c>
      <c r="E8096" s="26" cm="1">
        <f t="array" ref="E8096">_xlfn.IFS(Orders!W8096=0,"Endirim Yoxdur",SUMIFS(Orders!$V:$V,Orders!$T:$T,Orders!T8096)&gt;10,ROUND(Orders!W8096*1.15,2),SUMIFS(Orders!$V:$V,Orders!$T:$T,Orders!T8096)&lt;=10,"Endirim Yoxdur")</f>
        <v>0.81</v>
      </c>
    </row>
    <row r="8097" spans="3:5" x14ac:dyDescent="0.25">
      <c r="C8097" s="26" t="str">
        <f>IF(Orders!U8097&gt;500,"Yüksək Satış","Aşağı Satış")</f>
        <v>Aşağı Satış</v>
      </c>
      <c r="D8097" s="26" t="str">
        <f>IF(Orders!U8097&gt;500,IF(Orders!E8097="First Class",IF(Orders!W8097=0,"VIP","Special"),"Formal"),"Normal")</f>
        <v>Normal</v>
      </c>
      <c r="E8097" s="26" cm="1">
        <f t="array" ref="E8097">_xlfn.IFS(Orders!W8097=0,"Endirim Yoxdur",SUMIFS(Orders!$V:$V,Orders!$T:$T,Orders!T8097)&gt;10,ROUND(Orders!W8097*1.15,2),SUMIFS(Orders!$V:$V,Orders!$T:$T,Orders!T8097)&lt;=10,"Endirim Yoxdur")</f>
        <v>0.23</v>
      </c>
    </row>
    <row r="8098" spans="3:5" x14ac:dyDescent="0.25">
      <c r="C8098" s="26" t="str">
        <f>IF(Orders!U8098&gt;500,"Yüksək Satış","Aşağı Satış")</f>
        <v>Yüksək Satış</v>
      </c>
      <c r="D8098" s="26" t="str">
        <f>IF(Orders!U8098&gt;500,IF(Orders!E8098="First Class",IF(Orders!W8098=0,"VIP","Special"),"Formal"),"Normal")</f>
        <v>Formal</v>
      </c>
      <c r="E8098" s="26" t="str" cm="1">
        <f t="array" ref="E8098">_xlfn.IFS(Orders!W8098=0,"Endirim Yoxdur",SUMIFS(Orders!$V:$V,Orders!$T:$T,Orders!T8098)&gt;10,ROUND(Orders!W8098*1.15,2),SUMIFS(Orders!$V:$V,Orders!$T:$T,Orders!T8098)&lt;=10,"Endirim Yoxdur")</f>
        <v>Endirim Yoxdur</v>
      </c>
    </row>
    <row r="8099" spans="3:5" x14ac:dyDescent="0.25">
      <c r="C8099" s="26" t="str">
        <f>IF(Orders!U8099&gt;500,"Yüksək Satış","Aşağı Satış")</f>
        <v>Aşağı Satış</v>
      </c>
      <c r="D8099" s="26" t="str">
        <f>IF(Orders!U8099&gt;500,IF(Orders!E8099="First Class",IF(Orders!W8099=0,"VIP","Special"),"Formal"),"Normal")</f>
        <v>Normal</v>
      </c>
      <c r="E8099" s="26" cm="1">
        <f t="array" ref="E8099">_xlfn.IFS(Orders!W8099=0,"Endirim Yoxdur",SUMIFS(Orders!$V:$V,Orders!$T:$T,Orders!T8099)&gt;10,ROUND(Orders!W8099*1.15,2),SUMIFS(Orders!$V:$V,Orders!$T:$T,Orders!T8099)&lt;=10,"Endirim Yoxdur")</f>
        <v>0.92</v>
      </c>
    </row>
    <row r="8100" spans="3:5" x14ac:dyDescent="0.25">
      <c r="C8100" s="26" t="str">
        <f>IF(Orders!U8100&gt;500,"Yüksək Satış","Aşağı Satış")</f>
        <v>Aşağı Satış</v>
      </c>
      <c r="D8100" s="26" t="str">
        <f>IF(Orders!U8100&gt;500,IF(Orders!E8100="First Class",IF(Orders!W8100=0,"VIP","Special"),"Formal"),"Normal")</f>
        <v>Normal</v>
      </c>
      <c r="E8100" s="26" t="str" cm="1">
        <f t="array" ref="E8100">_xlfn.IFS(Orders!W8100=0,"Endirim Yoxdur",SUMIFS(Orders!$V:$V,Orders!$T:$T,Orders!T8100)&gt;10,ROUND(Orders!W8100*1.15,2),SUMIFS(Orders!$V:$V,Orders!$T:$T,Orders!T8100)&lt;=10,"Endirim Yoxdur")</f>
        <v>Endirim Yoxdur</v>
      </c>
    </row>
    <row r="8101" spans="3:5" x14ac:dyDescent="0.25">
      <c r="C8101" s="26" t="str">
        <f>IF(Orders!U8101&gt;500,"Yüksək Satış","Aşağı Satış")</f>
        <v>Aşağı Satış</v>
      </c>
      <c r="D8101" s="26" t="str">
        <f>IF(Orders!U8101&gt;500,IF(Orders!E8101="First Class",IF(Orders!W8101=0,"VIP","Special"),"Formal"),"Normal")</f>
        <v>Normal</v>
      </c>
      <c r="E8101" s="26" t="str" cm="1">
        <f t="array" ref="E8101">_xlfn.IFS(Orders!W8101=0,"Endirim Yoxdur",SUMIFS(Orders!$V:$V,Orders!$T:$T,Orders!T8101)&gt;10,ROUND(Orders!W8101*1.15,2),SUMIFS(Orders!$V:$V,Orders!$T:$T,Orders!T8101)&lt;=10,"Endirim Yoxdur")</f>
        <v>Endirim Yoxdur</v>
      </c>
    </row>
    <row r="8102" spans="3:5" x14ac:dyDescent="0.25">
      <c r="C8102" s="26" t="str">
        <f>IF(Orders!U8102&gt;500,"Yüksək Satış","Aşağı Satış")</f>
        <v>Aşağı Satış</v>
      </c>
      <c r="D8102" s="26" t="str">
        <f>IF(Orders!U8102&gt;500,IF(Orders!E8102="First Class",IF(Orders!W8102=0,"VIP","Special"),"Formal"),"Normal")</f>
        <v>Normal</v>
      </c>
      <c r="E8102" s="26" cm="1">
        <f t="array" ref="E8102">_xlfn.IFS(Orders!W8102=0,"Endirim Yoxdur",SUMIFS(Orders!$V:$V,Orders!$T:$T,Orders!T8102)&gt;10,ROUND(Orders!W8102*1.15,2),SUMIFS(Orders!$V:$V,Orders!$T:$T,Orders!T8102)&lt;=10,"Endirim Yoxdur")</f>
        <v>0.81</v>
      </c>
    </row>
    <row r="8103" spans="3:5" x14ac:dyDescent="0.25">
      <c r="C8103" s="26" t="str">
        <f>IF(Orders!U8103&gt;500,"Yüksək Satış","Aşağı Satış")</f>
        <v>Aşağı Satış</v>
      </c>
      <c r="D8103" s="26" t="str">
        <f>IF(Orders!U8103&gt;500,IF(Orders!E8103="First Class",IF(Orders!W8103=0,"VIP","Special"),"Formal"),"Normal")</f>
        <v>Normal</v>
      </c>
      <c r="E8103" s="26" t="str" cm="1">
        <f t="array" ref="E8103">_xlfn.IFS(Orders!W8103=0,"Endirim Yoxdur",SUMIFS(Orders!$V:$V,Orders!$T:$T,Orders!T8103)&gt;10,ROUND(Orders!W8103*1.15,2),SUMIFS(Orders!$V:$V,Orders!$T:$T,Orders!T8103)&lt;=10,"Endirim Yoxdur")</f>
        <v>Endirim Yoxdur</v>
      </c>
    </row>
    <row r="8104" spans="3:5" x14ac:dyDescent="0.25">
      <c r="C8104" s="26" t="str">
        <f>IF(Orders!U8104&gt;500,"Yüksək Satış","Aşağı Satış")</f>
        <v>Aşağı Satış</v>
      </c>
      <c r="D8104" s="26" t="str">
        <f>IF(Orders!U8104&gt;500,IF(Orders!E8104="First Class",IF(Orders!W8104=0,"VIP","Special"),"Formal"),"Normal")</f>
        <v>Normal</v>
      </c>
      <c r="E8104" s="26" t="str" cm="1">
        <f t="array" ref="E8104">_xlfn.IFS(Orders!W8104=0,"Endirim Yoxdur",SUMIFS(Orders!$V:$V,Orders!$T:$T,Orders!T8104)&gt;10,ROUND(Orders!W8104*1.15,2),SUMIFS(Orders!$V:$V,Orders!$T:$T,Orders!T8104)&lt;=10,"Endirim Yoxdur")</f>
        <v>Endirim Yoxdur</v>
      </c>
    </row>
    <row r="8105" spans="3:5" x14ac:dyDescent="0.25">
      <c r="C8105" s="26" t="str">
        <f>IF(Orders!U8105&gt;500,"Yüksək Satış","Aşağı Satış")</f>
        <v>Aşağı Satış</v>
      </c>
      <c r="D8105" s="26" t="str">
        <f>IF(Orders!U8105&gt;500,IF(Orders!E8105="First Class",IF(Orders!W8105=0,"VIP","Special"),"Formal"),"Normal")</f>
        <v>Normal</v>
      </c>
      <c r="E8105" s="26" cm="1">
        <f t="array" ref="E8105">_xlfn.IFS(Orders!W8105=0,"Endirim Yoxdur",SUMIFS(Orders!$V:$V,Orders!$T:$T,Orders!T8105)&gt;10,ROUND(Orders!W8105*1.15,2),SUMIFS(Orders!$V:$V,Orders!$T:$T,Orders!T8105)&lt;=10,"Endirim Yoxdur")</f>
        <v>0.23</v>
      </c>
    </row>
    <row r="8106" spans="3:5" x14ac:dyDescent="0.25">
      <c r="C8106" s="26" t="str">
        <f>IF(Orders!U8106&gt;500,"Yüksək Satış","Aşağı Satış")</f>
        <v>Aşağı Satış</v>
      </c>
      <c r="D8106" s="26" t="str">
        <f>IF(Orders!U8106&gt;500,IF(Orders!E8106="First Class",IF(Orders!W8106=0,"VIP","Special"),"Formal"),"Normal")</f>
        <v>Normal</v>
      </c>
      <c r="E8106" s="26" t="str" cm="1">
        <f t="array" ref="E8106">_xlfn.IFS(Orders!W8106=0,"Endirim Yoxdur",SUMIFS(Orders!$V:$V,Orders!$T:$T,Orders!T8106)&gt;10,ROUND(Orders!W8106*1.15,2),SUMIFS(Orders!$V:$V,Orders!$T:$T,Orders!T8106)&lt;=10,"Endirim Yoxdur")</f>
        <v>Endirim Yoxdur</v>
      </c>
    </row>
    <row r="8107" spans="3:5" x14ac:dyDescent="0.25">
      <c r="C8107" s="26" t="str">
        <f>IF(Orders!U8107&gt;500,"Yüksək Satış","Aşağı Satış")</f>
        <v>Aşağı Satış</v>
      </c>
      <c r="D8107" s="26" t="str">
        <f>IF(Orders!U8107&gt;500,IF(Orders!E8107="First Class",IF(Orders!W8107=0,"VIP","Special"),"Formal"),"Normal")</f>
        <v>Normal</v>
      </c>
      <c r="E8107" s="26" t="str" cm="1">
        <f t="array" ref="E8107">_xlfn.IFS(Orders!W8107=0,"Endirim Yoxdur",SUMIFS(Orders!$V:$V,Orders!$T:$T,Orders!T8107)&gt;10,ROUND(Orders!W8107*1.15,2),SUMIFS(Orders!$V:$V,Orders!$T:$T,Orders!T8107)&lt;=10,"Endirim Yoxdur")</f>
        <v>Endirim Yoxdur</v>
      </c>
    </row>
    <row r="8108" spans="3:5" x14ac:dyDescent="0.25">
      <c r="C8108" s="26" t="str">
        <f>IF(Orders!U8108&gt;500,"Yüksək Satış","Aşağı Satış")</f>
        <v>Aşağı Satış</v>
      </c>
      <c r="D8108" s="26" t="str">
        <f>IF(Orders!U8108&gt;500,IF(Orders!E8108="First Class",IF(Orders!W8108=0,"VIP","Special"),"Formal"),"Normal")</f>
        <v>Normal</v>
      </c>
      <c r="E8108" s="26" t="str" cm="1">
        <f t="array" ref="E8108">_xlfn.IFS(Orders!W8108=0,"Endirim Yoxdur",SUMIFS(Orders!$V:$V,Orders!$T:$T,Orders!T8108)&gt;10,ROUND(Orders!W8108*1.15,2),SUMIFS(Orders!$V:$V,Orders!$T:$T,Orders!T8108)&lt;=10,"Endirim Yoxdur")</f>
        <v>Endirim Yoxdur</v>
      </c>
    </row>
    <row r="8109" spans="3:5" x14ac:dyDescent="0.25">
      <c r="C8109" s="26" t="str">
        <f>IF(Orders!U8109&gt;500,"Yüksək Satış","Aşağı Satış")</f>
        <v>Aşağı Satış</v>
      </c>
      <c r="D8109" s="26" t="str">
        <f>IF(Orders!U8109&gt;500,IF(Orders!E8109="First Class",IF(Orders!W8109=0,"VIP","Special"),"Formal"),"Normal")</f>
        <v>Normal</v>
      </c>
      <c r="E8109" s="26" cm="1">
        <f t="array" ref="E8109">_xlfn.IFS(Orders!W8109=0,"Endirim Yoxdur",SUMIFS(Orders!$V:$V,Orders!$T:$T,Orders!T8109)&gt;10,ROUND(Orders!W8109*1.15,2),SUMIFS(Orders!$V:$V,Orders!$T:$T,Orders!T8109)&lt;=10,"Endirim Yoxdur")</f>
        <v>0.23</v>
      </c>
    </row>
    <row r="8110" spans="3:5" x14ac:dyDescent="0.25">
      <c r="C8110" s="26" t="str">
        <f>IF(Orders!U8110&gt;500,"Yüksək Satış","Aşağı Satış")</f>
        <v>Aşağı Satış</v>
      </c>
      <c r="D8110" s="26" t="str">
        <f>IF(Orders!U8110&gt;500,IF(Orders!E8110="First Class",IF(Orders!W8110=0,"VIP","Special"),"Formal"),"Normal")</f>
        <v>Normal</v>
      </c>
      <c r="E8110" s="26" t="str" cm="1">
        <f t="array" ref="E8110">_xlfn.IFS(Orders!W8110=0,"Endirim Yoxdur",SUMIFS(Orders!$V:$V,Orders!$T:$T,Orders!T8110)&gt;10,ROUND(Orders!W8110*1.15,2),SUMIFS(Orders!$V:$V,Orders!$T:$T,Orders!T8110)&lt;=10,"Endirim Yoxdur")</f>
        <v>Endirim Yoxdur</v>
      </c>
    </row>
    <row r="8111" spans="3:5" x14ac:dyDescent="0.25">
      <c r="C8111" s="26" t="str">
        <f>IF(Orders!U8111&gt;500,"Yüksək Satış","Aşağı Satış")</f>
        <v>Aşağı Satış</v>
      </c>
      <c r="D8111" s="26" t="str">
        <f>IF(Orders!U8111&gt;500,IF(Orders!E8111="First Class",IF(Orders!W8111=0,"VIP","Special"),"Formal"),"Normal")</f>
        <v>Normal</v>
      </c>
      <c r="E8111" s="26" t="str" cm="1">
        <f t="array" ref="E8111">_xlfn.IFS(Orders!W8111=0,"Endirim Yoxdur",SUMIFS(Orders!$V:$V,Orders!$T:$T,Orders!T8111)&gt;10,ROUND(Orders!W8111*1.15,2),SUMIFS(Orders!$V:$V,Orders!$T:$T,Orders!T8111)&lt;=10,"Endirim Yoxdur")</f>
        <v>Endirim Yoxdur</v>
      </c>
    </row>
    <row r="8112" spans="3:5" x14ac:dyDescent="0.25">
      <c r="C8112" s="26" t="str">
        <f>IF(Orders!U8112&gt;500,"Yüksək Satış","Aşağı Satış")</f>
        <v>Aşağı Satış</v>
      </c>
      <c r="D8112" s="26" t="str">
        <f>IF(Orders!U8112&gt;500,IF(Orders!E8112="First Class",IF(Orders!W8112=0,"VIP","Special"),"Formal"),"Normal")</f>
        <v>Normal</v>
      </c>
      <c r="E8112" s="26" cm="1">
        <f t="array" ref="E8112">_xlfn.IFS(Orders!W8112=0,"Endirim Yoxdur",SUMIFS(Orders!$V:$V,Orders!$T:$T,Orders!T8112)&gt;10,ROUND(Orders!W8112*1.15,2),SUMIFS(Orders!$V:$V,Orders!$T:$T,Orders!T8112)&lt;=10,"Endirim Yoxdur")</f>
        <v>0.23</v>
      </c>
    </row>
    <row r="8113" spans="3:5" x14ac:dyDescent="0.25">
      <c r="C8113" s="26" t="str">
        <f>IF(Orders!U8113&gt;500,"Yüksək Satış","Aşağı Satış")</f>
        <v>Aşağı Satış</v>
      </c>
      <c r="D8113" s="26" t="str">
        <f>IF(Orders!U8113&gt;500,IF(Orders!E8113="First Class",IF(Orders!W8113=0,"VIP","Special"),"Formal"),"Normal")</f>
        <v>Normal</v>
      </c>
      <c r="E8113" s="26" t="str" cm="1">
        <f t="array" ref="E8113">_xlfn.IFS(Orders!W8113=0,"Endirim Yoxdur",SUMIFS(Orders!$V:$V,Orders!$T:$T,Orders!T8113)&gt;10,ROUND(Orders!W8113*1.15,2),SUMIFS(Orders!$V:$V,Orders!$T:$T,Orders!T8113)&lt;=10,"Endirim Yoxdur")</f>
        <v>Endirim Yoxdur</v>
      </c>
    </row>
    <row r="8114" spans="3:5" x14ac:dyDescent="0.25">
      <c r="C8114" s="26" t="str">
        <f>IF(Orders!U8114&gt;500,"Yüksək Satış","Aşağı Satış")</f>
        <v>Aşağı Satış</v>
      </c>
      <c r="D8114" s="26" t="str">
        <f>IF(Orders!U8114&gt;500,IF(Orders!E8114="First Class",IF(Orders!W8114=0,"VIP","Special"),"Formal"),"Normal")</f>
        <v>Normal</v>
      </c>
      <c r="E8114" s="26" t="str" cm="1">
        <f t="array" ref="E8114">_xlfn.IFS(Orders!W8114=0,"Endirim Yoxdur",SUMIFS(Orders!$V:$V,Orders!$T:$T,Orders!T8114)&gt;10,ROUND(Orders!W8114*1.15,2),SUMIFS(Orders!$V:$V,Orders!$T:$T,Orders!T8114)&lt;=10,"Endirim Yoxdur")</f>
        <v>Endirim Yoxdur</v>
      </c>
    </row>
    <row r="8115" spans="3:5" x14ac:dyDescent="0.25">
      <c r="C8115" s="26" t="str">
        <f>IF(Orders!U8115&gt;500,"Yüksək Satış","Aşağı Satış")</f>
        <v>Yüksək Satış</v>
      </c>
      <c r="D8115" s="26" t="str">
        <f>IF(Orders!U8115&gt;500,IF(Orders!E8115="First Class",IF(Orders!W8115=0,"VIP","Special"),"Formal"),"Normal")</f>
        <v>Formal</v>
      </c>
      <c r="E8115" s="26" t="str" cm="1">
        <f t="array" ref="E8115">_xlfn.IFS(Orders!W8115=0,"Endirim Yoxdur",SUMIFS(Orders!$V:$V,Orders!$T:$T,Orders!T8115)&gt;10,ROUND(Orders!W8115*1.15,2),SUMIFS(Orders!$V:$V,Orders!$T:$T,Orders!T8115)&lt;=10,"Endirim Yoxdur")</f>
        <v>Endirim Yoxdur</v>
      </c>
    </row>
    <row r="8116" spans="3:5" x14ac:dyDescent="0.25">
      <c r="C8116" s="26" t="str">
        <f>IF(Orders!U8116&gt;500,"Yüksək Satış","Aşağı Satış")</f>
        <v>Aşağı Satış</v>
      </c>
      <c r="D8116" s="26" t="str">
        <f>IF(Orders!U8116&gt;500,IF(Orders!E8116="First Class",IF(Orders!W8116=0,"VIP","Special"),"Formal"),"Normal")</f>
        <v>Normal</v>
      </c>
      <c r="E8116" s="26" t="str" cm="1">
        <f t="array" ref="E8116">_xlfn.IFS(Orders!W8116=0,"Endirim Yoxdur",SUMIFS(Orders!$V:$V,Orders!$T:$T,Orders!T8116)&gt;10,ROUND(Orders!W8116*1.15,2),SUMIFS(Orders!$V:$V,Orders!$T:$T,Orders!T8116)&lt;=10,"Endirim Yoxdur")</f>
        <v>Endirim Yoxdur</v>
      </c>
    </row>
    <row r="8117" spans="3:5" x14ac:dyDescent="0.25">
      <c r="C8117" s="26" t="str">
        <f>IF(Orders!U8117&gt;500,"Yüksək Satış","Aşağı Satış")</f>
        <v>Aşağı Satış</v>
      </c>
      <c r="D8117" s="26" t="str">
        <f>IF(Orders!U8117&gt;500,IF(Orders!E8117="First Class",IF(Orders!W8117=0,"VIP","Special"),"Formal"),"Normal")</f>
        <v>Normal</v>
      </c>
      <c r="E8117" s="26" cm="1">
        <f t="array" ref="E8117">_xlfn.IFS(Orders!W8117=0,"Endirim Yoxdur",SUMIFS(Orders!$V:$V,Orders!$T:$T,Orders!T8117)&gt;10,ROUND(Orders!W8117*1.15,2),SUMIFS(Orders!$V:$V,Orders!$T:$T,Orders!T8117)&lt;=10,"Endirim Yoxdur")</f>
        <v>0.23</v>
      </c>
    </row>
    <row r="8118" spans="3:5" x14ac:dyDescent="0.25">
      <c r="C8118" s="26" t="str">
        <f>IF(Orders!U8118&gt;500,"Yüksək Satış","Aşağı Satış")</f>
        <v>Aşağı Satış</v>
      </c>
      <c r="D8118" s="26" t="str">
        <f>IF(Orders!U8118&gt;500,IF(Orders!E8118="First Class",IF(Orders!W8118=0,"VIP","Special"),"Formal"),"Normal")</f>
        <v>Normal</v>
      </c>
      <c r="E8118" s="26" cm="1">
        <f t="array" ref="E8118">_xlfn.IFS(Orders!W8118=0,"Endirim Yoxdur",SUMIFS(Orders!$V:$V,Orders!$T:$T,Orders!T8118)&gt;10,ROUND(Orders!W8118*1.15,2),SUMIFS(Orders!$V:$V,Orders!$T:$T,Orders!T8118)&lt;=10,"Endirim Yoxdur")</f>
        <v>0.23</v>
      </c>
    </row>
    <row r="8119" spans="3:5" x14ac:dyDescent="0.25">
      <c r="C8119" s="26" t="str">
        <f>IF(Orders!U8119&gt;500,"Yüksək Satış","Aşağı Satış")</f>
        <v>Aşağı Satış</v>
      </c>
      <c r="D8119" s="26" t="str">
        <f>IF(Orders!U8119&gt;500,IF(Orders!E8119="First Class",IF(Orders!W8119=0,"VIP","Special"),"Formal"),"Normal")</f>
        <v>Normal</v>
      </c>
      <c r="E8119" s="26" t="str" cm="1">
        <f t="array" ref="E8119">_xlfn.IFS(Orders!W8119=0,"Endirim Yoxdur",SUMIFS(Orders!$V:$V,Orders!$T:$T,Orders!T8119)&gt;10,ROUND(Orders!W8119*1.15,2),SUMIFS(Orders!$V:$V,Orders!$T:$T,Orders!T8119)&lt;=10,"Endirim Yoxdur")</f>
        <v>Endirim Yoxdur</v>
      </c>
    </row>
    <row r="8120" spans="3:5" x14ac:dyDescent="0.25">
      <c r="C8120" s="26" t="str">
        <f>IF(Orders!U8120&gt;500,"Yüksək Satış","Aşağı Satış")</f>
        <v>Aşağı Satış</v>
      </c>
      <c r="D8120" s="26" t="str">
        <f>IF(Orders!U8120&gt;500,IF(Orders!E8120="First Class",IF(Orders!W8120=0,"VIP","Special"),"Formal"),"Normal")</f>
        <v>Normal</v>
      </c>
      <c r="E8120" s="26" t="str" cm="1">
        <f t="array" ref="E8120">_xlfn.IFS(Orders!W8120=0,"Endirim Yoxdur",SUMIFS(Orders!$V:$V,Orders!$T:$T,Orders!T8120)&gt;10,ROUND(Orders!W8120*1.15,2),SUMIFS(Orders!$V:$V,Orders!$T:$T,Orders!T8120)&lt;=10,"Endirim Yoxdur")</f>
        <v>Endirim Yoxdur</v>
      </c>
    </row>
    <row r="8121" spans="3:5" x14ac:dyDescent="0.25">
      <c r="C8121" s="26" t="str">
        <f>IF(Orders!U8121&gt;500,"Yüksək Satış","Aşağı Satış")</f>
        <v>Aşağı Satış</v>
      </c>
      <c r="D8121" s="26" t="str">
        <f>IF(Orders!U8121&gt;500,IF(Orders!E8121="First Class",IF(Orders!W8121=0,"VIP","Special"),"Formal"),"Normal")</f>
        <v>Normal</v>
      </c>
      <c r="E8121" s="26" cm="1">
        <f t="array" ref="E8121">_xlfn.IFS(Orders!W8121=0,"Endirim Yoxdur",SUMIFS(Orders!$V:$V,Orders!$T:$T,Orders!T8121)&gt;10,ROUND(Orders!W8121*1.15,2),SUMIFS(Orders!$V:$V,Orders!$T:$T,Orders!T8121)&lt;=10,"Endirim Yoxdur")</f>
        <v>0.46</v>
      </c>
    </row>
    <row r="8122" spans="3:5" x14ac:dyDescent="0.25">
      <c r="C8122" s="26" t="str">
        <f>IF(Orders!U8122&gt;500,"Yüksək Satış","Aşağı Satış")</f>
        <v>Aşağı Satış</v>
      </c>
      <c r="D8122" s="26" t="str">
        <f>IF(Orders!U8122&gt;500,IF(Orders!E8122="First Class",IF(Orders!W8122=0,"VIP","Special"),"Formal"),"Normal")</f>
        <v>Normal</v>
      </c>
      <c r="E8122" s="26" cm="1">
        <f t="array" ref="E8122">_xlfn.IFS(Orders!W8122=0,"Endirim Yoxdur",SUMIFS(Orders!$V:$V,Orders!$T:$T,Orders!T8122)&gt;10,ROUND(Orders!W8122*1.15,2),SUMIFS(Orders!$V:$V,Orders!$T:$T,Orders!T8122)&lt;=10,"Endirim Yoxdur")</f>
        <v>0.23</v>
      </c>
    </row>
    <row r="8123" spans="3:5" x14ac:dyDescent="0.25">
      <c r="C8123" s="26" t="str">
        <f>IF(Orders!U8123&gt;500,"Yüksək Satış","Aşağı Satış")</f>
        <v>Aşağı Satış</v>
      </c>
      <c r="D8123" s="26" t="str">
        <f>IF(Orders!U8123&gt;500,IF(Orders!E8123="First Class",IF(Orders!W8123=0,"VIP","Special"),"Formal"),"Normal")</f>
        <v>Normal</v>
      </c>
      <c r="E8123" s="26" t="str" cm="1">
        <f t="array" ref="E8123">_xlfn.IFS(Orders!W8123=0,"Endirim Yoxdur",SUMIFS(Orders!$V:$V,Orders!$T:$T,Orders!T8123)&gt;10,ROUND(Orders!W8123*1.15,2),SUMIFS(Orders!$V:$V,Orders!$T:$T,Orders!T8123)&lt;=10,"Endirim Yoxdur")</f>
        <v>Endirim Yoxdur</v>
      </c>
    </row>
    <row r="8124" spans="3:5" x14ac:dyDescent="0.25">
      <c r="C8124" s="26" t="str">
        <f>IF(Orders!U8124&gt;500,"Yüksək Satış","Aşağı Satış")</f>
        <v>Aşağı Satış</v>
      </c>
      <c r="D8124" s="26" t="str">
        <f>IF(Orders!U8124&gt;500,IF(Orders!E8124="First Class",IF(Orders!W8124=0,"VIP","Special"),"Formal"),"Normal")</f>
        <v>Normal</v>
      </c>
      <c r="E8124" s="26" t="str" cm="1">
        <f t="array" ref="E8124">_xlfn.IFS(Orders!W8124=0,"Endirim Yoxdur",SUMIFS(Orders!$V:$V,Orders!$T:$T,Orders!T8124)&gt;10,ROUND(Orders!W8124*1.15,2),SUMIFS(Orders!$V:$V,Orders!$T:$T,Orders!T8124)&lt;=10,"Endirim Yoxdur")</f>
        <v>Endirim Yoxdur</v>
      </c>
    </row>
    <row r="8125" spans="3:5" x14ac:dyDescent="0.25">
      <c r="C8125" s="26" t="str">
        <f>IF(Orders!U8125&gt;500,"Yüksək Satış","Aşağı Satış")</f>
        <v>Aşağı Satış</v>
      </c>
      <c r="D8125" s="26" t="str">
        <f>IF(Orders!U8125&gt;500,IF(Orders!E8125="First Class",IF(Orders!W8125=0,"VIP","Special"),"Formal"),"Normal")</f>
        <v>Normal</v>
      </c>
      <c r="E8125" s="26" t="str" cm="1">
        <f t="array" ref="E8125">_xlfn.IFS(Orders!W8125=0,"Endirim Yoxdur",SUMIFS(Orders!$V:$V,Orders!$T:$T,Orders!T8125)&gt;10,ROUND(Orders!W8125*1.15,2),SUMIFS(Orders!$V:$V,Orders!$T:$T,Orders!T8125)&lt;=10,"Endirim Yoxdur")</f>
        <v>Endirim Yoxdur</v>
      </c>
    </row>
    <row r="8126" spans="3:5" x14ac:dyDescent="0.25">
      <c r="C8126" s="26" t="str">
        <f>IF(Orders!U8126&gt;500,"Yüksək Satış","Aşağı Satış")</f>
        <v>Aşağı Satış</v>
      </c>
      <c r="D8126" s="26" t="str">
        <f>IF(Orders!U8126&gt;500,IF(Orders!E8126="First Class",IF(Orders!W8126=0,"VIP","Special"),"Formal"),"Normal")</f>
        <v>Normal</v>
      </c>
      <c r="E8126" s="26" cm="1">
        <f t="array" ref="E8126">_xlfn.IFS(Orders!W8126=0,"Endirim Yoxdur",SUMIFS(Orders!$V:$V,Orders!$T:$T,Orders!T8126)&gt;10,ROUND(Orders!W8126*1.15,2),SUMIFS(Orders!$V:$V,Orders!$T:$T,Orders!T8126)&lt;=10,"Endirim Yoxdur")</f>
        <v>0.23</v>
      </c>
    </row>
    <row r="8127" spans="3:5" x14ac:dyDescent="0.25">
      <c r="C8127" s="26" t="str">
        <f>IF(Orders!U8127&gt;500,"Yüksək Satış","Aşağı Satış")</f>
        <v>Aşağı Satış</v>
      </c>
      <c r="D8127" s="26" t="str">
        <f>IF(Orders!U8127&gt;500,IF(Orders!E8127="First Class",IF(Orders!W8127=0,"VIP","Special"),"Formal"),"Normal")</f>
        <v>Normal</v>
      </c>
      <c r="E8127" s="26" cm="1">
        <f t="array" ref="E8127">_xlfn.IFS(Orders!W8127=0,"Endirim Yoxdur",SUMIFS(Orders!$V:$V,Orders!$T:$T,Orders!T8127)&gt;10,ROUND(Orders!W8127*1.15,2),SUMIFS(Orders!$V:$V,Orders!$T:$T,Orders!T8127)&lt;=10,"Endirim Yoxdur")</f>
        <v>0.23</v>
      </c>
    </row>
    <row r="8128" spans="3:5" x14ac:dyDescent="0.25">
      <c r="C8128" s="26" t="str">
        <f>IF(Orders!U8128&gt;500,"Yüksək Satış","Aşağı Satış")</f>
        <v>Aşağı Satış</v>
      </c>
      <c r="D8128" s="26" t="str">
        <f>IF(Orders!U8128&gt;500,IF(Orders!E8128="First Class",IF(Orders!W8128=0,"VIP","Special"),"Formal"),"Normal")</f>
        <v>Normal</v>
      </c>
      <c r="E8128" s="26" t="str" cm="1">
        <f t="array" ref="E8128">_xlfn.IFS(Orders!W8128=0,"Endirim Yoxdur",SUMIFS(Orders!$V:$V,Orders!$T:$T,Orders!T8128)&gt;10,ROUND(Orders!W8128*1.15,2),SUMIFS(Orders!$V:$V,Orders!$T:$T,Orders!T8128)&lt;=10,"Endirim Yoxdur")</f>
        <v>Endirim Yoxdur</v>
      </c>
    </row>
    <row r="8129" spans="3:5" x14ac:dyDescent="0.25">
      <c r="C8129" s="26" t="str">
        <f>IF(Orders!U8129&gt;500,"Yüksək Satış","Aşağı Satış")</f>
        <v>Aşağı Satış</v>
      </c>
      <c r="D8129" s="26" t="str">
        <f>IF(Orders!U8129&gt;500,IF(Orders!E8129="First Class",IF(Orders!W8129=0,"VIP","Special"),"Formal"),"Normal")</f>
        <v>Normal</v>
      </c>
      <c r="E8129" s="26" t="str" cm="1">
        <f t="array" ref="E8129">_xlfn.IFS(Orders!W8129=0,"Endirim Yoxdur",SUMIFS(Orders!$V:$V,Orders!$T:$T,Orders!T8129)&gt;10,ROUND(Orders!W8129*1.15,2),SUMIFS(Orders!$V:$V,Orders!$T:$T,Orders!T8129)&lt;=10,"Endirim Yoxdur")</f>
        <v>Endirim Yoxdur</v>
      </c>
    </row>
    <row r="8130" spans="3:5" x14ac:dyDescent="0.25">
      <c r="C8130" s="26" t="str">
        <f>IF(Orders!U8130&gt;500,"Yüksək Satış","Aşağı Satış")</f>
        <v>Aşağı Satış</v>
      </c>
      <c r="D8130" s="26" t="str">
        <f>IF(Orders!U8130&gt;500,IF(Orders!E8130="First Class",IF(Orders!W8130=0,"VIP","Special"),"Formal"),"Normal")</f>
        <v>Normal</v>
      </c>
      <c r="E8130" s="26" cm="1">
        <f t="array" ref="E8130">_xlfn.IFS(Orders!W8130=0,"Endirim Yoxdur",SUMIFS(Orders!$V:$V,Orders!$T:$T,Orders!T8130)&gt;10,ROUND(Orders!W8130*1.15,2),SUMIFS(Orders!$V:$V,Orders!$T:$T,Orders!T8130)&lt;=10,"Endirim Yoxdur")</f>
        <v>0.23</v>
      </c>
    </row>
    <row r="8131" spans="3:5" x14ac:dyDescent="0.25">
      <c r="C8131" s="26" t="str">
        <f>IF(Orders!U8131&gt;500,"Yüksək Satış","Aşağı Satış")</f>
        <v>Aşağı Satış</v>
      </c>
      <c r="D8131" s="26" t="str">
        <f>IF(Orders!U8131&gt;500,IF(Orders!E8131="First Class",IF(Orders!W8131=0,"VIP","Special"),"Formal"),"Normal")</f>
        <v>Normal</v>
      </c>
      <c r="E8131" s="26" cm="1">
        <f t="array" ref="E8131">_xlfn.IFS(Orders!W8131=0,"Endirim Yoxdur",SUMIFS(Orders!$V:$V,Orders!$T:$T,Orders!T8131)&gt;10,ROUND(Orders!W8131*1.15,2),SUMIFS(Orders!$V:$V,Orders!$T:$T,Orders!T8131)&lt;=10,"Endirim Yoxdur")</f>
        <v>0.23</v>
      </c>
    </row>
    <row r="8132" spans="3:5" x14ac:dyDescent="0.25">
      <c r="C8132" s="26" t="str">
        <f>IF(Orders!U8132&gt;500,"Yüksək Satış","Aşağı Satış")</f>
        <v>Aşağı Satış</v>
      </c>
      <c r="D8132" s="26" t="str">
        <f>IF(Orders!U8132&gt;500,IF(Orders!E8132="First Class",IF(Orders!W8132=0,"VIP","Special"),"Formal"),"Normal")</f>
        <v>Normal</v>
      </c>
      <c r="E8132" s="26" t="str" cm="1">
        <f t="array" ref="E8132">_xlfn.IFS(Orders!W8132=0,"Endirim Yoxdur",SUMIFS(Orders!$V:$V,Orders!$T:$T,Orders!T8132)&gt;10,ROUND(Orders!W8132*1.15,2),SUMIFS(Orders!$V:$V,Orders!$T:$T,Orders!T8132)&lt;=10,"Endirim Yoxdur")</f>
        <v>Endirim Yoxdur</v>
      </c>
    </row>
    <row r="8133" spans="3:5" x14ac:dyDescent="0.25">
      <c r="C8133" s="26" t="str">
        <f>IF(Orders!U8133&gt;500,"Yüksək Satış","Aşağı Satış")</f>
        <v>Yüksək Satış</v>
      </c>
      <c r="D8133" s="26" t="str">
        <f>IF(Orders!U8133&gt;500,IF(Orders!E8133="First Class",IF(Orders!W8133=0,"VIP","Special"),"Formal"),"Normal")</f>
        <v>Formal</v>
      </c>
      <c r="E8133" s="26" cm="1">
        <f t="array" ref="E8133">_xlfn.IFS(Orders!W8133=0,"Endirim Yoxdur",SUMIFS(Orders!$V:$V,Orders!$T:$T,Orders!T8133)&gt;10,ROUND(Orders!W8133*1.15,2),SUMIFS(Orders!$V:$V,Orders!$T:$T,Orders!T8133)&lt;=10,"Endirim Yoxdur")</f>
        <v>0.46</v>
      </c>
    </row>
    <row r="8134" spans="3:5" x14ac:dyDescent="0.25">
      <c r="C8134" s="26" t="str">
        <f>IF(Orders!U8134&gt;500,"Yüksək Satış","Aşağı Satış")</f>
        <v>Aşağı Satış</v>
      </c>
      <c r="D8134" s="26" t="str">
        <f>IF(Orders!U8134&gt;500,IF(Orders!E8134="First Class",IF(Orders!W8134=0,"VIP","Special"),"Formal"),"Normal")</f>
        <v>Normal</v>
      </c>
      <c r="E8134" s="26" cm="1">
        <f t="array" ref="E8134">_xlfn.IFS(Orders!W8134=0,"Endirim Yoxdur",SUMIFS(Orders!$V:$V,Orders!$T:$T,Orders!T8134)&gt;10,ROUND(Orders!W8134*1.15,2),SUMIFS(Orders!$V:$V,Orders!$T:$T,Orders!T8134)&lt;=10,"Endirim Yoxdur")</f>
        <v>0.23</v>
      </c>
    </row>
    <row r="8135" spans="3:5" x14ac:dyDescent="0.25">
      <c r="C8135" s="26" t="str">
        <f>IF(Orders!U8135&gt;500,"Yüksək Satış","Aşağı Satış")</f>
        <v>Yüksək Satış</v>
      </c>
      <c r="D8135" s="26" t="str">
        <f>IF(Orders!U8135&gt;500,IF(Orders!E8135="First Class",IF(Orders!W8135=0,"VIP","Special"),"Formal"),"Normal")</f>
        <v>Formal</v>
      </c>
      <c r="E8135" s="26" cm="1">
        <f t="array" ref="E8135">_xlfn.IFS(Orders!W8135=0,"Endirim Yoxdur",SUMIFS(Orders!$V:$V,Orders!$T:$T,Orders!T8135)&gt;10,ROUND(Orders!W8135*1.15,2),SUMIFS(Orders!$V:$V,Orders!$T:$T,Orders!T8135)&lt;=10,"Endirim Yoxdur")</f>
        <v>0.12</v>
      </c>
    </row>
    <row r="8136" spans="3:5" x14ac:dyDescent="0.25">
      <c r="C8136" s="26" t="str">
        <f>IF(Orders!U8136&gt;500,"Yüksək Satış","Aşağı Satış")</f>
        <v>Yüksək Satış</v>
      </c>
      <c r="D8136" s="26" t="str">
        <f>IF(Orders!U8136&gt;500,IF(Orders!E8136="First Class",IF(Orders!W8136=0,"VIP","Special"),"Formal"),"Normal")</f>
        <v>VIP</v>
      </c>
      <c r="E8136" s="26" t="str" cm="1">
        <f t="array" ref="E8136">_xlfn.IFS(Orders!W8136=0,"Endirim Yoxdur",SUMIFS(Orders!$V:$V,Orders!$T:$T,Orders!T8136)&gt;10,ROUND(Orders!W8136*1.15,2),SUMIFS(Orders!$V:$V,Orders!$T:$T,Orders!T8136)&lt;=10,"Endirim Yoxdur")</f>
        <v>Endirim Yoxdur</v>
      </c>
    </row>
    <row r="8137" spans="3:5" x14ac:dyDescent="0.25">
      <c r="C8137" s="26" t="str">
        <f>IF(Orders!U8137&gt;500,"Yüksək Satış","Aşağı Satış")</f>
        <v>Aşağı Satış</v>
      </c>
      <c r="D8137" s="26" t="str">
        <f>IF(Orders!U8137&gt;500,IF(Orders!E8137="First Class",IF(Orders!W8137=0,"VIP","Special"),"Formal"),"Normal")</f>
        <v>Normal</v>
      </c>
      <c r="E8137" s="26" cm="1">
        <f t="array" ref="E8137">_xlfn.IFS(Orders!W8137=0,"Endirim Yoxdur",SUMIFS(Orders!$V:$V,Orders!$T:$T,Orders!T8137)&gt;10,ROUND(Orders!W8137*1.15,2),SUMIFS(Orders!$V:$V,Orders!$T:$T,Orders!T8137)&lt;=10,"Endirim Yoxdur")</f>
        <v>0.35</v>
      </c>
    </row>
    <row r="8138" spans="3:5" x14ac:dyDescent="0.25">
      <c r="C8138" s="26" t="str">
        <f>IF(Orders!U8138&gt;500,"Yüksək Satış","Aşağı Satış")</f>
        <v>Aşağı Satış</v>
      </c>
      <c r="D8138" s="26" t="str">
        <f>IF(Orders!U8138&gt;500,IF(Orders!E8138="First Class",IF(Orders!W8138=0,"VIP","Special"),"Formal"),"Normal")</f>
        <v>Normal</v>
      </c>
      <c r="E8138" s="26" t="str" cm="1">
        <f t="array" ref="E8138">_xlfn.IFS(Orders!W8138=0,"Endirim Yoxdur",SUMIFS(Orders!$V:$V,Orders!$T:$T,Orders!T8138)&gt;10,ROUND(Orders!W8138*1.15,2),SUMIFS(Orders!$V:$V,Orders!$T:$T,Orders!T8138)&lt;=10,"Endirim Yoxdur")</f>
        <v>Endirim Yoxdur</v>
      </c>
    </row>
    <row r="8139" spans="3:5" x14ac:dyDescent="0.25">
      <c r="C8139" s="26" t="str">
        <f>IF(Orders!U8139&gt;500,"Yüksək Satış","Aşağı Satış")</f>
        <v>Aşağı Satış</v>
      </c>
      <c r="D8139" s="26" t="str">
        <f>IF(Orders!U8139&gt;500,IF(Orders!E8139="First Class",IF(Orders!W8139=0,"VIP","Special"),"Formal"),"Normal")</f>
        <v>Normal</v>
      </c>
      <c r="E8139" s="26" t="str" cm="1">
        <f t="array" ref="E8139">_xlfn.IFS(Orders!W8139=0,"Endirim Yoxdur",SUMIFS(Orders!$V:$V,Orders!$T:$T,Orders!T8139)&gt;10,ROUND(Orders!W8139*1.15,2),SUMIFS(Orders!$V:$V,Orders!$T:$T,Orders!T8139)&lt;=10,"Endirim Yoxdur")</f>
        <v>Endirim Yoxdur</v>
      </c>
    </row>
    <row r="8140" spans="3:5" x14ac:dyDescent="0.25">
      <c r="C8140" s="26" t="str">
        <f>IF(Orders!U8140&gt;500,"Yüksək Satış","Aşağı Satış")</f>
        <v>Aşağı Satış</v>
      </c>
      <c r="D8140" s="26" t="str">
        <f>IF(Orders!U8140&gt;500,IF(Orders!E8140="First Class",IF(Orders!W8140=0,"VIP","Special"),"Formal"),"Normal")</f>
        <v>Normal</v>
      </c>
      <c r="E8140" s="26" t="str" cm="1">
        <f t="array" ref="E8140">_xlfn.IFS(Orders!W8140=0,"Endirim Yoxdur",SUMIFS(Orders!$V:$V,Orders!$T:$T,Orders!T8140)&gt;10,ROUND(Orders!W8140*1.15,2),SUMIFS(Orders!$V:$V,Orders!$T:$T,Orders!T8140)&lt;=10,"Endirim Yoxdur")</f>
        <v>Endirim Yoxdur</v>
      </c>
    </row>
    <row r="8141" spans="3:5" x14ac:dyDescent="0.25">
      <c r="C8141" s="26" t="str">
        <f>IF(Orders!U8141&gt;500,"Yüksək Satış","Aşağı Satış")</f>
        <v>Aşağı Satış</v>
      </c>
      <c r="D8141" s="26" t="str">
        <f>IF(Orders!U8141&gt;500,IF(Orders!E8141="First Class",IF(Orders!W8141=0,"VIP","Special"),"Formal"),"Normal")</f>
        <v>Normal</v>
      </c>
      <c r="E8141" s="26" t="str" cm="1">
        <f t="array" ref="E8141">_xlfn.IFS(Orders!W8141=0,"Endirim Yoxdur",SUMIFS(Orders!$V:$V,Orders!$T:$T,Orders!T8141)&gt;10,ROUND(Orders!W8141*1.15,2),SUMIFS(Orders!$V:$V,Orders!$T:$T,Orders!T8141)&lt;=10,"Endirim Yoxdur")</f>
        <v>Endirim Yoxdur</v>
      </c>
    </row>
    <row r="8142" spans="3:5" x14ac:dyDescent="0.25">
      <c r="C8142" s="26" t="str">
        <f>IF(Orders!U8142&gt;500,"Yüksək Satış","Aşağı Satış")</f>
        <v>Aşağı Satış</v>
      </c>
      <c r="D8142" s="26" t="str">
        <f>IF(Orders!U8142&gt;500,IF(Orders!E8142="First Class",IF(Orders!W8142=0,"VIP","Special"),"Formal"),"Normal")</f>
        <v>Normal</v>
      </c>
      <c r="E8142" s="26" t="str" cm="1">
        <f t="array" ref="E8142">_xlfn.IFS(Orders!W8142=0,"Endirim Yoxdur",SUMIFS(Orders!$V:$V,Orders!$T:$T,Orders!T8142)&gt;10,ROUND(Orders!W8142*1.15,2),SUMIFS(Orders!$V:$V,Orders!$T:$T,Orders!T8142)&lt;=10,"Endirim Yoxdur")</f>
        <v>Endirim Yoxdur</v>
      </c>
    </row>
    <row r="8143" spans="3:5" x14ac:dyDescent="0.25">
      <c r="C8143" s="26" t="str">
        <f>IF(Orders!U8143&gt;500,"Yüksək Satış","Aşağı Satış")</f>
        <v>Aşağı Satış</v>
      </c>
      <c r="D8143" s="26" t="str">
        <f>IF(Orders!U8143&gt;500,IF(Orders!E8143="First Class",IF(Orders!W8143=0,"VIP","Special"),"Formal"),"Normal")</f>
        <v>Normal</v>
      </c>
      <c r="E8143" s="26" t="str" cm="1">
        <f t="array" ref="E8143">_xlfn.IFS(Orders!W8143=0,"Endirim Yoxdur",SUMIFS(Orders!$V:$V,Orders!$T:$T,Orders!T8143)&gt;10,ROUND(Orders!W8143*1.15,2),SUMIFS(Orders!$V:$V,Orders!$T:$T,Orders!T8143)&lt;=10,"Endirim Yoxdur")</f>
        <v>Endirim Yoxdur</v>
      </c>
    </row>
    <row r="8144" spans="3:5" x14ac:dyDescent="0.25">
      <c r="C8144" s="26" t="str">
        <f>IF(Orders!U8144&gt;500,"Yüksək Satış","Aşağı Satış")</f>
        <v>Aşağı Satış</v>
      </c>
      <c r="D8144" s="26" t="str">
        <f>IF(Orders!U8144&gt;500,IF(Orders!E8144="First Class",IF(Orders!W8144=0,"VIP","Special"),"Formal"),"Normal")</f>
        <v>Normal</v>
      </c>
      <c r="E8144" s="26" t="str" cm="1">
        <f t="array" ref="E8144">_xlfn.IFS(Orders!W8144=0,"Endirim Yoxdur",SUMIFS(Orders!$V:$V,Orders!$T:$T,Orders!T8144)&gt;10,ROUND(Orders!W8144*1.15,2),SUMIFS(Orders!$V:$V,Orders!$T:$T,Orders!T8144)&lt;=10,"Endirim Yoxdur")</f>
        <v>Endirim Yoxdur</v>
      </c>
    </row>
    <row r="8145" spans="3:5" x14ac:dyDescent="0.25">
      <c r="C8145" s="26" t="str">
        <f>IF(Orders!U8145&gt;500,"Yüksək Satış","Aşağı Satış")</f>
        <v>Aşağı Satış</v>
      </c>
      <c r="D8145" s="26" t="str">
        <f>IF(Orders!U8145&gt;500,IF(Orders!E8145="First Class",IF(Orders!W8145=0,"VIP","Special"),"Formal"),"Normal")</f>
        <v>Normal</v>
      </c>
      <c r="E8145" s="26" cm="1">
        <f t="array" ref="E8145">_xlfn.IFS(Orders!W8145=0,"Endirim Yoxdur",SUMIFS(Orders!$V:$V,Orders!$T:$T,Orders!T8145)&gt;10,ROUND(Orders!W8145*1.15,2),SUMIFS(Orders!$V:$V,Orders!$T:$T,Orders!T8145)&lt;=10,"Endirim Yoxdur")</f>
        <v>0.35</v>
      </c>
    </row>
    <row r="8146" spans="3:5" x14ac:dyDescent="0.25">
      <c r="C8146" s="26" t="str">
        <f>IF(Orders!U8146&gt;500,"Yüksək Satış","Aşağı Satış")</f>
        <v>Aşağı Satış</v>
      </c>
      <c r="D8146" s="26" t="str">
        <f>IF(Orders!U8146&gt;500,IF(Orders!E8146="First Class",IF(Orders!W8146=0,"VIP","Special"),"Formal"),"Normal")</f>
        <v>Normal</v>
      </c>
      <c r="E8146" s="26" cm="1">
        <f t="array" ref="E8146">_xlfn.IFS(Orders!W8146=0,"Endirim Yoxdur",SUMIFS(Orders!$V:$V,Orders!$T:$T,Orders!T8146)&gt;10,ROUND(Orders!W8146*1.15,2),SUMIFS(Orders!$V:$V,Orders!$T:$T,Orders!T8146)&lt;=10,"Endirim Yoxdur")</f>
        <v>0.23</v>
      </c>
    </row>
    <row r="8147" spans="3:5" x14ac:dyDescent="0.25">
      <c r="C8147" s="26" t="str">
        <f>IF(Orders!U8147&gt;500,"Yüksək Satış","Aşağı Satış")</f>
        <v>Aşağı Satış</v>
      </c>
      <c r="D8147" s="26" t="str">
        <f>IF(Orders!U8147&gt;500,IF(Orders!E8147="First Class",IF(Orders!W8147=0,"VIP","Special"),"Formal"),"Normal")</f>
        <v>Normal</v>
      </c>
      <c r="E8147" s="26" cm="1">
        <f t="array" ref="E8147">_xlfn.IFS(Orders!W8147=0,"Endirim Yoxdur",SUMIFS(Orders!$V:$V,Orders!$T:$T,Orders!T8147)&gt;10,ROUND(Orders!W8147*1.15,2),SUMIFS(Orders!$V:$V,Orders!$T:$T,Orders!T8147)&lt;=10,"Endirim Yoxdur")</f>
        <v>0.23</v>
      </c>
    </row>
    <row r="8148" spans="3:5" x14ac:dyDescent="0.25">
      <c r="C8148" s="26" t="str">
        <f>IF(Orders!U8148&gt;500,"Yüksək Satış","Aşağı Satış")</f>
        <v>Yüksək Satış</v>
      </c>
      <c r="D8148" s="26" t="str">
        <f>IF(Orders!U8148&gt;500,IF(Orders!E8148="First Class",IF(Orders!W8148=0,"VIP","Special"),"Formal"),"Normal")</f>
        <v>Formal</v>
      </c>
      <c r="E8148" s="26" cm="1">
        <f t="array" ref="E8148">_xlfn.IFS(Orders!W8148=0,"Endirim Yoxdur",SUMIFS(Orders!$V:$V,Orders!$T:$T,Orders!T8148)&gt;10,ROUND(Orders!W8148*1.15,2),SUMIFS(Orders!$V:$V,Orders!$T:$T,Orders!T8148)&lt;=10,"Endirim Yoxdur")</f>
        <v>0.17</v>
      </c>
    </row>
    <row r="8149" spans="3:5" x14ac:dyDescent="0.25">
      <c r="C8149" s="26" t="str">
        <f>IF(Orders!U8149&gt;500,"Yüksək Satış","Aşağı Satış")</f>
        <v>Aşağı Satış</v>
      </c>
      <c r="D8149" s="26" t="str">
        <f>IF(Orders!U8149&gt;500,IF(Orders!E8149="First Class",IF(Orders!W8149=0,"VIP","Special"),"Formal"),"Normal")</f>
        <v>Normal</v>
      </c>
      <c r="E8149" s="26" cm="1">
        <f t="array" ref="E8149">_xlfn.IFS(Orders!W8149=0,"Endirim Yoxdur",SUMIFS(Orders!$V:$V,Orders!$T:$T,Orders!T8149)&gt;10,ROUND(Orders!W8149*1.15,2),SUMIFS(Orders!$V:$V,Orders!$T:$T,Orders!T8149)&lt;=10,"Endirim Yoxdur")</f>
        <v>0.23</v>
      </c>
    </row>
    <row r="8150" spans="3:5" x14ac:dyDescent="0.25">
      <c r="C8150" s="26" t="str">
        <f>IF(Orders!U8150&gt;500,"Yüksək Satış","Aşağı Satış")</f>
        <v>Aşağı Satış</v>
      </c>
      <c r="D8150" s="26" t="str">
        <f>IF(Orders!U8150&gt;500,IF(Orders!E8150="First Class",IF(Orders!W8150=0,"VIP","Special"),"Formal"),"Normal")</f>
        <v>Normal</v>
      </c>
      <c r="E8150" s="26" t="str" cm="1">
        <f t="array" ref="E8150">_xlfn.IFS(Orders!W8150=0,"Endirim Yoxdur",SUMIFS(Orders!$V:$V,Orders!$T:$T,Orders!T8150)&gt;10,ROUND(Orders!W8150*1.15,2),SUMIFS(Orders!$V:$V,Orders!$T:$T,Orders!T8150)&lt;=10,"Endirim Yoxdur")</f>
        <v>Endirim Yoxdur</v>
      </c>
    </row>
    <row r="8151" spans="3:5" x14ac:dyDescent="0.25">
      <c r="C8151" s="26" t="str">
        <f>IF(Orders!U8151&gt;500,"Yüksək Satış","Aşağı Satış")</f>
        <v>Aşağı Satış</v>
      </c>
      <c r="D8151" s="26" t="str">
        <f>IF(Orders!U8151&gt;500,IF(Orders!E8151="First Class",IF(Orders!W8151=0,"VIP","Special"),"Formal"),"Normal")</f>
        <v>Normal</v>
      </c>
      <c r="E8151" s="26" t="str" cm="1">
        <f t="array" ref="E8151">_xlfn.IFS(Orders!W8151=0,"Endirim Yoxdur",SUMIFS(Orders!$V:$V,Orders!$T:$T,Orders!T8151)&gt;10,ROUND(Orders!W8151*1.15,2),SUMIFS(Orders!$V:$V,Orders!$T:$T,Orders!T8151)&lt;=10,"Endirim Yoxdur")</f>
        <v>Endirim Yoxdur</v>
      </c>
    </row>
    <row r="8152" spans="3:5" x14ac:dyDescent="0.25">
      <c r="C8152" s="26" t="str">
        <f>IF(Orders!U8152&gt;500,"Yüksək Satış","Aşağı Satış")</f>
        <v>Aşağı Satış</v>
      </c>
      <c r="D8152" s="26" t="str">
        <f>IF(Orders!U8152&gt;500,IF(Orders!E8152="First Class",IF(Orders!W8152=0,"VIP","Special"),"Formal"),"Normal")</f>
        <v>Normal</v>
      </c>
      <c r="E8152" s="26" t="str" cm="1">
        <f t="array" ref="E8152">_xlfn.IFS(Orders!W8152=0,"Endirim Yoxdur",SUMIFS(Orders!$V:$V,Orders!$T:$T,Orders!T8152)&gt;10,ROUND(Orders!W8152*1.15,2),SUMIFS(Orders!$V:$V,Orders!$T:$T,Orders!T8152)&lt;=10,"Endirim Yoxdur")</f>
        <v>Endirim Yoxdur</v>
      </c>
    </row>
    <row r="8153" spans="3:5" x14ac:dyDescent="0.25">
      <c r="C8153" s="26" t="str">
        <f>IF(Orders!U8153&gt;500,"Yüksək Satış","Aşağı Satış")</f>
        <v>Aşağı Satış</v>
      </c>
      <c r="D8153" s="26" t="str">
        <f>IF(Orders!U8153&gt;500,IF(Orders!E8153="First Class",IF(Orders!W8153=0,"VIP","Special"),"Formal"),"Normal")</f>
        <v>Normal</v>
      </c>
      <c r="E8153" s="26" t="str" cm="1">
        <f t="array" ref="E8153">_xlfn.IFS(Orders!W8153=0,"Endirim Yoxdur",SUMIFS(Orders!$V:$V,Orders!$T:$T,Orders!T8153)&gt;10,ROUND(Orders!W8153*1.15,2),SUMIFS(Orders!$V:$V,Orders!$T:$T,Orders!T8153)&lt;=10,"Endirim Yoxdur")</f>
        <v>Endirim Yoxdur</v>
      </c>
    </row>
    <row r="8154" spans="3:5" x14ac:dyDescent="0.25">
      <c r="C8154" s="26" t="str">
        <f>IF(Orders!U8154&gt;500,"Yüksək Satış","Aşağı Satış")</f>
        <v>Aşağı Satış</v>
      </c>
      <c r="D8154" s="26" t="str">
        <f>IF(Orders!U8154&gt;500,IF(Orders!E8154="First Class",IF(Orders!W8154=0,"VIP","Special"),"Formal"),"Normal")</f>
        <v>Normal</v>
      </c>
      <c r="E8154" s="26" t="str" cm="1">
        <f t="array" ref="E8154">_xlfn.IFS(Orders!W8154=0,"Endirim Yoxdur",SUMIFS(Orders!$V:$V,Orders!$T:$T,Orders!T8154)&gt;10,ROUND(Orders!W8154*1.15,2),SUMIFS(Orders!$V:$V,Orders!$T:$T,Orders!T8154)&lt;=10,"Endirim Yoxdur")</f>
        <v>Endirim Yoxdur</v>
      </c>
    </row>
    <row r="8155" spans="3:5" x14ac:dyDescent="0.25">
      <c r="C8155" s="26" t="str">
        <f>IF(Orders!U8155&gt;500,"Yüksək Satış","Aşağı Satış")</f>
        <v>Aşağı Satış</v>
      </c>
      <c r="D8155" s="26" t="str">
        <f>IF(Orders!U8155&gt;500,IF(Orders!E8155="First Class",IF(Orders!W8155=0,"VIP","Special"),"Formal"),"Normal")</f>
        <v>Normal</v>
      </c>
      <c r="E8155" s="26" cm="1">
        <f t="array" ref="E8155">_xlfn.IFS(Orders!W8155=0,"Endirim Yoxdur",SUMIFS(Orders!$V:$V,Orders!$T:$T,Orders!T8155)&gt;10,ROUND(Orders!W8155*1.15,2),SUMIFS(Orders!$V:$V,Orders!$T:$T,Orders!T8155)&lt;=10,"Endirim Yoxdur")</f>
        <v>0.23</v>
      </c>
    </row>
    <row r="8156" spans="3:5" x14ac:dyDescent="0.25">
      <c r="C8156" s="26" t="str">
        <f>IF(Orders!U8156&gt;500,"Yüksək Satış","Aşağı Satış")</f>
        <v>Aşağı Satış</v>
      </c>
      <c r="D8156" s="26" t="str">
        <f>IF(Orders!U8156&gt;500,IF(Orders!E8156="First Class",IF(Orders!W8156=0,"VIP","Special"),"Formal"),"Normal")</f>
        <v>Normal</v>
      </c>
      <c r="E8156" s="26" t="str" cm="1">
        <f t="array" ref="E8156">_xlfn.IFS(Orders!W8156=0,"Endirim Yoxdur",SUMIFS(Orders!$V:$V,Orders!$T:$T,Orders!T8156)&gt;10,ROUND(Orders!W8156*1.15,2),SUMIFS(Orders!$V:$V,Orders!$T:$T,Orders!T8156)&lt;=10,"Endirim Yoxdur")</f>
        <v>Endirim Yoxdur</v>
      </c>
    </row>
    <row r="8157" spans="3:5" x14ac:dyDescent="0.25">
      <c r="C8157" s="26" t="str">
        <f>IF(Orders!U8157&gt;500,"Yüksək Satış","Aşağı Satış")</f>
        <v>Aşağı Satış</v>
      </c>
      <c r="D8157" s="26" t="str">
        <f>IF(Orders!U8157&gt;500,IF(Orders!E8157="First Class",IF(Orders!W8157=0,"VIP","Special"),"Formal"),"Normal")</f>
        <v>Normal</v>
      </c>
      <c r="E8157" s="26" cm="1">
        <f t="array" ref="E8157">_xlfn.IFS(Orders!W8157=0,"Endirim Yoxdur",SUMIFS(Orders!$V:$V,Orders!$T:$T,Orders!T8157)&gt;10,ROUND(Orders!W8157*1.15,2),SUMIFS(Orders!$V:$V,Orders!$T:$T,Orders!T8157)&lt;=10,"Endirim Yoxdur")</f>
        <v>0.23</v>
      </c>
    </row>
    <row r="8158" spans="3:5" x14ac:dyDescent="0.25">
      <c r="C8158" s="26" t="str">
        <f>IF(Orders!U8158&gt;500,"Yüksək Satış","Aşağı Satış")</f>
        <v>Aşağı Satış</v>
      </c>
      <c r="D8158" s="26" t="str">
        <f>IF(Orders!U8158&gt;500,IF(Orders!E8158="First Class",IF(Orders!W8158=0,"VIP","Special"),"Formal"),"Normal")</f>
        <v>Normal</v>
      </c>
      <c r="E8158" s="26" cm="1">
        <f t="array" ref="E8158">_xlfn.IFS(Orders!W8158=0,"Endirim Yoxdur",SUMIFS(Orders!$V:$V,Orders!$T:$T,Orders!T8158)&gt;10,ROUND(Orders!W8158*1.15,2),SUMIFS(Orders!$V:$V,Orders!$T:$T,Orders!T8158)&lt;=10,"Endirim Yoxdur")</f>
        <v>0.35</v>
      </c>
    </row>
    <row r="8159" spans="3:5" x14ac:dyDescent="0.25">
      <c r="C8159" s="26" t="str">
        <f>IF(Orders!U8159&gt;500,"Yüksək Satış","Aşağı Satış")</f>
        <v>Aşağı Satış</v>
      </c>
      <c r="D8159" s="26" t="str">
        <f>IF(Orders!U8159&gt;500,IF(Orders!E8159="First Class",IF(Orders!W8159=0,"VIP","Special"),"Formal"),"Normal")</f>
        <v>Normal</v>
      </c>
      <c r="E8159" s="26" cm="1">
        <f t="array" ref="E8159">_xlfn.IFS(Orders!W8159=0,"Endirim Yoxdur",SUMIFS(Orders!$V:$V,Orders!$T:$T,Orders!T8159)&gt;10,ROUND(Orders!W8159*1.15,2),SUMIFS(Orders!$V:$V,Orders!$T:$T,Orders!T8159)&lt;=10,"Endirim Yoxdur")</f>
        <v>0.23</v>
      </c>
    </row>
    <row r="8160" spans="3:5" x14ac:dyDescent="0.25">
      <c r="C8160" s="26" t="str">
        <f>IF(Orders!U8160&gt;500,"Yüksək Satış","Aşağı Satış")</f>
        <v>Yüksək Satış</v>
      </c>
      <c r="D8160" s="26" t="str">
        <f>IF(Orders!U8160&gt;500,IF(Orders!E8160="First Class",IF(Orders!W8160=0,"VIP","Special"),"Formal"),"Normal")</f>
        <v>Formal</v>
      </c>
      <c r="E8160" s="26" cm="1">
        <f t="array" ref="E8160">_xlfn.IFS(Orders!W8160=0,"Endirim Yoxdur",SUMIFS(Orders!$V:$V,Orders!$T:$T,Orders!T8160)&gt;10,ROUND(Orders!W8160*1.15,2),SUMIFS(Orders!$V:$V,Orders!$T:$T,Orders!T8160)&lt;=10,"Endirim Yoxdur")</f>
        <v>0.57999999999999996</v>
      </c>
    </row>
    <row r="8161" spans="3:5" x14ac:dyDescent="0.25">
      <c r="C8161" s="26" t="str">
        <f>IF(Orders!U8161&gt;500,"Yüksək Satış","Aşağı Satış")</f>
        <v>Aşağı Satış</v>
      </c>
      <c r="D8161" s="26" t="str">
        <f>IF(Orders!U8161&gt;500,IF(Orders!E8161="First Class",IF(Orders!W8161=0,"VIP","Special"),"Formal"),"Normal")</f>
        <v>Normal</v>
      </c>
      <c r="E8161" s="26" cm="1">
        <f t="array" ref="E8161">_xlfn.IFS(Orders!W8161=0,"Endirim Yoxdur",SUMIFS(Orders!$V:$V,Orders!$T:$T,Orders!T8161)&gt;10,ROUND(Orders!W8161*1.15,2),SUMIFS(Orders!$V:$V,Orders!$T:$T,Orders!T8161)&lt;=10,"Endirim Yoxdur")</f>
        <v>0.81</v>
      </c>
    </row>
    <row r="8162" spans="3:5" x14ac:dyDescent="0.25">
      <c r="C8162" s="26" t="str">
        <f>IF(Orders!U8162&gt;500,"Yüksək Satış","Aşağı Satış")</f>
        <v>Aşağı Satış</v>
      </c>
      <c r="D8162" s="26" t="str">
        <f>IF(Orders!U8162&gt;500,IF(Orders!E8162="First Class",IF(Orders!W8162=0,"VIP","Special"),"Formal"),"Normal")</f>
        <v>Normal</v>
      </c>
      <c r="E8162" s="26" cm="1">
        <f t="array" ref="E8162">_xlfn.IFS(Orders!W8162=0,"Endirim Yoxdur",SUMIFS(Orders!$V:$V,Orders!$T:$T,Orders!T8162)&gt;10,ROUND(Orders!W8162*1.15,2),SUMIFS(Orders!$V:$V,Orders!$T:$T,Orders!T8162)&lt;=10,"Endirim Yoxdur")</f>
        <v>0.23</v>
      </c>
    </row>
    <row r="8163" spans="3:5" x14ac:dyDescent="0.25">
      <c r="C8163" s="26" t="str">
        <f>IF(Orders!U8163&gt;500,"Yüksək Satış","Aşağı Satış")</f>
        <v>Aşağı Satış</v>
      </c>
      <c r="D8163" s="26" t="str">
        <f>IF(Orders!U8163&gt;500,IF(Orders!E8163="First Class",IF(Orders!W8163=0,"VIP","Special"),"Formal"),"Normal")</f>
        <v>Normal</v>
      </c>
      <c r="E8163" s="26" t="str" cm="1">
        <f t="array" ref="E8163">_xlfn.IFS(Orders!W8163=0,"Endirim Yoxdur",SUMIFS(Orders!$V:$V,Orders!$T:$T,Orders!T8163)&gt;10,ROUND(Orders!W8163*1.15,2),SUMIFS(Orders!$V:$V,Orders!$T:$T,Orders!T8163)&lt;=10,"Endirim Yoxdur")</f>
        <v>Endirim Yoxdur</v>
      </c>
    </row>
    <row r="8164" spans="3:5" x14ac:dyDescent="0.25">
      <c r="C8164" s="26" t="str">
        <f>IF(Orders!U8164&gt;500,"Yüksək Satış","Aşağı Satış")</f>
        <v>Yüksək Satış</v>
      </c>
      <c r="D8164" s="26" t="str">
        <f>IF(Orders!U8164&gt;500,IF(Orders!E8164="First Class",IF(Orders!W8164=0,"VIP","Special"),"Formal"),"Normal")</f>
        <v>Formal</v>
      </c>
      <c r="E8164" s="26" cm="1">
        <f t="array" ref="E8164">_xlfn.IFS(Orders!W8164=0,"Endirim Yoxdur",SUMIFS(Orders!$V:$V,Orders!$T:$T,Orders!T8164)&gt;10,ROUND(Orders!W8164*1.15,2),SUMIFS(Orders!$V:$V,Orders!$T:$T,Orders!T8164)&lt;=10,"Endirim Yoxdur")</f>
        <v>0.46</v>
      </c>
    </row>
    <row r="8165" spans="3:5" x14ac:dyDescent="0.25">
      <c r="C8165" s="26" t="str">
        <f>IF(Orders!U8165&gt;500,"Yüksək Satış","Aşağı Satış")</f>
        <v>Aşağı Satış</v>
      </c>
      <c r="D8165" s="26" t="str">
        <f>IF(Orders!U8165&gt;500,IF(Orders!E8165="First Class",IF(Orders!W8165=0,"VIP","Special"),"Formal"),"Normal")</f>
        <v>Normal</v>
      </c>
      <c r="E8165" s="26" t="str" cm="1">
        <f t="array" ref="E8165">_xlfn.IFS(Orders!W8165=0,"Endirim Yoxdur",SUMIFS(Orders!$V:$V,Orders!$T:$T,Orders!T8165)&gt;10,ROUND(Orders!W8165*1.15,2),SUMIFS(Orders!$V:$V,Orders!$T:$T,Orders!T8165)&lt;=10,"Endirim Yoxdur")</f>
        <v>Endirim Yoxdur</v>
      </c>
    </row>
    <row r="8166" spans="3:5" x14ac:dyDescent="0.25">
      <c r="C8166" s="26" t="str">
        <f>IF(Orders!U8166&gt;500,"Yüksək Satış","Aşağı Satış")</f>
        <v>Aşağı Satış</v>
      </c>
      <c r="D8166" s="26" t="str">
        <f>IF(Orders!U8166&gt;500,IF(Orders!E8166="First Class",IF(Orders!W8166=0,"VIP","Special"),"Formal"),"Normal")</f>
        <v>Normal</v>
      </c>
      <c r="E8166" s="26" t="str" cm="1">
        <f t="array" ref="E8166">_xlfn.IFS(Orders!W8166=0,"Endirim Yoxdur",SUMIFS(Orders!$V:$V,Orders!$T:$T,Orders!T8166)&gt;10,ROUND(Orders!W8166*1.15,2),SUMIFS(Orders!$V:$V,Orders!$T:$T,Orders!T8166)&lt;=10,"Endirim Yoxdur")</f>
        <v>Endirim Yoxdur</v>
      </c>
    </row>
    <row r="8167" spans="3:5" x14ac:dyDescent="0.25">
      <c r="C8167" s="26" t="str">
        <f>IF(Orders!U8167&gt;500,"Yüksək Satış","Aşağı Satış")</f>
        <v>Aşağı Satış</v>
      </c>
      <c r="D8167" s="26" t="str">
        <f>IF(Orders!U8167&gt;500,IF(Orders!E8167="First Class",IF(Orders!W8167=0,"VIP","Special"),"Formal"),"Normal")</f>
        <v>Normal</v>
      </c>
      <c r="E8167" s="26" t="str" cm="1">
        <f t="array" ref="E8167">_xlfn.IFS(Orders!W8167=0,"Endirim Yoxdur",SUMIFS(Orders!$V:$V,Orders!$T:$T,Orders!T8167)&gt;10,ROUND(Orders!W8167*1.15,2),SUMIFS(Orders!$V:$V,Orders!$T:$T,Orders!T8167)&lt;=10,"Endirim Yoxdur")</f>
        <v>Endirim Yoxdur</v>
      </c>
    </row>
    <row r="8168" spans="3:5" x14ac:dyDescent="0.25">
      <c r="C8168" s="26" t="str">
        <f>IF(Orders!U8168&gt;500,"Yüksək Satış","Aşağı Satış")</f>
        <v>Aşağı Satış</v>
      </c>
      <c r="D8168" s="26" t="str">
        <f>IF(Orders!U8168&gt;500,IF(Orders!E8168="First Class",IF(Orders!W8168=0,"VIP","Special"),"Formal"),"Normal")</f>
        <v>Normal</v>
      </c>
      <c r="E8168" s="26" cm="1">
        <f t="array" ref="E8168">_xlfn.IFS(Orders!W8168=0,"Endirim Yoxdur",SUMIFS(Orders!$V:$V,Orders!$T:$T,Orders!T8168)&gt;10,ROUND(Orders!W8168*1.15,2),SUMIFS(Orders!$V:$V,Orders!$T:$T,Orders!T8168)&lt;=10,"Endirim Yoxdur")</f>
        <v>0.69</v>
      </c>
    </row>
    <row r="8169" spans="3:5" x14ac:dyDescent="0.25">
      <c r="C8169" s="26" t="str">
        <f>IF(Orders!U8169&gt;500,"Yüksək Satış","Aşağı Satış")</f>
        <v>Aşağı Satış</v>
      </c>
      <c r="D8169" s="26" t="str">
        <f>IF(Orders!U8169&gt;500,IF(Orders!E8169="First Class",IF(Orders!W8169=0,"VIP","Special"),"Formal"),"Normal")</f>
        <v>Normal</v>
      </c>
      <c r="E8169" s="26" t="str" cm="1">
        <f t="array" ref="E8169">_xlfn.IFS(Orders!W8169=0,"Endirim Yoxdur",SUMIFS(Orders!$V:$V,Orders!$T:$T,Orders!T8169)&gt;10,ROUND(Orders!W8169*1.15,2),SUMIFS(Orders!$V:$V,Orders!$T:$T,Orders!T8169)&lt;=10,"Endirim Yoxdur")</f>
        <v>Endirim Yoxdur</v>
      </c>
    </row>
    <row r="8170" spans="3:5" x14ac:dyDescent="0.25">
      <c r="C8170" s="26" t="str">
        <f>IF(Orders!U8170&gt;500,"Yüksək Satış","Aşağı Satış")</f>
        <v>Aşağı Satış</v>
      </c>
      <c r="D8170" s="26" t="str">
        <f>IF(Orders!U8170&gt;500,IF(Orders!E8170="First Class",IF(Orders!W8170=0,"VIP","Special"),"Formal"),"Normal")</f>
        <v>Normal</v>
      </c>
      <c r="E8170" s="26" t="str" cm="1">
        <f t="array" ref="E8170">_xlfn.IFS(Orders!W8170=0,"Endirim Yoxdur",SUMIFS(Orders!$V:$V,Orders!$T:$T,Orders!T8170)&gt;10,ROUND(Orders!W8170*1.15,2),SUMIFS(Orders!$V:$V,Orders!$T:$T,Orders!T8170)&lt;=10,"Endirim Yoxdur")</f>
        <v>Endirim Yoxdur</v>
      </c>
    </row>
    <row r="8171" spans="3:5" x14ac:dyDescent="0.25">
      <c r="C8171" s="26" t="str">
        <f>IF(Orders!U8171&gt;500,"Yüksək Satış","Aşağı Satış")</f>
        <v>Aşağı Satış</v>
      </c>
      <c r="D8171" s="26" t="str">
        <f>IF(Orders!U8171&gt;500,IF(Orders!E8171="First Class",IF(Orders!W8171=0,"VIP","Special"),"Formal"),"Normal")</f>
        <v>Normal</v>
      </c>
      <c r="E8171" s="26" t="str" cm="1">
        <f t="array" ref="E8171">_xlfn.IFS(Orders!W8171=0,"Endirim Yoxdur",SUMIFS(Orders!$V:$V,Orders!$T:$T,Orders!T8171)&gt;10,ROUND(Orders!W8171*1.15,2),SUMIFS(Orders!$V:$V,Orders!$T:$T,Orders!T8171)&lt;=10,"Endirim Yoxdur")</f>
        <v>Endirim Yoxdur</v>
      </c>
    </row>
    <row r="8172" spans="3:5" x14ac:dyDescent="0.25">
      <c r="C8172" s="26" t="str">
        <f>IF(Orders!U8172&gt;500,"Yüksək Satış","Aşağı Satış")</f>
        <v>Yüksək Satış</v>
      </c>
      <c r="D8172" s="26" t="str">
        <f>IF(Orders!U8172&gt;500,IF(Orders!E8172="First Class",IF(Orders!W8172=0,"VIP","Special"),"Formal"),"Normal")</f>
        <v>Formal</v>
      </c>
      <c r="E8172" s="26" t="str" cm="1">
        <f t="array" ref="E8172">_xlfn.IFS(Orders!W8172=0,"Endirim Yoxdur",SUMIFS(Orders!$V:$V,Orders!$T:$T,Orders!T8172)&gt;10,ROUND(Orders!W8172*1.15,2),SUMIFS(Orders!$V:$V,Orders!$T:$T,Orders!T8172)&lt;=10,"Endirim Yoxdur")</f>
        <v>Endirim Yoxdur</v>
      </c>
    </row>
    <row r="8173" spans="3:5" x14ac:dyDescent="0.25">
      <c r="C8173" s="26" t="str">
        <f>IF(Orders!U8173&gt;500,"Yüksək Satış","Aşağı Satış")</f>
        <v>Aşağı Satış</v>
      </c>
      <c r="D8173" s="26" t="str">
        <f>IF(Orders!U8173&gt;500,IF(Orders!E8173="First Class",IF(Orders!W8173=0,"VIP","Special"),"Formal"),"Normal")</f>
        <v>Normal</v>
      </c>
      <c r="E8173" s="26" t="str" cm="1">
        <f t="array" ref="E8173">_xlfn.IFS(Orders!W8173=0,"Endirim Yoxdur",SUMIFS(Orders!$V:$V,Orders!$T:$T,Orders!T8173)&gt;10,ROUND(Orders!W8173*1.15,2),SUMIFS(Orders!$V:$V,Orders!$T:$T,Orders!T8173)&lt;=10,"Endirim Yoxdur")</f>
        <v>Endirim Yoxdur</v>
      </c>
    </row>
    <row r="8174" spans="3:5" x14ac:dyDescent="0.25">
      <c r="C8174" s="26" t="str">
        <f>IF(Orders!U8174&gt;500,"Yüksək Satış","Aşağı Satış")</f>
        <v>Aşağı Satış</v>
      </c>
      <c r="D8174" s="26" t="str">
        <f>IF(Orders!U8174&gt;500,IF(Orders!E8174="First Class",IF(Orders!W8174=0,"VIP","Special"),"Formal"),"Normal")</f>
        <v>Normal</v>
      </c>
      <c r="E8174" s="26" t="str" cm="1">
        <f t="array" ref="E8174">_xlfn.IFS(Orders!W8174=0,"Endirim Yoxdur",SUMIFS(Orders!$V:$V,Orders!$T:$T,Orders!T8174)&gt;10,ROUND(Orders!W8174*1.15,2),SUMIFS(Orders!$V:$V,Orders!$T:$T,Orders!T8174)&lt;=10,"Endirim Yoxdur")</f>
        <v>Endirim Yoxdur</v>
      </c>
    </row>
    <row r="8175" spans="3:5" x14ac:dyDescent="0.25">
      <c r="C8175" s="26" t="str">
        <f>IF(Orders!U8175&gt;500,"Yüksək Satış","Aşağı Satış")</f>
        <v>Aşağı Satış</v>
      </c>
      <c r="D8175" s="26" t="str">
        <f>IF(Orders!U8175&gt;500,IF(Orders!E8175="First Class",IF(Orders!W8175=0,"VIP","Special"),"Formal"),"Normal")</f>
        <v>Normal</v>
      </c>
      <c r="E8175" s="26" cm="1">
        <f t="array" ref="E8175">_xlfn.IFS(Orders!W8175=0,"Endirim Yoxdur",SUMIFS(Orders!$V:$V,Orders!$T:$T,Orders!T8175)&gt;10,ROUND(Orders!W8175*1.15,2),SUMIFS(Orders!$V:$V,Orders!$T:$T,Orders!T8175)&lt;=10,"Endirim Yoxdur")</f>
        <v>0.23</v>
      </c>
    </row>
    <row r="8176" spans="3:5" x14ac:dyDescent="0.25">
      <c r="C8176" s="26" t="str">
        <f>IF(Orders!U8176&gt;500,"Yüksək Satış","Aşağı Satış")</f>
        <v>Aşağı Satış</v>
      </c>
      <c r="D8176" s="26" t="str">
        <f>IF(Orders!U8176&gt;500,IF(Orders!E8176="First Class",IF(Orders!W8176=0,"VIP","Special"),"Formal"),"Normal")</f>
        <v>Normal</v>
      </c>
      <c r="E8176" s="26" t="str" cm="1">
        <f t="array" ref="E8176">_xlfn.IFS(Orders!W8176=0,"Endirim Yoxdur",SUMIFS(Orders!$V:$V,Orders!$T:$T,Orders!T8176)&gt;10,ROUND(Orders!W8176*1.15,2),SUMIFS(Orders!$V:$V,Orders!$T:$T,Orders!T8176)&lt;=10,"Endirim Yoxdur")</f>
        <v>Endirim Yoxdur</v>
      </c>
    </row>
    <row r="8177" spans="3:5" x14ac:dyDescent="0.25">
      <c r="C8177" s="26" t="str">
        <f>IF(Orders!U8177&gt;500,"Yüksək Satış","Aşağı Satış")</f>
        <v>Aşağı Satış</v>
      </c>
      <c r="D8177" s="26" t="str">
        <f>IF(Orders!U8177&gt;500,IF(Orders!E8177="First Class",IF(Orders!W8177=0,"VIP","Special"),"Formal"),"Normal")</f>
        <v>Normal</v>
      </c>
      <c r="E8177" s="26" t="str" cm="1">
        <f t="array" ref="E8177">_xlfn.IFS(Orders!W8177=0,"Endirim Yoxdur",SUMIFS(Orders!$V:$V,Orders!$T:$T,Orders!T8177)&gt;10,ROUND(Orders!W8177*1.15,2),SUMIFS(Orders!$V:$V,Orders!$T:$T,Orders!T8177)&lt;=10,"Endirim Yoxdur")</f>
        <v>Endirim Yoxdur</v>
      </c>
    </row>
    <row r="8178" spans="3:5" x14ac:dyDescent="0.25">
      <c r="C8178" s="26" t="str">
        <f>IF(Orders!U8178&gt;500,"Yüksək Satış","Aşağı Satış")</f>
        <v>Aşağı Satış</v>
      </c>
      <c r="D8178" s="26" t="str">
        <f>IF(Orders!U8178&gt;500,IF(Orders!E8178="First Class",IF(Orders!W8178=0,"VIP","Special"),"Formal"),"Normal")</f>
        <v>Normal</v>
      </c>
      <c r="E8178" s="26" cm="1">
        <f t="array" ref="E8178">_xlfn.IFS(Orders!W8178=0,"Endirim Yoxdur",SUMIFS(Orders!$V:$V,Orders!$T:$T,Orders!T8178)&gt;10,ROUND(Orders!W8178*1.15,2),SUMIFS(Orders!$V:$V,Orders!$T:$T,Orders!T8178)&lt;=10,"Endirim Yoxdur")</f>
        <v>0.23</v>
      </c>
    </row>
    <row r="8179" spans="3:5" x14ac:dyDescent="0.25">
      <c r="C8179" s="26" t="str">
        <f>IF(Orders!U8179&gt;500,"Yüksək Satış","Aşağı Satış")</f>
        <v>Aşağı Satış</v>
      </c>
      <c r="D8179" s="26" t="str">
        <f>IF(Orders!U8179&gt;500,IF(Orders!E8179="First Class",IF(Orders!W8179=0,"VIP","Special"),"Formal"),"Normal")</f>
        <v>Normal</v>
      </c>
      <c r="E8179" s="26" t="str" cm="1">
        <f t="array" ref="E8179">_xlfn.IFS(Orders!W8179=0,"Endirim Yoxdur",SUMIFS(Orders!$V:$V,Orders!$T:$T,Orders!T8179)&gt;10,ROUND(Orders!W8179*1.15,2),SUMIFS(Orders!$V:$V,Orders!$T:$T,Orders!T8179)&lt;=10,"Endirim Yoxdur")</f>
        <v>Endirim Yoxdur</v>
      </c>
    </row>
    <row r="8180" spans="3:5" x14ac:dyDescent="0.25">
      <c r="C8180" s="26" t="str">
        <f>IF(Orders!U8180&gt;500,"Yüksək Satış","Aşağı Satış")</f>
        <v>Aşağı Satış</v>
      </c>
      <c r="D8180" s="26" t="str">
        <f>IF(Orders!U8180&gt;500,IF(Orders!E8180="First Class",IF(Orders!W8180=0,"VIP","Special"),"Formal"),"Normal")</f>
        <v>Normal</v>
      </c>
      <c r="E8180" s="26" cm="1">
        <f t="array" ref="E8180">_xlfn.IFS(Orders!W8180=0,"Endirim Yoxdur",SUMIFS(Orders!$V:$V,Orders!$T:$T,Orders!T8180)&gt;10,ROUND(Orders!W8180*1.15,2),SUMIFS(Orders!$V:$V,Orders!$T:$T,Orders!T8180)&lt;=10,"Endirim Yoxdur")</f>
        <v>0.35</v>
      </c>
    </row>
    <row r="8181" spans="3:5" x14ac:dyDescent="0.25">
      <c r="C8181" s="26" t="str">
        <f>IF(Orders!U8181&gt;500,"Yüksək Satış","Aşağı Satış")</f>
        <v>Aşağı Satış</v>
      </c>
      <c r="D8181" s="26" t="str">
        <f>IF(Orders!U8181&gt;500,IF(Orders!E8181="First Class",IF(Orders!W8181=0,"VIP","Special"),"Formal"),"Normal")</f>
        <v>Normal</v>
      </c>
      <c r="E8181" s="26" t="str" cm="1">
        <f t="array" ref="E8181">_xlfn.IFS(Orders!W8181=0,"Endirim Yoxdur",SUMIFS(Orders!$V:$V,Orders!$T:$T,Orders!T8181)&gt;10,ROUND(Orders!W8181*1.15,2),SUMIFS(Orders!$V:$V,Orders!$T:$T,Orders!T8181)&lt;=10,"Endirim Yoxdur")</f>
        <v>Endirim Yoxdur</v>
      </c>
    </row>
    <row r="8182" spans="3:5" x14ac:dyDescent="0.25">
      <c r="C8182" s="26" t="str">
        <f>IF(Orders!U8182&gt;500,"Yüksək Satış","Aşağı Satış")</f>
        <v>Aşağı Satış</v>
      </c>
      <c r="D8182" s="26" t="str">
        <f>IF(Orders!U8182&gt;500,IF(Orders!E8182="First Class",IF(Orders!W8182=0,"VIP","Special"),"Formal"),"Normal")</f>
        <v>Normal</v>
      </c>
      <c r="E8182" s="26" t="str" cm="1">
        <f t="array" ref="E8182">_xlfn.IFS(Orders!W8182=0,"Endirim Yoxdur",SUMIFS(Orders!$V:$V,Orders!$T:$T,Orders!T8182)&gt;10,ROUND(Orders!W8182*1.15,2),SUMIFS(Orders!$V:$V,Orders!$T:$T,Orders!T8182)&lt;=10,"Endirim Yoxdur")</f>
        <v>Endirim Yoxdur</v>
      </c>
    </row>
    <row r="8183" spans="3:5" x14ac:dyDescent="0.25">
      <c r="C8183" s="26" t="str">
        <f>IF(Orders!U8183&gt;500,"Yüksək Satış","Aşağı Satış")</f>
        <v>Aşağı Satış</v>
      </c>
      <c r="D8183" s="26" t="str">
        <f>IF(Orders!U8183&gt;500,IF(Orders!E8183="First Class",IF(Orders!W8183=0,"VIP","Special"),"Formal"),"Normal")</f>
        <v>Normal</v>
      </c>
      <c r="E8183" s="26" t="str" cm="1">
        <f t="array" ref="E8183">_xlfn.IFS(Orders!W8183=0,"Endirim Yoxdur",SUMIFS(Orders!$V:$V,Orders!$T:$T,Orders!T8183)&gt;10,ROUND(Orders!W8183*1.15,2),SUMIFS(Orders!$V:$V,Orders!$T:$T,Orders!T8183)&lt;=10,"Endirim Yoxdur")</f>
        <v>Endirim Yoxdur</v>
      </c>
    </row>
    <row r="8184" spans="3:5" x14ac:dyDescent="0.25">
      <c r="C8184" s="26" t="str">
        <f>IF(Orders!U8184&gt;500,"Yüksək Satış","Aşağı Satış")</f>
        <v>Aşağı Satış</v>
      </c>
      <c r="D8184" s="26" t="str">
        <f>IF(Orders!U8184&gt;500,IF(Orders!E8184="First Class",IF(Orders!W8184=0,"VIP","Special"),"Formal"),"Normal")</f>
        <v>Normal</v>
      </c>
      <c r="E8184" s="26" t="str" cm="1">
        <f t="array" ref="E8184">_xlfn.IFS(Orders!W8184=0,"Endirim Yoxdur",SUMIFS(Orders!$V:$V,Orders!$T:$T,Orders!T8184)&gt;10,ROUND(Orders!W8184*1.15,2),SUMIFS(Orders!$V:$V,Orders!$T:$T,Orders!T8184)&lt;=10,"Endirim Yoxdur")</f>
        <v>Endirim Yoxdur</v>
      </c>
    </row>
    <row r="8185" spans="3:5" x14ac:dyDescent="0.25">
      <c r="C8185" s="26" t="str">
        <f>IF(Orders!U8185&gt;500,"Yüksək Satış","Aşağı Satış")</f>
        <v>Aşağı Satış</v>
      </c>
      <c r="D8185" s="26" t="str">
        <f>IF(Orders!U8185&gt;500,IF(Orders!E8185="First Class",IF(Orders!W8185=0,"VIP","Special"),"Formal"),"Normal")</f>
        <v>Normal</v>
      </c>
      <c r="E8185" s="26" t="str" cm="1">
        <f t="array" ref="E8185">_xlfn.IFS(Orders!W8185=0,"Endirim Yoxdur",SUMIFS(Orders!$V:$V,Orders!$T:$T,Orders!T8185)&gt;10,ROUND(Orders!W8185*1.15,2),SUMIFS(Orders!$V:$V,Orders!$T:$T,Orders!T8185)&lt;=10,"Endirim Yoxdur")</f>
        <v>Endirim Yoxdur</v>
      </c>
    </row>
    <row r="8186" spans="3:5" x14ac:dyDescent="0.25">
      <c r="C8186" s="26" t="str">
        <f>IF(Orders!U8186&gt;500,"Yüksək Satış","Aşağı Satış")</f>
        <v>Aşağı Satış</v>
      </c>
      <c r="D8186" s="26" t="str">
        <f>IF(Orders!U8186&gt;500,IF(Orders!E8186="First Class",IF(Orders!W8186=0,"VIP","Special"),"Formal"),"Normal")</f>
        <v>Normal</v>
      </c>
      <c r="E8186" s="26" cm="1">
        <f t="array" ref="E8186">_xlfn.IFS(Orders!W8186=0,"Endirim Yoxdur",SUMIFS(Orders!$V:$V,Orders!$T:$T,Orders!T8186)&gt;10,ROUND(Orders!W8186*1.15,2),SUMIFS(Orders!$V:$V,Orders!$T:$T,Orders!T8186)&lt;=10,"Endirim Yoxdur")</f>
        <v>0.92</v>
      </c>
    </row>
    <row r="8187" spans="3:5" x14ac:dyDescent="0.25">
      <c r="C8187" s="26" t="str">
        <f>IF(Orders!U8187&gt;500,"Yüksək Satış","Aşağı Satış")</f>
        <v>Aşağı Satış</v>
      </c>
      <c r="D8187" s="26" t="str">
        <f>IF(Orders!U8187&gt;500,IF(Orders!E8187="First Class",IF(Orders!W8187=0,"VIP","Special"),"Formal"),"Normal")</f>
        <v>Normal</v>
      </c>
      <c r="E8187" s="26" cm="1">
        <f t="array" ref="E8187">_xlfn.IFS(Orders!W8187=0,"Endirim Yoxdur",SUMIFS(Orders!$V:$V,Orders!$T:$T,Orders!T8187)&gt;10,ROUND(Orders!W8187*1.15,2),SUMIFS(Orders!$V:$V,Orders!$T:$T,Orders!T8187)&lt;=10,"Endirim Yoxdur")</f>
        <v>0.23</v>
      </c>
    </row>
    <row r="8188" spans="3:5" x14ac:dyDescent="0.25">
      <c r="C8188" s="26" t="str">
        <f>IF(Orders!U8188&gt;500,"Yüksək Satış","Aşağı Satış")</f>
        <v>Aşağı Satış</v>
      </c>
      <c r="D8188" s="26" t="str">
        <f>IF(Orders!U8188&gt;500,IF(Orders!E8188="First Class",IF(Orders!W8188=0,"VIP","Special"),"Formal"),"Normal")</f>
        <v>Normal</v>
      </c>
      <c r="E8188" s="26" cm="1">
        <f t="array" ref="E8188">_xlfn.IFS(Orders!W8188=0,"Endirim Yoxdur",SUMIFS(Orders!$V:$V,Orders!$T:$T,Orders!T8188)&gt;10,ROUND(Orders!W8188*1.15,2),SUMIFS(Orders!$V:$V,Orders!$T:$T,Orders!T8188)&lt;=10,"Endirim Yoxdur")</f>
        <v>0.81</v>
      </c>
    </row>
    <row r="8189" spans="3:5" x14ac:dyDescent="0.25">
      <c r="C8189" s="26" t="str">
        <f>IF(Orders!U8189&gt;500,"Yüksək Satış","Aşağı Satış")</f>
        <v>Aşağı Satış</v>
      </c>
      <c r="D8189" s="26" t="str">
        <f>IF(Orders!U8189&gt;500,IF(Orders!E8189="First Class",IF(Orders!W8189=0,"VIP","Special"),"Formal"),"Normal")</f>
        <v>Normal</v>
      </c>
      <c r="E8189" s="26" cm="1">
        <f t="array" ref="E8189">_xlfn.IFS(Orders!W8189=0,"Endirim Yoxdur",SUMIFS(Orders!$V:$V,Orders!$T:$T,Orders!T8189)&gt;10,ROUND(Orders!W8189*1.15,2),SUMIFS(Orders!$V:$V,Orders!$T:$T,Orders!T8189)&lt;=10,"Endirim Yoxdur")</f>
        <v>0.92</v>
      </c>
    </row>
    <row r="8190" spans="3:5" x14ac:dyDescent="0.25">
      <c r="C8190" s="26" t="str">
        <f>IF(Orders!U8190&gt;500,"Yüksək Satış","Aşağı Satış")</f>
        <v>Aşağı Satış</v>
      </c>
      <c r="D8190" s="26" t="str">
        <f>IF(Orders!U8190&gt;500,IF(Orders!E8190="First Class",IF(Orders!W8190=0,"VIP","Special"),"Formal"),"Normal")</f>
        <v>Normal</v>
      </c>
      <c r="E8190" s="26" t="str" cm="1">
        <f t="array" ref="E8190">_xlfn.IFS(Orders!W8190=0,"Endirim Yoxdur",SUMIFS(Orders!$V:$V,Orders!$T:$T,Orders!T8190)&gt;10,ROUND(Orders!W8190*1.15,2),SUMIFS(Orders!$V:$V,Orders!$T:$T,Orders!T8190)&lt;=10,"Endirim Yoxdur")</f>
        <v>Endirim Yoxdur</v>
      </c>
    </row>
    <row r="8191" spans="3:5" x14ac:dyDescent="0.25">
      <c r="C8191" s="26" t="str">
        <f>IF(Orders!U8191&gt;500,"Yüksək Satış","Aşağı Satış")</f>
        <v>Aşağı Satış</v>
      </c>
      <c r="D8191" s="26" t="str">
        <f>IF(Orders!U8191&gt;500,IF(Orders!E8191="First Class",IF(Orders!W8191=0,"VIP","Special"),"Formal"),"Normal")</f>
        <v>Normal</v>
      </c>
      <c r="E8191" s="26" cm="1">
        <f t="array" ref="E8191">_xlfn.IFS(Orders!W8191=0,"Endirim Yoxdur",SUMIFS(Orders!$V:$V,Orders!$T:$T,Orders!T8191)&gt;10,ROUND(Orders!W8191*1.15,2),SUMIFS(Orders!$V:$V,Orders!$T:$T,Orders!T8191)&lt;=10,"Endirim Yoxdur")</f>
        <v>0.92</v>
      </c>
    </row>
    <row r="8192" spans="3:5" x14ac:dyDescent="0.25">
      <c r="C8192" s="26" t="str">
        <f>IF(Orders!U8192&gt;500,"Yüksək Satış","Aşağı Satış")</f>
        <v>Aşağı Satış</v>
      </c>
      <c r="D8192" s="26" t="str">
        <f>IF(Orders!U8192&gt;500,IF(Orders!E8192="First Class",IF(Orders!W8192=0,"VIP","Special"),"Formal"),"Normal")</f>
        <v>Normal</v>
      </c>
      <c r="E8192" s="26" t="str" cm="1">
        <f t="array" ref="E8192">_xlfn.IFS(Orders!W8192=0,"Endirim Yoxdur",SUMIFS(Orders!$V:$V,Orders!$T:$T,Orders!T8192)&gt;10,ROUND(Orders!W8192*1.15,2),SUMIFS(Orders!$V:$V,Orders!$T:$T,Orders!T8192)&lt;=10,"Endirim Yoxdur")</f>
        <v>Endirim Yoxdur</v>
      </c>
    </row>
    <row r="8193" spans="3:5" x14ac:dyDescent="0.25">
      <c r="C8193" s="26" t="str">
        <f>IF(Orders!U8193&gt;500,"Yüksək Satış","Aşağı Satış")</f>
        <v>Aşağı Satış</v>
      </c>
      <c r="D8193" s="26" t="str">
        <f>IF(Orders!U8193&gt;500,IF(Orders!E8193="First Class",IF(Orders!W8193=0,"VIP","Special"),"Formal"),"Normal")</f>
        <v>Normal</v>
      </c>
      <c r="E8193" s="26" t="str" cm="1">
        <f t="array" ref="E8193">_xlfn.IFS(Orders!W8193=0,"Endirim Yoxdur",SUMIFS(Orders!$V:$V,Orders!$T:$T,Orders!T8193)&gt;10,ROUND(Orders!W8193*1.15,2),SUMIFS(Orders!$V:$V,Orders!$T:$T,Orders!T8193)&lt;=10,"Endirim Yoxdur")</f>
        <v>Endirim Yoxdur</v>
      </c>
    </row>
    <row r="8194" spans="3:5" x14ac:dyDescent="0.25">
      <c r="C8194" s="26" t="str">
        <f>IF(Orders!U8194&gt;500,"Yüksək Satış","Aşağı Satış")</f>
        <v>Aşağı Satış</v>
      </c>
      <c r="D8194" s="26" t="str">
        <f>IF(Orders!U8194&gt;500,IF(Orders!E8194="First Class",IF(Orders!W8194=0,"VIP","Special"),"Formal"),"Normal")</f>
        <v>Normal</v>
      </c>
      <c r="E8194" s="26" t="str" cm="1">
        <f t="array" ref="E8194">_xlfn.IFS(Orders!W8194=0,"Endirim Yoxdur",SUMIFS(Orders!$V:$V,Orders!$T:$T,Orders!T8194)&gt;10,ROUND(Orders!W8194*1.15,2),SUMIFS(Orders!$V:$V,Orders!$T:$T,Orders!T8194)&lt;=10,"Endirim Yoxdur")</f>
        <v>Endirim Yoxdur</v>
      </c>
    </row>
    <row r="8195" spans="3:5" x14ac:dyDescent="0.25">
      <c r="C8195" s="26" t="str">
        <f>IF(Orders!U8195&gt;500,"Yüksək Satış","Aşağı Satış")</f>
        <v>Aşağı Satış</v>
      </c>
      <c r="D8195" s="26" t="str">
        <f>IF(Orders!U8195&gt;500,IF(Orders!E8195="First Class",IF(Orders!W8195=0,"VIP","Special"),"Formal"),"Normal")</f>
        <v>Normal</v>
      </c>
      <c r="E8195" s="26" t="str" cm="1">
        <f t="array" ref="E8195">_xlfn.IFS(Orders!W8195=0,"Endirim Yoxdur",SUMIFS(Orders!$V:$V,Orders!$T:$T,Orders!T8195)&gt;10,ROUND(Orders!W8195*1.15,2),SUMIFS(Orders!$V:$V,Orders!$T:$T,Orders!T8195)&lt;=10,"Endirim Yoxdur")</f>
        <v>Endirim Yoxdur</v>
      </c>
    </row>
    <row r="8196" spans="3:5" x14ac:dyDescent="0.25">
      <c r="C8196" s="26" t="str">
        <f>IF(Orders!U8196&gt;500,"Yüksək Satış","Aşağı Satış")</f>
        <v>Yüksək Satış</v>
      </c>
      <c r="D8196" s="26" t="str">
        <f>IF(Orders!U8196&gt;500,IF(Orders!E8196="First Class",IF(Orders!W8196=0,"VIP","Special"),"Formal"),"Normal")</f>
        <v>Formal</v>
      </c>
      <c r="E8196" s="26" cm="1">
        <f t="array" ref="E8196">_xlfn.IFS(Orders!W8196=0,"Endirim Yoxdur",SUMIFS(Orders!$V:$V,Orders!$T:$T,Orders!T8196)&gt;10,ROUND(Orders!W8196*1.15,2),SUMIFS(Orders!$V:$V,Orders!$T:$T,Orders!T8196)&lt;=10,"Endirim Yoxdur")</f>
        <v>0.23</v>
      </c>
    </row>
    <row r="8197" spans="3:5" x14ac:dyDescent="0.25">
      <c r="C8197" s="26" t="str">
        <f>IF(Orders!U8197&gt;500,"Yüksək Satış","Aşağı Satış")</f>
        <v>Aşağı Satış</v>
      </c>
      <c r="D8197" s="26" t="str">
        <f>IF(Orders!U8197&gt;500,IF(Orders!E8197="First Class",IF(Orders!W8197=0,"VIP","Special"),"Formal"),"Normal")</f>
        <v>Normal</v>
      </c>
      <c r="E8197" s="26" t="str" cm="1">
        <f t="array" ref="E8197">_xlfn.IFS(Orders!W8197=0,"Endirim Yoxdur",SUMIFS(Orders!$V:$V,Orders!$T:$T,Orders!T8197)&gt;10,ROUND(Orders!W8197*1.15,2),SUMIFS(Orders!$V:$V,Orders!$T:$T,Orders!T8197)&lt;=10,"Endirim Yoxdur")</f>
        <v>Endirim Yoxdur</v>
      </c>
    </row>
    <row r="8198" spans="3:5" x14ac:dyDescent="0.25">
      <c r="C8198" s="26" t="str">
        <f>IF(Orders!U8198&gt;500,"Yüksək Satış","Aşağı Satış")</f>
        <v>Aşağı Satış</v>
      </c>
      <c r="D8198" s="26" t="str">
        <f>IF(Orders!U8198&gt;500,IF(Orders!E8198="First Class",IF(Orders!W8198=0,"VIP","Special"),"Formal"),"Normal")</f>
        <v>Normal</v>
      </c>
      <c r="E8198" s="26" cm="1">
        <f t="array" ref="E8198">_xlfn.IFS(Orders!W8198=0,"Endirim Yoxdur",SUMIFS(Orders!$V:$V,Orders!$T:$T,Orders!T8198)&gt;10,ROUND(Orders!W8198*1.15,2),SUMIFS(Orders!$V:$V,Orders!$T:$T,Orders!T8198)&lt;=10,"Endirim Yoxdur")</f>
        <v>0.23</v>
      </c>
    </row>
    <row r="8199" spans="3:5" x14ac:dyDescent="0.25">
      <c r="C8199" s="26" t="str">
        <f>IF(Orders!U8199&gt;500,"Yüksək Satış","Aşağı Satış")</f>
        <v>Aşağı Satış</v>
      </c>
      <c r="D8199" s="26" t="str">
        <f>IF(Orders!U8199&gt;500,IF(Orders!E8199="First Class",IF(Orders!W8199=0,"VIP","Special"),"Formal"),"Normal")</f>
        <v>Normal</v>
      </c>
      <c r="E8199" s="26" cm="1">
        <f t="array" ref="E8199">_xlfn.IFS(Orders!W8199=0,"Endirim Yoxdur",SUMIFS(Orders!$V:$V,Orders!$T:$T,Orders!T8199)&gt;10,ROUND(Orders!W8199*1.15,2),SUMIFS(Orders!$V:$V,Orders!$T:$T,Orders!T8199)&lt;=10,"Endirim Yoxdur")</f>
        <v>0.46</v>
      </c>
    </row>
    <row r="8200" spans="3:5" x14ac:dyDescent="0.25">
      <c r="C8200" s="26" t="str">
        <f>IF(Orders!U8200&gt;500,"Yüksək Satış","Aşağı Satış")</f>
        <v>Yüksək Satış</v>
      </c>
      <c r="D8200" s="26" t="str">
        <f>IF(Orders!U8200&gt;500,IF(Orders!E8200="First Class",IF(Orders!W8200=0,"VIP","Special"),"Formal"),"Normal")</f>
        <v>Formal</v>
      </c>
      <c r="E8200" s="26" cm="1">
        <f t="array" ref="E8200">_xlfn.IFS(Orders!W8200=0,"Endirim Yoxdur",SUMIFS(Orders!$V:$V,Orders!$T:$T,Orders!T8200)&gt;10,ROUND(Orders!W8200*1.15,2),SUMIFS(Orders!$V:$V,Orders!$T:$T,Orders!T8200)&lt;=10,"Endirim Yoxdur")</f>
        <v>0.35</v>
      </c>
    </row>
    <row r="8201" spans="3:5" x14ac:dyDescent="0.25">
      <c r="C8201" s="26" t="str">
        <f>IF(Orders!U8201&gt;500,"Yüksək Satış","Aşağı Satış")</f>
        <v>Aşağı Satış</v>
      </c>
      <c r="D8201" s="26" t="str">
        <f>IF(Orders!U8201&gt;500,IF(Orders!E8201="First Class",IF(Orders!W8201=0,"VIP","Special"),"Formal"),"Normal")</f>
        <v>Normal</v>
      </c>
      <c r="E8201" s="26" t="str" cm="1">
        <f t="array" ref="E8201">_xlfn.IFS(Orders!W8201=0,"Endirim Yoxdur",SUMIFS(Orders!$V:$V,Orders!$T:$T,Orders!T8201)&gt;10,ROUND(Orders!W8201*1.15,2),SUMIFS(Orders!$V:$V,Orders!$T:$T,Orders!T8201)&lt;=10,"Endirim Yoxdur")</f>
        <v>Endirim Yoxdur</v>
      </c>
    </row>
    <row r="8202" spans="3:5" x14ac:dyDescent="0.25">
      <c r="C8202" s="26" t="str">
        <f>IF(Orders!U8202&gt;500,"Yüksək Satış","Aşağı Satış")</f>
        <v>Aşağı Satış</v>
      </c>
      <c r="D8202" s="26" t="str">
        <f>IF(Orders!U8202&gt;500,IF(Orders!E8202="First Class",IF(Orders!W8202=0,"VIP","Special"),"Formal"),"Normal")</f>
        <v>Normal</v>
      </c>
      <c r="E8202" s="26" cm="1">
        <f t="array" ref="E8202">_xlfn.IFS(Orders!W8202=0,"Endirim Yoxdur",SUMIFS(Orders!$V:$V,Orders!$T:$T,Orders!T8202)&gt;10,ROUND(Orders!W8202*1.15,2),SUMIFS(Orders!$V:$V,Orders!$T:$T,Orders!T8202)&lt;=10,"Endirim Yoxdur")</f>
        <v>0.23</v>
      </c>
    </row>
    <row r="8203" spans="3:5" x14ac:dyDescent="0.25">
      <c r="C8203" s="26" t="str">
        <f>IF(Orders!U8203&gt;500,"Yüksək Satış","Aşağı Satış")</f>
        <v>Aşağı Satış</v>
      </c>
      <c r="D8203" s="26" t="str">
        <f>IF(Orders!U8203&gt;500,IF(Orders!E8203="First Class",IF(Orders!W8203=0,"VIP","Special"),"Formal"),"Normal")</f>
        <v>Normal</v>
      </c>
      <c r="E8203" s="26" t="str" cm="1">
        <f t="array" ref="E8203">_xlfn.IFS(Orders!W8203=0,"Endirim Yoxdur",SUMIFS(Orders!$V:$V,Orders!$T:$T,Orders!T8203)&gt;10,ROUND(Orders!W8203*1.15,2),SUMIFS(Orders!$V:$V,Orders!$T:$T,Orders!T8203)&lt;=10,"Endirim Yoxdur")</f>
        <v>Endirim Yoxdur</v>
      </c>
    </row>
    <row r="8204" spans="3:5" x14ac:dyDescent="0.25">
      <c r="C8204" s="26" t="str">
        <f>IF(Orders!U8204&gt;500,"Yüksək Satış","Aşağı Satış")</f>
        <v>Aşağı Satış</v>
      </c>
      <c r="D8204" s="26" t="str">
        <f>IF(Orders!U8204&gt;500,IF(Orders!E8204="First Class",IF(Orders!W8204=0,"VIP","Special"),"Formal"),"Normal")</f>
        <v>Normal</v>
      </c>
      <c r="E8204" s="26" cm="1">
        <f t="array" ref="E8204">_xlfn.IFS(Orders!W8204=0,"Endirim Yoxdur",SUMIFS(Orders!$V:$V,Orders!$T:$T,Orders!T8204)&gt;10,ROUND(Orders!W8204*1.15,2),SUMIFS(Orders!$V:$V,Orders!$T:$T,Orders!T8204)&lt;=10,"Endirim Yoxdur")</f>
        <v>0.23</v>
      </c>
    </row>
    <row r="8205" spans="3:5" x14ac:dyDescent="0.25">
      <c r="C8205" s="26" t="str">
        <f>IF(Orders!U8205&gt;500,"Yüksək Satış","Aşağı Satış")</f>
        <v>Aşağı Satış</v>
      </c>
      <c r="D8205" s="26" t="str">
        <f>IF(Orders!U8205&gt;500,IF(Orders!E8205="First Class",IF(Orders!W8205=0,"VIP","Special"),"Formal"),"Normal")</f>
        <v>Normal</v>
      </c>
      <c r="E8205" s="26" cm="1">
        <f t="array" ref="E8205">_xlfn.IFS(Orders!W8205=0,"Endirim Yoxdur",SUMIFS(Orders!$V:$V,Orders!$T:$T,Orders!T8205)&gt;10,ROUND(Orders!W8205*1.15,2),SUMIFS(Orders!$V:$V,Orders!$T:$T,Orders!T8205)&lt;=10,"Endirim Yoxdur")</f>
        <v>0.23</v>
      </c>
    </row>
    <row r="8206" spans="3:5" x14ac:dyDescent="0.25">
      <c r="C8206" s="26" t="str">
        <f>IF(Orders!U8206&gt;500,"Yüksək Satış","Aşağı Satış")</f>
        <v>Aşağı Satış</v>
      </c>
      <c r="D8206" s="26" t="str">
        <f>IF(Orders!U8206&gt;500,IF(Orders!E8206="First Class",IF(Orders!W8206=0,"VIP","Special"),"Formal"),"Normal")</f>
        <v>Normal</v>
      </c>
      <c r="E8206" s="26" cm="1">
        <f t="array" ref="E8206">_xlfn.IFS(Orders!W8206=0,"Endirim Yoxdur",SUMIFS(Orders!$V:$V,Orders!$T:$T,Orders!T8206)&gt;10,ROUND(Orders!W8206*1.15,2),SUMIFS(Orders!$V:$V,Orders!$T:$T,Orders!T8206)&lt;=10,"Endirim Yoxdur")</f>
        <v>0.23</v>
      </c>
    </row>
    <row r="8207" spans="3:5" x14ac:dyDescent="0.25">
      <c r="C8207" s="26" t="str">
        <f>IF(Orders!U8207&gt;500,"Yüksək Satış","Aşağı Satış")</f>
        <v>Aşağı Satış</v>
      </c>
      <c r="D8207" s="26" t="str">
        <f>IF(Orders!U8207&gt;500,IF(Orders!E8207="First Class",IF(Orders!W8207=0,"VIP","Special"),"Formal"),"Normal")</f>
        <v>Normal</v>
      </c>
      <c r="E8207" s="26" t="str" cm="1">
        <f t="array" ref="E8207">_xlfn.IFS(Orders!W8207=0,"Endirim Yoxdur",SUMIFS(Orders!$V:$V,Orders!$T:$T,Orders!T8207)&gt;10,ROUND(Orders!W8207*1.15,2),SUMIFS(Orders!$V:$V,Orders!$T:$T,Orders!T8207)&lt;=10,"Endirim Yoxdur")</f>
        <v>Endirim Yoxdur</v>
      </c>
    </row>
    <row r="8208" spans="3:5" x14ac:dyDescent="0.25">
      <c r="C8208" s="26" t="str">
        <f>IF(Orders!U8208&gt;500,"Yüksək Satış","Aşağı Satış")</f>
        <v>Aşağı Satış</v>
      </c>
      <c r="D8208" s="26" t="str">
        <f>IF(Orders!U8208&gt;500,IF(Orders!E8208="First Class",IF(Orders!W8208=0,"VIP","Special"),"Formal"),"Normal")</f>
        <v>Normal</v>
      </c>
      <c r="E8208" s="26" t="str" cm="1">
        <f t="array" ref="E8208">_xlfn.IFS(Orders!W8208=0,"Endirim Yoxdur",SUMIFS(Orders!$V:$V,Orders!$T:$T,Orders!T8208)&gt;10,ROUND(Orders!W8208*1.15,2),SUMIFS(Orders!$V:$V,Orders!$T:$T,Orders!T8208)&lt;=10,"Endirim Yoxdur")</f>
        <v>Endirim Yoxdur</v>
      </c>
    </row>
    <row r="8209" spans="3:5" x14ac:dyDescent="0.25">
      <c r="C8209" s="26" t="str">
        <f>IF(Orders!U8209&gt;500,"Yüksək Satış","Aşağı Satış")</f>
        <v>Aşağı Satış</v>
      </c>
      <c r="D8209" s="26" t="str">
        <f>IF(Orders!U8209&gt;500,IF(Orders!E8209="First Class",IF(Orders!W8209=0,"VIP","Special"),"Formal"),"Normal")</f>
        <v>Normal</v>
      </c>
      <c r="E8209" s="26" cm="1">
        <f t="array" ref="E8209">_xlfn.IFS(Orders!W8209=0,"Endirim Yoxdur",SUMIFS(Orders!$V:$V,Orders!$T:$T,Orders!T8209)&gt;10,ROUND(Orders!W8209*1.15,2),SUMIFS(Orders!$V:$V,Orders!$T:$T,Orders!T8209)&lt;=10,"Endirim Yoxdur")</f>
        <v>0.23</v>
      </c>
    </row>
    <row r="8210" spans="3:5" x14ac:dyDescent="0.25">
      <c r="C8210" s="26" t="str">
        <f>IF(Orders!U8210&gt;500,"Yüksək Satış","Aşağı Satış")</f>
        <v>Aşağı Satış</v>
      </c>
      <c r="D8210" s="26" t="str">
        <f>IF(Orders!U8210&gt;500,IF(Orders!E8210="First Class",IF(Orders!W8210=0,"VIP","Special"),"Formal"),"Normal")</f>
        <v>Normal</v>
      </c>
      <c r="E8210" s="26" t="str" cm="1">
        <f t="array" ref="E8210">_xlfn.IFS(Orders!W8210=0,"Endirim Yoxdur",SUMIFS(Orders!$V:$V,Orders!$T:$T,Orders!T8210)&gt;10,ROUND(Orders!W8210*1.15,2),SUMIFS(Orders!$V:$V,Orders!$T:$T,Orders!T8210)&lt;=10,"Endirim Yoxdur")</f>
        <v>Endirim Yoxdur</v>
      </c>
    </row>
    <row r="8211" spans="3:5" x14ac:dyDescent="0.25">
      <c r="C8211" s="26" t="str">
        <f>IF(Orders!U8211&gt;500,"Yüksək Satış","Aşağı Satış")</f>
        <v>Aşağı Satış</v>
      </c>
      <c r="D8211" s="26" t="str">
        <f>IF(Orders!U8211&gt;500,IF(Orders!E8211="First Class",IF(Orders!W8211=0,"VIP","Special"),"Formal"),"Normal")</f>
        <v>Normal</v>
      </c>
      <c r="E8211" s="26" t="str" cm="1">
        <f t="array" ref="E8211">_xlfn.IFS(Orders!W8211=0,"Endirim Yoxdur",SUMIFS(Orders!$V:$V,Orders!$T:$T,Orders!T8211)&gt;10,ROUND(Orders!W8211*1.15,2),SUMIFS(Orders!$V:$V,Orders!$T:$T,Orders!T8211)&lt;=10,"Endirim Yoxdur")</f>
        <v>Endirim Yoxdur</v>
      </c>
    </row>
    <row r="8212" spans="3:5" x14ac:dyDescent="0.25">
      <c r="C8212" s="26" t="str">
        <f>IF(Orders!U8212&gt;500,"Yüksək Satış","Aşağı Satış")</f>
        <v>Yüksək Satış</v>
      </c>
      <c r="D8212" s="26" t="str">
        <f>IF(Orders!U8212&gt;500,IF(Orders!E8212="First Class",IF(Orders!W8212=0,"VIP","Special"),"Formal"),"Normal")</f>
        <v>Formal</v>
      </c>
      <c r="E8212" s="26" cm="1">
        <f t="array" ref="E8212">_xlfn.IFS(Orders!W8212=0,"Endirim Yoxdur",SUMIFS(Orders!$V:$V,Orders!$T:$T,Orders!T8212)&gt;10,ROUND(Orders!W8212*1.15,2),SUMIFS(Orders!$V:$V,Orders!$T:$T,Orders!T8212)&lt;=10,"Endirim Yoxdur")</f>
        <v>0.23</v>
      </c>
    </row>
    <row r="8213" spans="3:5" x14ac:dyDescent="0.25">
      <c r="C8213" s="26" t="str">
        <f>IF(Orders!U8213&gt;500,"Yüksək Satış","Aşağı Satış")</f>
        <v>Aşağı Satış</v>
      </c>
      <c r="D8213" s="26" t="str">
        <f>IF(Orders!U8213&gt;500,IF(Orders!E8213="First Class",IF(Orders!W8213=0,"VIP","Special"),"Formal"),"Normal")</f>
        <v>Normal</v>
      </c>
      <c r="E8213" s="26" cm="1">
        <f t="array" ref="E8213">_xlfn.IFS(Orders!W8213=0,"Endirim Yoxdur",SUMIFS(Orders!$V:$V,Orders!$T:$T,Orders!T8213)&gt;10,ROUND(Orders!W8213*1.15,2),SUMIFS(Orders!$V:$V,Orders!$T:$T,Orders!T8213)&lt;=10,"Endirim Yoxdur")</f>
        <v>0.23</v>
      </c>
    </row>
    <row r="8214" spans="3:5" x14ac:dyDescent="0.25">
      <c r="C8214" s="26" t="str">
        <f>IF(Orders!U8214&gt;500,"Yüksək Satış","Aşağı Satış")</f>
        <v>Aşağı Satış</v>
      </c>
      <c r="D8214" s="26" t="str">
        <f>IF(Orders!U8214&gt;500,IF(Orders!E8214="First Class",IF(Orders!W8214=0,"VIP","Special"),"Formal"),"Normal")</f>
        <v>Normal</v>
      </c>
      <c r="E8214" s="26" cm="1">
        <f t="array" ref="E8214">_xlfn.IFS(Orders!W8214=0,"Endirim Yoxdur",SUMIFS(Orders!$V:$V,Orders!$T:$T,Orders!T8214)&gt;10,ROUND(Orders!W8214*1.15,2),SUMIFS(Orders!$V:$V,Orders!$T:$T,Orders!T8214)&lt;=10,"Endirim Yoxdur")</f>
        <v>0.46</v>
      </c>
    </row>
    <row r="8215" spans="3:5" x14ac:dyDescent="0.25">
      <c r="C8215" s="26" t="str">
        <f>IF(Orders!U8215&gt;500,"Yüksək Satış","Aşağı Satış")</f>
        <v>Aşağı Satış</v>
      </c>
      <c r="D8215" s="26" t="str">
        <f>IF(Orders!U8215&gt;500,IF(Orders!E8215="First Class",IF(Orders!W8215=0,"VIP","Special"),"Formal"),"Normal")</f>
        <v>Normal</v>
      </c>
      <c r="E8215" s="26" cm="1">
        <f t="array" ref="E8215">_xlfn.IFS(Orders!W8215=0,"Endirim Yoxdur",SUMIFS(Orders!$V:$V,Orders!$T:$T,Orders!T8215)&gt;10,ROUND(Orders!W8215*1.15,2),SUMIFS(Orders!$V:$V,Orders!$T:$T,Orders!T8215)&lt;=10,"Endirim Yoxdur")</f>
        <v>0.35</v>
      </c>
    </row>
    <row r="8216" spans="3:5" x14ac:dyDescent="0.25">
      <c r="C8216" s="26" t="str">
        <f>IF(Orders!U8216&gt;500,"Yüksək Satış","Aşağı Satış")</f>
        <v>Aşağı Satış</v>
      </c>
      <c r="D8216" s="26" t="str">
        <f>IF(Orders!U8216&gt;500,IF(Orders!E8216="First Class",IF(Orders!W8216=0,"VIP","Special"),"Formal"),"Normal")</f>
        <v>Normal</v>
      </c>
      <c r="E8216" s="26" t="str" cm="1">
        <f t="array" ref="E8216">_xlfn.IFS(Orders!W8216=0,"Endirim Yoxdur",SUMIFS(Orders!$V:$V,Orders!$T:$T,Orders!T8216)&gt;10,ROUND(Orders!W8216*1.15,2),SUMIFS(Orders!$V:$V,Orders!$T:$T,Orders!T8216)&lt;=10,"Endirim Yoxdur")</f>
        <v>Endirim Yoxdur</v>
      </c>
    </row>
    <row r="8217" spans="3:5" x14ac:dyDescent="0.25">
      <c r="C8217" s="26" t="str">
        <f>IF(Orders!U8217&gt;500,"Yüksək Satış","Aşağı Satış")</f>
        <v>Aşağı Satış</v>
      </c>
      <c r="D8217" s="26" t="str">
        <f>IF(Orders!U8217&gt;500,IF(Orders!E8217="First Class",IF(Orders!W8217=0,"VIP","Special"),"Formal"),"Normal")</f>
        <v>Normal</v>
      </c>
      <c r="E8217" s="26" cm="1">
        <f t="array" ref="E8217">_xlfn.IFS(Orders!W8217=0,"Endirim Yoxdur",SUMIFS(Orders!$V:$V,Orders!$T:$T,Orders!T8217)&gt;10,ROUND(Orders!W8217*1.15,2),SUMIFS(Orders!$V:$V,Orders!$T:$T,Orders!T8217)&lt;=10,"Endirim Yoxdur")</f>
        <v>0.23</v>
      </c>
    </row>
    <row r="8218" spans="3:5" x14ac:dyDescent="0.25">
      <c r="C8218" s="26" t="str">
        <f>IF(Orders!U8218&gt;500,"Yüksək Satış","Aşağı Satış")</f>
        <v>Aşağı Satış</v>
      </c>
      <c r="D8218" s="26" t="str">
        <f>IF(Orders!U8218&gt;500,IF(Orders!E8218="First Class",IF(Orders!W8218=0,"VIP","Special"),"Formal"),"Normal")</f>
        <v>Normal</v>
      </c>
      <c r="E8218" s="26" cm="1">
        <f t="array" ref="E8218">_xlfn.IFS(Orders!W8218=0,"Endirim Yoxdur",SUMIFS(Orders!$V:$V,Orders!$T:$T,Orders!T8218)&gt;10,ROUND(Orders!W8218*1.15,2),SUMIFS(Orders!$V:$V,Orders!$T:$T,Orders!T8218)&lt;=10,"Endirim Yoxdur")</f>
        <v>0.23</v>
      </c>
    </row>
    <row r="8219" spans="3:5" x14ac:dyDescent="0.25">
      <c r="C8219" s="26" t="str">
        <f>IF(Orders!U8219&gt;500,"Yüksək Satış","Aşağı Satış")</f>
        <v>Aşağı Satış</v>
      </c>
      <c r="D8219" s="26" t="str">
        <f>IF(Orders!U8219&gt;500,IF(Orders!E8219="First Class",IF(Orders!W8219=0,"VIP","Special"),"Formal"),"Normal")</f>
        <v>Normal</v>
      </c>
      <c r="E8219" s="26" cm="1">
        <f t="array" ref="E8219">_xlfn.IFS(Orders!W8219=0,"Endirim Yoxdur",SUMIFS(Orders!$V:$V,Orders!$T:$T,Orders!T8219)&gt;10,ROUND(Orders!W8219*1.15,2),SUMIFS(Orders!$V:$V,Orders!$T:$T,Orders!T8219)&lt;=10,"Endirim Yoxdur")</f>
        <v>0.23</v>
      </c>
    </row>
    <row r="8220" spans="3:5" x14ac:dyDescent="0.25">
      <c r="C8220" s="26" t="str">
        <f>IF(Orders!U8220&gt;500,"Yüksək Satış","Aşağı Satış")</f>
        <v>Aşağı Satış</v>
      </c>
      <c r="D8220" s="26" t="str">
        <f>IF(Orders!U8220&gt;500,IF(Orders!E8220="First Class",IF(Orders!W8220=0,"VIP","Special"),"Formal"),"Normal")</f>
        <v>Normal</v>
      </c>
      <c r="E8220" s="26" cm="1">
        <f t="array" ref="E8220">_xlfn.IFS(Orders!W8220=0,"Endirim Yoxdur",SUMIFS(Orders!$V:$V,Orders!$T:$T,Orders!T8220)&gt;10,ROUND(Orders!W8220*1.15,2),SUMIFS(Orders!$V:$V,Orders!$T:$T,Orders!T8220)&lt;=10,"Endirim Yoxdur")</f>
        <v>0.23</v>
      </c>
    </row>
    <row r="8221" spans="3:5" x14ac:dyDescent="0.25">
      <c r="C8221" s="26" t="str">
        <f>IF(Orders!U8221&gt;500,"Yüksək Satış","Aşağı Satış")</f>
        <v>Aşağı Satış</v>
      </c>
      <c r="D8221" s="26" t="str">
        <f>IF(Orders!U8221&gt;500,IF(Orders!E8221="First Class",IF(Orders!W8221=0,"VIP","Special"),"Formal"),"Normal")</f>
        <v>Normal</v>
      </c>
      <c r="E8221" s="26" cm="1">
        <f t="array" ref="E8221">_xlfn.IFS(Orders!W8221=0,"Endirim Yoxdur",SUMIFS(Orders!$V:$V,Orders!$T:$T,Orders!T8221)&gt;10,ROUND(Orders!W8221*1.15,2),SUMIFS(Orders!$V:$V,Orders!$T:$T,Orders!T8221)&lt;=10,"Endirim Yoxdur")</f>
        <v>0.23</v>
      </c>
    </row>
    <row r="8222" spans="3:5" x14ac:dyDescent="0.25">
      <c r="C8222" s="26" t="str">
        <f>IF(Orders!U8222&gt;500,"Yüksək Satış","Aşağı Satış")</f>
        <v>Yüksək Satış</v>
      </c>
      <c r="D8222" s="26" t="str">
        <f>IF(Orders!U8222&gt;500,IF(Orders!E8222="First Class",IF(Orders!W8222=0,"VIP","Special"),"Formal"),"Normal")</f>
        <v>Formal</v>
      </c>
      <c r="E8222" s="26" t="str" cm="1">
        <f t="array" ref="E8222">_xlfn.IFS(Orders!W8222=0,"Endirim Yoxdur",SUMIFS(Orders!$V:$V,Orders!$T:$T,Orders!T8222)&gt;10,ROUND(Orders!W8222*1.15,2),SUMIFS(Orders!$V:$V,Orders!$T:$T,Orders!T8222)&lt;=10,"Endirim Yoxdur")</f>
        <v>Endirim Yoxdur</v>
      </c>
    </row>
    <row r="8223" spans="3:5" x14ac:dyDescent="0.25">
      <c r="C8223" s="26" t="str">
        <f>IF(Orders!U8223&gt;500,"Yüksək Satış","Aşağı Satış")</f>
        <v>Aşağı Satış</v>
      </c>
      <c r="D8223" s="26" t="str">
        <f>IF(Orders!U8223&gt;500,IF(Orders!E8223="First Class",IF(Orders!W8223=0,"VIP","Special"),"Formal"),"Normal")</f>
        <v>Normal</v>
      </c>
      <c r="E8223" s="26" cm="1">
        <f t="array" ref="E8223">_xlfn.IFS(Orders!W8223=0,"Endirim Yoxdur",SUMIFS(Orders!$V:$V,Orders!$T:$T,Orders!T8223)&gt;10,ROUND(Orders!W8223*1.15,2),SUMIFS(Orders!$V:$V,Orders!$T:$T,Orders!T8223)&lt;=10,"Endirim Yoxdur")</f>
        <v>0.23</v>
      </c>
    </row>
    <row r="8224" spans="3:5" x14ac:dyDescent="0.25">
      <c r="C8224" s="26" t="str">
        <f>IF(Orders!U8224&gt;500,"Yüksək Satış","Aşağı Satış")</f>
        <v>Aşağı Satış</v>
      </c>
      <c r="D8224" s="26" t="str">
        <f>IF(Orders!U8224&gt;500,IF(Orders!E8224="First Class",IF(Orders!W8224=0,"VIP","Special"),"Formal"),"Normal")</f>
        <v>Normal</v>
      </c>
      <c r="E8224" s="26" cm="1">
        <f t="array" ref="E8224">_xlfn.IFS(Orders!W8224=0,"Endirim Yoxdur",SUMIFS(Orders!$V:$V,Orders!$T:$T,Orders!T8224)&gt;10,ROUND(Orders!W8224*1.15,2),SUMIFS(Orders!$V:$V,Orders!$T:$T,Orders!T8224)&lt;=10,"Endirim Yoxdur")</f>
        <v>0.23</v>
      </c>
    </row>
    <row r="8225" spans="3:5" x14ac:dyDescent="0.25">
      <c r="C8225" s="26" t="str">
        <f>IF(Orders!U8225&gt;500,"Yüksək Satış","Aşağı Satış")</f>
        <v>Aşağı Satış</v>
      </c>
      <c r="D8225" s="26" t="str">
        <f>IF(Orders!U8225&gt;500,IF(Orders!E8225="First Class",IF(Orders!W8225=0,"VIP","Special"),"Formal"),"Normal")</f>
        <v>Normal</v>
      </c>
      <c r="E8225" s="26" t="str" cm="1">
        <f t="array" ref="E8225">_xlfn.IFS(Orders!W8225=0,"Endirim Yoxdur",SUMIFS(Orders!$V:$V,Orders!$T:$T,Orders!T8225)&gt;10,ROUND(Orders!W8225*1.15,2),SUMIFS(Orders!$V:$V,Orders!$T:$T,Orders!T8225)&lt;=10,"Endirim Yoxdur")</f>
        <v>Endirim Yoxdur</v>
      </c>
    </row>
    <row r="8226" spans="3:5" x14ac:dyDescent="0.25">
      <c r="C8226" s="26" t="str">
        <f>IF(Orders!U8226&gt;500,"Yüksək Satış","Aşağı Satış")</f>
        <v>Aşağı Satış</v>
      </c>
      <c r="D8226" s="26" t="str">
        <f>IF(Orders!U8226&gt;500,IF(Orders!E8226="First Class",IF(Orders!W8226=0,"VIP","Special"),"Formal"),"Normal")</f>
        <v>Normal</v>
      </c>
      <c r="E8226" s="26" t="str" cm="1">
        <f t="array" ref="E8226">_xlfn.IFS(Orders!W8226=0,"Endirim Yoxdur",SUMIFS(Orders!$V:$V,Orders!$T:$T,Orders!T8226)&gt;10,ROUND(Orders!W8226*1.15,2),SUMIFS(Orders!$V:$V,Orders!$T:$T,Orders!T8226)&lt;=10,"Endirim Yoxdur")</f>
        <v>Endirim Yoxdur</v>
      </c>
    </row>
    <row r="8227" spans="3:5" x14ac:dyDescent="0.25">
      <c r="C8227" s="26" t="str">
        <f>IF(Orders!U8227&gt;500,"Yüksək Satış","Aşağı Satış")</f>
        <v>Aşağı Satış</v>
      </c>
      <c r="D8227" s="26" t="str">
        <f>IF(Orders!U8227&gt;500,IF(Orders!E8227="First Class",IF(Orders!W8227=0,"VIP","Special"),"Formal"),"Normal")</f>
        <v>Normal</v>
      </c>
      <c r="E8227" s="26" t="str" cm="1">
        <f t="array" ref="E8227">_xlfn.IFS(Orders!W8227=0,"Endirim Yoxdur",SUMIFS(Orders!$V:$V,Orders!$T:$T,Orders!T8227)&gt;10,ROUND(Orders!W8227*1.15,2),SUMIFS(Orders!$V:$V,Orders!$T:$T,Orders!T8227)&lt;=10,"Endirim Yoxdur")</f>
        <v>Endirim Yoxdur</v>
      </c>
    </row>
    <row r="8228" spans="3:5" x14ac:dyDescent="0.25">
      <c r="C8228" s="26" t="str">
        <f>IF(Orders!U8228&gt;500,"Yüksək Satış","Aşağı Satış")</f>
        <v>Aşağı Satış</v>
      </c>
      <c r="D8228" s="26" t="str">
        <f>IF(Orders!U8228&gt;500,IF(Orders!E8228="First Class",IF(Orders!W8228=0,"VIP","Special"),"Formal"),"Normal")</f>
        <v>Normal</v>
      </c>
      <c r="E8228" s="26" t="str" cm="1">
        <f t="array" ref="E8228">_xlfn.IFS(Orders!W8228=0,"Endirim Yoxdur",SUMIFS(Orders!$V:$V,Orders!$T:$T,Orders!T8228)&gt;10,ROUND(Orders!W8228*1.15,2),SUMIFS(Orders!$V:$V,Orders!$T:$T,Orders!T8228)&lt;=10,"Endirim Yoxdur")</f>
        <v>Endirim Yoxdur</v>
      </c>
    </row>
    <row r="8229" spans="3:5" x14ac:dyDescent="0.25">
      <c r="C8229" s="26" t="str">
        <f>IF(Orders!U8229&gt;500,"Yüksək Satış","Aşağı Satış")</f>
        <v>Aşağı Satış</v>
      </c>
      <c r="D8229" s="26" t="str">
        <f>IF(Orders!U8229&gt;500,IF(Orders!E8229="First Class",IF(Orders!W8229=0,"VIP","Special"),"Formal"),"Normal")</f>
        <v>Normal</v>
      </c>
      <c r="E8229" s="26" t="str" cm="1">
        <f t="array" ref="E8229">_xlfn.IFS(Orders!W8229=0,"Endirim Yoxdur",SUMIFS(Orders!$V:$V,Orders!$T:$T,Orders!T8229)&gt;10,ROUND(Orders!W8229*1.15,2),SUMIFS(Orders!$V:$V,Orders!$T:$T,Orders!T8229)&lt;=10,"Endirim Yoxdur")</f>
        <v>Endirim Yoxdur</v>
      </c>
    </row>
    <row r="8230" spans="3:5" x14ac:dyDescent="0.25">
      <c r="C8230" s="26" t="str">
        <f>IF(Orders!U8230&gt;500,"Yüksək Satış","Aşağı Satış")</f>
        <v>Yüksək Satış</v>
      </c>
      <c r="D8230" s="26" t="str">
        <f>IF(Orders!U8230&gt;500,IF(Orders!E8230="First Class",IF(Orders!W8230=0,"VIP","Special"),"Formal"),"Normal")</f>
        <v>Formal</v>
      </c>
      <c r="E8230" s="26" t="str" cm="1">
        <f t="array" ref="E8230">_xlfn.IFS(Orders!W8230=0,"Endirim Yoxdur",SUMIFS(Orders!$V:$V,Orders!$T:$T,Orders!T8230)&gt;10,ROUND(Orders!W8230*1.15,2),SUMIFS(Orders!$V:$V,Orders!$T:$T,Orders!T8230)&lt;=10,"Endirim Yoxdur")</f>
        <v>Endirim Yoxdur</v>
      </c>
    </row>
    <row r="8231" spans="3:5" x14ac:dyDescent="0.25">
      <c r="C8231" s="26" t="str">
        <f>IF(Orders!U8231&gt;500,"Yüksək Satış","Aşağı Satış")</f>
        <v>Aşağı Satış</v>
      </c>
      <c r="D8231" s="26" t="str">
        <f>IF(Orders!U8231&gt;500,IF(Orders!E8231="First Class",IF(Orders!W8231=0,"VIP","Special"),"Formal"),"Normal")</f>
        <v>Normal</v>
      </c>
      <c r="E8231" s="26" cm="1">
        <f t="array" ref="E8231">_xlfn.IFS(Orders!W8231=0,"Endirim Yoxdur",SUMIFS(Orders!$V:$V,Orders!$T:$T,Orders!T8231)&gt;10,ROUND(Orders!W8231*1.15,2),SUMIFS(Orders!$V:$V,Orders!$T:$T,Orders!T8231)&lt;=10,"Endirim Yoxdur")</f>
        <v>0.23</v>
      </c>
    </row>
    <row r="8232" spans="3:5" x14ac:dyDescent="0.25">
      <c r="C8232" s="26" t="str">
        <f>IF(Orders!U8232&gt;500,"Yüksək Satış","Aşağı Satış")</f>
        <v>Aşağı Satış</v>
      </c>
      <c r="D8232" s="26" t="str">
        <f>IF(Orders!U8232&gt;500,IF(Orders!E8232="First Class",IF(Orders!W8232=0,"VIP","Special"),"Formal"),"Normal")</f>
        <v>Normal</v>
      </c>
      <c r="E8232" s="26" t="str" cm="1">
        <f t="array" ref="E8232">_xlfn.IFS(Orders!W8232=0,"Endirim Yoxdur",SUMIFS(Orders!$V:$V,Orders!$T:$T,Orders!T8232)&gt;10,ROUND(Orders!W8232*1.15,2),SUMIFS(Orders!$V:$V,Orders!$T:$T,Orders!T8232)&lt;=10,"Endirim Yoxdur")</f>
        <v>Endirim Yoxdur</v>
      </c>
    </row>
    <row r="8233" spans="3:5" x14ac:dyDescent="0.25">
      <c r="C8233" s="26" t="str">
        <f>IF(Orders!U8233&gt;500,"Yüksək Satış","Aşağı Satış")</f>
        <v>Yüksək Satış</v>
      </c>
      <c r="D8233" s="26" t="str">
        <f>IF(Orders!U8233&gt;500,IF(Orders!E8233="First Class",IF(Orders!W8233=0,"VIP","Special"),"Formal"),"Normal")</f>
        <v>Formal</v>
      </c>
      <c r="E8233" s="26" cm="1">
        <f t="array" ref="E8233">_xlfn.IFS(Orders!W8233=0,"Endirim Yoxdur",SUMIFS(Orders!$V:$V,Orders!$T:$T,Orders!T8233)&gt;10,ROUND(Orders!W8233*1.15,2),SUMIFS(Orders!$V:$V,Orders!$T:$T,Orders!T8233)&lt;=10,"Endirim Yoxdur")</f>
        <v>0.23</v>
      </c>
    </row>
    <row r="8234" spans="3:5" x14ac:dyDescent="0.25">
      <c r="C8234" s="26" t="str">
        <f>IF(Orders!U8234&gt;500,"Yüksək Satış","Aşağı Satış")</f>
        <v>Aşağı Satış</v>
      </c>
      <c r="D8234" s="26" t="str">
        <f>IF(Orders!U8234&gt;500,IF(Orders!E8234="First Class",IF(Orders!W8234=0,"VIP","Special"),"Formal"),"Normal")</f>
        <v>Normal</v>
      </c>
      <c r="E8234" s="26" t="str" cm="1">
        <f t="array" ref="E8234">_xlfn.IFS(Orders!W8234=0,"Endirim Yoxdur",SUMIFS(Orders!$V:$V,Orders!$T:$T,Orders!T8234)&gt;10,ROUND(Orders!W8234*1.15,2),SUMIFS(Orders!$V:$V,Orders!$T:$T,Orders!T8234)&lt;=10,"Endirim Yoxdur")</f>
        <v>Endirim Yoxdur</v>
      </c>
    </row>
    <row r="8235" spans="3:5" x14ac:dyDescent="0.25">
      <c r="C8235" s="26" t="str">
        <f>IF(Orders!U8235&gt;500,"Yüksək Satış","Aşağı Satış")</f>
        <v>Aşağı Satış</v>
      </c>
      <c r="D8235" s="26" t="str">
        <f>IF(Orders!U8235&gt;500,IF(Orders!E8235="First Class",IF(Orders!W8235=0,"VIP","Special"),"Formal"),"Normal")</f>
        <v>Normal</v>
      </c>
      <c r="E8235" s="26" t="str" cm="1">
        <f t="array" ref="E8235">_xlfn.IFS(Orders!W8235=0,"Endirim Yoxdur",SUMIFS(Orders!$V:$V,Orders!$T:$T,Orders!T8235)&gt;10,ROUND(Orders!W8235*1.15,2),SUMIFS(Orders!$V:$V,Orders!$T:$T,Orders!T8235)&lt;=10,"Endirim Yoxdur")</f>
        <v>Endirim Yoxdur</v>
      </c>
    </row>
    <row r="8236" spans="3:5" x14ac:dyDescent="0.25">
      <c r="C8236" s="26" t="str">
        <f>IF(Orders!U8236&gt;500,"Yüksək Satış","Aşağı Satış")</f>
        <v>Aşağı Satış</v>
      </c>
      <c r="D8236" s="26" t="str">
        <f>IF(Orders!U8236&gt;500,IF(Orders!E8236="First Class",IF(Orders!W8236=0,"VIP","Special"),"Formal"),"Normal")</f>
        <v>Normal</v>
      </c>
      <c r="E8236" s="26" cm="1">
        <f t="array" ref="E8236">_xlfn.IFS(Orders!W8236=0,"Endirim Yoxdur",SUMIFS(Orders!$V:$V,Orders!$T:$T,Orders!T8236)&gt;10,ROUND(Orders!W8236*1.15,2),SUMIFS(Orders!$V:$V,Orders!$T:$T,Orders!T8236)&lt;=10,"Endirim Yoxdur")</f>
        <v>0.23</v>
      </c>
    </row>
    <row r="8237" spans="3:5" x14ac:dyDescent="0.25">
      <c r="C8237" s="26" t="str">
        <f>IF(Orders!U8237&gt;500,"Yüksək Satış","Aşağı Satış")</f>
        <v>Aşağı Satış</v>
      </c>
      <c r="D8237" s="26" t="str">
        <f>IF(Orders!U8237&gt;500,IF(Orders!E8237="First Class",IF(Orders!W8237=0,"VIP","Special"),"Formal"),"Normal")</f>
        <v>Normal</v>
      </c>
      <c r="E8237" s="26" t="str" cm="1">
        <f t="array" ref="E8237">_xlfn.IFS(Orders!W8237=0,"Endirim Yoxdur",SUMIFS(Orders!$V:$V,Orders!$T:$T,Orders!T8237)&gt;10,ROUND(Orders!W8237*1.15,2),SUMIFS(Orders!$V:$V,Orders!$T:$T,Orders!T8237)&lt;=10,"Endirim Yoxdur")</f>
        <v>Endirim Yoxdur</v>
      </c>
    </row>
    <row r="8238" spans="3:5" x14ac:dyDescent="0.25">
      <c r="C8238" s="26" t="str">
        <f>IF(Orders!U8238&gt;500,"Yüksək Satış","Aşağı Satış")</f>
        <v>Aşağı Satış</v>
      </c>
      <c r="D8238" s="26" t="str">
        <f>IF(Orders!U8238&gt;500,IF(Orders!E8238="First Class",IF(Orders!W8238=0,"VIP","Special"),"Formal"),"Normal")</f>
        <v>Normal</v>
      </c>
      <c r="E8238" s="26" t="str" cm="1">
        <f t="array" ref="E8238">_xlfn.IFS(Orders!W8238=0,"Endirim Yoxdur",SUMIFS(Orders!$V:$V,Orders!$T:$T,Orders!T8238)&gt;10,ROUND(Orders!W8238*1.15,2),SUMIFS(Orders!$V:$V,Orders!$T:$T,Orders!T8238)&lt;=10,"Endirim Yoxdur")</f>
        <v>Endirim Yoxdur</v>
      </c>
    </row>
    <row r="8239" spans="3:5" x14ac:dyDescent="0.25">
      <c r="C8239" s="26" t="str">
        <f>IF(Orders!U8239&gt;500,"Yüksək Satış","Aşağı Satış")</f>
        <v>Aşağı Satış</v>
      </c>
      <c r="D8239" s="26" t="str">
        <f>IF(Orders!U8239&gt;500,IF(Orders!E8239="First Class",IF(Orders!W8239=0,"VIP","Special"),"Formal"),"Normal")</f>
        <v>Normal</v>
      </c>
      <c r="E8239" s="26" cm="1">
        <f t="array" ref="E8239">_xlfn.IFS(Orders!W8239=0,"Endirim Yoxdur",SUMIFS(Orders!$V:$V,Orders!$T:$T,Orders!T8239)&gt;10,ROUND(Orders!W8239*1.15,2),SUMIFS(Orders!$V:$V,Orders!$T:$T,Orders!T8239)&lt;=10,"Endirim Yoxdur")</f>
        <v>0.23</v>
      </c>
    </row>
    <row r="8240" spans="3:5" x14ac:dyDescent="0.25">
      <c r="C8240" s="26" t="str">
        <f>IF(Orders!U8240&gt;500,"Yüksək Satış","Aşağı Satış")</f>
        <v>Aşağı Satış</v>
      </c>
      <c r="D8240" s="26" t="str">
        <f>IF(Orders!U8240&gt;500,IF(Orders!E8240="First Class",IF(Orders!W8240=0,"VIP","Special"),"Formal"),"Normal")</f>
        <v>Normal</v>
      </c>
      <c r="E8240" s="26" t="str" cm="1">
        <f t="array" ref="E8240">_xlfn.IFS(Orders!W8240=0,"Endirim Yoxdur",SUMIFS(Orders!$V:$V,Orders!$T:$T,Orders!T8240)&gt;10,ROUND(Orders!W8240*1.15,2),SUMIFS(Orders!$V:$V,Orders!$T:$T,Orders!T8240)&lt;=10,"Endirim Yoxdur")</f>
        <v>Endirim Yoxdur</v>
      </c>
    </row>
    <row r="8241" spans="3:5" x14ac:dyDescent="0.25">
      <c r="C8241" s="26" t="str">
        <f>IF(Orders!U8241&gt;500,"Yüksək Satış","Aşağı Satış")</f>
        <v>Aşağı Satış</v>
      </c>
      <c r="D8241" s="26" t="str">
        <f>IF(Orders!U8241&gt;500,IF(Orders!E8241="First Class",IF(Orders!W8241=0,"VIP","Special"),"Formal"),"Normal")</f>
        <v>Normal</v>
      </c>
      <c r="E8241" s="26" cm="1">
        <f t="array" ref="E8241">_xlfn.IFS(Orders!W8241=0,"Endirim Yoxdur",SUMIFS(Orders!$V:$V,Orders!$T:$T,Orders!T8241)&gt;10,ROUND(Orders!W8241*1.15,2),SUMIFS(Orders!$V:$V,Orders!$T:$T,Orders!T8241)&lt;=10,"Endirim Yoxdur")</f>
        <v>0.23</v>
      </c>
    </row>
    <row r="8242" spans="3:5" x14ac:dyDescent="0.25">
      <c r="C8242" s="26" t="str">
        <f>IF(Orders!U8242&gt;500,"Yüksək Satış","Aşağı Satış")</f>
        <v>Aşağı Satış</v>
      </c>
      <c r="D8242" s="26" t="str">
        <f>IF(Orders!U8242&gt;500,IF(Orders!E8242="First Class",IF(Orders!W8242=0,"VIP","Special"),"Formal"),"Normal")</f>
        <v>Normal</v>
      </c>
      <c r="E8242" s="26" t="str" cm="1">
        <f t="array" ref="E8242">_xlfn.IFS(Orders!W8242=0,"Endirim Yoxdur",SUMIFS(Orders!$V:$V,Orders!$T:$T,Orders!T8242)&gt;10,ROUND(Orders!W8242*1.15,2),SUMIFS(Orders!$V:$V,Orders!$T:$T,Orders!T8242)&lt;=10,"Endirim Yoxdur")</f>
        <v>Endirim Yoxdur</v>
      </c>
    </row>
    <row r="8243" spans="3:5" x14ac:dyDescent="0.25">
      <c r="C8243" s="26" t="str">
        <f>IF(Orders!U8243&gt;500,"Yüksək Satış","Aşağı Satış")</f>
        <v>Aşağı Satış</v>
      </c>
      <c r="D8243" s="26" t="str">
        <f>IF(Orders!U8243&gt;500,IF(Orders!E8243="First Class",IF(Orders!W8243=0,"VIP","Special"),"Formal"),"Normal")</f>
        <v>Normal</v>
      </c>
      <c r="E8243" s="26" cm="1">
        <f t="array" ref="E8243">_xlfn.IFS(Orders!W8243=0,"Endirim Yoxdur",SUMIFS(Orders!$V:$V,Orders!$T:$T,Orders!T8243)&gt;10,ROUND(Orders!W8243*1.15,2),SUMIFS(Orders!$V:$V,Orders!$T:$T,Orders!T8243)&lt;=10,"Endirim Yoxdur")</f>
        <v>0.23</v>
      </c>
    </row>
    <row r="8244" spans="3:5" x14ac:dyDescent="0.25">
      <c r="C8244" s="26" t="str">
        <f>IF(Orders!U8244&gt;500,"Yüksək Satış","Aşağı Satış")</f>
        <v>Aşağı Satış</v>
      </c>
      <c r="D8244" s="26" t="str">
        <f>IF(Orders!U8244&gt;500,IF(Orders!E8244="First Class",IF(Orders!W8244=0,"VIP","Special"),"Formal"),"Normal")</f>
        <v>Normal</v>
      </c>
      <c r="E8244" s="26" t="str" cm="1">
        <f t="array" ref="E8244">_xlfn.IFS(Orders!W8244=0,"Endirim Yoxdur",SUMIFS(Orders!$V:$V,Orders!$T:$T,Orders!T8244)&gt;10,ROUND(Orders!W8244*1.15,2),SUMIFS(Orders!$V:$V,Orders!$T:$T,Orders!T8244)&lt;=10,"Endirim Yoxdur")</f>
        <v>Endirim Yoxdur</v>
      </c>
    </row>
    <row r="8245" spans="3:5" x14ac:dyDescent="0.25">
      <c r="C8245" s="26" t="str">
        <f>IF(Orders!U8245&gt;500,"Yüksək Satış","Aşağı Satış")</f>
        <v>Aşağı Satış</v>
      </c>
      <c r="D8245" s="26" t="str">
        <f>IF(Orders!U8245&gt;500,IF(Orders!E8245="First Class",IF(Orders!W8245=0,"VIP","Special"),"Formal"),"Normal")</f>
        <v>Normal</v>
      </c>
      <c r="E8245" s="26" cm="1">
        <f t="array" ref="E8245">_xlfn.IFS(Orders!W8245=0,"Endirim Yoxdur",SUMIFS(Orders!$V:$V,Orders!$T:$T,Orders!T8245)&gt;10,ROUND(Orders!W8245*1.15,2),SUMIFS(Orders!$V:$V,Orders!$T:$T,Orders!T8245)&lt;=10,"Endirim Yoxdur")</f>
        <v>0.23</v>
      </c>
    </row>
    <row r="8246" spans="3:5" x14ac:dyDescent="0.25">
      <c r="C8246" s="26" t="str">
        <f>IF(Orders!U8246&gt;500,"Yüksək Satış","Aşağı Satış")</f>
        <v>Aşağı Satış</v>
      </c>
      <c r="D8246" s="26" t="str">
        <f>IF(Orders!U8246&gt;500,IF(Orders!E8246="First Class",IF(Orders!W8246=0,"VIP","Special"),"Formal"),"Normal")</f>
        <v>Normal</v>
      </c>
      <c r="E8246" s="26" cm="1">
        <f t="array" ref="E8246">_xlfn.IFS(Orders!W8246=0,"Endirim Yoxdur",SUMIFS(Orders!$V:$V,Orders!$T:$T,Orders!T8246)&gt;10,ROUND(Orders!W8246*1.15,2),SUMIFS(Orders!$V:$V,Orders!$T:$T,Orders!T8246)&lt;=10,"Endirim Yoxdur")</f>
        <v>0.81</v>
      </c>
    </row>
    <row r="8247" spans="3:5" x14ac:dyDescent="0.25">
      <c r="C8247" s="26" t="str">
        <f>IF(Orders!U8247&gt;500,"Yüksək Satış","Aşağı Satış")</f>
        <v>Aşağı Satış</v>
      </c>
      <c r="D8247" s="26" t="str">
        <f>IF(Orders!U8247&gt;500,IF(Orders!E8247="First Class",IF(Orders!W8247=0,"VIP","Special"),"Formal"),"Normal")</f>
        <v>Normal</v>
      </c>
      <c r="E8247" s="26" t="str" cm="1">
        <f t="array" ref="E8247">_xlfn.IFS(Orders!W8247=0,"Endirim Yoxdur",SUMIFS(Orders!$V:$V,Orders!$T:$T,Orders!T8247)&gt;10,ROUND(Orders!W8247*1.15,2),SUMIFS(Orders!$V:$V,Orders!$T:$T,Orders!T8247)&lt;=10,"Endirim Yoxdur")</f>
        <v>Endirim Yoxdur</v>
      </c>
    </row>
    <row r="8248" spans="3:5" x14ac:dyDescent="0.25">
      <c r="C8248" s="26" t="str">
        <f>IF(Orders!U8248&gt;500,"Yüksək Satış","Aşağı Satış")</f>
        <v>Aşağı Satış</v>
      </c>
      <c r="D8248" s="26" t="str">
        <f>IF(Orders!U8248&gt;500,IF(Orders!E8248="First Class",IF(Orders!W8248=0,"VIP","Special"),"Formal"),"Normal")</f>
        <v>Normal</v>
      </c>
      <c r="E8248" s="26" t="str" cm="1">
        <f t="array" ref="E8248">_xlfn.IFS(Orders!W8248=0,"Endirim Yoxdur",SUMIFS(Orders!$V:$V,Orders!$T:$T,Orders!T8248)&gt;10,ROUND(Orders!W8248*1.15,2),SUMIFS(Orders!$V:$V,Orders!$T:$T,Orders!T8248)&lt;=10,"Endirim Yoxdur")</f>
        <v>Endirim Yoxdur</v>
      </c>
    </row>
    <row r="8249" spans="3:5" x14ac:dyDescent="0.25">
      <c r="C8249" s="26" t="str">
        <f>IF(Orders!U8249&gt;500,"Yüksək Satış","Aşağı Satış")</f>
        <v>Aşağı Satış</v>
      </c>
      <c r="D8249" s="26" t="str">
        <f>IF(Orders!U8249&gt;500,IF(Orders!E8249="First Class",IF(Orders!W8249=0,"VIP","Special"),"Formal"),"Normal")</f>
        <v>Normal</v>
      </c>
      <c r="E8249" s="26" t="str" cm="1">
        <f t="array" ref="E8249">_xlfn.IFS(Orders!W8249=0,"Endirim Yoxdur",SUMIFS(Orders!$V:$V,Orders!$T:$T,Orders!T8249)&gt;10,ROUND(Orders!W8249*1.15,2),SUMIFS(Orders!$V:$V,Orders!$T:$T,Orders!T8249)&lt;=10,"Endirim Yoxdur")</f>
        <v>Endirim Yoxdur</v>
      </c>
    </row>
    <row r="8250" spans="3:5" x14ac:dyDescent="0.25">
      <c r="C8250" s="26" t="str">
        <f>IF(Orders!U8250&gt;500,"Yüksək Satış","Aşağı Satış")</f>
        <v>Aşağı Satış</v>
      </c>
      <c r="D8250" s="26" t="str">
        <f>IF(Orders!U8250&gt;500,IF(Orders!E8250="First Class",IF(Orders!W8250=0,"VIP","Special"),"Formal"),"Normal")</f>
        <v>Normal</v>
      </c>
      <c r="E8250" s="26" t="str" cm="1">
        <f t="array" ref="E8250">_xlfn.IFS(Orders!W8250=0,"Endirim Yoxdur",SUMIFS(Orders!$V:$V,Orders!$T:$T,Orders!T8250)&gt;10,ROUND(Orders!W8250*1.15,2),SUMIFS(Orders!$V:$V,Orders!$T:$T,Orders!T8250)&lt;=10,"Endirim Yoxdur")</f>
        <v>Endirim Yoxdur</v>
      </c>
    </row>
    <row r="8251" spans="3:5" x14ac:dyDescent="0.25">
      <c r="C8251" s="26" t="str">
        <f>IF(Orders!U8251&gt;500,"Yüksək Satış","Aşağı Satış")</f>
        <v>Aşağı Satış</v>
      </c>
      <c r="D8251" s="26" t="str">
        <f>IF(Orders!U8251&gt;500,IF(Orders!E8251="First Class",IF(Orders!W8251=0,"VIP","Special"),"Formal"),"Normal")</f>
        <v>Normal</v>
      </c>
      <c r="E8251" s="26" t="str" cm="1">
        <f t="array" ref="E8251">_xlfn.IFS(Orders!W8251=0,"Endirim Yoxdur",SUMIFS(Orders!$V:$V,Orders!$T:$T,Orders!T8251)&gt;10,ROUND(Orders!W8251*1.15,2),SUMIFS(Orders!$V:$V,Orders!$T:$T,Orders!T8251)&lt;=10,"Endirim Yoxdur")</f>
        <v>Endirim Yoxdur</v>
      </c>
    </row>
    <row r="8252" spans="3:5" x14ac:dyDescent="0.25">
      <c r="C8252" s="26" t="str">
        <f>IF(Orders!U8252&gt;500,"Yüksək Satış","Aşağı Satış")</f>
        <v>Aşağı Satış</v>
      </c>
      <c r="D8252" s="26" t="str">
        <f>IF(Orders!U8252&gt;500,IF(Orders!E8252="First Class",IF(Orders!W8252=0,"VIP","Special"),"Formal"),"Normal")</f>
        <v>Normal</v>
      </c>
      <c r="E8252" s="26" t="str" cm="1">
        <f t="array" ref="E8252">_xlfn.IFS(Orders!W8252=0,"Endirim Yoxdur",SUMIFS(Orders!$V:$V,Orders!$T:$T,Orders!T8252)&gt;10,ROUND(Orders!W8252*1.15,2),SUMIFS(Orders!$V:$V,Orders!$T:$T,Orders!T8252)&lt;=10,"Endirim Yoxdur")</f>
        <v>Endirim Yoxdur</v>
      </c>
    </row>
    <row r="8253" spans="3:5" x14ac:dyDescent="0.25">
      <c r="C8253" s="26" t="str">
        <f>IF(Orders!U8253&gt;500,"Yüksək Satış","Aşağı Satış")</f>
        <v>Aşağı Satış</v>
      </c>
      <c r="D8253" s="26" t="str">
        <f>IF(Orders!U8253&gt;500,IF(Orders!E8253="First Class",IF(Orders!W8253=0,"VIP","Special"),"Formal"),"Normal")</f>
        <v>Normal</v>
      </c>
      <c r="E8253" s="26" t="str" cm="1">
        <f t="array" ref="E8253">_xlfn.IFS(Orders!W8253=0,"Endirim Yoxdur",SUMIFS(Orders!$V:$V,Orders!$T:$T,Orders!T8253)&gt;10,ROUND(Orders!W8253*1.15,2),SUMIFS(Orders!$V:$V,Orders!$T:$T,Orders!T8253)&lt;=10,"Endirim Yoxdur")</f>
        <v>Endirim Yoxdur</v>
      </c>
    </row>
    <row r="8254" spans="3:5" x14ac:dyDescent="0.25">
      <c r="C8254" s="26" t="str">
        <f>IF(Orders!U8254&gt;500,"Yüksək Satış","Aşağı Satış")</f>
        <v>Yüksək Satış</v>
      </c>
      <c r="D8254" s="26" t="str">
        <f>IF(Orders!U8254&gt;500,IF(Orders!E8254="First Class",IF(Orders!W8254=0,"VIP","Special"),"Formal"),"Normal")</f>
        <v>Formal</v>
      </c>
      <c r="E8254" s="26" t="str" cm="1">
        <f t="array" ref="E8254">_xlfn.IFS(Orders!W8254=0,"Endirim Yoxdur",SUMIFS(Orders!$V:$V,Orders!$T:$T,Orders!T8254)&gt;10,ROUND(Orders!W8254*1.15,2),SUMIFS(Orders!$V:$V,Orders!$T:$T,Orders!T8254)&lt;=10,"Endirim Yoxdur")</f>
        <v>Endirim Yoxdur</v>
      </c>
    </row>
    <row r="8255" spans="3:5" x14ac:dyDescent="0.25">
      <c r="C8255" s="26" t="str">
        <f>IF(Orders!U8255&gt;500,"Yüksək Satış","Aşağı Satış")</f>
        <v>Aşağı Satış</v>
      </c>
      <c r="D8255" s="26" t="str">
        <f>IF(Orders!U8255&gt;500,IF(Orders!E8255="First Class",IF(Orders!W8255=0,"VIP","Special"),"Formal"),"Normal")</f>
        <v>Normal</v>
      </c>
      <c r="E8255" s="26" t="str" cm="1">
        <f t="array" ref="E8255">_xlfn.IFS(Orders!W8255=0,"Endirim Yoxdur",SUMIFS(Orders!$V:$V,Orders!$T:$T,Orders!T8255)&gt;10,ROUND(Orders!W8255*1.15,2),SUMIFS(Orders!$V:$V,Orders!$T:$T,Orders!T8255)&lt;=10,"Endirim Yoxdur")</f>
        <v>Endirim Yoxdur</v>
      </c>
    </row>
    <row r="8256" spans="3:5" x14ac:dyDescent="0.25">
      <c r="C8256" s="26" t="str">
        <f>IF(Orders!U8256&gt;500,"Yüksək Satış","Aşağı Satış")</f>
        <v>Aşağı Satış</v>
      </c>
      <c r="D8256" s="26" t="str">
        <f>IF(Orders!U8256&gt;500,IF(Orders!E8256="First Class",IF(Orders!W8256=0,"VIP","Special"),"Formal"),"Normal")</f>
        <v>Normal</v>
      </c>
      <c r="E8256" s="26" cm="1">
        <f t="array" ref="E8256">_xlfn.IFS(Orders!W8256=0,"Endirim Yoxdur",SUMIFS(Orders!$V:$V,Orders!$T:$T,Orders!T8256)&gt;10,ROUND(Orders!W8256*1.15,2),SUMIFS(Orders!$V:$V,Orders!$T:$T,Orders!T8256)&lt;=10,"Endirim Yoxdur")</f>
        <v>0.23</v>
      </c>
    </row>
    <row r="8257" spans="3:5" x14ac:dyDescent="0.25">
      <c r="C8257" s="26" t="str">
        <f>IF(Orders!U8257&gt;500,"Yüksək Satış","Aşağı Satış")</f>
        <v>Aşağı Satış</v>
      </c>
      <c r="D8257" s="26" t="str">
        <f>IF(Orders!U8257&gt;500,IF(Orders!E8257="First Class",IF(Orders!W8257=0,"VIP","Special"),"Formal"),"Normal")</f>
        <v>Normal</v>
      </c>
      <c r="E8257" s="26" t="str" cm="1">
        <f t="array" ref="E8257">_xlfn.IFS(Orders!W8257=0,"Endirim Yoxdur",SUMIFS(Orders!$V:$V,Orders!$T:$T,Orders!T8257)&gt;10,ROUND(Orders!W8257*1.15,2),SUMIFS(Orders!$V:$V,Orders!$T:$T,Orders!T8257)&lt;=10,"Endirim Yoxdur")</f>
        <v>Endirim Yoxdur</v>
      </c>
    </row>
    <row r="8258" spans="3:5" x14ac:dyDescent="0.25">
      <c r="C8258" s="26" t="str">
        <f>IF(Orders!U8258&gt;500,"Yüksək Satış","Aşağı Satış")</f>
        <v>Aşağı Satış</v>
      </c>
      <c r="D8258" s="26" t="str">
        <f>IF(Orders!U8258&gt;500,IF(Orders!E8258="First Class",IF(Orders!W8258=0,"VIP","Special"),"Formal"),"Normal")</f>
        <v>Normal</v>
      </c>
      <c r="E8258" s="26" cm="1">
        <f t="array" ref="E8258">_xlfn.IFS(Orders!W8258=0,"Endirim Yoxdur",SUMIFS(Orders!$V:$V,Orders!$T:$T,Orders!T8258)&gt;10,ROUND(Orders!W8258*1.15,2),SUMIFS(Orders!$V:$V,Orders!$T:$T,Orders!T8258)&lt;=10,"Endirim Yoxdur")</f>
        <v>0.23</v>
      </c>
    </row>
    <row r="8259" spans="3:5" x14ac:dyDescent="0.25">
      <c r="C8259" s="26" t="str">
        <f>IF(Orders!U8259&gt;500,"Yüksək Satış","Aşağı Satış")</f>
        <v>Aşağı Satış</v>
      </c>
      <c r="D8259" s="26" t="str">
        <f>IF(Orders!U8259&gt;500,IF(Orders!E8259="First Class",IF(Orders!W8259=0,"VIP","Special"),"Formal"),"Normal")</f>
        <v>Normal</v>
      </c>
      <c r="E8259" s="26" cm="1">
        <f t="array" ref="E8259">_xlfn.IFS(Orders!W8259=0,"Endirim Yoxdur",SUMIFS(Orders!$V:$V,Orders!$T:$T,Orders!T8259)&gt;10,ROUND(Orders!W8259*1.15,2),SUMIFS(Orders!$V:$V,Orders!$T:$T,Orders!T8259)&lt;=10,"Endirim Yoxdur")</f>
        <v>0.46</v>
      </c>
    </row>
    <row r="8260" spans="3:5" x14ac:dyDescent="0.25">
      <c r="C8260" s="26" t="str">
        <f>IF(Orders!U8260&gt;500,"Yüksək Satış","Aşağı Satış")</f>
        <v>Aşağı Satış</v>
      </c>
      <c r="D8260" s="26" t="str">
        <f>IF(Orders!U8260&gt;500,IF(Orders!E8260="First Class",IF(Orders!W8260=0,"VIP","Special"),"Formal"),"Normal")</f>
        <v>Normal</v>
      </c>
      <c r="E8260" s="26" cm="1">
        <f t="array" ref="E8260">_xlfn.IFS(Orders!W8260=0,"Endirim Yoxdur",SUMIFS(Orders!$V:$V,Orders!$T:$T,Orders!T8260)&gt;10,ROUND(Orders!W8260*1.15,2),SUMIFS(Orders!$V:$V,Orders!$T:$T,Orders!T8260)&lt;=10,"Endirim Yoxdur")</f>
        <v>0.23</v>
      </c>
    </row>
    <row r="8261" spans="3:5" x14ac:dyDescent="0.25">
      <c r="C8261" s="26" t="str">
        <f>IF(Orders!U8261&gt;500,"Yüksək Satış","Aşağı Satış")</f>
        <v>Aşağı Satış</v>
      </c>
      <c r="D8261" s="26" t="str">
        <f>IF(Orders!U8261&gt;500,IF(Orders!E8261="First Class",IF(Orders!W8261=0,"VIP","Special"),"Formal"),"Normal")</f>
        <v>Normal</v>
      </c>
      <c r="E8261" s="26" cm="1">
        <f t="array" ref="E8261">_xlfn.IFS(Orders!W8261=0,"Endirim Yoxdur",SUMIFS(Orders!$V:$V,Orders!$T:$T,Orders!T8261)&gt;10,ROUND(Orders!W8261*1.15,2),SUMIFS(Orders!$V:$V,Orders!$T:$T,Orders!T8261)&lt;=10,"Endirim Yoxdur")</f>
        <v>0.23</v>
      </c>
    </row>
    <row r="8262" spans="3:5" x14ac:dyDescent="0.25">
      <c r="C8262" s="26" t="str">
        <f>IF(Orders!U8262&gt;500,"Yüksək Satış","Aşağı Satış")</f>
        <v>Aşağı Satış</v>
      </c>
      <c r="D8262" s="26" t="str">
        <f>IF(Orders!U8262&gt;500,IF(Orders!E8262="First Class",IF(Orders!W8262=0,"VIP","Special"),"Formal"),"Normal")</f>
        <v>Normal</v>
      </c>
      <c r="E8262" s="26" t="str" cm="1">
        <f t="array" ref="E8262">_xlfn.IFS(Orders!W8262=0,"Endirim Yoxdur",SUMIFS(Orders!$V:$V,Orders!$T:$T,Orders!T8262)&gt;10,ROUND(Orders!W8262*1.15,2),SUMIFS(Orders!$V:$V,Orders!$T:$T,Orders!T8262)&lt;=10,"Endirim Yoxdur")</f>
        <v>Endirim Yoxdur</v>
      </c>
    </row>
    <row r="8263" spans="3:5" x14ac:dyDescent="0.25">
      <c r="C8263" s="26" t="str">
        <f>IF(Orders!U8263&gt;500,"Yüksək Satış","Aşağı Satış")</f>
        <v>Aşağı Satış</v>
      </c>
      <c r="D8263" s="26" t="str">
        <f>IF(Orders!U8263&gt;500,IF(Orders!E8263="First Class",IF(Orders!W8263=0,"VIP","Special"),"Formal"),"Normal")</f>
        <v>Normal</v>
      </c>
      <c r="E8263" s="26" t="str" cm="1">
        <f t="array" ref="E8263">_xlfn.IFS(Orders!W8263=0,"Endirim Yoxdur",SUMIFS(Orders!$V:$V,Orders!$T:$T,Orders!T8263)&gt;10,ROUND(Orders!W8263*1.15,2),SUMIFS(Orders!$V:$V,Orders!$T:$T,Orders!T8263)&lt;=10,"Endirim Yoxdur")</f>
        <v>Endirim Yoxdur</v>
      </c>
    </row>
    <row r="8264" spans="3:5" x14ac:dyDescent="0.25">
      <c r="C8264" s="26" t="str">
        <f>IF(Orders!U8264&gt;500,"Yüksək Satış","Aşağı Satış")</f>
        <v>Yüksək Satış</v>
      </c>
      <c r="D8264" s="26" t="str">
        <f>IF(Orders!U8264&gt;500,IF(Orders!E8264="First Class",IF(Orders!W8264=0,"VIP","Special"),"Formal"),"Normal")</f>
        <v>Formal</v>
      </c>
      <c r="E8264" s="26" cm="1">
        <f t="array" ref="E8264">_xlfn.IFS(Orders!W8264=0,"Endirim Yoxdur",SUMIFS(Orders!$V:$V,Orders!$T:$T,Orders!T8264)&gt;10,ROUND(Orders!W8264*1.15,2),SUMIFS(Orders!$V:$V,Orders!$T:$T,Orders!T8264)&lt;=10,"Endirim Yoxdur")</f>
        <v>0.46</v>
      </c>
    </row>
    <row r="8265" spans="3:5" x14ac:dyDescent="0.25">
      <c r="C8265" s="26" t="str">
        <f>IF(Orders!U8265&gt;500,"Yüksək Satış","Aşağı Satış")</f>
        <v>Aşağı Satış</v>
      </c>
      <c r="D8265" s="26" t="str">
        <f>IF(Orders!U8265&gt;500,IF(Orders!E8265="First Class",IF(Orders!W8265=0,"VIP","Special"),"Formal"),"Normal")</f>
        <v>Normal</v>
      </c>
      <c r="E8265" s="26" cm="1">
        <f t="array" ref="E8265">_xlfn.IFS(Orders!W8265=0,"Endirim Yoxdur",SUMIFS(Orders!$V:$V,Orders!$T:$T,Orders!T8265)&gt;10,ROUND(Orders!W8265*1.15,2),SUMIFS(Orders!$V:$V,Orders!$T:$T,Orders!T8265)&lt;=10,"Endirim Yoxdur")</f>
        <v>0.23</v>
      </c>
    </row>
    <row r="8266" spans="3:5" x14ac:dyDescent="0.25">
      <c r="C8266" s="26" t="str">
        <f>IF(Orders!U8266&gt;500,"Yüksək Satış","Aşağı Satış")</f>
        <v>Aşağı Satış</v>
      </c>
      <c r="D8266" s="26" t="str">
        <f>IF(Orders!U8266&gt;500,IF(Orders!E8266="First Class",IF(Orders!W8266=0,"VIP","Special"),"Formal"),"Normal")</f>
        <v>Normal</v>
      </c>
      <c r="E8266" s="26" cm="1">
        <f t="array" ref="E8266">_xlfn.IFS(Orders!W8266=0,"Endirim Yoxdur",SUMIFS(Orders!$V:$V,Orders!$T:$T,Orders!T8266)&gt;10,ROUND(Orders!W8266*1.15,2),SUMIFS(Orders!$V:$V,Orders!$T:$T,Orders!T8266)&lt;=10,"Endirim Yoxdur")</f>
        <v>0.23</v>
      </c>
    </row>
    <row r="8267" spans="3:5" x14ac:dyDescent="0.25">
      <c r="C8267" s="26" t="str">
        <f>IF(Orders!U8267&gt;500,"Yüksək Satış","Aşağı Satış")</f>
        <v>Aşağı Satış</v>
      </c>
      <c r="D8267" s="26" t="str">
        <f>IF(Orders!U8267&gt;500,IF(Orders!E8267="First Class",IF(Orders!W8267=0,"VIP","Special"),"Formal"),"Normal")</f>
        <v>Normal</v>
      </c>
      <c r="E8267" s="26" cm="1">
        <f t="array" ref="E8267">_xlfn.IFS(Orders!W8267=0,"Endirim Yoxdur",SUMIFS(Orders!$V:$V,Orders!$T:$T,Orders!T8267)&gt;10,ROUND(Orders!W8267*1.15,2),SUMIFS(Orders!$V:$V,Orders!$T:$T,Orders!T8267)&lt;=10,"Endirim Yoxdur")</f>
        <v>0.35</v>
      </c>
    </row>
    <row r="8268" spans="3:5" x14ac:dyDescent="0.25">
      <c r="C8268" s="26" t="str">
        <f>IF(Orders!U8268&gt;500,"Yüksək Satış","Aşağı Satış")</f>
        <v>Aşağı Satış</v>
      </c>
      <c r="D8268" s="26" t="str">
        <f>IF(Orders!U8268&gt;500,IF(Orders!E8268="First Class",IF(Orders!W8268=0,"VIP","Special"),"Formal"),"Normal")</f>
        <v>Normal</v>
      </c>
      <c r="E8268" s="26" t="str" cm="1">
        <f t="array" ref="E8268">_xlfn.IFS(Orders!W8268=0,"Endirim Yoxdur",SUMIFS(Orders!$V:$V,Orders!$T:$T,Orders!T8268)&gt;10,ROUND(Orders!W8268*1.15,2),SUMIFS(Orders!$V:$V,Orders!$T:$T,Orders!T8268)&lt;=10,"Endirim Yoxdur")</f>
        <v>Endirim Yoxdur</v>
      </c>
    </row>
    <row r="8269" spans="3:5" x14ac:dyDescent="0.25">
      <c r="C8269" s="26" t="str">
        <f>IF(Orders!U8269&gt;500,"Yüksək Satış","Aşağı Satış")</f>
        <v>Aşağı Satış</v>
      </c>
      <c r="D8269" s="26" t="str">
        <f>IF(Orders!U8269&gt;500,IF(Orders!E8269="First Class",IF(Orders!W8269=0,"VIP","Special"),"Formal"),"Normal")</f>
        <v>Normal</v>
      </c>
      <c r="E8269" s="26" t="str" cm="1">
        <f t="array" ref="E8269">_xlfn.IFS(Orders!W8269=0,"Endirim Yoxdur",SUMIFS(Orders!$V:$V,Orders!$T:$T,Orders!T8269)&gt;10,ROUND(Orders!W8269*1.15,2),SUMIFS(Orders!$V:$V,Orders!$T:$T,Orders!T8269)&lt;=10,"Endirim Yoxdur")</f>
        <v>Endirim Yoxdur</v>
      </c>
    </row>
    <row r="8270" spans="3:5" x14ac:dyDescent="0.25">
      <c r="C8270" s="26" t="str">
        <f>IF(Orders!U8270&gt;500,"Yüksək Satış","Aşağı Satış")</f>
        <v>Aşağı Satış</v>
      </c>
      <c r="D8270" s="26" t="str">
        <f>IF(Orders!U8270&gt;500,IF(Orders!E8270="First Class",IF(Orders!W8270=0,"VIP","Special"),"Formal"),"Normal")</f>
        <v>Normal</v>
      </c>
      <c r="E8270" s="26" cm="1">
        <f t="array" ref="E8270">_xlfn.IFS(Orders!W8270=0,"Endirim Yoxdur",SUMIFS(Orders!$V:$V,Orders!$T:$T,Orders!T8270)&gt;10,ROUND(Orders!W8270*1.15,2),SUMIFS(Orders!$V:$V,Orders!$T:$T,Orders!T8270)&lt;=10,"Endirim Yoxdur")</f>
        <v>0.23</v>
      </c>
    </row>
    <row r="8271" spans="3:5" x14ac:dyDescent="0.25">
      <c r="C8271" s="26" t="str">
        <f>IF(Orders!U8271&gt;500,"Yüksək Satış","Aşağı Satış")</f>
        <v>Aşağı Satış</v>
      </c>
      <c r="D8271" s="26" t="str">
        <f>IF(Orders!U8271&gt;500,IF(Orders!E8271="First Class",IF(Orders!W8271=0,"VIP","Special"),"Formal"),"Normal")</f>
        <v>Normal</v>
      </c>
      <c r="E8271" s="26" t="str" cm="1">
        <f t="array" ref="E8271">_xlfn.IFS(Orders!W8271=0,"Endirim Yoxdur",SUMIFS(Orders!$V:$V,Orders!$T:$T,Orders!T8271)&gt;10,ROUND(Orders!W8271*1.15,2),SUMIFS(Orders!$V:$V,Orders!$T:$T,Orders!T8271)&lt;=10,"Endirim Yoxdur")</f>
        <v>Endirim Yoxdur</v>
      </c>
    </row>
    <row r="8272" spans="3:5" x14ac:dyDescent="0.25">
      <c r="C8272" s="26" t="str">
        <f>IF(Orders!U8272&gt;500,"Yüksək Satış","Aşağı Satış")</f>
        <v>Aşağı Satış</v>
      </c>
      <c r="D8272" s="26" t="str">
        <f>IF(Orders!U8272&gt;500,IF(Orders!E8272="First Class",IF(Orders!W8272=0,"VIP","Special"),"Formal"),"Normal")</f>
        <v>Normal</v>
      </c>
      <c r="E8272" s="26" t="str" cm="1">
        <f t="array" ref="E8272">_xlfn.IFS(Orders!W8272=0,"Endirim Yoxdur",SUMIFS(Orders!$V:$V,Orders!$T:$T,Orders!T8272)&gt;10,ROUND(Orders!W8272*1.15,2),SUMIFS(Orders!$V:$V,Orders!$T:$T,Orders!T8272)&lt;=10,"Endirim Yoxdur")</f>
        <v>Endirim Yoxdur</v>
      </c>
    </row>
    <row r="8273" spans="3:5" x14ac:dyDescent="0.25">
      <c r="C8273" s="26" t="str">
        <f>IF(Orders!U8273&gt;500,"Yüksək Satış","Aşağı Satış")</f>
        <v>Aşağı Satış</v>
      </c>
      <c r="D8273" s="26" t="str">
        <f>IF(Orders!U8273&gt;500,IF(Orders!E8273="First Class",IF(Orders!W8273=0,"VIP","Special"),"Formal"),"Normal")</f>
        <v>Normal</v>
      </c>
      <c r="E8273" s="26" cm="1">
        <f t="array" ref="E8273">_xlfn.IFS(Orders!W8273=0,"Endirim Yoxdur",SUMIFS(Orders!$V:$V,Orders!$T:$T,Orders!T8273)&gt;10,ROUND(Orders!W8273*1.15,2),SUMIFS(Orders!$V:$V,Orders!$T:$T,Orders!T8273)&lt;=10,"Endirim Yoxdur")</f>
        <v>0.23</v>
      </c>
    </row>
    <row r="8274" spans="3:5" x14ac:dyDescent="0.25">
      <c r="C8274" s="26" t="str">
        <f>IF(Orders!U8274&gt;500,"Yüksək Satış","Aşağı Satış")</f>
        <v>Aşağı Satış</v>
      </c>
      <c r="D8274" s="26" t="str">
        <f>IF(Orders!U8274&gt;500,IF(Orders!E8274="First Class",IF(Orders!W8274=0,"VIP","Special"),"Formal"),"Normal")</f>
        <v>Normal</v>
      </c>
      <c r="E8274" s="26" cm="1">
        <f t="array" ref="E8274">_xlfn.IFS(Orders!W8274=0,"Endirim Yoxdur",SUMIFS(Orders!$V:$V,Orders!$T:$T,Orders!T8274)&gt;10,ROUND(Orders!W8274*1.15,2),SUMIFS(Orders!$V:$V,Orders!$T:$T,Orders!T8274)&lt;=10,"Endirim Yoxdur")</f>
        <v>0.92</v>
      </c>
    </row>
    <row r="8275" spans="3:5" x14ac:dyDescent="0.25">
      <c r="C8275" s="26" t="str">
        <f>IF(Orders!U8275&gt;500,"Yüksək Satış","Aşağı Satış")</f>
        <v>Aşağı Satış</v>
      </c>
      <c r="D8275" s="26" t="str">
        <f>IF(Orders!U8275&gt;500,IF(Orders!E8275="First Class",IF(Orders!W8275=0,"VIP","Special"),"Formal"),"Normal")</f>
        <v>Normal</v>
      </c>
      <c r="E8275" s="26" cm="1">
        <f t="array" ref="E8275">_xlfn.IFS(Orders!W8275=0,"Endirim Yoxdur",SUMIFS(Orders!$V:$V,Orders!$T:$T,Orders!T8275)&gt;10,ROUND(Orders!W8275*1.15,2),SUMIFS(Orders!$V:$V,Orders!$T:$T,Orders!T8275)&lt;=10,"Endirim Yoxdur")</f>
        <v>0.23</v>
      </c>
    </row>
    <row r="8276" spans="3:5" x14ac:dyDescent="0.25">
      <c r="C8276" s="26" t="str">
        <f>IF(Orders!U8276&gt;500,"Yüksək Satış","Aşağı Satış")</f>
        <v>Aşağı Satış</v>
      </c>
      <c r="D8276" s="26" t="str">
        <f>IF(Orders!U8276&gt;500,IF(Orders!E8276="First Class",IF(Orders!W8276=0,"VIP","Special"),"Formal"),"Normal")</f>
        <v>Normal</v>
      </c>
      <c r="E8276" s="26" t="str" cm="1">
        <f t="array" ref="E8276">_xlfn.IFS(Orders!W8276=0,"Endirim Yoxdur",SUMIFS(Orders!$V:$V,Orders!$T:$T,Orders!T8276)&gt;10,ROUND(Orders!W8276*1.15,2),SUMIFS(Orders!$V:$V,Orders!$T:$T,Orders!T8276)&lt;=10,"Endirim Yoxdur")</f>
        <v>Endirim Yoxdur</v>
      </c>
    </row>
    <row r="8277" spans="3:5" x14ac:dyDescent="0.25">
      <c r="C8277" s="26" t="str">
        <f>IF(Orders!U8277&gt;500,"Yüksək Satış","Aşağı Satış")</f>
        <v>Aşağı Satış</v>
      </c>
      <c r="D8277" s="26" t="str">
        <f>IF(Orders!U8277&gt;500,IF(Orders!E8277="First Class",IF(Orders!W8277=0,"VIP","Special"),"Formal"),"Normal")</f>
        <v>Normal</v>
      </c>
      <c r="E8277" s="26" t="str" cm="1">
        <f t="array" ref="E8277">_xlfn.IFS(Orders!W8277=0,"Endirim Yoxdur",SUMIFS(Orders!$V:$V,Orders!$T:$T,Orders!T8277)&gt;10,ROUND(Orders!W8277*1.15,2),SUMIFS(Orders!$V:$V,Orders!$T:$T,Orders!T8277)&lt;=10,"Endirim Yoxdur")</f>
        <v>Endirim Yoxdur</v>
      </c>
    </row>
    <row r="8278" spans="3:5" x14ac:dyDescent="0.25">
      <c r="C8278" s="26" t="str">
        <f>IF(Orders!U8278&gt;500,"Yüksək Satış","Aşağı Satış")</f>
        <v>Aşağı Satış</v>
      </c>
      <c r="D8278" s="26" t="str">
        <f>IF(Orders!U8278&gt;500,IF(Orders!E8278="First Class",IF(Orders!W8278=0,"VIP","Special"),"Formal"),"Normal")</f>
        <v>Normal</v>
      </c>
      <c r="E8278" s="26" t="str" cm="1">
        <f t="array" ref="E8278">_xlfn.IFS(Orders!W8278=0,"Endirim Yoxdur",SUMIFS(Orders!$V:$V,Orders!$T:$T,Orders!T8278)&gt;10,ROUND(Orders!W8278*1.15,2),SUMIFS(Orders!$V:$V,Orders!$T:$T,Orders!T8278)&lt;=10,"Endirim Yoxdur")</f>
        <v>Endirim Yoxdur</v>
      </c>
    </row>
    <row r="8279" spans="3:5" x14ac:dyDescent="0.25">
      <c r="C8279" s="26" t="str">
        <f>IF(Orders!U8279&gt;500,"Yüksək Satış","Aşağı Satış")</f>
        <v>Aşağı Satış</v>
      </c>
      <c r="D8279" s="26" t="str">
        <f>IF(Orders!U8279&gt;500,IF(Orders!E8279="First Class",IF(Orders!W8279=0,"VIP","Special"),"Formal"),"Normal")</f>
        <v>Normal</v>
      </c>
      <c r="E8279" s="26" t="str" cm="1">
        <f t="array" ref="E8279">_xlfn.IFS(Orders!W8279=0,"Endirim Yoxdur",SUMIFS(Orders!$V:$V,Orders!$T:$T,Orders!T8279)&gt;10,ROUND(Orders!W8279*1.15,2),SUMIFS(Orders!$V:$V,Orders!$T:$T,Orders!T8279)&lt;=10,"Endirim Yoxdur")</f>
        <v>Endirim Yoxdur</v>
      </c>
    </row>
    <row r="8280" spans="3:5" x14ac:dyDescent="0.25">
      <c r="C8280" s="26" t="str">
        <f>IF(Orders!U8280&gt;500,"Yüksək Satış","Aşağı Satış")</f>
        <v>Aşağı Satış</v>
      </c>
      <c r="D8280" s="26" t="str">
        <f>IF(Orders!U8280&gt;500,IF(Orders!E8280="First Class",IF(Orders!W8280=0,"VIP","Special"),"Formal"),"Normal")</f>
        <v>Normal</v>
      </c>
      <c r="E8280" s="26" cm="1">
        <f t="array" ref="E8280">_xlfn.IFS(Orders!W8280=0,"Endirim Yoxdur",SUMIFS(Orders!$V:$V,Orders!$T:$T,Orders!T8280)&gt;10,ROUND(Orders!W8280*1.15,2),SUMIFS(Orders!$V:$V,Orders!$T:$T,Orders!T8280)&lt;=10,"Endirim Yoxdur")</f>
        <v>0.23</v>
      </c>
    </row>
    <row r="8281" spans="3:5" x14ac:dyDescent="0.25">
      <c r="C8281" s="26" t="str">
        <f>IF(Orders!U8281&gt;500,"Yüksək Satış","Aşağı Satış")</f>
        <v>Aşağı Satış</v>
      </c>
      <c r="D8281" s="26" t="str">
        <f>IF(Orders!U8281&gt;500,IF(Orders!E8281="First Class",IF(Orders!W8281=0,"VIP","Special"),"Formal"),"Normal")</f>
        <v>Normal</v>
      </c>
      <c r="E8281" s="26" t="str" cm="1">
        <f t="array" ref="E8281">_xlfn.IFS(Orders!W8281=0,"Endirim Yoxdur",SUMIFS(Orders!$V:$V,Orders!$T:$T,Orders!T8281)&gt;10,ROUND(Orders!W8281*1.15,2),SUMIFS(Orders!$V:$V,Orders!$T:$T,Orders!T8281)&lt;=10,"Endirim Yoxdur")</f>
        <v>Endirim Yoxdur</v>
      </c>
    </row>
    <row r="8282" spans="3:5" x14ac:dyDescent="0.25">
      <c r="C8282" s="26" t="str">
        <f>IF(Orders!U8282&gt;500,"Yüksək Satış","Aşağı Satış")</f>
        <v>Aşağı Satış</v>
      </c>
      <c r="D8282" s="26" t="str">
        <f>IF(Orders!U8282&gt;500,IF(Orders!E8282="First Class",IF(Orders!W8282=0,"VIP","Special"),"Formal"),"Normal")</f>
        <v>Normal</v>
      </c>
      <c r="E8282" s="26" t="str" cm="1">
        <f t="array" ref="E8282">_xlfn.IFS(Orders!W8282=0,"Endirim Yoxdur",SUMIFS(Orders!$V:$V,Orders!$T:$T,Orders!T8282)&gt;10,ROUND(Orders!W8282*1.15,2),SUMIFS(Orders!$V:$V,Orders!$T:$T,Orders!T8282)&lt;=10,"Endirim Yoxdur")</f>
        <v>Endirim Yoxdur</v>
      </c>
    </row>
    <row r="8283" spans="3:5" x14ac:dyDescent="0.25">
      <c r="C8283" s="26" t="str">
        <f>IF(Orders!U8283&gt;500,"Yüksək Satış","Aşağı Satış")</f>
        <v>Aşağı Satış</v>
      </c>
      <c r="D8283" s="26" t="str">
        <f>IF(Orders!U8283&gt;500,IF(Orders!E8283="First Class",IF(Orders!W8283=0,"VIP","Special"),"Formal"),"Normal")</f>
        <v>Normal</v>
      </c>
      <c r="E8283" s="26" t="str" cm="1">
        <f t="array" ref="E8283">_xlfn.IFS(Orders!W8283=0,"Endirim Yoxdur",SUMIFS(Orders!$V:$V,Orders!$T:$T,Orders!T8283)&gt;10,ROUND(Orders!W8283*1.15,2),SUMIFS(Orders!$V:$V,Orders!$T:$T,Orders!T8283)&lt;=10,"Endirim Yoxdur")</f>
        <v>Endirim Yoxdur</v>
      </c>
    </row>
    <row r="8284" spans="3:5" x14ac:dyDescent="0.25">
      <c r="C8284" s="26" t="str">
        <f>IF(Orders!U8284&gt;500,"Yüksək Satış","Aşağı Satış")</f>
        <v>Aşağı Satış</v>
      </c>
      <c r="D8284" s="26" t="str">
        <f>IF(Orders!U8284&gt;500,IF(Orders!E8284="First Class",IF(Orders!W8284=0,"VIP","Special"),"Formal"),"Normal")</f>
        <v>Normal</v>
      </c>
      <c r="E8284" s="26" t="str" cm="1">
        <f t="array" ref="E8284">_xlfn.IFS(Orders!W8284=0,"Endirim Yoxdur",SUMIFS(Orders!$V:$V,Orders!$T:$T,Orders!T8284)&gt;10,ROUND(Orders!W8284*1.15,2),SUMIFS(Orders!$V:$V,Orders!$T:$T,Orders!T8284)&lt;=10,"Endirim Yoxdur")</f>
        <v>Endirim Yoxdur</v>
      </c>
    </row>
    <row r="8285" spans="3:5" x14ac:dyDescent="0.25">
      <c r="C8285" s="26" t="str">
        <f>IF(Orders!U8285&gt;500,"Yüksək Satış","Aşağı Satış")</f>
        <v>Aşağı Satış</v>
      </c>
      <c r="D8285" s="26" t="str">
        <f>IF(Orders!U8285&gt;500,IF(Orders!E8285="First Class",IF(Orders!W8285=0,"VIP","Special"),"Formal"),"Normal")</f>
        <v>Normal</v>
      </c>
      <c r="E8285" s="26" t="str" cm="1">
        <f t="array" ref="E8285">_xlfn.IFS(Orders!W8285=0,"Endirim Yoxdur",SUMIFS(Orders!$V:$V,Orders!$T:$T,Orders!T8285)&gt;10,ROUND(Orders!W8285*1.15,2),SUMIFS(Orders!$V:$V,Orders!$T:$T,Orders!T8285)&lt;=10,"Endirim Yoxdur")</f>
        <v>Endirim Yoxdur</v>
      </c>
    </row>
    <row r="8286" spans="3:5" x14ac:dyDescent="0.25">
      <c r="C8286" s="26" t="str">
        <f>IF(Orders!U8286&gt;500,"Yüksək Satış","Aşağı Satış")</f>
        <v>Aşağı Satış</v>
      </c>
      <c r="D8286" s="26" t="str">
        <f>IF(Orders!U8286&gt;500,IF(Orders!E8286="First Class",IF(Orders!W8286=0,"VIP","Special"),"Formal"),"Normal")</f>
        <v>Normal</v>
      </c>
      <c r="E8286" s="26" t="str" cm="1">
        <f t="array" ref="E8286">_xlfn.IFS(Orders!W8286=0,"Endirim Yoxdur",SUMIFS(Orders!$V:$V,Orders!$T:$T,Orders!T8286)&gt;10,ROUND(Orders!W8286*1.15,2),SUMIFS(Orders!$V:$V,Orders!$T:$T,Orders!T8286)&lt;=10,"Endirim Yoxdur")</f>
        <v>Endirim Yoxdur</v>
      </c>
    </row>
    <row r="8287" spans="3:5" x14ac:dyDescent="0.25">
      <c r="C8287" s="26" t="str">
        <f>IF(Orders!U8287&gt;500,"Yüksək Satış","Aşağı Satış")</f>
        <v>Aşağı Satış</v>
      </c>
      <c r="D8287" s="26" t="str">
        <f>IF(Orders!U8287&gt;500,IF(Orders!E8287="First Class",IF(Orders!W8287=0,"VIP","Special"),"Formal"),"Normal")</f>
        <v>Normal</v>
      </c>
      <c r="E8287" s="26" t="str" cm="1">
        <f t="array" ref="E8287">_xlfn.IFS(Orders!W8287=0,"Endirim Yoxdur",SUMIFS(Orders!$V:$V,Orders!$T:$T,Orders!T8287)&gt;10,ROUND(Orders!W8287*1.15,2),SUMIFS(Orders!$V:$V,Orders!$T:$T,Orders!T8287)&lt;=10,"Endirim Yoxdur")</f>
        <v>Endirim Yoxdur</v>
      </c>
    </row>
    <row r="8288" spans="3:5" x14ac:dyDescent="0.25">
      <c r="C8288" s="26" t="str">
        <f>IF(Orders!U8288&gt;500,"Yüksək Satış","Aşağı Satış")</f>
        <v>Yüksək Satış</v>
      </c>
      <c r="D8288" s="26" t="str">
        <f>IF(Orders!U8288&gt;500,IF(Orders!E8288="First Class",IF(Orders!W8288=0,"VIP","Special"),"Formal"),"Normal")</f>
        <v>Formal</v>
      </c>
      <c r="E8288" s="26" t="str" cm="1">
        <f t="array" ref="E8288">_xlfn.IFS(Orders!W8288=0,"Endirim Yoxdur",SUMIFS(Orders!$V:$V,Orders!$T:$T,Orders!T8288)&gt;10,ROUND(Orders!W8288*1.15,2),SUMIFS(Orders!$V:$V,Orders!$T:$T,Orders!T8288)&lt;=10,"Endirim Yoxdur")</f>
        <v>Endirim Yoxdur</v>
      </c>
    </row>
    <row r="8289" spans="3:5" x14ac:dyDescent="0.25">
      <c r="C8289" s="26" t="str">
        <f>IF(Orders!U8289&gt;500,"Yüksək Satış","Aşağı Satış")</f>
        <v>Aşağı Satış</v>
      </c>
      <c r="D8289" s="26" t="str">
        <f>IF(Orders!U8289&gt;500,IF(Orders!E8289="First Class",IF(Orders!W8289=0,"VIP","Special"),"Formal"),"Normal")</f>
        <v>Normal</v>
      </c>
      <c r="E8289" s="26" t="str" cm="1">
        <f t="array" ref="E8289">_xlfn.IFS(Orders!W8289=0,"Endirim Yoxdur",SUMIFS(Orders!$V:$V,Orders!$T:$T,Orders!T8289)&gt;10,ROUND(Orders!W8289*1.15,2),SUMIFS(Orders!$V:$V,Orders!$T:$T,Orders!T8289)&lt;=10,"Endirim Yoxdur")</f>
        <v>Endirim Yoxdur</v>
      </c>
    </row>
    <row r="8290" spans="3:5" x14ac:dyDescent="0.25">
      <c r="C8290" s="26" t="str">
        <f>IF(Orders!U8290&gt;500,"Yüksək Satış","Aşağı Satış")</f>
        <v>Aşağı Satış</v>
      </c>
      <c r="D8290" s="26" t="str">
        <f>IF(Orders!U8290&gt;500,IF(Orders!E8290="First Class",IF(Orders!W8290=0,"VIP","Special"),"Formal"),"Normal")</f>
        <v>Normal</v>
      </c>
      <c r="E8290" s="26" t="str" cm="1">
        <f t="array" ref="E8290">_xlfn.IFS(Orders!W8290=0,"Endirim Yoxdur",SUMIFS(Orders!$V:$V,Orders!$T:$T,Orders!T8290)&gt;10,ROUND(Orders!W8290*1.15,2),SUMIFS(Orders!$V:$V,Orders!$T:$T,Orders!T8290)&lt;=10,"Endirim Yoxdur")</f>
        <v>Endirim Yoxdur</v>
      </c>
    </row>
    <row r="8291" spans="3:5" x14ac:dyDescent="0.25">
      <c r="C8291" s="26" t="str">
        <f>IF(Orders!U8291&gt;500,"Yüksək Satış","Aşağı Satış")</f>
        <v>Yüksək Satış</v>
      </c>
      <c r="D8291" s="26" t="str">
        <f>IF(Orders!U8291&gt;500,IF(Orders!E8291="First Class",IF(Orders!W8291=0,"VIP","Special"),"Formal"),"Normal")</f>
        <v>Formal</v>
      </c>
      <c r="E8291" s="26" t="str" cm="1">
        <f t="array" ref="E8291">_xlfn.IFS(Orders!W8291=0,"Endirim Yoxdur",SUMIFS(Orders!$V:$V,Orders!$T:$T,Orders!T8291)&gt;10,ROUND(Orders!W8291*1.15,2),SUMIFS(Orders!$V:$V,Orders!$T:$T,Orders!T8291)&lt;=10,"Endirim Yoxdur")</f>
        <v>Endirim Yoxdur</v>
      </c>
    </row>
    <row r="8292" spans="3:5" x14ac:dyDescent="0.25">
      <c r="C8292" s="26" t="str">
        <f>IF(Orders!U8292&gt;500,"Yüksək Satış","Aşağı Satış")</f>
        <v>Aşağı Satış</v>
      </c>
      <c r="D8292" s="26" t="str">
        <f>IF(Orders!U8292&gt;500,IF(Orders!E8292="First Class",IF(Orders!W8292=0,"VIP","Special"),"Formal"),"Normal")</f>
        <v>Normal</v>
      </c>
      <c r="E8292" s="26" t="str" cm="1">
        <f t="array" ref="E8292">_xlfn.IFS(Orders!W8292=0,"Endirim Yoxdur",SUMIFS(Orders!$V:$V,Orders!$T:$T,Orders!T8292)&gt;10,ROUND(Orders!W8292*1.15,2),SUMIFS(Orders!$V:$V,Orders!$T:$T,Orders!T8292)&lt;=10,"Endirim Yoxdur")</f>
        <v>Endirim Yoxdur</v>
      </c>
    </row>
    <row r="8293" spans="3:5" x14ac:dyDescent="0.25">
      <c r="C8293" s="26" t="str">
        <f>IF(Orders!U8293&gt;500,"Yüksək Satış","Aşağı Satış")</f>
        <v>Aşağı Satış</v>
      </c>
      <c r="D8293" s="26" t="str">
        <f>IF(Orders!U8293&gt;500,IF(Orders!E8293="First Class",IF(Orders!W8293=0,"VIP","Special"),"Formal"),"Normal")</f>
        <v>Normal</v>
      </c>
      <c r="E8293" s="26" t="str" cm="1">
        <f t="array" ref="E8293">_xlfn.IFS(Orders!W8293=0,"Endirim Yoxdur",SUMIFS(Orders!$V:$V,Orders!$T:$T,Orders!T8293)&gt;10,ROUND(Orders!W8293*1.15,2),SUMIFS(Orders!$V:$V,Orders!$T:$T,Orders!T8293)&lt;=10,"Endirim Yoxdur")</f>
        <v>Endirim Yoxdur</v>
      </c>
    </row>
    <row r="8294" spans="3:5" x14ac:dyDescent="0.25">
      <c r="C8294" s="26" t="str">
        <f>IF(Orders!U8294&gt;500,"Yüksək Satış","Aşağı Satış")</f>
        <v>Aşağı Satış</v>
      </c>
      <c r="D8294" s="26" t="str">
        <f>IF(Orders!U8294&gt;500,IF(Orders!E8294="First Class",IF(Orders!W8294=0,"VIP","Special"),"Formal"),"Normal")</f>
        <v>Normal</v>
      </c>
      <c r="E8294" s="26" t="str" cm="1">
        <f t="array" ref="E8294">_xlfn.IFS(Orders!W8294=0,"Endirim Yoxdur",SUMIFS(Orders!$V:$V,Orders!$T:$T,Orders!T8294)&gt;10,ROUND(Orders!W8294*1.15,2),SUMIFS(Orders!$V:$V,Orders!$T:$T,Orders!T8294)&lt;=10,"Endirim Yoxdur")</f>
        <v>Endirim Yoxdur</v>
      </c>
    </row>
    <row r="8295" spans="3:5" x14ac:dyDescent="0.25">
      <c r="C8295" s="26" t="str">
        <f>IF(Orders!U8295&gt;500,"Yüksək Satış","Aşağı Satış")</f>
        <v>Aşağı Satış</v>
      </c>
      <c r="D8295" s="26" t="str">
        <f>IF(Orders!U8295&gt;500,IF(Orders!E8295="First Class",IF(Orders!W8295=0,"VIP","Special"),"Formal"),"Normal")</f>
        <v>Normal</v>
      </c>
      <c r="E8295" s="26" cm="1">
        <f t="array" ref="E8295">_xlfn.IFS(Orders!W8295=0,"Endirim Yoxdur",SUMIFS(Orders!$V:$V,Orders!$T:$T,Orders!T8295)&gt;10,ROUND(Orders!W8295*1.15,2),SUMIFS(Orders!$V:$V,Orders!$T:$T,Orders!T8295)&lt;=10,"Endirim Yoxdur")</f>
        <v>0.23</v>
      </c>
    </row>
    <row r="8296" spans="3:5" x14ac:dyDescent="0.25">
      <c r="C8296" s="26" t="str">
        <f>IF(Orders!U8296&gt;500,"Yüksək Satış","Aşağı Satış")</f>
        <v>Aşağı Satış</v>
      </c>
      <c r="D8296" s="26" t="str">
        <f>IF(Orders!U8296&gt;500,IF(Orders!E8296="First Class",IF(Orders!W8296=0,"VIP","Special"),"Formal"),"Normal")</f>
        <v>Normal</v>
      </c>
      <c r="E8296" s="26" cm="1">
        <f t="array" ref="E8296">_xlfn.IFS(Orders!W8296=0,"Endirim Yoxdur",SUMIFS(Orders!$V:$V,Orders!$T:$T,Orders!T8296)&gt;10,ROUND(Orders!W8296*1.15,2),SUMIFS(Orders!$V:$V,Orders!$T:$T,Orders!T8296)&lt;=10,"Endirim Yoxdur")</f>
        <v>0.23</v>
      </c>
    </row>
    <row r="8297" spans="3:5" x14ac:dyDescent="0.25">
      <c r="C8297" s="26" t="str">
        <f>IF(Orders!U8297&gt;500,"Yüksək Satış","Aşağı Satış")</f>
        <v>Aşağı Satış</v>
      </c>
      <c r="D8297" s="26" t="str">
        <f>IF(Orders!U8297&gt;500,IF(Orders!E8297="First Class",IF(Orders!W8297=0,"VIP","Special"),"Formal"),"Normal")</f>
        <v>Normal</v>
      </c>
      <c r="E8297" s="26" t="str" cm="1">
        <f t="array" ref="E8297">_xlfn.IFS(Orders!W8297=0,"Endirim Yoxdur",SUMIFS(Orders!$V:$V,Orders!$T:$T,Orders!T8297)&gt;10,ROUND(Orders!W8297*1.15,2),SUMIFS(Orders!$V:$V,Orders!$T:$T,Orders!T8297)&lt;=10,"Endirim Yoxdur")</f>
        <v>Endirim Yoxdur</v>
      </c>
    </row>
    <row r="8298" spans="3:5" x14ac:dyDescent="0.25">
      <c r="C8298" s="26" t="str">
        <f>IF(Orders!U8298&gt;500,"Yüksək Satış","Aşağı Satış")</f>
        <v>Aşağı Satış</v>
      </c>
      <c r="D8298" s="26" t="str">
        <f>IF(Orders!U8298&gt;500,IF(Orders!E8298="First Class",IF(Orders!W8298=0,"VIP","Special"),"Formal"),"Normal")</f>
        <v>Normal</v>
      </c>
      <c r="E8298" s="26" t="str" cm="1">
        <f t="array" ref="E8298">_xlfn.IFS(Orders!W8298=0,"Endirim Yoxdur",SUMIFS(Orders!$V:$V,Orders!$T:$T,Orders!T8298)&gt;10,ROUND(Orders!W8298*1.15,2),SUMIFS(Orders!$V:$V,Orders!$T:$T,Orders!T8298)&lt;=10,"Endirim Yoxdur")</f>
        <v>Endirim Yoxdur</v>
      </c>
    </row>
    <row r="8299" spans="3:5" x14ac:dyDescent="0.25">
      <c r="C8299" s="26" t="str">
        <f>IF(Orders!U8299&gt;500,"Yüksək Satış","Aşağı Satış")</f>
        <v>Aşağı Satış</v>
      </c>
      <c r="D8299" s="26" t="str">
        <f>IF(Orders!U8299&gt;500,IF(Orders!E8299="First Class",IF(Orders!W8299=0,"VIP","Special"),"Formal"),"Normal")</f>
        <v>Normal</v>
      </c>
      <c r="E8299" s="26" cm="1">
        <f t="array" ref="E8299">_xlfn.IFS(Orders!W8299=0,"Endirim Yoxdur",SUMIFS(Orders!$V:$V,Orders!$T:$T,Orders!T8299)&gt;10,ROUND(Orders!W8299*1.15,2),SUMIFS(Orders!$V:$V,Orders!$T:$T,Orders!T8299)&lt;=10,"Endirim Yoxdur")</f>
        <v>0.23</v>
      </c>
    </row>
    <row r="8300" spans="3:5" x14ac:dyDescent="0.25">
      <c r="C8300" s="26" t="str">
        <f>IF(Orders!U8300&gt;500,"Yüksək Satış","Aşağı Satış")</f>
        <v>Aşağı Satış</v>
      </c>
      <c r="D8300" s="26" t="str">
        <f>IF(Orders!U8300&gt;500,IF(Orders!E8300="First Class",IF(Orders!W8300=0,"VIP","Special"),"Formal"),"Normal")</f>
        <v>Normal</v>
      </c>
      <c r="E8300" s="26" cm="1">
        <f t="array" ref="E8300">_xlfn.IFS(Orders!W8300=0,"Endirim Yoxdur",SUMIFS(Orders!$V:$V,Orders!$T:$T,Orders!T8300)&gt;10,ROUND(Orders!W8300*1.15,2),SUMIFS(Orders!$V:$V,Orders!$T:$T,Orders!T8300)&lt;=10,"Endirim Yoxdur")</f>
        <v>0.23</v>
      </c>
    </row>
    <row r="8301" spans="3:5" x14ac:dyDescent="0.25">
      <c r="C8301" s="26" t="str">
        <f>IF(Orders!U8301&gt;500,"Yüksək Satış","Aşağı Satış")</f>
        <v>Aşağı Satış</v>
      </c>
      <c r="D8301" s="26" t="str">
        <f>IF(Orders!U8301&gt;500,IF(Orders!E8301="First Class",IF(Orders!W8301=0,"VIP","Special"),"Formal"),"Normal")</f>
        <v>Normal</v>
      </c>
      <c r="E8301" s="26" t="str" cm="1">
        <f t="array" ref="E8301">_xlfn.IFS(Orders!W8301=0,"Endirim Yoxdur",SUMIFS(Orders!$V:$V,Orders!$T:$T,Orders!T8301)&gt;10,ROUND(Orders!W8301*1.15,2),SUMIFS(Orders!$V:$V,Orders!$T:$T,Orders!T8301)&lt;=10,"Endirim Yoxdur")</f>
        <v>Endirim Yoxdur</v>
      </c>
    </row>
    <row r="8302" spans="3:5" x14ac:dyDescent="0.25">
      <c r="C8302" s="26" t="str">
        <f>IF(Orders!U8302&gt;500,"Yüksək Satış","Aşağı Satış")</f>
        <v>Aşağı Satış</v>
      </c>
      <c r="D8302" s="26" t="str">
        <f>IF(Orders!U8302&gt;500,IF(Orders!E8302="First Class",IF(Orders!W8302=0,"VIP","Special"),"Formal"),"Normal")</f>
        <v>Normal</v>
      </c>
      <c r="E8302" s="26" cm="1">
        <f t="array" ref="E8302">_xlfn.IFS(Orders!W8302=0,"Endirim Yoxdur",SUMIFS(Orders!$V:$V,Orders!$T:$T,Orders!T8302)&gt;10,ROUND(Orders!W8302*1.15,2),SUMIFS(Orders!$V:$V,Orders!$T:$T,Orders!T8302)&lt;=10,"Endirim Yoxdur")</f>
        <v>0.23</v>
      </c>
    </row>
    <row r="8303" spans="3:5" x14ac:dyDescent="0.25">
      <c r="C8303" s="26" t="str">
        <f>IF(Orders!U8303&gt;500,"Yüksək Satış","Aşağı Satış")</f>
        <v>Aşağı Satış</v>
      </c>
      <c r="D8303" s="26" t="str">
        <f>IF(Orders!U8303&gt;500,IF(Orders!E8303="First Class",IF(Orders!W8303=0,"VIP","Special"),"Formal"),"Normal")</f>
        <v>Normal</v>
      </c>
      <c r="E8303" s="26" t="str" cm="1">
        <f t="array" ref="E8303">_xlfn.IFS(Orders!W8303=0,"Endirim Yoxdur",SUMIFS(Orders!$V:$V,Orders!$T:$T,Orders!T8303)&gt;10,ROUND(Orders!W8303*1.15,2),SUMIFS(Orders!$V:$V,Orders!$T:$T,Orders!T8303)&lt;=10,"Endirim Yoxdur")</f>
        <v>Endirim Yoxdur</v>
      </c>
    </row>
    <row r="8304" spans="3:5" x14ac:dyDescent="0.25">
      <c r="C8304" s="26" t="str">
        <f>IF(Orders!U8304&gt;500,"Yüksək Satış","Aşağı Satış")</f>
        <v>Aşağı Satış</v>
      </c>
      <c r="D8304" s="26" t="str">
        <f>IF(Orders!U8304&gt;500,IF(Orders!E8304="First Class",IF(Orders!W8304=0,"VIP","Special"),"Formal"),"Normal")</f>
        <v>Normal</v>
      </c>
      <c r="E8304" s="26" cm="1">
        <f t="array" ref="E8304">_xlfn.IFS(Orders!W8304=0,"Endirim Yoxdur",SUMIFS(Orders!$V:$V,Orders!$T:$T,Orders!T8304)&gt;10,ROUND(Orders!W8304*1.15,2),SUMIFS(Orders!$V:$V,Orders!$T:$T,Orders!T8304)&lt;=10,"Endirim Yoxdur")</f>
        <v>0.23</v>
      </c>
    </row>
    <row r="8305" spans="3:5" x14ac:dyDescent="0.25">
      <c r="C8305" s="26" t="str">
        <f>IF(Orders!U8305&gt;500,"Yüksək Satış","Aşağı Satış")</f>
        <v>Yüksək Satış</v>
      </c>
      <c r="D8305" s="26" t="str">
        <f>IF(Orders!U8305&gt;500,IF(Orders!E8305="First Class",IF(Orders!W8305=0,"VIP","Special"),"Formal"),"Normal")</f>
        <v>Formal</v>
      </c>
      <c r="E8305" s="26" cm="1">
        <f t="array" ref="E8305">_xlfn.IFS(Orders!W8305=0,"Endirim Yoxdur",SUMIFS(Orders!$V:$V,Orders!$T:$T,Orders!T8305)&gt;10,ROUND(Orders!W8305*1.15,2),SUMIFS(Orders!$V:$V,Orders!$T:$T,Orders!T8305)&lt;=10,"Endirim Yoxdur")</f>
        <v>0.23</v>
      </c>
    </row>
    <row r="8306" spans="3:5" x14ac:dyDescent="0.25">
      <c r="C8306" s="26" t="str">
        <f>IF(Orders!U8306&gt;500,"Yüksək Satış","Aşağı Satış")</f>
        <v>Aşağı Satış</v>
      </c>
      <c r="D8306" s="26" t="str">
        <f>IF(Orders!U8306&gt;500,IF(Orders!E8306="First Class",IF(Orders!W8306=0,"VIP","Special"),"Formal"),"Normal")</f>
        <v>Normal</v>
      </c>
      <c r="E8306" s="26" t="str" cm="1">
        <f t="array" ref="E8306">_xlfn.IFS(Orders!W8306=0,"Endirim Yoxdur",SUMIFS(Orders!$V:$V,Orders!$T:$T,Orders!T8306)&gt;10,ROUND(Orders!W8306*1.15,2),SUMIFS(Orders!$V:$V,Orders!$T:$T,Orders!T8306)&lt;=10,"Endirim Yoxdur")</f>
        <v>Endirim Yoxdur</v>
      </c>
    </row>
    <row r="8307" spans="3:5" x14ac:dyDescent="0.25">
      <c r="C8307" s="26" t="str">
        <f>IF(Orders!U8307&gt;500,"Yüksək Satış","Aşağı Satış")</f>
        <v>Aşağı Satış</v>
      </c>
      <c r="D8307" s="26" t="str">
        <f>IF(Orders!U8307&gt;500,IF(Orders!E8307="First Class",IF(Orders!W8307=0,"VIP","Special"),"Formal"),"Normal")</f>
        <v>Normal</v>
      </c>
      <c r="E8307" s="26" t="str" cm="1">
        <f t="array" ref="E8307">_xlfn.IFS(Orders!W8307=0,"Endirim Yoxdur",SUMIFS(Orders!$V:$V,Orders!$T:$T,Orders!T8307)&gt;10,ROUND(Orders!W8307*1.15,2),SUMIFS(Orders!$V:$V,Orders!$T:$T,Orders!T8307)&lt;=10,"Endirim Yoxdur")</f>
        <v>Endirim Yoxdur</v>
      </c>
    </row>
    <row r="8308" spans="3:5" x14ac:dyDescent="0.25">
      <c r="C8308" s="26" t="str">
        <f>IF(Orders!U8308&gt;500,"Yüksək Satış","Aşağı Satış")</f>
        <v>Aşağı Satış</v>
      </c>
      <c r="D8308" s="26" t="str">
        <f>IF(Orders!U8308&gt;500,IF(Orders!E8308="First Class",IF(Orders!W8308=0,"VIP","Special"),"Formal"),"Normal")</f>
        <v>Normal</v>
      </c>
      <c r="E8308" s="26" t="str" cm="1">
        <f t="array" ref="E8308">_xlfn.IFS(Orders!W8308=0,"Endirim Yoxdur",SUMIFS(Orders!$V:$V,Orders!$T:$T,Orders!T8308)&gt;10,ROUND(Orders!W8308*1.15,2),SUMIFS(Orders!$V:$V,Orders!$T:$T,Orders!T8308)&lt;=10,"Endirim Yoxdur")</f>
        <v>Endirim Yoxdur</v>
      </c>
    </row>
    <row r="8309" spans="3:5" x14ac:dyDescent="0.25">
      <c r="C8309" s="26" t="str">
        <f>IF(Orders!U8309&gt;500,"Yüksək Satış","Aşağı Satış")</f>
        <v>Aşağı Satış</v>
      </c>
      <c r="D8309" s="26" t="str">
        <f>IF(Orders!U8309&gt;500,IF(Orders!E8309="First Class",IF(Orders!W8309=0,"VIP","Special"),"Formal"),"Normal")</f>
        <v>Normal</v>
      </c>
      <c r="E8309" s="26" t="str" cm="1">
        <f t="array" ref="E8309">_xlfn.IFS(Orders!W8309=0,"Endirim Yoxdur",SUMIFS(Orders!$V:$V,Orders!$T:$T,Orders!T8309)&gt;10,ROUND(Orders!W8309*1.15,2),SUMIFS(Orders!$V:$V,Orders!$T:$T,Orders!T8309)&lt;=10,"Endirim Yoxdur")</f>
        <v>Endirim Yoxdur</v>
      </c>
    </row>
    <row r="8310" spans="3:5" x14ac:dyDescent="0.25">
      <c r="C8310" s="26" t="str">
        <f>IF(Orders!U8310&gt;500,"Yüksək Satış","Aşağı Satış")</f>
        <v>Aşağı Satış</v>
      </c>
      <c r="D8310" s="26" t="str">
        <f>IF(Orders!U8310&gt;500,IF(Orders!E8310="First Class",IF(Orders!W8310=0,"VIP","Special"),"Formal"),"Normal")</f>
        <v>Normal</v>
      </c>
      <c r="E8310" s="26" t="str" cm="1">
        <f t="array" ref="E8310">_xlfn.IFS(Orders!W8310=0,"Endirim Yoxdur",SUMIFS(Orders!$V:$V,Orders!$T:$T,Orders!T8310)&gt;10,ROUND(Orders!W8310*1.15,2),SUMIFS(Orders!$V:$V,Orders!$T:$T,Orders!T8310)&lt;=10,"Endirim Yoxdur")</f>
        <v>Endirim Yoxdur</v>
      </c>
    </row>
    <row r="8311" spans="3:5" x14ac:dyDescent="0.25">
      <c r="C8311" s="26" t="str">
        <f>IF(Orders!U8311&gt;500,"Yüksək Satış","Aşağı Satış")</f>
        <v>Aşağı Satış</v>
      </c>
      <c r="D8311" s="26" t="str">
        <f>IF(Orders!U8311&gt;500,IF(Orders!E8311="First Class",IF(Orders!W8311=0,"VIP","Special"),"Formal"),"Normal")</f>
        <v>Normal</v>
      </c>
      <c r="E8311" s="26" t="str" cm="1">
        <f t="array" ref="E8311">_xlfn.IFS(Orders!W8311=0,"Endirim Yoxdur",SUMIFS(Orders!$V:$V,Orders!$T:$T,Orders!T8311)&gt;10,ROUND(Orders!W8311*1.15,2),SUMIFS(Orders!$V:$V,Orders!$T:$T,Orders!T8311)&lt;=10,"Endirim Yoxdur")</f>
        <v>Endirim Yoxdur</v>
      </c>
    </row>
    <row r="8312" spans="3:5" x14ac:dyDescent="0.25">
      <c r="C8312" s="26" t="str">
        <f>IF(Orders!U8312&gt;500,"Yüksək Satış","Aşağı Satış")</f>
        <v>Yüksək Satış</v>
      </c>
      <c r="D8312" s="26" t="str">
        <f>IF(Orders!U8312&gt;500,IF(Orders!E8312="First Class",IF(Orders!W8312=0,"VIP","Special"),"Formal"),"Normal")</f>
        <v>Formal</v>
      </c>
      <c r="E8312" s="26" t="str" cm="1">
        <f t="array" ref="E8312">_xlfn.IFS(Orders!W8312=0,"Endirim Yoxdur",SUMIFS(Orders!$V:$V,Orders!$T:$T,Orders!T8312)&gt;10,ROUND(Orders!W8312*1.15,2),SUMIFS(Orders!$V:$V,Orders!$T:$T,Orders!T8312)&lt;=10,"Endirim Yoxdur")</f>
        <v>Endirim Yoxdur</v>
      </c>
    </row>
    <row r="8313" spans="3:5" x14ac:dyDescent="0.25">
      <c r="C8313" s="26" t="str">
        <f>IF(Orders!U8313&gt;500,"Yüksək Satış","Aşağı Satış")</f>
        <v>Aşağı Satış</v>
      </c>
      <c r="D8313" s="26" t="str">
        <f>IF(Orders!U8313&gt;500,IF(Orders!E8313="First Class",IF(Orders!W8313=0,"VIP","Special"),"Formal"),"Normal")</f>
        <v>Normal</v>
      </c>
      <c r="E8313" s="26" cm="1">
        <f t="array" ref="E8313">_xlfn.IFS(Orders!W8313=0,"Endirim Yoxdur",SUMIFS(Orders!$V:$V,Orders!$T:$T,Orders!T8313)&gt;10,ROUND(Orders!W8313*1.15,2),SUMIFS(Orders!$V:$V,Orders!$T:$T,Orders!T8313)&lt;=10,"Endirim Yoxdur")</f>
        <v>0.23</v>
      </c>
    </row>
    <row r="8314" spans="3:5" x14ac:dyDescent="0.25">
      <c r="C8314" s="26" t="str">
        <f>IF(Orders!U8314&gt;500,"Yüksək Satış","Aşağı Satış")</f>
        <v>Aşağı Satış</v>
      </c>
      <c r="D8314" s="26" t="str">
        <f>IF(Orders!U8314&gt;500,IF(Orders!E8314="First Class",IF(Orders!W8314=0,"VIP","Special"),"Formal"),"Normal")</f>
        <v>Normal</v>
      </c>
      <c r="E8314" s="26" t="str" cm="1">
        <f t="array" ref="E8314">_xlfn.IFS(Orders!W8314=0,"Endirim Yoxdur",SUMIFS(Orders!$V:$V,Orders!$T:$T,Orders!T8314)&gt;10,ROUND(Orders!W8314*1.15,2),SUMIFS(Orders!$V:$V,Orders!$T:$T,Orders!T8314)&lt;=10,"Endirim Yoxdur")</f>
        <v>Endirim Yoxdur</v>
      </c>
    </row>
    <row r="8315" spans="3:5" x14ac:dyDescent="0.25">
      <c r="C8315" s="26" t="str">
        <f>IF(Orders!U8315&gt;500,"Yüksək Satış","Aşağı Satış")</f>
        <v>Aşağı Satış</v>
      </c>
      <c r="D8315" s="26" t="str">
        <f>IF(Orders!U8315&gt;500,IF(Orders!E8315="First Class",IF(Orders!W8315=0,"VIP","Special"),"Formal"),"Normal")</f>
        <v>Normal</v>
      </c>
      <c r="E8315" s="26" cm="1">
        <f t="array" ref="E8315">_xlfn.IFS(Orders!W8315=0,"Endirim Yoxdur",SUMIFS(Orders!$V:$V,Orders!$T:$T,Orders!T8315)&gt;10,ROUND(Orders!W8315*1.15,2),SUMIFS(Orders!$V:$V,Orders!$T:$T,Orders!T8315)&lt;=10,"Endirim Yoxdur")</f>
        <v>0.92</v>
      </c>
    </row>
    <row r="8316" spans="3:5" x14ac:dyDescent="0.25">
      <c r="C8316" s="26" t="str">
        <f>IF(Orders!U8316&gt;500,"Yüksək Satış","Aşağı Satış")</f>
        <v>Aşağı Satış</v>
      </c>
      <c r="D8316" s="26" t="str">
        <f>IF(Orders!U8316&gt;500,IF(Orders!E8316="First Class",IF(Orders!W8316=0,"VIP","Special"),"Formal"),"Normal")</f>
        <v>Normal</v>
      </c>
      <c r="E8316" s="26" cm="1">
        <f t="array" ref="E8316">_xlfn.IFS(Orders!W8316=0,"Endirim Yoxdur",SUMIFS(Orders!$V:$V,Orders!$T:$T,Orders!T8316)&gt;10,ROUND(Orders!W8316*1.15,2),SUMIFS(Orders!$V:$V,Orders!$T:$T,Orders!T8316)&lt;=10,"Endirim Yoxdur")</f>
        <v>0.23</v>
      </c>
    </row>
    <row r="8317" spans="3:5" x14ac:dyDescent="0.25">
      <c r="C8317" s="26" t="str">
        <f>IF(Orders!U8317&gt;500,"Yüksək Satış","Aşağı Satış")</f>
        <v>Aşağı Satış</v>
      </c>
      <c r="D8317" s="26" t="str">
        <f>IF(Orders!U8317&gt;500,IF(Orders!E8317="First Class",IF(Orders!W8317=0,"VIP","Special"),"Formal"),"Normal")</f>
        <v>Normal</v>
      </c>
      <c r="E8317" s="26" t="str" cm="1">
        <f t="array" ref="E8317">_xlfn.IFS(Orders!W8317=0,"Endirim Yoxdur",SUMIFS(Orders!$V:$V,Orders!$T:$T,Orders!T8317)&gt;10,ROUND(Orders!W8317*1.15,2),SUMIFS(Orders!$V:$V,Orders!$T:$T,Orders!T8317)&lt;=10,"Endirim Yoxdur")</f>
        <v>Endirim Yoxdur</v>
      </c>
    </row>
    <row r="8318" spans="3:5" x14ac:dyDescent="0.25">
      <c r="C8318" s="26" t="str">
        <f>IF(Orders!U8318&gt;500,"Yüksək Satış","Aşağı Satış")</f>
        <v>Aşağı Satış</v>
      </c>
      <c r="D8318" s="26" t="str">
        <f>IF(Orders!U8318&gt;500,IF(Orders!E8318="First Class",IF(Orders!W8318=0,"VIP","Special"),"Formal"),"Normal")</f>
        <v>Normal</v>
      </c>
      <c r="E8318" s="26" cm="1">
        <f t="array" ref="E8318">_xlfn.IFS(Orders!W8318=0,"Endirim Yoxdur",SUMIFS(Orders!$V:$V,Orders!$T:$T,Orders!T8318)&gt;10,ROUND(Orders!W8318*1.15,2),SUMIFS(Orders!$V:$V,Orders!$T:$T,Orders!T8318)&lt;=10,"Endirim Yoxdur")</f>
        <v>0.23</v>
      </c>
    </row>
    <row r="8319" spans="3:5" x14ac:dyDescent="0.25">
      <c r="C8319" s="26" t="str">
        <f>IF(Orders!U8319&gt;500,"Yüksək Satış","Aşağı Satış")</f>
        <v>Yüksək Satış</v>
      </c>
      <c r="D8319" s="26" t="str">
        <f>IF(Orders!U8319&gt;500,IF(Orders!E8319="First Class",IF(Orders!W8319=0,"VIP","Special"),"Formal"),"Normal")</f>
        <v>Formal</v>
      </c>
      <c r="E8319" s="26" t="str" cm="1">
        <f t="array" ref="E8319">_xlfn.IFS(Orders!W8319=0,"Endirim Yoxdur",SUMIFS(Orders!$V:$V,Orders!$T:$T,Orders!T8319)&gt;10,ROUND(Orders!W8319*1.15,2),SUMIFS(Orders!$V:$V,Orders!$T:$T,Orders!T8319)&lt;=10,"Endirim Yoxdur")</f>
        <v>Endirim Yoxdur</v>
      </c>
    </row>
    <row r="8320" spans="3:5" x14ac:dyDescent="0.25">
      <c r="C8320" s="26" t="str">
        <f>IF(Orders!U8320&gt;500,"Yüksək Satış","Aşağı Satış")</f>
        <v>Aşağı Satış</v>
      </c>
      <c r="D8320" s="26" t="str">
        <f>IF(Orders!U8320&gt;500,IF(Orders!E8320="First Class",IF(Orders!W8320=0,"VIP","Special"),"Formal"),"Normal")</f>
        <v>Normal</v>
      </c>
      <c r="E8320" s="26" t="str" cm="1">
        <f t="array" ref="E8320">_xlfn.IFS(Orders!W8320=0,"Endirim Yoxdur",SUMIFS(Orders!$V:$V,Orders!$T:$T,Orders!T8320)&gt;10,ROUND(Orders!W8320*1.15,2),SUMIFS(Orders!$V:$V,Orders!$T:$T,Orders!T8320)&lt;=10,"Endirim Yoxdur")</f>
        <v>Endirim Yoxdur</v>
      </c>
    </row>
    <row r="8321" spans="3:5" x14ac:dyDescent="0.25">
      <c r="C8321" s="26" t="str">
        <f>IF(Orders!U8321&gt;500,"Yüksək Satış","Aşağı Satış")</f>
        <v>Yüksək Satış</v>
      </c>
      <c r="D8321" s="26" t="str">
        <f>IF(Orders!U8321&gt;500,IF(Orders!E8321="First Class",IF(Orders!W8321=0,"VIP","Special"),"Formal"),"Normal")</f>
        <v>VIP</v>
      </c>
      <c r="E8321" s="26" t="str" cm="1">
        <f t="array" ref="E8321">_xlfn.IFS(Orders!W8321=0,"Endirim Yoxdur",SUMIFS(Orders!$V:$V,Orders!$T:$T,Orders!T8321)&gt;10,ROUND(Orders!W8321*1.15,2),SUMIFS(Orders!$V:$V,Orders!$T:$T,Orders!T8321)&lt;=10,"Endirim Yoxdur")</f>
        <v>Endirim Yoxdur</v>
      </c>
    </row>
    <row r="8322" spans="3:5" x14ac:dyDescent="0.25">
      <c r="C8322" s="26" t="str">
        <f>IF(Orders!U8322&gt;500,"Yüksək Satış","Aşağı Satış")</f>
        <v>Aşağı Satış</v>
      </c>
      <c r="D8322" s="26" t="str">
        <f>IF(Orders!U8322&gt;500,IF(Orders!E8322="First Class",IF(Orders!W8322=0,"VIP","Special"),"Formal"),"Normal")</f>
        <v>Normal</v>
      </c>
      <c r="E8322" s="26" t="str" cm="1">
        <f t="array" ref="E8322">_xlfn.IFS(Orders!W8322=0,"Endirim Yoxdur",SUMIFS(Orders!$V:$V,Orders!$T:$T,Orders!T8322)&gt;10,ROUND(Orders!W8322*1.15,2),SUMIFS(Orders!$V:$V,Orders!$T:$T,Orders!T8322)&lt;=10,"Endirim Yoxdur")</f>
        <v>Endirim Yoxdur</v>
      </c>
    </row>
    <row r="8323" spans="3:5" x14ac:dyDescent="0.25">
      <c r="C8323" s="26" t="str">
        <f>IF(Orders!U8323&gt;500,"Yüksək Satış","Aşağı Satış")</f>
        <v>Aşağı Satış</v>
      </c>
      <c r="D8323" s="26" t="str">
        <f>IF(Orders!U8323&gt;500,IF(Orders!E8323="First Class",IF(Orders!W8323=0,"VIP","Special"),"Formal"),"Normal")</f>
        <v>Normal</v>
      </c>
      <c r="E8323" s="26" t="str" cm="1">
        <f t="array" ref="E8323">_xlfn.IFS(Orders!W8323=0,"Endirim Yoxdur",SUMIFS(Orders!$V:$V,Orders!$T:$T,Orders!T8323)&gt;10,ROUND(Orders!W8323*1.15,2),SUMIFS(Orders!$V:$V,Orders!$T:$T,Orders!T8323)&lt;=10,"Endirim Yoxdur")</f>
        <v>Endirim Yoxdur</v>
      </c>
    </row>
    <row r="8324" spans="3:5" x14ac:dyDescent="0.25">
      <c r="C8324" s="26" t="str">
        <f>IF(Orders!U8324&gt;500,"Yüksək Satış","Aşağı Satış")</f>
        <v>Aşağı Satış</v>
      </c>
      <c r="D8324" s="26" t="str">
        <f>IF(Orders!U8324&gt;500,IF(Orders!E8324="First Class",IF(Orders!W8324=0,"VIP","Special"),"Formal"),"Normal")</f>
        <v>Normal</v>
      </c>
      <c r="E8324" s="26" cm="1">
        <f t="array" ref="E8324">_xlfn.IFS(Orders!W8324=0,"Endirim Yoxdur",SUMIFS(Orders!$V:$V,Orders!$T:$T,Orders!T8324)&gt;10,ROUND(Orders!W8324*1.15,2),SUMIFS(Orders!$V:$V,Orders!$T:$T,Orders!T8324)&lt;=10,"Endirim Yoxdur")</f>
        <v>0.23</v>
      </c>
    </row>
    <row r="8325" spans="3:5" x14ac:dyDescent="0.25">
      <c r="C8325" s="26" t="str">
        <f>IF(Orders!U8325&gt;500,"Yüksək Satış","Aşağı Satış")</f>
        <v>Aşağı Satış</v>
      </c>
      <c r="D8325" s="26" t="str">
        <f>IF(Orders!U8325&gt;500,IF(Orders!E8325="First Class",IF(Orders!W8325=0,"VIP","Special"),"Formal"),"Normal")</f>
        <v>Normal</v>
      </c>
      <c r="E8325" s="26" cm="1">
        <f t="array" ref="E8325">_xlfn.IFS(Orders!W8325=0,"Endirim Yoxdur",SUMIFS(Orders!$V:$V,Orders!$T:$T,Orders!T8325)&gt;10,ROUND(Orders!W8325*1.15,2),SUMIFS(Orders!$V:$V,Orders!$T:$T,Orders!T8325)&lt;=10,"Endirim Yoxdur")</f>
        <v>0.23</v>
      </c>
    </row>
    <row r="8326" spans="3:5" x14ac:dyDescent="0.25">
      <c r="C8326" s="26" t="str">
        <f>IF(Orders!U8326&gt;500,"Yüksək Satış","Aşağı Satış")</f>
        <v>Aşağı Satış</v>
      </c>
      <c r="D8326" s="26" t="str">
        <f>IF(Orders!U8326&gt;500,IF(Orders!E8326="First Class",IF(Orders!W8326=0,"VIP","Special"),"Formal"),"Normal")</f>
        <v>Normal</v>
      </c>
      <c r="E8326" s="26" t="str" cm="1">
        <f t="array" ref="E8326">_xlfn.IFS(Orders!W8326=0,"Endirim Yoxdur",SUMIFS(Orders!$V:$V,Orders!$T:$T,Orders!T8326)&gt;10,ROUND(Orders!W8326*1.15,2),SUMIFS(Orders!$V:$V,Orders!$T:$T,Orders!T8326)&lt;=10,"Endirim Yoxdur")</f>
        <v>Endirim Yoxdur</v>
      </c>
    </row>
    <row r="8327" spans="3:5" x14ac:dyDescent="0.25">
      <c r="C8327" s="26" t="str">
        <f>IF(Orders!U8327&gt;500,"Yüksək Satış","Aşağı Satış")</f>
        <v>Aşağı Satış</v>
      </c>
      <c r="D8327" s="26" t="str">
        <f>IF(Orders!U8327&gt;500,IF(Orders!E8327="First Class",IF(Orders!W8327=0,"VIP","Special"),"Formal"),"Normal")</f>
        <v>Normal</v>
      </c>
      <c r="E8327" s="26" t="str" cm="1">
        <f t="array" ref="E8327">_xlfn.IFS(Orders!W8327=0,"Endirim Yoxdur",SUMIFS(Orders!$V:$V,Orders!$T:$T,Orders!T8327)&gt;10,ROUND(Orders!W8327*1.15,2),SUMIFS(Orders!$V:$V,Orders!$T:$T,Orders!T8327)&lt;=10,"Endirim Yoxdur")</f>
        <v>Endirim Yoxdur</v>
      </c>
    </row>
    <row r="8328" spans="3:5" x14ac:dyDescent="0.25">
      <c r="C8328" s="26" t="str">
        <f>IF(Orders!U8328&gt;500,"Yüksək Satış","Aşağı Satış")</f>
        <v>Aşağı Satış</v>
      </c>
      <c r="D8328" s="26" t="str">
        <f>IF(Orders!U8328&gt;500,IF(Orders!E8328="First Class",IF(Orders!W8328=0,"VIP","Special"),"Formal"),"Normal")</f>
        <v>Normal</v>
      </c>
      <c r="E8328" s="26" t="str" cm="1">
        <f t="array" ref="E8328">_xlfn.IFS(Orders!W8328=0,"Endirim Yoxdur",SUMIFS(Orders!$V:$V,Orders!$T:$T,Orders!T8328)&gt;10,ROUND(Orders!W8328*1.15,2),SUMIFS(Orders!$V:$V,Orders!$T:$T,Orders!T8328)&lt;=10,"Endirim Yoxdur")</f>
        <v>Endirim Yoxdur</v>
      </c>
    </row>
    <row r="8329" spans="3:5" x14ac:dyDescent="0.25">
      <c r="C8329" s="26" t="str">
        <f>IF(Orders!U8329&gt;500,"Yüksək Satış","Aşağı Satış")</f>
        <v>Aşağı Satış</v>
      </c>
      <c r="D8329" s="26" t="str">
        <f>IF(Orders!U8329&gt;500,IF(Orders!E8329="First Class",IF(Orders!W8329=0,"VIP","Special"),"Formal"),"Normal")</f>
        <v>Normal</v>
      </c>
      <c r="E8329" s="26" t="str" cm="1">
        <f t="array" ref="E8329">_xlfn.IFS(Orders!W8329=0,"Endirim Yoxdur",SUMIFS(Orders!$V:$V,Orders!$T:$T,Orders!T8329)&gt;10,ROUND(Orders!W8329*1.15,2),SUMIFS(Orders!$V:$V,Orders!$T:$T,Orders!T8329)&lt;=10,"Endirim Yoxdur")</f>
        <v>Endirim Yoxdur</v>
      </c>
    </row>
    <row r="8330" spans="3:5" x14ac:dyDescent="0.25">
      <c r="C8330" s="26" t="str">
        <f>IF(Orders!U8330&gt;500,"Yüksək Satış","Aşağı Satış")</f>
        <v>Aşağı Satış</v>
      </c>
      <c r="D8330" s="26" t="str">
        <f>IF(Orders!U8330&gt;500,IF(Orders!E8330="First Class",IF(Orders!W8330=0,"VIP","Special"),"Formal"),"Normal")</f>
        <v>Normal</v>
      </c>
      <c r="E8330" s="26" cm="1">
        <f t="array" ref="E8330">_xlfn.IFS(Orders!W8330=0,"Endirim Yoxdur",SUMIFS(Orders!$V:$V,Orders!$T:$T,Orders!T8330)&gt;10,ROUND(Orders!W8330*1.15,2),SUMIFS(Orders!$V:$V,Orders!$T:$T,Orders!T8330)&lt;=10,"Endirim Yoxdur")</f>
        <v>0.23</v>
      </c>
    </row>
    <row r="8331" spans="3:5" x14ac:dyDescent="0.25">
      <c r="C8331" s="26" t="str">
        <f>IF(Orders!U8331&gt;500,"Yüksək Satış","Aşağı Satış")</f>
        <v>Aşağı Satış</v>
      </c>
      <c r="D8331" s="26" t="str">
        <f>IF(Orders!U8331&gt;500,IF(Orders!E8331="First Class",IF(Orders!W8331=0,"VIP","Special"),"Formal"),"Normal")</f>
        <v>Normal</v>
      </c>
      <c r="E8331" s="26" cm="1">
        <f t="array" ref="E8331">_xlfn.IFS(Orders!W8331=0,"Endirim Yoxdur",SUMIFS(Orders!$V:$V,Orders!$T:$T,Orders!T8331)&gt;10,ROUND(Orders!W8331*1.15,2),SUMIFS(Orders!$V:$V,Orders!$T:$T,Orders!T8331)&lt;=10,"Endirim Yoxdur")</f>
        <v>0.23</v>
      </c>
    </row>
    <row r="8332" spans="3:5" x14ac:dyDescent="0.25">
      <c r="C8332" s="26" t="str">
        <f>IF(Orders!U8332&gt;500,"Yüksək Satış","Aşağı Satış")</f>
        <v>Aşağı Satış</v>
      </c>
      <c r="D8332" s="26" t="str">
        <f>IF(Orders!U8332&gt;500,IF(Orders!E8332="First Class",IF(Orders!W8332=0,"VIP","Special"),"Formal"),"Normal")</f>
        <v>Normal</v>
      </c>
      <c r="E8332" s="26" cm="1">
        <f t="array" ref="E8332">_xlfn.IFS(Orders!W8332=0,"Endirim Yoxdur",SUMIFS(Orders!$V:$V,Orders!$T:$T,Orders!T8332)&gt;10,ROUND(Orders!W8332*1.15,2),SUMIFS(Orders!$V:$V,Orders!$T:$T,Orders!T8332)&lt;=10,"Endirim Yoxdur")</f>
        <v>0.23</v>
      </c>
    </row>
    <row r="8333" spans="3:5" x14ac:dyDescent="0.25">
      <c r="C8333" s="26" t="str">
        <f>IF(Orders!U8333&gt;500,"Yüksək Satış","Aşağı Satış")</f>
        <v>Aşağı Satış</v>
      </c>
      <c r="D8333" s="26" t="str">
        <f>IF(Orders!U8333&gt;500,IF(Orders!E8333="First Class",IF(Orders!W8333=0,"VIP","Special"),"Formal"),"Normal")</f>
        <v>Normal</v>
      </c>
      <c r="E8333" s="26" cm="1">
        <f t="array" ref="E8333">_xlfn.IFS(Orders!W8333=0,"Endirim Yoxdur",SUMIFS(Orders!$V:$V,Orders!$T:$T,Orders!T8333)&gt;10,ROUND(Orders!W8333*1.15,2),SUMIFS(Orders!$V:$V,Orders!$T:$T,Orders!T8333)&lt;=10,"Endirim Yoxdur")</f>
        <v>0.23</v>
      </c>
    </row>
    <row r="8334" spans="3:5" x14ac:dyDescent="0.25">
      <c r="C8334" s="26" t="str">
        <f>IF(Orders!U8334&gt;500,"Yüksək Satış","Aşağı Satış")</f>
        <v>Aşağı Satış</v>
      </c>
      <c r="D8334" s="26" t="str">
        <f>IF(Orders!U8334&gt;500,IF(Orders!E8334="First Class",IF(Orders!W8334=0,"VIP","Special"),"Formal"),"Normal")</f>
        <v>Normal</v>
      </c>
      <c r="E8334" s="26" t="str" cm="1">
        <f t="array" ref="E8334">_xlfn.IFS(Orders!W8334=0,"Endirim Yoxdur",SUMIFS(Orders!$V:$V,Orders!$T:$T,Orders!T8334)&gt;10,ROUND(Orders!W8334*1.15,2),SUMIFS(Orders!$V:$V,Orders!$T:$T,Orders!T8334)&lt;=10,"Endirim Yoxdur")</f>
        <v>Endirim Yoxdur</v>
      </c>
    </row>
    <row r="8335" spans="3:5" x14ac:dyDescent="0.25">
      <c r="C8335" s="26" t="str">
        <f>IF(Orders!U8335&gt;500,"Yüksək Satış","Aşağı Satış")</f>
        <v>Aşağı Satış</v>
      </c>
      <c r="D8335" s="26" t="str">
        <f>IF(Orders!U8335&gt;500,IF(Orders!E8335="First Class",IF(Orders!W8335=0,"VIP","Special"),"Formal"),"Normal")</f>
        <v>Normal</v>
      </c>
      <c r="E8335" s="26" t="str" cm="1">
        <f t="array" ref="E8335">_xlfn.IFS(Orders!W8335=0,"Endirim Yoxdur",SUMIFS(Orders!$V:$V,Orders!$T:$T,Orders!T8335)&gt;10,ROUND(Orders!W8335*1.15,2),SUMIFS(Orders!$V:$V,Orders!$T:$T,Orders!T8335)&lt;=10,"Endirim Yoxdur")</f>
        <v>Endirim Yoxdur</v>
      </c>
    </row>
    <row r="8336" spans="3:5" x14ac:dyDescent="0.25">
      <c r="C8336" s="26" t="str">
        <f>IF(Orders!U8336&gt;500,"Yüksək Satış","Aşağı Satış")</f>
        <v>Aşağı Satış</v>
      </c>
      <c r="D8336" s="26" t="str">
        <f>IF(Orders!U8336&gt;500,IF(Orders!E8336="First Class",IF(Orders!W8336=0,"VIP","Special"),"Formal"),"Normal")</f>
        <v>Normal</v>
      </c>
      <c r="E8336" s="26" cm="1">
        <f t="array" ref="E8336">_xlfn.IFS(Orders!W8336=0,"Endirim Yoxdur",SUMIFS(Orders!$V:$V,Orders!$T:$T,Orders!T8336)&gt;10,ROUND(Orders!W8336*1.15,2),SUMIFS(Orders!$V:$V,Orders!$T:$T,Orders!T8336)&lt;=10,"Endirim Yoxdur")</f>
        <v>0.23</v>
      </c>
    </row>
    <row r="8337" spans="3:5" x14ac:dyDescent="0.25">
      <c r="C8337" s="26" t="str">
        <f>IF(Orders!U8337&gt;500,"Yüksək Satış","Aşağı Satış")</f>
        <v>Yüksək Satış</v>
      </c>
      <c r="D8337" s="26" t="str">
        <f>IF(Orders!U8337&gt;500,IF(Orders!E8337="First Class",IF(Orders!W8337=0,"VIP","Special"),"Formal"),"Normal")</f>
        <v>Formal</v>
      </c>
      <c r="E8337" s="26" cm="1">
        <f t="array" ref="E8337">_xlfn.IFS(Orders!W8337=0,"Endirim Yoxdur",SUMIFS(Orders!$V:$V,Orders!$T:$T,Orders!T8337)&gt;10,ROUND(Orders!W8337*1.15,2),SUMIFS(Orders!$V:$V,Orders!$T:$T,Orders!T8337)&lt;=10,"Endirim Yoxdur")</f>
        <v>0.81</v>
      </c>
    </row>
    <row r="8338" spans="3:5" x14ac:dyDescent="0.25">
      <c r="C8338" s="26" t="str">
        <f>IF(Orders!U8338&gt;500,"Yüksək Satış","Aşağı Satış")</f>
        <v>Aşağı Satış</v>
      </c>
      <c r="D8338" s="26" t="str">
        <f>IF(Orders!U8338&gt;500,IF(Orders!E8338="First Class",IF(Orders!W8338=0,"VIP","Special"),"Formal"),"Normal")</f>
        <v>Normal</v>
      </c>
      <c r="E8338" s="26" cm="1">
        <f t="array" ref="E8338">_xlfn.IFS(Orders!W8338=0,"Endirim Yoxdur",SUMIFS(Orders!$V:$V,Orders!$T:$T,Orders!T8338)&gt;10,ROUND(Orders!W8338*1.15,2),SUMIFS(Orders!$V:$V,Orders!$T:$T,Orders!T8338)&lt;=10,"Endirim Yoxdur")</f>
        <v>0.23</v>
      </c>
    </row>
    <row r="8339" spans="3:5" x14ac:dyDescent="0.25">
      <c r="C8339" s="26" t="str">
        <f>IF(Orders!U8339&gt;500,"Yüksək Satış","Aşağı Satış")</f>
        <v>Aşağı Satış</v>
      </c>
      <c r="D8339" s="26" t="str">
        <f>IF(Orders!U8339&gt;500,IF(Orders!E8339="First Class",IF(Orders!W8339=0,"VIP","Special"),"Formal"),"Normal")</f>
        <v>Normal</v>
      </c>
      <c r="E8339" s="26" cm="1">
        <f t="array" ref="E8339">_xlfn.IFS(Orders!W8339=0,"Endirim Yoxdur",SUMIFS(Orders!$V:$V,Orders!$T:$T,Orders!T8339)&gt;10,ROUND(Orders!W8339*1.15,2),SUMIFS(Orders!$V:$V,Orders!$T:$T,Orders!T8339)&lt;=10,"Endirim Yoxdur")</f>
        <v>0.23</v>
      </c>
    </row>
    <row r="8340" spans="3:5" x14ac:dyDescent="0.25">
      <c r="C8340" s="26" t="str">
        <f>IF(Orders!U8340&gt;500,"Yüksək Satış","Aşağı Satış")</f>
        <v>Aşağı Satış</v>
      </c>
      <c r="D8340" s="26" t="str">
        <f>IF(Orders!U8340&gt;500,IF(Orders!E8340="First Class",IF(Orders!W8340=0,"VIP","Special"),"Formal"),"Normal")</f>
        <v>Normal</v>
      </c>
      <c r="E8340" s="26" cm="1">
        <f t="array" ref="E8340">_xlfn.IFS(Orders!W8340=0,"Endirim Yoxdur",SUMIFS(Orders!$V:$V,Orders!$T:$T,Orders!T8340)&gt;10,ROUND(Orders!W8340*1.15,2),SUMIFS(Orders!$V:$V,Orders!$T:$T,Orders!T8340)&lt;=10,"Endirim Yoxdur")</f>
        <v>0.23</v>
      </c>
    </row>
    <row r="8341" spans="3:5" x14ac:dyDescent="0.25">
      <c r="C8341" s="26" t="str">
        <f>IF(Orders!U8341&gt;500,"Yüksək Satış","Aşağı Satış")</f>
        <v>Aşağı Satış</v>
      </c>
      <c r="D8341" s="26" t="str">
        <f>IF(Orders!U8341&gt;500,IF(Orders!E8341="First Class",IF(Orders!W8341=0,"VIP","Special"),"Formal"),"Normal")</f>
        <v>Normal</v>
      </c>
      <c r="E8341" s="26" t="str" cm="1">
        <f t="array" ref="E8341">_xlfn.IFS(Orders!W8341=0,"Endirim Yoxdur",SUMIFS(Orders!$V:$V,Orders!$T:$T,Orders!T8341)&gt;10,ROUND(Orders!W8341*1.15,2),SUMIFS(Orders!$V:$V,Orders!$T:$T,Orders!T8341)&lt;=10,"Endirim Yoxdur")</f>
        <v>Endirim Yoxdur</v>
      </c>
    </row>
    <row r="8342" spans="3:5" x14ac:dyDescent="0.25">
      <c r="C8342" s="26" t="str">
        <f>IF(Orders!U8342&gt;500,"Yüksək Satış","Aşağı Satış")</f>
        <v>Aşağı Satış</v>
      </c>
      <c r="D8342" s="26" t="str">
        <f>IF(Orders!U8342&gt;500,IF(Orders!E8342="First Class",IF(Orders!W8342=0,"VIP","Special"),"Formal"),"Normal")</f>
        <v>Normal</v>
      </c>
      <c r="E8342" s="26" t="str" cm="1">
        <f t="array" ref="E8342">_xlfn.IFS(Orders!W8342=0,"Endirim Yoxdur",SUMIFS(Orders!$V:$V,Orders!$T:$T,Orders!T8342)&gt;10,ROUND(Orders!W8342*1.15,2),SUMIFS(Orders!$V:$V,Orders!$T:$T,Orders!T8342)&lt;=10,"Endirim Yoxdur")</f>
        <v>Endirim Yoxdur</v>
      </c>
    </row>
    <row r="8343" spans="3:5" x14ac:dyDescent="0.25">
      <c r="C8343" s="26" t="str">
        <f>IF(Orders!U8343&gt;500,"Yüksək Satış","Aşağı Satış")</f>
        <v>Aşağı Satış</v>
      </c>
      <c r="D8343" s="26" t="str">
        <f>IF(Orders!U8343&gt;500,IF(Orders!E8343="First Class",IF(Orders!W8343=0,"VIP","Special"),"Formal"),"Normal")</f>
        <v>Normal</v>
      </c>
      <c r="E8343" s="26" cm="1">
        <f t="array" ref="E8343">_xlfn.IFS(Orders!W8343=0,"Endirim Yoxdur",SUMIFS(Orders!$V:$V,Orders!$T:$T,Orders!T8343)&gt;10,ROUND(Orders!W8343*1.15,2),SUMIFS(Orders!$V:$V,Orders!$T:$T,Orders!T8343)&lt;=10,"Endirim Yoxdur")</f>
        <v>0.23</v>
      </c>
    </row>
    <row r="8344" spans="3:5" x14ac:dyDescent="0.25">
      <c r="C8344" s="26" t="str">
        <f>IF(Orders!U8344&gt;500,"Yüksək Satış","Aşağı Satış")</f>
        <v>Aşağı Satış</v>
      </c>
      <c r="D8344" s="26" t="str">
        <f>IF(Orders!U8344&gt;500,IF(Orders!E8344="First Class",IF(Orders!W8344=0,"VIP","Special"),"Formal"),"Normal")</f>
        <v>Normal</v>
      </c>
      <c r="E8344" s="26" cm="1">
        <f t="array" ref="E8344">_xlfn.IFS(Orders!W8344=0,"Endirim Yoxdur",SUMIFS(Orders!$V:$V,Orders!$T:$T,Orders!T8344)&gt;10,ROUND(Orders!W8344*1.15,2),SUMIFS(Orders!$V:$V,Orders!$T:$T,Orders!T8344)&lt;=10,"Endirim Yoxdur")</f>
        <v>0.23</v>
      </c>
    </row>
    <row r="8345" spans="3:5" x14ac:dyDescent="0.25">
      <c r="C8345" s="26" t="str">
        <f>IF(Orders!U8345&gt;500,"Yüksək Satış","Aşağı Satış")</f>
        <v>Aşağı Satış</v>
      </c>
      <c r="D8345" s="26" t="str">
        <f>IF(Orders!U8345&gt;500,IF(Orders!E8345="First Class",IF(Orders!W8345=0,"VIP","Special"),"Formal"),"Normal")</f>
        <v>Normal</v>
      </c>
      <c r="E8345" s="26" t="str" cm="1">
        <f t="array" ref="E8345">_xlfn.IFS(Orders!W8345=0,"Endirim Yoxdur",SUMIFS(Orders!$V:$V,Orders!$T:$T,Orders!T8345)&gt;10,ROUND(Orders!W8345*1.15,2),SUMIFS(Orders!$V:$V,Orders!$T:$T,Orders!T8345)&lt;=10,"Endirim Yoxdur")</f>
        <v>Endirim Yoxdur</v>
      </c>
    </row>
    <row r="8346" spans="3:5" x14ac:dyDescent="0.25">
      <c r="C8346" s="26" t="str">
        <f>IF(Orders!U8346&gt;500,"Yüksək Satış","Aşağı Satış")</f>
        <v>Aşağı Satış</v>
      </c>
      <c r="D8346" s="26" t="str">
        <f>IF(Orders!U8346&gt;500,IF(Orders!E8346="First Class",IF(Orders!W8346=0,"VIP","Special"),"Formal"),"Normal")</f>
        <v>Normal</v>
      </c>
      <c r="E8346" s="26" t="str" cm="1">
        <f t="array" ref="E8346">_xlfn.IFS(Orders!W8346=0,"Endirim Yoxdur",SUMIFS(Orders!$V:$V,Orders!$T:$T,Orders!T8346)&gt;10,ROUND(Orders!W8346*1.15,2),SUMIFS(Orders!$V:$V,Orders!$T:$T,Orders!T8346)&lt;=10,"Endirim Yoxdur")</f>
        <v>Endirim Yoxdur</v>
      </c>
    </row>
    <row r="8347" spans="3:5" x14ac:dyDescent="0.25">
      <c r="C8347" s="26" t="str">
        <f>IF(Orders!U8347&gt;500,"Yüksək Satış","Aşağı Satış")</f>
        <v>Aşağı Satış</v>
      </c>
      <c r="D8347" s="26" t="str">
        <f>IF(Orders!U8347&gt;500,IF(Orders!E8347="First Class",IF(Orders!W8347=0,"VIP","Special"),"Formal"),"Normal")</f>
        <v>Normal</v>
      </c>
      <c r="E8347" s="26" t="str" cm="1">
        <f t="array" ref="E8347">_xlfn.IFS(Orders!W8347=0,"Endirim Yoxdur",SUMIFS(Orders!$V:$V,Orders!$T:$T,Orders!T8347)&gt;10,ROUND(Orders!W8347*1.15,2),SUMIFS(Orders!$V:$V,Orders!$T:$T,Orders!T8347)&lt;=10,"Endirim Yoxdur")</f>
        <v>Endirim Yoxdur</v>
      </c>
    </row>
    <row r="8348" spans="3:5" x14ac:dyDescent="0.25">
      <c r="C8348" s="26" t="str">
        <f>IF(Orders!U8348&gt;500,"Yüksək Satış","Aşağı Satış")</f>
        <v>Aşağı Satış</v>
      </c>
      <c r="D8348" s="26" t="str">
        <f>IF(Orders!U8348&gt;500,IF(Orders!E8348="First Class",IF(Orders!W8348=0,"VIP","Special"),"Formal"),"Normal")</f>
        <v>Normal</v>
      </c>
      <c r="E8348" s="26" t="str" cm="1">
        <f t="array" ref="E8348">_xlfn.IFS(Orders!W8348=0,"Endirim Yoxdur",SUMIFS(Orders!$V:$V,Orders!$T:$T,Orders!T8348)&gt;10,ROUND(Orders!W8348*1.15,2),SUMIFS(Orders!$V:$V,Orders!$T:$T,Orders!T8348)&lt;=10,"Endirim Yoxdur")</f>
        <v>Endirim Yoxdur</v>
      </c>
    </row>
    <row r="8349" spans="3:5" x14ac:dyDescent="0.25">
      <c r="C8349" s="26" t="str">
        <f>IF(Orders!U8349&gt;500,"Yüksək Satış","Aşağı Satış")</f>
        <v>Yüksək Satış</v>
      </c>
      <c r="D8349" s="26" t="str">
        <f>IF(Orders!U8349&gt;500,IF(Orders!E8349="First Class",IF(Orders!W8349=0,"VIP","Special"),"Formal"),"Normal")</f>
        <v>Formal</v>
      </c>
      <c r="E8349" s="26" cm="1">
        <f t="array" ref="E8349">_xlfn.IFS(Orders!W8349=0,"Endirim Yoxdur",SUMIFS(Orders!$V:$V,Orders!$T:$T,Orders!T8349)&gt;10,ROUND(Orders!W8349*1.15,2),SUMIFS(Orders!$V:$V,Orders!$T:$T,Orders!T8349)&lt;=10,"Endirim Yoxdur")</f>
        <v>0.23</v>
      </c>
    </row>
    <row r="8350" spans="3:5" x14ac:dyDescent="0.25">
      <c r="C8350" s="26" t="str">
        <f>IF(Orders!U8350&gt;500,"Yüksək Satış","Aşağı Satış")</f>
        <v>Aşağı Satış</v>
      </c>
      <c r="D8350" s="26" t="str">
        <f>IF(Orders!U8350&gt;500,IF(Orders!E8350="First Class",IF(Orders!W8350=0,"VIP","Special"),"Formal"),"Normal")</f>
        <v>Normal</v>
      </c>
      <c r="E8350" s="26" cm="1">
        <f t="array" ref="E8350">_xlfn.IFS(Orders!W8350=0,"Endirim Yoxdur",SUMIFS(Orders!$V:$V,Orders!$T:$T,Orders!T8350)&gt;10,ROUND(Orders!W8350*1.15,2),SUMIFS(Orders!$V:$V,Orders!$T:$T,Orders!T8350)&lt;=10,"Endirim Yoxdur")</f>
        <v>0.81</v>
      </c>
    </row>
    <row r="8351" spans="3:5" x14ac:dyDescent="0.25">
      <c r="C8351" s="26" t="str">
        <f>IF(Orders!U8351&gt;500,"Yüksək Satış","Aşağı Satış")</f>
        <v>Aşağı Satış</v>
      </c>
      <c r="D8351" s="26" t="str">
        <f>IF(Orders!U8351&gt;500,IF(Orders!E8351="First Class",IF(Orders!W8351=0,"VIP","Special"),"Formal"),"Normal")</f>
        <v>Normal</v>
      </c>
      <c r="E8351" s="26" cm="1">
        <f t="array" ref="E8351">_xlfn.IFS(Orders!W8351=0,"Endirim Yoxdur",SUMIFS(Orders!$V:$V,Orders!$T:$T,Orders!T8351)&gt;10,ROUND(Orders!W8351*1.15,2),SUMIFS(Orders!$V:$V,Orders!$T:$T,Orders!T8351)&lt;=10,"Endirim Yoxdur")</f>
        <v>0.23</v>
      </c>
    </row>
    <row r="8352" spans="3:5" x14ac:dyDescent="0.25">
      <c r="C8352" s="26" t="str">
        <f>IF(Orders!U8352&gt;500,"Yüksək Satış","Aşağı Satış")</f>
        <v>Aşağı Satış</v>
      </c>
      <c r="D8352" s="26" t="str">
        <f>IF(Orders!U8352&gt;500,IF(Orders!E8352="First Class",IF(Orders!W8352=0,"VIP","Special"),"Formal"),"Normal")</f>
        <v>Normal</v>
      </c>
      <c r="E8352" s="26" cm="1">
        <f t="array" ref="E8352">_xlfn.IFS(Orders!W8352=0,"Endirim Yoxdur",SUMIFS(Orders!$V:$V,Orders!$T:$T,Orders!T8352)&gt;10,ROUND(Orders!W8352*1.15,2),SUMIFS(Orders!$V:$V,Orders!$T:$T,Orders!T8352)&lt;=10,"Endirim Yoxdur")</f>
        <v>0.35</v>
      </c>
    </row>
    <row r="8353" spans="3:5" x14ac:dyDescent="0.25">
      <c r="C8353" s="26" t="str">
        <f>IF(Orders!U8353&gt;500,"Yüksək Satış","Aşağı Satış")</f>
        <v>Yüksək Satış</v>
      </c>
      <c r="D8353" s="26" t="str">
        <f>IF(Orders!U8353&gt;500,IF(Orders!E8353="First Class",IF(Orders!W8353=0,"VIP","Special"),"Formal"),"Normal")</f>
        <v>Formal</v>
      </c>
      <c r="E8353" s="26" cm="1">
        <f t="array" ref="E8353">_xlfn.IFS(Orders!W8353=0,"Endirim Yoxdur",SUMIFS(Orders!$V:$V,Orders!$T:$T,Orders!T8353)&gt;10,ROUND(Orders!W8353*1.15,2),SUMIFS(Orders!$V:$V,Orders!$T:$T,Orders!T8353)&lt;=10,"Endirim Yoxdur")</f>
        <v>0.35</v>
      </c>
    </row>
    <row r="8354" spans="3:5" x14ac:dyDescent="0.25">
      <c r="C8354" s="26" t="str">
        <f>IF(Orders!U8354&gt;500,"Yüksək Satış","Aşağı Satış")</f>
        <v>Aşağı Satış</v>
      </c>
      <c r="D8354" s="26" t="str">
        <f>IF(Orders!U8354&gt;500,IF(Orders!E8354="First Class",IF(Orders!W8354=0,"VIP","Special"),"Formal"),"Normal")</f>
        <v>Normal</v>
      </c>
      <c r="E8354" s="26" cm="1">
        <f t="array" ref="E8354">_xlfn.IFS(Orders!W8354=0,"Endirim Yoxdur",SUMIFS(Orders!$V:$V,Orders!$T:$T,Orders!T8354)&gt;10,ROUND(Orders!W8354*1.15,2),SUMIFS(Orders!$V:$V,Orders!$T:$T,Orders!T8354)&lt;=10,"Endirim Yoxdur")</f>
        <v>0.12</v>
      </c>
    </row>
    <row r="8355" spans="3:5" x14ac:dyDescent="0.25">
      <c r="C8355" s="26" t="str">
        <f>IF(Orders!U8355&gt;500,"Yüksək Satış","Aşağı Satış")</f>
        <v>Aşağı Satış</v>
      </c>
      <c r="D8355" s="26" t="str">
        <f>IF(Orders!U8355&gt;500,IF(Orders!E8355="First Class",IF(Orders!W8355=0,"VIP","Special"),"Formal"),"Normal")</f>
        <v>Normal</v>
      </c>
      <c r="E8355" s="26" cm="1">
        <f t="array" ref="E8355">_xlfn.IFS(Orders!W8355=0,"Endirim Yoxdur",SUMIFS(Orders!$V:$V,Orders!$T:$T,Orders!T8355)&gt;10,ROUND(Orders!W8355*1.15,2),SUMIFS(Orders!$V:$V,Orders!$T:$T,Orders!T8355)&lt;=10,"Endirim Yoxdur")</f>
        <v>0.69</v>
      </c>
    </row>
    <row r="8356" spans="3:5" x14ac:dyDescent="0.25">
      <c r="C8356" s="26" t="str">
        <f>IF(Orders!U8356&gt;500,"Yüksək Satış","Aşağı Satış")</f>
        <v>Yüksək Satış</v>
      </c>
      <c r="D8356" s="26" t="str">
        <f>IF(Orders!U8356&gt;500,IF(Orders!E8356="First Class",IF(Orders!W8356=0,"VIP","Special"),"Formal"),"Normal")</f>
        <v>Formal</v>
      </c>
      <c r="E8356" s="26" t="str" cm="1">
        <f t="array" ref="E8356">_xlfn.IFS(Orders!W8356=0,"Endirim Yoxdur",SUMIFS(Orders!$V:$V,Orders!$T:$T,Orders!T8356)&gt;10,ROUND(Orders!W8356*1.15,2),SUMIFS(Orders!$V:$V,Orders!$T:$T,Orders!T8356)&lt;=10,"Endirim Yoxdur")</f>
        <v>Endirim Yoxdur</v>
      </c>
    </row>
    <row r="8357" spans="3:5" x14ac:dyDescent="0.25">
      <c r="C8357" s="26" t="str">
        <f>IF(Orders!U8357&gt;500,"Yüksək Satış","Aşağı Satış")</f>
        <v>Aşağı Satış</v>
      </c>
      <c r="D8357" s="26" t="str">
        <f>IF(Orders!U8357&gt;500,IF(Orders!E8357="First Class",IF(Orders!W8357=0,"VIP","Special"),"Formal"),"Normal")</f>
        <v>Normal</v>
      </c>
      <c r="E8357" s="26" cm="1">
        <f t="array" ref="E8357">_xlfn.IFS(Orders!W8357=0,"Endirim Yoxdur",SUMIFS(Orders!$V:$V,Orders!$T:$T,Orders!T8357)&gt;10,ROUND(Orders!W8357*1.15,2),SUMIFS(Orders!$V:$V,Orders!$T:$T,Orders!T8357)&lt;=10,"Endirim Yoxdur")</f>
        <v>0.92</v>
      </c>
    </row>
    <row r="8358" spans="3:5" x14ac:dyDescent="0.25">
      <c r="C8358" s="26" t="str">
        <f>IF(Orders!U8358&gt;500,"Yüksək Satış","Aşağı Satış")</f>
        <v>Aşağı Satış</v>
      </c>
      <c r="D8358" s="26" t="str">
        <f>IF(Orders!U8358&gt;500,IF(Orders!E8358="First Class",IF(Orders!W8358=0,"VIP","Special"),"Formal"),"Normal")</f>
        <v>Normal</v>
      </c>
      <c r="E8358" s="26" cm="1">
        <f t="array" ref="E8358">_xlfn.IFS(Orders!W8358=0,"Endirim Yoxdur",SUMIFS(Orders!$V:$V,Orders!$T:$T,Orders!T8358)&gt;10,ROUND(Orders!W8358*1.15,2),SUMIFS(Orders!$V:$V,Orders!$T:$T,Orders!T8358)&lt;=10,"Endirim Yoxdur")</f>
        <v>0.23</v>
      </c>
    </row>
    <row r="8359" spans="3:5" x14ac:dyDescent="0.25">
      <c r="C8359" s="26" t="str">
        <f>IF(Orders!U8359&gt;500,"Yüksək Satış","Aşağı Satış")</f>
        <v>Aşağı Satış</v>
      </c>
      <c r="D8359" s="26" t="str">
        <f>IF(Orders!U8359&gt;500,IF(Orders!E8359="First Class",IF(Orders!W8359=0,"VIP","Special"),"Formal"),"Normal")</f>
        <v>Normal</v>
      </c>
      <c r="E8359" s="26" cm="1">
        <f t="array" ref="E8359">_xlfn.IFS(Orders!W8359=0,"Endirim Yoxdur",SUMIFS(Orders!$V:$V,Orders!$T:$T,Orders!T8359)&gt;10,ROUND(Orders!W8359*1.15,2),SUMIFS(Orders!$V:$V,Orders!$T:$T,Orders!T8359)&lt;=10,"Endirim Yoxdur")</f>
        <v>0.23</v>
      </c>
    </row>
    <row r="8360" spans="3:5" x14ac:dyDescent="0.25">
      <c r="C8360" s="26" t="str">
        <f>IF(Orders!U8360&gt;500,"Yüksək Satış","Aşağı Satış")</f>
        <v>Aşağı Satış</v>
      </c>
      <c r="D8360" s="26" t="str">
        <f>IF(Orders!U8360&gt;500,IF(Orders!E8360="First Class",IF(Orders!W8360=0,"VIP","Special"),"Formal"),"Normal")</f>
        <v>Normal</v>
      </c>
      <c r="E8360" s="26" t="str" cm="1">
        <f t="array" ref="E8360">_xlfn.IFS(Orders!W8360=0,"Endirim Yoxdur",SUMIFS(Orders!$V:$V,Orders!$T:$T,Orders!T8360)&gt;10,ROUND(Orders!W8360*1.15,2),SUMIFS(Orders!$V:$V,Orders!$T:$T,Orders!T8360)&lt;=10,"Endirim Yoxdur")</f>
        <v>Endirim Yoxdur</v>
      </c>
    </row>
    <row r="8361" spans="3:5" x14ac:dyDescent="0.25">
      <c r="C8361" s="26" t="str">
        <f>IF(Orders!U8361&gt;500,"Yüksək Satış","Aşağı Satış")</f>
        <v>Yüksək Satış</v>
      </c>
      <c r="D8361" s="26" t="str">
        <f>IF(Orders!U8361&gt;500,IF(Orders!E8361="First Class",IF(Orders!W8361=0,"VIP","Special"),"Formal"),"Normal")</f>
        <v>Special</v>
      </c>
      <c r="E8361" s="26" cm="1">
        <f t="array" ref="E8361">_xlfn.IFS(Orders!W8361=0,"Endirim Yoxdur",SUMIFS(Orders!$V:$V,Orders!$T:$T,Orders!T8361)&gt;10,ROUND(Orders!W8361*1.15,2),SUMIFS(Orders!$V:$V,Orders!$T:$T,Orders!T8361)&lt;=10,"Endirim Yoxdur")</f>
        <v>0.23</v>
      </c>
    </row>
    <row r="8362" spans="3:5" x14ac:dyDescent="0.25">
      <c r="C8362" s="26" t="str">
        <f>IF(Orders!U8362&gt;500,"Yüksək Satış","Aşağı Satış")</f>
        <v>Aşağı Satış</v>
      </c>
      <c r="D8362" s="26" t="str">
        <f>IF(Orders!U8362&gt;500,IF(Orders!E8362="First Class",IF(Orders!W8362=0,"VIP","Special"),"Formal"),"Normal")</f>
        <v>Normal</v>
      </c>
      <c r="E8362" s="26" cm="1">
        <f t="array" ref="E8362">_xlfn.IFS(Orders!W8362=0,"Endirim Yoxdur",SUMIFS(Orders!$V:$V,Orders!$T:$T,Orders!T8362)&gt;10,ROUND(Orders!W8362*1.15,2),SUMIFS(Orders!$V:$V,Orders!$T:$T,Orders!T8362)&lt;=10,"Endirim Yoxdur")</f>
        <v>0.23</v>
      </c>
    </row>
    <row r="8363" spans="3:5" x14ac:dyDescent="0.25">
      <c r="C8363" s="26" t="str">
        <f>IF(Orders!U8363&gt;500,"Yüksək Satış","Aşağı Satış")</f>
        <v>Aşağı Satış</v>
      </c>
      <c r="D8363" s="26" t="str">
        <f>IF(Orders!U8363&gt;500,IF(Orders!E8363="First Class",IF(Orders!W8363=0,"VIP","Special"),"Formal"),"Normal")</f>
        <v>Normal</v>
      </c>
      <c r="E8363" s="26" t="str" cm="1">
        <f t="array" ref="E8363">_xlfn.IFS(Orders!W8363=0,"Endirim Yoxdur",SUMIFS(Orders!$V:$V,Orders!$T:$T,Orders!T8363)&gt;10,ROUND(Orders!W8363*1.15,2),SUMIFS(Orders!$V:$V,Orders!$T:$T,Orders!T8363)&lt;=10,"Endirim Yoxdur")</f>
        <v>Endirim Yoxdur</v>
      </c>
    </row>
    <row r="8364" spans="3:5" x14ac:dyDescent="0.25">
      <c r="C8364" s="26" t="str">
        <f>IF(Orders!U8364&gt;500,"Yüksək Satış","Aşağı Satış")</f>
        <v>Aşağı Satış</v>
      </c>
      <c r="D8364" s="26" t="str">
        <f>IF(Orders!U8364&gt;500,IF(Orders!E8364="First Class",IF(Orders!W8364=0,"VIP","Special"),"Formal"),"Normal")</f>
        <v>Normal</v>
      </c>
      <c r="E8364" s="26" t="str" cm="1">
        <f t="array" ref="E8364">_xlfn.IFS(Orders!W8364=0,"Endirim Yoxdur",SUMIFS(Orders!$V:$V,Orders!$T:$T,Orders!T8364)&gt;10,ROUND(Orders!W8364*1.15,2),SUMIFS(Orders!$V:$V,Orders!$T:$T,Orders!T8364)&lt;=10,"Endirim Yoxdur")</f>
        <v>Endirim Yoxdur</v>
      </c>
    </row>
    <row r="8365" spans="3:5" x14ac:dyDescent="0.25">
      <c r="C8365" s="26" t="str">
        <f>IF(Orders!U8365&gt;500,"Yüksək Satış","Aşağı Satış")</f>
        <v>Yüksək Satış</v>
      </c>
      <c r="D8365" s="26" t="str">
        <f>IF(Orders!U8365&gt;500,IF(Orders!E8365="First Class",IF(Orders!W8365=0,"VIP","Special"),"Formal"),"Normal")</f>
        <v>Formal</v>
      </c>
      <c r="E8365" s="26" t="str" cm="1">
        <f t="array" ref="E8365">_xlfn.IFS(Orders!W8365=0,"Endirim Yoxdur",SUMIFS(Orders!$V:$V,Orders!$T:$T,Orders!T8365)&gt;10,ROUND(Orders!W8365*1.15,2),SUMIFS(Orders!$V:$V,Orders!$T:$T,Orders!T8365)&lt;=10,"Endirim Yoxdur")</f>
        <v>Endirim Yoxdur</v>
      </c>
    </row>
    <row r="8366" spans="3:5" x14ac:dyDescent="0.25">
      <c r="C8366" s="26" t="str">
        <f>IF(Orders!U8366&gt;500,"Yüksək Satış","Aşağı Satış")</f>
        <v>Aşağı Satış</v>
      </c>
      <c r="D8366" s="26" t="str">
        <f>IF(Orders!U8366&gt;500,IF(Orders!E8366="First Class",IF(Orders!W8366=0,"VIP","Special"),"Formal"),"Normal")</f>
        <v>Normal</v>
      </c>
      <c r="E8366" s="26" cm="1">
        <f t="array" ref="E8366">_xlfn.IFS(Orders!W8366=0,"Endirim Yoxdur",SUMIFS(Orders!$V:$V,Orders!$T:$T,Orders!T8366)&gt;10,ROUND(Orders!W8366*1.15,2),SUMIFS(Orders!$V:$V,Orders!$T:$T,Orders!T8366)&lt;=10,"Endirim Yoxdur")</f>
        <v>0.23</v>
      </c>
    </row>
    <row r="8367" spans="3:5" x14ac:dyDescent="0.25">
      <c r="C8367" s="26" t="str">
        <f>IF(Orders!U8367&gt;500,"Yüksək Satış","Aşağı Satış")</f>
        <v>Aşağı Satış</v>
      </c>
      <c r="D8367" s="26" t="str">
        <f>IF(Orders!U8367&gt;500,IF(Orders!E8367="First Class",IF(Orders!W8367=0,"VIP","Special"),"Formal"),"Normal")</f>
        <v>Normal</v>
      </c>
      <c r="E8367" s="26" t="str" cm="1">
        <f t="array" ref="E8367">_xlfn.IFS(Orders!W8367=0,"Endirim Yoxdur",SUMIFS(Orders!$V:$V,Orders!$T:$T,Orders!T8367)&gt;10,ROUND(Orders!W8367*1.15,2),SUMIFS(Orders!$V:$V,Orders!$T:$T,Orders!T8367)&lt;=10,"Endirim Yoxdur")</f>
        <v>Endirim Yoxdur</v>
      </c>
    </row>
    <row r="8368" spans="3:5" x14ac:dyDescent="0.25">
      <c r="C8368" s="26" t="str">
        <f>IF(Orders!U8368&gt;500,"Yüksək Satış","Aşağı Satış")</f>
        <v>Aşağı Satış</v>
      </c>
      <c r="D8368" s="26" t="str">
        <f>IF(Orders!U8368&gt;500,IF(Orders!E8368="First Class",IF(Orders!W8368=0,"VIP","Special"),"Formal"),"Normal")</f>
        <v>Normal</v>
      </c>
      <c r="E8368" s="26" cm="1">
        <f t="array" ref="E8368">_xlfn.IFS(Orders!W8368=0,"Endirim Yoxdur",SUMIFS(Orders!$V:$V,Orders!$T:$T,Orders!T8368)&gt;10,ROUND(Orders!W8368*1.15,2),SUMIFS(Orders!$V:$V,Orders!$T:$T,Orders!T8368)&lt;=10,"Endirim Yoxdur")</f>
        <v>0.23</v>
      </c>
    </row>
    <row r="8369" spans="3:5" x14ac:dyDescent="0.25">
      <c r="C8369" s="26" t="str">
        <f>IF(Orders!U8369&gt;500,"Yüksək Satış","Aşağı Satış")</f>
        <v>Aşağı Satış</v>
      </c>
      <c r="D8369" s="26" t="str">
        <f>IF(Orders!U8369&gt;500,IF(Orders!E8369="First Class",IF(Orders!W8369=0,"VIP","Special"),"Formal"),"Normal")</f>
        <v>Normal</v>
      </c>
      <c r="E8369" s="26" t="str" cm="1">
        <f t="array" ref="E8369">_xlfn.IFS(Orders!W8369=0,"Endirim Yoxdur",SUMIFS(Orders!$V:$V,Orders!$T:$T,Orders!T8369)&gt;10,ROUND(Orders!W8369*1.15,2),SUMIFS(Orders!$V:$V,Orders!$T:$T,Orders!T8369)&lt;=10,"Endirim Yoxdur")</f>
        <v>Endirim Yoxdur</v>
      </c>
    </row>
    <row r="8370" spans="3:5" x14ac:dyDescent="0.25">
      <c r="C8370" s="26" t="str">
        <f>IF(Orders!U8370&gt;500,"Yüksək Satış","Aşağı Satış")</f>
        <v>Aşağı Satış</v>
      </c>
      <c r="D8370" s="26" t="str">
        <f>IF(Orders!U8370&gt;500,IF(Orders!E8370="First Class",IF(Orders!W8370=0,"VIP","Special"),"Formal"),"Normal")</f>
        <v>Normal</v>
      </c>
      <c r="E8370" s="26" t="str" cm="1">
        <f t="array" ref="E8370">_xlfn.IFS(Orders!W8370=0,"Endirim Yoxdur",SUMIFS(Orders!$V:$V,Orders!$T:$T,Orders!T8370)&gt;10,ROUND(Orders!W8370*1.15,2),SUMIFS(Orders!$V:$V,Orders!$T:$T,Orders!T8370)&lt;=10,"Endirim Yoxdur")</f>
        <v>Endirim Yoxdur</v>
      </c>
    </row>
    <row r="8371" spans="3:5" x14ac:dyDescent="0.25">
      <c r="C8371" s="26" t="str">
        <f>IF(Orders!U8371&gt;500,"Yüksək Satış","Aşağı Satış")</f>
        <v>Aşağı Satış</v>
      </c>
      <c r="D8371" s="26" t="str">
        <f>IF(Orders!U8371&gt;500,IF(Orders!E8371="First Class",IF(Orders!W8371=0,"VIP","Special"),"Formal"),"Normal")</f>
        <v>Normal</v>
      </c>
      <c r="E8371" s="26" t="str" cm="1">
        <f t="array" ref="E8371">_xlfn.IFS(Orders!W8371=0,"Endirim Yoxdur",SUMIFS(Orders!$V:$V,Orders!$T:$T,Orders!T8371)&gt;10,ROUND(Orders!W8371*1.15,2),SUMIFS(Orders!$V:$V,Orders!$T:$T,Orders!T8371)&lt;=10,"Endirim Yoxdur")</f>
        <v>Endirim Yoxdur</v>
      </c>
    </row>
    <row r="8372" spans="3:5" x14ac:dyDescent="0.25">
      <c r="C8372" s="26" t="str">
        <f>IF(Orders!U8372&gt;500,"Yüksək Satış","Aşağı Satış")</f>
        <v>Aşağı Satış</v>
      </c>
      <c r="D8372" s="26" t="str">
        <f>IF(Orders!U8372&gt;500,IF(Orders!E8372="First Class",IF(Orders!W8372=0,"VIP","Special"),"Formal"),"Normal")</f>
        <v>Normal</v>
      </c>
      <c r="E8372" s="26" t="str" cm="1">
        <f t="array" ref="E8372">_xlfn.IFS(Orders!W8372=0,"Endirim Yoxdur",SUMIFS(Orders!$V:$V,Orders!$T:$T,Orders!T8372)&gt;10,ROUND(Orders!W8372*1.15,2),SUMIFS(Orders!$V:$V,Orders!$T:$T,Orders!T8372)&lt;=10,"Endirim Yoxdur")</f>
        <v>Endirim Yoxdur</v>
      </c>
    </row>
    <row r="8373" spans="3:5" x14ac:dyDescent="0.25">
      <c r="C8373" s="26" t="str">
        <f>IF(Orders!U8373&gt;500,"Yüksək Satış","Aşağı Satış")</f>
        <v>Aşağı Satış</v>
      </c>
      <c r="D8373" s="26" t="str">
        <f>IF(Orders!U8373&gt;500,IF(Orders!E8373="First Class",IF(Orders!W8373=0,"VIP","Special"),"Formal"),"Normal")</f>
        <v>Normal</v>
      </c>
      <c r="E8373" s="26" cm="1">
        <f t="array" ref="E8373">_xlfn.IFS(Orders!W8373=0,"Endirim Yoxdur",SUMIFS(Orders!$V:$V,Orders!$T:$T,Orders!T8373)&gt;10,ROUND(Orders!W8373*1.15,2),SUMIFS(Orders!$V:$V,Orders!$T:$T,Orders!T8373)&lt;=10,"Endirim Yoxdur")</f>
        <v>0.23</v>
      </c>
    </row>
    <row r="8374" spans="3:5" x14ac:dyDescent="0.25">
      <c r="C8374" s="26" t="str">
        <f>IF(Orders!U8374&gt;500,"Yüksək Satış","Aşağı Satış")</f>
        <v>Aşağı Satış</v>
      </c>
      <c r="D8374" s="26" t="str">
        <f>IF(Orders!U8374&gt;500,IF(Orders!E8374="First Class",IF(Orders!W8374=0,"VIP","Special"),"Formal"),"Normal")</f>
        <v>Normal</v>
      </c>
      <c r="E8374" s="26" cm="1">
        <f t="array" ref="E8374">_xlfn.IFS(Orders!W8374=0,"Endirim Yoxdur",SUMIFS(Orders!$V:$V,Orders!$T:$T,Orders!T8374)&gt;10,ROUND(Orders!W8374*1.15,2),SUMIFS(Orders!$V:$V,Orders!$T:$T,Orders!T8374)&lt;=10,"Endirim Yoxdur")</f>
        <v>0.92</v>
      </c>
    </row>
    <row r="8375" spans="3:5" x14ac:dyDescent="0.25">
      <c r="C8375" s="26" t="str">
        <f>IF(Orders!U8375&gt;500,"Yüksək Satış","Aşağı Satış")</f>
        <v>Aşağı Satış</v>
      </c>
      <c r="D8375" s="26" t="str">
        <f>IF(Orders!U8375&gt;500,IF(Orders!E8375="First Class",IF(Orders!W8375=0,"VIP","Special"),"Formal"),"Normal")</f>
        <v>Normal</v>
      </c>
      <c r="E8375" s="26" cm="1">
        <f t="array" ref="E8375">_xlfn.IFS(Orders!W8375=0,"Endirim Yoxdur",SUMIFS(Orders!$V:$V,Orders!$T:$T,Orders!T8375)&gt;10,ROUND(Orders!W8375*1.15,2),SUMIFS(Orders!$V:$V,Orders!$T:$T,Orders!T8375)&lt;=10,"Endirim Yoxdur")</f>
        <v>0.92</v>
      </c>
    </row>
    <row r="8376" spans="3:5" x14ac:dyDescent="0.25">
      <c r="C8376" s="26" t="str">
        <f>IF(Orders!U8376&gt;500,"Yüksək Satış","Aşağı Satış")</f>
        <v>Aşağı Satış</v>
      </c>
      <c r="D8376" s="26" t="str">
        <f>IF(Orders!U8376&gt;500,IF(Orders!E8376="First Class",IF(Orders!W8376=0,"VIP","Special"),"Formal"),"Normal")</f>
        <v>Normal</v>
      </c>
      <c r="E8376" s="26" cm="1">
        <f t="array" ref="E8376">_xlfn.IFS(Orders!W8376=0,"Endirim Yoxdur",SUMIFS(Orders!$V:$V,Orders!$T:$T,Orders!T8376)&gt;10,ROUND(Orders!W8376*1.15,2),SUMIFS(Orders!$V:$V,Orders!$T:$T,Orders!T8376)&lt;=10,"Endirim Yoxdur")</f>
        <v>0.23</v>
      </c>
    </row>
    <row r="8377" spans="3:5" x14ac:dyDescent="0.25">
      <c r="C8377" s="26" t="str">
        <f>IF(Orders!U8377&gt;500,"Yüksək Satış","Aşağı Satış")</f>
        <v>Yüksək Satış</v>
      </c>
      <c r="D8377" s="26" t="str">
        <f>IF(Orders!U8377&gt;500,IF(Orders!E8377="First Class",IF(Orders!W8377=0,"VIP","Special"),"Formal"),"Normal")</f>
        <v>Formal</v>
      </c>
      <c r="E8377" s="26" cm="1">
        <f t="array" ref="E8377">_xlfn.IFS(Orders!W8377=0,"Endirim Yoxdur",SUMIFS(Orders!$V:$V,Orders!$T:$T,Orders!T8377)&gt;10,ROUND(Orders!W8377*1.15,2),SUMIFS(Orders!$V:$V,Orders!$T:$T,Orders!T8377)&lt;=10,"Endirim Yoxdur")</f>
        <v>0.23</v>
      </c>
    </row>
    <row r="8378" spans="3:5" x14ac:dyDescent="0.25">
      <c r="C8378" s="26" t="str">
        <f>IF(Orders!U8378&gt;500,"Yüksək Satış","Aşağı Satış")</f>
        <v>Aşağı Satış</v>
      </c>
      <c r="D8378" s="26" t="str">
        <f>IF(Orders!U8378&gt;500,IF(Orders!E8378="First Class",IF(Orders!W8378=0,"VIP","Special"),"Formal"),"Normal")</f>
        <v>Normal</v>
      </c>
      <c r="E8378" s="26" cm="1">
        <f t="array" ref="E8378">_xlfn.IFS(Orders!W8378=0,"Endirim Yoxdur",SUMIFS(Orders!$V:$V,Orders!$T:$T,Orders!T8378)&gt;10,ROUND(Orders!W8378*1.15,2),SUMIFS(Orders!$V:$V,Orders!$T:$T,Orders!T8378)&lt;=10,"Endirim Yoxdur")</f>
        <v>0.81</v>
      </c>
    </row>
    <row r="8379" spans="3:5" x14ac:dyDescent="0.25">
      <c r="C8379" s="26" t="str">
        <f>IF(Orders!U8379&gt;500,"Yüksək Satış","Aşağı Satış")</f>
        <v>Aşağı Satış</v>
      </c>
      <c r="D8379" s="26" t="str">
        <f>IF(Orders!U8379&gt;500,IF(Orders!E8379="First Class",IF(Orders!W8379=0,"VIP","Special"),"Formal"),"Normal")</f>
        <v>Normal</v>
      </c>
      <c r="E8379" s="26" t="str" cm="1">
        <f t="array" ref="E8379">_xlfn.IFS(Orders!W8379=0,"Endirim Yoxdur",SUMIFS(Orders!$V:$V,Orders!$T:$T,Orders!T8379)&gt;10,ROUND(Orders!W8379*1.15,2),SUMIFS(Orders!$V:$V,Orders!$T:$T,Orders!T8379)&lt;=10,"Endirim Yoxdur")</f>
        <v>Endirim Yoxdur</v>
      </c>
    </row>
    <row r="8380" spans="3:5" x14ac:dyDescent="0.25">
      <c r="C8380" s="26" t="str">
        <f>IF(Orders!U8380&gt;500,"Yüksək Satış","Aşağı Satış")</f>
        <v>Aşağı Satış</v>
      </c>
      <c r="D8380" s="26" t="str">
        <f>IF(Orders!U8380&gt;500,IF(Orders!E8380="First Class",IF(Orders!W8380=0,"VIP","Special"),"Formal"),"Normal")</f>
        <v>Normal</v>
      </c>
      <c r="E8380" s="26" t="str" cm="1">
        <f t="array" ref="E8380">_xlfn.IFS(Orders!W8380=0,"Endirim Yoxdur",SUMIFS(Orders!$V:$V,Orders!$T:$T,Orders!T8380)&gt;10,ROUND(Orders!W8380*1.15,2),SUMIFS(Orders!$V:$V,Orders!$T:$T,Orders!T8380)&lt;=10,"Endirim Yoxdur")</f>
        <v>Endirim Yoxdur</v>
      </c>
    </row>
    <row r="8381" spans="3:5" x14ac:dyDescent="0.25">
      <c r="C8381" s="26" t="str">
        <f>IF(Orders!U8381&gt;500,"Yüksək Satış","Aşağı Satış")</f>
        <v>Yüksək Satış</v>
      </c>
      <c r="D8381" s="26" t="str">
        <f>IF(Orders!U8381&gt;500,IF(Orders!E8381="First Class",IF(Orders!W8381=0,"VIP","Special"),"Formal"),"Normal")</f>
        <v>Formal</v>
      </c>
      <c r="E8381" s="26" t="str" cm="1">
        <f t="array" ref="E8381">_xlfn.IFS(Orders!W8381=0,"Endirim Yoxdur",SUMIFS(Orders!$V:$V,Orders!$T:$T,Orders!T8381)&gt;10,ROUND(Orders!W8381*1.15,2),SUMIFS(Orders!$V:$V,Orders!$T:$T,Orders!T8381)&lt;=10,"Endirim Yoxdur")</f>
        <v>Endirim Yoxdur</v>
      </c>
    </row>
    <row r="8382" spans="3:5" x14ac:dyDescent="0.25">
      <c r="C8382" s="26" t="str">
        <f>IF(Orders!U8382&gt;500,"Yüksək Satış","Aşağı Satış")</f>
        <v>Yüksək Satış</v>
      </c>
      <c r="D8382" s="26" t="str">
        <f>IF(Orders!U8382&gt;500,IF(Orders!E8382="First Class",IF(Orders!W8382=0,"VIP","Special"),"Formal"),"Normal")</f>
        <v>Formal</v>
      </c>
      <c r="E8382" s="26" t="str" cm="1">
        <f t="array" ref="E8382">_xlfn.IFS(Orders!W8382=0,"Endirim Yoxdur",SUMIFS(Orders!$V:$V,Orders!$T:$T,Orders!T8382)&gt;10,ROUND(Orders!W8382*1.15,2),SUMIFS(Orders!$V:$V,Orders!$T:$T,Orders!T8382)&lt;=10,"Endirim Yoxdur")</f>
        <v>Endirim Yoxdur</v>
      </c>
    </row>
    <row r="8383" spans="3:5" x14ac:dyDescent="0.25">
      <c r="C8383" s="26" t="str">
        <f>IF(Orders!U8383&gt;500,"Yüksək Satış","Aşağı Satış")</f>
        <v>Yüksək Satış</v>
      </c>
      <c r="D8383" s="26" t="str">
        <f>IF(Orders!U8383&gt;500,IF(Orders!E8383="First Class",IF(Orders!W8383=0,"VIP","Special"),"Formal"),"Normal")</f>
        <v>Formal</v>
      </c>
      <c r="E8383" s="26" t="str" cm="1">
        <f t="array" ref="E8383">_xlfn.IFS(Orders!W8383=0,"Endirim Yoxdur",SUMIFS(Orders!$V:$V,Orders!$T:$T,Orders!T8383)&gt;10,ROUND(Orders!W8383*1.15,2),SUMIFS(Orders!$V:$V,Orders!$T:$T,Orders!T8383)&lt;=10,"Endirim Yoxdur")</f>
        <v>Endirim Yoxdur</v>
      </c>
    </row>
    <row r="8384" spans="3:5" x14ac:dyDescent="0.25">
      <c r="C8384" s="26" t="str">
        <f>IF(Orders!U8384&gt;500,"Yüksək Satış","Aşağı Satış")</f>
        <v>Aşağı Satış</v>
      </c>
      <c r="D8384" s="26" t="str">
        <f>IF(Orders!U8384&gt;500,IF(Orders!E8384="First Class",IF(Orders!W8384=0,"VIP","Special"),"Formal"),"Normal")</f>
        <v>Normal</v>
      </c>
      <c r="E8384" s="26" t="str" cm="1">
        <f t="array" ref="E8384">_xlfn.IFS(Orders!W8384=0,"Endirim Yoxdur",SUMIFS(Orders!$V:$V,Orders!$T:$T,Orders!T8384)&gt;10,ROUND(Orders!W8384*1.15,2),SUMIFS(Orders!$V:$V,Orders!$T:$T,Orders!T8384)&lt;=10,"Endirim Yoxdur")</f>
        <v>Endirim Yoxdur</v>
      </c>
    </row>
    <row r="8385" spans="3:5" x14ac:dyDescent="0.25">
      <c r="C8385" s="26" t="str">
        <f>IF(Orders!U8385&gt;500,"Yüksək Satış","Aşağı Satış")</f>
        <v>Aşağı Satış</v>
      </c>
      <c r="D8385" s="26" t="str">
        <f>IF(Orders!U8385&gt;500,IF(Orders!E8385="First Class",IF(Orders!W8385=0,"VIP","Special"),"Formal"),"Normal")</f>
        <v>Normal</v>
      </c>
      <c r="E8385" s="26" t="str" cm="1">
        <f t="array" ref="E8385">_xlfn.IFS(Orders!W8385=0,"Endirim Yoxdur",SUMIFS(Orders!$V:$V,Orders!$T:$T,Orders!T8385)&gt;10,ROUND(Orders!W8385*1.15,2),SUMIFS(Orders!$V:$V,Orders!$T:$T,Orders!T8385)&lt;=10,"Endirim Yoxdur")</f>
        <v>Endirim Yoxdur</v>
      </c>
    </row>
    <row r="8386" spans="3:5" x14ac:dyDescent="0.25">
      <c r="C8386" s="26" t="str">
        <f>IF(Orders!U8386&gt;500,"Yüksək Satış","Aşağı Satış")</f>
        <v>Aşağı Satış</v>
      </c>
      <c r="D8386" s="26" t="str">
        <f>IF(Orders!U8386&gt;500,IF(Orders!E8386="First Class",IF(Orders!W8386=0,"VIP","Special"),"Formal"),"Normal")</f>
        <v>Normal</v>
      </c>
      <c r="E8386" s="26" cm="1">
        <f t="array" ref="E8386">_xlfn.IFS(Orders!W8386=0,"Endirim Yoxdur",SUMIFS(Orders!$V:$V,Orders!$T:$T,Orders!T8386)&gt;10,ROUND(Orders!W8386*1.15,2),SUMIFS(Orders!$V:$V,Orders!$T:$T,Orders!T8386)&lt;=10,"Endirim Yoxdur")</f>
        <v>0.23</v>
      </c>
    </row>
    <row r="8387" spans="3:5" x14ac:dyDescent="0.25">
      <c r="C8387" s="26" t="str">
        <f>IF(Orders!U8387&gt;500,"Yüksək Satış","Aşağı Satış")</f>
        <v>Aşağı Satış</v>
      </c>
      <c r="D8387" s="26" t="str">
        <f>IF(Orders!U8387&gt;500,IF(Orders!E8387="First Class",IF(Orders!W8387=0,"VIP","Special"),"Formal"),"Normal")</f>
        <v>Normal</v>
      </c>
      <c r="E8387" s="26" cm="1">
        <f t="array" ref="E8387">_xlfn.IFS(Orders!W8387=0,"Endirim Yoxdur",SUMIFS(Orders!$V:$V,Orders!$T:$T,Orders!T8387)&gt;10,ROUND(Orders!W8387*1.15,2),SUMIFS(Orders!$V:$V,Orders!$T:$T,Orders!T8387)&lt;=10,"Endirim Yoxdur")</f>
        <v>0.92</v>
      </c>
    </row>
    <row r="8388" spans="3:5" x14ac:dyDescent="0.25">
      <c r="C8388" s="26" t="str">
        <f>IF(Orders!U8388&gt;500,"Yüksək Satış","Aşağı Satış")</f>
        <v>Aşağı Satış</v>
      </c>
      <c r="D8388" s="26" t="str">
        <f>IF(Orders!U8388&gt;500,IF(Orders!E8388="First Class",IF(Orders!W8388=0,"VIP","Special"),"Formal"),"Normal")</f>
        <v>Normal</v>
      </c>
      <c r="E8388" s="26" t="str" cm="1">
        <f t="array" ref="E8388">_xlfn.IFS(Orders!W8388=0,"Endirim Yoxdur",SUMIFS(Orders!$V:$V,Orders!$T:$T,Orders!T8388)&gt;10,ROUND(Orders!W8388*1.15,2),SUMIFS(Orders!$V:$V,Orders!$T:$T,Orders!T8388)&lt;=10,"Endirim Yoxdur")</f>
        <v>Endirim Yoxdur</v>
      </c>
    </row>
    <row r="8389" spans="3:5" x14ac:dyDescent="0.25">
      <c r="C8389" s="26" t="str">
        <f>IF(Orders!U8389&gt;500,"Yüksək Satış","Aşağı Satış")</f>
        <v>Aşağı Satış</v>
      </c>
      <c r="D8389" s="26" t="str">
        <f>IF(Orders!U8389&gt;500,IF(Orders!E8389="First Class",IF(Orders!W8389=0,"VIP","Special"),"Formal"),"Normal")</f>
        <v>Normal</v>
      </c>
      <c r="E8389" s="26" t="str" cm="1">
        <f t="array" ref="E8389">_xlfn.IFS(Orders!W8389=0,"Endirim Yoxdur",SUMIFS(Orders!$V:$V,Orders!$T:$T,Orders!T8389)&gt;10,ROUND(Orders!W8389*1.15,2),SUMIFS(Orders!$V:$V,Orders!$T:$T,Orders!T8389)&lt;=10,"Endirim Yoxdur")</f>
        <v>Endirim Yoxdur</v>
      </c>
    </row>
    <row r="8390" spans="3:5" x14ac:dyDescent="0.25">
      <c r="C8390" s="26" t="str">
        <f>IF(Orders!U8390&gt;500,"Yüksək Satış","Aşağı Satış")</f>
        <v>Aşağı Satış</v>
      </c>
      <c r="D8390" s="26" t="str">
        <f>IF(Orders!U8390&gt;500,IF(Orders!E8390="First Class",IF(Orders!W8390=0,"VIP","Special"),"Formal"),"Normal")</f>
        <v>Normal</v>
      </c>
      <c r="E8390" s="26" t="str" cm="1">
        <f t="array" ref="E8390">_xlfn.IFS(Orders!W8390=0,"Endirim Yoxdur",SUMIFS(Orders!$V:$V,Orders!$T:$T,Orders!T8390)&gt;10,ROUND(Orders!W8390*1.15,2),SUMIFS(Orders!$V:$V,Orders!$T:$T,Orders!T8390)&lt;=10,"Endirim Yoxdur")</f>
        <v>Endirim Yoxdur</v>
      </c>
    </row>
    <row r="8391" spans="3:5" x14ac:dyDescent="0.25">
      <c r="C8391" s="26" t="str">
        <f>IF(Orders!U8391&gt;500,"Yüksək Satış","Aşağı Satış")</f>
        <v>Aşağı Satış</v>
      </c>
      <c r="D8391" s="26" t="str">
        <f>IF(Orders!U8391&gt;500,IF(Orders!E8391="First Class",IF(Orders!W8391=0,"VIP","Special"),"Formal"),"Normal")</f>
        <v>Normal</v>
      </c>
      <c r="E8391" s="26" t="str" cm="1">
        <f t="array" ref="E8391">_xlfn.IFS(Orders!W8391=0,"Endirim Yoxdur",SUMIFS(Orders!$V:$V,Orders!$T:$T,Orders!T8391)&gt;10,ROUND(Orders!W8391*1.15,2),SUMIFS(Orders!$V:$V,Orders!$T:$T,Orders!T8391)&lt;=10,"Endirim Yoxdur")</f>
        <v>Endirim Yoxdur</v>
      </c>
    </row>
    <row r="8392" spans="3:5" x14ac:dyDescent="0.25">
      <c r="C8392" s="26" t="str">
        <f>IF(Orders!U8392&gt;500,"Yüksək Satış","Aşağı Satış")</f>
        <v>Aşağı Satış</v>
      </c>
      <c r="D8392" s="26" t="str">
        <f>IF(Orders!U8392&gt;500,IF(Orders!E8392="First Class",IF(Orders!W8392=0,"VIP","Special"),"Formal"),"Normal")</f>
        <v>Normal</v>
      </c>
      <c r="E8392" s="26" cm="1">
        <f t="array" ref="E8392">_xlfn.IFS(Orders!W8392=0,"Endirim Yoxdur",SUMIFS(Orders!$V:$V,Orders!$T:$T,Orders!T8392)&gt;10,ROUND(Orders!W8392*1.15,2),SUMIFS(Orders!$V:$V,Orders!$T:$T,Orders!T8392)&lt;=10,"Endirim Yoxdur")</f>
        <v>0.23</v>
      </c>
    </row>
    <row r="8393" spans="3:5" x14ac:dyDescent="0.25">
      <c r="C8393" s="26" t="str">
        <f>IF(Orders!U8393&gt;500,"Yüksək Satış","Aşağı Satış")</f>
        <v>Aşağı Satış</v>
      </c>
      <c r="D8393" s="26" t="str">
        <f>IF(Orders!U8393&gt;500,IF(Orders!E8393="First Class",IF(Orders!W8393=0,"VIP","Special"),"Formal"),"Normal")</f>
        <v>Normal</v>
      </c>
      <c r="E8393" s="26" t="str" cm="1">
        <f t="array" ref="E8393">_xlfn.IFS(Orders!W8393=0,"Endirim Yoxdur",SUMIFS(Orders!$V:$V,Orders!$T:$T,Orders!T8393)&gt;10,ROUND(Orders!W8393*1.15,2),SUMIFS(Orders!$V:$V,Orders!$T:$T,Orders!T8393)&lt;=10,"Endirim Yoxdur")</f>
        <v>Endirim Yoxdur</v>
      </c>
    </row>
    <row r="8394" spans="3:5" x14ac:dyDescent="0.25">
      <c r="C8394" s="26" t="str">
        <f>IF(Orders!U8394&gt;500,"Yüksək Satış","Aşağı Satış")</f>
        <v>Aşağı Satış</v>
      </c>
      <c r="D8394" s="26" t="str">
        <f>IF(Orders!U8394&gt;500,IF(Orders!E8394="First Class",IF(Orders!W8394=0,"VIP","Special"),"Formal"),"Normal")</f>
        <v>Normal</v>
      </c>
      <c r="E8394" s="26" t="str" cm="1">
        <f t="array" ref="E8394">_xlfn.IFS(Orders!W8394=0,"Endirim Yoxdur",SUMIFS(Orders!$V:$V,Orders!$T:$T,Orders!T8394)&gt;10,ROUND(Orders!W8394*1.15,2),SUMIFS(Orders!$V:$V,Orders!$T:$T,Orders!T8394)&lt;=10,"Endirim Yoxdur")</f>
        <v>Endirim Yoxdur</v>
      </c>
    </row>
    <row r="8395" spans="3:5" x14ac:dyDescent="0.25">
      <c r="C8395" s="26" t="str">
        <f>IF(Orders!U8395&gt;500,"Yüksək Satış","Aşağı Satış")</f>
        <v>Aşağı Satış</v>
      </c>
      <c r="D8395" s="26" t="str">
        <f>IF(Orders!U8395&gt;500,IF(Orders!E8395="First Class",IF(Orders!W8395=0,"VIP","Special"),"Formal"),"Normal")</f>
        <v>Normal</v>
      </c>
      <c r="E8395" s="26" t="str" cm="1">
        <f t="array" ref="E8395">_xlfn.IFS(Orders!W8395=0,"Endirim Yoxdur",SUMIFS(Orders!$V:$V,Orders!$T:$T,Orders!T8395)&gt;10,ROUND(Orders!W8395*1.15,2),SUMIFS(Orders!$V:$V,Orders!$T:$T,Orders!T8395)&lt;=10,"Endirim Yoxdur")</f>
        <v>Endirim Yoxdur</v>
      </c>
    </row>
    <row r="8396" spans="3:5" x14ac:dyDescent="0.25">
      <c r="C8396" s="26" t="str">
        <f>IF(Orders!U8396&gt;500,"Yüksək Satış","Aşağı Satış")</f>
        <v>Aşağı Satış</v>
      </c>
      <c r="D8396" s="26" t="str">
        <f>IF(Orders!U8396&gt;500,IF(Orders!E8396="First Class",IF(Orders!W8396=0,"VIP","Special"),"Formal"),"Normal")</f>
        <v>Normal</v>
      </c>
      <c r="E8396" s="26" t="str" cm="1">
        <f t="array" ref="E8396">_xlfn.IFS(Orders!W8396=0,"Endirim Yoxdur",SUMIFS(Orders!$V:$V,Orders!$T:$T,Orders!T8396)&gt;10,ROUND(Orders!W8396*1.15,2),SUMIFS(Orders!$V:$V,Orders!$T:$T,Orders!T8396)&lt;=10,"Endirim Yoxdur")</f>
        <v>Endirim Yoxdur</v>
      </c>
    </row>
    <row r="8397" spans="3:5" x14ac:dyDescent="0.25">
      <c r="C8397" s="26" t="str">
        <f>IF(Orders!U8397&gt;500,"Yüksək Satış","Aşağı Satış")</f>
        <v>Aşağı Satış</v>
      </c>
      <c r="D8397" s="26" t="str">
        <f>IF(Orders!U8397&gt;500,IF(Orders!E8397="First Class",IF(Orders!W8397=0,"VIP","Special"),"Formal"),"Normal")</f>
        <v>Normal</v>
      </c>
      <c r="E8397" s="26" cm="1">
        <f t="array" ref="E8397">_xlfn.IFS(Orders!W8397=0,"Endirim Yoxdur",SUMIFS(Orders!$V:$V,Orders!$T:$T,Orders!T8397)&gt;10,ROUND(Orders!W8397*1.15,2),SUMIFS(Orders!$V:$V,Orders!$T:$T,Orders!T8397)&lt;=10,"Endirim Yoxdur")</f>
        <v>0.23</v>
      </c>
    </row>
    <row r="8398" spans="3:5" x14ac:dyDescent="0.25">
      <c r="C8398" s="26" t="str">
        <f>IF(Orders!U8398&gt;500,"Yüksək Satış","Aşağı Satış")</f>
        <v>Aşağı Satış</v>
      </c>
      <c r="D8398" s="26" t="str">
        <f>IF(Orders!U8398&gt;500,IF(Orders!E8398="First Class",IF(Orders!W8398=0,"VIP","Special"),"Formal"),"Normal")</f>
        <v>Normal</v>
      </c>
      <c r="E8398" s="26" cm="1">
        <f t="array" ref="E8398">_xlfn.IFS(Orders!W8398=0,"Endirim Yoxdur",SUMIFS(Orders!$V:$V,Orders!$T:$T,Orders!T8398)&gt;10,ROUND(Orders!W8398*1.15,2),SUMIFS(Orders!$V:$V,Orders!$T:$T,Orders!T8398)&lt;=10,"Endirim Yoxdur")</f>
        <v>0.23</v>
      </c>
    </row>
    <row r="8399" spans="3:5" x14ac:dyDescent="0.25">
      <c r="C8399" s="26" t="str">
        <f>IF(Orders!U8399&gt;500,"Yüksək Satış","Aşağı Satış")</f>
        <v>Yüksək Satış</v>
      </c>
      <c r="D8399" s="26" t="str">
        <f>IF(Orders!U8399&gt;500,IF(Orders!E8399="First Class",IF(Orders!W8399=0,"VIP","Special"),"Formal"),"Normal")</f>
        <v>Formal</v>
      </c>
      <c r="E8399" s="26" t="str" cm="1">
        <f t="array" ref="E8399">_xlfn.IFS(Orders!W8399=0,"Endirim Yoxdur",SUMIFS(Orders!$V:$V,Orders!$T:$T,Orders!T8399)&gt;10,ROUND(Orders!W8399*1.15,2),SUMIFS(Orders!$V:$V,Orders!$T:$T,Orders!T8399)&lt;=10,"Endirim Yoxdur")</f>
        <v>Endirim Yoxdur</v>
      </c>
    </row>
    <row r="8400" spans="3:5" x14ac:dyDescent="0.25">
      <c r="C8400" s="26" t="str">
        <f>IF(Orders!U8400&gt;500,"Yüksək Satış","Aşağı Satış")</f>
        <v>Aşağı Satış</v>
      </c>
      <c r="D8400" s="26" t="str">
        <f>IF(Orders!U8400&gt;500,IF(Orders!E8400="First Class",IF(Orders!W8400=0,"VIP","Special"),"Formal"),"Normal")</f>
        <v>Normal</v>
      </c>
      <c r="E8400" s="26" cm="1">
        <f t="array" ref="E8400">_xlfn.IFS(Orders!W8400=0,"Endirim Yoxdur",SUMIFS(Orders!$V:$V,Orders!$T:$T,Orders!T8400)&gt;10,ROUND(Orders!W8400*1.15,2),SUMIFS(Orders!$V:$V,Orders!$T:$T,Orders!T8400)&lt;=10,"Endirim Yoxdur")</f>
        <v>0.23</v>
      </c>
    </row>
    <row r="8401" spans="3:5" x14ac:dyDescent="0.25">
      <c r="C8401" s="26" t="str">
        <f>IF(Orders!U8401&gt;500,"Yüksək Satış","Aşağı Satış")</f>
        <v>Aşağı Satış</v>
      </c>
      <c r="D8401" s="26" t="str">
        <f>IF(Orders!U8401&gt;500,IF(Orders!E8401="First Class",IF(Orders!W8401=0,"VIP","Special"),"Formal"),"Normal")</f>
        <v>Normal</v>
      </c>
      <c r="E8401" s="26" t="str" cm="1">
        <f t="array" ref="E8401">_xlfn.IFS(Orders!W8401=0,"Endirim Yoxdur",SUMIFS(Orders!$V:$V,Orders!$T:$T,Orders!T8401)&gt;10,ROUND(Orders!W8401*1.15,2),SUMIFS(Orders!$V:$V,Orders!$T:$T,Orders!T8401)&lt;=10,"Endirim Yoxdur")</f>
        <v>Endirim Yoxdur</v>
      </c>
    </row>
    <row r="8402" spans="3:5" x14ac:dyDescent="0.25">
      <c r="C8402" s="26" t="str">
        <f>IF(Orders!U8402&gt;500,"Yüksək Satış","Aşağı Satış")</f>
        <v>Aşağı Satış</v>
      </c>
      <c r="D8402" s="26" t="str">
        <f>IF(Orders!U8402&gt;500,IF(Orders!E8402="First Class",IF(Orders!W8402=0,"VIP","Special"),"Formal"),"Normal")</f>
        <v>Normal</v>
      </c>
      <c r="E8402" s="26" cm="1">
        <f t="array" ref="E8402">_xlfn.IFS(Orders!W8402=0,"Endirim Yoxdur",SUMIFS(Orders!$V:$V,Orders!$T:$T,Orders!T8402)&gt;10,ROUND(Orders!W8402*1.15,2),SUMIFS(Orders!$V:$V,Orders!$T:$T,Orders!T8402)&lt;=10,"Endirim Yoxdur")</f>
        <v>0.23</v>
      </c>
    </row>
    <row r="8403" spans="3:5" x14ac:dyDescent="0.25">
      <c r="C8403" s="26" t="str">
        <f>IF(Orders!U8403&gt;500,"Yüksək Satış","Aşağı Satış")</f>
        <v>Aşağı Satış</v>
      </c>
      <c r="D8403" s="26" t="str">
        <f>IF(Orders!U8403&gt;500,IF(Orders!E8403="First Class",IF(Orders!W8403=0,"VIP","Special"),"Formal"),"Normal")</f>
        <v>Normal</v>
      </c>
      <c r="E8403" s="26" t="str" cm="1">
        <f t="array" ref="E8403">_xlfn.IFS(Orders!W8403=0,"Endirim Yoxdur",SUMIFS(Orders!$V:$V,Orders!$T:$T,Orders!T8403)&gt;10,ROUND(Orders!W8403*1.15,2),SUMIFS(Orders!$V:$V,Orders!$T:$T,Orders!T8403)&lt;=10,"Endirim Yoxdur")</f>
        <v>Endirim Yoxdur</v>
      </c>
    </row>
    <row r="8404" spans="3:5" x14ac:dyDescent="0.25">
      <c r="C8404" s="26" t="str">
        <f>IF(Orders!U8404&gt;500,"Yüksək Satış","Aşağı Satış")</f>
        <v>Aşağı Satış</v>
      </c>
      <c r="D8404" s="26" t="str">
        <f>IF(Orders!U8404&gt;500,IF(Orders!E8404="First Class",IF(Orders!W8404=0,"VIP","Special"),"Formal"),"Normal")</f>
        <v>Normal</v>
      </c>
      <c r="E8404" s="26" t="str" cm="1">
        <f t="array" ref="E8404">_xlfn.IFS(Orders!W8404=0,"Endirim Yoxdur",SUMIFS(Orders!$V:$V,Orders!$T:$T,Orders!T8404)&gt;10,ROUND(Orders!W8404*1.15,2),SUMIFS(Orders!$V:$V,Orders!$T:$T,Orders!T8404)&lt;=10,"Endirim Yoxdur")</f>
        <v>Endirim Yoxdur</v>
      </c>
    </row>
    <row r="8405" spans="3:5" x14ac:dyDescent="0.25">
      <c r="C8405" s="26" t="str">
        <f>IF(Orders!U8405&gt;500,"Yüksək Satış","Aşağı Satış")</f>
        <v>Yüksək Satış</v>
      </c>
      <c r="D8405" s="26" t="str">
        <f>IF(Orders!U8405&gt;500,IF(Orders!E8405="First Class",IF(Orders!W8405=0,"VIP","Special"),"Formal"),"Normal")</f>
        <v>Special</v>
      </c>
      <c r="E8405" s="26" cm="1">
        <f t="array" ref="E8405">_xlfn.IFS(Orders!W8405=0,"Endirim Yoxdur",SUMIFS(Orders!$V:$V,Orders!$T:$T,Orders!T8405)&gt;10,ROUND(Orders!W8405*1.15,2),SUMIFS(Orders!$V:$V,Orders!$T:$T,Orders!T8405)&lt;=10,"Endirim Yoxdur")</f>
        <v>0.23</v>
      </c>
    </row>
    <row r="8406" spans="3:5" x14ac:dyDescent="0.25">
      <c r="C8406" s="26" t="str">
        <f>IF(Orders!U8406&gt;500,"Yüksək Satış","Aşağı Satış")</f>
        <v>Aşağı Satış</v>
      </c>
      <c r="D8406" s="26" t="str">
        <f>IF(Orders!U8406&gt;500,IF(Orders!E8406="First Class",IF(Orders!W8406=0,"VIP","Special"),"Formal"),"Normal")</f>
        <v>Normal</v>
      </c>
      <c r="E8406" s="26" t="str" cm="1">
        <f t="array" ref="E8406">_xlfn.IFS(Orders!W8406=0,"Endirim Yoxdur",SUMIFS(Orders!$V:$V,Orders!$T:$T,Orders!T8406)&gt;10,ROUND(Orders!W8406*1.15,2),SUMIFS(Orders!$V:$V,Orders!$T:$T,Orders!T8406)&lt;=10,"Endirim Yoxdur")</f>
        <v>Endirim Yoxdur</v>
      </c>
    </row>
    <row r="8407" spans="3:5" x14ac:dyDescent="0.25">
      <c r="C8407" s="26" t="str">
        <f>IF(Orders!U8407&gt;500,"Yüksək Satış","Aşağı Satış")</f>
        <v>Aşağı Satış</v>
      </c>
      <c r="D8407" s="26" t="str">
        <f>IF(Orders!U8407&gt;500,IF(Orders!E8407="First Class",IF(Orders!W8407=0,"VIP","Special"),"Formal"),"Normal")</f>
        <v>Normal</v>
      </c>
      <c r="E8407" s="26" t="str" cm="1">
        <f t="array" ref="E8407">_xlfn.IFS(Orders!W8407=0,"Endirim Yoxdur",SUMIFS(Orders!$V:$V,Orders!$T:$T,Orders!T8407)&gt;10,ROUND(Orders!W8407*1.15,2),SUMIFS(Orders!$V:$V,Orders!$T:$T,Orders!T8407)&lt;=10,"Endirim Yoxdur")</f>
        <v>Endirim Yoxdur</v>
      </c>
    </row>
    <row r="8408" spans="3:5" x14ac:dyDescent="0.25">
      <c r="C8408" s="26" t="str">
        <f>IF(Orders!U8408&gt;500,"Yüksək Satış","Aşağı Satış")</f>
        <v>Aşağı Satış</v>
      </c>
      <c r="D8408" s="26" t="str">
        <f>IF(Orders!U8408&gt;500,IF(Orders!E8408="First Class",IF(Orders!W8408=0,"VIP","Special"),"Formal"),"Normal")</f>
        <v>Normal</v>
      </c>
      <c r="E8408" s="26" cm="1">
        <f t="array" ref="E8408">_xlfn.IFS(Orders!W8408=0,"Endirim Yoxdur",SUMIFS(Orders!$V:$V,Orders!$T:$T,Orders!T8408)&gt;10,ROUND(Orders!W8408*1.15,2),SUMIFS(Orders!$V:$V,Orders!$T:$T,Orders!T8408)&lt;=10,"Endirim Yoxdur")</f>
        <v>0.23</v>
      </c>
    </row>
    <row r="8409" spans="3:5" x14ac:dyDescent="0.25">
      <c r="C8409" s="26" t="str">
        <f>IF(Orders!U8409&gt;500,"Yüksək Satış","Aşağı Satış")</f>
        <v>Yüksək Satış</v>
      </c>
      <c r="D8409" s="26" t="str">
        <f>IF(Orders!U8409&gt;500,IF(Orders!E8409="First Class",IF(Orders!W8409=0,"VIP","Special"),"Formal"),"Normal")</f>
        <v>Formal</v>
      </c>
      <c r="E8409" s="26" cm="1">
        <f t="array" ref="E8409">_xlfn.IFS(Orders!W8409=0,"Endirim Yoxdur",SUMIFS(Orders!$V:$V,Orders!$T:$T,Orders!T8409)&gt;10,ROUND(Orders!W8409*1.15,2),SUMIFS(Orders!$V:$V,Orders!$T:$T,Orders!T8409)&lt;=10,"Endirim Yoxdur")</f>
        <v>0.23</v>
      </c>
    </row>
    <row r="8410" spans="3:5" x14ac:dyDescent="0.25">
      <c r="C8410" s="26" t="str">
        <f>IF(Orders!U8410&gt;500,"Yüksək Satış","Aşağı Satış")</f>
        <v>Aşağı Satış</v>
      </c>
      <c r="D8410" s="26" t="str">
        <f>IF(Orders!U8410&gt;500,IF(Orders!E8410="First Class",IF(Orders!W8410=0,"VIP","Special"),"Formal"),"Normal")</f>
        <v>Normal</v>
      </c>
      <c r="E8410" s="26" cm="1">
        <f t="array" ref="E8410">_xlfn.IFS(Orders!W8410=0,"Endirim Yoxdur",SUMIFS(Orders!$V:$V,Orders!$T:$T,Orders!T8410)&gt;10,ROUND(Orders!W8410*1.15,2),SUMIFS(Orders!$V:$V,Orders!$T:$T,Orders!T8410)&lt;=10,"Endirim Yoxdur")</f>
        <v>0.23</v>
      </c>
    </row>
    <row r="8411" spans="3:5" x14ac:dyDescent="0.25">
      <c r="C8411" s="26" t="str">
        <f>IF(Orders!U8411&gt;500,"Yüksək Satış","Aşağı Satış")</f>
        <v>Aşağı Satış</v>
      </c>
      <c r="D8411" s="26" t="str">
        <f>IF(Orders!U8411&gt;500,IF(Orders!E8411="First Class",IF(Orders!W8411=0,"VIP","Special"),"Formal"),"Normal")</f>
        <v>Normal</v>
      </c>
      <c r="E8411" s="26" t="str" cm="1">
        <f t="array" ref="E8411">_xlfn.IFS(Orders!W8411=0,"Endirim Yoxdur",SUMIFS(Orders!$V:$V,Orders!$T:$T,Orders!T8411)&gt;10,ROUND(Orders!W8411*1.15,2),SUMIFS(Orders!$V:$V,Orders!$T:$T,Orders!T8411)&lt;=10,"Endirim Yoxdur")</f>
        <v>Endirim Yoxdur</v>
      </c>
    </row>
    <row r="8412" spans="3:5" x14ac:dyDescent="0.25">
      <c r="C8412" s="26" t="str">
        <f>IF(Orders!U8412&gt;500,"Yüksək Satış","Aşağı Satış")</f>
        <v>Aşağı Satış</v>
      </c>
      <c r="D8412" s="26" t="str">
        <f>IF(Orders!U8412&gt;500,IF(Orders!E8412="First Class",IF(Orders!W8412=0,"VIP","Special"),"Formal"),"Normal")</f>
        <v>Normal</v>
      </c>
      <c r="E8412" s="26" t="str" cm="1">
        <f t="array" ref="E8412">_xlfn.IFS(Orders!W8412=0,"Endirim Yoxdur",SUMIFS(Orders!$V:$V,Orders!$T:$T,Orders!T8412)&gt;10,ROUND(Orders!W8412*1.15,2),SUMIFS(Orders!$V:$V,Orders!$T:$T,Orders!T8412)&lt;=10,"Endirim Yoxdur")</f>
        <v>Endirim Yoxdur</v>
      </c>
    </row>
    <row r="8413" spans="3:5" x14ac:dyDescent="0.25">
      <c r="C8413" s="26" t="str">
        <f>IF(Orders!U8413&gt;500,"Yüksək Satış","Aşağı Satış")</f>
        <v>Aşağı Satış</v>
      </c>
      <c r="D8413" s="26" t="str">
        <f>IF(Orders!U8413&gt;500,IF(Orders!E8413="First Class",IF(Orders!W8413=0,"VIP","Special"),"Formal"),"Normal")</f>
        <v>Normal</v>
      </c>
      <c r="E8413" s="26" t="str" cm="1">
        <f t="array" ref="E8413">_xlfn.IFS(Orders!W8413=0,"Endirim Yoxdur",SUMIFS(Orders!$V:$V,Orders!$T:$T,Orders!T8413)&gt;10,ROUND(Orders!W8413*1.15,2),SUMIFS(Orders!$V:$V,Orders!$T:$T,Orders!T8413)&lt;=10,"Endirim Yoxdur")</f>
        <v>Endirim Yoxdur</v>
      </c>
    </row>
    <row r="8414" spans="3:5" x14ac:dyDescent="0.25">
      <c r="C8414" s="26" t="str">
        <f>IF(Orders!U8414&gt;500,"Yüksək Satış","Aşağı Satış")</f>
        <v>Aşağı Satış</v>
      </c>
      <c r="D8414" s="26" t="str">
        <f>IF(Orders!U8414&gt;500,IF(Orders!E8414="First Class",IF(Orders!W8414=0,"VIP","Special"),"Formal"),"Normal")</f>
        <v>Normal</v>
      </c>
      <c r="E8414" s="26" t="str" cm="1">
        <f t="array" ref="E8414">_xlfn.IFS(Orders!W8414=0,"Endirim Yoxdur",SUMIFS(Orders!$V:$V,Orders!$T:$T,Orders!T8414)&gt;10,ROUND(Orders!W8414*1.15,2),SUMIFS(Orders!$V:$V,Orders!$T:$T,Orders!T8414)&lt;=10,"Endirim Yoxdur")</f>
        <v>Endirim Yoxdur</v>
      </c>
    </row>
    <row r="8415" spans="3:5" x14ac:dyDescent="0.25">
      <c r="C8415" s="26" t="str">
        <f>IF(Orders!U8415&gt;500,"Yüksək Satış","Aşağı Satış")</f>
        <v>Aşağı Satış</v>
      </c>
      <c r="D8415" s="26" t="str">
        <f>IF(Orders!U8415&gt;500,IF(Orders!E8415="First Class",IF(Orders!W8415=0,"VIP","Special"),"Formal"),"Normal")</f>
        <v>Normal</v>
      </c>
      <c r="E8415" s="26" cm="1">
        <f t="array" ref="E8415">_xlfn.IFS(Orders!W8415=0,"Endirim Yoxdur",SUMIFS(Orders!$V:$V,Orders!$T:$T,Orders!T8415)&gt;10,ROUND(Orders!W8415*1.15,2),SUMIFS(Orders!$V:$V,Orders!$T:$T,Orders!T8415)&lt;=10,"Endirim Yoxdur")</f>
        <v>0.23</v>
      </c>
    </row>
    <row r="8416" spans="3:5" x14ac:dyDescent="0.25">
      <c r="C8416" s="26" t="str">
        <f>IF(Orders!U8416&gt;500,"Yüksək Satış","Aşağı Satış")</f>
        <v>Aşağı Satış</v>
      </c>
      <c r="D8416" s="26" t="str">
        <f>IF(Orders!U8416&gt;500,IF(Orders!E8416="First Class",IF(Orders!W8416=0,"VIP","Special"),"Formal"),"Normal")</f>
        <v>Normal</v>
      </c>
      <c r="E8416" s="26" cm="1">
        <f t="array" ref="E8416">_xlfn.IFS(Orders!W8416=0,"Endirim Yoxdur",SUMIFS(Orders!$V:$V,Orders!$T:$T,Orders!T8416)&gt;10,ROUND(Orders!W8416*1.15,2),SUMIFS(Orders!$V:$V,Orders!$T:$T,Orders!T8416)&lt;=10,"Endirim Yoxdur")</f>
        <v>0.23</v>
      </c>
    </row>
    <row r="8417" spans="3:5" x14ac:dyDescent="0.25">
      <c r="C8417" s="26" t="str">
        <f>IF(Orders!U8417&gt;500,"Yüksək Satış","Aşağı Satış")</f>
        <v>Yüksək Satış</v>
      </c>
      <c r="D8417" s="26" t="str">
        <f>IF(Orders!U8417&gt;500,IF(Orders!E8417="First Class",IF(Orders!W8417=0,"VIP","Special"),"Formal"),"Normal")</f>
        <v>Formal</v>
      </c>
      <c r="E8417" s="26" t="str" cm="1">
        <f t="array" ref="E8417">_xlfn.IFS(Orders!W8417=0,"Endirim Yoxdur",SUMIFS(Orders!$V:$V,Orders!$T:$T,Orders!T8417)&gt;10,ROUND(Orders!W8417*1.15,2),SUMIFS(Orders!$V:$V,Orders!$T:$T,Orders!T8417)&lt;=10,"Endirim Yoxdur")</f>
        <v>Endirim Yoxdur</v>
      </c>
    </row>
    <row r="8418" spans="3:5" x14ac:dyDescent="0.25">
      <c r="C8418" s="26" t="str">
        <f>IF(Orders!U8418&gt;500,"Yüksək Satış","Aşağı Satış")</f>
        <v>Aşağı Satış</v>
      </c>
      <c r="D8418" s="26" t="str">
        <f>IF(Orders!U8418&gt;500,IF(Orders!E8418="First Class",IF(Orders!W8418=0,"VIP","Special"),"Formal"),"Normal")</f>
        <v>Normal</v>
      </c>
      <c r="E8418" s="26" cm="1">
        <f t="array" ref="E8418">_xlfn.IFS(Orders!W8418=0,"Endirim Yoxdur",SUMIFS(Orders!$V:$V,Orders!$T:$T,Orders!T8418)&gt;10,ROUND(Orders!W8418*1.15,2),SUMIFS(Orders!$V:$V,Orders!$T:$T,Orders!T8418)&lt;=10,"Endirim Yoxdur")</f>
        <v>0.23</v>
      </c>
    </row>
    <row r="8419" spans="3:5" x14ac:dyDescent="0.25">
      <c r="C8419" s="26" t="str">
        <f>IF(Orders!U8419&gt;500,"Yüksək Satış","Aşağı Satış")</f>
        <v>Aşağı Satış</v>
      </c>
      <c r="D8419" s="26" t="str">
        <f>IF(Orders!U8419&gt;500,IF(Orders!E8419="First Class",IF(Orders!W8419=0,"VIP","Special"),"Formal"),"Normal")</f>
        <v>Normal</v>
      </c>
      <c r="E8419" s="26" t="str" cm="1">
        <f t="array" ref="E8419">_xlfn.IFS(Orders!W8419=0,"Endirim Yoxdur",SUMIFS(Orders!$V:$V,Orders!$T:$T,Orders!T8419)&gt;10,ROUND(Orders!W8419*1.15,2),SUMIFS(Orders!$V:$V,Orders!$T:$T,Orders!T8419)&lt;=10,"Endirim Yoxdur")</f>
        <v>Endirim Yoxdur</v>
      </c>
    </row>
    <row r="8420" spans="3:5" x14ac:dyDescent="0.25">
      <c r="C8420" s="26" t="str">
        <f>IF(Orders!U8420&gt;500,"Yüksək Satış","Aşağı Satış")</f>
        <v>Aşağı Satış</v>
      </c>
      <c r="D8420" s="26" t="str">
        <f>IF(Orders!U8420&gt;500,IF(Orders!E8420="First Class",IF(Orders!W8420=0,"VIP","Special"),"Formal"),"Normal")</f>
        <v>Normal</v>
      </c>
      <c r="E8420" s="26" t="str" cm="1">
        <f t="array" ref="E8420">_xlfn.IFS(Orders!W8420=0,"Endirim Yoxdur",SUMIFS(Orders!$V:$V,Orders!$T:$T,Orders!T8420)&gt;10,ROUND(Orders!W8420*1.15,2),SUMIFS(Orders!$V:$V,Orders!$T:$T,Orders!T8420)&lt;=10,"Endirim Yoxdur")</f>
        <v>Endirim Yoxdur</v>
      </c>
    </row>
    <row r="8421" spans="3:5" x14ac:dyDescent="0.25">
      <c r="C8421" s="26" t="str">
        <f>IF(Orders!U8421&gt;500,"Yüksək Satış","Aşağı Satış")</f>
        <v>Aşağı Satış</v>
      </c>
      <c r="D8421" s="26" t="str">
        <f>IF(Orders!U8421&gt;500,IF(Orders!E8421="First Class",IF(Orders!W8421=0,"VIP","Special"),"Formal"),"Normal")</f>
        <v>Normal</v>
      </c>
      <c r="E8421" s="26" cm="1">
        <f t="array" ref="E8421">_xlfn.IFS(Orders!W8421=0,"Endirim Yoxdur",SUMIFS(Orders!$V:$V,Orders!$T:$T,Orders!T8421)&gt;10,ROUND(Orders!W8421*1.15,2),SUMIFS(Orders!$V:$V,Orders!$T:$T,Orders!T8421)&lt;=10,"Endirim Yoxdur")</f>
        <v>0.23</v>
      </c>
    </row>
    <row r="8422" spans="3:5" x14ac:dyDescent="0.25">
      <c r="C8422" s="26" t="str">
        <f>IF(Orders!U8422&gt;500,"Yüksək Satış","Aşağı Satış")</f>
        <v>Aşağı Satış</v>
      </c>
      <c r="D8422" s="26" t="str">
        <f>IF(Orders!U8422&gt;500,IF(Orders!E8422="First Class",IF(Orders!W8422=0,"VIP","Special"),"Formal"),"Normal")</f>
        <v>Normal</v>
      </c>
      <c r="E8422" s="26" cm="1">
        <f t="array" ref="E8422">_xlfn.IFS(Orders!W8422=0,"Endirim Yoxdur",SUMIFS(Orders!$V:$V,Orders!$T:$T,Orders!T8422)&gt;10,ROUND(Orders!W8422*1.15,2),SUMIFS(Orders!$V:$V,Orders!$T:$T,Orders!T8422)&lt;=10,"Endirim Yoxdur")</f>
        <v>0.23</v>
      </c>
    </row>
    <row r="8423" spans="3:5" x14ac:dyDescent="0.25">
      <c r="C8423" s="26" t="str">
        <f>IF(Orders!U8423&gt;500,"Yüksək Satış","Aşağı Satış")</f>
        <v>Aşağı Satış</v>
      </c>
      <c r="D8423" s="26" t="str">
        <f>IF(Orders!U8423&gt;500,IF(Orders!E8423="First Class",IF(Orders!W8423=0,"VIP","Special"),"Formal"),"Normal")</f>
        <v>Normal</v>
      </c>
      <c r="E8423" s="26" cm="1">
        <f t="array" ref="E8423">_xlfn.IFS(Orders!W8423=0,"Endirim Yoxdur",SUMIFS(Orders!$V:$V,Orders!$T:$T,Orders!T8423)&gt;10,ROUND(Orders!W8423*1.15,2),SUMIFS(Orders!$V:$V,Orders!$T:$T,Orders!T8423)&lt;=10,"Endirim Yoxdur")</f>
        <v>0.46</v>
      </c>
    </row>
    <row r="8424" spans="3:5" x14ac:dyDescent="0.25">
      <c r="C8424" s="26" t="str">
        <f>IF(Orders!U8424&gt;500,"Yüksək Satış","Aşağı Satış")</f>
        <v>Aşağı Satış</v>
      </c>
      <c r="D8424" s="26" t="str">
        <f>IF(Orders!U8424&gt;500,IF(Orders!E8424="First Class",IF(Orders!W8424=0,"VIP","Special"),"Formal"),"Normal")</f>
        <v>Normal</v>
      </c>
      <c r="E8424" s="26" cm="1">
        <f t="array" ref="E8424">_xlfn.IFS(Orders!W8424=0,"Endirim Yoxdur",SUMIFS(Orders!$V:$V,Orders!$T:$T,Orders!T8424)&gt;10,ROUND(Orders!W8424*1.15,2),SUMIFS(Orders!$V:$V,Orders!$T:$T,Orders!T8424)&lt;=10,"Endirim Yoxdur")</f>
        <v>0.23</v>
      </c>
    </row>
    <row r="8425" spans="3:5" x14ac:dyDescent="0.25">
      <c r="C8425" s="26" t="str">
        <f>IF(Orders!U8425&gt;500,"Yüksək Satış","Aşağı Satış")</f>
        <v>Aşağı Satış</v>
      </c>
      <c r="D8425" s="26" t="str">
        <f>IF(Orders!U8425&gt;500,IF(Orders!E8425="First Class",IF(Orders!W8425=0,"VIP","Special"),"Formal"),"Normal")</f>
        <v>Normal</v>
      </c>
      <c r="E8425" s="26" cm="1">
        <f t="array" ref="E8425">_xlfn.IFS(Orders!W8425=0,"Endirim Yoxdur",SUMIFS(Orders!$V:$V,Orders!$T:$T,Orders!T8425)&gt;10,ROUND(Orders!W8425*1.15,2),SUMIFS(Orders!$V:$V,Orders!$T:$T,Orders!T8425)&lt;=10,"Endirim Yoxdur")</f>
        <v>0.23</v>
      </c>
    </row>
    <row r="8426" spans="3:5" x14ac:dyDescent="0.25">
      <c r="C8426" s="26" t="str">
        <f>IF(Orders!U8426&gt;500,"Yüksək Satış","Aşağı Satış")</f>
        <v>Aşağı Satış</v>
      </c>
      <c r="D8426" s="26" t="str">
        <f>IF(Orders!U8426&gt;500,IF(Orders!E8426="First Class",IF(Orders!W8426=0,"VIP","Special"),"Formal"),"Normal")</f>
        <v>Normal</v>
      </c>
      <c r="E8426" s="26" cm="1">
        <f t="array" ref="E8426">_xlfn.IFS(Orders!W8426=0,"Endirim Yoxdur",SUMIFS(Orders!$V:$V,Orders!$T:$T,Orders!T8426)&gt;10,ROUND(Orders!W8426*1.15,2),SUMIFS(Orders!$V:$V,Orders!$T:$T,Orders!T8426)&lt;=10,"Endirim Yoxdur")</f>
        <v>0.23</v>
      </c>
    </row>
    <row r="8427" spans="3:5" x14ac:dyDescent="0.25">
      <c r="C8427" s="26" t="str">
        <f>IF(Orders!U8427&gt;500,"Yüksək Satış","Aşağı Satış")</f>
        <v>Aşağı Satış</v>
      </c>
      <c r="D8427" s="26" t="str">
        <f>IF(Orders!U8427&gt;500,IF(Orders!E8427="First Class",IF(Orders!W8427=0,"VIP","Special"),"Formal"),"Normal")</f>
        <v>Normal</v>
      </c>
      <c r="E8427" s="26" cm="1">
        <f t="array" ref="E8427">_xlfn.IFS(Orders!W8427=0,"Endirim Yoxdur",SUMIFS(Orders!$V:$V,Orders!$T:$T,Orders!T8427)&gt;10,ROUND(Orders!W8427*1.15,2),SUMIFS(Orders!$V:$V,Orders!$T:$T,Orders!T8427)&lt;=10,"Endirim Yoxdur")</f>
        <v>0.23</v>
      </c>
    </row>
    <row r="8428" spans="3:5" x14ac:dyDescent="0.25">
      <c r="C8428" s="26" t="str">
        <f>IF(Orders!U8428&gt;500,"Yüksək Satış","Aşağı Satış")</f>
        <v>Yüksək Satış</v>
      </c>
      <c r="D8428" s="26" t="str">
        <f>IF(Orders!U8428&gt;500,IF(Orders!E8428="First Class",IF(Orders!W8428=0,"VIP","Special"),"Formal"),"Normal")</f>
        <v>Formal</v>
      </c>
      <c r="E8428" s="26" cm="1">
        <f t="array" ref="E8428">_xlfn.IFS(Orders!W8428=0,"Endirim Yoxdur",SUMIFS(Orders!$V:$V,Orders!$T:$T,Orders!T8428)&gt;10,ROUND(Orders!W8428*1.15,2),SUMIFS(Orders!$V:$V,Orders!$T:$T,Orders!T8428)&lt;=10,"Endirim Yoxdur")</f>
        <v>0.23</v>
      </c>
    </row>
    <row r="8429" spans="3:5" x14ac:dyDescent="0.25">
      <c r="C8429" s="26" t="str">
        <f>IF(Orders!U8429&gt;500,"Yüksək Satış","Aşağı Satış")</f>
        <v>Yüksək Satış</v>
      </c>
      <c r="D8429" s="26" t="str">
        <f>IF(Orders!U8429&gt;500,IF(Orders!E8429="First Class",IF(Orders!W8429=0,"VIP","Special"),"Formal"),"Normal")</f>
        <v>Formal</v>
      </c>
      <c r="E8429" s="26" cm="1">
        <f t="array" ref="E8429">_xlfn.IFS(Orders!W8429=0,"Endirim Yoxdur",SUMIFS(Orders!$V:$V,Orders!$T:$T,Orders!T8429)&gt;10,ROUND(Orders!W8429*1.15,2),SUMIFS(Orders!$V:$V,Orders!$T:$T,Orders!T8429)&lt;=10,"Endirim Yoxdur")</f>
        <v>0.23</v>
      </c>
    </row>
    <row r="8430" spans="3:5" x14ac:dyDescent="0.25">
      <c r="C8430" s="26" t="str">
        <f>IF(Orders!U8430&gt;500,"Yüksək Satış","Aşağı Satış")</f>
        <v>Aşağı Satış</v>
      </c>
      <c r="D8430" s="26" t="str">
        <f>IF(Orders!U8430&gt;500,IF(Orders!E8430="First Class",IF(Orders!W8430=0,"VIP","Special"),"Formal"),"Normal")</f>
        <v>Normal</v>
      </c>
      <c r="E8430" s="26" cm="1">
        <f t="array" ref="E8430">_xlfn.IFS(Orders!W8430=0,"Endirim Yoxdur",SUMIFS(Orders!$V:$V,Orders!$T:$T,Orders!T8430)&gt;10,ROUND(Orders!W8430*1.15,2),SUMIFS(Orders!$V:$V,Orders!$T:$T,Orders!T8430)&lt;=10,"Endirim Yoxdur")</f>
        <v>0.23</v>
      </c>
    </row>
    <row r="8431" spans="3:5" x14ac:dyDescent="0.25">
      <c r="C8431" s="26" t="str">
        <f>IF(Orders!U8431&gt;500,"Yüksək Satış","Aşağı Satış")</f>
        <v>Aşağı Satış</v>
      </c>
      <c r="D8431" s="26" t="str">
        <f>IF(Orders!U8431&gt;500,IF(Orders!E8431="First Class",IF(Orders!W8431=0,"VIP","Special"),"Formal"),"Normal")</f>
        <v>Normal</v>
      </c>
      <c r="E8431" s="26" cm="1">
        <f t="array" ref="E8431">_xlfn.IFS(Orders!W8431=0,"Endirim Yoxdur",SUMIFS(Orders!$V:$V,Orders!$T:$T,Orders!T8431)&gt;10,ROUND(Orders!W8431*1.15,2),SUMIFS(Orders!$V:$V,Orders!$T:$T,Orders!T8431)&lt;=10,"Endirim Yoxdur")</f>
        <v>0.23</v>
      </c>
    </row>
    <row r="8432" spans="3:5" x14ac:dyDescent="0.25">
      <c r="C8432" s="26" t="str">
        <f>IF(Orders!U8432&gt;500,"Yüksək Satış","Aşağı Satış")</f>
        <v>Aşağı Satış</v>
      </c>
      <c r="D8432" s="26" t="str">
        <f>IF(Orders!U8432&gt;500,IF(Orders!E8432="First Class",IF(Orders!W8432=0,"VIP","Special"),"Formal"),"Normal")</f>
        <v>Normal</v>
      </c>
      <c r="E8432" s="26" cm="1">
        <f t="array" ref="E8432">_xlfn.IFS(Orders!W8432=0,"Endirim Yoxdur",SUMIFS(Orders!$V:$V,Orders!$T:$T,Orders!T8432)&gt;10,ROUND(Orders!W8432*1.15,2),SUMIFS(Orders!$V:$V,Orders!$T:$T,Orders!T8432)&lt;=10,"Endirim Yoxdur")</f>
        <v>0.23</v>
      </c>
    </row>
    <row r="8433" spans="3:5" x14ac:dyDescent="0.25">
      <c r="C8433" s="26" t="str">
        <f>IF(Orders!U8433&gt;500,"Yüksək Satış","Aşağı Satış")</f>
        <v>Aşağı Satış</v>
      </c>
      <c r="D8433" s="26" t="str">
        <f>IF(Orders!U8433&gt;500,IF(Orders!E8433="First Class",IF(Orders!W8433=0,"VIP","Special"),"Formal"),"Normal")</f>
        <v>Normal</v>
      </c>
      <c r="E8433" s="26" cm="1">
        <f t="array" ref="E8433">_xlfn.IFS(Orders!W8433=0,"Endirim Yoxdur",SUMIFS(Orders!$V:$V,Orders!$T:$T,Orders!T8433)&gt;10,ROUND(Orders!W8433*1.15,2),SUMIFS(Orders!$V:$V,Orders!$T:$T,Orders!T8433)&lt;=10,"Endirim Yoxdur")</f>
        <v>0.57999999999999996</v>
      </c>
    </row>
    <row r="8434" spans="3:5" x14ac:dyDescent="0.25">
      <c r="C8434" s="26" t="str">
        <f>IF(Orders!U8434&gt;500,"Yüksək Satış","Aşağı Satış")</f>
        <v>Aşağı Satış</v>
      </c>
      <c r="D8434" s="26" t="str">
        <f>IF(Orders!U8434&gt;500,IF(Orders!E8434="First Class",IF(Orders!W8434=0,"VIP","Special"),"Formal"),"Normal")</f>
        <v>Normal</v>
      </c>
      <c r="E8434" s="26" cm="1">
        <f t="array" ref="E8434">_xlfn.IFS(Orders!W8434=0,"Endirim Yoxdur",SUMIFS(Orders!$V:$V,Orders!$T:$T,Orders!T8434)&gt;10,ROUND(Orders!W8434*1.15,2),SUMIFS(Orders!$V:$V,Orders!$T:$T,Orders!T8434)&lt;=10,"Endirim Yoxdur")</f>
        <v>0.23</v>
      </c>
    </row>
    <row r="8435" spans="3:5" x14ac:dyDescent="0.25">
      <c r="C8435" s="26" t="str">
        <f>IF(Orders!U8435&gt;500,"Yüksək Satış","Aşağı Satış")</f>
        <v>Aşağı Satış</v>
      </c>
      <c r="D8435" s="26" t="str">
        <f>IF(Orders!U8435&gt;500,IF(Orders!E8435="First Class",IF(Orders!W8435=0,"VIP","Special"),"Formal"),"Normal")</f>
        <v>Normal</v>
      </c>
      <c r="E8435" s="26" cm="1">
        <f t="array" ref="E8435">_xlfn.IFS(Orders!W8435=0,"Endirim Yoxdur",SUMIFS(Orders!$V:$V,Orders!$T:$T,Orders!T8435)&gt;10,ROUND(Orders!W8435*1.15,2),SUMIFS(Orders!$V:$V,Orders!$T:$T,Orders!T8435)&lt;=10,"Endirim Yoxdur")</f>
        <v>0.23</v>
      </c>
    </row>
    <row r="8436" spans="3:5" x14ac:dyDescent="0.25">
      <c r="C8436" s="26" t="str">
        <f>IF(Orders!U8436&gt;500,"Yüksək Satış","Aşağı Satış")</f>
        <v>Aşağı Satış</v>
      </c>
      <c r="D8436" s="26" t="str">
        <f>IF(Orders!U8436&gt;500,IF(Orders!E8436="First Class",IF(Orders!W8436=0,"VIP","Special"),"Formal"),"Normal")</f>
        <v>Normal</v>
      </c>
      <c r="E8436" s="26" cm="1">
        <f t="array" ref="E8436">_xlfn.IFS(Orders!W8436=0,"Endirim Yoxdur",SUMIFS(Orders!$V:$V,Orders!$T:$T,Orders!T8436)&gt;10,ROUND(Orders!W8436*1.15,2),SUMIFS(Orders!$V:$V,Orders!$T:$T,Orders!T8436)&lt;=10,"Endirim Yoxdur")</f>
        <v>0.23</v>
      </c>
    </row>
    <row r="8437" spans="3:5" x14ac:dyDescent="0.25">
      <c r="C8437" s="26" t="str">
        <f>IF(Orders!U8437&gt;500,"Yüksək Satış","Aşağı Satış")</f>
        <v>Aşağı Satış</v>
      </c>
      <c r="D8437" s="26" t="str">
        <f>IF(Orders!U8437&gt;500,IF(Orders!E8437="First Class",IF(Orders!W8437=0,"VIP","Special"),"Formal"),"Normal")</f>
        <v>Normal</v>
      </c>
      <c r="E8437" s="26" cm="1">
        <f t="array" ref="E8437">_xlfn.IFS(Orders!W8437=0,"Endirim Yoxdur",SUMIFS(Orders!$V:$V,Orders!$T:$T,Orders!T8437)&gt;10,ROUND(Orders!W8437*1.15,2),SUMIFS(Orders!$V:$V,Orders!$T:$T,Orders!T8437)&lt;=10,"Endirim Yoxdur")</f>
        <v>0.23</v>
      </c>
    </row>
    <row r="8438" spans="3:5" x14ac:dyDescent="0.25">
      <c r="C8438" s="26" t="str">
        <f>IF(Orders!U8438&gt;500,"Yüksək Satış","Aşağı Satış")</f>
        <v>Aşağı Satış</v>
      </c>
      <c r="D8438" s="26" t="str">
        <f>IF(Orders!U8438&gt;500,IF(Orders!E8438="First Class",IF(Orders!W8438=0,"VIP","Special"),"Formal"),"Normal")</f>
        <v>Normal</v>
      </c>
      <c r="E8438" s="26" cm="1">
        <f t="array" ref="E8438">_xlfn.IFS(Orders!W8438=0,"Endirim Yoxdur",SUMIFS(Orders!$V:$V,Orders!$T:$T,Orders!T8438)&gt;10,ROUND(Orders!W8438*1.15,2),SUMIFS(Orders!$V:$V,Orders!$T:$T,Orders!T8438)&lt;=10,"Endirim Yoxdur")</f>
        <v>0.69</v>
      </c>
    </row>
    <row r="8439" spans="3:5" x14ac:dyDescent="0.25">
      <c r="C8439" s="26" t="str">
        <f>IF(Orders!U8439&gt;500,"Yüksək Satış","Aşağı Satış")</f>
        <v>Aşağı Satış</v>
      </c>
      <c r="D8439" s="26" t="str">
        <f>IF(Orders!U8439&gt;500,IF(Orders!E8439="First Class",IF(Orders!W8439=0,"VIP","Special"),"Formal"),"Normal")</f>
        <v>Normal</v>
      </c>
      <c r="E8439" s="26" t="str" cm="1">
        <f t="array" ref="E8439">_xlfn.IFS(Orders!W8439=0,"Endirim Yoxdur",SUMIFS(Orders!$V:$V,Orders!$T:$T,Orders!T8439)&gt;10,ROUND(Orders!W8439*1.15,2),SUMIFS(Orders!$V:$V,Orders!$T:$T,Orders!T8439)&lt;=10,"Endirim Yoxdur")</f>
        <v>Endirim Yoxdur</v>
      </c>
    </row>
    <row r="8440" spans="3:5" x14ac:dyDescent="0.25">
      <c r="C8440" s="26" t="str">
        <f>IF(Orders!U8440&gt;500,"Yüksək Satış","Aşağı Satış")</f>
        <v>Aşağı Satış</v>
      </c>
      <c r="D8440" s="26" t="str">
        <f>IF(Orders!U8440&gt;500,IF(Orders!E8440="First Class",IF(Orders!W8440=0,"VIP","Special"),"Formal"),"Normal")</f>
        <v>Normal</v>
      </c>
      <c r="E8440" s="26" t="str" cm="1">
        <f t="array" ref="E8440">_xlfn.IFS(Orders!W8440=0,"Endirim Yoxdur",SUMIFS(Orders!$V:$V,Orders!$T:$T,Orders!T8440)&gt;10,ROUND(Orders!W8440*1.15,2),SUMIFS(Orders!$V:$V,Orders!$T:$T,Orders!T8440)&lt;=10,"Endirim Yoxdur")</f>
        <v>Endirim Yoxdur</v>
      </c>
    </row>
    <row r="8441" spans="3:5" x14ac:dyDescent="0.25">
      <c r="C8441" s="26" t="str">
        <f>IF(Orders!U8441&gt;500,"Yüksək Satış","Aşağı Satış")</f>
        <v>Aşağı Satış</v>
      </c>
      <c r="D8441" s="26" t="str">
        <f>IF(Orders!U8441&gt;500,IF(Orders!E8441="First Class",IF(Orders!W8441=0,"VIP","Special"),"Formal"),"Normal")</f>
        <v>Normal</v>
      </c>
      <c r="E8441" s="26" cm="1">
        <f t="array" ref="E8441">_xlfn.IFS(Orders!W8441=0,"Endirim Yoxdur",SUMIFS(Orders!$V:$V,Orders!$T:$T,Orders!T8441)&gt;10,ROUND(Orders!W8441*1.15,2),SUMIFS(Orders!$V:$V,Orders!$T:$T,Orders!T8441)&lt;=10,"Endirim Yoxdur")</f>
        <v>0.23</v>
      </c>
    </row>
    <row r="8442" spans="3:5" x14ac:dyDescent="0.25">
      <c r="C8442" s="26" t="str">
        <f>IF(Orders!U8442&gt;500,"Yüksək Satış","Aşağı Satış")</f>
        <v>Aşağı Satış</v>
      </c>
      <c r="D8442" s="26" t="str">
        <f>IF(Orders!U8442&gt;500,IF(Orders!E8442="First Class",IF(Orders!W8442=0,"VIP","Special"),"Formal"),"Normal")</f>
        <v>Normal</v>
      </c>
      <c r="E8442" s="26" t="str" cm="1">
        <f t="array" ref="E8442">_xlfn.IFS(Orders!W8442=0,"Endirim Yoxdur",SUMIFS(Orders!$V:$V,Orders!$T:$T,Orders!T8442)&gt;10,ROUND(Orders!W8442*1.15,2),SUMIFS(Orders!$V:$V,Orders!$T:$T,Orders!T8442)&lt;=10,"Endirim Yoxdur")</f>
        <v>Endirim Yoxdur</v>
      </c>
    </row>
    <row r="8443" spans="3:5" x14ac:dyDescent="0.25">
      <c r="C8443" s="26" t="str">
        <f>IF(Orders!U8443&gt;500,"Yüksək Satış","Aşağı Satış")</f>
        <v>Aşağı Satış</v>
      </c>
      <c r="D8443" s="26" t="str">
        <f>IF(Orders!U8443&gt;500,IF(Orders!E8443="First Class",IF(Orders!W8443=0,"VIP","Special"),"Formal"),"Normal")</f>
        <v>Normal</v>
      </c>
      <c r="E8443" s="26" cm="1">
        <f t="array" ref="E8443">_xlfn.IFS(Orders!W8443=0,"Endirim Yoxdur",SUMIFS(Orders!$V:$V,Orders!$T:$T,Orders!T8443)&gt;10,ROUND(Orders!W8443*1.15,2),SUMIFS(Orders!$V:$V,Orders!$T:$T,Orders!T8443)&lt;=10,"Endirim Yoxdur")</f>
        <v>0.23</v>
      </c>
    </row>
    <row r="8444" spans="3:5" x14ac:dyDescent="0.25">
      <c r="C8444" s="26" t="str">
        <f>IF(Orders!U8444&gt;500,"Yüksək Satış","Aşağı Satış")</f>
        <v>Yüksək Satış</v>
      </c>
      <c r="D8444" s="26" t="str">
        <f>IF(Orders!U8444&gt;500,IF(Orders!E8444="First Class",IF(Orders!W8444=0,"VIP","Special"),"Formal"),"Normal")</f>
        <v>Formal</v>
      </c>
      <c r="E8444" s="26" cm="1">
        <f t="array" ref="E8444">_xlfn.IFS(Orders!W8444=0,"Endirim Yoxdur",SUMIFS(Orders!$V:$V,Orders!$T:$T,Orders!T8444)&gt;10,ROUND(Orders!W8444*1.15,2),SUMIFS(Orders!$V:$V,Orders!$T:$T,Orders!T8444)&lt;=10,"Endirim Yoxdur")</f>
        <v>0.35</v>
      </c>
    </row>
    <row r="8445" spans="3:5" x14ac:dyDescent="0.25">
      <c r="C8445" s="26" t="str">
        <f>IF(Orders!U8445&gt;500,"Yüksək Satış","Aşağı Satış")</f>
        <v>Aşağı Satış</v>
      </c>
      <c r="D8445" s="26" t="str">
        <f>IF(Orders!U8445&gt;500,IF(Orders!E8445="First Class",IF(Orders!W8445=0,"VIP","Special"),"Formal"),"Normal")</f>
        <v>Normal</v>
      </c>
      <c r="E8445" s="26" cm="1">
        <f t="array" ref="E8445">_xlfn.IFS(Orders!W8445=0,"Endirim Yoxdur",SUMIFS(Orders!$V:$V,Orders!$T:$T,Orders!T8445)&gt;10,ROUND(Orders!W8445*1.15,2),SUMIFS(Orders!$V:$V,Orders!$T:$T,Orders!T8445)&lt;=10,"Endirim Yoxdur")</f>
        <v>0.23</v>
      </c>
    </row>
    <row r="8446" spans="3:5" x14ac:dyDescent="0.25">
      <c r="C8446" s="26" t="str">
        <f>IF(Orders!U8446&gt;500,"Yüksək Satış","Aşağı Satış")</f>
        <v>Aşağı Satış</v>
      </c>
      <c r="D8446" s="26" t="str">
        <f>IF(Orders!U8446&gt;500,IF(Orders!E8446="First Class",IF(Orders!W8446=0,"VIP","Special"),"Formal"),"Normal")</f>
        <v>Normal</v>
      </c>
      <c r="E8446" s="26" t="str" cm="1">
        <f t="array" ref="E8446">_xlfn.IFS(Orders!W8446=0,"Endirim Yoxdur",SUMIFS(Orders!$V:$V,Orders!$T:$T,Orders!T8446)&gt;10,ROUND(Orders!W8446*1.15,2),SUMIFS(Orders!$V:$V,Orders!$T:$T,Orders!T8446)&lt;=10,"Endirim Yoxdur")</f>
        <v>Endirim Yoxdur</v>
      </c>
    </row>
    <row r="8447" spans="3:5" x14ac:dyDescent="0.25">
      <c r="C8447" s="26" t="str">
        <f>IF(Orders!U8447&gt;500,"Yüksək Satış","Aşağı Satış")</f>
        <v>Aşağı Satış</v>
      </c>
      <c r="D8447" s="26" t="str">
        <f>IF(Orders!U8447&gt;500,IF(Orders!E8447="First Class",IF(Orders!W8447=0,"VIP","Special"),"Formal"),"Normal")</f>
        <v>Normal</v>
      </c>
      <c r="E8447" s="26" cm="1">
        <f t="array" ref="E8447">_xlfn.IFS(Orders!W8447=0,"Endirim Yoxdur",SUMIFS(Orders!$V:$V,Orders!$T:$T,Orders!T8447)&gt;10,ROUND(Orders!W8447*1.15,2),SUMIFS(Orders!$V:$V,Orders!$T:$T,Orders!T8447)&lt;=10,"Endirim Yoxdur")</f>
        <v>0.23</v>
      </c>
    </row>
    <row r="8448" spans="3:5" x14ac:dyDescent="0.25">
      <c r="C8448" s="26" t="str">
        <f>IF(Orders!U8448&gt;500,"Yüksək Satış","Aşağı Satış")</f>
        <v>Yüksək Satış</v>
      </c>
      <c r="D8448" s="26" t="str">
        <f>IF(Orders!U8448&gt;500,IF(Orders!E8448="First Class",IF(Orders!W8448=0,"VIP","Special"),"Formal"),"Normal")</f>
        <v>Formal</v>
      </c>
      <c r="E8448" s="26" cm="1">
        <f t="array" ref="E8448">_xlfn.IFS(Orders!W8448=0,"Endirim Yoxdur",SUMIFS(Orders!$V:$V,Orders!$T:$T,Orders!T8448)&gt;10,ROUND(Orders!W8448*1.15,2),SUMIFS(Orders!$V:$V,Orders!$T:$T,Orders!T8448)&lt;=10,"Endirim Yoxdur")</f>
        <v>0.23</v>
      </c>
    </row>
    <row r="8449" spans="3:5" x14ac:dyDescent="0.25">
      <c r="C8449" s="26" t="str">
        <f>IF(Orders!U8449&gt;500,"Yüksək Satış","Aşağı Satış")</f>
        <v>Aşağı Satış</v>
      </c>
      <c r="D8449" s="26" t="str">
        <f>IF(Orders!U8449&gt;500,IF(Orders!E8449="First Class",IF(Orders!W8449=0,"VIP","Special"),"Formal"),"Normal")</f>
        <v>Normal</v>
      </c>
      <c r="E8449" s="26" cm="1">
        <f t="array" ref="E8449">_xlfn.IFS(Orders!W8449=0,"Endirim Yoxdur",SUMIFS(Orders!$V:$V,Orders!$T:$T,Orders!T8449)&gt;10,ROUND(Orders!W8449*1.15,2),SUMIFS(Orders!$V:$V,Orders!$T:$T,Orders!T8449)&lt;=10,"Endirim Yoxdur")</f>
        <v>0.23</v>
      </c>
    </row>
    <row r="8450" spans="3:5" x14ac:dyDescent="0.25">
      <c r="C8450" s="26" t="str">
        <f>IF(Orders!U8450&gt;500,"Yüksək Satış","Aşağı Satış")</f>
        <v>Aşağı Satış</v>
      </c>
      <c r="D8450" s="26" t="str">
        <f>IF(Orders!U8450&gt;500,IF(Orders!E8450="First Class",IF(Orders!W8450=0,"VIP","Special"),"Formal"),"Normal")</f>
        <v>Normal</v>
      </c>
      <c r="E8450" s="26" cm="1">
        <f t="array" ref="E8450">_xlfn.IFS(Orders!W8450=0,"Endirim Yoxdur",SUMIFS(Orders!$V:$V,Orders!$T:$T,Orders!T8450)&gt;10,ROUND(Orders!W8450*1.15,2),SUMIFS(Orders!$V:$V,Orders!$T:$T,Orders!T8450)&lt;=10,"Endirim Yoxdur")</f>
        <v>0.23</v>
      </c>
    </row>
    <row r="8451" spans="3:5" x14ac:dyDescent="0.25">
      <c r="C8451" s="26" t="str">
        <f>IF(Orders!U8451&gt;500,"Yüksək Satış","Aşağı Satış")</f>
        <v>Aşağı Satış</v>
      </c>
      <c r="D8451" s="26" t="str">
        <f>IF(Orders!U8451&gt;500,IF(Orders!E8451="First Class",IF(Orders!W8451=0,"VIP","Special"),"Formal"),"Normal")</f>
        <v>Normal</v>
      </c>
      <c r="E8451" s="26" cm="1">
        <f t="array" ref="E8451">_xlfn.IFS(Orders!W8451=0,"Endirim Yoxdur",SUMIFS(Orders!$V:$V,Orders!$T:$T,Orders!T8451)&gt;10,ROUND(Orders!W8451*1.15,2),SUMIFS(Orders!$V:$V,Orders!$T:$T,Orders!T8451)&lt;=10,"Endirim Yoxdur")</f>
        <v>0.23</v>
      </c>
    </row>
    <row r="8452" spans="3:5" x14ac:dyDescent="0.25">
      <c r="C8452" s="26" t="str">
        <f>IF(Orders!U8452&gt;500,"Yüksək Satış","Aşağı Satış")</f>
        <v>Aşağı Satış</v>
      </c>
      <c r="D8452" s="26" t="str">
        <f>IF(Orders!U8452&gt;500,IF(Orders!E8452="First Class",IF(Orders!W8452=0,"VIP","Special"),"Formal"),"Normal")</f>
        <v>Normal</v>
      </c>
      <c r="E8452" s="26" t="str" cm="1">
        <f t="array" ref="E8452">_xlfn.IFS(Orders!W8452=0,"Endirim Yoxdur",SUMIFS(Orders!$V:$V,Orders!$T:$T,Orders!T8452)&gt;10,ROUND(Orders!W8452*1.15,2),SUMIFS(Orders!$V:$V,Orders!$T:$T,Orders!T8452)&lt;=10,"Endirim Yoxdur")</f>
        <v>Endirim Yoxdur</v>
      </c>
    </row>
    <row r="8453" spans="3:5" x14ac:dyDescent="0.25">
      <c r="C8453" s="26" t="str">
        <f>IF(Orders!U8453&gt;500,"Yüksək Satış","Aşağı Satış")</f>
        <v>Aşağı Satış</v>
      </c>
      <c r="D8453" s="26" t="str">
        <f>IF(Orders!U8453&gt;500,IF(Orders!E8453="First Class",IF(Orders!W8453=0,"VIP","Special"),"Formal"),"Normal")</f>
        <v>Normal</v>
      </c>
      <c r="E8453" s="26" cm="1">
        <f t="array" ref="E8453">_xlfn.IFS(Orders!W8453=0,"Endirim Yoxdur",SUMIFS(Orders!$V:$V,Orders!$T:$T,Orders!T8453)&gt;10,ROUND(Orders!W8453*1.15,2),SUMIFS(Orders!$V:$V,Orders!$T:$T,Orders!T8453)&lt;=10,"Endirim Yoxdur")</f>
        <v>0.23</v>
      </c>
    </row>
    <row r="8454" spans="3:5" x14ac:dyDescent="0.25">
      <c r="C8454" s="26" t="str">
        <f>IF(Orders!U8454&gt;500,"Yüksək Satış","Aşağı Satış")</f>
        <v>Aşağı Satış</v>
      </c>
      <c r="D8454" s="26" t="str">
        <f>IF(Orders!U8454&gt;500,IF(Orders!E8454="First Class",IF(Orders!W8454=0,"VIP","Special"),"Formal"),"Normal")</f>
        <v>Normal</v>
      </c>
      <c r="E8454" s="26" t="str" cm="1">
        <f t="array" ref="E8454">_xlfn.IFS(Orders!W8454=0,"Endirim Yoxdur",SUMIFS(Orders!$V:$V,Orders!$T:$T,Orders!T8454)&gt;10,ROUND(Orders!W8454*1.15,2),SUMIFS(Orders!$V:$V,Orders!$T:$T,Orders!T8454)&lt;=10,"Endirim Yoxdur")</f>
        <v>Endirim Yoxdur</v>
      </c>
    </row>
    <row r="8455" spans="3:5" x14ac:dyDescent="0.25">
      <c r="C8455" s="26" t="str">
        <f>IF(Orders!U8455&gt;500,"Yüksək Satış","Aşağı Satış")</f>
        <v>Aşağı Satış</v>
      </c>
      <c r="D8455" s="26" t="str">
        <f>IF(Orders!U8455&gt;500,IF(Orders!E8455="First Class",IF(Orders!W8455=0,"VIP","Special"),"Formal"),"Normal")</f>
        <v>Normal</v>
      </c>
      <c r="E8455" s="26" t="str" cm="1">
        <f t="array" ref="E8455">_xlfn.IFS(Orders!W8455=0,"Endirim Yoxdur",SUMIFS(Orders!$V:$V,Orders!$T:$T,Orders!T8455)&gt;10,ROUND(Orders!W8455*1.15,2),SUMIFS(Orders!$V:$V,Orders!$T:$T,Orders!T8455)&lt;=10,"Endirim Yoxdur")</f>
        <v>Endirim Yoxdur</v>
      </c>
    </row>
    <row r="8456" spans="3:5" x14ac:dyDescent="0.25">
      <c r="C8456" s="26" t="str">
        <f>IF(Orders!U8456&gt;500,"Yüksək Satış","Aşağı Satış")</f>
        <v>Aşağı Satış</v>
      </c>
      <c r="D8456" s="26" t="str">
        <f>IF(Orders!U8456&gt;500,IF(Orders!E8456="First Class",IF(Orders!W8456=0,"VIP","Special"),"Formal"),"Normal")</f>
        <v>Normal</v>
      </c>
      <c r="E8456" s="26" t="str" cm="1">
        <f t="array" ref="E8456">_xlfn.IFS(Orders!W8456=0,"Endirim Yoxdur",SUMIFS(Orders!$V:$V,Orders!$T:$T,Orders!T8456)&gt;10,ROUND(Orders!W8456*1.15,2),SUMIFS(Orders!$V:$V,Orders!$T:$T,Orders!T8456)&lt;=10,"Endirim Yoxdur")</f>
        <v>Endirim Yoxdur</v>
      </c>
    </row>
    <row r="8457" spans="3:5" x14ac:dyDescent="0.25">
      <c r="C8457" s="26" t="str">
        <f>IF(Orders!U8457&gt;500,"Yüksək Satış","Aşağı Satış")</f>
        <v>Yüksək Satış</v>
      </c>
      <c r="D8457" s="26" t="str">
        <f>IF(Orders!U8457&gt;500,IF(Orders!E8457="First Class",IF(Orders!W8457=0,"VIP","Special"),"Formal"),"Normal")</f>
        <v>Formal</v>
      </c>
      <c r="E8457" s="26" cm="1">
        <f t="array" ref="E8457">_xlfn.IFS(Orders!W8457=0,"Endirim Yoxdur",SUMIFS(Orders!$V:$V,Orders!$T:$T,Orders!T8457)&gt;10,ROUND(Orders!W8457*1.15,2),SUMIFS(Orders!$V:$V,Orders!$T:$T,Orders!T8457)&lt;=10,"Endirim Yoxdur")</f>
        <v>0.23</v>
      </c>
    </row>
    <row r="8458" spans="3:5" x14ac:dyDescent="0.25">
      <c r="C8458" s="26" t="str">
        <f>IF(Orders!U8458&gt;500,"Yüksək Satış","Aşağı Satış")</f>
        <v>Yüksək Satış</v>
      </c>
      <c r="D8458" s="26" t="str">
        <f>IF(Orders!U8458&gt;500,IF(Orders!E8458="First Class",IF(Orders!W8458=0,"VIP","Special"),"Formal"),"Normal")</f>
        <v>Formal</v>
      </c>
      <c r="E8458" s="26" t="str" cm="1">
        <f t="array" ref="E8458">_xlfn.IFS(Orders!W8458=0,"Endirim Yoxdur",SUMIFS(Orders!$V:$V,Orders!$T:$T,Orders!T8458)&gt;10,ROUND(Orders!W8458*1.15,2),SUMIFS(Orders!$V:$V,Orders!$T:$T,Orders!T8458)&lt;=10,"Endirim Yoxdur")</f>
        <v>Endirim Yoxdur</v>
      </c>
    </row>
    <row r="8459" spans="3:5" x14ac:dyDescent="0.25">
      <c r="C8459" s="26" t="str">
        <f>IF(Orders!U8459&gt;500,"Yüksək Satış","Aşağı Satış")</f>
        <v>Aşağı Satış</v>
      </c>
      <c r="D8459" s="26" t="str">
        <f>IF(Orders!U8459&gt;500,IF(Orders!E8459="First Class",IF(Orders!W8459=0,"VIP","Special"),"Formal"),"Normal")</f>
        <v>Normal</v>
      </c>
      <c r="E8459" s="26" t="str" cm="1">
        <f t="array" ref="E8459">_xlfn.IFS(Orders!W8459=0,"Endirim Yoxdur",SUMIFS(Orders!$V:$V,Orders!$T:$T,Orders!T8459)&gt;10,ROUND(Orders!W8459*1.15,2),SUMIFS(Orders!$V:$V,Orders!$T:$T,Orders!T8459)&lt;=10,"Endirim Yoxdur")</f>
        <v>Endirim Yoxdur</v>
      </c>
    </row>
    <row r="8460" spans="3:5" x14ac:dyDescent="0.25">
      <c r="C8460" s="26" t="str">
        <f>IF(Orders!U8460&gt;500,"Yüksək Satış","Aşağı Satış")</f>
        <v>Yüksək Satış</v>
      </c>
      <c r="D8460" s="26" t="str">
        <f>IF(Orders!U8460&gt;500,IF(Orders!E8460="First Class",IF(Orders!W8460=0,"VIP","Special"),"Formal"),"Normal")</f>
        <v>Formal</v>
      </c>
      <c r="E8460" s="26" t="str" cm="1">
        <f t="array" ref="E8460">_xlfn.IFS(Orders!W8460=0,"Endirim Yoxdur",SUMIFS(Orders!$V:$V,Orders!$T:$T,Orders!T8460)&gt;10,ROUND(Orders!W8460*1.15,2),SUMIFS(Orders!$V:$V,Orders!$T:$T,Orders!T8460)&lt;=10,"Endirim Yoxdur")</f>
        <v>Endirim Yoxdur</v>
      </c>
    </row>
    <row r="8461" spans="3:5" x14ac:dyDescent="0.25">
      <c r="C8461" s="26" t="str">
        <f>IF(Orders!U8461&gt;500,"Yüksək Satış","Aşağı Satış")</f>
        <v>Aşağı Satış</v>
      </c>
      <c r="D8461" s="26" t="str">
        <f>IF(Orders!U8461&gt;500,IF(Orders!E8461="First Class",IF(Orders!W8461=0,"VIP","Special"),"Formal"),"Normal")</f>
        <v>Normal</v>
      </c>
      <c r="E8461" s="26" t="str" cm="1">
        <f t="array" ref="E8461">_xlfn.IFS(Orders!W8461=0,"Endirim Yoxdur",SUMIFS(Orders!$V:$V,Orders!$T:$T,Orders!T8461)&gt;10,ROUND(Orders!W8461*1.15,2),SUMIFS(Orders!$V:$V,Orders!$T:$T,Orders!T8461)&lt;=10,"Endirim Yoxdur")</f>
        <v>Endirim Yoxdur</v>
      </c>
    </row>
    <row r="8462" spans="3:5" x14ac:dyDescent="0.25">
      <c r="C8462" s="26" t="str">
        <f>IF(Orders!U8462&gt;500,"Yüksək Satış","Aşağı Satış")</f>
        <v>Aşağı Satış</v>
      </c>
      <c r="D8462" s="26" t="str">
        <f>IF(Orders!U8462&gt;500,IF(Orders!E8462="First Class",IF(Orders!W8462=0,"VIP","Special"),"Formal"),"Normal")</f>
        <v>Normal</v>
      </c>
      <c r="E8462" s="26" t="str" cm="1">
        <f t="array" ref="E8462">_xlfn.IFS(Orders!W8462=0,"Endirim Yoxdur",SUMIFS(Orders!$V:$V,Orders!$T:$T,Orders!T8462)&gt;10,ROUND(Orders!W8462*1.15,2),SUMIFS(Orders!$V:$V,Orders!$T:$T,Orders!T8462)&lt;=10,"Endirim Yoxdur")</f>
        <v>Endirim Yoxdur</v>
      </c>
    </row>
    <row r="8463" spans="3:5" x14ac:dyDescent="0.25">
      <c r="C8463" s="26" t="str">
        <f>IF(Orders!U8463&gt;500,"Yüksək Satış","Aşağı Satış")</f>
        <v>Aşağı Satış</v>
      </c>
      <c r="D8463" s="26" t="str">
        <f>IF(Orders!U8463&gt;500,IF(Orders!E8463="First Class",IF(Orders!W8463=0,"VIP","Special"),"Formal"),"Normal")</f>
        <v>Normal</v>
      </c>
      <c r="E8463" s="26" cm="1">
        <f t="array" ref="E8463">_xlfn.IFS(Orders!W8463=0,"Endirim Yoxdur",SUMIFS(Orders!$V:$V,Orders!$T:$T,Orders!T8463)&gt;10,ROUND(Orders!W8463*1.15,2),SUMIFS(Orders!$V:$V,Orders!$T:$T,Orders!T8463)&lt;=10,"Endirim Yoxdur")</f>
        <v>0.23</v>
      </c>
    </row>
    <row r="8464" spans="3:5" x14ac:dyDescent="0.25">
      <c r="C8464" s="26" t="str">
        <f>IF(Orders!U8464&gt;500,"Yüksək Satış","Aşağı Satış")</f>
        <v>Aşağı Satış</v>
      </c>
      <c r="D8464" s="26" t="str">
        <f>IF(Orders!U8464&gt;500,IF(Orders!E8464="First Class",IF(Orders!W8464=0,"VIP","Special"),"Formal"),"Normal")</f>
        <v>Normal</v>
      </c>
      <c r="E8464" s="26" cm="1">
        <f t="array" ref="E8464">_xlfn.IFS(Orders!W8464=0,"Endirim Yoxdur",SUMIFS(Orders!$V:$V,Orders!$T:$T,Orders!T8464)&gt;10,ROUND(Orders!W8464*1.15,2),SUMIFS(Orders!$V:$V,Orders!$T:$T,Orders!T8464)&lt;=10,"Endirim Yoxdur")</f>
        <v>0.23</v>
      </c>
    </row>
    <row r="8465" spans="3:5" x14ac:dyDescent="0.25">
      <c r="C8465" s="26" t="str">
        <f>IF(Orders!U8465&gt;500,"Yüksək Satış","Aşağı Satış")</f>
        <v>Aşağı Satış</v>
      </c>
      <c r="D8465" s="26" t="str">
        <f>IF(Orders!U8465&gt;500,IF(Orders!E8465="First Class",IF(Orders!W8465=0,"VIP","Special"),"Formal"),"Normal")</f>
        <v>Normal</v>
      </c>
      <c r="E8465" s="26" cm="1">
        <f t="array" ref="E8465">_xlfn.IFS(Orders!W8465=0,"Endirim Yoxdur",SUMIFS(Orders!$V:$V,Orders!$T:$T,Orders!T8465)&gt;10,ROUND(Orders!W8465*1.15,2),SUMIFS(Orders!$V:$V,Orders!$T:$T,Orders!T8465)&lt;=10,"Endirim Yoxdur")</f>
        <v>0.23</v>
      </c>
    </row>
    <row r="8466" spans="3:5" x14ac:dyDescent="0.25">
      <c r="C8466" s="26" t="str">
        <f>IF(Orders!U8466&gt;500,"Yüksək Satış","Aşağı Satış")</f>
        <v>Aşağı Satış</v>
      </c>
      <c r="D8466" s="26" t="str">
        <f>IF(Orders!U8466&gt;500,IF(Orders!E8466="First Class",IF(Orders!W8466=0,"VIP","Special"),"Formal"),"Normal")</f>
        <v>Normal</v>
      </c>
      <c r="E8466" s="26" t="str" cm="1">
        <f t="array" ref="E8466">_xlfn.IFS(Orders!W8466=0,"Endirim Yoxdur",SUMIFS(Orders!$V:$V,Orders!$T:$T,Orders!T8466)&gt;10,ROUND(Orders!W8466*1.15,2),SUMIFS(Orders!$V:$V,Orders!$T:$T,Orders!T8466)&lt;=10,"Endirim Yoxdur")</f>
        <v>Endirim Yoxdur</v>
      </c>
    </row>
    <row r="8467" spans="3:5" x14ac:dyDescent="0.25">
      <c r="C8467" s="26" t="str">
        <f>IF(Orders!U8467&gt;500,"Yüksək Satış","Aşağı Satış")</f>
        <v>Aşağı Satış</v>
      </c>
      <c r="D8467" s="26" t="str">
        <f>IF(Orders!U8467&gt;500,IF(Orders!E8467="First Class",IF(Orders!W8467=0,"VIP","Special"),"Formal"),"Normal")</f>
        <v>Normal</v>
      </c>
      <c r="E8467" s="26" t="str" cm="1">
        <f t="array" ref="E8467">_xlfn.IFS(Orders!W8467=0,"Endirim Yoxdur",SUMIFS(Orders!$V:$V,Orders!$T:$T,Orders!T8467)&gt;10,ROUND(Orders!W8467*1.15,2),SUMIFS(Orders!$V:$V,Orders!$T:$T,Orders!T8467)&lt;=10,"Endirim Yoxdur")</f>
        <v>Endirim Yoxdur</v>
      </c>
    </row>
    <row r="8468" spans="3:5" x14ac:dyDescent="0.25">
      <c r="C8468" s="26" t="str">
        <f>IF(Orders!U8468&gt;500,"Yüksək Satış","Aşağı Satış")</f>
        <v>Aşağı Satış</v>
      </c>
      <c r="D8468" s="26" t="str">
        <f>IF(Orders!U8468&gt;500,IF(Orders!E8468="First Class",IF(Orders!W8468=0,"VIP","Special"),"Formal"),"Normal")</f>
        <v>Normal</v>
      </c>
      <c r="E8468" s="26" t="str" cm="1">
        <f t="array" ref="E8468">_xlfn.IFS(Orders!W8468=0,"Endirim Yoxdur",SUMIFS(Orders!$V:$V,Orders!$T:$T,Orders!T8468)&gt;10,ROUND(Orders!W8468*1.15,2),SUMIFS(Orders!$V:$V,Orders!$T:$T,Orders!T8468)&lt;=10,"Endirim Yoxdur")</f>
        <v>Endirim Yoxdur</v>
      </c>
    </row>
    <row r="8469" spans="3:5" x14ac:dyDescent="0.25">
      <c r="C8469" s="26" t="str">
        <f>IF(Orders!U8469&gt;500,"Yüksək Satış","Aşağı Satış")</f>
        <v>Aşağı Satış</v>
      </c>
      <c r="D8469" s="26" t="str">
        <f>IF(Orders!U8469&gt;500,IF(Orders!E8469="First Class",IF(Orders!W8469=0,"VIP","Special"),"Formal"),"Normal")</f>
        <v>Normal</v>
      </c>
      <c r="E8469" s="26" cm="1">
        <f t="array" ref="E8469">_xlfn.IFS(Orders!W8469=0,"Endirim Yoxdur",SUMIFS(Orders!$V:$V,Orders!$T:$T,Orders!T8469)&gt;10,ROUND(Orders!W8469*1.15,2),SUMIFS(Orders!$V:$V,Orders!$T:$T,Orders!T8469)&lt;=10,"Endirim Yoxdur")</f>
        <v>0.23</v>
      </c>
    </row>
    <row r="8470" spans="3:5" x14ac:dyDescent="0.25">
      <c r="C8470" s="26" t="str">
        <f>IF(Orders!U8470&gt;500,"Yüksək Satış","Aşağı Satış")</f>
        <v>Aşağı Satış</v>
      </c>
      <c r="D8470" s="26" t="str">
        <f>IF(Orders!U8470&gt;500,IF(Orders!E8470="First Class",IF(Orders!W8470=0,"VIP","Special"),"Formal"),"Normal")</f>
        <v>Normal</v>
      </c>
      <c r="E8470" s="26" cm="1">
        <f t="array" ref="E8470">_xlfn.IFS(Orders!W8470=0,"Endirim Yoxdur",SUMIFS(Orders!$V:$V,Orders!$T:$T,Orders!T8470)&gt;10,ROUND(Orders!W8470*1.15,2),SUMIFS(Orders!$V:$V,Orders!$T:$T,Orders!T8470)&lt;=10,"Endirim Yoxdur")</f>
        <v>0.92</v>
      </c>
    </row>
    <row r="8471" spans="3:5" x14ac:dyDescent="0.25">
      <c r="C8471" s="26" t="str">
        <f>IF(Orders!U8471&gt;500,"Yüksək Satış","Aşağı Satış")</f>
        <v>Aşağı Satış</v>
      </c>
      <c r="D8471" s="26" t="str">
        <f>IF(Orders!U8471&gt;500,IF(Orders!E8471="First Class",IF(Orders!W8471=0,"VIP","Special"),"Formal"),"Normal")</f>
        <v>Normal</v>
      </c>
      <c r="E8471" s="26" cm="1">
        <f t="array" ref="E8471">_xlfn.IFS(Orders!W8471=0,"Endirim Yoxdur",SUMIFS(Orders!$V:$V,Orders!$T:$T,Orders!T8471)&gt;10,ROUND(Orders!W8471*1.15,2),SUMIFS(Orders!$V:$V,Orders!$T:$T,Orders!T8471)&lt;=10,"Endirim Yoxdur")</f>
        <v>0.23</v>
      </c>
    </row>
    <row r="8472" spans="3:5" x14ac:dyDescent="0.25">
      <c r="C8472" s="26" t="str">
        <f>IF(Orders!U8472&gt;500,"Yüksək Satış","Aşağı Satış")</f>
        <v>Aşağı Satış</v>
      </c>
      <c r="D8472" s="26" t="str">
        <f>IF(Orders!U8472&gt;500,IF(Orders!E8472="First Class",IF(Orders!W8472=0,"VIP","Special"),"Formal"),"Normal")</f>
        <v>Normal</v>
      </c>
      <c r="E8472" s="26" cm="1">
        <f t="array" ref="E8472">_xlfn.IFS(Orders!W8472=0,"Endirim Yoxdur",SUMIFS(Orders!$V:$V,Orders!$T:$T,Orders!T8472)&gt;10,ROUND(Orders!W8472*1.15,2),SUMIFS(Orders!$V:$V,Orders!$T:$T,Orders!T8472)&lt;=10,"Endirim Yoxdur")</f>
        <v>0.23</v>
      </c>
    </row>
    <row r="8473" spans="3:5" x14ac:dyDescent="0.25">
      <c r="C8473" s="26" t="str">
        <f>IF(Orders!U8473&gt;500,"Yüksək Satış","Aşağı Satış")</f>
        <v>Yüksək Satış</v>
      </c>
      <c r="D8473" s="26" t="str">
        <f>IF(Orders!U8473&gt;500,IF(Orders!E8473="First Class",IF(Orders!W8473=0,"VIP","Special"),"Formal"),"Normal")</f>
        <v>Formal</v>
      </c>
      <c r="E8473" s="26" cm="1">
        <f t="array" ref="E8473">_xlfn.IFS(Orders!W8473=0,"Endirim Yoxdur",SUMIFS(Orders!$V:$V,Orders!$T:$T,Orders!T8473)&gt;10,ROUND(Orders!W8473*1.15,2),SUMIFS(Orders!$V:$V,Orders!$T:$T,Orders!T8473)&lt;=10,"Endirim Yoxdur")</f>
        <v>0.23</v>
      </c>
    </row>
    <row r="8474" spans="3:5" x14ac:dyDescent="0.25">
      <c r="C8474" s="26" t="str">
        <f>IF(Orders!U8474&gt;500,"Yüksək Satış","Aşağı Satış")</f>
        <v>Yüksək Satış</v>
      </c>
      <c r="D8474" s="26" t="str">
        <f>IF(Orders!U8474&gt;500,IF(Orders!E8474="First Class",IF(Orders!W8474=0,"VIP","Special"),"Formal"),"Normal")</f>
        <v>Formal</v>
      </c>
      <c r="E8474" s="26" t="str" cm="1">
        <f t="array" ref="E8474">_xlfn.IFS(Orders!W8474=0,"Endirim Yoxdur",SUMIFS(Orders!$V:$V,Orders!$T:$T,Orders!T8474)&gt;10,ROUND(Orders!W8474*1.15,2),SUMIFS(Orders!$V:$V,Orders!$T:$T,Orders!T8474)&lt;=10,"Endirim Yoxdur")</f>
        <v>Endirim Yoxdur</v>
      </c>
    </row>
    <row r="8475" spans="3:5" x14ac:dyDescent="0.25">
      <c r="C8475" s="26" t="str">
        <f>IF(Orders!U8475&gt;500,"Yüksək Satış","Aşağı Satış")</f>
        <v>Aşağı Satış</v>
      </c>
      <c r="D8475" s="26" t="str">
        <f>IF(Orders!U8475&gt;500,IF(Orders!E8475="First Class",IF(Orders!W8475=0,"VIP","Special"),"Formal"),"Normal")</f>
        <v>Normal</v>
      </c>
      <c r="E8475" s="26" cm="1">
        <f t="array" ref="E8475">_xlfn.IFS(Orders!W8475=0,"Endirim Yoxdur",SUMIFS(Orders!$V:$V,Orders!$T:$T,Orders!T8475)&gt;10,ROUND(Orders!W8475*1.15,2),SUMIFS(Orders!$V:$V,Orders!$T:$T,Orders!T8475)&lt;=10,"Endirim Yoxdur")</f>
        <v>0.23</v>
      </c>
    </row>
    <row r="8476" spans="3:5" x14ac:dyDescent="0.25">
      <c r="C8476" s="26" t="str">
        <f>IF(Orders!U8476&gt;500,"Yüksək Satış","Aşağı Satış")</f>
        <v>Aşağı Satış</v>
      </c>
      <c r="D8476" s="26" t="str">
        <f>IF(Orders!U8476&gt;500,IF(Orders!E8476="First Class",IF(Orders!W8476=0,"VIP","Special"),"Formal"),"Normal")</f>
        <v>Normal</v>
      </c>
      <c r="E8476" s="26" cm="1">
        <f t="array" ref="E8476">_xlfn.IFS(Orders!W8476=0,"Endirim Yoxdur",SUMIFS(Orders!$V:$V,Orders!$T:$T,Orders!T8476)&gt;10,ROUND(Orders!W8476*1.15,2),SUMIFS(Orders!$V:$V,Orders!$T:$T,Orders!T8476)&lt;=10,"Endirim Yoxdur")</f>
        <v>0.23</v>
      </c>
    </row>
    <row r="8477" spans="3:5" x14ac:dyDescent="0.25">
      <c r="C8477" s="26" t="str">
        <f>IF(Orders!U8477&gt;500,"Yüksək Satış","Aşağı Satış")</f>
        <v>Aşağı Satış</v>
      </c>
      <c r="D8477" s="26" t="str">
        <f>IF(Orders!U8477&gt;500,IF(Orders!E8477="First Class",IF(Orders!W8477=0,"VIP","Special"),"Formal"),"Normal")</f>
        <v>Normal</v>
      </c>
      <c r="E8477" s="26" cm="1">
        <f t="array" ref="E8477">_xlfn.IFS(Orders!W8477=0,"Endirim Yoxdur",SUMIFS(Orders!$V:$V,Orders!$T:$T,Orders!T8477)&gt;10,ROUND(Orders!W8477*1.15,2),SUMIFS(Orders!$V:$V,Orders!$T:$T,Orders!T8477)&lt;=10,"Endirim Yoxdur")</f>
        <v>0.23</v>
      </c>
    </row>
    <row r="8478" spans="3:5" x14ac:dyDescent="0.25">
      <c r="C8478" s="26" t="str">
        <f>IF(Orders!U8478&gt;500,"Yüksək Satış","Aşağı Satış")</f>
        <v>Aşağı Satış</v>
      </c>
      <c r="D8478" s="26" t="str">
        <f>IF(Orders!U8478&gt;500,IF(Orders!E8478="First Class",IF(Orders!W8478=0,"VIP","Special"),"Formal"),"Normal")</f>
        <v>Normal</v>
      </c>
      <c r="E8478" s="26" cm="1">
        <f t="array" ref="E8478">_xlfn.IFS(Orders!W8478=0,"Endirim Yoxdur",SUMIFS(Orders!$V:$V,Orders!$T:$T,Orders!T8478)&gt;10,ROUND(Orders!W8478*1.15,2),SUMIFS(Orders!$V:$V,Orders!$T:$T,Orders!T8478)&lt;=10,"Endirim Yoxdur")</f>
        <v>0.23</v>
      </c>
    </row>
    <row r="8479" spans="3:5" x14ac:dyDescent="0.25">
      <c r="C8479" s="26" t="str">
        <f>IF(Orders!U8479&gt;500,"Yüksək Satış","Aşağı Satış")</f>
        <v>Aşağı Satış</v>
      </c>
      <c r="D8479" s="26" t="str">
        <f>IF(Orders!U8479&gt;500,IF(Orders!E8479="First Class",IF(Orders!W8479=0,"VIP","Special"),"Formal"),"Normal")</f>
        <v>Normal</v>
      </c>
      <c r="E8479" s="26" t="str" cm="1">
        <f t="array" ref="E8479">_xlfn.IFS(Orders!W8479=0,"Endirim Yoxdur",SUMIFS(Orders!$V:$V,Orders!$T:$T,Orders!T8479)&gt;10,ROUND(Orders!W8479*1.15,2),SUMIFS(Orders!$V:$V,Orders!$T:$T,Orders!T8479)&lt;=10,"Endirim Yoxdur")</f>
        <v>Endirim Yoxdur</v>
      </c>
    </row>
    <row r="8480" spans="3:5" x14ac:dyDescent="0.25">
      <c r="C8480" s="26" t="str">
        <f>IF(Orders!U8480&gt;500,"Yüksək Satış","Aşağı Satış")</f>
        <v>Aşağı Satış</v>
      </c>
      <c r="D8480" s="26" t="str">
        <f>IF(Orders!U8480&gt;500,IF(Orders!E8480="First Class",IF(Orders!W8480=0,"VIP","Special"),"Formal"),"Normal")</f>
        <v>Normal</v>
      </c>
      <c r="E8480" s="26" t="str" cm="1">
        <f t="array" ref="E8480">_xlfn.IFS(Orders!W8480=0,"Endirim Yoxdur",SUMIFS(Orders!$V:$V,Orders!$T:$T,Orders!T8480)&gt;10,ROUND(Orders!W8480*1.15,2),SUMIFS(Orders!$V:$V,Orders!$T:$T,Orders!T8480)&lt;=10,"Endirim Yoxdur")</f>
        <v>Endirim Yoxdur</v>
      </c>
    </row>
    <row r="8481" spans="3:5" x14ac:dyDescent="0.25">
      <c r="C8481" s="26" t="str">
        <f>IF(Orders!U8481&gt;500,"Yüksək Satış","Aşağı Satış")</f>
        <v>Aşağı Satış</v>
      </c>
      <c r="D8481" s="26" t="str">
        <f>IF(Orders!U8481&gt;500,IF(Orders!E8481="First Class",IF(Orders!W8481=0,"VIP","Special"),"Formal"),"Normal")</f>
        <v>Normal</v>
      </c>
      <c r="E8481" s="26" cm="1">
        <f t="array" ref="E8481">_xlfn.IFS(Orders!W8481=0,"Endirim Yoxdur",SUMIFS(Orders!$V:$V,Orders!$T:$T,Orders!T8481)&gt;10,ROUND(Orders!W8481*1.15,2),SUMIFS(Orders!$V:$V,Orders!$T:$T,Orders!T8481)&lt;=10,"Endirim Yoxdur")</f>
        <v>0.23</v>
      </c>
    </row>
    <row r="8482" spans="3:5" x14ac:dyDescent="0.25">
      <c r="C8482" s="26" t="str">
        <f>IF(Orders!U8482&gt;500,"Yüksək Satış","Aşağı Satış")</f>
        <v>Yüksək Satış</v>
      </c>
      <c r="D8482" s="26" t="str">
        <f>IF(Orders!U8482&gt;500,IF(Orders!E8482="First Class",IF(Orders!W8482=0,"VIP","Special"),"Formal"),"Normal")</f>
        <v>Formal</v>
      </c>
      <c r="E8482" s="26" t="str" cm="1">
        <f t="array" ref="E8482">_xlfn.IFS(Orders!W8482=0,"Endirim Yoxdur",SUMIFS(Orders!$V:$V,Orders!$T:$T,Orders!T8482)&gt;10,ROUND(Orders!W8482*1.15,2),SUMIFS(Orders!$V:$V,Orders!$T:$T,Orders!T8482)&lt;=10,"Endirim Yoxdur")</f>
        <v>Endirim Yoxdur</v>
      </c>
    </row>
    <row r="8483" spans="3:5" x14ac:dyDescent="0.25">
      <c r="C8483" s="26" t="str">
        <f>IF(Orders!U8483&gt;500,"Yüksək Satış","Aşağı Satış")</f>
        <v>Yüksək Satış</v>
      </c>
      <c r="D8483" s="26" t="str">
        <f>IF(Orders!U8483&gt;500,IF(Orders!E8483="First Class",IF(Orders!W8483=0,"VIP","Special"),"Formal"),"Normal")</f>
        <v>Formal</v>
      </c>
      <c r="E8483" s="26" cm="1">
        <f t="array" ref="E8483">_xlfn.IFS(Orders!W8483=0,"Endirim Yoxdur",SUMIFS(Orders!$V:$V,Orders!$T:$T,Orders!T8483)&gt;10,ROUND(Orders!W8483*1.15,2),SUMIFS(Orders!$V:$V,Orders!$T:$T,Orders!T8483)&lt;=10,"Endirim Yoxdur")</f>
        <v>0.23</v>
      </c>
    </row>
    <row r="8484" spans="3:5" x14ac:dyDescent="0.25">
      <c r="C8484" s="26" t="str">
        <f>IF(Orders!U8484&gt;500,"Yüksək Satış","Aşağı Satış")</f>
        <v>Aşağı Satış</v>
      </c>
      <c r="D8484" s="26" t="str">
        <f>IF(Orders!U8484&gt;500,IF(Orders!E8484="First Class",IF(Orders!W8484=0,"VIP","Special"),"Formal"),"Normal")</f>
        <v>Normal</v>
      </c>
      <c r="E8484" s="26" t="str" cm="1">
        <f t="array" ref="E8484">_xlfn.IFS(Orders!W8484=0,"Endirim Yoxdur",SUMIFS(Orders!$V:$V,Orders!$T:$T,Orders!T8484)&gt;10,ROUND(Orders!W8484*1.15,2),SUMIFS(Orders!$V:$V,Orders!$T:$T,Orders!T8484)&lt;=10,"Endirim Yoxdur")</f>
        <v>Endirim Yoxdur</v>
      </c>
    </row>
    <row r="8485" spans="3:5" x14ac:dyDescent="0.25">
      <c r="C8485" s="26" t="str">
        <f>IF(Orders!U8485&gt;500,"Yüksək Satış","Aşağı Satış")</f>
        <v>Aşağı Satış</v>
      </c>
      <c r="D8485" s="26" t="str">
        <f>IF(Orders!U8485&gt;500,IF(Orders!E8485="First Class",IF(Orders!W8485=0,"VIP","Special"),"Formal"),"Normal")</f>
        <v>Normal</v>
      </c>
      <c r="E8485" s="26" t="str" cm="1">
        <f t="array" ref="E8485">_xlfn.IFS(Orders!W8485=0,"Endirim Yoxdur",SUMIFS(Orders!$V:$V,Orders!$T:$T,Orders!T8485)&gt;10,ROUND(Orders!W8485*1.15,2),SUMIFS(Orders!$V:$V,Orders!$T:$T,Orders!T8485)&lt;=10,"Endirim Yoxdur")</f>
        <v>Endirim Yoxdur</v>
      </c>
    </row>
    <row r="8486" spans="3:5" x14ac:dyDescent="0.25">
      <c r="C8486" s="26" t="str">
        <f>IF(Orders!U8486&gt;500,"Yüksək Satış","Aşağı Satış")</f>
        <v>Aşağı Satış</v>
      </c>
      <c r="D8486" s="26" t="str">
        <f>IF(Orders!U8486&gt;500,IF(Orders!E8486="First Class",IF(Orders!W8486=0,"VIP","Special"),"Formal"),"Normal")</f>
        <v>Normal</v>
      </c>
      <c r="E8486" s="26" t="str" cm="1">
        <f t="array" ref="E8486">_xlfn.IFS(Orders!W8486=0,"Endirim Yoxdur",SUMIFS(Orders!$V:$V,Orders!$T:$T,Orders!T8486)&gt;10,ROUND(Orders!W8486*1.15,2),SUMIFS(Orders!$V:$V,Orders!$T:$T,Orders!T8486)&lt;=10,"Endirim Yoxdur")</f>
        <v>Endirim Yoxdur</v>
      </c>
    </row>
    <row r="8487" spans="3:5" x14ac:dyDescent="0.25">
      <c r="C8487" s="26" t="str">
        <f>IF(Orders!U8487&gt;500,"Yüksək Satış","Aşağı Satış")</f>
        <v>Aşağı Satış</v>
      </c>
      <c r="D8487" s="26" t="str">
        <f>IF(Orders!U8487&gt;500,IF(Orders!E8487="First Class",IF(Orders!W8487=0,"VIP","Special"),"Formal"),"Normal")</f>
        <v>Normal</v>
      </c>
      <c r="E8487" s="26" t="str" cm="1">
        <f t="array" ref="E8487">_xlfn.IFS(Orders!W8487=0,"Endirim Yoxdur",SUMIFS(Orders!$V:$V,Orders!$T:$T,Orders!T8487)&gt;10,ROUND(Orders!W8487*1.15,2),SUMIFS(Orders!$V:$V,Orders!$T:$T,Orders!T8487)&lt;=10,"Endirim Yoxdur")</f>
        <v>Endirim Yoxdur</v>
      </c>
    </row>
    <row r="8488" spans="3:5" x14ac:dyDescent="0.25">
      <c r="C8488" s="26" t="str">
        <f>IF(Orders!U8488&gt;500,"Yüksək Satış","Aşağı Satış")</f>
        <v>Aşağı Satış</v>
      </c>
      <c r="D8488" s="26" t="str">
        <f>IF(Orders!U8488&gt;500,IF(Orders!E8488="First Class",IF(Orders!W8488=0,"VIP","Special"),"Formal"),"Normal")</f>
        <v>Normal</v>
      </c>
      <c r="E8488" s="26" t="str" cm="1">
        <f t="array" ref="E8488">_xlfn.IFS(Orders!W8488=0,"Endirim Yoxdur",SUMIFS(Orders!$V:$V,Orders!$T:$T,Orders!T8488)&gt;10,ROUND(Orders!W8488*1.15,2),SUMIFS(Orders!$V:$V,Orders!$T:$T,Orders!T8488)&lt;=10,"Endirim Yoxdur")</f>
        <v>Endirim Yoxdur</v>
      </c>
    </row>
    <row r="8489" spans="3:5" x14ac:dyDescent="0.25">
      <c r="C8489" s="26" t="str">
        <f>IF(Orders!U8489&gt;500,"Yüksək Satış","Aşağı Satış")</f>
        <v>Aşağı Satış</v>
      </c>
      <c r="D8489" s="26" t="str">
        <f>IF(Orders!U8489&gt;500,IF(Orders!E8489="First Class",IF(Orders!W8489=0,"VIP","Special"),"Formal"),"Normal")</f>
        <v>Normal</v>
      </c>
      <c r="E8489" s="26" cm="1">
        <f t="array" ref="E8489">_xlfn.IFS(Orders!W8489=0,"Endirim Yoxdur",SUMIFS(Orders!$V:$V,Orders!$T:$T,Orders!T8489)&gt;10,ROUND(Orders!W8489*1.15,2),SUMIFS(Orders!$V:$V,Orders!$T:$T,Orders!T8489)&lt;=10,"Endirim Yoxdur")</f>
        <v>0.23</v>
      </c>
    </row>
    <row r="8490" spans="3:5" x14ac:dyDescent="0.25">
      <c r="C8490" s="26" t="str">
        <f>IF(Orders!U8490&gt;500,"Yüksək Satış","Aşağı Satış")</f>
        <v>Aşağı Satış</v>
      </c>
      <c r="D8490" s="26" t="str">
        <f>IF(Orders!U8490&gt;500,IF(Orders!E8490="First Class",IF(Orders!W8490=0,"VIP","Special"),"Formal"),"Normal")</f>
        <v>Normal</v>
      </c>
      <c r="E8490" s="26" t="str" cm="1">
        <f t="array" ref="E8490">_xlfn.IFS(Orders!W8490=0,"Endirim Yoxdur",SUMIFS(Orders!$V:$V,Orders!$T:$T,Orders!T8490)&gt;10,ROUND(Orders!W8490*1.15,2),SUMIFS(Orders!$V:$V,Orders!$T:$T,Orders!T8490)&lt;=10,"Endirim Yoxdur")</f>
        <v>Endirim Yoxdur</v>
      </c>
    </row>
    <row r="8491" spans="3:5" x14ac:dyDescent="0.25">
      <c r="C8491" s="26" t="str">
        <f>IF(Orders!U8491&gt;500,"Yüksək Satış","Aşağı Satış")</f>
        <v>Aşağı Satış</v>
      </c>
      <c r="D8491" s="26" t="str">
        <f>IF(Orders!U8491&gt;500,IF(Orders!E8491="First Class",IF(Orders!W8491=0,"VIP","Special"),"Formal"),"Normal")</f>
        <v>Normal</v>
      </c>
      <c r="E8491" s="26" cm="1">
        <f t="array" ref="E8491">_xlfn.IFS(Orders!W8491=0,"Endirim Yoxdur",SUMIFS(Orders!$V:$V,Orders!$T:$T,Orders!T8491)&gt;10,ROUND(Orders!W8491*1.15,2),SUMIFS(Orders!$V:$V,Orders!$T:$T,Orders!T8491)&lt;=10,"Endirim Yoxdur")</f>
        <v>0.23</v>
      </c>
    </row>
    <row r="8492" spans="3:5" x14ac:dyDescent="0.25">
      <c r="C8492" s="26" t="str">
        <f>IF(Orders!U8492&gt;500,"Yüksək Satış","Aşağı Satış")</f>
        <v>Yüksək Satış</v>
      </c>
      <c r="D8492" s="26" t="str">
        <f>IF(Orders!U8492&gt;500,IF(Orders!E8492="First Class",IF(Orders!W8492=0,"VIP","Special"),"Formal"),"Normal")</f>
        <v>Formal</v>
      </c>
      <c r="E8492" s="26" cm="1">
        <f t="array" ref="E8492">_xlfn.IFS(Orders!W8492=0,"Endirim Yoxdur",SUMIFS(Orders!$V:$V,Orders!$T:$T,Orders!T8492)&gt;10,ROUND(Orders!W8492*1.15,2),SUMIFS(Orders!$V:$V,Orders!$T:$T,Orders!T8492)&lt;=10,"Endirim Yoxdur")</f>
        <v>0.12</v>
      </c>
    </row>
    <row r="8493" spans="3:5" x14ac:dyDescent="0.25">
      <c r="C8493" s="26" t="str">
        <f>IF(Orders!U8493&gt;500,"Yüksək Satış","Aşağı Satış")</f>
        <v>Aşağı Satış</v>
      </c>
      <c r="D8493" s="26" t="str">
        <f>IF(Orders!U8493&gt;500,IF(Orders!E8493="First Class",IF(Orders!W8493=0,"VIP","Special"),"Formal"),"Normal")</f>
        <v>Normal</v>
      </c>
      <c r="E8493" s="26" t="str" cm="1">
        <f t="array" ref="E8493">_xlfn.IFS(Orders!W8493=0,"Endirim Yoxdur",SUMIFS(Orders!$V:$V,Orders!$T:$T,Orders!T8493)&gt;10,ROUND(Orders!W8493*1.15,2),SUMIFS(Orders!$V:$V,Orders!$T:$T,Orders!T8493)&lt;=10,"Endirim Yoxdur")</f>
        <v>Endirim Yoxdur</v>
      </c>
    </row>
    <row r="8494" spans="3:5" x14ac:dyDescent="0.25">
      <c r="C8494" s="26" t="str">
        <f>IF(Orders!U8494&gt;500,"Yüksək Satış","Aşağı Satış")</f>
        <v>Aşağı Satış</v>
      </c>
      <c r="D8494" s="26" t="str">
        <f>IF(Orders!U8494&gt;500,IF(Orders!E8494="First Class",IF(Orders!W8494=0,"VIP","Special"),"Formal"),"Normal")</f>
        <v>Normal</v>
      </c>
      <c r="E8494" s="26" cm="1">
        <f t="array" ref="E8494">_xlfn.IFS(Orders!W8494=0,"Endirim Yoxdur",SUMIFS(Orders!$V:$V,Orders!$T:$T,Orders!T8494)&gt;10,ROUND(Orders!W8494*1.15,2),SUMIFS(Orders!$V:$V,Orders!$T:$T,Orders!T8494)&lt;=10,"Endirim Yoxdur")</f>
        <v>0.23</v>
      </c>
    </row>
    <row r="8495" spans="3:5" x14ac:dyDescent="0.25">
      <c r="C8495" s="26" t="str">
        <f>IF(Orders!U8495&gt;500,"Yüksək Satış","Aşağı Satış")</f>
        <v>Yüksək Satış</v>
      </c>
      <c r="D8495" s="26" t="str">
        <f>IF(Orders!U8495&gt;500,IF(Orders!E8495="First Class",IF(Orders!W8495=0,"VIP","Special"),"Formal"),"Normal")</f>
        <v>Formal</v>
      </c>
      <c r="E8495" s="26" t="str" cm="1">
        <f t="array" ref="E8495">_xlfn.IFS(Orders!W8495=0,"Endirim Yoxdur",SUMIFS(Orders!$V:$V,Orders!$T:$T,Orders!T8495)&gt;10,ROUND(Orders!W8495*1.15,2),SUMIFS(Orders!$V:$V,Orders!$T:$T,Orders!T8495)&lt;=10,"Endirim Yoxdur")</f>
        <v>Endirim Yoxdur</v>
      </c>
    </row>
    <row r="8496" spans="3:5" x14ac:dyDescent="0.25">
      <c r="C8496" s="26" t="str">
        <f>IF(Orders!U8496&gt;500,"Yüksək Satış","Aşağı Satış")</f>
        <v>Aşağı Satış</v>
      </c>
      <c r="D8496" s="26" t="str">
        <f>IF(Orders!U8496&gt;500,IF(Orders!E8496="First Class",IF(Orders!W8496=0,"VIP","Special"),"Formal"),"Normal")</f>
        <v>Normal</v>
      </c>
      <c r="E8496" s="26" cm="1">
        <f t="array" ref="E8496">_xlfn.IFS(Orders!W8496=0,"Endirim Yoxdur",SUMIFS(Orders!$V:$V,Orders!$T:$T,Orders!T8496)&gt;10,ROUND(Orders!W8496*1.15,2),SUMIFS(Orders!$V:$V,Orders!$T:$T,Orders!T8496)&lt;=10,"Endirim Yoxdur")</f>
        <v>0.46</v>
      </c>
    </row>
    <row r="8497" spans="3:5" x14ac:dyDescent="0.25">
      <c r="C8497" s="26" t="str">
        <f>IF(Orders!U8497&gt;500,"Yüksək Satış","Aşağı Satış")</f>
        <v>Aşağı Satış</v>
      </c>
      <c r="D8497" s="26" t="str">
        <f>IF(Orders!U8497&gt;500,IF(Orders!E8497="First Class",IF(Orders!W8497=0,"VIP","Special"),"Formal"),"Normal")</f>
        <v>Normal</v>
      </c>
      <c r="E8497" s="26" cm="1">
        <f t="array" ref="E8497">_xlfn.IFS(Orders!W8497=0,"Endirim Yoxdur",SUMIFS(Orders!$V:$V,Orders!$T:$T,Orders!T8497)&gt;10,ROUND(Orders!W8497*1.15,2),SUMIFS(Orders!$V:$V,Orders!$T:$T,Orders!T8497)&lt;=10,"Endirim Yoxdur")</f>
        <v>0.23</v>
      </c>
    </row>
    <row r="8498" spans="3:5" x14ac:dyDescent="0.25">
      <c r="C8498" s="26" t="str">
        <f>IF(Orders!U8498&gt;500,"Yüksək Satış","Aşağı Satış")</f>
        <v>Aşağı Satış</v>
      </c>
      <c r="D8498" s="26" t="str">
        <f>IF(Orders!U8498&gt;500,IF(Orders!E8498="First Class",IF(Orders!W8498=0,"VIP","Special"),"Formal"),"Normal")</f>
        <v>Normal</v>
      </c>
      <c r="E8498" s="26" t="str" cm="1">
        <f t="array" ref="E8498">_xlfn.IFS(Orders!W8498=0,"Endirim Yoxdur",SUMIFS(Orders!$V:$V,Orders!$T:$T,Orders!T8498)&gt;10,ROUND(Orders!W8498*1.15,2),SUMIFS(Orders!$V:$V,Orders!$T:$T,Orders!T8498)&lt;=10,"Endirim Yoxdur")</f>
        <v>Endirim Yoxdur</v>
      </c>
    </row>
    <row r="8499" spans="3:5" x14ac:dyDescent="0.25">
      <c r="C8499" s="26" t="str">
        <f>IF(Orders!U8499&gt;500,"Yüksək Satış","Aşağı Satış")</f>
        <v>Aşağı Satış</v>
      </c>
      <c r="D8499" s="26" t="str">
        <f>IF(Orders!U8499&gt;500,IF(Orders!E8499="First Class",IF(Orders!W8499=0,"VIP","Special"),"Formal"),"Normal")</f>
        <v>Normal</v>
      </c>
      <c r="E8499" s="26" t="str" cm="1">
        <f t="array" ref="E8499">_xlfn.IFS(Orders!W8499=0,"Endirim Yoxdur",SUMIFS(Orders!$V:$V,Orders!$T:$T,Orders!T8499)&gt;10,ROUND(Orders!W8499*1.15,2),SUMIFS(Orders!$V:$V,Orders!$T:$T,Orders!T8499)&lt;=10,"Endirim Yoxdur")</f>
        <v>Endirim Yoxdur</v>
      </c>
    </row>
    <row r="8500" spans="3:5" x14ac:dyDescent="0.25">
      <c r="C8500" s="26" t="str">
        <f>IF(Orders!U8500&gt;500,"Yüksək Satış","Aşağı Satış")</f>
        <v>Aşağı Satış</v>
      </c>
      <c r="D8500" s="26" t="str">
        <f>IF(Orders!U8500&gt;500,IF(Orders!E8500="First Class",IF(Orders!W8500=0,"VIP","Special"),"Formal"),"Normal")</f>
        <v>Normal</v>
      </c>
      <c r="E8500" s="26" t="str" cm="1">
        <f t="array" ref="E8500">_xlfn.IFS(Orders!W8500=0,"Endirim Yoxdur",SUMIFS(Orders!$V:$V,Orders!$T:$T,Orders!T8500)&gt;10,ROUND(Orders!W8500*1.15,2),SUMIFS(Orders!$V:$V,Orders!$T:$T,Orders!T8500)&lt;=10,"Endirim Yoxdur")</f>
        <v>Endirim Yoxdur</v>
      </c>
    </row>
    <row r="8501" spans="3:5" x14ac:dyDescent="0.25">
      <c r="C8501" s="26" t="str">
        <f>IF(Orders!U8501&gt;500,"Yüksək Satış","Aşağı Satış")</f>
        <v>Aşağı Satış</v>
      </c>
      <c r="D8501" s="26" t="str">
        <f>IF(Orders!U8501&gt;500,IF(Orders!E8501="First Class",IF(Orders!W8501=0,"VIP","Special"),"Formal"),"Normal")</f>
        <v>Normal</v>
      </c>
      <c r="E8501" s="26" t="str" cm="1">
        <f t="array" ref="E8501">_xlfn.IFS(Orders!W8501=0,"Endirim Yoxdur",SUMIFS(Orders!$V:$V,Orders!$T:$T,Orders!T8501)&gt;10,ROUND(Orders!W8501*1.15,2),SUMIFS(Orders!$V:$V,Orders!$T:$T,Orders!T8501)&lt;=10,"Endirim Yoxdur")</f>
        <v>Endirim Yoxdur</v>
      </c>
    </row>
    <row r="8502" spans="3:5" x14ac:dyDescent="0.25">
      <c r="C8502" s="26" t="str">
        <f>IF(Orders!U8502&gt;500,"Yüksək Satış","Aşağı Satış")</f>
        <v>Aşağı Satış</v>
      </c>
      <c r="D8502" s="26" t="str">
        <f>IF(Orders!U8502&gt;500,IF(Orders!E8502="First Class",IF(Orders!W8502=0,"VIP","Special"),"Formal"),"Normal")</f>
        <v>Normal</v>
      </c>
      <c r="E8502" s="26" t="str" cm="1">
        <f t="array" ref="E8502">_xlfn.IFS(Orders!W8502=0,"Endirim Yoxdur",SUMIFS(Orders!$V:$V,Orders!$T:$T,Orders!T8502)&gt;10,ROUND(Orders!W8502*1.15,2),SUMIFS(Orders!$V:$V,Orders!$T:$T,Orders!T8502)&lt;=10,"Endirim Yoxdur")</f>
        <v>Endirim Yoxdur</v>
      </c>
    </row>
    <row r="8503" spans="3:5" x14ac:dyDescent="0.25">
      <c r="C8503" s="26" t="str">
        <f>IF(Orders!U8503&gt;500,"Yüksək Satış","Aşağı Satış")</f>
        <v>Aşağı Satış</v>
      </c>
      <c r="D8503" s="26" t="str">
        <f>IF(Orders!U8503&gt;500,IF(Orders!E8503="First Class",IF(Orders!W8503=0,"VIP","Special"),"Formal"),"Normal")</f>
        <v>Normal</v>
      </c>
      <c r="E8503" s="26" t="str" cm="1">
        <f t="array" ref="E8503">_xlfn.IFS(Orders!W8503=0,"Endirim Yoxdur",SUMIFS(Orders!$V:$V,Orders!$T:$T,Orders!T8503)&gt;10,ROUND(Orders!W8503*1.15,2),SUMIFS(Orders!$V:$V,Orders!$T:$T,Orders!T8503)&lt;=10,"Endirim Yoxdur")</f>
        <v>Endirim Yoxdur</v>
      </c>
    </row>
    <row r="8504" spans="3:5" x14ac:dyDescent="0.25">
      <c r="C8504" s="26" t="str">
        <f>IF(Orders!U8504&gt;500,"Yüksək Satış","Aşağı Satış")</f>
        <v>Aşağı Satış</v>
      </c>
      <c r="D8504" s="26" t="str">
        <f>IF(Orders!U8504&gt;500,IF(Orders!E8504="First Class",IF(Orders!W8504=0,"VIP","Special"),"Formal"),"Normal")</f>
        <v>Normal</v>
      </c>
      <c r="E8504" s="26" t="str" cm="1">
        <f t="array" ref="E8504">_xlfn.IFS(Orders!W8504=0,"Endirim Yoxdur",SUMIFS(Orders!$V:$V,Orders!$T:$T,Orders!T8504)&gt;10,ROUND(Orders!W8504*1.15,2),SUMIFS(Orders!$V:$V,Orders!$T:$T,Orders!T8504)&lt;=10,"Endirim Yoxdur")</f>
        <v>Endirim Yoxdur</v>
      </c>
    </row>
    <row r="8505" spans="3:5" x14ac:dyDescent="0.25">
      <c r="C8505" s="26" t="str">
        <f>IF(Orders!U8505&gt;500,"Yüksək Satış","Aşağı Satış")</f>
        <v>Aşağı Satış</v>
      </c>
      <c r="D8505" s="26" t="str">
        <f>IF(Orders!U8505&gt;500,IF(Orders!E8505="First Class",IF(Orders!W8505=0,"VIP","Special"),"Formal"),"Normal")</f>
        <v>Normal</v>
      </c>
      <c r="E8505" s="26" cm="1">
        <f t="array" ref="E8505">_xlfn.IFS(Orders!W8505=0,"Endirim Yoxdur",SUMIFS(Orders!$V:$V,Orders!$T:$T,Orders!T8505)&gt;10,ROUND(Orders!W8505*1.15,2),SUMIFS(Orders!$V:$V,Orders!$T:$T,Orders!T8505)&lt;=10,"Endirim Yoxdur")</f>
        <v>0.23</v>
      </c>
    </row>
    <row r="8506" spans="3:5" x14ac:dyDescent="0.25">
      <c r="C8506" s="26" t="str">
        <f>IF(Orders!U8506&gt;500,"Yüksək Satış","Aşağı Satış")</f>
        <v>Yüksək Satış</v>
      </c>
      <c r="D8506" s="26" t="str">
        <f>IF(Orders!U8506&gt;500,IF(Orders!E8506="First Class",IF(Orders!W8506=0,"VIP","Special"),"Formal"),"Normal")</f>
        <v>Formal</v>
      </c>
      <c r="E8506" s="26" t="str" cm="1">
        <f t="array" ref="E8506">_xlfn.IFS(Orders!W8506=0,"Endirim Yoxdur",SUMIFS(Orders!$V:$V,Orders!$T:$T,Orders!T8506)&gt;10,ROUND(Orders!W8506*1.15,2),SUMIFS(Orders!$V:$V,Orders!$T:$T,Orders!T8506)&lt;=10,"Endirim Yoxdur")</f>
        <v>Endirim Yoxdur</v>
      </c>
    </row>
    <row r="8507" spans="3:5" x14ac:dyDescent="0.25">
      <c r="C8507" s="26" t="str">
        <f>IF(Orders!U8507&gt;500,"Yüksək Satış","Aşağı Satış")</f>
        <v>Aşağı Satış</v>
      </c>
      <c r="D8507" s="26" t="str">
        <f>IF(Orders!U8507&gt;500,IF(Orders!E8507="First Class",IF(Orders!W8507=0,"VIP","Special"),"Formal"),"Normal")</f>
        <v>Normal</v>
      </c>
      <c r="E8507" s="26" cm="1">
        <f t="array" ref="E8507">_xlfn.IFS(Orders!W8507=0,"Endirim Yoxdur",SUMIFS(Orders!$V:$V,Orders!$T:$T,Orders!T8507)&gt;10,ROUND(Orders!W8507*1.15,2),SUMIFS(Orders!$V:$V,Orders!$T:$T,Orders!T8507)&lt;=10,"Endirim Yoxdur")</f>
        <v>0.23</v>
      </c>
    </row>
    <row r="8508" spans="3:5" x14ac:dyDescent="0.25">
      <c r="C8508" s="26" t="str">
        <f>IF(Orders!U8508&gt;500,"Yüksək Satış","Aşağı Satış")</f>
        <v>Aşağı Satış</v>
      </c>
      <c r="D8508" s="26" t="str">
        <f>IF(Orders!U8508&gt;500,IF(Orders!E8508="First Class",IF(Orders!W8508=0,"VIP","Special"),"Formal"),"Normal")</f>
        <v>Normal</v>
      </c>
      <c r="E8508" s="26" cm="1">
        <f t="array" ref="E8508">_xlfn.IFS(Orders!W8508=0,"Endirim Yoxdur",SUMIFS(Orders!$V:$V,Orders!$T:$T,Orders!T8508)&gt;10,ROUND(Orders!W8508*1.15,2),SUMIFS(Orders!$V:$V,Orders!$T:$T,Orders!T8508)&lt;=10,"Endirim Yoxdur")</f>
        <v>0.23</v>
      </c>
    </row>
    <row r="8509" spans="3:5" x14ac:dyDescent="0.25">
      <c r="C8509" s="26" t="str">
        <f>IF(Orders!U8509&gt;500,"Yüksək Satış","Aşağı Satış")</f>
        <v>Aşağı Satış</v>
      </c>
      <c r="D8509" s="26" t="str">
        <f>IF(Orders!U8509&gt;500,IF(Orders!E8509="First Class",IF(Orders!W8509=0,"VIP","Special"),"Formal"),"Normal")</f>
        <v>Normal</v>
      </c>
      <c r="E8509" s="26" cm="1">
        <f t="array" ref="E8509">_xlfn.IFS(Orders!W8509=0,"Endirim Yoxdur",SUMIFS(Orders!$V:$V,Orders!$T:$T,Orders!T8509)&gt;10,ROUND(Orders!W8509*1.15,2),SUMIFS(Orders!$V:$V,Orders!$T:$T,Orders!T8509)&lt;=10,"Endirim Yoxdur")</f>
        <v>0.23</v>
      </c>
    </row>
    <row r="8510" spans="3:5" x14ac:dyDescent="0.25">
      <c r="C8510" s="26" t="str">
        <f>IF(Orders!U8510&gt;500,"Yüksək Satış","Aşağı Satış")</f>
        <v>Aşağı Satış</v>
      </c>
      <c r="D8510" s="26" t="str">
        <f>IF(Orders!U8510&gt;500,IF(Orders!E8510="First Class",IF(Orders!W8510=0,"VIP","Special"),"Formal"),"Normal")</f>
        <v>Normal</v>
      </c>
      <c r="E8510" s="26" t="str" cm="1">
        <f t="array" ref="E8510">_xlfn.IFS(Orders!W8510=0,"Endirim Yoxdur",SUMIFS(Orders!$V:$V,Orders!$T:$T,Orders!T8510)&gt;10,ROUND(Orders!W8510*1.15,2),SUMIFS(Orders!$V:$V,Orders!$T:$T,Orders!T8510)&lt;=10,"Endirim Yoxdur")</f>
        <v>Endirim Yoxdur</v>
      </c>
    </row>
    <row r="8511" spans="3:5" x14ac:dyDescent="0.25">
      <c r="C8511" s="26" t="str">
        <f>IF(Orders!U8511&gt;500,"Yüksək Satış","Aşağı Satış")</f>
        <v>Aşağı Satış</v>
      </c>
      <c r="D8511" s="26" t="str">
        <f>IF(Orders!U8511&gt;500,IF(Orders!E8511="First Class",IF(Orders!W8511=0,"VIP","Special"),"Formal"),"Normal")</f>
        <v>Normal</v>
      </c>
      <c r="E8511" s="26" cm="1">
        <f t="array" ref="E8511">_xlfn.IFS(Orders!W8511=0,"Endirim Yoxdur",SUMIFS(Orders!$V:$V,Orders!$T:$T,Orders!T8511)&gt;10,ROUND(Orders!W8511*1.15,2),SUMIFS(Orders!$V:$V,Orders!$T:$T,Orders!T8511)&lt;=10,"Endirim Yoxdur")</f>
        <v>0.23</v>
      </c>
    </row>
    <row r="8512" spans="3:5" x14ac:dyDescent="0.25">
      <c r="C8512" s="26" t="str">
        <f>IF(Orders!U8512&gt;500,"Yüksək Satış","Aşağı Satış")</f>
        <v>Aşağı Satış</v>
      </c>
      <c r="D8512" s="26" t="str">
        <f>IF(Orders!U8512&gt;500,IF(Orders!E8512="First Class",IF(Orders!W8512=0,"VIP","Special"),"Formal"),"Normal")</f>
        <v>Normal</v>
      </c>
      <c r="E8512" s="26" t="str" cm="1">
        <f t="array" ref="E8512">_xlfn.IFS(Orders!W8512=0,"Endirim Yoxdur",SUMIFS(Orders!$V:$V,Orders!$T:$T,Orders!T8512)&gt;10,ROUND(Orders!W8512*1.15,2),SUMIFS(Orders!$V:$V,Orders!$T:$T,Orders!T8512)&lt;=10,"Endirim Yoxdur")</f>
        <v>Endirim Yoxdur</v>
      </c>
    </row>
    <row r="8513" spans="3:5" x14ac:dyDescent="0.25">
      <c r="C8513" s="26" t="str">
        <f>IF(Orders!U8513&gt;500,"Yüksək Satış","Aşağı Satış")</f>
        <v>Aşağı Satış</v>
      </c>
      <c r="D8513" s="26" t="str">
        <f>IF(Orders!U8513&gt;500,IF(Orders!E8513="First Class",IF(Orders!W8513=0,"VIP","Special"),"Formal"),"Normal")</f>
        <v>Normal</v>
      </c>
      <c r="E8513" s="26" t="str" cm="1">
        <f t="array" ref="E8513">_xlfn.IFS(Orders!W8513=0,"Endirim Yoxdur",SUMIFS(Orders!$V:$V,Orders!$T:$T,Orders!T8513)&gt;10,ROUND(Orders!W8513*1.15,2),SUMIFS(Orders!$V:$V,Orders!$T:$T,Orders!T8513)&lt;=10,"Endirim Yoxdur")</f>
        <v>Endirim Yoxdur</v>
      </c>
    </row>
    <row r="8514" spans="3:5" x14ac:dyDescent="0.25">
      <c r="C8514" s="26" t="str">
        <f>IF(Orders!U8514&gt;500,"Yüksək Satış","Aşağı Satış")</f>
        <v>Aşağı Satış</v>
      </c>
      <c r="D8514" s="26" t="str">
        <f>IF(Orders!U8514&gt;500,IF(Orders!E8514="First Class",IF(Orders!W8514=0,"VIP","Special"),"Formal"),"Normal")</f>
        <v>Normal</v>
      </c>
      <c r="E8514" s="26" cm="1">
        <f t="array" ref="E8514">_xlfn.IFS(Orders!W8514=0,"Endirim Yoxdur",SUMIFS(Orders!$V:$V,Orders!$T:$T,Orders!T8514)&gt;10,ROUND(Orders!W8514*1.15,2),SUMIFS(Orders!$V:$V,Orders!$T:$T,Orders!T8514)&lt;=10,"Endirim Yoxdur")</f>
        <v>0.23</v>
      </c>
    </row>
    <row r="8515" spans="3:5" x14ac:dyDescent="0.25">
      <c r="C8515" s="26" t="str">
        <f>IF(Orders!U8515&gt;500,"Yüksək Satış","Aşağı Satış")</f>
        <v>Aşağı Satış</v>
      </c>
      <c r="D8515" s="26" t="str">
        <f>IF(Orders!U8515&gt;500,IF(Orders!E8515="First Class",IF(Orders!W8515=0,"VIP","Special"),"Formal"),"Normal")</f>
        <v>Normal</v>
      </c>
      <c r="E8515" s="26" t="str" cm="1">
        <f t="array" ref="E8515">_xlfn.IFS(Orders!W8515=0,"Endirim Yoxdur",SUMIFS(Orders!$V:$V,Orders!$T:$T,Orders!T8515)&gt;10,ROUND(Orders!W8515*1.15,2),SUMIFS(Orders!$V:$V,Orders!$T:$T,Orders!T8515)&lt;=10,"Endirim Yoxdur")</f>
        <v>Endirim Yoxdur</v>
      </c>
    </row>
    <row r="8516" spans="3:5" x14ac:dyDescent="0.25">
      <c r="C8516" s="26" t="str">
        <f>IF(Orders!U8516&gt;500,"Yüksək Satış","Aşağı Satış")</f>
        <v>Aşağı Satış</v>
      </c>
      <c r="D8516" s="26" t="str">
        <f>IF(Orders!U8516&gt;500,IF(Orders!E8516="First Class",IF(Orders!W8516=0,"VIP","Special"),"Formal"),"Normal")</f>
        <v>Normal</v>
      </c>
      <c r="E8516" s="26" t="str" cm="1">
        <f t="array" ref="E8516">_xlfn.IFS(Orders!W8516=0,"Endirim Yoxdur",SUMIFS(Orders!$V:$V,Orders!$T:$T,Orders!T8516)&gt;10,ROUND(Orders!W8516*1.15,2),SUMIFS(Orders!$V:$V,Orders!$T:$T,Orders!T8516)&lt;=10,"Endirim Yoxdur")</f>
        <v>Endirim Yoxdur</v>
      </c>
    </row>
    <row r="8517" spans="3:5" x14ac:dyDescent="0.25">
      <c r="C8517" s="26" t="str">
        <f>IF(Orders!U8517&gt;500,"Yüksək Satış","Aşağı Satış")</f>
        <v>Aşağı Satış</v>
      </c>
      <c r="D8517" s="26" t="str">
        <f>IF(Orders!U8517&gt;500,IF(Orders!E8517="First Class",IF(Orders!W8517=0,"VIP","Special"),"Formal"),"Normal")</f>
        <v>Normal</v>
      </c>
      <c r="E8517" s="26" t="str" cm="1">
        <f t="array" ref="E8517">_xlfn.IFS(Orders!W8517=0,"Endirim Yoxdur",SUMIFS(Orders!$V:$V,Orders!$T:$T,Orders!T8517)&gt;10,ROUND(Orders!W8517*1.15,2),SUMIFS(Orders!$V:$V,Orders!$T:$T,Orders!T8517)&lt;=10,"Endirim Yoxdur")</f>
        <v>Endirim Yoxdur</v>
      </c>
    </row>
    <row r="8518" spans="3:5" x14ac:dyDescent="0.25">
      <c r="C8518" s="26" t="str">
        <f>IF(Orders!U8518&gt;500,"Yüksək Satış","Aşağı Satış")</f>
        <v>Aşağı Satış</v>
      </c>
      <c r="D8518" s="26" t="str">
        <f>IF(Orders!U8518&gt;500,IF(Orders!E8518="First Class",IF(Orders!W8518=0,"VIP","Special"),"Formal"),"Normal")</f>
        <v>Normal</v>
      </c>
      <c r="E8518" s="26" t="str" cm="1">
        <f t="array" ref="E8518">_xlfn.IFS(Orders!W8518=0,"Endirim Yoxdur",SUMIFS(Orders!$V:$V,Orders!$T:$T,Orders!T8518)&gt;10,ROUND(Orders!W8518*1.15,2),SUMIFS(Orders!$V:$V,Orders!$T:$T,Orders!T8518)&lt;=10,"Endirim Yoxdur")</f>
        <v>Endirim Yoxdur</v>
      </c>
    </row>
    <row r="8519" spans="3:5" x14ac:dyDescent="0.25">
      <c r="C8519" s="26" t="str">
        <f>IF(Orders!U8519&gt;500,"Yüksək Satış","Aşağı Satış")</f>
        <v>Aşağı Satış</v>
      </c>
      <c r="D8519" s="26" t="str">
        <f>IF(Orders!U8519&gt;500,IF(Orders!E8519="First Class",IF(Orders!W8519=0,"VIP","Special"),"Formal"),"Normal")</f>
        <v>Normal</v>
      </c>
      <c r="E8519" s="26" cm="1">
        <f t="array" ref="E8519">_xlfn.IFS(Orders!W8519=0,"Endirim Yoxdur",SUMIFS(Orders!$V:$V,Orders!$T:$T,Orders!T8519)&gt;10,ROUND(Orders!W8519*1.15,2),SUMIFS(Orders!$V:$V,Orders!$T:$T,Orders!T8519)&lt;=10,"Endirim Yoxdur")</f>
        <v>0.23</v>
      </c>
    </row>
    <row r="8520" spans="3:5" x14ac:dyDescent="0.25">
      <c r="C8520" s="26" t="str">
        <f>IF(Orders!U8520&gt;500,"Yüksək Satış","Aşağı Satış")</f>
        <v>Aşağı Satış</v>
      </c>
      <c r="D8520" s="26" t="str">
        <f>IF(Orders!U8520&gt;500,IF(Orders!E8520="First Class",IF(Orders!W8520=0,"VIP","Special"),"Formal"),"Normal")</f>
        <v>Normal</v>
      </c>
      <c r="E8520" s="26" t="str" cm="1">
        <f t="array" ref="E8520">_xlfn.IFS(Orders!W8520=0,"Endirim Yoxdur",SUMIFS(Orders!$V:$V,Orders!$T:$T,Orders!T8520)&gt;10,ROUND(Orders!W8520*1.15,2),SUMIFS(Orders!$V:$V,Orders!$T:$T,Orders!T8520)&lt;=10,"Endirim Yoxdur")</f>
        <v>Endirim Yoxdur</v>
      </c>
    </row>
    <row r="8521" spans="3:5" x14ac:dyDescent="0.25">
      <c r="C8521" s="26" t="str">
        <f>IF(Orders!U8521&gt;500,"Yüksək Satış","Aşağı Satış")</f>
        <v>Aşağı Satış</v>
      </c>
      <c r="D8521" s="26" t="str">
        <f>IF(Orders!U8521&gt;500,IF(Orders!E8521="First Class",IF(Orders!W8521=0,"VIP","Special"),"Formal"),"Normal")</f>
        <v>Normal</v>
      </c>
      <c r="E8521" s="26" t="str" cm="1">
        <f t="array" ref="E8521">_xlfn.IFS(Orders!W8521=0,"Endirim Yoxdur",SUMIFS(Orders!$V:$V,Orders!$T:$T,Orders!T8521)&gt;10,ROUND(Orders!W8521*1.15,2),SUMIFS(Orders!$V:$V,Orders!$T:$T,Orders!T8521)&lt;=10,"Endirim Yoxdur")</f>
        <v>Endirim Yoxdur</v>
      </c>
    </row>
    <row r="8522" spans="3:5" x14ac:dyDescent="0.25">
      <c r="C8522" s="26" t="str">
        <f>IF(Orders!U8522&gt;500,"Yüksək Satış","Aşağı Satış")</f>
        <v>Aşağı Satış</v>
      </c>
      <c r="D8522" s="26" t="str">
        <f>IF(Orders!U8522&gt;500,IF(Orders!E8522="First Class",IF(Orders!W8522=0,"VIP","Special"),"Formal"),"Normal")</f>
        <v>Normal</v>
      </c>
      <c r="E8522" s="26" cm="1">
        <f t="array" ref="E8522">_xlfn.IFS(Orders!W8522=0,"Endirim Yoxdur",SUMIFS(Orders!$V:$V,Orders!$T:$T,Orders!T8522)&gt;10,ROUND(Orders!W8522*1.15,2),SUMIFS(Orders!$V:$V,Orders!$T:$T,Orders!T8522)&lt;=10,"Endirim Yoxdur")</f>
        <v>0.23</v>
      </c>
    </row>
    <row r="8523" spans="3:5" x14ac:dyDescent="0.25">
      <c r="C8523" s="26" t="str">
        <f>IF(Orders!U8523&gt;500,"Yüksək Satış","Aşağı Satış")</f>
        <v>Yüksək Satış</v>
      </c>
      <c r="D8523" s="26" t="str">
        <f>IF(Orders!U8523&gt;500,IF(Orders!E8523="First Class",IF(Orders!W8523=0,"VIP","Special"),"Formal"),"Normal")</f>
        <v>Formal</v>
      </c>
      <c r="E8523" s="26" t="str" cm="1">
        <f t="array" ref="E8523">_xlfn.IFS(Orders!W8523=0,"Endirim Yoxdur",SUMIFS(Orders!$V:$V,Orders!$T:$T,Orders!T8523)&gt;10,ROUND(Orders!W8523*1.15,2),SUMIFS(Orders!$V:$V,Orders!$T:$T,Orders!T8523)&lt;=10,"Endirim Yoxdur")</f>
        <v>Endirim Yoxdur</v>
      </c>
    </row>
    <row r="8524" spans="3:5" x14ac:dyDescent="0.25">
      <c r="C8524" s="26" t="str">
        <f>IF(Orders!U8524&gt;500,"Yüksək Satış","Aşağı Satış")</f>
        <v>Yüksək Satış</v>
      </c>
      <c r="D8524" s="26" t="str">
        <f>IF(Orders!U8524&gt;500,IF(Orders!E8524="First Class",IF(Orders!W8524=0,"VIP","Special"),"Formal"),"Normal")</f>
        <v>Formal</v>
      </c>
      <c r="E8524" s="26" t="str" cm="1">
        <f t="array" ref="E8524">_xlfn.IFS(Orders!W8524=0,"Endirim Yoxdur",SUMIFS(Orders!$V:$V,Orders!$T:$T,Orders!T8524)&gt;10,ROUND(Orders!W8524*1.15,2),SUMIFS(Orders!$V:$V,Orders!$T:$T,Orders!T8524)&lt;=10,"Endirim Yoxdur")</f>
        <v>Endirim Yoxdur</v>
      </c>
    </row>
    <row r="8525" spans="3:5" x14ac:dyDescent="0.25">
      <c r="C8525" s="26" t="str">
        <f>IF(Orders!U8525&gt;500,"Yüksək Satış","Aşağı Satış")</f>
        <v>Aşağı Satış</v>
      </c>
      <c r="D8525" s="26" t="str">
        <f>IF(Orders!U8525&gt;500,IF(Orders!E8525="First Class",IF(Orders!W8525=0,"VIP","Special"),"Formal"),"Normal")</f>
        <v>Normal</v>
      </c>
      <c r="E8525" s="26" cm="1">
        <f t="array" ref="E8525">_xlfn.IFS(Orders!W8525=0,"Endirim Yoxdur",SUMIFS(Orders!$V:$V,Orders!$T:$T,Orders!T8525)&gt;10,ROUND(Orders!W8525*1.15,2),SUMIFS(Orders!$V:$V,Orders!$T:$T,Orders!T8525)&lt;=10,"Endirim Yoxdur")</f>
        <v>0.23</v>
      </c>
    </row>
    <row r="8526" spans="3:5" x14ac:dyDescent="0.25">
      <c r="C8526" s="26" t="str">
        <f>IF(Orders!U8526&gt;500,"Yüksək Satış","Aşağı Satış")</f>
        <v>Aşağı Satış</v>
      </c>
      <c r="D8526" s="26" t="str">
        <f>IF(Orders!U8526&gt;500,IF(Orders!E8526="First Class",IF(Orders!W8526=0,"VIP","Special"),"Formal"),"Normal")</f>
        <v>Normal</v>
      </c>
      <c r="E8526" s="26" t="str" cm="1">
        <f t="array" ref="E8526">_xlfn.IFS(Orders!W8526=0,"Endirim Yoxdur",SUMIFS(Orders!$V:$V,Orders!$T:$T,Orders!T8526)&gt;10,ROUND(Orders!W8526*1.15,2),SUMIFS(Orders!$V:$V,Orders!$T:$T,Orders!T8526)&lt;=10,"Endirim Yoxdur")</f>
        <v>Endirim Yoxdur</v>
      </c>
    </row>
    <row r="8527" spans="3:5" x14ac:dyDescent="0.25">
      <c r="C8527" s="26" t="str">
        <f>IF(Orders!U8527&gt;500,"Yüksək Satış","Aşağı Satış")</f>
        <v>Aşağı Satış</v>
      </c>
      <c r="D8527" s="26" t="str">
        <f>IF(Orders!U8527&gt;500,IF(Orders!E8527="First Class",IF(Orders!W8527=0,"VIP","Special"),"Formal"),"Normal")</f>
        <v>Normal</v>
      </c>
      <c r="E8527" s="26" cm="1">
        <f t="array" ref="E8527">_xlfn.IFS(Orders!W8527=0,"Endirim Yoxdur",SUMIFS(Orders!$V:$V,Orders!$T:$T,Orders!T8527)&gt;10,ROUND(Orders!W8527*1.15,2),SUMIFS(Orders!$V:$V,Orders!$T:$T,Orders!T8527)&lt;=10,"Endirim Yoxdur")</f>
        <v>0.17</v>
      </c>
    </row>
    <row r="8528" spans="3:5" x14ac:dyDescent="0.25">
      <c r="C8528" s="26" t="str">
        <f>IF(Orders!U8528&gt;500,"Yüksək Satış","Aşağı Satış")</f>
        <v>Aşağı Satış</v>
      </c>
      <c r="D8528" s="26" t="str">
        <f>IF(Orders!U8528&gt;500,IF(Orders!E8528="First Class",IF(Orders!W8528=0,"VIP","Special"),"Formal"),"Normal")</f>
        <v>Normal</v>
      </c>
      <c r="E8528" s="26" cm="1">
        <f t="array" ref="E8528">_xlfn.IFS(Orders!W8528=0,"Endirim Yoxdur",SUMIFS(Orders!$V:$V,Orders!$T:$T,Orders!T8528)&gt;10,ROUND(Orders!W8528*1.15,2),SUMIFS(Orders!$V:$V,Orders!$T:$T,Orders!T8528)&lt;=10,"Endirim Yoxdur")</f>
        <v>0.12</v>
      </c>
    </row>
    <row r="8529" spans="3:5" x14ac:dyDescent="0.25">
      <c r="C8529" s="26" t="str">
        <f>IF(Orders!U8529&gt;500,"Yüksək Satış","Aşağı Satış")</f>
        <v>Aşağı Satış</v>
      </c>
      <c r="D8529" s="26" t="str">
        <f>IF(Orders!U8529&gt;500,IF(Orders!E8529="First Class",IF(Orders!W8529=0,"VIP","Special"),"Formal"),"Normal")</f>
        <v>Normal</v>
      </c>
      <c r="E8529" s="26" cm="1">
        <f t="array" ref="E8529">_xlfn.IFS(Orders!W8529=0,"Endirim Yoxdur",SUMIFS(Orders!$V:$V,Orders!$T:$T,Orders!T8529)&gt;10,ROUND(Orders!W8529*1.15,2),SUMIFS(Orders!$V:$V,Orders!$T:$T,Orders!T8529)&lt;=10,"Endirim Yoxdur")</f>
        <v>0.12</v>
      </c>
    </row>
    <row r="8530" spans="3:5" x14ac:dyDescent="0.25">
      <c r="C8530" s="26" t="str">
        <f>IF(Orders!U8530&gt;500,"Yüksək Satış","Aşağı Satış")</f>
        <v>Aşağı Satış</v>
      </c>
      <c r="D8530" s="26" t="str">
        <f>IF(Orders!U8530&gt;500,IF(Orders!E8530="First Class",IF(Orders!W8530=0,"VIP","Special"),"Formal"),"Normal")</f>
        <v>Normal</v>
      </c>
      <c r="E8530" s="26" t="str" cm="1">
        <f t="array" ref="E8530">_xlfn.IFS(Orders!W8530=0,"Endirim Yoxdur",SUMIFS(Orders!$V:$V,Orders!$T:$T,Orders!T8530)&gt;10,ROUND(Orders!W8530*1.15,2),SUMIFS(Orders!$V:$V,Orders!$T:$T,Orders!T8530)&lt;=10,"Endirim Yoxdur")</f>
        <v>Endirim Yoxdur</v>
      </c>
    </row>
    <row r="8531" spans="3:5" x14ac:dyDescent="0.25">
      <c r="C8531" s="26" t="str">
        <f>IF(Orders!U8531&gt;500,"Yüksək Satış","Aşağı Satış")</f>
        <v>Aşağı Satış</v>
      </c>
      <c r="D8531" s="26" t="str">
        <f>IF(Orders!U8531&gt;500,IF(Orders!E8531="First Class",IF(Orders!W8531=0,"VIP","Special"),"Formal"),"Normal")</f>
        <v>Normal</v>
      </c>
      <c r="E8531" s="26" t="str" cm="1">
        <f t="array" ref="E8531">_xlfn.IFS(Orders!W8531=0,"Endirim Yoxdur",SUMIFS(Orders!$V:$V,Orders!$T:$T,Orders!T8531)&gt;10,ROUND(Orders!W8531*1.15,2),SUMIFS(Orders!$V:$V,Orders!$T:$T,Orders!T8531)&lt;=10,"Endirim Yoxdur")</f>
        <v>Endirim Yoxdur</v>
      </c>
    </row>
    <row r="8532" spans="3:5" x14ac:dyDescent="0.25">
      <c r="C8532" s="26" t="str">
        <f>IF(Orders!U8532&gt;500,"Yüksək Satış","Aşağı Satış")</f>
        <v>Aşağı Satış</v>
      </c>
      <c r="D8532" s="26" t="str">
        <f>IF(Orders!U8532&gt;500,IF(Orders!E8532="First Class",IF(Orders!W8532=0,"VIP","Special"),"Formal"),"Normal")</f>
        <v>Normal</v>
      </c>
      <c r="E8532" s="26" t="str" cm="1">
        <f t="array" ref="E8532">_xlfn.IFS(Orders!W8532=0,"Endirim Yoxdur",SUMIFS(Orders!$V:$V,Orders!$T:$T,Orders!T8532)&gt;10,ROUND(Orders!W8532*1.15,2),SUMIFS(Orders!$V:$V,Orders!$T:$T,Orders!T8532)&lt;=10,"Endirim Yoxdur")</f>
        <v>Endirim Yoxdur</v>
      </c>
    </row>
    <row r="8533" spans="3:5" x14ac:dyDescent="0.25">
      <c r="C8533" s="26" t="str">
        <f>IF(Orders!U8533&gt;500,"Yüksək Satış","Aşağı Satış")</f>
        <v>Aşağı Satış</v>
      </c>
      <c r="D8533" s="26" t="str">
        <f>IF(Orders!U8533&gt;500,IF(Orders!E8533="First Class",IF(Orders!W8533=0,"VIP","Special"),"Formal"),"Normal")</f>
        <v>Normal</v>
      </c>
      <c r="E8533" s="26" cm="1">
        <f t="array" ref="E8533">_xlfn.IFS(Orders!W8533=0,"Endirim Yoxdur",SUMIFS(Orders!$V:$V,Orders!$T:$T,Orders!T8533)&gt;10,ROUND(Orders!W8533*1.15,2),SUMIFS(Orders!$V:$V,Orders!$T:$T,Orders!T8533)&lt;=10,"Endirim Yoxdur")</f>
        <v>0.23</v>
      </c>
    </row>
    <row r="8534" spans="3:5" x14ac:dyDescent="0.25">
      <c r="C8534" s="26" t="str">
        <f>IF(Orders!U8534&gt;500,"Yüksək Satış","Aşağı Satış")</f>
        <v>Aşağı Satış</v>
      </c>
      <c r="D8534" s="26" t="str">
        <f>IF(Orders!U8534&gt;500,IF(Orders!E8534="First Class",IF(Orders!W8534=0,"VIP","Special"),"Formal"),"Normal")</f>
        <v>Normal</v>
      </c>
      <c r="E8534" s="26" cm="1">
        <f t="array" ref="E8534">_xlfn.IFS(Orders!W8534=0,"Endirim Yoxdur",SUMIFS(Orders!$V:$V,Orders!$T:$T,Orders!T8534)&gt;10,ROUND(Orders!W8534*1.15,2),SUMIFS(Orders!$V:$V,Orders!$T:$T,Orders!T8534)&lt;=10,"Endirim Yoxdur")</f>
        <v>0.92</v>
      </c>
    </row>
    <row r="8535" spans="3:5" x14ac:dyDescent="0.25">
      <c r="C8535" s="26" t="str">
        <f>IF(Orders!U8535&gt;500,"Yüksək Satış","Aşağı Satış")</f>
        <v>Aşağı Satış</v>
      </c>
      <c r="D8535" s="26" t="str">
        <f>IF(Orders!U8535&gt;500,IF(Orders!E8535="First Class",IF(Orders!W8535=0,"VIP","Special"),"Formal"),"Normal")</f>
        <v>Normal</v>
      </c>
      <c r="E8535" s="26" cm="1">
        <f t="array" ref="E8535">_xlfn.IFS(Orders!W8535=0,"Endirim Yoxdur",SUMIFS(Orders!$V:$V,Orders!$T:$T,Orders!T8535)&gt;10,ROUND(Orders!W8535*1.15,2),SUMIFS(Orders!$V:$V,Orders!$T:$T,Orders!T8535)&lt;=10,"Endirim Yoxdur")</f>
        <v>0.23</v>
      </c>
    </row>
    <row r="8536" spans="3:5" x14ac:dyDescent="0.25">
      <c r="C8536" s="26" t="str">
        <f>IF(Orders!U8536&gt;500,"Yüksək Satış","Aşağı Satış")</f>
        <v>Aşağı Satış</v>
      </c>
      <c r="D8536" s="26" t="str">
        <f>IF(Orders!U8536&gt;500,IF(Orders!E8536="First Class",IF(Orders!W8536=0,"VIP","Special"),"Formal"),"Normal")</f>
        <v>Normal</v>
      </c>
      <c r="E8536" s="26" t="str" cm="1">
        <f t="array" ref="E8536">_xlfn.IFS(Orders!W8536=0,"Endirim Yoxdur",SUMIFS(Orders!$V:$V,Orders!$T:$T,Orders!T8536)&gt;10,ROUND(Orders!W8536*1.15,2),SUMIFS(Orders!$V:$V,Orders!$T:$T,Orders!T8536)&lt;=10,"Endirim Yoxdur")</f>
        <v>Endirim Yoxdur</v>
      </c>
    </row>
    <row r="8537" spans="3:5" x14ac:dyDescent="0.25">
      <c r="C8537" s="26" t="str">
        <f>IF(Orders!U8537&gt;500,"Yüksək Satış","Aşağı Satış")</f>
        <v>Aşağı Satış</v>
      </c>
      <c r="D8537" s="26" t="str">
        <f>IF(Orders!U8537&gt;500,IF(Orders!E8537="First Class",IF(Orders!W8537=0,"VIP","Special"),"Formal"),"Normal")</f>
        <v>Normal</v>
      </c>
      <c r="E8537" s="26" t="str" cm="1">
        <f t="array" ref="E8537">_xlfn.IFS(Orders!W8537=0,"Endirim Yoxdur",SUMIFS(Orders!$V:$V,Orders!$T:$T,Orders!T8537)&gt;10,ROUND(Orders!W8537*1.15,2),SUMIFS(Orders!$V:$V,Orders!$T:$T,Orders!T8537)&lt;=10,"Endirim Yoxdur")</f>
        <v>Endirim Yoxdur</v>
      </c>
    </row>
    <row r="8538" spans="3:5" x14ac:dyDescent="0.25">
      <c r="C8538" s="26" t="str">
        <f>IF(Orders!U8538&gt;500,"Yüksək Satış","Aşağı Satış")</f>
        <v>Aşağı Satış</v>
      </c>
      <c r="D8538" s="26" t="str">
        <f>IF(Orders!U8538&gt;500,IF(Orders!E8538="First Class",IF(Orders!W8538=0,"VIP","Special"),"Formal"),"Normal")</f>
        <v>Normal</v>
      </c>
      <c r="E8538" s="26" t="str" cm="1">
        <f t="array" ref="E8538">_xlfn.IFS(Orders!W8538=0,"Endirim Yoxdur",SUMIFS(Orders!$V:$V,Orders!$T:$T,Orders!T8538)&gt;10,ROUND(Orders!W8538*1.15,2),SUMIFS(Orders!$V:$V,Orders!$T:$T,Orders!T8538)&lt;=10,"Endirim Yoxdur")</f>
        <v>Endirim Yoxdur</v>
      </c>
    </row>
    <row r="8539" spans="3:5" x14ac:dyDescent="0.25">
      <c r="C8539" s="26" t="str">
        <f>IF(Orders!U8539&gt;500,"Yüksək Satış","Aşağı Satış")</f>
        <v>Aşağı Satış</v>
      </c>
      <c r="D8539" s="26" t="str">
        <f>IF(Orders!U8539&gt;500,IF(Orders!E8539="First Class",IF(Orders!W8539=0,"VIP","Special"),"Formal"),"Normal")</f>
        <v>Normal</v>
      </c>
      <c r="E8539" s="26" cm="1">
        <f t="array" ref="E8539">_xlfn.IFS(Orders!W8539=0,"Endirim Yoxdur",SUMIFS(Orders!$V:$V,Orders!$T:$T,Orders!T8539)&gt;10,ROUND(Orders!W8539*1.15,2),SUMIFS(Orders!$V:$V,Orders!$T:$T,Orders!T8539)&lt;=10,"Endirim Yoxdur")</f>
        <v>0.23</v>
      </c>
    </row>
    <row r="8540" spans="3:5" x14ac:dyDescent="0.25">
      <c r="C8540" s="26" t="str">
        <f>IF(Orders!U8540&gt;500,"Yüksək Satış","Aşağı Satış")</f>
        <v>Yüksək Satış</v>
      </c>
      <c r="D8540" s="26" t="str">
        <f>IF(Orders!U8540&gt;500,IF(Orders!E8540="First Class",IF(Orders!W8540=0,"VIP","Special"),"Formal"),"Normal")</f>
        <v>Special</v>
      </c>
      <c r="E8540" s="26" t="str" cm="1">
        <f t="array" ref="E8540">_xlfn.IFS(Orders!W8540=0,"Endirim Yoxdur",SUMIFS(Orders!$V:$V,Orders!$T:$T,Orders!T8540)&gt;10,ROUND(Orders!W8540*1.15,2),SUMIFS(Orders!$V:$V,Orders!$T:$T,Orders!T8540)&lt;=10,"Endirim Yoxdur")</f>
        <v>Endirim Yoxdur</v>
      </c>
    </row>
    <row r="8541" spans="3:5" x14ac:dyDescent="0.25">
      <c r="C8541" s="26" t="str">
        <f>IF(Orders!U8541&gt;500,"Yüksək Satış","Aşağı Satış")</f>
        <v>Aşağı Satış</v>
      </c>
      <c r="D8541" s="26" t="str">
        <f>IF(Orders!U8541&gt;500,IF(Orders!E8541="First Class",IF(Orders!W8541=0,"VIP","Special"),"Formal"),"Normal")</f>
        <v>Normal</v>
      </c>
      <c r="E8541" s="26" cm="1">
        <f t="array" ref="E8541">_xlfn.IFS(Orders!W8541=0,"Endirim Yoxdur",SUMIFS(Orders!$V:$V,Orders!$T:$T,Orders!T8541)&gt;10,ROUND(Orders!W8541*1.15,2),SUMIFS(Orders!$V:$V,Orders!$T:$T,Orders!T8541)&lt;=10,"Endirim Yoxdur")</f>
        <v>0.23</v>
      </c>
    </row>
    <row r="8542" spans="3:5" x14ac:dyDescent="0.25">
      <c r="C8542" s="26" t="str">
        <f>IF(Orders!U8542&gt;500,"Yüksək Satış","Aşağı Satış")</f>
        <v>Yüksək Satış</v>
      </c>
      <c r="D8542" s="26" t="str">
        <f>IF(Orders!U8542&gt;500,IF(Orders!E8542="First Class",IF(Orders!W8542=0,"VIP","Special"),"Formal"),"Normal")</f>
        <v>Formal</v>
      </c>
      <c r="E8542" s="26" cm="1">
        <f t="array" ref="E8542">_xlfn.IFS(Orders!W8542=0,"Endirim Yoxdur",SUMIFS(Orders!$V:$V,Orders!$T:$T,Orders!T8542)&gt;10,ROUND(Orders!W8542*1.15,2),SUMIFS(Orders!$V:$V,Orders!$T:$T,Orders!T8542)&lt;=10,"Endirim Yoxdur")</f>
        <v>0.23</v>
      </c>
    </row>
    <row r="8543" spans="3:5" x14ac:dyDescent="0.25">
      <c r="C8543" s="26" t="str">
        <f>IF(Orders!U8543&gt;500,"Yüksək Satış","Aşağı Satış")</f>
        <v>Yüksək Satış</v>
      </c>
      <c r="D8543" s="26" t="str">
        <f>IF(Orders!U8543&gt;500,IF(Orders!E8543="First Class",IF(Orders!W8543=0,"VIP","Special"),"Formal"),"Normal")</f>
        <v>Formal</v>
      </c>
      <c r="E8543" s="26" cm="1">
        <f t="array" ref="E8543">_xlfn.IFS(Orders!W8543=0,"Endirim Yoxdur",SUMIFS(Orders!$V:$V,Orders!$T:$T,Orders!T8543)&gt;10,ROUND(Orders!W8543*1.15,2),SUMIFS(Orders!$V:$V,Orders!$T:$T,Orders!T8543)&lt;=10,"Endirim Yoxdur")</f>
        <v>0.23</v>
      </c>
    </row>
    <row r="8544" spans="3:5" x14ac:dyDescent="0.25">
      <c r="C8544" s="26" t="str">
        <f>IF(Orders!U8544&gt;500,"Yüksək Satış","Aşağı Satış")</f>
        <v>Aşağı Satış</v>
      </c>
      <c r="D8544" s="26" t="str">
        <f>IF(Orders!U8544&gt;500,IF(Orders!E8544="First Class",IF(Orders!W8544=0,"VIP","Special"),"Formal"),"Normal")</f>
        <v>Normal</v>
      </c>
      <c r="E8544" s="26" cm="1">
        <f t="array" ref="E8544">_xlfn.IFS(Orders!W8544=0,"Endirim Yoxdur",SUMIFS(Orders!$V:$V,Orders!$T:$T,Orders!T8544)&gt;10,ROUND(Orders!W8544*1.15,2),SUMIFS(Orders!$V:$V,Orders!$T:$T,Orders!T8544)&lt;=10,"Endirim Yoxdur")</f>
        <v>0.23</v>
      </c>
    </row>
    <row r="8545" spans="3:5" x14ac:dyDescent="0.25">
      <c r="C8545" s="26" t="str">
        <f>IF(Orders!U8545&gt;500,"Yüksək Satış","Aşağı Satış")</f>
        <v>Aşağı Satış</v>
      </c>
      <c r="D8545" s="26" t="str">
        <f>IF(Orders!U8545&gt;500,IF(Orders!E8545="First Class",IF(Orders!W8545=0,"VIP","Special"),"Formal"),"Normal")</f>
        <v>Normal</v>
      </c>
      <c r="E8545" s="26" cm="1">
        <f t="array" ref="E8545">_xlfn.IFS(Orders!W8545=0,"Endirim Yoxdur",SUMIFS(Orders!$V:$V,Orders!$T:$T,Orders!T8545)&gt;10,ROUND(Orders!W8545*1.15,2),SUMIFS(Orders!$V:$V,Orders!$T:$T,Orders!T8545)&lt;=10,"Endirim Yoxdur")</f>
        <v>0.23</v>
      </c>
    </row>
    <row r="8546" spans="3:5" x14ac:dyDescent="0.25">
      <c r="C8546" s="26" t="str">
        <f>IF(Orders!U8546&gt;500,"Yüksək Satış","Aşağı Satış")</f>
        <v>Aşağı Satış</v>
      </c>
      <c r="D8546" s="26" t="str">
        <f>IF(Orders!U8546&gt;500,IF(Orders!E8546="First Class",IF(Orders!W8546=0,"VIP","Special"),"Formal"),"Normal")</f>
        <v>Normal</v>
      </c>
      <c r="E8546" s="26" cm="1">
        <f t="array" ref="E8546">_xlfn.IFS(Orders!W8546=0,"Endirim Yoxdur",SUMIFS(Orders!$V:$V,Orders!$T:$T,Orders!T8546)&gt;10,ROUND(Orders!W8546*1.15,2),SUMIFS(Orders!$V:$V,Orders!$T:$T,Orders!T8546)&lt;=10,"Endirim Yoxdur")</f>
        <v>0.23</v>
      </c>
    </row>
    <row r="8547" spans="3:5" x14ac:dyDescent="0.25">
      <c r="C8547" s="26" t="str">
        <f>IF(Orders!U8547&gt;500,"Yüksək Satış","Aşağı Satış")</f>
        <v>Aşağı Satış</v>
      </c>
      <c r="D8547" s="26" t="str">
        <f>IF(Orders!U8547&gt;500,IF(Orders!E8547="First Class",IF(Orders!W8547=0,"VIP","Special"),"Formal"),"Normal")</f>
        <v>Normal</v>
      </c>
      <c r="E8547" s="26" cm="1">
        <f t="array" ref="E8547">_xlfn.IFS(Orders!W8547=0,"Endirim Yoxdur",SUMIFS(Orders!$V:$V,Orders!$T:$T,Orders!T8547)&gt;10,ROUND(Orders!W8547*1.15,2),SUMIFS(Orders!$V:$V,Orders!$T:$T,Orders!T8547)&lt;=10,"Endirim Yoxdur")</f>
        <v>0.23</v>
      </c>
    </row>
    <row r="8548" spans="3:5" x14ac:dyDescent="0.25">
      <c r="C8548" s="26" t="str">
        <f>IF(Orders!U8548&gt;500,"Yüksək Satış","Aşağı Satış")</f>
        <v>Aşağı Satış</v>
      </c>
      <c r="D8548" s="26" t="str">
        <f>IF(Orders!U8548&gt;500,IF(Orders!E8548="First Class",IF(Orders!W8548=0,"VIP","Special"),"Formal"),"Normal")</f>
        <v>Normal</v>
      </c>
      <c r="E8548" s="26" cm="1">
        <f t="array" ref="E8548">_xlfn.IFS(Orders!W8548=0,"Endirim Yoxdur",SUMIFS(Orders!$V:$V,Orders!$T:$T,Orders!T8548)&gt;10,ROUND(Orders!W8548*1.15,2),SUMIFS(Orders!$V:$V,Orders!$T:$T,Orders!T8548)&lt;=10,"Endirim Yoxdur")</f>
        <v>0.23</v>
      </c>
    </row>
    <row r="8549" spans="3:5" x14ac:dyDescent="0.25">
      <c r="C8549" s="26" t="str">
        <f>IF(Orders!U8549&gt;500,"Yüksək Satış","Aşağı Satış")</f>
        <v>Aşağı Satış</v>
      </c>
      <c r="D8549" s="26" t="str">
        <f>IF(Orders!U8549&gt;500,IF(Orders!E8549="First Class",IF(Orders!W8549=0,"VIP","Special"),"Formal"),"Normal")</f>
        <v>Normal</v>
      </c>
      <c r="E8549" s="26" cm="1">
        <f t="array" ref="E8549">_xlfn.IFS(Orders!W8549=0,"Endirim Yoxdur",SUMIFS(Orders!$V:$V,Orders!$T:$T,Orders!T8549)&gt;10,ROUND(Orders!W8549*1.15,2),SUMIFS(Orders!$V:$V,Orders!$T:$T,Orders!T8549)&lt;=10,"Endirim Yoxdur")</f>
        <v>0.81</v>
      </c>
    </row>
    <row r="8550" spans="3:5" x14ac:dyDescent="0.25">
      <c r="C8550" s="26" t="str">
        <f>IF(Orders!U8550&gt;500,"Yüksək Satış","Aşağı Satış")</f>
        <v>Aşağı Satış</v>
      </c>
      <c r="D8550" s="26" t="str">
        <f>IF(Orders!U8550&gt;500,IF(Orders!E8550="First Class",IF(Orders!W8550=0,"VIP","Special"),"Formal"),"Normal")</f>
        <v>Normal</v>
      </c>
      <c r="E8550" s="26" cm="1">
        <f t="array" ref="E8550">_xlfn.IFS(Orders!W8550=0,"Endirim Yoxdur",SUMIFS(Orders!$V:$V,Orders!$T:$T,Orders!T8550)&gt;10,ROUND(Orders!W8550*1.15,2),SUMIFS(Orders!$V:$V,Orders!$T:$T,Orders!T8550)&lt;=10,"Endirim Yoxdur")</f>
        <v>0.23</v>
      </c>
    </row>
    <row r="8551" spans="3:5" x14ac:dyDescent="0.25">
      <c r="C8551" s="26" t="str">
        <f>IF(Orders!U8551&gt;500,"Yüksək Satış","Aşağı Satış")</f>
        <v>Aşağı Satış</v>
      </c>
      <c r="D8551" s="26" t="str">
        <f>IF(Orders!U8551&gt;500,IF(Orders!E8551="First Class",IF(Orders!W8551=0,"VIP","Special"),"Formal"),"Normal")</f>
        <v>Normal</v>
      </c>
      <c r="E8551" s="26" cm="1">
        <f t="array" ref="E8551">_xlfn.IFS(Orders!W8551=0,"Endirim Yoxdur",SUMIFS(Orders!$V:$V,Orders!$T:$T,Orders!T8551)&gt;10,ROUND(Orders!W8551*1.15,2),SUMIFS(Orders!$V:$V,Orders!$T:$T,Orders!T8551)&lt;=10,"Endirim Yoxdur")</f>
        <v>0.81</v>
      </c>
    </row>
    <row r="8552" spans="3:5" x14ac:dyDescent="0.25">
      <c r="C8552" s="26" t="str">
        <f>IF(Orders!U8552&gt;500,"Yüksək Satış","Aşağı Satış")</f>
        <v>Aşağı Satış</v>
      </c>
      <c r="D8552" s="26" t="str">
        <f>IF(Orders!U8552&gt;500,IF(Orders!E8552="First Class",IF(Orders!W8552=0,"VIP","Special"),"Formal"),"Normal")</f>
        <v>Normal</v>
      </c>
      <c r="E8552" s="26" cm="1">
        <f t="array" ref="E8552">_xlfn.IFS(Orders!W8552=0,"Endirim Yoxdur",SUMIFS(Orders!$V:$V,Orders!$T:$T,Orders!T8552)&gt;10,ROUND(Orders!W8552*1.15,2),SUMIFS(Orders!$V:$V,Orders!$T:$T,Orders!T8552)&lt;=10,"Endirim Yoxdur")</f>
        <v>0.81</v>
      </c>
    </row>
    <row r="8553" spans="3:5" x14ac:dyDescent="0.25">
      <c r="C8553" s="26" t="str">
        <f>IF(Orders!U8553&gt;500,"Yüksək Satış","Aşağı Satış")</f>
        <v>Aşağı Satış</v>
      </c>
      <c r="D8553" s="26" t="str">
        <f>IF(Orders!U8553&gt;500,IF(Orders!E8553="First Class",IF(Orders!W8553=0,"VIP","Special"),"Formal"),"Normal")</f>
        <v>Normal</v>
      </c>
      <c r="E8553" s="26" cm="1">
        <f t="array" ref="E8553">_xlfn.IFS(Orders!W8553=0,"Endirim Yoxdur",SUMIFS(Orders!$V:$V,Orders!$T:$T,Orders!T8553)&gt;10,ROUND(Orders!W8553*1.15,2),SUMIFS(Orders!$V:$V,Orders!$T:$T,Orders!T8553)&lt;=10,"Endirim Yoxdur")</f>
        <v>0.23</v>
      </c>
    </row>
    <row r="8554" spans="3:5" x14ac:dyDescent="0.25">
      <c r="C8554" s="26" t="str">
        <f>IF(Orders!U8554&gt;500,"Yüksək Satış","Aşağı Satış")</f>
        <v>Aşağı Satış</v>
      </c>
      <c r="D8554" s="26" t="str">
        <f>IF(Orders!U8554&gt;500,IF(Orders!E8554="First Class",IF(Orders!W8554=0,"VIP","Special"),"Formal"),"Normal")</f>
        <v>Normal</v>
      </c>
      <c r="E8554" s="26" cm="1">
        <f t="array" ref="E8554">_xlfn.IFS(Orders!W8554=0,"Endirim Yoxdur",SUMIFS(Orders!$V:$V,Orders!$T:$T,Orders!T8554)&gt;10,ROUND(Orders!W8554*1.15,2),SUMIFS(Orders!$V:$V,Orders!$T:$T,Orders!T8554)&lt;=10,"Endirim Yoxdur")</f>
        <v>0.23</v>
      </c>
    </row>
    <row r="8555" spans="3:5" x14ac:dyDescent="0.25">
      <c r="C8555" s="26" t="str">
        <f>IF(Orders!U8555&gt;500,"Yüksək Satış","Aşağı Satış")</f>
        <v>Aşağı Satış</v>
      </c>
      <c r="D8555" s="26" t="str">
        <f>IF(Orders!U8555&gt;500,IF(Orders!E8555="First Class",IF(Orders!W8555=0,"VIP","Special"),"Formal"),"Normal")</f>
        <v>Normal</v>
      </c>
      <c r="E8555" s="26" t="str" cm="1">
        <f t="array" ref="E8555">_xlfn.IFS(Orders!W8555=0,"Endirim Yoxdur",SUMIFS(Orders!$V:$V,Orders!$T:$T,Orders!T8555)&gt;10,ROUND(Orders!W8555*1.15,2),SUMIFS(Orders!$V:$V,Orders!$T:$T,Orders!T8555)&lt;=10,"Endirim Yoxdur")</f>
        <v>Endirim Yoxdur</v>
      </c>
    </row>
    <row r="8556" spans="3:5" x14ac:dyDescent="0.25">
      <c r="C8556" s="26" t="str">
        <f>IF(Orders!U8556&gt;500,"Yüksək Satış","Aşağı Satış")</f>
        <v>Aşağı Satış</v>
      </c>
      <c r="D8556" s="26" t="str">
        <f>IF(Orders!U8556&gt;500,IF(Orders!E8556="First Class",IF(Orders!W8556=0,"VIP","Special"),"Formal"),"Normal")</f>
        <v>Normal</v>
      </c>
      <c r="E8556" s="26" cm="1">
        <f t="array" ref="E8556">_xlfn.IFS(Orders!W8556=0,"Endirim Yoxdur",SUMIFS(Orders!$V:$V,Orders!$T:$T,Orders!T8556)&gt;10,ROUND(Orders!W8556*1.15,2),SUMIFS(Orders!$V:$V,Orders!$T:$T,Orders!T8556)&lt;=10,"Endirim Yoxdur")</f>
        <v>0.23</v>
      </c>
    </row>
    <row r="8557" spans="3:5" x14ac:dyDescent="0.25">
      <c r="C8557" s="26" t="str">
        <f>IF(Orders!U8557&gt;500,"Yüksək Satış","Aşağı Satış")</f>
        <v>Aşağı Satış</v>
      </c>
      <c r="D8557" s="26" t="str">
        <f>IF(Orders!U8557&gt;500,IF(Orders!E8557="First Class",IF(Orders!W8557=0,"VIP","Special"),"Formal"),"Normal")</f>
        <v>Normal</v>
      </c>
      <c r="E8557" s="26" cm="1">
        <f t="array" ref="E8557">_xlfn.IFS(Orders!W8557=0,"Endirim Yoxdur",SUMIFS(Orders!$V:$V,Orders!$T:$T,Orders!T8557)&gt;10,ROUND(Orders!W8557*1.15,2),SUMIFS(Orders!$V:$V,Orders!$T:$T,Orders!T8557)&lt;=10,"Endirim Yoxdur")</f>
        <v>0.23</v>
      </c>
    </row>
    <row r="8558" spans="3:5" x14ac:dyDescent="0.25">
      <c r="C8558" s="26" t="str">
        <f>IF(Orders!U8558&gt;500,"Yüksək Satış","Aşağı Satış")</f>
        <v>Aşağı Satış</v>
      </c>
      <c r="D8558" s="26" t="str">
        <f>IF(Orders!U8558&gt;500,IF(Orders!E8558="First Class",IF(Orders!W8558=0,"VIP","Special"),"Formal"),"Normal")</f>
        <v>Normal</v>
      </c>
      <c r="E8558" s="26" t="str" cm="1">
        <f t="array" ref="E8558">_xlfn.IFS(Orders!W8558=0,"Endirim Yoxdur",SUMIFS(Orders!$V:$V,Orders!$T:$T,Orders!T8558)&gt;10,ROUND(Orders!W8558*1.15,2),SUMIFS(Orders!$V:$V,Orders!$T:$T,Orders!T8558)&lt;=10,"Endirim Yoxdur")</f>
        <v>Endirim Yoxdur</v>
      </c>
    </row>
    <row r="8559" spans="3:5" x14ac:dyDescent="0.25">
      <c r="C8559" s="26" t="str">
        <f>IF(Orders!U8559&gt;500,"Yüksək Satış","Aşağı Satış")</f>
        <v>Aşağı Satış</v>
      </c>
      <c r="D8559" s="26" t="str">
        <f>IF(Orders!U8559&gt;500,IF(Orders!E8559="First Class",IF(Orders!W8559=0,"VIP","Special"),"Formal"),"Normal")</f>
        <v>Normal</v>
      </c>
      <c r="E8559" s="26" cm="1">
        <f t="array" ref="E8559">_xlfn.IFS(Orders!W8559=0,"Endirim Yoxdur",SUMIFS(Orders!$V:$V,Orders!$T:$T,Orders!T8559)&gt;10,ROUND(Orders!W8559*1.15,2),SUMIFS(Orders!$V:$V,Orders!$T:$T,Orders!T8559)&lt;=10,"Endirim Yoxdur")</f>
        <v>0.23</v>
      </c>
    </row>
    <row r="8560" spans="3:5" x14ac:dyDescent="0.25">
      <c r="C8560" s="26" t="str">
        <f>IF(Orders!U8560&gt;500,"Yüksək Satış","Aşağı Satış")</f>
        <v>Aşağı Satış</v>
      </c>
      <c r="D8560" s="26" t="str">
        <f>IF(Orders!U8560&gt;500,IF(Orders!E8560="First Class",IF(Orders!W8560=0,"VIP","Special"),"Formal"),"Normal")</f>
        <v>Normal</v>
      </c>
      <c r="E8560" s="26" t="str" cm="1">
        <f t="array" ref="E8560">_xlfn.IFS(Orders!W8560=0,"Endirim Yoxdur",SUMIFS(Orders!$V:$V,Orders!$T:$T,Orders!T8560)&gt;10,ROUND(Orders!W8560*1.15,2),SUMIFS(Orders!$V:$V,Orders!$T:$T,Orders!T8560)&lt;=10,"Endirim Yoxdur")</f>
        <v>Endirim Yoxdur</v>
      </c>
    </row>
    <row r="8561" spans="3:5" x14ac:dyDescent="0.25">
      <c r="C8561" s="26" t="str">
        <f>IF(Orders!U8561&gt;500,"Yüksək Satış","Aşağı Satış")</f>
        <v>Aşağı Satış</v>
      </c>
      <c r="D8561" s="26" t="str">
        <f>IF(Orders!U8561&gt;500,IF(Orders!E8561="First Class",IF(Orders!W8561=0,"VIP","Special"),"Formal"),"Normal")</f>
        <v>Normal</v>
      </c>
      <c r="E8561" s="26" t="str" cm="1">
        <f t="array" ref="E8561">_xlfn.IFS(Orders!W8561=0,"Endirim Yoxdur",SUMIFS(Orders!$V:$V,Orders!$T:$T,Orders!T8561)&gt;10,ROUND(Orders!W8561*1.15,2),SUMIFS(Orders!$V:$V,Orders!$T:$T,Orders!T8561)&lt;=10,"Endirim Yoxdur")</f>
        <v>Endirim Yoxdur</v>
      </c>
    </row>
    <row r="8562" spans="3:5" x14ac:dyDescent="0.25">
      <c r="C8562" s="26" t="str">
        <f>IF(Orders!U8562&gt;500,"Yüksək Satış","Aşağı Satış")</f>
        <v>Aşağı Satış</v>
      </c>
      <c r="D8562" s="26" t="str">
        <f>IF(Orders!U8562&gt;500,IF(Orders!E8562="First Class",IF(Orders!W8562=0,"VIP","Special"),"Formal"),"Normal")</f>
        <v>Normal</v>
      </c>
      <c r="E8562" s="26" t="str" cm="1">
        <f t="array" ref="E8562">_xlfn.IFS(Orders!W8562=0,"Endirim Yoxdur",SUMIFS(Orders!$V:$V,Orders!$T:$T,Orders!T8562)&gt;10,ROUND(Orders!W8562*1.15,2),SUMIFS(Orders!$V:$V,Orders!$T:$T,Orders!T8562)&lt;=10,"Endirim Yoxdur")</f>
        <v>Endirim Yoxdur</v>
      </c>
    </row>
    <row r="8563" spans="3:5" x14ac:dyDescent="0.25">
      <c r="C8563" s="26" t="str">
        <f>IF(Orders!U8563&gt;500,"Yüksək Satış","Aşağı Satış")</f>
        <v>Aşağı Satış</v>
      </c>
      <c r="D8563" s="26" t="str">
        <f>IF(Orders!U8563&gt;500,IF(Orders!E8563="First Class",IF(Orders!W8563=0,"VIP","Special"),"Formal"),"Normal")</f>
        <v>Normal</v>
      </c>
      <c r="E8563" s="26" cm="1">
        <f t="array" ref="E8563">_xlfn.IFS(Orders!W8563=0,"Endirim Yoxdur",SUMIFS(Orders!$V:$V,Orders!$T:$T,Orders!T8563)&gt;10,ROUND(Orders!W8563*1.15,2),SUMIFS(Orders!$V:$V,Orders!$T:$T,Orders!T8563)&lt;=10,"Endirim Yoxdur")</f>
        <v>0.23</v>
      </c>
    </row>
    <row r="8564" spans="3:5" x14ac:dyDescent="0.25">
      <c r="C8564" s="26" t="str">
        <f>IF(Orders!U8564&gt;500,"Yüksək Satış","Aşağı Satış")</f>
        <v>Aşağı Satış</v>
      </c>
      <c r="D8564" s="26" t="str">
        <f>IF(Orders!U8564&gt;500,IF(Orders!E8564="First Class",IF(Orders!W8564=0,"VIP","Special"),"Formal"),"Normal")</f>
        <v>Normal</v>
      </c>
      <c r="E8564" s="26" t="str" cm="1">
        <f t="array" ref="E8564">_xlfn.IFS(Orders!W8564=0,"Endirim Yoxdur",SUMIFS(Orders!$V:$V,Orders!$T:$T,Orders!T8564)&gt;10,ROUND(Orders!W8564*1.15,2),SUMIFS(Orders!$V:$V,Orders!$T:$T,Orders!T8564)&lt;=10,"Endirim Yoxdur")</f>
        <v>Endirim Yoxdur</v>
      </c>
    </row>
    <row r="8565" spans="3:5" x14ac:dyDescent="0.25">
      <c r="C8565" s="26" t="str">
        <f>IF(Orders!U8565&gt;500,"Yüksək Satış","Aşağı Satış")</f>
        <v>Aşağı Satış</v>
      </c>
      <c r="D8565" s="26" t="str">
        <f>IF(Orders!U8565&gt;500,IF(Orders!E8565="First Class",IF(Orders!W8565=0,"VIP","Special"),"Formal"),"Normal")</f>
        <v>Normal</v>
      </c>
      <c r="E8565" s="26" t="str" cm="1">
        <f t="array" ref="E8565">_xlfn.IFS(Orders!W8565=0,"Endirim Yoxdur",SUMIFS(Orders!$V:$V,Orders!$T:$T,Orders!T8565)&gt;10,ROUND(Orders!W8565*1.15,2),SUMIFS(Orders!$V:$V,Orders!$T:$T,Orders!T8565)&lt;=10,"Endirim Yoxdur")</f>
        <v>Endirim Yoxdur</v>
      </c>
    </row>
    <row r="8566" spans="3:5" x14ac:dyDescent="0.25">
      <c r="C8566" s="26" t="str">
        <f>IF(Orders!U8566&gt;500,"Yüksək Satış","Aşağı Satış")</f>
        <v>Aşağı Satış</v>
      </c>
      <c r="D8566" s="26" t="str">
        <f>IF(Orders!U8566&gt;500,IF(Orders!E8566="First Class",IF(Orders!W8566=0,"VIP","Special"),"Formal"),"Normal")</f>
        <v>Normal</v>
      </c>
      <c r="E8566" s="26" cm="1">
        <f t="array" ref="E8566">_xlfn.IFS(Orders!W8566=0,"Endirim Yoxdur",SUMIFS(Orders!$V:$V,Orders!$T:$T,Orders!T8566)&gt;10,ROUND(Orders!W8566*1.15,2),SUMIFS(Orders!$V:$V,Orders!$T:$T,Orders!T8566)&lt;=10,"Endirim Yoxdur")</f>
        <v>0.23</v>
      </c>
    </row>
    <row r="8567" spans="3:5" x14ac:dyDescent="0.25">
      <c r="C8567" s="26" t="str">
        <f>IF(Orders!U8567&gt;500,"Yüksək Satış","Aşağı Satış")</f>
        <v>Aşağı Satış</v>
      </c>
      <c r="D8567" s="26" t="str">
        <f>IF(Orders!U8567&gt;500,IF(Orders!E8567="First Class",IF(Orders!W8567=0,"VIP","Special"),"Formal"),"Normal")</f>
        <v>Normal</v>
      </c>
      <c r="E8567" s="26" cm="1">
        <f t="array" ref="E8567">_xlfn.IFS(Orders!W8567=0,"Endirim Yoxdur",SUMIFS(Orders!$V:$V,Orders!$T:$T,Orders!T8567)&gt;10,ROUND(Orders!W8567*1.15,2),SUMIFS(Orders!$V:$V,Orders!$T:$T,Orders!T8567)&lt;=10,"Endirim Yoxdur")</f>
        <v>0.23</v>
      </c>
    </row>
    <row r="8568" spans="3:5" x14ac:dyDescent="0.25">
      <c r="C8568" s="26" t="str">
        <f>IF(Orders!U8568&gt;500,"Yüksək Satış","Aşağı Satış")</f>
        <v>Aşağı Satış</v>
      </c>
      <c r="D8568" s="26" t="str">
        <f>IF(Orders!U8568&gt;500,IF(Orders!E8568="First Class",IF(Orders!W8568=0,"VIP","Special"),"Formal"),"Normal")</f>
        <v>Normal</v>
      </c>
      <c r="E8568" s="26" cm="1">
        <f t="array" ref="E8568">_xlfn.IFS(Orders!W8568=0,"Endirim Yoxdur",SUMIFS(Orders!$V:$V,Orders!$T:$T,Orders!T8568)&gt;10,ROUND(Orders!W8568*1.15,2),SUMIFS(Orders!$V:$V,Orders!$T:$T,Orders!T8568)&lt;=10,"Endirim Yoxdur")</f>
        <v>0.23</v>
      </c>
    </row>
    <row r="8569" spans="3:5" x14ac:dyDescent="0.25">
      <c r="C8569" s="26" t="str">
        <f>IF(Orders!U8569&gt;500,"Yüksək Satış","Aşağı Satış")</f>
        <v>Aşağı Satış</v>
      </c>
      <c r="D8569" s="26" t="str">
        <f>IF(Orders!U8569&gt;500,IF(Orders!E8569="First Class",IF(Orders!W8569=0,"VIP","Special"),"Formal"),"Normal")</f>
        <v>Normal</v>
      </c>
      <c r="E8569" s="26" t="str" cm="1">
        <f t="array" ref="E8569">_xlfn.IFS(Orders!W8569=0,"Endirim Yoxdur",SUMIFS(Orders!$V:$V,Orders!$T:$T,Orders!T8569)&gt;10,ROUND(Orders!W8569*1.15,2),SUMIFS(Orders!$V:$V,Orders!$T:$T,Orders!T8569)&lt;=10,"Endirim Yoxdur")</f>
        <v>Endirim Yoxdur</v>
      </c>
    </row>
    <row r="8570" spans="3:5" x14ac:dyDescent="0.25">
      <c r="C8570" s="26" t="str">
        <f>IF(Orders!U8570&gt;500,"Yüksək Satış","Aşağı Satış")</f>
        <v>Aşağı Satış</v>
      </c>
      <c r="D8570" s="26" t="str">
        <f>IF(Orders!U8570&gt;500,IF(Orders!E8570="First Class",IF(Orders!W8570=0,"VIP","Special"),"Formal"),"Normal")</f>
        <v>Normal</v>
      </c>
      <c r="E8570" s="26" cm="1">
        <f t="array" ref="E8570">_xlfn.IFS(Orders!W8570=0,"Endirim Yoxdur",SUMIFS(Orders!$V:$V,Orders!$T:$T,Orders!T8570)&gt;10,ROUND(Orders!W8570*1.15,2),SUMIFS(Orders!$V:$V,Orders!$T:$T,Orders!T8570)&lt;=10,"Endirim Yoxdur")</f>
        <v>0.23</v>
      </c>
    </row>
    <row r="8571" spans="3:5" x14ac:dyDescent="0.25">
      <c r="C8571" s="26" t="str">
        <f>IF(Orders!U8571&gt;500,"Yüksək Satış","Aşağı Satış")</f>
        <v>Aşağı Satış</v>
      </c>
      <c r="D8571" s="26" t="str">
        <f>IF(Orders!U8571&gt;500,IF(Orders!E8571="First Class",IF(Orders!W8571=0,"VIP","Special"),"Formal"),"Normal")</f>
        <v>Normal</v>
      </c>
      <c r="E8571" s="26" cm="1">
        <f t="array" ref="E8571">_xlfn.IFS(Orders!W8571=0,"Endirim Yoxdur",SUMIFS(Orders!$V:$V,Orders!$T:$T,Orders!T8571)&gt;10,ROUND(Orders!W8571*1.15,2),SUMIFS(Orders!$V:$V,Orders!$T:$T,Orders!T8571)&lt;=10,"Endirim Yoxdur")</f>
        <v>0.23</v>
      </c>
    </row>
    <row r="8572" spans="3:5" x14ac:dyDescent="0.25">
      <c r="C8572" s="26" t="str">
        <f>IF(Orders!U8572&gt;500,"Yüksək Satış","Aşağı Satış")</f>
        <v>Aşağı Satış</v>
      </c>
      <c r="D8572" s="26" t="str">
        <f>IF(Orders!U8572&gt;500,IF(Orders!E8572="First Class",IF(Orders!W8572=0,"VIP","Special"),"Formal"),"Normal")</f>
        <v>Normal</v>
      </c>
      <c r="E8572" s="26" cm="1">
        <f t="array" ref="E8572">_xlfn.IFS(Orders!W8572=0,"Endirim Yoxdur",SUMIFS(Orders!$V:$V,Orders!$T:$T,Orders!T8572)&gt;10,ROUND(Orders!W8572*1.15,2),SUMIFS(Orders!$V:$V,Orders!$T:$T,Orders!T8572)&lt;=10,"Endirim Yoxdur")</f>
        <v>0.23</v>
      </c>
    </row>
    <row r="8573" spans="3:5" x14ac:dyDescent="0.25">
      <c r="C8573" s="26" t="str">
        <f>IF(Orders!U8573&gt;500,"Yüksək Satış","Aşağı Satış")</f>
        <v>Aşağı Satış</v>
      </c>
      <c r="D8573" s="26" t="str">
        <f>IF(Orders!U8573&gt;500,IF(Orders!E8573="First Class",IF(Orders!W8573=0,"VIP","Special"),"Formal"),"Normal")</f>
        <v>Normal</v>
      </c>
      <c r="E8573" s="26" cm="1">
        <f t="array" ref="E8573">_xlfn.IFS(Orders!W8573=0,"Endirim Yoxdur",SUMIFS(Orders!$V:$V,Orders!$T:$T,Orders!T8573)&gt;10,ROUND(Orders!W8573*1.15,2),SUMIFS(Orders!$V:$V,Orders!$T:$T,Orders!T8573)&lt;=10,"Endirim Yoxdur")</f>
        <v>0.23</v>
      </c>
    </row>
    <row r="8574" spans="3:5" x14ac:dyDescent="0.25">
      <c r="C8574" s="26" t="str">
        <f>IF(Orders!U8574&gt;500,"Yüksək Satış","Aşağı Satış")</f>
        <v>Aşağı Satış</v>
      </c>
      <c r="D8574" s="26" t="str">
        <f>IF(Orders!U8574&gt;500,IF(Orders!E8574="First Class",IF(Orders!W8574=0,"VIP","Special"),"Formal"),"Normal")</f>
        <v>Normal</v>
      </c>
      <c r="E8574" s="26" t="str" cm="1">
        <f t="array" ref="E8574">_xlfn.IFS(Orders!W8574=0,"Endirim Yoxdur",SUMIFS(Orders!$V:$V,Orders!$T:$T,Orders!T8574)&gt;10,ROUND(Orders!W8574*1.15,2),SUMIFS(Orders!$V:$V,Orders!$T:$T,Orders!T8574)&lt;=10,"Endirim Yoxdur")</f>
        <v>Endirim Yoxdur</v>
      </c>
    </row>
    <row r="8575" spans="3:5" x14ac:dyDescent="0.25">
      <c r="C8575" s="26" t="str">
        <f>IF(Orders!U8575&gt;500,"Yüksək Satış","Aşağı Satış")</f>
        <v>Aşağı Satış</v>
      </c>
      <c r="D8575" s="26" t="str">
        <f>IF(Orders!U8575&gt;500,IF(Orders!E8575="First Class",IF(Orders!W8575=0,"VIP","Special"),"Formal"),"Normal")</f>
        <v>Normal</v>
      </c>
      <c r="E8575" s="26" t="str" cm="1">
        <f t="array" ref="E8575">_xlfn.IFS(Orders!W8575=0,"Endirim Yoxdur",SUMIFS(Orders!$V:$V,Orders!$T:$T,Orders!T8575)&gt;10,ROUND(Orders!W8575*1.15,2),SUMIFS(Orders!$V:$V,Orders!$T:$T,Orders!T8575)&lt;=10,"Endirim Yoxdur")</f>
        <v>Endirim Yoxdur</v>
      </c>
    </row>
    <row r="8576" spans="3:5" x14ac:dyDescent="0.25">
      <c r="C8576" s="26" t="str">
        <f>IF(Orders!U8576&gt;500,"Yüksək Satış","Aşağı Satış")</f>
        <v>Aşağı Satış</v>
      </c>
      <c r="D8576" s="26" t="str">
        <f>IF(Orders!U8576&gt;500,IF(Orders!E8576="First Class",IF(Orders!W8576=0,"VIP","Special"),"Formal"),"Normal")</f>
        <v>Normal</v>
      </c>
      <c r="E8576" s="26" t="str" cm="1">
        <f t="array" ref="E8576">_xlfn.IFS(Orders!W8576=0,"Endirim Yoxdur",SUMIFS(Orders!$V:$V,Orders!$T:$T,Orders!T8576)&gt;10,ROUND(Orders!W8576*1.15,2),SUMIFS(Orders!$V:$V,Orders!$T:$T,Orders!T8576)&lt;=10,"Endirim Yoxdur")</f>
        <v>Endirim Yoxdur</v>
      </c>
    </row>
    <row r="8577" spans="3:5" x14ac:dyDescent="0.25">
      <c r="C8577" s="26" t="str">
        <f>IF(Orders!U8577&gt;500,"Yüksək Satış","Aşağı Satış")</f>
        <v>Aşağı Satış</v>
      </c>
      <c r="D8577" s="26" t="str">
        <f>IF(Orders!U8577&gt;500,IF(Orders!E8577="First Class",IF(Orders!W8577=0,"VIP","Special"),"Formal"),"Normal")</f>
        <v>Normal</v>
      </c>
      <c r="E8577" s="26" t="str" cm="1">
        <f t="array" ref="E8577">_xlfn.IFS(Orders!W8577=0,"Endirim Yoxdur",SUMIFS(Orders!$V:$V,Orders!$T:$T,Orders!T8577)&gt;10,ROUND(Orders!W8577*1.15,2),SUMIFS(Orders!$V:$V,Orders!$T:$T,Orders!T8577)&lt;=10,"Endirim Yoxdur")</f>
        <v>Endirim Yoxdur</v>
      </c>
    </row>
    <row r="8578" spans="3:5" x14ac:dyDescent="0.25">
      <c r="C8578" s="26" t="str">
        <f>IF(Orders!U8578&gt;500,"Yüksək Satış","Aşağı Satış")</f>
        <v>Aşağı Satış</v>
      </c>
      <c r="D8578" s="26" t="str">
        <f>IF(Orders!U8578&gt;500,IF(Orders!E8578="First Class",IF(Orders!W8578=0,"VIP","Special"),"Formal"),"Normal")</f>
        <v>Normal</v>
      </c>
      <c r="E8578" s="26" t="str" cm="1">
        <f t="array" ref="E8578">_xlfn.IFS(Orders!W8578=0,"Endirim Yoxdur",SUMIFS(Orders!$V:$V,Orders!$T:$T,Orders!T8578)&gt;10,ROUND(Orders!W8578*1.15,2),SUMIFS(Orders!$V:$V,Orders!$T:$T,Orders!T8578)&lt;=10,"Endirim Yoxdur")</f>
        <v>Endirim Yoxdur</v>
      </c>
    </row>
    <row r="8579" spans="3:5" x14ac:dyDescent="0.25">
      <c r="C8579" s="26" t="str">
        <f>IF(Orders!U8579&gt;500,"Yüksək Satış","Aşağı Satış")</f>
        <v>Aşağı Satış</v>
      </c>
      <c r="D8579" s="26" t="str">
        <f>IF(Orders!U8579&gt;500,IF(Orders!E8579="First Class",IF(Orders!W8579=0,"VIP","Special"),"Formal"),"Normal")</f>
        <v>Normal</v>
      </c>
      <c r="E8579" s="26" cm="1">
        <f t="array" ref="E8579">_xlfn.IFS(Orders!W8579=0,"Endirim Yoxdur",SUMIFS(Orders!$V:$V,Orders!$T:$T,Orders!T8579)&gt;10,ROUND(Orders!W8579*1.15,2),SUMIFS(Orders!$V:$V,Orders!$T:$T,Orders!T8579)&lt;=10,"Endirim Yoxdur")</f>
        <v>0.23</v>
      </c>
    </row>
    <row r="8580" spans="3:5" x14ac:dyDescent="0.25">
      <c r="C8580" s="26" t="str">
        <f>IF(Orders!U8580&gt;500,"Yüksək Satış","Aşağı Satış")</f>
        <v>Aşağı Satış</v>
      </c>
      <c r="D8580" s="26" t="str">
        <f>IF(Orders!U8580&gt;500,IF(Orders!E8580="First Class",IF(Orders!W8580=0,"VIP","Special"),"Formal"),"Normal")</f>
        <v>Normal</v>
      </c>
      <c r="E8580" s="26" t="str" cm="1">
        <f t="array" ref="E8580">_xlfn.IFS(Orders!W8580=0,"Endirim Yoxdur",SUMIFS(Orders!$V:$V,Orders!$T:$T,Orders!T8580)&gt;10,ROUND(Orders!W8580*1.15,2),SUMIFS(Orders!$V:$V,Orders!$T:$T,Orders!T8580)&lt;=10,"Endirim Yoxdur")</f>
        <v>Endirim Yoxdur</v>
      </c>
    </row>
    <row r="8581" spans="3:5" x14ac:dyDescent="0.25">
      <c r="C8581" s="26" t="str">
        <f>IF(Orders!U8581&gt;500,"Yüksək Satış","Aşağı Satış")</f>
        <v>Aşağı Satış</v>
      </c>
      <c r="D8581" s="26" t="str">
        <f>IF(Orders!U8581&gt;500,IF(Orders!E8581="First Class",IF(Orders!W8581=0,"VIP","Special"),"Formal"),"Normal")</f>
        <v>Normal</v>
      </c>
      <c r="E8581" s="26" cm="1">
        <f t="array" ref="E8581">_xlfn.IFS(Orders!W8581=0,"Endirim Yoxdur",SUMIFS(Orders!$V:$V,Orders!$T:$T,Orders!T8581)&gt;10,ROUND(Orders!W8581*1.15,2),SUMIFS(Orders!$V:$V,Orders!$T:$T,Orders!T8581)&lt;=10,"Endirim Yoxdur")</f>
        <v>0.81</v>
      </c>
    </row>
    <row r="8582" spans="3:5" x14ac:dyDescent="0.25">
      <c r="C8582" s="26" t="str">
        <f>IF(Orders!U8582&gt;500,"Yüksək Satış","Aşağı Satış")</f>
        <v>Yüksək Satış</v>
      </c>
      <c r="D8582" s="26" t="str">
        <f>IF(Orders!U8582&gt;500,IF(Orders!E8582="First Class",IF(Orders!W8582=0,"VIP","Special"),"Formal"),"Normal")</f>
        <v>Formal</v>
      </c>
      <c r="E8582" s="26" t="str" cm="1">
        <f t="array" ref="E8582">_xlfn.IFS(Orders!W8582=0,"Endirim Yoxdur",SUMIFS(Orders!$V:$V,Orders!$T:$T,Orders!T8582)&gt;10,ROUND(Orders!W8582*1.15,2),SUMIFS(Orders!$V:$V,Orders!$T:$T,Orders!T8582)&lt;=10,"Endirim Yoxdur")</f>
        <v>Endirim Yoxdur</v>
      </c>
    </row>
    <row r="8583" spans="3:5" x14ac:dyDescent="0.25">
      <c r="C8583" s="26" t="str">
        <f>IF(Orders!U8583&gt;500,"Yüksək Satış","Aşağı Satış")</f>
        <v>Aşağı Satış</v>
      </c>
      <c r="D8583" s="26" t="str">
        <f>IF(Orders!U8583&gt;500,IF(Orders!E8583="First Class",IF(Orders!W8583=0,"VIP","Special"),"Formal"),"Normal")</f>
        <v>Normal</v>
      </c>
      <c r="E8583" s="26" cm="1">
        <f t="array" ref="E8583">_xlfn.IFS(Orders!W8583=0,"Endirim Yoxdur",SUMIFS(Orders!$V:$V,Orders!$T:$T,Orders!T8583)&gt;10,ROUND(Orders!W8583*1.15,2),SUMIFS(Orders!$V:$V,Orders!$T:$T,Orders!T8583)&lt;=10,"Endirim Yoxdur")</f>
        <v>0.23</v>
      </c>
    </row>
    <row r="8584" spans="3:5" x14ac:dyDescent="0.25">
      <c r="C8584" s="26" t="str">
        <f>IF(Orders!U8584&gt;500,"Yüksək Satış","Aşağı Satış")</f>
        <v>Aşağı Satış</v>
      </c>
      <c r="D8584" s="26" t="str">
        <f>IF(Orders!U8584&gt;500,IF(Orders!E8584="First Class",IF(Orders!W8584=0,"VIP","Special"),"Formal"),"Normal")</f>
        <v>Normal</v>
      </c>
      <c r="E8584" s="26" cm="1">
        <f t="array" ref="E8584">_xlfn.IFS(Orders!W8584=0,"Endirim Yoxdur",SUMIFS(Orders!$V:$V,Orders!$T:$T,Orders!T8584)&gt;10,ROUND(Orders!W8584*1.15,2),SUMIFS(Orders!$V:$V,Orders!$T:$T,Orders!T8584)&lt;=10,"Endirim Yoxdur")</f>
        <v>0.23</v>
      </c>
    </row>
    <row r="8585" spans="3:5" x14ac:dyDescent="0.25">
      <c r="C8585" s="26" t="str">
        <f>IF(Orders!U8585&gt;500,"Yüksək Satış","Aşağı Satış")</f>
        <v>Aşağı Satış</v>
      </c>
      <c r="D8585" s="26" t="str">
        <f>IF(Orders!U8585&gt;500,IF(Orders!E8585="First Class",IF(Orders!W8585=0,"VIP","Special"),"Formal"),"Normal")</f>
        <v>Normal</v>
      </c>
      <c r="E8585" s="26" t="str" cm="1">
        <f t="array" ref="E8585">_xlfn.IFS(Orders!W8585=0,"Endirim Yoxdur",SUMIFS(Orders!$V:$V,Orders!$T:$T,Orders!T8585)&gt;10,ROUND(Orders!W8585*1.15,2),SUMIFS(Orders!$V:$V,Orders!$T:$T,Orders!T8585)&lt;=10,"Endirim Yoxdur")</f>
        <v>Endirim Yoxdur</v>
      </c>
    </row>
    <row r="8586" spans="3:5" x14ac:dyDescent="0.25">
      <c r="C8586" s="26" t="str">
        <f>IF(Orders!U8586&gt;500,"Yüksək Satış","Aşağı Satış")</f>
        <v>Aşağı Satış</v>
      </c>
      <c r="D8586" s="26" t="str">
        <f>IF(Orders!U8586&gt;500,IF(Orders!E8586="First Class",IF(Orders!W8586=0,"VIP","Special"),"Formal"),"Normal")</f>
        <v>Normal</v>
      </c>
      <c r="E8586" s="26" cm="1">
        <f t="array" ref="E8586">_xlfn.IFS(Orders!W8586=0,"Endirim Yoxdur",SUMIFS(Orders!$V:$V,Orders!$T:$T,Orders!T8586)&gt;10,ROUND(Orders!W8586*1.15,2),SUMIFS(Orders!$V:$V,Orders!$T:$T,Orders!T8586)&lt;=10,"Endirim Yoxdur")</f>
        <v>0.23</v>
      </c>
    </row>
    <row r="8587" spans="3:5" x14ac:dyDescent="0.25">
      <c r="C8587" s="26" t="str">
        <f>IF(Orders!U8587&gt;500,"Yüksək Satış","Aşağı Satış")</f>
        <v>Aşağı Satış</v>
      </c>
      <c r="D8587" s="26" t="str">
        <f>IF(Orders!U8587&gt;500,IF(Orders!E8587="First Class",IF(Orders!W8587=0,"VIP","Special"),"Formal"),"Normal")</f>
        <v>Normal</v>
      </c>
      <c r="E8587" s="26" t="str" cm="1">
        <f t="array" ref="E8587">_xlfn.IFS(Orders!W8587=0,"Endirim Yoxdur",SUMIFS(Orders!$V:$V,Orders!$T:$T,Orders!T8587)&gt;10,ROUND(Orders!W8587*1.15,2),SUMIFS(Orders!$V:$V,Orders!$T:$T,Orders!T8587)&lt;=10,"Endirim Yoxdur")</f>
        <v>Endirim Yoxdur</v>
      </c>
    </row>
    <row r="8588" spans="3:5" x14ac:dyDescent="0.25">
      <c r="C8588" s="26" t="str">
        <f>IF(Orders!U8588&gt;500,"Yüksək Satış","Aşağı Satış")</f>
        <v>Aşağı Satış</v>
      </c>
      <c r="D8588" s="26" t="str">
        <f>IF(Orders!U8588&gt;500,IF(Orders!E8588="First Class",IF(Orders!W8588=0,"VIP","Special"),"Formal"),"Normal")</f>
        <v>Normal</v>
      </c>
      <c r="E8588" s="26" cm="1">
        <f t="array" ref="E8588">_xlfn.IFS(Orders!W8588=0,"Endirim Yoxdur",SUMIFS(Orders!$V:$V,Orders!$T:$T,Orders!T8588)&gt;10,ROUND(Orders!W8588*1.15,2),SUMIFS(Orders!$V:$V,Orders!$T:$T,Orders!T8588)&lt;=10,"Endirim Yoxdur")</f>
        <v>0.23</v>
      </c>
    </row>
    <row r="8589" spans="3:5" x14ac:dyDescent="0.25">
      <c r="C8589" s="26" t="str">
        <f>IF(Orders!U8589&gt;500,"Yüksək Satış","Aşağı Satış")</f>
        <v>Aşağı Satış</v>
      </c>
      <c r="D8589" s="26" t="str">
        <f>IF(Orders!U8589&gt;500,IF(Orders!E8589="First Class",IF(Orders!W8589=0,"VIP","Special"),"Formal"),"Normal")</f>
        <v>Normal</v>
      </c>
      <c r="E8589" s="26" cm="1">
        <f t="array" ref="E8589">_xlfn.IFS(Orders!W8589=0,"Endirim Yoxdur",SUMIFS(Orders!$V:$V,Orders!$T:$T,Orders!T8589)&gt;10,ROUND(Orders!W8589*1.15,2),SUMIFS(Orders!$V:$V,Orders!$T:$T,Orders!T8589)&lt;=10,"Endirim Yoxdur")</f>
        <v>0.23</v>
      </c>
    </row>
    <row r="8590" spans="3:5" x14ac:dyDescent="0.25">
      <c r="C8590" s="26" t="str">
        <f>IF(Orders!U8590&gt;500,"Yüksək Satış","Aşağı Satış")</f>
        <v>Aşağı Satış</v>
      </c>
      <c r="D8590" s="26" t="str">
        <f>IF(Orders!U8590&gt;500,IF(Orders!E8590="First Class",IF(Orders!W8590=0,"VIP","Special"),"Formal"),"Normal")</f>
        <v>Normal</v>
      </c>
      <c r="E8590" s="26" t="str" cm="1">
        <f t="array" ref="E8590">_xlfn.IFS(Orders!W8590=0,"Endirim Yoxdur",SUMIFS(Orders!$V:$V,Orders!$T:$T,Orders!T8590)&gt;10,ROUND(Orders!W8590*1.15,2),SUMIFS(Orders!$V:$V,Orders!$T:$T,Orders!T8590)&lt;=10,"Endirim Yoxdur")</f>
        <v>Endirim Yoxdur</v>
      </c>
    </row>
    <row r="8591" spans="3:5" x14ac:dyDescent="0.25">
      <c r="C8591" s="26" t="str">
        <f>IF(Orders!U8591&gt;500,"Yüksək Satış","Aşağı Satış")</f>
        <v>Aşağı Satış</v>
      </c>
      <c r="D8591" s="26" t="str">
        <f>IF(Orders!U8591&gt;500,IF(Orders!E8591="First Class",IF(Orders!W8591=0,"VIP","Special"),"Formal"),"Normal")</f>
        <v>Normal</v>
      </c>
      <c r="E8591" s="26" t="str" cm="1">
        <f t="array" ref="E8591">_xlfn.IFS(Orders!W8591=0,"Endirim Yoxdur",SUMIFS(Orders!$V:$V,Orders!$T:$T,Orders!T8591)&gt;10,ROUND(Orders!W8591*1.15,2),SUMIFS(Orders!$V:$V,Orders!$T:$T,Orders!T8591)&lt;=10,"Endirim Yoxdur")</f>
        <v>Endirim Yoxdur</v>
      </c>
    </row>
    <row r="8592" spans="3:5" x14ac:dyDescent="0.25">
      <c r="C8592" s="26" t="str">
        <f>IF(Orders!U8592&gt;500,"Yüksək Satış","Aşağı Satış")</f>
        <v>Aşağı Satış</v>
      </c>
      <c r="D8592" s="26" t="str">
        <f>IF(Orders!U8592&gt;500,IF(Orders!E8592="First Class",IF(Orders!W8592=0,"VIP","Special"),"Formal"),"Normal")</f>
        <v>Normal</v>
      </c>
      <c r="E8592" s="26" t="str" cm="1">
        <f t="array" ref="E8592">_xlfn.IFS(Orders!W8592=0,"Endirim Yoxdur",SUMIFS(Orders!$V:$V,Orders!$T:$T,Orders!T8592)&gt;10,ROUND(Orders!W8592*1.15,2),SUMIFS(Orders!$V:$V,Orders!$T:$T,Orders!T8592)&lt;=10,"Endirim Yoxdur")</f>
        <v>Endirim Yoxdur</v>
      </c>
    </row>
    <row r="8593" spans="3:5" x14ac:dyDescent="0.25">
      <c r="C8593" s="26" t="str">
        <f>IF(Orders!U8593&gt;500,"Yüksək Satış","Aşağı Satış")</f>
        <v>Aşağı Satış</v>
      </c>
      <c r="D8593" s="26" t="str">
        <f>IF(Orders!U8593&gt;500,IF(Orders!E8593="First Class",IF(Orders!W8593=0,"VIP","Special"),"Formal"),"Normal")</f>
        <v>Normal</v>
      </c>
      <c r="E8593" s="26" cm="1">
        <f t="array" ref="E8593">_xlfn.IFS(Orders!W8593=0,"Endirim Yoxdur",SUMIFS(Orders!$V:$V,Orders!$T:$T,Orders!T8593)&gt;10,ROUND(Orders!W8593*1.15,2),SUMIFS(Orders!$V:$V,Orders!$T:$T,Orders!T8593)&lt;=10,"Endirim Yoxdur")</f>
        <v>0.23</v>
      </c>
    </row>
    <row r="8594" spans="3:5" x14ac:dyDescent="0.25">
      <c r="C8594" s="26" t="str">
        <f>IF(Orders!U8594&gt;500,"Yüksək Satış","Aşağı Satış")</f>
        <v>Aşağı Satış</v>
      </c>
      <c r="D8594" s="26" t="str">
        <f>IF(Orders!U8594&gt;500,IF(Orders!E8594="First Class",IF(Orders!W8594=0,"VIP","Special"),"Formal"),"Normal")</f>
        <v>Normal</v>
      </c>
      <c r="E8594" s="26" t="str" cm="1">
        <f t="array" ref="E8594">_xlfn.IFS(Orders!W8594=0,"Endirim Yoxdur",SUMIFS(Orders!$V:$V,Orders!$T:$T,Orders!T8594)&gt;10,ROUND(Orders!W8594*1.15,2),SUMIFS(Orders!$V:$V,Orders!$T:$T,Orders!T8594)&lt;=10,"Endirim Yoxdur")</f>
        <v>Endirim Yoxdur</v>
      </c>
    </row>
    <row r="8595" spans="3:5" x14ac:dyDescent="0.25">
      <c r="C8595" s="26" t="str">
        <f>IF(Orders!U8595&gt;500,"Yüksək Satış","Aşağı Satış")</f>
        <v>Aşağı Satış</v>
      </c>
      <c r="D8595" s="26" t="str">
        <f>IF(Orders!U8595&gt;500,IF(Orders!E8595="First Class",IF(Orders!W8595=0,"VIP","Special"),"Formal"),"Normal")</f>
        <v>Normal</v>
      </c>
      <c r="E8595" s="26" cm="1">
        <f t="array" ref="E8595">_xlfn.IFS(Orders!W8595=0,"Endirim Yoxdur",SUMIFS(Orders!$V:$V,Orders!$T:$T,Orders!T8595)&gt;10,ROUND(Orders!W8595*1.15,2),SUMIFS(Orders!$V:$V,Orders!$T:$T,Orders!T8595)&lt;=10,"Endirim Yoxdur")</f>
        <v>0.23</v>
      </c>
    </row>
    <row r="8596" spans="3:5" x14ac:dyDescent="0.25">
      <c r="C8596" s="26" t="str">
        <f>IF(Orders!U8596&gt;500,"Yüksək Satış","Aşağı Satış")</f>
        <v>Aşağı Satış</v>
      </c>
      <c r="D8596" s="26" t="str">
        <f>IF(Orders!U8596&gt;500,IF(Orders!E8596="First Class",IF(Orders!W8596=0,"VIP","Special"),"Formal"),"Normal")</f>
        <v>Normal</v>
      </c>
      <c r="E8596" s="26" cm="1">
        <f t="array" ref="E8596">_xlfn.IFS(Orders!W8596=0,"Endirim Yoxdur",SUMIFS(Orders!$V:$V,Orders!$T:$T,Orders!T8596)&gt;10,ROUND(Orders!W8596*1.15,2),SUMIFS(Orders!$V:$V,Orders!$T:$T,Orders!T8596)&lt;=10,"Endirim Yoxdur")</f>
        <v>0.35</v>
      </c>
    </row>
    <row r="8597" spans="3:5" x14ac:dyDescent="0.25">
      <c r="C8597" s="26" t="str">
        <f>IF(Orders!U8597&gt;500,"Yüksək Satış","Aşağı Satış")</f>
        <v>Aşağı Satış</v>
      </c>
      <c r="D8597" s="26" t="str">
        <f>IF(Orders!U8597&gt;500,IF(Orders!E8597="First Class",IF(Orders!W8597=0,"VIP","Special"),"Formal"),"Normal")</f>
        <v>Normal</v>
      </c>
      <c r="E8597" s="26" cm="1">
        <f t="array" ref="E8597">_xlfn.IFS(Orders!W8597=0,"Endirim Yoxdur",SUMIFS(Orders!$V:$V,Orders!$T:$T,Orders!T8597)&gt;10,ROUND(Orders!W8597*1.15,2),SUMIFS(Orders!$V:$V,Orders!$T:$T,Orders!T8597)&lt;=10,"Endirim Yoxdur")</f>
        <v>0.69</v>
      </c>
    </row>
    <row r="8598" spans="3:5" x14ac:dyDescent="0.25">
      <c r="C8598" s="26" t="str">
        <f>IF(Orders!U8598&gt;500,"Yüksək Satış","Aşağı Satış")</f>
        <v>Yüksək Satış</v>
      </c>
      <c r="D8598" s="26" t="str">
        <f>IF(Orders!U8598&gt;500,IF(Orders!E8598="First Class",IF(Orders!W8598=0,"VIP","Special"),"Formal"),"Normal")</f>
        <v>Formal</v>
      </c>
      <c r="E8598" s="26" cm="1">
        <f t="array" ref="E8598">_xlfn.IFS(Orders!W8598=0,"Endirim Yoxdur",SUMIFS(Orders!$V:$V,Orders!$T:$T,Orders!T8598)&gt;10,ROUND(Orders!W8598*1.15,2),SUMIFS(Orders!$V:$V,Orders!$T:$T,Orders!T8598)&lt;=10,"Endirim Yoxdur")</f>
        <v>0.57999999999999996</v>
      </c>
    </row>
    <row r="8599" spans="3:5" x14ac:dyDescent="0.25">
      <c r="C8599" s="26" t="str">
        <f>IF(Orders!U8599&gt;500,"Yüksək Satış","Aşağı Satış")</f>
        <v>Aşağı Satış</v>
      </c>
      <c r="D8599" s="26" t="str">
        <f>IF(Orders!U8599&gt;500,IF(Orders!E8599="First Class",IF(Orders!W8599=0,"VIP","Special"),"Formal"),"Normal")</f>
        <v>Normal</v>
      </c>
      <c r="E8599" s="26" cm="1">
        <f t="array" ref="E8599">_xlfn.IFS(Orders!W8599=0,"Endirim Yoxdur",SUMIFS(Orders!$V:$V,Orders!$T:$T,Orders!T8599)&gt;10,ROUND(Orders!W8599*1.15,2),SUMIFS(Orders!$V:$V,Orders!$T:$T,Orders!T8599)&lt;=10,"Endirim Yoxdur")</f>
        <v>0.92</v>
      </c>
    </row>
    <row r="8600" spans="3:5" x14ac:dyDescent="0.25">
      <c r="C8600" s="26" t="str">
        <f>IF(Orders!U8600&gt;500,"Yüksək Satış","Aşağı Satış")</f>
        <v>Aşağı Satış</v>
      </c>
      <c r="D8600" s="26" t="str">
        <f>IF(Orders!U8600&gt;500,IF(Orders!E8600="First Class",IF(Orders!W8600=0,"VIP","Special"),"Formal"),"Normal")</f>
        <v>Normal</v>
      </c>
      <c r="E8600" s="26" cm="1">
        <f t="array" ref="E8600">_xlfn.IFS(Orders!W8600=0,"Endirim Yoxdur",SUMIFS(Orders!$V:$V,Orders!$T:$T,Orders!T8600)&gt;10,ROUND(Orders!W8600*1.15,2),SUMIFS(Orders!$V:$V,Orders!$T:$T,Orders!T8600)&lt;=10,"Endirim Yoxdur")</f>
        <v>0.23</v>
      </c>
    </row>
    <row r="8601" spans="3:5" x14ac:dyDescent="0.25">
      <c r="C8601" s="26" t="str">
        <f>IF(Orders!U8601&gt;500,"Yüksək Satış","Aşağı Satış")</f>
        <v>Aşağı Satış</v>
      </c>
      <c r="D8601" s="26" t="str">
        <f>IF(Orders!U8601&gt;500,IF(Orders!E8601="First Class",IF(Orders!W8601=0,"VIP","Special"),"Formal"),"Normal")</f>
        <v>Normal</v>
      </c>
      <c r="E8601" s="26" cm="1">
        <f t="array" ref="E8601">_xlfn.IFS(Orders!W8601=0,"Endirim Yoxdur",SUMIFS(Orders!$V:$V,Orders!$T:$T,Orders!T8601)&gt;10,ROUND(Orders!W8601*1.15,2),SUMIFS(Orders!$V:$V,Orders!$T:$T,Orders!T8601)&lt;=10,"Endirim Yoxdur")</f>
        <v>0.23</v>
      </c>
    </row>
    <row r="8602" spans="3:5" x14ac:dyDescent="0.25">
      <c r="C8602" s="26" t="str">
        <f>IF(Orders!U8602&gt;500,"Yüksək Satış","Aşağı Satış")</f>
        <v>Aşağı Satış</v>
      </c>
      <c r="D8602" s="26" t="str">
        <f>IF(Orders!U8602&gt;500,IF(Orders!E8602="First Class",IF(Orders!W8602=0,"VIP","Special"),"Formal"),"Normal")</f>
        <v>Normal</v>
      </c>
      <c r="E8602" s="26" t="str" cm="1">
        <f t="array" ref="E8602">_xlfn.IFS(Orders!W8602=0,"Endirim Yoxdur",SUMIFS(Orders!$V:$V,Orders!$T:$T,Orders!T8602)&gt;10,ROUND(Orders!W8602*1.15,2),SUMIFS(Orders!$V:$V,Orders!$T:$T,Orders!T8602)&lt;=10,"Endirim Yoxdur")</f>
        <v>Endirim Yoxdur</v>
      </c>
    </row>
    <row r="8603" spans="3:5" x14ac:dyDescent="0.25">
      <c r="C8603" s="26" t="str">
        <f>IF(Orders!U8603&gt;500,"Yüksək Satış","Aşağı Satış")</f>
        <v>Aşağı Satış</v>
      </c>
      <c r="D8603" s="26" t="str">
        <f>IF(Orders!U8603&gt;500,IF(Orders!E8603="First Class",IF(Orders!W8603=0,"VIP","Special"),"Formal"),"Normal")</f>
        <v>Normal</v>
      </c>
      <c r="E8603" s="26" cm="1">
        <f t="array" ref="E8603">_xlfn.IFS(Orders!W8603=0,"Endirim Yoxdur",SUMIFS(Orders!$V:$V,Orders!$T:$T,Orders!T8603)&gt;10,ROUND(Orders!W8603*1.15,2),SUMIFS(Orders!$V:$V,Orders!$T:$T,Orders!T8603)&lt;=10,"Endirim Yoxdur")</f>
        <v>0.23</v>
      </c>
    </row>
    <row r="8604" spans="3:5" x14ac:dyDescent="0.25">
      <c r="C8604" s="26" t="str">
        <f>IF(Orders!U8604&gt;500,"Yüksək Satış","Aşağı Satış")</f>
        <v>Aşağı Satış</v>
      </c>
      <c r="D8604" s="26" t="str">
        <f>IF(Orders!U8604&gt;500,IF(Orders!E8604="First Class",IF(Orders!W8604=0,"VIP","Special"),"Formal"),"Normal")</f>
        <v>Normal</v>
      </c>
      <c r="E8604" s="26" t="str" cm="1">
        <f t="array" ref="E8604">_xlfn.IFS(Orders!W8604=0,"Endirim Yoxdur",SUMIFS(Orders!$V:$V,Orders!$T:$T,Orders!T8604)&gt;10,ROUND(Orders!W8604*1.15,2),SUMIFS(Orders!$V:$V,Orders!$T:$T,Orders!T8604)&lt;=10,"Endirim Yoxdur")</f>
        <v>Endirim Yoxdur</v>
      </c>
    </row>
    <row r="8605" spans="3:5" x14ac:dyDescent="0.25">
      <c r="C8605" s="26" t="str">
        <f>IF(Orders!U8605&gt;500,"Yüksək Satış","Aşağı Satış")</f>
        <v>Aşağı Satış</v>
      </c>
      <c r="D8605" s="26" t="str">
        <f>IF(Orders!U8605&gt;500,IF(Orders!E8605="First Class",IF(Orders!W8605=0,"VIP","Special"),"Formal"),"Normal")</f>
        <v>Normal</v>
      </c>
      <c r="E8605" s="26" cm="1">
        <f t="array" ref="E8605">_xlfn.IFS(Orders!W8605=0,"Endirim Yoxdur",SUMIFS(Orders!$V:$V,Orders!$T:$T,Orders!T8605)&gt;10,ROUND(Orders!W8605*1.15,2),SUMIFS(Orders!$V:$V,Orders!$T:$T,Orders!T8605)&lt;=10,"Endirim Yoxdur")</f>
        <v>0.23</v>
      </c>
    </row>
    <row r="8606" spans="3:5" x14ac:dyDescent="0.25">
      <c r="C8606" s="26" t="str">
        <f>IF(Orders!U8606&gt;500,"Yüksək Satış","Aşağı Satış")</f>
        <v>Aşağı Satış</v>
      </c>
      <c r="D8606" s="26" t="str">
        <f>IF(Orders!U8606&gt;500,IF(Orders!E8606="First Class",IF(Orders!W8606=0,"VIP","Special"),"Formal"),"Normal")</f>
        <v>Normal</v>
      </c>
      <c r="E8606" s="26" cm="1">
        <f t="array" ref="E8606">_xlfn.IFS(Orders!W8606=0,"Endirim Yoxdur",SUMIFS(Orders!$V:$V,Orders!$T:$T,Orders!T8606)&gt;10,ROUND(Orders!W8606*1.15,2),SUMIFS(Orders!$V:$V,Orders!$T:$T,Orders!T8606)&lt;=10,"Endirim Yoxdur")</f>
        <v>0.23</v>
      </c>
    </row>
    <row r="8607" spans="3:5" x14ac:dyDescent="0.25">
      <c r="C8607" s="26" t="str">
        <f>IF(Orders!U8607&gt;500,"Yüksək Satış","Aşağı Satış")</f>
        <v>Aşağı Satış</v>
      </c>
      <c r="D8607" s="26" t="str">
        <f>IF(Orders!U8607&gt;500,IF(Orders!E8607="First Class",IF(Orders!W8607=0,"VIP","Special"),"Formal"),"Normal")</f>
        <v>Normal</v>
      </c>
      <c r="E8607" s="26" cm="1">
        <f t="array" ref="E8607">_xlfn.IFS(Orders!W8607=0,"Endirim Yoxdur",SUMIFS(Orders!$V:$V,Orders!$T:$T,Orders!T8607)&gt;10,ROUND(Orders!W8607*1.15,2),SUMIFS(Orders!$V:$V,Orders!$T:$T,Orders!T8607)&lt;=10,"Endirim Yoxdur")</f>
        <v>0.23</v>
      </c>
    </row>
    <row r="8608" spans="3:5" x14ac:dyDescent="0.25">
      <c r="C8608" s="26" t="str">
        <f>IF(Orders!U8608&gt;500,"Yüksək Satış","Aşağı Satış")</f>
        <v>Aşağı Satış</v>
      </c>
      <c r="D8608" s="26" t="str">
        <f>IF(Orders!U8608&gt;500,IF(Orders!E8608="First Class",IF(Orders!W8608=0,"VIP","Special"),"Formal"),"Normal")</f>
        <v>Normal</v>
      </c>
      <c r="E8608" s="26" cm="1">
        <f t="array" ref="E8608">_xlfn.IFS(Orders!W8608=0,"Endirim Yoxdur",SUMIFS(Orders!$V:$V,Orders!$T:$T,Orders!T8608)&gt;10,ROUND(Orders!W8608*1.15,2),SUMIFS(Orders!$V:$V,Orders!$T:$T,Orders!T8608)&lt;=10,"Endirim Yoxdur")</f>
        <v>0.23</v>
      </c>
    </row>
    <row r="8609" spans="3:5" x14ac:dyDescent="0.25">
      <c r="C8609" s="26" t="str">
        <f>IF(Orders!U8609&gt;500,"Yüksək Satış","Aşağı Satış")</f>
        <v>Aşağı Satış</v>
      </c>
      <c r="D8609" s="26" t="str">
        <f>IF(Orders!U8609&gt;500,IF(Orders!E8609="First Class",IF(Orders!W8609=0,"VIP","Special"),"Formal"),"Normal")</f>
        <v>Normal</v>
      </c>
      <c r="E8609" s="26" cm="1">
        <f t="array" ref="E8609">_xlfn.IFS(Orders!W8609=0,"Endirim Yoxdur",SUMIFS(Orders!$V:$V,Orders!$T:$T,Orders!T8609)&gt;10,ROUND(Orders!W8609*1.15,2),SUMIFS(Orders!$V:$V,Orders!$T:$T,Orders!T8609)&lt;=10,"Endirim Yoxdur")</f>
        <v>0.46</v>
      </c>
    </row>
    <row r="8610" spans="3:5" x14ac:dyDescent="0.25">
      <c r="C8610" s="26" t="str">
        <f>IF(Orders!U8610&gt;500,"Yüksək Satış","Aşağı Satış")</f>
        <v>Aşağı Satış</v>
      </c>
      <c r="D8610" s="26" t="str">
        <f>IF(Orders!U8610&gt;500,IF(Orders!E8610="First Class",IF(Orders!W8610=0,"VIP","Special"),"Formal"),"Normal")</f>
        <v>Normal</v>
      </c>
      <c r="E8610" s="26" cm="1">
        <f t="array" ref="E8610">_xlfn.IFS(Orders!W8610=0,"Endirim Yoxdur",SUMIFS(Orders!$V:$V,Orders!$T:$T,Orders!T8610)&gt;10,ROUND(Orders!W8610*1.15,2),SUMIFS(Orders!$V:$V,Orders!$T:$T,Orders!T8610)&lt;=10,"Endirim Yoxdur")</f>
        <v>0.23</v>
      </c>
    </row>
    <row r="8611" spans="3:5" x14ac:dyDescent="0.25">
      <c r="C8611" s="26" t="str">
        <f>IF(Orders!U8611&gt;500,"Yüksək Satış","Aşağı Satış")</f>
        <v>Aşağı Satış</v>
      </c>
      <c r="D8611" s="26" t="str">
        <f>IF(Orders!U8611&gt;500,IF(Orders!E8611="First Class",IF(Orders!W8611=0,"VIP","Special"),"Formal"),"Normal")</f>
        <v>Normal</v>
      </c>
      <c r="E8611" s="26" cm="1">
        <f t="array" ref="E8611">_xlfn.IFS(Orders!W8611=0,"Endirim Yoxdur",SUMIFS(Orders!$V:$V,Orders!$T:$T,Orders!T8611)&gt;10,ROUND(Orders!W8611*1.15,2),SUMIFS(Orders!$V:$V,Orders!$T:$T,Orders!T8611)&lt;=10,"Endirim Yoxdur")</f>
        <v>0.35</v>
      </c>
    </row>
    <row r="8612" spans="3:5" x14ac:dyDescent="0.25">
      <c r="C8612" s="26" t="str">
        <f>IF(Orders!U8612&gt;500,"Yüksək Satış","Aşağı Satış")</f>
        <v>Aşağı Satış</v>
      </c>
      <c r="D8612" s="26" t="str">
        <f>IF(Orders!U8612&gt;500,IF(Orders!E8612="First Class",IF(Orders!W8612=0,"VIP","Special"),"Formal"),"Normal")</f>
        <v>Normal</v>
      </c>
      <c r="E8612" s="26" cm="1">
        <f t="array" ref="E8612">_xlfn.IFS(Orders!W8612=0,"Endirim Yoxdur",SUMIFS(Orders!$V:$V,Orders!$T:$T,Orders!T8612)&gt;10,ROUND(Orders!W8612*1.15,2),SUMIFS(Orders!$V:$V,Orders!$T:$T,Orders!T8612)&lt;=10,"Endirim Yoxdur")</f>
        <v>0.23</v>
      </c>
    </row>
    <row r="8613" spans="3:5" x14ac:dyDescent="0.25">
      <c r="C8613" s="26" t="str">
        <f>IF(Orders!U8613&gt;500,"Yüksək Satış","Aşağı Satış")</f>
        <v>Aşağı Satış</v>
      </c>
      <c r="D8613" s="26" t="str">
        <f>IF(Orders!U8613&gt;500,IF(Orders!E8613="First Class",IF(Orders!W8613=0,"VIP","Special"),"Formal"),"Normal")</f>
        <v>Normal</v>
      </c>
      <c r="E8613" s="26" cm="1">
        <f t="array" ref="E8613">_xlfn.IFS(Orders!W8613=0,"Endirim Yoxdur",SUMIFS(Orders!$V:$V,Orders!$T:$T,Orders!T8613)&gt;10,ROUND(Orders!W8613*1.15,2),SUMIFS(Orders!$V:$V,Orders!$T:$T,Orders!T8613)&lt;=10,"Endirim Yoxdur")</f>
        <v>0.23</v>
      </c>
    </row>
    <row r="8614" spans="3:5" x14ac:dyDescent="0.25">
      <c r="C8614" s="26" t="str">
        <f>IF(Orders!U8614&gt;500,"Yüksək Satış","Aşağı Satış")</f>
        <v>Aşağı Satış</v>
      </c>
      <c r="D8614" s="26" t="str">
        <f>IF(Orders!U8614&gt;500,IF(Orders!E8614="First Class",IF(Orders!W8614=0,"VIP","Special"),"Formal"),"Normal")</f>
        <v>Normal</v>
      </c>
      <c r="E8614" s="26" cm="1">
        <f t="array" ref="E8614">_xlfn.IFS(Orders!W8614=0,"Endirim Yoxdur",SUMIFS(Orders!$V:$V,Orders!$T:$T,Orders!T8614)&gt;10,ROUND(Orders!W8614*1.15,2),SUMIFS(Orders!$V:$V,Orders!$T:$T,Orders!T8614)&lt;=10,"Endirim Yoxdur")</f>
        <v>0.23</v>
      </c>
    </row>
    <row r="8615" spans="3:5" x14ac:dyDescent="0.25">
      <c r="C8615" s="26" t="str">
        <f>IF(Orders!U8615&gt;500,"Yüksək Satış","Aşağı Satış")</f>
        <v>Aşağı Satış</v>
      </c>
      <c r="D8615" s="26" t="str">
        <f>IF(Orders!U8615&gt;500,IF(Orders!E8615="First Class",IF(Orders!W8615=0,"VIP","Special"),"Formal"),"Normal")</f>
        <v>Normal</v>
      </c>
      <c r="E8615" s="26" t="str" cm="1">
        <f t="array" ref="E8615">_xlfn.IFS(Orders!W8615=0,"Endirim Yoxdur",SUMIFS(Orders!$V:$V,Orders!$T:$T,Orders!T8615)&gt;10,ROUND(Orders!W8615*1.15,2),SUMIFS(Orders!$V:$V,Orders!$T:$T,Orders!T8615)&lt;=10,"Endirim Yoxdur")</f>
        <v>Endirim Yoxdur</v>
      </c>
    </row>
    <row r="8616" spans="3:5" x14ac:dyDescent="0.25">
      <c r="C8616" s="26" t="str">
        <f>IF(Orders!U8616&gt;500,"Yüksək Satış","Aşağı Satış")</f>
        <v>Aşağı Satış</v>
      </c>
      <c r="D8616" s="26" t="str">
        <f>IF(Orders!U8616&gt;500,IF(Orders!E8616="First Class",IF(Orders!W8616=0,"VIP","Special"),"Formal"),"Normal")</f>
        <v>Normal</v>
      </c>
      <c r="E8616" s="26" cm="1">
        <f t="array" ref="E8616">_xlfn.IFS(Orders!W8616=0,"Endirim Yoxdur",SUMIFS(Orders!$V:$V,Orders!$T:$T,Orders!T8616)&gt;10,ROUND(Orders!W8616*1.15,2),SUMIFS(Orders!$V:$V,Orders!$T:$T,Orders!T8616)&lt;=10,"Endirim Yoxdur")</f>
        <v>0.23</v>
      </c>
    </row>
    <row r="8617" spans="3:5" x14ac:dyDescent="0.25">
      <c r="C8617" s="26" t="str">
        <f>IF(Orders!U8617&gt;500,"Yüksək Satış","Aşağı Satış")</f>
        <v>Aşağı Satış</v>
      </c>
      <c r="D8617" s="26" t="str">
        <f>IF(Orders!U8617&gt;500,IF(Orders!E8617="First Class",IF(Orders!W8617=0,"VIP","Special"),"Formal"),"Normal")</f>
        <v>Normal</v>
      </c>
      <c r="E8617" s="26" cm="1">
        <f t="array" ref="E8617">_xlfn.IFS(Orders!W8617=0,"Endirim Yoxdur",SUMIFS(Orders!$V:$V,Orders!$T:$T,Orders!T8617)&gt;10,ROUND(Orders!W8617*1.15,2),SUMIFS(Orders!$V:$V,Orders!$T:$T,Orders!T8617)&lt;=10,"Endirim Yoxdur")</f>
        <v>0.23</v>
      </c>
    </row>
    <row r="8618" spans="3:5" x14ac:dyDescent="0.25">
      <c r="C8618" s="26" t="str">
        <f>IF(Orders!U8618&gt;500,"Yüksək Satış","Aşağı Satış")</f>
        <v>Aşağı Satış</v>
      </c>
      <c r="D8618" s="26" t="str">
        <f>IF(Orders!U8618&gt;500,IF(Orders!E8618="First Class",IF(Orders!W8618=0,"VIP","Special"),"Formal"),"Normal")</f>
        <v>Normal</v>
      </c>
      <c r="E8618" s="26" t="str" cm="1">
        <f t="array" ref="E8618">_xlfn.IFS(Orders!W8618=0,"Endirim Yoxdur",SUMIFS(Orders!$V:$V,Orders!$T:$T,Orders!T8618)&gt;10,ROUND(Orders!W8618*1.15,2),SUMIFS(Orders!$V:$V,Orders!$T:$T,Orders!T8618)&lt;=10,"Endirim Yoxdur")</f>
        <v>Endirim Yoxdur</v>
      </c>
    </row>
    <row r="8619" spans="3:5" x14ac:dyDescent="0.25">
      <c r="C8619" s="26" t="str">
        <f>IF(Orders!U8619&gt;500,"Yüksək Satış","Aşağı Satış")</f>
        <v>Aşağı Satış</v>
      </c>
      <c r="D8619" s="26" t="str">
        <f>IF(Orders!U8619&gt;500,IF(Orders!E8619="First Class",IF(Orders!W8619=0,"VIP","Special"),"Formal"),"Normal")</f>
        <v>Normal</v>
      </c>
      <c r="E8619" s="26" cm="1">
        <f t="array" ref="E8619">_xlfn.IFS(Orders!W8619=0,"Endirim Yoxdur",SUMIFS(Orders!$V:$V,Orders!$T:$T,Orders!T8619)&gt;10,ROUND(Orders!W8619*1.15,2),SUMIFS(Orders!$V:$V,Orders!$T:$T,Orders!T8619)&lt;=10,"Endirim Yoxdur")</f>
        <v>0.81</v>
      </c>
    </row>
    <row r="8620" spans="3:5" x14ac:dyDescent="0.25">
      <c r="C8620" s="26" t="str">
        <f>IF(Orders!U8620&gt;500,"Yüksək Satış","Aşağı Satış")</f>
        <v>Aşağı Satış</v>
      </c>
      <c r="D8620" s="26" t="str">
        <f>IF(Orders!U8620&gt;500,IF(Orders!E8620="First Class",IF(Orders!W8620=0,"VIP","Special"),"Formal"),"Normal")</f>
        <v>Normal</v>
      </c>
      <c r="E8620" s="26" cm="1">
        <f t="array" ref="E8620">_xlfn.IFS(Orders!W8620=0,"Endirim Yoxdur",SUMIFS(Orders!$V:$V,Orders!$T:$T,Orders!T8620)&gt;10,ROUND(Orders!W8620*1.15,2),SUMIFS(Orders!$V:$V,Orders!$T:$T,Orders!T8620)&lt;=10,"Endirim Yoxdur")</f>
        <v>0.81</v>
      </c>
    </row>
    <row r="8621" spans="3:5" x14ac:dyDescent="0.25">
      <c r="C8621" s="26" t="str">
        <f>IF(Orders!U8621&gt;500,"Yüksək Satış","Aşağı Satış")</f>
        <v>Aşağı Satış</v>
      </c>
      <c r="D8621" s="26" t="str">
        <f>IF(Orders!U8621&gt;500,IF(Orders!E8621="First Class",IF(Orders!W8621=0,"VIP","Special"),"Formal"),"Normal")</f>
        <v>Normal</v>
      </c>
      <c r="E8621" s="26" cm="1">
        <f t="array" ref="E8621">_xlfn.IFS(Orders!W8621=0,"Endirim Yoxdur",SUMIFS(Orders!$V:$V,Orders!$T:$T,Orders!T8621)&gt;10,ROUND(Orders!W8621*1.15,2),SUMIFS(Orders!$V:$V,Orders!$T:$T,Orders!T8621)&lt;=10,"Endirim Yoxdur")</f>
        <v>0.81</v>
      </c>
    </row>
    <row r="8622" spans="3:5" x14ac:dyDescent="0.25">
      <c r="C8622" s="26" t="str">
        <f>IF(Orders!U8622&gt;500,"Yüksək Satış","Aşağı Satış")</f>
        <v>Aşağı Satış</v>
      </c>
      <c r="D8622" s="26" t="str">
        <f>IF(Orders!U8622&gt;500,IF(Orders!E8622="First Class",IF(Orders!W8622=0,"VIP","Special"),"Formal"),"Normal")</f>
        <v>Normal</v>
      </c>
      <c r="E8622" s="26" cm="1">
        <f t="array" ref="E8622">_xlfn.IFS(Orders!W8622=0,"Endirim Yoxdur",SUMIFS(Orders!$V:$V,Orders!$T:$T,Orders!T8622)&gt;10,ROUND(Orders!W8622*1.15,2),SUMIFS(Orders!$V:$V,Orders!$T:$T,Orders!T8622)&lt;=10,"Endirim Yoxdur")</f>
        <v>0.81</v>
      </c>
    </row>
    <row r="8623" spans="3:5" x14ac:dyDescent="0.25">
      <c r="C8623" s="26" t="str">
        <f>IF(Orders!U8623&gt;500,"Yüksək Satış","Aşağı Satış")</f>
        <v>Aşağı Satış</v>
      </c>
      <c r="D8623" s="26" t="str">
        <f>IF(Orders!U8623&gt;500,IF(Orders!E8623="First Class",IF(Orders!W8623=0,"VIP","Special"),"Formal"),"Normal")</f>
        <v>Normal</v>
      </c>
      <c r="E8623" s="26" t="str" cm="1">
        <f t="array" ref="E8623">_xlfn.IFS(Orders!W8623=0,"Endirim Yoxdur",SUMIFS(Orders!$V:$V,Orders!$T:$T,Orders!T8623)&gt;10,ROUND(Orders!W8623*1.15,2),SUMIFS(Orders!$V:$V,Orders!$T:$T,Orders!T8623)&lt;=10,"Endirim Yoxdur")</f>
        <v>Endirim Yoxdur</v>
      </c>
    </row>
    <row r="8624" spans="3:5" x14ac:dyDescent="0.25">
      <c r="C8624" s="26" t="str">
        <f>IF(Orders!U8624&gt;500,"Yüksək Satış","Aşağı Satış")</f>
        <v>Aşağı Satış</v>
      </c>
      <c r="D8624" s="26" t="str">
        <f>IF(Orders!U8624&gt;500,IF(Orders!E8624="First Class",IF(Orders!W8624=0,"VIP","Special"),"Formal"),"Normal")</f>
        <v>Normal</v>
      </c>
      <c r="E8624" s="26" cm="1">
        <f t="array" ref="E8624">_xlfn.IFS(Orders!W8624=0,"Endirim Yoxdur",SUMIFS(Orders!$V:$V,Orders!$T:$T,Orders!T8624)&gt;10,ROUND(Orders!W8624*1.15,2),SUMIFS(Orders!$V:$V,Orders!$T:$T,Orders!T8624)&lt;=10,"Endirim Yoxdur")</f>
        <v>0.23</v>
      </c>
    </row>
    <row r="8625" spans="3:5" x14ac:dyDescent="0.25">
      <c r="C8625" s="26" t="str">
        <f>IF(Orders!U8625&gt;500,"Yüksək Satış","Aşağı Satış")</f>
        <v>Aşağı Satış</v>
      </c>
      <c r="D8625" s="26" t="str">
        <f>IF(Orders!U8625&gt;500,IF(Orders!E8625="First Class",IF(Orders!W8625=0,"VIP","Special"),"Formal"),"Normal")</f>
        <v>Normal</v>
      </c>
      <c r="E8625" s="26" cm="1">
        <f t="array" ref="E8625">_xlfn.IFS(Orders!W8625=0,"Endirim Yoxdur",SUMIFS(Orders!$V:$V,Orders!$T:$T,Orders!T8625)&gt;10,ROUND(Orders!W8625*1.15,2),SUMIFS(Orders!$V:$V,Orders!$T:$T,Orders!T8625)&lt;=10,"Endirim Yoxdur")</f>
        <v>0.23</v>
      </c>
    </row>
    <row r="8626" spans="3:5" x14ac:dyDescent="0.25">
      <c r="C8626" s="26" t="str">
        <f>IF(Orders!U8626&gt;500,"Yüksək Satış","Aşağı Satış")</f>
        <v>Aşağı Satış</v>
      </c>
      <c r="D8626" s="26" t="str">
        <f>IF(Orders!U8626&gt;500,IF(Orders!E8626="First Class",IF(Orders!W8626=0,"VIP","Special"),"Formal"),"Normal")</f>
        <v>Normal</v>
      </c>
      <c r="E8626" s="26" t="str" cm="1">
        <f t="array" ref="E8626">_xlfn.IFS(Orders!W8626=0,"Endirim Yoxdur",SUMIFS(Orders!$V:$V,Orders!$T:$T,Orders!T8626)&gt;10,ROUND(Orders!W8626*1.15,2),SUMIFS(Orders!$V:$V,Orders!$T:$T,Orders!T8626)&lt;=10,"Endirim Yoxdur")</f>
        <v>Endirim Yoxdur</v>
      </c>
    </row>
    <row r="8627" spans="3:5" x14ac:dyDescent="0.25">
      <c r="C8627" s="26" t="str">
        <f>IF(Orders!U8627&gt;500,"Yüksək Satış","Aşağı Satış")</f>
        <v>Aşağı Satış</v>
      </c>
      <c r="D8627" s="26" t="str">
        <f>IF(Orders!U8627&gt;500,IF(Orders!E8627="First Class",IF(Orders!W8627=0,"VIP","Special"),"Formal"),"Normal")</f>
        <v>Normal</v>
      </c>
      <c r="E8627" s="26" cm="1">
        <f t="array" ref="E8627">_xlfn.IFS(Orders!W8627=0,"Endirim Yoxdur",SUMIFS(Orders!$V:$V,Orders!$T:$T,Orders!T8627)&gt;10,ROUND(Orders!W8627*1.15,2),SUMIFS(Orders!$V:$V,Orders!$T:$T,Orders!T8627)&lt;=10,"Endirim Yoxdur")</f>
        <v>0.23</v>
      </c>
    </row>
    <row r="8628" spans="3:5" x14ac:dyDescent="0.25">
      <c r="C8628" s="26" t="str">
        <f>IF(Orders!U8628&gt;500,"Yüksək Satış","Aşağı Satış")</f>
        <v>Aşağı Satış</v>
      </c>
      <c r="D8628" s="26" t="str">
        <f>IF(Orders!U8628&gt;500,IF(Orders!E8628="First Class",IF(Orders!W8628=0,"VIP","Special"),"Formal"),"Normal")</f>
        <v>Normal</v>
      </c>
      <c r="E8628" s="26" t="str" cm="1">
        <f t="array" ref="E8628">_xlfn.IFS(Orders!W8628=0,"Endirim Yoxdur",SUMIFS(Orders!$V:$V,Orders!$T:$T,Orders!T8628)&gt;10,ROUND(Orders!W8628*1.15,2),SUMIFS(Orders!$V:$V,Orders!$T:$T,Orders!T8628)&lt;=10,"Endirim Yoxdur")</f>
        <v>Endirim Yoxdur</v>
      </c>
    </row>
    <row r="8629" spans="3:5" x14ac:dyDescent="0.25">
      <c r="C8629" s="26" t="str">
        <f>IF(Orders!U8629&gt;500,"Yüksək Satış","Aşağı Satış")</f>
        <v>Aşağı Satış</v>
      </c>
      <c r="D8629" s="26" t="str">
        <f>IF(Orders!U8629&gt;500,IF(Orders!E8629="First Class",IF(Orders!W8629=0,"VIP","Special"),"Formal"),"Normal")</f>
        <v>Normal</v>
      </c>
      <c r="E8629" s="26" cm="1">
        <f t="array" ref="E8629">_xlfn.IFS(Orders!W8629=0,"Endirim Yoxdur",SUMIFS(Orders!$V:$V,Orders!$T:$T,Orders!T8629)&gt;10,ROUND(Orders!W8629*1.15,2),SUMIFS(Orders!$V:$V,Orders!$T:$T,Orders!T8629)&lt;=10,"Endirim Yoxdur")</f>
        <v>0.23</v>
      </c>
    </row>
    <row r="8630" spans="3:5" x14ac:dyDescent="0.25">
      <c r="C8630" s="26" t="str">
        <f>IF(Orders!U8630&gt;500,"Yüksək Satış","Aşağı Satış")</f>
        <v>Aşağı Satış</v>
      </c>
      <c r="D8630" s="26" t="str">
        <f>IF(Orders!U8630&gt;500,IF(Orders!E8630="First Class",IF(Orders!W8630=0,"VIP","Special"),"Formal"),"Normal")</f>
        <v>Normal</v>
      </c>
      <c r="E8630" s="26" cm="1">
        <f t="array" ref="E8630">_xlfn.IFS(Orders!W8630=0,"Endirim Yoxdur",SUMIFS(Orders!$V:$V,Orders!$T:$T,Orders!T8630)&gt;10,ROUND(Orders!W8630*1.15,2),SUMIFS(Orders!$V:$V,Orders!$T:$T,Orders!T8630)&lt;=10,"Endirim Yoxdur")</f>
        <v>0.23</v>
      </c>
    </row>
    <row r="8631" spans="3:5" x14ac:dyDescent="0.25">
      <c r="C8631" s="26" t="str">
        <f>IF(Orders!U8631&gt;500,"Yüksək Satış","Aşağı Satış")</f>
        <v>Yüksək Satış</v>
      </c>
      <c r="D8631" s="26" t="str">
        <f>IF(Orders!U8631&gt;500,IF(Orders!E8631="First Class",IF(Orders!W8631=0,"VIP","Special"),"Formal"),"Normal")</f>
        <v>Formal</v>
      </c>
      <c r="E8631" s="26" t="str" cm="1">
        <f t="array" ref="E8631">_xlfn.IFS(Orders!W8631=0,"Endirim Yoxdur",SUMIFS(Orders!$V:$V,Orders!$T:$T,Orders!T8631)&gt;10,ROUND(Orders!W8631*1.15,2),SUMIFS(Orders!$V:$V,Orders!$T:$T,Orders!T8631)&lt;=10,"Endirim Yoxdur")</f>
        <v>Endirim Yoxdur</v>
      </c>
    </row>
    <row r="8632" spans="3:5" x14ac:dyDescent="0.25">
      <c r="C8632" s="26" t="str">
        <f>IF(Orders!U8632&gt;500,"Yüksək Satış","Aşağı Satış")</f>
        <v>Aşağı Satış</v>
      </c>
      <c r="D8632" s="26" t="str">
        <f>IF(Orders!U8632&gt;500,IF(Orders!E8632="First Class",IF(Orders!W8632=0,"VIP","Special"),"Formal"),"Normal")</f>
        <v>Normal</v>
      </c>
      <c r="E8632" s="26" t="str" cm="1">
        <f t="array" ref="E8632">_xlfn.IFS(Orders!W8632=0,"Endirim Yoxdur",SUMIFS(Orders!$V:$V,Orders!$T:$T,Orders!T8632)&gt;10,ROUND(Orders!W8632*1.15,2),SUMIFS(Orders!$V:$V,Orders!$T:$T,Orders!T8632)&lt;=10,"Endirim Yoxdur")</f>
        <v>Endirim Yoxdur</v>
      </c>
    </row>
    <row r="8633" spans="3:5" x14ac:dyDescent="0.25">
      <c r="C8633" s="26" t="str">
        <f>IF(Orders!U8633&gt;500,"Yüksək Satış","Aşağı Satış")</f>
        <v>Aşağı Satış</v>
      </c>
      <c r="D8633" s="26" t="str">
        <f>IF(Orders!U8633&gt;500,IF(Orders!E8633="First Class",IF(Orders!W8633=0,"VIP","Special"),"Formal"),"Normal")</f>
        <v>Normal</v>
      </c>
      <c r="E8633" s="26" t="str" cm="1">
        <f t="array" ref="E8633">_xlfn.IFS(Orders!W8633=0,"Endirim Yoxdur",SUMIFS(Orders!$V:$V,Orders!$T:$T,Orders!T8633)&gt;10,ROUND(Orders!W8633*1.15,2),SUMIFS(Orders!$V:$V,Orders!$T:$T,Orders!T8633)&lt;=10,"Endirim Yoxdur")</f>
        <v>Endirim Yoxdur</v>
      </c>
    </row>
    <row r="8634" spans="3:5" x14ac:dyDescent="0.25">
      <c r="C8634" s="26" t="str">
        <f>IF(Orders!U8634&gt;500,"Yüksək Satış","Aşağı Satış")</f>
        <v>Aşağı Satış</v>
      </c>
      <c r="D8634" s="26" t="str">
        <f>IF(Orders!U8634&gt;500,IF(Orders!E8634="First Class",IF(Orders!W8634=0,"VIP","Special"),"Formal"),"Normal")</f>
        <v>Normal</v>
      </c>
      <c r="E8634" s="26" cm="1">
        <f t="array" ref="E8634">_xlfn.IFS(Orders!W8634=0,"Endirim Yoxdur",SUMIFS(Orders!$V:$V,Orders!$T:$T,Orders!T8634)&gt;10,ROUND(Orders!W8634*1.15,2),SUMIFS(Orders!$V:$V,Orders!$T:$T,Orders!T8634)&lt;=10,"Endirim Yoxdur")</f>
        <v>0.23</v>
      </c>
    </row>
    <row r="8635" spans="3:5" x14ac:dyDescent="0.25">
      <c r="C8635" s="26" t="str">
        <f>IF(Orders!U8635&gt;500,"Yüksək Satış","Aşağı Satış")</f>
        <v>Aşağı Satış</v>
      </c>
      <c r="D8635" s="26" t="str">
        <f>IF(Orders!U8635&gt;500,IF(Orders!E8635="First Class",IF(Orders!W8635=0,"VIP","Special"),"Formal"),"Normal")</f>
        <v>Normal</v>
      </c>
      <c r="E8635" s="26" t="str" cm="1">
        <f t="array" ref="E8635">_xlfn.IFS(Orders!W8635=0,"Endirim Yoxdur",SUMIFS(Orders!$V:$V,Orders!$T:$T,Orders!T8635)&gt;10,ROUND(Orders!W8635*1.15,2),SUMIFS(Orders!$V:$V,Orders!$T:$T,Orders!T8635)&lt;=10,"Endirim Yoxdur")</f>
        <v>Endirim Yoxdur</v>
      </c>
    </row>
    <row r="8636" spans="3:5" x14ac:dyDescent="0.25">
      <c r="C8636" s="26" t="str">
        <f>IF(Orders!U8636&gt;500,"Yüksək Satış","Aşağı Satış")</f>
        <v>Aşağı Satış</v>
      </c>
      <c r="D8636" s="26" t="str">
        <f>IF(Orders!U8636&gt;500,IF(Orders!E8636="First Class",IF(Orders!W8636=0,"VIP","Special"),"Formal"),"Normal")</f>
        <v>Normal</v>
      </c>
      <c r="E8636" s="26" cm="1">
        <f t="array" ref="E8636">_xlfn.IFS(Orders!W8636=0,"Endirim Yoxdur",SUMIFS(Orders!$V:$V,Orders!$T:$T,Orders!T8636)&gt;10,ROUND(Orders!W8636*1.15,2),SUMIFS(Orders!$V:$V,Orders!$T:$T,Orders!T8636)&lt;=10,"Endirim Yoxdur")</f>
        <v>0.23</v>
      </c>
    </row>
    <row r="8637" spans="3:5" x14ac:dyDescent="0.25">
      <c r="C8637" s="26" t="str">
        <f>IF(Orders!U8637&gt;500,"Yüksək Satış","Aşağı Satış")</f>
        <v>Aşağı Satış</v>
      </c>
      <c r="D8637" s="26" t="str">
        <f>IF(Orders!U8637&gt;500,IF(Orders!E8637="First Class",IF(Orders!W8637=0,"VIP","Special"),"Formal"),"Normal")</f>
        <v>Normal</v>
      </c>
      <c r="E8637" s="26" cm="1">
        <f t="array" ref="E8637">_xlfn.IFS(Orders!W8637=0,"Endirim Yoxdur",SUMIFS(Orders!$V:$V,Orders!$T:$T,Orders!T8637)&gt;10,ROUND(Orders!W8637*1.15,2),SUMIFS(Orders!$V:$V,Orders!$T:$T,Orders!T8637)&lt;=10,"Endirim Yoxdur")</f>
        <v>0.23</v>
      </c>
    </row>
    <row r="8638" spans="3:5" x14ac:dyDescent="0.25">
      <c r="C8638" s="26" t="str">
        <f>IF(Orders!U8638&gt;500,"Yüksək Satış","Aşağı Satış")</f>
        <v>Yüksək Satış</v>
      </c>
      <c r="D8638" s="26" t="str">
        <f>IF(Orders!U8638&gt;500,IF(Orders!E8638="First Class",IF(Orders!W8638=0,"VIP","Special"),"Formal"),"Normal")</f>
        <v>Formal</v>
      </c>
      <c r="E8638" s="26" cm="1">
        <f t="array" ref="E8638">_xlfn.IFS(Orders!W8638=0,"Endirim Yoxdur",SUMIFS(Orders!$V:$V,Orders!$T:$T,Orders!T8638)&gt;10,ROUND(Orders!W8638*1.15,2),SUMIFS(Orders!$V:$V,Orders!$T:$T,Orders!T8638)&lt;=10,"Endirim Yoxdur")</f>
        <v>0.46</v>
      </c>
    </row>
    <row r="8639" spans="3:5" x14ac:dyDescent="0.25">
      <c r="C8639" s="26" t="str">
        <f>IF(Orders!U8639&gt;500,"Yüksək Satış","Aşağı Satış")</f>
        <v>Aşağı Satış</v>
      </c>
      <c r="D8639" s="26" t="str">
        <f>IF(Orders!U8639&gt;500,IF(Orders!E8639="First Class",IF(Orders!W8639=0,"VIP","Special"),"Formal"),"Normal")</f>
        <v>Normal</v>
      </c>
      <c r="E8639" s="26" cm="1">
        <f t="array" ref="E8639">_xlfn.IFS(Orders!W8639=0,"Endirim Yoxdur",SUMIFS(Orders!$V:$V,Orders!$T:$T,Orders!T8639)&gt;10,ROUND(Orders!W8639*1.15,2),SUMIFS(Orders!$V:$V,Orders!$T:$T,Orders!T8639)&lt;=10,"Endirim Yoxdur")</f>
        <v>0.23</v>
      </c>
    </row>
    <row r="8640" spans="3:5" x14ac:dyDescent="0.25">
      <c r="C8640" s="26" t="str">
        <f>IF(Orders!U8640&gt;500,"Yüksək Satış","Aşağı Satış")</f>
        <v>Aşağı Satış</v>
      </c>
      <c r="D8640" s="26" t="str">
        <f>IF(Orders!U8640&gt;500,IF(Orders!E8640="First Class",IF(Orders!W8640=0,"VIP","Special"),"Formal"),"Normal")</f>
        <v>Normal</v>
      </c>
      <c r="E8640" s="26" t="str" cm="1">
        <f t="array" ref="E8640">_xlfn.IFS(Orders!W8640=0,"Endirim Yoxdur",SUMIFS(Orders!$V:$V,Orders!$T:$T,Orders!T8640)&gt;10,ROUND(Orders!W8640*1.15,2),SUMIFS(Orders!$V:$V,Orders!$T:$T,Orders!T8640)&lt;=10,"Endirim Yoxdur")</f>
        <v>Endirim Yoxdur</v>
      </c>
    </row>
    <row r="8641" spans="3:5" x14ac:dyDescent="0.25">
      <c r="C8641" s="26" t="str">
        <f>IF(Orders!U8641&gt;500,"Yüksək Satış","Aşağı Satış")</f>
        <v>Aşağı Satış</v>
      </c>
      <c r="D8641" s="26" t="str">
        <f>IF(Orders!U8641&gt;500,IF(Orders!E8641="First Class",IF(Orders!W8641=0,"VIP","Special"),"Formal"),"Normal")</f>
        <v>Normal</v>
      </c>
      <c r="E8641" s="26" t="str" cm="1">
        <f t="array" ref="E8641">_xlfn.IFS(Orders!W8641=0,"Endirim Yoxdur",SUMIFS(Orders!$V:$V,Orders!$T:$T,Orders!T8641)&gt;10,ROUND(Orders!W8641*1.15,2),SUMIFS(Orders!$V:$V,Orders!$T:$T,Orders!T8641)&lt;=10,"Endirim Yoxdur")</f>
        <v>Endirim Yoxdur</v>
      </c>
    </row>
    <row r="8642" spans="3:5" x14ac:dyDescent="0.25">
      <c r="C8642" s="26" t="str">
        <f>IF(Orders!U8642&gt;500,"Yüksək Satış","Aşağı Satış")</f>
        <v>Aşağı Satış</v>
      </c>
      <c r="D8642" s="26" t="str">
        <f>IF(Orders!U8642&gt;500,IF(Orders!E8642="First Class",IF(Orders!W8642=0,"VIP","Special"),"Formal"),"Normal")</f>
        <v>Normal</v>
      </c>
      <c r="E8642" s="26" t="str" cm="1">
        <f t="array" ref="E8642">_xlfn.IFS(Orders!W8642=0,"Endirim Yoxdur",SUMIFS(Orders!$V:$V,Orders!$T:$T,Orders!T8642)&gt;10,ROUND(Orders!W8642*1.15,2),SUMIFS(Orders!$V:$V,Orders!$T:$T,Orders!T8642)&lt;=10,"Endirim Yoxdur")</f>
        <v>Endirim Yoxdur</v>
      </c>
    </row>
    <row r="8643" spans="3:5" x14ac:dyDescent="0.25">
      <c r="C8643" s="26" t="str">
        <f>IF(Orders!U8643&gt;500,"Yüksək Satış","Aşağı Satış")</f>
        <v>Aşağı Satış</v>
      </c>
      <c r="D8643" s="26" t="str">
        <f>IF(Orders!U8643&gt;500,IF(Orders!E8643="First Class",IF(Orders!W8643=0,"VIP","Special"),"Formal"),"Normal")</f>
        <v>Normal</v>
      </c>
      <c r="E8643" s="26" t="str" cm="1">
        <f t="array" ref="E8643">_xlfn.IFS(Orders!W8643=0,"Endirim Yoxdur",SUMIFS(Orders!$V:$V,Orders!$T:$T,Orders!T8643)&gt;10,ROUND(Orders!W8643*1.15,2),SUMIFS(Orders!$V:$V,Orders!$T:$T,Orders!T8643)&lt;=10,"Endirim Yoxdur")</f>
        <v>Endirim Yoxdur</v>
      </c>
    </row>
    <row r="8644" spans="3:5" x14ac:dyDescent="0.25">
      <c r="C8644" s="26" t="str">
        <f>IF(Orders!U8644&gt;500,"Yüksək Satış","Aşağı Satış")</f>
        <v>Yüksək Satış</v>
      </c>
      <c r="D8644" s="26" t="str">
        <f>IF(Orders!U8644&gt;500,IF(Orders!E8644="First Class",IF(Orders!W8644=0,"VIP","Special"),"Formal"),"Normal")</f>
        <v>Formal</v>
      </c>
      <c r="E8644" s="26" cm="1">
        <f t="array" ref="E8644">_xlfn.IFS(Orders!W8644=0,"Endirim Yoxdur",SUMIFS(Orders!$V:$V,Orders!$T:$T,Orders!T8644)&gt;10,ROUND(Orders!W8644*1.15,2),SUMIFS(Orders!$V:$V,Orders!$T:$T,Orders!T8644)&lt;=10,"Endirim Yoxdur")</f>
        <v>0.92</v>
      </c>
    </row>
    <row r="8645" spans="3:5" x14ac:dyDescent="0.25">
      <c r="C8645" s="26" t="str">
        <f>IF(Orders!U8645&gt;500,"Yüksək Satış","Aşağı Satış")</f>
        <v>Aşağı Satış</v>
      </c>
      <c r="D8645" s="26" t="str">
        <f>IF(Orders!U8645&gt;500,IF(Orders!E8645="First Class",IF(Orders!W8645=0,"VIP","Special"),"Formal"),"Normal")</f>
        <v>Normal</v>
      </c>
      <c r="E8645" s="26" t="str" cm="1">
        <f t="array" ref="E8645">_xlfn.IFS(Orders!W8645=0,"Endirim Yoxdur",SUMIFS(Orders!$V:$V,Orders!$T:$T,Orders!T8645)&gt;10,ROUND(Orders!W8645*1.15,2),SUMIFS(Orders!$V:$V,Orders!$T:$T,Orders!T8645)&lt;=10,"Endirim Yoxdur")</f>
        <v>Endirim Yoxdur</v>
      </c>
    </row>
    <row r="8646" spans="3:5" x14ac:dyDescent="0.25">
      <c r="C8646" s="26" t="str">
        <f>IF(Orders!U8646&gt;500,"Yüksək Satış","Aşağı Satış")</f>
        <v>Aşağı Satış</v>
      </c>
      <c r="D8646" s="26" t="str">
        <f>IF(Orders!U8646&gt;500,IF(Orders!E8646="First Class",IF(Orders!W8646=0,"VIP","Special"),"Formal"),"Normal")</f>
        <v>Normal</v>
      </c>
      <c r="E8646" s="26" cm="1">
        <f t="array" ref="E8646">_xlfn.IFS(Orders!W8646=0,"Endirim Yoxdur",SUMIFS(Orders!$V:$V,Orders!$T:$T,Orders!T8646)&gt;10,ROUND(Orders!W8646*1.15,2),SUMIFS(Orders!$V:$V,Orders!$T:$T,Orders!T8646)&lt;=10,"Endirim Yoxdur")</f>
        <v>0.23</v>
      </c>
    </row>
    <row r="8647" spans="3:5" x14ac:dyDescent="0.25">
      <c r="C8647" s="26" t="str">
        <f>IF(Orders!U8647&gt;500,"Yüksək Satış","Aşağı Satış")</f>
        <v>Aşağı Satış</v>
      </c>
      <c r="D8647" s="26" t="str">
        <f>IF(Orders!U8647&gt;500,IF(Orders!E8647="First Class",IF(Orders!W8647=0,"VIP","Special"),"Formal"),"Normal")</f>
        <v>Normal</v>
      </c>
      <c r="E8647" s="26" t="str" cm="1">
        <f t="array" ref="E8647">_xlfn.IFS(Orders!W8647=0,"Endirim Yoxdur",SUMIFS(Orders!$V:$V,Orders!$T:$T,Orders!T8647)&gt;10,ROUND(Orders!W8647*1.15,2),SUMIFS(Orders!$V:$V,Orders!$T:$T,Orders!T8647)&lt;=10,"Endirim Yoxdur")</f>
        <v>Endirim Yoxdur</v>
      </c>
    </row>
    <row r="8648" spans="3:5" x14ac:dyDescent="0.25">
      <c r="C8648" s="26" t="str">
        <f>IF(Orders!U8648&gt;500,"Yüksək Satış","Aşağı Satış")</f>
        <v>Aşağı Satış</v>
      </c>
      <c r="D8648" s="26" t="str">
        <f>IF(Orders!U8648&gt;500,IF(Orders!E8648="First Class",IF(Orders!W8648=0,"VIP","Special"),"Formal"),"Normal")</f>
        <v>Normal</v>
      </c>
      <c r="E8648" s="26" t="str" cm="1">
        <f t="array" ref="E8648">_xlfn.IFS(Orders!W8648=0,"Endirim Yoxdur",SUMIFS(Orders!$V:$V,Orders!$T:$T,Orders!T8648)&gt;10,ROUND(Orders!W8648*1.15,2),SUMIFS(Orders!$V:$V,Orders!$T:$T,Orders!T8648)&lt;=10,"Endirim Yoxdur")</f>
        <v>Endirim Yoxdur</v>
      </c>
    </row>
    <row r="8649" spans="3:5" x14ac:dyDescent="0.25">
      <c r="C8649" s="26" t="str">
        <f>IF(Orders!U8649&gt;500,"Yüksək Satış","Aşağı Satış")</f>
        <v>Aşağı Satış</v>
      </c>
      <c r="D8649" s="26" t="str">
        <f>IF(Orders!U8649&gt;500,IF(Orders!E8649="First Class",IF(Orders!W8649=0,"VIP","Special"),"Formal"),"Normal")</f>
        <v>Normal</v>
      </c>
      <c r="E8649" s="26" cm="1">
        <f t="array" ref="E8649">_xlfn.IFS(Orders!W8649=0,"Endirim Yoxdur",SUMIFS(Orders!$V:$V,Orders!$T:$T,Orders!T8649)&gt;10,ROUND(Orders!W8649*1.15,2),SUMIFS(Orders!$V:$V,Orders!$T:$T,Orders!T8649)&lt;=10,"Endirim Yoxdur")</f>
        <v>0.23</v>
      </c>
    </row>
    <row r="8650" spans="3:5" x14ac:dyDescent="0.25">
      <c r="C8650" s="26" t="str">
        <f>IF(Orders!U8650&gt;500,"Yüksək Satış","Aşağı Satış")</f>
        <v>Aşağı Satış</v>
      </c>
      <c r="D8650" s="26" t="str">
        <f>IF(Orders!U8650&gt;500,IF(Orders!E8650="First Class",IF(Orders!W8650=0,"VIP","Special"),"Formal"),"Normal")</f>
        <v>Normal</v>
      </c>
      <c r="E8650" s="26" t="str" cm="1">
        <f t="array" ref="E8650">_xlfn.IFS(Orders!W8650=0,"Endirim Yoxdur",SUMIFS(Orders!$V:$V,Orders!$T:$T,Orders!T8650)&gt;10,ROUND(Orders!W8650*1.15,2),SUMIFS(Orders!$V:$V,Orders!$T:$T,Orders!T8650)&lt;=10,"Endirim Yoxdur")</f>
        <v>Endirim Yoxdur</v>
      </c>
    </row>
    <row r="8651" spans="3:5" x14ac:dyDescent="0.25">
      <c r="C8651" s="26" t="str">
        <f>IF(Orders!U8651&gt;500,"Yüksək Satış","Aşağı Satış")</f>
        <v>Aşağı Satış</v>
      </c>
      <c r="D8651" s="26" t="str">
        <f>IF(Orders!U8651&gt;500,IF(Orders!E8651="First Class",IF(Orders!W8651=0,"VIP","Special"),"Formal"),"Normal")</f>
        <v>Normal</v>
      </c>
      <c r="E8651" s="26" t="str" cm="1">
        <f t="array" ref="E8651">_xlfn.IFS(Orders!W8651=0,"Endirim Yoxdur",SUMIFS(Orders!$V:$V,Orders!$T:$T,Orders!T8651)&gt;10,ROUND(Orders!W8651*1.15,2),SUMIFS(Orders!$V:$V,Orders!$T:$T,Orders!T8651)&lt;=10,"Endirim Yoxdur")</f>
        <v>Endirim Yoxdur</v>
      </c>
    </row>
    <row r="8652" spans="3:5" x14ac:dyDescent="0.25">
      <c r="C8652" s="26" t="str">
        <f>IF(Orders!U8652&gt;500,"Yüksək Satış","Aşağı Satış")</f>
        <v>Aşağı Satış</v>
      </c>
      <c r="D8652" s="26" t="str">
        <f>IF(Orders!U8652&gt;500,IF(Orders!E8652="First Class",IF(Orders!W8652=0,"VIP","Special"),"Formal"),"Normal")</f>
        <v>Normal</v>
      </c>
      <c r="E8652" s="26" t="str" cm="1">
        <f t="array" ref="E8652">_xlfn.IFS(Orders!W8652=0,"Endirim Yoxdur",SUMIFS(Orders!$V:$V,Orders!$T:$T,Orders!T8652)&gt;10,ROUND(Orders!W8652*1.15,2),SUMIFS(Orders!$V:$V,Orders!$T:$T,Orders!T8652)&lt;=10,"Endirim Yoxdur")</f>
        <v>Endirim Yoxdur</v>
      </c>
    </row>
    <row r="8653" spans="3:5" x14ac:dyDescent="0.25">
      <c r="C8653" s="26" t="str">
        <f>IF(Orders!U8653&gt;500,"Yüksək Satış","Aşağı Satış")</f>
        <v>Aşağı Satış</v>
      </c>
      <c r="D8653" s="26" t="str">
        <f>IF(Orders!U8653&gt;500,IF(Orders!E8653="First Class",IF(Orders!W8653=0,"VIP","Special"),"Formal"),"Normal")</f>
        <v>Normal</v>
      </c>
      <c r="E8653" s="26" t="str" cm="1">
        <f t="array" ref="E8653">_xlfn.IFS(Orders!W8653=0,"Endirim Yoxdur",SUMIFS(Orders!$V:$V,Orders!$T:$T,Orders!T8653)&gt;10,ROUND(Orders!W8653*1.15,2),SUMIFS(Orders!$V:$V,Orders!$T:$T,Orders!T8653)&lt;=10,"Endirim Yoxdur")</f>
        <v>Endirim Yoxdur</v>
      </c>
    </row>
    <row r="8654" spans="3:5" x14ac:dyDescent="0.25">
      <c r="C8654" s="26" t="str">
        <f>IF(Orders!U8654&gt;500,"Yüksək Satış","Aşağı Satış")</f>
        <v>Aşağı Satış</v>
      </c>
      <c r="D8654" s="26" t="str">
        <f>IF(Orders!U8654&gt;500,IF(Orders!E8654="First Class",IF(Orders!W8654=0,"VIP","Special"),"Formal"),"Normal")</f>
        <v>Normal</v>
      </c>
      <c r="E8654" s="26" cm="1">
        <f t="array" ref="E8654">_xlfn.IFS(Orders!W8654=0,"Endirim Yoxdur",SUMIFS(Orders!$V:$V,Orders!$T:$T,Orders!T8654)&gt;10,ROUND(Orders!W8654*1.15,2),SUMIFS(Orders!$V:$V,Orders!$T:$T,Orders!T8654)&lt;=10,"Endirim Yoxdur")</f>
        <v>0.23</v>
      </c>
    </row>
    <row r="8655" spans="3:5" x14ac:dyDescent="0.25">
      <c r="C8655" s="26" t="str">
        <f>IF(Orders!U8655&gt;500,"Yüksək Satış","Aşağı Satış")</f>
        <v>Aşağı Satış</v>
      </c>
      <c r="D8655" s="26" t="str">
        <f>IF(Orders!U8655&gt;500,IF(Orders!E8655="First Class",IF(Orders!W8655=0,"VIP","Special"),"Formal"),"Normal")</f>
        <v>Normal</v>
      </c>
      <c r="E8655" s="26" cm="1">
        <f t="array" ref="E8655">_xlfn.IFS(Orders!W8655=0,"Endirim Yoxdur",SUMIFS(Orders!$V:$V,Orders!$T:$T,Orders!T8655)&gt;10,ROUND(Orders!W8655*1.15,2),SUMIFS(Orders!$V:$V,Orders!$T:$T,Orders!T8655)&lt;=10,"Endirim Yoxdur")</f>
        <v>0.46</v>
      </c>
    </row>
    <row r="8656" spans="3:5" x14ac:dyDescent="0.25">
      <c r="C8656" s="26" t="str">
        <f>IF(Orders!U8656&gt;500,"Yüksək Satış","Aşağı Satış")</f>
        <v>Aşağı Satış</v>
      </c>
      <c r="D8656" s="26" t="str">
        <f>IF(Orders!U8656&gt;500,IF(Orders!E8656="First Class",IF(Orders!W8656=0,"VIP","Special"),"Formal"),"Normal")</f>
        <v>Normal</v>
      </c>
      <c r="E8656" s="26" cm="1">
        <f t="array" ref="E8656">_xlfn.IFS(Orders!W8656=0,"Endirim Yoxdur",SUMIFS(Orders!$V:$V,Orders!$T:$T,Orders!T8656)&gt;10,ROUND(Orders!W8656*1.15,2),SUMIFS(Orders!$V:$V,Orders!$T:$T,Orders!T8656)&lt;=10,"Endirim Yoxdur")</f>
        <v>0.23</v>
      </c>
    </row>
    <row r="8657" spans="3:5" x14ac:dyDescent="0.25">
      <c r="C8657" s="26" t="str">
        <f>IF(Orders!U8657&gt;500,"Yüksək Satış","Aşağı Satış")</f>
        <v>Aşağı Satış</v>
      </c>
      <c r="D8657" s="26" t="str">
        <f>IF(Orders!U8657&gt;500,IF(Orders!E8657="First Class",IF(Orders!W8657=0,"VIP","Special"),"Formal"),"Normal")</f>
        <v>Normal</v>
      </c>
      <c r="E8657" s="26" t="str" cm="1">
        <f t="array" ref="E8657">_xlfn.IFS(Orders!W8657=0,"Endirim Yoxdur",SUMIFS(Orders!$V:$V,Orders!$T:$T,Orders!T8657)&gt;10,ROUND(Orders!W8657*1.15,2),SUMIFS(Orders!$V:$V,Orders!$T:$T,Orders!T8657)&lt;=10,"Endirim Yoxdur")</f>
        <v>Endirim Yoxdur</v>
      </c>
    </row>
    <row r="8658" spans="3:5" x14ac:dyDescent="0.25">
      <c r="C8658" s="26" t="str">
        <f>IF(Orders!U8658&gt;500,"Yüksək Satış","Aşağı Satış")</f>
        <v>Yüksək Satış</v>
      </c>
      <c r="D8658" s="26" t="str">
        <f>IF(Orders!U8658&gt;500,IF(Orders!E8658="First Class",IF(Orders!W8658=0,"VIP","Special"),"Formal"),"Normal")</f>
        <v>Formal</v>
      </c>
      <c r="E8658" s="26" cm="1">
        <f t="array" ref="E8658">_xlfn.IFS(Orders!W8658=0,"Endirim Yoxdur",SUMIFS(Orders!$V:$V,Orders!$T:$T,Orders!T8658)&gt;10,ROUND(Orders!W8658*1.15,2),SUMIFS(Orders!$V:$V,Orders!$T:$T,Orders!T8658)&lt;=10,"Endirim Yoxdur")</f>
        <v>0.23</v>
      </c>
    </row>
    <row r="8659" spans="3:5" x14ac:dyDescent="0.25">
      <c r="C8659" s="26" t="str">
        <f>IF(Orders!U8659&gt;500,"Yüksək Satış","Aşağı Satış")</f>
        <v>Aşağı Satış</v>
      </c>
      <c r="D8659" s="26" t="str">
        <f>IF(Orders!U8659&gt;500,IF(Orders!E8659="First Class",IF(Orders!W8659=0,"VIP","Special"),"Formal"),"Normal")</f>
        <v>Normal</v>
      </c>
      <c r="E8659" s="26" cm="1">
        <f t="array" ref="E8659">_xlfn.IFS(Orders!W8659=0,"Endirim Yoxdur",SUMIFS(Orders!$V:$V,Orders!$T:$T,Orders!T8659)&gt;10,ROUND(Orders!W8659*1.15,2),SUMIFS(Orders!$V:$V,Orders!$T:$T,Orders!T8659)&lt;=10,"Endirim Yoxdur")</f>
        <v>0.23</v>
      </c>
    </row>
    <row r="8660" spans="3:5" x14ac:dyDescent="0.25">
      <c r="C8660" s="26" t="str">
        <f>IF(Orders!U8660&gt;500,"Yüksək Satış","Aşağı Satış")</f>
        <v>Aşağı Satış</v>
      </c>
      <c r="D8660" s="26" t="str">
        <f>IF(Orders!U8660&gt;500,IF(Orders!E8660="First Class",IF(Orders!W8660=0,"VIP","Special"),"Formal"),"Normal")</f>
        <v>Normal</v>
      </c>
      <c r="E8660" s="26" t="str" cm="1">
        <f t="array" ref="E8660">_xlfn.IFS(Orders!W8660=0,"Endirim Yoxdur",SUMIFS(Orders!$V:$V,Orders!$T:$T,Orders!T8660)&gt;10,ROUND(Orders!W8660*1.15,2),SUMIFS(Orders!$V:$V,Orders!$T:$T,Orders!T8660)&lt;=10,"Endirim Yoxdur")</f>
        <v>Endirim Yoxdur</v>
      </c>
    </row>
    <row r="8661" spans="3:5" x14ac:dyDescent="0.25">
      <c r="C8661" s="26" t="str">
        <f>IF(Orders!U8661&gt;500,"Yüksək Satış","Aşağı Satış")</f>
        <v>Aşağı Satış</v>
      </c>
      <c r="D8661" s="26" t="str">
        <f>IF(Orders!U8661&gt;500,IF(Orders!E8661="First Class",IF(Orders!W8661=0,"VIP","Special"),"Formal"),"Normal")</f>
        <v>Normal</v>
      </c>
      <c r="E8661" s="26" cm="1">
        <f t="array" ref="E8661">_xlfn.IFS(Orders!W8661=0,"Endirim Yoxdur",SUMIFS(Orders!$V:$V,Orders!$T:$T,Orders!T8661)&gt;10,ROUND(Orders!W8661*1.15,2),SUMIFS(Orders!$V:$V,Orders!$T:$T,Orders!T8661)&lt;=10,"Endirim Yoxdur")</f>
        <v>0.23</v>
      </c>
    </row>
    <row r="8662" spans="3:5" x14ac:dyDescent="0.25">
      <c r="C8662" s="26" t="str">
        <f>IF(Orders!U8662&gt;500,"Yüksək Satış","Aşağı Satış")</f>
        <v>Yüksək Satış</v>
      </c>
      <c r="D8662" s="26" t="str">
        <f>IF(Orders!U8662&gt;500,IF(Orders!E8662="First Class",IF(Orders!W8662=0,"VIP","Special"),"Formal"),"Normal")</f>
        <v>Formal</v>
      </c>
      <c r="E8662" s="26" cm="1">
        <f t="array" ref="E8662">_xlfn.IFS(Orders!W8662=0,"Endirim Yoxdur",SUMIFS(Orders!$V:$V,Orders!$T:$T,Orders!T8662)&gt;10,ROUND(Orders!W8662*1.15,2),SUMIFS(Orders!$V:$V,Orders!$T:$T,Orders!T8662)&lt;=10,"Endirim Yoxdur")</f>
        <v>0.35</v>
      </c>
    </row>
    <row r="8663" spans="3:5" x14ac:dyDescent="0.25">
      <c r="C8663" s="26" t="str">
        <f>IF(Orders!U8663&gt;500,"Yüksək Satış","Aşağı Satış")</f>
        <v>Aşağı Satış</v>
      </c>
      <c r="D8663" s="26" t="str">
        <f>IF(Orders!U8663&gt;500,IF(Orders!E8663="First Class",IF(Orders!W8663=0,"VIP","Special"),"Formal"),"Normal")</f>
        <v>Normal</v>
      </c>
      <c r="E8663" s="26" t="str" cm="1">
        <f t="array" ref="E8663">_xlfn.IFS(Orders!W8663=0,"Endirim Yoxdur",SUMIFS(Orders!$V:$V,Orders!$T:$T,Orders!T8663)&gt;10,ROUND(Orders!W8663*1.15,2),SUMIFS(Orders!$V:$V,Orders!$T:$T,Orders!T8663)&lt;=10,"Endirim Yoxdur")</f>
        <v>Endirim Yoxdur</v>
      </c>
    </row>
    <row r="8664" spans="3:5" x14ac:dyDescent="0.25">
      <c r="C8664" s="26" t="str">
        <f>IF(Orders!U8664&gt;500,"Yüksək Satış","Aşağı Satış")</f>
        <v>Aşağı Satış</v>
      </c>
      <c r="D8664" s="26" t="str">
        <f>IF(Orders!U8664&gt;500,IF(Orders!E8664="First Class",IF(Orders!W8664=0,"VIP","Special"),"Formal"),"Normal")</f>
        <v>Normal</v>
      </c>
      <c r="E8664" s="26" cm="1">
        <f t="array" ref="E8664">_xlfn.IFS(Orders!W8664=0,"Endirim Yoxdur",SUMIFS(Orders!$V:$V,Orders!$T:$T,Orders!T8664)&gt;10,ROUND(Orders!W8664*1.15,2),SUMIFS(Orders!$V:$V,Orders!$T:$T,Orders!T8664)&lt;=10,"Endirim Yoxdur")</f>
        <v>0.92</v>
      </c>
    </row>
    <row r="8665" spans="3:5" x14ac:dyDescent="0.25">
      <c r="C8665" s="26" t="str">
        <f>IF(Orders!U8665&gt;500,"Yüksək Satış","Aşağı Satış")</f>
        <v>Aşağı Satış</v>
      </c>
      <c r="D8665" s="26" t="str">
        <f>IF(Orders!U8665&gt;500,IF(Orders!E8665="First Class",IF(Orders!W8665=0,"VIP","Special"),"Formal"),"Normal")</f>
        <v>Normal</v>
      </c>
      <c r="E8665" s="26" t="str" cm="1">
        <f t="array" ref="E8665">_xlfn.IFS(Orders!W8665=0,"Endirim Yoxdur",SUMIFS(Orders!$V:$V,Orders!$T:$T,Orders!T8665)&gt;10,ROUND(Orders!W8665*1.15,2),SUMIFS(Orders!$V:$V,Orders!$T:$T,Orders!T8665)&lt;=10,"Endirim Yoxdur")</f>
        <v>Endirim Yoxdur</v>
      </c>
    </row>
    <row r="8666" spans="3:5" x14ac:dyDescent="0.25">
      <c r="C8666" s="26" t="str">
        <f>IF(Orders!U8666&gt;500,"Yüksək Satış","Aşağı Satış")</f>
        <v>Aşağı Satış</v>
      </c>
      <c r="D8666" s="26" t="str">
        <f>IF(Orders!U8666&gt;500,IF(Orders!E8666="First Class",IF(Orders!W8666=0,"VIP","Special"),"Formal"),"Normal")</f>
        <v>Normal</v>
      </c>
      <c r="E8666" s="26" t="str" cm="1">
        <f t="array" ref="E8666">_xlfn.IFS(Orders!W8666=0,"Endirim Yoxdur",SUMIFS(Orders!$V:$V,Orders!$T:$T,Orders!T8666)&gt;10,ROUND(Orders!W8666*1.15,2),SUMIFS(Orders!$V:$V,Orders!$T:$T,Orders!T8666)&lt;=10,"Endirim Yoxdur")</f>
        <v>Endirim Yoxdur</v>
      </c>
    </row>
    <row r="8667" spans="3:5" x14ac:dyDescent="0.25">
      <c r="C8667" s="26" t="str">
        <f>IF(Orders!U8667&gt;500,"Yüksək Satış","Aşağı Satış")</f>
        <v>Yüksək Satış</v>
      </c>
      <c r="D8667" s="26" t="str">
        <f>IF(Orders!U8667&gt;500,IF(Orders!E8667="First Class",IF(Orders!W8667=0,"VIP","Special"),"Formal"),"Normal")</f>
        <v>Formal</v>
      </c>
      <c r="E8667" s="26" cm="1">
        <f t="array" ref="E8667">_xlfn.IFS(Orders!W8667=0,"Endirim Yoxdur",SUMIFS(Orders!$V:$V,Orders!$T:$T,Orders!T8667)&gt;10,ROUND(Orders!W8667*1.15,2),SUMIFS(Orders!$V:$V,Orders!$T:$T,Orders!T8667)&lt;=10,"Endirim Yoxdur")</f>
        <v>0.23</v>
      </c>
    </row>
    <row r="8668" spans="3:5" x14ac:dyDescent="0.25">
      <c r="C8668" s="26" t="str">
        <f>IF(Orders!U8668&gt;500,"Yüksək Satış","Aşağı Satış")</f>
        <v>Aşağı Satış</v>
      </c>
      <c r="D8668" s="26" t="str">
        <f>IF(Orders!U8668&gt;500,IF(Orders!E8668="First Class",IF(Orders!W8668=0,"VIP","Special"),"Formal"),"Normal")</f>
        <v>Normal</v>
      </c>
      <c r="E8668" s="26" t="str" cm="1">
        <f t="array" ref="E8668">_xlfn.IFS(Orders!W8668=0,"Endirim Yoxdur",SUMIFS(Orders!$V:$V,Orders!$T:$T,Orders!T8668)&gt;10,ROUND(Orders!W8668*1.15,2),SUMIFS(Orders!$V:$V,Orders!$T:$T,Orders!T8668)&lt;=10,"Endirim Yoxdur")</f>
        <v>Endirim Yoxdur</v>
      </c>
    </row>
    <row r="8669" spans="3:5" x14ac:dyDescent="0.25">
      <c r="C8669" s="26" t="str">
        <f>IF(Orders!U8669&gt;500,"Yüksək Satış","Aşağı Satış")</f>
        <v>Aşağı Satış</v>
      </c>
      <c r="D8669" s="26" t="str">
        <f>IF(Orders!U8669&gt;500,IF(Orders!E8669="First Class",IF(Orders!W8669=0,"VIP","Special"),"Formal"),"Normal")</f>
        <v>Normal</v>
      </c>
      <c r="E8669" s="26" cm="1">
        <f t="array" ref="E8669">_xlfn.IFS(Orders!W8669=0,"Endirim Yoxdur",SUMIFS(Orders!$V:$V,Orders!$T:$T,Orders!T8669)&gt;10,ROUND(Orders!W8669*1.15,2),SUMIFS(Orders!$V:$V,Orders!$T:$T,Orders!T8669)&lt;=10,"Endirim Yoxdur")</f>
        <v>0.23</v>
      </c>
    </row>
    <row r="8670" spans="3:5" x14ac:dyDescent="0.25">
      <c r="C8670" s="26" t="str">
        <f>IF(Orders!U8670&gt;500,"Yüksək Satış","Aşağı Satış")</f>
        <v>Aşağı Satış</v>
      </c>
      <c r="D8670" s="26" t="str">
        <f>IF(Orders!U8670&gt;500,IF(Orders!E8670="First Class",IF(Orders!W8670=0,"VIP","Special"),"Formal"),"Normal")</f>
        <v>Normal</v>
      </c>
      <c r="E8670" s="26" t="str" cm="1">
        <f t="array" ref="E8670">_xlfn.IFS(Orders!W8670=0,"Endirim Yoxdur",SUMIFS(Orders!$V:$V,Orders!$T:$T,Orders!T8670)&gt;10,ROUND(Orders!W8670*1.15,2),SUMIFS(Orders!$V:$V,Orders!$T:$T,Orders!T8670)&lt;=10,"Endirim Yoxdur")</f>
        <v>Endirim Yoxdur</v>
      </c>
    </row>
    <row r="8671" spans="3:5" x14ac:dyDescent="0.25">
      <c r="C8671" s="26" t="str">
        <f>IF(Orders!U8671&gt;500,"Yüksək Satış","Aşağı Satış")</f>
        <v>Aşağı Satış</v>
      </c>
      <c r="D8671" s="26" t="str">
        <f>IF(Orders!U8671&gt;500,IF(Orders!E8671="First Class",IF(Orders!W8671=0,"VIP","Special"),"Formal"),"Normal")</f>
        <v>Normal</v>
      </c>
      <c r="E8671" s="26" t="str" cm="1">
        <f t="array" ref="E8671">_xlfn.IFS(Orders!W8671=0,"Endirim Yoxdur",SUMIFS(Orders!$V:$V,Orders!$T:$T,Orders!T8671)&gt;10,ROUND(Orders!W8671*1.15,2),SUMIFS(Orders!$V:$V,Orders!$T:$T,Orders!T8671)&lt;=10,"Endirim Yoxdur")</f>
        <v>Endirim Yoxdur</v>
      </c>
    </row>
    <row r="8672" spans="3:5" x14ac:dyDescent="0.25">
      <c r="C8672" s="26" t="str">
        <f>IF(Orders!U8672&gt;500,"Yüksək Satış","Aşağı Satış")</f>
        <v>Aşağı Satış</v>
      </c>
      <c r="D8672" s="26" t="str">
        <f>IF(Orders!U8672&gt;500,IF(Orders!E8672="First Class",IF(Orders!W8672=0,"VIP","Special"),"Formal"),"Normal")</f>
        <v>Normal</v>
      </c>
      <c r="E8672" s="26" t="str" cm="1">
        <f t="array" ref="E8672">_xlfn.IFS(Orders!W8672=0,"Endirim Yoxdur",SUMIFS(Orders!$V:$V,Orders!$T:$T,Orders!T8672)&gt;10,ROUND(Orders!W8672*1.15,2),SUMIFS(Orders!$V:$V,Orders!$T:$T,Orders!T8672)&lt;=10,"Endirim Yoxdur")</f>
        <v>Endirim Yoxdur</v>
      </c>
    </row>
    <row r="8673" spans="3:5" x14ac:dyDescent="0.25">
      <c r="C8673" s="26" t="str">
        <f>IF(Orders!U8673&gt;500,"Yüksək Satış","Aşağı Satış")</f>
        <v>Aşağı Satış</v>
      </c>
      <c r="D8673" s="26" t="str">
        <f>IF(Orders!U8673&gt;500,IF(Orders!E8673="First Class",IF(Orders!W8673=0,"VIP","Special"),"Formal"),"Normal")</f>
        <v>Normal</v>
      </c>
      <c r="E8673" s="26" t="str" cm="1">
        <f t="array" ref="E8673">_xlfn.IFS(Orders!W8673=0,"Endirim Yoxdur",SUMIFS(Orders!$V:$V,Orders!$T:$T,Orders!T8673)&gt;10,ROUND(Orders!W8673*1.15,2),SUMIFS(Orders!$V:$V,Orders!$T:$T,Orders!T8673)&lt;=10,"Endirim Yoxdur")</f>
        <v>Endirim Yoxdur</v>
      </c>
    </row>
    <row r="8674" spans="3:5" x14ac:dyDescent="0.25">
      <c r="C8674" s="26" t="str">
        <f>IF(Orders!U8674&gt;500,"Yüksək Satış","Aşağı Satış")</f>
        <v>Aşağı Satış</v>
      </c>
      <c r="D8674" s="26" t="str">
        <f>IF(Orders!U8674&gt;500,IF(Orders!E8674="First Class",IF(Orders!W8674=0,"VIP","Special"),"Formal"),"Normal")</f>
        <v>Normal</v>
      </c>
      <c r="E8674" s="26" t="str" cm="1">
        <f t="array" ref="E8674">_xlfn.IFS(Orders!W8674=0,"Endirim Yoxdur",SUMIFS(Orders!$V:$V,Orders!$T:$T,Orders!T8674)&gt;10,ROUND(Orders!W8674*1.15,2),SUMIFS(Orders!$V:$V,Orders!$T:$T,Orders!T8674)&lt;=10,"Endirim Yoxdur")</f>
        <v>Endirim Yoxdur</v>
      </c>
    </row>
    <row r="8675" spans="3:5" x14ac:dyDescent="0.25">
      <c r="C8675" s="26" t="str">
        <f>IF(Orders!U8675&gt;500,"Yüksək Satış","Aşağı Satış")</f>
        <v>Aşağı Satış</v>
      </c>
      <c r="D8675" s="26" t="str">
        <f>IF(Orders!U8675&gt;500,IF(Orders!E8675="First Class",IF(Orders!W8675=0,"VIP","Special"),"Formal"),"Normal")</f>
        <v>Normal</v>
      </c>
      <c r="E8675" s="26" cm="1">
        <f t="array" ref="E8675">_xlfn.IFS(Orders!W8675=0,"Endirim Yoxdur",SUMIFS(Orders!$V:$V,Orders!$T:$T,Orders!T8675)&gt;10,ROUND(Orders!W8675*1.15,2),SUMIFS(Orders!$V:$V,Orders!$T:$T,Orders!T8675)&lt;=10,"Endirim Yoxdur")</f>
        <v>0.23</v>
      </c>
    </row>
    <row r="8676" spans="3:5" x14ac:dyDescent="0.25">
      <c r="C8676" s="26" t="str">
        <f>IF(Orders!U8676&gt;500,"Yüksək Satış","Aşağı Satış")</f>
        <v>Aşağı Satış</v>
      </c>
      <c r="D8676" s="26" t="str">
        <f>IF(Orders!U8676&gt;500,IF(Orders!E8676="First Class",IF(Orders!W8676=0,"VIP","Special"),"Formal"),"Normal")</f>
        <v>Normal</v>
      </c>
      <c r="E8676" s="26" t="str" cm="1">
        <f t="array" ref="E8676">_xlfn.IFS(Orders!W8676=0,"Endirim Yoxdur",SUMIFS(Orders!$V:$V,Orders!$T:$T,Orders!T8676)&gt;10,ROUND(Orders!W8676*1.15,2),SUMIFS(Orders!$V:$V,Orders!$T:$T,Orders!T8676)&lt;=10,"Endirim Yoxdur")</f>
        <v>Endirim Yoxdur</v>
      </c>
    </row>
    <row r="8677" spans="3:5" x14ac:dyDescent="0.25">
      <c r="C8677" s="26" t="str">
        <f>IF(Orders!U8677&gt;500,"Yüksək Satış","Aşağı Satış")</f>
        <v>Aşağı Satış</v>
      </c>
      <c r="D8677" s="26" t="str">
        <f>IF(Orders!U8677&gt;500,IF(Orders!E8677="First Class",IF(Orders!W8677=0,"VIP","Special"),"Formal"),"Normal")</f>
        <v>Normal</v>
      </c>
      <c r="E8677" s="26" cm="1">
        <f t="array" ref="E8677">_xlfn.IFS(Orders!W8677=0,"Endirim Yoxdur",SUMIFS(Orders!$V:$V,Orders!$T:$T,Orders!T8677)&gt;10,ROUND(Orders!W8677*1.15,2),SUMIFS(Orders!$V:$V,Orders!$T:$T,Orders!T8677)&lt;=10,"Endirim Yoxdur")</f>
        <v>0.23</v>
      </c>
    </row>
    <row r="8678" spans="3:5" x14ac:dyDescent="0.25">
      <c r="C8678" s="26" t="str">
        <f>IF(Orders!U8678&gt;500,"Yüksək Satış","Aşağı Satış")</f>
        <v>Aşağı Satış</v>
      </c>
      <c r="D8678" s="26" t="str">
        <f>IF(Orders!U8678&gt;500,IF(Orders!E8678="First Class",IF(Orders!W8678=0,"VIP","Special"),"Formal"),"Normal")</f>
        <v>Normal</v>
      </c>
      <c r="E8678" s="26" cm="1">
        <f t="array" ref="E8678">_xlfn.IFS(Orders!W8678=0,"Endirim Yoxdur",SUMIFS(Orders!$V:$V,Orders!$T:$T,Orders!T8678)&gt;10,ROUND(Orders!W8678*1.15,2),SUMIFS(Orders!$V:$V,Orders!$T:$T,Orders!T8678)&lt;=10,"Endirim Yoxdur")</f>
        <v>0.23</v>
      </c>
    </row>
    <row r="8679" spans="3:5" x14ac:dyDescent="0.25">
      <c r="C8679" s="26" t="str">
        <f>IF(Orders!U8679&gt;500,"Yüksək Satış","Aşağı Satış")</f>
        <v>Aşağı Satış</v>
      </c>
      <c r="D8679" s="26" t="str">
        <f>IF(Orders!U8679&gt;500,IF(Orders!E8679="First Class",IF(Orders!W8679=0,"VIP","Special"),"Formal"),"Normal")</f>
        <v>Normal</v>
      </c>
      <c r="E8679" s="26" cm="1">
        <f t="array" ref="E8679">_xlfn.IFS(Orders!W8679=0,"Endirim Yoxdur",SUMIFS(Orders!$V:$V,Orders!$T:$T,Orders!T8679)&gt;10,ROUND(Orders!W8679*1.15,2),SUMIFS(Orders!$V:$V,Orders!$T:$T,Orders!T8679)&lt;=10,"Endirim Yoxdur")</f>
        <v>0.23</v>
      </c>
    </row>
    <row r="8680" spans="3:5" x14ac:dyDescent="0.25">
      <c r="C8680" s="26" t="str">
        <f>IF(Orders!U8680&gt;500,"Yüksək Satış","Aşağı Satış")</f>
        <v>Aşağı Satış</v>
      </c>
      <c r="D8680" s="26" t="str">
        <f>IF(Orders!U8680&gt;500,IF(Orders!E8680="First Class",IF(Orders!W8680=0,"VIP","Special"),"Formal"),"Normal")</f>
        <v>Normal</v>
      </c>
      <c r="E8680" s="26" t="str" cm="1">
        <f t="array" ref="E8680">_xlfn.IFS(Orders!W8680=0,"Endirim Yoxdur",SUMIFS(Orders!$V:$V,Orders!$T:$T,Orders!T8680)&gt;10,ROUND(Orders!W8680*1.15,2),SUMIFS(Orders!$V:$V,Orders!$T:$T,Orders!T8680)&lt;=10,"Endirim Yoxdur")</f>
        <v>Endirim Yoxdur</v>
      </c>
    </row>
    <row r="8681" spans="3:5" x14ac:dyDescent="0.25">
      <c r="C8681" s="26" t="str">
        <f>IF(Orders!U8681&gt;500,"Yüksək Satış","Aşağı Satış")</f>
        <v>Aşağı Satış</v>
      </c>
      <c r="D8681" s="26" t="str">
        <f>IF(Orders!U8681&gt;500,IF(Orders!E8681="First Class",IF(Orders!W8681=0,"VIP","Special"),"Formal"),"Normal")</f>
        <v>Normal</v>
      </c>
      <c r="E8681" s="26" t="str" cm="1">
        <f t="array" ref="E8681">_xlfn.IFS(Orders!W8681=0,"Endirim Yoxdur",SUMIFS(Orders!$V:$V,Orders!$T:$T,Orders!T8681)&gt;10,ROUND(Orders!W8681*1.15,2),SUMIFS(Orders!$V:$V,Orders!$T:$T,Orders!T8681)&lt;=10,"Endirim Yoxdur")</f>
        <v>Endirim Yoxdur</v>
      </c>
    </row>
    <row r="8682" spans="3:5" x14ac:dyDescent="0.25">
      <c r="C8682" s="26" t="str">
        <f>IF(Orders!U8682&gt;500,"Yüksək Satış","Aşağı Satış")</f>
        <v>Aşağı Satış</v>
      </c>
      <c r="D8682" s="26" t="str">
        <f>IF(Orders!U8682&gt;500,IF(Orders!E8682="First Class",IF(Orders!W8682=0,"VIP","Special"),"Formal"),"Normal")</f>
        <v>Normal</v>
      </c>
      <c r="E8682" s="26" t="str" cm="1">
        <f t="array" ref="E8682">_xlfn.IFS(Orders!W8682=0,"Endirim Yoxdur",SUMIFS(Orders!$V:$V,Orders!$T:$T,Orders!T8682)&gt;10,ROUND(Orders!W8682*1.15,2),SUMIFS(Orders!$V:$V,Orders!$T:$T,Orders!T8682)&lt;=10,"Endirim Yoxdur")</f>
        <v>Endirim Yoxdur</v>
      </c>
    </row>
    <row r="8683" spans="3:5" x14ac:dyDescent="0.25">
      <c r="C8683" s="26" t="str">
        <f>IF(Orders!U8683&gt;500,"Yüksək Satış","Aşağı Satış")</f>
        <v>Aşağı Satış</v>
      </c>
      <c r="D8683" s="26" t="str">
        <f>IF(Orders!U8683&gt;500,IF(Orders!E8683="First Class",IF(Orders!W8683=0,"VIP","Special"),"Formal"),"Normal")</f>
        <v>Normal</v>
      </c>
      <c r="E8683" s="26" t="str" cm="1">
        <f t="array" ref="E8683">_xlfn.IFS(Orders!W8683=0,"Endirim Yoxdur",SUMIFS(Orders!$V:$V,Orders!$T:$T,Orders!T8683)&gt;10,ROUND(Orders!W8683*1.15,2),SUMIFS(Orders!$V:$V,Orders!$T:$T,Orders!T8683)&lt;=10,"Endirim Yoxdur")</f>
        <v>Endirim Yoxdur</v>
      </c>
    </row>
    <row r="8684" spans="3:5" x14ac:dyDescent="0.25">
      <c r="C8684" s="26" t="str">
        <f>IF(Orders!U8684&gt;500,"Yüksək Satış","Aşağı Satış")</f>
        <v>Aşağı Satış</v>
      </c>
      <c r="D8684" s="26" t="str">
        <f>IF(Orders!U8684&gt;500,IF(Orders!E8684="First Class",IF(Orders!W8684=0,"VIP","Special"),"Formal"),"Normal")</f>
        <v>Normal</v>
      </c>
      <c r="E8684" s="26" t="str" cm="1">
        <f t="array" ref="E8684">_xlfn.IFS(Orders!W8684=0,"Endirim Yoxdur",SUMIFS(Orders!$V:$V,Orders!$T:$T,Orders!T8684)&gt;10,ROUND(Orders!W8684*1.15,2),SUMIFS(Orders!$V:$V,Orders!$T:$T,Orders!T8684)&lt;=10,"Endirim Yoxdur")</f>
        <v>Endirim Yoxdur</v>
      </c>
    </row>
    <row r="8685" spans="3:5" x14ac:dyDescent="0.25">
      <c r="C8685" s="26" t="str">
        <f>IF(Orders!U8685&gt;500,"Yüksək Satış","Aşağı Satış")</f>
        <v>Aşağı Satış</v>
      </c>
      <c r="D8685" s="26" t="str">
        <f>IF(Orders!U8685&gt;500,IF(Orders!E8685="First Class",IF(Orders!W8685=0,"VIP","Special"),"Formal"),"Normal")</f>
        <v>Normal</v>
      </c>
      <c r="E8685" s="26" t="str" cm="1">
        <f t="array" ref="E8685">_xlfn.IFS(Orders!W8685=0,"Endirim Yoxdur",SUMIFS(Orders!$V:$V,Orders!$T:$T,Orders!T8685)&gt;10,ROUND(Orders!W8685*1.15,2),SUMIFS(Orders!$V:$V,Orders!$T:$T,Orders!T8685)&lt;=10,"Endirim Yoxdur")</f>
        <v>Endirim Yoxdur</v>
      </c>
    </row>
    <row r="8686" spans="3:5" x14ac:dyDescent="0.25">
      <c r="C8686" s="26" t="str">
        <f>IF(Orders!U8686&gt;500,"Yüksək Satış","Aşağı Satış")</f>
        <v>Aşağı Satış</v>
      </c>
      <c r="D8686" s="26" t="str">
        <f>IF(Orders!U8686&gt;500,IF(Orders!E8686="First Class",IF(Orders!W8686=0,"VIP","Special"),"Formal"),"Normal")</f>
        <v>Normal</v>
      </c>
      <c r="E8686" s="26" t="str" cm="1">
        <f t="array" ref="E8686">_xlfn.IFS(Orders!W8686=0,"Endirim Yoxdur",SUMIFS(Orders!$V:$V,Orders!$T:$T,Orders!T8686)&gt;10,ROUND(Orders!W8686*1.15,2),SUMIFS(Orders!$V:$V,Orders!$T:$T,Orders!T8686)&lt;=10,"Endirim Yoxdur")</f>
        <v>Endirim Yoxdur</v>
      </c>
    </row>
    <row r="8687" spans="3:5" x14ac:dyDescent="0.25">
      <c r="C8687" s="26" t="str">
        <f>IF(Orders!U8687&gt;500,"Yüksək Satış","Aşağı Satış")</f>
        <v>Aşağı Satış</v>
      </c>
      <c r="D8687" s="26" t="str">
        <f>IF(Orders!U8687&gt;500,IF(Orders!E8687="First Class",IF(Orders!W8687=0,"VIP","Special"),"Formal"),"Normal")</f>
        <v>Normal</v>
      </c>
      <c r="E8687" s="26" cm="1">
        <f t="array" ref="E8687">_xlfn.IFS(Orders!W8687=0,"Endirim Yoxdur",SUMIFS(Orders!$V:$V,Orders!$T:$T,Orders!T8687)&gt;10,ROUND(Orders!W8687*1.15,2),SUMIFS(Orders!$V:$V,Orders!$T:$T,Orders!T8687)&lt;=10,"Endirim Yoxdur")</f>
        <v>0.23</v>
      </c>
    </row>
    <row r="8688" spans="3:5" x14ac:dyDescent="0.25">
      <c r="C8688" s="26" t="str">
        <f>IF(Orders!U8688&gt;500,"Yüksək Satış","Aşağı Satış")</f>
        <v>Aşağı Satış</v>
      </c>
      <c r="D8688" s="26" t="str">
        <f>IF(Orders!U8688&gt;500,IF(Orders!E8688="First Class",IF(Orders!W8688=0,"VIP","Special"),"Formal"),"Normal")</f>
        <v>Normal</v>
      </c>
      <c r="E8688" s="26" cm="1">
        <f t="array" ref="E8688">_xlfn.IFS(Orders!W8688=0,"Endirim Yoxdur",SUMIFS(Orders!$V:$V,Orders!$T:$T,Orders!T8688)&gt;10,ROUND(Orders!W8688*1.15,2),SUMIFS(Orders!$V:$V,Orders!$T:$T,Orders!T8688)&lt;=10,"Endirim Yoxdur")</f>
        <v>0.35</v>
      </c>
    </row>
    <row r="8689" spans="3:5" x14ac:dyDescent="0.25">
      <c r="C8689" s="26" t="str">
        <f>IF(Orders!U8689&gt;500,"Yüksək Satış","Aşağı Satış")</f>
        <v>Yüksək Satış</v>
      </c>
      <c r="D8689" s="26" t="str">
        <f>IF(Orders!U8689&gt;500,IF(Orders!E8689="First Class",IF(Orders!W8689=0,"VIP","Special"),"Formal"),"Normal")</f>
        <v>Special</v>
      </c>
      <c r="E8689" s="26" cm="1">
        <f t="array" ref="E8689">_xlfn.IFS(Orders!W8689=0,"Endirim Yoxdur",SUMIFS(Orders!$V:$V,Orders!$T:$T,Orders!T8689)&gt;10,ROUND(Orders!W8689*1.15,2),SUMIFS(Orders!$V:$V,Orders!$T:$T,Orders!T8689)&lt;=10,"Endirim Yoxdur")</f>
        <v>0.12</v>
      </c>
    </row>
    <row r="8690" spans="3:5" x14ac:dyDescent="0.25">
      <c r="C8690" s="26" t="str">
        <f>IF(Orders!U8690&gt;500,"Yüksək Satış","Aşağı Satış")</f>
        <v>Aşağı Satış</v>
      </c>
      <c r="D8690" s="26" t="str">
        <f>IF(Orders!U8690&gt;500,IF(Orders!E8690="First Class",IF(Orders!W8690=0,"VIP","Special"),"Formal"),"Normal")</f>
        <v>Normal</v>
      </c>
      <c r="E8690" s="26" cm="1">
        <f t="array" ref="E8690">_xlfn.IFS(Orders!W8690=0,"Endirim Yoxdur",SUMIFS(Orders!$V:$V,Orders!$T:$T,Orders!T8690)&gt;10,ROUND(Orders!W8690*1.15,2),SUMIFS(Orders!$V:$V,Orders!$T:$T,Orders!T8690)&lt;=10,"Endirim Yoxdur")</f>
        <v>0.23</v>
      </c>
    </row>
    <row r="8691" spans="3:5" x14ac:dyDescent="0.25">
      <c r="C8691" s="26" t="str">
        <f>IF(Orders!U8691&gt;500,"Yüksək Satış","Aşağı Satış")</f>
        <v>Yüksək Satış</v>
      </c>
      <c r="D8691" s="26" t="str">
        <f>IF(Orders!U8691&gt;500,IF(Orders!E8691="First Class",IF(Orders!W8691=0,"VIP","Special"),"Formal"),"Normal")</f>
        <v>Special</v>
      </c>
      <c r="E8691" s="26" cm="1">
        <f t="array" ref="E8691">_xlfn.IFS(Orders!W8691=0,"Endirim Yoxdur",SUMIFS(Orders!$V:$V,Orders!$T:$T,Orders!T8691)&gt;10,ROUND(Orders!W8691*1.15,2),SUMIFS(Orders!$V:$V,Orders!$T:$T,Orders!T8691)&lt;=10,"Endirim Yoxdur")</f>
        <v>0.23</v>
      </c>
    </row>
    <row r="8692" spans="3:5" x14ac:dyDescent="0.25">
      <c r="C8692" s="26" t="str">
        <f>IF(Orders!U8692&gt;500,"Yüksək Satış","Aşağı Satış")</f>
        <v>Aşağı Satış</v>
      </c>
      <c r="D8692" s="26" t="str">
        <f>IF(Orders!U8692&gt;500,IF(Orders!E8692="First Class",IF(Orders!W8692=0,"VIP","Special"),"Formal"),"Normal")</f>
        <v>Normal</v>
      </c>
      <c r="E8692" s="26" t="str" cm="1">
        <f t="array" ref="E8692">_xlfn.IFS(Orders!W8692=0,"Endirim Yoxdur",SUMIFS(Orders!$V:$V,Orders!$T:$T,Orders!T8692)&gt;10,ROUND(Orders!W8692*1.15,2),SUMIFS(Orders!$V:$V,Orders!$T:$T,Orders!T8692)&lt;=10,"Endirim Yoxdur")</f>
        <v>Endirim Yoxdur</v>
      </c>
    </row>
    <row r="8693" spans="3:5" x14ac:dyDescent="0.25">
      <c r="C8693" s="26" t="str">
        <f>IF(Orders!U8693&gt;500,"Yüksək Satış","Aşağı Satış")</f>
        <v>Aşağı Satış</v>
      </c>
      <c r="D8693" s="26" t="str">
        <f>IF(Orders!U8693&gt;500,IF(Orders!E8693="First Class",IF(Orders!W8693=0,"VIP","Special"),"Formal"),"Normal")</f>
        <v>Normal</v>
      </c>
      <c r="E8693" s="26" t="str" cm="1">
        <f t="array" ref="E8693">_xlfn.IFS(Orders!W8693=0,"Endirim Yoxdur",SUMIFS(Orders!$V:$V,Orders!$T:$T,Orders!T8693)&gt;10,ROUND(Orders!W8693*1.15,2),SUMIFS(Orders!$V:$V,Orders!$T:$T,Orders!T8693)&lt;=10,"Endirim Yoxdur")</f>
        <v>Endirim Yoxdur</v>
      </c>
    </row>
    <row r="8694" spans="3:5" x14ac:dyDescent="0.25">
      <c r="C8694" s="26" t="str">
        <f>IF(Orders!U8694&gt;500,"Yüksək Satış","Aşağı Satış")</f>
        <v>Aşağı Satış</v>
      </c>
      <c r="D8694" s="26" t="str">
        <f>IF(Orders!U8694&gt;500,IF(Orders!E8694="First Class",IF(Orders!W8694=0,"VIP","Special"),"Formal"),"Normal")</f>
        <v>Normal</v>
      </c>
      <c r="E8694" s="26" cm="1">
        <f t="array" ref="E8694">_xlfn.IFS(Orders!W8694=0,"Endirim Yoxdur",SUMIFS(Orders!$V:$V,Orders!$T:$T,Orders!T8694)&gt;10,ROUND(Orders!W8694*1.15,2),SUMIFS(Orders!$V:$V,Orders!$T:$T,Orders!T8694)&lt;=10,"Endirim Yoxdur")</f>
        <v>0.81</v>
      </c>
    </row>
    <row r="8695" spans="3:5" x14ac:dyDescent="0.25">
      <c r="C8695" s="26" t="str">
        <f>IF(Orders!U8695&gt;500,"Yüksək Satış","Aşağı Satış")</f>
        <v>Aşağı Satış</v>
      </c>
      <c r="D8695" s="26" t="str">
        <f>IF(Orders!U8695&gt;500,IF(Orders!E8695="First Class",IF(Orders!W8695=0,"VIP","Special"),"Formal"),"Normal")</f>
        <v>Normal</v>
      </c>
      <c r="E8695" s="26" cm="1">
        <f t="array" ref="E8695">_xlfn.IFS(Orders!W8695=0,"Endirim Yoxdur",SUMIFS(Orders!$V:$V,Orders!$T:$T,Orders!T8695)&gt;10,ROUND(Orders!W8695*1.15,2),SUMIFS(Orders!$V:$V,Orders!$T:$T,Orders!T8695)&lt;=10,"Endirim Yoxdur")</f>
        <v>0.81</v>
      </c>
    </row>
    <row r="8696" spans="3:5" x14ac:dyDescent="0.25">
      <c r="C8696" s="26" t="str">
        <f>IF(Orders!U8696&gt;500,"Yüksək Satış","Aşağı Satış")</f>
        <v>Aşağı Satış</v>
      </c>
      <c r="D8696" s="26" t="str">
        <f>IF(Orders!U8696&gt;500,IF(Orders!E8696="First Class",IF(Orders!W8696=0,"VIP","Special"),"Formal"),"Normal")</f>
        <v>Normal</v>
      </c>
      <c r="E8696" s="26" t="str" cm="1">
        <f t="array" ref="E8696">_xlfn.IFS(Orders!W8696=0,"Endirim Yoxdur",SUMIFS(Orders!$V:$V,Orders!$T:$T,Orders!T8696)&gt;10,ROUND(Orders!W8696*1.15,2),SUMIFS(Orders!$V:$V,Orders!$T:$T,Orders!T8696)&lt;=10,"Endirim Yoxdur")</f>
        <v>Endirim Yoxdur</v>
      </c>
    </row>
    <row r="8697" spans="3:5" x14ac:dyDescent="0.25">
      <c r="C8697" s="26" t="str">
        <f>IF(Orders!U8697&gt;500,"Yüksək Satış","Aşağı Satış")</f>
        <v>Aşağı Satış</v>
      </c>
      <c r="D8697" s="26" t="str">
        <f>IF(Orders!U8697&gt;500,IF(Orders!E8697="First Class",IF(Orders!W8697=0,"VIP","Special"),"Formal"),"Normal")</f>
        <v>Normal</v>
      </c>
      <c r="E8697" s="26" cm="1">
        <f t="array" ref="E8697">_xlfn.IFS(Orders!W8697=0,"Endirim Yoxdur",SUMIFS(Orders!$V:$V,Orders!$T:$T,Orders!T8697)&gt;10,ROUND(Orders!W8697*1.15,2),SUMIFS(Orders!$V:$V,Orders!$T:$T,Orders!T8697)&lt;=10,"Endirim Yoxdur")</f>
        <v>0.23</v>
      </c>
    </row>
    <row r="8698" spans="3:5" x14ac:dyDescent="0.25">
      <c r="C8698" s="26" t="str">
        <f>IF(Orders!U8698&gt;500,"Yüksək Satış","Aşağı Satış")</f>
        <v>Aşağı Satış</v>
      </c>
      <c r="D8698" s="26" t="str">
        <f>IF(Orders!U8698&gt;500,IF(Orders!E8698="First Class",IF(Orders!W8698=0,"VIP","Special"),"Formal"),"Normal")</f>
        <v>Normal</v>
      </c>
      <c r="E8698" s="26" t="str" cm="1">
        <f t="array" ref="E8698">_xlfn.IFS(Orders!W8698=0,"Endirim Yoxdur",SUMIFS(Orders!$V:$V,Orders!$T:$T,Orders!T8698)&gt;10,ROUND(Orders!W8698*1.15,2),SUMIFS(Orders!$V:$V,Orders!$T:$T,Orders!T8698)&lt;=10,"Endirim Yoxdur")</f>
        <v>Endirim Yoxdur</v>
      </c>
    </row>
    <row r="8699" spans="3:5" x14ac:dyDescent="0.25">
      <c r="C8699" s="26" t="str">
        <f>IF(Orders!U8699&gt;500,"Yüksək Satış","Aşağı Satış")</f>
        <v>Aşağı Satış</v>
      </c>
      <c r="D8699" s="26" t="str">
        <f>IF(Orders!U8699&gt;500,IF(Orders!E8699="First Class",IF(Orders!W8699=0,"VIP","Special"),"Formal"),"Normal")</f>
        <v>Normal</v>
      </c>
      <c r="E8699" s="26" t="str" cm="1">
        <f t="array" ref="E8699">_xlfn.IFS(Orders!W8699=0,"Endirim Yoxdur",SUMIFS(Orders!$V:$V,Orders!$T:$T,Orders!T8699)&gt;10,ROUND(Orders!W8699*1.15,2),SUMIFS(Orders!$V:$V,Orders!$T:$T,Orders!T8699)&lt;=10,"Endirim Yoxdur")</f>
        <v>Endirim Yoxdur</v>
      </c>
    </row>
    <row r="8700" spans="3:5" x14ac:dyDescent="0.25">
      <c r="C8700" s="26" t="str">
        <f>IF(Orders!U8700&gt;500,"Yüksək Satış","Aşağı Satış")</f>
        <v>Aşağı Satış</v>
      </c>
      <c r="D8700" s="26" t="str">
        <f>IF(Orders!U8700&gt;500,IF(Orders!E8700="First Class",IF(Orders!W8700=0,"VIP","Special"),"Formal"),"Normal")</f>
        <v>Normal</v>
      </c>
      <c r="E8700" s="26" t="str" cm="1">
        <f t="array" ref="E8700">_xlfn.IFS(Orders!W8700=0,"Endirim Yoxdur",SUMIFS(Orders!$V:$V,Orders!$T:$T,Orders!T8700)&gt;10,ROUND(Orders!W8700*1.15,2),SUMIFS(Orders!$V:$V,Orders!$T:$T,Orders!T8700)&lt;=10,"Endirim Yoxdur")</f>
        <v>Endirim Yoxdur</v>
      </c>
    </row>
    <row r="8701" spans="3:5" x14ac:dyDescent="0.25">
      <c r="C8701" s="26" t="str">
        <f>IF(Orders!U8701&gt;500,"Yüksək Satış","Aşağı Satış")</f>
        <v>Aşağı Satış</v>
      </c>
      <c r="D8701" s="26" t="str">
        <f>IF(Orders!U8701&gt;500,IF(Orders!E8701="First Class",IF(Orders!W8701=0,"VIP","Special"),"Formal"),"Normal")</f>
        <v>Normal</v>
      </c>
      <c r="E8701" s="26" t="str" cm="1">
        <f t="array" ref="E8701">_xlfn.IFS(Orders!W8701=0,"Endirim Yoxdur",SUMIFS(Orders!$V:$V,Orders!$T:$T,Orders!T8701)&gt;10,ROUND(Orders!W8701*1.15,2),SUMIFS(Orders!$V:$V,Orders!$T:$T,Orders!T8701)&lt;=10,"Endirim Yoxdur")</f>
        <v>Endirim Yoxdur</v>
      </c>
    </row>
    <row r="8702" spans="3:5" x14ac:dyDescent="0.25">
      <c r="C8702" s="26" t="str">
        <f>IF(Orders!U8702&gt;500,"Yüksək Satış","Aşağı Satış")</f>
        <v>Yüksək Satış</v>
      </c>
      <c r="D8702" s="26" t="str">
        <f>IF(Orders!U8702&gt;500,IF(Orders!E8702="First Class",IF(Orders!W8702=0,"VIP","Special"),"Formal"),"Normal")</f>
        <v>Formal</v>
      </c>
      <c r="E8702" s="26" cm="1">
        <f t="array" ref="E8702">_xlfn.IFS(Orders!W8702=0,"Endirim Yoxdur",SUMIFS(Orders!$V:$V,Orders!$T:$T,Orders!T8702)&gt;10,ROUND(Orders!W8702*1.15,2),SUMIFS(Orders!$V:$V,Orders!$T:$T,Orders!T8702)&lt;=10,"Endirim Yoxdur")</f>
        <v>0.23</v>
      </c>
    </row>
    <row r="8703" spans="3:5" x14ac:dyDescent="0.25">
      <c r="C8703" s="26" t="str">
        <f>IF(Orders!U8703&gt;500,"Yüksək Satış","Aşağı Satış")</f>
        <v>Aşağı Satış</v>
      </c>
      <c r="D8703" s="26" t="str">
        <f>IF(Orders!U8703&gt;500,IF(Orders!E8703="First Class",IF(Orders!W8703=0,"VIP","Special"),"Formal"),"Normal")</f>
        <v>Normal</v>
      </c>
      <c r="E8703" s="26" t="str" cm="1">
        <f t="array" ref="E8703">_xlfn.IFS(Orders!W8703=0,"Endirim Yoxdur",SUMIFS(Orders!$V:$V,Orders!$T:$T,Orders!T8703)&gt;10,ROUND(Orders!W8703*1.15,2),SUMIFS(Orders!$V:$V,Orders!$T:$T,Orders!T8703)&lt;=10,"Endirim Yoxdur")</f>
        <v>Endirim Yoxdur</v>
      </c>
    </row>
    <row r="8704" spans="3:5" x14ac:dyDescent="0.25">
      <c r="C8704" s="26" t="str">
        <f>IF(Orders!U8704&gt;500,"Yüksək Satış","Aşağı Satış")</f>
        <v>Aşağı Satış</v>
      </c>
      <c r="D8704" s="26" t="str">
        <f>IF(Orders!U8704&gt;500,IF(Orders!E8704="First Class",IF(Orders!W8704=0,"VIP","Special"),"Formal"),"Normal")</f>
        <v>Normal</v>
      </c>
      <c r="E8704" s="26" cm="1">
        <f t="array" ref="E8704">_xlfn.IFS(Orders!W8704=0,"Endirim Yoxdur",SUMIFS(Orders!$V:$V,Orders!$T:$T,Orders!T8704)&gt;10,ROUND(Orders!W8704*1.15,2),SUMIFS(Orders!$V:$V,Orders!$T:$T,Orders!T8704)&lt;=10,"Endirim Yoxdur")</f>
        <v>0.81</v>
      </c>
    </row>
    <row r="8705" spans="3:5" x14ac:dyDescent="0.25">
      <c r="C8705" s="26" t="str">
        <f>IF(Orders!U8705&gt;500,"Yüksək Satış","Aşağı Satış")</f>
        <v>Yüksək Satış</v>
      </c>
      <c r="D8705" s="26" t="str">
        <f>IF(Orders!U8705&gt;500,IF(Orders!E8705="First Class",IF(Orders!W8705=0,"VIP","Special"),"Formal"),"Normal")</f>
        <v>VIP</v>
      </c>
      <c r="E8705" s="26" t="str" cm="1">
        <f t="array" ref="E8705">_xlfn.IFS(Orders!W8705=0,"Endirim Yoxdur",SUMIFS(Orders!$V:$V,Orders!$T:$T,Orders!T8705)&gt;10,ROUND(Orders!W8705*1.15,2),SUMIFS(Orders!$V:$V,Orders!$T:$T,Orders!T8705)&lt;=10,"Endirim Yoxdur")</f>
        <v>Endirim Yoxdur</v>
      </c>
    </row>
    <row r="8706" spans="3:5" x14ac:dyDescent="0.25">
      <c r="C8706" s="26" t="str">
        <f>IF(Orders!U8706&gt;500,"Yüksək Satış","Aşağı Satış")</f>
        <v>Yüksək Satış</v>
      </c>
      <c r="D8706" s="26" t="str">
        <f>IF(Orders!U8706&gt;500,IF(Orders!E8706="First Class",IF(Orders!W8706=0,"VIP","Special"),"Formal"),"Normal")</f>
        <v>Formal</v>
      </c>
      <c r="E8706" s="26" t="str" cm="1">
        <f t="array" ref="E8706">_xlfn.IFS(Orders!W8706=0,"Endirim Yoxdur",SUMIFS(Orders!$V:$V,Orders!$T:$T,Orders!T8706)&gt;10,ROUND(Orders!W8706*1.15,2),SUMIFS(Orders!$V:$V,Orders!$T:$T,Orders!T8706)&lt;=10,"Endirim Yoxdur")</f>
        <v>Endirim Yoxdur</v>
      </c>
    </row>
    <row r="8707" spans="3:5" x14ac:dyDescent="0.25">
      <c r="C8707" s="26" t="str">
        <f>IF(Orders!U8707&gt;500,"Yüksək Satış","Aşağı Satış")</f>
        <v>Aşağı Satış</v>
      </c>
      <c r="D8707" s="26" t="str">
        <f>IF(Orders!U8707&gt;500,IF(Orders!E8707="First Class",IF(Orders!W8707=0,"VIP","Special"),"Formal"),"Normal")</f>
        <v>Normal</v>
      </c>
      <c r="E8707" s="26" cm="1">
        <f t="array" ref="E8707">_xlfn.IFS(Orders!W8707=0,"Endirim Yoxdur",SUMIFS(Orders!$V:$V,Orders!$T:$T,Orders!T8707)&gt;10,ROUND(Orders!W8707*1.15,2),SUMIFS(Orders!$V:$V,Orders!$T:$T,Orders!T8707)&lt;=10,"Endirim Yoxdur")</f>
        <v>0.23</v>
      </c>
    </row>
    <row r="8708" spans="3:5" x14ac:dyDescent="0.25">
      <c r="C8708" s="26" t="str">
        <f>IF(Orders!U8708&gt;500,"Yüksək Satış","Aşağı Satış")</f>
        <v>Aşağı Satış</v>
      </c>
      <c r="D8708" s="26" t="str">
        <f>IF(Orders!U8708&gt;500,IF(Orders!E8708="First Class",IF(Orders!W8708=0,"VIP","Special"),"Formal"),"Normal")</f>
        <v>Normal</v>
      </c>
      <c r="E8708" s="26" cm="1">
        <f t="array" ref="E8708">_xlfn.IFS(Orders!W8708=0,"Endirim Yoxdur",SUMIFS(Orders!$V:$V,Orders!$T:$T,Orders!T8708)&gt;10,ROUND(Orders!W8708*1.15,2),SUMIFS(Orders!$V:$V,Orders!$T:$T,Orders!T8708)&lt;=10,"Endirim Yoxdur")</f>
        <v>0.23</v>
      </c>
    </row>
    <row r="8709" spans="3:5" x14ac:dyDescent="0.25">
      <c r="C8709" s="26" t="str">
        <f>IF(Orders!U8709&gt;500,"Yüksək Satış","Aşağı Satış")</f>
        <v>Yüksək Satış</v>
      </c>
      <c r="D8709" s="26" t="str">
        <f>IF(Orders!U8709&gt;500,IF(Orders!E8709="First Class",IF(Orders!W8709=0,"VIP","Special"),"Formal"),"Normal")</f>
        <v>Formal</v>
      </c>
      <c r="E8709" s="26" t="str" cm="1">
        <f t="array" ref="E8709">_xlfn.IFS(Orders!W8709=0,"Endirim Yoxdur",SUMIFS(Orders!$V:$V,Orders!$T:$T,Orders!T8709)&gt;10,ROUND(Orders!W8709*1.15,2),SUMIFS(Orders!$V:$V,Orders!$T:$T,Orders!T8709)&lt;=10,"Endirim Yoxdur")</f>
        <v>Endirim Yoxdur</v>
      </c>
    </row>
    <row r="8710" spans="3:5" x14ac:dyDescent="0.25">
      <c r="C8710" s="26" t="str">
        <f>IF(Orders!U8710&gt;500,"Yüksək Satış","Aşağı Satış")</f>
        <v>Aşağı Satış</v>
      </c>
      <c r="D8710" s="26" t="str">
        <f>IF(Orders!U8710&gt;500,IF(Orders!E8710="First Class",IF(Orders!W8710=0,"VIP","Special"),"Formal"),"Normal")</f>
        <v>Normal</v>
      </c>
      <c r="E8710" s="26" t="str" cm="1">
        <f t="array" ref="E8710">_xlfn.IFS(Orders!W8710=0,"Endirim Yoxdur",SUMIFS(Orders!$V:$V,Orders!$T:$T,Orders!T8710)&gt;10,ROUND(Orders!W8710*1.15,2),SUMIFS(Orders!$V:$V,Orders!$T:$T,Orders!T8710)&lt;=10,"Endirim Yoxdur")</f>
        <v>Endirim Yoxdur</v>
      </c>
    </row>
    <row r="8711" spans="3:5" x14ac:dyDescent="0.25">
      <c r="C8711" s="26" t="str">
        <f>IF(Orders!U8711&gt;500,"Yüksək Satış","Aşağı Satış")</f>
        <v>Yüksək Satış</v>
      </c>
      <c r="D8711" s="26" t="str">
        <f>IF(Orders!U8711&gt;500,IF(Orders!E8711="First Class",IF(Orders!W8711=0,"VIP","Special"),"Formal"),"Normal")</f>
        <v>Formal</v>
      </c>
      <c r="E8711" s="26" t="str" cm="1">
        <f t="array" ref="E8711">_xlfn.IFS(Orders!W8711=0,"Endirim Yoxdur",SUMIFS(Orders!$V:$V,Orders!$T:$T,Orders!T8711)&gt;10,ROUND(Orders!W8711*1.15,2),SUMIFS(Orders!$V:$V,Orders!$T:$T,Orders!T8711)&lt;=10,"Endirim Yoxdur")</f>
        <v>Endirim Yoxdur</v>
      </c>
    </row>
    <row r="8712" spans="3:5" x14ac:dyDescent="0.25">
      <c r="C8712" s="26" t="str">
        <f>IF(Orders!U8712&gt;500,"Yüksək Satış","Aşağı Satış")</f>
        <v>Aşağı Satış</v>
      </c>
      <c r="D8712" s="26" t="str">
        <f>IF(Orders!U8712&gt;500,IF(Orders!E8712="First Class",IF(Orders!W8712=0,"VIP","Special"),"Formal"),"Normal")</f>
        <v>Normal</v>
      </c>
      <c r="E8712" s="26" t="str" cm="1">
        <f t="array" ref="E8712">_xlfn.IFS(Orders!W8712=0,"Endirim Yoxdur",SUMIFS(Orders!$V:$V,Orders!$T:$T,Orders!T8712)&gt;10,ROUND(Orders!W8712*1.15,2),SUMIFS(Orders!$V:$V,Orders!$T:$T,Orders!T8712)&lt;=10,"Endirim Yoxdur")</f>
        <v>Endirim Yoxdur</v>
      </c>
    </row>
    <row r="8713" spans="3:5" x14ac:dyDescent="0.25">
      <c r="C8713" s="26" t="str">
        <f>IF(Orders!U8713&gt;500,"Yüksək Satış","Aşağı Satış")</f>
        <v>Aşağı Satış</v>
      </c>
      <c r="D8713" s="26" t="str">
        <f>IF(Orders!U8713&gt;500,IF(Orders!E8713="First Class",IF(Orders!W8713=0,"VIP","Special"),"Formal"),"Normal")</f>
        <v>Normal</v>
      </c>
      <c r="E8713" s="26" cm="1">
        <f t="array" ref="E8713">_xlfn.IFS(Orders!W8713=0,"Endirim Yoxdur",SUMIFS(Orders!$V:$V,Orders!$T:$T,Orders!T8713)&gt;10,ROUND(Orders!W8713*1.15,2),SUMIFS(Orders!$V:$V,Orders!$T:$T,Orders!T8713)&lt;=10,"Endirim Yoxdur")</f>
        <v>0.23</v>
      </c>
    </row>
    <row r="8714" spans="3:5" x14ac:dyDescent="0.25">
      <c r="C8714" s="26" t="str">
        <f>IF(Orders!U8714&gt;500,"Yüksək Satış","Aşağı Satış")</f>
        <v>Aşağı Satış</v>
      </c>
      <c r="D8714" s="26" t="str">
        <f>IF(Orders!U8714&gt;500,IF(Orders!E8714="First Class",IF(Orders!W8714=0,"VIP","Special"),"Formal"),"Normal")</f>
        <v>Normal</v>
      </c>
      <c r="E8714" s="26" t="str" cm="1">
        <f t="array" ref="E8714">_xlfn.IFS(Orders!W8714=0,"Endirim Yoxdur",SUMIFS(Orders!$V:$V,Orders!$T:$T,Orders!T8714)&gt;10,ROUND(Orders!W8714*1.15,2),SUMIFS(Orders!$V:$V,Orders!$T:$T,Orders!T8714)&lt;=10,"Endirim Yoxdur")</f>
        <v>Endirim Yoxdur</v>
      </c>
    </row>
    <row r="8715" spans="3:5" x14ac:dyDescent="0.25">
      <c r="C8715" s="26" t="str">
        <f>IF(Orders!U8715&gt;500,"Yüksək Satış","Aşağı Satış")</f>
        <v>Aşağı Satış</v>
      </c>
      <c r="D8715" s="26" t="str">
        <f>IF(Orders!U8715&gt;500,IF(Orders!E8715="First Class",IF(Orders!W8715=0,"VIP","Special"),"Formal"),"Normal")</f>
        <v>Normal</v>
      </c>
      <c r="E8715" s="26" t="str" cm="1">
        <f t="array" ref="E8715">_xlfn.IFS(Orders!W8715=0,"Endirim Yoxdur",SUMIFS(Orders!$V:$V,Orders!$T:$T,Orders!T8715)&gt;10,ROUND(Orders!W8715*1.15,2),SUMIFS(Orders!$V:$V,Orders!$T:$T,Orders!T8715)&lt;=10,"Endirim Yoxdur")</f>
        <v>Endirim Yoxdur</v>
      </c>
    </row>
    <row r="8716" spans="3:5" x14ac:dyDescent="0.25">
      <c r="C8716" s="26" t="str">
        <f>IF(Orders!U8716&gt;500,"Yüksək Satış","Aşağı Satış")</f>
        <v>Aşağı Satış</v>
      </c>
      <c r="D8716" s="26" t="str">
        <f>IF(Orders!U8716&gt;500,IF(Orders!E8716="First Class",IF(Orders!W8716=0,"VIP","Special"),"Formal"),"Normal")</f>
        <v>Normal</v>
      </c>
      <c r="E8716" s="26" cm="1">
        <f t="array" ref="E8716">_xlfn.IFS(Orders!W8716=0,"Endirim Yoxdur",SUMIFS(Orders!$V:$V,Orders!$T:$T,Orders!T8716)&gt;10,ROUND(Orders!W8716*1.15,2),SUMIFS(Orders!$V:$V,Orders!$T:$T,Orders!T8716)&lt;=10,"Endirim Yoxdur")</f>
        <v>0.23</v>
      </c>
    </row>
    <row r="8717" spans="3:5" x14ac:dyDescent="0.25">
      <c r="C8717" s="26" t="str">
        <f>IF(Orders!U8717&gt;500,"Yüksək Satış","Aşağı Satış")</f>
        <v>Aşağı Satış</v>
      </c>
      <c r="D8717" s="26" t="str">
        <f>IF(Orders!U8717&gt;500,IF(Orders!E8717="First Class",IF(Orders!W8717=0,"VIP","Special"),"Formal"),"Normal")</f>
        <v>Normal</v>
      </c>
      <c r="E8717" s="26" t="str" cm="1">
        <f t="array" ref="E8717">_xlfn.IFS(Orders!W8717=0,"Endirim Yoxdur",SUMIFS(Orders!$V:$V,Orders!$T:$T,Orders!T8717)&gt;10,ROUND(Orders!W8717*1.15,2),SUMIFS(Orders!$V:$V,Orders!$T:$T,Orders!T8717)&lt;=10,"Endirim Yoxdur")</f>
        <v>Endirim Yoxdur</v>
      </c>
    </row>
    <row r="8718" spans="3:5" x14ac:dyDescent="0.25">
      <c r="C8718" s="26" t="str">
        <f>IF(Orders!U8718&gt;500,"Yüksək Satış","Aşağı Satış")</f>
        <v>Aşağı Satış</v>
      </c>
      <c r="D8718" s="26" t="str">
        <f>IF(Orders!U8718&gt;500,IF(Orders!E8718="First Class",IF(Orders!W8718=0,"VIP","Special"),"Formal"),"Normal")</f>
        <v>Normal</v>
      </c>
      <c r="E8718" s="26" t="str" cm="1">
        <f t="array" ref="E8718">_xlfn.IFS(Orders!W8718=0,"Endirim Yoxdur",SUMIFS(Orders!$V:$V,Orders!$T:$T,Orders!T8718)&gt;10,ROUND(Orders!W8718*1.15,2),SUMIFS(Orders!$V:$V,Orders!$T:$T,Orders!T8718)&lt;=10,"Endirim Yoxdur")</f>
        <v>Endirim Yoxdur</v>
      </c>
    </row>
    <row r="8719" spans="3:5" x14ac:dyDescent="0.25">
      <c r="C8719" s="26" t="str">
        <f>IF(Orders!U8719&gt;500,"Yüksək Satış","Aşağı Satış")</f>
        <v>Aşağı Satış</v>
      </c>
      <c r="D8719" s="26" t="str">
        <f>IF(Orders!U8719&gt;500,IF(Orders!E8719="First Class",IF(Orders!W8719=0,"VIP","Special"),"Formal"),"Normal")</f>
        <v>Normal</v>
      </c>
      <c r="E8719" s="26" t="str" cm="1">
        <f t="array" ref="E8719">_xlfn.IFS(Orders!W8719=0,"Endirim Yoxdur",SUMIFS(Orders!$V:$V,Orders!$T:$T,Orders!T8719)&gt;10,ROUND(Orders!W8719*1.15,2),SUMIFS(Orders!$V:$V,Orders!$T:$T,Orders!T8719)&lt;=10,"Endirim Yoxdur")</f>
        <v>Endirim Yoxdur</v>
      </c>
    </row>
    <row r="8720" spans="3:5" x14ac:dyDescent="0.25">
      <c r="C8720" s="26" t="str">
        <f>IF(Orders!U8720&gt;500,"Yüksək Satış","Aşağı Satış")</f>
        <v>Aşağı Satış</v>
      </c>
      <c r="D8720" s="26" t="str">
        <f>IF(Orders!U8720&gt;500,IF(Orders!E8720="First Class",IF(Orders!W8720=0,"VIP","Special"),"Formal"),"Normal")</f>
        <v>Normal</v>
      </c>
      <c r="E8720" s="26" cm="1">
        <f t="array" ref="E8720">_xlfn.IFS(Orders!W8720=0,"Endirim Yoxdur",SUMIFS(Orders!$V:$V,Orders!$T:$T,Orders!T8720)&gt;10,ROUND(Orders!W8720*1.15,2),SUMIFS(Orders!$V:$V,Orders!$T:$T,Orders!T8720)&lt;=10,"Endirim Yoxdur")</f>
        <v>0.23</v>
      </c>
    </row>
    <row r="8721" spans="3:5" x14ac:dyDescent="0.25">
      <c r="C8721" s="26" t="str">
        <f>IF(Orders!U8721&gt;500,"Yüksək Satış","Aşağı Satış")</f>
        <v>Yüksək Satış</v>
      </c>
      <c r="D8721" s="26" t="str">
        <f>IF(Orders!U8721&gt;500,IF(Orders!E8721="First Class",IF(Orders!W8721=0,"VIP","Special"),"Formal"),"Normal")</f>
        <v>Formal</v>
      </c>
      <c r="E8721" s="26" cm="1">
        <f t="array" ref="E8721">_xlfn.IFS(Orders!W8721=0,"Endirim Yoxdur",SUMIFS(Orders!$V:$V,Orders!$T:$T,Orders!T8721)&gt;10,ROUND(Orders!W8721*1.15,2),SUMIFS(Orders!$V:$V,Orders!$T:$T,Orders!T8721)&lt;=10,"Endirim Yoxdur")</f>
        <v>0.23</v>
      </c>
    </row>
    <row r="8722" spans="3:5" x14ac:dyDescent="0.25">
      <c r="C8722" s="26" t="str">
        <f>IF(Orders!U8722&gt;500,"Yüksək Satış","Aşağı Satış")</f>
        <v>Aşağı Satış</v>
      </c>
      <c r="D8722" s="26" t="str">
        <f>IF(Orders!U8722&gt;500,IF(Orders!E8722="First Class",IF(Orders!W8722=0,"VIP","Special"),"Formal"),"Normal")</f>
        <v>Normal</v>
      </c>
      <c r="E8722" s="26" cm="1">
        <f t="array" ref="E8722">_xlfn.IFS(Orders!W8722=0,"Endirim Yoxdur",SUMIFS(Orders!$V:$V,Orders!$T:$T,Orders!T8722)&gt;10,ROUND(Orders!W8722*1.15,2),SUMIFS(Orders!$V:$V,Orders!$T:$T,Orders!T8722)&lt;=10,"Endirim Yoxdur")</f>
        <v>0.23</v>
      </c>
    </row>
    <row r="8723" spans="3:5" x14ac:dyDescent="0.25">
      <c r="C8723" s="26" t="str">
        <f>IF(Orders!U8723&gt;500,"Yüksək Satış","Aşağı Satış")</f>
        <v>Aşağı Satış</v>
      </c>
      <c r="D8723" s="26" t="str">
        <f>IF(Orders!U8723&gt;500,IF(Orders!E8723="First Class",IF(Orders!W8723=0,"VIP","Special"),"Formal"),"Normal")</f>
        <v>Normal</v>
      </c>
      <c r="E8723" s="26" cm="1">
        <f t="array" ref="E8723">_xlfn.IFS(Orders!W8723=0,"Endirim Yoxdur",SUMIFS(Orders!$V:$V,Orders!$T:$T,Orders!T8723)&gt;10,ROUND(Orders!W8723*1.15,2),SUMIFS(Orders!$V:$V,Orders!$T:$T,Orders!T8723)&lt;=10,"Endirim Yoxdur")</f>
        <v>0.23</v>
      </c>
    </row>
    <row r="8724" spans="3:5" x14ac:dyDescent="0.25">
      <c r="C8724" s="26" t="str">
        <f>IF(Orders!U8724&gt;500,"Yüksək Satış","Aşağı Satış")</f>
        <v>Aşağı Satış</v>
      </c>
      <c r="D8724" s="26" t="str">
        <f>IF(Orders!U8724&gt;500,IF(Orders!E8724="First Class",IF(Orders!W8724=0,"VIP","Special"),"Formal"),"Normal")</f>
        <v>Normal</v>
      </c>
      <c r="E8724" s="26" cm="1">
        <f t="array" ref="E8724">_xlfn.IFS(Orders!W8724=0,"Endirim Yoxdur",SUMIFS(Orders!$V:$V,Orders!$T:$T,Orders!T8724)&gt;10,ROUND(Orders!W8724*1.15,2),SUMIFS(Orders!$V:$V,Orders!$T:$T,Orders!T8724)&lt;=10,"Endirim Yoxdur")</f>
        <v>0.23</v>
      </c>
    </row>
    <row r="8725" spans="3:5" x14ac:dyDescent="0.25">
      <c r="C8725" s="26" t="str">
        <f>IF(Orders!U8725&gt;500,"Yüksək Satış","Aşağı Satış")</f>
        <v>Aşağı Satış</v>
      </c>
      <c r="D8725" s="26" t="str">
        <f>IF(Orders!U8725&gt;500,IF(Orders!E8725="First Class",IF(Orders!W8725=0,"VIP","Special"),"Formal"),"Normal")</f>
        <v>Normal</v>
      </c>
      <c r="E8725" s="26" t="str" cm="1">
        <f t="array" ref="E8725">_xlfn.IFS(Orders!W8725=0,"Endirim Yoxdur",SUMIFS(Orders!$V:$V,Orders!$T:$T,Orders!T8725)&gt;10,ROUND(Orders!W8725*1.15,2),SUMIFS(Orders!$V:$V,Orders!$T:$T,Orders!T8725)&lt;=10,"Endirim Yoxdur")</f>
        <v>Endirim Yoxdur</v>
      </c>
    </row>
    <row r="8726" spans="3:5" x14ac:dyDescent="0.25">
      <c r="C8726" s="26" t="str">
        <f>IF(Orders!U8726&gt;500,"Yüksək Satış","Aşağı Satış")</f>
        <v>Aşağı Satış</v>
      </c>
      <c r="D8726" s="26" t="str">
        <f>IF(Orders!U8726&gt;500,IF(Orders!E8726="First Class",IF(Orders!W8726=0,"VIP","Special"),"Formal"),"Normal")</f>
        <v>Normal</v>
      </c>
      <c r="E8726" s="26" t="str" cm="1">
        <f t="array" ref="E8726">_xlfn.IFS(Orders!W8726=0,"Endirim Yoxdur",SUMIFS(Orders!$V:$V,Orders!$T:$T,Orders!T8726)&gt;10,ROUND(Orders!W8726*1.15,2),SUMIFS(Orders!$V:$V,Orders!$T:$T,Orders!T8726)&lt;=10,"Endirim Yoxdur")</f>
        <v>Endirim Yoxdur</v>
      </c>
    </row>
    <row r="8727" spans="3:5" x14ac:dyDescent="0.25">
      <c r="C8727" s="26" t="str">
        <f>IF(Orders!U8727&gt;500,"Yüksək Satış","Aşağı Satış")</f>
        <v>Aşağı Satış</v>
      </c>
      <c r="D8727" s="26" t="str">
        <f>IF(Orders!U8727&gt;500,IF(Orders!E8727="First Class",IF(Orders!W8727=0,"VIP","Special"),"Formal"),"Normal")</f>
        <v>Normal</v>
      </c>
      <c r="E8727" s="26" t="str" cm="1">
        <f t="array" ref="E8727">_xlfn.IFS(Orders!W8727=0,"Endirim Yoxdur",SUMIFS(Orders!$V:$V,Orders!$T:$T,Orders!T8727)&gt;10,ROUND(Orders!W8727*1.15,2),SUMIFS(Orders!$V:$V,Orders!$T:$T,Orders!T8727)&lt;=10,"Endirim Yoxdur")</f>
        <v>Endirim Yoxdur</v>
      </c>
    </row>
    <row r="8728" spans="3:5" x14ac:dyDescent="0.25">
      <c r="C8728" s="26" t="str">
        <f>IF(Orders!U8728&gt;500,"Yüksək Satış","Aşağı Satış")</f>
        <v>Aşağı Satış</v>
      </c>
      <c r="D8728" s="26" t="str">
        <f>IF(Orders!U8728&gt;500,IF(Orders!E8728="First Class",IF(Orders!W8728=0,"VIP","Special"),"Formal"),"Normal")</f>
        <v>Normal</v>
      </c>
      <c r="E8728" s="26" t="str" cm="1">
        <f t="array" ref="E8728">_xlfn.IFS(Orders!W8728=0,"Endirim Yoxdur",SUMIFS(Orders!$V:$V,Orders!$T:$T,Orders!T8728)&gt;10,ROUND(Orders!W8728*1.15,2),SUMIFS(Orders!$V:$V,Orders!$T:$T,Orders!T8728)&lt;=10,"Endirim Yoxdur")</f>
        <v>Endirim Yoxdur</v>
      </c>
    </row>
    <row r="8729" spans="3:5" x14ac:dyDescent="0.25">
      <c r="C8729" s="26" t="str">
        <f>IF(Orders!U8729&gt;500,"Yüksək Satış","Aşağı Satış")</f>
        <v>Aşağı Satış</v>
      </c>
      <c r="D8729" s="26" t="str">
        <f>IF(Orders!U8729&gt;500,IF(Orders!E8729="First Class",IF(Orders!W8729=0,"VIP","Special"),"Formal"),"Normal")</f>
        <v>Normal</v>
      </c>
      <c r="E8729" s="26" cm="1">
        <f t="array" ref="E8729">_xlfn.IFS(Orders!W8729=0,"Endirim Yoxdur",SUMIFS(Orders!$V:$V,Orders!$T:$T,Orders!T8729)&gt;10,ROUND(Orders!W8729*1.15,2),SUMIFS(Orders!$V:$V,Orders!$T:$T,Orders!T8729)&lt;=10,"Endirim Yoxdur")</f>
        <v>0.23</v>
      </c>
    </row>
    <row r="8730" spans="3:5" x14ac:dyDescent="0.25">
      <c r="C8730" s="26" t="str">
        <f>IF(Orders!U8730&gt;500,"Yüksək Satış","Aşağı Satış")</f>
        <v>Aşağı Satış</v>
      </c>
      <c r="D8730" s="26" t="str">
        <f>IF(Orders!U8730&gt;500,IF(Orders!E8730="First Class",IF(Orders!W8730=0,"VIP","Special"),"Formal"),"Normal")</f>
        <v>Normal</v>
      </c>
      <c r="E8730" s="26" t="str" cm="1">
        <f t="array" ref="E8730">_xlfn.IFS(Orders!W8730=0,"Endirim Yoxdur",SUMIFS(Orders!$V:$V,Orders!$T:$T,Orders!T8730)&gt;10,ROUND(Orders!W8730*1.15,2),SUMIFS(Orders!$V:$V,Orders!$T:$T,Orders!T8730)&lt;=10,"Endirim Yoxdur")</f>
        <v>Endirim Yoxdur</v>
      </c>
    </row>
    <row r="8731" spans="3:5" x14ac:dyDescent="0.25">
      <c r="C8731" s="26" t="str">
        <f>IF(Orders!U8731&gt;500,"Yüksək Satış","Aşağı Satış")</f>
        <v>Aşağı Satış</v>
      </c>
      <c r="D8731" s="26" t="str">
        <f>IF(Orders!U8731&gt;500,IF(Orders!E8731="First Class",IF(Orders!W8731=0,"VIP","Special"),"Formal"),"Normal")</f>
        <v>Normal</v>
      </c>
      <c r="E8731" s="26" cm="1">
        <f t="array" ref="E8731">_xlfn.IFS(Orders!W8731=0,"Endirim Yoxdur",SUMIFS(Orders!$V:$V,Orders!$T:$T,Orders!T8731)&gt;10,ROUND(Orders!W8731*1.15,2),SUMIFS(Orders!$V:$V,Orders!$T:$T,Orders!T8731)&lt;=10,"Endirim Yoxdur")</f>
        <v>0.23</v>
      </c>
    </row>
    <row r="8732" spans="3:5" x14ac:dyDescent="0.25">
      <c r="C8732" s="26" t="str">
        <f>IF(Orders!U8732&gt;500,"Yüksək Satış","Aşağı Satış")</f>
        <v>Aşağı Satış</v>
      </c>
      <c r="D8732" s="26" t="str">
        <f>IF(Orders!U8732&gt;500,IF(Orders!E8732="First Class",IF(Orders!W8732=0,"VIP","Special"),"Formal"),"Normal")</f>
        <v>Normal</v>
      </c>
      <c r="E8732" s="26" cm="1">
        <f t="array" ref="E8732">_xlfn.IFS(Orders!W8732=0,"Endirim Yoxdur",SUMIFS(Orders!$V:$V,Orders!$T:$T,Orders!T8732)&gt;10,ROUND(Orders!W8732*1.15,2),SUMIFS(Orders!$V:$V,Orders!$T:$T,Orders!T8732)&lt;=10,"Endirim Yoxdur")</f>
        <v>0.23</v>
      </c>
    </row>
    <row r="8733" spans="3:5" x14ac:dyDescent="0.25">
      <c r="C8733" s="26" t="str">
        <f>IF(Orders!U8733&gt;500,"Yüksək Satış","Aşağı Satış")</f>
        <v>Aşağı Satış</v>
      </c>
      <c r="D8733" s="26" t="str">
        <f>IF(Orders!U8733&gt;500,IF(Orders!E8733="First Class",IF(Orders!W8733=0,"VIP","Special"),"Formal"),"Normal")</f>
        <v>Normal</v>
      </c>
      <c r="E8733" s="26" t="str" cm="1">
        <f t="array" ref="E8733">_xlfn.IFS(Orders!W8733=0,"Endirim Yoxdur",SUMIFS(Orders!$V:$V,Orders!$T:$T,Orders!T8733)&gt;10,ROUND(Orders!W8733*1.15,2),SUMIFS(Orders!$V:$V,Orders!$T:$T,Orders!T8733)&lt;=10,"Endirim Yoxdur")</f>
        <v>Endirim Yoxdur</v>
      </c>
    </row>
    <row r="8734" spans="3:5" x14ac:dyDescent="0.25">
      <c r="C8734" s="26" t="str">
        <f>IF(Orders!U8734&gt;500,"Yüksək Satış","Aşağı Satış")</f>
        <v>Yüksək Satış</v>
      </c>
      <c r="D8734" s="26" t="str">
        <f>IF(Orders!U8734&gt;500,IF(Orders!E8734="First Class",IF(Orders!W8734=0,"VIP","Special"),"Formal"),"Normal")</f>
        <v>Special</v>
      </c>
      <c r="E8734" s="26" cm="1">
        <f t="array" ref="E8734">_xlfn.IFS(Orders!W8734=0,"Endirim Yoxdur",SUMIFS(Orders!$V:$V,Orders!$T:$T,Orders!T8734)&gt;10,ROUND(Orders!W8734*1.15,2),SUMIFS(Orders!$V:$V,Orders!$T:$T,Orders!T8734)&lt;=10,"Endirim Yoxdur")</f>
        <v>0.81</v>
      </c>
    </row>
    <row r="8735" spans="3:5" x14ac:dyDescent="0.25">
      <c r="C8735" s="26" t="str">
        <f>IF(Orders!U8735&gt;500,"Yüksək Satış","Aşağı Satış")</f>
        <v>Aşağı Satış</v>
      </c>
      <c r="D8735" s="26" t="str">
        <f>IF(Orders!U8735&gt;500,IF(Orders!E8735="First Class",IF(Orders!W8735=0,"VIP","Special"),"Formal"),"Normal")</f>
        <v>Normal</v>
      </c>
      <c r="E8735" s="26" cm="1">
        <f t="array" ref="E8735">_xlfn.IFS(Orders!W8735=0,"Endirim Yoxdur",SUMIFS(Orders!$V:$V,Orders!$T:$T,Orders!T8735)&gt;10,ROUND(Orders!W8735*1.15,2),SUMIFS(Orders!$V:$V,Orders!$T:$T,Orders!T8735)&lt;=10,"Endirim Yoxdur")</f>
        <v>0.81</v>
      </c>
    </row>
    <row r="8736" spans="3:5" x14ac:dyDescent="0.25">
      <c r="C8736" s="26" t="str">
        <f>IF(Orders!U8736&gt;500,"Yüksək Satış","Aşağı Satış")</f>
        <v>Aşağı Satış</v>
      </c>
      <c r="D8736" s="26" t="str">
        <f>IF(Orders!U8736&gt;500,IF(Orders!E8736="First Class",IF(Orders!W8736=0,"VIP","Special"),"Formal"),"Normal")</f>
        <v>Normal</v>
      </c>
      <c r="E8736" s="26" cm="1">
        <f t="array" ref="E8736">_xlfn.IFS(Orders!W8736=0,"Endirim Yoxdur",SUMIFS(Orders!$V:$V,Orders!$T:$T,Orders!T8736)&gt;10,ROUND(Orders!W8736*1.15,2),SUMIFS(Orders!$V:$V,Orders!$T:$T,Orders!T8736)&lt;=10,"Endirim Yoxdur")</f>
        <v>0.23</v>
      </c>
    </row>
    <row r="8737" spans="3:5" x14ac:dyDescent="0.25">
      <c r="C8737" s="26" t="str">
        <f>IF(Orders!U8737&gt;500,"Yüksək Satış","Aşağı Satış")</f>
        <v>Aşağı Satış</v>
      </c>
      <c r="D8737" s="26" t="str">
        <f>IF(Orders!U8737&gt;500,IF(Orders!E8737="First Class",IF(Orders!W8737=0,"VIP","Special"),"Formal"),"Normal")</f>
        <v>Normal</v>
      </c>
      <c r="E8737" s="26" t="str" cm="1">
        <f t="array" ref="E8737">_xlfn.IFS(Orders!W8737=0,"Endirim Yoxdur",SUMIFS(Orders!$V:$V,Orders!$T:$T,Orders!T8737)&gt;10,ROUND(Orders!W8737*1.15,2),SUMIFS(Orders!$V:$V,Orders!$T:$T,Orders!T8737)&lt;=10,"Endirim Yoxdur")</f>
        <v>Endirim Yoxdur</v>
      </c>
    </row>
    <row r="8738" spans="3:5" x14ac:dyDescent="0.25">
      <c r="C8738" s="26" t="str">
        <f>IF(Orders!U8738&gt;500,"Yüksək Satış","Aşağı Satış")</f>
        <v>Aşağı Satış</v>
      </c>
      <c r="D8738" s="26" t="str">
        <f>IF(Orders!U8738&gt;500,IF(Orders!E8738="First Class",IF(Orders!W8738=0,"VIP","Special"),"Formal"),"Normal")</f>
        <v>Normal</v>
      </c>
      <c r="E8738" s="26" t="str" cm="1">
        <f t="array" ref="E8738">_xlfn.IFS(Orders!W8738=0,"Endirim Yoxdur",SUMIFS(Orders!$V:$V,Orders!$T:$T,Orders!T8738)&gt;10,ROUND(Orders!W8738*1.15,2),SUMIFS(Orders!$V:$V,Orders!$T:$T,Orders!T8738)&lt;=10,"Endirim Yoxdur")</f>
        <v>Endirim Yoxdur</v>
      </c>
    </row>
    <row r="8739" spans="3:5" x14ac:dyDescent="0.25">
      <c r="C8739" s="26" t="str">
        <f>IF(Orders!U8739&gt;500,"Yüksək Satış","Aşağı Satış")</f>
        <v>Aşağı Satış</v>
      </c>
      <c r="D8739" s="26" t="str">
        <f>IF(Orders!U8739&gt;500,IF(Orders!E8739="First Class",IF(Orders!W8739=0,"VIP","Special"),"Formal"),"Normal")</f>
        <v>Normal</v>
      </c>
      <c r="E8739" s="26" cm="1">
        <f t="array" ref="E8739">_xlfn.IFS(Orders!W8739=0,"Endirim Yoxdur",SUMIFS(Orders!$V:$V,Orders!$T:$T,Orders!T8739)&gt;10,ROUND(Orders!W8739*1.15,2),SUMIFS(Orders!$V:$V,Orders!$T:$T,Orders!T8739)&lt;=10,"Endirim Yoxdur")</f>
        <v>0.23</v>
      </c>
    </row>
    <row r="8740" spans="3:5" x14ac:dyDescent="0.25">
      <c r="C8740" s="26" t="str">
        <f>IF(Orders!U8740&gt;500,"Yüksək Satış","Aşağı Satış")</f>
        <v>Aşağı Satış</v>
      </c>
      <c r="D8740" s="26" t="str">
        <f>IF(Orders!U8740&gt;500,IF(Orders!E8740="First Class",IF(Orders!W8740=0,"VIP","Special"),"Formal"),"Normal")</f>
        <v>Normal</v>
      </c>
      <c r="E8740" s="26" cm="1">
        <f t="array" ref="E8740">_xlfn.IFS(Orders!W8740=0,"Endirim Yoxdur",SUMIFS(Orders!$V:$V,Orders!$T:$T,Orders!T8740)&gt;10,ROUND(Orders!W8740*1.15,2),SUMIFS(Orders!$V:$V,Orders!$T:$T,Orders!T8740)&lt;=10,"Endirim Yoxdur")</f>
        <v>0.23</v>
      </c>
    </row>
    <row r="8741" spans="3:5" x14ac:dyDescent="0.25">
      <c r="C8741" s="26" t="str">
        <f>IF(Orders!U8741&gt;500,"Yüksək Satış","Aşağı Satış")</f>
        <v>Aşağı Satış</v>
      </c>
      <c r="D8741" s="26" t="str">
        <f>IF(Orders!U8741&gt;500,IF(Orders!E8741="First Class",IF(Orders!W8741=0,"VIP","Special"),"Formal"),"Normal")</f>
        <v>Normal</v>
      </c>
      <c r="E8741" s="26" cm="1">
        <f t="array" ref="E8741">_xlfn.IFS(Orders!W8741=0,"Endirim Yoxdur",SUMIFS(Orders!$V:$V,Orders!$T:$T,Orders!T8741)&gt;10,ROUND(Orders!W8741*1.15,2),SUMIFS(Orders!$V:$V,Orders!$T:$T,Orders!T8741)&lt;=10,"Endirim Yoxdur")</f>
        <v>0.23</v>
      </c>
    </row>
    <row r="8742" spans="3:5" x14ac:dyDescent="0.25">
      <c r="C8742" s="26" t="str">
        <f>IF(Orders!U8742&gt;500,"Yüksək Satış","Aşağı Satış")</f>
        <v>Aşağı Satış</v>
      </c>
      <c r="D8742" s="26" t="str">
        <f>IF(Orders!U8742&gt;500,IF(Orders!E8742="First Class",IF(Orders!W8742=0,"VIP","Special"),"Formal"),"Normal")</f>
        <v>Normal</v>
      </c>
      <c r="E8742" s="26" t="str" cm="1">
        <f t="array" ref="E8742">_xlfn.IFS(Orders!W8742=0,"Endirim Yoxdur",SUMIFS(Orders!$V:$V,Orders!$T:$T,Orders!T8742)&gt;10,ROUND(Orders!W8742*1.15,2),SUMIFS(Orders!$V:$V,Orders!$T:$T,Orders!T8742)&lt;=10,"Endirim Yoxdur")</f>
        <v>Endirim Yoxdur</v>
      </c>
    </row>
    <row r="8743" spans="3:5" x14ac:dyDescent="0.25">
      <c r="C8743" s="26" t="str">
        <f>IF(Orders!U8743&gt;500,"Yüksək Satış","Aşağı Satış")</f>
        <v>Aşağı Satış</v>
      </c>
      <c r="D8743" s="26" t="str">
        <f>IF(Orders!U8743&gt;500,IF(Orders!E8743="First Class",IF(Orders!W8743=0,"VIP","Special"),"Formal"),"Normal")</f>
        <v>Normal</v>
      </c>
      <c r="E8743" s="26" cm="1">
        <f t="array" ref="E8743">_xlfn.IFS(Orders!W8743=0,"Endirim Yoxdur",SUMIFS(Orders!$V:$V,Orders!$T:$T,Orders!T8743)&gt;10,ROUND(Orders!W8743*1.15,2),SUMIFS(Orders!$V:$V,Orders!$T:$T,Orders!T8743)&lt;=10,"Endirim Yoxdur")</f>
        <v>0.23</v>
      </c>
    </row>
    <row r="8744" spans="3:5" x14ac:dyDescent="0.25">
      <c r="C8744" s="26" t="str">
        <f>IF(Orders!U8744&gt;500,"Yüksək Satış","Aşağı Satış")</f>
        <v>Aşağı Satış</v>
      </c>
      <c r="D8744" s="26" t="str">
        <f>IF(Orders!U8744&gt;500,IF(Orders!E8744="First Class",IF(Orders!W8744=0,"VIP","Special"),"Formal"),"Normal")</f>
        <v>Normal</v>
      </c>
      <c r="E8744" s="26" cm="1">
        <f t="array" ref="E8744">_xlfn.IFS(Orders!W8744=0,"Endirim Yoxdur",SUMIFS(Orders!$V:$V,Orders!$T:$T,Orders!T8744)&gt;10,ROUND(Orders!W8744*1.15,2),SUMIFS(Orders!$V:$V,Orders!$T:$T,Orders!T8744)&lt;=10,"Endirim Yoxdur")</f>
        <v>0.23</v>
      </c>
    </row>
    <row r="8745" spans="3:5" x14ac:dyDescent="0.25">
      <c r="C8745" s="26" t="str">
        <f>IF(Orders!U8745&gt;500,"Yüksək Satış","Aşağı Satış")</f>
        <v>Yüksək Satış</v>
      </c>
      <c r="D8745" s="26" t="str">
        <f>IF(Orders!U8745&gt;500,IF(Orders!E8745="First Class",IF(Orders!W8745=0,"VIP","Special"),"Formal"),"Normal")</f>
        <v>Formal</v>
      </c>
      <c r="E8745" s="26" t="str" cm="1">
        <f t="array" ref="E8745">_xlfn.IFS(Orders!W8745=0,"Endirim Yoxdur",SUMIFS(Orders!$V:$V,Orders!$T:$T,Orders!T8745)&gt;10,ROUND(Orders!W8745*1.15,2),SUMIFS(Orders!$V:$V,Orders!$T:$T,Orders!T8745)&lt;=10,"Endirim Yoxdur")</f>
        <v>Endirim Yoxdur</v>
      </c>
    </row>
    <row r="8746" spans="3:5" x14ac:dyDescent="0.25">
      <c r="C8746" s="26" t="str">
        <f>IF(Orders!U8746&gt;500,"Yüksək Satış","Aşağı Satış")</f>
        <v>Yüksək Satış</v>
      </c>
      <c r="D8746" s="26" t="str">
        <f>IF(Orders!U8746&gt;500,IF(Orders!E8746="First Class",IF(Orders!W8746=0,"VIP","Special"),"Formal"),"Normal")</f>
        <v>Formal</v>
      </c>
      <c r="E8746" s="26" t="str" cm="1">
        <f t="array" ref="E8746">_xlfn.IFS(Orders!W8746=0,"Endirim Yoxdur",SUMIFS(Orders!$V:$V,Orders!$T:$T,Orders!T8746)&gt;10,ROUND(Orders!W8746*1.15,2),SUMIFS(Orders!$V:$V,Orders!$T:$T,Orders!T8746)&lt;=10,"Endirim Yoxdur")</f>
        <v>Endirim Yoxdur</v>
      </c>
    </row>
    <row r="8747" spans="3:5" x14ac:dyDescent="0.25">
      <c r="C8747" s="26" t="str">
        <f>IF(Orders!U8747&gt;500,"Yüksək Satış","Aşağı Satış")</f>
        <v>Aşağı Satış</v>
      </c>
      <c r="D8747" s="26" t="str">
        <f>IF(Orders!U8747&gt;500,IF(Orders!E8747="First Class",IF(Orders!W8747=0,"VIP","Special"),"Formal"),"Normal")</f>
        <v>Normal</v>
      </c>
      <c r="E8747" s="26" cm="1">
        <f t="array" ref="E8747">_xlfn.IFS(Orders!W8747=0,"Endirim Yoxdur",SUMIFS(Orders!$V:$V,Orders!$T:$T,Orders!T8747)&gt;10,ROUND(Orders!W8747*1.15,2),SUMIFS(Orders!$V:$V,Orders!$T:$T,Orders!T8747)&lt;=10,"Endirim Yoxdur")</f>
        <v>0.35</v>
      </c>
    </row>
    <row r="8748" spans="3:5" x14ac:dyDescent="0.25">
      <c r="C8748" s="26" t="str">
        <f>IF(Orders!U8748&gt;500,"Yüksək Satış","Aşağı Satış")</f>
        <v>Aşağı Satış</v>
      </c>
      <c r="D8748" s="26" t="str">
        <f>IF(Orders!U8748&gt;500,IF(Orders!E8748="First Class",IF(Orders!W8748=0,"VIP","Special"),"Formal"),"Normal")</f>
        <v>Normal</v>
      </c>
      <c r="E8748" s="26" cm="1">
        <f t="array" ref="E8748">_xlfn.IFS(Orders!W8748=0,"Endirim Yoxdur",SUMIFS(Orders!$V:$V,Orders!$T:$T,Orders!T8748)&gt;10,ROUND(Orders!W8748*1.15,2),SUMIFS(Orders!$V:$V,Orders!$T:$T,Orders!T8748)&lt;=10,"Endirim Yoxdur")</f>
        <v>0.23</v>
      </c>
    </row>
    <row r="8749" spans="3:5" x14ac:dyDescent="0.25">
      <c r="C8749" s="26" t="str">
        <f>IF(Orders!U8749&gt;500,"Yüksək Satış","Aşağı Satış")</f>
        <v>Aşağı Satış</v>
      </c>
      <c r="D8749" s="26" t="str">
        <f>IF(Orders!U8749&gt;500,IF(Orders!E8749="First Class",IF(Orders!W8749=0,"VIP","Special"),"Formal"),"Normal")</f>
        <v>Normal</v>
      </c>
      <c r="E8749" s="26" cm="1">
        <f t="array" ref="E8749">_xlfn.IFS(Orders!W8749=0,"Endirim Yoxdur",SUMIFS(Orders!$V:$V,Orders!$T:$T,Orders!T8749)&gt;10,ROUND(Orders!W8749*1.15,2),SUMIFS(Orders!$V:$V,Orders!$T:$T,Orders!T8749)&lt;=10,"Endirim Yoxdur")</f>
        <v>0.23</v>
      </c>
    </row>
    <row r="8750" spans="3:5" x14ac:dyDescent="0.25">
      <c r="C8750" s="26" t="str">
        <f>IF(Orders!U8750&gt;500,"Yüksək Satış","Aşağı Satış")</f>
        <v>Aşağı Satış</v>
      </c>
      <c r="D8750" s="26" t="str">
        <f>IF(Orders!U8750&gt;500,IF(Orders!E8750="First Class",IF(Orders!W8750=0,"VIP","Special"),"Formal"),"Normal")</f>
        <v>Normal</v>
      </c>
      <c r="E8750" s="26" cm="1">
        <f t="array" ref="E8750">_xlfn.IFS(Orders!W8750=0,"Endirim Yoxdur",SUMIFS(Orders!$V:$V,Orders!$T:$T,Orders!T8750)&gt;10,ROUND(Orders!W8750*1.15,2),SUMIFS(Orders!$V:$V,Orders!$T:$T,Orders!T8750)&lt;=10,"Endirim Yoxdur")</f>
        <v>0.92</v>
      </c>
    </row>
    <row r="8751" spans="3:5" x14ac:dyDescent="0.25">
      <c r="C8751" s="26" t="str">
        <f>IF(Orders!U8751&gt;500,"Yüksək Satış","Aşağı Satış")</f>
        <v>Aşağı Satış</v>
      </c>
      <c r="D8751" s="26" t="str">
        <f>IF(Orders!U8751&gt;500,IF(Orders!E8751="First Class",IF(Orders!W8751=0,"VIP","Special"),"Formal"),"Normal")</f>
        <v>Normal</v>
      </c>
      <c r="E8751" s="26" cm="1">
        <f t="array" ref="E8751">_xlfn.IFS(Orders!W8751=0,"Endirim Yoxdur",SUMIFS(Orders!$V:$V,Orders!$T:$T,Orders!T8751)&gt;10,ROUND(Orders!W8751*1.15,2),SUMIFS(Orders!$V:$V,Orders!$T:$T,Orders!T8751)&lt;=10,"Endirim Yoxdur")</f>
        <v>0.23</v>
      </c>
    </row>
    <row r="8752" spans="3:5" x14ac:dyDescent="0.25">
      <c r="C8752" s="26" t="str">
        <f>IF(Orders!U8752&gt;500,"Yüksək Satış","Aşağı Satış")</f>
        <v>Aşağı Satış</v>
      </c>
      <c r="D8752" s="26" t="str">
        <f>IF(Orders!U8752&gt;500,IF(Orders!E8752="First Class",IF(Orders!W8752=0,"VIP","Special"),"Formal"),"Normal")</f>
        <v>Normal</v>
      </c>
      <c r="E8752" s="26" cm="1">
        <f t="array" ref="E8752">_xlfn.IFS(Orders!W8752=0,"Endirim Yoxdur",SUMIFS(Orders!$V:$V,Orders!$T:$T,Orders!T8752)&gt;10,ROUND(Orders!W8752*1.15,2),SUMIFS(Orders!$V:$V,Orders!$T:$T,Orders!T8752)&lt;=10,"Endirim Yoxdur")</f>
        <v>0.23</v>
      </c>
    </row>
    <row r="8753" spans="3:5" x14ac:dyDescent="0.25">
      <c r="C8753" s="26" t="str">
        <f>IF(Orders!U8753&gt;500,"Yüksək Satış","Aşağı Satış")</f>
        <v>Aşağı Satış</v>
      </c>
      <c r="D8753" s="26" t="str">
        <f>IF(Orders!U8753&gt;500,IF(Orders!E8753="First Class",IF(Orders!W8753=0,"VIP","Special"),"Formal"),"Normal")</f>
        <v>Normal</v>
      </c>
      <c r="E8753" s="26" t="str" cm="1">
        <f t="array" ref="E8753">_xlfn.IFS(Orders!W8753=0,"Endirim Yoxdur",SUMIFS(Orders!$V:$V,Orders!$T:$T,Orders!T8753)&gt;10,ROUND(Orders!W8753*1.15,2),SUMIFS(Orders!$V:$V,Orders!$T:$T,Orders!T8753)&lt;=10,"Endirim Yoxdur")</f>
        <v>Endirim Yoxdur</v>
      </c>
    </row>
    <row r="8754" spans="3:5" x14ac:dyDescent="0.25">
      <c r="C8754" s="26" t="str">
        <f>IF(Orders!U8754&gt;500,"Yüksək Satış","Aşağı Satış")</f>
        <v>Aşağı Satış</v>
      </c>
      <c r="D8754" s="26" t="str">
        <f>IF(Orders!U8754&gt;500,IF(Orders!E8754="First Class",IF(Orders!W8754=0,"VIP","Special"),"Formal"),"Normal")</f>
        <v>Normal</v>
      </c>
      <c r="E8754" s="26" t="str" cm="1">
        <f t="array" ref="E8754">_xlfn.IFS(Orders!W8754=0,"Endirim Yoxdur",SUMIFS(Orders!$V:$V,Orders!$T:$T,Orders!T8754)&gt;10,ROUND(Orders!W8754*1.15,2),SUMIFS(Orders!$V:$V,Orders!$T:$T,Orders!T8754)&lt;=10,"Endirim Yoxdur")</f>
        <v>Endirim Yoxdur</v>
      </c>
    </row>
    <row r="8755" spans="3:5" x14ac:dyDescent="0.25">
      <c r="C8755" s="26" t="str">
        <f>IF(Orders!U8755&gt;500,"Yüksək Satış","Aşağı Satış")</f>
        <v>Aşağı Satış</v>
      </c>
      <c r="D8755" s="26" t="str">
        <f>IF(Orders!U8755&gt;500,IF(Orders!E8755="First Class",IF(Orders!W8755=0,"VIP","Special"),"Formal"),"Normal")</f>
        <v>Normal</v>
      </c>
      <c r="E8755" s="26" t="str" cm="1">
        <f t="array" ref="E8755">_xlfn.IFS(Orders!W8755=0,"Endirim Yoxdur",SUMIFS(Orders!$V:$V,Orders!$T:$T,Orders!T8755)&gt;10,ROUND(Orders!W8755*1.15,2),SUMIFS(Orders!$V:$V,Orders!$T:$T,Orders!T8755)&lt;=10,"Endirim Yoxdur")</f>
        <v>Endirim Yoxdur</v>
      </c>
    </row>
    <row r="8756" spans="3:5" x14ac:dyDescent="0.25">
      <c r="C8756" s="26" t="str">
        <f>IF(Orders!U8756&gt;500,"Yüksək Satış","Aşağı Satış")</f>
        <v>Aşağı Satış</v>
      </c>
      <c r="D8756" s="26" t="str">
        <f>IF(Orders!U8756&gt;500,IF(Orders!E8756="First Class",IF(Orders!W8756=0,"VIP","Special"),"Formal"),"Normal")</f>
        <v>Normal</v>
      </c>
      <c r="E8756" s="26" t="str" cm="1">
        <f t="array" ref="E8756">_xlfn.IFS(Orders!W8756=0,"Endirim Yoxdur",SUMIFS(Orders!$V:$V,Orders!$T:$T,Orders!T8756)&gt;10,ROUND(Orders!W8756*1.15,2),SUMIFS(Orders!$V:$V,Orders!$T:$T,Orders!T8756)&lt;=10,"Endirim Yoxdur")</f>
        <v>Endirim Yoxdur</v>
      </c>
    </row>
    <row r="8757" spans="3:5" x14ac:dyDescent="0.25">
      <c r="C8757" s="26" t="str">
        <f>IF(Orders!U8757&gt;500,"Yüksək Satış","Aşağı Satış")</f>
        <v>Aşağı Satış</v>
      </c>
      <c r="D8757" s="26" t="str">
        <f>IF(Orders!U8757&gt;500,IF(Orders!E8757="First Class",IF(Orders!W8757=0,"VIP","Special"),"Formal"),"Normal")</f>
        <v>Normal</v>
      </c>
      <c r="E8757" s="26" t="str" cm="1">
        <f t="array" ref="E8757">_xlfn.IFS(Orders!W8757=0,"Endirim Yoxdur",SUMIFS(Orders!$V:$V,Orders!$T:$T,Orders!T8757)&gt;10,ROUND(Orders!W8757*1.15,2),SUMIFS(Orders!$V:$V,Orders!$T:$T,Orders!T8757)&lt;=10,"Endirim Yoxdur")</f>
        <v>Endirim Yoxdur</v>
      </c>
    </row>
    <row r="8758" spans="3:5" x14ac:dyDescent="0.25">
      <c r="C8758" s="26" t="str">
        <f>IF(Orders!U8758&gt;500,"Yüksək Satış","Aşağı Satış")</f>
        <v>Aşağı Satış</v>
      </c>
      <c r="D8758" s="26" t="str">
        <f>IF(Orders!U8758&gt;500,IF(Orders!E8758="First Class",IF(Orders!W8758=0,"VIP","Special"),"Formal"),"Normal")</f>
        <v>Normal</v>
      </c>
      <c r="E8758" s="26" t="str" cm="1">
        <f t="array" ref="E8758">_xlfn.IFS(Orders!W8758=0,"Endirim Yoxdur",SUMIFS(Orders!$V:$V,Orders!$T:$T,Orders!T8758)&gt;10,ROUND(Orders!W8758*1.15,2),SUMIFS(Orders!$V:$V,Orders!$T:$T,Orders!T8758)&lt;=10,"Endirim Yoxdur")</f>
        <v>Endirim Yoxdur</v>
      </c>
    </row>
    <row r="8759" spans="3:5" x14ac:dyDescent="0.25">
      <c r="C8759" s="26" t="str">
        <f>IF(Orders!U8759&gt;500,"Yüksək Satış","Aşağı Satış")</f>
        <v>Aşağı Satış</v>
      </c>
      <c r="D8759" s="26" t="str">
        <f>IF(Orders!U8759&gt;500,IF(Orders!E8759="First Class",IF(Orders!W8759=0,"VIP","Special"),"Formal"),"Normal")</f>
        <v>Normal</v>
      </c>
      <c r="E8759" s="26" t="str" cm="1">
        <f t="array" ref="E8759">_xlfn.IFS(Orders!W8759=0,"Endirim Yoxdur",SUMIFS(Orders!$V:$V,Orders!$T:$T,Orders!T8759)&gt;10,ROUND(Orders!W8759*1.15,2),SUMIFS(Orders!$V:$V,Orders!$T:$T,Orders!T8759)&lt;=10,"Endirim Yoxdur")</f>
        <v>Endirim Yoxdur</v>
      </c>
    </row>
    <row r="8760" spans="3:5" x14ac:dyDescent="0.25">
      <c r="C8760" s="26" t="str">
        <f>IF(Orders!U8760&gt;500,"Yüksək Satış","Aşağı Satış")</f>
        <v>Aşağı Satış</v>
      </c>
      <c r="D8760" s="26" t="str">
        <f>IF(Orders!U8760&gt;500,IF(Orders!E8760="First Class",IF(Orders!W8760=0,"VIP","Special"),"Formal"),"Normal")</f>
        <v>Normal</v>
      </c>
      <c r="E8760" s="26" t="str" cm="1">
        <f t="array" ref="E8760">_xlfn.IFS(Orders!W8760=0,"Endirim Yoxdur",SUMIFS(Orders!$V:$V,Orders!$T:$T,Orders!T8760)&gt;10,ROUND(Orders!W8760*1.15,2),SUMIFS(Orders!$V:$V,Orders!$T:$T,Orders!T8760)&lt;=10,"Endirim Yoxdur")</f>
        <v>Endirim Yoxdur</v>
      </c>
    </row>
    <row r="8761" spans="3:5" x14ac:dyDescent="0.25">
      <c r="C8761" s="26" t="str">
        <f>IF(Orders!U8761&gt;500,"Yüksək Satış","Aşağı Satış")</f>
        <v>Yüksək Satış</v>
      </c>
      <c r="D8761" s="26" t="str">
        <f>IF(Orders!U8761&gt;500,IF(Orders!E8761="First Class",IF(Orders!W8761=0,"VIP","Special"),"Formal"),"Normal")</f>
        <v>Formal</v>
      </c>
      <c r="E8761" s="26" cm="1">
        <f t="array" ref="E8761">_xlfn.IFS(Orders!W8761=0,"Endirim Yoxdur",SUMIFS(Orders!$V:$V,Orders!$T:$T,Orders!T8761)&gt;10,ROUND(Orders!W8761*1.15,2),SUMIFS(Orders!$V:$V,Orders!$T:$T,Orders!T8761)&lt;=10,"Endirim Yoxdur")</f>
        <v>0.23</v>
      </c>
    </row>
    <row r="8762" spans="3:5" x14ac:dyDescent="0.25">
      <c r="C8762" s="26" t="str">
        <f>IF(Orders!U8762&gt;500,"Yüksək Satış","Aşağı Satış")</f>
        <v>Aşağı Satış</v>
      </c>
      <c r="D8762" s="26" t="str">
        <f>IF(Orders!U8762&gt;500,IF(Orders!E8762="First Class",IF(Orders!W8762=0,"VIP","Special"),"Formal"),"Normal")</f>
        <v>Normal</v>
      </c>
      <c r="E8762" s="26" t="str" cm="1">
        <f t="array" ref="E8762">_xlfn.IFS(Orders!W8762=0,"Endirim Yoxdur",SUMIFS(Orders!$V:$V,Orders!$T:$T,Orders!T8762)&gt;10,ROUND(Orders!W8762*1.15,2),SUMIFS(Orders!$V:$V,Orders!$T:$T,Orders!T8762)&lt;=10,"Endirim Yoxdur")</f>
        <v>Endirim Yoxdur</v>
      </c>
    </row>
    <row r="8763" spans="3:5" x14ac:dyDescent="0.25">
      <c r="C8763" s="26" t="str">
        <f>IF(Orders!U8763&gt;500,"Yüksək Satış","Aşağı Satış")</f>
        <v>Aşağı Satış</v>
      </c>
      <c r="D8763" s="26" t="str">
        <f>IF(Orders!U8763&gt;500,IF(Orders!E8763="First Class",IF(Orders!W8763=0,"VIP","Special"),"Formal"),"Normal")</f>
        <v>Normal</v>
      </c>
      <c r="E8763" s="26" t="str" cm="1">
        <f t="array" ref="E8763">_xlfn.IFS(Orders!W8763=0,"Endirim Yoxdur",SUMIFS(Orders!$V:$V,Orders!$T:$T,Orders!T8763)&gt;10,ROUND(Orders!W8763*1.15,2),SUMIFS(Orders!$V:$V,Orders!$T:$T,Orders!T8763)&lt;=10,"Endirim Yoxdur")</f>
        <v>Endirim Yoxdur</v>
      </c>
    </row>
    <row r="8764" spans="3:5" x14ac:dyDescent="0.25">
      <c r="C8764" s="26" t="str">
        <f>IF(Orders!U8764&gt;500,"Yüksək Satış","Aşağı Satış")</f>
        <v>Aşağı Satış</v>
      </c>
      <c r="D8764" s="26" t="str">
        <f>IF(Orders!U8764&gt;500,IF(Orders!E8764="First Class",IF(Orders!W8764=0,"VIP","Special"),"Formal"),"Normal")</f>
        <v>Normal</v>
      </c>
      <c r="E8764" s="26" cm="1">
        <f t="array" ref="E8764">_xlfn.IFS(Orders!W8764=0,"Endirim Yoxdur",SUMIFS(Orders!$V:$V,Orders!$T:$T,Orders!T8764)&gt;10,ROUND(Orders!W8764*1.15,2),SUMIFS(Orders!$V:$V,Orders!$T:$T,Orders!T8764)&lt;=10,"Endirim Yoxdur")</f>
        <v>0.23</v>
      </c>
    </row>
    <row r="8765" spans="3:5" x14ac:dyDescent="0.25">
      <c r="C8765" s="26" t="str">
        <f>IF(Orders!U8765&gt;500,"Yüksək Satış","Aşağı Satış")</f>
        <v>Aşağı Satış</v>
      </c>
      <c r="D8765" s="26" t="str">
        <f>IF(Orders!U8765&gt;500,IF(Orders!E8765="First Class",IF(Orders!W8765=0,"VIP","Special"),"Formal"),"Normal")</f>
        <v>Normal</v>
      </c>
      <c r="E8765" s="26" t="str" cm="1">
        <f t="array" ref="E8765">_xlfn.IFS(Orders!W8765=0,"Endirim Yoxdur",SUMIFS(Orders!$V:$V,Orders!$T:$T,Orders!T8765)&gt;10,ROUND(Orders!W8765*1.15,2),SUMIFS(Orders!$V:$V,Orders!$T:$T,Orders!T8765)&lt;=10,"Endirim Yoxdur")</f>
        <v>Endirim Yoxdur</v>
      </c>
    </row>
    <row r="8766" spans="3:5" x14ac:dyDescent="0.25">
      <c r="C8766" s="26" t="str">
        <f>IF(Orders!U8766&gt;500,"Yüksək Satış","Aşağı Satış")</f>
        <v>Aşağı Satış</v>
      </c>
      <c r="D8766" s="26" t="str">
        <f>IF(Orders!U8766&gt;500,IF(Orders!E8766="First Class",IF(Orders!W8766=0,"VIP","Special"),"Formal"),"Normal")</f>
        <v>Normal</v>
      </c>
      <c r="E8766" s="26" t="str" cm="1">
        <f t="array" ref="E8766">_xlfn.IFS(Orders!W8766=0,"Endirim Yoxdur",SUMIFS(Orders!$V:$V,Orders!$T:$T,Orders!T8766)&gt;10,ROUND(Orders!W8766*1.15,2),SUMIFS(Orders!$V:$V,Orders!$T:$T,Orders!T8766)&lt;=10,"Endirim Yoxdur")</f>
        <v>Endirim Yoxdur</v>
      </c>
    </row>
    <row r="8767" spans="3:5" x14ac:dyDescent="0.25">
      <c r="C8767" s="26" t="str">
        <f>IF(Orders!U8767&gt;500,"Yüksək Satış","Aşağı Satış")</f>
        <v>Aşağı Satış</v>
      </c>
      <c r="D8767" s="26" t="str">
        <f>IF(Orders!U8767&gt;500,IF(Orders!E8767="First Class",IF(Orders!W8767=0,"VIP","Special"),"Formal"),"Normal")</f>
        <v>Normal</v>
      </c>
      <c r="E8767" s="26" cm="1">
        <f t="array" ref="E8767">_xlfn.IFS(Orders!W8767=0,"Endirim Yoxdur",SUMIFS(Orders!$V:$V,Orders!$T:$T,Orders!T8767)&gt;10,ROUND(Orders!W8767*1.15,2),SUMIFS(Orders!$V:$V,Orders!$T:$T,Orders!T8767)&lt;=10,"Endirim Yoxdur")</f>
        <v>0.23</v>
      </c>
    </row>
    <row r="8768" spans="3:5" x14ac:dyDescent="0.25">
      <c r="C8768" s="26" t="str">
        <f>IF(Orders!U8768&gt;500,"Yüksək Satış","Aşağı Satış")</f>
        <v>Aşağı Satış</v>
      </c>
      <c r="D8768" s="26" t="str">
        <f>IF(Orders!U8768&gt;500,IF(Orders!E8768="First Class",IF(Orders!W8768=0,"VIP","Special"),"Formal"),"Normal")</f>
        <v>Normal</v>
      </c>
      <c r="E8768" s="26" cm="1">
        <f t="array" ref="E8768">_xlfn.IFS(Orders!W8768=0,"Endirim Yoxdur",SUMIFS(Orders!$V:$V,Orders!$T:$T,Orders!T8768)&gt;10,ROUND(Orders!W8768*1.15,2),SUMIFS(Orders!$V:$V,Orders!$T:$T,Orders!T8768)&lt;=10,"Endirim Yoxdur")</f>
        <v>0.23</v>
      </c>
    </row>
    <row r="8769" spans="3:5" x14ac:dyDescent="0.25">
      <c r="C8769" s="26" t="str">
        <f>IF(Orders!U8769&gt;500,"Yüksək Satış","Aşağı Satış")</f>
        <v>Aşağı Satış</v>
      </c>
      <c r="D8769" s="26" t="str">
        <f>IF(Orders!U8769&gt;500,IF(Orders!E8769="First Class",IF(Orders!W8769=0,"VIP","Special"),"Formal"),"Normal")</f>
        <v>Normal</v>
      </c>
      <c r="E8769" s="26" t="str" cm="1">
        <f t="array" ref="E8769">_xlfn.IFS(Orders!W8769=0,"Endirim Yoxdur",SUMIFS(Orders!$V:$V,Orders!$T:$T,Orders!T8769)&gt;10,ROUND(Orders!W8769*1.15,2),SUMIFS(Orders!$V:$V,Orders!$T:$T,Orders!T8769)&lt;=10,"Endirim Yoxdur")</f>
        <v>Endirim Yoxdur</v>
      </c>
    </row>
    <row r="8770" spans="3:5" x14ac:dyDescent="0.25">
      <c r="C8770" s="26" t="str">
        <f>IF(Orders!U8770&gt;500,"Yüksək Satış","Aşağı Satış")</f>
        <v>Aşağı Satış</v>
      </c>
      <c r="D8770" s="26" t="str">
        <f>IF(Orders!U8770&gt;500,IF(Orders!E8770="First Class",IF(Orders!W8770=0,"VIP","Special"),"Formal"),"Normal")</f>
        <v>Normal</v>
      </c>
      <c r="E8770" s="26" t="str" cm="1">
        <f t="array" ref="E8770">_xlfn.IFS(Orders!W8770=0,"Endirim Yoxdur",SUMIFS(Orders!$V:$V,Orders!$T:$T,Orders!T8770)&gt;10,ROUND(Orders!W8770*1.15,2),SUMIFS(Orders!$V:$V,Orders!$T:$T,Orders!T8770)&lt;=10,"Endirim Yoxdur")</f>
        <v>Endirim Yoxdur</v>
      </c>
    </row>
    <row r="8771" spans="3:5" x14ac:dyDescent="0.25">
      <c r="C8771" s="26" t="str">
        <f>IF(Orders!U8771&gt;500,"Yüksək Satış","Aşağı Satış")</f>
        <v>Aşağı Satış</v>
      </c>
      <c r="D8771" s="26" t="str">
        <f>IF(Orders!U8771&gt;500,IF(Orders!E8771="First Class",IF(Orders!W8771=0,"VIP","Special"),"Formal"),"Normal")</f>
        <v>Normal</v>
      </c>
      <c r="E8771" s="26" t="str" cm="1">
        <f t="array" ref="E8771">_xlfn.IFS(Orders!W8771=0,"Endirim Yoxdur",SUMIFS(Orders!$V:$V,Orders!$T:$T,Orders!T8771)&gt;10,ROUND(Orders!W8771*1.15,2),SUMIFS(Orders!$V:$V,Orders!$T:$T,Orders!T8771)&lt;=10,"Endirim Yoxdur")</f>
        <v>Endirim Yoxdur</v>
      </c>
    </row>
    <row r="8772" spans="3:5" x14ac:dyDescent="0.25">
      <c r="C8772" s="26" t="str">
        <f>IF(Orders!U8772&gt;500,"Yüksək Satış","Aşağı Satış")</f>
        <v>Aşağı Satış</v>
      </c>
      <c r="D8772" s="26" t="str">
        <f>IF(Orders!U8772&gt;500,IF(Orders!E8772="First Class",IF(Orders!W8772=0,"VIP","Special"),"Formal"),"Normal")</f>
        <v>Normal</v>
      </c>
      <c r="E8772" s="26" t="str" cm="1">
        <f t="array" ref="E8772">_xlfn.IFS(Orders!W8772=0,"Endirim Yoxdur",SUMIFS(Orders!$V:$V,Orders!$T:$T,Orders!T8772)&gt;10,ROUND(Orders!W8772*1.15,2),SUMIFS(Orders!$V:$V,Orders!$T:$T,Orders!T8772)&lt;=10,"Endirim Yoxdur")</f>
        <v>Endirim Yoxdur</v>
      </c>
    </row>
    <row r="8773" spans="3:5" x14ac:dyDescent="0.25">
      <c r="C8773" s="26" t="str">
        <f>IF(Orders!U8773&gt;500,"Yüksək Satış","Aşağı Satış")</f>
        <v>Aşağı Satış</v>
      </c>
      <c r="D8773" s="26" t="str">
        <f>IF(Orders!U8773&gt;500,IF(Orders!E8773="First Class",IF(Orders!W8773=0,"VIP","Special"),"Formal"),"Normal")</f>
        <v>Normal</v>
      </c>
      <c r="E8773" s="26" t="str" cm="1">
        <f t="array" ref="E8773">_xlfn.IFS(Orders!W8773=0,"Endirim Yoxdur",SUMIFS(Orders!$V:$V,Orders!$T:$T,Orders!T8773)&gt;10,ROUND(Orders!W8773*1.15,2),SUMIFS(Orders!$V:$V,Orders!$T:$T,Orders!T8773)&lt;=10,"Endirim Yoxdur")</f>
        <v>Endirim Yoxdur</v>
      </c>
    </row>
    <row r="8774" spans="3:5" x14ac:dyDescent="0.25">
      <c r="C8774" s="26" t="str">
        <f>IF(Orders!U8774&gt;500,"Yüksək Satış","Aşağı Satış")</f>
        <v>Aşağı Satış</v>
      </c>
      <c r="D8774" s="26" t="str">
        <f>IF(Orders!U8774&gt;500,IF(Orders!E8774="First Class",IF(Orders!W8774=0,"VIP","Special"),"Formal"),"Normal")</f>
        <v>Normal</v>
      </c>
      <c r="E8774" s="26" t="str" cm="1">
        <f t="array" ref="E8774">_xlfn.IFS(Orders!W8774=0,"Endirim Yoxdur",SUMIFS(Orders!$V:$V,Orders!$T:$T,Orders!T8774)&gt;10,ROUND(Orders!W8774*1.15,2),SUMIFS(Orders!$V:$V,Orders!$T:$T,Orders!T8774)&lt;=10,"Endirim Yoxdur")</f>
        <v>Endirim Yoxdur</v>
      </c>
    </row>
    <row r="8775" spans="3:5" x14ac:dyDescent="0.25">
      <c r="C8775" s="26" t="str">
        <f>IF(Orders!U8775&gt;500,"Yüksək Satış","Aşağı Satış")</f>
        <v>Aşağı Satış</v>
      </c>
      <c r="D8775" s="26" t="str">
        <f>IF(Orders!U8775&gt;500,IF(Orders!E8775="First Class",IF(Orders!W8775=0,"VIP","Special"),"Formal"),"Normal")</f>
        <v>Normal</v>
      </c>
      <c r="E8775" s="26" t="str" cm="1">
        <f t="array" ref="E8775">_xlfn.IFS(Orders!W8775=0,"Endirim Yoxdur",SUMIFS(Orders!$V:$V,Orders!$T:$T,Orders!T8775)&gt;10,ROUND(Orders!W8775*1.15,2),SUMIFS(Orders!$V:$V,Orders!$T:$T,Orders!T8775)&lt;=10,"Endirim Yoxdur")</f>
        <v>Endirim Yoxdur</v>
      </c>
    </row>
    <row r="8776" spans="3:5" x14ac:dyDescent="0.25">
      <c r="C8776" s="26" t="str">
        <f>IF(Orders!U8776&gt;500,"Yüksək Satış","Aşağı Satış")</f>
        <v>Aşağı Satış</v>
      </c>
      <c r="D8776" s="26" t="str">
        <f>IF(Orders!U8776&gt;500,IF(Orders!E8776="First Class",IF(Orders!W8776=0,"VIP","Special"),"Formal"),"Normal")</f>
        <v>Normal</v>
      </c>
      <c r="E8776" s="26" t="str" cm="1">
        <f t="array" ref="E8776">_xlfn.IFS(Orders!W8776=0,"Endirim Yoxdur",SUMIFS(Orders!$V:$V,Orders!$T:$T,Orders!T8776)&gt;10,ROUND(Orders!W8776*1.15,2),SUMIFS(Orders!$V:$V,Orders!$T:$T,Orders!T8776)&lt;=10,"Endirim Yoxdur")</f>
        <v>Endirim Yoxdur</v>
      </c>
    </row>
    <row r="8777" spans="3:5" x14ac:dyDescent="0.25">
      <c r="C8777" s="26" t="str">
        <f>IF(Orders!U8777&gt;500,"Yüksək Satış","Aşağı Satış")</f>
        <v>Aşağı Satış</v>
      </c>
      <c r="D8777" s="26" t="str">
        <f>IF(Orders!U8777&gt;500,IF(Orders!E8777="First Class",IF(Orders!W8777=0,"VIP","Special"),"Formal"),"Normal")</f>
        <v>Normal</v>
      </c>
      <c r="E8777" s="26" t="str" cm="1">
        <f t="array" ref="E8777">_xlfn.IFS(Orders!W8777=0,"Endirim Yoxdur",SUMIFS(Orders!$V:$V,Orders!$T:$T,Orders!T8777)&gt;10,ROUND(Orders!W8777*1.15,2),SUMIFS(Orders!$V:$V,Orders!$T:$T,Orders!T8777)&lt;=10,"Endirim Yoxdur")</f>
        <v>Endirim Yoxdur</v>
      </c>
    </row>
    <row r="8778" spans="3:5" x14ac:dyDescent="0.25">
      <c r="C8778" s="26" t="str">
        <f>IF(Orders!U8778&gt;500,"Yüksək Satış","Aşağı Satış")</f>
        <v>Aşağı Satış</v>
      </c>
      <c r="D8778" s="26" t="str">
        <f>IF(Orders!U8778&gt;500,IF(Orders!E8778="First Class",IF(Orders!W8778=0,"VIP","Special"),"Formal"),"Normal")</f>
        <v>Normal</v>
      </c>
      <c r="E8778" s="26" t="str" cm="1">
        <f t="array" ref="E8778">_xlfn.IFS(Orders!W8778=0,"Endirim Yoxdur",SUMIFS(Orders!$V:$V,Orders!$T:$T,Orders!T8778)&gt;10,ROUND(Orders!W8778*1.15,2),SUMIFS(Orders!$V:$V,Orders!$T:$T,Orders!T8778)&lt;=10,"Endirim Yoxdur")</f>
        <v>Endirim Yoxdur</v>
      </c>
    </row>
    <row r="8779" spans="3:5" x14ac:dyDescent="0.25">
      <c r="C8779" s="26" t="str">
        <f>IF(Orders!U8779&gt;500,"Yüksək Satış","Aşağı Satış")</f>
        <v>Aşağı Satış</v>
      </c>
      <c r="D8779" s="26" t="str">
        <f>IF(Orders!U8779&gt;500,IF(Orders!E8779="First Class",IF(Orders!W8779=0,"VIP","Special"),"Formal"),"Normal")</f>
        <v>Normal</v>
      </c>
      <c r="E8779" s="26" t="str" cm="1">
        <f t="array" ref="E8779">_xlfn.IFS(Orders!W8779=0,"Endirim Yoxdur",SUMIFS(Orders!$V:$V,Orders!$T:$T,Orders!T8779)&gt;10,ROUND(Orders!W8779*1.15,2),SUMIFS(Orders!$V:$V,Orders!$T:$T,Orders!T8779)&lt;=10,"Endirim Yoxdur")</f>
        <v>Endirim Yoxdur</v>
      </c>
    </row>
    <row r="8780" spans="3:5" x14ac:dyDescent="0.25">
      <c r="C8780" s="26" t="str">
        <f>IF(Orders!U8780&gt;500,"Yüksək Satış","Aşağı Satış")</f>
        <v>Aşağı Satış</v>
      </c>
      <c r="D8780" s="26" t="str">
        <f>IF(Orders!U8780&gt;500,IF(Orders!E8780="First Class",IF(Orders!W8780=0,"VIP","Special"),"Formal"),"Normal")</f>
        <v>Normal</v>
      </c>
      <c r="E8780" s="26" t="str" cm="1">
        <f t="array" ref="E8780">_xlfn.IFS(Orders!W8780=0,"Endirim Yoxdur",SUMIFS(Orders!$V:$V,Orders!$T:$T,Orders!T8780)&gt;10,ROUND(Orders!W8780*1.15,2),SUMIFS(Orders!$V:$V,Orders!$T:$T,Orders!T8780)&lt;=10,"Endirim Yoxdur")</f>
        <v>Endirim Yoxdur</v>
      </c>
    </row>
    <row r="8781" spans="3:5" x14ac:dyDescent="0.25">
      <c r="C8781" s="26" t="str">
        <f>IF(Orders!U8781&gt;500,"Yüksək Satış","Aşağı Satış")</f>
        <v>Aşağı Satış</v>
      </c>
      <c r="D8781" s="26" t="str">
        <f>IF(Orders!U8781&gt;500,IF(Orders!E8781="First Class",IF(Orders!W8781=0,"VIP","Special"),"Formal"),"Normal")</f>
        <v>Normal</v>
      </c>
      <c r="E8781" s="26" t="str" cm="1">
        <f t="array" ref="E8781">_xlfn.IFS(Orders!W8781=0,"Endirim Yoxdur",SUMIFS(Orders!$V:$V,Orders!$T:$T,Orders!T8781)&gt;10,ROUND(Orders!W8781*1.15,2),SUMIFS(Orders!$V:$V,Orders!$T:$T,Orders!T8781)&lt;=10,"Endirim Yoxdur")</f>
        <v>Endirim Yoxdur</v>
      </c>
    </row>
    <row r="8782" spans="3:5" x14ac:dyDescent="0.25">
      <c r="C8782" s="26" t="str">
        <f>IF(Orders!U8782&gt;500,"Yüksək Satış","Aşağı Satış")</f>
        <v>Aşağı Satış</v>
      </c>
      <c r="D8782" s="26" t="str">
        <f>IF(Orders!U8782&gt;500,IF(Orders!E8782="First Class",IF(Orders!W8782=0,"VIP","Special"),"Formal"),"Normal")</f>
        <v>Normal</v>
      </c>
      <c r="E8782" s="26" cm="1">
        <f t="array" ref="E8782">_xlfn.IFS(Orders!W8782=0,"Endirim Yoxdur",SUMIFS(Orders!$V:$V,Orders!$T:$T,Orders!T8782)&gt;10,ROUND(Orders!W8782*1.15,2),SUMIFS(Orders!$V:$V,Orders!$T:$T,Orders!T8782)&lt;=10,"Endirim Yoxdur")</f>
        <v>0.81</v>
      </c>
    </row>
    <row r="8783" spans="3:5" x14ac:dyDescent="0.25">
      <c r="C8783" s="26" t="str">
        <f>IF(Orders!U8783&gt;500,"Yüksək Satış","Aşağı Satış")</f>
        <v>Aşağı Satış</v>
      </c>
      <c r="D8783" s="26" t="str">
        <f>IF(Orders!U8783&gt;500,IF(Orders!E8783="First Class",IF(Orders!W8783=0,"VIP","Special"),"Formal"),"Normal")</f>
        <v>Normal</v>
      </c>
      <c r="E8783" s="26" cm="1">
        <f t="array" ref="E8783">_xlfn.IFS(Orders!W8783=0,"Endirim Yoxdur",SUMIFS(Orders!$V:$V,Orders!$T:$T,Orders!T8783)&gt;10,ROUND(Orders!W8783*1.15,2),SUMIFS(Orders!$V:$V,Orders!$T:$T,Orders!T8783)&lt;=10,"Endirim Yoxdur")</f>
        <v>0.23</v>
      </c>
    </row>
    <row r="8784" spans="3:5" x14ac:dyDescent="0.25">
      <c r="C8784" s="26" t="str">
        <f>IF(Orders!U8784&gt;500,"Yüksək Satış","Aşağı Satış")</f>
        <v>Aşağı Satış</v>
      </c>
      <c r="D8784" s="26" t="str">
        <f>IF(Orders!U8784&gt;500,IF(Orders!E8784="First Class",IF(Orders!W8784=0,"VIP","Special"),"Formal"),"Normal")</f>
        <v>Normal</v>
      </c>
      <c r="E8784" s="26" t="str" cm="1">
        <f t="array" ref="E8784">_xlfn.IFS(Orders!W8784=0,"Endirim Yoxdur",SUMIFS(Orders!$V:$V,Orders!$T:$T,Orders!T8784)&gt;10,ROUND(Orders!W8784*1.15,2),SUMIFS(Orders!$V:$V,Orders!$T:$T,Orders!T8784)&lt;=10,"Endirim Yoxdur")</f>
        <v>Endirim Yoxdur</v>
      </c>
    </row>
    <row r="8785" spans="3:5" x14ac:dyDescent="0.25">
      <c r="C8785" s="26" t="str">
        <f>IF(Orders!U8785&gt;500,"Yüksək Satış","Aşağı Satış")</f>
        <v>Aşağı Satış</v>
      </c>
      <c r="D8785" s="26" t="str">
        <f>IF(Orders!U8785&gt;500,IF(Orders!E8785="First Class",IF(Orders!W8785=0,"VIP","Special"),"Formal"),"Normal")</f>
        <v>Normal</v>
      </c>
      <c r="E8785" s="26" cm="1">
        <f t="array" ref="E8785">_xlfn.IFS(Orders!W8785=0,"Endirim Yoxdur",SUMIFS(Orders!$V:$V,Orders!$T:$T,Orders!T8785)&gt;10,ROUND(Orders!W8785*1.15,2),SUMIFS(Orders!$V:$V,Orders!$T:$T,Orders!T8785)&lt;=10,"Endirim Yoxdur")</f>
        <v>0.23</v>
      </c>
    </row>
    <row r="8786" spans="3:5" x14ac:dyDescent="0.25">
      <c r="C8786" s="26" t="str">
        <f>IF(Orders!U8786&gt;500,"Yüksək Satış","Aşağı Satış")</f>
        <v>Aşağı Satış</v>
      </c>
      <c r="D8786" s="26" t="str">
        <f>IF(Orders!U8786&gt;500,IF(Orders!E8786="First Class",IF(Orders!W8786=0,"VIP","Special"),"Formal"),"Normal")</f>
        <v>Normal</v>
      </c>
      <c r="E8786" s="26" t="str" cm="1">
        <f t="array" ref="E8786">_xlfn.IFS(Orders!W8786=0,"Endirim Yoxdur",SUMIFS(Orders!$V:$V,Orders!$T:$T,Orders!T8786)&gt;10,ROUND(Orders!W8786*1.15,2),SUMIFS(Orders!$V:$V,Orders!$T:$T,Orders!T8786)&lt;=10,"Endirim Yoxdur")</f>
        <v>Endirim Yoxdur</v>
      </c>
    </row>
    <row r="8787" spans="3:5" x14ac:dyDescent="0.25">
      <c r="C8787" s="26" t="str">
        <f>IF(Orders!U8787&gt;500,"Yüksək Satış","Aşağı Satış")</f>
        <v>Aşağı Satış</v>
      </c>
      <c r="D8787" s="26" t="str">
        <f>IF(Orders!U8787&gt;500,IF(Orders!E8787="First Class",IF(Orders!W8787=0,"VIP","Special"),"Formal"),"Normal")</f>
        <v>Normal</v>
      </c>
      <c r="E8787" s="26" t="str" cm="1">
        <f t="array" ref="E8787">_xlfn.IFS(Orders!W8787=0,"Endirim Yoxdur",SUMIFS(Orders!$V:$V,Orders!$T:$T,Orders!T8787)&gt;10,ROUND(Orders!W8787*1.15,2),SUMIFS(Orders!$V:$V,Orders!$T:$T,Orders!T8787)&lt;=10,"Endirim Yoxdur")</f>
        <v>Endirim Yoxdur</v>
      </c>
    </row>
    <row r="8788" spans="3:5" x14ac:dyDescent="0.25">
      <c r="C8788" s="26" t="str">
        <f>IF(Orders!U8788&gt;500,"Yüksək Satış","Aşağı Satış")</f>
        <v>Aşağı Satış</v>
      </c>
      <c r="D8788" s="26" t="str">
        <f>IF(Orders!U8788&gt;500,IF(Orders!E8788="First Class",IF(Orders!W8788=0,"VIP","Special"),"Formal"),"Normal")</f>
        <v>Normal</v>
      </c>
      <c r="E8788" s="26" cm="1">
        <f t="array" ref="E8788">_xlfn.IFS(Orders!W8788=0,"Endirim Yoxdur",SUMIFS(Orders!$V:$V,Orders!$T:$T,Orders!T8788)&gt;10,ROUND(Orders!W8788*1.15,2),SUMIFS(Orders!$V:$V,Orders!$T:$T,Orders!T8788)&lt;=10,"Endirim Yoxdur")</f>
        <v>0.81</v>
      </c>
    </row>
    <row r="8789" spans="3:5" x14ac:dyDescent="0.25">
      <c r="C8789" s="26" t="str">
        <f>IF(Orders!U8789&gt;500,"Yüksək Satış","Aşağı Satış")</f>
        <v>Aşağı Satış</v>
      </c>
      <c r="D8789" s="26" t="str">
        <f>IF(Orders!U8789&gt;500,IF(Orders!E8789="First Class",IF(Orders!W8789=0,"VIP","Special"),"Formal"),"Normal")</f>
        <v>Normal</v>
      </c>
      <c r="E8789" s="26" cm="1">
        <f t="array" ref="E8789">_xlfn.IFS(Orders!W8789=0,"Endirim Yoxdur",SUMIFS(Orders!$V:$V,Orders!$T:$T,Orders!T8789)&gt;10,ROUND(Orders!W8789*1.15,2),SUMIFS(Orders!$V:$V,Orders!$T:$T,Orders!T8789)&lt;=10,"Endirim Yoxdur")</f>
        <v>0.81</v>
      </c>
    </row>
    <row r="8790" spans="3:5" x14ac:dyDescent="0.25">
      <c r="C8790" s="26" t="str">
        <f>IF(Orders!U8790&gt;500,"Yüksək Satış","Aşağı Satış")</f>
        <v>Aşağı Satış</v>
      </c>
      <c r="D8790" s="26" t="str">
        <f>IF(Orders!U8790&gt;500,IF(Orders!E8790="First Class",IF(Orders!W8790=0,"VIP","Special"),"Formal"),"Normal")</f>
        <v>Normal</v>
      </c>
      <c r="E8790" s="26" t="str" cm="1">
        <f t="array" ref="E8790">_xlfn.IFS(Orders!W8790=0,"Endirim Yoxdur",SUMIFS(Orders!$V:$V,Orders!$T:$T,Orders!T8790)&gt;10,ROUND(Orders!W8790*1.15,2),SUMIFS(Orders!$V:$V,Orders!$T:$T,Orders!T8790)&lt;=10,"Endirim Yoxdur")</f>
        <v>Endirim Yoxdur</v>
      </c>
    </row>
    <row r="8791" spans="3:5" x14ac:dyDescent="0.25">
      <c r="C8791" s="26" t="str">
        <f>IF(Orders!U8791&gt;500,"Yüksək Satış","Aşağı Satış")</f>
        <v>Aşağı Satış</v>
      </c>
      <c r="D8791" s="26" t="str">
        <f>IF(Orders!U8791&gt;500,IF(Orders!E8791="First Class",IF(Orders!W8791=0,"VIP","Special"),"Formal"),"Normal")</f>
        <v>Normal</v>
      </c>
      <c r="E8791" s="26" cm="1">
        <f t="array" ref="E8791">_xlfn.IFS(Orders!W8791=0,"Endirim Yoxdur",SUMIFS(Orders!$V:$V,Orders!$T:$T,Orders!T8791)&gt;10,ROUND(Orders!W8791*1.15,2),SUMIFS(Orders!$V:$V,Orders!$T:$T,Orders!T8791)&lt;=10,"Endirim Yoxdur")</f>
        <v>0.23</v>
      </c>
    </row>
    <row r="8792" spans="3:5" x14ac:dyDescent="0.25">
      <c r="C8792" s="26" t="str">
        <f>IF(Orders!U8792&gt;500,"Yüksək Satış","Aşağı Satış")</f>
        <v>Aşağı Satış</v>
      </c>
      <c r="D8792" s="26" t="str">
        <f>IF(Orders!U8792&gt;500,IF(Orders!E8792="First Class",IF(Orders!W8792=0,"VIP","Special"),"Formal"),"Normal")</f>
        <v>Normal</v>
      </c>
      <c r="E8792" s="26" cm="1">
        <f t="array" ref="E8792">_xlfn.IFS(Orders!W8792=0,"Endirim Yoxdur",SUMIFS(Orders!$V:$V,Orders!$T:$T,Orders!T8792)&gt;10,ROUND(Orders!W8792*1.15,2),SUMIFS(Orders!$V:$V,Orders!$T:$T,Orders!T8792)&lt;=10,"Endirim Yoxdur")</f>
        <v>0.23</v>
      </c>
    </row>
    <row r="8793" spans="3:5" x14ac:dyDescent="0.25">
      <c r="C8793" s="26" t="str">
        <f>IF(Orders!U8793&gt;500,"Yüksək Satış","Aşağı Satış")</f>
        <v>Aşağı Satış</v>
      </c>
      <c r="D8793" s="26" t="str">
        <f>IF(Orders!U8793&gt;500,IF(Orders!E8793="First Class",IF(Orders!W8793=0,"VIP","Special"),"Formal"),"Normal")</f>
        <v>Normal</v>
      </c>
      <c r="E8793" s="26" t="str" cm="1">
        <f t="array" ref="E8793">_xlfn.IFS(Orders!W8793=0,"Endirim Yoxdur",SUMIFS(Orders!$V:$V,Orders!$T:$T,Orders!T8793)&gt;10,ROUND(Orders!W8793*1.15,2),SUMIFS(Orders!$V:$V,Orders!$T:$T,Orders!T8793)&lt;=10,"Endirim Yoxdur")</f>
        <v>Endirim Yoxdur</v>
      </c>
    </row>
    <row r="8794" spans="3:5" x14ac:dyDescent="0.25">
      <c r="C8794" s="26" t="str">
        <f>IF(Orders!U8794&gt;500,"Yüksək Satış","Aşağı Satış")</f>
        <v>Aşağı Satış</v>
      </c>
      <c r="D8794" s="26" t="str">
        <f>IF(Orders!U8794&gt;500,IF(Orders!E8794="First Class",IF(Orders!W8794=0,"VIP","Special"),"Formal"),"Normal")</f>
        <v>Normal</v>
      </c>
      <c r="E8794" s="26" cm="1">
        <f t="array" ref="E8794">_xlfn.IFS(Orders!W8794=0,"Endirim Yoxdur",SUMIFS(Orders!$V:$V,Orders!$T:$T,Orders!T8794)&gt;10,ROUND(Orders!W8794*1.15,2),SUMIFS(Orders!$V:$V,Orders!$T:$T,Orders!T8794)&lt;=10,"Endirim Yoxdur")</f>
        <v>0.23</v>
      </c>
    </row>
    <row r="8795" spans="3:5" x14ac:dyDescent="0.25">
      <c r="C8795" s="26" t="str">
        <f>IF(Orders!U8795&gt;500,"Yüksək Satış","Aşağı Satış")</f>
        <v>Aşağı Satış</v>
      </c>
      <c r="D8795" s="26" t="str">
        <f>IF(Orders!U8795&gt;500,IF(Orders!E8795="First Class",IF(Orders!W8795=0,"VIP","Special"),"Formal"),"Normal")</f>
        <v>Normal</v>
      </c>
      <c r="E8795" s="26" cm="1">
        <f t="array" ref="E8795">_xlfn.IFS(Orders!W8795=0,"Endirim Yoxdur",SUMIFS(Orders!$V:$V,Orders!$T:$T,Orders!T8795)&gt;10,ROUND(Orders!W8795*1.15,2),SUMIFS(Orders!$V:$V,Orders!$T:$T,Orders!T8795)&lt;=10,"Endirim Yoxdur")</f>
        <v>0.23</v>
      </c>
    </row>
    <row r="8796" spans="3:5" x14ac:dyDescent="0.25">
      <c r="C8796" s="26" t="str">
        <f>IF(Orders!U8796&gt;500,"Yüksək Satış","Aşağı Satış")</f>
        <v>Aşağı Satış</v>
      </c>
      <c r="D8796" s="26" t="str">
        <f>IF(Orders!U8796&gt;500,IF(Orders!E8796="First Class",IF(Orders!W8796=0,"VIP","Special"),"Formal"),"Normal")</f>
        <v>Normal</v>
      </c>
      <c r="E8796" s="26" cm="1">
        <f t="array" ref="E8796">_xlfn.IFS(Orders!W8796=0,"Endirim Yoxdur",SUMIFS(Orders!$V:$V,Orders!$T:$T,Orders!T8796)&gt;10,ROUND(Orders!W8796*1.15,2),SUMIFS(Orders!$V:$V,Orders!$T:$T,Orders!T8796)&lt;=10,"Endirim Yoxdur")</f>
        <v>0.23</v>
      </c>
    </row>
    <row r="8797" spans="3:5" x14ac:dyDescent="0.25">
      <c r="C8797" s="26" t="str">
        <f>IF(Orders!U8797&gt;500,"Yüksək Satış","Aşağı Satış")</f>
        <v>Yüksək Satış</v>
      </c>
      <c r="D8797" s="26" t="str">
        <f>IF(Orders!U8797&gt;500,IF(Orders!E8797="First Class",IF(Orders!W8797=0,"VIP","Special"),"Formal"),"Normal")</f>
        <v>Formal</v>
      </c>
      <c r="E8797" s="26" cm="1">
        <f t="array" ref="E8797">_xlfn.IFS(Orders!W8797=0,"Endirim Yoxdur",SUMIFS(Orders!$V:$V,Orders!$T:$T,Orders!T8797)&gt;10,ROUND(Orders!W8797*1.15,2),SUMIFS(Orders!$V:$V,Orders!$T:$T,Orders!T8797)&lt;=10,"Endirim Yoxdur")</f>
        <v>0.12</v>
      </c>
    </row>
    <row r="8798" spans="3:5" x14ac:dyDescent="0.25">
      <c r="C8798" s="26" t="str">
        <f>IF(Orders!U8798&gt;500,"Yüksək Satış","Aşağı Satış")</f>
        <v>Aşağı Satış</v>
      </c>
      <c r="D8798" s="26" t="str">
        <f>IF(Orders!U8798&gt;500,IF(Orders!E8798="First Class",IF(Orders!W8798=0,"VIP","Special"),"Formal"),"Normal")</f>
        <v>Normal</v>
      </c>
      <c r="E8798" s="26" cm="1">
        <f t="array" ref="E8798">_xlfn.IFS(Orders!W8798=0,"Endirim Yoxdur",SUMIFS(Orders!$V:$V,Orders!$T:$T,Orders!T8798)&gt;10,ROUND(Orders!W8798*1.15,2),SUMIFS(Orders!$V:$V,Orders!$T:$T,Orders!T8798)&lt;=10,"Endirim Yoxdur")</f>
        <v>0.12</v>
      </c>
    </row>
    <row r="8799" spans="3:5" x14ac:dyDescent="0.25">
      <c r="C8799" s="26" t="str">
        <f>IF(Orders!U8799&gt;500,"Yüksək Satış","Aşağı Satış")</f>
        <v>Aşağı Satış</v>
      </c>
      <c r="D8799" s="26" t="str">
        <f>IF(Orders!U8799&gt;500,IF(Orders!E8799="First Class",IF(Orders!W8799=0,"VIP","Special"),"Formal"),"Normal")</f>
        <v>Normal</v>
      </c>
      <c r="E8799" s="26" cm="1">
        <f t="array" ref="E8799">_xlfn.IFS(Orders!W8799=0,"Endirim Yoxdur",SUMIFS(Orders!$V:$V,Orders!$T:$T,Orders!T8799)&gt;10,ROUND(Orders!W8799*1.15,2),SUMIFS(Orders!$V:$V,Orders!$T:$T,Orders!T8799)&lt;=10,"Endirim Yoxdur")</f>
        <v>0.12</v>
      </c>
    </row>
    <row r="8800" spans="3:5" x14ac:dyDescent="0.25">
      <c r="C8800" s="26" t="str">
        <f>IF(Orders!U8800&gt;500,"Yüksək Satış","Aşağı Satış")</f>
        <v>Yüksək Satış</v>
      </c>
      <c r="D8800" s="26" t="str">
        <f>IF(Orders!U8800&gt;500,IF(Orders!E8800="First Class",IF(Orders!W8800=0,"VIP","Special"),"Formal"),"Normal")</f>
        <v>Formal</v>
      </c>
      <c r="E8800" s="26" cm="1">
        <f t="array" ref="E8800">_xlfn.IFS(Orders!W8800=0,"Endirim Yoxdur",SUMIFS(Orders!$V:$V,Orders!$T:$T,Orders!T8800)&gt;10,ROUND(Orders!W8800*1.15,2),SUMIFS(Orders!$V:$V,Orders!$T:$T,Orders!T8800)&lt;=10,"Endirim Yoxdur")</f>
        <v>0.12</v>
      </c>
    </row>
    <row r="8801" spans="3:5" x14ac:dyDescent="0.25">
      <c r="C8801" s="26" t="str">
        <f>IF(Orders!U8801&gt;500,"Yüksək Satış","Aşağı Satış")</f>
        <v>Aşağı Satış</v>
      </c>
      <c r="D8801" s="26" t="str">
        <f>IF(Orders!U8801&gt;500,IF(Orders!E8801="First Class",IF(Orders!W8801=0,"VIP","Special"),"Formal"),"Normal")</f>
        <v>Normal</v>
      </c>
      <c r="E8801" s="26" cm="1">
        <f t="array" ref="E8801">_xlfn.IFS(Orders!W8801=0,"Endirim Yoxdur",SUMIFS(Orders!$V:$V,Orders!$T:$T,Orders!T8801)&gt;10,ROUND(Orders!W8801*1.15,2),SUMIFS(Orders!$V:$V,Orders!$T:$T,Orders!T8801)&lt;=10,"Endirim Yoxdur")</f>
        <v>0.23</v>
      </c>
    </row>
    <row r="8802" spans="3:5" x14ac:dyDescent="0.25">
      <c r="C8802" s="26" t="str">
        <f>IF(Orders!U8802&gt;500,"Yüksək Satış","Aşağı Satış")</f>
        <v>Aşağı Satış</v>
      </c>
      <c r="D8802" s="26" t="str">
        <f>IF(Orders!U8802&gt;500,IF(Orders!E8802="First Class",IF(Orders!W8802=0,"VIP","Special"),"Formal"),"Normal")</f>
        <v>Normal</v>
      </c>
      <c r="E8802" s="26" t="str" cm="1">
        <f t="array" ref="E8802">_xlfn.IFS(Orders!W8802=0,"Endirim Yoxdur",SUMIFS(Orders!$V:$V,Orders!$T:$T,Orders!T8802)&gt;10,ROUND(Orders!W8802*1.15,2),SUMIFS(Orders!$V:$V,Orders!$T:$T,Orders!T8802)&lt;=10,"Endirim Yoxdur")</f>
        <v>Endirim Yoxdur</v>
      </c>
    </row>
    <row r="8803" spans="3:5" x14ac:dyDescent="0.25">
      <c r="C8803" s="26" t="str">
        <f>IF(Orders!U8803&gt;500,"Yüksək Satış","Aşağı Satış")</f>
        <v>Aşağı Satış</v>
      </c>
      <c r="D8803" s="26" t="str">
        <f>IF(Orders!U8803&gt;500,IF(Orders!E8803="First Class",IF(Orders!W8803=0,"VIP","Special"),"Formal"),"Normal")</f>
        <v>Normal</v>
      </c>
      <c r="E8803" s="26" t="str" cm="1">
        <f t="array" ref="E8803">_xlfn.IFS(Orders!W8803=0,"Endirim Yoxdur",SUMIFS(Orders!$V:$V,Orders!$T:$T,Orders!T8803)&gt;10,ROUND(Orders!W8803*1.15,2),SUMIFS(Orders!$V:$V,Orders!$T:$T,Orders!T8803)&lt;=10,"Endirim Yoxdur")</f>
        <v>Endirim Yoxdur</v>
      </c>
    </row>
    <row r="8804" spans="3:5" x14ac:dyDescent="0.25">
      <c r="C8804" s="26" t="str">
        <f>IF(Orders!U8804&gt;500,"Yüksək Satış","Aşağı Satış")</f>
        <v>Aşağı Satış</v>
      </c>
      <c r="D8804" s="26" t="str">
        <f>IF(Orders!U8804&gt;500,IF(Orders!E8804="First Class",IF(Orders!W8804=0,"VIP","Special"),"Formal"),"Normal")</f>
        <v>Normal</v>
      </c>
      <c r="E8804" s="26" t="str" cm="1">
        <f t="array" ref="E8804">_xlfn.IFS(Orders!W8804=0,"Endirim Yoxdur",SUMIFS(Orders!$V:$V,Orders!$T:$T,Orders!T8804)&gt;10,ROUND(Orders!W8804*1.15,2),SUMIFS(Orders!$V:$V,Orders!$T:$T,Orders!T8804)&lt;=10,"Endirim Yoxdur")</f>
        <v>Endirim Yoxdur</v>
      </c>
    </row>
    <row r="8805" spans="3:5" x14ac:dyDescent="0.25">
      <c r="C8805" s="26" t="str">
        <f>IF(Orders!U8805&gt;500,"Yüksək Satış","Aşağı Satış")</f>
        <v>Aşağı Satış</v>
      </c>
      <c r="D8805" s="26" t="str">
        <f>IF(Orders!U8805&gt;500,IF(Orders!E8805="First Class",IF(Orders!W8805=0,"VIP","Special"),"Formal"),"Normal")</f>
        <v>Normal</v>
      </c>
      <c r="E8805" s="26" t="str" cm="1">
        <f t="array" ref="E8805">_xlfn.IFS(Orders!W8805=0,"Endirim Yoxdur",SUMIFS(Orders!$V:$V,Orders!$T:$T,Orders!T8805)&gt;10,ROUND(Orders!W8805*1.15,2),SUMIFS(Orders!$V:$V,Orders!$T:$T,Orders!T8805)&lt;=10,"Endirim Yoxdur")</f>
        <v>Endirim Yoxdur</v>
      </c>
    </row>
    <row r="8806" spans="3:5" x14ac:dyDescent="0.25">
      <c r="C8806" s="26" t="str">
        <f>IF(Orders!U8806&gt;500,"Yüksək Satış","Aşağı Satış")</f>
        <v>Aşağı Satış</v>
      </c>
      <c r="D8806" s="26" t="str">
        <f>IF(Orders!U8806&gt;500,IF(Orders!E8806="First Class",IF(Orders!W8806=0,"VIP","Special"),"Formal"),"Normal")</f>
        <v>Normal</v>
      </c>
      <c r="E8806" s="26" t="str" cm="1">
        <f t="array" ref="E8806">_xlfn.IFS(Orders!W8806=0,"Endirim Yoxdur",SUMIFS(Orders!$V:$V,Orders!$T:$T,Orders!T8806)&gt;10,ROUND(Orders!W8806*1.15,2),SUMIFS(Orders!$V:$V,Orders!$T:$T,Orders!T8806)&lt;=10,"Endirim Yoxdur")</f>
        <v>Endirim Yoxdur</v>
      </c>
    </row>
    <row r="8807" spans="3:5" x14ac:dyDescent="0.25">
      <c r="C8807" s="26" t="str">
        <f>IF(Orders!U8807&gt;500,"Yüksək Satış","Aşağı Satış")</f>
        <v>Aşağı Satış</v>
      </c>
      <c r="D8807" s="26" t="str">
        <f>IF(Orders!U8807&gt;500,IF(Orders!E8807="First Class",IF(Orders!W8807=0,"VIP","Special"),"Formal"),"Normal")</f>
        <v>Normal</v>
      </c>
      <c r="E8807" s="26" t="str" cm="1">
        <f t="array" ref="E8807">_xlfn.IFS(Orders!W8807=0,"Endirim Yoxdur",SUMIFS(Orders!$V:$V,Orders!$T:$T,Orders!T8807)&gt;10,ROUND(Orders!W8807*1.15,2),SUMIFS(Orders!$V:$V,Orders!$T:$T,Orders!T8807)&lt;=10,"Endirim Yoxdur")</f>
        <v>Endirim Yoxdur</v>
      </c>
    </row>
    <row r="8808" spans="3:5" x14ac:dyDescent="0.25">
      <c r="C8808" s="26" t="str">
        <f>IF(Orders!U8808&gt;500,"Yüksək Satış","Aşağı Satış")</f>
        <v>Aşağı Satış</v>
      </c>
      <c r="D8808" s="26" t="str">
        <f>IF(Orders!U8808&gt;500,IF(Orders!E8808="First Class",IF(Orders!W8808=0,"VIP","Special"),"Formal"),"Normal")</f>
        <v>Normal</v>
      </c>
      <c r="E8808" s="26" t="str" cm="1">
        <f t="array" ref="E8808">_xlfn.IFS(Orders!W8808=0,"Endirim Yoxdur",SUMIFS(Orders!$V:$V,Orders!$T:$T,Orders!T8808)&gt;10,ROUND(Orders!W8808*1.15,2),SUMIFS(Orders!$V:$V,Orders!$T:$T,Orders!T8808)&lt;=10,"Endirim Yoxdur")</f>
        <v>Endirim Yoxdur</v>
      </c>
    </row>
    <row r="8809" spans="3:5" x14ac:dyDescent="0.25">
      <c r="C8809" s="26" t="str">
        <f>IF(Orders!U8809&gt;500,"Yüksək Satış","Aşağı Satış")</f>
        <v>Aşağı Satış</v>
      </c>
      <c r="D8809" s="26" t="str">
        <f>IF(Orders!U8809&gt;500,IF(Orders!E8809="First Class",IF(Orders!W8809=0,"VIP","Special"),"Formal"),"Normal")</f>
        <v>Normal</v>
      </c>
      <c r="E8809" s="26" t="str" cm="1">
        <f t="array" ref="E8809">_xlfn.IFS(Orders!W8809=0,"Endirim Yoxdur",SUMIFS(Orders!$V:$V,Orders!$T:$T,Orders!T8809)&gt;10,ROUND(Orders!W8809*1.15,2),SUMIFS(Orders!$V:$V,Orders!$T:$T,Orders!T8809)&lt;=10,"Endirim Yoxdur")</f>
        <v>Endirim Yoxdur</v>
      </c>
    </row>
    <row r="8810" spans="3:5" x14ac:dyDescent="0.25">
      <c r="C8810" s="26" t="str">
        <f>IF(Orders!U8810&gt;500,"Yüksək Satış","Aşağı Satış")</f>
        <v>Yüksək Satış</v>
      </c>
      <c r="D8810" s="26" t="str">
        <f>IF(Orders!U8810&gt;500,IF(Orders!E8810="First Class",IF(Orders!W8810=0,"VIP","Special"),"Formal"),"Normal")</f>
        <v>Formal</v>
      </c>
      <c r="E8810" s="26" t="str" cm="1">
        <f t="array" ref="E8810">_xlfn.IFS(Orders!W8810=0,"Endirim Yoxdur",SUMIFS(Orders!$V:$V,Orders!$T:$T,Orders!T8810)&gt;10,ROUND(Orders!W8810*1.15,2),SUMIFS(Orders!$V:$V,Orders!$T:$T,Orders!T8810)&lt;=10,"Endirim Yoxdur")</f>
        <v>Endirim Yoxdur</v>
      </c>
    </row>
    <row r="8811" spans="3:5" x14ac:dyDescent="0.25">
      <c r="C8811" s="26" t="str">
        <f>IF(Orders!U8811&gt;500,"Yüksək Satış","Aşağı Satış")</f>
        <v>Aşağı Satış</v>
      </c>
      <c r="D8811" s="26" t="str">
        <f>IF(Orders!U8811&gt;500,IF(Orders!E8811="First Class",IF(Orders!W8811=0,"VIP","Special"),"Formal"),"Normal")</f>
        <v>Normal</v>
      </c>
      <c r="E8811" s="26" t="str" cm="1">
        <f t="array" ref="E8811">_xlfn.IFS(Orders!W8811=0,"Endirim Yoxdur",SUMIFS(Orders!$V:$V,Orders!$T:$T,Orders!T8811)&gt;10,ROUND(Orders!W8811*1.15,2),SUMIFS(Orders!$V:$V,Orders!$T:$T,Orders!T8811)&lt;=10,"Endirim Yoxdur")</f>
        <v>Endirim Yoxdur</v>
      </c>
    </row>
    <row r="8812" spans="3:5" x14ac:dyDescent="0.25">
      <c r="C8812" s="26" t="str">
        <f>IF(Orders!U8812&gt;500,"Yüksək Satış","Aşağı Satış")</f>
        <v>Aşağı Satış</v>
      </c>
      <c r="D8812" s="26" t="str">
        <f>IF(Orders!U8812&gt;500,IF(Orders!E8812="First Class",IF(Orders!W8812=0,"VIP","Special"),"Formal"),"Normal")</f>
        <v>Normal</v>
      </c>
      <c r="E8812" s="26" t="str" cm="1">
        <f t="array" ref="E8812">_xlfn.IFS(Orders!W8812=0,"Endirim Yoxdur",SUMIFS(Orders!$V:$V,Orders!$T:$T,Orders!T8812)&gt;10,ROUND(Orders!W8812*1.15,2),SUMIFS(Orders!$V:$V,Orders!$T:$T,Orders!T8812)&lt;=10,"Endirim Yoxdur")</f>
        <v>Endirim Yoxdur</v>
      </c>
    </row>
    <row r="8813" spans="3:5" x14ac:dyDescent="0.25">
      <c r="C8813" s="26" t="str">
        <f>IF(Orders!U8813&gt;500,"Yüksək Satış","Aşağı Satış")</f>
        <v>Aşağı Satış</v>
      </c>
      <c r="D8813" s="26" t="str">
        <f>IF(Orders!U8813&gt;500,IF(Orders!E8813="First Class",IF(Orders!W8813=0,"VIP","Special"),"Formal"),"Normal")</f>
        <v>Normal</v>
      </c>
      <c r="E8813" s="26" t="str" cm="1">
        <f t="array" ref="E8813">_xlfn.IFS(Orders!W8813=0,"Endirim Yoxdur",SUMIFS(Orders!$V:$V,Orders!$T:$T,Orders!T8813)&gt;10,ROUND(Orders!W8813*1.15,2),SUMIFS(Orders!$V:$V,Orders!$T:$T,Orders!T8813)&lt;=10,"Endirim Yoxdur")</f>
        <v>Endirim Yoxdur</v>
      </c>
    </row>
    <row r="8814" spans="3:5" x14ac:dyDescent="0.25">
      <c r="C8814" s="26" t="str">
        <f>IF(Orders!U8814&gt;500,"Yüksək Satış","Aşağı Satış")</f>
        <v>Aşağı Satış</v>
      </c>
      <c r="D8814" s="26" t="str">
        <f>IF(Orders!U8814&gt;500,IF(Orders!E8814="First Class",IF(Orders!W8814=0,"VIP","Special"),"Formal"),"Normal")</f>
        <v>Normal</v>
      </c>
      <c r="E8814" s="26" cm="1">
        <f t="array" ref="E8814">_xlfn.IFS(Orders!W8814=0,"Endirim Yoxdur",SUMIFS(Orders!$V:$V,Orders!$T:$T,Orders!T8814)&gt;10,ROUND(Orders!W8814*1.15,2),SUMIFS(Orders!$V:$V,Orders!$T:$T,Orders!T8814)&lt;=10,"Endirim Yoxdur")</f>
        <v>0.81</v>
      </c>
    </row>
    <row r="8815" spans="3:5" x14ac:dyDescent="0.25">
      <c r="C8815" s="26" t="str">
        <f>IF(Orders!U8815&gt;500,"Yüksək Satış","Aşağı Satış")</f>
        <v>Aşağı Satış</v>
      </c>
      <c r="D8815" s="26" t="str">
        <f>IF(Orders!U8815&gt;500,IF(Orders!E8815="First Class",IF(Orders!W8815=0,"VIP","Special"),"Formal"),"Normal")</f>
        <v>Normal</v>
      </c>
      <c r="E8815" s="26" cm="1">
        <f t="array" ref="E8815">_xlfn.IFS(Orders!W8815=0,"Endirim Yoxdur",SUMIFS(Orders!$V:$V,Orders!$T:$T,Orders!T8815)&gt;10,ROUND(Orders!W8815*1.15,2),SUMIFS(Orders!$V:$V,Orders!$T:$T,Orders!T8815)&lt;=10,"Endirim Yoxdur")</f>
        <v>0.81</v>
      </c>
    </row>
    <row r="8816" spans="3:5" x14ac:dyDescent="0.25">
      <c r="C8816" s="26" t="str">
        <f>IF(Orders!U8816&gt;500,"Yüksək Satış","Aşağı Satış")</f>
        <v>Aşağı Satış</v>
      </c>
      <c r="D8816" s="26" t="str">
        <f>IF(Orders!U8816&gt;500,IF(Orders!E8816="First Class",IF(Orders!W8816=0,"VIP","Special"),"Formal"),"Normal")</f>
        <v>Normal</v>
      </c>
      <c r="E8816" s="26" t="str" cm="1">
        <f t="array" ref="E8816">_xlfn.IFS(Orders!W8816=0,"Endirim Yoxdur",SUMIFS(Orders!$V:$V,Orders!$T:$T,Orders!T8816)&gt;10,ROUND(Orders!W8816*1.15,2),SUMIFS(Orders!$V:$V,Orders!$T:$T,Orders!T8816)&lt;=10,"Endirim Yoxdur")</f>
        <v>Endirim Yoxdur</v>
      </c>
    </row>
    <row r="8817" spans="3:5" x14ac:dyDescent="0.25">
      <c r="C8817" s="26" t="str">
        <f>IF(Orders!U8817&gt;500,"Yüksək Satış","Aşağı Satış")</f>
        <v>Aşağı Satış</v>
      </c>
      <c r="D8817" s="26" t="str">
        <f>IF(Orders!U8817&gt;500,IF(Orders!E8817="First Class",IF(Orders!W8817=0,"VIP","Special"),"Formal"),"Normal")</f>
        <v>Normal</v>
      </c>
      <c r="E8817" s="26" t="str" cm="1">
        <f t="array" ref="E8817">_xlfn.IFS(Orders!W8817=0,"Endirim Yoxdur",SUMIFS(Orders!$V:$V,Orders!$T:$T,Orders!T8817)&gt;10,ROUND(Orders!W8817*1.15,2),SUMIFS(Orders!$V:$V,Orders!$T:$T,Orders!T8817)&lt;=10,"Endirim Yoxdur")</f>
        <v>Endirim Yoxdur</v>
      </c>
    </row>
    <row r="8818" spans="3:5" x14ac:dyDescent="0.25">
      <c r="C8818" s="26" t="str">
        <f>IF(Orders!U8818&gt;500,"Yüksək Satış","Aşağı Satış")</f>
        <v>Aşağı Satış</v>
      </c>
      <c r="D8818" s="26" t="str">
        <f>IF(Orders!U8818&gt;500,IF(Orders!E8818="First Class",IF(Orders!W8818=0,"VIP","Special"),"Formal"),"Normal")</f>
        <v>Normal</v>
      </c>
      <c r="E8818" s="26" t="str" cm="1">
        <f t="array" ref="E8818">_xlfn.IFS(Orders!W8818=0,"Endirim Yoxdur",SUMIFS(Orders!$V:$V,Orders!$T:$T,Orders!T8818)&gt;10,ROUND(Orders!W8818*1.15,2),SUMIFS(Orders!$V:$V,Orders!$T:$T,Orders!T8818)&lt;=10,"Endirim Yoxdur")</f>
        <v>Endirim Yoxdur</v>
      </c>
    </row>
    <row r="8819" spans="3:5" x14ac:dyDescent="0.25">
      <c r="C8819" s="26" t="str">
        <f>IF(Orders!U8819&gt;500,"Yüksək Satış","Aşağı Satış")</f>
        <v>Aşağı Satış</v>
      </c>
      <c r="D8819" s="26" t="str">
        <f>IF(Orders!U8819&gt;500,IF(Orders!E8819="First Class",IF(Orders!W8819=0,"VIP","Special"),"Formal"),"Normal")</f>
        <v>Normal</v>
      </c>
      <c r="E8819" s="26" t="str" cm="1">
        <f t="array" ref="E8819">_xlfn.IFS(Orders!W8819=0,"Endirim Yoxdur",SUMIFS(Orders!$V:$V,Orders!$T:$T,Orders!T8819)&gt;10,ROUND(Orders!W8819*1.15,2),SUMIFS(Orders!$V:$V,Orders!$T:$T,Orders!T8819)&lt;=10,"Endirim Yoxdur")</f>
        <v>Endirim Yoxdur</v>
      </c>
    </row>
    <row r="8820" spans="3:5" x14ac:dyDescent="0.25">
      <c r="C8820" s="26" t="str">
        <f>IF(Orders!U8820&gt;500,"Yüksək Satış","Aşağı Satış")</f>
        <v>Aşağı Satış</v>
      </c>
      <c r="D8820" s="26" t="str">
        <f>IF(Orders!U8820&gt;500,IF(Orders!E8820="First Class",IF(Orders!W8820=0,"VIP","Special"),"Formal"),"Normal")</f>
        <v>Normal</v>
      </c>
      <c r="E8820" s="26" t="str" cm="1">
        <f t="array" ref="E8820">_xlfn.IFS(Orders!W8820=0,"Endirim Yoxdur",SUMIFS(Orders!$V:$V,Orders!$T:$T,Orders!T8820)&gt;10,ROUND(Orders!W8820*1.15,2),SUMIFS(Orders!$V:$V,Orders!$T:$T,Orders!T8820)&lt;=10,"Endirim Yoxdur")</f>
        <v>Endirim Yoxdur</v>
      </c>
    </row>
    <row r="8821" spans="3:5" x14ac:dyDescent="0.25">
      <c r="C8821" s="26" t="str">
        <f>IF(Orders!U8821&gt;500,"Yüksək Satış","Aşağı Satış")</f>
        <v>Aşağı Satış</v>
      </c>
      <c r="D8821" s="26" t="str">
        <f>IF(Orders!U8821&gt;500,IF(Orders!E8821="First Class",IF(Orders!W8821=0,"VIP","Special"),"Formal"),"Normal")</f>
        <v>Normal</v>
      </c>
      <c r="E8821" s="26" t="str" cm="1">
        <f t="array" ref="E8821">_xlfn.IFS(Orders!W8821=0,"Endirim Yoxdur",SUMIFS(Orders!$V:$V,Orders!$T:$T,Orders!T8821)&gt;10,ROUND(Orders!W8821*1.15,2),SUMIFS(Orders!$V:$V,Orders!$T:$T,Orders!T8821)&lt;=10,"Endirim Yoxdur")</f>
        <v>Endirim Yoxdur</v>
      </c>
    </row>
    <row r="8822" spans="3:5" x14ac:dyDescent="0.25">
      <c r="C8822" s="26" t="str">
        <f>IF(Orders!U8822&gt;500,"Yüksək Satış","Aşağı Satış")</f>
        <v>Aşağı Satış</v>
      </c>
      <c r="D8822" s="26" t="str">
        <f>IF(Orders!U8822&gt;500,IF(Orders!E8822="First Class",IF(Orders!W8822=0,"VIP","Special"),"Formal"),"Normal")</f>
        <v>Normal</v>
      </c>
      <c r="E8822" s="26" t="str" cm="1">
        <f t="array" ref="E8822">_xlfn.IFS(Orders!W8822=0,"Endirim Yoxdur",SUMIFS(Orders!$V:$V,Orders!$T:$T,Orders!T8822)&gt;10,ROUND(Orders!W8822*1.15,2),SUMIFS(Orders!$V:$V,Orders!$T:$T,Orders!T8822)&lt;=10,"Endirim Yoxdur")</f>
        <v>Endirim Yoxdur</v>
      </c>
    </row>
    <row r="8823" spans="3:5" x14ac:dyDescent="0.25">
      <c r="C8823" s="26" t="str">
        <f>IF(Orders!U8823&gt;500,"Yüksək Satış","Aşağı Satış")</f>
        <v>Aşağı Satış</v>
      </c>
      <c r="D8823" s="26" t="str">
        <f>IF(Orders!U8823&gt;500,IF(Orders!E8823="First Class",IF(Orders!W8823=0,"VIP","Special"),"Formal"),"Normal")</f>
        <v>Normal</v>
      </c>
      <c r="E8823" s="26" cm="1">
        <f t="array" ref="E8823">_xlfn.IFS(Orders!W8823=0,"Endirim Yoxdur",SUMIFS(Orders!$V:$V,Orders!$T:$T,Orders!T8823)&gt;10,ROUND(Orders!W8823*1.15,2),SUMIFS(Orders!$V:$V,Orders!$T:$T,Orders!T8823)&lt;=10,"Endirim Yoxdur")</f>
        <v>0.92</v>
      </c>
    </row>
    <row r="8824" spans="3:5" x14ac:dyDescent="0.25">
      <c r="C8824" s="26" t="str">
        <f>IF(Orders!U8824&gt;500,"Yüksək Satış","Aşağı Satış")</f>
        <v>Aşağı Satış</v>
      </c>
      <c r="D8824" s="26" t="str">
        <f>IF(Orders!U8824&gt;500,IF(Orders!E8824="First Class",IF(Orders!W8824=0,"VIP","Special"),"Formal"),"Normal")</f>
        <v>Normal</v>
      </c>
      <c r="E8824" s="26" cm="1">
        <f t="array" ref="E8824">_xlfn.IFS(Orders!W8824=0,"Endirim Yoxdur",SUMIFS(Orders!$V:$V,Orders!$T:$T,Orders!T8824)&gt;10,ROUND(Orders!W8824*1.15,2),SUMIFS(Orders!$V:$V,Orders!$T:$T,Orders!T8824)&lt;=10,"Endirim Yoxdur")</f>
        <v>0.81</v>
      </c>
    </row>
    <row r="8825" spans="3:5" x14ac:dyDescent="0.25">
      <c r="C8825" s="26" t="str">
        <f>IF(Orders!U8825&gt;500,"Yüksək Satış","Aşağı Satış")</f>
        <v>Aşağı Satış</v>
      </c>
      <c r="D8825" s="26" t="str">
        <f>IF(Orders!U8825&gt;500,IF(Orders!E8825="First Class",IF(Orders!W8825=0,"VIP","Special"),"Formal"),"Normal")</f>
        <v>Normal</v>
      </c>
      <c r="E8825" s="26" t="str" cm="1">
        <f t="array" ref="E8825">_xlfn.IFS(Orders!W8825=0,"Endirim Yoxdur",SUMIFS(Orders!$V:$V,Orders!$T:$T,Orders!T8825)&gt;10,ROUND(Orders!W8825*1.15,2),SUMIFS(Orders!$V:$V,Orders!$T:$T,Orders!T8825)&lt;=10,"Endirim Yoxdur")</f>
        <v>Endirim Yoxdur</v>
      </c>
    </row>
    <row r="8826" spans="3:5" x14ac:dyDescent="0.25">
      <c r="C8826" s="26" t="str">
        <f>IF(Orders!U8826&gt;500,"Yüksək Satış","Aşağı Satış")</f>
        <v>Yüksək Satış</v>
      </c>
      <c r="D8826" s="26" t="str">
        <f>IF(Orders!U8826&gt;500,IF(Orders!E8826="First Class",IF(Orders!W8826=0,"VIP","Special"),"Formal"),"Normal")</f>
        <v>VIP</v>
      </c>
      <c r="E8826" s="26" t="str" cm="1">
        <f t="array" ref="E8826">_xlfn.IFS(Orders!W8826=0,"Endirim Yoxdur",SUMIFS(Orders!$V:$V,Orders!$T:$T,Orders!T8826)&gt;10,ROUND(Orders!W8826*1.15,2),SUMIFS(Orders!$V:$V,Orders!$T:$T,Orders!T8826)&lt;=10,"Endirim Yoxdur")</f>
        <v>Endirim Yoxdur</v>
      </c>
    </row>
    <row r="8827" spans="3:5" x14ac:dyDescent="0.25">
      <c r="C8827" s="26" t="str">
        <f>IF(Orders!U8827&gt;500,"Yüksək Satış","Aşağı Satış")</f>
        <v>Aşağı Satış</v>
      </c>
      <c r="D8827" s="26" t="str">
        <f>IF(Orders!U8827&gt;500,IF(Orders!E8827="First Class",IF(Orders!W8827=0,"VIP","Special"),"Formal"),"Normal")</f>
        <v>Normal</v>
      </c>
      <c r="E8827" s="26" cm="1">
        <f t="array" ref="E8827">_xlfn.IFS(Orders!W8827=0,"Endirim Yoxdur",SUMIFS(Orders!$V:$V,Orders!$T:$T,Orders!T8827)&gt;10,ROUND(Orders!W8827*1.15,2),SUMIFS(Orders!$V:$V,Orders!$T:$T,Orders!T8827)&lt;=10,"Endirim Yoxdur")</f>
        <v>0.23</v>
      </c>
    </row>
    <row r="8828" spans="3:5" x14ac:dyDescent="0.25">
      <c r="C8828" s="26" t="str">
        <f>IF(Orders!U8828&gt;500,"Yüksək Satış","Aşağı Satış")</f>
        <v>Aşağı Satış</v>
      </c>
      <c r="D8828" s="26" t="str">
        <f>IF(Orders!U8828&gt;500,IF(Orders!E8828="First Class",IF(Orders!W8828=0,"VIP","Special"),"Formal"),"Normal")</f>
        <v>Normal</v>
      </c>
      <c r="E8828" s="26" cm="1">
        <f t="array" ref="E8828">_xlfn.IFS(Orders!W8828=0,"Endirim Yoxdur",SUMIFS(Orders!$V:$V,Orders!$T:$T,Orders!T8828)&gt;10,ROUND(Orders!W8828*1.15,2),SUMIFS(Orders!$V:$V,Orders!$T:$T,Orders!T8828)&lt;=10,"Endirim Yoxdur")</f>
        <v>0.23</v>
      </c>
    </row>
    <row r="8829" spans="3:5" x14ac:dyDescent="0.25">
      <c r="C8829" s="26" t="str">
        <f>IF(Orders!U8829&gt;500,"Yüksək Satış","Aşağı Satış")</f>
        <v>Aşağı Satış</v>
      </c>
      <c r="D8829" s="26" t="str">
        <f>IF(Orders!U8829&gt;500,IF(Orders!E8829="First Class",IF(Orders!W8829=0,"VIP","Special"),"Formal"),"Normal")</f>
        <v>Normal</v>
      </c>
      <c r="E8829" s="26" t="str" cm="1">
        <f t="array" ref="E8829">_xlfn.IFS(Orders!W8829=0,"Endirim Yoxdur",SUMIFS(Orders!$V:$V,Orders!$T:$T,Orders!T8829)&gt;10,ROUND(Orders!W8829*1.15,2),SUMIFS(Orders!$V:$V,Orders!$T:$T,Orders!T8829)&lt;=10,"Endirim Yoxdur")</f>
        <v>Endirim Yoxdur</v>
      </c>
    </row>
    <row r="8830" spans="3:5" x14ac:dyDescent="0.25">
      <c r="C8830" s="26" t="str">
        <f>IF(Orders!U8830&gt;500,"Yüksək Satış","Aşağı Satış")</f>
        <v>Aşağı Satış</v>
      </c>
      <c r="D8830" s="26" t="str">
        <f>IF(Orders!U8830&gt;500,IF(Orders!E8830="First Class",IF(Orders!W8830=0,"VIP","Special"),"Formal"),"Normal")</f>
        <v>Normal</v>
      </c>
      <c r="E8830" s="26" t="str" cm="1">
        <f t="array" ref="E8830">_xlfn.IFS(Orders!W8830=0,"Endirim Yoxdur",SUMIFS(Orders!$V:$V,Orders!$T:$T,Orders!T8830)&gt;10,ROUND(Orders!W8830*1.15,2),SUMIFS(Orders!$V:$V,Orders!$T:$T,Orders!T8830)&lt;=10,"Endirim Yoxdur")</f>
        <v>Endirim Yoxdur</v>
      </c>
    </row>
    <row r="8831" spans="3:5" x14ac:dyDescent="0.25">
      <c r="C8831" s="26" t="str">
        <f>IF(Orders!U8831&gt;500,"Yüksək Satış","Aşağı Satış")</f>
        <v>Aşağı Satış</v>
      </c>
      <c r="D8831" s="26" t="str">
        <f>IF(Orders!U8831&gt;500,IF(Orders!E8831="First Class",IF(Orders!W8831=0,"VIP","Special"),"Formal"),"Normal")</f>
        <v>Normal</v>
      </c>
      <c r="E8831" s="26" t="str" cm="1">
        <f t="array" ref="E8831">_xlfn.IFS(Orders!W8831=0,"Endirim Yoxdur",SUMIFS(Orders!$V:$V,Orders!$T:$T,Orders!T8831)&gt;10,ROUND(Orders!W8831*1.15,2),SUMIFS(Orders!$V:$V,Orders!$T:$T,Orders!T8831)&lt;=10,"Endirim Yoxdur")</f>
        <v>Endirim Yoxdur</v>
      </c>
    </row>
    <row r="8832" spans="3:5" x14ac:dyDescent="0.25">
      <c r="C8832" s="26" t="str">
        <f>IF(Orders!U8832&gt;500,"Yüksək Satış","Aşağı Satış")</f>
        <v>Aşağı Satış</v>
      </c>
      <c r="D8832" s="26" t="str">
        <f>IF(Orders!U8832&gt;500,IF(Orders!E8832="First Class",IF(Orders!W8832=0,"VIP","Special"),"Formal"),"Normal")</f>
        <v>Normal</v>
      </c>
      <c r="E8832" s="26" t="str" cm="1">
        <f t="array" ref="E8832">_xlfn.IFS(Orders!W8832=0,"Endirim Yoxdur",SUMIFS(Orders!$V:$V,Orders!$T:$T,Orders!T8832)&gt;10,ROUND(Orders!W8832*1.15,2),SUMIFS(Orders!$V:$V,Orders!$T:$T,Orders!T8832)&lt;=10,"Endirim Yoxdur")</f>
        <v>Endirim Yoxdur</v>
      </c>
    </row>
    <row r="8833" spans="3:5" x14ac:dyDescent="0.25">
      <c r="C8833" s="26" t="str">
        <f>IF(Orders!U8833&gt;500,"Yüksək Satış","Aşağı Satış")</f>
        <v>Aşağı Satış</v>
      </c>
      <c r="D8833" s="26" t="str">
        <f>IF(Orders!U8833&gt;500,IF(Orders!E8833="First Class",IF(Orders!W8833=0,"VIP","Special"),"Formal"),"Normal")</f>
        <v>Normal</v>
      </c>
      <c r="E8833" s="26" t="str" cm="1">
        <f t="array" ref="E8833">_xlfn.IFS(Orders!W8833=0,"Endirim Yoxdur",SUMIFS(Orders!$V:$V,Orders!$T:$T,Orders!T8833)&gt;10,ROUND(Orders!W8833*1.15,2),SUMIFS(Orders!$V:$V,Orders!$T:$T,Orders!T8833)&lt;=10,"Endirim Yoxdur")</f>
        <v>Endirim Yoxdur</v>
      </c>
    </row>
    <row r="8834" spans="3:5" x14ac:dyDescent="0.25">
      <c r="C8834" s="26" t="str">
        <f>IF(Orders!U8834&gt;500,"Yüksək Satış","Aşağı Satış")</f>
        <v>Aşağı Satış</v>
      </c>
      <c r="D8834" s="26" t="str">
        <f>IF(Orders!U8834&gt;500,IF(Orders!E8834="First Class",IF(Orders!W8834=0,"VIP","Special"),"Formal"),"Normal")</f>
        <v>Normal</v>
      </c>
      <c r="E8834" s="26" t="str" cm="1">
        <f t="array" ref="E8834">_xlfn.IFS(Orders!W8834=0,"Endirim Yoxdur",SUMIFS(Orders!$V:$V,Orders!$T:$T,Orders!T8834)&gt;10,ROUND(Orders!W8834*1.15,2),SUMIFS(Orders!$V:$V,Orders!$T:$T,Orders!T8834)&lt;=10,"Endirim Yoxdur")</f>
        <v>Endirim Yoxdur</v>
      </c>
    </row>
    <row r="8835" spans="3:5" x14ac:dyDescent="0.25">
      <c r="C8835" s="26" t="str">
        <f>IF(Orders!U8835&gt;500,"Yüksək Satış","Aşağı Satış")</f>
        <v>Yüksək Satış</v>
      </c>
      <c r="D8835" s="26" t="str">
        <f>IF(Orders!U8835&gt;500,IF(Orders!E8835="First Class",IF(Orders!W8835=0,"VIP","Special"),"Formal"),"Normal")</f>
        <v>Formal</v>
      </c>
      <c r="E8835" s="26" cm="1">
        <f t="array" ref="E8835">_xlfn.IFS(Orders!W8835=0,"Endirim Yoxdur",SUMIFS(Orders!$V:$V,Orders!$T:$T,Orders!T8835)&gt;10,ROUND(Orders!W8835*1.15,2),SUMIFS(Orders!$V:$V,Orders!$T:$T,Orders!T8835)&lt;=10,"Endirim Yoxdur")</f>
        <v>0.23</v>
      </c>
    </row>
    <row r="8836" spans="3:5" x14ac:dyDescent="0.25">
      <c r="C8836" s="26" t="str">
        <f>IF(Orders!U8836&gt;500,"Yüksək Satış","Aşağı Satış")</f>
        <v>Yüksək Satış</v>
      </c>
      <c r="D8836" s="26" t="str">
        <f>IF(Orders!U8836&gt;500,IF(Orders!E8836="First Class",IF(Orders!W8836=0,"VIP","Special"),"Formal"),"Normal")</f>
        <v>Formal</v>
      </c>
      <c r="E8836" s="26" t="str" cm="1">
        <f t="array" ref="E8836">_xlfn.IFS(Orders!W8836=0,"Endirim Yoxdur",SUMIFS(Orders!$V:$V,Orders!$T:$T,Orders!T8836)&gt;10,ROUND(Orders!W8836*1.15,2),SUMIFS(Orders!$V:$V,Orders!$T:$T,Orders!T8836)&lt;=10,"Endirim Yoxdur")</f>
        <v>Endirim Yoxdur</v>
      </c>
    </row>
    <row r="8837" spans="3:5" x14ac:dyDescent="0.25">
      <c r="C8837" s="26" t="str">
        <f>IF(Orders!U8837&gt;500,"Yüksək Satış","Aşağı Satış")</f>
        <v>Aşağı Satış</v>
      </c>
      <c r="D8837" s="26" t="str">
        <f>IF(Orders!U8837&gt;500,IF(Orders!E8837="First Class",IF(Orders!W8837=0,"VIP","Special"),"Formal"),"Normal")</f>
        <v>Normal</v>
      </c>
      <c r="E8837" s="26" cm="1">
        <f t="array" ref="E8837">_xlfn.IFS(Orders!W8837=0,"Endirim Yoxdur",SUMIFS(Orders!$V:$V,Orders!$T:$T,Orders!T8837)&gt;10,ROUND(Orders!W8837*1.15,2),SUMIFS(Orders!$V:$V,Orders!$T:$T,Orders!T8837)&lt;=10,"Endirim Yoxdur")</f>
        <v>0.23</v>
      </c>
    </row>
    <row r="8838" spans="3:5" x14ac:dyDescent="0.25">
      <c r="C8838" s="26" t="str">
        <f>IF(Orders!U8838&gt;500,"Yüksək Satış","Aşağı Satış")</f>
        <v>Aşağı Satış</v>
      </c>
      <c r="D8838" s="26" t="str">
        <f>IF(Orders!U8838&gt;500,IF(Orders!E8838="First Class",IF(Orders!W8838=0,"VIP","Special"),"Formal"),"Normal")</f>
        <v>Normal</v>
      </c>
      <c r="E8838" s="26" t="str" cm="1">
        <f t="array" ref="E8838">_xlfn.IFS(Orders!W8838=0,"Endirim Yoxdur",SUMIFS(Orders!$V:$V,Orders!$T:$T,Orders!T8838)&gt;10,ROUND(Orders!W8838*1.15,2),SUMIFS(Orders!$V:$V,Orders!$T:$T,Orders!T8838)&lt;=10,"Endirim Yoxdur")</f>
        <v>Endirim Yoxdur</v>
      </c>
    </row>
    <row r="8839" spans="3:5" x14ac:dyDescent="0.25">
      <c r="C8839" s="26" t="str">
        <f>IF(Orders!U8839&gt;500,"Yüksək Satış","Aşağı Satış")</f>
        <v>Aşağı Satış</v>
      </c>
      <c r="D8839" s="26" t="str">
        <f>IF(Orders!U8839&gt;500,IF(Orders!E8839="First Class",IF(Orders!W8839=0,"VIP","Special"),"Formal"),"Normal")</f>
        <v>Normal</v>
      </c>
      <c r="E8839" s="26" t="str" cm="1">
        <f t="array" ref="E8839">_xlfn.IFS(Orders!W8839=0,"Endirim Yoxdur",SUMIFS(Orders!$V:$V,Orders!$T:$T,Orders!T8839)&gt;10,ROUND(Orders!W8839*1.15,2),SUMIFS(Orders!$V:$V,Orders!$T:$T,Orders!T8839)&lt;=10,"Endirim Yoxdur")</f>
        <v>Endirim Yoxdur</v>
      </c>
    </row>
    <row r="8840" spans="3:5" x14ac:dyDescent="0.25">
      <c r="C8840" s="26" t="str">
        <f>IF(Orders!U8840&gt;500,"Yüksək Satış","Aşağı Satış")</f>
        <v>Aşağı Satış</v>
      </c>
      <c r="D8840" s="26" t="str">
        <f>IF(Orders!U8840&gt;500,IF(Orders!E8840="First Class",IF(Orders!W8840=0,"VIP","Special"),"Formal"),"Normal")</f>
        <v>Normal</v>
      </c>
      <c r="E8840" s="26" t="str" cm="1">
        <f t="array" ref="E8840">_xlfn.IFS(Orders!W8840=0,"Endirim Yoxdur",SUMIFS(Orders!$V:$V,Orders!$T:$T,Orders!T8840)&gt;10,ROUND(Orders!W8840*1.15,2),SUMIFS(Orders!$V:$V,Orders!$T:$T,Orders!T8840)&lt;=10,"Endirim Yoxdur")</f>
        <v>Endirim Yoxdur</v>
      </c>
    </row>
    <row r="8841" spans="3:5" x14ac:dyDescent="0.25">
      <c r="C8841" s="26" t="str">
        <f>IF(Orders!U8841&gt;500,"Yüksək Satış","Aşağı Satış")</f>
        <v>Aşağı Satış</v>
      </c>
      <c r="D8841" s="26" t="str">
        <f>IF(Orders!U8841&gt;500,IF(Orders!E8841="First Class",IF(Orders!W8841=0,"VIP","Special"),"Formal"),"Normal")</f>
        <v>Normal</v>
      </c>
      <c r="E8841" s="26" t="str" cm="1">
        <f t="array" ref="E8841">_xlfn.IFS(Orders!W8841=0,"Endirim Yoxdur",SUMIFS(Orders!$V:$V,Orders!$T:$T,Orders!T8841)&gt;10,ROUND(Orders!W8841*1.15,2),SUMIFS(Orders!$V:$V,Orders!$T:$T,Orders!T8841)&lt;=10,"Endirim Yoxdur")</f>
        <v>Endirim Yoxdur</v>
      </c>
    </row>
    <row r="8842" spans="3:5" x14ac:dyDescent="0.25">
      <c r="C8842" s="26" t="str">
        <f>IF(Orders!U8842&gt;500,"Yüksək Satış","Aşağı Satış")</f>
        <v>Aşağı Satış</v>
      </c>
      <c r="D8842" s="26" t="str">
        <f>IF(Orders!U8842&gt;500,IF(Orders!E8842="First Class",IF(Orders!W8842=0,"VIP","Special"),"Formal"),"Normal")</f>
        <v>Normal</v>
      </c>
      <c r="E8842" s="26" cm="1">
        <f t="array" ref="E8842">_xlfn.IFS(Orders!W8842=0,"Endirim Yoxdur",SUMIFS(Orders!$V:$V,Orders!$T:$T,Orders!T8842)&gt;10,ROUND(Orders!W8842*1.15,2),SUMIFS(Orders!$V:$V,Orders!$T:$T,Orders!T8842)&lt;=10,"Endirim Yoxdur")</f>
        <v>0.23</v>
      </c>
    </row>
    <row r="8843" spans="3:5" x14ac:dyDescent="0.25">
      <c r="C8843" s="26" t="str">
        <f>IF(Orders!U8843&gt;500,"Yüksək Satış","Aşağı Satış")</f>
        <v>Aşağı Satış</v>
      </c>
      <c r="D8843" s="26" t="str">
        <f>IF(Orders!U8843&gt;500,IF(Orders!E8843="First Class",IF(Orders!W8843=0,"VIP","Special"),"Formal"),"Normal")</f>
        <v>Normal</v>
      </c>
      <c r="E8843" s="26" cm="1">
        <f t="array" ref="E8843">_xlfn.IFS(Orders!W8843=0,"Endirim Yoxdur",SUMIFS(Orders!$V:$V,Orders!$T:$T,Orders!T8843)&gt;10,ROUND(Orders!W8843*1.15,2),SUMIFS(Orders!$V:$V,Orders!$T:$T,Orders!T8843)&lt;=10,"Endirim Yoxdur")</f>
        <v>0.81</v>
      </c>
    </row>
    <row r="8844" spans="3:5" x14ac:dyDescent="0.25">
      <c r="C8844" s="26" t="str">
        <f>IF(Orders!U8844&gt;500,"Yüksək Satış","Aşağı Satış")</f>
        <v>Yüksək Satış</v>
      </c>
      <c r="D8844" s="26" t="str">
        <f>IF(Orders!U8844&gt;500,IF(Orders!E8844="First Class",IF(Orders!W8844=0,"VIP","Special"),"Formal"),"Normal")</f>
        <v>Formal</v>
      </c>
      <c r="E8844" s="26" cm="1">
        <f t="array" ref="E8844">_xlfn.IFS(Orders!W8844=0,"Endirim Yoxdur",SUMIFS(Orders!$V:$V,Orders!$T:$T,Orders!T8844)&gt;10,ROUND(Orders!W8844*1.15,2),SUMIFS(Orders!$V:$V,Orders!$T:$T,Orders!T8844)&lt;=10,"Endirim Yoxdur")</f>
        <v>0.23</v>
      </c>
    </row>
    <row r="8845" spans="3:5" x14ac:dyDescent="0.25">
      <c r="C8845" s="26" t="str">
        <f>IF(Orders!U8845&gt;500,"Yüksək Satış","Aşağı Satış")</f>
        <v>Aşağı Satış</v>
      </c>
      <c r="D8845" s="26" t="str">
        <f>IF(Orders!U8845&gt;500,IF(Orders!E8845="First Class",IF(Orders!W8845=0,"VIP","Special"),"Formal"),"Normal")</f>
        <v>Normal</v>
      </c>
      <c r="E8845" s="26" cm="1">
        <f t="array" ref="E8845">_xlfn.IFS(Orders!W8845=0,"Endirim Yoxdur",SUMIFS(Orders!$V:$V,Orders!$T:$T,Orders!T8845)&gt;10,ROUND(Orders!W8845*1.15,2),SUMIFS(Orders!$V:$V,Orders!$T:$T,Orders!T8845)&lt;=10,"Endirim Yoxdur")</f>
        <v>0.23</v>
      </c>
    </row>
    <row r="8846" spans="3:5" x14ac:dyDescent="0.25">
      <c r="C8846" s="26" t="str">
        <f>IF(Orders!U8846&gt;500,"Yüksək Satış","Aşağı Satış")</f>
        <v>Aşağı Satış</v>
      </c>
      <c r="D8846" s="26" t="str">
        <f>IF(Orders!U8846&gt;500,IF(Orders!E8846="First Class",IF(Orders!W8846=0,"VIP","Special"),"Formal"),"Normal")</f>
        <v>Normal</v>
      </c>
      <c r="E8846" s="26" cm="1">
        <f t="array" ref="E8846">_xlfn.IFS(Orders!W8846=0,"Endirim Yoxdur",SUMIFS(Orders!$V:$V,Orders!$T:$T,Orders!T8846)&gt;10,ROUND(Orders!W8846*1.15,2),SUMIFS(Orders!$V:$V,Orders!$T:$T,Orders!T8846)&lt;=10,"Endirim Yoxdur")</f>
        <v>0.92</v>
      </c>
    </row>
    <row r="8847" spans="3:5" x14ac:dyDescent="0.25">
      <c r="C8847" s="26" t="str">
        <f>IF(Orders!U8847&gt;500,"Yüksək Satış","Aşağı Satış")</f>
        <v>Aşağı Satış</v>
      </c>
      <c r="D8847" s="26" t="str">
        <f>IF(Orders!U8847&gt;500,IF(Orders!E8847="First Class",IF(Orders!W8847=0,"VIP","Special"),"Formal"),"Normal")</f>
        <v>Normal</v>
      </c>
      <c r="E8847" s="26" t="str" cm="1">
        <f t="array" ref="E8847">_xlfn.IFS(Orders!W8847=0,"Endirim Yoxdur",SUMIFS(Orders!$V:$V,Orders!$T:$T,Orders!T8847)&gt;10,ROUND(Orders!W8847*1.15,2),SUMIFS(Orders!$V:$V,Orders!$T:$T,Orders!T8847)&lt;=10,"Endirim Yoxdur")</f>
        <v>Endirim Yoxdur</v>
      </c>
    </row>
    <row r="8848" spans="3:5" x14ac:dyDescent="0.25">
      <c r="C8848" s="26" t="str">
        <f>IF(Orders!U8848&gt;500,"Yüksək Satış","Aşağı Satış")</f>
        <v>Aşağı Satış</v>
      </c>
      <c r="D8848" s="26" t="str">
        <f>IF(Orders!U8848&gt;500,IF(Orders!E8848="First Class",IF(Orders!W8848=0,"VIP","Special"),"Formal"),"Normal")</f>
        <v>Normal</v>
      </c>
      <c r="E8848" s="26" t="str" cm="1">
        <f t="array" ref="E8848">_xlfn.IFS(Orders!W8848=0,"Endirim Yoxdur",SUMIFS(Orders!$V:$V,Orders!$T:$T,Orders!T8848)&gt;10,ROUND(Orders!W8848*1.15,2),SUMIFS(Orders!$V:$V,Orders!$T:$T,Orders!T8848)&lt;=10,"Endirim Yoxdur")</f>
        <v>Endirim Yoxdur</v>
      </c>
    </row>
    <row r="8849" spans="3:5" x14ac:dyDescent="0.25">
      <c r="C8849" s="26" t="str">
        <f>IF(Orders!U8849&gt;500,"Yüksək Satış","Aşağı Satış")</f>
        <v>Aşağı Satış</v>
      </c>
      <c r="D8849" s="26" t="str">
        <f>IF(Orders!U8849&gt;500,IF(Orders!E8849="First Class",IF(Orders!W8849=0,"VIP","Special"),"Formal"),"Normal")</f>
        <v>Normal</v>
      </c>
      <c r="E8849" s="26" cm="1">
        <f t="array" ref="E8849">_xlfn.IFS(Orders!W8849=0,"Endirim Yoxdur",SUMIFS(Orders!$V:$V,Orders!$T:$T,Orders!T8849)&gt;10,ROUND(Orders!W8849*1.15,2),SUMIFS(Orders!$V:$V,Orders!$T:$T,Orders!T8849)&lt;=10,"Endirim Yoxdur")</f>
        <v>0.23</v>
      </c>
    </row>
    <row r="8850" spans="3:5" x14ac:dyDescent="0.25">
      <c r="C8850" s="26" t="str">
        <f>IF(Orders!U8850&gt;500,"Yüksək Satış","Aşağı Satış")</f>
        <v>Aşağı Satış</v>
      </c>
      <c r="D8850" s="26" t="str">
        <f>IF(Orders!U8850&gt;500,IF(Orders!E8850="First Class",IF(Orders!W8850=0,"VIP","Special"),"Formal"),"Normal")</f>
        <v>Normal</v>
      </c>
      <c r="E8850" s="26" cm="1">
        <f t="array" ref="E8850">_xlfn.IFS(Orders!W8850=0,"Endirim Yoxdur",SUMIFS(Orders!$V:$V,Orders!$T:$T,Orders!T8850)&gt;10,ROUND(Orders!W8850*1.15,2),SUMIFS(Orders!$V:$V,Orders!$T:$T,Orders!T8850)&lt;=10,"Endirim Yoxdur")</f>
        <v>0.23</v>
      </c>
    </row>
    <row r="8851" spans="3:5" x14ac:dyDescent="0.25">
      <c r="C8851" s="26" t="str">
        <f>IF(Orders!U8851&gt;500,"Yüksək Satış","Aşağı Satış")</f>
        <v>Aşağı Satış</v>
      </c>
      <c r="D8851" s="26" t="str">
        <f>IF(Orders!U8851&gt;500,IF(Orders!E8851="First Class",IF(Orders!W8851=0,"VIP","Special"),"Formal"),"Normal")</f>
        <v>Normal</v>
      </c>
      <c r="E8851" s="26" cm="1">
        <f t="array" ref="E8851">_xlfn.IFS(Orders!W8851=0,"Endirim Yoxdur",SUMIFS(Orders!$V:$V,Orders!$T:$T,Orders!T8851)&gt;10,ROUND(Orders!W8851*1.15,2),SUMIFS(Orders!$V:$V,Orders!$T:$T,Orders!T8851)&lt;=10,"Endirim Yoxdur")</f>
        <v>0.23</v>
      </c>
    </row>
    <row r="8852" spans="3:5" x14ac:dyDescent="0.25">
      <c r="C8852" s="26" t="str">
        <f>IF(Orders!U8852&gt;500,"Yüksək Satış","Aşağı Satış")</f>
        <v>Aşağı Satış</v>
      </c>
      <c r="D8852" s="26" t="str">
        <f>IF(Orders!U8852&gt;500,IF(Orders!E8852="First Class",IF(Orders!W8852=0,"VIP","Special"),"Formal"),"Normal")</f>
        <v>Normal</v>
      </c>
      <c r="E8852" s="26" t="str" cm="1">
        <f t="array" ref="E8852">_xlfn.IFS(Orders!W8852=0,"Endirim Yoxdur",SUMIFS(Orders!$V:$V,Orders!$T:$T,Orders!T8852)&gt;10,ROUND(Orders!W8852*1.15,2),SUMIFS(Orders!$V:$V,Orders!$T:$T,Orders!T8852)&lt;=10,"Endirim Yoxdur")</f>
        <v>Endirim Yoxdur</v>
      </c>
    </row>
    <row r="8853" spans="3:5" x14ac:dyDescent="0.25">
      <c r="C8853" s="26" t="str">
        <f>IF(Orders!U8853&gt;500,"Yüksək Satış","Aşağı Satış")</f>
        <v>Aşağı Satış</v>
      </c>
      <c r="D8853" s="26" t="str">
        <f>IF(Orders!U8853&gt;500,IF(Orders!E8853="First Class",IF(Orders!W8853=0,"VIP","Special"),"Formal"),"Normal")</f>
        <v>Normal</v>
      </c>
      <c r="E8853" s="26" cm="1">
        <f t="array" ref="E8853">_xlfn.IFS(Orders!W8853=0,"Endirim Yoxdur",SUMIFS(Orders!$V:$V,Orders!$T:$T,Orders!T8853)&gt;10,ROUND(Orders!W8853*1.15,2),SUMIFS(Orders!$V:$V,Orders!$T:$T,Orders!T8853)&lt;=10,"Endirim Yoxdur")</f>
        <v>0.23</v>
      </c>
    </row>
    <row r="8854" spans="3:5" x14ac:dyDescent="0.25">
      <c r="C8854" s="26" t="str">
        <f>IF(Orders!U8854&gt;500,"Yüksək Satış","Aşağı Satış")</f>
        <v>Aşağı Satış</v>
      </c>
      <c r="D8854" s="26" t="str">
        <f>IF(Orders!U8854&gt;500,IF(Orders!E8854="First Class",IF(Orders!W8854=0,"VIP","Special"),"Formal"),"Normal")</f>
        <v>Normal</v>
      </c>
      <c r="E8854" s="26" t="str" cm="1">
        <f t="array" ref="E8854">_xlfn.IFS(Orders!W8854=0,"Endirim Yoxdur",SUMIFS(Orders!$V:$V,Orders!$T:$T,Orders!T8854)&gt;10,ROUND(Orders!W8854*1.15,2),SUMIFS(Orders!$V:$V,Orders!$T:$T,Orders!T8854)&lt;=10,"Endirim Yoxdur")</f>
        <v>Endirim Yoxdur</v>
      </c>
    </row>
    <row r="8855" spans="3:5" x14ac:dyDescent="0.25">
      <c r="C8855" s="26" t="str">
        <f>IF(Orders!U8855&gt;500,"Yüksək Satış","Aşağı Satış")</f>
        <v>Aşağı Satış</v>
      </c>
      <c r="D8855" s="26" t="str">
        <f>IF(Orders!U8855&gt;500,IF(Orders!E8855="First Class",IF(Orders!W8855=0,"VIP","Special"),"Formal"),"Normal")</f>
        <v>Normal</v>
      </c>
      <c r="E8855" s="26" cm="1">
        <f t="array" ref="E8855">_xlfn.IFS(Orders!W8855=0,"Endirim Yoxdur",SUMIFS(Orders!$V:$V,Orders!$T:$T,Orders!T8855)&gt;10,ROUND(Orders!W8855*1.15,2),SUMIFS(Orders!$V:$V,Orders!$T:$T,Orders!T8855)&lt;=10,"Endirim Yoxdur")</f>
        <v>0.23</v>
      </c>
    </row>
    <row r="8856" spans="3:5" x14ac:dyDescent="0.25">
      <c r="C8856" s="26" t="str">
        <f>IF(Orders!U8856&gt;500,"Yüksək Satış","Aşağı Satış")</f>
        <v>Aşağı Satış</v>
      </c>
      <c r="D8856" s="26" t="str">
        <f>IF(Orders!U8856&gt;500,IF(Orders!E8856="First Class",IF(Orders!W8856=0,"VIP","Special"),"Formal"),"Normal")</f>
        <v>Normal</v>
      </c>
      <c r="E8856" s="26" t="str" cm="1">
        <f t="array" ref="E8856">_xlfn.IFS(Orders!W8856=0,"Endirim Yoxdur",SUMIFS(Orders!$V:$V,Orders!$T:$T,Orders!T8856)&gt;10,ROUND(Orders!W8856*1.15,2),SUMIFS(Orders!$V:$V,Orders!$T:$T,Orders!T8856)&lt;=10,"Endirim Yoxdur")</f>
        <v>Endirim Yoxdur</v>
      </c>
    </row>
    <row r="8857" spans="3:5" x14ac:dyDescent="0.25">
      <c r="C8857" s="26" t="str">
        <f>IF(Orders!U8857&gt;500,"Yüksək Satış","Aşağı Satış")</f>
        <v>Aşağı Satış</v>
      </c>
      <c r="D8857" s="26" t="str">
        <f>IF(Orders!U8857&gt;500,IF(Orders!E8857="First Class",IF(Orders!W8857=0,"VIP","Special"),"Formal"),"Normal")</f>
        <v>Normal</v>
      </c>
      <c r="E8857" s="26" cm="1">
        <f t="array" ref="E8857">_xlfn.IFS(Orders!W8857=0,"Endirim Yoxdur",SUMIFS(Orders!$V:$V,Orders!$T:$T,Orders!T8857)&gt;10,ROUND(Orders!W8857*1.15,2),SUMIFS(Orders!$V:$V,Orders!$T:$T,Orders!T8857)&lt;=10,"Endirim Yoxdur")</f>
        <v>0.23</v>
      </c>
    </row>
    <row r="8858" spans="3:5" x14ac:dyDescent="0.25">
      <c r="C8858" s="26" t="str">
        <f>IF(Orders!U8858&gt;500,"Yüksək Satış","Aşağı Satış")</f>
        <v>Aşağı Satış</v>
      </c>
      <c r="D8858" s="26" t="str">
        <f>IF(Orders!U8858&gt;500,IF(Orders!E8858="First Class",IF(Orders!W8858=0,"VIP","Special"),"Formal"),"Normal")</f>
        <v>Normal</v>
      </c>
      <c r="E8858" s="26" t="str" cm="1">
        <f t="array" ref="E8858">_xlfn.IFS(Orders!W8858=0,"Endirim Yoxdur",SUMIFS(Orders!$V:$V,Orders!$T:$T,Orders!T8858)&gt;10,ROUND(Orders!W8858*1.15,2),SUMIFS(Orders!$V:$V,Orders!$T:$T,Orders!T8858)&lt;=10,"Endirim Yoxdur")</f>
        <v>Endirim Yoxdur</v>
      </c>
    </row>
    <row r="8859" spans="3:5" x14ac:dyDescent="0.25">
      <c r="C8859" s="26" t="str">
        <f>IF(Orders!U8859&gt;500,"Yüksək Satış","Aşağı Satış")</f>
        <v>Aşağı Satış</v>
      </c>
      <c r="D8859" s="26" t="str">
        <f>IF(Orders!U8859&gt;500,IF(Orders!E8859="First Class",IF(Orders!W8859=0,"VIP","Special"),"Formal"),"Normal")</f>
        <v>Normal</v>
      </c>
      <c r="E8859" s="26" t="str" cm="1">
        <f t="array" ref="E8859">_xlfn.IFS(Orders!W8859=0,"Endirim Yoxdur",SUMIFS(Orders!$V:$V,Orders!$T:$T,Orders!T8859)&gt;10,ROUND(Orders!W8859*1.15,2),SUMIFS(Orders!$V:$V,Orders!$T:$T,Orders!T8859)&lt;=10,"Endirim Yoxdur")</f>
        <v>Endirim Yoxdur</v>
      </c>
    </row>
    <row r="8860" spans="3:5" x14ac:dyDescent="0.25">
      <c r="C8860" s="26" t="str">
        <f>IF(Orders!U8860&gt;500,"Yüksək Satış","Aşağı Satış")</f>
        <v>Aşağı Satış</v>
      </c>
      <c r="D8860" s="26" t="str">
        <f>IF(Orders!U8860&gt;500,IF(Orders!E8860="First Class",IF(Orders!W8860=0,"VIP","Special"),"Formal"),"Normal")</f>
        <v>Normal</v>
      </c>
      <c r="E8860" s="26" cm="1">
        <f t="array" ref="E8860">_xlfn.IFS(Orders!W8860=0,"Endirim Yoxdur",SUMIFS(Orders!$V:$V,Orders!$T:$T,Orders!T8860)&gt;10,ROUND(Orders!W8860*1.15,2),SUMIFS(Orders!$V:$V,Orders!$T:$T,Orders!T8860)&lt;=10,"Endirim Yoxdur")</f>
        <v>0.23</v>
      </c>
    </row>
    <row r="8861" spans="3:5" x14ac:dyDescent="0.25">
      <c r="C8861" s="26" t="str">
        <f>IF(Orders!U8861&gt;500,"Yüksək Satış","Aşağı Satış")</f>
        <v>Aşağı Satış</v>
      </c>
      <c r="D8861" s="26" t="str">
        <f>IF(Orders!U8861&gt;500,IF(Orders!E8861="First Class",IF(Orders!W8861=0,"VIP","Special"),"Formal"),"Normal")</f>
        <v>Normal</v>
      </c>
      <c r="E8861" s="26" t="str" cm="1">
        <f t="array" ref="E8861">_xlfn.IFS(Orders!W8861=0,"Endirim Yoxdur",SUMIFS(Orders!$V:$V,Orders!$T:$T,Orders!T8861)&gt;10,ROUND(Orders!W8861*1.15,2),SUMIFS(Orders!$V:$V,Orders!$T:$T,Orders!T8861)&lt;=10,"Endirim Yoxdur")</f>
        <v>Endirim Yoxdur</v>
      </c>
    </row>
    <row r="8862" spans="3:5" x14ac:dyDescent="0.25">
      <c r="C8862" s="26" t="str">
        <f>IF(Orders!U8862&gt;500,"Yüksək Satış","Aşağı Satış")</f>
        <v>Aşağı Satış</v>
      </c>
      <c r="D8862" s="26" t="str">
        <f>IF(Orders!U8862&gt;500,IF(Orders!E8862="First Class",IF(Orders!W8862=0,"VIP","Special"),"Formal"),"Normal")</f>
        <v>Normal</v>
      </c>
      <c r="E8862" s="26" cm="1">
        <f t="array" ref="E8862">_xlfn.IFS(Orders!W8862=0,"Endirim Yoxdur",SUMIFS(Orders!$V:$V,Orders!$T:$T,Orders!T8862)&gt;10,ROUND(Orders!W8862*1.15,2),SUMIFS(Orders!$V:$V,Orders!$T:$T,Orders!T8862)&lt;=10,"Endirim Yoxdur")</f>
        <v>0.23</v>
      </c>
    </row>
    <row r="8863" spans="3:5" x14ac:dyDescent="0.25">
      <c r="C8863" s="26" t="str">
        <f>IF(Orders!U8863&gt;500,"Yüksək Satış","Aşağı Satış")</f>
        <v>Yüksək Satış</v>
      </c>
      <c r="D8863" s="26" t="str">
        <f>IF(Orders!U8863&gt;500,IF(Orders!E8863="First Class",IF(Orders!W8863=0,"VIP","Special"),"Formal"),"Normal")</f>
        <v>Formal</v>
      </c>
      <c r="E8863" s="26" t="str" cm="1">
        <f t="array" ref="E8863">_xlfn.IFS(Orders!W8863=0,"Endirim Yoxdur",SUMIFS(Orders!$V:$V,Orders!$T:$T,Orders!T8863)&gt;10,ROUND(Orders!W8863*1.15,2),SUMIFS(Orders!$V:$V,Orders!$T:$T,Orders!T8863)&lt;=10,"Endirim Yoxdur")</f>
        <v>Endirim Yoxdur</v>
      </c>
    </row>
    <row r="8864" spans="3:5" x14ac:dyDescent="0.25">
      <c r="C8864" s="26" t="str">
        <f>IF(Orders!U8864&gt;500,"Yüksək Satış","Aşağı Satış")</f>
        <v>Yüksək Satış</v>
      </c>
      <c r="D8864" s="26" t="str">
        <f>IF(Orders!U8864&gt;500,IF(Orders!E8864="First Class",IF(Orders!W8864=0,"VIP","Special"),"Formal"),"Normal")</f>
        <v>Special</v>
      </c>
      <c r="E8864" s="26" cm="1">
        <f t="array" ref="E8864">_xlfn.IFS(Orders!W8864=0,"Endirim Yoxdur",SUMIFS(Orders!$V:$V,Orders!$T:$T,Orders!T8864)&gt;10,ROUND(Orders!W8864*1.15,2),SUMIFS(Orders!$V:$V,Orders!$T:$T,Orders!T8864)&lt;=10,"Endirim Yoxdur")</f>
        <v>0.35</v>
      </c>
    </row>
    <row r="8865" spans="3:5" x14ac:dyDescent="0.25">
      <c r="C8865" s="26" t="str">
        <f>IF(Orders!U8865&gt;500,"Yüksək Satış","Aşağı Satış")</f>
        <v>Aşağı Satış</v>
      </c>
      <c r="D8865" s="26" t="str">
        <f>IF(Orders!U8865&gt;500,IF(Orders!E8865="First Class",IF(Orders!W8865=0,"VIP","Special"),"Formal"),"Normal")</f>
        <v>Normal</v>
      </c>
      <c r="E8865" s="26" cm="1">
        <f t="array" ref="E8865">_xlfn.IFS(Orders!W8865=0,"Endirim Yoxdur",SUMIFS(Orders!$V:$V,Orders!$T:$T,Orders!T8865)&gt;10,ROUND(Orders!W8865*1.15,2),SUMIFS(Orders!$V:$V,Orders!$T:$T,Orders!T8865)&lt;=10,"Endirim Yoxdur")</f>
        <v>0.23</v>
      </c>
    </row>
    <row r="8866" spans="3:5" x14ac:dyDescent="0.25">
      <c r="C8866" s="26" t="str">
        <f>IF(Orders!U8866&gt;500,"Yüksək Satış","Aşağı Satış")</f>
        <v>Aşağı Satış</v>
      </c>
      <c r="D8866" s="26" t="str">
        <f>IF(Orders!U8866&gt;500,IF(Orders!E8866="First Class",IF(Orders!W8866=0,"VIP","Special"),"Formal"),"Normal")</f>
        <v>Normal</v>
      </c>
      <c r="E8866" s="26" t="str" cm="1">
        <f t="array" ref="E8866">_xlfn.IFS(Orders!W8866=0,"Endirim Yoxdur",SUMIFS(Orders!$V:$V,Orders!$T:$T,Orders!T8866)&gt;10,ROUND(Orders!W8866*1.15,2),SUMIFS(Orders!$V:$V,Orders!$T:$T,Orders!T8866)&lt;=10,"Endirim Yoxdur")</f>
        <v>Endirim Yoxdur</v>
      </c>
    </row>
    <row r="8867" spans="3:5" x14ac:dyDescent="0.25">
      <c r="C8867" s="26" t="str">
        <f>IF(Orders!U8867&gt;500,"Yüksək Satış","Aşağı Satış")</f>
        <v>Aşağı Satış</v>
      </c>
      <c r="D8867" s="26" t="str">
        <f>IF(Orders!U8867&gt;500,IF(Orders!E8867="First Class",IF(Orders!W8867=0,"VIP","Special"),"Formal"),"Normal")</f>
        <v>Normal</v>
      </c>
      <c r="E8867" s="26" t="str" cm="1">
        <f t="array" ref="E8867">_xlfn.IFS(Orders!W8867=0,"Endirim Yoxdur",SUMIFS(Orders!$V:$V,Orders!$T:$T,Orders!T8867)&gt;10,ROUND(Orders!W8867*1.15,2),SUMIFS(Orders!$V:$V,Orders!$T:$T,Orders!T8867)&lt;=10,"Endirim Yoxdur")</f>
        <v>Endirim Yoxdur</v>
      </c>
    </row>
    <row r="8868" spans="3:5" x14ac:dyDescent="0.25">
      <c r="C8868" s="26" t="str">
        <f>IF(Orders!U8868&gt;500,"Yüksək Satış","Aşağı Satış")</f>
        <v>Aşağı Satış</v>
      </c>
      <c r="D8868" s="26" t="str">
        <f>IF(Orders!U8868&gt;500,IF(Orders!E8868="First Class",IF(Orders!W8868=0,"VIP","Special"),"Formal"),"Normal")</f>
        <v>Normal</v>
      </c>
      <c r="E8868" s="26" t="str" cm="1">
        <f t="array" ref="E8868">_xlfn.IFS(Orders!W8868=0,"Endirim Yoxdur",SUMIFS(Orders!$V:$V,Orders!$T:$T,Orders!T8868)&gt;10,ROUND(Orders!W8868*1.15,2),SUMIFS(Orders!$V:$V,Orders!$T:$T,Orders!T8868)&lt;=10,"Endirim Yoxdur")</f>
        <v>Endirim Yoxdur</v>
      </c>
    </row>
    <row r="8869" spans="3:5" x14ac:dyDescent="0.25">
      <c r="C8869" s="26" t="str">
        <f>IF(Orders!U8869&gt;500,"Yüksək Satış","Aşağı Satış")</f>
        <v>Aşağı Satış</v>
      </c>
      <c r="D8869" s="26" t="str">
        <f>IF(Orders!U8869&gt;500,IF(Orders!E8869="First Class",IF(Orders!W8869=0,"VIP","Special"),"Formal"),"Normal")</f>
        <v>Normal</v>
      </c>
      <c r="E8869" s="26" t="str" cm="1">
        <f t="array" ref="E8869">_xlfn.IFS(Orders!W8869=0,"Endirim Yoxdur",SUMIFS(Orders!$V:$V,Orders!$T:$T,Orders!T8869)&gt;10,ROUND(Orders!W8869*1.15,2),SUMIFS(Orders!$V:$V,Orders!$T:$T,Orders!T8869)&lt;=10,"Endirim Yoxdur")</f>
        <v>Endirim Yoxdur</v>
      </c>
    </row>
    <row r="8870" spans="3:5" x14ac:dyDescent="0.25">
      <c r="C8870" s="26" t="str">
        <f>IF(Orders!U8870&gt;500,"Yüksək Satış","Aşağı Satış")</f>
        <v>Aşağı Satış</v>
      </c>
      <c r="D8870" s="26" t="str">
        <f>IF(Orders!U8870&gt;500,IF(Orders!E8870="First Class",IF(Orders!W8870=0,"VIP","Special"),"Formal"),"Normal")</f>
        <v>Normal</v>
      </c>
      <c r="E8870" s="26" cm="1">
        <f t="array" ref="E8870">_xlfn.IFS(Orders!W8870=0,"Endirim Yoxdur",SUMIFS(Orders!$V:$V,Orders!$T:$T,Orders!T8870)&gt;10,ROUND(Orders!W8870*1.15,2),SUMIFS(Orders!$V:$V,Orders!$T:$T,Orders!T8870)&lt;=10,"Endirim Yoxdur")</f>
        <v>0.81</v>
      </c>
    </row>
    <row r="8871" spans="3:5" x14ac:dyDescent="0.25">
      <c r="C8871" s="26" t="str">
        <f>IF(Orders!U8871&gt;500,"Yüksək Satış","Aşağı Satış")</f>
        <v>Aşağı Satış</v>
      </c>
      <c r="D8871" s="26" t="str">
        <f>IF(Orders!U8871&gt;500,IF(Orders!E8871="First Class",IF(Orders!W8871=0,"VIP","Special"),"Formal"),"Normal")</f>
        <v>Normal</v>
      </c>
      <c r="E8871" s="26" t="str" cm="1">
        <f t="array" ref="E8871">_xlfn.IFS(Orders!W8871=0,"Endirim Yoxdur",SUMIFS(Orders!$V:$V,Orders!$T:$T,Orders!T8871)&gt;10,ROUND(Orders!W8871*1.15,2),SUMIFS(Orders!$V:$V,Orders!$T:$T,Orders!T8871)&lt;=10,"Endirim Yoxdur")</f>
        <v>Endirim Yoxdur</v>
      </c>
    </row>
    <row r="8872" spans="3:5" x14ac:dyDescent="0.25">
      <c r="C8872" s="26" t="str">
        <f>IF(Orders!U8872&gt;500,"Yüksək Satış","Aşağı Satış")</f>
        <v>Aşağı Satış</v>
      </c>
      <c r="D8872" s="26" t="str">
        <f>IF(Orders!U8872&gt;500,IF(Orders!E8872="First Class",IF(Orders!W8872=0,"VIP","Special"),"Formal"),"Normal")</f>
        <v>Normal</v>
      </c>
      <c r="E8872" s="26" cm="1">
        <f t="array" ref="E8872">_xlfn.IFS(Orders!W8872=0,"Endirim Yoxdur",SUMIFS(Orders!$V:$V,Orders!$T:$T,Orders!T8872)&gt;10,ROUND(Orders!W8872*1.15,2),SUMIFS(Orders!$V:$V,Orders!$T:$T,Orders!T8872)&lt;=10,"Endirim Yoxdur")</f>
        <v>0.23</v>
      </c>
    </row>
    <row r="8873" spans="3:5" x14ac:dyDescent="0.25">
      <c r="C8873" s="26" t="str">
        <f>IF(Orders!U8873&gt;500,"Yüksək Satış","Aşağı Satış")</f>
        <v>Aşağı Satış</v>
      </c>
      <c r="D8873" s="26" t="str">
        <f>IF(Orders!U8873&gt;500,IF(Orders!E8873="First Class",IF(Orders!W8873=0,"VIP","Special"),"Formal"),"Normal")</f>
        <v>Normal</v>
      </c>
      <c r="E8873" s="26" t="str" cm="1">
        <f t="array" ref="E8873">_xlfn.IFS(Orders!W8873=0,"Endirim Yoxdur",SUMIFS(Orders!$V:$V,Orders!$T:$T,Orders!T8873)&gt;10,ROUND(Orders!W8873*1.15,2),SUMIFS(Orders!$V:$V,Orders!$T:$T,Orders!T8873)&lt;=10,"Endirim Yoxdur")</f>
        <v>Endirim Yoxdur</v>
      </c>
    </row>
    <row r="8874" spans="3:5" x14ac:dyDescent="0.25">
      <c r="C8874" s="26" t="str">
        <f>IF(Orders!U8874&gt;500,"Yüksək Satış","Aşağı Satış")</f>
        <v>Aşağı Satış</v>
      </c>
      <c r="D8874" s="26" t="str">
        <f>IF(Orders!U8874&gt;500,IF(Orders!E8874="First Class",IF(Orders!W8874=0,"VIP","Special"),"Formal"),"Normal")</f>
        <v>Normal</v>
      </c>
      <c r="E8874" s="26" t="str" cm="1">
        <f t="array" ref="E8874">_xlfn.IFS(Orders!W8874=0,"Endirim Yoxdur",SUMIFS(Orders!$V:$V,Orders!$T:$T,Orders!T8874)&gt;10,ROUND(Orders!W8874*1.15,2),SUMIFS(Orders!$V:$V,Orders!$T:$T,Orders!T8874)&lt;=10,"Endirim Yoxdur")</f>
        <v>Endirim Yoxdur</v>
      </c>
    </row>
    <row r="8875" spans="3:5" x14ac:dyDescent="0.25">
      <c r="C8875" s="26" t="str">
        <f>IF(Orders!U8875&gt;500,"Yüksək Satış","Aşağı Satış")</f>
        <v>Aşağı Satış</v>
      </c>
      <c r="D8875" s="26" t="str">
        <f>IF(Orders!U8875&gt;500,IF(Orders!E8875="First Class",IF(Orders!W8875=0,"VIP","Special"),"Formal"),"Normal")</f>
        <v>Normal</v>
      </c>
      <c r="E8875" s="26" t="str" cm="1">
        <f t="array" ref="E8875">_xlfn.IFS(Orders!W8875=0,"Endirim Yoxdur",SUMIFS(Orders!$V:$V,Orders!$T:$T,Orders!T8875)&gt;10,ROUND(Orders!W8875*1.15,2),SUMIFS(Orders!$V:$V,Orders!$T:$T,Orders!T8875)&lt;=10,"Endirim Yoxdur")</f>
        <v>Endirim Yoxdur</v>
      </c>
    </row>
    <row r="8876" spans="3:5" x14ac:dyDescent="0.25">
      <c r="C8876" s="26" t="str">
        <f>IF(Orders!U8876&gt;500,"Yüksək Satış","Aşağı Satış")</f>
        <v>Aşağı Satış</v>
      </c>
      <c r="D8876" s="26" t="str">
        <f>IF(Orders!U8876&gt;500,IF(Orders!E8876="First Class",IF(Orders!W8876=0,"VIP","Special"),"Formal"),"Normal")</f>
        <v>Normal</v>
      </c>
      <c r="E8876" s="26" t="str" cm="1">
        <f t="array" ref="E8876">_xlfn.IFS(Orders!W8876=0,"Endirim Yoxdur",SUMIFS(Orders!$V:$V,Orders!$T:$T,Orders!T8876)&gt;10,ROUND(Orders!W8876*1.15,2),SUMIFS(Orders!$V:$V,Orders!$T:$T,Orders!T8876)&lt;=10,"Endirim Yoxdur")</f>
        <v>Endirim Yoxdur</v>
      </c>
    </row>
    <row r="8877" spans="3:5" x14ac:dyDescent="0.25">
      <c r="C8877" s="26" t="str">
        <f>IF(Orders!U8877&gt;500,"Yüksək Satış","Aşağı Satış")</f>
        <v>Aşağı Satış</v>
      </c>
      <c r="D8877" s="26" t="str">
        <f>IF(Orders!U8877&gt;500,IF(Orders!E8877="First Class",IF(Orders!W8877=0,"VIP","Special"),"Formal"),"Normal")</f>
        <v>Normal</v>
      </c>
      <c r="E8877" s="26" t="str" cm="1">
        <f t="array" ref="E8877">_xlfn.IFS(Orders!W8877=0,"Endirim Yoxdur",SUMIFS(Orders!$V:$V,Orders!$T:$T,Orders!T8877)&gt;10,ROUND(Orders!W8877*1.15,2),SUMIFS(Orders!$V:$V,Orders!$T:$T,Orders!T8877)&lt;=10,"Endirim Yoxdur")</f>
        <v>Endirim Yoxdur</v>
      </c>
    </row>
    <row r="8878" spans="3:5" x14ac:dyDescent="0.25">
      <c r="C8878" s="26" t="str">
        <f>IF(Orders!U8878&gt;500,"Yüksək Satış","Aşağı Satış")</f>
        <v>Yüksək Satış</v>
      </c>
      <c r="D8878" s="26" t="str">
        <f>IF(Orders!U8878&gt;500,IF(Orders!E8878="First Class",IF(Orders!W8878=0,"VIP","Special"),"Formal"),"Normal")</f>
        <v>Formal</v>
      </c>
      <c r="E8878" s="26" t="str" cm="1">
        <f t="array" ref="E8878">_xlfn.IFS(Orders!W8878=0,"Endirim Yoxdur",SUMIFS(Orders!$V:$V,Orders!$T:$T,Orders!T8878)&gt;10,ROUND(Orders!W8878*1.15,2),SUMIFS(Orders!$V:$V,Orders!$T:$T,Orders!T8878)&lt;=10,"Endirim Yoxdur")</f>
        <v>Endirim Yoxdur</v>
      </c>
    </row>
    <row r="8879" spans="3:5" x14ac:dyDescent="0.25">
      <c r="C8879" s="26" t="str">
        <f>IF(Orders!U8879&gt;500,"Yüksək Satış","Aşağı Satış")</f>
        <v>Aşağı Satış</v>
      </c>
      <c r="D8879" s="26" t="str">
        <f>IF(Orders!U8879&gt;500,IF(Orders!E8879="First Class",IF(Orders!W8879=0,"VIP","Special"),"Formal"),"Normal")</f>
        <v>Normal</v>
      </c>
      <c r="E8879" s="26" t="str" cm="1">
        <f t="array" ref="E8879">_xlfn.IFS(Orders!W8879=0,"Endirim Yoxdur",SUMIFS(Orders!$V:$V,Orders!$T:$T,Orders!T8879)&gt;10,ROUND(Orders!W8879*1.15,2),SUMIFS(Orders!$V:$V,Orders!$T:$T,Orders!T8879)&lt;=10,"Endirim Yoxdur")</f>
        <v>Endirim Yoxdur</v>
      </c>
    </row>
    <row r="8880" spans="3:5" x14ac:dyDescent="0.25">
      <c r="C8880" s="26" t="str">
        <f>IF(Orders!U8880&gt;500,"Yüksək Satış","Aşağı Satış")</f>
        <v>Aşağı Satış</v>
      </c>
      <c r="D8880" s="26" t="str">
        <f>IF(Orders!U8880&gt;500,IF(Orders!E8880="First Class",IF(Orders!W8880=0,"VIP","Special"),"Formal"),"Normal")</f>
        <v>Normal</v>
      </c>
      <c r="E8880" s="26" cm="1">
        <f t="array" ref="E8880">_xlfn.IFS(Orders!W8880=0,"Endirim Yoxdur",SUMIFS(Orders!$V:$V,Orders!$T:$T,Orders!T8880)&gt;10,ROUND(Orders!W8880*1.15,2),SUMIFS(Orders!$V:$V,Orders!$T:$T,Orders!T8880)&lt;=10,"Endirim Yoxdur")</f>
        <v>0.23</v>
      </c>
    </row>
    <row r="8881" spans="3:5" x14ac:dyDescent="0.25">
      <c r="C8881" s="26" t="str">
        <f>IF(Orders!U8881&gt;500,"Yüksək Satış","Aşağı Satış")</f>
        <v>Yüksək Satış</v>
      </c>
      <c r="D8881" s="26" t="str">
        <f>IF(Orders!U8881&gt;500,IF(Orders!E8881="First Class",IF(Orders!W8881=0,"VIP","Special"),"Formal"),"Normal")</f>
        <v>Formal</v>
      </c>
      <c r="E8881" s="26" t="str" cm="1">
        <f t="array" ref="E8881">_xlfn.IFS(Orders!W8881=0,"Endirim Yoxdur",SUMIFS(Orders!$V:$V,Orders!$T:$T,Orders!T8881)&gt;10,ROUND(Orders!W8881*1.15,2),SUMIFS(Orders!$V:$V,Orders!$T:$T,Orders!T8881)&lt;=10,"Endirim Yoxdur")</f>
        <v>Endirim Yoxdur</v>
      </c>
    </row>
    <row r="8882" spans="3:5" x14ac:dyDescent="0.25">
      <c r="C8882" s="26" t="str">
        <f>IF(Orders!U8882&gt;500,"Yüksək Satış","Aşağı Satış")</f>
        <v>Aşağı Satış</v>
      </c>
      <c r="D8882" s="26" t="str">
        <f>IF(Orders!U8882&gt;500,IF(Orders!E8882="First Class",IF(Orders!W8882=0,"VIP","Special"),"Formal"),"Normal")</f>
        <v>Normal</v>
      </c>
      <c r="E8882" s="26" cm="1">
        <f t="array" ref="E8882">_xlfn.IFS(Orders!W8882=0,"Endirim Yoxdur",SUMIFS(Orders!$V:$V,Orders!$T:$T,Orders!T8882)&gt;10,ROUND(Orders!W8882*1.15,2),SUMIFS(Orders!$V:$V,Orders!$T:$T,Orders!T8882)&lt;=10,"Endirim Yoxdur")</f>
        <v>0.23</v>
      </c>
    </row>
    <row r="8883" spans="3:5" x14ac:dyDescent="0.25">
      <c r="C8883" s="26" t="str">
        <f>IF(Orders!U8883&gt;500,"Yüksək Satış","Aşağı Satış")</f>
        <v>Aşağı Satış</v>
      </c>
      <c r="D8883" s="26" t="str">
        <f>IF(Orders!U8883&gt;500,IF(Orders!E8883="First Class",IF(Orders!W8883=0,"VIP","Special"),"Formal"),"Normal")</f>
        <v>Normal</v>
      </c>
      <c r="E8883" s="26" t="str" cm="1">
        <f t="array" ref="E8883">_xlfn.IFS(Orders!W8883=0,"Endirim Yoxdur",SUMIFS(Orders!$V:$V,Orders!$T:$T,Orders!T8883)&gt;10,ROUND(Orders!W8883*1.15,2),SUMIFS(Orders!$V:$V,Orders!$T:$T,Orders!T8883)&lt;=10,"Endirim Yoxdur")</f>
        <v>Endirim Yoxdur</v>
      </c>
    </row>
    <row r="8884" spans="3:5" x14ac:dyDescent="0.25">
      <c r="C8884" s="26" t="str">
        <f>IF(Orders!U8884&gt;500,"Yüksək Satış","Aşağı Satış")</f>
        <v>Yüksək Satış</v>
      </c>
      <c r="D8884" s="26" t="str">
        <f>IF(Orders!U8884&gt;500,IF(Orders!E8884="First Class",IF(Orders!W8884=0,"VIP","Special"),"Formal"),"Normal")</f>
        <v>Formal</v>
      </c>
      <c r="E8884" s="26" cm="1">
        <f t="array" ref="E8884">_xlfn.IFS(Orders!W8884=0,"Endirim Yoxdur",SUMIFS(Orders!$V:$V,Orders!$T:$T,Orders!T8884)&gt;10,ROUND(Orders!W8884*1.15,2),SUMIFS(Orders!$V:$V,Orders!$T:$T,Orders!T8884)&lt;=10,"Endirim Yoxdur")</f>
        <v>0.23</v>
      </c>
    </row>
    <row r="8885" spans="3:5" x14ac:dyDescent="0.25">
      <c r="C8885" s="26" t="str">
        <f>IF(Orders!U8885&gt;500,"Yüksək Satış","Aşağı Satış")</f>
        <v>Aşağı Satış</v>
      </c>
      <c r="D8885" s="26" t="str">
        <f>IF(Orders!U8885&gt;500,IF(Orders!E8885="First Class",IF(Orders!W8885=0,"VIP","Special"),"Formal"),"Normal")</f>
        <v>Normal</v>
      </c>
      <c r="E8885" s="26" t="str" cm="1">
        <f t="array" ref="E8885">_xlfn.IFS(Orders!W8885=0,"Endirim Yoxdur",SUMIFS(Orders!$V:$V,Orders!$T:$T,Orders!T8885)&gt;10,ROUND(Orders!W8885*1.15,2),SUMIFS(Orders!$V:$V,Orders!$T:$T,Orders!T8885)&lt;=10,"Endirim Yoxdur")</f>
        <v>Endirim Yoxdur</v>
      </c>
    </row>
    <row r="8886" spans="3:5" x14ac:dyDescent="0.25">
      <c r="C8886" s="26" t="str">
        <f>IF(Orders!U8886&gt;500,"Yüksək Satış","Aşağı Satış")</f>
        <v>Yüksək Satış</v>
      </c>
      <c r="D8886" s="26" t="str">
        <f>IF(Orders!U8886&gt;500,IF(Orders!E8886="First Class",IF(Orders!W8886=0,"VIP","Special"),"Formal"),"Normal")</f>
        <v>Formal</v>
      </c>
      <c r="E8886" s="26" cm="1">
        <f t="array" ref="E8886">_xlfn.IFS(Orders!W8886=0,"Endirim Yoxdur",SUMIFS(Orders!$V:$V,Orders!$T:$T,Orders!T8886)&gt;10,ROUND(Orders!W8886*1.15,2),SUMIFS(Orders!$V:$V,Orders!$T:$T,Orders!T8886)&lt;=10,"Endirim Yoxdur")</f>
        <v>0.46</v>
      </c>
    </row>
    <row r="8887" spans="3:5" x14ac:dyDescent="0.25">
      <c r="C8887" s="26" t="str">
        <f>IF(Orders!U8887&gt;500,"Yüksək Satış","Aşağı Satış")</f>
        <v>Aşağı Satış</v>
      </c>
      <c r="D8887" s="26" t="str">
        <f>IF(Orders!U8887&gt;500,IF(Orders!E8887="First Class",IF(Orders!W8887=0,"VIP","Special"),"Formal"),"Normal")</f>
        <v>Normal</v>
      </c>
      <c r="E8887" s="26" t="str" cm="1">
        <f t="array" ref="E8887">_xlfn.IFS(Orders!W8887=0,"Endirim Yoxdur",SUMIFS(Orders!$V:$V,Orders!$T:$T,Orders!T8887)&gt;10,ROUND(Orders!W8887*1.15,2),SUMIFS(Orders!$V:$V,Orders!$T:$T,Orders!T8887)&lt;=10,"Endirim Yoxdur")</f>
        <v>Endirim Yoxdur</v>
      </c>
    </row>
    <row r="8888" spans="3:5" x14ac:dyDescent="0.25">
      <c r="C8888" s="26" t="str">
        <f>IF(Orders!U8888&gt;500,"Yüksək Satış","Aşağı Satış")</f>
        <v>Aşağı Satış</v>
      </c>
      <c r="D8888" s="26" t="str">
        <f>IF(Orders!U8888&gt;500,IF(Orders!E8888="First Class",IF(Orders!W8888=0,"VIP","Special"),"Formal"),"Normal")</f>
        <v>Normal</v>
      </c>
      <c r="E8888" s="26" t="str" cm="1">
        <f t="array" ref="E8888">_xlfn.IFS(Orders!W8888=0,"Endirim Yoxdur",SUMIFS(Orders!$V:$V,Orders!$T:$T,Orders!T8888)&gt;10,ROUND(Orders!W8888*1.15,2),SUMIFS(Orders!$V:$V,Orders!$T:$T,Orders!T8888)&lt;=10,"Endirim Yoxdur")</f>
        <v>Endirim Yoxdur</v>
      </c>
    </row>
    <row r="8889" spans="3:5" x14ac:dyDescent="0.25">
      <c r="C8889" s="26" t="str">
        <f>IF(Orders!U8889&gt;500,"Yüksək Satış","Aşağı Satış")</f>
        <v>Aşağı Satış</v>
      </c>
      <c r="D8889" s="26" t="str">
        <f>IF(Orders!U8889&gt;500,IF(Orders!E8889="First Class",IF(Orders!W8889=0,"VIP","Special"),"Formal"),"Normal")</f>
        <v>Normal</v>
      </c>
      <c r="E8889" s="26" t="str" cm="1">
        <f t="array" ref="E8889">_xlfn.IFS(Orders!W8889=0,"Endirim Yoxdur",SUMIFS(Orders!$V:$V,Orders!$T:$T,Orders!T8889)&gt;10,ROUND(Orders!W8889*1.15,2),SUMIFS(Orders!$V:$V,Orders!$T:$T,Orders!T8889)&lt;=10,"Endirim Yoxdur")</f>
        <v>Endirim Yoxdur</v>
      </c>
    </row>
    <row r="8890" spans="3:5" x14ac:dyDescent="0.25">
      <c r="C8890" s="26" t="str">
        <f>IF(Orders!U8890&gt;500,"Yüksək Satış","Aşağı Satış")</f>
        <v>Aşağı Satış</v>
      </c>
      <c r="D8890" s="26" t="str">
        <f>IF(Orders!U8890&gt;500,IF(Orders!E8890="First Class",IF(Orders!W8890=0,"VIP","Special"),"Formal"),"Normal")</f>
        <v>Normal</v>
      </c>
      <c r="E8890" s="26" cm="1">
        <f t="array" ref="E8890">_xlfn.IFS(Orders!W8890=0,"Endirim Yoxdur",SUMIFS(Orders!$V:$V,Orders!$T:$T,Orders!T8890)&gt;10,ROUND(Orders!W8890*1.15,2),SUMIFS(Orders!$V:$V,Orders!$T:$T,Orders!T8890)&lt;=10,"Endirim Yoxdur")</f>
        <v>0.12</v>
      </c>
    </row>
    <row r="8891" spans="3:5" x14ac:dyDescent="0.25">
      <c r="C8891" s="26" t="str">
        <f>IF(Orders!U8891&gt;500,"Yüksək Satış","Aşağı Satış")</f>
        <v>Aşağı Satış</v>
      </c>
      <c r="D8891" s="26" t="str">
        <f>IF(Orders!U8891&gt;500,IF(Orders!E8891="First Class",IF(Orders!W8891=0,"VIP","Special"),"Formal"),"Normal")</f>
        <v>Normal</v>
      </c>
      <c r="E8891" s="26" t="str" cm="1">
        <f t="array" ref="E8891">_xlfn.IFS(Orders!W8891=0,"Endirim Yoxdur",SUMIFS(Orders!$V:$V,Orders!$T:$T,Orders!T8891)&gt;10,ROUND(Orders!W8891*1.15,2),SUMIFS(Orders!$V:$V,Orders!$T:$T,Orders!T8891)&lt;=10,"Endirim Yoxdur")</f>
        <v>Endirim Yoxdur</v>
      </c>
    </row>
    <row r="8892" spans="3:5" x14ac:dyDescent="0.25">
      <c r="C8892" s="26" t="str">
        <f>IF(Orders!U8892&gt;500,"Yüksək Satış","Aşağı Satış")</f>
        <v>Aşağı Satış</v>
      </c>
      <c r="D8892" s="26" t="str">
        <f>IF(Orders!U8892&gt;500,IF(Orders!E8892="First Class",IF(Orders!W8892=0,"VIP","Special"),"Formal"),"Normal")</f>
        <v>Normal</v>
      </c>
      <c r="E8892" s="26" t="str" cm="1">
        <f t="array" ref="E8892">_xlfn.IFS(Orders!W8892=0,"Endirim Yoxdur",SUMIFS(Orders!$V:$V,Orders!$T:$T,Orders!T8892)&gt;10,ROUND(Orders!W8892*1.15,2),SUMIFS(Orders!$V:$V,Orders!$T:$T,Orders!T8892)&lt;=10,"Endirim Yoxdur")</f>
        <v>Endirim Yoxdur</v>
      </c>
    </row>
    <row r="8893" spans="3:5" x14ac:dyDescent="0.25">
      <c r="C8893" s="26" t="str">
        <f>IF(Orders!U8893&gt;500,"Yüksək Satış","Aşağı Satış")</f>
        <v>Aşağı Satış</v>
      </c>
      <c r="D8893" s="26" t="str">
        <f>IF(Orders!U8893&gt;500,IF(Orders!E8893="First Class",IF(Orders!W8893=0,"VIP","Special"),"Formal"),"Normal")</f>
        <v>Normal</v>
      </c>
      <c r="E8893" s="26" cm="1">
        <f t="array" ref="E8893">_xlfn.IFS(Orders!W8893=0,"Endirim Yoxdur",SUMIFS(Orders!$V:$V,Orders!$T:$T,Orders!T8893)&gt;10,ROUND(Orders!W8893*1.15,2),SUMIFS(Orders!$V:$V,Orders!$T:$T,Orders!T8893)&lt;=10,"Endirim Yoxdur")</f>
        <v>0.23</v>
      </c>
    </row>
    <row r="8894" spans="3:5" x14ac:dyDescent="0.25">
      <c r="C8894" s="26" t="str">
        <f>IF(Orders!U8894&gt;500,"Yüksək Satış","Aşağı Satış")</f>
        <v>Aşağı Satış</v>
      </c>
      <c r="D8894" s="26" t="str">
        <f>IF(Orders!U8894&gt;500,IF(Orders!E8894="First Class",IF(Orders!W8894=0,"VIP","Special"),"Formal"),"Normal")</f>
        <v>Normal</v>
      </c>
      <c r="E8894" s="26" t="str" cm="1">
        <f t="array" ref="E8894">_xlfn.IFS(Orders!W8894=0,"Endirim Yoxdur",SUMIFS(Orders!$V:$V,Orders!$T:$T,Orders!T8894)&gt;10,ROUND(Orders!W8894*1.15,2),SUMIFS(Orders!$V:$V,Orders!$T:$T,Orders!T8894)&lt;=10,"Endirim Yoxdur")</f>
        <v>Endirim Yoxdur</v>
      </c>
    </row>
    <row r="8895" spans="3:5" x14ac:dyDescent="0.25">
      <c r="C8895" s="26" t="str">
        <f>IF(Orders!U8895&gt;500,"Yüksək Satış","Aşağı Satış")</f>
        <v>Aşağı Satış</v>
      </c>
      <c r="D8895" s="26" t="str">
        <f>IF(Orders!U8895&gt;500,IF(Orders!E8895="First Class",IF(Orders!W8895=0,"VIP","Special"),"Formal"),"Normal")</f>
        <v>Normal</v>
      </c>
      <c r="E8895" s="26" t="str" cm="1">
        <f t="array" ref="E8895">_xlfn.IFS(Orders!W8895=0,"Endirim Yoxdur",SUMIFS(Orders!$V:$V,Orders!$T:$T,Orders!T8895)&gt;10,ROUND(Orders!W8895*1.15,2),SUMIFS(Orders!$V:$V,Orders!$T:$T,Orders!T8895)&lt;=10,"Endirim Yoxdur")</f>
        <v>Endirim Yoxdur</v>
      </c>
    </row>
    <row r="8896" spans="3:5" x14ac:dyDescent="0.25">
      <c r="C8896" s="26" t="str">
        <f>IF(Orders!U8896&gt;500,"Yüksək Satış","Aşağı Satış")</f>
        <v>Aşağı Satış</v>
      </c>
      <c r="D8896" s="26" t="str">
        <f>IF(Orders!U8896&gt;500,IF(Orders!E8896="First Class",IF(Orders!W8896=0,"VIP","Special"),"Formal"),"Normal")</f>
        <v>Normal</v>
      </c>
      <c r="E8896" s="26" cm="1">
        <f t="array" ref="E8896">_xlfn.IFS(Orders!W8896=0,"Endirim Yoxdur",SUMIFS(Orders!$V:$V,Orders!$T:$T,Orders!T8896)&gt;10,ROUND(Orders!W8896*1.15,2),SUMIFS(Orders!$V:$V,Orders!$T:$T,Orders!T8896)&lt;=10,"Endirim Yoxdur")</f>
        <v>0.81</v>
      </c>
    </row>
    <row r="8897" spans="3:5" x14ac:dyDescent="0.25">
      <c r="C8897" s="26" t="str">
        <f>IF(Orders!U8897&gt;500,"Yüksək Satış","Aşağı Satış")</f>
        <v>Aşağı Satış</v>
      </c>
      <c r="D8897" s="26" t="str">
        <f>IF(Orders!U8897&gt;500,IF(Orders!E8897="First Class",IF(Orders!W8897=0,"VIP","Special"),"Formal"),"Normal")</f>
        <v>Normal</v>
      </c>
      <c r="E8897" s="26" cm="1">
        <f t="array" ref="E8897">_xlfn.IFS(Orders!W8897=0,"Endirim Yoxdur",SUMIFS(Orders!$V:$V,Orders!$T:$T,Orders!T8897)&gt;10,ROUND(Orders!W8897*1.15,2),SUMIFS(Orders!$V:$V,Orders!$T:$T,Orders!T8897)&lt;=10,"Endirim Yoxdur")</f>
        <v>0.23</v>
      </c>
    </row>
    <row r="8898" spans="3:5" x14ac:dyDescent="0.25">
      <c r="C8898" s="26" t="str">
        <f>IF(Orders!U8898&gt;500,"Yüksək Satış","Aşağı Satış")</f>
        <v>Aşağı Satış</v>
      </c>
      <c r="D8898" s="26" t="str">
        <f>IF(Orders!U8898&gt;500,IF(Orders!E8898="First Class",IF(Orders!W8898=0,"VIP","Special"),"Formal"),"Normal")</f>
        <v>Normal</v>
      </c>
      <c r="E8898" s="26" t="str" cm="1">
        <f t="array" ref="E8898">_xlfn.IFS(Orders!W8898=0,"Endirim Yoxdur",SUMIFS(Orders!$V:$V,Orders!$T:$T,Orders!T8898)&gt;10,ROUND(Orders!W8898*1.15,2),SUMIFS(Orders!$V:$V,Orders!$T:$T,Orders!T8898)&lt;=10,"Endirim Yoxdur")</f>
        <v>Endirim Yoxdur</v>
      </c>
    </row>
    <row r="8899" spans="3:5" x14ac:dyDescent="0.25">
      <c r="C8899" s="26" t="str">
        <f>IF(Orders!U8899&gt;500,"Yüksək Satış","Aşağı Satış")</f>
        <v>Aşağı Satış</v>
      </c>
      <c r="D8899" s="26" t="str">
        <f>IF(Orders!U8899&gt;500,IF(Orders!E8899="First Class",IF(Orders!W8899=0,"VIP","Special"),"Formal"),"Normal")</f>
        <v>Normal</v>
      </c>
      <c r="E8899" s="26" t="str" cm="1">
        <f t="array" ref="E8899">_xlfn.IFS(Orders!W8899=0,"Endirim Yoxdur",SUMIFS(Orders!$V:$V,Orders!$T:$T,Orders!T8899)&gt;10,ROUND(Orders!W8899*1.15,2),SUMIFS(Orders!$V:$V,Orders!$T:$T,Orders!T8899)&lt;=10,"Endirim Yoxdur")</f>
        <v>Endirim Yoxdur</v>
      </c>
    </row>
    <row r="8900" spans="3:5" x14ac:dyDescent="0.25">
      <c r="C8900" s="26" t="str">
        <f>IF(Orders!U8900&gt;500,"Yüksək Satış","Aşağı Satış")</f>
        <v>Aşağı Satış</v>
      </c>
      <c r="D8900" s="26" t="str">
        <f>IF(Orders!U8900&gt;500,IF(Orders!E8900="First Class",IF(Orders!W8900=0,"VIP","Special"),"Formal"),"Normal")</f>
        <v>Normal</v>
      </c>
      <c r="E8900" s="26" t="str" cm="1">
        <f t="array" ref="E8900">_xlfn.IFS(Orders!W8900=0,"Endirim Yoxdur",SUMIFS(Orders!$V:$V,Orders!$T:$T,Orders!T8900)&gt;10,ROUND(Orders!W8900*1.15,2),SUMIFS(Orders!$V:$V,Orders!$T:$T,Orders!T8900)&lt;=10,"Endirim Yoxdur")</f>
        <v>Endirim Yoxdur</v>
      </c>
    </row>
    <row r="8901" spans="3:5" x14ac:dyDescent="0.25">
      <c r="C8901" s="26" t="str">
        <f>IF(Orders!U8901&gt;500,"Yüksək Satış","Aşağı Satış")</f>
        <v>Aşağı Satış</v>
      </c>
      <c r="D8901" s="26" t="str">
        <f>IF(Orders!U8901&gt;500,IF(Orders!E8901="First Class",IF(Orders!W8901=0,"VIP","Special"),"Formal"),"Normal")</f>
        <v>Normal</v>
      </c>
      <c r="E8901" s="26" cm="1">
        <f t="array" ref="E8901">_xlfn.IFS(Orders!W8901=0,"Endirim Yoxdur",SUMIFS(Orders!$V:$V,Orders!$T:$T,Orders!T8901)&gt;10,ROUND(Orders!W8901*1.15,2),SUMIFS(Orders!$V:$V,Orders!$T:$T,Orders!T8901)&lt;=10,"Endirim Yoxdur")</f>
        <v>0.23</v>
      </c>
    </row>
    <row r="8902" spans="3:5" x14ac:dyDescent="0.25">
      <c r="C8902" s="26" t="str">
        <f>IF(Orders!U8902&gt;500,"Yüksək Satış","Aşağı Satış")</f>
        <v>Aşağı Satış</v>
      </c>
      <c r="D8902" s="26" t="str">
        <f>IF(Orders!U8902&gt;500,IF(Orders!E8902="First Class",IF(Orders!W8902=0,"VIP","Special"),"Formal"),"Normal")</f>
        <v>Normal</v>
      </c>
      <c r="E8902" s="26" cm="1">
        <f t="array" ref="E8902">_xlfn.IFS(Orders!W8902=0,"Endirim Yoxdur",SUMIFS(Orders!$V:$V,Orders!$T:$T,Orders!T8902)&gt;10,ROUND(Orders!W8902*1.15,2),SUMIFS(Orders!$V:$V,Orders!$T:$T,Orders!T8902)&lt;=10,"Endirim Yoxdur")</f>
        <v>0.23</v>
      </c>
    </row>
    <row r="8903" spans="3:5" x14ac:dyDescent="0.25">
      <c r="C8903" s="26" t="str">
        <f>IF(Orders!U8903&gt;500,"Yüksək Satış","Aşağı Satış")</f>
        <v>Aşağı Satış</v>
      </c>
      <c r="D8903" s="26" t="str">
        <f>IF(Orders!U8903&gt;500,IF(Orders!E8903="First Class",IF(Orders!W8903=0,"VIP","Special"),"Formal"),"Normal")</f>
        <v>Normal</v>
      </c>
      <c r="E8903" s="26" cm="1">
        <f t="array" ref="E8903">_xlfn.IFS(Orders!W8903=0,"Endirim Yoxdur",SUMIFS(Orders!$V:$V,Orders!$T:$T,Orders!T8903)&gt;10,ROUND(Orders!W8903*1.15,2),SUMIFS(Orders!$V:$V,Orders!$T:$T,Orders!T8903)&lt;=10,"Endirim Yoxdur")</f>
        <v>0.23</v>
      </c>
    </row>
    <row r="8904" spans="3:5" x14ac:dyDescent="0.25">
      <c r="C8904" s="26" t="str">
        <f>IF(Orders!U8904&gt;500,"Yüksək Satış","Aşağı Satış")</f>
        <v>Aşağı Satış</v>
      </c>
      <c r="D8904" s="26" t="str">
        <f>IF(Orders!U8904&gt;500,IF(Orders!E8904="First Class",IF(Orders!W8904=0,"VIP","Special"),"Formal"),"Normal")</f>
        <v>Normal</v>
      </c>
      <c r="E8904" s="26" t="str" cm="1">
        <f t="array" ref="E8904">_xlfn.IFS(Orders!W8904=0,"Endirim Yoxdur",SUMIFS(Orders!$V:$V,Orders!$T:$T,Orders!T8904)&gt;10,ROUND(Orders!W8904*1.15,2),SUMIFS(Orders!$V:$V,Orders!$T:$T,Orders!T8904)&lt;=10,"Endirim Yoxdur")</f>
        <v>Endirim Yoxdur</v>
      </c>
    </row>
    <row r="8905" spans="3:5" x14ac:dyDescent="0.25">
      <c r="C8905" s="26" t="str">
        <f>IF(Orders!U8905&gt;500,"Yüksək Satış","Aşağı Satış")</f>
        <v>Aşağı Satış</v>
      </c>
      <c r="D8905" s="26" t="str">
        <f>IF(Orders!U8905&gt;500,IF(Orders!E8905="First Class",IF(Orders!W8905=0,"VIP","Special"),"Formal"),"Normal")</f>
        <v>Normal</v>
      </c>
      <c r="E8905" s="26" cm="1">
        <f t="array" ref="E8905">_xlfn.IFS(Orders!W8905=0,"Endirim Yoxdur",SUMIFS(Orders!$V:$V,Orders!$T:$T,Orders!T8905)&gt;10,ROUND(Orders!W8905*1.15,2),SUMIFS(Orders!$V:$V,Orders!$T:$T,Orders!T8905)&lt;=10,"Endirim Yoxdur")</f>
        <v>0.23</v>
      </c>
    </row>
    <row r="8906" spans="3:5" x14ac:dyDescent="0.25">
      <c r="C8906" s="26" t="str">
        <f>IF(Orders!U8906&gt;500,"Yüksək Satış","Aşağı Satış")</f>
        <v>Aşağı Satış</v>
      </c>
      <c r="D8906" s="26" t="str">
        <f>IF(Orders!U8906&gt;500,IF(Orders!E8906="First Class",IF(Orders!W8906=0,"VIP","Special"),"Formal"),"Normal")</f>
        <v>Normal</v>
      </c>
      <c r="E8906" s="26" cm="1">
        <f t="array" ref="E8906">_xlfn.IFS(Orders!W8906=0,"Endirim Yoxdur",SUMIFS(Orders!$V:$V,Orders!$T:$T,Orders!T8906)&gt;10,ROUND(Orders!W8906*1.15,2),SUMIFS(Orders!$V:$V,Orders!$T:$T,Orders!T8906)&lt;=10,"Endirim Yoxdur")</f>
        <v>0.23</v>
      </c>
    </row>
    <row r="8907" spans="3:5" x14ac:dyDescent="0.25">
      <c r="C8907" s="26" t="str">
        <f>IF(Orders!U8907&gt;500,"Yüksək Satış","Aşağı Satış")</f>
        <v>Yüksək Satış</v>
      </c>
      <c r="D8907" s="26" t="str">
        <f>IF(Orders!U8907&gt;500,IF(Orders!E8907="First Class",IF(Orders!W8907=0,"VIP","Special"),"Formal"),"Normal")</f>
        <v>Formal</v>
      </c>
      <c r="E8907" s="26" cm="1">
        <f t="array" ref="E8907">_xlfn.IFS(Orders!W8907=0,"Endirim Yoxdur",SUMIFS(Orders!$V:$V,Orders!$T:$T,Orders!T8907)&gt;10,ROUND(Orders!W8907*1.15,2),SUMIFS(Orders!$V:$V,Orders!$T:$T,Orders!T8907)&lt;=10,"Endirim Yoxdur")</f>
        <v>0.23</v>
      </c>
    </row>
    <row r="8908" spans="3:5" x14ac:dyDescent="0.25">
      <c r="C8908" s="26" t="str">
        <f>IF(Orders!U8908&gt;500,"Yüksək Satış","Aşağı Satış")</f>
        <v>Aşağı Satış</v>
      </c>
      <c r="D8908" s="26" t="str">
        <f>IF(Orders!U8908&gt;500,IF(Orders!E8908="First Class",IF(Orders!W8908=0,"VIP","Special"),"Formal"),"Normal")</f>
        <v>Normal</v>
      </c>
      <c r="E8908" s="26" t="str" cm="1">
        <f t="array" ref="E8908">_xlfn.IFS(Orders!W8908=0,"Endirim Yoxdur",SUMIFS(Orders!$V:$V,Orders!$T:$T,Orders!T8908)&gt;10,ROUND(Orders!W8908*1.15,2),SUMIFS(Orders!$V:$V,Orders!$T:$T,Orders!T8908)&lt;=10,"Endirim Yoxdur")</f>
        <v>Endirim Yoxdur</v>
      </c>
    </row>
    <row r="8909" spans="3:5" x14ac:dyDescent="0.25">
      <c r="C8909" s="26" t="str">
        <f>IF(Orders!U8909&gt;500,"Yüksək Satış","Aşağı Satış")</f>
        <v>Aşağı Satış</v>
      </c>
      <c r="D8909" s="26" t="str">
        <f>IF(Orders!U8909&gt;500,IF(Orders!E8909="First Class",IF(Orders!W8909=0,"VIP","Special"),"Formal"),"Normal")</f>
        <v>Normal</v>
      </c>
      <c r="E8909" s="26" t="str" cm="1">
        <f t="array" ref="E8909">_xlfn.IFS(Orders!W8909=0,"Endirim Yoxdur",SUMIFS(Orders!$V:$V,Orders!$T:$T,Orders!T8909)&gt;10,ROUND(Orders!W8909*1.15,2),SUMIFS(Orders!$V:$V,Orders!$T:$T,Orders!T8909)&lt;=10,"Endirim Yoxdur")</f>
        <v>Endirim Yoxdur</v>
      </c>
    </row>
    <row r="8910" spans="3:5" x14ac:dyDescent="0.25">
      <c r="C8910" s="26" t="str">
        <f>IF(Orders!U8910&gt;500,"Yüksək Satış","Aşağı Satış")</f>
        <v>Aşağı Satış</v>
      </c>
      <c r="D8910" s="26" t="str">
        <f>IF(Orders!U8910&gt;500,IF(Orders!E8910="First Class",IF(Orders!W8910=0,"VIP","Special"),"Formal"),"Normal")</f>
        <v>Normal</v>
      </c>
      <c r="E8910" s="26" t="str" cm="1">
        <f t="array" ref="E8910">_xlfn.IFS(Orders!W8910=0,"Endirim Yoxdur",SUMIFS(Orders!$V:$V,Orders!$T:$T,Orders!T8910)&gt;10,ROUND(Orders!W8910*1.15,2),SUMIFS(Orders!$V:$V,Orders!$T:$T,Orders!T8910)&lt;=10,"Endirim Yoxdur")</f>
        <v>Endirim Yoxdur</v>
      </c>
    </row>
    <row r="8911" spans="3:5" x14ac:dyDescent="0.25">
      <c r="C8911" s="26" t="str">
        <f>IF(Orders!U8911&gt;500,"Yüksək Satış","Aşağı Satış")</f>
        <v>Aşağı Satış</v>
      </c>
      <c r="D8911" s="26" t="str">
        <f>IF(Orders!U8911&gt;500,IF(Orders!E8911="First Class",IF(Orders!W8911=0,"VIP","Special"),"Formal"),"Normal")</f>
        <v>Normal</v>
      </c>
      <c r="E8911" s="26" t="str" cm="1">
        <f t="array" ref="E8911">_xlfn.IFS(Orders!W8911=0,"Endirim Yoxdur",SUMIFS(Orders!$V:$V,Orders!$T:$T,Orders!T8911)&gt;10,ROUND(Orders!W8911*1.15,2),SUMIFS(Orders!$V:$V,Orders!$T:$T,Orders!T8911)&lt;=10,"Endirim Yoxdur")</f>
        <v>Endirim Yoxdur</v>
      </c>
    </row>
    <row r="8912" spans="3:5" x14ac:dyDescent="0.25">
      <c r="C8912" s="26" t="str">
        <f>IF(Orders!U8912&gt;500,"Yüksək Satış","Aşağı Satış")</f>
        <v>Aşağı Satış</v>
      </c>
      <c r="D8912" s="26" t="str">
        <f>IF(Orders!U8912&gt;500,IF(Orders!E8912="First Class",IF(Orders!W8912=0,"VIP","Special"),"Formal"),"Normal")</f>
        <v>Normal</v>
      </c>
      <c r="E8912" s="26" cm="1">
        <f t="array" ref="E8912">_xlfn.IFS(Orders!W8912=0,"Endirim Yoxdur",SUMIFS(Orders!$V:$V,Orders!$T:$T,Orders!T8912)&gt;10,ROUND(Orders!W8912*1.15,2),SUMIFS(Orders!$V:$V,Orders!$T:$T,Orders!T8912)&lt;=10,"Endirim Yoxdur")</f>
        <v>0.23</v>
      </c>
    </row>
    <row r="8913" spans="3:5" x14ac:dyDescent="0.25">
      <c r="C8913" s="26" t="str">
        <f>IF(Orders!U8913&gt;500,"Yüksək Satış","Aşağı Satış")</f>
        <v>Aşağı Satış</v>
      </c>
      <c r="D8913" s="26" t="str">
        <f>IF(Orders!U8913&gt;500,IF(Orders!E8913="First Class",IF(Orders!W8913=0,"VIP","Special"),"Formal"),"Normal")</f>
        <v>Normal</v>
      </c>
      <c r="E8913" s="26" cm="1">
        <f t="array" ref="E8913">_xlfn.IFS(Orders!W8913=0,"Endirim Yoxdur",SUMIFS(Orders!$V:$V,Orders!$T:$T,Orders!T8913)&gt;10,ROUND(Orders!W8913*1.15,2),SUMIFS(Orders!$V:$V,Orders!$T:$T,Orders!T8913)&lt;=10,"Endirim Yoxdur")</f>
        <v>0.23</v>
      </c>
    </row>
    <row r="8914" spans="3:5" x14ac:dyDescent="0.25">
      <c r="C8914" s="26" t="str">
        <f>IF(Orders!U8914&gt;500,"Yüksək Satış","Aşağı Satış")</f>
        <v>Aşağı Satış</v>
      </c>
      <c r="D8914" s="26" t="str">
        <f>IF(Orders!U8914&gt;500,IF(Orders!E8914="First Class",IF(Orders!W8914=0,"VIP","Special"),"Formal"),"Normal")</f>
        <v>Normal</v>
      </c>
      <c r="E8914" s="26" cm="1">
        <f t="array" ref="E8914">_xlfn.IFS(Orders!W8914=0,"Endirim Yoxdur",SUMIFS(Orders!$V:$V,Orders!$T:$T,Orders!T8914)&gt;10,ROUND(Orders!W8914*1.15,2),SUMIFS(Orders!$V:$V,Orders!$T:$T,Orders!T8914)&lt;=10,"Endirim Yoxdur")</f>
        <v>0.81</v>
      </c>
    </row>
    <row r="8915" spans="3:5" x14ac:dyDescent="0.25">
      <c r="C8915" s="26" t="str">
        <f>IF(Orders!U8915&gt;500,"Yüksək Satış","Aşağı Satış")</f>
        <v>Aşağı Satış</v>
      </c>
      <c r="D8915" s="26" t="str">
        <f>IF(Orders!U8915&gt;500,IF(Orders!E8915="First Class",IF(Orders!W8915=0,"VIP","Special"),"Formal"),"Normal")</f>
        <v>Normal</v>
      </c>
      <c r="E8915" s="26" cm="1">
        <f t="array" ref="E8915">_xlfn.IFS(Orders!W8915=0,"Endirim Yoxdur",SUMIFS(Orders!$V:$V,Orders!$T:$T,Orders!T8915)&gt;10,ROUND(Orders!W8915*1.15,2),SUMIFS(Orders!$V:$V,Orders!$T:$T,Orders!T8915)&lt;=10,"Endirim Yoxdur")</f>
        <v>0.81</v>
      </c>
    </row>
    <row r="8916" spans="3:5" x14ac:dyDescent="0.25">
      <c r="C8916" s="26" t="str">
        <f>IF(Orders!U8916&gt;500,"Yüksək Satış","Aşağı Satış")</f>
        <v>Aşağı Satış</v>
      </c>
      <c r="D8916" s="26" t="str">
        <f>IF(Orders!U8916&gt;500,IF(Orders!E8916="First Class",IF(Orders!W8916=0,"VIP","Special"),"Formal"),"Normal")</f>
        <v>Normal</v>
      </c>
      <c r="E8916" s="26" cm="1">
        <f t="array" ref="E8916">_xlfn.IFS(Orders!W8916=0,"Endirim Yoxdur",SUMIFS(Orders!$V:$V,Orders!$T:$T,Orders!T8916)&gt;10,ROUND(Orders!W8916*1.15,2),SUMIFS(Orders!$V:$V,Orders!$T:$T,Orders!T8916)&lt;=10,"Endirim Yoxdur")</f>
        <v>0.23</v>
      </c>
    </row>
    <row r="8917" spans="3:5" x14ac:dyDescent="0.25">
      <c r="C8917" s="26" t="str">
        <f>IF(Orders!U8917&gt;500,"Yüksək Satış","Aşağı Satış")</f>
        <v>Aşağı Satış</v>
      </c>
      <c r="D8917" s="26" t="str">
        <f>IF(Orders!U8917&gt;500,IF(Orders!E8917="First Class",IF(Orders!W8917=0,"VIP","Special"),"Formal"),"Normal")</f>
        <v>Normal</v>
      </c>
      <c r="E8917" s="26" cm="1">
        <f t="array" ref="E8917">_xlfn.IFS(Orders!W8917=0,"Endirim Yoxdur",SUMIFS(Orders!$V:$V,Orders!$T:$T,Orders!T8917)&gt;10,ROUND(Orders!W8917*1.15,2),SUMIFS(Orders!$V:$V,Orders!$T:$T,Orders!T8917)&lt;=10,"Endirim Yoxdur")</f>
        <v>0.23</v>
      </c>
    </row>
    <row r="8918" spans="3:5" x14ac:dyDescent="0.25">
      <c r="C8918" s="26" t="str">
        <f>IF(Orders!U8918&gt;500,"Yüksək Satış","Aşağı Satış")</f>
        <v>Aşağı Satış</v>
      </c>
      <c r="D8918" s="26" t="str">
        <f>IF(Orders!U8918&gt;500,IF(Orders!E8918="First Class",IF(Orders!W8918=0,"VIP","Special"),"Formal"),"Normal")</f>
        <v>Normal</v>
      </c>
      <c r="E8918" s="26" cm="1">
        <f t="array" ref="E8918">_xlfn.IFS(Orders!W8918=0,"Endirim Yoxdur",SUMIFS(Orders!$V:$V,Orders!$T:$T,Orders!T8918)&gt;10,ROUND(Orders!W8918*1.15,2),SUMIFS(Orders!$V:$V,Orders!$T:$T,Orders!T8918)&lt;=10,"Endirim Yoxdur")</f>
        <v>0.23</v>
      </c>
    </row>
    <row r="8919" spans="3:5" x14ac:dyDescent="0.25">
      <c r="C8919" s="26" t="str">
        <f>IF(Orders!U8919&gt;500,"Yüksək Satış","Aşağı Satış")</f>
        <v>Aşağı Satış</v>
      </c>
      <c r="D8919" s="26" t="str">
        <f>IF(Orders!U8919&gt;500,IF(Orders!E8919="First Class",IF(Orders!W8919=0,"VIP","Special"),"Formal"),"Normal")</f>
        <v>Normal</v>
      </c>
      <c r="E8919" s="26" cm="1">
        <f t="array" ref="E8919">_xlfn.IFS(Orders!W8919=0,"Endirim Yoxdur",SUMIFS(Orders!$V:$V,Orders!$T:$T,Orders!T8919)&gt;10,ROUND(Orders!W8919*1.15,2),SUMIFS(Orders!$V:$V,Orders!$T:$T,Orders!T8919)&lt;=10,"Endirim Yoxdur")</f>
        <v>0.23</v>
      </c>
    </row>
    <row r="8920" spans="3:5" x14ac:dyDescent="0.25">
      <c r="C8920" s="26" t="str">
        <f>IF(Orders!U8920&gt;500,"Yüksək Satış","Aşağı Satış")</f>
        <v>Aşağı Satış</v>
      </c>
      <c r="D8920" s="26" t="str">
        <f>IF(Orders!U8920&gt;500,IF(Orders!E8920="First Class",IF(Orders!W8920=0,"VIP","Special"),"Formal"),"Normal")</f>
        <v>Normal</v>
      </c>
      <c r="E8920" s="26" cm="1">
        <f t="array" ref="E8920">_xlfn.IFS(Orders!W8920=0,"Endirim Yoxdur",SUMIFS(Orders!$V:$V,Orders!$T:$T,Orders!T8920)&gt;10,ROUND(Orders!W8920*1.15,2),SUMIFS(Orders!$V:$V,Orders!$T:$T,Orders!T8920)&lt;=10,"Endirim Yoxdur")</f>
        <v>0.23</v>
      </c>
    </row>
    <row r="8921" spans="3:5" x14ac:dyDescent="0.25">
      <c r="C8921" s="26" t="str">
        <f>IF(Orders!U8921&gt;500,"Yüksək Satış","Aşağı Satış")</f>
        <v>Aşağı Satış</v>
      </c>
      <c r="D8921" s="26" t="str">
        <f>IF(Orders!U8921&gt;500,IF(Orders!E8921="First Class",IF(Orders!W8921=0,"VIP","Special"),"Formal"),"Normal")</f>
        <v>Normal</v>
      </c>
      <c r="E8921" s="26" cm="1">
        <f t="array" ref="E8921">_xlfn.IFS(Orders!W8921=0,"Endirim Yoxdur",SUMIFS(Orders!$V:$V,Orders!$T:$T,Orders!T8921)&gt;10,ROUND(Orders!W8921*1.15,2),SUMIFS(Orders!$V:$V,Orders!$T:$T,Orders!T8921)&lt;=10,"Endirim Yoxdur")</f>
        <v>0.23</v>
      </c>
    </row>
    <row r="8922" spans="3:5" x14ac:dyDescent="0.25">
      <c r="C8922" s="26" t="str">
        <f>IF(Orders!U8922&gt;500,"Yüksək Satış","Aşağı Satış")</f>
        <v>Aşağı Satış</v>
      </c>
      <c r="D8922" s="26" t="str">
        <f>IF(Orders!U8922&gt;500,IF(Orders!E8922="First Class",IF(Orders!W8922=0,"VIP","Special"),"Formal"),"Normal")</f>
        <v>Normal</v>
      </c>
      <c r="E8922" s="26" cm="1">
        <f t="array" ref="E8922">_xlfn.IFS(Orders!W8922=0,"Endirim Yoxdur",SUMIFS(Orders!$V:$V,Orders!$T:$T,Orders!T8922)&gt;10,ROUND(Orders!W8922*1.15,2),SUMIFS(Orders!$V:$V,Orders!$T:$T,Orders!T8922)&lt;=10,"Endirim Yoxdur")</f>
        <v>0.35</v>
      </c>
    </row>
    <row r="8923" spans="3:5" x14ac:dyDescent="0.25">
      <c r="C8923" s="26" t="str">
        <f>IF(Orders!U8923&gt;500,"Yüksək Satış","Aşağı Satış")</f>
        <v>Aşağı Satış</v>
      </c>
      <c r="D8923" s="26" t="str">
        <f>IF(Orders!U8923&gt;500,IF(Orders!E8923="First Class",IF(Orders!W8923=0,"VIP","Special"),"Formal"),"Normal")</f>
        <v>Normal</v>
      </c>
      <c r="E8923" s="26" cm="1">
        <f t="array" ref="E8923">_xlfn.IFS(Orders!W8923=0,"Endirim Yoxdur",SUMIFS(Orders!$V:$V,Orders!$T:$T,Orders!T8923)&gt;10,ROUND(Orders!W8923*1.15,2),SUMIFS(Orders!$V:$V,Orders!$T:$T,Orders!T8923)&lt;=10,"Endirim Yoxdur")</f>
        <v>0.23</v>
      </c>
    </row>
    <row r="8924" spans="3:5" x14ac:dyDescent="0.25">
      <c r="C8924" s="26" t="str">
        <f>IF(Orders!U8924&gt;500,"Yüksək Satış","Aşağı Satış")</f>
        <v>Aşağı Satış</v>
      </c>
      <c r="D8924" s="26" t="str">
        <f>IF(Orders!U8924&gt;500,IF(Orders!E8924="First Class",IF(Orders!W8924=0,"VIP","Special"),"Formal"),"Normal")</f>
        <v>Normal</v>
      </c>
      <c r="E8924" s="26" t="str" cm="1">
        <f t="array" ref="E8924">_xlfn.IFS(Orders!W8924=0,"Endirim Yoxdur",SUMIFS(Orders!$V:$V,Orders!$T:$T,Orders!T8924)&gt;10,ROUND(Orders!W8924*1.15,2),SUMIFS(Orders!$V:$V,Orders!$T:$T,Orders!T8924)&lt;=10,"Endirim Yoxdur")</f>
        <v>Endirim Yoxdur</v>
      </c>
    </row>
    <row r="8925" spans="3:5" x14ac:dyDescent="0.25">
      <c r="C8925" s="26" t="str">
        <f>IF(Orders!U8925&gt;500,"Yüksək Satış","Aşağı Satış")</f>
        <v>Aşağı Satış</v>
      </c>
      <c r="D8925" s="26" t="str">
        <f>IF(Orders!U8925&gt;500,IF(Orders!E8925="First Class",IF(Orders!W8925=0,"VIP","Special"),"Formal"),"Normal")</f>
        <v>Normal</v>
      </c>
      <c r="E8925" s="26" t="str" cm="1">
        <f t="array" ref="E8925">_xlfn.IFS(Orders!W8925=0,"Endirim Yoxdur",SUMIFS(Orders!$V:$V,Orders!$T:$T,Orders!T8925)&gt;10,ROUND(Orders!W8925*1.15,2),SUMIFS(Orders!$V:$V,Orders!$T:$T,Orders!T8925)&lt;=10,"Endirim Yoxdur")</f>
        <v>Endirim Yoxdur</v>
      </c>
    </row>
    <row r="8926" spans="3:5" x14ac:dyDescent="0.25">
      <c r="C8926" s="26" t="str">
        <f>IF(Orders!U8926&gt;500,"Yüksək Satış","Aşağı Satış")</f>
        <v>Aşağı Satış</v>
      </c>
      <c r="D8926" s="26" t="str">
        <f>IF(Orders!U8926&gt;500,IF(Orders!E8926="First Class",IF(Orders!W8926=0,"VIP","Special"),"Formal"),"Normal")</f>
        <v>Normal</v>
      </c>
      <c r="E8926" s="26" t="str" cm="1">
        <f t="array" ref="E8926">_xlfn.IFS(Orders!W8926=0,"Endirim Yoxdur",SUMIFS(Orders!$V:$V,Orders!$T:$T,Orders!T8926)&gt;10,ROUND(Orders!W8926*1.15,2),SUMIFS(Orders!$V:$V,Orders!$T:$T,Orders!T8926)&lt;=10,"Endirim Yoxdur")</f>
        <v>Endirim Yoxdur</v>
      </c>
    </row>
    <row r="8927" spans="3:5" x14ac:dyDescent="0.25">
      <c r="C8927" s="26" t="str">
        <f>IF(Orders!U8927&gt;500,"Yüksək Satış","Aşağı Satış")</f>
        <v>Aşağı Satış</v>
      </c>
      <c r="D8927" s="26" t="str">
        <f>IF(Orders!U8927&gt;500,IF(Orders!E8927="First Class",IF(Orders!W8927=0,"VIP","Special"),"Formal"),"Normal")</f>
        <v>Normal</v>
      </c>
      <c r="E8927" s="26" t="str" cm="1">
        <f t="array" ref="E8927">_xlfn.IFS(Orders!W8927=0,"Endirim Yoxdur",SUMIFS(Orders!$V:$V,Orders!$T:$T,Orders!T8927)&gt;10,ROUND(Orders!W8927*1.15,2),SUMIFS(Orders!$V:$V,Orders!$T:$T,Orders!T8927)&lt;=10,"Endirim Yoxdur")</f>
        <v>Endirim Yoxdur</v>
      </c>
    </row>
    <row r="8928" spans="3:5" x14ac:dyDescent="0.25">
      <c r="C8928" s="26" t="str">
        <f>IF(Orders!U8928&gt;500,"Yüksək Satış","Aşağı Satış")</f>
        <v>Aşağı Satış</v>
      </c>
      <c r="D8928" s="26" t="str">
        <f>IF(Orders!U8928&gt;500,IF(Orders!E8928="First Class",IF(Orders!W8928=0,"VIP","Special"),"Formal"),"Normal")</f>
        <v>Normal</v>
      </c>
      <c r="E8928" s="26" cm="1">
        <f t="array" ref="E8928">_xlfn.IFS(Orders!W8928=0,"Endirim Yoxdur",SUMIFS(Orders!$V:$V,Orders!$T:$T,Orders!T8928)&gt;10,ROUND(Orders!W8928*1.15,2),SUMIFS(Orders!$V:$V,Orders!$T:$T,Orders!T8928)&lt;=10,"Endirim Yoxdur")</f>
        <v>0.23</v>
      </c>
    </row>
    <row r="8929" spans="3:5" x14ac:dyDescent="0.25">
      <c r="C8929" s="26" t="str">
        <f>IF(Orders!U8929&gt;500,"Yüksək Satış","Aşağı Satış")</f>
        <v>Aşağı Satış</v>
      </c>
      <c r="D8929" s="26" t="str">
        <f>IF(Orders!U8929&gt;500,IF(Orders!E8929="First Class",IF(Orders!W8929=0,"VIP","Special"),"Formal"),"Normal")</f>
        <v>Normal</v>
      </c>
      <c r="E8929" s="26" cm="1">
        <f t="array" ref="E8929">_xlfn.IFS(Orders!W8929=0,"Endirim Yoxdur",SUMIFS(Orders!$V:$V,Orders!$T:$T,Orders!T8929)&gt;10,ROUND(Orders!W8929*1.15,2),SUMIFS(Orders!$V:$V,Orders!$T:$T,Orders!T8929)&lt;=10,"Endirim Yoxdur")</f>
        <v>0.23</v>
      </c>
    </row>
    <row r="8930" spans="3:5" x14ac:dyDescent="0.25">
      <c r="C8930" s="26" t="str">
        <f>IF(Orders!U8930&gt;500,"Yüksək Satış","Aşağı Satış")</f>
        <v>Aşağı Satış</v>
      </c>
      <c r="D8930" s="26" t="str">
        <f>IF(Orders!U8930&gt;500,IF(Orders!E8930="First Class",IF(Orders!W8930=0,"VIP","Special"),"Formal"),"Normal")</f>
        <v>Normal</v>
      </c>
      <c r="E8930" s="26" t="str" cm="1">
        <f t="array" ref="E8930">_xlfn.IFS(Orders!W8930=0,"Endirim Yoxdur",SUMIFS(Orders!$V:$V,Orders!$T:$T,Orders!T8930)&gt;10,ROUND(Orders!W8930*1.15,2),SUMIFS(Orders!$V:$V,Orders!$T:$T,Orders!T8930)&lt;=10,"Endirim Yoxdur")</f>
        <v>Endirim Yoxdur</v>
      </c>
    </row>
    <row r="8931" spans="3:5" x14ac:dyDescent="0.25">
      <c r="C8931" s="26" t="str">
        <f>IF(Orders!U8931&gt;500,"Yüksək Satış","Aşağı Satış")</f>
        <v>Aşağı Satış</v>
      </c>
      <c r="D8931" s="26" t="str">
        <f>IF(Orders!U8931&gt;500,IF(Orders!E8931="First Class",IF(Orders!W8931=0,"VIP","Special"),"Formal"),"Normal")</f>
        <v>Normal</v>
      </c>
      <c r="E8931" s="26" t="str" cm="1">
        <f t="array" ref="E8931">_xlfn.IFS(Orders!W8931=0,"Endirim Yoxdur",SUMIFS(Orders!$V:$V,Orders!$T:$T,Orders!T8931)&gt;10,ROUND(Orders!W8931*1.15,2),SUMIFS(Orders!$V:$V,Orders!$T:$T,Orders!T8931)&lt;=10,"Endirim Yoxdur")</f>
        <v>Endirim Yoxdur</v>
      </c>
    </row>
    <row r="8932" spans="3:5" x14ac:dyDescent="0.25">
      <c r="C8932" s="26" t="str">
        <f>IF(Orders!U8932&gt;500,"Yüksək Satış","Aşağı Satış")</f>
        <v>Aşağı Satış</v>
      </c>
      <c r="D8932" s="26" t="str">
        <f>IF(Orders!U8932&gt;500,IF(Orders!E8932="First Class",IF(Orders!W8932=0,"VIP","Special"),"Formal"),"Normal")</f>
        <v>Normal</v>
      </c>
      <c r="E8932" s="26" t="str" cm="1">
        <f t="array" ref="E8932">_xlfn.IFS(Orders!W8932=0,"Endirim Yoxdur",SUMIFS(Orders!$V:$V,Orders!$T:$T,Orders!T8932)&gt;10,ROUND(Orders!W8932*1.15,2),SUMIFS(Orders!$V:$V,Orders!$T:$T,Orders!T8932)&lt;=10,"Endirim Yoxdur")</f>
        <v>Endirim Yoxdur</v>
      </c>
    </row>
    <row r="8933" spans="3:5" x14ac:dyDescent="0.25">
      <c r="C8933" s="26" t="str">
        <f>IF(Orders!U8933&gt;500,"Yüksək Satış","Aşağı Satış")</f>
        <v>Aşağı Satış</v>
      </c>
      <c r="D8933" s="26" t="str">
        <f>IF(Orders!U8933&gt;500,IF(Orders!E8933="First Class",IF(Orders!W8933=0,"VIP","Special"),"Formal"),"Normal")</f>
        <v>Normal</v>
      </c>
      <c r="E8933" s="26" cm="1">
        <f t="array" ref="E8933">_xlfn.IFS(Orders!W8933=0,"Endirim Yoxdur",SUMIFS(Orders!$V:$V,Orders!$T:$T,Orders!T8933)&gt;10,ROUND(Orders!W8933*1.15,2),SUMIFS(Orders!$V:$V,Orders!$T:$T,Orders!T8933)&lt;=10,"Endirim Yoxdur")</f>
        <v>0.23</v>
      </c>
    </row>
    <row r="8934" spans="3:5" x14ac:dyDescent="0.25">
      <c r="C8934" s="26" t="str">
        <f>IF(Orders!U8934&gt;500,"Yüksək Satış","Aşağı Satış")</f>
        <v>Aşağı Satış</v>
      </c>
      <c r="D8934" s="26" t="str">
        <f>IF(Orders!U8934&gt;500,IF(Orders!E8934="First Class",IF(Orders!W8934=0,"VIP","Special"),"Formal"),"Normal")</f>
        <v>Normal</v>
      </c>
      <c r="E8934" s="26" cm="1">
        <f t="array" ref="E8934">_xlfn.IFS(Orders!W8934=0,"Endirim Yoxdur",SUMIFS(Orders!$V:$V,Orders!$T:$T,Orders!T8934)&gt;10,ROUND(Orders!W8934*1.15,2),SUMIFS(Orders!$V:$V,Orders!$T:$T,Orders!T8934)&lt;=10,"Endirim Yoxdur")</f>
        <v>0.23</v>
      </c>
    </row>
    <row r="8935" spans="3:5" x14ac:dyDescent="0.25">
      <c r="C8935" s="26" t="str">
        <f>IF(Orders!U8935&gt;500,"Yüksək Satış","Aşağı Satış")</f>
        <v>Aşağı Satış</v>
      </c>
      <c r="D8935" s="26" t="str">
        <f>IF(Orders!U8935&gt;500,IF(Orders!E8935="First Class",IF(Orders!W8935=0,"VIP","Special"),"Formal"),"Normal")</f>
        <v>Normal</v>
      </c>
      <c r="E8935" s="26" cm="1">
        <f t="array" ref="E8935">_xlfn.IFS(Orders!W8935=0,"Endirim Yoxdur",SUMIFS(Orders!$V:$V,Orders!$T:$T,Orders!T8935)&gt;10,ROUND(Orders!W8935*1.15,2),SUMIFS(Orders!$V:$V,Orders!$T:$T,Orders!T8935)&lt;=10,"Endirim Yoxdur")</f>
        <v>0.23</v>
      </c>
    </row>
    <row r="8936" spans="3:5" x14ac:dyDescent="0.25">
      <c r="C8936" s="26" t="str">
        <f>IF(Orders!U8936&gt;500,"Yüksək Satış","Aşağı Satış")</f>
        <v>Aşağı Satış</v>
      </c>
      <c r="D8936" s="26" t="str">
        <f>IF(Orders!U8936&gt;500,IF(Orders!E8936="First Class",IF(Orders!W8936=0,"VIP","Special"),"Formal"),"Normal")</f>
        <v>Normal</v>
      </c>
      <c r="E8936" s="26" t="str" cm="1">
        <f t="array" ref="E8936">_xlfn.IFS(Orders!W8936=0,"Endirim Yoxdur",SUMIFS(Orders!$V:$V,Orders!$T:$T,Orders!T8936)&gt;10,ROUND(Orders!W8936*1.15,2),SUMIFS(Orders!$V:$V,Orders!$T:$T,Orders!T8936)&lt;=10,"Endirim Yoxdur")</f>
        <v>Endirim Yoxdur</v>
      </c>
    </row>
    <row r="8937" spans="3:5" x14ac:dyDescent="0.25">
      <c r="C8937" s="26" t="str">
        <f>IF(Orders!U8937&gt;500,"Yüksək Satış","Aşağı Satış")</f>
        <v>Aşağı Satış</v>
      </c>
      <c r="D8937" s="26" t="str">
        <f>IF(Orders!U8937&gt;500,IF(Orders!E8937="First Class",IF(Orders!W8937=0,"VIP","Special"),"Formal"),"Normal")</f>
        <v>Normal</v>
      </c>
      <c r="E8937" s="26" cm="1">
        <f t="array" ref="E8937">_xlfn.IFS(Orders!W8937=0,"Endirim Yoxdur",SUMIFS(Orders!$V:$V,Orders!$T:$T,Orders!T8937)&gt;10,ROUND(Orders!W8937*1.15,2),SUMIFS(Orders!$V:$V,Orders!$T:$T,Orders!T8937)&lt;=10,"Endirim Yoxdur")</f>
        <v>0.23</v>
      </c>
    </row>
    <row r="8938" spans="3:5" x14ac:dyDescent="0.25">
      <c r="C8938" s="26" t="str">
        <f>IF(Orders!U8938&gt;500,"Yüksək Satış","Aşağı Satış")</f>
        <v>Aşağı Satış</v>
      </c>
      <c r="D8938" s="26" t="str">
        <f>IF(Orders!U8938&gt;500,IF(Orders!E8938="First Class",IF(Orders!W8938=0,"VIP","Special"),"Formal"),"Normal")</f>
        <v>Normal</v>
      </c>
      <c r="E8938" s="26" cm="1">
        <f t="array" ref="E8938">_xlfn.IFS(Orders!W8938=0,"Endirim Yoxdur",SUMIFS(Orders!$V:$V,Orders!$T:$T,Orders!T8938)&gt;10,ROUND(Orders!W8938*1.15,2),SUMIFS(Orders!$V:$V,Orders!$T:$T,Orders!T8938)&lt;=10,"Endirim Yoxdur")</f>
        <v>0.23</v>
      </c>
    </row>
    <row r="8939" spans="3:5" x14ac:dyDescent="0.25">
      <c r="C8939" s="26" t="str">
        <f>IF(Orders!U8939&gt;500,"Yüksək Satış","Aşağı Satış")</f>
        <v>Aşağı Satış</v>
      </c>
      <c r="D8939" s="26" t="str">
        <f>IF(Orders!U8939&gt;500,IF(Orders!E8939="First Class",IF(Orders!W8939=0,"VIP","Special"),"Formal"),"Normal")</f>
        <v>Normal</v>
      </c>
      <c r="E8939" s="26" t="str" cm="1">
        <f t="array" ref="E8939">_xlfn.IFS(Orders!W8939=0,"Endirim Yoxdur",SUMIFS(Orders!$V:$V,Orders!$T:$T,Orders!T8939)&gt;10,ROUND(Orders!W8939*1.15,2),SUMIFS(Orders!$V:$V,Orders!$T:$T,Orders!T8939)&lt;=10,"Endirim Yoxdur")</f>
        <v>Endirim Yoxdur</v>
      </c>
    </row>
    <row r="8940" spans="3:5" x14ac:dyDescent="0.25">
      <c r="C8940" s="26" t="str">
        <f>IF(Orders!U8940&gt;500,"Yüksək Satış","Aşağı Satış")</f>
        <v>Aşağı Satış</v>
      </c>
      <c r="D8940" s="26" t="str">
        <f>IF(Orders!U8940&gt;500,IF(Orders!E8940="First Class",IF(Orders!W8940=0,"VIP","Special"),"Formal"),"Normal")</f>
        <v>Normal</v>
      </c>
      <c r="E8940" s="26" cm="1">
        <f t="array" ref="E8940">_xlfn.IFS(Orders!W8940=0,"Endirim Yoxdur",SUMIFS(Orders!$V:$V,Orders!$T:$T,Orders!T8940)&gt;10,ROUND(Orders!W8940*1.15,2),SUMIFS(Orders!$V:$V,Orders!$T:$T,Orders!T8940)&lt;=10,"Endirim Yoxdur")</f>
        <v>0.23</v>
      </c>
    </row>
    <row r="8941" spans="3:5" x14ac:dyDescent="0.25">
      <c r="C8941" s="26" t="str">
        <f>IF(Orders!U8941&gt;500,"Yüksək Satış","Aşağı Satış")</f>
        <v>Aşağı Satış</v>
      </c>
      <c r="D8941" s="26" t="str">
        <f>IF(Orders!U8941&gt;500,IF(Orders!E8941="First Class",IF(Orders!W8941=0,"VIP","Special"),"Formal"),"Normal")</f>
        <v>Normal</v>
      </c>
      <c r="E8941" s="26" t="str" cm="1">
        <f t="array" ref="E8941">_xlfn.IFS(Orders!W8941=0,"Endirim Yoxdur",SUMIFS(Orders!$V:$V,Orders!$T:$T,Orders!T8941)&gt;10,ROUND(Orders!W8941*1.15,2),SUMIFS(Orders!$V:$V,Orders!$T:$T,Orders!T8941)&lt;=10,"Endirim Yoxdur")</f>
        <v>Endirim Yoxdur</v>
      </c>
    </row>
    <row r="8942" spans="3:5" x14ac:dyDescent="0.25">
      <c r="C8942" s="26" t="str">
        <f>IF(Orders!U8942&gt;500,"Yüksək Satış","Aşağı Satış")</f>
        <v>Aşağı Satış</v>
      </c>
      <c r="D8942" s="26" t="str">
        <f>IF(Orders!U8942&gt;500,IF(Orders!E8942="First Class",IF(Orders!W8942=0,"VIP","Special"),"Formal"),"Normal")</f>
        <v>Normal</v>
      </c>
      <c r="E8942" s="26" t="str" cm="1">
        <f t="array" ref="E8942">_xlfn.IFS(Orders!W8942=0,"Endirim Yoxdur",SUMIFS(Orders!$V:$V,Orders!$T:$T,Orders!T8942)&gt;10,ROUND(Orders!W8942*1.15,2),SUMIFS(Orders!$V:$V,Orders!$T:$T,Orders!T8942)&lt;=10,"Endirim Yoxdur")</f>
        <v>Endirim Yoxdur</v>
      </c>
    </row>
    <row r="8943" spans="3:5" x14ac:dyDescent="0.25">
      <c r="C8943" s="26" t="str">
        <f>IF(Orders!U8943&gt;500,"Yüksək Satış","Aşağı Satış")</f>
        <v>Aşağı Satış</v>
      </c>
      <c r="D8943" s="26" t="str">
        <f>IF(Orders!U8943&gt;500,IF(Orders!E8943="First Class",IF(Orders!W8943=0,"VIP","Special"),"Formal"),"Normal")</f>
        <v>Normal</v>
      </c>
      <c r="E8943" s="26" cm="1">
        <f t="array" ref="E8943">_xlfn.IFS(Orders!W8943=0,"Endirim Yoxdur",SUMIFS(Orders!$V:$V,Orders!$T:$T,Orders!T8943)&gt;10,ROUND(Orders!W8943*1.15,2),SUMIFS(Orders!$V:$V,Orders!$T:$T,Orders!T8943)&lt;=10,"Endirim Yoxdur")</f>
        <v>0.92</v>
      </c>
    </row>
    <row r="8944" spans="3:5" x14ac:dyDescent="0.25">
      <c r="C8944" s="26" t="str">
        <f>IF(Orders!U8944&gt;500,"Yüksək Satış","Aşağı Satış")</f>
        <v>Aşağı Satış</v>
      </c>
      <c r="D8944" s="26" t="str">
        <f>IF(Orders!U8944&gt;500,IF(Orders!E8944="First Class",IF(Orders!W8944=0,"VIP","Special"),"Formal"),"Normal")</f>
        <v>Normal</v>
      </c>
      <c r="E8944" s="26" t="str" cm="1">
        <f t="array" ref="E8944">_xlfn.IFS(Orders!W8944=0,"Endirim Yoxdur",SUMIFS(Orders!$V:$V,Orders!$T:$T,Orders!T8944)&gt;10,ROUND(Orders!W8944*1.15,2),SUMIFS(Orders!$V:$V,Orders!$T:$T,Orders!T8944)&lt;=10,"Endirim Yoxdur")</f>
        <v>Endirim Yoxdur</v>
      </c>
    </row>
    <row r="8945" spans="3:5" x14ac:dyDescent="0.25">
      <c r="C8945" s="26" t="str">
        <f>IF(Orders!U8945&gt;500,"Yüksək Satış","Aşağı Satış")</f>
        <v>Aşağı Satış</v>
      </c>
      <c r="D8945" s="26" t="str">
        <f>IF(Orders!U8945&gt;500,IF(Orders!E8945="First Class",IF(Orders!W8945=0,"VIP","Special"),"Formal"),"Normal")</f>
        <v>Normal</v>
      </c>
      <c r="E8945" s="26" t="str" cm="1">
        <f t="array" ref="E8945">_xlfn.IFS(Orders!W8945=0,"Endirim Yoxdur",SUMIFS(Orders!$V:$V,Orders!$T:$T,Orders!T8945)&gt;10,ROUND(Orders!W8945*1.15,2),SUMIFS(Orders!$V:$V,Orders!$T:$T,Orders!T8945)&lt;=10,"Endirim Yoxdur")</f>
        <v>Endirim Yoxdur</v>
      </c>
    </row>
    <row r="8946" spans="3:5" x14ac:dyDescent="0.25">
      <c r="C8946" s="26" t="str">
        <f>IF(Orders!U8946&gt;500,"Yüksək Satış","Aşağı Satış")</f>
        <v>Aşağı Satış</v>
      </c>
      <c r="D8946" s="26" t="str">
        <f>IF(Orders!U8946&gt;500,IF(Orders!E8946="First Class",IF(Orders!W8946=0,"VIP","Special"),"Formal"),"Normal")</f>
        <v>Normal</v>
      </c>
      <c r="E8946" s="26" t="str" cm="1">
        <f t="array" ref="E8946">_xlfn.IFS(Orders!W8946=0,"Endirim Yoxdur",SUMIFS(Orders!$V:$V,Orders!$T:$T,Orders!T8946)&gt;10,ROUND(Orders!W8946*1.15,2),SUMIFS(Orders!$V:$V,Orders!$T:$T,Orders!T8946)&lt;=10,"Endirim Yoxdur")</f>
        <v>Endirim Yoxdur</v>
      </c>
    </row>
    <row r="8947" spans="3:5" x14ac:dyDescent="0.25">
      <c r="C8947" s="26" t="str">
        <f>IF(Orders!U8947&gt;500,"Yüksək Satış","Aşağı Satış")</f>
        <v>Aşağı Satış</v>
      </c>
      <c r="D8947" s="26" t="str">
        <f>IF(Orders!U8947&gt;500,IF(Orders!E8947="First Class",IF(Orders!W8947=0,"VIP","Special"),"Formal"),"Normal")</f>
        <v>Normal</v>
      </c>
      <c r="E8947" s="26" t="str" cm="1">
        <f t="array" ref="E8947">_xlfn.IFS(Orders!W8947=0,"Endirim Yoxdur",SUMIFS(Orders!$V:$V,Orders!$T:$T,Orders!T8947)&gt;10,ROUND(Orders!W8947*1.15,2),SUMIFS(Orders!$V:$V,Orders!$T:$T,Orders!T8947)&lt;=10,"Endirim Yoxdur")</f>
        <v>Endirim Yoxdur</v>
      </c>
    </row>
    <row r="8948" spans="3:5" x14ac:dyDescent="0.25">
      <c r="C8948" s="26" t="str">
        <f>IF(Orders!U8948&gt;500,"Yüksək Satış","Aşağı Satış")</f>
        <v>Aşağı Satış</v>
      </c>
      <c r="D8948" s="26" t="str">
        <f>IF(Orders!U8948&gt;500,IF(Orders!E8948="First Class",IF(Orders!W8948=0,"VIP","Special"),"Formal"),"Normal")</f>
        <v>Normal</v>
      </c>
      <c r="E8948" s="26" t="str" cm="1">
        <f t="array" ref="E8948">_xlfn.IFS(Orders!W8948=0,"Endirim Yoxdur",SUMIFS(Orders!$V:$V,Orders!$T:$T,Orders!T8948)&gt;10,ROUND(Orders!W8948*1.15,2),SUMIFS(Orders!$V:$V,Orders!$T:$T,Orders!T8948)&lt;=10,"Endirim Yoxdur")</f>
        <v>Endirim Yoxdur</v>
      </c>
    </row>
    <row r="8949" spans="3:5" x14ac:dyDescent="0.25">
      <c r="C8949" s="26" t="str">
        <f>IF(Orders!U8949&gt;500,"Yüksək Satış","Aşağı Satış")</f>
        <v>Aşağı Satış</v>
      </c>
      <c r="D8949" s="26" t="str">
        <f>IF(Orders!U8949&gt;500,IF(Orders!E8949="First Class",IF(Orders!W8949=0,"VIP","Special"),"Formal"),"Normal")</f>
        <v>Normal</v>
      </c>
      <c r="E8949" s="26" cm="1">
        <f t="array" ref="E8949">_xlfn.IFS(Orders!W8949=0,"Endirim Yoxdur",SUMIFS(Orders!$V:$V,Orders!$T:$T,Orders!T8949)&gt;10,ROUND(Orders!W8949*1.15,2),SUMIFS(Orders!$V:$V,Orders!$T:$T,Orders!T8949)&lt;=10,"Endirim Yoxdur")</f>
        <v>0.23</v>
      </c>
    </row>
    <row r="8950" spans="3:5" x14ac:dyDescent="0.25">
      <c r="C8950" s="26" t="str">
        <f>IF(Orders!U8950&gt;500,"Yüksək Satış","Aşağı Satış")</f>
        <v>Aşağı Satış</v>
      </c>
      <c r="D8950" s="26" t="str">
        <f>IF(Orders!U8950&gt;500,IF(Orders!E8950="First Class",IF(Orders!W8950=0,"VIP","Special"),"Formal"),"Normal")</f>
        <v>Normal</v>
      </c>
      <c r="E8950" s="26" cm="1">
        <f t="array" ref="E8950">_xlfn.IFS(Orders!W8950=0,"Endirim Yoxdur",SUMIFS(Orders!$V:$V,Orders!$T:$T,Orders!T8950)&gt;10,ROUND(Orders!W8950*1.15,2),SUMIFS(Orders!$V:$V,Orders!$T:$T,Orders!T8950)&lt;=10,"Endirim Yoxdur")</f>
        <v>0.23</v>
      </c>
    </row>
    <row r="8951" spans="3:5" x14ac:dyDescent="0.25">
      <c r="C8951" s="26" t="str">
        <f>IF(Orders!U8951&gt;500,"Yüksək Satış","Aşağı Satış")</f>
        <v>Aşağı Satış</v>
      </c>
      <c r="D8951" s="26" t="str">
        <f>IF(Orders!U8951&gt;500,IF(Orders!E8951="First Class",IF(Orders!W8951=0,"VIP","Special"),"Formal"),"Normal")</f>
        <v>Normal</v>
      </c>
      <c r="E8951" s="26" t="str" cm="1">
        <f t="array" ref="E8951">_xlfn.IFS(Orders!W8951=0,"Endirim Yoxdur",SUMIFS(Orders!$V:$V,Orders!$T:$T,Orders!T8951)&gt;10,ROUND(Orders!W8951*1.15,2),SUMIFS(Orders!$V:$V,Orders!$T:$T,Orders!T8951)&lt;=10,"Endirim Yoxdur")</f>
        <v>Endirim Yoxdur</v>
      </c>
    </row>
    <row r="8952" spans="3:5" x14ac:dyDescent="0.25">
      <c r="C8952" s="26" t="str">
        <f>IF(Orders!U8952&gt;500,"Yüksək Satış","Aşağı Satış")</f>
        <v>Aşağı Satış</v>
      </c>
      <c r="D8952" s="26" t="str">
        <f>IF(Orders!U8952&gt;500,IF(Orders!E8952="First Class",IF(Orders!W8952=0,"VIP","Special"),"Formal"),"Normal")</f>
        <v>Normal</v>
      </c>
      <c r="E8952" s="26" cm="1">
        <f t="array" ref="E8952">_xlfn.IFS(Orders!W8952=0,"Endirim Yoxdur",SUMIFS(Orders!$V:$V,Orders!$T:$T,Orders!T8952)&gt;10,ROUND(Orders!W8952*1.15,2),SUMIFS(Orders!$V:$V,Orders!$T:$T,Orders!T8952)&lt;=10,"Endirim Yoxdur")</f>
        <v>0.23</v>
      </c>
    </row>
    <row r="8953" spans="3:5" x14ac:dyDescent="0.25">
      <c r="C8953" s="26" t="str">
        <f>IF(Orders!U8953&gt;500,"Yüksək Satış","Aşağı Satış")</f>
        <v>Aşağı Satış</v>
      </c>
      <c r="D8953" s="26" t="str">
        <f>IF(Orders!U8953&gt;500,IF(Orders!E8953="First Class",IF(Orders!W8953=0,"VIP","Special"),"Formal"),"Normal")</f>
        <v>Normal</v>
      </c>
      <c r="E8953" s="26" cm="1">
        <f t="array" ref="E8953">_xlfn.IFS(Orders!W8953=0,"Endirim Yoxdur",SUMIFS(Orders!$V:$V,Orders!$T:$T,Orders!T8953)&gt;10,ROUND(Orders!W8953*1.15,2),SUMIFS(Orders!$V:$V,Orders!$T:$T,Orders!T8953)&lt;=10,"Endirim Yoxdur")</f>
        <v>0.23</v>
      </c>
    </row>
    <row r="8954" spans="3:5" x14ac:dyDescent="0.25">
      <c r="C8954" s="26" t="str">
        <f>IF(Orders!U8954&gt;500,"Yüksək Satış","Aşağı Satış")</f>
        <v>Aşağı Satış</v>
      </c>
      <c r="D8954" s="26" t="str">
        <f>IF(Orders!U8954&gt;500,IF(Orders!E8954="First Class",IF(Orders!W8954=0,"VIP","Special"),"Formal"),"Normal")</f>
        <v>Normal</v>
      </c>
      <c r="E8954" s="26" cm="1">
        <f t="array" ref="E8954">_xlfn.IFS(Orders!W8954=0,"Endirim Yoxdur",SUMIFS(Orders!$V:$V,Orders!$T:$T,Orders!T8954)&gt;10,ROUND(Orders!W8954*1.15,2),SUMIFS(Orders!$V:$V,Orders!$T:$T,Orders!T8954)&lt;=10,"Endirim Yoxdur")</f>
        <v>0.23</v>
      </c>
    </row>
    <row r="8955" spans="3:5" x14ac:dyDescent="0.25">
      <c r="C8955" s="26" t="str">
        <f>IF(Orders!U8955&gt;500,"Yüksək Satış","Aşağı Satış")</f>
        <v>Aşağı Satış</v>
      </c>
      <c r="D8955" s="26" t="str">
        <f>IF(Orders!U8955&gt;500,IF(Orders!E8955="First Class",IF(Orders!W8955=0,"VIP","Special"),"Formal"),"Normal")</f>
        <v>Normal</v>
      </c>
      <c r="E8955" s="26" cm="1">
        <f t="array" ref="E8955">_xlfn.IFS(Orders!W8955=0,"Endirim Yoxdur",SUMIFS(Orders!$V:$V,Orders!$T:$T,Orders!T8955)&gt;10,ROUND(Orders!W8955*1.15,2),SUMIFS(Orders!$V:$V,Orders!$T:$T,Orders!T8955)&lt;=10,"Endirim Yoxdur")</f>
        <v>0.23</v>
      </c>
    </row>
    <row r="8956" spans="3:5" x14ac:dyDescent="0.25">
      <c r="C8956" s="26" t="str">
        <f>IF(Orders!U8956&gt;500,"Yüksək Satış","Aşağı Satış")</f>
        <v>Aşağı Satış</v>
      </c>
      <c r="D8956" s="26" t="str">
        <f>IF(Orders!U8956&gt;500,IF(Orders!E8956="First Class",IF(Orders!W8956=0,"VIP","Special"),"Formal"),"Normal")</f>
        <v>Normal</v>
      </c>
      <c r="E8956" s="26" t="str" cm="1">
        <f t="array" ref="E8956">_xlfn.IFS(Orders!W8956=0,"Endirim Yoxdur",SUMIFS(Orders!$V:$V,Orders!$T:$T,Orders!T8956)&gt;10,ROUND(Orders!W8956*1.15,2),SUMIFS(Orders!$V:$V,Orders!$T:$T,Orders!T8956)&lt;=10,"Endirim Yoxdur")</f>
        <v>Endirim Yoxdur</v>
      </c>
    </row>
    <row r="8957" spans="3:5" x14ac:dyDescent="0.25">
      <c r="C8957" s="26" t="str">
        <f>IF(Orders!U8957&gt;500,"Yüksək Satış","Aşağı Satış")</f>
        <v>Aşağı Satış</v>
      </c>
      <c r="D8957" s="26" t="str">
        <f>IF(Orders!U8957&gt;500,IF(Orders!E8957="First Class",IF(Orders!W8957=0,"VIP","Special"),"Formal"),"Normal")</f>
        <v>Normal</v>
      </c>
      <c r="E8957" s="26" t="str" cm="1">
        <f t="array" ref="E8957">_xlfn.IFS(Orders!W8957=0,"Endirim Yoxdur",SUMIFS(Orders!$V:$V,Orders!$T:$T,Orders!T8957)&gt;10,ROUND(Orders!W8957*1.15,2),SUMIFS(Orders!$V:$V,Orders!$T:$T,Orders!T8957)&lt;=10,"Endirim Yoxdur")</f>
        <v>Endirim Yoxdur</v>
      </c>
    </row>
    <row r="8958" spans="3:5" x14ac:dyDescent="0.25">
      <c r="C8958" s="26" t="str">
        <f>IF(Orders!U8958&gt;500,"Yüksək Satış","Aşağı Satış")</f>
        <v>Aşağı Satış</v>
      </c>
      <c r="D8958" s="26" t="str">
        <f>IF(Orders!U8958&gt;500,IF(Orders!E8958="First Class",IF(Orders!W8958=0,"VIP","Special"),"Formal"),"Normal")</f>
        <v>Normal</v>
      </c>
      <c r="E8958" s="26" t="str" cm="1">
        <f t="array" ref="E8958">_xlfn.IFS(Orders!W8958=0,"Endirim Yoxdur",SUMIFS(Orders!$V:$V,Orders!$T:$T,Orders!T8958)&gt;10,ROUND(Orders!W8958*1.15,2),SUMIFS(Orders!$V:$V,Orders!$T:$T,Orders!T8958)&lt;=10,"Endirim Yoxdur")</f>
        <v>Endirim Yoxdur</v>
      </c>
    </row>
    <row r="8959" spans="3:5" x14ac:dyDescent="0.25">
      <c r="C8959" s="26" t="str">
        <f>IF(Orders!U8959&gt;500,"Yüksək Satış","Aşağı Satış")</f>
        <v>Aşağı Satış</v>
      </c>
      <c r="D8959" s="26" t="str">
        <f>IF(Orders!U8959&gt;500,IF(Orders!E8959="First Class",IF(Orders!W8959=0,"VIP","Special"),"Formal"),"Normal")</f>
        <v>Normal</v>
      </c>
      <c r="E8959" s="26" t="str" cm="1">
        <f t="array" ref="E8959">_xlfn.IFS(Orders!W8959=0,"Endirim Yoxdur",SUMIFS(Orders!$V:$V,Orders!$T:$T,Orders!T8959)&gt;10,ROUND(Orders!W8959*1.15,2),SUMIFS(Orders!$V:$V,Orders!$T:$T,Orders!T8959)&lt;=10,"Endirim Yoxdur")</f>
        <v>Endirim Yoxdur</v>
      </c>
    </row>
    <row r="8960" spans="3:5" x14ac:dyDescent="0.25">
      <c r="C8960" s="26" t="str">
        <f>IF(Orders!U8960&gt;500,"Yüksək Satış","Aşağı Satış")</f>
        <v>Yüksək Satış</v>
      </c>
      <c r="D8960" s="26" t="str">
        <f>IF(Orders!U8960&gt;500,IF(Orders!E8960="First Class",IF(Orders!W8960=0,"VIP","Special"),"Formal"),"Normal")</f>
        <v>VIP</v>
      </c>
      <c r="E8960" s="26" t="str" cm="1">
        <f t="array" ref="E8960">_xlfn.IFS(Orders!W8960=0,"Endirim Yoxdur",SUMIFS(Orders!$V:$V,Orders!$T:$T,Orders!T8960)&gt;10,ROUND(Orders!W8960*1.15,2),SUMIFS(Orders!$V:$V,Orders!$T:$T,Orders!T8960)&lt;=10,"Endirim Yoxdur")</f>
        <v>Endirim Yoxdur</v>
      </c>
    </row>
    <row r="8961" spans="3:5" x14ac:dyDescent="0.25">
      <c r="C8961" s="26" t="str">
        <f>IF(Orders!U8961&gt;500,"Yüksək Satış","Aşağı Satış")</f>
        <v>Aşağı Satış</v>
      </c>
      <c r="D8961" s="26" t="str">
        <f>IF(Orders!U8961&gt;500,IF(Orders!E8961="First Class",IF(Orders!W8961=0,"VIP","Special"),"Formal"),"Normal")</f>
        <v>Normal</v>
      </c>
      <c r="E8961" s="26" cm="1">
        <f t="array" ref="E8961">_xlfn.IFS(Orders!W8961=0,"Endirim Yoxdur",SUMIFS(Orders!$V:$V,Orders!$T:$T,Orders!T8961)&gt;10,ROUND(Orders!W8961*1.15,2),SUMIFS(Orders!$V:$V,Orders!$T:$T,Orders!T8961)&lt;=10,"Endirim Yoxdur")</f>
        <v>0.81</v>
      </c>
    </row>
    <row r="8962" spans="3:5" x14ac:dyDescent="0.25">
      <c r="C8962" s="26" t="str">
        <f>IF(Orders!U8962&gt;500,"Yüksək Satış","Aşağı Satış")</f>
        <v>Aşağı Satış</v>
      </c>
      <c r="D8962" s="26" t="str">
        <f>IF(Orders!U8962&gt;500,IF(Orders!E8962="First Class",IF(Orders!W8962=0,"VIP","Special"),"Formal"),"Normal")</f>
        <v>Normal</v>
      </c>
      <c r="E8962" s="26" t="str" cm="1">
        <f t="array" ref="E8962">_xlfn.IFS(Orders!W8962=0,"Endirim Yoxdur",SUMIFS(Orders!$V:$V,Orders!$T:$T,Orders!T8962)&gt;10,ROUND(Orders!W8962*1.15,2),SUMIFS(Orders!$V:$V,Orders!$T:$T,Orders!T8962)&lt;=10,"Endirim Yoxdur")</f>
        <v>Endirim Yoxdur</v>
      </c>
    </row>
    <row r="8963" spans="3:5" x14ac:dyDescent="0.25">
      <c r="C8963" s="26" t="str">
        <f>IF(Orders!U8963&gt;500,"Yüksək Satış","Aşağı Satış")</f>
        <v>Aşağı Satış</v>
      </c>
      <c r="D8963" s="26" t="str">
        <f>IF(Orders!U8963&gt;500,IF(Orders!E8963="First Class",IF(Orders!W8963=0,"VIP","Special"),"Formal"),"Normal")</f>
        <v>Normal</v>
      </c>
      <c r="E8963" s="26" cm="1">
        <f t="array" ref="E8963">_xlfn.IFS(Orders!W8963=0,"Endirim Yoxdur",SUMIFS(Orders!$V:$V,Orders!$T:$T,Orders!T8963)&gt;10,ROUND(Orders!W8963*1.15,2),SUMIFS(Orders!$V:$V,Orders!$T:$T,Orders!T8963)&lt;=10,"Endirim Yoxdur")</f>
        <v>0.23</v>
      </c>
    </row>
    <row r="8964" spans="3:5" x14ac:dyDescent="0.25">
      <c r="C8964" s="26" t="str">
        <f>IF(Orders!U8964&gt;500,"Yüksək Satış","Aşağı Satış")</f>
        <v>Aşağı Satış</v>
      </c>
      <c r="D8964" s="26" t="str">
        <f>IF(Orders!U8964&gt;500,IF(Orders!E8964="First Class",IF(Orders!W8964=0,"VIP","Special"),"Formal"),"Normal")</f>
        <v>Normal</v>
      </c>
      <c r="E8964" s="26" t="str" cm="1">
        <f t="array" ref="E8964">_xlfn.IFS(Orders!W8964=0,"Endirim Yoxdur",SUMIFS(Orders!$V:$V,Orders!$T:$T,Orders!T8964)&gt;10,ROUND(Orders!W8964*1.15,2),SUMIFS(Orders!$V:$V,Orders!$T:$T,Orders!T8964)&lt;=10,"Endirim Yoxdur")</f>
        <v>Endirim Yoxdur</v>
      </c>
    </row>
    <row r="8965" spans="3:5" x14ac:dyDescent="0.25">
      <c r="C8965" s="26" t="str">
        <f>IF(Orders!U8965&gt;500,"Yüksək Satış","Aşağı Satış")</f>
        <v>Aşağı Satış</v>
      </c>
      <c r="D8965" s="26" t="str">
        <f>IF(Orders!U8965&gt;500,IF(Orders!E8965="First Class",IF(Orders!W8965=0,"VIP","Special"),"Formal"),"Normal")</f>
        <v>Normal</v>
      </c>
      <c r="E8965" s="26" t="str" cm="1">
        <f t="array" ref="E8965">_xlfn.IFS(Orders!W8965=0,"Endirim Yoxdur",SUMIFS(Orders!$V:$V,Orders!$T:$T,Orders!T8965)&gt;10,ROUND(Orders!W8965*1.15,2),SUMIFS(Orders!$V:$V,Orders!$T:$T,Orders!T8965)&lt;=10,"Endirim Yoxdur")</f>
        <v>Endirim Yoxdur</v>
      </c>
    </row>
    <row r="8966" spans="3:5" x14ac:dyDescent="0.25">
      <c r="C8966" s="26" t="str">
        <f>IF(Orders!U8966&gt;500,"Yüksək Satış","Aşağı Satış")</f>
        <v>Aşağı Satış</v>
      </c>
      <c r="D8966" s="26" t="str">
        <f>IF(Orders!U8966&gt;500,IF(Orders!E8966="First Class",IF(Orders!W8966=0,"VIP","Special"),"Formal"),"Normal")</f>
        <v>Normal</v>
      </c>
      <c r="E8966" s="26" cm="1">
        <f t="array" ref="E8966">_xlfn.IFS(Orders!W8966=0,"Endirim Yoxdur",SUMIFS(Orders!$V:$V,Orders!$T:$T,Orders!T8966)&gt;10,ROUND(Orders!W8966*1.15,2),SUMIFS(Orders!$V:$V,Orders!$T:$T,Orders!T8966)&lt;=10,"Endirim Yoxdur")</f>
        <v>0.23</v>
      </c>
    </row>
    <row r="8967" spans="3:5" x14ac:dyDescent="0.25">
      <c r="C8967" s="26" t="str">
        <f>IF(Orders!U8967&gt;500,"Yüksək Satış","Aşağı Satış")</f>
        <v>Aşağı Satış</v>
      </c>
      <c r="D8967" s="26" t="str">
        <f>IF(Orders!U8967&gt;500,IF(Orders!E8967="First Class",IF(Orders!W8967=0,"VIP","Special"),"Formal"),"Normal")</f>
        <v>Normal</v>
      </c>
      <c r="E8967" s="26" cm="1">
        <f t="array" ref="E8967">_xlfn.IFS(Orders!W8967=0,"Endirim Yoxdur",SUMIFS(Orders!$V:$V,Orders!$T:$T,Orders!T8967)&gt;10,ROUND(Orders!W8967*1.15,2),SUMIFS(Orders!$V:$V,Orders!$T:$T,Orders!T8967)&lt;=10,"Endirim Yoxdur")</f>
        <v>0.23</v>
      </c>
    </row>
    <row r="8968" spans="3:5" x14ac:dyDescent="0.25">
      <c r="C8968" s="26" t="str">
        <f>IF(Orders!U8968&gt;500,"Yüksək Satış","Aşağı Satış")</f>
        <v>Yüksək Satış</v>
      </c>
      <c r="D8968" s="26" t="str">
        <f>IF(Orders!U8968&gt;500,IF(Orders!E8968="First Class",IF(Orders!W8968=0,"VIP","Special"),"Formal"),"Normal")</f>
        <v>Special</v>
      </c>
      <c r="E8968" s="26" cm="1">
        <f t="array" ref="E8968">_xlfn.IFS(Orders!W8968=0,"Endirim Yoxdur",SUMIFS(Orders!$V:$V,Orders!$T:$T,Orders!T8968)&gt;10,ROUND(Orders!W8968*1.15,2),SUMIFS(Orders!$V:$V,Orders!$T:$T,Orders!T8968)&lt;=10,"Endirim Yoxdur")</f>
        <v>0.46</v>
      </c>
    </row>
    <row r="8969" spans="3:5" x14ac:dyDescent="0.25">
      <c r="C8969" s="26" t="str">
        <f>IF(Orders!U8969&gt;500,"Yüksək Satış","Aşağı Satış")</f>
        <v>Aşağı Satış</v>
      </c>
      <c r="D8969" s="26" t="str">
        <f>IF(Orders!U8969&gt;500,IF(Orders!E8969="First Class",IF(Orders!W8969=0,"VIP","Special"),"Formal"),"Normal")</f>
        <v>Normal</v>
      </c>
      <c r="E8969" s="26" cm="1">
        <f t="array" ref="E8969">_xlfn.IFS(Orders!W8969=0,"Endirim Yoxdur",SUMIFS(Orders!$V:$V,Orders!$T:$T,Orders!T8969)&gt;10,ROUND(Orders!W8969*1.15,2),SUMIFS(Orders!$V:$V,Orders!$T:$T,Orders!T8969)&lt;=10,"Endirim Yoxdur")</f>
        <v>0.92</v>
      </c>
    </row>
    <row r="8970" spans="3:5" x14ac:dyDescent="0.25">
      <c r="C8970" s="26" t="str">
        <f>IF(Orders!U8970&gt;500,"Yüksək Satış","Aşağı Satış")</f>
        <v>Aşağı Satış</v>
      </c>
      <c r="D8970" s="26" t="str">
        <f>IF(Orders!U8970&gt;500,IF(Orders!E8970="First Class",IF(Orders!W8970=0,"VIP","Special"),"Formal"),"Normal")</f>
        <v>Normal</v>
      </c>
      <c r="E8970" s="26" cm="1">
        <f t="array" ref="E8970">_xlfn.IFS(Orders!W8970=0,"Endirim Yoxdur",SUMIFS(Orders!$V:$V,Orders!$T:$T,Orders!T8970)&gt;10,ROUND(Orders!W8970*1.15,2),SUMIFS(Orders!$V:$V,Orders!$T:$T,Orders!T8970)&lt;=10,"Endirim Yoxdur")</f>
        <v>0.92</v>
      </c>
    </row>
    <row r="8971" spans="3:5" x14ac:dyDescent="0.25">
      <c r="C8971" s="26" t="str">
        <f>IF(Orders!U8971&gt;500,"Yüksək Satış","Aşağı Satış")</f>
        <v>Aşağı Satış</v>
      </c>
      <c r="D8971" s="26" t="str">
        <f>IF(Orders!U8971&gt;500,IF(Orders!E8971="First Class",IF(Orders!W8971=0,"VIP","Special"),"Formal"),"Normal")</f>
        <v>Normal</v>
      </c>
      <c r="E8971" s="26" t="str" cm="1">
        <f t="array" ref="E8971">_xlfn.IFS(Orders!W8971=0,"Endirim Yoxdur",SUMIFS(Orders!$V:$V,Orders!$T:$T,Orders!T8971)&gt;10,ROUND(Orders!W8971*1.15,2),SUMIFS(Orders!$V:$V,Orders!$T:$T,Orders!T8971)&lt;=10,"Endirim Yoxdur")</f>
        <v>Endirim Yoxdur</v>
      </c>
    </row>
    <row r="8972" spans="3:5" x14ac:dyDescent="0.25">
      <c r="C8972" s="26" t="str">
        <f>IF(Orders!U8972&gt;500,"Yüksək Satış","Aşağı Satış")</f>
        <v>Aşağı Satış</v>
      </c>
      <c r="D8972" s="26" t="str">
        <f>IF(Orders!U8972&gt;500,IF(Orders!E8972="First Class",IF(Orders!W8972=0,"VIP","Special"),"Formal"),"Normal")</f>
        <v>Normal</v>
      </c>
      <c r="E8972" s="26" cm="1">
        <f t="array" ref="E8972">_xlfn.IFS(Orders!W8972=0,"Endirim Yoxdur",SUMIFS(Orders!$V:$V,Orders!$T:$T,Orders!T8972)&gt;10,ROUND(Orders!W8972*1.15,2),SUMIFS(Orders!$V:$V,Orders!$T:$T,Orders!T8972)&lt;=10,"Endirim Yoxdur")</f>
        <v>0.23</v>
      </c>
    </row>
    <row r="8973" spans="3:5" x14ac:dyDescent="0.25">
      <c r="C8973" s="26" t="str">
        <f>IF(Orders!U8973&gt;500,"Yüksək Satış","Aşağı Satış")</f>
        <v>Aşağı Satış</v>
      </c>
      <c r="D8973" s="26" t="str">
        <f>IF(Orders!U8973&gt;500,IF(Orders!E8973="First Class",IF(Orders!W8973=0,"VIP","Special"),"Formal"),"Normal")</f>
        <v>Normal</v>
      </c>
      <c r="E8973" s="26" t="str" cm="1">
        <f t="array" ref="E8973">_xlfn.IFS(Orders!W8973=0,"Endirim Yoxdur",SUMIFS(Orders!$V:$V,Orders!$T:$T,Orders!T8973)&gt;10,ROUND(Orders!W8973*1.15,2),SUMIFS(Orders!$V:$V,Orders!$T:$T,Orders!T8973)&lt;=10,"Endirim Yoxdur")</f>
        <v>Endirim Yoxdur</v>
      </c>
    </row>
    <row r="8974" spans="3:5" x14ac:dyDescent="0.25">
      <c r="C8974" s="26" t="str">
        <f>IF(Orders!U8974&gt;500,"Yüksək Satış","Aşağı Satış")</f>
        <v>Aşağı Satış</v>
      </c>
      <c r="D8974" s="26" t="str">
        <f>IF(Orders!U8974&gt;500,IF(Orders!E8974="First Class",IF(Orders!W8974=0,"VIP","Special"),"Formal"),"Normal")</f>
        <v>Normal</v>
      </c>
      <c r="E8974" s="26" cm="1">
        <f t="array" ref="E8974">_xlfn.IFS(Orders!W8974=0,"Endirim Yoxdur",SUMIFS(Orders!$V:$V,Orders!$T:$T,Orders!T8974)&gt;10,ROUND(Orders!W8974*1.15,2),SUMIFS(Orders!$V:$V,Orders!$T:$T,Orders!T8974)&lt;=10,"Endirim Yoxdur")</f>
        <v>0.81</v>
      </c>
    </row>
    <row r="8975" spans="3:5" x14ac:dyDescent="0.25">
      <c r="C8975" s="26" t="str">
        <f>IF(Orders!U8975&gt;500,"Yüksək Satış","Aşağı Satış")</f>
        <v>Aşağı Satış</v>
      </c>
      <c r="D8975" s="26" t="str">
        <f>IF(Orders!U8975&gt;500,IF(Orders!E8975="First Class",IF(Orders!W8975=0,"VIP","Special"),"Formal"),"Normal")</f>
        <v>Normal</v>
      </c>
      <c r="E8975" s="26" cm="1">
        <f t="array" ref="E8975">_xlfn.IFS(Orders!W8975=0,"Endirim Yoxdur",SUMIFS(Orders!$V:$V,Orders!$T:$T,Orders!T8975)&gt;10,ROUND(Orders!W8975*1.15,2),SUMIFS(Orders!$V:$V,Orders!$T:$T,Orders!T8975)&lt;=10,"Endirim Yoxdur")</f>
        <v>0.23</v>
      </c>
    </row>
    <row r="8976" spans="3:5" x14ac:dyDescent="0.25">
      <c r="C8976" s="26" t="str">
        <f>IF(Orders!U8976&gt;500,"Yüksək Satış","Aşağı Satış")</f>
        <v>Aşağı Satış</v>
      </c>
      <c r="D8976" s="26" t="str">
        <f>IF(Orders!U8976&gt;500,IF(Orders!E8976="First Class",IF(Orders!W8976=0,"VIP","Special"),"Formal"),"Normal")</f>
        <v>Normal</v>
      </c>
      <c r="E8976" s="26" t="str" cm="1">
        <f t="array" ref="E8976">_xlfn.IFS(Orders!W8976=0,"Endirim Yoxdur",SUMIFS(Orders!$V:$V,Orders!$T:$T,Orders!T8976)&gt;10,ROUND(Orders!W8976*1.15,2),SUMIFS(Orders!$V:$V,Orders!$T:$T,Orders!T8976)&lt;=10,"Endirim Yoxdur")</f>
        <v>Endirim Yoxdur</v>
      </c>
    </row>
    <row r="8977" spans="3:5" x14ac:dyDescent="0.25">
      <c r="C8977" s="26" t="str">
        <f>IF(Orders!U8977&gt;500,"Yüksək Satış","Aşağı Satış")</f>
        <v>Aşağı Satış</v>
      </c>
      <c r="D8977" s="26" t="str">
        <f>IF(Orders!U8977&gt;500,IF(Orders!E8977="First Class",IF(Orders!W8977=0,"VIP","Special"),"Formal"),"Normal")</f>
        <v>Normal</v>
      </c>
      <c r="E8977" s="26" cm="1">
        <f t="array" ref="E8977">_xlfn.IFS(Orders!W8977=0,"Endirim Yoxdur",SUMIFS(Orders!$V:$V,Orders!$T:$T,Orders!T8977)&gt;10,ROUND(Orders!W8977*1.15,2),SUMIFS(Orders!$V:$V,Orders!$T:$T,Orders!T8977)&lt;=10,"Endirim Yoxdur")</f>
        <v>0.81</v>
      </c>
    </row>
    <row r="8978" spans="3:5" x14ac:dyDescent="0.25">
      <c r="C8978" s="26" t="str">
        <f>IF(Orders!U8978&gt;500,"Yüksək Satış","Aşağı Satış")</f>
        <v>Aşağı Satış</v>
      </c>
      <c r="D8978" s="26" t="str">
        <f>IF(Orders!U8978&gt;500,IF(Orders!E8978="First Class",IF(Orders!W8978=0,"VIP","Special"),"Formal"),"Normal")</f>
        <v>Normal</v>
      </c>
      <c r="E8978" s="26" cm="1">
        <f t="array" ref="E8978">_xlfn.IFS(Orders!W8978=0,"Endirim Yoxdur",SUMIFS(Orders!$V:$V,Orders!$T:$T,Orders!T8978)&gt;10,ROUND(Orders!W8978*1.15,2),SUMIFS(Orders!$V:$V,Orders!$T:$T,Orders!T8978)&lt;=10,"Endirim Yoxdur")</f>
        <v>0.81</v>
      </c>
    </row>
    <row r="8979" spans="3:5" x14ac:dyDescent="0.25">
      <c r="C8979" s="26" t="str">
        <f>IF(Orders!U8979&gt;500,"Yüksək Satış","Aşağı Satış")</f>
        <v>Aşağı Satış</v>
      </c>
      <c r="D8979" s="26" t="str">
        <f>IF(Orders!U8979&gt;500,IF(Orders!E8979="First Class",IF(Orders!W8979=0,"VIP","Special"),"Formal"),"Normal")</f>
        <v>Normal</v>
      </c>
      <c r="E8979" s="26" t="str" cm="1">
        <f t="array" ref="E8979">_xlfn.IFS(Orders!W8979=0,"Endirim Yoxdur",SUMIFS(Orders!$V:$V,Orders!$T:$T,Orders!T8979)&gt;10,ROUND(Orders!W8979*1.15,2),SUMIFS(Orders!$V:$V,Orders!$T:$T,Orders!T8979)&lt;=10,"Endirim Yoxdur")</f>
        <v>Endirim Yoxdur</v>
      </c>
    </row>
    <row r="8980" spans="3:5" x14ac:dyDescent="0.25">
      <c r="C8980" s="26" t="str">
        <f>IF(Orders!U8980&gt;500,"Yüksək Satış","Aşağı Satış")</f>
        <v>Aşağı Satış</v>
      </c>
      <c r="D8980" s="26" t="str">
        <f>IF(Orders!U8980&gt;500,IF(Orders!E8980="First Class",IF(Orders!W8980=0,"VIP","Special"),"Formal"),"Normal")</f>
        <v>Normal</v>
      </c>
      <c r="E8980" s="26" cm="1">
        <f t="array" ref="E8980">_xlfn.IFS(Orders!W8980=0,"Endirim Yoxdur",SUMIFS(Orders!$V:$V,Orders!$T:$T,Orders!T8980)&gt;10,ROUND(Orders!W8980*1.15,2),SUMIFS(Orders!$V:$V,Orders!$T:$T,Orders!T8980)&lt;=10,"Endirim Yoxdur")</f>
        <v>0.23</v>
      </c>
    </row>
    <row r="8981" spans="3:5" x14ac:dyDescent="0.25">
      <c r="C8981" s="26" t="str">
        <f>IF(Orders!U8981&gt;500,"Yüksək Satış","Aşağı Satış")</f>
        <v>Aşağı Satış</v>
      </c>
      <c r="D8981" s="26" t="str">
        <f>IF(Orders!U8981&gt;500,IF(Orders!E8981="First Class",IF(Orders!W8981=0,"VIP","Special"),"Formal"),"Normal")</f>
        <v>Normal</v>
      </c>
      <c r="E8981" s="26" t="str" cm="1">
        <f t="array" ref="E8981">_xlfn.IFS(Orders!W8981=0,"Endirim Yoxdur",SUMIFS(Orders!$V:$V,Orders!$T:$T,Orders!T8981)&gt;10,ROUND(Orders!W8981*1.15,2),SUMIFS(Orders!$V:$V,Orders!$T:$T,Orders!T8981)&lt;=10,"Endirim Yoxdur")</f>
        <v>Endirim Yoxdur</v>
      </c>
    </row>
    <row r="8982" spans="3:5" x14ac:dyDescent="0.25">
      <c r="C8982" s="26" t="str">
        <f>IF(Orders!U8982&gt;500,"Yüksək Satış","Aşağı Satış")</f>
        <v>Yüksək Satış</v>
      </c>
      <c r="D8982" s="26" t="str">
        <f>IF(Orders!U8982&gt;500,IF(Orders!E8982="First Class",IF(Orders!W8982=0,"VIP","Special"),"Formal"),"Normal")</f>
        <v>Formal</v>
      </c>
      <c r="E8982" s="26" t="str" cm="1">
        <f t="array" ref="E8982">_xlfn.IFS(Orders!W8982=0,"Endirim Yoxdur",SUMIFS(Orders!$V:$V,Orders!$T:$T,Orders!T8982)&gt;10,ROUND(Orders!W8982*1.15,2),SUMIFS(Orders!$V:$V,Orders!$T:$T,Orders!T8982)&lt;=10,"Endirim Yoxdur")</f>
        <v>Endirim Yoxdur</v>
      </c>
    </row>
    <row r="8983" spans="3:5" x14ac:dyDescent="0.25">
      <c r="C8983" s="26" t="str">
        <f>IF(Orders!U8983&gt;500,"Yüksək Satış","Aşağı Satış")</f>
        <v>Aşağı Satış</v>
      </c>
      <c r="D8983" s="26" t="str">
        <f>IF(Orders!U8983&gt;500,IF(Orders!E8983="First Class",IF(Orders!W8983=0,"VIP","Special"),"Formal"),"Normal")</f>
        <v>Normal</v>
      </c>
      <c r="E8983" s="26" cm="1">
        <f t="array" ref="E8983">_xlfn.IFS(Orders!W8983=0,"Endirim Yoxdur",SUMIFS(Orders!$V:$V,Orders!$T:$T,Orders!T8983)&gt;10,ROUND(Orders!W8983*1.15,2),SUMIFS(Orders!$V:$V,Orders!$T:$T,Orders!T8983)&lt;=10,"Endirim Yoxdur")</f>
        <v>0.23</v>
      </c>
    </row>
    <row r="8984" spans="3:5" x14ac:dyDescent="0.25">
      <c r="C8984" s="26" t="str">
        <f>IF(Orders!U8984&gt;500,"Yüksək Satış","Aşağı Satış")</f>
        <v>Aşağı Satış</v>
      </c>
      <c r="D8984" s="26" t="str">
        <f>IF(Orders!U8984&gt;500,IF(Orders!E8984="First Class",IF(Orders!W8984=0,"VIP","Special"),"Formal"),"Normal")</f>
        <v>Normal</v>
      </c>
      <c r="E8984" s="26" cm="1">
        <f t="array" ref="E8984">_xlfn.IFS(Orders!W8984=0,"Endirim Yoxdur",SUMIFS(Orders!$V:$V,Orders!$T:$T,Orders!T8984)&gt;10,ROUND(Orders!W8984*1.15,2),SUMIFS(Orders!$V:$V,Orders!$T:$T,Orders!T8984)&lt;=10,"Endirim Yoxdur")</f>
        <v>0.23</v>
      </c>
    </row>
    <row r="8985" spans="3:5" x14ac:dyDescent="0.25">
      <c r="C8985" s="26" t="str">
        <f>IF(Orders!U8985&gt;500,"Yüksək Satış","Aşağı Satış")</f>
        <v>Aşağı Satış</v>
      </c>
      <c r="D8985" s="26" t="str">
        <f>IF(Orders!U8985&gt;500,IF(Orders!E8985="First Class",IF(Orders!W8985=0,"VIP","Special"),"Formal"),"Normal")</f>
        <v>Normal</v>
      </c>
      <c r="E8985" s="26" t="str" cm="1">
        <f t="array" ref="E8985">_xlfn.IFS(Orders!W8985=0,"Endirim Yoxdur",SUMIFS(Orders!$V:$V,Orders!$T:$T,Orders!T8985)&gt;10,ROUND(Orders!W8985*1.15,2),SUMIFS(Orders!$V:$V,Orders!$T:$T,Orders!T8985)&lt;=10,"Endirim Yoxdur")</f>
        <v>Endirim Yoxdur</v>
      </c>
    </row>
    <row r="8986" spans="3:5" x14ac:dyDescent="0.25">
      <c r="C8986" s="26" t="str">
        <f>IF(Orders!U8986&gt;500,"Yüksək Satış","Aşağı Satış")</f>
        <v>Aşağı Satış</v>
      </c>
      <c r="D8986" s="26" t="str">
        <f>IF(Orders!U8986&gt;500,IF(Orders!E8986="First Class",IF(Orders!W8986=0,"VIP","Special"),"Formal"),"Normal")</f>
        <v>Normal</v>
      </c>
      <c r="E8986" s="26" t="str" cm="1">
        <f t="array" ref="E8986">_xlfn.IFS(Orders!W8986=0,"Endirim Yoxdur",SUMIFS(Orders!$V:$V,Orders!$T:$T,Orders!T8986)&gt;10,ROUND(Orders!W8986*1.15,2),SUMIFS(Orders!$V:$V,Orders!$T:$T,Orders!T8986)&lt;=10,"Endirim Yoxdur")</f>
        <v>Endirim Yoxdur</v>
      </c>
    </row>
    <row r="8987" spans="3:5" x14ac:dyDescent="0.25">
      <c r="C8987" s="26" t="str">
        <f>IF(Orders!U8987&gt;500,"Yüksək Satış","Aşağı Satış")</f>
        <v>Aşağı Satış</v>
      </c>
      <c r="D8987" s="26" t="str">
        <f>IF(Orders!U8987&gt;500,IF(Orders!E8987="First Class",IF(Orders!W8987=0,"VIP","Special"),"Formal"),"Normal")</f>
        <v>Normal</v>
      </c>
      <c r="E8987" s="26" t="str" cm="1">
        <f t="array" ref="E8987">_xlfn.IFS(Orders!W8987=0,"Endirim Yoxdur",SUMIFS(Orders!$V:$V,Orders!$T:$T,Orders!T8987)&gt;10,ROUND(Orders!W8987*1.15,2),SUMIFS(Orders!$V:$V,Orders!$T:$T,Orders!T8987)&lt;=10,"Endirim Yoxdur")</f>
        <v>Endirim Yoxdur</v>
      </c>
    </row>
    <row r="8988" spans="3:5" x14ac:dyDescent="0.25">
      <c r="C8988" s="26" t="str">
        <f>IF(Orders!U8988&gt;500,"Yüksək Satış","Aşağı Satış")</f>
        <v>Aşağı Satış</v>
      </c>
      <c r="D8988" s="26" t="str">
        <f>IF(Orders!U8988&gt;500,IF(Orders!E8988="First Class",IF(Orders!W8988=0,"VIP","Special"),"Formal"),"Normal")</f>
        <v>Normal</v>
      </c>
      <c r="E8988" s="26" cm="1">
        <f t="array" ref="E8988">_xlfn.IFS(Orders!W8988=0,"Endirim Yoxdur",SUMIFS(Orders!$V:$V,Orders!$T:$T,Orders!T8988)&gt;10,ROUND(Orders!W8988*1.15,2),SUMIFS(Orders!$V:$V,Orders!$T:$T,Orders!T8988)&lt;=10,"Endirim Yoxdur")</f>
        <v>0.23</v>
      </c>
    </row>
    <row r="8989" spans="3:5" x14ac:dyDescent="0.25">
      <c r="C8989" s="26" t="str">
        <f>IF(Orders!U8989&gt;500,"Yüksək Satış","Aşağı Satış")</f>
        <v>Aşağı Satış</v>
      </c>
      <c r="D8989" s="26" t="str">
        <f>IF(Orders!U8989&gt;500,IF(Orders!E8989="First Class",IF(Orders!W8989=0,"VIP","Special"),"Formal"),"Normal")</f>
        <v>Normal</v>
      </c>
      <c r="E8989" s="26" cm="1">
        <f t="array" ref="E8989">_xlfn.IFS(Orders!W8989=0,"Endirim Yoxdur",SUMIFS(Orders!$V:$V,Orders!$T:$T,Orders!T8989)&gt;10,ROUND(Orders!W8989*1.15,2),SUMIFS(Orders!$V:$V,Orders!$T:$T,Orders!T8989)&lt;=10,"Endirim Yoxdur")</f>
        <v>0.23</v>
      </c>
    </row>
    <row r="8990" spans="3:5" x14ac:dyDescent="0.25">
      <c r="C8990" s="26" t="str">
        <f>IF(Orders!U8990&gt;500,"Yüksək Satış","Aşağı Satış")</f>
        <v>Aşağı Satış</v>
      </c>
      <c r="D8990" s="26" t="str">
        <f>IF(Orders!U8990&gt;500,IF(Orders!E8990="First Class",IF(Orders!W8990=0,"VIP","Special"),"Formal"),"Normal")</f>
        <v>Normal</v>
      </c>
      <c r="E8990" s="26" t="str" cm="1">
        <f t="array" ref="E8990">_xlfn.IFS(Orders!W8990=0,"Endirim Yoxdur",SUMIFS(Orders!$V:$V,Orders!$T:$T,Orders!T8990)&gt;10,ROUND(Orders!W8990*1.15,2),SUMIFS(Orders!$V:$V,Orders!$T:$T,Orders!T8990)&lt;=10,"Endirim Yoxdur")</f>
        <v>Endirim Yoxdur</v>
      </c>
    </row>
    <row r="8991" spans="3:5" x14ac:dyDescent="0.25">
      <c r="C8991" s="26" t="str">
        <f>IF(Orders!U8991&gt;500,"Yüksək Satış","Aşağı Satış")</f>
        <v>Aşağı Satış</v>
      </c>
      <c r="D8991" s="26" t="str">
        <f>IF(Orders!U8991&gt;500,IF(Orders!E8991="First Class",IF(Orders!W8991=0,"VIP","Special"),"Formal"),"Normal")</f>
        <v>Normal</v>
      </c>
      <c r="E8991" s="26" cm="1">
        <f t="array" ref="E8991">_xlfn.IFS(Orders!W8991=0,"Endirim Yoxdur",SUMIFS(Orders!$V:$V,Orders!$T:$T,Orders!T8991)&gt;10,ROUND(Orders!W8991*1.15,2),SUMIFS(Orders!$V:$V,Orders!$T:$T,Orders!T8991)&lt;=10,"Endirim Yoxdur")</f>
        <v>0.23</v>
      </c>
    </row>
    <row r="8992" spans="3:5" x14ac:dyDescent="0.25">
      <c r="C8992" s="26" t="str">
        <f>IF(Orders!U8992&gt;500,"Yüksək Satış","Aşağı Satış")</f>
        <v>Yüksək Satış</v>
      </c>
      <c r="D8992" s="26" t="str">
        <f>IF(Orders!U8992&gt;500,IF(Orders!E8992="First Class",IF(Orders!W8992=0,"VIP","Special"),"Formal"),"Normal")</f>
        <v>VIP</v>
      </c>
      <c r="E8992" s="26" t="str" cm="1">
        <f t="array" ref="E8992">_xlfn.IFS(Orders!W8992=0,"Endirim Yoxdur",SUMIFS(Orders!$V:$V,Orders!$T:$T,Orders!T8992)&gt;10,ROUND(Orders!W8992*1.15,2),SUMIFS(Orders!$V:$V,Orders!$T:$T,Orders!T8992)&lt;=10,"Endirim Yoxdur")</f>
        <v>Endirim Yoxdur</v>
      </c>
    </row>
    <row r="8993" spans="3:5" x14ac:dyDescent="0.25">
      <c r="C8993" s="26" t="str">
        <f>IF(Orders!U8993&gt;500,"Yüksək Satış","Aşağı Satış")</f>
        <v>Aşağı Satış</v>
      </c>
      <c r="D8993" s="26" t="str">
        <f>IF(Orders!U8993&gt;500,IF(Orders!E8993="First Class",IF(Orders!W8993=0,"VIP","Special"),"Formal"),"Normal")</f>
        <v>Normal</v>
      </c>
      <c r="E8993" s="26" t="str" cm="1">
        <f t="array" ref="E8993">_xlfn.IFS(Orders!W8993=0,"Endirim Yoxdur",SUMIFS(Orders!$V:$V,Orders!$T:$T,Orders!T8993)&gt;10,ROUND(Orders!W8993*1.15,2),SUMIFS(Orders!$V:$V,Orders!$T:$T,Orders!T8993)&lt;=10,"Endirim Yoxdur")</f>
        <v>Endirim Yoxdur</v>
      </c>
    </row>
    <row r="8994" spans="3:5" x14ac:dyDescent="0.25">
      <c r="C8994" s="26" t="str">
        <f>IF(Orders!U8994&gt;500,"Yüksək Satış","Aşağı Satış")</f>
        <v>Aşağı Satış</v>
      </c>
      <c r="D8994" s="26" t="str">
        <f>IF(Orders!U8994&gt;500,IF(Orders!E8994="First Class",IF(Orders!W8994=0,"VIP","Special"),"Formal"),"Normal")</f>
        <v>Normal</v>
      </c>
      <c r="E8994" s="26" t="str" cm="1">
        <f t="array" ref="E8994">_xlfn.IFS(Orders!W8994=0,"Endirim Yoxdur",SUMIFS(Orders!$V:$V,Orders!$T:$T,Orders!T8994)&gt;10,ROUND(Orders!W8994*1.15,2),SUMIFS(Orders!$V:$V,Orders!$T:$T,Orders!T8994)&lt;=10,"Endirim Yoxdur")</f>
        <v>Endirim Yoxdur</v>
      </c>
    </row>
    <row r="8995" spans="3:5" x14ac:dyDescent="0.25">
      <c r="C8995" s="26" t="str">
        <f>IF(Orders!U8995&gt;500,"Yüksək Satış","Aşağı Satış")</f>
        <v>Aşağı Satış</v>
      </c>
      <c r="D8995" s="26" t="str">
        <f>IF(Orders!U8995&gt;500,IF(Orders!E8995="First Class",IF(Orders!W8995=0,"VIP","Special"),"Formal"),"Normal")</f>
        <v>Normal</v>
      </c>
      <c r="E8995" s="26" t="str" cm="1">
        <f t="array" ref="E8995">_xlfn.IFS(Orders!W8995=0,"Endirim Yoxdur",SUMIFS(Orders!$V:$V,Orders!$T:$T,Orders!T8995)&gt;10,ROUND(Orders!W8995*1.15,2),SUMIFS(Orders!$V:$V,Orders!$T:$T,Orders!T8995)&lt;=10,"Endirim Yoxdur")</f>
        <v>Endirim Yoxdur</v>
      </c>
    </row>
    <row r="8996" spans="3:5" x14ac:dyDescent="0.25">
      <c r="C8996" s="26" t="str">
        <f>IF(Orders!U8996&gt;500,"Yüksək Satış","Aşağı Satış")</f>
        <v>Aşağı Satış</v>
      </c>
      <c r="D8996" s="26" t="str">
        <f>IF(Orders!U8996&gt;500,IF(Orders!E8996="First Class",IF(Orders!W8996=0,"VIP","Special"),"Formal"),"Normal")</f>
        <v>Normal</v>
      </c>
      <c r="E8996" s="26" t="str" cm="1">
        <f t="array" ref="E8996">_xlfn.IFS(Orders!W8996=0,"Endirim Yoxdur",SUMIFS(Orders!$V:$V,Orders!$T:$T,Orders!T8996)&gt;10,ROUND(Orders!W8996*1.15,2),SUMIFS(Orders!$V:$V,Orders!$T:$T,Orders!T8996)&lt;=10,"Endirim Yoxdur")</f>
        <v>Endirim Yoxdur</v>
      </c>
    </row>
    <row r="8997" spans="3:5" x14ac:dyDescent="0.25">
      <c r="C8997" s="26" t="str">
        <f>IF(Orders!U8997&gt;500,"Yüksək Satış","Aşağı Satış")</f>
        <v>Aşağı Satış</v>
      </c>
      <c r="D8997" s="26" t="str">
        <f>IF(Orders!U8997&gt;500,IF(Orders!E8997="First Class",IF(Orders!W8997=0,"VIP","Special"),"Formal"),"Normal")</f>
        <v>Normal</v>
      </c>
      <c r="E8997" s="26" cm="1">
        <f t="array" ref="E8997">_xlfn.IFS(Orders!W8997=0,"Endirim Yoxdur",SUMIFS(Orders!$V:$V,Orders!$T:$T,Orders!T8997)&gt;10,ROUND(Orders!W8997*1.15,2),SUMIFS(Orders!$V:$V,Orders!$T:$T,Orders!T8997)&lt;=10,"Endirim Yoxdur")</f>
        <v>0.23</v>
      </c>
    </row>
    <row r="8998" spans="3:5" x14ac:dyDescent="0.25">
      <c r="C8998" s="26" t="str">
        <f>IF(Orders!U8998&gt;500,"Yüksək Satış","Aşağı Satış")</f>
        <v>Aşağı Satış</v>
      </c>
      <c r="D8998" s="26" t="str">
        <f>IF(Orders!U8998&gt;500,IF(Orders!E8998="First Class",IF(Orders!W8998=0,"VIP","Special"),"Formal"),"Normal")</f>
        <v>Normal</v>
      </c>
      <c r="E8998" s="26" cm="1">
        <f t="array" ref="E8998">_xlfn.IFS(Orders!W8998=0,"Endirim Yoxdur",SUMIFS(Orders!$V:$V,Orders!$T:$T,Orders!T8998)&gt;10,ROUND(Orders!W8998*1.15,2),SUMIFS(Orders!$V:$V,Orders!$T:$T,Orders!T8998)&lt;=10,"Endirim Yoxdur")</f>
        <v>0.12</v>
      </c>
    </row>
    <row r="8999" spans="3:5" x14ac:dyDescent="0.25">
      <c r="C8999" s="26" t="str">
        <f>IF(Orders!U8999&gt;500,"Yüksək Satış","Aşağı Satış")</f>
        <v>Aşağı Satış</v>
      </c>
      <c r="D8999" s="26" t="str">
        <f>IF(Orders!U8999&gt;500,IF(Orders!E8999="First Class",IF(Orders!W8999=0,"VIP","Special"),"Formal"),"Normal")</f>
        <v>Normal</v>
      </c>
      <c r="E8999" s="26" t="str" cm="1">
        <f t="array" ref="E8999">_xlfn.IFS(Orders!W8999=0,"Endirim Yoxdur",SUMIFS(Orders!$V:$V,Orders!$T:$T,Orders!T8999)&gt;10,ROUND(Orders!W8999*1.15,2),SUMIFS(Orders!$V:$V,Orders!$T:$T,Orders!T8999)&lt;=10,"Endirim Yoxdur")</f>
        <v>Endirim Yoxdur</v>
      </c>
    </row>
    <row r="9000" spans="3:5" x14ac:dyDescent="0.25">
      <c r="C9000" s="26" t="str">
        <f>IF(Orders!U9000&gt;500,"Yüksək Satış","Aşağı Satış")</f>
        <v>Aşağı Satış</v>
      </c>
      <c r="D9000" s="26" t="str">
        <f>IF(Orders!U9000&gt;500,IF(Orders!E9000="First Class",IF(Orders!W9000=0,"VIP","Special"),"Formal"),"Normal")</f>
        <v>Normal</v>
      </c>
      <c r="E9000" s="26" cm="1">
        <f t="array" ref="E9000">_xlfn.IFS(Orders!W9000=0,"Endirim Yoxdur",SUMIFS(Orders!$V:$V,Orders!$T:$T,Orders!T9000)&gt;10,ROUND(Orders!W9000*1.15,2),SUMIFS(Orders!$V:$V,Orders!$T:$T,Orders!T9000)&lt;=10,"Endirim Yoxdur")</f>
        <v>0.23</v>
      </c>
    </row>
    <row r="9001" spans="3:5" x14ac:dyDescent="0.25">
      <c r="C9001" s="26" t="str">
        <f>IF(Orders!U9001&gt;500,"Yüksək Satış","Aşağı Satış")</f>
        <v>Aşağı Satış</v>
      </c>
      <c r="D9001" s="26" t="str">
        <f>IF(Orders!U9001&gt;500,IF(Orders!E9001="First Class",IF(Orders!W9001=0,"VIP","Special"),"Formal"),"Normal")</f>
        <v>Normal</v>
      </c>
      <c r="E9001" s="26" t="str" cm="1">
        <f t="array" ref="E9001">_xlfn.IFS(Orders!W9001=0,"Endirim Yoxdur",SUMIFS(Orders!$V:$V,Orders!$T:$T,Orders!T9001)&gt;10,ROUND(Orders!W9001*1.15,2),SUMIFS(Orders!$V:$V,Orders!$T:$T,Orders!T9001)&lt;=10,"Endirim Yoxdur")</f>
        <v>Endirim Yoxdur</v>
      </c>
    </row>
    <row r="9002" spans="3:5" x14ac:dyDescent="0.25">
      <c r="C9002" s="26" t="str">
        <f>IF(Orders!U9002&gt;500,"Yüksək Satış","Aşağı Satış")</f>
        <v>Aşağı Satış</v>
      </c>
      <c r="D9002" s="26" t="str">
        <f>IF(Orders!U9002&gt;500,IF(Orders!E9002="First Class",IF(Orders!W9002=0,"VIP","Special"),"Formal"),"Normal")</f>
        <v>Normal</v>
      </c>
      <c r="E9002" s="26" cm="1">
        <f t="array" ref="E9002">_xlfn.IFS(Orders!W9002=0,"Endirim Yoxdur",SUMIFS(Orders!$V:$V,Orders!$T:$T,Orders!T9002)&gt;10,ROUND(Orders!W9002*1.15,2),SUMIFS(Orders!$V:$V,Orders!$T:$T,Orders!T9002)&lt;=10,"Endirim Yoxdur")</f>
        <v>0.23</v>
      </c>
    </row>
    <row r="9003" spans="3:5" x14ac:dyDescent="0.25">
      <c r="C9003" s="26" t="str">
        <f>IF(Orders!U9003&gt;500,"Yüksək Satış","Aşağı Satış")</f>
        <v>Aşağı Satış</v>
      </c>
      <c r="D9003" s="26" t="str">
        <f>IF(Orders!U9003&gt;500,IF(Orders!E9003="First Class",IF(Orders!W9003=0,"VIP","Special"),"Formal"),"Normal")</f>
        <v>Normal</v>
      </c>
      <c r="E9003" s="26" cm="1">
        <f t="array" ref="E9003">_xlfn.IFS(Orders!W9003=0,"Endirim Yoxdur",SUMIFS(Orders!$V:$V,Orders!$T:$T,Orders!T9003)&gt;10,ROUND(Orders!W9003*1.15,2),SUMIFS(Orders!$V:$V,Orders!$T:$T,Orders!T9003)&lt;=10,"Endirim Yoxdur")</f>
        <v>0.23</v>
      </c>
    </row>
    <row r="9004" spans="3:5" x14ac:dyDescent="0.25">
      <c r="C9004" s="26" t="str">
        <f>IF(Orders!U9004&gt;500,"Yüksək Satış","Aşağı Satış")</f>
        <v>Aşağı Satış</v>
      </c>
      <c r="D9004" s="26" t="str">
        <f>IF(Orders!U9004&gt;500,IF(Orders!E9004="First Class",IF(Orders!W9004=0,"VIP","Special"),"Formal"),"Normal")</f>
        <v>Normal</v>
      </c>
      <c r="E9004" s="26" cm="1">
        <f t="array" ref="E9004">_xlfn.IFS(Orders!W9004=0,"Endirim Yoxdur",SUMIFS(Orders!$V:$V,Orders!$T:$T,Orders!T9004)&gt;10,ROUND(Orders!W9004*1.15,2),SUMIFS(Orders!$V:$V,Orders!$T:$T,Orders!T9004)&lt;=10,"Endirim Yoxdur")</f>
        <v>0.23</v>
      </c>
    </row>
    <row r="9005" spans="3:5" x14ac:dyDescent="0.25">
      <c r="C9005" s="26" t="str">
        <f>IF(Orders!U9005&gt;500,"Yüksək Satış","Aşağı Satış")</f>
        <v>Aşağı Satış</v>
      </c>
      <c r="D9005" s="26" t="str">
        <f>IF(Orders!U9005&gt;500,IF(Orders!E9005="First Class",IF(Orders!W9005=0,"VIP","Special"),"Formal"),"Normal")</f>
        <v>Normal</v>
      </c>
      <c r="E9005" s="26" t="str" cm="1">
        <f t="array" ref="E9005">_xlfn.IFS(Orders!W9005=0,"Endirim Yoxdur",SUMIFS(Orders!$V:$V,Orders!$T:$T,Orders!T9005)&gt;10,ROUND(Orders!W9005*1.15,2),SUMIFS(Orders!$V:$V,Orders!$T:$T,Orders!T9005)&lt;=10,"Endirim Yoxdur")</f>
        <v>Endirim Yoxdur</v>
      </c>
    </row>
    <row r="9006" spans="3:5" x14ac:dyDescent="0.25">
      <c r="C9006" s="26" t="str">
        <f>IF(Orders!U9006&gt;500,"Yüksək Satış","Aşağı Satış")</f>
        <v>Aşağı Satış</v>
      </c>
      <c r="D9006" s="26" t="str">
        <f>IF(Orders!U9006&gt;500,IF(Orders!E9006="First Class",IF(Orders!W9006=0,"VIP","Special"),"Formal"),"Normal")</f>
        <v>Normal</v>
      </c>
      <c r="E9006" s="26" t="str" cm="1">
        <f t="array" ref="E9006">_xlfn.IFS(Orders!W9006=0,"Endirim Yoxdur",SUMIFS(Orders!$V:$V,Orders!$T:$T,Orders!T9006)&gt;10,ROUND(Orders!W9006*1.15,2),SUMIFS(Orders!$V:$V,Orders!$T:$T,Orders!T9006)&lt;=10,"Endirim Yoxdur")</f>
        <v>Endirim Yoxdur</v>
      </c>
    </row>
    <row r="9007" spans="3:5" x14ac:dyDescent="0.25">
      <c r="C9007" s="26" t="str">
        <f>IF(Orders!U9007&gt;500,"Yüksək Satış","Aşağı Satış")</f>
        <v>Aşağı Satış</v>
      </c>
      <c r="D9007" s="26" t="str">
        <f>IF(Orders!U9007&gt;500,IF(Orders!E9007="First Class",IF(Orders!W9007=0,"VIP","Special"),"Formal"),"Normal")</f>
        <v>Normal</v>
      </c>
      <c r="E9007" s="26" cm="1">
        <f t="array" ref="E9007">_xlfn.IFS(Orders!W9007=0,"Endirim Yoxdur",SUMIFS(Orders!$V:$V,Orders!$T:$T,Orders!T9007)&gt;10,ROUND(Orders!W9007*1.15,2),SUMIFS(Orders!$V:$V,Orders!$T:$T,Orders!T9007)&lt;=10,"Endirim Yoxdur")</f>
        <v>0.23</v>
      </c>
    </row>
    <row r="9008" spans="3:5" x14ac:dyDescent="0.25">
      <c r="C9008" s="26" t="str">
        <f>IF(Orders!U9008&gt;500,"Yüksək Satış","Aşağı Satış")</f>
        <v>Yüksək Satış</v>
      </c>
      <c r="D9008" s="26" t="str">
        <f>IF(Orders!U9008&gt;500,IF(Orders!E9008="First Class",IF(Orders!W9008=0,"VIP","Special"),"Formal"),"Normal")</f>
        <v>Formal</v>
      </c>
      <c r="E9008" s="26" t="str" cm="1">
        <f t="array" ref="E9008">_xlfn.IFS(Orders!W9008=0,"Endirim Yoxdur",SUMIFS(Orders!$V:$V,Orders!$T:$T,Orders!T9008)&gt;10,ROUND(Orders!W9008*1.15,2),SUMIFS(Orders!$V:$V,Orders!$T:$T,Orders!T9008)&lt;=10,"Endirim Yoxdur")</f>
        <v>Endirim Yoxdur</v>
      </c>
    </row>
    <row r="9009" spans="3:5" x14ac:dyDescent="0.25">
      <c r="C9009" s="26" t="str">
        <f>IF(Orders!U9009&gt;500,"Yüksək Satış","Aşağı Satış")</f>
        <v>Aşağı Satış</v>
      </c>
      <c r="D9009" s="26" t="str">
        <f>IF(Orders!U9009&gt;500,IF(Orders!E9009="First Class",IF(Orders!W9009=0,"VIP","Special"),"Formal"),"Normal")</f>
        <v>Normal</v>
      </c>
      <c r="E9009" s="26" cm="1">
        <f t="array" ref="E9009">_xlfn.IFS(Orders!W9009=0,"Endirim Yoxdur",SUMIFS(Orders!$V:$V,Orders!$T:$T,Orders!T9009)&gt;10,ROUND(Orders!W9009*1.15,2),SUMIFS(Orders!$V:$V,Orders!$T:$T,Orders!T9009)&lt;=10,"Endirim Yoxdur")</f>
        <v>0.23</v>
      </c>
    </row>
    <row r="9010" spans="3:5" x14ac:dyDescent="0.25">
      <c r="C9010" s="26" t="str">
        <f>IF(Orders!U9010&gt;500,"Yüksək Satış","Aşağı Satış")</f>
        <v>Aşağı Satış</v>
      </c>
      <c r="D9010" s="26" t="str">
        <f>IF(Orders!U9010&gt;500,IF(Orders!E9010="First Class",IF(Orders!W9010=0,"VIP","Special"),"Formal"),"Normal")</f>
        <v>Normal</v>
      </c>
      <c r="E9010" s="26" t="str" cm="1">
        <f t="array" ref="E9010">_xlfn.IFS(Orders!W9010=0,"Endirim Yoxdur",SUMIFS(Orders!$V:$V,Orders!$T:$T,Orders!T9010)&gt;10,ROUND(Orders!W9010*1.15,2),SUMIFS(Orders!$V:$V,Orders!$T:$T,Orders!T9010)&lt;=10,"Endirim Yoxdur")</f>
        <v>Endirim Yoxdur</v>
      </c>
    </row>
    <row r="9011" spans="3:5" x14ac:dyDescent="0.25">
      <c r="C9011" s="26" t="str">
        <f>IF(Orders!U9011&gt;500,"Yüksək Satış","Aşağı Satış")</f>
        <v>Aşağı Satış</v>
      </c>
      <c r="D9011" s="26" t="str">
        <f>IF(Orders!U9011&gt;500,IF(Orders!E9011="First Class",IF(Orders!W9011=0,"VIP","Special"),"Formal"),"Normal")</f>
        <v>Normal</v>
      </c>
      <c r="E9011" s="26" t="str" cm="1">
        <f t="array" ref="E9011">_xlfn.IFS(Orders!W9011=0,"Endirim Yoxdur",SUMIFS(Orders!$V:$V,Orders!$T:$T,Orders!T9011)&gt;10,ROUND(Orders!W9011*1.15,2),SUMIFS(Orders!$V:$V,Orders!$T:$T,Orders!T9011)&lt;=10,"Endirim Yoxdur")</f>
        <v>Endirim Yoxdur</v>
      </c>
    </row>
    <row r="9012" spans="3:5" x14ac:dyDescent="0.25">
      <c r="C9012" s="26" t="str">
        <f>IF(Orders!U9012&gt;500,"Yüksək Satış","Aşağı Satış")</f>
        <v>Aşağı Satış</v>
      </c>
      <c r="D9012" s="26" t="str">
        <f>IF(Orders!U9012&gt;500,IF(Orders!E9012="First Class",IF(Orders!W9012=0,"VIP","Special"),"Formal"),"Normal")</f>
        <v>Normal</v>
      </c>
      <c r="E9012" s="26" cm="1">
        <f t="array" ref="E9012">_xlfn.IFS(Orders!W9012=0,"Endirim Yoxdur",SUMIFS(Orders!$V:$V,Orders!$T:$T,Orders!T9012)&gt;10,ROUND(Orders!W9012*1.15,2),SUMIFS(Orders!$V:$V,Orders!$T:$T,Orders!T9012)&lt;=10,"Endirim Yoxdur")</f>
        <v>0.12</v>
      </c>
    </row>
    <row r="9013" spans="3:5" x14ac:dyDescent="0.25">
      <c r="C9013" s="26" t="str">
        <f>IF(Orders!U9013&gt;500,"Yüksək Satış","Aşağı Satış")</f>
        <v>Aşağı Satış</v>
      </c>
      <c r="D9013" s="26" t="str">
        <f>IF(Orders!U9013&gt;500,IF(Orders!E9013="First Class",IF(Orders!W9013=0,"VIP","Special"),"Formal"),"Normal")</f>
        <v>Normal</v>
      </c>
      <c r="E9013" s="26" cm="1">
        <f t="array" ref="E9013">_xlfn.IFS(Orders!W9013=0,"Endirim Yoxdur",SUMIFS(Orders!$V:$V,Orders!$T:$T,Orders!T9013)&gt;10,ROUND(Orders!W9013*1.15,2),SUMIFS(Orders!$V:$V,Orders!$T:$T,Orders!T9013)&lt;=10,"Endirim Yoxdur")</f>
        <v>0.23</v>
      </c>
    </row>
    <row r="9014" spans="3:5" x14ac:dyDescent="0.25">
      <c r="C9014" s="26" t="str">
        <f>IF(Orders!U9014&gt;500,"Yüksək Satış","Aşağı Satış")</f>
        <v>Aşağı Satış</v>
      </c>
      <c r="D9014" s="26" t="str">
        <f>IF(Orders!U9014&gt;500,IF(Orders!E9014="First Class",IF(Orders!W9014=0,"VIP","Special"),"Formal"),"Normal")</f>
        <v>Normal</v>
      </c>
      <c r="E9014" s="26" t="str" cm="1">
        <f t="array" ref="E9014">_xlfn.IFS(Orders!W9014=0,"Endirim Yoxdur",SUMIFS(Orders!$V:$V,Orders!$T:$T,Orders!T9014)&gt;10,ROUND(Orders!W9014*1.15,2),SUMIFS(Orders!$V:$V,Orders!$T:$T,Orders!T9014)&lt;=10,"Endirim Yoxdur")</f>
        <v>Endirim Yoxdur</v>
      </c>
    </row>
    <row r="9015" spans="3:5" x14ac:dyDescent="0.25">
      <c r="C9015" s="26" t="str">
        <f>IF(Orders!U9015&gt;500,"Yüksək Satış","Aşağı Satış")</f>
        <v>Aşağı Satış</v>
      </c>
      <c r="D9015" s="26" t="str">
        <f>IF(Orders!U9015&gt;500,IF(Orders!E9015="First Class",IF(Orders!W9015=0,"VIP","Special"),"Formal"),"Normal")</f>
        <v>Normal</v>
      </c>
      <c r="E9015" s="26" cm="1">
        <f t="array" ref="E9015">_xlfn.IFS(Orders!W9015=0,"Endirim Yoxdur",SUMIFS(Orders!$V:$V,Orders!$T:$T,Orders!T9015)&gt;10,ROUND(Orders!W9015*1.15,2),SUMIFS(Orders!$V:$V,Orders!$T:$T,Orders!T9015)&lt;=10,"Endirim Yoxdur")</f>
        <v>0.23</v>
      </c>
    </row>
    <row r="9016" spans="3:5" x14ac:dyDescent="0.25">
      <c r="C9016" s="26" t="str">
        <f>IF(Orders!U9016&gt;500,"Yüksək Satış","Aşağı Satış")</f>
        <v>Yüksək Satış</v>
      </c>
      <c r="D9016" s="26" t="str">
        <f>IF(Orders!U9016&gt;500,IF(Orders!E9016="First Class",IF(Orders!W9016=0,"VIP","Special"),"Formal"),"Normal")</f>
        <v>Formal</v>
      </c>
      <c r="E9016" s="26" t="str" cm="1">
        <f t="array" ref="E9016">_xlfn.IFS(Orders!W9016=0,"Endirim Yoxdur",SUMIFS(Orders!$V:$V,Orders!$T:$T,Orders!T9016)&gt;10,ROUND(Orders!W9016*1.15,2),SUMIFS(Orders!$V:$V,Orders!$T:$T,Orders!T9016)&lt;=10,"Endirim Yoxdur")</f>
        <v>Endirim Yoxdur</v>
      </c>
    </row>
    <row r="9017" spans="3:5" x14ac:dyDescent="0.25">
      <c r="C9017" s="26" t="str">
        <f>IF(Orders!U9017&gt;500,"Yüksək Satış","Aşağı Satış")</f>
        <v>Aşağı Satış</v>
      </c>
      <c r="D9017" s="26" t="str">
        <f>IF(Orders!U9017&gt;500,IF(Orders!E9017="First Class",IF(Orders!W9017=0,"VIP","Special"),"Formal"),"Normal")</f>
        <v>Normal</v>
      </c>
      <c r="E9017" s="26" cm="1">
        <f t="array" ref="E9017">_xlfn.IFS(Orders!W9017=0,"Endirim Yoxdur",SUMIFS(Orders!$V:$V,Orders!$T:$T,Orders!T9017)&gt;10,ROUND(Orders!W9017*1.15,2),SUMIFS(Orders!$V:$V,Orders!$T:$T,Orders!T9017)&lt;=10,"Endirim Yoxdur")</f>
        <v>0.23</v>
      </c>
    </row>
    <row r="9018" spans="3:5" x14ac:dyDescent="0.25">
      <c r="C9018" s="26" t="str">
        <f>IF(Orders!U9018&gt;500,"Yüksək Satış","Aşağı Satış")</f>
        <v>Aşağı Satış</v>
      </c>
      <c r="D9018" s="26" t="str">
        <f>IF(Orders!U9018&gt;500,IF(Orders!E9018="First Class",IF(Orders!W9018=0,"VIP","Special"),"Formal"),"Normal")</f>
        <v>Normal</v>
      </c>
      <c r="E9018" s="26" t="str" cm="1">
        <f t="array" ref="E9018">_xlfn.IFS(Orders!W9018=0,"Endirim Yoxdur",SUMIFS(Orders!$V:$V,Orders!$T:$T,Orders!T9018)&gt;10,ROUND(Orders!W9018*1.15,2),SUMIFS(Orders!$V:$V,Orders!$T:$T,Orders!T9018)&lt;=10,"Endirim Yoxdur")</f>
        <v>Endirim Yoxdur</v>
      </c>
    </row>
    <row r="9019" spans="3:5" x14ac:dyDescent="0.25">
      <c r="C9019" s="26" t="str">
        <f>IF(Orders!U9019&gt;500,"Yüksək Satış","Aşağı Satış")</f>
        <v>Aşağı Satış</v>
      </c>
      <c r="D9019" s="26" t="str">
        <f>IF(Orders!U9019&gt;500,IF(Orders!E9019="First Class",IF(Orders!W9019=0,"VIP","Special"),"Formal"),"Normal")</f>
        <v>Normal</v>
      </c>
      <c r="E9019" s="26" t="str" cm="1">
        <f t="array" ref="E9019">_xlfn.IFS(Orders!W9019=0,"Endirim Yoxdur",SUMIFS(Orders!$V:$V,Orders!$T:$T,Orders!T9019)&gt;10,ROUND(Orders!W9019*1.15,2),SUMIFS(Orders!$V:$V,Orders!$T:$T,Orders!T9019)&lt;=10,"Endirim Yoxdur")</f>
        <v>Endirim Yoxdur</v>
      </c>
    </row>
    <row r="9020" spans="3:5" x14ac:dyDescent="0.25">
      <c r="C9020" s="26" t="str">
        <f>IF(Orders!U9020&gt;500,"Yüksək Satış","Aşağı Satış")</f>
        <v>Aşağı Satış</v>
      </c>
      <c r="D9020" s="26" t="str">
        <f>IF(Orders!U9020&gt;500,IF(Orders!E9020="First Class",IF(Orders!W9020=0,"VIP","Special"),"Formal"),"Normal")</f>
        <v>Normal</v>
      </c>
      <c r="E9020" s="26" cm="1">
        <f t="array" ref="E9020">_xlfn.IFS(Orders!W9020=0,"Endirim Yoxdur",SUMIFS(Orders!$V:$V,Orders!$T:$T,Orders!T9020)&gt;10,ROUND(Orders!W9020*1.15,2),SUMIFS(Orders!$V:$V,Orders!$T:$T,Orders!T9020)&lt;=10,"Endirim Yoxdur")</f>
        <v>0.23</v>
      </c>
    </row>
    <row r="9021" spans="3:5" x14ac:dyDescent="0.25">
      <c r="C9021" s="26" t="str">
        <f>IF(Orders!U9021&gt;500,"Yüksək Satış","Aşağı Satış")</f>
        <v>Aşağı Satış</v>
      </c>
      <c r="D9021" s="26" t="str">
        <f>IF(Orders!U9021&gt;500,IF(Orders!E9021="First Class",IF(Orders!W9021=0,"VIP","Special"),"Formal"),"Normal")</f>
        <v>Normal</v>
      </c>
      <c r="E9021" s="26" cm="1">
        <f t="array" ref="E9021">_xlfn.IFS(Orders!W9021=0,"Endirim Yoxdur",SUMIFS(Orders!$V:$V,Orders!$T:$T,Orders!T9021)&gt;10,ROUND(Orders!W9021*1.15,2),SUMIFS(Orders!$V:$V,Orders!$T:$T,Orders!T9021)&lt;=10,"Endirim Yoxdur")</f>
        <v>0.23</v>
      </c>
    </row>
    <row r="9022" spans="3:5" x14ac:dyDescent="0.25">
      <c r="C9022" s="26" t="str">
        <f>IF(Orders!U9022&gt;500,"Yüksək Satış","Aşağı Satış")</f>
        <v>Aşağı Satış</v>
      </c>
      <c r="D9022" s="26" t="str">
        <f>IF(Orders!U9022&gt;500,IF(Orders!E9022="First Class",IF(Orders!W9022=0,"VIP","Special"),"Formal"),"Normal")</f>
        <v>Normal</v>
      </c>
      <c r="E9022" s="26" t="str" cm="1">
        <f t="array" ref="E9022">_xlfn.IFS(Orders!W9022=0,"Endirim Yoxdur",SUMIFS(Orders!$V:$V,Orders!$T:$T,Orders!T9022)&gt;10,ROUND(Orders!W9022*1.15,2),SUMIFS(Orders!$V:$V,Orders!$T:$T,Orders!T9022)&lt;=10,"Endirim Yoxdur")</f>
        <v>Endirim Yoxdur</v>
      </c>
    </row>
    <row r="9023" spans="3:5" x14ac:dyDescent="0.25">
      <c r="C9023" s="26" t="str">
        <f>IF(Orders!U9023&gt;500,"Yüksək Satış","Aşağı Satış")</f>
        <v>Aşağı Satış</v>
      </c>
      <c r="D9023" s="26" t="str">
        <f>IF(Orders!U9023&gt;500,IF(Orders!E9023="First Class",IF(Orders!W9023=0,"VIP","Special"),"Formal"),"Normal")</f>
        <v>Normal</v>
      </c>
      <c r="E9023" s="26" t="str" cm="1">
        <f t="array" ref="E9023">_xlfn.IFS(Orders!W9023=0,"Endirim Yoxdur",SUMIFS(Orders!$V:$V,Orders!$T:$T,Orders!T9023)&gt;10,ROUND(Orders!W9023*1.15,2),SUMIFS(Orders!$V:$V,Orders!$T:$T,Orders!T9023)&lt;=10,"Endirim Yoxdur")</f>
        <v>Endirim Yoxdur</v>
      </c>
    </row>
    <row r="9024" spans="3:5" x14ac:dyDescent="0.25">
      <c r="C9024" s="26" t="str">
        <f>IF(Orders!U9024&gt;500,"Yüksək Satış","Aşağı Satış")</f>
        <v>Aşağı Satış</v>
      </c>
      <c r="D9024" s="26" t="str">
        <f>IF(Orders!U9024&gt;500,IF(Orders!E9024="First Class",IF(Orders!W9024=0,"VIP","Special"),"Formal"),"Normal")</f>
        <v>Normal</v>
      </c>
      <c r="E9024" s="26" t="str" cm="1">
        <f t="array" ref="E9024">_xlfn.IFS(Orders!W9024=0,"Endirim Yoxdur",SUMIFS(Orders!$V:$V,Orders!$T:$T,Orders!T9024)&gt;10,ROUND(Orders!W9024*1.15,2),SUMIFS(Orders!$V:$V,Orders!$T:$T,Orders!T9024)&lt;=10,"Endirim Yoxdur")</f>
        <v>Endirim Yoxdur</v>
      </c>
    </row>
    <row r="9025" spans="3:5" x14ac:dyDescent="0.25">
      <c r="C9025" s="26" t="str">
        <f>IF(Orders!U9025&gt;500,"Yüksək Satış","Aşağı Satış")</f>
        <v>Aşağı Satış</v>
      </c>
      <c r="D9025" s="26" t="str">
        <f>IF(Orders!U9025&gt;500,IF(Orders!E9025="First Class",IF(Orders!W9025=0,"VIP","Special"),"Formal"),"Normal")</f>
        <v>Normal</v>
      </c>
      <c r="E9025" s="26" t="str" cm="1">
        <f t="array" ref="E9025">_xlfn.IFS(Orders!W9025=0,"Endirim Yoxdur",SUMIFS(Orders!$V:$V,Orders!$T:$T,Orders!T9025)&gt;10,ROUND(Orders!W9025*1.15,2),SUMIFS(Orders!$V:$V,Orders!$T:$T,Orders!T9025)&lt;=10,"Endirim Yoxdur")</f>
        <v>Endirim Yoxdur</v>
      </c>
    </row>
    <row r="9026" spans="3:5" x14ac:dyDescent="0.25">
      <c r="C9026" s="26" t="str">
        <f>IF(Orders!U9026&gt;500,"Yüksək Satış","Aşağı Satış")</f>
        <v>Aşağı Satış</v>
      </c>
      <c r="D9026" s="26" t="str">
        <f>IF(Orders!U9026&gt;500,IF(Orders!E9026="First Class",IF(Orders!W9026=0,"VIP","Special"),"Formal"),"Normal")</f>
        <v>Normal</v>
      </c>
      <c r="E9026" s="26" t="str" cm="1">
        <f t="array" ref="E9026">_xlfn.IFS(Orders!W9026=0,"Endirim Yoxdur",SUMIFS(Orders!$V:$V,Orders!$T:$T,Orders!T9026)&gt;10,ROUND(Orders!W9026*1.15,2),SUMIFS(Orders!$V:$V,Orders!$T:$T,Orders!T9026)&lt;=10,"Endirim Yoxdur")</f>
        <v>Endirim Yoxdur</v>
      </c>
    </row>
    <row r="9027" spans="3:5" x14ac:dyDescent="0.25">
      <c r="C9027" s="26" t="str">
        <f>IF(Orders!U9027&gt;500,"Yüksək Satış","Aşağı Satış")</f>
        <v>Aşağı Satış</v>
      </c>
      <c r="D9027" s="26" t="str">
        <f>IF(Orders!U9027&gt;500,IF(Orders!E9027="First Class",IF(Orders!W9027=0,"VIP","Special"),"Formal"),"Normal")</f>
        <v>Normal</v>
      </c>
      <c r="E9027" s="26" t="str" cm="1">
        <f t="array" ref="E9027">_xlfn.IFS(Orders!W9027=0,"Endirim Yoxdur",SUMIFS(Orders!$V:$V,Orders!$T:$T,Orders!T9027)&gt;10,ROUND(Orders!W9027*1.15,2),SUMIFS(Orders!$V:$V,Orders!$T:$T,Orders!T9027)&lt;=10,"Endirim Yoxdur")</f>
        <v>Endirim Yoxdur</v>
      </c>
    </row>
    <row r="9028" spans="3:5" x14ac:dyDescent="0.25">
      <c r="C9028" s="26" t="str">
        <f>IF(Orders!U9028&gt;500,"Yüksək Satış","Aşağı Satış")</f>
        <v>Aşağı Satış</v>
      </c>
      <c r="D9028" s="26" t="str">
        <f>IF(Orders!U9028&gt;500,IF(Orders!E9028="First Class",IF(Orders!W9028=0,"VIP","Special"),"Formal"),"Normal")</f>
        <v>Normal</v>
      </c>
      <c r="E9028" s="26" cm="1">
        <f t="array" ref="E9028">_xlfn.IFS(Orders!W9028=0,"Endirim Yoxdur",SUMIFS(Orders!$V:$V,Orders!$T:$T,Orders!T9028)&gt;10,ROUND(Orders!W9028*1.15,2),SUMIFS(Orders!$V:$V,Orders!$T:$T,Orders!T9028)&lt;=10,"Endirim Yoxdur")</f>
        <v>0.23</v>
      </c>
    </row>
    <row r="9029" spans="3:5" x14ac:dyDescent="0.25">
      <c r="C9029" s="26" t="str">
        <f>IF(Orders!U9029&gt;500,"Yüksək Satış","Aşağı Satış")</f>
        <v>Aşağı Satış</v>
      </c>
      <c r="D9029" s="26" t="str">
        <f>IF(Orders!U9029&gt;500,IF(Orders!E9029="First Class",IF(Orders!W9029=0,"VIP","Special"),"Formal"),"Normal")</f>
        <v>Normal</v>
      </c>
      <c r="E9029" s="26" t="str" cm="1">
        <f t="array" ref="E9029">_xlfn.IFS(Orders!W9029=0,"Endirim Yoxdur",SUMIFS(Orders!$V:$V,Orders!$T:$T,Orders!T9029)&gt;10,ROUND(Orders!W9029*1.15,2),SUMIFS(Orders!$V:$V,Orders!$T:$T,Orders!T9029)&lt;=10,"Endirim Yoxdur")</f>
        <v>Endirim Yoxdur</v>
      </c>
    </row>
    <row r="9030" spans="3:5" x14ac:dyDescent="0.25">
      <c r="C9030" s="26" t="str">
        <f>IF(Orders!U9030&gt;500,"Yüksək Satış","Aşağı Satış")</f>
        <v>Aşağı Satış</v>
      </c>
      <c r="D9030" s="26" t="str">
        <f>IF(Orders!U9030&gt;500,IF(Orders!E9030="First Class",IF(Orders!W9030=0,"VIP","Special"),"Formal"),"Normal")</f>
        <v>Normal</v>
      </c>
      <c r="E9030" s="26" cm="1">
        <f t="array" ref="E9030">_xlfn.IFS(Orders!W9030=0,"Endirim Yoxdur",SUMIFS(Orders!$V:$V,Orders!$T:$T,Orders!T9030)&gt;10,ROUND(Orders!W9030*1.15,2),SUMIFS(Orders!$V:$V,Orders!$T:$T,Orders!T9030)&lt;=10,"Endirim Yoxdur")</f>
        <v>0.17</v>
      </c>
    </row>
    <row r="9031" spans="3:5" x14ac:dyDescent="0.25">
      <c r="C9031" s="26" t="str">
        <f>IF(Orders!U9031&gt;500,"Yüksək Satış","Aşağı Satış")</f>
        <v>Aşağı Satış</v>
      </c>
      <c r="D9031" s="26" t="str">
        <f>IF(Orders!U9031&gt;500,IF(Orders!E9031="First Class",IF(Orders!W9031=0,"VIP","Special"),"Formal"),"Normal")</f>
        <v>Normal</v>
      </c>
      <c r="E9031" s="26" cm="1">
        <f t="array" ref="E9031">_xlfn.IFS(Orders!W9031=0,"Endirim Yoxdur",SUMIFS(Orders!$V:$V,Orders!$T:$T,Orders!T9031)&gt;10,ROUND(Orders!W9031*1.15,2),SUMIFS(Orders!$V:$V,Orders!$T:$T,Orders!T9031)&lt;=10,"Endirim Yoxdur")</f>
        <v>0.46</v>
      </c>
    </row>
    <row r="9032" spans="3:5" x14ac:dyDescent="0.25">
      <c r="C9032" s="26" t="str">
        <f>IF(Orders!U9032&gt;500,"Yüksək Satış","Aşağı Satış")</f>
        <v>Aşağı Satış</v>
      </c>
      <c r="D9032" s="26" t="str">
        <f>IF(Orders!U9032&gt;500,IF(Orders!E9032="First Class",IF(Orders!W9032=0,"VIP","Special"),"Formal"),"Normal")</f>
        <v>Normal</v>
      </c>
      <c r="E9032" s="26" cm="1">
        <f t="array" ref="E9032">_xlfn.IFS(Orders!W9032=0,"Endirim Yoxdur",SUMIFS(Orders!$V:$V,Orders!$T:$T,Orders!T9032)&gt;10,ROUND(Orders!W9032*1.15,2),SUMIFS(Orders!$V:$V,Orders!$T:$T,Orders!T9032)&lt;=10,"Endirim Yoxdur")</f>
        <v>0.92</v>
      </c>
    </row>
    <row r="9033" spans="3:5" x14ac:dyDescent="0.25">
      <c r="C9033" s="26" t="str">
        <f>IF(Orders!U9033&gt;500,"Yüksək Satış","Aşağı Satış")</f>
        <v>Aşağı Satış</v>
      </c>
      <c r="D9033" s="26" t="str">
        <f>IF(Orders!U9033&gt;500,IF(Orders!E9033="First Class",IF(Orders!W9033=0,"VIP","Special"),"Formal"),"Normal")</f>
        <v>Normal</v>
      </c>
      <c r="E9033" s="26" cm="1">
        <f t="array" ref="E9033">_xlfn.IFS(Orders!W9033=0,"Endirim Yoxdur",SUMIFS(Orders!$V:$V,Orders!$T:$T,Orders!T9033)&gt;10,ROUND(Orders!W9033*1.15,2),SUMIFS(Orders!$V:$V,Orders!$T:$T,Orders!T9033)&lt;=10,"Endirim Yoxdur")</f>
        <v>0.81</v>
      </c>
    </row>
    <row r="9034" spans="3:5" x14ac:dyDescent="0.25">
      <c r="C9034" s="26" t="str">
        <f>IF(Orders!U9034&gt;500,"Yüksək Satış","Aşağı Satış")</f>
        <v>Aşağı Satış</v>
      </c>
      <c r="D9034" s="26" t="str">
        <f>IF(Orders!U9034&gt;500,IF(Orders!E9034="First Class",IF(Orders!W9034=0,"VIP","Special"),"Formal"),"Normal")</f>
        <v>Normal</v>
      </c>
      <c r="E9034" s="26" cm="1">
        <f t="array" ref="E9034">_xlfn.IFS(Orders!W9034=0,"Endirim Yoxdur",SUMIFS(Orders!$V:$V,Orders!$T:$T,Orders!T9034)&gt;10,ROUND(Orders!W9034*1.15,2),SUMIFS(Orders!$V:$V,Orders!$T:$T,Orders!T9034)&lt;=10,"Endirim Yoxdur")</f>
        <v>0.23</v>
      </c>
    </row>
    <row r="9035" spans="3:5" x14ac:dyDescent="0.25">
      <c r="C9035" s="26" t="str">
        <f>IF(Orders!U9035&gt;500,"Yüksək Satış","Aşağı Satış")</f>
        <v>Aşağı Satış</v>
      </c>
      <c r="D9035" s="26" t="str">
        <f>IF(Orders!U9035&gt;500,IF(Orders!E9035="First Class",IF(Orders!W9035=0,"VIP","Special"),"Formal"),"Normal")</f>
        <v>Normal</v>
      </c>
      <c r="E9035" s="26" t="str" cm="1">
        <f t="array" ref="E9035">_xlfn.IFS(Orders!W9035=0,"Endirim Yoxdur",SUMIFS(Orders!$V:$V,Orders!$T:$T,Orders!T9035)&gt;10,ROUND(Orders!W9035*1.15,2),SUMIFS(Orders!$V:$V,Orders!$T:$T,Orders!T9035)&lt;=10,"Endirim Yoxdur")</f>
        <v>Endirim Yoxdur</v>
      </c>
    </row>
    <row r="9036" spans="3:5" x14ac:dyDescent="0.25">
      <c r="C9036" s="26" t="str">
        <f>IF(Orders!U9036&gt;500,"Yüksək Satış","Aşağı Satış")</f>
        <v>Yüksək Satış</v>
      </c>
      <c r="D9036" s="26" t="str">
        <f>IF(Orders!U9036&gt;500,IF(Orders!E9036="First Class",IF(Orders!W9036=0,"VIP","Special"),"Formal"),"Normal")</f>
        <v>Formal</v>
      </c>
      <c r="E9036" s="26" cm="1">
        <f t="array" ref="E9036">_xlfn.IFS(Orders!W9036=0,"Endirim Yoxdur",SUMIFS(Orders!$V:$V,Orders!$T:$T,Orders!T9036)&gt;10,ROUND(Orders!W9036*1.15,2),SUMIFS(Orders!$V:$V,Orders!$T:$T,Orders!T9036)&lt;=10,"Endirim Yoxdur")</f>
        <v>0.23</v>
      </c>
    </row>
    <row r="9037" spans="3:5" x14ac:dyDescent="0.25">
      <c r="C9037" s="26" t="str">
        <f>IF(Orders!U9037&gt;500,"Yüksək Satış","Aşağı Satış")</f>
        <v>Yüksək Satış</v>
      </c>
      <c r="D9037" s="26" t="str">
        <f>IF(Orders!U9037&gt;500,IF(Orders!E9037="First Class",IF(Orders!W9037=0,"VIP","Special"),"Formal"),"Normal")</f>
        <v>Formal</v>
      </c>
      <c r="E9037" s="26" t="str" cm="1">
        <f t="array" ref="E9037">_xlfn.IFS(Orders!W9037=0,"Endirim Yoxdur",SUMIFS(Orders!$V:$V,Orders!$T:$T,Orders!T9037)&gt;10,ROUND(Orders!W9037*1.15,2),SUMIFS(Orders!$V:$V,Orders!$T:$T,Orders!T9037)&lt;=10,"Endirim Yoxdur")</f>
        <v>Endirim Yoxdur</v>
      </c>
    </row>
    <row r="9038" spans="3:5" x14ac:dyDescent="0.25">
      <c r="C9038" s="26" t="str">
        <f>IF(Orders!U9038&gt;500,"Yüksək Satış","Aşağı Satış")</f>
        <v>Aşağı Satış</v>
      </c>
      <c r="D9038" s="26" t="str">
        <f>IF(Orders!U9038&gt;500,IF(Orders!E9038="First Class",IF(Orders!W9038=0,"VIP","Special"),"Formal"),"Normal")</f>
        <v>Normal</v>
      </c>
      <c r="E9038" s="26" cm="1">
        <f t="array" ref="E9038">_xlfn.IFS(Orders!W9038=0,"Endirim Yoxdur",SUMIFS(Orders!$V:$V,Orders!$T:$T,Orders!T9038)&gt;10,ROUND(Orders!W9038*1.15,2),SUMIFS(Orders!$V:$V,Orders!$T:$T,Orders!T9038)&lt;=10,"Endirim Yoxdur")</f>
        <v>0.23</v>
      </c>
    </row>
    <row r="9039" spans="3:5" x14ac:dyDescent="0.25">
      <c r="C9039" s="26" t="str">
        <f>IF(Orders!U9039&gt;500,"Yüksək Satış","Aşağı Satış")</f>
        <v>Aşağı Satış</v>
      </c>
      <c r="D9039" s="26" t="str">
        <f>IF(Orders!U9039&gt;500,IF(Orders!E9039="First Class",IF(Orders!W9039=0,"VIP","Special"),"Formal"),"Normal")</f>
        <v>Normal</v>
      </c>
      <c r="E9039" s="26" cm="1">
        <f t="array" ref="E9039">_xlfn.IFS(Orders!W9039=0,"Endirim Yoxdur",SUMIFS(Orders!$V:$V,Orders!$T:$T,Orders!T9039)&gt;10,ROUND(Orders!W9039*1.15,2),SUMIFS(Orders!$V:$V,Orders!$T:$T,Orders!T9039)&lt;=10,"Endirim Yoxdur")</f>
        <v>0.23</v>
      </c>
    </row>
    <row r="9040" spans="3:5" x14ac:dyDescent="0.25">
      <c r="C9040" s="26" t="str">
        <f>IF(Orders!U9040&gt;500,"Yüksək Satış","Aşağı Satış")</f>
        <v>Aşağı Satış</v>
      </c>
      <c r="D9040" s="26" t="str">
        <f>IF(Orders!U9040&gt;500,IF(Orders!E9040="First Class",IF(Orders!W9040=0,"VIP","Special"),"Formal"),"Normal")</f>
        <v>Normal</v>
      </c>
      <c r="E9040" s="26" cm="1">
        <f t="array" ref="E9040">_xlfn.IFS(Orders!W9040=0,"Endirim Yoxdur",SUMIFS(Orders!$V:$V,Orders!$T:$T,Orders!T9040)&gt;10,ROUND(Orders!W9040*1.15,2),SUMIFS(Orders!$V:$V,Orders!$T:$T,Orders!T9040)&lt;=10,"Endirim Yoxdur")</f>
        <v>0.23</v>
      </c>
    </row>
    <row r="9041" spans="3:5" x14ac:dyDescent="0.25">
      <c r="C9041" s="26" t="str">
        <f>IF(Orders!U9041&gt;500,"Yüksək Satış","Aşağı Satış")</f>
        <v>Aşağı Satış</v>
      </c>
      <c r="D9041" s="26" t="str">
        <f>IF(Orders!U9041&gt;500,IF(Orders!E9041="First Class",IF(Orders!W9041=0,"VIP","Special"),"Formal"),"Normal")</f>
        <v>Normal</v>
      </c>
      <c r="E9041" s="26" cm="1">
        <f t="array" ref="E9041">_xlfn.IFS(Orders!W9041=0,"Endirim Yoxdur",SUMIFS(Orders!$V:$V,Orders!$T:$T,Orders!T9041)&gt;10,ROUND(Orders!W9041*1.15,2),SUMIFS(Orders!$V:$V,Orders!$T:$T,Orders!T9041)&lt;=10,"Endirim Yoxdur")</f>
        <v>0.12</v>
      </c>
    </row>
    <row r="9042" spans="3:5" x14ac:dyDescent="0.25">
      <c r="C9042" s="26" t="str">
        <f>IF(Orders!U9042&gt;500,"Yüksək Satış","Aşağı Satış")</f>
        <v>Aşağı Satış</v>
      </c>
      <c r="D9042" s="26" t="str">
        <f>IF(Orders!U9042&gt;500,IF(Orders!E9042="First Class",IF(Orders!W9042=0,"VIP","Special"),"Formal"),"Normal")</f>
        <v>Normal</v>
      </c>
      <c r="E9042" s="26" t="str" cm="1">
        <f t="array" ref="E9042">_xlfn.IFS(Orders!W9042=0,"Endirim Yoxdur",SUMIFS(Orders!$V:$V,Orders!$T:$T,Orders!T9042)&gt;10,ROUND(Orders!W9042*1.15,2),SUMIFS(Orders!$V:$V,Orders!$T:$T,Orders!T9042)&lt;=10,"Endirim Yoxdur")</f>
        <v>Endirim Yoxdur</v>
      </c>
    </row>
    <row r="9043" spans="3:5" x14ac:dyDescent="0.25">
      <c r="C9043" s="26" t="str">
        <f>IF(Orders!U9043&gt;500,"Yüksək Satış","Aşağı Satış")</f>
        <v>Aşağı Satış</v>
      </c>
      <c r="D9043" s="26" t="str">
        <f>IF(Orders!U9043&gt;500,IF(Orders!E9043="First Class",IF(Orders!W9043=0,"VIP","Special"),"Formal"),"Normal")</f>
        <v>Normal</v>
      </c>
      <c r="E9043" s="26" t="str" cm="1">
        <f t="array" ref="E9043">_xlfn.IFS(Orders!W9043=0,"Endirim Yoxdur",SUMIFS(Orders!$V:$V,Orders!$T:$T,Orders!T9043)&gt;10,ROUND(Orders!W9043*1.15,2),SUMIFS(Orders!$V:$V,Orders!$T:$T,Orders!T9043)&lt;=10,"Endirim Yoxdur")</f>
        <v>Endirim Yoxdur</v>
      </c>
    </row>
    <row r="9044" spans="3:5" x14ac:dyDescent="0.25">
      <c r="C9044" s="26" t="str">
        <f>IF(Orders!U9044&gt;500,"Yüksək Satış","Aşağı Satış")</f>
        <v>Aşağı Satış</v>
      </c>
      <c r="D9044" s="26" t="str">
        <f>IF(Orders!U9044&gt;500,IF(Orders!E9044="First Class",IF(Orders!W9044=0,"VIP","Special"),"Formal"),"Normal")</f>
        <v>Normal</v>
      </c>
      <c r="E9044" s="26" t="str" cm="1">
        <f t="array" ref="E9044">_xlfn.IFS(Orders!W9044=0,"Endirim Yoxdur",SUMIFS(Orders!$V:$V,Orders!$T:$T,Orders!T9044)&gt;10,ROUND(Orders!W9044*1.15,2),SUMIFS(Orders!$V:$V,Orders!$T:$T,Orders!T9044)&lt;=10,"Endirim Yoxdur")</f>
        <v>Endirim Yoxdur</v>
      </c>
    </row>
    <row r="9045" spans="3:5" x14ac:dyDescent="0.25">
      <c r="C9045" s="26" t="str">
        <f>IF(Orders!U9045&gt;500,"Yüksək Satış","Aşağı Satış")</f>
        <v>Aşağı Satış</v>
      </c>
      <c r="D9045" s="26" t="str">
        <f>IF(Orders!U9045&gt;500,IF(Orders!E9045="First Class",IF(Orders!W9045=0,"VIP","Special"),"Formal"),"Normal")</f>
        <v>Normal</v>
      </c>
      <c r="E9045" s="26" t="str" cm="1">
        <f t="array" ref="E9045">_xlfn.IFS(Orders!W9045=0,"Endirim Yoxdur",SUMIFS(Orders!$V:$V,Orders!$T:$T,Orders!T9045)&gt;10,ROUND(Orders!W9045*1.15,2),SUMIFS(Orders!$V:$V,Orders!$T:$T,Orders!T9045)&lt;=10,"Endirim Yoxdur")</f>
        <v>Endirim Yoxdur</v>
      </c>
    </row>
    <row r="9046" spans="3:5" x14ac:dyDescent="0.25">
      <c r="C9046" s="26" t="str">
        <f>IF(Orders!U9046&gt;500,"Yüksək Satış","Aşağı Satış")</f>
        <v>Aşağı Satış</v>
      </c>
      <c r="D9046" s="26" t="str">
        <f>IF(Orders!U9046&gt;500,IF(Orders!E9046="First Class",IF(Orders!W9046=0,"VIP","Special"),"Formal"),"Normal")</f>
        <v>Normal</v>
      </c>
      <c r="E9046" s="26" cm="1">
        <f t="array" ref="E9046">_xlfn.IFS(Orders!W9046=0,"Endirim Yoxdur",SUMIFS(Orders!$V:$V,Orders!$T:$T,Orders!T9046)&gt;10,ROUND(Orders!W9046*1.15,2),SUMIFS(Orders!$V:$V,Orders!$T:$T,Orders!T9046)&lt;=10,"Endirim Yoxdur")</f>
        <v>0.23</v>
      </c>
    </row>
    <row r="9047" spans="3:5" x14ac:dyDescent="0.25">
      <c r="C9047" s="26" t="str">
        <f>IF(Orders!U9047&gt;500,"Yüksək Satış","Aşağı Satış")</f>
        <v>Aşağı Satış</v>
      </c>
      <c r="D9047" s="26" t="str">
        <f>IF(Orders!U9047&gt;500,IF(Orders!E9047="First Class",IF(Orders!W9047=0,"VIP","Special"),"Formal"),"Normal")</f>
        <v>Normal</v>
      </c>
      <c r="E9047" s="26" cm="1">
        <f t="array" ref="E9047">_xlfn.IFS(Orders!W9047=0,"Endirim Yoxdur",SUMIFS(Orders!$V:$V,Orders!$T:$T,Orders!T9047)&gt;10,ROUND(Orders!W9047*1.15,2),SUMIFS(Orders!$V:$V,Orders!$T:$T,Orders!T9047)&lt;=10,"Endirim Yoxdur")</f>
        <v>0.23</v>
      </c>
    </row>
    <row r="9048" spans="3:5" x14ac:dyDescent="0.25">
      <c r="C9048" s="26" t="str">
        <f>IF(Orders!U9048&gt;500,"Yüksək Satış","Aşağı Satış")</f>
        <v>Aşağı Satış</v>
      </c>
      <c r="D9048" s="26" t="str">
        <f>IF(Orders!U9048&gt;500,IF(Orders!E9048="First Class",IF(Orders!W9048=0,"VIP","Special"),"Formal"),"Normal")</f>
        <v>Normal</v>
      </c>
      <c r="E9048" s="26" t="str" cm="1">
        <f t="array" ref="E9048">_xlfn.IFS(Orders!W9048=0,"Endirim Yoxdur",SUMIFS(Orders!$V:$V,Orders!$T:$T,Orders!T9048)&gt;10,ROUND(Orders!W9048*1.15,2),SUMIFS(Orders!$V:$V,Orders!$T:$T,Orders!T9048)&lt;=10,"Endirim Yoxdur")</f>
        <v>Endirim Yoxdur</v>
      </c>
    </row>
    <row r="9049" spans="3:5" x14ac:dyDescent="0.25">
      <c r="C9049" s="26" t="str">
        <f>IF(Orders!U9049&gt;500,"Yüksək Satış","Aşağı Satış")</f>
        <v>Aşağı Satış</v>
      </c>
      <c r="D9049" s="26" t="str">
        <f>IF(Orders!U9049&gt;500,IF(Orders!E9049="First Class",IF(Orders!W9049=0,"VIP","Special"),"Formal"),"Normal")</f>
        <v>Normal</v>
      </c>
      <c r="E9049" s="26" cm="1">
        <f t="array" ref="E9049">_xlfn.IFS(Orders!W9049=0,"Endirim Yoxdur",SUMIFS(Orders!$V:$V,Orders!$T:$T,Orders!T9049)&gt;10,ROUND(Orders!W9049*1.15,2),SUMIFS(Orders!$V:$V,Orders!$T:$T,Orders!T9049)&lt;=10,"Endirim Yoxdur")</f>
        <v>0.23</v>
      </c>
    </row>
    <row r="9050" spans="3:5" x14ac:dyDescent="0.25">
      <c r="C9050" s="26" t="str">
        <f>IF(Orders!U9050&gt;500,"Yüksək Satış","Aşağı Satış")</f>
        <v>Aşağı Satış</v>
      </c>
      <c r="D9050" s="26" t="str">
        <f>IF(Orders!U9050&gt;500,IF(Orders!E9050="First Class",IF(Orders!W9050=0,"VIP","Special"),"Formal"),"Normal")</f>
        <v>Normal</v>
      </c>
      <c r="E9050" s="26" cm="1">
        <f t="array" ref="E9050">_xlfn.IFS(Orders!W9050=0,"Endirim Yoxdur",SUMIFS(Orders!$V:$V,Orders!$T:$T,Orders!T9050)&gt;10,ROUND(Orders!W9050*1.15,2),SUMIFS(Orders!$V:$V,Orders!$T:$T,Orders!T9050)&lt;=10,"Endirim Yoxdur")</f>
        <v>0.57999999999999996</v>
      </c>
    </row>
    <row r="9051" spans="3:5" x14ac:dyDescent="0.25">
      <c r="C9051" s="26" t="str">
        <f>IF(Orders!U9051&gt;500,"Yüksək Satış","Aşağı Satış")</f>
        <v>Yüksək Satış</v>
      </c>
      <c r="D9051" s="26" t="str">
        <f>IF(Orders!U9051&gt;500,IF(Orders!E9051="First Class",IF(Orders!W9051=0,"VIP","Special"),"Formal"),"Normal")</f>
        <v>Formal</v>
      </c>
      <c r="E9051" s="26" cm="1">
        <f t="array" ref="E9051">_xlfn.IFS(Orders!W9051=0,"Endirim Yoxdur",SUMIFS(Orders!$V:$V,Orders!$T:$T,Orders!T9051)&gt;10,ROUND(Orders!W9051*1.15,2),SUMIFS(Orders!$V:$V,Orders!$T:$T,Orders!T9051)&lt;=10,"Endirim Yoxdur")</f>
        <v>0.57999999999999996</v>
      </c>
    </row>
    <row r="9052" spans="3:5" x14ac:dyDescent="0.25">
      <c r="C9052" s="26" t="str">
        <f>IF(Orders!U9052&gt;500,"Yüksək Satış","Aşağı Satış")</f>
        <v>Aşağı Satış</v>
      </c>
      <c r="D9052" s="26" t="str">
        <f>IF(Orders!U9052&gt;500,IF(Orders!E9052="First Class",IF(Orders!W9052=0,"VIP","Special"),"Formal"),"Normal")</f>
        <v>Normal</v>
      </c>
      <c r="E9052" s="26" cm="1">
        <f t="array" ref="E9052">_xlfn.IFS(Orders!W9052=0,"Endirim Yoxdur",SUMIFS(Orders!$V:$V,Orders!$T:$T,Orders!T9052)&gt;10,ROUND(Orders!W9052*1.15,2),SUMIFS(Orders!$V:$V,Orders!$T:$T,Orders!T9052)&lt;=10,"Endirim Yoxdur")</f>
        <v>0.23</v>
      </c>
    </row>
    <row r="9053" spans="3:5" x14ac:dyDescent="0.25">
      <c r="C9053" s="26" t="str">
        <f>IF(Orders!U9053&gt;500,"Yüksək Satış","Aşağı Satış")</f>
        <v>Aşağı Satış</v>
      </c>
      <c r="D9053" s="26" t="str">
        <f>IF(Orders!U9053&gt;500,IF(Orders!E9053="First Class",IF(Orders!W9053=0,"VIP","Special"),"Formal"),"Normal")</f>
        <v>Normal</v>
      </c>
      <c r="E9053" s="26" cm="1">
        <f t="array" ref="E9053">_xlfn.IFS(Orders!W9053=0,"Endirim Yoxdur",SUMIFS(Orders!$V:$V,Orders!$T:$T,Orders!T9053)&gt;10,ROUND(Orders!W9053*1.15,2),SUMIFS(Orders!$V:$V,Orders!$T:$T,Orders!T9053)&lt;=10,"Endirim Yoxdur")</f>
        <v>0.23</v>
      </c>
    </row>
    <row r="9054" spans="3:5" x14ac:dyDescent="0.25">
      <c r="C9054" s="26" t="str">
        <f>IF(Orders!U9054&gt;500,"Yüksək Satış","Aşağı Satış")</f>
        <v>Aşağı Satış</v>
      </c>
      <c r="D9054" s="26" t="str">
        <f>IF(Orders!U9054&gt;500,IF(Orders!E9054="First Class",IF(Orders!W9054=0,"VIP","Special"),"Formal"),"Normal")</f>
        <v>Normal</v>
      </c>
      <c r="E9054" s="26" cm="1">
        <f t="array" ref="E9054">_xlfn.IFS(Orders!W9054=0,"Endirim Yoxdur",SUMIFS(Orders!$V:$V,Orders!$T:$T,Orders!T9054)&gt;10,ROUND(Orders!W9054*1.15,2),SUMIFS(Orders!$V:$V,Orders!$T:$T,Orders!T9054)&lt;=10,"Endirim Yoxdur")</f>
        <v>0.23</v>
      </c>
    </row>
    <row r="9055" spans="3:5" x14ac:dyDescent="0.25">
      <c r="C9055" s="26" t="str">
        <f>IF(Orders!U9055&gt;500,"Yüksək Satış","Aşağı Satış")</f>
        <v>Aşağı Satış</v>
      </c>
      <c r="D9055" s="26" t="str">
        <f>IF(Orders!U9055&gt;500,IF(Orders!E9055="First Class",IF(Orders!W9055=0,"VIP","Special"),"Formal"),"Normal")</f>
        <v>Normal</v>
      </c>
      <c r="E9055" s="26" t="str" cm="1">
        <f t="array" ref="E9055">_xlfn.IFS(Orders!W9055=0,"Endirim Yoxdur",SUMIFS(Orders!$V:$V,Orders!$T:$T,Orders!T9055)&gt;10,ROUND(Orders!W9055*1.15,2),SUMIFS(Orders!$V:$V,Orders!$T:$T,Orders!T9055)&lt;=10,"Endirim Yoxdur")</f>
        <v>Endirim Yoxdur</v>
      </c>
    </row>
    <row r="9056" spans="3:5" x14ac:dyDescent="0.25">
      <c r="C9056" s="26" t="str">
        <f>IF(Orders!U9056&gt;500,"Yüksək Satış","Aşağı Satış")</f>
        <v>Aşağı Satış</v>
      </c>
      <c r="D9056" s="26" t="str">
        <f>IF(Orders!U9056&gt;500,IF(Orders!E9056="First Class",IF(Orders!W9056=0,"VIP","Special"),"Formal"),"Normal")</f>
        <v>Normal</v>
      </c>
      <c r="E9056" s="26" t="str" cm="1">
        <f t="array" ref="E9056">_xlfn.IFS(Orders!W9056=0,"Endirim Yoxdur",SUMIFS(Orders!$V:$V,Orders!$T:$T,Orders!T9056)&gt;10,ROUND(Orders!W9056*1.15,2),SUMIFS(Orders!$V:$V,Orders!$T:$T,Orders!T9056)&lt;=10,"Endirim Yoxdur")</f>
        <v>Endirim Yoxdur</v>
      </c>
    </row>
    <row r="9057" spans="3:5" x14ac:dyDescent="0.25">
      <c r="C9057" s="26" t="str">
        <f>IF(Orders!U9057&gt;500,"Yüksək Satış","Aşağı Satış")</f>
        <v>Aşağı Satış</v>
      </c>
      <c r="D9057" s="26" t="str">
        <f>IF(Orders!U9057&gt;500,IF(Orders!E9057="First Class",IF(Orders!W9057=0,"VIP","Special"),"Formal"),"Normal")</f>
        <v>Normal</v>
      </c>
      <c r="E9057" s="26" cm="1">
        <f t="array" ref="E9057">_xlfn.IFS(Orders!W9057=0,"Endirim Yoxdur",SUMIFS(Orders!$V:$V,Orders!$T:$T,Orders!T9057)&gt;10,ROUND(Orders!W9057*1.15,2),SUMIFS(Orders!$V:$V,Orders!$T:$T,Orders!T9057)&lt;=10,"Endirim Yoxdur")</f>
        <v>0.23</v>
      </c>
    </row>
    <row r="9058" spans="3:5" x14ac:dyDescent="0.25">
      <c r="C9058" s="26" t="str">
        <f>IF(Orders!U9058&gt;500,"Yüksək Satış","Aşağı Satış")</f>
        <v>Aşağı Satış</v>
      </c>
      <c r="D9058" s="26" t="str">
        <f>IF(Orders!U9058&gt;500,IF(Orders!E9058="First Class",IF(Orders!W9058=0,"VIP","Special"),"Formal"),"Normal")</f>
        <v>Normal</v>
      </c>
      <c r="E9058" s="26" cm="1">
        <f t="array" ref="E9058">_xlfn.IFS(Orders!W9058=0,"Endirim Yoxdur",SUMIFS(Orders!$V:$V,Orders!$T:$T,Orders!T9058)&gt;10,ROUND(Orders!W9058*1.15,2),SUMIFS(Orders!$V:$V,Orders!$T:$T,Orders!T9058)&lt;=10,"Endirim Yoxdur")</f>
        <v>0.35</v>
      </c>
    </row>
    <row r="9059" spans="3:5" x14ac:dyDescent="0.25">
      <c r="C9059" s="26" t="str">
        <f>IF(Orders!U9059&gt;500,"Yüksək Satış","Aşağı Satış")</f>
        <v>Aşağı Satış</v>
      </c>
      <c r="D9059" s="26" t="str">
        <f>IF(Orders!U9059&gt;500,IF(Orders!E9059="First Class",IF(Orders!W9059=0,"VIP","Special"),"Formal"),"Normal")</f>
        <v>Normal</v>
      </c>
      <c r="E9059" s="26" cm="1">
        <f t="array" ref="E9059">_xlfn.IFS(Orders!W9059=0,"Endirim Yoxdur",SUMIFS(Orders!$V:$V,Orders!$T:$T,Orders!T9059)&gt;10,ROUND(Orders!W9059*1.15,2),SUMIFS(Orders!$V:$V,Orders!$T:$T,Orders!T9059)&lt;=10,"Endirim Yoxdur")</f>
        <v>0.69</v>
      </c>
    </row>
    <row r="9060" spans="3:5" x14ac:dyDescent="0.25">
      <c r="C9060" s="26" t="str">
        <f>IF(Orders!U9060&gt;500,"Yüksək Satış","Aşağı Satış")</f>
        <v>Aşağı Satış</v>
      </c>
      <c r="D9060" s="26" t="str">
        <f>IF(Orders!U9060&gt;500,IF(Orders!E9060="First Class",IF(Orders!W9060=0,"VIP","Special"),"Formal"),"Normal")</f>
        <v>Normal</v>
      </c>
      <c r="E9060" s="26" cm="1">
        <f t="array" ref="E9060">_xlfn.IFS(Orders!W9060=0,"Endirim Yoxdur",SUMIFS(Orders!$V:$V,Orders!$T:$T,Orders!T9060)&gt;10,ROUND(Orders!W9060*1.15,2),SUMIFS(Orders!$V:$V,Orders!$T:$T,Orders!T9060)&lt;=10,"Endirim Yoxdur")</f>
        <v>0.92</v>
      </c>
    </row>
    <row r="9061" spans="3:5" x14ac:dyDescent="0.25">
      <c r="C9061" s="26" t="str">
        <f>IF(Orders!U9061&gt;500,"Yüksək Satış","Aşağı Satış")</f>
        <v>Yüksək Satış</v>
      </c>
      <c r="D9061" s="26" t="str">
        <f>IF(Orders!U9061&gt;500,IF(Orders!E9061="First Class",IF(Orders!W9061=0,"VIP","Special"),"Formal"),"Normal")</f>
        <v>Formal</v>
      </c>
      <c r="E9061" s="26" t="str" cm="1">
        <f t="array" ref="E9061">_xlfn.IFS(Orders!W9061=0,"Endirim Yoxdur",SUMIFS(Orders!$V:$V,Orders!$T:$T,Orders!T9061)&gt;10,ROUND(Orders!W9061*1.15,2),SUMIFS(Orders!$V:$V,Orders!$T:$T,Orders!T9061)&lt;=10,"Endirim Yoxdur")</f>
        <v>Endirim Yoxdur</v>
      </c>
    </row>
    <row r="9062" spans="3:5" x14ac:dyDescent="0.25">
      <c r="C9062" s="26" t="str">
        <f>IF(Orders!U9062&gt;500,"Yüksək Satış","Aşağı Satış")</f>
        <v>Aşağı Satış</v>
      </c>
      <c r="D9062" s="26" t="str">
        <f>IF(Orders!U9062&gt;500,IF(Orders!E9062="First Class",IF(Orders!W9062=0,"VIP","Special"),"Formal"),"Normal")</f>
        <v>Normal</v>
      </c>
      <c r="E9062" s="26" cm="1">
        <f t="array" ref="E9062">_xlfn.IFS(Orders!W9062=0,"Endirim Yoxdur",SUMIFS(Orders!$V:$V,Orders!$T:$T,Orders!T9062)&gt;10,ROUND(Orders!W9062*1.15,2),SUMIFS(Orders!$V:$V,Orders!$T:$T,Orders!T9062)&lt;=10,"Endirim Yoxdur")</f>
        <v>0.35</v>
      </c>
    </row>
    <row r="9063" spans="3:5" x14ac:dyDescent="0.25">
      <c r="C9063" s="26" t="str">
        <f>IF(Orders!U9063&gt;500,"Yüksək Satış","Aşağı Satış")</f>
        <v>Aşağı Satış</v>
      </c>
      <c r="D9063" s="26" t="str">
        <f>IF(Orders!U9063&gt;500,IF(Orders!E9063="First Class",IF(Orders!W9063=0,"VIP","Special"),"Formal"),"Normal")</f>
        <v>Normal</v>
      </c>
      <c r="E9063" s="26" t="str" cm="1">
        <f t="array" ref="E9063">_xlfn.IFS(Orders!W9063=0,"Endirim Yoxdur",SUMIFS(Orders!$V:$V,Orders!$T:$T,Orders!T9063)&gt;10,ROUND(Orders!W9063*1.15,2),SUMIFS(Orders!$V:$V,Orders!$T:$T,Orders!T9063)&lt;=10,"Endirim Yoxdur")</f>
        <v>Endirim Yoxdur</v>
      </c>
    </row>
    <row r="9064" spans="3:5" x14ac:dyDescent="0.25">
      <c r="C9064" s="26" t="str">
        <f>IF(Orders!U9064&gt;500,"Yüksək Satış","Aşağı Satış")</f>
        <v>Yüksək Satış</v>
      </c>
      <c r="D9064" s="26" t="str">
        <f>IF(Orders!U9064&gt;500,IF(Orders!E9064="First Class",IF(Orders!W9064=0,"VIP","Special"),"Formal"),"Normal")</f>
        <v>Formal</v>
      </c>
      <c r="E9064" s="26" cm="1">
        <f t="array" ref="E9064">_xlfn.IFS(Orders!W9064=0,"Endirim Yoxdur",SUMIFS(Orders!$V:$V,Orders!$T:$T,Orders!T9064)&gt;10,ROUND(Orders!W9064*1.15,2),SUMIFS(Orders!$V:$V,Orders!$T:$T,Orders!T9064)&lt;=10,"Endirim Yoxdur")</f>
        <v>0.35</v>
      </c>
    </row>
    <row r="9065" spans="3:5" x14ac:dyDescent="0.25">
      <c r="C9065" s="26" t="str">
        <f>IF(Orders!U9065&gt;500,"Yüksək Satış","Aşağı Satış")</f>
        <v>Aşağı Satış</v>
      </c>
      <c r="D9065" s="26" t="str">
        <f>IF(Orders!U9065&gt;500,IF(Orders!E9065="First Class",IF(Orders!W9065=0,"VIP","Special"),"Formal"),"Normal")</f>
        <v>Normal</v>
      </c>
      <c r="E9065" s="26" t="str" cm="1">
        <f t="array" ref="E9065">_xlfn.IFS(Orders!W9065=0,"Endirim Yoxdur",SUMIFS(Orders!$V:$V,Orders!$T:$T,Orders!T9065)&gt;10,ROUND(Orders!W9065*1.15,2),SUMIFS(Orders!$V:$V,Orders!$T:$T,Orders!T9065)&lt;=10,"Endirim Yoxdur")</f>
        <v>Endirim Yoxdur</v>
      </c>
    </row>
    <row r="9066" spans="3:5" x14ac:dyDescent="0.25">
      <c r="C9066" s="26" t="str">
        <f>IF(Orders!U9066&gt;500,"Yüksək Satış","Aşağı Satış")</f>
        <v>Aşağı Satış</v>
      </c>
      <c r="D9066" s="26" t="str">
        <f>IF(Orders!U9066&gt;500,IF(Orders!E9066="First Class",IF(Orders!W9066=0,"VIP","Special"),"Formal"),"Normal")</f>
        <v>Normal</v>
      </c>
      <c r="E9066" s="26" cm="1">
        <f t="array" ref="E9066">_xlfn.IFS(Orders!W9066=0,"Endirim Yoxdur",SUMIFS(Orders!$V:$V,Orders!$T:$T,Orders!T9066)&gt;10,ROUND(Orders!W9066*1.15,2),SUMIFS(Orders!$V:$V,Orders!$T:$T,Orders!T9066)&lt;=10,"Endirim Yoxdur")</f>
        <v>0.23</v>
      </c>
    </row>
    <row r="9067" spans="3:5" x14ac:dyDescent="0.25">
      <c r="C9067" s="26" t="str">
        <f>IF(Orders!U9067&gt;500,"Yüksək Satış","Aşağı Satış")</f>
        <v>Aşağı Satış</v>
      </c>
      <c r="D9067" s="26" t="str">
        <f>IF(Orders!U9067&gt;500,IF(Orders!E9067="First Class",IF(Orders!W9067=0,"VIP","Special"),"Formal"),"Normal")</f>
        <v>Normal</v>
      </c>
      <c r="E9067" s="26" cm="1">
        <f t="array" ref="E9067">_xlfn.IFS(Orders!W9067=0,"Endirim Yoxdur",SUMIFS(Orders!$V:$V,Orders!$T:$T,Orders!T9067)&gt;10,ROUND(Orders!W9067*1.15,2),SUMIFS(Orders!$V:$V,Orders!$T:$T,Orders!T9067)&lt;=10,"Endirim Yoxdur")</f>
        <v>0.23</v>
      </c>
    </row>
    <row r="9068" spans="3:5" x14ac:dyDescent="0.25">
      <c r="C9068" s="26" t="str">
        <f>IF(Orders!U9068&gt;500,"Yüksək Satış","Aşağı Satış")</f>
        <v>Aşağı Satış</v>
      </c>
      <c r="D9068" s="26" t="str">
        <f>IF(Orders!U9068&gt;500,IF(Orders!E9068="First Class",IF(Orders!W9068=0,"VIP","Special"),"Formal"),"Normal")</f>
        <v>Normal</v>
      </c>
      <c r="E9068" s="26" t="str" cm="1">
        <f t="array" ref="E9068">_xlfn.IFS(Orders!W9068=0,"Endirim Yoxdur",SUMIFS(Orders!$V:$V,Orders!$T:$T,Orders!T9068)&gt;10,ROUND(Orders!W9068*1.15,2),SUMIFS(Orders!$V:$V,Orders!$T:$T,Orders!T9068)&lt;=10,"Endirim Yoxdur")</f>
        <v>Endirim Yoxdur</v>
      </c>
    </row>
    <row r="9069" spans="3:5" x14ac:dyDescent="0.25">
      <c r="C9069" s="26" t="str">
        <f>IF(Orders!U9069&gt;500,"Yüksək Satış","Aşağı Satış")</f>
        <v>Aşağı Satış</v>
      </c>
      <c r="D9069" s="26" t="str">
        <f>IF(Orders!U9069&gt;500,IF(Orders!E9069="First Class",IF(Orders!W9069=0,"VIP","Special"),"Formal"),"Normal")</f>
        <v>Normal</v>
      </c>
      <c r="E9069" s="26" t="str" cm="1">
        <f t="array" ref="E9069">_xlfn.IFS(Orders!W9069=0,"Endirim Yoxdur",SUMIFS(Orders!$V:$V,Orders!$T:$T,Orders!T9069)&gt;10,ROUND(Orders!W9069*1.15,2),SUMIFS(Orders!$V:$V,Orders!$T:$T,Orders!T9069)&lt;=10,"Endirim Yoxdur")</f>
        <v>Endirim Yoxdur</v>
      </c>
    </row>
    <row r="9070" spans="3:5" x14ac:dyDescent="0.25">
      <c r="C9070" s="26" t="str">
        <f>IF(Orders!U9070&gt;500,"Yüksək Satış","Aşağı Satış")</f>
        <v>Aşağı Satış</v>
      </c>
      <c r="D9070" s="26" t="str">
        <f>IF(Orders!U9070&gt;500,IF(Orders!E9070="First Class",IF(Orders!W9070=0,"VIP","Special"),"Formal"),"Normal")</f>
        <v>Normal</v>
      </c>
      <c r="E9070" s="26" cm="1">
        <f t="array" ref="E9070">_xlfn.IFS(Orders!W9070=0,"Endirim Yoxdur",SUMIFS(Orders!$V:$V,Orders!$T:$T,Orders!T9070)&gt;10,ROUND(Orders!W9070*1.15,2),SUMIFS(Orders!$V:$V,Orders!$T:$T,Orders!T9070)&lt;=10,"Endirim Yoxdur")</f>
        <v>0.23</v>
      </c>
    </row>
    <row r="9071" spans="3:5" x14ac:dyDescent="0.25">
      <c r="C9071" s="26" t="str">
        <f>IF(Orders!U9071&gt;500,"Yüksək Satış","Aşağı Satış")</f>
        <v>Aşağı Satış</v>
      </c>
      <c r="D9071" s="26" t="str">
        <f>IF(Orders!U9071&gt;500,IF(Orders!E9071="First Class",IF(Orders!W9071=0,"VIP","Special"),"Formal"),"Normal")</f>
        <v>Normal</v>
      </c>
      <c r="E9071" s="26" t="str" cm="1">
        <f t="array" ref="E9071">_xlfn.IFS(Orders!W9071=0,"Endirim Yoxdur",SUMIFS(Orders!$V:$V,Orders!$T:$T,Orders!T9071)&gt;10,ROUND(Orders!W9071*1.15,2),SUMIFS(Orders!$V:$V,Orders!$T:$T,Orders!T9071)&lt;=10,"Endirim Yoxdur")</f>
        <v>Endirim Yoxdur</v>
      </c>
    </row>
    <row r="9072" spans="3:5" x14ac:dyDescent="0.25">
      <c r="C9072" s="26" t="str">
        <f>IF(Orders!U9072&gt;500,"Yüksək Satış","Aşağı Satış")</f>
        <v>Aşağı Satış</v>
      </c>
      <c r="D9072" s="26" t="str">
        <f>IF(Orders!U9072&gt;500,IF(Orders!E9072="First Class",IF(Orders!W9072=0,"VIP","Special"),"Formal"),"Normal")</f>
        <v>Normal</v>
      </c>
      <c r="E9072" s="26" cm="1">
        <f t="array" ref="E9072">_xlfn.IFS(Orders!W9072=0,"Endirim Yoxdur",SUMIFS(Orders!$V:$V,Orders!$T:$T,Orders!T9072)&gt;10,ROUND(Orders!W9072*1.15,2),SUMIFS(Orders!$V:$V,Orders!$T:$T,Orders!T9072)&lt;=10,"Endirim Yoxdur")</f>
        <v>0.23</v>
      </c>
    </row>
    <row r="9073" spans="3:5" x14ac:dyDescent="0.25">
      <c r="C9073" s="26" t="str">
        <f>IF(Orders!U9073&gt;500,"Yüksək Satış","Aşağı Satış")</f>
        <v>Aşağı Satış</v>
      </c>
      <c r="D9073" s="26" t="str">
        <f>IF(Orders!U9073&gt;500,IF(Orders!E9073="First Class",IF(Orders!W9073=0,"VIP","Special"),"Formal"),"Normal")</f>
        <v>Normal</v>
      </c>
      <c r="E9073" s="26" t="str" cm="1">
        <f t="array" ref="E9073">_xlfn.IFS(Orders!W9073=0,"Endirim Yoxdur",SUMIFS(Orders!$V:$V,Orders!$T:$T,Orders!T9073)&gt;10,ROUND(Orders!W9073*1.15,2),SUMIFS(Orders!$V:$V,Orders!$T:$T,Orders!T9073)&lt;=10,"Endirim Yoxdur")</f>
        <v>Endirim Yoxdur</v>
      </c>
    </row>
    <row r="9074" spans="3:5" x14ac:dyDescent="0.25">
      <c r="C9074" s="26" t="str">
        <f>IF(Orders!U9074&gt;500,"Yüksək Satış","Aşağı Satış")</f>
        <v>Aşağı Satış</v>
      </c>
      <c r="D9074" s="26" t="str">
        <f>IF(Orders!U9074&gt;500,IF(Orders!E9074="First Class",IF(Orders!W9074=0,"VIP","Special"),"Formal"),"Normal")</f>
        <v>Normal</v>
      </c>
      <c r="E9074" s="26" t="str" cm="1">
        <f t="array" ref="E9074">_xlfn.IFS(Orders!W9074=0,"Endirim Yoxdur",SUMIFS(Orders!$V:$V,Orders!$T:$T,Orders!T9074)&gt;10,ROUND(Orders!W9074*1.15,2),SUMIFS(Orders!$V:$V,Orders!$T:$T,Orders!T9074)&lt;=10,"Endirim Yoxdur")</f>
        <v>Endirim Yoxdur</v>
      </c>
    </row>
    <row r="9075" spans="3:5" x14ac:dyDescent="0.25">
      <c r="C9075" s="26" t="str">
        <f>IF(Orders!U9075&gt;500,"Yüksək Satış","Aşağı Satış")</f>
        <v>Yüksək Satış</v>
      </c>
      <c r="D9075" s="26" t="str">
        <f>IF(Orders!U9075&gt;500,IF(Orders!E9075="First Class",IF(Orders!W9075=0,"VIP","Special"),"Formal"),"Normal")</f>
        <v>Formal</v>
      </c>
      <c r="E9075" s="26" t="str" cm="1">
        <f t="array" ref="E9075">_xlfn.IFS(Orders!W9075=0,"Endirim Yoxdur",SUMIFS(Orders!$V:$V,Orders!$T:$T,Orders!T9075)&gt;10,ROUND(Orders!W9075*1.15,2),SUMIFS(Orders!$V:$V,Orders!$T:$T,Orders!T9075)&lt;=10,"Endirim Yoxdur")</f>
        <v>Endirim Yoxdur</v>
      </c>
    </row>
    <row r="9076" spans="3:5" x14ac:dyDescent="0.25">
      <c r="C9076" s="26" t="str">
        <f>IF(Orders!U9076&gt;500,"Yüksək Satış","Aşağı Satış")</f>
        <v>Yüksək Satış</v>
      </c>
      <c r="D9076" s="26" t="str">
        <f>IF(Orders!U9076&gt;500,IF(Orders!E9076="First Class",IF(Orders!W9076=0,"VIP","Special"),"Formal"),"Normal")</f>
        <v>Formal</v>
      </c>
      <c r="E9076" s="26" cm="1">
        <f t="array" ref="E9076">_xlfn.IFS(Orders!W9076=0,"Endirim Yoxdur",SUMIFS(Orders!$V:$V,Orders!$T:$T,Orders!T9076)&gt;10,ROUND(Orders!W9076*1.15,2),SUMIFS(Orders!$V:$V,Orders!$T:$T,Orders!T9076)&lt;=10,"Endirim Yoxdur")</f>
        <v>0.23</v>
      </c>
    </row>
    <row r="9077" spans="3:5" x14ac:dyDescent="0.25">
      <c r="C9077" s="26" t="str">
        <f>IF(Orders!U9077&gt;500,"Yüksək Satış","Aşağı Satış")</f>
        <v>Aşağı Satış</v>
      </c>
      <c r="D9077" s="26" t="str">
        <f>IF(Orders!U9077&gt;500,IF(Orders!E9077="First Class",IF(Orders!W9077=0,"VIP","Special"),"Formal"),"Normal")</f>
        <v>Normal</v>
      </c>
      <c r="E9077" s="26" t="str" cm="1">
        <f t="array" ref="E9077">_xlfn.IFS(Orders!W9077=0,"Endirim Yoxdur",SUMIFS(Orders!$V:$V,Orders!$T:$T,Orders!T9077)&gt;10,ROUND(Orders!W9077*1.15,2),SUMIFS(Orders!$V:$V,Orders!$T:$T,Orders!T9077)&lt;=10,"Endirim Yoxdur")</f>
        <v>Endirim Yoxdur</v>
      </c>
    </row>
    <row r="9078" spans="3:5" x14ac:dyDescent="0.25">
      <c r="C9078" s="26" t="str">
        <f>IF(Orders!U9078&gt;500,"Yüksək Satış","Aşağı Satış")</f>
        <v>Aşağı Satış</v>
      </c>
      <c r="D9078" s="26" t="str">
        <f>IF(Orders!U9078&gt;500,IF(Orders!E9078="First Class",IF(Orders!W9078=0,"VIP","Special"),"Formal"),"Normal")</f>
        <v>Normal</v>
      </c>
      <c r="E9078" s="26" cm="1">
        <f t="array" ref="E9078">_xlfn.IFS(Orders!W9078=0,"Endirim Yoxdur",SUMIFS(Orders!$V:$V,Orders!$T:$T,Orders!T9078)&gt;10,ROUND(Orders!W9078*1.15,2),SUMIFS(Orders!$V:$V,Orders!$T:$T,Orders!T9078)&lt;=10,"Endirim Yoxdur")</f>
        <v>0.23</v>
      </c>
    </row>
    <row r="9079" spans="3:5" x14ac:dyDescent="0.25">
      <c r="C9079" s="26" t="str">
        <f>IF(Orders!U9079&gt;500,"Yüksək Satış","Aşağı Satış")</f>
        <v>Aşağı Satış</v>
      </c>
      <c r="D9079" s="26" t="str">
        <f>IF(Orders!U9079&gt;500,IF(Orders!E9079="First Class",IF(Orders!W9079=0,"VIP","Special"),"Formal"),"Normal")</f>
        <v>Normal</v>
      </c>
      <c r="E9079" s="26" cm="1">
        <f t="array" ref="E9079">_xlfn.IFS(Orders!W9079=0,"Endirim Yoxdur",SUMIFS(Orders!$V:$V,Orders!$T:$T,Orders!T9079)&gt;10,ROUND(Orders!W9079*1.15,2),SUMIFS(Orders!$V:$V,Orders!$T:$T,Orders!T9079)&lt;=10,"Endirim Yoxdur")</f>
        <v>0.69</v>
      </c>
    </row>
    <row r="9080" spans="3:5" x14ac:dyDescent="0.25">
      <c r="C9080" s="26" t="str">
        <f>IF(Orders!U9080&gt;500,"Yüksək Satış","Aşağı Satış")</f>
        <v>Yüksək Satış</v>
      </c>
      <c r="D9080" s="26" t="str">
        <f>IF(Orders!U9080&gt;500,IF(Orders!E9080="First Class",IF(Orders!W9080=0,"VIP","Special"),"Formal"),"Normal")</f>
        <v>VIP</v>
      </c>
      <c r="E9080" s="26" t="str" cm="1">
        <f t="array" ref="E9080">_xlfn.IFS(Orders!W9080=0,"Endirim Yoxdur",SUMIFS(Orders!$V:$V,Orders!$T:$T,Orders!T9080)&gt;10,ROUND(Orders!W9080*1.15,2),SUMIFS(Orders!$V:$V,Orders!$T:$T,Orders!T9080)&lt;=10,"Endirim Yoxdur")</f>
        <v>Endirim Yoxdur</v>
      </c>
    </row>
    <row r="9081" spans="3:5" x14ac:dyDescent="0.25">
      <c r="C9081" s="26" t="str">
        <f>IF(Orders!U9081&gt;500,"Yüksək Satış","Aşağı Satış")</f>
        <v>Yüksək Satış</v>
      </c>
      <c r="D9081" s="26" t="str">
        <f>IF(Orders!U9081&gt;500,IF(Orders!E9081="First Class",IF(Orders!W9081=0,"VIP","Special"),"Formal"),"Normal")</f>
        <v>VIP</v>
      </c>
      <c r="E9081" s="26" t="str" cm="1">
        <f t="array" ref="E9081">_xlfn.IFS(Orders!W9081=0,"Endirim Yoxdur",SUMIFS(Orders!$V:$V,Orders!$T:$T,Orders!T9081)&gt;10,ROUND(Orders!W9081*1.15,2),SUMIFS(Orders!$V:$V,Orders!$T:$T,Orders!T9081)&lt;=10,"Endirim Yoxdur")</f>
        <v>Endirim Yoxdur</v>
      </c>
    </row>
    <row r="9082" spans="3:5" x14ac:dyDescent="0.25">
      <c r="C9082" s="26" t="str">
        <f>IF(Orders!U9082&gt;500,"Yüksək Satış","Aşağı Satış")</f>
        <v>Aşağı Satış</v>
      </c>
      <c r="D9082" s="26" t="str">
        <f>IF(Orders!U9082&gt;500,IF(Orders!E9082="First Class",IF(Orders!W9082=0,"VIP","Special"),"Formal"),"Normal")</f>
        <v>Normal</v>
      </c>
      <c r="E9082" s="26" cm="1">
        <f t="array" ref="E9082">_xlfn.IFS(Orders!W9082=0,"Endirim Yoxdur",SUMIFS(Orders!$V:$V,Orders!$T:$T,Orders!T9082)&gt;10,ROUND(Orders!W9082*1.15,2),SUMIFS(Orders!$V:$V,Orders!$T:$T,Orders!T9082)&lt;=10,"Endirim Yoxdur")</f>
        <v>0.92</v>
      </c>
    </row>
    <row r="9083" spans="3:5" x14ac:dyDescent="0.25">
      <c r="C9083" s="26" t="str">
        <f>IF(Orders!U9083&gt;500,"Yüksək Satış","Aşağı Satış")</f>
        <v>Yüksək Satış</v>
      </c>
      <c r="D9083" s="26" t="str">
        <f>IF(Orders!U9083&gt;500,IF(Orders!E9083="First Class",IF(Orders!W9083=0,"VIP","Special"),"Formal"),"Normal")</f>
        <v>Formal</v>
      </c>
      <c r="E9083" s="26" cm="1">
        <f t="array" ref="E9083">_xlfn.IFS(Orders!W9083=0,"Endirim Yoxdur",SUMIFS(Orders!$V:$V,Orders!$T:$T,Orders!T9083)&gt;10,ROUND(Orders!W9083*1.15,2),SUMIFS(Orders!$V:$V,Orders!$T:$T,Orders!T9083)&lt;=10,"Endirim Yoxdur")</f>
        <v>0.23</v>
      </c>
    </row>
    <row r="9084" spans="3:5" x14ac:dyDescent="0.25">
      <c r="C9084" s="26" t="str">
        <f>IF(Orders!U9084&gt;500,"Yüksək Satış","Aşağı Satış")</f>
        <v>Aşağı Satış</v>
      </c>
      <c r="D9084" s="26" t="str">
        <f>IF(Orders!U9084&gt;500,IF(Orders!E9084="First Class",IF(Orders!W9084=0,"VIP","Special"),"Formal"),"Normal")</f>
        <v>Normal</v>
      </c>
      <c r="E9084" s="26" t="str" cm="1">
        <f t="array" ref="E9084">_xlfn.IFS(Orders!W9084=0,"Endirim Yoxdur",SUMIFS(Orders!$V:$V,Orders!$T:$T,Orders!T9084)&gt;10,ROUND(Orders!W9084*1.15,2),SUMIFS(Orders!$V:$V,Orders!$T:$T,Orders!T9084)&lt;=10,"Endirim Yoxdur")</f>
        <v>Endirim Yoxdur</v>
      </c>
    </row>
    <row r="9085" spans="3:5" x14ac:dyDescent="0.25">
      <c r="C9085" s="26" t="str">
        <f>IF(Orders!U9085&gt;500,"Yüksək Satış","Aşağı Satış")</f>
        <v>Aşağı Satış</v>
      </c>
      <c r="D9085" s="26" t="str">
        <f>IF(Orders!U9085&gt;500,IF(Orders!E9085="First Class",IF(Orders!W9085=0,"VIP","Special"),"Formal"),"Normal")</f>
        <v>Normal</v>
      </c>
      <c r="E9085" s="26" cm="1">
        <f t="array" ref="E9085">_xlfn.IFS(Orders!W9085=0,"Endirim Yoxdur",SUMIFS(Orders!$V:$V,Orders!$T:$T,Orders!T9085)&gt;10,ROUND(Orders!W9085*1.15,2),SUMIFS(Orders!$V:$V,Orders!$T:$T,Orders!T9085)&lt;=10,"Endirim Yoxdur")</f>
        <v>0.23</v>
      </c>
    </row>
    <row r="9086" spans="3:5" x14ac:dyDescent="0.25">
      <c r="C9086" s="26" t="str">
        <f>IF(Orders!U9086&gt;500,"Yüksək Satış","Aşağı Satış")</f>
        <v>Aşağı Satış</v>
      </c>
      <c r="D9086" s="26" t="str">
        <f>IF(Orders!U9086&gt;500,IF(Orders!E9086="First Class",IF(Orders!W9086=0,"VIP","Special"),"Formal"),"Normal")</f>
        <v>Normal</v>
      </c>
      <c r="E9086" s="26" t="str" cm="1">
        <f t="array" ref="E9086">_xlfn.IFS(Orders!W9086=0,"Endirim Yoxdur",SUMIFS(Orders!$V:$V,Orders!$T:$T,Orders!T9086)&gt;10,ROUND(Orders!W9086*1.15,2),SUMIFS(Orders!$V:$V,Orders!$T:$T,Orders!T9086)&lt;=10,"Endirim Yoxdur")</f>
        <v>Endirim Yoxdur</v>
      </c>
    </row>
    <row r="9087" spans="3:5" x14ac:dyDescent="0.25">
      <c r="C9087" s="26" t="str">
        <f>IF(Orders!U9087&gt;500,"Yüksək Satış","Aşağı Satış")</f>
        <v>Aşağı Satış</v>
      </c>
      <c r="D9087" s="26" t="str">
        <f>IF(Orders!U9087&gt;500,IF(Orders!E9087="First Class",IF(Orders!W9087=0,"VIP","Special"),"Formal"),"Normal")</f>
        <v>Normal</v>
      </c>
      <c r="E9087" s="26" cm="1">
        <f t="array" ref="E9087">_xlfn.IFS(Orders!W9087=0,"Endirim Yoxdur",SUMIFS(Orders!$V:$V,Orders!$T:$T,Orders!T9087)&gt;10,ROUND(Orders!W9087*1.15,2),SUMIFS(Orders!$V:$V,Orders!$T:$T,Orders!T9087)&lt;=10,"Endirim Yoxdur")</f>
        <v>0.23</v>
      </c>
    </row>
    <row r="9088" spans="3:5" x14ac:dyDescent="0.25">
      <c r="C9088" s="26" t="str">
        <f>IF(Orders!U9088&gt;500,"Yüksək Satış","Aşağı Satış")</f>
        <v>Aşağı Satış</v>
      </c>
      <c r="D9088" s="26" t="str">
        <f>IF(Orders!U9088&gt;500,IF(Orders!E9088="First Class",IF(Orders!W9088=0,"VIP","Special"),"Formal"),"Normal")</f>
        <v>Normal</v>
      </c>
      <c r="E9088" s="26" t="str" cm="1">
        <f t="array" ref="E9088">_xlfn.IFS(Orders!W9088=0,"Endirim Yoxdur",SUMIFS(Orders!$V:$V,Orders!$T:$T,Orders!T9088)&gt;10,ROUND(Orders!W9088*1.15,2),SUMIFS(Orders!$V:$V,Orders!$T:$T,Orders!T9088)&lt;=10,"Endirim Yoxdur")</f>
        <v>Endirim Yoxdur</v>
      </c>
    </row>
    <row r="9089" spans="3:5" x14ac:dyDescent="0.25">
      <c r="C9089" s="26" t="str">
        <f>IF(Orders!U9089&gt;500,"Yüksək Satış","Aşağı Satış")</f>
        <v>Aşağı Satış</v>
      </c>
      <c r="D9089" s="26" t="str">
        <f>IF(Orders!U9089&gt;500,IF(Orders!E9089="First Class",IF(Orders!W9089=0,"VIP","Special"),"Formal"),"Normal")</f>
        <v>Normal</v>
      </c>
      <c r="E9089" s="26" t="str" cm="1">
        <f t="array" ref="E9089">_xlfn.IFS(Orders!W9089=0,"Endirim Yoxdur",SUMIFS(Orders!$V:$V,Orders!$T:$T,Orders!T9089)&gt;10,ROUND(Orders!W9089*1.15,2),SUMIFS(Orders!$V:$V,Orders!$T:$T,Orders!T9089)&lt;=10,"Endirim Yoxdur")</f>
        <v>Endirim Yoxdur</v>
      </c>
    </row>
    <row r="9090" spans="3:5" x14ac:dyDescent="0.25">
      <c r="C9090" s="26" t="str">
        <f>IF(Orders!U9090&gt;500,"Yüksək Satış","Aşağı Satış")</f>
        <v>Aşağı Satış</v>
      </c>
      <c r="D9090" s="26" t="str">
        <f>IF(Orders!U9090&gt;500,IF(Orders!E9090="First Class",IF(Orders!W9090=0,"VIP","Special"),"Formal"),"Normal")</f>
        <v>Normal</v>
      </c>
      <c r="E9090" s="26" cm="1">
        <f t="array" ref="E9090">_xlfn.IFS(Orders!W9090=0,"Endirim Yoxdur",SUMIFS(Orders!$V:$V,Orders!$T:$T,Orders!T9090)&gt;10,ROUND(Orders!W9090*1.15,2),SUMIFS(Orders!$V:$V,Orders!$T:$T,Orders!T9090)&lt;=10,"Endirim Yoxdur")</f>
        <v>0.23</v>
      </c>
    </row>
    <row r="9091" spans="3:5" x14ac:dyDescent="0.25">
      <c r="C9091" s="26" t="str">
        <f>IF(Orders!U9091&gt;500,"Yüksək Satış","Aşağı Satış")</f>
        <v>Aşağı Satış</v>
      </c>
      <c r="D9091" s="26" t="str">
        <f>IF(Orders!U9091&gt;500,IF(Orders!E9091="First Class",IF(Orders!W9091=0,"VIP","Special"),"Formal"),"Normal")</f>
        <v>Normal</v>
      </c>
      <c r="E9091" s="26" t="str" cm="1">
        <f t="array" ref="E9091">_xlfn.IFS(Orders!W9091=0,"Endirim Yoxdur",SUMIFS(Orders!$V:$V,Orders!$T:$T,Orders!T9091)&gt;10,ROUND(Orders!W9091*1.15,2),SUMIFS(Orders!$V:$V,Orders!$T:$T,Orders!T9091)&lt;=10,"Endirim Yoxdur")</f>
        <v>Endirim Yoxdur</v>
      </c>
    </row>
    <row r="9092" spans="3:5" x14ac:dyDescent="0.25">
      <c r="C9092" s="26" t="str">
        <f>IF(Orders!U9092&gt;500,"Yüksək Satış","Aşağı Satış")</f>
        <v>Aşağı Satış</v>
      </c>
      <c r="D9092" s="26" t="str">
        <f>IF(Orders!U9092&gt;500,IF(Orders!E9092="First Class",IF(Orders!W9092=0,"VIP","Special"),"Formal"),"Normal")</f>
        <v>Normal</v>
      </c>
      <c r="E9092" s="26" t="str" cm="1">
        <f t="array" ref="E9092">_xlfn.IFS(Orders!W9092=0,"Endirim Yoxdur",SUMIFS(Orders!$V:$V,Orders!$T:$T,Orders!T9092)&gt;10,ROUND(Orders!W9092*1.15,2),SUMIFS(Orders!$V:$V,Orders!$T:$T,Orders!T9092)&lt;=10,"Endirim Yoxdur")</f>
        <v>Endirim Yoxdur</v>
      </c>
    </row>
    <row r="9093" spans="3:5" x14ac:dyDescent="0.25">
      <c r="C9093" s="26" t="str">
        <f>IF(Orders!U9093&gt;500,"Yüksək Satış","Aşağı Satış")</f>
        <v>Aşağı Satış</v>
      </c>
      <c r="D9093" s="26" t="str">
        <f>IF(Orders!U9093&gt;500,IF(Orders!E9093="First Class",IF(Orders!W9093=0,"VIP","Special"),"Formal"),"Normal")</f>
        <v>Normal</v>
      </c>
      <c r="E9093" s="26" t="str" cm="1">
        <f t="array" ref="E9093">_xlfn.IFS(Orders!W9093=0,"Endirim Yoxdur",SUMIFS(Orders!$V:$V,Orders!$T:$T,Orders!T9093)&gt;10,ROUND(Orders!W9093*1.15,2),SUMIFS(Orders!$V:$V,Orders!$T:$T,Orders!T9093)&lt;=10,"Endirim Yoxdur")</f>
        <v>Endirim Yoxdur</v>
      </c>
    </row>
    <row r="9094" spans="3:5" x14ac:dyDescent="0.25">
      <c r="C9094" s="26" t="str">
        <f>IF(Orders!U9094&gt;500,"Yüksək Satış","Aşağı Satış")</f>
        <v>Aşağı Satış</v>
      </c>
      <c r="D9094" s="26" t="str">
        <f>IF(Orders!U9094&gt;500,IF(Orders!E9094="First Class",IF(Orders!W9094=0,"VIP","Special"),"Formal"),"Normal")</f>
        <v>Normal</v>
      </c>
      <c r="E9094" s="26" t="str" cm="1">
        <f t="array" ref="E9094">_xlfn.IFS(Orders!W9094=0,"Endirim Yoxdur",SUMIFS(Orders!$V:$V,Orders!$T:$T,Orders!T9094)&gt;10,ROUND(Orders!W9094*1.15,2),SUMIFS(Orders!$V:$V,Orders!$T:$T,Orders!T9094)&lt;=10,"Endirim Yoxdur")</f>
        <v>Endirim Yoxdur</v>
      </c>
    </row>
    <row r="9095" spans="3:5" x14ac:dyDescent="0.25">
      <c r="C9095" s="26" t="str">
        <f>IF(Orders!U9095&gt;500,"Yüksək Satış","Aşağı Satış")</f>
        <v>Aşağı Satış</v>
      </c>
      <c r="D9095" s="26" t="str">
        <f>IF(Orders!U9095&gt;500,IF(Orders!E9095="First Class",IF(Orders!W9095=0,"VIP","Special"),"Formal"),"Normal")</f>
        <v>Normal</v>
      </c>
      <c r="E9095" s="26" cm="1">
        <f t="array" ref="E9095">_xlfn.IFS(Orders!W9095=0,"Endirim Yoxdur",SUMIFS(Orders!$V:$V,Orders!$T:$T,Orders!T9095)&gt;10,ROUND(Orders!W9095*1.15,2),SUMIFS(Orders!$V:$V,Orders!$T:$T,Orders!T9095)&lt;=10,"Endirim Yoxdur")</f>
        <v>0.92</v>
      </c>
    </row>
    <row r="9096" spans="3:5" x14ac:dyDescent="0.25">
      <c r="C9096" s="26" t="str">
        <f>IF(Orders!U9096&gt;500,"Yüksək Satış","Aşağı Satış")</f>
        <v>Aşağı Satış</v>
      </c>
      <c r="D9096" s="26" t="str">
        <f>IF(Orders!U9096&gt;500,IF(Orders!E9096="First Class",IF(Orders!W9096=0,"VIP","Special"),"Formal"),"Normal")</f>
        <v>Normal</v>
      </c>
      <c r="E9096" s="26" t="str" cm="1">
        <f t="array" ref="E9096">_xlfn.IFS(Orders!W9096=0,"Endirim Yoxdur",SUMIFS(Orders!$V:$V,Orders!$T:$T,Orders!T9096)&gt;10,ROUND(Orders!W9096*1.15,2),SUMIFS(Orders!$V:$V,Orders!$T:$T,Orders!T9096)&lt;=10,"Endirim Yoxdur")</f>
        <v>Endirim Yoxdur</v>
      </c>
    </row>
    <row r="9097" spans="3:5" x14ac:dyDescent="0.25">
      <c r="C9097" s="26" t="str">
        <f>IF(Orders!U9097&gt;500,"Yüksək Satış","Aşağı Satış")</f>
        <v>Aşağı Satış</v>
      </c>
      <c r="D9097" s="26" t="str">
        <f>IF(Orders!U9097&gt;500,IF(Orders!E9097="First Class",IF(Orders!W9097=0,"VIP","Special"),"Formal"),"Normal")</f>
        <v>Normal</v>
      </c>
      <c r="E9097" s="26" cm="1">
        <f t="array" ref="E9097">_xlfn.IFS(Orders!W9097=0,"Endirim Yoxdur",SUMIFS(Orders!$V:$V,Orders!$T:$T,Orders!T9097)&gt;10,ROUND(Orders!W9097*1.15,2),SUMIFS(Orders!$V:$V,Orders!$T:$T,Orders!T9097)&lt;=10,"Endirim Yoxdur")</f>
        <v>0.92</v>
      </c>
    </row>
    <row r="9098" spans="3:5" x14ac:dyDescent="0.25">
      <c r="C9098" s="26" t="str">
        <f>IF(Orders!U9098&gt;500,"Yüksək Satış","Aşağı Satış")</f>
        <v>Aşağı Satış</v>
      </c>
      <c r="D9098" s="26" t="str">
        <f>IF(Orders!U9098&gt;500,IF(Orders!E9098="First Class",IF(Orders!W9098=0,"VIP","Special"),"Formal"),"Normal")</f>
        <v>Normal</v>
      </c>
      <c r="E9098" s="26" t="str" cm="1">
        <f t="array" ref="E9098">_xlfn.IFS(Orders!W9098=0,"Endirim Yoxdur",SUMIFS(Orders!$V:$V,Orders!$T:$T,Orders!T9098)&gt;10,ROUND(Orders!W9098*1.15,2),SUMIFS(Orders!$V:$V,Orders!$T:$T,Orders!T9098)&lt;=10,"Endirim Yoxdur")</f>
        <v>Endirim Yoxdur</v>
      </c>
    </row>
    <row r="9099" spans="3:5" x14ac:dyDescent="0.25">
      <c r="C9099" s="26" t="str">
        <f>IF(Orders!U9099&gt;500,"Yüksək Satış","Aşağı Satış")</f>
        <v>Aşağı Satış</v>
      </c>
      <c r="D9099" s="26" t="str">
        <f>IF(Orders!U9099&gt;500,IF(Orders!E9099="First Class",IF(Orders!W9099=0,"VIP","Special"),"Formal"),"Normal")</f>
        <v>Normal</v>
      </c>
      <c r="E9099" s="26" t="str" cm="1">
        <f t="array" ref="E9099">_xlfn.IFS(Orders!W9099=0,"Endirim Yoxdur",SUMIFS(Orders!$V:$V,Orders!$T:$T,Orders!T9099)&gt;10,ROUND(Orders!W9099*1.15,2),SUMIFS(Orders!$V:$V,Orders!$T:$T,Orders!T9099)&lt;=10,"Endirim Yoxdur")</f>
        <v>Endirim Yoxdur</v>
      </c>
    </row>
    <row r="9100" spans="3:5" x14ac:dyDescent="0.25">
      <c r="C9100" s="26" t="str">
        <f>IF(Orders!U9100&gt;500,"Yüksək Satış","Aşağı Satış")</f>
        <v>Yüksək Satış</v>
      </c>
      <c r="D9100" s="26" t="str">
        <f>IF(Orders!U9100&gt;500,IF(Orders!E9100="First Class",IF(Orders!W9100=0,"VIP","Special"),"Formal"),"Normal")</f>
        <v>Special</v>
      </c>
      <c r="E9100" s="26" cm="1">
        <f t="array" ref="E9100">_xlfn.IFS(Orders!W9100=0,"Endirim Yoxdur",SUMIFS(Orders!$V:$V,Orders!$T:$T,Orders!T9100)&gt;10,ROUND(Orders!W9100*1.15,2),SUMIFS(Orders!$V:$V,Orders!$T:$T,Orders!T9100)&lt;=10,"Endirim Yoxdur")</f>
        <v>0.23</v>
      </c>
    </row>
    <row r="9101" spans="3:5" x14ac:dyDescent="0.25">
      <c r="C9101" s="26" t="str">
        <f>IF(Orders!U9101&gt;500,"Yüksək Satış","Aşağı Satış")</f>
        <v>Aşağı Satış</v>
      </c>
      <c r="D9101" s="26" t="str">
        <f>IF(Orders!U9101&gt;500,IF(Orders!E9101="First Class",IF(Orders!W9101=0,"VIP","Special"),"Formal"),"Normal")</f>
        <v>Normal</v>
      </c>
      <c r="E9101" s="26" t="str" cm="1">
        <f t="array" ref="E9101">_xlfn.IFS(Orders!W9101=0,"Endirim Yoxdur",SUMIFS(Orders!$V:$V,Orders!$T:$T,Orders!T9101)&gt;10,ROUND(Orders!W9101*1.15,2),SUMIFS(Orders!$V:$V,Orders!$T:$T,Orders!T9101)&lt;=10,"Endirim Yoxdur")</f>
        <v>Endirim Yoxdur</v>
      </c>
    </row>
    <row r="9102" spans="3:5" x14ac:dyDescent="0.25">
      <c r="C9102" s="26" t="str">
        <f>IF(Orders!U9102&gt;500,"Yüksək Satış","Aşağı Satış")</f>
        <v>Aşağı Satış</v>
      </c>
      <c r="D9102" s="26" t="str">
        <f>IF(Orders!U9102&gt;500,IF(Orders!E9102="First Class",IF(Orders!W9102=0,"VIP","Special"),"Formal"),"Normal")</f>
        <v>Normal</v>
      </c>
      <c r="E9102" s="26" t="str" cm="1">
        <f t="array" ref="E9102">_xlfn.IFS(Orders!W9102=0,"Endirim Yoxdur",SUMIFS(Orders!$V:$V,Orders!$T:$T,Orders!T9102)&gt;10,ROUND(Orders!W9102*1.15,2),SUMIFS(Orders!$V:$V,Orders!$T:$T,Orders!T9102)&lt;=10,"Endirim Yoxdur")</f>
        <v>Endirim Yoxdur</v>
      </c>
    </row>
    <row r="9103" spans="3:5" x14ac:dyDescent="0.25">
      <c r="C9103" s="26" t="str">
        <f>IF(Orders!U9103&gt;500,"Yüksək Satış","Aşağı Satış")</f>
        <v>Aşağı Satış</v>
      </c>
      <c r="D9103" s="26" t="str">
        <f>IF(Orders!U9103&gt;500,IF(Orders!E9103="First Class",IF(Orders!W9103=0,"VIP","Special"),"Formal"),"Normal")</f>
        <v>Normal</v>
      </c>
      <c r="E9103" s="26" t="str" cm="1">
        <f t="array" ref="E9103">_xlfn.IFS(Orders!W9103=0,"Endirim Yoxdur",SUMIFS(Orders!$V:$V,Orders!$T:$T,Orders!T9103)&gt;10,ROUND(Orders!W9103*1.15,2),SUMIFS(Orders!$V:$V,Orders!$T:$T,Orders!T9103)&lt;=10,"Endirim Yoxdur")</f>
        <v>Endirim Yoxdur</v>
      </c>
    </row>
    <row r="9104" spans="3:5" x14ac:dyDescent="0.25">
      <c r="C9104" s="26" t="str">
        <f>IF(Orders!U9104&gt;500,"Yüksək Satış","Aşağı Satış")</f>
        <v>Aşağı Satış</v>
      </c>
      <c r="D9104" s="26" t="str">
        <f>IF(Orders!U9104&gt;500,IF(Orders!E9104="First Class",IF(Orders!W9104=0,"VIP","Special"),"Formal"),"Normal")</f>
        <v>Normal</v>
      </c>
      <c r="E9104" s="26" t="str" cm="1">
        <f t="array" ref="E9104">_xlfn.IFS(Orders!W9104=0,"Endirim Yoxdur",SUMIFS(Orders!$V:$V,Orders!$T:$T,Orders!T9104)&gt;10,ROUND(Orders!W9104*1.15,2),SUMIFS(Orders!$V:$V,Orders!$T:$T,Orders!T9104)&lt;=10,"Endirim Yoxdur")</f>
        <v>Endirim Yoxdur</v>
      </c>
    </row>
    <row r="9105" spans="3:5" x14ac:dyDescent="0.25">
      <c r="C9105" s="26" t="str">
        <f>IF(Orders!U9105&gt;500,"Yüksək Satış","Aşağı Satış")</f>
        <v>Aşağı Satış</v>
      </c>
      <c r="D9105" s="26" t="str">
        <f>IF(Orders!U9105&gt;500,IF(Orders!E9105="First Class",IF(Orders!W9105=0,"VIP","Special"),"Formal"),"Normal")</f>
        <v>Normal</v>
      </c>
      <c r="E9105" s="26" t="str" cm="1">
        <f t="array" ref="E9105">_xlfn.IFS(Orders!W9105=0,"Endirim Yoxdur",SUMIFS(Orders!$V:$V,Orders!$T:$T,Orders!T9105)&gt;10,ROUND(Orders!W9105*1.15,2),SUMIFS(Orders!$V:$V,Orders!$T:$T,Orders!T9105)&lt;=10,"Endirim Yoxdur")</f>
        <v>Endirim Yoxdur</v>
      </c>
    </row>
    <row r="9106" spans="3:5" x14ac:dyDescent="0.25">
      <c r="C9106" s="26" t="str">
        <f>IF(Orders!U9106&gt;500,"Yüksək Satış","Aşağı Satış")</f>
        <v>Aşağı Satış</v>
      </c>
      <c r="D9106" s="26" t="str">
        <f>IF(Orders!U9106&gt;500,IF(Orders!E9106="First Class",IF(Orders!W9106=0,"VIP","Special"),"Formal"),"Normal")</f>
        <v>Normal</v>
      </c>
      <c r="E9106" s="26" t="str" cm="1">
        <f t="array" ref="E9106">_xlfn.IFS(Orders!W9106=0,"Endirim Yoxdur",SUMIFS(Orders!$V:$V,Orders!$T:$T,Orders!T9106)&gt;10,ROUND(Orders!W9106*1.15,2),SUMIFS(Orders!$V:$V,Orders!$T:$T,Orders!T9106)&lt;=10,"Endirim Yoxdur")</f>
        <v>Endirim Yoxdur</v>
      </c>
    </row>
    <row r="9107" spans="3:5" x14ac:dyDescent="0.25">
      <c r="C9107" s="26" t="str">
        <f>IF(Orders!U9107&gt;500,"Yüksək Satış","Aşağı Satış")</f>
        <v>Yüksək Satış</v>
      </c>
      <c r="D9107" s="26" t="str">
        <f>IF(Orders!U9107&gt;500,IF(Orders!E9107="First Class",IF(Orders!W9107=0,"VIP","Special"),"Formal"),"Normal")</f>
        <v>VIP</v>
      </c>
      <c r="E9107" s="26" t="str" cm="1">
        <f t="array" ref="E9107">_xlfn.IFS(Orders!W9107=0,"Endirim Yoxdur",SUMIFS(Orders!$V:$V,Orders!$T:$T,Orders!T9107)&gt;10,ROUND(Orders!W9107*1.15,2),SUMIFS(Orders!$V:$V,Orders!$T:$T,Orders!T9107)&lt;=10,"Endirim Yoxdur")</f>
        <v>Endirim Yoxdur</v>
      </c>
    </row>
    <row r="9108" spans="3:5" x14ac:dyDescent="0.25">
      <c r="C9108" s="26" t="str">
        <f>IF(Orders!U9108&gt;500,"Yüksək Satış","Aşağı Satış")</f>
        <v>Yüksək Satış</v>
      </c>
      <c r="D9108" s="26" t="str">
        <f>IF(Orders!U9108&gt;500,IF(Orders!E9108="First Class",IF(Orders!W9108=0,"VIP","Special"),"Formal"),"Normal")</f>
        <v>Formal</v>
      </c>
      <c r="E9108" s="26" cm="1">
        <f t="array" ref="E9108">_xlfn.IFS(Orders!W9108=0,"Endirim Yoxdur",SUMIFS(Orders!$V:$V,Orders!$T:$T,Orders!T9108)&gt;10,ROUND(Orders!W9108*1.15,2),SUMIFS(Orders!$V:$V,Orders!$T:$T,Orders!T9108)&lt;=10,"Endirim Yoxdur")</f>
        <v>0.46</v>
      </c>
    </row>
    <row r="9109" spans="3:5" x14ac:dyDescent="0.25">
      <c r="C9109" s="26" t="str">
        <f>IF(Orders!U9109&gt;500,"Yüksək Satış","Aşağı Satış")</f>
        <v>Aşağı Satış</v>
      </c>
      <c r="D9109" s="26" t="str">
        <f>IF(Orders!U9109&gt;500,IF(Orders!E9109="First Class",IF(Orders!W9109=0,"VIP","Special"),"Formal"),"Normal")</f>
        <v>Normal</v>
      </c>
      <c r="E9109" s="26" t="str" cm="1">
        <f t="array" ref="E9109">_xlfn.IFS(Orders!W9109=0,"Endirim Yoxdur",SUMIFS(Orders!$V:$V,Orders!$T:$T,Orders!T9109)&gt;10,ROUND(Orders!W9109*1.15,2),SUMIFS(Orders!$V:$V,Orders!$T:$T,Orders!T9109)&lt;=10,"Endirim Yoxdur")</f>
        <v>Endirim Yoxdur</v>
      </c>
    </row>
    <row r="9110" spans="3:5" x14ac:dyDescent="0.25">
      <c r="C9110" s="26" t="str">
        <f>IF(Orders!U9110&gt;500,"Yüksək Satış","Aşağı Satış")</f>
        <v>Aşağı Satış</v>
      </c>
      <c r="D9110" s="26" t="str">
        <f>IF(Orders!U9110&gt;500,IF(Orders!E9110="First Class",IF(Orders!W9110=0,"VIP","Special"),"Formal"),"Normal")</f>
        <v>Normal</v>
      </c>
      <c r="E9110" s="26" cm="1">
        <f t="array" ref="E9110">_xlfn.IFS(Orders!W9110=0,"Endirim Yoxdur",SUMIFS(Orders!$V:$V,Orders!$T:$T,Orders!T9110)&gt;10,ROUND(Orders!W9110*1.15,2),SUMIFS(Orders!$V:$V,Orders!$T:$T,Orders!T9110)&lt;=10,"Endirim Yoxdur")</f>
        <v>0.23</v>
      </c>
    </row>
    <row r="9111" spans="3:5" x14ac:dyDescent="0.25">
      <c r="C9111" s="26" t="str">
        <f>IF(Orders!U9111&gt;500,"Yüksək Satış","Aşağı Satış")</f>
        <v>Aşağı Satış</v>
      </c>
      <c r="D9111" s="26" t="str">
        <f>IF(Orders!U9111&gt;500,IF(Orders!E9111="First Class",IF(Orders!W9111=0,"VIP","Special"),"Formal"),"Normal")</f>
        <v>Normal</v>
      </c>
      <c r="E9111" s="26" cm="1">
        <f t="array" ref="E9111">_xlfn.IFS(Orders!W9111=0,"Endirim Yoxdur",SUMIFS(Orders!$V:$V,Orders!$T:$T,Orders!T9111)&gt;10,ROUND(Orders!W9111*1.15,2),SUMIFS(Orders!$V:$V,Orders!$T:$T,Orders!T9111)&lt;=10,"Endirim Yoxdur")</f>
        <v>0.23</v>
      </c>
    </row>
    <row r="9112" spans="3:5" x14ac:dyDescent="0.25">
      <c r="C9112" s="26" t="str">
        <f>IF(Orders!U9112&gt;500,"Yüksək Satış","Aşağı Satış")</f>
        <v>Yüksək Satış</v>
      </c>
      <c r="D9112" s="26" t="str">
        <f>IF(Orders!U9112&gt;500,IF(Orders!E9112="First Class",IF(Orders!W9112=0,"VIP","Special"),"Formal"),"Normal")</f>
        <v>Formal</v>
      </c>
      <c r="E9112" s="26" cm="1">
        <f t="array" ref="E9112">_xlfn.IFS(Orders!W9112=0,"Endirim Yoxdur",SUMIFS(Orders!$V:$V,Orders!$T:$T,Orders!T9112)&gt;10,ROUND(Orders!W9112*1.15,2),SUMIFS(Orders!$V:$V,Orders!$T:$T,Orders!T9112)&lt;=10,"Endirim Yoxdur")</f>
        <v>0.81</v>
      </c>
    </row>
    <row r="9113" spans="3:5" x14ac:dyDescent="0.25">
      <c r="C9113" s="26" t="str">
        <f>IF(Orders!U9113&gt;500,"Yüksək Satış","Aşağı Satış")</f>
        <v>Aşağı Satış</v>
      </c>
      <c r="D9113" s="26" t="str">
        <f>IF(Orders!U9113&gt;500,IF(Orders!E9113="First Class",IF(Orders!W9113=0,"VIP","Special"),"Formal"),"Normal")</f>
        <v>Normal</v>
      </c>
      <c r="E9113" s="26" t="str" cm="1">
        <f t="array" ref="E9113">_xlfn.IFS(Orders!W9113=0,"Endirim Yoxdur",SUMIFS(Orders!$V:$V,Orders!$T:$T,Orders!T9113)&gt;10,ROUND(Orders!W9113*1.15,2),SUMIFS(Orders!$V:$V,Orders!$T:$T,Orders!T9113)&lt;=10,"Endirim Yoxdur")</f>
        <v>Endirim Yoxdur</v>
      </c>
    </row>
    <row r="9114" spans="3:5" x14ac:dyDescent="0.25">
      <c r="C9114" s="26" t="str">
        <f>IF(Orders!U9114&gt;500,"Yüksək Satış","Aşağı Satış")</f>
        <v>Aşağı Satış</v>
      </c>
      <c r="D9114" s="26" t="str">
        <f>IF(Orders!U9114&gt;500,IF(Orders!E9114="First Class",IF(Orders!W9114=0,"VIP","Special"),"Formal"),"Normal")</f>
        <v>Normal</v>
      </c>
      <c r="E9114" s="26" t="str" cm="1">
        <f t="array" ref="E9114">_xlfn.IFS(Orders!W9114=0,"Endirim Yoxdur",SUMIFS(Orders!$V:$V,Orders!$T:$T,Orders!T9114)&gt;10,ROUND(Orders!W9114*1.15,2),SUMIFS(Orders!$V:$V,Orders!$T:$T,Orders!T9114)&lt;=10,"Endirim Yoxdur")</f>
        <v>Endirim Yoxdur</v>
      </c>
    </row>
    <row r="9115" spans="3:5" x14ac:dyDescent="0.25">
      <c r="C9115" s="26" t="str">
        <f>IF(Orders!U9115&gt;500,"Yüksək Satış","Aşağı Satış")</f>
        <v>Aşağı Satış</v>
      </c>
      <c r="D9115" s="26" t="str">
        <f>IF(Orders!U9115&gt;500,IF(Orders!E9115="First Class",IF(Orders!W9115=0,"VIP","Special"),"Formal"),"Normal")</f>
        <v>Normal</v>
      </c>
      <c r="E9115" s="26" t="str" cm="1">
        <f t="array" ref="E9115">_xlfn.IFS(Orders!W9115=0,"Endirim Yoxdur",SUMIFS(Orders!$V:$V,Orders!$T:$T,Orders!T9115)&gt;10,ROUND(Orders!W9115*1.15,2),SUMIFS(Orders!$V:$V,Orders!$T:$T,Orders!T9115)&lt;=10,"Endirim Yoxdur")</f>
        <v>Endirim Yoxdur</v>
      </c>
    </row>
    <row r="9116" spans="3:5" x14ac:dyDescent="0.25">
      <c r="C9116" s="26" t="str">
        <f>IF(Orders!U9116&gt;500,"Yüksək Satış","Aşağı Satış")</f>
        <v>Aşağı Satış</v>
      </c>
      <c r="D9116" s="26" t="str">
        <f>IF(Orders!U9116&gt;500,IF(Orders!E9116="First Class",IF(Orders!W9116=0,"VIP","Special"),"Formal"),"Normal")</f>
        <v>Normal</v>
      </c>
      <c r="E9116" s="26" cm="1">
        <f t="array" ref="E9116">_xlfn.IFS(Orders!W9116=0,"Endirim Yoxdur",SUMIFS(Orders!$V:$V,Orders!$T:$T,Orders!T9116)&gt;10,ROUND(Orders!W9116*1.15,2),SUMIFS(Orders!$V:$V,Orders!$T:$T,Orders!T9116)&lt;=10,"Endirim Yoxdur")</f>
        <v>0.23</v>
      </c>
    </row>
    <row r="9117" spans="3:5" x14ac:dyDescent="0.25">
      <c r="C9117" s="26" t="str">
        <f>IF(Orders!U9117&gt;500,"Yüksək Satış","Aşağı Satış")</f>
        <v>Aşağı Satış</v>
      </c>
      <c r="D9117" s="26" t="str">
        <f>IF(Orders!U9117&gt;500,IF(Orders!E9117="First Class",IF(Orders!W9117=0,"VIP","Special"),"Formal"),"Normal")</f>
        <v>Normal</v>
      </c>
      <c r="E9117" s="26" t="str" cm="1">
        <f t="array" ref="E9117">_xlfn.IFS(Orders!W9117=0,"Endirim Yoxdur",SUMIFS(Orders!$V:$V,Orders!$T:$T,Orders!T9117)&gt;10,ROUND(Orders!W9117*1.15,2),SUMIFS(Orders!$V:$V,Orders!$T:$T,Orders!T9117)&lt;=10,"Endirim Yoxdur")</f>
        <v>Endirim Yoxdur</v>
      </c>
    </row>
    <row r="9118" spans="3:5" x14ac:dyDescent="0.25">
      <c r="C9118" s="26" t="str">
        <f>IF(Orders!U9118&gt;500,"Yüksək Satış","Aşağı Satış")</f>
        <v>Aşağı Satış</v>
      </c>
      <c r="D9118" s="26" t="str">
        <f>IF(Orders!U9118&gt;500,IF(Orders!E9118="First Class",IF(Orders!W9118=0,"VIP","Special"),"Formal"),"Normal")</f>
        <v>Normal</v>
      </c>
      <c r="E9118" s="26" t="str" cm="1">
        <f t="array" ref="E9118">_xlfn.IFS(Orders!W9118=0,"Endirim Yoxdur",SUMIFS(Orders!$V:$V,Orders!$T:$T,Orders!T9118)&gt;10,ROUND(Orders!W9118*1.15,2),SUMIFS(Orders!$V:$V,Orders!$T:$T,Orders!T9118)&lt;=10,"Endirim Yoxdur")</f>
        <v>Endirim Yoxdur</v>
      </c>
    </row>
    <row r="9119" spans="3:5" x14ac:dyDescent="0.25">
      <c r="C9119" s="26" t="str">
        <f>IF(Orders!U9119&gt;500,"Yüksək Satış","Aşağı Satış")</f>
        <v>Aşağı Satış</v>
      </c>
      <c r="D9119" s="26" t="str">
        <f>IF(Orders!U9119&gt;500,IF(Orders!E9119="First Class",IF(Orders!W9119=0,"VIP","Special"),"Formal"),"Normal")</f>
        <v>Normal</v>
      </c>
      <c r="E9119" s="26" t="str" cm="1">
        <f t="array" ref="E9119">_xlfn.IFS(Orders!W9119=0,"Endirim Yoxdur",SUMIFS(Orders!$V:$V,Orders!$T:$T,Orders!T9119)&gt;10,ROUND(Orders!W9119*1.15,2),SUMIFS(Orders!$V:$V,Orders!$T:$T,Orders!T9119)&lt;=10,"Endirim Yoxdur")</f>
        <v>Endirim Yoxdur</v>
      </c>
    </row>
    <row r="9120" spans="3:5" x14ac:dyDescent="0.25">
      <c r="C9120" s="26" t="str">
        <f>IF(Orders!U9120&gt;500,"Yüksək Satış","Aşağı Satış")</f>
        <v>Aşağı Satış</v>
      </c>
      <c r="D9120" s="26" t="str">
        <f>IF(Orders!U9120&gt;500,IF(Orders!E9120="First Class",IF(Orders!W9120=0,"VIP","Special"),"Formal"),"Normal")</f>
        <v>Normal</v>
      </c>
      <c r="E9120" s="26" cm="1">
        <f t="array" ref="E9120">_xlfn.IFS(Orders!W9120=0,"Endirim Yoxdur",SUMIFS(Orders!$V:$V,Orders!$T:$T,Orders!T9120)&gt;10,ROUND(Orders!W9120*1.15,2),SUMIFS(Orders!$V:$V,Orders!$T:$T,Orders!T9120)&lt;=10,"Endirim Yoxdur")</f>
        <v>0.57999999999999996</v>
      </c>
    </row>
    <row r="9121" spans="3:5" x14ac:dyDescent="0.25">
      <c r="C9121" s="26" t="str">
        <f>IF(Orders!U9121&gt;500,"Yüksək Satış","Aşağı Satış")</f>
        <v>Aşağı Satış</v>
      </c>
      <c r="D9121" s="26" t="str">
        <f>IF(Orders!U9121&gt;500,IF(Orders!E9121="First Class",IF(Orders!W9121=0,"VIP","Special"),"Formal"),"Normal")</f>
        <v>Normal</v>
      </c>
      <c r="E9121" s="26" t="str" cm="1">
        <f t="array" ref="E9121">_xlfn.IFS(Orders!W9121=0,"Endirim Yoxdur",SUMIFS(Orders!$V:$V,Orders!$T:$T,Orders!T9121)&gt;10,ROUND(Orders!W9121*1.15,2),SUMIFS(Orders!$V:$V,Orders!$T:$T,Orders!T9121)&lt;=10,"Endirim Yoxdur")</f>
        <v>Endirim Yoxdur</v>
      </c>
    </row>
    <row r="9122" spans="3:5" x14ac:dyDescent="0.25">
      <c r="C9122" s="26" t="str">
        <f>IF(Orders!U9122&gt;500,"Yüksək Satış","Aşağı Satış")</f>
        <v>Aşağı Satış</v>
      </c>
      <c r="D9122" s="26" t="str">
        <f>IF(Orders!U9122&gt;500,IF(Orders!E9122="First Class",IF(Orders!W9122=0,"VIP","Special"),"Formal"),"Normal")</f>
        <v>Normal</v>
      </c>
      <c r="E9122" s="26" cm="1">
        <f t="array" ref="E9122">_xlfn.IFS(Orders!W9122=0,"Endirim Yoxdur",SUMIFS(Orders!$V:$V,Orders!$T:$T,Orders!T9122)&gt;10,ROUND(Orders!W9122*1.15,2),SUMIFS(Orders!$V:$V,Orders!$T:$T,Orders!T9122)&lt;=10,"Endirim Yoxdur")</f>
        <v>0.23</v>
      </c>
    </row>
    <row r="9123" spans="3:5" x14ac:dyDescent="0.25">
      <c r="C9123" s="26" t="str">
        <f>IF(Orders!U9123&gt;500,"Yüksək Satış","Aşağı Satış")</f>
        <v>Aşağı Satış</v>
      </c>
      <c r="D9123" s="26" t="str">
        <f>IF(Orders!U9123&gt;500,IF(Orders!E9123="First Class",IF(Orders!W9123=0,"VIP","Special"),"Formal"),"Normal")</f>
        <v>Normal</v>
      </c>
      <c r="E9123" s="26" cm="1">
        <f t="array" ref="E9123">_xlfn.IFS(Orders!W9123=0,"Endirim Yoxdur",SUMIFS(Orders!$V:$V,Orders!$T:$T,Orders!T9123)&gt;10,ROUND(Orders!W9123*1.15,2),SUMIFS(Orders!$V:$V,Orders!$T:$T,Orders!T9123)&lt;=10,"Endirim Yoxdur")</f>
        <v>0.92</v>
      </c>
    </row>
    <row r="9124" spans="3:5" x14ac:dyDescent="0.25">
      <c r="C9124" s="26" t="str">
        <f>IF(Orders!U9124&gt;500,"Yüksək Satış","Aşağı Satış")</f>
        <v>Aşağı Satış</v>
      </c>
      <c r="D9124" s="26" t="str">
        <f>IF(Orders!U9124&gt;500,IF(Orders!E9124="First Class",IF(Orders!W9124=0,"VIP","Special"),"Formal"),"Normal")</f>
        <v>Normal</v>
      </c>
      <c r="E9124" s="26" cm="1">
        <f t="array" ref="E9124">_xlfn.IFS(Orders!W9124=0,"Endirim Yoxdur",SUMIFS(Orders!$V:$V,Orders!$T:$T,Orders!T9124)&gt;10,ROUND(Orders!W9124*1.15,2),SUMIFS(Orders!$V:$V,Orders!$T:$T,Orders!T9124)&lt;=10,"Endirim Yoxdur")</f>
        <v>0.23</v>
      </c>
    </row>
    <row r="9125" spans="3:5" x14ac:dyDescent="0.25">
      <c r="C9125" s="26" t="str">
        <f>IF(Orders!U9125&gt;500,"Yüksək Satış","Aşağı Satış")</f>
        <v>Yüksək Satış</v>
      </c>
      <c r="D9125" s="26" t="str">
        <f>IF(Orders!U9125&gt;500,IF(Orders!E9125="First Class",IF(Orders!W9125=0,"VIP","Special"),"Formal"),"Normal")</f>
        <v>Formal</v>
      </c>
      <c r="E9125" s="26" cm="1">
        <f t="array" ref="E9125">_xlfn.IFS(Orders!W9125=0,"Endirim Yoxdur",SUMIFS(Orders!$V:$V,Orders!$T:$T,Orders!T9125)&gt;10,ROUND(Orders!W9125*1.15,2),SUMIFS(Orders!$V:$V,Orders!$T:$T,Orders!T9125)&lt;=10,"Endirim Yoxdur")</f>
        <v>0.81</v>
      </c>
    </row>
    <row r="9126" spans="3:5" x14ac:dyDescent="0.25">
      <c r="C9126" s="26" t="str">
        <f>IF(Orders!U9126&gt;500,"Yüksək Satış","Aşağı Satış")</f>
        <v>Aşağı Satış</v>
      </c>
      <c r="D9126" s="26" t="str">
        <f>IF(Orders!U9126&gt;500,IF(Orders!E9126="First Class",IF(Orders!W9126=0,"VIP","Special"),"Formal"),"Normal")</f>
        <v>Normal</v>
      </c>
      <c r="E9126" s="26" t="str" cm="1">
        <f t="array" ref="E9126">_xlfn.IFS(Orders!W9126=0,"Endirim Yoxdur",SUMIFS(Orders!$V:$V,Orders!$T:$T,Orders!T9126)&gt;10,ROUND(Orders!W9126*1.15,2),SUMIFS(Orders!$V:$V,Orders!$T:$T,Orders!T9126)&lt;=10,"Endirim Yoxdur")</f>
        <v>Endirim Yoxdur</v>
      </c>
    </row>
    <row r="9127" spans="3:5" x14ac:dyDescent="0.25">
      <c r="C9127" s="26" t="str">
        <f>IF(Orders!U9127&gt;500,"Yüksək Satış","Aşağı Satış")</f>
        <v>Aşağı Satış</v>
      </c>
      <c r="D9127" s="26" t="str">
        <f>IF(Orders!U9127&gt;500,IF(Orders!E9127="First Class",IF(Orders!W9127=0,"VIP","Special"),"Formal"),"Normal")</f>
        <v>Normal</v>
      </c>
      <c r="E9127" s="26" t="str" cm="1">
        <f t="array" ref="E9127">_xlfn.IFS(Orders!W9127=0,"Endirim Yoxdur",SUMIFS(Orders!$V:$V,Orders!$T:$T,Orders!T9127)&gt;10,ROUND(Orders!W9127*1.15,2),SUMIFS(Orders!$V:$V,Orders!$T:$T,Orders!T9127)&lt;=10,"Endirim Yoxdur")</f>
        <v>Endirim Yoxdur</v>
      </c>
    </row>
    <row r="9128" spans="3:5" x14ac:dyDescent="0.25">
      <c r="C9128" s="26" t="str">
        <f>IF(Orders!U9128&gt;500,"Yüksək Satış","Aşağı Satış")</f>
        <v>Aşağı Satış</v>
      </c>
      <c r="D9128" s="26" t="str">
        <f>IF(Orders!U9128&gt;500,IF(Orders!E9128="First Class",IF(Orders!W9128=0,"VIP","Special"),"Formal"),"Normal")</f>
        <v>Normal</v>
      </c>
      <c r="E9128" s="26" cm="1">
        <f t="array" ref="E9128">_xlfn.IFS(Orders!W9128=0,"Endirim Yoxdur",SUMIFS(Orders!$V:$V,Orders!$T:$T,Orders!T9128)&gt;10,ROUND(Orders!W9128*1.15,2),SUMIFS(Orders!$V:$V,Orders!$T:$T,Orders!T9128)&lt;=10,"Endirim Yoxdur")</f>
        <v>0.23</v>
      </c>
    </row>
    <row r="9129" spans="3:5" x14ac:dyDescent="0.25">
      <c r="C9129" s="26" t="str">
        <f>IF(Orders!U9129&gt;500,"Yüksək Satış","Aşağı Satış")</f>
        <v>Aşağı Satış</v>
      </c>
      <c r="D9129" s="26" t="str">
        <f>IF(Orders!U9129&gt;500,IF(Orders!E9129="First Class",IF(Orders!W9129=0,"VIP","Special"),"Formal"),"Normal")</f>
        <v>Normal</v>
      </c>
      <c r="E9129" s="26" cm="1">
        <f t="array" ref="E9129">_xlfn.IFS(Orders!W9129=0,"Endirim Yoxdur",SUMIFS(Orders!$V:$V,Orders!$T:$T,Orders!T9129)&gt;10,ROUND(Orders!W9129*1.15,2),SUMIFS(Orders!$V:$V,Orders!$T:$T,Orders!T9129)&lt;=10,"Endirim Yoxdur")</f>
        <v>0.23</v>
      </c>
    </row>
    <row r="9130" spans="3:5" x14ac:dyDescent="0.25">
      <c r="C9130" s="26" t="str">
        <f>IF(Orders!U9130&gt;500,"Yüksək Satış","Aşağı Satış")</f>
        <v>Aşağı Satış</v>
      </c>
      <c r="D9130" s="26" t="str">
        <f>IF(Orders!U9130&gt;500,IF(Orders!E9130="First Class",IF(Orders!W9130=0,"VIP","Special"),"Formal"),"Normal")</f>
        <v>Normal</v>
      </c>
      <c r="E9130" s="26" t="str" cm="1">
        <f t="array" ref="E9130">_xlfn.IFS(Orders!W9130=0,"Endirim Yoxdur",SUMIFS(Orders!$V:$V,Orders!$T:$T,Orders!T9130)&gt;10,ROUND(Orders!W9130*1.15,2),SUMIFS(Orders!$V:$V,Orders!$T:$T,Orders!T9130)&lt;=10,"Endirim Yoxdur")</f>
        <v>Endirim Yoxdur</v>
      </c>
    </row>
    <row r="9131" spans="3:5" x14ac:dyDescent="0.25">
      <c r="C9131" s="26" t="str">
        <f>IF(Orders!U9131&gt;500,"Yüksək Satış","Aşağı Satış")</f>
        <v>Aşağı Satış</v>
      </c>
      <c r="D9131" s="26" t="str">
        <f>IF(Orders!U9131&gt;500,IF(Orders!E9131="First Class",IF(Orders!W9131=0,"VIP","Special"),"Formal"),"Normal")</f>
        <v>Normal</v>
      </c>
      <c r="E9131" s="26" cm="1">
        <f t="array" ref="E9131">_xlfn.IFS(Orders!W9131=0,"Endirim Yoxdur",SUMIFS(Orders!$V:$V,Orders!$T:$T,Orders!T9131)&gt;10,ROUND(Orders!W9131*1.15,2),SUMIFS(Orders!$V:$V,Orders!$T:$T,Orders!T9131)&lt;=10,"Endirim Yoxdur")</f>
        <v>0.46</v>
      </c>
    </row>
    <row r="9132" spans="3:5" x14ac:dyDescent="0.25">
      <c r="C9132" s="26" t="str">
        <f>IF(Orders!U9132&gt;500,"Yüksək Satış","Aşağı Satış")</f>
        <v>Aşağı Satış</v>
      </c>
      <c r="D9132" s="26" t="str">
        <f>IF(Orders!U9132&gt;500,IF(Orders!E9132="First Class",IF(Orders!W9132=0,"VIP","Special"),"Formal"),"Normal")</f>
        <v>Normal</v>
      </c>
      <c r="E9132" s="26" cm="1">
        <f t="array" ref="E9132">_xlfn.IFS(Orders!W9132=0,"Endirim Yoxdur",SUMIFS(Orders!$V:$V,Orders!$T:$T,Orders!T9132)&gt;10,ROUND(Orders!W9132*1.15,2),SUMIFS(Orders!$V:$V,Orders!$T:$T,Orders!T9132)&lt;=10,"Endirim Yoxdur")</f>
        <v>0.23</v>
      </c>
    </row>
    <row r="9133" spans="3:5" x14ac:dyDescent="0.25">
      <c r="C9133" s="26" t="str">
        <f>IF(Orders!U9133&gt;500,"Yüksək Satış","Aşağı Satış")</f>
        <v>Aşağı Satış</v>
      </c>
      <c r="D9133" s="26" t="str">
        <f>IF(Orders!U9133&gt;500,IF(Orders!E9133="First Class",IF(Orders!W9133=0,"VIP","Special"),"Formal"),"Normal")</f>
        <v>Normal</v>
      </c>
      <c r="E9133" s="26" cm="1">
        <f t="array" ref="E9133">_xlfn.IFS(Orders!W9133=0,"Endirim Yoxdur",SUMIFS(Orders!$V:$V,Orders!$T:$T,Orders!T9133)&gt;10,ROUND(Orders!W9133*1.15,2),SUMIFS(Orders!$V:$V,Orders!$T:$T,Orders!T9133)&lt;=10,"Endirim Yoxdur")</f>
        <v>0.23</v>
      </c>
    </row>
    <row r="9134" spans="3:5" x14ac:dyDescent="0.25">
      <c r="C9134" s="26" t="str">
        <f>IF(Orders!U9134&gt;500,"Yüksək Satış","Aşağı Satış")</f>
        <v>Aşağı Satış</v>
      </c>
      <c r="D9134" s="26" t="str">
        <f>IF(Orders!U9134&gt;500,IF(Orders!E9134="First Class",IF(Orders!W9134=0,"VIP","Special"),"Formal"),"Normal")</f>
        <v>Normal</v>
      </c>
      <c r="E9134" s="26" cm="1">
        <f t="array" ref="E9134">_xlfn.IFS(Orders!W9134=0,"Endirim Yoxdur",SUMIFS(Orders!$V:$V,Orders!$T:$T,Orders!T9134)&gt;10,ROUND(Orders!W9134*1.15,2),SUMIFS(Orders!$V:$V,Orders!$T:$T,Orders!T9134)&lt;=10,"Endirim Yoxdur")</f>
        <v>0.23</v>
      </c>
    </row>
    <row r="9135" spans="3:5" x14ac:dyDescent="0.25">
      <c r="C9135" s="26" t="str">
        <f>IF(Orders!U9135&gt;500,"Yüksək Satış","Aşağı Satış")</f>
        <v>Aşağı Satış</v>
      </c>
      <c r="D9135" s="26" t="str">
        <f>IF(Orders!U9135&gt;500,IF(Orders!E9135="First Class",IF(Orders!W9135=0,"VIP","Special"),"Formal"),"Normal")</f>
        <v>Normal</v>
      </c>
      <c r="E9135" s="26" t="str" cm="1">
        <f t="array" ref="E9135">_xlfn.IFS(Orders!W9135=0,"Endirim Yoxdur",SUMIFS(Orders!$V:$V,Orders!$T:$T,Orders!T9135)&gt;10,ROUND(Orders!W9135*1.15,2),SUMIFS(Orders!$V:$V,Orders!$T:$T,Orders!T9135)&lt;=10,"Endirim Yoxdur")</f>
        <v>Endirim Yoxdur</v>
      </c>
    </row>
    <row r="9136" spans="3:5" x14ac:dyDescent="0.25">
      <c r="C9136" s="26" t="str">
        <f>IF(Orders!U9136&gt;500,"Yüksək Satış","Aşağı Satış")</f>
        <v>Aşağı Satış</v>
      </c>
      <c r="D9136" s="26" t="str">
        <f>IF(Orders!U9136&gt;500,IF(Orders!E9136="First Class",IF(Orders!W9136=0,"VIP","Special"),"Formal"),"Normal")</f>
        <v>Normal</v>
      </c>
      <c r="E9136" s="26" cm="1">
        <f t="array" ref="E9136">_xlfn.IFS(Orders!W9136=0,"Endirim Yoxdur",SUMIFS(Orders!$V:$V,Orders!$T:$T,Orders!T9136)&gt;10,ROUND(Orders!W9136*1.15,2),SUMIFS(Orders!$V:$V,Orders!$T:$T,Orders!T9136)&lt;=10,"Endirim Yoxdur")</f>
        <v>0.23</v>
      </c>
    </row>
    <row r="9137" spans="3:5" x14ac:dyDescent="0.25">
      <c r="C9137" s="26" t="str">
        <f>IF(Orders!U9137&gt;500,"Yüksək Satış","Aşağı Satış")</f>
        <v>Aşağı Satış</v>
      </c>
      <c r="D9137" s="26" t="str">
        <f>IF(Orders!U9137&gt;500,IF(Orders!E9137="First Class",IF(Orders!W9137=0,"VIP","Special"),"Formal"),"Normal")</f>
        <v>Normal</v>
      </c>
      <c r="E9137" s="26" cm="1">
        <f t="array" ref="E9137">_xlfn.IFS(Orders!W9137=0,"Endirim Yoxdur",SUMIFS(Orders!$V:$V,Orders!$T:$T,Orders!T9137)&gt;10,ROUND(Orders!W9137*1.15,2),SUMIFS(Orders!$V:$V,Orders!$T:$T,Orders!T9137)&lt;=10,"Endirim Yoxdur")</f>
        <v>0.46</v>
      </c>
    </row>
    <row r="9138" spans="3:5" x14ac:dyDescent="0.25">
      <c r="C9138" s="26" t="str">
        <f>IF(Orders!U9138&gt;500,"Yüksək Satış","Aşağı Satış")</f>
        <v>Aşağı Satış</v>
      </c>
      <c r="D9138" s="26" t="str">
        <f>IF(Orders!U9138&gt;500,IF(Orders!E9138="First Class",IF(Orders!W9138=0,"VIP","Special"),"Formal"),"Normal")</f>
        <v>Normal</v>
      </c>
      <c r="E9138" s="26" t="str" cm="1">
        <f t="array" ref="E9138">_xlfn.IFS(Orders!W9138=0,"Endirim Yoxdur",SUMIFS(Orders!$V:$V,Orders!$T:$T,Orders!T9138)&gt;10,ROUND(Orders!W9138*1.15,2),SUMIFS(Orders!$V:$V,Orders!$T:$T,Orders!T9138)&lt;=10,"Endirim Yoxdur")</f>
        <v>Endirim Yoxdur</v>
      </c>
    </row>
    <row r="9139" spans="3:5" x14ac:dyDescent="0.25">
      <c r="C9139" s="26" t="str">
        <f>IF(Orders!U9139&gt;500,"Yüksək Satış","Aşağı Satış")</f>
        <v>Aşağı Satış</v>
      </c>
      <c r="D9139" s="26" t="str">
        <f>IF(Orders!U9139&gt;500,IF(Orders!E9139="First Class",IF(Orders!W9139=0,"VIP","Special"),"Formal"),"Normal")</f>
        <v>Normal</v>
      </c>
      <c r="E9139" s="26" cm="1">
        <f t="array" ref="E9139">_xlfn.IFS(Orders!W9139=0,"Endirim Yoxdur",SUMIFS(Orders!$V:$V,Orders!$T:$T,Orders!T9139)&gt;10,ROUND(Orders!W9139*1.15,2),SUMIFS(Orders!$V:$V,Orders!$T:$T,Orders!T9139)&lt;=10,"Endirim Yoxdur")</f>
        <v>0.23</v>
      </c>
    </row>
    <row r="9140" spans="3:5" x14ac:dyDescent="0.25">
      <c r="C9140" s="26" t="str">
        <f>IF(Orders!U9140&gt;500,"Yüksək Satış","Aşağı Satış")</f>
        <v>Aşağı Satış</v>
      </c>
      <c r="D9140" s="26" t="str">
        <f>IF(Orders!U9140&gt;500,IF(Orders!E9140="First Class",IF(Orders!W9140=0,"VIP","Special"),"Formal"),"Normal")</f>
        <v>Normal</v>
      </c>
      <c r="E9140" s="26" cm="1">
        <f t="array" ref="E9140">_xlfn.IFS(Orders!W9140=0,"Endirim Yoxdur",SUMIFS(Orders!$V:$V,Orders!$T:$T,Orders!T9140)&gt;10,ROUND(Orders!W9140*1.15,2),SUMIFS(Orders!$V:$V,Orders!$T:$T,Orders!T9140)&lt;=10,"Endirim Yoxdur")</f>
        <v>0.23</v>
      </c>
    </row>
    <row r="9141" spans="3:5" x14ac:dyDescent="0.25">
      <c r="C9141" s="26" t="str">
        <f>IF(Orders!U9141&gt;500,"Yüksək Satış","Aşağı Satış")</f>
        <v>Aşağı Satış</v>
      </c>
      <c r="D9141" s="26" t="str">
        <f>IF(Orders!U9141&gt;500,IF(Orders!E9141="First Class",IF(Orders!W9141=0,"VIP","Special"),"Formal"),"Normal")</f>
        <v>Normal</v>
      </c>
      <c r="E9141" s="26" t="str" cm="1">
        <f t="array" ref="E9141">_xlfn.IFS(Orders!W9141=0,"Endirim Yoxdur",SUMIFS(Orders!$V:$V,Orders!$T:$T,Orders!T9141)&gt;10,ROUND(Orders!W9141*1.15,2),SUMIFS(Orders!$V:$V,Orders!$T:$T,Orders!T9141)&lt;=10,"Endirim Yoxdur")</f>
        <v>Endirim Yoxdur</v>
      </c>
    </row>
    <row r="9142" spans="3:5" x14ac:dyDescent="0.25">
      <c r="C9142" s="26" t="str">
        <f>IF(Orders!U9142&gt;500,"Yüksək Satış","Aşağı Satış")</f>
        <v>Aşağı Satış</v>
      </c>
      <c r="D9142" s="26" t="str">
        <f>IF(Orders!U9142&gt;500,IF(Orders!E9142="First Class",IF(Orders!W9142=0,"VIP","Special"),"Formal"),"Normal")</f>
        <v>Normal</v>
      </c>
      <c r="E9142" s="26" t="str" cm="1">
        <f t="array" ref="E9142">_xlfn.IFS(Orders!W9142=0,"Endirim Yoxdur",SUMIFS(Orders!$V:$V,Orders!$T:$T,Orders!T9142)&gt;10,ROUND(Orders!W9142*1.15,2),SUMIFS(Orders!$V:$V,Orders!$T:$T,Orders!T9142)&lt;=10,"Endirim Yoxdur")</f>
        <v>Endirim Yoxdur</v>
      </c>
    </row>
    <row r="9143" spans="3:5" x14ac:dyDescent="0.25">
      <c r="C9143" s="26" t="str">
        <f>IF(Orders!U9143&gt;500,"Yüksək Satış","Aşağı Satış")</f>
        <v>Aşağı Satış</v>
      </c>
      <c r="D9143" s="26" t="str">
        <f>IF(Orders!U9143&gt;500,IF(Orders!E9143="First Class",IF(Orders!W9143=0,"VIP","Special"),"Formal"),"Normal")</f>
        <v>Normal</v>
      </c>
      <c r="E9143" s="26" t="str" cm="1">
        <f t="array" ref="E9143">_xlfn.IFS(Orders!W9143=0,"Endirim Yoxdur",SUMIFS(Orders!$V:$V,Orders!$T:$T,Orders!T9143)&gt;10,ROUND(Orders!W9143*1.15,2),SUMIFS(Orders!$V:$V,Orders!$T:$T,Orders!T9143)&lt;=10,"Endirim Yoxdur")</f>
        <v>Endirim Yoxdur</v>
      </c>
    </row>
    <row r="9144" spans="3:5" x14ac:dyDescent="0.25">
      <c r="C9144" s="26" t="str">
        <f>IF(Orders!U9144&gt;500,"Yüksək Satış","Aşağı Satış")</f>
        <v>Aşağı Satış</v>
      </c>
      <c r="D9144" s="26" t="str">
        <f>IF(Orders!U9144&gt;500,IF(Orders!E9144="First Class",IF(Orders!W9144=0,"VIP","Special"),"Formal"),"Normal")</f>
        <v>Normal</v>
      </c>
      <c r="E9144" s="26" cm="1">
        <f t="array" ref="E9144">_xlfn.IFS(Orders!W9144=0,"Endirim Yoxdur",SUMIFS(Orders!$V:$V,Orders!$T:$T,Orders!T9144)&gt;10,ROUND(Orders!W9144*1.15,2),SUMIFS(Orders!$V:$V,Orders!$T:$T,Orders!T9144)&lt;=10,"Endirim Yoxdur")</f>
        <v>0.23</v>
      </c>
    </row>
    <row r="9145" spans="3:5" x14ac:dyDescent="0.25">
      <c r="C9145" s="26" t="str">
        <f>IF(Orders!U9145&gt;500,"Yüksək Satış","Aşağı Satış")</f>
        <v>Aşağı Satış</v>
      </c>
      <c r="D9145" s="26" t="str">
        <f>IF(Orders!U9145&gt;500,IF(Orders!E9145="First Class",IF(Orders!W9145=0,"VIP","Special"),"Formal"),"Normal")</f>
        <v>Normal</v>
      </c>
      <c r="E9145" s="26" cm="1">
        <f t="array" ref="E9145">_xlfn.IFS(Orders!W9145=0,"Endirim Yoxdur",SUMIFS(Orders!$V:$V,Orders!$T:$T,Orders!T9145)&gt;10,ROUND(Orders!W9145*1.15,2),SUMIFS(Orders!$V:$V,Orders!$T:$T,Orders!T9145)&lt;=10,"Endirim Yoxdur")</f>
        <v>0.23</v>
      </c>
    </row>
    <row r="9146" spans="3:5" x14ac:dyDescent="0.25">
      <c r="C9146" s="26" t="str">
        <f>IF(Orders!U9146&gt;500,"Yüksək Satış","Aşağı Satış")</f>
        <v>Aşağı Satış</v>
      </c>
      <c r="D9146" s="26" t="str">
        <f>IF(Orders!U9146&gt;500,IF(Orders!E9146="First Class",IF(Orders!W9146=0,"VIP","Special"),"Formal"),"Normal")</f>
        <v>Normal</v>
      </c>
      <c r="E9146" s="26" t="str" cm="1">
        <f t="array" ref="E9146">_xlfn.IFS(Orders!W9146=0,"Endirim Yoxdur",SUMIFS(Orders!$V:$V,Orders!$T:$T,Orders!T9146)&gt;10,ROUND(Orders!W9146*1.15,2),SUMIFS(Orders!$V:$V,Orders!$T:$T,Orders!T9146)&lt;=10,"Endirim Yoxdur")</f>
        <v>Endirim Yoxdur</v>
      </c>
    </row>
    <row r="9147" spans="3:5" x14ac:dyDescent="0.25">
      <c r="C9147" s="26" t="str">
        <f>IF(Orders!U9147&gt;500,"Yüksək Satış","Aşağı Satış")</f>
        <v>Aşağı Satış</v>
      </c>
      <c r="D9147" s="26" t="str">
        <f>IF(Orders!U9147&gt;500,IF(Orders!E9147="First Class",IF(Orders!W9147=0,"VIP","Special"),"Formal"),"Normal")</f>
        <v>Normal</v>
      </c>
      <c r="E9147" s="26" cm="1">
        <f t="array" ref="E9147">_xlfn.IFS(Orders!W9147=0,"Endirim Yoxdur",SUMIFS(Orders!$V:$V,Orders!$T:$T,Orders!T9147)&gt;10,ROUND(Orders!W9147*1.15,2),SUMIFS(Orders!$V:$V,Orders!$T:$T,Orders!T9147)&lt;=10,"Endirim Yoxdur")</f>
        <v>0.23</v>
      </c>
    </row>
    <row r="9148" spans="3:5" x14ac:dyDescent="0.25">
      <c r="C9148" s="26" t="str">
        <f>IF(Orders!U9148&gt;500,"Yüksək Satış","Aşağı Satış")</f>
        <v>Yüksək Satış</v>
      </c>
      <c r="D9148" s="26" t="str">
        <f>IF(Orders!U9148&gt;500,IF(Orders!E9148="First Class",IF(Orders!W9148=0,"VIP","Special"),"Formal"),"Normal")</f>
        <v>Formal</v>
      </c>
      <c r="E9148" s="26" cm="1">
        <f t="array" ref="E9148">_xlfn.IFS(Orders!W9148=0,"Endirim Yoxdur",SUMIFS(Orders!$V:$V,Orders!$T:$T,Orders!T9148)&gt;10,ROUND(Orders!W9148*1.15,2),SUMIFS(Orders!$V:$V,Orders!$T:$T,Orders!T9148)&lt;=10,"Endirim Yoxdur")</f>
        <v>0.23</v>
      </c>
    </row>
    <row r="9149" spans="3:5" x14ac:dyDescent="0.25">
      <c r="C9149" s="26" t="str">
        <f>IF(Orders!U9149&gt;500,"Yüksək Satış","Aşağı Satış")</f>
        <v>Aşağı Satış</v>
      </c>
      <c r="D9149" s="26" t="str">
        <f>IF(Orders!U9149&gt;500,IF(Orders!E9149="First Class",IF(Orders!W9149=0,"VIP","Special"),"Formal"),"Normal")</f>
        <v>Normal</v>
      </c>
      <c r="E9149" s="26" cm="1">
        <f t="array" ref="E9149">_xlfn.IFS(Orders!W9149=0,"Endirim Yoxdur",SUMIFS(Orders!$V:$V,Orders!$T:$T,Orders!T9149)&gt;10,ROUND(Orders!W9149*1.15,2),SUMIFS(Orders!$V:$V,Orders!$T:$T,Orders!T9149)&lt;=10,"Endirim Yoxdur")</f>
        <v>0.23</v>
      </c>
    </row>
    <row r="9150" spans="3:5" x14ac:dyDescent="0.25">
      <c r="C9150" s="26" t="str">
        <f>IF(Orders!U9150&gt;500,"Yüksək Satış","Aşağı Satış")</f>
        <v>Aşağı Satış</v>
      </c>
      <c r="D9150" s="26" t="str">
        <f>IF(Orders!U9150&gt;500,IF(Orders!E9150="First Class",IF(Orders!W9150=0,"VIP","Special"),"Formal"),"Normal")</f>
        <v>Normal</v>
      </c>
      <c r="E9150" s="26" cm="1">
        <f t="array" ref="E9150">_xlfn.IFS(Orders!W9150=0,"Endirim Yoxdur",SUMIFS(Orders!$V:$V,Orders!$T:$T,Orders!T9150)&gt;10,ROUND(Orders!W9150*1.15,2),SUMIFS(Orders!$V:$V,Orders!$T:$T,Orders!T9150)&lt;=10,"Endirim Yoxdur")</f>
        <v>0.23</v>
      </c>
    </row>
    <row r="9151" spans="3:5" x14ac:dyDescent="0.25">
      <c r="C9151" s="26" t="str">
        <f>IF(Orders!U9151&gt;500,"Yüksək Satış","Aşağı Satış")</f>
        <v>Aşağı Satış</v>
      </c>
      <c r="D9151" s="26" t="str">
        <f>IF(Orders!U9151&gt;500,IF(Orders!E9151="First Class",IF(Orders!W9151=0,"VIP","Special"),"Formal"),"Normal")</f>
        <v>Normal</v>
      </c>
      <c r="E9151" s="26" cm="1">
        <f t="array" ref="E9151">_xlfn.IFS(Orders!W9151=0,"Endirim Yoxdur",SUMIFS(Orders!$V:$V,Orders!$T:$T,Orders!T9151)&gt;10,ROUND(Orders!W9151*1.15,2),SUMIFS(Orders!$V:$V,Orders!$T:$T,Orders!T9151)&lt;=10,"Endirim Yoxdur")</f>
        <v>0.23</v>
      </c>
    </row>
    <row r="9152" spans="3:5" x14ac:dyDescent="0.25">
      <c r="C9152" s="26" t="str">
        <f>IF(Orders!U9152&gt;500,"Yüksək Satış","Aşağı Satış")</f>
        <v>Yüksək Satış</v>
      </c>
      <c r="D9152" s="26" t="str">
        <f>IF(Orders!U9152&gt;500,IF(Orders!E9152="First Class",IF(Orders!W9152=0,"VIP","Special"),"Formal"),"Normal")</f>
        <v>Formal</v>
      </c>
      <c r="E9152" s="26" cm="1">
        <f t="array" ref="E9152">_xlfn.IFS(Orders!W9152=0,"Endirim Yoxdur",SUMIFS(Orders!$V:$V,Orders!$T:$T,Orders!T9152)&gt;10,ROUND(Orders!W9152*1.15,2),SUMIFS(Orders!$V:$V,Orders!$T:$T,Orders!T9152)&lt;=10,"Endirim Yoxdur")</f>
        <v>0.23</v>
      </c>
    </row>
    <row r="9153" spans="3:5" x14ac:dyDescent="0.25">
      <c r="C9153" s="26" t="str">
        <f>IF(Orders!U9153&gt;500,"Yüksək Satış","Aşağı Satış")</f>
        <v>Aşağı Satış</v>
      </c>
      <c r="D9153" s="26" t="str">
        <f>IF(Orders!U9153&gt;500,IF(Orders!E9153="First Class",IF(Orders!W9153=0,"VIP","Special"),"Formal"),"Normal")</f>
        <v>Normal</v>
      </c>
      <c r="E9153" s="26" cm="1">
        <f t="array" ref="E9153">_xlfn.IFS(Orders!W9153=0,"Endirim Yoxdur",SUMIFS(Orders!$V:$V,Orders!$T:$T,Orders!T9153)&gt;10,ROUND(Orders!W9153*1.15,2),SUMIFS(Orders!$V:$V,Orders!$T:$T,Orders!T9153)&lt;=10,"Endirim Yoxdur")</f>
        <v>0.23</v>
      </c>
    </row>
    <row r="9154" spans="3:5" x14ac:dyDescent="0.25">
      <c r="C9154" s="26" t="str">
        <f>IF(Orders!U9154&gt;500,"Yüksək Satış","Aşağı Satış")</f>
        <v>Aşağı Satış</v>
      </c>
      <c r="D9154" s="26" t="str">
        <f>IF(Orders!U9154&gt;500,IF(Orders!E9154="First Class",IF(Orders!W9154=0,"VIP","Special"),"Formal"),"Normal")</f>
        <v>Normal</v>
      </c>
      <c r="E9154" s="26" t="str" cm="1">
        <f t="array" ref="E9154">_xlfn.IFS(Orders!W9154=0,"Endirim Yoxdur",SUMIFS(Orders!$V:$V,Orders!$T:$T,Orders!T9154)&gt;10,ROUND(Orders!W9154*1.15,2),SUMIFS(Orders!$V:$V,Orders!$T:$T,Orders!T9154)&lt;=10,"Endirim Yoxdur")</f>
        <v>Endirim Yoxdur</v>
      </c>
    </row>
    <row r="9155" spans="3:5" x14ac:dyDescent="0.25">
      <c r="C9155" s="26" t="str">
        <f>IF(Orders!U9155&gt;500,"Yüksək Satış","Aşağı Satış")</f>
        <v>Aşağı Satış</v>
      </c>
      <c r="D9155" s="26" t="str">
        <f>IF(Orders!U9155&gt;500,IF(Orders!E9155="First Class",IF(Orders!W9155=0,"VIP","Special"),"Formal"),"Normal")</f>
        <v>Normal</v>
      </c>
      <c r="E9155" s="26" cm="1">
        <f t="array" ref="E9155">_xlfn.IFS(Orders!W9155=0,"Endirim Yoxdur",SUMIFS(Orders!$V:$V,Orders!$T:$T,Orders!T9155)&gt;10,ROUND(Orders!W9155*1.15,2),SUMIFS(Orders!$V:$V,Orders!$T:$T,Orders!T9155)&lt;=10,"Endirim Yoxdur")</f>
        <v>0.23</v>
      </c>
    </row>
    <row r="9156" spans="3:5" x14ac:dyDescent="0.25">
      <c r="C9156" s="26" t="str">
        <f>IF(Orders!U9156&gt;500,"Yüksək Satış","Aşağı Satış")</f>
        <v>Aşağı Satış</v>
      </c>
      <c r="D9156" s="26" t="str">
        <f>IF(Orders!U9156&gt;500,IF(Orders!E9156="First Class",IF(Orders!W9156=0,"VIP","Special"),"Formal"),"Normal")</f>
        <v>Normal</v>
      </c>
      <c r="E9156" s="26" cm="1">
        <f t="array" ref="E9156">_xlfn.IFS(Orders!W9156=0,"Endirim Yoxdur",SUMIFS(Orders!$V:$V,Orders!$T:$T,Orders!T9156)&gt;10,ROUND(Orders!W9156*1.15,2),SUMIFS(Orders!$V:$V,Orders!$T:$T,Orders!T9156)&lt;=10,"Endirim Yoxdur")</f>
        <v>0.92</v>
      </c>
    </row>
    <row r="9157" spans="3:5" x14ac:dyDescent="0.25">
      <c r="C9157" s="26" t="str">
        <f>IF(Orders!U9157&gt;500,"Yüksək Satış","Aşağı Satış")</f>
        <v>Aşağı Satış</v>
      </c>
      <c r="D9157" s="26" t="str">
        <f>IF(Orders!U9157&gt;500,IF(Orders!E9157="First Class",IF(Orders!W9157=0,"VIP","Special"),"Formal"),"Normal")</f>
        <v>Normal</v>
      </c>
      <c r="E9157" s="26" t="str" cm="1">
        <f t="array" ref="E9157">_xlfn.IFS(Orders!W9157=0,"Endirim Yoxdur",SUMIFS(Orders!$V:$V,Orders!$T:$T,Orders!T9157)&gt;10,ROUND(Orders!W9157*1.15,2),SUMIFS(Orders!$V:$V,Orders!$T:$T,Orders!T9157)&lt;=10,"Endirim Yoxdur")</f>
        <v>Endirim Yoxdur</v>
      </c>
    </row>
    <row r="9158" spans="3:5" x14ac:dyDescent="0.25">
      <c r="C9158" s="26" t="str">
        <f>IF(Orders!U9158&gt;500,"Yüksək Satış","Aşağı Satış")</f>
        <v>Aşağı Satış</v>
      </c>
      <c r="D9158" s="26" t="str">
        <f>IF(Orders!U9158&gt;500,IF(Orders!E9158="First Class",IF(Orders!W9158=0,"VIP","Special"),"Formal"),"Normal")</f>
        <v>Normal</v>
      </c>
      <c r="E9158" s="26" t="str" cm="1">
        <f t="array" ref="E9158">_xlfn.IFS(Orders!W9158=0,"Endirim Yoxdur",SUMIFS(Orders!$V:$V,Orders!$T:$T,Orders!T9158)&gt;10,ROUND(Orders!W9158*1.15,2),SUMIFS(Orders!$V:$V,Orders!$T:$T,Orders!T9158)&lt;=10,"Endirim Yoxdur")</f>
        <v>Endirim Yoxdur</v>
      </c>
    </row>
    <row r="9159" spans="3:5" x14ac:dyDescent="0.25">
      <c r="C9159" s="26" t="str">
        <f>IF(Orders!U9159&gt;500,"Yüksək Satış","Aşağı Satış")</f>
        <v>Aşağı Satış</v>
      </c>
      <c r="D9159" s="26" t="str">
        <f>IF(Orders!U9159&gt;500,IF(Orders!E9159="First Class",IF(Orders!W9159=0,"VIP","Special"),"Formal"),"Normal")</f>
        <v>Normal</v>
      </c>
      <c r="E9159" s="26" cm="1">
        <f t="array" ref="E9159">_xlfn.IFS(Orders!W9159=0,"Endirim Yoxdur",SUMIFS(Orders!$V:$V,Orders!$T:$T,Orders!T9159)&gt;10,ROUND(Orders!W9159*1.15,2),SUMIFS(Orders!$V:$V,Orders!$T:$T,Orders!T9159)&lt;=10,"Endirim Yoxdur")</f>
        <v>0.81</v>
      </c>
    </row>
    <row r="9160" spans="3:5" x14ac:dyDescent="0.25">
      <c r="C9160" s="26" t="str">
        <f>IF(Orders!U9160&gt;500,"Yüksək Satış","Aşağı Satış")</f>
        <v>Aşağı Satış</v>
      </c>
      <c r="D9160" s="26" t="str">
        <f>IF(Orders!U9160&gt;500,IF(Orders!E9160="First Class",IF(Orders!W9160=0,"VIP","Special"),"Formal"),"Normal")</f>
        <v>Normal</v>
      </c>
      <c r="E9160" s="26" t="str" cm="1">
        <f t="array" ref="E9160">_xlfn.IFS(Orders!W9160=0,"Endirim Yoxdur",SUMIFS(Orders!$V:$V,Orders!$T:$T,Orders!T9160)&gt;10,ROUND(Orders!W9160*1.15,2),SUMIFS(Orders!$V:$V,Orders!$T:$T,Orders!T9160)&lt;=10,"Endirim Yoxdur")</f>
        <v>Endirim Yoxdur</v>
      </c>
    </row>
    <row r="9161" spans="3:5" x14ac:dyDescent="0.25">
      <c r="C9161" s="26" t="str">
        <f>IF(Orders!U9161&gt;500,"Yüksək Satış","Aşağı Satış")</f>
        <v>Aşağı Satış</v>
      </c>
      <c r="D9161" s="26" t="str">
        <f>IF(Orders!U9161&gt;500,IF(Orders!E9161="First Class",IF(Orders!W9161=0,"VIP","Special"),"Formal"),"Normal")</f>
        <v>Normal</v>
      </c>
      <c r="E9161" s="26" cm="1">
        <f t="array" ref="E9161">_xlfn.IFS(Orders!W9161=0,"Endirim Yoxdur",SUMIFS(Orders!$V:$V,Orders!$T:$T,Orders!T9161)&gt;10,ROUND(Orders!W9161*1.15,2),SUMIFS(Orders!$V:$V,Orders!$T:$T,Orders!T9161)&lt;=10,"Endirim Yoxdur")</f>
        <v>0.81</v>
      </c>
    </row>
    <row r="9162" spans="3:5" x14ac:dyDescent="0.25">
      <c r="C9162" s="26" t="str">
        <f>IF(Orders!U9162&gt;500,"Yüksək Satış","Aşağı Satış")</f>
        <v>Aşağı Satış</v>
      </c>
      <c r="D9162" s="26" t="str">
        <f>IF(Orders!U9162&gt;500,IF(Orders!E9162="First Class",IF(Orders!W9162=0,"VIP","Special"),"Formal"),"Normal")</f>
        <v>Normal</v>
      </c>
      <c r="E9162" s="26" cm="1">
        <f t="array" ref="E9162">_xlfn.IFS(Orders!W9162=0,"Endirim Yoxdur",SUMIFS(Orders!$V:$V,Orders!$T:$T,Orders!T9162)&gt;10,ROUND(Orders!W9162*1.15,2),SUMIFS(Orders!$V:$V,Orders!$T:$T,Orders!T9162)&lt;=10,"Endirim Yoxdur")</f>
        <v>0.23</v>
      </c>
    </row>
    <row r="9163" spans="3:5" x14ac:dyDescent="0.25">
      <c r="C9163" s="26" t="str">
        <f>IF(Orders!U9163&gt;500,"Yüksək Satış","Aşağı Satış")</f>
        <v>Aşağı Satış</v>
      </c>
      <c r="D9163" s="26" t="str">
        <f>IF(Orders!U9163&gt;500,IF(Orders!E9163="First Class",IF(Orders!W9163=0,"VIP","Special"),"Formal"),"Normal")</f>
        <v>Normal</v>
      </c>
      <c r="E9163" s="26" t="str" cm="1">
        <f t="array" ref="E9163">_xlfn.IFS(Orders!W9163=0,"Endirim Yoxdur",SUMIFS(Orders!$V:$V,Orders!$T:$T,Orders!T9163)&gt;10,ROUND(Orders!W9163*1.15,2),SUMIFS(Orders!$V:$V,Orders!$T:$T,Orders!T9163)&lt;=10,"Endirim Yoxdur")</f>
        <v>Endirim Yoxdur</v>
      </c>
    </row>
    <row r="9164" spans="3:5" x14ac:dyDescent="0.25">
      <c r="C9164" s="26" t="str">
        <f>IF(Orders!U9164&gt;500,"Yüksək Satış","Aşağı Satış")</f>
        <v>Aşağı Satış</v>
      </c>
      <c r="D9164" s="26" t="str">
        <f>IF(Orders!U9164&gt;500,IF(Orders!E9164="First Class",IF(Orders!W9164=0,"VIP","Special"),"Formal"),"Normal")</f>
        <v>Normal</v>
      </c>
      <c r="E9164" s="26" t="str" cm="1">
        <f t="array" ref="E9164">_xlfn.IFS(Orders!W9164=0,"Endirim Yoxdur",SUMIFS(Orders!$V:$V,Orders!$T:$T,Orders!T9164)&gt;10,ROUND(Orders!W9164*1.15,2),SUMIFS(Orders!$V:$V,Orders!$T:$T,Orders!T9164)&lt;=10,"Endirim Yoxdur")</f>
        <v>Endirim Yoxdur</v>
      </c>
    </row>
    <row r="9165" spans="3:5" x14ac:dyDescent="0.25">
      <c r="C9165" s="26" t="str">
        <f>IF(Orders!U9165&gt;500,"Yüksək Satış","Aşağı Satış")</f>
        <v>Yüksək Satış</v>
      </c>
      <c r="D9165" s="26" t="str">
        <f>IF(Orders!U9165&gt;500,IF(Orders!E9165="First Class",IF(Orders!W9165=0,"VIP","Special"),"Formal"),"Normal")</f>
        <v>VIP</v>
      </c>
      <c r="E9165" s="26" t="str" cm="1">
        <f t="array" ref="E9165">_xlfn.IFS(Orders!W9165=0,"Endirim Yoxdur",SUMIFS(Orders!$V:$V,Orders!$T:$T,Orders!T9165)&gt;10,ROUND(Orders!W9165*1.15,2),SUMIFS(Orders!$V:$V,Orders!$T:$T,Orders!T9165)&lt;=10,"Endirim Yoxdur")</f>
        <v>Endirim Yoxdur</v>
      </c>
    </row>
    <row r="9166" spans="3:5" x14ac:dyDescent="0.25">
      <c r="C9166" s="26" t="str">
        <f>IF(Orders!U9166&gt;500,"Yüksək Satış","Aşağı Satış")</f>
        <v>Aşağı Satış</v>
      </c>
      <c r="D9166" s="26" t="str">
        <f>IF(Orders!U9166&gt;500,IF(Orders!E9166="First Class",IF(Orders!W9166=0,"VIP","Special"),"Formal"),"Normal")</f>
        <v>Normal</v>
      </c>
      <c r="E9166" s="26" cm="1">
        <f t="array" ref="E9166">_xlfn.IFS(Orders!W9166=0,"Endirim Yoxdur",SUMIFS(Orders!$V:$V,Orders!$T:$T,Orders!T9166)&gt;10,ROUND(Orders!W9166*1.15,2),SUMIFS(Orders!$V:$V,Orders!$T:$T,Orders!T9166)&lt;=10,"Endirim Yoxdur")</f>
        <v>0.23</v>
      </c>
    </row>
    <row r="9167" spans="3:5" x14ac:dyDescent="0.25">
      <c r="C9167" s="26" t="str">
        <f>IF(Orders!U9167&gt;500,"Yüksək Satış","Aşağı Satış")</f>
        <v>Yüksək Satış</v>
      </c>
      <c r="D9167" s="26" t="str">
        <f>IF(Orders!U9167&gt;500,IF(Orders!E9167="First Class",IF(Orders!W9167=0,"VIP","Special"),"Formal"),"Normal")</f>
        <v>Formal</v>
      </c>
      <c r="E9167" s="26" t="str" cm="1">
        <f t="array" ref="E9167">_xlfn.IFS(Orders!W9167=0,"Endirim Yoxdur",SUMIFS(Orders!$V:$V,Orders!$T:$T,Orders!T9167)&gt;10,ROUND(Orders!W9167*1.15,2),SUMIFS(Orders!$V:$V,Orders!$T:$T,Orders!T9167)&lt;=10,"Endirim Yoxdur")</f>
        <v>Endirim Yoxdur</v>
      </c>
    </row>
    <row r="9168" spans="3:5" x14ac:dyDescent="0.25">
      <c r="C9168" s="26" t="str">
        <f>IF(Orders!U9168&gt;500,"Yüksək Satış","Aşağı Satış")</f>
        <v>Aşağı Satış</v>
      </c>
      <c r="D9168" s="26" t="str">
        <f>IF(Orders!U9168&gt;500,IF(Orders!E9168="First Class",IF(Orders!W9168=0,"VIP","Special"),"Formal"),"Normal")</f>
        <v>Normal</v>
      </c>
      <c r="E9168" s="26" cm="1">
        <f t="array" ref="E9168">_xlfn.IFS(Orders!W9168=0,"Endirim Yoxdur",SUMIFS(Orders!$V:$V,Orders!$T:$T,Orders!T9168)&gt;10,ROUND(Orders!W9168*1.15,2),SUMIFS(Orders!$V:$V,Orders!$T:$T,Orders!T9168)&lt;=10,"Endirim Yoxdur")</f>
        <v>0.46</v>
      </c>
    </row>
    <row r="9169" spans="3:5" x14ac:dyDescent="0.25">
      <c r="C9169" s="26" t="str">
        <f>IF(Orders!U9169&gt;500,"Yüksək Satış","Aşağı Satış")</f>
        <v>Yüksək Satış</v>
      </c>
      <c r="D9169" s="26" t="str">
        <f>IF(Orders!U9169&gt;500,IF(Orders!E9169="First Class",IF(Orders!W9169=0,"VIP","Special"),"Formal"),"Normal")</f>
        <v>Formal</v>
      </c>
      <c r="E9169" s="26" cm="1">
        <f t="array" ref="E9169">_xlfn.IFS(Orders!W9169=0,"Endirim Yoxdur",SUMIFS(Orders!$V:$V,Orders!$T:$T,Orders!T9169)&gt;10,ROUND(Orders!W9169*1.15,2),SUMIFS(Orders!$V:$V,Orders!$T:$T,Orders!T9169)&lt;=10,"Endirim Yoxdur")</f>
        <v>0.23</v>
      </c>
    </row>
    <row r="9170" spans="3:5" x14ac:dyDescent="0.25">
      <c r="C9170" s="26" t="str">
        <f>IF(Orders!U9170&gt;500,"Yüksək Satış","Aşağı Satış")</f>
        <v>Aşağı Satış</v>
      </c>
      <c r="D9170" s="26" t="str">
        <f>IF(Orders!U9170&gt;500,IF(Orders!E9170="First Class",IF(Orders!W9170=0,"VIP","Special"),"Formal"),"Normal")</f>
        <v>Normal</v>
      </c>
      <c r="E9170" s="26" cm="1">
        <f t="array" ref="E9170">_xlfn.IFS(Orders!W9170=0,"Endirim Yoxdur",SUMIFS(Orders!$V:$V,Orders!$T:$T,Orders!T9170)&gt;10,ROUND(Orders!W9170*1.15,2),SUMIFS(Orders!$V:$V,Orders!$T:$T,Orders!T9170)&lt;=10,"Endirim Yoxdur")</f>
        <v>0.57999999999999996</v>
      </c>
    </row>
    <row r="9171" spans="3:5" x14ac:dyDescent="0.25">
      <c r="C9171" s="26" t="str">
        <f>IF(Orders!U9171&gt;500,"Yüksək Satış","Aşağı Satış")</f>
        <v>Aşağı Satış</v>
      </c>
      <c r="D9171" s="26" t="str">
        <f>IF(Orders!U9171&gt;500,IF(Orders!E9171="First Class",IF(Orders!W9171=0,"VIP","Special"),"Formal"),"Normal")</f>
        <v>Normal</v>
      </c>
      <c r="E9171" s="26" t="str" cm="1">
        <f t="array" ref="E9171">_xlfn.IFS(Orders!W9171=0,"Endirim Yoxdur",SUMIFS(Orders!$V:$V,Orders!$T:$T,Orders!T9171)&gt;10,ROUND(Orders!W9171*1.15,2),SUMIFS(Orders!$V:$V,Orders!$T:$T,Orders!T9171)&lt;=10,"Endirim Yoxdur")</f>
        <v>Endirim Yoxdur</v>
      </c>
    </row>
    <row r="9172" spans="3:5" x14ac:dyDescent="0.25">
      <c r="C9172" s="26" t="str">
        <f>IF(Orders!U9172&gt;500,"Yüksək Satış","Aşağı Satış")</f>
        <v>Aşağı Satış</v>
      </c>
      <c r="D9172" s="26" t="str">
        <f>IF(Orders!U9172&gt;500,IF(Orders!E9172="First Class",IF(Orders!W9172=0,"VIP","Special"),"Formal"),"Normal")</f>
        <v>Normal</v>
      </c>
      <c r="E9172" s="26" t="str" cm="1">
        <f t="array" ref="E9172">_xlfn.IFS(Orders!W9172=0,"Endirim Yoxdur",SUMIFS(Orders!$V:$V,Orders!$T:$T,Orders!T9172)&gt;10,ROUND(Orders!W9172*1.15,2),SUMIFS(Orders!$V:$V,Orders!$T:$T,Orders!T9172)&lt;=10,"Endirim Yoxdur")</f>
        <v>Endirim Yoxdur</v>
      </c>
    </row>
    <row r="9173" spans="3:5" x14ac:dyDescent="0.25">
      <c r="C9173" s="26" t="str">
        <f>IF(Orders!U9173&gt;500,"Yüksək Satış","Aşağı Satış")</f>
        <v>Aşağı Satış</v>
      </c>
      <c r="D9173" s="26" t="str">
        <f>IF(Orders!U9173&gt;500,IF(Orders!E9173="First Class",IF(Orders!W9173=0,"VIP","Special"),"Formal"),"Normal")</f>
        <v>Normal</v>
      </c>
      <c r="E9173" s="26" t="str" cm="1">
        <f t="array" ref="E9173">_xlfn.IFS(Orders!W9173=0,"Endirim Yoxdur",SUMIFS(Orders!$V:$V,Orders!$T:$T,Orders!T9173)&gt;10,ROUND(Orders!W9173*1.15,2),SUMIFS(Orders!$V:$V,Orders!$T:$T,Orders!T9173)&lt;=10,"Endirim Yoxdur")</f>
        <v>Endirim Yoxdur</v>
      </c>
    </row>
    <row r="9174" spans="3:5" x14ac:dyDescent="0.25">
      <c r="C9174" s="26" t="str">
        <f>IF(Orders!U9174&gt;500,"Yüksək Satış","Aşağı Satış")</f>
        <v>Aşağı Satış</v>
      </c>
      <c r="D9174" s="26" t="str">
        <f>IF(Orders!U9174&gt;500,IF(Orders!E9174="First Class",IF(Orders!W9174=0,"VIP","Special"),"Formal"),"Normal")</f>
        <v>Normal</v>
      </c>
      <c r="E9174" s="26" t="str" cm="1">
        <f t="array" ref="E9174">_xlfn.IFS(Orders!W9174=0,"Endirim Yoxdur",SUMIFS(Orders!$V:$V,Orders!$T:$T,Orders!T9174)&gt;10,ROUND(Orders!W9174*1.15,2),SUMIFS(Orders!$V:$V,Orders!$T:$T,Orders!T9174)&lt;=10,"Endirim Yoxdur")</f>
        <v>Endirim Yoxdur</v>
      </c>
    </row>
    <row r="9175" spans="3:5" x14ac:dyDescent="0.25">
      <c r="C9175" s="26" t="str">
        <f>IF(Orders!U9175&gt;500,"Yüksək Satış","Aşağı Satış")</f>
        <v>Aşağı Satış</v>
      </c>
      <c r="D9175" s="26" t="str">
        <f>IF(Orders!U9175&gt;500,IF(Orders!E9175="First Class",IF(Orders!W9175=0,"VIP","Special"),"Formal"),"Normal")</f>
        <v>Normal</v>
      </c>
      <c r="E9175" s="26" t="str" cm="1">
        <f t="array" ref="E9175">_xlfn.IFS(Orders!W9175=0,"Endirim Yoxdur",SUMIFS(Orders!$V:$V,Orders!$T:$T,Orders!T9175)&gt;10,ROUND(Orders!W9175*1.15,2),SUMIFS(Orders!$V:$V,Orders!$T:$T,Orders!T9175)&lt;=10,"Endirim Yoxdur")</f>
        <v>Endirim Yoxdur</v>
      </c>
    </row>
    <row r="9176" spans="3:5" x14ac:dyDescent="0.25">
      <c r="C9176" s="26" t="str">
        <f>IF(Orders!U9176&gt;500,"Yüksək Satış","Aşağı Satış")</f>
        <v>Aşağı Satış</v>
      </c>
      <c r="D9176" s="26" t="str">
        <f>IF(Orders!U9176&gt;500,IF(Orders!E9176="First Class",IF(Orders!W9176=0,"VIP","Special"),"Formal"),"Normal")</f>
        <v>Normal</v>
      </c>
      <c r="E9176" s="26" t="str" cm="1">
        <f t="array" ref="E9176">_xlfn.IFS(Orders!W9176=0,"Endirim Yoxdur",SUMIFS(Orders!$V:$V,Orders!$T:$T,Orders!T9176)&gt;10,ROUND(Orders!W9176*1.15,2),SUMIFS(Orders!$V:$V,Orders!$T:$T,Orders!T9176)&lt;=10,"Endirim Yoxdur")</f>
        <v>Endirim Yoxdur</v>
      </c>
    </row>
    <row r="9177" spans="3:5" x14ac:dyDescent="0.25">
      <c r="C9177" s="26" t="str">
        <f>IF(Orders!U9177&gt;500,"Yüksək Satış","Aşağı Satış")</f>
        <v>Yüksək Satış</v>
      </c>
      <c r="D9177" s="26" t="str">
        <f>IF(Orders!U9177&gt;500,IF(Orders!E9177="First Class",IF(Orders!W9177=0,"VIP","Special"),"Formal"),"Normal")</f>
        <v>Special</v>
      </c>
      <c r="E9177" s="26" cm="1">
        <f t="array" ref="E9177">_xlfn.IFS(Orders!W9177=0,"Endirim Yoxdur",SUMIFS(Orders!$V:$V,Orders!$T:$T,Orders!T9177)&gt;10,ROUND(Orders!W9177*1.15,2),SUMIFS(Orders!$V:$V,Orders!$T:$T,Orders!T9177)&lt;=10,"Endirim Yoxdur")</f>
        <v>0.23</v>
      </c>
    </row>
    <row r="9178" spans="3:5" x14ac:dyDescent="0.25">
      <c r="C9178" s="26" t="str">
        <f>IF(Orders!U9178&gt;500,"Yüksək Satış","Aşağı Satış")</f>
        <v>Yüksək Satış</v>
      </c>
      <c r="D9178" s="26" t="str">
        <f>IF(Orders!U9178&gt;500,IF(Orders!E9178="First Class",IF(Orders!W9178=0,"VIP","Special"),"Formal"),"Normal")</f>
        <v>VIP</v>
      </c>
      <c r="E9178" s="26" t="str" cm="1">
        <f t="array" ref="E9178">_xlfn.IFS(Orders!W9178=0,"Endirim Yoxdur",SUMIFS(Orders!$V:$V,Orders!$T:$T,Orders!T9178)&gt;10,ROUND(Orders!W9178*1.15,2),SUMIFS(Orders!$V:$V,Orders!$T:$T,Orders!T9178)&lt;=10,"Endirim Yoxdur")</f>
        <v>Endirim Yoxdur</v>
      </c>
    </row>
    <row r="9179" spans="3:5" x14ac:dyDescent="0.25">
      <c r="C9179" s="26" t="str">
        <f>IF(Orders!U9179&gt;500,"Yüksək Satış","Aşağı Satış")</f>
        <v>Aşağı Satış</v>
      </c>
      <c r="D9179" s="26" t="str">
        <f>IF(Orders!U9179&gt;500,IF(Orders!E9179="First Class",IF(Orders!W9179=0,"VIP","Special"),"Formal"),"Normal")</f>
        <v>Normal</v>
      </c>
      <c r="E9179" s="26" t="str" cm="1">
        <f t="array" ref="E9179">_xlfn.IFS(Orders!W9179=0,"Endirim Yoxdur",SUMIFS(Orders!$V:$V,Orders!$T:$T,Orders!T9179)&gt;10,ROUND(Orders!W9179*1.15,2),SUMIFS(Orders!$V:$V,Orders!$T:$T,Orders!T9179)&lt;=10,"Endirim Yoxdur")</f>
        <v>Endirim Yoxdur</v>
      </c>
    </row>
    <row r="9180" spans="3:5" x14ac:dyDescent="0.25">
      <c r="C9180" s="26" t="str">
        <f>IF(Orders!U9180&gt;500,"Yüksək Satış","Aşağı Satış")</f>
        <v>Aşağı Satış</v>
      </c>
      <c r="D9180" s="26" t="str">
        <f>IF(Orders!U9180&gt;500,IF(Orders!E9180="First Class",IF(Orders!W9180=0,"VIP","Special"),"Formal"),"Normal")</f>
        <v>Normal</v>
      </c>
      <c r="E9180" s="26" cm="1">
        <f t="array" ref="E9180">_xlfn.IFS(Orders!W9180=0,"Endirim Yoxdur",SUMIFS(Orders!$V:$V,Orders!$T:$T,Orders!T9180)&gt;10,ROUND(Orders!W9180*1.15,2),SUMIFS(Orders!$V:$V,Orders!$T:$T,Orders!T9180)&lt;=10,"Endirim Yoxdur")</f>
        <v>0.46</v>
      </c>
    </row>
    <row r="9181" spans="3:5" x14ac:dyDescent="0.25">
      <c r="C9181" s="26" t="str">
        <f>IF(Orders!U9181&gt;500,"Yüksək Satış","Aşağı Satış")</f>
        <v>Aşağı Satış</v>
      </c>
      <c r="D9181" s="26" t="str">
        <f>IF(Orders!U9181&gt;500,IF(Orders!E9181="First Class",IF(Orders!W9181=0,"VIP","Special"),"Formal"),"Normal")</f>
        <v>Normal</v>
      </c>
      <c r="E9181" s="26" t="str" cm="1">
        <f t="array" ref="E9181">_xlfn.IFS(Orders!W9181=0,"Endirim Yoxdur",SUMIFS(Orders!$V:$V,Orders!$T:$T,Orders!T9181)&gt;10,ROUND(Orders!W9181*1.15,2),SUMIFS(Orders!$V:$V,Orders!$T:$T,Orders!T9181)&lt;=10,"Endirim Yoxdur")</f>
        <v>Endirim Yoxdur</v>
      </c>
    </row>
    <row r="9182" spans="3:5" x14ac:dyDescent="0.25">
      <c r="C9182" s="26" t="str">
        <f>IF(Orders!U9182&gt;500,"Yüksək Satış","Aşağı Satış")</f>
        <v>Aşağı Satış</v>
      </c>
      <c r="D9182" s="26" t="str">
        <f>IF(Orders!U9182&gt;500,IF(Orders!E9182="First Class",IF(Orders!W9182=0,"VIP","Special"),"Formal"),"Normal")</f>
        <v>Normal</v>
      </c>
      <c r="E9182" s="26" t="str" cm="1">
        <f t="array" ref="E9182">_xlfn.IFS(Orders!W9182=0,"Endirim Yoxdur",SUMIFS(Orders!$V:$V,Orders!$T:$T,Orders!T9182)&gt;10,ROUND(Orders!W9182*1.15,2),SUMIFS(Orders!$V:$V,Orders!$T:$T,Orders!T9182)&lt;=10,"Endirim Yoxdur")</f>
        <v>Endirim Yoxdur</v>
      </c>
    </row>
    <row r="9183" spans="3:5" x14ac:dyDescent="0.25">
      <c r="C9183" s="26" t="str">
        <f>IF(Orders!U9183&gt;500,"Yüksək Satış","Aşağı Satış")</f>
        <v>Aşağı Satış</v>
      </c>
      <c r="D9183" s="26" t="str">
        <f>IF(Orders!U9183&gt;500,IF(Orders!E9183="First Class",IF(Orders!W9183=0,"VIP","Special"),"Formal"),"Normal")</f>
        <v>Normal</v>
      </c>
      <c r="E9183" s="26" t="str" cm="1">
        <f t="array" ref="E9183">_xlfn.IFS(Orders!W9183=0,"Endirim Yoxdur",SUMIFS(Orders!$V:$V,Orders!$T:$T,Orders!T9183)&gt;10,ROUND(Orders!W9183*1.15,2),SUMIFS(Orders!$V:$V,Orders!$T:$T,Orders!T9183)&lt;=10,"Endirim Yoxdur")</f>
        <v>Endirim Yoxdur</v>
      </c>
    </row>
    <row r="9184" spans="3:5" x14ac:dyDescent="0.25">
      <c r="C9184" s="26" t="str">
        <f>IF(Orders!U9184&gt;500,"Yüksək Satış","Aşağı Satış")</f>
        <v>Aşağı Satış</v>
      </c>
      <c r="D9184" s="26" t="str">
        <f>IF(Orders!U9184&gt;500,IF(Orders!E9184="First Class",IF(Orders!W9184=0,"VIP","Special"),"Formal"),"Normal")</f>
        <v>Normal</v>
      </c>
      <c r="E9184" s="26" cm="1">
        <f t="array" ref="E9184">_xlfn.IFS(Orders!W9184=0,"Endirim Yoxdur",SUMIFS(Orders!$V:$V,Orders!$T:$T,Orders!T9184)&gt;10,ROUND(Orders!W9184*1.15,2),SUMIFS(Orders!$V:$V,Orders!$T:$T,Orders!T9184)&lt;=10,"Endirim Yoxdur")</f>
        <v>0.35</v>
      </c>
    </row>
    <row r="9185" spans="3:5" x14ac:dyDescent="0.25">
      <c r="C9185" s="26" t="str">
        <f>IF(Orders!U9185&gt;500,"Yüksək Satış","Aşağı Satış")</f>
        <v>Yüksək Satış</v>
      </c>
      <c r="D9185" s="26" t="str">
        <f>IF(Orders!U9185&gt;500,IF(Orders!E9185="First Class",IF(Orders!W9185=0,"VIP","Special"),"Formal"),"Normal")</f>
        <v>Special</v>
      </c>
      <c r="E9185" s="26" cm="1">
        <f t="array" ref="E9185">_xlfn.IFS(Orders!W9185=0,"Endirim Yoxdur",SUMIFS(Orders!$V:$V,Orders!$T:$T,Orders!T9185)&gt;10,ROUND(Orders!W9185*1.15,2),SUMIFS(Orders!$V:$V,Orders!$T:$T,Orders!T9185)&lt;=10,"Endirim Yoxdur")</f>
        <v>0.35</v>
      </c>
    </row>
    <row r="9186" spans="3:5" x14ac:dyDescent="0.25">
      <c r="C9186" s="26" t="str">
        <f>IF(Orders!U9186&gt;500,"Yüksək Satış","Aşağı Satış")</f>
        <v>Aşağı Satış</v>
      </c>
      <c r="D9186" s="26" t="str">
        <f>IF(Orders!U9186&gt;500,IF(Orders!E9186="First Class",IF(Orders!W9186=0,"VIP","Special"),"Formal"),"Normal")</f>
        <v>Normal</v>
      </c>
      <c r="E9186" s="26" t="str" cm="1">
        <f t="array" ref="E9186">_xlfn.IFS(Orders!W9186=0,"Endirim Yoxdur",SUMIFS(Orders!$V:$V,Orders!$T:$T,Orders!T9186)&gt;10,ROUND(Orders!W9186*1.15,2),SUMIFS(Orders!$V:$V,Orders!$T:$T,Orders!T9186)&lt;=10,"Endirim Yoxdur")</f>
        <v>Endirim Yoxdur</v>
      </c>
    </row>
    <row r="9187" spans="3:5" x14ac:dyDescent="0.25">
      <c r="C9187" s="26" t="str">
        <f>IF(Orders!U9187&gt;500,"Yüksək Satış","Aşağı Satış")</f>
        <v>Aşağı Satış</v>
      </c>
      <c r="D9187" s="26" t="str">
        <f>IF(Orders!U9187&gt;500,IF(Orders!E9187="First Class",IF(Orders!W9187=0,"VIP","Special"),"Formal"),"Normal")</f>
        <v>Normal</v>
      </c>
      <c r="E9187" s="26" cm="1">
        <f t="array" ref="E9187">_xlfn.IFS(Orders!W9187=0,"Endirim Yoxdur",SUMIFS(Orders!$V:$V,Orders!$T:$T,Orders!T9187)&gt;10,ROUND(Orders!W9187*1.15,2),SUMIFS(Orders!$V:$V,Orders!$T:$T,Orders!T9187)&lt;=10,"Endirim Yoxdur")</f>
        <v>0.23</v>
      </c>
    </row>
    <row r="9188" spans="3:5" x14ac:dyDescent="0.25">
      <c r="C9188" s="26" t="str">
        <f>IF(Orders!U9188&gt;500,"Yüksək Satış","Aşağı Satış")</f>
        <v>Aşağı Satış</v>
      </c>
      <c r="D9188" s="26" t="str">
        <f>IF(Orders!U9188&gt;500,IF(Orders!E9188="First Class",IF(Orders!W9188=0,"VIP","Special"),"Formal"),"Normal")</f>
        <v>Normal</v>
      </c>
      <c r="E9188" s="26" cm="1">
        <f t="array" ref="E9188">_xlfn.IFS(Orders!W9188=0,"Endirim Yoxdur",SUMIFS(Orders!$V:$V,Orders!$T:$T,Orders!T9188)&gt;10,ROUND(Orders!W9188*1.15,2),SUMIFS(Orders!$V:$V,Orders!$T:$T,Orders!T9188)&lt;=10,"Endirim Yoxdur")</f>
        <v>0.92</v>
      </c>
    </row>
    <row r="9189" spans="3:5" x14ac:dyDescent="0.25">
      <c r="C9189" s="26" t="str">
        <f>IF(Orders!U9189&gt;500,"Yüksək Satış","Aşağı Satış")</f>
        <v>Aşağı Satış</v>
      </c>
      <c r="D9189" s="26" t="str">
        <f>IF(Orders!U9189&gt;500,IF(Orders!E9189="First Class",IF(Orders!W9189=0,"VIP","Special"),"Formal"),"Normal")</f>
        <v>Normal</v>
      </c>
      <c r="E9189" s="26" cm="1">
        <f t="array" ref="E9189">_xlfn.IFS(Orders!W9189=0,"Endirim Yoxdur",SUMIFS(Orders!$V:$V,Orders!$T:$T,Orders!T9189)&gt;10,ROUND(Orders!W9189*1.15,2),SUMIFS(Orders!$V:$V,Orders!$T:$T,Orders!T9189)&lt;=10,"Endirim Yoxdur")</f>
        <v>0.92</v>
      </c>
    </row>
    <row r="9190" spans="3:5" x14ac:dyDescent="0.25">
      <c r="C9190" s="26" t="str">
        <f>IF(Orders!U9190&gt;500,"Yüksək Satış","Aşağı Satış")</f>
        <v>Aşağı Satış</v>
      </c>
      <c r="D9190" s="26" t="str">
        <f>IF(Orders!U9190&gt;500,IF(Orders!E9190="First Class",IF(Orders!W9190=0,"VIP","Special"),"Formal"),"Normal")</f>
        <v>Normal</v>
      </c>
      <c r="E9190" s="26" t="str" cm="1">
        <f t="array" ref="E9190">_xlfn.IFS(Orders!W9190=0,"Endirim Yoxdur",SUMIFS(Orders!$V:$V,Orders!$T:$T,Orders!T9190)&gt;10,ROUND(Orders!W9190*1.15,2),SUMIFS(Orders!$V:$V,Orders!$T:$T,Orders!T9190)&lt;=10,"Endirim Yoxdur")</f>
        <v>Endirim Yoxdur</v>
      </c>
    </row>
    <row r="9191" spans="3:5" x14ac:dyDescent="0.25">
      <c r="C9191" s="26" t="str">
        <f>IF(Orders!U9191&gt;500,"Yüksək Satış","Aşağı Satış")</f>
        <v>Aşağı Satış</v>
      </c>
      <c r="D9191" s="26" t="str">
        <f>IF(Orders!U9191&gt;500,IF(Orders!E9191="First Class",IF(Orders!W9191=0,"VIP","Special"),"Formal"),"Normal")</f>
        <v>Normal</v>
      </c>
      <c r="E9191" s="26" t="str" cm="1">
        <f t="array" ref="E9191">_xlfn.IFS(Orders!W9191=0,"Endirim Yoxdur",SUMIFS(Orders!$V:$V,Orders!$T:$T,Orders!T9191)&gt;10,ROUND(Orders!W9191*1.15,2),SUMIFS(Orders!$V:$V,Orders!$T:$T,Orders!T9191)&lt;=10,"Endirim Yoxdur")</f>
        <v>Endirim Yoxdur</v>
      </c>
    </row>
    <row r="9192" spans="3:5" x14ac:dyDescent="0.25">
      <c r="C9192" s="26" t="str">
        <f>IF(Orders!U9192&gt;500,"Yüksək Satış","Aşağı Satış")</f>
        <v>Aşağı Satış</v>
      </c>
      <c r="D9192" s="26" t="str">
        <f>IF(Orders!U9192&gt;500,IF(Orders!E9192="First Class",IF(Orders!W9192=0,"VIP","Special"),"Formal"),"Normal")</f>
        <v>Normal</v>
      </c>
      <c r="E9192" s="26" t="str" cm="1">
        <f t="array" ref="E9192">_xlfn.IFS(Orders!W9192=0,"Endirim Yoxdur",SUMIFS(Orders!$V:$V,Orders!$T:$T,Orders!T9192)&gt;10,ROUND(Orders!W9192*1.15,2),SUMIFS(Orders!$V:$V,Orders!$T:$T,Orders!T9192)&lt;=10,"Endirim Yoxdur")</f>
        <v>Endirim Yoxdur</v>
      </c>
    </row>
    <row r="9193" spans="3:5" x14ac:dyDescent="0.25">
      <c r="C9193" s="26" t="str">
        <f>IF(Orders!U9193&gt;500,"Yüksək Satış","Aşağı Satış")</f>
        <v>Aşağı Satış</v>
      </c>
      <c r="D9193" s="26" t="str">
        <f>IF(Orders!U9193&gt;500,IF(Orders!E9193="First Class",IF(Orders!W9193=0,"VIP","Special"),"Formal"),"Normal")</f>
        <v>Normal</v>
      </c>
      <c r="E9193" s="26" cm="1">
        <f t="array" ref="E9193">_xlfn.IFS(Orders!W9193=0,"Endirim Yoxdur",SUMIFS(Orders!$V:$V,Orders!$T:$T,Orders!T9193)&gt;10,ROUND(Orders!W9193*1.15,2),SUMIFS(Orders!$V:$V,Orders!$T:$T,Orders!T9193)&lt;=10,"Endirim Yoxdur")</f>
        <v>0.23</v>
      </c>
    </row>
    <row r="9194" spans="3:5" x14ac:dyDescent="0.25">
      <c r="C9194" s="26" t="str">
        <f>IF(Orders!U9194&gt;500,"Yüksək Satış","Aşağı Satış")</f>
        <v>Aşağı Satış</v>
      </c>
      <c r="D9194" s="26" t="str">
        <f>IF(Orders!U9194&gt;500,IF(Orders!E9194="First Class",IF(Orders!W9194=0,"VIP","Special"),"Formal"),"Normal")</f>
        <v>Normal</v>
      </c>
      <c r="E9194" s="26" cm="1">
        <f t="array" ref="E9194">_xlfn.IFS(Orders!W9194=0,"Endirim Yoxdur",SUMIFS(Orders!$V:$V,Orders!$T:$T,Orders!T9194)&gt;10,ROUND(Orders!W9194*1.15,2),SUMIFS(Orders!$V:$V,Orders!$T:$T,Orders!T9194)&lt;=10,"Endirim Yoxdur")</f>
        <v>0.23</v>
      </c>
    </row>
    <row r="9195" spans="3:5" x14ac:dyDescent="0.25">
      <c r="C9195" s="26" t="str">
        <f>IF(Orders!U9195&gt;500,"Yüksək Satış","Aşağı Satış")</f>
        <v>Aşağı Satış</v>
      </c>
      <c r="D9195" s="26" t="str">
        <f>IF(Orders!U9195&gt;500,IF(Orders!E9195="First Class",IF(Orders!W9195=0,"VIP","Special"),"Formal"),"Normal")</f>
        <v>Normal</v>
      </c>
      <c r="E9195" s="26" cm="1">
        <f t="array" ref="E9195">_xlfn.IFS(Orders!W9195=0,"Endirim Yoxdur",SUMIFS(Orders!$V:$V,Orders!$T:$T,Orders!T9195)&gt;10,ROUND(Orders!W9195*1.15,2),SUMIFS(Orders!$V:$V,Orders!$T:$T,Orders!T9195)&lt;=10,"Endirim Yoxdur")</f>
        <v>0.23</v>
      </c>
    </row>
    <row r="9196" spans="3:5" x14ac:dyDescent="0.25">
      <c r="C9196" s="26" t="str">
        <f>IF(Orders!U9196&gt;500,"Yüksək Satış","Aşağı Satış")</f>
        <v>Aşağı Satış</v>
      </c>
      <c r="D9196" s="26" t="str">
        <f>IF(Orders!U9196&gt;500,IF(Orders!E9196="First Class",IF(Orders!W9196=0,"VIP","Special"),"Formal"),"Normal")</f>
        <v>Normal</v>
      </c>
      <c r="E9196" s="26" t="str" cm="1">
        <f t="array" ref="E9196">_xlfn.IFS(Orders!W9196=0,"Endirim Yoxdur",SUMIFS(Orders!$V:$V,Orders!$T:$T,Orders!T9196)&gt;10,ROUND(Orders!W9196*1.15,2),SUMIFS(Orders!$V:$V,Orders!$T:$T,Orders!T9196)&lt;=10,"Endirim Yoxdur")</f>
        <v>Endirim Yoxdur</v>
      </c>
    </row>
    <row r="9197" spans="3:5" x14ac:dyDescent="0.25">
      <c r="C9197" s="26" t="str">
        <f>IF(Orders!U9197&gt;500,"Yüksək Satış","Aşağı Satış")</f>
        <v>Yüksək Satış</v>
      </c>
      <c r="D9197" s="26" t="str">
        <f>IF(Orders!U9197&gt;500,IF(Orders!E9197="First Class",IF(Orders!W9197=0,"VIP","Special"),"Formal"),"Normal")</f>
        <v>Formal</v>
      </c>
      <c r="E9197" s="26" cm="1">
        <f t="array" ref="E9197">_xlfn.IFS(Orders!W9197=0,"Endirim Yoxdur",SUMIFS(Orders!$V:$V,Orders!$T:$T,Orders!T9197)&gt;10,ROUND(Orders!W9197*1.15,2),SUMIFS(Orders!$V:$V,Orders!$T:$T,Orders!T9197)&lt;=10,"Endirim Yoxdur")</f>
        <v>0.23</v>
      </c>
    </row>
    <row r="9198" spans="3:5" x14ac:dyDescent="0.25">
      <c r="C9198" s="26" t="str">
        <f>IF(Orders!U9198&gt;500,"Yüksək Satış","Aşağı Satış")</f>
        <v>Yüksək Satış</v>
      </c>
      <c r="D9198" s="26" t="str">
        <f>IF(Orders!U9198&gt;500,IF(Orders!E9198="First Class",IF(Orders!W9198=0,"VIP","Special"),"Formal"),"Normal")</f>
        <v>Formal</v>
      </c>
      <c r="E9198" s="26" cm="1">
        <f t="array" ref="E9198">_xlfn.IFS(Orders!W9198=0,"Endirim Yoxdur",SUMIFS(Orders!$V:$V,Orders!$T:$T,Orders!T9198)&gt;10,ROUND(Orders!W9198*1.15,2),SUMIFS(Orders!$V:$V,Orders!$T:$T,Orders!T9198)&lt;=10,"Endirim Yoxdur")</f>
        <v>0.23</v>
      </c>
    </row>
    <row r="9199" spans="3:5" x14ac:dyDescent="0.25">
      <c r="C9199" s="26" t="str">
        <f>IF(Orders!U9199&gt;500,"Yüksək Satış","Aşağı Satış")</f>
        <v>Yüksək Satış</v>
      </c>
      <c r="D9199" s="26" t="str">
        <f>IF(Orders!U9199&gt;500,IF(Orders!E9199="First Class",IF(Orders!W9199=0,"VIP","Special"),"Formal"),"Normal")</f>
        <v>Special</v>
      </c>
      <c r="E9199" s="26" cm="1">
        <f t="array" ref="E9199">_xlfn.IFS(Orders!W9199=0,"Endirim Yoxdur",SUMIFS(Orders!$V:$V,Orders!$T:$T,Orders!T9199)&gt;10,ROUND(Orders!W9199*1.15,2),SUMIFS(Orders!$V:$V,Orders!$T:$T,Orders!T9199)&lt;=10,"Endirim Yoxdur")</f>
        <v>0.35</v>
      </c>
    </row>
    <row r="9200" spans="3:5" x14ac:dyDescent="0.25">
      <c r="C9200" s="26" t="str">
        <f>IF(Orders!U9200&gt;500,"Yüksək Satış","Aşağı Satış")</f>
        <v>Aşağı Satış</v>
      </c>
      <c r="D9200" s="26" t="str">
        <f>IF(Orders!U9200&gt;500,IF(Orders!E9200="First Class",IF(Orders!W9200=0,"VIP","Special"),"Formal"),"Normal")</f>
        <v>Normal</v>
      </c>
      <c r="E9200" s="26" t="str" cm="1">
        <f t="array" ref="E9200">_xlfn.IFS(Orders!W9200=0,"Endirim Yoxdur",SUMIFS(Orders!$V:$V,Orders!$T:$T,Orders!T9200)&gt;10,ROUND(Orders!W9200*1.15,2),SUMIFS(Orders!$V:$V,Orders!$T:$T,Orders!T9200)&lt;=10,"Endirim Yoxdur")</f>
        <v>Endirim Yoxdur</v>
      </c>
    </row>
    <row r="9201" spans="3:5" x14ac:dyDescent="0.25">
      <c r="C9201" s="26" t="str">
        <f>IF(Orders!U9201&gt;500,"Yüksək Satış","Aşağı Satış")</f>
        <v>Aşağı Satış</v>
      </c>
      <c r="D9201" s="26" t="str">
        <f>IF(Orders!U9201&gt;500,IF(Orders!E9201="First Class",IF(Orders!W9201=0,"VIP","Special"),"Formal"),"Normal")</f>
        <v>Normal</v>
      </c>
      <c r="E9201" s="26" t="str" cm="1">
        <f t="array" ref="E9201">_xlfn.IFS(Orders!W9201=0,"Endirim Yoxdur",SUMIFS(Orders!$V:$V,Orders!$T:$T,Orders!T9201)&gt;10,ROUND(Orders!W9201*1.15,2),SUMIFS(Orders!$V:$V,Orders!$T:$T,Orders!T9201)&lt;=10,"Endirim Yoxdur")</f>
        <v>Endirim Yoxdur</v>
      </c>
    </row>
    <row r="9202" spans="3:5" x14ac:dyDescent="0.25">
      <c r="C9202" s="26" t="str">
        <f>IF(Orders!U9202&gt;500,"Yüksək Satış","Aşağı Satış")</f>
        <v>Aşağı Satış</v>
      </c>
      <c r="D9202" s="26" t="str">
        <f>IF(Orders!U9202&gt;500,IF(Orders!E9202="First Class",IF(Orders!W9202=0,"VIP","Special"),"Formal"),"Normal")</f>
        <v>Normal</v>
      </c>
      <c r="E9202" s="26" cm="1">
        <f t="array" ref="E9202">_xlfn.IFS(Orders!W9202=0,"Endirim Yoxdur",SUMIFS(Orders!$V:$V,Orders!$T:$T,Orders!T9202)&gt;10,ROUND(Orders!W9202*1.15,2),SUMIFS(Orders!$V:$V,Orders!$T:$T,Orders!T9202)&lt;=10,"Endirim Yoxdur")</f>
        <v>0.81</v>
      </c>
    </row>
    <row r="9203" spans="3:5" x14ac:dyDescent="0.25">
      <c r="C9203" s="26" t="str">
        <f>IF(Orders!U9203&gt;500,"Yüksək Satış","Aşağı Satış")</f>
        <v>Aşağı Satış</v>
      </c>
      <c r="D9203" s="26" t="str">
        <f>IF(Orders!U9203&gt;500,IF(Orders!E9203="First Class",IF(Orders!W9203=0,"VIP","Special"),"Formal"),"Normal")</f>
        <v>Normal</v>
      </c>
      <c r="E9203" s="26" cm="1">
        <f t="array" ref="E9203">_xlfn.IFS(Orders!W9203=0,"Endirim Yoxdur",SUMIFS(Orders!$V:$V,Orders!$T:$T,Orders!T9203)&gt;10,ROUND(Orders!W9203*1.15,2),SUMIFS(Orders!$V:$V,Orders!$T:$T,Orders!T9203)&lt;=10,"Endirim Yoxdur")</f>
        <v>0.81</v>
      </c>
    </row>
    <row r="9204" spans="3:5" x14ac:dyDescent="0.25">
      <c r="C9204" s="26" t="str">
        <f>IF(Orders!U9204&gt;500,"Yüksək Satış","Aşağı Satış")</f>
        <v>Aşağı Satış</v>
      </c>
      <c r="D9204" s="26" t="str">
        <f>IF(Orders!U9204&gt;500,IF(Orders!E9204="First Class",IF(Orders!W9204=0,"VIP","Special"),"Formal"),"Normal")</f>
        <v>Normal</v>
      </c>
      <c r="E9204" s="26" t="str" cm="1">
        <f t="array" ref="E9204">_xlfn.IFS(Orders!W9204=0,"Endirim Yoxdur",SUMIFS(Orders!$V:$V,Orders!$T:$T,Orders!T9204)&gt;10,ROUND(Orders!W9204*1.15,2),SUMIFS(Orders!$V:$V,Orders!$T:$T,Orders!T9204)&lt;=10,"Endirim Yoxdur")</f>
        <v>Endirim Yoxdur</v>
      </c>
    </row>
    <row r="9205" spans="3:5" x14ac:dyDescent="0.25">
      <c r="C9205" s="26" t="str">
        <f>IF(Orders!U9205&gt;500,"Yüksək Satış","Aşağı Satış")</f>
        <v>Aşağı Satış</v>
      </c>
      <c r="D9205" s="26" t="str">
        <f>IF(Orders!U9205&gt;500,IF(Orders!E9205="First Class",IF(Orders!W9205=0,"VIP","Special"),"Formal"),"Normal")</f>
        <v>Normal</v>
      </c>
      <c r="E9205" s="26" t="str" cm="1">
        <f t="array" ref="E9205">_xlfn.IFS(Orders!W9205=0,"Endirim Yoxdur",SUMIFS(Orders!$V:$V,Orders!$T:$T,Orders!T9205)&gt;10,ROUND(Orders!W9205*1.15,2),SUMIFS(Orders!$V:$V,Orders!$T:$T,Orders!T9205)&lt;=10,"Endirim Yoxdur")</f>
        <v>Endirim Yoxdur</v>
      </c>
    </row>
    <row r="9206" spans="3:5" x14ac:dyDescent="0.25">
      <c r="C9206" s="26" t="str">
        <f>IF(Orders!U9206&gt;500,"Yüksək Satış","Aşağı Satış")</f>
        <v>Aşağı Satış</v>
      </c>
      <c r="D9206" s="26" t="str">
        <f>IF(Orders!U9206&gt;500,IF(Orders!E9206="First Class",IF(Orders!W9206=0,"VIP","Special"),"Formal"),"Normal")</f>
        <v>Normal</v>
      </c>
      <c r="E9206" s="26" cm="1">
        <f t="array" ref="E9206">_xlfn.IFS(Orders!W9206=0,"Endirim Yoxdur",SUMIFS(Orders!$V:$V,Orders!$T:$T,Orders!T9206)&gt;10,ROUND(Orders!W9206*1.15,2),SUMIFS(Orders!$V:$V,Orders!$T:$T,Orders!T9206)&lt;=10,"Endirim Yoxdur")</f>
        <v>0.23</v>
      </c>
    </row>
    <row r="9207" spans="3:5" x14ac:dyDescent="0.25">
      <c r="C9207" s="26" t="str">
        <f>IF(Orders!U9207&gt;500,"Yüksək Satış","Aşağı Satış")</f>
        <v>Aşağı Satış</v>
      </c>
      <c r="D9207" s="26" t="str">
        <f>IF(Orders!U9207&gt;500,IF(Orders!E9207="First Class",IF(Orders!W9207=0,"VIP","Special"),"Formal"),"Normal")</f>
        <v>Normal</v>
      </c>
      <c r="E9207" s="26" cm="1">
        <f t="array" ref="E9207">_xlfn.IFS(Orders!W9207=0,"Endirim Yoxdur",SUMIFS(Orders!$V:$V,Orders!$T:$T,Orders!T9207)&gt;10,ROUND(Orders!W9207*1.15,2),SUMIFS(Orders!$V:$V,Orders!$T:$T,Orders!T9207)&lt;=10,"Endirim Yoxdur")</f>
        <v>0.23</v>
      </c>
    </row>
    <row r="9208" spans="3:5" x14ac:dyDescent="0.25">
      <c r="C9208" s="26" t="str">
        <f>IF(Orders!U9208&gt;500,"Yüksək Satış","Aşağı Satış")</f>
        <v>Aşağı Satış</v>
      </c>
      <c r="D9208" s="26" t="str">
        <f>IF(Orders!U9208&gt;500,IF(Orders!E9208="First Class",IF(Orders!W9208=0,"VIP","Special"),"Formal"),"Normal")</f>
        <v>Normal</v>
      </c>
      <c r="E9208" s="26" t="str" cm="1">
        <f t="array" ref="E9208">_xlfn.IFS(Orders!W9208=0,"Endirim Yoxdur",SUMIFS(Orders!$V:$V,Orders!$T:$T,Orders!T9208)&gt;10,ROUND(Orders!W9208*1.15,2),SUMIFS(Orders!$V:$V,Orders!$T:$T,Orders!T9208)&lt;=10,"Endirim Yoxdur")</f>
        <v>Endirim Yoxdur</v>
      </c>
    </row>
    <row r="9209" spans="3:5" x14ac:dyDescent="0.25">
      <c r="C9209" s="26" t="str">
        <f>IF(Orders!U9209&gt;500,"Yüksək Satış","Aşağı Satış")</f>
        <v>Aşağı Satış</v>
      </c>
      <c r="D9209" s="26" t="str">
        <f>IF(Orders!U9209&gt;500,IF(Orders!E9209="First Class",IF(Orders!W9209=0,"VIP","Special"),"Formal"),"Normal")</f>
        <v>Normal</v>
      </c>
      <c r="E9209" s="26" cm="1">
        <f t="array" ref="E9209">_xlfn.IFS(Orders!W9209=0,"Endirim Yoxdur",SUMIFS(Orders!$V:$V,Orders!$T:$T,Orders!T9209)&gt;10,ROUND(Orders!W9209*1.15,2),SUMIFS(Orders!$V:$V,Orders!$T:$T,Orders!T9209)&lt;=10,"Endirim Yoxdur")</f>
        <v>0.46</v>
      </c>
    </row>
    <row r="9210" spans="3:5" x14ac:dyDescent="0.25">
      <c r="C9210" s="26" t="str">
        <f>IF(Orders!U9210&gt;500,"Yüksək Satış","Aşağı Satış")</f>
        <v>Aşağı Satış</v>
      </c>
      <c r="D9210" s="26" t="str">
        <f>IF(Orders!U9210&gt;500,IF(Orders!E9210="First Class",IF(Orders!W9210=0,"VIP","Special"),"Formal"),"Normal")</f>
        <v>Normal</v>
      </c>
      <c r="E9210" s="26" cm="1">
        <f t="array" ref="E9210">_xlfn.IFS(Orders!W9210=0,"Endirim Yoxdur",SUMIFS(Orders!$V:$V,Orders!$T:$T,Orders!T9210)&gt;10,ROUND(Orders!W9210*1.15,2),SUMIFS(Orders!$V:$V,Orders!$T:$T,Orders!T9210)&lt;=10,"Endirim Yoxdur")</f>
        <v>0.46</v>
      </c>
    </row>
    <row r="9211" spans="3:5" x14ac:dyDescent="0.25">
      <c r="C9211" s="26" t="str">
        <f>IF(Orders!U9211&gt;500,"Yüksək Satış","Aşağı Satış")</f>
        <v>Yüksək Satış</v>
      </c>
      <c r="D9211" s="26" t="str">
        <f>IF(Orders!U9211&gt;500,IF(Orders!E9211="First Class",IF(Orders!W9211=0,"VIP","Special"),"Formal"),"Normal")</f>
        <v>Special</v>
      </c>
      <c r="E9211" s="26" cm="1">
        <f t="array" ref="E9211">_xlfn.IFS(Orders!W9211=0,"Endirim Yoxdur",SUMIFS(Orders!$V:$V,Orders!$T:$T,Orders!T9211)&gt;10,ROUND(Orders!W9211*1.15,2),SUMIFS(Orders!$V:$V,Orders!$T:$T,Orders!T9211)&lt;=10,"Endirim Yoxdur")</f>
        <v>0.17</v>
      </c>
    </row>
    <row r="9212" spans="3:5" x14ac:dyDescent="0.25">
      <c r="C9212" s="26" t="str">
        <f>IF(Orders!U9212&gt;500,"Yüksək Satış","Aşağı Satış")</f>
        <v>Aşağı Satış</v>
      </c>
      <c r="D9212" s="26" t="str">
        <f>IF(Orders!U9212&gt;500,IF(Orders!E9212="First Class",IF(Orders!W9212=0,"VIP","Special"),"Formal"),"Normal")</f>
        <v>Normal</v>
      </c>
      <c r="E9212" s="26" cm="1">
        <f t="array" ref="E9212">_xlfn.IFS(Orders!W9212=0,"Endirim Yoxdur",SUMIFS(Orders!$V:$V,Orders!$T:$T,Orders!T9212)&gt;10,ROUND(Orders!W9212*1.15,2),SUMIFS(Orders!$V:$V,Orders!$T:$T,Orders!T9212)&lt;=10,"Endirim Yoxdur")</f>
        <v>0.23</v>
      </c>
    </row>
    <row r="9213" spans="3:5" x14ac:dyDescent="0.25">
      <c r="C9213" s="26" t="str">
        <f>IF(Orders!U9213&gt;500,"Yüksək Satış","Aşağı Satış")</f>
        <v>Aşağı Satış</v>
      </c>
      <c r="D9213" s="26" t="str">
        <f>IF(Orders!U9213&gt;500,IF(Orders!E9213="First Class",IF(Orders!W9213=0,"VIP","Special"),"Formal"),"Normal")</f>
        <v>Normal</v>
      </c>
      <c r="E9213" s="26" cm="1">
        <f t="array" ref="E9213">_xlfn.IFS(Orders!W9213=0,"Endirim Yoxdur",SUMIFS(Orders!$V:$V,Orders!$T:$T,Orders!T9213)&gt;10,ROUND(Orders!W9213*1.15,2),SUMIFS(Orders!$V:$V,Orders!$T:$T,Orders!T9213)&lt;=10,"Endirim Yoxdur")</f>
        <v>0.23</v>
      </c>
    </row>
    <row r="9214" spans="3:5" x14ac:dyDescent="0.25">
      <c r="C9214" s="26" t="str">
        <f>IF(Orders!U9214&gt;500,"Yüksək Satış","Aşağı Satış")</f>
        <v>Aşağı Satış</v>
      </c>
      <c r="D9214" s="26" t="str">
        <f>IF(Orders!U9214&gt;500,IF(Orders!E9214="First Class",IF(Orders!W9214=0,"VIP","Special"),"Formal"),"Normal")</f>
        <v>Normal</v>
      </c>
      <c r="E9214" s="26" cm="1">
        <f t="array" ref="E9214">_xlfn.IFS(Orders!W9214=0,"Endirim Yoxdur",SUMIFS(Orders!$V:$V,Orders!$T:$T,Orders!T9214)&gt;10,ROUND(Orders!W9214*1.15,2),SUMIFS(Orders!$V:$V,Orders!$T:$T,Orders!T9214)&lt;=10,"Endirim Yoxdur")</f>
        <v>0.23</v>
      </c>
    </row>
    <row r="9215" spans="3:5" x14ac:dyDescent="0.25">
      <c r="C9215" s="26" t="str">
        <f>IF(Orders!U9215&gt;500,"Yüksək Satış","Aşağı Satış")</f>
        <v>Aşağı Satış</v>
      </c>
      <c r="D9215" s="26" t="str">
        <f>IF(Orders!U9215&gt;500,IF(Orders!E9215="First Class",IF(Orders!W9215=0,"VIP","Special"),"Formal"),"Normal")</f>
        <v>Normal</v>
      </c>
      <c r="E9215" s="26" cm="1">
        <f t="array" ref="E9215">_xlfn.IFS(Orders!W9215=0,"Endirim Yoxdur",SUMIFS(Orders!$V:$V,Orders!$T:$T,Orders!T9215)&gt;10,ROUND(Orders!W9215*1.15,2),SUMIFS(Orders!$V:$V,Orders!$T:$T,Orders!T9215)&lt;=10,"Endirim Yoxdur")</f>
        <v>0.81</v>
      </c>
    </row>
    <row r="9216" spans="3:5" x14ac:dyDescent="0.25">
      <c r="C9216" s="26" t="str">
        <f>IF(Orders!U9216&gt;500,"Yüksək Satış","Aşağı Satış")</f>
        <v>Aşağı Satış</v>
      </c>
      <c r="D9216" s="26" t="str">
        <f>IF(Orders!U9216&gt;500,IF(Orders!E9216="First Class",IF(Orders!W9216=0,"VIP","Special"),"Formal"),"Normal")</f>
        <v>Normal</v>
      </c>
      <c r="E9216" s="26" t="str" cm="1">
        <f t="array" ref="E9216">_xlfn.IFS(Orders!W9216=0,"Endirim Yoxdur",SUMIFS(Orders!$V:$V,Orders!$T:$T,Orders!T9216)&gt;10,ROUND(Orders!W9216*1.15,2),SUMIFS(Orders!$V:$V,Orders!$T:$T,Orders!T9216)&lt;=10,"Endirim Yoxdur")</f>
        <v>Endirim Yoxdur</v>
      </c>
    </row>
    <row r="9217" spans="3:5" x14ac:dyDescent="0.25">
      <c r="C9217" s="26" t="str">
        <f>IF(Orders!U9217&gt;500,"Yüksək Satış","Aşağı Satış")</f>
        <v>Aşağı Satış</v>
      </c>
      <c r="D9217" s="26" t="str">
        <f>IF(Orders!U9217&gt;500,IF(Orders!E9217="First Class",IF(Orders!W9217=0,"VIP","Special"),"Formal"),"Normal")</f>
        <v>Normal</v>
      </c>
      <c r="E9217" s="26" t="str" cm="1">
        <f t="array" ref="E9217">_xlfn.IFS(Orders!W9217=0,"Endirim Yoxdur",SUMIFS(Orders!$V:$V,Orders!$T:$T,Orders!T9217)&gt;10,ROUND(Orders!W9217*1.15,2),SUMIFS(Orders!$V:$V,Orders!$T:$T,Orders!T9217)&lt;=10,"Endirim Yoxdur")</f>
        <v>Endirim Yoxdur</v>
      </c>
    </row>
    <row r="9218" spans="3:5" x14ac:dyDescent="0.25">
      <c r="C9218" s="26" t="str">
        <f>IF(Orders!U9218&gt;500,"Yüksək Satış","Aşağı Satış")</f>
        <v>Aşağı Satış</v>
      </c>
      <c r="D9218" s="26" t="str">
        <f>IF(Orders!U9218&gt;500,IF(Orders!E9218="First Class",IF(Orders!W9218=0,"VIP","Special"),"Formal"),"Normal")</f>
        <v>Normal</v>
      </c>
      <c r="E9218" s="26" cm="1">
        <f t="array" ref="E9218">_xlfn.IFS(Orders!W9218=0,"Endirim Yoxdur",SUMIFS(Orders!$V:$V,Orders!$T:$T,Orders!T9218)&gt;10,ROUND(Orders!W9218*1.15,2),SUMIFS(Orders!$V:$V,Orders!$T:$T,Orders!T9218)&lt;=10,"Endirim Yoxdur")</f>
        <v>0.23</v>
      </c>
    </row>
    <row r="9219" spans="3:5" x14ac:dyDescent="0.25">
      <c r="C9219" s="26" t="str">
        <f>IF(Orders!U9219&gt;500,"Yüksək Satış","Aşağı Satış")</f>
        <v>Aşağı Satış</v>
      </c>
      <c r="D9219" s="26" t="str">
        <f>IF(Orders!U9219&gt;500,IF(Orders!E9219="First Class",IF(Orders!W9219=0,"VIP","Special"),"Formal"),"Normal")</f>
        <v>Normal</v>
      </c>
      <c r="E9219" s="26" cm="1">
        <f t="array" ref="E9219">_xlfn.IFS(Orders!W9219=0,"Endirim Yoxdur",SUMIFS(Orders!$V:$V,Orders!$T:$T,Orders!T9219)&gt;10,ROUND(Orders!W9219*1.15,2),SUMIFS(Orders!$V:$V,Orders!$T:$T,Orders!T9219)&lt;=10,"Endirim Yoxdur")</f>
        <v>0.23</v>
      </c>
    </row>
    <row r="9220" spans="3:5" x14ac:dyDescent="0.25">
      <c r="C9220" s="26" t="str">
        <f>IF(Orders!U9220&gt;500,"Yüksək Satış","Aşağı Satış")</f>
        <v>Aşağı Satış</v>
      </c>
      <c r="D9220" s="26" t="str">
        <f>IF(Orders!U9220&gt;500,IF(Orders!E9220="First Class",IF(Orders!W9220=0,"VIP","Special"),"Formal"),"Normal")</f>
        <v>Normal</v>
      </c>
      <c r="E9220" s="26" cm="1">
        <f t="array" ref="E9220">_xlfn.IFS(Orders!W9220=0,"Endirim Yoxdur",SUMIFS(Orders!$V:$V,Orders!$T:$T,Orders!T9220)&gt;10,ROUND(Orders!W9220*1.15,2),SUMIFS(Orders!$V:$V,Orders!$T:$T,Orders!T9220)&lt;=10,"Endirim Yoxdur")</f>
        <v>0.23</v>
      </c>
    </row>
    <row r="9221" spans="3:5" x14ac:dyDescent="0.25">
      <c r="C9221" s="26" t="str">
        <f>IF(Orders!U9221&gt;500,"Yüksək Satış","Aşağı Satış")</f>
        <v>Aşağı Satış</v>
      </c>
      <c r="D9221" s="26" t="str">
        <f>IF(Orders!U9221&gt;500,IF(Orders!E9221="First Class",IF(Orders!W9221=0,"VIP","Special"),"Formal"),"Normal")</f>
        <v>Normal</v>
      </c>
      <c r="E9221" s="26" cm="1">
        <f t="array" ref="E9221">_xlfn.IFS(Orders!W9221=0,"Endirim Yoxdur",SUMIFS(Orders!$V:$V,Orders!$T:$T,Orders!T9221)&gt;10,ROUND(Orders!W9221*1.15,2),SUMIFS(Orders!$V:$V,Orders!$T:$T,Orders!T9221)&lt;=10,"Endirim Yoxdur")</f>
        <v>0.23</v>
      </c>
    </row>
    <row r="9222" spans="3:5" x14ac:dyDescent="0.25">
      <c r="C9222" s="26" t="str">
        <f>IF(Orders!U9222&gt;500,"Yüksək Satış","Aşağı Satış")</f>
        <v>Aşağı Satış</v>
      </c>
      <c r="D9222" s="26" t="str">
        <f>IF(Orders!U9222&gt;500,IF(Orders!E9222="First Class",IF(Orders!W9222=0,"VIP","Special"),"Formal"),"Normal")</f>
        <v>Normal</v>
      </c>
      <c r="E9222" s="26" cm="1">
        <f t="array" ref="E9222">_xlfn.IFS(Orders!W9222=0,"Endirim Yoxdur",SUMIFS(Orders!$V:$V,Orders!$T:$T,Orders!T9222)&gt;10,ROUND(Orders!W9222*1.15,2),SUMIFS(Orders!$V:$V,Orders!$T:$T,Orders!T9222)&lt;=10,"Endirim Yoxdur")</f>
        <v>0.23</v>
      </c>
    </row>
    <row r="9223" spans="3:5" x14ac:dyDescent="0.25">
      <c r="C9223" s="26" t="str">
        <f>IF(Orders!U9223&gt;500,"Yüksək Satış","Aşağı Satış")</f>
        <v>Aşağı Satış</v>
      </c>
      <c r="D9223" s="26" t="str">
        <f>IF(Orders!U9223&gt;500,IF(Orders!E9223="First Class",IF(Orders!W9223=0,"VIP","Special"),"Formal"),"Normal")</f>
        <v>Normal</v>
      </c>
      <c r="E9223" s="26" cm="1">
        <f t="array" ref="E9223">_xlfn.IFS(Orders!W9223=0,"Endirim Yoxdur",SUMIFS(Orders!$V:$V,Orders!$T:$T,Orders!T9223)&gt;10,ROUND(Orders!W9223*1.15,2),SUMIFS(Orders!$V:$V,Orders!$T:$T,Orders!T9223)&lt;=10,"Endirim Yoxdur")</f>
        <v>0.23</v>
      </c>
    </row>
    <row r="9224" spans="3:5" x14ac:dyDescent="0.25">
      <c r="C9224" s="26" t="str">
        <f>IF(Orders!U9224&gt;500,"Yüksək Satış","Aşağı Satış")</f>
        <v>Aşağı Satış</v>
      </c>
      <c r="D9224" s="26" t="str">
        <f>IF(Orders!U9224&gt;500,IF(Orders!E9224="First Class",IF(Orders!W9224=0,"VIP","Special"),"Formal"),"Normal")</f>
        <v>Normal</v>
      </c>
      <c r="E9224" s="26" t="str" cm="1">
        <f t="array" ref="E9224">_xlfn.IFS(Orders!W9224=0,"Endirim Yoxdur",SUMIFS(Orders!$V:$V,Orders!$T:$T,Orders!T9224)&gt;10,ROUND(Orders!W9224*1.15,2),SUMIFS(Orders!$V:$V,Orders!$T:$T,Orders!T9224)&lt;=10,"Endirim Yoxdur")</f>
        <v>Endirim Yoxdur</v>
      </c>
    </row>
    <row r="9225" spans="3:5" x14ac:dyDescent="0.25">
      <c r="C9225" s="26" t="str">
        <f>IF(Orders!U9225&gt;500,"Yüksək Satış","Aşağı Satış")</f>
        <v>Aşağı Satış</v>
      </c>
      <c r="D9225" s="26" t="str">
        <f>IF(Orders!U9225&gt;500,IF(Orders!E9225="First Class",IF(Orders!W9225=0,"VIP","Special"),"Formal"),"Normal")</f>
        <v>Normal</v>
      </c>
      <c r="E9225" s="26" t="str" cm="1">
        <f t="array" ref="E9225">_xlfn.IFS(Orders!W9225=0,"Endirim Yoxdur",SUMIFS(Orders!$V:$V,Orders!$T:$T,Orders!T9225)&gt;10,ROUND(Orders!W9225*1.15,2),SUMIFS(Orders!$V:$V,Orders!$T:$T,Orders!T9225)&lt;=10,"Endirim Yoxdur")</f>
        <v>Endirim Yoxdur</v>
      </c>
    </row>
    <row r="9226" spans="3:5" x14ac:dyDescent="0.25">
      <c r="C9226" s="26" t="str">
        <f>IF(Orders!U9226&gt;500,"Yüksək Satış","Aşağı Satış")</f>
        <v>Aşağı Satış</v>
      </c>
      <c r="D9226" s="26" t="str">
        <f>IF(Orders!U9226&gt;500,IF(Orders!E9226="First Class",IF(Orders!W9226=0,"VIP","Special"),"Formal"),"Normal")</f>
        <v>Normal</v>
      </c>
      <c r="E9226" s="26" t="str" cm="1">
        <f t="array" ref="E9226">_xlfn.IFS(Orders!W9226=0,"Endirim Yoxdur",SUMIFS(Orders!$V:$V,Orders!$T:$T,Orders!T9226)&gt;10,ROUND(Orders!W9226*1.15,2),SUMIFS(Orders!$V:$V,Orders!$T:$T,Orders!T9226)&lt;=10,"Endirim Yoxdur")</f>
        <v>Endirim Yoxdur</v>
      </c>
    </row>
    <row r="9227" spans="3:5" x14ac:dyDescent="0.25">
      <c r="C9227" s="26" t="str">
        <f>IF(Orders!U9227&gt;500,"Yüksək Satış","Aşağı Satış")</f>
        <v>Aşağı Satış</v>
      </c>
      <c r="D9227" s="26" t="str">
        <f>IF(Orders!U9227&gt;500,IF(Orders!E9227="First Class",IF(Orders!W9227=0,"VIP","Special"),"Formal"),"Normal")</f>
        <v>Normal</v>
      </c>
      <c r="E9227" s="26" cm="1">
        <f t="array" ref="E9227">_xlfn.IFS(Orders!W9227=0,"Endirim Yoxdur",SUMIFS(Orders!$V:$V,Orders!$T:$T,Orders!T9227)&gt;10,ROUND(Orders!W9227*1.15,2),SUMIFS(Orders!$V:$V,Orders!$T:$T,Orders!T9227)&lt;=10,"Endirim Yoxdur")</f>
        <v>0.23</v>
      </c>
    </row>
    <row r="9228" spans="3:5" x14ac:dyDescent="0.25">
      <c r="C9228" s="26" t="str">
        <f>IF(Orders!U9228&gt;500,"Yüksək Satış","Aşağı Satış")</f>
        <v>Aşağı Satış</v>
      </c>
      <c r="D9228" s="26" t="str">
        <f>IF(Orders!U9228&gt;500,IF(Orders!E9228="First Class",IF(Orders!W9228=0,"VIP","Special"),"Formal"),"Normal")</f>
        <v>Normal</v>
      </c>
      <c r="E9228" s="26" cm="1">
        <f t="array" ref="E9228">_xlfn.IFS(Orders!W9228=0,"Endirim Yoxdur",SUMIFS(Orders!$V:$V,Orders!$T:$T,Orders!T9228)&gt;10,ROUND(Orders!W9228*1.15,2),SUMIFS(Orders!$V:$V,Orders!$T:$T,Orders!T9228)&lt;=10,"Endirim Yoxdur")</f>
        <v>0.23</v>
      </c>
    </row>
    <row r="9229" spans="3:5" x14ac:dyDescent="0.25">
      <c r="C9229" s="26" t="str">
        <f>IF(Orders!U9229&gt;500,"Yüksək Satış","Aşağı Satış")</f>
        <v>Aşağı Satış</v>
      </c>
      <c r="D9229" s="26" t="str">
        <f>IF(Orders!U9229&gt;500,IF(Orders!E9229="First Class",IF(Orders!W9229=0,"VIP","Special"),"Formal"),"Normal")</f>
        <v>Normal</v>
      </c>
      <c r="E9229" s="26" cm="1">
        <f t="array" ref="E9229">_xlfn.IFS(Orders!W9229=0,"Endirim Yoxdur",SUMIFS(Orders!$V:$V,Orders!$T:$T,Orders!T9229)&gt;10,ROUND(Orders!W9229*1.15,2),SUMIFS(Orders!$V:$V,Orders!$T:$T,Orders!T9229)&lt;=10,"Endirim Yoxdur")</f>
        <v>0.23</v>
      </c>
    </row>
    <row r="9230" spans="3:5" x14ac:dyDescent="0.25">
      <c r="C9230" s="26" t="str">
        <f>IF(Orders!U9230&gt;500,"Yüksək Satış","Aşağı Satış")</f>
        <v>Aşağı Satış</v>
      </c>
      <c r="D9230" s="26" t="str">
        <f>IF(Orders!U9230&gt;500,IF(Orders!E9230="First Class",IF(Orders!W9230=0,"VIP","Special"),"Formal"),"Normal")</f>
        <v>Normal</v>
      </c>
      <c r="E9230" s="26" cm="1">
        <f t="array" ref="E9230">_xlfn.IFS(Orders!W9230=0,"Endirim Yoxdur",SUMIFS(Orders!$V:$V,Orders!$T:$T,Orders!T9230)&gt;10,ROUND(Orders!W9230*1.15,2),SUMIFS(Orders!$V:$V,Orders!$T:$T,Orders!T9230)&lt;=10,"Endirim Yoxdur")</f>
        <v>0.23</v>
      </c>
    </row>
    <row r="9231" spans="3:5" x14ac:dyDescent="0.25">
      <c r="C9231" s="26" t="str">
        <f>IF(Orders!U9231&gt;500,"Yüksək Satış","Aşağı Satış")</f>
        <v>Aşağı Satış</v>
      </c>
      <c r="D9231" s="26" t="str">
        <f>IF(Orders!U9231&gt;500,IF(Orders!E9231="First Class",IF(Orders!W9231=0,"VIP","Special"),"Formal"),"Normal")</f>
        <v>Normal</v>
      </c>
      <c r="E9231" s="26" t="str" cm="1">
        <f t="array" ref="E9231">_xlfn.IFS(Orders!W9231=0,"Endirim Yoxdur",SUMIFS(Orders!$V:$V,Orders!$T:$T,Orders!T9231)&gt;10,ROUND(Orders!W9231*1.15,2),SUMIFS(Orders!$V:$V,Orders!$T:$T,Orders!T9231)&lt;=10,"Endirim Yoxdur")</f>
        <v>Endirim Yoxdur</v>
      </c>
    </row>
    <row r="9232" spans="3:5" x14ac:dyDescent="0.25">
      <c r="C9232" s="26" t="str">
        <f>IF(Orders!U9232&gt;500,"Yüksək Satış","Aşağı Satış")</f>
        <v>Aşağı Satış</v>
      </c>
      <c r="D9232" s="26" t="str">
        <f>IF(Orders!U9232&gt;500,IF(Orders!E9232="First Class",IF(Orders!W9232=0,"VIP","Special"),"Formal"),"Normal")</f>
        <v>Normal</v>
      </c>
      <c r="E9232" s="26" t="str" cm="1">
        <f t="array" ref="E9232">_xlfn.IFS(Orders!W9232=0,"Endirim Yoxdur",SUMIFS(Orders!$V:$V,Orders!$T:$T,Orders!T9232)&gt;10,ROUND(Orders!W9232*1.15,2),SUMIFS(Orders!$V:$V,Orders!$T:$T,Orders!T9232)&lt;=10,"Endirim Yoxdur")</f>
        <v>Endirim Yoxdur</v>
      </c>
    </row>
    <row r="9233" spans="3:5" x14ac:dyDescent="0.25">
      <c r="C9233" s="26" t="str">
        <f>IF(Orders!U9233&gt;500,"Yüksək Satış","Aşağı Satış")</f>
        <v>Aşağı Satış</v>
      </c>
      <c r="D9233" s="26" t="str">
        <f>IF(Orders!U9233&gt;500,IF(Orders!E9233="First Class",IF(Orders!W9233=0,"VIP","Special"),"Formal"),"Normal")</f>
        <v>Normal</v>
      </c>
      <c r="E9233" s="26" t="str" cm="1">
        <f t="array" ref="E9233">_xlfn.IFS(Orders!W9233=0,"Endirim Yoxdur",SUMIFS(Orders!$V:$V,Orders!$T:$T,Orders!T9233)&gt;10,ROUND(Orders!W9233*1.15,2),SUMIFS(Orders!$V:$V,Orders!$T:$T,Orders!T9233)&lt;=10,"Endirim Yoxdur")</f>
        <v>Endirim Yoxdur</v>
      </c>
    </row>
    <row r="9234" spans="3:5" x14ac:dyDescent="0.25">
      <c r="C9234" s="26" t="str">
        <f>IF(Orders!U9234&gt;500,"Yüksək Satış","Aşağı Satış")</f>
        <v>Aşağı Satış</v>
      </c>
      <c r="D9234" s="26" t="str">
        <f>IF(Orders!U9234&gt;500,IF(Orders!E9234="First Class",IF(Orders!W9234=0,"VIP","Special"),"Formal"),"Normal")</f>
        <v>Normal</v>
      </c>
      <c r="E9234" s="26" cm="1">
        <f t="array" ref="E9234">_xlfn.IFS(Orders!W9234=0,"Endirim Yoxdur",SUMIFS(Orders!$V:$V,Orders!$T:$T,Orders!T9234)&gt;10,ROUND(Orders!W9234*1.15,2),SUMIFS(Orders!$V:$V,Orders!$T:$T,Orders!T9234)&lt;=10,"Endirim Yoxdur")</f>
        <v>0.23</v>
      </c>
    </row>
    <row r="9235" spans="3:5" x14ac:dyDescent="0.25">
      <c r="C9235" s="26" t="str">
        <f>IF(Orders!U9235&gt;500,"Yüksək Satış","Aşağı Satış")</f>
        <v>Aşağı Satış</v>
      </c>
      <c r="D9235" s="26" t="str">
        <f>IF(Orders!U9235&gt;500,IF(Orders!E9235="First Class",IF(Orders!W9235=0,"VIP","Special"),"Formal"),"Normal")</f>
        <v>Normal</v>
      </c>
      <c r="E9235" s="26" cm="1">
        <f t="array" ref="E9235">_xlfn.IFS(Orders!W9235=0,"Endirim Yoxdur",SUMIFS(Orders!$V:$V,Orders!$T:$T,Orders!T9235)&gt;10,ROUND(Orders!W9235*1.15,2),SUMIFS(Orders!$V:$V,Orders!$T:$T,Orders!T9235)&lt;=10,"Endirim Yoxdur")</f>
        <v>0.23</v>
      </c>
    </row>
    <row r="9236" spans="3:5" x14ac:dyDescent="0.25">
      <c r="C9236" s="26" t="str">
        <f>IF(Orders!U9236&gt;500,"Yüksək Satış","Aşağı Satış")</f>
        <v>Yüksək Satış</v>
      </c>
      <c r="D9236" s="26" t="str">
        <f>IF(Orders!U9236&gt;500,IF(Orders!E9236="First Class",IF(Orders!W9236=0,"VIP","Special"),"Formal"),"Normal")</f>
        <v>Special</v>
      </c>
      <c r="E9236" s="26" cm="1">
        <f t="array" ref="E9236">_xlfn.IFS(Orders!W9236=0,"Endirim Yoxdur",SUMIFS(Orders!$V:$V,Orders!$T:$T,Orders!T9236)&gt;10,ROUND(Orders!W9236*1.15,2),SUMIFS(Orders!$V:$V,Orders!$T:$T,Orders!T9236)&lt;=10,"Endirim Yoxdur")</f>
        <v>0.23</v>
      </c>
    </row>
    <row r="9237" spans="3:5" x14ac:dyDescent="0.25">
      <c r="C9237" s="26" t="str">
        <f>IF(Orders!U9237&gt;500,"Yüksək Satış","Aşağı Satış")</f>
        <v>Aşağı Satış</v>
      </c>
      <c r="D9237" s="26" t="str">
        <f>IF(Orders!U9237&gt;500,IF(Orders!E9237="First Class",IF(Orders!W9237=0,"VIP","Special"),"Formal"),"Normal")</f>
        <v>Normal</v>
      </c>
      <c r="E9237" s="26" t="str" cm="1">
        <f t="array" ref="E9237">_xlfn.IFS(Orders!W9237=0,"Endirim Yoxdur",SUMIFS(Orders!$V:$V,Orders!$T:$T,Orders!T9237)&gt;10,ROUND(Orders!W9237*1.15,2),SUMIFS(Orders!$V:$V,Orders!$T:$T,Orders!T9237)&lt;=10,"Endirim Yoxdur")</f>
        <v>Endirim Yoxdur</v>
      </c>
    </row>
    <row r="9238" spans="3:5" x14ac:dyDescent="0.25">
      <c r="C9238" s="26" t="str">
        <f>IF(Orders!U9238&gt;500,"Yüksək Satış","Aşağı Satış")</f>
        <v>Aşağı Satış</v>
      </c>
      <c r="D9238" s="26" t="str">
        <f>IF(Orders!U9238&gt;500,IF(Orders!E9238="First Class",IF(Orders!W9238=0,"VIP","Special"),"Formal"),"Normal")</f>
        <v>Normal</v>
      </c>
      <c r="E9238" s="26" cm="1">
        <f t="array" ref="E9238">_xlfn.IFS(Orders!W9238=0,"Endirim Yoxdur",SUMIFS(Orders!$V:$V,Orders!$T:$T,Orders!T9238)&gt;10,ROUND(Orders!W9238*1.15,2),SUMIFS(Orders!$V:$V,Orders!$T:$T,Orders!T9238)&lt;=10,"Endirim Yoxdur")</f>
        <v>0.69</v>
      </c>
    </row>
    <row r="9239" spans="3:5" x14ac:dyDescent="0.25">
      <c r="C9239" s="26" t="str">
        <f>IF(Orders!U9239&gt;500,"Yüksək Satış","Aşağı Satış")</f>
        <v>Aşağı Satış</v>
      </c>
      <c r="D9239" s="26" t="str">
        <f>IF(Orders!U9239&gt;500,IF(Orders!E9239="First Class",IF(Orders!W9239=0,"VIP","Special"),"Formal"),"Normal")</f>
        <v>Normal</v>
      </c>
      <c r="E9239" s="26" cm="1">
        <f t="array" ref="E9239">_xlfn.IFS(Orders!W9239=0,"Endirim Yoxdur",SUMIFS(Orders!$V:$V,Orders!$T:$T,Orders!T9239)&gt;10,ROUND(Orders!W9239*1.15,2),SUMIFS(Orders!$V:$V,Orders!$T:$T,Orders!T9239)&lt;=10,"Endirim Yoxdur")</f>
        <v>0.23</v>
      </c>
    </row>
    <row r="9240" spans="3:5" x14ac:dyDescent="0.25">
      <c r="C9240" s="26" t="str">
        <f>IF(Orders!U9240&gt;500,"Yüksək Satış","Aşağı Satış")</f>
        <v>Aşağı Satış</v>
      </c>
      <c r="D9240" s="26" t="str">
        <f>IF(Orders!U9240&gt;500,IF(Orders!E9240="First Class",IF(Orders!W9240=0,"VIP","Special"),"Formal"),"Normal")</f>
        <v>Normal</v>
      </c>
      <c r="E9240" s="26" cm="1">
        <f t="array" ref="E9240">_xlfn.IFS(Orders!W9240=0,"Endirim Yoxdur",SUMIFS(Orders!$V:$V,Orders!$T:$T,Orders!T9240)&gt;10,ROUND(Orders!W9240*1.15,2),SUMIFS(Orders!$V:$V,Orders!$T:$T,Orders!T9240)&lt;=10,"Endirim Yoxdur")</f>
        <v>0.35</v>
      </c>
    </row>
    <row r="9241" spans="3:5" x14ac:dyDescent="0.25">
      <c r="C9241" s="26" t="str">
        <f>IF(Orders!U9241&gt;500,"Yüksək Satış","Aşağı Satış")</f>
        <v>Yüksək Satış</v>
      </c>
      <c r="D9241" s="26" t="str">
        <f>IF(Orders!U9241&gt;500,IF(Orders!E9241="First Class",IF(Orders!W9241=0,"VIP","Special"),"Formal"),"Normal")</f>
        <v>Formal</v>
      </c>
      <c r="E9241" s="26" t="str" cm="1">
        <f t="array" ref="E9241">_xlfn.IFS(Orders!W9241=0,"Endirim Yoxdur",SUMIFS(Orders!$V:$V,Orders!$T:$T,Orders!T9241)&gt;10,ROUND(Orders!W9241*1.15,2),SUMIFS(Orders!$V:$V,Orders!$T:$T,Orders!T9241)&lt;=10,"Endirim Yoxdur")</f>
        <v>Endirim Yoxdur</v>
      </c>
    </row>
    <row r="9242" spans="3:5" x14ac:dyDescent="0.25">
      <c r="C9242" s="26" t="str">
        <f>IF(Orders!U9242&gt;500,"Yüksək Satış","Aşağı Satış")</f>
        <v>Aşağı Satış</v>
      </c>
      <c r="D9242" s="26" t="str">
        <f>IF(Orders!U9242&gt;500,IF(Orders!E9242="First Class",IF(Orders!W9242=0,"VIP","Special"),"Formal"),"Normal")</f>
        <v>Normal</v>
      </c>
      <c r="E9242" s="26" t="str" cm="1">
        <f t="array" ref="E9242">_xlfn.IFS(Orders!W9242=0,"Endirim Yoxdur",SUMIFS(Orders!$V:$V,Orders!$T:$T,Orders!T9242)&gt;10,ROUND(Orders!W9242*1.15,2),SUMIFS(Orders!$V:$V,Orders!$T:$T,Orders!T9242)&lt;=10,"Endirim Yoxdur")</f>
        <v>Endirim Yoxdur</v>
      </c>
    </row>
    <row r="9243" spans="3:5" x14ac:dyDescent="0.25">
      <c r="C9243" s="26" t="str">
        <f>IF(Orders!U9243&gt;500,"Yüksək Satış","Aşağı Satış")</f>
        <v>Aşağı Satış</v>
      </c>
      <c r="D9243" s="26" t="str">
        <f>IF(Orders!U9243&gt;500,IF(Orders!E9243="First Class",IF(Orders!W9243=0,"VIP","Special"),"Formal"),"Normal")</f>
        <v>Normal</v>
      </c>
      <c r="E9243" s="26" cm="1">
        <f t="array" ref="E9243">_xlfn.IFS(Orders!W9243=0,"Endirim Yoxdur",SUMIFS(Orders!$V:$V,Orders!$T:$T,Orders!T9243)&gt;10,ROUND(Orders!W9243*1.15,2),SUMIFS(Orders!$V:$V,Orders!$T:$T,Orders!T9243)&lt;=10,"Endirim Yoxdur")</f>
        <v>0.23</v>
      </c>
    </row>
    <row r="9244" spans="3:5" x14ac:dyDescent="0.25">
      <c r="C9244" s="26" t="str">
        <f>IF(Orders!U9244&gt;500,"Yüksək Satış","Aşağı Satış")</f>
        <v>Aşağı Satış</v>
      </c>
      <c r="D9244" s="26" t="str">
        <f>IF(Orders!U9244&gt;500,IF(Orders!E9244="First Class",IF(Orders!W9244=0,"VIP","Special"),"Formal"),"Normal")</f>
        <v>Normal</v>
      </c>
      <c r="E9244" s="26" cm="1">
        <f t="array" ref="E9244">_xlfn.IFS(Orders!W9244=0,"Endirim Yoxdur",SUMIFS(Orders!$V:$V,Orders!$T:$T,Orders!T9244)&gt;10,ROUND(Orders!W9244*1.15,2),SUMIFS(Orders!$V:$V,Orders!$T:$T,Orders!T9244)&lt;=10,"Endirim Yoxdur")</f>
        <v>0.23</v>
      </c>
    </row>
    <row r="9245" spans="3:5" x14ac:dyDescent="0.25">
      <c r="C9245" s="26" t="str">
        <f>IF(Orders!U9245&gt;500,"Yüksək Satış","Aşağı Satış")</f>
        <v>Aşağı Satış</v>
      </c>
      <c r="D9245" s="26" t="str">
        <f>IF(Orders!U9245&gt;500,IF(Orders!E9245="First Class",IF(Orders!W9245=0,"VIP","Special"),"Formal"),"Normal")</f>
        <v>Normal</v>
      </c>
      <c r="E9245" s="26" t="str" cm="1">
        <f t="array" ref="E9245">_xlfn.IFS(Orders!W9245=0,"Endirim Yoxdur",SUMIFS(Orders!$V:$V,Orders!$T:$T,Orders!T9245)&gt;10,ROUND(Orders!W9245*1.15,2),SUMIFS(Orders!$V:$V,Orders!$T:$T,Orders!T9245)&lt;=10,"Endirim Yoxdur")</f>
        <v>Endirim Yoxdur</v>
      </c>
    </row>
    <row r="9246" spans="3:5" x14ac:dyDescent="0.25">
      <c r="C9246" s="26" t="str">
        <f>IF(Orders!U9246&gt;500,"Yüksək Satış","Aşağı Satış")</f>
        <v>Aşağı Satış</v>
      </c>
      <c r="D9246" s="26" t="str">
        <f>IF(Orders!U9246&gt;500,IF(Orders!E9246="First Class",IF(Orders!W9246=0,"VIP","Special"),"Formal"),"Normal")</f>
        <v>Normal</v>
      </c>
      <c r="E9246" s="26" t="str" cm="1">
        <f t="array" ref="E9246">_xlfn.IFS(Orders!W9246=0,"Endirim Yoxdur",SUMIFS(Orders!$V:$V,Orders!$T:$T,Orders!T9246)&gt;10,ROUND(Orders!W9246*1.15,2),SUMIFS(Orders!$V:$V,Orders!$T:$T,Orders!T9246)&lt;=10,"Endirim Yoxdur")</f>
        <v>Endirim Yoxdur</v>
      </c>
    </row>
    <row r="9247" spans="3:5" x14ac:dyDescent="0.25">
      <c r="C9247" s="26" t="str">
        <f>IF(Orders!U9247&gt;500,"Yüksək Satış","Aşağı Satış")</f>
        <v>Aşağı Satış</v>
      </c>
      <c r="D9247" s="26" t="str">
        <f>IF(Orders!U9247&gt;500,IF(Orders!E9247="First Class",IF(Orders!W9247=0,"VIP","Special"),"Formal"),"Normal")</f>
        <v>Normal</v>
      </c>
      <c r="E9247" s="26" t="str" cm="1">
        <f t="array" ref="E9247">_xlfn.IFS(Orders!W9247=0,"Endirim Yoxdur",SUMIFS(Orders!$V:$V,Orders!$T:$T,Orders!T9247)&gt;10,ROUND(Orders!W9247*1.15,2),SUMIFS(Orders!$V:$V,Orders!$T:$T,Orders!T9247)&lt;=10,"Endirim Yoxdur")</f>
        <v>Endirim Yoxdur</v>
      </c>
    </row>
    <row r="9248" spans="3:5" x14ac:dyDescent="0.25">
      <c r="C9248" s="26" t="str">
        <f>IF(Orders!U9248&gt;500,"Yüksək Satış","Aşağı Satış")</f>
        <v>Aşağı Satış</v>
      </c>
      <c r="D9248" s="26" t="str">
        <f>IF(Orders!U9248&gt;500,IF(Orders!E9248="First Class",IF(Orders!W9248=0,"VIP","Special"),"Formal"),"Normal")</f>
        <v>Normal</v>
      </c>
      <c r="E9248" s="26" cm="1">
        <f t="array" ref="E9248">_xlfn.IFS(Orders!W9248=0,"Endirim Yoxdur",SUMIFS(Orders!$V:$V,Orders!$T:$T,Orders!T9248)&gt;10,ROUND(Orders!W9248*1.15,2),SUMIFS(Orders!$V:$V,Orders!$T:$T,Orders!T9248)&lt;=10,"Endirim Yoxdur")</f>
        <v>0.23</v>
      </c>
    </row>
    <row r="9249" spans="3:5" x14ac:dyDescent="0.25">
      <c r="C9249" s="26" t="str">
        <f>IF(Orders!U9249&gt;500,"Yüksək Satış","Aşağı Satış")</f>
        <v>Aşağı Satış</v>
      </c>
      <c r="D9249" s="26" t="str">
        <f>IF(Orders!U9249&gt;500,IF(Orders!E9249="First Class",IF(Orders!W9249=0,"VIP","Special"),"Formal"),"Normal")</f>
        <v>Normal</v>
      </c>
      <c r="E9249" s="26" cm="1">
        <f t="array" ref="E9249">_xlfn.IFS(Orders!W9249=0,"Endirim Yoxdur",SUMIFS(Orders!$V:$V,Orders!$T:$T,Orders!T9249)&gt;10,ROUND(Orders!W9249*1.15,2),SUMIFS(Orders!$V:$V,Orders!$T:$T,Orders!T9249)&lt;=10,"Endirim Yoxdur")</f>
        <v>0.23</v>
      </c>
    </row>
    <row r="9250" spans="3:5" x14ac:dyDescent="0.25">
      <c r="C9250" s="26" t="str">
        <f>IF(Orders!U9250&gt;500,"Yüksək Satış","Aşağı Satış")</f>
        <v>Aşağı Satış</v>
      </c>
      <c r="D9250" s="26" t="str">
        <f>IF(Orders!U9250&gt;500,IF(Orders!E9250="First Class",IF(Orders!W9250=0,"VIP","Special"),"Formal"),"Normal")</f>
        <v>Normal</v>
      </c>
      <c r="E9250" s="26" cm="1">
        <f t="array" ref="E9250">_xlfn.IFS(Orders!W9250=0,"Endirim Yoxdur",SUMIFS(Orders!$V:$V,Orders!$T:$T,Orders!T9250)&gt;10,ROUND(Orders!W9250*1.15,2),SUMIFS(Orders!$V:$V,Orders!$T:$T,Orders!T9250)&lt;=10,"Endirim Yoxdur")</f>
        <v>0.23</v>
      </c>
    </row>
    <row r="9251" spans="3:5" x14ac:dyDescent="0.25">
      <c r="C9251" s="26" t="str">
        <f>IF(Orders!U9251&gt;500,"Yüksək Satış","Aşağı Satış")</f>
        <v>Aşağı Satış</v>
      </c>
      <c r="D9251" s="26" t="str">
        <f>IF(Orders!U9251&gt;500,IF(Orders!E9251="First Class",IF(Orders!W9251=0,"VIP","Special"),"Formal"),"Normal")</f>
        <v>Normal</v>
      </c>
      <c r="E9251" s="26" t="str" cm="1">
        <f t="array" ref="E9251">_xlfn.IFS(Orders!W9251=0,"Endirim Yoxdur",SUMIFS(Orders!$V:$V,Orders!$T:$T,Orders!T9251)&gt;10,ROUND(Orders!W9251*1.15,2),SUMIFS(Orders!$V:$V,Orders!$T:$T,Orders!T9251)&lt;=10,"Endirim Yoxdur")</f>
        <v>Endirim Yoxdur</v>
      </c>
    </row>
    <row r="9252" spans="3:5" x14ac:dyDescent="0.25">
      <c r="C9252" s="26" t="str">
        <f>IF(Orders!U9252&gt;500,"Yüksək Satış","Aşağı Satış")</f>
        <v>Aşağı Satış</v>
      </c>
      <c r="D9252" s="26" t="str">
        <f>IF(Orders!U9252&gt;500,IF(Orders!E9252="First Class",IF(Orders!W9252=0,"VIP","Special"),"Formal"),"Normal")</f>
        <v>Normal</v>
      </c>
      <c r="E9252" s="26" t="str" cm="1">
        <f t="array" ref="E9252">_xlfn.IFS(Orders!W9252=0,"Endirim Yoxdur",SUMIFS(Orders!$V:$V,Orders!$T:$T,Orders!T9252)&gt;10,ROUND(Orders!W9252*1.15,2),SUMIFS(Orders!$V:$V,Orders!$T:$T,Orders!T9252)&lt;=10,"Endirim Yoxdur")</f>
        <v>Endirim Yoxdur</v>
      </c>
    </row>
    <row r="9253" spans="3:5" x14ac:dyDescent="0.25">
      <c r="C9253" s="26" t="str">
        <f>IF(Orders!U9253&gt;500,"Yüksək Satış","Aşağı Satış")</f>
        <v>Aşağı Satış</v>
      </c>
      <c r="D9253" s="26" t="str">
        <f>IF(Orders!U9253&gt;500,IF(Orders!E9253="First Class",IF(Orders!W9253=0,"VIP","Special"),"Formal"),"Normal")</f>
        <v>Normal</v>
      </c>
      <c r="E9253" s="26" cm="1">
        <f t="array" ref="E9253">_xlfn.IFS(Orders!W9253=0,"Endirim Yoxdur",SUMIFS(Orders!$V:$V,Orders!$T:$T,Orders!T9253)&gt;10,ROUND(Orders!W9253*1.15,2),SUMIFS(Orders!$V:$V,Orders!$T:$T,Orders!T9253)&lt;=10,"Endirim Yoxdur")</f>
        <v>0.23</v>
      </c>
    </row>
    <row r="9254" spans="3:5" x14ac:dyDescent="0.25">
      <c r="C9254" s="26" t="str">
        <f>IF(Orders!U9254&gt;500,"Yüksək Satış","Aşağı Satış")</f>
        <v>Aşağı Satış</v>
      </c>
      <c r="D9254" s="26" t="str">
        <f>IF(Orders!U9254&gt;500,IF(Orders!E9254="First Class",IF(Orders!W9254=0,"VIP","Special"),"Formal"),"Normal")</f>
        <v>Normal</v>
      </c>
      <c r="E9254" s="26" cm="1">
        <f t="array" ref="E9254">_xlfn.IFS(Orders!W9254=0,"Endirim Yoxdur",SUMIFS(Orders!$V:$V,Orders!$T:$T,Orders!T9254)&gt;10,ROUND(Orders!W9254*1.15,2),SUMIFS(Orders!$V:$V,Orders!$T:$T,Orders!T9254)&lt;=10,"Endirim Yoxdur")</f>
        <v>0.23</v>
      </c>
    </row>
    <row r="9255" spans="3:5" x14ac:dyDescent="0.25">
      <c r="C9255" s="26" t="str">
        <f>IF(Orders!U9255&gt;500,"Yüksək Satış","Aşağı Satış")</f>
        <v>Aşağı Satış</v>
      </c>
      <c r="D9255" s="26" t="str">
        <f>IF(Orders!U9255&gt;500,IF(Orders!E9255="First Class",IF(Orders!W9255=0,"VIP","Special"),"Formal"),"Normal")</f>
        <v>Normal</v>
      </c>
      <c r="E9255" s="26" cm="1">
        <f t="array" ref="E9255">_xlfn.IFS(Orders!W9255=0,"Endirim Yoxdur",SUMIFS(Orders!$V:$V,Orders!$T:$T,Orders!T9255)&gt;10,ROUND(Orders!W9255*1.15,2),SUMIFS(Orders!$V:$V,Orders!$T:$T,Orders!T9255)&lt;=10,"Endirim Yoxdur")</f>
        <v>0.23</v>
      </c>
    </row>
    <row r="9256" spans="3:5" x14ac:dyDescent="0.25">
      <c r="C9256" s="26" t="str">
        <f>IF(Orders!U9256&gt;500,"Yüksək Satış","Aşağı Satış")</f>
        <v>Aşağı Satış</v>
      </c>
      <c r="D9256" s="26" t="str">
        <f>IF(Orders!U9256&gt;500,IF(Orders!E9256="First Class",IF(Orders!W9256=0,"VIP","Special"),"Formal"),"Normal")</f>
        <v>Normal</v>
      </c>
      <c r="E9256" s="26" cm="1">
        <f t="array" ref="E9256">_xlfn.IFS(Orders!W9256=0,"Endirim Yoxdur",SUMIFS(Orders!$V:$V,Orders!$T:$T,Orders!T9256)&gt;10,ROUND(Orders!W9256*1.15,2),SUMIFS(Orders!$V:$V,Orders!$T:$T,Orders!T9256)&lt;=10,"Endirim Yoxdur")</f>
        <v>0.23</v>
      </c>
    </row>
    <row r="9257" spans="3:5" x14ac:dyDescent="0.25">
      <c r="C9257" s="26" t="str">
        <f>IF(Orders!U9257&gt;500,"Yüksək Satış","Aşağı Satış")</f>
        <v>Yüksək Satış</v>
      </c>
      <c r="D9257" s="26" t="str">
        <f>IF(Orders!U9257&gt;500,IF(Orders!E9257="First Class",IF(Orders!W9257=0,"VIP","Special"),"Formal"),"Normal")</f>
        <v>Formal</v>
      </c>
      <c r="E9257" s="26" cm="1">
        <f t="array" ref="E9257">_xlfn.IFS(Orders!W9257=0,"Endirim Yoxdur",SUMIFS(Orders!$V:$V,Orders!$T:$T,Orders!T9257)&gt;10,ROUND(Orders!W9257*1.15,2),SUMIFS(Orders!$V:$V,Orders!$T:$T,Orders!T9257)&lt;=10,"Endirim Yoxdur")</f>
        <v>0.23</v>
      </c>
    </row>
    <row r="9258" spans="3:5" x14ac:dyDescent="0.25">
      <c r="C9258" s="26" t="str">
        <f>IF(Orders!U9258&gt;500,"Yüksək Satış","Aşağı Satış")</f>
        <v>Yüksək Satış</v>
      </c>
      <c r="D9258" s="26" t="str">
        <f>IF(Orders!U9258&gt;500,IF(Orders!E9258="First Class",IF(Orders!W9258=0,"VIP","Special"),"Formal"),"Normal")</f>
        <v>Formal</v>
      </c>
      <c r="E9258" s="26" t="str" cm="1">
        <f t="array" ref="E9258">_xlfn.IFS(Orders!W9258=0,"Endirim Yoxdur",SUMIFS(Orders!$V:$V,Orders!$T:$T,Orders!T9258)&gt;10,ROUND(Orders!W9258*1.15,2),SUMIFS(Orders!$V:$V,Orders!$T:$T,Orders!T9258)&lt;=10,"Endirim Yoxdur")</f>
        <v>Endirim Yoxdur</v>
      </c>
    </row>
    <row r="9259" spans="3:5" x14ac:dyDescent="0.25">
      <c r="C9259" s="26" t="str">
        <f>IF(Orders!U9259&gt;500,"Yüksək Satış","Aşağı Satış")</f>
        <v>Aşağı Satış</v>
      </c>
      <c r="D9259" s="26" t="str">
        <f>IF(Orders!U9259&gt;500,IF(Orders!E9259="First Class",IF(Orders!W9259=0,"VIP","Special"),"Formal"),"Normal")</f>
        <v>Normal</v>
      </c>
      <c r="E9259" s="26" cm="1">
        <f t="array" ref="E9259">_xlfn.IFS(Orders!W9259=0,"Endirim Yoxdur",SUMIFS(Orders!$V:$V,Orders!$T:$T,Orders!T9259)&gt;10,ROUND(Orders!W9259*1.15,2),SUMIFS(Orders!$V:$V,Orders!$T:$T,Orders!T9259)&lt;=10,"Endirim Yoxdur")</f>
        <v>0.23</v>
      </c>
    </row>
    <row r="9260" spans="3:5" x14ac:dyDescent="0.25">
      <c r="C9260" s="26" t="str">
        <f>IF(Orders!U9260&gt;500,"Yüksək Satış","Aşağı Satış")</f>
        <v>Aşağı Satış</v>
      </c>
      <c r="D9260" s="26" t="str">
        <f>IF(Orders!U9260&gt;500,IF(Orders!E9260="First Class",IF(Orders!W9260=0,"VIP","Special"),"Formal"),"Normal")</f>
        <v>Normal</v>
      </c>
      <c r="E9260" s="26" t="str" cm="1">
        <f t="array" ref="E9260">_xlfn.IFS(Orders!W9260=0,"Endirim Yoxdur",SUMIFS(Orders!$V:$V,Orders!$T:$T,Orders!T9260)&gt;10,ROUND(Orders!W9260*1.15,2),SUMIFS(Orders!$V:$V,Orders!$T:$T,Orders!T9260)&lt;=10,"Endirim Yoxdur")</f>
        <v>Endirim Yoxdur</v>
      </c>
    </row>
    <row r="9261" spans="3:5" x14ac:dyDescent="0.25">
      <c r="C9261" s="26" t="str">
        <f>IF(Orders!U9261&gt;500,"Yüksək Satış","Aşağı Satış")</f>
        <v>Aşağı Satış</v>
      </c>
      <c r="D9261" s="26" t="str">
        <f>IF(Orders!U9261&gt;500,IF(Orders!E9261="First Class",IF(Orders!W9261=0,"VIP","Special"),"Formal"),"Normal")</f>
        <v>Normal</v>
      </c>
      <c r="E9261" s="26" t="str" cm="1">
        <f t="array" ref="E9261">_xlfn.IFS(Orders!W9261=0,"Endirim Yoxdur",SUMIFS(Orders!$V:$V,Orders!$T:$T,Orders!T9261)&gt;10,ROUND(Orders!W9261*1.15,2),SUMIFS(Orders!$V:$V,Orders!$T:$T,Orders!T9261)&lt;=10,"Endirim Yoxdur")</f>
        <v>Endirim Yoxdur</v>
      </c>
    </row>
    <row r="9262" spans="3:5" x14ac:dyDescent="0.25">
      <c r="C9262" s="26" t="str">
        <f>IF(Orders!U9262&gt;500,"Yüksək Satış","Aşağı Satış")</f>
        <v>Yüksək Satış</v>
      </c>
      <c r="D9262" s="26" t="str">
        <f>IF(Orders!U9262&gt;500,IF(Orders!E9262="First Class",IF(Orders!W9262=0,"VIP","Special"),"Formal"),"Normal")</f>
        <v>Formal</v>
      </c>
      <c r="E9262" s="26" t="str" cm="1">
        <f t="array" ref="E9262">_xlfn.IFS(Orders!W9262=0,"Endirim Yoxdur",SUMIFS(Orders!$V:$V,Orders!$T:$T,Orders!T9262)&gt;10,ROUND(Orders!W9262*1.15,2),SUMIFS(Orders!$V:$V,Orders!$T:$T,Orders!T9262)&lt;=10,"Endirim Yoxdur")</f>
        <v>Endirim Yoxdur</v>
      </c>
    </row>
    <row r="9263" spans="3:5" x14ac:dyDescent="0.25">
      <c r="C9263" s="26" t="str">
        <f>IF(Orders!U9263&gt;500,"Yüksək Satış","Aşağı Satış")</f>
        <v>Aşağı Satış</v>
      </c>
      <c r="D9263" s="26" t="str">
        <f>IF(Orders!U9263&gt;500,IF(Orders!E9263="First Class",IF(Orders!W9263=0,"VIP","Special"),"Formal"),"Normal")</f>
        <v>Normal</v>
      </c>
      <c r="E9263" s="26" cm="1">
        <f t="array" ref="E9263">_xlfn.IFS(Orders!W9263=0,"Endirim Yoxdur",SUMIFS(Orders!$V:$V,Orders!$T:$T,Orders!T9263)&gt;10,ROUND(Orders!W9263*1.15,2),SUMIFS(Orders!$V:$V,Orders!$T:$T,Orders!T9263)&lt;=10,"Endirim Yoxdur")</f>
        <v>0.35</v>
      </c>
    </row>
    <row r="9264" spans="3:5" x14ac:dyDescent="0.25">
      <c r="C9264" s="26" t="str">
        <f>IF(Orders!U9264&gt;500,"Yüksək Satış","Aşağı Satış")</f>
        <v>Aşağı Satış</v>
      </c>
      <c r="D9264" s="26" t="str">
        <f>IF(Orders!U9264&gt;500,IF(Orders!E9264="First Class",IF(Orders!W9264=0,"VIP","Special"),"Formal"),"Normal")</f>
        <v>Normal</v>
      </c>
      <c r="E9264" s="26" cm="1">
        <f t="array" ref="E9264">_xlfn.IFS(Orders!W9264=0,"Endirim Yoxdur",SUMIFS(Orders!$V:$V,Orders!$T:$T,Orders!T9264)&gt;10,ROUND(Orders!W9264*1.15,2),SUMIFS(Orders!$V:$V,Orders!$T:$T,Orders!T9264)&lt;=10,"Endirim Yoxdur")</f>
        <v>0.23</v>
      </c>
    </row>
    <row r="9265" spans="3:5" x14ac:dyDescent="0.25">
      <c r="C9265" s="26" t="str">
        <f>IF(Orders!U9265&gt;500,"Yüksək Satış","Aşağı Satış")</f>
        <v>Aşağı Satış</v>
      </c>
      <c r="D9265" s="26" t="str">
        <f>IF(Orders!U9265&gt;500,IF(Orders!E9265="First Class",IF(Orders!W9265=0,"VIP","Special"),"Formal"),"Normal")</f>
        <v>Normal</v>
      </c>
      <c r="E9265" s="26" t="str" cm="1">
        <f t="array" ref="E9265">_xlfn.IFS(Orders!W9265=0,"Endirim Yoxdur",SUMIFS(Orders!$V:$V,Orders!$T:$T,Orders!T9265)&gt;10,ROUND(Orders!W9265*1.15,2),SUMIFS(Orders!$V:$V,Orders!$T:$T,Orders!T9265)&lt;=10,"Endirim Yoxdur")</f>
        <v>Endirim Yoxdur</v>
      </c>
    </row>
    <row r="9266" spans="3:5" x14ac:dyDescent="0.25">
      <c r="C9266" s="26" t="str">
        <f>IF(Orders!U9266&gt;500,"Yüksək Satış","Aşağı Satış")</f>
        <v>Aşağı Satış</v>
      </c>
      <c r="D9266" s="26" t="str">
        <f>IF(Orders!U9266&gt;500,IF(Orders!E9266="First Class",IF(Orders!W9266=0,"VIP","Special"),"Formal"),"Normal")</f>
        <v>Normal</v>
      </c>
      <c r="E9266" s="26" cm="1">
        <f t="array" ref="E9266">_xlfn.IFS(Orders!W9266=0,"Endirim Yoxdur",SUMIFS(Orders!$V:$V,Orders!$T:$T,Orders!T9266)&gt;10,ROUND(Orders!W9266*1.15,2),SUMIFS(Orders!$V:$V,Orders!$T:$T,Orders!T9266)&lt;=10,"Endirim Yoxdur")</f>
        <v>0.23</v>
      </c>
    </row>
    <row r="9267" spans="3:5" x14ac:dyDescent="0.25">
      <c r="C9267" s="26" t="str">
        <f>IF(Orders!U9267&gt;500,"Yüksək Satış","Aşağı Satış")</f>
        <v>Aşağı Satış</v>
      </c>
      <c r="D9267" s="26" t="str">
        <f>IF(Orders!U9267&gt;500,IF(Orders!E9267="First Class",IF(Orders!W9267=0,"VIP","Special"),"Formal"),"Normal")</f>
        <v>Normal</v>
      </c>
      <c r="E9267" s="26" t="str" cm="1">
        <f t="array" ref="E9267">_xlfn.IFS(Orders!W9267=0,"Endirim Yoxdur",SUMIFS(Orders!$V:$V,Orders!$T:$T,Orders!T9267)&gt;10,ROUND(Orders!W9267*1.15,2),SUMIFS(Orders!$V:$V,Orders!$T:$T,Orders!T9267)&lt;=10,"Endirim Yoxdur")</f>
        <v>Endirim Yoxdur</v>
      </c>
    </row>
    <row r="9268" spans="3:5" x14ac:dyDescent="0.25">
      <c r="C9268" s="26" t="str">
        <f>IF(Orders!U9268&gt;500,"Yüksək Satış","Aşağı Satış")</f>
        <v>Aşağı Satış</v>
      </c>
      <c r="D9268" s="26" t="str">
        <f>IF(Orders!U9268&gt;500,IF(Orders!E9268="First Class",IF(Orders!W9268=0,"VIP","Special"),"Formal"),"Normal")</f>
        <v>Normal</v>
      </c>
      <c r="E9268" s="26" t="str" cm="1">
        <f t="array" ref="E9268">_xlfn.IFS(Orders!W9268=0,"Endirim Yoxdur",SUMIFS(Orders!$V:$V,Orders!$T:$T,Orders!T9268)&gt;10,ROUND(Orders!W9268*1.15,2),SUMIFS(Orders!$V:$V,Orders!$T:$T,Orders!T9268)&lt;=10,"Endirim Yoxdur")</f>
        <v>Endirim Yoxdur</v>
      </c>
    </row>
    <row r="9269" spans="3:5" x14ac:dyDescent="0.25">
      <c r="C9269" s="26" t="str">
        <f>IF(Orders!U9269&gt;500,"Yüksək Satış","Aşağı Satış")</f>
        <v>Aşağı Satış</v>
      </c>
      <c r="D9269" s="26" t="str">
        <f>IF(Orders!U9269&gt;500,IF(Orders!E9269="First Class",IF(Orders!W9269=0,"VIP","Special"),"Formal"),"Normal")</f>
        <v>Normal</v>
      </c>
      <c r="E9269" s="26" t="str" cm="1">
        <f t="array" ref="E9269">_xlfn.IFS(Orders!W9269=0,"Endirim Yoxdur",SUMIFS(Orders!$V:$V,Orders!$T:$T,Orders!T9269)&gt;10,ROUND(Orders!W9269*1.15,2),SUMIFS(Orders!$V:$V,Orders!$T:$T,Orders!T9269)&lt;=10,"Endirim Yoxdur")</f>
        <v>Endirim Yoxdur</v>
      </c>
    </row>
    <row r="9270" spans="3:5" x14ac:dyDescent="0.25">
      <c r="C9270" s="26" t="str">
        <f>IF(Orders!U9270&gt;500,"Yüksək Satış","Aşağı Satış")</f>
        <v>Aşağı Satış</v>
      </c>
      <c r="D9270" s="26" t="str">
        <f>IF(Orders!U9270&gt;500,IF(Orders!E9270="First Class",IF(Orders!W9270=0,"VIP","Special"),"Formal"),"Normal")</f>
        <v>Normal</v>
      </c>
      <c r="E9270" s="26" cm="1">
        <f t="array" ref="E9270">_xlfn.IFS(Orders!W9270=0,"Endirim Yoxdur",SUMIFS(Orders!$V:$V,Orders!$T:$T,Orders!T9270)&gt;10,ROUND(Orders!W9270*1.15,2),SUMIFS(Orders!$V:$V,Orders!$T:$T,Orders!T9270)&lt;=10,"Endirim Yoxdur")</f>
        <v>0.23</v>
      </c>
    </row>
    <row r="9271" spans="3:5" x14ac:dyDescent="0.25">
      <c r="C9271" s="26" t="str">
        <f>IF(Orders!U9271&gt;500,"Yüksək Satış","Aşağı Satış")</f>
        <v>Aşağı Satış</v>
      </c>
      <c r="D9271" s="26" t="str">
        <f>IF(Orders!U9271&gt;500,IF(Orders!E9271="First Class",IF(Orders!W9271=0,"VIP","Special"),"Formal"),"Normal")</f>
        <v>Normal</v>
      </c>
      <c r="E9271" s="26" t="str" cm="1">
        <f t="array" ref="E9271">_xlfn.IFS(Orders!W9271=0,"Endirim Yoxdur",SUMIFS(Orders!$V:$V,Orders!$T:$T,Orders!T9271)&gt;10,ROUND(Orders!W9271*1.15,2),SUMIFS(Orders!$V:$V,Orders!$T:$T,Orders!T9271)&lt;=10,"Endirim Yoxdur")</f>
        <v>Endirim Yoxdur</v>
      </c>
    </row>
    <row r="9272" spans="3:5" x14ac:dyDescent="0.25">
      <c r="C9272" s="26" t="str">
        <f>IF(Orders!U9272&gt;500,"Yüksək Satış","Aşağı Satış")</f>
        <v>Aşağı Satış</v>
      </c>
      <c r="D9272" s="26" t="str">
        <f>IF(Orders!U9272&gt;500,IF(Orders!E9272="First Class",IF(Orders!W9272=0,"VIP","Special"),"Formal"),"Normal")</f>
        <v>Normal</v>
      </c>
      <c r="E9272" s="26" t="str" cm="1">
        <f t="array" ref="E9272">_xlfn.IFS(Orders!W9272=0,"Endirim Yoxdur",SUMIFS(Orders!$V:$V,Orders!$T:$T,Orders!T9272)&gt;10,ROUND(Orders!W9272*1.15,2),SUMIFS(Orders!$V:$V,Orders!$T:$T,Orders!T9272)&lt;=10,"Endirim Yoxdur")</f>
        <v>Endirim Yoxdur</v>
      </c>
    </row>
    <row r="9273" spans="3:5" x14ac:dyDescent="0.25">
      <c r="C9273" s="26" t="str">
        <f>IF(Orders!U9273&gt;500,"Yüksək Satış","Aşağı Satış")</f>
        <v>Yüksək Satış</v>
      </c>
      <c r="D9273" s="26" t="str">
        <f>IF(Orders!U9273&gt;500,IF(Orders!E9273="First Class",IF(Orders!W9273=0,"VIP","Special"),"Formal"),"Normal")</f>
        <v>Formal</v>
      </c>
      <c r="E9273" s="26" cm="1">
        <f t="array" ref="E9273">_xlfn.IFS(Orders!W9273=0,"Endirim Yoxdur",SUMIFS(Orders!$V:$V,Orders!$T:$T,Orders!T9273)&gt;10,ROUND(Orders!W9273*1.15,2),SUMIFS(Orders!$V:$V,Orders!$T:$T,Orders!T9273)&lt;=10,"Endirim Yoxdur")</f>
        <v>0.23</v>
      </c>
    </row>
    <row r="9274" spans="3:5" x14ac:dyDescent="0.25">
      <c r="C9274" s="26" t="str">
        <f>IF(Orders!U9274&gt;500,"Yüksək Satış","Aşağı Satış")</f>
        <v>Aşağı Satış</v>
      </c>
      <c r="D9274" s="26" t="str">
        <f>IF(Orders!U9274&gt;500,IF(Orders!E9274="First Class",IF(Orders!W9274=0,"VIP","Special"),"Formal"),"Normal")</f>
        <v>Normal</v>
      </c>
      <c r="E9274" s="26" t="str" cm="1">
        <f t="array" ref="E9274">_xlfn.IFS(Orders!W9274=0,"Endirim Yoxdur",SUMIFS(Orders!$V:$V,Orders!$T:$T,Orders!T9274)&gt;10,ROUND(Orders!W9274*1.15,2),SUMIFS(Orders!$V:$V,Orders!$T:$T,Orders!T9274)&lt;=10,"Endirim Yoxdur")</f>
        <v>Endirim Yoxdur</v>
      </c>
    </row>
    <row r="9275" spans="3:5" x14ac:dyDescent="0.25">
      <c r="C9275" s="26" t="str">
        <f>IF(Orders!U9275&gt;500,"Yüksək Satış","Aşağı Satış")</f>
        <v>Aşağı Satış</v>
      </c>
      <c r="D9275" s="26" t="str">
        <f>IF(Orders!U9275&gt;500,IF(Orders!E9275="First Class",IF(Orders!W9275=0,"VIP","Special"),"Formal"),"Normal")</f>
        <v>Normal</v>
      </c>
      <c r="E9275" s="26" cm="1">
        <f t="array" ref="E9275">_xlfn.IFS(Orders!W9275=0,"Endirim Yoxdur",SUMIFS(Orders!$V:$V,Orders!$T:$T,Orders!T9275)&gt;10,ROUND(Orders!W9275*1.15,2),SUMIFS(Orders!$V:$V,Orders!$T:$T,Orders!T9275)&lt;=10,"Endirim Yoxdur")</f>
        <v>0.23</v>
      </c>
    </row>
    <row r="9276" spans="3:5" x14ac:dyDescent="0.25">
      <c r="C9276" s="26" t="str">
        <f>IF(Orders!U9276&gt;500,"Yüksək Satış","Aşağı Satış")</f>
        <v>Aşağı Satış</v>
      </c>
      <c r="D9276" s="26" t="str">
        <f>IF(Orders!U9276&gt;500,IF(Orders!E9276="First Class",IF(Orders!W9276=0,"VIP","Special"),"Formal"),"Normal")</f>
        <v>Normal</v>
      </c>
      <c r="E9276" s="26" t="str" cm="1">
        <f t="array" ref="E9276">_xlfn.IFS(Orders!W9276=0,"Endirim Yoxdur",SUMIFS(Orders!$V:$V,Orders!$T:$T,Orders!T9276)&gt;10,ROUND(Orders!W9276*1.15,2),SUMIFS(Orders!$V:$V,Orders!$T:$T,Orders!T9276)&lt;=10,"Endirim Yoxdur")</f>
        <v>Endirim Yoxdur</v>
      </c>
    </row>
    <row r="9277" spans="3:5" x14ac:dyDescent="0.25">
      <c r="C9277" s="26" t="str">
        <f>IF(Orders!U9277&gt;500,"Yüksək Satış","Aşağı Satış")</f>
        <v>Aşağı Satış</v>
      </c>
      <c r="D9277" s="26" t="str">
        <f>IF(Orders!U9277&gt;500,IF(Orders!E9277="First Class",IF(Orders!W9277=0,"VIP","Special"),"Formal"),"Normal")</f>
        <v>Normal</v>
      </c>
      <c r="E9277" s="26" t="str" cm="1">
        <f t="array" ref="E9277">_xlfn.IFS(Orders!W9277=0,"Endirim Yoxdur",SUMIFS(Orders!$V:$V,Orders!$T:$T,Orders!T9277)&gt;10,ROUND(Orders!W9277*1.15,2),SUMIFS(Orders!$V:$V,Orders!$T:$T,Orders!T9277)&lt;=10,"Endirim Yoxdur")</f>
        <v>Endirim Yoxdur</v>
      </c>
    </row>
    <row r="9278" spans="3:5" x14ac:dyDescent="0.25">
      <c r="C9278" s="26" t="str">
        <f>IF(Orders!U9278&gt;500,"Yüksək Satış","Aşağı Satış")</f>
        <v>Aşağı Satış</v>
      </c>
      <c r="D9278" s="26" t="str">
        <f>IF(Orders!U9278&gt;500,IF(Orders!E9278="First Class",IF(Orders!W9278=0,"VIP","Special"),"Formal"),"Normal")</f>
        <v>Normal</v>
      </c>
      <c r="E9278" s="26" t="str" cm="1">
        <f t="array" ref="E9278">_xlfn.IFS(Orders!W9278=0,"Endirim Yoxdur",SUMIFS(Orders!$V:$V,Orders!$T:$T,Orders!T9278)&gt;10,ROUND(Orders!W9278*1.15,2),SUMIFS(Orders!$V:$V,Orders!$T:$T,Orders!T9278)&lt;=10,"Endirim Yoxdur")</f>
        <v>Endirim Yoxdur</v>
      </c>
    </row>
    <row r="9279" spans="3:5" x14ac:dyDescent="0.25">
      <c r="C9279" s="26" t="str">
        <f>IF(Orders!U9279&gt;500,"Yüksək Satış","Aşağı Satış")</f>
        <v>Aşağı Satış</v>
      </c>
      <c r="D9279" s="26" t="str">
        <f>IF(Orders!U9279&gt;500,IF(Orders!E9279="First Class",IF(Orders!W9279=0,"VIP","Special"),"Formal"),"Normal")</f>
        <v>Normal</v>
      </c>
      <c r="E9279" s="26" t="str" cm="1">
        <f t="array" ref="E9279">_xlfn.IFS(Orders!W9279=0,"Endirim Yoxdur",SUMIFS(Orders!$V:$V,Orders!$T:$T,Orders!T9279)&gt;10,ROUND(Orders!W9279*1.15,2),SUMIFS(Orders!$V:$V,Orders!$T:$T,Orders!T9279)&lt;=10,"Endirim Yoxdur")</f>
        <v>Endirim Yoxdur</v>
      </c>
    </row>
    <row r="9280" spans="3:5" x14ac:dyDescent="0.25">
      <c r="C9280" s="26" t="str">
        <f>IF(Orders!U9280&gt;500,"Yüksək Satış","Aşağı Satış")</f>
        <v>Aşağı Satış</v>
      </c>
      <c r="D9280" s="26" t="str">
        <f>IF(Orders!U9280&gt;500,IF(Orders!E9280="First Class",IF(Orders!W9280=0,"VIP","Special"),"Formal"),"Normal")</f>
        <v>Normal</v>
      </c>
      <c r="E9280" s="26" t="str" cm="1">
        <f t="array" ref="E9280">_xlfn.IFS(Orders!W9280=0,"Endirim Yoxdur",SUMIFS(Orders!$V:$V,Orders!$T:$T,Orders!T9280)&gt;10,ROUND(Orders!W9280*1.15,2),SUMIFS(Orders!$V:$V,Orders!$T:$T,Orders!T9280)&lt;=10,"Endirim Yoxdur")</f>
        <v>Endirim Yoxdur</v>
      </c>
    </row>
    <row r="9281" spans="3:5" x14ac:dyDescent="0.25">
      <c r="C9281" s="26" t="str">
        <f>IF(Orders!U9281&gt;500,"Yüksək Satış","Aşağı Satış")</f>
        <v>Aşağı Satış</v>
      </c>
      <c r="D9281" s="26" t="str">
        <f>IF(Orders!U9281&gt;500,IF(Orders!E9281="First Class",IF(Orders!W9281=0,"VIP","Special"),"Formal"),"Normal")</f>
        <v>Normal</v>
      </c>
      <c r="E9281" s="26" t="str" cm="1">
        <f t="array" ref="E9281">_xlfn.IFS(Orders!W9281=0,"Endirim Yoxdur",SUMIFS(Orders!$V:$V,Orders!$T:$T,Orders!T9281)&gt;10,ROUND(Orders!W9281*1.15,2),SUMIFS(Orders!$V:$V,Orders!$T:$T,Orders!T9281)&lt;=10,"Endirim Yoxdur")</f>
        <v>Endirim Yoxdur</v>
      </c>
    </row>
    <row r="9282" spans="3:5" x14ac:dyDescent="0.25">
      <c r="C9282" s="26" t="str">
        <f>IF(Orders!U9282&gt;500,"Yüksək Satış","Aşağı Satış")</f>
        <v>Aşağı Satış</v>
      </c>
      <c r="D9282" s="26" t="str">
        <f>IF(Orders!U9282&gt;500,IF(Orders!E9282="First Class",IF(Orders!W9282=0,"VIP","Special"),"Formal"),"Normal")</f>
        <v>Normal</v>
      </c>
      <c r="E9282" s="26" t="str" cm="1">
        <f t="array" ref="E9282">_xlfn.IFS(Orders!W9282=0,"Endirim Yoxdur",SUMIFS(Orders!$V:$V,Orders!$T:$T,Orders!T9282)&gt;10,ROUND(Orders!W9282*1.15,2),SUMIFS(Orders!$V:$V,Orders!$T:$T,Orders!T9282)&lt;=10,"Endirim Yoxdur")</f>
        <v>Endirim Yoxdur</v>
      </c>
    </row>
    <row r="9283" spans="3:5" x14ac:dyDescent="0.25">
      <c r="C9283" s="26" t="str">
        <f>IF(Orders!U9283&gt;500,"Yüksək Satış","Aşağı Satış")</f>
        <v>Aşağı Satış</v>
      </c>
      <c r="D9283" s="26" t="str">
        <f>IF(Orders!U9283&gt;500,IF(Orders!E9283="First Class",IF(Orders!W9283=0,"VIP","Special"),"Formal"),"Normal")</f>
        <v>Normal</v>
      </c>
      <c r="E9283" s="26" t="str" cm="1">
        <f t="array" ref="E9283">_xlfn.IFS(Orders!W9283=0,"Endirim Yoxdur",SUMIFS(Orders!$V:$V,Orders!$T:$T,Orders!T9283)&gt;10,ROUND(Orders!W9283*1.15,2),SUMIFS(Orders!$V:$V,Orders!$T:$T,Orders!T9283)&lt;=10,"Endirim Yoxdur")</f>
        <v>Endirim Yoxdur</v>
      </c>
    </row>
    <row r="9284" spans="3:5" x14ac:dyDescent="0.25">
      <c r="C9284" s="26" t="str">
        <f>IF(Orders!U9284&gt;500,"Yüksək Satış","Aşağı Satış")</f>
        <v>Aşağı Satış</v>
      </c>
      <c r="D9284" s="26" t="str">
        <f>IF(Orders!U9284&gt;500,IF(Orders!E9284="First Class",IF(Orders!W9284=0,"VIP","Special"),"Formal"),"Normal")</f>
        <v>Normal</v>
      </c>
      <c r="E9284" s="26" cm="1">
        <f t="array" ref="E9284">_xlfn.IFS(Orders!W9284=0,"Endirim Yoxdur",SUMIFS(Orders!$V:$V,Orders!$T:$T,Orders!T9284)&gt;10,ROUND(Orders!W9284*1.15,2),SUMIFS(Orders!$V:$V,Orders!$T:$T,Orders!T9284)&lt;=10,"Endirim Yoxdur")</f>
        <v>0.23</v>
      </c>
    </row>
    <row r="9285" spans="3:5" x14ac:dyDescent="0.25">
      <c r="C9285" s="26" t="str">
        <f>IF(Orders!U9285&gt;500,"Yüksək Satış","Aşağı Satış")</f>
        <v>Yüksək Satış</v>
      </c>
      <c r="D9285" s="26" t="str">
        <f>IF(Orders!U9285&gt;500,IF(Orders!E9285="First Class",IF(Orders!W9285=0,"VIP","Special"),"Formal"),"Normal")</f>
        <v>Formal</v>
      </c>
      <c r="E9285" s="26" t="str" cm="1">
        <f t="array" ref="E9285">_xlfn.IFS(Orders!W9285=0,"Endirim Yoxdur",SUMIFS(Orders!$V:$V,Orders!$T:$T,Orders!T9285)&gt;10,ROUND(Orders!W9285*1.15,2),SUMIFS(Orders!$V:$V,Orders!$T:$T,Orders!T9285)&lt;=10,"Endirim Yoxdur")</f>
        <v>Endirim Yoxdur</v>
      </c>
    </row>
    <row r="9286" spans="3:5" x14ac:dyDescent="0.25">
      <c r="C9286" s="26" t="str">
        <f>IF(Orders!U9286&gt;500,"Yüksək Satış","Aşağı Satış")</f>
        <v>Yüksək Satış</v>
      </c>
      <c r="D9286" s="26" t="str">
        <f>IF(Orders!U9286&gt;500,IF(Orders!E9286="First Class",IF(Orders!W9286=0,"VIP","Special"),"Formal"),"Normal")</f>
        <v>Formal</v>
      </c>
      <c r="E9286" s="26" cm="1">
        <f t="array" ref="E9286">_xlfn.IFS(Orders!W9286=0,"Endirim Yoxdur",SUMIFS(Orders!$V:$V,Orders!$T:$T,Orders!T9286)&gt;10,ROUND(Orders!W9286*1.15,2),SUMIFS(Orders!$V:$V,Orders!$T:$T,Orders!T9286)&lt;=10,"Endirim Yoxdur")</f>
        <v>0.46</v>
      </c>
    </row>
    <row r="9287" spans="3:5" x14ac:dyDescent="0.25">
      <c r="C9287" s="26" t="str">
        <f>IF(Orders!U9287&gt;500,"Yüksək Satış","Aşağı Satış")</f>
        <v>Aşağı Satış</v>
      </c>
      <c r="D9287" s="26" t="str">
        <f>IF(Orders!U9287&gt;500,IF(Orders!E9287="First Class",IF(Orders!W9287=0,"VIP","Special"),"Formal"),"Normal")</f>
        <v>Normal</v>
      </c>
      <c r="E9287" s="26" cm="1">
        <f t="array" ref="E9287">_xlfn.IFS(Orders!W9287=0,"Endirim Yoxdur",SUMIFS(Orders!$V:$V,Orders!$T:$T,Orders!T9287)&gt;10,ROUND(Orders!W9287*1.15,2),SUMIFS(Orders!$V:$V,Orders!$T:$T,Orders!T9287)&lt;=10,"Endirim Yoxdur")</f>
        <v>0.23</v>
      </c>
    </row>
    <row r="9288" spans="3:5" x14ac:dyDescent="0.25">
      <c r="C9288" s="26" t="str">
        <f>IF(Orders!U9288&gt;500,"Yüksək Satış","Aşağı Satış")</f>
        <v>Aşağı Satış</v>
      </c>
      <c r="D9288" s="26" t="str">
        <f>IF(Orders!U9288&gt;500,IF(Orders!E9288="First Class",IF(Orders!W9288=0,"VIP","Special"),"Formal"),"Normal")</f>
        <v>Normal</v>
      </c>
      <c r="E9288" s="26" t="str" cm="1">
        <f t="array" ref="E9288">_xlfn.IFS(Orders!W9288=0,"Endirim Yoxdur",SUMIFS(Orders!$V:$V,Orders!$T:$T,Orders!T9288)&gt;10,ROUND(Orders!W9288*1.15,2),SUMIFS(Orders!$V:$V,Orders!$T:$T,Orders!T9288)&lt;=10,"Endirim Yoxdur")</f>
        <v>Endirim Yoxdur</v>
      </c>
    </row>
    <row r="9289" spans="3:5" x14ac:dyDescent="0.25">
      <c r="C9289" s="26" t="str">
        <f>IF(Orders!U9289&gt;500,"Yüksək Satış","Aşağı Satış")</f>
        <v>Aşağı Satış</v>
      </c>
      <c r="D9289" s="26" t="str">
        <f>IF(Orders!U9289&gt;500,IF(Orders!E9289="First Class",IF(Orders!W9289=0,"VIP","Special"),"Formal"),"Normal")</f>
        <v>Normal</v>
      </c>
      <c r="E9289" s="26" t="str" cm="1">
        <f t="array" ref="E9289">_xlfn.IFS(Orders!W9289=0,"Endirim Yoxdur",SUMIFS(Orders!$V:$V,Orders!$T:$T,Orders!T9289)&gt;10,ROUND(Orders!W9289*1.15,2),SUMIFS(Orders!$V:$V,Orders!$T:$T,Orders!T9289)&lt;=10,"Endirim Yoxdur")</f>
        <v>Endirim Yoxdur</v>
      </c>
    </row>
    <row r="9290" spans="3:5" x14ac:dyDescent="0.25">
      <c r="C9290" s="26" t="str">
        <f>IF(Orders!U9290&gt;500,"Yüksək Satış","Aşağı Satış")</f>
        <v>Aşağı Satış</v>
      </c>
      <c r="D9290" s="26" t="str">
        <f>IF(Orders!U9290&gt;500,IF(Orders!E9290="First Class",IF(Orders!W9290=0,"VIP","Special"),"Formal"),"Normal")</f>
        <v>Normal</v>
      </c>
      <c r="E9290" s="26" cm="1">
        <f t="array" ref="E9290">_xlfn.IFS(Orders!W9290=0,"Endirim Yoxdur",SUMIFS(Orders!$V:$V,Orders!$T:$T,Orders!T9290)&gt;10,ROUND(Orders!W9290*1.15,2),SUMIFS(Orders!$V:$V,Orders!$T:$T,Orders!T9290)&lt;=10,"Endirim Yoxdur")</f>
        <v>0.23</v>
      </c>
    </row>
    <row r="9291" spans="3:5" x14ac:dyDescent="0.25">
      <c r="C9291" s="26" t="str">
        <f>IF(Orders!U9291&gt;500,"Yüksək Satış","Aşağı Satış")</f>
        <v>Yüksək Satış</v>
      </c>
      <c r="D9291" s="26" t="str">
        <f>IF(Orders!U9291&gt;500,IF(Orders!E9291="First Class",IF(Orders!W9291=0,"VIP","Special"),"Formal"),"Normal")</f>
        <v>Special</v>
      </c>
      <c r="E9291" s="26" cm="1">
        <f t="array" ref="E9291">_xlfn.IFS(Orders!W9291=0,"Endirim Yoxdur",SUMIFS(Orders!$V:$V,Orders!$T:$T,Orders!T9291)&gt;10,ROUND(Orders!W9291*1.15,2),SUMIFS(Orders!$V:$V,Orders!$T:$T,Orders!T9291)&lt;=10,"Endirim Yoxdur")</f>
        <v>0.23</v>
      </c>
    </row>
    <row r="9292" spans="3:5" x14ac:dyDescent="0.25">
      <c r="C9292" s="26" t="str">
        <f>IF(Orders!U9292&gt;500,"Yüksək Satış","Aşağı Satış")</f>
        <v>Aşağı Satış</v>
      </c>
      <c r="D9292" s="26" t="str">
        <f>IF(Orders!U9292&gt;500,IF(Orders!E9292="First Class",IF(Orders!W9292=0,"VIP","Special"),"Formal"),"Normal")</f>
        <v>Normal</v>
      </c>
      <c r="E9292" s="26" cm="1">
        <f t="array" ref="E9292">_xlfn.IFS(Orders!W9292=0,"Endirim Yoxdur",SUMIFS(Orders!$V:$V,Orders!$T:$T,Orders!T9292)&gt;10,ROUND(Orders!W9292*1.15,2),SUMIFS(Orders!$V:$V,Orders!$T:$T,Orders!T9292)&lt;=10,"Endirim Yoxdur")</f>
        <v>0.23</v>
      </c>
    </row>
    <row r="9293" spans="3:5" x14ac:dyDescent="0.25">
      <c r="C9293" s="26" t="str">
        <f>IF(Orders!U9293&gt;500,"Yüksək Satış","Aşağı Satış")</f>
        <v>Aşağı Satış</v>
      </c>
      <c r="D9293" s="26" t="str">
        <f>IF(Orders!U9293&gt;500,IF(Orders!E9293="First Class",IF(Orders!W9293=0,"VIP","Special"),"Formal"),"Normal")</f>
        <v>Normal</v>
      </c>
      <c r="E9293" s="26" t="str" cm="1">
        <f t="array" ref="E9293">_xlfn.IFS(Orders!W9293=0,"Endirim Yoxdur",SUMIFS(Orders!$V:$V,Orders!$T:$T,Orders!T9293)&gt;10,ROUND(Orders!W9293*1.15,2),SUMIFS(Orders!$V:$V,Orders!$T:$T,Orders!T9293)&lt;=10,"Endirim Yoxdur")</f>
        <v>Endirim Yoxdur</v>
      </c>
    </row>
    <row r="9294" spans="3:5" x14ac:dyDescent="0.25">
      <c r="C9294" s="26" t="str">
        <f>IF(Orders!U9294&gt;500,"Yüksək Satış","Aşağı Satış")</f>
        <v>Aşağı Satış</v>
      </c>
      <c r="D9294" s="26" t="str">
        <f>IF(Orders!U9294&gt;500,IF(Orders!E9294="First Class",IF(Orders!W9294=0,"VIP","Special"),"Formal"),"Normal")</f>
        <v>Normal</v>
      </c>
      <c r="E9294" s="26" cm="1">
        <f t="array" ref="E9294">_xlfn.IFS(Orders!W9294=0,"Endirim Yoxdur",SUMIFS(Orders!$V:$V,Orders!$T:$T,Orders!T9294)&gt;10,ROUND(Orders!W9294*1.15,2),SUMIFS(Orders!$V:$V,Orders!$T:$T,Orders!T9294)&lt;=10,"Endirim Yoxdur")</f>
        <v>0.23</v>
      </c>
    </row>
    <row r="9295" spans="3:5" x14ac:dyDescent="0.25">
      <c r="C9295" s="26" t="str">
        <f>IF(Orders!U9295&gt;500,"Yüksək Satış","Aşağı Satış")</f>
        <v>Aşağı Satış</v>
      </c>
      <c r="D9295" s="26" t="str">
        <f>IF(Orders!U9295&gt;500,IF(Orders!E9295="First Class",IF(Orders!W9295=0,"VIP","Special"),"Formal"),"Normal")</f>
        <v>Normal</v>
      </c>
      <c r="E9295" s="26" cm="1">
        <f t="array" ref="E9295">_xlfn.IFS(Orders!W9295=0,"Endirim Yoxdur",SUMIFS(Orders!$V:$V,Orders!$T:$T,Orders!T9295)&gt;10,ROUND(Orders!W9295*1.15,2),SUMIFS(Orders!$V:$V,Orders!$T:$T,Orders!T9295)&lt;=10,"Endirim Yoxdur")</f>
        <v>0.81</v>
      </c>
    </row>
    <row r="9296" spans="3:5" x14ac:dyDescent="0.25">
      <c r="C9296" s="26" t="str">
        <f>IF(Orders!U9296&gt;500,"Yüksək Satış","Aşağı Satış")</f>
        <v>Aşağı Satış</v>
      </c>
      <c r="D9296" s="26" t="str">
        <f>IF(Orders!U9296&gt;500,IF(Orders!E9296="First Class",IF(Orders!W9296=0,"VIP","Special"),"Formal"),"Normal")</f>
        <v>Normal</v>
      </c>
      <c r="E9296" s="26" t="str" cm="1">
        <f t="array" ref="E9296">_xlfn.IFS(Orders!W9296=0,"Endirim Yoxdur",SUMIFS(Orders!$V:$V,Orders!$T:$T,Orders!T9296)&gt;10,ROUND(Orders!W9296*1.15,2),SUMIFS(Orders!$V:$V,Orders!$T:$T,Orders!T9296)&lt;=10,"Endirim Yoxdur")</f>
        <v>Endirim Yoxdur</v>
      </c>
    </row>
    <row r="9297" spans="3:5" x14ac:dyDescent="0.25">
      <c r="C9297" s="26" t="str">
        <f>IF(Orders!U9297&gt;500,"Yüksək Satış","Aşağı Satış")</f>
        <v>Aşağı Satış</v>
      </c>
      <c r="D9297" s="26" t="str">
        <f>IF(Orders!U9297&gt;500,IF(Orders!E9297="First Class",IF(Orders!W9297=0,"VIP","Special"),"Formal"),"Normal")</f>
        <v>Normal</v>
      </c>
      <c r="E9297" s="26" t="str" cm="1">
        <f t="array" ref="E9297">_xlfn.IFS(Orders!W9297=0,"Endirim Yoxdur",SUMIFS(Orders!$V:$V,Orders!$T:$T,Orders!T9297)&gt;10,ROUND(Orders!W9297*1.15,2),SUMIFS(Orders!$V:$V,Orders!$T:$T,Orders!T9297)&lt;=10,"Endirim Yoxdur")</f>
        <v>Endirim Yoxdur</v>
      </c>
    </row>
    <row r="9298" spans="3:5" x14ac:dyDescent="0.25">
      <c r="C9298" s="26" t="str">
        <f>IF(Orders!U9298&gt;500,"Yüksək Satış","Aşağı Satış")</f>
        <v>Aşağı Satış</v>
      </c>
      <c r="D9298" s="26" t="str">
        <f>IF(Orders!U9298&gt;500,IF(Orders!E9298="First Class",IF(Orders!W9298=0,"VIP","Special"),"Formal"),"Normal")</f>
        <v>Normal</v>
      </c>
      <c r="E9298" s="26" t="str" cm="1">
        <f t="array" ref="E9298">_xlfn.IFS(Orders!W9298=0,"Endirim Yoxdur",SUMIFS(Orders!$V:$V,Orders!$T:$T,Orders!T9298)&gt;10,ROUND(Orders!W9298*1.15,2),SUMIFS(Orders!$V:$V,Orders!$T:$T,Orders!T9298)&lt;=10,"Endirim Yoxdur")</f>
        <v>Endirim Yoxdur</v>
      </c>
    </row>
    <row r="9299" spans="3:5" x14ac:dyDescent="0.25">
      <c r="C9299" s="26" t="str">
        <f>IF(Orders!U9299&gt;500,"Yüksək Satış","Aşağı Satış")</f>
        <v>Aşağı Satış</v>
      </c>
      <c r="D9299" s="26" t="str">
        <f>IF(Orders!U9299&gt;500,IF(Orders!E9299="First Class",IF(Orders!W9299=0,"VIP","Special"),"Formal"),"Normal")</f>
        <v>Normal</v>
      </c>
      <c r="E9299" s="26" t="str" cm="1">
        <f t="array" ref="E9299">_xlfn.IFS(Orders!W9299=0,"Endirim Yoxdur",SUMIFS(Orders!$V:$V,Orders!$T:$T,Orders!T9299)&gt;10,ROUND(Orders!W9299*1.15,2),SUMIFS(Orders!$V:$V,Orders!$T:$T,Orders!T9299)&lt;=10,"Endirim Yoxdur")</f>
        <v>Endirim Yoxdur</v>
      </c>
    </row>
    <row r="9300" spans="3:5" x14ac:dyDescent="0.25">
      <c r="C9300" s="26" t="str">
        <f>IF(Orders!U9300&gt;500,"Yüksək Satış","Aşağı Satış")</f>
        <v>Aşağı Satış</v>
      </c>
      <c r="D9300" s="26" t="str">
        <f>IF(Orders!U9300&gt;500,IF(Orders!E9300="First Class",IF(Orders!W9300=0,"VIP","Special"),"Formal"),"Normal")</f>
        <v>Normal</v>
      </c>
      <c r="E9300" s="26" t="str" cm="1">
        <f t="array" ref="E9300">_xlfn.IFS(Orders!W9300=0,"Endirim Yoxdur",SUMIFS(Orders!$V:$V,Orders!$T:$T,Orders!T9300)&gt;10,ROUND(Orders!W9300*1.15,2),SUMIFS(Orders!$V:$V,Orders!$T:$T,Orders!T9300)&lt;=10,"Endirim Yoxdur")</f>
        <v>Endirim Yoxdur</v>
      </c>
    </row>
    <row r="9301" spans="3:5" x14ac:dyDescent="0.25">
      <c r="C9301" s="26" t="str">
        <f>IF(Orders!U9301&gt;500,"Yüksək Satış","Aşağı Satış")</f>
        <v>Aşağı Satış</v>
      </c>
      <c r="D9301" s="26" t="str">
        <f>IF(Orders!U9301&gt;500,IF(Orders!E9301="First Class",IF(Orders!W9301=0,"VIP","Special"),"Formal"),"Normal")</f>
        <v>Normal</v>
      </c>
      <c r="E9301" s="26" cm="1">
        <f t="array" ref="E9301">_xlfn.IFS(Orders!W9301=0,"Endirim Yoxdur",SUMIFS(Orders!$V:$V,Orders!$T:$T,Orders!T9301)&gt;10,ROUND(Orders!W9301*1.15,2),SUMIFS(Orders!$V:$V,Orders!$T:$T,Orders!T9301)&lt;=10,"Endirim Yoxdur")</f>
        <v>0.23</v>
      </c>
    </row>
    <row r="9302" spans="3:5" x14ac:dyDescent="0.25">
      <c r="C9302" s="26" t="str">
        <f>IF(Orders!U9302&gt;500,"Yüksək Satış","Aşağı Satış")</f>
        <v>Aşağı Satış</v>
      </c>
      <c r="D9302" s="26" t="str">
        <f>IF(Orders!U9302&gt;500,IF(Orders!E9302="First Class",IF(Orders!W9302=0,"VIP","Special"),"Formal"),"Normal")</f>
        <v>Normal</v>
      </c>
      <c r="E9302" s="26" t="str" cm="1">
        <f t="array" ref="E9302">_xlfn.IFS(Orders!W9302=0,"Endirim Yoxdur",SUMIFS(Orders!$V:$V,Orders!$T:$T,Orders!T9302)&gt;10,ROUND(Orders!W9302*1.15,2),SUMIFS(Orders!$V:$V,Orders!$T:$T,Orders!T9302)&lt;=10,"Endirim Yoxdur")</f>
        <v>Endirim Yoxdur</v>
      </c>
    </row>
    <row r="9303" spans="3:5" x14ac:dyDescent="0.25">
      <c r="C9303" s="26" t="str">
        <f>IF(Orders!U9303&gt;500,"Yüksək Satış","Aşağı Satış")</f>
        <v>Aşağı Satış</v>
      </c>
      <c r="D9303" s="26" t="str">
        <f>IF(Orders!U9303&gt;500,IF(Orders!E9303="First Class",IF(Orders!W9303=0,"VIP","Special"),"Formal"),"Normal")</f>
        <v>Normal</v>
      </c>
      <c r="E9303" s="26" cm="1">
        <f t="array" ref="E9303">_xlfn.IFS(Orders!W9303=0,"Endirim Yoxdur",SUMIFS(Orders!$V:$V,Orders!$T:$T,Orders!T9303)&gt;10,ROUND(Orders!W9303*1.15,2),SUMIFS(Orders!$V:$V,Orders!$T:$T,Orders!T9303)&lt;=10,"Endirim Yoxdur")</f>
        <v>0.23</v>
      </c>
    </row>
    <row r="9304" spans="3:5" x14ac:dyDescent="0.25">
      <c r="C9304" s="26" t="str">
        <f>IF(Orders!U9304&gt;500,"Yüksək Satış","Aşağı Satış")</f>
        <v>Aşağı Satış</v>
      </c>
      <c r="D9304" s="26" t="str">
        <f>IF(Orders!U9304&gt;500,IF(Orders!E9304="First Class",IF(Orders!W9304=0,"VIP","Special"),"Formal"),"Normal")</f>
        <v>Normal</v>
      </c>
      <c r="E9304" s="26" t="str" cm="1">
        <f t="array" ref="E9304">_xlfn.IFS(Orders!W9304=0,"Endirim Yoxdur",SUMIFS(Orders!$V:$V,Orders!$T:$T,Orders!T9304)&gt;10,ROUND(Orders!W9304*1.15,2),SUMIFS(Orders!$V:$V,Orders!$T:$T,Orders!T9304)&lt;=10,"Endirim Yoxdur")</f>
        <v>Endirim Yoxdur</v>
      </c>
    </row>
    <row r="9305" spans="3:5" x14ac:dyDescent="0.25">
      <c r="C9305" s="26" t="str">
        <f>IF(Orders!U9305&gt;500,"Yüksək Satış","Aşağı Satış")</f>
        <v>Aşağı Satış</v>
      </c>
      <c r="D9305" s="26" t="str">
        <f>IF(Orders!U9305&gt;500,IF(Orders!E9305="First Class",IF(Orders!W9305=0,"VIP","Special"),"Formal"),"Normal")</f>
        <v>Normal</v>
      </c>
      <c r="E9305" s="26" cm="1">
        <f t="array" ref="E9305">_xlfn.IFS(Orders!W9305=0,"Endirim Yoxdur",SUMIFS(Orders!$V:$V,Orders!$T:$T,Orders!T9305)&gt;10,ROUND(Orders!W9305*1.15,2),SUMIFS(Orders!$V:$V,Orders!$T:$T,Orders!T9305)&lt;=10,"Endirim Yoxdur")</f>
        <v>0.23</v>
      </c>
    </row>
    <row r="9306" spans="3:5" x14ac:dyDescent="0.25">
      <c r="C9306" s="26" t="str">
        <f>IF(Orders!U9306&gt;500,"Yüksək Satış","Aşağı Satış")</f>
        <v>Aşağı Satış</v>
      </c>
      <c r="D9306" s="26" t="str">
        <f>IF(Orders!U9306&gt;500,IF(Orders!E9306="First Class",IF(Orders!W9306=0,"VIP","Special"),"Formal"),"Normal")</f>
        <v>Normal</v>
      </c>
      <c r="E9306" s="26" t="str" cm="1">
        <f t="array" ref="E9306">_xlfn.IFS(Orders!W9306=0,"Endirim Yoxdur",SUMIFS(Orders!$V:$V,Orders!$T:$T,Orders!T9306)&gt;10,ROUND(Orders!W9306*1.15,2),SUMIFS(Orders!$V:$V,Orders!$T:$T,Orders!T9306)&lt;=10,"Endirim Yoxdur")</f>
        <v>Endirim Yoxdur</v>
      </c>
    </row>
    <row r="9307" spans="3:5" x14ac:dyDescent="0.25">
      <c r="C9307" s="26" t="str">
        <f>IF(Orders!U9307&gt;500,"Yüksək Satış","Aşağı Satış")</f>
        <v>Aşağı Satış</v>
      </c>
      <c r="D9307" s="26" t="str">
        <f>IF(Orders!U9307&gt;500,IF(Orders!E9307="First Class",IF(Orders!W9307=0,"VIP","Special"),"Formal"),"Normal")</f>
        <v>Normal</v>
      </c>
      <c r="E9307" s="26" t="str" cm="1">
        <f t="array" ref="E9307">_xlfn.IFS(Orders!W9307=0,"Endirim Yoxdur",SUMIFS(Orders!$V:$V,Orders!$T:$T,Orders!T9307)&gt;10,ROUND(Orders!W9307*1.15,2),SUMIFS(Orders!$V:$V,Orders!$T:$T,Orders!T9307)&lt;=10,"Endirim Yoxdur")</f>
        <v>Endirim Yoxdur</v>
      </c>
    </row>
    <row r="9308" spans="3:5" x14ac:dyDescent="0.25">
      <c r="C9308" s="26" t="str">
        <f>IF(Orders!U9308&gt;500,"Yüksək Satış","Aşağı Satış")</f>
        <v>Yüksək Satış</v>
      </c>
      <c r="D9308" s="26" t="str">
        <f>IF(Orders!U9308&gt;500,IF(Orders!E9308="First Class",IF(Orders!W9308=0,"VIP","Special"),"Formal"),"Normal")</f>
        <v>Formal</v>
      </c>
      <c r="E9308" s="26" t="str" cm="1">
        <f t="array" ref="E9308">_xlfn.IFS(Orders!W9308=0,"Endirim Yoxdur",SUMIFS(Orders!$V:$V,Orders!$T:$T,Orders!T9308)&gt;10,ROUND(Orders!W9308*1.15,2),SUMIFS(Orders!$V:$V,Orders!$T:$T,Orders!T9308)&lt;=10,"Endirim Yoxdur")</f>
        <v>Endirim Yoxdur</v>
      </c>
    </row>
    <row r="9309" spans="3:5" x14ac:dyDescent="0.25">
      <c r="C9309" s="26" t="str">
        <f>IF(Orders!U9309&gt;500,"Yüksək Satış","Aşağı Satış")</f>
        <v>Aşağı Satış</v>
      </c>
      <c r="D9309" s="26" t="str">
        <f>IF(Orders!U9309&gt;500,IF(Orders!E9309="First Class",IF(Orders!W9309=0,"VIP","Special"),"Formal"),"Normal")</f>
        <v>Normal</v>
      </c>
      <c r="E9309" s="26" cm="1">
        <f t="array" ref="E9309">_xlfn.IFS(Orders!W9309=0,"Endirim Yoxdur",SUMIFS(Orders!$V:$V,Orders!$T:$T,Orders!T9309)&gt;10,ROUND(Orders!W9309*1.15,2),SUMIFS(Orders!$V:$V,Orders!$T:$T,Orders!T9309)&lt;=10,"Endirim Yoxdur")</f>
        <v>0.23</v>
      </c>
    </row>
    <row r="9310" spans="3:5" x14ac:dyDescent="0.25">
      <c r="C9310" s="26" t="str">
        <f>IF(Orders!U9310&gt;500,"Yüksək Satış","Aşağı Satış")</f>
        <v>Yüksək Satış</v>
      </c>
      <c r="D9310" s="26" t="str">
        <f>IF(Orders!U9310&gt;500,IF(Orders!E9310="First Class",IF(Orders!W9310=0,"VIP","Special"),"Formal"),"Normal")</f>
        <v>Special</v>
      </c>
      <c r="E9310" s="26" cm="1">
        <f t="array" ref="E9310">_xlfn.IFS(Orders!W9310=0,"Endirim Yoxdur",SUMIFS(Orders!$V:$V,Orders!$T:$T,Orders!T9310)&gt;10,ROUND(Orders!W9310*1.15,2),SUMIFS(Orders!$V:$V,Orders!$T:$T,Orders!T9310)&lt;=10,"Endirim Yoxdur")</f>
        <v>0.46</v>
      </c>
    </row>
    <row r="9311" spans="3:5" x14ac:dyDescent="0.25">
      <c r="C9311" s="26" t="str">
        <f>IF(Orders!U9311&gt;500,"Yüksək Satış","Aşağı Satış")</f>
        <v>Aşağı Satış</v>
      </c>
      <c r="D9311" s="26" t="str">
        <f>IF(Orders!U9311&gt;500,IF(Orders!E9311="First Class",IF(Orders!W9311=0,"VIP","Special"),"Formal"),"Normal")</f>
        <v>Normal</v>
      </c>
      <c r="E9311" s="26" cm="1">
        <f t="array" ref="E9311">_xlfn.IFS(Orders!W9311=0,"Endirim Yoxdur",SUMIFS(Orders!$V:$V,Orders!$T:$T,Orders!T9311)&gt;10,ROUND(Orders!W9311*1.15,2),SUMIFS(Orders!$V:$V,Orders!$T:$T,Orders!T9311)&lt;=10,"Endirim Yoxdur")</f>
        <v>0.23</v>
      </c>
    </row>
    <row r="9312" spans="3:5" x14ac:dyDescent="0.25">
      <c r="C9312" s="26" t="str">
        <f>IF(Orders!U9312&gt;500,"Yüksək Satış","Aşağı Satış")</f>
        <v>Aşağı Satış</v>
      </c>
      <c r="D9312" s="26" t="str">
        <f>IF(Orders!U9312&gt;500,IF(Orders!E9312="First Class",IF(Orders!W9312=0,"VIP","Special"),"Formal"),"Normal")</f>
        <v>Normal</v>
      </c>
      <c r="E9312" s="26" t="str" cm="1">
        <f t="array" ref="E9312">_xlfn.IFS(Orders!W9312=0,"Endirim Yoxdur",SUMIFS(Orders!$V:$V,Orders!$T:$T,Orders!T9312)&gt;10,ROUND(Orders!W9312*1.15,2),SUMIFS(Orders!$V:$V,Orders!$T:$T,Orders!T9312)&lt;=10,"Endirim Yoxdur")</f>
        <v>Endirim Yoxdur</v>
      </c>
    </row>
    <row r="9313" spans="3:5" x14ac:dyDescent="0.25">
      <c r="C9313" s="26" t="str">
        <f>IF(Orders!U9313&gt;500,"Yüksək Satış","Aşağı Satış")</f>
        <v>Aşağı Satış</v>
      </c>
      <c r="D9313" s="26" t="str">
        <f>IF(Orders!U9313&gt;500,IF(Orders!E9313="First Class",IF(Orders!W9313=0,"VIP","Special"),"Formal"),"Normal")</f>
        <v>Normal</v>
      </c>
      <c r="E9313" s="26" cm="1">
        <f t="array" ref="E9313">_xlfn.IFS(Orders!W9313=0,"Endirim Yoxdur",SUMIFS(Orders!$V:$V,Orders!$T:$T,Orders!T9313)&gt;10,ROUND(Orders!W9313*1.15,2),SUMIFS(Orders!$V:$V,Orders!$T:$T,Orders!T9313)&lt;=10,"Endirim Yoxdur")</f>
        <v>0.92</v>
      </c>
    </row>
    <row r="9314" spans="3:5" x14ac:dyDescent="0.25">
      <c r="C9314" s="26" t="str">
        <f>IF(Orders!U9314&gt;500,"Yüksək Satış","Aşağı Satış")</f>
        <v>Aşağı Satış</v>
      </c>
      <c r="D9314" s="26" t="str">
        <f>IF(Orders!U9314&gt;500,IF(Orders!E9314="First Class",IF(Orders!W9314=0,"VIP","Special"),"Formal"),"Normal")</f>
        <v>Normal</v>
      </c>
      <c r="E9314" s="26" cm="1">
        <f t="array" ref="E9314">_xlfn.IFS(Orders!W9314=0,"Endirim Yoxdur",SUMIFS(Orders!$V:$V,Orders!$T:$T,Orders!T9314)&gt;10,ROUND(Orders!W9314*1.15,2),SUMIFS(Orders!$V:$V,Orders!$T:$T,Orders!T9314)&lt;=10,"Endirim Yoxdur")</f>
        <v>0.92</v>
      </c>
    </row>
    <row r="9315" spans="3:5" x14ac:dyDescent="0.25">
      <c r="C9315" s="26" t="str">
        <f>IF(Orders!U9315&gt;500,"Yüksək Satış","Aşağı Satış")</f>
        <v>Aşağı Satış</v>
      </c>
      <c r="D9315" s="26" t="str">
        <f>IF(Orders!U9315&gt;500,IF(Orders!E9315="First Class",IF(Orders!W9315=0,"VIP","Special"),"Formal"),"Normal")</f>
        <v>Normal</v>
      </c>
      <c r="E9315" s="26" cm="1">
        <f t="array" ref="E9315">_xlfn.IFS(Orders!W9315=0,"Endirim Yoxdur",SUMIFS(Orders!$V:$V,Orders!$T:$T,Orders!T9315)&gt;10,ROUND(Orders!W9315*1.15,2),SUMIFS(Orders!$V:$V,Orders!$T:$T,Orders!T9315)&lt;=10,"Endirim Yoxdur")</f>
        <v>0.92</v>
      </c>
    </row>
    <row r="9316" spans="3:5" x14ac:dyDescent="0.25">
      <c r="C9316" s="26" t="str">
        <f>IF(Orders!U9316&gt;500,"Yüksək Satış","Aşağı Satış")</f>
        <v>Aşağı Satış</v>
      </c>
      <c r="D9316" s="26" t="str">
        <f>IF(Orders!U9316&gt;500,IF(Orders!E9316="First Class",IF(Orders!W9316=0,"VIP","Special"),"Formal"),"Normal")</f>
        <v>Normal</v>
      </c>
      <c r="E9316" s="26" cm="1">
        <f t="array" ref="E9316">_xlfn.IFS(Orders!W9316=0,"Endirim Yoxdur",SUMIFS(Orders!$V:$V,Orders!$T:$T,Orders!T9316)&gt;10,ROUND(Orders!W9316*1.15,2),SUMIFS(Orders!$V:$V,Orders!$T:$T,Orders!T9316)&lt;=10,"Endirim Yoxdur")</f>
        <v>0.81</v>
      </c>
    </row>
    <row r="9317" spans="3:5" x14ac:dyDescent="0.25">
      <c r="C9317" s="26" t="str">
        <f>IF(Orders!U9317&gt;500,"Yüksək Satış","Aşağı Satış")</f>
        <v>Aşağı Satış</v>
      </c>
      <c r="D9317" s="26" t="str">
        <f>IF(Orders!U9317&gt;500,IF(Orders!E9317="First Class",IF(Orders!W9317=0,"VIP","Special"),"Formal"),"Normal")</f>
        <v>Normal</v>
      </c>
      <c r="E9317" s="26" cm="1">
        <f t="array" ref="E9317">_xlfn.IFS(Orders!W9317=0,"Endirim Yoxdur",SUMIFS(Orders!$V:$V,Orders!$T:$T,Orders!T9317)&gt;10,ROUND(Orders!W9317*1.15,2),SUMIFS(Orders!$V:$V,Orders!$T:$T,Orders!T9317)&lt;=10,"Endirim Yoxdur")</f>
        <v>0.23</v>
      </c>
    </row>
    <row r="9318" spans="3:5" x14ac:dyDescent="0.25">
      <c r="C9318" s="26" t="str">
        <f>IF(Orders!U9318&gt;500,"Yüksək Satış","Aşağı Satış")</f>
        <v>Aşağı Satış</v>
      </c>
      <c r="D9318" s="26" t="str">
        <f>IF(Orders!U9318&gt;500,IF(Orders!E9318="First Class",IF(Orders!W9318=0,"VIP","Special"),"Formal"),"Normal")</f>
        <v>Normal</v>
      </c>
      <c r="E9318" s="26" cm="1">
        <f t="array" ref="E9318">_xlfn.IFS(Orders!W9318=0,"Endirim Yoxdur",SUMIFS(Orders!$V:$V,Orders!$T:$T,Orders!T9318)&gt;10,ROUND(Orders!W9318*1.15,2),SUMIFS(Orders!$V:$V,Orders!$T:$T,Orders!T9318)&lt;=10,"Endirim Yoxdur")</f>
        <v>0.23</v>
      </c>
    </row>
    <row r="9319" spans="3:5" x14ac:dyDescent="0.25">
      <c r="C9319" s="26" t="str">
        <f>IF(Orders!U9319&gt;500,"Yüksək Satış","Aşağı Satış")</f>
        <v>Aşağı Satış</v>
      </c>
      <c r="D9319" s="26" t="str">
        <f>IF(Orders!U9319&gt;500,IF(Orders!E9319="First Class",IF(Orders!W9319=0,"VIP","Special"),"Formal"),"Normal")</f>
        <v>Normal</v>
      </c>
      <c r="E9319" s="26" cm="1">
        <f t="array" ref="E9319">_xlfn.IFS(Orders!W9319=0,"Endirim Yoxdur",SUMIFS(Orders!$V:$V,Orders!$T:$T,Orders!T9319)&gt;10,ROUND(Orders!W9319*1.15,2),SUMIFS(Orders!$V:$V,Orders!$T:$T,Orders!T9319)&lt;=10,"Endirim Yoxdur")</f>
        <v>0.23</v>
      </c>
    </row>
    <row r="9320" spans="3:5" x14ac:dyDescent="0.25">
      <c r="C9320" s="26" t="str">
        <f>IF(Orders!U9320&gt;500,"Yüksək Satış","Aşağı Satış")</f>
        <v>Aşağı Satış</v>
      </c>
      <c r="D9320" s="26" t="str">
        <f>IF(Orders!U9320&gt;500,IF(Orders!E9320="First Class",IF(Orders!W9320=0,"VIP","Special"),"Formal"),"Normal")</f>
        <v>Normal</v>
      </c>
      <c r="E9320" s="26" cm="1">
        <f t="array" ref="E9320">_xlfn.IFS(Orders!W9320=0,"Endirim Yoxdur",SUMIFS(Orders!$V:$V,Orders!$T:$T,Orders!T9320)&gt;10,ROUND(Orders!W9320*1.15,2),SUMIFS(Orders!$V:$V,Orders!$T:$T,Orders!T9320)&lt;=10,"Endirim Yoxdur")</f>
        <v>0.23</v>
      </c>
    </row>
    <row r="9321" spans="3:5" x14ac:dyDescent="0.25">
      <c r="C9321" s="26" t="str">
        <f>IF(Orders!U9321&gt;500,"Yüksək Satış","Aşağı Satış")</f>
        <v>Aşağı Satış</v>
      </c>
      <c r="D9321" s="26" t="str">
        <f>IF(Orders!U9321&gt;500,IF(Orders!E9321="First Class",IF(Orders!W9321=0,"VIP","Special"),"Formal"),"Normal")</f>
        <v>Normal</v>
      </c>
      <c r="E9321" s="26" cm="1">
        <f t="array" ref="E9321">_xlfn.IFS(Orders!W9321=0,"Endirim Yoxdur",SUMIFS(Orders!$V:$V,Orders!$T:$T,Orders!T9321)&gt;10,ROUND(Orders!W9321*1.15,2),SUMIFS(Orders!$V:$V,Orders!$T:$T,Orders!T9321)&lt;=10,"Endirim Yoxdur")</f>
        <v>0.23</v>
      </c>
    </row>
    <row r="9322" spans="3:5" x14ac:dyDescent="0.25">
      <c r="C9322" s="26" t="str">
        <f>IF(Orders!U9322&gt;500,"Yüksək Satış","Aşağı Satış")</f>
        <v>Aşağı Satış</v>
      </c>
      <c r="D9322" s="26" t="str">
        <f>IF(Orders!U9322&gt;500,IF(Orders!E9322="First Class",IF(Orders!W9322=0,"VIP","Special"),"Formal"),"Normal")</f>
        <v>Normal</v>
      </c>
      <c r="E9322" s="26" t="str" cm="1">
        <f t="array" ref="E9322">_xlfn.IFS(Orders!W9322=0,"Endirim Yoxdur",SUMIFS(Orders!$V:$V,Orders!$T:$T,Orders!T9322)&gt;10,ROUND(Orders!W9322*1.15,2),SUMIFS(Orders!$V:$V,Orders!$T:$T,Orders!T9322)&lt;=10,"Endirim Yoxdur")</f>
        <v>Endirim Yoxdur</v>
      </c>
    </row>
    <row r="9323" spans="3:5" x14ac:dyDescent="0.25">
      <c r="C9323" s="26" t="str">
        <f>IF(Orders!U9323&gt;500,"Yüksək Satış","Aşağı Satış")</f>
        <v>Aşağı Satış</v>
      </c>
      <c r="D9323" s="26" t="str">
        <f>IF(Orders!U9323&gt;500,IF(Orders!E9323="First Class",IF(Orders!W9323=0,"VIP","Special"),"Formal"),"Normal")</f>
        <v>Normal</v>
      </c>
      <c r="E9323" s="26" cm="1">
        <f t="array" ref="E9323">_xlfn.IFS(Orders!W9323=0,"Endirim Yoxdur",SUMIFS(Orders!$V:$V,Orders!$T:$T,Orders!T9323)&gt;10,ROUND(Orders!W9323*1.15,2),SUMIFS(Orders!$V:$V,Orders!$T:$T,Orders!T9323)&lt;=10,"Endirim Yoxdur")</f>
        <v>0.23</v>
      </c>
    </row>
    <row r="9324" spans="3:5" x14ac:dyDescent="0.25">
      <c r="C9324" s="26" t="str">
        <f>IF(Orders!U9324&gt;500,"Yüksək Satış","Aşağı Satış")</f>
        <v>Yüksək Satış</v>
      </c>
      <c r="D9324" s="26" t="str">
        <f>IF(Orders!U9324&gt;500,IF(Orders!E9324="First Class",IF(Orders!W9324=0,"VIP","Special"),"Formal"),"Normal")</f>
        <v>Formal</v>
      </c>
      <c r="E9324" s="26" t="str" cm="1">
        <f t="array" ref="E9324">_xlfn.IFS(Orders!W9324=0,"Endirim Yoxdur",SUMIFS(Orders!$V:$V,Orders!$T:$T,Orders!T9324)&gt;10,ROUND(Orders!W9324*1.15,2),SUMIFS(Orders!$V:$V,Orders!$T:$T,Orders!T9324)&lt;=10,"Endirim Yoxdur")</f>
        <v>Endirim Yoxdur</v>
      </c>
    </row>
    <row r="9325" spans="3:5" x14ac:dyDescent="0.25">
      <c r="C9325" s="26" t="str">
        <f>IF(Orders!U9325&gt;500,"Yüksək Satış","Aşağı Satış")</f>
        <v>Aşağı Satış</v>
      </c>
      <c r="D9325" s="26" t="str">
        <f>IF(Orders!U9325&gt;500,IF(Orders!E9325="First Class",IF(Orders!W9325=0,"VIP","Special"),"Formal"),"Normal")</f>
        <v>Normal</v>
      </c>
      <c r="E9325" s="26" cm="1">
        <f t="array" ref="E9325">_xlfn.IFS(Orders!W9325=0,"Endirim Yoxdur",SUMIFS(Orders!$V:$V,Orders!$T:$T,Orders!T9325)&gt;10,ROUND(Orders!W9325*1.15,2),SUMIFS(Orders!$V:$V,Orders!$T:$T,Orders!T9325)&lt;=10,"Endirim Yoxdur")</f>
        <v>0.23</v>
      </c>
    </row>
    <row r="9326" spans="3:5" x14ac:dyDescent="0.25">
      <c r="C9326" s="26" t="str">
        <f>IF(Orders!U9326&gt;500,"Yüksək Satış","Aşağı Satış")</f>
        <v>Yüksək Satış</v>
      </c>
      <c r="D9326" s="26" t="str">
        <f>IF(Orders!U9326&gt;500,IF(Orders!E9326="First Class",IF(Orders!W9326=0,"VIP","Special"),"Formal"),"Normal")</f>
        <v>Special</v>
      </c>
      <c r="E9326" s="26" t="str" cm="1">
        <f t="array" ref="E9326">_xlfn.IFS(Orders!W9326=0,"Endirim Yoxdur",SUMIFS(Orders!$V:$V,Orders!$T:$T,Orders!T9326)&gt;10,ROUND(Orders!W9326*1.15,2),SUMIFS(Orders!$V:$V,Orders!$T:$T,Orders!T9326)&lt;=10,"Endirim Yoxdur")</f>
        <v>Endirim Yoxdur</v>
      </c>
    </row>
    <row r="9327" spans="3:5" x14ac:dyDescent="0.25">
      <c r="C9327" s="26" t="str">
        <f>IF(Orders!U9327&gt;500,"Yüksək Satış","Aşağı Satış")</f>
        <v>Aşağı Satış</v>
      </c>
      <c r="D9327" s="26" t="str">
        <f>IF(Orders!U9327&gt;500,IF(Orders!E9327="First Class",IF(Orders!W9327=0,"VIP","Special"),"Formal"),"Normal")</f>
        <v>Normal</v>
      </c>
      <c r="E9327" s="26" cm="1">
        <f t="array" ref="E9327">_xlfn.IFS(Orders!W9327=0,"Endirim Yoxdur",SUMIFS(Orders!$V:$V,Orders!$T:$T,Orders!T9327)&gt;10,ROUND(Orders!W9327*1.15,2),SUMIFS(Orders!$V:$V,Orders!$T:$T,Orders!T9327)&lt;=10,"Endirim Yoxdur")</f>
        <v>0.12</v>
      </c>
    </row>
    <row r="9328" spans="3:5" x14ac:dyDescent="0.25">
      <c r="C9328" s="26" t="str">
        <f>IF(Orders!U9328&gt;500,"Yüksək Satış","Aşağı Satış")</f>
        <v>Aşağı Satış</v>
      </c>
      <c r="D9328" s="26" t="str">
        <f>IF(Orders!U9328&gt;500,IF(Orders!E9328="First Class",IF(Orders!W9328=0,"VIP","Special"),"Formal"),"Normal")</f>
        <v>Normal</v>
      </c>
      <c r="E9328" s="26" t="str" cm="1">
        <f t="array" ref="E9328">_xlfn.IFS(Orders!W9328=0,"Endirim Yoxdur",SUMIFS(Orders!$V:$V,Orders!$T:$T,Orders!T9328)&gt;10,ROUND(Orders!W9328*1.15,2),SUMIFS(Orders!$V:$V,Orders!$T:$T,Orders!T9328)&lt;=10,"Endirim Yoxdur")</f>
        <v>Endirim Yoxdur</v>
      </c>
    </row>
    <row r="9329" spans="3:5" x14ac:dyDescent="0.25">
      <c r="C9329" s="26" t="str">
        <f>IF(Orders!U9329&gt;500,"Yüksək Satış","Aşağı Satış")</f>
        <v>Aşağı Satış</v>
      </c>
      <c r="D9329" s="26" t="str">
        <f>IF(Orders!U9329&gt;500,IF(Orders!E9329="First Class",IF(Orders!W9329=0,"VIP","Special"),"Formal"),"Normal")</f>
        <v>Normal</v>
      </c>
      <c r="E9329" s="26" cm="1">
        <f t="array" ref="E9329">_xlfn.IFS(Orders!W9329=0,"Endirim Yoxdur",SUMIFS(Orders!$V:$V,Orders!$T:$T,Orders!T9329)&gt;10,ROUND(Orders!W9329*1.15,2),SUMIFS(Orders!$V:$V,Orders!$T:$T,Orders!T9329)&lt;=10,"Endirim Yoxdur")</f>
        <v>0.46</v>
      </c>
    </row>
    <row r="9330" spans="3:5" x14ac:dyDescent="0.25">
      <c r="C9330" s="26" t="str">
        <f>IF(Orders!U9330&gt;500,"Yüksək Satış","Aşağı Satış")</f>
        <v>Aşağı Satış</v>
      </c>
      <c r="D9330" s="26" t="str">
        <f>IF(Orders!U9330&gt;500,IF(Orders!E9330="First Class",IF(Orders!W9330=0,"VIP","Special"),"Formal"),"Normal")</f>
        <v>Normal</v>
      </c>
      <c r="E9330" s="26" cm="1">
        <f t="array" ref="E9330">_xlfn.IFS(Orders!W9330=0,"Endirim Yoxdur",SUMIFS(Orders!$V:$V,Orders!$T:$T,Orders!T9330)&gt;10,ROUND(Orders!W9330*1.15,2),SUMIFS(Orders!$V:$V,Orders!$T:$T,Orders!T9330)&lt;=10,"Endirim Yoxdur")</f>
        <v>0.92</v>
      </c>
    </row>
    <row r="9331" spans="3:5" x14ac:dyDescent="0.25">
      <c r="C9331" s="26" t="str">
        <f>IF(Orders!U9331&gt;500,"Yüksək Satış","Aşağı Satış")</f>
        <v>Aşağı Satış</v>
      </c>
      <c r="D9331" s="26" t="str">
        <f>IF(Orders!U9331&gt;500,IF(Orders!E9331="First Class",IF(Orders!W9331=0,"VIP","Special"),"Formal"),"Normal")</f>
        <v>Normal</v>
      </c>
      <c r="E9331" s="26" cm="1">
        <f t="array" ref="E9331">_xlfn.IFS(Orders!W9331=0,"Endirim Yoxdur",SUMIFS(Orders!$V:$V,Orders!$T:$T,Orders!T9331)&gt;10,ROUND(Orders!W9331*1.15,2),SUMIFS(Orders!$V:$V,Orders!$T:$T,Orders!T9331)&lt;=10,"Endirim Yoxdur")</f>
        <v>0.23</v>
      </c>
    </row>
    <row r="9332" spans="3:5" x14ac:dyDescent="0.25">
      <c r="C9332" s="26" t="str">
        <f>IF(Orders!U9332&gt;500,"Yüksək Satış","Aşağı Satış")</f>
        <v>Aşağı Satış</v>
      </c>
      <c r="D9332" s="26" t="str">
        <f>IF(Orders!U9332&gt;500,IF(Orders!E9332="First Class",IF(Orders!W9332=0,"VIP","Special"),"Formal"),"Normal")</f>
        <v>Normal</v>
      </c>
      <c r="E9332" s="26" cm="1">
        <f t="array" ref="E9332">_xlfn.IFS(Orders!W9332=0,"Endirim Yoxdur",SUMIFS(Orders!$V:$V,Orders!$T:$T,Orders!T9332)&gt;10,ROUND(Orders!W9332*1.15,2),SUMIFS(Orders!$V:$V,Orders!$T:$T,Orders!T9332)&lt;=10,"Endirim Yoxdur")</f>
        <v>0.23</v>
      </c>
    </row>
    <row r="9333" spans="3:5" x14ac:dyDescent="0.25">
      <c r="C9333" s="26" t="str">
        <f>IF(Orders!U9333&gt;500,"Yüksək Satış","Aşağı Satış")</f>
        <v>Aşağı Satış</v>
      </c>
      <c r="D9333" s="26" t="str">
        <f>IF(Orders!U9333&gt;500,IF(Orders!E9333="First Class",IF(Orders!W9333=0,"VIP","Special"),"Formal"),"Normal")</f>
        <v>Normal</v>
      </c>
      <c r="E9333" s="26" cm="1">
        <f t="array" ref="E9333">_xlfn.IFS(Orders!W9333=0,"Endirim Yoxdur",SUMIFS(Orders!$V:$V,Orders!$T:$T,Orders!T9333)&gt;10,ROUND(Orders!W9333*1.15,2),SUMIFS(Orders!$V:$V,Orders!$T:$T,Orders!T9333)&lt;=10,"Endirim Yoxdur")</f>
        <v>0.81</v>
      </c>
    </row>
    <row r="9334" spans="3:5" x14ac:dyDescent="0.25">
      <c r="C9334" s="26" t="str">
        <f>IF(Orders!U9334&gt;500,"Yüksək Satış","Aşağı Satış")</f>
        <v>Aşağı Satış</v>
      </c>
      <c r="D9334" s="26" t="str">
        <f>IF(Orders!U9334&gt;500,IF(Orders!E9334="First Class",IF(Orders!W9334=0,"VIP","Special"),"Formal"),"Normal")</f>
        <v>Normal</v>
      </c>
      <c r="E9334" s="26" t="str" cm="1">
        <f t="array" ref="E9334">_xlfn.IFS(Orders!W9334=0,"Endirim Yoxdur",SUMIFS(Orders!$V:$V,Orders!$T:$T,Orders!T9334)&gt;10,ROUND(Orders!W9334*1.15,2),SUMIFS(Orders!$V:$V,Orders!$T:$T,Orders!T9334)&lt;=10,"Endirim Yoxdur")</f>
        <v>Endirim Yoxdur</v>
      </c>
    </row>
    <row r="9335" spans="3:5" x14ac:dyDescent="0.25">
      <c r="C9335" s="26" t="str">
        <f>IF(Orders!U9335&gt;500,"Yüksək Satış","Aşağı Satış")</f>
        <v>Aşağı Satış</v>
      </c>
      <c r="D9335" s="26" t="str">
        <f>IF(Orders!U9335&gt;500,IF(Orders!E9335="First Class",IF(Orders!W9335=0,"VIP","Special"),"Formal"),"Normal")</f>
        <v>Normal</v>
      </c>
      <c r="E9335" s="26" t="str" cm="1">
        <f t="array" ref="E9335">_xlfn.IFS(Orders!W9335=0,"Endirim Yoxdur",SUMIFS(Orders!$V:$V,Orders!$T:$T,Orders!T9335)&gt;10,ROUND(Orders!W9335*1.15,2),SUMIFS(Orders!$V:$V,Orders!$T:$T,Orders!T9335)&lt;=10,"Endirim Yoxdur")</f>
        <v>Endirim Yoxdur</v>
      </c>
    </row>
    <row r="9336" spans="3:5" x14ac:dyDescent="0.25">
      <c r="C9336" s="26" t="str">
        <f>IF(Orders!U9336&gt;500,"Yüksək Satış","Aşağı Satış")</f>
        <v>Aşağı Satış</v>
      </c>
      <c r="D9336" s="26" t="str">
        <f>IF(Orders!U9336&gt;500,IF(Orders!E9336="First Class",IF(Orders!W9336=0,"VIP","Special"),"Formal"),"Normal")</f>
        <v>Normal</v>
      </c>
      <c r="E9336" s="26" t="str" cm="1">
        <f t="array" ref="E9336">_xlfn.IFS(Orders!W9336=0,"Endirim Yoxdur",SUMIFS(Orders!$V:$V,Orders!$T:$T,Orders!T9336)&gt;10,ROUND(Orders!W9336*1.15,2),SUMIFS(Orders!$V:$V,Orders!$T:$T,Orders!T9336)&lt;=10,"Endirim Yoxdur")</f>
        <v>Endirim Yoxdur</v>
      </c>
    </row>
    <row r="9337" spans="3:5" x14ac:dyDescent="0.25">
      <c r="C9337" s="26" t="str">
        <f>IF(Orders!U9337&gt;500,"Yüksək Satış","Aşağı Satış")</f>
        <v>Aşağı Satış</v>
      </c>
      <c r="D9337" s="26" t="str">
        <f>IF(Orders!U9337&gt;500,IF(Orders!E9337="First Class",IF(Orders!W9337=0,"VIP","Special"),"Formal"),"Normal")</f>
        <v>Normal</v>
      </c>
      <c r="E9337" s="26" t="str" cm="1">
        <f t="array" ref="E9337">_xlfn.IFS(Orders!W9337=0,"Endirim Yoxdur",SUMIFS(Orders!$V:$V,Orders!$T:$T,Orders!T9337)&gt;10,ROUND(Orders!W9337*1.15,2),SUMIFS(Orders!$V:$V,Orders!$T:$T,Orders!T9337)&lt;=10,"Endirim Yoxdur")</f>
        <v>Endirim Yoxdur</v>
      </c>
    </row>
    <row r="9338" spans="3:5" x14ac:dyDescent="0.25">
      <c r="C9338" s="26" t="str">
        <f>IF(Orders!U9338&gt;500,"Yüksək Satış","Aşağı Satış")</f>
        <v>Aşağı Satış</v>
      </c>
      <c r="D9338" s="26" t="str">
        <f>IF(Orders!U9338&gt;500,IF(Orders!E9338="First Class",IF(Orders!W9338=0,"VIP","Special"),"Formal"),"Normal")</f>
        <v>Normal</v>
      </c>
      <c r="E9338" s="26" t="str" cm="1">
        <f t="array" ref="E9338">_xlfn.IFS(Orders!W9338=0,"Endirim Yoxdur",SUMIFS(Orders!$V:$V,Orders!$T:$T,Orders!T9338)&gt;10,ROUND(Orders!W9338*1.15,2),SUMIFS(Orders!$V:$V,Orders!$T:$T,Orders!T9338)&lt;=10,"Endirim Yoxdur")</f>
        <v>Endirim Yoxdur</v>
      </c>
    </row>
    <row r="9339" spans="3:5" x14ac:dyDescent="0.25">
      <c r="C9339" s="26" t="str">
        <f>IF(Orders!U9339&gt;500,"Yüksək Satış","Aşağı Satış")</f>
        <v>Aşağı Satış</v>
      </c>
      <c r="D9339" s="26" t="str">
        <f>IF(Orders!U9339&gt;500,IF(Orders!E9339="First Class",IF(Orders!W9339=0,"VIP","Special"),"Formal"),"Normal")</f>
        <v>Normal</v>
      </c>
      <c r="E9339" s="26" t="str" cm="1">
        <f t="array" ref="E9339">_xlfn.IFS(Orders!W9339=0,"Endirim Yoxdur",SUMIFS(Orders!$V:$V,Orders!$T:$T,Orders!T9339)&gt;10,ROUND(Orders!W9339*1.15,2),SUMIFS(Orders!$V:$V,Orders!$T:$T,Orders!T9339)&lt;=10,"Endirim Yoxdur")</f>
        <v>Endirim Yoxdur</v>
      </c>
    </row>
    <row r="9340" spans="3:5" x14ac:dyDescent="0.25">
      <c r="C9340" s="26" t="str">
        <f>IF(Orders!U9340&gt;500,"Yüksək Satış","Aşağı Satış")</f>
        <v>Aşağı Satış</v>
      </c>
      <c r="D9340" s="26" t="str">
        <f>IF(Orders!U9340&gt;500,IF(Orders!E9340="First Class",IF(Orders!W9340=0,"VIP","Special"),"Formal"),"Normal")</f>
        <v>Normal</v>
      </c>
      <c r="E9340" s="26" cm="1">
        <f t="array" ref="E9340">_xlfn.IFS(Orders!W9340=0,"Endirim Yoxdur",SUMIFS(Orders!$V:$V,Orders!$T:$T,Orders!T9340)&gt;10,ROUND(Orders!W9340*1.15,2),SUMIFS(Orders!$V:$V,Orders!$T:$T,Orders!T9340)&lt;=10,"Endirim Yoxdur")</f>
        <v>0.23</v>
      </c>
    </row>
    <row r="9341" spans="3:5" x14ac:dyDescent="0.25">
      <c r="C9341" s="26" t="str">
        <f>IF(Orders!U9341&gt;500,"Yüksək Satış","Aşağı Satış")</f>
        <v>Aşağı Satış</v>
      </c>
      <c r="D9341" s="26" t="str">
        <f>IF(Orders!U9341&gt;500,IF(Orders!E9341="First Class",IF(Orders!W9341=0,"VIP","Special"),"Formal"),"Normal")</f>
        <v>Normal</v>
      </c>
      <c r="E9341" s="26" t="str" cm="1">
        <f t="array" ref="E9341">_xlfn.IFS(Orders!W9341=0,"Endirim Yoxdur",SUMIFS(Orders!$V:$V,Orders!$T:$T,Orders!T9341)&gt;10,ROUND(Orders!W9341*1.15,2),SUMIFS(Orders!$V:$V,Orders!$T:$T,Orders!T9341)&lt;=10,"Endirim Yoxdur")</f>
        <v>Endirim Yoxdur</v>
      </c>
    </row>
    <row r="9342" spans="3:5" x14ac:dyDescent="0.25">
      <c r="C9342" s="26" t="str">
        <f>IF(Orders!U9342&gt;500,"Yüksək Satış","Aşağı Satış")</f>
        <v>Aşağı Satış</v>
      </c>
      <c r="D9342" s="26" t="str">
        <f>IF(Orders!U9342&gt;500,IF(Orders!E9342="First Class",IF(Orders!W9342=0,"VIP","Special"),"Formal"),"Normal")</f>
        <v>Normal</v>
      </c>
      <c r="E9342" s="26" t="str" cm="1">
        <f t="array" ref="E9342">_xlfn.IFS(Orders!W9342=0,"Endirim Yoxdur",SUMIFS(Orders!$V:$V,Orders!$T:$T,Orders!T9342)&gt;10,ROUND(Orders!W9342*1.15,2),SUMIFS(Orders!$V:$V,Orders!$T:$T,Orders!T9342)&lt;=10,"Endirim Yoxdur")</f>
        <v>Endirim Yoxdur</v>
      </c>
    </row>
    <row r="9343" spans="3:5" x14ac:dyDescent="0.25">
      <c r="C9343" s="26" t="str">
        <f>IF(Orders!U9343&gt;500,"Yüksək Satış","Aşağı Satış")</f>
        <v>Aşağı Satış</v>
      </c>
      <c r="D9343" s="26" t="str">
        <f>IF(Orders!U9343&gt;500,IF(Orders!E9343="First Class",IF(Orders!W9343=0,"VIP","Special"),"Formal"),"Normal")</f>
        <v>Normal</v>
      </c>
      <c r="E9343" s="26" t="str" cm="1">
        <f t="array" ref="E9343">_xlfn.IFS(Orders!W9343=0,"Endirim Yoxdur",SUMIFS(Orders!$V:$V,Orders!$T:$T,Orders!T9343)&gt;10,ROUND(Orders!W9343*1.15,2),SUMIFS(Orders!$V:$V,Orders!$T:$T,Orders!T9343)&lt;=10,"Endirim Yoxdur")</f>
        <v>Endirim Yoxdur</v>
      </c>
    </row>
    <row r="9344" spans="3:5" x14ac:dyDescent="0.25">
      <c r="C9344" s="26" t="str">
        <f>IF(Orders!U9344&gt;500,"Yüksək Satış","Aşağı Satış")</f>
        <v>Aşağı Satış</v>
      </c>
      <c r="D9344" s="26" t="str">
        <f>IF(Orders!U9344&gt;500,IF(Orders!E9344="First Class",IF(Orders!W9344=0,"VIP","Special"),"Formal"),"Normal")</f>
        <v>Normal</v>
      </c>
      <c r="E9344" s="26" cm="1">
        <f t="array" ref="E9344">_xlfn.IFS(Orders!W9344=0,"Endirim Yoxdur",SUMIFS(Orders!$V:$V,Orders!$T:$T,Orders!T9344)&gt;10,ROUND(Orders!W9344*1.15,2),SUMIFS(Orders!$V:$V,Orders!$T:$T,Orders!T9344)&lt;=10,"Endirim Yoxdur")</f>
        <v>0.23</v>
      </c>
    </row>
    <row r="9345" spans="3:5" x14ac:dyDescent="0.25">
      <c r="C9345" s="26" t="str">
        <f>IF(Orders!U9345&gt;500,"Yüksək Satış","Aşağı Satış")</f>
        <v>Aşağı Satış</v>
      </c>
      <c r="D9345" s="26" t="str">
        <f>IF(Orders!U9345&gt;500,IF(Orders!E9345="First Class",IF(Orders!W9345=0,"VIP","Special"),"Formal"),"Normal")</f>
        <v>Normal</v>
      </c>
      <c r="E9345" s="26" cm="1">
        <f t="array" ref="E9345">_xlfn.IFS(Orders!W9345=0,"Endirim Yoxdur",SUMIFS(Orders!$V:$V,Orders!$T:$T,Orders!T9345)&gt;10,ROUND(Orders!W9345*1.15,2),SUMIFS(Orders!$V:$V,Orders!$T:$T,Orders!T9345)&lt;=10,"Endirim Yoxdur")</f>
        <v>0.23</v>
      </c>
    </row>
    <row r="9346" spans="3:5" x14ac:dyDescent="0.25">
      <c r="C9346" s="26" t="str">
        <f>IF(Orders!U9346&gt;500,"Yüksək Satış","Aşağı Satış")</f>
        <v>Aşağı Satış</v>
      </c>
      <c r="D9346" s="26" t="str">
        <f>IF(Orders!U9346&gt;500,IF(Orders!E9346="First Class",IF(Orders!W9346=0,"VIP","Special"),"Formal"),"Normal")</f>
        <v>Normal</v>
      </c>
      <c r="E9346" s="26" cm="1">
        <f t="array" ref="E9346">_xlfn.IFS(Orders!W9346=0,"Endirim Yoxdur",SUMIFS(Orders!$V:$V,Orders!$T:$T,Orders!T9346)&gt;10,ROUND(Orders!W9346*1.15,2),SUMIFS(Orders!$V:$V,Orders!$T:$T,Orders!T9346)&lt;=10,"Endirim Yoxdur")</f>
        <v>0.35</v>
      </c>
    </row>
    <row r="9347" spans="3:5" x14ac:dyDescent="0.25">
      <c r="C9347" s="26" t="str">
        <f>IF(Orders!U9347&gt;500,"Yüksək Satış","Aşağı Satış")</f>
        <v>Aşağı Satış</v>
      </c>
      <c r="D9347" s="26" t="str">
        <f>IF(Orders!U9347&gt;500,IF(Orders!E9347="First Class",IF(Orders!W9347=0,"VIP","Special"),"Formal"),"Normal")</f>
        <v>Normal</v>
      </c>
      <c r="E9347" s="26" t="str" cm="1">
        <f t="array" ref="E9347">_xlfn.IFS(Orders!W9347=0,"Endirim Yoxdur",SUMIFS(Orders!$V:$V,Orders!$T:$T,Orders!T9347)&gt;10,ROUND(Orders!W9347*1.15,2),SUMIFS(Orders!$V:$V,Orders!$T:$T,Orders!T9347)&lt;=10,"Endirim Yoxdur")</f>
        <v>Endirim Yoxdur</v>
      </c>
    </row>
    <row r="9348" spans="3:5" x14ac:dyDescent="0.25">
      <c r="C9348" s="26" t="str">
        <f>IF(Orders!U9348&gt;500,"Yüksək Satış","Aşağı Satış")</f>
        <v>Aşağı Satış</v>
      </c>
      <c r="D9348" s="26" t="str">
        <f>IF(Orders!U9348&gt;500,IF(Orders!E9348="First Class",IF(Orders!W9348=0,"VIP","Special"),"Formal"),"Normal")</f>
        <v>Normal</v>
      </c>
      <c r="E9348" s="26" cm="1">
        <f t="array" ref="E9348">_xlfn.IFS(Orders!W9348=0,"Endirim Yoxdur",SUMIFS(Orders!$V:$V,Orders!$T:$T,Orders!T9348)&gt;10,ROUND(Orders!W9348*1.15,2),SUMIFS(Orders!$V:$V,Orders!$T:$T,Orders!T9348)&lt;=10,"Endirim Yoxdur")</f>
        <v>0.69</v>
      </c>
    </row>
    <row r="9349" spans="3:5" x14ac:dyDescent="0.25">
      <c r="C9349" s="26" t="str">
        <f>IF(Orders!U9349&gt;500,"Yüksək Satış","Aşağı Satış")</f>
        <v>Aşağı Satış</v>
      </c>
      <c r="D9349" s="26" t="str">
        <f>IF(Orders!U9349&gt;500,IF(Orders!E9349="First Class",IF(Orders!W9349=0,"VIP","Special"),"Formal"),"Normal")</f>
        <v>Normal</v>
      </c>
      <c r="E9349" s="26" cm="1">
        <f t="array" ref="E9349">_xlfn.IFS(Orders!W9349=0,"Endirim Yoxdur",SUMIFS(Orders!$V:$V,Orders!$T:$T,Orders!T9349)&gt;10,ROUND(Orders!W9349*1.15,2),SUMIFS(Orders!$V:$V,Orders!$T:$T,Orders!T9349)&lt;=10,"Endirim Yoxdur")</f>
        <v>0.23</v>
      </c>
    </row>
    <row r="9350" spans="3:5" x14ac:dyDescent="0.25">
      <c r="C9350" s="26" t="str">
        <f>IF(Orders!U9350&gt;500,"Yüksək Satış","Aşağı Satış")</f>
        <v>Yüksək Satış</v>
      </c>
      <c r="D9350" s="26" t="str">
        <f>IF(Orders!U9350&gt;500,IF(Orders!E9350="First Class",IF(Orders!W9350=0,"VIP","Special"),"Formal"),"Normal")</f>
        <v>Formal</v>
      </c>
      <c r="E9350" s="26" t="str" cm="1">
        <f t="array" ref="E9350">_xlfn.IFS(Orders!W9350=0,"Endirim Yoxdur",SUMIFS(Orders!$V:$V,Orders!$T:$T,Orders!T9350)&gt;10,ROUND(Orders!W9350*1.15,2),SUMIFS(Orders!$V:$V,Orders!$T:$T,Orders!T9350)&lt;=10,"Endirim Yoxdur")</f>
        <v>Endirim Yoxdur</v>
      </c>
    </row>
    <row r="9351" spans="3:5" x14ac:dyDescent="0.25">
      <c r="C9351" s="26" t="str">
        <f>IF(Orders!U9351&gt;500,"Yüksək Satış","Aşağı Satış")</f>
        <v>Aşağı Satış</v>
      </c>
      <c r="D9351" s="26" t="str">
        <f>IF(Orders!U9351&gt;500,IF(Orders!E9351="First Class",IF(Orders!W9351=0,"VIP","Special"),"Formal"),"Normal")</f>
        <v>Normal</v>
      </c>
      <c r="E9351" s="26" cm="1">
        <f t="array" ref="E9351">_xlfn.IFS(Orders!W9351=0,"Endirim Yoxdur",SUMIFS(Orders!$V:$V,Orders!$T:$T,Orders!T9351)&gt;10,ROUND(Orders!W9351*1.15,2),SUMIFS(Orders!$V:$V,Orders!$T:$T,Orders!T9351)&lt;=10,"Endirim Yoxdur")</f>
        <v>0.23</v>
      </c>
    </row>
    <row r="9352" spans="3:5" x14ac:dyDescent="0.25">
      <c r="C9352" s="26" t="str">
        <f>IF(Orders!U9352&gt;500,"Yüksək Satış","Aşağı Satış")</f>
        <v>Aşağı Satış</v>
      </c>
      <c r="D9352" s="26" t="str">
        <f>IF(Orders!U9352&gt;500,IF(Orders!E9352="First Class",IF(Orders!W9352=0,"VIP","Special"),"Formal"),"Normal")</f>
        <v>Normal</v>
      </c>
      <c r="E9352" s="26" t="str" cm="1">
        <f t="array" ref="E9352">_xlfn.IFS(Orders!W9352=0,"Endirim Yoxdur",SUMIFS(Orders!$V:$V,Orders!$T:$T,Orders!T9352)&gt;10,ROUND(Orders!W9352*1.15,2),SUMIFS(Orders!$V:$V,Orders!$T:$T,Orders!T9352)&lt;=10,"Endirim Yoxdur")</f>
        <v>Endirim Yoxdur</v>
      </c>
    </row>
    <row r="9353" spans="3:5" x14ac:dyDescent="0.25">
      <c r="C9353" s="26" t="str">
        <f>IF(Orders!U9353&gt;500,"Yüksək Satış","Aşağı Satış")</f>
        <v>Aşağı Satış</v>
      </c>
      <c r="D9353" s="26" t="str">
        <f>IF(Orders!U9353&gt;500,IF(Orders!E9353="First Class",IF(Orders!W9353=0,"VIP","Special"),"Formal"),"Normal")</f>
        <v>Normal</v>
      </c>
      <c r="E9353" s="26" t="str" cm="1">
        <f t="array" ref="E9353">_xlfn.IFS(Orders!W9353=0,"Endirim Yoxdur",SUMIFS(Orders!$V:$V,Orders!$T:$T,Orders!T9353)&gt;10,ROUND(Orders!W9353*1.15,2),SUMIFS(Orders!$V:$V,Orders!$T:$T,Orders!T9353)&lt;=10,"Endirim Yoxdur")</f>
        <v>Endirim Yoxdur</v>
      </c>
    </row>
    <row r="9354" spans="3:5" x14ac:dyDescent="0.25">
      <c r="C9354" s="26" t="str">
        <f>IF(Orders!U9354&gt;500,"Yüksək Satış","Aşağı Satış")</f>
        <v>Aşağı Satış</v>
      </c>
      <c r="D9354" s="26" t="str">
        <f>IF(Orders!U9354&gt;500,IF(Orders!E9354="First Class",IF(Orders!W9354=0,"VIP","Special"),"Formal"),"Normal")</f>
        <v>Normal</v>
      </c>
      <c r="E9354" s="26" cm="1">
        <f t="array" ref="E9354">_xlfn.IFS(Orders!W9354=0,"Endirim Yoxdur",SUMIFS(Orders!$V:$V,Orders!$T:$T,Orders!T9354)&gt;10,ROUND(Orders!W9354*1.15,2),SUMIFS(Orders!$V:$V,Orders!$T:$T,Orders!T9354)&lt;=10,"Endirim Yoxdur")</f>
        <v>0.92</v>
      </c>
    </row>
    <row r="9355" spans="3:5" x14ac:dyDescent="0.25">
      <c r="C9355" s="26" t="str">
        <f>IF(Orders!U9355&gt;500,"Yüksək Satış","Aşağı Satış")</f>
        <v>Aşağı Satış</v>
      </c>
      <c r="D9355" s="26" t="str">
        <f>IF(Orders!U9355&gt;500,IF(Orders!E9355="First Class",IF(Orders!W9355=0,"VIP","Special"),"Formal"),"Normal")</f>
        <v>Normal</v>
      </c>
      <c r="E9355" s="26" cm="1">
        <f t="array" ref="E9355">_xlfn.IFS(Orders!W9355=0,"Endirim Yoxdur",SUMIFS(Orders!$V:$V,Orders!$T:$T,Orders!T9355)&gt;10,ROUND(Orders!W9355*1.15,2),SUMIFS(Orders!$V:$V,Orders!$T:$T,Orders!T9355)&lt;=10,"Endirim Yoxdur")</f>
        <v>0.81</v>
      </c>
    </row>
    <row r="9356" spans="3:5" x14ac:dyDescent="0.25">
      <c r="C9356" s="26" t="str">
        <f>IF(Orders!U9356&gt;500,"Yüksək Satış","Aşağı Satış")</f>
        <v>Aşağı Satış</v>
      </c>
      <c r="D9356" s="26" t="str">
        <f>IF(Orders!U9356&gt;500,IF(Orders!E9356="First Class",IF(Orders!W9356=0,"VIP","Special"),"Formal"),"Normal")</f>
        <v>Normal</v>
      </c>
      <c r="E9356" s="26" cm="1">
        <f t="array" ref="E9356">_xlfn.IFS(Orders!W9356=0,"Endirim Yoxdur",SUMIFS(Orders!$V:$V,Orders!$T:$T,Orders!T9356)&gt;10,ROUND(Orders!W9356*1.15,2),SUMIFS(Orders!$V:$V,Orders!$T:$T,Orders!T9356)&lt;=10,"Endirim Yoxdur")</f>
        <v>0.81</v>
      </c>
    </row>
    <row r="9357" spans="3:5" x14ac:dyDescent="0.25">
      <c r="C9357" s="26" t="str">
        <f>IF(Orders!U9357&gt;500,"Yüksək Satış","Aşağı Satış")</f>
        <v>Aşağı Satış</v>
      </c>
      <c r="D9357" s="26" t="str">
        <f>IF(Orders!U9357&gt;500,IF(Orders!E9357="First Class",IF(Orders!W9357=0,"VIP","Special"),"Formal"),"Normal")</f>
        <v>Normal</v>
      </c>
      <c r="E9357" s="26" t="str" cm="1">
        <f t="array" ref="E9357">_xlfn.IFS(Orders!W9357=0,"Endirim Yoxdur",SUMIFS(Orders!$V:$V,Orders!$T:$T,Orders!T9357)&gt;10,ROUND(Orders!W9357*1.15,2),SUMIFS(Orders!$V:$V,Orders!$T:$T,Orders!T9357)&lt;=10,"Endirim Yoxdur")</f>
        <v>Endirim Yoxdur</v>
      </c>
    </row>
    <row r="9358" spans="3:5" x14ac:dyDescent="0.25">
      <c r="C9358" s="26" t="str">
        <f>IF(Orders!U9358&gt;500,"Yüksək Satış","Aşağı Satış")</f>
        <v>Aşağı Satış</v>
      </c>
      <c r="D9358" s="26" t="str">
        <f>IF(Orders!U9358&gt;500,IF(Orders!E9358="First Class",IF(Orders!W9358=0,"VIP","Special"),"Formal"),"Normal")</f>
        <v>Normal</v>
      </c>
      <c r="E9358" s="26" t="str" cm="1">
        <f t="array" ref="E9358">_xlfn.IFS(Orders!W9358=0,"Endirim Yoxdur",SUMIFS(Orders!$V:$V,Orders!$T:$T,Orders!T9358)&gt;10,ROUND(Orders!W9358*1.15,2),SUMIFS(Orders!$V:$V,Orders!$T:$T,Orders!T9358)&lt;=10,"Endirim Yoxdur")</f>
        <v>Endirim Yoxdur</v>
      </c>
    </row>
    <row r="9359" spans="3:5" x14ac:dyDescent="0.25">
      <c r="C9359" s="26" t="str">
        <f>IF(Orders!U9359&gt;500,"Yüksək Satış","Aşağı Satış")</f>
        <v>Aşağı Satış</v>
      </c>
      <c r="D9359" s="26" t="str">
        <f>IF(Orders!U9359&gt;500,IF(Orders!E9359="First Class",IF(Orders!W9359=0,"VIP","Special"),"Formal"),"Normal")</f>
        <v>Normal</v>
      </c>
      <c r="E9359" s="26" t="str" cm="1">
        <f t="array" ref="E9359">_xlfn.IFS(Orders!W9359=0,"Endirim Yoxdur",SUMIFS(Orders!$V:$V,Orders!$T:$T,Orders!T9359)&gt;10,ROUND(Orders!W9359*1.15,2),SUMIFS(Orders!$V:$V,Orders!$T:$T,Orders!T9359)&lt;=10,"Endirim Yoxdur")</f>
        <v>Endirim Yoxdur</v>
      </c>
    </row>
    <row r="9360" spans="3:5" x14ac:dyDescent="0.25">
      <c r="C9360" s="26" t="str">
        <f>IF(Orders!U9360&gt;500,"Yüksək Satış","Aşağı Satış")</f>
        <v>Aşağı Satış</v>
      </c>
      <c r="D9360" s="26" t="str">
        <f>IF(Orders!U9360&gt;500,IF(Orders!E9360="First Class",IF(Orders!W9360=0,"VIP","Special"),"Formal"),"Normal")</f>
        <v>Normal</v>
      </c>
      <c r="E9360" s="26" cm="1">
        <f t="array" ref="E9360">_xlfn.IFS(Orders!W9360=0,"Endirim Yoxdur",SUMIFS(Orders!$V:$V,Orders!$T:$T,Orders!T9360)&gt;10,ROUND(Orders!W9360*1.15,2),SUMIFS(Orders!$V:$V,Orders!$T:$T,Orders!T9360)&lt;=10,"Endirim Yoxdur")</f>
        <v>0.23</v>
      </c>
    </row>
    <row r="9361" spans="3:5" x14ac:dyDescent="0.25">
      <c r="C9361" s="26" t="str">
        <f>IF(Orders!U9361&gt;500,"Yüksək Satış","Aşağı Satış")</f>
        <v>Aşağı Satış</v>
      </c>
      <c r="D9361" s="26" t="str">
        <f>IF(Orders!U9361&gt;500,IF(Orders!E9361="First Class",IF(Orders!W9361=0,"VIP","Special"),"Formal"),"Normal")</f>
        <v>Normal</v>
      </c>
      <c r="E9361" s="26" t="str" cm="1">
        <f t="array" ref="E9361">_xlfn.IFS(Orders!W9361=0,"Endirim Yoxdur",SUMIFS(Orders!$V:$V,Orders!$T:$T,Orders!T9361)&gt;10,ROUND(Orders!W9361*1.15,2),SUMIFS(Orders!$V:$V,Orders!$T:$T,Orders!T9361)&lt;=10,"Endirim Yoxdur")</f>
        <v>Endirim Yoxdur</v>
      </c>
    </row>
    <row r="9362" spans="3:5" x14ac:dyDescent="0.25">
      <c r="C9362" s="26" t="str">
        <f>IF(Orders!U9362&gt;500,"Yüksək Satış","Aşağı Satış")</f>
        <v>Aşağı Satış</v>
      </c>
      <c r="D9362" s="26" t="str">
        <f>IF(Orders!U9362&gt;500,IF(Orders!E9362="First Class",IF(Orders!W9362=0,"VIP","Special"),"Formal"),"Normal")</f>
        <v>Normal</v>
      </c>
      <c r="E9362" s="26" cm="1">
        <f t="array" ref="E9362">_xlfn.IFS(Orders!W9362=0,"Endirim Yoxdur",SUMIFS(Orders!$V:$V,Orders!$T:$T,Orders!T9362)&gt;10,ROUND(Orders!W9362*1.15,2),SUMIFS(Orders!$V:$V,Orders!$T:$T,Orders!T9362)&lt;=10,"Endirim Yoxdur")</f>
        <v>0.23</v>
      </c>
    </row>
    <row r="9363" spans="3:5" x14ac:dyDescent="0.25">
      <c r="C9363" s="26" t="str">
        <f>IF(Orders!U9363&gt;500,"Yüksək Satış","Aşağı Satış")</f>
        <v>Aşağı Satış</v>
      </c>
      <c r="D9363" s="26" t="str">
        <f>IF(Orders!U9363&gt;500,IF(Orders!E9363="First Class",IF(Orders!W9363=0,"VIP","Special"),"Formal"),"Normal")</f>
        <v>Normal</v>
      </c>
      <c r="E9363" s="26" t="str" cm="1">
        <f t="array" ref="E9363">_xlfn.IFS(Orders!W9363=0,"Endirim Yoxdur",SUMIFS(Orders!$V:$V,Orders!$T:$T,Orders!T9363)&gt;10,ROUND(Orders!W9363*1.15,2),SUMIFS(Orders!$V:$V,Orders!$T:$T,Orders!T9363)&lt;=10,"Endirim Yoxdur")</f>
        <v>Endirim Yoxdur</v>
      </c>
    </row>
    <row r="9364" spans="3:5" x14ac:dyDescent="0.25">
      <c r="C9364" s="26" t="str">
        <f>IF(Orders!U9364&gt;500,"Yüksək Satış","Aşağı Satış")</f>
        <v>Aşağı Satış</v>
      </c>
      <c r="D9364" s="26" t="str">
        <f>IF(Orders!U9364&gt;500,IF(Orders!E9364="First Class",IF(Orders!W9364=0,"VIP","Special"),"Formal"),"Normal")</f>
        <v>Normal</v>
      </c>
      <c r="E9364" s="26" t="str" cm="1">
        <f t="array" ref="E9364">_xlfn.IFS(Orders!W9364=0,"Endirim Yoxdur",SUMIFS(Orders!$V:$V,Orders!$T:$T,Orders!T9364)&gt;10,ROUND(Orders!W9364*1.15,2),SUMIFS(Orders!$V:$V,Orders!$T:$T,Orders!T9364)&lt;=10,"Endirim Yoxdur")</f>
        <v>Endirim Yoxdur</v>
      </c>
    </row>
    <row r="9365" spans="3:5" x14ac:dyDescent="0.25">
      <c r="C9365" s="26" t="str">
        <f>IF(Orders!U9365&gt;500,"Yüksək Satış","Aşağı Satış")</f>
        <v>Aşağı Satış</v>
      </c>
      <c r="D9365" s="26" t="str">
        <f>IF(Orders!U9365&gt;500,IF(Orders!E9365="First Class",IF(Orders!W9365=0,"VIP","Special"),"Formal"),"Normal")</f>
        <v>Normal</v>
      </c>
      <c r="E9365" s="26" t="str" cm="1">
        <f t="array" ref="E9365">_xlfn.IFS(Orders!W9365=0,"Endirim Yoxdur",SUMIFS(Orders!$V:$V,Orders!$T:$T,Orders!T9365)&gt;10,ROUND(Orders!W9365*1.15,2),SUMIFS(Orders!$V:$V,Orders!$T:$T,Orders!T9365)&lt;=10,"Endirim Yoxdur")</f>
        <v>Endirim Yoxdur</v>
      </c>
    </row>
    <row r="9366" spans="3:5" x14ac:dyDescent="0.25">
      <c r="C9366" s="26" t="str">
        <f>IF(Orders!U9366&gt;500,"Yüksək Satış","Aşağı Satış")</f>
        <v>Aşağı Satış</v>
      </c>
      <c r="D9366" s="26" t="str">
        <f>IF(Orders!U9366&gt;500,IF(Orders!E9366="First Class",IF(Orders!W9366=0,"VIP","Special"),"Formal"),"Normal")</f>
        <v>Normal</v>
      </c>
      <c r="E9366" s="26" t="str" cm="1">
        <f t="array" ref="E9366">_xlfn.IFS(Orders!W9366=0,"Endirim Yoxdur",SUMIFS(Orders!$V:$V,Orders!$T:$T,Orders!T9366)&gt;10,ROUND(Orders!W9366*1.15,2),SUMIFS(Orders!$V:$V,Orders!$T:$T,Orders!T9366)&lt;=10,"Endirim Yoxdur")</f>
        <v>Endirim Yoxdur</v>
      </c>
    </row>
    <row r="9367" spans="3:5" x14ac:dyDescent="0.25">
      <c r="C9367" s="26" t="str">
        <f>IF(Orders!U9367&gt;500,"Yüksək Satış","Aşağı Satış")</f>
        <v>Aşağı Satış</v>
      </c>
      <c r="D9367" s="26" t="str">
        <f>IF(Orders!U9367&gt;500,IF(Orders!E9367="First Class",IF(Orders!W9367=0,"VIP","Special"),"Formal"),"Normal")</f>
        <v>Normal</v>
      </c>
      <c r="E9367" s="26" cm="1">
        <f t="array" ref="E9367">_xlfn.IFS(Orders!W9367=0,"Endirim Yoxdur",SUMIFS(Orders!$V:$V,Orders!$T:$T,Orders!T9367)&gt;10,ROUND(Orders!W9367*1.15,2),SUMIFS(Orders!$V:$V,Orders!$T:$T,Orders!T9367)&lt;=10,"Endirim Yoxdur")</f>
        <v>0.23</v>
      </c>
    </row>
    <row r="9368" spans="3:5" x14ac:dyDescent="0.25">
      <c r="C9368" s="26" t="str">
        <f>IF(Orders!U9368&gt;500,"Yüksək Satış","Aşağı Satış")</f>
        <v>Aşağı Satış</v>
      </c>
      <c r="D9368" s="26" t="str">
        <f>IF(Orders!U9368&gt;500,IF(Orders!E9368="First Class",IF(Orders!W9368=0,"VIP","Special"),"Formal"),"Normal")</f>
        <v>Normal</v>
      </c>
      <c r="E9368" s="26" cm="1">
        <f t="array" ref="E9368">_xlfn.IFS(Orders!W9368=0,"Endirim Yoxdur",SUMIFS(Orders!$V:$V,Orders!$T:$T,Orders!T9368)&gt;10,ROUND(Orders!W9368*1.15,2),SUMIFS(Orders!$V:$V,Orders!$T:$T,Orders!T9368)&lt;=10,"Endirim Yoxdur")</f>
        <v>0.23</v>
      </c>
    </row>
    <row r="9369" spans="3:5" x14ac:dyDescent="0.25">
      <c r="C9369" s="26" t="str">
        <f>IF(Orders!U9369&gt;500,"Yüksək Satış","Aşağı Satış")</f>
        <v>Aşağı Satış</v>
      </c>
      <c r="D9369" s="26" t="str">
        <f>IF(Orders!U9369&gt;500,IF(Orders!E9369="First Class",IF(Orders!W9369=0,"VIP","Special"),"Formal"),"Normal")</f>
        <v>Normal</v>
      </c>
      <c r="E9369" s="26" t="str" cm="1">
        <f t="array" ref="E9369">_xlfn.IFS(Orders!W9369=0,"Endirim Yoxdur",SUMIFS(Orders!$V:$V,Orders!$T:$T,Orders!T9369)&gt;10,ROUND(Orders!W9369*1.15,2),SUMIFS(Orders!$V:$V,Orders!$T:$T,Orders!T9369)&lt;=10,"Endirim Yoxdur")</f>
        <v>Endirim Yoxdur</v>
      </c>
    </row>
    <row r="9370" spans="3:5" x14ac:dyDescent="0.25">
      <c r="C9370" s="26" t="str">
        <f>IF(Orders!U9370&gt;500,"Yüksək Satış","Aşağı Satış")</f>
        <v>Aşağı Satış</v>
      </c>
      <c r="D9370" s="26" t="str">
        <f>IF(Orders!U9370&gt;500,IF(Orders!E9370="First Class",IF(Orders!W9370=0,"VIP","Special"),"Formal"),"Normal")</f>
        <v>Normal</v>
      </c>
      <c r="E9370" s="26" t="str" cm="1">
        <f t="array" ref="E9370">_xlfn.IFS(Orders!W9370=0,"Endirim Yoxdur",SUMIFS(Orders!$V:$V,Orders!$T:$T,Orders!T9370)&gt;10,ROUND(Orders!W9370*1.15,2),SUMIFS(Orders!$V:$V,Orders!$T:$T,Orders!T9370)&lt;=10,"Endirim Yoxdur")</f>
        <v>Endirim Yoxdur</v>
      </c>
    </row>
    <row r="9371" spans="3:5" x14ac:dyDescent="0.25">
      <c r="C9371" s="26" t="str">
        <f>IF(Orders!U9371&gt;500,"Yüksək Satış","Aşağı Satış")</f>
        <v>Aşağı Satış</v>
      </c>
      <c r="D9371" s="26" t="str">
        <f>IF(Orders!U9371&gt;500,IF(Orders!E9371="First Class",IF(Orders!W9371=0,"VIP","Special"),"Formal"),"Normal")</f>
        <v>Normal</v>
      </c>
      <c r="E9371" s="26" t="str" cm="1">
        <f t="array" ref="E9371">_xlfn.IFS(Orders!W9371=0,"Endirim Yoxdur",SUMIFS(Orders!$V:$V,Orders!$T:$T,Orders!T9371)&gt;10,ROUND(Orders!W9371*1.15,2),SUMIFS(Orders!$V:$V,Orders!$T:$T,Orders!T9371)&lt;=10,"Endirim Yoxdur")</f>
        <v>Endirim Yoxdur</v>
      </c>
    </row>
    <row r="9372" spans="3:5" x14ac:dyDescent="0.25">
      <c r="C9372" s="26" t="str">
        <f>IF(Orders!U9372&gt;500,"Yüksək Satış","Aşağı Satış")</f>
        <v>Aşağı Satış</v>
      </c>
      <c r="D9372" s="26" t="str">
        <f>IF(Orders!U9372&gt;500,IF(Orders!E9372="First Class",IF(Orders!W9372=0,"VIP","Special"),"Formal"),"Normal")</f>
        <v>Normal</v>
      </c>
      <c r="E9372" s="26" t="str" cm="1">
        <f t="array" ref="E9372">_xlfn.IFS(Orders!W9372=0,"Endirim Yoxdur",SUMIFS(Orders!$V:$V,Orders!$T:$T,Orders!T9372)&gt;10,ROUND(Orders!W9372*1.15,2),SUMIFS(Orders!$V:$V,Orders!$T:$T,Orders!T9372)&lt;=10,"Endirim Yoxdur")</f>
        <v>Endirim Yoxdur</v>
      </c>
    </row>
    <row r="9373" spans="3:5" x14ac:dyDescent="0.25">
      <c r="C9373" s="26" t="str">
        <f>IF(Orders!U9373&gt;500,"Yüksək Satış","Aşağı Satış")</f>
        <v>Aşağı Satış</v>
      </c>
      <c r="D9373" s="26" t="str">
        <f>IF(Orders!U9373&gt;500,IF(Orders!E9373="First Class",IF(Orders!W9373=0,"VIP","Special"),"Formal"),"Normal")</f>
        <v>Normal</v>
      </c>
      <c r="E9373" s="26" cm="1">
        <f t="array" ref="E9373">_xlfn.IFS(Orders!W9373=0,"Endirim Yoxdur",SUMIFS(Orders!$V:$V,Orders!$T:$T,Orders!T9373)&gt;10,ROUND(Orders!W9373*1.15,2),SUMIFS(Orders!$V:$V,Orders!$T:$T,Orders!T9373)&lt;=10,"Endirim Yoxdur")</f>
        <v>0.46</v>
      </c>
    </row>
    <row r="9374" spans="3:5" x14ac:dyDescent="0.25">
      <c r="C9374" s="26" t="str">
        <f>IF(Orders!U9374&gt;500,"Yüksək Satış","Aşağı Satış")</f>
        <v>Aşağı Satış</v>
      </c>
      <c r="D9374" s="26" t="str">
        <f>IF(Orders!U9374&gt;500,IF(Orders!E9374="First Class",IF(Orders!W9374=0,"VIP","Special"),"Formal"),"Normal")</f>
        <v>Normal</v>
      </c>
      <c r="E9374" s="26" t="str" cm="1">
        <f t="array" ref="E9374">_xlfn.IFS(Orders!W9374=0,"Endirim Yoxdur",SUMIFS(Orders!$V:$V,Orders!$T:$T,Orders!T9374)&gt;10,ROUND(Orders!W9374*1.15,2),SUMIFS(Orders!$V:$V,Orders!$T:$T,Orders!T9374)&lt;=10,"Endirim Yoxdur")</f>
        <v>Endirim Yoxdur</v>
      </c>
    </row>
    <row r="9375" spans="3:5" x14ac:dyDescent="0.25">
      <c r="C9375" s="26" t="str">
        <f>IF(Orders!U9375&gt;500,"Yüksək Satış","Aşağı Satış")</f>
        <v>Aşağı Satış</v>
      </c>
      <c r="D9375" s="26" t="str">
        <f>IF(Orders!U9375&gt;500,IF(Orders!E9375="First Class",IF(Orders!W9375=0,"VIP","Special"),"Formal"),"Normal")</f>
        <v>Normal</v>
      </c>
      <c r="E9375" s="26" t="str" cm="1">
        <f t="array" ref="E9375">_xlfn.IFS(Orders!W9375=0,"Endirim Yoxdur",SUMIFS(Orders!$V:$V,Orders!$T:$T,Orders!T9375)&gt;10,ROUND(Orders!W9375*1.15,2),SUMIFS(Orders!$V:$V,Orders!$T:$T,Orders!T9375)&lt;=10,"Endirim Yoxdur")</f>
        <v>Endirim Yoxdur</v>
      </c>
    </row>
    <row r="9376" spans="3:5" x14ac:dyDescent="0.25">
      <c r="C9376" s="26" t="str">
        <f>IF(Orders!U9376&gt;500,"Yüksək Satış","Aşağı Satış")</f>
        <v>Aşağı Satış</v>
      </c>
      <c r="D9376" s="26" t="str">
        <f>IF(Orders!U9376&gt;500,IF(Orders!E9376="First Class",IF(Orders!W9376=0,"VIP","Special"),"Formal"),"Normal")</f>
        <v>Normal</v>
      </c>
      <c r="E9376" s="26" cm="1">
        <f t="array" ref="E9376">_xlfn.IFS(Orders!W9376=0,"Endirim Yoxdur",SUMIFS(Orders!$V:$V,Orders!$T:$T,Orders!T9376)&gt;10,ROUND(Orders!W9376*1.15,2),SUMIFS(Orders!$V:$V,Orders!$T:$T,Orders!T9376)&lt;=10,"Endirim Yoxdur")</f>
        <v>0.23</v>
      </c>
    </row>
    <row r="9377" spans="3:5" x14ac:dyDescent="0.25">
      <c r="C9377" s="26" t="str">
        <f>IF(Orders!U9377&gt;500,"Yüksək Satış","Aşağı Satış")</f>
        <v>Aşağı Satış</v>
      </c>
      <c r="D9377" s="26" t="str">
        <f>IF(Orders!U9377&gt;500,IF(Orders!E9377="First Class",IF(Orders!W9377=0,"VIP","Special"),"Formal"),"Normal")</f>
        <v>Normal</v>
      </c>
      <c r="E9377" s="26" t="str" cm="1">
        <f t="array" ref="E9377">_xlfn.IFS(Orders!W9377=0,"Endirim Yoxdur",SUMIFS(Orders!$V:$V,Orders!$T:$T,Orders!T9377)&gt;10,ROUND(Orders!W9377*1.15,2),SUMIFS(Orders!$V:$V,Orders!$T:$T,Orders!T9377)&lt;=10,"Endirim Yoxdur")</f>
        <v>Endirim Yoxdur</v>
      </c>
    </row>
    <row r="9378" spans="3:5" x14ac:dyDescent="0.25">
      <c r="C9378" s="26" t="str">
        <f>IF(Orders!U9378&gt;500,"Yüksək Satış","Aşağı Satış")</f>
        <v>Aşağı Satış</v>
      </c>
      <c r="D9378" s="26" t="str">
        <f>IF(Orders!U9378&gt;500,IF(Orders!E9378="First Class",IF(Orders!W9378=0,"VIP","Special"),"Formal"),"Normal")</f>
        <v>Normal</v>
      </c>
      <c r="E9378" s="26" t="str" cm="1">
        <f t="array" ref="E9378">_xlfn.IFS(Orders!W9378=0,"Endirim Yoxdur",SUMIFS(Orders!$V:$V,Orders!$T:$T,Orders!T9378)&gt;10,ROUND(Orders!W9378*1.15,2),SUMIFS(Orders!$V:$V,Orders!$T:$T,Orders!T9378)&lt;=10,"Endirim Yoxdur")</f>
        <v>Endirim Yoxdur</v>
      </c>
    </row>
    <row r="9379" spans="3:5" x14ac:dyDescent="0.25">
      <c r="C9379" s="26" t="str">
        <f>IF(Orders!U9379&gt;500,"Yüksək Satış","Aşağı Satış")</f>
        <v>Aşağı Satış</v>
      </c>
      <c r="D9379" s="26" t="str">
        <f>IF(Orders!U9379&gt;500,IF(Orders!E9379="First Class",IF(Orders!W9379=0,"VIP","Special"),"Formal"),"Normal")</f>
        <v>Normal</v>
      </c>
      <c r="E9379" s="26" t="str" cm="1">
        <f t="array" ref="E9379">_xlfn.IFS(Orders!W9379=0,"Endirim Yoxdur",SUMIFS(Orders!$V:$V,Orders!$T:$T,Orders!T9379)&gt;10,ROUND(Orders!W9379*1.15,2),SUMIFS(Orders!$V:$V,Orders!$T:$T,Orders!T9379)&lt;=10,"Endirim Yoxdur")</f>
        <v>Endirim Yoxdur</v>
      </c>
    </row>
    <row r="9380" spans="3:5" x14ac:dyDescent="0.25">
      <c r="C9380" s="26" t="str">
        <f>IF(Orders!U9380&gt;500,"Yüksək Satış","Aşağı Satış")</f>
        <v>Yüksək Satış</v>
      </c>
      <c r="D9380" s="26" t="str">
        <f>IF(Orders!U9380&gt;500,IF(Orders!E9380="First Class",IF(Orders!W9380=0,"VIP","Special"),"Formal"),"Normal")</f>
        <v>Formal</v>
      </c>
      <c r="E9380" s="26" cm="1">
        <f t="array" ref="E9380">_xlfn.IFS(Orders!W9380=0,"Endirim Yoxdur",SUMIFS(Orders!$V:$V,Orders!$T:$T,Orders!T9380)&gt;10,ROUND(Orders!W9380*1.15,2),SUMIFS(Orders!$V:$V,Orders!$T:$T,Orders!T9380)&lt;=10,"Endirim Yoxdur")</f>
        <v>0.23</v>
      </c>
    </row>
    <row r="9381" spans="3:5" x14ac:dyDescent="0.25">
      <c r="C9381" s="26" t="str">
        <f>IF(Orders!U9381&gt;500,"Yüksək Satış","Aşağı Satış")</f>
        <v>Aşağı Satış</v>
      </c>
      <c r="D9381" s="26" t="str">
        <f>IF(Orders!U9381&gt;500,IF(Orders!E9381="First Class",IF(Orders!W9381=0,"VIP","Special"),"Formal"),"Normal")</f>
        <v>Normal</v>
      </c>
      <c r="E9381" s="26" cm="1">
        <f t="array" ref="E9381">_xlfn.IFS(Orders!W9381=0,"Endirim Yoxdur",SUMIFS(Orders!$V:$V,Orders!$T:$T,Orders!T9381)&gt;10,ROUND(Orders!W9381*1.15,2),SUMIFS(Orders!$V:$V,Orders!$T:$T,Orders!T9381)&lt;=10,"Endirim Yoxdur")</f>
        <v>0.46</v>
      </c>
    </row>
    <row r="9382" spans="3:5" x14ac:dyDescent="0.25">
      <c r="C9382" s="26" t="str">
        <f>IF(Orders!U9382&gt;500,"Yüksək Satış","Aşağı Satış")</f>
        <v>Aşağı Satış</v>
      </c>
      <c r="D9382" s="26" t="str">
        <f>IF(Orders!U9382&gt;500,IF(Orders!E9382="First Class",IF(Orders!W9382=0,"VIP","Special"),"Formal"),"Normal")</f>
        <v>Normal</v>
      </c>
      <c r="E9382" s="26" t="str" cm="1">
        <f t="array" ref="E9382">_xlfn.IFS(Orders!W9382=0,"Endirim Yoxdur",SUMIFS(Orders!$V:$V,Orders!$T:$T,Orders!T9382)&gt;10,ROUND(Orders!W9382*1.15,2),SUMIFS(Orders!$V:$V,Orders!$T:$T,Orders!T9382)&lt;=10,"Endirim Yoxdur")</f>
        <v>Endirim Yoxdur</v>
      </c>
    </row>
    <row r="9383" spans="3:5" x14ac:dyDescent="0.25">
      <c r="C9383" s="26" t="str">
        <f>IF(Orders!U9383&gt;500,"Yüksək Satış","Aşağı Satış")</f>
        <v>Aşağı Satış</v>
      </c>
      <c r="D9383" s="26" t="str">
        <f>IF(Orders!U9383&gt;500,IF(Orders!E9383="First Class",IF(Orders!W9383=0,"VIP","Special"),"Formal"),"Normal")</f>
        <v>Normal</v>
      </c>
      <c r="E9383" s="26" t="str" cm="1">
        <f t="array" ref="E9383">_xlfn.IFS(Orders!W9383=0,"Endirim Yoxdur",SUMIFS(Orders!$V:$V,Orders!$T:$T,Orders!T9383)&gt;10,ROUND(Orders!W9383*1.15,2),SUMIFS(Orders!$V:$V,Orders!$T:$T,Orders!T9383)&lt;=10,"Endirim Yoxdur")</f>
        <v>Endirim Yoxdur</v>
      </c>
    </row>
    <row r="9384" spans="3:5" x14ac:dyDescent="0.25">
      <c r="C9384" s="26" t="str">
        <f>IF(Orders!U9384&gt;500,"Yüksək Satış","Aşağı Satış")</f>
        <v>Aşağı Satış</v>
      </c>
      <c r="D9384" s="26" t="str">
        <f>IF(Orders!U9384&gt;500,IF(Orders!E9384="First Class",IF(Orders!W9384=0,"VIP","Special"),"Formal"),"Normal")</f>
        <v>Normal</v>
      </c>
      <c r="E9384" s="26" cm="1">
        <f t="array" ref="E9384">_xlfn.IFS(Orders!W9384=0,"Endirim Yoxdur",SUMIFS(Orders!$V:$V,Orders!$T:$T,Orders!T9384)&gt;10,ROUND(Orders!W9384*1.15,2),SUMIFS(Orders!$V:$V,Orders!$T:$T,Orders!T9384)&lt;=10,"Endirim Yoxdur")</f>
        <v>0.23</v>
      </c>
    </row>
    <row r="9385" spans="3:5" x14ac:dyDescent="0.25">
      <c r="C9385" s="26" t="str">
        <f>IF(Orders!U9385&gt;500,"Yüksək Satış","Aşağı Satış")</f>
        <v>Yüksək Satış</v>
      </c>
      <c r="D9385" s="26" t="str">
        <f>IF(Orders!U9385&gt;500,IF(Orders!E9385="First Class",IF(Orders!W9385=0,"VIP","Special"),"Formal"),"Normal")</f>
        <v>Formal</v>
      </c>
      <c r="E9385" s="26" cm="1">
        <f t="array" ref="E9385">_xlfn.IFS(Orders!W9385=0,"Endirim Yoxdur",SUMIFS(Orders!$V:$V,Orders!$T:$T,Orders!T9385)&gt;10,ROUND(Orders!W9385*1.15,2),SUMIFS(Orders!$V:$V,Orders!$T:$T,Orders!T9385)&lt;=10,"Endirim Yoxdur")</f>
        <v>0.23</v>
      </c>
    </row>
    <row r="9386" spans="3:5" x14ac:dyDescent="0.25">
      <c r="C9386" s="26" t="str">
        <f>IF(Orders!U9386&gt;500,"Yüksək Satış","Aşağı Satış")</f>
        <v>Aşağı Satış</v>
      </c>
      <c r="D9386" s="26" t="str">
        <f>IF(Orders!U9386&gt;500,IF(Orders!E9386="First Class",IF(Orders!W9386=0,"VIP","Special"),"Formal"),"Normal")</f>
        <v>Normal</v>
      </c>
      <c r="E9386" s="26" t="str" cm="1">
        <f t="array" ref="E9386">_xlfn.IFS(Orders!W9386=0,"Endirim Yoxdur",SUMIFS(Orders!$V:$V,Orders!$T:$T,Orders!T9386)&gt;10,ROUND(Orders!W9386*1.15,2),SUMIFS(Orders!$V:$V,Orders!$T:$T,Orders!T9386)&lt;=10,"Endirim Yoxdur")</f>
        <v>Endirim Yoxdur</v>
      </c>
    </row>
    <row r="9387" spans="3:5" x14ac:dyDescent="0.25">
      <c r="C9387" s="26" t="str">
        <f>IF(Orders!U9387&gt;500,"Yüksək Satış","Aşağı Satış")</f>
        <v>Aşağı Satış</v>
      </c>
      <c r="D9387" s="26" t="str">
        <f>IF(Orders!U9387&gt;500,IF(Orders!E9387="First Class",IF(Orders!W9387=0,"VIP","Special"),"Formal"),"Normal")</f>
        <v>Normal</v>
      </c>
      <c r="E9387" s="26" t="str" cm="1">
        <f t="array" ref="E9387">_xlfn.IFS(Orders!W9387=0,"Endirim Yoxdur",SUMIFS(Orders!$V:$V,Orders!$T:$T,Orders!T9387)&gt;10,ROUND(Orders!W9387*1.15,2),SUMIFS(Orders!$V:$V,Orders!$T:$T,Orders!T9387)&lt;=10,"Endirim Yoxdur")</f>
        <v>Endirim Yoxdur</v>
      </c>
    </row>
    <row r="9388" spans="3:5" x14ac:dyDescent="0.25">
      <c r="C9388" s="26" t="str">
        <f>IF(Orders!U9388&gt;500,"Yüksək Satış","Aşağı Satış")</f>
        <v>Aşağı Satış</v>
      </c>
      <c r="D9388" s="26" t="str">
        <f>IF(Orders!U9388&gt;500,IF(Orders!E9388="First Class",IF(Orders!W9388=0,"VIP","Special"),"Formal"),"Normal")</f>
        <v>Normal</v>
      </c>
      <c r="E9388" s="26" t="str" cm="1">
        <f t="array" ref="E9388">_xlfn.IFS(Orders!W9388=0,"Endirim Yoxdur",SUMIFS(Orders!$V:$V,Orders!$T:$T,Orders!T9388)&gt;10,ROUND(Orders!W9388*1.15,2),SUMIFS(Orders!$V:$V,Orders!$T:$T,Orders!T9388)&lt;=10,"Endirim Yoxdur")</f>
        <v>Endirim Yoxdur</v>
      </c>
    </row>
    <row r="9389" spans="3:5" x14ac:dyDescent="0.25">
      <c r="C9389" s="26" t="str">
        <f>IF(Orders!U9389&gt;500,"Yüksək Satış","Aşağı Satış")</f>
        <v>Aşağı Satış</v>
      </c>
      <c r="D9389" s="26" t="str">
        <f>IF(Orders!U9389&gt;500,IF(Orders!E9389="First Class",IF(Orders!W9389=0,"VIP","Special"),"Formal"),"Normal")</f>
        <v>Normal</v>
      </c>
      <c r="E9389" s="26" t="str" cm="1">
        <f t="array" ref="E9389">_xlfn.IFS(Orders!W9389=0,"Endirim Yoxdur",SUMIFS(Orders!$V:$V,Orders!$T:$T,Orders!T9389)&gt;10,ROUND(Orders!W9389*1.15,2),SUMIFS(Orders!$V:$V,Orders!$T:$T,Orders!T9389)&lt;=10,"Endirim Yoxdur")</f>
        <v>Endirim Yoxdur</v>
      </c>
    </row>
    <row r="9390" spans="3:5" x14ac:dyDescent="0.25">
      <c r="C9390" s="26" t="str">
        <f>IF(Orders!U9390&gt;500,"Yüksək Satış","Aşağı Satış")</f>
        <v>Yüksək Satış</v>
      </c>
      <c r="D9390" s="26" t="str">
        <f>IF(Orders!U9390&gt;500,IF(Orders!E9390="First Class",IF(Orders!W9390=0,"VIP","Special"),"Formal"),"Normal")</f>
        <v>Formal</v>
      </c>
      <c r="E9390" s="26" t="str" cm="1">
        <f t="array" ref="E9390">_xlfn.IFS(Orders!W9390=0,"Endirim Yoxdur",SUMIFS(Orders!$V:$V,Orders!$T:$T,Orders!T9390)&gt;10,ROUND(Orders!W9390*1.15,2),SUMIFS(Orders!$V:$V,Orders!$T:$T,Orders!T9390)&lt;=10,"Endirim Yoxdur")</f>
        <v>Endirim Yoxdur</v>
      </c>
    </row>
    <row r="9391" spans="3:5" x14ac:dyDescent="0.25">
      <c r="C9391" s="26" t="str">
        <f>IF(Orders!U9391&gt;500,"Yüksək Satış","Aşağı Satış")</f>
        <v>Yüksək Satış</v>
      </c>
      <c r="D9391" s="26" t="str">
        <f>IF(Orders!U9391&gt;500,IF(Orders!E9391="First Class",IF(Orders!W9391=0,"VIP","Special"),"Formal"),"Normal")</f>
        <v>Formal</v>
      </c>
      <c r="E9391" s="26" t="str" cm="1">
        <f t="array" ref="E9391">_xlfn.IFS(Orders!W9391=0,"Endirim Yoxdur",SUMIFS(Orders!$V:$V,Orders!$T:$T,Orders!T9391)&gt;10,ROUND(Orders!W9391*1.15,2),SUMIFS(Orders!$V:$V,Orders!$T:$T,Orders!T9391)&lt;=10,"Endirim Yoxdur")</f>
        <v>Endirim Yoxdur</v>
      </c>
    </row>
    <row r="9392" spans="3:5" x14ac:dyDescent="0.25">
      <c r="C9392" s="26" t="str">
        <f>IF(Orders!U9392&gt;500,"Yüksək Satış","Aşağı Satış")</f>
        <v>Aşağı Satış</v>
      </c>
      <c r="D9392" s="26" t="str">
        <f>IF(Orders!U9392&gt;500,IF(Orders!E9392="First Class",IF(Orders!W9392=0,"VIP","Special"),"Formal"),"Normal")</f>
        <v>Normal</v>
      </c>
      <c r="E9392" s="26" cm="1">
        <f t="array" ref="E9392">_xlfn.IFS(Orders!W9392=0,"Endirim Yoxdur",SUMIFS(Orders!$V:$V,Orders!$T:$T,Orders!T9392)&gt;10,ROUND(Orders!W9392*1.15,2),SUMIFS(Orders!$V:$V,Orders!$T:$T,Orders!T9392)&lt;=10,"Endirim Yoxdur")</f>
        <v>0.23</v>
      </c>
    </row>
    <row r="9393" spans="3:5" x14ac:dyDescent="0.25">
      <c r="C9393" s="26" t="str">
        <f>IF(Orders!U9393&gt;500,"Yüksək Satış","Aşağı Satış")</f>
        <v>Aşağı Satış</v>
      </c>
      <c r="D9393" s="26" t="str">
        <f>IF(Orders!U9393&gt;500,IF(Orders!E9393="First Class",IF(Orders!W9393=0,"VIP","Special"),"Formal"),"Normal")</f>
        <v>Normal</v>
      </c>
      <c r="E9393" s="26" t="str" cm="1">
        <f t="array" ref="E9393">_xlfn.IFS(Orders!W9393=0,"Endirim Yoxdur",SUMIFS(Orders!$V:$V,Orders!$T:$T,Orders!T9393)&gt;10,ROUND(Orders!W9393*1.15,2),SUMIFS(Orders!$V:$V,Orders!$T:$T,Orders!T9393)&lt;=10,"Endirim Yoxdur")</f>
        <v>Endirim Yoxdur</v>
      </c>
    </row>
    <row r="9394" spans="3:5" x14ac:dyDescent="0.25">
      <c r="C9394" s="26" t="str">
        <f>IF(Orders!U9394&gt;500,"Yüksək Satış","Aşağı Satış")</f>
        <v>Yüksək Satış</v>
      </c>
      <c r="D9394" s="26" t="str">
        <f>IF(Orders!U9394&gt;500,IF(Orders!E9394="First Class",IF(Orders!W9394=0,"VIP","Special"),"Formal"),"Normal")</f>
        <v>Formal</v>
      </c>
      <c r="E9394" s="26" t="str" cm="1">
        <f t="array" ref="E9394">_xlfn.IFS(Orders!W9394=0,"Endirim Yoxdur",SUMIFS(Orders!$V:$V,Orders!$T:$T,Orders!T9394)&gt;10,ROUND(Orders!W9394*1.15,2),SUMIFS(Orders!$V:$V,Orders!$T:$T,Orders!T9394)&lt;=10,"Endirim Yoxdur")</f>
        <v>Endirim Yoxdur</v>
      </c>
    </row>
    <row r="9395" spans="3:5" x14ac:dyDescent="0.25">
      <c r="C9395" s="26" t="str">
        <f>IF(Orders!U9395&gt;500,"Yüksək Satış","Aşağı Satış")</f>
        <v>Aşağı Satış</v>
      </c>
      <c r="D9395" s="26" t="str">
        <f>IF(Orders!U9395&gt;500,IF(Orders!E9395="First Class",IF(Orders!W9395=0,"VIP","Special"),"Formal"),"Normal")</f>
        <v>Normal</v>
      </c>
      <c r="E9395" s="26" cm="1">
        <f t="array" ref="E9395">_xlfn.IFS(Orders!W9395=0,"Endirim Yoxdur",SUMIFS(Orders!$V:$V,Orders!$T:$T,Orders!T9395)&gt;10,ROUND(Orders!W9395*1.15,2),SUMIFS(Orders!$V:$V,Orders!$T:$T,Orders!T9395)&lt;=10,"Endirim Yoxdur")</f>
        <v>0.23</v>
      </c>
    </row>
    <row r="9396" spans="3:5" x14ac:dyDescent="0.25">
      <c r="C9396" s="26" t="str">
        <f>IF(Orders!U9396&gt;500,"Yüksək Satış","Aşağı Satış")</f>
        <v>Aşağı Satış</v>
      </c>
      <c r="D9396" s="26" t="str">
        <f>IF(Orders!U9396&gt;500,IF(Orders!E9396="First Class",IF(Orders!W9396=0,"VIP","Special"),"Formal"),"Normal")</f>
        <v>Normal</v>
      </c>
      <c r="E9396" s="26" cm="1">
        <f t="array" ref="E9396">_xlfn.IFS(Orders!W9396=0,"Endirim Yoxdur",SUMIFS(Orders!$V:$V,Orders!$T:$T,Orders!T9396)&gt;10,ROUND(Orders!W9396*1.15,2),SUMIFS(Orders!$V:$V,Orders!$T:$T,Orders!T9396)&lt;=10,"Endirim Yoxdur")</f>
        <v>0.23</v>
      </c>
    </row>
    <row r="9397" spans="3:5" x14ac:dyDescent="0.25">
      <c r="C9397" s="26" t="str">
        <f>IF(Orders!U9397&gt;500,"Yüksək Satış","Aşağı Satış")</f>
        <v>Yüksək Satış</v>
      </c>
      <c r="D9397" s="26" t="str">
        <f>IF(Orders!U9397&gt;500,IF(Orders!E9397="First Class",IF(Orders!W9397=0,"VIP","Special"),"Formal"),"Normal")</f>
        <v>Special</v>
      </c>
      <c r="E9397" s="26" cm="1">
        <f t="array" ref="E9397">_xlfn.IFS(Orders!W9397=0,"Endirim Yoxdur",SUMIFS(Orders!$V:$V,Orders!$T:$T,Orders!T9397)&gt;10,ROUND(Orders!W9397*1.15,2),SUMIFS(Orders!$V:$V,Orders!$T:$T,Orders!T9397)&lt;=10,"Endirim Yoxdur")</f>
        <v>0.23</v>
      </c>
    </row>
    <row r="9398" spans="3:5" x14ac:dyDescent="0.25">
      <c r="C9398" s="26" t="str">
        <f>IF(Orders!U9398&gt;500,"Yüksək Satış","Aşağı Satış")</f>
        <v>Aşağı Satış</v>
      </c>
      <c r="D9398" s="26" t="str">
        <f>IF(Orders!U9398&gt;500,IF(Orders!E9398="First Class",IF(Orders!W9398=0,"VIP","Special"),"Formal"),"Normal")</f>
        <v>Normal</v>
      </c>
      <c r="E9398" s="26" cm="1">
        <f t="array" ref="E9398">_xlfn.IFS(Orders!W9398=0,"Endirim Yoxdur",SUMIFS(Orders!$V:$V,Orders!$T:$T,Orders!T9398)&gt;10,ROUND(Orders!W9398*1.15,2),SUMIFS(Orders!$V:$V,Orders!$T:$T,Orders!T9398)&lt;=10,"Endirim Yoxdur")</f>
        <v>0.69</v>
      </c>
    </row>
    <row r="9399" spans="3:5" x14ac:dyDescent="0.25">
      <c r="C9399" s="26" t="str">
        <f>IF(Orders!U9399&gt;500,"Yüksək Satış","Aşağı Satış")</f>
        <v>Aşağı Satış</v>
      </c>
      <c r="D9399" s="26" t="str">
        <f>IF(Orders!U9399&gt;500,IF(Orders!E9399="First Class",IF(Orders!W9399=0,"VIP","Special"),"Formal"),"Normal")</f>
        <v>Normal</v>
      </c>
      <c r="E9399" s="26" t="str" cm="1">
        <f t="array" ref="E9399">_xlfn.IFS(Orders!W9399=0,"Endirim Yoxdur",SUMIFS(Orders!$V:$V,Orders!$T:$T,Orders!T9399)&gt;10,ROUND(Orders!W9399*1.15,2),SUMIFS(Orders!$V:$V,Orders!$T:$T,Orders!T9399)&lt;=10,"Endirim Yoxdur")</f>
        <v>Endirim Yoxdur</v>
      </c>
    </row>
    <row r="9400" spans="3:5" x14ac:dyDescent="0.25">
      <c r="C9400" s="26" t="str">
        <f>IF(Orders!U9400&gt;500,"Yüksək Satış","Aşağı Satış")</f>
        <v>Aşağı Satış</v>
      </c>
      <c r="D9400" s="26" t="str">
        <f>IF(Orders!U9400&gt;500,IF(Orders!E9400="First Class",IF(Orders!W9400=0,"VIP","Special"),"Formal"),"Normal")</f>
        <v>Normal</v>
      </c>
      <c r="E9400" s="26" t="str" cm="1">
        <f t="array" ref="E9400">_xlfn.IFS(Orders!W9400=0,"Endirim Yoxdur",SUMIFS(Orders!$V:$V,Orders!$T:$T,Orders!T9400)&gt;10,ROUND(Orders!W9400*1.15,2),SUMIFS(Orders!$V:$V,Orders!$T:$T,Orders!T9400)&lt;=10,"Endirim Yoxdur")</f>
        <v>Endirim Yoxdur</v>
      </c>
    </row>
    <row r="9401" spans="3:5" x14ac:dyDescent="0.25">
      <c r="C9401" s="26" t="str">
        <f>IF(Orders!U9401&gt;500,"Yüksək Satış","Aşağı Satış")</f>
        <v>Aşağı Satış</v>
      </c>
      <c r="D9401" s="26" t="str">
        <f>IF(Orders!U9401&gt;500,IF(Orders!E9401="First Class",IF(Orders!W9401=0,"VIP","Special"),"Formal"),"Normal")</f>
        <v>Normal</v>
      </c>
      <c r="E9401" s="26" cm="1">
        <f t="array" ref="E9401">_xlfn.IFS(Orders!W9401=0,"Endirim Yoxdur",SUMIFS(Orders!$V:$V,Orders!$T:$T,Orders!T9401)&gt;10,ROUND(Orders!W9401*1.15,2),SUMIFS(Orders!$V:$V,Orders!$T:$T,Orders!T9401)&lt;=10,"Endirim Yoxdur")</f>
        <v>0.23</v>
      </c>
    </row>
    <row r="9402" spans="3:5" x14ac:dyDescent="0.25">
      <c r="C9402" s="26" t="str">
        <f>IF(Orders!U9402&gt;500,"Yüksək Satış","Aşağı Satış")</f>
        <v>Aşağı Satış</v>
      </c>
      <c r="D9402" s="26" t="str">
        <f>IF(Orders!U9402&gt;500,IF(Orders!E9402="First Class",IF(Orders!W9402=0,"VIP","Special"),"Formal"),"Normal")</f>
        <v>Normal</v>
      </c>
      <c r="E9402" s="26" cm="1">
        <f t="array" ref="E9402">_xlfn.IFS(Orders!W9402=0,"Endirim Yoxdur",SUMIFS(Orders!$V:$V,Orders!$T:$T,Orders!T9402)&gt;10,ROUND(Orders!W9402*1.15,2),SUMIFS(Orders!$V:$V,Orders!$T:$T,Orders!T9402)&lt;=10,"Endirim Yoxdur")</f>
        <v>0.81</v>
      </c>
    </row>
    <row r="9403" spans="3:5" x14ac:dyDescent="0.25">
      <c r="C9403" s="26" t="str">
        <f>IF(Orders!U9403&gt;500,"Yüksək Satış","Aşağı Satış")</f>
        <v>Aşağı Satış</v>
      </c>
      <c r="D9403" s="26" t="str">
        <f>IF(Orders!U9403&gt;500,IF(Orders!E9403="First Class",IF(Orders!W9403=0,"VIP","Special"),"Formal"),"Normal")</f>
        <v>Normal</v>
      </c>
      <c r="E9403" s="26" cm="1">
        <f t="array" ref="E9403">_xlfn.IFS(Orders!W9403=0,"Endirim Yoxdur",SUMIFS(Orders!$V:$V,Orders!$T:$T,Orders!T9403)&gt;10,ROUND(Orders!W9403*1.15,2),SUMIFS(Orders!$V:$V,Orders!$T:$T,Orders!T9403)&lt;=10,"Endirim Yoxdur")</f>
        <v>0.23</v>
      </c>
    </row>
    <row r="9404" spans="3:5" x14ac:dyDescent="0.25">
      <c r="C9404" s="26" t="str">
        <f>IF(Orders!U9404&gt;500,"Yüksək Satış","Aşağı Satış")</f>
        <v>Yüksək Satış</v>
      </c>
      <c r="D9404" s="26" t="str">
        <f>IF(Orders!U9404&gt;500,IF(Orders!E9404="First Class",IF(Orders!W9404=0,"VIP","Special"),"Formal"),"Normal")</f>
        <v>Formal</v>
      </c>
      <c r="E9404" s="26" cm="1">
        <f t="array" ref="E9404">_xlfn.IFS(Orders!W9404=0,"Endirim Yoxdur",SUMIFS(Orders!$V:$V,Orders!$T:$T,Orders!T9404)&gt;10,ROUND(Orders!W9404*1.15,2),SUMIFS(Orders!$V:$V,Orders!$T:$T,Orders!T9404)&lt;=10,"Endirim Yoxdur")</f>
        <v>0.23</v>
      </c>
    </row>
    <row r="9405" spans="3:5" x14ac:dyDescent="0.25">
      <c r="C9405" s="26" t="str">
        <f>IF(Orders!U9405&gt;500,"Yüksək Satış","Aşağı Satış")</f>
        <v>Aşağı Satış</v>
      </c>
      <c r="D9405" s="26" t="str">
        <f>IF(Orders!U9405&gt;500,IF(Orders!E9405="First Class",IF(Orders!W9405=0,"VIP","Special"),"Formal"),"Normal")</f>
        <v>Normal</v>
      </c>
      <c r="E9405" s="26" cm="1">
        <f t="array" ref="E9405">_xlfn.IFS(Orders!W9405=0,"Endirim Yoxdur",SUMIFS(Orders!$V:$V,Orders!$T:$T,Orders!T9405)&gt;10,ROUND(Orders!W9405*1.15,2),SUMIFS(Orders!$V:$V,Orders!$T:$T,Orders!T9405)&lt;=10,"Endirim Yoxdur")</f>
        <v>0.81</v>
      </c>
    </row>
    <row r="9406" spans="3:5" x14ac:dyDescent="0.25">
      <c r="C9406" s="26" t="str">
        <f>IF(Orders!U9406&gt;500,"Yüksək Satış","Aşağı Satış")</f>
        <v>Aşağı Satış</v>
      </c>
      <c r="D9406" s="26" t="str">
        <f>IF(Orders!U9406&gt;500,IF(Orders!E9406="First Class",IF(Orders!W9406=0,"VIP","Special"),"Formal"),"Normal")</f>
        <v>Normal</v>
      </c>
      <c r="E9406" s="26" cm="1">
        <f t="array" ref="E9406">_xlfn.IFS(Orders!W9406=0,"Endirim Yoxdur",SUMIFS(Orders!$V:$V,Orders!$T:$T,Orders!T9406)&gt;10,ROUND(Orders!W9406*1.15,2),SUMIFS(Orders!$V:$V,Orders!$T:$T,Orders!T9406)&lt;=10,"Endirim Yoxdur")</f>
        <v>0.23</v>
      </c>
    </row>
    <row r="9407" spans="3:5" x14ac:dyDescent="0.25">
      <c r="C9407" s="26" t="str">
        <f>IF(Orders!U9407&gt;500,"Yüksək Satış","Aşağı Satış")</f>
        <v>Aşağı Satış</v>
      </c>
      <c r="D9407" s="26" t="str">
        <f>IF(Orders!U9407&gt;500,IF(Orders!E9407="First Class",IF(Orders!W9407=0,"VIP","Special"),"Formal"),"Normal")</f>
        <v>Normal</v>
      </c>
      <c r="E9407" s="26" t="str" cm="1">
        <f t="array" ref="E9407">_xlfn.IFS(Orders!W9407=0,"Endirim Yoxdur",SUMIFS(Orders!$V:$V,Orders!$T:$T,Orders!T9407)&gt;10,ROUND(Orders!W9407*1.15,2),SUMIFS(Orders!$V:$V,Orders!$T:$T,Orders!T9407)&lt;=10,"Endirim Yoxdur")</f>
        <v>Endirim Yoxdur</v>
      </c>
    </row>
    <row r="9408" spans="3:5" x14ac:dyDescent="0.25">
      <c r="C9408" s="26" t="str">
        <f>IF(Orders!U9408&gt;500,"Yüksək Satış","Aşağı Satış")</f>
        <v>Aşağı Satış</v>
      </c>
      <c r="D9408" s="26" t="str">
        <f>IF(Orders!U9408&gt;500,IF(Orders!E9408="First Class",IF(Orders!W9408=0,"VIP","Special"),"Formal"),"Normal")</f>
        <v>Normal</v>
      </c>
      <c r="E9408" s="26" cm="1">
        <f t="array" ref="E9408">_xlfn.IFS(Orders!W9408=0,"Endirim Yoxdur",SUMIFS(Orders!$V:$V,Orders!$T:$T,Orders!T9408)&gt;10,ROUND(Orders!W9408*1.15,2),SUMIFS(Orders!$V:$V,Orders!$T:$T,Orders!T9408)&lt;=10,"Endirim Yoxdur")</f>
        <v>0.81</v>
      </c>
    </row>
    <row r="9409" spans="3:5" x14ac:dyDescent="0.25">
      <c r="C9409" s="26" t="str">
        <f>IF(Orders!U9409&gt;500,"Yüksək Satış","Aşağı Satış")</f>
        <v>Aşağı Satış</v>
      </c>
      <c r="D9409" s="26" t="str">
        <f>IF(Orders!U9409&gt;500,IF(Orders!E9409="First Class",IF(Orders!W9409=0,"VIP","Special"),"Formal"),"Normal")</f>
        <v>Normal</v>
      </c>
      <c r="E9409" s="26" t="str" cm="1">
        <f t="array" ref="E9409">_xlfn.IFS(Orders!W9409=0,"Endirim Yoxdur",SUMIFS(Orders!$V:$V,Orders!$T:$T,Orders!T9409)&gt;10,ROUND(Orders!W9409*1.15,2),SUMIFS(Orders!$V:$V,Orders!$T:$T,Orders!T9409)&lt;=10,"Endirim Yoxdur")</f>
        <v>Endirim Yoxdur</v>
      </c>
    </row>
    <row r="9410" spans="3:5" x14ac:dyDescent="0.25">
      <c r="C9410" s="26" t="str">
        <f>IF(Orders!U9410&gt;500,"Yüksək Satış","Aşağı Satış")</f>
        <v>Aşağı Satış</v>
      </c>
      <c r="D9410" s="26" t="str">
        <f>IF(Orders!U9410&gt;500,IF(Orders!E9410="First Class",IF(Orders!W9410=0,"VIP","Special"),"Formal"),"Normal")</f>
        <v>Normal</v>
      </c>
      <c r="E9410" s="26" cm="1">
        <f t="array" ref="E9410">_xlfn.IFS(Orders!W9410=0,"Endirim Yoxdur",SUMIFS(Orders!$V:$V,Orders!$T:$T,Orders!T9410)&gt;10,ROUND(Orders!W9410*1.15,2),SUMIFS(Orders!$V:$V,Orders!$T:$T,Orders!T9410)&lt;=10,"Endirim Yoxdur")</f>
        <v>0.23</v>
      </c>
    </row>
    <row r="9411" spans="3:5" x14ac:dyDescent="0.25">
      <c r="C9411" s="26" t="str">
        <f>IF(Orders!U9411&gt;500,"Yüksək Satış","Aşağı Satış")</f>
        <v>Aşağı Satış</v>
      </c>
      <c r="D9411" s="26" t="str">
        <f>IF(Orders!U9411&gt;500,IF(Orders!E9411="First Class",IF(Orders!W9411=0,"VIP","Special"),"Formal"),"Normal")</f>
        <v>Normal</v>
      </c>
      <c r="E9411" s="26" t="str" cm="1">
        <f t="array" ref="E9411">_xlfn.IFS(Orders!W9411=0,"Endirim Yoxdur",SUMIFS(Orders!$V:$V,Orders!$T:$T,Orders!T9411)&gt;10,ROUND(Orders!W9411*1.15,2),SUMIFS(Orders!$V:$V,Orders!$T:$T,Orders!T9411)&lt;=10,"Endirim Yoxdur")</f>
        <v>Endirim Yoxdur</v>
      </c>
    </row>
    <row r="9412" spans="3:5" x14ac:dyDescent="0.25">
      <c r="C9412" s="26" t="str">
        <f>IF(Orders!U9412&gt;500,"Yüksək Satış","Aşağı Satış")</f>
        <v>Aşağı Satış</v>
      </c>
      <c r="D9412" s="26" t="str">
        <f>IF(Orders!U9412&gt;500,IF(Orders!E9412="First Class",IF(Orders!W9412=0,"VIP","Special"),"Formal"),"Normal")</f>
        <v>Normal</v>
      </c>
      <c r="E9412" s="26" cm="1">
        <f t="array" ref="E9412">_xlfn.IFS(Orders!W9412=0,"Endirim Yoxdur",SUMIFS(Orders!$V:$V,Orders!$T:$T,Orders!T9412)&gt;10,ROUND(Orders!W9412*1.15,2),SUMIFS(Orders!$V:$V,Orders!$T:$T,Orders!T9412)&lt;=10,"Endirim Yoxdur")</f>
        <v>0.23</v>
      </c>
    </row>
    <row r="9413" spans="3:5" x14ac:dyDescent="0.25">
      <c r="C9413" s="26" t="str">
        <f>IF(Orders!U9413&gt;500,"Yüksək Satış","Aşağı Satış")</f>
        <v>Yüksək Satış</v>
      </c>
      <c r="D9413" s="26" t="str">
        <f>IF(Orders!U9413&gt;500,IF(Orders!E9413="First Class",IF(Orders!W9413=0,"VIP","Special"),"Formal"),"Normal")</f>
        <v>Formal</v>
      </c>
      <c r="E9413" s="26" cm="1">
        <f t="array" ref="E9413">_xlfn.IFS(Orders!W9413=0,"Endirim Yoxdur",SUMIFS(Orders!$V:$V,Orders!$T:$T,Orders!T9413)&gt;10,ROUND(Orders!W9413*1.15,2),SUMIFS(Orders!$V:$V,Orders!$T:$T,Orders!T9413)&lt;=10,"Endirim Yoxdur")</f>
        <v>0.23</v>
      </c>
    </row>
    <row r="9414" spans="3:5" x14ac:dyDescent="0.25">
      <c r="C9414" s="26" t="str">
        <f>IF(Orders!U9414&gt;500,"Yüksək Satış","Aşağı Satış")</f>
        <v>Aşağı Satış</v>
      </c>
      <c r="D9414" s="26" t="str">
        <f>IF(Orders!U9414&gt;500,IF(Orders!E9414="First Class",IF(Orders!W9414=0,"VIP","Special"),"Formal"),"Normal")</f>
        <v>Normal</v>
      </c>
      <c r="E9414" s="26" t="str" cm="1">
        <f t="array" ref="E9414">_xlfn.IFS(Orders!W9414=0,"Endirim Yoxdur",SUMIFS(Orders!$V:$V,Orders!$T:$T,Orders!T9414)&gt;10,ROUND(Orders!W9414*1.15,2),SUMIFS(Orders!$V:$V,Orders!$T:$T,Orders!T9414)&lt;=10,"Endirim Yoxdur")</f>
        <v>Endirim Yoxdur</v>
      </c>
    </row>
    <row r="9415" spans="3:5" x14ac:dyDescent="0.25">
      <c r="C9415" s="26" t="str">
        <f>IF(Orders!U9415&gt;500,"Yüksək Satış","Aşağı Satış")</f>
        <v>Aşağı Satış</v>
      </c>
      <c r="D9415" s="26" t="str">
        <f>IF(Orders!U9415&gt;500,IF(Orders!E9415="First Class",IF(Orders!W9415=0,"VIP","Special"),"Formal"),"Normal")</f>
        <v>Normal</v>
      </c>
      <c r="E9415" s="26" t="str" cm="1">
        <f t="array" ref="E9415">_xlfn.IFS(Orders!W9415=0,"Endirim Yoxdur",SUMIFS(Orders!$V:$V,Orders!$T:$T,Orders!T9415)&gt;10,ROUND(Orders!W9415*1.15,2),SUMIFS(Orders!$V:$V,Orders!$T:$T,Orders!T9415)&lt;=10,"Endirim Yoxdur")</f>
        <v>Endirim Yoxdur</v>
      </c>
    </row>
    <row r="9416" spans="3:5" x14ac:dyDescent="0.25">
      <c r="C9416" s="26" t="str">
        <f>IF(Orders!U9416&gt;500,"Yüksək Satış","Aşağı Satış")</f>
        <v>Aşağı Satış</v>
      </c>
      <c r="D9416" s="26" t="str">
        <f>IF(Orders!U9416&gt;500,IF(Orders!E9416="First Class",IF(Orders!W9416=0,"VIP","Special"),"Formal"),"Normal")</f>
        <v>Normal</v>
      </c>
      <c r="E9416" s="26" cm="1">
        <f t="array" ref="E9416">_xlfn.IFS(Orders!W9416=0,"Endirim Yoxdur",SUMIFS(Orders!$V:$V,Orders!$T:$T,Orders!T9416)&gt;10,ROUND(Orders!W9416*1.15,2),SUMIFS(Orders!$V:$V,Orders!$T:$T,Orders!T9416)&lt;=10,"Endirim Yoxdur")</f>
        <v>0.23</v>
      </c>
    </row>
    <row r="9417" spans="3:5" x14ac:dyDescent="0.25">
      <c r="C9417" s="26" t="str">
        <f>IF(Orders!U9417&gt;500,"Yüksək Satış","Aşağı Satış")</f>
        <v>Aşağı Satış</v>
      </c>
      <c r="D9417" s="26" t="str">
        <f>IF(Orders!U9417&gt;500,IF(Orders!E9417="First Class",IF(Orders!W9417=0,"VIP","Special"),"Formal"),"Normal")</f>
        <v>Normal</v>
      </c>
      <c r="E9417" s="26" cm="1">
        <f t="array" ref="E9417">_xlfn.IFS(Orders!W9417=0,"Endirim Yoxdur",SUMIFS(Orders!$V:$V,Orders!$T:$T,Orders!T9417)&gt;10,ROUND(Orders!W9417*1.15,2),SUMIFS(Orders!$V:$V,Orders!$T:$T,Orders!T9417)&lt;=10,"Endirim Yoxdur")</f>
        <v>0.92</v>
      </c>
    </row>
    <row r="9418" spans="3:5" x14ac:dyDescent="0.25">
      <c r="C9418" s="26" t="str">
        <f>IF(Orders!U9418&gt;500,"Yüksək Satış","Aşağı Satış")</f>
        <v>Aşağı Satış</v>
      </c>
      <c r="D9418" s="26" t="str">
        <f>IF(Orders!U9418&gt;500,IF(Orders!E9418="First Class",IF(Orders!W9418=0,"VIP","Special"),"Formal"),"Normal")</f>
        <v>Normal</v>
      </c>
      <c r="E9418" s="26" t="str" cm="1">
        <f t="array" ref="E9418">_xlfn.IFS(Orders!W9418=0,"Endirim Yoxdur",SUMIFS(Orders!$V:$V,Orders!$T:$T,Orders!T9418)&gt;10,ROUND(Orders!W9418*1.15,2),SUMIFS(Orders!$V:$V,Orders!$T:$T,Orders!T9418)&lt;=10,"Endirim Yoxdur")</f>
        <v>Endirim Yoxdur</v>
      </c>
    </row>
    <row r="9419" spans="3:5" x14ac:dyDescent="0.25">
      <c r="C9419" s="26" t="str">
        <f>IF(Orders!U9419&gt;500,"Yüksək Satış","Aşağı Satış")</f>
        <v>Aşağı Satış</v>
      </c>
      <c r="D9419" s="26" t="str">
        <f>IF(Orders!U9419&gt;500,IF(Orders!E9419="First Class",IF(Orders!W9419=0,"VIP","Special"),"Formal"),"Normal")</f>
        <v>Normal</v>
      </c>
      <c r="E9419" s="26" t="str" cm="1">
        <f t="array" ref="E9419">_xlfn.IFS(Orders!W9419=0,"Endirim Yoxdur",SUMIFS(Orders!$V:$V,Orders!$T:$T,Orders!T9419)&gt;10,ROUND(Orders!W9419*1.15,2),SUMIFS(Orders!$V:$V,Orders!$T:$T,Orders!T9419)&lt;=10,"Endirim Yoxdur")</f>
        <v>Endirim Yoxdur</v>
      </c>
    </row>
    <row r="9420" spans="3:5" x14ac:dyDescent="0.25">
      <c r="C9420" s="26" t="str">
        <f>IF(Orders!U9420&gt;500,"Yüksək Satış","Aşağı Satış")</f>
        <v>Aşağı Satış</v>
      </c>
      <c r="D9420" s="26" t="str">
        <f>IF(Orders!U9420&gt;500,IF(Orders!E9420="First Class",IF(Orders!W9420=0,"VIP","Special"),"Formal"),"Normal")</f>
        <v>Normal</v>
      </c>
      <c r="E9420" s="26" cm="1">
        <f t="array" ref="E9420">_xlfn.IFS(Orders!W9420=0,"Endirim Yoxdur",SUMIFS(Orders!$V:$V,Orders!$T:$T,Orders!T9420)&gt;10,ROUND(Orders!W9420*1.15,2),SUMIFS(Orders!$V:$V,Orders!$T:$T,Orders!T9420)&lt;=10,"Endirim Yoxdur")</f>
        <v>0.23</v>
      </c>
    </row>
    <row r="9421" spans="3:5" x14ac:dyDescent="0.25">
      <c r="C9421" s="26" t="str">
        <f>IF(Orders!U9421&gt;500,"Yüksək Satış","Aşağı Satış")</f>
        <v>Aşağı Satış</v>
      </c>
      <c r="D9421" s="26" t="str">
        <f>IF(Orders!U9421&gt;500,IF(Orders!E9421="First Class",IF(Orders!W9421=0,"VIP","Special"),"Formal"),"Normal")</f>
        <v>Normal</v>
      </c>
      <c r="E9421" s="26" t="str" cm="1">
        <f t="array" ref="E9421">_xlfn.IFS(Orders!W9421=0,"Endirim Yoxdur",SUMIFS(Orders!$V:$V,Orders!$T:$T,Orders!T9421)&gt;10,ROUND(Orders!W9421*1.15,2),SUMIFS(Orders!$V:$V,Orders!$T:$T,Orders!T9421)&lt;=10,"Endirim Yoxdur")</f>
        <v>Endirim Yoxdur</v>
      </c>
    </row>
    <row r="9422" spans="3:5" x14ac:dyDescent="0.25">
      <c r="C9422" s="26" t="str">
        <f>IF(Orders!U9422&gt;500,"Yüksək Satış","Aşağı Satış")</f>
        <v>Aşağı Satış</v>
      </c>
      <c r="D9422" s="26" t="str">
        <f>IF(Orders!U9422&gt;500,IF(Orders!E9422="First Class",IF(Orders!W9422=0,"VIP","Special"),"Formal"),"Normal")</f>
        <v>Normal</v>
      </c>
      <c r="E9422" s="26" cm="1">
        <f t="array" ref="E9422">_xlfn.IFS(Orders!W9422=0,"Endirim Yoxdur",SUMIFS(Orders!$V:$V,Orders!$T:$T,Orders!T9422)&gt;10,ROUND(Orders!W9422*1.15,2),SUMIFS(Orders!$V:$V,Orders!$T:$T,Orders!T9422)&lt;=10,"Endirim Yoxdur")</f>
        <v>0.23</v>
      </c>
    </row>
    <row r="9423" spans="3:5" x14ac:dyDescent="0.25">
      <c r="C9423" s="26" t="str">
        <f>IF(Orders!U9423&gt;500,"Yüksək Satış","Aşağı Satış")</f>
        <v>Aşağı Satış</v>
      </c>
      <c r="D9423" s="26" t="str">
        <f>IF(Orders!U9423&gt;500,IF(Orders!E9423="First Class",IF(Orders!W9423=0,"VIP","Special"),"Formal"),"Normal")</f>
        <v>Normal</v>
      </c>
      <c r="E9423" s="26" t="str" cm="1">
        <f t="array" ref="E9423">_xlfn.IFS(Orders!W9423=0,"Endirim Yoxdur",SUMIFS(Orders!$V:$V,Orders!$T:$T,Orders!T9423)&gt;10,ROUND(Orders!W9423*1.15,2),SUMIFS(Orders!$V:$V,Orders!$T:$T,Orders!T9423)&lt;=10,"Endirim Yoxdur")</f>
        <v>Endirim Yoxdur</v>
      </c>
    </row>
    <row r="9424" spans="3:5" x14ac:dyDescent="0.25">
      <c r="C9424" s="26" t="str">
        <f>IF(Orders!U9424&gt;500,"Yüksək Satış","Aşağı Satış")</f>
        <v>Aşağı Satış</v>
      </c>
      <c r="D9424" s="26" t="str">
        <f>IF(Orders!U9424&gt;500,IF(Orders!E9424="First Class",IF(Orders!W9424=0,"VIP","Special"),"Formal"),"Normal")</f>
        <v>Normal</v>
      </c>
      <c r="E9424" s="26" t="str" cm="1">
        <f t="array" ref="E9424">_xlfn.IFS(Orders!W9424=0,"Endirim Yoxdur",SUMIFS(Orders!$V:$V,Orders!$T:$T,Orders!T9424)&gt;10,ROUND(Orders!W9424*1.15,2),SUMIFS(Orders!$V:$V,Orders!$T:$T,Orders!T9424)&lt;=10,"Endirim Yoxdur")</f>
        <v>Endirim Yoxdur</v>
      </c>
    </row>
    <row r="9425" spans="3:5" x14ac:dyDescent="0.25">
      <c r="C9425" s="26" t="str">
        <f>IF(Orders!U9425&gt;500,"Yüksək Satış","Aşağı Satış")</f>
        <v>Aşağı Satış</v>
      </c>
      <c r="D9425" s="26" t="str">
        <f>IF(Orders!U9425&gt;500,IF(Orders!E9425="First Class",IF(Orders!W9425=0,"VIP","Special"),"Formal"),"Normal")</f>
        <v>Normal</v>
      </c>
      <c r="E9425" s="26" cm="1">
        <f t="array" ref="E9425">_xlfn.IFS(Orders!W9425=0,"Endirim Yoxdur",SUMIFS(Orders!$V:$V,Orders!$T:$T,Orders!T9425)&gt;10,ROUND(Orders!W9425*1.15,2),SUMIFS(Orders!$V:$V,Orders!$T:$T,Orders!T9425)&lt;=10,"Endirim Yoxdur")</f>
        <v>0.23</v>
      </c>
    </row>
    <row r="9426" spans="3:5" x14ac:dyDescent="0.25">
      <c r="C9426" s="26" t="str">
        <f>IF(Orders!U9426&gt;500,"Yüksək Satış","Aşağı Satış")</f>
        <v>Aşağı Satış</v>
      </c>
      <c r="D9426" s="26" t="str">
        <f>IF(Orders!U9426&gt;500,IF(Orders!E9426="First Class",IF(Orders!W9426=0,"VIP","Special"),"Formal"),"Normal")</f>
        <v>Normal</v>
      </c>
      <c r="E9426" s="26" cm="1">
        <f t="array" ref="E9426">_xlfn.IFS(Orders!W9426=0,"Endirim Yoxdur",SUMIFS(Orders!$V:$V,Orders!$T:$T,Orders!T9426)&gt;10,ROUND(Orders!W9426*1.15,2),SUMIFS(Orders!$V:$V,Orders!$T:$T,Orders!T9426)&lt;=10,"Endirim Yoxdur")</f>
        <v>0.23</v>
      </c>
    </row>
    <row r="9427" spans="3:5" x14ac:dyDescent="0.25">
      <c r="C9427" s="26" t="str">
        <f>IF(Orders!U9427&gt;500,"Yüksək Satış","Aşağı Satış")</f>
        <v>Aşağı Satış</v>
      </c>
      <c r="D9427" s="26" t="str">
        <f>IF(Orders!U9427&gt;500,IF(Orders!E9427="First Class",IF(Orders!W9427=0,"VIP","Special"),"Formal"),"Normal")</f>
        <v>Normal</v>
      </c>
      <c r="E9427" s="26" t="str" cm="1">
        <f t="array" ref="E9427">_xlfn.IFS(Orders!W9427=0,"Endirim Yoxdur",SUMIFS(Orders!$V:$V,Orders!$T:$T,Orders!T9427)&gt;10,ROUND(Orders!W9427*1.15,2),SUMIFS(Orders!$V:$V,Orders!$T:$T,Orders!T9427)&lt;=10,"Endirim Yoxdur")</f>
        <v>Endirim Yoxdur</v>
      </c>
    </row>
    <row r="9428" spans="3:5" x14ac:dyDescent="0.25">
      <c r="C9428" s="26" t="str">
        <f>IF(Orders!U9428&gt;500,"Yüksək Satış","Aşağı Satış")</f>
        <v>Aşağı Satış</v>
      </c>
      <c r="D9428" s="26" t="str">
        <f>IF(Orders!U9428&gt;500,IF(Orders!E9428="First Class",IF(Orders!W9428=0,"VIP","Special"),"Formal"),"Normal")</f>
        <v>Normal</v>
      </c>
      <c r="E9428" s="26" cm="1">
        <f t="array" ref="E9428">_xlfn.IFS(Orders!W9428=0,"Endirim Yoxdur",SUMIFS(Orders!$V:$V,Orders!$T:$T,Orders!T9428)&gt;10,ROUND(Orders!W9428*1.15,2),SUMIFS(Orders!$V:$V,Orders!$T:$T,Orders!T9428)&lt;=10,"Endirim Yoxdur")</f>
        <v>0.69</v>
      </c>
    </row>
    <row r="9429" spans="3:5" x14ac:dyDescent="0.25">
      <c r="C9429" s="26" t="str">
        <f>IF(Orders!U9429&gt;500,"Yüksək Satış","Aşağı Satış")</f>
        <v>Aşağı Satış</v>
      </c>
      <c r="D9429" s="26" t="str">
        <f>IF(Orders!U9429&gt;500,IF(Orders!E9429="First Class",IF(Orders!W9429=0,"VIP","Special"),"Formal"),"Normal")</f>
        <v>Normal</v>
      </c>
      <c r="E9429" s="26" t="str" cm="1">
        <f t="array" ref="E9429">_xlfn.IFS(Orders!W9429=0,"Endirim Yoxdur",SUMIFS(Orders!$V:$V,Orders!$T:$T,Orders!T9429)&gt;10,ROUND(Orders!W9429*1.15,2),SUMIFS(Orders!$V:$V,Orders!$T:$T,Orders!T9429)&lt;=10,"Endirim Yoxdur")</f>
        <v>Endirim Yoxdur</v>
      </c>
    </row>
    <row r="9430" spans="3:5" x14ac:dyDescent="0.25">
      <c r="C9430" s="26" t="str">
        <f>IF(Orders!U9430&gt;500,"Yüksək Satış","Aşağı Satış")</f>
        <v>Aşağı Satış</v>
      </c>
      <c r="D9430" s="26" t="str">
        <f>IF(Orders!U9430&gt;500,IF(Orders!E9430="First Class",IF(Orders!W9430=0,"VIP","Special"),"Formal"),"Normal")</f>
        <v>Normal</v>
      </c>
      <c r="E9430" s="26" t="str" cm="1">
        <f t="array" ref="E9430">_xlfn.IFS(Orders!W9430=0,"Endirim Yoxdur",SUMIFS(Orders!$V:$V,Orders!$T:$T,Orders!T9430)&gt;10,ROUND(Orders!W9430*1.15,2),SUMIFS(Orders!$V:$V,Orders!$T:$T,Orders!T9430)&lt;=10,"Endirim Yoxdur")</f>
        <v>Endirim Yoxdur</v>
      </c>
    </row>
    <row r="9431" spans="3:5" x14ac:dyDescent="0.25">
      <c r="C9431" s="26" t="str">
        <f>IF(Orders!U9431&gt;500,"Yüksək Satış","Aşağı Satış")</f>
        <v>Aşağı Satış</v>
      </c>
      <c r="D9431" s="26" t="str">
        <f>IF(Orders!U9431&gt;500,IF(Orders!E9431="First Class",IF(Orders!W9431=0,"VIP","Special"),"Formal"),"Normal")</f>
        <v>Normal</v>
      </c>
      <c r="E9431" s="26" cm="1">
        <f t="array" ref="E9431">_xlfn.IFS(Orders!W9431=0,"Endirim Yoxdur",SUMIFS(Orders!$V:$V,Orders!$T:$T,Orders!T9431)&gt;10,ROUND(Orders!W9431*1.15,2),SUMIFS(Orders!$V:$V,Orders!$T:$T,Orders!T9431)&lt;=10,"Endirim Yoxdur")</f>
        <v>0.92</v>
      </c>
    </row>
    <row r="9432" spans="3:5" x14ac:dyDescent="0.25">
      <c r="C9432" s="26" t="str">
        <f>IF(Orders!U9432&gt;500,"Yüksək Satış","Aşağı Satış")</f>
        <v>Aşağı Satış</v>
      </c>
      <c r="D9432" s="26" t="str">
        <f>IF(Orders!U9432&gt;500,IF(Orders!E9432="First Class",IF(Orders!W9432=0,"VIP","Special"),"Formal"),"Normal")</f>
        <v>Normal</v>
      </c>
      <c r="E9432" s="26" cm="1">
        <f t="array" ref="E9432">_xlfn.IFS(Orders!W9432=0,"Endirim Yoxdur",SUMIFS(Orders!$V:$V,Orders!$T:$T,Orders!T9432)&gt;10,ROUND(Orders!W9432*1.15,2),SUMIFS(Orders!$V:$V,Orders!$T:$T,Orders!T9432)&lt;=10,"Endirim Yoxdur")</f>
        <v>0.23</v>
      </c>
    </row>
    <row r="9433" spans="3:5" x14ac:dyDescent="0.25">
      <c r="C9433" s="26" t="str">
        <f>IF(Orders!U9433&gt;500,"Yüksək Satış","Aşağı Satış")</f>
        <v>Aşağı Satış</v>
      </c>
      <c r="D9433" s="26" t="str">
        <f>IF(Orders!U9433&gt;500,IF(Orders!E9433="First Class",IF(Orders!W9433=0,"VIP","Special"),"Formal"),"Normal")</f>
        <v>Normal</v>
      </c>
      <c r="E9433" s="26" cm="1">
        <f t="array" ref="E9433">_xlfn.IFS(Orders!W9433=0,"Endirim Yoxdur",SUMIFS(Orders!$V:$V,Orders!$T:$T,Orders!T9433)&gt;10,ROUND(Orders!W9433*1.15,2),SUMIFS(Orders!$V:$V,Orders!$T:$T,Orders!T9433)&lt;=10,"Endirim Yoxdur")</f>
        <v>0.23</v>
      </c>
    </row>
    <row r="9434" spans="3:5" x14ac:dyDescent="0.25">
      <c r="C9434" s="26" t="str">
        <f>IF(Orders!U9434&gt;500,"Yüksək Satış","Aşağı Satış")</f>
        <v>Aşağı Satış</v>
      </c>
      <c r="D9434" s="26" t="str">
        <f>IF(Orders!U9434&gt;500,IF(Orders!E9434="First Class",IF(Orders!W9434=0,"VIP","Special"),"Formal"),"Normal")</f>
        <v>Normal</v>
      </c>
      <c r="E9434" s="26" cm="1">
        <f t="array" ref="E9434">_xlfn.IFS(Orders!W9434=0,"Endirim Yoxdur",SUMIFS(Orders!$V:$V,Orders!$T:$T,Orders!T9434)&gt;10,ROUND(Orders!W9434*1.15,2),SUMIFS(Orders!$V:$V,Orders!$T:$T,Orders!T9434)&lt;=10,"Endirim Yoxdur")</f>
        <v>0.23</v>
      </c>
    </row>
    <row r="9435" spans="3:5" x14ac:dyDescent="0.25">
      <c r="C9435" s="26" t="str">
        <f>IF(Orders!U9435&gt;500,"Yüksək Satış","Aşağı Satış")</f>
        <v>Aşağı Satış</v>
      </c>
      <c r="D9435" s="26" t="str">
        <f>IF(Orders!U9435&gt;500,IF(Orders!E9435="First Class",IF(Orders!W9435=0,"VIP","Special"),"Formal"),"Normal")</f>
        <v>Normal</v>
      </c>
      <c r="E9435" s="26" cm="1">
        <f t="array" ref="E9435">_xlfn.IFS(Orders!W9435=0,"Endirim Yoxdur",SUMIFS(Orders!$V:$V,Orders!$T:$T,Orders!T9435)&gt;10,ROUND(Orders!W9435*1.15,2),SUMIFS(Orders!$V:$V,Orders!$T:$T,Orders!T9435)&lt;=10,"Endirim Yoxdur")</f>
        <v>0.23</v>
      </c>
    </row>
    <row r="9436" spans="3:5" x14ac:dyDescent="0.25">
      <c r="C9436" s="26" t="str">
        <f>IF(Orders!U9436&gt;500,"Yüksək Satış","Aşağı Satış")</f>
        <v>Aşağı Satış</v>
      </c>
      <c r="D9436" s="26" t="str">
        <f>IF(Orders!U9436&gt;500,IF(Orders!E9436="First Class",IF(Orders!W9436=0,"VIP","Special"),"Formal"),"Normal")</f>
        <v>Normal</v>
      </c>
      <c r="E9436" s="26" t="str" cm="1">
        <f t="array" ref="E9436">_xlfn.IFS(Orders!W9436=0,"Endirim Yoxdur",SUMIFS(Orders!$V:$V,Orders!$T:$T,Orders!T9436)&gt;10,ROUND(Orders!W9436*1.15,2),SUMIFS(Orders!$V:$V,Orders!$T:$T,Orders!T9436)&lt;=10,"Endirim Yoxdur")</f>
        <v>Endirim Yoxdur</v>
      </c>
    </row>
    <row r="9437" spans="3:5" x14ac:dyDescent="0.25">
      <c r="C9437" s="26" t="str">
        <f>IF(Orders!U9437&gt;500,"Yüksək Satış","Aşağı Satış")</f>
        <v>Aşağı Satış</v>
      </c>
      <c r="D9437" s="26" t="str">
        <f>IF(Orders!U9437&gt;500,IF(Orders!E9437="First Class",IF(Orders!W9437=0,"VIP","Special"),"Formal"),"Normal")</f>
        <v>Normal</v>
      </c>
      <c r="E9437" s="26" t="str" cm="1">
        <f t="array" ref="E9437">_xlfn.IFS(Orders!W9437=0,"Endirim Yoxdur",SUMIFS(Orders!$V:$V,Orders!$T:$T,Orders!T9437)&gt;10,ROUND(Orders!W9437*1.15,2),SUMIFS(Orders!$V:$V,Orders!$T:$T,Orders!T9437)&lt;=10,"Endirim Yoxdur")</f>
        <v>Endirim Yoxdur</v>
      </c>
    </row>
    <row r="9438" spans="3:5" x14ac:dyDescent="0.25">
      <c r="C9438" s="26" t="str">
        <f>IF(Orders!U9438&gt;500,"Yüksək Satış","Aşağı Satış")</f>
        <v>Aşağı Satış</v>
      </c>
      <c r="D9438" s="26" t="str">
        <f>IF(Orders!U9438&gt;500,IF(Orders!E9438="First Class",IF(Orders!W9438=0,"VIP","Special"),"Formal"),"Normal")</f>
        <v>Normal</v>
      </c>
      <c r="E9438" s="26" t="str" cm="1">
        <f t="array" ref="E9438">_xlfn.IFS(Orders!W9438=0,"Endirim Yoxdur",SUMIFS(Orders!$V:$V,Orders!$T:$T,Orders!T9438)&gt;10,ROUND(Orders!W9438*1.15,2),SUMIFS(Orders!$V:$V,Orders!$T:$T,Orders!T9438)&lt;=10,"Endirim Yoxdur")</f>
        <v>Endirim Yoxdur</v>
      </c>
    </row>
    <row r="9439" spans="3:5" x14ac:dyDescent="0.25">
      <c r="C9439" s="26" t="str">
        <f>IF(Orders!U9439&gt;500,"Yüksək Satış","Aşağı Satış")</f>
        <v>Aşağı Satış</v>
      </c>
      <c r="D9439" s="26" t="str">
        <f>IF(Orders!U9439&gt;500,IF(Orders!E9439="First Class",IF(Orders!W9439=0,"VIP","Special"),"Formal"),"Normal")</f>
        <v>Normal</v>
      </c>
      <c r="E9439" s="26" cm="1">
        <f t="array" ref="E9439">_xlfn.IFS(Orders!W9439=0,"Endirim Yoxdur",SUMIFS(Orders!$V:$V,Orders!$T:$T,Orders!T9439)&gt;10,ROUND(Orders!W9439*1.15,2),SUMIFS(Orders!$V:$V,Orders!$T:$T,Orders!T9439)&lt;=10,"Endirim Yoxdur")</f>
        <v>0.23</v>
      </c>
    </row>
    <row r="9440" spans="3:5" x14ac:dyDescent="0.25">
      <c r="C9440" s="26" t="str">
        <f>IF(Orders!U9440&gt;500,"Yüksək Satış","Aşağı Satış")</f>
        <v>Aşağı Satış</v>
      </c>
      <c r="D9440" s="26" t="str">
        <f>IF(Orders!U9440&gt;500,IF(Orders!E9440="First Class",IF(Orders!W9440=0,"VIP","Special"),"Formal"),"Normal")</f>
        <v>Normal</v>
      </c>
      <c r="E9440" s="26" t="str" cm="1">
        <f t="array" ref="E9440">_xlfn.IFS(Orders!W9440=0,"Endirim Yoxdur",SUMIFS(Orders!$V:$V,Orders!$T:$T,Orders!T9440)&gt;10,ROUND(Orders!W9440*1.15,2),SUMIFS(Orders!$V:$V,Orders!$T:$T,Orders!T9440)&lt;=10,"Endirim Yoxdur")</f>
        <v>Endirim Yoxdur</v>
      </c>
    </row>
    <row r="9441" spans="3:5" x14ac:dyDescent="0.25">
      <c r="C9441" s="26" t="str">
        <f>IF(Orders!U9441&gt;500,"Yüksək Satış","Aşağı Satış")</f>
        <v>Aşağı Satış</v>
      </c>
      <c r="D9441" s="26" t="str">
        <f>IF(Orders!U9441&gt;500,IF(Orders!E9441="First Class",IF(Orders!W9441=0,"VIP","Special"),"Formal"),"Normal")</f>
        <v>Normal</v>
      </c>
      <c r="E9441" s="26" cm="1">
        <f t="array" ref="E9441">_xlfn.IFS(Orders!W9441=0,"Endirim Yoxdur",SUMIFS(Orders!$V:$V,Orders!$T:$T,Orders!T9441)&gt;10,ROUND(Orders!W9441*1.15,2),SUMIFS(Orders!$V:$V,Orders!$T:$T,Orders!T9441)&lt;=10,"Endirim Yoxdur")</f>
        <v>0.23</v>
      </c>
    </row>
    <row r="9442" spans="3:5" x14ac:dyDescent="0.25">
      <c r="C9442" s="26" t="str">
        <f>IF(Orders!U9442&gt;500,"Yüksək Satış","Aşağı Satış")</f>
        <v>Aşağı Satış</v>
      </c>
      <c r="D9442" s="26" t="str">
        <f>IF(Orders!U9442&gt;500,IF(Orders!E9442="First Class",IF(Orders!W9442=0,"VIP","Special"),"Formal"),"Normal")</f>
        <v>Normal</v>
      </c>
      <c r="E9442" s="26" cm="1">
        <f t="array" ref="E9442">_xlfn.IFS(Orders!W9442=0,"Endirim Yoxdur",SUMIFS(Orders!$V:$V,Orders!$T:$T,Orders!T9442)&gt;10,ROUND(Orders!W9442*1.15,2),SUMIFS(Orders!$V:$V,Orders!$T:$T,Orders!T9442)&lt;=10,"Endirim Yoxdur")</f>
        <v>0.23</v>
      </c>
    </row>
    <row r="9443" spans="3:5" x14ac:dyDescent="0.25">
      <c r="C9443" s="26" t="str">
        <f>IF(Orders!U9443&gt;500,"Yüksək Satış","Aşağı Satış")</f>
        <v>Aşağı Satış</v>
      </c>
      <c r="D9443" s="26" t="str">
        <f>IF(Orders!U9443&gt;500,IF(Orders!E9443="First Class",IF(Orders!W9443=0,"VIP","Special"),"Formal"),"Normal")</f>
        <v>Normal</v>
      </c>
      <c r="E9443" s="26" cm="1">
        <f t="array" ref="E9443">_xlfn.IFS(Orders!W9443=0,"Endirim Yoxdur",SUMIFS(Orders!$V:$V,Orders!$T:$T,Orders!T9443)&gt;10,ROUND(Orders!W9443*1.15,2),SUMIFS(Orders!$V:$V,Orders!$T:$T,Orders!T9443)&lt;=10,"Endirim Yoxdur")</f>
        <v>0.23</v>
      </c>
    </row>
    <row r="9444" spans="3:5" x14ac:dyDescent="0.25">
      <c r="C9444" s="26" t="str">
        <f>IF(Orders!U9444&gt;500,"Yüksək Satış","Aşağı Satış")</f>
        <v>Aşağı Satış</v>
      </c>
      <c r="D9444" s="26" t="str">
        <f>IF(Orders!U9444&gt;500,IF(Orders!E9444="First Class",IF(Orders!W9444=0,"VIP","Special"),"Formal"),"Normal")</f>
        <v>Normal</v>
      </c>
      <c r="E9444" s="26" cm="1">
        <f t="array" ref="E9444">_xlfn.IFS(Orders!W9444=0,"Endirim Yoxdur",SUMIFS(Orders!$V:$V,Orders!$T:$T,Orders!T9444)&gt;10,ROUND(Orders!W9444*1.15,2),SUMIFS(Orders!$V:$V,Orders!$T:$T,Orders!T9444)&lt;=10,"Endirim Yoxdur")</f>
        <v>0.23</v>
      </c>
    </row>
    <row r="9445" spans="3:5" x14ac:dyDescent="0.25">
      <c r="C9445" s="26" t="str">
        <f>IF(Orders!U9445&gt;500,"Yüksək Satış","Aşağı Satış")</f>
        <v>Aşağı Satış</v>
      </c>
      <c r="D9445" s="26" t="str">
        <f>IF(Orders!U9445&gt;500,IF(Orders!E9445="First Class",IF(Orders!W9445=0,"VIP","Special"),"Formal"),"Normal")</f>
        <v>Normal</v>
      </c>
      <c r="E9445" s="26" cm="1">
        <f t="array" ref="E9445">_xlfn.IFS(Orders!W9445=0,"Endirim Yoxdur",SUMIFS(Orders!$V:$V,Orders!$T:$T,Orders!T9445)&gt;10,ROUND(Orders!W9445*1.15,2),SUMIFS(Orders!$V:$V,Orders!$T:$T,Orders!T9445)&lt;=10,"Endirim Yoxdur")</f>
        <v>0.23</v>
      </c>
    </row>
    <row r="9446" spans="3:5" x14ac:dyDescent="0.25">
      <c r="C9446" s="26" t="str">
        <f>IF(Orders!U9446&gt;500,"Yüksək Satış","Aşağı Satış")</f>
        <v>Aşağı Satış</v>
      </c>
      <c r="D9446" s="26" t="str">
        <f>IF(Orders!U9446&gt;500,IF(Orders!E9446="First Class",IF(Orders!W9446=0,"VIP","Special"),"Formal"),"Normal")</f>
        <v>Normal</v>
      </c>
      <c r="E9446" s="26" cm="1">
        <f t="array" ref="E9446">_xlfn.IFS(Orders!W9446=0,"Endirim Yoxdur",SUMIFS(Orders!$V:$V,Orders!$T:$T,Orders!T9446)&gt;10,ROUND(Orders!W9446*1.15,2),SUMIFS(Orders!$V:$V,Orders!$T:$T,Orders!T9446)&lt;=10,"Endirim Yoxdur")</f>
        <v>0.23</v>
      </c>
    </row>
    <row r="9447" spans="3:5" x14ac:dyDescent="0.25">
      <c r="C9447" s="26" t="str">
        <f>IF(Orders!U9447&gt;500,"Yüksək Satış","Aşağı Satış")</f>
        <v>Yüksək Satış</v>
      </c>
      <c r="D9447" s="26" t="str">
        <f>IF(Orders!U9447&gt;500,IF(Orders!E9447="First Class",IF(Orders!W9447=0,"VIP","Special"),"Formal"),"Normal")</f>
        <v>Formal</v>
      </c>
      <c r="E9447" s="26" cm="1">
        <f t="array" ref="E9447">_xlfn.IFS(Orders!W9447=0,"Endirim Yoxdur",SUMIFS(Orders!$V:$V,Orders!$T:$T,Orders!T9447)&gt;10,ROUND(Orders!W9447*1.15,2),SUMIFS(Orders!$V:$V,Orders!$T:$T,Orders!T9447)&lt;=10,"Endirim Yoxdur")</f>
        <v>0.23</v>
      </c>
    </row>
    <row r="9448" spans="3:5" x14ac:dyDescent="0.25">
      <c r="C9448" s="26" t="str">
        <f>IF(Orders!U9448&gt;500,"Yüksək Satış","Aşağı Satış")</f>
        <v>Aşağı Satış</v>
      </c>
      <c r="D9448" s="26" t="str">
        <f>IF(Orders!U9448&gt;500,IF(Orders!E9448="First Class",IF(Orders!W9448=0,"VIP","Special"),"Formal"),"Normal")</f>
        <v>Normal</v>
      </c>
      <c r="E9448" s="26" t="str" cm="1">
        <f t="array" ref="E9448">_xlfn.IFS(Orders!W9448=0,"Endirim Yoxdur",SUMIFS(Orders!$V:$V,Orders!$T:$T,Orders!T9448)&gt;10,ROUND(Orders!W9448*1.15,2),SUMIFS(Orders!$V:$V,Orders!$T:$T,Orders!T9448)&lt;=10,"Endirim Yoxdur")</f>
        <v>Endirim Yoxdur</v>
      </c>
    </row>
    <row r="9449" spans="3:5" x14ac:dyDescent="0.25">
      <c r="C9449" s="26" t="str">
        <f>IF(Orders!U9449&gt;500,"Yüksək Satış","Aşağı Satış")</f>
        <v>Aşağı Satış</v>
      </c>
      <c r="D9449" s="26" t="str">
        <f>IF(Orders!U9449&gt;500,IF(Orders!E9449="First Class",IF(Orders!W9449=0,"VIP","Special"),"Formal"),"Normal")</f>
        <v>Normal</v>
      </c>
      <c r="E9449" s="26" cm="1">
        <f t="array" ref="E9449">_xlfn.IFS(Orders!W9449=0,"Endirim Yoxdur",SUMIFS(Orders!$V:$V,Orders!$T:$T,Orders!T9449)&gt;10,ROUND(Orders!W9449*1.15,2),SUMIFS(Orders!$V:$V,Orders!$T:$T,Orders!T9449)&lt;=10,"Endirim Yoxdur")</f>
        <v>0.23</v>
      </c>
    </row>
    <row r="9450" spans="3:5" x14ac:dyDescent="0.25">
      <c r="C9450" s="26" t="str">
        <f>IF(Orders!U9450&gt;500,"Yüksək Satış","Aşağı Satış")</f>
        <v>Aşağı Satış</v>
      </c>
      <c r="D9450" s="26" t="str">
        <f>IF(Orders!U9450&gt;500,IF(Orders!E9450="First Class",IF(Orders!W9450=0,"VIP","Special"),"Formal"),"Normal")</f>
        <v>Normal</v>
      </c>
      <c r="E9450" s="26" cm="1">
        <f t="array" ref="E9450">_xlfn.IFS(Orders!W9450=0,"Endirim Yoxdur",SUMIFS(Orders!$V:$V,Orders!$T:$T,Orders!T9450)&gt;10,ROUND(Orders!W9450*1.15,2),SUMIFS(Orders!$V:$V,Orders!$T:$T,Orders!T9450)&lt;=10,"Endirim Yoxdur")</f>
        <v>0.23</v>
      </c>
    </row>
    <row r="9451" spans="3:5" x14ac:dyDescent="0.25">
      <c r="C9451" s="26" t="str">
        <f>IF(Orders!U9451&gt;500,"Yüksək Satış","Aşağı Satış")</f>
        <v>Aşağı Satış</v>
      </c>
      <c r="D9451" s="26" t="str">
        <f>IF(Orders!U9451&gt;500,IF(Orders!E9451="First Class",IF(Orders!W9451=0,"VIP","Special"),"Formal"),"Normal")</f>
        <v>Normal</v>
      </c>
      <c r="E9451" s="26" cm="1">
        <f t="array" ref="E9451">_xlfn.IFS(Orders!W9451=0,"Endirim Yoxdur",SUMIFS(Orders!$V:$V,Orders!$T:$T,Orders!T9451)&gt;10,ROUND(Orders!W9451*1.15,2),SUMIFS(Orders!$V:$V,Orders!$T:$T,Orders!T9451)&lt;=10,"Endirim Yoxdur")</f>
        <v>0.23</v>
      </c>
    </row>
    <row r="9452" spans="3:5" x14ac:dyDescent="0.25">
      <c r="C9452" s="26" t="str">
        <f>IF(Orders!U9452&gt;500,"Yüksək Satış","Aşağı Satış")</f>
        <v>Aşağı Satış</v>
      </c>
      <c r="D9452" s="26" t="str">
        <f>IF(Orders!U9452&gt;500,IF(Orders!E9452="First Class",IF(Orders!W9452=0,"VIP","Special"),"Formal"),"Normal")</f>
        <v>Normal</v>
      </c>
      <c r="E9452" s="26" cm="1">
        <f t="array" ref="E9452">_xlfn.IFS(Orders!W9452=0,"Endirim Yoxdur",SUMIFS(Orders!$V:$V,Orders!$T:$T,Orders!T9452)&gt;10,ROUND(Orders!W9452*1.15,2),SUMIFS(Orders!$V:$V,Orders!$T:$T,Orders!T9452)&lt;=10,"Endirim Yoxdur")</f>
        <v>0.23</v>
      </c>
    </row>
    <row r="9453" spans="3:5" x14ac:dyDescent="0.25">
      <c r="C9453" s="26" t="str">
        <f>IF(Orders!U9453&gt;500,"Yüksək Satış","Aşağı Satış")</f>
        <v>Aşağı Satış</v>
      </c>
      <c r="D9453" s="26" t="str">
        <f>IF(Orders!U9453&gt;500,IF(Orders!E9453="First Class",IF(Orders!W9453=0,"VIP","Special"),"Formal"),"Normal")</f>
        <v>Normal</v>
      </c>
      <c r="E9453" s="26" cm="1">
        <f t="array" ref="E9453">_xlfn.IFS(Orders!W9453=0,"Endirim Yoxdur",SUMIFS(Orders!$V:$V,Orders!$T:$T,Orders!T9453)&gt;10,ROUND(Orders!W9453*1.15,2),SUMIFS(Orders!$V:$V,Orders!$T:$T,Orders!T9453)&lt;=10,"Endirim Yoxdur")</f>
        <v>0.23</v>
      </c>
    </row>
    <row r="9454" spans="3:5" x14ac:dyDescent="0.25">
      <c r="C9454" s="26" t="str">
        <f>IF(Orders!U9454&gt;500,"Yüksək Satış","Aşağı Satış")</f>
        <v>Yüksək Satış</v>
      </c>
      <c r="D9454" s="26" t="str">
        <f>IF(Orders!U9454&gt;500,IF(Orders!E9454="First Class",IF(Orders!W9454=0,"VIP","Special"),"Formal"),"Normal")</f>
        <v>Formal</v>
      </c>
      <c r="E9454" s="26" cm="1">
        <f t="array" ref="E9454">_xlfn.IFS(Orders!W9454=0,"Endirim Yoxdur",SUMIFS(Orders!$V:$V,Orders!$T:$T,Orders!T9454)&gt;10,ROUND(Orders!W9454*1.15,2),SUMIFS(Orders!$V:$V,Orders!$T:$T,Orders!T9454)&lt;=10,"Endirim Yoxdur")</f>
        <v>0.23</v>
      </c>
    </row>
    <row r="9455" spans="3:5" x14ac:dyDescent="0.25">
      <c r="C9455" s="26" t="str">
        <f>IF(Orders!U9455&gt;500,"Yüksək Satış","Aşağı Satış")</f>
        <v>Aşağı Satış</v>
      </c>
      <c r="D9455" s="26" t="str">
        <f>IF(Orders!U9455&gt;500,IF(Orders!E9455="First Class",IF(Orders!W9455=0,"VIP","Special"),"Formal"),"Normal")</f>
        <v>Normal</v>
      </c>
      <c r="E9455" s="26" cm="1">
        <f t="array" ref="E9455">_xlfn.IFS(Orders!W9455=0,"Endirim Yoxdur",SUMIFS(Orders!$V:$V,Orders!$T:$T,Orders!T9455)&gt;10,ROUND(Orders!W9455*1.15,2),SUMIFS(Orders!$V:$V,Orders!$T:$T,Orders!T9455)&lt;=10,"Endirim Yoxdur")</f>
        <v>0.46</v>
      </c>
    </row>
    <row r="9456" spans="3:5" x14ac:dyDescent="0.25">
      <c r="C9456" s="26" t="str">
        <f>IF(Orders!U9456&gt;500,"Yüksək Satış","Aşağı Satış")</f>
        <v>Aşağı Satış</v>
      </c>
      <c r="D9456" s="26" t="str">
        <f>IF(Orders!U9456&gt;500,IF(Orders!E9456="First Class",IF(Orders!W9456=0,"VIP","Special"),"Formal"),"Normal")</f>
        <v>Normal</v>
      </c>
      <c r="E9456" s="26" cm="1">
        <f t="array" ref="E9456">_xlfn.IFS(Orders!W9456=0,"Endirim Yoxdur",SUMIFS(Orders!$V:$V,Orders!$T:$T,Orders!T9456)&gt;10,ROUND(Orders!W9456*1.15,2),SUMIFS(Orders!$V:$V,Orders!$T:$T,Orders!T9456)&lt;=10,"Endirim Yoxdur")</f>
        <v>0.23</v>
      </c>
    </row>
    <row r="9457" spans="3:5" x14ac:dyDescent="0.25">
      <c r="C9457" s="26" t="str">
        <f>IF(Orders!U9457&gt;500,"Yüksək Satış","Aşağı Satış")</f>
        <v>Aşağı Satış</v>
      </c>
      <c r="D9457" s="26" t="str">
        <f>IF(Orders!U9457&gt;500,IF(Orders!E9457="First Class",IF(Orders!W9457=0,"VIP","Special"),"Formal"),"Normal")</f>
        <v>Normal</v>
      </c>
      <c r="E9457" s="26" cm="1">
        <f t="array" ref="E9457">_xlfn.IFS(Orders!W9457=0,"Endirim Yoxdur",SUMIFS(Orders!$V:$V,Orders!$T:$T,Orders!T9457)&gt;10,ROUND(Orders!W9457*1.15,2),SUMIFS(Orders!$V:$V,Orders!$T:$T,Orders!T9457)&lt;=10,"Endirim Yoxdur")</f>
        <v>0.37</v>
      </c>
    </row>
    <row r="9458" spans="3:5" x14ac:dyDescent="0.25">
      <c r="C9458" s="26" t="str">
        <f>IF(Orders!U9458&gt;500,"Yüksək Satış","Aşağı Satış")</f>
        <v>Yüksək Satış</v>
      </c>
      <c r="D9458" s="26" t="str">
        <f>IF(Orders!U9458&gt;500,IF(Orders!E9458="First Class",IF(Orders!W9458=0,"VIP","Special"),"Formal"),"Normal")</f>
        <v>Formal</v>
      </c>
      <c r="E9458" s="26" cm="1">
        <f t="array" ref="E9458">_xlfn.IFS(Orders!W9458=0,"Endirim Yoxdur",SUMIFS(Orders!$V:$V,Orders!$T:$T,Orders!T9458)&gt;10,ROUND(Orders!W9458*1.15,2),SUMIFS(Orders!$V:$V,Orders!$T:$T,Orders!T9458)&lt;=10,"Endirim Yoxdur")</f>
        <v>0.23</v>
      </c>
    </row>
    <row r="9459" spans="3:5" x14ac:dyDescent="0.25">
      <c r="C9459" s="26" t="str">
        <f>IF(Orders!U9459&gt;500,"Yüksək Satış","Aşağı Satış")</f>
        <v>Aşağı Satış</v>
      </c>
      <c r="D9459" s="26" t="str">
        <f>IF(Orders!U9459&gt;500,IF(Orders!E9459="First Class",IF(Orders!W9459=0,"VIP","Special"),"Formal"),"Normal")</f>
        <v>Normal</v>
      </c>
      <c r="E9459" s="26" t="str" cm="1">
        <f t="array" ref="E9459">_xlfn.IFS(Orders!W9459=0,"Endirim Yoxdur",SUMIFS(Orders!$V:$V,Orders!$T:$T,Orders!T9459)&gt;10,ROUND(Orders!W9459*1.15,2),SUMIFS(Orders!$V:$V,Orders!$T:$T,Orders!T9459)&lt;=10,"Endirim Yoxdur")</f>
        <v>Endirim Yoxdur</v>
      </c>
    </row>
    <row r="9460" spans="3:5" x14ac:dyDescent="0.25">
      <c r="C9460" s="26" t="str">
        <f>IF(Orders!U9460&gt;500,"Yüksək Satış","Aşağı Satış")</f>
        <v>Aşağı Satış</v>
      </c>
      <c r="D9460" s="26" t="str">
        <f>IF(Orders!U9460&gt;500,IF(Orders!E9460="First Class",IF(Orders!W9460=0,"VIP","Special"),"Formal"),"Normal")</f>
        <v>Normal</v>
      </c>
      <c r="E9460" s="26" cm="1">
        <f t="array" ref="E9460">_xlfn.IFS(Orders!W9460=0,"Endirim Yoxdur",SUMIFS(Orders!$V:$V,Orders!$T:$T,Orders!T9460)&gt;10,ROUND(Orders!W9460*1.15,2),SUMIFS(Orders!$V:$V,Orders!$T:$T,Orders!T9460)&lt;=10,"Endirim Yoxdur")</f>
        <v>0.92</v>
      </c>
    </row>
    <row r="9461" spans="3:5" x14ac:dyDescent="0.25">
      <c r="C9461" s="26" t="str">
        <f>IF(Orders!U9461&gt;500,"Yüksək Satış","Aşağı Satış")</f>
        <v>Aşağı Satış</v>
      </c>
      <c r="D9461" s="26" t="str">
        <f>IF(Orders!U9461&gt;500,IF(Orders!E9461="First Class",IF(Orders!W9461=0,"VIP","Special"),"Formal"),"Normal")</f>
        <v>Normal</v>
      </c>
      <c r="E9461" s="26" cm="1">
        <f t="array" ref="E9461">_xlfn.IFS(Orders!W9461=0,"Endirim Yoxdur",SUMIFS(Orders!$V:$V,Orders!$T:$T,Orders!T9461)&gt;10,ROUND(Orders!W9461*1.15,2),SUMIFS(Orders!$V:$V,Orders!$T:$T,Orders!T9461)&lt;=10,"Endirim Yoxdur")</f>
        <v>0.23</v>
      </c>
    </row>
    <row r="9462" spans="3:5" x14ac:dyDescent="0.25">
      <c r="C9462" s="26" t="str">
        <f>IF(Orders!U9462&gt;500,"Yüksək Satış","Aşağı Satış")</f>
        <v>Yüksək Satış</v>
      </c>
      <c r="D9462" s="26" t="str">
        <f>IF(Orders!U9462&gt;500,IF(Orders!E9462="First Class",IF(Orders!W9462=0,"VIP","Special"),"Formal"),"Normal")</f>
        <v>Formal</v>
      </c>
      <c r="E9462" s="26" cm="1">
        <f t="array" ref="E9462">_xlfn.IFS(Orders!W9462=0,"Endirim Yoxdur",SUMIFS(Orders!$V:$V,Orders!$T:$T,Orders!T9462)&gt;10,ROUND(Orders!W9462*1.15,2),SUMIFS(Orders!$V:$V,Orders!$T:$T,Orders!T9462)&lt;=10,"Endirim Yoxdur")</f>
        <v>0.23</v>
      </c>
    </row>
    <row r="9463" spans="3:5" x14ac:dyDescent="0.25">
      <c r="C9463" s="26" t="str">
        <f>IF(Orders!U9463&gt;500,"Yüksək Satış","Aşağı Satış")</f>
        <v>Aşağı Satış</v>
      </c>
      <c r="D9463" s="26" t="str">
        <f>IF(Orders!U9463&gt;500,IF(Orders!E9463="First Class",IF(Orders!W9463=0,"VIP","Special"),"Formal"),"Normal")</f>
        <v>Normal</v>
      </c>
      <c r="E9463" s="26" cm="1">
        <f t="array" ref="E9463">_xlfn.IFS(Orders!W9463=0,"Endirim Yoxdur",SUMIFS(Orders!$V:$V,Orders!$T:$T,Orders!T9463)&gt;10,ROUND(Orders!W9463*1.15,2),SUMIFS(Orders!$V:$V,Orders!$T:$T,Orders!T9463)&lt;=10,"Endirim Yoxdur")</f>
        <v>0.81</v>
      </c>
    </row>
    <row r="9464" spans="3:5" x14ac:dyDescent="0.25">
      <c r="C9464" s="26" t="str">
        <f>IF(Orders!U9464&gt;500,"Yüksək Satış","Aşağı Satış")</f>
        <v>Aşağı Satış</v>
      </c>
      <c r="D9464" s="26" t="str">
        <f>IF(Orders!U9464&gt;500,IF(Orders!E9464="First Class",IF(Orders!W9464=0,"VIP","Special"),"Formal"),"Normal")</f>
        <v>Normal</v>
      </c>
      <c r="E9464" s="26" t="str" cm="1">
        <f t="array" ref="E9464">_xlfn.IFS(Orders!W9464=0,"Endirim Yoxdur",SUMIFS(Orders!$V:$V,Orders!$T:$T,Orders!T9464)&gt;10,ROUND(Orders!W9464*1.15,2),SUMIFS(Orders!$V:$V,Orders!$T:$T,Orders!T9464)&lt;=10,"Endirim Yoxdur")</f>
        <v>Endirim Yoxdur</v>
      </c>
    </row>
    <row r="9465" spans="3:5" x14ac:dyDescent="0.25">
      <c r="C9465" s="26" t="str">
        <f>IF(Orders!U9465&gt;500,"Yüksək Satış","Aşağı Satış")</f>
        <v>Aşağı Satış</v>
      </c>
      <c r="D9465" s="26" t="str">
        <f>IF(Orders!U9465&gt;500,IF(Orders!E9465="First Class",IF(Orders!W9465=0,"VIP","Special"),"Formal"),"Normal")</f>
        <v>Normal</v>
      </c>
      <c r="E9465" s="26" t="str" cm="1">
        <f t="array" ref="E9465">_xlfn.IFS(Orders!W9465=0,"Endirim Yoxdur",SUMIFS(Orders!$V:$V,Orders!$T:$T,Orders!T9465)&gt;10,ROUND(Orders!W9465*1.15,2),SUMIFS(Orders!$V:$V,Orders!$T:$T,Orders!T9465)&lt;=10,"Endirim Yoxdur")</f>
        <v>Endirim Yoxdur</v>
      </c>
    </row>
    <row r="9466" spans="3:5" x14ac:dyDescent="0.25">
      <c r="C9466" s="26" t="str">
        <f>IF(Orders!U9466&gt;500,"Yüksək Satış","Aşağı Satış")</f>
        <v>Aşağı Satış</v>
      </c>
      <c r="D9466" s="26" t="str">
        <f>IF(Orders!U9466&gt;500,IF(Orders!E9466="First Class",IF(Orders!W9466=0,"VIP","Special"),"Formal"),"Normal")</f>
        <v>Normal</v>
      </c>
      <c r="E9466" s="26" cm="1">
        <f t="array" ref="E9466">_xlfn.IFS(Orders!W9466=0,"Endirim Yoxdur",SUMIFS(Orders!$V:$V,Orders!$T:$T,Orders!T9466)&gt;10,ROUND(Orders!W9466*1.15,2),SUMIFS(Orders!$V:$V,Orders!$T:$T,Orders!T9466)&lt;=10,"Endirim Yoxdur")</f>
        <v>0.23</v>
      </c>
    </row>
    <row r="9467" spans="3:5" x14ac:dyDescent="0.25">
      <c r="C9467" s="26" t="str">
        <f>IF(Orders!U9467&gt;500,"Yüksək Satış","Aşağı Satış")</f>
        <v>Aşağı Satış</v>
      </c>
      <c r="D9467" s="26" t="str">
        <f>IF(Orders!U9467&gt;500,IF(Orders!E9467="First Class",IF(Orders!W9467=0,"VIP","Special"),"Formal"),"Normal")</f>
        <v>Normal</v>
      </c>
      <c r="E9467" s="26" t="str" cm="1">
        <f t="array" ref="E9467">_xlfn.IFS(Orders!W9467=0,"Endirim Yoxdur",SUMIFS(Orders!$V:$V,Orders!$T:$T,Orders!T9467)&gt;10,ROUND(Orders!W9467*1.15,2),SUMIFS(Orders!$V:$V,Orders!$T:$T,Orders!T9467)&lt;=10,"Endirim Yoxdur")</f>
        <v>Endirim Yoxdur</v>
      </c>
    </row>
    <row r="9468" spans="3:5" x14ac:dyDescent="0.25">
      <c r="C9468" s="26" t="str">
        <f>IF(Orders!U9468&gt;500,"Yüksək Satış","Aşağı Satış")</f>
        <v>Aşağı Satış</v>
      </c>
      <c r="D9468" s="26" t="str">
        <f>IF(Orders!U9468&gt;500,IF(Orders!E9468="First Class",IF(Orders!W9468=0,"VIP","Special"),"Formal"),"Normal")</f>
        <v>Normal</v>
      </c>
      <c r="E9468" s="26" cm="1">
        <f t="array" ref="E9468">_xlfn.IFS(Orders!W9468=0,"Endirim Yoxdur",SUMIFS(Orders!$V:$V,Orders!$T:$T,Orders!T9468)&gt;10,ROUND(Orders!W9468*1.15,2),SUMIFS(Orders!$V:$V,Orders!$T:$T,Orders!T9468)&lt;=10,"Endirim Yoxdur")</f>
        <v>0.23</v>
      </c>
    </row>
    <row r="9469" spans="3:5" x14ac:dyDescent="0.25">
      <c r="C9469" s="26" t="str">
        <f>IF(Orders!U9469&gt;500,"Yüksək Satış","Aşağı Satış")</f>
        <v>Yüksək Satış</v>
      </c>
      <c r="D9469" s="26" t="str">
        <f>IF(Orders!U9469&gt;500,IF(Orders!E9469="First Class",IF(Orders!W9469=0,"VIP","Special"),"Formal"),"Normal")</f>
        <v>Formal</v>
      </c>
      <c r="E9469" s="26" cm="1">
        <f t="array" ref="E9469">_xlfn.IFS(Orders!W9469=0,"Endirim Yoxdur",SUMIFS(Orders!$V:$V,Orders!$T:$T,Orders!T9469)&gt;10,ROUND(Orders!W9469*1.15,2),SUMIFS(Orders!$V:$V,Orders!$T:$T,Orders!T9469)&lt;=10,"Endirim Yoxdur")</f>
        <v>0.23</v>
      </c>
    </row>
    <row r="9470" spans="3:5" x14ac:dyDescent="0.25">
      <c r="C9470" s="26" t="str">
        <f>IF(Orders!U9470&gt;500,"Yüksək Satış","Aşağı Satış")</f>
        <v>Aşağı Satış</v>
      </c>
      <c r="D9470" s="26" t="str">
        <f>IF(Orders!U9470&gt;500,IF(Orders!E9470="First Class",IF(Orders!W9470=0,"VIP","Special"),"Formal"),"Normal")</f>
        <v>Normal</v>
      </c>
      <c r="E9470" s="26" t="str" cm="1">
        <f t="array" ref="E9470">_xlfn.IFS(Orders!W9470=0,"Endirim Yoxdur",SUMIFS(Orders!$V:$V,Orders!$T:$T,Orders!T9470)&gt;10,ROUND(Orders!W9470*1.15,2),SUMIFS(Orders!$V:$V,Orders!$T:$T,Orders!T9470)&lt;=10,"Endirim Yoxdur")</f>
        <v>Endirim Yoxdur</v>
      </c>
    </row>
    <row r="9471" spans="3:5" x14ac:dyDescent="0.25">
      <c r="C9471" s="26" t="str">
        <f>IF(Orders!U9471&gt;500,"Yüksək Satış","Aşağı Satış")</f>
        <v>Aşağı Satış</v>
      </c>
      <c r="D9471" s="26" t="str">
        <f>IF(Orders!U9471&gt;500,IF(Orders!E9471="First Class",IF(Orders!W9471=0,"VIP","Special"),"Formal"),"Normal")</f>
        <v>Normal</v>
      </c>
      <c r="E9471" s="26" t="str" cm="1">
        <f t="array" ref="E9471">_xlfn.IFS(Orders!W9471=0,"Endirim Yoxdur",SUMIFS(Orders!$V:$V,Orders!$T:$T,Orders!T9471)&gt;10,ROUND(Orders!W9471*1.15,2),SUMIFS(Orders!$V:$V,Orders!$T:$T,Orders!T9471)&lt;=10,"Endirim Yoxdur")</f>
        <v>Endirim Yoxdur</v>
      </c>
    </row>
    <row r="9472" spans="3:5" x14ac:dyDescent="0.25">
      <c r="C9472" s="26" t="str">
        <f>IF(Orders!U9472&gt;500,"Yüksək Satış","Aşağı Satış")</f>
        <v>Aşağı Satış</v>
      </c>
      <c r="D9472" s="26" t="str">
        <f>IF(Orders!U9472&gt;500,IF(Orders!E9472="First Class",IF(Orders!W9472=0,"VIP","Special"),"Formal"),"Normal")</f>
        <v>Normal</v>
      </c>
      <c r="E9472" s="26" t="str" cm="1">
        <f t="array" ref="E9472">_xlfn.IFS(Orders!W9472=0,"Endirim Yoxdur",SUMIFS(Orders!$V:$V,Orders!$T:$T,Orders!T9472)&gt;10,ROUND(Orders!W9472*1.15,2),SUMIFS(Orders!$V:$V,Orders!$T:$T,Orders!T9472)&lt;=10,"Endirim Yoxdur")</f>
        <v>Endirim Yoxdur</v>
      </c>
    </row>
    <row r="9473" spans="3:5" x14ac:dyDescent="0.25">
      <c r="C9473" s="26" t="str">
        <f>IF(Orders!U9473&gt;500,"Yüksək Satış","Aşağı Satış")</f>
        <v>Aşağı Satış</v>
      </c>
      <c r="D9473" s="26" t="str">
        <f>IF(Orders!U9473&gt;500,IF(Orders!E9473="First Class",IF(Orders!W9473=0,"VIP","Special"),"Formal"),"Normal")</f>
        <v>Normal</v>
      </c>
      <c r="E9473" s="26" cm="1">
        <f t="array" ref="E9473">_xlfn.IFS(Orders!W9473=0,"Endirim Yoxdur",SUMIFS(Orders!$V:$V,Orders!$T:$T,Orders!T9473)&gt;10,ROUND(Orders!W9473*1.15,2),SUMIFS(Orders!$V:$V,Orders!$T:$T,Orders!T9473)&lt;=10,"Endirim Yoxdur")</f>
        <v>0.23</v>
      </c>
    </row>
    <row r="9474" spans="3:5" x14ac:dyDescent="0.25">
      <c r="C9474" s="26" t="str">
        <f>IF(Orders!U9474&gt;500,"Yüksək Satış","Aşağı Satış")</f>
        <v>Aşağı Satış</v>
      </c>
      <c r="D9474" s="26" t="str">
        <f>IF(Orders!U9474&gt;500,IF(Orders!E9474="First Class",IF(Orders!W9474=0,"VIP","Special"),"Formal"),"Normal")</f>
        <v>Normal</v>
      </c>
      <c r="E9474" s="26" t="str" cm="1">
        <f t="array" ref="E9474">_xlfn.IFS(Orders!W9474=0,"Endirim Yoxdur",SUMIFS(Orders!$V:$V,Orders!$T:$T,Orders!T9474)&gt;10,ROUND(Orders!W9474*1.15,2),SUMIFS(Orders!$V:$V,Orders!$T:$T,Orders!T9474)&lt;=10,"Endirim Yoxdur")</f>
        <v>Endirim Yoxdur</v>
      </c>
    </row>
    <row r="9475" spans="3:5" x14ac:dyDescent="0.25">
      <c r="C9475" s="26" t="str">
        <f>IF(Orders!U9475&gt;500,"Yüksək Satış","Aşağı Satış")</f>
        <v>Yüksək Satış</v>
      </c>
      <c r="D9475" s="26" t="str">
        <f>IF(Orders!U9475&gt;500,IF(Orders!E9475="First Class",IF(Orders!W9475=0,"VIP","Special"),"Formal"),"Normal")</f>
        <v>Special</v>
      </c>
      <c r="E9475" s="26" t="str" cm="1">
        <f t="array" ref="E9475">_xlfn.IFS(Orders!W9475=0,"Endirim Yoxdur",SUMIFS(Orders!$V:$V,Orders!$T:$T,Orders!T9475)&gt;10,ROUND(Orders!W9475*1.15,2),SUMIFS(Orders!$V:$V,Orders!$T:$T,Orders!T9475)&lt;=10,"Endirim Yoxdur")</f>
        <v>Endirim Yoxdur</v>
      </c>
    </row>
    <row r="9476" spans="3:5" x14ac:dyDescent="0.25">
      <c r="C9476" s="26" t="str">
        <f>IF(Orders!U9476&gt;500,"Yüksək Satış","Aşağı Satış")</f>
        <v>Aşağı Satış</v>
      </c>
      <c r="D9476" s="26" t="str">
        <f>IF(Orders!U9476&gt;500,IF(Orders!E9476="First Class",IF(Orders!W9476=0,"VIP","Special"),"Formal"),"Normal")</f>
        <v>Normal</v>
      </c>
      <c r="E9476" s="26" cm="1">
        <f t="array" ref="E9476">_xlfn.IFS(Orders!W9476=0,"Endirim Yoxdur",SUMIFS(Orders!$V:$V,Orders!$T:$T,Orders!T9476)&gt;10,ROUND(Orders!W9476*1.15,2),SUMIFS(Orders!$V:$V,Orders!$T:$T,Orders!T9476)&lt;=10,"Endirim Yoxdur")</f>
        <v>0.23</v>
      </c>
    </row>
    <row r="9477" spans="3:5" x14ac:dyDescent="0.25">
      <c r="C9477" s="26" t="str">
        <f>IF(Orders!U9477&gt;500,"Yüksək Satış","Aşağı Satış")</f>
        <v>Aşağı Satış</v>
      </c>
      <c r="D9477" s="26" t="str">
        <f>IF(Orders!U9477&gt;500,IF(Orders!E9477="First Class",IF(Orders!W9477=0,"VIP","Special"),"Formal"),"Normal")</f>
        <v>Normal</v>
      </c>
      <c r="E9477" s="26" t="str" cm="1">
        <f t="array" ref="E9477">_xlfn.IFS(Orders!W9477=0,"Endirim Yoxdur",SUMIFS(Orders!$V:$V,Orders!$T:$T,Orders!T9477)&gt;10,ROUND(Orders!W9477*1.15,2),SUMIFS(Orders!$V:$V,Orders!$T:$T,Orders!T9477)&lt;=10,"Endirim Yoxdur")</f>
        <v>Endirim Yoxdur</v>
      </c>
    </row>
    <row r="9478" spans="3:5" x14ac:dyDescent="0.25">
      <c r="C9478" s="26" t="str">
        <f>IF(Orders!U9478&gt;500,"Yüksək Satış","Aşağı Satış")</f>
        <v>Yüksək Satış</v>
      </c>
      <c r="D9478" s="26" t="str">
        <f>IF(Orders!U9478&gt;500,IF(Orders!E9478="First Class",IF(Orders!W9478=0,"VIP","Special"),"Formal"),"Normal")</f>
        <v>VIP</v>
      </c>
      <c r="E9478" s="26" t="str" cm="1">
        <f t="array" ref="E9478">_xlfn.IFS(Orders!W9478=0,"Endirim Yoxdur",SUMIFS(Orders!$V:$V,Orders!$T:$T,Orders!T9478)&gt;10,ROUND(Orders!W9478*1.15,2),SUMIFS(Orders!$V:$V,Orders!$T:$T,Orders!T9478)&lt;=10,"Endirim Yoxdur")</f>
        <v>Endirim Yoxdur</v>
      </c>
    </row>
    <row r="9479" spans="3:5" x14ac:dyDescent="0.25">
      <c r="C9479" s="26" t="str">
        <f>IF(Orders!U9479&gt;500,"Yüksək Satış","Aşağı Satış")</f>
        <v>Aşağı Satış</v>
      </c>
      <c r="D9479" s="26" t="str">
        <f>IF(Orders!U9479&gt;500,IF(Orders!E9479="First Class",IF(Orders!W9479=0,"VIP","Special"),"Formal"),"Normal")</f>
        <v>Normal</v>
      </c>
      <c r="E9479" s="26" cm="1">
        <f t="array" ref="E9479">_xlfn.IFS(Orders!W9479=0,"Endirim Yoxdur",SUMIFS(Orders!$V:$V,Orders!$T:$T,Orders!T9479)&gt;10,ROUND(Orders!W9479*1.15,2),SUMIFS(Orders!$V:$V,Orders!$T:$T,Orders!T9479)&lt;=10,"Endirim Yoxdur")</f>
        <v>0.23</v>
      </c>
    </row>
    <row r="9480" spans="3:5" x14ac:dyDescent="0.25">
      <c r="C9480" s="26" t="str">
        <f>IF(Orders!U9480&gt;500,"Yüksək Satış","Aşağı Satış")</f>
        <v>Aşağı Satış</v>
      </c>
      <c r="D9480" s="26" t="str">
        <f>IF(Orders!U9480&gt;500,IF(Orders!E9480="First Class",IF(Orders!W9480=0,"VIP","Special"),"Formal"),"Normal")</f>
        <v>Normal</v>
      </c>
      <c r="E9480" s="26" t="str" cm="1">
        <f t="array" ref="E9480">_xlfn.IFS(Orders!W9480=0,"Endirim Yoxdur",SUMIFS(Orders!$V:$V,Orders!$T:$T,Orders!T9480)&gt;10,ROUND(Orders!W9480*1.15,2),SUMIFS(Orders!$V:$V,Orders!$T:$T,Orders!T9480)&lt;=10,"Endirim Yoxdur")</f>
        <v>Endirim Yoxdur</v>
      </c>
    </row>
    <row r="9481" spans="3:5" x14ac:dyDescent="0.25">
      <c r="C9481" s="26" t="str">
        <f>IF(Orders!U9481&gt;500,"Yüksək Satış","Aşağı Satış")</f>
        <v>Aşağı Satış</v>
      </c>
      <c r="D9481" s="26" t="str">
        <f>IF(Orders!U9481&gt;500,IF(Orders!E9481="First Class",IF(Orders!W9481=0,"VIP","Special"),"Formal"),"Normal")</f>
        <v>Normal</v>
      </c>
      <c r="E9481" s="26" cm="1">
        <f t="array" ref="E9481">_xlfn.IFS(Orders!W9481=0,"Endirim Yoxdur",SUMIFS(Orders!$V:$V,Orders!$T:$T,Orders!T9481)&gt;10,ROUND(Orders!W9481*1.15,2),SUMIFS(Orders!$V:$V,Orders!$T:$T,Orders!T9481)&lt;=10,"Endirim Yoxdur")</f>
        <v>0.23</v>
      </c>
    </row>
    <row r="9482" spans="3:5" x14ac:dyDescent="0.25">
      <c r="C9482" s="26" t="str">
        <f>IF(Orders!U9482&gt;500,"Yüksək Satış","Aşağı Satış")</f>
        <v>Aşağı Satış</v>
      </c>
      <c r="D9482" s="26" t="str">
        <f>IF(Orders!U9482&gt;500,IF(Orders!E9482="First Class",IF(Orders!W9482=0,"VIP","Special"),"Formal"),"Normal")</f>
        <v>Normal</v>
      </c>
      <c r="E9482" s="26" cm="1">
        <f t="array" ref="E9482">_xlfn.IFS(Orders!W9482=0,"Endirim Yoxdur",SUMIFS(Orders!$V:$V,Orders!$T:$T,Orders!T9482)&gt;10,ROUND(Orders!W9482*1.15,2),SUMIFS(Orders!$V:$V,Orders!$T:$T,Orders!T9482)&lt;=10,"Endirim Yoxdur")</f>
        <v>0.81</v>
      </c>
    </row>
    <row r="9483" spans="3:5" x14ac:dyDescent="0.25">
      <c r="C9483" s="26" t="str">
        <f>IF(Orders!U9483&gt;500,"Yüksək Satış","Aşağı Satış")</f>
        <v>Aşağı Satış</v>
      </c>
      <c r="D9483" s="26" t="str">
        <f>IF(Orders!U9483&gt;500,IF(Orders!E9483="First Class",IF(Orders!W9483=0,"VIP","Special"),"Formal"),"Normal")</f>
        <v>Normal</v>
      </c>
      <c r="E9483" s="26" cm="1">
        <f t="array" ref="E9483">_xlfn.IFS(Orders!W9483=0,"Endirim Yoxdur",SUMIFS(Orders!$V:$V,Orders!$T:$T,Orders!T9483)&gt;10,ROUND(Orders!W9483*1.15,2),SUMIFS(Orders!$V:$V,Orders!$T:$T,Orders!T9483)&lt;=10,"Endirim Yoxdur")</f>
        <v>0.23</v>
      </c>
    </row>
    <row r="9484" spans="3:5" x14ac:dyDescent="0.25">
      <c r="C9484" s="26" t="str">
        <f>IF(Orders!U9484&gt;500,"Yüksək Satış","Aşağı Satış")</f>
        <v>Aşağı Satış</v>
      </c>
      <c r="D9484" s="26" t="str">
        <f>IF(Orders!U9484&gt;500,IF(Orders!E9484="First Class",IF(Orders!W9484=0,"VIP","Special"),"Formal"),"Normal")</f>
        <v>Normal</v>
      </c>
      <c r="E9484" s="26" cm="1">
        <f t="array" ref="E9484">_xlfn.IFS(Orders!W9484=0,"Endirim Yoxdur",SUMIFS(Orders!$V:$V,Orders!$T:$T,Orders!T9484)&gt;10,ROUND(Orders!W9484*1.15,2),SUMIFS(Orders!$V:$V,Orders!$T:$T,Orders!T9484)&lt;=10,"Endirim Yoxdur")</f>
        <v>0.92</v>
      </c>
    </row>
    <row r="9485" spans="3:5" x14ac:dyDescent="0.25">
      <c r="C9485" s="26" t="str">
        <f>IF(Orders!U9485&gt;500,"Yüksək Satış","Aşağı Satış")</f>
        <v>Aşağı Satış</v>
      </c>
      <c r="D9485" s="26" t="str">
        <f>IF(Orders!U9485&gt;500,IF(Orders!E9485="First Class",IF(Orders!W9485=0,"VIP","Special"),"Formal"),"Normal")</f>
        <v>Normal</v>
      </c>
      <c r="E9485" s="26" t="str" cm="1">
        <f t="array" ref="E9485">_xlfn.IFS(Orders!W9485=0,"Endirim Yoxdur",SUMIFS(Orders!$V:$V,Orders!$T:$T,Orders!T9485)&gt;10,ROUND(Orders!W9485*1.15,2),SUMIFS(Orders!$V:$V,Orders!$T:$T,Orders!T9485)&lt;=10,"Endirim Yoxdur")</f>
        <v>Endirim Yoxdur</v>
      </c>
    </row>
    <row r="9486" spans="3:5" x14ac:dyDescent="0.25">
      <c r="C9486" s="26" t="str">
        <f>IF(Orders!U9486&gt;500,"Yüksək Satış","Aşağı Satış")</f>
        <v>Aşağı Satış</v>
      </c>
      <c r="D9486" s="26" t="str">
        <f>IF(Orders!U9486&gt;500,IF(Orders!E9486="First Class",IF(Orders!W9486=0,"VIP","Special"),"Formal"),"Normal")</f>
        <v>Normal</v>
      </c>
      <c r="E9486" s="26" t="str" cm="1">
        <f t="array" ref="E9486">_xlfn.IFS(Orders!W9486=0,"Endirim Yoxdur",SUMIFS(Orders!$V:$V,Orders!$T:$T,Orders!T9486)&gt;10,ROUND(Orders!W9486*1.15,2),SUMIFS(Orders!$V:$V,Orders!$T:$T,Orders!T9486)&lt;=10,"Endirim Yoxdur")</f>
        <v>Endirim Yoxdur</v>
      </c>
    </row>
    <row r="9487" spans="3:5" x14ac:dyDescent="0.25">
      <c r="C9487" s="26" t="str">
        <f>IF(Orders!U9487&gt;500,"Yüksək Satış","Aşağı Satış")</f>
        <v>Aşağı Satış</v>
      </c>
      <c r="D9487" s="26" t="str">
        <f>IF(Orders!U9487&gt;500,IF(Orders!E9487="First Class",IF(Orders!W9487=0,"VIP","Special"),"Formal"),"Normal")</f>
        <v>Normal</v>
      </c>
      <c r="E9487" s="26" cm="1">
        <f t="array" ref="E9487">_xlfn.IFS(Orders!W9487=0,"Endirim Yoxdur",SUMIFS(Orders!$V:$V,Orders!$T:$T,Orders!T9487)&gt;10,ROUND(Orders!W9487*1.15,2),SUMIFS(Orders!$V:$V,Orders!$T:$T,Orders!T9487)&lt;=10,"Endirim Yoxdur")</f>
        <v>0.23</v>
      </c>
    </row>
    <row r="9488" spans="3:5" x14ac:dyDescent="0.25">
      <c r="C9488" s="26" t="str">
        <f>IF(Orders!U9488&gt;500,"Yüksək Satış","Aşağı Satış")</f>
        <v>Aşağı Satış</v>
      </c>
      <c r="D9488" s="26" t="str">
        <f>IF(Orders!U9488&gt;500,IF(Orders!E9488="First Class",IF(Orders!W9488=0,"VIP","Special"),"Formal"),"Normal")</f>
        <v>Normal</v>
      </c>
      <c r="E9488" s="26" cm="1">
        <f t="array" ref="E9488">_xlfn.IFS(Orders!W9488=0,"Endirim Yoxdur",SUMIFS(Orders!$V:$V,Orders!$T:$T,Orders!T9488)&gt;10,ROUND(Orders!W9488*1.15,2),SUMIFS(Orders!$V:$V,Orders!$T:$T,Orders!T9488)&lt;=10,"Endirim Yoxdur")</f>
        <v>0.46</v>
      </c>
    </row>
    <row r="9489" spans="3:5" x14ac:dyDescent="0.25">
      <c r="C9489" s="26" t="str">
        <f>IF(Orders!U9489&gt;500,"Yüksək Satış","Aşağı Satış")</f>
        <v>Aşağı Satış</v>
      </c>
      <c r="D9489" s="26" t="str">
        <f>IF(Orders!U9489&gt;500,IF(Orders!E9489="First Class",IF(Orders!W9489=0,"VIP","Special"),"Formal"),"Normal")</f>
        <v>Normal</v>
      </c>
      <c r="E9489" s="26" t="str" cm="1">
        <f t="array" ref="E9489">_xlfn.IFS(Orders!W9489=0,"Endirim Yoxdur",SUMIFS(Orders!$V:$V,Orders!$T:$T,Orders!T9489)&gt;10,ROUND(Orders!W9489*1.15,2),SUMIFS(Orders!$V:$V,Orders!$T:$T,Orders!T9489)&lt;=10,"Endirim Yoxdur")</f>
        <v>Endirim Yoxdur</v>
      </c>
    </row>
    <row r="9490" spans="3:5" x14ac:dyDescent="0.25">
      <c r="C9490" s="26" t="str">
        <f>IF(Orders!U9490&gt;500,"Yüksək Satış","Aşağı Satış")</f>
        <v>Aşağı Satış</v>
      </c>
      <c r="D9490" s="26" t="str">
        <f>IF(Orders!U9490&gt;500,IF(Orders!E9490="First Class",IF(Orders!W9490=0,"VIP","Special"),"Formal"),"Normal")</f>
        <v>Normal</v>
      </c>
      <c r="E9490" s="26" cm="1">
        <f t="array" ref="E9490">_xlfn.IFS(Orders!W9490=0,"Endirim Yoxdur",SUMIFS(Orders!$V:$V,Orders!$T:$T,Orders!T9490)&gt;10,ROUND(Orders!W9490*1.15,2),SUMIFS(Orders!$V:$V,Orders!$T:$T,Orders!T9490)&lt;=10,"Endirim Yoxdur")</f>
        <v>0.23</v>
      </c>
    </row>
    <row r="9491" spans="3:5" x14ac:dyDescent="0.25">
      <c r="C9491" s="26" t="str">
        <f>IF(Orders!U9491&gt;500,"Yüksək Satış","Aşağı Satış")</f>
        <v>Aşağı Satış</v>
      </c>
      <c r="D9491" s="26" t="str">
        <f>IF(Orders!U9491&gt;500,IF(Orders!E9491="First Class",IF(Orders!W9491=0,"VIP","Special"),"Formal"),"Normal")</f>
        <v>Normal</v>
      </c>
      <c r="E9491" s="26" cm="1">
        <f t="array" ref="E9491">_xlfn.IFS(Orders!W9491=0,"Endirim Yoxdur",SUMIFS(Orders!$V:$V,Orders!$T:$T,Orders!T9491)&gt;10,ROUND(Orders!W9491*1.15,2),SUMIFS(Orders!$V:$V,Orders!$T:$T,Orders!T9491)&lt;=10,"Endirim Yoxdur")</f>
        <v>0.23</v>
      </c>
    </row>
    <row r="9492" spans="3:5" x14ac:dyDescent="0.25">
      <c r="C9492" s="26" t="str">
        <f>IF(Orders!U9492&gt;500,"Yüksək Satış","Aşağı Satış")</f>
        <v>Aşağı Satış</v>
      </c>
      <c r="D9492" s="26" t="str">
        <f>IF(Orders!U9492&gt;500,IF(Orders!E9492="First Class",IF(Orders!W9492=0,"VIP","Special"),"Formal"),"Normal")</f>
        <v>Normal</v>
      </c>
      <c r="E9492" s="26" t="str" cm="1">
        <f t="array" ref="E9492">_xlfn.IFS(Orders!W9492=0,"Endirim Yoxdur",SUMIFS(Orders!$V:$V,Orders!$T:$T,Orders!T9492)&gt;10,ROUND(Orders!W9492*1.15,2),SUMIFS(Orders!$V:$V,Orders!$T:$T,Orders!T9492)&lt;=10,"Endirim Yoxdur")</f>
        <v>Endirim Yoxdur</v>
      </c>
    </row>
    <row r="9493" spans="3:5" x14ac:dyDescent="0.25">
      <c r="C9493" s="26" t="str">
        <f>IF(Orders!U9493&gt;500,"Yüksək Satış","Aşağı Satış")</f>
        <v>Aşağı Satış</v>
      </c>
      <c r="D9493" s="26" t="str">
        <f>IF(Orders!U9493&gt;500,IF(Orders!E9493="First Class",IF(Orders!W9493=0,"VIP","Special"),"Formal"),"Normal")</f>
        <v>Normal</v>
      </c>
      <c r="E9493" s="26" t="str" cm="1">
        <f t="array" ref="E9493">_xlfn.IFS(Orders!W9493=0,"Endirim Yoxdur",SUMIFS(Orders!$V:$V,Orders!$T:$T,Orders!T9493)&gt;10,ROUND(Orders!W9493*1.15,2),SUMIFS(Orders!$V:$V,Orders!$T:$T,Orders!T9493)&lt;=10,"Endirim Yoxdur")</f>
        <v>Endirim Yoxdur</v>
      </c>
    </row>
    <row r="9494" spans="3:5" x14ac:dyDescent="0.25">
      <c r="C9494" s="26" t="str">
        <f>IF(Orders!U9494&gt;500,"Yüksək Satış","Aşağı Satış")</f>
        <v>Aşağı Satış</v>
      </c>
      <c r="D9494" s="26" t="str">
        <f>IF(Orders!U9494&gt;500,IF(Orders!E9494="First Class",IF(Orders!W9494=0,"VIP","Special"),"Formal"),"Normal")</f>
        <v>Normal</v>
      </c>
      <c r="E9494" s="26" t="str" cm="1">
        <f t="array" ref="E9494">_xlfn.IFS(Orders!W9494=0,"Endirim Yoxdur",SUMIFS(Orders!$V:$V,Orders!$T:$T,Orders!T9494)&gt;10,ROUND(Orders!W9494*1.15,2),SUMIFS(Orders!$V:$V,Orders!$T:$T,Orders!T9494)&lt;=10,"Endirim Yoxdur")</f>
        <v>Endirim Yoxdur</v>
      </c>
    </row>
    <row r="9495" spans="3:5" x14ac:dyDescent="0.25">
      <c r="C9495" s="26" t="str">
        <f>IF(Orders!U9495&gt;500,"Yüksək Satış","Aşağı Satış")</f>
        <v>Aşağı Satış</v>
      </c>
      <c r="D9495" s="26" t="str">
        <f>IF(Orders!U9495&gt;500,IF(Orders!E9495="First Class",IF(Orders!W9495=0,"VIP","Special"),"Formal"),"Normal")</f>
        <v>Normal</v>
      </c>
      <c r="E9495" s="26" t="str" cm="1">
        <f t="array" ref="E9495">_xlfn.IFS(Orders!W9495=0,"Endirim Yoxdur",SUMIFS(Orders!$V:$V,Orders!$T:$T,Orders!T9495)&gt;10,ROUND(Orders!W9495*1.15,2),SUMIFS(Orders!$V:$V,Orders!$T:$T,Orders!T9495)&lt;=10,"Endirim Yoxdur")</f>
        <v>Endirim Yoxdur</v>
      </c>
    </row>
    <row r="9496" spans="3:5" x14ac:dyDescent="0.25">
      <c r="C9496" s="26" t="str">
        <f>IF(Orders!U9496&gt;500,"Yüksək Satış","Aşağı Satış")</f>
        <v>Aşağı Satış</v>
      </c>
      <c r="D9496" s="26" t="str">
        <f>IF(Orders!U9496&gt;500,IF(Orders!E9496="First Class",IF(Orders!W9496=0,"VIP","Special"),"Formal"),"Normal")</f>
        <v>Normal</v>
      </c>
      <c r="E9496" s="26" t="str" cm="1">
        <f t="array" ref="E9496">_xlfn.IFS(Orders!W9496=0,"Endirim Yoxdur",SUMIFS(Orders!$V:$V,Orders!$T:$T,Orders!T9496)&gt;10,ROUND(Orders!W9496*1.15,2),SUMIFS(Orders!$V:$V,Orders!$T:$T,Orders!T9496)&lt;=10,"Endirim Yoxdur")</f>
        <v>Endirim Yoxdur</v>
      </c>
    </row>
    <row r="9497" spans="3:5" x14ac:dyDescent="0.25">
      <c r="C9497" s="26" t="str">
        <f>IF(Orders!U9497&gt;500,"Yüksək Satış","Aşağı Satış")</f>
        <v>Aşağı Satış</v>
      </c>
      <c r="D9497" s="26" t="str">
        <f>IF(Orders!U9497&gt;500,IF(Orders!E9497="First Class",IF(Orders!W9497=0,"VIP","Special"),"Formal"),"Normal")</f>
        <v>Normal</v>
      </c>
      <c r="E9497" s="26" cm="1">
        <f t="array" ref="E9497">_xlfn.IFS(Orders!W9497=0,"Endirim Yoxdur",SUMIFS(Orders!$V:$V,Orders!$T:$T,Orders!T9497)&gt;10,ROUND(Orders!W9497*1.15,2),SUMIFS(Orders!$V:$V,Orders!$T:$T,Orders!T9497)&lt;=10,"Endirim Yoxdur")</f>
        <v>0.23</v>
      </c>
    </row>
    <row r="9498" spans="3:5" x14ac:dyDescent="0.25">
      <c r="C9498" s="26" t="str">
        <f>IF(Orders!U9498&gt;500,"Yüksək Satış","Aşağı Satış")</f>
        <v>Aşağı Satış</v>
      </c>
      <c r="D9498" s="26" t="str">
        <f>IF(Orders!U9498&gt;500,IF(Orders!E9498="First Class",IF(Orders!W9498=0,"VIP","Special"),"Formal"),"Normal")</f>
        <v>Normal</v>
      </c>
      <c r="E9498" s="26" cm="1">
        <f t="array" ref="E9498">_xlfn.IFS(Orders!W9498=0,"Endirim Yoxdur",SUMIFS(Orders!$V:$V,Orders!$T:$T,Orders!T9498)&gt;10,ROUND(Orders!W9498*1.15,2),SUMIFS(Orders!$V:$V,Orders!$T:$T,Orders!T9498)&lt;=10,"Endirim Yoxdur")</f>
        <v>0.81</v>
      </c>
    </row>
    <row r="9499" spans="3:5" x14ac:dyDescent="0.25">
      <c r="C9499" s="26" t="str">
        <f>IF(Orders!U9499&gt;500,"Yüksək Satış","Aşağı Satış")</f>
        <v>Aşağı Satış</v>
      </c>
      <c r="D9499" s="26" t="str">
        <f>IF(Orders!U9499&gt;500,IF(Orders!E9499="First Class",IF(Orders!W9499=0,"VIP","Special"),"Formal"),"Normal")</f>
        <v>Normal</v>
      </c>
      <c r="E9499" s="26" t="str" cm="1">
        <f t="array" ref="E9499">_xlfn.IFS(Orders!W9499=0,"Endirim Yoxdur",SUMIFS(Orders!$V:$V,Orders!$T:$T,Orders!T9499)&gt;10,ROUND(Orders!W9499*1.15,2),SUMIFS(Orders!$V:$V,Orders!$T:$T,Orders!T9499)&lt;=10,"Endirim Yoxdur")</f>
        <v>Endirim Yoxdur</v>
      </c>
    </row>
    <row r="9500" spans="3:5" x14ac:dyDescent="0.25">
      <c r="C9500" s="26" t="str">
        <f>IF(Orders!U9500&gt;500,"Yüksək Satış","Aşağı Satış")</f>
        <v>Aşağı Satış</v>
      </c>
      <c r="D9500" s="26" t="str">
        <f>IF(Orders!U9500&gt;500,IF(Orders!E9500="First Class",IF(Orders!W9500=0,"VIP","Special"),"Formal"),"Normal")</f>
        <v>Normal</v>
      </c>
      <c r="E9500" s="26" t="str" cm="1">
        <f t="array" ref="E9500">_xlfn.IFS(Orders!W9500=0,"Endirim Yoxdur",SUMIFS(Orders!$V:$V,Orders!$T:$T,Orders!T9500)&gt;10,ROUND(Orders!W9500*1.15,2),SUMIFS(Orders!$V:$V,Orders!$T:$T,Orders!T9500)&lt;=10,"Endirim Yoxdur")</f>
        <v>Endirim Yoxdur</v>
      </c>
    </row>
    <row r="9501" spans="3:5" x14ac:dyDescent="0.25">
      <c r="C9501" s="26" t="str">
        <f>IF(Orders!U9501&gt;500,"Yüksək Satış","Aşağı Satış")</f>
        <v>Yüksək Satış</v>
      </c>
      <c r="D9501" s="26" t="str">
        <f>IF(Orders!U9501&gt;500,IF(Orders!E9501="First Class",IF(Orders!W9501=0,"VIP","Special"),"Formal"),"Normal")</f>
        <v>Formal</v>
      </c>
      <c r="E9501" s="26" t="str" cm="1">
        <f t="array" ref="E9501">_xlfn.IFS(Orders!W9501=0,"Endirim Yoxdur",SUMIFS(Orders!$V:$V,Orders!$T:$T,Orders!T9501)&gt;10,ROUND(Orders!W9501*1.15,2),SUMIFS(Orders!$V:$V,Orders!$T:$T,Orders!T9501)&lt;=10,"Endirim Yoxdur")</f>
        <v>Endirim Yoxdur</v>
      </c>
    </row>
    <row r="9502" spans="3:5" x14ac:dyDescent="0.25">
      <c r="C9502" s="26" t="str">
        <f>IF(Orders!U9502&gt;500,"Yüksək Satış","Aşağı Satış")</f>
        <v>Aşağı Satış</v>
      </c>
      <c r="D9502" s="26" t="str">
        <f>IF(Orders!U9502&gt;500,IF(Orders!E9502="First Class",IF(Orders!W9502=0,"VIP","Special"),"Formal"),"Normal")</f>
        <v>Normal</v>
      </c>
      <c r="E9502" s="26" t="str" cm="1">
        <f t="array" ref="E9502">_xlfn.IFS(Orders!W9502=0,"Endirim Yoxdur",SUMIFS(Orders!$V:$V,Orders!$T:$T,Orders!T9502)&gt;10,ROUND(Orders!W9502*1.15,2),SUMIFS(Orders!$V:$V,Orders!$T:$T,Orders!T9502)&lt;=10,"Endirim Yoxdur")</f>
        <v>Endirim Yoxdur</v>
      </c>
    </row>
    <row r="9503" spans="3:5" x14ac:dyDescent="0.25">
      <c r="C9503" s="26" t="str">
        <f>IF(Orders!U9503&gt;500,"Yüksək Satış","Aşağı Satış")</f>
        <v>Aşağı Satış</v>
      </c>
      <c r="D9503" s="26" t="str">
        <f>IF(Orders!U9503&gt;500,IF(Orders!E9503="First Class",IF(Orders!W9503=0,"VIP","Special"),"Formal"),"Normal")</f>
        <v>Normal</v>
      </c>
      <c r="E9503" s="26" t="str" cm="1">
        <f t="array" ref="E9503">_xlfn.IFS(Orders!W9503=0,"Endirim Yoxdur",SUMIFS(Orders!$V:$V,Orders!$T:$T,Orders!T9503)&gt;10,ROUND(Orders!W9503*1.15,2),SUMIFS(Orders!$V:$V,Orders!$T:$T,Orders!T9503)&lt;=10,"Endirim Yoxdur")</f>
        <v>Endirim Yoxdur</v>
      </c>
    </row>
    <row r="9504" spans="3:5" x14ac:dyDescent="0.25">
      <c r="C9504" s="26" t="str">
        <f>IF(Orders!U9504&gt;500,"Yüksək Satış","Aşağı Satış")</f>
        <v>Aşağı Satış</v>
      </c>
      <c r="D9504" s="26" t="str">
        <f>IF(Orders!U9504&gt;500,IF(Orders!E9504="First Class",IF(Orders!W9504=0,"VIP","Special"),"Formal"),"Normal")</f>
        <v>Normal</v>
      </c>
      <c r="E9504" s="26" cm="1">
        <f t="array" ref="E9504">_xlfn.IFS(Orders!W9504=0,"Endirim Yoxdur",SUMIFS(Orders!$V:$V,Orders!$T:$T,Orders!T9504)&gt;10,ROUND(Orders!W9504*1.15,2),SUMIFS(Orders!$V:$V,Orders!$T:$T,Orders!T9504)&lt;=10,"Endirim Yoxdur")</f>
        <v>0.23</v>
      </c>
    </row>
    <row r="9505" spans="3:5" x14ac:dyDescent="0.25">
      <c r="C9505" s="26" t="str">
        <f>IF(Orders!U9505&gt;500,"Yüksək Satış","Aşağı Satış")</f>
        <v>Yüksək Satış</v>
      </c>
      <c r="D9505" s="26" t="str">
        <f>IF(Orders!U9505&gt;500,IF(Orders!E9505="First Class",IF(Orders!W9505=0,"VIP","Special"),"Formal"),"Normal")</f>
        <v>Formal</v>
      </c>
      <c r="E9505" s="26" cm="1">
        <f t="array" ref="E9505">_xlfn.IFS(Orders!W9505=0,"Endirim Yoxdur",SUMIFS(Orders!$V:$V,Orders!$T:$T,Orders!T9505)&gt;10,ROUND(Orders!W9505*1.15,2),SUMIFS(Orders!$V:$V,Orders!$T:$T,Orders!T9505)&lt;=10,"Endirim Yoxdur")</f>
        <v>0.46</v>
      </c>
    </row>
    <row r="9506" spans="3:5" x14ac:dyDescent="0.25">
      <c r="C9506" s="26" t="str">
        <f>IF(Orders!U9506&gt;500,"Yüksək Satış","Aşağı Satış")</f>
        <v>Yüksək Satış</v>
      </c>
      <c r="D9506" s="26" t="str">
        <f>IF(Orders!U9506&gt;500,IF(Orders!E9506="First Class",IF(Orders!W9506=0,"VIP","Special"),"Formal"),"Normal")</f>
        <v>Formal</v>
      </c>
      <c r="E9506" s="26" cm="1">
        <f t="array" ref="E9506">_xlfn.IFS(Orders!W9506=0,"Endirim Yoxdur",SUMIFS(Orders!$V:$V,Orders!$T:$T,Orders!T9506)&gt;10,ROUND(Orders!W9506*1.15,2),SUMIFS(Orders!$V:$V,Orders!$T:$T,Orders!T9506)&lt;=10,"Endirim Yoxdur")</f>
        <v>0.23</v>
      </c>
    </row>
    <row r="9507" spans="3:5" x14ac:dyDescent="0.25">
      <c r="C9507" s="26" t="str">
        <f>IF(Orders!U9507&gt;500,"Yüksək Satış","Aşağı Satış")</f>
        <v>Aşağı Satış</v>
      </c>
      <c r="D9507" s="26" t="str">
        <f>IF(Orders!U9507&gt;500,IF(Orders!E9507="First Class",IF(Orders!W9507=0,"VIP","Special"),"Formal"),"Normal")</f>
        <v>Normal</v>
      </c>
      <c r="E9507" s="26" t="str" cm="1">
        <f t="array" ref="E9507">_xlfn.IFS(Orders!W9507=0,"Endirim Yoxdur",SUMIFS(Orders!$V:$V,Orders!$T:$T,Orders!T9507)&gt;10,ROUND(Orders!W9507*1.15,2),SUMIFS(Orders!$V:$V,Orders!$T:$T,Orders!T9507)&lt;=10,"Endirim Yoxdur")</f>
        <v>Endirim Yoxdur</v>
      </c>
    </row>
    <row r="9508" spans="3:5" x14ac:dyDescent="0.25">
      <c r="C9508" s="26" t="str">
        <f>IF(Orders!U9508&gt;500,"Yüksək Satış","Aşağı Satış")</f>
        <v>Aşağı Satış</v>
      </c>
      <c r="D9508" s="26" t="str">
        <f>IF(Orders!U9508&gt;500,IF(Orders!E9508="First Class",IF(Orders!W9508=0,"VIP","Special"),"Formal"),"Normal")</f>
        <v>Normal</v>
      </c>
      <c r="E9508" s="26" t="str" cm="1">
        <f t="array" ref="E9508">_xlfn.IFS(Orders!W9508=0,"Endirim Yoxdur",SUMIFS(Orders!$V:$V,Orders!$T:$T,Orders!T9508)&gt;10,ROUND(Orders!W9508*1.15,2),SUMIFS(Orders!$V:$V,Orders!$T:$T,Orders!T9508)&lt;=10,"Endirim Yoxdur")</f>
        <v>Endirim Yoxdur</v>
      </c>
    </row>
    <row r="9509" spans="3:5" x14ac:dyDescent="0.25">
      <c r="C9509" s="26" t="str">
        <f>IF(Orders!U9509&gt;500,"Yüksək Satış","Aşağı Satış")</f>
        <v>Aşağı Satış</v>
      </c>
      <c r="D9509" s="26" t="str">
        <f>IF(Orders!U9509&gt;500,IF(Orders!E9509="First Class",IF(Orders!W9509=0,"VIP","Special"),"Formal"),"Normal")</f>
        <v>Normal</v>
      </c>
      <c r="E9509" s="26" cm="1">
        <f t="array" ref="E9509">_xlfn.IFS(Orders!W9509=0,"Endirim Yoxdur",SUMIFS(Orders!$V:$V,Orders!$T:$T,Orders!T9509)&gt;10,ROUND(Orders!W9509*1.15,2),SUMIFS(Orders!$V:$V,Orders!$T:$T,Orders!T9509)&lt;=10,"Endirim Yoxdur")</f>
        <v>0.23</v>
      </c>
    </row>
    <row r="9510" spans="3:5" x14ac:dyDescent="0.25">
      <c r="C9510" s="26" t="str">
        <f>IF(Orders!U9510&gt;500,"Yüksək Satış","Aşağı Satış")</f>
        <v>Aşağı Satış</v>
      </c>
      <c r="D9510" s="26" t="str">
        <f>IF(Orders!U9510&gt;500,IF(Orders!E9510="First Class",IF(Orders!W9510=0,"VIP","Special"),"Formal"),"Normal")</f>
        <v>Normal</v>
      </c>
      <c r="E9510" s="26" t="str" cm="1">
        <f t="array" ref="E9510">_xlfn.IFS(Orders!W9510=0,"Endirim Yoxdur",SUMIFS(Orders!$V:$V,Orders!$T:$T,Orders!T9510)&gt;10,ROUND(Orders!W9510*1.15,2),SUMIFS(Orders!$V:$V,Orders!$T:$T,Orders!T9510)&lt;=10,"Endirim Yoxdur")</f>
        <v>Endirim Yoxdur</v>
      </c>
    </row>
    <row r="9511" spans="3:5" x14ac:dyDescent="0.25">
      <c r="C9511" s="26" t="str">
        <f>IF(Orders!U9511&gt;500,"Yüksək Satış","Aşağı Satış")</f>
        <v>Aşağı Satış</v>
      </c>
      <c r="D9511" s="26" t="str">
        <f>IF(Orders!U9511&gt;500,IF(Orders!E9511="First Class",IF(Orders!W9511=0,"VIP","Special"),"Formal"),"Normal")</f>
        <v>Normal</v>
      </c>
      <c r="E9511" s="26" t="str" cm="1">
        <f t="array" ref="E9511">_xlfn.IFS(Orders!W9511=0,"Endirim Yoxdur",SUMIFS(Orders!$V:$V,Orders!$T:$T,Orders!T9511)&gt;10,ROUND(Orders!W9511*1.15,2),SUMIFS(Orders!$V:$V,Orders!$T:$T,Orders!T9511)&lt;=10,"Endirim Yoxdur")</f>
        <v>Endirim Yoxdur</v>
      </c>
    </row>
    <row r="9512" spans="3:5" x14ac:dyDescent="0.25">
      <c r="C9512" s="26" t="str">
        <f>IF(Orders!U9512&gt;500,"Yüksək Satış","Aşağı Satış")</f>
        <v>Aşağı Satış</v>
      </c>
      <c r="D9512" s="26" t="str">
        <f>IF(Orders!U9512&gt;500,IF(Orders!E9512="First Class",IF(Orders!W9512=0,"VIP","Special"),"Formal"),"Normal")</f>
        <v>Normal</v>
      </c>
      <c r="E9512" s="26" t="str" cm="1">
        <f t="array" ref="E9512">_xlfn.IFS(Orders!W9512=0,"Endirim Yoxdur",SUMIFS(Orders!$V:$V,Orders!$T:$T,Orders!T9512)&gt;10,ROUND(Orders!W9512*1.15,2),SUMIFS(Orders!$V:$V,Orders!$T:$T,Orders!T9512)&lt;=10,"Endirim Yoxdur")</f>
        <v>Endirim Yoxdur</v>
      </c>
    </row>
    <row r="9513" spans="3:5" x14ac:dyDescent="0.25">
      <c r="C9513" s="26" t="str">
        <f>IF(Orders!U9513&gt;500,"Yüksək Satış","Aşağı Satış")</f>
        <v>Aşağı Satış</v>
      </c>
      <c r="D9513" s="26" t="str">
        <f>IF(Orders!U9513&gt;500,IF(Orders!E9513="First Class",IF(Orders!W9513=0,"VIP","Special"),"Formal"),"Normal")</f>
        <v>Normal</v>
      </c>
      <c r="E9513" s="26" t="str" cm="1">
        <f t="array" ref="E9513">_xlfn.IFS(Orders!W9513=0,"Endirim Yoxdur",SUMIFS(Orders!$V:$V,Orders!$T:$T,Orders!T9513)&gt;10,ROUND(Orders!W9513*1.15,2),SUMIFS(Orders!$V:$V,Orders!$T:$T,Orders!T9513)&lt;=10,"Endirim Yoxdur")</f>
        <v>Endirim Yoxdur</v>
      </c>
    </row>
    <row r="9514" spans="3:5" x14ac:dyDescent="0.25">
      <c r="C9514" s="26" t="str">
        <f>IF(Orders!U9514&gt;500,"Yüksək Satış","Aşağı Satış")</f>
        <v>Aşağı Satış</v>
      </c>
      <c r="D9514" s="26" t="str">
        <f>IF(Orders!U9514&gt;500,IF(Orders!E9514="First Class",IF(Orders!W9514=0,"VIP","Special"),"Formal"),"Normal")</f>
        <v>Normal</v>
      </c>
      <c r="E9514" s="26" t="str" cm="1">
        <f t="array" ref="E9514">_xlfn.IFS(Orders!W9514=0,"Endirim Yoxdur",SUMIFS(Orders!$V:$V,Orders!$T:$T,Orders!T9514)&gt;10,ROUND(Orders!W9514*1.15,2),SUMIFS(Orders!$V:$V,Orders!$T:$T,Orders!T9514)&lt;=10,"Endirim Yoxdur")</f>
        <v>Endirim Yoxdur</v>
      </c>
    </row>
    <row r="9515" spans="3:5" x14ac:dyDescent="0.25">
      <c r="C9515" s="26" t="str">
        <f>IF(Orders!U9515&gt;500,"Yüksək Satış","Aşağı Satış")</f>
        <v>Aşağı Satış</v>
      </c>
      <c r="D9515" s="26" t="str">
        <f>IF(Orders!U9515&gt;500,IF(Orders!E9515="First Class",IF(Orders!W9515=0,"VIP","Special"),"Formal"),"Normal")</f>
        <v>Normal</v>
      </c>
      <c r="E9515" s="26" cm="1">
        <f t="array" ref="E9515">_xlfn.IFS(Orders!W9515=0,"Endirim Yoxdur",SUMIFS(Orders!$V:$V,Orders!$T:$T,Orders!T9515)&gt;10,ROUND(Orders!W9515*1.15,2),SUMIFS(Orders!$V:$V,Orders!$T:$T,Orders!T9515)&lt;=10,"Endirim Yoxdur")</f>
        <v>0.23</v>
      </c>
    </row>
    <row r="9516" spans="3:5" x14ac:dyDescent="0.25">
      <c r="C9516" s="26" t="str">
        <f>IF(Orders!U9516&gt;500,"Yüksək Satış","Aşağı Satış")</f>
        <v>Aşağı Satış</v>
      </c>
      <c r="D9516" s="26" t="str">
        <f>IF(Orders!U9516&gt;500,IF(Orders!E9516="First Class",IF(Orders!W9516=0,"VIP","Special"),"Formal"),"Normal")</f>
        <v>Normal</v>
      </c>
      <c r="E9516" s="26" cm="1">
        <f t="array" ref="E9516">_xlfn.IFS(Orders!W9516=0,"Endirim Yoxdur",SUMIFS(Orders!$V:$V,Orders!$T:$T,Orders!T9516)&gt;10,ROUND(Orders!W9516*1.15,2),SUMIFS(Orders!$V:$V,Orders!$T:$T,Orders!T9516)&lt;=10,"Endirim Yoxdur")</f>
        <v>0.81</v>
      </c>
    </row>
    <row r="9517" spans="3:5" x14ac:dyDescent="0.25">
      <c r="C9517" s="26" t="str">
        <f>IF(Orders!U9517&gt;500,"Yüksək Satış","Aşağı Satış")</f>
        <v>Aşağı Satış</v>
      </c>
      <c r="D9517" s="26" t="str">
        <f>IF(Orders!U9517&gt;500,IF(Orders!E9517="First Class",IF(Orders!W9517=0,"VIP","Special"),"Formal"),"Normal")</f>
        <v>Normal</v>
      </c>
      <c r="E9517" s="26" t="str" cm="1">
        <f t="array" ref="E9517">_xlfn.IFS(Orders!W9517=0,"Endirim Yoxdur",SUMIFS(Orders!$V:$V,Orders!$T:$T,Orders!T9517)&gt;10,ROUND(Orders!W9517*1.15,2),SUMIFS(Orders!$V:$V,Orders!$T:$T,Orders!T9517)&lt;=10,"Endirim Yoxdur")</f>
        <v>Endirim Yoxdur</v>
      </c>
    </row>
    <row r="9518" spans="3:5" x14ac:dyDescent="0.25">
      <c r="C9518" s="26" t="str">
        <f>IF(Orders!U9518&gt;500,"Yüksək Satış","Aşağı Satış")</f>
        <v>Aşağı Satış</v>
      </c>
      <c r="D9518" s="26" t="str">
        <f>IF(Orders!U9518&gt;500,IF(Orders!E9518="First Class",IF(Orders!W9518=0,"VIP","Special"),"Formal"),"Normal")</f>
        <v>Normal</v>
      </c>
      <c r="E9518" s="26" t="str" cm="1">
        <f t="array" ref="E9518">_xlfn.IFS(Orders!W9518=0,"Endirim Yoxdur",SUMIFS(Orders!$V:$V,Orders!$T:$T,Orders!T9518)&gt;10,ROUND(Orders!W9518*1.15,2),SUMIFS(Orders!$V:$V,Orders!$T:$T,Orders!T9518)&lt;=10,"Endirim Yoxdur")</f>
        <v>Endirim Yoxdur</v>
      </c>
    </row>
    <row r="9519" spans="3:5" x14ac:dyDescent="0.25">
      <c r="C9519" s="26" t="str">
        <f>IF(Orders!U9519&gt;500,"Yüksək Satış","Aşağı Satış")</f>
        <v>Aşağı Satış</v>
      </c>
      <c r="D9519" s="26" t="str">
        <f>IF(Orders!U9519&gt;500,IF(Orders!E9519="First Class",IF(Orders!W9519=0,"VIP","Special"),"Formal"),"Normal")</f>
        <v>Normal</v>
      </c>
      <c r="E9519" s="26" t="str" cm="1">
        <f t="array" ref="E9519">_xlfn.IFS(Orders!W9519=0,"Endirim Yoxdur",SUMIFS(Orders!$V:$V,Orders!$T:$T,Orders!T9519)&gt;10,ROUND(Orders!W9519*1.15,2),SUMIFS(Orders!$V:$V,Orders!$T:$T,Orders!T9519)&lt;=10,"Endirim Yoxdur")</f>
        <v>Endirim Yoxdur</v>
      </c>
    </row>
    <row r="9520" spans="3:5" x14ac:dyDescent="0.25">
      <c r="C9520" s="26" t="str">
        <f>IF(Orders!U9520&gt;500,"Yüksək Satış","Aşağı Satış")</f>
        <v>Yüksək Satış</v>
      </c>
      <c r="D9520" s="26" t="str">
        <f>IF(Orders!U9520&gt;500,IF(Orders!E9520="First Class",IF(Orders!W9520=0,"VIP","Special"),"Formal"),"Normal")</f>
        <v>Formal</v>
      </c>
      <c r="E9520" s="26" t="str" cm="1">
        <f t="array" ref="E9520">_xlfn.IFS(Orders!W9520=0,"Endirim Yoxdur",SUMIFS(Orders!$V:$V,Orders!$T:$T,Orders!T9520)&gt;10,ROUND(Orders!W9520*1.15,2),SUMIFS(Orders!$V:$V,Orders!$T:$T,Orders!T9520)&lt;=10,"Endirim Yoxdur")</f>
        <v>Endirim Yoxdur</v>
      </c>
    </row>
    <row r="9521" spans="3:5" x14ac:dyDescent="0.25">
      <c r="C9521" s="26" t="str">
        <f>IF(Orders!U9521&gt;500,"Yüksək Satış","Aşağı Satış")</f>
        <v>Aşağı Satış</v>
      </c>
      <c r="D9521" s="26" t="str">
        <f>IF(Orders!U9521&gt;500,IF(Orders!E9521="First Class",IF(Orders!W9521=0,"VIP","Special"),"Formal"),"Normal")</f>
        <v>Normal</v>
      </c>
      <c r="E9521" s="26" t="str" cm="1">
        <f t="array" ref="E9521">_xlfn.IFS(Orders!W9521=0,"Endirim Yoxdur",SUMIFS(Orders!$V:$V,Orders!$T:$T,Orders!T9521)&gt;10,ROUND(Orders!W9521*1.15,2),SUMIFS(Orders!$V:$V,Orders!$T:$T,Orders!T9521)&lt;=10,"Endirim Yoxdur")</f>
        <v>Endirim Yoxdur</v>
      </c>
    </row>
    <row r="9522" spans="3:5" x14ac:dyDescent="0.25">
      <c r="C9522" s="26" t="str">
        <f>IF(Orders!U9522&gt;500,"Yüksək Satış","Aşağı Satış")</f>
        <v>Aşağı Satış</v>
      </c>
      <c r="D9522" s="26" t="str">
        <f>IF(Orders!U9522&gt;500,IF(Orders!E9522="First Class",IF(Orders!W9522=0,"VIP","Special"),"Formal"),"Normal")</f>
        <v>Normal</v>
      </c>
      <c r="E9522" s="26" cm="1">
        <f t="array" ref="E9522">_xlfn.IFS(Orders!W9522=0,"Endirim Yoxdur",SUMIFS(Orders!$V:$V,Orders!$T:$T,Orders!T9522)&gt;10,ROUND(Orders!W9522*1.15,2),SUMIFS(Orders!$V:$V,Orders!$T:$T,Orders!T9522)&lt;=10,"Endirim Yoxdur")</f>
        <v>0.23</v>
      </c>
    </row>
    <row r="9523" spans="3:5" x14ac:dyDescent="0.25">
      <c r="C9523" s="26" t="str">
        <f>IF(Orders!U9523&gt;500,"Yüksək Satış","Aşağı Satış")</f>
        <v>Aşağı Satış</v>
      </c>
      <c r="D9523" s="26" t="str">
        <f>IF(Orders!U9523&gt;500,IF(Orders!E9523="First Class",IF(Orders!W9523=0,"VIP","Special"),"Formal"),"Normal")</f>
        <v>Normal</v>
      </c>
      <c r="E9523" s="26" cm="1">
        <f t="array" ref="E9523">_xlfn.IFS(Orders!W9523=0,"Endirim Yoxdur",SUMIFS(Orders!$V:$V,Orders!$T:$T,Orders!T9523)&gt;10,ROUND(Orders!W9523*1.15,2),SUMIFS(Orders!$V:$V,Orders!$T:$T,Orders!T9523)&lt;=10,"Endirim Yoxdur")</f>
        <v>0.23</v>
      </c>
    </row>
    <row r="9524" spans="3:5" x14ac:dyDescent="0.25">
      <c r="C9524" s="26" t="str">
        <f>IF(Orders!U9524&gt;500,"Yüksək Satış","Aşağı Satış")</f>
        <v>Yüksək Satış</v>
      </c>
      <c r="D9524" s="26" t="str">
        <f>IF(Orders!U9524&gt;500,IF(Orders!E9524="First Class",IF(Orders!W9524=0,"VIP","Special"),"Formal"),"Normal")</f>
        <v>Formal</v>
      </c>
      <c r="E9524" s="26" t="str" cm="1">
        <f t="array" ref="E9524">_xlfn.IFS(Orders!W9524=0,"Endirim Yoxdur",SUMIFS(Orders!$V:$V,Orders!$T:$T,Orders!T9524)&gt;10,ROUND(Orders!W9524*1.15,2),SUMIFS(Orders!$V:$V,Orders!$T:$T,Orders!T9524)&lt;=10,"Endirim Yoxdur")</f>
        <v>Endirim Yoxdur</v>
      </c>
    </row>
    <row r="9525" spans="3:5" x14ac:dyDescent="0.25">
      <c r="C9525" s="26" t="str">
        <f>IF(Orders!U9525&gt;500,"Yüksək Satış","Aşağı Satış")</f>
        <v>Aşağı Satış</v>
      </c>
      <c r="D9525" s="26" t="str">
        <f>IF(Orders!U9525&gt;500,IF(Orders!E9525="First Class",IF(Orders!W9525=0,"VIP","Special"),"Formal"),"Normal")</f>
        <v>Normal</v>
      </c>
      <c r="E9525" s="26" t="str" cm="1">
        <f t="array" ref="E9525">_xlfn.IFS(Orders!W9525=0,"Endirim Yoxdur",SUMIFS(Orders!$V:$V,Orders!$T:$T,Orders!T9525)&gt;10,ROUND(Orders!W9525*1.15,2),SUMIFS(Orders!$V:$V,Orders!$T:$T,Orders!T9525)&lt;=10,"Endirim Yoxdur")</f>
        <v>Endirim Yoxdur</v>
      </c>
    </row>
    <row r="9526" spans="3:5" x14ac:dyDescent="0.25">
      <c r="C9526" s="26" t="str">
        <f>IF(Orders!U9526&gt;500,"Yüksək Satış","Aşağı Satış")</f>
        <v>Aşağı Satış</v>
      </c>
      <c r="D9526" s="26" t="str">
        <f>IF(Orders!U9526&gt;500,IF(Orders!E9526="First Class",IF(Orders!W9526=0,"VIP","Special"),"Formal"),"Normal")</f>
        <v>Normal</v>
      </c>
      <c r="E9526" s="26" cm="1">
        <f t="array" ref="E9526">_xlfn.IFS(Orders!W9526=0,"Endirim Yoxdur",SUMIFS(Orders!$V:$V,Orders!$T:$T,Orders!T9526)&gt;10,ROUND(Orders!W9526*1.15,2),SUMIFS(Orders!$V:$V,Orders!$T:$T,Orders!T9526)&lt;=10,"Endirim Yoxdur")</f>
        <v>0.35</v>
      </c>
    </row>
    <row r="9527" spans="3:5" x14ac:dyDescent="0.25">
      <c r="C9527" s="26" t="str">
        <f>IF(Orders!U9527&gt;500,"Yüksək Satış","Aşağı Satış")</f>
        <v>Aşağı Satış</v>
      </c>
      <c r="D9527" s="26" t="str">
        <f>IF(Orders!U9527&gt;500,IF(Orders!E9527="First Class",IF(Orders!W9527=0,"VIP","Special"),"Formal"),"Normal")</f>
        <v>Normal</v>
      </c>
      <c r="E9527" s="26" t="str" cm="1">
        <f t="array" ref="E9527">_xlfn.IFS(Orders!W9527=0,"Endirim Yoxdur",SUMIFS(Orders!$V:$V,Orders!$T:$T,Orders!T9527)&gt;10,ROUND(Orders!W9527*1.15,2),SUMIFS(Orders!$V:$V,Orders!$T:$T,Orders!T9527)&lt;=10,"Endirim Yoxdur")</f>
        <v>Endirim Yoxdur</v>
      </c>
    </row>
    <row r="9528" spans="3:5" x14ac:dyDescent="0.25">
      <c r="C9528" s="26" t="str">
        <f>IF(Orders!U9528&gt;500,"Yüksək Satış","Aşağı Satış")</f>
        <v>Aşağı Satış</v>
      </c>
      <c r="D9528" s="26" t="str">
        <f>IF(Orders!U9528&gt;500,IF(Orders!E9528="First Class",IF(Orders!W9528=0,"VIP","Special"),"Formal"),"Normal")</f>
        <v>Normal</v>
      </c>
      <c r="E9528" s="26" t="str" cm="1">
        <f t="array" ref="E9528">_xlfn.IFS(Orders!W9528=0,"Endirim Yoxdur",SUMIFS(Orders!$V:$V,Orders!$T:$T,Orders!T9528)&gt;10,ROUND(Orders!W9528*1.15,2),SUMIFS(Orders!$V:$V,Orders!$T:$T,Orders!T9528)&lt;=10,"Endirim Yoxdur")</f>
        <v>Endirim Yoxdur</v>
      </c>
    </row>
    <row r="9529" spans="3:5" x14ac:dyDescent="0.25">
      <c r="C9529" s="26" t="str">
        <f>IF(Orders!U9529&gt;500,"Yüksək Satış","Aşağı Satış")</f>
        <v>Aşağı Satış</v>
      </c>
      <c r="D9529" s="26" t="str">
        <f>IF(Orders!U9529&gt;500,IF(Orders!E9529="First Class",IF(Orders!W9529=0,"VIP","Special"),"Formal"),"Normal")</f>
        <v>Normal</v>
      </c>
      <c r="E9529" s="26" cm="1">
        <f t="array" ref="E9529">_xlfn.IFS(Orders!W9529=0,"Endirim Yoxdur",SUMIFS(Orders!$V:$V,Orders!$T:$T,Orders!T9529)&gt;10,ROUND(Orders!W9529*1.15,2),SUMIFS(Orders!$V:$V,Orders!$T:$T,Orders!T9529)&lt;=10,"Endirim Yoxdur")</f>
        <v>0.23</v>
      </c>
    </row>
    <row r="9530" spans="3:5" x14ac:dyDescent="0.25">
      <c r="C9530" s="26" t="str">
        <f>IF(Orders!U9530&gt;500,"Yüksək Satış","Aşağı Satış")</f>
        <v>Aşağı Satış</v>
      </c>
      <c r="D9530" s="26" t="str">
        <f>IF(Orders!U9530&gt;500,IF(Orders!E9530="First Class",IF(Orders!W9530=0,"VIP","Special"),"Formal"),"Normal")</f>
        <v>Normal</v>
      </c>
      <c r="E9530" s="26" cm="1">
        <f t="array" ref="E9530">_xlfn.IFS(Orders!W9530=0,"Endirim Yoxdur",SUMIFS(Orders!$V:$V,Orders!$T:$T,Orders!T9530)&gt;10,ROUND(Orders!W9530*1.15,2),SUMIFS(Orders!$V:$V,Orders!$T:$T,Orders!T9530)&lt;=10,"Endirim Yoxdur")</f>
        <v>0.23</v>
      </c>
    </row>
    <row r="9531" spans="3:5" x14ac:dyDescent="0.25">
      <c r="C9531" s="26" t="str">
        <f>IF(Orders!U9531&gt;500,"Yüksək Satış","Aşağı Satış")</f>
        <v>Aşağı Satış</v>
      </c>
      <c r="D9531" s="26" t="str">
        <f>IF(Orders!U9531&gt;500,IF(Orders!E9531="First Class",IF(Orders!W9531=0,"VIP","Special"),"Formal"),"Normal")</f>
        <v>Normal</v>
      </c>
      <c r="E9531" s="26" cm="1">
        <f t="array" ref="E9531">_xlfn.IFS(Orders!W9531=0,"Endirim Yoxdur",SUMIFS(Orders!$V:$V,Orders!$T:$T,Orders!T9531)&gt;10,ROUND(Orders!W9531*1.15,2),SUMIFS(Orders!$V:$V,Orders!$T:$T,Orders!T9531)&lt;=10,"Endirim Yoxdur")</f>
        <v>0.23</v>
      </c>
    </row>
    <row r="9532" spans="3:5" x14ac:dyDescent="0.25">
      <c r="C9532" s="26" t="str">
        <f>IF(Orders!U9532&gt;500,"Yüksək Satış","Aşağı Satış")</f>
        <v>Aşağı Satış</v>
      </c>
      <c r="D9532" s="26" t="str">
        <f>IF(Orders!U9532&gt;500,IF(Orders!E9532="First Class",IF(Orders!W9532=0,"VIP","Special"),"Formal"),"Normal")</f>
        <v>Normal</v>
      </c>
      <c r="E9532" s="26" cm="1">
        <f t="array" ref="E9532">_xlfn.IFS(Orders!W9532=0,"Endirim Yoxdur",SUMIFS(Orders!$V:$V,Orders!$T:$T,Orders!T9532)&gt;10,ROUND(Orders!W9532*1.15,2),SUMIFS(Orders!$V:$V,Orders!$T:$T,Orders!T9532)&lt;=10,"Endirim Yoxdur")</f>
        <v>0.81</v>
      </c>
    </row>
    <row r="9533" spans="3:5" x14ac:dyDescent="0.25">
      <c r="C9533" s="26" t="str">
        <f>IF(Orders!U9533&gt;500,"Yüksək Satış","Aşağı Satış")</f>
        <v>Aşağı Satış</v>
      </c>
      <c r="D9533" s="26" t="str">
        <f>IF(Orders!U9533&gt;500,IF(Orders!E9533="First Class",IF(Orders!W9533=0,"VIP","Special"),"Formal"),"Normal")</f>
        <v>Normal</v>
      </c>
      <c r="E9533" s="26" cm="1">
        <f t="array" ref="E9533">_xlfn.IFS(Orders!W9533=0,"Endirim Yoxdur",SUMIFS(Orders!$V:$V,Orders!$T:$T,Orders!T9533)&gt;10,ROUND(Orders!W9533*1.15,2),SUMIFS(Orders!$V:$V,Orders!$T:$T,Orders!T9533)&lt;=10,"Endirim Yoxdur")</f>
        <v>0.23</v>
      </c>
    </row>
    <row r="9534" spans="3:5" x14ac:dyDescent="0.25">
      <c r="C9534" s="26" t="str">
        <f>IF(Orders!U9534&gt;500,"Yüksək Satış","Aşağı Satış")</f>
        <v>Aşağı Satış</v>
      </c>
      <c r="D9534" s="26" t="str">
        <f>IF(Orders!U9534&gt;500,IF(Orders!E9534="First Class",IF(Orders!W9534=0,"VIP","Special"),"Formal"),"Normal")</f>
        <v>Normal</v>
      </c>
      <c r="E9534" s="26" t="str" cm="1">
        <f t="array" ref="E9534">_xlfn.IFS(Orders!W9534=0,"Endirim Yoxdur",SUMIFS(Orders!$V:$V,Orders!$T:$T,Orders!T9534)&gt;10,ROUND(Orders!W9534*1.15,2),SUMIFS(Orders!$V:$V,Orders!$T:$T,Orders!T9534)&lt;=10,"Endirim Yoxdur")</f>
        <v>Endirim Yoxdur</v>
      </c>
    </row>
    <row r="9535" spans="3:5" x14ac:dyDescent="0.25">
      <c r="C9535" s="26" t="str">
        <f>IF(Orders!U9535&gt;500,"Yüksək Satış","Aşağı Satış")</f>
        <v>Aşağı Satış</v>
      </c>
      <c r="D9535" s="26" t="str">
        <f>IF(Orders!U9535&gt;500,IF(Orders!E9535="First Class",IF(Orders!W9535=0,"VIP","Special"),"Formal"),"Normal")</f>
        <v>Normal</v>
      </c>
      <c r="E9535" s="26" t="str" cm="1">
        <f t="array" ref="E9535">_xlfn.IFS(Orders!W9535=0,"Endirim Yoxdur",SUMIFS(Orders!$V:$V,Orders!$T:$T,Orders!T9535)&gt;10,ROUND(Orders!W9535*1.15,2),SUMIFS(Orders!$V:$V,Orders!$T:$T,Orders!T9535)&lt;=10,"Endirim Yoxdur")</f>
        <v>Endirim Yoxdur</v>
      </c>
    </row>
    <row r="9536" spans="3:5" x14ac:dyDescent="0.25">
      <c r="C9536" s="26" t="str">
        <f>IF(Orders!U9536&gt;500,"Yüksək Satış","Aşağı Satış")</f>
        <v>Aşağı Satış</v>
      </c>
      <c r="D9536" s="26" t="str">
        <f>IF(Orders!U9536&gt;500,IF(Orders!E9536="First Class",IF(Orders!W9536=0,"VIP","Special"),"Formal"),"Normal")</f>
        <v>Normal</v>
      </c>
      <c r="E9536" s="26" t="str" cm="1">
        <f t="array" ref="E9536">_xlfn.IFS(Orders!W9536=0,"Endirim Yoxdur",SUMIFS(Orders!$V:$V,Orders!$T:$T,Orders!T9536)&gt;10,ROUND(Orders!W9536*1.15,2),SUMIFS(Orders!$V:$V,Orders!$T:$T,Orders!T9536)&lt;=10,"Endirim Yoxdur")</f>
        <v>Endirim Yoxdur</v>
      </c>
    </row>
    <row r="9537" spans="3:5" x14ac:dyDescent="0.25">
      <c r="C9537" s="26" t="str">
        <f>IF(Orders!U9537&gt;500,"Yüksək Satış","Aşağı Satış")</f>
        <v>Aşağı Satış</v>
      </c>
      <c r="D9537" s="26" t="str">
        <f>IF(Orders!U9537&gt;500,IF(Orders!E9537="First Class",IF(Orders!W9537=0,"VIP","Special"),"Formal"),"Normal")</f>
        <v>Normal</v>
      </c>
      <c r="E9537" s="26" cm="1">
        <f t="array" ref="E9537">_xlfn.IFS(Orders!W9537=0,"Endirim Yoxdur",SUMIFS(Orders!$V:$V,Orders!$T:$T,Orders!T9537)&gt;10,ROUND(Orders!W9537*1.15,2),SUMIFS(Orders!$V:$V,Orders!$T:$T,Orders!T9537)&lt;=10,"Endirim Yoxdur")</f>
        <v>0.23</v>
      </c>
    </row>
    <row r="9538" spans="3:5" x14ac:dyDescent="0.25">
      <c r="C9538" s="26" t="str">
        <f>IF(Orders!U9538&gt;500,"Yüksək Satış","Aşağı Satış")</f>
        <v>Aşağı Satış</v>
      </c>
      <c r="D9538" s="26" t="str">
        <f>IF(Orders!U9538&gt;500,IF(Orders!E9538="First Class",IF(Orders!W9538=0,"VIP","Special"),"Formal"),"Normal")</f>
        <v>Normal</v>
      </c>
      <c r="E9538" s="26" cm="1">
        <f t="array" ref="E9538">_xlfn.IFS(Orders!W9538=0,"Endirim Yoxdur",SUMIFS(Orders!$V:$V,Orders!$T:$T,Orders!T9538)&gt;10,ROUND(Orders!W9538*1.15,2),SUMIFS(Orders!$V:$V,Orders!$T:$T,Orders!T9538)&lt;=10,"Endirim Yoxdur")</f>
        <v>0.23</v>
      </c>
    </row>
    <row r="9539" spans="3:5" x14ac:dyDescent="0.25">
      <c r="C9539" s="26" t="str">
        <f>IF(Orders!U9539&gt;500,"Yüksək Satış","Aşağı Satış")</f>
        <v>Aşağı Satış</v>
      </c>
      <c r="D9539" s="26" t="str">
        <f>IF(Orders!U9539&gt;500,IF(Orders!E9539="First Class",IF(Orders!W9539=0,"VIP","Special"),"Formal"),"Normal")</f>
        <v>Normal</v>
      </c>
      <c r="E9539" s="26" t="str" cm="1">
        <f t="array" ref="E9539">_xlfn.IFS(Orders!W9539=0,"Endirim Yoxdur",SUMIFS(Orders!$V:$V,Orders!$T:$T,Orders!T9539)&gt;10,ROUND(Orders!W9539*1.15,2),SUMIFS(Orders!$V:$V,Orders!$T:$T,Orders!T9539)&lt;=10,"Endirim Yoxdur")</f>
        <v>Endirim Yoxdur</v>
      </c>
    </row>
    <row r="9540" spans="3:5" x14ac:dyDescent="0.25">
      <c r="C9540" s="26" t="str">
        <f>IF(Orders!U9540&gt;500,"Yüksək Satış","Aşağı Satış")</f>
        <v>Aşağı Satış</v>
      </c>
      <c r="D9540" s="26" t="str">
        <f>IF(Orders!U9540&gt;500,IF(Orders!E9540="First Class",IF(Orders!W9540=0,"VIP","Special"),"Formal"),"Normal")</f>
        <v>Normal</v>
      </c>
      <c r="E9540" s="26" t="str" cm="1">
        <f t="array" ref="E9540">_xlfn.IFS(Orders!W9540=0,"Endirim Yoxdur",SUMIFS(Orders!$V:$V,Orders!$T:$T,Orders!T9540)&gt;10,ROUND(Orders!W9540*1.15,2),SUMIFS(Orders!$V:$V,Orders!$T:$T,Orders!T9540)&lt;=10,"Endirim Yoxdur")</f>
        <v>Endirim Yoxdur</v>
      </c>
    </row>
    <row r="9541" spans="3:5" x14ac:dyDescent="0.25">
      <c r="C9541" s="26" t="str">
        <f>IF(Orders!U9541&gt;500,"Yüksək Satış","Aşağı Satış")</f>
        <v>Aşağı Satış</v>
      </c>
      <c r="D9541" s="26" t="str">
        <f>IF(Orders!U9541&gt;500,IF(Orders!E9541="First Class",IF(Orders!W9541=0,"VIP","Special"),"Formal"),"Normal")</f>
        <v>Normal</v>
      </c>
      <c r="E9541" s="26" t="str" cm="1">
        <f t="array" ref="E9541">_xlfn.IFS(Orders!W9541=0,"Endirim Yoxdur",SUMIFS(Orders!$V:$V,Orders!$T:$T,Orders!T9541)&gt;10,ROUND(Orders!W9541*1.15,2),SUMIFS(Orders!$V:$V,Orders!$T:$T,Orders!T9541)&lt;=10,"Endirim Yoxdur")</f>
        <v>Endirim Yoxdur</v>
      </c>
    </row>
    <row r="9542" spans="3:5" x14ac:dyDescent="0.25">
      <c r="C9542" s="26" t="str">
        <f>IF(Orders!U9542&gt;500,"Yüksək Satış","Aşağı Satış")</f>
        <v>Aşağı Satış</v>
      </c>
      <c r="D9542" s="26" t="str">
        <f>IF(Orders!U9542&gt;500,IF(Orders!E9542="First Class",IF(Orders!W9542=0,"VIP","Special"),"Formal"),"Normal")</f>
        <v>Normal</v>
      </c>
      <c r="E9542" s="26" cm="1">
        <f t="array" ref="E9542">_xlfn.IFS(Orders!W9542=0,"Endirim Yoxdur",SUMIFS(Orders!$V:$V,Orders!$T:$T,Orders!T9542)&gt;10,ROUND(Orders!W9542*1.15,2),SUMIFS(Orders!$V:$V,Orders!$T:$T,Orders!T9542)&lt;=10,"Endirim Yoxdur")</f>
        <v>0.23</v>
      </c>
    </row>
    <row r="9543" spans="3:5" x14ac:dyDescent="0.25">
      <c r="C9543" s="26" t="str">
        <f>IF(Orders!U9543&gt;500,"Yüksək Satış","Aşağı Satış")</f>
        <v>Aşağı Satış</v>
      </c>
      <c r="D9543" s="26" t="str">
        <f>IF(Orders!U9543&gt;500,IF(Orders!E9543="First Class",IF(Orders!W9543=0,"VIP","Special"),"Formal"),"Normal")</f>
        <v>Normal</v>
      </c>
      <c r="E9543" s="26" t="str" cm="1">
        <f t="array" ref="E9543">_xlfn.IFS(Orders!W9543=0,"Endirim Yoxdur",SUMIFS(Orders!$V:$V,Orders!$T:$T,Orders!T9543)&gt;10,ROUND(Orders!W9543*1.15,2),SUMIFS(Orders!$V:$V,Orders!$T:$T,Orders!T9543)&lt;=10,"Endirim Yoxdur")</f>
        <v>Endirim Yoxdur</v>
      </c>
    </row>
    <row r="9544" spans="3:5" x14ac:dyDescent="0.25">
      <c r="C9544" s="26" t="str">
        <f>IF(Orders!U9544&gt;500,"Yüksək Satış","Aşağı Satış")</f>
        <v>Aşağı Satış</v>
      </c>
      <c r="D9544" s="26" t="str">
        <f>IF(Orders!U9544&gt;500,IF(Orders!E9544="First Class",IF(Orders!W9544=0,"VIP","Special"),"Formal"),"Normal")</f>
        <v>Normal</v>
      </c>
      <c r="E9544" s="26" cm="1">
        <f t="array" ref="E9544">_xlfn.IFS(Orders!W9544=0,"Endirim Yoxdur",SUMIFS(Orders!$V:$V,Orders!$T:$T,Orders!T9544)&gt;10,ROUND(Orders!W9544*1.15,2),SUMIFS(Orders!$V:$V,Orders!$T:$T,Orders!T9544)&lt;=10,"Endirim Yoxdur")</f>
        <v>0.23</v>
      </c>
    </row>
    <row r="9545" spans="3:5" x14ac:dyDescent="0.25">
      <c r="C9545" s="26" t="str">
        <f>IF(Orders!U9545&gt;500,"Yüksək Satış","Aşağı Satış")</f>
        <v>Aşağı Satış</v>
      </c>
      <c r="D9545" s="26" t="str">
        <f>IF(Orders!U9545&gt;500,IF(Orders!E9545="First Class",IF(Orders!W9545=0,"VIP","Special"),"Formal"),"Normal")</f>
        <v>Normal</v>
      </c>
      <c r="E9545" s="26" t="str" cm="1">
        <f t="array" ref="E9545">_xlfn.IFS(Orders!W9545=0,"Endirim Yoxdur",SUMIFS(Orders!$V:$V,Orders!$T:$T,Orders!T9545)&gt;10,ROUND(Orders!W9545*1.15,2),SUMIFS(Orders!$V:$V,Orders!$T:$T,Orders!T9545)&lt;=10,"Endirim Yoxdur")</f>
        <v>Endirim Yoxdur</v>
      </c>
    </row>
    <row r="9546" spans="3:5" x14ac:dyDescent="0.25">
      <c r="C9546" s="26" t="str">
        <f>IF(Orders!U9546&gt;500,"Yüksək Satış","Aşağı Satış")</f>
        <v>Aşağı Satış</v>
      </c>
      <c r="D9546" s="26" t="str">
        <f>IF(Orders!U9546&gt;500,IF(Orders!E9546="First Class",IF(Orders!W9546=0,"VIP","Special"),"Formal"),"Normal")</f>
        <v>Normal</v>
      </c>
      <c r="E9546" s="26" t="str" cm="1">
        <f t="array" ref="E9546">_xlfn.IFS(Orders!W9546=0,"Endirim Yoxdur",SUMIFS(Orders!$V:$V,Orders!$T:$T,Orders!T9546)&gt;10,ROUND(Orders!W9546*1.15,2),SUMIFS(Orders!$V:$V,Orders!$T:$T,Orders!T9546)&lt;=10,"Endirim Yoxdur")</f>
        <v>Endirim Yoxdur</v>
      </c>
    </row>
    <row r="9547" spans="3:5" x14ac:dyDescent="0.25">
      <c r="C9547" s="26" t="str">
        <f>IF(Orders!U9547&gt;500,"Yüksək Satış","Aşağı Satış")</f>
        <v>Aşağı Satış</v>
      </c>
      <c r="D9547" s="26" t="str">
        <f>IF(Orders!U9547&gt;500,IF(Orders!E9547="First Class",IF(Orders!W9547=0,"VIP","Special"),"Formal"),"Normal")</f>
        <v>Normal</v>
      </c>
      <c r="E9547" s="26" cm="1">
        <f t="array" ref="E9547">_xlfn.IFS(Orders!W9547=0,"Endirim Yoxdur",SUMIFS(Orders!$V:$V,Orders!$T:$T,Orders!T9547)&gt;10,ROUND(Orders!W9547*1.15,2),SUMIFS(Orders!$V:$V,Orders!$T:$T,Orders!T9547)&lt;=10,"Endirim Yoxdur")</f>
        <v>0.35</v>
      </c>
    </row>
    <row r="9548" spans="3:5" x14ac:dyDescent="0.25">
      <c r="C9548" s="26" t="str">
        <f>IF(Orders!U9548&gt;500,"Yüksək Satış","Aşağı Satış")</f>
        <v>Aşağı Satış</v>
      </c>
      <c r="D9548" s="26" t="str">
        <f>IF(Orders!U9548&gt;500,IF(Orders!E9548="First Class",IF(Orders!W9548=0,"VIP","Special"),"Formal"),"Normal")</f>
        <v>Normal</v>
      </c>
      <c r="E9548" s="26" cm="1">
        <f t="array" ref="E9548">_xlfn.IFS(Orders!W9548=0,"Endirim Yoxdur",SUMIFS(Orders!$V:$V,Orders!$T:$T,Orders!T9548)&gt;10,ROUND(Orders!W9548*1.15,2),SUMIFS(Orders!$V:$V,Orders!$T:$T,Orders!T9548)&lt;=10,"Endirim Yoxdur")</f>
        <v>0.35</v>
      </c>
    </row>
    <row r="9549" spans="3:5" x14ac:dyDescent="0.25">
      <c r="C9549" s="26" t="str">
        <f>IF(Orders!U9549&gt;500,"Yüksək Satış","Aşağı Satış")</f>
        <v>Aşağı Satış</v>
      </c>
      <c r="D9549" s="26" t="str">
        <f>IF(Orders!U9549&gt;500,IF(Orders!E9549="First Class",IF(Orders!W9549=0,"VIP","Special"),"Formal"),"Normal")</f>
        <v>Normal</v>
      </c>
      <c r="E9549" s="26" cm="1">
        <f t="array" ref="E9549">_xlfn.IFS(Orders!W9549=0,"Endirim Yoxdur",SUMIFS(Orders!$V:$V,Orders!$T:$T,Orders!T9549)&gt;10,ROUND(Orders!W9549*1.15,2),SUMIFS(Orders!$V:$V,Orders!$T:$T,Orders!T9549)&lt;=10,"Endirim Yoxdur")</f>
        <v>0.35</v>
      </c>
    </row>
    <row r="9550" spans="3:5" x14ac:dyDescent="0.25">
      <c r="C9550" s="26" t="str">
        <f>IF(Orders!U9550&gt;500,"Yüksək Satış","Aşağı Satış")</f>
        <v>Aşağı Satış</v>
      </c>
      <c r="D9550" s="26" t="str">
        <f>IF(Orders!U9550&gt;500,IF(Orders!E9550="First Class",IF(Orders!W9550=0,"VIP","Special"),"Formal"),"Normal")</f>
        <v>Normal</v>
      </c>
      <c r="E9550" s="26" t="str" cm="1">
        <f t="array" ref="E9550">_xlfn.IFS(Orders!W9550=0,"Endirim Yoxdur",SUMIFS(Orders!$V:$V,Orders!$T:$T,Orders!T9550)&gt;10,ROUND(Orders!W9550*1.15,2),SUMIFS(Orders!$V:$V,Orders!$T:$T,Orders!T9550)&lt;=10,"Endirim Yoxdur")</f>
        <v>Endirim Yoxdur</v>
      </c>
    </row>
    <row r="9551" spans="3:5" x14ac:dyDescent="0.25">
      <c r="C9551" s="26" t="str">
        <f>IF(Orders!U9551&gt;500,"Yüksək Satış","Aşağı Satış")</f>
        <v>Aşağı Satış</v>
      </c>
      <c r="D9551" s="26" t="str">
        <f>IF(Orders!U9551&gt;500,IF(Orders!E9551="First Class",IF(Orders!W9551=0,"VIP","Special"),"Formal"),"Normal")</f>
        <v>Normal</v>
      </c>
      <c r="E9551" s="26" t="str" cm="1">
        <f t="array" ref="E9551">_xlfn.IFS(Orders!W9551=0,"Endirim Yoxdur",SUMIFS(Orders!$V:$V,Orders!$T:$T,Orders!T9551)&gt;10,ROUND(Orders!W9551*1.15,2),SUMIFS(Orders!$V:$V,Orders!$T:$T,Orders!T9551)&lt;=10,"Endirim Yoxdur")</f>
        <v>Endirim Yoxdur</v>
      </c>
    </row>
    <row r="9552" spans="3:5" x14ac:dyDescent="0.25">
      <c r="C9552" s="26" t="str">
        <f>IF(Orders!U9552&gt;500,"Yüksək Satış","Aşağı Satış")</f>
        <v>Yüksək Satış</v>
      </c>
      <c r="D9552" s="26" t="str">
        <f>IF(Orders!U9552&gt;500,IF(Orders!E9552="First Class",IF(Orders!W9552=0,"VIP","Special"),"Formal"),"Normal")</f>
        <v>Formal</v>
      </c>
      <c r="E9552" s="26" t="str" cm="1">
        <f t="array" ref="E9552">_xlfn.IFS(Orders!W9552=0,"Endirim Yoxdur",SUMIFS(Orders!$V:$V,Orders!$T:$T,Orders!T9552)&gt;10,ROUND(Orders!W9552*1.15,2),SUMIFS(Orders!$V:$V,Orders!$T:$T,Orders!T9552)&lt;=10,"Endirim Yoxdur")</f>
        <v>Endirim Yoxdur</v>
      </c>
    </row>
    <row r="9553" spans="3:5" x14ac:dyDescent="0.25">
      <c r="C9553" s="26" t="str">
        <f>IF(Orders!U9553&gt;500,"Yüksək Satış","Aşağı Satış")</f>
        <v>Aşağı Satış</v>
      </c>
      <c r="D9553" s="26" t="str">
        <f>IF(Orders!U9553&gt;500,IF(Orders!E9553="First Class",IF(Orders!W9553=0,"VIP","Special"),"Formal"),"Normal")</f>
        <v>Normal</v>
      </c>
      <c r="E9553" s="26" cm="1">
        <f t="array" ref="E9553">_xlfn.IFS(Orders!W9553=0,"Endirim Yoxdur",SUMIFS(Orders!$V:$V,Orders!$T:$T,Orders!T9553)&gt;10,ROUND(Orders!W9553*1.15,2),SUMIFS(Orders!$V:$V,Orders!$T:$T,Orders!T9553)&lt;=10,"Endirim Yoxdur")</f>
        <v>0.46</v>
      </c>
    </row>
    <row r="9554" spans="3:5" x14ac:dyDescent="0.25">
      <c r="C9554" s="26" t="str">
        <f>IF(Orders!U9554&gt;500,"Yüksək Satış","Aşağı Satış")</f>
        <v>Aşağı Satış</v>
      </c>
      <c r="D9554" s="26" t="str">
        <f>IF(Orders!U9554&gt;500,IF(Orders!E9554="First Class",IF(Orders!W9554=0,"VIP","Special"),"Formal"),"Normal")</f>
        <v>Normal</v>
      </c>
      <c r="E9554" s="26" cm="1">
        <f t="array" ref="E9554">_xlfn.IFS(Orders!W9554=0,"Endirim Yoxdur",SUMIFS(Orders!$V:$V,Orders!$T:$T,Orders!T9554)&gt;10,ROUND(Orders!W9554*1.15,2),SUMIFS(Orders!$V:$V,Orders!$T:$T,Orders!T9554)&lt;=10,"Endirim Yoxdur")</f>
        <v>0.57999999999999996</v>
      </c>
    </row>
    <row r="9555" spans="3:5" x14ac:dyDescent="0.25">
      <c r="C9555" s="26" t="str">
        <f>IF(Orders!U9555&gt;500,"Yüksək Satış","Aşağı Satış")</f>
        <v>Yüksək Satış</v>
      </c>
      <c r="D9555" s="26" t="str">
        <f>IF(Orders!U9555&gt;500,IF(Orders!E9555="First Class",IF(Orders!W9555=0,"VIP","Special"),"Formal"),"Normal")</f>
        <v>Special</v>
      </c>
      <c r="E9555" s="26" cm="1">
        <f t="array" ref="E9555">_xlfn.IFS(Orders!W9555=0,"Endirim Yoxdur",SUMIFS(Orders!$V:$V,Orders!$T:$T,Orders!T9555)&gt;10,ROUND(Orders!W9555*1.15,2),SUMIFS(Orders!$V:$V,Orders!$T:$T,Orders!T9555)&lt;=10,"Endirim Yoxdur")</f>
        <v>0.35</v>
      </c>
    </row>
    <row r="9556" spans="3:5" x14ac:dyDescent="0.25">
      <c r="C9556" s="26" t="str">
        <f>IF(Orders!U9556&gt;500,"Yüksək Satış","Aşağı Satış")</f>
        <v>Yüksək Satış</v>
      </c>
      <c r="D9556" s="26" t="str">
        <f>IF(Orders!U9556&gt;500,IF(Orders!E9556="First Class",IF(Orders!W9556=0,"VIP","Special"),"Formal"),"Normal")</f>
        <v>Formal</v>
      </c>
      <c r="E9556" s="26" t="str" cm="1">
        <f t="array" ref="E9556">_xlfn.IFS(Orders!W9556=0,"Endirim Yoxdur",SUMIFS(Orders!$V:$V,Orders!$T:$T,Orders!T9556)&gt;10,ROUND(Orders!W9556*1.15,2),SUMIFS(Orders!$V:$V,Orders!$T:$T,Orders!T9556)&lt;=10,"Endirim Yoxdur")</f>
        <v>Endirim Yoxdur</v>
      </c>
    </row>
    <row r="9557" spans="3:5" x14ac:dyDescent="0.25">
      <c r="C9557" s="26" t="str">
        <f>IF(Orders!U9557&gt;500,"Yüksək Satış","Aşağı Satış")</f>
        <v>Aşağı Satış</v>
      </c>
      <c r="D9557" s="26" t="str">
        <f>IF(Orders!U9557&gt;500,IF(Orders!E9557="First Class",IF(Orders!W9557=0,"VIP","Special"),"Formal"),"Normal")</f>
        <v>Normal</v>
      </c>
      <c r="E9557" s="26" t="str" cm="1">
        <f t="array" ref="E9557">_xlfn.IFS(Orders!W9557=0,"Endirim Yoxdur",SUMIFS(Orders!$V:$V,Orders!$T:$T,Orders!T9557)&gt;10,ROUND(Orders!W9557*1.15,2),SUMIFS(Orders!$V:$V,Orders!$T:$T,Orders!T9557)&lt;=10,"Endirim Yoxdur")</f>
        <v>Endirim Yoxdur</v>
      </c>
    </row>
    <row r="9558" spans="3:5" x14ac:dyDescent="0.25">
      <c r="C9558" s="26" t="str">
        <f>IF(Orders!U9558&gt;500,"Yüksək Satış","Aşağı Satış")</f>
        <v>Aşağı Satış</v>
      </c>
      <c r="D9558" s="26" t="str">
        <f>IF(Orders!U9558&gt;500,IF(Orders!E9558="First Class",IF(Orders!W9558=0,"VIP","Special"),"Formal"),"Normal")</f>
        <v>Normal</v>
      </c>
      <c r="E9558" s="26" cm="1">
        <f t="array" ref="E9558">_xlfn.IFS(Orders!W9558=0,"Endirim Yoxdur",SUMIFS(Orders!$V:$V,Orders!$T:$T,Orders!T9558)&gt;10,ROUND(Orders!W9558*1.15,2),SUMIFS(Orders!$V:$V,Orders!$T:$T,Orders!T9558)&lt;=10,"Endirim Yoxdur")</f>
        <v>0.23</v>
      </c>
    </row>
    <row r="9559" spans="3:5" x14ac:dyDescent="0.25">
      <c r="C9559" s="26" t="str">
        <f>IF(Orders!U9559&gt;500,"Yüksək Satış","Aşağı Satış")</f>
        <v>Aşağı Satış</v>
      </c>
      <c r="D9559" s="26" t="str">
        <f>IF(Orders!U9559&gt;500,IF(Orders!E9559="First Class",IF(Orders!W9559=0,"VIP","Special"),"Formal"),"Normal")</f>
        <v>Normal</v>
      </c>
      <c r="E9559" s="26" cm="1">
        <f t="array" ref="E9559">_xlfn.IFS(Orders!W9559=0,"Endirim Yoxdur",SUMIFS(Orders!$V:$V,Orders!$T:$T,Orders!T9559)&gt;10,ROUND(Orders!W9559*1.15,2),SUMIFS(Orders!$V:$V,Orders!$T:$T,Orders!T9559)&lt;=10,"Endirim Yoxdur")</f>
        <v>0.23</v>
      </c>
    </row>
    <row r="9560" spans="3:5" x14ac:dyDescent="0.25">
      <c r="C9560" s="26" t="str">
        <f>IF(Orders!U9560&gt;500,"Yüksək Satış","Aşağı Satış")</f>
        <v>Aşağı Satış</v>
      </c>
      <c r="D9560" s="26" t="str">
        <f>IF(Orders!U9560&gt;500,IF(Orders!E9560="First Class",IF(Orders!W9560=0,"VIP","Special"),"Formal"),"Normal")</f>
        <v>Normal</v>
      </c>
      <c r="E9560" s="26" t="str" cm="1">
        <f t="array" ref="E9560">_xlfn.IFS(Orders!W9560=0,"Endirim Yoxdur",SUMIFS(Orders!$V:$V,Orders!$T:$T,Orders!T9560)&gt;10,ROUND(Orders!W9560*1.15,2),SUMIFS(Orders!$V:$V,Orders!$T:$T,Orders!T9560)&lt;=10,"Endirim Yoxdur")</f>
        <v>Endirim Yoxdur</v>
      </c>
    </row>
    <row r="9561" spans="3:5" x14ac:dyDescent="0.25">
      <c r="C9561" s="26" t="str">
        <f>IF(Orders!U9561&gt;500,"Yüksək Satış","Aşağı Satış")</f>
        <v>Aşağı Satış</v>
      </c>
      <c r="D9561" s="26" t="str">
        <f>IF(Orders!U9561&gt;500,IF(Orders!E9561="First Class",IF(Orders!W9561=0,"VIP","Special"),"Formal"),"Normal")</f>
        <v>Normal</v>
      </c>
      <c r="E9561" s="26" t="str" cm="1">
        <f t="array" ref="E9561">_xlfn.IFS(Orders!W9561=0,"Endirim Yoxdur",SUMIFS(Orders!$V:$V,Orders!$T:$T,Orders!T9561)&gt;10,ROUND(Orders!W9561*1.15,2),SUMIFS(Orders!$V:$V,Orders!$T:$T,Orders!T9561)&lt;=10,"Endirim Yoxdur")</f>
        <v>Endirim Yoxdur</v>
      </c>
    </row>
    <row r="9562" spans="3:5" x14ac:dyDescent="0.25">
      <c r="C9562" s="26" t="str">
        <f>IF(Orders!U9562&gt;500,"Yüksək Satış","Aşağı Satış")</f>
        <v>Aşağı Satış</v>
      </c>
      <c r="D9562" s="26" t="str">
        <f>IF(Orders!U9562&gt;500,IF(Orders!E9562="First Class",IF(Orders!W9562=0,"VIP","Special"),"Formal"),"Normal")</f>
        <v>Normal</v>
      </c>
      <c r="E9562" s="26" cm="1">
        <f t="array" ref="E9562">_xlfn.IFS(Orders!W9562=0,"Endirim Yoxdur",SUMIFS(Orders!$V:$V,Orders!$T:$T,Orders!T9562)&gt;10,ROUND(Orders!W9562*1.15,2),SUMIFS(Orders!$V:$V,Orders!$T:$T,Orders!T9562)&lt;=10,"Endirim Yoxdur")</f>
        <v>0.23</v>
      </c>
    </row>
    <row r="9563" spans="3:5" x14ac:dyDescent="0.25">
      <c r="C9563" s="26" t="str">
        <f>IF(Orders!U9563&gt;500,"Yüksək Satış","Aşağı Satış")</f>
        <v>Aşağı Satış</v>
      </c>
      <c r="D9563" s="26" t="str">
        <f>IF(Orders!U9563&gt;500,IF(Orders!E9563="First Class",IF(Orders!W9563=0,"VIP","Special"),"Formal"),"Normal")</f>
        <v>Normal</v>
      </c>
      <c r="E9563" s="26" cm="1">
        <f t="array" ref="E9563">_xlfn.IFS(Orders!W9563=0,"Endirim Yoxdur",SUMIFS(Orders!$V:$V,Orders!$T:$T,Orders!T9563)&gt;10,ROUND(Orders!W9563*1.15,2),SUMIFS(Orders!$V:$V,Orders!$T:$T,Orders!T9563)&lt;=10,"Endirim Yoxdur")</f>
        <v>0.23</v>
      </c>
    </row>
    <row r="9564" spans="3:5" x14ac:dyDescent="0.25">
      <c r="C9564" s="26" t="str">
        <f>IF(Orders!U9564&gt;500,"Yüksək Satış","Aşağı Satış")</f>
        <v>Yüksək Satış</v>
      </c>
      <c r="D9564" s="26" t="str">
        <f>IF(Orders!U9564&gt;500,IF(Orders!E9564="First Class",IF(Orders!W9564=0,"VIP","Special"),"Formal"),"Normal")</f>
        <v>Special</v>
      </c>
      <c r="E9564" s="26" cm="1">
        <f t="array" ref="E9564">_xlfn.IFS(Orders!W9564=0,"Endirim Yoxdur",SUMIFS(Orders!$V:$V,Orders!$T:$T,Orders!T9564)&gt;10,ROUND(Orders!W9564*1.15,2),SUMIFS(Orders!$V:$V,Orders!$T:$T,Orders!T9564)&lt;=10,"Endirim Yoxdur")</f>
        <v>0.92</v>
      </c>
    </row>
    <row r="9565" spans="3:5" x14ac:dyDescent="0.25">
      <c r="C9565" s="26" t="str">
        <f>IF(Orders!U9565&gt;500,"Yüksək Satış","Aşağı Satış")</f>
        <v>Aşağı Satış</v>
      </c>
      <c r="D9565" s="26" t="str">
        <f>IF(Orders!U9565&gt;500,IF(Orders!E9565="First Class",IF(Orders!W9565=0,"VIP","Special"),"Formal"),"Normal")</f>
        <v>Normal</v>
      </c>
      <c r="E9565" s="26" cm="1">
        <f t="array" ref="E9565">_xlfn.IFS(Orders!W9565=0,"Endirim Yoxdur",SUMIFS(Orders!$V:$V,Orders!$T:$T,Orders!T9565)&gt;10,ROUND(Orders!W9565*1.15,2),SUMIFS(Orders!$V:$V,Orders!$T:$T,Orders!T9565)&lt;=10,"Endirim Yoxdur")</f>
        <v>0.81</v>
      </c>
    </row>
    <row r="9566" spans="3:5" x14ac:dyDescent="0.25">
      <c r="C9566" s="26" t="str">
        <f>IF(Orders!U9566&gt;500,"Yüksək Satış","Aşağı Satış")</f>
        <v>Aşağı Satış</v>
      </c>
      <c r="D9566" s="26" t="str">
        <f>IF(Orders!U9566&gt;500,IF(Orders!E9566="First Class",IF(Orders!W9566=0,"VIP","Special"),"Formal"),"Normal")</f>
        <v>Normal</v>
      </c>
      <c r="E9566" s="26" t="str" cm="1">
        <f t="array" ref="E9566">_xlfn.IFS(Orders!W9566=0,"Endirim Yoxdur",SUMIFS(Orders!$V:$V,Orders!$T:$T,Orders!T9566)&gt;10,ROUND(Orders!W9566*1.15,2),SUMIFS(Orders!$V:$V,Orders!$T:$T,Orders!T9566)&lt;=10,"Endirim Yoxdur")</f>
        <v>Endirim Yoxdur</v>
      </c>
    </row>
    <row r="9567" spans="3:5" x14ac:dyDescent="0.25">
      <c r="C9567" s="26" t="str">
        <f>IF(Orders!U9567&gt;500,"Yüksək Satış","Aşağı Satış")</f>
        <v>Aşağı Satış</v>
      </c>
      <c r="D9567" s="26" t="str">
        <f>IF(Orders!U9567&gt;500,IF(Orders!E9567="First Class",IF(Orders!W9567=0,"VIP","Special"),"Formal"),"Normal")</f>
        <v>Normal</v>
      </c>
      <c r="E9567" s="26" t="str" cm="1">
        <f t="array" ref="E9567">_xlfn.IFS(Orders!W9567=0,"Endirim Yoxdur",SUMIFS(Orders!$V:$V,Orders!$T:$T,Orders!T9567)&gt;10,ROUND(Orders!W9567*1.15,2),SUMIFS(Orders!$V:$V,Orders!$T:$T,Orders!T9567)&lt;=10,"Endirim Yoxdur")</f>
        <v>Endirim Yoxdur</v>
      </c>
    </row>
    <row r="9568" spans="3:5" x14ac:dyDescent="0.25">
      <c r="C9568" s="26" t="str">
        <f>IF(Orders!U9568&gt;500,"Yüksək Satış","Aşağı Satış")</f>
        <v>Aşağı Satış</v>
      </c>
      <c r="D9568" s="26" t="str">
        <f>IF(Orders!U9568&gt;500,IF(Orders!E9568="First Class",IF(Orders!W9568=0,"VIP","Special"),"Formal"),"Normal")</f>
        <v>Normal</v>
      </c>
      <c r="E9568" s="26" t="str" cm="1">
        <f t="array" ref="E9568">_xlfn.IFS(Orders!W9568=0,"Endirim Yoxdur",SUMIFS(Orders!$V:$V,Orders!$T:$T,Orders!T9568)&gt;10,ROUND(Orders!W9568*1.15,2),SUMIFS(Orders!$V:$V,Orders!$T:$T,Orders!T9568)&lt;=10,"Endirim Yoxdur")</f>
        <v>Endirim Yoxdur</v>
      </c>
    </row>
    <row r="9569" spans="3:5" x14ac:dyDescent="0.25">
      <c r="C9569" s="26" t="str">
        <f>IF(Orders!U9569&gt;500,"Yüksək Satış","Aşağı Satış")</f>
        <v>Aşağı Satış</v>
      </c>
      <c r="D9569" s="26" t="str">
        <f>IF(Orders!U9569&gt;500,IF(Orders!E9569="First Class",IF(Orders!W9569=0,"VIP","Special"),"Formal"),"Normal")</f>
        <v>Normal</v>
      </c>
      <c r="E9569" s="26" t="str" cm="1">
        <f t="array" ref="E9569">_xlfn.IFS(Orders!W9569=0,"Endirim Yoxdur",SUMIFS(Orders!$V:$V,Orders!$T:$T,Orders!T9569)&gt;10,ROUND(Orders!W9569*1.15,2),SUMIFS(Orders!$V:$V,Orders!$T:$T,Orders!T9569)&lt;=10,"Endirim Yoxdur")</f>
        <v>Endirim Yoxdur</v>
      </c>
    </row>
    <row r="9570" spans="3:5" x14ac:dyDescent="0.25">
      <c r="C9570" s="26" t="str">
        <f>IF(Orders!U9570&gt;500,"Yüksək Satış","Aşağı Satış")</f>
        <v>Aşağı Satış</v>
      </c>
      <c r="D9570" s="26" t="str">
        <f>IF(Orders!U9570&gt;500,IF(Orders!E9570="First Class",IF(Orders!W9570=0,"VIP","Special"),"Formal"),"Normal")</f>
        <v>Normal</v>
      </c>
      <c r="E9570" s="26" t="str" cm="1">
        <f t="array" ref="E9570">_xlfn.IFS(Orders!W9570=0,"Endirim Yoxdur",SUMIFS(Orders!$V:$V,Orders!$T:$T,Orders!T9570)&gt;10,ROUND(Orders!W9570*1.15,2),SUMIFS(Orders!$V:$V,Orders!$T:$T,Orders!T9570)&lt;=10,"Endirim Yoxdur")</f>
        <v>Endirim Yoxdur</v>
      </c>
    </row>
    <row r="9571" spans="3:5" x14ac:dyDescent="0.25">
      <c r="C9571" s="26" t="str">
        <f>IF(Orders!U9571&gt;500,"Yüksək Satış","Aşağı Satış")</f>
        <v>Aşağı Satış</v>
      </c>
      <c r="D9571" s="26" t="str">
        <f>IF(Orders!U9571&gt;500,IF(Orders!E9571="First Class",IF(Orders!W9571=0,"VIP","Special"),"Formal"),"Normal")</f>
        <v>Normal</v>
      </c>
      <c r="E9571" s="26" cm="1">
        <f t="array" ref="E9571">_xlfn.IFS(Orders!W9571=0,"Endirim Yoxdur",SUMIFS(Orders!$V:$V,Orders!$T:$T,Orders!T9571)&gt;10,ROUND(Orders!W9571*1.15,2),SUMIFS(Orders!$V:$V,Orders!$T:$T,Orders!T9571)&lt;=10,"Endirim Yoxdur")</f>
        <v>0.23</v>
      </c>
    </row>
    <row r="9572" spans="3:5" x14ac:dyDescent="0.25">
      <c r="C9572" s="26" t="str">
        <f>IF(Orders!U9572&gt;500,"Yüksək Satış","Aşağı Satış")</f>
        <v>Aşağı Satış</v>
      </c>
      <c r="D9572" s="26" t="str">
        <f>IF(Orders!U9572&gt;500,IF(Orders!E9572="First Class",IF(Orders!W9572=0,"VIP","Special"),"Formal"),"Normal")</f>
        <v>Normal</v>
      </c>
      <c r="E9572" s="26" cm="1">
        <f t="array" ref="E9572">_xlfn.IFS(Orders!W9572=0,"Endirim Yoxdur",SUMIFS(Orders!$V:$V,Orders!$T:$T,Orders!T9572)&gt;10,ROUND(Orders!W9572*1.15,2),SUMIFS(Orders!$V:$V,Orders!$T:$T,Orders!T9572)&lt;=10,"Endirim Yoxdur")</f>
        <v>0.23</v>
      </c>
    </row>
    <row r="9573" spans="3:5" x14ac:dyDescent="0.25">
      <c r="C9573" s="26" t="str">
        <f>IF(Orders!U9573&gt;500,"Yüksək Satış","Aşağı Satış")</f>
        <v>Aşağı Satış</v>
      </c>
      <c r="D9573" s="26" t="str">
        <f>IF(Orders!U9573&gt;500,IF(Orders!E9573="First Class",IF(Orders!W9573=0,"VIP","Special"),"Formal"),"Normal")</f>
        <v>Normal</v>
      </c>
      <c r="E9573" s="26" cm="1">
        <f t="array" ref="E9573">_xlfn.IFS(Orders!W9573=0,"Endirim Yoxdur",SUMIFS(Orders!$V:$V,Orders!$T:$T,Orders!T9573)&gt;10,ROUND(Orders!W9573*1.15,2),SUMIFS(Orders!$V:$V,Orders!$T:$T,Orders!T9573)&lt;=10,"Endirim Yoxdur")</f>
        <v>0.23</v>
      </c>
    </row>
    <row r="9574" spans="3:5" x14ac:dyDescent="0.25">
      <c r="C9574" s="26" t="str">
        <f>IF(Orders!U9574&gt;500,"Yüksək Satış","Aşağı Satış")</f>
        <v>Aşağı Satış</v>
      </c>
      <c r="D9574" s="26" t="str">
        <f>IF(Orders!U9574&gt;500,IF(Orders!E9574="First Class",IF(Orders!W9574=0,"VIP","Special"),"Formal"),"Normal")</f>
        <v>Normal</v>
      </c>
      <c r="E9574" s="26" cm="1">
        <f t="array" ref="E9574">_xlfn.IFS(Orders!W9574=0,"Endirim Yoxdur",SUMIFS(Orders!$V:$V,Orders!$T:$T,Orders!T9574)&gt;10,ROUND(Orders!W9574*1.15,2),SUMIFS(Orders!$V:$V,Orders!$T:$T,Orders!T9574)&lt;=10,"Endirim Yoxdur")</f>
        <v>0.23</v>
      </c>
    </row>
    <row r="9575" spans="3:5" x14ac:dyDescent="0.25">
      <c r="C9575" s="26" t="str">
        <f>IF(Orders!U9575&gt;500,"Yüksək Satış","Aşağı Satış")</f>
        <v>Aşağı Satış</v>
      </c>
      <c r="D9575" s="26" t="str">
        <f>IF(Orders!U9575&gt;500,IF(Orders!E9575="First Class",IF(Orders!W9575=0,"VIP","Special"),"Formal"),"Normal")</f>
        <v>Normal</v>
      </c>
      <c r="E9575" s="26" cm="1">
        <f t="array" ref="E9575">_xlfn.IFS(Orders!W9575=0,"Endirim Yoxdur",SUMIFS(Orders!$V:$V,Orders!$T:$T,Orders!T9575)&gt;10,ROUND(Orders!W9575*1.15,2),SUMIFS(Orders!$V:$V,Orders!$T:$T,Orders!T9575)&lt;=10,"Endirim Yoxdur")</f>
        <v>0.23</v>
      </c>
    </row>
    <row r="9576" spans="3:5" x14ac:dyDescent="0.25">
      <c r="C9576" s="26" t="str">
        <f>IF(Orders!U9576&gt;500,"Yüksək Satış","Aşağı Satış")</f>
        <v>Aşağı Satış</v>
      </c>
      <c r="D9576" s="26" t="str">
        <f>IF(Orders!U9576&gt;500,IF(Orders!E9576="First Class",IF(Orders!W9576=0,"VIP","Special"),"Formal"),"Normal")</f>
        <v>Normal</v>
      </c>
      <c r="E9576" s="26" cm="1">
        <f t="array" ref="E9576">_xlfn.IFS(Orders!W9576=0,"Endirim Yoxdur",SUMIFS(Orders!$V:$V,Orders!$T:$T,Orders!T9576)&gt;10,ROUND(Orders!W9576*1.15,2),SUMIFS(Orders!$V:$V,Orders!$T:$T,Orders!T9576)&lt;=10,"Endirim Yoxdur")</f>
        <v>0.23</v>
      </c>
    </row>
    <row r="9577" spans="3:5" x14ac:dyDescent="0.25">
      <c r="C9577" s="26" t="str">
        <f>IF(Orders!U9577&gt;500,"Yüksək Satış","Aşağı Satış")</f>
        <v>Aşağı Satış</v>
      </c>
      <c r="D9577" s="26" t="str">
        <f>IF(Orders!U9577&gt;500,IF(Orders!E9577="First Class",IF(Orders!W9577=0,"VIP","Special"),"Formal"),"Normal")</f>
        <v>Normal</v>
      </c>
      <c r="E9577" s="26" t="str" cm="1">
        <f t="array" ref="E9577">_xlfn.IFS(Orders!W9577=0,"Endirim Yoxdur",SUMIFS(Orders!$V:$V,Orders!$T:$T,Orders!T9577)&gt;10,ROUND(Orders!W9577*1.15,2),SUMIFS(Orders!$V:$V,Orders!$T:$T,Orders!T9577)&lt;=10,"Endirim Yoxdur")</f>
        <v>Endirim Yoxdur</v>
      </c>
    </row>
    <row r="9578" spans="3:5" x14ac:dyDescent="0.25">
      <c r="C9578" s="26" t="str">
        <f>IF(Orders!U9578&gt;500,"Yüksək Satış","Aşağı Satış")</f>
        <v>Aşağı Satış</v>
      </c>
      <c r="D9578" s="26" t="str">
        <f>IF(Orders!U9578&gt;500,IF(Orders!E9578="First Class",IF(Orders!W9578=0,"VIP","Special"),"Formal"),"Normal")</f>
        <v>Normal</v>
      </c>
      <c r="E9578" s="26" t="str" cm="1">
        <f t="array" ref="E9578">_xlfn.IFS(Orders!W9578=0,"Endirim Yoxdur",SUMIFS(Orders!$V:$V,Orders!$T:$T,Orders!T9578)&gt;10,ROUND(Orders!W9578*1.15,2),SUMIFS(Orders!$V:$V,Orders!$T:$T,Orders!T9578)&lt;=10,"Endirim Yoxdur")</f>
        <v>Endirim Yoxdur</v>
      </c>
    </row>
    <row r="9579" spans="3:5" x14ac:dyDescent="0.25">
      <c r="C9579" s="26" t="str">
        <f>IF(Orders!U9579&gt;500,"Yüksək Satış","Aşağı Satış")</f>
        <v>Aşağı Satış</v>
      </c>
      <c r="D9579" s="26" t="str">
        <f>IF(Orders!U9579&gt;500,IF(Orders!E9579="First Class",IF(Orders!W9579=0,"VIP","Special"),"Formal"),"Normal")</f>
        <v>Normal</v>
      </c>
      <c r="E9579" s="26" cm="1">
        <f t="array" ref="E9579">_xlfn.IFS(Orders!W9579=0,"Endirim Yoxdur",SUMIFS(Orders!$V:$V,Orders!$T:$T,Orders!T9579)&gt;10,ROUND(Orders!W9579*1.15,2),SUMIFS(Orders!$V:$V,Orders!$T:$T,Orders!T9579)&lt;=10,"Endirim Yoxdur")</f>
        <v>0.23</v>
      </c>
    </row>
    <row r="9580" spans="3:5" x14ac:dyDescent="0.25">
      <c r="C9580" s="26" t="str">
        <f>IF(Orders!U9580&gt;500,"Yüksək Satış","Aşağı Satış")</f>
        <v>Aşağı Satış</v>
      </c>
      <c r="D9580" s="26" t="str">
        <f>IF(Orders!U9580&gt;500,IF(Orders!E9580="First Class",IF(Orders!W9580=0,"VIP","Special"),"Formal"),"Normal")</f>
        <v>Normal</v>
      </c>
      <c r="E9580" s="26" t="str" cm="1">
        <f t="array" ref="E9580">_xlfn.IFS(Orders!W9580=0,"Endirim Yoxdur",SUMIFS(Orders!$V:$V,Orders!$T:$T,Orders!T9580)&gt;10,ROUND(Orders!W9580*1.15,2),SUMIFS(Orders!$V:$V,Orders!$T:$T,Orders!T9580)&lt;=10,"Endirim Yoxdur")</f>
        <v>Endirim Yoxdur</v>
      </c>
    </row>
    <row r="9581" spans="3:5" x14ac:dyDescent="0.25">
      <c r="C9581" s="26" t="str">
        <f>IF(Orders!U9581&gt;500,"Yüksək Satış","Aşağı Satış")</f>
        <v>Aşağı Satış</v>
      </c>
      <c r="D9581" s="26" t="str">
        <f>IF(Orders!U9581&gt;500,IF(Orders!E9581="First Class",IF(Orders!W9581=0,"VIP","Special"),"Formal"),"Normal")</f>
        <v>Normal</v>
      </c>
      <c r="E9581" s="26" cm="1">
        <f t="array" ref="E9581">_xlfn.IFS(Orders!W9581=0,"Endirim Yoxdur",SUMIFS(Orders!$V:$V,Orders!$T:$T,Orders!T9581)&gt;10,ROUND(Orders!W9581*1.15,2),SUMIFS(Orders!$V:$V,Orders!$T:$T,Orders!T9581)&lt;=10,"Endirim Yoxdur")</f>
        <v>0.23</v>
      </c>
    </row>
    <row r="9582" spans="3:5" x14ac:dyDescent="0.25">
      <c r="C9582" s="26" t="str">
        <f>IF(Orders!U9582&gt;500,"Yüksək Satış","Aşağı Satış")</f>
        <v>Aşağı Satış</v>
      </c>
      <c r="D9582" s="26" t="str">
        <f>IF(Orders!U9582&gt;500,IF(Orders!E9582="First Class",IF(Orders!W9582=0,"VIP","Special"),"Formal"),"Normal")</f>
        <v>Normal</v>
      </c>
      <c r="E9582" s="26" t="str" cm="1">
        <f t="array" ref="E9582">_xlfn.IFS(Orders!W9582=0,"Endirim Yoxdur",SUMIFS(Orders!$V:$V,Orders!$T:$T,Orders!T9582)&gt;10,ROUND(Orders!W9582*1.15,2),SUMIFS(Orders!$V:$V,Orders!$T:$T,Orders!T9582)&lt;=10,"Endirim Yoxdur")</f>
        <v>Endirim Yoxdur</v>
      </c>
    </row>
    <row r="9583" spans="3:5" x14ac:dyDescent="0.25">
      <c r="C9583" s="26" t="str">
        <f>IF(Orders!U9583&gt;500,"Yüksək Satış","Aşağı Satış")</f>
        <v>Aşağı Satış</v>
      </c>
      <c r="D9583" s="26" t="str">
        <f>IF(Orders!U9583&gt;500,IF(Orders!E9583="First Class",IF(Orders!W9583=0,"VIP","Special"),"Formal"),"Normal")</f>
        <v>Normal</v>
      </c>
      <c r="E9583" s="26" t="str" cm="1">
        <f t="array" ref="E9583">_xlfn.IFS(Orders!W9583=0,"Endirim Yoxdur",SUMIFS(Orders!$V:$V,Orders!$T:$T,Orders!T9583)&gt;10,ROUND(Orders!W9583*1.15,2),SUMIFS(Orders!$V:$V,Orders!$T:$T,Orders!T9583)&lt;=10,"Endirim Yoxdur")</f>
        <v>Endirim Yoxdur</v>
      </c>
    </row>
    <row r="9584" spans="3:5" x14ac:dyDescent="0.25">
      <c r="C9584" s="26" t="str">
        <f>IF(Orders!U9584&gt;500,"Yüksək Satış","Aşağı Satış")</f>
        <v>Aşağı Satış</v>
      </c>
      <c r="D9584" s="26" t="str">
        <f>IF(Orders!U9584&gt;500,IF(Orders!E9584="First Class",IF(Orders!W9584=0,"VIP","Special"),"Formal"),"Normal")</f>
        <v>Normal</v>
      </c>
      <c r="E9584" s="26" cm="1">
        <f t="array" ref="E9584">_xlfn.IFS(Orders!W9584=0,"Endirim Yoxdur",SUMIFS(Orders!$V:$V,Orders!$T:$T,Orders!T9584)&gt;10,ROUND(Orders!W9584*1.15,2),SUMIFS(Orders!$V:$V,Orders!$T:$T,Orders!T9584)&lt;=10,"Endirim Yoxdur")</f>
        <v>0.23</v>
      </c>
    </row>
    <row r="9585" spans="3:5" x14ac:dyDescent="0.25">
      <c r="C9585" s="26" t="str">
        <f>IF(Orders!U9585&gt;500,"Yüksək Satış","Aşağı Satış")</f>
        <v>Aşağı Satış</v>
      </c>
      <c r="D9585" s="26" t="str">
        <f>IF(Orders!U9585&gt;500,IF(Orders!E9585="First Class",IF(Orders!W9585=0,"VIP","Special"),"Formal"),"Normal")</f>
        <v>Normal</v>
      </c>
      <c r="E9585" s="26" cm="1">
        <f t="array" ref="E9585">_xlfn.IFS(Orders!W9585=0,"Endirim Yoxdur",SUMIFS(Orders!$V:$V,Orders!$T:$T,Orders!T9585)&gt;10,ROUND(Orders!W9585*1.15,2),SUMIFS(Orders!$V:$V,Orders!$T:$T,Orders!T9585)&lt;=10,"Endirim Yoxdur")</f>
        <v>0.23</v>
      </c>
    </row>
    <row r="9586" spans="3:5" x14ac:dyDescent="0.25">
      <c r="C9586" s="26" t="str">
        <f>IF(Orders!U9586&gt;500,"Yüksək Satış","Aşağı Satış")</f>
        <v>Aşağı Satış</v>
      </c>
      <c r="D9586" s="26" t="str">
        <f>IF(Orders!U9586&gt;500,IF(Orders!E9586="First Class",IF(Orders!W9586=0,"VIP","Special"),"Formal"),"Normal")</f>
        <v>Normal</v>
      </c>
      <c r="E9586" s="26" t="str" cm="1">
        <f t="array" ref="E9586">_xlfn.IFS(Orders!W9586=0,"Endirim Yoxdur",SUMIFS(Orders!$V:$V,Orders!$T:$T,Orders!T9586)&gt;10,ROUND(Orders!W9586*1.15,2),SUMIFS(Orders!$V:$V,Orders!$T:$T,Orders!T9586)&lt;=10,"Endirim Yoxdur")</f>
        <v>Endirim Yoxdur</v>
      </c>
    </row>
    <row r="9587" spans="3:5" x14ac:dyDescent="0.25">
      <c r="C9587" s="26" t="str">
        <f>IF(Orders!U9587&gt;500,"Yüksək Satış","Aşağı Satış")</f>
        <v>Aşağı Satış</v>
      </c>
      <c r="D9587" s="26" t="str">
        <f>IF(Orders!U9587&gt;500,IF(Orders!E9587="First Class",IF(Orders!W9587=0,"VIP","Special"),"Formal"),"Normal")</f>
        <v>Normal</v>
      </c>
      <c r="E9587" s="26" t="str" cm="1">
        <f t="array" ref="E9587">_xlfn.IFS(Orders!W9587=0,"Endirim Yoxdur",SUMIFS(Orders!$V:$V,Orders!$T:$T,Orders!T9587)&gt;10,ROUND(Orders!W9587*1.15,2),SUMIFS(Orders!$V:$V,Orders!$T:$T,Orders!T9587)&lt;=10,"Endirim Yoxdur")</f>
        <v>Endirim Yoxdur</v>
      </c>
    </row>
    <row r="9588" spans="3:5" x14ac:dyDescent="0.25">
      <c r="C9588" s="26" t="str">
        <f>IF(Orders!U9588&gt;500,"Yüksək Satış","Aşağı Satış")</f>
        <v>Yüksək Satış</v>
      </c>
      <c r="D9588" s="26" t="str">
        <f>IF(Orders!U9588&gt;500,IF(Orders!E9588="First Class",IF(Orders!W9588=0,"VIP","Special"),"Formal"),"Normal")</f>
        <v>Formal</v>
      </c>
      <c r="E9588" s="26" t="str" cm="1">
        <f t="array" ref="E9588">_xlfn.IFS(Orders!W9588=0,"Endirim Yoxdur",SUMIFS(Orders!$V:$V,Orders!$T:$T,Orders!T9588)&gt;10,ROUND(Orders!W9588*1.15,2),SUMIFS(Orders!$V:$V,Orders!$T:$T,Orders!T9588)&lt;=10,"Endirim Yoxdur")</f>
        <v>Endirim Yoxdur</v>
      </c>
    </row>
    <row r="9589" spans="3:5" x14ac:dyDescent="0.25">
      <c r="C9589" s="26" t="str">
        <f>IF(Orders!U9589&gt;500,"Yüksək Satış","Aşağı Satış")</f>
        <v>Yüksək Satış</v>
      </c>
      <c r="D9589" s="26" t="str">
        <f>IF(Orders!U9589&gt;500,IF(Orders!E9589="First Class",IF(Orders!W9589=0,"VIP","Special"),"Formal"),"Normal")</f>
        <v>VIP</v>
      </c>
      <c r="E9589" s="26" t="str" cm="1">
        <f t="array" ref="E9589">_xlfn.IFS(Orders!W9589=0,"Endirim Yoxdur",SUMIFS(Orders!$V:$V,Orders!$T:$T,Orders!T9589)&gt;10,ROUND(Orders!W9589*1.15,2),SUMIFS(Orders!$V:$V,Orders!$T:$T,Orders!T9589)&lt;=10,"Endirim Yoxdur")</f>
        <v>Endirim Yoxdur</v>
      </c>
    </row>
    <row r="9590" spans="3:5" x14ac:dyDescent="0.25">
      <c r="C9590" s="26" t="str">
        <f>IF(Orders!U9590&gt;500,"Yüksək Satış","Aşağı Satış")</f>
        <v>Aşağı Satış</v>
      </c>
      <c r="D9590" s="26" t="str">
        <f>IF(Orders!U9590&gt;500,IF(Orders!E9590="First Class",IF(Orders!W9590=0,"VIP","Special"),"Formal"),"Normal")</f>
        <v>Normal</v>
      </c>
      <c r="E9590" s="26" t="str" cm="1">
        <f t="array" ref="E9590">_xlfn.IFS(Orders!W9590=0,"Endirim Yoxdur",SUMIFS(Orders!$V:$V,Orders!$T:$T,Orders!T9590)&gt;10,ROUND(Orders!W9590*1.15,2),SUMIFS(Orders!$V:$V,Orders!$T:$T,Orders!T9590)&lt;=10,"Endirim Yoxdur")</f>
        <v>Endirim Yoxdur</v>
      </c>
    </row>
    <row r="9591" spans="3:5" x14ac:dyDescent="0.25">
      <c r="C9591" s="26" t="str">
        <f>IF(Orders!U9591&gt;500,"Yüksək Satış","Aşağı Satış")</f>
        <v>Aşağı Satış</v>
      </c>
      <c r="D9591" s="26" t="str">
        <f>IF(Orders!U9591&gt;500,IF(Orders!E9591="First Class",IF(Orders!W9591=0,"VIP","Special"),"Formal"),"Normal")</f>
        <v>Normal</v>
      </c>
      <c r="E9591" s="26" t="str" cm="1">
        <f t="array" ref="E9591">_xlfn.IFS(Orders!W9591=0,"Endirim Yoxdur",SUMIFS(Orders!$V:$V,Orders!$T:$T,Orders!T9591)&gt;10,ROUND(Orders!W9591*1.15,2),SUMIFS(Orders!$V:$V,Orders!$T:$T,Orders!T9591)&lt;=10,"Endirim Yoxdur")</f>
        <v>Endirim Yoxdur</v>
      </c>
    </row>
    <row r="9592" spans="3:5" x14ac:dyDescent="0.25">
      <c r="C9592" s="26" t="str">
        <f>IF(Orders!U9592&gt;500,"Yüksək Satış","Aşağı Satış")</f>
        <v>Aşağı Satış</v>
      </c>
      <c r="D9592" s="26" t="str">
        <f>IF(Orders!U9592&gt;500,IF(Orders!E9592="First Class",IF(Orders!W9592=0,"VIP","Special"),"Formal"),"Normal")</f>
        <v>Normal</v>
      </c>
      <c r="E9592" s="26" t="str" cm="1">
        <f t="array" ref="E9592">_xlfn.IFS(Orders!W9592=0,"Endirim Yoxdur",SUMIFS(Orders!$V:$V,Orders!$T:$T,Orders!T9592)&gt;10,ROUND(Orders!W9592*1.15,2),SUMIFS(Orders!$V:$V,Orders!$T:$T,Orders!T9592)&lt;=10,"Endirim Yoxdur")</f>
        <v>Endirim Yoxdur</v>
      </c>
    </row>
    <row r="9593" spans="3:5" x14ac:dyDescent="0.25">
      <c r="C9593" s="26" t="str">
        <f>IF(Orders!U9593&gt;500,"Yüksək Satış","Aşağı Satış")</f>
        <v>Aşağı Satış</v>
      </c>
      <c r="D9593" s="26" t="str">
        <f>IF(Orders!U9593&gt;500,IF(Orders!E9593="First Class",IF(Orders!W9593=0,"VIP","Special"),"Formal"),"Normal")</f>
        <v>Normal</v>
      </c>
      <c r="E9593" s="26" t="str" cm="1">
        <f t="array" ref="E9593">_xlfn.IFS(Orders!W9593=0,"Endirim Yoxdur",SUMIFS(Orders!$V:$V,Orders!$T:$T,Orders!T9593)&gt;10,ROUND(Orders!W9593*1.15,2),SUMIFS(Orders!$V:$V,Orders!$T:$T,Orders!T9593)&lt;=10,"Endirim Yoxdur")</f>
        <v>Endirim Yoxdur</v>
      </c>
    </row>
    <row r="9594" spans="3:5" x14ac:dyDescent="0.25">
      <c r="C9594" s="26" t="str">
        <f>IF(Orders!U9594&gt;500,"Yüksək Satış","Aşağı Satış")</f>
        <v>Aşağı Satış</v>
      </c>
      <c r="D9594" s="26" t="str">
        <f>IF(Orders!U9594&gt;500,IF(Orders!E9594="First Class",IF(Orders!W9594=0,"VIP","Special"),"Formal"),"Normal")</f>
        <v>Normal</v>
      </c>
      <c r="E9594" s="26" t="str" cm="1">
        <f t="array" ref="E9594">_xlfn.IFS(Orders!W9594=0,"Endirim Yoxdur",SUMIFS(Orders!$V:$V,Orders!$T:$T,Orders!T9594)&gt;10,ROUND(Orders!W9594*1.15,2),SUMIFS(Orders!$V:$V,Orders!$T:$T,Orders!T9594)&lt;=10,"Endirim Yoxdur")</f>
        <v>Endirim Yoxdur</v>
      </c>
    </row>
    <row r="9595" spans="3:5" x14ac:dyDescent="0.25">
      <c r="C9595" s="26" t="str">
        <f>IF(Orders!U9595&gt;500,"Yüksək Satış","Aşağı Satış")</f>
        <v>Aşağı Satış</v>
      </c>
      <c r="D9595" s="26" t="str">
        <f>IF(Orders!U9595&gt;500,IF(Orders!E9595="First Class",IF(Orders!W9595=0,"VIP","Special"),"Formal"),"Normal")</f>
        <v>Normal</v>
      </c>
      <c r="E9595" s="26" cm="1">
        <f t="array" ref="E9595">_xlfn.IFS(Orders!W9595=0,"Endirim Yoxdur",SUMIFS(Orders!$V:$V,Orders!$T:$T,Orders!T9595)&gt;10,ROUND(Orders!W9595*1.15,2),SUMIFS(Orders!$V:$V,Orders!$T:$T,Orders!T9595)&lt;=10,"Endirim Yoxdur")</f>
        <v>0.23</v>
      </c>
    </row>
    <row r="9596" spans="3:5" x14ac:dyDescent="0.25">
      <c r="C9596" s="26" t="str">
        <f>IF(Orders!U9596&gt;500,"Yüksək Satış","Aşağı Satış")</f>
        <v>Aşağı Satış</v>
      </c>
      <c r="D9596" s="26" t="str">
        <f>IF(Orders!U9596&gt;500,IF(Orders!E9596="First Class",IF(Orders!W9596=0,"VIP","Special"),"Formal"),"Normal")</f>
        <v>Normal</v>
      </c>
      <c r="E9596" s="26" cm="1">
        <f t="array" ref="E9596">_xlfn.IFS(Orders!W9596=0,"Endirim Yoxdur",SUMIFS(Orders!$V:$V,Orders!$T:$T,Orders!T9596)&gt;10,ROUND(Orders!W9596*1.15,2),SUMIFS(Orders!$V:$V,Orders!$T:$T,Orders!T9596)&lt;=10,"Endirim Yoxdur")</f>
        <v>0.23</v>
      </c>
    </row>
    <row r="9597" spans="3:5" x14ac:dyDescent="0.25">
      <c r="C9597" s="26" t="str">
        <f>IF(Orders!U9597&gt;500,"Yüksək Satış","Aşağı Satış")</f>
        <v>Aşağı Satış</v>
      </c>
      <c r="D9597" s="26" t="str">
        <f>IF(Orders!U9597&gt;500,IF(Orders!E9597="First Class",IF(Orders!W9597=0,"VIP","Special"),"Formal"),"Normal")</f>
        <v>Normal</v>
      </c>
      <c r="E9597" s="26" t="str" cm="1">
        <f t="array" ref="E9597">_xlfn.IFS(Orders!W9597=0,"Endirim Yoxdur",SUMIFS(Orders!$V:$V,Orders!$T:$T,Orders!T9597)&gt;10,ROUND(Orders!W9597*1.15,2),SUMIFS(Orders!$V:$V,Orders!$T:$T,Orders!T9597)&lt;=10,"Endirim Yoxdur")</f>
        <v>Endirim Yoxdur</v>
      </c>
    </row>
    <row r="9598" spans="3:5" x14ac:dyDescent="0.25">
      <c r="C9598" s="26" t="str">
        <f>IF(Orders!U9598&gt;500,"Yüksək Satış","Aşağı Satış")</f>
        <v>Aşağı Satış</v>
      </c>
      <c r="D9598" s="26" t="str">
        <f>IF(Orders!U9598&gt;500,IF(Orders!E9598="First Class",IF(Orders!W9598=0,"VIP","Special"),"Formal"),"Normal")</f>
        <v>Normal</v>
      </c>
      <c r="E9598" s="26" t="str" cm="1">
        <f t="array" ref="E9598">_xlfn.IFS(Orders!W9598=0,"Endirim Yoxdur",SUMIFS(Orders!$V:$V,Orders!$T:$T,Orders!T9598)&gt;10,ROUND(Orders!W9598*1.15,2),SUMIFS(Orders!$V:$V,Orders!$T:$T,Orders!T9598)&lt;=10,"Endirim Yoxdur")</f>
        <v>Endirim Yoxdur</v>
      </c>
    </row>
    <row r="9599" spans="3:5" x14ac:dyDescent="0.25">
      <c r="C9599" s="26" t="str">
        <f>IF(Orders!U9599&gt;500,"Yüksək Satış","Aşağı Satış")</f>
        <v>Aşağı Satış</v>
      </c>
      <c r="D9599" s="26" t="str">
        <f>IF(Orders!U9599&gt;500,IF(Orders!E9599="First Class",IF(Orders!W9599=0,"VIP","Special"),"Formal"),"Normal")</f>
        <v>Normal</v>
      </c>
      <c r="E9599" s="26" t="str" cm="1">
        <f t="array" ref="E9599">_xlfn.IFS(Orders!W9599=0,"Endirim Yoxdur",SUMIFS(Orders!$V:$V,Orders!$T:$T,Orders!T9599)&gt;10,ROUND(Orders!W9599*1.15,2),SUMIFS(Orders!$V:$V,Orders!$T:$T,Orders!T9599)&lt;=10,"Endirim Yoxdur")</f>
        <v>Endirim Yoxdur</v>
      </c>
    </row>
    <row r="9600" spans="3:5" x14ac:dyDescent="0.25">
      <c r="C9600" s="26" t="str">
        <f>IF(Orders!U9600&gt;500,"Yüksək Satış","Aşağı Satış")</f>
        <v>Aşağı Satış</v>
      </c>
      <c r="D9600" s="26" t="str">
        <f>IF(Orders!U9600&gt;500,IF(Orders!E9600="First Class",IF(Orders!W9600=0,"VIP","Special"),"Formal"),"Normal")</f>
        <v>Normal</v>
      </c>
      <c r="E9600" s="26" cm="1">
        <f t="array" ref="E9600">_xlfn.IFS(Orders!W9600=0,"Endirim Yoxdur",SUMIFS(Orders!$V:$V,Orders!$T:$T,Orders!T9600)&gt;10,ROUND(Orders!W9600*1.15,2),SUMIFS(Orders!$V:$V,Orders!$T:$T,Orders!T9600)&lt;=10,"Endirim Yoxdur")</f>
        <v>0.23</v>
      </c>
    </row>
    <row r="9601" spans="3:5" x14ac:dyDescent="0.25">
      <c r="C9601" s="26" t="str">
        <f>IF(Orders!U9601&gt;500,"Yüksək Satış","Aşağı Satış")</f>
        <v>Aşağı Satış</v>
      </c>
      <c r="D9601" s="26" t="str">
        <f>IF(Orders!U9601&gt;500,IF(Orders!E9601="First Class",IF(Orders!W9601=0,"VIP","Special"),"Formal"),"Normal")</f>
        <v>Normal</v>
      </c>
      <c r="E9601" s="26" t="str" cm="1">
        <f t="array" ref="E9601">_xlfn.IFS(Orders!W9601=0,"Endirim Yoxdur",SUMIFS(Orders!$V:$V,Orders!$T:$T,Orders!T9601)&gt;10,ROUND(Orders!W9601*1.15,2),SUMIFS(Orders!$V:$V,Orders!$T:$T,Orders!T9601)&lt;=10,"Endirim Yoxdur")</f>
        <v>Endirim Yoxdur</v>
      </c>
    </row>
    <row r="9602" spans="3:5" x14ac:dyDescent="0.25">
      <c r="C9602" s="26" t="str">
        <f>IF(Orders!U9602&gt;500,"Yüksək Satış","Aşağı Satış")</f>
        <v>Yüksək Satış</v>
      </c>
      <c r="D9602" s="26" t="str">
        <f>IF(Orders!U9602&gt;500,IF(Orders!E9602="First Class",IF(Orders!W9602=0,"VIP","Special"),"Formal"),"Normal")</f>
        <v>Formal</v>
      </c>
      <c r="E9602" s="26" t="str" cm="1">
        <f t="array" ref="E9602">_xlfn.IFS(Orders!W9602=0,"Endirim Yoxdur",SUMIFS(Orders!$V:$V,Orders!$T:$T,Orders!T9602)&gt;10,ROUND(Orders!W9602*1.15,2),SUMIFS(Orders!$V:$V,Orders!$T:$T,Orders!T9602)&lt;=10,"Endirim Yoxdur")</f>
        <v>Endirim Yoxdur</v>
      </c>
    </row>
    <row r="9603" spans="3:5" x14ac:dyDescent="0.25">
      <c r="C9603" s="26" t="str">
        <f>IF(Orders!U9603&gt;500,"Yüksək Satış","Aşağı Satış")</f>
        <v>Aşağı Satış</v>
      </c>
      <c r="D9603" s="26" t="str">
        <f>IF(Orders!U9603&gt;500,IF(Orders!E9603="First Class",IF(Orders!W9603=0,"VIP","Special"),"Formal"),"Normal")</f>
        <v>Normal</v>
      </c>
      <c r="E9603" s="26" cm="1">
        <f t="array" ref="E9603">_xlfn.IFS(Orders!W9603=0,"Endirim Yoxdur",SUMIFS(Orders!$V:$V,Orders!$T:$T,Orders!T9603)&gt;10,ROUND(Orders!W9603*1.15,2),SUMIFS(Orders!$V:$V,Orders!$T:$T,Orders!T9603)&lt;=10,"Endirim Yoxdur")</f>
        <v>0.23</v>
      </c>
    </row>
    <row r="9604" spans="3:5" x14ac:dyDescent="0.25">
      <c r="C9604" s="26" t="str">
        <f>IF(Orders!U9604&gt;500,"Yüksək Satış","Aşağı Satış")</f>
        <v>Yüksək Satış</v>
      </c>
      <c r="D9604" s="26" t="str">
        <f>IF(Orders!U9604&gt;500,IF(Orders!E9604="First Class",IF(Orders!W9604=0,"VIP","Special"),"Formal"),"Normal")</f>
        <v>Formal</v>
      </c>
      <c r="E9604" s="26" cm="1">
        <f t="array" ref="E9604">_xlfn.IFS(Orders!W9604=0,"Endirim Yoxdur",SUMIFS(Orders!$V:$V,Orders!$T:$T,Orders!T9604)&gt;10,ROUND(Orders!W9604*1.15,2),SUMIFS(Orders!$V:$V,Orders!$T:$T,Orders!T9604)&lt;=10,"Endirim Yoxdur")</f>
        <v>0.23</v>
      </c>
    </row>
    <row r="9605" spans="3:5" x14ac:dyDescent="0.25">
      <c r="C9605" s="26" t="str">
        <f>IF(Orders!U9605&gt;500,"Yüksək Satış","Aşağı Satış")</f>
        <v>Aşağı Satış</v>
      </c>
      <c r="D9605" s="26" t="str">
        <f>IF(Orders!U9605&gt;500,IF(Orders!E9605="First Class",IF(Orders!W9605=0,"VIP","Special"),"Formal"),"Normal")</f>
        <v>Normal</v>
      </c>
      <c r="E9605" s="26" cm="1">
        <f t="array" ref="E9605">_xlfn.IFS(Orders!W9605=0,"Endirim Yoxdur",SUMIFS(Orders!$V:$V,Orders!$T:$T,Orders!T9605)&gt;10,ROUND(Orders!W9605*1.15,2),SUMIFS(Orders!$V:$V,Orders!$T:$T,Orders!T9605)&lt;=10,"Endirim Yoxdur")</f>
        <v>0.23</v>
      </c>
    </row>
    <row r="9606" spans="3:5" x14ac:dyDescent="0.25">
      <c r="C9606" s="26" t="str">
        <f>IF(Orders!U9606&gt;500,"Yüksək Satış","Aşağı Satış")</f>
        <v>Aşağı Satış</v>
      </c>
      <c r="D9606" s="26" t="str">
        <f>IF(Orders!U9606&gt;500,IF(Orders!E9606="First Class",IF(Orders!W9606=0,"VIP","Special"),"Formal"),"Normal")</f>
        <v>Normal</v>
      </c>
      <c r="E9606" s="26" cm="1">
        <f t="array" ref="E9606">_xlfn.IFS(Orders!W9606=0,"Endirim Yoxdur",SUMIFS(Orders!$V:$V,Orders!$T:$T,Orders!T9606)&gt;10,ROUND(Orders!W9606*1.15,2),SUMIFS(Orders!$V:$V,Orders!$T:$T,Orders!T9606)&lt;=10,"Endirim Yoxdur")</f>
        <v>0.23</v>
      </c>
    </row>
    <row r="9607" spans="3:5" x14ac:dyDescent="0.25">
      <c r="C9607" s="26" t="str">
        <f>IF(Orders!U9607&gt;500,"Yüksək Satış","Aşağı Satış")</f>
        <v>Aşağı Satış</v>
      </c>
      <c r="D9607" s="26" t="str">
        <f>IF(Orders!U9607&gt;500,IF(Orders!E9607="First Class",IF(Orders!W9607=0,"VIP","Special"),"Formal"),"Normal")</f>
        <v>Normal</v>
      </c>
      <c r="E9607" s="26" t="str" cm="1">
        <f t="array" ref="E9607">_xlfn.IFS(Orders!W9607=0,"Endirim Yoxdur",SUMIFS(Orders!$V:$V,Orders!$T:$T,Orders!T9607)&gt;10,ROUND(Orders!W9607*1.15,2),SUMIFS(Orders!$V:$V,Orders!$T:$T,Orders!T9607)&lt;=10,"Endirim Yoxdur")</f>
        <v>Endirim Yoxdur</v>
      </c>
    </row>
    <row r="9608" spans="3:5" x14ac:dyDescent="0.25">
      <c r="C9608" s="26" t="str">
        <f>IF(Orders!U9608&gt;500,"Yüksək Satış","Aşağı Satış")</f>
        <v>Aşağı Satış</v>
      </c>
      <c r="D9608" s="26" t="str">
        <f>IF(Orders!U9608&gt;500,IF(Orders!E9608="First Class",IF(Orders!W9608=0,"VIP","Special"),"Formal"),"Normal")</f>
        <v>Normal</v>
      </c>
      <c r="E9608" s="26" cm="1">
        <f t="array" ref="E9608">_xlfn.IFS(Orders!W9608=0,"Endirim Yoxdur",SUMIFS(Orders!$V:$V,Orders!$T:$T,Orders!T9608)&gt;10,ROUND(Orders!W9608*1.15,2),SUMIFS(Orders!$V:$V,Orders!$T:$T,Orders!T9608)&lt;=10,"Endirim Yoxdur")</f>
        <v>0.69</v>
      </c>
    </row>
    <row r="9609" spans="3:5" x14ac:dyDescent="0.25">
      <c r="C9609" s="26" t="str">
        <f>IF(Orders!U9609&gt;500,"Yüksək Satış","Aşağı Satış")</f>
        <v>Aşağı Satış</v>
      </c>
      <c r="D9609" s="26" t="str">
        <f>IF(Orders!U9609&gt;500,IF(Orders!E9609="First Class",IF(Orders!W9609=0,"VIP","Special"),"Formal"),"Normal")</f>
        <v>Normal</v>
      </c>
      <c r="E9609" s="26" cm="1">
        <f t="array" ref="E9609">_xlfn.IFS(Orders!W9609=0,"Endirim Yoxdur",SUMIFS(Orders!$V:$V,Orders!$T:$T,Orders!T9609)&gt;10,ROUND(Orders!W9609*1.15,2),SUMIFS(Orders!$V:$V,Orders!$T:$T,Orders!T9609)&lt;=10,"Endirim Yoxdur")</f>
        <v>0.35</v>
      </c>
    </row>
    <row r="9610" spans="3:5" x14ac:dyDescent="0.25">
      <c r="C9610" s="26" t="str">
        <f>IF(Orders!U9610&gt;500,"Yüksək Satış","Aşağı Satış")</f>
        <v>Aşağı Satış</v>
      </c>
      <c r="D9610" s="26" t="str">
        <f>IF(Orders!U9610&gt;500,IF(Orders!E9610="First Class",IF(Orders!W9610=0,"VIP","Special"),"Formal"),"Normal")</f>
        <v>Normal</v>
      </c>
      <c r="E9610" s="26" cm="1">
        <f t="array" ref="E9610">_xlfn.IFS(Orders!W9610=0,"Endirim Yoxdur",SUMIFS(Orders!$V:$V,Orders!$T:$T,Orders!T9610)&gt;10,ROUND(Orders!W9610*1.15,2),SUMIFS(Orders!$V:$V,Orders!$T:$T,Orders!T9610)&lt;=10,"Endirim Yoxdur")</f>
        <v>0.23</v>
      </c>
    </row>
    <row r="9611" spans="3:5" x14ac:dyDescent="0.25">
      <c r="C9611" s="26" t="str">
        <f>IF(Orders!U9611&gt;500,"Yüksək Satış","Aşağı Satış")</f>
        <v>Aşağı Satış</v>
      </c>
      <c r="D9611" s="26" t="str">
        <f>IF(Orders!U9611&gt;500,IF(Orders!E9611="First Class",IF(Orders!W9611=0,"VIP","Special"),"Formal"),"Normal")</f>
        <v>Normal</v>
      </c>
      <c r="E9611" s="26" t="str" cm="1">
        <f t="array" ref="E9611">_xlfn.IFS(Orders!W9611=0,"Endirim Yoxdur",SUMIFS(Orders!$V:$V,Orders!$T:$T,Orders!T9611)&gt;10,ROUND(Orders!W9611*1.15,2),SUMIFS(Orders!$V:$V,Orders!$T:$T,Orders!T9611)&lt;=10,"Endirim Yoxdur")</f>
        <v>Endirim Yoxdur</v>
      </c>
    </row>
    <row r="9612" spans="3:5" x14ac:dyDescent="0.25">
      <c r="C9612" s="26" t="str">
        <f>IF(Orders!U9612&gt;500,"Yüksək Satış","Aşağı Satış")</f>
        <v>Aşağı Satış</v>
      </c>
      <c r="D9612" s="26" t="str">
        <f>IF(Orders!U9612&gt;500,IF(Orders!E9612="First Class",IF(Orders!W9612=0,"VIP","Special"),"Formal"),"Normal")</f>
        <v>Normal</v>
      </c>
      <c r="E9612" s="26" cm="1">
        <f t="array" ref="E9612">_xlfn.IFS(Orders!W9612=0,"Endirim Yoxdur",SUMIFS(Orders!$V:$V,Orders!$T:$T,Orders!T9612)&gt;10,ROUND(Orders!W9612*1.15,2),SUMIFS(Orders!$V:$V,Orders!$T:$T,Orders!T9612)&lt;=10,"Endirim Yoxdur")</f>
        <v>0.81</v>
      </c>
    </row>
    <row r="9613" spans="3:5" x14ac:dyDescent="0.25">
      <c r="C9613" s="26" t="str">
        <f>IF(Orders!U9613&gt;500,"Yüksək Satış","Aşağı Satış")</f>
        <v>Aşağı Satış</v>
      </c>
      <c r="D9613" s="26" t="str">
        <f>IF(Orders!U9613&gt;500,IF(Orders!E9613="First Class",IF(Orders!W9613=0,"VIP","Special"),"Formal"),"Normal")</f>
        <v>Normal</v>
      </c>
      <c r="E9613" s="26" cm="1">
        <f t="array" ref="E9613">_xlfn.IFS(Orders!W9613=0,"Endirim Yoxdur",SUMIFS(Orders!$V:$V,Orders!$T:$T,Orders!T9613)&gt;10,ROUND(Orders!W9613*1.15,2),SUMIFS(Orders!$V:$V,Orders!$T:$T,Orders!T9613)&lt;=10,"Endirim Yoxdur")</f>
        <v>0.92</v>
      </c>
    </row>
    <row r="9614" spans="3:5" x14ac:dyDescent="0.25">
      <c r="C9614" s="26" t="str">
        <f>IF(Orders!U9614&gt;500,"Yüksək Satış","Aşağı Satış")</f>
        <v>Aşağı Satış</v>
      </c>
      <c r="D9614" s="26" t="str">
        <f>IF(Orders!U9614&gt;500,IF(Orders!E9614="First Class",IF(Orders!W9614=0,"VIP","Special"),"Formal"),"Normal")</f>
        <v>Normal</v>
      </c>
      <c r="E9614" s="26" cm="1">
        <f t="array" ref="E9614">_xlfn.IFS(Orders!W9614=0,"Endirim Yoxdur",SUMIFS(Orders!$V:$V,Orders!$T:$T,Orders!T9614)&gt;10,ROUND(Orders!W9614*1.15,2),SUMIFS(Orders!$V:$V,Orders!$T:$T,Orders!T9614)&lt;=10,"Endirim Yoxdur")</f>
        <v>0.23</v>
      </c>
    </row>
    <row r="9615" spans="3:5" x14ac:dyDescent="0.25">
      <c r="C9615" s="26" t="str">
        <f>IF(Orders!U9615&gt;500,"Yüksək Satış","Aşağı Satış")</f>
        <v>Aşağı Satış</v>
      </c>
      <c r="D9615" s="26" t="str">
        <f>IF(Orders!U9615&gt;500,IF(Orders!E9615="First Class",IF(Orders!W9615=0,"VIP","Special"),"Formal"),"Normal")</f>
        <v>Normal</v>
      </c>
      <c r="E9615" s="26" cm="1">
        <f t="array" ref="E9615">_xlfn.IFS(Orders!W9615=0,"Endirim Yoxdur",SUMIFS(Orders!$V:$V,Orders!$T:$T,Orders!T9615)&gt;10,ROUND(Orders!W9615*1.15,2),SUMIFS(Orders!$V:$V,Orders!$T:$T,Orders!T9615)&lt;=10,"Endirim Yoxdur")</f>
        <v>0.23</v>
      </c>
    </row>
    <row r="9616" spans="3:5" x14ac:dyDescent="0.25">
      <c r="C9616" s="26" t="str">
        <f>IF(Orders!U9616&gt;500,"Yüksək Satış","Aşağı Satış")</f>
        <v>Aşağı Satış</v>
      </c>
      <c r="D9616" s="26" t="str">
        <f>IF(Orders!U9616&gt;500,IF(Orders!E9616="First Class",IF(Orders!W9616=0,"VIP","Special"),"Formal"),"Normal")</f>
        <v>Normal</v>
      </c>
      <c r="E9616" s="26" cm="1">
        <f t="array" ref="E9616">_xlfn.IFS(Orders!W9616=0,"Endirim Yoxdur",SUMIFS(Orders!$V:$V,Orders!$T:$T,Orders!T9616)&gt;10,ROUND(Orders!W9616*1.15,2),SUMIFS(Orders!$V:$V,Orders!$T:$T,Orders!T9616)&lt;=10,"Endirim Yoxdur")</f>
        <v>0.23</v>
      </c>
    </row>
    <row r="9617" spans="3:5" x14ac:dyDescent="0.25">
      <c r="C9617" s="26" t="str">
        <f>IF(Orders!U9617&gt;500,"Yüksək Satış","Aşağı Satış")</f>
        <v>Aşağı Satış</v>
      </c>
      <c r="D9617" s="26" t="str">
        <f>IF(Orders!U9617&gt;500,IF(Orders!E9617="First Class",IF(Orders!W9617=0,"VIP","Special"),"Formal"),"Normal")</f>
        <v>Normal</v>
      </c>
      <c r="E9617" s="26" cm="1">
        <f t="array" ref="E9617">_xlfn.IFS(Orders!W9617=0,"Endirim Yoxdur",SUMIFS(Orders!$V:$V,Orders!$T:$T,Orders!T9617)&gt;10,ROUND(Orders!W9617*1.15,2),SUMIFS(Orders!$V:$V,Orders!$T:$T,Orders!T9617)&lt;=10,"Endirim Yoxdur")</f>
        <v>0.23</v>
      </c>
    </row>
    <row r="9618" spans="3:5" x14ac:dyDescent="0.25">
      <c r="C9618" s="26" t="str">
        <f>IF(Orders!U9618&gt;500,"Yüksək Satış","Aşağı Satış")</f>
        <v>Aşağı Satış</v>
      </c>
      <c r="D9618" s="26" t="str">
        <f>IF(Orders!U9618&gt;500,IF(Orders!E9618="First Class",IF(Orders!W9618=0,"VIP","Special"),"Formal"),"Normal")</f>
        <v>Normal</v>
      </c>
      <c r="E9618" s="26" t="str" cm="1">
        <f t="array" ref="E9618">_xlfn.IFS(Orders!W9618=0,"Endirim Yoxdur",SUMIFS(Orders!$V:$V,Orders!$T:$T,Orders!T9618)&gt;10,ROUND(Orders!W9618*1.15,2),SUMIFS(Orders!$V:$V,Orders!$T:$T,Orders!T9618)&lt;=10,"Endirim Yoxdur")</f>
        <v>Endirim Yoxdur</v>
      </c>
    </row>
    <row r="9619" spans="3:5" x14ac:dyDescent="0.25">
      <c r="C9619" s="26" t="str">
        <f>IF(Orders!U9619&gt;500,"Yüksək Satış","Aşağı Satış")</f>
        <v>Aşağı Satış</v>
      </c>
      <c r="D9619" s="26" t="str">
        <f>IF(Orders!U9619&gt;500,IF(Orders!E9619="First Class",IF(Orders!W9619=0,"VIP","Special"),"Formal"),"Normal")</f>
        <v>Normal</v>
      </c>
      <c r="E9619" s="26" cm="1">
        <f t="array" ref="E9619">_xlfn.IFS(Orders!W9619=0,"Endirim Yoxdur",SUMIFS(Orders!$V:$V,Orders!$T:$T,Orders!T9619)&gt;10,ROUND(Orders!W9619*1.15,2),SUMIFS(Orders!$V:$V,Orders!$T:$T,Orders!T9619)&lt;=10,"Endirim Yoxdur")</f>
        <v>0.23</v>
      </c>
    </row>
    <row r="9620" spans="3:5" x14ac:dyDescent="0.25">
      <c r="C9620" s="26" t="str">
        <f>IF(Orders!U9620&gt;500,"Yüksək Satış","Aşağı Satış")</f>
        <v>Aşağı Satış</v>
      </c>
      <c r="D9620" s="26" t="str">
        <f>IF(Orders!U9620&gt;500,IF(Orders!E9620="First Class",IF(Orders!W9620=0,"VIP","Special"),"Formal"),"Normal")</f>
        <v>Normal</v>
      </c>
      <c r="E9620" s="26" cm="1">
        <f t="array" ref="E9620">_xlfn.IFS(Orders!W9620=0,"Endirim Yoxdur",SUMIFS(Orders!$V:$V,Orders!$T:$T,Orders!T9620)&gt;10,ROUND(Orders!W9620*1.15,2),SUMIFS(Orders!$V:$V,Orders!$T:$T,Orders!T9620)&lt;=10,"Endirim Yoxdur")</f>
        <v>0.23</v>
      </c>
    </row>
    <row r="9621" spans="3:5" x14ac:dyDescent="0.25">
      <c r="C9621" s="26" t="str">
        <f>IF(Orders!U9621&gt;500,"Yüksək Satış","Aşağı Satış")</f>
        <v>Aşağı Satış</v>
      </c>
      <c r="D9621" s="26" t="str">
        <f>IF(Orders!U9621&gt;500,IF(Orders!E9621="First Class",IF(Orders!W9621=0,"VIP","Special"),"Formal"),"Normal")</f>
        <v>Normal</v>
      </c>
      <c r="E9621" s="26" t="str" cm="1">
        <f t="array" ref="E9621">_xlfn.IFS(Orders!W9621=0,"Endirim Yoxdur",SUMIFS(Orders!$V:$V,Orders!$T:$T,Orders!T9621)&gt;10,ROUND(Orders!W9621*1.15,2),SUMIFS(Orders!$V:$V,Orders!$T:$T,Orders!T9621)&lt;=10,"Endirim Yoxdur")</f>
        <v>Endirim Yoxdur</v>
      </c>
    </row>
    <row r="9622" spans="3:5" x14ac:dyDescent="0.25">
      <c r="C9622" s="26" t="str">
        <f>IF(Orders!U9622&gt;500,"Yüksək Satış","Aşağı Satış")</f>
        <v>Aşağı Satış</v>
      </c>
      <c r="D9622" s="26" t="str">
        <f>IF(Orders!U9622&gt;500,IF(Orders!E9622="First Class",IF(Orders!W9622=0,"VIP","Special"),"Formal"),"Normal")</f>
        <v>Normal</v>
      </c>
      <c r="E9622" s="26" cm="1">
        <f t="array" ref="E9622">_xlfn.IFS(Orders!W9622=0,"Endirim Yoxdur",SUMIFS(Orders!$V:$V,Orders!$T:$T,Orders!T9622)&gt;10,ROUND(Orders!W9622*1.15,2),SUMIFS(Orders!$V:$V,Orders!$T:$T,Orders!T9622)&lt;=10,"Endirim Yoxdur")</f>
        <v>0.23</v>
      </c>
    </row>
    <row r="9623" spans="3:5" x14ac:dyDescent="0.25">
      <c r="C9623" s="26" t="str">
        <f>IF(Orders!U9623&gt;500,"Yüksək Satış","Aşağı Satış")</f>
        <v>Aşağı Satış</v>
      </c>
      <c r="D9623" s="26" t="str">
        <f>IF(Orders!U9623&gt;500,IF(Orders!E9623="First Class",IF(Orders!W9623=0,"VIP","Special"),"Formal"),"Normal")</f>
        <v>Normal</v>
      </c>
      <c r="E9623" s="26" cm="1">
        <f t="array" ref="E9623">_xlfn.IFS(Orders!W9623=0,"Endirim Yoxdur",SUMIFS(Orders!$V:$V,Orders!$T:$T,Orders!T9623)&gt;10,ROUND(Orders!W9623*1.15,2),SUMIFS(Orders!$V:$V,Orders!$T:$T,Orders!T9623)&lt;=10,"Endirim Yoxdur")</f>
        <v>0.23</v>
      </c>
    </row>
    <row r="9624" spans="3:5" x14ac:dyDescent="0.25">
      <c r="C9624" s="26" t="str">
        <f>IF(Orders!U9624&gt;500,"Yüksək Satış","Aşağı Satış")</f>
        <v>Yüksək Satış</v>
      </c>
      <c r="D9624" s="26" t="str">
        <f>IF(Orders!U9624&gt;500,IF(Orders!E9624="First Class",IF(Orders!W9624=0,"VIP","Special"),"Formal"),"Normal")</f>
        <v>Formal</v>
      </c>
      <c r="E9624" s="26" cm="1">
        <f t="array" ref="E9624">_xlfn.IFS(Orders!W9624=0,"Endirim Yoxdur",SUMIFS(Orders!$V:$V,Orders!$T:$T,Orders!T9624)&gt;10,ROUND(Orders!W9624*1.15,2),SUMIFS(Orders!$V:$V,Orders!$T:$T,Orders!T9624)&lt;=10,"Endirim Yoxdur")</f>
        <v>0.12</v>
      </c>
    </row>
    <row r="9625" spans="3:5" x14ac:dyDescent="0.25">
      <c r="C9625" s="26" t="str">
        <f>IF(Orders!U9625&gt;500,"Yüksək Satış","Aşağı Satış")</f>
        <v>Aşağı Satış</v>
      </c>
      <c r="D9625" s="26" t="str">
        <f>IF(Orders!U9625&gt;500,IF(Orders!E9625="First Class",IF(Orders!W9625=0,"VIP","Special"),"Formal"),"Normal")</f>
        <v>Normal</v>
      </c>
      <c r="E9625" s="26" cm="1">
        <f t="array" ref="E9625">_xlfn.IFS(Orders!W9625=0,"Endirim Yoxdur",SUMIFS(Orders!$V:$V,Orders!$T:$T,Orders!T9625)&gt;10,ROUND(Orders!W9625*1.15,2),SUMIFS(Orders!$V:$V,Orders!$T:$T,Orders!T9625)&lt;=10,"Endirim Yoxdur")</f>
        <v>0.23</v>
      </c>
    </row>
    <row r="9626" spans="3:5" x14ac:dyDescent="0.25">
      <c r="C9626" s="26" t="str">
        <f>IF(Orders!U9626&gt;500,"Yüksək Satış","Aşağı Satış")</f>
        <v>Aşağı Satış</v>
      </c>
      <c r="D9626" s="26" t="str">
        <f>IF(Orders!U9626&gt;500,IF(Orders!E9626="First Class",IF(Orders!W9626=0,"VIP","Special"),"Formal"),"Normal")</f>
        <v>Normal</v>
      </c>
      <c r="E9626" s="26" cm="1">
        <f t="array" ref="E9626">_xlfn.IFS(Orders!W9626=0,"Endirim Yoxdur",SUMIFS(Orders!$V:$V,Orders!$T:$T,Orders!T9626)&gt;10,ROUND(Orders!W9626*1.15,2),SUMIFS(Orders!$V:$V,Orders!$T:$T,Orders!T9626)&lt;=10,"Endirim Yoxdur")</f>
        <v>0.23</v>
      </c>
    </row>
    <row r="9627" spans="3:5" x14ac:dyDescent="0.25">
      <c r="C9627" s="26" t="str">
        <f>IF(Orders!U9627&gt;500,"Yüksək Satış","Aşağı Satış")</f>
        <v>Aşağı Satış</v>
      </c>
      <c r="D9627" s="26" t="str">
        <f>IF(Orders!U9627&gt;500,IF(Orders!E9627="First Class",IF(Orders!W9627=0,"VIP","Special"),"Formal"),"Normal")</f>
        <v>Normal</v>
      </c>
      <c r="E9627" s="26" cm="1">
        <f t="array" ref="E9627">_xlfn.IFS(Orders!W9627=0,"Endirim Yoxdur",SUMIFS(Orders!$V:$V,Orders!$T:$T,Orders!T9627)&gt;10,ROUND(Orders!W9627*1.15,2),SUMIFS(Orders!$V:$V,Orders!$T:$T,Orders!T9627)&lt;=10,"Endirim Yoxdur")</f>
        <v>0.92</v>
      </c>
    </row>
    <row r="9628" spans="3:5" x14ac:dyDescent="0.25">
      <c r="C9628" s="26" t="str">
        <f>IF(Orders!U9628&gt;500,"Yüksək Satış","Aşağı Satış")</f>
        <v>Aşağı Satış</v>
      </c>
      <c r="D9628" s="26" t="str">
        <f>IF(Orders!U9628&gt;500,IF(Orders!E9628="First Class",IF(Orders!W9628=0,"VIP","Special"),"Formal"),"Normal")</f>
        <v>Normal</v>
      </c>
      <c r="E9628" s="26" t="str" cm="1">
        <f t="array" ref="E9628">_xlfn.IFS(Orders!W9628=0,"Endirim Yoxdur",SUMIFS(Orders!$V:$V,Orders!$T:$T,Orders!T9628)&gt;10,ROUND(Orders!W9628*1.15,2),SUMIFS(Orders!$V:$V,Orders!$T:$T,Orders!T9628)&lt;=10,"Endirim Yoxdur")</f>
        <v>Endirim Yoxdur</v>
      </c>
    </row>
    <row r="9629" spans="3:5" x14ac:dyDescent="0.25">
      <c r="C9629" s="26" t="str">
        <f>IF(Orders!U9629&gt;500,"Yüksək Satış","Aşağı Satış")</f>
        <v>Aşağı Satış</v>
      </c>
      <c r="D9629" s="26" t="str">
        <f>IF(Orders!U9629&gt;500,IF(Orders!E9629="First Class",IF(Orders!W9629=0,"VIP","Special"),"Formal"),"Normal")</f>
        <v>Normal</v>
      </c>
      <c r="E9629" s="26" t="str" cm="1">
        <f t="array" ref="E9629">_xlfn.IFS(Orders!W9629=0,"Endirim Yoxdur",SUMIFS(Orders!$V:$V,Orders!$T:$T,Orders!T9629)&gt;10,ROUND(Orders!W9629*1.15,2),SUMIFS(Orders!$V:$V,Orders!$T:$T,Orders!T9629)&lt;=10,"Endirim Yoxdur")</f>
        <v>Endirim Yoxdur</v>
      </c>
    </row>
    <row r="9630" spans="3:5" x14ac:dyDescent="0.25">
      <c r="C9630" s="26" t="str">
        <f>IF(Orders!U9630&gt;500,"Yüksək Satış","Aşağı Satış")</f>
        <v>Aşağı Satış</v>
      </c>
      <c r="D9630" s="26" t="str">
        <f>IF(Orders!U9630&gt;500,IF(Orders!E9630="First Class",IF(Orders!W9630=0,"VIP","Special"),"Formal"),"Normal")</f>
        <v>Normal</v>
      </c>
      <c r="E9630" s="26" t="str" cm="1">
        <f t="array" ref="E9630">_xlfn.IFS(Orders!W9630=0,"Endirim Yoxdur",SUMIFS(Orders!$V:$V,Orders!$T:$T,Orders!T9630)&gt;10,ROUND(Orders!W9630*1.15,2),SUMIFS(Orders!$V:$V,Orders!$T:$T,Orders!T9630)&lt;=10,"Endirim Yoxdur")</f>
        <v>Endirim Yoxdur</v>
      </c>
    </row>
    <row r="9631" spans="3:5" x14ac:dyDescent="0.25">
      <c r="C9631" s="26" t="str">
        <f>IF(Orders!U9631&gt;500,"Yüksək Satış","Aşağı Satış")</f>
        <v>Aşağı Satış</v>
      </c>
      <c r="D9631" s="26" t="str">
        <f>IF(Orders!U9631&gt;500,IF(Orders!E9631="First Class",IF(Orders!W9631=0,"VIP","Special"),"Formal"),"Normal")</f>
        <v>Normal</v>
      </c>
      <c r="E9631" s="26" t="str" cm="1">
        <f t="array" ref="E9631">_xlfn.IFS(Orders!W9631=0,"Endirim Yoxdur",SUMIFS(Orders!$V:$V,Orders!$T:$T,Orders!T9631)&gt;10,ROUND(Orders!W9631*1.15,2),SUMIFS(Orders!$V:$V,Orders!$T:$T,Orders!T9631)&lt;=10,"Endirim Yoxdur")</f>
        <v>Endirim Yoxdur</v>
      </c>
    </row>
    <row r="9632" spans="3:5" x14ac:dyDescent="0.25">
      <c r="C9632" s="26" t="str">
        <f>IF(Orders!U9632&gt;500,"Yüksək Satış","Aşağı Satış")</f>
        <v>Aşağı Satış</v>
      </c>
      <c r="D9632" s="26" t="str">
        <f>IF(Orders!U9632&gt;500,IF(Orders!E9632="First Class",IF(Orders!W9632=0,"VIP","Special"),"Formal"),"Normal")</f>
        <v>Normal</v>
      </c>
      <c r="E9632" s="26" t="str" cm="1">
        <f t="array" ref="E9632">_xlfn.IFS(Orders!W9632=0,"Endirim Yoxdur",SUMIFS(Orders!$V:$V,Orders!$T:$T,Orders!T9632)&gt;10,ROUND(Orders!W9632*1.15,2),SUMIFS(Orders!$V:$V,Orders!$T:$T,Orders!T9632)&lt;=10,"Endirim Yoxdur")</f>
        <v>Endirim Yoxdur</v>
      </c>
    </row>
    <row r="9633" spans="3:5" x14ac:dyDescent="0.25">
      <c r="C9633" s="26" t="str">
        <f>IF(Orders!U9633&gt;500,"Yüksək Satış","Aşağı Satış")</f>
        <v>Aşağı Satış</v>
      </c>
      <c r="D9633" s="26" t="str">
        <f>IF(Orders!U9633&gt;500,IF(Orders!E9633="First Class",IF(Orders!W9633=0,"VIP","Special"),"Formal"),"Normal")</f>
        <v>Normal</v>
      </c>
      <c r="E9633" s="26" cm="1">
        <f t="array" ref="E9633">_xlfn.IFS(Orders!W9633=0,"Endirim Yoxdur",SUMIFS(Orders!$V:$V,Orders!$T:$T,Orders!T9633)&gt;10,ROUND(Orders!W9633*1.15,2),SUMIFS(Orders!$V:$V,Orders!$T:$T,Orders!T9633)&lt;=10,"Endirim Yoxdur")</f>
        <v>0.81</v>
      </c>
    </row>
    <row r="9634" spans="3:5" x14ac:dyDescent="0.25">
      <c r="C9634" s="26" t="str">
        <f>IF(Orders!U9634&gt;500,"Yüksək Satış","Aşağı Satış")</f>
        <v>Aşağı Satış</v>
      </c>
      <c r="D9634" s="26" t="str">
        <f>IF(Orders!U9634&gt;500,IF(Orders!E9634="First Class",IF(Orders!W9634=0,"VIP","Special"),"Formal"),"Normal")</f>
        <v>Normal</v>
      </c>
      <c r="E9634" s="26" cm="1">
        <f t="array" ref="E9634">_xlfn.IFS(Orders!W9634=0,"Endirim Yoxdur",SUMIFS(Orders!$V:$V,Orders!$T:$T,Orders!T9634)&gt;10,ROUND(Orders!W9634*1.15,2),SUMIFS(Orders!$V:$V,Orders!$T:$T,Orders!T9634)&lt;=10,"Endirim Yoxdur")</f>
        <v>0.81</v>
      </c>
    </row>
    <row r="9635" spans="3:5" x14ac:dyDescent="0.25">
      <c r="C9635" s="26" t="str">
        <f>IF(Orders!U9635&gt;500,"Yüksək Satış","Aşağı Satış")</f>
        <v>Aşağı Satış</v>
      </c>
      <c r="D9635" s="26" t="str">
        <f>IF(Orders!U9635&gt;500,IF(Orders!E9635="First Class",IF(Orders!W9635=0,"VIP","Special"),"Formal"),"Normal")</f>
        <v>Normal</v>
      </c>
      <c r="E9635" s="26" t="str" cm="1">
        <f t="array" ref="E9635">_xlfn.IFS(Orders!W9635=0,"Endirim Yoxdur",SUMIFS(Orders!$V:$V,Orders!$T:$T,Orders!T9635)&gt;10,ROUND(Orders!W9635*1.15,2),SUMIFS(Orders!$V:$V,Orders!$T:$T,Orders!T9635)&lt;=10,"Endirim Yoxdur")</f>
        <v>Endirim Yoxdur</v>
      </c>
    </row>
    <row r="9636" spans="3:5" x14ac:dyDescent="0.25">
      <c r="C9636" s="26" t="str">
        <f>IF(Orders!U9636&gt;500,"Yüksək Satış","Aşağı Satış")</f>
        <v>Aşağı Satış</v>
      </c>
      <c r="D9636" s="26" t="str">
        <f>IF(Orders!U9636&gt;500,IF(Orders!E9636="First Class",IF(Orders!W9636=0,"VIP","Special"),"Formal"),"Normal")</f>
        <v>Normal</v>
      </c>
      <c r="E9636" s="26" cm="1">
        <f t="array" ref="E9636">_xlfn.IFS(Orders!W9636=0,"Endirim Yoxdur",SUMIFS(Orders!$V:$V,Orders!$T:$T,Orders!T9636)&gt;10,ROUND(Orders!W9636*1.15,2),SUMIFS(Orders!$V:$V,Orders!$T:$T,Orders!T9636)&lt;=10,"Endirim Yoxdur")</f>
        <v>0.23</v>
      </c>
    </row>
    <row r="9637" spans="3:5" x14ac:dyDescent="0.25">
      <c r="C9637" s="26" t="str">
        <f>IF(Orders!U9637&gt;500,"Yüksək Satış","Aşağı Satış")</f>
        <v>Aşağı Satış</v>
      </c>
      <c r="D9637" s="26" t="str">
        <f>IF(Orders!U9637&gt;500,IF(Orders!E9637="First Class",IF(Orders!W9637=0,"VIP","Special"),"Formal"),"Normal")</f>
        <v>Normal</v>
      </c>
      <c r="E9637" s="26" cm="1">
        <f t="array" ref="E9637">_xlfn.IFS(Orders!W9637=0,"Endirim Yoxdur",SUMIFS(Orders!$V:$V,Orders!$T:$T,Orders!T9637)&gt;10,ROUND(Orders!W9637*1.15,2),SUMIFS(Orders!$V:$V,Orders!$T:$T,Orders!T9637)&lt;=10,"Endirim Yoxdur")</f>
        <v>0.23</v>
      </c>
    </row>
    <row r="9638" spans="3:5" x14ac:dyDescent="0.25">
      <c r="C9638" s="26" t="str">
        <f>IF(Orders!U9638&gt;500,"Yüksək Satış","Aşağı Satış")</f>
        <v>Aşağı Satış</v>
      </c>
      <c r="D9638" s="26" t="str">
        <f>IF(Orders!U9638&gt;500,IF(Orders!E9638="First Class",IF(Orders!W9638=0,"VIP","Special"),"Formal"),"Normal")</f>
        <v>Normal</v>
      </c>
      <c r="E9638" s="26" cm="1">
        <f t="array" ref="E9638">_xlfn.IFS(Orders!W9638=0,"Endirim Yoxdur",SUMIFS(Orders!$V:$V,Orders!$T:$T,Orders!T9638)&gt;10,ROUND(Orders!W9638*1.15,2),SUMIFS(Orders!$V:$V,Orders!$T:$T,Orders!T9638)&lt;=10,"Endirim Yoxdur")</f>
        <v>0.23</v>
      </c>
    </row>
    <row r="9639" spans="3:5" x14ac:dyDescent="0.25">
      <c r="C9639" s="26" t="str">
        <f>IF(Orders!U9639&gt;500,"Yüksək Satış","Aşağı Satış")</f>
        <v>Aşağı Satış</v>
      </c>
      <c r="D9639" s="26" t="str">
        <f>IF(Orders!U9639&gt;500,IF(Orders!E9639="First Class",IF(Orders!W9639=0,"VIP","Special"),"Formal"),"Normal")</f>
        <v>Normal</v>
      </c>
      <c r="E9639" s="26" t="str" cm="1">
        <f t="array" ref="E9639">_xlfn.IFS(Orders!W9639=0,"Endirim Yoxdur",SUMIFS(Orders!$V:$V,Orders!$T:$T,Orders!T9639)&gt;10,ROUND(Orders!W9639*1.15,2),SUMIFS(Orders!$V:$V,Orders!$T:$T,Orders!T9639)&lt;=10,"Endirim Yoxdur")</f>
        <v>Endirim Yoxdur</v>
      </c>
    </row>
    <row r="9640" spans="3:5" x14ac:dyDescent="0.25">
      <c r="C9640" s="26" t="str">
        <f>IF(Orders!U9640&gt;500,"Yüksək Satış","Aşağı Satış")</f>
        <v>Aşağı Satış</v>
      </c>
      <c r="D9640" s="26" t="str">
        <f>IF(Orders!U9640&gt;500,IF(Orders!E9640="First Class",IF(Orders!W9640=0,"VIP","Special"),"Formal"),"Normal")</f>
        <v>Normal</v>
      </c>
      <c r="E9640" s="26" t="str" cm="1">
        <f t="array" ref="E9640">_xlfn.IFS(Orders!W9640=0,"Endirim Yoxdur",SUMIFS(Orders!$V:$V,Orders!$T:$T,Orders!T9640)&gt;10,ROUND(Orders!W9640*1.15,2),SUMIFS(Orders!$V:$V,Orders!$T:$T,Orders!T9640)&lt;=10,"Endirim Yoxdur")</f>
        <v>Endirim Yoxdur</v>
      </c>
    </row>
    <row r="9641" spans="3:5" x14ac:dyDescent="0.25">
      <c r="C9641" s="26" t="str">
        <f>IF(Orders!U9641&gt;500,"Yüksək Satış","Aşağı Satış")</f>
        <v>Aşağı Satış</v>
      </c>
      <c r="D9641" s="26" t="str">
        <f>IF(Orders!U9641&gt;500,IF(Orders!E9641="First Class",IF(Orders!W9641=0,"VIP","Special"),"Formal"),"Normal")</f>
        <v>Normal</v>
      </c>
      <c r="E9641" s="26" t="str" cm="1">
        <f t="array" ref="E9641">_xlfn.IFS(Orders!W9641=0,"Endirim Yoxdur",SUMIFS(Orders!$V:$V,Orders!$T:$T,Orders!T9641)&gt;10,ROUND(Orders!W9641*1.15,2),SUMIFS(Orders!$V:$V,Orders!$T:$T,Orders!T9641)&lt;=10,"Endirim Yoxdur")</f>
        <v>Endirim Yoxdur</v>
      </c>
    </row>
    <row r="9642" spans="3:5" x14ac:dyDescent="0.25">
      <c r="C9642" s="26" t="str">
        <f>IF(Orders!U9642&gt;500,"Yüksək Satış","Aşağı Satış")</f>
        <v>Aşağı Satış</v>
      </c>
      <c r="D9642" s="26" t="str">
        <f>IF(Orders!U9642&gt;500,IF(Orders!E9642="First Class",IF(Orders!W9642=0,"VIP","Special"),"Formal"),"Normal")</f>
        <v>Normal</v>
      </c>
      <c r="E9642" s="26" cm="1">
        <f t="array" ref="E9642">_xlfn.IFS(Orders!W9642=0,"Endirim Yoxdur",SUMIFS(Orders!$V:$V,Orders!$T:$T,Orders!T9642)&gt;10,ROUND(Orders!W9642*1.15,2),SUMIFS(Orders!$V:$V,Orders!$T:$T,Orders!T9642)&lt;=10,"Endirim Yoxdur")</f>
        <v>0.23</v>
      </c>
    </row>
    <row r="9643" spans="3:5" x14ac:dyDescent="0.25">
      <c r="C9643" s="26" t="str">
        <f>IF(Orders!U9643&gt;500,"Yüksək Satış","Aşağı Satış")</f>
        <v>Yüksək Satış</v>
      </c>
      <c r="D9643" s="26" t="str">
        <f>IF(Orders!U9643&gt;500,IF(Orders!E9643="First Class",IF(Orders!W9643=0,"VIP","Special"),"Formal"),"Normal")</f>
        <v>Formal</v>
      </c>
      <c r="E9643" s="26" t="str" cm="1">
        <f t="array" ref="E9643">_xlfn.IFS(Orders!W9643=0,"Endirim Yoxdur",SUMIFS(Orders!$V:$V,Orders!$T:$T,Orders!T9643)&gt;10,ROUND(Orders!W9643*1.15,2),SUMIFS(Orders!$V:$V,Orders!$T:$T,Orders!T9643)&lt;=10,"Endirim Yoxdur")</f>
        <v>Endirim Yoxdur</v>
      </c>
    </row>
    <row r="9644" spans="3:5" x14ac:dyDescent="0.25">
      <c r="C9644" s="26" t="str">
        <f>IF(Orders!U9644&gt;500,"Yüksək Satış","Aşağı Satış")</f>
        <v>Aşağı Satış</v>
      </c>
      <c r="D9644" s="26" t="str">
        <f>IF(Orders!U9644&gt;500,IF(Orders!E9644="First Class",IF(Orders!W9644=0,"VIP","Special"),"Formal"),"Normal")</f>
        <v>Normal</v>
      </c>
      <c r="E9644" s="26" t="str" cm="1">
        <f t="array" ref="E9644">_xlfn.IFS(Orders!W9644=0,"Endirim Yoxdur",SUMIFS(Orders!$V:$V,Orders!$T:$T,Orders!T9644)&gt;10,ROUND(Orders!W9644*1.15,2),SUMIFS(Orders!$V:$V,Orders!$T:$T,Orders!T9644)&lt;=10,"Endirim Yoxdur")</f>
        <v>Endirim Yoxdur</v>
      </c>
    </row>
    <row r="9645" spans="3:5" x14ac:dyDescent="0.25">
      <c r="C9645" s="26" t="str">
        <f>IF(Orders!U9645&gt;500,"Yüksək Satış","Aşağı Satış")</f>
        <v>Aşağı Satış</v>
      </c>
      <c r="D9645" s="26" t="str">
        <f>IF(Orders!U9645&gt;500,IF(Orders!E9645="First Class",IF(Orders!W9645=0,"VIP","Special"),"Formal"),"Normal")</f>
        <v>Normal</v>
      </c>
      <c r="E9645" s="26" t="str" cm="1">
        <f t="array" ref="E9645">_xlfn.IFS(Orders!W9645=0,"Endirim Yoxdur",SUMIFS(Orders!$V:$V,Orders!$T:$T,Orders!T9645)&gt;10,ROUND(Orders!W9645*1.15,2),SUMIFS(Orders!$V:$V,Orders!$T:$T,Orders!T9645)&lt;=10,"Endirim Yoxdur")</f>
        <v>Endirim Yoxdur</v>
      </c>
    </row>
    <row r="9646" spans="3:5" x14ac:dyDescent="0.25">
      <c r="C9646" s="26" t="str">
        <f>IF(Orders!U9646&gt;500,"Yüksək Satış","Aşağı Satış")</f>
        <v>Aşağı Satış</v>
      </c>
      <c r="D9646" s="26" t="str">
        <f>IF(Orders!U9646&gt;500,IF(Orders!E9646="First Class",IF(Orders!W9646=0,"VIP","Special"),"Formal"),"Normal")</f>
        <v>Normal</v>
      </c>
      <c r="E9646" s="26" t="str" cm="1">
        <f t="array" ref="E9646">_xlfn.IFS(Orders!W9646=0,"Endirim Yoxdur",SUMIFS(Orders!$V:$V,Orders!$T:$T,Orders!T9646)&gt;10,ROUND(Orders!W9646*1.15,2),SUMIFS(Orders!$V:$V,Orders!$T:$T,Orders!T9646)&lt;=10,"Endirim Yoxdur")</f>
        <v>Endirim Yoxdur</v>
      </c>
    </row>
    <row r="9647" spans="3:5" x14ac:dyDescent="0.25">
      <c r="C9647" s="26" t="str">
        <f>IF(Orders!U9647&gt;500,"Yüksək Satış","Aşağı Satış")</f>
        <v>Aşağı Satış</v>
      </c>
      <c r="D9647" s="26" t="str">
        <f>IF(Orders!U9647&gt;500,IF(Orders!E9647="First Class",IF(Orders!W9647=0,"VIP","Special"),"Formal"),"Normal")</f>
        <v>Normal</v>
      </c>
      <c r="E9647" s="26" cm="1">
        <f t="array" ref="E9647">_xlfn.IFS(Orders!W9647=0,"Endirim Yoxdur",SUMIFS(Orders!$V:$V,Orders!$T:$T,Orders!T9647)&gt;10,ROUND(Orders!W9647*1.15,2),SUMIFS(Orders!$V:$V,Orders!$T:$T,Orders!T9647)&lt;=10,"Endirim Yoxdur")</f>
        <v>0.46</v>
      </c>
    </row>
    <row r="9648" spans="3:5" x14ac:dyDescent="0.25">
      <c r="C9648" s="26" t="str">
        <f>IF(Orders!U9648&gt;500,"Yüksək Satış","Aşağı Satış")</f>
        <v>Aşağı Satış</v>
      </c>
      <c r="D9648" s="26" t="str">
        <f>IF(Orders!U9648&gt;500,IF(Orders!E9648="First Class",IF(Orders!W9648=0,"VIP","Special"),"Formal"),"Normal")</f>
        <v>Normal</v>
      </c>
      <c r="E9648" s="26" cm="1">
        <f t="array" ref="E9648">_xlfn.IFS(Orders!W9648=0,"Endirim Yoxdur",SUMIFS(Orders!$V:$V,Orders!$T:$T,Orders!T9648)&gt;10,ROUND(Orders!W9648*1.15,2),SUMIFS(Orders!$V:$V,Orders!$T:$T,Orders!T9648)&lt;=10,"Endirim Yoxdur")</f>
        <v>0.17</v>
      </c>
    </row>
    <row r="9649" spans="3:5" x14ac:dyDescent="0.25">
      <c r="C9649" s="26" t="str">
        <f>IF(Orders!U9649&gt;500,"Yüksək Satış","Aşağı Satış")</f>
        <v>Yüksək Satış</v>
      </c>
      <c r="D9649" s="26" t="str">
        <f>IF(Orders!U9649&gt;500,IF(Orders!E9649="First Class",IF(Orders!W9649=0,"VIP","Special"),"Formal"),"Normal")</f>
        <v>Formal</v>
      </c>
      <c r="E9649" s="26" cm="1">
        <f t="array" ref="E9649">_xlfn.IFS(Orders!W9649=0,"Endirim Yoxdur",SUMIFS(Orders!$V:$V,Orders!$T:$T,Orders!T9649)&gt;10,ROUND(Orders!W9649*1.15,2),SUMIFS(Orders!$V:$V,Orders!$T:$T,Orders!T9649)&lt;=10,"Endirim Yoxdur")</f>
        <v>0.23</v>
      </c>
    </row>
    <row r="9650" spans="3:5" x14ac:dyDescent="0.25">
      <c r="C9650" s="26" t="str">
        <f>IF(Orders!U9650&gt;500,"Yüksək Satış","Aşağı Satış")</f>
        <v>Yüksək Satış</v>
      </c>
      <c r="D9650" s="26" t="str">
        <f>IF(Orders!U9650&gt;500,IF(Orders!E9650="First Class",IF(Orders!W9650=0,"VIP","Special"),"Formal"),"Normal")</f>
        <v>Formal</v>
      </c>
      <c r="E9650" s="26" t="str" cm="1">
        <f t="array" ref="E9650">_xlfn.IFS(Orders!W9650=0,"Endirim Yoxdur",SUMIFS(Orders!$V:$V,Orders!$T:$T,Orders!T9650)&gt;10,ROUND(Orders!W9650*1.15,2),SUMIFS(Orders!$V:$V,Orders!$T:$T,Orders!T9650)&lt;=10,"Endirim Yoxdur")</f>
        <v>Endirim Yoxdur</v>
      </c>
    </row>
    <row r="9651" spans="3:5" x14ac:dyDescent="0.25">
      <c r="C9651" s="26" t="str">
        <f>IF(Orders!U9651&gt;500,"Yüksək Satış","Aşağı Satış")</f>
        <v>Yüksək Satış</v>
      </c>
      <c r="D9651" s="26" t="str">
        <f>IF(Orders!U9651&gt;500,IF(Orders!E9651="First Class",IF(Orders!W9651=0,"VIP","Special"),"Formal"),"Normal")</f>
        <v>Formal</v>
      </c>
      <c r="E9651" s="26" cm="1">
        <f t="array" ref="E9651">_xlfn.IFS(Orders!W9651=0,"Endirim Yoxdur",SUMIFS(Orders!$V:$V,Orders!$T:$T,Orders!T9651)&gt;10,ROUND(Orders!W9651*1.15,2),SUMIFS(Orders!$V:$V,Orders!$T:$T,Orders!T9651)&lt;=10,"Endirim Yoxdur")</f>
        <v>0.35</v>
      </c>
    </row>
    <row r="9652" spans="3:5" x14ac:dyDescent="0.25">
      <c r="C9652" s="26" t="str">
        <f>IF(Orders!U9652&gt;500,"Yüksək Satış","Aşağı Satış")</f>
        <v>Aşağı Satış</v>
      </c>
      <c r="D9652" s="26" t="str">
        <f>IF(Orders!U9652&gt;500,IF(Orders!E9652="First Class",IF(Orders!W9652=0,"VIP","Special"),"Formal"),"Normal")</f>
        <v>Normal</v>
      </c>
      <c r="E9652" s="26" cm="1">
        <f t="array" ref="E9652">_xlfn.IFS(Orders!W9652=0,"Endirim Yoxdur",SUMIFS(Orders!$V:$V,Orders!$T:$T,Orders!T9652)&gt;10,ROUND(Orders!W9652*1.15,2),SUMIFS(Orders!$V:$V,Orders!$T:$T,Orders!T9652)&lt;=10,"Endirim Yoxdur")</f>
        <v>0.92</v>
      </c>
    </row>
    <row r="9653" spans="3:5" x14ac:dyDescent="0.25">
      <c r="C9653" s="26" t="str">
        <f>IF(Orders!U9653&gt;500,"Yüksək Satış","Aşağı Satış")</f>
        <v>Aşağı Satış</v>
      </c>
      <c r="D9653" s="26" t="str">
        <f>IF(Orders!U9653&gt;500,IF(Orders!E9653="First Class",IF(Orders!W9653=0,"VIP","Special"),"Formal"),"Normal")</f>
        <v>Normal</v>
      </c>
      <c r="E9653" s="26" cm="1">
        <f t="array" ref="E9653">_xlfn.IFS(Orders!W9653=0,"Endirim Yoxdur",SUMIFS(Orders!$V:$V,Orders!$T:$T,Orders!T9653)&gt;10,ROUND(Orders!W9653*1.15,2),SUMIFS(Orders!$V:$V,Orders!$T:$T,Orders!T9653)&lt;=10,"Endirim Yoxdur")</f>
        <v>0.23</v>
      </c>
    </row>
    <row r="9654" spans="3:5" x14ac:dyDescent="0.25">
      <c r="C9654" s="26" t="str">
        <f>IF(Orders!U9654&gt;500,"Yüksək Satış","Aşağı Satış")</f>
        <v>Aşağı Satış</v>
      </c>
      <c r="D9654" s="26" t="str">
        <f>IF(Orders!U9654&gt;500,IF(Orders!E9654="First Class",IF(Orders!W9654=0,"VIP","Special"),"Formal"),"Normal")</f>
        <v>Normal</v>
      </c>
      <c r="E9654" s="26" t="str" cm="1">
        <f t="array" ref="E9654">_xlfn.IFS(Orders!W9654=0,"Endirim Yoxdur",SUMIFS(Orders!$V:$V,Orders!$T:$T,Orders!T9654)&gt;10,ROUND(Orders!W9654*1.15,2),SUMIFS(Orders!$V:$V,Orders!$T:$T,Orders!T9654)&lt;=10,"Endirim Yoxdur")</f>
        <v>Endirim Yoxdur</v>
      </c>
    </row>
    <row r="9655" spans="3:5" x14ac:dyDescent="0.25">
      <c r="C9655" s="26" t="str">
        <f>IF(Orders!U9655&gt;500,"Yüksək Satış","Aşağı Satış")</f>
        <v>Aşağı Satış</v>
      </c>
      <c r="D9655" s="26" t="str">
        <f>IF(Orders!U9655&gt;500,IF(Orders!E9655="First Class",IF(Orders!W9655=0,"VIP","Special"),"Formal"),"Normal")</f>
        <v>Normal</v>
      </c>
      <c r="E9655" s="26" t="str" cm="1">
        <f t="array" ref="E9655">_xlfn.IFS(Orders!W9655=0,"Endirim Yoxdur",SUMIFS(Orders!$V:$V,Orders!$T:$T,Orders!T9655)&gt;10,ROUND(Orders!W9655*1.15,2),SUMIFS(Orders!$V:$V,Orders!$T:$T,Orders!T9655)&lt;=10,"Endirim Yoxdur")</f>
        <v>Endirim Yoxdur</v>
      </c>
    </row>
    <row r="9656" spans="3:5" x14ac:dyDescent="0.25">
      <c r="C9656" s="26" t="str">
        <f>IF(Orders!U9656&gt;500,"Yüksək Satış","Aşağı Satış")</f>
        <v>Aşağı Satış</v>
      </c>
      <c r="D9656" s="26" t="str">
        <f>IF(Orders!U9656&gt;500,IF(Orders!E9656="First Class",IF(Orders!W9656=0,"VIP","Special"),"Formal"),"Normal")</f>
        <v>Normal</v>
      </c>
      <c r="E9656" s="26" t="str" cm="1">
        <f t="array" ref="E9656">_xlfn.IFS(Orders!W9656=0,"Endirim Yoxdur",SUMIFS(Orders!$V:$V,Orders!$T:$T,Orders!T9656)&gt;10,ROUND(Orders!W9656*1.15,2),SUMIFS(Orders!$V:$V,Orders!$T:$T,Orders!T9656)&lt;=10,"Endirim Yoxdur")</f>
        <v>Endirim Yoxdur</v>
      </c>
    </row>
    <row r="9657" spans="3:5" x14ac:dyDescent="0.25">
      <c r="C9657" s="26" t="str">
        <f>IF(Orders!U9657&gt;500,"Yüksək Satış","Aşağı Satış")</f>
        <v>Yüksək Satış</v>
      </c>
      <c r="D9657" s="26" t="str">
        <f>IF(Orders!U9657&gt;500,IF(Orders!E9657="First Class",IF(Orders!W9657=0,"VIP","Special"),"Formal"),"Normal")</f>
        <v>Formal</v>
      </c>
      <c r="E9657" s="26" t="str" cm="1">
        <f t="array" ref="E9657">_xlfn.IFS(Orders!W9657=0,"Endirim Yoxdur",SUMIFS(Orders!$V:$V,Orders!$T:$T,Orders!T9657)&gt;10,ROUND(Orders!W9657*1.15,2),SUMIFS(Orders!$V:$V,Orders!$T:$T,Orders!T9657)&lt;=10,"Endirim Yoxdur")</f>
        <v>Endirim Yoxdur</v>
      </c>
    </row>
    <row r="9658" spans="3:5" x14ac:dyDescent="0.25">
      <c r="C9658" s="26" t="str">
        <f>IF(Orders!U9658&gt;500,"Yüksək Satış","Aşağı Satış")</f>
        <v>Aşağı Satış</v>
      </c>
      <c r="D9658" s="26" t="str">
        <f>IF(Orders!U9658&gt;500,IF(Orders!E9658="First Class",IF(Orders!W9658=0,"VIP","Special"),"Formal"),"Normal")</f>
        <v>Normal</v>
      </c>
      <c r="E9658" s="26" t="str" cm="1">
        <f t="array" ref="E9658">_xlfn.IFS(Orders!W9658=0,"Endirim Yoxdur",SUMIFS(Orders!$V:$V,Orders!$T:$T,Orders!T9658)&gt;10,ROUND(Orders!W9658*1.15,2),SUMIFS(Orders!$V:$V,Orders!$T:$T,Orders!T9658)&lt;=10,"Endirim Yoxdur")</f>
        <v>Endirim Yoxdur</v>
      </c>
    </row>
    <row r="9659" spans="3:5" x14ac:dyDescent="0.25">
      <c r="C9659" s="26" t="str">
        <f>IF(Orders!U9659&gt;500,"Yüksək Satış","Aşağı Satış")</f>
        <v>Aşağı Satış</v>
      </c>
      <c r="D9659" s="26" t="str">
        <f>IF(Orders!U9659&gt;500,IF(Orders!E9659="First Class",IF(Orders!W9659=0,"VIP","Special"),"Formal"),"Normal")</f>
        <v>Normal</v>
      </c>
      <c r="E9659" s="26" cm="1">
        <f t="array" ref="E9659">_xlfn.IFS(Orders!W9659=0,"Endirim Yoxdur",SUMIFS(Orders!$V:$V,Orders!$T:$T,Orders!T9659)&gt;10,ROUND(Orders!W9659*1.15,2),SUMIFS(Orders!$V:$V,Orders!$T:$T,Orders!T9659)&lt;=10,"Endirim Yoxdur")</f>
        <v>0.23</v>
      </c>
    </row>
    <row r="9660" spans="3:5" x14ac:dyDescent="0.25">
      <c r="C9660" s="26" t="str">
        <f>IF(Orders!U9660&gt;500,"Yüksək Satış","Aşağı Satış")</f>
        <v>Aşağı Satış</v>
      </c>
      <c r="D9660" s="26" t="str">
        <f>IF(Orders!U9660&gt;500,IF(Orders!E9660="First Class",IF(Orders!W9660=0,"VIP","Special"),"Formal"),"Normal")</f>
        <v>Normal</v>
      </c>
      <c r="E9660" s="26" cm="1">
        <f t="array" ref="E9660">_xlfn.IFS(Orders!W9660=0,"Endirim Yoxdur",SUMIFS(Orders!$V:$V,Orders!$T:$T,Orders!T9660)&gt;10,ROUND(Orders!W9660*1.15,2),SUMIFS(Orders!$V:$V,Orders!$T:$T,Orders!T9660)&lt;=10,"Endirim Yoxdur")</f>
        <v>0.23</v>
      </c>
    </row>
    <row r="9661" spans="3:5" x14ac:dyDescent="0.25">
      <c r="C9661" s="26" t="str">
        <f>IF(Orders!U9661&gt;500,"Yüksək Satış","Aşağı Satış")</f>
        <v>Yüksək Satış</v>
      </c>
      <c r="D9661" s="26" t="str">
        <f>IF(Orders!U9661&gt;500,IF(Orders!E9661="First Class",IF(Orders!W9661=0,"VIP","Special"),"Formal"),"Normal")</f>
        <v>Formal</v>
      </c>
      <c r="E9661" s="26" t="str" cm="1">
        <f t="array" ref="E9661">_xlfn.IFS(Orders!W9661=0,"Endirim Yoxdur",SUMIFS(Orders!$V:$V,Orders!$T:$T,Orders!T9661)&gt;10,ROUND(Orders!W9661*1.15,2),SUMIFS(Orders!$V:$V,Orders!$T:$T,Orders!T9661)&lt;=10,"Endirim Yoxdur")</f>
        <v>Endirim Yoxdur</v>
      </c>
    </row>
    <row r="9662" spans="3:5" x14ac:dyDescent="0.25">
      <c r="C9662" s="26" t="str">
        <f>IF(Orders!U9662&gt;500,"Yüksək Satış","Aşağı Satış")</f>
        <v>Aşağı Satış</v>
      </c>
      <c r="D9662" s="26" t="str">
        <f>IF(Orders!U9662&gt;500,IF(Orders!E9662="First Class",IF(Orders!W9662=0,"VIP","Special"),"Formal"),"Normal")</f>
        <v>Normal</v>
      </c>
      <c r="E9662" s="26" t="str" cm="1">
        <f t="array" ref="E9662">_xlfn.IFS(Orders!W9662=0,"Endirim Yoxdur",SUMIFS(Orders!$V:$V,Orders!$T:$T,Orders!T9662)&gt;10,ROUND(Orders!W9662*1.15,2),SUMIFS(Orders!$V:$V,Orders!$T:$T,Orders!T9662)&lt;=10,"Endirim Yoxdur")</f>
        <v>Endirim Yoxdur</v>
      </c>
    </row>
    <row r="9663" spans="3:5" x14ac:dyDescent="0.25">
      <c r="C9663" s="26" t="str">
        <f>IF(Orders!U9663&gt;500,"Yüksək Satış","Aşağı Satış")</f>
        <v>Aşağı Satış</v>
      </c>
      <c r="D9663" s="26" t="str">
        <f>IF(Orders!U9663&gt;500,IF(Orders!E9663="First Class",IF(Orders!W9663=0,"VIP","Special"),"Formal"),"Normal")</f>
        <v>Normal</v>
      </c>
      <c r="E9663" s="26" t="str" cm="1">
        <f t="array" ref="E9663">_xlfn.IFS(Orders!W9663=0,"Endirim Yoxdur",SUMIFS(Orders!$V:$V,Orders!$T:$T,Orders!T9663)&gt;10,ROUND(Orders!W9663*1.15,2),SUMIFS(Orders!$V:$V,Orders!$T:$T,Orders!T9663)&lt;=10,"Endirim Yoxdur")</f>
        <v>Endirim Yoxdur</v>
      </c>
    </row>
    <row r="9664" spans="3:5" x14ac:dyDescent="0.25">
      <c r="C9664" s="26" t="str">
        <f>IF(Orders!U9664&gt;500,"Yüksək Satış","Aşağı Satış")</f>
        <v>Aşağı Satış</v>
      </c>
      <c r="D9664" s="26" t="str">
        <f>IF(Orders!U9664&gt;500,IF(Orders!E9664="First Class",IF(Orders!W9664=0,"VIP","Special"),"Formal"),"Normal")</f>
        <v>Normal</v>
      </c>
      <c r="E9664" s="26" t="str" cm="1">
        <f t="array" ref="E9664">_xlfn.IFS(Orders!W9664=0,"Endirim Yoxdur",SUMIFS(Orders!$V:$V,Orders!$T:$T,Orders!T9664)&gt;10,ROUND(Orders!W9664*1.15,2),SUMIFS(Orders!$V:$V,Orders!$T:$T,Orders!T9664)&lt;=10,"Endirim Yoxdur")</f>
        <v>Endirim Yoxdur</v>
      </c>
    </row>
    <row r="9665" spans="3:5" x14ac:dyDescent="0.25">
      <c r="C9665" s="26" t="str">
        <f>IF(Orders!U9665&gt;500,"Yüksək Satış","Aşağı Satış")</f>
        <v>Aşağı Satış</v>
      </c>
      <c r="D9665" s="26" t="str">
        <f>IF(Orders!U9665&gt;500,IF(Orders!E9665="First Class",IF(Orders!W9665=0,"VIP","Special"),"Formal"),"Normal")</f>
        <v>Normal</v>
      </c>
      <c r="E9665" s="26" t="str" cm="1">
        <f t="array" ref="E9665">_xlfn.IFS(Orders!W9665=0,"Endirim Yoxdur",SUMIFS(Orders!$V:$V,Orders!$T:$T,Orders!T9665)&gt;10,ROUND(Orders!W9665*1.15,2),SUMIFS(Orders!$V:$V,Orders!$T:$T,Orders!T9665)&lt;=10,"Endirim Yoxdur")</f>
        <v>Endirim Yoxdur</v>
      </c>
    </row>
    <row r="9666" spans="3:5" x14ac:dyDescent="0.25">
      <c r="C9666" s="26" t="str">
        <f>IF(Orders!U9666&gt;500,"Yüksək Satış","Aşağı Satış")</f>
        <v>Aşağı Satış</v>
      </c>
      <c r="D9666" s="26" t="str">
        <f>IF(Orders!U9666&gt;500,IF(Orders!E9666="First Class",IF(Orders!W9666=0,"VIP","Special"),"Formal"),"Normal")</f>
        <v>Normal</v>
      </c>
      <c r="E9666" s="26" t="str" cm="1">
        <f t="array" ref="E9666">_xlfn.IFS(Orders!W9666=0,"Endirim Yoxdur",SUMIFS(Orders!$V:$V,Orders!$T:$T,Orders!T9666)&gt;10,ROUND(Orders!W9666*1.15,2),SUMIFS(Orders!$V:$V,Orders!$T:$T,Orders!T9666)&lt;=10,"Endirim Yoxdur")</f>
        <v>Endirim Yoxdur</v>
      </c>
    </row>
    <row r="9667" spans="3:5" x14ac:dyDescent="0.25">
      <c r="C9667" s="26" t="str">
        <f>IF(Orders!U9667&gt;500,"Yüksək Satış","Aşağı Satış")</f>
        <v>Aşağı Satış</v>
      </c>
      <c r="D9667" s="26" t="str">
        <f>IF(Orders!U9667&gt;500,IF(Orders!E9667="First Class",IF(Orders!W9667=0,"VIP","Special"),"Formal"),"Normal")</f>
        <v>Normal</v>
      </c>
      <c r="E9667" s="26" cm="1">
        <f t="array" ref="E9667">_xlfn.IFS(Orders!W9667=0,"Endirim Yoxdur",SUMIFS(Orders!$V:$V,Orders!$T:$T,Orders!T9667)&gt;10,ROUND(Orders!W9667*1.15,2),SUMIFS(Orders!$V:$V,Orders!$T:$T,Orders!T9667)&lt;=10,"Endirim Yoxdur")</f>
        <v>0.23</v>
      </c>
    </row>
    <row r="9668" spans="3:5" x14ac:dyDescent="0.25">
      <c r="C9668" s="26" t="str">
        <f>IF(Orders!U9668&gt;500,"Yüksək Satış","Aşağı Satış")</f>
        <v>Aşağı Satış</v>
      </c>
      <c r="D9668" s="26" t="str">
        <f>IF(Orders!U9668&gt;500,IF(Orders!E9668="First Class",IF(Orders!W9668=0,"VIP","Special"),"Formal"),"Normal")</f>
        <v>Normal</v>
      </c>
      <c r="E9668" s="26" cm="1">
        <f t="array" ref="E9668">_xlfn.IFS(Orders!W9668=0,"Endirim Yoxdur",SUMIFS(Orders!$V:$V,Orders!$T:$T,Orders!T9668)&gt;10,ROUND(Orders!W9668*1.15,2),SUMIFS(Orders!$V:$V,Orders!$T:$T,Orders!T9668)&lt;=10,"Endirim Yoxdur")</f>
        <v>0.23</v>
      </c>
    </row>
    <row r="9669" spans="3:5" x14ac:dyDescent="0.25">
      <c r="C9669" s="26" t="str">
        <f>IF(Orders!U9669&gt;500,"Yüksək Satış","Aşağı Satış")</f>
        <v>Aşağı Satış</v>
      </c>
      <c r="D9669" s="26" t="str">
        <f>IF(Orders!U9669&gt;500,IF(Orders!E9669="First Class",IF(Orders!W9669=0,"VIP","Special"),"Formal"),"Normal")</f>
        <v>Normal</v>
      </c>
      <c r="E9669" s="26" t="str" cm="1">
        <f t="array" ref="E9669">_xlfn.IFS(Orders!W9669=0,"Endirim Yoxdur",SUMIFS(Orders!$V:$V,Orders!$T:$T,Orders!T9669)&gt;10,ROUND(Orders!W9669*1.15,2),SUMIFS(Orders!$V:$V,Orders!$T:$T,Orders!T9669)&lt;=10,"Endirim Yoxdur")</f>
        <v>Endirim Yoxdur</v>
      </c>
    </row>
    <row r="9670" spans="3:5" x14ac:dyDescent="0.25">
      <c r="C9670" s="26" t="str">
        <f>IF(Orders!U9670&gt;500,"Yüksək Satış","Aşağı Satış")</f>
        <v>Aşağı Satış</v>
      </c>
      <c r="D9670" s="26" t="str">
        <f>IF(Orders!U9670&gt;500,IF(Orders!E9670="First Class",IF(Orders!W9670=0,"VIP","Special"),"Formal"),"Normal")</f>
        <v>Normal</v>
      </c>
      <c r="E9670" s="26" cm="1">
        <f t="array" ref="E9670">_xlfn.IFS(Orders!W9670=0,"Endirim Yoxdur",SUMIFS(Orders!$V:$V,Orders!$T:$T,Orders!T9670)&gt;10,ROUND(Orders!W9670*1.15,2),SUMIFS(Orders!$V:$V,Orders!$T:$T,Orders!T9670)&lt;=10,"Endirim Yoxdur")</f>
        <v>0.92</v>
      </c>
    </row>
    <row r="9671" spans="3:5" x14ac:dyDescent="0.25">
      <c r="C9671" s="26" t="str">
        <f>IF(Orders!U9671&gt;500,"Yüksək Satış","Aşağı Satış")</f>
        <v>Aşağı Satış</v>
      </c>
      <c r="D9671" s="26" t="str">
        <f>IF(Orders!U9671&gt;500,IF(Orders!E9671="First Class",IF(Orders!W9671=0,"VIP","Special"),"Formal"),"Normal")</f>
        <v>Normal</v>
      </c>
      <c r="E9671" s="26" cm="1">
        <f t="array" ref="E9671">_xlfn.IFS(Orders!W9671=0,"Endirim Yoxdur",SUMIFS(Orders!$V:$V,Orders!$T:$T,Orders!T9671)&gt;10,ROUND(Orders!W9671*1.15,2),SUMIFS(Orders!$V:$V,Orders!$T:$T,Orders!T9671)&lt;=10,"Endirim Yoxdur")</f>
        <v>0.23</v>
      </c>
    </row>
    <row r="9672" spans="3:5" x14ac:dyDescent="0.25">
      <c r="C9672" s="26" t="str">
        <f>IF(Orders!U9672&gt;500,"Yüksək Satış","Aşağı Satış")</f>
        <v>Aşağı Satış</v>
      </c>
      <c r="D9672" s="26" t="str">
        <f>IF(Orders!U9672&gt;500,IF(Orders!E9672="First Class",IF(Orders!W9672=0,"VIP","Special"),"Formal"),"Normal")</f>
        <v>Normal</v>
      </c>
      <c r="E9672" s="26" t="str" cm="1">
        <f t="array" ref="E9672">_xlfn.IFS(Orders!W9672=0,"Endirim Yoxdur",SUMIFS(Orders!$V:$V,Orders!$T:$T,Orders!T9672)&gt;10,ROUND(Orders!W9672*1.15,2),SUMIFS(Orders!$V:$V,Orders!$T:$T,Orders!T9672)&lt;=10,"Endirim Yoxdur")</f>
        <v>Endirim Yoxdur</v>
      </c>
    </row>
    <row r="9673" spans="3:5" x14ac:dyDescent="0.25">
      <c r="C9673" s="26" t="str">
        <f>IF(Orders!U9673&gt;500,"Yüksək Satış","Aşağı Satış")</f>
        <v>Aşağı Satış</v>
      </c>
      <c r="D9673" s="26" t="str">
        <f>IF(Orders!U9673&gt;500,IF(Orders!E9673="First Class",IF(Orders!W9673=0,"VIP","Special"),"Formal"),"Normal")</f>
        <v>Normal</v>
      </c>
      <c r="E9673" s="26" t="str" cm="1">
        <f t="array" ref="E9673">_xlfn.IFS(Orders!W9673=0,"Endirim Yoxdur",SUMIFS(Orders!$V:$V,Orders!$T:$T,Orders!T9673)&gt;10,ROUND(Orders!W9673*1.15,2),SUMIFS(Orders!$V:$V,Orders!$T:$T,Orders!T9673)&lt;=10,"Endirim Yoxdur")</f>
        <v>Endirim Yoxdur</v>
      </c>
    </row>
    <row r="9674" spans="3:5" x14ac:dyDescent="0.25">
      <c r="C9674" s="26" t="str">
        <f>IF(Orders!U9674&gt;500,"Yüksək Satış","Aşağı Satış")</f>
        <v>Yüksək Satış</v>
      </c>
      <c r="D9674" s="26" t="str">
        <f>IF(Orders!U9674&gt;500,IF(Orders!E9674="First Class",IF(Orders!W9674=0,"VIP","Special"),"Formal"),"Normal")</f>
        <v>Formal</v>
      </c>
      <c r="E9674" s="26" t="str" cm="1">
        <f t="array" ref="E9674">_xlfn.IFS(Orders!W9674=0,"Endirim Yoxdur",SUMIFS(Orders!$V:$V,Orders!$T:$T,Orders!T9674)&gt;10,ROUND(Orders!W9674*1.15,2),SUMIFS(Orders!$V:$V,Orders!$T:$T,Orders!T9674)&lt;=10,"Endirim Yoxdur")</f>
        <v>Endirim Yoxdur</v>
      </c>
    </row>
    <row r="9675" spans="3:5" x14ac:dyDescent="0.25">
      <c r="C9675" s="26" t="str">
        <f>IF(Orders!U9675&gt;500,"Yüksək Satış","Aşağı Satış")</f>
        <v>Yüksək Satış</v>
      </c>
      <c r="D9675" s="26" t="str">
        <f>IF(Orders!U9675&gt;500,IF(Orders!E9675="First Class",IF(Orders!W9675=0,"VIP","Special"),"Formal"),"Normal")</f>
        <v>Formal</v>
      </c>
      <c r="E9675" s="26" t="str" cm="1">
        <f t="array" ref="E9675">_xlfn.IFS(Orders!W9675=0,"Endirim Yoxdur",SUMIFS(Orders!$V:$V,Orders!$T:$T,Orders!T9675)&gt;10,ROUND(Orders!W9675*1.15,2),SUMIFS(Orders!$V:$V,Orders!$T:$T,Orders!T9675)&lt;=10,"Endirim Yoxdur")</f>
        <v>Endirim Yoxdur</v>
      </c>
    </row>
    <row r="9676" spans="3:5" x14ac:dyDescent="0.25">
      <c r="C9676" s="26" t="str">
        <f>IF(Orders!U9676&gt;500,"Yüksək Satış","Aşağı Satış")</f>
        <v>Aşağı Satış</v>
      </c>
      <c r="D9676" s="26" t="str">
        <f>IF(Orders!U9676&gt;500,IF(Orders!E9676="First Class",IF(Orders!W9676=0,"VIP","Special"),"Formal"),"Normal")</f>
        <v>Normal</v>
      </c>
      <c r="E9676" s="26" cm="1">
        <f t="array" ref="E9676">_xlfn.IFS(Orders!W9676=0,"Endirim Yoxdur",SUMIFS(Orders!$V:$V,Orders!$T:$T,Orders!T9676)&gt;10,ROUND(Orders!W9676*1.15,2),SUMIFS(Orders!$V:$V,Orders!$T:$T,Orders!T9676)&lt;=10,"Endirim Yoxdur")</f>
        <v>0.46</v>
      </c>
    </row>
    <row r="9677" spans="3:5" x14ac:dyDescent="0.25">
      <c r="C9677" s="26" t="str">
        <f>IF(Orders!U9677&gt;500,"Yüksək Satış","Aşağı Satış")</f>
        <v>Aşağı Satış</v>
      </c>
      <c r="D9677" s="26" t="str">
        <f>IF(Orders!U9677&gt;500,IF(Orders!E9677="First Class",IF(Orders!W9677=0,"VIP","Special"),"Formal"),"Normal")</f>
        <v>Normal</v>
      </c>
      <c r="E9677" s="26" t="str" cm="1">
        <f t="array" ref="E9677">_xlfn.IFS(Orders!W9677=0,"Endirim Yoxdur",SUMIFS(Orders!$V:$V,Orders!$T:$T,Orders!T9677)&gt;10,ROUND(Orders!W9677*1.15,2),SUMIFS(Orders!$V:$V,Orders!$T:$T,Orders!T9677)&lt;=10,"Endirim Yoxdur")</f>
        <v>Endirim Yoxdur</v>
      </c>
    </row>
    <row r="9678" spans="3:5" x14ac:dyDescent="0.25">
      <c r="C9678" s="26" t="str">
        <f>IF(Orders!U9678&gt;500,"Yüksək Satış","Aşağı Satış")</f>
        <v>Aşağı Satış</v>
      </c>
      <c r="D9678" s="26" t="str">
        <f>IF(Orders!U9678&gt;500,IF(Orders!E9678="First Class",IF(Orders!W9678=0,"VIP","Special"),"Formal"),"Normal")</f>
        <v>Normal</v>
      </c>
      <c r="E9678" s="26" t="str" cm="1">
        <f t="array" ref="E9678">_xlfn.IFS(Orders!W9678=0,"Endirim Yoxdur",SUMIFS(Orders!$V:$V,Orders!$T:$T,Orders!T9678)&gt;10,ROUND(Orders!W9678*1.15,2),SUMIFS(Orders!$V:$V,Orders!$T:$T,Orders!T9678)&lt;=10,"Endirim Yoxdur")</f>
        <v>Endirim Yoxdur</v>
      </c>
    </row>
    <row r="9679" spans="3:5" x14ac:dyDescent="0.25">
      <c r="C9679" s="26" t="str">
        <f>IF(Orders!U9679&gt;500,"Yüksək Satış","Aşağı Satış")</f>
        <v>Aşağı Satış</v>
      </c>
      <c r="D9679" s="26" t="str">
        <f>IF(Orders!U9679&gt;500,IF(Orders!E9679="First Class",IF(Orders!W9679=0,"VIP","Special"),"Formal"),"Normal")</f>
        <v>Normal</v>
      </c>
      <c r="E9679" s="26" cm="1">
        <f t="array" ref="E9679">_xlfn.IFS(Orders!W9679=0,"Endirim Yoxdur",SUMIFS(Orders!$V:$V,Orders!$T:$T,Orders!T9679)&gt;10,ROUND(Orders!W9679*1.15,2),SUMIFS(Orders!$V:$V,Orders!$T:$T,Orders!T9679)&lt;=10,"Endirim Yoxdur")</f>
        <v>0.23</v>
      </c>
    </row>
    <row r="9680" spans="3:5" x14ac:dyDescent="0.25">
      <c r="C9680" s="26" t="str">
        <f>IF(Orders!U9680&gt;500,"Yüksək Satış","Aşağı Satış")</f>
        <v>Aşağı Satış</v>
      </c>
      <c r="D9680" s="26" t="str">
        <f>IF(Orders!U9680&gt;500,IF(Orders!E9680="First Class",IF(Orders!W9680=0,"VIP","Special"),"Formal"),"Normal")</f>
        <v>Normal</v>
      </c>
      <c r="E9680" s="26" cm="1">
        <f t="array" ref="E9680">_xlfn.IFS(Orders!W9680=0,"Endirim Yoxdur",SUMIFS(Orders!$V:$V,Orders!$T:$T,Orders!T9680)&gt;10,ROUND(Orders!W9680*1.15,2),SUMIFS(Orders!$V:$V,Orders!$T:$T,Orders!T9680)&lt;=10,"Endirim Yoxdur")</f>
        <v>0.23</v>
      </c>
    </row>
    <row r="9681" spans="3:5" x14ac:dyDescent="0.25">
      <c r="C9681" s="26" t="str">
        <f>IF(Orders!U9681&gt;500,"Yüksək Satış","Aşağı Satış")</f>
        <v>Aşağı Satış</v>
      </c>
      <c r="D9681" s="26" t="str">
        <f>IF(Orders!U9681&gt;500,IF(Orders!E9681="First Class",IF(Orders!W9681=0,"VIP","Special"),"Formal"),"Normal")</f>
        <v>Normal</v>
      </c>
      <c r="E9681" s="26" t="str" cm="1">
        <f t="array" ref="E9681">_xlfn.IFS(Orders!W9681=0,"Endirim Yoxdur",SUMIFS(Orders!$V:$V,Orders!$T:$T,Orders!T9681)&gt;10,ROUND(Orders!W9681*1.15,2),SUMIFS(Orders!$V:$V,Orders!$T:$T,Orders!T9681)&lt;=10,"Endirim Yoxdur")</f>
        <v>Endirim Yoxdur</v>
      </c>
    </row>
    <row r="9682" spans="3:5" x14ac:dyDescent="0.25">
      <c r="C9682" s="26" t="str">
        <f>IF(Orders!U9682&gt;500,"Yüksək Satış","Aşağı Satış")</f>
        <v>Aşağı Satış</v>
      </c>
      <c r="D9682" s="26" t="str">
        <f>IF(Orders!U9682&gt;500,IF(Orders!E9682="First Class",IF(Orders!W9682=0,"VIP","Special"),"Formal"),"Normal")</f>
        <v>Normal</v>
      </c>
      <c r="E9682" s="26" cm="1">
        <f t="array" ref="E9682">_xlfn.IFS(Orders!W9682=0,"Endirim Yoxdur",SUMIFS(Orders!$V:$V,Orders!$T:$T,Orders!T9682)&gt;10,ROUND(Orders!W9682*1.15,2),SUMIFS(Orders!$V:$V,Orders!$T:$T,Orders!T9682)&lt;=10,"Endirim Yoxdur")</f>
        <v>0.23</v>
      </c>
    </row>
    <row r="9683" spans="3:5" x14ac:dyDescent="0.25">
      <c r="C9683" s="26" t="str">
        <f>IF(Orders!U9683&gt;500,"Yüksək Satış","Aşağı Satış")</f>
        <v>Aşağı Satış</v>
      </c>
      <c r="D9683" s="26" t="str">
        <f>IF(Orders!U9683&gt;500,IF(Orders!E9683="First Class",IF(Orders!W9683=0,"VIP","Special"),"Formal"),"Normal")</f>
        <v>Normal</v>
      </c>
      <c r="E9683" s="26" cm="1">
        <f t="array" ref="E9683">_xlfn.IFS(Orders!W9683=0,"Endirim Yoxdur",SUMIFS(Orders!$V:$V,Orders!$T:$T,Orders!T9683)&gt;10,ROUND(Orders!W9683*1.15,2),SUMIFS(Orders!$V:$V,Orders!$T:$T,Orders!T9683)&lt;=10,"Endirim Yoxdur")</f>
        <v>0.23</v>
      </c>
    </row>
    <row r="9684" spans="3:5" x14ac:dyDescent="0.25">
      <c r="C9684" s="26" t="str">
        <f>IF(Orders!U9684&gt;500,"Yüksək Satış","Aşağı Satış")</f>
        <v>Aşağı Satış</v>
      </c>
      <c r="D9684" s="26" t="str">
        <f>IF(Orders!U9684&gt;500,IF(Orders!E9684="First Class",IF(Orders!W9684=0,"VIP","Special"),"Formal"),"Normal")</f>
        <v>Normal</v>
      </c>
      <c r="E9684" s="26" t="str" cm="1">
        <f t="array" ref="E9684">_xlfn.IFS(Orders!W9684=0,"Endirim Yoxdur",SUMIFS(Orders!$V:$V,Orders!$T:$T,Orders!T9684)&gt;10,ROUND(Orders!W9684*1.15,2),SUMIFS(Orders!$V:$V,Orders!$T:$T,Orders!T9684)&lt;=10,"Endirim Yoxdur")</f>
        <v>Endirim Yoxdur</v>
      </c>
    </row>
    <row r="9685" spans="3:5" x14ac:dyDescent="0.25">
      <c r="C9685" s="26" t="str">
        <f>IF(Orders!U9685&gt;500,"Yüksək Satış","Aşağı Satış")</f>
        <v>Aşağı Satış</v>
      </c>
      <c r="D9685" s="26" t="str">
        <f>IF(Orders!U9685&gt;500,IF(Orders!E9685="First Class",IF(Orders!W9685=0,"VIP","Special"),"Formal"),"Normal")</f>
        <v>Normal</v>
      </c>
      <c r="E9685" s="26" t="str" cm="1">
        <f t="array" ref="E9685">_xlfn.IFS(Orders!W9685=0,"Endirim Yoxdur",SUMIFS(Orders!$V:$V,Orders!$T:$T,Orders!T9685)&gt;10,ROUND(Orders!W9685*1.15,2),SUMIFS(Orders!$V:$V,Orders!$T:$T,Orders!T9685)&lt;=10,"Endirim Yoxdur")</f>
        <v>Endirim Yoxdur</v>
      </c>
    </row>
    <row r="9686" spans="3:5" x14ac:dyDescent="0.25">
      <c r="C9686" s="26" t="str">
        <f>IF(Orders!U9686&gt;500,"Yüksək Satış","Aşağı Satış")</f>
        <v>Aşağı Satış</v>
      </c>
      <c r="D9686" s="26" t="str">
        <f>IF(Orders!U9686&gt;500,IF(Orders!E9686="First Class",IF(Orders!W9686=0,"VIP","Special"),"Formal"),"Normal")</f>
        <v>Normal</v>
      </c>
      <c r="E9686" s="26" t="str" cm="1">
        <f t="array" ref="E9686">_xlfn.IFS(Orders!W9686=0,"Endirim Yoxdur",SUMIFS(Orders!$V:$V,Orders!$T:$T,Orders!T9686)&gt;10,ROUND(Orders!W9686*1.15,2),SUMIFS(Orders!$V:$V,Orders!$T:$T,Orders!T9686)&lt;=10,"Endirim Yoxdur")</f>
        <v>Endirim Yoxdur</v>
      </c>
    </row>
    <row r="9687" spans="3:5" x14ac:dyDescent="0.25">
      <c r="C9687" s="26" t="str">
        <f>IF(Orders!U9687&gt;500,"Yüksək Satış","Aşağı Satış")</f>
        <v>Aşağı Satış</v>
      </c>
      <c r="D9687" s="26" t="str">
        <f>IF(Orders!U9687&gt;500,IF(Orders!E9687="First Class",IF(Orders!W9687=0,"VIP","Special"),"Formal"),"Normal")</f>
        <v>Normal</v>
      </c>
      <c r="E9687" s="26" t="str" cm="1">
        <f t="array" ref="E9687">_xlfn.IFS(Orders!W9687=0,"Endirim Yoxdur",SUMIFS(Orders!$V:$V,Orders!$T:$T,Orders!T9687)&gt;10,ROUND(Orders!W9687*1.15,2),SUMIFS(Orders!$V:$V,Orders!$T:$T,Orders!T9687)&lt;=10,"Endirim Yoxdur")</f>
        <v>Endirim Yoxdur</v>
      </c>
    </row>
    <row r="9688" spans="3:5" x14ac:dyDescent="0.25">
      <c r="C9688" s="26" t="str">
        <f>IF(Orders!U9688&gt;500,"Yüksək Satış","Aşağı Satış")</f>
        <v>Aşağı Satış</v>
      </c>
      <c r="D9688" s="26" t="str">
        <f>IF(Orders!U9688&gt;500,IF(Orders!E9688="First Class",IF(Orders!W9688=0,"VIP","Special"),"Formal"),"Normal")</f>
        <v>Normal</v>
      </c>
      <c r="E9688" s="26" t="str" cm="1">
        <f t="array" ref="E9688">_xlfn.IFS(Orders!W9688=0,"Endirim Yoxdur",SUMIFS(Orders!$V:$V,Orders!$T:$T,Orders!T9688)&gt;10,ROUND(Orders!W9688*1.15,2),SUMIFS(Orders!$V:$V,Orders!$T:$T,Orders!T9688)&lt;=10,"Endirim Yoxdur")</f>
        <v>Endirim Yoxdur</v>
      </c>
    </row>
    <row r="9689" spans="3:5" x14ac:dyDescent="0.25">
      <c r="C9689" s="26" t="str">
        <f>IF(Orders!U9689&gt;500,"Yüksək Satış","Aşağı Satış")</f>
        <v>Aşağı Satış</v>
      </c>
      <c r="D9689" s="26" t="str">
        <f>IF(Orders!U9689&gt;500,IF(Orders!E9689="First Class",IF(Orders!W9689=0,"VIP","Special"),"Formal"),"Normal")</f>
        <v>Normal</v>
      </c>
      <c r="E9689" s="26" cm="1">
        <f t="array" ref="E9689">_xlfn.IFS(Orders!W9689=0,"Endirim Yoxdur",SUMIFS(Orders!$V:$V,Orders!$T:$T,Orders!T9689)&gt;10,ROUND(Orders!W9689*1.15,2),SUMIFS(Orders!$V:$V,Orders!$T:$T,Orders!T9689)&lt;=10,"Endirim Yoxdur")</f>
        <v>0.23</v>
      </c>
    </row>
    <row r="9690" spans="3:5" x14ac:dyDescent="0.25">
      <c r="C9690" s="26" t="str">
        <f>IF(Orders!U9690&gt;500,"Yüksək Satış","Aşağı Satış")</f>
        <v>Yüksək Satış</v>
      </c>
      <c r="D9690" s="26" t="str">
        <f>IF(Orders!U9690&gt;500,IF(Orders!E9690="First Class",IF(Orders!W9690=0,"VIP","Special"),"Formal"),"Normal")</f>
        <v>Formal</v>
      </c>
      <c r="E9690" s="26" cm="1">
        <f t="array" ref="E9690">_xlfn.IFS(Orders!W9690=0,"Endirim Yoxdur",SUMIFS(Orders!$V:$V,Orders!$T:$T,Orders!T9690)&gt;10,ROUND(Orders!W9690*1.15,2),SUMIFS(Orders!$V:$V,Orders!$T:$T,Orders!T9690)&lt;=10,"Endirim Yoxdur")</f>
        <v>0.23</v>
      </c>
    </row>
    <row r="9691" spans="3:5" x14ac:dyDescent="0.25">
      <c r="C9691" s="26" t="str">
        <f>IF(Orders!U9691&gt;500,"Yüksək Satış","Aşağı Satış")</f>
        <v>Yüksək Satış</v>
      </c>
      <c r="D9691" s="26" t="str">
        <f>IF(Orders!U9691&gt;500,IF(Orders!E9691="First Class",IF(Orders!W9691=0,"VIP","Special"),"Formal"),"Normal")</f>
        <v>Formal</v>
      </c>
      <c r="E9691" s="26" t="str" cm="1">
        <f t="array" ref="E9691">_xlfn.IFS(Orders!W9691=0,"Endirim Yoxdur",SUMIFS(Orders!$V:$V,Orders!$T:$T,Orders!T9691)&gt;10,ROUND(Orders!W9691*1.15,2),SUMIFS(Orders!$V:$V,Orders!$T:$T,Orders!T9691)&lt;=10,"Endirim Yoxdur")</f>
        <v>Endirim Yoxdur</v>
      </c>
    </row>
    <row r="9692" spans="3:5" x14ac:dyDescent="0.25">
      <c r="C9692" s="26" t="str">
        <f>IF(Orders!U9692&gt;500,"Yüksək Satış","Aşağı Satış")</f>
        <v>Yüksək Satış</v>
      </c>
      <c r="D9692" s="26" t="str">
        <f>IF(Orders!U9692&gt;500,IF(Orders!E9692="First Class",IF(Orders!W9692=0,"VIP","Special"),"Formal"),"Normal")</f>
        <v>Formal</v>
      </c>
      <c r="E9692" s="26" cm="1">
        <f t="array" ref="E9692">_xlfn.IFS(Orders!W9692=0,"Endirim Yoxdur",SUMIFS(Orders!$V:$V,Orders!$T:$T,Orders!T9692)&gt;10,ROUND(Orders!W9692*1.15,2),SUMIFS(Orders!$V:$V,Orders!$T:$T,Orders!T9692)&lt;=10,"Endirim Yoxdur")</f>
        <v>0.23</v>
      </c>
    </row>
    <row r="9693" spans="3:5" x14ac:dyDescent="0.25">
      <c r="C9693" s="26" t="str">
        <f>IF(Orders!U9693&gt;500,"Yüksək Satış","Aşağı Satış")</f>
        <v>Aşağı Satış</v>
      </c>
      <c r="D9693" s="26" t="str">
        <f>IF(Orders!U9693&gt;500,IF(Orders!E9693="First Class",IF(Orders!W9693=0,"VIP","Special"),"Formal"),"Normal")</f>
        <v>Normal</v>
      </c>
      <c r="E9693" s="26" t="str" cm="1">
        <f t="array" ref="E9693">_xlfn.IFS(Orders!W9693=0,"Endirim Yoxdur",SUMIFS(Orders!$V:$V,Orders!$T:$T,Orders!T9693)&gt;10,ROUND(Orders!W9693*1.15,2),SUMIFS(Orders!$V:$V,Orders!$T:$T,Orders!T9693)&lt;=10,"Endirim Yoxdur")</f>
        <v>Endirim Yoxdur</v>
      </c>
    </row>
    <row r="9694" spans="3:5" x14ac:dyDescent="0.25">
      <c r="C9694" s="26" t="str">
        <f>IF(Orders!U9694&gt;500,"Yüksək Satış","Aşağı Satış")</f>
        <v>Yüksək Satış</v>
      </c>
      <c r="D9694" s="26" t="str">
        <f>IF(Orders!U9694&gt;500,IF(Orders!E9694="First Class",IF(Orders!W9694=0,"VIP","Special"),"Formal"),"Normal")</f>
        <v>Formal</v>
      </c>
      <c r="E9694" s="26" cm="1">
        <f t="array" ref="E9694">_xlfn.IFS(Orders!W9694=0,"Endirim Yoxdur",SUMIFS(Orders!$V:$V,Orders!$T:$T,Orders!T9694)&gt;10,ROUND(Orders!W9694*1.15,2),SUMIFS(Orders!$V:$V,Orders!$T:$T,Orders!T9694)&lt;=10,"Endirim Yoxdur")</f>
        <v>0.46</v>
      </c>
    </row>
    <row r="9695" spans="3:5" x14ac:dyDescent="0.25">
      <c r="C9695" s="26" t="str">
        <f>IF(Orders!U9695&gt;500,"Yüksək Satış","Aşağı Satış")</f>
        <v>Aşağı Satış</v>
      </c>
      <c r="D9695" s="26" t="str">
        <f>IF(Orders!U9695&gt;500,IF(Orders!E9695="First Class",IF(Orders!W9695=0,"VIP","Special"),"Formal"),"Normal")</f>
        <v>Normal</v>
      </c>
      <c r="E9695" s="26" t="str" cm="1">
        <f t="array" ref="E9695">_xlfn.IFS(Orders!W9695=0,"Endirim Yoxdur",SUMIFS(Orders!$V:$V,Orders!$T:$T,Orders!T9695)&gt;10,ROUND(Orders!W9695*1.15,2),SUMIFS(Orders!$V:$V,Orders!$T:$T,Orders!T9695)&lt;=10,"Endirim Yoxdur")</f>
        <v>Endirim Yoxdur</v>
      </c>
    </row>
    <row r="9696" spans="3:5" x14ac:dyDescent="0.25">
      <c r="C9696" s="26" t="str">
        <f>IF(Orders!U9696&gt;500,"Yüksək Satış","Aşağı Satış")</f>
        <v>Aşağı Satış</v>
      </c>
      <c r="D9696" s="26" t="str">
        <f>IF(Orders!U9696&gt;500,IF(Orders!E9696="First Class",IF(Orders!W9696=0,"VIP","Special"),"Formal"),"Normal")</f>
        <v>Normal</v>
      </c>
      <c r="E9696" s="26" t="str" cm="1">
        <f t="array" ref="E9696">_xlfn.IFS(Orders!W9696=0,"Endirim Yoxdur",SUMIFS(Orders!$V:$V,Orders!$T:$T,Orders!T9696)&gt;10,ROUND(Orders!W9696*1.15,2),SUMIFS(Orders!$V:$V,Orders!$T:$T,Orders!T9696)&lt;=10,"Endirim Yoxdur")</f>
        <v>Endirim Yoxdur</v>
      </c>
    </row>
    <row r="9697" spans="3:5" x14ac:dyDescent="0.25">
      <c r="C9697" s="26" t="str">
        <f>IF(Orders!U9697&gt;500,"Yüksək Satış","Aşağı Satış")</f>
        <v>Aşağı Satış</v>
      </c>
      <c r="D9697" s="26" t="str">
        <f>IF(Orders!U9697&gt;500,IF(Orders!E9697="First Class",IF(Orders!W9697=0,"VIP","Special"),"Formal"),"Normal")</f>
        <v>Normal</v>
      </c>
      <c r="E9697" s="26" t="str" cm="1">
        <f t="array" ref="E9697">_xlfn.IFS(Orders!W9697=0,"Endirim Yoxdur",SUMIFS(Orders!$V:$V,Orders!$T:$T,Orders!T9697)&gt;10,ROUND(Orders!W9697*1.15,2),SUMIFS(Orders!$V:$V,Orders!$T:$T,Orders!T9697)&lt;=10,"Endirim Yoxdur")</f>
        <v>Endirim Yoxdur</v>
      </c>
    </row>
    <row r="9698" spans="3:5" x14ac:dyDescent="0.25">
      <c r="C9698" s="26" t="str">
        <f>IF(Orders!U9698&gt;500,"Yüksək Satış","Aşağı Satış")</f>
        <v>Aşağı Satış</v>
      </c>
      <c r="D9698" s="26" t="str">
        <f>IF(Orders!U9698&gt;500,IF(Orders!E9698="First Class",IF(Orders!W9698=0,"VIP","Special"),"Formal"),"Normal")</f>
        <v>Normal</v>
      </c>
      <c r="E9698" s="26" cm="1">
        <f t="array" ref="E9698">_xlfn.IFS(Orders!W9698=0,"Endirim Yoxdur",SUMIFS(Orders!$V:$V,Orders!$T:$T,Orders!T9698)&gt;10,ROUND(Orders!W9698*1.15,2),SUMIFS(Orders!$V:$V,Orders!$T:$T,Orders!T9698)&lt;=10,"Endirim Yoxdur")</f>
        <v>0.23</v>
      </c>
    </row>
    <row r="9699" spans="3:5" x14ac:dyDescent="0.25">
      <c r="C9699" s="26" t="str">
        <f>IF(Orders!U9699&gt;500,"Yüksək Satış","Aşağı Satış")</f>
        <v>Aşağı Satış</v>
      </c>
      <c r="D9699" s="26" t="str">
        <f>IF(Orders!U9699&gt;500,IF(Orders!E9699="First Class",IF(Orders!W9699=0,"VIP","Special"),"Formal"),"Normal")</f>
        <v>Normal</v>
      </c>
      <c r="E9699" s="26" cm="1">
        <f t="array" ref="E9699">_xlfn.IFS(Orders!W9699=0,"Endirim Yoxdur",SUMIFS(Orders!$V:$V,Orders!$T:$T,Orders!T9699)&gt;10,ROUND(Orders!W9699*1.15,2),SUMIFS(Orders!$V:$V,Orders!$T:$T,Orders!T9699)&lt;=10,"Endirim Yoxdur")</f>
        <v>0.23</v>
      </c>
    </row>
    <row r="9700" spans="3:5" x14ac:dyDescent="0.25">
      <c r="C9700" s="26" t="str">
        <f>IF(Orders!U9700&gt;500,"Yüksək Satış","Aşağı Satış")</f>
        <v>Aşağı Satış</v>
      </c>
      <c r="D9700" s="26" t="str">
        <f>IF(Orders!U9700&gt;500,IF(Orders!E9700="First Class",IF(Orders!W9700=0,"VIP","Special"),"Formal"),"Normal")</f>
        <v>Normal</v>
      </c>
      <c r="E9700" s="26" cm="1">
        <f t="array" ref="E9700">_xlfn.IFS(Orders!W9700=0,"Endirim Yoxdur",SUMIFS(Orders!$V:$V,Orders!$T:$T,Orders!T9700)&gt;10,ROUND(Orders!W9700*1.15,2),SUMIFS(Orders!$V:$V,Orders!$T:$T,Orders!T9700)&lt;=10,"Endirim Yoxdur")</f>
        <v>0.23</v>
      </c>
    </row>
    <row r="9701" spans="3:5" x14ac:dyDescent="0.25">
      <c r="C9701" s="26" t="str">
        <f>IF(Orders!U9701&gt;500,"Yüksək Satış","Aşağı Satış")</f>
        <v>Yüksək Satış</v>
      </c>
      <c r="D9701" s="26" t="str">
        <f>IF(Orders!U9701&gt;500,IF(Orders!E9701="First Class",IF(Orders!W9701=0,"VIP","Special"),"Formal"),"Normal")</f>
        <v>Formal</v>
      </c>
      <c r="E9701" s="26" t="str" cm="1">
        <f t="array" ref="E9701">_xlfn.IFS(Orders!W9701=0,"Endirim Yoxdur",SUMIFS(Orders!$V:$V,Orders!$T:$T,Orders!T9701)&gt;10,ROUND(Orders!W9701*1.15,2),SUMIFS(Orders!$V:$V,Orders!$T:$T,Orders!T9701)&lt;=10,"Endirim Yoxdur")</f>
        <v>Endirim Yoxdur</v>
      </c>
    </row>
    <row r="9702" spans="3:5" x14ac:dyDescent="0.25">
      <c r="C9702" s="26" t="str">
        <f>IF(Orders!U9702&gt;500,"Yüksək Satış","Aşağı Satış")</f>
        <v>Aşağı Satış</v>
      </c>
      <c r="D9702" s="26" t="str">
        <f>IF(Orders!U9702&gt;500,IF(Orders!E9702="First Class",IF(Orders!W9702=0,"VIP","Special"),"Formal"),"Normal")</f>
        <v>Normal</v>
      </c>
      <c r="E9702" s="26" cm="1">
        <f t="array" ref="E9702">_xlfn.IFS(Orders!W9702=0,"Endirim Yoxdur",SUMIFS(Orders!$V:$V,Orders!$T:$T,Orders!T9702)&gt;10,ROUND(Orders!W9702*1.15,2),SUMIFS(Orders!$V:$V,Orders!$T:$T,Orders!T9702)&lt;=10,"Endirim Yoxdur")</f>
        <v>0.23</v>
      </c>
    </row>
    <row r="9703" spans="3:5" x14ac:dyDescent="0.25">
      <c r="C9703" s="26" t="str">
        <f>IF(Orders!U9703&gt;500,"Yüksək Satış","Aşağı Satış")</f>
        <v>Aşağı Satış</v>
      </c>
      <c r="D9703" s="26" t="str">
        <f>IF(Orders!U9703&gt;500,IF(Orders!E9703="First Class",IF(Orders!W9703=0,"VIP","Special"),"Formal"),"Normal")</f>
        <v>Normal</v>
      </c>
      <c r="E9703" s="26" cm="1">
        <f t="array" ref="E9703">_xlfn.IFS(Orders!W9703=0,"Endirim Yoxdur",SUMIFS(Orders!$V:$V,Orders!$T:$T,Orders!T9703)&gt;10,ROUND(Orders!W9703*1.15,2),SUMIFS(Orders!$V:$V,Orders!$T:$T,Orders!T9703)&lt;=10,"Endirim Yoxdur")</f>
        <v>0.23</v>
      </c>
    </row>
    <row r="9704" spans="3:5" x14ac:dyDescent="0.25">
      <c r="C9704" s="26" t="str">
        <f>IF(Orders!U9704&gt;500,"Yüksək Satış","Aşağı Satış")</f>
        <v>Yüksək Satış</v>
      </c>
      <c r="D9704" s="26" t="str">
        <f>IF(Orders!U9704&gt;500,IF(Orders!E9704="First Class",IF(Orders!W9704=0,"VIP","Special"),"Formal"),"Normal")</f>
        <v>Special</v>
      </c>
      <c r="E9704" s="26" cm="1">
        <f t="array" ref="E9704">_xlfn.IFS(Orders!W9704=0,"Endirim Yoxdur",SUMIFS(Orders!$V:$V,Orders!$T:$T,Orders!T9704)&gt;10,ROUND(Orders!W9704*1.15,2),SUMIFS(Orders!$V:$V,Orders!$T:$T,Orders!T9704)&lt;=10,"Endirim Yoxdur")</f>
        <v>0.35</v>
      </c>
    </row>
    <row r="9705" spans="3:5" x14ac:dyDescent="0.25">
      <c r="C9705" s="26" t="str">
        <f>IF(Orders!U9705&gt;500,"Yüksək Satış","Aşağı Satış")</f>
        <v>Yüksək Satış</v>
      </c>
      <c r="D9705" s="26" t="str">
        <f>IF(Orders!U9705&gt;500,IF(Orders!E9705="First Class",IF(Orders!W9705=0,"VIP","Special"),"Formal"),"Normal")</f>
        <v>Formal</v>
      </c>
      <c r="E9705" s="26" cm="1">
        <f t="array" ref="E9705">_xlfn.IFS(Orders!W9705=0,"Endirim Yoxdur",SUMIFS(Orders!$V:$V,Orders!$T:$T,Orders!T9705)&gt;10,ROUND(Orders!W9705*1.15,2),SUMIFS(Orders!$V:$V,Orders!$T:$T,Orders!T9705)&lt;=10,"Endirim Yoxdur")</f>
        <v>0.12</v>
      </c>
    </row>
    <row r="9706" spans="3:5" x14ac:dyDescent="0.25">
      <c r="C9706" s="26" t="str">
        <f>IF(Orders!U9706&gt;500,"Yüksək Satış","Aşağı Satış")</f>
        <v>Aşağı Satış</v>
      </c>
      <c r="D9706" s="26" t="str">
        <f>IF(Orders!U9706&gt;500,IF(Orders!E9706="First Class",IF(Orders!W9706=0,"VIP","Special"),"Formal"),"Normal")</f>
        <v>Normal</v>
      </c>
      <c r="E9706" s="26" t="str" cm="1">
        <f t="array" ref="E9706">_xlfn.IFS(Orders!W9706=0,"Endirim Yoxdur",SUMIFS(Orders!$V:$V,Orders!$T:$T,Orders!T9706)&gt;10,ROUND(Orders!W9706*1.15,2),SUMIFS(Orders!$V:$V,Orders!$T:$T,Orders!T9706)&lt;=10,"Endirim Yoxdur")</f>
        <v>Endirim Yoxdur</v>
      </c>
    </row>
    <row r="9707" spans="3:5" x14ac:dyDescent="0.25">
      <c r="C9707" s="26" t="str">
        <f>IF(Orders!U9707&gt;500,"Yüksək Satış","Aşağı Satış")</f>
        <v>Yüksək Satış</v>
      </c>
      <c r="D9707" s="26" t="str">
        <f>IF(Orders!U9707&gt;500,IF(Orders!E9707="First Class",IF(Orders!W9707=0,"VIP","Special"),"Formal"),"Normal")</f>
        <v>Formal</v>
      </c>
      <c r="E9707" s="26" cm="1">
        <f t="array" ref="E9707">_xlfn.IFS(Orders!W9707=0,"Endirim Yoxdur",SUMIFS(Orders!$V:$V,Orders!$T:$T,Orders!T9707)&gt;10,ROUND(Orders!W9707*1.15,2),SUMIFS(Orders!$V:$V,Orders!$T:$T,Orders!T9707)&lt;=10,"Endirim Yoxdur")</f>
        <v>0.46</v>
      </c>
    </row>
    <row r="9708" spans="3:5" x14ac:dyDescent="0.25">
      <c r="C9708" s="26" t="str">
        <f>IF(Orders!U9708&gt;500,"Yüksək Satış","Aşağı Satış")</f>
        <v>Yüksək Satış</v>
      </c>
      <c r="D9708" s="26" t="str">
        <f>IF(Orders!U9708&gt;500,IF(Orders!E9708="First Class",IF(Orders!W9708=0,"VIP","Special"),"Formal"),"Normal")</f>
        <v>Formal</v>
      </c>
      <c r="E9708" s="26" t="str" cm="1">
        <f t="array" ref="E9708">_xlfn.IFS(Orders!W9708=0,"Endirim Yoxdur",SUMIFS(Orders!$V:$V,Orders!$T:$T,Orders!T9708)&gt;10,ROUND(Orders!W9708*1.15,2),SUMIFS(Orders!$V:$V,Orders!$T:$T,Orders!T9708)&lt;=10,"Endirim Yoxdur")</f>
        <v>Endirim Yoxdur</v>
      </c>
    </row>
    <row r="9709" spans="3:5" x14ac:dyDescent="0.25">
      <c r="C9709" s="26" t="str">
        <f>IF(Orders!U9709&gt;500,"Yüksək Satış","Aşağı Satış")</f>
        <v>Aşağı Satış</v>
      </c>
      <c r="D9709" s="26" t="str">
        <f>IF(Orders!U9709&gt;500,IF(Orders!E9709="First Class",IF(Orders!W9709=0,"VIP","Special"),"Formal"),"Normal")</f>
        <v>Normal</v>
      </c>
      <c r="E9709" s="26" t="str" cm="1">
        <f t="array" ref="E9709">_xlfn.IFS(Orders!W9709=0,"Endirim Yoxdur",SUMIFS(Orders!$V:$V,Orders!$T:$T,Orders!T9709)&gt;10,ROUND(Orders!W9709*1.15,2),SUMIFS(Orders!$V:$V,Orders!$T:$T,Orders!T9709)&lt;=10,"Endirim Yoxdur")</f>
        <v>Endirim Yoxdur</v>
      </c>
    </row>
    <row r="9710" spans="3:5" x14ac:dyDescent="0.25">
      <c r="C9710" s="26" t="str">
        <f>IF(Orders!U9710&gt;500,"Yüksək Satış","Aşağı Satış")</f>
        <v>Aşağı Satış</v>
      </c>
      <c r="D9710" s="26" t="str">
        <f>IF(Orders!U9710&gt;500,IF(Orders!E9710="First Class",IF(Orders!W9710=0,"VIP","Special"),"Formal"),"Normal")</f>
        <v>Normal</v>
      </c>
      <c r="E9710" s="26" cm="1">
        <f t="array" ref="E9710">_xlfn.IFS(Orders!W9710=0,"Endirim Yoxdur",SUMIFS(Orders!$V:$V,Orders!$T:$T,Orders!T9710)&gt;10,ROUND(Orders!W9710*1.15,2),SUMIFS(Orders!$V:$V,Orders!$T:$T,Orders!T9710)&lt;=10,"Endirim Yoxdur")</f>
        <v>0.23</v>
      </c>
    </row>
    <row r="9711" spans="3:5" x14ac:dyDescent="0.25">
      <c r="C9711" s="26" t="str">
        <f>IF(Orders!U9711&gt;500,"Yüksək Satış","Aşağı Satış")</f>
        <v>Aşağı Satış</v>
      </c>
      <c r="D9711" s="26" t="str">
        <f>IF(Orders!U9711&gt;500,IF(Orders!E9711="First Class",IF(Orders!W9711=0,"VIP","Special"),"Formal"),"Normal")</f>
        <v>Normal</v>
      </c>
      <c r="E9711" s="26" cm="1">
        <f t="array" ref="E9711">_xlfn.IFS(Orders!W9711=0,"Endirim Yoxdur",SUMIFS(Orders!$V:$V,Orders!$T:$T,Orders!T9711)&gt;10,ROUND(Orders!W9711*1.15,2),SUMIFS(Orders!$V:$V,Orders!$T:$T,Orders!T9711)&lt;=10,"Endirim Yoxdur")</f>
        <v>0.23</v>
      </c>
    </row>
    <row r="9712" spans="3:5" x14ac:dyDescent="0.25">
      <c r="C9712" s="26" t="str">
        <f>IF(Orders!U9712&gt;500,"Yüksək Satış","Aşağı Satış")</f>
        <v>Aşağı Satış</v>
      </c>
      <c r="D9712" s="26" t="str">
        <f>IF(Orders!U9712&gt;500,IF(Orders!E9712="First Class",IF(Orders!W9712=0,"VIP","Special"),"Formal"),"Normal")</f>
        <v>Normal</v>
      </c>
      <c r="E9712" s="26" t="str" cm="1">
        <f t="array" ref="E9712">_xlfn.IFS(Orders!W9712=0,"Endirim Yoxdur",SUMIFS(Orders!$V:$V,Orders!$T:$T,Orders!T9712)&gt;10,ROUND(Orders!W9712*1.15,2),SUMIFS(Orders!$V:$V,Orders!$T:$T,Orders!T9712)&lt;=10,"Endirim Yoxdur")</f>
        <v>Endirim Yoxdur</v>
      </c>
    </row>
    <row r="9713" spans="3:5" x14ac:dyDescent="0.25">
      <c r="C9713" s="26" t="str">
        <f>IF(Orders!U9713&gt;500,"Yüksək Satış","Aşağı Satış")</f>
        <v>Aşağı Satış</v>
      </c>
      <c r="D9713" s="26" t="str">
        <f>IF(Orders!U9713&gt;500,IF(Orders!E9713="First Class",IF(Orders!W9713=0,"VIP","Special"),"Formal"),"Normal")</f>
        <v>Normal</v>
      </c>
      <c r="E9713" s="26" t="str" cm="1">
        <f t="array" ref="E9713">_xlfn.IFS(Orders!W9713=0,"Endirim Yoxdur",SUMIFS(Orders!$V:$V,Orders!$T:$T,Orders!T9713)&gt;10,ROUND(Orders!W9713*1.15,2),SUMIFS(Orders!$V:$V,Orders!$T:$T,Orders!T9713)&lt;=10,"Endirim Yoxdur")</f>
        <v>Endirim Yoxdur</v>
      </c>
    </row>
    <row r="9714" spans="3:5" x14ac:dyDescent="0.25">
      <c r="C9714" s="26" t="str">
        <f>IF(Orders!U9714&gt;500,"Yüksək Satış","Aşağı Satış")</f>
        <v>Aşağı Satış</v>
      </c>
      <c r="D9714" s="26" t="str">
        <f>IF(Orders!U9714&gt;500,IF(Orders!E9714="First Class",IF(Orders!W9714=0,"VIP","Special"),"Formal"),"Normal")</f>
        <v>Normal</v>
      </c>
      <c r="E9714" s="26" t="str" cm="1">
        <f t="array" ref="E9714">_xlfn.IFS(Orders!W9714=0,"Endirim Yoxdur",SUMIFS(Orders!$V:$V,Orders!$T:$T,Orders!T9714)&gt;10,ROUND(Orders!W9714*1.15,2),SUMIFS(Orders!$V:$V,Orders!$T:$T,Orders!T9714)&lt;=10,"Endirim Yoxdur")</f>
        <v>Endirim Yoxdur</v>
      </c>
    </row>
    <row r="9715" spans="3:5" x14ac:dyDescent="0.25">
      <c r="C9715" s="26" t="str">
        <f>IF(Orders!U9715&gt;500,"Yüksək Satış","Aşağı Satış")</f>
        <v>Aşağı Satış</v>
      </c>
      <c r="D9715" s="26" t="str">
        <f>IF(Orders!U9715&gt;500,IF(Orders!E9715="First Class",IF(Orders!W9715=0,"VIP","Special"),"Formal"),"Normal")</f>
        <v>Normal</v>
      </c>
      <c r="E9715" s="26" cm="1">
        <f t="array" ref="E9715">_xlfn.IFS(Orders!W9715=0,"Endirim Yoxdur",SUMIFS(Orders!$V:$V,Orders!$T:$T,Orders!T9715)&gt;10,ROUND(Orders!W9715*1.15,2),SUMIFS(Orders!$V:$V,Orders!$T:$T,Orders!T9715)&lt;=10,"Endirim Yoxdur")</f>
        <v>0.23</v>
      </c>
    </row>
    <row r="9716" spans="3:5" x14ac:dyDescent="0.25">
      <c r="C9716" s="26" t="str">
        <f>IF(Orders!U9716&gt;500,"Yüksək Satış","Aşağı Satış")</f>
        <v>Aşağı Satış</v>
      </c>
      <c r="D9716" s="26" t="str">
        <f>IF(Orders!U9716&gt;500,IF(Orders!E9716="First Class",IF(Orders!W9716=0,"VIP","Special"),"Formal"),"Normal")</f>
        <v>Normal</v>
      </c>
      <c r="E9716" s="26" cm="1">
        <f t="array" ref="E9716">_xlfn.IFS(Orders!W9716=0,"Endirim Yoxdur",SUMIFS(Orders!$V:$V,Orders!$T:$T,Orders!T9716)&gt;10,ROUND(Orders!W9716*1.15,2),SUMIFS(Orders!$V:$V,Orders!$T:$T,Orders!T9716)&lt;=10,"Endirim Yoxdur")</f>
        <v>0.23</v>
      </c>
    </row>
    <row r="9717" spans="3:5" x14ac:dyDescent="0.25">
      <c r="C9717" s="26" t="str">
        <f>IF(Orders!U9717&gt;500,"Yüksək Satış","Aşağı Satış")</f>
        <v>Yüksək Satış</v>
      </c>
      <c r="D9717" s="26" t="str">
        <f>IF(Orders!U9717&gt;500,IF(Orders!E9717="First Class",IF(Orders!W9717=0,"VIP","Special"),"Formal"),"Normal")</f>
        <v>Formal</v>
      </c>
      <c r="E9717" s="26" t="str" cm="1">
        <f t="array" ref="E9717">_xlfn.IFS(Orders!W9717=0,"Endirim Yoxdur",SUMIFS(Orders!$V:$V,Orders!$T:$T,Orders!T9717)&gt;10,ROUND(Orders!W9717*1.15,2),SUMIFS(Orders!$V:$V,Orders!$T:$T,Orders!T9717)&lt;=10,"Endirim Yoxdur")</f>
        <v>Endirim Yoxdur</v>
      </c>
    </row>
    <row r="9718" spans="3:5" x14ac:dyDescent="0.25">
      <c r="C9718" s="26" t="str">
        <f>IF(Orders!U9718&gt;500,"Yüksək Satış","Aşağı Satış")</f>
        <v>Aşağı Satış</v>
      </c>
      <c r="D9718" s="26" t="str">
        <f>IF(Orders!U9718&gt;500,IF(Orders!E9718="First Class",IF(Orders!W9718=0,"VIP","Special"),"Formal"),"Normal")</f>
        <v>Normal</v>
      </c>
      <c r="E9718" s="26" cm="1">
        <f t="array" ref="E9718">_xlfn.IFS(Orders!W9718=0,"Endirim Yoxdur",SUMIFS(Orders!$V:$V,Orders!$T:$T,Orders!T9718)&gt;10,ROUND(Orders!W9718*1.15,2),SUMIFS(Orders!$V:$V,Orders!$T:$T,Orders!T9718)&lt;=10,"Endirim Yoxdur")</f>
        <v>0.23</v>
      </c>
    </row>
    <row r="9719" spans="3:5" x14ac:dyDescent="0.25">
      <c r="C9719" s="26" t="str">
        <f>IF(Orders!U9719&gt;500,"Yüksək Satış","Aşağı Satış")</f>
        <v>Aşağı Satış</v>
      </c>
      <c r="D9719" s="26" t="str">
        <f>IF(Orders!U9719&gt;500,IF(Orders!E9719="First Class",IF(Orders!W9719=0,"VIP","Special"),"Formal"),"Normal")</f>
        <v>Normal</v>
      </c>
      <c r="E9719" s="26" t="str" cm="1">
        <f t="array" ref="E9719">_xlfn.IFS(Orders!W9719=0,"Endirim Yoxdur",SUMIFS(Orders!$V:$V,Orders!$T:$T,Orders!T9719)&gt;10,ROUND(Orders!W9719*1.15,2),SUMIFS(Orders!$V:$V,Orders!$T:$T,Orders!T9719)&lt;=10,"Endirim Yoxdur")</f>
        <v>Endirim Yoxdur</v>
      </c>
    </row>
    <row r="9720" spans="3:5" x14ac:dyDescent="0.25">
      <c r="C9720" s="26" t="str">
        <f>IF(Orders!U9720&gt;500,"Yüksək Satış","Aşağı Satış")</f>
        <v>Yüksək Satış</v>
      </c>
      <c r="D9720" s="26" t="str">
        <f>IF(Orders!U9720&gt;500,IF(Orders!E9720="First Class",IF(Orders!W9720=0,"VIP","Special"),"Formal"),"Normal")</f>
        <v>Formal</v>
      </c>
      <c r="E9720" s="26" t="str" cm="1">
        <f t="array" ref="E9720">_xlfn.IFS(Orders!W9720=0,"Endirim Yoxdur",SUMIFS(Orders!$V:$V,Orders!$T:$T,Orders!T9720)&gt;10,ROUND(Orders!W9720*1.15,2),SUMIFS(Orders!$V:$V,Orders!$T:$T,Orders!T9720)&lt;=10,"Endirim Yoxdur")</f>
        <v>Endirim Yoxdur</v>
      </c>
    </row>
    <row r="9721" spans="3:5" x14ac:dyDescent="0.25">
      <c r="C9721" s="26" t="str">
        <f>IF(Orders!U9721&gt;500,"Yüksək Satış","Aşağı Satış")</f>
        <v>Aşağı Satış</v>
      </c>
      <c r="D9721" s="26" t="str">
        <f>IF(Orders!U9721&gt;500,IF(Orders!E9721="First Class",IF(Orders!W9721=0,"VIP","Special"),"Formal"),"Normal")</f>
        <v>Normal</v>
      </c>
      <c r="E9721" s="26" cm="1">
        <f t="array" ref="E9721">_xlfn.IFS(Orders!W9721=0,"Endirim Yoxdur",SUMIFS(Orders!$V:$V,Orders!$T:$T,Orders!T9721)&gt;10,ROUND(Orders!W9721*1.15,2),SUMIFS(Orders!$V:$V,Orders!$T:$T,Orders!T9721)&lt;=10,"Endirim Yoxdur")</f>
        <v>0.35</v>
      </c>
    </row>
    <row r="9722" spans="3:5" x14ac:dyDescent="0.25">
      <c r="C9722" s="26" t="str">
        <f>IF(Orders!U9722&gt;500,"Yüksək Satış","Aşağı Satış")</f>
        <v>Aşağı Satış</v>
      </c>
      <c r="D9722" s="26" t="str">
        <f>IF(Orders!U9722&gt;500,IF(Orders!E9722="First Class",IF(Orders!W9722=0,"VIP","Special"),"Formal"),"Normal")</f>
        <v>Normal</v>
      </c>
      <c r="E9722" s="26" cm="1">
        <f t="array" ref="E9722">_xlfn.IFS(Orders!W9722=0,"Endirim Yoxdur",SUMIFS(Orders!$V:$V,Orders!$T:$T,Orders!T9722)&gt;10,ROUND(Orders!W9722*1.15,2),SUMIFS(Orders!$V:$V,Orders!$T:$T,Orders!T9722)&lt;=10,"Endirim Yoxdur")</f>
        <v>0.35</v>
      </c>
    </row>
    <row r="9723" spans="3:5" x14ac:dyDescent="0.25">
      <c r="C9723" s="26" t="str">
        <f>IF(Orders!U9723&gt;500,"Yüksək Satış","Aşağı Satış")</f>
        <v>Aşağı Satış</v>
      </c>
      <c r="D9723" s="26" t="str">
        <f>IF(Orders!U9723&gt;500,IF(Orders!E9723="First Class",IF(Orders!W9723=0,"VIP","Special"),"Formal"),"Normal")</f>
        <v>Normal</v>
      </c>
      <c r="E9723" s="26" t="str" cm="1">
        <f t="array" ref="E9723">_xlfn.IFS(Orders!W9723=0,"Endirim Yoxdur",SUMIFS(Orders!$V:$V,Orders!$T:$T,Orders!T9723)&gt;10,ROUND(Orders!W9723*1.15,2),SUMIFS(Orders!$V:$V,Orders!$T:$T,Orders!T9723)&lt;=10,"Endirim Yoxdur")</f>
        <v>Endirim Yoxdur</v>
      </c>
    </row>
    <row r="9724" spans="3:5" x14ac:dyDescent="0.25">
      <c r="C9724" s="26" t="str">
        <f>IF(Orders!U9724&gt;500,"Yüksək Satış","Aşağı Satış")</f>
        <v>Aşağı Satış</v>
      </c>
      <c r="D9724" s="26" t="str">
        <f>IF(Orders!U9724&gt;500,IF(Orders!E9724="First Class",IF(Orders!W9724=0,"VIP","Special"),"Formal"),"Normal")</f>
        <v>Normal</v>
      </c>
      <c r="E9724" s="26" cm="1">
        <f t="array" ref="E9724">_xlfn.IFS(Orders!W9724=0,"Endirim Yoxdur",SUMIFS(Orders!$V:$V,Orders!$T:$T,Orders!T9724)&gt;10,ROUND(Orders!W9724*1.15,2),SUMIFS(Orders!$V:$V,Orders!$T:$T,Orders!T9724)&lt;=10,"Endirim Yoxdur")</f>
        <v>0.23</v>
      </c>
    </row>
    <row r="9725" spans="3:5" x14ac:dyDescent="0.25">
      <c r="C9725" s="26" t="str">
        <f>IF(Orders!U9725&gt;500,"Yüksək Satış","Aşağı Satış")</f>
        <v>Yüksək Satış</v>
      </c>
      <c r="D9725" s="26" t="str">
        <f>IF(Orders!U9725&gt;500,IF(Orders!E9725="First Class",IF(Orders!W9725=0,"VIP","Special"),"Formal"),"Normal")</f>
        <v>Formal</v>
      </c>
      <c r="E9725" s="26" t="str" cm="1">
        <f t="array" ref="E9725">_xlfn.IFS(Orders!W9725=0,"Endirim Yoxdur",SUMIFS(Orders!$V:$V,Orders!$T:$T,Orders!T9725)&gt;10,ROUND(Orders!W9725*1.15,2),SUMIFS(Orders!$V:$V,Orders!$T:$T,Orders!T9725)&lt;=10,"Endirim Yoxdur")</f>
        <v>Endirim Yoxdur</v>
      </c>
    </row>
    <row r="9726" spans="3:5" x14ac:dyDescent="0.25">
      <c r="C9726" s="26" t="str">
        <f>IF(Orders!U9726&gt;500,"Yüksək Satış","Aşağı Satış")</f>
        <v>Aşağı Satış</v>
      </c>
      <c r="D9726" s="26" t="str">
        <f>IF(Orders!U9726&gt;500,IF(Orders!E9726="First Class",IF(Orders!W9726=0,"VIP","Special"),"Formal"),"Normal")</f>
        <v>Normal</v>
      </c>
      <c r="E9726" s="26" t="str" cm="1">
        <f t="array" ref="E9726">_xlfn.IFS(Orders!W9726=0,"Endirim Yoxdur",SUMIFS(Orders!$V:$V,Orders!$T:$T,Orders!T9726)&gt;10,ROUND(Orders!W9726*1.15,2),SUMIFS(Orders!$V:$V,Orders!$T:$T,Orders!T9726)&lt;=10,"Endirim Yoxdur")</f>
        <v>Endirim Yoxdur</v>
      </c>
    </row>
    <row r="9727" spans="3:5" x14ac:dyDescent="0.25">
      <c r="C9727" s="26" t="str">
        <f>IF(Orders!U9727&gt;500,"Yüksək Satış","Aşağı Satış")</f>
        <v>Aşağı Satış</v>
      </c>
      <c r="D9727" s="26" t="str">
        <f>IF(Orders!U9727&gt;500,IF(Orders!E9727="First Class",IF(Orders!W9727=0,"VIP","Special"),"Formal"),"Normal")</f>
        <v>Normal</v>
      </c>
      <c r="E9727" s="26" cm="1">
        <f t="array" ref="E9727">_xlfn.IFS(Orders!W9727=0,"Endirim Yoxdur",SUMIFS(Orders!$V:$V,Orders!$T:$T,Orders!T9727)&gt;10,ROUND(Orders!W9727*1.15,2),SUMIFS(Orders!$V:$V,Orders!$T:$T,Orders!T9727)&lt;=10,"Endirim Yoxdur")</f>
        <v>0.23</v>
      </c>
    </row>
    <row r="9728" spans="3:5" x14ac:dyDescent="0.25">
      <c r="C9728" s="26" t="str">
        <f>IF(Orders!U9728&gt;500,"Yüksək Satış","Aşağı Satış")</f>
        <v>Aşağı Satış</v>
      </c>
      <c r="D9728" s="26" t="str">
        <f>IF(Orders!U9728&gt;500,IF(Orders!E9728="First Class",IF(Orders!W9728=0,"VIP","Special"),"Formal"),"Normal")</f>
        <v>Normal</v>
      </c>
      <c r="E9728" s="26" cm="1">
        <f t="array" ref="E9728">_xlfn.IFS(Orders!W9728=0,"Endirim Yoxdur",SUMIFS(Orders!$V:$V,Orders!$T:$T,Orders!T9728)&gt;10,ROUND(Orders!W9728*1.15,2),SUMIFS(Orders!$V:$V,Orders!$T:$T,Orders!T9728)&lt;=10,"Endirim Yoxdur")</f>
        <v>0.81</v>
      </c>
    </row>
    <row r="9729" spans="3:5" x14ac:dyDescent="0.25">
      <c r="C9729" s="26" t="str">
        <f>IF(Orders!U9729&gt;500,"Yüksək Satış","Aşağı Satış")</f>
        <v>Aşağı Satış</v>
      </c>
      <c r="D9729" s="26" t="str">
        <f>IF(Orders!U9729&gt;500,IF(Orders!E9729="First Class",IF(Orders!W9729=0,"VIP","Special"),"Formal"),"Normal")</f>
        <v>Normal</v>
      </c>
      <c r="E9729" s="26" cm="1">
        <f t="array" ref="E9729">_xlfn.IFS(Orders!W9729=0,"Endirim Yoxdur",SUMIFS(Orders!$V:$V,Orders!$T:$T,Orders!T9729)&gt;10,ROUND(Orders!W9729*1.15,2),SUMIFS(Orders!$V:$V,Orders!$T:$T,Orders!T9729)&lt;=10,"Endirim Yoxdur")</f>
        <v>0.23</v>
      </c>
    </row>
    <row r="9730" spans="3:5" x14ac:dyDescent="0.25">
      <c r="C9730" s="26" t="str">
        <f>IF(Orders!U9730&gt;500,"Yüksək Satış","Aşağı Satış")</f>
        <v>Aşağı Satış</v>
      </c>
      <c r="D9730" s="26" t="str">
        <f>IF(Orders!U9730&gt;500,IF(Orders!E9730="First Class",IF(Orders!W9730=0,"VIP","Special"),"Formal"),"Normal")</f>
        <v>Normal</v>
      </c>
      <c r="E9730" s="26" cm="1">
        <f t="array" ref="E9730">_xlfn.IFS(Orders!W9730=0,"Endirim Yoxdur",SUMIFS(Orders!$V:$V,Orders!$T:$T,Orders!T9730)&gt;10,ROUND(Orders!W9730*1.15,2),SUMIFS(Orders!$V:$V,Orders!$T:$T,Orders!T9730)&lt;=10,"Endirim Yoxdur")</f>
        <v>0.81</v>
      </c>
    </row>
    <row r="9731" spans="3:5" x14ac:dyDescent="0.25">
      <c r="C9731" s="26" t="str">
        <f>IF(Orders!U9731&gt;500,"Yüksək Satış","Aşağı Satış")</f>
        <v>Aşağı Satış</v>
      </c>
      <c r="D9731" s="26" t="str">
        <f>IF(Orders!U9731&gt;500,IF(Orders!E9731="First Class",IF(Orders!W9731=0,"VIP","Special"),"Formal"),"Normal")</f>
        <v>Normal</v>
      </c>
      <c r="E9731" s="26" t="str" cm="1">
        <f t="array" ref="E9731">_xlfn.IFS(Orders!W9731=0,"Endirim Yoxdur",SUMIFS(Orders!$V:$V,Orders!$T:$T,Orders!T9731)&gt;10,ROUND(Orders!W9731*1.15,2),SUMIFS(Orders!$V:$V,Orders!$T:$T,Orders!T9731)&lt;=10,"Endirim Yoxdur")</f>
        <v>Endirim Yoxdur</v>
      </c>
    </row>
    <row r="9732" spans="3:5" x14ac:dyDescent="0.25">
      <c r="C9732" s="26" t="str">
        <f>IF(Orders!U9732&gt;500,"Yüksək Satış","Aşağı Satış")</f>
        <v>Aşağı Satış</v>
      </c>
      <c r="D9732" s="26" t="str">
        <f>IF(Orders!U9732&gt;500,IF(Orders!E9732="First Class",IF(Orders!W9732=0,"VIP","Special"),"Formal"),"Normal")</f>
        <v>Normal</v>
      </c>
      <c r="E9732" s="26" cm="1">
        <f t="array" ref="E9732">_xlfn.IFS(Orders!W9732=0,"Endirim Yoxdur",SUMIFS(Orders!$V:$V,Orders!$T:$T,Orders!T9732)&gt;10,ROUND(Orders!W9732*1.15,2),SUMIFS(Orders!$V:$V,Orders!$T:$T,Orders!T9732)&lt;=10,"Endirim Yoxdur")</f>
        <v>0.23</v>
      </c>
    </row>
    <row r="9733" spans="3:5" x14ac:dyDescent="0.25">
      <c r="C9733" s="26" t="str">
        <f>IF(Orders!U9733&gt;500,"Yüksək Satış","Aşağı Satış")</f>
        <v>Aşağı Satış</v>
      </c>
      <c r="D9733" s="26" t="str">
        <f>IF(Orders!U9733&gt;500,IF(Orders!E9733="First Class",IF(Orders!W9733=0,"VIP","Special"),"Formal"),"Normal")</f>
        <v>Normal</v>
      </c>
      <c r="E9733" s="26" cm="1">
        <f t="array" ref="E9733">_xlfn.IFS(Orders!W9733=0,"Endirim Yoxdur",SUMIFS(Orders!$V:$V,Orders!$T:$T,Orders!T9733)&gt;10,ROUND(Orders!W9733*1.15,2),SUMIFS(Orders!$V:$V,Orders!$T:$T,Orders!T9733)&lt;=10,"Endirim Yoxdur")</f>
        <v>0.23</v>
      </c>
    </row>
    <row r="9734" spans="3:5" x14ac:dyDescent="0.25">
      <c r="C9734" s="26" t="str">
        <f>IF(Orders!U9734&gt;500,"Yüksək Satış","Aşağı Satış")</f>
        <v>Aşağı Satış</v>
      </c>
      <c r="D9734" s="26" t="str">
        <f>IF(Orders!U9734&gt;500,IF(Orders!E9734="First Class",IF(Orders!W9734=0,"VIP","Special"),"Formal"),"Normal")</f>
        <v>Normal</v>
      </c>
      <c r="E9734" s="26" cm="1">
        <f t="array" ref="E9734">_xlfn.IFS(Orders!W9734=0,"Endirim Yoxdur",SUMIFS(Orders!$V:$V,Orders!$T:$T,Orders!T9734)&gt;10,ROUND(Orders!W9734*1.15,2),SUMIFS(Orders!$V:$V,Orders!$T:$T,Orders!T9734)&lt;=10,"Endirim Yoxdur")</f>
        <v>0.23</v>
      </c>
    </row>
    <row r="9735" spans="3:5" x14ac:dyDescent="0.25">
      <c r="C9735" s="26" t="str">
        <f>IF(Orders!U9735&gt;500,"Yüksək Satış","Aşağı Satış")</f>
        <v>Aşağı Satış</v>
      </c>
      <c r="D9735" s="26" t="str">
        <f>IF(Orders!U9735&gt;500,IF(Orders!E9735="First Class",IF(Orders!W9735=0,"VIP","Special"),"Formal"),"Normal")</f>
        <v>Normal</v>
      </c>
      <c r="E9735" s="26" t="str" cm="1">
        <f t="array" ref="E9735">_xlfn.IFS(Orders!W9735=0,"Endirim Yoxdur",SUMIFS(Orders!$V:$V,Orders!$T:$T,Orders!T9735)&gt;10,ROUND(Orders!W9735*1.15,2),SUMIFS(Orders!$V:$V,Orders!$T:$T,Orders!T9735)&lt;=10,"Endirim Yoxdur")</f>
        <v>Endirim Yoxdur</v>
      </c>
    </row>
    <row r="9736" spans="3:5" x14ac:dyDescent="0.25">
      <c r="C9736" s="26" t="str">
        <f>IF(Orders!U9736&gt;500,"Yüksək Satış","Aşağı Satış")</f>
        <v>Aşağı Satış</v>
      </c>
      <c r="D9736" s="26" t="str">
        <f>IF(Orders!U9736&gt;500,IF(Orders!E9736="First Class",IF(Orders!W9736=0,"VIP","Special"),"Formal"),"Normal")</f>
        <v>Normal</v>
      </c>
      <c r="E9736" s="26" cm="1">
        <f t="array" ref="E9736">_xlfn.IFS(Orders!W9736=0,"Endirim Yoxdur",SUMIFS(Orders!$V:$V,Orders!$T:$T,Orders!T9736)&gt;10,ROUND(Orders!W9736*1.15,2),SUMIFS(Orders!$V:$V,Orders!$T:$T,Orders!T9736)&lt;=10,"Endirim Yoxdur")</f>
        <v>0.23</v>
      </c>
    </row>
    <row r="9737" spans="3:5" x14ac:dyDescent="0.25">
      <c r="C9737" s="26" t="str">
        <f>IF(Orders!U9737&gt;500,"Yüksək Satış","Aşağı Satış")</f>
        <v>Aşağı Satış</v>
      </c>
      <c r="D9737" s="26" t="str">
        <f>IF(Orders!U9737&gt;500,IF(Orders!E9737="First Class",IF(Orders!W9737=0,"VIP","Special"),"Formal"),"Normal")</f>
        <v>Normal</v>
      </c>
      <c r="E9737" s="26" cm="1">
        <f t="array" ref="E9737">_xlfn.IFS(Orders!W9737=0,"Endirim Yoxdur",SUMIFS(Orders!$V:$V,Orders!$T:$T,Orders!T9737)&gt;10,ROUND(Orders!W9737*1.15,2),SUMIFS(Orders!$V:$V,Orders!$T:$T,Orders!T9737)&lt;=10,"Endirim Yoxdur")</f>
        <v>0.23</v>
      </c>
    </row>
    <row r="9738" spans="3:5" x14ac:dyDescent="0.25">
      <c r="C9738" s="26" t="str">
        <f>IF(Orders!U9738&gt;500,"Yüksək Satış","Aşağı Satış")</f>
        <v>Aşağı Satış</v>
      </c>
      <c r="D9738" s="26" t="str">
        <f>IF(Orders!U9738&gt;500,IF(Orders!E9738="First Class",IF(Orders!W9738=0,"VIP","Special"),"Formal"),"Normal")</f>
        <v>Normal</v>
      </c>
      <c r="E9738" s="26" t="str" cm="1">
        <f t="array" ref="E9738">_xlfn.IFS(Orders!W9738=0,"Endirim Yoxdur",SUMIFS(Orders!$V:$V,Orders!$T:$T,Orders!T9738)&gt;10,ROUND(Orders!W9738*1.15,2),SUMIFS(Orders!$V:$V,Orders!$T:$T,Orders!T9738)&lt;=10,"Endirim Yoxdur")</f>
        <v>Endirim Yoxdur</v>
      </c>
    </row>
    <row r="9739" spans="3:5" x14ac:dyDescent="0.25">
      <c r="C9739" s="26" t="str">
        <f>IF(Orders!U9739&gt;500,"Yüksək Satış","Aşağı Satış")</f>
        <v>Aşağı Satış</v>
      </c>
      <c r="D9739" s="26" t="str">
        <f>IF(Orders!U9739&gt;500,IF(Orders!E9739="First Class",IF(Orders!W9739=0,"VIP","Special"),"Formal"),"Normal")</f>
        <v>Normal</v>
      </c>
      <c r="E9739" s="26" t="str" cm="1">
        <f t="array" ref="E9739">_xlfn.IFS(Orders!W9739=0,"Endirim Yoxdur",SUMIFS(Orders!$V:$V,Orders!$T:$T,Orders!T9739)&gt;10,ROUND(Orders!W9739*1.15,2),SUMIFS(Orders!$V:$V,Orders!$T:$T,Orders!T9739)&lt;=10,"Endirim Yoxdur")</f>
        <v>Endirim Yoxdur</v>
      </c>
    </row>
    <row r="9740" spans="3:5" x14ac:dyDescent="0.25">
      <c r="C9740" s="26" t="str">
        <f>IF(Orders!U9740&gt;500,"Yüksək Satış","Aşağı Satış")</f>
        <v>Aşağı Satış</v>
      </c>
      <c r="D9740" s="26" t="str">
        <f>IF(Orders!U9740&gt;500,IF(Orders!E9740="First Class",IF(Orders!W9740=0,"VIP","Special"),"Formal"),"Normal")</f>
        <v>Normal</v>
      </c>
      <c r="E9740" s="26" t="str" cm="1">
        <f t="array" ref="E9740">_xlfn.IFS(Orders!W9740=0,"Endirim Yoxdur",SUMIFS(Orders!$V:$V,Orders!$T:$T,Orders!T9740)&gt;10,ROUND(Orders!W9740*1.15,2),SUMIFS(Orders!$V:$V,Orders!$T:$T,Orders!T9740)&lt;=10,"Endirim Yoxdur")</f>
        <v>Endirim Yoxdur</v>
      </c>
    </row>
    <row r="9741" spans="3:5" x14ac:dyDescent="0.25">
      <c r="C9741" s="26" t="str">
        <f>IF(Orders!U9741&gt;500,"Yüksək Satış","Aşağı Satış")</f>
        <v>Aşağı Satış</v>
      </c>
      <c r="D9741" s="26" t="str">
        <f>IF(Orders!U9741&gt;500,IF(Orders!E9741="First Class",IF(Orders!W9741=0,"VIP","Special"),"Formal"),"Normal")</f>
        <v>Normal</v>
      </c>
      <c r="E9741" s="26" t="str" cm="1">
        <f t="array" ref="E9741">_xlfn.IFS(Orders!W9741=0,"Endirim Yoxdur",SUMIFS(Orders!$V:$V,Orders!$T:$T,Orders!T9741)&gt;10,ROUND(Orders!W9741*1.15,2),SUMIFS(Orders!$V:$V,Orders!$T:$T,Orders!T9741)&lt;=10,"Endirim Yoxdur")</f>
        <v>Endirim Yoxdur</v>
      </c>
    </row>
    <row r="9742" spans="3:5" x14ac:dyDescent="0.25">
      <c r="C9742" s="26" t="str">
        <f>IF(Orders!U9742&gt;500,"Yüksək Satış","Aşağı Satış")</f>
        <v>Aşağı Satış</v>
      </c>
      <c r="D9742" s="26" t="str">
        <f>IF(Orders!U9742&gt;500,IF(Orders!E9742="First Class",IF(Orders!W9742=0,"VIP","Special"),"Formal"),"Normal")</f>
        <v>Normal</v>
      </c>
      <c r="E9742" s="26" cm="1">
        <f t="array" ref="E9742">_xlfn.IFS(Orders!W9742=0,"Endirim Yoxdur",SUMIFS(Orders!$V:$V,Orders!$T:$T,Orders!T9742)&gt;10,ROUND(Orders!W9742*1.15,2),SUMIFS(Orders!$V:$V,Orders!$T:$T,Orders!T9742)&lt;=10,"Endirim Yoxdur")</f>
        <v>0.23</v>
      </c>
    </row>
    <row r="9743" spans="3:5" x14ac:dyDescent="0.25">
      <c r="C9743" s="26" t="str">
        <f>IF(Orders!U9743&gt;500,"Yüksək Satış","Aşağı Satış")</f>
        <v>Aşağı Satış</v>
      </c>
      <c r="D9743" s="26" t="str">
        <f>IF(Orders!U9743&gt;500,IF(Orders!E9743="First Class",IF(Orders!W9743=0,"VIP","Special"),"Formal"),"Normal")</f>
        <v>Normal</v>
      </c>
      <c r="E9743" s="26" t="str" cm="1">
        <f t="array" ref="E9743">_xlfn.IFS(Orders!W9743=0,"Endirim Yoxdur",SUMIFS(Orders!$V:$V,Orders!$T:$T,Orders!T9743)&gt;10,ROUND(Orders!W9743*1.15,2),SUMIFS(Orders!$V:$V,Orders!$T:$T,Orders!T9743)&lt;=10,"Endirim Yoxdur")</f>
        <v>Endirim Yoxdur</v>
      </c>
    </row>
    <row r="9744" spans="3:5" x14ac:dyDescent="0.25">
      <c r="C9744" s="26" t="str">
        <f>IF(Orders!U9744&gt;500,"Yüksək Satış","Aşağı Satış")</f>
        <v>Yüksək Satış</v>
      </c>
      <c r="D9744" s="26" t="str">
        <f>IF(Orders!U9744&gt;500,IF(Orders!E9744="First Class",IF(Orders!W9744=0,"VIP","Special"),"Formal"),"Normal")</f>
        <v>Formal</v>
      </c>
      <c r="E9744" s="26" t="str" cm="1">
        <f t="array" ref="E9744">_xlfn.IFS(Orders!W9744=0,"Endirim Yoxdur",SUMIFS(Orders!$V:$V,Orders!$T:$T,Orders!T9744)&gt;10,ROUND(Orders!W9744*1.15,2),SUMIFS(Orders!$V:$V,Orders!$T:$T,Orders!T9744)&lt;=10,"Endirim Yoxdur")</f>
        <v>Endirim Yoxdur</v>
      </c>
    </row>
    <row r="9745" spans="3:5" x14ac:dyDescent="0.25">
      <c r="C9745" s="26" t="str">
        <f>IF(Orders!U9745&gt;500,"Yüksək Satış","Aşağı Satış")</f>
        <v>Aşağı Satış</v>
      </c>
      <c r="D9745" s="26" t="str">
        <f>IF(Orders!U9745&gt;500,IF(Orders!E9745="First Class",IF(Orders!W9745=0,"VIP","Special"),"Formal"),"Normal")</f>
        <v>Normal</v>
      </c>
      <c r="E9745" s="26" t="str" cm="1">
        <f t="array" ref="E9745">_xlfn.IFS(Orders!W9745=0,"Endirim Yoxdur",SUMIFS(Orders!$V:$V,Orders!$T:$T,Orders!T9745)&gt;10,ROUND(Orders!W9745*1.15,2),SUMIFS(Orders!$V:$V,Orders!$T:$T,Orders!T9745)&lt;=10,"Endirim Yoxdur")</f>
        <v>Endirim Yoxdur</v>
      </c>
    </row>
    <row r="9746" spans="3:5" x14ac:dyDescent="0.25">
      <c r="C9746" s="26" t="str">
        <f>IF(Orders!U9746&gt;500,"Yüksək Satış","Aşağı Satış")</f>
        <v>Aşağı Satış</v>
      </c>
      <c r="D9746" s="26" t="str">
        <f>IF(Orders!U9746&gt;500,IF(Orders!E9746="First Class",IF(Orders!W9746=0,"VIP","Special"),"Formal"),"Normal")</f>
        <v>Normal</v>
      </c>
      <c r="E9746" s="26" t="str" cm="1">
        <f t="array" ref="E9746">_xlfn.IFS(Orders!W9746=0,"Endirim Yoxdur",SUMIFS(Orders!$V:$V,Orders!$T:$T,Orders!T9746)&gt;10,ROUND(Orders!W9746*1.15,2),SUMIFS(Orders!$V:$V,Orders!$T:$T,Orders!T9746)&lt;=10,"Endirim Yoxdur")</f>
        <v>Endirim Yoxdur</v>
      </c>
    </row>
    <row r="9747" spans="3:5" x14ac:dyDescent="0.25">
      <c r="C9747" s="26" t="str">
        <f>IF(Orders!U9747&gt;500,"Yüksək Satış","Aşağı Satış")</f>
        <v>Aşağı Satış</v>
      </c>
      <c r="D9747" s="26" t="str">
        <f>IF(Orders!U9747&gt;500,IF(Orders!E9747="First Class",IF(Orders!W9747=0,"VIP","Special"),"Formal"),"Normal")</f>
        <v>Normal</v>
      </c>
      <c r="E9747" s="26" t="str" cm="1">
        <f t="array" ref="E9747">_xlfn.IFS(Orders!W9747=0,"Endirim Yoxdur",SUMIFS(Orders!$V:$V,Orders!$T:$T,Orders!T9747)&gt;10,ROUND(Orders!W9747*1.15,2),SUMIFS(Orders!$V:$V,Orders!$T:$T,Orders!T9747)&lt;=10,"Endirim Yoxdur")</f>
        <v>Endirim Yoxdur</v>
      </c>
    </row>
    <row r="9748" spans="3:5" x14ac:dyDescent="0.25">
      <c r="C9748" s="26" t="str">
        <f>IF(Orders!U9748&gt;500,"Yüksək Satış","Aşağı Satış")</f>
        <v>Aşağı Satış</v>
      </c>
      <c r="D9748" s="26" t="str">
        <f>IF(Orders!U9748&gt;500,IF(Orders!E9748="First Class",IF(Orders!W9748=0,"VIP","Special"),"Formal"),"Normal")</f>
        <v>Normal</v>
      </c>
      <c r="E9748" s="26" cm="1">
        <f t="array" ref="E9748">_xlfn.IFS(Orders!W9748=0,"Endirim Yoxdur",SUMIFS(Orders!$V:$V,Orders!$T:$T,Orders!T9748)&gt;10,ROUND(Orders!W9748*1.15,2),SUMIFS(Orders!$V:$V,Orders!$T:$T,Orders!T9748)&lt;=10,"Endirim Yoxdur")</f>
        <v>0.46</v>
      </c>
    </row>
    <row r="9749" spans="3:5" x14ac:dyDescent="0.25">
      <c r="C9749" s="26" t="str">
        <f>IF(Orders!U9749&gt;500,"Yüksək Satış","Aşağı Satış")</f>
        <v>Aşağı Satış</v>
      </c>
      <c r="D9749" s="26" t="str">
        <f>IF(Orders!U9749&gt;500,IF(Orders!E9749="First Class",IF(Orders!W9749=0,"VIP","Special"),"Formal"),"Normal")</f>
        <v>Normal</v>
      </c>
      <c r="E9749" s="26" cm="1">
        <f t="array" ref="E9749">_xlfn.IFS(Orders!W9749=0,"Endirim Yoxdur",SUMIFS(Orders!$V:$V,Orders!$T:$T,Orders!T9749)&gt;10,ROUND(Orders!W9749*1.15,2),SUMIFS(Orders!$V:$V,Orders!$T:$T,Orders!T9749)&lt;=10,"Endirim Yoxdur")</f>
        <v>0.23</v>
      </c>
    </row>
    <row r="9750" spans="3:5" x14ac:dyDescent="0.25">
      <c r="C9750" s="26" t="str">
        <f>IF(Orders!U9750&gt;500,"Yüksək Satış","Aşağı Satış")</f>
        <v>Aşağı Satış</v>
      </c>
      <c r="D9750" s="26" t="str">
        <f>IF(Orders!U9750&gt;500,IF(Orders!E9750="First Class",IF(Orders!W9750=0,"VIP","Special"),"Formal"),"Normal")</f>
        <v>Normal</v>
      </c>
      <c r="E9750" s="26" t="str" cm="1">
        <f t="array" ref="E9750">_xlfn.IFS(Orders!W9750=0,"Endirim Yoxdur",SUMIFS(Orders!$V:$V,Orders!$T:$T,Orders!T9750)&gt;10,ROUND(Orders!W9750*1.15,2),SUMIFS(Orders!$V:$V,Orders!$T:$T,Orders!T9750)&lt;=10,"Endirim Yoxdur")</f>
        <v>Endirim Yoxdur</v>
      </c>
    </row>
    <row r="9751" spans="3:5" x14ac:dyDescent="0.25">
      <c r="C9751" s="26" t="str">
        <f>IF(Orders!U9751&gt;500,"Yüksək Satış","Aşağı Satış")</f>
        <v>Aşağı Satış</v>
      </c>
      <c r="D9751" s="26" t="str">
        <f>IF(Orders!U9751&gt;500,IF(Orders!E9751="First Class",IF(Orders!W9751=0,"VIP","Special"),"Formal"),"Normal")</f>
        <v>Normal</v>
      </c>
      <c r="E9751" s="26" cm="1">
        <f t="array" ref="E9751">_xlfn.IFS(Orders!W9751=0,"Endirim Yoxdur",SUMIFS(Orders!$V:$V,Orders!$T:$T,Orders!T9751)&gt;10,ROUND(Orders!W9751*1.15,2),SUMIFS(Orders!$V:$V,Orders!$T:$T,Orders!T9751)&lt;=10,"Endirim Yoxdur")</f>
        <v>0.23</v>
      </c>
    </row>
    <row r="9752" spans="3:5" x14ac:dyDescent="0.25">
      <c r="C9752" s="26" t="str">
        <f>IF(Orders!U9752&gt;500,"Yüksək Satış","Aşağı Satış")</f>
        <v>Aşağı Satış</v>
      </c>
      <c r="D9752" s="26" t="str">
        <f>IF(Orders!U9752&gt;500,IF(Orders!E9752="First Class",IF(Orders!W9752=0,"VIP","Special"),"Formal"),"Normal")</f>
        <v>Normal</v>
      </c>
      <c r="E9752" s="26" cm="1">
        <f t="array" ref="E9752">_xlfn.IFS(Orders!W9752=0,"Endirim Yoxdur",SUMIFS(Orders!$V:$V,Orders!$T:$T,Orders!T9752)&gt;10,ROUND(Orders!W9752*1.15,2),SUMIFS(Orders!$V:$V,Orders!$T:$T,Orders!T9752)&lt;=10,"Endirim Yoxdur")</f>
        <v>0.23</v>
      </c>
    </row>
    <row r="9753" spans="3:5" x14ac:dyDescent="0.25">
      <c r="C9753" s="26" t="str">
        <f>IF(Orders!U9753&gt;500,"Yüksək Satış","Aşağı Satış")</f>
        <v>Aşağı Satış</v>
      </c>
      <c r="D9753" s="26" t="str">
        <f>IF(Orders!U9753&gt;500,IF(Orders!E9753="First Class",IF(Orders!W9753=0,"VIP","Special"),"Formal"),"Normal")</f>
        <v>Normal</v>
      </c>
      <c r="E9753" s="26" cm="1">
        <f t="array" ref="E9753">_xlfn.IFS(Orders!W9753=0,"Endirim Yoxdur",SUMIFS(Orders!$V:$V,Orders!$T:$T,Orders!T9753)&gt;10,ROUND(Orders!W9753*1.15,2),SUMIFS(Orders!$V:$V,Orders!$T:$T,Orders!T9753)&lt;=10,"Endirim Yoxdur")</f>
        <v>0.81</v>
      </c>
    </row>
    <row r="9754" spans="3:5" x14ac:dyDescent="0.25">
      <c r="C9754" s="26" t="str">
        <f>IF(Orders!U9754&gt;500,"Yüksək Satış","Aşağı Satış")</f>
        <v>Yüksək Satış</v>
      </c>
      <c r="D9754" s="26" t="str">
        <f>IF(Orders!U9754&gt;500,IF(Orders!E9754="First Class",IF(Orders!W9754=0,"VIP","Special"),"Formal"),"Normal")</f>
        <v>VIP</v>
      </c>
      <c r="E9754" s="26" t="str" cm="1">
        <f t="array" ref="E9754">_xlfn.IFS(Orders!W9754=0,"Endirim Yoxdur",SUMIFS(Orders!$V:$V,Orders!$T:$T,Orders!T9754)&gt;10,ROUND(Orders!W9754*1.15,2),SUMIFS(Orders!$V:$V,Orders!$T:$T,Orders!T9754)&lt;=10,"Endirim Yoxdur")</f>
        <v>Endirim Yoxdur</v>
      </c>
    </row>
    <row r="9755" spans="3:5" x14ac:dyDescent="0.25">
      <c r="C9755" s="26" t="str">
        <f>IF(Orders!U9755&gt;500,"Yüksək Satış","Aşağı Satış")</f>
        <v>Yüksək Satış</v>
      </c>
      <c r="D9755" s="26" t="str">
        <f>IF(Orders!U9755&gt;500,IF(Orders!E9755="First Class",IF(Orders!W9755=0,"VIP","Special"),"Formal"),"Normal")</f>
        <v>Formal</v>
      </c>
      <c r="E9755" s="26" cm="1">
        <f t="array" ref="E9755">_xlfn.IFS(Orders!W9755=0,"Endirim Yoxdur",SUMIFS(Orders!$V:$V,Orders!$T:$T,Orders!T9755)&gt;10,ROUND(Orders!W9755*1.15,2),SUMIFS(Orders!$V:$V,Orders!$T:$T,Orders!T9755)&lt;=10,"Endirim Yoxdur")</f>
        <v>0.23</v>
      </c>
    </row>
    <row r="9756" spans="3:5" x14ac:dyDescent="0.25">
      <c r="C9756" s="26" t="str">
        <f>IF(Orders!U9756&gt;500,"Yüksək Satış","Aşağı Satış")</f>
        <v>Yüksək Satış</v>
      </c>
      <c r="D9756" s="26" t="str">
        <f>IF(Orders!U9756&gt;500,IF(Orders!E9756="First Class",IF(Orders!W9756=0,"VIP","Special"),"Formal"),"Normal")</f>
        <v>Formal</v>
      </c>
      <c r="E9756" s="26" cm="1">
        <f t="array" ref="E9756">_xlfn.IFS(Orders!W9756=0,"Endirim Yoxdur",SUMIFS(Orders!$V:$V,Orders!$T:$T,Orders!T9756)&gt;10,ROUND(Orders!W9756*1.15,2),SUMIFS(Orders!$V:$V,Orders!$T:$T,Orders!T9756)&lt;=10,"Endirim Yoxdur")</f>
        <v>0.23</v>
      </c>
    </row>
    <row r="9757" spans="3:5" x14ac:dyDescent="0.25">
      <c r="C9757" s="26" t="str">
        <f>IF(Orders!U9757&gt;500,"Yüksək Satış","Aşağı Satış")</f>
        <v>Yüksək Satış</v>
      </c>
      <c r="D9757" s="26" t="str">
        <f>IF(Orders!U9757&gt;500,IF(Orders!E9757="First Class",IF(Orders!W9757=0,"VIP","Special"),"Formal"),"Normal")</f>
        <v>Formal</v>
      </c>
      <c r="E9757" s="26" cm="1">
        <f t="array" ref="E9757">_xlfn.IFS(Orders!W9757=0,"Endirim Yoxdur",SUMIFS(Orders!$V:$V,Orders!$T:$T,Orders!T9757)&gt;10,ROUND(Orders!W9757*1.15,2),SUMIFS(Orders!$V:$V,Orders!$T:$T,Orders!T9757)&lt;=10,"Endirim Yoxdur")</f>
        <v>0.23</v>
      </c>
    </row>
    <row r="9758" spans="3:5" x14ac:dyDescent="0.25">
      <c r="C9758" s="26" t="str">
        <f>IF(Orders!U9758&gt;500,"Yüksək Satış","Aşağı Satış")</f>
        <v>Aşağı Satış</v>
      </c>
      <c r="D9758" s="26" t="str">
        <f>IF(Orders!U9758&gt;500,IF(Orders!E9758="First Class",IF(Orders!W9758=0,"VIP","Special"),"Formal"),"Normal")</f>
        <v>Normal</v>
      </c>
      <c r="E9758" s="26" cm="1">
        <f t="array" ref="E9758">_xlfn.IFS(Orders!W9758=0,"Endirim Yoxdur",SUMIFS(Orders!$V:$V,Orders!$T:$T,Orders!T9758)&gt;10,ROUND(Orders!W9758*1.15,2),SUMIFS(Orders!$V:$V,Orders!$T:$T,Orders!T9758)&lt;=10,"Endirim Yoxdur")</f>
        <v>0.69</v>
      </c>
    </row>
    <row r="9759" spans="3:5" x14ac:dyDescent="0.25">
      <c r="C9759" s="26" t="str">
        <f>IF(Orders!U9759&gt;500,"Yüksək Satış","Aşağı Satış")</f>
        <v>Aşağı Satış</v>
      </c>
      <c r="D9759" s="26" t="str">
        <f>IF(Orders!U9759&gt;500,IF(Orders!E9759="First Class",IF(Orders!W9759=0,"VIP","Special"),"Formal"),"Normal")</f>
        <v>Normal</v>
      </c>
      <c r="E9759" s="26" t="str" cm="1">
        <f t="array" ref="E9759">_xlfn.IFS(Orders!W9759=0,"Endirim Yoxdur",SUMIFS(Orders!$V:$V,Orders!$T:$T,Orders!T9759)&gt;10,ROUND(Orders!W9759*1.15,2),SUMIFS(Orders!$V:$V,Orders!$T:$T,Orders!T9759)&lt;=10,"Endirim Yoxdur")</f>
        <v>Endirim Yoxdur</v>
      </c>
    </row>
    <row r="9760" spans="3:5" x14ac:dyDescent="0.25">
      <c r="C9760" s="26" t="str">
        <f>IF(Orders!U9760&gt;500,"Yüksək Satış","Aşağı Satış")</f>
        <v>Aşağı Satış</v>
      </c>
      <c r="D9760" s="26" t="str">
        <f>IF(Orders!U9760&gt;500,IF(Orders!E9760="First Class",IF(Orders!W9760=0,"VIP","Special"),"Formal"),"Normal")</f>
        <v>Normal</v>
      </c>
      <c r="E9760" s="26" cm="1">
        <f t="array" ref="E9760">_xlfn.IFS(Orders!W9760=0,"Endirim Yoxdur",SUMIFS(Orders!$V:$V,Orders!$T:$T,Orders!T9760)&gt;10,ROUND(Orders!W9760*1.15,2),SUMIFS(Orders!$V:$V,Orders!$T:$T,Orders!T9760)&lt;=10,"Endirim Yoxdur")</f>
        <v>0.92</v>
      </c>
    </row>
    <row r="9761" spans="3:5" x14ac:dyDescent="0.25">
      <c r="C9761" s="26" t="str">
        <f>IF(Orders!U9761&gt;500,"Yüksək Satış","Aşağı Satış")</f>
        <v>Aşağı Satış</v>
      </c>
      <c r="D9761" s="26" t="str">
        <f>IF(Orders!U9761&gt;500,IF(Orders!E9761="First Class",IF(Orders!W9761=0,"VIP","Special"),"Formal"),"Normal")</f>
        <v>Normal</v>
      </c>
      <c r="E9761" s="26" t="str" cm="1">
        <f t="array" ref="E9761">_xlfn.IFS(Orders!W9761=0,"Endirim Yoxdur",SUMIFS(Orders!$V:$V,Orders!$T:$T,Orders!T9761)&gt;10,ROUND(Orders!W9761*1.15,2),SUMIFS(Orders!$V:$V,Orders!$T:$T,Orders!T9761)&lt;=10,"Endirim Yoxdur")</f>
        <v>Endirim Yoxdur</v>
      </c>
    </row>
    <row r="9762" spans="3:5" x14ac:dyDescent="0.25">
      <c r="C9762" s="26" t="str">
        <f>IF(Orders!U9762&gt;500,"Yüksək Satış","Aşağı Satış")</f>
        <v>Aşağı Satış</v>
      </c>
      <c r="D9762" s="26" t="str">
        <f>IF(Orders!U9762&gt;500,IF(Orders!E9762="First Class",IF(Orders!W9762=0,"VIP","Special"),"Formal"),"Normal")</f>
        <v>Normal</v>
      </c>
      <c r="E9762" s="26" cm="1">
        <f t="array" ref="E9762">_xlfn.IFS(Orders!W9762=0,"Endirim Yoxdur",SUMIFS(Orders!$V:$V,Orders!$T:$T,Orders!T9762)&gt;10,ROUND(Orders!W9762*1.15,2),SUMIFS(Orders!$V:$V,Orders!$T:$T,Orders!T9762)&lt;=10,"Endirim Yoxdur")</f>
        <v>0.23</v>
      </c>
    </row>
    <row r="9763" spans="3:5" x14ac:dyDescent="0.25">
      <c r="C9763" s="26" t="str">
        <f>IF(Orders!U9763&gt;500,"Yüksək Satış","Aşağı Satış")</f>
        <v>Aşağı Satış</v>
      </c>
      <c r="D9763" s="26" t="str">
        <f>IF(Orders!U9763&gt;500,IF(Orders!E9763="First Class",IF(Orders!W9763=0,"VIP","Special"),"Formal"),"Normal")</f>
        <v>Normal</v>
      </c>
      <c r="E9763" s="26" t="str" cm="1">
        <f t="array" ref="E9763">_xlfn.IFS(Orders!W9763=0,"Endirim Yoxdur",SUMIFS(Orders!$V:$V,Orders!$T:$T,Orders!T9763)&gt;10,ROUND(Orders!W9763*1.15,2),SUMIFS(Orders!$V:$V,Orders!$T:$T,Orders!T9763)&lt;=10,"Endirim Yoxdur")</f>
        <v>Endirim Yoxdur</v>
      </c>
    </row>
    <row r="9764" spans="3:5" x14ac:dyDescent="0.25">
      <c r="C9764" s="26" t="str">
        <f>IF(Orders!U9764&gt;500,"Yüksək Satış","Aşağı Satış")</f>
        <v>Aşağı Satış</v>
      </c>
      <c r="D9764" s="26" t="str">
        <f>IF(Orders!U9764&gt;500,IF(Orders!E9764="First Class",IF(Orders!W9764=0,"VIP","Special"),"Formal"),"Normal")</f>
        <v>Normal</v>
      </c>
      <c r="E9764" s="26" cm="1">
        <f t="array" ref="E9764">_xlfn.IFS(Orders!W9764=0,"Endirim Yoxdur",SUMIFS(Orders!$V:$V,Orders!$T:$T,Orders!T9764)&gt;10,ROUND(Orders!W9764*1.15,2),SUMIFS(Orders!$V:$V,Orders!$T:$T,Orders!T9764)&lt;=10,"Endirim Yoxdur")</f>
        <v>0.23</v>
      </c>
    </row>
    <row r="9765" spans="3:5" x14ac:dyDescent="0.25">
      <c r="C9765" s="26" t="str">
        <f>IF(Orders!U9765&gt;500,"Yüksək Satış","Aşağı Satış")</f>
        <v>Aşağı Satış</v>
      </c>
      <c r="D9765" s="26" t="str">
        <f>IF(Orders!U9765&gt;500,IF(Orders!E9765="First Class",IF(Orders!W9765=0,"VIP","Special"),"Formal"),"Normal")</f>
        <v>Normal</v>
      </c>
      <c r="E9765" s="26" t="str" cm="1">
        <f t="array" ref="E9765">_xlfn.IFS(Orders!W9765=0,"Endirim Yoxdur",SUMIFS(Orders!$V:$V,Orders!$T:$T,Orders!T9765)&gt;10,ROUND(Orders!W9765*1.15,2),SUMIFS(Orders!$V:$V,Orders!$T:$T,Orders!T9765)&lt;=10,"Endirim Yoxdur")</f>
        <v>Endirim Yoxdur</v>
      </c>
    </row>
    <row r="9766" spans="3:5" x14ac:dyDescent="0.25">
      <c r="C9766" s="26" t="str">
        <f>IF(Orders!U9766&gt;500,"Yüksək Satış","Aşağı Satış")</f>
        <v>Aşağı Satış</v>
      </c>
      <c r="D9766" s="26" t="str">
        <f>IF(Orders!U9766&gt;500,IF(Orders!E9766="First Class",IF(Orders!W9766=0,"VIP","Special"),"Formal"),"Normal")</f>
        <v>Normal</v>
      </c>
      <c r="E9766" s="26" cm="1">
        <f t="array" ref="E9766">_xlfn.IFS(Orders!W9766=0,"Endirim Yoxdur",SUMIFS(Orders!$V:$V,Orders!$T:$T,Orders!T9766)&gt;10,ROUND(Orders!W9766*1.15,2),SUMIFS(Orders!$V:$V,Orders!$T:$T,Orders!T9766)&lt;=10,"Endirim Yoxdur")</f>
        <v>0.23</v>
      </c>
    </row>
    <row r="9767" spans="3:5" x14ac:dyDescent="0.25">
      <c r="C9767" s="26" t="str">
        <f>IF(Orders!U9767&gt;500,"Yüksək Satış","Aşağı Satış")</f>
        <v>Aşağı Satış</v>
      </c>
      <c r="D9767" s="26" t="str">
        <f>IF(Orders!U9767&gt;500,IF(Orders!E9767="First Class",IF(Orders!W9767=0,"VIP","Special"),"Formal"),"Normal")</f>
        <v>Normal</v>
      </c>
      <c r="E9767" s="26" t="str" cm="1">
        <f t="array" ref="E9767">_xlfn.IFS(Orders!W9767=0,"Endirim Yoxdur",SUMIFS(Orders!$V:$V,Orders!$T:$T,Orders!T9767)&gt;10,ROUND(Orders!W9767*1.15,2),SUMIFS(Orders!$V:$V,Orders!$T:$T,Orders!T9767)&lt;=10,"Endirim Yoxdur")</f>
        <v>Endirim Yoxdur</v>
      </c>
    </row>
    <row r="9768" spans="3:5" x14ac:dyDescent="0.25">
      <c r="C9768" s="26" t="str">
        <f>IF(Orders!U9768&gt;500,"Yüksək Satış","Aşağı Satış")</f>
        <v>Aşağı Satış</v>
      </c>
      <c r="D9768" s="26" t="str">
        <f>IF(Orders!U9768&gt;500,IF(Orders!E9768="First Class",IF(Orders!W9768=0,"VIP","Special"),"Formal"),"Normal")</f>
        <v>Normal</v>
      </c>
      <c r="E9768" s="26" cm="1">
        <f t="array" ref="E9768">_xlfn.IFS(Orders!W9768=0,"Endirim Yoxdur",SUMIFS(Orders!$V:$V,Orders!$T:$T,Orders!T9768)&gt;10,ROUND(Orders!W9768*1.15,2),SUMIFS(Orders!$V:$V,Orders!$T:$T,Orders!T9768)&lt;=10,"Endirim Yoxdur")</f>
        <v>0.23</v>
      </c>
    </row>
    <row r="9769" spans="3:5" x14ac:dyDescent="0.25">
      <c r="C9769" s="26" t="str">
        <f>IF(Orders!U9769&gt;500,"Yüksək Satış","Aşağı Satış")</f>
        <v>Aşağı Satış</v>
      </c>
      <c r="D9769" s="26" t="str">
        <f>IF(Orders!U9769&gt;500,IF(Orders!E9769="First Class",IF(Orders!W9769=0,"VIP","Special"),"Formal"),"Normal")</f>
        <v>Normal</v>
      </c>
      <c r="E9769" s="26" cm="1">
        <f t="array" ref="E9769">_xlfn.IFS(Orders!W9769=0,"Endirim Yoxdur",SUMIFS(Orders!$V:$V,Orders!$T:$T,Orders!T9769)&gt;10,ROUND(Orders!W9769*1.15,2),SUMIFS(Orders!$V:$V,Orders!$T:$T,Orders!T9769)&lt;=10,"Endirim Yoxdur")</f>
        <v>0.23</v>
      </c>
    </row>
    <row r="9770" spans="3:5" x14ac:dyDescent="0.25">
      <c r="C9770" s="26" t="str">
        <f>IF(Orders!U9770&gt;500,"Yüksək Satış","Aşağı Satış")</f>
        <v>Aşağı Satış</v>
      </c>
      <c r="D9770" s="26" t="str">
        <f>IF(Orders!U9770&gt;500,IF(Orders!E9770="First Class",IF(Orders!W9770=0,"VIP","Special"),"Formal"),"Normal")</f>
        <v>Normal</v>
      </c>
      <c r="E9770" s="26" cm="1">
        <f t="array" ref="E9770">_xlfn.IFS(Orders!W9770=0,"Endirim Yoxdur",SUMIFS(Orders!$V:$V,Orders!$T:$T,Orders!T9770)&gt;10,ROUND(Orders!W9770*1.15,2),SUMIFS(Orders!$V:$V,Orders!$T:$T,Orders!T9770)&lt;=10,"Endirim Yoxdur")</f>
        <v>0.81</v>
      </c>
    </row>
    <row r="9771" spans="3:5" x14ac:dyDescent="0.25">
      <c r="C9771" s="26" t="str">
        <f>IF(Orders!U9771&gt;500,"Yüksək Satış","Aşağı Satış")</f>
        <v>Aşağı Satış</v>
      </c>
      <c r="D9771" s="26" t="str">
        <f>IF(Orders!U9771&gt;500,IF(Orders!E9771="First Class",IF(Orders!W9771=0,"VIP","Special"),"Formal"),"Normal")</f>
        <v>Normal</v>
      </c>
      <c r="E9771" s="26" cm="1">
        <f t="array" ref="E9771">_xlfn.IFS(Orders!W9771=0,"Endirim Yoxdur",SUMIFS(Orders!$V:$V,Orders!$T:$T,Orders!T9771)&gt;10,ROUND(Orders!W9771*1.15,2),SUMIFS(Orders!$V:$V,Orders!$T:$T,Orders!T9771)&lt;=10,"Endirim Yoxdur")</f>
        <v>0.81</v>
      </c>
    </row>
    <row r="9772" spans="3:5" x14ac:dyDescent="0.25">
      <c r="C9772" s="26" t="str">
        <f>IF(Orders!U9772&gt;500,"Yüksək Satış","Aşağı Satış")</f>
        <v>Yüksək Satış</v>
      </c>
      <c r="D9772" s="26" t="str">
        <f>IF(Orders!U9772&gt;500,IF(Orders!E9772="First Class",IF(Orders!W9772=0,"VIP","Special"),"Formal"),"Normal")</f>
        <v>Formal</v>
      </c>
      <c r="E9772" s="26" cm="1">
        <f t="array" ref="E9772">_xlfn.IFS(Orders!W9772=0,"Endirim Yoxdur",SUMIFS(Orders!$V:$V,Orders!$T:$T,Orders!T9772)&gt;10,ROUND(Orders!W9772*1.15,2),SUMIFS(Orders!$V:$V,Orders!$T:$T,Orders!T9772)&lt;=10,"Endirim Yoxdur")</f>
        <v>0.81</v>
      </c>
    </row>
    <row r="9773" spans="3:5" x14ac:dyDescent="0.25">
      <c r="C9773" s="26" t="str">
        <f>IF(Orders!U9773&gt;500,"Yüksək Satış","Aşağı Satış")</f>
        <v>Aşağı Satış</v>
      </c>
      <c r="D9773" s="26" t="str">
        <f>IF(Orders!U9773&gt;500,IF(Orders!E9773="First Class",IF(Orders!W9773=0,"VIP","Special"),"Formal"),"Normal")</f>
        <v>Normal</v>
      </c>
      <c r="E9773" s="26" cm="1">
        <f t="array" ref="E9773">_xlfn.IFS(Orders!W9773=0,"Endirim Yoxdur",SUMIFS(Orders!$V:$V,Orders!$T:$T,Orders!T9773)&gt;10,ROUND(Orders!W9773*1.15,2),SUMIFS(Orders!$V:$V,Orders!$T:$T,Orders!T9773)&lt;=10,"Endirim Yoxdur")</f>
        <v>0.81</v>
      </c>
    </row>
    <row r="9774" spans="3:5" x14ac:dyDescent="0.25">
      <c r="C9774" s="26" t="str">
        <f>IF(Orders!U9774&gt;500,"Yüksək Satış","Aşağı Satış")</f>
        <v>Aşağı Satış</v>
      </c>
      <c r="D9774" s="26" t="str">
        <f>IF(Orders!U9774&gt;500,IF(Orders!E9774="First Class",IF(Orders!W9774=0,"VIP","Special"),"Formal"),"Normal")</f>
        <v>Normal</v>
      </c>
      <c r="E9774" s="26" cm="1">
        <f t="array" ref="E9774">_xlfn.IFS(Orders!W9774=0,"Endirim Yoxdur",SUMIFS(Orders!$V:$V,Orders!$T:$T,Orders!T9774)&gt;10,ROUND(Orders!W9774*1.15,2),SUMIFS(Orders!$V:$V,Orders!$T:$T,Orders!T9774)&lt;=10,"Endirim Yoxdur")</f>
        <v>0.23</v>
      </c>
    </row>
    <row r="9775" spans="3:5" x14ac:dyDescent="0.25">
      <c r="C9775" s="26" t="str">
        <f>IF(Orders!U9775&gt;500,"Yüksək Satış","Aşağı Satış")</f>
        <v>Aşağı Satış</v>
      </c>
      <c r="D9775" s="26" t="str">
        <f>IF(Orders!U9775&gt;500,IF(Orders!E9775="First Class",IF(Orders!W9775=0,"VIP","Special"),"Formal"),"Normal")</f>
        <v>Normal</v>
      </c>
      <c r="E9775" s="26" t="str" cm="1">
        <f t="array" ref="E9775">_xlfn.IFS(Orders!W9775=0,"Endirim Yoxdur",SUMIFS(Orders!$V:$V,Orders!$T:$T,Orders!T9775)&gt;10,ROUND(Orders!W9775*1.15,2),SUMIFS(Orders!$V:$V,Orders!$T:$T,Orders!T9775)&lt;=10,"Endirim Yoxdur")</f>
        <v>Endirim Yoxdur</v>
      </c>
    </row>
    <row r="9776" spans="3:5" x14ac:dyDescent="0.25">
      <c r="C9776" s="26" t="str">
        <f>IF(Orders!U9776&gt;500,"Yüksək Satış","Aşağı Satış")</f>
        <v>Aşağı Satış</v>
      </c>
      <c r="D9776" s="26" t="str">
        <f>IF(Orders!U9776&gt;500,IF(Orders!E9776="First Class",IF(Orders!W9776=0,"VIP","Special"),"Formal"),"Normal")</f>
        <v>Normal</v>
      </c>
      <c r="E9776" s="26" t="str" cm="1">
        <f t="array" ref="E9776">_xlfn.IFS(Orders!W9776=0,"Endirim Yoxdur",SUMIFS(Orders!$V:$V,Orders!$T:$T,Orders!T9776)&gt;10,ROUND(Orders!W9776*1.15,2),SUMIFS(Orders!$V:$V,Orders!$T:$T,Orders!T9776)&lt;=10,"Endirim Yoxdur")</f>
        <v>Endirim Yoxdur</v>
      </c>
    </row>
    <row r="9777" spans="3:5" x14ac:dyDescent="0.25">
      <c r="C9777" s="26" t="str">
        <f>IF(Orders!U9777&gt;500,"Yüksək Satış","Aşağı Satış")</f>
        <v>Aşağı Satış</v>
      </c>
      <c r="D9777" s="26" t="str">
        <f>IF(Orders!U9777&gt;500,IF(Orders!E9777="First Class",IF(Orders!W9777=0,"VIP","Special"),"Formal"),"Normal")</f>
        <v>Normal</v>
      </c>
      <c r="E9777" s="26" t="str" cm="1">
        <f t="array" ref="E9777">_xlfn.IFS(Orders!W9777=0,"Endirim Yoxdur",SUMIFS(Orders!$V:$V,Orders!$T:$T,Orders!T9777)&gt;10,ROUND(Orders!W9777*1.15,2),SUMIFS(Orders!$V:$V,Orders!$T:$T,Orders!T9777)&lt;=10,"Endirim Yoxdur")</f>
        <v>Endirim Yoxdur</v>
      </c>
    </row>
    <row r="9778" spans="3:5" x14ac:dyDescent="0.25">
      <c r="C9778" s="26" t="str">
        <f>IF(Orders!U9778&gt;500,"Yüksək Satış","Aşağı Satış")</f>
        <v>Aşağı Satış</v>
      </c>
      <c r="D9778" s="26" t="str">
        <f>IF(Orders!U9778&gt;500,IF(Orders!E9778="First Class",IF(Orders!W9778=0,"VIP","Special"),"Formal"),"Normal")</f>
        <v>Normal</v>
      </c>
      <c r="E9778" s="26" cm="1">
        <f t="array" ref="E9778">_xlfn.IFS(Orders!W9778=0,"Endirim Yoxdur",SUMIFS(Orders!$V:$V,Orders!$T:$T,Orders!T9778)&gt;10,ROUND(Orders!W9778*1.15,2),SUMIFS(Orders!$V:$V,Orders!$T:$T,Orders!T9778)&lt;=10,"Endirim Yoxdur")</f>
        <v>0.23</v>
      </c>
    </row>
    <row r="9779" spans="3:5" x14ac:dyDescent="0.25">
      <c r="C9779" s="26" t="str">
        <f>IF(Orders!U9779&gt;500,"Yüksək Satış","Aşağı Satış")</f>
        <v>Yüksək Satış</v>
      </c>
      <c r="D9779" s="26" t="str">
        <f>IF(Orders!U9779&gt;500,IF(Orders!E9779="First Class",IF(Orders!W9779=0,"VIP","Special"),"Formal"),"Normal")</f>
        <v>VIP</v>
      </c>
      <c r="E9779" s="26" t="str" cm="1">
        <f t="array" ref="E9779">_xlfn.IFS(Orders!W9779=0,"Endirim Yoxdur",SUMIFS(Orders!$V:$V,Orders!$T:$T,Orders!T9779)&gt;10,ROUND(Orders!W9779*1.15,2),SUMIFS(Orders!$V:$V,Orders!$T:$T,Orders!T9779)&lt;=10,"Endirim Yoxdur")</f>
        <v>Endirim Yoxdur</v>
      </c>
    </row>
    <row r="9780" spans="3:5" x14ac:dyDescent="0.25">
      <c r="C9780" s="26" t="str">
        <f>IF(Orders!U9780&gt;500,"Yüksək Satış","Aşağı Satış")</f>
        <v>Aşağı Satış</v>
      </c>
      <c r="D9780" s="26" t="str">
        <f>IF(Orders!U9780&gt;500,IF(Orders!E9780="First Class",IF(Orders!W9780=0,"VIP","Special"),"Formal"),"Normal")</f>
        <v>Normal</v>
      </c>
      <c r="E9780" s="26" t="str" cm="1">
        <f t="array" ref="E9780">_xlfn.IFS(Orders!W9780=0,"Endirim Yoxdur",SUMIFS(Orders!$V:$V,Orders!$T:$T,Orders!T9780)&gt;10,ROUND(Orders!W9780*1.15,2),SUMIFS(Orders!$V:$V,Orders!$T:$T,Orders!T9780)&lt;=10,"Endirim Yoxdur")</f>
        <v>Endirim Yoxdur</v>
      </c>
    </row>
    <row r="9781" spans="3:5" x14ac:dyDescent="0.25">
      <c r="C9781" s="26" t="str">
        <f>IF(Orders!U9781&gt;500,"Yüksək Satış","Aşağı Satış")</f>
        <v>Aşağı Satış</v>
      </c>
      <c r="D9781" s="26" t="str">
        <f>IF(Orders!U9781&gt;500,IF(Orders!E9781="First Class",IF(Orders!W9781=0,"VIP","Special"),"Formal"),"Normal")</f>
        <v>Normal</v>
      </c>
      <c r="E9781" s="26" cm="1">
        <f t="array" ref="E9781">_xlfn.IFS(Orders!W9781=0,"Endirim Yoxdur",SUMIFS(Orders!$V:$V,Orders!$T:$T,Orders!T9781)&gt;10,ROUND(Orders!W9781*1.15,2),SUMIFS(Orders!$V:$V,Orders!$T:$T,Orders!T9781)&lt;=10,"Endirim Yoxdur")</f>
        <v>0.23</v>
      </c>
    </row>
    <row r="9782" spans="3:5" x14ac:dyDescent="0.25">
      <c r="C9782" s="26" t="str">
        <f>IF(Orders!U9782&gt;500,"Yüksək Satış","Aşağı Satış")</f>
        <v>Aşağı Satış</v>
      </c>
      <c r="D9782" s="26" t="str">
        <f>IF(Orders!U9782&gt;500,IF(Orders!E9782="First Class",IF(Orders!W9782=0,"VIP","Special"),"Formal"),"Normal")</f>
        <v>Normal</v>
      </c>
      <c r="E9782" s="26" cm="1">
        <f t="array" ref="E9782">_xlfn.IFS(Orders!W9782=0,"Endirim Yoxdur",SUMIFS(Orders!$V:$V,Orders!$T:$T,Orders!T9782)&gt;10,ROUND(Orders!W9782*1.15,2),SUMIFS(Orders!$V:$V,Orders!$T:$T,Orders!T9782)&lt;=10,"Endirim Yoxdur")</f>
        <v>0.23</v>
      </c>
    </row>
    <row r="9783" spans="3:5" x14ac:dyDescent="0.25">
      <c r="C9783" s="26" t="str">
        <f>IF(Orders!U9783&gt;500,"Yüksək Satış","Aşağı Satış")</f>
        <v>Yüksək Satış</v>
      </c>
      <c r="D9783" s="26" t="str">
        <f>IF(Orders!U9783&gt;500,IF(Orders!E9783="First Class",IF(Orders!W9783=0,"VIP","Special"),"Formal"),"Normal")</f>
        <v>Formal</v>
      </c>
      <c r="E9783" s="26" t="str" cm="1">
        <f t="array" ref="E9783">_xlfn.IFS(Orders!W9783=0,"Endirim Yoxdur",SUMIFS(Orders!$V:$V,Orders!$T:$T,Orders!T9783)&gt;10,ROUND(Orders!W9783*1.15,2),SUMIFS(Orders!$V:$V,Orders!$T:$T,Orders!T9783)&lt;=10,"Endirim Yoxdur")</f>
        <v>Endirim Yoxdur</v>
      </c>
    </row>
    <row r="9784" spans="3:5" x14ac:dyDescent="0.25">
      <c r="C9784" s="26" t="str">
        <f>IF(Orders!U9784&gt;500,"Yüksək Satış","Aşağı Satış")</f>
        <v>Yüksək Satış</v>
      </c>
      <c r="D9784" s="26" t="str">
        <f>IF(Orders!U9784&gt;500,IF(Orders!E9784="First Class",IF(Orders!W9784=0,"VIP","Special"),"Formal"),"Normal")</f>
        <v>Formal</v>
      </c>
      <c r="E9784" s="26" t="str" cm="1">
        <f t="array" ref="E9784">_xlfn.IFS(Orders!W9784=0,"Endirim Yoxdur",SUMIFS(Orders!$V:$V,Orders!$T:$T,Orders!T9784)&gt;10,ROUND(Orders!W9784*1.15,2),SUMIFS(Orders!$V:$V,Orders!$T:$T,Orders!T9784)&lt;=10,"Endirim Yoxdur")</f>
        <v>Endirim Yoxdur</v>
      </c>
    </row>
    <row r="9785" spans="3:5" x14ac:dyDescent="0.25">
      <c r="C9785" s="26" t="str">
        <f>IF(Orders!U9785&gt;500,"Yüksək Satış","Aşağı Satış")</f>
        <v>Aşağı Satış</v>
      </c>
      <c r="D9785" s="26" t="str">
        <f>IF(Orders!U9785&gt;500,IF(Orders!E9785="First Class",IF(Orders!W9785=0,"VIP","Special"),"Formal"),"Normal")</f>
        <v>Normal</v>
      </c>
      <c r="E9785" s="26" t="str" cm="1">
        <f t="array" ref="E9785">_xlfn.IFS(Orders!W9785=0,"Endirim Yoxdur",SUMIFS(Orders!$V:$V,Orders!$T:$T,Orders!T9785)&gt;10,ROUND(Orders!W9785*1.15,2),SUMIFS(Orders!$V:$V,Orders!$T:$T,Orders!T9785)&lt;=10,"Endirim Yoxdur")</f>
        <v>Endirim Yoxdur</v>
      </c>
    </row>
    <row r="9786" spans="3:5" x14ac:dyDescent="0.25">
      <c r="C9786" s="26" t="str">
        <f>IF(Orders!U9786&gt;500,"Yüksək Satış","Aşağı Satış")</f>
        <v>Aşağı Satış</v>
      </c>
      <c r="D9786" s="26" t="str">
        <f>IF(Orders!U9786&gt;500,IF(Orders!E9786="First Class",IF(Orders!W9786=0,"VIP","Special"),"Formal"),"Normal")</f>
        <v>Normal</v>
      </c>
      <c r="E9786" s="26" cm="1">
        <f t="array" ref="E9786">_xlfn.IFS(Orders!W9786=0,"Endirim Yoxdur",SUMIFS(Orders!$V:$V,Orders!$T:$T,Orders!T9786)&gt;10,ROUND(Orders!W9786*1.15,2),SUMIFS(Orders!$V:$V,Orders!$T:$T,Orders!T9786)&lt;=10,"Endirim Yoxdur")</f>
        <v>0.23</v>
      </c>
    </row>
    <row r="9787" spans="3:5" x14ac:dyDescent="0.25">
      <c r="C9787" s="26" t="str">
        <f>IF(Orders!U9787&gt;500,"Yüksək Satış","Aşağı Satış")</f>
        <v>Yüksək Satış</v>
      </c>
      <c r="D9787" s="26" t="str">
        <f>IF(Orders!U9787&gt;500,IF(Orders!E9787="First Class",IF(Orders!W9787=0,"VIP","Special"),"Formal"),"Normal")</f>
        <v>VIP</v>
      </c>
      <c r="E9787" s="26" t="str" cm="1">
        <f t="array" ref="E9787">_xlfn.IFS(Orders!W9787=0,"Endirim Yoxdur",SUMIFS(Orders!$V:$V,Orders!$T:$T,Orders!T9787)&gt;10,ROUND(Orders!W9787*1.15,2),SUMIFS(Orders!$V:$V,Orders!$T:$T,Orders!T9787)&lt;=10,"Endirim Yoxdur")</f>
        <v>Endirim Yoxdur</v>
      </c>
    </row>
    <row r="9788" spans="3:5" x14ac:dyDescent="0.25">
      <c r="C9788" s="26" t="str">
        <f>IF(Orders!U9788&gt;500,"Yüksək Satış","Aşağı Satış")</f>
        <v>Aşağı Satış</v>
      </c>
      <c r="D9788" s="26" t="str">
        <f>IF(Orders!U9788&gt;500,IF(Orders!E9788="First Class",IF(Orders!W9788=0,"VIP","Special"),"Formal"),"Normal")</f>
        <v>Normal</v>
      </c>
      <c r="E9788" s="26" cm="1">
        <f t="array" ref="E9788">_xlfn.IFS(Orders!W9788=0,"Endirim Yoxdur",SUMIFS(Orders!$V:$V,Orders!$T:$T,Orders!T9788)&gt;10,ROUND(Orders!W9788*1.15,2),SUMIFS(Orders!$V:$V,Orders!$T:$T,Orders!T9788)&lt;=10,"Endirim Yoxdur")</f>
        <v>0.69</v>
      </c>
    </row>
    <row r="9789" spans="3:5" x14ac:dyDescent="0.25">
      <c r="C9789" s="26" t="str">
        <f>IF(Orders!U9789&gt;500,"Yüksək Satış","Aşağı Satış")</f>
        <v>Aşağı Satış</v>
      </c>
      <c r="D9789" s="26" t="str">
        <f>IF(Orders!U9789&gt;500,IF(Orders!E9789="First Class",IF(Orders!W9789=0,"VIP","Special"),"Formal"),"Normal")</f>
        <v>Normal</v>
      </c>
      <c r="E9789" s="26" cm="1">
        <f t="array" ref="E9789">_xlfn.IFS(Orders!W9789=0,"Endirim Yoxdur",SUMIFS(Orders!$V:$V,Orders!$T:$T,Orders!T9789)&gt;10,ROUND(Orders!W9789*1.15,2),SUMIFS(Orders!$V:$V,Orders!$T:$T,Orders!T9789)&lt;=10,"Endirim Yoxdur")</f>
        <v>0.69</v>
      </c>
    </row>
    <row r="9790" spans="3:5" x14ac:dyDescent="0.25">
      <c r="C9790" s="26" t="str">
        <f>IF(Orders!U9790&gt;500,"Yüksək Satış","Aşağı Satış")</f>
        <v>Aşağı Satış</v>
      </c>
      <c r="D9790" s="26" t="str">
        <f>IF(Orders!U9790&gt;500,IF(Orders!E9790="First Class",IF(Orders!W9790=0,"VIP","Special"),"Formal"),"Normal")</f>
        <v>Normal</v>
      </c>
      <c r="E9790" s="26" cm="1">
        <f t="array" ref="E9790">_xlfn.IFS(Orders!W9790=0,"Endirim Yoxdur",SUMIFS(Orders!$V:$V,Orders!$T:$T,Orders!T9790)&gt;10,ROUND(Orders!W9790*1.15,2),SUMIFS(Orders!$V:$V,Orders!$T:$T,Orders!T9790)&lt;=10,"Endirim Yoxdur")</f>
        <v>0.23</v>
      </c>
    </row>
    <row r="9791" spans="3:5" x14ac:dyDescent="0.25">
      <c r="C9791" s="26" t="str">
        <f>IF(Orders!U9791&gt;500,"Yüksək Satış","Aşağı Satış")</f>
        <v>Aşağı Satış</v>
      </c>
      <c r="D9791" s="26" t="str">
        <f>IF(Orders!U9791&gt;500,IF(Orders!E9791="First Class",IF(Orders!W9791=0,"VIP","Special"),"Formal"),"Normal")</f>
        <v>Normal</v>
      </c>
      <c r="E9791" s="26" t="str" cm="1">
        <f t="array" ref="E9791">_xlfn.IFS(Orders!W9791=0,"Endirim Yoxdur",SUMIFS(Orders!$V:$V,Orders!$T:$T,Orders!T9791)&gt;10,ROUND(Orders!W9791*1.15,2),SUMIFS(Orders!$V:$V,Orders!$T:$T,Orders!T9791)&lt;=10,"Endirim Yoxdur")</f>
        <v>Endirim Yoxdur</v>
      </c>
    </row>
    <row r="9792" spans="3:5" x14ac:dyDescent="0.25">
      <c r="C9792" s="26" t="str">
        <f>IF(Orders!U9792&gt;500,"Yüksək Satış","Aşağı Satış")</f>
        <v>Aşağı Satış</v>
      </c>
      <c r="D9792" s="26" t="str">
        <f>IF(Orders!U9792&gt;500,IF(Orders!E9792="First Class",IF(Orders!W9792=0,"VIP","Special"),"Formal"),"Normal")</f>
        <v>Normal</v>
      </c>
      <c r="E9792" s="26" cm="1">
        <f t="array" ref="E9792">_xlfn.IFS(Orders!W9792=0,"Endirim Yoxdur",SUMIFS(Orders!$V:$V,Orders!$T:$T,Orders!T9792)&gt;10,ROUND(Orders!W9792*1.15,2),SUMIFS(Orders!$V:$V,Orders!$T:$T,Orders!T9792)&lt;=10,"Endirim Yoxdur")</f>
        <v>0.23</v>
      </c>
    </row>
    <row r="9793" spans="3:5" x14ac:dyDescent="0.25">
      <c r="C9793" s="26" t="str">
        <f>IF(Orders!U9793&gt;500,"Yüksək Satış","Aşağı Satış")</f>
        <v>Aşağı Satış</v>
      </c>
      <c r="D9793" s="26" t="str">
        <f>IF(Orders!U9793&gt;500,IF(Orders!E9793="First Class",IF(Orders!W9793=0,"VIP","Special"),"Formal"),"Normal")</f>
        <v>Normal</v>
      </c>
      <c r="E9793" s="26" cm="1">
        <f t="array" ref="E9793">_xlfn.IFS(Orders!W9793=0,"Endirim Yoxdur",SUMIFS(Orders!$V:$V,Orders!$T:$T,Orders!T9793)&gt;10,ROUND(Orders!W9793*1.15,2),SUMIFS(Orders!$V:$V,Orders!$T:$T,Orders!T9793)&lt;=10,"Endirim Yoxdur")</f>
        <v>0.23</v>
      </c>
    </row>
    <row r="9794" spans="3:5" x14ac:dyDescent="0.25">
      <c r="C9794" s="26" t="str">
        <f>IF(Orders!U9794&gt;500,"Yüksək Satış","Aşağı Satış")</f>
        <v>Aşağı Satış</v>
      </c>
      <c r="D9794" s="26" t="str">
        <f>IF(Orders!U9794&gt;500,IF(Orders!E9794="First Class",IF(Orders!W9794=0,"VIP","Special"),"Formal"),"Normal")</f>
        <v>Normal</v>
      </c>
      <c r="E9794" s="26" cm="1">
        <f t="array" ref="E9794">_xlfn.IFS(Orders!W9794=0,"Endirim Yoxdur",SUMIFS(Orders!$V:$V,Orders!$T:$T,Orders!T9794)&gt;10,ROUND(Orders!W9794*1.15,2),SUMIFS(Orders!$V:$V,Orders!$T:$T,Orders!T9794)&lt;=10,"Endirim Yoxdur")</f>
        <v>0.23</v>
      </c>
    </row>
    <row r="9795" spans="3:5" x14ac:dyDescent="0.25">
      <c r="C9795" s="26" t="str">
        <f>IF(Orders!U9795&gt;500,"Yüksək Satış","Aşağı Satış")</f>
        <v>Yüksək Satış</v>
      </c>
      <c r="D9795" s="26" t="str">
        <f>IF(Orders!U9795&gt;500,IF(Orders!E9795="First Class",IF(Orders!W9795=0,"VIP","Special"),"Formal"),"Normal")</f>
        <v>Formal</v>
      </c>
      <c r="E9795" s="26" t="str" cm="1">
        <f t="array" ref="E9795">_xlfn.IFS(Orders!W9795=0,"Endirim Yoxdur",SUMIFS(Orders!$V:$V,Orders!$T:$T,Orders!T9795)&gt;10,ROUND(Orders!W9795*1.15,2),SUMIFS(Orders!$V:$V,Orders!$T:$T,Orders!T9795)&lt;=10,"Endirim Yoxdur")</f>
        <v>Endirim Yoxdur</v>
      </c>
    </row>
    <row r="9796" spans="3:5" x14ac:dyDescent="0.25">
      <c r="C9796" s="26" t="str">
        <f>IF(Orders!U9796&gt;500,"Yüksək Satış","Aşağı Satış")</f>
        <v>Aşağı Satış</v>
      </c>
      <c r="D9796" s="26" t="str">
        <f>IF(Orders!U9796&gt;500,IF(Orders!E9796="First Class",IF(Orders!W9796=0,"VIP","Special"),"Formal"),"Normal")</f>
        <v>Normal</v>
      </c>
      <c r="E9796" s="26" cm="1">
        <f t="array" ref="E9796">_xlfn.IFS(Orders!W9796=0,"Endirim Yoxdur",SUMIFS(Orders!$V:$V,Orders!$T:$T,Orders!T9796)&gt;10,ROUND(Orders!W9796*1.15,2),SUMIFS(Orders!$V:$V,Orders!$T:$T,Orders!T9796)&lt;=10,"Endirim Yoxdur")</f>
        <v>0.23</v>
      </c>
    </row>
    <row r="9797" spans="3:5" x14ac:dyDescent="0.25">
      <c r="C9797" s="26" t="str">
        <f>IF(Orders!U9797&gt;500,"Yüksək Satış","Aşağı Satış")</f>
        <v>Aşağı Satış</v>
      </c>
      <c r="D9797" s="26" t="str">
        <f>IF(Orders!U9797&gt;500,IF(Orders!E9797="First Class",IF(Orders!W9797=0,"VIP","Special"),"Formal"),"Normal")</f>
        <v>Normal</v>
      </c>
      <c r="E9797" s="26" cm="1">
        <f t="array" ref="E9797">_xlfn.IFS(Orders!W9797=0,"Endirim Yoxdur",SUMIFS(Orders!$V:$V,Orders!$T:$T,Orders!T9797)&gt;10,ROUND(Orders!W9797*1.15,2),SUMIFS(Orders!$V:$V,Orders!$T:$T,Orders!T9797)&lt;=10,"Endirim Yoxdur")</f>
        <v>0.23</v>
      </c>
    </row>
    <row r="9798" spans="3:5" x14ac:dyDescent="0.25">
      <c r="C9798" s="26" t="str">
        <f>IF(Orders!U9798&gt;500,"Yüksək Satış","Aşağı Satış")</f>
        <v>Aşağı Satış</v>
      </c>
      <c r="D9798" s="26" t="str">
        <f>IF(Orders!U9798&gt;500,IF(Orders!E9798="First Class",IF(Orders!W9798=0,"VIP","Special"),"Formal"),"Normal")</f>
        <v>Normal</v>
      </c>
      <c r="E9798" s="26" cm="1">
        <f t="array" ref="E9798">_xlfn.IFS(Orders!W9798=0,"Endirim Yoxdur",SUMIFS(Orders!$V:$V,Orders!$T:$T,Orders!T9798)&gt;10,ROUND(Orders!W9798*1.15,2),SUMIFS(Orders!$V:$V,Orders!$T:$T,Orders!T9798)&lt;=10,"Endirim Yoxdur")</f>
        <v>0.23</v>
      </c>
    </row>
    <row r="9799" spans="3:5" x14ac:dyDescent="0.25">
      <c r="C9799" s="26" t="str">
        <f>IF(Orders!U9799&gt;500,"Yüksək Satış","Aşağı Satış")</f>
        <v>Aşağı Satış</v>
      </c>
      <c r="D9799" s="26" t="str">
        <f>IF(Orders!U9799&gt;500,IF(Orders!E9799="First Class",IF(Orders!W9799=0,"VIP","Special"),"Formal"),"Normal")</f>
        <v>Normal</v>
      </c>
      <c r="E9799" s="26" cm="1">
        <f t="array" ref="E9799">_xlfn.IFS(Orders!W9799=0,"Endirim Yoxdur",SUMIFS(Orders!$V:$V,Orders!$T:$T,Orders!T9799)&gt;10,ROUND(Orders!W9799*1.15,2),SUMIFS(Orders!$V:$V,Orders!$T:$T,Orders!T9799)&lt;=10,"Endirim Yoxdur")</f>
        <v>0.23</v>
      </c>
    </row>
    <row r="9800" spans="3:5" x14ac:dyDescent="0.25">
      <c r="C9800" s="26" t="str">
        <f>IF(Orders!U9800&gt;500,"Yüksək Satış","Aşağı Satış")</f>
        <v>Aşağı Satış</v>
      </c>
      <c r="D9800" s="26" t="str">
        <f>IF(Orders!U9800&gt;500,IF(Orders!E9800="First Class",IF(Orders!W9800=0,"VIP","Special"),"Formal"),"Normal")</f>
        <v>Normal</v>
      </c>
      <c r="E9800" s="26" cm="1">
        <f t="array" ref="E9800">_xlfn.IFS(Orders!W9800=0,"Endirim Yoxdur",SUMIFS(Orders!$V:$V,Orders!$T:$T,Orders!T9800)&gt;10,ROUND(Orders!W9800*1.15,2),SUMIFS(Orders!$V:$V,Orders!$T:$T,Orders!T9800)&lt;=10,"Endirim Yoxdur")</f>
        <v>0.81</v>
      </c>
    </row>
    <row r="9801" spans="3:5" x14ac:dyDescent="0.25">
      <c r="C9801" s="26" t="str">
        <f>IF(Orders!U9801&gt;500,"Yüksək Satış","Aşağı Satış")</f>
        <v>Aşağı Satış</v>
      </c>
      <c r="D9801" s="26" t="str">
        <f>IF(Orders!U9801&gt;500,IF(Orders!E9801="First Class",IF(Orders!W9801=0,"VIP","Special"),"Formal"),"Normal")</f>
        <v>Normal</v>
      </c>
      <c r="E9801" s="26" t="str" cm="1">
        <f t="array" ref="E9801">_xlfn.IFS(Orders!W9801=0,"Endirim Yoxdur",SUMIFS(Orders!$V:$V,Orders!$T:$T,Orders!T9801)&gt;10,ROUND(Orders!W9801*1.15,2),SUMIFS(Orders!$V:$V,Orders!$T:$T,Orders!T9801)&lt;=10,"Endirim Yoxdur")</f>
        <v>Endirim Yoxdur</v>
      </c>
    </row>
    <row r="9802" spans="3:5" x14ac:dyDescent="0.25">
      <c r="C9802" s="26" t="str">
        <f>IF(Orders!U9802&gt;500,"Yüksək Satış","Aşağı Satış")</f>
        <v>Aşağı Satış</v>
      </c>
      <c r="D9802" s="26" t="str">
        <f>IF(Orders!U9802&gt;500,IF(Orders!E9802="First Class",IF(Orders!W9802=0,"VIP","Special"),"Formal"),"Normal")</f>
        <v>Normal</v>
      </c>
      <c r="E9802" s="26" t="str" cm="1">
        <f t="array" ref="E9802">_xlfn.IFS(Orders!W9802=0,"Endirim Yoxdur",SUMIFS(Orders!$V:$V,Orders!$T:$T,Orders!T9802)&gt;10,ROUND(Orders!W9802*1.15,2),SUMIFS(Orders!$V:$V,Orders!$T:$T,Orders!T9802)&lt;=10,"Endirim Yoxdur")</f>
        <v>Endirim Yoxdur</v>
      </c>
    </row>
    <row r="9803" spans="3:5" x14ac:dyDescent="0.25">
      <c r="C9803" s="26" t="str">
        <f>IF(Orders!U9803&gt;500,"Yüksək Satış","Aşağı Satış")</f>
        <v>Aşağı Satış</v>
      </c>
      <c r="D9803" s="26" t="str">
        <f>IF(Orders!U9803&gt;500,IF(Orders!E9803="First Class",IF(Orders!W9803=0,"VIP","Special"),"Formal"),"Normal")</f>
        <v>Normal</v>
      </c>
      <c r="E9803" s="26" cm="1">
        <f t="array" ref="E9803">_xlfn.IFS(Orders!W9803=0,"Endirim Yoxdur",SUMIFS(Orders!$V:$V,Orders!$T:$T,Orders!T9803)&gt;10,ROUND(Orders!W9803*1.15,2),SUMIFS(Orders!$V:$V,Orders!$T:$T,Orders!T9803)&lt;=10,"Endirim Yoxdur")</f>
        <v>0.23</v>
      </c>
    </row>
    <row r="9804" spans="3:5" x14ac:dyDescent="0.25">
      <c r="C9804" s="26" t="str">
        <f>IF(Orders!U9804&gt;500,"Yüksək Satış","Aşağı Satış")</f>
        <v>Aşağı Satış</v>
      </c>
      <c r="D9804" s="26" t="str">
        <f>IF(Orders!U9804&gt;500,IF(Orders!E9804="First Class",IF(Orders!W9804=0,"VIP","Special"),"Formal"),"Normal")</f>
        <v>Normal</v>
      </c>
      <c r="E9804" s="26" cm="1">
        <f t="array" ref="E9804">_xlfn.IFS(Orders!W9804=0,"Endirim Yoxdur",SUMIFS(Orders!$V:$V,Orders!$T:$T,Orders!T9804)&gt;10,ROUND(Orders!W9804*1.15,2),SUMIFS(Orders!$V:$V,Orders!$T:$T,Orders!T9804)&lt;=10,"Endirim Yoxdur")</f>
        <v>0.23</v>
      </c>
    </row>
    <row r="9805" spans="3:5" x14ac:dyDescent="0.25">
      <c r="C9805" s="26" t="str">
        <f>IF(Orders!U9805&gt;500,"Yüksək Satış","Aşağı Satış")</f>
        <v>Aşağı Satış</v>
      </c>
      <c r="D9805" s="26" t="str">
        <f>IF(Orders!U9805&gt;500,IF(Orders!E9805="First Class",IF(Orders!W9805=0,"VIP","Special"),"Formal"),"Normal")</f>
        <v>Normal</v>
      </c>
      <c r="E9805" s="26" t="str" cm="1">
        <f t="array" ref="E9805">_xlfn.IFS(Orders!W9805=0,"Endirim Yoxdur",SUMIFS(Orders!$V:$V,Orders!$T:$T,Orders!T9805)&gt;10,ROUND(Orders!W9805*1.15,2),SUMIFS(Orders!$V:$V,Orders!$T:$T,Orders!T9805)&lt;=10,"Endirim Yoxdur")</f>
        <v>Endirim Yoxdur</v>
      </c>
    </row>
    <row r="9806" spans="3:5" x14ac:dyDescent="0.25">
      <c r="C9806" s="26" t="str">
        <f>IF(Orders!U9806&gt;500,"Yüksək Satış","Aşağı Satış")</f>
        <v>Aşağı Satış</v>
      </c>
      <c r="D9806" s="26" t="str">
        <f>IF(Orders!U9806&gt;500,IF(Orders!E9806="First Class",IF(Orders!W9806=0,"VIP","Special"),"Formal"),"Normal")</f>
        <v>Normal</v>
      </c>
      <c r="E9806" s="26" cm="1">
        <f t="array" ref="E9806">_xlfn.IFS(Orders!W9806=0,"Endirim Yoxdur",SUMIFS(Orders!$V:$V,Orders!$T:$T,Orders!T9806)&gt;10,ROUND(Orders!W9806*1.15,2),SUMIFS(Orders!$V:$V,Orders!$T:$T,Orders!T9806)&lt;=10,"Endirim Yoxdur")</f>
        <v>0.23</v>
      </c>
    </row>
    <row r="9807" spans="3:5" x14ac:dyDescent="0.25">
      <c r="C9807" s="26" t="str">
        <f>IF(Orders!U9807&gt;500,"Yüksək Satış","Aşağı Satış")</f>
        <v>Aşağı Satış</v>
      </c>
      <c r="D9807" s="26" t="str">
        <f>IF(Orders!U9807&gt;500,IF(Orders!E9807="First Class",IF(Orders!W9807=0,"VIP","Special"),"Formal"),"Normal")</f>
        <v>Normal</v>
      </c>
      <c r="E9807" s="26" cm="1">
        <f t="array" ref="E9807">_xlfn.IFS(Orders!W9807=0,"Endirim Yoxdur",SUMIFS(Orders!$V:$V,Orders!$T:$T,Orders!T9807)&gt;10,ROUND(Orders!W9807*1.15,2),SUMIFS(Orders!$V:$V,Orders!$T:$T,Orders!T9807)&lt;=10,"Endirim Yoxdur")</f>
        <v>0.23</v>
      </c>
    </row>
    <row r="9808" spans="3:5" x14ac:dyDescent="0.25">
      <c r="C9808" s="26" t="str">
        <f>IF(Orders!U9808&gt;500,"Yüksək Satış","Aşağı Satış")</f>
        <v>Aşağı Satış</v>
      </c>
      <c r="D9808" s="26" t="str">
        <f>IF(Orders!U9808&gt;500,IF(Orders!E9808="First Class",IF(Orders!W9808=0,"VIP","Special"),"Formal"),"Normal")</f>
        <v>Normal</v>
      </c>
      <c r="E9808" s="26" cm="1">
        <f t="array" ref="E9808">_xlfn.IFS(Orders!W9808=0,"Endirim Yoxdur",SUMIFS(Orders!$V:$V,Orders!$T:$T,Orders!T9808)&gt;10,ROUND(Orders!W9808*1.15,2),SUMIFS(Orders!$V:$V,Orders!$T:$T,Orders!T9808)&lt;=10,"Endirim Yoxdur")</f>
        <v>0.23</v>
      </c>
    </row>
    <row r="9809" spans="3:5" x14ac:dyDescent="0.25">
      <c r="C9809" s="26" t="str">
        <f>IF(Orders!U9809&gt;500,"Yüksək Satış","Aşağı Satış")</f>
        <v>Aşağı Satış</v>
      </c>
      <c r="D9809" s="26" t="str">
        <f>IF(Orders!U9809&gt;500,IF(Orders!E9809="First Class",IF(Orders!W9809=0,"VIP","Special"),"Formal"),"Normal")</f>
        <v>Normal</v>
      </c>
      <c r="E9809" s="26" cm="1">
        <f t="array" ref="E9809">_xlfn.IFS(Orders!W9809=0,"Endirim Yoxdur",SUMIFS(Orders!$V:$V,Orders!$T:$T,Orders!T9809)&gt;10,ROUND(Orders!W9809*1.15,2),SUMIFS(Orders!$V:$V,Orders!$T:$T,Orders!T9809)&lt;=10,"Endirim Yoxdur")</f>
        <v>0.23</v>
      </c>
    </row>
    <row r="9810" spans="3:5" x14ac:dyDescent="0.25">
      <c r="C9810" s="26" t="str">
        <f>IF(Orders!U9810&gt;500,"Yüksək Satış","Aşağı Satış")</f>
        <v>Aşağı Satış</v>
      </c>
      <c r="D9810" s="26" t="str">
        <f>IF(Orders!U9810&gt;500,IF(Orders!E9810="First Class",IF(Orders!W9810=0,"VIP","Special"),"Formal"),"Normal")</f>
        <v>Normal</v>
      </c>
      <c r="E9810" s="26" t="str" cm="1">
        <f t="array" ref="E9810">_xlfn.IFS(Orders!W9810=0,"Endirim Yoxdur",SUMIFS(Orders!$V:$V,Orders!$T:$T,Orders!T9810)&gt;10,ROUND(Orders!W9810*1.15,2),SUMIFS(Orders!$V:$V,Orders!$T:$T,Orders!T9810)&lt;=10,"Endirim Yoxdur")</f>
        <v>Endirim Yoxdur</v>
      </c>
    </row>
    <row r="9811" spans="3:5" x14ac:dyDescent="0.25">
      <c r="C9811" s="26" t="str">
        <f>IF(Orders!U9811&gt;500,"Yüksək Satış","Aşağı Satış")</f>
        <v>Aşağı Satış</v>
      </c>
      <c r="D9811" s="26" t="str">
        <f>IF(Orders!U9811&gt;500,IF(Orders!E9811="First Class",IF(Orders!W9811=0,"VIP","Special"),"Formal"),"Normal")</f>
        <v>Normal</v>
      </c>
      <c r="E9811" s="26" cm="1">
        <f t="array" ref="E9811">_xlfn.IFS(Orders!W9811=0,"Endirim Yoxdur",SUMIFS(Orders!$V:$V,Orders!$T:$T,Orders!T9811)&gt;10,ROUND(Orders!W9811*1.15,2),SUMIFS(Orders!$V:$V,Orders!$T:$T,Orders!T9811)&lt;=10,"Endirim Yoxdur")</f>
        <v>0.35</v>
      </c>
    </row>
    <row r="9812" spans="3:5" x14ac:dyDescent="0.25">
      <c r="C9812" s="26" t="str">
        <f>IF(Orders!U9812&gt;500,"Yüksək Satış","Aşağı Satış")</f>
        <v>Aşağı Satış</v>
      </c>
      <c r="D9812" s="26" t="str">
        <f>IF(Orders!U9812&gt;500,IF(Orders!E9812="First Class",IF(Orders!W9812=0,"VIP","Special"),"Formal"),"Normal")</f>
        <v>Normal</v>
      </c>
      <c r="E9812" s="26" t="str" cm="1">
        <f t="array" ref="E9812">_xlfn.IFS(Orders!W9812=0,"Endirim Yoxdur",SUMIFS(Orders!$V:$V,Orders!$T:$T,Orders!T9812)&gt;10,ROUND(Orders!W9812*1.15,2),SUMIFS(Orders!$V:$V,Orders!$T:$T,Orders!T9812)&lt;=10,"Endirim Yoxdur")</f>
        <v>Endirim Yoxdur</v>
      </c>
    </row>
    <row r="9813" spans="3:5" x14ac:dyDescent="0.25">
      <c r="C9813" s="26" t="str">
        <f>IF(Orders!U9813&gt;500,"Yüksək Satış","Aşağı Satış")</f>
        <v>Aşağı Satış</v>
      </c>
      <c r="D9813" s="26" t="str">
        <f>IF(Orders!U9813&gt;500,IF(Orders!E9813="First Class",IF(Orders!W9813=0,"VIP","Special"),"Formal"),"Normal")</f>
        <v>Normal</v>
      </c>
      <c r="E9813" s="26" cm="1">
        <f t="array" ref="E9813">_xlfn.IFS(Orders!W9813=0,"Endirim Yoxdur",SUMIFS(Orders!$V:$V,Orders!$T:$T,Orders!T9813)&gt;10,ROUND(Orders!W9813*1.15,2),SUMIFS(Orders!$V:$V,Orders!$T:$T,Orders!T9813)&lt;=10,"Endirim Yoxdur")</f>
        <v>0.35</v>
      </c>
    </row>
    <row r="9814" spans="3:5" x14ac:dyDescent="0.25">
      <c r="C9814" s="26" t="str">
        <f>IF(Orders!U9814&gt;500,"Yüksək Satış","Aşağı Satış")</f>
        <v>Aşağı Satış</v>
      </c>
      <c r="D9814" s="26" t="str">
        <f>IF(Orders!U9814&gt;500,IF(Orders!E9814="First Class",IF(Orders!W9814=0,"VIP","Special"),"Formal"),"Normal")</f>
        <v>Normal</v>
      </c>
      <c r="E9814" s="26" t="str" cm="1">
        <f t="array" ref="E9814">_xlfn.IFS(Orders!W9814=0,"Endirim Yoxdur",SUMIFS(Orders!$V:$V,Orders!$T:$T,Orders!T9814)&gt;10,ROUND(Orders!W9814*1.15,2),SUMIFS(Orders!$V:$V,Orders!$T:$T,Orders!T9814)&lt;=10,"Endirim Yoxdur")</f>
        <v>Endirim Yoxdur</v>
      </c>
    </row>
    <row r="9815" spans="3:5" x14ac:dyDescent="0.25">
      <c r="C9815" s="26" t="str">
        <f>IF(Orders!U9815&gt;500,"Yüksək Satış","Aşağı Satış")</f>
        <v>Aşağı Satış</v>
      </c>
      <c r="D9815" s="26" t="str">
        <f>IF(Orders!U9815&gt;500,IF(Orders!E9815="First Class",IF(Orders!W9815=0,"VIP","Special"),"Formal"),"Normal")</f>
        <v>Normal</v>
      </c>
      <c r="E9815" s="26" cm="1">
        <f t="array" ref="E9815">_xlfn.IFS(Orders!W9815=0,"Endirim Yoxdur",SUMIFS(Orders!$V:$V,Orders!$T:$T,Orders!T9815)&gt;10,ROUND(Orders!W9815*1.15,2),SUMIFS(Orders!$V:$V,Orders!$T:$T,Orders!T9815)&lt;=10,"Endirim Yoxdur")</f>
        <v>0.23</v>
      </c>
    </row>
    <row r="9816" spans="3:5" x14ac:dyDescent="0.25">
      <c r="C9816" s="26" t="str">
        <f>IF(Orders!U9816&gt;500,"Yüksək Satış","Aşağı Satış")</f>
        <v>Aşağı Satış</v>
      </c>
      <c r="D9816" s="26" t="str">
        <f>IF(Orders!U9816&gt;500,IF(Orders!E9816="First Class",IF(Orders!W9816=0,"VIP","Special"),"Formal"),"Normal")</f>
        <v>Normal</v>
      </c>
      <c r="E9816" s="26" t="str" cm="1">
        <f t="array" ref="E9816">_xlfn.IFS(Orders!W9816=0,"Endirim Yoxdur",SUMIFS(Orders!$V:$V,Orders!$T:$T,Orders!T9816)&gt;10,ROUND(Orders!W9816*1.15,2),SUMIFS(Orders!$V:$V,Orders!$T:$T,Orders!T9816)&lt;=10,"Endirim Yoxdur")</f>
        <v>Endirim Yoxdur</v>
      </c>
    </row>
    <row r="9817" spans="3:5" x14ac:dyDescent="0.25">
      <c r="C9817" s="26" t="str">
        <f>IF(Orders!U9817&gt;500,"Yüksək Satış","Aşağı Satış")</f>
        <v>Aşağı Satış</v>
      </c>
      <c r="D9817" s="26" t="str">
        <f>IF(Orders!U9817&gt;500,IF(Orders!E9817="First Class",IF(Orders!W9817=0,"VIP","Special"),"Formal"),"Normal")</f>
        <v>Normal</v>
      </c>
      <c r="E9817" s="26" cm="1">
        <f t="array" ref="E9817">_xlfn.IFS(Orders!W9817=0,"Endirim Yoxdur",SUMIFS(Orders!$V:$V,Orders!$T:$T,Orders!T9817)&gt;10,ROUND(Orders!W9817*1.15,2),SUMIFS(Orders!$V:$V,Orders!$T:$T,Orders!T9817)&lt;=10,"Endirim Yoxdur")</f>
        <v>0.23</v>
      </c>
    </row>
    <row r="9818" spans="3:5" x14ac:dyDescent="0.25">
      <c r="C9818" s="26" t="str">
        <f>IF(Orders!U9818&gt;500,"Yüksək Satış","Aşağı Satış")</f>
        <v>Aşağı Satış</v>
      </c>
      <c r="D9818" s="26" t="str">
        <f>IF(Orders!U9818&gt;500,IF(Orders!E9818="First Class",IF(Orders!W9818=0,"VIP","Special"),"Formal"),"Normal")</f>
        <v>Normal</v>
      </c>
      <c r="E9818" s="26" cm="1">
        <f t="array" ref="E9818">_xlfn.IFS(Orders!W9818=0,"Endirim Yoxdur",SUMIFS(Orders!$V:$V,Orders!$T:$T,Orders!T9818)&gt;10,ROUND(Orders!W9818*1.15,2),SUMIFS(Orders!$V:$V,Orders!$T:$T,Orders!T9818)&lt;=10,"Endirim Yoxdur")</f>
        <v>0.23</v>
      </c>
    </row>
    <row r="9819" spans="3:5" x14ac:dyDescent="0.25">
      <c r="C9819" s="26" t="str">
        <f>IF(Orders!U9819&gt;500,"Yüksək Satış","Aşağı Satış")</f>
        <v>Aşağı Satış</v>
      </c>
      <c r="D9819" s="26" t="str">
        <f>IF(Orders!U9819&gt;500,IF(Orders!E9819="First Class",IF(Orders!W9819=0,"VIP","Special"),"Formal"),"Normal")</f>
        <v>Normal</v>
      </c>
      <c r="E9819" s="26" t="str" cm="1">
        <f t="array" ref="E9819">_xlfn.IFS(Orders!W9819=0,"Endirim Yoxdur",SUMIFS(Orders!$V:$V,Orders!$T:$T,Orders!T9819)&gt;10,ROUND(Orders!W9819*1.15,2),SUMIFS(Orders!$V:$V,Orders!$T:$T,Orders!T9819)&lt;=10,"Endirim Yoxdur")</f>
        <v>Endirim Yoxdur</v>
      </c>
    </row>
    <row r="9820" spans="3:5" x14ac:dyDescent="0.25">
      <c r="C9820" s="26" t="str">
        <f>IF(Orders!U9820&gt;500,"Yüksək Satış","Aşağı Satış")</f>
        <v>Aşağı Satış</v>
      </c>
      <c r="D9820" s="26" t="str">
        <f>IF(Orders!U9820&gt;500,IF(Orders!E9820="First Class",IF(Orders!W9820=0,"VIP","Special"),"Formal"),"Normal")</f>
        <v>Normal</v>
      </c>
      <c r="E9820" s="26" cm="1">
        <f t="array" ref="E9820">_xlfn.IFS(Orders!W9820=0,"Endirim Yoxdur",SUMIFS(Orders!$V:$V,Orders!$T:$T,Orders!T9820)&gt;10,ROUND(Orders!W9820*1.15,2),SUMIFS(Orders!$V:$V,Orders!$T:$T,Orders!T9820)&lt;=10,"Endirim Yoxdur")</f>
        <v>0.81</v>
      </c>
    </row>
    <row r="9821" spans="3:5" x14ac:dyDescent="0.25">
      <c r="C9821" s="26" t="str">
        <f>IF(Orders!U9821&gt;500,"Yüksək Satış","Aşağı Satış")</f>
        <v>Aşağı Satış</v>
      </c>
      <c r="D9821" s="26" t="str">
        <f>IF(Orders!U9821&gt;500,IF(Orders!E9821="First Class",IF(Orders!W9821=0,"VIP","Special"),"Formal"),"Normal")</f>
        <v>Normal</v>
      </c>
      <c r="E9821" s="26" cm="1">
        <f t="array" ref="E9821">_xlfn.IFS(Orders!W9821=0,"Endirim Yoxdur",SUMIFS(Orders!$V:$V,Orders!$T:$T,Orders!T9821)&gt;10,ROUND(Orders!W9821*1.15,2),SUMIFS(Orders!$V:$V,Orders!$T:$T,Orders!T9821)&lt;=10,"Endirim Yoxdur")</f>
        <v>0.23</v>
      </c>
    </row>
    <row r="9822" spans="3:5" x14ac:dyDescent="0.25">
      <c r="C9822" s="26" t="str">
        <f>IF(Orders!U9822&gt;500,"Yüksək Satış","Aşağı Satış")</f>
        <v>Aşağı Satış</v>
      </c>
      <c r="D9822" s="26" t="str">
        <f>IF(Orders!U9822&gt;500,IF(Orders!E9822="First Class",IF(Orders!W9822=0,"VIP","Special"),"Formal"),"Normal")</f>
        <v>Normal</v>
      </c>
      <c r="E9822" s="26" t="str" cm="1">
        <f t="array" ref="E9822">_xlfn.IFS(Orders!W9822=0,"Endirim Yoxdur",SUMIFS(Orders!$V:$V,Orders!$T:$T,Orders!T9822)&gt;10,ROUND(Orders!W9822*1.15,2),SUMIFS(Orders!$V:$V,Orders!$T:$T,Orders!T9822)&lt;=10,"Endirim Yoxdur")</f>
        <v>Endirim Yoxdur</v>
      </c>
    </row>
    <row r="9823" spans="3:5" x14ac:dyDescent="0.25">
      <c r="C9823" s="26" t="str">
        <f>IF(Orders!U9823&gt;500,"Yüksək Satış","Aşağı Satış")</f>
        <v>Aşağı Satış</v>
      </c>
      <c r="D9823" s="26" t="str">
        <f>IF(Orders!U9823&gt;500,IF(Orders!E9823="First Class",IF(Orders!W9823=0,"VIP","Special"),"Formal"),"Normal")</f>
        <v>Normal</v>
      </c>
      <c r="E9823" s="26" cm="1">
        <f t="array" ref="E9823">_xlfn.IFS(Orders!W9823=0,"Endirim Yoxdur",SUMIFS(Orders!$V:$V,Orders!$T:$T,Orders!T9823)&gt;10,ROUND(Orders!W9823*1.15,2),SUMIFS(Orders!$V:$V,Orders!$T:$T,Orders!T9823)&lt;=10,"Endirim Yoxdur")</f>
        <v>0.23</v>
      </c>
    </row>
    <row r="9824" spans="3:5" x14ac:dyDescent="0.25">
      <c r="C9824" s="26" t="str">
        <f>IF(Orders!U9824&gt;500,"Yüksək Satış","Aşağı Satış")</f>
        <v>Aşağı Satış</v>
      </c>
      <c r="D9824" s="26" t="str">
        <f>IF(Orders!U9824&gt;500,IF(Orders!E9824="First Class",IF(Orders!W9824=0,"VIP","Special"),"Formal"),"Normal")</f>
        <v>Normal</v>
      </c>
      <c r="E9824" s="26" cm="1">
        <f t="array" ref="E9824">_xlfn.IFS(Orders!W9824=0,"Endirim Yoxdur",SUMIFS(Orders!$V:$V,Orders!$T:$T,Orders!T9824)&gt;10,ROUND(Orders!W9824*1.15,2),SUMIFS(Orders!$V:$V,Orders!$T:$T,Orders!T9824)&lt;=10,"Endirim Yoxdur")</f>
        <v>0.23</v>
      </c>
    </row>
    <row r="9825" spans="3:5" x14ac:dyDescent="0.25">
      <c r="C9825" s="26" t="str">
        <f>IF(Orders!U9825&gt;500,"Yüksək Satış","Aşağı Satış")</f>
        <v>Aşağı Satış</v>
      </c>
      <c r="D9825" s="26" t="str">
        <f>IF(Orders!U9825&gt;500,IF(Orders!E9825="First Class",IF(Orders!W9825=0,"VIP","Special"),"Formal"),"Normal")</f>
        <v>Normal</v>
      </c>
      <c r="E9825" s="26" cm="1">
        <f t="array" ref="E9825">_xlfn.IFS(Orders!W9825=0,"Endirim Yoxdur",SUMIFS(Orders!$V:$V,Orders!$T:$T,Orders!T9825)&gt;10,ROUND(Orders!W9825*1.15,2),SUMIFS(Orders!$V:$V,Orders!$T:$T,Orders!T9825)&lt;=10,"Endirim Yoxdur")</f>
        <v>0.23</v>
      </c>
    </row>
    <row r="9826" spans="3:5" x14ac:dyDescent="0.25">
      <c r="C9826" s="26" t="str">
        <f>IF(Orders!U9826&gt;500,"Yüksək Satış","Aşağı Satış")</f>
        <v>Aşağı Satış</v>
      </c>
      <c r="D9826" s="26" t="str">
        <f>IF(Orders!U9826&gt;500,IF(Orders!E9826="First Class",IF(Orders!W9826=0,"VIP","Special"),"Formal"),"Normal")</f>
        <v>Normal</v>
      </c>
      <c r="E9826" s="26" t="str" cm="1">
        <f t="array" ref="E9826">_xlfn.IFS(Orders!W9826=0,"Endirim Yoxdur",SUMIFS(Orders!$V:$V,Orders!$T:$T,Orders!T9826)&gt;10,ROUND(Orders!W9826*1.15,2),SUMIFS(Orders!$V:$V,Orders!$T:$T,Orders!T9826)&lt;=10,"Endirim Yoxdur")</f>
        <v>Endirim Yoxdur</v>
      </c>
    </row>
    <row r="9827" spans="3:5" x14ac:dyDescent="0.25">
      <c r="C9827" s="26" t="str">
        <f>IF(Orders!U9827&gt;500,"Yüksək Satış","Aşağı Satış")</f>
        <v>Aşağı Satış</v>
      </c>
      <c r="D9827" s="26" t="str">
        <f>IF(Orders!U9827&gt;500,IF(Orders!E9827="First Class",IF(Orders!W9827=0,"VIP","Special"),"Formal"),"Normal")</f>
        <v>Normal</v>
      </c>
      <c r="E9827" s="26" t="str" cm="1">
        <f t="array" ref="E9827">_xlfn.IFS(Orders!W9827=0,"Endirim Yoxdur",SUMIFS(Orders!$V:$V,Orders!$T:$T,Orders!T9827)&gt;10,ROUND(Orders!W9827*1.15,2),SUMIFS(Orders!$V:$V,Orders!$T:$T,Orders!T9827)&lt;=10,"Endirim Yoxdur")</f>
        <v>Endirim Yoxdur</v>
      </c>
    </row>
    <row r="9828" spans="3:5" x14ac:dyDescent="0.25">
      <c r="C9828" s="26" t="str">
        <f>IF(Orders!U9828&gt;500,"Yüksək Satış","Aşağı Satış")</f>
        <v>Yüksək Satış</v>
      </c>
      <c r="D9828" s="26" t="str">
        <f>IF(Orders!U9828&gt;500,IF(Orders!E9828="First Class",IF(Orders!W9828=0,"VIP","Special"),"Formal"),"Normal")</f>
        <v>Formal</v>
      </c>
      <c r="E9828" s="26" t="str" cm="1">
        <f t="array" ref="E9828">_xlfn.IFS(Orders!W9828=0,"Endirim Yoxdur",SUMIFS(Orders!$V:$V,Orders!$T:$T,Orders!T9828)&gt;10,ROUND(Orders!W9828*1.15,2),SUMIFS(Orders!$V:$V,Orders!$T:$T,Orders!T9828)&lt;=10,"Endirim Yoxdur")</f>
        <v>Endirim Yoxdur</v>
      </c>
    </row>
    <row r="9829" spans="3:5" x14ac:dyDescent="0.25">
      <c r="C9829" s="26" t="str">
        <f>IF(Orders!U9829&gt;500,"Yüksək Satış","Aşağı Satış")</f>
        <v>Aşağı Satış</v>
      </c>
      <c r="D9829" s="26" t="str">
        <f>IF(Orders!U9829&gt;500,IF(Orders!E9829="First Class",IF(Orders!W9829=0,"VIP","Special"),"Formal"),"Normal")</f>
        <v>Normal</v>
      </c>
      <c r="E9829" s="26" t="str" cm="1">
        <f t="array" ref="E9829">_xlfn.IFS(Orders!W9829=0,"Endirim Yoxdur",SUMIFS(Orders!$V:$V,Orders!$T:$T,Orders!T9829)&gt;10,ROUND(Orders!W9829*1.15,2),SUMIFS(Orders!$V:$V,Orders!$T:$T,Orders!T9829)&lt;=10,"Endirim Yoxdur")</f>
        <v>Endirim Yoxdur</v>
      </c>
    </row>
    <row r="9830" spans="3:5" x14ac:dyDescent="0.25">
      <c r="C9830" s="26" t="str">
        <f>IF(Orders!U9830&gt;500,"Yüksək Satış","Aşağı Satış")</f>
        <v>Aşağı Satış</v>
      </c>
      <c r="D9830" s="26" t="str">
        <f>IF(Orders!U9830&gt;500,IF(Orders!E9830="First Class",IF(Orders!W9830=0,"VIP","Special"),"Formal"),"Normal")</f>
        <v>Normal</v>
      </c>
      <c r="E9830" s="26" t="str" cm="1">
        <f t="array" ref="E9830">_xlfn.IFS(Orders!W9830=0,"Endirim Yoxdur",SUMIFS(Orders!$V:$V,Orders!$T:$T,Orders!T9830)&gt;10,ROUND(Orders!W9830*1.15,2),SUMIFS(Orders!$V:$V,Orders!$T:$T,Orders!T9830)&lt;=10,"Endirim Yoxdur")</f>
        <v>Endirim Yoxdur</v>
      </c>
    </row>
    <row r="9831" spans="3:5" x14ac:dyDescent="0.25">
      <c r="C9831" s="26" t="str">
        <f>IF(Orders!U9831&gt;500,"Yüksək Satış","Aşağı Satış")</f>
        <v>Aşağı Satış</v>
      </c>
      <c r="D9831" s="26" t="str">
        <f>IF(Orders!U9831&gt;500,IF(Orders!E9831="First Class",IF(Orders!W9831=0,"VIP","Special"),"Formal"),"Normal")</f>
        <v>Normal</v>
      </c>
      <c r="E9831" s="26" t="str" cm="1">
        <f t="array" ref="E9831">_xlfn.IFS(Orders!W9831=0,"Endirim Yoxdur",SUMIFS(Orders!$V:$V,Orders!$T:$T,Orders!T9831)&gt;10,ROUND(Orders!W9831*1.15,2),SUMIFS(Orders!$V:$V,Orders!$T:$T,Orders!T9831)&lt;=10,"Endirim Yoxdur")</f>
        <v>Endirim Yoxdur</v>
      </c>
    </row>
    <row r="9832" spans="3:5" x14ac:dyDescent="0.25">
      <c r="C9832" s="26" t="str">
        <f>IF(Orders!U9832&gt;500,"Yüksək Satış","Aşağı Satış")</f>
        <v>Aşağı Satış</v>
      </c>
      <c r="D9832" s="26" t="str">
        <f>IF(Orders!U9832&gt;500,IF(Orders!E9832="First Class",IF(Orders!W9832=0,"VIP","Special"),"Formal"),"Normal")</f>
        <v>Normal</v>
      </c>
      <c r="E9832" s="26" t="str" cm="1">
        <f t="array" ref="E9832">_xlfn.IFS(Orders!W9832=0,"Endirim Yoxdur",SUMIFS(Orders!$V:$V,Orders!$T:$T,Orders!T9832)&gt;10,ROUND(Orders!W9832*1.15,2),SUMIFS(Orders!$V:$V,Orders!$T:$T,Orders!T9832)&lt;=10,"Endirim Yoxdur")</f>
        <v>Endirim Yoxdur</v>
      </c>
    </row>
    <row r="9833" spans="3:5" x14ac:dyDescent="0.25">
      <c r="C9833" s="26" t="str">
        <f>IF(Orders!U9833&gt;500,"Yüksək Satış","Aşağı Satış")</f>
        <v>Aşağı Satış</v>
      </c>
      <c r="D9833" s="26" t="str">
        <f>IF(Orders!U9833&gt;500,IF(Orders!E9833="First Class",IF(Orders!W9833=0,"VIP","Special"),"Formal"),"Normal")</f>
        <v>Normal</v>
      </c>
      <c r="E9833" s="26" t="str" cm="1">
        <f t="array" ref="E9833">_xlfn.IFS(Orders!W9833=0,"Endirim Yoxdur",SUMIFS(Orders!$V:$V,Orders!$T:$T,Orders!T9833)&gt;10,ROUND(Orders!W9833*1.15,2),SUMIFS(Orders!$V:$V,Orders!$T:$T,Orders!T9833)&lt;=10,"Endirim Yoxdur")</f>
        <v>Endirim Yoxdur</v>
      </c>
    </row>
    <row r="9834" spans="3:5" x14ac:dyDescent="0.25">
      <c r="C9834" s="26" t="str">
        <f>IF(Orders!U9834&gt;500,"Yüksək Satış","Aşağı Satış")</f>
        <v>Aşağı Satış</v>
      </c>
      <c r="D9834" s="26" t="str">
        <f>IF(Orders!U9834&gt;500,IF(Orders!E9834="First Class",IF(Orders!W9834=0,"VIP","Special"),"Formal"),"Normal")</f>
        <v>Normal</v>
      </c>
      <c r="E9834" s="26" t="str" cm="1">
        <f t="array" ref="E9834">_xlfn.IFS(Orders!W9834=0,"Endirim Yoxdur",SUMIFS(Orders!$V:$V,Orders!$T:$T,Orders!T9834)&gt;10,ROUND(Orders!W9834*1.15,2),SUMIFS(Orders!$V:$V,Orders!$T:$T,Orders!T9834)&lt;=10,"Endirim Yoxdur")</f>
        <v>Endirim Yoxdur</v>
      </c>
    </row>
    <row r="9835" spans="3:5" x14ac:dyDescent="0.25">
      <c r="C9835" s="26" t="str">
        <f>IF(Orders!U9835&gt;500,"Yüksək Satış","Aşağı Satış")</f>
        <v>Aşağı Satış</v>
      </c>
      <c r="D9835" s="26" t="str">
        <f>IF(Orders!U9835&gt;500,IF(Orders!E9835="First Class",IF(Orders!W9835=0,"VIP","Special"),"Formal"),"Normal")</f>
        <v>Normal</v>
      </c>
      <c r="E9835" s="26" t="str" cm="1">
        <f t="array" ref="E9835">_xlfn.IFS(Orders!W9835=0,"Endirim Yoxdur",SUMIFS(Orders!$V:$V,Orders!$T:$T,Orders!T9835)&gt;10,ROUND(Orders!W9835*1.15,2),SUMIFS(Orders!$V:$V,Orders!$T:$T,Orders!T9835)&lt;=10,"Endirim Yoxdur")</f>
        <v>Endirim Yoxdur</v>
      </c>
    </row>
    <row r="9836" spans="3:5" x14ac:dyDescent="0.25">
      <c r="C9836" s="26" t="str">
        <f>IF(Orders!U9836&gt;500,"Yüksək Satış","Aşağı Satış")</f>
        <v>Aşağı Satış</v>
      </c>
      <c r="D9836" s="26" t="str">
        <f>IF(Orders!U9836&gt;500,IF(Orders!E9836="First Class",IF(Orders!W9836=0,"VIP","Special"),"Formal"),"Normal")</f>
        <v>Normal</v>
      </c>
      <c r="E9836" s="26" t="str" cm="1">
        <f t="array" ref="E9836">_xlfn.IFS(Orders!W9836=0,"Endirim Yoxdur",SUMIFS(Orders!$V:$V,Orders!$T:$T,Orders!T9836)&gt;10,ROUND(Orders!W9836*1.15,2),SUMIFS(Orders!$V:$V,Orders!$T:$T,Orders!T9836)&lt;=10,"Endirim Yoxdur")</f>
        <v>Endirim Yoxdur</v>
      </c>
    </row>
    <row r="9837" spans="3:5" x14ac:dyDescent="0.25">
      <c r="C9837" s="26" t="str">
        <f>IF(Orders!U9837&gt;500,"Yüksək Satış","Aşağı Satış")</f>
        <v>Aşağı Satış</v>
      </c>
      <c r="D9837" s="26" t="str">
        <f>IF(Orders!U9837&gt;500,IF(Orders!E9837="First Class",IF(Orders!W9837=0,"VIP","Special"),"Formal"),"Normal")</f>
        <v>Normal</v>
      </c>
      <c r="E9837" s="26" cm="1">
        <f t="array" ref="E9837">_xlfn.IFS(Orders!W9837=0,"Endirim Yoxdur",SUMIFS(Orders!$V:$V,Orders!$T:$T,Orders!T9837)&gt;10,ROUND(Orders!W9837*1.15,2),SUMIFS(Orders!$V:$V,Orders!$T:$T,Orders!T9837)&lt;=10,"Endirim Yoxdur")</f>
        <v>0.23</v>
      </c>
    </row>
    <row r="9838" spans="3:5" x14ac:dyDescent="0.25">
      <c r="C9838" s="26" t="str">
        <f>IF(Orders!U9838&gt;500,"Yüksək Satış","Aşağı Satış")</f>
        <v>Aşağı Satış</v>
      </c>
      <c r="D9838" s="26" t="str">
        <f>IF(Orders!U9838&gt;500,IF(Orders!E9838="First Class",IF(Orders!W9838=0,"VIP","Special"),"Formal"),"Normal")</f>
        <v>Normal</v>
      </c>
      <c r="E9838" s="26" cm="1">
        <f t="array" ref="E9838">_xlfn.IFS(Orders!W9838=0,"Endirim Yoxdur",SUMIFS(Orders!$V:$V,Orders!$T:$T,Orders!T9838)&gt;10,ROUND(Orders!W9838*1.15,2),SUMIFS(Orders!$V:$V,Orders!$T:$T,Orders!T9838)&lt;=10,"Endirim Yoxdur")</f>
        <v>0.23</v>
      </c>
    </row>
    <row r="9839" spans="3:5" x14ac:dyDescent="0.25">
      <c r="C9839" s="26" t="str">
        <f>IF(Orders!U9839&gt;500,"Yüksək Satış","Aşağı Satış")</f>
        <v>Aşağı Satış</v>
      </c>
      <c r="D9839" s="26" t="str">
        <f>IF(Orders!U9839&gt;500,IF(Orders!E9839="First Class",IF(Orders!W9839=0,"VIP","Special"),"Formal"),"Normal")</f>
        <v>Normal</v>
      </c>
      <c r="E9839" s="26" cm="1">
        <f t="array" ref="E9839">_xlfn.IFS(Orders!W9839=0,"Endirim Yoxdur",SUMIFS(Orders!$V:$V,Orders!$T:$T,Orders!T9839)&gt;10,ROUND(Orders!W9839*1.15,2),SUMIFS(Orders!$V:$V,Orders!$T:$T,Orders!T9839)&lt;=10,"Endirim Yoxdur")</f>
        <v>0.23</v>
      </c>
    </row>
    <row r="9840" spans="3:5" x14ac:dyDescent="0.25">
      <c r="C9840" s="26" t="str">
        <f>IF(Orders!U9840&gt;500,"Yüksək Satış","Aşağı Satış")</f>
        <v>Aşağı Satış</v>
      </c>
      <c r="D9840" s="26" t="str">
        <f>IF(Orders!U9840&gt;500,IF(Orders!E9840="First Class",IF(Orders!W9840=0,"VIP","Special"),"Formal"),"Normal")</f>
        <v>Normal</v>
      </c>
      <c r="E9840" s="26" cm="1">
        <f t="array" ref="E9840">_xlfn.IFS(Orders!W9840=0,"Endirim Yoxdur",SUMIFS(Orders!$V:$V,Orders!$T:$T,Orders!T9840)&gt;10,ROUND(Orders!W9840*1.15,2),SUMIFS(Orders!$V:$V,Orders!$T:$T,Orders!T9840)&lt;=10,"Endirim Yoxdur")</f>
        <v>0.23</v>
      </c>
    </row>
    <row r="9841" spans="3:5" x14ac:dyDescent="0.25">
      <c r="C9841" s="26" t="str">
        <f>IF(Orders!U9841&gt;500,"Yüksək Satış","Aşağı Satış")</f>
        <v>Aşağı Satış</v>
      </c>
      <c r="D9841" s="26" t="str">
        <f>IF(Orders!U9841&gt;500,IF(Orders!E9841="First Class",IF(Orders!W9841=0,"VIP","Special"),"Formal"),"Normal")</f>
        <v>Normal</v>
      </c>
      <c r="E9841" s="26" cm="1">
        <f t="array" ref="E9841">_xlfn.IFS(Orders!W9841=0,"Endirim Yoxdur",SUMIFS(Orders!$V:$V,Orders!$T:$T,Orders!T9841)&gt;10,ROUND(Orders!W9841*1.15,2),SUMIFS(Orders!$V:$V,Orders!$T:$T,Orders!T9841)&lt;=10,"Endirim Yoxdur")</f>
        <v>0.23</v>
      </c>
    </row>
    <row r="9842" spans="3:5" x14ac:dyDescent="0.25">
      <c r="C9842" s="26" t="str">
        <f>IF(Orders!U9842&gt;500,"Yüksək Satış","Aşağı Satış")</f>
        <v>Aşağı Satış</v>
      </c>
      <c r="D9842" s="26" t="str">
        <f>IF(Orders!U9842&gt;500,IF(Orders!E9842="First Class",IF(Orders!W9842=0,"VIP","Special"),"Formal"),"Normal")</f>
        <v>Normal</v>
      </c>
      <c r="E9842" s="26" t="str" cm="1">
        <f t="array" ref="E9842">_xlfn.IFS(Orders!W9842=0,"Endirim Yoxdur",SUMIFS(Orders!$V:$V,Orders!$T:$T,Orders!T9842)&gt;10,ROUND(Orders!W9842*1.15,2),SUMIFS(Orders!$V:$V,Orders!$T:$T,Orders!T9842)&lt;=10,"Endirim Yoxdur")</f>
        <v>Endirim Yoxdur</v>
      </c>
    </row>
    <row r="9843" spans="3:5" x14ac:dyDescent="0.25">
      <c r="C9843" s="26" t="str">
        <f>IF(Orders!U9843&gt;500,"Yüksək Satış","Aşağı Satış")</f>
        <v>Aşağı Satış</v>
      </c>
      <c r="D9843" s="26" t="str">
        <f>IF(Orders!U9843&gt;500,IF(Orders!E9843="First Class",IF(Orders!W9843=0,"VIP","Special"),"Formal"),"Normal")</f>
        <v>Normal</v>
      </c>
      <c r="E9843" s="26" t="str" cm="1">
        <f t="array" ref="E9843">_xlfn.IFS(Orders!W9843=0,"Endirim Yoxdur",SUMIFS(Orders!$V:$V,Orders!$T:$T,Orders!T9843)&gt;10,ROUND(Orders!W9843*1.15,2),SUMIFS(Orders!$V:$V,Orders!$T:$T,Orders!T9843)&lt;=10,"Endirim Yoxdur")</f>
        <v>Endirim Yoxdur</v>
      </c>
    </row>
    <row r="9844" spans="3:5" x14ac:dyDescent="0.25">
      <c r="C9844" s="26" t="str">
        <f>IF(Orders!U9844&gt;500,"Yüksək Satış","Aşağı Satış")</f>
        <v>Aşağı Satış</v>
      </c>
      <c r="D9844" s="26" t="str">
        <f>IF(Orders!U9844&gt;500,IF(Orders!E9844="First Class",IF(Orders!W9844=0,"VIP","Special"),"Formal"),"Normal")</f>
        <v>Normal</v>
      </c>
      <c r="E9844" s="26" t="str" cm="1">
        <f t="array" ref="E9844">_xlfn.IFS(Orders!W9844=0,"Endirim Yoxdur",SUMIFS(Orders!$V:$V,Orders!$T:$T,Orders!T9844)&gt;10,ROUND(Orders!W9844*1.15,2),SUMIFS(Orders!$V:$V,Orders!$T:$T,Orders!T9844)&lt;=10,"Endirim Yoxdur")</f>
        <v>Endirim Yoxdur</v>
      </c>
    </row>
    <row r="9845" spans="3:5" x14ac:dyDescent="0.25">
      <c r="C9845" s="26" t="str">
        <f>IF(Orders!U9845&gt;500,"Yüksək Satış","Aşağı Satış")</f>
        <v>Aşağı Satış</v>
      </c>
      <c r="D9845" s="26" t="str">
        <f>IF(Orders!U9845&gt;500,IF(Orders!E9845="First Class",IF(Orders!W9845=0,"VIP","Special"),"Formal"),"Normal")</f>
        <v>Normal</v>
      </c>
      <c r="E9845" s="26" t="str" cm="1">
        <f t="array" ref="E9845">_xlfn.IFS(Orders!W9845=0,"Endirim Yoxdur",SUMIFS(Orders!$V:$V,Orders!$T:$T,Orders!T9845)&gt;10,ROUND(Orders!W9845*1.15,2),SUMIFS(Orders!$V:$V,Orders!$T:$T,Orders!T9845)&lt;=10,"Endirim Yoxdur")</f>
        <v>Endirim Yoxdur</v>
      </c>
    </row>
    <row r="9846" spans="3:5" x14ac:dyDescent="0.25">
      <c r="C9846" s="26" t="str">
        <f>IF(Orders!U9846&gt;500,"Yüksək Satış","Aşağı Satış")</f>
        <v>Aşağı Satış</v>
      </c>
      <c r="D9846" s="26" t="str">
        <f>IF(Orders!U9846&gt;500,IF(Orders!E9846="First Class",IF(Orders!W9846=0,"VIP","Special"),"Formal"),"Normal")</f>
        <v>Normal</v>
      </c>
      <c r="E9846" s="26" t="str" cm="1">
        <f t="array" ref="E9846">_xlfn.IFS(Orders!W9846=0,"Endirim Yoxdur",SUMIFS(Orders!$V:$V,Orders!$T:$T,Orders!T9846)&gt;10,ROUND(Orders!W9846*1.15,2),SUMIFS(Orders!$V:$V,Orders!$T:$T,Orders!T9846)&lt;=10,"Endirim Yoxdur")</f>
        <v>Endirim Yoxdur</v>
      </c>
    </row>
    <row r="9847" spans="3:5" x14ac:dyDescent="0.25">
      <c r="C9847" s="26" t="str">
        <f>IF(Orders!U9847&gt;500,"Yüksək Satış","Aşağı Satış")</f>
        <v>Aşağı Satış</v>
      </c>
      <c r="D9847" s="26" t="str">
        <f>IF(Orders!U9847&gt;500,IF(Orders!E9847="First Class",IF(Orders!W9847=0,"VIP","Special"),"Formal"),"Normal")</f>
        <v>Normal</v>
      </c>
      <c r="E9847" s="26" t="str" cm="1">
        <f t="array" ref="E9847">_xlfn.IFS(Orders!W9847=0,"Endirim Yoxdur",SUMIFS(Orders!$V:$V,Orders!$T:$T,Orders!T9847)&gt;10,ROUND(Orders!W9847*1.15,2),SUMIFS(Orders!$V:$V,Orders!$T:$T,Orders!T9847)&lt;=10,"Endirim Yoxdur")</f>
        <v>Endirim Yoxdur</v>
      </c>
    </row>
    <row r="9848" spans="3:5" x14ac:dyDescent="0.25">
      <c r="C9848" s="26" t="str">
        <f>IF(Orders!U9848&gt;500,"Yüksək Satış","Aşağı Satış")</f>
        <v>Aşağı Satış</v>
      </c>
      <c r="D9848" s="26" t="str">
        <f>IF(Orders!U9848&gt;500,IF(Orders!E9848="First Class",IF(Orders!W9848=0,"VIP","Special"),"Formal"),"Normal")</f>
        <v>Normal</v>
      </c>
      <c r="E9848" s="26" t="str" cm="1">
        <f t="array" ref="E9848">_xlfn.IFS(Orders!W9848=0,"Endirim Yoxdur",SUMIFS(Orders!$V:$V,Orders!$T:$T,Orders!T9848)&gt;10,ROUND(Orders!W9848*1.15,2),SUMIFS(Orders!$V:$V,Orders!$T:$T,Orders!T9848)&lt;=10,"Endirim Yoxdur")</f>
        <v>Endirim Yoxdur</v>
      </c>
    </row>
    <row r="9849" spans="3:5" x14ac:dyDescent="0.25">
      <c r="C9849" s="26" t="str">
        <f>IF(Orders!U9849&gt;500,"Yüksək Satış","Aşağı Satış")</f>
        <v>Aşağı Satış</v>
      </c>
      <c r="D9849" s="26" t="str">
        <f>IF(Orders!U9849&gt;500,IF(Orders!E9849="First Class",IF(Orders!W9849=0,"VIP","Special"),"Formal"),"Normal")</f>
        <v>Normal</v>
      </c>
      <c r="E9849" s="26" cm="1">
        <f t="array" ref="E9849">_xlfn.IFS(Orders!W9849=0,"Endirim Yoxdur",SUMIFS(Orders!$V:$V,Orders!$T:$T,Orders!T9849)&gt;10,ROUND(Orders!W9849*1.15,2),SUMIFS(Orders!$V:$V,Orders!$T:$T,Orders!T9849)&lt;=10,"Endirim Yoxdur")</f>
        <v>0.23</v>
      </c>
    </row>
    <row r="9850" spans="3:5" x14ac:dyDescent="0.25">
      <c r="C9850" s="26" t="str">
        <f>IF(Orders!U9850&gt;500,"Yüksək Satış","Aşağı Satış")</f>
        <v>Aşağı Satış</v>
      </c>
      <c r="D9850" s="26" t="str">
        <f>IF(Orders!U9850&gt;500,IF(Orders!E9850="First Class",IF(Orders!W9850=0,"VIP","Special"),"Formal"),"Normal")</f>
        <v>Normal</v>
      </c>
      <c r="E9850" s="26" t="str" cm="1">
        <f t="array" ref="E9850">_xlfn.IFS(Orders!W9850=0,"Endirim Yoxdur",SUMIFS(Orders!$V:$V,Orders!$T:$T,Orders!T9850)&gt;10,ROUND(Orders!W9850*1.15,2),SUMIFS(Orders!$V:$V,Orders!$T:$T,Orders!T9850)&lt;=10,"Endirim Yoxdur")</f>
        <v>Endirim Yoxdur</v>
      </c>
    </row>
    <row r="9851" spans="3:5" x14ac:dyDescent="0.25">
      <c r="C9851" s="26" t="str">
        <f>IF(Orders!U9851&gt;500,"Yüksək Satış","Aşağı Satış")</f>
        <v>Aşağı Satış</v>
      </c>
      <c r="D9851" s="26" t="str">
        <f>IF(Orders!U9851&gt;500,IF(Orders!E9851="First Class",IF(Orders!W9851=0,"VIP","Special"),"Formal"),"Normal")</f>
        <v>Normal</v>
      </c>
      <c r="E9851" s="26" t="str" cm="1">
        <f t="array" ref="E9851">_xlfn.IFS(Orders!W9851=0,"Endirim Yoxdur",SUMIFS(Orders!$V:$V,Orders!$T:$T,Orders!T9851)&gt;10,ROUND(Orders!W9851*1.15,2),SUMIFS(Orders!$V:$V,Orders!$T:$T,Orders!T9851)&lt;=10,"Endirim Yoxdur")</f>
        <v>Endirim Yoxdur</v>
      </c>
    </row>
    <row r="9852" spans="3:5" x14ac:dyDescent="0.25">
      <c r="C9852" s="26" t="str">
        <f>IF(Orders!U9852&gt;500,"Yüksək Satış","Aşağı Satış")</f>
        <v>Aşağı Satış</v>
      </c>
      <c r="D9852" s="26" t="str">
        <f>IF(Orders!U9852&gt;500,IF(Orders!E9852="First Class",IF(Orders!W9852=0,"VIP","Special"),"Formal"),"Normal")</f>
        <v>Normal</v>
      </c>
      <c r="E9852" s="26" t="str" cm="1">
        <f t="array" ref="E9852">_xlfn.IFS(Orders!W9852=0,"Endirim Yoxdur",SUMIFS(Orders!$V:$V,Orders!$T:$T,Orders!T9852)&gt;10,ROUND(Orders!W9852*1.15,2),SUMIFS(Orders!$V:$V,Orders!$T:$T,Orders!T9852)&lt;=10,"Endirim Yoxdur")</f>
        <v>Endirim Yoxdur</v>
      </c>
    </row>
    <row r="9853" spans="3:5" x14ac:dyDescent="0.25">
      <c r="C9853" s="26" t="str">
        <f>IF(Orders!U9853&gt;500,"Yüksək Satış","Aşağı Satış")</f>
        <v>Yüksək Satış</v>
      </c>
      <c r="D9853" s="26" t="str">
        <f>IF(Orders!U9853&gt;500,IF(Orders!E9853="First Class",IF(Orders!W9853=0,"VIP","Special"),"Formal"),"Normal")</f>
        <v>Formal</v>
      </c>
      <c r="E9853" s="26" cm="1">
        <f t="array" ref="E9853">_xlfn.IFS(Orders!W9853=0,"Endirim Yoxdur",SUMIFS(Orders!$V:$V,Orders!$T:$T,Orders!T9853)&gt;10,ROUND(Orders!W9853*1.15,2),SUMIFS(Orders!$V:$V,Orders!$T:$T,Orders!T9853)&lt;=10,"Endirim Yoxdur")</f>
        <v>0.92</v>
      </c>
    </row>
    <row r="9854" spans="3:5" x14ac:dyDescent="0.25">
      <c r="C9854" s="26" t="str">
        <f>IF(Orders!U9854&gt;500,"Yüksək Satış","Aşağı Satış")</f>
        <v>Aşağı Satış</v>
      </c>
      <c r="D9854" s="26" t="str">
        <f>IF(Orders!U9854&gt;500,IF(Orders!E9854="First Class",IF(Orders!W9854=0,"VIP","Special"),"Formal"),"Normal")</f>
        <v>Normal</v>
      </c>
      <c r="E9854" s="26" cm="1">
        <f t="array" ref="E9854">_xlfn.IFS(Orders!W9854=0,"Endirim Yoxdur",SUMIFS(Orders!$V:$V,Orders!$T:$T,Orders!T9854)&gt;10,ROUND(Orders!W9854*1.15,2),SUMIFS(Orders!$V:$V,Orders!$T:$T,Orders!T9854)&lt;=10,"Endirim Yoxdur")</f>
        <v>0.23</v>
      </c>
    </row>
    <row r="9855" spans="3:5" x14ac:dyDescent="0.25">
      <c r="C9855" s="26" t="str">
        <f>IF(Orders!U9855&gt;500,"Yüksək Satış","Aşağı Satış")</f>
        <v>Aşağı Satış</v>
      </c>
      <c r="D9855" s="26" t="str">
        <f>IF(Orders!U9855&gt;500,IF(Orders!E9855="First Class",IF(Orders!W9855=0,"VIP","Special"),"Formal"),"Normal")</f>
        <v>Normal</v>
      </c>
      <c r="E9855" s="26" cm="1">
        <f t="array" ref="E9855">_xlfn.IFS(Orders!W9855=0,"Endirim Yoxdur",SUMIFS(Orders!$V:$V,Orders!$T:$T,Orders!T9855)&gt;10,ROUND(Orders!W9855*1.15,2),SUMIFS(Orders!$V:$V,Orders!$T:$T,Orders!T9855)&lt;=10,"Endirim Yoxdur")</f>
        <v>0.23</v>
      </c>
    </row>
    <row r="9856" spans="3:5" x14ac:dyDescent="0.25">
      <c r="C9856" s="26" t="str">
        <f>IF(Orders!U9856&gt;500,"Yüksək Satış","Aşağı Satış")</f>
        <v>Aşağı Satış</v>
      </c>
      <c r="D9856" s="26" t="str">
        <f>IF(Orders!U9856&gt;500,IF(Orders!E9856="First Class",IF(Orders!W9856=0,"VIP","Special"),"Formal"),"Normal")</f>
        <v>Normal</v>
      </c>
      <c r="E9856" s="26" t="str" cm="1">
        <f t="array" ref="E9856">_xlfn.IFS(Orders!W9856=0,"Endirim Yoxdur",SUMIFS(Orders!$V:$V,Orders!$T:$T,Orders!T9856)&gt;10,ROUND(Orders!W9856*1.15,2),SUMIFS(Orders!$V:$V,Orders!$T:$T,Orders!T9856)&lt;=10,"Endirim Yoxdur")</f>
        <v>Endirim Yoxdur</v>
      </c>
    </row>
    <row r="9857" spans="3:5" x14ac:dyDescent="0.25">
      <c r="C9857" s="26" t="str">
        <f>IF(Orders!U9857&gt;500,"Yüksək Satış","Aşağı Satış")</f>
        <v>Aşağı Satış</v>
      </c>
      <c r="D9857" s="26" t="str">
        <f>IF(Orders!U9857&gt;500,IF(Orders!E9857="First Class",IF(Orders!W9857=0,"VIP","Special"),"Formal"),"Normal")</f>
        <v>Normal</v>
      </c>
      <c r="E9857" s="26" t="str" cm="1">
        <f t="array" ref="E9857">_xlfn.IFS(Orders!W9857=0,"Endirim Yoxdur",SUMIFS(Orders!$V:$V,Orders!$T:$T,Orders!T9857)&gt;10,ROUND(Orders!W9857*1.15,2),SUMIFS(Orders!$V:$V,Orders!$T:$T,Orders!T9857)&lt;=10,"Endirim Yoxdur")</f>
        <v>Endirim Yoxdur</v>
      </c>
    </row>
    <row r="9858" spans="3:5" x14ac:dyDescent="0.25">
      <c r="C9858" s="26" t="str">
        <f>IF(Orders!U9858&gt;500,"Yüksək Satış","Aşağı Satış")</f>
        <v>Aşağı Satış</v>
      </c>
      <c r="D9858" s="26" t="str">
        <f>IF(Orders!U9858&gt;500,IF(Orders!E9858="First Class",IF(Orders!W9858=0,"VIP","Special"),"Formal"),"Normal")</f>
        <v>Normal</v>
      </c>
      <c r="E9858" s="26" cm="1">
        <f t="array" ref="E9858">_xlfn.IFS(Orders!W9858=0,"Endirim Yoxdur",SUMIFS(Orders!$V:$V,Orders!$T:$T,Orders!T9858)&gt;10,ROUND(Orders!W9858*1.15,2),SUMIFS(Orders!$V:$V,Orders!$T:$T,Orders!T9858)&lt;=10,"Endirim Yoxdur")</f>
        <v>0.23</v>
      </c>
    </row>
    <row r="9859" spans="3:5" x14ac:dyDescent="0.25">
      <c r="C9859" s="26" t="str">
        <f>IF(Orders!U9859&gt;500,"Yüksək Satış","Aşağı Satış")</f>
        <v>Aşağı Satış</v>
      </c>
      <c r="D9859" s="26" t="str">
        <f>IF(Orders!U9859&gt;500,IF(Orders!E9859="First Class",IF(Orders!W9859=0,"VIP","Special"),"Formal"),"Normal")</f>
        <v>Normal</v>
      </c>
      <c r="E9859" s="26" cm="1">
        <f t="array" ref="E9859">_xlfn.IFS(Orders!W9859=0,"Endirim Yoxdur",SUMIFS(Orders!$V:$V,Orders!$T:$T,Orders!T9859)&gt;10,ROUND(Orders!W9859*1.15,2),SUMIFS(Orders!$V:$V,Orders!$T:$T,Orders!T9859)&lt;=10,"Endirim Yoxdur")</f>
        <v>0.23</v>
      </c>
    </row>
    <row r="9860" spans="3:5" x14ac:dyDescent="0.25">
      <c r="C9860" s="26" t="str">
        <f>IF(Orders!U9860&gt;500,"Yüksək Satış","Aşağı Satış")</f>
        <v>Yüksək Satış</v>
      </c>
      <c r="D9860" s="26" t="str">
        <f>IF(Orders!U9860&gt;500,IF(Orders!E9860="First Class",IF(Orders!W9860=0,"VIP","Special"),"Formal"),"Normal")</f>
        <v>Formal</v>
      </c>
      <c r="E9860" s="26" cm="1">
        <f t="array" ref="E9860">_xlfn.IFS(Orders!W9860=0,"Endirim Yoxdur",SUMIFS(Orders!$V:$V,Orders!$T:$T,Orders!T9860)&gt;10,ROUND(Orders!W9860*1.15,2),SUMIFS(Orders!$V:$V,Orders!$T:$T,Orders!T9860)&lt;=10,"Endirim Yoxdur")</f>
        <v>0.17</v>
      </c>
    </row>
    <row r="9861" spans="3:5" x14ac:dyDescent="0.25">
      <c r="C9861" s="26" t="str">
        <f>IF(Orders!U9861&gt;500,"Yüksək Satış","Aşağı Satış")</f>
        <v>Aşağı Satış</v>
      </c>
      <c r="D9861" s="26" t="str">
        <f>IF(Orders!U9861&gt;500,IF(Orders!E9861="First Class",IF(Orders!W9861=0,"VIP","Special"),"Formal"),"Normal")</f>
        <v>Normal</v>
      </c>
      <c r="E9861" s="26" t="str" cm="1">
        <f t="array" ref="E9861">_xlfn.IFS(Orders!W9861=0,"Endirim Yoxdur",SUMIFS(Orders!$V:$V,Orders!$T:$T,Orders!T9861)&gt;10,ROUND(Orders!W9861*1.15,2),SUMIFS(Orders!$V:$V,Orders!$T:$T,Orders!T9861)&lt;=10,"Endirim Yoxdur")</f>
        <v>Endirim Yoxdur</v>
      </c>
    </row>
    <row r="9862" spans="3:5" x14ac:dyDescent="0.25">
      <c r="C9862" s="26" t="str">
        <f>IF(Orders!U9862&gt;500,"Yüksək Satış","Aşağı Satış")</f>
        <v>Aşağı Satış</v>
      </c>
      <c r="D9862" s="26" t="str">
        <f>IF(Orders!U9862&gt;500,IF(Orders!E9862="First Class",IF(Orders!W9862=0,"VIP","Special"),"Formal"),"Normal")</f>
        <v>Normal</v>
      </c>
      <c r="E9862" s="26" cm="1">
        <f t="array" ref="E9862">_xlfn.IFS(Orders!W9862=0,"Endirim Yoxdur",SUMIFS(Orders!$V:$V,Orders!$T:$T,Orders!T9862)&gt;10,ROUND(Orders!W9862*1.15,2),SUMIFS(Orders!$V:$V,Orders!$T:$T,Orders!T9862)&lt;=10,"Endirim Yoxdur")</f>
        <v>0.35</v>
      </c>
    </row>
    <row r="9863" spans="3:5" x14ac:dyDescent="0.25">
      <c r="C9863" s="26" t="str">
        <f>IF(Orders!U9863&gt;500,"Yüksək Satış","Aşağı Satış")</f>
        <v>Aşağı Satış</v>
      </c>
      <c r="D9863" s="26" t="str">
        <f>IF(Orders!U9863&gt;500,IF(Orders!E9863="First Class",IF(Orders!W9863=0,"VIP","Special"),"Formal"),"Normal")</f>
        <v>Normal</v>
      </c>
      <c r="E9863" s="26" cm="1">
        <f t="array" ref="E9863">_xlfn.IFS(Orders!W9863=0,"Endirim Yoxdur",SUMIFS(Orders!$V:$V,Orders!$T:$T,Orders!T9863)&gt;10,ROUND(Orders!W9863*1.15,2),SUMIFS(Orders!$V:$V,Orders!$T:$T,Orders!T9863)&lt;=10,"Endirim Yoxdur")</f>
        <v>0.23</v>
      </c>
    </row>
    <row r="9864" spans="3:5" x14ac:dyDescent="0.25">
      <c r="C9864" s="26" t="str">
        <f>IF(Orders!U9864&gt;500,"Yüksək Satış","Aşağı Satış")</f>
        <v>Aşağı Satış</v>
      </c>
      <c r="D9864" s="26" t="str">
        <f>IF(Orders!U9864&gt;500,IF(Orders!E9864="First Class",IF(Orders!W9864=0,"VIP","Special"),"Formal"),"Normal")</f>
        <v>Normal</v>
      </c>
      <c r="E9864" s="26" t="str" cm="1">
        <f t="array" ref="E9864">_xlfn.IFS(Orders!W9864=0,"Endirim Yoxdur",SUMIFS(Orders!$V:$V,Orders!$T:$T,Orders!T9864)&gt;10,ROUND(Orders!W9864*1.15,2),SUMIFS(Orders!$V:$V,Orders!$T:$T,Orders!T9864)&lt;=10,"Endirim Yoxdur")</f>
        <v>Endirim Yoxdur</v>
      </c>
    </row>
    <row r="9865" spans="3:5" x14ac:dyDescent="0.25">
      <c r="C9865" s="26" t="str">
        <f>IF(Orders!U9865&gt;500,"Yüksək Satış","Aşağı Satış")</f>
        <v>Aşağı Satış</v>
      </c>
      <c r="D9865" s="26" t="str">
        <f>IF(Orders!U9865&gt;500,IF(Orders!E9865="First Class",IF(Orders!W9865=0,"VIP","Special"),"Formal"),"Normal")</f>
        <v>Normal</v>
      </c>
      <c r="E9865" s="26" t="str" cm="1">
        <f t="array" ref="E9865">_xlfn.IFS(Orders!W9865=0,"Endirim Yoxdur",SUMIFS(Orders!$V:$V,Orders!$T:$T,Orders!T9865)&gt;10,ROUND(Orders!W9865*1.15,2),SUMIFS(Orders!$V:$V,Orders!$T:$T,Orders!T9865)&lt;=10,"Endirim Yoxdur")</f>
        <v>Endirim Yoxdur</v>
      </c>
    </row>
    <row r="9866" spans="3:5" x14ac:dyDescent="0.25">
      <c r="C9866" s="26" t="str">
        <f>IF(Orders!U9866&gt;500,"Yüksək Satış","Aşağı Satış")</f>
        <v>Yüksək Satış</v>
      </c>
      <c r="D9866" s="26" t="str">
        <f>IF(Orders!U9866&gt;500,IF(Orders!E9866="First Class",IF(Orders!W9866=0,"VIP","Special"),"Formal"),"Normal")</f>
        <v>Formal</v>
      </c>
      <c r="E9866" s="26" cm="1">
        <f t="array" ref="E9866">_xlfn.IFS(Orders!W9866=0,"Endirim Yoxdur",SUMIFS(Orders!$V:$V,Orders!$T:$T,Orders!T9866)&gt;10,ROUND(Orders!W9866*1.15,2),SUMIFS(Orders!$V:$V,Orders!$T:$T,Orders!T9866)&lt;=10,"Endirim Yoxdur")</f>
        <v>0.23</v>
      </c>
    </row>
    <row r="9867" spans="3:5" x14ac:dyDescent="0.25">
      <c r="C9867" s="26" t="str">
        <f>IF(Orders!U9867&gt;500,"Yüksək Satış","Aşağı Satış")</f>
        <v>Aşağı Satış</v>
      </c>
      <c r="D9867" s="26" t="str">
        <f>IF(Orders!U9867&gt;500,IF(Orders!E9867="First Class",IF(Orders!W9867=0,"VIP","Special"),"Formal"),"Normal")</f>
        <v>Normal</v>
      </c>
      <c r="E9867" s="26" t="str" cm="1">
        <f t="array" ref="E9867">_xlfn.IFS(Orders!W9867=0,"Endirim Yoxdur",SUMIFS(Orders!$V:$V,Orders!$T:$T,Orders!T9867)&gt;10,ROUND(Orders!W9867*1.15,2),SUMIFS(Orders!$V:$V,Orders!$T:$T,Orders!T9867)&lt;=10,"Endirim Yoxdur")</f>
        <v>Endirim Yoxdur</v>
      </c>
    </row>
    <row r="9868" spans="3:5" x14ac:dyDescent="0.25">
      <c r="C9868" s="26" t="str">
        <f>IF(Orders!U9868&gt;500,"Yüksək Satış","Aşağı Satış")</f>
        <v>Yüksək Satış</v>
      </c>
      <c r="D9868" s="26" t="str">
        <f>IF(Orders!U9868&gt;500,IF(Orders!E9868="First Class",IF(Orders!W9868=0,"VIP","Special"),"Formal"),"Normal")</f>
        <v>Formal</v>
      </c>
      <c r="E9868" s="26" t="str" cm="1">
        <f t="array" ref="E9868">_xlfn.IFS(Orders!W9868=0,"Endirim Yoxdur",SUMIFS(Orders!$V:$V,Orders!$T:$T,Orders!T9868)&gt;10,ROUND(Orders!W9868*1.15,2),SUMIFS(Orders!$V:$V,Orders!$T:$T,Orders!T9868)&lt;=10,"Endirim Yoxdur")</f>
        <v>Endirim Yoxdur</v>
      </c>
    </row>
    <row r="9869" spans="3:5" x14ac:dyDescent="0.25">
      <c r="C9869" s="26" t="str">
        <f>IF(Orders!U9869&gt;500,"Yüksək Satış","Aşağı Satış")</f>
        <v>Aşağı Satış</v>
      </c>
      <c r="D9869" s="26" t="str">
        <f>IF(Orders!U9869&gt;500,IF(Orders!E9869="First Class",IF(Orders!W9869=0,"VIP","Special"),"Formal"),"Normal")</f>
        <v>Normal</v>
      </c>
      <c r="E9869" s="26" cm="1">
        <f t="array" ref="E9869">_xlfn.IFS(Orders!W9869=0,"Endirim Yoxdur",SUMIFS(Orders!$V:$V,Orders!$T:$T,Orders!T9869)&gt;10,ROUND(Orders!W9869*1.15,2),SUMIFS(Orders!$V:$V,Orders!$T:$T,Orders!T9869)&lt;=10,"Endirim Yoxdur")</f>
        <v>0.23</v>
      </c>
    </row>
    <row r="9870" spans="3:5" x14ac:dyDescent="0.25">
      <c r="C9870" s="26" t="str">
        <f>IF(Orders!U9870&gt;500,"Yüksək Satış","Aşağı Satış")</f>
        <v>Aşağı Satış</v>
      </c>
      <c r="D9870" s="26" t="str">
        <f>IF(Orders!U9870&gt;500,IF(Orders!E9870="First Class",IF(Orders!W9870=0,"VIP","Special"),"Formal"),"Normal")</f>
        <v>Normal</v>
      </c>
      <c r="E9870" s="26" cm="1">
        <f t="array" ref="E9870">_xlfn.IFS(Orders!W9870=0,"Endirim Yoxdur",SUMIFS(Orders!$V:$V,Orders!$T:$T,Orders!T9870)&gt;10,ROUND(Orders!W9870*1.15,2),SUMIFS(Orders!$V:$V,Orders!$T:$T,Orders!T9870)&lt;=10,"Endirim Yoxdur")</f>
        <v>0.23</v>
      </c>
    </row>
    <row r="9871" spans="3:5" x14ac:dyDescent="0.25">
      <c r="C9871" s="26" t="str">
        <f>IF(Orders!U9871&gt;500,"Yüksək Satış","Aşağı Satış")</f>
        <v>Aşağı Satış</v>
      </c>
      <c r="D9871" s="26" t="str">
        <f>IF(Orders!U9871&gt;500,IF(Orders!E9871="First Class",IF(Orders!W9871=0,"VIP","Special"),"Formal"),"Normal")</f>
        <v>Normal</v>
      </c>
      <c r="E9871" s="26" cm="1">
        <f t="array" ref="E9871">_xlfn.IFS(Orders!W9871=0,"Endirim Yoxdur",SUMIFS(Orders!$V:$V,Orders!$T:$T,Orders!T9871)&gt;10,ROUND(Orders!W9871*1.15,2),SUMIFS(Orders!$V:$V,Orders!$T:$T,Orders!T9871)&lt;=10,"Endirim Yoxdur")</f>
        <v>0.23</v>
      </c>
    </row>
    <row r="9872" spans="3:5" x14ac:dyDescent="0.25">
      <c r="C9872" s="26" t="str">
        <f>IF(Orders!U9872&gt;500,"Yüksək Satış","Aşağı Satış")</f>
        <v>Aşağı Satış</v>
      </c>
      <c r="D9872" s="26" t="str">
        <f>IF(Orders!U9872&gt;500,IF(Orders!E9872="First Class",IF(Orders!W9872=0,"VIP","Special"),"Formal"),"Normal")</f>
        <v>Normal</v>
      </c>
      <c r="E9872" s="26" t="str" cm="1">
        <f t="array" ref="E9872">_xlfn.IFS(Orders!W9872=0,"Endirim Yoxdur",SUMIFS(Orders!$V:$V,Orders!$T:$T,Orders!T9872)&gt;10,ROUND(Orders!W9872*1.15,2),SUMIFS(Orders!$V:$V,Orders!$T:$T,Orders!T9872)&lt;=10,"Endirim Yoxdur")</f>
        <v>Endirim Yoxdur</v>
      </c>
    </row>
    <row r="9873" spans="3:5" x14ac:dyDescent="0.25">
      <c r="C9873" s="26" t="str">
        <f>IF(Orders!U9873&gt;500,"Yüksək Satış","Aşağı Satış")</f>
        <v>Aşağı Satış</v>
      </c>
      <c r="D9873" s="26" t="str">
        <f>IF(Orders!U9873&gt;500,IF(Orders!E9873="First Class",IF(Orders!W9873=0,"VIP","Special"),"Formal"),"Normal")</f>
        <v>Normal</v>
      </c>
      <c r="E9873" s="26" t="str" cm="1">
        <f t="array" ref="E9873">_xlfn.IFS(Orders!W9873=0,"Endirim Yoxdur",SUMIFS(Orders!$V:$V,Orders!$T:$T,Orders!T9873)&gt;10,ROUND(Orders!W9873*1.15,2),SUMIFS(Orders!$V:$V,Orders!$T:$T,Orders!T9873)&lt;=10,"Endirim Yoxdur")</f>
        <v>Endirim Yoxdur</v>
      </c>
    </row>
    <row r="9874" spans="3:5" x14ac:dyDescent="0.25">
      <c r="C9874" s="26" t="str">
        <f>IF(Orders!U9874&gt;500,"Yüksək Satış","Aşağı Satış")</f>
        <v>Aşağı Satış</v>
      </c>
      <c r="D9874" s="26" t="str">
        <f>IF(Orders!U9874&gt;500,IF(Orders!E9874="First Class",IF(Orders!W9874=0,"VIP","Special"),"Formal"),"Normal")</f>
        <v>Normal</v>
      </c>
      <c r="E9874" s="26" t="str" cm="1">
        <f t="array" ref="E9874">_xlfn.IFS(Orders!W9874=0,"Endirim Yoxdur",SUMIFS(Orders!$V:$V,Orders!$T:$T,Orders!T9874)&gt;10,ROUND(Orders!W9874*1.15,2),SUMIFS(Orders!$V:$V,Orders!$T:$T,Orders!T9874)&lt;=10,"Endirim Yoxdur")</f>
        <v>Endirim Yoxdur</v>
      </c>
    </row>
    <row r="9875" spans="3:5" x14ac:dyDescent="0.25">
      <c r="C9875" s="26" t="str">
        <f>IF(Orders!U9875&gt;500,"Yüksək Satış","Aşağı Satış")</f>
        <v>Aşağı Satış</v>
      </c>
      <c r="D9875" s="26" t="str">
        <f>IF(Orders!U9875&gt;500,IF(Orders!E9875="First Class",IF(Orders!W9875=0,"VIP","Special"),"Formal"),"Normal")</f>
        <v>Normal</v>
      </c>
      <c r="E9875" s="26" t="str" cm="1">
        <f t="array" ref="E9875">_xlfn.IFS(Orders!W9875=0,"Endirim Yoxdur",SUMIFS(Orders!$V:$V,Orders!$T:$T,Orders!T9875)&gt;10,ROUND(Orders!W9875*1.15,2),SUMIFS(Orders!$V:$V,Orders!$T:$T,Orders!T9875)&lt;=10,"Endirim Yoxdur")</f>
        <v>Endirim Yoxdur</v>
      </c>
    </row>
    <row r="9876" spans="3:5" x14ac:dyDescent="0.25">
      <c r="C9876" s="26" t="str">
        <f>IF(Orders!U9876&gt;500,"Yüksək Satış","Aşağı Satış")</f>
        <v>Aşağı Satış</v>
      </c>
      <c r="D9876" s="26" t="str">
        <f>IF(Orders!U9876&gt;500,IF(Orders!E9876="First Class",IF(Orders!W9876=0,"VIP","Special"),"Formal"),"Normal")</f>
        <v>Normal</v>
      </c>
      <c r="E9876" s="26" t="str" cm="1">
        <f t="array" ref="E9876">_xlfn.IFS(Orders!W9876=0,"Endirim Yoxdur",SUMIFS(Orders!$V:$V,Orders!$T:$T,Orders!T9876)&gt;10,ROUND(Orders!W9876*1.15,2),SUMIFS(Orders!$V:$V,Orders!$T:$T,Orders!T9876)&lt;=10,"Endirim Yoxdur")</f>
        <v>Endirim Yoxdur</v>
      </c>
    </row>
    <row r="9877" spans="3:5" x14ac:dyDescent="0.25">
      <c r="C9877" s="26" t="str">
        <f>IF(Orders!U9877&gt;500,"Yüksək Satış","Aşağı Satış")</f>
        <v>Aşağı Satış</v>
      </c>
      <c r="D9877" s="26" t="str">
        <f>IF(Orders!U9877&gt;500,IF(Orders!E9877="First Class",IF(Orders!W9877=0,"VIP","Special"),"Formal"),"Normal")</f>
        <v>Normal</v>
      </c>
      <c r="E9877" s="26" t="str" cm="1">
        <f t="array" ref="E9877">_xlfn.IFS(Orders!W9877=0,"Endirim Yoxdur",SUMIFS(Orders!$V:$V,Orders!$T:$T,Orders!T9877)&gt;10,ROUND(Orders!W9877*1.15,2),SUMIFS(Orders!$V:$V,Orders!$T:$T,Orders!T9877)&lt;=10,"Endirim Yoxdur")</f>
        <v>Endirim Yoxdur</v>
      </c>
    </row>
    <row r="9878" spans="3:5" x14ac:dyDescent="0.25">
      <c r="C9878" s="26" t="str">
        <f>IF(Orders!U9878&gt;500,"Yüksək Satış","Aşağı Satış")</f>
        <v>Aşağı Satış</v>
      </c>
      <c r="D9878" s="26" t="str">
        <f>IF(Orders!U9878&gt;500,IF(Orders!E9878="First Class",IF(Orders!W9878=0,"VIP","Special"),"Formal"),"Normal")</f>
        <v>Normal</v>
      </c>
      <c r="E9878" s="26" t="str" cm="1">
        <f t="array" ref="E9878">_xlfn.IFS(Orders!W9878=0,"Endirim Yoxdur",SUMIFS(Orders!$V:$V,Orders!$T:$T,Orders!T9878)&gt;10,ROUND(Orders!W9878*1.15,2),SUMIFS(Orders!$V:$V,Orders!$T:$T,Orders!T9878)&lt;=10,"Endirim Yoxdur")</f>
        <v>Endirim Yoxdur</v>
      </c>
    </row>
    <row r="9879" spans="3:5" x14ac:dyDescent="0.25">
      <c r="C9879" s="26" t="str">
        <f>IF(Orders!U9879&gt;500,"Yüksək Satış","Aşağı Satış")</f>
        <v>Aşağı Satış</v>
      </c>
      <c r="D9879" s="26" t="str">
        <f>IF(Orders!U9879&gt;500,IF(Orders!E9879="First Class",IF(Orders!W9879=0,"VIP","Special"),"Formal"),"Normal")</f>
        <v>Normal</v>
      </c>
      <c r="E9879" s="26" t="str" cm="1">
        <f t="array" ref="E9879">_xlfn.IFS(Orders!W9879=0,"Endirim Yoxdur",SUMIFS(Orders!$V:$V,Orders!$T:$T,Orders!T9879)&gt;10,ROUND(Orders!W9879*1.15,2),SUMIFS(Orders!$V:$V,Orders!$T:$T,Orders!T9879)&lt;=10,"Endirim Yoxdur")</f>
        <v>Endirim Yoxdur</v>
      </c>
    </row>
    <row r="9880" spans="3:5" x14ac:dyDescent="0.25">
      <c r="C9880" s="26" t="str">
        <f>IF(Orders!U9880&gt;500,"Yüksək Satış","Aşağı Satış")</f>
        <v>Aşağı Satış</v>
      </c>
      <c r="D9880" s="26" t="str">
        <f>IF(Orders!U9880&gt;500,IF(Orders!E9880="First Class",IF(Orders!W9880=0,"VIP","Special"),"Formal"),"Normal")</f>
        <v>Normal</v>
      </c>
      <c r="E9880" s="26" t="str" cm="1">
        <f t="array" ref="E9880">_xlfn.IFS(Orders!W9880=0,"Endirim Yoxdur",SUMIFS(Orders!$V:$V,Orders!$T:$T,Orders!T9880)&gt;10,ROUND(Orders!W9880*1.15,2),SUMIFS(Orders!$V:$V,Orders!$T:$T,Orders!T9880)&lt;=10,"Endirim Yoxdur")</f>
        <v>Endirim Yoxdur</v>
      </c>
    </row>
    <row r="9881" spans="3:5" x14ac:dyDescent="0.25">
      <c r="C9881" s="26" t="str">
        <f>IF(Orders!U9881&gt;500,"Yüksək Satış","Aşağı Satış")</f>
        <v>Yüksək Satış</v>
      </c>
      <c r="D9881" s="26" t="str">
        <f>IF(Orders!U9881&gt;500,IF(Orders!E9881="First Class",IF(Orders!W9881=0,"VIP","Special"),"Formal"),"Normal")</f>
        <v>Formal</v>
      </c>
      <c r="E9881" s="26" t="str" cm="1">
        <f t="array" ref="E9881">_xlfn.IFS(Orders!W9881=0,"Endirim Yoxdur",SUMIFS(Orders!$V:$V,Orders!$T:$T,Orders!T9881)&gt;10,ROUND(Orders!W9881*1.15,2),SUMIFS(Orders!$V:$V,Orders!$T:$T,Orders!T9881)&lt;=10,"Endirim Yoxdur")</f>
        <v>Endirim Yoxdur</v>
      </c>
    </row>
    <row r="9882" spans="3:5" x14ac:dyDescent="0.25">
      <c r="C9882" s="26" t="str">
        <f>IF(Orders!U9882&gt;500,"Yüksək Satış","Aşağı Satış")</f>
        <v>Aşağı Satış</v>
      </c>
      <c r="D9882" s="26" t="str">
        <f>IF(Orders!U9882&gt;500,IF(Orders!E9882="First Class",IF(Orders!W9882=0,"VIP","Special"),"Formal"),"Normal")</f>
        <v>Normal</v>
      </c>
      <c r="E9882" s="26" t="str" cm="1">
        <f t="array" ref="E9882">_xlfn.IFS(Orders!W9882=0,"Endirim Yoxdur",SUMIFS(Orders!$V:$V,Orders!$T:$T,Orders!T9882)&gt;10,ROUND(Orders!W9882*1.15,2),SUMIFS(Orders!$V:$V,Orders!$T:$T,Orders!T9882)&lt;=10,"Endirim Yoxdur")</f>
        <v>Endirim Yoxdur</v>
      </c>
    </row>
    <row r="9883" spans="3:5" x14ac:dyDescent="0.25">
      <c r="C9883" s="26" t="str">
        <f>IF(Orders!U9883&gt;500,"Yüksək Satış","Aşağı Satış")</f>
        <v>Aşağı Satış</v>
      </c>
      <c r="D9883" s="26" t="str">
        <f>IF(Orders!U9883&gt;500,IF(Orders!E9883="First Class",IF(Orders!W9883=0,"VIP","Special"),"Formal"),"Normal")</f>
        <v>Normal</v>
      </c>
      <c r="E9883" s="26" t="str" cm="1">
        <f t="array" ref="E9883">_xlfn.IFS(Orders!W9883=0,"Endirim Yoxdur",SUMIFS(Orders!$V:$V,Orders!$T:$T,Orders!T9883)&gt;10,ROUND(Orders!W9883*1.15,2),SUMIFS(Orders!$V:$V,Orders!$T:$T,Orders!T9883)&lt;=10,"Endirim Yoxdur")</f>
        <v>Endirim Yoxdur</v>
      </c>
    </row>
    <row r="9884" spans="3:5" x14ac:dyDescent="0.25">
      <c r="C9884" s="26" t="str">
        <f>IF(Orders!U9884&gt;500,"Yüksək Satış","Aşağı Satış")</f>
        <v>Aşağı Satış</v>
      </c>
      <c r="D9884" s="26" t="str">
        <f>IF(Orders!U9884&gt;500,IF(Orders!E9884="First Class",IF(Orders!W9884=0,"VIP","Special"),"Formal"),"Normal")</f>
        <v>Normal</v>
      </c>
      <c r="E9884" s="26" t="str" cm="1">
        <f t="array" ref="E9884">_xlfn.IFS(Orders!W9884=0,"Endirim Yoxdur",SUMIFS(Orders!$V:$V,Orders!$T:$T,Orders!T9884)&gt;10,ROUND(Orders!W9884*1.15,2),SUMIFS(Orders!$V:$V,Orders!$T:$T,Orders!T9884)&lt;=10,"Endirim Yoxdur")</f>
        <v>Endirim Yoxdur</v>
      </c>
    </row>
    <row r="9885" spans="3:5" x14ac:dyDescent="0.25">
      <c r="C9885" s="26" t="str">
        <f>IF(Orders!U9885&gt;500,"Yüksək Satış","Aşağı Satış")</f>
        <v>Aşağı Satış</v>
      </c>
      <c r="D9885" s="26" t="str">
        <f>IF(Orders!U9885&gt;500,IF(Orders!E9885="First Class",IF(Orders!W9885=0,"VIP","Special"),"Formal"),"Normal")</f>
        <v>Normal</v>
      </c>
      <c r="E9885" s="26" t="str" cm="1">
        <f t="array" ref="E9885">_xlfn.IFS(Orders!W9885=0,"Endirim Yoxdur",SUMIFS(Orders!$V:$V,Orders!$T:$T,Orders!T9885)&gt;10,ROUND(Orders!W9885*1.15,2),SUMIFS(Orders!$V:$V,Orders!$T:$T,Orders!T9885)&lt;=10,"Endirim Yoxdur")</f>
        <v>Endirim Yoxdur</v>
      </c>
    </row>
    <row r="9886" spans="3:5" x14ac:dyDescent="0.25">
      <c r="C9886" s="26" t="str">
        <f>IF(Orders!U9886&gt;500,"Yüksək Satış","Aşağı Satış")</f>
        <v>Aşağı Satış</v>
      </c>
      <c r="D9886" s="26" t="str">
        <f>IF(Orders!U9886&gt;500,IF(Orders!E9886="First Class",IF(Orders!W9886=0,"VIP","Special"),"Formal"),"Normal")</f>
        <v>Normal</v>
      </c>
      <c r="E9886" s="26" t="str" cm="1">
        <f t="array" ref="E9886">_xlfn.IFS(Orders!W9886=0,"Endirim Yoxdur",SUMIFS(Orders!$V:$V,Orders!$T:$T,Orders!T9886)&gt;10,ROUND(Orders!W9886*1.15,2),SUMIFS(Orders!$V:$V,Orders!$T:$T,Orders!T9886)&lt;=10,"Endirim Yoxdur")</f>
        <v>Endirim Yoxdur</v>
      </c>
    </row>
    <row r="9887" spans="3:5" x14ac:dyDescent="0.25">
      <c r="C9887" s="26" t="str">
        <f>IF(Orders!U9887&gt;500,"Yüksək Satış","Aşağı Satış")</f>
        <v>Aşağı Satış</v>
      </c>
      <c r="D9887" s="26" t="str">
        <f>IF(Orders!U9887&gt;500,IF(Orders!E9887="First Class",IF(Orders!W9887=0,"VIP","Special"),"Formal"),"Normal")</f>
        <v>Normal</v>
      </c>
      <c r="E9887" s="26" t="str" cm="1">
        <f t="array" ref="E9887">_xlfn.IFS(Orders!W9887=0,"Endirim Yoxdur",SUMIFS(Orders!$V:$V,Orders!$T:$T,Orders!T9887)&gt;10,ROUND(Orders!W9887*1.15,2),SUMIFS(Orders!$V:$V,Orders!$T:$T,Orders!T9887)&lt;=10,"Endirim Yoxdur")</f>
        <v>Endirim Yoxdur</v>
      </c>
    </row>
    <row r="9888" spans="3:5" x14ac:dyDescent="0.25">
      <c r="C9888" s="26" t="str">
        <f>IF(Orders!U9888&gt;500,"Yüksək Satış","Aşağı Satış")</f>
        <v>Aşağı Satış</v>
      </c>
      <c r="D9888" s="26" t="str">
        <f>IF(Orders!U9888&gt;500,IF(Orders!E9888="First Class",IF(Orders!W9888=0,"VIP","Special"),"Formal"),"Normal")</f>
        <v>Normal</v>
      </c>
      <c r="E9888" s="26" t="str" cm="1">
        <f t="array" ref="E9888">_xlfn.IFS(Orders!W9888=0,"Endirim Yoxdur",SUMIFS(Orders!$V:$V,Orders!$T:$T,Orders!T9888)&gt;10,ROUND(Orders!W9888*1.15,2),SUMIFS(Orders!$V:$V,Orders!$T:$T,Orders!T9888)&lt;=10,"Endirim Yoxdur")</f>
        <v>Endirim Yoxdur</v>
      </c>
    </row>
    <row r="9889" spans="3:5" x14ac:dyDescent="0.25">
      <c r="C9889" s="26" t="str">
        <f>IF(Orders!U9889&gt;500,"Yüksək Satış","Aşağı Satış")</f>
        <v>Yüksək Satış</v>
      </c>
      <c r="D9889" s="26" t="str">
        <f>IF(Orders!U9889&gt;500,IF(Orders!E9889="First Class",IF(Orders!W9889=0,"VIP","Special"),"Formal"),"Normal")</f>
        <v>Formal</v>
      </c>
      <c r="E9889" s="26" cm="1">
        <f t="array" ref="E9889">_xlfn.IFS(Orders!W9889=0,"Endirim Yoxdur",SUMIFS(Orders!$V:$V,Orders!$T:$T,Orders!T9889)&gt;10,ROUND(Orders!W9889*1.15,2),SUMIFS(Orders!$V:$V,Orders!$T:$T,Orders!T9889)&lt;=10,"Endirim Yoxdur")</f>
        <v>0.23</v>
      </c>
    </row>
    <row r="9890" spans="3:5" x14ac:dyDescent="0.25">
      <c r="C9890" s="26" t="str">
        <f>IF(Orders!U9890&gt;500,"Yüksək Satış","Aşağı Satış")</f>
        <v>Aşağı Satış</v>
      </c>
      <c r="D9890" s="26" t="str">
        <f>IF(Orders!U9890&gt;500,IF(Orders!E9890="First Class",IF(Orders!W9890=0,"VIP","Special"),"Formal"),"Normal")</f>
        <v>Normal</v>
      </c>
      <c r="E9890" s="26" cm="1">
        <f t="array" ref="E9890">_xlfn.IFS(Orders!W9890=0,"Endirim Yoxdur",SUMIFS(Orders!$V:$V,Orders!$T:$T,Orders!T9890)&gt;10,ROUND(Orders!W9890*1.15,2),SUMIFS(Orders!$V:$V,Orders!$T:$T,Orders!T9890)&lt;=10,"Endirim Yoxdur")</f>
        <v>0.46</v>
      </c>
    </row>
    <row r="9891" spans="3:5" x14ac:dyDescent="0.25">
      <c r="C9891" s="26" t="str">
        <f>IF(Orders!U9891&gt;500,"Yüksək Satış","Aşağı Satış")</f>
        <v>Aşağı Satış</v>
      </c>
      <c r="D9891" s="26" t="str">
        <f>IF(Orders!U9891&gt;500,IF(Orders!E9891="First Class",IF(Orders!W9891=0,"VIP","Special"),"Formal"),"Normal")</f>
        <v>Normal</v>
      </c>
      <c r="E9891" s="26" cm="1">
        <f t="array" ref="E9891">_xlfn.IFS(Orders!W9891=0,"Endirim Yoxdur",SUMIFS(Orders!$V:$V,Orders!$T:$T,Orders!T9891)&gt;10,ROUND(Orders!W9891*1.15,2),SUMIFS(Orders!$V:$V,Orders!$T:$T,Orders!T9891)&lt;=10,"Endirim Yoxdur")</f>
        <v>0.17</v>
      </c>
    </row>
    <row r="9892" spans="3:5" x14ac:dyDescent="0.25">
      <c r="C9892" s="26" t="str">
        <f>IF(Orders!U9892&gt;500,"Yüksək Satış","Aşağı Satış")</f>
        <v>Yüksək Satış</v>
      </c>
      <c r="D9892" s="26" t="str">
        <f>IF(Orders!U9892&gt;500,IF(Orders!E9892="First Class",IF(Orders!W9892=0,"VIP","Special"),"Formal"),"Normal")</f>
        <v>Formal</v>
      </c>
      <c r="E9892" s="26" t="str" cm="1">
        <f t="array" ref="E9892">_xlfn.IFS(Orders!W9892=0,"Endirim Yoxdur",SUMIFS(Orders!$V:$V,Orders!$T:$T,Orders!T9892)&gt;10,ROUND(Orders!W9892*1.15,2),SUMIFS(Orders!$V:$V,Orders!$T:$T,Orders!T9892)&lt;=10,"Endirim Yoxdur")</f>
        <v>Endirim Yoxdur</v>
      </c>
    </row>
    <row r="9893" spans="3:5" x14ac:dyDescent="0.25">
      <c r="C9893" s="26" t="str">
        <f>IF(Orders!U9893&gt;500,"Yüksək Satış","Aşağı Satış")</f>
        <v>Aşağı Satış</v>
      </c>
      <c r="D9893" s="26" t="str">
        <f>IF(Orders!U9893&gt;500,IF(Orders!E9893="First Class",IF(Orders!W9893=0,"VIP","Special"),"Formal"),"Normal")</f>
        <v>Normal</v>
      </c>
      <c r="E9893" s="26" cm="1">
        <f t="array" ref="E9893">_xlfn.IFS(Orders!W9893=0,"Endirim Yoxdur",SUMIFS(Orders!$V:$V,Orders!$T:$T,Orders!T9893)&gt;10,ROUND(Orders!W9893*1.15,2),SUMIFS(Orders!$V:$V,Orders!$T:$T,Orders!T9893)&lt;=10,"Endirim Yoxdur")</f>
        <v>0.69</v>
      </c>
    </row>
    <row r="9894" spans="3:5" x14ac:dyDescent="0.25">
      <c r="C9894" s="26" t="str">
        <f>IF(Orders!U9894&gt;500,"Yüksək Satış","Aşağı Satış")</f>
        <v>Yüksək Satış</v>
      </c>
      <c r="D9894" s="26" t="str">
        <f>IF(Orders!U9894&gt;500,IF(Orders!E9894="First Class",IF(Orders!W9894=0,"VIP","Special"),"Formal"),"Normal")</f>
        <v>Formal</v>
      </c>
      <c r="E9894" s="26" cm="1">
        <f t="array" ref="E9894">_xlfn.IFS(Orders!W9894=0,"Endirim Yoxdur",SUMIFS(Orders!$V:$V,Orders!$T:$T,Orders!T9894)&gt;10,ROUND(Orders!W9894*1.15,2),SUMIFS(Orders!$V:$V,Orders!$T:$T,Orders!T9894)&lt;=10,"Endirim Yoxdur")</f>
        <v>0.23</v>
      </c>
    </row>
    <row r="9895" spans="3:5" x14ac:dyDescent="0.25">
      <c r="C9895" s="26" t="str">
        <f>IF(Orders!U9895&gt;500,"Yüksək Satış","Aşağı Satış")</f>
        <v>Aşağı Satış</v>
      </c>
      <c r="D9895" s="26" t="str">
        <f>IF(Orders!U9895&gt;500,IF(Orders!E9895="First Class",IF(Orders!W9895=0,"VIP","Special"),"Formal"),"Normal")</f>
        <v>Normal</v>
      </c>
      <c r="E9895" s="26" t="str" cm="1">
        <f t="array" ref="E9895">_xlfn.IFS(Orders!W9895=0,"Endirim Yoxdur",SUMIFS(Orders!$V:$V,Orders!$T:$T,Orders!T9895)&gt;10,ROUND(Orders!W9895*1.15,2),SUMIFS(Orders!$V:$V,Orders!$T:$T,Orders!T9895)&lt;=10,"Endirim Yoxdur")</f>
        <v>Endirim Yoxdur</v>
      </c>
    </row>
    <row r="9896" spans="3:5" x14ac:dyDescent="0.25">
      <c r="C9896" s="26" t="str">
        <f>IF(Orders!U9896&gt;500,"Yüksək Satış","Aşağı Satış")</f>
        <v>Aşağı Satış</v>
      </c>
      <c r="D9896" s="26" t="str">
        <f>IF(Orders!U9896&gt;500,IF(Orders!E9896="First Class",IF(Orders!W9896=0,"VIP","Special"),"Formal"),"Normal")</f>
        <v>Normal</v>
      </c>
      <c r="E9896" s="26" t="str" cm="1">
        <f t="array" ref="E9896">_xlfn.IFS(Orders!W9896=0,"Endirim Yoxdur",SUMIFS(Orders!$V:$V,Orders!$T:$T,Orders!T9896)&gt;10,ROUND(Orders!W9896*1.15,2),SUMIFS(Orders!$V:$V,Orders!$T:$T,Orders!T9896)&lt;=10,"Endirim Yoxdur")</f>
        <v>Endirim Yoxdur</v>
      </c>
    </row>
    <row r="9897" spans="3:5" x14ac:dyDescent="0.25">
      <c r="C9897" s="26" t="str">
        <f>IF(Orders!U9897&gt;500,"Yüksək Satış","Aşağı Satış")</f>
        <v>Aşağı Satış</v>
      </c>
      <c r="D9897" s="26" t="str">
        <f>IF(Orders!U9897&gt;500,IF(Orders!E9897="First Class",IF(Orders!W9897=0,"VIP","Special"),"Formal"),"Normal")</f>
        <v>Normal</v>
      </c>
      <c r="E9897" s="26" t="str" cm="1">
        <f t="array" ref="E9897">_xlfn.IFS(Orders!W9897=0,"Endirim Yoxdur",SUMIFS(Orders!$V:$V,Orders!$T:$T,Orders!T9897)&gt;10,ROUND(Orders!W9897*1.15,2),SUMIFS(Orders!$V:$V,Orders!$T:$T,Orders!T9897)&lt;=10,"Endirim Yoxdur")</f>
        <v>Endirim Yoxdur</v>
      </c>
    </row>
    <row r="9898" spans="3:5" x14ac:dyDescent="0.25">
      <c r="C9898" s="26" t="str">
        <f>IF(Orders!U9898&gt;500,"Yüksək Satış","Aşağı Satış")</f>
        <v>Aşağı Satış</v>
      </c>
      <c r="D9898" s="26" t="str">
        <f>IF(Orders!U9898&gt;500,IF(Orders!E9898="First Class",IF(Orders!W9898=0,"VIP","Special"),"Formal"),"Normal")</f>
        <v>Normal</v>
      </c>
      <c r="E9898" s="26" t="str" cm="1">
        <f t="array" ref="E9898">_xlfn.IFS(Orders!W9898=0,"Endirim Yoxdur",SUMIFS(Orders!$V:$V,Orders!$T:$T,Orders!T9898)&gt;10,ROUND(Orders!W9898*1.15,2),SUMIFS(Orders!$V:$V,Orders!$T:$T,Orders!T9898)&lt;=10,"Endirim Yoxdur")</f>
        <v>Endirim Yoxdur</v>
      </c>
    </row>
    <row r="9899" spans="3:5" x14ac:dyDescent="0.25">
      <c r="C9899" s="26" t="str">
        <f>IF(Orders!U9899&gt;500,"Yüksək Satış","Aşağı Satış")</f>
        <v>Aşağı Satış</v>
      </c>
      <c r="D9899" s="26" t="str">
        <f>IF(Orders!U9899&gt;500,IF(Orders!E9899="First Class",IF(Orders!W9899=0,"VIP","Special"),"Formal"),"Normal")</f>
        <v>Normal</v>
      </c>
      <c r="E9899" s="26" cm="1">
        <f t="array" ref="E9899">_xlfn.IFS(Orders!W9899=0,"Endirim Yoxdur",SUMIFS(Orders!$V:$V,Orders!$T:$T,Orders!T9899)&gt;10,ROUND(Orders!W9899*1.15,2),SUMIFS(Orders!$V:$V,Orders!$T:$T,Orders!T9899)&lt;=10,"Endirim Yoxdur")</f>
        <v>0.23</v>
      </c>
    </row>
    <row r="9900" spans="3:5" x14ac:dyDescent="0.25">
      <c r="C9900" s="26" t="str">
        <f>IF(Orders!U9900&gt;500,"Yüksək Satış","Aşağı Satış")</f>
        <v>Aşağı Satış</v>
      </c>
      <c r="D9900" s="26" t="str">
        <f>IF(Orders!U9900&gt;500,IF(Orders!E9900="First Class",IF(Orders!W9900=0,"VIP","Special"),"Formal"),"Normal")</f>
        <v>Normal</v>
      </c>
      <c r="E9900" s="26" t="str" cm="1">
        <f t="array" ref="E9900">_xlfn.IFS(Orders!W9900=0,"Endirim Yoxdur",SUMIFS(Orders!$V:$V,Orders!$T:$T,Orders!T9900)&gt;10,ROUND(Orders!W9900*1.15,2),SUMIFS(Orders!$V:$V,Orders!$T:$T,Orders!T9900)&lt;=10,"Endirim Yoxdur")</f>
        <v>Endirim Yoxdur</v>
      </c>
    </row>
    <row r="9901" spans="3:5" x14ac:dyDescent="0.25">
      <c r="C9901" s="26" t="str">
        <f>IF(Orders!U9901&gt;500,"Yüksək Satış","Aşağı Satış")</f>
        <v>Aşağı Satış</v>
      </c>
      <c r="D9901" s="26" t="str">
        <f>IF(Orders!U9901&gt;500,IF(Orders!E9901="First Class",IF(Orders!W9901=0,"VIP","Special"),"Formal"),"Normal")</f>
        <v>Normal</v>
      </c>
      <c r="E9901" s="26" t="str" cm="1">
        <f t="array" ref="E9901">_xlfn.IFS(Orders!W9901=0,"Endirim Yoxdur",SUMIFS(Orders!$V:$V,Orders!$T:$T,Orders!T9901)&gt;10,ROUND(Orders!W9901*1.15,2),SUMIFS(Orders!$V:$V,Orders!$T:$T,Orders!T9901)&lt;=10,"Endirim Yoxdur")</f>
        <v>Endirim Yoxdur</v>
      </c>
    </row>
    <row r="9902" spans="3:5" x14ac:dyDescent="0.25">
      <c r="C9902" s="26" t="str">
        <f>IF(Orders!U9902&gt;500,"Yüksək Satış","Aşağı Satış")</f>
        <v>Aşağı Satış</v>
      </c>
      <c r="D9902" s="26" t="str">
        <f>IF(Orders!U9902&gt;500,IF(Orders!E9902="First Class",IF(Orders!W9902=0,"VIP","Special"),"Formal"),"Normal")</f>
        <v>Normal</v>
      </c>
      <c r="E9902" s="26" cm="1">
        <f t="array" ref="E9902">_xlfn.IFS(Orders!W9902=0,"Endirim Yoxdur",SUMIFS(Orders!$V:$V,Orders!$T:$T,Orders!T9902)&gt;10,ROUND(Orders!W9902*1.15,2),SUMIFS(Orders!$V:$V,Orders!$T:$T,Orders!T9902)&lt;=10,"Endirim Yoxdur")</f>
        <v>0.81</v>
      </c>
    </row>
    <row r="9903" spans="3:5" x14ac:dyDescent="0.25">
      <c r="C9903" s="26" t="str">
        <f>IF(Orders!U9903&gt;500,"Yüksək Satış","Aşağı Satış")</f>
        <v>Aşağı Satış</v>
      </c>
      <c r="D9903" s="26" t="str">
        <f>IF(Orders!U9903&gt;500,IF(Orders!E9903="First Class",IF(Orders!W9903=0,"VIP","Special"),"Formal"),"Normal")</f>
        <v>Normal</v>
      </c>
      <c r="E9903" s="26" t="str" cm="1">
        <f t="array" ref="E9903">_xlfn.IFS(Orders!W9903=0,"Endirim Yoxdur",SUMIFS(Orders!$V:$V,Orders!$T:$T,Orders!T9903)&gt;10,ROUND(Orders!W9903*1.15,2),SUMIFS(Orders!$V:$V,Orders!$T:$T,Orders!T9903)&lt;=10,"Endirim Yoxdur")</f>
        <v>Endirim Yoxdur</v>
      </c>
    </row>
    <row r="9904" spans="3:5" x14ac:dyDescent="0.25">
      <c r="C9904" s="26" t="str">
        <f>IF(Orders!U9904&gt;500,"Yüksək Satış","Aşağı Satış")</f>
        <v>Aşağı Satış</v>
      </c>
      <c r="D9904" s="26" t="str">
        <f>IF(Orders!U9904&gt;500,IF(Orders!E9904="First Class",IF(Orders!W9904=0,"VIP","Special"),"Formal"),"Normal")</f>
        <v>Normal</v>
      </c>
      <c r="E9904" s="26" t="str" cm="1">
        <f t="array" ref="E9904">_xlfn.IFS(Orders!W9904=0,"Endirim Yoxdur",SUMIFS(Orders!$V:$V,Orders!$T:$T,Orders!T9904)&gt;10,ROUND(Orders!W9904*1.15,2),SUMIFS(Orders!$V:$V,Orders!$T:$T,Orders!T9904)&lt;=10,"Endirim Yoxdur")</f>
        <v>Endirim Yoxdur</v>
      </c>
    </row>
    <row r="9905" spans="3:5" x14ac:dyDescent="0.25">
      <c r="C9905" s="26" t="str">
        <f>IF(Orders!U9905&gt;500,"Yüksək Satış","Aşağı Satış")</f>
        <v>Aşağı Satış</v>
      </c>
      <c r="D9905" s="26" t="str">
        <f>IF(Orders!U9905&gt;500,IF(Orders!E9905="First Class",IF(Orders!W9905=0,"VIP","Special"),"Formal"),"Normal")</f>
        <v>Normal</v>
      </c>
      <c r="E9905" s="26" t="str" cm="1">
        <f t="array" ref="E9905">_xlfn.IFS(Orders!W9905=0,"Endirim Yoxdur",SUMIFS(Orders!$V:$V,Orders!$T:$T,Orders!T9905)&gt;10,ROUND(Orders!W9905*1.15,2),SUMIFS(Orders!$V:$V,Orders!$T:$T,Orders!T9905)&lt;=10,"Endirim Yoxdur")</f>
        <v>Endirim Yoxdur</v>
      </c>
    </row>
    <row r="9906" spans="3:5" x14ac:dyDescent="0.25">
      <c r="C9906" s="26" t="str">
        <f>IF(Orders!U9906&gt;500,"Yüksək Satış","Aşağı Satış")</f>
        <v>Aşağı Satış</v>
      </c>
      <c r="D9906" s="26" t="str">
        <f>IF(Orders!U9906&gt;500,IF(Orders!E9906="First Class",IF(Orders!W9906=0,"VIP","Special"),"Formal"),"Normal")</f>
        <v>Normal</v>
      </c>
      <c r="E9906" s="26" cm="1">
        <f t="array" ref="E9906">_xlfn.IFS(Orders!W9906=0,"Endirim Yoxdur",SUMIFS(Orders!$V:$V,Orders!$T:$T,Orders!T9906)&gt;10,ROUND(Orders!W9906*1.15,2),SUMIFS(Orders!$V:$V,Orders!$T:$T,Orders!T9906)&lt;=10,"Endirim Yoxdur")</f>
        <v>0.92</v>
      </c>
    </row>
    <row r="9907" spans="3:5" x14ac:dyDescent="0.25">
      <c r="C9907" s="26" t="str">
        <f>IF(Orders!U9907&gt;500,"Yüksək Satış","Aşağı Satış")</f>
        <v>Aşağı Satış</v>
      </c>
      <c r="D9907" s="26" t="str">
        <f>IF(Orders!U9907&gt;500,IF(Orders!E9907="First Class",IF(Orders!W9907=0,"VIP","Special"),"Formal"),"Normal")</f>
        <v>Normal</v>
      </c>
      <c r="E9907" s="26" t="str" cm="1">
        <f t="array" ref="E9907">_xlfn.IFS(Orders!W9907=0,"Endirim Yoxdur",SUMIFS(Orders!$V:$V,Orders!$T:$T,Orders!T9907)&gt;10,ROUND(Orders!W9907*1.15,2),SUMIFS(Orders!$V:$V,Orders!$T:$T,Orders!T9907)&lt;=10,"Endirim Yoxdur")</f>
        <v>Endirim Yoxdur</v>
      </c>
    </row>
    <row r="9908" spans="3:5" x14ac:dyDescent="0.25">
      <c r="C9908" s="26" t="str">
        <f>IF(Orders!U9908&gt;500,"Yüksək Satış","Aşağı Satış")</f>
        <v>Aşağı Satış</v>
      </c>
      <c r="D9908" s="26" t="str">
        <f>IF(Orders!U9908&gt;500,IF(Orders!E9908="First Class",IF(Orders!W9908=0,"VIP","Special"),"Formal"),"Normal")</f>
        <v>Normal</v>
      </c>
      <c r="E9908" s="26" t="str" cm="1">
        <f t="array" ref="E9908">_xlfn.IFS(Orders!W9908=0,"Endirim Yoxdur",SUMIFS(Orders!$V:$V,Orders!$T:$T,Orders!T9908)&gt;10,ROUND(Orders!W9908*1.15,2),SUMIFS(Orders!$V:$V,Orders!$T:$T,Orders!T9908)&lt;=10,"Endirim Yoxdur")</f>
        <v>Endirim Yoxdur</v>
      </c>
    </row>
    <row r="9909" spans="3:5" x14ac:dyDescent="0.25">
      <c r="C9909" s="26" t="str">
        <f>IF(Orders!U9909&gt;500,"Yüksək Satış","Aşağı Satış")</f>
        <v>Aşağı Satış</v>
      </c>
      <c r="D9909" s="26" t="str">
        <f>IF(Orders!U9909&gt;500,IF(Orders!E9909="First Class",IF(Orders!W9909=0,"VIP","Special"),"Formal"),"Normal")</f>
        <v>Normal</v>
      </c>
      <c r="E9909" s="26" cm="1">
        <f t="array" ref="E9909">_xlfn.IFS(Orders!W9909=0,"Endirim Yoxdur",SUMIFS(Orders!$V:$V,Orders!$T:$T,Orders!T9909)&gt;10,ROUND(Orders!W9909*1.15,2),SUMIFS(Orders!$V:$V,Orders!$T:$T,Orders!T9909)&lt;=10,"Endirim Yoxdur")</f>
        <v>0.23</v>
      </c>
    </row>
    <row r="9910" spans="3:5" x14ac:dyDescent="0.25">
      <c r="C9910" s="26" t="str">
        <f>IF(Orders!U9910&gt;500,"Yüksək Satış","Aşağı Satış")</f>
        <v>Aşağı Satış</v>
      </c>
      <c r="D9910" s="26" t="str">
        <f>IF(Orders!U9910&gt;500,IF(Orders!E9910="First Class",IF(Orders!W9910=0,"VIP","Special"),"Formal"),"Normal")</f>
        <v>Normal</v>
      </c>
      <c r="E9910" s="26" t="str" cm="1">
        <f t="array" ref="E9910">_xlfn.IFS(Orders!W9910=0,"Endirim Yoxdur",SUMIFS(Orders!$V:$V,Orders!$T:$T,Orders!T9910)&gt;10,ROUND(Orders!W9910*1.15,2),SUMIFS(Orders!$V:$V,Orders!$T:$T,Orders!T9910)&lt;=10,"Endirim Yoxdur")</f>
        <v>Endirim Yoxdur</v>
      </c>
    </row>
    <row r="9911" spans="3:5" x14ac:dyDescent="0.25">
      <c r="C9911" s="26" t="str">
        <f>IF(Orders!U9911&gt;500,"Yüksək Satış","Aşağı Satış")</f>
        <v>Aşağı Satış</v>
      </c>
      <c r="D9911" s="26" t="str">
        <f>IF(Orders!U9911&gt;500,IF(Orders!E9911="First Class",IF(Orders!W9911=0,"VIP","Special"),"Formal"),"Normal")</f>
        <v>Normal</v>
      </c>
      <c r="E9911" s="26" t="str" cm="1">
        <f t="array" ref="E9911">_xlfn.IFS(Orders!W9911=0,"Endirim Yoxdur",SUMIFS(Orders!$V:$V,Orders!$T:$T,Orders!T9911)&gt;10,ROUND(Orders!W9911*1.15,2),SUMIFS(Orders!$V:$V,Orders!$T:$T,Orders!T9911)&lt;=10,"Endirim Yoxdur")</f>
        <v>Endirim Yoxdur</v>
      </c>
    </row>
    <row r="9912" spans="3:5" x14ac:dyDescent="0.25">
      <c r="C9912" s="26" t="str">
        <f>IF(Orders!U9912&gt;500,"Yüksək Satış","Aşağı Satış")</f>
        <v>Aşağı Satış</v>
      </c>
      <c r="D9912" s="26" t="str">
        <f>IF(Orders!U9912&gt;500,IF(Orders!E9912="First Class",IF(Orders!W9912=0,"VIP","Special"),"Formal"),"Normal")</f>
        <v>Normal</v>
      </c>
      <c r="E9912" s="26" t="str" cm="1">
        <f t="array" ref="E9912">_xlfn.IFS(Orders!W9912=0,"Endirim Yoxdur",SUMIFS(Orders!$V:$V,Orders!$T:$T,Orders!T9912)&gt;10,ROUND(Orders!W9912*1.15,2),SUMIFS(Orders!$V:$V,Orders!$T:$T,Orders!T9912)&lt;=10,"Endirim Yoxdur")</f>
        <v>Endirim Yoxdur</v>
      </c>
    </row>
    <row r="9913" spans="3:5" x14ac:dyDescent="0.25">
      <c r="C9913" s="26" t="str">
        <f>IF(Orders!U9913&gt;500,"Yüksək Satış","Aşağı Satış")</f>
        <v>Aşağı Satış</v>
      </c>
      <c r="D9913" s="26" t="str">
        <f>IF(Orders!U9913&gt;500,IF(Orders!E9913="First Class",IF(Orders!W9913=0,"VIP","Special"),"Formal"),"Normal")</f>
        <v>Normal</v>
      </c>
      <c r="E9913" s="26" cm="1">
        <f t="array" ref="E9913">_xlfn.IFS(Orders!W9913=0,"Endirim Yoxdur",SUMIFS(Orders!$V:$V,Orders!$T:$T,Orders!T9913)&gt;10,ROUND(Orders!W9913*1.15,2),SUMIFS(Orders!$V:$V,Orders!$T:$T,Orders!T9913)&lt;=10,"Endirim Yoxdur")</f>
        <v>0.23</v>
      </c>
    </row>
    <row r="9914" spans="3:5" x14ac:dyDescent="0.25">
      <c r="C9914" s="26" t="str">
        <f>IF(Orders!U9914&gt;500,"Yüksək Satış","Aşağı Satış")</f>
        <v>Aşağı Satış</v>
      </c>
      <c r="D9914" s="26" t="str">
        <f>IF(Orders!U9914&gt;500,IF(Orders!E9914="First Class",IF(Orders!W9914=0,"VIP","Special"),"Formal"),"Normal")</f>
        <v>Normal</v>
      </c>
      <c r="E9914" s="26" t="str" cm="1">
        <f t="array" ref="E9914">_xlfn.IFS(Orders!W9914=0,"Endirim Yoxdur",SUMIFS(Orders!$V:$V,Orders!$T:$T,Orders!T9914)&gt;10,ROUND(Orders!W9914*1.15,2),SUMIFS(Orders!$V:$V,Orders!$T:$T,Orders!T9914)&lt;=10,"Endirim Yoxdur")</f>
        <v>Endirim Yoxdur</v>
      </c>
    </row>
    <row r="9915" spans="3:5" x14ac:dyDescent="0.25">
      <c r="C9915" s="26" t="str">
        <f>IF(Orders!U9915&gt;500,"Yüksək Satış","Aşağı Satış")</f>
        <v>Aşağı Satış</v>
      </c>
      <c r="D9915" s="26" t="str">
        <f>IF(Orders!U9915&gt;500,IF(Orders!E9915="First Class",IF(Orders!W9915=0,"VIP","Special"),"Formal"),"Normal")</f>
        <v>Normal</v>
      </c>
      <c r="E9915" s="26" cm="1">
        <f t="array" ref="E9915">_xlfn.IFS(Orders!W9915=0,"Endirim Yoxdur",SUMIFS(Orders!$V:$V,Orders!$T:$T,Orders!T9915)&gt;10,ROUND(Orders!W9915*1.15,2),SUMIFS(Orders!$V:$V,Orders!$T:$T,Orders!T9915)&lt;=10,"Endirim Yoxdur")</f>
        <v>0.23</v>
      </c>
    </row>
    <row r="9916" spans="3:5" x14ac:dyDescent="0.25">
      <c r="C9916" s="26" t="str">
        <f>IF(Orders!U9916&gt;500,"Yüksək Satış","Aşağı Satış")</f>
        <v>Aşağı Satış</v>
      </c>
      <c r="D9916" s="26" t="str">
        <f>IF(Orders!U9916&gt;500,IF(Orders!E9916="First Class",IF(Orders!W9916=0,"VIP","Special"),"Formal"),"Normal")</f>
        <v>Normal</v>
      </c>
      <c r="E9916" s="26" t="str" cm="1">
        <f t="array" ref="E9916">_xlfn.IFS(Orders!W9916=0,"Endirim Yoxdur",SUMIFS(Orders!$V:$V,Orders!$T:$T,Orders!T9916)&gt;10,ROUND(Orders!W9916*1.15,2),SUMIFS(Orders!$V:$V,Orders!$T:$T,Orders!T9916)&lt;=10,"Endirim Yoxdur")</f>
        <v>Endirim Yoxdur</v>
      </c>
    </row>
    <row r="9917" spans="3:5" x14ac:dyDescent="0.25">
      <c r="C9917" s="26" t="str">
        <f>IF(Orders!U9917&gt;500,"Yüksək Satış","Aşağı Satış")</f>
        <v>Aşağı Satış</v>
      </c>
      <c r="D9917" s="26" t="str">
        <f>IF(Orders!U9917&gt;500,IF(Orders!E9917="First Class",IF(Orders!W9917=0,"VIP","Special"),"Formal"),"Normal")</f>
        <v>Normal</v>
      </c>
      <c r="E9917" s="26" cm="1">
        <f t="array" ref="E9917">_xlfn.IFS(Orders!W9917=0,"Endirim Yoxdur",SUMIFS(Orders!$V:$V,Orders!$T:$T,Orders!T9917)&gt;10,ROUND(Orders!W9917*1.15,2),SUMIFS(Orders!$V:$V,Orders!$T:$T,Orders!T9917)&lt;=10,"Endirim Yoxdur")</f>
        <v>0.23</v>
      </c>
    </row>
    <row r="9918" spans="3:5" x14ac:dyDescent="0.25">
      <c r="C9918" s="26" t="str">
        <f>IF(Orders!U9918&gt;500,"Yüksək Satış","Aşağı Satış")</f>
        <v>Aşağı Satış</v>
      </c>
      <c r="D9918" s="26" t="str">
        <f>IF(Orders!U9918&gt;500,IF(Orders!E9918="First Class",IF(Orders!W9918=0,"VIP","Special"),"Formal"),"Normal")</f>
        <v>Normal</v>
      </c>
      <c r="E9918" s="26" cm="1">
        <f t="array" ref="E9918">_xlfn.IFS(Orders!W9918=0,"Endirim Yoxdur",SUMIFS(Orders!$V:$V,Orders!$T:$T,Orders!T9918)&gt;10,ROUND(Orders!W9918*1.15,2),SUMIFS(Orders!$V:$V,Orders!$T:$T,Orders!T9918)&lt;=10,"Endirim Yoxdur")</f>
        <v>0.23</v>
      </c>
    </row>
    <row r="9919" spans="3:5" x14ac:dyDescent="0.25">
      <c r="C9919" s="26" t="str">
        <f>IF(Orders!U9919&gt;500,"Yüksək Satış","Aşağı Satış")</f>
        <v>Aşağı Satış</v>
      </c>
      <c r="D9919" s="26" t="str">
        <f>IF(Orders!U9919&gt;500,IF(Orders!E9919="First Class",IF(Orders!W9919=0,"VIP","Special"),"Formal"),"Normal")</f>
        <v>Normal</v>
      </c>
      <c r="E9919" s="26" t="str" cm="1">
        <f t="array" ref="E9919">_xlfn.IFS(Orders!W9919=0,"Endirim Yoxdur",SUMIFS(Orders!$V:$V,Orders!$T:$T,Orders!T9919)&gt;10,ROUND(Orders!W9919*1.15,2),SUMIFS(Orders!$V:$V,Orders!$T:$T,Orders!T9919)&lt;=10,"Endirim Yoxdur")</f>
        <v>Endirim Yoxdur</v>
      </c>
    </row>
    <row r="9920" spans="3:5" x14ac:dyDescent="0.25">
      <c r="C9920" s="26" t="str">
        <f>IF(Orders!U9920&gt;500,"Yüksək Satış","Aşağı Satış")</f>
        <v>Aşağı Satış</v>
      </c>
      <c r="D9920" s="26" t="str">
        <f>IF(Orders!U9920&gt;500,IF(Orders!E9920="First Class",IF(Orders!W9920=0,"VIP","Special"),"Formal"),"Normal")</f>
        <v>Normal</v>
      </c>
      <c r="E9920" s="26" t="str" cm="1">
        <f t="array" ref="E9920">_xlfn.IFS(Orders!W9920=0,"Endirim Yoxdur",SUMIFS(Orders!$V:$V,Orders!$T:$T,Orders!T9920)&gt;10,ROUND(Orders!W9920*1.15,2),SUMIFS(Orders!$V:$V,Orders!$T:$T,Orders!T9920)&lt;=10,"Endirim Yoxdur")</f>
        <v>Endirim Yoxdur</v>
      </c>
    </row>
    <row r="9921" spans="3:5" x14ac:dyDescent="0.25">
      <c r="C9921" s="26" t="str">
        <f>IF(Orders!U9921&gt;500,"Yüksək Satış","Aşağı Satış")</f>
        <v>Aşağı Satış</v>
      </c>
      <c r="D9921" s="26" t="str">
        <f>IF(Orders!U9921&gt;500,IF(Orders!E9921="First Class",IF(Orders!W9921=0,"VIP","Special"),"Formal"),"Normal")</f>
        <v>Normal</v>
      </c>
      <c r="E9921" s="26" t="str" cm="1">
        <f t="array" ref="E9921">_xlfn.IFS(Orders!W9921=0,"Endirim Yoxdur",SUMIFS(Orders!$V:$V,Orders!$T:$T,Orders!T9921)&gt;10,ROUND(Orders!W9921*1.15,2),SUMIFS(Orders!$V:$V,Orders!$T:$T,Orders!T9921)&lt;=10,"Endirim Yoxdur")</f>
        <v>Endirim Yoxdur</v>
      </c>
    </row>
    <row r="9922" spans="3:5" x14ac:dyDescent="0.25">
      <c r="C9922" s="26" t="str">
        <f>IF(Orders!U9922&gt;500,"Yüksək Satış","Aşağı Satış")</f>
        <v>Yüksək Satış</v>
      </c>
      <c r="D9922" s="26" t="str">
        <f>IF(Orders!U9922&gt;500,IF(Orders!E9922="First Class",IF(Orders!W9922=0,"VIP","Special"),"Formal"),"Normal")</f>
        <v>Formal</v>
      </c>
      <c r="E9922" s="26" t="str" cm="1">
        <f t="array" ref="E9922">_xlfn.IFS(Orders!W9922=0,"Endirim Yoxdur",SUMIFS(Orders!$V:$V,Orders!$T:$T,Orders!T9922)&gt;10,ROUND(Orders!W9922*1.15,2),SUMIFS(Orders!$V:$V,Orders!$T:$T,Orders!T9922)&lt;=10,"Endirim Yoxdur")</f>
        <v>Endirim Yoxdur</v>
      </c>
    </row>
    <row r="9923" spans="3:5" x14ac:dyDescent="0.25">
      <c r="C9923" s="26" t="str">
        <f>IF(Orders!U9923&gt;500,"Yüksək Satış","Aşağı Satış")</f>
        <v>Aşağı Satış</v>
      </c>
      <c r="D9923" s="26" t="str">
        <f>IF(Orders!U9923&gt;500,IF(Orders!E9923="First Class",IF(Orders!W9923=0,"VIP","Special"),"Formal"),"Normal")</f>
        <v>Normal</v>
      </c>
      <c r="E9923" s="26" t="str" cm="1">
        <f t="array" ref="E9923">_xlfn.IFS(Orders!W9923=0,"Endirim Yoxdur",SUMIFS(Orders!$V:$V,Orders!$T:$T,Orders!T9923)&gt;10,ROUND(Orders!W9923*1.15,2),SUMIFS(Orders!$V:$V,Orders!$T:$T,Orders!T9923)&lt;=10,"Endirim Yoxdur")</f>
        <v>Endirim Yoxdur</v>
      </c>
    </row>
    <row r="9924" spans="3:5" x14ac:dyDescent="0.25">
      <c r="C9924" s="26" t="str">
        <f>IF(Orders!U9924&gt;500,"Yüksək Satış","Aşağı Satış")</f>
        <v>Aşağı Satış</v>
      </c>
      <c r="D9924" s="26" t="str">
        <f>IF(Orders!U9924&gt;500,IF(Orders!E9924="First Class",IF(Orders!W9924=0,"VIP","Special"),"Formal"),"Normal")</f>
        <v>Normal</v>
      </c>
      <c r="E9924" s="26" t="str" cm="1">
        <f t="array" ref="E9924">_xlfn.IFS(Orders!W9924=0,"Endirim Yoxdur",SUMIFS(Orders!$V:$V,Orders!$T:$T,Orders!T9924)&gt;10,ROUND(Orders!W9924*1.15,2),SUMIFS(Orders!$V:$V,Orders!$T:$T,Orders!T9924)&lt;=10,"Endirim Yoxdur")</f>
        <v>Endirim Yoxdur</v>
      </c>
    </row>
    <row r="9925" spans="3:5" x14ac:dyDescent="0.25">
      <c r="C9925" s="26" t="str">
        <f>IF(Orders!U9925&gt;500,"Yüksək Satış","Aşağı Satış")</f>
        <v>Aşağı Satış</v>
      </c>
      <c r="D9925" s="26" t="str">
        <f>IF(Orders!U9925&gt;500,IF(Orders!E9925="First Class",IF(Orders!W9925=0,"VIP","Special"),"Formal"),"Normal")</f>
        <v>Normal</v>
      </c>
      <c r="E9925" s="26" t="str" cm="1">
        <f t="array" ref="E9925">_xlfn.IFS(Orders!W9925=0,"Endirim Yoxdur",SUMIFS(Orders!$V:$V,Orders!$T:$T,Orders!T9925)&gt;10,ROUND(Orders!W9925*1.15,2),SUMIFS(Orders!$V:$V,Orders!$T:$T,Orders!T9925)&lt;=10,"Endirim Yoxdur")</f>
        <v>Endirim Yoxdur</v>
      </c>
    </row>
    <row r="9926" spans="3:5" x14ac:dyDescent="0.25">
      <c r="C9926" s="26" t="str">
        <f>IF(Orders!U9926&gt;500,"Yüksək Satış","Aşağı Satış")</f>
        <v>Aşağı Satış</v>
      </c>
      <c r="D9926" s="26" t="str">
        <f>IF(Orders!U9926&gt;500,IF(Orders!E9926="First Class",IF(Orders!W9926=0,"VIP","Special"),"Formal"),"Normal")</f>
        <v>Normal</v>
      </c>
      <c r="E9926" s="26" cm="1">
        <f t="array" ref="E9926">_xlfn.IFS(Orders!W9926=0,"Endirim Yoxdur",SUMIFS(Orders!$V:$V,Orders!$T:$T,Orders!T9926)&gt;10,ROUND(Orders!W9926*1.15,2),SUMIFS(Orders!$V:$V,Orders!$T:$T,Orders!T9926)&lt;=10,"Endirim Yoxdur")</f>
        <v>0.23</v>
      </c>
    </row>
    <row r="9927" spans="3:5" x14ac:dyDescent="0.25">
      <c r="C9927" s="26" t="str">
        <f>IF(Orders!U9927&gt;500,"Yüksək Satış","Aşağı Satış")</f>
        <v>Aşağı Satış</v>
      </c>
      <c r="D9927" s="26" t="str">
        <f>IF(Orders!U9927&gt;500,IF(Orders!E9927="First Class",IF(Orders!W9927=0,"VIP","Special"),"Formal"),"Normal")</f>
        <v>Normal</v>
      </c>
      <c r="E9927" s="26" cm="1">
        <f t="array" ref="E9927">_xlfn.IFS(Orders!W9927=0,"Endirim Yoxdur",SUMIFS(Orders!$V:$V,Orders!$T:$T,Orders!T9927)&gt;10,ROUND(Orders!W9927*1.15,2),SUMIFS(Orders!$V:$V,Orders!$T:$T,Orders!T9927)&lt;=10,"Endirim Yoxdur")</f>
        <v>0.23</v>
      </c>
    </row>
    <row r="9928" spans="3:5" x14ac:dyDescent="0.25">
      <c r="C9928" s="26" t="str">
        <f>IF(Orders!U9928&gt;500,"Yüksək Satış","Aşağı Satış")</f>
        <v>Aşağı Satış</v>
      </c>
      <c r="D9928" s="26" t="str">
        <f>IF(Orders!U9928&gt;500,IF(Orders!E9928="First Class",IF(Orders!W9928=0,"VIP","Special"),"Formal"),"Normal")</f>
        <v>Normal</v>
      </c>
      <c r="E9928" s="26" t="str" cm="1">
        <f t="array" ref="E9928">_xlfn.IFS(Orders!W9928=0,"Endirim Yoxdur",SUMIFS(Orders!$V:$V,Orders!$T:$T,Orders!T9928)&gt;10,ROUND(Orders!W9928*1.15,2),SUMIFS(Orders!$V:$V,Orders!$T:$T,Orders!T9928)&lt;=10,"Endirim Yoxdur")</f>
        <v>Endirim Yoxdur</v>
      </c>
    </row>
    <row r="9929" spans="3:5" x14ac:dyDescent="0.25">
      <c r="C9929" s="26" t="str">
        <f>IF(Orders!U9929&gt;500,"Yüksək Satış","Aşağı Satış")</f>
        <v>Aşağı Satış</v>
      </c>
      <c r="D9929" s="26" t="str">
        <f>IF(Orders!U9929&gt;500,IF(Orders!E9929="First Class",IF(Orders!W9929=0,"VIP","Special"),"Formal"),"Normal")</f>
        <v>Normal</v>
      </c>
      <c r="E9929" s="26" cm="1">
        <f t="array" ref="E9929">_xlfn.IFS(Orders!W9929=0,"Endirim Yoxdur",SUMIFS(Orders!$V:$V,Orders!$T:$T,Orders!T9929)&gt;10,ROUND(Orders!W9929*1.15,2),SUMIFS(Orders!$V:$V,Orders!$T:$T,Orders!T9929)&lt;=10,"Endirim Yoxdur")</f>
        <v>0.23</v>
      </c>
    </row>
    <row r="9930" spans="3:5" x14ac:dyDescent="0.25">
      <c r="C9930" s="26" t="str">
        <f>IF(Orders!U9930&gt;500,"Yüksək Satış","Aşağı Satış")</f>
        <v>Yüksək Satış</v>
      </c>
      <c r="D9930" s="26" t="str">
        <f>IF(Orders!U9930&gt;500,IF(Orders!E9930="First Class",IF(Orders!W9930=0,"VIP","Special"),"Formal"),"Normal")</f>
        <v>Formal</v>
      </c>
      <c r="E9930" s="26" t="str" cm="1">
        <f t="array" ref="E9930">_xlfn.IFS(Orders!W9930=0,"Endirim Yoxdur",SUMIFS(Orders!$V:$V,Orders!$T:$T,Orders!T9930)&gt;10,ROUND(Orders!W9930*1.15,2),SUMIFS(Orders!$V:$V,Orders!$T:$T,Orders!T9930)&lt;=10,"Endirim Yoxdur")</f>
        <v>Endirim Yoxdur</v>
      </c>
    </row>
    <row r="9931" spans="3:5" x14ac:dyDescent="0.25">
      <c r="C9931" s="26" t="str">
        <f>IF(Orders!U9931&gt;500,"Yüksək Satış","Aşağı Satış")</f>
        <v>Aşağı Satış</v>
      </c>
      <c r="D9931" s="26" t="str">
        <f>IF(Orders!U9931&gt;500,IF(Orders!E9931="First Class",IF(Orders!W9931=0,"VIP","Special"),"Formal"),"Normal")</f>
        <v>Normal</v>
      </c>
      <c r="E9931" s="26" t="str" cm="1">
        <f t="array" ref="E9931">_xlfn.IFS(Orders!W9931=0,"Endirim Yoxdur",SUMIFS(Orders!$V:$V,Orders!$T:$T,Orders!T9931)&gt;10,ROUND(Orders!W9931*1.15,2),SUMIFS(Orders!$V:$V,Orders!$T:$T,Orders!T9931)&lt;=10,"Endirim Yoxdur")</f>
        <v>Endirim Yoxdur</v>
      </c>
    </row>
    <row r="9932" spans="3:5" x14ac:dyDescent="0.25">
      <c r="C9932" s="26" t="str">
        <f>IF(Orders!U9932&gt;500,"Yüksək Satış","Aşağı Satış")</f>
        <v>Aşağı Satış</v>
      </c>
      <c r="D9932" s="26" t="str">
        <f>IF(Orders!U9932&gt;500,IF(Orders!E9932="First Class",IF(Orders!W9932=0,"VIP","Special"),"Formal"),"Normal")</f>
        <v>Normal</v>
      </c>
      <c r="E9932" s="26" t="str" cm="1">
        <f t="array" ref="E9932">_xlfn.IFS(Orders!W9932=0,"Endirim Yoxdur",SUMIFS(Orders!$V:$V,Orders!$T:$T,Orders!T9932)&gt;10,ROUND(Orders!W9932*1.15,2),SUMIFS(Orders!$V:$V,Orders!$T:$T,Orders!T9932)&lt;=10,"Endirim Yoxdur")</f>
        <v>Endirim Yoxdur</v>
      </c>
    </row>
    <row r="9933" spans="3:5" x14ac:dyDescent="0.25">
      <c r="C9933" s="26" t="str">
        <f>IF(Orders!U9933&gt;500,"Yüksək Satış","Aşağı Satış")</f>
        <v>Aşağı Satış</v>
      </c>
      <c r="D9933" s="26" t="str">
        <f>IF(Orders!U9933&gt;500,IF(Orders!E9933="First Class",IF(Orders!W9933=0,"VIP","Special"),"Formal"),"Normal")</f>
        <v>Normal</v>
      </c>
      <c r="E9933" s="26" cm="1">
        <f t="array" ref="E9933">_xlfn.IFS(Orders!W9933=0,"Endirim Yoxdur",SUMIFS(Orders!$V:$V,Orders!$T:$T,Orders!T9933)&gt;10,ROUND(Orders!W9933*1.15,2),SUMIFS(Orders!$V:$V,Orders!$T:$T,Orders!T9933)&lt;=10,"Endirim Yoxdur")</f>
        <v>0.81</v>
      </c>
    </row>
    <row r="9934" spans="3:5" x14ac:dyDescent="0.25">
      <c r="C9934" s="26" t="str">
        <f>IF(Orders!U9934&gt;500,"Yüksək Satış","Aşağı Satış")</f>
        <v>Aşağı Satış</v>
      </c>
      <c r="D9934" s="26" t="str">
        <f>IF(Orders!U9934&gt;500,IF(Orders!E9934="First Class",IF(Orders!W9934=0,"VIP","Special"),"Formal"),"Normal")</f>
        <v>Normal</v>
      </c>
      <c r="E9934" s="26" cm="1">
        <f t="array" ref="E9934">_xlfn.IFS(Orders!W9934=0,"Endirim Yoxdur",SUMIFS(Orders!$V:$V,Orders!$T:$T,Orders!T9934)&gt;10,ROUND(Orders!W9934*1.15,2),SUMIFS(Orders!$V:$V,Orders!$T:$T,Orders!T9934)&lt;=10,"Endirim Yoxdur")</f>
        <v>0.23</v>
      </c>
    </row>
    <row r="9935" spans="3:5" x14ac:dyDescent="0.25">
      <c r="C9935" s="26" t="str">
        <f>IF(Orders!U9935&gt;500,"Yüksək Satış","Aşağı Satış")</f>
        <v>Aşağı Satış</v>
      </c>
      <c r="D9935" s="26" t="str">
        <f>IF(Orders!U9935&gt;500,IF(Orders!E9935="First Class",IF(Orders!W9935=0,"VIP","Special"),"Formal"),"Normal")</f>
        <v>Normal</v>
      </c>
      <c r="E9935" s="26" cm="1">
        <f t="array" ref="E9935">_xlfn.IFS(Orders!W9935=0,"Endirim Yoxdur",SUMIFS(Orders!$V:$V,Orders!$T:$T,Orders!T9935)&gt;10,ROUND(Orders!W9935*1.15,2),SUMIFS(Orders!$V:$V,Orders!$T:$T,Orders!T9935)&lt;=10,"Endirim Yoxdur")</f>
        <v>0.23</v>
      </c>
    </row>
    <row r="9936" spans="3:5" x14ac:dyDescent="0.25">
      <c r="C9936" s="26" t="str">
        <f>IF(Orders!U9936&gt;500,"Yüksək Satış","Aşağı Satış")</f>
        <v>Aşağı Satış</v>
      </c>
      <c r="D9936" s="26" t="str">
        <f>IF(Orders!U9936&gt;500,IF(Orders!E9936="First Class",IF(Orders!W9936=0,"VIP","Special"),"Formal"),"Normal")</f>
        <v>Normal</v>
      </c>
      <c r="E9936" s="26" t="str" cm="1">
        <f t="array" ref="E9936">_xlfn.IFS(Orders!W9936=0,"Endirim Yoxdur",SUMIFS(Orders!$V:$V,Orders!$T:$T,Orders!T9936)&gt;10,ROUND(Orders!W9936*1.15,2),SUMIFS(Orders!$V:$V,Orders!$T:$T,Orders!T9936)&lt;=10,"Endirim Yoxdur")</f>
        <v>Endirim Yoxdur</v>
      </c>
    </row>
    <row r="9937" spans="3:5" x14ac:dyDescent="0.25">
      <c r="C9937" s="26" t="str">
        <f>IF(Orders!U9937&gt;500,"Yüksək Satış","Aşağı Satış")</f>
        <v>Aşağı Satış</v>
      </c>
      <c r="D9937" s="26" t="str">
        <f>IF(Orders!U9937&gt;500,IF(Orders!E9937="First Class",IF(Orders!W9937=0,"VIP","Special"),"Formal"),"Normal")</f>
        <v>Normal</v>
      </c>
      <c r="E9937" s="26" t="str" cm="1">
        <f t="array" ref="E9937">_xlfn.IFS(Orders!W9937=0,"Endirim Yoxdur",SUMIFS(Orders!$V:$V,Orders!$T:$T,Orders!T9937)&gt;10,ROUND(Orders!W9937*1.15,2),SUMIFS(Orders!$V:$V,Orders!$T:$T,Orders!T9937)&lt;=10,"Endirim Yoxdur")</f>
        <v>Endirim Yoxdur</v>
      </c>
    </row>
    <row r="9938" spans="3:5" x14ac:dyDescent="0.25">
      <c r="C9938" s="26" t="str">
        <f>IF(Orders!U9938&gt;500,"Yüksək Satış","Aşağı Satış")</f>
        <v>Aşağı Satış</v>
      </c>
      <c r="D9938" s="26" t="str">
        <f>IF(Orders!U9938&gt;500,IF(Orders!E9938="First Class",IF(Orders!W9938=0,"VIP","Special"),"Formal"),"Normal")</f>
        <v>Normal</v>
      </c>
      <c r="E9938" s="26" t="str" cm="1">
        <f t="array" ref="E9938">_xlfn.IFS(Orders!W9938=0,"Endirim Yoxdur",SUMIFS(Orders!$V:$V,Orders!$T:$T,Orders!T9938)&gt;10,ROUND(Orders!W9938*1.15,2),SUMIFS(Orders!$V:$V,Orders!$T:$T,Orders!T9938)&lt;=10,"Endirim Yoxdur")</f>
        <v>Endirim Yoxdur</v>
      </c>
    </row>
    <row r="9939" spans="3:5" x14ac:dyDescent="0.25">
      <c r="C9939" s="26" t="str">
        <f>IF(Orders!U9939&gt;500,"Yüksək Satış","Aşağı Satış")</f>
        <v>Aşağı Satış</v>
      </c>
      <c r="D9939" s="26" t="str">
        <f>IF(Orders!U9939&gt;500,IF(Orders!E9939="First Class",IF(Orders!W9939=0,"VIP","Special"),"Formal"),"Normal")</f>
        <v>Normal</v>
      </c>
      <c r="E9939" s="26" cm="1">
        <f t="array" ref="E9939">_xlfn.IFS(Orders!W9939=0,"Endirim Yoxdur",SUMIFS(Orders!$V:$V,Orders!$T:$T,Orders!T9939)&gt;10,ROUND(Orders!W9939*1.15,2),SUMIFS(Orders!$V:$V,Orders!$T:$T,Orders!T9939)&lt;=10,"Endirim Yoxdur")</f>
        <v>0.23</v>
      </c>
    </row>
    <row r="9940" spans="3:5" x14ac:dyDescent="0.25">
      <c r="C9940" s="26" t="str">
        <f>IF(Orders!U9940&gt;500,"Yüksək Satış","Aşağı Satış")</f>
        <v>Aşağı Satış</v>
      </c>
      <c r="D9940" s="26" t="str">
        <f>IF(Orders!U9940&gt;500,IF(Orders!E9940="First Class",IF(Orders!W9940=0,"VIP","Special"),"Formal"),"Normal")</f>
        <v>Normal</v>
      </c>
      <c r="E9940" s="26" t="str" cm="1">
        <f t="array" ref="E9940">_xlfn.IFS(Orders!W9940=0,"Endirim Yoxdur",SUMIFS(Orders!$V:$V,Orders!$T:$T,Orders!T9940)&gt;10,ROUND(Orders!W9940*1.15,2),SUMIFS(Orders!$V:$V,Orders!$T:$T,Orders!T9940)&lt;=10,"Endirim Yoxdur")</f>
        <v>Endirim Yoxdur</v>
      </c>
    </row>
    <row r="9941" spans="3:5" x14ac:dyDescent="0.25">
      <c r="C9941" s="26" t="str">
        <f>IF(Orders!U9941&gt;500,"Yüksək Satış","Aşağı Satış")</f>
        <v>Aşağı Satış</v>
      </c>
      <c r="D9941" s="26" t="str">
        <f>IF(Orders!U9941&gt;500,IF(Orders!E9941="First Class",IF(Orders!W9941=0,"VIP","Special"),"Formal"),"Normal")</f>
        <v>Normal</v>
      </c>
      <c r="E9941" s="26" t="str" cm="1">
        <f t="array" ref="E9941">_xlfn.IFS(Orders!W9941=0,"Endirim Yoxdur",SUMIFS(Orders!$V:$V,Orders!$T:$T,Orders!T9941)&gt;10,ROUND(Orders!W9941*1.15,2),SUMIFS(Orders!$V:$V,Orders!$T:$T,Orders!T9941)&lt;=10,"Endirim Yoxdur")</f>
        <v>Endirim Yoxdur</v>
      </c>
    </row>
    <row r="9942" spans="3:5" x14ac:dyDescent="0.25">
      <c r="C9942" s="26" t="str">
        <f>IF(Orders!U9942&gt;500,"Yüksək Satış","Aşağı Satış")</f>
        <v>Yüksək Satış</v>
      </c>
      <c r="D9942" s="26" t="str">
        <f>IF(Orders!U9942&gt;500,IF(Orders!E9942="First Class",IF(Orders!W9942=0,"VIP","Special"),"Formal"),"Normal")</f>
        <v>Formal</v>
      </c>
      <c r="E9942" s="26" t="str" cm="1">
        <f t="array" ref="E9942">_xlfn.IFS(Orders!W9942=0,"Endirim Yoxdur",SUMIFS(Orders!$V:$V,Orders!$T:$T,Orders!T9942)&gt;10,ROUND(Orders!W9942*1.15,2),SUMIFS(Orders!$V:$V,Orders!$T:$T,Orders!T9942)&lt;=10,"Endirim Yoxdur")</f>
        <v>Endirim Yoxdur</v>
      </c>
    </row>
    <row r="9943" spans="3:5" x14ac:dyDescent="0.25">
      <c r="C9943" s="26" t="str">
        <f>IF(Orders!U9943&gt;500,"Yüksək Satış","Aşağı Satış")</f>
        <v>Aşağı Satış</v>
      </c>
      <c r="D9943" s="26" t="str">
        <f>IF(Orders!U9943&gt;500,IF(Orders!E9943="First Class",IF(Orders!W9943=0,"VIP","Special"),"Formal"),"Normal")</f>
        <v>Normal</v>
      </c>
      <c r="E9943" s="26" cm="1">
        <f t="array" ref="E9943">_xlfn.IFS(Orders!W9943=0,"Endirim Yoxdur",SUMIFS(Orders!$V:$V,Orders!$T:$T,Orders!T9943)&gt;10,ROUND(Orders!W9943*1.15,2),SUMIFS(Orders!$V:$V,Orders!$T:$T,Orders!T9943)&lt;=10,"Endirim Yoxdur")</f>
        <v>0.23</v>
      </c>
    </row>
    <row r="9944" spans="3:5" x14ac:dyDescent="0.25">
      <c r="C9944" s="26" t="str">
        <f>IF(Orders!U9944&gt;500,"Yüksək Satış","Aşağı Satış")</f>
        <v>Aşağı Satış</v>
      </c>
      <c r="D9944" s="26" t="str">
        <f>IF(Orders!U9944&gt;500,IF(Orders!E9944="First Class",IF(Orders!W9944=0,"VIP","Special"),"Formal"),"Normal")</f>
        <v>Normal</v>
      </c>
      <c r="E9944" s="26" t="str" cm="1">
        <f t="array" ref="E9944">_xlfn.IFS(Orders!W9944=0,"Endirim Yoxdur",SUMIFS(Orders!$V:$V,Orders!$T:$T,Orders!T9944)&gt;10,ROUND(Orders!W9944*1.15,2),SUMIFS(Orders!$V:$V,Orders!$T:$T,Orders!T9944)&lt;=10,"Endirim Yoxdur")</f>
        <v>Endirim Yoxdur</v>
      </c>
    </row>
    <row r="9945" spans="3:5" x14ac:dyDescent="0.25">
      <c r="C9945" s="26" t="str">
        <f>IF(Orders!U9945&gt;500,"Yüksək Satış","Aşağı Satış")</f>
        <v>Aşağı Satış</v>
      </c>
      <c r="D9945" s="26" t="str">
        <f>IF(Orders!U9945&gt;500,IF(Orders!E9945="First Class",IF(Orders!W9945=0,"VIP","Special"),"Formal"),"Normal")</f>
        <v>Normal</v>
      </c>
      <c r="E9945" s="26" t="str" cm="1">
        <f t="array" ref="E9945">_xlfn.IFS(Orders!W9945=0,"Endirim Yoxdur",SUMIFS(Orders!$V:$V,Orders!$T:$T,Orders!T9945)&gt;10,ROUND(Orders!W9945*1.15,2),SUMIFS(Orders!$V:$V,Orders!$T:$T,Orders!T9945)&lt;=10,"Endirim Yoxdur")</f>
        <v>Endirim Yoxdur</v>
      </c>
    </row>
    <row r="9946" spans="3:5" x14ac:dyDescent="0.25">
      <c r="C9946" s="26" t="str">
        <f>IF(Orders!U9946&gt;500,"Yüksək Satış","Aşağı Satış")</f>
        <v>Aşağı Satış</v>
      </c>
      <c r="D9946" s="26" t="str">
        <f>IF(Orders!U9946&gt;500,IF(Orders!E9946="First Class",IF(Orders!W9946=0,"VIP","Special"),"Formal"),"Normal")</f>
        <v>Normal</v>
      </c>
      <c r="E9946" s="26" cm="1">
        <f t="array" ref="E9946">_xlfn.IFS(Orders!W9946=0,"Endirim Yoxdur",SUMIFS(Orders!$V:$V,Orders!$T:$T,Orders!T9946)&gt;10,ROUND(Orders!W9946*1.15,2),SUMIFS(Orders!$V:$V,Orders!$T:$T,Orders!T9946)&lt;=10,"Endirim Yoxdur")</f>
        <v>0.23</v>
      </c>
    </row>
    <row r="9947" spans="3:5" x14ac:dyDescent="0.25">
      <c r="C9947" s="26" t="str">
        <f>IF(Orders!U9947&gt;500,"Yüksək Satış","Aşağı Satış")</f>
        <v>Aşağı Satış</v>
      </c>
      <c r="D9947" s="26" t="str">
        <f>IF(Orders!U9947&gt;500,IF(Orders!E9947="First Class",IF(Orders!W9947=0,"VIP","Special"),"Formal"),"Normal")</f>
        <v>Normal</v>
      </c>
      <c r="E9947" s="26" t="str" cm="1">
        <f t="array" ref="E9947">_xlfn.IFS(Orders!W9947=0,"Endirim Yoxdur",SUMIFS(Orders!$V:$V,Orders!$T:$T,Orders!T9947)&gt;10,ROUND(Orders!W9947*1.15,2),SUMIFS(Orders!$V:$V,Orders!$T:$T,Orders!T9947)&lt;=10,"Endirim Yoxdur")</f>
        <v>Endirim Yoxdur</v>
      </c>
    </row>
    <row r="9948" spans="3:5" x14ac:dyDescent="0.25">
      <c r="C9948" s="26" t="str">
        <f>IF(Orders!U9948&gt;500,"Yüksək Satış","Aşağı Satış")</f>
        <v>Aşağı Satış</v>
      </c>
      <c r="D9948" s="26" t="str">
        <f>IF(Orders!U9948&gt;500,IF(Orders!E9948="First Class",IF(Orders!W9948=0,"VIP","Special"),"Formal"),"Normal")</f>
        <v>Normal</v>
      </c>
      <c r="E9948" s="26" cm="1">
        <f t="array" ref="E9948">_xlfn.IFS(Orders!W9948=0,"Endirim Yoxdur",SUMIFS(Orders!$V:$V,Orders!$T:$T,Orders!T9948)&gt;10,ROUND(Orders!W9948*1.15,2),SUMIFS(Orders!$V:$V,Orders!$T:$T,Orders!T9948)&lt;=10,"Endirim Yoxdur")</f>
        <v>0.23</v>
      </c>
    </row>
    <row r="9949" spans="3:5" x14ac:dyDescent="0.25">
      <c r="C9949" s="26" t="str">
        <f>IF(Orders!U9949&gt;500,"Yüksək Satış","Aşağı Satış")</f>
        <v>Aşağı Satış</v>
      </c>
      <c r="D9949" s="26" t="str">
        <f>IF(Orders!U9949&gt;500,IF(Orders!E9949="First Class",IF(Orders!W9949=0,"VIP","Special"),"Formal"),"Normal")</f>
        <v>Normal</v>
      </c>
      <c r="E9949" s="26" cm="1">
        <f t="array" ref="E9949">_xlfn.IFS(Orders!W9949=0,"Endirim Yoxdur",SUMIFS(Orders!$V:$V,Orders!$T:$T,Orders!T9949)&gt;10,ROUND(Orders!W9949*1.15,2),SUMIFS(Orders!$V:$V,Orders!$T:$T,Orders!T9949)&lt;=10,"Endirim Yoxdur")</f>
        <v>0.35</v>
      </c>
    </row>
    <row r="9950" spans="3:5" x14ac:dyDescent="0.25">
      <c r="C9950" s="26" t="str">
        <f>IF(Orders!U9950&gt;500,"Yüksək Satış","Aşağı Satış")</f>
        <v>Yüksək Satış</v>
      </c>
      <c r="D9950" s="26" t="str">
        <f>IF(Orders!U9950&gt;500,IF(Orders!E9950="First Class",IF(Orders!W9950=0,"VIP","Special"),"Formal"),"Normal")</f>
        <v>Formal</v>
      </c>
      <c r="E9950" s="26" cm="1">
        <f t="array" ref="E9950">_xlfn.IFS(Orders!W9950=0,"Endirim Yoxdur",SUMIFS(Orders!$V:$V,Orders!$T:$T,Orders!T9950)&gt;10,ROUND(Orders!W9950*1.15,2),SUMIFS(Orders!$V:$V,Orders!$T:$T,Orders!T9950)&lt;=10,"Endirim Yoxdur")</f>
        <v>0.35</v>
      </c>
    </row>
    <row r="9951" spans="3:5" x14ac:dyDescent="0.25">
      <c r="C9951" s="26" t="str">
        <f>IF(Orders!U9951&gt;500,"Yüksək Satış","Aşağı Satış")</f>
        <v>Aşağı Satış</v>
      </c>
      <c r="D9951" s="26" t="str">
        <f>IF(Orders!U9951&gt;500,IF(Orders!E9951="First Class",IF(Orders!W9951=0,"VIP","Special"),"Formal"),"Normal")</f>
        <v>Normal</v>
      </c>
      <c r="E9951" s="26" cm="1">
        <f t="array" ref="E9951">_xlfn.IFS(Orders!W9951=0,"Endirim Yoxdur",SUMIFS(Orders!$V:$V,Orders!$T:$T,Orders!T9951)&gt;10,ROUND(Orders!W9951*1.15,2),SUMIFS(Orders!$V:$V,Orders!$T:$T,Orders!T9951)&lt;=10,"Endirim Yoxdur")</f>
        <v>0.69</v>
      </c>
    </row>
    <row r="9952" spans="3:5" x14ac:dyDescent="0.25">
      <c r="C9952" s="26" t="str">
        <f>IF(Orders!U9952&gt;500,"Yüksək Satış","Aşağı Satış")</f>
        <v>Yüksək Satış</v>
      </c>
      <c r="D9952" s="26" t="str">
        <f>IF(Orders!U9952&gt;500,IF(Orders!E9952="First Class",IF(Orders!W9952=0,"VIP","Special"),"Formal"),"Normal")</f>
        <v>Formal</v>
      </c>
      <c r="E9952" s="26" cm="1">
        <f t="array" ref="E9952">_xlfn.IFS(Orders!W9952=0,"Endirim Yoxdur",SUMIFS(Orders!$V:$V,Orders!$T:$T,Orders!T9952)&gt;10,ROUND(Orders!W9952*1.15,2),SUMIFS(Orders!$V:$V,Orders!$T:$T,Orders!T9952)&lt;=10,"Endirim Yoxdur")</f>
        <v>0.52</v>
      </c>
    </row>
    <row r="9953" spans="3:5" x14ac:dyDescent="0.25">
      <c r="C9953" s="26" t="str">
        <f>IF(Orders!U9953&gt;500,"Yüksək Satış","Aşağı Satış")</f>
        <v>Aşağı Satış</v>
      </c>
      <c r="D9953" s="26" t="str">
        <f>IF(Orders!U9953&gt;500,IF(Orders!E9953="First Class",IF(Orders!W9953=0,"VIP","Special"),"Formal"),"Normal")</f>
        <v>Normal</v>
      </c>
      <c r="E9953" s="26" t="str" cm="1">
        <f t="array" ref="E9953">_xlfn.IFS(Orders!W9953=0,"Endirim Yoxdur",SUMIFS(Orders!$V:$V,Orders!$T:$T,Orders!T9953)&gt;10,ROUND(Orders!W9953*1.15,2),SUMIFS(Orders!$V:$V,Orders!$T:$T,Orders!T9953)&lt;=10,"Endirim Yoxdur")</f>
        <v>Endirim Yoxdur</v>
      </c>
    </row>
    <row r="9954" spans="3:5" x14ac:dyDescent="0.25">
      <c r="C9954" s="26" t="str">
        <f>IF(Orders!U9954&gt;500,"Yüksək Satış","Aşağı Satış")</f>
        <v>Aşağı Satış</v>
      </c>
      <c r="D9954" s="26" t="str">
        <f>IF(Orders!U9954&gt;500,IF(Orders!E9954="First Class",IF(Orders!W9954=0,"VIP","Special"),"Formal"),"Normal")</f>
        <v>Normal</v>
      </c>
      <c r="E9954" s="26" t="str" cm="1">
        <f t="array" ref="E9954">_xlfn.IFS(Orders!W9954=0,"Endirim Yoxdur",SUMIFS(Orders!$V:$V,Orders!$T:$T,Orders!T9954)&gt;10,ROUND(Orders!W9954*1.15,2),SUMIFS(Orders!$V:$V,Orders!$T:$T,Orders!T9954)&lt;=10,"Endirim Yoxdur")</f>
        <v>Endirim Yoxdur</v>
      </c>
    </row>
    <row r="9955" spans="3:5" x14ac:dyDescent="0.25">
      <c r="C9955" s="26" t="str">
        <f>IF(Orders!U9955&gt;500,"Yüksək Satış","Aşağı Satış")</f>
        <v>Aşağı Satış</v>
      </c>
      <c r="D9955" s="26" t="str">
        <f>IF(Orders!U9955&gt;500,IF(Orders!E9955="First Class",IF(Orders!W9955=0,"VIP","Special"),"Formal"),"Normal")</f>
        <v>Normal</v>
      </c>
      <c r="E9955" s="26" cm="1">
        <f t="array" ref="E9955">_xlfn.IFS(Orders!W9955=0,"Endirim Yoxdur",SUMIFS(Orders!$V:$V,Orders!$T:$T,Orders!T9955)&gt;10,ROUND(Orders!W9955*1.15,2),SUMIFS(Orders!$V:$V,Orders!$T:$T,Orders!T9955)&lt;=10,"Endirim Yoxdur")</f>
        <v>0.23</v>
      </c>
    </row>
    <row r="9956" spans="3:5" x14ac:dyDescent="0.25">
      <c r="C9956" s="26" t="str">
        <f>IF(Orders!U9956&gt;500,"Yüksək Satış","Aşağı Satış")</f>
        <v>Aşağı Satış</v>
      </c>
      <c r="D9956" s="26" t="str">
        <f>IF(Orders!U9956&gt;500,IF(Orders!E9956="First Class",IF(Orders!W9956=0,"VIP","Special"),"Formal"),"Normal")</f>
        <v>Normal</v>
      </c>
      <c r="E9956" s="26" cm="1">
        <f t="array" ref="E9956">_xlfn.IFS(Orders!W9956=0,"Endirim Yoxdur",SUMIFS(Orders!$V:$V,Orders!$T:$T,Orders!T9956)&gt;10,ROUND(Orders!W9956*1.15,2),SUMIFS(Orders!$V:$V,Orders!$T:$T,Orders!T9956)&lt;=10,"Endirim Yoxdur")</f>
        <v>0.23</v>
      </c>
    </row>
    <row r="9957" spans="3:5" x14ac:dyDescent="0.25">
      <c r="C9957" s="26" t="str">
        <f>IF(Orders!U9957&gt;500,"Yüksək Satış","Aşağı Satış")</f>
        <v>Aşağı Satış</v>
      </c>
      <c r="D9957" s="26" t="str">
        <f>IF(Orders!U9957&gt;500,IF(Orders!E9957="First Class",IF(Orders!W9957=0,"VIP","Special"),"Formal"),"Normal")</f>
        <v>Normal</v>
      </c>
      <c r="E9957" s="26" t="str" cm="1">
        <f t="array" ref="E9957">_xlfn.IFS(Orders!W9957=0,"Endirim Yoxdur",SUMIFS(Orders!$V:$V,Orders!$T:$T,Orders!T9957)&gt;10,ROUND(Orders!W9957*1.15,2),SUMIFS(Orders!$V:$V,Orders!$T:$T,Orders!T9957)&lt;=10,"Endirim Yoxdur")</f>
        <v>Endirim Yoxdur</v>
      </c>
    </row>
    <row r="9958" spans="3:5" x14ac:dyDescent="0.25">
      <c r="C9958" s="26" t="str">
        <f>IF(Orders!U9958&gt;500,"Yüksək Satış","Aşağı Satış")</f>
        <v>Aşağı Satış</v>
      </c>
      <c r="D9958" s="26" t="str">
        <f>IF(Orders!U9958&gt;500,IF(Orders!E9958="First Class",IF(Orders!W9958=0,"VIP","Special"),"Formal"),"Normal")</f>
        <v>Normal</v>
      </c>
      <c r="E9958" s="26" cm="1">
        <f t="array" ref="E9958">_xlfn.IFS(Orders!W9958=0,"Endirim Yoxdur",SUMIFS(Orders!$V:$V,Orders!$T:$T,Orders!T9958)&gt;10,ROUND(Orders!W9958*1.15,2),SUMIFS(Orders!$V:$V,Orders!$T:$T,Orders!T9958)&lt;=10,"Endirim Yoxdur")</f>
        <v>0.23</v>
      </c>
    </row>
    <row r="9959" spans="3:5" x14ac:dyDescent="0.25">
      <c r="C9959" s="26" t="str">
        <f>IF(Orders!U9959&gt;500,"Yüksək Satış","Aşağı Satış")</f>
        <v>Aşağı Satış</v>
      </c>
      <c r="D9959" s="26" t="str">
        <f>IF(Orders!U9959&gt;500,IF(Orders!E9959="First Class",IF(Orders!W9959=0,"VIP","Special"),"Formal"),"Normal")</f>
        <v>Normal</v>
      </c>
      <c r="E9959" s="26" t="str" cm="1">
        <f t="array" ref="E9959">_xlfn.IFS(Orders!W9959=0,"Endirim Yoxdur",SUMIFS(Orders!$V:$V,Orders!$T:$T,Orders!T9959)&gt;10,ROUND(Orders!W9959*1.15,2),SUMIFS(Orders!$V:$V,Orders!$T:$T,Orders!T9959)&lt;=10,"Endirim Yoxdur")</f>
        <v>Endirim Yoxdur</v>
      </c>
    </row>
    <row r="9960" spans="3:5" x14ac:dyDescent="0.25">
      <c r="C9960" s="26" t="str">
        <f>IF(Orders!U9960&gt;500,"Yüksək Satış","Aşağı Satış")</f>
        <v>Yüksək Satış</v>
      </c>
      <c r="D9960" s="26" t="str">
        <f>IF(Orders!U9960&gt;500,IF(Orders!E9960="First Class",IF(Orders!W9960=0,"VIP","Special"),"Formal"),"Normal")</f>
        <v>Formal</v>
      </c>
      <c r="E9960" s="26" t="str" cm="1">
        <f t="array" ref="E9960">_xlfn.IFS(Orders!W9960=0,"Endirim Yoxdur",SUMIFS(Orders!$V:$V,Orders!$T:$T,Orders!T9960)&gt;10,ROUND(Orders!W9960*1.15,2),SUMIFS(Orders!$V:$V,Orders!$T:$T,Orders!T9960)&lt;=10,"Endirim Yoxdur")</f>
        <v>Endirim Yoxdur</v>
      </c>
    </row>
    <row r="9961" spans="3:5" x14ac:dyDescent="0.25">
      <c r="C9961" s="26" t="str">
        <f>IF(Orders!U9961&gt;500,"Yüksək Satış","Aşağı Satış")</f>
        <v>Aşağı Satış</v>
      </c>
      <c r="D9961" s="26" t="str">
        <f>IF(Orders!U9961&gt;500,IF(Orders!E9961="First Class",IF(Orders!W9961=0,"VIP","Special"),"Formal"),"Normal")</f>
        <v>Normal</v>
      </c>
      <c r="E9961" s="26" t="str" cm="1">
        <f t="array" ref="E9961">_xlfn.IFS(Orders!W9961=0,"Endirim Yoxdur",SUMIFS(Orders!$V:$V,Orders!$T:$T,Orders!T9961)&gt;10,ROUND(Orders!W9961*1.15,2),SUMIFS(Orders!$V:$V,Orders!$T:$T,Orders!T9961)&lt;=10,"Endirim Yoxdur")</f>
        <v>Endirim Yoxdur</v>
      </c>
    </row>
    <row r="9962" spans="3:5" x14ac:dyDescent="0.25">
      <c r="C9962" s="26" t="str">
        <f>IF(Orders!U9962&gt;500,"Yüksək Satış","Aşağı Satış")</f>
        <v>Aşağı Satış</v>
      </c>
      <c r="D9962" s="26" t="str">
        <f>IF(Orders!U9962&gt;500,IF(Orders!E9962="First Class",IF(Orders!W9962=0,"VIP","Special"),"Formal"),"Normal")</f>
        <v>Normal</v>
      </c>
      <c r="E9962" s="26" t="str" cm="1">
        <f t="array" ref="E9962">_xlfn.IFS(Orders!W9962=0,"Endirim Yoxdur",SUMIFS(Orders!$V:$V,Orders!$T:$T,Orders!T9962)&gt;10,ROUND(Orders!W9962*1.15,2),SUMIFS(Orders!$V:$V,Orders!$T:$T,Orders!T9962)&lt;=10,"Endirim Yoxdur")</f>
        <v>Endirim Yoxdur</v>
      </c>
    </row>
    <row r="9963" spans="3:5" x14ac:dyDescent="0.25">
      <c r="C9963" s="26" t="str">
        <f>IF(Orders!U9963&gt;500,"Yüksək Satış","Aşağı Satış")</f>
        <v>Aşağı Satış</v>
      </c>
      <c r="D9963" s="26" t="str">
        <f>IF(Orders!U9963&gt;500,IF(Orders!E9963="First Class",IF(Orders!W9963=0,"VIP","Special"),"Formal"),"Normal")</f>
        <v>Normal</v>
      </c>
      <c r="E9963" s="26" cm="1">
        <f t="array" ref="E9963">_xlfn.IFS(Orders!W9963=0,"Endirim Yoxdur",SUMIFS(Orders!$V:$V,Orders!$T:$T,Orders!T9963)&gt;10,ROUND(Orders!W9963*1.15,2),SUMIFS(Orders!$V:$V,Orders!$T:$T,Orders!T9963)&lt;=10,"Endirim Yoxdur")</f>
        <v>0.23</v>
      </c>
    </row>
    <row r="9964" spans="3:5" x14ac:dyDescent="0.25">
      <c r="C9964" s="26" t="str">
        <f>IF(Orders!U9964&gt;500,"Yüksək Satış","Aşağı Satış")</f>
        <v>Aşağı Satış</v>
      </c>
      <c r="D9964" s="26" t="str">
        <f>IF(Orders!U9964&gt;500,IF(Orders!E9964="First Class",IF(Orders!W9964=0,"VIP","Special"),"Formal"),"Normal")</f>
        <v>Normal</v>
      </c>
      <c r="E9964" s="26" t="str" cm="1">
        <f t="array" ref="E9964">_xlfn.IFS(Orders!W9964=0,"Endirim Yoxdur",SUMIFS(Orders!$V:$V,Orders!$T:$T,Orders!T9964)&gt;10,ROUND(Orders!W9964*1.15,2),SUMIFS(Orders!$V:$V,Orders!$T:$T,Orders!T9964)&lt;=10,"Endirim Yoxdur")</f>
        <v>Endirim Yoxdur</v>
      </c>
    </row>
    <row r="9965" spans="3:5" x14ac:dyDescent="0.25">
      <c r="C9965" s="26" t="str">
        <f>IF(Orders!U9965&gt;500,"Yüksək Satış","Aşağı Satış")</f>
        <v>Aşağı Satış</v>
      </c>
      <c r="D9965" s="26" t="str">
        <f>IF(Orders!U9965&gt;500,IF(Orders!E9965="First Class",IF(Orders!W9965=0,"VIP","Special"),"Formal"),"Normal")</f>
        <v>Normal</v>
      </c>
      <c r="E9965" s="26" cm="1">
        <f t="array" ref="E9965">_xlfn.IFS(Orders!W9965=0,"Endirim Yoxdur",SUMIFS(Orders!$V:$V,Orders!$T:$T,Orders!T9965)&gt;10,ROUND(Orders!W9965*1.15,2),SUMIFS(Orders!$V:$V,Orders!$T:$T,Orders!T9965)&lt;=10,"Endirim Yoxdur")</f>
        <v>0.23</v>
      </c>
    </row>
    <row r="9966" spans="3:5" x14ac:dyDescent="0.25">
      <c r="C9966" s="26" t="str">
        <f>IF(Orders!U9966&gt;500,"Yüksək Satış","Aşağı Satış")</f>
        <v>Aşağı Satış</v>
      </c>
      <c r="D9966" s="26" t="str">
        <f>IF(Orders!U9966&gt;500,IF(Orders!E9966="First Class",IF(Orders!W9966=0,"VIP","Special"),"Formal"),"Normal")</f>
        <v>Normal</v>
      </c>
      <c r="E9966" s="26" t="str" cm="1">
        <f t="array" ref="E9966">_xlfn.IFS(Orders!W9966=0,"Endirim Yoxdur",SUMIFS(Orders!$V:$V,Orders!$T:$T,Orders!T9966)&gt;10,ROUND(Orders!W9966*1.15,2),SUMIFS(Orders!$V:$V,Orders!$T:$T,Orders!T9966)&lt;=10,"Endirim Yoxdur")</f>
        <v>Endirim Yoxdur</v>
      </c>
    </row>
    <row r="9967" spans="3:5" x14ac:dyDescent="0.25">
      <c r="C9967" s="26" t="str">
        <f>IF(Orders!U9967&gt;500,"Yüksək Satış","Aşağı Satış")</f>
        <v>Aşağı Satış</v>
      </c>
      <c r="D9967" s="26" t="str">
        <f>IF(Orders!U9967&gt;500,IF(Orders!E9967="First Class",IF(Orders!W9967=0,"VIP","Special"),"Formal"),"Normal")</f>
        <v>Normal</v>
      </c>
      <c r="E9967" s="26" t="str" cm="1">
        <f t="array" ref="E9967">_xlfn.IFS(Orders!W9967=0,"Endirim Yoxdur",SUMIFS(Orders!$V:$V,Orders!$T:$T,Orders!T9967)&gt;10,ROUND(Orders!W9967*1.15,2),SUMIFS(Orders!$V:$V,Orders!$T:$T,Orders!T9967)&lt;=10,"Endirim Yoxdur")</f>
        <v>Endirim Yoxdur</v>
      </c>
    </row>
    <row r="9968" spans="3:5" x14ac:dyDescent="0.25">
      <c r="C9968" s="26" t="str">
        <f>IF(Orders!U9968&gt;500,"Yüksək Satış","Aşağı Satış")</f>
        <v>Aşağı Satış</v>
      </c>
      <c r="D9968" s="26" t="str">
        <f>IF(Orders!U9968&gt;500,IF(Orders!E9968="First Class",IF(Orders!W9968=0,"VIP","Special"),"Formal"),"Normal")</f>
        <v>Normal</v>
      </c>
      <c r="E9968" s="26" cm="1">
        <f t="array" ref="E9968">_xlfn.IFS(Orders!W9968=0,"Endirim Yoxdur",SUMIFS(Orders!$V:$V,Orders!$T:$T,Orders!T9968)&gt;10,ROUND(Orders!W9968*1.15,2),SUMIFS(Orders!$V:$V,Orders!$T:$T,Orders!T9968)&lt;=10,"Endirim Yoxdur")</f>
        <v>0.23</v>
      </c>
    </row>
    <row r="9969" spans="3:5" x14ac:dyDescent="0.25">
      <c r="C9969" s="26" t="str">
        <f>IF(Orders!U9969&gt;500,"Yüksək Satış","Aşağı Satış")</f>
        <v>Aşağı Satış</v>
      </c>
      <c r="D9969" s="26" t="str">
        <f>IF(Orders!U9969&gt;500,IF(Orders!E9969="First Class",IF(Orders!W9969=0,"VIP","Special"),"Formal"),"Normal")</f>
        <v>Normal</v>
      </c>
      <c r="E9969" s="26" t="str" cm="1">
        <f t="array" ref="E9969">_xlfn.IFS(Orders!W9969=0,"Endirim Yoxdur",SUMIFS(Orders!$V:$V,Orders!$T:$T,Orders!T9969)&gt;10,ROUND(Orders!W9969*1.15,2),SUMIFS(Orders!$V:$V,Orders!$T:$T,Orders!T9969)&lt;=10,"Endirim Yoxdur")</f>
        <v>Endirim Yoxdur</v>
      </c>
    </row>
    <row r="9970" spans="3:5" x14ac:dyDescent="0.25">
      <c r="C9970" s="26" t="str">
        <f>IF(Orders!U9970&gt;500,"Yüksək Satış","Aşağı Satış")</f>
        <v>Aşağı Satış</v>
      </c>
      <c r="D9970" s="26" t="str">
        <f>IF(Orders!U9970&gt;500,IF(Orders!E9970="First Class",IF(Orders!W9970=0,"VIP","Special"),"Formal"),"Normal")</f>
        <v>Normal</v>
      </c>
      <c r="E9970" s="26" cm="1">
        <f t="array" ref="E9970">_xlfn.IFS(Orders!W9970=0,"Endirim Yoxdur",SUMIFS(Orders!$V:$V,Orders!$T:$T,Orders!T9970)&gt;10,ROUND(Orders!W9970*1.15,2),SUMIFS(Orders!$V:$V,Orders!$T:$T,Orders!T9970)&lt;=10,"Endirim Yoxdur")</f>
        <v>0.23</v>
      </c>
    </row>
    <row r="9971" spans="3:5" x14ac:dyDescent="0.25">
      <c r="C9971" s="26" t="str">
        <f>IF(Orders!U9971&gt;500,"Yüksək Satış","Aşağı Satış")</f>
        <v>Aşağı Satış</v>
      </c>
      <c r="D9971" s="26" t="str">
        <f>IF(Orders!U9971&gt;500,IF(Orders!E9971="First Class",IF(Orders!W9971=0,"VIP","Special"),"Formal"),"Normal")</f>
        <v>Normal</v>
      </c>
      <c r="E9971" s="26" t="str" cm="1">
        <f t="array" ref="E9971">_xlfn.IFS(Orders!W9971=0,"Endirim Yoxdur",SUMIFS(Orders!$V:$V,Orders!$T:$T,Orders!T9971)&gt;10,ROUND(Orders!W9971*1.15,2),SUMIFS(Orders!$V:$V,Orders!$T:$T,Orders!T9971)&lt;=10,"Endirim Yoxdur")</f>
        <v>Endirim Yoxdur</v>
      </c>
    </row>
    <row r="9972" spans="3:5" x14ac:dyDescent="0.25">
      <c r="C9972" s="26" t="str">
        <f>IF(Orders!U9972&gt;500,"Yüksək Satış","Aşağı Satış")</f>
        <v>Aşağı Satış</v>
      </c>
      <c r="D9972" s="26" t="str">
        <f>IF(Orders!U9972&gt;500,IF(Orders!E9972="First Class",IF(Orders!W9972=0,"VIP","Special"),"Formal"),"Normal")</f>
        <v>Normal</v>
      </c>
      <c r="E9972" s="26" t="str" cm="1">
        <f t="array" ref="E9972">_xlfn.IFS(Orders!W9972=0,"Endirim Yoxdur",SUMIFS(Orders!$V:$V,Orders!$T:$T,Orders!T9972)&gt;10,ROUND(Orders!W9972*1.15,2),SUMIFS(Orders!$V:$V,Orders!$T:$T,Orders!T9972)&lt;=10,"Endirim Yoxdur")</f>
        <v>Endirim Yoxdur</v>
      </c>
    </row>
    <row r="9973" spans="3:5" x14ac:dyDescent="0.25">
      <c r="C9973" s="26" t="str">
        <f>IF(Orders!U9973&gt;500,"Yüksək Satış","Aşağı Satış")</f>
        <v>Aşağı Satış</v>
      </c>
      <c r="D9973" s="26" t="str">
        <f>IF(Orders!U9973&gt;500,IF(Orders!E9973="First Class",IF(Orders!W9973=0,"VIP","Special"),"Formal"),"Normal")</f>
        <v>Normal</v>
      </c>
      <c r="E9973" s="26" t="str" cm="1">
        <f t="array" ref="E9973">_xlfn.IFS(Orders!W9973=0,"Endirim Yoxdur",SUMIFS(Orders!$V:$V,Orders!$T:$T,Orders!T9973)&gt;10,ROUND(Orders!W9973*1.15,2),SUMIFS(Orders!$V:$V,Orders!$T:$T,Orders!T9973)&lt;=10,"Endirim Yoxdur")</f>
        <v>Endirim Yoxdur</v>
      </c>
    </row>
    <row r="9974" spans="3:5" x14ac:dyDescent="0.25">
      <c r="C9974" s="26" t="str">
        <f>IF(Orders!U9974&gt;500,"Yüksək Satış","Aşağı Satış")</f>
        <v>Aşağı Satış</v>
      </c>
      <c r="D9974" s="26" t="str">
        <f>IF(Orders!U9974&gt;500,IF(Orders!E9974="First Class",IF(Orders!W9974=0,"VIP","Special"),"Formal"),"Normal")</f>
        <v>Normal</v>
      </c>
      <c r="E9974" s="26" t="str" cm="1">
        <f t="array" ref="E9974">_xlfn.IFS(Orders!W9974=0,"Endirim Yoxdur",SUMIFS(Orders!$V:$V,Orders!$T:$T,Orders!T9974)&gt;10,ROUND(Orders!W9974*1.15,2),SUMIFS(Orders!$V:$V,Orders!$T:$T,Orders!T9974)&lt;=10,"Endirim Yoxdur")</f>
        <v>Endirim Yoxdur</v>
      </c>
    </row>
    <row r="9975" spans="3:5" x14ac:dyDescent="0.25">
      <c r="C9975" s="26" t="str">
        <f>IF(Orders!U9975&gt;500,"Yüksək Satış","Aşağı Satış")</f>
        <v>Aşağı Satış</v>
      </c>
      <c r="D9975" s="26" t="str">
        <f>IF(Orders!U9975&gt;500,IF(Orders!E9975="First Class",IF(Orders!W9975=0,"VIP","Special"),"Formal"),"Normal")</f>
        <v>Normal</v>
      </c>
      <c r="E9975" s="26" t="str" cm="1">
        <f t="array" ref="E9975">_xlfn.IFS(Orders!W9975=0,"Endirim Yoxdur",SUMIFS(Orders!$V:$V,Orders!$T:$T,Orders!T9975)&gt;10,ROUND(Orders!W9975*1.15,2),SUMIFS(Orders!$V:$V,Orders!$T:$T,Orders!T9975)&lt;=10,"Endirim Yoxdur")</f>
        <v>Endirim Yoxdur</v>
      </c>
    </row>
    <row r="9976" spans="3:5" x14ac:dyDescent="0.25">
      <c r="C9976" s="26" t="str">
        <f>IF(Orders!U9976&gt;500,"Yüksək Satış","Aşağı Satış")</f>
        <v>Aşağı Satış</v>
      </c>
      <c r="D9976" s="26" t="str">
        <f>IF(Orders!U9976&gt;500,IF(Orders!E9976="First Class",IF(Orders!W9976=0,"VIP","Special"),"Formal"),"Normal")</f>
        <v>Normal</v>
      </c>
      <c r="E9976" s="26" cm="1">
        <f t="array" ref="E9976">_xlfn.IFS(Orders!W9976=0,"Endirim Yoxdur",SUMIFS(Orders!$V:$V,Orders!$T:$T,Orders!T9976)&gt;10,ROUND(Orders!W9976*1.15,2),SUMIFS(Orders!$V:$V,Orders!$T:$T,Orders!T9976)&lt;=10,"Endirim Yoxdur")</f>
        <v>0.69</v>
      </c>
    </row>
    <row r="9977" spans="3:5" x14ac:dyDescent="0.25">
      <c r="C9977" s="26" t="str">
        <f>IF(Orders!U9977&gt;500,"Yüksək Satış","Aşağı Satış")</f>
        <v>Aşağı Satış</v>
      </c>
      <c r="D9977" s="26" t="str">
        <f>IF(Orders!U9977&gt;500,IF(Orders!E9977="First Class",IF(Orders!W9977=0,"VIP","Special"),"Formal"),"Normal")</f>
        <v>Normal</v>
      </c>
      <c r="E9977" s="26" t="str" cm="1">
        <f t="array" ref="E9977">_xlfn.IFS(Orders!W9977=0,"Endirim Yoxdur",SUMIFS(Orders!$V:$V,Orders!$T:$T,Orders!T9977)&gt;10,ROUND(Orders!W9977*1.15,2),SUMIFS(Orders!$V:$V,Orders!$T:$T,Orders!T9977)&lt;=10,"Endirim Yoxdur")</f>
        <v>Endirim Yoxdur</v>
      </c>
    </row>
    <row r="9978" spans="3:5" x14ac:dyDescent="0.25">
      <c r="C9978" s="26" t="str">
        <f>IF(Orders!U9978&gt;500,"Yüksək Satış","Aşağı Satış")</f>
        <v>Aşağı Satış</v>
      </c>
      <c r="D9978" s="26" t="str">
        <f>IF(Orders!U9978&gt;500,IF(Orders!E9978="First Class",IF(Orders!W9978=0,"VIP","Special"),"Formal"),"Normal")</f>
        <v>Normal</v>
      </c>
      <c r="E9978" s="26" cm="1">
        <f t="array" ref="E9978">_xlfn.IFS(Orders!W9978=0,"Endirim Yoxdur",SUMIFS(Orders!$V:$V,Orders!$T:$T,Orders!T9978)&gt;10,ROUND(Orders!W9978*1.15,2),SUMIFS(Orders!$V:$V,Orders!$T:$T,Orders!T9978)&lt;=10,"Endirim Yoxdur")</f>
        <v>0.69</v>
      </c>
    </row>
    <row r="9979" spans="3:5" x14ac:dyDescent="0.25">
      <c r="C9979" s="26" t="str">
        <f>IF(Orders!U9979&gt;500,"Yüksək Satış","Aşağı Satış")</f>
        <v>Aşağı Satış</v>
      </c>
      <c r="D9979" s="26" t="str">
        <f>IF(Orders!U9979&gt;500,IF(Orders!E9979="First Class",IF(Orders!W9979=0,"VIP","Special"),"Formal"),"Normal")</f>
        <v>Normal</v>
      </c>
      <c r="E9979" s="26" t="str" cm="1">
        <f t="array" ref="E9979">_xlfn.IFS(Orders!W9979=0,"Endirim Yoxdur",SUMIFS(Orders!$V:$V,Orders!$T:$T,Orders!T9979)&gt;10,ROUND(Orders!W9979*1.15,2),SUMIFS(Orders!$V:$V,Orders!$T:$T,Orders!T9979)&lt;=10,"Endirim Yoxdur")</f>
        <v>Endirim Yoxdur</v>
      </c>
    </row>
    <row r="9980" spans="3:5" x14ac:dyDescent="0.25">
      <c r="C9980" s="26" t="str">
        <f>IF(Orders!U9980&gt;500,"Yüksək Satış","Aşağı Satış")</f>
        <v>Yüksək Satış</v>
      </c>
      <c r="D9980" s="26" t="str">
        <f>IF(Orders!U9980&gt;500,IF(Orders!E9980="First Class",IF(Orders!W9980=0,"VIP","Special"),"Formal"),"Normal")</f>
        <v>Formal</v>
      </c>
      <c r="E9980" s="26" cm="1">
        <f t="array" ref="E9980">_xlfn.IFS(Orders!W9980=0,"Endirim Yoxdur",SUMIFS(Orders!$V:$V,Orders!$T:$T,Orders!T9980)&gt;10,ROUND(Orders!W9980*1.15,2),SUMIFS(Orders!$V:$V,Orders!$T:$T,Orders!T9980)&lt;=10,"Endirim Yoxdur")</f>
        <v>0.35</v>
      </c>
    </row>
    <row r="9981" spans="3:5" x14ac:dyDescent="0.25">
      <c r="C9981" s="26" t="str">
        <f>IF(Orders!U9981&gt;500,"Yüksək Satış","Aşağı Satış")</f>
        <v>Yüksək Satış</v>
      </c>
      <c r="D9981" s="26" t="str">
        <f>IF(Orders!U9981&gt;500,IF(Orders!E9981="First Class",IF(Orders!W9981=0,"VIP","Special"),"Formal"),"Normal")</f>
        <v>Formal</v>
      </c>
      <c r="E9981" s="26" cm="1">
        <f t="array" ref="E9981">_xlfn.IFS(Orders!W9981=0,"Endirim Yoxdur",SUMIFS(Orders!$V:$V,Orders!$T:$T,Orders!T9981)&gt;10,ROUND(Orders!W9981*1.15,2),SUMIFS(Orders!$V:$V,Orders!$T:$T,Orders!T9981)&lt;=10,"Endirim Yoxdur")</f>
        <v>0.35</v>
      </c>
    </row>
    <row r="9982" spans="3:5" x14ac:dyDescent="0.25">
      <c r="C9982" s="26" t="str">
        <f>IF(Orders!U9982&gt;500,"Yüksək Satış","Aşağı Satış")</f>
        <v>Aşağı Satış</v>
      </c>
      <c r="D9982" s="26" t="str">
        <f>IF(Orders!U9982&gt;500,IF(Orders!E9982="First Class",IF(Orders!W9982=0,"VIP","Special"),"Formal"),"Normal")</f>
        <v>Normal</v>
      </c>
      <c r="E9982" s="26" cm="1">
        <f t="array" ref="E9982">_xlfn.IFS(Orders!W9982=0,"Endirim Yoxdur",SUMIFS(Orders!$V:$V,Orders!$T:$T,Orders!T9982)&gt;10,ROUND(Orders!W9982*1.15,2),SUMIFS(Orders!$V:$V,Orders!$T:$T,Orders!T9982)&lt;=10,"Endirim Yoxdur")</f>
        <v>0.23</v>
      </c>
    </row>
    <row r="9983" spans="3:5" x14ac:dyDescent="0.25">
      <c r="C9983" s="26" t="str">
        <f>IF(Orders!U9983&gt;500,"Yüksək Satış","Aşağı Satış")</f>
        <v>Aşağı Satış</v>
      </c>
      <c r="D9983" s="26" t="str">
        <f>IF(Orders!U9983&gt;500,IF(Orders!E9983="First Class",IF(Orders!W9983=0,"VIP","Special"),"Formal"),"Normal")</f>
        <v>Normal</v>
      </c>
      <c r="E9983" s="26" cm="1">
        <f t="array" ref="E9983">_xlfn.IFS(Orders!W9983=0,"Endirim Yoxdur",SUMIFS(Orders!$V:$V,Orders!$T:$T,Orders!T9983)&gt;10,ROUND(Orders!W9983*1.15,2),SUMIFS(Orders!$V:$V,Orders!$T:$T,Orders!T9983)&lt;=10,"Endirim Yoxdur")</f>
        <v>0.23</v>
      </c>
    </row>
    <row r="9984" spans="3:5" x14ac:dyDescent="0.25">
      <c r="C9984" s="26" t="str">
        <f>IF(Orders!U9984&gt;500,"Yüksək Satış","Aşağı Satış")</f>
        <v>Aşağı Satış</v>
      </c>
      <c r="D9984" s="26" t="str">
        <f>IF(Orders!U9984&gt;500,IF(Orders!E9984="First Class",IF(Orders!W9984=0,"VIP","Special"),"Formal"),"Normal")</f>
        <v>Normal</v>
      </c>
      <c r="E9984" s="26" t="str" cm="1">
        <f t="array" ref="E9984">_xlfn.IFS(Orders!W9984=0,"Endirim Yoxdur",SUMIFS(Orders!$V:$V,Orders!$T:$T,Orders!T9984)&gt;10,ROUND(Orders!W9984*1.15,2),SUMIFS(Orders!$V:$V,Orders!$T:$T,Orders!T9984)&lt;=10,"Endirim Yoxdur")</f>
        <v>Endirim Yoxdur</v>
      </c>
    </row>
    <row r="9985" spans="3:5" x14ac:dyDescent="0.25">
      <c r="C9985" s="26" t="str">
        <f>IF(Orders!U9985&gt;500,"Yüksək Satış","Aşağı Satış")</f>
        <v>Aşağı Satış</v>
      </c>
      <c r="D9985" s="26" t="str">
        <f>IF(Orders!U9985&gt;500,IF(Orders!E9985="First Class",IF(Orders!W9985=0,"VIP","Special"),"Formal"),"Normal")</f>
        <v>Normal</v>
      </c>
      <c r="E9985" s="26" t="str" cm="1">
        <f t="array" ref="E9985">_xlfn.IFS(Orders!W9985=0,"Endirim Yoxdur",SUMIFS(Orders!$V:$V,Orders!$T:$T,Orders!T9985)&gt;10,ROUND(Orders!W9985*1.15,2),SUMIFS(Orders!$V:$V,Orders!$T:$T,Orders!T9985)&lt;=10,"Endirim Yoxdur")</f>
        <v>Endirim Yoxdur</v>
      </c>
    </row>
    <row r="9986" spans="3:5" x14ac:dyDescent="0.25">
      <c r="C9986" s="26" t="str">
        <f>IF(Orders!U9986&gt;500,"Yüksək Satış","Aşağı Satış")</f>
        <v>Aşağı Satış</v>
      </c>
      <c r="D9986" s="26" t="str">
        <f>IF(Orders!U9986&gt;500,IF(Orders!E9986="First Class",IF(Orders!W9986=0,"VIP","Special"),"Formal"),"Normal")</f>
        <v>Normal</v>
      </c>
      <c r="E9986" s="26" t="str" cm="1">
        <f t="array" ref="E9986">_xlfn.IFS(Orders!W9986=0,"Endirim Yoxdur",SUMIFS(Orders!$V:$V,Orders!$T:$T,Orders!T9986)&gt;10,ROUND(Orders!W9986*1.15,2),SUMIFS(Orders!$V:$V,Orders!$T:$T,Orders!T9986)&lt;=10,"Endirim Yoxdur")</f>
        <v>Endirim Yoxdur</v>
      </c>
    </row>
    <row r="9987" spans="3:5" x14ac:dyDescent="0.25">
      <c r="C9987" s="26" t="str">
        <f>IF(Orders!U9987&gt;500,"Yüksək Satış","Aşağı Satış")</f>
        <v>Aşağı Satış</v>
      </c>
      <c r="D9987" s="26" t="str">
        <f>IF(Orders!U9987&gt;500,IF(Orders!E9987="First Class",IF(Orders!W9987=0,"VIP","Special"),"Formal"),"Normal")</f>
        <v>Normal</v>
      </c>
      <c r="E9987" s="26" t="str" cm="1">
        <f t="array" ref="E9987">_xlfn.IFS(Orders!W9987=0,"Endirim Yoxdur",SUMIFS(Orders!$V:$V,Orders!$T:$T,Orders!T9987)&gt;10,ROUND(Orders!W9987*1.15,2),SUMIFS(Orders!$V:$V,Orders!$T:$T,Orders!T9987)&lt;=10,"Endirim Yoxdur")</f>
        <v>Endirim Yoxdur</v>
      </c>
    </row>
    <row r="9988" spans="3:5" x14ac:dyDescent="0.25">
      <c r="C9988" s="26" t="str">
        <f>IF(Orders!U9988&gt;500,"Yüksək Satış","Aşağı Satış")</f>
        <v>Aşağı Satış</v>
      </c>
      <c r="D9988" s="26" t="str">
        <f>IF(Orders!U9988&gt;500,IF(Orders!E9988="First Class",IF(Orders!W9988=0,"VIP","Special"),"Formal"),"Normal")</f>
        <v>Normal</v>
      </c>
      <c r="E9988" s="26" cm="1">
        <f t="array" ref="E9988">_xlfn.IFS(Orders!W9988=0,"Endirim Yoxdur",SUMIFS(Orders!$V:$V,Orders!$T:$T,Orders!T9988)&gt;10,ROUND(Orders!W9988*1.15,2),SUMIFS(Orders!$V:$V,Orders!$T:$T,Orders!T9988)&lt;=10,"Endirim Yoxdur")</f>
        <v>0.23</v>
      </c>
    </row>
    <row r="9989" spans="3:5" x14ac:dyDescent="0.25">
      <c r="C9989" s="26" t="str">
        <f>IF(Orders!U9989&gt;500,"Yüksək Satış","Aşağı Satış")</f>
        <v>Aşağı Satış</v>
      </c>
      <c r="D9989" s="26" t="str">
        <f>IF(Orders!U9989&gt;500,IF(Orders!E9989="First Class",IF(Orders!W9989=0,"VIP","Special"),"Formal"),"Normal")</f>
        <v>Normal</v>
      </c>
      <c r="E9989" s="26" t="str" cm="1">
        <f t="array" ref="E9989">_xlfn.IFS(Orders!W9989=0,"Endirim Yoxdur",SUMIFS(Orders!$V:$V,Orders!$T:$T,Orders!T9989)&gt;10,ROUND(Orders!W9989*1.15,2),SUMIFS(Orders!$V:$V,Orders!$T:$T,Orders!T9989)&lt;=10,"Endirim Yoxdur")</f>
        <v>Endirim Yoxdur</v>
      </c>
    </row>
    <row r="9990" spans="3:5" x14ac:dyDescent="0.25">
      <c r="C9990" s="26" t="str">
        <f>IF(Orders!U9990&gt;500,"Yüksək Satış","Aşağı Satış")</f>
        <v>Aşağı Satış</v>
      </c>
      <c r="D9990" s="26" t="str">
        <f>IF(Orders!U9990&gt;500,IF(Orders!E9990="First Class",IF(Orders!W9990=0,"VIP","Special"),"Formal"),"Normal")</f>
        <v>Normal</v>
      </c>
      <c r="E9990" s="26" t="str" cm="1">
        <f t="array" ref="E9990">_xlfn.IFS(Orders!W9990=0,"Endirim Yoxdur",SUMIFS(Orders!$V:$V,Orders!$T:$T,Orders!T9990)&gt;10,ROUND(Orders!W9990*1.15,2),SUMIFS(Orders!$V:$V,Orders!$T:$T,Orders!T9990)&lt;=10,"Endirim Yoxdur")</f>
        <v>Endirim Yoxdur</v>
      </c>
    </row>
    <row r="9991" spans="3:5" x14ac:dyDescent="0.25">
      <c r="C9991" s="26" t="str">
        <f>IF(Orders!U9991&gt;500,"Yüksək Satış","Aşağı Satış")</f>
        <v>Aşağı Satış</v>
      </c>
      <c r="D9991" s="26" t="str">
        <f>IF(Orders!U9991&gt;500,IF(Orders!E9991="First Class",IF(Orders!W9991=0,"VIP","Special"),"Formal"),"Normal")</f>
        <v>Normal</v>
      </c>
      <c r="E9991" s="26" cm="1">
        <f t="array" ref="E9991">_xlfn.IFS(Orders!W9991=0,"Endirim Yoxdur",SUMIFS(Orders!$V:$V,Orders!$T:$T,Orders!T9991)&gt;10,ROUND(Orders!W9991*1.15,2),SUMIFS(Orders!$V:$V,Orders!$T:$T,Orders!T9991)&lt;=10,"Endirim Yoxdur")</f>
        <v>0.23</v>
      </c>
    </row>
    <row r="9992" spans="3:5" x14ac:dyDescent="0.25">
      <c r="C9992" s="26" t="str">
        <f>IF(Orders!U9992&gt;500,"Yüksək Satış","Aşağı Satış")</f>
        <v>Yüksək Satış</v>
      </c>
      <c r="D9992" s="26" t="str">
        <f>IF(Orders!U9992&gt;500,IF(Orders!E9992="First Class",IF(Orders!W9992=0,"VIP","Special"),"Formal"),"Normal")</f>
        <v>Formal</v>
      </c>
      <c r="E9992" s="26" t="str" cm="1">
        <f t="array" ref="E9992">_xlfn.IFS(Orders!W9992=0,"Endirim Yoxdur",SUMIFS(Orders!$V:$V,Orders!$T:$T,Orders!T9992)&gt;10,ROUND(Orders!W9992*1.15,2),SUMIFS(Orders!$V:$V,Orders!$T:$T,Orders!T9992)&lt;=10,"Endirim Yoxdur")</f>
        <v>Endirim Yoxdur</v>
      </c>
    </row>
    <row r="9993" spans="3:5" x14ac:dyDescent="0.25">
      <c r="C9993" s="26" t="str">
        <f>IF(Orders!U9993&gt;500,"Yüksək Satış","Aşağı Satış")</f>
        <v>Aşağı Satış</v>
      </c>
      <c r="D9993" s="26" t="str">
        <f>IF(Orders!U9993&gt;500,IF(Orders!E9993="First Class",IF(Orders!W9993=0,"VIP","Special"),"Formal"),"Normal")</f>
        <v>Normal</v>
      </c>
      <c r="E9993" s="26" cm="1">
        <f t="array" ref="E9993">_xlfn.IFS(Orders!W9993=0,"Endirim Yoxdur",SUMIFS(Orders!$V:$V,Orders!$T:$T,Orders!T9993)&gt;10,ROUND(Orders!W9993*1.15,2),SUMIFS(Orders!$V:$V,Orders!$T:$T,Orders!T9993)&lt;=10,"Endirim Yoxdur")</f>
        <v>0.23</v>
      </c>
    </row>
    <row r="9994" spans="3:5" x14ac:dyDescent="0.25">
      <c r="C9994" s="26" t="str">
        <f>IF(Orders!U9994&gt;500,"Yüksək Satış","Aşağı Satış")</f>
        <v>Aşağı Satış</v>
      </c>
      <c r="D9994" s="26" t="str">
        <f>IF(Orders!U9994&gt;500,IF(Orders!E9994="First Class",IF(Orders!W9994=0,"VIP","Special"),"Formal"),"Normal")</f>
        <v>Normal</v>
      </c>
      <c r="E9994" s="26" t="str" cm="1">
        <f t="array" ref="E9994">_xlfn.IFS(Orders!W9994=0,"Endirim Yoxdur",SUMIFS(Orders!$V:$V,Orders!$T:$T,Orders!T9994)&gt;10,ROUND(Orders!W9994*1.15,2),SUMIFS(Orders!$V:$V,Orders!$T:$T,Orders!T9994)&lt;=10,"Endirim Yoxdur")</f>
        <v>Endirim Yoxdur</v>
      </c>
    </row>
    <row r="9995" spans="3:5" x14ac:dyDescent="0.25">
      <c r="C9995" s="26" t="str">
        <f>IF(Orders!U9995&gt;500,"Yüksək Satış","Aşağı Satış")</f>
        <v>Aşağı Satış</v>
      </c>
      <c r="D9995" s="26" t="str">
        <f>IF(Orders!U9995&gt;500,IF(Orders!E9995="First Class",IF(Orders!W9995=0,"VIP","Special"),"Formal"),"Normal")</f>
        <v>Normal</v>
      </c>
      <c r="E9995" s="26" cm="1">
        <f t="array" ref="E9995">_xlfn.IFS(Orders!W9995=0,"Endirim Yoxdur",SUMIFS(Orders!$V:$V,Orders!$T:$T,Orders!T9995)&gt;10,ROUND(Orders!W9995*1.15,2),SUMIFS(Orders!$V:$V,Orders!$T:$T,Orders!T9995)&lt;=10,"Endirim Yoxdur")</f>
        <v>0.23</v>
      </c>
    </row>
    <row r="9996" spans="3:5" x14ac:dyDescent="0.25">
      <c r="C9996" s="26" t="str">
        <f>IF(Orders!U9996&gt;500,"Yüksək Satış","Aşağı Satış")</f>
        <v>Yüksək Satış</v>
      </c>
      <c r="D9996" s="26" t="str">
        <f>IF(Orders!U9996&gt;500,IF(Orders!E9996="First Class",IF(Orders!W9996=0,"VIP","Special"),"Formal"),"Normal")</f>
        <v>Formal</v>
      </c>
      <c r="E9996" s="26" cm="1">
        <f t="array" ref="E9996">_xlfn.IFS(Orders!W9996=0,"Endirim Yoxdur",SUMIFS(Orders!$V:$V,Orders!$T:$T,Orders!T9996)&gt;10,ROUND(Orders!W9996*1.15,2),SUMIFS(Orders!$V:$V,Orders!$T:$T,Orders!T9996)&lt;=10,"Endirim Yoxdur")</f>
        <v>0.35</v>
      </c>
    </row>
    <row r="9997" spans="3:5" x14ac:dyDescent="0.25">
      <c r="C9997" s="26" t="str">
        <f>IF(Orders!U9997&gt;500,"Yüksək Satış","Aşağı Satış")</f>
        <v>Aşağı Satış</v>
      </c>
      <c r="D9997" s="26" t="str">
        <f>IF(Orders!U9997&gt;500,IF(Orders!E9997="First Class",IF(Orders!W9997=0,"VIP","Special"),"Formal"),"Normal")</f>
        <v>Normal</v>
      </c>
      <c r="E9997" s="26" t="str" cm="1">
        <f t="array" ref="E9997">_xlfn.IFS(Orders!W9997=0,"Endirim Yoxdur",SUMIFS(Orders!$V:$V,Orders!$T:$T,Orders!T9997)&gt;10,ROUND(Orders!W9997*1.15,2),SUMIFS(Orders!$V:$V,Orders!$T:$T,Orders!T9997)&lt;=10,"Endirim Yoxdur")</f>
        <v>Endirim Yoxdur</v>
      </c>
    </row>
    <row r="9998" spans="3:5" x14ac:dyDescent="0.25">
      <c r="C9998" s="26" t="str">
        <f>IF(Orders!U9998&gt;500,"Yüksək Satış","Aşağı Satış")</f>
        <v>Aşağı Satış</v>
      </c>
      <c r="D9998" s="26" t="str">
        <f>IF(Orders!U9998&gt;500,IF(Orders!E9998="First Class",IF(Orders!W9998=0,"VIP","Special"),"Formal"),"Normal")</f>
        <v>Normal</v>
      </c>
      <c r="E9998" s="26" t="str" cm="1">
        <f t="array" ref="E9998">_xlfn.IFS(Orders!W9998=0,"Endirim Yoxdur",SUMIFS(Orders!$V:$V,Orders!$T:$T,Orders!T9998)&gt;10,ROUND(Orders!W9998*1.15,2),SUMIFS(Orders!$V:$V,Orders!$T:$T,Orders!T9998)&lt;=10,"Endirim Yoxdur")</f>
        <v>Endirim Yoxdur</v>
      </c>
    </row>
    <row r="9999" spans="3:5" x14ac:dyDescent="0.25">
      <c r="C9999" s="26" t="str">
        <f>IF(Orders!U9999&gt;500,"Yüksək Satış","Aşağı Satış")</f>
        <v>Aşağı Satış</v>
      </c>
      <c r="D9999" s="26" t="str">
        <f>IF(Orders!U9999&gt;500,IF(Orders!E9999="First Class",IF(Orders!W9999=0,"VIP","Special"),"Formal"),"Normal")</f>
        <v>Normal</v>
      </c>
      <c r="E9999" s="26" t="str" cm="1">
        <f t="array" ref="E9999">_xlfn.IFS(Orders!W9999=0,"Endirim Yoxdur",SUMIFS(Orders!$V:$V,Orders!$T:$T,Orders!T9999)&gt;10,ROUND(Orders!W9999*1.15,2),SUMIFS(Orders!$V:$V,Orders!$T:$T,Orders!T9999)&lt;=10,"Endirim Yoxdur")</f>
        <v>Endirim Yoxdur</v>
      </c>
    </row>
    <row r="10000" spans="3:5" x14ac:dyDescent="0.25">
      <c r="C10000" s="26" t="str">
        <f>IF(Orders!U10000&gt;500,"Yüksək Satış","Aşağı Satış")</f>
        <v>Aşağı Satış</v>
      </c>
      <c r="D10000" s="26" t="str">
        <f>IF(Orders!U10000&gt;500,IF(Orders!E10000="First Class",IF(Orders!W10000=0,"VIP","Special"),"Formal"),"Normal")</f>
        <v>Normal</v>
      </c>
      <c r="E10000" s="26" t="str" cm="1">
        <f t="array" ref="E10000">_xlfn.IFS(Orders!W10000=0,"Endirim Yoxdur",SUMIFS(Orders!$V:$V,Orders!$T:$T,Orders!T10000)&gt;10,ROUND(Orders!W10000*1.15,2),SUMIFS(Orders!$V:$V,Orders!$T:$T,Orders!T10000)&lt;=10,"Endirim Yoxdur")</f>
        <v>Endirim Yoxdur</v>
      </c>
    </row>
    <row r="10001" spans="3:5" x14ac:dyDescent="0.25">
      <c r="C10001" s="26" t="str">
        <f>IF(Orders!U10001&gt;500,"Yüksək Satış","Aşağı Satış")</f>
        <v>Aşağı Satış</v>
      </c>
      <c r="D10001" s="26" t="str">
        <f>IF(Orders!U10001&gt;500,IF(Orders!E10001="First Class",IF(Orders!W10001=0,"VIP","Special"),"Formal"),"Normal")</f>
        <v>Normal</v>
      </c>
      <c r="E10001" s="26" cm="1">
        <f t="array" ref="E10001">_xlfn.IFS(Orders!W10001=0,"Endirim Yoxdur",SUMIFS(Orders!$V:$V,Orders!$T:$T,Orders!T10001)&gt;10,ROUND(Orders!W10001*1.15,2),SUMIFS(Orders!$V:$V,Orders!$T:$T,Orders!T10001)&lt;=10,"Endirim Yoxdur")</f>
        <v>0.23</v>
      </c>
    </row>
    <row r="10002" spans="3:5" x14ac:dyDescent="0.25">
      <c r="C10002" s="26" t="str">
        <f>IF(Orders!U10002&gt;500,"Yüksək Satış","Aşağı Satış")</f>
        <v>Aşağı Satış</v>
      </c>
      <c r="D10002" s="26" t="str">
        <f>IF(Orders!U10002&gt;500,IF(Orders!E10002="First Class",IF(Orders!W10002=0,"VIP","Special"),"Formal"),"Normal")</f>
        <v>Normal</v>
      </c>
      <c r="E10002" s="26" t="str" cm="1">
        <f t="array" ref="E10002">_xlfn.IFS(Orders!W10002=0,"Endirim Yoxdur",SUMIFS(Orders!$V:$V,Orders!$T:$T,Orders!T10002)&gt;10,ROUND(Orders!W10002*1.15,2),SUMIFS(Orders!$V:$V,Orders!$T:$T,Orders!T10002)&lt;=10,"Endirim Yoxdur")</f>
        <v>Endirim Yoxdur</v>
      </c>
    </row>
    <row r="10003" spans="3:5" x14ac:dyDescent="0.25">
      <c r="C10003" s="26" t="str">
        <f>IF(Orders!U10003&gt;500,"Yüksək Satış","Aşağı Satış")</f>
        <v>Aşağı Satış</v>
      </c>
      <c r="D10003" s="26" t="str">
        <f>IF(Orders!U10003&gt;500,IF(Orders!E10003="First Class",IF(Orders!W10003=0,"VIP","Special"),"Formal"),"Normal")</f>
        <v>Normal</v>
      </c>
      <c r="E10003" s="26" t="str" cm="1">
        <f t="array" ref="E10003">_xlfn.IFS(Orders!W10003=0,"Endirim Yoxdur",SUMIFS(Orders!$V:$V,Orders!$T:$T,Orders!T10003)&gt;10,ROUND(Orders!W10003*1.15,2),SUMIFS(Orders!$V:$V,Orders!$T:$T,Orders!T10003)&lt;=10,"Endirim Yoxdur")</f>
        <v>Endirim Yoxdur</v>
      </c>
    </row>
    <row r="10004" spans="3:5" x14ac:dyDescent="0.25">
      <c r="C10004" s="26" t="str">
        <f>IF(Orders!U10004&gt;500,"Yüksək Satış","Aşağı Satış")</f>
        <v>Aşağı Satış</v>
      </c>
      <c r="D10004" s="26" t="str">
        <f>IF(Orders!U10004&gt;500,IF(Orders!E10004="First Class",IF(Orders!W10004=0,"VIP","Special"),"Formal"),"Normal")</f>
        <v>Normal</v>
      </c>
      <c r="E10004" s="26" t="str" cm="1">
        <f t="array" ref="E10004">_xlfn.IFS(Orders!W10004=0,"Endirim Yoxdur",SUMIFS(Orders!$V:$V,Orders!$T:$T,Orders!T10004)&gt;10,ROUND(Orders!W10004*1.15,2),SUMIFS(Orders!$V:$V,Orders!$T:$T,Orders!T10004)&lt;=10,"Endirim Yoxdur")</f>
        <v>Endirim Yoxdur</v>
      </c>
    </row>
    <row r="10005" spans="3:5" x14ac:dyDescent="0.25">
      <c r="C10005" s="26" t="str">
        <f>IF(Orders!U10005&gt;500,"Yüksək Satış","Aşağı Satış")</f>
        <v>Aşağı Satış</v>
      </c>
      <c r="D10005" s="26" t="str">
        <f>IF(Orders!U10005&gt;500,IF(Orders!E10005="First Class",IF(Orders!W10005=0,"VIP","Special"),"Formal"),"Normal")</f>
        <v>Normal</v>
      </c>
      <c r="E10005" s="26" t="str" cm="1">
        <f t="array" ref="E10005">_xlfn.IFS(Orders!W10005=0,"Endirim Yoxdur",SUMIFS(Orders!$V:$V,Orders!$T:$T,Orders!T10005)&gt;10,ROUND(Orders!W10005*1.15,2),SUMIFS(Orders!$V:$V,Orders!$T:$T,Orders!T10005)&lt;=10,"Endirim Yoxdur")</f>
        <v>Endirim Yoxdur</v>
      </c>
    </row>
    <row r="10006" spans="3:5" x14ac:dyDescent="0.25">
      <c r="C10006" s="26" t="str">
        <f>IF(Orders!U10006&gt;500,"Yüksək Satış","Aşağı Satış")</f>
        <v>Aşağı Satış</v>
      </c>
      <c r="D10006" s="26" t="str">
        <f>IF(Orders!U10006&gt;500,IF(Orders!E10006="First Class",IF(Orders!W10006=0,"VIP","Special"),"Formal"),"Normal")</f>
        <v>Normal</v>
      </c>
      <c r="E10006" s="26" cm="1">
        <f t="array" ref="E10006">_xlfn.IFS(Orders!W10006=0,"Endirim Yoxdur",SUMIFS(Orders!$V:$V,Orders!$T:$T,Orders!T10006)&gt;10,ROUND(Orders!W10006*1.15,2),SUMIFS(Orders!$V:$V,Orders!$T:$T,Orders!T10006)&lt;=10,"Endirim Yoxdur")</f>
        <v>0.23</v>
      </c>
    </row>
    <row r="10007" spans="3:5" x14ac:dyDescent="0.25">
      <c r="C10007" s="26" t="str">
        <f>IF(Orders!U10007&gt;500,"Yüksək Satış","Aşağı Satış")</f>
        <v>Aşağı Satış</v>
      </c>
      <c r="D10007" s="26" t="str">
        <f>IF(Orders!U10007&gt;500,IF(Orders!E10007="First Class",IF(Orders!W10007=0,"VIP","Special"),"Formal"),"Normal")</f>
        <v>Normal</v>
      </c>
      <c r="E10007" s="26" cm="1">
        <f t="array" ref="E10007">_xlfn.IFS(Orders!W10007=0,"Endirim Yoxdur",SUMIFS(Orders!$V:$V,Orders!$T:$T,Orders!T10007)&gt;10,ROUND(Orders!W10007*1.15,2),SUMIFS(Orders!$V:$V,Orders!$T:$T,Orders!T10007)&lt;=10,"Endirim Yoxdur")</f>
        <v>0.23</v>
      </c>
    </row>
    <row r="10008" spans="3:5" x14ac:dyDescent="0.25">
      <c r="C10008" s="26" t="str">
        <f>IF(Orders!U10008&gt;500,"Yüksək Satış","Aşağı Satış")</f>
        <v>Aşağı Satış</v>
      </c>
      <c r="D10008" s="26" t="str">
        <f>IF(Orders!U10008&gt;500,IF(Orders!E10008="First Class",IF(Orders!W10008=0,"VIP","Special"),"Formal"),"Normal")</f>
        <v>Normal</v>
      </c>
      <c r="E10008" s="26" t="str" cm="1">
        <f t="array" ref="E10008">_xlfn.IFS(Orders!W10008=0,"Endirim Yoxdur",SUMIFS(Orders!$V:$V,Orders!$T:$T,Orders!T10008)&gt;10,ROUND(Orders!W10008*1.15,2),SUMIFS(Orders!$V:$V,Orders!$T:$T,Orders!T10008)&lt;=10,"Endirim Yoxdur")</f>
        <v>Endirim Yoxdur</v>
      </c>
    </row>
    <row r="10009" spans="3:5" x14ac:dyDescent="0.25">
      <c r="C10009" s="26" t="str">
        <f>IF(Orders!U10009&gt;500,"Yüksək Satış","Aşağı Satış")</f>
        <v>Aşağı Satış</v>
      </c>
      <c r="D10009" s="26" t="str">
        <f>IF(Orders!U10009&gt;500,IF(Orders!E10009="First Class",IF(Orders!W10009=0,"VIP","Special"),"Formal"),"Normal")</f>
        <v>Normal</v>
      </c>
      <c r="E10009" s="26" t="str" cm="1">
        <f t="array" ref="E10009">_xlfn.IFS(Orders!W10009=0,"Endirim Yoxdur",SUMIFS(Orders!$V:$V,Orders!$T:$T,Orders!T10009)&gt;10,ROUND(Orders!W10009*1.15,2),SUMIFS(Orders!$V:$V,Orders!$T:$T,Orders!T10009)&lt;=10,"Endirim Yoxdur")</f>
        <v>Endirim Yoxdur</v>
      </c>
    </row>
    <row r="10010" spans="3:5" x14ac:dyDescent="0.25">
      <c r="C10010" s="26" t="str">
        <f>IF(Orders!U10010&gt;500,"Yüksək Satış","Aşağı Satış")</f>
        <v>Aşağı Satış</v>
      </c>
      <c r="D10010" s="26" t="str">
        <f>IF(Orders!U10010&gt;500,IF(Orders!E10010="First Class",IF(Orders!W10010=0,"VIP","Special"),"Formal"),"Normal")</f>
        <v>Normal</v>
      </c>
      <c r="E10010" s="26" cm="1">
        <f t="array" ref="E10010">_xlfn.IFS(Orders!W10010=0,"Endirim Yoxdur",SUMIFS(Orders!$V:$V,Orders!$T:$T,Orders!T10010)&gt;10,ROUND(Orders!W10010*1.15,2),SUMIFS(Orders!$V:$V,Orders!$T:$T,Orders!T10010)&lt;=10,"Endirim Yoxdur")</f>
        <v>0.23</v>
      </c>
    </row>
    <row r="10011" spans="3:5" x14ac:dyDescent="0.25">
      <c r="C10011" s="26" t="str">
        <f>IF(Orders!U10011&gt;500,"Yüksək Satış","Aşağı Satış")</f>
        <v>Aşağı Satış</v>
      </c>
      <c r="D10011" s="26" t="str">
        <f>IF(Orders!U10011&gt;500,IF(Orders!E10011="First Class",IF(Orders!W10011=0,"VIP","Special"),"Formal"),"Normal")</f>
        <v>Normal</v>
      </c>
      <c r="E10011" s="26" cm="1">
        <f t="array" ref="E10011">_xlfn.IFS(Orders!W10011=0,"Endirim Yoxdur",SUMIFS(Orders!$V:$V,Orders!$T:$T,Orders!T10011)&gt;10,ROUND(Orders!W10011*1.15,2),SUMIFS(Orders!$V:$V,Orders!$T:$T,Orders!T10011)&lt;=10,"Endirim Yoxdur")</f>
        <v>0.23</v>
      </c>
    </row>
    <row r="10012" spans="3:5" x14ac:dyDescent="0.25">
      <c r="C10012" s="26" t="str">
        <f>IF(Orders!U10012&gt;500,"Yüksək Satış","Aşağı Satış")</f>
        <v>Aşağı Satış</v>
      </c>
      <c r="D10012" s="26" t="str">
        <f>IF(Orders!U10012&gt;500,IF(Orders!E10012="First Class",IF(Orders!W10012=0,"VIP","Special"),"Formal"),"Normal")</f>
        <v>Normal</v>
      </c>
      <c r="E10012" s="26" cm="1">
        <f t="array" ref="E10012">_xlfn.IFS(Orders!W10012=0,"Endirim Yoxdur",SUMIFS(Orders!$V:$V,Orders!$T:$T,Orders!T10012)&gt;10,ROUND(Orders!W10012*1.15,2),SUMIFS(Orders!$V:$V,Orders!$T:$T,Orders!T10012)&lt;=10,"Endirim Yoxdur")</f>
        <v>0.23</v>
      </c>
    </row>
    <row r="10013" spans="3:5" x14ac:dyDescent="0.25">
      <c r="C10013" s="26" t="str">
        <f>IF(Orders!U10013&gt;500,"Yüksək Satış","Aşağı Satış")</f>
        <v>Aşağı Satış</v>
      </c>
      <c r="D10013" s="26" t="str">
        <f>IF(Orders!U10013&gt;500,IF(Orders!E10013="First Class",IF(Orders!W10013=0,"VIP","Special"),"Formal"),"Normal")</f>
        <v>Normal</v>
      </c>
      <c r="E10013" s="26" t="str" cm="1">
        <f t="array" ref="E10013">_xlfn.IFS(Orders!W10013=0,"Endirim Yoxdur",SUMIFS(Orders!$V:$V,Orders!$T:$T,Orders!T10013)&gt;10,ROUND(Orders!W10013*1.15,2),SUMIFS(Orders!$V:$V,Orders!$T:$T,Orders!T10013)&lt;=10,"Endirim Yoxdur")</f>
        <v>Endirim Yoxdur</v>
      </c>
    </row>
    <row r="10014" spans="3:5" x14ac:dyDescent="0.25">
      <c r="C10014" s="26" t="str">
        <f>IF(Orders!U10014&gt;500,"Yüksək Satış","Aşağı Satış")</f>
        <v>Aşağı Satış</v>
      </c>
      <c r="D10014" s="26" t="str">
        <f>IF(Orders!U10014&gt;500,IF(Orders!E10014="First Class",IF(Orders!W10014=0,"VIP","Special"),"Formal"),"Normal")</f>
        <v>Normal</v>
      </c>
      <c r="E10014" s="26" t="str" cm="1">
        <f t="array" ref="E10014">_xlfn.IFS(Orders!W10014=0,"Endirim Yoxdur",SUMIFS(Orders!$V:$V,Orders!$T:$T,Orders!T10014)&gt;10,ROUND(Orders!W10014*1.15,2),SUMIFS(Orders!$V:$V,Orders!$T:$T,Orders!T10014)&lt;=10,"Endirim Yoxdur")</f>
        <v>Endirim Yoxdur</v>
      </c>
    </row>
    <row r="10015" spans="3:5" x14ac:dyDescent="0.25">
      <c r="C10015" s="26" t="str">
        <f>IF(Orders!U10015&gt;500,"Yüksək Satış","Aşağı Satış")</f>
        <v>Aşağı Satış</v>
      </c>
      <c r="D10015" s="26" t="str">
        <f>IF(Orders!U10015&gt;500,IF(Orders!E10015="First Class",IF(Orders!W10015=0,"VIP","Special"),"Formal"),"Normal")</f>
        <v>Normal</v>
      </c>
      <c r="E10015" s="26" t="str" cm="1">
        <f t="array" ref="E10015">_xlfn.IFS(Orders!W10015=0,"Endirim Yoxdur",SUMIFS(Orders!$V:$V,Orders!$T:$T,Orders!T10015)&gt;10,ROUND(Orders!W10015*1.15,2),SUMIFS(Orders!$V:$V,Orders!$T:$T,Orders!T10015)&lt;=10,"Endirim Yoxdur")</f>
        <v>Endirim Yoxdur</v>
      </c>
    </row>
    <row r="10016" spans="3:5" x14ac:dyDescent="0.25">
      <c r="C10016" s="26" t="str">
        <f>IF(Orders!U10016&gt;500,"Yüksək Satış","Aşağı Satış")</f>
        <v>Aşağı Satış</v>
      </c>
      <c r="D10016" s="26" t="str">
        <f>IF(Orders!U10016&gt;500,IF(Orders!E10016="First Class",IF(Orders!W10016=0,"VIP","Special"),"Formal"),"Normal")</f>
        <v>Normal</v>
      </c>
      <c r="E10016" s="26" t="str" cm="1">
        <f t="array" ref="E10016">_xlfn.IFS(Orders!W10016=0,"Endirim Yoxdur",SUMIFS(Orders!$V:$V,Orders!$T:$T,Orders!T10016)&gt;10,ROUND(Orders!W10016*1.15,2),SUMIFS(Orders!$V:$V,Orders!$T:$T,Orders!T10016)&lt;=10,"Endirim Yoxdur")</f>
        <v>Endirim Yoxdur</v>
      </c>
    </row>
    <row r="10017" spans="3:5" x14ac:dyDescent="0.25">
      <c r="C10017" s="26" t="str">
        <f>IF(Orders!U10017&gt;500,"Yüksək Satış","Aşağı Satış")</f>
        <v>Aşağı Satış</v>
      </c>
      <c r="D10017" s="26" t="str">
        <f>IF(Orders!U10017&gt;500,IF(Orders!E10017="First Class",IF(Orders!W10017=0,"VIP","Special"),"Formal"),"Normal")</f>
        <v>Normal</v>
      </c>
      <c r="E10017" s="26" t="str" cm="1">
        <f t="array" ref="E10017">_xlfn.IFS(Orders!W10017=0,"Endirim Yoxdur",SUMIFS(Orders!$V:$V,Orders!$T:$T,Orders!T10017)&gt;10,ROUND(Orders!W10017*1.15,2),SUMIFS(Orders!$V:$V,Orders!$T:$T,Orders!T10017)&lt;=10,"Endirim Yoxdur")</f>
        <v>Endirim Yoxdur</v>
      </c>
    </row>
    <row r="10018" spans="3:5" x14ac:dyDescent="0.25">
      <c r="C10018" s="26" t="str">
        <f>IF(Orders!U10018&gt;500,"Yüksək Satış","Aşağı Satış")</f>
        <v>Aşağı Satış</v>
      </c>
      <c r="D10018" s="26" t="str">
        <f>IF(Orders!U10018&gt;500,IF(Orders!E10018="First Class",IF(Orders!W10018=0,"VIP","Special"),"Formal"),"Normal")</f>
        <v>Normal</v>
      </c>
      <c r="E10018" s="26" t="str" cm="1">
        <f t="array" ref="E10018">_xlfn.IFS(Orders!W10018=0,"Endirim Yoxdur",SUMIFS(Orders!$V:$V,Orders!$T:$T,Orders!T10018)&gt;10,ROUND(Orders!W10018*1.15,2),SUMIFS(Orders!$V:$V,Orders!$T:$T,Orders!T10018)&lt;=10,"Endirim Yoxdur")</f>
        <v>Endirim Yoxdur</v>
      </c>
    </row>
    <row r="10019" spans="3:5" x14ac:dyDescent="0.25">
      <c r="C10019" s="26" t="str">
        <f>IF(Orders!U10019&gt;500,"Yüksək Satış","Aşağı Satış")</f>
        <v>Yüksək Satış</v>
      </c>
      <c r="D10019" s="26" t="str">
        <f>IF(Orders!U10019&gt;500,IF(Orders!E10019="First Class",IF(Orders!W10019=0,"VIP","Special"),"Formal"),"Normal")</f>
        <v>Formal</v>
      </c>
      <c r="E10019" s="26" t="str" cm="1">
        <f t="array" ref="E10019">_xlfn.IFS(Orders!W10019=0,"Endirim Yoxdur",SUMIFS(Orders!$V:$V,Orders!$T:$T,Orders!T10019)&gt;10,ROUND(Orders!W10019*1.15,2),SUMIFS(Orders!$V:$V,Orders!$T:$T,Orders!T10019)&lt;=10,"Endirim Yoxdur")</f>
        <v>Endirim Yoxdur</v>
      </c>
    </row>
    <row r="10020" spans="3:5" x14ac:dyDescent="0.25">
      <c r="C10020" s="26" t="str">
        <f>IF(Orders!U10020&gt;500,"Yüksək Satış","Aşağı Satış")</f>
        <v>Aşağı Satış</v>
      </c>
      <c r="D10020" s="26" t="str">
        <f>IF(Orders!U10020&gt;500,IF(Orders!E10020="First Class",IF(Orders!W10020=0,"VIP","Special"),"Formal"),"Normal")</f>
        <v>Normal</v>
      </c>
      <c r="E10020" s="26" t="str" cm="1">
        <f t="array" ref="E10020">_xlfn.IFS(Orders!W10020=0,"Endirim Yoxdur",SUMIFS(Orders!$V:$V,Orders!$T:$T,Orders!T10020)&gt;10,ROUND(Orders!W10020*1.15,2),SUMIFS(Orders!$V:$V,Orders!$T:$T,Orders!T10020)&lt;=10,"Endirim Yoxdur")</f>
        <v>Endirim Yoxdur</v>
      </c>
    </row>
    <row r="10021" spans="3:5" x14ac:dyDescent="0.25">
      <c r="C10021" s="26" t="str">
        <f>IF(Orders!U10021&gt;500,"Yüksək Satış","Aşağı Satış")</f>
        <v>Aşağı Satış</v>
      </c>
      <c r="D10021" s="26" t="str">
        <f>IF(Orders!U10021&gt;500,IF(Orders!E10021="First Class",IF(Orders!W10021=0,"VIP","Special"),"Formal"),"Normal")</f>
        <v>Normal</v>
      </c>
      <c r="E10021" s="26" cm="1">
        <f t="array" ref="E10021">_xlfn.IFS(Orders!W10021=0,"Endirim Yoxdur",SUMIFS(Orders!$V:$V,Orders!$T:$T,Orders!T10021)&gt;10,ROUND(Orders!W10021*1.15,2),SUMIFS(Orders!$V:$V,Orders!$T:$T,Orders!T10021)&lt;=10,"Endirim Yoxdur")</f>
        <v>0.92</v>
      </c>
    </row>
    <row r="10022" spans="3:5" x14ac:dyDescent="0.25">
      <c r="C10022" s="26" t="str">
        <f>IF(Orders!U10022&gt;500,"Yüksək Satış","Aşağı Satış")</f>
        <v>Aşağı Satış</v>
      </c>
      <c r="D10022" s="26" t="str">
        <f>IF(Orders!U10022&gt;500,IF(Orders!E10022="First Class",IF(Orders!W10022=0,"VIP","Special"),"Formal"),"Normal")</f>
        <v>Normal</v>
      </c>
      <c r="E10022" s="26" cm="1">
        <f t="array" ref="E10022">_xlfn.IFS(Orders!W10022=0,"Endirim Yoxdur",SUMIFS(Orders!$V:$V,Orders!$T:$T,Orders!T10022)&gt;10,ROUND(Orders!W10022*1.15,2),SUMIFS(Orders!$V:$V,Orders!$T:$T,Orders!T10022)&lt;=10,"Endirim Yoxdur")</f>
        <v>0.23</v>
      </c>
    </row>
    <row r="10023" spans="3:5" x14ac:dyDescent="0.25">
      <c r="C10023" s="26" t="str">
        <f>IF(Orders!U10023&gt;500,"Yüksək Satış","Aşağı Satış")</f>
        <v>Aşağı Satış</v>
      </c>
      <c r="D10023" s="26" t="str">
        <f>IF(Orders!U10023&gt;500,IF(Orders!E10023="First Class",IF(Orders!W10023=0,"VIP","Special"),"Formal"),"Normal")</f>
        <v>Normal</v>
      </c>
      <c r="E10023" s="26" cm="1">
        <f t="array" ref="E10023">_xlfn.IFS(Orders!W10023=0,"Endirim Yoxdur",SUMIFS(Orders!$V:$V,Orders!$T:$T,Orders!T10023)&gt;10,ROUND(Orders!W10023*1.15,2),SUMIFS(Orders!$V:$V,Orders!$T:$T,Orders!T10023)&lt;=10,"Endirim Yoxdur")</f>
        <v>0.23</v>
      </c>
    </row>
    <row r="10024" spans="3:5" x14ac:dyDescent="0.25">
      <c r="C10024" s="26" t="str">
        <f>IF(Orders!U10024&gt;500,"Yüksək Satış","Aşağı Satış")</f>
        <v>Aşağı Satış</v>
      </c>
      <c r="D10024" s="26" t="str">
        <f>IF(Orders!U10024&gt;500,IF(Orders!E10024="First Class",IF(Orders!W10024=0,"VIP","Special"),"Formal"),"Normal")</f>
        <v>Normal</v>
      </c>
      <c r="E10024" s="26" cm="1">
        <f t="array" ref="E10024">_xlfn.IFS(Orders!W10024=0,"Endirim Yoxdur",SUMIFS(Orders!$V:$V,Orders!$T:$T,Orders!T10024)&gt;10,ROUND(Orders!W10024*1.15,2),SUMIFS(Orders!$V:$V,Orders!$T:$T,Orders!T10024)&lt;=10,"Endirim Yoxdur")</f>
        <v>0.23</v>
      </c>
    </row>
    <row r="10025" spans="3:5" x14ac:dyDescent="0.25">
      <c r="C10025" s="26" t="str">
        <f>IF(Orders!U10025&gt;500,"Yüksək Satış","Aşağı Satış")</f>
        <v>Aşağı Satış</v>
      </c>
      <c r="D10025" s="26" t="str">
        <f>IF(Orders!U10025&gt;500,IF(Orders!E10025="First Class",IF(Orders!W10025=0,"VIP","Special"),"Formal"),"Normal")</f>
        <v>Normal</v>
      </c>
      <c r="E10025" s="26" t="str" cm="1">
        <f t="array" ref="E10025">_xlfn.IFS(Orders!W10025=0,"Endirim Yoxdur",SUMIFS(Orders!$V:$V,Orders!$T:$T,Orders!T10025)&gt;10,ROUND(Orders!W10025*1.15,2),SUMIFS(Orders!$V:$V,Orders!$T:$T,Orders!T10025)&lt;=10,"Endirim Yoxdur")</f>
        <v>Endirim Yoxdur</v>
      </c>
    </row>
    <row r="10026" spans="3:5" x14ac:dyDescent="0.25">
      <c r="C10026" s="26" t="str">
        <f>IF(Orders!U10026&gt;500,"Yüksək Satış","Aşağı Satış")</f>
        <v>Aşağı Satış</v>
      </c>
      <c r="D10026" s="26" t="str">
        <f>IF(Orders!U10026&gt;500,IF(Orders!E10026="First Class",IF(Orders!W10026=0,"VIP","Special"),"Formal"),"Normal")</f>
        <v>Normal</v>
      </c>
      <c r="E10026" s="26" t="str" cm="1">
        <f t="array" ref="E10026">_xlfn.IFS(Orders!W10026=0,"Endirim Yoxdur",SUMIFS(Orders!$V:$V,Orders!$T:$T,Orders!T10026)&gt;10,ROUND(Orders!W10026*1.15,2),SUMIFS(Orders!$V:$V,Orders!$T:$T,Orders!T10026)&lt;=10,"Endirim Yoxdur")</f>
        <v>Endirim Yoxdur</v>
      </c>
    </row>
    <row r="10027" spans="3:5" x14ac:dyDescent="0.25">
      <c r="C10027" s="26" t="str">
        <f>IF(Orders!U10027&gt;500,"Yüksək Satış","Aşağı Satış")</f>
        <v>Aşağı Satış</v>
      </c>
      <c r="D10027" s="26" t="str">
        <f>IF(Orders!U10027&gt;500,IF(Orders!E10027="First Class",IF(Orders!W10027=0,"VIP","Special"),"Formal"),"Normal")</f>
        <v>Normal</v>
      </c>
      <c r="E10027" s="26" t="str" cm="1">
        <f t="array" ref="E10027">_xlfn.IFS(Orders!W10027=0,"Endirim Yoxdur",SUMIFS(Orders!$V:$V,Orders!$T:$T,Orders!T10027)&gt;10,ROUND(Orders!W10027*1.15,2),SUMIFS(Orders!$V:$V,Orders!$T:$T,Orders!T10027)&lt;=10,"Endirim Yoxdur")</f>
        <v>Endirim Yoxdur</v>
      </c>
    </row>
    <row r="10028" spans="3:5" x14ac:dyDescent="0.25">
      <c r="C10028" s="26" t="str">
        <f>IF(Orders!U10028&gt;500,"Yüksək Satış","Aşağı Satış")</f>
        <v>Aşağı Satış</v>
      </c>
      <c r="D10028" s="26" t="str">
        <f>IF(Orders!U10028&gt;500,IF(Orders!E10028="First Class",IF(Orders!W10028=0,"VIP","Special"),"Formal"),"Normal")</f>
        <v>Normal</v>
      </c>
      <c r="E10028" s="26" t="str" cm="1">
        <f t="array" ref="E10028">_xlfn.IFS(Orders!W10028=0,"Endirim Yoxdur",SUMIFS(Orders!$V:$V,Orders!$T:$T,Orders!T10028)&gt;10,ROUND(Orders!W10028*1.15,2),SUMIFS(Orders!$V:$V,Orders!$T:$T,Orders!T10028)&lt;=10,"Endirim Yoxdur")</f>
        <v>Endirim Yoxdur</v>
      </c>
    </row>
    <row r="10029" spans="3:5" x14ac:dyDescent="0.25">
      <c r="C10029" s="26" t="str">
        <f>IF(Orders!U10029&gt;500,"Yüksək Satış","Aşağı Satış")</f>
        <v>Aşağı Satış</v>
      </c>
      <c r="D10029" s="26" t="str">
        <f>IF(Orders!U10029&gt;500,IF(Orders!E10029="First Class",IF(Orders!W10029=0,"VIP","Special"),"Formal"),"Normal")</f>
        <v>Normal</v>
      </c>
      <c r="E10029" s="26" t="str" cm="1">
        <f t="array" ref="E10029">_xlfn.IFS(Orders!W10029=0,"Endirim Yoxdur",SUMIFS(Orders!$V:$V,Orders!$T:$T,Orders!T10029)&gt;10,ROUND(Orders!W10029*1.15,2),SUMIFS(Orders!$V:$V,Orders!$T:$T,Orders!T10029)&lt;=10,"Endirim Yoxdur")</f>
        <v>Endirim Yoxdur</v>
      </c>
    </row>
    <row r="10030" spans="3:5" x14ac:dyDescent="0.25">
      <c r="C10030" s="26" t="str">
        <f>IF(Orders!U10030&gt;500,"Yüksək Satış","Aşağı Satış")</f>
        <v>Yüksək Satış</v>
      </c>
      <c r="D10030" s="26" t="str">
        <f>IF(Orders!U10030&gt;500,IF(Orders!E10030="First Class",IF(Orders!W10030=0,"VIP","Special"),"Formal"),"Normal")</f>
        <v>Formal</v>
      </c>
      <c r="E10030" s="26" t="str" cm="1">
        <f t="array" ref="E10030">_xlfn.IFS(Orders!W10030=0,"Endirim Yoxdur",SUMIFS(Orders!$V:$V,Orders!$T:$T,Orders!T10030)&gt;10,ROUND(Orders!W10030*1.15,2),SUMIFS(Orders!$V:$V,Orders!$T:$T,Orders!T10030)&lt;=10,"Endirim Yoxdur")</f>
        <v>Endirim Yoxdur</v>
      </c>
    </row>
    <row r="10031" spans="3:5" x14ac:dyDescent="0.25">
      <c r="C10031" s="26" t="str">
        <f>IF(Orders!U10031&gt;500,"Yüksək Satış","Aşağı Satış")</f>
        <v>Aşağı Satış</v>
      </c>
      <c r="D10031" s="26" t="str">
        <f>IF(Orders!U10031&gt;500,IF(Orders!E10031="First Class",IF(Orders!W10031=0,"VIP","Special"),"Formal"),"Normal")</f>
        <v>Normal</v>
      </c>
      <c r="E10031" s="26" t="str" cm="1">
        <f t="array" ref="E10031">_xlfn.IFS(Orders!W10031=0,"Endirim Yoxdur",SUMIFS(Orders!$V:$V,Orders!$T:$T,Orders!T10031)&gt;10,ROUND(Orders!W10031*1.15,2),SUMIFS(Orders!$V:$V,Orders!$T:$T,Orders!T10031)&lt;=10,"Endirim Yoxdur")</f>
        <v>Endirim Yoxdur</v>
      </c>
    </row>
    <row r="10032" spans="3:5" x14ac:dyDescent="0.25">
      <c r="C10032" s="26" t="str">
        <f>IF(Orders!U10032&gt;500,"Yüksək Satış","Aşağı Satış")</f>
        <v>Aşağı Satış</v>
      </c>
      <c r="D10032" s="26" t="str">
        <f>IF(Orders!U10032&gt;500,IF(Orders!E10032="First Class",IF(Orders!W10032=0,"VIP","Special"),"Formal"),"Normal")</f>
        <v>Normal</v>
      </c>
      <c r="E10032" s="26" t="str" cm="1">
        <f t="array" ref="E10032">_xlfn.IFS(Orders!W10032=0,"Endirim Yoxdur",SUMIFS(Orders!$V:$V,Orders!$T:$T,Orders!T10032)&gt;10,ROUND(Orders!W10032*1.15,2),SUMIFS(Orders!$V:$V,Orders!$T:$T,Orders!T10032)&lt;=10,"Endirim Yoxdur")</f>
        <v>Endirim Yoxdur</v>
      </c>
    </row>
    <row r="10033" spans="3:5" x14ac:dyDescent="0.25">
      <c r="C10033" s="26" t="str">
        <f>IF(Orders!U10033&gt;500,"Yüksək Satış","Aşağı Satış")</f>
        <v>Yüksək Satış</v>
      </c>
      <c r="D10033" s="26" t="str">
        <f>IF(Orders!U10033&gt;500,IF(Orders!E10033="First Class",IF(Orders!W10033=0,"VIP","Special"),"Formal"),"Normal")</f>
        <v>Formal</v>
      </c>
      <c r="E10033" s="26" cm="1">
        <f t="array" ref="E10033">_xlfn.IFS(Orders!W10033=0,"Endirim Yoxdur",SUMIFS(Orders!$V:$V,Orders!$T:$T,Orders!T10033)&gt;10,ROUND(Orders!W10033*1.15,2),SUMIFS(Orders!$V:$V,Orders!$T:$T,Orders!T10033)&lt;=10,"Endirim Yoxdur")</f>
        <v>0.12</v>
      </c>
    </row>
    <row r="10034" spans="3:5" x14ac:dyDescent="0.25">
      <c r="C10034" s="26" t="str">
        <f>IF(Orders!U10034&gt;500,"Yüksək Satış","Aşağı Satış")</f>
        <v>Aşağı Satış</v>
      </c>
      <c r="D10034" s="26" t="str">
        <f>IF(Orders!U10034&gt;500,IF(Orders!E10034="First Class",IF(Orders!W10034=0,"VIP","Special"),"Formal"),"Normal")</f>
        <v>Normal</v>
      </c>
      <c r="E10034" s="26" t="str" cm="1">
        <f t="array" ref="E10034">_xlfn.IFS(Orders!W10034=0,"Endirim Yoxdur",SUMIFS(Orders!$V:$V,Orders!$T:$T,Orders!T10034)&gt;10,ROUND(Orders!W10034*1.15,2),SUMIFS(Orders!$V:$V,Orders!$T:$T,Orders!T10034)&lt;=10,"Endirim Yoxdur")</f>
        <v>Endirim Yoxdur</v>
      </c>
    </row>
    <row r="10035" spans="3:5" x14ac:dyDescent="0.25">
      <c r="C10035" s="26" t="str">
        <f>IF(Orders!U10035&gt;500,"Yüksək Satış","Aşağı Satış")</f>
        <v>Aşağı Satış</v>
      </c>
      <c r="D10035" s="26" t="str">
        <f>IF(Orders!U10035&gt;500,IF(Orders!E10035="First Class",IF(Orders!W10035=0,"VIP","Special"),"Formal"),"Normal")</f>
        <v>Normal</v>
      </c>
      <c r="E10035" s="26" t="str" cm="1">
        <f t="array" ref="E10035">_xlfn.IFS(Orders!W10035=0,"Endirim Yoxdur",SUMIFS(Orders!$V:$V,Orders!$T:$T,Orders!T10035)&gt;10,ROUND(Orders!W10035*1.15,2),SUMIFS(Orders!$V:$V,Orders!$T:$T,Orders!T10035)&lt;=10,"Endirim Yoxdur")</f>
        <v>Endirim Yoxdur</v>
      </c>
    </row>
    <row r="10036" spans="3:5" x14ac:dyDescent="0.25">
      <c r="C10036" s="26" t="str">
        <f>IF(Orders!U10036&gt;500,"Yüksək Satış","Aşağı Satış")</f>
        <v>Yüksək Satış</v>
      </c>
      <c r="D10036" s="26" t="str">
        <f>IF(Orders!U10036&gt;500,IF(Orders!E10036="First Class",IF(Orders!W10036=0,"VIP","Special"),"Formal"),"Normal")</f>
        <v>Formal</v>
      </c>
      <c r="E10036" s="26" t="str" cm="1">
        <f t="array" ref="E10036">_xlfn.IFS(Orders!W10036=0,"Endirim Yoxdur",SUMIFS(Orders!$V:$V,Orders!$T:$T,Orders!T10036)&gt;10,ROUND(Orders!W10036*1.15,2),SUMIFS(Orders!$V:$V,Orders!$T:$T,Orders!T10036)&lt;=10,"Endirim Yoxdur")</f>
        <v>Endirim Yoxdur</v>
      </c>
    </row>
    <row r="10037" spans="3:5" x14ac:dyDescent="0.25">
      <c r="C10037" s="26" t="str">
        <f>IF(Orders!U10037&gt;500,"Yüksək Satış","Aşağı Satış")</f>
        <v>Aşağı Satış</v>
      </c>
      <c r="D10037" s="26" t="str">
        <f>IF(Orders!U10037&gt;500,IF(Orders!E10037="First Class",IF(Orders!W10037=0,"VIP","Special"),"Formal"),"Normal")</f>
        <v>Normal</v>
      </c>
      <c r="E10037" s="26" cm="1">
        <f t="array" ref="E10037">_xlfn.IFS(Orders!W10037=0,"Endirim Yoxdur",SUMIFS(Orders!$V:$V,Orders!$T:$T,Orders!T10037)&gt;10,ROUND(Orders!W10037*1.15,2),SUMIFS(Orders!$V:$V,Orders!$T:$T,Orders!T10037)&lt;=10,"Endirim Yoxdur")</f>
        <v>0.23</v>
      </c>
    </row>
    <row r="10038" spans="3:5" x14ac:dyDescent="0.25">
      <c r="C10038" s="26" t="str">
        <f>IF(Orders!U10038&gt;500,"Yüksək Satış","Aşağı Satış")</f>
        <v>Aşağı Satış</v>
      </c>
      <c r="D10038" s="26" t="str">
        <f>IF(Orders!U10038&gt;500,IF(Orders!E10038="First Class",IF(Orders!W10038=0,"VIP","Special"),"Formal"),"Normal")</f>
        <v>Normal</v>
      </c>
      <c r="E10038" s="26" t="str" cm="1">
        <f t="array" ref="E10038">_xlfn.IFS(Orders!W10038=0,"Endirim Yoxdur",SUMIFS(Orders!$V:$V,Orders!$T:$T,Orders!T10038)&gt;10,ROUND(Orders!W10038*1.15,2),SUMIFS(Orders!$V:$V,Orders!$T:$T,Orders!T10038)&lt;=10,"Endirim Yoxdur")</f>
        <v>Endirim Yoxdur</v>
      </c>
    </row>
    <row r="10039" spans="3:5" x14ac:dyDescent="0.25">
      <c r="C10039" s="26" t="str">
        <f>IF(Orders!U10039&gt;500,"Yüksək Satış","Aşağı Satış")</f>
        <v>Aşağı Satış</v>
      </c>
      <c r="D10039" s="26" t="str">
        <f>IF(Orders!U10039&gt;500,IF(Orders!E10039="First Class",IF(Orders!W10039=0,"VIP","Special"),"Formal"),"Normal")</f>
        <v>Normal</v>
      </c>
      <c r="E10039" s="26" cm="1">
        <f t="array" ref="E10039">_xlfn.IFS(Orders!W10039=0,"Endirim Yoxdur",SUMIFS(Orders!$V:$V,Orders!$T:$T,Orders!T10039)&gt;10,ROUND(Orders!W10039*1.15,2),SUMIFS(Orders!$V:$V,Orders!$T:$T,Orders!T10039)&lt;=10,"Endirim Yoxdur")</f>
        <v>0.23</v>
      </c>
    </row>
    <row r="10040" spans="3:5" x14ac:dyDescent="0.25">
      <c r="C10040" s="26" t="str">
        <f>IF(Orders!U10040&gt;500,"Yüksək Satış","Aşağı Satış")</f>
        <v>Aşağı Satış</v>
      </c>
      <c r="D10040" s="26" t="str">
        <f>IF(Orders!U10040&gt;500,IF(Orders!E10040="First Class",IF(Orders!W10040=0,"VIP","Special"),"Formal"),"Normal")</f>
        <v>Normal</v>
      </c>
      <c r="E10040" s="26" t="str" cm="1">
        <f t="array" ref="E10040">_xlfn.IFS(Orders!W10040=0,"Endirim Yoxdur",SUMIFS(Orders!$V:$V,Orders!$T:$T,Orders!T10040)&gt;10,ROUND(Orders!W10040*1.15,2),SUMIFS(Orders!$V:$V,Orders!$T:$T,Orders!T10040)&lt;=10,"Endirim Yoxdur")</f>
        <v>Endirim Yoxdur</v>
      </c>
    </row>
    <row r="10041" spans="3:5" x14ac:dyDescent="0.25">
      <c r="C10041" s="26" t="str">
        <f>IF(Orders!U10041&gt;500,"Yüksək Satış","Aşağı Satış")</f>
        <v>Aşağı Satış</v>
      </c>
      <c r="D10041" s="26" t="str">
        <f>IF(Orders!U10041&gt;500,IF(Orders!E10041="First Class",IF(Orders!W10041=0,"VIP","Special"),"Formal"),"Normal")</f>
        <v>Normal</v>
      </c>
      <c r="E10041" s="26" t="str" cm="1">
        <f t="array" ref="E10041">_xlfn.IFS(Orders!W10041=0,"Endirim Yoxdur",SUMIFS(Orders!$V:$V,Orders!$T:$T,Orders!T10041)&gt;10,ROUND(Orders!W10041*1.15,2),SUMIFS(Orders!$V:$V,Orders!$T:$T,Orders!T10041)&lt;=10,"Endirim Yoxdur")</f>
        <v>Endirim Yoxdur</v>
      </c>
    </row>
    <row r="10042" spans="3:5" x14ac:dyDescent="0.25">
      <c r="C10042" s="26" t="str">
        <f>IF(Orders!U10042&gt;500,"Yüksək Satış","Aşağı Satış")</f>
        <v>Aşağı Satış</v>
      </c>
      <c r="D10042" s="26" t="str">
        <f>IF(Orders!U10042&gt;500,IF(Orders!E10042="First Class",IF(Orders!W10042=0,"VIP","Special"),"Formal"),"Normal")</f>
        <v>Normal</v>
      </c>
      <c r="E10042" s="26" cm="1">
        <f t="array" ref="E10042">_xlfn.IFS(Orders!W10042=0,"Endirim Yoxdur",SUMIFS(Orders!$V:$V,Orders!$T:$T,Orders!T10042)&gt;10,ROUND(Orders!W10042*1.15,2),SUMIFS(Orders!$V:$V,Orders!$T:$T,Orders!T10042)&lt;=10,"Endirim Yoxdur")</f>
        <v>0.23</v>
      </c>
    </row>
    <row r="10043" spans="3:5" x14ac:dyDescent="0.25">
      <c r="C10043" s="26" t="str">
        <f>IF(Orders!U10043&gt;500,"Yüksək Satış","Aşağı Satış")</f>
        <v>Aşağı Satış</v>
      </c>
      <c r="D10043" s="26" t="str">
        <f>IF(Orders!U10043&gt;500,IF(Orders!E10043="First Class",IF(Orders!W10043=0,"VIP","Special"),"Formal"),"Normal")</f>
        <v>Normal</v>
      </c>
      <c r="E10043" s="26" t="str" cm="1">
        <f t="array" ref="E10043">_xlfn.IFS(Orders!W10043=0,"Endirim Yoxdur",SUMIFS(Orders!$V:$V,Orders!$T:$T,Orders!T10043)&gt;10,ROUND(Orders!W10043*1.15,2),SUMIFS(Orders!$V:$V,Orders!$T:$T,Orders!T10043)&lt;=10,"Endirim Yoxdur")</f>
        <v>Endirim Yoxdur</v>
      </c>
    </row>
    <row r="10044" spans="3:5" x14ac:dyDescent="0.25">
      <c r="C10044" s="26" t="str">
        <f>IF(Orders!U10044&gt;500,"Yüksək Satış","Aşağı Satış")</f>
        <v>Aşağı Satış</v>
      </c>
      <c r="D10044" s="26" t="str">
        <f>IF(Orders!U10044&gt;500,IF(Orders!E10044="First Class",IF(Orders!W10044=0,"VIP","Special"),"Formal"),"Normal")</f>
        <v>Normal</v>
      </c>
      <c r="E10044" s="26" cm="1">
        <f t="array" ref="E10044">_xlfn.IFS(Orders!W10044=0,"Endirim Yoxdur",SUMIFS(Orders!$V:$V,Orders!$T:$T,Orders!T10044)&gt;10,ROUND(Orders!W10044*1.15,2),SUMIFS(Orders!$V:$V,Orders!$T:$T,Orders!T10044)&lt;=10,"Endirim Yoxdur")</f>
        <v>0.23</v>
      </c>
    </row>
    <row r="10045" spans="3:5" x14ac:dyDescent="0.25">
      <c r="C10045" s="26" t="str">
        <f>IF(Orders!U10045&gt;500,"Yüksək Satış","Aşağı Satış")</f>
        <v>Aşağı Satış</v>
      </c>
      <c r="D10045" s="26" t="str">
        <f>IF(Orders!U10045&gt;500,IF(Orders!E10045="First Class",IF(Orders!W10045=0,"VIP","Special"),"Formal"),"Normal")</f>
        <v>Normal</v>
      </c>
      <c r="E10045" s="26" cm="1">
        <f t="array" ref="E10045">_xlfn.IFS(Orders!W10045=0,"Endirim Yoxdur",SUMIFS(Orders!$V:$V,Orders!$T:$T,Orders!T10045)&gt;10,ROUND(Orders!W10045*1.15,2),SUMIFS(Orders!$V:$V,Orders!$T:$T,Orders!T10045)&lt;=10,"Endirim Yoxdur")</f>
        <v>0.81</v>
      </c>
    </row>
    <row r="10046" spans="3:5" x14ac:dyDescent="0.25">
      <c r="C10046" s="26" t="str">
        <f>IF(Orders!U10046&gt;500,"Yüksək Satış","Aşağı Satış")</f>
        <v>Aşağı Satış</v>
      </c>
      <c r="D10046" s="26" t="str">
        <f>IF(Orders!U10046&gt;500,IF(Orders!E10046="First Class",IF(Orders!W10046=0,"VIP","Special"),"Formal"),"Normal")</f>
        <v>Normal</v>
      </c>
      <c r="E10046" s="26" cm="1">
        <f t="array" ref="E10046">_xlfn.IFS(Orders!W10046=0,"Endirim Yoxdur",SUMIFS(Orders!$V:$V,Orders!$T:$T,Orders!T10046)&gt;10,ROUND(Orders!W10046*1.15,2),SUMIFS(Orders!$V:$V,Orders!$T:$T,Orders!T10046)&lt;=10,"Endirim Yoxdur")</f>
        <v>0.23</v>
      </c>
    </row>
    <row r="10047" spans="3:5" x14ac:dyDescent="0.25">
      <c r="C10047" s="26" t="str">
        <f>IF(Orders!U10047&gt;500,"Yüksək Satış","Aşağı Satış")</f>
        <v>Aşağı Satış</v>
      </c>
      <c r="D10047" s="26" t="str">
        <f>IF(Orders!U10047&gt;500,IF(Orders!E10047="First Class",IF(Orders!W10047=0,"VIP","Special"),"Formal"),"Normal")</f>
        <v>Normal</v>
      </c>
      <c r="E10047" s="26" t="str" cm="1">
        <f t="array" ref="E10047">_xlfn.IFS(Orders!W10047=0,"Endirim Yoxdur",SUMIFS(Orders!$V:$V,Orders!$T:$T,Orders!T10047)&gt;10,ROUND(Orders!W10047*1.15,2),SUMIFS(Orders!$V:$V,Orders!$T:$T,Orders!T10047)&lt;=10,"Endirim Yoxdur")</f>
        <v>Endirim Yoxdur</v>
      </c>
    </row>
    <row r="10048" spans="3:5" x14ac:dyDescent="0.25">
      <c r="C10048" s="26" t="str">
        <f>IF(Orders!U10048&gt;500,"Yüksək Satış","Aşağı Satış")</f>
        <v>Aşağı Satış</v>
      </c>
      <c r="D10048" s="26" t="str">
        <f>IF(Orders!U10048&gt;500,IF(Orders!E10048="First Class",IF(Orders!W10048=0,"VIP","Special"),"Formal"),"Normal")</f>
        <v>Normal</v>
      </c>
      <c r="E10048" s="26" cm="1">
        <f t="array" ref="E10048">_xlfn.IFS(Orders!W10048=0,"Endirim Yoxdur",SUMIFS(Orders!$V:$V,Orders!$T:$T,Orders!T10048)&gt;10,ROUND(Orders!W10048*1.15,2),SUMIFS(Orders!$V:$V,Orders!$T:$T,Orders!T10048)&lt;=10,"Endirim Yoxdur")</f>
        <v>0.23</v>
      </c>
    </row>
    <row r="10049" spans="3:5" x14ac:dyDescent="0.25">
      <c r="C10049" s="26" t="str">
        <f>IF(Orders!U10049&gt;500,"Yüksək Satış","Aşağı Satış")</f>
        <v>Aşağı Satış</v>
      </c>
      <c r="D10049" s="26" t="str">
        <f>IF(Orders!U10049&gt;500,IF(Orders!E10049="First Class",IF(Orders!W10049=0,"VIP","Special"),"Formal"),"Normal")</f>
        <v>Normal</v>
      </c>
      <c r="E10049" s="26" t="str" cm="1">
        <f t="array" ref="E10049">_xlfn.IFS(Orders!W10049=0,"Endirim Yoxdur",SUMIFS(Orders!$V:$V,Orders!$T:$T,Orders!T10049)&gt;10,ROUND(Orders!W10049*1.15,2),SUMIFS(Orders!$V:$V,Orders!$T:$T,Orders!T10049)&lt;=10,"Endirim Yoxdur")</f>
        <v>Endirim Yoxdur</v>
      </c>
    </row>
    <row r="10050" spans="3:5" x14ac:dyDescent="0.25">
      <c r="C10050" s="26" t="str">
        <f>IF(Orders!U10050&gt;500,"Yüksək Satış","Aşağı Satış")</f>
        <v>Aşağı Satış</v>
      </c>
      <c r="D10050" s="26" t="str">
        <f>IF(Orders!U10050&gt;500,IF(Orders!E10050="First Class",IF(Orders!W10050=0,"VIP","Special"),"Formal"),"Normal")</f>
        <v>Normal</v>
      </c>
      <c r="E10050" s="26" t="str" cm="1">
        <f t="array" ref="E10050">_xlfn.IFS(Orders!W10050=0,"Endirim Yoxdur",SUMIFS(Orders!$V:$V,Orders!$T:$T,Orders!T10050)&gt;10,ROUND(Orders!W10050*1.15,2),SUMIFS(Orders!$V:$V,Orders!$T:$T,Orders!T10050)&lt;=10,"Endirim Yoxdur")</f>
        <v>Endirim Yoxdur</v>
      </c>
    </row>
    <row r="10051" spans="3:5" x14ac:dyDescent="0.25">
      <c r="C10051" s="26" t="str">
        <f>IF(Orders!U10051&gt;500,"Yüksək Satış","Aşağı Satış")</f>
        <v>Aşağı Satış</v>
      </c>
      <c r="D10051" s="26" t="str">
        <f>IF(Orders!U10051&gt;500,IF(Orders!E10051="First Class",IF(Orders!W10051=0,"VIP","Special"),"Formal"),"Normal")</f>
        <v>Normal</v>
      </c>
      <c r="E10051" s="26" t="str" cm="1">
        <f t="array" ref="E10051">_xlfn.IFS(Orders!W10051=0,"Endirim Yoxdur",SUMIFS(Orders!$V:$V,Orders!$T:$T,Orders!T10051)&gt;10,ROUND(Orders!W10051*1.15,2),SUMIFS(Orders!$V:$V,Orders!$T:$T,Orders!T10051)&lt;=10,"Endirim Yoxdur")</f>
        <v>Endirim Yoxdur</v>
      </c>
    </row>
    <row r="10052" spans="3:5" x14ac:dyDescent="0.25">
      <c r="C10052" s="26" t="str">
        <f>IF(Orders!U10052&gt;500,"Yüksək Satış","Aşağı Satış")</f>
        <v>Aşağı Satış</v>
      </c>
      <c r="D10052" s="26" t="str">
        <f>IF(Orders!U10052&gt;500,IF(Orders!E10052="First Class",IF(Orders!W10052=0,"VIP","Special"),"Formal"),"Normal")</f>
        <v>Normal</v>
      </c>
      <c r="E10052" s="26" cm="1">
        <f t="array" ref="E10052">_xlfn.IFS(Orders!W10052=0,"Endirim Yoxdur",SUMIFS(Orders!$V:$V,Orders!$T:$T,Orders!T10052)&gt;10,ROUND(Orders!W10052*1.15,2),SUMIFS(Orders!$V:$V,Orders!$T:$T,Orders!T10052)&lt;=10,"Endirim Yoxdur")</f>
        <v>0.81</v>
      </c>
    </row>
    <row r="10053" spans="3:5" x14ac:dyDescent="0.25">
      <c r="C10053" s="26" t="str">
        <f>IF(Orders!U10053&gt;500,"Yüksək Satış","Aşağı Satış")</f>
        <v>Aşağı Satış</v>
      </c>
      <c r="D10053" s="26" t="str">
        <f>IF(Orders!U10053&gt;500,IF(Orders!E10053="First Class",IF(Orders!W10053=0,"VIP","Special"),"Formal"),"Normal")</f>
        <v>Normal</v>
      </c>
      <c r="E10053" s="26" cm="1">
        <f t="array" ref="E10053">_xlfn.IFS(Orders!W10053=0,"Endirim Yoxdur",SUMIFS(Orders!$V:$V,Orders!$T:$T,Orders!T10053)&gt;10,ROUND(Orders!W10053*1.15,2),SUMIFS(Orders!$V:$V,Orders!$T:$T,Orders!T10053)&lt;=10,"Endirim Yoxdur")</f>
        <v>0.23</v>
      </c>
    </row>
    <row r="10054" spans="3:5" x14ac:dyDescent="0.25">
      <c r="C10054" s="26" t="str">
        <f>IF(Orders!U10054&gt;500,"Yüksək Satış","Aşağı Satış")</f>
        <v>Aşağı Satış</v>
      </c>
      <c r="D10054" s="26" t="str">
        <f>IF(Orders!U10054&gt;500,IF(Orders!E10054="First Class",IF(Orders!W10054=0,"VIP","Special"),"Formal"),"Normal")</f>
        <v>Normal</v>
      </c>
      <c r="E10054" s="26" cm="1">
        <f t="array" ref="E10054">_xlfn.IFS(Orders!W10054=0,"Endirim Yoxdur",SUMIFS(Orders!$V:$V,Orders!$T:$T,Orders!T10054)&gt;10,ROUND(Orders!W10054*1.15,2),SUMIFS(Orders!$V:$V,Orders!$T:$T,Orders!T10054)&lt;=10,"Endirim Yoxdur")</f>
        <v>0.23</v>
      </c>
    </row>
    <row r="10055" spans="3:5" x14ac:dyDescent="0.25">
      <c r="C10055" s="26" t="str">
        <f>IF(Orders!U10055&gt;500,"Yüksək Satış","Aşağı Satış")</f>
        <v>Aşağı Satış</v>
      </c>
      <c r="D10055" s="26" t="str">
        <f>IF(Orders!U10055&gt;500,IF(Orders!E10055="First Class",IF(Orders!W10055=0,"VIP","Special"),"Formal"),"Normal")</f>
        <v>Normal</v>
      </c>
      <c r="E10055" s="26" cm="1">
        <f t="array" ref="E10055">_xlfn.IFS(Orders!W10055=0,"Endirim Yoxdur",SUMIFS(Orders!$V:$V,Orders!$T:$T,Orders!T10055)&gt;10,ROUND(Orders!W10055*1.15,2),SUMIFS(Orders!$V:$V,Orders!$T:$T,Orders!T10055)&lt;=10,"Endirim Yoxdur")</f>
        <v>0.23</v>
      </c>
    </row>
    <row r="10056" spans="3:5" x14ac:dyDescent="0.25">
      <c r="C10056" s="26" t="str">
        <f>IF(Orders!U10056&gt;500,"Yüksək Satış","Aşağı Satış")</f>
        <v>Yüksək Satış</v>
      </c>
      <c r="D10056" s="26" t="str">
        <f>IF(Orders!U10056&gt;500,IF(Orders!E10056="First Class",IF(Orders!W10056=0,"VIP","Special"),"Formal"),"Normal")</f>
        <v>VIP</v>
      </c>
      <c r="E10056" s="26" t="str" cm="1">
        <f t="array" ref="E10056">_xlfn.IFS(Orders!W10056=0,"Endirim Yoxdur",SUMIFS(Orders!$V:$V,Orders!$T:$T,Orders!T10056)&gt;10,ROUND(Orders!W10056*1.15,2),SUMIFS(Orders!$V:$V,Orders!$T:$T,Orders!T10056)&lt;=10,"Endirim Yoxdur")</f>
        <v>Endirim Yoxdur</v>
      </c>
    </row>
    <row r="10057" spans="3:5" x14ac:dyDescent="0.25">
      <c r="C10057" s="26" t="str">
        <f>IF(Orders!U10057&gt;500,"Yüksək Satış","Aşağı Satış")</f>
        <v>Aşağı Satış</v>
      </c>
      <c r="D10057" s="26" t="str">
        <f>IF(Orders!U10057&gt;500,IF(Orders!E10057="First Class",IF(Orders!W10057=0,"VIP","Special"),"Formal"),"Normal")</f>
        <v>Normal</v>
      </c>
      <c r="E10057" s="26" cm="1">
        <f t="array" ref="E10057">_xlfn.IFS(Orders!W10057=0,"Endirim Yoxdur",SUMIFS(Orders!$V:$V,Orders!$T:$T,Orders!T10057)&gt;10,ROUND(Orders!W10057*1.15,2),SUMIFS(Orders!$V:$V,Orders!$T:$T,Orders!T10057)&lt;=10,"Endirim Yoxdur")</f>
        <v>0.23</v>
      </c>
    </row>
    <row r="10058" spans="3:5" x14ac:dyDescent="0.25">
      <c r="C10058" s="26" t="str">
        <f>IF(Orders!U10058&gt;500,"Yüksək Satış","Aşağı Satış")</f>
        <v>Aşağı Satış</v>
      </c>
      <c r="D10058" s="26" t="str">
        <f>IF(Orders!U10058&gt;500,IF(Orders!E10058="First Class",IF(Orders!W10058=0,"VIP","Special"),"Formal"),"Normal")</f>
        <v>Normal</v>
      </c>
      <c r="E10058" s="26" cm="1">
        <f t="array" ref="E10058">_xlfn.IFS(Orders!W10058=0,"Endirim Yoxdur",SUMIFS(Orders!$V:$V,Orders!$T:$T,Orders!T10058)&gt;10,ROUND(Orders!W10058*1.15,2),SUMIFS(Orders!$V:$V,Orders!$T:$T,Orders!T10058)&lt;=10,"Endirim Yoxdur")</f>
        <v>0.23</v>
      </c>
    </row>
    <row r="10059" spans="3:5" x14ac:dyDescent="0.25">
      <c r="C10059" s="26" t="str">
        <f>IF(Orders!U10059&gt;500,"Yüksək Satış","Aşağı Satış")</f>
        <v>Aşağı Satış</v>
      </c>
      <c r="D10059" s="26" t="str">
        <f>IF(Orders!U10059&gt;500,IF(Orders!E10059="First Class",IF(Orders!W10059=0,"VIP","Special"),"Formal"),"Normal")</f>
        <v>Normal</v>
      </c>
      <c r="E10059" s="26" t="str" cm="1">
        <f t="array" ref="E10059">_xlfn.IFS(Orders!W10059=0,"Endirim Yoxdur",SUMIFS(Orders!$V:$V,Orders!$T:$T,Orders!T10059)&gt;10,ROUND(Orders!W10059*1.15,2),SUMIFS(Orders!$V:$V,Orders!$T:$T,Orders!T10059)&lt;=10,"Endirim Yoxdur")</f>
        <v>Endirim Yoxdur</v>
      </c>
    </row>
    <row r="10060" spans="3:5" x14ac:dyDescent="0.25">
      <c r="C10060" s="26" t="str">
        <f>IF(Orders!U10060&gt;500,"Yüksək Satış","Aşağı Satış")</f>
        <v>Aşağı Satış</v>
      </c>
      <c r="D10060" s="26" t="str">
        <f>IF(Orders!U10060&gt;500,IF(Orders!E10060="First Class",IF(Orders!W10060=0,"VIP","Special"),"Formal"),"Normal")</f>
        <v>Normal</v>
      </c>
      <c r="E10060" s="26" t="str" cm="1">
        <f t="array" ref="E10060">_xlfn.IFS(Orders!W10060=0,"Endirim Yoxdur",SUMIFS(Orders!$V:$V,Orders!$T:$T,Orders!T10060)&gt;10,ROUND(Orders!W10060*1.15,2),SUMIFS(Orders!$V:$V,Orders!$T:$T,Orders!T10060)&lt;=10,"Endirim Yoxdur")</f>
        <v>Endirim Yoxdur</v>
      </c>
    </row>
    <row r="10061" spans="3:5" x14ac:dyDescent="0.25">
      <c r="C10061" s="26" t="str">
        <f>IF(Orders!U10061&gt;500,"Yüksək Satış","Aşağı Satış")</f>
        <v>Aşağı Satış</v>
      </c>
      <c r="D10061" s="26" t="str">
        <f>IF(Orders!U10061&gt;500,IF(Orders!E10061="First Class",IF(Orders!W10061=0,"VIP","Special"),"Formal"),"Normal")</f>
        <v>Normal</v>
      </c>
      <c r="E10061" s="26" t="str" cm="1">
        <f t="array" ref="E10061">_xlfn.IFS(Orders!W10061=0,"Endirim Yoxdur",SUMIFS(Orders!$V:$V,Orders!$T:$T,Orders!T10061)&gt;10,ROUND(Orders!W10061*1.15,2),SUMIFS(Orders!$V:$V,Orders!$T:$T,Orders!T10061)&lt;=10,"Endirim Yoxdur")</f>
        <v>Endirim Yoxdur</v>
      </c>
    </row>
    <row r="10062" spans="3:5" x14ac:dyDescent="0.25">
      <c r="C10062" s="26" t="str">
        <f>IF(Orders!U10062&gt;500,"Yüksək Satış","Aşağı Satış")</f>
        <v>Aşağı Satış</v>
      </c>
      <c r="D10062" s="26" t="str">
        <f>IF(Orders!U10062&gt;500,IF(Orders!E10062="First Class",IF(Orders!W10062=0,"VIP","Special"),"Formal"),"Normal")</f>
        <v>Normal</v>
      </c>
      <c r="E10062" s="26" cm="1">
        <f t="array" ref="E10062">_xlfn.IFS(Orders!W10062=0,"Endirim Yoxdur",SUMIFS(Orders!$V:$V,Orders!$T:$T,Orders!T10062)&gt;10,ROUND(Orders!W10062*1.15,2),SUMIFS(Orders!$V:$V,Orders!$T:$T,Orders!T10062)&lt;=10,"Endirim Yoxdur")</f>
        <v>0.23</v>
      </c>
    </row>
    <row r="10063" spans="3:5" x14ac:dyDescent="0.25">
      <c r="C10063" s="26" t="str">
        <f>IF(Orders!U10063&gt;500,"Yüksək Satış","Aşağı Satış")</f>
        <v>Aşağı Satış</v>
      </c>
      <c r="D10063" s="26" t="str">
        <f>IF(Orders!U10063&gt;500,IF(Orders!E10063="First Class",IF(Orders!W10063=0,"VIP","Special"),"Formal"),"Normal")</f>
        <v>Normal</v>
      </c>
      <c r="E10063" s="26" t="str" cm="1">
        <f t="array" ref="E10063">_xlfn.IFS(Orders!W10063=0,"Endirim Yoxdur",SUMIFS(Orders!$V:$V,Orders!$T:$T,Orders!T10063)&gt;10,ROUND(Orders!W10063*1.15,2),SUMIFS(Orders!$V:$V,Orders!$T:$T,Orders!T10063)&lt;=10,"Endirim Yoxdur")</f>
        <v>Endirim Yoxdur</v>
      </c>
    </row>
    <row r="10064" spans="3:5" x14ac:dyDescent="0.25">
      <c r="C10064" s="26" t="str">
        <f>IF(Orders!U10064&gt;500,"Yüksək Satış","Aşağı Satış")</f>
        <v>Aşağı Satış</v>
      </c>
      <c r="D10064" s="26" t="str">
        <f>IF(Orders!U10064&gt;500,IF(Orders!E10064="First Class",IF(Orders!W10064=0,"VIP","Special"),"Formal"),"Normal")</f>
        <v>Normal</v>
      </c>
      <c r="E10064" s="26" t="str" cm="1">
        <f t="array" ref="E10064">_xlfn.IFS(Orders!W10064=0,"Endirim Yoxdur",SUMIFS(Orders!$V:$V,Orders!$T:$T,Orders!T10064)&gt;10,ROUND(Orders!W10064*1.15,2),SUMIFS(Orders!$V:$V,Orders!$T:$T,Orders!T10064)&lt;=10,"Endirim Yoxdur")</f>
        <v>Endirim Yoxdur</v>
      </c>
    </row>
    <row r="10065" spans="3:5" x14ac:dyDescent="0.25">
      <c r="C10065" s="26" t="str">
        <f>IF(Orders!U10065&gt;500,"Yüksək Satış","Aşağı Satış")</f>
        <v>Aşağı Satış</v>
      </c>
      <c r="D10065" s="26" t="str">
        <f>IF(Orders!U10065&gt;500,IF(Orders!E10065="First Class",IF(Orders!W10065=0,"VIP","Special"),"Formal"),"Normal")</f>
        <v>Normal</v>
      </c>
      <c r="E10065" s="26" t="str" cm="1">
        <f t="array" ref="E10065">_xlfn.IFS(Orders!W10065=0,"Endirim Yoxdur",SUMIFS(Orders!$V:$V,Orders!$T:$T,Orders!T10065)&gt;10,ROUND(Orders!W10065*1.15,2),SUMIFS(Orders!$V:$V,Orders!$T:$T,Orders!T10065)&lt;=10,"Endirim Yoxdur")</f>
        <v>Endirim Yoxdur</v>
      </c>
    </row>
    <row r="10066" spans="3:5" x14ac:dyDescent="0.25">
      <c r="C10066" s="26" t="str">
        <f>IF(Orders!U10066&gt;500,"Yüksək Satış","Aşağı Satış")</f>
        <v>Aşağı Satış</v>
      </c>
      <c r="D10066" s="26" t="str">
        <f>IF(Orders!U10066&gt;500,IF(Orders!E10066="First Class",IF(Orders!W10066=0,"VIP","Special"),"Formal"),"Normal")</f>
        <v>Normal</v>
      </c>
      <c r="E10066" s="26" t="str" cm="1">
        <f t="array" ref="E10066">_xlfn.IFS(Orders!W10066=0,"Endirim Yoxdur",SUMIFS(Orders!$V:$V,Orders!$T:$T,Orders!T10066)&gt;10,ROUND(Orders!W10066*1.15,2),SUMIFS(Orders!$V:$V,Orders!$T:$T,Orders!T10066)&lt;=10,"Endirim Yoxdur")</f>
        <v>Endirim Yoxdur</v>
      </c>
    </row>
    <row r="10067" spans="3:5" x14ac:dyDescent="0.25">
      <c r="C10067" s="26" t="str">
        <f>IF(Orders!U10067&gt;500,"Yüksək Satış","Aşağı Satış")</f>
        <v>Aşağı Satış</v>
      </c>
      <c r="D10067" s="26" t="str">
        <f>IF(Orders!U10067&gt;500,IF(Orders!E10067="First Class",IF(Orders!W10067=0,"VIP","Special"),"Formal"),"Normal")</f>
        <v>Normal</v>
      </c>
      <c r="E10067" s="26" t="str" cm="1">
        <f t="array" ref="E10067">_xlfn.IFS(Orders!W10067=0,"Endirim Yoxdur",SUMIFS(Orders!$V:$V,Orders!$T:$T,Orders!T10067)&gt;10,ROUND(Orders!W10067*1.15,2),SUMIFS(Orders!$V:$V,Orders!$T:$T,Orders!T10067)&lt;=10,"Endirim Yoxdur")</f>
        <v>Endirim Yoxdur</v>
      </c>
    </row>
    <row r="10068" spans="3:5" x14ac:dyDescent="0.25">
      <c r="C10068" s="26" t="str">
        <f>IF(Orders!U10068&gt;500,"Yüksək Satış","Aşağı Satış")</f>
        <v>Yüksək Satış</v>
      </c>
      <c r="D10068" s="26" t="str">
        <f>IF(Orders!U10068&gt;500,IF(Orders!E10068="First Class",IF(Orders!W10068=0,"VIP","Special"),"Formal"),"Normal")</f>
        <v>Formal</v>
      </c>
      <c r="E10068" s="26" t="str" cm="1">
        <f t="array" ref="E10068">_xlfn.IFS(Orders!W10068=0,"Endirim Yoxdur",SUMIFS(Orders!$V:$V,Orders!$T:$T,Orders!T10068)&gt;10,ROUND(Orders!W10068*1.15,2),SUMIFS(Orders!$V:$V,Orders!$T:$T,Orders!T10068)&lt;=10,"Endirim Yoxdur")</f>
        <v>Endirim Yoxdur</v>
      </c>
    </row>
    <row r="10069" spans="3:5" x14ac:dyDescent="0.25">
      <c r="C10069" s="26" t="str">
        <f>IF(Orders!U10069&gt;500,"Yüksək Satış","Aşağı Satış")</f>
        <v>Aşağı Satış</v>
      </c>
      <c r="D10069" s="26" t="str">
        <f>IF(Orders!U10069&gt;500,IF(Orders!E10069="First Class",IF(Orders!W10069=0,"VIP","Special"),"Formal"),"Normal")</f>
        <v>Normal</v>
      </c>
      <c r="E10069" s="26" t="str" cm="1">
        <f t="array" ref="E10069">_xlfn.IFS(Orders!W10069=0,"Endirim Yoxdur",SUMIFS(Orders!$V:$V,Orders!$T:$T,Orders!T10069)&gt;10,ROUND(Orders!W10069*1.15,2),SUMIFS(Orders!$V:$V,Orders!$T:$T,Orders!T10069)&lt;=10,"Endirim Yoxdur")</f>
        <v>Endirim Yoxdur</v>
      </c>
    </row>
    <row r="10070" spans="3:5" x14ac:dyDescent="0.25">
      <c r="C10070" s="26" t="str">
        <f>IF(Orders!U10070&gt;500,"Yüksək Satış","Aşağı Satış")</f>
        <v>Aşağı Satış</v>
      </c>
      <c r="D10070" s="26" t="str">
        <f>IF(Orders!U10070&gt;500,IF(Orders!E10070="First Class",IF(Orders!W10070=0,"VIP","Special"),"Formal"),"Normal")</f>
        <v>Normal</v>
      </c>
      <c r="E10070" s="26" t="str" cm="1">
        <f t="array" ref="E10070">_xlfn.IFS(Orders!W10070=0,"Endirim Yoxdur",SUMIFS(Orders!$V:$V,Orders!$T:$T,Orders!T10070)&gt;10,ROUND(Orders!W10070*1.15,2),SUMIFS(Orders!$V:$V,Orders!$T:$T,Orders!T10070)&lt;=10,"Endirim Yoxdur")</f>
        <v>Endirim Yoxdur</v>
      </c>
    </row>
    <row r="10071" spans="3:5" x14ac:dyDescent="0.25">
      <c r="C10071" s="26" t="str">
        <f>IF(Orders!U10071&gt;500,"Yüksək Satış","Aşağı Satış")</f>
        <v>Aşağı Satış</v>
      </c>
      <c r="D10071" s="26" t="str">
        <f>IF(Orders!U10071&gt;500,IF(Orders!E10071="First Class",IF(Orders!W10071=0,"VIP","Special"),"Formal"),"Normal")</f>
        <v>Normal</v>
      </c>
      <c r="E10071" s="26" t="str" cm="1">
        <f t="array" ref="E10071">_xlfn.IFS(Orders!W10071=0,"Endirim Yoxdur",SUMIFS(Orders!$V:$V,Orders!$T:$T,Orders!T10071)&gt;10,ROUND(Orders!W10071*1.15,2),SUMIFS(Orders!$V:$V,Orders!$T:$T,Orders!T10071)&lt;=10,"Endirim Yoxdur")</f>
        <v>Endirim Yoxdur</v>
      </c>
    </row>
    <row r="10072" spans="3:5" x14ac:dyDescent="0.25">
      <c r="C10072" s="26" t="str">
        <f>IF(Orders!U10072&gt;500,"Yüksək Satış","Aşağı Satış")</f>
        <v>Aşağı Satış</v>
      </c>
      <c r="D10072" s="26" t="str">
        <f>IF(Orders!U10072&gt;500,IF(Orders!E10072="First Class",IF(Orders!W10072=0,"VIP","Special"),"Formal"),"Normal")</f>
        <v>Normal</v>
      </c>
      <c r="E10072" s="26" t="str" cm="1">
        <f t="array" ref="E10072">_xlfn.IFS(Orders!W10072=0,"Endirim Yoxdur",SUMIFS(Orders!$V:$V,Orders!$T:$T,Orders!T10072)&gt;10,ROUND(Orders!W10072*1.15,2),SUMIFS(Orders!$V:$V,Orders!$T:$T,Orders!T10072)&lt;=10,"Endirim Yoxdur")</f>
        <v>Endirim Yoxdur</v>
      </c>
    </row>
    <row r="10073" spans="3:5" x14ac:dyDescent="0.25">
      <c r="C10073" s="26" t="str">
        <f>IF(Orders!U10073&gt;500,"Yüksək Satış","Aşağı Satış")</f>
        <v>Aşağı Satış</v>
      </c>
      <c r="D10073" s="26" t="str">
        <f>IF(Orders!U10073&gt;500,IF(Orders!E10073="First Class",IF(Orders!W10073=0,"VIP","Special"),"Formal"),"Normal")</f>
        <v>Normal</v>
      </c>
      <c r="E10073" s="26" t="str" cm="1">
        <f t="array" ref="E10073">_xlfn.IFS(Orders!W10073=0,"Endirim Yoxdur",SUMIFS(Orders!$V:$V,Orders!$T:$T,Orders!T10073)&gt;10,ROUND(Orders!W10073*1.15,2),SUMIFS(Orders!$V:$V,Orders!$T:$T,Orders!T10073)&lt;=10,"Endirim Yoxdur")</f>
        <v>Endirim Yoxdur</v>
      </c>
    </row>
    <row r="10074" spans="3:5" x14ac:dyDescent="0.25">
      <c r="C10074" s="26" t="str">
        <f>IF(Orders!U10074&gt;500,"Yüksək Satış","Aşağı Satış")</f>
        <v>Aşağı Satış</v>
      </c>
      <c r="D10074" s="26" t="str">
        <f>IF(Orders!U10074&gt;500,IF(Orders!E10074="First Class",IF(Orders!W10074=0,"VIP","Special"),"Formal"),"Normal")</f>
        <v>Normal</v>
      </c>
      <c r="E10074" s="26" t="str" cm="1">
        <f t="array" ref="E10074">_xlfn.IFS(Orders!W10074=0,"Endirim Yoxdur",SUMIFS(Orders!$V:$V,Orders!$T:$T,Orders!T10074)&gt;10,ROUND(Orders!W10074*1.15,2),SUMIFS(Orders!$V:$V,Orders!$T:$T,Orders!T10074)&lt;=10,"Endirim Yoxdur")</f>
        <v>Endirim Yoxdur</v>
      </c>
    </row>
    <row r="10075" spans="3:5" x14ac:dyDescent="0.25">
      <c r="C10075" s="26" t="str">
        <f>IF(Orders!U10075&gt;500,"Yüksək Satış","Aşağı Satış")</f>
        <v>Yüksək Satış</v>
      </c>
      <c r="D10075" s="26" t="str">
        <f>IF(Orders!U10075&gt;500,IF(Orders!E10075="First Class",IF(Orders!W10075=0,"VIP","Special"),"Formal"),"Normal")</f>
        <v>VIP</v>
      </c>
      <c r="E10075" s="26" t="str" cm="1">
        <f t="array" ref="E10075">_xlfn.IFS(Orders!W10075=0,"Endirim Yoxdur",SUMIFS(Orders!$V:$V,Orders!$T:$T,Orders!T10075)&gt;10,ROUND(Orders!W10075*1.15,2),SUMIFS(Orders!$V:$V,Orders!$T:$T,Orders!T10075)&lt;=10,"Endirim Yoxdur")</f>
        <v>Endirim Yoxdur</v>
      </c>
    </row>
    <row r="10076" spans="3:5" x14ac:dyDescent="0.25">
      <c r="C10076" s="26" t="str">
        <f>IF(Orders!U10076&gt;500,"Yüksək Satış","Aşağı Satış")</f>
        <v>Aşağı Satış</v>
      </c>
      <c r="D10076" s="26" t="str">
        <f>IF(Orders!U10076&gt;500,IF(Orders!E10076="First Class",IF(Orders!W10076=0,"VIP","Special"),"Formal"),"Normal")</f>
        <v>Normal</v>
      </c>
      <c r="E10076" s="26" t="str" cm="1">
        <f t="array" ref="E10076">_xlfn.IFS(Orders!W10076=0,"Endirim Yoxdur",SUMIFS(Orders!$V:$V,Orders!$T:$T,Orders!T10076)&gt;10,ROUND(Orders!W10076*1.15,2),SUMIFS(Orders!$V:$V,Orders!$T:$T,Orders!T10076)&lt;=10,"Endirim Yoxdur")</f>
        <v>Endirim Yoxdur</v>
      </c>
    </row>
    <row r="10077" spans="3:5" x14ac:dyDescent="0.25">
      <c r="C10077" s="26" t="str">
        <f>IF(Orders!U10077&gt;500,"Yüksək Satış","Aşağı Satış")</f>
        <v>Yüksək Satış</v>
      </c>
      <c r="D10077" s="26" t="str">
        <f>IF(Orders!U10077&gt;500,IF(Orders!E10077="First Class",IF(Orders!W10077=0,"VIP","Special"),"Formal"),"Normal")</f>
        <v>Formal</v>
      </c>
      <c r="E10077" s="26" cm="1">
        <f t="array" ref="E10077">_xlfn.IFS(Orders!W10077=0,"Endirim Yoxdur",SUMIFS(Orders!$V:$V,Orders!$T:$T,Orders!T10077)&gt;10,ROUND(Orders!W10077*1.15,2),SUMIFS(Orders!$V:$V,Orders!$T:$T,Orders!T10077)&lt;=10,"Endirim Yoxdur")</f>
        <v>0.46</v>
      </c>
    </row>
    <row r="10078" spans="3:5" x14ac:dyDescent="0.25">
      <c r="C10078" s="26" t="str">
        <f>IF(Orders!U10078&gt;500,"Yüksək Satış","Aşağı Satış")</f>
        <v>Aşağı Satış</v>
      </c>
      <c r="D10078" s="26" t="str">
        <f>IF(Orders!U10078&gt;500,IF(Orders!E10078="First Class",IF(Orders!W10078=0,"VIP","Special"),"Formal"),"Normal")</f>
        <v>Normal</v>
      </c>
      <c r="E10078" s="26" cm="1">
        <f t="array" ref="E10078">_xlfn.IFS(Orders!W10078=0,"Endirim Yoxdur",SUMIFS(Orders!$V:$V,Orders!$T:$T,Orders!T10078)&gt;10,ROUND(Orders!W10078*1.15,2),SUMIFS(Orders!$V:$V,Orders!$T:$T,Orders!T10078)&lt;=10,"Endirim Yoxdur")</f>
        <v>0.57999999999999996</v>
      </c>
    </row>
    <row r="10079" spans="3:5" x14ac:dyDescent="0.25">
      <c r="C10079" s="26" t="str">
        <f>IF(Orders!U10079&gt;500,"Yüksək Satış","Aşağı Satış")</f>
        <v>Aşağı Satış</v>
      </c>
      <c r="D10079" s="26" t="str">
        <f>IF(Orders!U10079&gt;500,IF(Orders!E10079="First Class",IF(Orders!W10079=0,"VIP","Special"),"Formal"),"Normal")</f>
        <v>Normal</v>
      </c>
      <c r="E10079" s="26" t="str" cm="1">
        <f t="array" ref="E10079">_xlfn.IFS(Orders!W10079=0,"Endirim Yoxdur",SUMIFS(Orders!$V:$V,Orders!$T:$T,Orders!T10079)&gt;10,ROUND(Orders!W10079*1.15,2),SUMIFS(Orders!$V:$V,Orders!$T:$T,Orders!T10079)&lt;=10,"Endirim Yoxdur")</f>
        <v>Endirim Yoxdur</v>
      </c>
    </row>
    <row r="10080" spans="3:5" x14ac:dyDescent="0.25">
      <c r="C10080" s="26" t="str">
        <f>IF(Orders!U10080&gt;500,"Yüksək Satış","Aşağı Satış")</f>
        <v>Yüksək Satış</v>
      </c>
      <c r="D10080" s="26" t="str">
        <f>IF(Orders!U10080&gt;500,IF(Orders!E10080="First Class",IF(Orders!W10080=0,"VIP","Special"),"Formal"),"Normal")</f>
        <v>Formal</v>
      </c>
      <c r="E10080" s="26" t="str" cm="1">
        <f t="array" ref="E10080">_xlfn.IFS(Orders!W10080=0,"Endirim Yoxdur",SUMIFS(Orders!$V:$V,Orders!$T:$T,Orders!T10080)&gt;10,ROUND(Orders!W10080*1.15,2),SUMIFS(Orders!$V:$V,Orders!$T:$T,Orders!T10080)&lt;=10,"Endirim Yoxdur")</f>
        <v>Endirim Yoxdur</v>
      </c>
    </row>
    <row r="10081" spans="3:5" x14ac:dyDescent="0.25">
      <c r="C10081" s="26" t="str">
        <f>IF(Orders!U10081&gt;500,"Yüksək Satış","Aşağı Satış")</f>
        <v>Yüksək Satış</v>
      </c>
      <c r="D10081" s="26" t="str">
        <f>IF(Orders!U10081&gt;500,IF(Orders!E10081="First Class",IF(Orders!W10081=0,"VIP","Special"),"Formal"),"Normal")</f>
        <v>Formal</v>
      </c>
      <c r="E10081" s="26" t="str" cm="1">
        <f t="array" ref="E10081">_xlfn.IFS(Orders!W10081=0,"Endirim Yoxdur",SUMIFS(Orders!$V:$V,Orders!$T:$T,Orders!T10081)&gt;10,ROUND(Orders!W10081*1.15,2),SUMIFS(Orders!$V:$V,Orders!$T:$T,Orders!T10081)&lt;=10,"Endirim Yoxdur")</f>
        <v>Endirim Yoxdur</v>
      </c>
    </row>
    <row r="10082" spans="3:5" x14ac:dyDescent="0.25">
      <c r="C10082" s="26" t="str">
        <f>IF(Orders!U10082&gt;500,"Yüksək Satış","Aşağı Satış")</f>
        <v>Aşağı Satış</v>
      </c>
      <c r="D10082" s="26" t="str">
        <f>IF(Orders!U10082&gt;500,IF(Orders!E10082="First Class",IF(Orders!W10082=0,"VIP","Special"),"Formal"),"Normal")</f>
        <v>Normal</v>
      </c>
      <c r="E10082" s="26" cm="1">
        <f t="array" ref="E10082">_xlfn.IFS(Orders!W10082=0,"Endirim Yoxdur",SUMIFS(Orders!$V:$V,Orders!$T:$T,Orders!T10082)&gt;10,ROUND(Orders!W10082*1.15,2),SUMIFS(Orders!$V:$V,Orders!$T:$T,Orders!T10082)&lt;=10,"Endirim Yoxdur")</f>
        <v>0.23</v>
      </c>
    </row>
    <row r="10083" spans="3:5" x14ac:dyDescent="0.25">
      <c r="C10083" s="26" t="str">
        <f>IF(Orders!U10083&gt;500,"Yüksək Satış","Aşağı Satış")</f>
        <v>Aşağı Satış</v>
      </c>
      <c r="D10083" s="26" t="str">
        <f>IF(Orders!U10083&gt;500,IF(Orders!E10083="First Class",IF(Orders!W10083=0,"VIP","Special"),"Formal"),"Normal")</f>
        <v>Normal</v>
      </c>
      <c r="E10083" s="26" t="str" cm="1">
        <f t="array" ref="E10083">_xlfn.IFS(Orders!W10083=0,"Endirim Yoxdur",SUMIFS(Orders!$V:$V,Orders!$T:$T,Orders!T10083)&gt;10,ROUND(Orders!W10083*1.15,2),SUMIFS(Orders!$V:$V,Orders!$T:$T,Orders!T10083)&lt;=10,"Endirim Yoxdur")</f>
        <v>Endirim Yoxdur</v>
      </c>
    </row>
    <row r="10084" spans="3:5" x14ac:dyDescent="0.25">
      <c r="C10084" s="26" t="str">
        <f>IF(Orders!U10084&gt;500,"Yüksək Satış","Aşağı Satış")</f>
        <v>Aşağı Satış</v>
      </c>
      <c r="D10084" s="26" t="str">
        <f>IF(Orders!U10084&gt;500,IF(Orders!E10084="First Class",IF(Orders!W10084=0,"VIP","Special"),"Formal"),"Normal")</f>
        <v>Normal</v>
      </c>
      <c r="E10084" s="26" cm="1">
        <f t="array" ref="E10084">_xlfn.IFS(Orders!W10084=0,"Endirim Yoxdur",SUMIFS(Orders!$V:$V,Orders!$T:$T,Orders!T10084)&gt;10,ROUND(Orders!W10084*1.15,2),SUMIFS(Orders!$V:$V,Orders!$T:$T,Orders!T10084)&lt;=10,"Endirim Yoxdur")</f>
        <v>0.23</v>
      </c>
    </row>
    <row r="10085" spans="3:5" x14ac:dyDescent="0.25">
      <c r="C10085" s="26" t="str">
        <f>IF(Orders!U10085&gt;500,"Yüksək Satış","Aşağı Satış")</f>
        <v>Aşağı Satış</v>
      </c>
      <c r="D10085" s="26" t="str">
        <f>IF(Orders!U10085&gt;500,IF(Orders!E10085="First Class",IF(Orders!W10085=0,"VIP","Special"),"Formal"),"Normal")</f>
        <v>Normal</v>
      </c>
      <c r="E10085" s="26" cm="1">
        <f t="array" ref="E10085">_xlfn.IFS(Orders!W10085=0,"Endirim Yoxdur",SUMIFS(Orders!$V:$V,Orders!$T:$T,Orders!T10085)&gt;10,ROUND(Orders!W10085*1.15,2),SUMIFS(Orders!$V:$V,Orders!$T:$T,Orders!T10085)&lt;=10,"Endirim Yoxdur")</f>
        <v>0.81</v>
      </c>
    </row>
    <row r="10086" spans="3:5" x14ac:dyDescent="0.25">
      <c r="C10086" s="26" t="str">
        <f>IF(Orders!U10086&gt;500,"Yüksək Satış","Aşağı Satış")</f>
        <v>Aşağı Satış</v>
      </c>
      <c r="D10086" s="26" t="str">
        <f>IF(Orders!U10086&gt;500,IF(Orders!E10086="First Class",IF(Orders!W10086=0,"VIP","Special"),"Formal"),"Normal")</f>
        <v>Normal</v>
      </c>
      <c r="E10086" s="26" cm="1">
        <f t="array" ref="E10086">_xlfn.IFS(Orders!W10086=0,"Endirim Yoxdur",SUMIFS(Orders!$V:$V,Orders!$T:$T,Orders!T10086)&gt;10,ROUND(Orders!W10086*1.15,2),SUMIFS(Orders!$V:$V,Orders!$T:$T,Orders!T10086)&lt;=10,"Endirim Yoxdur")</f>
        <v>0.92</v>
      </c>
    </row>
    <row r="10087" spans="3:5" x14ac:dyDescent="0.25">
      <c r="C10087" s="26" t="str">
        <f>IF(Orders!U10087&gt;500,"Yüksək Satış","Aşağı Satış")</f>
        <v>Aşağı Satış</v>
      </c>
      <c r="D10087" s="26" t="str">
        <f>IF(Orders!U10087&gt;500,IF(Orders!E10087="First Class",IF(Orders!W10087=0,"VIP","Special"),"Formal"),"Normal")</f>
        <v>Normal</v>
      </c>
      <c r="E10087" s="26" cm="1">
        <f t="array" ref="E10087">_xlfn.IFS(Orders!W10087=0,"Endirim Yoxdur",SUMIFS(Orders!$V:$V,Orders!$T:$T,Orders!T10087)&gt;10,ROUND(Orders!W10087*1.15,2),SUMIFS(Orders!$V:$V,Orders!$T:$T,Orders!T10087)&lt;=10,"Endirim Yoxdur")</f>
        <v>0.23</v>
      </c>
    </row>
    <row r="10088" spans="3:5" x14ac:dyDescent="0.25">
      <c r="C10088" s="26" t="str">
        <f>IF(Orders!U10088&gt;500,"Yüksək Satış","Aşağı Satış")</f>
        <v>Aşağı Satış</v>
      </c>
      <c r="D10088" s="26" t="str">
        <f>IF(Orders!U10088&gt;500,IF(Orders!E10088="First Class",IF(Orders!W10088=0,"VIP","Special"),"Formal"),"Normal")</f>
        <v>Normal</v>
      </c>
      <c r="E10088" s="26" t="str" cm="1">
        <f t="array" ref="E10088">_xlfn.IFS(Orders!W10088=0,"Endirim Yoxdur",SUMIFS(Orders!$V:$V,Orders!$T:$T,Orders!T10088)&gt;10,ROUND(Orders!W10088*1.15,2),SUMIFS(Orders!$V:$V,Orders!$T:$T,Orders!T10088)&lt;=10,"Endirim Yoxdur")</f>
        <v>Endirim Yoxdur</v>
      </c>
    </row>
    <row r="10089" spans="3:5" x14ac:dyDescent="0.25">
      <c r="C10089" s="26" t="str">
        <f>IF(Orders!U10089&gt;500,"Yüksək Satış","Aşağı Satış")</f>
        <v>Aşağı Satış</v>
      </c>
      <c r="D10089" s="26" t="str">
        <f>IF(Orders!U10089&gt;500,IF(Orders!E10089="First Class",IF(Orders!W10089=0,"VIP","Special"),"Formal"),"Normal")</f>
        <v>Normal</v>
      </c>
      <c r="E10089" s="26" cm="1">
        <f t="array" ref="E10089">_xlfn.IFS(Orders!W10089=0,"Endirim Yoxdur",SUMIFS(Orders!$V:$V,Orders!$T:$T,Orders!T10089)&gt;10,ROUND(Orders!W10089*1.15,2),SUMIFS(Orders!$V:$V,Orders!$T:$T,Orders!T10089)&lt;=10,"Endirim Yoxdur")</f>
        <v>0.23</v>
      </c>
    </row>
    <row r="10090" spans="3:5" x14ac:dyDescent="0.25">
      <c r="C10090" s="26" t="str">
        <f>IF(Orders!U10090&gt;500,"Yüksək Satış","Aşağı Satış")</f>
        <v>Aşağı Satış</v>
      </c>
      <c r="D10090" s="26" t="str">
        <f>IF(Orders!U10090&gt;500,IF(Orders!E10090="First Class",IF(Orders!W10090=0,"VIP","Special"),"Formal"),"Normal")</f>
        <v>Normal</v>
      </c>
      <c r="E10090" s="26" cm="1">
        <f t="array" ref="E10090">_xlfn.IFS(Orders!W10090=0,"Endirim Yoxdur",SUMIFS(Orders!$V:$V,Orders!$T:$T,Orders!T10090)&gt;10,ROUND(Orders!W10090*1.15,2),SUMIFS(Orders!$V:$V,Orders!$T:$T,Orders!T10090)&lt;=10,"Endirim Yoxdur")</f>
        <v>0.23</v>
      </c>
    </row>
    <row r="10091" spans="3:5" x14ac:dyDescent="0.25">
      <c r="C10091" s="26" t="str">
        <f>IF(Orders!U10091&gt;500,"Yüksək Satış","Aşağı Satış")</f>
        <v>Aşağı Satış</v>
      </c>
      <c r="D10091" s="26" t="str">
        <f>IF(Orders!U10091&gt;500,IF(Orders!E10091="First Class",IF(Orders!W10091=0,"VIP","Special"),"Formal"),"Normal")</f>
        <v>Normal</v>
      </c>
      <c r="E10091" s="26" t="str" cm="1">
        <f t="array" ref="E10091">_xlfn.IFS(Orders!W10091=0,"Endirim Yoxdur",SUMIFS(Orders!$V:$V,Orders!$T:$T,Orders!T10091)&gt;10,ROUND(Orders!W10091*1.15,2),SUMIFS(Orders!$V:$V,Orders!$T:$T,Orders!T10091)&lt;=10,"Endirim Yoxdur")</f>
        <v>Endirim Yoxdur</v>
      </c>
    </row>
    <row r="10092" spans="3:5" x14ac:dyDescent="0.25">
      <c r="C10092" s="26" t="str">
        <f>IF(Orders!U10092&gt;500,"Yüksək Satış","Aşağı Satış")</f>
        <v>Aşağı Satış</v>
      </c>
      <c r="D10092" s="26" t="str">
        <f>IF(Orders!U10092&gt;500,IF(Orders!E10092="First Class",IF(Orders!W10092=0,"VIP","Special"),"Formal"),"Normal")</f>
        <v>Normal</v>
      </c>
      <c r="E10092" s="26" cm="1">
        <f t="array" ref="E10092">_xlfn.IFS(Orders!W10092=0,"Endirim Yoxdur",SUMIFS(Orders!$V:$V,Orders!$T:$T,Orders!T10092)&gt;10,ROUND(Orders!W10092*1.15,2),SUMIFS(Orders!$V:$V,Orders!$T:$T,Orders!T10092)&lt;=10,"Endirim Yoxdur")</f>
        <v>0.23</v>
      </c>
    </row>
    <row r="10093" spans="3:5" x14ac:dyDescent="0.25">
      <c r="C10093" s="26" t="str">
        <f>IF(Orders!U10093&gt;500,"Yüksək Satış","Aşağı Satış")</f>
        <v>Aşağı Satış</v>
      </c>
      <c r="D10093" s="26" t="str">
        <f>IF(Orders!U10093&gt;500,IF(Orders!E10093="First Class",IF(Orders!W10093=0,"VIP","Special"),"Formal"),"Normal")</f>
        <v>Normal</v>
      </c>
      <c r="E10093" s="26" t="str" cm="1">
        <f t="array" ref="E10093">_xlfn.IFS(Orders!W10093=0,"Endirim Yoxdur",SUMIFS(Orders!$V:$V,Orders!$T:$T,Orders!T10093)&gt;10,ROUND(Orders!W10093*1.15,2),SUMIFS(Orders!$V:$V,Orders!$T:$T,Orders!T10093)&lt;=10,"Endirim Yoxdur")</f>
        <v>Endirim Yoxdur</v>
      </c>
    </row>
    <row r="10094" spans="3:5" x14ac:dyDescent="0.25">
      <c r="C10094" s="26" t="str">
        <f>IF(Orders!U10094&gt;500,"Yüksək Satış","Aşağı Satış")</f>
        <v>Yüksək Satış</v>
      </c>
      <c r="D10094" s="26" t="str">
        <f>IF(Orders!U10094&gt;500,IF(Orders!E10094="First Class",IF(Orders!W10094=0,"VIP","Special"),"Formal"),"Normal")</f>
        <v>Formal</v>
      </c>
      <c r="E10094" s="26" t="str" cm="1">
        <f t="array" ref="E10094">_xlfn.IFS(Orders!W10094=0,"Endirim Yoxdur",SUMIFS(Orders!$V:$V,Orders!$T:$T,Orders!T10094)&gt;10,ROUND(Orders!W10094*1.15,2),SUMIFS(Orders!$V:$V,Orders!$T:$T,Orders!T10094)&lt;=10,"Endirim Yoxdur")</f>
        <v>Endirim Yoxdur</v>
      </c>
    </row>
    <row r="10095" spans="3:5" x14ac:dyDescent="0.25">
      <c r="C10095" s="26" t="str">
        <f>IF(Orders!U10095&gt;500,"Yüksək Satış","Aşağı Satış")</f>
        <v>Aşağı Satış</v>
      </c>
      <c r="D10095" s="26" t="str">
        <f>IF(Orders!U10095&gt;500,IF(Orders!E10095="First Class",IF(Orders!W10095=0,"VIP","Special"),"Formal"),"Normal")</f>
        <v>Normal</v>
      </c>
      <c r="E10095" s="26" t="str" cm="1">
        <f t="array" ref="E10095">_xlfn.IFS(Orders!W10095=0,"Endirim Yoxdur",SUMIFS(Orders!$V:$V,Orders!$T:$T,Orders!T10095)&gt;10,ROUND(Orders!W10095*1.15,2),SUMIFS(Orders!$V:$V,Orders!$T:$T,Orders!T10095)&lt;=10,"Endirim Yoxdur")</f>
        <v>Endirim Yoxdur</v>
      </c>
    </row>
    <row r="10096" spans="3:5" x14ac:dyDescent="0.25">
      <c r="C10096" s="26" t="str">
        <f>IF(Orders!U10096&gt;500,"Yüksək Satış","Aşağı Satış")</f>
        <v>Aşağı Satış</v>
      </c>
      <c r="D10096" s="26" t="str">
        <f>IF(Orders!U10096&gt;500,IF(Orders!E10096="First Class",IF(Orders!W10096=0,"VIP","Special"),"Formal"),"Normal")</f>
        <v>Normal</v>
      </c>
      <c r="E10096" s="26" t="str" cm="1">
        <f t="array" ref="E10096">_xlfn.IFS(Orders!W10096=0,"Endirim Yoxdur",SUMIFS(Orders!$V:$V,Orders!$T:$T,Orders!T10096)&gt;10,ROUND(Orders!W10096*1.15,2),SUMIFS(Orders!$V:$V,Orders!$T:$T,Orders!T10096)&lt;=10,"Endirim Yoxdur")</f>
        <v>Endirim Yoxdur</v>
      </c>
    </row>
    <row r="10097" spans="3:5" x14ac:dyDescent="0.25">
      <c r="C10097" s="26" t="str">
        <f>IF(Orders!U10097&gt;500,"Yüksək Satış","Aşağı Satış")</f>
        <v>Aşağı Satış</v>
      </c>
      <c r="D10097" s="26" t="str">
        <f>IF(Orders!U10097&gt;500,IF(Orders!E10097="First Class",IF(Orders!W10097=0,"VIP","Special"),"Formal"),"Normal")</f>
        <v>Normal</v>
      </c>
      <c r="E10097" s="26" cm="1">
        <f t="array" ref="E10097">_xlfn.IFS(Orders!W10097=0,"Endirim Yoxdur",SUMIFS(Orders!$V:$V,Orders!$T:$T,Orders!T10097)&gt;10,ROUND(Orders!W10097*1.15,2),SUMIFS(Orders!$V:$V,Orders!$T:$T,Orders!T10097)&lt;=10,"Endirim Yoxdur")</f>
        <v>0.23</v>
      </c>
    </row>
    <row r="10098" spans="3:5" x14ac:dyDescent="0.25">
      <c r="C10098" s="26" t="str">
        <f>IF(Orders!U10098&gt;500,"Yüksək Satış","Aşağı Satış")</f>
        <v>Aşağı Satış</v>
      </c>
      <c r="D10098" s="26" t="str">
        <f>IF(Orders!U10098&gt;500,IF(Orders!E10098="First Class",IF(Orders!W10098=0,"VIP","Special"),"Formal"),"Normal")</f>
        <v>Normal</v>
      </c>
      <c r="E10098" s="26" t="str" cm="1">
        <f t="array" ref="E10098">_xlfn.IFS(Orders!W10098=0,"Endirim Yoxdur",SUMIFS(Orders!$V:$V,Orders!$T:$T,Orders!T10098)&gt;10,ROUND(Orders!W10098*1.15,2),SUMIFS(Orders!$V:$V,Orders!$T:$T,Orders!T10098)&lt;=10,"Endirim Yoxdur")</f>
        <v>Endirim Yoxdur</v>
      </c>
    </row>
    <row r="10099" spans="3:5" x14ac:dyDescent="0.25">
      <c r="C10099" s="26" t="str">
        <f>IF(Orders!U10099&gt;500,"Yüksək Satış","Aşağı Satış")</f>
        <v>Aşağı Satış</v>
      </c>
      <c r="D10099" s="26" t="str">
        <f>IF(Orders!U10099&gt;500,IF(Orders!E10099="First Class",IF(Orders!W10099=0,"VIP","Special"),"Formal"),"Normal")</f>
        <v>Normal</v>
      </c>
      <c r="E10099" s="26" cm="1">
        <f t="array" ref="E10099">_xlfn.IFS(Orders!W10099=0,"Endirim Yoxdur",SUMIFS(Orders!$V:$V,Orders!$T:$T,Orders!T10099)&gt;10,ROUND(Orders!W10099*1.15,2),SUMIFS(Orders!$V:$V,Orders!$T:$T,Orders!T10099)&lt;=10,"Endirim Yoxdur")</f>
        <v>0.23</v>
      </c>
    </row>
    <row r="10100" spans="3:5" x14ac:dyDescent="0.25">
      <c r="C10100" s="26" t="str">
        <f>IF(Orders!U10100&gt;500,"Yüksək Satış","Aşağı Satış")</f>
        <v>Yüksək Satış</v>
      </c>
      <c r="D10100" s="26" t="str">
        <f>IF(Orders!U10100&gt;500,IF(Orders!E10100="First Class",IF(Orders!W10100=0,"VIP","Special"),"Formal"),"Normal")</f>
        <v>Special</v>
      </c>
      <c r="E10100" s="26" cm="1">
        <f t="array" ref="E10100">_xlfn.IFS(Orders!W10100=0,"Endirim Yoxdur",SUMIFS(Orders!$V:$V,Orders!$T:$T,Orders!T10100)&gt;10,ROUND(Orders!W10100*1.15,2),SUMIFS(Orders!$V:$V,Orders!$T:$T,Orders!T10100)&lt;=10,"Endirim Yoxdur")</f>
        <v>0.46</v>
      </c>
    </row>
    <row r="10101" spans="3:5" x14ac:dyDescent="0.25">
      <c r="C10101" s="26" t="str">
        <f>IF(Orders!U10101&gt;500,"Yüksək Satış","Aşağı Satış")</f>
        <v>Aşağı Satış</v>
      </c>
      <c r="D10101" s="26" t="str">
        <f>IF(Orders!U10101&gt;500,IF(Orders!E10101="First Class",IF(Orders!W10101=0,"VIP","Special"),"Formal"),"Normal")</f>
        <v>Normal</v>
      </c>
      <c r="E10101" s="26" cm="1">
        <f t="array" ref="E10101">_xlfn.IFS(Orders!W10101=0,"Endirim Yoxdur",SUMIFS(Orders!$V:$V,Orders!$T:$T,Orders!T10101)&gt;10,ROUND(Orders!W10101*1.15,2),SUMIFS(Orders!$V:$V,Orders!$T:$T,Orders!T10101)&lt;=10,"Endirim Yoxdur")</f>
        <v>0.23</v>
      </c>
    </row>
    <row r="10102" spans="3:5" x14ac:dyDescent="0.25">
      <c r="C10102" s="26" t="str">
        <f>IF(Orders!U10102&gt;500,"Yüksək Satış","Aşağı Satış")</f>
        <v>Aşağı Satış</v>
      </c>
      <c r="D10102" s="26" t="str">
        <f>IF(Orders!U10102&gt;500,IF(Orders!E10102="First Class",IF(Orders!W10102=0,"VIP","Special"),"Formal"),"Normal")</f>
        <v>Normal</v>
      </c>
      <c r="E10102" s="26" t="str" cm="1">
        <f t="array" ref="E10102">_xlfn.IFS(Orders!W10102=0,"Endirim Yoxdur",SUMIFS(Orders!$V:$V,Orders!$T:$T,Orders!T10102)&gt;10,ROUND(Orders!W10102*1.15,2),SUMIFS(Orders!$V:$V,Orders!$T:$T,Orders!T10102)&lt;=10,"Endirim Yoxdur")</f>
        <v>Endirim Yoxdur</v>
      </c>
    </row>
    <row r="10103" spans="3:5" x14ac:dyDescent="0.25">
      <c r="C10103" s="26" t="str">
        <f>IF(Orders!U10103&gt;500,"Yüksək Satış","Aşağı Satış")</f>
        <v>Aşağı Satış</v>
      </c>
      <c r="D10103" s="26" t="str">
        <f>IF(Orders!U10103&gt;500,IF(Orders!E10103="First Class",IF(Orders!W10103=0,"VIP","Special"),"Formal"),"Normal")</f>
        <v>Normal</v>
      </c>
      <c r="E10103" s="26" t="str" cm="1">
        <f t="array" ref="E10103">_xlfn.IFS(Orders!W10103=0,"Endirim Yoxdur",SUMIFS(Orders!$V:$V,Orders!$T:$T,Orders!T10103)&gt;10,ROUND(Orders!W10103*1.15,2),SUMIFS(Orders!$V:$V,Orders!$T:$T,Orders!T10103)&lt;=10,"Endirim Yoxdur")</f>
        <v>Endirim Yoxdur</v>
      </c>
    </row>
    <row r="10104" spans="3:5" x14ac:dyDescent="0.25">
      <c r="C10104" s="26" t="str">
        <f>IF(Orders!U10104&gt;500,"Yüksək Satış","Aşağı Satış")</f>
        <v>Aşağı Satış</v>
      </c>
      <c r="D10104" s="26" t="str">
        <f>IF(Orders!U10104&gt;500,IF(Orders!E10104="First Class",IF(Orders!W10104=0,"VIP","Special"),"Formal"),"Normal")</f>
        <v>Normal</v>
      </c>
      <c r="E10104" s="26" cm="1">
        <f t="array" ref="E10104">_xlfn.IFS(Orders!W10104=0,"Endirim Yoxdur",SUMIFS(Orders!$V:$V,Orders!$T:$T,Orders!T10104)&gt;10,ROUND(Orders!W10104*1.15,2),SUMIFS(Orders!$V:$V,Orders!$T:$T,Orders!T10104)&lt;=10,"Endirim Yoxdur")</f>
        <v>0.92</v>
      </c>
    </row>
    <row r="10105" spans="3:5" x14ac:dyDescent="0.25">
      <c r="C10105" s="26" t="str">
        <f>IF(Orders!U10105&gt;500,"Yüksək Satış","Aşağı Satış")</f>
        <v>Aşağı Satış</v>
      </c>
      <c r="D10105" s="26" t="str">
        <f>IF(Orders!U10105&gt;500,IF(Orders!E10105="First Class",IF(Orders!W10105=0,"VIP","Special"),"Formal"),"Normal")</f>
        <v>Normal</v>
      </c>
      <c r="E10105" s="26" cm="1">
        <f t="array" ref="E10105">_xlfn.IFS(Orders!W10105=0,"Endirim Yoxdur",SUMIFS(Orders!$V:$V,Orders!$T:$T,Orders!T10105)&gt;10,ROUND(Orders!W10105*1.15,2),SUMIFS(Orders!$V:$V,Orders!$T:$T,Orders!T10105)&lt;=10,"Endirim Yoxdur")</f>
        <v>0.23</v>
      </c>
    </row>
    <row r="10106" spans="3:5" x14ac:dyDescent="0.25">
      <c r="C10106" s="26" t="str">
        <f>IF(Orders!U10106&gt;500,"Yüksək Satış","Aşağı Satış")</f>
        <v>Aşağı Satış</v>
      </c>
      <c r="D10106" s="26" t="str">
        <f>IF(Orders!U10106&gt;500,IF(Orders!E10106="First Class",IF(Orders!W10106=0,"VIP","Special"),"Formal"),"Normal")</f>
        <v>Normal</v>
      </c>
      <c r="E10106" s="26" t="str" cm="1">
        <f t="array" ref="E10106">_xlfn.IFS(Orders!W10106=0,"Endirim Yoxdur",SUMIFS(Orders!$V:$V,Orders!$T:$T,Orders!T10106)&gt;10,ROUND(Orders!W10106*1.15,2),SUMIFS(Orders!$V:$V,Orders!$T:$T,Orders!T10106)&lt;=10,"Endirim Yoxdur")</f>
        <v>Endirim Yoxdur</v>
      </c>
    </row>
    <row r="10107" spans="3:5" x14ac:dyDescent="0.25">
      <c r="C10107" s="26" t="str">
        <f>IF(Orders!U10107&gt;500,"Yüksək Satış","Aşağı Satış")</f>
        <v>Aşağı Satış</v>
      </c>
      <c r="D10107" s="26" t="str">
        <f>IF(Orders!U10107&gt;500,IF(Orders!E10107="First Class",IF(Orders!W10107=0,"VIP","Special"),"Formal"),"Normal")</f>
        <v>Normal</v>
      </c>
      <c r="E10107" s="26" cm="1">
        <f t="array" ref="E10107">_xlfn.IFS(Orders!W10107=0,"Endirim Yoxdur",SUMIFS(Orders!$V:$V,Orders!$T:$T,Orders!T10107)&gt;10,ROUND(Orders!W10107*1.15,2),SUMIFS(Orders!$V:$V,Orders!$T:$T,Orders!T10107)&lt;=10,"Endirim Yoxdur")</f>
        <v>0.92</v>
      </c>
    </row>
    <row r="10108" spans="3:5" x14ac:dyDescent="0.25">
      <c r="C10108" s="26" t="str">
        <f>IF(Orders!U10108&gt;500,"Yüksək Satış","Aşağı Satış")</f>
        <v>Aşağı Satış</v>
      </c>
      <c r="D10108" s="26" t="str">
        <f>IF(Orders!U10108&gt;500,IF(Orders!E10108="First Class",IF(Orders!W10108=0,"VIP","Special"),"Formal"),"Normal")</f>
        <v>Normal</v>
      </c>
      <c r="E10108" s="26" t="str" cm="1">
        <f t="array" ref="E10108">_xlfn.IFS(Orders!W10108=0,"Endirim Yoxdur",SUMIFS(Orders!$V:$V,Orders!$T:$T,Orders!T10108)&gt;10,ROUND(Orders!W10108*1.15,2),SUMIFS(Orders!$V:$V,Orders!$T:$T,Orders!T10108)&lt;=10,"Endirim Yoxdur")</f>
        <v>Endirim Yoxdur</v>
      </c>
    </row>
    <row r="10109" spans="3:5" x14ac:dyDescent="0.25">
      <c r="C10109" s="26" t="str">
        <f>IF(Orders!U10109&gt;500,"Yüksək Satış","Aşağı Satış")</f>
        <v>Aşağı Satış</v>
      </c>
      <c r="D10109" s="26" t="str">
        <f>IF(Orders!U10109&gt;500,IF(Orders!E10109="First Class",IF(Orders!W10109=0,"VIP","Special"),"Formal"),"Normal")</f>
        <v>Normal</v>
      </c>
      <c r="E10109" s="26" t="str" cm="1">
        <f t="array" ref="E10109">_xlfn.IFS(Orders!W10109=0,"Endirim Yoxdur",SUMIFS(Orders!$V:$V,Orders!$T:$T,Orders!T10109)&gt;10,ROUND(Orders!W10109*1.15,2),SUMIFS(Orders!$V:$V,Orders!$T:$T,Orders!T10109)&lt;=10,"Endirim Yoxdur")</f>
        <v>Endirim Yoxdur</v>
      </c>
    </row>
    <row r="10110" spans="3:5" x14ac:dyDescent="0.25">
      <c r="C10110" s="26" t="str">
        <f>IF(Orders!U10110&gt;500,"Yüksək Satış","Aşağı Satış")</f>
        <v>Aşağı Satış</v>
      </c>
      <c r="D10110" s="26" t="str">
        <f>IF(Orders!U10110&gt;500,IF(Orders!E10110="First Class",IF(Orders!W10110=0,"VIP","Special"),"Formal"),"Normal")</f>
        <v>Normal</v>
      </c>
      <c r="E10110" s="26" cm="1">
        <f t="array" ref="E10110">_xlfn.IFS(Orders!W10110=0,"Endirim Yoxdur",SUMIFS(Orders!$V:$V,Orders!$T:$T,Orders!T10110)&gt;10,ROUND(Orders!W10110*1.15,2),SUMIFS(Orders!$V:$V,Orders!$T:$T,Orders!T10110)&lt;=10,"Endirim Yoxdur")</f>
        <v>0.23</v>
      </c>
    </row>
    <row r="10111" spans="3:5" x14ac:dyDescent="0.25">
      <c r="C10111" s="26" t="str">
        <f>IF(Orders!U10111&gt;500,"Yüksək Satış","Aşağı Satış")</f>
        <v>Aşağı Satış</v>
      </c>
      <c r="D10111" s="26" t="str">
        <f>IF(Orders!U10111&gt;500,IF(Orders!E10111="First Class",IF(Orders!W10111=0,"VIP","Special"),"Formal"),"Normal")</f>
        <v>Normal</v>
      </c>
      <c r="E10111" s="26" cm="1">
        <f t="array" ref="E10111">_xlfn.IFS(Orders!W10111=0,"Endirim Yoxdur",SUMIFS(Orders!$V:$V,Orders!$T:$T,Orders!T10111)&gt;10,ROUND(Orders!W10111*1.15,2),SUMIFS(Orders!$V:$V,Orders!$T:$T,Orders!T10111)&lt;=10,"Endirim Yoxdur")</f>
        <v>0.23</v>
      </c>
    </row>
    <row r="10112" spans="3:5" x14ac:dyDescent="0.25">
      <c r="C10112" s="26" t="str">
        <f>IF(Orders!U10112&gt;500,"Yüksək Satış","Aşağı Satış")</f>
        <v>Aşağı Satış</v>
      </c>
      <c r="D10112" s="26" t="str">
        <f>IF(Orders!U10112&gt;500,IF(Orders!E10112="First Class",IF(Orders!W10112=0,"VIP","Special"),"Formal"),"Normal")</f>
        <v>Normal</v>
      </c>
      <c r="E10112" s="26" t="str" cm="1">
        <f t="array" ref="E10112">_xlfn.IFS(Orders!W10112=0,"Endirim Yoxdur",SUMIFS(Orders!$V:$V,Orders!$T:$T,Orders!T10112)&gt;10,ROUND(Orders!W10112*1.15,2),SUMIFS(Orders!$V:$V,Orders!$T:$T,Orders!T10112)&lt;=10,"Endirim Yoxdur")</f>
        <v>Endirim Yoxdur</v>
      </c>
    </row>
    <row r="10113" spans="3:5" x14ac:dyDescent="0.25">
      <c r="C10113" s="26" t="str">
        <f>IF(Orders!U10113&gt;500,"Yüksək Satış","Aşağı Satış")</f>
        <v>Aşağı Satış</v>
      </c>
      <c r="D10113" s="26" t="str">
        <f>IF(Orders!U10113&gt;500,IF(Orders!E10113="First Class",IF(Orders!W10113=0,"VIP","Special"),"Formal"),"Normal")</f>
        <v>Normal</v>
      </c>
      <c r="E10113" s="26" t="str" cm="1">
        <f t="array" ref="E10113">_xlfn.IFS(Orders!W10113=0,"Endirim Yoxdur",SUMIFS(Orders!$V:$V,Orders!$T:$T,Orders!T10113)&gt;10,ROUND(Orders!W10113*1.15,2),SUMIFS(Orders!$V:$V,Orders!$T:$T,Orders!T10113)&lt;=10,"Endirim Yoxdur")</f>
        <v>Endirim Yoxdur</v>
      </c>
    </row>
    <row r="10114" spans="3:5" x14ac:dyDescent="0.25">
      <c r="C10114" s="26" t="str">
        <f>IF(Orders!U10114&gt;500,"Yüksək Satış","Aşağı Satış")</f>
        <v>Aşağı Satış</v>
      </c>
      <c r="D10114" s="26" t="str">
        <f>IF(Orders!U10114&gt;500,IF(Orders!E10114="First Class",IF(Orders!W10114=0,"VIP","Special"),"Formal"),"Normal")</f>
        <v>Normal</v>
      </c>
      <c r="E10114" s="26" cm="1">
        <f t="array" ref="E10114">_xlfn.IFS(Orders!W10114=0,"Endirim Yoxdur",SUMIFS(Orders!$V:$V,Orders!$T:$T,Orders!T10114)&gt;10,ROUND(Orders!W10114*1.15,2),SUMIFS(Orders!$V:$V,Orders!$T:$T,Orders!T10114)&lt;=10,"Endirim Yoxdur")</f>
        <v>0.23</v>
      </c>
    </row>
    <row r="10115" spans="3:5" x14ac:dyDescent="0.25">
      <c r="C10115" s="26" t="str">
        <f>IF(Orders!U10115&gt;500,"Yüksək Satış","Aşağı Satış")</f>
        <v>Aşağı Satış</v>
      </c>
      <c r="D10115" s="26" t="str">
        <f>IF(Orders!U10115&gt;500,IF(Orders!E10115="First Class",IF(Orders!W10115=0,"VIP","Special"),"Formal"),"Normal")</f>
        <v>Normal</v>
      </c>
      <c r="E10115" s="26" t="str" cm="1">
        <f t="array" ref="E10115">_xlfn.IFS(Orders!W10115=0,"Endirim Yoxdur",SUMIFS(Orders!$V:$V,Orders!$T:$T,Orders!T10115)&gt;10,ROUND(Orders!W10115*1.15,2),SUMIFS(Orders!$V:$V,Orders!$T:$T,Orders!T10115)&lt;=10,"Endirim Yoxdur")</f>
        <v>Endirim Yoxdur</v>
      </c>
    </row>
    <row r="10116" spans="3:5" x14ac:dyDescent="0.25">
      <c r="C10116" s="26" t="str">
        <f>IF(Orders!U10116&gt;500,"Yüksək Satış","Aşağı Satış")</f>
        <v>Yüksək Satış</v>
      </c>
      <c r="D10116" s="26" t="str">
        <f>IF(Orders!U10116&gt;500,IF(Orders!E10116="First Class",IF(Orders!W10116=0,"VIP","Special"),"Formal"),"Normal")</f>
        <v>Formal</v>
      </c>
      <c r="E10116" s="26" cm="1">
        <f t="array" ref="E10116">_xlfn.IFS(Orders!W10116=0,"Endirim Yoxdur",SUMIFS(Orders!$V:$V,Orders!$T:$T,Orders!T10116)&gt;10,ROUND(Orders!W10116*1.15,2),SUMIFS(Orders!$V:$V,Orders!$T:$T,Orders!T10116)&lt;=10,"Endirim Yoxdur")</f>
        <v>0.23</v>
      </c>
    </row>
    <row r="10117" spans="3:5" x14ac:dyDescent="0.25">
      <c r="C10117" s="26" t="str">
        <f>IF(Orders!U10117&gt;500,"Yüksək Satış","Aşağı Satış")</f>
        <v>Aşağı Satış</v>
      </c>
      <c r="D10117" s="26" t="str">
        <f>IF(Orders!U10117&gt;500,IF(Orders!E10117="First Class",IF(Orders!W10117=0,"VIP","Special"),"Formal"),"Normal")</f>
        <v>Normal</v>
      </c>
      <c r="E10117" s="26" t="str" cm="1">
        <f t="array" ref="E10117">_xlfn.IFS(Orders!W10117=0,"Endirim Yoxdur",SUMIFS(Orders!$V:$V,Orders!$T:$T,Orders!T10117)&gt;10,ROUND(Orders!W10117*1.15,2),SUMIFS(Orders!$V:$V,Orders!$T:$T,Orders!T10117)&lt;=10,"Endirim Yoxdur")</f>
        <v>Endirim Yoxdur</v>
      </c>
    </row>
    <row r="10118" spans="3:5" x14ac:dyDescent="0.25">
      <c r="C10118" s="26" t="str">
        <f>IF(Orders!U10118&gt;500,"Yüksək Satış","Aşağı Satış")</f>
        <v>Aşağı Satış</v>
      </c>
      <c r="D10118" s="26" t="str">
        <f>IF(Orders!U10118&gt;500,IF(Orders!E10118="First Class",IF(Orders!W10118=0,"VIP","Special"),"Formal"),"Normal")</f>
        <v>Normal</v>
      </c>
      <c r="E10118" s="26" cm="1">
        <f t="array" ref="E10118">_xlfn.IFS(Orders!W10118=0,"Endirim Yoxdur",SUMIFS(Orders!$V:$V,Orders!$T:$T,Orders!T10118)&gt;10,ROUND(Orders!W10118*1.15,2),SUMIFS(Orders!$V:$V,Orders!$T:$T,Orders!T10118)&lt;=10,"Endirim Yoxdur")</f>
        <v>0.12</v>
      </c>
    </row>
    <row r="10119" spans="3:5" x14ac:dyDescent="0.25">
      <c r="C10119" s="26" t="str">
        <f>IF(Orders!U10119&gt;500,"Yüksək Satış","Aşağı Satış")</f>
        <v>Aşağı Satış</v>
      </c>
      <c r="D10119" s="26" t="str">
        <f>IF(Orders!U10119&gt;500,IF(Orders!E10119="First Class",IF(Orders!W10119=0,"VIP","Special"),"Formal"),"Normal")</f>
        <v>Normal</v>
      </c>
      <c r="E10119" s="26" cm="1">
        <f t="array" ref="E10119">_xlfn.IFS(Orders!W10119=0,"Endirim Yoxdur",SUMIFS(Orders!$V:$V,Orders!$T:$T,Orders!T10119)&gt;10,ROUND(Orders!W10119*1.15,2),SUMIFS(Orders!$V:$V,Orders!$T:$T,Orders!T10119)&lt;=10,"Endirim Yoxdur")</f>
        <v>0.12</v>
      </c>
    </row>
    <row r="10120" spans="3:5" x14ac:dyDescent="0.25">
      <c r="C10120" s="26" t="str">
        <f>IF(Orders!U10120&gt;500,"Yüksək Satış","Aşağı Satış")</f>
        <v>Aşağı Satış</v>
      </c>
      <c r="D10120" s="26" t="str">
        <f>IF(Orders!U10120&gt;500,IF(Orders!E10120="First Class",IF(Orders!W10120=0,"VIP","Special"),"Formal"),"Normal")</f>
        <v>Normal</v>
      </c>
      <c r="E10120" s="26" t="str" cm="1">
        <f t="array" ref="E10120">_xlfn.IFS(Orders!W10120=0,"Endirim Yoxdur",SUMIFS(Orders!$V:$V,Orders!$T:$T,Orders!T10120)&gt;10,ROUND(Orders!W10120*1.15,2),SUMIFS(Orders!$V:$V,Orders!$T:$T,Orders!T10120)&lt;=10,"Endirim Yoxdur")</f>
        <v>Endirim Yoxdur</v>
      </c>
    </row>
    <row r="10121" spans="3:5" x14ac:dyDescent="0.25">
      <c r="C10121" s="26" t="str">
        <f>IF(Orders!U10121&gt;500,"Yüksək Satış","Aşağı Satış")</f>
        <v>Aşağı Satış</v>
      </c>
      <c r="D10121" s="26" t="str">
        <f>IF(Orders!U10121&gt;500,IF(Orders!E10121="First Class",IF(Orders!W10121=0,"VIP","Special"),"Formal"),"Normal")</f>
        <v>Normal</v>
      </c>
      <c r="E10121" s="26" cm="1">
        <f t="array" ref="E10121">_xlfn.IFS(Orders!W10121=0,"Endirim Yoxdur",SUMIFS(Orders!$V:$V,Orders!$T:$T,Orders!T10121)&gt;10,ROUND(Orders!W10121*1.15,2),SUMIFS(Orders!$V:$V,Orders!$T:$T,Orders!T10121)&lt;=10,"Endirim Yoxdur")</f>
        <v>0.23</v>
      </c>
    </row>
    <row r="10122" spans="3:5" x14ac:dyDescent="0.25">
      <c r="C10122" s="26" t="str">
        <f>IF(Orders!U10122&gt;500,"Yüksək Satış","Aşağı Satış")</f>
        <v>Aşağı Satış</v>
      </c>
      <c r="D10122" s="26" t="str">
        <f>IF(Orders!U10122&gt;500,IF(Orders!E10122="First Class",IF(Orders!W10122=0,"VIP","Special"),"Formal"),"Normal")</f>
        <v>Normal</v>
      </c>
      <c r="E10122" s="26" t="str" cm="1">
        <f t="array" ref="E10122">_xlfn.IFS(Orders!W10122=0,"Endirim Yoxdur",SUMIFS(Orders!$V:$V,Orders!$T:$T,Orders!T10122)&gt;10,ROUND(Orders!W10122*1.15,2),SUMIFS(Orders!$V:$V,Orders!$T:$T,Orders!T10122)&lt;=10,"Endirim Yoxdur")</f>
        <v>Endirim Yoxdur</v>
      </c>
    </row>
    <row r="10123" spans="3:5" x14ac:dyDescent="0.25">
      <c r="C10123" s="26" t="str">
        <f>IF(Orders!U10123&gt;500,"Yüksək Satış","Aşağı Satış")</f>
        <v>Aşağı Satış</v>
      </c>
      <c r="D10123" s="26" t="str">
        <f>IF(Orders!U10123&gt;500,IF(Orders!E10123="First Class",IF(Orders!W10123=0,"VIP","Special"),"Formal"),"Normal")</f>
        <v>Normal</v>
      </c>
      <c r="E10123" s="26" t="str" cm="1">
        <f t="array" ref="E10123">_xlfn.IFS(Orders!W10123=0,"Endirim Yoxdur",SUMIFS(Orders!$V:$V,Orders!$T:$T,Orders!T10123)&gt;10,ROUND(Orders!W10123*1.15,2),SUMIFS(Orders!$V:$V,Orders!$T:$T,Orders!T10123)&lt;=10,"Endirim Yoxdur")</f>
        <v>Endirim Yoxdur</v>
      </c>
    </row>
    <row r="10124" spans="3:5" x14ac:dyDescent="0.25">
      <c r="C10124" s="26" t="str">
        <f>IF(Orders!U10124&gt;500,"Yüksək Satış","Aşağı Satış")</f>
        <v>Aşağı Satış</v>
      </c>
      <c r="D10124" s="26" t="str">
        <f>IF(Orders!U10124&gt;500,IF(Orders!E10124="First Class",IF(Orders!W10124=0,"VIP","Special"),"Formal"),"Normal")</f>
        <v>Normal</v>
      </c>
      <c r="E10124" s="26" cm="1">
        <f t="array" ref="E10124">_xlfn.IFS(Orders!W10124=0,"Endirim Yoxdur",SUMIFS(Orders!$V:$V,Orders!$T:$T,Orders!T10124)&gt;10,ROUND(Orders!W10124*1.15,2),SUMIFS(Orders!$V:$V,Orders!$T:$T,Orders!T10124)&lt;=10,"Endirim Yoxdur")</f>
        <v>0.23</v>
      </c>
    </row>
    <row r="10125" spans="3:5" x14ac:dyDescent="0.25">
      <c r="C10125" s="26" t="str">
        <f>IF(Orders!U10125&gt;500,"Yüksək Satış","Aşağı Satış")</f>
        <v>Aşağı Satış</v>
      </c>
      <c r="D10125" s="26" t="str">
        <f>IF(Orders!U10125&gt;500,IF(Orders!E10125="First Class",IF(Orders!W10125=0,"VIP","Special"),"Formal"),"Normal")</f>
        <v>Normal</v>
      </c>
      <c r="E10125" s="26" cm="1">
        <f t="array" ref="E10125">_xlfn.IFS(Orders!W10125=0,"Endirim Yoxdur",SUMIFS(Orders!$V:$V,Orders!$T:$T,Orders!T10125)&gt;10,ROUND(Orders!W10125*1.15,2),SUMIFS(Orders!$V:$V,Orders!$T:$T,Orders!T10125)&lt;=10,"Endirim Yoxdur")</f>
        <v>0.23</v>
      </c>
    </row>
    <row r="10126" spans="3:5" x14ac:dyDescent="0.25">
      <c r="C10126" s="26" t="str">
        <f>IF(Orders!U10126&gt;500,"Yüksək Satış","Aşağı Satış")</f>
        <v>Aşağı Satış</v>
      </c>
      <c r="D10126" s="26" t="str">
        <f>IF(Orders!U10126&gt;500,IF(Orders!E10126="First Class",IF(Orders!W10126=0,"VIP","Special"),"Formal"),"Normal")</f>
        <v>Normal</v>
      </c>
      <c r="E10126" s="26" cm="1">
        <f t="array" ref="E10126">_xlfn.IFS(Orders!W10126=0,"Endirim Yoxdur",SUMIFS(Orders!$V:$V,Orders!$T:$T,Orders!T10126)&gt;10,ROUND(Orders!W10126*1.15,2),SUMIFS(Orders!$V:$V,Orders!$T:$T,Orders!T10126)&lt;=10,"Endirim Yoxdur")</f>
        <v>0.23</v>
      </c>
    </row>
    <row r="10127" spans="3:5" x14ac:dyDescent="0.25">
      <c r="C10127" s="26" t="str">
        <f>IF(Orders!U10127&gt;500,"Yüksək Satış","Aşağı Satış")</f>
        <v>Aşağı Satış</v>
      </c>
      <c r="D10127" s="26" t="str">
        <f>IF(Orders!U10127&gt;500,IF(Orders!E10127="First Class",IF(Orders!W10127=0,"VIP","Special"),"Formal"),"Normal")</f>
        <v>Normal</v>
      </c>
      <c r="E10127" s="26" cm="1">
        <f t="array" ref="E10127">_xlfn.IFS(Orders!W10127=0,"Endirim Yoxdur",SUMIFS(Orders!$V:$V,Orders!$T:$T,Orders!T10127)&gt;10,ROUND(Orders!W10127*1.15,2),SUMIFS(Orders!$V:$V,Orders!$T:$T,Orders!T10127)&lt;=10,"Endirim Yoxdur")</f>
        <v>0.23</v>
      </c>
    </row>
    <row r="10128" spans="3:5" x14ac:dyDescent="0.25">
      <c r="C10128" s="26" t="str">
        <f>IF(Orders!U10128&gt;500,"Yüksək Satış","Aşağı Satış")</f>
        <v>Aşağı Satış</v>
      </c>
      <c r="D10128" s="26" t="str">
        <f>IF(Orders!U10128&gt;500,IF(Orders!E10128="First Class",IF(Orders!W10128=0,"VIP","Special"),"Formal"),"Normal")</f>
        <v>Normal</v>
      </c>
      <c r="E10128" s="26" t="str" cm="1">
        <f t="array" ref="E10128">_xlfn.IFS(Orders!W10128=0,"Endirim Yoxdur",SUMIFS(Orders!$V:$V,Orders!$T:$T,Orders!T10128)&gt;10,ROUND(Orders!W10128*1.15,2),SUMIFS(Orders!$V:$V,Orders!$T:$T,Orders!T10128)&lt;=10,"Endirim Yoxdur")</f>
        <v>Endirim Yoxdur</v>
      </c>
    </row>
    <row r="10129" spans="3:5" x14ac:dyDescent="0.25">
      <c r="C10129" s="26" t="str">
        <f>IF(Orders!U10129&gt;500,"Yüksək Satış","Aşağı Satış")</f>
        <v>Aşağı Satış</v>
      </c>
      <c r="D10129" s="26" t="str">
        <f>IF(Orders!U10129&gt;500,IF(Orders!E10129="First Class",IF(Orders!W10129=0,"VIP","Special"),"Formal"),"Normal")</f>
        <v>Normal</v>
      </c>
      <c r="E10129" s="26" cm="1">
        <f t="array" ref="E10129">_xlfn.IFS(Orders!W10129=0,"Endirim Yoxdur",SUMIFS(Orders!$V:$V,Orders!$T:$T,Orders!T10129)&gt;10,ROUND(Orders!W10129*1.15,2),SUMIFS(Orders!$V:$V,Orders!$T:$T,Orders!T10129)&lt;=10,"Endirim Yoxdur")</f>
        <v>0.23</v>
      </c>
    </row>
    <row r="10130" spans="3:5" x14ac:dyDescent="0.25">
      <c r="C10130" s="26" t="str">
        <f>IF(Orders!U10130&gt;500,"Yüksək Satış","Aşağı Satış")</f>
        <v>Yüksək Satış</v>
      </c>
      <c r="D10130" s="26" t="str">
        <f>IF(Orders!U10130&gt;500,IF(Orders!E10130="First Class",IF(Orders!W10130=0,"VIP","Special"),"Formal"),"Normal")</f>
        <v>Formal</v>
      </c>
      <c r="E10130" s="26" t="str" cm="1">
        <f t="array" ref="E10130">_xlfn.IFS(Orders!W10130=0,"Endirim Yoxdur",SUMIFS(Orders!$V:$V,Orders!$T:$T,Orders!T10130)&gt;10,ROUND(Orders!W10130*1.15,2),SUMIFS(Orders!$V:$V,Orders!$T:$T,Orders!T10130)&lt;=10,"Endirim Yoxdur")</f>
        <v>Endirim Yoxdur</v>
      </c>
    </row>
    <row r="10131" spans="3:5" x14ac:dyDescent="0.25">
      <c r="C10131" s="26" t="str">
        <f>IF(Orders!U10131&gt;500,"Yüksək Satış","Aşağı Satış")</f>
        <v>Yüksək Satış</v>
      </c>
      <c r="D10131" s="26" t="str">
        <f>IF(Orders!U10131&gt;500,IF(Orders!E10131="First Class",IF(Orders!W10131=0,"VIP","Special"),"Formal"),"Normal")</f>
        <v>Special</v>
      </c>
      <c r="E10131" s="26" cm="1">
        <f t="array" ref="E10131">_xlfn.IFS(Orders!W10131=0,"Endirim Yoxdur",SUMIFS(Orders!$V:$V,Orders!$T:$T,Orders!T10131)&gt;10,ROUND(Orders!W10131*1.15,2),SUMIFS(Orders!$V:$V,Orders!$T:$T,Orders!T10131)&lt;=10,"Endirim Yoxdur")</f>
        <v>0.23</v>
      </c>
    </row>
    <row r="10132" spans="3:5" x14ac:dyDescent="0.25">
      <c r="C10132" s="26" t="str">
        <f>IF(Orders!U10132&gt;500,"Yüksək Satış","Aşağı Satış")</f>
        <v>Aşağı Satış</v>
      </c>
      <c r="D10132" s="26" t="str">
        <f>IF(Orders!U10132&gt;500,IF(Orders!E10132="First Class",IF(Orders!W10132=0,"VIP","Special"),"Formal"),"Normal")</f>
        <v>Normal</v>
      </c>
      <c r="E10132" s="26" t="str" cm="1">
        <f t="array" ref="E10132">_xlfn.IFS(Orders!W10132=0,"Endirim Yoxdur",SUMIFS(Orders!$V:$V,Orders!$T:$T,Orders!T10132)&gt;10,ROUND(Orders!W10132*1.15,2),SUMIFS(Orders!$V:$V,Orders!$T:$T,Orders!T10132)&lt;=10,"Endirim Yoxdur")</f>
        <v>Endirim Yoxdur</v>
      </c>
    </row>
    <row r="10133" spans="3:5" x14ac:dyDescent="0.25">
      <c r="C10133" s="26" t="str">
        <f>IF(Orders!U10133&gt;500,"Yüksək Satış","Aşağı Satış")</f>
        <v>Aşağı Satış</v>
      </c>
      <c r="D10133" s="26" t="str">
        <f>IF(Orders!U10133&gt;500,IF(Orders!E10133="First Class",IF(Orders!W10133=0,"VIP","Special"),"Formal"),"Normal")</f>
        <v>Normal</v>
      </c>
      <c r="E10133" s="26" cm="1">
        <f t="array" ref="E10133">_xlfn.IFS(Orders!W10133=0,"Endirim Yoxdur",SUMIFS(Orders!$V:$V,Orders!$T:$T,Orders!T10133)&gt;10,ROUND(Orders!W10133*1.15,2),SUMIFS(Orders!$V:$V,Orders!$T:$T,Orders!T10133)&lt;=10,"Endirim Yoxdur")</f>
        <v>0.23</v>
      </c>
    </row>
    <row r="10134" spans="3:5" x14ac:dyDescent="0.25">
      <c r="C10134" s="26" t="str">
        <f>IF(Orders!U10134&gt;500,"Yüksək Satış","Aşağı Satış")</f>
        <v>Aşağı Satış</v>
      </c>
      <c r="D10134" s="26" t="str">
        <f>IF(Orders!U10134&gt;500,IF(Orders!E10134="First Class",IF(Orders!W10134=0,"VIP","Special"),"Formal"),"Normal")</f>
        <v>Normal</v>
      </c>
      <c r="E10134" s="26" t="str" cm="1">
        <f t="array" ref="E10134">_xlfn.IFS(Orders!W10134=0,"Endirim Yoxdur",SUMIFS(Orders!$V:$V,Orders!$T:$T,Orders!T10134)&gt;10,ROUND(Orders!W10134*1.15,2),SUMIFS(Orders!$V:$V,Orders!$T:$T,Orders!T10134)&lt;=10,"Endirim Yoxdur")</f>
        <v>Endirim Yoxdur</v>
      </c>
    </row>
    <row r="10135" spans="3:5" x14ac:dyDescent="0.25">
      <c r="C10135" s="26" t="str">
        <f>IF(Orders!U10135&gt;500,"Yüksək Satış","Aşağı Satış")</f>
        <v>Aşağı Satış</v>
      </c>
      <c r="D10135" s="26" t="str">
        <f>IF(Orders!U10135&gt;500,IF(Orders!E10135="First Class",IF(Orders!W10135=0,"VIP","Special"),"Formal"),"Normal")</f>
        <v>Normal</v>
      </c>
      <c r="E10135" s="26" t="str" cm="1">
        <f t="array" ref="E10135">_xlfn.IFS(Orders!W10135=0,"Endirim Yoxdur",SUMIFS(Orders!$V:$V,Orders!$T:$T,Orders!T10135)&gt;10,ROUND(Orders!W10135*1.15,2),SUMIFS(Orders!$V:$V,Orders!$T:$T,Orders!T10135)&lt;=10,"Endirim Yoxdur")</f>
        <v>Endirim Yoxdur</v>
      </c>
    </row>
    <row r="10136" spans="3:5" x14ac:dyDescent="0.25">
      <c r="C10136" s="26" t="str">
        <f>IF(Orders!U10136&gt;500,"Yüksək Satış","Aşağı Satış")</f>
        <v>Aşağı Satış</v>
      </c>
      <c r="D10136" s="26" t="str">
        <f>IF(Orders!U10136&gt;500,IF(Orders!E10136="First Class",IF(Orders!W10136=0,"VIP","Special"),"Formal"),"Normal")</f>
        <v>Normal</v>
      </c>
      <c r="E10136" s="26" cm="1">
        <f t="array" ref="E10136">_xlfn.IFS(Orders!W10136=0,"Endirim Yoxdur",SUMIFS(Orders!$V:$V,Orders!$T:$T,Orders!T10136)&gt;10,ROUND(Orders!W10136*1.15,2),SUMIFS(Orders!$V:$V,Orders!$T:$T,Orders!T10136)&lt;=10,"Endirim Yoxdur")</f>
        <v>0.23</v>
      </c>
    </row>
    <row r="10137" spans="3:5" x14ac:dyDescent="0.25">
      <c r="C10137" s="26" t="str">
        <f>IF(Orders!U10137&gt;500,"Yüksək Satış","Aşağı Satış")</f>
        <v>Aşağı Satış</v>
      </c>
      <c r="D10137" s="26" t="str">
        <f>IF(Orders!U10137&gt;500,IF(Orders!E10137="First Class",IF(Orders!W10137=0,"VIP","Special"),"Formal"),"Normal")</f>
        <v>Normal</v>
      </c>
      <c r="E10137" s="26" cm="1">
        <f t="array" ref="E10137">_xlfn.IFS(Orders!W10137=0,"Endirim Yoxdur",SUMIFS(Orders!$V:$V,Orders!$T:$T,Orders!T10137)&gt;10,ROUND(Orders!W10137*1.15,2),SUMIFS(Orders!$V:$V,Orders!$T:$T,Orders!T10137)&lt;=10,"Endirim Yoxdur")</f>
        <v>0.46</v>
      </c>
    </row>
    <row r="10138" spans="3:5" x14ac:dyDescent="0.25">
      <c r="C10138" s="26" t="str">
        <f>IF(Orders!U10138&gt;500,"Yüksək Satış","Aşağı Satış")</f>
        <v>Aşağı Satış</v>
      </c>
      <c r="D10138" s="26" t="str">
        <f>IF(Orders!U10138&gt;500,IF(Orders!E10138="First Class",IF(Orders!W10138=0,"VIP","Special"),"Formal"),"Normal")</f>
        <v>Normal</v>
      </c>
      <c r="E10138" s="26" cm="1">
        <f t="array" ref="E10138">_xlfn.IFS(Orders!W10138=0,"Endirim Yoxdur",SUMIFS(Orders!$V:$V,Orders!$T:$T,Orders!T10138)&gt;10,ROUND(Orders!W10138*1.15,2),SUMIFS(Orders!$V:$V,Orders!$T:$T,Orders!T10138)&lt;=10,"Endirim Yoxdur")</f>
        <v>0.23</v>
      </c>
    </row>
    <row r="10139" spans="3:5" x14ac:dyDescent="0.25">
      <c r="C10139" s="26" t="str">
        <f>IF(Orders!U10139&gt;500,"Yüksək Satış","Aşağı Satış")</f>
        <v>Aşağı Satış</v>
      </c>
      <c r="D10139" s="26" t="str">
        <f>IF(Orders!U10139&gt;500,IF(Orders!E10139="First Class",IF(Orders!W10139=0,"VIP","Special"),"Formal"),"Normal")</f>
        <v>Normal</v>
      </c>
      <c r="E10139" s="26" cm="1">
        <f t="array" ref="E10139">_xlfn.IFS(Orders!W10139=0,"Endirim Yoxdur",SUMIFS(Orders!$V:$V,Orders!$T:$T,Orders!T10139)&gt;10,ROUND(Orders!W10139*1.15,2),SUMIFS(Orders!$V:$V,Orders!$T:$T,Orders!T10139)&lt;=10,"Endirim Yoxdur")</f>
        <v>0.81</v>
      </c>
    </row>
    <row r="10140" spans="3:5" x14ac:dyDescent="0.25">
      <c r="C10140" s="26" t="str">
        <f>IF(Orders!U10140&gt;500,"Yüksək Satış","Aşağı Satış")</f>
        <v>Aşağı Satış</v>
      </c>
      <c r="D10140" s="26" t="str">
        <f>IF(Orders!U10140&gt;500,IF(Orders!E10140="First Class",IF(Orders!W10140=0,"VIP","Special"),"Formal"),"Normal")</f>
        <v>Normal</v>
      </c>
      <c r="E10140" s="26" cm="1">
        <f t="array" ref="E10140">_xlfn.IFS(Orders!W10140=0,"Endirim Yoxdur",SUMIFS(Orders!$V:$V,Orders!$T:$T,Orders!T10140)&gt;10,ROUND(Orders!W10140*1.15,2),SUMIFS(Orders!$V:$V,Orders!$T:$T,Orders!T10140)&lt;=10,"Endirim Yoxdur")</f>
        <v>0.92</v>
      </c>
    </row>
    <row r="10141" spans="3:5" x14ac:dyDescent="0.25">
      <c r="C10141" s="26" t="str">
        <f>IF(Orders!U10141&gt;500,"Yüksək Satış","Aşağı Satış")</f>
        <v>Aşağı Satış</v>
      </c>
      <c r="D10141" s="26" t="str">
        <f>IF(Orders!U10141&gt;500,IF(Orders!E10141="First Class",IF(Orders!W10141=0,"VIP","Special"),"Formal"),"Normal")</f>
        <v>Normal</v>
      </c>
      <c r="E10141" s="26" cm="1">
        <f t="array" ref="E10141">_xlfn.IFS(Orders!W10141=0,"Endirim Yoxdur",SUMIFS(Orders!$V:$V,Orders!$T:$T,Orders!T10141)&gt;10,ROUND(Orders!W10141*1.15,2),SUMIFS(Orders!$V:$V,Orders!$T:$T,Orders!T10141)&lt;=10,"Endirim Yoxdur")</f>
        <v>0.92</v>
      </c>
    </row>
    <row r="10142" spans="3:5" x14ac:dyDescent="0.25">
      <c r="C10142" s="26" t="str">
        <f>IF(Orders!U10142&gt;500,"Yüksək Satış","Aşağı Satış")</f>
        <v>Aşağı Satış</v>
      </c>
      <c r="D10142" s="26" t="str">
        <f>IF(Orders!U10142&gt;500,IF(Orders!E10142="First Class",IF(Orders!W10142=0,"VIP","Special"),"Formal"),"Normal")</f>
        <v>Normal</v>
      </c>
      <c r="E10142" s="26" cm="1">
        <f t="array" ref="E10142">_xlfn.IFS(Orders!W10142=0,"Endirim Yoxdur",SUMIFS(Orders!$V:$V,Orders!$T:$T,Orders!T10142)&gt;10,ROUND(Orders!W10142*1.15,2),SUMIFS(Orders!$V:$V,Orders!$T:$T,Orders!T10142)&lt;=10,"Endirim Yoxdur")</f>
        <v>0.23</v>
      </c>
    </row>
    <row r="10143" spans="3:5" x14ac:dyDescent="0.25">
      <c r="C10143" s="26" t="str">
        <f>IF(Orders!U10143&gt;500,"Yüksək Satış","Aşağı Satış")</f>
        <v>Aşağı Satış</v>
      </c>
      <c r="D10143" s="26" t="str">
        <f>IF(Orders!U10143&gt;500,IF(Orders!E10143="First Class",IF(Orders!W10143=0,"VIP","Special"),"Formal"),"Normal")</f>
        <v>Normal</v>
      </c>
      <c r="E10143" s="26" cm="1">
        <f t="array" ref="E10143">_xlfn.IFS(Orders!W10143=0,"Endirim Yoxdur",SUMIFS(Orders!$V:$V,Orders!$T:$T,Orders!T10143)&gt;10,ROUND(Orders!W10143*1.15,2),SUMIFS(Orders!$V:$V,Orders!$T:$T,Orders!T10143)&lt;=10,"Endirim Yoxdur")</f>
        <v>0.23</v>
      </c>
    </row>
    <row r="10144" spans="3:5" x14ac:dyDescent="0.25">
      <c r="C10144" s="26" t="str">
        <f>IF(Orders!U10144&gt;500,"Yüksək Satış","Aşağı Satış")</f>
        <v>Aşağı Satış</v>
      </c>
      <c r="D10144" s="26" t="str">
        <f>IF(Orders!U10144&gt;500,IF(Orders!E10144="First Class",IF(Orders!W10144=0,"VIP","Special"),"Formal"),"Normal")</f>
        <v>Normal</v>
      </c>
      <c r="E10144" s="26" cm="1">
        <f t="array" ref="E10144">_xlfn.IFS(Orders!W10144=0,"Endirim Yoxdur",SUMIFS(Orders!$V:$V,Orders!$T:$T,Orders!T10144)&gt;10,ROUND(Orders!W10144*1.15,2),SUMIFS(Orders!$V:$V,Orders!$T:$T,Orders!T10144)&lt;=10,"Endirim Yoxdur")</f>
        <v>0.92</v>
      </c>
    </row>
    <row r="10145" spans="3:5" x14ac:dyDescent="0.25">
      <c r="C10145" s="26" t="str">
        <f>IF(Orders!U10145&gt;500,"Yüksək Satış","Aşağı Satış")</f>
        <v>Aşağı Satış</v>
      </c>
      <c r="D10145" s="26" t="str">
        <f>IF(Orders!U10145&gt;500,IF(Orders!E10145="First Class",IF(Orders!W10145=0,"VIP","Special"),"Formal"),"Normal")</f>
        <v>Normal</v>
      </c>
      <c r="E10145" s="26" cm="1">
        <f t="array" ref="E10145">_xlfn.IFS(Orders!W10145=0,"Endirim Yoxdur",SUMIFS(Orders!$V:$V,Orders!$T:$T,Orders!T10145)&gt;10,ROUND(Orders!W10145*1.15,2),SUMIFS(Orders!$V:$V,Orders!$T:$T,Orders!T10145)&lt;=10,"Endirim Yoxdur")</f>
        <v>0.23</v>
      </c>
    </row>
    <row r="10146" spans="3:5" x14ac:dyDescent="0.25">
      <c r="C10146" s="26" t="str">
        <f>IF(Orders!U10146&gt;500,"Yüksək Satış","Aşağı Satış")</f>
        <v>Aşağı Satış</v>
      </c>
      <c r="D10146" s="26" t="str">
        <f>IF(Orders!U10146&gt;500,IF(Orders!E10146="First Class",IF(Orders!W10146=0,"VIP","Special"),"Formal"),"Normal")</f>
        <v>Normal</v>
      </c>
      <c r="E10146" s="26" t="str" cm="1">
        <f t="array" ref="E10146">_xlfn.IFS(Orders!W10146=0,"Endirim Yoxdur",SUMIFS(Orders!$V:$V,Orders!$T:$T,Orders!T10146)&gt;10,ROUND(Orders!W10146*1.15,2),SUMIFS(Orders!$V:$V,Orders!$T:$T,Orders!T10146)&lt;=10,"Endirim Yoxdur")</f>
        <v>Endirim Yoxdur</v>
      </c>
    </row>
    <row r="10147" spans="3:5" x14ac:dyDescent="0.25">
      <c r="C10147" s="26" t="str">
        <f>IF(Orders!U10147&gt;500,"Yüksək Satış","Aşağı Satış")</f>
        <v>Yüksək Satış</v>
      </c>
      <c r="D10147" s="26" t="str">
        <f>IF(Orders!U10147&gt;500,IF(Orders!E10147="First Class",IF(Orders!W10147=0,"VIP","Special"),"Formal"),"Normal")</f>
        <v>Formal</v>
      </c>
      <c r="E10147" s="26" t="str" cm="1">
        <f t="array" ref="E10147">_xlfn.IFS(Orders!W10147=0,"Endirim Yoxdur",SUMIFS(Orders!$V:$V,Orders!$T:$T,Orders!T10147)&gt;10,ROUND(Orders!W10147*1.15,2),SUMIFS(Orders!$V:$V,Orders!$T:$T,Orders!T10147)&lt;=10,"Endirim Yoxdur")</f>
        <v>Endirim Yoxdur</v>
      </c>
    </row>
    <row r="10148" spans="3:5" x14ac:dyDescent="0.25">
      <c r="C10148" s="26" t="str">
        <f>IF(Orders!U10148&gt;500,"Yüksək Satış","Aşağı Satış")</f>
        <v>Aşağı Satış</v>
      </c>
      <c r="D10148" s="26" t="str">
        <f>IF(Orders!U10148&gt;500,IF(Orders!E10148="First Class",IF(Orders!W10148=0,"VIP","Special"),"Formal"),"Normal")</f>
        <v>Normal</v>
      </c>
      <c r="E10148" s="26" t="str" cm="1">
        <f t="array" ref="E10148">_xlfn.IFS(Orders!W10148=0,"Endirim Yoxdur",SUMIFS(Orders!$V:$V,Orders!$T:$T,Orders!T10148)&gt;10,ROUND(Orders!W10148*1.15,2),SUMIFS(Orders!$V:$V,Orders!$T:$T,Orders!T10148)&lt;=10,"Endirim Yoxdur")</f>
        <v>Endirim Yoxdur</v>
      </c>
    </row>
    <row r="10149" spans="3:5" x14ac:dyDescent="0.25">
      <c r="C10149" s="26" t="str">
        <f>IF(Orders!U10149&gt;500,"Yüksək Satış","Aşağı Satış")</f>
        <v>Aşağı Satış</v>
      </c>
      <c r="D10149" s="26" t="str">
        <f>IF(Orders!U10149&gt;500,IF(Orders!E10149="First Class",IF(Orders!W10149=0,"VIP","Special"),"Formal"),"Normal")</f>
        <v>Normal</v>
      </c>
      <c r="E10149" s="26" t="str" cm="1">
        <f t="array" ref="E10149">_xlfn.IFS(Orders!W10149=0,"Endirim Yoxdur",SUMIFS(Orders!$V:$V,Orders!$T:$T,Orders!T10149)&gt;10,ROUND(Orders!W10149*1.15,2),SUMIFS(Orders!$V:$V,Orders!$T:$T,Orders!T10149)&lt;=10,"Endirim Yoxdur")</f>
        <v>Endirim Yoxdur</v>
      </c>
    </row>
    <row r="10150" spans="3:5" x14ac:dyDescent="0.25">
      <c r="C10150" s="26" t="str">
        <f>IF(Orders!U10150&gt;500,"Yüksək Satış","Aşağı Satış")</f>
        <v>Aşağı Satış</v>
      </c>
      <c r="D10150" s="26" t="str">
        <f>IF(Orders!U10150&gt;500,IF(Orders!E10150="First Class",IF(Orders!W10150=0,"VIP","Special"),"Formal"),"Normal")</f>
        <v>Normal</v>
      </c>
      <c r="E10150" s="26" t="str" cm="1">
        <f t="array" ref="E10150">_xlfn.IFS(Orders!W10150=0,"Endirim Yoxdur",SUMIFS(Orders!$V:$V,Orders!$T:$T,Orders!T10150)&gt;10,ROUND(Orders!W10150*1.15,2),SUMIFS(Orders!$V:$V,Orders!$T:$T,Orders!T10150)&lt;=10,"Endirim Yoxdur")</f>
        <v>Endirim Yoxdur</v>
      </c>
    </row>
    <row r="10151" spans="3:5" x14ac:dyDescent="0.25">
      <c r="C10151" s="26" t="str">
        <f>IF(Orders!U10151&gt;500,"Yüksək Satış","Aşağı Satış")</f>
        <v>Aşağı Satış</v>
      </c>
      <c r="D10151" s="26" t="str">
        <f>IF(Orders!U10151&gt;500,IF(Orders!E10151="First Class",IF(Orders!W10151=0,"VIP","Special"),"Formal"),"Normal")</f>
        <v>Normal</v>
      </c>
      <c r="E10151" s="26" cm="1">
        <f t="array" ref="E10151">_xlfn.IFS(Orders!W10151=0,"Endirim Yoxdur",SUMIFS(Orders!$V:$V,Orders!$T:$T,Orders!T10151)&gt;10,ROUND(Orders!W10151*1.15,2),SUMIFS(Orders!$V:$V,Orders!$T:$T,Orders!T10151)&lt;=10,"Endirim Yoxdur")</f>
        <v>0.23</v>
      </c>
    </row>
    <row r="10152" spans="3:5" x14ac:dyDescent="0.25">
      <c r="C10152" s="26" t="str">
        <f>IF(Orders!U10152&gt;500,"Yüksək Satış","Aşağı Satış")</f>
        <v>Aşağı Satış</v>
      </c>
      <c r="D10152" s="26" t="str">
        <f>IF(Orders!U10152&gt;500,IF(Orders!E10152="First Class",IF(Orders!W10152=0,"VIP","Special"),"Formal"),"Normal")</f>
        <v>Normal</v>
      </c>
      <c r="E10152" s="26" cm="1">
        <f t="array" ref="E10152">_xlfn.IFS(Orders!W10152=0,"Endirim Yoxdur",SUMIFS(Orders!$V:$V,Orders!$T:$T,Orders!T10152)&gt;10,ROUND(Orders!W10152*1.15,2),SUMIFS(Orders!$V:$V,Orders!$T:$T,Orders!T10152)&lt;=10,"Endirim Yoxdur")</f>
        <v>0.23</v>
      </c>
    </row>
    <row r="10153" spans="3:5" x14ac:dyDescent="0.25">
      <c r="C10153" s="26" t="str">
        <f>IF(Orders!U10153&gt;500,"Yüksək Satış","Aşağı Satış")</f>
        <v>Aşağı Satış</v>
      </c>
      <c r="D10153" s="26" t="str">
        <f>IF(Orders!U10153&gt;500,IF(Orders!E10153="First Class",IF(Orders!W10153=0,"VIP","Special"),"Formal"),"Normal")</f>
        <v>Normal</v>
      </c>
      <c r="E10153" s="26" t="str" cm="1">
        <f t="array" ref="E10153">_xlfn.IFS(Orders!W10153=0,"Endirim Yoxdur",SUMIFS(Orders!$V:$V,Orders!$T:$T,Orders!T10153)&gt;10,ROUND(Orders!W10153*1.15,2),SUMIFS(Orders!$V:$V,Orders!$T:$T,Orders!T10153)&lt;=10,"Endirim Yoxdur")</f>
        <v>Endirim Yoxdur</v>
      </c>
    </row>
    <row r="10154" spans="3:5" x14ac:dyDescent="0.25">
      <c r="C10154" s="26" t="str">
        <f>IF(Orders!U10154&gt;500,"Yüksək Satış","Aşağı Satış")</f>
        <v>Aşağı Satış</v>
      </c>
      <c r="D10154" s="26" t="str">
        <f>IF(Orders!U10154&gt;500,IF(Orders!E10154="First Class",IF(Orders!W10154=0,"VIP","Special"),"Formal"),"Normal")</f>
        <v>Normal</v>
      </c>
      <c r="E10154" s="26" t="str" cm="1">
        <f t="array" ref="E10154">_xlfn.IFS(Orders!W10154=0,"Endirim Yoxdur",SUMIFS(Orders!$V:$V,Orders!$T:$T,Orders!T10154)&gt;10,ROUND(Orders!W10154*1.15,2),SUMIFS(Orders!$V:$V,Orders!$T:$T,Orders!T10154)&lt;=10,"Endirim Yoxdur")</f>
        <v>Endirim Yoxdur</v>
      </c>
    </row>
    <row r="10155" spans="3:5" x14ac:dyDescent="0.25">
      <c r="C10155" s="26" t="str">
        <f>IF(Orders!U10155&gt;500,"Yüksək Satış","Aşağı Satış")</f>
        <v>Aşağı Satış</v>
      </c>
      <c r="D10155" s="26" t="str">
        <f>IF(Orders!U10155&gt;500,IF(Orders!E10155="First Class",IF(Orders!W10155=0,"VIP","Special"),"Formal"),"Normal")</f>
        <v>Normal</v>
      </c>
      <c r="E10155" s="26" t="str" cm="1">
        <f t="array" ref="E10155">_xlfn.IFS(Orders!W10155=0,"Endirim Yoxdur",SUMIFS(Orders!$V:$V,Orders!$T:$T,Orders!T10155)&gt;10,ROUND(Orders!W10155*1.15,2),SUMIFS(Orders!$V:$V,Orders!$T:$T,Orders!T10155)&lt;=10,"Endirim Yoxdur")</f>
        <v>Endirim Yoxdur</v>
      </c>
    </row>
    <row r="10156" spans="3:5" x14ac:dyDescent="0.25">
      <c r="C10156" s="26" t="str">
        <f>IF(Orders!U10156&gt;500,"Yüksək Satış","Aşağı Satış")</f>
        <v>Aşağı Satış</v>
      </c>
      <c r="D10156" s="26" t="str">
        <f>IF(Orders!U10156&gt;500,IF(Orders!E10156="First Class",IF(Orders!W10156=0,"VIP","Special"),"Formal"),"Normal")</f>
        <v>Normal</v>
      </c>
      <c r="E10156" s="26" t="str" cm="1">
        <f t="array" ref="E10156">_xlfn.IFS(Orders!W10156=0,"Endirim Yoxdur",SUMIFS(Orders!$V:$V,Orders!$T:$T,Orders!T10156)&gt;10,ROUND(Orders!W10156*1.15,2),SUMIFS(Orders!$V:$V,Orders!$T:$T,Orders!T10156)&lt;=10,"Endirim Yoxdur")</f>
        <v>Endirim Yoxdur</v>
      </c>
    </row>
    <row r="10157" spans="3:5" x14ac:dyDescent="0.25">
      <c r="C10157" s="26" t="str">
        <f>IF(Orders!U10157&gt;500,"Yüksək Satış","Aşağı Satış")</f>
        <v>Aşağı Satış</v>
      </c>
      <c r="D10157" s="26" t="str">
        <f>IF(Orders!U10157&gt;500,IF(Orders!E10157="First Class",IF(Orders!W10157=0,"VIP","Special"),"Formal"),"Normal")</f>
        <v>Normal</v>
      </c>
      <c r="E10157" s="26" t="str" cm="1">
        <f t="array" ref="E10157">_xlfn.IFS(Orders!W10157=0,"Endirim Yoxdur",SUMIFS(Orders!$V:$V,Orders!$T:$T,Orders!T10157)&gt;10,ROUND(Orders!W10157*1.15,2),SUMIFS(Orders!$V:$V,Orders!$T:$T,Orders!T10157)&lt;=10,"Endirim Yoxdur")</f>
        <v>Endirim Yoxdur</v>
      </c>
    </row>
    <row r="10158" spans="3:5" x14ac:dyDescent="0.25">
      <c r="C10158" s="26" t="str">
        <f>IF(Orders!U10158&gt;500,"Yüksək Satış","Aşağı Satış")</f>
        <v>Aşağı Satış</v>
      </c>
      <c r="D10158" s="26" t="str">
        <f>IF(Orders!U10158&gt;500,IF(Orders!E10158="First Class",IF(Orders!W10158=0,"VIP","Special"),"Formal"),"Normal")</f>
        <v>Normal</v>
      </c>
      <c r="E10158" s="26" cm="1">
        <f t="array" ref="E10158">_xlfn.IFS(Orders!W10158=0,"Endirim Yoxdur",SUMIFS(Orders!$V:$V,Orders!$T:$T,Orders!T10158)&gt;10,ROUND(Orders!W10158*1.15,2),SUMIFS(Orders!$V:$V,Orders!$T:$T,Orders!T10158)&lt;=10,"Endirim Yoxdur")</f>
        <v>0.23</v>
      </c>
    </row>
    <row r="10159" spans="3:5" x14ac:dyDescent="0.25">
      <c r="C10159" s="26" t="str">
        <f>IF(Orders!U10159&gt;500,"Yüksək Satış","Aşağı Satış")</f>
        <v>Yüksək Satış</v>
      </c>
      <c r="D10159" s="26" t="str">
        <f>IF(Orders!U10159&gt;500,IF(Orders!E10159="First Class",IF(Orders!W10159=0,"VIP","Special"),"Formal"),"Normal")</f>
        <v>Formal</v>
      </c>
      <c r="E10159" s="26" t="str" cm="1">
        <f t="array" ref="E10159">_xlfn.IFS(Orders!W10159=0,"Endirim Yoxdur",SUMIFS(Orders!$V:$V,Orders!$T:$T,Orders!T10159)&gt;10,ROUND(Orders!W10159*1.15,2),SUMIFS(Orders!$V:$V,Orders!$T:$T,Orders!T10159)&lt;=10,"Endirim Yoxdur")</f>
        <v>Endirim Yoxdur</v>
      </c>
    </row>
    <row r="10160" spans="3:5" x14ac:dyDescent="0.25">
      <c r="C10160" s="26" t="str">
        <f>IF(Orders!U10160&gt;500,"Yüksək Satış","Aşağı Satış")</f>
        <v>Aşağı Satış</v>
      </c>
      <c r="D10160" s="26" t="str">
        <f>IF(Orders!U10160&gt;500,IF(Orders!E10160="First Class",IF(Orders!W10160=0,"VIP","Special"),"Formal"),"Normal")</f>
        <v>Normal</v>
      </c>
      <c r="E10160" s="26" cm="1">
        <f t="array" ref="E10160">_xlfn.IFS(Orders!W10160=0,"Endirim Yoxdur",SUMIFS(Orders!$V:$V,Orders!$T:$T,Orders!T10160)&gt;10,ROUND(Orders!W10160*1.15,2),SUMIFS(Orders!$V:$V,Orders!$T:$T,Orders!T10160)&lt;=10,"Endirim Yoxdur")</f>
        <v>0.23</v>
      </c>
    </row>
    <row r="10161" spans="3:5" x14ac:dyDescent="0.25">
      <c r="C10161" s="26" t="str">
        <f>IF(Orders!U10161&gt;500,"Yüksək Satış","Aşağı Satış")</f>
        <v>Aşağı Satış</v>
      </c>
      <c r="D10161" s="26" t="str">
        <f>IF(Orders!U10161&gt;500,IF(Orders!E10161="First Class",IF(Orders!W10161=0,"VIP","Special"),"Formal"),"Normal")</f>
        <v>Normal</v>
      </c>
      <c r="E10161" s="26" cm="1">
        <f t="array" ref="E10161">_xlfn.IFS(Orders!W10161=0,"Endirim Yoxdur",SUMIFS(Orders!$V:$V,Orders!$T:$T,Orders!T10161)&gt;10,ROUND(Orders!W10161*1.15,2),SUMIFS(Orders!$V:$V,Orders!$T:$T,Orders!T10161)&lt;=10,"Endirim Yoxdur")</f>
        <v>0.46</v>
      </c>
    </row>
    <row r="10162" spans="3:5" x14ac:dyDescent="0.25">
      <c r="C10162" s="26" t="str">
        <f>IF(Orders!U10162&gt;500,"Yüksək Satış","Aşağı Satış")</f>
        <v>Aşağı Satış</v>
      </c>
      <c r="D10162" s="26" t="str">
        <f>IF(Orders!U10162&gt;500,IF(Orders!E10162="First Class",IF(Orders!W10162=0,"VIP","Special"),"Formal"),"Normal")</f>
        <v>Normal</v>
      </c>
      <c r="E10162" s="26" cm="1">
        <f t="array" ref="E10162">_xlfn.IFS(Orders!W10162=0,"Endirim Yoxdur",SUMIFS(Orders!$V:$V,Orders!$T:$T,Orders!T10162)&gt;10,ROUND(Orders!W10162*1.15,2),SUMIFS(Orders!$V:$V,Orders!$T:$T,Orders!T10162)&lt;=10,"Endirim Yoxdur")</f>
        <v>0.37</v>
      </c>
    </row>
    <row r="10163" spans="3:5" x14ac:dyDescent="0.25">
      <c r="C10163" s="26" t="str">
        <f>IF(Orders!U10163&gt;500,"Yüksək Satış","Aşağı Satış")</f>
        <v>Aşağı Satış</v>
      </c>
      <c r="D10163" s="26" t="str">
        <f>IF(Orders!U10163&gt;500,IF(Orders!E10163="First Class",IF(Orders!W10163=0,"VIP","Special"),"Formal"),"Normal")</f>
        <v>Normal</v>
      </c>
      <c r="E10163" s="26" cm="1">
        <f t="array" ref="E10163">_xlfn.IFS(Orders!W10163=0,"Endirim Yoxdur",SUMIFS(Orders!$V:$V,Orders!$T:$T,Orders!T10163)&gt;10,ROUND(Orders!W10163*1.15,2),SUMIFS(Orders!$V:$V,Orders!$T:$T,Orders!T10163)&lt;=10,"Endirim Yoxdur")</f>
        <v>0.23</v>
      </c>
    </row>
    <row r="10164" spans="3:5" x14ac:dyDescent="0.25">
      <c r="C10164" s="26" t="str">
        <f>IF(Orders!U10164&gt;500,"Yüksək Satış","Aşağı Satış")</f>
        <v>Aşağı Satış</v>
      </c>
      <c r="D10164" s="26" t="str">
        <f>IF(Orders!U10164&gt;500,IF(Orders!E10164="First Class",IF(Orders!W10164=0,"VIP","Special"),"Formal"),"Normal")</f>
        <v>Normal</v>
      </c>
      <c r="E10164" s="26" cm="1">
        <f t="array" ref="E10164">_xlfn.IFS(Orders!W10164=0,"Endirim Yoxdur",SUMIFS(Orders!$V:$V,Orders!$T:$T,Orders!T10164)&gt;10,ROUND(Orders!W10164*1.15,2),SUMIFS(Orders!$V:$V,Orders!$T:$T,Orders!T10164)&lt;=10,"Endirim Yoxdur")</f>
        <v>0.35</v>
      </c>
    </row>
    <row r="10165" spans="3:5" x14ac:dyDescent="0.25">
      <c r="C10165" s="26" t="str">
        <f>IF(Orders!U10165&gt;500,"Yüksək Satış","Aşağı Satış")</f>
        <v>Aşağı Satış</v>
      </c>
      <c r="D10165" s="26" t="str">
        <f>IF(Orders!U10165&gt;500,IF(Orders!E10165="First Class",IF(Orders!W10165=0,"VIP","Special"),"Formal"),"Normal")</f>
        <v>Normal</v>
      </c>
      <c r="E10165" s="26" t="str" cm="1">
        <f t="array" ref="E10165">_xlfn.IFS(Orders!W10165=0,"Endirim Yoxdur",SUMIFS(Orders!$V:$V,Orders!$T:$T,Orders!T10165)&gt;10,ROUND(Orders!W10165*1.15,2),SUMIFS(Orders!$V:$V,Orders!$T:$T,Orders!T10165)&lt;=10,"Endirim Yoxdur")</f>
        <v>Endirim Yoxdur</v>
      </c>
    </row>
    <row r="10166" spans="3:5" x14ac:dyDescent="0.25">
      <c r="C10166" s="26" t="str">
        <f>IF(Orders!U10166&gt;500,"Yüksək Satış","Aşağı Satış")</f>
        <v>Aşağı Satış</v>
      </c>
      <c r="D10166" s="26" t="str">
        <f>IF(Orders!U10166&gt;500,IF(Orders!E10166="First Class",IF(Orders!W10166=0,"VIP","Special"),"Formal"),"Normal")</f>
        <v>Normal</v>
      </c>
      <c r="E10166" s="26" cm="1">
        <f t="array" ref="E10166">_xlfn.IFS(Orders!W10166=0,"Endirim Yoxdur",SUMIFS(Orders!$V:$V,Orders!$T:$T,Orders!T10166)&gt;10,ROUND(Orders!W10166*1.15,2),SUMIFS(Orders!$V:$V,Orders!$T:$T,Orders!T10166)&lt;=10,"Endirim Yoxdur")</f>
        <v>0.69</v>
      </c>
    </row>
    <row r="10167" spans="3:5" x14ac:dyDescent="0.25">
      <c r="C10167" s="26" t="str">
        <f>IF(Orders!U10167&gt;500,"Yüksək Satış","Aşağı Satış")</f>
        <v>Aşağı Satış</v>
      </c>
      <c r="D10167" s="26" t="str">
        <f>IF(Orders!U10167&gt;500,IF(Orders!E10167="First Class",IF(Orders!W10167=0,"VIP","Special"),"Formal"),"Normal")</f>
        <v>Normal</v>
      </c>
      <c r="E10167" s="26" cm="1">
        <f t="array" ref="E10167">_xlfn.IFS(Orders!W10167=0,"Endirim Yoxdur",SUMIFS(Orders!$V:$V,Orders!$T:$T,Orders!T10167)&gt;10,ROUND(Orders!W10167*1.15,2),SUMIFS(Orders!$V:$V,Orders!$T:$T,Orders!T10167)&lt;=10,"Endirim Yoxdur")</f>
        <v>0.69</v>
      </c>
    </row>
    <row r="10168" spans="3:5" x14ac:dyDescent="0.25">
      <c r="C10168" s="26" t="str">
        <f>IF(Orders!U10168&gt;500,"Yüksək Satış","Aşağı Satış")</f>
        <v>Aşağı Satış</v>
      </c>
      <c r="D10168" s="26" t="str">
        <f>IF(Orders!U10168&gt;500,IF(Orders!E10168="First Class",IF(Orders!W10168=0,"VIP","Special"),"Formal"),"Normal")</f>
        <v>Normal</v>
      </c>
      <c r="E10168" s="26" cm="1">
        <f t="array" ref="E10168">_xlfn.IFS(Orders!W10168=0,"Endirim Yoxdur",SUMIFS(Orders!$V:$V,Orders!$T:$T,Orders!T10168)&gt;10,ROUND(Orders!W10168*1.15,2),SUMIFS(Orders!$V:$V,Orders!$T:$T,Orders!T10168)&lt;=10,"Endirim Yoxdur")</f>
        <v>0.23</v>
      </c>
    </row>
    <row r="10169" spans="3:5" x14ac:dyDescent="0.25">
      <c r="C10169" s="26" t="str">
        <f>IF(Orders!U10169&gt;500,"Yüksək Satış","Aşağı Satış")</f>
        <v>Aşağı Satış</v>
      </c>
      <c r="D10169" s="26" t="str">
        <f>IF(Orders!U10169&gt;500,IF(Orders!E10169="First Class",IF(Orders!W10169=0,"VIP","Special"),"Formal"),"Normal")</f>
        <v>Normal</v>
      </c>
      <c r="E10169" s="26" t="str" cm="1">
        <f t="array" ref="E10169">_xlfn.IFS(Orders!W10169=0,"Endirim Yoxdur",SUMIFS(Orders!$V:$V,Orders!$T:$T,Orders!T10169)&gt;10,ROUND(Orders!W10169*1.15,2),SUMIFS(Orders!$V:$V,Orders!$T:$T,Orders!T10169)&lt;=10,"Endirim Yoxdur")</f>
        <v>Endirim Yoxdur</v>
      </c>
    </row>
    <row r="10170" spans="3:5" x14ac:dyDescent="0.25">
      <c r="C10170" s="26" t="str">
        <f>IF(Orders!U10170&gt;500,"Yüksək Satış","Aşağı Satış")</f>
        <v>Aşağı Satış</v>
      </c>
      <c r="D10170" s="26" t="str">
        <f>IF(Orders!U10170&gt;500,IF(Orders!E10170="First Class",IF(Orders!W10170=0,"VIP","Special"),"Formal"),"Normal")</f>
        <v>Normal</v>
      </c>
      <c r="E10170" s="26" cm="1">
        <f t="array" ref="E10170">_xlfn.IFS(Orders!W10170=0,"Endirim Yoxdur",SUMIFS(Orders!$V:$V,Orders!$T:$T,Orders!T10170)&gt;10,ROUND(Orders!W10170*1.15,2),SUMIFS(Orders!$V:$V,Orders!$T:$T,Orders!T10170)&lt;=10,"Endirim Yoxdur")</f>
        <v>0.23</v>
      </c>
    </row>
    <row r="10171" spans="3:5" x14ac:dyDescent="0.25">
      <c r="C10171" s="26" t="str">
        <f>IF(Orders!U10171&gt;500,"Yüksək Satış","Aşağı Satış")</f>
        <v>Aşağı Satış</v>
      </c>
      <c r="D10171" s="26" t="str">
        <f>IF(Orders!U10171&gt;500,IF(Orders!E10171="First Class",IF(Orders!W10171=0,"VIP","Special"),"Formal"),"Normal")</f>
        <v>Normal</v>
      </c>
      <c r="E10171" s="26" cm="1">
        <f t="array" ref="E10171">_xlfn.IFS(Orders!W10171=0,"Endirim Yoxdur",SUMIFS(Orders!$V:$V,Orders!$T:$T,Orders!T10171)&gt;10,ROUND(Orders!W10171*1.15,2),SUMIFS(Orders!$V:$V,Orders!$T:$T,Orders!T10171)&lt;=10,"Endirim Yoxdur")</f>
        <v>0.81</v>
      </c>
    </row>
    <row r="10172" spans="3:5" x14ac:dyDescent="0.25">
      <c r="C10172" s="26" t="str">
        <f>IF(Orders!U10172&gt;500,"Yüksək Satış","Aşağı Satış")</f>
        <v>Aşağı Satış</v>
      </c>
      <c r="D10172" s="26" t="str">
        <f>IF(Orders!U10172&gt;500,IF(Orders!E10172="First Class",IF(Orders!W10172=0,"VIP","Special"),"Formal"),"Normal")</f>
        <v>Normal</v>
      </c>
      <c r="E10172" s="26" cm="1">
        <f t="array" ref="E10172">_xlfn.IFS(Orders!W10172=0,"Endirim Yoxdur",SUMIFS(Orders!$V:$V,Orders!$T:$T,Orders!T10172)&gt;10,ROUND(Orders!W10172*1.15,2),SUMIFS(Orders!$V:$V,Orders!$T:$T,Orders!T10172)&lt;=10,"Endirim Yoxdur")</f>
        <v>0.92</v>
      </c>
    </row>
    <row r="10173" spans="3:5" x14ac:dyDescent="0.25">
      <c r="C10173" s="26" t="str">
        <f>IF(Orders!U10173&gt;500,"Yüksək Satış","Aşağı Satış")</f>
        <v>Aşağı Satış</v>
      </c>
      <c r="D10173" s="26" t="str">
        <f>IF(Orders!U10173&gt;500,IF(Orders!E10173="First Class",IF(Orders!W10173=0,"VIP","Special"),"Formal"),"Normal")</f>
        <v>Normal</v>
      </c>
      <c r="E10173" s="26" t="str" cm="1">
        <f t="array" ref="E10173">_xlfn.IFS(Orders!W10173=0,"Endirim Yoxdur",SUMIFS(Orders!$V:$V,Orders!$T:$T,Orders!T10173)&gt;10,ROUND(Orders!W10173*1.15,2),SUMIFS(Orders!$V:$V,Orders!$T:$T,Orders!T10173)&lt;=10,"Endirim Yoxdur")</f>
        <v>Endirim Yoxdur</v>
      </c>
    </row>
    <row r="10174" spans="3:5" x14ac:dyDescent="0.25">
      <c r="C10174" s="26" t="str">
        <f>IF(Orders!U10174&gt;500,"Yüksək Satış","Aşağı Satış")</f>
        <v>Aşağı Satış</v>
      </c>
      <c r="D10174" s="26" t="str">
        <f>IF(Orders!U10174&gt;500,IF(Orders!E10174="First Class",IF(Orders!W10174=0,"VIP","Special"),"Formal"),"Normal")</f>
        <v>Normal</v>
      </c>
      <c r="E10174" s="26" t="str" cm="1">
        <f t="array" ref="E10174">_xlfn.IFS(Orders!W10174=0,"Endirim Yoxdur",SUMIFS(Orders!$V:$V,Orders!$T:$T,Orders!T10174)&gt;10,ROUND(Orders!W10174*1.15,2),SUMIFS(Orders!$V:$V,Orders!$T:$T,Orders!T10174)&lt;=10,"Endirim Yoxdur")</f>
        <v>Endirim Yoxdur</v>
      </c>
    </row>
    <row r="10175" spans="3:5" x14ac:dyDescent="0.25">
      <c r="C10175" s="26" t="str">
        <f>IF(Orders!U10175&gt;500,"Yüksək Satış","Aşağı Satış")</f>
        <v>Aşağı Satış</v>
      </c>
      <c r="D10175" s="26" t="str">
        <f>IF(Orders!U10175&gt;500,IF(Orders!E10175="First Class",IF(Orders!W10175=0,"VIP","Special"),"Formal"),"Normal")</f>
        <v>Normal</v>
      </c>
      <c r="E10175" s="26" t="str" cm="1">
        <f t="array" ref="E10175">_xlfn.IFS(Orders!W10175=0,"Endirim Yoxdur",SUMIFS(Orders!$V:$V,Orders!$T:$T,Orders!T10175)&gt;10,ROUND(Orders!W10175*1.15,2),SUMIFS(Orders!$V:$V,Orders!$T:$T,Orders!T10175)&lt;=10,"Endirim Yoxdur")</f>
        <v>Endirim Yoxdur</v>
      </c>
    </row>
    <row r="10176" spans="3:5" x14ac:dyDescent="0.25">
      <c r="C10176" s="26" t="str">
        <f>IF(Orders!U10176&gt;500,"Yüksək Satış","Aşağı Satış")</f>
        <v>Aşağı Satış</v>
      </c>
      <c r="D10176" s="26" t="str">
        <f>IF(Orders!U10176&gt;500,IF(Orders!E10176="First Class",IF(Orders!W10176=0,"VIP","Special"),"Formal"),"Normal")</f>
        <v>Normal</v>
      </c>
      <c r="E10176" s="26" t="str" cm="1">
        <f t="array" ref="E10176">_xlfn.IFS(Orders!W10176=0,"Endirim Yoxdur",SUMIFS(Orders!$V:$V,Orders!$T:$T,Orders!T10176)&gt;10,ROUND(Orders!W10176*1.15,2),SUMIFS(Orders!$V:$V,Orders!$T:$T,Orders!T10176)&lt;=10,"Endirim Yoxdur")</f>
        <v>Endirim Yoxdur</v>
      </c>
    </row>
    <row r="10177" spans="3:5" x14ac:dyDescent="0.25">
      <c r="C10177" s="26" t="str">
        <f>IF(Orders!U10177&gt;500,"Yüksək Satış","Aşağı Satış")</f>
        <v>Aşağı Satış</v>
      </c>
      <c r="D10177" s="26" t="str">
        <f>IF(Orders!U10177&gt;500,IF(Orders!E10177="First Class",IF(Orders!W10177=0,"VIP","Special"),"Formal"),"Normal")</f>
        <v>Normal</v>
      </c>
      <c r="E10177" s="26" cm="1">
        <f t="array" ref="E10177">_xlfn.IFS(Orders!W10177=0,"Endirim Yoxdur",SUMIFS(Orders!$V:$V,Orders!$T:$T,Orders!T10177)&gt;10,ROUND(Orders!W10177*1.15,2),SUMIFS(Orders!$V:$V,Orders!$T:$T,Orders!T10177)&lt;=10,"Endirim Yoxdur")</f>
        <v>0.23</v>
      </c>
    </row>
    <row r="10178" spans="3:5" x14ac:dyDescent="0.25">
      <c r="C10178" s="26" t="str">
        <f>IF(Orders!U10178&gt;500,"Yüksək Satış","Aşağı Satış")</f>
        <v>Aşağı Satış</v>
      </c>
      <c r="D10178" s="26" t="str">
        <f>IF(Orders!U10178&gt;500,IF(Orders!E10178="First Class",IF(Orders!W10178=0,"VIP","Special"),"Formal"),"Normal")</f>
        <v>Normal</v>
      </c>
      <c r="E10178" s="26" t="str" cm="1">
        <f t="array" ref="E10178">_xlfn.IFS(Orders!W10178=0,"Endirim Yoxdur",SUMIFS(Orders!$V:$V,Orders!$T:$T,Orders!T10178)&gt;10,ROUND(Orders!W10178*1.15,2),SUMIFS(Orders!$V:$V,Orders!$T:$T,Orders!T10178)&lt;=10,"Endirim Yoxdur")</f>
        <v>Endirim Yoxdur</v>
      </c>
    </row>
    <row r="10179" spans="3:5" x14ac:dyDescent="0.25">
      <c r="C10179" s="26" t="str">
        <f>IF(Orders!U10179&gt;500,"Yüksək Satış","Aşağı Satış")</f>
        <v>Yüksək Satış</v>
      </c>
      <c r="D10179" s="26" t="str">
        <f>IF(Orders!U10179&gt;500,IF(Orders!E10179="First Class",IF(Orders!W10179=0,"VIP","Special"),"Formal"),"Normal")</f>
        <v>Formal</v>
      </c>
      <c r="E10179" s="26" t="str" cm="1">
        <f t="array" ref="E10179">_xlfn.IFS(Orders!W10179=0,"Endirim Yoxdur",SUMIFS(Orders!$V:$V,Orders!$T:$T,Orders!T10179)&gt;10,ROUND(Orders!W10179*1.15,2),SUMIFS(Orders!$V:$V,Orders!$T:$T,Orders!T10179)&lt;=10,"Endirim Yoxdur")</f>
        <v>Endirim Yoxdur</v>
      </c>
    </row>
    <row r="10180" spans="3:5" x14ac:dyDescent="0.25">
      <c r="C10180" s="26" t="str">
        <f>IF(Orders!U10180&gt;500,"Yüksək Satış","Aşağı Satış")</f>
        <v>Aşağı Satış</v>
      </c>
      <c r="D10180" s="26" t="str">
        <f>IF(Orders!U10180&gt;500,IF(Orders!E10180="First Class",IF(Orders!W10180=0,"VIP","Special"),"Formal"),"Normal")</f>
        <v>Normal</v>
      </c>
      <c r="E10180" s="26" t="str" cm="1">
        <f t="array" ref="E10180">_xlfn.IFS(Orders!W10180=0,"Endirim Yoxdur",SUMIFS(Orders!$V:$V,Orders!$T:$T,Orders!T10180)&gt;10,ROUND(Orders!W10180*1.15,2),SUMIFS(Orders!$V:$V,Orders!$T:$T,Orders!T10180)&lt;=10,"Endirim Yoxdur")</f>
        <v>Endirim Yoxdur</v>
      </c>
    </row>
    <row r="10181" spans="3:5" x14ac:dyDescent="0.25">
      <c r="C10181" s="26" t="str">
        <f>IF(Orders!U10181&gt;500,"Yüksək Satış","Aşağı Satış")</f>
        <v>Aşağı Satış</v>
      </c>
      <c r="D10181" s="26" t="str">
        <f>IF(Orders!U10181&gt;500,IF(Orders!E10181="First Class",IF(Orders!W10181=0,"VIP","Special"),"Formal"),"Normal")</f>
        <v>Normal</v>
      </c>
      <c r="E10181" s="26" t="str" cm="1">
        <f t="array" ref="E10181">_xlfn.IFS(Orders!W10181=0,"Endirim Yoxdur",SUMIFS(Orders!$V:$V,Orders!$T:$T,Orders!T10181)&gt;10,ROUND(Orders!W10181*1.15,2),SUMIFS(Orders!$V:$V,Orders!$T:$T,Orders!T10181)&lt;=10,"Endirim Yoxdur")</f>
        <v>Endirim Yoxdur</v>
      </c>
    </row>
    <row r="10182" spans="3:5" x14ac:dyDescent="0.25">
      <c r="C10182" s="26" t="str">
        <f>IF(Orders!U10182&gt;500,"Yüksək Satış","Aşağı Satış")</f>
        <v>Yüksək Satış</v>
      </c>
      <c r="D10182" s="26" t="str">
        <f>IF(Orders!U10182&gt;500,IF(Orders!E10182="First Class",IF(Orders!W10182=0,"VIP","Special"),"Formal"),"Normal")</f>
        <v>Formal</v>
      </c>
      <c r="E10182" s="26" t="str" cm="1">
        <f t="array" ref="E10182">_xlfn.IFS(Orders!W10182=0,"Endirim Yoxdur",SUMIFS(Orders!$V:$V,Orders!$T:$T,Orders!T10182)&gt;10,ROUND(Orders!W10182*1.15,2),SUMIFS(Orders!$V:$V,Orders!$T:$T,Orders!T10182)&lt;=10,"Endirim Yoxdur")</f>
        <v>Endirim Yoxdur</v>
      </c>
    </row>
    <row r="10183" spans="3:5" x14ac:dyDescent="0.25">
      <c r="C10183" s="26" t="str">
        <f>IF(Orders!U10183&gt;500,"Yüksək Satış","Aşağı Satış")</f>
        <v>Aşağı Satış</v>
      </c>
      <c r="D10183" s="26" t="str">
        <f>IF(Orders!U10183&gt;500,IF(Orders!E10183="First Class",IF(Orders!W10183=0,"VIP","Special"),"Formal"),"Normal")</f>
        <v>Normal</v>
      </c>
      <c r="E10183" s="26" cm="1">
        <f t="array" ref="E10183">_xlfn.IFS(Orders!W10183=0,"Endirim Yoxdur",SUMIFS(Orders!$V:$V,Orders!$T:$T,Orders!T10183)&gt;10,ROUND(Orders!W10183*1.15,2),SUMIFS(Orders!$V:$V,Orders!$T:$T,Orders!T10183)&lt;=10,"Endirim Yoxdur")</f>
        <v>0.23</v>
      </c>
    </row>
    <row r="10184" spans="3:5" x14ac:dyDescent="0.25">
      <c r="C10184" s="26" t="str">
        <f>IF(Orders!U10184&gt;500,"Yüksək Satış","Aşağı Satış")</f>
        <v>Aşağı Satış</v>
      </c>
      <c r="D10184" s="26" t="str">
        <f>IF(Orders!U10184&gt;500,IF(Orders!E10184="First Class",IF(Orders!W10184=0,"VIP","Special"),"Formal"),"Normal")</f>
        <v>Normal</v>
      </c>
      <c r="E10184" s="26" t="str" cm="1">
        <f t="array" ref="E10184">_xlfn.IFS(Orders!W10184=0,"Endirim Yoxdur",SUMIFS(Orders!$V:$V,Orders!$T:$T,Orders!T10184)&gt;10,ROUND(Orders!W10184*1.15,2),SUMIFS(Orders!$V:$V,Orders!$T:$T,Orders!T10184)&lt;=10,"Endirim Yoxdur")</f>
        <v>Endirim Yoxdur</v>
      </c>
    </row>
    <row r="10185" spans="3:5" x14ac:dyDescent="0.25">
      <c r="C10185" s="26" t="str">
        <f>IF(Orders!U10185&gt;500,"Yüksək Satış","Aşağı Satış")</f>
        <v>Aşağı Satış</v>
      </c>
      <c r="D10185" s="26" t="str">
        <f>IF(Orders!U10185&gt;500,IF(Orders!E10185="First Class",IF(Orders!W10185=0,"VIP","Special"),"Formal"),"Normal")</f>
        <v>Normal</v>
      </c>
      <c r="E10185" s="26" t="str" cm="1">
        <f t="array" ref="E10185">_xlfn.IFS(Orders!W10185=0,"Endirim Yoxdur",SUMIFS(Orders!$V:$V,Orders!$T:$T,Orders!T10185)&gt;10,ROUND(Orders!W10185*1.15,2),SUMIFS(Orders!$V:$V,Orders!$T:$T,Orders!T10185)&lt;=10,"Endirim Yoxdur")</f>
        <v>Endirim Yoxdur</v>
      </c>
    </row>
    <row r="10186" spans="3:5" x14ac:dyDescent="0.25">
      <c r="C10186" s="26" t="str">
        <f>IF(Orders!U10186&gt;500,"Yüksək Satış","Aşağı Satış")</f>
        <v>Aşağı Satış</v>
      </c>
      <c r="D10186" s="26" t="str">
        <f>IF(Orders!U10186&gt;500,IF(Orders!E10186="First Class",IF(Orders!W10186=0,"VIP","Special"),"Formal"),"Normal")</f>
        <v>Normal</v>
      </c>
      <c r="E10186" s="26" t="str" cm="1">
        <f t="array" ref="E10186">_xlfn.IFS(Orders!W10186=0,"Endirim Yoxdur",SUMIFS(Orders!$V:$V,Orders!$T:$T,Orders!T10186)&gt;10,ROUND(Orders!W10186*1.15,2),SUMIFS(Orders!$V:$V,Orders!$T:$T,Orders!T10186)&lt;=10,"Endirim Yoxdur")</f>
        <v>Endirim Yoxdur</v>
      </c>
    </row>
    <row r="10187" spans="3:5" x14ac:dyDescent="0.25">
      <c r="C10187" s="26" t="str">
        <f>IF(Orders!U10187&gt;500,"Yüksək Satış","Aşağı Satış")</f>
        <v>Aşağı Satış</v>
      </c>
      <c r="D10187" s="26" t="str">
        <f>IF(Orders!U10187&gt;500,IF(Orders!E10187="First Class",IF(Orders!W10187=0,"VIP","Special"),"Formal"),"Normal")</f>
        <v>Normal</v>
      </c>
      <c r="E10187" s="26" t="str" cm="1">
        <f t="array" ref="E10187">_xlfn.IFS(Orders!W10187=0,"Endirim Yoxdur",SUMIFS(Orders!$V:$V,Orders!$T:$T,Orders!T10187)&gt;10,ROUND(Orders!W10187*1.15,2),SUMIFS(Orders!$V:$V,Orders!$T:$T,Orders!T10187)&lt;=10,"Endirim Yoxdur")</f>
        <v>Endirim Yoxdur</v>
      </c>
    </row>
    <row r="10188" spans="3:5" x14ac:dyDescent="0.25">
      <c r="C10188" s="26" t="str">
        <f>IF(Orders!U10188&gt;500,"Yüksək Satış","Aşağı Satış")</f>
        <v>Aşağı Satış</v>
      </c>
      <c r="D10188" s="26" t="str">
        <f>IF(Orders!U10188&gt;500,IF(Orders!E10188="First Class",IF(Orders!W10188=0,"VIP","Special"),"Formal"),"Normal")</f>
        <v>Normal</v>
      </c>
      <c r="E10188" s="26" t="str" cm="1">
        <f t="array" ref="E10188">_xlfn.IFS(Orders!W10188=0,"Endirim Yoxdur",SUMIFS(Orders!$V:$V,Orders!$T:$T,Orders!T10188)&gt;10,ROUND(Orders!W10188*1.15,2),SUMIFS(Orders!$V:$V,Orders!$T:$T,Orders!T10188)&lt;=10,"Endirim Yoxdur")</f>
        <v>Endirim Yoxdur</v>
      </c>
    </row>
    <row r="10189" spans="3:5" x14ac:dyDescent="0.25">
      <c r="C10189" s="26" t="str">
        <f>IF(Orders!U10189&gt;500,"Yüksək Satış","Aşağı Satış")</f>
        <v>Aşağı Satış</v>
      </c>
      <c r="D10189" s="26" t="str">
        <f>IF(Orders!U10189&gt;500,IF(Orders!E10189="First Class",IF(Orders!W10189=0,"VIP","Special"),"Formal"),"Normal")</f>
        <v>Normal</v>
      </c>
      <c r="E10189" s="26" t="str" cm="1">
        <f t="array" ref="E10189">_xlfn.IFS(Orders!W10189=0,"Endirim Yoxdur",SUMIFS(Orders!$V:$V,Orders!$T:$T,Orders!T10189)&gt;10,ROUND(Orders!W10189*1.15,2),SUMIFS(Orders!$V:$V,Orders!$T:$T,Orders!T10189)&lt;=10,"Endirim Yoxdur")</f>
        <v>Endirim Yoxdur</v>
      </c>
    </row>
    <row r="10190" spans="3:5" x14ac:dyDescent="0.25">
      <c r="C10190" s="26" t="str">
        <f>IF(Orders!U10190&gt;500,"Yüksək Satış","Aşağı Satış")</f>
        <v>Aşağı Satış</v>
      </c>
      <c r="D10190" s="26" t="str">
        <f>IF(Orders!U10190&gt;500,IF(Orders!E10190="First Class",IF(Orders!W10190=0,"VIP","Special"),"Formal"),"Normal")</f>
        <v>Normal</v>
      </c>
      <c r="E10190" s="26" t="str" cm="1">
        <f t="array" ref="E10190">_xlfn.IFS(Orders!W10190=0,"Endirim Yoxdur",SUMIFS(Orders!$V:$V,Orders!$T:$T,Orders!T10190)&gt;10,ROUND(Orders!W10190*1.15,2),SUMIFS(Orders!$V:$V,Orders!$T:$T,Orders!T10190)&lt;=10,"Endirim Yoxdur")</f>
        <v>Endirim Yoxdur</v>
      </c>
    </row>
    <row r="10191" spans="3:5" x14ac:dyDescent="0.25">
      <c r="C10191" s="26" t="str">
        <f>IF(Orders!U10191&gt;500,"Yüksək Satış","Aşağı Satış")</f>
        <v>Aşağı Satış</v>
      </c>
      <c r="D10191" s="26" t="str">
        <f>IF(Orders!U10191&gt;500,IF(Orders!E10191="First Class",IF(Orders!W10191=0,"VIP","Special"),"Formal"),"Normal")</f>
        <v>Normal</v>
      </c>
      <c r="E10191" s="26" t="str" cm="1">
        <f t="array" ref="E10191">_xlfn.IFS(Orders!W10191=0,"Endirim Yoxdur",SUMIFS(Orders!$V:$V,Orders!$T:$T,Orders!T10191)&gt;10,ROUND(Orders!W10191*1.15,2),SUMIFS(Orders!$V:$V,Orders!$T:$T,Orders!T10191)&lt;=10,"Endirim Yoxdur")</f>
        <v>Endirim Yoxdur</v>
      </c>
    </row>
    <row r="10192" spans="3:5" x14ac:dyDescent="0.25">
      <c r="C10192" s="26" t="str">
        <f>IF(Orders!U10192&gt;500,"Yüksək Satış","Aşağı Satış")</f>
        <v>Aşağı Satış</v>
      </c>
      <c r="D10192" s="26" t="str">
        <f>IF(Orders!U10192&gt;500,IF(Orders!E10192="First Class",IF(Orders!W10192=0,"VIP","Special"),"Formal"),"Normal")</f>
        <v>Normal</v>
      </c>
      <c r="E10192" s="26" cm="1">
        <f t="array" ref="E10192">_xlfn.IFS(Orders!W10192=0,"Endirim Yoxdur",SUMIFS(Orders!$V:$V,Orders!$T:$T,Orders!T10192)&gt;10,ROUND(Orders!W10192*1.15,2),SUMIFS(Orders!$V:$V,Orders!$T:$T,Orders!T10192)&lt;=10,"Endirim Yoxdur")</f>
        <v>0.23</v>
      </c>
    </row>
    <row r="10193" spans="3:5" x14ac:dyDescent="0.25">
      <c r="C10193" s="26" t="str">
        <f>IF(Orders!U10193&gt;500,"Yüksək Satış","Aşağı Satış")</f>
        <v>Aşağı Satış</v>
      </c>
      <c r="D10193" s="26" t="str">
        <f>IF(Orders!U10193&gt;500,IF(Orders!E10193="First Class",IF(Orders!W10193=0,"VIP","Special"),"Formal"),"Normal")</f>
        <v>Normal</v>
      </c>
      <c r="E10193" s="26" t="str" cm="1">
        <f t="array" ref="E10193">_xlfn.IFS(Orders!W10193=0,"Endirim Yoxdur",SUMIFS(Orders!$V:$V,Orders!$T:$T,Orders!T10193)&gt;10,ROUND(Orders!W10193*1.15,2),SUMIFS(Orders!$V:$V,Orders!$T:$T,Orders!T10193)&lt;=10,"Endirim Yoxdur")</f>
        <v>Endirim Yoxdur</v>
      </c>
    </row>
    <row r="10194" spans="3:5" x14ac:dyDescent="0.25">
      <c r="C10194" s="26" t="str">
        <f>IF(Orders!U10194&gt;500,"Yüksək Satış","Aşağı Satış")</f>
        <v>Aşağı Satış</v>
      </c>
      <c r="D10194" s="26" t="str">
        <f>IF(Orders!U10194&gt;500,IF(Orders!E10194="First Class",IF(Orders!W10194=0,"VIP","Special"),"Formal"),"Normal")</f>
        <v>Normal</v>
      </c>
      <c r="E10194" s="26" t="str" cm="1">
        <f t="array" ref="E10194">_xlfn.IFS(Orders!W10194=0,"Endirim Yoxdur",SUMIFS(Orders!$V:$V,Orders!$T:$T,Orders!T10194)&gt;10,ROUND(Orders!W10194*1.15,2),SUMIFS(Orders!$V:$V,Orders!$T:$T,Orders!T10194)&lt;=10,"Endirim Yoxdur")</f>
        <v>Endirim Yoxdur</v>
      </c>
    </row>
    <row r="10195" spans="3:5" x14ac:dyDescent="0.25">
      <c r="C10195" s="26" t="str">
        <f>IF(Orders!U10195&gt;500,"Yüksək Satış","Aşağı Satış")</f>
        <v>Aşağı Satış</v>
      </c>
      <c r="D10195" s="26" t="str">
        <f>IF(Orders!U10195&gt;500,IF(Orders!E10195="First Class",IF(Orders!W10195=0,"VIP","Special"),"Formal"),"Normal")</f>
        <v>Normal</v>
      </c>
      <c r="E10195" s="26" t="str" cm="1">
        <f t="array" ref="E10195">_xlfn.IFS(Orders!W10195=0,"Endirim Yoxdur",SUMIFS(Orders!$V:$V,Orders!$T:$T,Orders!T10195)&gt;10,ROUND(Orders!W10195*1.15,2),SUMIFS(Orders!$V:$V,Orders!$T:$T,Orders!T10195)&lt;=10,"Endirim Yoxdur")</f>
        <v>Endirim Yoxdur</v>
      </c>
    </row>
    <row r="10196" spans="3:5" x14ac:dyDescent="0.25">
      <c r="C10196" s="26" t="str">
        <f>IF(Orders!U10196&gt;500,"Yüksək Satış","Aşağı Satış")</f>
        <v>Aşağı Satış</v>
      </c>
      <c r="D10196" s="26" t="str">
        <f>IF(Orders!U10196&gt;500,IF(Orders!E10196="First Class",IF(Orders!W10196=0,"VIP","Special"),"Formal"),"Normal")</f>
        <v>Normal</v>
      </c>
      <c r="E10196" s="26" cm="1">
        <f t="array" ref="E10196">_xlfn.IFS(Orders!W10196=0,"Endirim Yoxdur",SUMIFS(Orders!$V:$V,Orders!$T:$T,Orders!T10196)&gt;10,ROUND(Orders!W10196*1.15,2),SUMIFS(Orders!$V:$V,Orders!$T:$T,Orders!T10196)&lt;=10,"Endirim Yoxdur")</f>
        <v>0.23</v>
      </c>
    </row>
    <row r="10197" spans="3:5" x14ac:dyDescent="0.25">
      <c r="C10197" s="26" t="str">
        <f>IF(Orders!U10197&gt;500,"Yüksək Satış","Aşağı Satış")</f>
        <v>Aşağı Satış</v>
      </c>
      <c r="D10197" s="26" t="str">
        <f>IF(Orders!U10197&gt;500,IF(Orders!E10197="First Class",IF(Orders!W10197=0,"VIP","Special"),"Formal"),"Normal")</f>
        <v>Normal</v>
      </c>
      <c r="E10197" s="26" t="str" cm="1">
        <f t="array" ref="E10197">_xlfn.IFS(Orders!W10197=0,"Endirim Yoxdur",SUMIFS(Orders!$V:$V,Orders!$T:$T,Orders!T10197)&gt;10,ROUND(Orders!W10197*1.15,2),SUMIFS(Orders!$V:$V,Orders!$T:$T,Orders!T10197)&lt;=10,"Endirim Yoxdur")</f>
        <v>Endirim Yoxdur</v>
      </c>
    </row>
    <row r="10198" spans="3:5" x14ac:dyDescent="0.25">
      <c r="C10198" s="26" t="str">
        <f>IF(Orders!U10198&gt;500,"Yüksək Satış","Aşağı Satış")</f>
        <v>Aşağı Satış</v>
      </c>
      <c r="D10198" s="26" t="str">
        <f>IF(Orders!U10198&gt;500,IF(Orders!E10198="First Class",IF(Orders!W10198=0,"VIP","Special"),"Formal"),"Normal")</f>
        <v>Normal</v>
      </c>
      <c r="E10198" s="26" cm="1">
        <f t="array" ref="E10198">_xlfn.IFS(Orders!W10198=0,"Endirim Yoxdur",SUMIFS(Orders!$V:$V,Orders!$T:$T,Orders!T10198)&gt;10,ROUND(Orders!W10198*1.15,2),SUMIFS(Orders!$V:$V,Orders!$T:$T,Orders!T10198)&lt;=10,"Endirim Yoxdur")</f>
        <v>0.23</v>
      </c>
    </row>
    <row r="10199" spans="3:5" x14ac:dyDescent="0.25">
      <c r="C10199" s="26" t="str">
        <f>IF(Orders!U10199&gt;500,"Yüksək Satış","Aşağı Satış")</f>
        <v>Aşağı Satış</v>
      </c>
      <c r="D10199" s="26" t="str">
        <f>IF(Orders!U10199&gt;500,IF(Orders!E10199="First Class",IF(Orders!W10199=0,"VIP","Special"),"Formal"),"Normal")</f>
        <v>Normal</v>
      </c>
      <c r="E10199" s="26" cm="1">
        <f t="array" ref="E10199">_xlfn.IFS(Orders!W10199=0,"Endirim Yoxdur",SUMIFS(Orders!$V:$V,Orders!$T:$T,Orders!T10199)&gt;10,ROUND(Orders!W10199*1.15,2),SUMIFS(Orders!$V:$V,Orders!$T:$T,Orders!T10199)&lt;=10,"Endirim Yoxdur")</f>
        <v>0.23</v>
      </c>
    </row>
    <row r="10200" spans="3:5" x14ac:dyDescent="0.25">
      <c r="C10200" s="26" t="str">
        <f>IF(Orders!U10200&gt;500,"Yüksək Satış","Aşağı Satış")</f>
        <v>Aşağı Satış</v>
      </c>
      <c r="D10200" s="26" t="str">
        <f>IF(Orders!U10200&gt;500,IF(Orders!E10200="First Class",IF(Orders!W10200=0,"VIP","Special"),"Formal"),"Normal")</f>
        <v>Normal</v>
      </c>
      <c r="E10200" s="26" cm="1">
        <f t="array" ref="E10200">_xlfn.IFS(Orders!W10200=0,"Endirim Yoxdur",SUMIFS(Orders!$V:$V,Orders!$T:$T,Orders!T10200)&gt;10,ROUND(Orders!W10200*1.15,2),SUMIFS(Orders!$V:$V,Orders!$T:$T,Orders!T10200)&lt;=10,"Endirim Yoxdur")</f>
        <v>0.23</v>
      </c>
    </row>
    <row r="10201" spans="3:5" x14ac:dyDescent="0.25">
      <c r="C10201" s="26" t="str">
        <f>IF(Orders!U10201&gt;500,"Yüksək Satış","Aşağı Satış")</f>
        <v>Aşağı Satış</v>
      </c>
      <c r="D10201" s="26" t="str">
        <f>IF(Orders!U10201&gt;500,IF(Orders!E10201="First Class",IF(Orders!W10201=0,"VIP","Special"),"Formal"),"Normal")</f>
        <v>Normal</v>
      </c>
      <c r="E10201" s="26" cm="1">
        <f t="array" ref="E10201">_xlfn.IFS(Orders!W10201=0,"Endirim Yoxdur",SUMIFS(Orders!$V:$V,Orders!$T:$T,Orders!T10201)&gt;10,ROUND(Orders!W10201*1.15,2),SUMIFS(Orders!$V:$V,Orders!$T:$T,Orders!T10201)&lt;=10,"Endirim Yoxdur")</f>
        <v>0.23</v>
      </c>
    </row>
    <row r="10202" spans="3:5" x14ac:dyDescent="0.25">
      <c r="C10202" s="26" t="str">
        <f>IF(Orders!U10202&gt;500,"Yüksək Satış","Aşağı Satış")</f>
        <v>Aşağı Satış</v>
      </c>
      <c r="D10202" s="26" t="str">
        <f>IF(Orders!U10202&gt;500,IF(Orders!E10202="First Class",IF(Orders!W10202=0,"VIP","Special"),"Formal"),"Normal")</f>
        <v>Normal</v>
      </c>
      <c r="E10202" s="26" t="str" cm="1">
        <f t="array" ref="E10202">_xlfn.IFS(Orders!W10202=0,"Endirim Yoxdur",SUMIFS(Orders!$V:$V,Orders!$T:$T,Orders!T10202)&gt;10,ROUND(Orders!W10202*1.15,2),SUMIFS(Orders!$V:$V,Orders!$T:$T,Orders!T10202)&lt;=10,"Endirim Yoxdur")</f>
        <v>Endirim Yoxdur</v>
      </c>
    </row>
    <row r="10203" spans="3:5" x14ac:dyDescent="0.25">
      <c r="C10203" s="26" t="str">
        <f>IF(Orders!U10203&gt;500,"Yüksək Satış","Aşağı Satış")</f>
        <v>Aşağı Satış</v>
      </c>
      <c r="D10203" s="26" t="str">
        <f>IF(Orders!U10203&gt;500,IF(Orders!E10203="First Class",IF(Orders!W10203=0,"VIP","Special"),"Formal"),"Normal")</f>
        <v>Normal</v>
      </c>
      <c r="E10203" s="26" cm="1">
        <f t="array" ref="E10203">_xlfn.IFS(Orders!W10203=0,"Endirim Yoxdur",SUMIFS(Orders!$V:$V,Orders!$T:$T,Orders!T10203)&gt;10,ROUND(Orders!W10203*1.15,2),SUMIFS(Orders!$V:$V,Orders!$T:$T,Orders!T10203)&lt;=10,"Endirim Yoxdur")</f>
        <v>0.23</v>
      </c>
    </row>
  </sheetData>
  <autoFilter ref="A1:E10203" xr:uid="{9F18E092-5320-4545-965D-106893A578E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2.5" x14ac:dyDescent="0.25"/>
  <cols>
    <col min="1" max="1" width="16.453125" style="2" bestFit="1" customWidth="1"/>
    <col min="2" max="16384" width="8.7265625" style="2"/>
  </cols>
  <sheetData>
    <row r="1" spans="1:2" x14ac:dyDescent="0.25">
      <c r="A1" s="1" t="s">
        <v>5930</v>
      </c>
      <c r="B1" s="1" t="s">
        <v>10</v>
      </c>
    </row>
    <row r="2" spans="1:2" x14ac:dyDescent="0.25">
      <c r="A2" s="1" t="s">
        <v>5931</v>
      </c>
      <c r="B2" s="1" t="s">
        <v>39</v>
      </c>
    </row>
    <row r="3" spans="1:2" x14ac:dyDescent="0.25">
      <c r="A3" s="1" t="s">
        <v>2262</v>
      </c>
      <c r="B3" s="1" t="s">
        <v>133</v>
      </c>
    </row>
    <row r="4" spans="1:2" x14ac:dyDescent="0.25">
      <c r="A4" s="1" t="s">
        <v>5933</v>
      </c>
      <c r="B4" s="1" t="s">
        <v>95</v>
      </c>
    </row>
    <row r="5" spans="1:2" x14ac:dyDescent="0.25">
      <c r="A5" s="1" t="s">
        <v>5932</v>
      </c>
      <c r="B5" s="1" t="s">
        <v>26</v>
      </c>
    </row>
  </sheetData>
  <autoFilter ref="A1:B5" xr:uid="{00000000-0001-0000-0100-000000000000}"/>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63"/>
  <sheetViews>
    <sheetView workbookViewId="0"/>
  </sheetViews>
  <sheetFormatPr defaultRowHeight="12.5" x14ac:dyDescent="0.25"/>
  <cols>
    <col min="1" max="1" width="18.1796875" style="2" bestFit="1" customWidth="1"/>
    <col min="2" max="2" width="24.90625" style="2" customWidth="1"/>
    <col min="3" max="3" width="12.08984375" style="2" bestFit="1" customWidth="1"/>
    <col min="4" max="4" width="11.26953125" style="4" bestFit="1" customWidth="1"/>
    <col min="5" max="5" width="15.453125" style="7" bestFit="1" customWidth="1"/>
    <col min="6" max="16384" width="8.7265625" style="2"/>
  </cols>
  <sheetData>
    <row r="1" spans="1:5" ht="14" x14ac:dyDescent="0.3">
      <c r="A1" s="5" t="s">
        <v>11</v>
      </c>
      <c r="B1" s="5" t="s">
        <v>14</v>
      </c>
      <c r="C1" s="5" t="s">
        <v>11108</v>
      </c>
      <c r="D1" s="8" t="s">
        <v>11109</v>
      </c>
      <c r="E1" s="6" t="s">
        <v>11110</v>
      </c>
    </row>
    <row r="2" spans="1:5" ht="14" x14ac:dyDescent="0.3">
      <c r="A2" s="5" t="s">
        <v>4929</v>
      </c>
      <c r="B2" s="5" t="s">
        <v>4930</v>
      </c>
      <c r="C2" s="5" t="s">
        <v>495</v>
      </c>
      <c r="D2" s="8">
        <v>7.5</v>
      </c>
      <c r="E2" s="6">
        <v>0.25</v>
      </c>
    </row>
    <row r="3" spans="1:5" ht="14" x14ac:dyDescent="0.3">
      <c r="A3" s="5" t="s">
        <v>2025</v>
      </c>
      <c r="B3" s="5" t="s">
        <v>2026</v>
      </c>
      <c r="C3" s="5" t="s">
        <v>11111</v>
      </c>
      <c r="D3" s="8">
        <v>15</v>
      </c>
      <c r="E3" s="6">
        <v>0.26</v>
      </c>
    </row>
    <row r="4" spans="1:5" ht="14" x14ac:dyDescent="0.3">
      <c r="A4" s="5" t="s">
        <v>2023</v>
      </c>
      <c r="B4" s="5" t="s">
        <v>2024</v>
      </c>
      <c r="C4" s="5" t="s">
        <v>11112</v>
      </c>
      <c r="D4" s="8">
        <v>22.5</v>
      </c>
      <c r="E4" s="6">
        <v>0.27</v>
      </c>
    </row>
    <row r="5" spans="1:5" ht="14" x14ac:dyDescent="0.3">
      <c r="A5" s="5" t="s">
        <v>1413</v>
      </c>
      <c r="B5" s="5" t="s">
        <v>1414</v>
      </c>
      <c r="C5" s="5" t="s">
        <v>11113</v>
      </c>
      <c r="D5" s="8">
        <v>30</v>
      </c>
      <c r="E5" s="6">
        <v>0.28000000000000003</v>
      </c>
    </row>
    <row r="6" spans="1:5" ht="14" x14ac:dyDescent="0.3">
      <c r="A6" s="5" t="s">
        <v>1239</v>
      </c>
      <c r="B6" s="5" t="s">
        <v>1240</v>
      </c>
      <c r="C6" s="5" t="s">
        <v>11114</v>
      </c>
      <c r="D6" s="8">
        <v>37.5</v>
      </c>
      <c r="E6" s="6">
        <v>0.28999999999999998</v>
      </c>
    </row>
    <row r="7" spans="1:5" ht="14" x14ac:dyDescent="0.3">
      <c r="A7" s="5" t="s">
        <v>469</v>
      </c>
      <c r="B7" s="5" t="s">
        <v>470</v>
      </c>
      <c r="C7" s="5" t="s">
        <v>11115</v>
      </c>
      <c r="D7" s="8">
        <v>45</v>
      </c>
      <c r="E7" s="6">
        <v>0.3</v>
      </c>
    </row>
    <row r="8" spans="1:5" ht="14" x14ac:dyDescent="0.3">
      <c r="A8" s="5" t="s">
        <v>1505</v>
      </c>
      <c r="B8" s="5" t="s">
        <v>1506</v>
      </c>
      <c r="C8" s="5" t="s">
        <v>11116</v>
      </c>
      <c r="D8" s="8">
        <v>52.5</v>
      </c>
      <c r="E8" s="6">
        <v>0.31</v>
      </c>
    </row>
    <row r="9" spans="1:5" ht="14" x14ac:dyDescent="0.3">
      <c r="A9" s="5" t="s">
        <v>1103</v>
      </c>
      <c r="B9" s="5" t="s">
        <v>1104</v>
      </c>
      <c r="C9" s="5" t="s">
        <v>11117</v>
      </c>
      <c r="D9" s="8">
        <v>60</v>
      </c>
      <c r="E9" s="6">
        <v>0.32</v>
      </c>
    </row>
    <row r="10" spans="1:5" ht="14" x14ac:dyDescent="0.3">
      <c r="A10" s="5" t="s">
        <v>1895</v>
      </c>
      <c r="B10" s="5" t="s">
        <v>1896</v>
      </c>
      <c r="C10" s="5" t="s">
        <v>11118</v>
      </c>
      <c r="D10" s="8">
        <v>67.5</v>
      </c>
      <c r="E10" s="6">
        <v>0.33</v>
      </c>
    </row>
    <row r="11" spans="1:5" ht="14" x14ac:dyDescent="0.3">
      <c r="A11" s="5" t="s">
        <v>4831</v>
      </c>
      <c r="B11" s="5" t="s">
        <v>4832</v>
      </c>
      <c r="C11" s="5" t="s">
        <v>11119</v>
      </c>
      <c r="D11" s="8">
        <v>75</v>
      </c>
      <c r="E11" s="6">
        <v>0.34</v>
      </c>
    </row>
    <row r="12" spans="1:5" ht="14" x14ac:dyDescent="0.3">
      <c r="A12" s="5" t="s">
        <v>2573</v>
      </c>
      <c r="B12" s="5" t="s">
        <v>2574</v>
      </c>
      <c r="C12" s="5" t="s">
        <v>495</v>
      </c>
      <c r="D12" s="8">
        <v>82.5</v>
      </c>
      <c r="E12" s="6">
        <v>0.35</v>
      </c>
    </row>
    <row r="13" spans="1:5" ht="14" x14ac:dyDescent="0.3">
      <c r="A13" s="5" t="s">
        <v>1705</v>
      </c>
      <c r="B13" s="5" t="s">
        <v>1706</v>
      </c>
      <c r="C13" s="5" t="s">
        <v>11111</v>
      </c>
      <c r="D13" s="8">
        <v>90</v>
      </c>
      <c r="E13" s="6">
        <v>0.36</v>
      </c>
    </row>
    <row r="14" spans="1:5" ht="14" x14ac:dyDescent="0.3">
      <c r="A14" s="5" t="s">
        <v>2822</v>
      </c>
      <c r="B14" s="5" t="s">
        <v>2823</v>
      </c>
      <c r="C14" s="5" t="s">
        <v>11112</v>
      </c>
      <c r="D14" s="8">
        <v>97.5</v>
      </c>
      <c r="E14" s="6">
        <v>0.37</v>
      </c>
    </row>
    <row r="15" spans="1:5" ht="14" x14ac:dyDescent="0.3">
      <c r="A15" s="5" t="s">
        <v>172</v>
      </c>
      <c r="B15" s="5" t="s">
        <v>173</v>
      </c>
      <c r="C15" s="5" t="s">
        <v>11113</v>
      </c>
      <c r="D15" s="8">
        <v>105</v>
      </c>
      <c r="E15" s="6">
        <v>0.38</v>
      </c>
    </row>
    <row r="16" spans="1:5" ht="14" x14ac:dyDescent="0.3">
      <c r="A16" s="5" t="s">
        <v>1485</v>
      </c>
      <c r="B16" s="5" t="s">
        <v>1486</v>
      </c>
      <c r="C16" s="5" t="s">
        <v>11114</v>
      </c>
      <c r="D16" s="8">
        <v>112.5</v>
      </c>
      <c r="E16" s="6">
        <v>0.39</v>
      </c>
    </row>
    <row r="17" spans="1:5" ht="14" x14ac:dyDescent="0.3">
      <c r="A17" s="5" t="s">
        <v>3191</v>
      </c>
      <c r="B17" s="5" t="s">
        <v>3192</v>
      </c>
      <c r="C17" s="5" t="s">
        <v>11115</v>
      </c>
      <c r="D17" s="8">
        <v>120</v>
      </c>
      <c r="E17" s="6">
        <v>0.4</v>
      </c>
    </row>
    <row r="18" spans="1:5" ht="14" x14ac:dyDescent="0.3">
      <c r="A18" s="5" t="s">
        <v>1712</v>
      </c>
      <c r="B18" s="5" t="s">
        <v>1713</v>
      </c>
      <c r="C18" s="5" t="s">
        <v>11116</v>
      </c>
      <c r="D18" s="8">
        <v>127.5</v>
      </c>
      <c r="E18" s="6">
        <v>0.25</v>
      </c>
    </row>
    <row r="19" spans="1:5" ht="14" x14ac:dyDescent="0.3">
      <c r="A19" s="5" t="s">
        <v>739</v>
      </c>
      <c r="B19" s="5" t="s">
        <v>740</v>
      </c>
      <c r="C19" s="5" t="s">
        <v>11117</v>
      </c>
      <c r="D19" s="8">
        <v>135</v>
      </c>
      <c r="E19" s="6">
        <v>0.26</v>
      </c>
    </row>
    <row r="20" spans="1:5" ht="14" x14ac:dyDescent="0.3">
      <c r="A20" s="5" t="s">
        <v>2275</v>
      </c>
      <c r="B20" s="5" t="s">
        <v>2276</v>
      </c>
      <c r="C20" s="5" t="s">
        <v>11118</v>
      </c>
      <c r="D20" s="8">
        <v>142.5</v>
      </c>
      <c r="E20" s="6">
        <v>0.27</v>
      </c>
    </row>
    <row r="21" spans="1:5" ht="14" x14ac:dyDescent="0.3">
      <c r="A21" s="5" t="s">
        <v>2273</v>
      </c>
      <c r="B21" s="5" t="s">
        <v>2274</v>
      </c>
      <c r="C21" s="5" t="s">
        <v>11119</v>
      </c>
      <c r="D21" s="8">
        <v>150</v>
      </c>
      <c r="E21" s="6">
        <v>0.28000000000000003</v>
      </c>
    </row>
    <row r="22" spans="1:5" ht="14" x14ac:dyDescent="0.3">
      <c r="A22" s="5" t="s">
        <v>1761</v>
      </c>
      <c r="B22" s="5" t="s">
        <v>1762</v>
      </c>
      <c r="C22" s="5" t="s">
        <v>495</v>
      </c>
      <c r="D22" s="8">
        <v>7.5</v>
      </c>
      <c r="E22" s="6">
        <v>0.28999999999999998</v>
      </c>
    </row>
    <row r="23" spans="1:5" ht="14" x14ac:dyDescent="0.3">
      <c r="A23" s="5" t="s">
        <v>3907</v>
      </c>
      <c r="B23" s="5" t="s">
        <v>3908</v>
      </c>
      <c r="C23" s="5" t="s">
        <v>11111</v>
      </c>
      <c r="D23" s="8">
        <v>15</v>
      </c>
      <c r="E23" s="6">
        <v>0.3</v>
      </c>
    </row>
    <row r="24" spans="1:5" ht="14" x14ac:dyDescent="0.3">
      <c r="A24" s="5" t="s">
        <v>4671</v>
      </c>
      <c r="B24" s="5" t="s">
        <v>4672</v>
      </c>
      <c r="C24" s="5" t="s">
        <v>11112</v>
      </c>
      <c r="D24" s="8">
        <v>22.5</v>
      </c>
      <c r="E24" s="6">
        <v>0.31</v>
      </c>
    </row>
    <row r="25" spans="1:5" ht="14" x14ac:dyDescent="0.3">
      <c r="A25" s="5" t="s">
        <v>676</v>
      </c>
      <c r="B25" s="5" t="s">
        <v>677</v>
      </c>
      <c r="C25" s="5" t="s">
        <v>11113</v>
      </c>
      <c r="D25" s="8">
        <v>30</v>
      </c>
      <c r="E25" s="6">
        <v>0.32</v>
      </c>
    </row>
    <row r="26" spans="1:5" ht="14" x14ac:dyDescent="0.3">
      <c r="A26" s="5" t="s">
        <v>4970</v>
      </c>
      <c r="B26" s="5" t="s">
        <v>4971</v>
      </c>
      <c r="C26" s="5" t="s">
        <v>11114</v>
      </c>
      <c r="D26" s="8">
        <v>37.5</v>
      </c>
      <c r="E26" s="6">
        <v>0.33</v>
      </c>
    </row>
    <row r="27" spans="1:5" ht="14" x14ac:dyDescent="0.3">
      <c r="A27" s="5" t="s">
        <v>2071</v>
      </c>
      <c r="B27" s="5" t="s">
        <v>2072</v>
      </c>
      <c r="C27" s="5" t="s">
        <v>11115</v>
      </c>
      <c r="D27" s="8">
        <v>45</v>
      </c>
      <c r="E27" s="6">
        <v>0.34</v>
      </c>
    </row>
    <row r="28" spans="1:5" ht="14" x14ac:dyDescent="0.3">
      <c r="A28" s="5" t="s">
        <v>2067</v>
      </c>
      <c r="B28" s="5" t="s">
        <v>2068</v>
      </c>
      <c r="C28" s="5" t="s">
        <v>11116</v>
      </c>
      <c r="D28" s="8">
        <v>52.5</v>
      </c>
      <c r="E28" s="6">
        <v>0.35</v>
      </c>
    </row>
    <row r="29" spans="1:5" ht="14" x14ac:dyDescent="0.3">
      <c r="A29" s="5" t="s">
        <v>587</v>
      </c>
      <c r="B29" s="5" t="s">
        <v>588</v>
      </c>
      <c r="C29" s="5" t="s">
        <v>11117</v>
      </c>
      <c r="D29" s="8">
        <v>60</v>
      </c>
      <c r="E29" s="6">
        <v>0.36</v>
      </c>
    </row>
    <row r="30" spans="1:5" ht="14" x14ac:dyDescent="0.3">
      <c r="A30" s="5" t="s">
        <v>2349</v>
      </c>
      <c r="B30" s="5" t="s">
        <v>2350</v>
      </c>
      <c r="C30" s="5" t="s">
        <v>11118</v>
      </c>
      <c r="D30" s="8">
        <v>67.5</v>
      </c>
      <c r="E30" s="6">
        <v>0.37</v>
      </c>
    </row>
    <row r="31" spans="1:5" ht="14" x14ac:dyDescent="0.3">
      <c r="A31" s="5" t="s">
        <v>2073</v>
      </c>
      <c r="B31" s="5" t="s">
        <v>2074</v>
      </c>
      <c r="C31" s="5" t="s">
        <v>11119</v>
      </c>
      <c r="D31" s="8">
        <v>75</v>
      </c>
      <c r="E31" s="6">
        <v>0.38</v>
      </c>
    </row>
    <row r="32" spans="1:5" ht="14" x14ac:dyDescent="0.3">
      <c r="A32" s="5" t="s">
        <v>3984</v>
      </c>
      <c r="B32" s="5" t="s">
        <v>3985</v>
      </c>
      <c r="C32" s="5" t="s">
        <v>495</v>
      </c>
      <c r="D32" s="8">
        <v>82.5</v>
      </c>
      <c r="E32" s="6">
        <v>0.39</v>
      </c>
    </row>
    <row r="33" spans="1:5" ht="14" x14ac:dyDescent="0.3">
      <c r="A33" s="5" t="s">
        <v>2069</v>
      </c>
      <c r="B33" s="5" t="s">
        <v>2070</v>
      </c>
      <c r="C33" s="5" t="s">
        <v>11111</v>
      </c>
      <c r="D33" s="8">
        <v>90</v>
      </c>
      <c r="E33" s="6">
        <v>0.4</v>
      </c>
    </row>
    <row r="34" spans="1:5" ht="14" x14ac:dyDescent="0.3">
      <c r="A34" s="5" t="s">
        <v>2999</v>
      </c>
      <c r="B34" s="5" t="s">
        <v>3000</v>
      </c>
      <c r="C34" s="5" t="s">
        <v>11112</v>
      </c>
      <c r="D34" s="8">
        <v>97.5</v>
      </c>
      <c r="E34" s="6">
        <v>0.25</v>
      </c>
    </row>
    <row r="35" spans="1:5" ht="14" x14ac:dyDescent="0.3">
      <c r="A35" s="5" t="s">
        <v>890</v>
      </c>
      <c r="B35" s="5" t="s">
        <v>891</v>
      </c>
      <c r="C35" s="5" t="s">
        <v>11113</v>
      </c>
      <c r="D35" s="8">
        <v>105</v>
      </c>
      <c r="E35" s="6">
        <v>0.26</v>
      </c>
    </row>
    <row r="36" spans="1:5" ht="14" x14ac:dyDescent="0.3">
      <c r="A36" s="5" t="s">
        <v>2472</v>
      </c>
      <c r="B36" s="5" t="s">
        <v>2473</v>
      </c>
      <c r="C36" s="5" t="s">
        <v>11114</v>
      </c>
      <c r="D36" s="8">
        <v>112.5</v>
      </c>
      <c r="E36" s="6">
        <v>0.27</v>
      </c>
    </row>
    <row r="37" spans="1:5" ht="14" x14ac:dyDescent="0.3">
      <c r="A37" s="5" t="s">
        <v>1938</v>
      </c>
      <c r="B37" s="5" t="s">
        <v>1939</v>
      </c>
      <c r="C37" s="5" t="s">
        <v>11115</v>
      </c>
      <c r="D37" s="8">
        <v>120</v>
      </c>
      <c r="E37" s="6">
        <v>0.28000000000000003</v>
      </c>
    </row>
    <row r="38" spans="1:5" ht="14" x14ac:dyDescent="0.3">
      <c r="A38" s="5" t="s">
        <v>1046</v>
      </c>
      <c r="B38" s="5" t="s">
        <v>1047</v>
      </c>
      <c r="C38" s="5" t="s">
        <v>11116</v>
      </c>
      <c r="D38" s="8">
        <v>127.5</v>
      </c>
      <c r="E38" s="6">
        <v>0.28999999999999998</v>
      </c>
    </row>
    <row r="39" spans="1:5" ht="14" x14ac:dyDescent="0.3">
      <c r="A39" s="5" t="s">
        <v>1052</v>
      </c>
      <c r="B39" s="5" t="s">
        <v>1053</v>
      </c>
      <c r="C39" s="5" t="s">
        <v>11117</v>
      </c>
      <c r="D39" s="8">
        <v>135</v>
      </c>
      <c r="E39" s="6">
        <v>0.3</v>
      </c>
    </row>
    <row r="40" spans="1:5" ht="14" x14ac:dyDescent="0.3">
      <c r="A40" s="5" t="s">
        <v>4067</v>
      </c>
      <c r="B40" s="5" t="s">
        <v>4068</v>
      </c>
      <c r="C40" s="5" t="s">
        <v>11118</v>
      </c>
      <c r="D40" s="8">
        <v>142.5</v>
      </c>
      <c r="E40" s="6">
        <v>0.31</v>
      </c>
    </row>
    <row r="41" spans="1:5" ht="14" x14ac:dyDescent="0.3">
      <c r="A41" s="5" t="s">
        <v>1258</v>
      </c>
      <c r="B41" s="5" t="s">
        <v>1259</v>
      </c>
      <c r="C41" s="5" t="s">
        <v>11119</v>
      </c>
      <c r="D41" s="8">
        <v>150</v>
      </c>
      <c r="E41" s="6">
        <v>0.32</v>
      </c>
    </row>
    <row r="42" spans="1:5" ht="14" x14ac:dyDescent="0.3">
      <c r="A42" s="5" t="s">
        <v>2713</v>
      </c>
      <c r="B42" s="5" t="s">
        <v>2714</v>
      </c>
      <c r="C42" s="5" t="s">
        <v>495</v>
      </c>
      <c r="D42" s="8">
        <v>7.5</v>
      </c>
      <c r="E42" s="6">
        <v>0.33</v>
      </c>
    </row>
    <row r="43" spans="1:5" ht="14" x14ac:dyDescent="0.3">
      <c r="A43" s="5" t="s">
        <v>445</v>
      </c>
      <c r="B43" s="5" t="s">
        <v>446</v>
      </c>
      <c r="C43" s="5" t="s">
        <v>11111</v>
      </c>
      <c r="D43" s="8">
        <v>15</v>
      </c>
      <c r="E43" s="6">
        <v>0.34</v>
      </c>
    </row>
    <row r="44" spans="1:5" ht="14" x14ac:dyDescent="0.3">
      <c r="A44" s="5" t="s">
        <v>613</v>
      </c>
      <c r="B44" s="5" t="s">
        <v>4219</v>
      </c>
      <c r="C44" s="5" t="s">
        <v>11112</v>
      </c>
      <c r="D44" s="8">
        <v>22.5</v>
      </c>
      <c r="E44" s="6">
        <v>0.35</v>
      </c>
    </row>
    <row r="45" spans="1:5" ht="14" x14ac:dyDescent="0.3">
      <c r="A45" s="5" t="s">
        <v>1379</v>
      </c>
      <c r="B45" s="5" t="s">
        <v>1380</v>
      </c>
      <c r="C45" s="5" t="s">
        <v>11113</v>
      </c>
      <c r="D45" s="8">
        <v>30</v>
      </c>
      <c r="E45" s="6">
        <v>0.36</v>
      </c>
    </row>
    <row r="46" spans="1:5" ht="14" x14ac:dyDescent="0.3">
      <c r="A46" s="5" t="s">
        <v>2843</v>
      </c>
      <c r="B46" s="5" t="s">
        <v>2844</v>
      </c>
      <c r="C46" s="5" t="s">
        <v>11114</v>
      </c>
      <c r="D46" s="8">
        <v>37.5</v>
      </c>
      <c r="E46" s="6">
        <v>0.37</v>
      </c>
    </row>
    <row r="47" spans="1:5" ht="14" x14ac:dyDescent="0.3">
      <c r="A47" s="5" t="s">
        <v>950</v>
      </c>
      <c r="B47" s="5" t="s">
        <v>951</v>
      </c>
      <c r="C47" s="5" t="s">
        <v>11115</v>
      </c>
      <c r="D47" s="8">
        <v>45</v>
      </c>
      <c r="E47" s="6">
        <v>0.38</v>
      </c>
    </row>
    <row r="48" spans="1:5" ht="14" x14ac:dyDescent="0.3">
      <c r="A48" s="5" t="s">
        <v>313</v>
      </c>
      <c r="B48" s="5" t="s">
        <v>314</v>
      </c>
      <c r="C48" s="5" t="s">
        <v>11116</v>
      </c>
      <c r="D48" s="8">
        <v>52.5</v>
      </c>
      <c r="E48" s="6">
        <v>0.39</v>
      </c>
    </row>
    <row r="49" spans="1:5" ht="14" x14ac:dyDescent="0.3">
      <c r="A49" s="5" t="s">
        <v>96</v>
      </c>
      <c r="B49" s="5" t="s">
        <v>97</v>
      </c>
      <c r="C49" s="5" t="s">
        <v>11117</v>
      </c>
      <c r="D49" s="8">
        <v>60</v>
      </c>
      <c r="E49" s="6">
        <v>0.4</v>
      </c>
    </row>
    <row r="50" spans="1:5" ht="14" x14ac:dyDescent="0.3">
      <c r="A50" s="5" t="s">
        <v>2735</v>
      </c>
      <c r="B50" s="5" t="s">
        <v>2736</v>
      </c>
      <c r="C50" s="5" t="s">
        <v>11118</v>
      </c>
      <c r="D50" s="8">
        <v>67.5</v>
      </c>
      <c r="E50" s="6">
        <v>0.25</v>
      </c>
    </row>
    <row r="51" spans="1:5" ht="14" x14ac:dyDescent="0.3">
      <c r="A51" s="5" t="s">
        <v>1521</v>
      </c>
      <c r="B51" s="5" t="s">
        <v>1522</v>
      </c>
      <c r="C51" s="5" t="s">
        <v>11119</v>
      </c>
      <c r="D51" s="8">
        <v>75</v>
      </c>
      <c r="E51" s="6">
        <v>0.26</v>
      </c>
    </row>
    <row r="52" spans="1:5" ht="14" x14ac:dyDescent="0.3">
      <c r="A52" s="5" t="s">
        <v>3455</v>
      </c>
      <c r="B52" s="5" t="s">
        <v>3456</v>
      </c>
      <c r="C52" s="5" t="s">
        <v>495</v>
      </c>
      <c r="D52" s="8">
        <v>82.5</v>
      </c>
      <c r="E52" s="6">
        <v>0.27</v>
      </c>
    </row>
    <row r="53" spans="1:5" ht="14" x14ac:dyDescent="0.3">
      <c r="A53" s="5" t="s">
        <v>1788</v>
      </c>
      <c r="B53" s="5" t="s">
        <v>1789</v>
      </c>
      <c r="C53" s="5" t="s">
        <v>11111</v>
      </c>
      <c r="D53" s="8">
        <v>90</v>
      </c>
      <c r="E53" s="6">
        <v>0.28000000000000003</v>
      </c>
    </row>
    <row r="54" spans="1:5" ht="14" x14ac:dyDescent="0.3">
      <c r="A54" s="5" t="s">
        <v>3827</v>
      </c>
      <c r="B54" s="5" t="s">
        <v>3828</v>
      </c>
      <c r="C54" s="5" t="s">
        <v>11112</v>
      </c>
      <c r="D54" s="8">
        <v>97.5</v>
      </c>
      <c r="E54" s="6">
        <v>0.28999999999999998</v>
      </c>
    </row>
    <row r="55" spans="1:5" ht="14" x14ac:dyDescent="0.3">
      <c r="A55" s="5" t="s">
        <v>3204</v>
      </c>
      <c r="B55" s="5" t="s">
        <v>1061</v>
      </c>
      <c r="C55" s="5" t="s">
        <v>11113</v>
      </c>
      <c r="D55" s="8">
        <v>105</v>
      </c>
      <c r="E55" s="6">
        <v>0.3</v>
      </c>
    </row>
    <row r="56" spans="1:5" ht="14" x14ac:dyDescent="0.3">
      <c r="A56" s="5" t="s">
        <v>2737</v>
      </c>
      <c r="B56" s="5" t="s">
        <v>588</v>
      </c>
      <c r="C56" s="5" t="s">
        <v>11114</v>
      </c>
      <c r="D56" s="8">
        <v>112.5</v>
      </c>
      <c r="E56" s="6">
        <v>0.31</v>
      </c>
    </row>
    <row r="57" spans="1:5" ht="14" x14ac:dyDescent="0.3">
      <c r="A57" s="5" t="s">
        <v>1253</v>
      </c>
      <c r="B57" s="5" t="s">
        <v>1254</v>
      </c>
      <c r="C57" s="5" t="s">
        <v>11115</v>
      </c>
      <c r="D57" s="8">
        <v>120</v>
      </c>
      <c r="E57" s="6">
        <v>0.32</v>
      </c>
    </row>
    <row r="58" spans="1:5" ht="14" x14ac:dyDescent="0.3">
      <c r="A58" s="5" t="s">
        <v>52</v>
      </c>
      <c r="B58" s="5" t="s">
        <v>54</v>
      </c>
      <c r="C58" s="5" t="s">
        <v>11116</v>
      </c>
      <c r="D58" s="8">
        <v>127.5</v>
      </c>
      <c r="E58" s="6">
        <v>0.33</v>
      </c>
    </row>
    <row r="59" spans="1:5" ht="14" x14ac:dyDescent="0.3">
      <c r="A59" s="5" t="s">
        <v>4157</v>
      </c>
      <c r="B59" s="5" t="s">
        <v>4158</v>
      </c>
      <c r="C59" s="5" t="s">
        <v>11117</v>
      </c>
      <c r="D59" s="8">
        <v>135</v>
      </c>
      <c r="E59" s="6">
        <v>0.34</v>
      </c>
    </row>
    <row r="60" spans="1:5" ht="14" x14ac:dyDescent="0.3">
      <c r="A60" s="5" t="s">
        <v>2733</v>
      </c>
      <c r="B60" s="5" t="s">
        <v>2734</v>
      </c>
      <c r="C60" s="5" t="s">
        <v>11118</v>
      </c>
      <c r="D60" s="8">
        <v>142.5</v>
      </c>
      <c r="E60" s="6">
        <v>0.35</v>
      </c>
    </row>
    <row r="61" spans="1:5" ht="14" x14ac:dyDescent="0.3">
      <c r="A61" s="5" t="s">
        <v>3778</v>
      </c>
      <c r="B61" s="5" t="s">
        <v>3779</v>
      </c>
      <c r="C61" s="5" t="s">
        <v>11119</v>
      </c>
      <c r="D61" s="8">
        <v>150</v>
      </c>
      <c r="E61" s="6">
        <v>0.36</v>
      </c>
    </row>
    <row r="62" spans="1:5" ht="14" x14ac:dyDescent="0.3">
      <c r="A62" s="5" t="s">
        <v>5475</v>
      </c>
      <c r="B62" s="5" t="s">
        <v>5476</v>
      </c>
      <c r="C62" s="5" t="s">
        <v>495</v>
      </c>
      <c r="D62" s="8">
        <v>7.5</v>
      </c>
      <c r="E62" s="6">
        <v>0.37</v>
      </c>
    </row>
    <row r="63" spans="1:5" ht="14" x14ac:dyDescent="0.3">
      <c r="A63" s="5" t="s">
        <v>4691</v>
      </c>
      <c r="B63" s="5" t="s">
        <v>4692</v>
      </c>
      <c r="C63" s="5" t="s">
        <v>11111</v>
      </c>
      <c r="D63" s="8">
        <v>15</v>
      </c>
      <c r="E63" s="6">
        <v>0.38</v>
      </c>
    </row>
    <row r="64" spans="1:5" ht="14" x14ac:dyDescent="0.3">
      <c r="A64" s="5" t="s">
        <v>719</v>
      </c>
      <c r="B64" s="5" t="s">
        <v>720</v>
      </c>
      <c r="C64" s="5" t="s">
        <v>11112</v>
      </c>
      <c r="D64" s="8">
        <v>22.5</v>
      </c>
      <c r="E64" s="6">
        <v>0.39</v>
      </c>
    </row>
    <row r="65" spans="1:5" ht="14" x14ac:dyDescent="0.3">
      <c r="A65" s="5" t="s">
        <v>3495</v>
      </c>
      <c r="B65" s="5" t="s">
        <v>3496</v>
      </c>
      <c r="C65" s="5" t="s">
        <v>11113</v>
      </c>
      <c r="D65" s="8">
        <v>30</v>
      </c>
      <c r="E65" s="6">
        <v>0.4</v>
      </c>
    </row>
    <row r="66" spans="1:5" ht="14" x14ac:dyDescent="0.3">
      <c r="A66" s="5" t="s">
        <v>3307</v>
      </c>
      <c r="B66" s="5" t="s">
        <v>3308</v>
      </c>
      <c r="C66" s="5" t="s">
        <v>11114</v>
      </c>
      <c r="D66" s="8">
        <v>37.5</v>
      </c>
      <c r="E66" s="6">
        <v>0.25</v>
      </c>
    </row>
    <row r="67" spans="1:5" ht="14" x14ac:dyDescent="0.3">
      <c r="A67" s="5" t="s">
        <v>1651</v>
      </c>
      <c r="B67" s="5" t="s">
        <v>1652</v>
      </c>
      <c r="C67" s="5" t="s">
        <v>11115</v>
      </c>
      <c r="D67" s="8">
        <v>45</v>
      </c>
      <c r="E67" s="6">
        <v>0.26</v>
      </c>
    </row>
    <row r="68" spans="1:5" ht="14" x14ac:dyDescent="0.3">
      <c r="A68" s="5" t="s">
        <v>499</v>
      </c>
      <c r="B68" s="5" t="s">
        <v>500</v>
      </c>
      <c r="C68" s="5" t="s">
        <v>11116</v>
      </c>
      <c r="D68" s="8">
        <v>52.5</v>
      </c>
      <c r="E68" s="6">
        <v>0.27</v>
      </c>
    </row>
    <row r="69" spans="1:5" ht="14" x14ac:dyDescent="0.3">
      <c r="A69" s="5" t="s">
        <v>2101</v>
      </c>
      <c r="B69" s="5" t="s">
        <v>2102</v>
      </c>
      <c r="C69" s="5" t="s">
        <v>11117</v>
      </c>
      <c r="D69" s="8">
        <v>60</v>
      </c>
      <c r="E69" s="6">
        <v>0.28000000000000003</v>
      </c>
    </row>
    <row r="70" spans="1:5" ht="14" x14ac:dyDescent="0.3">
      <c r="A70" s="5" t="s">
        <v>4423</v>
      </c>
      <c r="B70" s="5" t="s">
        <v>4424</v>
      </c>
      <c r="C70" s="5" t="s">
        <v>11118</v>
      </c>
      <c r="D70" s="8">
        <v>67.5</v>
      </c>
      <c r="E70" s="6">
        <v>0.28999999999999998</v>
      </c>
    </row>
    <row r="71" spans="1:5" ht="14" x14ac:dyDescent="0.3">
      <c r="A71" s="5" t="s">
        <v>4419</v>
      </c>
      <c r="B71" s="5" t="s">
        <v>4420</v>
      </c>
      <c r="C71" s="5" t="s">
        <v>11119</v>
      </c>
      <c r="D71" s="8">
        <v>75</v>
      </c>
      <c r="E71" s="6">
        <v>0.3</v>
      </c>
    </row>
    <row r="72" spans="1:5" ht="14" x14ac:dyDescent="0.3">
      <c r="A72" s="5" t="s">
        <v>3083</v>
      </c>
      <c r="B72" s="5" t="s">
        <v>3084</v>
      </c>
      <c r="C72" s="5" t="s">
        <v>495</v>
      </c>
      <c r="D72" s="8">
        <v>82.5</v>
      </c>
      <c r="E72" s="6">
        <v>0.31</v>
      </c>
    </row>
    <row r="73" spans="1:5" ht="14" x14ac:dyDescent="0.3">
      <c r="A73" s="5" t="s">
        <v>4206</v>
      </c>
      <c r="B73" s="5" t="s">
        <v>4207</v>
      </c>
      <c r="C73" s="5" t="s">
        <v>11111</v>
      </c>
      <c r="D73" s="8">
        <v>90</v>
      </c>
      <c r="E73" s="6">
        <v>0.32</v>
      </c>
    </row>
    <row r="74" spans="1:5" ht="14" x14ac:dyDescent="0.3">
      <c r="A74" s="5" t="s">
        <v>3017</v>
      </c>
      <c r="B74" s="5" t="s">
        <v>3018</v>
      </c>
      <c r="C74" s="5" t="s">
        <v>11112</v>
      </c>
      <c r="D74" s="8">
        <v>97.5</v>
      </c>
      <c r="E74" s="6">
        <v>0.33</v>
      </c>
    </row>
    <row r="75" spans="1:5" ht="14" x14ac:dyDescent="0.3">
      <c r="A75" s="5" t="s">
        <v>2780</v>
      </c>
      <c r="B75" s="5" t="s">
        <v>2781</v>
      </c>
      <c r="C75" s="5" t="s">
        <v>11113</v>
      </c>
      <c r="D75" s="8">
        <v>105</v>
      </c>
      <c r="E75" s="6">
        <v>0.34</v>
      </c>
    </row>
    <row r="76" spans="1:5" ht="14" x14ac:dyDescent="0.3">
      <c r="A76" s="5" t="s">
        <v>1796</v>
      </c>
      <c r="B76" s="5" t="s">
        <v>1797</v>
      </c>
      <c r="C76" s="5" t="s">
        <v>11114</v>
      </c>
      <c r="D76" s="8">
        <v>112.5</v>
      </c>
      <c r="E76" s="6">
        <v>0.35</v>
      </c>
    </row>
    <row r="77" spans="1:5" ht="14" x14ac:dyDescent="0.3">
      <c r="A77" s="5" t="s">
        <v>4421</v>
      </c>
      <c r="B77" s="5" t="s">
        <v>4422</v>
      </c>
      <c r="C77" s="5" t="s">
        <v>11115</v>
      </c>
      <c r="D77" s="8">
        <v>120</v>
      </c>
      <c r="E77" s="6">
        <v>0.36</v>
      </c>
    </row>
    <row r="78" spans="1:5" ht="14" x14ac:dyDescent="0.3">
      <c r="A78" s="5" t="s">
        <v>5068</v>
      </c>
      <c r="B78" s="5" t="s">
        <v>5069</v>
      </c>
      <c r="C78" s="5" t="s">
        <v>11116</v>
      </c>
      <c r="D78" s="8">
        <v>127.5</v>
      </c>
      <c r="E78" s="6">
        <v>0.37</v>
      </c>
    </row>
    <row r="79" spans="1:5" ht="14" x14ac:dyDescent="0.3">
      <c r="A79" s="5" t="s">
        <v>5070</v>
      </c>
      <c r="B79" s="5" t="s">
        <v>5071</v>
      </c>
      <c r="C79" s="5" t="s">
        <v>11117</v>
      </c>
      <c r="D79" s="8">
        <v>135</v>
      </c>
      <c r="E79" s="6">
        <v>0.38</v>
      </c>
    </row>
    <row r="80" spans="1:5" ht="14" x14ac:dyDescent="0.3">
      <c r="A80" s="5" t="s">
        <v>4109</v>
      </c>
      <c r="B80" s="5" t="s">
        <v>4110</v>
      </c>
      <c r="C80" s="5" t="s">
        <v>11118</v>
      </c>
      <c r="D80" s="8">
        <v>142.5</v>
      </c>
      <c r="E80" s="6">
        <v>0.39</v>
      </c>
    </row>
    <row r="81" spans="1:5" ht="14" x14ac:dyDescent="0.3">
      <c r="A81" s="5" t="s">
        <v>696</v>
      </c>
      <c r="B81" s="5" t="s">
        <v>697</v>
      </c>
      <c r="C81" s="5" t="s">
        <v>11119</v>
      </c>
      <c r="D81" s="8">
        <v>150</v>
      </c>
      <c r="E81" s="6">
        <v>0.4</v>
      </c>
    </row>
    <row r="82" spans="1:5" ht="14" x14ac:dyDescent="0.3">
      <c r="A82" s="5" t="s">
        <v>1748</v>
      </c>
      <c r="B82" s="5" t="s">
        <v>1749</v>
      </c>
      <c r="C82" s="5" t="s">
        <v>495</v>
      </c>
      <c r="D82" s="8">
        <v>7.5</v>
      </c>
      <c r="E82" s="6">
        <v>0.25</v>
      </c>
    </row>
    <row r="83" spans="1:5" ht="14" x14ac:dyDescent="0.3">
      <c r="A83" s="5" t="s">
        <v>601</v>
      </c>
      <c r="B83" s="5" t="s">
        <v>602</v>
      </c>
      <c r="C83" s="5" t="s">
        <v>11111</v>
      </c>
      <c r="D83" s="8">
        <v>15</v>
      </c>
      <c r="E83" s="6">
        <v>0.26</v>
      </c>
    </row>
    <row r="84" spans="1:5" ht="14" x14ac:dyDescent="0.3">
      <c r="A84" s="5" t="s">
        <v>3587</v>
      </c>
      <c r="B84" s="5" t="s">
        <v>3588</v>
      </c>
      <c r="C84" s="5" t="s">
        <v>11112</v>
      </c>
      <c r="D84" s="8">
        <v>22.5</v>
      </c>
      <c r="E84" s="6">
        <v>0.27</v>
      </c>
    </row>
    <row r="85" spans="1:5" ht="14" x14ac:dyDescent="0.3">
      <c r="A85" s="5" t="s">
        <v>1595</v>
      </c>
      <c r="B85" s="5" t="s">
        <v>1596</v>
      </c>
      <c r="C85" s="5" t="s">
        <v>11113</v>
      </c>
      <c r="D85" s="8">
        <v>30</v>
      </c>
      <c r="E85" s="6">
        <v>0.28000000000000003</v>
      </c>
    </row>
    <row r="86" spans="1:5" ht="14" x14ac:dyDescent="0.3">
      <c r="A86" s="5" t="s">
        <v>3228</v>
      </c>
      <c r="B86" s="5" t="s">
        <v>3229</v>
      </c>
      <c r="C86" s="5" t="s">
        <v>11114</v>
      </c>
      <c r="D86" s="8">
        <v>37.5</v>
      </c>
      <c r="E86" s="6">
        <v>0.28999999999999998</v>
      </c>
    </row>
    <row r="87" spans="1:5" ht="14" x14ac:dyDescent="0.3">
      <c r="A87" s="5" t="s">
        <v>3572</v>
      </c>
      <c r="B87" s="5" t="s">
        <v>495</v>
      </c>
      <c r="C87" s="5" t="s">
        <v>11115</v>
      </c>
      <c r="D87" s="8">
        <v>45</v>
      </c>
      <c r="E87" s="6">
        <v>0.3</v>
      </c>
    </row>
    <row r="88" spans="1:5" ht="14" x14ac:dyDescent="0.3">
      <c r="A88" s="5" t="s">
        <v>4520</v>
      </c>
      <c r="B88" s="5" t="s">
        <v>4521</v>
      </c>
      <c r="C88" s="5" t="s">
        <v>11116</v>
      </c>
      <c r="D88" s="8">
        <v>52.5</v>
      </c>
      <c r="E88" s="6">
        <v>0.31</v>
      </c>
    </row>
    <row r="89" spans="1:5" ht="14" x14ac:dyDescent="0.3">
      <c r="A89" s="5" t="s">
        <v>1852</v>
      </c>
      <c r="B89" s="5" t="s">
        <v>1853</v>
      </c>
      <c r="C89" s="5" t="s">
        <v>11117</v>
      </c>
      <c r="D89" s="8">
        <v>60</v>
      </c>
      <c r="E89" s="6">
        <v>0.32</v>
      </c>
    </row>
    <row r="90" spans="1:5" ht="14" x14ac:dyDescent="0.3">
      <c r="A90" s="5" t="s">
        <v>952</v>
      </c>
      <c r="B90" s="5" t="s">
        <v>953</v>
      </c>
      <c r="C90" s="5" t="s">
        <v>11118</v>
      </c>
      <c r="D90" s="8">
        <v>67.5</v>
      </c>
      <c r="E90" s="6">
        <v>0.33</v>
      </c>
    </row>
    <row r="91" spans="1:5" ht="14" x14ac:dyDescent="0.3">
      <c r="A91" s="5" t="s">
        <v>2176</v>
      </c>
      <c r="B91" s="5" t="s">
        <v>2177</v>
      </c>
      <c r="C91" s="5" t="s">
        <v>11119</v>
      </c>
      <c r="D91" s="8">
        <v>75</v>
      </c>
      <c r="E91" s="6">
        <v>0.34</v>
      </c>
    </row>
    <row r="92" spans="1:5" ht="14" x14ac:dyDescent="0.3">
      <c r="A92" s="5" t="s">
        <v>2418</v>
      </c>
      <c r="B92" s="5" t="s">
        <v>2419</v>
      </c>
      <c r="C92" s="5" t="s">
        <v>495</v>
      </c>
      <c r="D92" s="8">
        <v>82.5</v>
      </c>
      <c r="E92" s="6">
        <v>0.35</v>
      </c>
    </row>
    <row r="93" spans="1:5" ht="14" x14ac:dyDescent="0.3">
      <c r="A93" s="5" t="s">
        <v>4507</v>
      </c>
      <c r="B93" s="5" t="s">
        <v>4508</v>
      </c>
      <c r="C93" s="5" t="s">
        <v>11111</v>
      </c>
      <c r="D93" s="8">
        <v>90</v>
      </c>
      <c r="E93" s="6">
        <v>0.36</v>
      </c>
    </row>
    <row r="94" spans="1:5" ht="14" x14ac:dyDescent="0.3">
      <c r="A94" s="5" t="s">
        <v>1823</v>
      </c>
      <c r="B94" s="5" t="s">
        <v>1824</v>
      </c>
      <c r="C94" s="5" t="s">
        <v>11112</v>
      </c>
      <c r="D94" s="8">
        <v>97.5</v>
      </c>
      <c r="E94" s="6">
        <v>0.37</v>
      </c>
    </row>
    <row r="95" spans="1:5" ht="14" x14ac:dyDescent="0.3">
      <c r="A95" s="5" t="s">
        <v>3650</v>
      </c>
      <c r="B95" s="5" t="s">
        <v>3651</v>
      </c>
      <c r="C95" s="5" t="s">
        <v>11113</v>
      </c>
      <c r="D95" s="8">
        <v>105</v>
      </c>
      <c r="E95" s="6">
        <v>0.38</v>
      </c>
    </row>
    <row r="96" spans="1:5" ht="14" x14ac:dyDescent="0.3">
      <c r="A96" s="5" t="s">
        <v>1040</v>
      </c>
      <c r="B96" s="5" t="s">
        <v>1041</v>
      </c>
      <c r="C96" s="5" t="s">
        <v>11114</v>
      </c>
      <c r="D96" s="8">
        <v>112.5</v>
      </c>
      <c r="E96" s="6">
        <v>0.39</v>
      </c>
    </row>
    <row r="97" spans="1:5" ht="14" x14ac:dyDescent="0.3">
      <c r="A97" s="5" t="s">
        <v>2374</v>
      </c>
      <c r="B97" s="5" t="s">
        <v>2375</v>
      </c>
      <c r="C97" s="5" t="s">
        <v>11115</v>
      </c>
      <c r="D97" s="8">
        <v>120</v>
      </c>
      <c r="E97" s="6">
        <v>0.4</v>
      </c>
    </row>
    <row r="98" spans="1:5" ht="14" x14ac:dyDescent="0.3">
      <c r="A98" s="5" t="s">
        <v>2241</v>
      </c>
      <c r="B98" s="5" t="s">
        <v>2242</v>
      </c>
      <c r="C98" s="5" t="s">
        <v>11116</v>
      </c>
      <c r="D98" s="8">
        <v>127.5</v>
      </c>
      <c r="E98" s="6">
        <v>0.25</v>
      </c>
    </row>
    <row r="99" spans="1:5" ht="14" x14ac:dyDescent="0.3">
      <c r="A99" s="5" t="s">
        <v>5344</v>
      </c>
      <c r="B99" s="5" t="s">
        <v>5345</v>
      </c>
      <c r="C99" s="5" t="s">
        <v>11117</v>
      </c>
      <c r="D99" s="8">
        <v>135</v>
      </c>
      <c r="E99" s="6">
        <v>0.26</v>
      </c>
    </row>
    <row r="100" spans="1:5" ht="14" x14ac:dyDescent="0.3">
      <c r="A100" s="5" t="s">
        <v>272</v>
      </c>
      <c r="B100" s="5" t="s">
        <v>273</v>
      </c>
      <c r="C100" s="5" t="s">
        <v>11118</v>
      </c>
      <c r="D100" s="8">
        <v>142.5</v>
      </c>
      <c r="E100" s="6">
        <v>0.27</v>
      </c>
    </row>
    <row r="101" spans="1:5" ht="14" x14ac:dyDescent="0.3">
      <c r="A101" s="5" t="s">
        <v>4241</v>
      </c>
      <c r="B101" s="5" t="s">
        <v>4242</v>
      </c>
      <c r="C101" s="5" t="s">
        <v>11119</v>
      </c>
      <c r="D101" s="8">
        <v>150</v>
      </c>
      <c r="E101" s="6">
        <v>0.28000000000000003</v>
      </c>
    </row>
    <row r="102" spans="1:5" ht="14" x14ac:dyDescent="0.3">
      <c r="A102" s="5" t="s">
        <v>3311</v>
      </c>
      <c r="B102" s="5" t="s">
        <v>3312</v>
      </c>
      <c r="C102" s="5" t="s">
        <v>495</v>
      </c>
      <c r="D102" s="8">
        <v>7.5</v>
      </c>
      <c r="E102" s="6">
        <v>0.28999999999999998</v>
      </c>
    </row>
    <row r="103" spans="1:5" ht="14" x14ac:dyDescent="0.3">
      <c r="A103" s="5" t="s">
        <v>207</v>
      </c>
      <c r="B103" s="5" t="s">
        <v>208</v>
      </c>
      <c r="C103" s="5" t="s">
        <v>11111</v>
      </c>
      <c r="D103" s="8">
        <v>15</v>
      </c>
      <c r="E103" s="6">
        <v>0.3</v>
      </c>
    </row>
    <row r="104" spans="1:5" ht="14" x14ac:dyDescent="0.3">
      <c r="A104" s="5" t="s">
        <v>290</v>
      </c>
      <c r="B104" s="5" t="s">
        <v>4706</v>
      </c>
      <c r="C104" s="5" t="s">
        <v>11112</v>
      </c>
      <c r="D104" s="8">
        <v>22.5</v>
      </c>
      <c r="E104" s="6">
        <v>0.31</v>
      </c>
    </row>
    <row r="105" spans="1:5" ht="14" x14ac:dyDescent="0.3">
      <c r="A105" s="5" t="s">
        <v>1812</v>
      </c>
      <c r="B105" s="5" t="s">
        <v>1813</v>
      </c>
      <c r="C105" s="5" t="s">
        <v>11113</v>
      </c>
      <c r="D105" s="8">
        <v>30</v>
      </c>
      <c r="E105" s="6">
        <v>0.32</v>
      </c>
    </row>
    <row r="106" spans="1:5" ht="14" x14ac:dyDescent="0.3">
      <c r="A106" s="5" t="s">
        <v>2279</v>
      </c>
      <c r="B106" s="5" t="s">
        <v>2280</v>
      </c>
      <c r="C106" s="5" t="s">
        <v>11114</v>
      </c>
      <c r="D106" s="8">
        <v>37.5</v>
      </c>
      <c r="E106" s="6">
        <v>0.33</v>
      </c>
    </row>
    <row r="107" spans="1:5" ht="14" x14ac:dyDescent="0.3">
      <c r="A107" s="5" t="s">
        <v>1901</v>
      </c>
      <c r="B107" s="5" t="s">
        <v>1902</v>
      </c>
      <c r="C107" s="5" t="s">
        <v>11115</v>
      </c>
      <c r="D107" s="8">
        <v>45</v>
      </c>
      <c r="E107" s="6">
        <v>0.34</v>
      </c>
    </row>
    <row r="108" spans="1:5" ht="14" x14ac:dyDescent="0.3">
      <c r="A108" s="5" t="s">
        <v>1377</v>
      </c>
      <c r="B108" s="5" t="s">
        <v>1378</v>
      </c>
      <c r="C108" s="5" t="s">
        <v>11116</v>
      </c>
      <c r="D108" s="8">
        <v>52.5</v>
      </c>
      <c r="E108" s="6">
        <v>0.35</v>
      </c>
    </row>
    <row r="109" spans="1:5" ht="14" x14ac:dyDescent="0.3">
      <c r="A109" s="5" t="s">
        <v>4367</v>
      </c>
      <c r="B109" s="5" t="s">
        <v>4368</v>
      </c>
      <c r="C109" s="5" t="s">
        <v>11117</v>
      </c>
      <c r="D109" s="8">
        <v>60</v>
      </c>
      <c r="E109" s="6">
        <v>0.36</v>
      </c>
    </row>
    <row r="110" spans="1:5" ht="14" x14ac:dyDescent="0.3">
      <c r="A110" s="5" t="s">
        <v>3079</v>
      </c>
      <c r="B110" s="5" t="s">
        <v>3080</v>
      </c>
      <c r="C110" s="5" t="s">
        <v>11118</v>
      </c>
      <c r="D110" s="8">
        <v>67.5</v>
      </c>
      <c r="E110" s="6">
        <v>0.37</v>
      </c>
    </row>
    <row r="111" spans="1:5" ht="14" x14ac:dyDescent="0.3">
      <c r="A111" s="5" t="s">
        <v>4553</v>
      </c>
      <c r="B111" s="5" t="s">
        <v>4554</v>
      </c>
      <c r="C111" s="5" t="s">
        <v>11119</v>
      </c>
      <c r="D111" s="8">
        <v>75</v>
      </c>
      <c r="E111" s="6">
        <v>0.38</v>
      </c>
    </row>
    <row r="112" spans="1:5" ht="14" x14ac:dyDescent="0.3">
      <c r="A112" s="5" t="s">
        <v>3585</v>
      </c>
      <c r="B112" s="5" t="s">
        <v>3586</v>
      </c>
      <c r="C112" s="5" t="s">
        <v>495</v>
      </c>
      <c r="D112" s="8">
        <v>82.5</v>
      </c>
      <c r="E112" s="6">
        <v>0.39</v>
      </c>
    </row>
    <row r="113" spans="1:5" ht="14" x14ac:dyDescent="0.3">
      <c r="A113" s="5" t="s">
        <v>2857</v>
      </c>
      <c r="B113" s="5" t="s">
        <v>2858</v>
      </c>
      <c r="C113" s="5" t="s">
        <v>11111</v>
      </c>
      <c r="D113" s="8">
        <v>90</v>
      </c>
      <c r="E113" s="6">
        <v>0.4</v>
      </c>
    </row>
    <row r="114" spans="1:5" ht="14" x14ac:dyDescent="0.3">
      <c r="A114" s="5" t="s">
        <v>3053</v>
      </c>
      <c r="B114" s="5" t="s">
        <v>3054</v>
      </c>
      <c r="C114" s="5" t="s">
        <v>11112</v>
      </c>
      <c r="D114" s="8">
        <v>97.5</v>
      </c>
      <c r="E114" s="6">
        <v>0.25</v>
      </c>
    </row>
    <row r="115" spans="1:5" ht="14" x14ac:dyDescent="0.3">
      <c r="A115" s="5" t="s">
        <v>2474</v>
      </c>
      <c r="B115" s="5" t="s">
        <v>2475</v>
      </c>
      <c r="C115" s="5" t="s">
        <v>11113</v>
      </c>
      <c r="D115" s="8">
        <v>105</v>
      </c>
      <c r="E115" s="6">
        <v>0.26</v>
      </c>
    </row>
    <row r="116" spans="1:5" ht="14" x14ac:dyDescent="0.3">
      <c r="A116" s="5" t="s">
        <v>3744</v>
      </c>
      <c r="B116" s="5" t="s">
        <v>2548</v>
      </c>
      <c r="C116" s="5" t="s">
        <v>11114</v>
      </c>
      <c r="D116" s="8">
        <v>112.5</v>
      </c>
      <c r="E116" s="6">
        <v>0.27</v>
      </c>
    </row>
    <row r="117" spans="1:5" ht="14" x14ac:dyDescent="0.3">
      <c r="A117" s="5" t="s">
        <v>5113</v>
      </c>
      <c r="B117" s="5" t="s">
        <v>5114</v>
      </c>
      <c r="C117" s="5" t="s">
        <v>11115</v>
      </c>
      <c r="D117" s="8">
        <v>120</v>
      </c>
      <c r="E117" s="6">
        <v>0.28000000000000003</v>
      </c>
    </row>
    <row r="118" spans="1:5" ht="14" x14ac:dyDescent="0.3">
      <c r="A118" s="5" t="s">
        <v>4989</v>
      </c>
      <c r="B118" s="5" t="s">
        <v>4990</v>
      </c>
      <c r="C118" s="5" t="s">
        <v>11116</v>
      </c>
      <c r="D118" s="8">
        <v>127.5</v>
      </c>
      <c r="E118" s="6">
        <v>0.28999999999999998</v>
      </c>
    </row>
    <row r="119" spans="1:5" ht="14" x14ac:dyDescent="0.3">
      <c r="A119" s="5" t="s">
        <v>1782</v>
      </c>
      <c r="B119" s="5" t="s">
        <v>1783</v>
      </c>
      <c r="C119" s="5" t="s">
        <v>11117</v>
      </c>
      <c r="D119" s="8">
        <v>135</v>
      </c>
      <c r="E119" s="6">
        <v>0.3</v>
      </c>
    </row>
    <row r="120" spans="1:5" ht="14" x14ac:dyDescent="0.3">
      <c r="A120" s="5" t="s">
        <v>4949</v>
      </c>
      <c r="B120" s="5" t="s">
        <v>4950</v>
      </c>
      <c r="C120" s="5" t="s">
        <v>11118</v>
      </c>
      <c r="D120" s="8">
        <v>142.5</v>
      </c>
      <c r="E120" s="6">
        <v>0.31</v>
      </c>
    </row>
    <row r="121" spans="1:5" ht="14" x14ac:dyDescent="0.3">
      <c r="A121" s="5" t="s">
        <v>3845</v>
      </c>
      <c r="B121" s="5" t="s">
        <v>3846</v>
      </c>
      <c r="C121" s="5" t="s">
        <v>11119</v>
      </c>
      <c r="D121" s="8">
        <v>150</v>
      </c>
      <c r="E121" s="6">
        <v>0.32</v>
      </c>
    </row>
    <row r="122" spans="1:5" ht="14" x14ac:dyDescent="0.3">
      <c r="A122" s="5" t="s">
        <v>1949</v>
      </c>
      <c r="B122" s="5" t="s">
        <v>1950</v>
      </c>
      <c r="C122" s="5" t="s">
        <v>495</v>
      </c>
      <c r="D122" s="8">
        <v>7.5</v>
      </c>
      <c r="E122" s="6">
        <v>0.33</v>
      </c>
    </row>
    <row r="123" spans="1:5" ht="14" x14ac:dyDescent="0.3">
      <c r="A123" s="5" t="s">
        <v>2557</v>
      </c>
      <c r="B123" s="5" t="s">
        <v>2558</v>
      </c>
      <c r="C123" s="5" t="s">
        <v>11111</v>
      </c>
      <c r="D123" s="8">
        <v>15</v>
      </c>
      <c r="E123" s="6">
        <v>0.34</v>
      </c>
    </row>
    <row r="124" spans="1:5" ht="14" x14ac:dyDescent="0.3">
      <c r="A124" s="5" t="s">
        <v>2815</v>
      </c>
      <c r="B124" s="5" t="s">
        <v>2816</v>
      </c>
      <c r="C124" s="5" t="s">
        <v>11112</v>
      </c>
      <c r="D124" s="8">
        <v>22.5</v>
      </c>
      <c r="E124" s="6">
        <v>0.35</v>
      </c>
    </row>
    <row r="125" spans="1:5" ht="14" x14ac:dyDescent="0.3">
      <c r="A125" s="5" t="s">
        <v>5080</v>
      </c>
      <c r="B125" s="5" t="s">
        <v>5081</v>
      </c>
      <c r="C125" s="5" t="s">
        <v>11113</v>
      </c>
      <c r="D125" s="8">
        <v>30</v>
      </c>
      <c r="E125" s="6">
        <v>0.36</v>
      </c>
    </row>
    <row r="126" spans="1:5" ht="14" x14ac:dyDescent="0.3">
      <c r="A126" s="5" t="s">
        <v>1629</v>
      </c>
      <c r="B126" s="5" t="s">
        <v>1630</v>
      </c>
      <c r="C126" s="5" t="s">
        <v>11114</v>
      </c>
      <c r="D126" s="8">
        <v>37.5</v>
      </c>
      <c r="E126" s="6">
        <v>0.37</v>
      </c>
    </row>
    <row r="127" spans="1:5" ht="14" x14ac:dyDescent="0.3">
      <c r="A127" s="5" t="s">
        <v>340</v>
      </c>
      <c r="B127" s="5" t="s">
        <v>341</v>
      </c>
      <c r="C127" s="5" t="s">
        <v>11115</v>
      </c>
      <c r="D127" s="8">
        <v>45</v>
      </c>
      <c r="E127" s="6">
        <v>0.38</v>
      </c>
    </row>
    <row r="128" spans="1:5" ht="14" x14ac:dyDescent="0.3">
      <c r="A128" s="5" t="s">
        <v>2818</v>
      </c>
      <c r="B128" s="5" t="s">
        <v>2819</v>
      </c>
      <c r="C128" s="5" t="s">
        <v>11116</v>
      </c>
      <c r="D128" s="8">
        <v>52.5</v>
      </c>
      <c r="E128" s="6">
        <v>0.39</v>
      </c>
    </row>
    <row r="129" spans="1:5" ht="14" x14ac:dyDescent="0.3">
      <c r="A129" s="5" t="s">
        <v>4163</v>
      </c>
      <c r="B129" s="5" t="s">
        <v>4164</v>
      </c>
      <c r="C129" s="5" t="s">
        <v>11117</v>
      </c>
      <c r="D129" s="8">
        <v>60</v>
      </c>
      <c r="E129" s="6">
        <v>0.4</v>
      </c>
    </row>
    <row r="130" spans="1:5" ht="14" x14ac:dyDescent="0.3">
      <c r="A130" s="5" t="s">
        <v>3897</v>
      </c>
      <c r="B130" s="5" t="s">
        <v>3898</v>
      </c>
      <c r="C130" s="5" t="s">
        <v>11118</v>
      </c>
      <c r="D130" s="8">
        <v>67.5</v>
      </c>
      <c r="E130" s="6">
        <v>0.25</v>
      </c>
    </row>
    <row r="131" spans="1:5" ht="14" x14ac:dyDescent="0.3">
      <c r="A131" s="5" t="s">
        <v>5563</v>
      </c>
      <c r="B131" s="5" t="s">
        <v>5564</v>
      </c>
      <c r="C131" s="5" t="s">
        <v>11119</v>
      </c>
      <c r="D131" s="8">
        <v>75</v>
      </c>
      <c r="E131" s="6">
        <v>0.26</v>
      </c>
    </row>
    <row r="132" spans="1:5" ht="14" x14ac:dyDescent="0.3">
      <c r="A132" s="5" t="s">
        <v>1358</v>
      </c>
      <c r="B132" s="5" t="s">
        <v>1359</v>
      </c>
      <c r="C132" s="5" t="s">
        <v>495</v>
      </c>
      <c r="D132" s="8">
        <v>82.5</v>
      </c>
      <c r="E132" s="6">
        <v>0.27</v>
      </c>
    </row>
    <row r="133" spans="1:5" ht="14" x14ac:dyDescent="0.3">
      <c r="A133" s="5" t="s">
        <v>2826</v>
      </c>
      <c r="B133" s="5" t="s">
        <v>2827</v>
      </c>
      <c r="C133" s="5" t="s">
        <v>11111</v>
      </c>
      <c r="D133" s="8">
        <v>90</v>
      </c>
      <c r="E133" s="6">
        <v>0.28000000000000003</v>
      </c>
    </row>
    <row r="134" spans="1:5" ht="14" x14ac:dyDescent="0.3">
      <c r="A134" s="5" t="s">
        <v>4657</v>
      </c>
      <c r="B134" s="5" t="s">
        <v>4658</v>
      </c>
      <c r="C134" s="5" t="s">
        <v>11112</v>
      </c>
      <c r="D134" s="8">
        <v>97.5</v>
      </c>
      <c r="E134" s="6">
        <v>0.28999999999999998</v>
      </c>
    </row>
    <row r="135" spans="1:5" ht="14" x14ac:dyDescent="0.3">
      <c r="A135" s="5" t="s">
        <v>253</v>
      </c>
      <c r="B135" s="5" t="s">
        <v>254</v>
      </c>
      <c r="C135" s="5" t="s">
        <v>11113</v>
      </c>
      <c r="D135" s="8">
        <v>105</v>
      </c>
      <c r="E135" s="6">
        <v>0.3</v>
      </c>
    </row>
    <row r="136" spans="1:5" ht="14" x14ac:dyDescent="0.3">
      <c r="A136" s="5" t="s">
        <v>2391</v>
      </c>
      <c r="B136" s="5" t="s">
        <v>2392</v>
      </c>
      <c r="C136" s="5" t="s">
        <v>11114</v>
      </c>
      <c r="D136" s="8">
        <v>112.5</v>
      </c>
      <c r="E136" s="6">
        <v>0.31</v>
      </c>
    </row>
    <row r="137" spans="1:5" ht="14" x14ac:dyDescent="0.3">
      <c r="A137" s="5" t="s">
        <v>3150</v>
      </c>
      <c r="B137" s="5" t="s">
        <v>3151</v>
      </c>
      <c r="C137" s="5" t="s">
        <v>11115</v>
      </c>
      <c r="D137" s="8">
        <v>120</v>
      </c>
      <c r="E137" s="6">
        <v>0.32</v>
      </c>
    </row>
    <row r="138" spans="1:5" ht="14" x14ac:dyDescent="0.3">
      <c r="A138" s="5" t="s">
        <v>3901</v>
      </c>
      <c r="B138" s="5" t="s">
        <v>3902</v>
      </c>
      <c r="C138" s="5" t="s">
        <v>11116</v>
      </c>
      <c r="D138" s="8">
        <v>127.5</v>
      </c>
      <c r="E138" s="6">
        <v>0.33</v>
      </c>
    </row>
    <row r="139" spans="1:5" ht="14" x14ac:dyDescent="0.3">
      <c r="A139" s="5" t="s">
        <v>2796</v>
      </c>
      <c r="B139" s="5" t="s">
        <v>2797</v>
      </c>
      <c r="C139" s="5" t="s">
        <v>11117</v>
      </c>
      <c r="D139" s="8">
        <v>135</v>
      </c>
      <c r="E139" s="6">
        <v>0.34</v>
      </c>
    </row>
    <row r="140" spans="1:5" ht="14" x14ac:dyDescent="0.3">
      <c r="A140" s="5" t="s">
        <v>5497</v>
      </c>
      <c r="B140" s="5" t="s">
        <v>5498</v>
      </c>
      <c r="C140" s="5" t="s">
        <v>11118</v>
      </c>
      <c r="D140" s="8">
        <v>142.5</v>
      </c>
      <c r="E140" s="6">
        <v>0.35</v>
      </c>
    </row>
    <row r="141" spans="1:5" ht="14" x14ac:dyDescent="0.3">
      <c r="A141" s="5" t="s">
        <v>2314</v>
      </c>
      <c r="B141" s="5" t="s">
        <v>2315</v>
      </c>
      <c r="C141" s="5" t="s">
        <v>11119</v>
      </c>
      <c r="D141" s="8">
        <v>150</v>
      </c>
      <c r="E141" s="6">
        <v>0.36</v>
      </c>
    </row>
    <row r="142" spans="1:5" ht="14" x14ac:dyDescent="0.3">
      <c r="A142" s="5" t="s">
        <v>2794</v>
      </c>
      <c r="B142" s="5" t="s">
        <v>2795</v>
      </c>
      <c r="C142" s="5" t="s">
        <v>495</v>
      </c>
      <c r="D142" s="8">
        <v>7.5</v>
      </c>
      <c r="E142" s="6">
        <v>0.37</v>
      </c>
    </row>
    <row r="143" spans="1:5" ht="14" x14ac:dyDescent="0.3">
      <c r="A143" s="5" t="s">
        <v>1087</v>
      </c>
      <c r="B143" s="5" t="s">
        <v>1088</v>
      </c>
      <c r="C143" s="5" t="s">
        <v>11111</v>
      </c>
      <c r="D143" s="8">
        <v>15</v>
      </c>
      <c r="E143" s="6">
        <v>0.38</v>
      </c>
    </row>
    <row r="144" spans="1:5" ht="14" x14ac:dyDescent="0.3">
      <c r="A144" s="5" t="s">
        <v>3395</v>
      </c>
      <c r="B144" s="5" t="s">
        <v>3396</v>
      </c>
      <c r="C144" s="5" t="s">
        <v>11112</v>
      </c>
      <c r="D144" s="8">
        <v>22.5</v>
      </c>
      <c r="E144" s="6">
        <v>0.39</v>
      </c>
    </row>
    <row r="145" spans="1:5" ht="14" x14ac:dyDescent="0.3">
      <c r="A145" s="5" t="s">
        <v>1356</v>
      </c>
      <c r="B145" s="5" t="s">
        <v>1357</v>
      </c>
      <c r="C145" s="5" t="s">
        <v>11113</v>
      </c>
      <c r="D145" s="8">
        <v>30</v>
      </c>
      <c r="E145" s="6">
        <v>0.4</v>
      </c>
    </row>
    <row r="146" spans="1:5" ht="14" x14ac:dyDescent="0.3">
      <c r="A146" s="5" t="s">
        <v>4299</v>
      </c>
      <c r="B146" s="5" t="s">
        <v>4300</v>
      </c>
      <c r="C146" s="5" t="s">
        <v>11114</v>
      </c>
      <c r="D146" s="8">
        <v>37.5</v>
      </c>
      <c r="E146" s="6">
        <v>0.25</v>
      </c>
    </row>
    <row r="147" spans="1:5" ht="14" x14ac:dyDescent="0.3">
      <c r="A147" s="5" t="s">
        <v>3815</v>
      </c>
      <c r="B147" s="5" t="s">
        <v>3816</v>
      </c>
      <c r="C147" s="5" t="s">
        <v>11115</v>
      </c>
      <c r="D147" s="8">
        <v>45</v>
      </c>
      <c r="E147" s="6">
        <v>0.26</v>
      </c>
    </row>
    <row r="148" spans="1:5" ht="14" x14ac:dyDescent="0.3">
      <c r="A148" s="5" t="s">
        <v>2190</v>
      </c>
      <c r="B148" s="5" t="s">
        <v>2191</v>
      </c>
      <c r="C148" s="5" t="s">
        <v>11116</v>
      </c>
      <c r="D148" s="8">
        <v>52.5</v>
      </c>
      <c r="E148" s="6">
        <v>0.27</v>
      </c>
    </row>
    <row r="149" spans="1:5" ht="14" x14ac:dyDescent="0.3">
      <c r="A149" s="5" t="s">
        <v>939</v>
      </c>
      <c r="B149" s="5" t="s">
        <v>940</v>
      </c>
      <c r="C149" s="5" t="s">
        <v>11117</v>
      </c>
      <c r="D149" s="8">
        <v>60</v>
      </c>
      <c r="E149" s="6">
        <v>0.28000000000000003</v>
      </c>
    </row>
    <row r="150" spans="1:5" ht="14" x14ac:dyDescent="0.3">
      <c r="A150" s="5" t="s">
        <v>5894</v>
      </c>
      <c r="B150" s="5" t="s">
        <v>5895</v>
      </c>
      <c r="C150" s="5" t="s">
        <v>11118</v>
      </c>
      <c r="D150" s="8">
        <v>67.5</v>
      </c>
      <c r="E150" s="6">
        <v>0.28999999999999998</v>
      </c>
    </row>
    <row r="151" spans="1:5" ht="14" x14ac:dyDescent="0.3">
      <c r="A151" s="5" t="s">
        <v>782</v>
      </c>
      <c r="B151" s="5" t="s">
        <v>783</v>
      </c>
      <c r="C151" s="5" t="s">
        <v>11119</v>
      </c>
      <c r="D151" s="8">
        <v>75</v>
      </c>
      <c r="E151" s="6">
        <v>0.3</v>
      </c>
    </row>
    <row r="152" spans="1:5" ht="14" x14ac:dyDescent="0.3">
      <c r="A152" s="5" t="s">
        <v>4803</v>
      </c>
      <c r="B152" s="5" t="s">
        <v>4804</v>
      </c>
      <c r="C152" s="5" t="s">
        <v>495</v>
      </c>
      <c r="D152" s="8">
        <v>82.5</v>
      </c>
      <c r="E152" s="6">
        <v>0.31</v>
      </c>
    </row>
    <row r="153" spans="1:5" ht="14" x14ac:dyDescent="0.3">
      <c r="A153" s="5" t="s">
        <v>416</v>
      </c>
      <c r="B153" s="5" t="s">
        <v>417</v>
      </c>
      <c r="C153" s="5" t="s">
        <v>11111</v>
      </c>
      <c r="D153" s="8">
        <v>90</v>
      </c>
      <c r="E153" s="6">
        <v>0.32</v>
      </c>
    </row>
    <row r="154" spans="1:5" ht="14" x14ac:dyDescent="0.3">
      <c r="A154" s="5" t="s">
        <v>901</v>
      </c>
      <c r="B154" s="5" t="s">
        <v>902</v>
      </c>
      <c r="C154" s="5" t="s">
        <v>11112</v>
      </c>
      <c r="D154" s="8">
        <v>97.5</v>
      </c>
      <c r="E154" s="6">
        <v>0.33</v>
      </c>
    </row>
    <row r="155" spans="1:5" ht="14" x14ac:dyDescent="0.3">
      <c r="A155" s="5" t="s">
        <v>3506</v>
      </c>
      <c r="B155" s="5" t="s">
        <v>3507</v>
      </c>
      <c r="C155" s="5" t="s">
        <v>11113</v>
      </c>
      <c r="D155" s="8">
        <v>105</v>
      </c>
      <c r="E155" s="6">
        <v>0.34</v>
      </c>
    </row>
    <row r="156" spans="1:5" ht="14" x14ac:dyDescent="0.3">
      <c r="A156" s="5" t="s">
        <v>1230</v>
      </c>
      <c r="B156" s="5" t="s">
        <v>1231</v>
      </c>
      <c r="C156" s="5" t="s">
        <v>11114</v>
      </c>
      <c r="D156" s="8">
        <v>112.5</v>
      </c>
      <c r="E156" s="6">
        <v>0.35</v>
      </c>
    </row>
    <row r="157" spans="1:5" ht="14" x14ac:dyDescent="0.3">
      <c r="A157" s="5" t="s">
        <v>2832</v>
      </c>
      <c r="B157" s="5" t="s">
        <v>2833</v>
      </c>
      <c r="C157" s="5" t="s">
        <v>11115</v>
      </c>
      <c r="D157" s="8">
        <v>120</v>
      </c>
      <c r="E157" s="6">
        <v>0.36</v>
      </c>
    </row>
    <row r="158" spans="1:5" ht="14" x14ac:dyDescent="0.3">
      <c r="A158" s="5" t="s">
        <v>3451</v>
      </c>
      <c r="B158" s="5" t="s">
        <v>3452</v>
      </c>
      <c r="C158" s="5" t="s">
        <v>11116</v>
      </c>
      <c r="D158" s="8">
        <v>127.5</v>
      </c>
      <c r="E158" s="6">
        <v>0.37</v>
      </c>
    </row>
    <row r="159" spans="1:5" ht="14" x14ac:dyDescent="0.3">
      <c r="A159" s="5" t="s">
        <v>2807</v>
      </c>
      <c r="B159" s="5" t="s">
        <v>2808</v>
      </c>
      <c r="C159" s="5" t="s">
        <v>11117</v>
      </c>
      <c r="D159" s="8">
        <v>135</v>
      </c>
      <c r="E159" s="6">
        <v>0.38</v>
      </c>
    </row>
    <row r="160" spans="1:5" ht="14" x14ac:dyDescent="0.3">
      <c r="A160" s="5" t="s">
        <v>3362</v>
      </c>
      <c r="B160" s="5" t="s">
        <v>1121</v>
      </c>
      <c r="C160" s="5" t="s">
        <v>11118</v>
      </c>
      <c r="D160" s="8">
        <v>142.5</v>
      </c>
      <c r="E160" s="6">
        <v>0.39</v>
      </c>
    </row>
    <row r="161" spans="1:5" ht="14" x14ac:dyDescent="0.3">
      <c r="A161" s="5" t="s">
        <v>1396</v>
      </c>
      <c r="B161" s="5" t="s">
        <v>1397</v>
      </c>
      <c r="C161" s="5" t="s">
        <v>11119</v>
      </c>
      <c r="D161" s="8">
        <v>150</v>
      </c>
      <c r="E161" s="6">
        <v>0.4</v>
      </c>
    </row>
    <row r="162" spans="1:5" ht="14" x14ac:dyDescent="0.3">
      <c r="A162" s="5" t="s">
        <v>5106</v>
      </c>
      <c r="B162" s="5" t="s">
        <v>5107</v>
      </c>
      <c r="C162" s="5" t="s">
        <v>495</v>
      </c>
      <c r="D162" s="8">
        <v>7.5</v>
      </c>
      <c r="E162" s="6">
        <v>0.25</v>
      </c>
    </row>
    <row r="163" spans="1:5" ht="14" x14ac:dyDescent="0.3">
      <c r="A163" s="5" t="s">
        <v>2757</v>
      </c>
      <c r="B163" s="5" t="s">
        <v>2758</v>
      </c>
      <c r="C163" s="5" t="s">
        <v>11111</v>
      </c>
      <c r="D163" s="8">
        <v>15</v>
      </c>
      <c r="E163" s="6">
        <v>0.26</v>
      </c>
    </row>
    <row r="164" spans="1:5" ht="14" x14ac:dyDescent="0.3">
      <c r="A164" s="5" t="s">
        <v>4693</v>
      </c>
      <c r="B164" s="5" t="s">
        <v>4694</v>
      </c>
      <c r="C164" s="5" t="s">
        <v>11112</v>
      </c>
      <c r="D164" s="8">
        <v>22.5</v>
      </c>
      <c r="E164" s="6">
        <v>0.27</v>
      </c>
    </row>
    <row r="165" spans="1:5" ht="14" x14ac:dyDescent="0.3">
      <c r="A165" s="5" t="s">
        <v>1884</v>
      </c>
      <c r="B165" s="5" t="s">
        <v>1885</v>
      </c>
      <c r="C165" s="5" t="s">
        <v>11113</v>
      </c>
      <c r="D165" s="8">
        <v>30</v>
      </c>
      <c r="E165" s="6">
        <v>0.28000000000000003</v>
      </c>
    </row>
    <row r="166" spans="1:5" ht="14" x14ac:dyDescent="0.3">
      <c r="A166" s="5" t="s">
        <v>1573</v>
      </c>
      <c r="B166" s="5" t="s">
        <v>1574</v>
      </c>
      <c r="C166" s="5" t="s">
        <v>11114</v>
      </c>
      <c r="D166" s="8">
        <v>37.5</v>
      </c>
      <c r="E166" s="6">
        <v>0.28999999999999998</v>
      </c>
    </row>
    <row r="167" spans="1:5" ht="14" x14ac:dyDescent="0.3">
      <c r="A167" s="5" t="s">
        <v>1718</v>
      </c>
      <c r="B167" s="5" t="s">
        <v>1719</v>
      </c>
      <c r="C167" s="5" t="s">
        <v>11115</v>
      </c>
      <c r="D167" s="8">
        <v>45</v>
      </c>
      <c r="E167" s="6">
        <v>0.3</v>
      </c>
    </row>
    <row r="168" spans="1:5" ht="14" x14ac:dyDescent="0.3">
      <c r="A168" s="5" t="s">
        <v>1552</v>
      </c>
      <c r="B168" s="5" t="s">
        <v>1553</v>
      </c>
      <c r="C168" s="5" t="s">
        <v>11116</v>
      </c>
      <c r="D168" s="8">
        <v>52.5</v>
      </c>
      <c r="E168" s="6">
        <v>0.31</v>
      </c>
    </row>
    <row r="169" spans="1:5" ht="14" x14ac:dyDescent="0.3">
      <c r="A169" s="5" t="s">
        <v>3780</v>
      </c>
      <c r="B169" s="5" t="s">
        <v>3781</v>
      </c>
      <c r="C169" s="5" t="s">
        <v>11117</v>
      </c>
      <c r="D169" s="8">
        <v>60</v>
      </c>
      <c r="E169" s="6">
        <v>0.32</v>
      </c>
    </row>
    <row r="170" spans="1:5" ht="14" x14ac:dyDescent="0.3">
      <c r="A170" s="5" t="s">
        <v>5009</v>
      </c>
      <c r="B170" s="5" t="s">
        <v>5010</v>
      </c>
      <c r="C170" s="5" t="s">
        <v>11118</v>
      </c>
      <c r="D170" s="8">
        <v>67.5</v>
      </c>
      <c r="E170" s="6">
        <v>0.33</v>
      </c>
    </row>
    <row r="171" spans="1:5" ht="14" x14ac:dyDescent="0.3">
      <c r="A171" s="5" t="s">
        <v>2129</v>
      </c>
      <c r="B171" s="5" t="s">
        <v>2130</v>
      </c>
      <c r="C171" s="5" t="s">
        <v>11119</v>
      </c>
      <c r="D171" s="8">
        <v>75</v>
      </c>
      <c r="E171" s="6">
        <v>0.34</v>
      </c>
    </row>
    <row r="172" spans="1:5" ht="14" x14ac:dyDescent="0.3">
      <c r="A172" s="5" t="s">
        <v>5525</v>
      </c>
      <c r="B172" s="5" t="s">
        <v>5526</v>
      </c>
      <c r="C172" s="5" t="s">
        <v>495</v>
      </c>
      <c r="D172" s="8">
        <v>82.5</v>
      </c>
      <c r="E172" s="6">
        <v>0.35</v>
      </c>
    </row>
    <row r="173" spans="1:5" ht="14" x14ac:dyDescent="0.3">
      <c r="A173" s="5" t="s">
        <v>1537</v>
      </c>
      <c r="B173" s="5" t="s">
        <v>1538</v>
      </c>
      <c r="C173" s="5" t="s">
        <v>11111</v>
      </c>
      <c r="D173" s="8">
        <v>90</v>
      </c>
      <c r="E173" s="6">
        <v>0.36</v>
      </c>
    </row>
    <row r="174" spans="1:5" ht="14" x14ac:dyDescent="0.3">
      <c r="A174" s="5" t="s">
        <v>2256</v>
      </c>
      <c r="B174" s="5" t="s">
        <v>2257</v>
      </c>
      <c r="C174" s="5" t="s">
        <v>11112</v>
      </c>
      <c r="D174" s="8">
        <v>97.5</v>
      </c>
      <c r="E174" s="6">
        <v>0.37</v>
      </c>
    </row>
    <row r="175" spans="1:5" ht="14" x14ac:dyDescent="0.3">
      <c r="A175" s="5" t="s">
        <v>5380</v>
      </c>
      <c r="B175" s="5" t="s">
        <v>5381</v>
      </c>
      <c r="C175" s="5" t="s">
        <v>11113</v>
      </c>
      <c r="D175" s="8">
        <v>105</v>
      </c>
      <c r="E175" s="6">
        <v>0.38</v>
      </c>
    </row>
    <row r="176" spans="1:5" ht="14" x14ac:dyDescent="0.3">
      <c r="A176" s="5" t="s">
        <v>4524</v>
      </c>
      <c r="B176" s="5" t="s">
        <v>4525</v>
      </c>
      <c r="C176" s="5" t="s">
        <v>11114</v>
      </c>
      <c r="D176" s="8">
        <v>112.5</v>
      </c>
      <c r="E176" s="6">
        <v>0.39</v>
      </c>
    </row>
    <row r="177" spans="1:5" ht="14" x14ac:dyDescent="0.3">
      <c r="A177" s="5" t="s">
        <v>995</v>
      </c>
      <c r="B177" s="5" t="s">
        <v>996</v>
      </c>
      <c r="C177" s="5" t="s">
        <v>11115</v>
      </c>
      <c r="D177" s="8">
        <v>120</v>
      </c>
      <c r="E177" s="6">
        <v>0.4</v>
      </c>
    </row>
    <row r="178" spans="1:5" ht="14" x14ac:dyDescent="0.3">
      <c r="A178" s="5" t="s">
        <v>1323</v>
      </c>
      <c r="B178" s="5" t="s">
        <v>1324</v>
      </c>
      <c r="C178" s="5" t="s">
        <v>11116</v>
      </c>
      <c r="D178" s="8">
        <v>127.5</v>
      </c>
      <c r="E178" s="6">
        <v>0.25</v>
      </c>
    </row>
    <row r="179" spans="1:5" ht="14" x14ac:dyDescent="0.3">
      <c r="A179" s="5" t="s">
        <v>1300</v>
      </c>
      <c r="B179" s="5" t="s">
        <v>1301</v>
      </c>
      <c r="C179" s="5" t="s">
        <v>11117</v>
      </c>
      <c r="D179" s="8">
        <v>135</v>
      </c>
      <c r="E179" s="6">
        <v>0.26</v>
      </c>
    </row>
    <row r="180" spans="1:5" ht="14" x14ac:dyDescent="0.3">
      <c r="A180" s="5" t="s">
        <v>1734</v>
      </c>
      <c r="B180" s="5" t="s">
        <v>1735</v>
      </c>
      <c r="C180" s="5" t="s">
        <v>11118</v>
      </c>
      <c r="D180" s="8">
        <v>142.5</v>
      </c>
      <c r="E180" s="6">
        <v>0.27</v>
      </c>
    </row>
    <row r="181" spans="1:5" ht="14" x14ac:dyDescent="0.3">
      <c r="A181" s="5" t="s">
        <v>1732</v>
      </c>
      <c r="B181" s="5" t="s">
        <v>1733</v>
      </c>
      <c r="C181" s="5" t="s">
        <v>11119</v>
      </c>
      <c r="D181" s="8">
        <v>150</v>
      </c>
      <c r="E181" s="6">
        <v>0.28000000000000003</v>
      </c>
    </row>
    <row r="182" spans="1:5" ht="14" x14ac:dyDescent="0.3">
      <c r="A182" s="5" t="s">
        <v>4937</v>
      </c>
      <c r="B182" s="5" t="s">
        <v>4938</v>
      </c>
      <c r="C182" s="5" t="s">
        <v>495</v>
      </c>
      <c r="D182" s="8">
        <v>7.5</v>
      </c>
      <c r="E182" s="6">
        <v>0.28999999999999998</v>
      </c>
    </row>
    <row r="183" spans="1:5" ht="14" x14ac:dyDescent="0.3">
      <c r="A183" s="5" t="s">
        <v>4180</v>
      </c>
      <c r="B183" s="5" t="s">
        <v>4181</v>
      </c>
      <c r="C183" s="5" t="s">
        <v>11111</v>
      </c>
      <c r="D183" s="8">
        <v>15</v>
      </c>
      <c r="E183" s="6">
        <v>0.3</v>
      </c>
    </row>
    <row r="184" spans="1:5" ht="14" x14ac:dyDescent="0.3">
      <c r="A184" s="5" t="s">
        <v>791</v>
      </c>
      <c r="B184" s="5" t="s">
        <v>792</v>
      </c>
      <c r="C184" s="5" t="s">
        <v>11112</v>
      </c>
      <c r="D184" s="8">
        <v>22.5</v>
      </c>
      <c r="E184" s="6">
        <v>0.31</v>
      </c>
    </row>
    <row r="185" spans="1:5" ht="14" x14ac:dyDescent="0.3">
      <c r="A185" s="5" t="s">
        <v>3765</v>
      </c>
      <c r="B185" s="5" t="s">
        <v>3766</v>
      </c>
      <c r="C185" s="5" t="s">
        <v>11113</v>
      </c>
      <c r="D185" s="8">
        <v>30</v>
      </c>
      <c r="E185" s="6">
        <v>0.32</v>
      </c>
    </row>
    <row r="186" spans="1:5" ht="14" x14ac:dyDescent="0.3">
      <c r="A186" s="5" t="s">
        <v>1967</v>
      </c>
      <c r="B186" s="5" t="s">
        <v>1968</v>
      </c>
      <c r="C186" s="5" t="s">
        <v>11114</v>
      </c>
      <c r="D186" s="8">
        <v>37.5</v>
      </c>
      <c r="E186" s="6">
        <v>0.33</v>
      </c>
    </row>
    <row r="187" spans="1:5" ht="14" x14ac:dyDescent="0.3">
      <c r="A187" s="5" t="s">
        <v>3007</v>
      </c>
      <c r="B187" s="5" t="s">
        <v>3008</v>
      </c>
      <c r="C187" s="5" t="s">
        <v>11115</v>
      </c>
      <c r="D187" s="8">
        <v>45</v>
      </c>
      <c r="E187" s="6">
        <v>0.34</v>
      </c>
    </row>
    <row r="188" spans="1:5" ht="14" x14ac:dyDescent="0.3">
      <c r="A188" s="5" t="s">
        <v>1118</v>
      </c>
      <c r="B188" s="5" t="s">
        <v>1119</v>
      </c>
      <c r="C188" s="5" t="s">
        <v>11116</v>
      </c>
      <c r="D188" s="8">
        <v>52.5</v>
      </c>
      <c r="E188" s="6">
        <v>0.35</v>
      </c>
    </row>
    <row r="189" spans="1:5" ht="14" x14ac:dyDescent="0.3">
      <c r="A189" s="5" t="s">
        <v>3081</v>
      </c>
      <c r="B189" s="5" t="s">
        <v>3082</v>
      </c>
      <c r="C189" s="5" t="s">
        <v>11117</v>
      </c>
      <c r="D189" s="8">
        <v>60</v>
      </c>
      <c r="E189" s="6">
        <v>0.36</v>
      </c>
    </row>
    <row r="190" spans="1:5" ht="14" x14ac:dyDescent="0.3">
      <c r="A190" s="5" t="s">
        <v>3085</v>
      </c>
      <c r="B190" s="5" t="s">
        <v>3086</v>
      </c>
      <c r="C190" s="5" t="s">
        <v>11118</v>
      </c>
      <c r="D190" s="8">
        <v>67.5</v>
      </c>
      <c r="E190" s="6">
        <v>0.37</v>
      </c>
    </row>
    <row r="191" spans="1:5" ht="14" x14ac:dyDescent="0.3">
      <c r="A191" s="5" t="s">
        <v>1165</v>
      </c>
      <c r="B191" s="5" t="s">
        <v>1166</v>
      </c>
      <c r="C191" s="5" t="s">
        <v>11119</v>
      </c>
      <c r="D191" s="8">
        <v>75</v>
      </c>
      <c r="E191" s="6">
        <v>0.38</v>
      </c>
    </row>
    <row r="192" spans="1:5" ht="14" x14ac:dyDescent="0.3">
      <c r="A192" s="5" t="s">
        <v>4232</v>
      </c>
      <c r="B192" s="5" t="s">
        <v>4233</v>
      </c>
      <c r="C192" s="5" t="s">
        <v>495</v>
      </c>
      <c r="D192" s="8">
        <v>82.5</v>
      </c>
      <c r="E192" s="6">
        <v>0.39</v>
      </c>
    </row>
    <row r="193" spans="1:5" ht="14" x14ac:dyDescent="0.3">
      <c r="A193" s="5" t="s">
        <v>2400</v>
      </c>
      <c r="B193" s="5" t="s">
        <v>5011</v>
      </c>
      <c r="C193" s="5" t="s">
        <v>11111</v>
      </c>
      <c r="D193" s="8">
        <v>90</v>
      </c>
      <c r="E193" s="6">
        <v>0.4</v>
      </c>
    </row>
    <row r="194" spans="1:5" ht="14" x14ac:dyDescent="0.3">
      <c r="A194" s="5" t="s">
        <v>81</v>
      </c>
      <c r="B194" s="5" t="s">
        <v>83</v>
      </c>
      <c r="C194" s="5" t="s">
        <v>11112</v>
      </c>
      <c r="D194" s="8">
        <v>97.5</v>
      </c>
      <c r="E194" s="6">
        <v>0.25</v>
      </c>
    </row>
    <row r="195" spans="1:5" ht="14" x14ac:dyDescent="0.3">
      <c r="A195" s="5" t="s">
        <v>4230</v>
      </c>
      <c r="B195" s="5" t="s">
        <v>4231</v>
      </c>
      <c r="C195" s="5" t="s">
        <v>11113</v>
      </c>
      <c r="D195" s="8">
        <v>105</v>
      </c>
      <c r="E195" s="6">
        <v>0.26</v>
      </c>
    </row>
    <row r="196" spans="1:5" ht="14" x14ac:dyDescent="0.3">
      <c r="A196" s="5" t="s">
        <v>5508</v>
      </c>
      <c r="B196" s="5" t="s">
        <v>5509</v>
      </c>
      <c r="C196" s="5" t="s">
        <v>11114</v>
      </c>
      <c r="D196" s="8">
        <v>112.5</v>
      </c>
      <c r="E196" s="6">
        <v>0.27</v>
      </c>
    </row>
    <row r="197" spans="1:5" ht="14" x14ac:dyDescent="0.3">
      <c r="A197" s="5" t="s">
        <v>804</v>
      </c>
      <c r="B197" s="5" t="s">
        <v>805</v>
      </c>
      <c r="C197" s="5" t="s">
        <v>11115</v>
      </c>
      <c r="D197" s="8">
        <v>120</v>
      </c>
      <c r="E197" s="6">
        <v>0.28000000000000003</v>
      </c>
    </row>
    <row r="198" spans="1:5" ht="14" x14ac:dyDescent="0.3">
      <c r="A198" s="5" t="s">
        <v>3093</v>
      </c>
      <c r="B198" s="5" t="s">
        <v>3094</v>
      </c>
      <c r="C198" s="5" t="s">
        <v>11116</v>
      </c>
      <c r="D198" s="8">
        <v>127.5</v>
      </c>
      <c r="E198" s="6">
        <v>0.28999999999999998</v>
      </c>
    </row>
    <row r="199" spans="1:5" ht="14" x14ac:dyDescent="0.3">
      <c r="A199" s="5" t="s">
        <v>5124</v>
      </c>
      <c r="B199" s="5" t="s">
        <v>5125</v>
      </c>
      <c r="C199" s="5" t="s">
        <v>11117</v>
      </c>
      <c r="D199" s="8">
        <v>135</v>
      </c>
      <c r="E199" s="6">
        <v>0.3</v>
      </c>
    </row>
    <row r="200" spans="1:5" ht="14" x14ac:dyDescent="0.3">
      <c r="A200" s="5" t="s">
        <v>3731</v>
      </c>
      <c r="B200" s="5" t="s">
        <v>3732</v>
      </c>
      <c r="C200" s="5" t="s">
        <v>11118</v>
      </c>
      <c r="D200" s="8">
        <v>142.5</v>
      </c>
      <c r="E200" s="6">
        <v>0.31</v>
      </c>
    </row>
    <row r="201" spans="1:5" ht="14" x14ac:dyDescent="0.3">
      <c r="A201" s="5" t="s">
        <v>3260</v>
      </c>
      <c r="B201" s="5" t="s">
        <v>4478</v>
      </c>
      <c r="C201" s="5" t="s">
        <v>11119</v>
      </c>
      <c r="D201" s="8">
        <v>150</v>
      </c>
      <c r="E201" s="6">
        <v>0.32</v>
      </c>
    </row>
    <row r="202" spans="1:5" ht="14" x14ac:dyDescent="0.3">
      <c r="A202" s="5" t="s">
        <v>4118</v>
      </c>
      <c r="B202" s="5" t="s">
        <v>4119</v>
      </c>
      <c r="C202" s="5" t="s">
        <v>495</v>
      </c>
      <c r="D202" s="8">
        <v>7.5</v>
      </c>
      <c r="E202" s="6">
        <v>0.33</v>
      </c>
    </row>
    <row r="203" spans="1:5" ht="14" x14ac:dyDescent="0.3">
      <c r="A203" s="5" t="s">
        <v>4528</v>
      </c>
      <c r="B203" s="5" t="s">
        <v>4529</v>
      </c>
      <c r="C203" s="5" t="s">
        <v>11111</v>
      </c>
      <c r="D203" s="8">
        <v>15</v>
      </c>
      <c r="E203" s="6">
        <v>0.34</v>
      </c>
    </row>
    <row r="204" spans="1:5" ht="14" x14ac:dyDescent="0.3">
      <c r="A204" s="5" t="s">
        <v>1836</v>
      </c>
      <c r="B204" s="5" t="s">
        <v>495</v>
      </c>
      <c r="C204" s="5" t="s">
        <v>11112</v>
      </c>
      <c r="D204" s="8">
        <v>22.5</v>
      </c>
      <c r="E204" s="6">
        <v>0.35</v>
      </c>
    </row>
    <row r="205" spans="1:5" ht="14" x14ac:dyDescent="0.3">
      <c r="A205" s="5" t="s">
        <v>765</v>
      </c>
      <c r="B205" s="5" t="s">
        <v>766</v>
      </c>
      <c r="C205" s="5" t="s">
        <v>11113</v>
      </c>
      <c r="D205" s="8">
        <v>30</v>
      </c>
      <c r="E205" s="6">
        <v>0.36</v>
      </c>
    </row>
    <row r="206" spans="1:5" ht="14" x14ac:dyDescent="0.3">
      <c r="A206" s="5" t="s">
        <v>4526</v>
      </c>
      <c r="B206" s="5" t="s">
        <v>4527</v>
      </c>
      <c r="C206" s="5" t="s">
        <v>11114</v>
      </c>
      <c r="D206" s="8">
        <v>37.5</v>
      </c>
      <c r="E206" s="6">
        <v>0.37</v>
      </c>
    </row>
    <row r="207" spans="1:5" ht="14" x14ac:dyDescent="0.3">
      <c r="A207" s="5" t="s">
        <v>5359</v>
      </c>
      <c r="B207" s="5" t="s">
        <v>5360</v>
      </c>
      <c r="C207" s="5" t="s">
        <v>11115</v>
      </c>
      <c r="D207" s="8">
        <v>45</v>
      </c>
      <c r="E207" s="6">
        <v>0.38</v>
      </c>
    </row>
    <row r="208" spans="1:5" ht="14" x14ac:dyDescent="0.3">
      <c r="A208" s="5" t="s">
        <v>3686</v>
      </c>
      <c r="B208" s="5" t="s">
        <v>3687</v>
      </c>
      <c r="C208" s="5" t="s">
        <v>11116</v>
      </c>
      <c r="D208" s="8">
        <v>52.5</v>
      </c>
      <c r="E208" s="6">
        <v>0.39</v>
      </c>
    </row>
    <row r="209" spans="1:5" ht="14" x14ac:dyDescent="0.3">
      <c r="A209" s="5" t="s">
        <v>1290</v>
      </c>
      <c r="B209" s="5" t="s">
        <v>1291</v>
      </c>
      <c r="C209" s="5" t="s">
        <v>11117</v>
      </c>
      <c r="D209" s="8">
        <v>60</v>
      </c>
      <c r="E209" s="6">
        <v>0.4</v>
      </c>
    </row>
    <row r="210" spans="1:5" ht="14" x14ac:dyDescent="0.3">
      <c r="A210" s="5" t="s">
        <v>5641</v>
      </c>
      <c r="B210" s="5" t="s">
        <v>5642</v>
      </c>
      <c r="C210" s="5" t="s">
        <v>11118</v>
      </c>
      <c r="D210" s="8">
        <v>67.5</v>
      </c>
      <c r="E210" s="6">
        <v>0.25</v>
      </c>
    </row>
    <row r="211" spans="1:5" ht="14" x14ac:dyDescent="0.3">
      <c r="A211" s="5" t="s">
        <v>1750</v>
      </c>
      <c r="B211" s="5" t="s">
        <v>1751</v>
      </c>
      <c r="C211" s="5" t="s">
        <v>11119</v>
      </c>
      <c r="D211" s="8">
        <v>75</v>
      </c>
      <c r="E211" s="6">
        <v>0.26</v>
      </c>
    </row>
    <row r="212" spans="1:5" ht="14" x14ac:dyDescent="0.3">
      <c r="A212" s="5" t="s">
        <v>3242</v>
      </c>
      <c r="B212" s="5" t="s">
        <v>3243</v>
      </c>
      <c r="C212" s="5" t="s">
        <v>495</v>
      </c>
      <c r="D212" s="8">
        <v>82.5</v>
      </c>
      <c r="E212" s="6">
        <v>0.27</v>
      </c>
    </row>
    <row r="213" spans="1:5" ht="14" x14ac:dyDescent="0.3">
      <c r="A213" s="5" t="s">
        <v>1278</v>
      </c>
      <c r="B213" s="5" t="s">
        <v>1279</v>
      </c>
      <c r="C213" s="5" t="s">
        <v>11111</v>
      </c>
      <c r="D213" s="8">
        <v>90</v>
      </c>
      <c r="E213" s="6">
        <v>0.28000000000000003</v>
      </c>
    </row>
    <row r="214" spans="1:5" ht="14" x14ac:dyDescent="0.3">
      <c r="A214" s="5" t="s">
        <v>686</v>
      </c>
      <c r="B214" s="5" t="s">
        <v>687</v>
      </c>
      <c r="C214" s="5" t="s">
        <v>11112</v>
      </c>
      <c r="D214" s="8">
        <v>97.5</v>
      </c>
      <c r="E214" s="6">
        <v>0.28999999999999998</v>
      </c>
    </row>
    <row r="215" spans="1:5" ht="14" x14ac:dyDescent="0.3">
      <c r="A215" s="5" t="s">
        <v>684</v>
      </c>
      <c r="B215" s="5" t="s">
        <v>685</v>
      </c>
      <c r="C215" s="5" t="s">
        <v>11113</v>
      </c>
      <c r="D215" s="8">
        <v>105</v>
      </c>
      <c r="E215" s="6">
        <v>0.3</v>
      </c>
    </row>
    <row r="216" spans="1:5" ht="14" x14ac:dyDescent="0.3">
      <c r="A216" s="5" t="s">
        <v>2623</v>
      </c>
      <c r="B216" s="5" t="s">
        <v>2624</v>
      </c>
      <c r="C216" s="5" t="s">
        <v>11114</v>
      </c>
      <c r="D216" s="8">
        <v>112.5</v>
      </c>
      <c r="E216" s="6">
        <v>0.31</v>
      </c>
    </row>
    <row r="217" spans="1:5" ht="14" x14ac:dyDescent="0.3">
      <c r="A217" s="5" t="s">
        <v>5025</v>
      </c>
      <c r="B217" s="5" t="s">
        <v>5026</v>
      </c>
      <c r="C217" s="5" t="s">
        <v>11115</v>
      </c>
      <c r="D217" s="8">
        <v>120</v>
      </c>
      <c r="E217" s="6">
        <v>0.32</v>
      </c>
    </row>
    <row r="218" spans="1:5" ht="14" x14ac:dyDescent="0.3">
      <c r="A218" s="5" t="s">
        <v>744</v>
      </c>
      <c r="B218" s="5" t="s">
        <v>745</v>
      </c>
      <c r="C218" s="5" t="s">
        <v>11116</v>
      </c>
      <c r="D218" s="8">
        <v>127.5</v>
      </c>
      <c r="E218" s="6">
        <v>0.33</v>
      </c>
    </row>
    <row r="219" spans="1:5" ht="14" x14ac:dyDescent="0.3">
      <c r="A219" s="5" t="s">
        <v>3644</v>
      </c>
      <c r="B219" s="5" t="s">
        <v>3645</v>
      </c>
      <c r="C219" s="5" t="s">
        <v>11117</v>
      </c>
      <c r="D219" s="8">
        <v>135</v>
      </c>
      <c r="E219" s="6">
        <v>0.34</v>
      </c>
    </row>
    <row r="220" spans="1:5" ht="14" x14ac:dyDescent="0.3">
      <c r="A220" s="5" t="s">
        <v>4847</v>
      </c>
      <c r="B220" s="5" t="s">
        <v>4848</v>
      </c>
      <c r="C220" s="5" t="s">
        <v>11118</v>
      </c>
      <c r="D220" s="8">
        <v>142.5</v>
      </c>
      <c r="E220" s="6">
        <v>0.35</v>
      </c>
    </row>
    <row r="221" spans="1:5" ht="14" x14ac:dyDescent="0.3">
      <c r="A221" s="5" t="s">
        <v>5046</v>
      </c>
      <c r="B221" s="5" t="s">
        <v>5047</v>
      </c>
      <c r="C221" s="5" t="s">
        <v>11119</v>
      </c>
      <c r="D221" s="8">
        <v>150</v>
      </c>
      <c r="E221" s="6">
        <v>0.36</v>
      </c>
    </row>
    <row r="222" spans="1:5" ht="14" x14ac:dyDescent="0.3">
      <c r="A222" s="5" t="s">
        <v>1803</v>
      </c>
      <c r="B222" s="5" t="s">
        <v>1804</v>
      </c>
      <c r="C222" s="5" t="s">
        <v>495</v>
      </c>
      <c r="D222" s="8">
        <v>7.5</v>
      </c>
      <c r="E222" s="6">
        <v>0.37</v>
      </c>
    </row>
    <row r="223" spans="1:5" ht="14" x14ac:dyDescent="0.3">
      <c r="A223" s="5" t="s">
        <v>543</v>
      </c>
      <c r="B223" s="5" t="s">
        <v>544</v>
      </c>
      <c r="C223" s="5" t="s">
        <v>11111</v>
      </c>
      <c r="D223" s="8">
        <v>15</v>
      </c>
      <c r="E223" s="6">
        <v>0.38</v>
      </c>
    </row>
    <row r="224" spans="1:5" ht="14" x14ac:dyDescent="0.3">
      <c r="A224" s="5" t="s">
        <v>227</v>
      </c>
      <c r="B224" s="5" t="s">
        <v>228</v>
      </c>
      <c r="C224" s="5" t="s">
        <v>11112</v>
      </c>
      <c r="D224" s="8">
        <v>22.5</v>
      </c>
      <c r="E224" s="6">
        <v>0.39</v>
      </c>
    </row>
    <row r="225" spans="1:5" ht="14" x14ac:dyDescent="0.3">
      <c r="A225" s="5" t="s">
        <v>4250</v>
      </c>
      <c r="B225" s="5" t="s">
        <v>4251</v>
      </c>
      <c r="C225" s="5" t="s">
        <v>11113</v>
      </c>
      <c r="D225" s="8">
        <v>30</v>
      </c>
      <c r="E225" s="6">
        <v>0.4</v>
      </c>
    </row>
    <row r="226" spans="1:5" ht="14" x14ac:dyDescent="0.3">
      <c r="A226" s="5" t="s">
        <v>2060</v>
      </c>
      <c r="B226" s="5" t="s">
        <v>2061</v>
      </c>
      <c r="C226" s="5" t="s">
        <v>11114</v>
      </c>
      <c r="D226" s="8">
        <v>37.5</v>
      </c>
      <c r="E226" s="6">
        <v>0.25</v>
      </c>
    </row>
    <row r="227" spans="1:5" ht="14" x14ac:dyDescent="0.3">
      <c r="A227" s="5" t="s">
        <v>1821</v>
      </c>
      <c r="B227" s="5" t="s">
        <v>1822</v>
      </c>
      <c r="C227" s="5" t="s">
        <v>11115</v>
      </c>
      <c r="D227" s="8">
        <v>45</v>
      </c>
      <c r="E227" s="6">
        <v>0.26</v>
      </c>
    </row>
    <row r="228" spans="1:5" ht="14" x14ac:dyDescent="0.3">
      <c r="A228" s="5" t="s">
        <v>4978</v>
      </c>
      <c r="B228" s="5" t="s">
        <v>4979</v>
      </c>
      <c r="C228" s="5" t="s">
        <v>11116</v>
      </c>
      <c r="D228" s="8">
        <v>52.5</v>
      </c>
      <c r="E228" s="6">
        <v>0.27</v>
      </c>
    </row>
    <row r="229" spans="1:5" ht="14" x14ac:dyDescent="0.3">
      <c r="A229" s="5" t="s">
        <v>5413</v>
      </c>
      <c r="B229" s="5" t="s">
        <v>5414</v>
      </c>
      <c r="C229" s="5" t="s">
        <v>11117</v>
      </c>
      <c r="D229" s="8">
        <v>60</v>
      </c>
      <c r="E229" s="6">
        <v>0.28000000000000003</v>
      </c>
    </row>
    <row r="230" spans="1:5" ht="14" x14ac:dyDescent="0.3">
      <c r="A230" s="5" t="s">
        <v>5317</v>
      </c>
      <c r="B230" s="5" t="s">
        <v>5318</v>
      </c>
      <c r="C230" s="5" t="s">
        <v>11118</v>
      </c>
      <c r="D230" s="8">
        <v>67.5</v>
      </c>
      <c r="E230" s="6">
        <v>0.28999999999999998</v>
      </c>
    </row>
    <row r="231" spans="1:5" ht="14" x14ac:dyDescent="0.3">
      <c r="A231" s="5" t="s">
        <v>4303</v>
      </c>
      <c r="B231" s="5" t="s">
        <v>4304</v>
      </c>
      <c r="C231" s="5" t="s">
        <v>11119</v>
      </c>
      <c r="D231" s="8">
        <v>75</v>
      </c>
      <c r="E231" s="6">
        <v>0.3</v>
      </c>
    </row>
    <row r="232" spans="1:5" ht="14" x14ac:dyDescent="0.3">
      <c r="A232" s="5" t="s">
        <v>2482</v>
      </c>
      <c r="B232" s="5" t="s">
        <v>2483</v>
      </c>
      <c r="C232" s="5" t="s">
        <v>495</v>
      </c>
      <c r="D232" s="8">
        <v>82.5</v>
      </c>
      <c r="E232" s="6">
        <v>0.31</v>
      </c>
    </row>
    <row r="233" spans="1:5" ht="14" x14ac:dyDescent="0.3">
      <c r="A233" s="5" t="s">
        <v>4664</v>
      </c>
      <c r="B233" s="5" t="s">
        <v>4665</v>
      </c>
      <c r="C233" s="5" t="s">
        <v>11111</v>
      </c>
      <c r="D233" s="8">
        <v>90</v>
      </c>
      <c r="E233" s="6">
        <v>0.32</v>
      </c>
    </row>
    <row r="234" spans="1:5" ht="14" x14ac:dyDescent="0.3">
      <c r="A234" s="5" t="s">
        <v>5016</v>
      </c>
      <c r="B234" s="5" t="s">
        <v>5017</v>
      </c>
      <c r="C234" s="5" t="s">
        <v>11112</v>
      </c>
      <c r="D234" s="8">
        <v>97.5</v>
      </c>
      <c r="E234" s="6">
        <v>0.33</v>
      </c>
    </row>
    <row r="235" spans="1:5" ht="14" x14ac:dyDescent="0.3">
      <c r="A235" s="5" t="s">
        <v>3992</v>
      </c>
      <c r="B235" s="5" t="s">
        <v>3993</v>
      </c>
      <c r="C235" s="5" t="s">
        <v>11113</v>
      </c>
      <c r="D235" s="8">
        <v>105</v>
      </c>
      <c r="E235" s="6">
        <v>0.34</v>
      </c>
    </row>
    <row r="236" spans="1:5" ht="14" x14ac:dyDescent="0.3">
      <c r="A236" s="5" t="s">
        <v>4976</v>
      </c>
      <c r="B236" s="5" t="s">
        <v>4977</v>
      </c>
      <c r="C236" s="5" t="s">
        <v>11114</v>
      </c>
      <c r="D236" s="8">
        <v>112.5</v>
      </c>
      <c r="E236" s="6">
        <v>0.35</v>
      </c>
    </row>
    <row r="237" spans="1:5" ht="14" x14ac:dyDescent="0.3">
      <c r="A237" s="5" t="s">
        <v>661</v>
      </c>
      <c r="B237" s="5" t="s">
        <v>662</v>
      </c>
      <c r="C237" s="5" t="s">
        <v>11115</v>
      </c>
      <c r="D237" s="8">
        <v>120</v>
      </c>
      <c r="E237" s="6">
        <v>0.36</v>
      </c>
    </row>
    <row r="238" spans="1:5" ht="14" x14ac:dyDescent="0.3">
      <c r="A238" s="5" t="s">
        <v>5610</v>
      </c>
      <c r="B238" s="5" t="s">
        <v>5611</v>
      </c>
      <c r="C238" s="5" t="s">
        <v>11116</v>
      </c>
      <c r="D238" s="8">
        <v>127.5</v>
      </c>
      <c r="E238" s="6">
        <v>0.37</v>
      </c>
    </row>
    <row r="239" spans="1:5" ht="14" x14ac:dyDescent="0.3">
      <c r="A239" s="5" t="s">
        <v>1983</v>
      </c>
      <c r="B239" s="5" t="s">
        <v>1984</v>
      </c>
      <c r="C239" s="5" t="s">
        <v>11117</v>
      </c>
      <c r="D239" s="8">
        <v>135</v>
      </c>
      <c r="E239" s="6">
        <v>0.38</v>
      </c>
    </row>
    <row r="240" spans="1:5" ht="14" x14ac:dyDescent="0.3">
      <c r="A240" s="5" t="s">
        <v>3951</v>
      </c>
      <c r="B240" s="5" t="s">
        <v>3952</v>
      </c>
      <c r="C240" s="5" t="s">
        <v>11118</v>
      </c>
      <c r="D240" s="8">
        <v>142.5</v>
      </c>
      <c r="E240" s="6">
        <v>0.39</v>
      </c>
    </row>
    <row r="241" spans="1:5" ht="14" x14ac:dyDescent="0.3">
      <c r="A241" s="5" t="s">
        <v>154</v>
      </c>
      <c r="B241" s="5" t="s">
        <v>156</v>
      </c>
      <c r="C241" s="5" t="s">
        <v>11119</v>
      </c>
      <c r="D241" s="8">
        <v>150</v>
      </c>
      <c r="E241" s="6">
        <v>0.4</v>
      </c>
    </row>
    <row r="242" spans="1:5" ht="14" x14ac:dyDescent="0.3">
      <c r="A242" s="5" t="s">
        <v>647</v>
      </c>
      <c r="B242" s="5" t="s">
        <v>648</v>
      </c>
      <c r="C242" s="5" t="s">
        <v>495</v>
      </c>
      <c r="D242" s="8">
        <v>7.5</v>
      </c>
      <c r="E242" s="6">
        <v>0.25</v>
      </c>
    </row>
    <row r="243" spans="1:5" ht="14" x14ac:dyDescent="0.3">
      <c r="A243" s="5" t="s">
        <v>1390</v>
      </c>
      <c r="B243" s="5" t="s">
        <v>1391</v>
      </c>
      <c r="C243" s="5" t="s">
        <v>11111</v>
      </c>
      <c r="D243" s="8">
        <v>15</v>
      </c>
      <c r="E243" s="6">
        <v>0.26</v>
      </c>
    </row>
    <row r="244" spans="1:5" ht="14" x14ac:dyDescent="0.3">
      <c r="A244" s="5" t="s">
        <v>1447</v>
      </c>
      <c r="B244" s="5" t="s">
        <v>1448</v>
      </c>
      <c r="C244" s="5" t="s">
        <v>11112</v>
      </c>
      <c r="D244" s="8">
        <v>22.5</v>
      </c>
      <c r="E244" s="6">
        <v>0.27</v>
      </c>
    </row>
    <row r="245" spans="1:5" ht="14" x14ac:dyDescent="0.3">
      <c r="A245" s="5" t="s">
        <v>2603</v>
      </c>
      <c r="B245" s="5" t="s">
        <v>2604</v>
      </c>
      <c r="C245" s="5" t="s">
        <v>11113</v>
      </c>
      <c r="D245" s="8">
        <v>30</v>
      </c>
      <c r="E245" s="6">
        <v>0.28000000000000003</v>
      </c>
    </row>
    <row r="246" spans="1:5" ht="14" x14ac:dyDescent="0.3">
      <c r="A246" s="5" t="s">
        <v>5428</v>
      </c>
      <c r="B246" s="5" t="s">
        <v>5429</v>
      </c>
      <c r="C246" s="5" t="s">
        <v>11114</v>
      </c>
      <c r="D246" s="8">
        <v>37.5</v>
      </c>
      <c r="E246" s="6">
        <v>0.28999999999999998</v>
      </c>
    </row>
    <row r="247" spans="1:5" ht="14" x14ac:dyDescent="0.3">
      <c r="A247" s="5" t="s">
        <v>3465</v>
      </c>
      <c r="B247" s="5" t="s">
        <v>3466</v>
      </c>
      <c r="C247" s="5" t="s">
        <v>11115</v>
      </c>
      <c r="D247" s="8">
        <v>45</v>
      </c>
      <c r="E247" s="6">
        <v>0.3</v>
      </c>
    </row>
    <row r="248" spans="1:5" ht="14" x14ac:dyDescent="0.3">
      <c r="A248" s="5" t="s">
        <v>1854</v>
      </c>
      <c r="B248" s="5" t="s">
        <v>1855</v>
      </c>
      <c r="C248" s="5" t="s">
        <v>11116</v>
      </c>
      <c r="D248" s="8">
        <v>52.5</v>
      </c>
      <c r="E248" s="6">
        <v>0.31</v>
      </c>
    </row>
    <row r="249" spans="1:5" ht="14" x14ac:dyDescent="0.3">
      <c r="A249" s="5" t="s">
        <v>1932</v>
      </c>
      <c r="B249" s="5" t="s">
        <v>1933</v>
      </c>
      <c r="C249" s="5" t="s">
        <v>11117</v>
      </c>
      <c r="D249" s="8">
        <v>60</v>
      </c>
      <c r="E249" s="6">
        <v>0.32</v>
      </c>
    </row>
    <row r="250" spans="1:5" ht="14" x14ac:dyDescent="0.3">
      <c r="A250" s="5" t="s">
        <v>1858</v>
      </c>
      <c r="B250" s="5" t="s">
        <v>1859</v>
      </c>
      <c r="C250" s="5" t="s">
        <v>11118</v>
      </c>
      <c r="D250" s="8">
        <v>67.5</v>
      </c>
      <c r="E250" s="6">
        <v>0.33</v>
      </c>
    </row>
    <row r="251" spans="1:5" ht="14" x14ac:dyDescent="0.3">
      <c r="A251" s="5" t="s">
        <v>4826</v>
      </c>
      <c r="B251" s="5" t="s">
        <v>4827</v>
      </c>
      <c r="C251" s="5" t="s">
        <v>11119</v>
      </c>
      <c r="D251" s="8">
        <v>75</v>
      </c>
      <c r="E251" s="6">
        <v>0.34</v>
      </c>
    </row>
    <row r="252" spans="1:5" ht="14" x14ac:dyDescent="0.3">
      <c r="A252" s="5" t="s">
        <v>2682</v>
      </c>
      <c r="B252" s="5" t="s">
        <v>2683</v>
      </c>
      <c r="C252" s="5" t="s">
        <v>495</v>
      </c>
      <c r="D252" s="8">
        <v>82.5</v>
      </c>
      <c r="E252" s="6">
        <v>0.35</v>
      </c>
    </row>
    <row r="253" spans="1:5" ht="14" x14ac:dyDescent="0.3">
      <c r="A253" s="5" t="s">
        <v>827</v>
      </c>
      <c r="B253" s="5" t="s">
        <v>828</v>
      </c>
      <c r="C253" s="5" t="s">
        <v>11111</v>
      </c>
      <c r="D253" s="8">
        <v>90</v>
      </c>
      <c r="E253" s="6">
        <v>0.36</v>
      </c>
    </row>
    <row r="254" spans="1:5" ht="14" x14ac:dyDescent="0.3">
      <c r="A254" s="5" t="s">
        <v>4105</v>
      </c>
      <c r="B254" s="5" t="s">
        <v>4106</v>
      </c>
      <c r="C254" s="5" t="s">
        <v>11112</v>
      </c>
      <c r="D254" s="8">
        <v>97.5</v>
      </c>
      <c r="E254" s="6">
        <v>0.37</v>
      </c>
    </row>
    <row r="255" spans="1:5" ht="14" x14ac:dyDescent="0.3">
      <c r="A255" s="5" t="s">
        <v>2621</v>
      </c>
      <c r="B255" s="5" t="s">
        <v>2622</v>
      </c>
      <c r="C255" s="5" t="s">
        <v>11113</v>
      </c>
      <c r="D255" s="8">
        <v>105</v>
      </c>
      <c r="E255" s="6">
        <v>0.38</v>
      </c>
    </row>
    <row r="256" spans="1:5" ht="14" x14ac:dyDescent="0.3">
      <c r="A256" s="5" t="s">
        <v>2225</v>
      </c>
      <c r="B256" s="5" t="s">
        <v>2226</v>
      </c>
      <c r="C256" s="5" t="s">
        <v>11114</v>
      </c>
      <c r="D256" s="8">
        <v>112.5</v>
      </c>
      <c r="E256" s="6">
        <v>0.39</v>
      </c>
    </row>
    <row r="257" spans="1:5" ht="14" x14ac:dyDescent="0.3">
      <c r="A257" s="5" t="s">
        <v>2312</v>
      </c>
      <c r="B257" s="5" t="s">
        <v>2313</v>
      </c>
      <c r="C257" s="5" t="s">
        <v>11115</v>
      </c>
      <c r="D257" s="8">
        <v>120</v>
      </c>
      <c r="E257" s="6">
        <v>0.4</v>
      </c>
    </row>
    <row r="258" spans="1:5" ht="14" x14ac:dyDescent="0.3">
      <c r="A258" s="5" t="s">
        <v>2619</v>
      </c>
      <c r="B258" s="5" t="s">
        <v>2620</v>
      </c>
      <c r="C258" s="5" t="s">
        <v>11116</v>
      </c>
      <c r="D258" s="8">
        <v>127.5</v>
      </c>
      <c r="E258" s="6">
        <v>0.25</v>
      </c>
    </row>
    <row r="259" spans="1:5" ht="14" x14ac:dyDescent="0.3">
      <c r="A259" s="5" t="s">
        <v>3798</v>
      </c>
      <c r="B259" s="5" t="s">
        <v>3799</v>
      </c>
      <c r="C259" s="5" t="s">
        <v>11117</v>
      </c>
      <c r="D259" s="8">
        <v>135</v>
      </c>
      <c r="E259" s="6">
        <v>0.26</v>
      </c>
    </row>
    <row r="260" spans="1:5" ht="14" x14ac:dyDescent="0.3">
      <c r="A260" s="5" t="s">
        <v>2155</v>
      </c>
      <c r="B260" s="5" t="s">
        <v>2156</v>
      </c>
      <c r="C260" s="5" t="s">
        <v>11118</v>
      </c>
      <c r="D260" s="8">
        <v>142.5</v>
      </c>
      <c r="E260" s="6">
        <v>0.27</v>
      </c>
    </row>
    <row r="261" spans="1:5" ht="14" x14ac:dyDescent="0.3">
      <c r="A261" s="5" t="s">
        <v>3120</v>
      </c>
      <c r="B261" s="5" t="s">
        <v>3121</v>
      </c>
      <c r="C261" s="5" t="s">
        <v>11119</v>
      </c>
      <c r="D261" s="8">
        <v>150</v>
      </c>
      <c r="E261" s="6">
        <v>0.28000000000000003</v>
      </c>
    </row>
    <row r="262" spans="1:5" ht="14" x14ac:dyDescent="0.3">
      <c r="A262" s="5" t="s">
        <v>2457</v>
      </c>
      <c r="B262" s="5" t="s">
        <v>2458</v>
      </c>
      <c r="C262" s="5" t="s">
        <v>495</v>
      </c>
      <c r="D262" s="8">
        <v>7.5</v>
      </c>
      <c r="E262" s="6">
        <v>0.28999999999999998</v>
      </c>
    </row>
    <row r="263" spans="1:5" ht="14" x14ac:dyDescent="0.3">
      <c r="A263" s="5" t="s">
        <v>5612</v>
      </c>
      <c r="B263" s="5" t="s">
        <v>5613</v>
      </c>
      <c r="C263" s="5" t="s">
        <v>11111</v>
      </c>
      <c r="D263" s="8">
        <v>15</v>
      </c>
      <c r="E263" s="6">
        <v>0.3</v>
      </c>
    </row>
    <row r="264" spans="1:5" ht="14" x14ac:dyDescent="0.3">
      <c r="A264" s="5" t="s">
        <v>5535</v>
      </c>
      <c r="B264" s="5" t="s">
        <v>5536</v>
      </c>
      <c r="C264" s="5" t="s">
        <v>11112</v>
      </c>
      <c r="D264" s="8">
        <v>22.5</v>
      </c>
      <c r="E264" s="6">
        <v>0.31</v>
      </c>
    </row>
    <row r="265" spans="1:5" ht="14" x14ac:dyDescent="0.3">
      <c r="A265" s="5" t="s">
        <v>4085</v>
      </c>
      <c r="B265" s="5" t="s">
        <v>4086</v>
      </c>
      <c r="C265" s="5" t="s">
        <v>11113</v>
      </c>
      <c r="D265" s="8">
        <v>30</v>
      </c>
      <c r="E265" s="6">
        <v>0.32</v>
      </c>
    </row>
    <row r="266" spans="1:5" ht="14" x14ac:dyDescent="0.3">
      <c r="A266" s="5" t="s">
        <v>5646</v>
      </c>
      <c r="B266" s="5" t="s">
        <v>5647</v>
      </c>
      <c r="C266" s="5" t="s">
        <v>11114</v>
      </c>
      <c r="D266" s="8">
        <v>37.5</v>
      </c>
      <c r="E266" s="6">
        <v>0.33</v>
      </c>
    </row>
    <row r="267" spans="1:5" ht="14" x14ac:dyDescent="0.3">
      <c r="A267" s="5" t="s">
        <v>1611</v>
      </c>
      <c r="B267" s="5" t="s">
        <v>1612</v>
      </c>
      <c r="C267" s="5" t="s">
        <v>11115</v>
      </c>
      <c r="D267" s="8">
        <v>45</v>
      </c>
      <c r="E267" s="6">
        <v>0.34</v>
      </c>
    </row>
    <row r="268" spans="1:5" ht="14" x14ac:dyDescent="0.3">
      <c r="A268" s="5" t="s">
        <v>5224</v>
      </c>
      <c r="B268" s="5" t="s">
        <v>5225</v>
      </c>
      <c r="C268" s="5" t="s">
        <v>11116</v>
      </c>
      <c r="D268" s="8">
        <v>52.5</v>
      </c>
      <c r="E268" s="6">
        <v>0.35</v>
      </c>
    </row>
    <row r="269" spans="1:5" ht="14" x14ac:dyDescent="0.3">
      <c r="A269" s="5" t="s">
        <v>4883</v>
      </c>
      <c r="B269" s="5" t="s">
        <v>4884</v>
      </c>
      <c r="C269" s="5" t="s">
        <v>11117</v>
      </c>
      <c r="D269" s="8">
        <v>60</v>
      </c>
      <c r="E269" s="6">
        <v>0.36</v>
      </c>
    </row>
    <row r="270" spans="1:5" ht="14" x14ac:dyDescent="0.3">
      <c r="A270" s="5" t="s">
        <v>1381</v>
      </c>
      <c r="B270" s="5" t="s">
        <v>588</v>
      </c>
      <c r="C270" s="5" t="s">
        <v>11118</v>
      </c>
      <c r="D270" s="8">
        <v>67.5</v>
      </c>
      <c r="E270" s="6">
        <v>0.37</v>
      </c>
    </row>
    <row r="271" spans="1:5" ht="14" x14ac:dyDescent="0.3">
      <c r="A271" s="5" t="s">
        <v>1647</v>
      </c>
      <c r="B271" s="5" t="s">
        <v>1648</v>
      </c>
      <c r="C271" s="5" t="s">
        <v>11119</v>
      </c>
      <c r="D271" s="8">
        <v>75</v>
      </c>
      <c r="E271" s="6">
        <v>0.38</v>
      </c>
    </row>
    <row r="272" spans="1:5" ht="14" x14ac:dyDescent="0.3">
      <c r="A272" s="5" t="s">
        <v>3385</v>
      </c>
      <c r="B272" s="5" t="s">
        <v>3386</v>
      </c>
      <c r="C272" s="5" t="s">
        <v>495</v>
      </c>
      <c r="D272" s="8">
        <v>82.5</v>
      </c>
      <c r="E272" s="6">
        <v>0.39</v>
      </c>
    </row>
    <row r="273" spans="1:5" ht="14" x14ac:dyDescent="0.3">
      <c r="A273" s="5" t="s">
        <v>1065</v>
      </c>
      <c r="B273" s="5" t="s">
        <v>1066</v>
      </c>
      <c r="C273" s="5" t="s">
        <v>11111</v>
      </c>
      <c r="D273" s="8">
        <v>90</v>
      </c>
      <c r="E273" s="6">
        <v>0.4</v>
      </c>
    </row>
    <row r="274" spans="1:5" ht="14" x14ac:dyDescent="0.3">
      <c r="A274" s="5" t="s">
        <v>3389</v>
      </c>
      <c r="B274" s="5" t="s">
        <v>3390</v>
      </c>
      <c r="C274" s="5" t="s">
        <v>11112</v>
      </c>
      <c r="D274" s="8">
        <v>97.5</v>
      </c>
      <c r="E274" s="6">
        <v>0.25</v>
      </c>
    </row>
    <row r="275" spans="1:5" ht="14" x14ac:dyDescent="0.3">
      <c r="A275" s="5" t="s">
        <v>5479</v>
      </c>
      <c r="B275" s="5" t="s">
        <v>5480</v>
      </c>
      <c r="C275" s="5" t="s">
        <v>11113</v>
      </c>
      <c r="D275" s="8">
        <v>105</v>
      </c>
      <c r="E275" s="6">
        <v>0.26</v>
      </c>
    </row>
    <row r="276" spans="1:5" ht="14" x14ac:dyDescent="0.3">
      <c r="A276" s="5" t="s">
        <v>882</v>
      </c>
      <c r="B276" s="5" t="s">
        <v>883</v>
      </c>
      <c r="C276" s="5" t="s">
        <v>11114</v>
      </c>
      <c r="D276" s="8">
        <v>112.5</v>
      </c>
      <c r="E276" s="6">
        <v>0.27</v>
      </c>
    </row>
    <row r="277" spans="1:5" ht="14" x14ac:dyDescent="0.3">
      <c r="A277" s="5" t="s">
        <v>3673</v>
      </c>
      <c r="B277" s="5" t="s">
        <v>3674</v>
      </c>
      <c r="C277" s="5" t="s">
        <v>11115</v>
      </c>
      <c r="D277" s="8">
        <v>120</v>
      </c>
      <c r="E277" s="6">
        <v>0.28000000000000003</v>
      </c>
    </row>
    <row r="278" spans="1:5" ht="14" x14ac:dyDescent="0.3">
      <c r="A278" s="5" t="s">
        <v>3881</v>
      </c>
      <c r="B278" s="5" t="s">
        <v>3882</v>
      </c>
      <c r="C278" s="5" t="s">
        <v>11116</v>
      </c>
      <c r="D278" s="8">
        <v>127.5</v>
      </c>
      <c r="E278" s="6">
        <v>0.28999999999999998</v>
      </c>
    </row>
    <row r="279" spans="1:5" ht="14" x14ac:dyDescent="0.3">
      <c r="A279" s="5" t="s">
        <v>2684</v>
      </c>
      <c r="B279" s="5" t="s">
        <v>2685</v>
      </c>
      <c r="C279" s="5" t="s">
        <v>11117</v>
      </c>
      <c r="D279" s="8">
        <v>135</v>
      </c>
      <c r="E279" s="6">
        <v>0.3</v>
      </c>
    </row>
    <row r="280" spans="1:5" ht="14" x14ac:dyDescent="0.3">
      <c r="A280" s="5" t="s">
        <v>1192</v>
      </c>
      <c r="B280" s="5" t="s">
        <v>1193</v>
      </c>
      <c r="C280" s="5" t="s">
        <v>11118</v>
      </c>
      <c r="D280" s="8">
        <v>142.5</v>
      </c>
      <c r="E280" s="6">
        <v>0.31</v>
      </c>
    </row>
    <row r="281" spans="1:5" ht="14" x14ac:dyDescent="0.3">
      <c r="A281" s="5" t="s">
        <v>366</v>
      </c>
      <c r="B281" s="5" t="s">
        <v>367</v>
      </c>
      <c r="C281" s="5" t="s">
        <v>11119</v>
      </c>
      <c r="D281" s="8">
        <v>150</v>
      </c>
      <c r="E281" s="6">
        <v>0.32</v>
      </c>
    </row>
    <row r="282" spans="1:5" ht="14" x14ac:dyDescent="0.3">
      <c r="A282" s="5" t="s">
        <v>3947</v>
      </c>
      <c r="B282" s="5" t="s">
        <v>3948</v>
      </c>
      <c r="C282" s="5" t="s">
        <v>495</v>
      </c>
      <c r="D282" s="8">
        <v>7.5</v>
      </c>
      <c r="E282" s="6">
        <v>0.33</v>
      </c>
    </row>
    <row r="283" spans="1:5" ht="14" x14ac:dyDescent="0.3">
      <c r="A283" s="5" t="s">
        <v>1409</v>
      </c>
      <c r="B283" s="5" t="s">
        <v>1410</v>
      </c>
      <c r="C283" s="5" t="s">
        <v>11111</v>
      </c>
      <c r="D283" s="8">
        <v>15</v>
      </c>
      <c r="E283" s="6">
        <v>0.34</v>
      </c>
    </row>
    <row r="284" spans="1:5" ht="14" x14ac:dyDescent="0.3">
      <c r="A284" s="5" t="s">
        <v>5027</v>
      </c>
      <c r="B284" s="5" t="s">
        <v>5028</v>
      </c>
      <c r="C284" s="5" t="s">
        <v>11112</v>
      </c>
      <c r="D284" s="8">
        <v>22.5</v>
      </c>
      <c r="E284" s="6">
        <v>0.35</v>
      </c>
    </row>
    <row r="285" spans="1:5" ht="14" x14ac:dyDescent="0.3">
      <c r="A285" s="5" t="s">
        <v>639</v>
      </c>
      <c r="B285" s="5" t="s">
        <v>640</v>
      </c>
      <c r="C285" s="5" t="s">
        <v>11113</v>
      </c>
      <c r="D285" s="8">
        <v>30</v>
      </c>
      <c r="E285" s="6">
        <v>0.36</v>
      </c>
    </row>
    <row r="286" spans="1:5" ht="14" x14ac:dyDescent="0.3">
      <c r="A286" s="5" t="s">
        <v>1558</v>
      </c>
      <c r="B286" s="5" t="s">
        <v>1559</v>
      </c>
      <c r="C286" s="5" t="s">
        <v>11114</v>
      </c>
      <c r="D286" s="8">
        <v>37.5</v>
      </c>
      <c r="E286" s="6">
        <v>0.37</v>
      </c>
    </row>
    <row r="287" spans="1:5" ht="14" x14ac:dyDescent="0.3">
      <c r="A287" s="5" t="s">
        <v>5605</v>
      </c>
      <c r="B287" s="5" t="s">
        <v>5606</v>
      </c>
      <c r="C287" s="5" t="s">
        <v>11115</v>
      </c>
      <c r="D287" s="8">
        <v>45</v>
      </c>
      <c r="E287" s="6">
        <v>0.38</v>
      </c>
    </row>
    <row r="288" spans="1:5" ht="14" x14ac:dyDescent="0.3">
      <c r="A288" s="5" t="s">
        <v>991</v>
      </c>
      <c r="B288" s="5" t="s">
        <v>992</v>
      </c>
      <c r="C288" s="5" t="s">
        <v>11116</v>
      </c>
      <c r="D288" s="8">
        <v>52.5</v>
      </c>
      <c r="E288" s="6">
        <v>0.39</v>
      </c>
    </row>
    <row r="289" spans="1:5" ht="14" x14ac:dyDescent="0.3">
      <c r="A289" s="5" t="s">
        <v>1875</v>
      </c>
      <c r="B289" s="5" t="s">
        <v>1876</v>
      </c>
      <c r="C289" s="5" t="s">
        <v>11117</v>
      </c>
      <c r="D289" s="8">
        <v>60</v>
      </c>
      <c r="E289" s="6">
        <v>0.4</v>
      </c>
    </row>
    <row r="290" spans="1:5" ht="14" x14ac:dyDescent="0.3">
      <c r="A290" s="5" t="s">
        <v>3164</v>
      </c>
      <c r="B290" s="5" t="s">
        <v>2739</v>
      </c>
      <c r="C290" s="5" t="s">
        <v>11118</v>
      </c>
      <c r="D290" s="8">
        <v>67.5</v>
      </c>
      <c r="E290" s="6">
        <v>0.25</v>
      </c>
    </row>
    <row r="291" spans="1:5" ht="14" x14ac:dyDescent="0.3">
      <c r="A291" s="5" t="s">
        <v>5005</v>
      </c>
      <c r="B291" s="5" t="s">
        <v>5006</v>
      </c>
      <c r="C291" s="5" t="s">
        <v>11119</v>
      </c>
      <c r="D291" s="8">
        <v>75</v>
      </c>
      <c r="E291" s="6">
        <v>0.26</v>
      </c>
    </row>
    <row r="292" spans="1:5" ht="14" x14ac:dyDescent="0.3">
      <c r="A292" s="5" t="s">
        <v>407</v>
      </c>
      <c r="B292" s="5" t="s">
        <v>408</v>
      </c>
      <c r="C292" s="5" t="s">
        <v>495</v>
      </c>
      <c r="D292" s="8">
        <v>82.5</v>
      </c>
      <c r="E292" s="6">
        <v>0.27</v>
      </c>
    </row>
    <row r="293" spans="1:5" ht="14" x14ac:dyDescent="0.3">
      <c r="A293" s="5" t="s">
        <v>2283</v>
      </c>
      <c r="B293" s="5" t="s">
        <v>2284</v>
      </c>
      <c r="C293" s="5" t="s">
        <v>11111</v>
      </c>
      <c r="D293" s="8">
        <v>90</v>
      </c>
      <c r="E293" s="6">
        <v>0.28000000000000003</v>
      </c>
    </row>
    <row r="294" spans="1:5" ht="14" x14ac:dyDescent="0.3">
      <c r="A294" s="5" t="s">
        <v>4771</v>
      </c>
      <c r="B294" s="5" t="s">
        <v>4772</v>
      </c>
      <c r="C294" s="5" t="s">
        <v>11112</v>
      </c>
      <c r="D294" s="8">
        <v>97.5</v>
      </c>
      <c r="E294" s="6">
        <v>0.28999999999999998</v>
      </c>
    </row>
    <row r="295" spans="1:5" ht="14" x14ac:dyDescent="0.3">
      <c r="A295" s="5" t="s">
        <v>3757</v>
      </c>
      <c r="B295" s="5" t="s">
        <v>3758</v>
      </c>
      <c r="C295" s="5" t="s">
        <v>11113</v>
      </c>
      <c r="D295" s="8">
        <v>105</v>
      </c>
      <c r="E295" s="6">
        <v>0.3</v>
      </c>
    </row>
    <row r="296" spans="1:5" ht="14" x14ac:dyDescent="0.3">
      <c r="A296" s="5" t="s">
        <v>1688</v>
      </c>
      <c r="B296" s="5" t="s">
        <v>1689</v>
      </c>
      <c r="C296" s="5" t="s">
        <v>11114</v>
      </c>
      <c r="D296" s="8">
        <v>112.5</v>
      </c>
      <c r="E296" s="6">
        <v>0.31</v>
      </c>
    </row>
    <row r="297" spans="1:5" ht="14" x14ac:dyDescent="0.3">
      <c r="A297" s="5" t="s">
        <v>2186</v>
      </c>
      <c r="B297" s="5" t="s">
        <v>2187</v>
      </c>
      <c r="C297" s="5" t="s">
        <v>11115</v>
      </c>
      <c r="D297" s="8">
        <v>120</v>
      </c>
      <c r="E297" s="6">
        <v>0.32</v>
      </c>
    </row>
    <row r="298" spans="1:5" ht="14" x14ac:dyDescent="0.3">
      <c r="A298" s="5" t="s">
        <v>4290</v>
      </c>
      <c r="B298" s="5" t="s">
        <v>4291</v>
      </c>
      <c r="C298" s="5" t="s">
        <v>11116</v>
      </c>
      <c r="D298" s="8">
        <v>127.5</v>
      </c>
      <c r="E298" s="6">
        <v>0.33</v>
      </c>
    </row>
    <row r="299" spans="1:5" ht="14" x14ac:dyDescent="0.3">
      <c r="A299" s="5" t="s">
        <v>641</v>
      </c>
      <c r="B299" s="5" t="s">
        <v>642</v>
      </c>
      <c r="C299" s="5" t="s">
        <v>11117</v>
      </c>
      <c r="D299" s="8">
        <v>135</v>
      </c>
      <c r="E299" s="6">
        <v>0.34</v>
      </c>
    </row>
    <row r="300" spans="1:5" ht="14" x14ac:dyDescent="0.3">
      <c r="A300" s="5" t="s">
        <v>3484</v>
      </c>
      <c r="B300" s="5" t="s">
        <v>3485</v>
      </c>
      <c r="C300" s="5" t="s">
        <v>11118</v>
      </c>
      <c r="D300" s="8">
        <v>142.5</v>
      </c>
      <c r="E300" s="6">
        <v>0.35</v>
      </c>
    </row>
    <row r="301" spans="1:5" ht="14" x14ac:dyDescent="0.3">
      <c r="A301" s="5" t="s">
        <v>2740</v>
      </c>
      <c r="B301" s="5" t="s">
        <v>2741</v>
      </c>
      <c r="C301" s="5" t="s">
        <v>11119</v>
      </c>
      <c r="D301" s="8">
        <v>150</v>
      </c>
      <c r="E301" s="6">
        <v>0.36</v>
      </c>
    </row>
    <row r="302" spans="1:5" ht="14" x14ac:dyDescent="0.3">
      <c r="A302" s="5" t="s">
        <v>1637</v>
      </c>
      <c r="B302" s="5" t="s">
        <v>1638</v>
      </c>
      <c r="C302" s="5" t="s">
        <v>495</v>
      </c>
      <c r="D302" s="8">
        <v>7.5</v>
      </c>
      <c r="E302" s="6">
        <v>0.37</v>
      </c>
    </row>
    <row r="303" spans="1:5" ht="14" x14ac:dyDescent="0.3">
      <c r="A303" s="5" t="s">
        <v>3524</v>
      </c>
      <c r="B303" s="5" t="s">
        <v>3525</v>
      </c>
      <c r="C303" s="5" t="s">
        <v>11111</v>
      </c>
      <c r="D303" s="8">
        <v>15</v>
      </c>
      <c r="E303" s="6">
        <v>0.38</v>
      </c>
    </row>
    <row r="304" spans="1:5" ht="14" x14ac:dyDescent="0.3">
      <c r="A304" s="5" t="s">
        <v>5556</v>
      </c>
      <c r="B304" s="5" t="s">
        <v>5557</v>
      </c>
      <c r="C304" s="5" t="s">
        <v>11112</v>
      </c>
      <c r="D304" s="8">
        <v>22.5</v>
      </c>
      <c r="E304" s="6">
        <v>0.39</v>
      </c>
    </row>
    <row r="305" spans="1:5" ht="14" x14ac:dyDescent="0.3">
      <c r="A305" s="5" t="s">
        <v>774</v>
      </c>
      <c r="B305" s="5" t="s">
        <v>775</v>
      </c>
      <c r="C305" s="5" t="s">
        <v>11113</v>
      </c>
      <c r="D305" s="8">
        <v>30</v>
      </c>
      <c r="E305" s="6">
        <v>0.4</v>
      </c>
    </row>
    <row r="306" spans="1:5" ht="14" x14ac:dyDescent="0.3">
      <c r="A306" s="5" t="s">
        <v>5312</v>
      </c>
      <c r="B306" s="5" t="s">
        <v>5313</v>
      </c>
      <c r="C306" s="5" t="s">
        <v>11114</v>
      </c>
      <c r="D306" s="8">
        <v>37.5</v>
      </c>
      <c r="E306" s="6">
        <v>0.25</v>
      </c>
    </row>
    <row r="307" spans="1:5" ht="14" x14ac:dyDescent="0.3">
      <c r="A307" s="5" t="s">
        <v>3518</v>
      </c>
      <c r="B307" s="5" t="s">
        <v>3519</v>
      </c>
      <c r="C307" s="5" t="s">
        <v>11115</v>
      </c>
      <c r="D307" s="8">
        <v>45</v>
      </c>
      <c r="E307" s="6">
        <v>0.26</v>
      </c>
    </row>
    <row r="308" spans="1:5" ht="14" x14ac:dyDescent="0.3">
      <c r="A308" s="5" t="s">
        <v>5085</v>
      </c>
      <c r="B308" s="5" t="s">
        <v>5086</v>
      </c>
      <c r="C308" s="5" t="s">
        <v>11116</v>
      </c>
      <c r="D308" s="8">
        <v>52.5</v>
      </c>
      <c r="E308" s="6">
        <v>0.27</v>
      </c>
    </row>
    <row r="309" spans="1:5" ht="14" x14ac:dyDescent="0.3">
      <c r="A309" s="5" t="s">
        <v>1031</v>
      </c>
      <c r="B309" s="5" t="s">
        <v>1032</v>
      </c>
      <c r="C309" s="5" t="s">
        <v>11117</v>
      </c>
      <c r="D309" s="8">
        <v>60</v>
      </c>
      <c r="E309" s="6">
        <v>0.28000000000000003</v>
      </c>
    </row>
    <row r="310" spans="1:5" ht="14" x14ac:dyDescent="0.3">
      <c r="A310" s="5" t="s">
        <v>3929</v>
      </c>
      <c r="B310" s="5" t="s">
        <v>3930</v>
      </c>
      <c r="C310" s="5" t="s">
        <v>11118</v>
      </c>
      <c r="D310" s="8">
        <v>67.5</v>
      </c>
      <c r="E310" s="6">
        <v>0.28999999999999998</v>
      </c>
    </row>
    <row r="311" spans="1:5" ht="14" x14ac:dyDescent="0.3">
      <c r="A311" s="5" t="s">
        <v>5057</v>
      </c>
      <c r="B311" s="5" t="s">
        <v>5058</v>
      </c>
      <c r="C311" s="5" t="s">
        <v>11119</v>
      </c>
      <c r="D311" s="8">
        <v>75</v>
      </c>
      <c r="E311" s="6">
        <v>0.3</v>
      </c>
    </row>
    <row r="312" spans="1:5" ht="14" x14ac:dyDescent="0.3">
      <c r="A312" s="5" t="s">
        <v>2675</v>
      </c>
      <c r="B312" s="5" t="s">
        <v>2676</v>
      </c>
      <c r="C312" s="5" t="s">
        <v>495</v>
      </c>
      <c r="D312" s="8">
        <v>82.5</v>
      </c>
      <c r="E312" s="6">
        <v>0.31</v>
      </c>
    </row>
    <row r="313" spans="1:5" ht="14" x14ac:dyDescent="0.3">
      <c r="A313" s="5" t="s">
        <v>909</v>
      </c>
      <c r="B313" s="5" t="s">
        <v>910</v>
      </c>
      <c r="C313" s="5" t="s">
        <v>11111</v>
      </c>
      <c r="D313" s="8">
        <v>90</v>
      </c>
      <c r="E313" s="6">
        <v>0.32</v>
      </c>
    </row>
    <row r="314" spans="1:5" ht="14" x14ac:dyDescent="0.3">
      <c r="A314" s="5" t="s">
        <v>5059</v>
      </c>
      <c r="B314" s="5" t="s">
        <v>5060</v>
      </c>
      <c r="C314" s="5" t="s">
        <v>11112</v>
      </c>
      <c r="D314" s="8">
        <v>97.5</v>
      </c>
      <c r="E314" s="6">
        <v>0.33</v>
      </c>
    </row>
    <row r="315" spans="1:5" ht="14" x14ac:dyDescent="0.3">
      <c r="A315" s="5" t="s">
        <v>4879</v>
      </c>
      <c r="B315" s="5" t="s">
        <v>4880</v>
      </c>
      <c r="C315" s="5" t="s">
        <v>11113</v>
      </c>
      <c r="D315" s="8">
        <v>105</v>
      </c>
      <c r="E315" s="6">
        <v>0.34</v>
      </c>
    </row>
    <row r="316" spans="1:5" ht="14" x14ac:dyDescent="0.3">
      <c r="A316" s="5" t="s">
        <v>1692</v>
      </c>
      <c r="B316" s="5" t="s">
        <v>1693</v>
      </c>
      <c r="C316" s="5" t="s">
        <v>11114</v>
      </c>
      <c r="D316" s="8">
        <v>112.5</v>
      </c>
      <c r="E316" s="6">
        <v>0.35</v>
      </c>
    </row>
    <row r="317" spans="1:5" ht="14" x14ac:dyDescent="0.3">
      <c r="A317" s="5" t="s">
        <v>4349</v>
      </c>
      <c r="B317" s="5" t="s">
        <v>4350</v>
      </c>
      <c r="C317" s="5" t="s">
        <v>11115</v>
      </c>
      <c r="D317" s="8">
        <v>120</v>
      </c>
      <c r="E317" s="6">
        <v>0.36</v>
      </c>
    </row>
    <row r="318" spans="1:5" ht="14" x14ac:dyDescent="0.3">
      <c r="A318" s="5" t="s">
        <v>5031</v>
      </c>
      <c r="B318" s="5" t="s">
        <v>5032</v>
      </c>
      <c r="C318" s="5" t="s">
        <v>11116</v>
      </c>
      <c r="D318" s="8">
        <v>127.5</v>
      </c>
      <c r="E318" s="6">
        <v>0.37</v>
      </c>
    </row>
    <row r="319" spans="1:5" ht="14" x14ac:dyDescent="0.3">
      <c r="A319" s="5" t="s">
        <v>1694</v>
      </c>
      <c r="B319" s="5" t="s">
        <v>1695</v>
      </c>
      <c r="C319" s="5" t="s">
        <v>11117</v>
      </c>
      <c r="D319" s="8">
        <v>135</v>
      </c>
      <c r="E319" s="6">
        <v>0.38</v>
      </c>
    </row>
    <row r="320" spans="1:5" ht="14" x14ac:dyDescent="0.3">
      <c r="A320" s="5" t="s">
        <v>2412</v>
      </c>
      <c r="B320" s="5" t="s">
        <v>2413</v>
      </c>
      <c r="C320" s="5" t="s">
        <v>11118</v>
      </c>
      <c r="D320" s="8">
        <v>142.5</v>
      </c>
      <c r="E320" s="6">
        <v>0.39</v>
      </c>
    </row>
    <row r="321" spans="1:5" ht="14" x14ac:dyDescent="0.3">
      <c r="A321" s="5" t="s">
        <v>2686</v>
      </c>
      <c r="B321" s="5" t="s">
        <v>2687</v>
      </c>
      <c r="C321" s="5" t="s">
        <v>11119</v>
      </c>
      <c r="D321" s="8">
        <v>150</v>
      </c>
      <c r="E321" s="6">
        <v>0.4</v>
      </c>
    </row>
    <row r="322" spans="1:5" ht="14" x14ac:dyDescent="0.3">
      <c r="A322" s="5" t="s">
        <v>2199</v>
      </c>
      <c r="B322" s="5" t="s">
        <v>2200</v>
      </c>
      <c r="C322" s="5" t="s">
        <v>495</v>
      </c>
      <c r="D322" s="8">
        <v>7.5</v>
      </c>
      <c r="E322" s="6">
        <v>0.25</v>
      </c>
    </row>
    <row r="323" spans="1:5" ht="14" x14ac:dyDescent="0.3">
      <c r="A323" s="5" t="s">
        <v>1076</v>
      </c>
      <c r="B323" s="5" t="s">
        <v>1077</v>
      </c>
      <c r="C323" s="5" t="s">
        <v>11111</v>
      </c>
      <c r="D323" s="8">
        <v>15</v>
      </c>
      <c r="E323" s="6">
        <v>0.26</v>
      </c>
    </row>
    <row r="324" spans="1:5" ht="14" x14ac:dyDescent="0.3">
      <c r="A324" s="5" t="s">
        <v>88</v>
      </c>
      <c r="B324" s="5" t="s">
        <v>89</v>
      </c>
      <c r="C324" s="5" t="s">
        <v>11112</v>
      </c>
      <c r="D324" s="8">
        <v>22.5</v>
      </c>
      <c r="E324" s="6">
        <v>0.27</v>
      </c>
    </row>
    <row r="325" spans="1:5" ht="14" x14ac:dyDescent="0.3">
      <c r="A325" s="5" t="s">
        <v>494</v>
      </c>
      <c r="B325" s="5" t="s">
        <v>495</v>
      </c>
      <c r="C325" s="5" t="s">
        <v>11113</v>
      </c>
      <c r="D325" s="8">
        <v>30</v>
      </c>
      <c r="E325" s="6">
        <v>0.28000000000000003</v>
      </c>
    </row>
    <row r="326" spans="1:5" ht="14" x14ac:dyDescent="0.3">
      <c r="A326" s="5" t="s">
        <v>5719</v>
      </c>
      <c r="B326" s="5" t="s">
        <v>5720</v>
      </c>
      <c r="C326" s="5" t="s">
        <v>11114</v>
      </c>
      <c r="D326" s="8">
        <v>37.5</v>
      </c>
      <c r="E326" s="6">
        <v>0.28999999999999998</v>
      </c>
    </row>
    <row r="327" spans="1:5" ht="14" x14ac:dyDescent="0.3">
      <c r="A327" s="5" t="s">
        <v>1078</v>
      </c>
      <c r="B327" s="5" t="s">
        <v>1079</v>
      </c>
      <c r="C327" s="5" t="s">
        <v>11115</v>
      </c>
      <c r="D327" s="8">
        <v>45</v>
      </c>
      <c r="E327" s="6">
        <v>0.3</v>
      </c>
    </row>
    <row r="328" spans="1:5" ht="14" x14ac:dyDescent="0.3">
      <c r="A328" s="5" t="s">
        <v>946</v>
      </c>
      <c r="B328" s="5" t="s">
        <v>947</v>
      </c>
      <c r="C328" s="5" t="s">
        <v>11116</v>
      </c>
      <c r="D328" s="8">
        <v>52.5</v>
      </c>
      <c r="E328" s="6">
        <v>0.31</v>
      </c>
    </row>
    <row r="329" spans="1:5" ht="14" x14ac:dyDescent="0.3">
      <c r="A329" s="5" t="s">
        <v>2160</v>
      </c>
      <c r="B329" s="5" t="s">
        <v>2161</v>
      </c>
      <c r="C329" s="5" t="s">
        <v>11117</v>
      </c>
      <c r="D329" s="8">
        <v>60</v>
      </c>
      <c r="E329" s="6">
        <v>0.32</v>
      </c>
    </row>
    <row r="330" spans="1:5" ht="14" x14ac:dyDescent="0.3">
      <c r="A330" s="5" t="s">
        <v>1017</v>
      </c>
      <c r="B330" s="5" t="s">
        <v>1018</v>
      </c>
      <c r="C330" s="5" t="s">
        <v>11118</v>
      </c>
      <c r="D330" s="8">
        <v>67.5</v>
      </c>
      <c r="E330" s="6">
        <v>0.33</v>
      </c>
    </row>
    <row r="331" spans="1:5" ht="14" x14ac:dyDescent="0.3">
      <c r="A331" s="5" t="s">
        <v>4939</v>
      </c>
      <c r="B331" s="5" t="s">
        <v>4940</v>
      </c>
      <c r="C331" s="5" t="s">
        <v>11119</v>
      </c>
      <c r="D331" s="8">
        <v>75</v>
      </c>
      <c r="E331" s="6">
        <v>0.34</v>
      </c>
    </row>
    <row r="332" spans="1:5" ht="14" x14ac:dyDescent="0.3">
      <c r="A332" s="5" t="s">
        <v>257</v>
      </c>
      <c r="B332" s="5" t="s">
        <v>258</v>
      </c>
      <c r="C332" s="5" t="s">
        <v>495</v>
      </c>
      <c r="D332" s="8">
        <v>82.5</v>
      </c>
      <c r="E332" s="6">
        <v>0.35</v>
      </c>
    </row>
    <row r="333" spans="1:5" ht="14" x14ac:dyDescent="0.3">
      <c r="A333" s="5" t="s">
        <v>2105</v>
      </c>
      <c r="B333" s="5" t="s">
        <v>2106</v>
      </c>
      <c r="C333" s="5" t="s">
        <v>11111</v>
      </c>
      <c r="D333" s="8">
        <v>90</v>
      </c>
      <c r="E333" s="6">
        <v>0.36</v>
      </c>
    </row>
    <row r="334" spans="1:5" ht="14" x14ac:dyDescent="0.3">
      <c r="A334" s="5" t="s">
        <v>733</v>
      </c>
      <c r="B334" s="5" t="s">
        <v>734</v>
      </c>
      <c r="C334" s="5" t="s">
        <v>11112</v>
      </c>
      <c r="D334" s="8">
        <v>97.5</v>
      </c>
      <c r="E334" s="6">
        <v>0.37</v>
      </c>
    </row>
    <row r="335" spans="1:5" ht="14" x14ac:dyDescent="0.3">
      <c r="A335" s="5" t="s">
        <v>4889</v>
      </c>
      <c r="B335" s="5" t="s">
        <v>4890</v>
      </c>
      <c r="C335" s="5" t="s">
        <v>11113</v>
      </c>
      <c r="D335" s="8">
        <v>105</v>
      </c>
      <c r="E335" s="6">
        <v>0.38</v>
      </c>
    </row>
    <row r="336" spans="1:5" ht="14" x14ac:dyDescent="0.3">
      <c r="A336" s="5" t="s">
        <v>4972</v>
      </c>
      <c r="B336" s="5" t="s">
        <v>4973</v>
      </c>
      <c r="C336" s="5" t="s">
        <v>11114</v>
      </c>
      <c r="D336" s="8">
        <v>112.5</v>
      </c>
      <c r="E336" s="6">
        <v>0.39</v>
      </c>
    </row>
    <row r="337" spans="1:5" ht="14" x14ac:dyDescent="0.3">
      <c r="A337" s="5" t="s">
        <v>793</v>
      </c>
      <c r="B337" s="5" t="s">
        <v>5084</v>
      </c>
      <c r="C337" s="5" t="s">
        <v>11115</v>
      </c>
      <c r="D337" s="8">
        <v>120</v>
      </c>
      <c r="E337" s="6">
        <v>0.4</v>
      </c>
    </row>
    <row r="338" spans="1:5" ht="14" x14ac:dyDescent="0.3">
      <c r="A338" s="5" t="s">
        <v>2041</v>
      </c>
      <c r="B338" s="5" t="s">
        <v>2042</v>
      </c>
      <c r="C338" s="5" t="s">
        <v>11116</v>
      </c>
      <c r="D338" s="8">
        <v>127.5</v>
      </c>
      <c r="E338" s="6">
        <v>0.25</v>
      </c>
    </row>
    <row r="339" spans="1:5" ht="14" x14ac:dyDescent="0.3">
      <c r="A339" s="5" t="s">
        <v>249</v>
      </c>
      <c r="B339" s="5" t="s">
        <v>250</v>
      </c>
      <c r="C339" s="5" t="s">
        <v>11117</v>
      </c>
      <c r="D339" s="8">
        <v>135</v>
      </c>
      <c r="E339" s="6">
        <v>0.26</v>
      </c>
    </row>
    <row r="340" spans="1:5" ht="14" x14ac:dyDescent="0.3">
      <c r="A340" s="5" t="s">
        <v>4632</v>
      </c>
      <c r="B340" s="5" t="s">
        <v>4633</v>
      </c>
      <c r="C340" s="5" t="s">
        <v>11118</v>
      </c>
      <c r="D340" s="8">
        <v>142.5</v>
      </c>
      <c r="E340" s="6">
        <v>0.27</v>
      </c>
    </row>
    <row r="341" spans="1:5" ht="14" x14ac:dyDescent="0.3">
      <c r="A341" s="5" t="s">
        <v>789</v>
      </c>
      <c r="B341" s="5" t="s">
        <v>790</v>
      </c>
      <c r="C341" s="5" t="s">
        <v>11119</v>
      </c>
      <c r="D341" s="8">
        <v>150</v>
      </c>
      <c r="E341" s="6">
        <v>0.28000000000000003</v>
      </c>
    </row>
    <row r="342" spans="1:5" ht="14" x14ac:dyDescent="0.3">
      <c r="A342" s="5" t="s">
        <v>2009</v>
      </c>
      <c r="B342" s="5" t="s">
        <v>2010</v>
      </c>
      <c r="C342" s="5" t="s">
        <v>495</v>
      </c>
      <c r="D342" s="8">
        <v>7.5</v>
      </c>
      <c r="E342" s="6">
        <v>0.28999999999999998</v>
      </c>
    </row>
    <row r="343" spans="1:5" ht="14" x14ac:dyDescent="0.3">
      <c r="A343" s="5" t="s">
        <v>2809</v>
      </c>
      <c r="B343" s="5" t="s">
        <v>2810</v>
      </c>
      <c r="C343" s="5" t="s">
        <v>11111</v>
      </c>
      <c r="D343" s="8">
        <v>15</v>
      </c>
      <c r="E343" s="6">
        <v>0.3</v>
      </c>
    </row>
    <row r="344" spans="1:5" ht="14" x14ac:dyDescent="0.3">
      <c r="A344" s="5" t="s">
        <v>3058</v>
      </c>
      <c r="B344" s="5" t="s">
        <v>3059</v>
      </c>
      <c r="C344" s="5" t="s">
        <v>11112</v>
      </c>
      <c r="D344" s="8">
        <v>22.5</v>
      </c>
      <c r="E344" s="6">
        <v>0.31</v>
      </c>
    </row>
    <row r="345" spans="1:5" ht="14" x14ac:dyDescent="0.3">
      <c r="A345" s="5" t="s">
        <v>2985</v>
      </c>
      <c r="B345" s="5" t="s">
        <v>2986</v>
      </c>
      <c r="C345" s="5" t="s">
        <v>11113</v>
      </c>
      <c r="D345" s="8">
        <v>30</v>
      </c>
      <c r="E345" s="6">
        <v>0.32</v>
      </c>
    </row>
    <row r="346" spans="1:5" ht="14" x14ac:dyDescent="0.3">
      <c r="A346" s="5" t="s">
        <v>4822</v>
      </c>
      <c r="B346" s="5" t="s">
        <v>588</v>
      </c>
      <c r="C346" s="5" t="s">
        <v>11114</v>
      </c>
      <c r="D346" s="8">
        <v>37.5</v>
      </c>
      <c r="E346" s="6">
        <v>0.33</v>
      </c>
    </row>
    <row r="347" spans="1:5" ht="14" x14ac:dyDescent="0.3">
      <c r="A347" s="5" t="s">
        <v>2540</v>
      </c>
      <c r="B347" s="5" t="s">
        <v>2541</v>
      </c>
      <c r="C347" s="5" t="s">
        <v>11115</v>
      </c>
      <c r="D347" s="8">
        <v>45</v>
      </c>
      <c r="E347" s="6">
        <v>0.34</v>
      </c>
    </row>
    <row r="348" spans="1:5" ht="14" x14ac:dyDescent="0.3">
      <c r="A348" s="5" t="s">
        <v>3217</v>
      </c>
      <c r="B348" s="5" t="s">
        <v>3218</v>
      </c>
      <c r="C348" s="5" t="s">
        <v>11116</v>
      </c>
      <c r="D348" s="8">
        <v>52.5</v>
      </c>
      <c r="E348" s="6">
        <v>0.35</v>
      </c>
    </row>
    <row r="349" spans="1:5" ht="14" x14ac:dyDescent="0.3">
      <c r="A349" s="5" t="s">
        <v>2838</v>
      </c>
      <c r="B349" s="5" t="s">
        <v>2839</v>
      </c>
      <c r="C349" s="5" t="s">
        <v>11117</v>
      </c>
      <c r="D349" s="8">
        <v>60</v>
      </c>
      <c r="E349" s="6">
        <v>0.36</v>
      </c>
    </row>
    <row r="350" spans="1:5" ht="14" x14ac:dyDescent="0.3">
      <c r="A350" s="5" t="s">
        <v>301</v>
      </c>
      <c r="B350" s="5" t="s">
        <v>302</v>
      </c>
      <c r="C350" s="5" t="s">
        <v>11118</v>
      </c>
      <c r="D350" s="8">
        <v>67.5</v>
      </c>
      <c r="E350" s="6">
        <v>0.37</v>
      </c>
    </row>
    <row r="351" spans="1:5" ht="14" x14ac:dyDescent="0.3">
      <c r="A351" s="5" t="s">
        <v>4130</v>
      </c>
      <c r="B351" s="5" t="s">
        <v>4131</v>
      </c>
      <c r="C351" s="5" t="s">
        <v>11119</v>
      </c>
      <c r="D351" s="8">
        <v>75</v>
      </c>
      <c r="E351" s="6">
        <v>0.38</v>
      </c>
    </row>
    <row r="352" spans="1:5" ht="14" x14ac:dyDescent="0.3">
      <c r="A352" s="5" t="s">
        <v>3334</v>
      </c>
      <c r="B352" s="5" t="s">
        <v>3335</v>
      </c>
      <c r="C352" s="5" t="s">
        <v>495</v>
      </c>
      <c r="D352" s="8">
        <v>82.5</v>
      </c>
      <c r="E352" s="6">
        <v>0.39</v>
      </c>
    </row>
    <row r="353" spans="1:5" ht="14" x14ac:dyDescent="0.3">
      <c r="A353" s="5" t="s">
        <v>2389</v>
      </c>
      <c r="B353" s="5" t="s">
        <v>2390</v>
      </c>
      <c r="C353" s="5" t="s">
        <v>11111</v>
      </c>
      <c r="D353" s="8">
        <v>90</v>
      </c>
      <c r="E353" s="6">
        <v>0.4</v>
      </c>
    </row>
    <row r="354" spans="1:5" ht="14" x14ac:dyDescent="0.3">
      <c r="A354" s="5" t="s">
        <v>2381</v>
      </c>
      <c r="B354" s="5" t="s">
        <v>4538</v>
      </c>
      <c r="C354" s="5" t="s">
        <v>11112</v>
      </c>
      <c r="D354" s="8">
        <v>97.5</v>
      </c>
      <c r="E354" s="6">
        <v>0.25</v>
      </c>
    </row>
    <row r="355" spans="1:5" ht="14" x14ac:dyDescent="0.3">
      <c r="A355" s="5" t="s">
        <v>1273</v>
      </c>
      <c r="B355" s="5" t="s">
        <v>1274</v>
      </c>
      <c r="C355" s="5" t="s">
        <v>11113</v>
      </c>
      <c r="D355" s="8">
        <v>105</v>
      </c>
      <c r="E355" s="6">
        <v>0.26</v>
      </c>
    </row>
    <row r="356" spans="1:5" ht="14" x14ac:dyDescent="0.3">
      <c r="A356" s="5" t="s">
        <v>3404</v>
      </c>
      <c r="B356" s="5" t="s">
        <v>3405</v>
      </c>
      <c r="C356" s="5" t="s">
        <v>11114</v>
      </c>
      <c r="D356" s="8">
        <v>112.5</v>
      </c>
      <c r="E356" s="6">
        <v>0.27</v>
      </c>
    </row>
    <row r="357" spans="1:5" ht="14" x14ac:dyDescent="0.3">
      <c r="A357" s="5" t="s">
        <v>159</v>
      </c>
      <c r="B357" s="5" t="s">
        <v>160</v>
      </c>
      <c r="C357" s="5" t="s">
        <v>11115</v>
      </c>
      <c r="D357" s="8">
        <v>120</v>
      </c>
      <c r="E357" s="6">
        <v>0.28000000000000003</v>
      </c>
    </row>
    <row r="358" spans="1:5" ht="14" x14ac:dyDescent="0.3">
      <c r="A358" s="5" t="s">
        <v>3642</v>
      </c>
      <c r="B358" s="5" t="s">
        <v>3643</v>
      </c>
      <c r="C358" s="5" t="s">
        <v>11116</v>
      </c>
      <c r="D358" s="8">
        <v>127.5</v>
      </c>
      <c r="E358" s="6">
        <v>0.28999999999999998</v>
      </c>
    </row>
    <row r="359" spans="1:5" ht="14" x14ac:dyDescent="0.3">
      <c r="A359" s="5" t="s">
        <v>3638</v>
      </c>
      <c r="B359" s="5" t="s">
        <v>3639</v>
      </c>
      <c r="C359" s="5" t="s">
        <v>11117</v>
      </c>
      <c r="D359" s="8">
        <v>135</v>
      </c>
      <c r="E359" s="6">
        <v>0.3</v>
      </c>
    </row>
    <row r="360" spans="1:5" ht="14" x14ac:dyDescent="0.3">
      <c r="A360" s="5" t="s">
        <v>2680</v>
      </c>
      <c r="B360" s="5" t="s">
        <v>2681</v>
      </c>
      <c r="C360" s="5" t="s">
        <v>11118</v>
      </c>
      <c r="D360" s="8">
        <v>142.5</v>
      </c>
      <c r="E360" s="6">
        <v>0.31</v>
      </c>
    </row>
    <row r="361" spans="1:5" ht="14" x14ac:dyDescent="0.3">
      <c r="A361" s="5" t="s">
        <v>2460</v>
      </c>
      <c r="B361" s="5" t="s">
        <v>2461</v>
      </c>
      <c r="C361" s="5" t="s">
        <v>11119</v>
      </c>
      <c r="D361" s="8">
        <v>150</v>
      </c>
      <c r="E361" s="6">
        <v>0.32</v>
      </c>
    </row>
    <row r="362" spans="1:5" ht="14" x14ac:dyDescent="0.3">
      <c r="A362" s="5" t="s">
        <v>3640</v>
      </c>
      <c r="B362" s="5" t="s">
        <v>3641</v>
      </c>
      <c r="C362" s="5" t="s">
        <v>495</v>
      </c>
      <c r="D362" s="8">
        <v>7.5</v>
      </c>
      <c r="E362" s="6">
        <v>0.33</v>
      </c>
    </row>
    <row r="363" spans="1:5" ht="14" x14ac:dyDescent="0.3">
      <c r="A363" s="5" t="s">
        <v>4618</v>
      </c>
      <c r="B363" s="5" t="s">
        <v>4619</v>
      </c>
      <c r="C363" s="5" t="s">
        <v>11111</v>
      </c>
      <c r="D363" s="8">
        <v>15</v>
      </c>
      <c r="E363" s="6">
        <v>0.34</v>
      </c>
    </row>
    <row r="364" spans="1:5" ht="14" x14ac:dyDescent="0.3">
      <c r="A364" s="5" t="s">
        <v>3277</v>
      </c>
      <c r="B364" s="5" t="s">
        <v>3278</v>
      </c>
      <c r="C364" s="5" t="s">
        <v>11112</v>
      </c>
      <c r="D364" s="8">
        <v>22.5</v>
      </c>
      <c r="E364" s="6">
        <v>0.35</v>
      </c>
    </row>
    <row r="365" spans="1:5" ht="14" x14ac:dyDescent="0.3">
      <c r="A365" s="5" t="s">
        <v>4685</v>
      </c>
      <c r="B365" s="5" t="s">
        <v>4686</v>
      </c>
      <c r="C365" s="5" t="s">
        <v>11113</v>
      </c>
      <c r="D365" s="8">
        <v>30</v>
      </c>
      <c r="E365" s="6">
        <v>0.36</v>
      </c>
    </row>
    <row r="366" spans="1:5" ht="14" x14ac:dyDescent="0.3">
      <c r="A366" s="5" t="s">
        <v>2174</v>
      </c>
      <c r="B366" s="5" t="s">
        <v>2175</v>
      </c>
      <c r="C366" s="5" t="s">
        <v>11114</v>
      </c>
      <c r="D366" s="8">
        <v>37.5</v>
      </c>
      <c r="E366" s="6">
        <v>0.37</v>
      </c>
    </row>
    <row r="367" spans="1:5" ht="14" x14ac:dyDescent="0.3">
      <c r="A367" s="5" t="s">
        <v>2308</v>
      </c>
      <c r="B367" s="5" t="s">
        <v>2309</v>
      </c>
      <c r="C367" s="5" t="s">
        <v>11115</v>
      </c>
      <c r="D367" s="8">
        <v>45</v>
      </c>
      <c r="E367" s="6">
        <v>0.38</v>
      </c>
    </row>
    <row r="368" spans="1:5" ht="14" x14ac:dyDescent="0.3">
      <c r="A368" s="5" t="s">
        <v>1220</v>
      </c>
      <c r="B368" s="5" t="s">
        <v>1221</v>
      </c>
      <c r="C368" s="5" t="s">
        <v>11116</v>
      </c>
      <c r="D368" s="8">
        <v>52.5</v>
      </c>
      <c r="E368" s="6">
        <v>0.39</v>
      </c>
    </row>
    <row r="369" spans="1:5" ht="14" x14ac:dyDescent="0.3">
      <c r="A369" s="5" t="s">
        <v>1458</v>
      </c>
      <c r="B369" s="5" t="s">
        <v>1459</v>
      </c>
      <c r="C369" s="5" t="s">
        <v>11117</v>
      </c>
      <c r="D369" s="8">
        <v>60</v>
      </c>
      <c r="E369" s="6">
        <v>0.4</v>
      </c>
    </row>
    <row r="370" spans="1:5" ht="14" x14ac:dyDescent="0.3">
      <c r="A370" s="5" t="s">
        <v>5573</v>
      </c>
      <c r="B370" s="5" t="s">
        <v>5574</v>
      </c>
      <c r="C370" s="5" t="s">
        <v>11118</v>
      </c>
      <c r="D370" s="8">
        <v>67.5</v>
      </c>
      <c r="E370" s="6">
        <v>0.25</v>
      </c>
    </row>
    <row r="371" spans="1:5" ht="14" x14ac:dyDescent="0.3">
      <c r="A371" s="5" t="s">
        <v>4381</v>
      </c>
      <c r="B371" s="5" t="s">
        <v>4382</v>
      </c>
      <c r="C371" s="5" t="s">
        <v>11119</v>
      </c>
      <c r="D371" s="8">
        <v>75</v>
      </c>
      <c r="E371" s="6">
        <v>0.26</v>
      </c>
    </row>
    <row r="372" spans="1:5" ht="14" x14ac:dyDescent="0.3">
      <c r="A372" s="5" t="s">
        <v>2771</v>
      </c>
      <c r="B372" s="5" t="s">
        <v>2772</v>
      </c>
      <c r="C372" s="5" t="s">
        <v>495</v>
      </c>
      <c r="D372" s="8">
        <v>82.5</v>
      </c>
      <c r="E372" s="6">
        <v>0.27</v>
      </c>
    </row>
    <row r="373" spans="1:5" ht="14" x14ac:dyDescent="0.3">
      <c r="A373" s="5" t="s">
        <v>433</v>
      </c>
      <c r="B373" s="5" t="s">
        <v>434</v>
      </c>
      <c r="C373" s="5" t="s">
        <v>11111</v>
      </c>
      <c r="D373" s="8">
        <v>90</v>
      </c>
      <c r="E373" s="6">
        <v>0.28000000000000003</v>
      </c>
    </row>
    <row r="374" spans="1:5" ht="14" x14ac:dyDescent="0.3">
      <c r="A374" s="5" t="s">
        <v>5104</v>
      </c>
      <c r="B374" s="5" t="s">
        <v>5105</v>
      </c>
      <c r="C374" s="5" t="s">
        <v>11112</v>
      </c>
      <c r="D374" s="8">
        <v>97.5</v>
      </c>
      <c r="E374" s="6">
        <v>0.28999999999999998</v>
      </c>
    </row>
    <row r="375" spans="1:5" ht="14" x14ac:dyDescent="0.3">
      <c r="A375" s="5" t="s">
        <v>3373</v>
      </c>
      <c r="B375" s="5" t="s">
        <v>3374</v>
      </c>
      <c r="C375" s="5" t="s">
        <v>11113</v>
      </c>
      <c r="D375" s="8">
        <v>105</v>
      </c>
      <c r="E375" s="6">
        <v>0.3</v>
      </c>
    </row>
    <row r="376" spans="1:5" ht="14" x14ac:dyDescent="0.3">
      <c r="A376" s="5" t="s">
        <v>2774</v>
      </c>
      <c r="B376" s="5" t="s">
        <v>2775</v>
      </c>
      <c r="C376" s="5" t="s">
        <v>11114</v>
      </c>
      <c r="D376" s="8">
        <v>112.5</v>
      </c>
      <c r="E376" s="6">
        <v>0.31</v>
      </c>
    </row>
    <row r="377" spans="1:5" ht="14" x14ac:dyDescent="0.3">
      <c r="A377" s="5" t="s">
        <v>1161</v>
      </c>
      <c r="B377" s="5" t="s">
        <v>1162</v>
      </c>
      <c r="C377" s="5" t="s">
        <v>11115</v>
      </c>
      <c r="D377" s="8">
        <v>120</v>
      </c>
      <c r="E377" s="6">
        <v>0.32</v>
      </c>
    </row>
    <row r="378" spans="1:5" ht="14" x14ac:dyDescent="0.3">
      <c r="A378" s="5" t="s">
        <v>2223</v>
      </c>
      <c r="B378" s="5" t="s">
        <v>2224</v>
      </c>
      <c r="C378" s="5" t="s">
        <v>11116</v>
      </c>
      <c r="D378" s="8">
        <v>127.5</v>
      </c>
      <c r="E378" s="6">
        <v>0.33</v>
      </c>
    </row>
    <row r="379" spans="1:5" ht="14" x14ac:dyDescent="0.3">
      <c r="A379" s="5" t="s">
        <v>5425</v>
      </c>
      <c r="B379" s="5" t="s">
        <v>5426</v>
      </c>
      <c r="C379" s="5" t="s">
        <v>11117</v>
      </c>
      <c r="D379" s="8">
        <v>135</v>
      </c>
      <c r="E379" s="6">
        <v>0.34</v>
      </c>
    </row>
    <row r="380" spans="1:5" ht="14" x14ac:dyDescent="0.3">
      <c r="A380" s="5" t="s">
        <v>974</v>
      </c>
      <c r="B380" s="5" t="s">
        <v>975</v>
      </c>
      <c r="C380" s="5" t="s">
        <v>11118</v>
      </c>
      <c r="D380" s="8">
        <v>142.5</v>
      </c>
      <c r="E380" s="6">
        <v>0.35</v>
      </c>
    </row>
    <row r="381" spans="1:5" ht="14" x14ac:dyDescent="0.3">
      <c r="A381" s="5" t="s">
        <v>921</v>
      </c>
      <c r="B381" s="5" t="s">
        <v>167</v>
      </c>
      <c r="C381" s="5" t="s">
        <v>11119</v>
      </c>
      <c r="D381" s="8">
        <v>150</v>
      </c>
      <c r="E381" s="6">
        <v>0.36</v>
      </c>
    </row>
    <row r="382" spans="1:5" ht="14" x14ac:dyDescent="0.3">
      <c r="A382" s="5" t="s">
        <v>5230</v>
      </c>
      <c r="B382" s="5" t="s">
        <v>5231</v>
      </c>
      <c r="C382" s="5" t="s">
        <v>495</v>
      </c>
      <c r="D382" s="8">
        <v>7.5</v>
      </c>
      <c r="E382" s="6">
        <v>0.37</v>
      </c>
    </row>
    <row r="383" spans="1:5" ht="14" x14ac:dyDescent="0.3">
      <c r="A383" s="5" t="s">
        <v>4515</v>
      </c>
      <c r="B383" s="5" t="s">
        <v>4516</v>
      </c>
      <c r="C383" s="5" t="s">
        <v>11111</v>
      </c>
      <c r="D383" s="8">
        <v>15</v>
      </c>
      <c r="E383" s="6">
        <v>0.38</v>
      </c>
    </row>
    <row r="384" spans="1:5" ht="14" x14ac:dyDescent="0.3">
      <c r="A384" s="5" t="s">
        <v>351</v>
      </c>
      <c r="B384" s="5" t="s">
        <v>352</v>
      </c>
      <c r="C384" s="5" t="s">
        <v>11112</v>
      </c>
      <c r="D384" s="8">
        <v>22.5</v>
      </c>
      <c r="E384" s="6">
        <v>0.39</v>
      </c>
    </row>
    <row r="385" spans="1:5" ht="14" x14ac:dyDescent="0.3">
      <c r="A385" s="5" t="s">
        <v>2150</v>
      </c>
      <c r="B385" s="5" t="s">
        <v>2151</v>
      </c>
      <c r="C385" s="5" t="s">
        <v>11113</v>
      </c>
      <c r="D385" s="8">
        <v>30</v>
      </c>
      <c r="E385" s="6">
        <v>0.4</v>
      </c>
    </row>
    <row r="386" spans="1:5" ht="14" x14ac:dyDescent="0.3">
      <c r="A386" s="5" t="s">
        <v>2357</v>
      </c>
      <c r="B386" s="5" t="s">
        <v>2358</v>
      </c>
      <c r="C386" s="5" t="s">
        <v>11114</v>
      </c>
      <c r="D386" s="8">
        <v>37.5</v>
      </c>
      <c r="E386" s="6">
        <v>0.25</v>
      </c>
    </row>
    <row r="387" spans="1:5" ht="14" x14ac:dyDescent="0.3">
      <c r="A387" s="5" t="s">
        <v>2112</v>
      </c>
      <c r="B387" s="5" t="s">
        <v>2113</v>
      </c>
      <c r="C387" s="5" t="s">
        <v>11115</v>
      </c>
      <c r="D387" s="8">
        <v>45</v>
      </c>
      <c r="E387" s="6">
        <v>0.26</v>
      </c>
    </row>
    <row r="388" spans="1:5" ht="14" x14ac:dyDescent="0.3">
      <c r="A388" s="5" t="s">
        <v>2217</v>
      </c>
      <c r="B388" s="5" t="s">
        <v>2218</v>
      </c>
      <c r="C388" s="5" t="s">
        <v>11116</v>
      </c>
      <c r="D388" s="8">
        <v>52.5</v>
      </c>
      <c r="E388" s="6">
        <v>0.27</v>
      </c>
    </row>
    <row r="389" spans="1:5" ht="14" x14ac:dyDescent="0.3">
      <c r="A389" s="5" t="s">
        <v>263</v>
      </c>
      <c r="B389" s="5" t="s">
        <v>264</v>
      </c>
      <c r="C389" s="5" t="s">
        <v>11117</v>
      </c>
      <c r="D389" s="8">
        <v>60</v>
      </c>
      <c r="E389" s="6">
        <v>0.28000000000000003</v>
      </c>
    </row>
    <row r="390" spans="1:5" ht="14" x14ac:dyDescent="0.3">
      <c r="A390" s="5" t="s">
        <v>1062</v>
      </c>
      <c r="B390" s="5" t="s">
        <v>1064</v>
      </c>
      <c r="C390" s="5" t="s">
        <v>11118</v>
      </c>
      <c r="D390" s="8">
        <v>67.5</v>
      </c>
      <c r="E390" s="6">
        <v>0.28999999999999998</v>
      </c>
    </row>
    <row r="391" spans="1:5" ht="14" x14ac:dyDescent="0.3">
      <c r="A391" s="5" t="s">
        <v>3267</v>
      </c>
      <c r="B391" s="5" t="s">
        <v>3268</v>
      </c>
      <c r="C391" s="5" t="s">
        <v>11119</v>
      </c>
      <c r="D391" s="8">
        <v>75</v>
      </c>
      <c r="E391" s="6">
        <v>0.3</v>
      </c>
    </row>
    <row r="392" spans="1:5" ht="14" x14ac:dyDescent="0.3">
      <c r="A392" s="5" t="s">
        <v>110</v>
      </c>
      <c r="B392" s="5" t="s">
        <v>111</v>
      </c>
      <c r="C392" s="5" t="s">
        <v>495</v>
      </c>
      <c r="D392" s="8">
        <v>82.5</v>
      </c>
      <c r="E392" s="6">
        <v>0.31</v>
      </c>
    </row>
    <row r="393" spans="1:5" ht="14" x14ac:dyDescent="0.3">
      <c r="A393" s="5" t="s">
        <v>750</v>
      </c>
      <c r="B393" s="5" t="s">
        <v>751</v>
      </c>
      <c r="C393" s="5" t="s">
        <v>11111</v>
      </c>
      <c r="D393" s="8">
        <v>90</v>
      </c>
      <c r="E393" s="6">
        <v>0.32</v>
      </c>
    </row>
    <row r="394" spans="1:5" ht="14" x14ac:dyDescent="0.3">
      <c r="A394" s="5" t="s">
        <v>2912</v>
      </c>
      <c r="B394" s="5" t="s">
        <v>2913</v>
      </c>
      <c r="C394" s="5" t="s">
        <v>11112</v>
      </c>
      <c r="D394" s="8">
        <v>97.5</v>
      </c>
      <c r="E394" s="6">
        <v>0.33</v>
      </c>
    </row>
    <row r="395" spans="1:5" ht="14" x14ac:dyDescent="0.3">
      <c r="A395" s="5" t="s">
        <v>4739</v>
      </c>
      <c r="B395" s="5" t="s">
        <v>4740</v>
      </c>
      <c r="C395" s="5" t="s">
        <v>11113</v>
      </c>
      <c r="D395" s="8">
        <v>105</v>
      </c>
      <c r="E395" s="6">
        <v>0.34</v>
      </c>
    </row>
    <row r="396" spans="1:5" ht="14" x14ac:dyDescent="0.3">
      <c r="A396" s="5" t="s">
        <v>2615</v>
      </c>
      <c r="B396" s="5" t="s">
        <v>2616</v>
      </c>
      <c r="C396" s="5" t="s">
        <v>11114</v>
      </c>
      <c r="D396" s="8">
        <v>112.5</v>
      </c>
      <c r="E396" s="6">
        <v>0.35</v>
      </c>
    </row>
    <row r="397" spans="1:5" ht="14" x14ac:dyDescent="0.3">
      <c r="A397" s="5" t="s">
        <v>1480</v>
      </c>
      <c r="B397" s="5" t="s">
        <v>1481</v>
      </c>
      <c r="C397" s="5" t="s">
        <v>11115</v>
      </c>
      <c r="D397" s="8">
        <v>120</v>
      </c>
      <c r="E397" s="6">
        <v>0.36</v>
      </c>
    </row>
    <row r="398" spans="1:5" ht="14" x14ac:dyDescent="0.3">
      <c r="A398" s="5" t="s">
        <v>5333</v>
      </c>
      <c r="B398" s="5" t="s">
        <v>5334</v>
      </c>
      <c r="C398" s="5" t="s">
        <v>11116</v>
      </c>
      <c r="D398" s="8">
        <v>127.5</v>
      </c>
      <c r="E398" s="6">
        <v>0.37</v>
      </c>
    </row>
    <row r="399" spans="1:5" ht="14" x14ac:dyDescent="0.3">
      <c r="A399" s="5" t="s">
        <v>5489</v>
      </c>
      <c r="B399" s="5" t="s">
        <v>5490</v>
      </c>
      <c r="C399" s="5" t="s">
        <v>11117</v>
      </c>
      <c r="D399" s="8">
        <v>135</v>
      </c>
      <c r="E399" s="6">
        <v>0.38</v>
      </c>
    </row>
    <row r="400" spans="1:5" ht="14" x14ac:dyDescent="0.3">
      <c r="A400" s="5" t="s">
        <v>3618</v>
      </c>
      <c r="B400" s="5" t="s">
        <v>3619</v>
      </c>
      <c r="C400" s="5" t="s">
        <v>11118</v>
      </c>
      <c r="D400" s="8">
        <v>142.5</v>
      </c>
      <c r="E400" s="6">
        <v>0.39</v>
      </c>
    </row>
    <row r="401" spans="1:5" ht="14" x14ac:dyDescent="0.3">
      <c r="A401" s="5" t="s">
        <v>221</v>
      </c>
      <c r="B401" s="5" t="s">
        <v>222</v>
      </c>
      <c r="C401" s="5" t="s">
        <v>11119</v>
      </c>
      <c r="D401" s="8">
        <v>150</v>
      </c>
      <c r="E401" s="6">
        <v>0.4</v>
      </c>
    </row>
    <row r="402" spans="1:5" ht="14" x14ac:dyDescent="0.3">
      <c r="A402" s="5" t="s">
        <v>1295</v>
      </c>
      <c r="B402" s="5" t="s">
        <v>1296</v>
      </c>
      <c r="C402" s="5" t="s">
        <v>495</v>
      </c>
      <c r="D402" s="8">
        <v>7.5</v>
      </c>
      <c r="E402" s="6">
        <v>0.25</v>
      </c>
    </row>
    <row r="403" spans="1:5" ht="14" x14ac:dyDescent="0.3">
      <c r="A403" s="5" t="s">
        <v>1605</v>
      </c>
      <c r="B403" s="5" t="s">
        <v>1606</v>
      </c>
      <c r="C403" s="5" t="s">
        <v>11111</v>
      </c>
      <c r="D403" s="8">
        <v>15</v>
      </c>
      <c r="E403" s="6">
        <v>0.26</v>
      </c>
    </row>
    <row r="404" spans="1:5" ht="14" x14ac:dyDescent="0.3">
      <c r="A404" s="5" t="s">
        <v>1243</v>
      </c>
      <c r="B404" s="5" t="s">
        <v>1244</v>
      </c>
      <c r="C404" s="5" t="s">
        <v>11112</v>
      </c>
      <c r="D404" s="8">
        <v>22.5</v>
      </c>
      <c r="E404" s="6">
        <v>0.27</v>
      </c>
    </row>
    <row r="405" spans="1:5" ht="14" x14ac:dyDescent="0.3">
      <c r="A405" s="5" t="s">
        <v>2970</v>
      </c>
      <c r="B405" s="5" t="s">
        <v>2971</v>
      </c>
      <c r="C405" s="5" t="s">
        <v>11113</v>
      </c>
      <c r="D405" s="8">
        <v>30</v>
      </c>
      <c r="E405" s="6">
        <v>0.28000000000000003</v>
      </c>
    </row>
    <row r="406" spans="1:5" ht="14" x14ac:dyDescent="0.3">
      <c r="A406" s="5" t="s">
        <v>2705</v>
      </c>
      <c r="B406" s="5" t="s">
        <v>2706</v>
      </c>
      <c r="C406" s="5" t="s">
        <v>11114</v>
      </c>
      <c r="D406" s="8">
        <v>37.5</v>
      </c>
      <c r="E406" s="6">
        <v>0.28999999999999998</v>
      </c>
    </row>
    <row r="407" spans="1:5" ht="14" x14ac:dyDescent="0.3">
      <c r="A407" s="5" t="s">
        <v>1601</v>
      </c>
      <c r="B407" s="5" t="s">
        <v>1602</v>
      </c>
      <c r="C407" s="5" t="s">
        <v>11115</v>
      </c>
      <c r="D407" s="8">
        <v>45</v>
      </c>
      <c r="E407" s="6">
        <v>0.3</v>
      </c>
    </row>
    <row r="408" spans="1:5" ht="14" x14ac:dyDescent="0.3">
      <c r="A408" s="5" t="s">
        <v>1603</v>
      </c>
      <c r="B408" s="5" t="s">
        <v>1604</v>
      </c>
      <c r="C408" s="5" t="s">
        <v>11116</v>
      </c>
      <c r="D408" s="8">
        <v>52.5</v>
      </c>
      <c r="E408" s="6">
        <v>0.31</v>
      </c>
    </row>
    <row r="409" spans="1:5" ht="14" x14ac:dyDescent="0.3">
      <c r="A409" s="5" t="s">
        <v>2007</v>
      </c>
      <c r="B409" s="5" t="s">
        <v>2008</v>
      </c>
      <c r="C409" s="5" t="s">
        <v>11117</v>
      </c>
      <c r="D409" s="8">
        <v>60</v>
      </c>
      <c r="E409" s="6">
        <v>0.32</v>
      </c>
    </row>
    <row r="410" spans="1:5" ht="14" x14ac:dyDescent="0.3">
      <c r="A410" s="5" t="s">
        <v>2900</v>
      </c>
      <c r="B410" s="5" t="s">
        <v>2901</v>
      </c>
      <c r="C410" s="5" t="s">
        <v>11118</v>
      </c>
      <c r="D410" s="8">
        <v>67.5</v>
      </c>
      <c r="E410" s="6">
        <v>0.33</v>
      </c>
    </row>
    <row r="411" spans="1:5" ht="14" x14ac:dyDescent="0.3">
      <c r="A411" s="5" t="s">
        <v>1548</v>
      </c>
      <c r="B411" s="5" t="s">
        <v>495</v>
      </c>
      <c r="C411" s="5" t="s">
        <v>11119</v>
      </c>
      <c r="D411" s="8">
        <v>75</v>
      </c>
      <c r="E411" s="6">
        <v>0.34</v>
      </c>
    </row>
    <row r="412" spans="1:5" ht="14" x14ac:dyDescent="0.3">
      <c r="A412" s="5" t="s">
        <v>3949</v>
      </c>
      <c r="B412" s="5" t="s">
        <v>3950</v>
      </c>
      <c r="C412" s="5" t="s">
        <v>495</v>
      </c>
      <c r="D412" s="8">
        <v>82.5</v>
      </c>
      <c r="E412" s="6">
        <v>0.35</v>
      </c>
    </row>
    <row r="413" spans="1:5" ht="14" x14ac:dyDescent="0.3">
      <c r="A413" s="5" t="s">
        <v>2077</v>
      </c>
      <c r="B413" s="5" t="s">
        <v>2078</v>
      </c>
      <c r="C413" s="5" t="s">
        <v>11111</v>
      </c>
      <c r="D413" s="8">
        <v>90</v>
      </c>
      <c r="E413" s="6">
        <v>0.36</v>
      </c>
    </row>
    <row r="414" spans="1:5" ht="14" x14ac:dyDescent="0.3">
      <c r="A414" s="5" t="s">
        <v>3862</v>
      </c>
      <c r="B414" s="5" t="s">
        <v>3863</v>
      </c>
      <c r="C414" s="5" t="s">
        <v>11112</v>
      </c>
      <c r="D414" s="8">
        <v>97.5</v>
      </c>
      <c r="E414" s="6">
        <v>0.37</v>
      </c>
    </row>
    <row r="415" spans="1:5" ht="14" x14ac:dyDescent="0.3">
      <c r="A415" s="5" t="s">
        <v>4159</v>
      </c>
      <c r="B415" s="5" t="s">
        <v>4160</v>
      </c>
      <c r="C415" s="5" t="s">
        <v>11113</v>
      </c>
      <c r="D415" s="8">
        <v>105</v>
      </c>
      <c r="E415" s="6">
        <v>0.38</v>
      </c>
    </row>
    <row r="416" spans="1:5" ht="14" x14ac:dyDescent="0.3">
      <c r="A416" s="5" t="s">
        <v>3417</v>
      </c>
      <c r="B416" s="5" t="s">
        <v>3418</v>
      </c>
      <c r="C416" s="5" t="s">
        <v>11114</v>
      </c>
      <c r="D416" s="8">
        <v>112.5</v>
      </c>
      <c r="E416" s="6">
        <v>0.39</v>
      </c>
    </row>
    <row r="417" spans="1:5" ht="14" x14ac:dyDescent="0.3">
      <c r="A417" s="5" t="s">
        <v>3712</v>
      </c>
      <c r="B417" s="5" t="s">
        <v>3713</v>
      </c>
      <c r="C417" s="5" t="s">
        <v>11115</v>
      </c>
      <c r="D417" s="8">
        <v>120</v>
      </c>
      <c r="E417" s="6">
        <v>0.4</v>
      </c>
    </row>
    <row r="418" spans="1:5" ht="14" x14ac:dyDescent="0.3">
      <c r="A418" s="5" t="s">
        <v>3873</v>
      </c>
      <c r="B418" s="5" t="s">
        <v>3874</v>
      </c>
      <c r="C418" s="5" t="s">
        <v>11116</v>
      </c>
      <c r="D418" s="8">
        <v>127.5</v>
      </c>
      <c r="E418" s="6">
        <v>0.25</v>
      </c>
    </row>
    <row r="419" spans="1:5" ht="14" x14ac:dyDescent="0.3">
      <c r="A419" s="5" t="s">
        <v>2888</v>
      </c>
      <c r="B419" s="5" t="s">
        <v>2889</v>
      </c>
      <c r="C419" s="5" t="s">
        <v>11117</v>
      </c>
      <c r="D419" s="8">
        <v>135</v>
      </c>
      <c r="E419" s="6">
        <v>0.26</v>
      </c>
    </row>
    <row r="420" spans="1:5" ht="14" x14ac:dyDescent="0.3">
      <c r="A420" s="5" t="s">
        <v>5675</v>
      </c>
      <c r="B420" s="5" t="s">
        <v>5676</v>
      </c>
      <c r="C420" s="5" t="s">
        <v>11118</v>
      </c>
      <c r="D420" s="8">
        <v>142.5</v>
      </c>
      <c r="E420" s="6">
        <v>0.27</v>
      </c>
    </row>
    <row r="421" spans="1:5" ht="14" x14ac:dyDescent="0.3">
      <c r="A421" s="5" t="s">
        <v>4015</v>
      </c>
      <c r="B421" s="5" t="s">
        <v>4016</v>
      </c>
      <c r="C421" s="5" t="s">
        <v>11119</v>
      </c>
      <c r="D421" s="8">
        <v>150</v>
      </c>
      <c r="E421" s="6">
        <v>0.28000000000000003</v>
      </c>
    </row>
    <row r="422" spans="1:5" ht="14" x14ac:dyDescent="0.3">
      <c r="A422" s="5" t="s">
        <v>4017</v>
      </c>
      <c r="B422" s="5" t="s">
        <v>4018</v>
      </c>
      <c r="C422" s="5" t="s">
        <v>495</v>
      </c>
      <c r="D422" s="8">
        <v>7.5</v>
      </c>
      <c r="E422" s="6">
        <v>0.28999999999999998</v>
      </c>
    </row>
    <row r="423" spans="1:5" ht="14" x14ac:dyDescent="0.3">
      <c r="A423" s="5" t="s">
        <v>4555</v>
      </c>
      <c r="B423" s="5" t="s">
        <v>4556</v>
      </c>
      <c r="C423" s="5" t="s">
        <v>11111</v>
      </c>
      <c r="D423" s="8">
        <v>15</v>
      </c>
      <c r="E423" s="6">
        <v>0.3</v>
      </c>
    </row>
    <row r="424" spans="1:5" ht="14" x14ac:dyDescent="0.3">
      <c r="A424" s="5" t="s">
        <v>5639</v>
      </c>
      <c r="B424" s="5" t="s">
        <v>5640</v>
      </c>
      <c r="C424" s="5" t="s">
        <v>11112</v>
      </c>
      <c r="D424" s="8">
        <v>22.5</v>
      </c>
      <c r="E424" s="6">
        <v>0.31</v>
      </c>
    </row>
    <row r="425" spans="1:5" ht="14" x14ac:dyDescent="0.3">
      <c r="A425" s="5" t="s">
        <v>1335</v>
      </c>
      <c r="B425" s="5" t="s">
        <v>1336</v>
      </c>
      <c r="C425" s="5" t="s">
        <v>11113</v>
      </c>
      <c r="D425" s="8">
        <v>30</v>
      </c>
      <c r="E425" s="6">
        <v>0.32</v>
      </c>
    </row>
    <row r="426" spans="1:5" ht="14" x14ac:dyDescent="0.3">
      <c r="A426" s="5" t="s">
        <v>3234</v>
      </c>
      <c r="B426" s="5" t="s">
        <v>3235</v>
      </c>
      <c r="C426" s="5" t="s">
        <v>11114</v>
      </c>
      <c r="D426" s="8">
        <v>37.5</v>
      </c>
      <c r="E426" s="6">
        <v>0.33</v>
      </c>
    </row>
    <row r="427" spans="1:5" ht="14" x14ac:dyDescent="0.3">
      <c r="A427" s="5" t="s">
        <v>2209</v>
      </c>
      <c r="B427" s="5" t="s">
        <v>2210</v>
      </c>
      <c r="C427" s="5" t="s">
        <v>11115</v>
      </c>
      <c r="D427" s="8">
        <v>45</v>
      </c>
      <c r="E427" s="6">
        <v>0.34</v>
      </c>
    </row>
    <row r="428" spans="1:5" ht="14" x14ac:dyDescent="0.3">
      <c r="A428" s="5" t="s">
        <v>2505</v>
      </c>
      <c r="B428" s="5" t="s">
        <v>2506</v>
      </c>
      <c r="C428" s="5" t="s">
        <v>11116</v>
      </c>
      <c r="D428" s="8">
        <v>52.5</v>
      </c>
      <c r="E428" s="6">
        <v>0.35</v>
      </c>
    </row>
    <row r="429" spans="1:5" ht="14" x14ac:dyDescent="0.3">
      <c r="A429" s="5" t="s">
        <v>3384</v>
      </c>
      <c r="B429" s="5" t="s">
        <v>588</v>
      </c>
      <c r="C429" s="5" t="s">
        <v>11117</v>
      </c>
      <c r="D429" s="8">
        <v>60</v>
      </c>
      <c r="E429" s="6">
        <v>0.36</v>
      </c>
    </row>
    <row r="430" spans="1:5" ht="14" x14ac:dyDescent="0.3">
      <c r="A430" s="5" t="s">
        <v>2213</v>
      </c>
      <c r="B430" s="5" t="s">
        <v>2214</v>
      </c>
      <c r="C430" s="5" t="s">
        <v>11118</v>
      </c>
      <c r="D430" s="8">
        <v>67.5</v>
      </c>
      <c r="E430" s="6">
        <v>0.37</v>
      </c>
    </row>
    <row r="431" spans="1:5" ht="14" x14ac:dyDescent="0.3">
      <c r="A431" s="5" t="s">
        <v>5309</v>
      </c>
      <c r="B431" s="5" t="s">
        <v>5310</v>
      </c>
      <c r="C431" s="5" t="s">
        <v>11119</v>
      </c>
      <c r="D431" s="8">
        <v>75</v>
      </c>
      <c r="E431" s="6">
        <v>0.38</v>
      </c>
    </row>
    <row r="432" spans="1:5" ht="14" x14ac:dyDescent="0.3">
      <c r="A432" s="5" t="s">
        <v>2121</v>
      </c>
      <c r="B432" s="5" t="s">
        <v>2507</v>
      </c>
      <c r="C432" s="5" t="s">
        <v>495</v>
      </c>
      <c r="D432" s="8">
        <v>82.5</v>
      </c>
      <c r="E432" s="6">
        <v>0.39</v>
      </c>
    </row>
    <row r="433" spans="1:5" ht="14" x14ac:dyDescent="0.3">
      <c r="A433" s="5" t="s">
        <v>2325</v>
      </c>
      <c r="B433" s="5" t="s">
        <v>2326</v>
      </c>
      <c r="C433" s="5" t="s">
        <v>11111</v>
      </c>
      <c r="D433" s="8">
        <v>90</v>
      </c>
      <c r="E433" s="6">
        <v>0.4</v>
      </c>
    </row>
    <row r="434" spans="1:5" ht="14" x14ac:dyDescent="0.3">
      <c r="A434" s="5" t="s">
        <v>4872</v>
      </c>
      <c r="B434" s="5" t="s">
        <v>4873</v>
      </c>
      <c r="C434" s="5" t="s">
        <v>11112</v>
      </c>
      <c r="D434" s="8">
        <v>97.5</v>
      </c>
      <c r="E434" s="6">
        <v>0.25</v>
      </c>
    </row>
    <row r="435" spans="1:5" ht="14" x14ac:dyDescent="0.3">
      <c r="A435" s="5" t="s">
        <v>319</v>
      </c>
      <c r="B435" s="5" t="s">
        <v>320</v>
      </c>
      <c r="C435" s="5" t="s">
        <v>11113</v>
      </c>
      <c r="D435" s="8">
        <v>105</v>
      </c>
      <c r="E435" s="6">
        <v>0.26</v>
      </c>
    </row>
    <row r="436" spans="1:5" ht="14" x14ac:dyDescent="0.3">
      <c r="A436" s="5" t="s">
        <v>1523</v>
      </c>
      <c r="B436" s="5" t="s">
        <v>1524</v>
      </c>
      <c r="C436" s="5" t="s">
        <v>11114</v>
      </c>
      <c r="D436" s="8">
        <v>112.5</v>
      </c>
      <c r="E436" s="6">
        <v>0.27</v>
      </c>
    </row>
    <row r="437" spans="1:5" ht="14" x14ac:dyDescent="0.3">
      <c r="A437" s="5" t="s">
        <v>4383</v>
      </c>
      <c r="B437" s="5" t="s">
        <v>1066</v>
      </c>
      <c r="C437" s="5" t="s">
        <v>11115</v>
      </c>
      <c r="D437" s="8">
        <v>120</v>
      </c>
      <c r="E437" s="6">
        <v>0.28000000000000003</v>
      </c>
    </row>
    <row r="438" spans="1:5" ht="14" x14ac:dyDescent="0.3">
      <c r="A438" s="5" t="s">
        <v>1738</v>
      </c>
      <c r="B438" s="5" t="s">
        <v>1739</v>
      </c>
      <c r="C438" s="5" t="s">
        <v>11116</v>
      </c>
      <c r="D438" s="8">
        <v>127.5</v>
      </c>
      <c r="E438" s="6">
        <v>0.28999999999999998</v>
      </c>
    </row>
    <row r="439" spans="1:5" ht="14" x14ac:dyDescent="0.3">
      <c r="A439" s="5" t="s">
        <v>362</v>
      </c>
      <c r="B439" s="5" t="s">
        <v>363</v>
      </c>
      <c r="C439" s="5" t="s">
        <v>11117</v>
      </c>
      <c r="D439" s="8">
        <v>135</v>
      </c>
      <c r="E439" s="6">
        <v>0.3</v>
      </c>
    </row>
    <row r="440" spans="1:5" ht="14" x14ac:dyDescent="0.3">
      <c r="A440" s="5" t="s">
        <v>5044</v>
      </c>
      <c r="B440" s="5" t="s">
        <v>5045</v>
      </c>
      <c r="C440" s="5" t="s">
        <v>11118</v>
      </c>
      <c r="D440" s="8">
        <v>142.5</v>
      </c>
      <c r="E440" s="6">
        <v>0.31</v>
      </c>
    </row>
    <row r="441" spans="1:5" ht="14" x14ac:dyDescent="0.3">
      <c r="A441" s="5" t="s">
        <v>1740</v>
      </c>
      <c r="B441" s="5" t="s">
        <v>1741</v>
      </c>
      <c r="C441" s="5" t="s">
        <v>11119</v>
      </c>
      <c r="D441" s="8">
        <v>150</v>
      </c>
      <c r="E441" s="6">
        <v>0.32</v>
      </c>
    </row>
    <row r="442" spans="1:5" ht="14" x14ac:dyDescent="0.3">
      <c r="A442" s="5" t="s">
        <v>4530</v>
      </c>
      <c r="B442" s="5" t="s">
        <v>4531</v>
      </c>
      <c r="C442" s="5" t="s">
        <v>495</v>
      </c>
      <c r="D442" s="8">
        <v>7.5</v>
      </c>
      <c r="E442" s="6">
        <v>0.33</v>
      </c>
    </row>
    <row r="443" spans="1:5" ht="14" x14ac:dyDescent="0.3">
      <c r="A443" s="5" t="s">
        <v>3694</v>
      </c>
      <c r="B443" s="5" t="s">
        <v>3695</v>
      </c>
      <c r="C443" s="5" t="s">
        <v>11111</v>
      </c>
      <c r="D443" s="8">
        <v>15</v>
      </c>
      <c r="E443" s="6">
        <v>0.34</v>
      </c>
    </row>
    <row r="444" spans="1:5" ht="14" x14ac:dyDescent="0.3">
      <c r="A444" s="5" t="s">
        <v>3692</v>
      </c>
      <c r="B444" s="5" t="s">
        <v>3693</v>
      </c>
      <c r="C444" s="5" t="s">
        <v>11112</v>
      </c>
      <c r="D444" s="8">
        <v>22.5</v>
      </c>
      <c r="E444" s="6">
        <v>0.35</v>
      </c>
    </row>
    <row r="445" spans="1:5" ht="14" x14ac:dyDescent="0.3">
      <c r="A445" s="5" t="s">
        <v>4784</v>
      </c>
      <c r="B445" s="5" t="s">
        <v>4785</v>
      </c>
      <c r="C445" s="5" t="s">
        <v>11113</v>
      </c>
      <c r="D445" s="8">
        <v>30</v>
      </c>
      <c r="E445" s="6">
        <v>0.36</v>
      </c>
    </row>
    <row r="446" spans="1:5" ht="14" x14ac:dyDescent="0.3">
      <c r="A446" s="5" t="s">
        <v>3440</v>
      </c>
      <c r="B446" s="5" t="s">
        <v>3441</v>
      </c>
      <c r="C446" s="5" t="s">
        <v>11114</v>
      </c>
      <c r="D446" s="8">
        <v>37.5</v>
      </c>
      <c r="E446" s="6">
        <v>0.37</v>
      </c>
    </row>
    <row r="447" spans="1:5" ht="14" x14ac:dyDescent="0.3">
      <c r="A447" s="5" t="s">
        <v>3729</v>
      </c>
      <c r="B447" s="5" t="s">
        <v>3730</v>
      </c>
      <c r="C447" s="5" t="s">
        <v>11115</v>
      </c>
      <c r="D447" s="8">
        <v>45</v>
      </c>
      <c r="E447" s="6">
        <v>0.38</v>
      </c>
    </row>
    <row r="448" spans="1:5" ht="14" x14ac:dyDescent="0.3">
      <c r="A448" s="5" t="s">
        <v>3829</v>
      </c>
      <c r="B448" s="5" t="s">
        <v>3830</v>
      </c>
      <c r="C448" s="5" t="s">
        <v>11116</v>
      </c>
      <c r="D448" s="8">
        <v>52.5</v>
      </c>
      <c r="E448" s="6">
        <v>0.39</v>
      </c>
    </row>
    <row r="449" spans="1:5" ht="14" x14ac:dyDescent="0.3">
      <c r="A449" s="5" t="s">
        <v>4343</v>
      </c>
      <c r="B449" s="5" t="s">
        <v>4344</v>
      </c>
      <c r="C449" s="5" t="s">
        <v>11117</v>
      </c>
      <c r="D449" s="8">
        <v>60</v>
      </c>
      <c r="E449" s="6">
        <v>0.4</v>
      </c>
    </row>
    <row r="450" spans="1:5" ht="14" x14ac:dyDescent="0.3">
      <c r="A450" s="5" t="s">
        <v>3461</v>
      </c>
      <c r="B450" s="5" t="s">
        <v>3462</v>
      </c>
      <c r="C450" s="5" t="s">
        <v>11118</v>
      </c>
      <c r="D450" s="8">
        <v>67.5</v>
      </c>
      <c r="E450" s="6">
        <v>0.25</v>
      </c>
    </row>
    <row r="451" spans="1:5" ht="14" x14ac:dyDescent="0.3">
      <c r="A451" s="5" t="s">
        <v>280</v>
      </c>
      <c r="B451" s="5" t="s">
        <v>281</v>
      </c>
      <c r="C451" s="5" t="s">
        <v>11119</v>
      </c>
      <c r="D451" s="8">
        <v>75</v>
      </c>
      <c r="E451" s="6">
        <v>0.26</v>
      </c>
    </row>
    <row r="452" spans="1:5" ht="14" x14ac:dyDescent="0.3">
      <c r="A452" s="5" t="s">
        <v>812</v>
      </c>
      <c r="B452" s="5" t="s">
        <v>813</v>
      </c>
      <c r="C452" s="5" t="s">
        <v>495</v>
      </c>
      <c r="D452" s="8">
        <v>82.5</v>
      </c>
      <c r="E452" s="6">
        <v>0.27</v>
      </c>
    </row>
    <row r="453" spans="1:5" ht="14" x14ac:dyDescent="0.3">
      <c r="A453" s="5" t="s">
        <v>3039</v>
      </c>
      <c r="B453" s="5" t="s">
        <v>3040</v>
      </c>
      <c r="C453" s="5" t="s">
        <v>11111</v>
      </c>
      <c r="D453" s="8">
        <v>90</v>
      </c>
      <c r="E453" s="6">
        <v>0.28000000000000003</v>
      </c>
    </row>
    <row r="454" spans="1:5" ht="14" x14ac:dyDescent="0.3">
      <c r="A454" s="5" t="s">
        <v>1464</v>
      </c>
      <c r="B454" s="5" t="s">
        <v>1465</v>
      </c>
      <c r="C454" s="5" t="s">
        <v>11112</v>
      </c>
      <c r="D454" s="8">
        <v>97.5</v>
      </c>
      <c r="E454" s="6">
        <v>0.28999999999999998</v>
      </c>
    </row>
    <row r="455" spans="1:5" ht="14" x14ac:dyDescent="0.3">
      <c r="A455" s="5" t="s">
        <v>1969</v>
      </c>
      <c r="B455" s="5" t="s">
        <v>1970</v>
      </c>
      <c r="C455" s="5" t="s">
        <v>11113</v>
      </c>
      <c r="D455" s="8">
        <v>105</v>
      </c>
      <c r="E455" s="6">
        <v>0.3</v>
      </c>
    </row>
    <row r="456" spans="1:5" ht="14" x14ac:dyDescent="0.3">
      <c r="A456" s="5" t="s">
        <v>184</v>
      </c>
      <c r="B456" s="5" t="s">
        <v>185</v>
      </c>
      <c r="C456" s="5" t="s">
        <v>11114</v>
      </c>
      <c r="D456" s="8">
        <v>112.5</v>
      </c>
      <c r="E456" s="6">
        <v>0.31</v>
      </c>
    </row>
    <row r="457" spans="1:5" ht="14" x14ac:dyDescent="0.3">
      <c r="A457" s="5" t="s">
        <v>5232</v>
      </c>
      <c r="B457" s="5" t="s">
        <v>5233</v>
      </c>
      <c r="C457" s="5" t="s">
        <v>11115</v>
      </c>
      <c r="D457" s="8">
        <v>120</v>
      </c>
      <c r="E457" s="6">
        <v>0.32</v>
      </c>
    </row>
    <row r="458" spans="1:5" ht="14" x14ac:dyDescent="0.3">
      <c r="A458" s="5" t="s">
        <v>672</v>
      </c>
      <c r="B458" s="5" t="s">
        <v>673</v>
      </c>
      <c r="C458" s="5" t="s">
        <v>11116</v>
      </c>
      <c r="D458" s="8">
        <v>127.5</v>
      </c>
      <c r="E458" s="6">
        <v>0.33</v>
      </c>
    </row>
    <row r="459" spans="1:5" ht="14" x14ac:dyDescent="0.3">
      <c r="A459" s="5" t="s">
        <v>73</v>
      </c>
      <c r="B459" s="5" t="s">
        <v>74</v>
      </c>
      <c r="C459" s="5" t="s">
        <v>11117</v>
      </c>
      <c r="D459" s="8">
        <v>135</v>
      </c>
      <c r="E459" s="6">
        <v>0.34</v>
      </c>
    </row>
    <row r="460" spans="1:5" ht="14" x14ac:dyDescent="0.3">
      <c r="A460" s="5" t="s">
        <v>3724</v>
      </c>
      <c r="B460" s="5" t="s">
        <v>3725</v>
      </c>
      <c r="C460" s="5" t="s">
        <v>11118</v>
      </c>
      <c r="D460" s="8">
        <v>142.5</v>
      </c>
      <c r="E460" s="6">
        <v>0.35</v>
      </c>
    </row>
    <row r="461" spans="1:5" ht="14" x14ac:dyDescent="0.3">
      <c r="A461" s="5" t="s">
        <v>4487</v>
      </c>
      <c r="B461" s="5" t="s">
        <v>4488</v>
      </c>
      <c r="C461" s="5" t="s">
        <v>11119</v>
      </c>
      <c r="D461" s="8">
        <v>150</v>
      </c>
      <c r="E461" s="6">
        <v>0.36</v>
      </c>
    </row>
    <row r="462" spans="1:5" ht="14" x14ac:dyDescent="0.3">
      <c r="A462" s="5" t="s">
        <v>2321</v>
      </c>
      <c r="B462" s="5" t="s">
        <v>2322</v>
      </c>
      <c r="C462" s="5" t="s">
        <v>495</v>
      </c>
      <c r="D462" s="8">
        <v>7.5</v>
      </c>
      <c r="E462" s="6">
        <v>0.37</v>
      </c>
    </row>
    <row r="463" spans="1:5" ht="14" x14ac:dyDescent="0.3">
      <c r="A463" s="5" t="s">
        <v>3205</v>
      </c>
      <c r="B463" s="5" t="s">
        <v>3206</v>
      </c>
      <c r="C463" s="5" t="s">
        <v>11111</v>
      </c>
      <c r="D463" s="8">
        <v>15</v>
      </c>
      <c r="E463" s="6">
        <v>0.38</v>
      </c>
    </row>
    <row r="464" spans="1:5" ht="14" x14ac:dyDescent="0.3">
      <c r="A464" s="5" t="s">
        <v>2966</v>
      </c>
      <c r="B464" s="5" t="s">
        <v>2967</v>
      </c>
      <c r="C464" s="5" t="s">
        <v>11112</v>
      </c>
      <c r="D464" s="8">
        <v>22.5</v>
      </c>
      <c r="E464" s="6">
        <v>0.39</v>
      </c>
    </row>
    <row r="465" spans="1:5" ht="14" x14ac:dyDescent="0.3">
      <c r="A465" s="5" t="s">
        <v>1765</v>
      </c>
      <c r="B465" s="5" t="s">
        <v>1766</v>
      </c>
      <c r="C465" s="5" t="s">
        <v>11113</v>
      </c>
      <c r="D465" s="8">
        <v>30</v>
      </c>
      <c r="E465" s="6">
        <v>0.4</v>
      </c>
    </row>
    <row r="466" spans="1:5" ht="14" x14ac:dyDescent="0.3">
      <c r="A466" s="5" t="s">
        <v>1417</v>
      </c>
      <c r="B466" s="5" t="s">
        <v>1418</v>
      </c>
      <c r="C466" s="5" t="s">
        <v>11114</v>
      </c>
      <c r="D466" s="8">
        <v>37.5</v>
      </c>
      <c r="E466" s="6">
        <v>0.25</v>
      </c>
    </row>
    <row r="467" spans="1:5" ht="14" x14ac:dyDescent="0.3">
      <c r="A467" s="5" t="s">
        <v>1188</v>
      </c>
      <c r="B467" s="5" t="s">
        <v>1189</v>
      </c>
      <c r="C467" s="5" t="s">
        <v>11115</v>
      </c>
      <c r="D467" s="8">
        <v>45</v>
      </c>
      <c r="E467" s="6">
        <v>0.26</v>
      </c>
    </row>
    <row r="468" spans="1:5" ht="14" x14ac:dyDescent="0.3">
      <c r="A468" s="5" t="s">
        <v>823</v>
      </c>
      <c r="B468" s="5" t="s">
        <v>824</v>
      </c>
      <c r="C468" s="5" t="s">
        <v>11116</v>
      </c>
      <c r="D468" s="8">
        <v>52.5</v>
      </c>
      <c r="E468" s="6">
        <v>0.27</v>
      </c>
    </row>
    <row r="469" spans="1:5" ht="14" x14ac:dyDescent="0.3">
      <c r="A469" s="5" t="s">
        <v>3031</v>
      </c>
      <c r="B469" s="5" t="s">
        <v>3032</v>
      </c>
      <c r="C469" s="5" t="s">
        <v>11117</v>
      </c>
      <c r="D469" s="8">
        <v>60</v>
      </c>
      <c r="E469" s="6">
        <v>0.28000000000000003</v>
      </c>
    </row>
    <row r="470" spans="1:5" ht="14" x14ac:dyDescent="0.3">
      <c r="A470" s="5" t="s">
        <v>981</v>
      </c>
      <c r="B470" s="5" t="s">
        <v>982</v>
      </c>
      <c r="C470" s="5" t="s">
        <v>11118</v>
      </c>
      <c r="D470" s="8">
        <v>67.5</v>
      </c>
      <c r="E470" s="6">
        <v>0.28999999999999998</v>
      </c>
    </row>
    <row r="471" spans="1:5" ht="14" x14ac:dyDescent="0.3">
      <c r="A471" s="5" t="s">
        <v>979</v>
      </c>
      <c r="B471" s="5" t="s">
        <v>980</v>
      </c>
      <c r="C471" s="5" t="s">
        <v>11119</v>
      </c>
      <c r="D471" s="8">
        <v>75</v>
      </c>
      <c r="E471" s="6">
        <v>0.3</v>
      </c>
    </row>
    <row r="472" spans="1:5" ht="14" x14ac:dyDescent="0.3">
      <c r="A472" s="5" t="s">
        <v>3244</v>
      </c>
      <c r="B472" s="5" t="s">
        <v>3245</v>
      </c>
      <c r="C472" s="5" t="s">
        <v>495</v>
      </c>
      <c r="D472" s="8">
        <v>82.5</v>
      </c>
      <c r="E472" s="6">
        <v>0.31</v>
      </c>
    </row>
    <row r="473" spans="1:5" ht="14" x14ac:dyDescent="0.3">
      <c r="A473" s="5" t="s">
        <v>674</v>
      </c>
      <c r="B473" s="5" t="s">
        <v>675</v>
      </c>
      <c r="C473" s="5" t="s">
        <v>11111</v>
      </c>
      <c r="D473" s="8">
        <v>90</v>
      </c>
      <c r="E473" s="6">
        <v>0.32</v>
      </c>
    </row>
    <row r="474" spans="1:5" ht="14" x14ac:dyDescent="0.3">
      <c r="A474" s="5" t="s">
        <v>821</v>
      </c>
      <c r="B474" s="5" t="s">
        <v>822</v>
      </c>
      <c r="C474" s="5" t="s">
        <v>11112</v>
      </c>
      <c r="D474" s="8">
        <v>97.5</v>
      </c>
      <c r="E474" s="6">
        <v>0.33</v>
      </c>
    </row>
    <row r="475" spans="1:5" ht="14" x14ac:dyDescent="0.3">
      <c r="A475" s="5" t="s">
        <v>819</v>
      </c>
      <c r="B475" s="5" t="s">
        <v>820</v>
      </c>
      <c r="C475" s="5" t="s">
        <v>11113</v>
      </c>
      <c r="D475" s="8">
        <v>105</v>
      </c>
      <c r="E475" s="6">
        <v>0.34</v>
      </c>
    </row>
    <row r="476" spans="1:5" ht="14" x14ac:dyDescent="0.3">
      <c r="A476" s="5" t="s">
        <v>754</v>
      </c>
      <c r="B476" s="5" t="s">
        <v>755</v>
      </c>
      <c r="C476" s="5" t="s">
        <v>11114</v>
      </c>
      <c r="D476" s="8">
        <v>112.5</v>
      </c>
      <c r="E476" s="6">
        <v>0.35</v>
      </c>
    </row>
    <row r="477" spans="1:5" ht="14" x14ac:dyDescent="0.3">
      <c r="A477" s="5" t="s">
        <v>1337</v>
      </c>
      <c r="B477" s="5" t="s">
        <v>1338</v>
      </c>
      <c r="C477" s="5" t="s">
        <v>11115</v>
      </c>
      <c r="D477" s="8">
        <v>120</v>
      </c>
      <c r="E477" s="6">
        <v>0.36</v>
      </c>
    </row>
    <row r="478" spans="1:5" ht="14" x14ac:dyDescent="0.3">
      <c r="A478" s="5" t="s">
        <v>1494</v>
      </c>
      <c r="B478" s="5" t="s">
        <v>1495</v>
      </c>
      <c r="C478" s="5" t="s">
        <v>11116</v>
      </c>
      <c r="D478" s="8">
        <v>127.5</v>
      </c>
      <c r="E478" s="6">
        <v>0.37</v>
      </c>
    </row>
    <row r="479" spans="1:5" ht="14" x14ac:dyDescent="0.3">
      <c r="A479" s="5" t="s">
        <v>1726</v>
      </c>
      <c r="B479" s="5" t="s">
        <v>1727</v>
      </c>
      <c r="C479" s="5" t="s">
        <v>11117</v>
      </c>
      <c r="D479" s="8">
        <v>135</v>
      </c>
      <c r="E479" s="6">
        <v>0.38</v>
      </c>
    </row>
    <row r="480" spans="1:5" ht="14" x14ac:dyDescent="0.3">
      <c r="A480" s="5" t="s">
        <v>1684</v>
      </c>
      <c r="B480" s="5" t="s">
        <v>1685</v>
      </c>
      <c r="C480" s="5" t="s">
        <v>11118</v>
      </c>
      <c r="D480" s="8">
        <v>142.5</v>
      </c>
      <c r="E480" s="6">
        <v>0.39</v>
      </c>
    </row>
    <row r="481" spans="1:5" ht="14" x14ac:dyDescent="0.3">
      <c r="A481" s="5" t="s">
        <v>2738</v>
      </c>
      <c r="B481" s="5" t="s">
        <v>2739</v>
      </c>
      <c r="C481" s="5" t="s">
        <v>11119</v>
      </c>
      <c r="D481" s="8">
        <v>150</v>
      </c>
      <c r="E481" s="6">
        <v>0.4</v>
      </c>
    </row>
    <row r="482" spans="1:5" ht="14" x14ac:dyDescent="0.3">
      <c r="A482" s="5" t="s">
        <v>2192</v>
      </c>
      <c r="B482" s="5" t="s">
        <v>2193</v>
      </c>
      <c r="C482" s="5" t="s">
        <v>495</v>
      </c>
      <c r="D482" s="8">
        <v>7.5</v>
      </c>
      <c r="E482" s="6">
        <v>0.25</v>
      </c>
    </row>
    <row r="483" spans="1:5" ht="14" x14ac:dyDescent="0.3">
      <c r="A483" s="5" t="s">
        <v>3688</v>
      </c>
      <c r="B483" s="5" t="s">
        <v>3689</v>
      </c>
      <c r="C483" s="5" t="s">
        <v>11111</v>
      </c>
      <c r="D483" s="8">
        <v>15</v>
      </c>
      <c r="E483" s="6">
        <v>0.26</v>
      </c>
    </row>
    <row r="484" spans="1:5" ht="14" x14ac:dyDescent="0.3">
      <c r="A484" s="5" t="s">
        <v>1955</v>
      </c>
      <c r="B484" s="5" t="s">
        <v>1956</v>
      </c>
      <c r="C484" s="5" t="s">
        <v>11112</v>
      </c>
      <c r="D484" s="8">
        <v>22.5</v>
      </c>
      <c r="E484" s="6">
        <v>0.27</v>
      </c>
    </row>
    <row r="485" spans="1:5" ht="14" x14ac:dyDescent="0.3">
      <c r="A485" s="5" t="s">
        <v>3703</v>
      </c>
      <c r="B485" s="5" t="s">
        <v>3704</v>
      </c>
      <c r="C485" s="5" t="s">
        <v>11113</v>
      </c>
      <c r="D485" s="8">
        <v>30</v>
      </c>
      <c r="E485" s="6">
        <v>0.28000000000000003</v>
      </c>
    </row>
    <row r="486" spans="1:5" ht="14" x14ac:dyDescent="0.3">
      <c r="A486" s="5" t="s">
        <v>3357</v>
      </c>
      <c r="B486" s="5" t="s">
        <v>3358</v>
      </c>
      <c r="C486" s="5" t="s">
        <v>11114</v>
      </c>
      <c r="D486" s="8">
        <v>37.5</v>
      </c>
      <c r="E486" s="6">
        <v>0.28999999999999998</v>
      </c>
    </row>
    <row r="487" spans="1:5" ht="14" x14ac:dyDescent="0.3">
      <c r="A487" s="5" t="s">
        <v>2871</v>
      </c>
      <c r="B487" s="5" t="s">
        <v>167</v>
      </c>
      <c r="C487" s="5" t="s">
        <v>11115</v>
      </c>
      <c r="D487" s="8">
        <v>45</v>
      </c>
      <c r="E487" s="6">
        <v>0.3</v>
      </c>
    </row>
    <row r="488" spans="1:5" ht="14" x14ac:dyDescent="0.3">
      <c r="A488" s="5" t="s">
        <v>4031</v>
      </c>
      <c r="B488" s="5" t="s">
        <v>4032</v>
      </c>
      <c r="C488" s="5" t="s">
        <v>11116</v>
      </c>
      <c r="D488" s="8">
        <v>52.5</v>
      </c>
      <c r="E488" s="6">
        <v>0.31</v>
      </c>
    </row>
    <row r="489" spans="1:5" ht="14" x14ac:dyDescent="0.3">
      <c r="A489" s="5" t="s">
        <v>605</v>
      </c>
      <c r="B489" s="5" t="s">
        <v>606</v>
      </c>
      <c r="C489" s="5" t="s">
        <v>11117</v>
      </c>
      <c r="D489" s="8">
        <v>60</v>
      </c>
      <c r="E489" s="6">
        <v>0.32</v>
      </c>
    </row>
    <row r="490" spans="1:5" ht="14" x14ac:dyDescent="0.3">
      <c r="A490" s="5" t="s">
        <v>894</v>
      </c>
      <c r="B490" s="5" t="s">
        <v>895</v>
      </c>
      <c r="C490" s="5" t="s">
        <v>11118</v>
      </c>
      <c r="D490" s="8">
        <v>67.5</v>
      </c>
      <c r="E490" s="6">
        <v>0.33</v>
      </c>
    </row>
    <row r="491" spans="1:5" ht="14" x14ac:dyDescent="0.3">
      <c r="A491" s="5" t="s">
        <v>1208</v>
      </c>
      <c r="B491" s="5" t="s">
        <v>1209</v>
      </c>
      <c r="C491" s="5" t="s">
        <v>11119</v>
      </c>
      <c r="D491" s="8">
        <v>75</v>
      </c>
      <c r="E491" s="6">
        <v>0.34</v>
      </c>
    </row>
    <row r="492" spans="1:5" ht="14" x14ac:dyDescent="0.3">
      <c r="A492" s="5" t="s">
        <v>2488</v>
      </c>
      <c r="B492" s="5" t="s">
        <v>2489</v>
      </c>
      <c r="C492" s="5" t="s">
        <v>495</v>
      </c>
      <c r="D492" s="8">
        <v>82.5</v>
      </c>
      <c r="E492" s="6">
        <v>0.35</v>
      </c>
    </row>
    <row r="493" spans="1:5" ht="14" x14ac:dyDescent="0.3">
      <c r="A493" s="5" t="s">
        <v>4029</v>
      </c>
      <c r="B493" s="5" t="s">
        <v>4030</v>
      </c>
      <c r="C493" s="5" t="s">
        <v>11111</v>
      </c>
      <c r="D493" s="8">
        <v>90</v>
      </c>
      <c r="E493" s="6">
        <v>0.36</v>
      </c>
    </row>
    <row r="494" spans="1:5" ht="14" x14ac:dyDescent="0.3">
      <c r="A494" s="5" t="s">
        <v>1251</v>
      </c>
      <c r="B494" s="5" t="s">
        <v>1252</v>
      </c>
      <c r="C494" s="5" t="s">
        <v>11112</v>
      </c>
      <c r="D494" s="8">
        <v>97.5</v>
      </c>
      <c r="E494" s="6">
        <v>0.37</v>
      </c>
    </row>
    <row r="495" spans="1:5" ht="14" x14ac:dyDescent="0.3">
      <c r="A495" s="5" t="s">
        <v>1590</v>
      </c>
      <c r="B495" s="5" t="s">
        <v>1591</v>
      </c>
      <c r="C495" s="5" t="s">
        <v>11113</v>
      </c>
      <c r="D495" s="8">
        <v>105</v>
      </c>
      <c r="E495" s="6">
        <v>0.38</v>
      </c>
    </row>
    <row r="496" spans="1:5" ht="14" x14ac:dyDescent="0.3">
      <c r="A496" s="5" t="s">
        <v>4564</v>
      </c>
      <c r="B496" s="5" t="s">
        <v>4565</v>
      </c>
      <c r="C496" s="5" t="s">
        <v>11114</v>
      </c>
      <c r="D496" s="8">
        <v>112.5</v>
      </c>
      <c r="E496" s="6">
        <v>0.39</v>
      </c>
    </row>
    <row r="497" spans="1:5" ht="14" x14ac:dyDescent="0.3">
      <c r="A497" s="5" t="s">
        <v>4371</v>
      </c>
      <c r="B497" s="5" t="s">
        <v>4372</v>
      </c>
      <c r="C497" s="5" t="s">
        <v>11115</v>
      </c>
      <c r="D497" s="8">
        <v>120</v>
      </c>
      <c r="E497" s="6">
        <v>0.4</v>
      </c>
    </row>
    <row r="498" spans="1:5" ht="14" x14ac:dyDescent="0.3">
      <c r="A498" s="5" t="s">
        <v>57</v>
      </c>
      <c r="B498" s="5" t="s">
        <v>59</v>
      </c>
      <c r="C498" s="5" t="s">
        <v>11116</v>
      </c>
      <c r="D498" s="8">
        <v>127.5</v>
      </c>
      <c r="E498" s="6">
        <v>0.25</v>
      </c>
    </row>
    <row r="499" spans="1:5" ht="14" x14ac:dyDescent="0.3">
      <c r="A499" s="5" t="s">
        <v>4673</v>
      </c>
      <c r="B499" s="5" t="s">
        <v>4674</v>
      </c>
      <c r="C499" s="5" t="s">
        <v>11117</v>
      </c>
      <c r="D499" s="8">
        <v>135</v>
      </c>
      <c r="E499" s="6">
        <v>0.26</v>
      </c>
    </row>
    <row r="500" spans="1:5" ht="14" x14ac:dyDescent="0.3">
      <c r="A500" s="5" t="s">
        <v>474</v>
      </c>
      <c r="B500" s="5" t="s">
        <v>475</v>
      </c>
      <c r="C500" s="5" t="s">
        <v>11118</v>
      </c>
      <c r="D500" s="8">
        <v>142.5</v>
      </c>
      <c r="E500" s="6">
        <v>0.27</v>
      </c>
    </row>
    <row r="501" spans="1:5" ht="14" x14ac:dyDescent="0.3">
      <c r="A501" s="5" t="s">
        <v>70</v>
      </c>
      <c r="B501" s="5" t="s">
        <v>72</v>
      </c>
      <c r="C501" s="5" t="s">
        <v>11119</v>
      </c>
      <c r="D501" s="8">
        <v>150</v>
      </c>
      <c r="E501" s="6">
        <v>0.28000000000000003</v>
      </c>
    </row>
    <row r="502" spans="1:5" ht="14" x14ac:dyDescent="0.3">
      <c r="A502" s="5" t="s">
        <v>1360</v>
      </c>
      <c r="B502" s="5" t="s">
        <v>1361</v>
      </c>
      <c r="C502" s="5" t="s">
        <v>495</v>
      </c>
      <c r="D502" s="8">
        <v>7.5</v>
      </c>
      <c r="E502" s="6">
        <v>0.28999999999999998</v>
      </c>
    </row>
    <row r="503" spans="1:5" ht="14" x14ac:dyDescent="0.3">
      <c r="A503" s="5" t="s">
        <v>2246</v>
      </c>
      <c r="B503" s="5" t="s">
        <v>2247</v>
      </c>
      <c r="C503" s="5" t="s">
        <v>11111</v>
      </c>
      <c r="D503" s="8">
        <v>15</v>
      </c>
      <c r="E503" s="6">
        <v>0.3</v>
      </c>
    </row>
    <row r="504" spans="1:5" ht="14" x14ac:dyDescent="0.3">
      <c r="A504" s="5" t="s">
        <v>60</v>
      </c>
      <c r="B504" s="5" t="s">
        <v>62</v>
      </c>
      <c r="C504" s="5" t="s">
        <v>11112</v>
      </c>
      <c r="D504" s="8">
        <v>22.5</v>
      </c>
      <c r="E504" s="6">
        <v>0.31</v>
      </c>
    </row>
    <row r="505" spans="1:5" ht="14" x14ac:dyDescent="0.3">
      <c r="A505" s="5" t="s">
        <v>2263</v>
      </c>
      <c r="B505" s="5" t="s">
        <v>2264</v>
      </c>
      <c r="C505" s="5" t="s">
        <v>11113</v>
      </c>
      <c r="D505" s="8">
        <v>30</v>
      </c>
      <c r="E505" s="6">
        <v>0.32</v>
      </c>
    </row>
    <row r="506" spans="1:5" ht="14" x14ac:dyDescent="0.3">
      <c r="A506" s="5" t="s">
        <v>67</v>
      </c>
      <c r="B506" s="5" t="s">
        <v>69</v>
      </c>
      <c r="C506" s="5" t="s">
        <v>11114</v>
      </c>
      <c r="D506" s="8">
        <v>37.5</v>
      </c>
      <c r="E506" s="6">
        <v>0.33</v>
      </c>
    </row>
    <row r="507" spans="1:5" ht="14" x14ac:dyDescent="0.3">
      <c r="A507" s="5" t="s">
        <v>1130</v>
      </c>
      <c r="B507" s="5" t="s">
        <v>1131</v>
      </c>
      <c r="C507" s="5" t="s">
        <v>11115</v>
      </c>
      <c r="D507" s="8">
        <v>45</v>
      </c>
      <c r="E507" s="6">
        <v>0.34</v>
      </c>
    </row>
    <row r="508" spans="1:5" ht="14" x14ac:dyDescent="0.3">
      <c r="A508" s="5" t="s">
        <v>1460</v>
      </c>
      <c r="B508" s="5" t="s">
        <v>1461</v>
      </c>
      <c r="C508" s="5" t="s">
        <v>11116</v>
      </c>
      <c r="D508" s="8">
        <v>52.5</v>
      </c>
      <c r="E508" s="6">
        <v>0.35</v>
      </c>
    </row>
    <row r="509" spans="1:5" ht="14" x14ac:dyDescent="0.3">
      <c r="A509" s="5" t="s">
        <v>75</v>
      </c>
      <c r="B509" s="5" t="s">
        <v>76</v>
      </c>
      <c r="C509" s="5" t="s">
        <v>11117</v>
      </c>
      <c r="D509" s="8">
        <v>60</v>
      </c>
      <c r="E509" s="6">
        <v>0.36</v>
      </c>
    </row>
    <row r="510" spans="1:5" ht="14" x14ac:dyDescent="0.3">
      <c r="A510" s="5" t="s">
        <v>63</v>
      </c>
      <c r="B510" s="5" t="s">
        <v>66</v>
      </c>
      <c r="C510" s="5" t="s">
        <v>11118</v>
      </c>
      <c r="D510" s="8">
        <v>67.5</v>
      </c>
      <c r="E510" s="6">
        <v>0.37</v>
      </c>
    </row>
    <row r="511" spans="1:5" ht="14" x14ac:dyDescent="0.3">
      <c r="A511" s="5" t="s">
        <v>1698</v>
      </c>
      <c r="B511" s="5" t="s">
        <v>1699</v>
      </c>
      <c r="C511" s="5" t="s">
        <v>11119</v>
      </c>
      <c r="D511" s="8">
        <v>75</v>
      </c>
      <c r="E511" s="6">
        <v>0.38</v>
      </c>
    </row>
    <row r="512" spans="1:5" ht="14" x14ac:dyDescent="0.3">
      <c r="A512" s="5" t="s">
        <v>5187</v>
      </c>
      <c r="B512" s="5" t="s">
        <v>5188</v>
      </c>
      <c r="C512" s="5" t="s">
        <v>495</v>
      </c>
      <c r="D512" s="8">
        <v>82.5</v>
      </c>
      <c r="E512" s="6">
        <v>0.39</v>
      </c>
    </row>
    <row r="513" spans="1:5" ht="14" x14ac:dyDescent="0.3">
      <c r="A513" s="5" t="s">
        <v>2370</v>
      </c>
      <c r="B513" s="5" t="s">
        <v>2371</v>
      </c>
      <c r="C513" s="5" t="s">
        <v>11111</v>
      </c>
      <c r="D513" s="8">
        <v>90</v>
      </c>
      <c r="E513" s="6">
        <v>0.4</v>
      </c>
    </row>
    <row r="514" spans="1:5" ht="14" x14ac:dyDescent="0.3">
      <c r="A514" s="5" t="s">
        <v>965</v>
      </c>
      <c r="B514" s="5" t="s">
        <v>966</v>
      </c>
      <c r="C514" s="5" t="s">
        <v>11112</v>
      </c>
      <c r="D514" s="8">
        <v>97.5</v>
      </c>
      <c r="E514" s="6">
        <v>0.25</v>
      </c>
    </row>
    <row r="515" spans="1:5" ht="14" x14ac:dyDescent="0.3">
      <c r="A515" s="5" t="s">
        <v>5624</v>
      </c>
      <c r="B515" s="5" t="s">
        <v>5625</v>
      </c>
      <c r="C515" s="5" t="s">
        <v>11113</v>
      </c>
      <c r="D515" s="8">
        <v>105</v>
      </c>
      <c r="E515" s="6">
        <v>0.26</v>
      </c>
    </row>
    <row r="516" spans="1:5" ht="14" x14ac:dyDescent="0.3">
      <c r="A516" s="5" t="s">
        <v>4661</v>
      </c>
      <c r="B516" s="5" t="s">
        <v>4662</v>
      </c>
      <c r="C516" s="5" t="s">
        <v>11114</v>
      </c>
      <c r="D516" s="8">
        <v>112.5</v>
      </c>
      <c r="E516" s="6">
        <v>0.27</v>
      </c>
    </row>
    <row r="517" spans="1:5" ht="14" x14ac:dyDescent="0.3">
      <c r="A517" s="5" t="s">
        <v>4660</v>
      </c>
      <c r="B517" s="5" t="s">
        <v>588</v>
      </c>
      <c r="C517" s="5" t="s">
        <v>11115</v>
      </c>
      <c r="D517" s="8">
        <v>120</v>
      </c>
      <c r="E517" s="6">
        <v>0.28000000000000003</v>
      </c>
    </row>
    <row r="518" spans="1:5" ht="14" x14ac:dyDescent="0.3">
      <c r="A518" s="5" t="s">
        <v>1095</v>
      </c>
      <c r="B518" s="5" t="s">
        <v>1096</v>
      </c>
      <c r="C518" s="5" t="s">
        <v>11116</v>
      </c>
      <c r="D518" s="8">
        <v>127.5</v>
      </c>
      <c r="E518" s="6">
        <v>0.28999999999999998</v>
      </c>
    </row>
    <row r="519" spans="1:5" ht="14" x14ac:dyDescent="0.3">
      <c r="A519" s="5" t="s">
        <v>1026</v>
      </c>
      <c r="B519" s="5" t="s">
        <v>1027</v>
      </c>
      <c r="C519" s="5" t="s">
        <v>11117</v>
      </c>
      <c r="D519" s="8">
        <v>135</v>
      </c>
      <c r="E519" s="6">
        <v>0.3</v>
      </c>
    </row>
    <row r="520" spans="1:5" ht="14" x14ac:dyDescent="0.3">
      <c r="A520" s="5" t="s">
        <v>5319</v>
      </c>
      <c r="B520" s="5" t="s">
        <v>5320</v>
      </c>
      <c r="C520" s="5" t="s">
        <v>11118</v>
      </c>
      <c r="D520" s="8">
        <v>142.5</v>
      </c>
      <c r="E520" s="6">
        <v>0.31</v>
      </c>
    </row>
    <row r="521" spans="1:5" ht="14" x14ac:dyDescent="0.3">
      <c r="A521" s="5" t="s">
        <v>5512</v>
      </c>
      <c r="B521" s="5" t="s">
        <v>5513</v>
      </c>
      <c r="C521" s="5" t="s">
        <v>11119</v>
      </c>
      <c r="D521" s="8">
        <v>150</v>
      </c>
      <c r="E521" s="6">
        <v>0.32</v>
      </c>
    </row>
    <row r="522" spans="1:5" ht="14" x14ac:dyDescent="0.3">
      <c r="A522" s="5" t="s">
        <v>539</v>
      </c>
      <c r="B522" s="5" t="s">
        <v>540</v>
      </c>
      <c r="C522" s="5" t="s">
        <v>495</v>
      </c>
      <c r="D522" s="8">
        <v>7.5</v>
      </c>
      <c r="E522" s="6">
        <v>0.33</v>
      </c>
    </row>
    <row r="523" spans="1:5" ht="14" x14ac:dyDescent="0.3">
      <c r="A523" s="5" t="s">
        <v>3536</v>
      </c>
      <c r="B523" s="5" t="s">
        <v>3537</v>
      </c>
      <c r="C523" s="5" t="s">
        <v>11111</v>
      </c>
      <c r="D523" s="8">
        <v>15</v>
      </c>
      <c r="E523" s="6">
        <v>0.34</v>
      </c>
    </row>
    <row r="524" spans="1:5" ht="14" x14ac:dyDescent="0.3">
      <c r="A524" s="5" t="s">
        <v>4962</v>
      </c>
      <c r="B524" s="5" t="s">
        <v>4963</v>
      </c>
      <c r="C524" s="5" t="s">
        <v>11112</v>
      </c>
      <c r="D524" s="8">
        <v>22.5</v>
      </c>
      <c r="E524" s="6">
        <v>0.35</v>
      </c>
    </row>
    <row r="525" spans="1:5" ht="14" x14ac:dyDescent="0.3">
      <c r="A525" s="5" t="s">
        <v>4091</v>
      </c>
      <c r="B525" s="5" t="s">
        <v>4092</v>
      </c>
      <c r="C525" s="5" t="s">
        <v>11113</v>
      </c>
      <c r="D525" s="8">
        <v>30</v>
      </c>
      <c r="E525" s="6">
        <v>0.36</v>
      </c>
    </row>
    <row r="526" spans="1:5" ht="14" x14ac:dyDescent="0.3">
      <c r="A526" s="5" t="s">
        <v>98</v>
      </c>
      <c r="B526" s="5" t="s">
        <v>99</v>
      </c>
      <c r="C526" s="5" t="s">
        <v>11114</v>
      </c>
      <c r="D526" s="8">
        <v>37.5</v>
      </c>
      <c r="E526" s="6">
        <v>0.37</v>
      </c>
    </row>
    <row r="527" spans="1:5" ht="14" x14ac:dyDescent="0.3">
      <c r="A527" s="5" t="s">
        <v>2561</v>
      </c>
      <c r="B527" s="5" t="s">
        <v>2562</v>
      </c>
      <c r="C527" s="5" t="s">
        <v>11115</v>
      </c>
      <c r="D527" s="8">
        <v>45</v>
      </c>
      <c r="E527" s="6">
        <v>0.38</v>
      </c>
    </row>
    <row r="528" spans="1:5" ht="14" x14ac:dyDescent="0.3">
      <c r="A528" s="5" t="s">
        <v>303</v>
      </c>
      <c r="B528" s="5" t="s">
        <v>304</v>
      </c>
      <c r="C528" s="5" t="s">
        <v>11116</v>
      </c>
      <c r="D528" s="8">
        <v>52.5</v>
      </c>
      <c r="E528" s="6">
        <v>0.39</v>
      </c>
    </row>
    <row r="529" spans="1:5" ht="14" x14ac:dyDescent="0.3">
      <c r="A529" s="5" t="s">
        <v>4786</v>
      </c>
      <c r="B529" s="5" t="s">
        <v>4787</v>
      </c>
      <c r="C529" s="5" t="s">
        <v>11117</v>
      </c>
      <c r="D529" s="8">
        <v>60</v>
      </c>
      <c r="E529" s="6">
        <v>0.4</v>
      </c>
    </row>
    <row r="530" spans="1:5" ht="14" x14ac:dyDescent="0.3">
      <c r="A530" s="5" t="s">
        <v>4398</v>
      </c>
      <c r="B530" s="5" t="s">
        <v>4399</v>
      </c>
      <c r="C530" s="5" t="s">
        <v>11118</v>
      </c>
      <c r="D530" s="8">
        <v>67.5</v>
      </c>
      <c r="E530" s="6">
        <v>0.25</v>
      </c>
    </row>
    <row r="531" spans="1:5" ht="14" x14ac:dyDescent="0.3">
      <c r="A531" s="5" t="s">
        <v>4707</v>
      </c>
      <c r="B531" s="5" t="s">
        <v>4708</v>
      </c>
      <c r="C531" s="5" t="s">
        <v>11119</v>
      </c>
      <c r="D531" s="8">
        <v>75</v>
      </c>
      <c r="E531" s="6">
        <v>0.26</v>
      </c>
    </row>
    <row r="532" spans="1:5" ht="14" x14ac:dyDescent="0.3">
      <c r="A532" s="5" t="s">
        <v>1919</v>
      </c>
      <c r="B532" s="5" t="s">
        <v>1920</v>
      </c>
      <c r="C532" s="5" t="s">
        <v>495</v>
      </c>
      <c r="D532" s="8">
        <v>82.5</v>
      </c>
      <c r="E532" s="6">
        <v>0.27</v>
      </c>
    </row>
    <row r="533" spans="1:5" ht="14" x14ac:dyDescent="0.3">
      <c r="A533" s="5" t="s">
        <v>3593</v>
      </c>
      <c r="B533" s="5" t="s">
        <v>3594</v>
      </c>
      <c r="C533" s="5" t="s">
        <v>11111</v>
      </c>
      <c r="D533" s="8">
        <v>90</v>
      </c>
      <c r="E533" s="6">
        <v>0.28000000000000003</v>
      </c>
    </row>
    <row r="534" spans="1:5" ht="14" x14ac:dyDescent="0.3">
      <c r="A534" s="5" t="s">
        <v>2824</v>
      </c>
      <c r="B534" s="5" t="s">
        <v>2825</v>
      </c>
      <c r="C534" s="5" t="s">
        <v>11112</v>
      </c>
      <c r="D534" s="8">
        <v>97.5</v>
      </c>
      <c r="E534" s="6">
        <v>0.28999999999999998</v>
      </c>
    </row>
    <row r="535" spans="1:5" ht="14" x14ac:dyDescent="0.3">
      <c r="A535" s="5" t="s">
        <v>115</v>
      </c>
      <c r="B535" s="5" t="s">
        <v>116</v>
      </c>
      <c r="C535" s="5" t="s">
        <v>11113</v>
      </c>
      <c r="D535" s="8">
        <v>105</v>
      </c>
      <c r="E535" s="6">
        <v>0.3</v>
      </c>
    </row>
    <row r="536" spans="1:5" ht="14" x14ac:dyDescent="0.3">
      <c r="A536" s="5" t="s">
        <v>1641</v>
      </c>
      <c r="B536" s="5" t="s">
        <v>1642</v>
      </c>
      <c r="C536" s="5" t="s">
        <v>11114</v>
      </c>
      <c r="D536" s="8">
        <v>112.5</v>
      </c>
      <c r="E536" s="6">
        <v>0.31</v>
      </c>
    </row>
    <row r="537" spans="1:5" ht="14" x14ac:dyDescent="0.3">
      <c r="A537" s="5" t="s">
        <v>3520</v>
      </c>
      <c r="B537" s="5" t="s">
        <v>3521</v>
      </c>
      <c r="C537" s="5" t="s">
        <v>11115</v>
      </c>
      <c r="D537" s="8">
        <v>120</v>
      </c>
      <c r="E537" s="6">
        <v>0.32</v>
      </c>
    </row>
    <row r="538" spans="1:5" ht="14" x14ac:dyDescent="0.3">
      <c r="A538" s="5" t="s">
        <v>2425</v>
      </c>
      <c r="B538" s="5" t="s">
        <v>2426</v>
      </c>
      <c r="C538" s="5" t="s">
        <v>11116</v>
      </c>
      <c r="D538" s="8">
        <v>127.5</v>
      </c>
      <c r="E538" s="6">
        <v>0.33</v>
      </c>
    </row>
    <row r="539" spans="1:5" ht="14" x14ac:dyDescent="0.3">
      <c r="A539" s="5" t="s">
        <v>4019</v>
      </c>
      <c r="B539" s="5" t="s">
        <v>4020</v>
      </c>
      <c r="C539" s="5" t="s">
        <v>11117</v>
      </c>
      <c r="D539" s="8">
        <v>135</v>
      </c>
      <c r="E539" s="6">
        <v>0.34</v>
      </c>
    </row>
    <row r="540" spans="1:5" ht="14" x14ac:dyDescent="0.3">
      <c r="A540" s="5" t="s">
        <v>1921</v>
      </c>
      <c r="B540" s="5" t="s">
        <v>1922</v>
      </c>
      <c r="C540" s="5" t="s">
        <v>11118</v>
      </c>
      <c r="D540" s="8">
        <v>142.5</v>
      </c>
      <c r="E540" s="6">
        <v>0.35</v>
      </c>
    </row>
    <row r="541" spans="1:5" ht="14" x14ac:dyDescent="0.3">
      <c r="A541" s="5" t="s">
        <v>4709</v>
      </c>
      <c r="B541" s="5" t="s">
        <v>4710</v>
      </c>
      <c r="C541" s="5" t="s">
        <v>11119</v>
      </c>
      <c r="D541" s="8">
        <v>150</v>
      </c>
      <c r="E541" s="6">
        <v>0.36</v>
      </c>
    </row>
    <row r="542" spans="1:5" ht="14" x14ac:dyDescent="0.3">
      <c r="A542" s="5" t="s">
        <v>3994</v>
      </c>
      <c r="B542" s="5" t="s">
        <v>3995</v>
      </c>
      <c r="C542" s="5" t="s">
        <v>495</v>
      </c>
      <c r="D542" s="8">
        <v>7.5</v>
      </c>
      <c r="E542" s="6">
        <v>0.37</v>
      </c>
    </row>
    <row r="543" spans="1:5" ht="14" x14ac:dyDescent="0.3">
      <c r="A543" s="5" t="s">
        <v>1728</v>
      </c>
      <c r="B543" s="5" t="s">
        <v>1729</v>
      </c>
      <c r="C543" s="5" t="s">
        <v>11111</v>
      </c>
      <c r="D543" s="8">
        <v>15</v>
      </c>
      <c r="E543" s="6">
        <v>0.38</v>
      </c>
    </row>
    <row r="544" spans="1:5" ht="14" x14ac:dyDescent="0.3">
      <c r="A544" s="5" t="s">
        <v>31</v>
      </c>
      <c r="B544" s="5" t="s">
        <v>33</v>
      </c>
      <c r="C544" s="5" t="s">
        <v>11112</v>
      </c>
      <c r="D544" s="8">
        <v>22.5</v>
      </c>
      <c r="E544" s="6">
        <v>0.39</v>
      </c>
    </row>
    <row r="545" spans="1:5" ht="14" x14ac:dyDescent="0.3">
      <c r="A545" s="5" t="s">
        <v>629</v>
      </c>
      <c r="B545" s="5" t="s">
        <v>630</v>
      </c>
      <c r="C545" s="5" t="s">
        <v>11113</v>
      </c>
      <c r="D545" s="8">
        <v>30</v>
      </c>
      <c r="E545" s="6">
        <v>0.4</v>
      </c>
    </row>
    <row r="546" spans="1:5" ht="14" x14ac:dyDescent="0.3">
      <c r="A546" s="5" t="s">
        <v>4234</v>
      </c>
      <c r="B546" s="5" t="s">
        <v>4235</v>
      </c>
      <c r="C546" s="5" t="s">
        <v>11114</v>
      </c>
      <c r="D546" s="8">
        <v>37.5</v>
      </c>
      <c r="E546" s="6">
        <v>0.25</v>
      </c>
    </row>
    <row r="547" spans="1:5" ht="14" x14ac:dyDescent="0.3">
      <c r="A547" s="5" t="s">
        <v>2470</v>
      </c>
      <c r="B547" s="5" t="s">
        <v>2471</v>
      </c>
      <c r="C547" s="5" t="s">
        <v>11115</v>
      </c>
      <c r="D547" s="8">
        <v>45</v>
      </c>
      <c r="E547" s="6">
        <v>0.26</v>
      </c>
    </row>
    <row r="548" spans="1:5" ht="14" x14ac:dyDescent="0.3">
      <c r="A548" s="5" t="s">
        <v>1283</v>
      </c>
      <c r="B548" s="5" t="s">
        <v>1284</v>
      </c>
      <c r="C548" s="5" t="s">
        <v>11116</v>
      </c>
      <c r="D548" s="8">
        <v>52.5</v>
      </c>
      <c r="E548" s="6">
        <v>0.27</v>
      </c>
    </row>
    <row r="549" spans="1:5" ht="14" x14ac:dyDescent="0.3">
      <c r="A549" s="5" t="s">
        <v>190</v>
      </c>
      <c r="B549" s="5" t="s">
        <v>191</v>
      </c>
      <c r="C549" s="5" t="s">
        <v>11117</v>
      </c>
      <c r="D549" s="8">
        <v>60</v>
      </c>
      <c r="E549" s="6">
        <v>0.28000000000000003</v>
      </c>
    </row>
    <row r="550" spans="1:5" ht="14" x14ac:dyDescent="0.3">
      <c r="A550" s="5" t="s">
        <v>5182</v>
      </c>
      <c r="B550" s="5" t="s">
        <v>3450</v>
      </c>
      <c r="C550" s="5" t="s">
        <v>11118</v>
      </c>
      <c r="D550" s="8">
        <v>67.5</v>
      </c>
      <c r="E550" s="6">
        <v>0.28999999999999998</v>
      </c>
    </row>
    <row r="551" spans="1:5" ht="14" x14ac:dyDescent="0.3">
      <c r="A551" s="5" t="s">
        <v>5012</v>
      </c>
      <c r="B551" s="5" t="s">
        <v>5013</v>
      </c>
      <c r="C551" s="5" t="s">
        <v>11119</v>
      </c>
      <c r="D551" s="8">
        <v>75</v>
      </c>
      <c r="E551" s="6">
        <v>0.3</v>
      </c>
    </row>
    <row r="552" spans="1:5" ht="14" x14ac:dyDescent="0.3">
      <c r="A552" s="5" t="s">
        <v>1232</v>
      </c>
      <c r="B552" s="5" t="s">
        <v>1233</v>
      </c>
      <c r="C552" s="5" t="s">
        <v>495</v>
      </c>
      <c r="D552" s="8">
        <v>82.5</v>
      </c>
      <c r="E552" s="6">
        <v>0.31</v>
      </c>
    </row>
    <row r="553" spans="1:5" ht="14" x14ac:dyDescent="0.3">
      <c r="A553" s="5" t="s">
        <v>5019</v>
      </c>
      <c r="B553" s="5" t="s">
        <v>5020</v>
      </c>
      <c r="C553" s="5" t="s">
        <v>11111</v>
      </c>
      <c r="D553" s="8">
        <v>90</v>
      </c>
      <c r="E553" s="6">
        <v>0.32</v>
      </c>
    </row>
    <row r="554" spans="1:5" ht="14" x14ac:dyDescent="0.3">
      <c r="A554" s="5" t="s">
        <v>2699</v>
      </c>
      <c r="B554" s="5" t="s">
        <v>2700</v>
      </c>
      <c r="C554" s="5" t="s">
        <v>11112</v>
      </c>
      <c r="D554" s="8">
        <v>97.5</v>
      </c>
      <c r="E554" s="6">
        <v>0.33</v>
      </c>
    </row>
    <row r="555" spans="1:5" ht="14" x14ac:dyDescent="0.3">
      <c r="A555" s="5" t="s">
        <v>3659</v>
      </c>
      <c r="B555" s="5" t="s">
        <v>3660</v>
      </c>
      <c r="C555" s="5" t="s">
        <v>11113</v>
      </c>
      <c r="D555" s="8">
        <v>105</v>
      </c>
      <c r="E555" s="6">
        <v>0.34</v>
      </c>
    </row>
    <row r="556" spans="1:5" ht="14" x14ac:dyDescent="0.3">
      <c r="A556" s="5" t="s">
        <v>2633</v>
      </c>
      <c r="B556" s="5" t="s">
        <v>2634</v>
      </c>
      <c r="C556" s="5" t="s">
        <v>11114</v>
      </c>
      <c r="D556" s="8">
        <v>112.5</v>
      </c>
      <c r="E556" s="6">
        <v>0.35</v>
      </c>
    </row>
    <row r="557" spans="1:5" ht="14" x14ac:dyDescent="0.3">
      <c r="A557" s="5" t="s">
        <v>2172</v>
      </c>
      <c r="B557" s="5" t="s">
        <v>2173</v>
      </c>
      <c r="C557" s="5" t="s">
        <v>11115</v>
      </c>
      <c r="D557" s="8">
        <v>120</v>
      </c>
      <c r="E557" s="6">
        <v>0.36</v>
      </c>
    </row>
    <row r="558" spans="1:5" ht="14" x14ac:dyDescent="0.3">
      <c r="A558" s="5" t="s">
        <v>2715</v>
      </c>
      <c r="B558" s="5" t="s">
        <v>495</v>
      </c>
      <c r="C558" s="5" t="s">
        <v>11116</v>
      </c>
      <c r="D558" s="8">
        <v>127.5</v>
      </c>
      <c r="E558" s="6">
        <v>0.37</v>
      </c>
    </row>
    <row r="559" spans="1:5" ht="14" x14ac:dyDescent="0.3">
      <c r="A559" s="5" t="s">
        <v>357</v>
      </c>
      <c r="B559" s="5" t="s">
        <v>358</v>
      </c>
      <c r="C559" s="5" t="s">
        <v>11117</v>
      </c>
      <c r="D559" s="8">
        <v>135</v>
      </c>
      <c r="E559" s="6">
        <v>0.38</v>
      </c>
    </row>
    <row r="560" spans="1:5" ht="14" x14ac:dyDescent="0.3">
      <c r="A560" s="5" t="s">
        <v>2178</v>
      </c>
      <c r="B560" s="5" t="s">
        <v>2179</v>
      </c>
      <c r="C560" s="5" t="s">
        <v>11118</v>
      </c>
      <c r="D560" s="8">
        <v>142.5</v>
      </c>
      <c r="E560" s="6">
        <v>0.39</v>
      </c>
    </row>
    <row r="561" spans="1:5" ht="14" x14ac:dyDescent="0.3">
      <c r="A561" s="5" t="s">
        <v>2093</v>
      </c>
      <c r="B561" s="5" t="s">
        <v>2094</v>
      </c>
      <c r="C561" s="5" t="s">
        <v>11119</v>
      </c>
      <c r="D561" s="8">
        <v>150</v>
      </c>
      <c r="E561" s="6">
        <v>0.4</v>
      </c>
    </row>
    <row r="562" spans="1:5" ht="14" x14ac:dyDescent="0.3">
      <c r="A562" s="5" t="s">
        <v>4677</v>
      </c>
      <c r="B562" s="5" t="s">
        <v>4678</v>
      </c>
      <c r="C562" s="5" t="s">
        <v>495</v>
      </c>
      <c r="D562" s="8">
        <v>7.5</v>
      </c>
      <c r="E562" s="6">
        <v>0.25</v>
      </c>
    </row>
    <row r="563" spans="1:5" ht="14" x14ac:dyDescent="0.3">
      <c r="A563" s="5" t="s">
        <v>772</v>
      </c>
      <c r="B563" s="5" t="s">
        <v>773</v>
      </c>
      <c r="C563" s="5" t="s">
        <v>11111</v>
      </c>
      <c r="D563" s="8">
        <v>15</v>
      </c>
      <c r="E563" s="6">
        <v>0.26</v>
      </c>
    </row>
    <row r="564" spans="1:5" ht="14" x14ac:dyDescent="0.3">
      <c r="A564" s="5" t="s">
        <v>3856</v>
      </c>
      <c r="B564" s="5" t="s">
        <v>3857</v>
      </c>
      <c r="C564" s="5" t="s">
        <v>11112</v>
      </c>
      <c r="D564" s="8">
        <v>22.5</v>
      </c>
      <c r="E564" s="6">
        <v>0.27</v>
      </c>
    </row>
    <row r="565" spans="1:5" ht="14" x14ac:dyDescent="0.3">
      <c r="A565" s="5" t="s">
        <v>3171</v>
      </c>
      <c r="B565" s="5" t="s">
        <v>3172</v>
      </c>
      <c r="C565" s="5" t="s">
        <v>11113</v>
      </c>
      <c r="D565" s="8">
        <v>30</v>
      </c>
      <c r="E565" s="6">
        <v>0.28000000000000003</v>
      </c>
    </row>
    <row r="566" spans="1:5" ht="14" x14ac:dyDescent="0.3">
      <c r="A566" s="5" t="s">
        <v>1584</v>
      </c>
      <c r="B566" s="5" t="s">
        <v>1585</v>
      </c>
      <c r="C566" s="5" t="s">
        <v>11114</v>
      </c>
      <c r="D566" s="8">
        <v>37.5</v>
      </c>
      <c r="E566" s="6">
        <v>0.28999999999999998</v>
      </c>
    </row>
    <row r="567" spans="1:5" ht="14" x14ac:dyDescent="0.3">
      <c r="A567" s="5" t="s">
        <v>615</v>
      </c>
      <c r="B567" s="5" t="s">
        <v>616</v>
      </c>
      <c r="C567" s="5" t="s">
        <v>11115</v>
      </c>
      <c r="D567" s="8">
        <v>45</v>
      </c>
      <c r="E567" s="6">
        <v>0.3</v>
      </c>
    </row>
    <row r="568" spans="1:5" ht="14" x14ac:dyDescent="0.3">
      <c r="A568" s="5" t="s">
        <v>2045</v>
      </c>
      <c r="B568" s="5" t="s">
        <v>2046</v>
      </c>
      <c r="C568" s="5" t="s">
        <v>11116</v>
      </c>
      <c r="D568" s="8">
        <v>52.5</v>
      </c>
      <c r="E568" s="6">
        <v>0.31</v>
      </c>
    </row>
    <row r="569" spans="1:5" ht="14" x14ac:dyDescent="0.3">
      <c r="A569" s="5" t="s">
        <v>1971</v>
      </c>
      <c r="B569" s="5" t="s">
        <v>1972</v>
      </c>
      <c r="C569" s="5" t="s">
        <v>11117</v>
      </c>
      <c r="D569" s="8">
        <v>60</v>
      </c>
      <c r="E569" s="6">
        <v>0.32</v>
      </c>
    </row>
    <row r="570" spans="1:5" ht="14" x14ac:dyDescent="0.3">
      <c r="A570" s="5" t="s">
        <v>2931</v>
      </c>
      <c r="B570" s="5" t="s">
        <v>2932</v>
      </c>
      <c r="C570" s="5" t="s">
        <v>11118</v>
      </c>
      <c r="D570" s="8">
        <v>67.5</v>
      </c>
      <c r="E570" s="6">
        <v>0.33</v>
      </c>
    </row>
    <row r="571" spans="1:5" ht="14" x14ac:dyDescent="0.3">
      <c r="A571" s="5" t="s">
        <v>2269</v>
      </c>
      <c r="B571" s="5" t="s">
        <v>2270</v>
      </c>
      <c r="C571" s="5" t="s">
        <v>11119</v>
      </c>
      <c r="D571" s="8">
        <v>75</v>
      </c>
      <c r="E571" s="6">
        <v>0.34</v>
      </c>
    </row>
    <row r="572" spans="1:5" ht="14" x14ac:dyDescent="0.3">
      <c r="A572" s="5" t="s">
        <v>1169</v>
      </c>
      <c r="B572" s="5" t="s">
        <v>1170</v>
      </c>
      <c r="C572" s="5" t="s">
        <v>495</v>
      </c>
      <c r="D572" s="8">
        <v>82.5</v>
      </c>
      <c r="E572" s="6">
        <v>0.35</v>
      </c>
    </row>
    <row r="573" spans="1:5" ht="14" x14ac:dyDescent="0.3">
      <c r="A573" s="5" t="s">
        <v>3630</v>
      </c>
      <c r="B573" s="5" t="s">
        <v>3631</v>
      </c>
      <c r="C573" s="5" t="s">
        <v>11111</v>
      </c>
      <c r="D573" s="8">
        <v>90</v>
      </c>
      <c r="E573" s="6">
        <v>0.36</v>
      </c>
    </row>
    <row r="574" spans="1:5" ht="14" x14ac:dyDescent="0.3">
      <c r="A574" s="5" t="s">
        <v>1492</v>
      </c>
      <c r="B574" s="5" t="s">
        <v>1493</v>
      </c>
      <c r="C574" s="5" t="s">
        <v>11112</v>
      </c>
      <c r="D574" s="8">
        <v>97.5</v>
      </c>
      <c r="E574" s="6">
        <v>0.37</v>
      </c>
    </row>
    <row r="575" spans="1:5" ht="14" x14ac:dyDescent="0.3">
      <c r="A575" s="5" t="s">
        <v>4824</v>
      </c>
      <c r="B575" s="5" t="s">
        <v>4825</v>
      </c>
      <c r="C575" s="5" t="s">
        <v>11113</v>
      </c>
      <c r="D575" s="8">
        <v>105</v>
      </c>
      <c r="E575" s="6">
        <v>0.38</v>
      </c>
    </row>
    <row r="576" spans="1:5" ht="14" x14ac:dyDescent="0.3">
      <c r="A576" s="5" t="s">
        <v>1910</v>
      </c>
      <c r="B576" s="5" t="s">
        <v>1911</v>
      </c>
      <c r="C576" s="5" t="s">
        <v>11114</v>
      </c>
      <c r="D576" s="8">
        <v>112.5</v>
      </c>
      <c r="E576" s="6">
        <v>0.39</v>
      </c>
    </row>
    <row r="577" spans="1:5" ht="14" x14ac:dyDescent="0.3">
      <c r="A577" s="5" t="s">
        <v>2948</v>
      </c>
      <c r="B577" s="5" t="s">
        <v>2949</v>
      </c>
      <c r="C577" s="5" t="s">
        <v>11115</v>
      </c>
      <c r="D577" s="8">
        <v>120</v>
      </c>
      <c r="E577" s="6">
        <v>0.4</v>
      </c>
    </row>
    <row r="578" spans="1:5" ht="14" x14ac:dyDescent="0.3">
      <c r="A578" s="5" t="s">
        <v>735</v>
      </c>
      <c r="B578" s="5" t="s">
        <v>736</v>
      </c>
      <c r="C578" s="5" t="s">
        <v>11116</v>
      </c>
      <c r="D578" s="8">
        <v>127.5</v>
      </c>
      <c r="E578" s="6">
        <v>0.25</v>
      </c>
    </row>
    <row r="579" spans="1:5" ht="14" x14ac:dyDescent="0.3">
      <c r="A579" s="5" t="s">
        <v>1144</v>
      </c>
      <c r="B579" s="5" t="s">
        <v>1145</v>
      </c>
      <c r="C579" s="5" t="s">
        <v>11117</v>
      </c>
      <c r="D579" s="8">
        <v>135</v>
      </c>
      <c r="E579" s="6">
        <v>0.26</v>
      </c>
    </row>
    <row r="580" spans="1:5" ht="14" x14ac:dyDescent="0.3">
      <c r="A580" s="5" t="s">
        <v>3802</v>
      </c>
      <c r="B580" s="5" t="s">
        <v>3803</v>
      </c>
      <c r="C580" s="5" t="s">
        <v>11118</v>
      </c>
      <c r="D580" s="8">
        <v>142.5</v>
      </c>
      <c r="E580" s="6">
        <v>0.27</v>
      </c>
    </row>
    <row r="581" spans="1:5" ht="14" x14ac:dyDescent="0.3">
      <c r="A581" s="5" t="s">
        <v>2885</v>
      </c>
      <c r="B581" s="5" t="s">
        <v>2886</v>
      </c>
      <c r="C581" s="5" t="s">
        <v>11119</v>
      </c>
      <c r="D581" s="8">
        <v>150</v>
      </c>
      <c r="E581" s="6">
        <v>0.28000000000000003</v>
      </c>
    </row>
    <row r="582" spans="1:5" ht="14" x14ac:dyDescent="0.3">
      <c r="A582" s="5" t="s">
        <v>2669</v>
      </c>
      <c r="B582" s="5" t="s">
        <v>2670</v>
      </c>
      <c r="C582" s="5" t="s">
        <v>495</v>
      </c>
      <c r="D582" s="8">
        <v>7.5</v>
      </c>
      <c r="E582" s="6">
        <v>0.28999999999999998</v>
      </c>
    </row>
    <row r="583" spans="1:5" ht="14" x14ac:dyDescent="0.3">
      <c r="A583" s="5" t="s">
        <v>1618</v>
      </c>
      <c r="B583" s="5" t="s">
        <v>1619</v>
      </c>
      <c r="C583" s="5" t="s">
        <v>11111</v>
      </c>
      <c r="D583" s="8">
        <v>15</v>
      </c>
      <c r="E583" s="6">
        <v>0.3</v>
      </c>
    </row>
    <row r="584" spans="1:5" ht="14" x14ac:dyDescent="0.3">
      <c r="A584" s="5" t="s">
        <v>3449</v>
      </c>
      <c r="B584" s="5" t="s">
        <v>3450</v>
      </c>
      <c r="C584" s="5" t="s">
        <v>11112</v>
      </c>
      <c r="D584" s="8">
        <v>22.5</v>
      </c>
      <c r="E584" s="6">
        <v>0.31</v>
      </c>
    </row>
    <row r="585" spans="1:5" ht="14" x14ac:dyDescent="0.3">
      <c r="A585" s="5" t="s">
        <v>393</v>
      </c>
      <c r="B585" s="5" t="s">
        <v>394</v>
      </c>
      <c r="C585" s="5" t="s">
        <v>11113</v>
      </c>
      <c r="D585" s="8">
        <v>30</v>
      </c>
      <c r="E585" s="6">
        <v>0.32</v>
      </c>
    </row>
    <row r="586" spans="1:5" ht="14" x14ac:dyDescent="0.3">
      <c r="A586" s="5" t="s">
        <v>4375</v>
      </c>
      <c r="B586" s="5" t="s">
        <v>4376</v>
      </c>
      <c r="C586" s="5" t="s">
        <v>11114</v>
      </c>
      <c r="D586" s="8">
        <v>37.5</v>
      </c>
      <c r="E586" s="6">
        <v>0.33</v>
      </c>
    </row>
    <row r="587" spans="1:5" ht="14" x14ac:dyDescent="0.3">
      <c r="A587" s="5" t="s">
        <v>4351</v>
      </c>
      <c r="B587" s="5" t="s">
        <v>4352</v>
      </c>
      <c r="C587" s="5" t="s">
        <v>11115</v>
      </c>
      <c r="D587" s="8">
        <v>45</v>
      </c>
      <c r="E587" s="6">
        <v>0.34</v>
      </c>
    </row>
    <row r="588" spans="1:5" ht="14" x14ac:dyDescent="0.3">
      <c r="A588" s="5" t="s">
        <v>3852</v>
      </c>
      <c r="B588" s="5" t="s">
        <v>3853</v>
      </c>
      <c r="C588" s="5" t="s">
        <v>11116</v>
      </c>
      <c r="D588" s="8">
        <v>52.5</v>
      </c>
      <c r="E588" s="6">
        <v>0.35</v>
      </c>
    </row>
    <row r="589" spans="1:5" ht="14" x14ac:dyDescent="0.3">
      <c r="A589" s="5" t="s">
        <v>376</v>
      </c>
      <c r="B589" s="5" t="s">
        <v>377</v>
      </c>
      <c r="C589" s="5" t="s">
        <v>11117</v>
      </c>
      <c r="D589" s="8">
        <v>60</v>
      </c>
      <c r="E589" s="6">
        <v>0.36</v>
      </c>
    </row>
    <row r="590" spans="1:5" ht="14" x14ac:dyDescent="0.3">
      <c r="A590" s="5" t="s">
        <v>3864</v>
      </c>
      <c r="B590" s="5" t="s">
        <v>3865</v>
      </c>
      <c r="C590" s="5" t="s">
        <v>11118</v>
      </c>
      <c r="D590" s="8">
        <v>67.5</v>
      </c>
      <c r="E590" s="6">
        <v>0.37</v>
      </c>
    </row>
    <row r="591" spans="1:5" ht="14" x14ac:dyDescent="0.3">
      <c r="A591" s="5" t="s">
        <v>2569</v>
      </c>
      <c r="B591" s="5" t="s">
        <v>2570</v>
      </c>
      <c r="C591" s="5" t="s">
        <v>11119</v>
      </c>
      <c r="D591" s="8">
        <v>75</v>
      </c>
      <c r="E591" s="6">
        <v>0.38</v>
      </c>
    </row>
    <row r="592" spans="1:5" ht="14" x14ac:dyDescent="0.3">
      <c r="A592" s="5" t="s">
        <v>4982</v>
      </c>
      <c r="B592" s="5" t="s">
        <v>4983</v>
      </c>
      <c r="C592" s="5" t="s">
        <v>495</v>
      </c>
      <c r="D592" s="8">
        <v>82.5</v>
      </c>
      <c r="E592" s="6">
        <v>0.39</v>
      </c>
    </row>
    <row r="593" spans="1:5" ht="14" x14ac:dyDescent="0.3">
      <c r="A593" s="5" t="s">
        <v>1091</v>
      </c>
      <c r="B593" s="5" t="s">
        <v>1092</v>
      </c>
      <c r="C593" s="5" t="s">
        <v>11111</v>
      </c>
      <c r="D593" s="8">
        <v>90</v>
      </c>
      <c r="E593" s="6">
        <v>0.4</v>
      </c>
    </row>
    <row r="594" spans="1:5" ht="14" x14ac:dyDescent="0.3">
      <c r="A594" s="5" t="s">
        <v>3715</v>
      </c>
      <c r="B594" s="5" t="s">
        <v>3716</v>
      </c>
      <c r="C594" s="5" t="s">
        <v>11112</v>
      </c>
      <c r="D594" s="8">
        <v>97.5</v>
      </c>
      <c r="E594" s="6">
        <v>0.25</v>
      </c>
    </row>
    <row r="595" spans="1:5" ht="14" x14ac:dyDescent="0.3">
      <c r="A595" s="5" t="s">
        <v>2567</v>
      </c>
      <c r="B595" s="5" t="s">
        <v>2568</v>
      </c>
      <c r="C595" s="5" t="s">
        <v>11113</v>
      </c>
      <c r="D595" s="8">
        <v>105</v>
      </c>
      <c r="E595" s="6">
        <v>0.26</v>
      </c>
    </row>
    <row r="596" spans="1:5" ht="14" x14ac:dyDescent="0.3">
      <c r="A596" s="5" t="s">
        <v>4857</v>
      </c>
      <c r="B596" s="5" t="s">
        <v>4858</v>
      </c>
      <c r="C596" s="5" t="s">
        <v>11114</v>
      </c>
      <c r="D596" s="8">
        <v>112.5</v>
      </c>
      <c r="E596" s="6">
        <v>0.27</v>
      </c>
    </row>
    <row r="597" spans="1:5" ht="14" x14ac:dyDescent="0.3">
      <c r="A597" s="5" t="s">
        <v>4695</v>
      </c>
      <c r="B597" s="5" t="s">
        <v>4696</v>
      </c>
      <c r="C597" s="5" t="s">
        <v>11115</v>
      </c>
      <c r="D597" s="8">
        <v>120</v>
      </c>
      <c r="E597" s="6">
        <v>0.28000000000000003</v>
      </c>
    </row>
    <row r="598" spans="1:5" ht="14" x14ac:dyDescent="0.3">
      <c r="A598" s="5" t="s">
        <v>2784</v>
      </c>
      <c r="B598" s="5" t="s">
        <v>2785</v>
      </c>
      <c r="C598" s="5" t="s">
        <v>11116</v>
      </c>
      <c r="D598" s="8">
        <v>127.5</v>
      </c>
      <c r="E598" s="6">
        <v>0.28999999999999998</v>
      </c>
    </row>
    <row r="599" spans="1:5" ht="14" x14ac:dyDescent="0.3">
      <c r="A599" s="5" t="s">
        <v>1071</v>
      </c>
      <c r="B599" s="5" t="s">
        <v>1072</v>
      </c>
      <c r="C599" s="5" t="s">
        <v>11117</v>
      </c>
      <c r="D599" s="8">
        <v>135</v>
      </c>
      <c r="E599" s="6">
        <v>0.3</v>
      </c>
    </row>
    <row r="600" spans="1:5" ht="14" x14ac:dyDescent="0.3">
      <c r="A600" s="5" t="s">
        <v>2323</v>
      </c>
      <c r="B600" s="5" t="s">
        <v>2324</v>
      </c>
      <c r="C600" s="5" t="s">
        <v>11118</v>
      </c>
      <c r="D600" s="8">
        <v>142.5</v>
      </c>
      <c r="E600" s="6">
        <v>0.31</v>
      </c>
    </row>
    <row r="601" spans="1:5" ht="14" x14ac:dyDescent="0.3">
      <c r="A601" s="5" t="s">
        <v>1069</v>
      </c>
      <c r="B601" s="5" t="s">
        <v>1070</v>
      </c>
      <c r="C601" s="5" t="s">
        <v>11119</v>
      </c>
      <c r="D601" s="8">
        <v>150</v>
      </c>
      <c r="E601" s="6">
        <v>0.32</v>
      </c>
    </row>
    <row r="602" spans="1:5" ht="14" x14ac:dyDescent="0.3">
      <c r="A602" s="5" t="s">
        <v>1798</v>
      </c>
      <c r="B602" s="5" t="s">
        <v>1799</v>
      </c>
      <c r="C602" s="5" t="s">
        <v>495</v>
      </c>
      <c r="D602" s="8">
        <v>7.5</v>
      </c>
      <c r="E602" s="6">
        <v>0.33</v>
      </c>
    </row>
    <row r="603" spans="1:5" ht="14" x14ac:dyDescent="0.3">
      <c r="A603" s="5" t="s">
        <v>2869</v>
      </c>
      <c r="B603" s="5" t="s">
        <v>2870</v>
      </c>
      <c r="C603" s="5" t="s">
        <v>11111</v>
      </c>
      <c r="D603" s="8">
        <v>15</v>
      </c>
      <c r="E603" s="6">
        <v>0.34</v>
      </c>
    </row>
    <row r="604" spans="1:5" ht="14" x14ac:dyDescent="0.3">
      <c r="A604" s="5" t="s">
        <v>3890</v>
      </c>
      <c r="B604" s="5" t="s">
        <v>3891</v>
      </c>
      <c r="C604" s="5" t="s">
        <v>11112</v>
      </c>
      <c r="D604" s="8">
        <v>22.5</v>
      </c>
      <c r="E604" s="6">
        <v>0.35</v>
      </c>
    </row>
    <row r="605" spans="1:5" ht="14" x14ac:dyDescent="0.3">
      <c r="A605" s="5" t="s">
        <v>5735</v>
      </c>
      <c r="B605" s="5" t="s">
        <v>5736</v>
      </c>
      <c r="C605" s="5" t="s">
        <v>11113</v>
      </c>
      <c r="D605" s="8">
        <v>30</v>
      </c>
      <c r="E605" s="6">
        <v>0.36</v>
      </c>
    </row>
    <row r="606" spans="1:5" ht="14" x14ac:dyDescent="0.3">
      <c r="A606" s="5" t="s">
        <v>2140</v>
      </c>
      <c r="B606" s="5" t="s">
        <v>2141</v>
      </c>
      <c r="C606" s="5" t="s">
        <v>11114</v>
      </c>
      <c r="D606" s="8">
        <v>37.5</v>
      </c>
      <c r="E606" s="6">
        <v>0.37</v>
      </c>
    </row>
    <row r="607" spans="1:5" ht="14" x14ac:dyDescent="0.3">
      <c r="A607" s="5" t="s">
        <v>2855</v>
      </c>
      <c r="B607" s="5" t="s">
        <v>2856</v>
      </c>
      <c r="C607" s="5" t="s">
        <v>11115</v>
      </c>
      <c r="D607" s="8">
        <v>45</v>
      </c>
      <c r="E607" s="6">
        <v>0.38</v>
      </c>
    </row>
    <row r="608" spans="1:5" ht="14" x14ac:dyDescent="0.3">
      <c r="A608" s="5" t="s">
        <v>1386</v>
      </c>
      <c r="B608" s="5" t="s">
        <v>1387</v>
      </c>
      <c r="C608" s="5" t="s">
        <v>11116</v>
      </c>
      <c r="D608" s="8">
        <v>52.5</v>
      </c>
      <c r="E608" s="6">
        <v>0.39</v>
      </c>
    </row>
    <row r="609" spans="1:5" ht="14" x14ac:dyDescent="0.3">
      <c r="A609" s="5" t="s">
        <v>5745</v>
      </c>
      <c r="B609" s="5" t="s">
        <v>5746</v>
      </c>
      <c r="C609" s="5" t="s">
        <v>11117</v>
      </c>
      <c r="D609" s="8">
        <v>60</v>
      </c>
      <c r="E609" s="6">
        <v>0.4</v>
      </c>
    </row>
    <row r="610" spans="1:5" ht="14" x14ac:dyDescent="0.3">
      <c r="A610" s="5" t="s">
        <v>5499</v>
      </c>
      <c r="B610" s="5" t="s">
        <v>5500</v>
      </c>
      <c r="C610" s="5" t="s">
        <v>11118</v>
      </c>
      <c r="D610" s="8">
        <v>67.5</v>
      </c>
      <c r="E610" s="6">
        <v>0.25</v>
      </c>
    </row>
    <row r="611" spans="1:5" ht="14" x14ac:dyDescent="0.3">
      <c r="A611" s="5" t="s">
        <v>239</v>
      </c>
      <c r="B611" s="5" t="s">
        <v>241</v>
      </c>
      <c r="C611" s="5" t="s">
        <v>11119</v>
      </c>
      <c r="D611" s="8">
        <v>75</v>
      </c>
      <c r="E611" s="6">
        <v>0.26</v>
      </c>
    </row>
    <row r="612" spans="1:5" ht="14" x14ac:dyDescent="0.3">
      <c r="A612" s="5" t="s">
        <v>4575</v>
      </c>
      <c r="B612" s="5" t="s">
        <v>4576</v>
      </c>
      <c r="C612" s="5" t="s">
        <v>495</v>
      </c>
      <c r="D612" s="8">
        <v>82.5</v>
      </c>
      <c r="E612" s="6">
        <v>0.27</v>
      </c>
    </row>
    <row r="613" spans="1:5" ht="14" x14ac:dyDescent="0.3">
      <c r="A613" s="5" t="s">
        <v>1345</v>
      </c>
      <c r="B613" s="5" t="s">
        <v>1346</v>
      </c>
      <c r="C613" s="5" t="s">
        <v>11111</v>
      </c>
      <c r="D613" s="8">
        <v>90</v>
      </c>
      <c r="E613" s="6">
        <v>0.28000000000000003</v>
      </c>
    </row>
    <row r="614" spans="1:5" ht="14" x14ac:dyDescent="0.3">
      <c r="A614" s="5" t="s">
        <v>1769</v>
      </c>
      <c r="B614" s="5" t="s">
        <v>1770</v>
      </c>
      <c r="C614" s="5" t="s">
        <v>11112</v>
      </c>
      <c r="D614" s="8">
        <v>97.5</v>
      </c>
      <c r="E614" s="6">
        <v>0.28999999999999998</v>
      </c>
    </row>
    <row r="615" spans="1:5" ht="14" x14ac:dyDescent="0.3">
      <c r="A615" s="5" t="s">
        <v>4904</v>
      </c>
      <c r="B615" s="5" t="s">
        <v>4905</v>
      </c>
      <c r="C615" s="5" t="s">
        <v>11113</v>
      </c>
      <c r="D615" s="8">
        <v>105</v>
      </c>
      <c r="E615" s="6">
        <v>0.3</v>
      </c>
    </row>
    <row r="616" spans="1:5" ht="14" x14ac:dyDescent="0.3">
      <c r="A616" s="5" t="s">
        <v>2421</v>
      </c>
      <c r="B616" s="5" t="s">
        <v>2422</v>
      </c>
      <c r="C616" s="5" t="s">
        <v>11114</v>
      </c>
      <c r="D616" s="8">
        <v>112.5</v>
      </c>
      <c r="E616" s="6">
        <v>0.31</v>
      </c>
    </row>
    <row r="617" spans="1:5" ht="14" x14ac:dyDescent="0.3">
      <c r="A617" s="5" t="s">
        <v>1093</v>
      </c>
      <c r="B617" s="5" t="s">
        <v>1094</v>
      </c>
      <c r="C617" s="5" t="s">
        <v>11115</v>
      </c>
      <c r="D617" s="8">
        <v>120</v>
      </c>
      <c r="E617" s="6">
        <v>0.32</v>
      </c>
    </row>
    <row r="618" spans="1:5" ht="14" x14ac:dyDescent="0.3">
      <c r="A618" s="5" t="s">
        <v>2811</v>
      </c>
      <c r="B618" s="5" t="s">
        <v>2812</v>
      </c>
      <c r="C618" s="5" t="s">
        <v>11116</v>
      </c>
      <c r="D618" s="8">
        <v>127.5</v>
      </c>
      <c r="E618" s="6">
        <v>0.33</v>
      </c>
    </row>
    <row r="619" spans="1:5" ht="14" x14ac:dyDescent="0.3">
      <c r="A619" s="5" t="s">
        <v>1616</v>
      </c>
      <c r="B619" s="5" t="s">
        <v>1617</v>
      </c>
      <c r="C619" s="5" t="s">
        <v>11117</v>
      </c>
      <c r="D619" s="8">
        <v>135</v>
      </c>
      <c r="E619" s="6">
        <v>0.34</v>
      </c>
    </row>
    <row r="620" spans="1:5" ht="14" x14ac:dyDescent="0.3">
      <c r="A620" s="5" t="s">
        <v>2043</v>
      </c>
      <c r="B620" s="5" t="s">
        <v>2044</v>
      </c>
      <c r="C620" s="5" t="s">
        <v>11118</v>
      </c>
      <c r="D620" s="8">
        <v>142.5</v>
      </c>
      <c r="E620" s="6">
        <v>0.35</v>
      </c>
    </row>
    <row r="621" spans="1:5" ht="14" x14ac:dyDescent="0.3">
      <c r="A621" s="5" t="s">
        <v>2923</v>
      </c>
      <c r="B621" s="5" t="s">
        <v>2924</v>
      </c>
      <c r="C621" s="5" t="s">
        <v>11119</v>
      </c>
      <c r="D621" s="8">
        <v>150</v>
      </c>
      <c r="E621" s="6">
        <v>0.36</v>
      </c>
    </row>
    <row r="622" spans="1:5" ht="14" x14ac:dyDescent="0.3">
      <c r="A622" s="5" t="s">
        <v>5142</v>
      </c>
      <c r="B622" s="5" t="s">
        <v>5143</v>
      </c>
      <c r="C622" s="5" t="s">
        <v>495</v>
      </c>
      <c r="D622" s="8">
        <v>7.5</v>
      </c>
      <c r="E622" s="6">
        <v>0.37</v>
      </c>
    </row>
    <row r="623" spans="1:5" ht="14" x14ac:dyDescent="0.3">
      <c r="A623" s="5" t="s">
        <v>1056</v>
      </c>
      <c r="B623" s="5" t="s">
        <v>1057</v>
      </c>
      <c r="C623" s="5" t="s">
        <v>11111</v>
      </c>
      <c r="D623" s="8">
        <v>15</v>
      </c>
      <c r="E623" s="6">
        <v>0.38</v>
      </c>
    </row>
    <row r="624" spans="1:5" ht="14" x14ac:dyDescent="0.3">
      <c r="A624" s="5" t="s">
        <v>1483</v>
      </c>
      <c r="B624" s="5" t="s">
        <v>1484</v>
      </c>
      <c r="C624" s="5" t="s">
        <v>11112</v>
      </c>
      <c r="D624" s="8">
        <v>22.5</v>
      </c>
      <c r="E624" s="6">
        <v>0.39</v>
      </c>
    </row>
    <row r="625" spans="1:5" ht="14" x14ac:dyDescent="0.3">
      <c r="A625" s="5" t="s">
        <v>3162</v>
      </c>
      <c r="B625" s="5" t="s">
        <v>3163</v>
      </c>
      <c r="C625" s="5" t="s">
        <v>11113</v>
      </c>
      <c r="D625" s="8">
        <v>30</v>
      </c>
      <c r="E625" s="6">
        <v>0.4</v>
      </c>
    </row>
    <row r="626" spans="1:5" ht="14" x14ac:dyDescent="0.3">
      <c r="A626" s="5" t="s">
        <v>1333</v>
      </c>
      <c r="B626" s="5" t="s">
        <v>1334</v>
      </c>
      <c r="C626" s="5" t="s">
        <v>11114</v>
      </c>
      <c r="D626" s="8">
        <v>37.5</v>
      </c>
      <c r="E626" s="6">
        <v>0.25</v>
      </c>
    </row>
    <row r="627" spans="1:5" ht="14" x14ac:dyDescent="0.3">
      <c r="A627" s="5" t="s">
        <v>4172</v>
      </c>
      <c r="B627" s="5" t="s">
        <v>4173</v>
      </c>
      <c r="C627" s="5" t="s">
        <v>11115</v>
      </c>
      <c r="D627" s="8">
        <v>45</v>
      </c>
      <c r="E627" s="6">
        <v>0.26</v>
      </c>
    </row>
    <row r="628" spans="1:5" ht="14" x14ac:dyDescent="0.3">
      <c r="A628" s="5" t="s">
        <v>832</v>
      </c>
      <c r="B628" s="5" t="s">
        <v>833</v>
      </c>
      <c r="C628" s="5" t="s">
        <v>11116</v>
      </c>
      <c r="D628" s="8">
        <v>52.5</v>
      </c>
      <c r="E628" s="6">
        <v>0.27</v>
      </c>
    </row>
    <row r="629" spans="1:5" ht="14" x14ac:dyDescent="0.3">
      <c r="A629" s="5" t="s">
        <v>1318</v>
      </c>
      <c r="B629" s="5" t="s">
        <v>1319</v>
      </c>
      <c r="C629" s="5" t="s">
        <v>11117</v>
      </c>
      <c r="D629" s="8">
        <v>60</v>
      </c>
      <c r="E629" s="6">
        <v>0.28000000000000003</v>
      </c>
    </row>
    <row r="630" spans="1:5" ht="14" x14ac:dyDescent="0.3">
      <c r="A630" s="5" t="s">
        <v>2963</v>
      </c>
      <c r="B630" s="5" t="s">
        <v>2964</v>
      </c>
      <c r="C630" s="5" t="s">
        <v>11118</v>
      </c>
      <c r="D630" s="8">
        <v>67.5</v>
      </c>
      <c r="E630" s="6">
        <v>0.28999999999999998</v>
      </c>
    </row>
    <row r="631" spans="1:5" ht="14" x14ac:dyDescent="0.3">
      <c r="A631" s="5" t="s">
        <v>1496</v>
      </c>
      <c r="B631" s="5" t="s">
        <v>1497</v>
      </c>
      <c r="C631" s="5" t="s">
        <v>11119</v>
      </c>
      <c r="D631" s="8">
        <v>75</v>
      </c>
      <c r="E631" s="6">
        <v>0.3</v>
      </c>
    </row>
    <row r="632" spans="1:5" ht="14" x14ac:dyDescent="0.3">
      <c r="A632" s="5" t="s">
        <v>1665</v>
      </c>
      <c r="B632" s="5" t="s">
        <v>1666</v>
      </c>
      <c r="C632" s="5" t="s">
        <v>495</v>
      </c>
      <c r="D632" s="8">
        <v>82.5</v>
      </c>
      <c r="E632" s="6">
        <v>0.31</v>
      </c>
    </row>
    <row r="633" spans="1:5" ht="14" x14ac:dyDescent="0.3">
      <c r="A633" s="5" t="s">
        <v>3763</v>
      </c>
      <c r="B633" s="5" t="s">
        <v>3764</v>
      </c>
      <c r="C633" s="5" t="s">
        <v>11111</v>
      </c>
      <c r="D633" s="8">
        <v>90</v>
      </c>
      <c r="E633" s="6">
        <v>0.32</v>
      </c>
    </row>
    <row r="634" spans="1:5" ht="14" x14ac:dyDescent="0.3">
      <c r="A634" s="5" t="s">
        <v>5063</v>
      </c>
      <c r="B634" s="5" t="s">
        <v>5064</v>
      </c>
      <c r="C634" s="5" t="s">
        <v>11112</v>
      </c>
      <c r="D634" s="8">
        <v>97.5</v>
      </c>
      <c r="E634" s="6">
        <v>0.33</v>
      </c>
    </row>
    <row r="635" spans="1:5" ht="14" x14ac:dyDescent="0.3">
      <c r="A635" s="5" t="s">
        <v>5307</v>
      </c>
      <c r="B635" s="5" t="s">
        <v>5308</v>
      </c>
      <c r="C635" s="5" t="s">
        <v>11113</v>
      </c>
      <c r="D635" s="8">
        <v>105</v>
      </c>
      <c r="E635" s="6">
        <v>0.34</v>
      </c>
    </row>
    <row r="636" spans="1:5" ht="14" x14ac:dyDescent="0.3">
      <c r="A636" s="5" t="s">
        <v>3770</v>
      </c>
      <c r="B636" s="5" t="s">
        <v>3771</v>
      </c>
      <c r="C636" s="5" t="s">
        <v>11114</v>
      </c>
      <c r="D636" s="8">
        <v>112.5</v>
      </c>
      <c r="E636" s="6">
        <v>0.35</v>
      </c>
    </row>
    <row r="637" spans="1:5" ht="14" x14ac:dyDescent="0.3">
      <c r="A637" s="5" t="s">
        <v>325</v>
      </c>
      <c r="B637" s="5" t="s">
        <v>326</v>
      </c>
      <c r="C637" s="5" t="s">
        <v>11115</v>
      </c>
      <c r="D637" s="8">
        <v>120</v>
      </c>
      <c r="E637" s="6">
        <v>0.36</v>
      </c>
    </row>
    <row r="638" spans="1:5" ht="14" x14ac:dyDescent="0.3">
      <c r="A638" s="5" t="s">
        <v>2158</v>
      </c>
      <c r="B638" s="5" t="s">
        <v>2159</v>
      </c>
      <c r="C638" s="5" t="s">
        <v>11116</v>
      </c>
      <c r="D638" s="8">
        <v>127.5</v>
      </c>
      <c r="E638" s="6">
        <v>0.37</v>
      </c>
    </row>
    <row r="639" spans="1:5" ht="14" x14ac:dyDescent="0.3">
      <c r="A639" s="5" t="s">
        <v>1341</v>
      </c>
      <c r="B639" s="5" t="s">
        <v>1342</v>
      </c>
      <c r="C639" s="5" t="s">
        <v>11117</v>
      </c>
      <c r="D639" s="8">
        <v>135</v>
      </c>
      <c r="E639" s="6">
        <v>0.38</v>
      </c>
    </row>
    <row r="640" spans="1:5" ht="14" x14ac:dyDescent="0.3">
      <c r="A640" s="5" t="s">
        <v>1441</v>
      </c>
      <c r="B640" s="5" t="s">
        <v>1442</v>
      </c>
      <c r="C640" s="5" t="s">
        <v>11118</v>
      </c>
      <c r="D640" s="8">
        <v>142.5</v>
      </c>
      <c r="E640" s="6">
        <v>0.39</v>
      </c>
    </row>
    <row r="641" spans="1:5" ht="14" x14ac:dyDescent="0.3">
      <c r="A641" s="5" t="s">
        <v>1146</v>
      </c>
      <c r="B641" s="5" t="s">
        <v>1147</v>
      </c>
      <c r="C641" s="5" t="s">
        <v>11119</v>
      </c>
      <c r="D641" s="8">
        <v>150</v>
      </c>
      <c r="E641" s="6">
        <v>0.4</v>
      </c>
    </row>
    <row r="642" spans="1:5" ht="14" x14ac:dyDescent="0.3">
      <c r="A642" s="5" t="s">
        <v>1994</v>
      </c>
      <c r="B642" s="5" t="s">
        <v>1995</v>
      </c>
      <c r="C642" s="5" t="s">
        <v>495</v>
      </c>
      <c r="D642" s="8">
        <v>7.5</v>
      </c>
      <c r="E642" s="6">
        <v>0.25</v>
      </c>
    </row>
    <row r="643" spans="1:5" ht="14" x14ac:dyDescent="0.3">
      <c r="A643" s="5" t="s">
        <v>3111</v>
      </c>
      <c r="B643" s="5" t="s">
        <v>3112</v>
      </c>
      <c r="C643" s="5" t="s">
        <v>11111</v>
      </c>
      <c r="D643" s="8">
        <v>15</v>
      </c>
      <c r="E643" s="6">
        <v>0.26</v>
      </c>
    </row>
    <row r="644" spans="1:5" ht="14" x14ac:dyDescent="0.3">
      <c r="A644" s="5" t="s">
        <v>1148</v>
      </c>
      <c r="B644" s="5" t="s">
        <v>1149</v>
      </c>
      <c r="C644" s="5" t="s">
        <v>11112</v>
      </c>
      <c r="D644" s="8">
        <v>22.5</v>
      </c>
      <c r="E644" s="6">
        <v>0.27</v>
      </c>
    </row>
    <row r="645" spans="1:5" ht="14" x14ac:dyDescent="0.3">
      <c r="A645" s="5" t="s">
        <v>219</v>
      </c>
      <c r="B645" s="5" t="s">
        <v>220</v>
      </c>
      <c r="C645" s="5" t="s">
        <v>11113</v>
      </c>
      <c r="D645" s="8">
        <v>30</v>
      </c>
      <c r="E645" s="6">
        <v>0.28000000000000003</v>
      </c>
    </row>
    <row r="646" spans="1:5" ht="14" x14ac:dyDescent="0.3">
      <c r="A646" s="5" t="s">
        <v>808</v>
      </c>
      <c r="B646" s="5" t="s">
        <v>809</v>
      </c>
      <c r="C646" s="5" t="s">
        <v>11114</v>
      </c>
      <c r="D646" s="8">
        <v>37.5</v>
      </c>
      <c r="E646" s="6">
        <v>0.28999999999999998</v>
      </c>
    </row>
    <row r="647" spans="1:5" ht="14" x14ac:dyDescent="0.3">
      <c r="A647" s="5" t="s">
        <v>836</v>
      </c>
      <c r="B647" s="5" t="s">
        <v>837</v>
      </c>
      <c r="C647" s="5" t="s">
        <v>11115</v>
      </c>
      <c r="D647" s="8">
        <v>45</v>
      </c>
      <c r="E647" s="6">
        <v>0.3</v>
      </c>
    </row>
    <row r="648" spans="1:5" ht="14" x14ac:dyDescent="0.3">
      <c r="A648" s="5" t="s">
        <v>4365</v>
      </c>
      <c r="B648" s="5" t="s">
        <v>4366</v>
      </c>
      <c r="C648" s="5" t="s">
        <v>11116</v>
      </c>
      <c r="D648" s="8">
        <v>52.5</v>
      </c>
      <c r="E648" s="6">
        <v>0.31</v>
      </c>
    </row>
    <row r="649" spans="1:5" ht="14" x14ac:dyDescent="0.3">
      <c r="A649" s="5" t="s">
        <v>4087</v>
      </c>
      <c r="B649" s="5" t="s">
        <v>4088</v>
      </c>
      <c r="C649" s="5" t="s">
        <v>11117</v>
      </c>
      <c r="D649" s="8">
        <v>60</v>
      </c>
      <c r="E649" s="6">
        <v>0.32</v>
      </c>
    </row>
    <row r="650" spans="1:5" ht="14" x14ac:dyDescent="0.3">
      <c r="A650" s="5" t="s">
        <v>1044</v>
      </c>
      <c r="B650" s="5" t="s">
        <v>1045</v>
      </c>
      <c r="C650" s="5" t="s">
        <v>11118</v>
      </c>
      <c r="D650" s="8">
        <v>67.5</v>
      </c>
      <c r="E650" s="6">
        <v>0.33</v>
      </c>
    </row>
    <row r="651" spans="1:5" ht="14" x14ac:dyDescent="0.3">
      <c r="A651" s="5" t="s">
        <v>5365</v>
      </c>
      <c r="B651" s="5" t="s">
        <v>5366</v>
      </c>
      <c r="C651" s="5" t="s">
        <v>11119</v>
      </c>
      <c r="D651" s="8">
        <v>75</v>
      </c>
      <c r="E651" s="6">
        <v>0.34</v>
      </c>
    </row>
    <row r="652" spans="1:5" ht="14" x14ac:dyDescent="0.3">
      <c r="A652" s="5" t="s">
        <v>3064</v>
      </c>
      <c r="B652" s="5" t="s">
        <v>3065</v>
      </c>
      <c r="C652" s="5" t="s">
        <v>495</v>
      </c>
      <c r="D652" s="8">
        <v>82.5</v>
      </c>
      <c r="E652" s="6">
        <v>0.35</v>
      </c>
    </row>
    <row r="653" spans="1:5" ht="14" x14ac:dyDescent="0.3">
      <c r="A653" s="5" t="s">
        <v>4734</v>
      </c>
      <c r="B653" s="5" t="s">
        <v>4735</v>
      </c>
      <c r="C653" s="5" t="s">
        <v>11111</v>
      </c>
      <c r="D653" s="8">
        <v>90</v>
      </c>
      <c r="E653" s="6">
        <v>0.36</v>
      </c>
    </row>
    <row r="654" spans="1:5" ht="14" x14ac:dyDescent="0.3">
      <c r="A654" s="5" t="s">
        <v>3866</v>
      </c>
      <c r="B654" s="5" t="s">
        <v>3867</v>
      </c>
      <c r="C654" s="5" t="s">
        <v>11112</v>
      </c>
      <c r="D654" s="8">
        <v>97.5</v>
      </c>
      <c r="E654" s="6">
        <v>0.37</v>
      </c>
    </row>
    <row r="655" spans="1:5" ht="14" x14ac:dyDescent="0.3">
      <c r="A655" s="5" t="s">
        <v>1048</v>
      </c>
      <c r="B655" s="5" t="s">
        <v>1049</v>
      </c>
      <c r="C655" s="5" t="s">
        <v>11113</v>
      </c>
      <c r="D655" s="8">
        <v>105</v>
      </c>
      <c r="E655" s="6">
        <v>0.38</v>
      </c>
    </row>
    <row r="656" spans="1:5" ht="14" x14ac:dyDescent="0.3">
      <c r="A656" s="5" t="s">
        <v>786</v>
      </c>
      <c r="B656" s="5" t="s">
        <v>787</v>
      </c>
      <c r="C656" s="5" t="s">
        <v>11114</v>
      </c>
      <c r="D656" s="8">
        <v>112.5</v>
      </c>
      <c r="E656" s="6">
        <v>0.39</v>
      </c>
    </row>
    <row r="657" spans="1:5" ht="14" x14ac:dyDescent="0.3">
      <c r="A657" s="5" t="s">
        <v>229</v>
      </c>
      <c r="B657" s="5" t="s">
        <v>230</v>
      </c>
      <c r="C657" s="5" t="s">
        <v>11115</v>
      </c>
      <c r="D657" s="8">
        <v>120</v>
      </c>
      <c r="E657" s="6">
        <v>0.4</v>
      </c>
    </row>
    <row r="658" spans="1:5" ht="14" x14ac:dyDescent="0.3">
      <c r="A658" s="5" t="s">
        <v>842</v>
      </c>
      <c r="B658" s="5" t="s">
        <v>843</v>
      </c>
      <c r="C658" s="5" t="s">
        <v>11116</v>
      </c>
      <c r="D658" s="8">
        <v>127.5</v>
      </c>
      <c r="E658" s="6">
        <v>0.25</v>
      </c>
    </row>
    <row r="659" spans="1:5" ht="14" x14ac:dyDescent="0.3">
      <c r="A659" s="5" t="s">
        <v>3566</v>
      </c>
      <c r="B659" s="5" t="s">
        <v>3567</v>
      </c>
      <c r="C659" s="5" t="s">
        <v>11117</v>
      </c>
      <c r="D659" s="8">
        <v>135</v>
      </c>
      <c r="E659" s="6">
        <v>0.26</v>
      </c>
    </row>
    <row r="660" spans="1:5" ht="14" x14ac:dyDescent="0.3">
      <c r="A660" s="5" t="s">
        <v>5087</v>
      </c>
      <c r="B660" s="5" t="s">
        <v>5088</v>
      </c>
      <c r="C660" s="5" t="s">
        <v>11118</v>
      </c>
      <c r="D660" s="8">
        <v>142.5</v>
      </c>
      <c r="E660" s="6">
        <v>0.27</v>
      </c>
    </row>
    <row r="661" spans="1:5" ht="14" x14ac:dyDescent="0.3">
      <c r="A661" s="5" t="s">
        <v>1453</v>
      </c>
      <c r="B661" s="5" t="s">
        <v>1454</v>
      </c>
      <c r="C661" s="5" t="s">
        <v>11119</v>
      </c>
      <c r="D661" s="8">
        <v>150</v>
      </c>
      <c r="E661" s="6">
        <v>0.28000000000000003</v>
      </c>
    </row>
    <row r="662" spans="1:5" ht="14" x14ac:dyDescent="0.3">
      <c r="A662" s="5" t="s">
        <v>5349</v>
      </c>
      <c r="B662" s="5" t="s">
        <v>5350</v>
      </c>
      <c r="C662" s="5" t="s">
        <v>495</v>
      </c>
      <c r="D662" s="8">
        <v>7.5</v>
      </c>
      <c r="E662" s="6">
        <v>0.28999999999999998</v>
      </c>
    </row>
    <row r="663" spans="1:5" ht="14" x14ac:dyDescent="0.3">
      <c r="A663" s="5" t="s">
        <v>3858</v>
      </c>
      <c r="B663" s="5" t="s">
        <v>3859</v>
      </c>
      <c r="C663" s="5" t="s">
        <v>11111</v>
      </c>
      <c r="D663" s="8">
        <v>15</v>
      </c>
      <c r="E663" s="6">
        <v>0.3</v>
      </c>
    </row>
    <row r="664" spans="1:5" ht="14" x14ac:dyDescent="0.3">
      <c r="A664" s="5" t="s">
        <v>4011</v>
      </c>
      <c r="B664" s="5" t="s">
        <v>4012</v>
      </c>
      <c r="C664" s="5" t="s">
        <v>11112</v>
      </c>
      <c r="D664" s="8">
        <v>22.5</v>
      </c>
      <c r="E664" s="6">
        <v>0.31</v>
      </c>
    </row>
    <row r="665" spans="1:5" ht="14" x14ac:dyDescent="0.3">
      <c r="A665" s="5" t="s">
        <v>3892</v>
      </c>
      <c r="B665" s="5" t="s">
        <v>2489</v>
      </c>
      <c r="C665" s="5" t="s">
        <v>11113</v>
      </c>
      <c r="D665" s="8">
        <v>30</v>
      </c>
      <c r="E665" s="6">
        <v>0.32</v>
      </c>
    </row>
    <row r="666" spans="1:5" ht="14" x14ac:dyDescent="0.3">
      <c r="A666" s="5" t="s">
        <v>439</v>
      </c>
      <c r="B666" s="5" t="s">
        <v>440</v>
      </c>
      <c r="C666" s="5" t="s">
        <v>11114</v>
      </c>
      <c r="D666" s="8">
        <v>37.5</v>
      </c>
      <c r="E666" s="6">
        <v>0.33</v>
      </c>
    </row>
    <row r="667" spans="1:5" ht="14" x14ac:dyDescent="0.3">
      <c r="A667" s="5" t="s">
        <v>4902</v>
      </c>
      <c r="B667" s="5" t="s">
        <v>4903</v>
      </c>
      <c r="C667" s="5" t="s">
        <v>11115</v>
      </c>
      <c r="D667" s="8">
        <v>45</v>
      </c>
      <c r="E667" s="6">
        <v>0.34</v>
      </c>
    </row>
    <row r="668" spans="1:5" ht="14" x14ac:dyDescent="0.3">
      <c r="A668" s="5" t="s">
        <v>4056</v>
      </c>
      <c r="B668" s="5" t="s">
        <v>4057</v>
      </c>
      <c r="C668" s="5" t="s">
        <v>11116</v>
      </c>
      <c r="D668" s="8">
        <v>52.5</v>
      </c>
      <c r="E668" s="6">
        <v>0.35</v>
      </c>
    </row>
    <row r="669" spans="1:5" ht="14" x14ac:dyDescent="0.3">
      <c r="A669" s="5" t="s">
        <v>3423</v>
      </c>
      <c r="B669" s="5" t="s">
        <v>3424</v>
      </c>
      <c r="C669" s="5" t="s">
        <v>11117</v>
      </c>
      <c r="D669" s="8">
        <v>60</v>
      </c>
      <c r="E669" s="6">
        <v>0.36</v>
      </c>
    </row>
    <row r="670" spans="1:5" ht="14" x14ac:dyDescent="0.3">
      <c r="A670" s="5" t="s">
        <v>40</v>
      </c>
      <c r="B670" s="5" t="s">
        <v>43</v>
      </c>
      <c r="C670" s="5" t="s">
        <v>11118</v>
      </c>
      <c r="D670" s="8">
        <v>67.5</v>
      </c>
      <c r="E670" s="6">
        <v>0.37</v>
      </c>
    </row>
    <row r="671" spans="1:5" ht="14" x14ac:dyDescent="0.3">
      <c r="A671" s="5" t="s">
        <v>492</v>
      </c>
      <c r="B671" s="5" t="s">
        <v>493</v>
      </c>
      <c r="C671" s="5" t="s">
        <v>11119</v>
      </c>
      <c r="D671" s="8">
        <v>75</v>
      </c>
      <c r="E671" s="6">
        <v>0.38</v>
      </c>
    </row>
    <row r="672" spans="1:5" ht="14" x14ac:dyDescent="0.3">
      <c r="A672" s="5" t="s">
        <v>3486</v>
      </c>
      <c r="B672" s="5" t="s">
        <v>3487</v>
      </c>
      <c r="C672" s="5" t="s">
        <v>495</v>
      </c>
      <c r="D672" s="8">
        <v>82.5</v>
      </c>
      <c r="E672" s="6">
        <v>0.39</v>
      </c>
    </row>
    <row r="673" spans="1:5" ht="14" x14ac:dyDescent="0.3">
      <c r="A673" s="5" t="s">
        <v>5272</v>
      </c>
      <c r="B673" s="5" t="s">
        <v>5273</v>
      </c>
      <c r="C673" s="5" t="s">
        <v>11111</v>
      </c>
      <c r="D673" s="8">
        <v>90</v>
      </c>
      <c r="E673" s="6">
        <v>0.4</v>
      </c>
    </row>
    <row r="674" spans="1:5" ht="14" x14ac:dyDescent="0.3">
      <c r="A674" s="5" t="s">
        <v>708</v>
      </c>
      <c r="B674" s="5" t="s">
        <v>709</v>
      </c>
      <c r="C674" s="5" t="s">
        <v>11112</v>
      </c>
      <c r="D674" s="8">
        <v>97.5</v>
      </c>
      <c r="E674" s="6">
        <v>0.25</v>
      </c>
    </row>
    <row r="675" spans="1:5" ht="14" x14ac:dyDescent="0.3">
      <c r="A675" s="5" t="s">
        <v>710</v>
      </c>
      <c r="B675" s="5" t="s">
        <v>711</v>
      </c>
      <c r="C675" s="5" t="s">
        <v>11113</v>
      </c>
      <c r="D675" s="8">
        <v>105</v>
      </c>
      <c r="E675" s="6">
        <v>0.26</v>
      </c>
    </row>
    <row r="676" spans="1:5" ht="14" x14ac:dyDescent="0.3">
      <c r="A676" s="5" t="s">
        <v>2252</v>
      </c>
      <c r="B676" s="5" t="s">
        <v>2253</v>
      </c>
      <c r="C676" s="5" t="s">
        <v>11114</v>
      </c>
      <c r="D676" s="8">
        <v>112.5</v>
      </c>
      <c r="E676" s="6">
        <v>0.27</v>
      </c>
    </row>
    <row r="677" spans="1:5" ht="14" x14ac:dyDescent="0.3">
      <c r="A677" s="5" t="s">
        <v>3141</v>
      </c>
      <c r="B677" s="5" t="s">
        <v>3142</v>
      </c>
      <c r="C677" s="5" t="s">
        <v>11115</v>
      </c>
      <c r="D677" s="8">
        <v>120</v>
      </c>
      <c r="E677" s="6">
        <v>0.28000000000000003</v>
      </c>
    </row>
    <row r="678" spans="1:5" ht="14" x14ac:dyDescent="0.3">
      <c r="A678" s="5" t="s">
        <v>2254</v>
      </c>
      <c r="B678" s="5" t="s">
        <v>2255</v>
      </c>
      <c r="C678" s="5" t="s">
        <v>11116</v>
      </c>
      <c r="D678" s="8">
        <v>127.5</v>
      </c>
      <c r="E678" s="6">
        <v>0.28999999999999998</v>
      </c>
    </row>
    <row r="679" spans="1:5" ht="14" x14ac:dyDescent="0.3">
      <c r="A679" s="5" t="s">
        <v>1588</v>
      </c>
      <c r="B679" s="5" t="s">
        <v>1589</v>
      </c>
      <c r="C679" s="5" t="s">
        <v>11117</v>
      </c>
      <c r="D679" s="8">
        <v>135</v>
      </c>
      <c r="E679" s="6">
        <v>0.3</v>
      </c>
    </row>
    <row r="680" spans="1:5" ht="14" x14ac:dyDescent="0.3">
      <c r="A680" s="5" t="s">
        <v>3126</v>
      </c>
      <c r="B680" s="5" t="s">
        <v>3127</v>
      </c>
      <c r="C680" s="5" t="s">
        <v>11118</v>
      </c>
      <c r="D680" s="8">
        <v>142.5</v>
      </c>
      <c r="E680" s="6">
        <v>0.31</v>
      </c>
    </row>
    <row r="681" spans="1:5" ht="14" x14ac:dyDescent="0.3">
      <c r="A681" s="5" t="s">
        <v>3130</v>
      </c>
      <c r="B681" s="5" t="s">
        <v>3131</v>
      </c>
      <c r="C681" s="5" t="s">
        <v>11119</v>
      </c>
      <c r="D681" s="8">
        <v>150</v>
      </c>
      <c r="E681" s="6">
        <v>0.32</v>
      </c>
    </row>
    <row r="682" spans="1:5" ht="14" x14ac:dyDescent="0.3">
      <c r="A682" s="5" t="s">
        <v>3128</v>
      </c>
      <c r="B682" s="5" t="s">
        <v>3129</v>
      </c>
      <c r="C682" s="5" t="s">
        <v>495</v>
      </c>
      <c r="D682" s="8">
        <v>7.5</v>
      </c>
      <c r="E682" s="6">
        <v>0.33</v>
      </c>
    </row>
    <row r="683" spans="1:5" ht="14" x14ac:dyDescent="0.3">
      <c r="A683" s="5" t="s">
        <v>3134</v>
      </c>
      <c r="B683" s="5" t="s">
        <v>3135</v>
      </c>
      <c r="C683" s="5" t="s">
        <v>11111</v>
      </c>
      <c r="D683" s="8">
        <v>15</v>
      </c>
      <c r="E683" s="6">
        <v>0.34</v>
      </c>
    </row>
    <row r="684" spans="1:5" ht="14" x14ac:dyDescent="0.3">
      <c r="A684" s="5" t="s">
        <v>2379</v>
      </c>
      <c r="B684" s="5" t="s">
        <v>2380</v>
      </c>
      <c r="C684" s="5" t="s">
        <v>11112</v>
      </c>
      <c r="D684" s="8">
        <v>22.5</v>
      </c>
      <c r="E684" s="6">
        <v>0.35</v>
      </c>
    </row>
    <row r="685" spans="1:5" ht="14" x14ac:dyDescent="0.3">
      <c r="A685" s="5" t="s">
        <v>3132</v>
      </c>
      <c r="B685" s="5" t="s">
        <v>3133</v>
      </c>
      <c r="C685" s="5" t="s">
        <v>11113</v>
      </c>
      <c r="D685" s="8">
        <v>30</v>
      </c>
      <c r="E685" s="6">
        <v>0.36</v>
      </c>
    </row>
    <row r="686" spans="1:5" ht="14" x14ac:dyDescent="0.3">
      <c r="A686" s="5" t="s">
        <v>2095</v>
      </c>
      <c r="B686" s="5" t="s">
        <v>2096</v>
      </c>
      <c r="C686" s="5" t="s">
        <v>11114</v>
      </c>
      <c r="D686" s="8">
        <v>37.5</v>
      </c>
      <c r="E686" s="6">
        <v>0.37</v>
      </c>
    </row>
    <row r="687" spans="1:5" ht="14" x14ac:dyDescent="0.3">
      <c r="A687" s="5" t="s">
        <v>617</v>
      </c>
      <c r="B687" s="5" t="s">
        <v>618</v>
      </c>
      <c r="C687" s="5" t="s">
        <v>11115</v>
      </c>
      <c r="D687" s="8">
        <v>45</v>
      </c>
      <c r="E687" s="6">
        <v>0.38</v>
      </c>
    </row>
    <row r="688" spans="1:5" ht="14" x14ac:dyDescent="0.3">
      <c r="A688" s="5" t="s">
        <v>3597</v>
      </c>
      <c r="B688" s="5" t="s">
        <v>3598</v>
      </c>
      <c r="C688" s="5" t="s">
        <v>11116</v>
      </c>
      <c r="D688" s="8">
        <v>52.5</v>
      </c>
      <c r="E688" s="6">
        <v>0.39</v>
      </c>
    </row>
    <row r="689" spans="1:5" ht="14" x14ac:dyDescent="0.3">
      <c r="A689" s="5" t="s">
        <v>5132</v>
      </c>
      <c r="B689" s="5" t="s">
        <v>5133</v>
      </c>
      <c r="C689" s="5" t="s">
        <v>11117</v>
      </c>
      <c r="D689" s="8">
        <v>60</v>
      </c>
      <c r="E689" s="6">
        <v>0.4</v>
      </c>
    </row>
    <row r="690" spans="1:5" ht="14" x14ac:dyDescent="0.3">
      <c r="A690" s="5" t="s">
        <v>3982</v>
      </c>
      <c r="B690" s="5" t="s">
        <v>3983</v>
      </c>
      <c r="C690" s="5" t="s">
        <v>11118</v>
      </c>
      <c r="D690" s="8">
        <v>67.5</v>
      </c>
      <c r="E690" s="6">
        <v>0.25</v>
      </c>
    </row>
    <row r="691" spans="1:5" ht="14" x14ac:dyDescent="0.3">
      <c r="A691" s="5" t="s">
        <v>3118</v>
      </c>
      <c r="B691" s="5" t="s">
        <v>3119</v>
      </c>
      <c r="C691" s="5" t="s">
        <v>11119</v>
      </c>
      <c r="D691" s="8">
        <v>75</v>
      </c>
      <c r="E691" s="6">
        <v>0.26</v>
      </c>
    </row>
    <row r="692" spans="1:5" ht="14" x14ac:dyDescent="0.3">
      <c r="A692" s="5" t="s">
        <v>3962</v>
      </c>
      <c r="B692" s="5" t="s">
        <v>3963</v>
      </c>
      <c r="C692" s="5" t="s">
        <v>495</v>
      </c>
      <c r="D692" s="8">
        <v>82.5</v>
      </c>
      <c r="E692" s="6">
        <v>0.27</v>
      </c>
    </row>
    <row r="693" spans="1:5" ht="14" x14ac:dyDescent="0.3">
      <c r="A693" s="5" t="s">
        <v>1384</v>
      </c>
      <c r="B693" s="5" t="s">
        <v>1385</v>
      </c>
      <c r="C693" s="5" t="s">
        <v>11111</v>
      </c>
      <c r="D693" s="8">
        <v>90</v>
      </c>
      <c r="E693" s="6">
        <v>0.28000000000000003</v>
      </c>
    </row>
    <row r="694" spans="1:5" ht="14" x14ac:dyDescent="0.3">
      <c r="A694" s="5" t="s">
        <v>3843</v>
      </c>
      <c r="B694" s="5" t="s">
        <v>3844</v>
      </c>
      <c r="C694" s="5" t="s">
        <v>11112</v>
      </c>
      <c r="D694" s="8">
        <v>97.5</v>
      </c>
      <c r="E694" s="6">
        <v>0.28999999999999998</v>
      </c>
    </row>
    <row r="695" spans="1:5" ht="14" x14ac:dyDescent="0.3">
      <c r="A695" s="5" t="s">
        <v>2529</v>
      </c>
      <c r="B695" s="5" t="s">
        <v>2530</v>
      </c>
      <c r="C695" s="5" t="s">
        <v>11113</v>
      </c>
      <c r="D695" s="8">
        <v>105</v>
      </c>
      <c r="E695" s="6">
        <v>0.3</v>
      </c>
    </row>
    <row r="696" spans="1:5" ht="14" x14ac:dyDescent="0.3">
      <c r="A696" s="5" t="s">
        <v>3583</v>
      </c>
      <c r="B696" s="5" t="s">
        <v>3584</v>
      </c>
      <c r="C696" s="5" t="s">
        <v>11114</v>
      </c>
      <c r="D696" s="8">
        <v>112.5</v>
      </c>
      <c r="E696" s="6">
        <v>0.31</v>
      </c>
    </row>
    <row r="697" spans="1:5" ht="14" x14ac:dyDescent="0.3">
      <c r="A697" s="5" t="s">
        <v>3554</v>
      </c>
      <c r="B697" s="5" t="s">
        <v>3555</v>
      </c>
      <c r="C697" s="5" t="s">
        <v>11115</v>
      </c>
      <c r="D697" s="8">
        <v>120</v>
      </c>
      <c r="E697" s="6">
        <v>0.32</v>
      </c>
    </row>
    <row r="698" spans="1:5" ht="14" x14ac:dyDescent="0.3">
      <c r="A698" s="5" t="s">
        <v>1716</v>
      </c>
      <c r="B698" s="5" t="s">
        <v>1717</v>
      </c>
      <c r="C698" s="5" t="s">
        <v>11116</v>
      </c>
      <c r="D698" s="8">
        <v>127.5</v>
      </c>
      <c r="E698" s="6">
        <v>0.33</v>
      </c>
    </row>
    <row r="699" spans="1:5" ht="14" x14ac:dyDescent="0.3">
      <c r="A699" s="5" t="s">
        <v>463</v>
      </c>
      <c r="B699" s="5" t="s">
        <v>464</v>
      </c>
      <c r="C699" s="5" t="s">
        <v>11117</v>
      </c>
      <c r="D699" s="8">
        <v>135</v>
      </c>
      <c r="E699" s="6">
        <v>0.34</v>
      </c>
    </row>
    <row r="700" spans="1:5" ht="14" x14ac:dyDescent="0.3">
      <c r="A700" s="5" t="s">
        <v>4567</v>
      </c>
      <c r="B700" s="5" t="s">
        <v>4568</v>
      </c>
      <c r="C700" s="5" t="s">
        <v>11118</v>
      </c>
      <c r="D700" s="8">
        <v>142.5</v>
      </c>
      <c r="E700" s="6">
        <v>0.35</v>
      </c>
    </row>
    <row r="701" spans="1:5" ht="14" x14ac:dyDescent="0.3">
      <c r="A701" s="5" t="s">
        <v>391</v>
      </c>
      <c r="B701" s="5" t="s">
        <v>392</v>
      </c>
      <c r="C701" s="5" t="s">
        <v>11119</v>
      </c>
      <c r="D701" s="8">
        <v>150</v>
      </c>
      <c r="E701" s="6">
        <v>0.36</v>
      </c>
    </row>
    <row r="702" spans="1:5" ht="14" x14ac:dyDescent="0.3">
      <c r="A702" s="5" t="s">
        <v>5034</v>
      </c>
      <c r="B702" s="5" t="s">
        <v>5035</v>
      </c>
      <c r="C702" s="5" t="s">
        <v>495</v>
      </c>
      <c r="D702" s="8">
        <v>7.5</v>
      </c>
      <c r="E702" s="6">
        <v>0.37</v>
      </c>
    </row>
    <row r="703" spans="1:5" ht="14" x14ac:dyDescent="0.3">
      <c r="A703" s="5" t="s">
        <v>1247</v>
      </c>
      <c r="B703" s="5" t="s">
        <v>1248</v>
      </c>
      <c r="C703" s="5" t="s">
        <v>11111</v>
      </c>
      <c r="D703" s="8">
        <v>15</v>
      </c>
      <c r="E703" s="6">
        <v>0.38</v>
      </c>
    </row>
    <row r="704" spans="1:5" ht="14" x14ac:dyDescent="0.3">
      <c r="A704" s="5" t="s">
        <v>1007</v>
      </c>
      <c r="B704" s="5" t="s">
        <v>1008</v>
      </c>
      <c r="C704" s="5" t="s">
        <v>11112</v>
      </c>
      <c r="D704" s="8">
        <v>22.5</v>
      </c>
      <c r="E704" s="6">
        <v>0.39</v>
      </c>
    </row>
    <row r="705" spans="1:5" ht="14" x14ac:dyDescent="0.3">
      <c r="A705" s="5" t="s">
        <v>3419</v>
      </c>
      <c r="B705" s="5" t="s">
        <v>3420</v>
      </c>
      <c r="C705" s="5" t="s">
        <v>11113</v>
      </c>
      <c r="D705" s="8">
        <v>30</v>
      </c>
      <c r="E705" s="6">
        <v>0.4</v>
      </c>
    </row>
    <row r="706" spans="1:5" ht="14" x14ac:dyDescent="0.3">
      <c r="A706" s="5" t="s">
        <v>5248</v>
      </c>
      <c r="B706" s="5" t="s">
        <v>5249</v>
      </c>
      <c r="C706" s="5" t="s">
        <v>11114</v>
      </c>
      <c r="D706" s="8">
        <v>37.5</v>
      </c>
      <c r="E706" s="6">
        <v>0.25</v>
      </c>
    </row>
    <row r="707" spans="1:5" ht="14" x14ac:dyDescent="0.3">
      <c r="A707" s="5" t="s">
        <v>3980</v>
      </c>
      <c r="B707" s="5" t="s">
        <v>3981</v>
      </c>
      <c r="C707" s="5" t="s">
        <v>11115</v>
      </c>
      <c r="D707" s="8">
        <v>45</v>
      </c>
      <c r="E707" s="6">
        <v>0.26</v>
      </c>
    </row>
    <row r="708" spans="1:5" ht="14" x14ac:dyDescent="0.3">
      <c r="A708" s="5" t="s">
        <v>4808</v>
      </c>
      <c r="B708" s="5" t="s">
        <v>4809</v>
      </c>
      <c r="C708" s="5" t="s">
        <v>11116</v>
      </c>
      <c r="D708" s="8">
        <v>52.5</v>
      </c>
      <c r="E708" s="6">
        <v>0.27</v>
      </c>
    </row>
    <row r="709" spans="1:5" ht="14" x14ac:dyDescent="0.3">
      <c r="A709" s="5" t="s">
        <v>2631</v>
      </c>
      <c r="B709" s="5" t="s">
        <v>2632</v>
      </c>
      <c r="C709" s="5" t="s">
        <v>11117</v>
      </c>
      <c r="D709" s="8">
        <v>60</v>
      </c>
      <c r="E709" s="6">
        <v>0.28000000000000003</v>
      </c>
    </row>
    <row r="710" spans="1:5" ht="14" x14ac:dyDescent="0.3">
      <c r="A710" s="5" t="s">
        <v>3077</v>
      </c>
      <c r="B710" s="5" t="s">
        <v>3078</v>
      </c>
      <c r="C710" s="5" t="s">
        <v>11118</v>
      </c>
      <c r="D710" s="8">
        <v>67.5</v>
      </c>
      <c r="E710" s="6">
        <v>0.28999999999999998</v>
      </c>
    </row>
    <row r="711" spans="1:5" ht="14" x14ac:dyDescent="0.3">
      <c r="A711" s="5" t="s">
        <v>1531</v>
      </c>
      <c r="B711" s="5" t="s">
        <v>1532</v>
      </c>
      <c r="C711" s="5" t="s">
        <v>11119</v>
      </c>
      <c r="D711" s="8">
        <v>75</v>
      </c>
      <c r="E711" s="6">
        <v>0.3</v>
      </c>
    </row>
    <row r="712" spans="1:5" ht="14" x14ac:dyDescent="0.3">
      <c r="A712" s="5" t="s">
        <v>1009</v>
      </c>
      <c r="B712" s="5" t="s">
        <v>1010</v>
      </c>
      <c r="C712" s="5" t="s">
        <v>495</v>
      </c>
      <c r="D712" s="8">
        <v>82.5</v>
      </c>
      <c r="E712" s="6">
        <v>0.31</v>
      </c>
    </row>
    <row r="713" spans="1:5" ht="14" x14ac:dyDescent="0.3">
      <c r="A713" s="5" t="s">
        <v>3491</v>
      </c>
      <c r="B713" s="5" t="s">
        <v>3492</v>
      </c>
      <c r="C713" s="5" t="s">
        <v>11111</v>
      </c>
      <c r="D713" s="8">
        <v>90</v>
      </c>
      <c r="E713" s="6">
        <v>0.32</v>
      </c>
    </row>
    <row r="714" spans="1:5" ht="14" x14ac:dyDescent="0.3">
      <c r="A714" s="5" t="s">
        <v>2894</v>
      </c>
      <c r="B714" s="5" t="s">
        <v>2895</v>
      </c>
      <c r="C714" s="5" t="s">
        <v>11112</v>
      </c>
      <c r="D714" s="8">
        <v>97.5</v>
      </c>
      <c r="E714" s="6">
        <v>0.33</v>
      </c>
    </row>
    <row r="715" spans="1:5" ht="14" x14ac:dyDescent="0.3">
      <c r="A715" s="5" t="s">
        <v>2896</v>
      </c>
      <c r="B715" s="5" t="s">
        <v>2897</v>
      </c>
      <c r="C715" s="5" t="s">
        <v>11113</v>
      </c>
      <c r="D715" s="8">
        <v>105</v>
      </c>
      <c r="E715" s="6">
        <v>0.34</v>
      </c>
    </row>
    <row r="716" spans="1:5" ht="14" x14ac:dyDescent="0.3">
      <c r="A716" s="5" t="s">
        <v>954</v>
      </c>
      <c r="B716" s="5" t="s">
        <v>955</v>
      </c>
      <c r="C716" s="5" t="s">
        <v>11114</v>
      </c>
      <c r="D716" s="8">
        <v>112.5</v>
      </c>
      <c r="E716" s="6">
        <v>0.35</v>
      </c>
    </row>
    <row r="717" spans="1:5" ht="14" x14ac:dyDescent="0.3">
      <c r="A717" s="5" t="s">
        <v>1533</v>
      </c>
      <c r="B717" s="5" t="s">
        <v>1534</v>
      </c>
      <c r="C717" s="5" t="s">
        <v>11115</v>
      </c>
      <c r="D717" s="8">
        <v>120</v>
      </c>
      <c r="E717" s="6">
        <v>0.36</v>
      </c>
    </row>
    <row r="718" spans="1:5" ht="14" x14ac:dyDescent="0.3">
      <c r="A718" s="5" t="s">
        <v>4255</v>
      </c>
      <c r="B718" s="5" t="s">
        <v>4256</v>
      </c>
      <c r="C718" s="5" t="s">
        <v>11116</v>
      </c>
      <c r="D718" s="8">
        <v>127.5</v>
      </c>
      <c r="E718" s="6">
        <v>0.37</v>
      </c>
    </row>
    <row r="719" spans="1:5" ht="14" x14ac:dyDescent="0.3">
      <c r="A719" s="5" t="s">
        <v>1269</v>
      </c>
      <c r="B719" s="5" t="s">
        <v>1270</v>
      </c>
      <c r="C719" s="5" t="s">
        <v>11117</v>
      </c>
      <c r="D719" s="8">
        <v>135</v>
      </c>
      <c r="E719" s="6">
        <v>0.38</v>
      </c>
    </row>
    <row r="720" spans="1:5" ht="14" x14ac:dyDescent="0.3">
      <c r="A720" s="5" t="s">
        <v>2017</v>
      </c>
      <c r="B720" s="5" t="s">
        <v>2018</v>
      </c>
      <c r="C720" s="5" t="s">
        <v>11118</v>
      </c>
      <c r="D720" s="8">
        <v>142.5</v>
      </c>
      <c r="E720" s="6">
        <v>0.39</v>
      </c>
    </row>
    <row r="721" spans="1:5" ht="14" x14ac:dyDescent="0.3">
      <c r="A721" s="5" t="s">
        <v>2950</v>
      </c>
      <c r="B721" s="5" t="s">
        <v>2951</v>
      </c>
      <c r="C721" s="5" t="s">
        <v>11119</v>
      </c>
      <c r="D721" s="8">
        <v>150</v>
      </c>
      <c r="E721" s="6">
        <v>0.4</v>
      </c>
    </row>
    <row r="722" spans="1:5" ht="14" x14ac:dyDescent="0.3">
      <c r="A722" s="5" t="s">
        <v>5727</v>
      </c>
      <c r="B722" s="5" t="s">
        <v>5728</v>
      </c>
      <c r="C722" s="5" t="s">
        <v>495</v>
      </c>
      <c r="D722" s="8">
        <v>7.5</v>
      </c>
      <c r="E722" s="6">
        <v>0.25</v>
      </c>
    </row>
    <row r="723" spans="1:5" ht="14" x14ac:dyDescent="0.3">
      <c r="A723" s="5" t="s">
        <v>5023</v>
      </c>
      <c r="B723" s="5" t="s">
        <v>5024</v>
      </c>
      <c r="C723" s="5" t="s">
        <v>11111</v>
      </c>
      <c r="D723" s="8">
        <v>15</v>
      </c>
      <c r="E723" s="6">
        <v>0.26</v>
      </c>
    </row>
    <row r="724" spans="1:5" ht="14" x14ac:dyDescent="0.3">
      <c r="A724" s="5" t="s">
        <v>4550</v>
      </c>
      <c r="B724" s="5" t="s">
        <v>4551</v>
      </c>
      <c r="C724" s="5" t="s">
        <v>11112</v>
      </c>
      <c r="D724" s="8">
        <v>22.5</v>
      </c>
      <c r="E724" s="6">
        <v>0.27</v>
      </c>
    </row>
    <row r="725" spans="1:5" ht="14" x14ac:dyDescent="0.3">
      <c r="A725" s="5" t="s">
        <v>3934</v>
      </c>
      <c r="B725" s="5" t="s">
        <v>3935</v>
      </c>
      <c r="C725" s="5" t="s">
        <v>11113</v>
      </c>
      <c r="D725" s="8">
        <v>30</v>
      </c>
      <c r="E725" s="6">
        <v>0.28000000000000003</v>
      </c>
    </row>
    <row r="726" spans="1:5" ht="14" x14ac:dyDescent="0.3">
      <c r="A726" s="5" t="s">
        <v>1809</v>
      </c>
      <c r="B726" s="5" t="s">
        <v>1810</v>
      </c>
      <c r="C726" s="5" t="s">
        <v>11114</v>
      </c>
      <c r="D726" s="8">
        <v>37.5</v>
      </c>
      <c r="E726" s="6">
        <v>0.28999999999999998</v>
      </c>
    </row>
    <row r="727" spans="1:5" ht="14" x14ac:dyDescent="0.3">
      <c r="A727" s="5" t="s">
        <v>1807</v>
      </c>
      <c r="B727" s="5" t="s">
        <v>1808</v>
      </c>
      <c r="C727" s="5" t="s">
        <v>11115</v>
      </c>
      <c r="D727" s="8">
        <v>45</v>
      </c>
      <c r="E727" s="6">
        <v>0.3</v>
      </c>
    </row>
    <row r="728" spans="1:5" ht="14" x14ac:dyDescent="0.3">
      <c r="A728" s="5" t="s">
        <v>321</v>
      </c>
      <c r="B728" s="5" t="s">
        <v>322</v>
      </c>
      <c r="C728" s="5" t="s">
        <v>11116</v>
      </c>
      <c r="D728" s="8">
        <v>52.5</v>
      </c>
      <c r="E728" s="6">
        <v>0.31</v>
      </c>
    </row>
    <row r="729" spans="1:5" ht="14" x14ac:dyDescent="0.3">
      <c r="A729" s="5" t="s">
        <v>5858</v>
      </c>
      <c r="B729" s="5" t="s">
        <v>5859</v>
      </c>
      <c r="C729" s="5" t="s">
        <v>11117</v>
      </c>
      <c r="D729" s="8">
        <v>60</v>
      </c>
      <c r="E729" s="6">
        <v>0.32</v>
      </c>
    </row>
    <row r="730" spans="1:5" ht="14" x14ac:dyDescent="0.3">
      <c r="A730" s="5" t="s">
        <v>3532</v>
      </c>
      <c r="B730" s="5" t="s">
        <v>3533</v>
      </c>
      <c r="C730" s="5" t="s">
        <v>11118</v>
      </c>
      <c r="D730" s="8">
        <v>67.5</v>
      </c>
      <c r="E730" s="6">
        <v>0.33</v>
      </c>
    </row>
    <row r="731" spans="1:5" ht="14" x14ac:dyDescent="0.3">
      <c r="A731" s="5" t="s">
        <v>3682</v>
      </c>
      <c r="B731" s="5" t="s">
        <v>3683</v>
      </c>
      <c r="C731" s="5" t="s">
        <v>11119</v>
      </c>
      <c r="D731" s="8">
        <v>75</v>
      </c>
      <c r="E731" s="6">
        <v>0.34</v>
      </c>
    </row>
    <row r="732" spans="1:5" ht="14" x14ac:dyDescent="0.3">
      <c r="A732" s="5" t="s">
        <v>3200</v>
      </c>
      <c r="B732" s="5" t="s">
        <v>3201</v>
      </c>
      <c r="C732" s="5" t="s">
        <v>495</v>
      </c>
      <c r="D732" s="8">
        <v>82.5</v>
      </c>
      <c r="E732" s="6">
        <v>0.35</v>
      </c>
    </row>
    <row r="733" spans="1:5" ht="14" x14ac:dyDescent="0.3">
      <c r="A733" s="5" t="s">
        <v>421</v>
      </c>
      <c r="B733" s="5" t="s">
        <v>422</v>
      </c>
      <c r="C733" s="5" t="s">
        <v>11111</v>
      </c>
      <c r="D733" s="8">
        <v>90</v>
      </c>
      <c r="E733" s="6">
        <v>0.36</v>
      </c>
    </row>
    <row r="734" spans="1:5" ht="14" x14ac:dyDescent="0.3">
      <c r="A734" s="5" t="s">
        <v>355</v>
      </c>
      <c r="B734" s="5" t="s">
        <v>356</v>
      </c>
      <c r="C734" s="5" t="s">
        <v>11112</v>
      </c>
      <c r="D734" s="8">
        <v>97.5</v>
      </c>
      <c r="E734" s="6">
        <v>0.37</v>
      </c>
    </row>
    <row r="735" spans="1:5" ht="14" x14ac:dyDescent="0.3">
      <c r="A735" s="5" t="s">
        <v>4222</v>
      </c>
      <c r="B735" s="5" t="s">
        <v>4223</v>
      </c>
      <c r="C735" s="5" t="s">
        <v>11113</v>
      </c>
      <c r="D735" s="8">
        <v>105</v>
      </c>
      <c r="E735" s="6">
        <v>0.38</v>
      </c>
    </row>
    <row r="736" spans="1:5" ht="14" x14ac:dyDescent="0.3">
      <c r="A736" s="5" t="s">
        <v>4247</v>
      </c>
      <c r="B736" s="5" t="s">
        <v>4248</v>
      </c>
      <c r="C736" s="5" t="s">
        <v>11114</v>
      </c>
      <c r="D736" s="8">
        <v>112.5</v>
      </c>
      <c r="E736" s="6">
        <v>0.39</v>
      </c>
    </row>
    <row r="737" spans="1:5" ht="14" x14ac:dyDescent="0.3">
      <c r="A737" s="5" t="s">
        <v>3794</v>
      </c>
      <c r="B737" s="5" t="s">
        <v>3795</v>
      </c>
      <c r="C737" s="5" t="s">
        <v>11115</v>
      </c>
      <c r="D737" s="8">
        <v>120</v>
      </c>
      <c r="E737" s="6">
        <v>0.4</v>
      </c>
    </row>
    <row r="738" spans="1:5" ht="14" x14ac:dyDescent="0.3">
      <c r="A738" s="5" t="s">
        <v>5128</v>
      </c>
      <c r="B738" s="5" t="s">
        <v>5129</v>
      </c>
      <c r="C738" s="5" t="s">
        <v>11116</v>
      </c>
      <c r="D738" s="8">
        <v>127.5</v>
      </c>
      <c r="E738" s="6">
        <v>0.25</v>
      </c>
    </row>
    <row r="739" spans="1:5" ht="14" x14ac:dyDescent="0.3">
      <c r="A739" s="5" t="s">
        <v>986</v>
      </c>
      <c r="B739" s="5" t="s">
        <v>987</v>
      </c>
      <c r="C739" s="5" t="s">
        <v>11117</v>
      </c>
      <c r="D739" s="8">
        <v>135</v>
      </c>
      <c r="E739" s="6">
        <v>0.26</v>
      </c>
    </row>
    <row r="740" spans="1:5" ht="14" x14ac:dyDescent="0.3">
      <c r="A740" s="5" t="s">
        <v>5807</v>
      </c>
      <c r="B740" s="5" t="s">
        <v>5808</v>
      </c>
      <c r="C740" s="5" t="s">
        <v>11118</v>
      </c>
      <c r="D740" s="8">
        <v>142.5</v>
      </c>
      <c r="E740" s="6">
        <v>0.27</v>
      </c>
    </row>
    <row r="741" spans="1:5" ht="14" x14ac:dyDescent="0.3">
      <c r="A741" s="5" t="s">
        <v>5873</v>
      </c>
      <c r="B741" s="5" t="s">
        <v>5874</v>
      </c>
      <c r="C741" s="5" t="s">
        <v>11119</v>
      </c>
      <c r="D741" s="8">
        <v>150</v>
      </c>
      <c r="E741" s="6">
        <v>0.28000000000000003</v>
      </c>
    </row>
    <row r="742" spans="1:5" ht="14" x14ac:dyDescent="0.3">
      <c r="A742" s="5" t="s">
        <v>892</v>
      </c>
      <c r="B742" s="5" t="s">
        <v>893</v>
      </c>
      <c r="C742" s="5" t="s">
        <v>495</v>
      </c>
      <c r="D742" s="8">
        <v>7.5</v>
      </c>
      <c r="E742" s="6">
        <v>0.28999999999999998</v>
      </c>
    </row>
    <row r="743" spans="1:5" ht="14" x14ac:dyDescent="0.3">
      <c r="A743" s="5" t="s">
        <v>2351</v>
      </c>
      <c r="B743" s="5" t="s">
        <v>2352</v>
      </c>
      <c r="C743" s="5" t="s">
        <v>11111</v>
      </c>
      <c r="D743" s="8">
        <v>15</v>
      </c>
      <c r="E743" s="6">
        <v>0.3</v>
      </c>
    </row>
    <row r="744" spans="1:5" ht="14" x14ac:dyDescent="0.3">
      <c r="A744" s="5" t="s">
        <v>3342</v>
      </c>
      <c r="B744" s="5" t="s">
        <v>3343</v>
      </c>
      <c r="C744" s="5" t="s">
        <v>11112</v>
      </c>
      <c r="D744" s="8">
        <v>22.5</v>
      </c>
      <c r="E744" s="6">
        <v>0.31</v>
      </c>
    </row>
    <row r="745" spans="1:5" ht="14" x14ac:dyDescent="0.3">
      <c r="A745" s="5" t="s">
        <v>5761</v>
      </c>
      <c r="B745" s="5" t="s">
        <v>5762</v>
      </c>
      <c r="C745" s="5" t="s">
        <v>11113</v>
      </c>
      <c r="D745" s="8">
        <v>30</v>
      </c>
      <c r="E745" s="6">
        <v>0.32</v>
      </c>
    </row>
    <row r="746" spans="1:5" ht="14" x14ac:dyDescent="0.3">
      <c r="A746" s="5" t="s">
        <v>1829</v>
      </c>
      <c r="B746" s="5" t="s">
        <v>1830</v>
      </c>
      <c r="C746" s="5" t="s">
        <v>11114</v>
      </c>
      <c r="D746" s="8">
        <v>37.5</v>
      </c>
      <c r="E746" s="6">
        <v>0.33</v>
      </c>
    </row>
    <row r="747" spans="1:5" ht="14" x14ac:dyDescent="0.3">
      <c r="A747" s="5" t="s">
        <v>4213</v>
      </c>
      <c r="B747" s="5" t="s">
        <v>4214</v>
      </c>
      <c r="C747" s="5" t="s">
        <v>11115</v>
      </c>
      <c r="D747" s="8">
        <v>45</v>
      </c>
      <c r="E747" s="6">
        <v>0.34</v>
      </c>
    </row>
    <row r="748" spans="1:5" ht="14" x14ac:dyDescent="0.3">
      <c r="A748" s="5" t="s">
        <v>1659</v>
      </c>
      <c r="B748" s="5" t="s">
        <v>1660</v>
      </c>
      <c r="C748" s="5" t="s">
        <v>11116</v>
      </c>
      <c r="D748" s="8">
        <v>52.5</v>
      </c>
      <c r="E748" s="6">
        <v>0.35</v>
      </c>
    </row>
    <row r="749" spans="1:5" ht="14" x14ac:dyDescent="0.3">
      <c r="A749" s="5" t="s">
        <v>5626</v>
      </c>
      <c r="B749" s="5" t="s">
        <v>5627</v>
      </c>
      <c r="C749" s="5" t="s">
        <v>11117</v>
      </c>
      <c r="D749" s="8">
        <v>60</v>
      </c>
      <c r="E749" s="6">
        <v>0.36</v>
      </c>
    </row>
    <row r="750" spans="1:5" ht="14" x14ac:dyDescent="0.3">
      <c r="A750" s="5" t="s">
        <v>1425</v>
      </c>
      <c r="B750" s="5" t="s">
        <v>1426</v>
      </c>
      <c r="C750" s="5" t="s">
        <v>11118</v>
      </c>
      <c r="D750" s="8">
        <v>67.5</v>
      </c>
      <c r="E750" s="6">
        <v>0.37</v>
      </c>
    </row>
    <row r="751" spans="1:5" ht="14" x14ac:dyDescent="0.3">
      <c r="A751" s="5" t="s">
        <v>4797</v>
      </c>
      <c r="B751" s="5" t="s">
        <v>4798</v>
      </c>
      <c r="C751" s="5" t="s">
        <v>11119</v>
      </c>
      <c r="D751" s="8">
        <v>75</v>
      </c>
      <c r="E751" s="6">
        <v>0.38</v>
      </c>
    </row>
    <row r="752" spans="1:5" ht="14" x14ac:dyDescent="0.3">
      <c r="A752" s="5" t="s">
        <v>4727</v>
      </c>
      <c r="B752" s="5" t="s">
        <v>4728</v>
      </c>
      <c r="C752" s="5" t="s">
        <v>495</v>
      </c>
      <c r="D752" s="8">
        <v>82.5</v>
      </c>
      <c r="E752" s="6">
        <v>0.39</v>
      </c>
    </row>
    <row r="753" spans="1:5" ht="14" x14ac:dyDescent="0.3">
      <c r="A753" s="5" t="s">
        <v>4652</v>
      </c>
      <c r="B753" s="5" t="s">
        <v>4653</v>
      </c>
      <c r="C753" s="5" t="s">
        <v>11111</v>
      </c>
      <c r="D753" s="8">
        <v>90</v>
      </c>
      <c r="E753" s="6">
        <v>0.4</v>
      </c>
    </row>
    <row r="754" spans="1:5" ht="14" x14ac:dyDescent="0.3">
      <c r="A754" s="5" t="s">
        <v>3745</v>
      </c>
      <c r="B754" s="5" t="s">
        <v>3746</v>
      </c>
      <c r="C754" s="5" t="s">
        <v>11112</v>
      </c>
      <c r="D754" s="8">
        <v>97.5</v>
      </c>
      <c r="E754" s="6">
        <v>0.25</v>
      </c>
    </row>
    <row r="755" spans="1:5" ht="14" x14ac:dyDescent="0.3">
      <c r="A755" s="5" t="s">
        <v>1171</v>
      </c>
      <c r="B755" s="5" t="s">
        <v>1172</v>
      </c>
      <c r="C755" s="5" t="s">
        <v>11113</v>
      </c>
      <c r="D755" s="8">
        <v>105</v>
      </c>
      <c r="E755" s="6">
        <v>0.26</v>
      </c>
    </row>
    <row r="756" spans="1:5" ht="14" x14ac:dyDescent="0.3">
      <c r="A756" s="5" t="s">
        <v>4220</v>
      </c>
      <c r="B756" s="5" t="s">
        <v>4221</v>
      </c>
      <c r="C756" s="5" t="s">
        <v>11114</v>
      </c>
      <c r="D756" s="8">
        <v>112.5</v>
      </c>
      <c r="E756" s="6">
        <v>0.27</v>
      </c>
    </row>
    <row r="757" spans="1:5" ht="14" x14ac:dyDescent="0.3">
      <c r="A757" s="5" t="s">
        <v>441</v>
      </c>
      <c r="B757" s="5" t="s">
        <v>442</v>
      </c>
      <c r="C757" s="5" t="s">
        <v>11115</v>
      </c>
      <c r="D757" s="8">
        <v>120</v>
      </c>
      <c r="E757" s="6">
        <v>0.28000000000000003</v>
      </c>
    </row>
    <row r="758" spans="1:5" ht="14" x14ac:dyDescent="0.3">
      <c r="A758" s="5" t="s">
        <v>443</v>
      </c>
      <c r="B758" s="5" t="s">
        <v>444</v>
      </c>
      <c r="C758" s="5" t="s">
        <v>11116</v>
      </c>
      <c r="D758" s="8">
        <v>127.5</v>
      </c>
      <c r="E758" s="6">
        <v>0.28999999999999998</v>
      </c>
    </row>
    <row r="759" spans="1:5" ht="14" x14ac:dyDescent="0.3">
      <c r="A759" s="5" t="s">
        <v>4324</v>
      </c>
      <c r="B759" s="5" t="s">
        <v>4325</v>
      </c>
      <c r="C759" s="5" t="s">
        <v>11117</v>
      </c>
      <c r="D759" s="8">
        <v>135</v>
      </c>
      <c r="E759" s="6">
        <v>0.3</v>
      </c>
    </row>
    <row r="760" spans="1:5" ht="14" x14ac:dyDescent="0.3">
      <c r="A760" s="5" t="s">
        <v>2512</v>
      </c>
      <c r="B760" s="5" t="s">
        <v>2513</v>
      </c>
      <c r="C760" s="5" t="s">
        <v>11118</v>
      </c>
      <c r="D760" s="8">
        <v>142.5</v>
      </c>
      <c r="E760" s="6">
        <v>0.31</v>
      </c>
    </row>
    <row r="761" spans="1:5" ht="14" x14ac:dyDescent="0.3">
      <c r="A761" s="5" t="s">
        <v>1517</v>
      </c>
      <c r="B761" s="5" t="s">
        <v>1518</v>
      </c>
      <c r="C761" s="5" t="s">
        <v>11119</v>
      </c>
      <c r="D761" s="8">
        <v>150</v>
      </c>
      <c r="E761" s="6">
        <v>0.32</v>
      </c>
    </row>
    <row r="762" spans="1:5" ht="14" x14ac:dyDescent="0.3">
      <c r="A762" s="5" t="s">
        <v>3265</v>
      </c>
      <c r="B762" s="5" t="s">
        <v>3266</v>
      </c>
      <c r="C762" s="5" t="s">
        <v>495</v>
      </c>
      <c r="D762" s="8">
        <v>7.5</v>
      </c>
      <c r="E762" s="6">
        <v>0.33</v>
      </c>
    </row>
    <row r="763" spans="1:5" ht="14" x14ac:dyDescent="0.3">
      <c r="A763" s="5" t="s">
        <v>3893</v>
      </c>
      <c r="B763" s="5" t="s">
        <v>3894</v>
      </c>
      <c r="C763" s="5" t="s">
        <v>11111</v>
      </c>
      <c r="D763" s="8">
        <v>15</v>
      </c>
      <c r="E763" s="6">
        <v>0.34</v>
      </c>
    </row>
    <row r="764" spans="1:5" ht="14" x14ac:dyDescent="0.3">
      <c r="A764" s="5" t="s">
        <v>3035</v>
      </c>
      <c r="B764" s="5" t="s">
        <v>3036</v>
      </c>
      <c r="C764" s="5" t="s">
        <v>11112</v>
      </c>
      <c r="D764" s="8">
        <v>22.5</v>
      </c>
      <c r="E764" s="6">
        <v>0.35</v>
      </c>
    </row>
    <row r="765" spans="1:5" ht="14" x14ac:dyDescent="0.3">
      <c r="A765" s="5" t="s">
        <v>3336</v>
      </c>
      <c r="B765" s="5" t="s">
        <v>3337</v>
      </c>
      <c r="C765" s="5" t="s">
        <v>11113</v>
      </c>
      <c r="D765" s="8">
        <v>30</v>
      </c>
      <c r="E765" s="6">
        <v>0.36</v>
      </c>
    </row>
    <row r="766" spans="1:5" ht="14" x14ac:dyDescent="0.3">
      <c r="A766" s="5" t="s">
        <v>4431</v>
      </c>
      <c r="B766" s="5" t="s">
        <v>4432</v>
      </c>
      <c r="C766" s="5" t="s">
        <v>11114</v>
      </c>
      <c r="D766" s="8">
        <v>37.5</v>
      </c>
      <c r="E766" s="6">
        <v>0.37</v>
      </c>
    </row>
    <row r="767" spans="1:5" ht="14" x14ac:dyDescent="0.3">
      <c r="A767" s="5" t="s">
        <v>119</v>
      </c>
      <c r="B767" s="5" t="s">
        <v>120</v>
      </c>
      <c r="C767" s="5" t="s">
        <v>11115</v>
      </c>
      <c r="D767" s="8">
        <v>45</v>
      </c>
      <c r="E767" s="6">
        <v>0.38</v>
      </c>
    </row>
    <row r="768" spans="1:5" ht="14" x14ac:dyDescent="0.3">
      <c r="A768" s="5" t="s">
        <v>3667</v>
      </c>
      <c r="B768" s="5" t="s">
        <v>3668</v>
      </c>
      <c r="C768" s="5" t="s">
        <v>11116</v>
      </c>
      <c r="D768" s="8">
        <v>52.5</v>
      </c>
      <c r="E768" s="6">
        <v>0.39</v>
      </c>
    </row>
    <row r="769" spans="1:5" ht="14" x14ac:dyDescent="0.3">
      <c r="A769" s="5" t="s">
        <v>117</v>
      </c>
      <c r="B769" s="5" t="s">
        <v>118</v>
      </c>
      <c r="C769" s="5" t="s">
        <v>11117</v>
      </c>
      <c r="D769" s="8">
        <v>60</v>
      </c>
      <c r="E769" s="6">
        <v>0.4</v>
      </c>
    </row>
    <row r="770" spans="1:5" ht="14" x14ac:dyDescent="0.3">
      <c r="A770" s="5" t="s">
        <v>1474</v>
      </c>
      <c r="B770" s="5" t="s">
        <v>1475</v>
      </c>
      <c r="C770" s="5" t="s">
        <v>11118</v>
      </c>
      <c r="D770" s="8">
        <v>67.5</v>
      </c>
      <c r="E770" s="6">
        <v>0.25</v>
      </c>
    </row>
    <row r="771" spans="1:5" ht="14" x14ac:dyDescent="0.3">
      <c r="A771" s="5" t="s">
        <v>3796</v>
      </c>
      <c r="B771" s="5" t="s">
        <v>3797</v>
      </c>
      <c r="C771" s="5" t="s">
        <v>11119</v>
      </c>
      <c r="D771" s="8">
        <v>75</v>
      </c>
      <c r="E771" s="6">
        <v>0.26</v>
      </c>
    </row>
    <row r="772" spans="1:5" ht="14" x14ac:dyDescent="0.3">
      <c r="A772" s="5" t="s">
        <v>3514</v>
      </c>
      <c r="B772" s="5" t="s">
        <v>3515</v>
      </c>
      <c r="C772" s="5" t="s">
        <v>495</v>
      </c>
      <c r="D772" s="8">
        <v>82.5</v>
      </c>
      <c r="E772" s="6">
        <v>0.27</v>
      </c>
    </row>
    <row r="773" spans="1:5" ht="14" x14ac:dyDescent="0.3">
      <c r="A773" s="5" t="s">
        <v>3512</v>
      </c>
      <c r="B773" s="5" t="s">
        <v>3513</v>
      </c>
      <c r="C773" s="5" t="s">
        <v>11111</v>
      </c>
      <c r="D773" s="8">
        <v>90</v>
      </c>
      <c r="E773" s="6">
        <v>0.28000000000000003</v>
      </c>
    </row>
    <row r="774" spans="1:5" ht="14" x14ac:dyDescent="0.3">
      <c r="A774" s="5" t="s">
        <v>2861</v>
      </c>
      <c r="B774" s="5" t="s">
        <v>2862</v>
      </c>
      <c r="C774" s="5" t="s">
        <v>11112</v>
      </c>
      <c r="D774" s="8">
        <v>97.5</v>
      </c>
      <c r="E774" s="6">
        <v>0.28999999999999998</v>
      </c>
    </row>
    <row r="775" spans="1:5" ht="14" x14ac:dyDescent="0.3">
      <c r="A775" s="5" t="s">
        <v>4445</v>
      </c>
      <c r="B775" s="5" t="s">
        <v>4446</v>
      </c>
      <c r="C775" s="5" t="s">
        <v>11113</v>
      </c>
      <c r="D775" s="8">
        <v>105</v>
      </c>
      <c r="E775" s="6">
        <v>0.3</v>
      </c>
    </row>
    <row r="776" spans="1:5" ht="14" x14ac:dyDescent="0.3">
      <c r="A776" s="5" t="s">
        <v>157</v>
      </c>
      <c r="B776" s="5" t="s">
        <v>158</v>
      </c>
      <c r="C776" s="5" t="s">
        <v>11114</v>
      </c>
      <c r="D776" s="8">
        <v>112.5</v>
      </c>
      <c r="E776" s="6">
        <v>0.31</v>
      </c>
    </row>
    <row r="777" spans="1:5" ht="14" x14ac:dyDescent="0.3">
      <c r="A777" s="5" t="s">
        <v>1755</v>
      </c>
      <c r="B777" s="5" t="s">
        <v>1756</v>
      </c>
      <c r="C777" s="5" t="s">
        <v>11115</v>
      </c>
      <c r="D777" s="8">
        <v>120</v>
      </c>
      <c r="E777" s="6">
        <v>0.32</v>
      </c>
    </row>
    <row r="778" spans="1:5" ht="14" x14ac:dyDescent="0.3">
      <c r="A778" s="5" t="s">
        <v>2342</v>
      </c>
      <c r="B778" s="5" t="s">
        <v>2343</v>
      </c>
      <c r="C778" s="5" t="s">
        <v>11116</v>
      </c>
      <c r="D778" s="8">
        <v>127.5</v>
      </c>
      <c r="E778" s="6">
        <v>0.33</v>
      </c>
    </row>
    <row r="779" spans="1:5" ht="14" x14ac:dyDescent="0.3">
      <c r="A779" s="5" t="s">
        <v>924</v>
      </c>
      <c r="B779" s="5" t="s">
        <v>925</v>
      </c>
      <c r="C779" s="5" t="s">
        <v>11117</v>
      </c>
      <c r="D779" s="8">
        <v>135</v>
      </c>
      <c r="E779" s="6">
        <v>0.34</v>
      </c>
    </row>
    <row r="780" spans="1:5" ht="14" x14ac:dyDescent="0.3">
      <c r="A780" s="5" t="s">
        <v>4666</v>
      </c>
      <c r="B780" s="5" t="s">
        <v>4667</v>
      </c>
      <c r="C780" s="5" t="s">
        <v>11118</v>
      </c>
      <c r="D780" s="8">
        <v>142.5</v>
      </c>
      <c r="E780" s="6">
        <v>0.35</v>
      </c>
    </row>
    <row r="781" spans="1:5" ht="14" x14ac:dyDescent="0.3">
      <c r="A781" s="5" t="s">
        <v>5293</v>
      </c>
      <c r="B781" s="5" t="s">
        <v>5294</v>
      </c>
      <c r="C781" s="5" t="s">
        <v>11119</v>
      </c>
      <c r="D781" s="8">
        <v>150</v>
      </c>
      <c r="E781" s="6">
        <v>0.36</v>
      </c>
    </row>
    <row r="782" spans="1:5" ht="14" x14ac:dyDescent="0.3">
      <c r="A782" s="5" t="s">
        <v>2668</v>
      </c>
      <c r="B782" s="5" t="s">
        <v>167</v>
      </c>
      <c r="C782" s="5" t="s">
        <v>495</v>
      </c>
      <c r="D782" s="8">
        <v>7.5</v>
      </c>
      <c r="E782" s="6">
        <v>0.37</v>
      </c>
    </row>
    <row r="783" spans="1:5" ht="14" x14ac:dyDescent="0.3">
      <c r="A783" s="5" t="s">
        <v>4459</v>
      </c>
      <c r="B783" s="5" t="s">
        <v>4460</v>
      </c>
      <c r="C783" s="5" t="s">
        <v>11111</v>
      </c>
      <c r="D783" s="8">
        <v>15</v>
      </c>
      <c r="E783" s="6">
        <v>0.38</v>
      </c>
    </row>
    <row r="784" spans="1:5" ht="14" x14ac:dyDescent="0.3">
      <c r="A784" s="5" t="s">
        <v>5523</v>
      </c>
      <c r="B784" s="5" t="s">
        <v>5524</v>
      </c>
      <c r="C784" s="5" t="s">
        <v>11112</v>
      </c>
      <c r="D784" s="8">
        <v>22.5</v>
      </c>
      <c r="E784" s="6">
        <v>0.39</v>
      </c>
    </row>
    <row r="785" spans="1:5" ht="14" x14ac:dyDescent="0.3">
      <c r="A785" s="5" t="s">
        <v>1036</v>
      </c>
      <c r="B785" s="5" t="s">
        <v>1037</v>
      </c>
      <c r="C785" s="5" t="s">
        <v>11113</v>
      </c>
      <c r="D785" s="8">
        <v>30</v>
      </c>
      <c r="E785" s="6">
        <v>0.4</v>
      </c>
    </row>
    <row r="786" spans="1:5" ht="14" x14ac:dyDescent="0.3">
      <c r="A786" s="5" t="s">
        <v>3548</v>
      </c>
      <c r="B786" s="5" t="s">
        <v>3549</v>
      </c>
      <c r="C786" s="5" t="s">
        <v>11114</v>
      </c>
      <c r="D786" s="8">
        <v>37.5</v>
      </c>
      <c r="E786" s="6">
        <v>0.25</v>
      </c>
    </row>
    <row r="787" spans="1:5" ht="14" x14ac:dyDescent="0.3">
      <c r="A787" s="5" t="s">
        <v>4395</v>
      </c>
      <c r="B787" s="5" t="s">
        <v>4396</v>
      </c>
      <c r="C787" s="5" t="s">
        <v>11115</v>
      </c>
      <c r="D787" s="8">
        <v>45</v>
      </c>
      <c r="E787" s="6">
        <v>0.26</v>
      </c>
    </row>
    <row r="788" spans="1:5" ht="14" x14ac:dyDescent="0.3">
      <c r="A788" s="5" t="s">
        <v>2431</v>
      </c>
      <c r="B788" s="5" t="s">
        <v>2432</v>
      </c>
      <c r="C788" s="5" t="s">
        <v>11116</v>
      </c>
      <c r="D788" s="8">
        <v>52.5</v>
      </c>
      <c r="E788" s="6">
        <v>0.27</v>
      </c>
    </row>
    <row r="789" spans="1:5" ht="14" x14ac:dyDescent="0.3">
      <c r="A789" s="5" t="s">
        <v>1196</v>
      </c>
      <c r="B789" s="5" t="s">
        <v>1197</v>
      </c>
      <c r="C789" s="5" t="s">
        <v>11117</v>
      </c>
      <c r="D789" s="8">
        <v>60</v>
      </c>
      <c r="E789" s="6">
        <v>0.28000000000000003</v>
      </c>
    </row>
    <row r="790" spans="1:5" ht="14" x14ac:dyDescent="0.3">
      <c r="A790" s="5" t="s">
        <v>150</v>
      </c>
      <c r="B790" s="5" t="s">
        <v>151</v>
      </c>
      <c r="C790" s="5" t="s">
        <v>11118</v>
      </c>
      <c r="D790" s="8">
        <v>67.5</v>
      </c>
      <c r="E790" s="6">
        <v>0.28999999999999998</v>
      </c>
    </row>
    <row r="791" spans="1:5" ht="14" x14ac:dyDescent="0.3">
      <c r="A791" s="5" t="s">
        <v>4479</v>
      </c>
      <c r="B791" s="5" t="s">
        <v>4480</v>
      </c>
      <c r="C791" s="5" t="s">
        <v>11119</v>
      </c>
      <c r="D791" s="8">
        <v>75</v>
      </c>
      <c r="E791" s="6">
        <v>0.3</v>
      </c>
    </row>
    <row r="792" spans="1:5" ht="14" x14ac:dyDescent="0.3">
      <c r="A792" s="5" t="s">
        <v>5688</v>
      </c>
      <c r="B792" s="5" t="s">
        <v>5689</v>
      </c>
      <c r="C792" s="5" t="s">
        <v>495</v>
      </c>
      <c r="D792" s="8">
        <v>82.5</v>
      </c>
      <c r="E792" s="6">
        <v>0.31</v>
      </c>
    </row>
    <row r="793" spans="1:5" ht="14" x14ac:dyDescent="0.3">
      <c r="A793" s="5" t="s">
        <v>4245</v>
      </c>
      <c r="B793" s="5" t="s">
        <v>4246</v>
      </c>
      <c r="C793" s="5" t="s">
        <v>11111</v>
      </c>
      <c r="D793" s="8">
        <v>90</v>
      </c>
      <c r="E793" s="6">
        <v>0.32</v>
      </c>
    </row>
    <row r="794" spans="1:5" ht="14" x14ac:dyDescent="0.3">
      <c r="A794" s="5" t="s">
        <v>4481</v>
      </c>
      <c r="B794" s="5" t="s">
        <v>4482</v>
      </c>
      <c r="C794" s="5" t="s">
        <v>11112</v>
      </c>
      <c r="D794" s="8">
        <v>97.5</v>
      </c>
      <c r="E794" s="6">
        <v>0.33</v>
      </c>
    </row>
    <row r="795" spans="1:5" ht="14" x14ac:dyDescent="0.3">
      <c r="A795" s="5" t="s">
        <v>1163</v>
      </c>
      <c r="B795" s="5" t="s">
        <v>1164</v>
      </c>
      <c r="C795" s="5" t="s">
        <v>11113</v>
      </c>
      <c r="D795" s="8">
        <v>105</v>
      </c>
      <c r="E795" s="6">
        <v>0.34</v>
      </c>
    </row>
    <row r="796" spans="1:5" ht="14" x14ac:dyDescent="0.3">
      <c r="A796" s="5" t="s">
        <v>5842</v>
      </c>
      <c r="B796" s="5" t="s">
        <v>5843</v>
      </c>
      <c r="C796" s="5" t="s">
        <v>11114</v>
      </c>
      <c r="D796" s="8">
        <v>112.5</v>
      </c>
      <c r="E796" s="6">
        <v>0.35</v>
      </c>
    </row>
    <row r="797" spans="1:5" ht="14" x14ac:dyDescent="0.3">
      <c r="A797" s="5" t="s">
        <v>3875</v>
      </c>
      <c r="B797" s="5" t="s">
        <v>3876</v>
      </c>
      <c r="C797" s="5" t="s">
        <v>11115</v>
      </c>
      <c r="D797" s="8">
        <v>120</v>
      </c>
      <c r="E797" s="6">
        <v>0.36</v>
      </c>
    </row>
    <row r="798" spans="1:5" ht="14" x14ac:dyDescent="0.3">
      <c r="A798" s="5" t="s">
        <v>3550</v>
      </c>
      <c r="B798" s="5" t="s">
        <v>3551</v>
      </c>
      <c r="C798" s="5" t="s">
        <v>11116</v>
      </c>
      <c r="D798" s="8">
        <v>127.5</v>
      </c>
      <c r="E798" s="6">
        <v>0.37</v>
      </c>
    </row>
    <row r="799" spans="1:5" ht="14" x14ac:dyDescent="0.3">
      <c r="A799" s="5" t="s">
        <v>4369</v>
      </c>
      <c r="B799" s="5" t="s">
        <v>4370</v>
      </c>
      <c r="C799" s="5" t="s">
        <v>11117</v>
      </c>
      <c r="D799" s="8">
        <v>135</v>
      </c>
      <c r="E799" s="6">
        <v>0.38</v>
      </c>
    </row>
    <row r="800" spans="1:5" ht="14" x14ac:dyDescent="0.3">
      <c r="A800" s="5" t="s">
        <v>4543</v>
      </c>
      <c r="B800" s="5" t="s">
        <v>4544</v>
      </c>
      <c r="C800" s="5" t="s">
        <v>11118</v>
      </c>
      <c r="D800" s="8">
        <v>142.5</v>
      </c>
      <c r="E800" s="6">
        <v>0.39</v>
      </c>
    </row>
    <row r="801" spans="1:5" ht="14" x14ac:dyDescent="0.3">
      <c r="A801" s="5" t="s">
        <v>2718</v>
      </c>
      <c r="B801" s="5" t="s">
        <v>2719</v>
      </c>
      <c r="C801" s="5" t="s">
        <v>11119</v>
      </c>
      <c r="D801" s="8">
        <v>150</v>
      </c>
      <c r="E801" s="6">
        <v>0.4</v>
      </c>
    </row>
    <row r="802" spans="1:5" ht="14" x14ac:dyDescent="0.3">
      <c r="A802" s="5" t="s">
        <v>603</v>
      </c>
      <c r="B802" s="5" t="s">
        <v>604</v>
      </c>
      <c r="C802" s="5" t="s">
        <v>495</v>
      </c>
      <c r="D802" s="8">
        <v>7.5</v>
      </c>
      <c r="E802" s="6">
        <v>0.25</v>
      </c>
    </row>
    <row r="803" spans="1:5" ht="14" x14ac:dyDescent="0.3">
      <c r="A803" s="5" t="s">
        <v>3213</v>
      </c>
      <c r="B803" s="5" t="s">
        <v>3214</v>
      </c>
      <c r="C803" s="5" t="s">
        <v>11111</v>
      </c>
      <c r="D803" s="8">
        <v>15</v>
      </c>
      <c r="E803" s="6">
        <v>0.26</v>
      </c>
    </row>
    <row r="804" spans="1:5" ht="14" x14ac:dyDescent="0.3">
      <c r="A804" s="5" t="s">
        <v>5150</v>
      </c>
      <c r="B804" s="5" t="s">
        <v>5151</v>
      </c>
      <c r="C804" s="5" t="s">
        <v>11112</v>
      </c>
      <c r="D804" s="8">
        <v>22.5</v>
      </c>
      <c r="E804" s="6">
        <v>0.27</v>
      </c>
    </row>
    <row r="805" spans="1:5" ht="14" x14ac:dyDescent="0.3">
      <c r="A805" s="5" t="s">
        <v>607</v>
      </c>
      <c r="B805" s="5" t="s">
        <v>608</v>
      </c>
      <c r="C805" s="5" t="s">
        <v>11113</v>
      </c>
      <c r="D805" s="8">
        <v>30</v>
      </c>
      <c r="E805" s="6">
        <v>0.28000000000000003</v>
      </c>
    </row>
    <row r="806" spans="1:5" ht="14" x14ac:dyDescent="0.3">
      <c r="A806" s="5" t="s">
        <v>3860</v>
      </c>
      <c r="B806" s="5" t="s">
        <v>3861</v>
      </c>
      <c r="C806" s="5" t="s">
        <v>11114</v>
      </c>
      <c r="D806" s="8">
        <v>37.5</v>
      </c>
      <c r="E806" s="6">
        <v>0.28999999999999998</v>
      </c>
    </row>
    <row r="807" spans="1:5" ht="14" x14ac:dyDescent="0.3">
      <c r="A807" s="5" t="s">
        <v>431</v>
      </c>
      <c r="B807" s="5" t="s">
        <v>432</v>
      </c>
      <c r="C807" s="5" t="s">
        <v>11115</v>
      </c>
      <c r="D807" s="8">
        <v>45</v>
      </c>
      <c r="E807" s="6">
        <v>0.3</v>
      </c>
    </row>
    <row r="808" spans="1:5" ht="14" x14ac:dyDescent="0.3">
      <c r="A808" s="5" t="s">
        <v>1431</v>
      </c>
      <c r="B808" s="5" t="s">
        <v>1432</v>
      </c>
      <c r="C808" s="5" t="s">
        <v>11116</v>
      </c>
      <c r="D808" s="8">
        <v>52.5</v>
      </c>
      <c r="E808" s="6">
        <v>0.31</v>
      </c>
    </row>
    <row r="809" spans="1:5" ht="14" x14ac:dyDescent="0.3">
      <c r="A809" s="5" t="s">
        <v>596</v>
      </c>
      <c r="B809" s="5" t="s">
        <v>597</v>
      </c>
      <c r="C809" s="5" t="s">
        <v>11117</v>
      </c>
      <c r="D809" s="8">
        <v>60</v>
      </c>
      <c r="E809" s="6">
        <v>0.32</v>
      </c>
    </row>
    <row r="810" spans="1:5" ht="14" x14ac:dyDescent="0.3">
      <c r="A810" s="5" t="s">
        <v>3154</v>
      </c>
      <c r="B810" s="5" t="s">
        <v>3155</v>
      </c>
      <c r="C810" s="5" t="s">
        <v>11118</v>
      </c>
      <c r="D810" s="8">
        <v>67.5</v>
      </c>
      <c r="E810" s="6">
        <v>0.33</v>
      </c>
    </row>
    <row r="811" spans="1:5" ht="14" x14ac:dyDescent="0.3">
      <c r="A811" s="5" t="s">
        <v>2188</v>
      </c>
      <c r="B811" s="5" t="s">
        <v>2189</v>
      </c>
      <c r="C811" s="5" t="s">
        <v>11119</v>
      </c>
      <c r="D811" s="8">
        <v>75</v>
      </c>
      <c r="E811" s="6">
        <v>0.34</v>
      </c>
    </row>
    <row r="812" spans="1:5" ht="14" x14ac:dyDescent="0.3">
      <c r="A812" s="5" t="s">
        <v>505</v>
      </c>
      <c r="B812" s="5" t="s">
        <v>506</v>
      </c>
      <c r="C812" s="5" t="s">
        <v>495</v>
      </c>
      <c r="D812" s="8">
        <v>82.5</v>
      </c>
      <c r="E812" s="6">
        <v>0.35</v>
      </c>
    </row>
    <row r="813" spans="1:5" ht="14" x14ac:dyDescent="0.3">
      <c r="A813" s="5" t="s">
        <v>286</v>
      </c>
      <c r="B813" s="5" t="s">
        <v>287</v>
      </c>
      <c r="C813" s="5" t="s">
        <v>11111</v>
      </c>
      <c r="D813" s="8">
        <v>90</v>
      </c>
      <c r="E813" s="6">
        <v>0.36</v>
      </c>
    </row>
    <row r="814" spans="1:5" ht="14" x14ac:dyDescent="0.3">
      <c r="A814" s="5" t="s">
        <v>1132</v>
      </c>
      <c r="B814" s="5" t="s">
        <v>1133</v>
      </c>
      <c r="C814" s="5" t="s">
        <v>11112</v>
      </c>
      <c r="D814" s="8">
        <v>97.5</v>
      </c>
      <c r="E814" s="6">
        <v>0.37</v>
      </c>
    </row>
    <row r="815" spans="1:5" ht="14" x14ac:dyDescent="0.3">
      <c r="A815" s="5" t="s">
        <v>2019</v>
      </c>
      <c r="B815" s="5" t="s">
        <v>2020</v>
      </c>
      <c r="C815" s="5" t="s">
        <v>11113</v>
      </c>
      <c r="D815" s="8">
        <v>105</v>
      </c>
      <c r="E815" s="6">
        <v>0.38</v>
      </c>
    </row>
    <row r="816" spans="1:5" ht="14" x14ac:dyDescent="0.3">
      <c r="A816" s="5" t="s">
        <v>2961</v>
      </c>
      <c r="B816" s="5" t="s">
        <v>2962</v>
      </c>
      <c r="C816" s="5" t="s">
        <v>11114</v>
      </c>
      <c r="D816" s="8">
        <v>112.5</v>
      </c>
      <c r="E816" s="6">
        <v>0.39</v>
      </c>
    </row>
    <row r="817" spans="1:5" ht="14" x14ac:dyDescent="0.3">
      <c r="A817" s="5" t="s">
        <v>1305</v>
      </c>
      <c r="B817" s="5" t="s">
        <v>1306</v>
      </c>
      <c r="C817" s="5" t="s">
        <v>11115</v>
      </c>
      <c r="D817" s="8">
        <v>120</v>
      </c>
      <c r="E817" s="6">
        <v>0.4</v>
      </c>
    </row>
    <row r="818" spans="1:5" ht="14" x14ac:dyDescent="0.3">
      <c r="A818" s="5" t="s">
        <v>598</v>
      </c>
      <c r="B818" s="5" t="s">
        <v>600</v>
      </c>
      <c r="C818" s="5" t="s">
        <v>11116</v>
      </c>
      <c r="D818" s="8">
        <v>127.5</v>
      </c>
      <c r="E818" s="6">
        <v>0.25</v>
      </c>
    </row>
    <row r="819" spans="1:5" ht="14" x14ac:dyDescent="0.3">
      <c r="A819" s="5" t="s">
        <v>609</v>
      </c>
      <c r="B819" s="5" t="s">
        <v>610</v>
      </c>
      <c r="C819" s="5" t="s">
        <v>11117</v>
      </c>
      <c r="D819" s="8">
        <v>135</v>
      </c>
      <c r="E819" s="6">
        <v>0.26</v>
      </c>
    </row>
    <row r="820" spans="1:5" ht="14" x14ac:dyDescent="0.3">
      <c r="A820" s="5" t="s">
        <v>4499</v>
      </c>
      <c r="B820" s="5" t="s">
        <v>4500</v>
      </c>
      <c r="C820" s="5" t="s">
        <v>11118</v>
      </c>
      <c r="D820" s="8">
        <v>142.5</v>
      </c>
      <c r="E820" s="6">
        <v>0.27</v>
      </c>
    </row>
    <row r="821" spans="1:5" ht="14" x14ac:dyDescent="0.3">
      <c r="A821" s="5" t="s">
        <v>4215</v>
      </c>
      <c r="B821" s="5" t="s">
        <v>4216</v>
      </c>
      <c r="C821" s="5" t="s">
        <v>11119</v>
      </c>
      <c r="D821" s="8">
        <v>150</v>
      </c>
      <c r="E821" s="6">
        <v>0.28000000000000003</v>
      </c>
    </row>
    <row r="822" spans="1:5" ht="14" x14ac:dyDescent="0.3">
      <c r="A822" s="5" t="s">
        <v>3256</v>
      </c>
      <c r="B822" s="5" t="s">
        <v>3257</v>
      </c>
      <c r="C822" s="5" t="s">
        <v>495</v>
      </c>
      <c r="D822" s="8">
        <v>7.5</v>
      </c>
      <c r="E822" s="6">
        <v>0.28999999999999998</v>
      </c>
    </row>
    <row r="823" spans="1:5" ht="14" x14ac:dyDescent="0.3">
      <c r="A823" s="5" t="s">
        <v>1445</v>
      </c>
      <c r="B823" s="5" t="s">
        <v>1446</v>
      </c>
      <c r="C823" s="5" t="s">
        <v>11111</v>
      </c>
      <c r="D823" s="8">
        <v>15</v>
      </c>
      <c r="E823" s="6">
        <v>0.3</v>
      </c>
    </row>
    <row r="824" spans="1:5" ht="14" x14ac:dyDescent="0.3">
      <c r="A824" s="5" t="s">
        <v>2433</v>
      </c>
      <c r="B824" s="5" t="s">
        <v>2434</v>
      </c>
      <c r="C824" s="5" t="s">
        <v>11112</v>
      </c>
      <c r="D824" s="8">
        <v>22.5</v>
      </c>
      <c r="E824" s="6">
        <v>0.31</v>
      </c>
    </row>
    <row r="825" spans="1:5" ht="14" x14ac:dyDescent="0.3">
      <c r="A825" s="5" t="s">
        <v>4501</v>
      </c>
      <c r="B825" s="5" t="s">
        <v>4502</v>
      </c>
      <c r="C825" s="5" t="s">
        <v>11113</v>
      </c>
      <c r="D825" s="8">
        <v>30</v>
      </c>
      <c r="E825" s="6">
        <v>0.32</v>
      </c>
    </row>
    <row r="826" spans="1:5" ht="14" x14ac:dyDescent="0.3">
      <c r="A826" s="5" t="s">
        <v>4992</v>
      </c>
      <c r="B826" s="5" t="s">
        <v>4993</v>
      </c>
      <c r="C826" s="5" t="s">
        <v>11114</v>
      </c>
      <c r="D826" s="8">
        <v>37.5</v>
      </c>
      <c r="E826" s="6">
        <v>0.33</v>
      </c>
    </row>
    <row r="827" spans="1:5" ht="14" x14ac:dyDescent="0.3">
      <c r="A827" s="5" t="s">
        <v>5680</v>
      </c>
      <c r="B827" s="5" t="s">
        <v>5681</v>
      </c>
      <c r="C827" s="5" t="s">
        <v>11115</v>
      </c>
      <c r="D827" s="8">
        <v>45</v>
      </c>
      <c r="E827" s="6">
        <v>0.34</v>
      </c>
    </row>
    <row r="828" spans="1:5" ht="14" x14ac:dyDescent="0.3">
      <c r="A828" s="5" t="s">
        <v>3066</v>
      </c>
      <c r="B828" s="5" t="s">
        <v>3067</v>
      </c>
      <c r="C828" s="5" t="s">
        <v>11116</v>
      </c>
      <c r="D828" s="8">
        <v>52.5</v>
      </c>
      <c r="E828" s="6">
        <v>0.35</v>
      </c>
    </row>
    <row r="829" spans="1:5" ht="14" x14ac:dyDescent="0.3">
      <c r="A829" s="5" t="s">
        <v>1882</v>
      </c>
      <c r="B829" s="5" t="s">
        <v>1883</v>
      </c>
      <c r="C829" s="5" t="s">
        <v>11117</v>
      </c>
      <c r="D829" s="8">
        <v>60</v>
      </c>
      <c r="E829" s="6">
        <v>0.36</v>
      </c>
    </row>
    <row r="830" spans="1:5" ht="14" x14ac:dyDescent="0.3">
      <c r="A830" s="5" t="s">
        <v>2553</v>
      </c>
      <c r="B830" s="5" t="s">
        <v>2554</v>
      </c>
      <c r="C830" s="5" t="s">
        <v>11118</v>
      </c>
      <c r="D830" s="8">
        <v>67.5</v>
      </c>
      <c r="E830" s="6">
        <v>0.37</v>
      </c>
    </row>
    <row r="831" spans="1:5" ht="14" x14ac:dyDescent="0.3">
      <c r="A831" s="5" t="s">
        <v>405</v>
      </c>
      <c r="B831" s="5" t="s">
        <v>406</v>
      </c>
      <c r="C831" s="5" t="s">
        <v>11119</v>
      </c>
      <c r="D831" s="8">
        <v>75</v>
      </c>
      <c r="E831" s="6">
        <v>0.38</v>
      </c>
    </row>
    <row r="832" spans="1:5" ht="14" x14ac:dyDescent="0.3">
      <c r="A832" s="5" t="s">
        <v>4788</v>
      </c>
      <c r="B832" s="5" t="s">
        <v>4789</v>
      </c>
      <c r="C832" s="5" t="s">
        <v>495</v>
      </c>
      <c r="D832" s="8">
        <v>82.5</v>
      </c>
      <c r="E832" s="6">
        <v>0.39</v>
      </c>
    </row>
    <row r="833" spans="1:5" ht="14" x14ac:dyDescent="0.3">
      <c r="A833" s="5" t="s">
        <v>1951</v>
      </c>
      <c r="B833" s="5" t="s">
        <v>1952</v>
      </c>
      <c r="C833" s="5" t="s">
        <v>11111</v>
      </c>
      <c r="D833" s="8">
        <v>90</v>
      </c>
      <c r="E833" s="6">
        <v>0.4</v>
      </c>
    </row>
    <row r="834" spans="1:5" ht="14" x14ac:dyDescent="0.3">
      <c r="A834" s="5" t="s">
        <v>1582</v>
      </c>
      <c r="B834" s="5" t="s">
        <v>1583</v>
      </c>
      <c r="C834" s="5" t="s">
        <v>11112</v>
      </c>
      <c r="D834" s="8">
        <v>97.5</v>
      </c>
      <c r="E834" s="6">
        <v>0.25</v>
      </c>
    </row>
    <row r="835" spans="1:5" ht="14" x14ac:dyDescent="0.3">
      <c r="A835" s="5" t="s">
        <v>4814</v>
      </c>
      <c r="B835" s="5" t="s">
        <v>4815</v>
      </c>
      <c r="C835" s="5" t="s">
        <v>11113</v>
      </c>
      <c r="D835" s="8">
        <v>105</v>
      </c>
      <c r="E835" s="6">
        <v>0.26</v>
      </c>
    </row>
    <row r="836" spans="1:5" ht="14" x14ac:dyDescent="0.3">
      <c r="A836" s="5" t="s">
        <v>5377</v>
      </c>
      <c r="B836" s="5" t="s">
        <v>5378</v>
      </c>
      <c r="C836" s="5" t="s">
        <v>11114</v>
      </c>
      <c r="D836" s="8">
        <v>112.5</v>
      </c>
      <c r="E836" s="6">
        <v>0.27</v>
      </c>
    </row>
    <row r="837" spans="1:5" ht="14" x14ac:dyDescent="0.3">
      <c r="A837" s="5" t="s">
        <v>2494</v>
      </c>
      <c r="B837" s="5" t="s">
        <v>2495</v>
      </c>
      <c r="C837" s="5" t="s">
        <v>11115</v>
      </c>
      <c r="D837" s="8">
        <v>120</v>
      </c>
      <c r="E837" s="6">
        <v>0.28000000000000003</v>
      </c>
    </row>
    <row r="838" spans="1:5" ht="14" x14ac:dyDescent="0.3">
      <c r="A838" s="5" t="s">
        <v>4616</v>
      </c>
      <c r="B838" s="5" t="s">
        <v>4617</v>
      </c>
      <c r="C838" s="5" t="s">
        <v>11116</v>
      </c>
      <c r="D838" s="8">
        <v>127.5</v>
      </c>
      <c r="E838" s="6">
        <v>0.28999999999999998</v>
      </c>
    </row>
    <row r="839" spans="1:5" ht="14" x14ac:dyDescent="0.3">
      <c r="A839" s="5" t="s">
        <v>5038</v>
      </c>
      <c r="B839" s="5" t="s">
        <v>5039</v>
      </c>
      <c r="C839" s="5" t="s">
        <v>11117</v>
      </c>
      <c r="D839" s="8">
        <v>135</v>
      </c>
      <c r="E839" s="6">
        <v>0.3</v>
      </c>
    </row>
    <row r="840" spans="1:5" ht="14" x14ac:dyDescent="0.3">
      <c r="A840" s="5" t="s">
        <v>1680</v>
      </c>
      <c r="B840" s="5" t="s">
        <v>1681</v>
      </c>
      <c r="C840" s="5" t="s">
        <v>11118</v>
      </c>
      <c r="D840" s="8">
        <v>142.5</v>
      </c>
      <c r="E840" s="6">
        <v>0.31</v>
      </c>
    </row>
    <row r="841" spans="1:5" ht="14" x14ac:dyDescent="0.3">
      <c r="A841" s="5" t="s">
        <v>3281</v>
      </c>
      <c r="B841" s="5" t="s">
        <v>3282</v>
      </c>
      <c r="C841" s="5" t="s">
        <v>11119</v>
      </c>
      <c r="D841" s="8">
        <v>150</v>
      </c>
      <c r="E841" s="6">
        <v>0.32</v>
      </c>
    </row>
    <row r="842" spans="1:5" ht="14" x14ac:dyDescent="0.3">
      <c r="A842" s="5" t="s">
        <v>621</v>
      </c>
      <c r="B842" s="5" t="s">
        <v>622</v>
      </c>
      <c r="C842" s="5" t="s">
        <v>495</v>
      </c>
      <c r="D842" s="8">
        <v>7.5</v>
      </c>
      <c r="E842" s="6">
        <v>0.33</v>
      </c>
    </row>
    <row r="843" spans="1:5" ht="14" x14ac:dyDescent="0.3">
      <c r="A843" s="5" t="s">
        <v>1645</v>
      </c>
      <c r="B843" s="5" t="s">
        <v>1646</v>
      </c>
      <c r="C843" s="5" t="s">
        <v>11111</v>
      </c>
      <c r="D843" s="8">
        <v>15</v>
      </c>
      <c r="E843" s="6">
        <v>0.34</v>
      </c>
    </row>
    <row r="844" spans="1:5" ht="14" x14ac:dyDescent="0.3">
      <c r="A844" s="5" t="s">
        <v>380</v>
      </c>
      <c r="B844" s="5" t="s">
        <v>381</v>
      </c>
      <c r="C844" s="5" t="s">
        <v>11112</v>
      </c>
      <c r="D844" s="8">
        <v>22.5</v>
      </c>
      <c r="E844" s="6">
        <v>0.35</v>
      </c>
    </row>
    <row r="845" spans="1:5" ht="14" x14ac:dyDescent="0.3">
      <c r="A845" s="5" t="s">
        <v>657</v>
      </c>
      <c r="B845" s="5" t="s">
        <v>658</v>
      </c>
      <c r="C845" s="5" t="s">
        <v>11113</v>
      </c>
      <c r="D845" s="8">
        <v>30</v>
      </c>
      <c r="E845" s="6">
        <v>0.36</v>
      </c>
    </row>
    <row r="846" spans="1:5" ht="14" x14ac:dyDescent="0.3">
      <c r="A846" s="5" t="s">
        <v>2333</v>
      </c>
      <c r="B846" s="5" t="s">
        <v>588</v>
      </c>
      <c r="C846" s="5" t="s">
        <v>11114</v>
      </c>
      <c r="D846" s="8">
        <v>37.5</v>
      </c>
      <c r="E846" s="6">
        <v>0.37</v>
      </c>
    </row>
    <row r="847" spans="1:5" ht="14" x14ac:dyDescent="0.3">
      <c r="A847" s="5" t="s">
        <v>1466</v>
      </c>
      <c r="B847" s="5" t="s">
        <v>1467</v>
      </c>
      <c r="C847" s="5" t="s">
        <v>11115</v>
      </c>
      <c r="D847" s="8">
        <v>45</v>
      </c>
      <c r="E847" s="6">
        <v>0.38</v>
      </c>
    </row>
    <row r="848" spans="1:5" ht="14" x14ac:dyDescent="0.3">
      <c r="A848" s="5" t="s">
        <v>3143</v>
      </c>
      <c r="B848" s="5" t="s">
        <v>3144</v>
      </c>
      <c r="C848" s="5" t="s">
        <v>11116</v>
      </c>
      <c r="D848" s="8">
        <v>52.5</v>
      </c>
      <c r="E848" s="6">
        <v>0.39</v>
      </c>
    </row>
    <row r="849" spans="1:5" ht="14" x14ac:dyDescent="0.3">
      <c r="A849" s="5" t="s">
        <v>623</v>
      </c>
      <c r="B849" s="5" t="s">
        <v>624</v>
      </c>
      <c r="C849" s="5" t="s">
        <v>11117</v>
      </c>
      <c r="D849" s="8">
        <v>60</v>
      </c>
      <c r="E849" s="6">
        <v>0.4</v>
      </c>
    </row>
    <row r="850" spans="1:5" ht="14" x14ac:dyDescent="0.3">
      <c r="A850" s="5" t="s">
        <v>4917</v>
      </c>
      <c r="B850" s="5" t="s">
        <v>4918</v>
      </c>
      <c r="C850" s="5" t="s">
        <v>11118</v>
      </c>
      <c r="D850" s="8">
        <v>67.5</v>
      </c>
      <c r="E850" s="6">
        <v>0.25</v>
      </c>
    </row>
    <row r="851" spans="1:5" ht="14" x14ac:dyDescent="0.3">
      <c r="A851" s="5" t="s">
        <v>2673</v>
      </c>
      <c r="B851" s="5" t="s">
        <v>2674</v>
      </c>
      <c r="C851" s="5" t="s">
        <v>11119</v>
      </c>
      <c r="D851" s="8">
        <v>75</v>
      </c>
      <c r="E851" s="6">
        <v>0.26</v>
      </c>
    </row>
    <row r="852" spans="1:5" ht="14" x14ac:dyDescent="0.3">
      <c r="A852" s="5" t="s">
        <v>4769</v>
      </c>
      <c r="B852" s="5" t="s">
        <v>4770</v>
      </c>
      <c r="C852" s="5" t="s">
        <v>495</v>
      </c>
      <c r="D852" s="8">
        <v>82.5</v>
      </c>
      <c r="E852" s="6">
        <v>0.27</v>
      </c>
    </row>
    <row r="853" spans="1:5" ht="14" x14ac:dyDescent="0.3">
      <c r="A853" s="5" t="s">
        <v>4034</v>
      </c>
      <c r="B853" s="5" t="s">
        <v>4035</v>
      </c>
      <c r="C853" s="5" t="s">
        <v>11111</v>
      </c>
      <c r="D853" s="8">
        <v>90</v>
      </c>
      <c r="E853" s="6">
        <v>0.28000000000000003</v>
      </c>
    </row>
    <row r="854" spans="1:5" ht="14" x14ac:dyDescent="0.3">
      <c r="A854" s="5" t="s">
        <v>1989</v>
      </c>
      <c r="B854" s="5" t="s">
        <v>1990</v>
      </c>
      <c r="C854" s="5" t="s">
        <v>11112</v>
      </c>
      <c r="D854" s="8">
        <v>97.5</v>
      </c>
      <c r="E854" s="6">
        <v>0.28999999999999998</v>
      </c>
    </row>
    <row r="855" spans="1:5" ht="14" x14ac:dyDescent="0.3">
      <c r="A855" s="5" t="s">
        <v>4429</v>
      </c>
      <c r="B855" s="5" t="s">
        <v>4430</v>
      </c>
      <c r="C855" s="5" t="s">
        <v>11113</v>
      </c>
      <c r="D855" s="8">
        <v>105</v>
      </c>
      <c r="E855" s="6">
        <v>0.3</v>
      </c>
    </row>
    <row r="856" spans="1:5" ht="14" x14ac:dyDescent="0.3">
      <c r="A856" s="5" t="s">
        <v>3075</v>
      </c>
      <c r="B856" s="5" t="s">
        <v>3076</v>
      </c>
      <c r="C856" s="5" t="s">
        <v>11114</v>
      </c>
      <c r="D856" s="8">
        <v>112.5</v>
      </c>
      <c r="E856" s="6">
        <v>0.31</v>
      </c>
    </row>
    <row r="857" spans="1:5" ht="14" x14ac:dyDescent="0.3">
      <c r="A857" s="5" t="s">
        <v>4345</v>
      </c>
      <c r="B857" s="5" t="s">
        <v>4346</v>
      </c>
      <c r="C857" s="5" t="s">
        <v>11115</v>
      </c>
      <c r="D857" s="8">
        <v>120</v>
      </c>
      <c r="E857" s="6">
        <v>0.32</v>
      </c>
    </row>
    <row r="858" spans="1:5" ht="14" x14ac:dyDescent="0.3">
      <c r="A858" s="5" t="s">
        <v>2300</v>
      </c>
      <c r="B858" s="5" t="s">
        <v>2301</v>
      </c>
      <c r="C858" s="5" t="s">
        <v>11116</v>
      </c>
      <c r="D858" s="8">
        <v>127.5</v>
      </c>
      <c r="E858" s="6">
        <v>0.33</v>
      </c>
    </row>
    <row r="859" spans="1:5" ht="14" x14ac:dyDescent="0.3">
      <c r="A859" s="5" t="s">
        <v>5396</v>
      </c>
      <c r="B859" s="5" t="s">
        <v>5397</v>
      </c>
      <c r="C859" s="5" t="s">
        <v>11117</v>
      </c>
      <c r="D859" s="8">
        <v>135</v>
      </c>
      <c r="E859" s="6">
        <v>0.34</v>
      </c>
    </row>
    <row r="860" spans="1:5" ht="14" x14ac:dyDescent="0.3">
      <c r="A860" s="5" t="s">
        <v>2840</v>
      </c>
      <c r="B860" s="5" t="s">
        <v>2841</v>
      </c>
      <c r="C860" s="5" t="s">
        <v>11118</v>
      </c>
      <c r="D860" s="8">
        <v>142.5</v>
      </c>
      <c r="E860" s="6">
        <v>0.35</v>
      </c>
    </row>
    <row r="861" spans="1:5" ht="14" x14ac:dyDescent="0.3">
      <c r="A861" s="5" t="s">
        <v>1153</v>
      </c>
      <c r="B861" s="5" t="s">
        <v>1154</v>
      </c>
      <c r="C861" s="5" t="s">
        <v>11119</v>
      </c>
      <c r="D861" s="8">
        <v>150</v>
      </c>
      <c r="E861" s="6">
        <v>0.36</v>
      </c>
    </row>
    <row r="862" spans="1:5" ht="14" x14ac:dyDescent="0.3">
      <c r="A862" s="5" t="s">
        <v>3912</v>
      </c>
      <c r="B862" s="5" t="s">
        <v>3913</v>
      </c>
      <c r="C862" s="5" t="s">
        <v>495</v>
      </c>
      <c r="D862" s="8">
        <v>7.5</v>
      </c>
      <c r="E862" s="6">
        <v>0.37</v>
      </c>
    </row>
    <row r="863" spans="1:5" ht="14" x14ac:dyDescent="0.3">
      <c r="A863" s="5" t="s">
        <v>1556</v>
      </c>
      <c r="B863" s="5" t="s">
        <v>1557</v>
      </c>
      <c r="C863" s="5" t="s">
        <v>11111</v>
      </c>
      <c r="D863" s="8">
        <v>15</v>
      </c>
      <c r="E863" s="6">
        <v>0.38</v>
      </c>
    </row>
    <row r="864" spans="1:5" ht="14" x14ac:dyDescent="0.3">
      <c r="A864" s="5" t="s">
        <v>3290</v>
      </c>
      <c r="B864" s="5" t="s">
        <v>3291</v>
      </c>
      <c r="C864" s="5" t="s">
        <v>11112</v>
      </c>
      <c r="D864" s="8">
        <v>22.5</v>
      </c>
      <c r="E864" s="6">
        <v>0.39</v>
      </c>
    </row>
    <row r="865" spans="1:5" ht="14" x14ac:dyDescent="0.3">
      <c r="A865" s="5" t="s">
        <v>261</v>
      </c>
      <c r="B865" s="5" t="s">
        <v>262</v>
      </c>
      <c r="C865" s="5" t="s">
        <v>11113</v>
      </c>
      <c r="D865" s="8">
        <v>30</v>
      </c>
      <c r="E865" s="6">
        <v>0.4</v>
      </c>
    </row>
    <row r="866" spans="1:5" ht="14" x14ac:dyDescent="0.3">
      <c r="A866" s="5" t="s">
        <v>5791</v>
      </c>
      <c r="B866" s="5" t="s">
        <v>5792</v>
      </c>
      <c r="C866" s="5" t="s">
        <v>11114</v>
      </c>
      <c r="D866" s="8">
        <v>37.5</v>
      </c>
      <c r="E866" s="6">
        <v>0.25</v>
      </c>
    </row>
    <row r="867" spans="1:5" ht="14" x14ac:dyDescent="0.3">
      <c r="A867" s="5" t="s">
        <v>3612</v>
      </c>
      <c r="B867" s="5" t="s">
        <v>3613</v>
      </c>
      <c r="C867" s="5" t="s">
        <v>11115</v>
      </c>
      <c r="D867" s="8">
        <v>45</v>
      </c>
      <c r="E867" s="6">
        <v>0.26</v>
      </c>
    </row>
    <row r="868" spans="1:5" ht="14" x14ac:dyDescent="0.3">
      <c r="A868" s="5" t="s">
        <v>1419</v>
      </c>
      <c r="B868" s="5" t="s">
        <v>1420</v>
      </c>
      <c r="C868" s="5" t="s">
        <v>11116</v>
      </c>
      <c r="D868" s="8">
        <v>52.5</v>
      </c>
      <c r="E868" s="6">
        <v>0.27</v>
      </c>
    </row>
    <row r="869" spans="1:5" ht="14" x14ac:dyDescent="0.3">
      <c r="A869" s="5" t="s">
        <v>2532</v>
      </c>
      <c r="B869" s="5" t="s">
        <v>2533</v>
      </c>
      <c r="C869" s="5" t="s">
        <v>11117</v>
      </c>
      <c r="D869" s="8">
        <v>60</v>
      </c>
      <c r="E869" s="6">
        <v>0.28000000000000003</v>
      </c>
    </row>
    <row r="870" spans="1:5" ht="14" x14ac:dyDescent="0.3">
      <c r="A870" s="5" t="s">
        <v>5199</v>
      </c>
      <c r="B870" s="5" t="s">
        <v>5200</v>
      </c>
      <c r="C870" s="5" t="s">
        <v>11118</v>
      </c>
      <c r="D870" s="8">
        <v>67.5</v>
      </c>
      <c r="E870" s="6">
        <v>0.28999999999999998</v>
      </c>
    </row>
    <row r="871" spans="1:5" ht="14" x14ac:dyDescent="0.3">
      <c r="A871" s="5" t="s">
        <v>860</v>
      </c>
      <c r="B871" s="5" t="s">
        <v>861</v>
      </c>
      <c r="C871" s="5" t="s">
        <v>11119</v>
      </c>
      <c r="D871" s="8">
        <v>75</v>
      </c>
      <c r="E871" s="6">
        <v>0.3</v>
      </c>
    </row>
    <row r="872" spans="1:5" ht="14" x14ac:dyDescent="0.3">
      <c r="A872" s="5" t="s">
        <v>3998</v>
      </c>
      <c r="B872" s="5" t="s">
        <v>3999</v>
      </c>
      <c r="C872" s="5" t="s">
        <v>495</v>
      </c>
      <c r="D872" s="8">
        <v>82.5</v>
      </c>
      <c r="E872" s="6">
        <v>0.31</v>
      </c>
    </row>
    <row r="873" spans="1:5" ht="14" x14ac:dyDescent="0.3">
      <c r="A873" s="5" t="s">
        <v>2800</v>
      </c>
      <c r="B873" s="5" t="s">
        <v>2801</v>
      </c>
      <c r="C873" s="5" t="s">
        <v>11111</v>
      </c>
      <c r="D873" s="8">
        <v>90</v>
      </c>
      <c r="E873" s="6">
        <v>0.32</v>
      </c>
    </row>
    <row r="874" spans="1:5" ht="14" x14ac:dyDescent="0.3">
      <c r="A874" s="5" t="s">
        <v>5250</v>
      </c>
      <c r="B874" s="5" t="s">
        <v>1244</v>
      </c>
      <c r="C874" s="5" t="s">
        <v>11112</v>
      </c>
      <c r="D874" s="8">
        <v>97.5</v>
      </c>
      <c r="E874" s="6">
        <v>0.33</v>
      </c>
    </row>
    <row r="875" spans="1:5" ht="14" x14ac:dyDescent="0.3">
      <c r="A875" s="5" t="s">
        <v>2125</v>
      </c>
      <c r="B875" s="5" t="s">
        <v>2126</v>
      </c>
      <c r="C875" s="5" t="s">
        <v>11113</v>
      </c>
      <c r="D875" s="8">
        <v>105</v>
      </c>
      <c r="E875" s="6">
        <v>0.34</v>
      </c>
    </row>
    <row r="876" spans="1:5" ht="14" x14ac:dyDescent="0.3">
      <c r="A876" s="5" t="s">
        <v>1249</v>
      </c>
      <c r="B876" s="5" t="s">
        <v>1250</v>
      </c>
      <c r="C876" s="5" t="s">
        <v>11114</v>
      </c>
      <c r="D876" s="8">
        <v>112.5</v>
      </c>
      <c r="E876" s="6">
        <v>0.35</v>
      </c>
    </row>
    <row r="877" spans="1:5" ht="14" x14ac:dyDescent="0.3">
      <c r="A877" s="5" t="s">
        <v>3538</v>
      </c>
      <c r="B877" s="5" t="s">
        <v>3539</v>
      </c>
      <c r="C877" s="5" t="s">
        <v>11115</v>
      </c>
      <c r="D877" s="8">
        <v>120</v>
      </c>
      <c r="E877" s="6">
        <v>0.36</v>
      </c>
    </row>
    <row r="878" spans="1:5" ht="14" x14ac:dyDescent="0.3">
      <c r="A878" s="5" t="s">
        <v>4278</v>
      </c>
      <c r="B878" s="5" t="s">
        <v>4279</v>
      </c>
      <c r="C878" s="5" t="s">
        <v>11116</v>
      </c>
      <c r="D878" s="8">
        <v>127.5</v>
      </c>
      <c r="E878" s="6">
        <v>0.37</v>
      </c>
    </row>
    <row r="879" spans="1:5" ht="14" x14ac:dyDescent="0.3">
      <c r="A879" s="5" t="s">
        <v>4412</v>
      </c>
      <c r="B879" s="5" t="s">
        <v>4413</v>
      </c>
      <c r="C879" s="5" t="s">
        <v>11117</v>
      </c>
      <c r="D879" s="8">
        <v>135</v>
      </c>
      <c r="E879" s="6">
        <v>0.38</v>
      </c>
    </row>
    <row r="880" spans="1:5" ht="14" x14ac:dyDescent="0.3">
      <c r="A880" s="5" t="s">
        <v>4640</v>
      </c>
      <c r="B880" s="5" t="s">
        <v>4641</v>
      </c>
      <c r="C880" s="5" t="s">
        <v>11118</v>
      </c>
      <c r="D880" s="8">
        <v>142.5</v>
      </c>
      <c r="E880" s="6">
        <v>0.39</v>
      </c>
    </row>
    <row r="881" spans="1:5" ht="14" x14ac:dyDescent="0.3">
      <c r="A881" s="5" t="s">
        <v>385</v>
      </c>
      <c r="B881" s="5" t="s">
        <v>386</v>
      </c>
      <c r="C881" s="5" t="s">
        <v>11119</v>
      </c>
      <c r="D881" s="8">
        <v>150</v>
      </c>
      <c r="E881" s="6">
        <v>0.4</v>
      </c>
    </row>
    <row r="882" spans="1:5" ht="14" x14ac:dyDescent="0.3">
      <c r="A882" s="5" t="s">
        <v>4816</v>
      </c>
      <c r="B882" s="5" t="s">
        <v>4817</v>
      </c>
      <c r="C882" s="5" t="s">
        <v>495</v>
      </c>
      <c r="D882" s="8">
        <v>7.5</v>
      </c>
      <c r="E882" s="6">
        <v>0.25</v>
      </c>
    </row>
    <row r="883" spans="1:5" ht="14" x14ac:dyDescent="0.3">
      <c r="A883" s="5" t="s">
        <v>2203</v>
      </c>
      <c r="B883" s="5" t="s">
        <v>2204</v>
      </c>
      <c r="C883" s="5" t="s">
        <v>11111</v>
      </c>
      <c r="D883" s="8">
        <v>15</v>
      </c>
      <c r="E883" s="6">
        <v>0.26</v>
      </c>
    </row>
    <row r="884" spans="1:5" ht="14" x14ac:dyDescent="0.3">
      <c r="A884" s="5" t="s">
        <v>4359</v>
      </c>
      <c r="B884" s="5" t="s">
        <v>4360</v>
      </c>
      <c r="C884" s="5" t="s">
        <v>11112</v>
      </c>
      <c r="D884" s="8">
        <v>22.5</v>
      </c>
      <c r="E884" s="6">
        <v>0.27</v>
      </c>
    </row>
    <row r="885" spans="1:5" ht="14" x14ac:dyDescent="0.3">
      <c r="A885" s="5" t="s">
        <v>4518</v>
      </c>
      <c r="B885" s="5" t="s">
        <v>4519</v>
      </c>
      <c r="C885" s="5" t="s">
        <v>11113</v>
      </c>
      <c r="D885" s="8">
        <v>30</v>
      </c>
      <c r="E885" s="6">
        <v>0.28000000000000003</v>
      </c>
    </row>
    <row r="886" spans="1:5" ht="14" x14ac:dyDescent="0.3">
      <c r="A886" s="5" t="s">
        <v>761</v>
      </c>
      <c r="B886" s="5" t="s">
        <v>762</v>
      </c>
      <c r="C886" s="5" t="s">
        <v>11114</v>
      </c>
      <c r="D886" s="8">
        <v>37.5</v>
      </c>
      <c r="E886" s="6">
        <v>0.28999999999999998</v>
      </c>
    </row>
    <row r="887" spans="1:5" ht="14" x14ac:dyDescent="0.3">
      <c r="A887" s="5" t="s">
        <v>1203</v>
      </c>
      <c r="B887" s="5" t="s">
        <v>1204</v>
      </c>
      <c r="C887" s="5" t="s">
        <v>11115</v>
      </c>
      <c r="D887" s="8">
        <v>45</v>
      </c>
      <c r="E887" s="6">
        <v>0.3</v>
      </c>
    </row>
    <row r="888" spans="1:5" ht="14" x14ac:dyDescent="0.3">
      <c r="A888" s="5" t="s">
        <v>4818</v>
      </c>
      <c r="B888" s="5" t="s">
        <v>4819</v>
      </c>
      <c r="C888" s="5" t="s">
        <v>11116</v>
      </c>
      <c r="D888" s="8">
        <v>52.5</v>
      </c>
      <c r="E888" s="6">
        <v>0.31</v>
      </c>
    </row>
    <row r="889" spans="1:5" ht="14" x14ac:dyDescent="0.3">
      <c r="A889" s="5" t="s">
        <v>1201</v>
      </c>
      <c r="B889" s="5" t="s">
        <v>1202</v>
      </c>
      <c r="C889" s="5" t="s">
        <v>11117</v>
      </c>
      <c r="D889" s="8">
        <v>60</v>
      </c>
      <c r="E889" s="6">
        <v>0.32</v>
      </c>
    </row>
    <row r="890" spans="1:5" ht="14" x14ac:dyDescent="0.3">
      <c r="A890" s="5" t="s">
        <v>5054</v>
      </c>
      <c r="B890" s="5" t="s">
        <v>5055</v>
      </c>
      <c r="C890" s="5" t="s">
        <v>11118</v>
      </c>
      <c r="D890" s="8">
        <v>67.5</v>
      </c>
      <c r="E890" s="6">
        <v>0.33</v>
      </c>
    </row>
    <row r="891" spans="1:5" ht="14" x14ac:dyDescent="0.3">
      <c r="A891" s="5" t="s">
        <v>4536</v>
      </c>
      <c r="B891" s="5" t="s">
        <v>4537</v>
      </c>
      <c r="C891" s="5" t="s">
        <v>11119</v>
      </c>
      <c r="D891" s="8">
        <v>75</v>
      </c>
      <c r="E891" s="6">
        <v>0.34</v>
      </c>
    </row>
    <row r="892" spans="1:5" ht="14" x14ac:dyDescent="0.3">
      <c r="A892" s="5" t="s">
        <v>5501</v>
      </c>
      <c r="B892" s="5" t="s">
        <v>5502</v>
      </c>
      <c r="C892" s="5" t="s">
        <v>495</v>
      </c>
      <c r="D892" s="8">
        <v>82.5</v>
      </c>
      <c r="E892" s="6">
        <v>0.35</v>
      </c>
    </row>
    <row r="893" spans="1:5" ht="14" x14ac:dyDescent="0.3">
      <c r="A893" s="5" t="s">
        <v>1042</v>
      </c>
      <c r="B893" s="5" t="s">
        <v>1043</v>
      </c>
      <c r="C893" s="5" t="s">
        <v>11111</v>
      </c>
      <c r="D893" s="8">
        <v>90</v>
      </c>
      <c r="E893" s="6">
        <v>0.36</v>
      </c>
    </row>
    <row r="894" spans="1:5" ht="14" x14ac:dyDescent="0.3">
      <c r="A894" s="5" t="s">
        <v>2085</v>
      </c>
      <c r="B894" s="5" t="s">
        <v>2086</v>
      </c>
      <c r="C894" s="5" t="s">
        <v>11112</v>
      </c>
      <c r="D894" s="8">
        <v>97.5</v>
      </c>
      <c r="E894" s="6">
        <v>0.37</v>
      </c>
    </row>
    <row r="895" spans="1:5" ht="14" x14ac:dyDescent="0.3">
      <c r="A895" s="5" t="s">
        <v>5189</v>
      </c>
      <c r="B895" s="5" t="s">
        <v>5190</v>
      </c>
      <c r="C895" s="5" t="s">
        <v>11113</v>
      </c>
      <c r="D895" s="8">
        <v>105</v>
      </c>
      <c r="E895" s="6">
        <v>0.38</v>
      </c>
    </row>
    <row r="896" spans="1:5" ht="14" x14ac:dyDescent="0.3">
      <c r="A896" s="5" t="s">
        <v>3317</v>
      </c>
      <c r="B896" s="5" t="s">
        <v>3318</v>
      </c>
      <c r="C896" s="5" t="s">
        <v>11114</v>
      </c>
      <c r="D896" s="8">
        <v>112.5</v>
      </c>
      <c r="E896" s="6">
        <v>0.39</v>
      </c>
    </row>
    <row r="897" spans="1:5" ht="14" x14ac:dyDescent="0.3">
      <c r="A897" s="5" t="s">
        <v>3156</v>
      </c>
      <c r="B897" s="5" t="s">
        <v>3157</v>
      </c>
      <c r="C897" s="5" t="s">
        <v>11115</v>
      </c>
      <c r="D897" s="8">
        <v>120</v>
      </c>
      <c r="E897" s="6">
        <v>0.4</v>
      </c>
    </row>
    <row r="898" spans="1:5" ht="14" x14ac:dyDescent="0.3">
      <c r="A898" s="5" t="s">
        <v>213</v>
      </c>
      <c r="B898" s="5" t="s">
        <v>214</v>
      </c>
      <c r="C898" s="5" t="s">
        <v>11116</v>
      </c>
      <c r="D898" s="8">
        <v>127.5</v>
      </c>
      <c r="E898" s="6">
        <v>0.25</v>
      </c>
    </row>
    <row r="899" spans="1:5" ht="14" x14ac:dyDescent="0.3">
      <c r="A899" s="5" t="s">
        <v>4135</v>
      </c>
      <c r="B899" s="5" t="s">
        <v>4136</v>
      </c>
      <c r="C899" s="5" t="s">
        <v>11117</v>
      </c>
      <c r="D899" s="8">
        <v>135</v>
      </c>
      <c r="E899" s="6">
        <v>0.26</v>
      </c>
    </row>
    <row r="900" spans="1:5" ht="14" x14ac:dyDescent="0.3">
      <c r="A900" s="5" t="s">
        <v>4122</v>
      </c>
      <c r="B900" s="5" t="s">
        <v>4123</v>
      </c>
      <c r="C900" s="5" t="s">
        <v>11118</v>
      </c>
      <c r="D900" s="8">
        <v>142.5</v>
      </c>
      <c r="E900" s="6">
        <v>0.27</v>
      </c>
    </row>
    <row r="901" spans="1:5" ht="14" x14ac:dyDescent="0.3">
      <c r="A901" s="5" t="s">
        <v>4612</v>
      </c>
      <c r="B901" s="5" t="s">
        <v>4613</v>
      </c>
      <c r="C901" s="5" t="s">
        <v>11119</v>
      </c>
      <c r="D901" s="8">
        <v>150</v>
      </c>
      <c r="E901" s="6">
        <v>0.28000000000000003</v>
      </c>
    </row>
    <row r="902" spans="1:5" ht="14" x14ac:dyDescent="0.3">
      <c r="A902" s="5" t="s">
        <v>3099</v>
      </c>
      <c r="B902" s="5" t="s">
        <v>3100</v>
      </c>
      <c r="C902" s="5" t="s">
        <v>495</v>
      </c>
      <c r="D902" s="8">
        <v>7.5</v>
      </c>
      <c r="E902" s="6">
        <v>0.28999999999999998</v>
      </c>
    </row>
    <row r="903" spans="1:5" ht="14" x14ac:dyDescent="0.3">
      <c r="A903" s="5" t="s">
        <v>127</v>
      </c>
      <c r="B903" s="5" t="s">
        <v>128</v>
      </c>
      <c r="C903" s="5" t="s">
        <v>11111</v>
      </c>
      <c r="D903" s="8">
        <v>15</v>
      </c>
      <c r="E903" s="6">
        <v>0.3</v>
      </c>
    </row>
    <row r="904" spans="1:5" ht="14" x14ac:dyDescent="0.3">
      <c r="A904" s="5" t="s">
        <v>5758</v>
      </c>
      <c r="B904" s="5" t="s">
        <v>5759</v>
      </c>
      <c r="C904" s="5" t="s">
        <v>11112</v>
      </c>
      <c r="D904" s="8">
        <v>22.5</v>
      </c>
      <c r="E904" s="6">
        <v>0.31</v>
      </c>
    </row>
    <row r="905" spans="1:5" ht="14" x14ac:dyDescent="0.3">
      <c r="A905" s="5" t="s">
        <v>2664</v>
      </c>
      <c r="B905" s="5" t="s">
        <v>2665</v>
      </c>
      <c r="C905" s="5" t="s">
        <v>11113</v>
      </c>
      <c r="D905" s="8">
        <v>30</v>
      </c>
      <c r="E905" s="6">
        <v>0.32</v>
      </c>
    </row>
    <row r="906" spans="1:5" ht="14" x14ac:dyDescent="0.3">
      <c r="A906" s="5" t="s">
        <v>479</v>
      </c>
      <c r="B906" s="5" t="s">
        <v>480</v>
      </c>
      <c r="C906" s="5" t="s">
        <v>11114</v>
      </c>
      <c r="D906" s="8">
        <v>37.5</v>
      </c>
      <c r="E906" s="6">
        <v>0.33</v>
      </c>
    </row>
    <row r="907" spans="1:5" ht="14" x14ac:dyDescent="0.3">
      <c r="A907" s="5" t="s">
        <v>852</v>
      </c>
      <c r="B907" s="5" t="s">
        <v>853</v>
      </c>
      <c r="C907" s="5" t="s">
        <v>11115</v>
      </c>
      <c r="D907" s="8">
        <v>45</v>
      </c>
      <c r="E907" s="6">
        <v>0.34</v>
      </c>
    </row>
    <row r="908" spans="1:5" ht="14" x14ac:dyDescent="0.3">
      <c r="A908" s="5" t="s">
        <v>4655</v>
      </c>
      <c r="B908" s="5" t="s">
        <v>4656</v>
      </c>
      <c r="C908" s="5" t="s">
        <v>11116</v>
      </c>
      <c r="D908" s="8">
        <v>52.5</v>
      </c>
      <c r="E908" s="6">
        <v>0.35</v>
      </c>
    </row>
    <row r="909" spans="1:5" ht="14" x14ac:dyDescent="0.3">
      <c r="A909" s="5" t="s">
        <v>5836</v>
      </c>
      <c r="B909" s="5" t="s">
        <v>5837</v>
      </c>
      <c r="C909" s="5" t="s">
        <v>11117</v>
      </c>
      <c r="D909" s="8">
        <v>60</v>
      </c>
      <c r="E909" s="6">
        <v>0.36</v>
      </c>
    </row>
    <row r="910" spans="1:5" ht="14" x14ac:dyDescent="0.3">
      <c r="A910" s="5" t="s">
        <v>5014</v>
      </c>
      <c r="B910" s="5" t="s">
        <v>5015</v>
      </c>
      <c r="C910" s="5" t="s">
        <v>11118</v>
      </c>
      <c r="D910" s="8">
        <v>67.5</v>
      </c>
      <c r="E910" s="6">
        <v>0.37</v>
      </c>
    </row>
    <row r="911" spans="1:5" ht="14" x14ac:dyDescent="0.3">
      <c r="A911" s="5" t="s">
        <v>1002</v>
      </c>
      <c r="B911" s="5" t="s">
        <v>1003</v>
      </c>
      <c r="C911" s="5" t="s">
        <v>11119</v>
      </c>
      <c r="D911" s="8">
        <v>75</v>
      </c>
      <c r="E911" s="6">
        <v>0.38</v>
      </c>
    </row>
    <row r="912" spans="1:5" ht="14" x14ac:dyDescent="0.3">
      <c r="A912" s="5" t="s">
        <v>5747</v>
      </c>
      <c r="B912" s="5" t="s">
        <v>5748</v>
      </c>
      <c r="C912" s="5" t="s">
        <v>495</v>
      </c>
      <c r="D912" s="8">
        <v>82.5</v>
      </c>
      <c r="E912" s="6">
        <v>0.39</v>
      </c>
    </row>
    <row r="913" spans="1:5" ht="14" x14ac:dyDescent="0.3">
      <c r="A913" s="5" t="s">
        <v>3599</v>
      </c>
      <c r="B913" s="5" t="s">
        <v>3600</v>
      </c>
      <c r="C913" s="5" t="s">
        <v>11111</v>
      </c>
      <c r="D913" s="8">
        <v>90</v>
      </c>
      <c r="E913" s="6">
        <v>0.4</v>
      </c>
    </row>
    <row r="914" spans="1:5" ht="14" x14ac:dyDescent="0.3">
      <c r="A914" s="5" t="s">
        <v>534</v>
      </c>
      <c r="B914" s="5" t="s">
        <v>535</v>
      </c>
      <c r="C914" s="5" t="s">
        <v>11112</v>
      </c>
      <c r="D914" s="8">
        <v>97.5</v>
      </c>
      <c r="E914" s="6">
        <v>0.25</v>
      </c>
    </row>
    <row r="915" spans="1:5" ht="14" x14ac:dyDescent="0.3">
      <c r="A915" s="5" t="s">
        <v>231</v>
      </c>
      <c r="B915" s="5" t="s">
        <v>232</v>
      </c>
      <c r="C915" s="5" t="s">
        <v>11113</v>
      </c>
      <c r="D915" s="8">
        <v>105</v>
      </c>
      <c r="E915" s="6">
        <v>0.26</v>
      </c>
    </row>
    <row r="916" spans="1:5" ht="14" x14ac:dyDescent="0.3">
      <c r="A916" s="5" t="s">
        <v>2451</v>
      </c>
      <c r="B916" s="5" t="s">
        <v>2452</v>
      </c>
      <c r="C916" s="5" t="s">
        <v>11114</v>
      </c>
      <c r="D916" s="8">
        <v>112.5</v>
      </c>
      <c r="E916" s="6">
        <v>0.27</v>
      </c>
    </row>
    <row r="917" spans="1:5" ht="14" x14ac:dyDescent="0.3">
      <c r="A917" s="5" t="s">
        <v>2968</v>
      </c>
      <c r="B917" s="5" t="s">
        <v>2969</v>
      </c>
      <c r="C917" s="5" t="s">
        <v>11115</v>
      </c>
      <c r="D917" s="8">
        <v>120</v>
      </c>
      <c r="E917" s="6">
        <v>0.28000000000000003</v>
      </c>
    </row>
    <row r="918" spans="1:5" ht="14" x14ac:dyDescent="0.3">
      <c r="A918" s="5" t="s">
        <v>5180</v>
      </c>
      <c r="B918" s="5" t="s">
        <v>5181</v>
      </c>
      <c r="C918" s="5" t="s">
        <v>11116</v>
      </c>
      <c r="D918" s="8">
        <v>127.5</v>
      </c>
      <c r="E918" s="6">
        <v>0.28999999999999998</v>
      </c>
    </row>
    <row r="919" spans="1:5" ht="14" x14ac:dyDescent="0.3">
      <c r="A919" s="5" t="s">
        <v>3916</v>
      </c>
      <c r="B919" s="5" t="s">
        <v>3917</v>
      </c>
      <c r="C919" s="5" t="s">
        <v>11117</v>
      </c>
      <c r="D919" s="8">
        <v>135</v>
      </c>
      <c r="E919" s="6">
        <v>0.3</v>
      </c>
    </row>
    <row r="920" spans="1:5" ht="14" x14ac:dyDescent="0.3">
      <c r="A920" s="5" t="s">
        <v>957</v>
      </c>
      <c r="B920" s="5" t="s">
        <v>958</v>
      </c>
      <c r="C920" s="5" t="s">
        <v>11118</v>
      </c>
      <c r="D920" s="8">
        <v>142.5</v>
      </c>
      <c r="E920" s="6">
        <v>0.31</v>
      </c>
    </row>
    <row r="921" spans="1:5" ht="14" x14ac:dyDescent="0.3">
      <c r="A921" s="5" t="s">
        <v>2521</v>
      </c>
      <c r="B921" s="5" t="s">
        <v>2522</v>
      </c>
      <c r="C921" s="5" t="s">
        <v>11119</v>
      </c>
      <c r="D921" s="8">
        <v>150</v>
      </c>
      <c r="E921" s="6">
        <v>0.32</v>
      </c>
    </row>
    <row r="922" spans="1:5" ht="14" x14ac:dyDescent="0.3">
      <c r="A922" s="5" t="s">
        <v>2695</v>
      </c>
      <c r="B922" s="5" t="s">
        <v>2696</v>
      </c>
      <c r="C922" s="5" t="s">
        <v>495</v>
      </c>
      <c r="D922" s="8">
        <v>7.5</v>
      </c>
      <c r="E922" s="6">
        <v>0.33</v>
      </c>
    </row>
    <row r="923" spans="1:5" ht="14" x14ac:dyDescent="0.3">
      <c r="A923" s="5" t="s">
        <v>2759</v>
      </c>
      <c r="B923" s="5" t="s">
        <v>2760</v>
      </c>
      <c r="C923" s="5" t="s">
        <v>11111</v>
      </c>
      <c r="D923" s="8">
        <v>15</v>
      </c>
      <c r="E923" s="6">
        <v>0.34</v>
      </c>
    </row>
    <row r="924" spans="1:5" ht="14" x14ac:dyDescent="0.3">
      <c r="A924" s="5" t="s">
        <v>715</v>
      </c>
      <c r="B924" s="5" t="s">
        <v>716</v>
      </c>
      <c r="C924" s="5" t="s">
        <v>11112</v>
      </c>
      <c r="D924" s="8">
        <v>22.5</v>
      </c>
      <c r="E924" s="6">
        <v>0.35</v>
      </c>
    </row>
    <row r="925" spans="1:5" ht="14" x14ac:dyDescent="0.3">
      <c r="A925" s="5" t="s">
        <v>1981</v>
      </c>
      <c r="B925" s="5" t="s">
        <v>1982</v>
      </c>
      <c r="C925" s="5" t="s">
        <v>11113</v>
      </c>
      <c r="D925" s="8">
        <v>30</v>
      </c>
      <c r="E925" s="6">
        <v>0.36</v>
      </c>
    </row>
    <row r="926" spans="1:5" ht="14" x14ac:dyDescent="0.3">
      <c r="A926" s="5" t="s">
        <v>5832</v>
      </c>
      <c r="B926" s="5" t="s">
        <v>5833</v>
      </c>
      <c r="C926" s="5" t="s">
        <v>11114</v>
      </c>
      <c r="D926" s="8">
        <v>37.5</v>
      </c>
      <c r="E926" s="6">
        <v>0.37</v>
      </c>
    </row>
    <row r="927" spans="1:5" ht="14" x14ac:dyDescent="0.3">
      <c r="A927" s="5" t="s">
        <v>4843</v>
      </c>
      <c r="B927" s="5" t="s">
        <v>4844</v>
      </c>
      <c r="C927" s="5" t="s">
        <v>11115</v>
      </c>
      <c r="D927" s="8">
        <v>45</v>
      </c>
      <c r="E927" s="6">
        <v>0.38</v>
      </c>
    </row>
    <row r="928" spans="1:5" ht="14" x14ac:dyDescent="0.3">
      <c r="A928" s="5" t="s">
        <v>2766</v>
      </c>
      <c r="B928" s="5" t="s">
        <v>495</v>
      </c>
      <c r="C928" s="5" t="s">
        <v>11116</v>
      </c>
      <c r="D928" s="8">
        <v>52.5</v>
      </c>
      <c r="E928" s="6">
        <v>0.39</v>
      </c>
    </row>
    <row r="929" spans="1:5" ht="14" x14ac:dyDescent="0.3">
      <c r="A929" s="5" t="s">
        <v>3296</v>
      </c>
      <c r="B929" s="5" t="s">
        <v>3297</v>
      </c>
      <c r="C929" s="5" t="s">
        <v>11117</v>
      </c>
      <c r="D929" s="8">
        <v>60</v>
      </c>
      <c r="E929" s="6">
        <v>0.4</v>
      </c>
    </row>
    <row r="930" spans="1:5" ht="14" x14ac:dyDescent="0.3">
      <c r="A930" s="5" t="s">
        <v>4845</v>
      </c>
      <c r="B930" s="5" t="s">
        <v>4846</v>
      </c>
      <c r="C930" s="5" t="s">
        <v>11118</v>
      </c>
      <c r="D930" s="8">
        <v>67.5</v>
      </c>
      <c r="E930" s="6">
        <v>0.25</v>
      </c>
    </row>
    <row r="931" spans="1:5" ht="14" x14ac:dyDescent="0.3">
      <c r="A931" s="5" t="s">
        <v>3400</v>
      </c>
      <c r="B931" s="5" t="s">
        <v>3401</v>
      </c>
      <c r="C931" s="5" t="s">
        <v>11119</v>
      </c>
      <c r="D931" s="8">
        <v>75</v>
      </c>
      <c r="E931" s="6">
        <v>0.26</v>
      </c>
    </row>
    <row r="932" spans="1:5" ht="14" x14ac:dyDescent="0.3">
      <c r="A932" s="5" t="s">
        <v>915</v>
      </c>
      <c r="B932" s="5" t="s">
        <v>916</v>
      </c>
      <c r="C932" s="5" t="s">
        <v>495</v>
      </c>
      <c r="D932" s="8">
        <v>82.5</v>
      </c>
      <c r="E932" s="6">
        <v>0.27</v>
      </c>
    </row>
    <row r="933" spans="1:5" ht="14" x14ac:dyDescent="0.3">
      <c r="A933" s="5" t="s">
        <v>134</v>
      </c>
      <c r="B933" s="5" t="s">
        <v>135</v>
      </c>
      <c r="C933" s="5" t="s">
        <v>11111</v>
      </c>
      <c r="D933" s="8">
        <v>90</v>
      </c>
      <c r="E933" s="6">
        <v>0.28000000000000003</v>
      </c>
    </row>
    <row r="934" spans="1:5" ht="14" x14ac:dyDescent="0.3">
      <c r="A934" s="5" t="s">
        <v>518</v>
      </c>
      <c r="B934" s="5" t="s">
        <v>519</v>
      </c>
      <c r="C934" s="5" t="s">
        <v>11112</v>
      </c>
      <c r="D934" s="8">
        <v>97.5</v>
      </c>
      <c r="E934" s="6">
        <v>0.28999999999999998</v>
      </c>
    </row>
    <row r="935" spans="1:5" ht="14" x14ac:dyDescent="0.3">
      <c r="A935" s="5" t="s">
        <v>2131</v>
      </c>
      <c r="B935" s="5" t="s">
        <v>2132</v>
      </c>
      <c r="C935" s="5" t="s">
        <v>11113</v>
      </c>
      <c r="D935" s="8">
        <v>105</v>
      </c>
      <c r="E935" s="6">
        <v>0.3</v>
      </c>
    </row>
    <row r="936" spans="1:5" ht="14" x14ac:dyDescent="0.3">
      <c r="A936" s="5" t="s">
        <v>3534</v>
      </c>
      <c r="B936" s="5" t="s">
        <v>3535</v>
      </c>
      <c r="C936" s="5" t="s">
        <v>11114</v>
      </c>
      <c r="D936" s="8">
        <v>112.5</v>
      </c>
      <c r="E936" s="6">
        <v>0.31</v>
      </c>
    </row>
    <row r="937" spans="1:5" ht="14" x14ac:dyDescent="0.3">
      <c r="A937" s="5" t="s">
        <v>5076</v>
      </c>
      <c r="B937" s="5" t="s">
        <v>5077</v>
      </c>
      <c r="C937" s="5" t="s">
        <v>11115</v>
      </c>
      <c r="D937" s="8">
        <v>120</v>
      </c>
      <c r="E937" s="6">
        <v>0.32</v>
      </c>
    </row>
    <row r="938" spans="1:5" ht="14" x14ac:dyDescent="0.3">
      <c r="A938" s="5" t="s">
        <v>571</v>
      </c>
      <c r="B938" s="5" t="s">
        <v>572</v>
      </c>
      <c r="C938" s="5" t="s">
        <v>11116</v>
      </c>
      <c r="D938" s="8">
        <v>127.5</v>
      </c>
      <c r="E938" s="6">
        <v>0.33</v>
      </c>
    </row>
    <row r="939" spans="1:5" ht="14" x14ac:dyDescent="0.3">
      <c r="A939" s="5" t="s">
        <v>937</v>
      </c>
      <c r="B939" s="5" t="s">
        <v>938</v>
      </c>
      <c r="C939" s="5" t="s">
        <v>11117</v>
      </c>
      <c r="D939" s="8">
        <v>135</v>
      </c>
      <c r="E939" s="6">
        <v>0.34</v>
      </c>
    </row>
    <row r="940" spans="1:5" ht="14" x14ac:dyDescent="0.3">
      <c r="A940" s="5" t="s">
        <v>4331</v>
      </c>
      <c r="B940" s="5" t="s">
        <v>4332</v>
      </c>
      <c r="C940" s="5" t="s">
        <v>11118</v>
      </c>
      <c r="D940" s="8">
        <v>142.5</v>
      </c>
      <c r="E940" s="6">
        <v>0.35</v>
      </c>
    </row>
    <row r="941" spans="1:5" ht="14" x14ac:dyDescent="0.3">
      <c r="A941" s="5" t="s">
        <v>5361</v>
      </c>
      <c r="B941" s="5" t="s">
        <v>5362</v>
      </c>
      <c r="C941" s="5" t="s">
        <v>11119</v>
      </c>
      <c r="D941" s="8">
        <v>150</v>
      </c>
      <c r="E941" s="6">
        <v>0.36</v>
      </c>
    </row>
    <row r="942" spans="1:5" ht="14" x14ac:dyDescent="0.3">
      <c r="A942" s="5" t="s">
        <v>729</v>
      </c>
      <c r="B942" s="5" t="s">
        <v>730</v>
      </c>
      <c r="C942" s="5" t="s">
        <v>495</v>
      </c>
      <c r="D942" s="8">
        <v>7.5</v>
      </c>
      <c r="E942" s="6">
        <v>0.37</v>
      </c>
    </row>
    <row r="943" spans="1:5" ht="14" x14ac:dyDescent="0.3">
      <c r="A943" s="5" t="s">
        <v>5303</v>
      </c>
      <c r="B943" s="5" t="s">
        <v>5304</v>
      </c>
      <c r="C943" s="5" t="s">
        <v>11111</v>
      </c>
      <c r="D943" s="8">
        <v>15</v>
      </c>
      <c r="E943" s="6">
        <v>0.38</v>
      </c>
    </row>
    <row r="944" spans="1:5" ht="14" x14ac:dyDescent="0.3">
      <c r="A944" s="5" t="s">
        <v>1437</v>
      </c>
      <c r="B944" s="5" t="s">
        <v>1438</v>
      </c>
      <c r="C944" s="5" t="s">
        <v>11112</v>
      </c>
      <c r="D944" s="8">
        <v>22.5</v>
      </c>
      <c r="E944" s="6">
        <v>0.39</v>
      </c>
    </row>
    <row r="945" spans="1:5" ht="14" x14ac:dyDescent="0.3">
      <c r="A945" s="5" t="s">
        <v>3305</v>
      </c>
      <c r="B945" s="5" t="s">
        <v>3306</v>
      </c>
      <c r="C945" s="5" t="s">
        <v>11113</v>
      </c>
      <c r="D945" s="8">
        <v>30</v>
      </c>
      <c r="E945" s="6">
        <v>0.4</v>
      </c>
    </row>
    <row r="946" spans="1:5" ht="14" x14ac:dyDescent="0.3">
      <c r="A946" s="5" t="s">
        <v>5116</v>
      </c>
      <c r="B946" s="5" t="s">
        <v>5117</v>
      </c>
      <c r="C946" s="5" t="s">
        <v>11114</v>
      </c>
      <c r="D946" s="8">
        <v>37.5</v>
      </c>
      <c r="E946" s="6">
        <v>0.25</v>
      </c>
    </row>
    <row r="947" spans="1:5" ht="14" x14ac:dyDescent="0.3">
      <c r="A947" s="5" t="s">
        <v>5825</v>
      </c>
      <c r="B947" s="5" t="s">
        <v>5826</v>
      </c>
      <c r="C947" s="5" t="s">
        <v>11115</v>
      </c>
      <c r="D947" s="8">
        <v>45</v>
      </c>
      <c r="E947" s="6">
        <v>0.26</v>
      </c>
    </row>
    <row r="948" spans="1:5" ht="14" x14ac:dyDescent="0.3">
      <c r="A948" s="5" t="s">
        <v>1962</v>
      </c>
      <c r="B948" s="5" t="s">
        <v>1963</v>
      </c>
      <c r="C948" s="5" t="s">
        <v>11116</v>
      </c>
      <c r="D948" s="8">
        <v>52.5</v>
      </c>
      <c r="E948" s="6">
        <v>0.27</v>
      </c>
    </row>
    <row r="949" spans="1:5" ht="14" x14ac:dyDescent="0.3">
      <c r="A949" s="5" t="s">
        <v>5866</v>
      </c>
      <c r="B949" s="5" t="s">
        <v>5867</v>
      </c>
      <c r="C949" s="5" t="s">
        <v>11117</v>
      </c>
      <c r="D949" s="8">
        <v>60</v>
      </c>
      <c r="E949" s="6">
        <v>0.28000000000000003</v>
      </c>
    </row>
    <row r="950" spans="1:5" ht="14" x14ac:dyDescent="0.3">
      <c r="A950" s="5" t="s">
        <v>5210</v>
      </c>
      <c r="B950" s="5" t="s">
        <v>5211</v>
      </c>
      <c r="C950" s="5" t="s">
        <v>11118</v>
      </c>
      <c r="D950" s="8">
        <v>67.5</v>
      </c>
      <c r="E950" s="6">
        <v>0.28999999999999998</v>
      </c>
    </row>
    <row r="951" spans="1:5" ht="14" x14ac:dyDescent="0.3">
      <c r="A951" s="5" t="s">
        <v>3680</v>
      </c>
      <c r="B951" s="5" t="s">
        <v>3681</v>
      </c>
      <c r="C951" s="5" t="s">
        <v>11119</v>
      </c>
      <c r="D951" s="8">
        <v>75</v>
      </c>
      <c r="E951" s="6">
        <v>0.3</v>
      </c>
    </row>
    <row r="952" spans="1:5" ht="14" x14ac:dyDescent="0.3">
      <c r="A952" s="5" t="s">
        <v>4328</v>
      </c>
      <c r="B952" s="5" t="s">
        <v>4329</v>
      </c>
      <c r="C952" s="5" t="s">
        <v>495</v>
      </c>
      <c r="D952" s="8">
        <v>82.5</v>
      </c>
      <c r="E952" s="6">
        <v>0.31</v>
      </c>
    </row>
    <row r="953" spans="1:5" ht="14" x14ac:dyDescent="0.3">
      <c r="A953" s="5" t="s">
        <v>2804</v>
      </c>
      <c r="B953" s="5" t="s">
        <v>2805</v>
      </c>
      <c r="C953" s="5" t="s">
        <v>11111</v>
      </c>
      <c r="D953" s="8">
        <v>90</v>
      </c>
      <c r="E953" s="6">
        <v>0.32</v>
      </c>
    </row>
    <row r="954" spans="1:5" ht="14" x14ac:dyDescent="0.3">
      <c r="A954" s="5" t="s">
        <v>2365</v>
      </c>
      <c r="B954" s="5" t="s">
        <v>2366</v>
      </c>
      <c r="C954" s="5" t="s">
        <v>11112</v>
      </c>
      <c r="D954" s="8">
        <v>97.5</v>
      </c>
      <c r="E954" s="6">
        <v>0.33</v>
      </c>
    </row>
    <row r="955" spans="1:5" ht="14" x14ac:dyDescent="0.3">
      <c r="A955" s="5" t="s">
        <v>5161</v>
      </c>
      <c r="B955" s="5" t="s">
        <v>5162</v>
      </c>
      <c r="C955" s="5" t="s">
        <v>11113</v>
      </c>
      <c r="D955" s="8">
        <v>105</v>
      </c>
      <c r="E955" s="6">
        <v>0.34</v>
      </c>
    </row>
    <row r="956" spans="1:5" ht="14" x14ac:dyDescent="0.3">
      <c r="A956" s="5" t="s">
        <v>327</v>
      </c>
      <c r="B956" s="5" t="s">
        <v>328</v>
      </c>
      <c r="C956" s="5" t="s">
        <v>11114</v>
      </c>
      <c r="D956" s="8">
        <v>112.5</v>
      </c>
      <c r="E956" s="6">
        <v>0.35</v>
      </c>
    </row>
    <row r="957" spans="1:5" ht="14" x14ac:dyDescent="0.3">
      <c r="A957" s="5" t="s">
        <v>3869</v>
      </c>
      <c r="B957" s="5" t="s">
        <v>3870</v>
      </c>
      <c r="C957" s="5" t="s">
        <v>11115</v>
      </c>
      <c r="D957" s="8">
        <v>120</v>
      </c>
      <c r="E957" s="6">
        <v>0.36</v>
      </c>
    </row>
    <row r="958" spans="1:5" ht="14" x14ac:dyDescent="0.3">
      <c r="A958" s="5" t="s">
        <v>919</v>
      </c>
      <c r="B958" s="5" t="s">
        <v>920</v>
      </c>
      <c r="C958" s="5" t="s">
        <v>11116</v>
      </c>
      <c r="D958" s="8">
        <v>127.5</v>
      </c>
      <c r="E958" s="6">
        <v>0.37</v>
      </c>
    </row>
    <row r="959" spans="1:5" ht="14" x14ac:dyDescent="0.3">
      <c r="A959" s="5" t="s">
        <v>372</v>
      </c>
      <c r="B959" s="5" t="s">
        <v>373</v>
      </c>
      <c r="C959" s="5" t="s">
        <v>11117</v>
      </c>
      <c r="D959" s="8">
        <v>135</v>
      </c>
      <c r="E959" s="6">
        <v>0.38</v>
      </c>
    </row>
    <row r="960" spans="1:5" ht="14" x14ac:dyDescent="0.3">
      <c r="A960" s="5" t="s">
        <v>3406</v>
      </c>
      <c r="B960" s="5" t="s">
        <v>3407</v>
      </c>
      <c r="C960" s="5" t="s">
        <v>11118</v>
      </c>
      <c r="D960" s="8">
        <v>142.5</v>
      </c>
      <c r="E960" s="6">
        <v>0.39</v>
      </c>
    </row>
    <row r="961" spans="1:5" ht="14" x14ac:dyDescent="0.3">
      <c r="A961" s="5" t="s">
        <v>5784</v>
      </c>
      <c r="B961" s="5" t="s">
        <v>5785</v>
      </c>
      <c r="C961" s="5" t="s">
        <v>11119</v>
      </c>
      <c r="D961" s="8">
        <v>150</v>
      </c>
      <c r="E961" s="6">
        <v>0.4</v>
      </c>
    </row>
    <row r="962" spans="1:5" ht="14" x14ac:dyDescent="0.3">
      <c r="A962" s="5" t="s">
        <v>1846</v>
      </c>
      <c r="B962" s="5" t="s">
        <v>1847</v>
      </c>
      <c r="C962" s="5" t="s">
        <v>495</v>
      </c>
      <c r="D962" s="8">
        <v>7.5</v>
      </c>
      <c r="E962" s="6">
        <v>0.25</v>
      </c>
    </row>
    <row r="963" spans="1:5" ht="14" x14ac:dyDescent="0.3">
      <c r="A963" s="5" t="s">
        <v>5371</v>
      </c>
      <c r="B963" s="5" t="s">
        <v>5372</v>
      </c>
      <c r="C963" s="5" t="s">
        <v>11111</v>
      </c>
      <c r="D963" s="8">
        <v>15</v>
      </c>
      <c r="E963" s="6">
        <v>0.26</v>
      </c>
    </row>
    <row r="964" spans="1:5" ht="14" x14ac:dyDescent="0.3">
      <c r="A964" s="5" t="s">
        <v>4269</v>
      </c>
      <c r="B964" s="5" t="s">
        <v>4270</v>
      </c>
      <c r="C964" s="5" t="s">
        <v>11112</v>
      </c>
      <c r="D964" s="8">
        <v>22.5</v>
      </c>
      <c r="E964" s="6">
        <v>0.27</v>
      </c>
    </row>
    <row r="965" spans="1:5" ht="14" x14ac:dyDescent="0.3">
      <c r="A965" s="5" t="s">
        <v>311</v>
      </c>
      <c r="B965" s="5" t="s">
        <v>312</v>
      </c>
      <c r="C965" s="5" t="s">
        <v>11113</v>
      </c>
      <c r="D965" s="8">
        <v>30</v>
      </c>
      <c r="E965" s="6">
        <v>0.28000000000000003</v>
      </c>
    </row>
    <row r="966" spans="1:5" ht="14" x14ac:dyDescent="0.3">
      <c r="A966" s="5" t="s">
        <v>2049</v>
      </c>
      <c r="B966" s="5" t="s">
        <v>2050</v>
      </c>
      <c r="C966" s="5" t="s">
        <v>11114</v>
      </c>
      <c r="D966" s="8">
        <v>37.5</v>
      </c>
      <c r="E966" s="6">
        <v>0.28999999999999998</v>
      </c>
    </row>
    <row r="967" spans="1:5" ht="14" x14ac:dyDescent="0.3">
      <c r="A967" s="5" t="s">
        <v>2013</v>
      </c>
      <c r="B967" s="5" t="s">
        <v>2014</v>
      </c>
      <c r="C967" s="5" t="s">
        <v>11115</v>
      </c>
      <c r="D967" s="8">
        <v>45</v>
      </c>
      <c r="E967" s="6">
        <v>0.3</v>
      </c>
    </row>
    <row r="968" spans="1:5" ht="14" x14ac:dyDescent="0.3">
      <c r="A968" s="5" t="s">
        <v>3879</v>
      </c>
      <c r="B968" s="5" t="s">
        <v>3880</v>
      </c>
      <c r="C968" s="5" t="s">
        <v>11116</v>
      </c>
      <c r="D968" s="8">
        <v>52.5</v>
      </c>
      <c r="E968" s="6">
        <v>0.31</v>
      </c>
    </row>
    <row r="969" spans="1:5" ht="14" x14ac:dyDescent="0.3">
      <c r="A969" s="5" t="s">
        <v>5466</v>
      </c>
      <c r="B969" s="5" t="s">
        <v>5467</v>
      </c>
      <c r="C969" s="5" t="s">
        <v>11117</v>
      </c>
      <c r="D969" s="8">
        <v>60</v>
      </c>
      <c r="E969" s="6">
        <v>0.32</v>
      </c>
    </row>
    <row r="970" spans="1:5" ht="14" x14ac:dyDescent="0.3">
      <c r="A970" s="5" t="s">
        <v>4297</v>
      </c>
      <c r="B970" s="5" t="s">
        <v>4298</v>
      </c>
      <c r="C970" s="5" t="s">
        <v>11118</v>
      </c>
      <c r="D970" s="8">
        <v>67.5</v>
      </c>
      <c r="E970" s="6">
        <v>0.33</v>
      </c>
    </row>
    <row r="971" spans="1:5" ht="14" x14ac:dyDescent="0.3">
      <c r="A971" s="5" t="s">
        <v>1560</v>
      </c>
      <c r="B971" s="5" t="s">
        <v>1561</v>
      </c>
      <c r="C971" s="5" t="s">
        <v>11119</v>
      </c>
      <c r="D971" s="8">
        <v>75</v>
      </c>
      <c r="E971" s="6">
        <v>0.34</v>
      </c>
    </row>
    <row r="972" spans="1:5" ht="14" x14ac:dyDescent="0.3">
      <c r="A972" s="5" t="s">
        <v>194</v>
      </c>
      <c r="B972" s="5" t="s">
        <v>195</v>
      </c>
      <c r="C972" s="5" t="s">
        <v>495</v>
      </c>
      <c r="D972" s="8">
        <v>82.5</v>
      </c>
      <c r="E972" s="6">
        <v>0.35</v>
      </c>
    </row>
    <row r="973" spans="1:5" ht="14" x14ac:dyDescent="0.3">
      <c r="A973" s="5" t="s">
        <v>3877</v>
      </c>
      <c r="B973" s="5" t="s">
        <v>3878</v>
      </c>
      <c r="C973" s="5" t="s">
        <v>11111</v>
      </c>
      <c r="D973" s="8">
        <v>90</v>
      </c>
      <c r="E973" s="6">
        <v>0.36</v>
      </c>
    </row>
    <row r="974" spans="1:5" ht="14" x14ac:dyDescent="0.3">
      <c r="A974" s="5" t="s">
        <v>4461</v>
      </c>
      <c r="B974" s="5" t="s">
        <v>4462</v>
      </c>
      <c r="C974" s="5" t="s">
        <v>11112</v>
      </c>
      <c r="D974" s="8">
        <v>97.5</v>
      </c>
      <c r="E974" s="6">
        <v>0.37</v>
      </c>
    </row>
    <row r="975" spans="1:5" ht="14" x14ac:dyDescent="0.3">
      <c r="A975" s="5" t="s">
        <v>2654</v>
      </c>
      <c r="B975" s="5" t="s">
        <v>2655</v>
      </c>
      <c r="C975" s="5" t="s">
        <v>11113</v>
      </c>
      <c r="D975" s="8">
        <v>105</v>
      </c>
      <c r="E975" s="6">
        <v>0.38</v>
      </c>
    </row>
    <row r="976" spans="1:5" ht="14" x14ac:dyDescent="0.3">
      <c r="A976" s="5" t="s">
        <v>5375</v>
      </c>
      <c r="B976" s="5" t="s">
        <v>5376</v>
      </c>
      <c r="C976" s="5" t="s">
        <v>11114</v>
      </c>
      <c r="D976" s="8">
        <v>112.5</v>
      </c>
      <c r="E976" s="6">
        <v>0.39</v>
      </c>
    </row>
    <row r="977" spans="1:5" ht="14" x14ac:dyDescent="0.3">
      <c r="A977" s="5" t="s">
        <v>3436</v>
      </c>
      <c r="B977" s="5" t="s">
        <v>3437</v>
      </c>
      <c r="C977" s="5" t="s">
        <v>11115</v>
      </c>
      <c r="D977" s="8">
        <v>120</v>
      </c>
      <c r="E977" s="6">
        <v>0.4</v>
      </c>
    </row>
    <row r="978" spans="1:5" ht="14" x14ac:dyDescent="0.3">
      <c r="A978" s="5" t="s">
        <v>5382</v>
      </c>
      <c r="B978" s="5" t="s">
        <v>5383</v>
      </c>
      <c r="C978" s="5" t="s">
        <v>11116</v>
      </c>
      <c r="D978" s="8">
        <v>127.5</v>
      </c>
      <c r="E978" s="6">
        <v>0.25</v>
      </c>
    </row>
    <row r="979" spans="1:5" ht="14" x14ac:dyDescent="0.3">
      <c r="A979" s="5" t="s">
        <v>1288</v>
      </c>
      <c r="B979" s="5" t="s">
        <v>1289</v>
      </c>
      <c r="C979" s="5" t="s">
        <v>11117</v>
      </c>
      <c r="D979" s="8">
        <v>135</v>
      </c>
      <c r="E979" s="6">
        <v>0.26</v>
      </c>
    </row>
    <row r="980" spans="1:5" ht="14" x14ac:dyDescent="0.3">
      <c r="A980" s="5" t="s">
        <v>3123</v>
      </c>
      <c r="B980" s="5" t="s">
        <v>3124</v>
      </c>
      <c r="C980" s="5" t="s">
        <v>11118</v>
      </c>
      <c r="D980" s="8">
        <v>142.5</v>
      </c>
      <c r="E980" s="6">
        <v>0.27</v>
      </c>
    </row>
    <row r="981" spans="1:5" ht="14" x14ac:dyDescent="0.3">
      <c r="A981" s="5" t="s">
        <v>1934</v>
      </c>
      <c r="B981" s="5" t="s">
        <v>1935</v>
      </c>
      <c r="C981" s="5" t="s">
        <v>11119</v>
      </c>
      <c r="D981" s="8">
        <v>150</v>
      </c>
      <c r="E981" s="6">
        <v>0.28000000000000003</v>
      </c>
    </row>
    <row r="982" spans="1:5" ht="14" x14ac:dyDescent="0.3">
      <c r="A982" s="5" t="s">
        <v>5701</v>
      </c>
      <c r="B982" s="5" t="s">
        <v>5702</v>
      </c>
      <c r="C982" s="5" t="s">
        <v>495</v>
      </c>
      <c r="D982" s="8">
        <v>7.5</v>
      </c>
      <c r="E982" s="6">
        <v>0.28999999999999998</v>
      </c>
    </row>
    <row r="983" spans="1:5" ht="14" x14ac:dyDescent="0.3">
      <c r="A983" s="5" t="s">
        <v>5330</v>
      </c>
      <c r="B983" s="5" t="s">
        <v>5331</v>
      </c>
      <c r="C983" s="5" t="s">
        <v>11111</v>
      </c>
      <c r="D983" s="8">
        <v>15</v>
      </c>
      <c r="E983" s="6">
        <v>0.3</v>
      </c>
    </row>
    <row r="984" spans="1:5" ht="14" x14ac:dyDescent="0.3">
      <c r="A984" s="5" t="s">
        <v>1180</v>
      </c>
      <c r="B984" s="5" t="s">
        <v>1181</v>
      </c>
      <c r="C984" s="5" t="s">
        <v>11112</v>
      </c>
      <c r="D984" s="8">
        <v>22.5</v>
      </c>
      <c r="E984" s="6">
        <v>0.31</v>
      </c>
    </row>
    <row r="985" spans="1:5" ht="14" x14ac:dyDescent="0.3">
      <c r="A985" s="5" t="s">
        <v>2876</v>
      </c>
      <c r="B985" s="5" t="s">
        <v>2877</v>
      </c>
      <c r="C985" s="5" t="s">
        <v>11113</v>
      </c>
      <c r="D985" s="8">
        <v>30</v>
      </c>
      <c r="E985" s="6">
        <v>0.32</v>
      </c>
    </row>
    <row r="986" spans="1:5" ht="14" x14ac:dyDescent="0.3">
      <c r="A986" s="5" t="s">
        <v>255</v>
      </c>
      <c r="B986" s="5" t="s">
        <v>256</v>
      </c>
      <c r="C986" s="5" t="s">
        <v>11114</v>
      </c>
      <c r="D986" s="8">
        <v>37.5</v>
      </c>
      <c r="E986" s="6">
        <v>0.33</v>
      </c>
    </row>
    <row r="987" spans="1:5" ht="14" x14ac:dyDescent="0.3">
      <c r="A987" s="5" t="s">
        <v>4895</v>
      </c>
      <c r="B987" s="5" t="s">
        <v>4896</v>
      </c>
      <c r="C987" s="5" t="s">
        <v>11115</v>
      </c>
      <c r="D987" s="8">
        <v>45</v>
      </c>
      <c r="E987" s="6">
        <v>0.34</v>
      </c>
    </row>
    <row r="988" spans="1:5" ht="14" x14ac:dyDescent="0.3">
      <c r="A988" s="5" t="s">
        <v>4594</v>
      </c>
      <c r="B988" s="5" t="s">
        <v>4595</v>
      </c>
      <c r="C988" s="5" t="s">
        <v>11116</v>
      </c>
      <c r="D988" s="8">
        <v>52.5</v>
      </c>
      <c r="E988" s="6">
        <v>0.35</v>
      </c>
    </row>
    <row r="989" spans="1:5" ht="14" x14ac:dyDescent="0.3">
      <c r="A989" s="5" t="s">
        <v>3528</v>
      </c>
      <c r="B989" s="5" t="s">
        <v>3529</v>
      </c>
      <c r="C989" s="5" t="s">
        <v>11117</v>
      </c>
      <c r="D989" s="8">
        <v>60</v>
      </c>
      <c r="E989" s="6">
        <v>0.36</v>
      </c>
    </row>
    <row r="990" spans="1:5" ht="14" x14ac:dyDescent="0.3">
      <c r="A990" s="5" t="s">
        <v>5167</v>
      </c>
      <c r="B990" s="5" t="s">
        <v>5168</v>
      </c>
      <c r="C990" s="5" t="s">
        <v>11118</v>
      </c>
      <c r="D990" s="8">
        <v>67.5</v>
      </c>
      <c r="E990" s="6">
        <v>0.37</v>
      </c>
    </row>
    <row r="991" spans="1:5" ht="14" x14ac:dyDescent="0.3">
      <c r="A991" s="5" t="s">
        <v>1568</v>
      </c>
      <c r="B991" s="5" t="s">
        <v>1569</v>
      </c>
      <c r="C991" s="5" t="s">
        <v>11119</v>
      </c>
      <c r="D991" s="8">
        <v>75</v>
      </c>
      <c r="E991" s="6">
        <v>0.38</v>
      </c>
    </row>
    <row r="992" spans="1:5" ht="14" x14ac:dyDescent="0.3">
      <c r="A992" s="5" t="s">
        <v>931</v>
      </c>
      <c r="B992" s="5" t="s">
        <v>932</v>
      </c>
      <c r="C992" s="5" t="s">
        <v>495</v>
      </c>
      <c r="D992" s="8">
        <v>82.5</v>
      </c>
      <c r="E992" s="6">
        <v>0.39</v>
      </c>
    </row>
    <row r="993" spans="1:5" ht="14" x14ac:dyDescent="0.3">
      <c r="A993" s="5" t="s">
        <v>5091</v>
      </c>
      <c r="B993" s="5" t="s">
        <v>5092</v>
      </c>
      <c r="C993" s="5" t="s">
        <v>11111</v>
      </c>
      <c r="D993" s="8">
        <v>90</v>
      </c>
      <c r="E993" s="6">
        <v>0.4</v>
      </c>
    </row>
    <row r="994" spans="1:5" ht="14" x14ac:dyDescent="0.3">
      <c r="A994" s="5" t="s">
        <v>3105</v>
      </c>
      <c r="B994" s="5" t="s">
        <v>3106</v>
      </c>
      <c r="C994" s="5" t="s">
        <v>11112</v>
      </c>
      <c r="D994" s="8">
        <v>97.5</v>
      </c>
      <c r="E994" s="6">
        <v>0.25</v>
      </c>
    </row>
    <row r="995" spans="1:5" ht="14" x14ac:dyDescent="0.3">
      <c r="A995" s="5" t="s">
        <v>4590</v>
      </c>
      <c r="B995" s="5" t="s">
        <v>4591</v>
      </c>
      <c r="C995" s="5" t="s">
        <v>11113</v>
      </c>
      <c r="D995" s="8">
        <v>105</v>
      </c>
      <c r="E995" s="6">
        <v>0.26</v>
      </c>
    </row>
    <row r="996" spans="1:5" ht="14" x14ac:dyDescent="0.3">
      <c r="A996" s="5" t="s">
        <v>1120</v>
      </c>
      <c r="B996" s="5" t="s">
        <v>1121</v>
      </c>
      <c r="C996" s="5" t="s">
        <v>11114</v>
      </c>
      <c r="D996" s="8">
        <v>112.5</v>
      </c>
      <c r="E996" s="6">
        <v>0.27</v>
      </c>
    </row>
    <row r="997" spans="1:5" ht="14" x14ac:dyDescent="0.3">
      <c r="A997" s="5" t="s">
        <v>4027</v>
      </c>
      <c r="B997" s="5" t="s">
        <v>4028</v>
      </c>
      <c r="C997" s="5" t="s">
        <v>11115</v>
      </c>
      <c r="D997" s="8">
        <v>120</v>
      </c>
      <c r="E997" s="6">
        <v>0.28000000000000003</v>
      </c>
    </row>
    <row r="998" spans="1:5" ht="14" x14ac:dyDescent="0.3">
      <c r="A998" s="5" t="s">
        <v>3327</v>
      </c>
      <c r="B998" s="5" t="s">
        <v>3328</v>
      </c>
      <c r="C998" s="5" t="s">
        <v>11116</v>
      </c>
      <c r="D998" s="8">
        <v>127.5</v>
      </c>
      <c r="E998" s="6">
        <v>0.28999999999999998</v>
      </c>
    </row>
    <row r="999" spans="1:5" ht="14" x14ac:dyDescent="0.3">
      <c r="A999" s="5" t="s">
        <v>161</v>
      </c>
      <c r="B999" s="5" t="s">
        <v>162</v>
      </c>
      <c r="C999" s="5" t="s">
        <v>11117</v>
      </c>
      <c r="D999" s="8">
        <v>135</v>
      </c>
      <c r="E999" s="6">
        <v>0.3</v>
      </c>
    </row>
    <row r="1000" spans="1:5" ht="14" x14ac:dyDescent="0.3">
      <c r="A1000" s="5" t="s">
        <v>3943</v>
      </c>
      <c r="B1000" s="5" t="s">
        <v>3944</v>
      </c>
      <c r="C1000" s="5" t="s">
        <v>11118</v>
      </c>
      <c r="D1000" s="8">
        <v>142.5</v>
      </c>
      <c r="E1000" s="6">
        <v>0.31</v>
      </c>
    </row>
    <row r="1001" spans="1:5" ht="14" x14ac:dyDescent="0.3">
      <c r="A1001" s="5" t="s">
        <v>2697</v>
      </c>
      <c r="B1001" s="5" t="s">
        <v>2698</v>
      </c>
      <c r="C1001" s="5" t="s">
        <v>11119</v>
      </c>
      <c r="D1001" s="8">
        <v>150</v>
      </c>
      <c r="E1001" s="6">
        <v>0.32</v>
      </c>
    </row>
    <row r="1002" spans="1:5" ht="14" x14ac:dyDescent="0.3">
      <c r="A1002" s="5" t="s">
        <v>3940</v>
      </c>
      <c r="B1002" s="5" t="s">
        <v>495</v>
      </c>
      <c r="C1002" s="5" t="s">
        <v>495</v>
      </c>
      <c r="D1002" s="8">
        <v>7.5</v>
      </c>
      <c r="E1002" s="6">
        <v>0.33</v>
      </c>
    </row>
    <row r="1003" spans="1:5" ht="14" x14ac:dyDescent="0.3">
      <c r="A1003" s="5" t="s">
        <v>3945</v>
      </c>
      <c r="B1003" s="5" t="s">
        <v>3946</v>
      </c>
      <c r="C1003" s="5" t="s">
        <v>11111</v>
      </c>
      <c r="D1003" s="8">
        <v>15</v>
      </c>
      <c r="E1003" s="6">
        <v>0.34</v>
      </c>
    </row>
    <row r="1004" spans="1:5" ht="14" x14ac:dyDescent="0.3">
      <c r="A1004" s="5" t="s">
        <v>1792</v>
      </c>
      <c r="B1004" s="5" t="s">
        <v>1793</v>
      </c>
      <c r="C1004" s="5" t="s">
        <v>11112</v>
      </c>
      <c r="D1004" s="8">
        <v>22.5</v>
      </c>
      <c r="E1004" s="6">
        <v>0.35</v>
      </c>
    </row>
    <row r="1005" spans="1:5" ht="14" x14ac:dyDescent="0.3">
      <c r="A1005" s="5" t="s">
        <v>3941</v>
      </c>
      <c r="B1005" s="5" t="s">
        <v>3942</v>
      </c>
      <c r="C1005" s="5" t="s">
        <v>11113</v>
      </c>
      <c r="D1005" s="8">
        <v>30</v>
      </c>
      <c r="E1005" s="6">
        <v>0.36</v>
      </c>
    </row>
    <row r="1006" spans="1:5" ht="14" x14ac:dyDescent="0.3">
      <c r="A1006" s="5" t="s">
        <v>3655</v>
      </c>
      <c r="B1006" s="5" t="s">
        <v>3656</v>
      </c>
      <c r="C1006" s="5" t="s">
        <v>11114</v>
      </c>
      <c r="D1006" s="8">
        <v>37.5</v>
      </c>
      <c r="E1006" s="6">
        <v>0.37</v>
      </c>
    </row>
    <row r="1007" spans="1:5" ht="14" x14ac:dyDescent="0.3">
      <c r="A1007" s="5" t="s">
        <v>1975</v>
      </c>
      <c r="B1007" s="5" t="s">
        <v>1976</v>
      </c>
      <c r="C1007" s="5" t="s">
        <v>11115</v>
      </c>
      <c r="D1007" s="8">
        <v>45</v>
      </c>
      <c r="E1007" s="6">
        <v>0.38</v>
      </c>
    </row>
    <row r="1008" spans="1:5" ht="14" x14ac:dyDescent="0.3">
      <c r="A1008" s="5" t="s">
        <v>3936</v>
      </c>
      <c r="B1008" s="5" t="s">
        <v>3937</v>
      </c>
      <c r="C1008" s="5" t="s">
        <v>11116</v>
      </c>
      <c r="D1008" s="8">
        <v>52.5</v>
      </c>
      <c r="E1008" s="6">
        <v>0.39</v>
      </c>
    </row>
    <row r="1009" spans="1:5" ht="14" x14ac:dyDescent="0.3">
      <c r="A1009" s="5" t="s">
        <v>3285</v>
      </c>
      <c r="B1009" s="5" t="s">
        <v>495</v>
      </c>
      <c r="C1009" s="5" t="s">
        <v>11117</v>
      </c>
      <c r="D1009" s="8">
        <v>60</v>
      </c>
      <c r="E1009" s="6">
        <v>0.4</v>
      </c>
    </row>
    <row r="1010" spans="1:5" ht="14" x14ac:dyDescent="0.3">
      <c r="A1010" s="5" t="s">
        <v>5594</v>
      </c>
      <c r="B1010" s="5" t="s">
        <v>5595</v>
      </c>
      <c r="C1010" s="5" t="s">
        <v>11118</v>
      </c>
      <c r="D1010" s="8">
        <v>67.5</v>
      </c>
      <c r="E1010" s="6">
        <v>0.25</v>
      </c>
    </row>
    <row r="1011" spans="1:5" ht="14" x14ac:dyDescent="0.3">
      <c r="A1011" s="5" t="s">
        <v>3609</v>
      </c>
      <c r="B1011" s="5" t="s">
        <v>167</v>
      </c>
      <c r="C1011" s="5" t="s">
        <v>11119</v>
      </c>
      <c r="D1011" s="8">
        <v>75</v>
      </c>
      <c r="E1011" s="6">
        <v>0.26</v>
      </c>
    </row>
    <row r="1012" spans="1:5" ht="14" x14ac:dyDescent="0.3">
      <c r="A1012" s="5" t="s">
        <v>3738</v>
      </c>
      <c r="B1012" s="5" t="s">
        <v>3739</v>
      </c>
      <c r="C1012" s="5" t="s">
        <v>495</v>
      </c>
      <c r="D1012" s="8">
        <v>82.5</v>
      </c>
      <c r="E1012" s="6">
        <v>0.27</v>
      </c>
    </row>
    <row r="1013" spans="1:5" ht="14" x14ac:dyDescent="0.3">
      <c r="A1013" s="5" t="s">
        <v>4539</v>
      </c>
      <c r="B1013" s="5" t="s">
        <v>4540</v>
      </c>
      <c r="C1013" s="5" t="s">
        <v>11111</v>
      </c>
      <c r="D1013" s="8">
        <v>90</v>
      </c>
      <c r="E1013" s="6">
        <v>0.28000000000000003</v>
      </c>
    </row>
    <row r="1014" spans="1:5" ht="14" x14ac:dyDescent="0.3">
      <c r="A1014" s="5" t="s">
        <v>2152</v>
      </c>
      <c r="B1014" s="5" t="s">
        <v>2153</v>
      </c>
      <c r="C1014" s="5" t="s">
        <v>11112</v>
      </c>
      <c r="D1014" s="8">
        <v>97.5</v>
      </c>
      <c r="E1014" s="6">
        <v>0.28999999999999998</v>
      </c>
    </row>
    <row r="1015" spans="1:5" ht="14" x14ac:dyDescent="0.3">
      <c r="A1015" s="5" t="s">
        <v>5183</v>
      </c>
      <c r="B1015" s="5" t="s">
        <v>5184</v>
      </c>
      <c r="C1015" s="5" t="s">
        <v>11113</v>
      </c>
      <c r="D1015" s="8">
        <v>105</v>
      </c>
      <c r="E1015" s="6">
        <v>0.3</v>
      </c>
    </row>
    <row r="1016" spans="1:5" ht="14" x14ac:dyDescent="0.3">
      <c r="A1016" s="5" t="s">
        <v>888</v>
      </c>
      <c r="B1016" s="5" t="s">
        <v>889</v>
      </c>
      <c r="C1016" s="5" t="s">
        <v>11114</v>
      </c>
      <c r="D1016" s="8">
        <v>112.5</v>
      </c>
      <c r="E1016" s="6">
        <v>0.31</v>
      </c>
    </row>
    <row r="1017" spans="1:5" ht="14" x14ac:dyDescent="0.3">
      <c r="A1017" s="5" t="s">
        <v>3187</v>
      </c>
      <c r="B1017" s="5" t="s">
        <v>3188</v>
      </c>
      <c r="C1017" s="5" t="s">
        <v>11115</v>
      </c>
      <c r="D1017" s="8">
        <v>120</v>
      </c>
      <c r="E1017" s="6">
        <v>0.32</v>
      </c>
    </row>
    <row r="1018" spans="1:5" ht="14" x14ac:dyDescent="0.3">
      <c r="A1018" s="5" t="s">
        <v>4204</v>
      </c>
      <c r="B1018" s="5" t="s">
        <v>4205</v>
      </c>
      <c r="C1018" s="5" t="s">
        <v>11116</v>
      </c>
      <c r="D1018" s="8">
        <v>127.5</v>
      </c>
      <c r="E1018" s="6">
        <v>0.33</v>
      </c>
    </row>
    <row r="1019" spans="1:5" ht="14" x14ac:dyDescent="0.3">
      <c r="A1019" s="5" t="s">
        <v>449</v>
      </c>
      <c r="B1019" s="5" t="s">
        <v>450</v>
      </c>
      <c r="C1019" s="5" t="s">
        <v>11117</v>
      </c>
      <c r="D1019" s="8">
        <v>135</v>
      </c>
      <c r="E1019" s="6">
        <v>0.34</v>
      </c>
    </row>
    <row r="1020" spans="1:5" ht="14" x14ac:dyDescent="0.3">
      <c r="A1020" s="5" t="s">
        <v>2730</v>
      </c>
      <c r="B1020" s="5" t="s">
        <v>2731</v>
      </c>
      <c r="C1020" s="5" t="s">
        <v>11118</v>
      </c>
      <c r="D1020" s="8">
        <v>142.5</v>
      </c>
      <c r="E1020" s="6">
        <v>0.35</v>
      </c>
    </row>
    <row r="1021" spans="1:5" ht="14" x14ac:dyDescent="0.3">
      <c r="A1021" s="5" t="s">
        <v>3408</v>
      </c>
      <c r="B1021" s="5" t="s">
        <v>3409</v>
      </c>
      <c r="C1021" s="5" t="s">
        <v>11119</v>
      </c>
      <c r="D1021" s="8">
        <v>150</v>
      </c>
      <c r="E1021" s="6">
        <v>0.36</v>
      </c>
    </row>
    <row r="1022" spans="1:5" ht="14" x14ac:dyDescent="0.3">
      <c r="A1022" s="5" t="s">
        <v>516</v>
      </c>
      <c r="B1022" s="5" t="s">
        <v>517</v>
      </c>
      <c r="C1022" s="5" t="s">
        <v>495</v>
      </c>
      <c r="D1022" s="8">
        <v>7.5</v>
      </c>
      <c r="E1022" s="6">
        <v>0.37</v>
      </c>
    </row>
    <row r="1023" spans="1:5" ht="14" x14ac:dyDescent="0.3">
      <c r="A1023" s="5" t="s">
        <v>4897</v>
      </c>
      <c r="B1023" s="5" t="s">
        <v>4898</v>
      </c>
      <c r="C1023" s="5" t="s">
        <v>11111</v>
      </c>
      <c r="D1023" s="8">
        <v>15</v>
      </c>
      <c r="E1023" s="6">
        <v>0.38</v>
      </c>
    </row>
    <row r="1024" spans="1:5" ht="14" x14ac:dyDescent="0.3">
      <c r="A1024" s="5" t="s">
        <v>2083</v>
      </c>
      <c r="B1024" s="5" t="s">
        <v>2084</v>
      </c>
      <c r="C1024" s="5" t="s">
        <v>11112</v>
      </c>
      <c r="D1024" s="8">
        <v>22.5</v>
      </c>
      <c r="E1024" s="6">
        <v>0.39</v>
      </c>
    </row>
    <row r="1025" spans="1:5" ht="14" x14ac:dyDescent="0.3">
      <c r="A1025" s="5" t="s">
        <v>759</v>
      </c>
      <c r="B1025" s="5" t="s">
        <v>760</v>
      </c>
      <c r="C1025" s="5" t="s">
        <v>11113</v>
      </c>
      <c r="D1025" s="8">
        <v>30</v>
      </c>
      <c r="E1025" s="6">
        <v>0.4</v>
      </c>
    </row>
    <row r="1026" spans="1:5" ht="14" x14ac:dyDescent="0.3">
      <c r="A1026" s="5" t="s">
        <v>481</v>
      </c>
      <c r="B1026" s="5" t="s">
        <v>482</v>
      </c>
      <c r="C1026" s="5" t="s">
        <v>11114</v>
      </c>
      <c r="D1026" s="8">
        <v>37.5</v>
      </c>
      <c r="E1026" s="6">
        <v>0.25</v>
      </c>
    </row>
    <row r="1027" spans="1:5" ht="14" x14ac:dyDescent="0.3">
      <c r="A1027" s="5" t="s">
        <v>1021</v>
      </c>
      <c r="B1027" s="5" t="s">
        <v>1022</v>
      </c>
      <c r="C1027" s="5" t="s">
        <v>11115</v>
      </c>
      <c r="D1027" s="8">
        <v>45</v>
      </c>
      <c r="E1027" s="6">
        <v>0.26</v>
      </c>
    </row>
    <row r="1028" spans="1:5" ht="14" x14ac:dyDescent="0.3">
      <c r="A1028" s="5" t="s">
        <v>1019</v>
      </c>
      <c r="B1028" s="5" t="s">
        <v>1020</v>
      </c>
      <c r="C1028" s="5" t="s">
        <v>11116</v>
      </c>
      <c r="D1028" s="8">
        <v>52.5</v>
      </c>
      <c r="E1028" s="6">
        <v>0.27</v>
      </c>
    </row>
    <row r="1029" spans="1:5" ht="14" x14ac:dyDescent="0.3">
      <c r="A1029" s="5" t="s">
        <v>5264</v>
      </c>
      <c r="B1029" s="5" t="s">
        <v>5265</v>
      </c>
      <c r="C1029" s="5" t="s">
        <v>11117</v>
      </c>
      <c r="D1029" s="8">
        <v>60</v>
      </c>
      <c r="E1029" s="6">
        <v>0.28000000000000003</v>
      </c>
    </row>
    <row r="1030" spans="1:5" ht="14" x14ac:dyDescent="0.3">
      <c r="A1030" s="5" t="s">
        <v>4082</v>
      </c>
      <c r="B1030" s="5" t="s">
        <v>4083</v>
      </c>
      <c r="C1030" s="5" t="s">
        <v>11118</v>
      </c>
      <c r="D1030" s="8">
        <v>67.5</v>
      </c>
      <c r="E1030" s="6">
        <v>0.28999999999999998</v>
      </c>
    </row>
    <row r="1031" spans="1:5" ht="14" x14ac:dyDescent="0.3">
      <c r="A1031" s="5" t="s">
        <v>3698</v>
      </c>
      <c r="B1031" s="5" t="s">
        <v>3699</v>
      </c>
      <c r="C1031" s="5" t="s">
        <v>11119</v>
      </c>
      <c r="D1031" s="8">
        <v>75</v>
      </c>
      <c r="E1031" s="6">
        <v>0.3</v>
      </c>
    </row>
    <row r="1032" spans="1:5" ht="14" x14ac:dyDescent="0.3">
      <c r="A1032" s="5" t="s">
        <v>4919</v>
      </c>
      <c r="B1032" s="5" t="s">
        <v>4920</v>
      </c>
      <c r="C1032" s="5" t="s">
        <v>495</v>
      </c>
      <c r="D1032" s="8">
        <v>82.5</v>
      </c>
      <c r="E1032" s="6">
        <v>0.31</v>
      </c>
    </row>
    <row r="1033" spans="1:5" ht="14" x14ac:dyDescent="0.3">
      <c r="A1033" s="5" t="s">
        <v>2927</v>
      </c>
      <c r="B1033" s="5" t="s">
        <v>2928</v>
      </c>
      <c r="C1033" s="5" t="s">
        <v>11111</v>
      </c>
      <c r="D1033" s="8">
        <v>90</v>
      </c>
      <c r="E1033" s="6">
        <v>0.32</v>
      </c>
    </row>
    <row r="1034" spans="1:5" ht="14" x14ac:dyDescent="0.3">
      <c r="A1034" s="5" t="s">
        <v>4226</v>
      </c>
      <c r="B1034" s="5" t="s">
        <v>4227</v>
      </c>
      <c r="C1034" s="5" t="s">
        <v>11112</v>
      </c>
      <c r="D1034" s="8">
        <v>97.5</v>
      </c>
      <c r="E1034" s="6">
        <v>0.33</v>
      </c>
    </row>
    <row r="1035" spans="1:5" ht="14" x14ac:dyDescent="0.3">
      <c r="A1035" s="5" t="s">
        <v>3165</v>
      </c>
      <c r="B1035" s="5" t="s">
        <v>3166</v>
      </c>
      <c r="C1035" s="5" t="s">
        <v>11113</v>
      </c>
      <c r="D1035" s="8">
        <v>105</v>
      </c>
      <c r="E1035" s="6">
        <v>0.34</v>
      </c>
    </row>
    <row r="1036" spans="1:5" ht="14" x14ac:dyDescent="0.3">
      <c r="A1036" s="5" t="s">
        <v>5403</v>
      </c>
      <c r="B1036" s="5" t="s">
        <v>5404</v>
      </c>
      <c r="C1036" s="5" t="s">
        <v>11114</v>
      </c>
      <c r="D1036" s="8">
        <v>112.5</v>
      </c>
      <c r="E1036" s="6">
        <v>0.35</v>
      </c>
    </row>
    <row r="1037" spans="1:5" ht="14" x14ac:dyDescent="0.3">
      <c r="A1037" s="5" t="s">
        <v>1722</v>
      </c>
      <c r="B1037" s="5" t="s">
        <v>1723</v>
      </c>
      <c r="C1037" s="5" t="s">
        <v>11115</v>
      </c>
      <c r="D1037" s="8">
        <v>120</v>
      </c>
      <c r="E1037" s="6">
        <v>0.36</v>
      </c>
    </row>
    <row r="1038" spans="1:5" ht="14" x14ac:dyDescent="0.3">
      <c r="A1038" s="5" t="s">
        <v>2836</v>
      </c>
      <c r="B1038" s="5" t="s">
        <v>2837</v>
      </c>
      <c r="C1038" s="5" t="s">
        <v>11116</v>
      </c>
      <c r="D1038" s="8">
        <v>127.5</v>
      </c>
      <c r="E1038" s="6">
        <v>0.37</v>
      </c>
    </row>
    <row r="1039" spans="1:5" ht="14" x14ac:dyDescent="0.3">
      <c r="A1039" s="5" t="s">
        <v>1415</v>
      </c>
      <c r="B1039" s="5" t="s">
        <v>1416</v>
      </c>
      <c r="C1039" s="5" t="s">
        <v>11117</v>
      </c>
      <c r="D1039" s="8">
        <v>135</v>
      </c>
      <c r="E1039" s="6">
        <v>0.38</v>
      </c>
    </row>
    <row r="1040" spans="1:5" ht="14" x14ac:dyDescent="0.3">
      <c r="A1040" s="5" t="s">
        <v>1421</v>
      </c>
      <c r="B1040" s="5" t="s">
        <v>1422</v>
      </c>
      <c r="C1040" s="5" t="s">
        <v>11118</v>
      </c>
      <c r="D1040" s="8">
        <v>142.5</v>
      </c>
      <c r="E1040" s="6">
        <v>0.39</v>
      </c>
    </row>
    <row r="1041" spans="1:5" ht="14" x14ac:dyDescent="0.3">
      <c r="A1041" s="5" t="s">
        <v>1423</v>
      </c>
      <c r="B1041" s="5" t="s">
        <v>1424</v>
      </c>
      <c r="C1041" s="5" t="s">
        <v>11119</v>
      </c>
      <c r="D1041" s="8">
        <v>150</v>
      </c>
      <c r="E1041" s="6">
        <v>0.4</v>
      </c>
    </row>
    <row r="1042" spans="1:5" ht="14" x14ac:dyDescent="0.3">
      <c r="A1042" s="5" t="s">
        <v>267</v>
      </c>
      <c r="B1042" s="5" t="s">
        <v>268</v>
      </c>
      <c r="C1042" s="5" t="s">
        <v>495</v>
      </c>
      <c r="D1042" s="8">
        <v>7.5</v>
      </c>
      <c r="E1042" s="6">
        <v>0.25</v>
      </c>
    </row>
    <row r="1043" spans="1:5" ht="14" x14ac:dyDescent="0.3">
      <c r="A1043" s="5" t="s">
        <v>2863</v>
      </c>
      <c r="B1043" s="5" t="s">
        <v>2864</v>
      </c>
      <c r="C1043" s="5" t="s">
        <v>11111</v>
      </c>
      <c r="D1043" s="8">
        <v>15</v>
      </c>
      <c r="E1043" s="6">
        <v>0.26</v>
      </c>
    </row>
    <row r="1044" spans="1:5" ht="14" x14ac:dyDescent="0.3">
      <c r="A1044" s="5" t="s">
        <v>503</v>
      </c>
      <c r="B1044" s="5" t="s">
        <v>4991</v>
      </c>
      <c r="C1044" s="5" t="s">
        <v>11112</v>
      </c>
      <c r="D1044" s="8">
        <v>22.5</v>
      </c>
      <c r="E1044" s="6">
        <v>0.27</v>
      </c>
    </row>
    <row r="1045" spans="1:5" ht="14" x14ac:dyDescent="0.3">
      <c r="A1045" s="5" t="s">
        <v>4837</v>
      </c>
      <c r="B1045" s="5" t="s">
        <v>4838</v>
      </c>
      <c r="C1045" s="5" t="s">
        <v>11113</v>
      </c>
      <c r="D1045" s="8">
        <v>30</v>
      </c>
      <c r="E1045" s="6">
        <v>0.28000000000000003</v>
      </c>
    </row>
    <row r="1046" spans="1:5" ht="14" x14ac:dyDescent="0.3">
      <c r="A1046" s="5" t="s">
        <v>3279</v>
      </c>
      <c r="B1046" s="5" t="s">
        <v>3280</v>
      </c>
      <c r="C1046" s="5" t="s">
        <v>11114</v>
      </c>
      <c r="D1046" s="8">
        <v>37.5</v>
      </c>
      <c r="E1046" s="6">
        <v>0.28999999999999998</v>
      </c>
    </row>
    <row r="1047" spans="1:5" ht="14" x14ac:dyDescent="0.3">
      <c r="A1047" s="5" t="s">
        <v>800</v>
      </c>
      <c r="B1047" s="5" t="s">
        <v>801</v>
      </c>
      <c r="C1047" s="5" t="s">
        <v>11115</v>
      </c>
      <c r="D1047" s="8">
        <v>45</v>
      </c>
      <c r="E1047" s="6">
        <v>0.3</v>
      </c>
    </row>
    <row r="1048" spans="1:5" ht="14" x14ac:dyDescent="0.3">
      <c r="A1048" s="5" t="s">
        <v>3303</v>
      </c>
      <c r="B1048" s="5" t="s">
        <v>3304</v>
      </c>
      <c r="C1048" s="5" t="s">
        <v>11116</v>
      </c>
      <c r="D1048" s="8">
        <v>52.5</v>
      </c>
      <c r="E1048" s="6">
        <v>0.31</v>
      </c>
    </row>
    <row r="1049" spans="1:5" ht="14" x14ac:dyDescent="0.3">
      <c r="A1049" s="5" t="s">
        <v>180</v>
      </c>
      <c r="B1049" s="5" t="s">
        <v>181</v>
      </c>
      <c r="C1049" s="5" t="s">
        <v>11117</v>
      </c>
      <c r="D1049" s="8">
        <v>60</v>
      </c>
      <c r="E1049" s="6">
        <v>0.32</v>
      </c>
    </row>
    <row r="1050" spans="1:5" ht="14" x14ac:dyDescent="0.3">
      <c r="A1050" s="5" t="s">
        <v>2195</v>
      </c>
      <c r="B1050" s="5" t="s">
        <v>2196</v>
      </c>
      <c r="C1050" s="5" t="s">
        <v>11118</v>
      </c>
      <c r="D1050" s="8">
        <v>67.5</v>
      </c>
      <c r="E1050" s="6">
        <v>0.33</v>
      </c>
    </row>
    <row r="1051" spans="1:5" ht="14" x14ac:dyDescent="0.3">
      <c r="A1051" s="5" t="s">
        <v>5266</v>
      </c>
      <c r="B1051" s="5" t="s">
        <v>3243</v>
      </c>
      <c r="C1051" s="5" t="s">
        <v>11119</v>
      </c>
      <c r="D1051" s="8">
        <v>75</v>
      </c>
      <c r="E1051" s="6">
        <v>0.34</v>
      </c>
    </row>
    <row r="1052" spans="1:5" ht="14" x14ac:dyDescent="0.3">
      <c r="A1052" s="5" t="s">
        <v>1362</v>
      </c>
      <c r="B1052" s="5" t="s">
        <v>1363</v>
      </c>
      <c r="C1052" s="5" t="s">
        <v>495</v>
      </c>
      <c r="D1052" s="8">
        <v>82.5</v>
      </c>
      <c r="E1052" s="6">
        <v>0.35</v>
      </c>
    </row>
    <row r="1053" spans="1:5" ht="14" x14ac:dyDescent="0.3">
      <c r="A1053" s="5" t="s">
        <v>4732</v>
      </c>
      <c r="B1053" s="5" t="s">
        <v>4733</v>
      </c>
      <c r="C1053" s="5" t="s">
        <v>11111</v>
      </c>
      <c r="D1053" s="8">
        <v>90</v>
      </c>
      <c r="E1053" s="6">
        <v>0.36</v>
      </c>
    </row>
    <row r="1054" spans="1:5" ht="14" x14ac:dyDescent="0.3">
      <c r="A1054" s="5" t="s">
        <v>4778</v>
      </c>
      <c r="B1054" s="5" t="s">
        <v>4779</v>
      </c>
      <c r="C1054" s="5" t="s">
        <v>11112</v>
      </c>
      <c r="D1054" s="8">
        <v>97.5</v>
      </c>
      <c r="E1054" s="6">
        <v>0.37</v>
      </c>
    </row>
    <row r="1055" spans="1:5" ht="14" x14ac:dyDescent="0.3">
      <c r="A1055" s="5" t="s">
        <v>1510</v>
      </c>
      <c r="B1055" s="5" t="s">
        <v>1511</v>
      </c>
      <c r="C1055" s="5" t="s">
        <v>11113</v>
      </c>
      <c r="D1055" s="8">
        <v>105</v>
      </c>
      <c r="E1055" s="6">
        <v>0.38</v>
      </c>
    </row>
    <row r="1056" spans="1:5" ht="14" x14ac:dyDescent="0.3">
      <c r="A1056" s="5" t="s">
        <v>4887</v>
      </c>
      <c r="B1056" s="5" t="s">
        <v>4888</v>
      </c>
      <c r="C1056" s="5" t="s">
        <v>11114</v>
      </c>
      <c r="D1056" s="8">
        <v>112.5</v>
      </c>
      <c r="E1056" s="6">
        <v>0.39</v>
      </c>
    </row>
    <row r="1057" spans="1:5" ht="14" x14ac:dyDescent="0.3">
      <c r="A1057" s="5" t="s">
        <v>4137</v>
      </c>
      <c r="B1057" s="5" t="s">
        <v>4138</v>
      </c>
      <c r="C1057" s="5" t="s">
        <v>11115</v>
      </c>
      <c r="D1057" s="8">
        <v>120</v>
      </c>
      <c r="E1057" s="6">
        <v>0.4</v>
      </c>
    </row>
    <row r="1058" spans="1:5" ht="14" x14ac:dyDescent="0.3">
      <c r="A1058" s="5" t="s">
        <v>2500</v>
      </c>
      <c r="B1058" s="5" t="s">
        <v>2501</v>
      </c>
      <c r="C1058" s="5" t="s">
        <v>11116</v>
      </c>
      <c r="D1058" s="8">
        <v>127.5</v>
      </c>
      <c r="E1058" s="6">
        <v>0.25</v>
      </c>
    </row>
    <row r="1059" spans="1:5" ht="14" x14ac:dyDescent="0.3">
      <c r="A1059" s="5" t="s">
        <v>5002</v>
      </c>
      <c r="B1059" s="5" t="s">
        <v>5003</v>
      </c>
      <c r="C1059" s="5" t="s">
        <v>11117</v>
      </c>
      <c r="D1059" s="8">
        <v>135</v>
      </c>
      <c r="E1059" s="6">
        <v>0.26</v>
      </c>
    </row>
    <row r="1060" spans="1:5" ht="14" x14ac:dyDescent="0.3">
      <c r="A1060" s="5" t="s">
        <v>104</v>
      </c>
      <c r="B1060" s="5" t="s">
        <v>105</v>
      </c>
      <c r="C1060" s="5" t="s">
        <v>11118</v>
      </c>
      <c r="D1060" s="8">
        <v>142.5</v>
      </c>
      <c r="E1060" s="6">
        <v>0.27</v>
      </c>
    </row>
    <row r="1061" spans="1:5" ht="14" x14ac:dyDescent="0.3">
      <c r="A1061" s="5" t="s">
        <v>2484</v>
      </c>
      <c r="B1061" s="5" t="s">
        <v>2485</v>
      </c>
      <c r="C1061" s="5" t="s">
        <v>11119</v>
      </c>
      <c r="D1061" s="8">
        <v>150</v>
      </c>
      <c r="E1061" s="6">
        <v>0.28000000000000003</v>
      </c>
    </row>
    <row r="1062" spans="1:5" ht="14" x14ac:dyDescent="0.3">
      <c r="A1062" s="5" t="s">
        <v>3747</v>
      </c>
      <c r="B1062" s="5" t="s">
        <v>3748</v>
      </c>
      <c r="C1062" s="5" t="s">
        <v>495</v>
      </c>
      <c r="D1062" s="8">
        <v>7.5</v>
      </c>
      <c r="E1062" s="6">
        <v>0.28999999999999998</v>
      </c>
    </row>
    <row r="1063" spans="1:5" ht="14" x14ac:dyDescent="0.3">
      <c r="A1063" s="5" t="s">
        <v>2427</v>
      </c>
      <c r="B1063" s="5" t="s">
        <v>2428</v>
      </c>
      <c r="C1063" s="5" t="s">
        <v>11111</v>
      </c>
      <c r="D1063" s="8">
        <v>15</v>
      </c>
      <c r="E1063" s="6">
        <v>0.3</v>
      </c>
    </row>
    <row r="1064" spans="1:5" ht="14" x14ac:dyDescent="0.3">
      <c r="A1064" s="5" t="s">
        <v>1237</v>
      </c>
      <c r="B1064" s="5" t="s">
        <v>1238</v>
      </c>
      <c r="C1064" s="5" t="s">
        <v>11112</v>
      </c>
      <c r="D1064" s="8">
        <v>22.5</v>
      </c>
      <c r="E1064" s="6">
        <v>0.31</v>
      </c>
    </row>
    <row r="1065" spans="1:5" ht="14" x14ac:dyDescent="0.3">
      <c r="A1065" s="5" t="s">
        <v>666</v>
      </c>
      <c r="B1065" s="5" t="s">
        <v>667</v>
      </c>
      <c r="C1065" s="5" t="s">
        <v>11113</v>
      </c>
      <c r="D1065" s="8">
        <v>30</v>
      </c>
      <c r="E1065" s="6">
        <v>0.32</v>
      </c>
    </row>
    <row r="1066" spans="1:5" ht="14" x14ac:dyDescent="0.3">
      <c r="A1066" s="5" t="s">
        <v>795</v>
      </c>
      <c r="B1066" s="5" t="s">
        <v>1545</v>
      </c>
      <c r="C1066" s="5" t="s">
        <v>11114</v>
      </c>
      <c r="D1066" s="8">
        <v>37.5</v>
      </c>
      <c r="E1066" s="6">
        <v>0.33</v>
      </c>
    </row>
    <row r="1067" spans="1:5" ht="14" x14ac:dyDescent="0.3">
      <c r="A1067" s="5" t="s">
        <v>3273</v>
      </c>
      <c r="B1067" s="5" t="s">
        <v>3274</v>
      </c>
      <c r="C1067" s="5" t="s">
        <v>11115</v>
      </c>
      <c r="D1067" s="8">
        <v>45</v>
      </c>
      <c r="E1067" s="6">
        <v>0.34</v>
      </c>
    </row>
    <row r="1068" spans="1:5" ht="14" x14ac:dyDescent="0.3">
      <c r="A1068" s="5" t="s">
        <v>907</v>
      </c>
      <c r="B1068" s="5" t="s">
        <v>908</v>
      </c>
      <c r="C1068" s="5" t="s">
        <v>11116</v>
      </c>
      <c r="D1068" s="8">
        <v>52.5</v>
      </c>
      <c r="E1068" s="6">
        <v>0.35</v>
      </c>
    </row>
    <row r="1069" spans="1:5" ht="14" x14ac:dyDescent="0.3">
      <c r="A1069" s="5" t="s">
        <v>4868</v>
      </c>
      <c r="B1069" s="5" t="s">
        <v>4869</v>
      </c>
      <c r="C1069" s="5" t="s">
        <v>11117</v>
      </c>
      <c r="D1069" s="8">
        <v>60</v>
      </c>
      <c r="E1069" s="6">
        <v>0.36</v>
      </c>
    </row>
    <row r="1070" spans="1:5" ht="14" x14ac:dyDescent="0.3">
      <c r="A1070" s="5" t="s">
        <v>814</v>
      </c>
      <c r="B1070" s="5" t="s">
        <v>815</v>
      </c>
      <c r="C1070" s="5" t="s">
        <v>11118</v>
      </c>
      <c r="D1070" s="8">
        <v>67.5</v>
      </c>
      <c r="E1070" s="6">
        <v>0.37</v>
      </c>
    </row>
    <row r="1071" spans="1:5" ht="14" x14ac:dyDescent="0.3">
      <c r="A1071" s="5" t="s">
        <v>3378</v>
      </c>
      <c r="B1071" s="5" t="s">
        <v>3379</v>
      </c>
      <c r="C1071" s="5" t="s">
        <v>11119</v>
      </c>
      <c r="D1071" s="8">
        <v>75</v>
      </c>
      <c r="E1071" s="6">
        <v>0.38</v>
      </c>
    </row>
    <row r="1072" spans="1:5" ht="14" x14ac:dyDescent="0.3">
      <c r="A1072" s="5" t="s">
        <v>3146</v>
      </c>
      <c r="B1072" s="5" t="s">
        <v>3147</v>
      </c>
      <c r="C1072" s="5" t="s">
        <v>495</v>
      </c>
      <c r="D1072" s="8">
        <v>82.5</v>
      </c>
      <c r="E1072" s="6">
        <v>0.39</v>
      </c>
    </row>
    <row r="1073" spans="1:5" ht="14" x14ac:dyDescent="0.3">
      <c r="A1073" s="5" t="s">
        <v>1914</v>
      </c>
      <c r="B1073" s="5" t="s">
        <v>1915</v>
      </c>
      <c r="C1073" s="5" t="s">
        <v>11111</v>
      </c>
      <c r="D1073" s="8">
        <v>90</v>
      </c>
      <c r="E1073" s="6">
        <v>0.4</v>
      </c>
    </row>
    <row r="1074" spans="1:5" ht="14" x14ac:dyDescent="0.3">
      <c r="A1074" s="5" t="s">
        <v>4465</v>
      </c>
      <c r="B1074" s="5" t="s">
        <v>4466</v>
      </c>
      <c r="C1074" s="5" t="s">
        <v>11112</v>
      </c>
      <c r="D1074" s="8">
        <v>97.5</v>
      </c>
      <c r="E1074" s="6">
        <v>0.25</v>
      </c>
    </row>
    <row r="1075" spans="1:5" ht="14" x14ac:dyDescent="0.3">
      <c r="A1075" s="5" t="s">
        <v>141</v>
      </c>
      <c r="B1075" s="5" t="s">
        <v>142</v>
      </c>
      <c r="C1075" s="5" t="s">
        <v>11113</v>
      </c>
      <c r="D1075" s="8">
        <v>105</v>
      </c>
      <c r="E1075" s="6">
        <v>0.26</v>
      </c>
    </row>
    <row r="1076" spans="1:5" ht="14" x14ac:dyDescent="0.3">
      <c r="A1076" s="5" t="s">
        <v>2345</v>
      </c>
      <c r="B1076" s="5" t="s">
        <v>2346</v>
      </c>
      <c r="C1076" s="5" t="s">
        <v>11114</v>
      </c>
      <c r="D1076" s="8">
        <v>112.5</v>
      </c>
      <c r="E1076" s="6">
        <v>0.27</v>
      </c>
    </row>
    <row r="1077" spans="1:5" ht="14" x14ac:dyDescent="0.3">
      <c r="A1077" s="5" t="s">
        <v>2542</v>
      </c>
      <c r="B1077" s="5" t="s">
        <v>2543</v>
      </c>
      <c r="C1077" s="5" t="s">
        <v>11115</v>
      </c>
      <c r="D1077" s="8">
        <v>120</v>
      </c>
      <c r="E1077" s="6">
        <v>0.28000000000000003</v>
      </c>
    </row>
    <row r="1078" spans="1:5" ht="14" x14ac:dyDescent="0.3">
      <c r="A1078" s="5" t="s">
        <v>4765</v>
      </c>
      <c r="B1078" s="5" t="s">
        <v>4766</v>
      </c>
      <c r="C1078" s="5" t="s">
        <v>11116</v>
      </c>
      <c r="D1078" s="8">
        <v>127.5</v>
      </c>
      <c r="E1078" s="6">
        <v>0.28999999999999998</v>
      </c>
    </row>
    <row r="1079" spans="1:5" ht="14" x14ac:dyDescent="0.3">
      <c r="A1079" s="5" t="s">
        <v>4585</v>
      </c>
      <c r="B1079" s="5" t="s">
        <v>4586</v>
      </c>
      <c r="C1079" s="5" t="s">
        <v>11117</v>
      </c>
      <c r="D1079" s="8">
        <v>135</v>
      </c>
      <c r="E1079" s="6">
        <v>0.3</v>
      </c>
    </row>
    <row r="1080" spans="1:5" ht="14" x14ac:dyDescent="0.3">
      <c r="A1080" s="5" t="s">
        <v>2290</v>
      </c>
      <c r="B1080" s="5" t="s">
        <v>2291</v>
      </c>
      <c r="C1080" s="5" t="s">
        <v>11118</v>
      </c>
      <c r="D1080" s="8">
        <v>142.5</v>
      </c>
      <c r="E1080" s="6">
        <v>0.31</v>
      </c>
    </row>
    <row r="1081" spans="1:5" ht="14" x14ac:dyDescent="0.3">
      <c r="A1081" s="5" t="s">
        <v>5297</v>
      </c>
      <c r="B1081" s="5" t="s">
        <v>5298</v>
      </c>
      <c r="C1081" s="5" t="s">
        <v>11119</v>
      </c>
      <c r="D1081" s="8">
        <v>150</v>
      </c>
      <c r="E1081" s="6">
        <v>0.32</v>
      </c>
    </row>
    <row r="1082" spans="1:5" ht="14" x14ac:dyDescent="0.3">
      <c r="A1082" s="5" t="s">
        <v>1893</v>
      </c>
      <c r="B1082" s="5" t="s">
        <v>1894</v>
      </c>
      <c r="C1082" s="5" t="s">
        <v>495</v>
      </c>
      <c r="D1082" s="8">
        <v>7.5</v>
      </c>
      <c r="E1082" s="6">
        <v>0.33</v>
      </c>
    </row>
    <row r="1083" spans="1:5" ht="14" x14ac:dyDescent="0.3">
      <c r="A1083" s="5" t="s">
        <v>4309</v>
      </c>
      <c r="B1083" s="5" t="s">
        <v>4310</v>
      </c>
      <c r="C1083" s="5" t="s">
        <v>11111</v>
      </c>
      <c r="D1083" s="8">
        <v>15</v>
      </c>
      <c r="E1083" s="6">
        <v>0.34</v>
      </c>
    </row>
    <row r="1084" spans="1:5" ht="14" x14ac:dyDescent="0.3">
      <c r="A1084" s="5" t="s">
        <v>967</v>
      </c>
      <c r="B1084" s="5" t="s">
        <v>968</v>
      </c>
      <c r="C1084" s="5" t="s">
        <v>11112</v>
      </c>
      <c r="D1084" s="8">
        <v>22.5</v>
      </c>
      <c r="E1084" s="6">
        <v>0.35</v>
      </c>
    </row>
    <row r="1085" spans="1:5" ht="14" x14ac:dyDescent="0.3">
      <c r="A1085" s="5" t="s">
        <v>1661</v>
      </c>
      <c r="B1085" s="5" t="s">
        <v>1662</v>
      </c>
      <c r="C1085" s="5" t="s">
        <v>11113</v>
      </c>
      <c r="D1085" s="8">
        <v>30</v>
      </c>
      <c r="E1085" s="6">
        <v>0.36</v>
      </c>
    </row>
    <row r="1086" spans="1:5" ht="14" x14ac:dyDescent="0.3">
      <c r="A1086" s="5" t="s">
        <v>3807</v>
      </c>
      <c r="B1086" s="5" t="s">
        <v>3808</v>
      </c>
      <c r="C1086" s="5" t="s">
        <v>11114</v>
      </c>
      <c r="D1086" s="8">
        <v>37.5</v>
      </c>
      <c r="E1086" s="6">
        <v>0.37</v>
      </c>
    </row>
    <row r="1087" spans="1:5" ht="14" x14ac:dyDescent="0.3">
      <c r="A1087" s="5" t="s">
        <v>2830</v>
      </c>
      <c r="B1087" s="5" t="s">
        <v>2831</v>
      </c>
      <c r="C1087" s="5" t="s">
        <v>11115</v>
      </c>
      <c r="D1087" s="8">
        <v>45</v>
      </c>
      <c r="E1087" s="6">
        <v>0.38</v>
      </c>
    </row>
    <row r="1088" spans="1:5" ht="14" x14ac:dyDescent="0.3">
      <c r="A1088" s="5" t="s">
        <v>5346</v>
      </c>
      <c r="B1088" s="5" t="s">
        <v>5347</v>
      </c>
      <c r="C1088" s="5" t="s">
        <v>11116</v>
      </c>
      <c r="D1088" s="8">
        <v>52.5</v>
      </c>
      <c r="E1088" s="6">
        <v>0.39</v>
      </c>
    </row>
    <row r="1089" spans="1:5" ht="14" x14ac:dyDescent="0.3">
      <c r="A1089" s="5" t="s">
        <v>336</v>
      </c>
      <c r="B1089" s="5" t="s">
        <v>337</v>
      </c>
      <c r="C1089" s="5" t="s">
        <v>11117</v>
      </c>
      <c r="D1089" s="8">
        <v>60</v>
      </c>
      <c r="E1089" s="6">
        <v>0.4</v>
      </c>
    </row>
    <row r="1090" spans="1:5" ht="14" x14ac:dyDescent="0.3">
      <c r="A1090" s="5" t="s">
        <v>5430</v>
      </c>
      <c r="B1090" s="5" t="s">
        <v>5431</v>
      </c>
      <c r="C1090" s="5" t="s">
        <v>11118</v>
      </c>
      <c r="D1090" s="8">
        <v>67.5</v>
      </c>
      <c r="E1090" s="6">
        <v>0.25</v>
      </c>
    </row>
    <row r="1091" spans="1:5" ht="14" x14ac:dyDescent="0.3">
      <c r="A1091" s="5" t="s">
        <v>1500</v>
      </c>
      <c r="B1091" s="5" t="s">
        <v>3988</v>
      </c>
      <c r="C1091" s="5" t="s">
        <v>11119</v>
      </c>
      <c r="D1091" s="8">
        <v>75</v>
      </c>
      <c r="E1091" s="6">
        <v>0.26</v>
      </c>
    </row>
    <row r="1092" spans="1:5" ht="14" x14ac:dyDescent="0.3">
      <c r="A1092" s="5" t="s">
        <v>5864</v>
      </c>
      <c r="B1092" s="5" t="s">
        <v>5865</v>
      </c>
      <c r="C1092" s="5" t="s">
        <v>495</v>
      </c>
      <c r="D1092" s="8">
        <v>82.5</v>
      </c>
      <c r="E1092" s="6">
        <v>0.27</v>
      </c>
    </row>
    <row r="1093" spans="1:5" ht="14" x14ac:dyDescent="0.3">
      <c r="A1093" s="5" t="s">
        <v>651</v>
      </c>
      <c r="B1093" s="5" t="s">
        <v>652</v>
      </c>
      <c r="C1093" s="5" t="s">
        <v>11111</v>
      </c>
      <c r="D1093" s="8">
        <v>90</v>
      </c>
      <c r="E1093" s="6">
        <v>0.28000000000000003</v>
      </c>
    </row>
    <row r="1094" spans="1:5" ht="14" x14ac:dyDescent="0.3">
      <c r="A1094" s="5" t="s">
        <v>649</v>
      </c>
      <c r="B1094" s="5" t="s">
        <v>650</v>
      </c>
      <c r="C1094" s="5" t="s">
        <v>11112</v>
      </c>
      <c r="D1094" s="8">
        <v>97.5</v>
      </c>
      <c r="E1094" s="6">
        <v>0.28999999999999998</v>
      </c>
    </row>
    <row r="1095" spans="1:5" ht="14" x14ac:dyDescent="0.3">
      <c r="A1095" s="5" t="s">
        <v>2650</v>
      </c>
      <c r="B1095" s="5" t="s">
        <v>2651</v>
      </c>
      <c r="C1095" s="5" t="s">
        <v>11113</v>
      </c>
      <c r="D1095" s="8">
        <v>105</v>
      </c>
      <c r="E1095" s="6">
        <v>0.3</v>
      </c>
    </row>
    <row r="1096" spans="1:5" ht="14" x14ac:dyDescent="0.3">
      <c r="A1096" s="5" t="s">
        <v>5587</v>
      </c>
      <c r="B1096" s="5" t="s">
        <v>5486</v>
      </c>
      <c r="C1096" s="5" t="s">
        <v>11114</v>
      </c>
      <c r="D1096" s="8">
        <v>112.5</v>
      </c>
      <c r="E1096" s="6">
        <v>0.31</v>
      </c>
    </row>
    <row r="1097" spans="1:5" ht="14" x14ac:dyDescent="0.3">
      <c r="A1097" s="5" t="s">
        <v>3646</v>
      </c>
      <c r="B1097" s="5" t="s">
        <v>3647</v>
      </c>
      <c r="C1097" s="5" t="s">
        <v>11115</v>
      </c>
      <c r="D1097" s="8">
        <v>120</v>
      </c>
      <c r="E1097" s="6">
        <v>0.32</v>
      </c>
    </row>
    <row r="1098" spans="1:5" ht="14" x14ac:dyDescent="0.3">
      <c r="A1098" s="5" t="s">
        <v>3502</v>
      </c>
      <c r="B1098" s="5" t="s">
        <v>3503</v>
      </c>
      <c r="C1098" s="5" t="s">
        <v>11116</v>
      </c>
      <c r="D1098" s="8">
        <v>127.5</v>
      </c>
      <c r="E1098" s="6">
        <v>0.33</v>
      </c>
    </row>
    <row r="1099" spans="1:5" ht="14" x14ac:dyDescent="0.3">
      <c r="A1099" s="5" t="s">
        <v>4417</v>
      </c>
      <c r="B1099" s="5" t="s">
        <v>4418</v>
      </c>
      <c r="C1099" s="5" t="s">
        <v>11117</v>
      </c>
      <c r="D1099" s="8">
        <v>135</v>
      </c>
      <c r="E1099" s="6">
        <v>0.34</v>
      </c>
    </row>
    <row r="1100" spans="1:5" ht="14" x14ac:dyDescent="0.3">
      <c r="A1100" s="5" t="s">
        <v>2905</v>
      </c>
      <c r="B1100" s="5" t="s">
        <v>2906</v>
      </c>
      <c r="C1100" s="5" t="s">
        <v>11118</v>
      </c>
      <c r="D1100" s="8">
        <v>142.5</v>
      </c>
      <c r="E1100" s="6">
        <v>0.35</v>
      </c>
    </row>
    <row r="1101" spans="1:5" ht="14" x14ac:dyDescent="0.3">
      <c r="A1101" s="5" t="s">
        <v>4435</v>
      </c>
      <c r="B1101" s="5" t="s">
        <v>4436</v>
      </c>
      <c r="C1101" s="5" t="s">
        <v>11119</v>
      </c>
      <c r="D1101" s="8">
        <v>150</v>
      </c>
      <c r="E1101" s="6">
        <v>0.36</v>
      </c>
    </row>
    <row r="1102" spans="1:5" ht="14" x14ac:dyDescent="0.3">
      <c r="A1102" s="5" t="s">
        <v>1564</v>
      </c>
      <c r="B1102" s="5" t="s">
        <v>1565</v>
      </c>
      <c r="C1102" s="5" t="s">
        <v>495</v>
      </c>
      <c r="D1102" s="8">
        <v>7.5</v>
      </c>
      <c r="E1102" s="6">
        <v>0.37</v>
      </c>
    </row>
    <row r="1103" spans="1:5" ht="14" x14ac:dyDescent="0.3">
      <c r="A1103" s="5" t="s">
        <v>2952</v>
      </c>
      <c r="B1103" s="5" t="s">
        <v>2953</v>
      </c>
      <c r="C1103" s="5" t="s">
        <v>11111</v>
      </c>
      <c r="D1103" s="8">
        <v>15</v>
      </c>
      <c r="E1103" s="6">
        <v>0.38</v>
      </c>
    </row>
    <row r="1104" spans="1:5" ht="14" x14ac:dyDescent="0.3">
      <c r="A1104" s="5" t="s">
        <v>2437</v>
      </c>
      <c r="B1104" s="5" t="s">
        <v>809</v>
      </c>
      <c r="C1104" s="5" t="s">
        <v>11112</v>
      </c>
      <c r="D1104" s="8">
        <v>22.5</v>
      </c>
      <c r="E1104" s="6">
        <v>0.39</v>
      </c>
    </row>
    <row r="1105" spans="1:5" ht="14" x14ac:dyDescent="0.3">
      <c r="A1105" s="5" t="s">
        <v>2525</v>
      </c>
      <c r="B1105" s="5" t="s">
        <v>2526</v>
      </c>
      <c r="C1105" s="5" t="s">
        <v>11113</v>
      </c>
      <c r="D1105" s="8">
        <v>30</v>
      </c>
      <c r="E1105" s="6">
        <v>0.4</v>
      </c>
    </row>
    <row r="1106" spans="1:5" ht="14" x14ac:dyDescent="0.3">
      <c r="A1106" s="5" t="s">
        <v>3774</v>
      </c>
      <c r="B1106" s="5" t="s">
        <v>588</v>
      </c>
      <c r="C1106" s="5" t="s">
        <v>11114</v>
      </c>
      <c r="D1106" s="8">
        <v>37.5</v>
      </c>
      <c r="E1106" s="6">
        <v>0.25</v>
      </c>
    </row>
    <row r="1107" spans="1:5" ht="14" x14ac:dyDescent="0.3">
      <c r="A1107" s="5" t="s">
        <v>4005</v>
      </c>
      <c r="B1107" s="5" t="s">
        <v>4006</v>
      </c>
      <c r="C1107" s="5" t="s">
        <v>11115</v>
      </c>
      <c r="D1107" s="8">
        <v>45</v>
      </c>
      <c r="E1107" s="6">
        <v>0.26</v>
      </c>
    </row>
    <row r="1108" spans="1:5" ht="14" x14ac:dyDescent="0.3">
      <c r="A1108" s="5" t="s">
        <v>3252</v>
      </c>
      <c r="B1108" s="5" t="s">
        <v>3253</v>
      </c>
      <c r="C1108" s="5" t="s">
        <v>11116</v>
      </c>
      <c r="D1108" s="8">
        <v>52.5</v>
      </c>
      <c r="E1108" s="6">
        <v>0.27</v>
      </c>
    </row>
    <row r="1109" spans="1:5" ht="14" x14ac:dyDescent="0.3">
      <c r="A1109" s="5" t="s">
        <v>4239</v>
      </c>
      <c r="B1109" s="5" t="s">
        <v>4240</v>
      </c>
      <c r="C1109" s="5" t="s">
        <v>11117</v>
      </c>
      <c r="D1109" s="8">
        <v>60</v>
      </c>
      <c r="E1109" s="6">
        <v>0.28000000000000003</v>
      </c>
    </row>
    <row r="1110" spans="1:5" ht="14" x14ac:dyDescent="0.3">
      <c r="A1110" s="5" t="s">
        <v>4426</v>
      </c>
      <c r="B1110" s="5" t="s">
        <v>4427</v>
      </c>
      <c r="C1110" s="5" t="s">
        <v>11118</v>
      </c>
      <c r="D1110" s="8">
        <v>67.5</v>
      </c>
      <c r="E1110" s="6">
        <v>0.28999999999999998</v>
      </c>
    </row>
    <row r="1111" spans="1:5" ht="14" x14ac:dyDescent="0.3">
      <c r="A1111" s="5" t="s">
        <v>2767</v>
      </c>
      <c r="B1111" s="5" t="s">
        <v>2768</v>
      </c>
      <c r="C1111" s="5" t="s">
        <v>11119</v>
      </c>
      <c r="D1111" s="8">
        <v>75</v>
      </c>
      <c r="E1111" s="6">
        <v>0.3</v>
      </c>
    </row>
    <row r="1112" spans="1:5" ht="14" x14ac:dyDescent="0.3">
      <c r="A1112" s="5" t="s">
        <v>4534</v>
      </c>
      <c r="B1112" s="5" t="s">
        <v>4535</v>
      </c>
      <c r="C1112" s="5" t="s">
        <v>495</v>
      </c>
      <c r="D1112" s="8">
        <v>82.5</v>
      </c>
      <c r="E1112" s="6">
        <v>0.31</v>
      </c>
    </row>
    <row r="1113" spans="1:5" ht="14" x14ac:dyDescent="0.3">
      <c r="A1113" s="5" t="s">
        <v>1985</v>
      </c>
      <c r="B1113" s="5" t="s">
        <v>1986</v>
      </c>
      <c r="C1113" s="5" t="s">
        <v>11111</v>
      </c>
      <c r="D1113" s="8">
        <v>90</v>
      </c>
      <c r="E1113" s="6">
        <v>0.32</v>
      </c>
    </row>
    <row r="1114" spans="1:5" ht="14" x14ac:dyDescent="0.3">
      <c r="A1114" s="5" t="s">
        <v>1373</v>
      </c>
      <c r="B1114" s="5" t="s">
        <v>1374</v>
      </c>
      <c r="C1114" s="5" t="s">
        <v>11112</v>
      </c>
      <c r="D1114" s="8">
        <v>97.5</v>
      </c>
      <c r="E1114" s="6">
        <v>0.33</v>
      </c>
    </row>
    <row r="1115" spans="1:5" ht="14" x14ac:dyDescent="0.3">
      <c r="A1115" s="5" t="s">
        <v>5462</v>
      </c>
      <c r="B1115" s="5" t="s">
        <v>5463</v>
      </c>
      <c r="C1115" s="5" t="s">
        <v>11113</v>
      </c>
      <c r="D1115" s="8">
        <v>105</v>
      </c>
      <c r="E1115" s="6">
        <v>0.34</v>
      </c>
    </row>
    <row r="1116" spans="1:5" ht="14" x14ac:dyDescent="0.3">
      <c r="A1116" s="5" t="s">
        <v>3626</v>
      </c>
      <c r="B1116" s="5" t="s">
        <v>3627</v>
      </c>
      <c r="C1116" s="5" t="s">
        <v>11114</v>
      </c>
      <c r="D1116" s="8">
        <v>112.5</v>
      </c>
      <c r="E1116" s="6">
        <v>0.35</v>
      </c>
    </row>
    <row r="1117" spans="1:5" ht="14" x14ac:dyDescent="0.3">
      <c r="A1117" s="5" t="s">
        <v>49</v>
      </c>
      <c r="B1117" s="5" t="s">
        <v>51</v>
      </c>
      <c r="C1117" s="5" t="s">
        <v>11115</v>
      </c>
      <c r="D1117" s="8">
        <v>120</v>
      </c>
      <c r="E1117" s="6">
        <v>0.36</v>
      </c>
    </row>
    <row r="1118" spans="1:5" ht="14" x14ac:dyDescent="0.3">
      <c r="A1118" s="5" t="s">
        <v>5786</v>
      </c>
      <c r="B1118" s="5" t="s">
        <v>2548</v>
      </c>
      <c r="C1118" s="5" t="s">
        <v>11116</v>
      </c>
      <c r="D1118" s="8">
        <v>127.5</v>
      </c>
      <c r="E1118" s="6">
        <v>0.37</v>
      </c>
    </row>
    <row r="1119" spans="1:5" ht="14" x14ac:dyDescent="0.3">
      <c r="A1119" s="5" t="s">
        <v>3968</v>
      </c>
      <c r="B1119" s="5" t="s">
        <v>3969</v>
      </c>
      <c r="C1119" s="5" t="s">
        <v>11117</v>
      </c>
      <c r="D1119" s="8">
        <v>135</v>
      </c>
      <c r="E1119" s="6">
        <v>0.38</v>
      </c>
    </row>
    <row r="1120" spans="1:5" ht="14" x14ac:dyDescent="0.3">
      <c r="A1120" s="5" t="s">
        <v>1347</v>
      </c>
      <c r="B1120" s="5" t="s">
        <v>1348</v>
      </c>
      <c r="C1120" s="5" t="s">
        <v>11118</v>
      </c>
      <c r="D1120" s="8">
        <v>142.5</v>
      </c>
      <c r="E1120" s="6">
        <v>0.39</v>
      </c>
    </row>
    <row r="1121" spans="1:5" ht="14" x14ac:dyDescent="0.3">
      <c r="A1121" s="5" t="s">
        <v>3469</v>
      </c>
      <c r="B1121" s="5" t="s">
        <v>3470</v>
      </c>
      <c r="C1121" s="5" t="s">
        <v>11119</v>
      </c>
      <c r="D1121" s="8">
        <v>150</v>
      </c>
      <c r="E1121" s="6">
        <v>0.4</v>
      </c>
    </row>
    <row r="1122" spans="1:5" ht="14" x14ac:dyDescent="0.3">
      <c r="A1122" s="5" t="s">
        <v>844</v>
      </c>
      <c r="B1122" s="5" t="s">
        <v>845</v>
      </c>
      <c r="C1122" s="5" t="s">
        <v>495</v>
      </c>
      <c r="D1122" s="8">
        <v>7.5</v>
      </c>
      <c r="E1122" s="6">
        <v>0.25</v>
      </c>
    </row>
    <row r="1123" spans="1:5" ht="14" x14ac:dyDescent="0.3">
      <c r="A1123" s="5" t="s">
        <v>1112</v>
      </c>
      <c r="B1123" s="5" t="s">
        <v>1113</v>
      </c>
      <c r="C1123" s="5" t="s">
        <v>11111</v>
      </c>
      <c r="D1123" s="8">
        <v>15</v>
      </c>
      <c r="E1123" s="6">
        <v>0.26</v>
      </c>
    </row>
    <row r="1124" spans="1:5" ht="14" x14ac:dyDescent="0.3">
      <c r="A1124" s="5" t="s">
        <v>3331</v>
      </c>
      <c r="B1124" s="5" t="s">
        <v>3332</v>
      </c>
      <c r="C1124" s="5" t="s">
        <v>11112</v>
      </c>
      <c r="D1124" s="8">
        <v>22.5</v>
      </c>
      <c r="E1124" s="6">
        <v>0.27</v>
      </c>
    </row>
    <row r="1125" spans="1:5" ht="14" x14ac:dyDescent="0.3">
      <c r="A1125" s="5" t="s">
        <v>2000</v>
      </c>
      <c r="B1125" s="5" t="s">
        <v>2001</v>
      </c>
      <c r="C1125" s="5" t="s">
        <v>11113</v>
      </c>
      <c r="D1125" s="8">
        <v>30</v>
      </c>
      <c r="E1125" s="6">
        <v>0.28000000000000003</v>
      </c>
    </row>
    <row r="1126" spans="1:5" ht="14" x14ac:dyDescent="0.3">
      <c r="A1126" s="5" t="s">
        <v>2890</v>
      </c>
      <c r="B1126" s="5" t="s">
        <v>2891</v>
      </c>
      <c r="C1126" s="5" t="s">
        <v>11114</v>
      </c>
      <c r="D1126" s="8">
        <v>37.5</v>
      </c>
      <c r="E1126" s="6">
        <v>0.28999999999999998</v>
      </c>
    </row>
    <row r="1127" spans="1:5" ht="14" x14ac:dyDescent="0.3">
      <c r="A1127" s="5" t="s">
        <v>3622</v>
      </c>
      <c r="B1127" s="5" t="s">
        <v>3623</v>
      </c>
      <c r="C1127" s="5" t="s">
        <v>11115</v>
      </c>
      <c r="D1127" s="8">
        <v>45</v>
      </c>
      <c r="E1127" s="6">
        <v>0.3</v>
      </c>
    </row>
    <row r="1128" spans="1:5" ht="14" x14ac:dyDescent="0.3">
      <c r="A1128" s="5" t="s">
        <v>486</v>
      </c>
      <c r="B1128" s="5" t="s">
        <v>487</v>
      </c>
      <c r="C1128" s="5" t="s">
        <v>11116</v>
      </c>
      <c r="D1128" s="8">
        <v>52.5</v>
      </c>
      <c r="E1128" s="6">
        <v>0.31</v>
      </c>
    </row>
    <row r="1129" spans="1:5" ht="14" x14ac:dyDescent="0.3">
      <c r="A1129" s="5" t="s">
        <v>1878</v>
      </c>
      <c r="B1129" s="5" t="s">
        <v>1879</v>
      </c>
      <c r="C1129" s="5" t="s">
        <v>11117</v>
      </c>
      <c r="D1129" s="8">
        <v>60</v>
      </c>
      <c r="E1129" s="6">
        <v>0.32</v>
      </c>
    </row>
    <row r="1130" spans="1:5" ht="14" x14ac:dyDescent="0.3">
      <c r="A1130" s="5" t="s">
        <v>2510</v>
      </c>
      <c r="B1130" s="5" t="s">
        <v>2511</v>
      </c>
      <c r="C1130" s="5" t="s">
        <v>11118</v>
      </c>
      <c r="D1130" s="8">
        <v>67.5</v>
      </c>
      <c r="E1130" s="6">
        <v>0.33</v>
      </c>
    </row>
    <row r="1131" spans="1:5" ht="14" x14ac:dyDescent="0.3">
      <c r="A1131" s="5" t="s">
        <v>911</v>
      </c>
      <c r="B1131" s="5" t="s">
        <v>912</v>
      </c>
      <c r="C1131" s="5" t="s">
        <v>11119</v>
      </c>
      <c r="D1131" s="8">
        <v>75</v>
      </c>
      <c r="E1131" s="6">
        <v>0.34</v>
      </c>
    </row>
    <row r="1132" spans="1:5" ht="14" x14ac:dyDescent="0.3">
      <c r="A1132" s="5" t="s">
        <v>2656</v>
      </c>
      <c r="B1132" s="5" t="s">
        <v>2657</v>
      </c>
      <c r="C1132" s="5" t="s">
        <v>495</v>
      </c>
      <c r="D1132" s="8">
        <v>82.5</v>
      </c>
      <c r="E1132" s="6">
        <v>0.35</v>
      </c>
    </row>
    <row r="1133" spans="1:5" ht="14" x14ac:dyDescent="0.3">
      <c r="A1133" s="5" t="s">
        <v>5234</v>
      </c>
      <c r="B1133" s="5" t="s">
        <v>5235</v>
      </c>
      <c r="C1133" s="5" t="s">
        <v>11111</v>
      </c>
      <c r="D1133" s="8">
        <v>90</v>
      </c>
      <c r="E1133" s="6">
        <v>0.36</v>
      </c>
    </row>
    <row r="1134" spans="1:5" ht="14" x14ac:dyDescent="0.3">
      <c r="A1134" s="5" t="s">
        <v>3657</v>
      </c>
      <c r="B1134" s="5" t="s">
        <v>3658</v>
      </c>
      <c r="C1134" s="5" t="s">
        <v>11112</v>
      </c>
      <c r="D1134" s="8">
        <v>97.5</v>
      </c>
      <c r="E1134" s="6">
        <v>0.37</v>
      </c>
    </row>
    <row r="1135" spans="1:5" ht="14" x14ac:dyDescent="0.3">
      <c r="A1135" s="5" t="s">
        <v>2079</v>
      </c>
      <c r="B1135" s="5" t="s">
        <v>2080</v>
      </c>
      <c r="C1135" s="5" t="s">
        <v>11113</v>
      </c>
      <c r="D1135" s="8">
        <v>105</v>
      </c>
      <c r="E1135" s="6">
        <v>0.38</v>
      </c>
    </row>
    <row r="1136" spans="1:5" ht="14" x14ac:dyDescent="0.3">
      <c r="A1136" s="5" t="s">
        <v>963</v>
      </c>
      <c r="B1136" s="5" t="s">
        <v>964</v>
      </c>
      <c r="C1136" s="5" t="s">
        <v>11114</v>
      </c>
      <c r="D1136" s="8">
        <v>112.5</v>
      </c>
      <c r="E1136" s="6">
        <v>0.39</v>
      </c>
    </row>
    <row r="1137" spans="1:5" ht="14" x14ac:dyDescent="0.3">
      <c r="A1137" s="5" t="s">
        <v>2236</v>
      </c>
      <c r="B1137" s="5" t="s">
        <v>2237</v>
      </c>
      <c r="C1137" s="5" t="s">
        <v>11115</v>
      </c>
      <c r="D1137" s="8">
        <v>120</v>
      </c>
      <c r="E1137" s="6">
        <v>0.4</v>
      </c>
    </row>
    <row r="1138" spans="1:5" ht="14" x14ac:dyDescent="0.3">
      <c r="A1138" s="5" t="s">
        <v>3839</v>
      </c>
      <c r="B1138" s="5" t="s">
        <v>3840</v>
      </c>
      <c r="C1138" s="5" t="s">
        <v>11116</v>
      </c>
      <c r="D1138" s="8">
        <v>127.5</v>
      </c>
      <c r="E1138" s="6">
        <v>0.25</v>
      </c>
    </row>
    <row r="1139" spans="1:5" ht="14" x14ac:dyDescent="0.3">
      <c r="A1139" s="5" t="s">
        <v>4833</v>
      </c>
      <c r="B1139" s="5" t="s">
        <v>4834</v>
      </c>
      <c r="C1139" s="5" t="s">
        <v>11117</v>
      </c>
      <c r="D1139" s="8">
        <v>135</v>
      </c>
      <c r="E1139" s="6">
        <v>0.26</v>
      </c>
    </row>
    <row r="1140" spans="1:5" ht="14" x14ac:dyDescent="0.3">
      <c r="A1140" s="5" t="s">
        <v>1873</v>
      </c>
      <c r="B1140" s="5" t="s">
        <v>1874</v>
      </c>
      <c r="C1140" s="5" t="s">
        <v>11118</v>
      </c>
      <c r="D1140" s="8">
        <v>142.5</v>
      </c>
      <c r="E1140" s="6">
        <v>0.27</v>
      </c>
    </row>
    <row r="1141" spans="1:5" ht="14" x14ac:dyDescent="0.3">
      <c r="A1141" s="5" t="s">
        <v>1759</v>
      </c>
      <c r="B1141" s="5" t="s">
        <v>1760</v>
      </c>
      <c r="C1141" s="5" t="s">
        <v>11119</v>
      </c>
      <c r="D1141" s="8">
        <v>150</v>
      </c>
      <c r="E1141" s="6">
        <v>0.28000000000000003</v>
      </c>
    </row>
    <row r="1142" spans="1:5" ht="14" x14ac:dyDescent="0.3">
      <c r="A1142" s="5" t="s">
        <v>997</v>
      </c>
      <c r="B1142" s="5" t="s">
        <v>998</v>
      </c>
      <c r="C1142" s="5" t="s">
        <v>495</v>
      </c>
      <c r="D1142" s="8">
        <v>7.5</v>
      </c>
      <c r="E1142" s="6">
        <v>0.28999999999999998</v>
      </c>
    </row>
    <row r="1143" spans="1:5" ht="14" x14ac:dyDescent="0.3">
      <c r="A1143" s="5" t="s">
        <v>5197</v>
      </c>
      <c r="B1143" s="5" t="s">
        <v>5198</v>
      </c>
      <c r="C1143" s="5" t="s">
        <v>11111</v>
      </c>
      <c r="D1143" s="8">
        <v>15</v>
      </c>
      <c r="E1143" s="6">
        <v>0.3</v>
      </c>
    </row>
    <row r="1144" spans="1:5" ht="14" x14ac:dyDescent="0.3">
      <c r="A1144" s="5" t="s">
        <v>1794</v>
      </c>
      <c r="B1144" s="5" t="s">
        <v>1795</v>
      </c>
      <c r="C1144" s="5" t="s">
        <v>11112</v>
      </c>
      <c r="D1144" s="8">
        <v>22.5</v>
      </c>
      <c r="E1144" s="6">
        <v>0.31</v>
      </c>
    </row>
    <row r="1145" spans="1:5" ht="14" x14ac:dyDescent="0.3">
      <c r="A1145" s="5" t="s">
        <v>3884</v>
      </c>
      <c r="B1145" s="5" t="s">
        <v>3885</v>
      </c>
      <c r="C1145" s="5" t="s">
        <v>11113</v>
      </c>
      <c r="D1145" s="8">
        <v>30</v>
      </c>
      <c r="E1145" s="6">
        <v>0.32</v>
      </c>
    </row>
    <row r="1146" spans="1:5" ht="14" x14ac:dyDescent="0.3">
      <c r="A1146" s="5" t="s">
        <v>278</v>
      </c>
      <c r="B1146" s="5" t="s">
        <v>279</v>
      </c>
      <c r="C1146" s="5" t="s">
        <v>11114</v>
      </c>
      <c r="D1146" s="8">
        <v>37.5</v>
      </c>
      <c r="E1146" s="6">
        <v>0.33</v>
      </c>
    </row>
    <row r="1147" spans="1:5" ht="14" x14ac:dyDescent="0.3">
      <c r="A1147" s="5" t="s">
        <v>3823</v>
      </c>
      <c r="B1147" s="5" t="s">
        <v>3824</v>
      </c>
      <c r="C1147" s="5" t="s">
        <v>11115</v>
      </c>
      <c r="D1147" s="8">
        <v>45</v>
      </c>
      <c r="E1147" s="6">
        <v>0.34</v>
      </c>
    </row>
    <row r="1148" spans="1:5" ht="14" x14ac:dyDescent="0.3">
      <c r="A1148" s="5" t="s">
        <v>5565</v>
      </c>
      <c r="B1148" s="5" t="s">
        <v>5566</v>
      </c>
      <c r="C1148" s="5" t="s">
        <v>11116</v>
      </c>
      <c r="D1148" s="8">
        <v>52.5</v>
      </c>
      <c r="E1148" s="6">
        <v>0.35</v>
      </c>
    </row>
    <row r="1149" spans="1:5" ht="14" x14ac:dyDescent="0.3">
      <c r="A1149" s="5" t="s">
        <v>4174</v>
      </c>
      <c r="B1149" s="5" t="s">
        <v>4175</v>
      </c>
      <c r="C1149" s="5" t="s">
        <v>11117</v>
      </c>
      <c r="D1149" s="8">
        <v>60</v>
      </c>
      <c r="E1149" s="6">
        <v>0.36</v>
      </c>
    </row>
    <row r="1150" spans="1:5" ht="14" x14ac:dyDescent="0.3">
      <c r="A1150" s="5" t="s">
        <v>2423</v>
      </c>
      <c r="B1150" s="5" t="s">
        <v>2424</v>
      </c>
      <c r="C1150" s="5" t="s">
        <v>11118</v>
      </c>
      <c r="D1150" s="8">
        <v>67.5</v>
      </c>
      <c r="E1150" s="6">
        <v>0.37</v>
      </c>
    </row>
    <row r="1151" spans="1:5" ht="14" x14ac:dyDescent="0.3">
      <c r="A1151" s="5" t="s">
        <v>1139</v>
      </c>
      <c r="B1151" s="5" t="s">
        <v>1140</v>
      </c>
      <c r="C1151" s="5" t="s">
        <v>11119</v>
      </c>
      <c r="D1151" s="8">
        <v>75</v>
      </c>
      <c r="E1151" s="6">
        <v>0.38</v>
      </c>
    </row>
    <row r="1152" spans="1:5" ht="14" x14ac:dyDescent="0.3">
      <c r="A1152" s="5" t="s">
        <v>776</v>
      </c>
      <c r="B1152" s="5" t="s">
        <v>777</v>
      </c>
      <c r="C1152" s="5" t="s">
        <v>495</v>
      </c>
      <c r="D1152" s="8">
        <v>82.5</v>
      </c>
      <c r="E1152" s="6">
        <v>0.39</v>
      </c>
    </row>
    <row r="1153" spans="1:5" ht="14" x14ac:dyDescent="0.3">
      <c r="A1153" s="5" t="s">
        <v>2769</v>
      </c>
      <c r="B1153" s="5" t="s">
        <v>2770</v>
      </c>
      <c r="C1153" s="5" t="s">
        <v>11111</v>
      </c>
      <c r="D1153" s="8">
        <v>90</v>
      </c>
      <c r="E1153" s="6">
        <v>0.4</v>
      </c>
    </row>
    <row r="1154" spans="1:5" ht="14" x14ac:dyDescent="0.3">
      <c r="A1154" s="5" t="s">
        <v>4483</v>
      </c>
      <c r="B1154" s="5" t="s">
        <v>4484</v>
      </c>
      <c r="C1154" s="5" t="s">
        <v>11112</v>
      </c>
      <c r="D1154" s="8">
        <v>97.5</v>
      </c>
      <c r="E1154" s="6">
        <v>0.25</v>
      </c>
    </row>
    <row r="1155" spans="1:5" ht="14" x14ac:dyDescent="0.3">
      <c r="A1155" s="5" t="s">
        <v>2114</v>
      </c>
      <c r="B1155" s="5" t="s">
        <v>2115</v>
      </c>
      <c r="C1155" s="5" t="s">
        <v>11113</v>
      </c>
      <c r="D1155" s="8">
        <v>105</v>
      </c>
      <c r="E1155" s="6">
        <v>0.26</v>
      </c>
    </row>
    <row r="1156" spans="1:5" ht="14" x14ac:dyDescent="0.3">
      <c r="A1156" s="5" t="s">
        <v>2005</v>
      </c>
      <c r="B1156" s="5" t="s">
        <v>2006</v>
      </c>
      <c r="C1156" s="5" t="s">
        <v>11114</v>
      </c>
      <c r="D1156" s="8">
        <v>112.5</v>
      </c>
      <c r="E1156" s="6">
        <v>0.27</v>
      </c>
    </row>
    <row r="1157" spans="1:5" ht="14" x14ac:dyDescent="0.3">
      <c r="A1157" s="5" t="s">
        <v>461</v>
      </c>
      <c r="B1157" s="5" t="s">
        <v>462</v>
      </c>
      <c r="C1157" s="5" t="s">
        <v>11115</v>
      </c>
      <c r="D1157" s="8">
        <v>120</v>
      </c>
      <c r="E1157" s="6">
        <v>0.28000000000000003</v>
      </c>
    </row>
    <row r="1158" spans="1:5" ht="14" x14ac:dyDescent="0.3">
      <c r="A1158" s="5" t="s">
        <v>4853</v>
      </c>
      <c r="B1158" s="5" t="s">
        <v>4854</v>
      </c>
      <c r="C1158" s="5" t="s">
        <v>11116</v>
      </c>
      <c r="D1158" s="8">
        <v>127.5</v>
      </c>
      <c r="E1158" s="6">
        <v>0.28999999999999998</v>
      </c>
    </row>
    <row r="1159" spans="1:5" ht="14" x14ac:dyDescent="0.3">
      <c r="A1159" s="5" t="s">
        <v>5452</v>
      </c>
      <c r="B1159" s="5" t="s">
        <v>5453</v>
      </c>
      <c r="C1159" s="5" t="s">
        <v>11117</v>
      </c>
      <c r="D1159" s="8">
        <v>135</v>
      </c>
      <c r="E1159" s="6">
        <v>0.3</v>
      </c>
    </row>
    <row r="1160" spans="1:5" ht="14" x14ac:dyDescent="0.3">
      <c r="A1160" s="5" t="s">
        <v>1276</v>
      </c>
      <c r="B1160" s="5" t="s">
        <v>1277</v>
      </c>
      <c r="C1160" s="5" t="s">
        <v>11118</v>
      </c>
      <c r="D1160" s="8">
        <v>142.5</v>
      </c>
      <c r="E1160" s="6">
        <v>0.31</v>
      </c>
    </row>
    <row r="1161" spans="1:5" ht="14" x14ac:dyDescent="0.3">
      <c r="A1161" s="5" t="s">
        <v>3500</v>
      </c>
      <c r="B1161" s="5" t="s">
        <v>3501</v>
      </c>
      <c r="C1161" s="5" t="s">
        <v>11119</v>
      </c>
      <c r="D1161" s="8">
        <v>150</v>
      </c>
      <c r="E1161" s="6">
        <v>0.32</v>
      </c>
    </row>
    <row r="1162" spans="1:5" ht="14" x14ac:dyDescent="0.3">
      <c r="A1162" s="5" t="s">
        <v>2915</v>
      </c>
      <c r="B1162" s="5" t="s">
        <v>2916</v>
      </c>
      <c r="C1162" s="5" t="s">
        <v>495</v>
      </c>
      <c r="D1162" s="8">
        <v>7.5</v>
      </c>
      <c r="E1162" s="6">
        <v>0.33</v>
      </c>
    </row>
    <row r="1163" spans="1:5" ht="14" x14ac:dyDescent="0.3">
      <c r="A1163" s="5" t="s">
        <v>1392</v>
      </c>
      <c r="B1163" s="5" t="s">
        <v>1393</v>
      </c>
      <c r="C1163" s="5" t="s">
        <v>11111</v>
      </c>
      <c r="D1163" s="8">
        <v>15</v>
      </c>
      <c r="E1163" s="6">
        <v>0.34</v>
      </c>
    </row>
    <row r="1164" spans="1:5" ht="14" x14ac:dyDescent="0.3">
      <c r="A1164" s="5" t="s">
        <v>1343</v>
      </c>
      <c r="B1164" s="5" t="s">
        <v>1344</v>
      </c>
      <c r="C1164" s="5" t="s">
        <v>11112</v>
      </c>
      <c r="D1164" s="8">
        <v>22.5</v>
      </c>
      <c r="E1164" s="6">
        <v>0.35</v>
      </c>
    </row>
    <row r="1165" spans="1:5" ht="14" x14ac:dyDescent="0.3">
      <c r="A1165" s="5" t="s">
        <v>2576</v>
      </c>
      <c r="B1165" s="5" t="s">
        <v>2577</v>
      </c>
      <c r="C1165" s="5" t="s">
        <v>11113</v>
      </c>
      <c r="D1165" s="8">
        <v>30</v>
      </c>
      <c r="E1165" s="6">
        <v>0.36</v>
      </c>
    </row>
    <row r="1166" spans="1:5" ht="14" x14ac:dyDescent="0.3">
      <c r="A1166" s="5" t="s">
        <v>2910</v>
      </c>
      <c r="B1166" s="5" t="s">
        <v>2911</v>
      </c>
      <c r="C1166" s="5" t="s">
        <v>11114</v>
      </c>
      <c r="D1166" s="8">
        <v>37.5</v>
      </c>
      <c r="E1166" s="6">
        <v>0.37</v>
      </c>
    </row>
    <row r="1167" spans="1:5" ht="14" x14ac:dyDescent="0.3">
      <c r="A1167" s="5" t="s">
        <v>454</v>
      </c>
      <c r="B1167" s="5" t="s">
        <v>455</v>
      </c>
      <c r="C1167" s="5" t="s">
        <v>11115</v>
      </c>
      <c r="D1167" s="8">
        <v>45</v>
      </c>
      <c r="E1167" s="6">
        <v>0.38</v>
      </c>
    </row>
    <row r="1168" spans="1:5" ht="14" x14ac:dyDescent="0.3">
      <c r="A1168" s="5" t="s">
        <v>1316</v>
      </c>
      <c r="B1168" s="5" t="s">
        <v>1317</v>
      </c>
      <c r="C1168" s="5" t="s">
        <v>11116</v>
      </c>
      <c r="D1168" s="8">
        <v>52.5</v>
      </c>
      <c r="E1168" s="6">
        <v>0.39</v>
      </c>
    </row>
    <row r="1169" spans="1:5" ht="14" x14ac:dyDescent="0.3">
      <c r="A1169" s="5" t="s">
        <v>5240</v>
      </c>
      <c r="B1169" s="5" t="s">
        <v>5241</v>
      </c>
      <c r="C1169" s="5" t="s">
        <v>11117</v>
      </c>
      <c r="D1169" s="8">
        <v>60</v>
      </c>
      <c r="E1169" s="6">
        <v>0.4</v>
      </c>
    </row>
    <row r="1170" spans="1:5" ht="14" x14ac:dyDescent="0.3">
      <c r="A1170" s="5" t="s">
        <v>4295</v>
      </c>
      <c r="B1170" s="5" t="s">
        <v>4296</v>
      </c>
      <c r="C1170" s="5" t="s">
        <v>11118</v>
      </c>
      <c r="D1170" s="8">
        <v>67.5</v>
      </c>
      <c r="E1170" s="6">
        <v>0.25</v>
      </c>
    </row>
    <row r="1171" spans="1:5" ht="14" x14ac:dyDescent="0.3">
      <c r="A1171" s="5" t="s">
        <v>2635</v>
      </c>
      <c r="B1171" s="5" t="s">
        <v>2636</v>
      </c>
      <c r="C1171" s="5" t="s">
        <v>11119</v>
      </c>
      <c r="D1171" s="8">
        <v>75</v>
      </c>
      <c r="E1171" s="6">
        <v>0.26</v>
      </c>
    </row>
    <row r="1172" spans="1:5" ht="14" x14ac:dyDescent="0.3">
      <c r="A1172" s="5" t="s">
        <v>2516</v>
      </c>
      <c r="B1172" s="5" t="s">
        <v>2517</v>
      </c>
      <c r="C1172" s="5" t="s">
        <v>495</v>
      </c>
      <c r="D1172" s="8">
        <v>82.5</v>
      </c>
      <c r="E1172" s="6">
        <v>0.27</v>
      </c>
    </row>
    <row r="1173" spans="1:5" ht="14" x14ac:dyDescent="0.3">
      <c r="A1173" s="5" t="s">
        <v>850</v>
      </c>
      <c r="B1173" s="5" t="s">
        <v>851</v>
      </c>
      <c r="C1173" s="5" t="s">
        <v>11111</v>
      </c>
      <c r="D1173" s="8">
        <v>90</v>
      </c>
      <c r="E1173" s="6">
        <v>0.28000000000000003</v>
      </c>
    </row>
    <row r="1174" spans="1:5" ht="14" x14ac:dyDescent="0.3">
      <c r="A1174" s="5" t="s">
        <v>4467</v>
      </c>
      <c r="B1174" s="5" t="s">
        <v>4468</v>
      </c>
      <c r="C1174" s="5" t="s">
        <v>11112</v>
      </c>
      <c r="D1174" s="8">
        <v>97.5</v>
      </c>
      <c r="E1174" s="6">
        <v>0.28999999999999998</v>
      </c>
    </row>
    <row r="1175" spans="1:5" ht="14" x14ac:dyDescent="0.3">
      <c r="A1175" s="5" t="s">
        <v>3413</v>
      </c>
      <c r="B1175" s="5" t="s">
        <v>3414</v>
      </c>
      <c r="C1175" s="5" t="s">
        <v>11113</v>
      </c>
      <c r="D1175" s="8">
        <v>105</v>
      </c>
      <c r="E1175" s="6">
        <v>0.3</v>
      </c>
    </row>
    <row r="1176" spans="1:5" ht="14" x14ac:dyDescent="0.3">
      <c r="A1176" s="5" t="s">
        <v>2138</v>
      </c>
      <c r="B1176" s="5" t="s">
        <v>2139</v>
      </c>
      <c r="C1176" s="5" t="s">
        <v>11114</v>
      </c>
      <c r="D1176" s="8">
        <v>112.5</v>
      </c>
      <c r="E1176" s="6">
        <v>0.31</v>
      </c>
    </row>
    <row r="1177" spans="1:5" ht="14" x14ac:dyDescent="0.3">
      <c r="A1177" s="5" t="s">
        <v>3457</v>
      </c>
      <c r="B1177" s="5" t="s">
        <v>3458</v>
      </c>
      <c r="C1177" s="5" t="s">
        <v>11115</v>
      </c>
      <c r="D1177" s="8">
        <v>120</v>
      </c>
      <c r="E1177" s="6">
        <v>0.32</v>
      </c>
    </row>
    <row r="1178" spans="1:5" ht="14" x14ac:dyDescent="0.3">
      <c r="A1178" s="5" t="s">
        <v>1074</v>
      </c>
      <c r="B1178" s="5" t="s">
        <v>1075</v>
      </c>
      <c r="C1178" s="5" t="s">
        <v>11116</v>
      </c>
      <c r="D1178" s="8">
        <v>127.5</v>
      </c>
      <c r="E1178" s="6">
        <v>0.33</v>
      </c>
    </row>
    <row r="1179" spans="1:5" ht="14" x14ac:dyDescent="0.3">
      <c r="A1179" s="5" t="s">
        <v>1842</v>
      </c>
      <c r="B1179" s="5" t="s">
        <v>1843</v>
      </c>
      <c r="C1179" s="5" t="s">
        <v>11117</v>
      </c>
      <c r="D1179" s="8">
        <v>135</v>
      </c>
      <c r="E1179" s="6">
        <v>0.34</v>
      </c>
    </row>
    <row r="1180" spans="1:5" ht="14" x14ac:dyDescent="0.3">
      <c r="A1180" s="5" t="s">
        <v>299</v>
      </c>
      <c r="B1180" s="5" t="s">
        <v>300</v>
      </c>
      <c r="C1180" s="5" t="s">
        <v>11118</v>
      </c>
      <c r="D1180" s="8">
        <v>142.5</v>
      </c>
      <c r="E1180" s="6">
        <v>0.35</v>
      </c>
    </row>
    <row r="1181" spans="1:5" ht="14" x14ac:dyDescent="0.3">
      <c r="A1181" s="5" t="s">
        <v>3193</v>
      </c>
      <c r="B1181" s="5" t="s">
        <v>3194</v>
      </c>
      <c r="C1181" s="5" t="s">
        <v>11119</v>
      </c>
      <c r="D1181" s="8">
        <v>150</v>
      </c>
      <c r="E1181" s="6">
        <v>0.36</v>
      </c>
    </row>
    <row r="1182" spans="1:5" ht="14" x14ac:dyDescent="0.3">
      <c r="A1182" s="5" t="s">
        <v>1622</v>
      </c>
      <c r="B1182" s="5" t="s">
        <v>1623</v>
      </c>
      <c r="C1182" s="5" t="s">
        <v>495</v>
      </c>
      <c r="D1182" s="8">
        <v>7.5</v>
      </c>
      <c r="E1182" s="6">
        <v>0.37</v>
      </c>
    </row>
    <row r="1183" spans="1:5" ht="14" x14ac:dyDescent="0.3">
      <c r="A1183" s="5" t="s">
        <v>3355</v>
      </c>
      <c r="B1183" s="5" t="s">
        <v>3356</v>
      </c>
      <c r="C1183" s="5" t="s">
        <v>11111</v>
      </c>
      <c r="D1183" s="8">
        <v>15</v>
      </c>
      <c r="E1183" s="6">
        <v>0.38</v>
      </c>
    </row>
    <row r="1184" spans="1:5" ht="14" x14ac:dyDescent="0.3">
      <c r="A1184" s="5" t="s">
        <v>1325</v>
      </c>
      <c r="B1184" s="5" t="s">
        <v>1326</v>
      </c>
      <c r="C1184" s="5" t="s">
        <v>11112</v>
      </c>
      <c r="D1184" s="8">
        <v>22.5</v>
      </c>
      <c r="E1184" s="6">
        <v>0.39</v>
      </c>
    </row>
    <row r="1185" spans="1:5" ht="14" x14ac:dyDescent="0.3">
      <c r="A1185" s="5" t="s">
        <v>2201</v>
      </c>
      <c r="B1185" s="5" t="s">
        <v>2202</v>
      </c>
      <c r="C1185" s="5" t="s">
        <v>11113</v>
      </c>
      <c r="D1185" s="8">
        <v>30</v>
      </c>
      <c r="E1185" s="6">
        <v>0.4</v>
      </c>
    </row>
    <row r="1186" spans="1:5" ht="14" x14ac:dyDescent="0.3">
      <c r="A1186" s="5" t="s">
        <v>5909</v>
      </c>
      <c r="B1186" s="5" t="s">
        <v>5910</v>
      </c>
      <c r="C1186" s="5" t="s">
        <v>11114</v>
      </c>
      <c r="D1186" s="8">
        <v>37.5</v>
      </c>
      <c r="E1186" s="6">
        <v>0.25</v>
      </c>
    </row>
    <row r="1187" spans="1:5" ht="14" x14ac:dyDescent="0.3">
      <c r="A1187" s="5" t="s">
        <v>780</v>
      </c>
      <c r="B1187" s="5" t="s">
        <v>781</v>
      </c>
      <c r="C1187" s="5" t="s">
        <v>11115</v>
      </c>
      <c r="D1187" s="8">
        <v>45</v>
      </c>
      <c r="E1187" s="6">
        <v>0.26</v>
      </c>
    </row>
    <row r="1188" spans="1:5" ht="14" x14ac:dyDescent="0.3">
      <c r="A1188" s="5" t="s">
        <v>4681</v>
      </c>
      <c r="B1188" s="5" t="s">
        <v>4682</v>
      </c>
      <c r="C1188" s="5" t="s">
        <v>11116</v>
      </c>
      <c r="D1188" s="8">
        <v>52.5</v>
      </c>
      <c r="E1188" s="6">
        <v>0.27</v>
      </c>
    </row>
    <row r="1189" spans="1:5" ht="14" x14ac:dyDescent="0.3">
      <c r="A1189" s="5" t="s">
        <v>2782</v>
      </c>
      <c r="B1189" s="5" t="s">
        <v>2783</v>
      </c>
      <c r="C1189" s="5" t="s">
        <v>11117</v>
      </c>
      <c r="D1189" s="8">
        <v>60</v>
      </c>
      <c r="E1189" s="6">
        <v>0.28000000000000003</v>
      </c>
    </row>
    <row r="1190" spans="1:5" ht="14" x14ac:dyDescent="0.3">
      <c r="A1190" s="5" t="s">
        <v>1786</v>
      </c>
      <c r="B1190" s="5" t="s">
        <v>1787</v>
      </c>
      <c r="C1190" s="5" t="s">
        <v>11118</v>
      </c>
      <c r="D1190" s="8">
        <v>67.5</v>
      </c>
      <c r="E1190" s="6">
        <v>0.28999999999999998</v>
      </c>
    </row>
    <row r="1191" spans="1:5" ht="14" x14ac:dyDescent="0.3">
      <c r="A1191" s="5" t="s">
        <v>3368</v>
      </c>
      <c r="B1191" s="5" t="s">
        <v>3369</v>
      </c>
      <c r="C1191" s="5" t="s">
        <v>11119</v>
      </c>
      <c r="D1191" s="8">
        <v>75</v>
      </c>
      <c r="E1191" s="6">
        <v>0.3</v>
      </c>
    </row>
    <row r="1192" spans="1:5" ht="14" x14ac:dyDescent="0.3">
      <c r="A1192" s="5" t="s">
        <v>5007</v>
      </c>
      <c r="B1192" s="5" t="s">
        <v>5008</v>
      </c>
      <c r="C1192" s="5" t="s">
        <v>495</v>
      </c>
      <c r="D1192" s="8">
        <v>82.5</v>
      </c>
      <c r="E1192" s="6">
        <v>0.31</v>
      </c>
    </row>
    <row r="1193" spans="1:5" ht="14" x14ac:dyDescent="0.3">
      <c r="A1193" s="5" t="s">
        <v>5259</v>
      </c>
      <c r="B1193" s="5" t="s">
        <v>5260</v>
      </c>
      <c r="C1193" s="5" t="s">
        <v>11111</v>
      </c>
      <c r="D1193" s="8">
        <v>90</v>
      </c>
      <c r="E1193" s="6">
        <v>0.32</v>
      </c>
    </row>
    <row r="1194" spans="1:5" ht="14" x14ac:dyDescent="0.3">
      <c r="A1194" s="5" t="s">
        <v>5100</v>
      </c>
      <c r="B1194" s="5" t="s">
        <v>5101</v>
      </c>
      <c r="C1194" s="5" t="s">
        <v>11112</v>
      </c>
      <c r="D1194" s="8">
        <v>97.5</v>
      </c>
      <c r="E1194" s="6">
        <v>0.33</v>
      </c>
    </row>
    <row r="1195" spans="1:5" ht="14" x14ac:dyDescent="0.3">
      <c r="A1195" s="5" t="s">
        <v>3735</v>
      </c>
      <c r="B1195" s="5" t="s">
        <v>3736</v>
      </c>
      <c r="C1195" s="5" t="s">
        <v>11113</v>
      </c>
      <c r="D1195" s="8">
        <v>105</v>
      </c>
      <c r="E1195" s="6">
        <v>0.34</v>
      </c>
    </row>
    <row r="1196" spans="1:5" ht="14" x14ac:dyDescent="0.3">
      <c r="A1196" s="5" t="s">
        <v>1674</v>
      </c>
      <c r="B1196" s="5" t="s">
        <v>1675</v>
      </c>
      <c r="C1196" s="5" t="s">
        <v>11114</v>
      </c>
      <c r="D1196" s="8">
        <v>112.5</v>
      </c>
      <c r="E1196" s="6">
        <v>0.35</v>
      </c>
    </row>
    <row r="1197" spans="1:5" ht="14" x14ac:dyDescent="0.3">
      <c r="A1197" s="5" t="s">
        <v>1763</v>
      </c>
      <c r="B1197" s="5" t="s">
        <v>1764</v>
      </c>
      <c r="C1197" s="5" t="s">
        <v>11115</v>
      </c>
      <c r="D1197" s="8">
        <v>120</v>
      </c>
      <c r="E1197" s="6">
        <v>0.36</v>
      </c>
    </row>
    <row r="1198" spans="1:5" ht="14" x14ac:dyDescent="0.3">
      <c r="A1198" s="5" t="s">
        <v>2302</v>
      </c>
      <c r="B1198" s="5" t="s">
        <v>2303</v>
      </c>
      <c r="C1198" s="5" t="s">
        <v>11116</v>
      </c>
      <c r="D1198" s="8">
        <v>127.5</v>
      </c>
      <c r="E1198" s="6">
        <v>0.37</v>
      </c>
    </row>
    <row r="1199" spans="1:5" ht="14" x14ac:dyDescent="0.3">
      <c r="A1199" s="5" t="s">
        <v>5699</v>
      </c>
      <c r="B1199" s="5" t="s">
        <v>5700</v>
      </c>
      <c r="C1199" s="5" t="s">
        <v>11117</v>
      </c>
      <c r="D1199" s="8">
        <v>135</v>
      </c>
      <c r="E1199" s="6">
        <v>0.38</v>
      </c>
    </row>
    <row r="1200" spans="1:5" ht="14" x14ac:dyDescent="0.3">
      <c r="A1200" s="5" t="s">
        <v>3152</v>
      </c>
      <c r="B1200" s="5" t="s">
        <v>3153</v>
      </c>
      <c r="C1200" s="5" t="s">
        <v>11118</v>
      </c>
      <c r="D1200" s="8">
        <v>142.5</v>
      </c>
      <c r="E1200" s="6">
        <v>0.39</v>
      </c>
    </row>
    <row r="1201" spans="1:5" ht="14" x14ac:dyDescent="0.3">
      <c r="A1201" s="5" t="s">
        <v>1837</v>
      </c>
      <c r="B1201" s="5" t="s">
        <v>1838</v>
      </c>
      <c r="C1201" s="5" t="s">
        <v>11119</v>
      </c>
      <c r="D1201" s="8">
        <v>150</v>
      </c>
      <c r="E1201" s="6">
        <v>0.4</v>
      </c>
    </row>
    <row r="1202" spans="1:5" ht="14" x14ac:dyDescent="0.3">
      <c r="A1202" s="5" t="s">
        <v>3966</v>
      </c>
      <c r="B1202" s="5" t="s">
        <v>3967</v>
      </c>
      <c r="C1202" s="5" t="s">
        <v>495</v>
      </c>
      <c r="D1202" s="8">
        <v>7.5</v>
      </c>
      <c r="E1202" s="6">
        <v>0.25</v>
      </c>
    </row>
    <row r="1203" spans="1:5" ht="14" x14ac:dyDescent="0.3">
      <c r="A1203" s="5" t="s">
        <v>3003</v>
      </c>
      <c r="B1203" s="5" t="s">
        <v>3004</v>
      </c>
      <c r="C1203" s="5" t="s">
        <v>11111</v>
      </c>
      <c r="D1203" s="8">
        <v>15</v>
      </c>
      <c r="E1203" s="6">
        <v>0.26</v>
      </c>
    </row>
    <row r="1204" spans="1:5" ht="14" x14ac:dyDescent="0.3">
      <c r="A1204" s="5" t="s">
        <v>1871</v>
      </c>
      <c r="B1204" s="5" t="s">
        <v>1872</v>
      </c>
      <c r="C1204" s="5" t="s">
        <v>11112</v>
      </c>
      <c r="D1204" s="8">
        <v>22.5</v>
      </c>
      <c r="E1204" s="6">
        <v>0.27</v>
      </c>
    </row>
    <row r="1205" spans="1:5" ht="14" x14ac:dyDescent="0.3">
      <c r="A1205" s="5" t="s">
        <v>3589</v>
      </c>
      <c r="B1205" s="5" t="s">
        <v>3590</v>
      </c>
      <c r="C1205" s="5" t="s">
        <v>11113</v>
      </c>
      <c r="D1205" s="8">
        <v>30</v>
      </c>
      <c r="E1205" s="6">
        <v>0.28000000000000003</v>
      </c>
    </row>
    <row r="1206" spans="1:5" ht="14" x14ac:dyDescent="0.3">
      <c r="A1206" s="5" t="s">
        <v>5742</v>
      </c>
      <c r="B1206" s="5" t="s">
        <v>5743</v>
      </c>
      <c r="C1206" s="5" t="s">
        <v>11114</v>
      </c>
      <c r="D1206" s="8">
        <v>37.5</v>
      </c>
      <c r="E1206" s="6">
        <v>0.28999999999999998</v>
      </c>
    </row>
    <row r="1207" spans="1:5" ht="14" x14ac:dyDescent="0.3">
      <c r="A1207" s="5" t="s">
        <v>1175</v>
      </c>
      <c r="B1207" s="5" t="s">
        <v>1176</v>
      </c>
      <c r="C1207" s="5" t="s">
        <v>11115</v>
      </c>
      <c r="D1207" s="8">
        <v>45</v>
      </c>
      <c r="E1207" s="6">
        <v>0.3</v>
      </c>
    </row>
    <row r="1208" spans="1:5" ht="14" x14ac:dyDescent="0.3">
      <c r="A1208" s="5" t="s">
        <v>5323</v>
      </c>
      <c r="B1208" s="5" t="s">
        <v>5324</v>
      </c>
      <c r="C1208" s="5" t="s">
        <v>11116</v>
      </c>
      <c r="D1208" s="8">
        <v>52.5</v>
      </c>
      <c r="E1208" s="6">
        <v>0.31</v>
      </c>
    </row>
    <row r="1209" spans="1:5" ht="14" x14ac:dyDescent="0.3">
      <c r="A1209" s="5" t="s">
        <v>948</v>
      </c>
      <c r="B1209" s="5" t="s">
        <v>949</v>
      </c>
      <c r="C1209" s="5" t="s">
        <v>11117</v>
      </c>
      <c r="D1209" s="8">
        <v>60</v>
      </c>
      <c r="E1209" s="6">
        <v>0.32</v>
      </c>
    </row>
    <row r="1210" spans="1:5" ht="14" x14ac:dyDescent="0.3">
      <c r="A1210" s="5" t="s">
        <v>5288</v>
      </c>
      <c r="B1210" s="5" t="s">
        <v>5289</v>
      </c>
      <c r="C1210" s="5" t="s">
        <v>11118</v>
      </c>
      <c r="D1210" s="8">
        <v>67.5</v>
      </c>
      <c r="E1210" s="6">
        <v>0.33</v>
      </c>
    </row>
    <row r="1211" spans="1:5" ht="14" x14ac:dyDescent="0.3">
      <c r="A1211" s="5" t="s">
        <v>3895</v>
      </c>
      <c r="B1211" s="5" t="s">
        <v>3896</v>
      </c>
      <c r="C1211" s="5" t="s">
        <v>11119</v>
      </c>
      <c r="D1211" s="8">
        <v>75</v>
      </c>
      <c r="E1211" s="6">
        <v>0.34</v>
      </c>
    </row>
    <row r="1212" spans="1:5" ht="14" x14ac:dyDescent="0.3">
      <c r="A1212" s="5" t="s">
        <v>631</v>
      </c>
      <c r="B1212" s="5" t="s">
        <v>632</v>
      </c>
      <c r="C1212" s="5" t="s">
        <v>495</v>
      </c>
      <c r="D1212" s="8">
        <v>82.5</v>
      </c>
      <c r="E1212" s="6">
        <v>0.35</v>
      </c>
    </row>
    <row r="1213" spans="1:5" ht="14" x14ac:dyDescent="0.3">
      <c r="A1213" s="5" t="s">
        <v>5109</v>
      </c>
      <c r="B1213" s="5" t="s">
        <v>5110</v>
      </c>
      <c r="C1213" s="5" t="s">
        <v>11111</v>
      </c>
      <c r="D1213" s="8">
        <v>90</v>
      </c>
      <c r="E1213" s="6">
        <v>0.36</v>
      </c>
    </row>
    <row r="1214" spans="1:5" ht="14" x14ac:dyDescent="0.3">
      <c r="A1214" s="5" t="s">
        <v>5446</v>
      </c>
      <c r="B1214" s="5" t="s">
        <v>495</v>
      </c>
      <c r="C1214" s="5" t="s">
        <v>11112</v>
      </c>
      <c r="D1214" s="8">
        <v>97.5</v>
      </c>
      <c r="E1214" s="6">
        <v>0.37</v>
      </c>
    </row>
    <row r="1215" spans="1:5" ht="14" x14ac:dyDescent="0.3">
      <c r="A1215" s="5" t="s">
        <v>5768</v>
      </c>
      <c r="B1215" s="5" t="s">
        <v>5769</v>
      </c>
      <c r="C1215" s="5" t="s">
        <v>11113</v>
      </c>
      <c r="D1215" s="8">
        <v>105</v>
      </c>
      <c r="E1215" s="6">
        <v>0.38</v>
      </c>
    </row>
    <row r="1216" spans="1:5" ht="14" x14ac:dyDescent="0.3">
      <c r="A1216" s="5" t="s">
        <v>2097</v>
      </c>
      <c r="B1216" s="5" t="s">
        <v>2098</v>
      </c>
      <c r="C1216" s="5" t="s">
        <v>11114</v>
      </c>
      <c r="D1216" s="8">
        <v>112.5</v>
      </c>
      <c r="E1216" s="6">
        <v>0.39</v>
      </c>
    </row>
    <row r="1217" spans="1:5" ht="14" x14ac:dyDescent="0.3">
      <c r="A1217" s="5" t="s">
        <v>3832</v>
      </c>
      <c r="B1217" s="5" t="s">
        <v>2257</v>
      </c>
      <c r="C1217" s="5" t="s">
        <v>11115</v>
      </c>
      <c r="D1217" s="8">
        <v>120</v>
      </c>
      <c r="E1217" s="6">
        <v>0.4</v>
      </c>
    </row>
    <row r="1218" spans="1:5" ht="14" x14ac:dyDescent="0.3">
      <c r="A1218" s="5" t="s">
        <v>1529</v>
      </c>
      <c r="B1218" s="5" t="s">
        <v>1530</v>
      </c>
      <c r="C1218" s="5" t="s">
        <v>11116</v>
      </c>
      <c r="D1218" s="8">
        <v>127.5</v>
      </c>
      <c r="E1218" s="6">
        <v>0.25</v>
      </c>
    </row>
    <row r="1219" spans="1:5" ht="14" x14ac:dyDescent="0.3">
      <c r="A1219" s="5" t="s">
        <v>2536</v>
      </c>
      <c r="B1219" s="5" t="s">
        <v>2537</v>
      </c>
      <c r="C1219" s="5" t="s">
        <v>11117</v>
      </c>
      <c r="D1219" s="8">
        <v>135</v>
      </c>
      <c r="E1219" s="6">
        <v>0.26</v>
      </c>
    </row>
    <row r="1220" spans="1:5" ht="14" x14ac:dyDescent="0.3">
      <c r="A1220" s="5" t="s">
        <v>4377</v>
      </c>
      <c r="B1220" s="5" t="s">
        <v>4378</v>
      </c>
      <c r="C1220" s="5" t="s">
        <v>11118</v>
      </c>
      <c r="D1220" s="8">
        <v>142.5</v>
      </c>
      <c r="E1220" s="6">
        <v>0.27</v>
      </c>
    </row>
    <row r="1221" spans="1:5" ht="14" x14ac:dyDescent="0.3">
      <c r="A1221" s="5" t="s">
        <v>1013</v>
      </c>
      <c r="B1221" s="5" t="s">
        <v>1014</v>
      </c>
      <c r="C1221" s="5" t="s">
        <v>11119</v>
      </c>
      <c r="D1221" s="8">
        <v>150</v>
      </c>
      <c r="E1221" s="6">
        <v>0.28000000000000003</v>
      </c>
    </row>
    <row r="1222" spans="1:5" ht="14" x14ac:dyDescent="0.3">
      <c r="A1222" s="5" t="s">
        <v>5510</v>
      </c>
      <c r="B1222" s="5" t="s">
        <v>5511</v>
      </c>
      <c r="C1222" s="5" t="s">
        <v>495</v>
      </c>
      <c r="D1222" s="8">
        <v>7.5</v>
      </c>
      <c r="E1222" s="6">
        <v>0.28999999999999998</v>
      </c>
    </row>
    <row r="1223" spans="1:5" ht="14" x14ac:dyDescent="0.3">
      <c r="A1223" s="5" t="s">
        <v>1433</v>
      </c>
      <c r="B1223" s="5" t="s">
        <v>1434</v>
      </c>
      <c r="C1223" s="5" t="s">
        <v>11111</v>
      </c>
      <c r="D1223" s="8">
        <v>15</v>
      </c>
      <c r="E1223" s="6">
        <v>0.3</v>
      </c>
    </row>
    <row r="1224" spans="1:5" ht="14" x14ac:dyDescent="0.3">
      <c r="A1224" s="5" t="s">
        <v>4906</v>
      </c>
      <c r="B1224" s="5" t="s">
        <v>4907</v>
      </c>
      <c r="C1224" s="5" t="s">
        <v>11112</v>
      </c>
      <c r="D1224" s="8">
        <v>22.5</v>
      </c>
      <c r="E1224" s="6">
        <v>0.31</v>
      </c>
    </row>
    <row r="1225" spans="1:5" ht="14" x14ac:dyDescent="0.3">
      <c r="A1225" s="5" t="s">
        <v>1899</v>
      </c>
      <c r="B1225" s="5" t="s">
        <v>1900</v>
      </c>
      <c r="C1225" s="5" t="s">
        <v>11113</v>
      </c>
      <c r="D1225" s="8">
        <v>30</v>
      </c>
      <c r="E1225" s="6">
        <v>0.32</v>
      </c>
    </row>
    <row r="1226" spans="1:5" ht="14" x14ac:dyDescent="0.3">
      <c r="A1226" s="5" t="s">
        <v>3013</v>
      </c>
      <c r="B1226" s="5" t="s">
        <v>3014</v>
      </c>
      <c r="C1226" s="5" t="s">
        <v>11114</v>
      </c>
      <c r="D1226" s="8">
        <v>37.5</v>
      </c>
      <c r="E1226" s="6">
        <v>0.33</v>
      </c>
    </row>
    <row r="1227" spans="1:5" ht="14" x14ac:dyDescent="0.3">
      <c r="A1227" s="5" t="s">
        <v>3740</v>
      </c>
      <c r="B1227" s="5" t="s">
        <v>3741</v>
      </c>
      <c r="C1227" s="5" t="s">
        <v>11115</v>
      </c>
      <c r="D1227" s="8">
        <v>45</v>
      </c>
      <c r="E1227" s="6">
        <v>0.34</v>
      </c>
    </row>
    <row r="1228" spans="1:5" ht="14" x14ac:dyDescent="0.3">
      <c r="A1228" s="5" t="s">
        <v>3109</v>
      </c>
      <c r="B1228" s="5" t="s">
        <v>3110</v>
      </c>
      <c r="C1228" s="5" t="s">
        <v>11116</v>
      </c>
      <c r="D1228" s="8">
        <v>52.5</v>
      </c>
      <c r="E1228" s="6">
        <v>0.35</v>
      </c>
    </row>
    <row r="1229" spans="1:5" ht="14" x14ac:dyDescent="0.3">
      <c r="A1229" s="5" t="s">
        <v>4111</v>
      </c>
      <c r="B1229" s="5" t="s">
        <v>4112</v>
      </c>
      <c r="C1229" s="5" t="s">
        <v>11117</v>
      </c>
      <c r="D1229" s="8">
        <v>60</v>
      </c>
      <c r="E1229" s="6">
        <v>0.36</v>
      </c>
    </row>
    <row r="1230" spans="1:5" ht="14" x14ac:dyDescent="0.3">
      <c r="A1230" s="5" t="s">
        <v>3678</v>
      </c>
      <c r="B1230" s="5" t="s">
        <v>3679</v>
      </c>
      <c r="C1230" s="5" t="s">
        <v>11118</v>
      </c>
      <c r="D1230" s="8">
        <v>67.5</v>
      </c>
      <c r="E1230" s="6">
        <v>0.37</v>
      </c>
    </row>
    <row r="1231" spans="1:5" ht="14" x14ac:dyDescent="0.3">
      <c r="A1231" s="5" t="s">
        <v>3809</v>
      </c>
      <c r="B1231" s="5" t="s">
        <v>3810</v>
      </c>
      <c r="C1231" s="5" t="s">
        <v>11119</v>
      </c>
      <c r="D1231" s="8">
        <v>75</v>
      </c>
      <c r="E1231" s="6">
        <v>0.38</v>
      </c>
    </row>
    <row r="1232" spans="1:5" ht="14" x14ac:dyDescent="0.3">
      <c r="A1232" s="5" t="s">
        <v>5542</v>
      </c>
      <c r="B1232" s="5" t="s">
        <v>5543</v>
      </c>
      <c r="C1232" s="5" t="s">
        <v>495</v>
      </c>
      <c r="D1232" s="8">
        <v>82.5</v>
      </c>
      <c r="E1232" s="6">
        <v>0.39</v>
      </c>
    </row>
    <row r="1233" spans="1:5" ht="14" x14ac:dyDescent="0.3">
      <c r="A1233" s="5" t="s">
        <v>5834</v>
      </c>
      <c r="B1233" s="5" t="s">
        <v>5835</v>
      </c>
      <c r="C1233" s="5" t="s">
        <v>11111</v>
      </c>
      <c r="D1233" s="8">
        <v>90</v>
      </c>
      <c r="E1233" s="6">
        <v>0.4</v>
      </c>
    </row>
    <row r="1234" spans="1:5" ht="14" x14ac:dyDescent="0.3">
      <c r="A1234" s="5" t="s">
        <v>3759</v>
      </c>
      <c r="B1234" s="5" t="s">
        <v>3760</v>
      </c>
      <c r="C1234" s="5" t="s">
        <v>11112</v>
      </c>
      <c r="D1234" s="8">
        <v>97.5</v>
      </c>
      <c r="E1234" s="6">
        <v>0.25</v>
      </c>
    </row>
    <row r="1235" spans="1:5" ht="14" x14ac:dyDescent="0.3">
      <c r="A1235" s="5" t="s">
        <v>670</v>
      </c>
      <c r="B1235" s="5" t="s">
        <v>671</v>
      </c>
      <c r="C1235" s="5" t="s">
        <v>11113</v>
      </c>
      <c r="D1235" s="8">
        <v>105</v>
      </c>
      <c r="E1235" s="6">
        <v>0.26</v>
      </c>
    </row>
    <row r="1236" spans="1:5" ht="14" x14ac:dyDescent="0.3">
      <c r="A1236" s="5" t="s">
        <v>182</v>
      </c>
      <c r="B1236" s="5" t="s">
        <v>183</v>
      </c>
      <c r="C1236" s="5" t="s">
        <v>11114</v>
      </c>
      <c r="D1236" s="8">
        <v>112.5</v>
      </c>
      <c r="E1236" s="6">
        <v>0.27</v>
      </c>
    </row>
    <row r="1237" spans="1:5" ht="14" x14ac:dyDescent="0.3">
      <c r="A1237" s="5" t="s">
        <v>848</v>
      </c>
      <c r="B1237" s="5" t="s">
        <v>849</v>
      </c>
      <c r="C1237" s="5" t="s">
        <v>11115</v>
      </c>
      <c r="D1237" s="8">
        <v>120</v>
      </c>
      <c r="E1237" s="6">
        <v>0.28000000000000003</v>
      </c>
    </row>
    <row r="1238" spans="1:5" ht="14" x14ac:dyDescent="0.3">
      <c r="A1238" s="5" t="s">
        <v>4195</v>
      </c>
      <c r="B1238" s="5" t="s">
        <v>4196</v>
      </c>
      <c r="C1238" s="5" t="s">
        <v>11116</v>
      </c>
      <c r="D1238" s="8">
        <v>127.5</v>
      </c>
      <c r="E1238" s="6">
        <v>0.28999999999999998</v>
      </c>
    </row>
    <row r="1239" spans="1:5" ht="14" x14ac:dyDescent="0.3">
      <c r="A1239" s="5" t="s">
        <v>2296</v>
      </c>
      <c r="B1239" s="5" t="s">
        <v>3480</v>
      </c>
      <c r="C1239" s="5" t="s">
        <v>11117</v>
      </c>
      <c r="D1239" s="8">
        <v>135</v>
      </c>
      <c r="E1239" s="6">
        <v>0.3</v>
      </c>
    </row>
    <row r="1240" spans="1:5" ht="14" x14ac:dyDescent="0.3">
      <c r="A1240" s="5" t="s">
        <v>1891</v>
      </c>
      <c r="B1240" s="5" t="s">
        <v>1892</v>
      </c>
      <c r="C1240" s="5" t="s">
        <v>11118</v>
      </c>
      <c r="D1240" s="8">
        <v>142.5</v>
      </c>
      <c r="E1240" s="6">
        <v>0.31</v>
      </c>
    </row>
    <row r="1241" spans="1:5" ht="14" x14ac:dyDescent="0.3">
      <c r="A1241" s="5" t="s">
        <v>4799</v>
      </c>
      <c r="B1241" s="5" t="s">
        <v>4800</v>
      </c>
      <c r="C1241" s="5" t="s">
        <v>11119</v>
      </c>
      <c r="D1241" s="8">
        <v>150</v>
      </c>
      <c r="E1241" s="6">
        <v>0.32</v>
      </c>
    </row>
    <row r="1242" spans="1:5" ht="14" x14ac:dyDescent="0.3">
      <c r="A1242" s="5" t="s">
        <v>746</v>
      </c>
      <c r="B1242" s="5" t="s">
        <v>747</v>
      </c>
      <c r="C1242" s="5" t="s">
        <v>495</v>
      </c>
      <c r="D1242" s="8">
        <v>7.5</v>
      </c>
      <c r="E1242" s="6">
        <v>0.33</v>
      </c>
    </row>
    <row r="1243" spans="1:5" ht="14" x14ac:dyDescent="0.3">
      <c r="A1243" s="5" t="s">
        <v>4128</v>
      </c>
      <c r="B1243" s="5" t="s">
        <v>4129</v>
      </c>
      <c r="C1243" s="5" t="s">
        <v>11111</v>
      </c>
      <c r="D1243" s="8">
        <v>15</v>
      </c>
      <c r="E1243" s="6">
        <v>0.34</v>
      </c>
    </row>
    <row r="1244" spans="1:5" ht="14" x14ac:dyDescent="0.3">
      <c r="A1244" s="5" t="s">
        <v>748</v>
      </c>
      <c r="B1244" s="5" t="s">
        <v>749</v>
      </c>
      <c r="C1244" s="5" t="s">
        <v>11112</v>
      </c>
      <c r="D1244" s="8">
        <v>22.5</v>
      </c>
      <c r="E1244" s="6">
        <v>0.35</v>
      </c>
    </row>
    <row r="1245" spans="1:5" ht="14" x14ac:dyDescent="0.3">
      <c r="A1245" s="5" t="s">
        <v>414</v>
      </c>
      <c r="B1245" s="5" t="s">
        <v>415</v>
      </c>
      <c r="C1245" s="5" t="s">
        <v>11113</v>
      </c>
      <c r="D1245" s="8">
        <v>30</v>
      </c>
      <c r="E1245" s="6">
        <v>0.36</v>
      </c>
    </row>
    <row r="1246" spans="1:5" ht="14" x14ac:dyDescent="0.3">
      <c r="A1246" s="5" t="s">
        <v>3103</v>
      </c>
      <c r="B1246" s="5" t="s">
        <v>3104</v>
      </c>
      <c r="C1246" s="5" t="s">
        <v>11114</v>
      </c>
      <c r="D1246" s="8">
        <v>37.5</v>
      </c>
      <c r="E1246" s="6">
        <v>0.37</v>
      </c>
    </row>
    <row r="1247" spans="1:5" ht="14" x14ac:dyDescent="0.3">
      <c r="A1247" s="5" t="s">
        <v>4217</v>
      </c>
      <c r="B1247" s="5" t="s">
        <v>4218</v>
      </c>
      <c r="C1247" s="5" t="s">
        <v>11115</v>
      </c>
      <c r="D1247" s="8">
        <v>45</v>
      </c>
      <c r="E1247" s="6">
        <v>0.38</v>
      </c>
    </row>
    <row r="1248" spans="1:5" ht="14" x14ac:dyDescent="0.3">
      <c r="A1248" s="5" t="s">
        <v>4475</v>
      </c>
      <c r="B1248" s="5" t="s">
        <v>4476</v>
      </c>
      <c r="C1248" s="5" t="s">
        <v>11116</v>
      </c>
      <c r="D1248" s="8">
        <v>52.5</v>
      </c>
      <c r="E1248" s="6">
        <v>0.39</v>
      </c>
    </row>
    <row r="1249" spans="1:5" ht="14" x14ac:dyDescent="0.3">
      <c r="A1249" s="5" t="s">
        <v>4941</v>
      </c>
      <c r="B1249" s="5" t="s">
        <v>4942</v>
      </c>
      <c r="C1249" s="5" t="s">
        <v>11117</v>
      </c>
      <c r="D1249" s="8">
        <v>60</v>
      </c>
      <c r="E1249" s="6">
        <v>0.4</v>
      </c>
    </row>
    <row r="1250" spans="1:5" ht="14" x14ac:dyDescent="0.3">
      <c r="A1250" s="5" t="s">
        <v>5390</v>
      </c>
      <c r="B1250" s="5" t="s">
        <v>5391</v>
      </c>
      <c r="C1250" s="5" t="s">
        <v>11118</v>
      </c>
      <c r="D1250" s="8">
        <v>67.5</v>
      </c>
      <c r="E1250" s="6">
        <v>0.25</v>
      </c>
    </row>
    <row r="1251" spans="1:5" ht="14" x14ac:dyDescent="0.3">
      <c r="A1251" s="5" t="s">
        <v>4341</v>
      </c>
      <c r="B1251" s="5" t="s">
        <v>4342</v>
      </c>
      <c r="C1251" s="5" t="s">
        <v>11119</v>
      </c>
      <c r="D1251" s="8">
        <v>75</v>
      </c>
      <c r="E1251" s="6">
        <v>0.26</v>
      </c>
    </row>
    <row r="1252" spans="1:5" ht="14" x14ac:dyDescent="0.3">
      <c r="A1252" s="5" t="s">
        <v>1597</v>
      </c>
      <c r="B1252" s="5" t="s">
        <v>1598</v>
      </c>
      <c r="C1252" s="5" t="s">
        <v>495</v>
      </c>
      <c r="D1252" s="8">
        <v>82.5</v>
      </c>
      <c r="E1252" s="6">
        <v>0.27</v>
      </c>
    </row>
    <row r="1253" spans="1:5" ht="14" x14ac:dyDescent="0.3">
      <c r="A1253" s="5" t="s">
        <v>5422</v>
      </c>
      <c r="B1253" s="5" t="s">
        <v>5423</v>
      </c>
      <c r="C1253" s="5" t="s">
        <v>11111</v>
      </c>
      <c r="D1253" s="8">
        <v>90</v>
      </c>
      <c r="E1253" s="6">
        <v>0.28000000000000003</v>
      </c>
    </row>
    <row r="1254" spans="1:5" ht="14" x14ac:dyDescent="0.3">
      <c r="A1254" s="5" t="s">
        <v>2329</v>
      </c>
      <c r="B1254" s="5" t="s">
        <v>2330</v>
      </c>
      <c r="C1254" s="5" t="s">
        <v>11112</v>
      </c>
      <c r="D1254" s="8">
        <v>97.5</v>
      </c>
      <c r="E1254" s="6">
        <v>0.28999999999999998</v>
      </c>
    </row>
    <row r="1255" spans="1:5" ht="14" x14ac:dyDescent="0.3">
      <c r="A1255" s="5" t="s">
        <v>3575</v>
      </c>
      <c r="B1255" s="5" t="s">
        <v>3576</v>
      </c>
      <c r="C1255" s="5" t="s">
        <v>11113</v>
      </c>
      <c r="D1255" s="8">
        <v>105</v>
      </c>
      <c r="E1255" s="6">
        <v>0.3</v>
      </c>
    </row>
    <row r="1256" spans="1:5" ht="14" x14ac:dyDescent="0.3">
      <c r="A1256" s="5" t="s">
        <v>4098</v>
      </c>
      <c r="B1256" s="5" t="s">
        <v>4099</v>
      </c>
      <c r="C1256" s="5" t="s">
        <v>11114</v>
      </c>
      <c r="D1256" s="8">
        <v>112.5</v>
      </c>
      <c r="E1256" s="6">
        <v>0.31</v>
      </c>
    </row>
    <row r="1257" spans="1:5" ht="14" x14ac:dyDescent="0.3">
      <c r="A1257" s="5" t="s">
        <v>4387</v>
      </c>
      <c r="B1257" s="5" t="s">
        <v>4388</v>
      </c>
      <c r="C1257" s="5" t="s">
        <v>11115</v>
      </c>
      <c r="D1257" s="8">
        <v>120</v>
      </c>
      <c r="E1257" s="6">
        <v>0.32</v>
      </c>
    </row>
    <row r="1258" spans="1:5" ht="14" x14ac:dyDescent="0.3">
      <c r="A1258" s="5" t="s">
        <v>3579</v>
      </c>
      <c r="B1258" s="5" t="s">
        <v>3580</v>
      </c>
      <c r="C1258" s="5" t="s">
        <v>11116</v>
      </c>
      <c r="D1258" s="8">
        <v>127.5</v>
      </c>
      <c r="E1258" s="6">
        <v>0.33</v>
      </c>
    </row>
    <row r="1259" spans="1:5" ht="14" x14ac:dyDescent="0.3">
      <c r="A1259" s="5" t="s">
        <v>3717</v>
      </c>
      <c r="B1259" s="5" t="s">
        <v>3718</v>
      </c>
      <c r="C1259" s="5" t="s">
        <v>11117</v>
      </c>
      <c r="D1259" s="8">
        <v>135</v>
      </c>
      <c r="E1259" s="6">
        <v>0.34</v>
      </c>
    </row>
    <row r="1260" spans="1:5" ht="14" x14ac:dyDescent="0.3">
      <c r="A1260" s="5" t="s">
        <v>364</v>
      </c>
      <c r="B1260" s="5" t="s">
        <v>365</v>
      </c>
      <c r="C1260" s="5" t="s">
        <v>11118</v>
      </c>
      <c r="D1260" s="8">
        <v>142.5</v>
      </c>
      <c r="E1260" s="6">
        <v>0.35</v>
      </c>
    </row>
    <row r="1261" spans="1:5" ht="14" x14ac:dyDescent="0.3">
      <c r="A1261" s="5" t="s">
        <v>1298</v>
      </c>
      <c r="B1261" s="5" t="s">
        <v>1299</v>
      </c>
      <c r="C1261" s="5" t="s">
        <v>11119</v>
      </c>
      <c r="D1261" s="8">
        <v>150</v>
      </c>
      <c r="E1261" s="6">
        <v>0.36</v>
      </c>
    </row>
    <row r="1262" spans="1:5" ht="14" x14ac:dyDescent="0.3">
      <c r="A1262" s="5" t="s">
        <v>4911</v>
      </c>
      <c r="B1262" s="5" t="s">
        <v>4912</v>
      </c>
      <c r="C1262" s="5" t="s">
        <v>495</v>
      </c>
      <c r="D1262" s="8">
        <v>7.5</v>
      </c>
      <c r="E1262" s="6">
        <v>0.37</v>
      </c>
    </row>
    <row r="1263" spans="1:5" ht="14" x14ac:dyDescent="0.3">
      <c r="A1263" s="5" t="s">
        <v>577</v>
      </c>
      <c r="B1263" s="5" t="s">
        <v>578</v>
      </c>
      <c r="C1263" s="5" t="s">
        <v>11111</v>
      </c>
      <c r="D1263" s="8">
        <v>15</v>
      </c>
      <c r="E1263" s="6">
        <v>0.38</v>
      </c>
    </row>
    <row r="1264" spans="1:5" ht="14" x14ac:dyDescent="0.3">
      <c r="A1264" s="5" t="s">
        <v>412</v>
      </c>
      <c r="B1264" s="5" t="s">
        <v>413</v>
      </c>
      <c r="C1264" s="5" t="s">
        <v>11112</v>
      </c>
      <c r="D1264" s="8">
        <v>22.5</v>
      </c>
      <c r="E1264" s="6">
        <v>0.39</v>
      </c>
    </row>
    <row r="1265" spans="1:5" ht="14" x14ac:dyDescent="0.3">
      <c r="A1265" s="5" t="s">
        <v>4645</v>
      </c>
      <c r="B1265" s="5" t="s">
        <v>4646</v>
      </c>
      <c r="C1265" s="5" t="s">
        <v>11113</v>
      </c>
      <c r="D1265" s="8">
        <v>30</v>
      </c>
      <c r="E1265" s="6">
        <v>0.4</v>
      </c>
    </row>
    <row r="1266" spans="1:5" ht="14" x14ac:dyDescent="0.3">
      <c r="A1266" s="5" t="s">
        <v>5765</v>
      </c>
      <c r="B1266" s="5" t="s">
        <v>5766</v>
      </c>
      <c r="C1266" s="5" t="s">
        <v>11114</v>
      </c>
      <c r="D1266" s="8">
        <v>37.5</v>
      </c>
      <c r="E1266" s="6">
        <v>0.25</v>
      </c>
    </row>
    <row r="1267" spans="1:5" ht="14" x14ac:dyDescent="0.3">
      <c r="A1267" s="5" t="s">
        <v>4489</v>
      </c>
      <c r="B1267" s="5" t="s">
        <v>4490</v>
      </c>
      <c r="C1267" s="5" t="s">
        <v>11115</v>
      </c>
      <c r="D1267" s="8">
        <v>45</v>
      </c>
      <c r="E1267" s="6">
        <v>0.26</v>
      </c>
    </row>
    <row r="1268" spans="1:5" ht="14" x14ac:dyDescent="0.3">
      <c r="A1268" s="5" t="s">
        <v>2319</v>
      </c>
      <c r="B1268" s="5" t="s">
        <v>2320</v>
      </c>
      <c r="C1268" s="5" t="s">
        <v>11116</v>
      </c>
      <c r="D1268" s="8">
        <v>52.5</v>
      </c>
      <c r="E1268" s="6">
        <v>0.27</v>
      </c>
    </row>
    <row r="1269" spans="1:5" ht="14" x14ac:dyDescent="0.3">
      <c r="A1269" s="5" t="s">
        <v>166</v>
      </c>
      <c r="B1269" s="5" t="s">
        <v>167</v>
      </c>
      <c r="C1269" s="5" t="s">
        <v>11117</v>
      </c>
      <c r="D1269" s="8">
        <v>60</v>
      </c>
      <c r="E1269" s="6">
        <v>0.28000000000000003</v>
      </c>
    </row>
    <row r="1270" spans="1:5" ht="14" x14ac:dyDescent="0.3">
      <c r="A1270" s="5" t="s">
        <v>1889</v>
      </c>
      <c r="B1270" s="5" t="s">
        <v>1890</v>
      </c>
      <c r="C1270" s="5" t="s">
        <v>11118</v>
      </c>
      <c r="D1270" s="8">
        <v>67.5</v>
      </c>
      <c r="E1270" s="6">
        <v>0.28999999999999998</v>
      </c>
    </row>
    <row r="1271" spans="1:5" ht="14" x14ac:dyDescent="0.3">
      <c r="A1271" s="5" t="s">
        <v>1703</v>
      </c>
      <c r="B1271" s="5" t="s">
        <v>1704</v>
      </c>
      <c r="C1271" s="5" t="s">
        <v>11119</v>
      </c>
      <c r="D1271" s="8">
        <v>75</v>
      </c>
      <c r="E1271" s="6">
        <v>0.3</v>
      </c>
    </row>
    <row r="1272" spans="1:5" ht="14" x14ac:dyDescent="0.3">
      <c r="A1272" s="5" t="s">
        <v>2594</v>
      </c>
      <c r="B1272" s="5" t="s">
        <v>2595</v>
      </c>
      <c r="C1272" s="5" t="s">
        <v>495</v>
      </c>
      <c r="D1272" s="8">
        <v>82.5</v>
      </c>
      <c r="E1272" s="6">
        <v>0.31</v>
      </c>
    </row>
    <row r="1273" spans="1:5" ht="14" x14ac:dyDescent="0.3">
      <c r="A1273" s="5" t="s">
        <v>3591</v>
      </c>
      <c r="B1273" s="5" t="s">
        <v>3592</v>
      </c>
      <c r="C1273" s="5" t="s">
        <v>11111</v>
      </c>
      <c r="D1273" s="8">
        <v>90</v>
      </c>
      <c r="E1273" s="6">
        <v>0.32</v>
      </c>
    </row>
    <row r="1274" spans="1:5" ht="14" x14ac:dyDescent="0.3">
      <c r="A1274" s="5" t="s">
        <v>4044</v>
      </c>
      <c r="B1274" s="5" t="s">
        <v>4045</v>
      </c>
      <c r="C1274" s="5" t="s">
        <v>11112</v>
      </c>
      <c r="D1274" s="8">
        <v>97.5</v>
      </c>
      <c r="E1274" s="6">
        <v>0.33</v>
      </c>
    </row>
    <row r="1275" spans="1:5" ht="14" x14ac:dyDescent="0.3">
      <c r="A1275" s="5" t="s">
        <v>2936</v>
      </c>
      <c r="B1275" s="5" t="s">
        <v>2937</v>
      </c>
      <c r="C1275" s="5" t="s">
        <v>11113</v>
      </c>
      <c r="D1275" s="8">
        <v>105</v>
      </c>
      <c r="E1275" s="6">
        <v>0.34</v>
      </c>
    </row>
    <row r="1276" spans="1:5" ht="14" x14ac:dyDescent="0.3">
      <c r="A1276" s="5" t="s">
        <v>5176</v>
      </c>
      <c r="B1276" s="5" t="s">
        <v>5177</v>
      </c>
      <c r="C1276" s="5" t="s">
        <v>11114</v>
      </c>
      <c r="D1276" s="8">
        <v>112.5</v>
      </c>
      <c r="E1276" s="6">
        <v>0.35</v>
      </c>
    </row>
    <row r="1277" spans="1:5" ht="14" x14ac:dyDescent="0.3">
      <c r="A1277" s="5" t="s">
        <v>4747</v>
      </c>
      <c r="B1277" s="5" t="s">
        <v>4748</v>
      </c>
      <c r="C1277" s="5" t="s">
        <v>11115</v>
      </c>
      <c r="D1277" s="8">
        <v>120</v>
      </c>
      <c r="E1277" s="6">
        <v>0.36</v>
      </c>
    </row>
    <row r="1278" spans="1:5" ht="14" x14ac:dyDescent="0.3">
      <c r="A1278" s="5" t="s">
        <v>4169</v>
      </c>
      <c r="B1278" s="5" t="s">
        <v>1244</v>
      </c>
      <c r="C1278" s="5" t="s">
        <v>11116</v>
      </c>
      <c r="D1278" s="8">
        <v>127.5</v>
      </c>
      <c r="E1278" s="6">
        <v>0.37</v>
      </c>
    </row>
    <row r="1279" spans="1:5" ht="14" x14ac:dyDescent="0.3">
      <c r="A1279" s="5" t="s">
        <v>5472</v>
      </c>
      <c r="B1279" s="5" t="s">
        <v>5473</v>
      </c>
      <c r="C1279" s="5" t="s">
        <v>11117</v>
      </c>
      <c r="D1279" s="8">
        <v>135</v>
      </c>
      <c r="E1279" s="6">
        <v>0.38</v>
      </c>
    </row>
    <row r="1280" spans="1:5" ht="14" x14ac:dyDescent="0.3">
      <c r="A1280" s="5" t="s">
        <v>4161</v>
      </c>
      <c r="B1280" s="5" t="s">
        <v>4162</v>
      </c>
      <c r="C1280" s="5" t="s">
        <v>11118</v>
      </c>
      <c r="D1280" s="8">
        <v>142.5</v>
      </c>
      <c r="E1280" s="6">
        <v>0.39</v>
      </c>
    </row>
    <row r="1281" spans="1:5" ht="14" x14ac:dyDescent="0.3">
      <c r="A1281" s="5" t="s">
        <v>869</v>
      </c>
      <c r="B1281" s="5" t="s">
        <v>870</v>
      </c>
      <c r="C1281" s="5" t="s">
        <v>11119</v>
      </c>
      <c r="D1281" s="8">
        <v>150</v>
      </c>
      <c r="E1281" s="6">
        <v>0.4</v>
      </c>
    </row>
    <row r="1282" spans="1:5" ht="14" x14ac:dyDescent="0.3">
      <c r="A1282" s="5" t="s">
        <v>5126</v>
      </c>
      <c r="B1282" s="5" t="s">
        <v>5127</v>
      </c>
      <c r="C1282" s="5" t="s">
        <v>495</v>
      </c>
      <c r="D1282" s="8">
        <v>7.5</v>
      </c>
      <c r="E1282" s="6">
        <v>0.25</v>
      </c>
    </row>
    <row r="1283" spans="1:5" ht="14" x14ac:dyDescent="0.3">
      <c r="A1283" s="5" t="s">
        <v>4063</v>
      </c>
      <c r="B1283" s="5" t="s">
        <v>4064</v>
      </c>
      <c r="C1283" s="5" t="s">
        <v>11111</v>
      </c>
      <c r="D1283" s="8">
        <v>15</v>
      </c>
      <c r="E1283" s="6">
        <v>0.26</v>
      </c>
    </row>
    <row r="1284" spans="1:5" ht="14" x14ac:dyDescent="0.3">
      <c r="A1284" s="5" t="s">
        <v>5159</v>
      </c>
      <c r="B1284" s="5" t="s">
        <v>5160</v>
      </c>
      <c r="C1284" s="5" t="s">
        <v>11112</v>
      </c>
      <c r="D1284" s="8">
        <v>22.5</v>
      </c>
      <c r="E1284" s="6">
        <v>0.27</v>
      </c>
    </row>
    <row r="1285" spans="1:5" ht="14" x14ac:dyDescent="0.3">
      <c r="A1285" s="5" t="s">
        <v>4700</v>
      </c>
      <c r="B1285" s="5" t="s">
        <v>4701</v>
      </c>
      <c r="C1285" s="5" t="s">
        <v>11113</v>
      </c>
      <c r="D1285" s="8">
        <v>30</v>
      </c>
      <c r="E1285" s="6">
        <v>0.28000000000000003</v>
      </c>
    </row>
    <row r="1286" spans="1:5" ht="14" x14ac:dyDescent="0.3">
      <c r="A1286" s="5" t="s">
        <v>5441</v>
      </c>
      <c r="B1286" s="5" t="s">
        <v>5442</v>
      </c>
      <c r="C1286" s="5" t="s">
        <v>11114</v>
      </c>
      <c r="D1286" s="8">
        <v>37.5</v>
      </c>
      <c r="E1286" s="6">
        <v>0.28999999999999998</v>
      </c>
    </row>
    <row r="1287" spans="1:5" ht="14" x14ac:dyDescent="0.3">
      <c r="A1287" s="5" t="s">
        <v>5169</v>
      </c>
      <c r="B1287" s="5" t="s">
        <v>5170</v>
      </c>
      <c r="C1287" s="5" t="s">
        <v>11115</v>
      </c>
      <c r="D1287" s="8">
        <v>45</v>
      </c>
      <c r="E1287" s="6">
        <v>0.3</v>
      </c>
    </row>
    <row r="1288" spans="1:5" ht="14" x14ac:dyDescent="0.3">
      <c r="A1288" s="5" t="s">
        <v>5305</v>
      </c>
      <c r="B1288" s="5" t="s">
        <v>5306</v>
      </c>
      <c r="C1288" s="5" t="s">
        <v>11116</v>
      </c>
      <c r="D1288" s="8">
        <v>52.5</v>
      </c>
      <c r="E1288" s="6">
        <v>0.31</v>
      </c>
    </row>
    <row r="1289" spans="1:5" ht="14" x14ac:dyDescent="0.3">
      <c r="A1289" s="5" t="s">
        <v>1507</v>
      </c>
      <c r="B1289" s="5" t="s">
        <v>1508</v>
      </c>
      <c r="C1289" s="5" t="s">
        <v>11117</v>
      </c>
      <c r="D1289" s="8">
        <v>60</v>
      </c>
      <c r="E1289" s="6">
        <v>0.32</v>
      </c>
    </row>
    <row r="1290" spans="1:5" ht="14" x14ac:dyDescent="0.3">
      <c r="A1290" s="5" t="s">
        <v>4182</v>
      </c>
      <c r="B1290" s="5" t="s">
        <v>4183</v>
      </c>
      <c r="C1290" s="5" t="s">
        <v>11118</v>
      </c>
      <c r="D1290" s="8">
        <v>67.5</v>
      </c>
      <c r="E1290" s="6">
        <v>0.33</v>
      </c>
    </row>
    <row r="1291" spans="1:5" ht="14" x14ac:dyDescent="0.3">
      <c r="A1291" s="5" t="s">
        <v>3366</v>
      </c>
      <c r="B1291" s="5" t="s">
        <v>3367</v>
      </c>
      <c r="C1291" s="5" t="s">
        <v>11119</v>
      </c>
      <c r="D1291" s="8">
        <v>75</v>
      </c>
      <c r="E1291" s="6">
        <v>0.34</v>
      </c>
    </row>
    <row r="1292" spans="1:5" ht="14" x14ac:dyDescent="0.3">
      <c r="A1292" s="5" t="s">
        <v>4407</v>
      </c>
      <c r="B1292" s="5" t="s">
        <v>4408</v>
      </c>
      <c r="C1292" s="5" t="s">
        <v>495</v>
      </c>
      <c r="D1292" s="8">
        <v>82.5</v>
      </c>
      <c r="E1292" s="6">
        <v>0.35</v>
      </c>
    </row>
    <row r="1293" spans="1:5" ht="14" x14ac:dyDescent="0.3">
      <c r="A1293" s="5" t="s">
        <v>3402</v>
      </c>
      <c r="B1293" s="5" t="s">
        <v>3403</v>
      </c>
      <c r="C1293" s="5" t="s">
        <v>11111</v>
      </c>
      <c r="D1293" s="8">
        <v>90</v>
      </c>
      <c r="E1293" s="6">
        <v>0.36</v>
      </c>
    </row>
    <row r="1294" spans="1:5" ht="14" x14ac:dyDescent="0.3">
      <c r="A1294" s="5" t="s">
        <v>698</v>
      </c>
      <c r="B1294" s="5" t="s">
        <v>699</v>
      </c>
      <c r="C1294" s="5" t="s">
        <v>11112</v>
      </c>
      <c r="D1294" s="8">
        <v>97.5</v>
      </c>
      <c r="E1294" s="6">
        <v>0.37</v>
      </c>
    </row>
    <row r="1295" spans="1:5" ht="14" x14ac:dyDescent="0.3">
      <c r="A1295" s="5" t="s">
        <v>1370</v>
      </c>
      <c r="B1295" s="5" t="s">
        <v>1371</v>
      </c>
      <c r="C1295" s="5" t="s">
        <v>11113</v>
      </c>
      <c r="D1295" s="8">
        <v>105</v>
      </c>
      <c r="E1295" s="6">
        <v>0.38</v>
      </c>
    </row>
    <row r="1296" spans="1:5" ht="14" x14ac:dyDescent="0.3">
      <c r="A1296" s="5" t="s">
        <v>3445</v>
      </c>
      <c r="B1296" s="5" t="s">
        <v>3446</v>
      </c>
      <c r="C1296" s="5" t="s">
        <v>11114</v>
      </c>
      <c r="D1296" s="8">
        <v>112.5</v>
      </c>
      <c r="E1296" s="6">
        <v>0.39</v>
      </c>
    </row>
    <row r="1297" spans="1:5" ht="14" x14ac:dyDescent="0.3">
      <c r="A1297" s="5" t="s">
        <v>884</v>
      </c>
      <c r="B1297" s="5" t="s">
        <v>885</v>
      </c>
      <c r="C1297" s="5" t="s">
        <v>11115</v>
      </c>
      <c r="D1297" s="8">
        <v>120</v>
      </c>
      <c r="E1297" s="6">
        <v>0.4</v>
      </c>
    </row>
    <row r="1298" spans="1:5" ht="14" x14ac:dyDescent="0.3">
      <c r="A1298" s="5" t="s">
        <v>3922</v>
      </c>
      <c r="B1298" s="5" t="s">
        <v>3923</v>
      </c>
      <c r="C1298" s="5" t="s">
        <v>11116</v>
      </c>
      <c r="D1298" s="8">
        <v>127.5</v>
      </c>
      <c r="E1298" s="6">
        <v>0.25</v>
      </c>
    </row>
    <row r="1299" spans="1:5" ht="14" x14ac:dyDescent="0.3">
      <c r="A1299" s="5" t="s">
        <v>557</v>
      </c>
      <c r="B1299" s="5" t="s">
        <v>558</v>
      </c>
      <c r="C1299" s="5" t="s">
        <v>11117</v>
      </c>
      <c r="D1299" s="8">
        <v>135</v>
      </c>
      <c r="E1299" s="6">
        <v>0.26</v>
      </c>
    </row>
    <row r="1300" spans="1:5" ht="14" x14ac:dyDescent="0.3">
      <c r="A1300" s="5" t="s">
        <v>5301</v>
      </c>
      <c r="B1300" s="5" t="s">
        <v>5302</v>
      </c>
      <c r="C1300" s="5" t="s">
        <v>11118</v>
      </c>
      <c r="D1300" s="8">
        <v>142.5</v>
      </c>
      <c r="E1300" s="6">
        <v>0.27</v>
      </c>
    </row>
    <row r="1301" spans="1:5" ht="14" x14ac:dyDescent="0.3">
      <c r="A1301" s="5" t="s">
        <v>1539</v>
      </c>
      <c r="B1301" s="5" t="s">
        <v>1540</v>
      </c>
      <c r="C1301" s="5" t="s">
        <v>11119</v>
      </c>
      <c r="D1301" s="8">
        <v>150</v>
      </c>
      <c r="E1301" s="6">
        <v>0.28000000000000003</v>
      </c>
    </row>
    <row r="1302" spans="1:5" ht="14" x14ac:dyDescent="0.3">
      <c r="A1302" s="5" t="s">
        <v>2672</v>
      </c>
      <c r="B1302" s="5" t="s">
        <v>167</v>
      </c>
      <c r="C1302" s="5" t="s">
        <v>495</v>
      </c>
      <c r="D1302" s="8">
        <v>7.5</v>
      </c>
      <c r="E1302" s="6">
        <v>0.28999999999999998</v>
      </c>
    </row>
    <row r="1303" spans="1:5" ht="14" x14ac:dyDescent="0.3">
      <c r="A1303" s="5" t="s">
        <v>5567</v>
      </c>
      <c r="B1303" s="5" t="s">
        <v>5568</v>
      </c>
      <c r="C1303" s="5" t="s">
        <v>11111</v>
      </c>
      <c r="D1303" s="8">
        <v>15</v>
      </c>
      <c r="E1303" s="6">
        <v>0.3</v>
      </c>
    </row>
    <row r="1304" spans="1:5" ht="14" x14ac:dyDescent="0.3">
      <c r="A1304" s="5" t="s">
        <v>205</v>
      </c>
      <c r="B1304" s="5" t="s">
        <v>206</v>
      </c>
      <c r="C1304" s="5" t="s">
        <v>11112</v>
      </c>
      <c r="D1304" s="8">
        <v>22.5</v>
      </c>
      <c r="E1304" s="6">
        <v>0.31</v>
      </c>
    </row>
    <row r="1305" spans="1:5" ht="14" x14ac:dyDescent="0.3">
      <c r="A1305" s="5" t="s">
        <v>4628</v>
      </c>
      <c r="B1305" s="5" t="s">
        <v>4629</v>
      </c>
      <c r="C1305" s="5" t="s">
        <v>11113</v>
      </c>
      <c r="D1305" s="8">
        <v>30</v>
      </c>
      <c r="E1305" s="6">
        <v>0.32</v>
      </c>
    </row>
    <row r="1306" spans="1:5" ht="14" x14ac:dyDescent="0.3">
      <c r="A1306" s="5" t="s">
        <v>4176</v>
      </c>
      <c r="B1306" s="5" t="s">
        <v>4177</v>
      </c>
      <c r="C1306" s="5" t="s">
        <v>11114</v>
      </c>
      <c r="D1306" s="8">
        <v>37.5</v>
      </c>
      <c r="E1306" s="6">
        <v>0.33</v>
      </c>
    </row>
    <row r="1307" spans="1:5" ht="14" x14ac:dyDescent="0.3">
      <c r="A1307" s="5" t="s">
        <v>4876</v>
      </c>
      <c r="B1307" s="5" t="s">
        <v>4877</v>
      </c>
      <c r="C1307" s="5" t="s">
        <v>11115</v>
      </c>
      <c r="D1307" s="8">
        <v>45</v>
      </c>
      <c r="E1307" s="6">
        <v>0.34</v>
      </c>
    </row>
    <row r="1308" spans="1:5" ht="14" x14ac:dyDescent="0.3">
      <c r="A1308" s="5" t="s">
        <v>555</v>
      </c>
      <c r="B1308" s="5" t="s">
        <v>556</v>
      </c>
      <c r="C1308" s="5" t="s">
        <v>11116</v>
      </c>
      <c r="D1308" s="8">
        <v>52.5</v>
      </c>
      <c r="E1308" s="6">
        <v>0.35</v>
      </c>
    </row>
    <row r="1309" spans="1:5" ht="14" x14ac:dyDescent="0.3">
      <c r="A1309" s="5" t="s">
        <v>1927</v>
      </c>
      <c r="B1309" s="5" t="s">
        <v>1928</v>
      </c>
      <c r="C1309" s="5" t="s">
        <v>11117</v>
      </c>
      <c r="D1309" s="8">
        <v>60</v>
      </c>
      <c r="E1309" s="6">
        <v>0.36</v>
      </c>
    </row>
    <row r="1310" spans="1:5" ht="14" x14ac:dyDescent="0.3">
      <c r="A1310" s="5" t="s">
        <v>1925</v>
      </c>
      <c r="B1310" s="5" t="s">
        <v>1926</v>
      </c>
      <c r="C1310" s="5" t="s">
        <v>11118</v>
      </c>
      <c r="D1310" s="8">
        <v>67.5</v>
      </c>
      <c r="E1310" s="6">
        <v>0.37</v>
      </c>
    </row>
    <row r="1311" spans="1:5" ht="14" x14ac:dyDescent="0.3">
      <c r="A1311" s="5" t="s">
        <v>993</v>
      </c>
      <c r="B1311" s="5" t="s">
        <v>994</v>
      </c>
      <c r="C1311" s="5" t="s">
        <v>11119</v>
      </c>
      <c r="D1311" s="8">
        <v>75</v>
      </c>
      <c r="E1311" s="6">
        <v>0.38</v>
      </c>
    </row>
    <row r="1312" spans="1:5" ht="14" x14ac:dyDescent="0.3">
      <c r="A1312" s="5" t="s">
        <v>4974</v>
      </c>
      <c r="B1312" s="5" t="s">
        <v>4975</v>
      </c>
      <c r="C1312" s="5" t="s">
        <v>495</v>
      </c>
      <c r="D1312" s="8">
        <v>82.5</v>
      </c>
      <c r="E1312" s="6">
        <v>0.39</v>
      </c>
    </row>
    <row r="1313" spans="1:5" ht="14" x14ac:dyDescent="0.3">
      <c r="A1313" s="5" t="s">
        <v>501</v>
      </c>
      <c r="B1313" s="5" t="s">
        <v>502</v>
      </c>
      <c r="C1313" s="5" t="s">
        <v>11111</v>
      </c>
      <c r="D1313" s="8">
        <v>90</v>
      </c>
      <c r="E1313" s="6">
        <v>0.4</v>
      </c>
    </row>
    <row r="1314" spans="1:5" ht="14" x14ac:dyDescent="0.3">
      <c r="A1314" s="5" t="s">
        <v>899</v>
      </c>
      <c r="B1314" s="5" t="s">
        <v>900</v>
      </c>
      <c r="C1314" s="5" t="s">
        <v>11112</v>
      </c>
      <c r="D1314" s="8">
        <v>97.5</v>
      </c>
      <c r="E1314" s="6">
        <v>0.25</v>
      </c>
    </row>
    <row r="1315" spans="1:5" ht="14" x14ac:dyDescent="0.3">
      <c r="A1315" s="5" t="s">
        <v>3021</v>
      </c>
      <c r="B1315" s="5" t="s">
        <v>3022</v>
      </c>
      <c r="C1315" s="5" t="s">
        <v>11113</v>
      </c>
      <c r="D1315" s="8">
        <v>105</v>
      </c>
      <c r="E1315" s="6">
        <v>0.26</v>
      </c>
    </row>
    <row r="1316" spans="1:5" ht="14" x14ac:dyDescent="0.3">
      <c r="A1316" s="5" t="s">
        <v>5140</v>
      </c>
      <c r="B1316" s="5" t="s">
        <v>5141</v>
      </c>
      <c r="C1316" s="5" t="s">
        <v>11114</v>
      </c>
      <c r="D1316" s="8">
        <v>112.5</v>
      </c>
      <c r="E1316" s="6">
        <v>0.27</v>
      </c>
    </row>
    <row r="1317" spans="1:5" ht="14" x14ac:dyDescent="0.3">
      <c r="A1317" s="5" t="s">
        <v>810</v>
      </c>
      <c r="B1317" s="5" t="s">
        <v>811</v>
      </c>
      <c r="C1317" s="5" t="s">
        <v>11115</v>
      </c>
      <c r="D1317" s="8">
        <v>120</v>
      </c>
      <c r="E1317" s="6">
        <v>0.28000000000000003</v>
      </c>
    </row>
    <row r="1318" spans="1:5" ht="14" x14ac:dyDescent="0.3">
      <c r="A1318" s="5" t="s">
        <v>2580</v>
      </c>
      <c r="B1318" s="5" t="s">
        <v>2581</v>
      </c>
      <c r="C1318" s="5" t="s">
        <v>11116</v>
      </c>
      <c r="D1318" s="8">
        <v>127.5</v>
      </c>
      <c r="E1318" s="6">
        <v>0.28999999999999998</v>
      </c>
    </row>
    <row r="1319" spans="1:5" ht="14" x14ac:dyDescent="0.3">
      <c r="A1319" s="5" t="s">
        <v>3960</v>
      </c>
      <c r="B1319" s="5" t="s">
        <v>3961</v>
      </c>
      <c r="C1319" s="5" t="s">
        <v>11117</v>
      </c>
      <c r="D1319" s="8">
        <v>135</v>
      </c>
      <c r="E1319" s="6">
        <v>0.3</v>
      </c>
    </row>
    <row r="1320" spans="1:5" ht="14" x14ac:dyDescent="0.3">
      <c r="A1320" s="5" t="s">
        <v>5600</v>
      </c>
      <c r="B1320" s="5" t="s">
        <v>5601</v>
      </c>
      <c r="C1320" s="5" t="s">
        <v>11118</v>
      </c>
      <c r="D1320" s="8">
        <v>142.5</v>
      </c>
      <c r="E1320" s="6">
        <v>0.31</v>
      </c>
    </row>
    <row r="1321" spans="1:5" ht="14" x14ac:dyDescent="0.3">
      <c r="A1321" s="5" t="s">
        <v>2617</v>
      </c>
      <c r="B1321" s="5" t="s">
        <v>2618</v>
      </c>
      <c r="C1321" s="5" t="s">
        <v>11119</v>
      </c>
      <c r="D1321" s="8">
        <v>150</v>
      </c>
      <c r="E1321" s="6">
        <v>0.32</v>
      </c>
    </row>
    <row r="1322" spans="1:5" ht="14" x14ac:dyDescent="0.3">
      <c r="A1322" s="5" t="s">
        <v>2764</v>
      </c>
      <c r="B1322" s="5" t="s">
        <v>2765</v>
      </c>
      <c r="C1322" s="5" t="s">
        <v>495</v>
      </c>
      <c r="D1322" s="8">
        <v>7.5</v>
      </c>
      <c r="E1322" s="6">
        <v>0.33</v>
      </c>
    </row>
    <row r="1323" spans="1:5" ht="14" x14ac:dyDescent="0.3">
      <c r="A1323" s="5" t="s">
        <v>3813</v>
      </c>
      <c r="B1323" s="5" t="s">
        <v>3814</v>
      </c>
      <c r="C1323" s="5" t="s">
        <v>11111</v>
      </c>
      <c r="D1323" s="8">
        <v>15</v>
      </c>
      <c r="E1323" s="6">
        <v>0.34</v>
      </c>
    </row>
    <row r="1324" spans="1:5" ht="14" x14ac:dyDescent="0.3">
      <c r="A1324" s="5" t="s">
        <v>5411</v>
      </c>
      <c r="B1324" s="5" t="s">
        <v>5412</v>
      </c>
      <c r="C1324" s="5" t="s">
        <v>11112</v>
      </c>
      <c r="D1324" s="8">
        <v>22.5</v>
      </c>
      <c r="E1324" s="6">
        <v>0.35</v>
      </c>
    </row>
    <row r="1325" spans="1:5" ht="14" x14ac:dyDescent="0.3">
      <c r="A1325" s="5" t="s">
        <v>2755</v>
      </c>
      <c r="B1325" s="5" t="s">
        <v>2756</v>
      </c>
      <c r="C1325" s="5" t="s">
        <v>11113</v>
      </c>
      <c r="D1325" s="8">
        <v>30</v>
      </c>
      <c r="E1325" s="6">
        <v>0.36</v>
      </c>
    </row>
    <row r="1326" spans="1:5" ht="14" x14ac:dyDescent="0.3">
      <c r="A1326" s="5" t="s">
        <v>1669</v>
      </c>
      <c r="B1326" s="5" t="s">
        <v>1670</v>
      </c>
      <c r="C1326" s="5" t="s">
        <v>11114</v>
      </c>
      <c r="D1326" s="8">
        <v>37.5</v>
      </c>
      <c r="E1326" s="6">
        <v>0.37</v>
      </c>
    </row>
    <row r="1327" spans="1:5" ht="14" x14ac:dyDescent="0.3">
      <c r="A1327" s="5" t="s">
        <v>2182</v>
      </c>
      <c r="B1327" s="5" t="s">
        <v>2183</v>
      </c>
      <c r="C1327" s="5" t="s">
        <v>11115</v>
      </c>
      <c r="D1327" s="8">
        <v>45</v>
      </c>
      <c r="E1327" s="6">
        <v>0.38</v>
      </c>
    </row>
    <row r="1328" spans="1:5" ht="14" x14ac:dyDescent="0.3">
      <c r="A1328" s="5" t="s">
        <v>1944</v>
      </c>
      <c r="B1328" s="5" t="s">
        <v>1945</v>
      </c>
      <c r="C1328" s="5" t="s">
        <v>11116</v>
      </c>
      <c r="D1328" s="8">
        <v>52.5</v>
      </c>
      <c r="E1328" s="6">
        <v>0.39</v>
      </c>
    </row>
    <row r="1329" spans="1:5" ht="14" x14ac:dyDescent="0.3">
      <c r="A1329" s="5" t="s">
        <v>1776</v>
      </c>
      <c r="B1329" s="5" t="s">
        <v>1777</v>
      </c>
      <c r="C1329" s="5" t="s">
        <v>11117</v>
      </c>
      <c r="D1329" s="8">
        <v>60</v>
      </c>
      <c r="E1329" s="6">
        <v>0.4</v>
      </c>
    </row>
    <row r="1330" spans="1:5" ht="14" x14ac:dyDescent="0.3">
      <c r="A1330" s="5" t="s">
        <v>2746</v>
      </c>
      <c r="B1330" s="5" t="s">
        <v>2747</v>
      </c>
      <c r="C1330" s="5" t="s">
        <v>11118</v>
      </c>
      <c r="D1330" s="8">
        <v>67.5</v>
      </c>
      <c r="E1330" s="6">
        <v>0.25</v>
      </c>
    </row>
    <row r="1331" spans="1:5" ht="14" x14ac:dyDescent="0.3">
      <c r="A1331" s="5" t="s">
        <v>763</v>
      </c>
      <c r="B1331" s="5" t="s">
        <v>764</v>
      </c>
      <c r="C1331" s="5" t="s">
        <v>11119</v>
      </c>
      <c r="D1331" s="8">
        <v>75</v>
      </c>
      <c r="E1331" s="6">
        <v>0.26</v>
      </c>
    </row>
    <row r="1332" spans="1:5" ht="14" x14ac:dyDescent="0.3">
      <c r="A1332" s="5" t="s">
        <v>1515</v>
      </c>
      <c r="B1332" s="5" t="s">
        <v>1516</v>
      </c>
      <c r="C1332" s="5" t="s">
        <v>495</v>
      </c>
      <c r="D1332" s="8">
        <v>82.5</v>
      </c>
      <c r="E1332" s="6">
        <v>0.27</v>
      </c>
    </row>
    <row r="1333" spans="1:5" ht="14" x14ac:dyDescent="0.3">
      <c r="A1333" s="5" t="s">
        <v>2383</v>
      </c>
      <c r="B1333" s="5" t="s">
        <v>2384</v>
      </c>
      <c r="C1333" s="5" t="s">
        <v>11111</v>
      </c>
      <c r="D1333" s="8">
        <v>90</v>
      </c>
      <c r="E1333" s="6">
        <v>0.28000000000000003</v>
      </c>
    </row>
    <row r="1334" spans="1:5" ht="14" x14ac:dyDescent="0.3">
      <c r="A1334" s="5" t="s">
        <v>5369</v>
      </c>
      <c r="B1334" s="5" t="s">
        <v>5370</v>
      </c>
      <c r="C1334" s="5" t="s">
        <v>11112</v>
      </c>
      <c r="D1334" s="8">
        <v>97.5</v>
      </c>
      <c r="E1334" s="6">
        <v>0.28999999999999998</v>
      </c>
    </row>
    <row r="1335" spans="1:5" ht="14" x14ac:dyDescent="0.3">
      <c r="A1335" s="5" t="s">
        <v>3236</v>
      </c>
      <c r="B1335" s="5" t="s">
        <v>3237</v>
      </c>
      <c r="C1335" s="5" t="s">
        <v>11113</v>
      </c>
      <c r="D1335" s="8">
        <v>105</v>
      </c>
      <c r="E1335" s="6">
        <v>0.3</v>
      </c>
    </row>
    <row r="1336" spans="1:5" ht="14" x14ac:dyDescent="0.3">
      <c r="A1336" s="5" t="s">
        <v>3185</v>
      </c>
      <c r="B1336" s="5" t="s">
        <v>3186</v>
      </c>
      <c r="C1336" s="5" t="s">
        <v>11114</v>
      </c>
      <c r="D1336" s="8">
        <v>112.5</v>
      </c>
      <c r="E1336" s="6">
        <v>0.31</v>
      </c>
    </row>
    <row r="1337" spans="1:5" ht="14" x14ac:dyDescent="0.3">
      <c r="A1337" s="5" t="s">
        <v>2987</v>
      </c>
      <c r="B1337" s="5" t="s">
        <v>2988</v>
      </c>
      <c r="C1337" s="5" t="s">
        <v>11115</v>
      </c>
      <c r="D1337" s="8">
        <v>120</v>
      </c>
      <c r="E1337" s="6">
        <v>0.32</v>
      </c>
    </row>
    <row r="1338" spans="1:5" ht="14" x14ac:dyDescent="0.3">
      <c r="A1338" s="5" t="s">
        <v>3345</v>
      </c>
      <c r="B1338" s="5" t="s">
        <v>3346</v>
      </c>
      <c r="C1338" s="5" t="s">
        <v>11116</v>
      </c>
      <c r="D1338" s="8">
        <v>127.5</v>
      </c>
      <c r="E1338" s="6">
        <v>0.33</v>
      </c>
    </row>
    <row r="1339" spans="1:5" ht="14" x14ac:dyDescent="0.3">
      <c r="A1339" s="5" t="s">
        <v>2361</v>
      </c>
      <c r="B1339" s="5" t="s">
        <v>2362</v>
      </c>
      <c r="C1339" s="5" t="s">
        <v>11117</v>
      </c>
      <c r="D1339" s="8">
        <v>135</v>
      </c>
      <c r="E1339" s="6">
        <v>0.34</v>
      </c>
    </row>
    <row r="1340" spans="1:5" ht="14" x14ac:dyDescent="0.3">
      <c r="A1340" s="5" t="s">
        <v>2219</v>
      </c>
      <c r="B1340" s="5" t="s">
        <v>2220</v>
      </c>
      <c r="C1340" s="5" t="s">
        <v>11118</v>
      </c>
      <c r="D1340" s="8">
        <v>142.5</v>
      </c>
      <c r="E1340" s="6">
        <v>0.35</v>
      </c>
    </row>
    <row r="1341" spans="1:5" ht="14" x14ac:dyDescent="0.3">
      <c r="A1341" s="5" t="s">
        <v>251</v>
      </c>
      <c r="B1341" s="5" t="s">
        <v>252</v>
      </c>
      <c r="C1341" s="5" t="s">
        <v>11119</v>
      </c>
      <c r="D1341" s="8">
        <v>150</v>
      </c>
      <c r="E1341" s="6">
        <v>0.36</v>
      </c>
    </row>
    <row r="1342" spans="1:5" ht="14" x14ac:dyDescent="0.3">
      <c r="A1342" s="5" t="s">
        <v>2637</v>
      </c>
      <c r="B1342" s="5" t="s">
        <v>2638</v>
      </c>
      <c r="C1342" s="5" t="s">
        <v>495</v>
      </c>
      <c r="D1342" s="8">
        <v>7.5</v>
      </c>
      <c r="E1342" s="6">
        <v>0.37</v>
      </c>
    </row>
    <row r="1343" spans="1:5" ht="14" x14ac:dyDescent="0.3">
      <c r="A1343" s="5" t="s">
        <v>4262</v>
      </c>
      <c r="B1343" s="5" t="s">
        <v>495</v>
      </c>
      <c r="C1343" s="5" t="s">
        <v>11111</v>
      </c>
      <c r="D1343" s="8">
        <v>15</v>
      </c>
      <c r="E1343" s="6">
        <v>0.38</v>
      </c>
    </row>
    <row r="1344" spans="1:5" ht="14" x14ac:dyDescent="0.3">
      <c r="A1344" s="5" t="s">
        <v>5405</v>
      </c>
      <c r="B1344" s="5" t="s">
        <v>5406</v>
      </c>
      <c r="C1344" s="5" t="s">
        <v>11112</v>
      </c>
      <c r="D1344" s="8">
        <v>22.5</v>
      </c>
      <c r="E1344" s="6">
        <v>0.39</v>
      </c>
    </row>
    <row r="1345" spans="1:5" ht="14" x14ac:dyDescent="0.3">
      <c r="A1345" s="5" t="s">
        <v>5540</v>
      </c>
      <c r="B1345" s="5" t="s">
        <v>5541</v>
      </c>
      <c r="C1345" s="5" t="s">
        <v>11113</v>
      </c>
      <c r="D1345" s="8">
        <v>30</v>
      </c>
      <c r="E1345" s="6">
        <v>0.4</v>
      </c>
    </row>
    <row r="1346" spans="1:5" ht="14" x14ac:dyDescent="0.3">
      <c r="A1346" s="5" t="s">
        <v>3624</v>
      </c>
      <c r="B1346" s="5" t="s">
        <v>3625</v>
      </c>
      <c r="C1346" s="5" t="s">
        <v>11114</v>
      </c>
      <c r="D1346" s="8">
        <v>37.5</v>
      </c>
      <c r="E1346" s="6">
        <v>0.25</v>
      </c>
    </row>
    <row r="1347" spans="1:5" ht="14" x14ac:dyDescent="0.3">
      <c r="A1347" s="5" t="s">
        <v>233</v>
      </c>
      <c r="B1347" s="5" t="s">
        <v>234</v>
      </c>
      <c r="C1347" s="5" t="s">
        <v>11115</v>
      </c>
      <c r="D1347" s="8">
        <v>45</v>
      </c>
      <c r="E1347" s="6">
        <v>0.26</v>
      </c>
    </row>
    <row r="1348" spans="1:5" ht="14" x14ac:dyDescent="0.3">
      <c r="A1348" s="5" t="s">
        <v>2229</v>
      </c>
      <c r="B1348" s="5" t="s">
        <v>2230</v>
      </c>
      <c r="C1348" s="5" t="s">
        <v>11116</v>
      </c>
      <c r="D1348" s="8">
        <v>52.5</v>
      </c>
      <c r="E1348" s="6">
        <v>0.27</v>
      </c>
    </row>
    <row r="1349" spans="1:5" ht="14" x14ac:dyDescent="0.3">
      <c r="A1349" s="5" t="s">
        <v>5385</v>
      </c>
      <c r="B1349" s="5" t="s">
        <v>5386</v>
      </c>
      <c r="C1349" s="5" t="s">
        <v>11117</v>
      </c>
      <c r="D1349" s="8">
        <v>60</v>
      </c>
      <c r="E1349" s="6">
        <v>0.28000000000000003</v>
      </c>
    </row>
    <row r="1350" spans="1:5" ht="14" x14ac:dyDescent="0.3">
      <c r="A1350" s="5" t="s">
        <v>959</v>
      </c>
      <c r="B1350" s="5" t="s">
        <v>960</v>
      </c>
      <c r="C1350" s="5" t="s">
        <v>11118</v>
      </c>
      <c r="D1350" s="8">
        <v>67.5</v>
      </c>
      <c r="E1350" s="6">
        <v>0.28999999999999998</v>
      </c>
    </row>
    <row r="1351" spans="1:5" ht="14" x14ac:dyDescent="0.3">
      <c r="A1351" s="5" t="s">
        <v>3603</v>
      </c>
      <c r="B1351" s="5" t="s">
        <v>3604</v>
      </c>
      <c r="C1351" s="5" t="s">
        <v>11119</v>
      </c>
      <c r="D1351" s="8">
        <v>75</v>
      </c>
      <c r="E1351" s="6">
        <v>0.3</v>
      </c>
    </row>
    <row r="1352" spans="1:5" ht="14" x14ac:dyDescent="0.3">
      <c r="A1352" s="5" t="s">
        <v>3508</v>
      </c>
      <c r="B1352" s="5" t="s">
        <v>3509</v>
      </c>
      <c r="C1352" s="5" t="s">
        <v>495</v>
      </c>
      <c r="D1352" s="8">
        <v>82.5</v>
      </c>
      <c r="E1352" s="6">
        <v>0.31</v>
      </c>
    </row>
    <row r="1353" spans="1:5" ht="14" x14ac:dyDescent="0.3">
      <c r="A1353" s="5" t="s">
        <v>3474</v>
      </c>
      <c r="B1353" s="5" t="s">
        <v>3475</v>
      </c>
      <c r="C1353" s="5" t="s">
        <v>11111</v>
      </c>
      <c r="D1353" s="8">
        <v>90</v>
      </c>
      <c r="E1353" s="6">
        <v>0.32</v>
      </c>
    </row>
    <row r="1354" spans="1:5" ht="14" x14ac:dyDescent="0.3">
      <c r="A1354" s="5" t="s">
        <v>838</v>
      </c>
      <c r="B1354" s="5" t="s">
        <v>839</v>
      </c>
      <c r="C1354" s="5" t="s">
        <v>11112</v>
      </c>
      <c r="D1354" s="8">
        <v>97.5</v>
      </c>
      <c r="E1354" s="6">
        <v>0.33</v>
      </c>
    </row>
    <row r="1355" spans="1:5" ht="14" x14ac:dyDescent="0.3">
      <c r="A1355" s="5" t="s">
        <v>1940</v>
      </c>
      <c r="B1355" s="5" t="s">
        <v>1941</v>
      </c>
      <c r="C1355" s="5" t="s">
        <v>11113</v>
      </c>
      <c r="D1355" s="8">
        <v>105</v>
      </c>
      <c r="E1355" s="6">
        <v>0.34</v>
      </c>
    </row>
    <row r="1356" spans="1:5" ht="14" x14ac:dyDescent="0.3">
      <c r="A1356" s="5" t="s">
        <v>4921</v>
      </c>
      <c r="B1356" s="5" t="s">
        <v>4922</v>
      </c>
      <c r="C1356" s="5" t="s">
        <v>11114</v>
      </c>
      <c r="D1356" s="8">
        <v>112.5</v>
      </c>
      <c r="E1356" s="6">
        <v>0.35</v>
      </c>
    </row>
    <row r="1357" spans="1:5" ht="14" x14ac:dyDescent="0.3">
      <c r="A1357" s="5" t="s">
        <v>5614</v>
      </c>
      <c r="B1357" s="5" t="s">
        <v>5615</v>
      </c>
      <c r="C1357" s="5" t="s">
        <v>11115</v>
      </c>
      <c r="D1357" s="8">
        <v>120</v>
      </c>
      <c r="E1357" s="6">
        <v>0.36</v>
      </c>
    </row>
    <row r="1358" spans="1:5" ht="14" x14ac:dyDescent="0.3">
      <c r="A1358" s="5" t="s">
        <v>2549</v>
      </c>
      <c r="B1358" s="5" t="s">
        <v>2550</v>
      </c>
      <c r="C1358" s="5" t="s">
        <v>11116</v>
      </c>
      <c r="D1358" s="8">
        <v>127.5</v>
      </c>
      <c r="E1358" s="6">
        <v>0.37</v>
      </c>
    </row>
    <row r="1359" spans="1:5" ht="14" x14ac:dyDescent="0.3">
      <c r="A1359" s="5" t="s">
        <v>2547</v>
      </c>
      <c r="B1359" s="5" t="s">
        <v>2548</v>
      </c>
      <c r="C1359" s="5" t="s">
        <v>11117</v>
      </c>
      <c r="D1359" s="8">
        <v>135</v>
      </c>
      <c r="E1359" s="6">
        <v>0.38</v>
      </c>
    </row>
    <row r="1360" spans="1:5" ht="14" x14ac:dyDescent="0.3">
      <c r="A1360" s="5" t="s">
        <v>2551</v>
      </c>
      <c r="B1360" s="5" t="s">
        <v>2552</v>
      </c>
      <c r="C1360" s="5" t="s">
        <v>11118</v>
      </c>
      <c r="D1360" s="8">
        <v>142.5</v>
      </c>
      <c r="E1360" s="6">
        <v>0.39</v>
      </c>
    </row>
    <row r="1361" spans="1:5" ht="14" x14ac:dyDescent="0.3">
      <c r="A1361" s="5" t="s">
        <v>4716</v>
      </c>
      <c r="B1361" s="5" t="s">
        <v>4717</v>
      </c>
      <c r="C1361" s="5" t="s">
        <v>11119</v>
      </c>
      <c r="D1361" s="8">
        <v>150</v>
      </c>
      <c r="E1361" s="6">
        <v>0.4</v>
      </c>
    </row>
    <row r="1362" spans="1:5" ht="14" x14ac:dyDescent="0.3">
      <c r="A1362" s="5" t="s">
        <v>2958</v>
      </c>
      <c r="B1362" s="5" t="s">
        <v>2959</v>
      </c>
      <c r="C1362" s="5" t="s">
        <v>495</v>
      </c>
      <c r="D1362" s="8">
        <v>7.5</v>
      </c>
      <c r="E1362" s="6">
        <v>0.25</v>
      </c>
    </row>
    <row r="1363" spans="1:5" ht="14" x14ac:dyDescent="0.3">
      <c r="A1363" s="5" t="s">
        <v>1224</v>
      </c>
      <c r="B1363" s="5" t="s">
        <v>1225</v>
      </c>
      <c r="C1363" s="5" t="s">
        <v>11111</v>
      </c>
      <c r="D1363" s="8">
        <v>15</v>
      </c>
      <c r="E1363" s="6">
        <v>0.26</v>
      </c>
    </row>
    <row r="1364" spans="1:5" ht="14" x14ac:dyDescent="0.3">
      <c r="A1364" s="5" t="s">
        <v>2031</v>
      </c>
      <c r="B1364" s="5" t="s">
        <v>2032</v>
      </c>
      <c r="C1364" s="5" t="s">
        <v>11112</v>
      </c>
      <c r="D1364" s="8">
        <v>22.5</v>
      </c>
      <c r="E1364" s="6">
        <v>0.27</v>
      </c>
    </row>
    <row r="1365" spans="1:5" ht="14" x14ac:dyDescent="0.3">
      <c r="A1365" s="5" t="s">
        <v>3219</v>
      </c>
      <c r="B1365" s="5" t="s">
        <v>3220</v>
      </c>
      <c r="C1365" s="5" t="s">
        <v>11113</v>
      </c>
      <c r="D1365" s="8">
        <v>30</v>
      </c>
      <c r="E1365" s="6">
        <v>0.28000000000000003</v>
      </c>
    </row>
    <row r="1366" spans="1:5" ht="14" x14ac:dyDescent="0.3">
      <c r="A1366" s="5" t="s">
        <v>2205</v>
      </c>
      <c r="B1366" s="5" t="s">
        <v>2206</v>
      </c>
      <c r="C1366" s="5" t="s">
        <v>11114</v>
      </c>
      <c r="D1366" s="8">
        <v>37.5</v>
      </c>
      <c r="E1366" s="6">
        <v>0.28999999999999998</v>
      </c>
    </row>
    <row r="1367" spans="1:5" ht="14" x14ac:dyDescent="0.3">
      <c r="A1367" s="5" t="s">
        <v>2396</v>
      </c>
      <c r="B1367" s="5" t="s">
        <v>2397</v>
      </c>
      <c r="C1367" s="5" t="s">
        <v>11115</v>
      </c>
      <c r="D1367" s="8">
        <v>45</v>
      </c>
      <c r="E1367" s="6">
        <v>0.3</v>
      </c>
    </row>
    <row r="1368" spans="1:5" ht="14" x14ac:dyDescent="0.3">
      <c r="A1368" s="5" t="s">
        <v>971</v>
      </c>
      <c r="B1368" s="5" t="s">
        <v>972</v>
      </c>
      <c r="C1368" s="5" t="s">
        <v>11116</v>
      </c>
      <c r="D1368" s="8">
        <v>52.5</v>
      </c>
      <c r="E1368" s="6">
        <v>0.31</v>
      </c>
    </row>
    <row r="1369" spans="1:5" ht="14" x14ac:dyDescent="0.3">
      <c r="A1369" s="5" t="s">
        <v>3179</v>
      </c>
      <c r="B1369" s="5" t="s">
        <v>3180</v>
      </c>
      <c r="C1369" s="5" t="s">
        <v>11117</v>
      </c>
      <c r="D1369" s="8">
        <v>60</v>
      </c>
      <c r="E1369" s="6">
        <v>0.32</v>
      </c>
    </row>
    <row r="1370" spans="1:5" ht="14" x14ac:dyDescent="0.3">
      <c r="A1370" s="5" t="s">
        <v>2051</v>
      </c>
      <c r="B1370" s="5" t="s">
        <v>2052</v>
      </c>
      <c r="C1370" s="5" t="s">
        <v>11118</v>
      </c>
      <c r="D1370" s="8">
        <v>67.5</v>
      </c>
      <c r="E1370" s="6">
        <v>0.33</v>
      </c>
    </row>
    <row r="1371" spans="1:5" ht="14" x14ac:dyDescent="0.3">
      <c r="A1371" s="5" t="s">
        <v>1850</v>
      </c>
      <c r="B1371" s="5" t="s">
        <v>1851</v>
      </c>
      <c r="C1371" s="5" t="s">
        <v>11119</v>
      </c>
      <c r="D1371" s="8">
        <v>75</v>
      </c>
      <c r="E1371" s="6">
        <v>0.34</v>
      </c>
    </row>
    <row r="1372" spans="1:5" ht="14" x14ac:dyDescent="0.3">
      <c r="A1372" s="5" t="s">
        <v>2847</v>
      </c>
      <c r="B1372" s="5" t="s">
        <v>2848</v>
      </c>
      <c r="C1372" s="5" t="s">
        <v>495</v>
      </c>
      <c r="D1372" s="8">
        <v>82.5</v>
      </c>
      <c r="E1372" s="6">
        <v>0.35</v>
      </c>
    </row>
    <row r="1373" spans="1:5" ht="14" x14ac:dyDescent="0.3">
      <c r="A1373" s="5" t="s">
        <v>3616</v>
      </c>
      <c r="B1373" s="5" t="s">
        <v>3617</v>
      </c>
      <c r="C1373" s="5" t="s">
        <v>11111</v>
      </c>
      <c r="D1373" s="8">
        <v>90</v>
      </c>
      <c r="E1373" s="6">
        <v>0.36</v>
      </c>
    </row>
    <row r="1374" spans="1:5" ht="14" x14ac:dyDescent="0.3">
      <c r="A1374" s="5" t="s">
        <v>4600</v>
      </c>
      <c r="B1374" s="5" t="s">
        <v>4601</v>
      </c>
      <c r="C1374" s="5" t="s">
        <v>11112</v>
      </c>
      <c r="D1374" s="8">
        <v>97.5</v>
      </c>
      <c r="E1374" s="6">
        <v>0.37</v>
      </c>
    </row>
    <row r="1375" spans="1:5" ht="14" x14ac:dyDescent="0.3">
      <c r="A1375" s="5" t="s">
        <v>1936</v>
      </c>
      <c r="B1375" s="5" t="s">
        <v>1937</v>
      </c>
      <c r="C1375" s="5" t="s">
        <v>11113</v>
      </c>
      <c r="D1375" s="8">
        <v>105</v>
      </c>
      <c r="E1375" s="6">
        <v>0.38</v>
      </c>
    </row>
    <row r="1376" spans="1:5" ht="14" x14ac:dyDescent="0.3">
      <c r="A1376" s="5" t="s">
        <v>332</v>
      </c>
      <c r="B1376" s="5" t="s">
        <v>333</v>
      </c>
      <c r="C1376" s="5" t="s">
        <v>11114</v>
      </c>
      <c r="D1376" s="8">
        <v>112.5</v>
      </c>
      <c r="E1376" s="6">
        <v>0.39</v>
      </c>
    </row>
    <row r="1377" spans="1:5" ht="14" x14ac:dyDescent="0.3">
      <c r="A1377" s="5" t="s">
        <v>4202</v>
      </c>
      <c r="B1377" s="5" t="s">
        <v>4203</v>
      </c>
      <c r="C1377" s="5" t="s">
        <v>11115</v>
      </c>
      <c r="D1377" s="8">
        <v>120</v>
      </c>
      <c r="E1377" s="6">
        <v>0.4</v>
      </c>
    </row>
    <row r="1378" spans="1:5" ht="14" x14ac:dyDescent="0.3">
      <c r="A1378" s="5" t="s">
        <v>3850</v>
      </c>
      <c r="B1378" s="5" t="s">
        <v>3851</v>
      </c>
      <c r="C1378" s="5" t="s">
        <v>11116</v>
      </c>
      <c r="D1378" s="8">
        <v>127.5</v>
      </c>
      <c r="E1378" s="6">
        <v>0.25</v>
      </c>
    </row>
    <row r="1379" spans="1:5" ht="14" x14ac:dyDescent="0.3">
      <c r="A1379" s="5" t="s">
        <v>1255</v>
      </c>
      <c r="B1379" s="5" t="s">
        <v>1256</v>
      </c>
      <c r="C1379" s="5" t="s">
        <v>11117</v>
      </c>
      <c r="D1379" s="8">
        <v>135</v>
      </c>
      <c r="E1379" s="6">
        <v>0.26</v>
      </c>
    </row>
    <row r="1380" spans="1:5" ht="14" x14ac:dyDescent="0.3">
      <c r="A1380" s="5" t="s">
        <v>2338</v>
      </c>
      <c r="B1380" s="5" t="s">
        <v>2339</v>
      </c>
      <c r="C1380" s="5" t="s">
        <v>11118</v>
      </c>
      <c r="D1380" s="8">
        <v>142.5</v>
      </c>
      <c r="E1380" s="6">
        <v>0.27</v>
      </c>
    </row>
    <row r="1381" spans="1:5" ht="14" x14ac:dyDescent="0.3">
      <c r="A1381" s="5" t="s">
        <v>2207</v>
      </c>
      <c r="B1381" s="5" t="s">
        <v>2208</v>
      </c>
      <c r="C1381" s="5" t="s">
        <v>11119</v>
      </c>
      <c r="D1381" s="8">
        <v>150</v>
      </c>
      <c r="E1381" s="6">
        <v>0.28000000000000003</v>
      </c>
    </row>
    <row r="1382" spans="1:5" ht="14" x14ac:dyDescent="0.3">
      <c r="A1382" s="5" t="s">
        <v>4339</v>
      </c>
      <c r="B1382" s="5" t="s">
        <v>4340</v>
      </c>
      <c r="C1382" s="5" t="s">
        <v>495</v>
      </c>
      <c r="D1382" s="8">
        <v>7.5</v>
      </c>
      <c r="E1382" s="6">
        <v>0.28999999999999998</v>
      </c>
    </row>
    <row r="1383" spans="1:5" ht="14" x14ac:dyDescent="0.3">
      <c r="A1383" s="5" t="s">
        <v>4193</v>
      </c>
      <c r="B1383" s="5" t="s">
        <v>4194</v>
      </c>
      <c r="C1383" s="5" t="s">
        <v>11111</v>
      </c>
      <c r="D1383" s="8">
        <v>15</v>
      </c>
      <c r="E1383" s="6">
        <v>0.3</v>
      </c>
    </row>
    <row r="1384" spans="1:5" ht="14" x14ac:dyDescent="0.3">
      <c r="A1384" s="5" t="s">
        <v>5363</v>
      </c>
      <c r="B1384" s="5" t="s">
        <v>5364</v>
      </c>
      <c r="C1384" s="5" t="s">
        <v>11112</v>
      </c>
      <c r="D1384" s="8">
        <v>22.5</v>
      </c>
      <c r="E1384" s="6">
        <v>0.31</v>
      </c>
    </row>
    <row r="1385" spans="1:5" ht="14" x14ac:dyDescent="0.3">
      <c r="A1385" s="5" t="s">
        <v>563</v>
      </c>
      <c r="B1385" s="5" t="s">
        <v>564</v>
      </c>
      <c r="C1385" s="5" t="s">
        <v>11113</v>
      </c>
      <c r="D1385" s="8">
        <v>30</v>
      </c>
      <c r="E1385" s="6">
        <v>0.32</v>
      </c>
    </row>
    <row r="1386" spans="1:5" ht="14" x14ac:dyDescent="0.3">
      <c r="A1386" s="5" t="s">
        <v>4267</v>
      </c>
      <c r="B1386" s="5" t="s">
        <v>4268</v>
      </c>
      <c r="C1386" s="5" t="s">
        <v>11114</v>
      </c>
      <c r="D1386" s="8">
        <v>37.5</v>
      </c>
      <c r="E1386" s="6">
        <v>0.33</v>
      </c>
    </row>
    <row r="1387" spans="1:5" ht="14" x14ac:dyDescent="0.3">
      <c r="A1387" s="5" t="s">
        <v>5797</v>
      </c>
      <c r="B1387" s="5" t="s">
        <v>5798</v>
      </c>
      <c r="C1387" s="5" t="s">
        <v>11115</v>
      </c>
      <c r="D1387" s="8">
        <v>45</v>
      </c>
      <c r="E1387" s="6">
        <v>0.34</v>
      </c>
    </row>
    <row r="1388" spans="1:5" ht="14" x14ac:dyDescent="0.3">
      <c r="A1388" s="5" t="s">
        <v>1707</v>
      </c>
      <c r="B1388" s="5" t="s">
        <v>1708</v>
      </c>
      <c r="C1388" s="5" t="s">
        <v>11116</v>
      </c>
      <c r="D1388" s="8">
        <v>52.5</v>
      </c>
      <c r="E1388" s="6">
        <v>0.35</v>
      </c>
    </row>
    <row r="1389" spans="1:5" ht="14" x14ac:dyDescent="0.3">
      <c r="A1389" s="5" t="s">
        <v>4236</v>
      </c>
      <c r="B1389" s="5" t="s">
        <v>4237</v>
      </c>
      <c r="C1389" s="5" t="s">
        <v>11117</v>
      </c>
      <c r="D1389" s="8">
        <v>60</v>
      </c>
      <c r="E1389" s="6">
        <v>0.36</v>
      </c>
    </row>
    <row r="1390" spans="1:5" ht="14" x14ac:dyDescent="0.3">
      <c r="A1390" s="5" t="s">
        <v>4404</v>
      </c>
      <c r="B1390" s="5" t="s">
        <v>4405</v>
      </c>
      <c r="C1390" s="5" t="s">
        <v>11118</v>
      </c>
      <c r="D1390" s="8">
        <v>67.5</v>
      </c>
      <c r="E1390" s="6">
        <v>0.37</v>
      </c>
    </row>
    <row r="1391" spans="1:5" ht="14" x14ac:dyDescent="0.3">
      <c r="A1391" s="5" t="s">
        <v>4931</v>
      </c>
      <c r="B1391" s="5" t="s">
        <v>4932</v>
      </c>
      <c r="C1391" s="5" t="s">
        <v>11119</v>
      </c>
      <c r="D1391" s="8">
        <v>75</v>
      </c>
      <c r="E1391" s="6">
        <v>0.38</v>
      </c>
    </row>
    <row r="1392" spans="1:5" ht="14" x14ac:dyDescent="0.3">
      <c r="A1392" s="5" t="s">
        <v>877</v>
      </c>
      <c r="B1392" s="5" t="s">
        <v>878</v>
      </c>
      <c r="C1392" s="5" t="s">
        <v>495</v>
      </c>
      <c r="D1392" s="8">
        <v>82.5</v>
      </c>
      <c r="E1392" s="6">
        <v>0.39</v>
      </c>
    </row>
    <row r="1393" spans="1:5" ht="14" x14ac:dyDescent="0.3">
      <c r="A1393" s="5" t="s">
        <v>559</v>
      </c>
      <c r="B1393" s="5" t="s">
        <v>560</v>
      </c>
      <c r="C1393" s="5" t="s">
        <v>11111</v>
      </c>
      <c r="D1393" s="8">
        <v>90</v>
      </c>
      <c r="E1393" s="6">
        <v>0.4</v>
      </c>
    </row>
    <row r="1394" spans="1:5" ht="14" x14ac:dyDescent="0.3">
      <c r="A1394" s="5" t="s">
        <v>5477</v>
      </c>
      <c r="B1394" s="5" t="s">
        <v>5478</v>
      </c>
      <c r="C1394" s="5" t="s">
        <v>11112</v>
      </c>
      <c r="D1394" s="8">
        <v>97.5</v>
      </c>
      <c r="E1394" s="6">
        <v>0.25</v>
      </c>
    </row>
    <row r="1395" spans="1:5" ht="14" x14ac:dyDescent="0.3">
      <c r="A1395" s="5" t="s">
        <v>5144</v>
      </c>
      <c r="B1395" s="5" t="s">
        <v>5145</v>
      </c>
      <c r="C1395" s="5" t="s">
        <v>11113</v>
      </c>
      <c r="D1395" s="8">
        <v>105</v>
      </c>
      <c r="E1395" s="6">
        <v>0.26</v>
      </c>
    </row>
    <row r="1396" spans="1:5" ht="14" x14ac:dyDescent="0.3">
      <c r="A1396" s="5" t="s">
        <v>5527</v>
      </c>
      <c r="B1396" s="5" t="s">
        <v>5528</v>
      </c>
      <c r="C1396" s="5" t="s">
        <v>11114</v>
      </c>
      <c r="D1396" s="8">
        <v>112.5</v>
      </c>
      <c r="E1396" s="6">
        <v>0.27</v>
      </c>
    </row>
    <row r="1397" spans="1:5" ht="14" x14ac:dyDescent="0.3">
      <c r="A1397" s="5" t="s">
        <v>4606</v>
      </c>
      <c r="B1397" s="5" t="s">
        <v>4607</v>
      </c>
      <c r="C1397" s="5" t="s">
        <v>11115</v>
      </c>
      <c r="D1397" s="8">
        <v>120</v>
      </c>
      <c r="E1397" s="6">
        <v>0.28000000000000003</v>
      </c>
    </row>
    <row r="1398" spans="1:5" ht="14" x14ac:dyDescent="0.3">
      <c r="A1398" s="5" t="s">
        <v>5460</v>
      </c>
      <c r="B1398" s="5" t="s">
        <v>5461</v>
      </c>
      <c r="C1398" s="5" t="s">
        <v>11116</v>
      </c>
      <c r="D1398" s="8">
        <v>127.5</v>
      </c>
      <c r="E1398" s="6">
        <v>0.28999999999999998</v>
      </c>
    </row>
    <row r="1399" spans="1:5" ht="14" x14ac:dyDescent="0.3">
      <c r="A1399" s="5" t="s">
        <v>1663</v>
      </c>
      <c r="B1399" s="5" t="s">
        <v>1664</v>
      </c>
      <c r="C1399" s="5" t="s">
        <v>11117</v>
      </c>
      <c r="D1399" s="8">
        <v>135</v>
      </c>
      <c r="E1399" s="6">
        <v>0.3</v>
      </c>
    </row>
    <row r="1400" spans="1:5" ht="14" x14ac:dyDescent="0.3">
      <c r="A1400" s="5" t="s">
        <v>1625</v>
      </c>
      <c r="B1400" s="5" t="s">
        <v>1626</v>
      </c>
      <c r="C1400" s="5" t="s">
        <v>11118</v>
      </c>
      <c r="D1400" s="8">
        <v>142.5</v>
      </c>
      <c r="E1400" s="6">
        <v>0.31</v>
      </c>
    </row>
    <row r="1401" spans="1:5" ht="14" x14ac:dyDescent="0.3">
      <c r="A1401" s="5" t="s">
        <v>1655</v>
      </c>
      <c r="B1401" s="5" t="s">
        <v>1656</v>
      </c>
      <c r="C1401" s="5" t="s">
        <v>11119</v>
      </c>
      <c r="D1401" s="8">
        <v>150</v>
      </c>
      <c r="E1401" s="6">
        <v>0.32</v>
      </c>
    </row>
    <row r="1402" spans="1:5" ht="14" x14ac:dyDescent="0.3">
      <c r="A1402" s="5" t="s">
        <v>2248</v>
      </c>
      <c r="B1402" s="5" t="s">
        <v>2249</v>
      </c>
      <c r="C1402" s="5" t="s">
        <v>495</v>
      </c>
      <c r="D1402" s="8">
        <v>7.5</v>
      </c>
      <c r="E1402" s="6">
        <v>0.33</v>
      </c>
    </row>
    <row r="1403" spans="1:5" ht="14" x14ac:dyDescent="0.3">
      <c r="A1403" s="5" t="s">
        <v>581</v>
      </c>
      <c r="B1403" s="5" t="s">
        <v>582</v>
      </c>
      <c r="C1403" s="5" t="s">
        <v>11111</v>
      </c>
      <c r="D1403" s="8">
        <v>15</v>
      </c>
      <c r="E1403" s="6">
        <v>0.34</v>
      </c>
    </row>
    <row r="1404" spans="1:5" ht="14" x14ac:dyDescent="0.3">
      <c r="A1404" s="5" t="s">
        <v>5134</v>
      </c>
      <c r="B1404" s="5" t="s">
        <v>588</v>
      </c>
      <c r="C1404" s="5" t="s">
        <v>11112</v>
      </c>
      <c r="D1404" s="8">
        <v>22.5</v>
      </c>
      <c r="E1404" s="6">
        <v>0.35</v>
      </c>
    </row>
    <row r="1405" spans="1:5" ht="14" x14ac:dyDescent="0.3">
      <c r="A1405" s="5" t="s">
        <v>2478</v>
      </c>
      <c r="B1405" s="5" t="s">
        <v>2479</v>
      </c>
      <c r="C1405" s="5" t="s">
        <v>11113</v>
      </c>
      <c r="D1405" s="8">
        <v>30</v>
      </c>
      <c r="E1405" s="6">
        <v>0.36</v>
      </c>
    </row>
    <row r="1406" spans="1:5" ht="14" x14ac:dyDescent="0.3">
      <c r="A1406" s="5" t="s">
        <v>591</v>
      </c>
      <c r="B1406" s="5" t="s">
        <v>592</v>
      </c>
      <c r="C1406" s="5" t="s">
        <v>11114</v>
      </c>
      <c r="D1406" s="8">
        <v>37.5</v>
      </c>
      <c r="E1406" s="6">
        <v>0.37</v>
      </c>
    </row>
    <row r="1407" spans="1:5" ht="14" x14ac:dyDescent="0.3">
      <c r="A1407" s="5" t="s">
        <v>2406</v>
      </c>
      <c r="B1407" s="5" t="s">
        <v>2407</v>
      </c>
      <c r="C1407" s="5" t="s">
        <v>11115</v>
      </c>
      <c r="D1407" s="8">
        <v>45</v>
      </c>
      <c r="E1407" s="6">
        <v>0.38</v>
      </c>
    </row>
    <row r="1408" spans="1:5" ht="14" x14ac:dyDescent="0.3">
      <c r="A1408" s="5" t="s">
        <v>3927</v>
      </c>
      <c r="B1408" s="5" t="s">
        <v>3928</v>
      </c>
      <c r="C1408" s="5" t="s">
        <v>11116</v>
      </c>
      <c r="D1408" s="8">
        <v>52.5</v>
      </c>
      <c r="E1408" s="6">
        <v>0.39</v>
      </c>
    </row>
    <row r="1409" spans="1:5" ht="14" x14ac:dyDescent="0.3">
      <c r="A1409" s="5" t="s">
        <v>1816</v>
      </c>
      <c r="B1409" s="5" t="s">
        <v>1817</v>
      </c>
      <c r="C1409" s="5" t="s">
        <v>11117</v>
      </c>
      <c r="D1409" s="8">
        <v>60</v>
      </c>
      <c r="E1409" s="6">
        <v>0.4</v>
      </c>
    </row>
    <row r="1410" spans="1:5" ht="14" x14ac:dyDescent="0.3">
      <c r="A1410" s="5" t="s">
        <v>5888</v>
      </c>
      <c r="B1410" s="5" t="s">
        <v>5889</v>
      </c>
      <c r="C1410" s="5" t="s">
        <v>11118</v>
      </c>
      <c r="D1410" s="8">
        <v>67.5</v>
      </c>
      <c r="E1410" s="6">
        <v>0.25</v>
      </c>
    </row>
    <row r="1411" spans="1:5" ht="14" x14ac:dyDescent="0.3">
      <c r="A1411" s="5" t="s">
        <v>3607</v>
      </c>
      <c r="B1411" s="5" t="s">
        <v>3608</v>
      </c>
      <c r="C1411" s="5" t="s">
        <v>11119</v>
      </c>
      <c r="D1411" s="8">
        <v>75</v>
      </c>
      <c r="E1411" s="6">
        <v>0.26</v>
      </c>
    </row>
    <row r="1412" spans="1:5" ht="14" x14ac:dyDescent="0.3">
      <c r="A1412" s="5" t="s">
        <v>2165</v>
      </c>
      <c r="B1412" s="5" t="s">
        <v>2166</v>
      </c>
      <c r="C1412" s="5" t="s">
        <v>495</v>
      </c>
      <c r="D1412" s="8">
        <v>82.5</v>
      </c>
      <c r="E1412" s="6">
        <v>0.27</v>
      </c>
    </row>
    <row r="1413" spans="1:5" ht="14" x14ac:dyDescent="0.3">
      <c r="A1413" s="5" t="s">
        <v>2287</v>
      </c>
      <c r="B1413" s="5" t="s">
        <v>2288</v>
      </c>
      <c r="C1413" s="5" t="s">
        <v>11111</v>
      </c>
      <c r="D1413" s="8">
        <v>90</v>
      </c>
      <c r="E1413" s="6">
        <v>0.28000000000000003</v>
      </c>
    </row>
    <row r="1414" spans="1:5" ht="14" x14ac:dyDescent="0.3">
      <c r="A1414" s="5" t="s">
        <v>2148</v>
      </c>
      <c r="B1414" s="5" t="s">
        <v>2149</v>
      </c>
      <c r="C1414" s="5" t="s">
        <v>11112</v>
      </c>
      <c r="D1414" s="8">
        <v>97.5</v>
      </c>
      <c r="E1414" s="6">
        <v>0.28999999999999998</v>
      </c>
    </row>
    <row r="1415" spans="1:5" ht="14" x14ac:dyDescent="0.3">
      <c r="A1415" s="5" t="s">
        <v>4400</v>
      </c>
      <c r="B1415" s="5" t="s">
        <v>4401</v>
      </c>
      <c r="C1415" s="5" t="s">
        <v>11113</v>
      </c>
      <c r="D1415" s="8">
        <v>105</v>
      </c>
      <c r="E1415" s="6">
        <v>0.3</v>
      </c>
    </row>
    <row r="1416" spans="1:5" ht="14" x14ac:dyDescent="0.3">
      <c r="A1416" s="5" t="s">
        <v>3434</v>
      </c>
      <c r="B1416" s="5" t="s">
        <v>3435</v>
      </c>
      <c r="C1416" s="5" t="s">
        <v>11114</v>
      </c>
      <c r="D1416" s="8">
        <v>112.5</v>
      </c>
      <c r="E1416" s="6">
        <v>0.31</v>
      </c>
    </row>
    <row r="1417" spans="1:5" ht="14" x14ac:dyDescent="0.3">
      <c r="A1417" s="5" t="s">
        <v>4987</v>
      </c>
      <c r="B1417" s="5" t="s">
        <v>2548</v>
      </c>
      <c r="C1417" s="5" t="s">
        <v>11115</v>
      </c>
      <c r="D1417" s="8">
        <v>120</v>
      </c>
      <c r="E1417" s="6">
        <v>0.32</v>
      </c>
    </row>
    <row r="1418" spans="1:5" ht="14" x14ac:dyDescent="0.3">
      <c r="A1418" s="5" t="s">
        <v>2116</v>
      </c>
      <c r="B1418" s="5" t="s">
        <v>2117</v>
      </c>
      <c r="C1418" s="5" t="s">
        <v>11116</v>
      </c>
      <c r="D1418" s="8">
        <v>127.5</v>
      </c>
      <c r="E1418" s="6">
        <v>0.33</v>
      </c>
    </row>
    <row r="1419" spans="1:5" ht="14" x14ac:dyDescent="0.3">
      <c r="A1419" s="5" t="s">
        <v>397</v>
      </c>
      <c r="B1419" s="5" t="s">
        <v>398</v>
      </c>
      <c r="C1419" s="5" t="s">
        <v>11117</v>
      </c>
      <c r="D1419" s="8">
        <v>135</v>
      </c>
      <c r="E1419" s="6">
        <v>0.34</v>
      </c>
    </row>
    <row r="1420" spans="1:5" ht="14" x14ac:dyDescent="0.3">
      <c r="A1420" s="5" t="s">
        <v>3749</v>
      </c>
      <c r="B1420" s="5" t="s">
        <v>3750</v>
      </c>
      <c r="C1420" s="5" t="s">
        <v>11118</v>
      </c>
      <c r="D1420" s="8">
        <v>142.5</v>
      </c>
      <c r="E1420" s="6">
        <v>0.35</v>
      </c>
    </row>
    <row r="1421" spans="1:5" ht="14" x14ac:dyDescent="0.3">
      <c r="A1421" s="5" t="s">
        <v>4076</v>
      </c>
      <c r="B1421" s="5" t="s">
        <v>4077</v>
      </c>
      <c r="C1421" s="5" t="s">
        <v>11119</v>
      </c>
      <c r="D1421" s="8">
        <v>150</v>
      </c>
      <c r="E1421" s="6">
        <v>0.36</v>
      </c>
    </row>
    <row r="1422" spans="1:5" ht="14" x14ac:dyDescent="0.3">
      <c r="A1422" s="5" t="s">
        <v>2946</v>
      </c>
      <c r="B1422" s="5" t="s">
        <v>2947</v>
      </c>
      <c r="C1422" s="5" t="s">
        <v>495</v>
      </c>
      <c r="D1422" s="8">
        <v>7.5</v>
      </c>
      <c r="E1422" s="6">
        <v>0.37</v>
      </c>
    </row>
    <row r="1423" spans="1:5" ht="14" x14ac:dyDescent="0.3">
      <c r="A1423" s="5" t="s">
        <v>1260</v>
      </c>
      <c r="B1423" s="5" t="s">
        <v>1261</v>
      </c>
      <c r="C1423" s="5" t="s">
        <v>11111</v>
      </c>
      <c r="D1423" s="8">
        <v>15</v>
      </c>
      <c r="E1423" s="6">
        <v>0.38</v>
      </c>
    </row>
    <row r="1424" spans="1:5" ht="14" x14ac:dyDescent="0.3">
      <c r="A1424" s="5" t="s">
        <v>2607</v>
      </c>
      <c r="B1424" s="5" t="s">
        <v>2608</v>
      </c>
      <c r="C1424" s="5" t="s">
        <v>11112</v>
      </c>
      <c r="D1424" s="8">
        <v>22.5</v>
      </c>
      <c r="E1424" s="6">
        <v>0.39</v>
      </c>
    </row>
    <row r="1425" spans="1:5" ht="14" x14ac:dyDescent="0.3">
      <c r="A1425" s="5" t="s">
        <v>2611</v>
      </c>
      <c r="B1425" s="5" t="s">
        <v>2612</v>
      </c>
      <c r="C1425" s="5" t="s">
        <v>11113</v>
      </c>
      <c r="D1425" s="8">
        <v>30</v>
      </c>
      <c r="E1425" s="6">
        <v>0.4</v>
      </c>
    </row>
    <row r="1426" spans="1:5" ht="14" x14ac:dyDescent="0.3">
      <c r="A1426" s="5" t="s">
        <v>2609</v>
      </c>
      <c r="B1426" s="5" t="s">
        <v>2610</v>
      </c>
      <c r="C1426" s="5" t="s">
        <v>11114</v>
      </c>
      <c r="D1426" s="8">
        <v>37.5</v>
      </c>
      <c r="E1426" s="6">
        <v>0.25</v>
      </c>
    </row>
    <row r="1427" spans="1:5" ht="14" x14ac:dyDescent="0.3">
      <c r="A1427" s="5" t="s">
        <v>2979</v>
      </c>
      <c r="B1427" s="5" t="s">
        <v>2980</v>
      </c>
      <c r="C1427" s="5" t="s">
        <v>11115</v>
      </c>
      <c r="D1427" s="8">
        <v>45</v>
      </c>
      <c r="E1427" s="6">
        <v>0.26</v>
      </c>
    </row>
    <row r="1428" spans="1:5" ht="14" x14ac:dyDescent="0.3">
      <c r="A1428" s="5" t="s">
        <v>2919</v>
      </c>
      <c r="B1428" s="5" t="s">
        <v>2920</v>
      </c>
      <c r="C1428" s="5" t="s">
        <v>11116</v>
      </c>
      <c r="D1428" s="8">
        <v>52.5</v>
      </c>
      <c r="E1428" s="6">
        <v>0.27</v>
      </c>
    </row>
    <row r="1429" spans="1:5" ht="14" x14ac:dyDescent="0.3">
      <c r="A1429" s="5" t="s">
        <v>4712</v>
      </c>
      <c r="B1429" s="5" t="s">
        <v>4713</v>
      </c>
      <c r="C1429" s="5" t="s">
        <v>11117</v>
      </c>
      <c r="D1429" s="8">
        <v>60</v>
      </c>
      <c r="E1429" s="6">
        <v>0.28000000000000003</v>
      </c>
    </row>
    <row r="1430" spans="1:5" ht="14" x14ac:dyDescent="0.3">
      <c r="A1430" s="5" t="s">
        <v>1402</v>
      </c>
      <c r="B1430" s="5" t="s">
        <v>1403</v>
      </c>
      <c r="C1430" s="5" t="s">
        <v>11118</v>
      </c>
      <c r="D1430" s="8">
        <v>67.5</v>
      </c>
      <c r="E1430" s="6">
        <v>0.28999999999999998</v>
      </c>
    </row>
    <row r="1431" spans="1:5" ht="14" x14ac:dyDescent="0.3">
      <c r="A1431" s="5" t="s">
        <v>2544</v>
      </c>
      <c r="B1431" s="5" t="s">
        <v>2545</v>
      </c>
      <c r="C1431" s="5" t="s">
        <v>11119</v>
      </c>
      <c r="D1431" s="8">
        <v>75</v>
      </c>
      <c r="E1431" s="6">
        <v>0.3</v>
      </c>
    </row>
    <row r="1432" spans="1:5" ht="14" x14ac:dyDescent="0.3">
      <c r="A1432" s="5" t="s">
        <v>627</v>
      </c>
      <c r="B1432" s="5" t="s">
        <v>628</v>
      </c>
      <c r="C1432" s="5" t="s">
        <v>495</v>
      </c>
      <c r="D1432" s="8">
        <v>82.5</v>
      </c>
      <c r="E1432" s="6">
        <v>0.31</v>
      </c>
    </row>
    <row r="1433" spans="1:5" ht="14" x14ac:dyDescent="0.3">
      <c r="A1433" s="5" t="s">
        <v>5029</v>
      </c>
      <c r="B1433" s="5" t="s">
        <v>5030</v>
      </c>
      <c r="C1433" s="5" t="s">
        <v>11111</v>
      </c>
      <c r="D1433" s="8">
        <v>90</v>
      </c>
      <c r="E1433" s="6">
        <v>0.32</v>
      </c>
    </row>
    <row r="1434" spans="1:5" ht="14" x14ac:dyDescent="0.3">
      <c r="A1434" s="5" t="s">
        <v>4881</v>
      </c>
      <c r="B1434" s="5" t="s">
        <v>4882</v>
      </c>
      <c r="C1434" s="5" t="s">
        <v>11112</v>
      </c>
      <c r="D1434" s="8">
        <v>97.5</v>
      </c>
      <c r="E1434" s="6">
        <v>0.33</v>
      </c>
    </row>
    <row r="1435" spans="1:5" ht="14" x14ac:dyDescent="0.3">
      <c r="A1435" s="5" t="s">
        <v>152</v>
      </c>
      <c r="B1435" s="5" t="s">
        <v>153</v>
      </c>
      <c r="C1435" s="5" t="s">
        <v>11113</v>
      </c>
      <c r="D1435" s="8">
        <v>105</v>
      </c>
      <c r="E1435" s="6">
        <v>0.34</v>
      </c>
    </row>
    <row r="1436" spans="1:5" ht="14" x14ac:dyDescent="0.3">
      <c r="A1436" s="5" t="s">
        <v>1214</v>
      </c>
      <c r="B1436" s="5" t="s">
        <v>1215</v>
      </c>
      <c r="C1436" s="5" t="s">
        <v>11114</v>
      </c>
      <c r="D1436" s="8">
        <v>112.5</v>
      </c>
      <c r="E1436" s="6">
        <v>0.35</v>
      </c>
    </row>
    <row r="1437" spans="1:5" ht="14" x14ac:dyDescent="0.3">
      <c r="A1437" s="5" t="s">
        <v>2753</v>
      </c>
      <c r="B1437" s="5" t="s">
        <v>2754</v>
      </c>
      <c r="C1437" s="5" t="s">
        <v>11115</v>
      </c>
      <c r="D1437" s="8">
        <v>120</v>
      </c>
      <c r="E1437" s="6">
        <v>0.36</v>
      </c>
    </row>
    <row r="1438" spans="1:5" ht="14" x14ac:dyDescent="0.3">
      <c r="A1438" s="5" t="s">
        <v>1774</v>
      </c>
      <c r="B1438" s="5" t="s">
        <v>1775</v>
      </c>
      <c r="C1438" s="5" t="s">
        <v>11116</v>
      </c>
      <c r="D1438" s="8">
        <v>127.5</v>
      </c>
      <c r="E1438" s="6">
        <v>0.37</v>
      </c>
    </row>
    <row r="1439" spans="1:5" ht="14" x14ac:dyDescent="0.3">
      <c r="A1439" s="5" t="s">
        <v>1280</v>
      </c>
      <c r="B1439" s="5" t="s">
        <v>1281</v>
      </c>
      <c r="C1439" s="5" t="s">
        <v>11117</v>
      </c>
      <c r="D1439" s="8">
        <v>135</v>
      </c>
      <c r="E1439" s="6">
        <v>0.38</v>
      </c>
    </row>
    <row r="1440" spans="1:5" ht="14" x14ac:dyDescent="0.3">
      <c r="A1440" s="5" t="s">
        <v>3183</v>
      </c>
      <c r="B1440" s="5" t="s">
        <v>3184</v>
      </c>
      <c r="C1440" s="5" t="s">
        <v>11118</v>
      </c>
      <c r="D1440" s="8">
        <v>142.5</v>
      </c>
      <c r="E1440" s="6">
        <v>0.39</v>
      </c>
    </row>
    <row r="1441" spans="1:5" ht="14" x14ac:dyDescent="0.3">
      <c r="A1441" s="5" t="s">
        <v>2845</v>
      </c>
      <c r="B1441" s="5" t="s">
        <v>2846</v>
      </c>
      <c r="C1441" s="5" t="s">
        <v>11119</v>
      </c>
      <c r="D1441" s="8">
        <v>150</v>
      </c>
      <c r="E1441" s="6">
        <v>0.4</v>
      </c>
    </row>
    <row r="1442" spans="1:5" ht="14" x14ac:dyDescent="0.3">
      <c r="A1442" s="5" t="s">
        <v>941</v>
      </c>
      <c r="B1442" s="5" t="s">
        <v>942</v>
      </c>
      <c r="C1442" s="5" t="s">
        <v>495</v>
      </c>
      <c r="D1442" s="8">
        <v>7.5</v>
      </c>
      <c r="E1442" s="6">
        <v>0.25</v>
      </c>
    </row>
    <row r="1443" spans="1:5" ht="14" x14ac:dyDescent="0.3">
      <c r="A1443" s="5" t="s">
        <v>307</v>
      </c>
      <c r="B1443" s="5" t="s">
        <v>308</v>
      </c>
      <c r="C1443" s="5" t="s">
        <v>11111</v>
      </c>
      <c r="D1443" s="8">
        <v>15</v>
      </c>
      <c r="E1443" s="6">
        <v>0.26</v>
      </c>
    </row>
    <row r="1444" spans="1:5" ht="14" x14ac:dyDescent="0.3">
      <c r="A1444" s="5" t="s">
        <v>3223</v>
      </c>
      <c r="B1444" s="5" t="s">
        <v>3224</v>
      </c>
      <c r="C1444" s="5" t="s">
        <v>11112</v>
      </c>
      <c r="D1444" s="8">
        <v>22.5</v>
      </c>
      <c r="E1444" s="6">
        <v>0.27</v>
      </c>
    </row>
    <row r="1445" spans="1:5" ht="14" x14ac:dyDescent="0.3">
      <c r="A1445" s="5" t="s">
        <v>5291</v>
      </c>
      <c r="B1445" s="5" t="s">
        <v>5292</v>
      </c>
      <c r="C1445" s="5" t="s">
        <v>11113</v>
      </c>
      <c r="D1445" s="8">
        <v>30</v>
      </c>
      <c r="E1445" s="6">
        <v>0.28000000000000003</v>
      </c>
    </row>
    <row r="1446" spans="1:5" ht="14" x14ac:dyDescent="0.3">
      <c r="A1446" s="5" t="s">
        <v>3742</v>
      </c>
      <c r="B1446" s="5" t="s">
        <v>3743</v>
      </c>
      <c r="C1446" s="5" t="s">
        <v>11114</v>
      </c>
      <c r="D1446" s="8">
        <v>37.5</v>
      </c>
      <c r="E1446" s="6">
        <v>0.28999999999999998</v>
      </c>
    </row>
    <row r="1447" spans="1:5" ht="14" x14ac:dyDescent="0.3">
      <c r="A1447" s="5" t="s">
        <v>4604</v>
      </c>
      <c r="B1447" s="5" t="s">
        <v>4605</v>
      </c>
      <c r="C1447" s="5" t="s">
        <v>11115</v>
      </c>
      <c r="D1447" s="8">
        <v>45</v>
      </c>
      <c r="E1447" s="6">
        <v>0.3</v>
      </c>
    </row>
    <row r="1448" spans="1:5" ht="14" x14ac:dyDescent="0.3">
      <c r="A1448" s="5" t="s">
        <v>5751</v>
      </c>
      <c r="B1448" s="5" t="s">
        <v>5752</v>
      </c>
      <c r="C1448" s="5" t="s">
        <v>11116</v>
      </c>
      <c r="D1448" s="8">
        <v>52.5</v>
      </c>
      <c r="E1448" s="6">
        <v>0.31</v>
      </c>
    </row>
    <row r="1449" spans="1:5" ht="14" x14ac:dyDescent="0.3">
      <c r="A1449" s="5" t="s">
        <v>2466</v>
      </c>
      <c r="B1449" s="5" t="s">
        <v>2467</v>
      </c>
      <c r="C1449" s="5" t="s">
        <v>11117</v>
      </c>
      <c r="D1449" s="8">
        <v>60</v>
      </c>
      <c r="E1449" s="6">
        <v>0.32</v>
      </c>
    </row>
    <row r="1450" spans="1:5" ht="14" x14ac:dyDescent="0.3">
      <c r="A1450" s="5" t="s">
        <v>4513</v>
      </c>
      <c r="B1450" s="5" t="s">
        <v>4514</v>
      </c>
      <c r="C1450" s="5" t="s">
        <v>11118</v>
      </c>
      <c r="D1450" s="8">
        <v>67.5</v>
      </c>
      <c r="E1450" s="6">
        <v>0.33</v>
      </c>
    </row>
    <row r="1451" spans="1:5" ht="14" x14ac:dyDescent="0.3">
      <c r="A1451" s="5" t="s">
        <v>3581</v>
      </c>
      <c r="B1451" s="5" t="s">
        <v>3582</v>
      </c>
      <c r="C1451" s="5" t="s">
        <v>11119</v>
      </c>
      <c r="D1451" s="8">
        <v>75</v>
      </c>
      <c r="E1451" s="6">
        <v>0.34</v>
      </c>
    </row>
    <row r="1452" spans="1:5" ht="14" x14ac:dyDescent="0.3">
      <c r="A1452" s="5" t="s">
        <v>4683</v>
      </c>
      <c r="B1452" s="5" t="s">
        <v>4684</v>
      </c>
      <c r="C1452" s="5" t="s">
        <v>495</v>
      </c>
      <c r="D1452" s="8">
        <v>82.5</v>
      </c>
      <c r="E1452" s="6">
        <v>0.35</v>
      </c>
    </row>
    <row r="1453" spans="1:5" ht="14" x14ac:dyDescent="0.3">
      <c r="A1453" s="5" t="s">
        <v>1404</v>
      </c>
      <c r="B1453" s="5" t="s">
        <v>1405</v>
      </c>
      <c r="C1453" s="5" t="s">
        <v>11111</v>
      </c>
      <c r="D1453" s="8">
        <v>90</v>
      </c>
      <c r="E1453" s="6">
        <v>0.36</v>
      </c>
    </row>
    <row r="1454" spans="1:5" ht="14" x14ac:dyDescent="0.3">
      <c r="A1454" s="5" t="s">
        <v>4335</v>
      </c>
      <c r="B1454" s="5" t="s">
        <v>4336</v>
      </c>
      <c r="C1454" s="5" t="s">
        <v>11112</v>
      </c>
      <c r="D1454" s="8">
        <v>97.5</v>
      </c>
      <c r="E1454" s="6">
        <v>0.37</v>
      </c>
    </row>
    <row r="1455" spans="1:5" ht="14" x14ac:dyDescent="0.3">
      <c r="A1455" s="5" t="s">
        <v>4511</v>
      </c>
      <c r="B1455" s="5" t="s">
        <v>4512</v>
      </c>
      <c r="C1455" s="5" t="s">
        <v>11113</v>
      </c>
      <c r="D1455" s="8">
        <v>105</v>
      </c>
      <c r="E1455" s="6">
        <v>0.38</v>
      </c>
    </row>
    <row r="1456" spans="1:5" ht="14" x14ac:dyDescent="0.3">
      <c r="A1456" s="5" t="s">
        <v>1116</v>
      </c>
      <c r="B1456" s="5" t="s">
        <v>1117</v>
      </c>
      <c r="C1456" s="5" t="s">
        <v>11114</v>
      </c>
      <c r="D1456" s="8">
        <v>112.5</v>
      </c>
      <c r="E1456" s="6">
        <v>0.39</v>
      </c>
    </row>
    <row r="1457" spans="1:5" ht="14" x14ac:dyDescent="0.3">
      <c r="A1457" s="5" t="s">
        <v>459</v>
      </c>
      <c r="B1457" s="5" t="s">
        <v>460</v>
      </c>
      <c r="C1457" s="5" t="s">
        <v>11115</v>
      </c>
      <c r="D1457" s="8">
        <v>120</v>
      </c>
      <c r="E1457" s="6">
        <v>0.4</v>
      </c>
    </row>
    <row r="1458" spans="1:5" ht="14" x14ac:dyDescent="0.3">
      <c r="A1458" s="5" t="s">
        <v>3421</v>
      </c>
      <c r="B1458" s="5" t="s">
        <v>3422</v>
      </c>
      <c r="C1458" s="5" t="s">
        <v>11116</v>
      </c>
      <c r="D1458" s="8">
        <v>127.5</v>
      </c>
      <c r="E1458" s="6">
        <v>0.25</v>
      </c>
    </row>
    <row r="1459" spans="1:5" ht="14" x14ac:dyDescent="0.3">
      <c r="A1459" s="5" t="s">
        <v>3789</v>
      </c>
      <c r="B1459" s="5" t="s">
        <v>3790</v>
      </c>
      <c r="C1459" s="5" t="s">
        <v>11117</v>
      </c>
      <c r="D1459" s="8">
        <v>135</v>
      </c>
      <c r="E1459" s="6">
        <v>0.26</v>
      </c>
    </row>
    <row r="1460" spans="1:5" ht="14" x14ac:dyDescent="0.3">
      <c r="A1460" s="5" t="s">
        <v>3996</v>
      </c>
      <c r="B1460" s="5" t="s">
        <v>3997</v>
      </c>
      <c r="C1460" s="5" t="s">
        <v>11118</v>
      </c>
      <c r="D1460" s="8">
        <v>142.5</v>
      </c>
      <c r="E1460" s="6">
        <v>0.27</v>
      </c>
    </row>
    <row r="1461" spans="1:5" ht="14" x14ac:dyDescent="0.3">
      <c r="A1461" s="5" t="s">
        <v>4274</v>
      </c>
      <c r="B1461" s="5" t="s">
        <v>4275</v>
      </c>
      <c r="C1461" s="5" t="s">
        <v>11119</v>
      </c>
      <c r="D1461" s="8">
        <v>150</v>
      </c>
      <c r="E1461" s="6">
        <v>0.28000000000000003</v>
      </c>
    </row>
    <row r="1462" spans="1:5" ht="14" x14ac:dyDescent="0.3">
      <c r="A1462" s="5" t="s">
        <v>3447</v>
      </c>
      <c r="B1462" s="5" t="s">
        <v>3448</v>
      </c>
      <c r="C1462" s="5" t="s">
        <v>495</v>
      </c>
      <c r="D1462" s="8">
        <v>7.5</v>
      </c>
      <c r="E1462" s="6">
        <v>0.28999999999999998</v>
      </c>
    </row>
    <row r="1463" spans="1:5" ht="14" x14ac:dyDescent="0.3">
      <c r="A1463" s="5" t="s">
        <v>2707</v>
      </c>
      <c r="B1463" s="5" t="s">
        <v>2708</v>
      </c>
      <c r="C1463" s="5" t="s">
        <v>11111</v>
      </c>
      <c r="D1463" s="8">
        <v>15</v>
      </c>
      <c r="E1463" s="6">
        <v>0.3</v>
      </c>
    </row>
    <row r="1464" spans="1:5" ht="14" x14ac:dyDescent="0.3">
      <c r="A1464" s="5" t="s">
        <v>4155</v>
      </c>
      <c r="B1464" s="5" t="s">
        <v>4156</v>
      </c>
      <c r="C1464" s="5" t="s">
        <v>11112</v>
      </c>
      <c r="D1464" s="8">
        <v>22.5</v>
      </c>
      <c r="E1464" s="6">
        <v>0.31</v>
      </c>
    </row>
    <row r="1465" spans="1:5" ht="14" x14ac:dyDescent="0.3">
      <c r="A1465" s="5" t="s">
        <v>3708</v>
      </c>
      <c r="B1465" s="5" t="s">
        <v>3709</v>
      </c>
      <c r="C1465" s="5" t="s">
        <v>11113</v>
      </c>
      <c r="D1465" s="8">
        <v>30</v>
      </c>
      <c r="E1465" s="6">
        <v>0.32</v>
      </c>
    </row>
    <row r="1466" spans="1:5" ht="14" x14ac:dyDescent="0.3">
      <c r="A1466" s="5" t="s">
        <v>3288</v>
      </c>
      <c r="B1466" s="5" t="s">
        <v>3289</v>
      </c>
      <c r="C1466" s="5" t="s">
        <v>11114</v>
      </c>
      <c r="D1466" s="8">
        <v>37.5</v>
      </c>
      <c r="E1466" s="6">
        <v>0.33</v>
      </c>
    </row>
    <row r="1467" spans="1:5" ht="14" x14ac:dyDescent="0.3">
      <c r="A1467" s="5" t="s">
        <v>2584</v>
      </c>
      <c r="B1467" s="5" t="s">
        <v>2585</v>
      </c>
      <c r="C1467" s="5" t="s">
        <v>11115</v>
      </c>
      <c r="D1467" s="8">
        <v>45</v>
      </c>
      <c r="E1467" s="6">
        <v>0.34</v>
      </c>
    </row>
    <row r="1468" spans="1:5" ht="14" x14ac:dyDescent="0.3">
      <c r="A1468" s="5" t="s">
        <v>1128</v>
      </c>
      <c r="B1468" s="5" t="s">
        <v>1129</v>
      </c>
      <c r="C1468" s="5" t="s">
        <v>11116</v>
      </c>
      <c r="D1468" s="8">
        <v>52.5</v>
      </c>
      <c r="E1468" s="6">
        <v>0.35</v>
      </c>
    </row>
    <row r="1469" spans="1:5" ht="14" x14ac:dyDescent="0.3">
      <c r="A1469" s="5" t="s">
        <v>5367</v>
      </c>
      <c r="B1469" s="5" t="s">
        <v>5368</v>
      </c>
      <c r="C1469" s="5" t="s">
        <v>11117</v>
      </c>
      <c r="D1469" s="8">
        <v>60</v>
      </c>
      <c r="E1469" s="6">
        <v>0.36</v>
      </c>
    </row>
    <row r="1470" spans="1:5" ht="14" x14ac:dyDescent="0.3">
      <c r="A1470" s="5" t="s">
        <v>874</v>
      </c>
      <c r="B1470" s="5" t="s">
        <v>875</v>
      </c>
      <c r="C1470" s="5" t="s">
        <v>11118</v>
      </c>
      <c r="D1470" s="8">
        <v>67.5</v>
      </c>
      <c r="E1470" s="6">
        <v>0.37</v>
      </c>
    </row>
    <row r="1471" spans="1:5" ht="14" x14ac:dyDescent="0.3">
      <c r="A1471" s="5" t="s">
        <v>1264</v>
      </c>
      <c r="B1471" s="5" t="s">
        <v>1265</v>
      </c>
      <c r="C1471" s="5" t="s">
        <v>11119</v>
      </c>
      <c r="D1471" s="8">
        <v>75</v>
      </c>
      <c r="E1471" s="6">
        <v>0.38</v>
      </c>
    </row>
    <row r="1472" spans="1:5" ht="14" x14ac:dyDescent="0.3">
      <c r="A1472" s="5" t="s">
        <v>1613</v>
      </c>
      <c r="B1472" s="5" t="s">
        <v>1131</v>
      </c>
      <c r="C1472" s="5" t="s">
        <v>495</v>
      </c>
      <c r="D1472" s="8">
        <v>82.5</v>
      </c>
      <c r="E1472" s="6">
        <v>0.39</v>
      </c>
    </row>
    <row r="1473" spans="1:5" ht="14" x14ac:dyDescent="0.3">
      <c r="A1473" s="5" t="s">
        <v>3821</v>
      </c>
      <c r="B1473" s="5" t="s">
        <v>3822</v>
      </c>
      <c r="C1473" s="5" t="s">
        <v>11111</v>
      </c>
      <c r="D1473" s="8">
        <v>90</v>
      </c>
      <c r="E1473" s="6">
        <v>0.4</v>
      </c>
    </row>
    <row r="1474" spans="1:5" ht="14" x14ac:dyDescent="0.3">
      <c r="A1474" s="5" t="s">
        <v>3700</v>
      </c>
      <c r="B1474" s="5" t="s">
        <v>3701</v>
      </c>
      <c r="C1474" s="5" t="s">
        <v>11112</v>
      </c>
      <c r="D1474" s="8">
        <v>97.5</v>
      </c>
      <c r="E1474" s="6">
        <v>0.25</v>
      </c>
    </row>
    <row r="1475" spans="1:5" ht="14" x14ac:dyDescent="0.3">
      <c r="A1475" s="5" t="s">
        <v>5172</v>
      </c>
      <c r="B1475" s="5" t="s">
        <v>5173</v>
      </c>
      <c r="C1475" s="5" t="s">
        <v>11113</v>
      </c>
      <c r="D1475" s="8">
        <v>105</v>
      </c>
      <c r="E1475" s="6">
        <v>0.26</v>
      </c>
    </row>
    <row r="1476" spans="1:5" ht="14" x14ac:dyDescent="0.3">
      <c r="A1476" s="5" t="s">
        <v>1864</v>
      </c>
      <c r="B1476" s="5" t="s">
        <v>1865</v>
      </c>
      <c r="C1476" s="5" t="s">
        <v>11114</v>
      </c>
      <c r="D1476" s="8">
        <v>112.5</v>
      </c>
      <c r="E1476" s="6">
        <v>0.27</v>
      </c>
    </row>
    <row r="1477" spans="1:5" ht="14" x14ac:dyDescent="0.3">
      <c r="A1477" s="5" t="s">
        <v>4007</v>
      </c>
      <c r="B1477" s="5" t="s">
        <v>4008</v>
      </c>
      <c r="C1477" s="5" t="s">
        <v>11115</v>
      </c>
      <c r="D1477" s="8">
        <v>120</v>
      </c>
      <c r="E1477" s="6">
        <v>0.28000000000000003</v>
      </c>
    </row>
    <row r="1478" spans="1:5" ht="14" x14ac:dyDescent="0.3">
      <c r="A1478" s="5" t="s">
        <v>5733</v>
      </c>
      <c r="B1478" s="5" t="s">
        <v>5734</v>
      </c>
      <c r="C1478" s="5" t="s">
        <v>11116</v>
      </c>
      <c r="D1478" s="8">
        <v>127.5</v>
      </c>
      <c r="E1478" s="6">
        <v>0.28999999999999998</v>
      </c>
    </row>
    <row r="1479" spans="1:5" ht="14" x14ac:dyDescent="0.3">
      <c r="A1479" s="5" t="s">
        <v>347</v>
      </c>
      <c r="B1479" s="5" t="s">
        <v>348</v>
      </c>
      <c r="C1479" s="5" t="s">
        <v>11117</v>
      </c>
      <c r="D1479" s="8">
        <v>135</v>
      </c>
      <c r="E1479" s="6">
        <v>0.3</v>
      </c>
    </row>
    <row r="1480" spans="1:5" ht="14" x14ac:dyDescent="0.3">
      <c r="A1480" s="5" t="s">
        <v>509</v>
      </c>
      <c r="B1480" s="5" t="s">
        <v>511</v>
      </c>
      <c r="C1480" s="5" t="s">
        <v>11118</v>
      </c>
      <c r="D1480" s="8">
        <v>142.5</v>
      </c>
      <c r="E1480" s="6">
        <v>0.31</v>
      </c>
    </row>
    <row r="1481" spans="1:5" ht="14" x14ac:dyDescent="0.3">
      <c r="A1481" s="5" t="s">
        <v>4228</v>
      </c>
      <c r="B1481" s="5" t="s">
        <v>4229</v>
      </c>
      <c r="C1481" s="5" t="s">
        <v>11119</v>
      </c>
      <c r="D1481" s="8">
        <v>150</v>
      </c>
      <c r="E1481" s="6">
        <v>0.32</v>
      </c>
    </row>
    <row r="1482" spans="1:5" ht="14" x14ac:dyDescent="0.3">
      <c r="A1482" s="5" t="s">
        <v>2347</v>
      </c>
      <c r="B1482" s="5" t="s">
        <v>2348</v>
      </c>
      <c r="C1482" s="5" t="s">
        <v>495</v>
      </c>
      <c r="D1482" s="8">
        <v>7.5</v>
      </c>
      <c r="E1482" s="6">
        <v>0.33</v>
      </c>
    </row>
    <row r="1483" spans="1:5" ht="14" x14ac:dyDescent="0.3">
      <c r="A1483" s="5" t="s">
        <v>1060</v>
      </c>
      <c r="B1483" s="5" t="s">
        <v>1061</v>
      </c>
      <c r="C1483" s="5" t="s">
        <v>11111</v>
      </c>
      <c r="D1483" s="8">
        <v>15</v>
      </c>
      <c r="E1483" s="6">
        <v>0.34</v>
      </c>
    </row>
    <row r="1484" spans="1:5" ht="14" x14ac:dyDescent="0.3">
      <c r="A1484" s="5" t="s">
        <v>1578</v>
      </c>
      <c r="B1484" s="5" t="s">
        <v>1579</v>
      </c>
      <c r="C1484" s="5" t="s">
        <v>11112</v>
      </c>
      <c r="D1484" s="8">
        <v>22.5</v>
      </c>
      <c r="E1484" s="6">
        <v>0.35</v>
      </c>
    </row>
    <row r="1485" spans="1:5" ht="14" x14ac:dyDescent="0.3">
      <c r="A1485" s="5" t="s">
        <v>5713</v>
      </c>
      <c r="B1485" s="5" t="s">
        <v>5714</v>
      </c>
      <c r="C1485" s="5" t="s">
        <v>11113</v>
      </c>
      <c r="D1485" s="8">
        <v>30</v>
      </c>
      <c r="E1485" s="6">
        <v>0.36</v>
      </c>
    </row>
    <row r="1486" spans="1:5" ht="14" x14ac:dyDescent="0.3">
      <c r="A1486" s="5" t="s">
        <v>4073</v>
      </c>
      <c r="B1486" s="5" t="s">
        <v>4074</v>
      </c>
      <c r="C1486" s="5" t="s">
        <v>11114</v>
      </c>
      <c r="D1486" s="8">
        <v>37.5</v>
      </c>
      <c r="E1486" s="6">
        <v>0.37</v>
      </c>
    </row>
    <row r="1487" spans="1:5" ht="14" x14ac:dyDescent="0.3">
      <c r="A1487" s="5" t="s">
        <v>4577</v>
      </c>
      <c r="B1487" s="5" t="s">
        <v>4578</v>
      </c>
      <c r="C1487" s="5" t="s">
        <v>11115</v>
      </c>
      <c r="D1487" s="8">
        <v>45</v>
      </c>
      <c r="E1487" s="6">
        <v>0.38</v>
      </c>
    </row>
    <row r="1488" spans="1:5" ht="14" x14ac:dyDescent="0.3">
      <c r="A1488" s="5" t="s">
        <v>4751</v>
      </c>
      <c r="B1488" s="5" t="s">
        <v>4752</v>
      </c>
      <c r="C1488" s="5" t="s">
        <v>11116</v>
      </c>
      <c r="D1488" s="8">
        <v>52.5</v>
      </c>
      <c r="E1488" s="6">
        <v>0.39</v>
      </c>
    </row>
    <row r="1489" spans="1:5" ht="14" x14ac:dyDescent="0.3">
      <c r="A1489" s="5" t="s">
        <v>507</v>
      </c>
      <c r="B1489" s="5" t="s">
        <v>508</v>
      </c>
      <c r="C1489" s="5" t="s">
        <v>11117</v>
      </c>
      <c r="D1489" s="8">
        <v>60</v>
      </c>
      <c r="E1489" s="6">
        <v>0.4</v>
      </c>
    </row>
    <row r="1490" spans="1:5" ht="14" x14ac:dyDescent="0.3">
      <c r="A1490" s="5" t="s">
        <v>4954</v>
      </c>
      <c r="B1490" s="5" t="s">
        <v>4955</v>
      </c>
      <c r="C1490" s="5" t="s">
        <v>11118</v>
      </c>
      <c r="D1490" s="8">
        <v>67.5</v>
      </c>
      <c r="E1490" s="6">
        <v>0.25</v>
      </c>
    </row>
    <row r="1491" spans="1:5" ht="14" x14ac:dyDescent="0.3">
      <c r="A1491" s="5" t="s">
        <v>4114</v>
      </c>
      <c r="B1491" s="5" t="s">
        <v>4115</v>
      </c>
      <c r="C1491" s="5" t="s">
        <v>11119</v>
      </c>
      <c r="D1491" s="8">
        <v>75</v>
      </c>
      <c r="E1491" s="6">
        <v>0.26</v>
      </c>
    </row>
    <row r="1492" spans="1:5" ht="14" x14ac:dyDescent="0.3">
      <c r="A1492" s="5" t="s">
        <v>5579</v>
      </c>
      <c r="B1492" s="5" t="s">
        <v>5580</v>
      </c>
      <c r="C1492" s="5" t="s">
        <v>495</v>
      </c>
      <c r="D1492" s="8">
        <v>82.5</v>
      </c>
      <c r="E1492" s="6">
        <v>0.27</v>
      </c>
    </row>
    <row r="1493" spans="1:5" ht="14" x14ac:dyDescent="0.3">
      <c r="A1493" s="5" t="s">
        <v>1487</v>
      </c>
      <c r="B1493" s="5" t="s">
        <v>1488</v>
      </c>
      <c r="C1493" s="5" t="s">
        <v>11111</v>
      </c>
      <c r="D1493" s="8">
        <v>90</v>
      </c>
      <c r="E1493" s="6">
        <v>0.28000000000000003</v>
      </c>
    </row>
    <row r="1494" spans="1:5" ht="14" x14ac:dyDescent="0.3">
      <c r="A1494" s="5" t="s">
        <v>2087</v>
      </c>
      <c r="B1494" s="5" t="s">
        <v>2088</v>
      </c>
      <c r="C1494" s="5" t="s">
        <v>11112</v>
      </c>
      <c r="D1494" s="8">
        <v>97.5</v>
      </c>
      <c r="E1494" s="6">
        <v>0.28999999999999998</v>
      </c>
    </row>
    <row r="1495" spans="1:5" ht="14" x14ac:dyDescent="0.3">
      <c r="A1495" s="5" t="s">
        <v>5285</v>
      </c>
      <c r="B1495" s="5" t="s">
        <v>5286</v>
      </c>
      <c r="C1495" s="5" t="s">
        <v>11113</v>
      </c>
      <c r="D1495" s="8">
        <v>105</v>
      </c>
      <c r="E1495" s="6">
        <v>0.3</v>
      </c>
    </row>
    <row r="1496" spans="1:5" ht="14" x14ac:dyDescent="0.3">
      <c r="A1496" s="5" t="s">
        <v>5267</v>
      </c>
      <c r="B1496" s="5" t="s">
        <v>5268</v>
      </c>
      <c r="C1496" s="5" t="s">
        <v>11114</v>
      </c>
      <c r="D1496" s="8">
        <v>112.5</v>
      </c>
      <c r="E1496" s="6">
        <v>0.31</v>
      </c>
    </row>
    <row r="1497" spans="1:5" ht="14" x14ac:dyDescent="0.3">
      <c r="A1497" s="5" t="s">
        <v>345</v>
      </c>
      <c r="B1497" s="5" t="s">
        <v>346</v>
      </c>
      <c r="C1497" s="5" t="s">
        <v>11115</v>
      </c>
      <c r="D1497" s="8">
        <v>120</v>
      </c>
      <c r="E1497" s="6">
        <v>0.32</v>
      </c>
    </row>
    <row r="1498" spans="1:5" ht="14" x14ac:dyDescent="0.3">
      <c r="A1498" s="5" t="s">
        <v>3275</v>
      </c>
      <c r="B1498" s="5" t="s">
        <v>3276</v>
      </c>
      <c r="C1498" s="5" t="s">
        <v>11116</v>
      </c>
      <c r="D1498" s="8">
        <v>127.5</v>
      </c>
      <c r="E1498" s="6">
        <v>0.33</v>
      </c>
    </row>
    <row r="1499" spans="1:5" ht="14" x14ac:dyDescent="0.3">
      <c r="A1499" s="5" t="s">
        <v>4260</v>
      </c>
      <c r="B1499" s="5" t="s">
        <v>4261</v>
      </c>
      <c r="C1499" s="5" t="s">
        <v>11117</v>
      </c>
      <c r="D1499" s="8">
        <v>135</v>
      </c>
      <c r="E1499" s="6">
        <v>0.34</v>
      </c>
    </row>
    <row r="1500" spans="1:5" ht="14" x14ac:dyDescent="0.3">
      <c r="A1500" s="5" t="s">
        <v>2108</v>
      </c>
      <c r="B1500" s="5" t="s">
        <v>2109</v>
      </c>
      <c r="C1500" s="5" t="s">
        <v>11118</v>
      </c>
      <c r="D1500" s="8">
        <v>142.5</v>
      </c>
      <c r="E1500" s="6">
        <v>0.35</v>
      </c>
    </row>
    <row r="1501" spans="1:5" ht="14" x14ac:dyDescent="0.3">
      <c r="A1501" s="5" t="s">
        <v>2972</v>
      </c>
      <c r="B1501" s="5" t="s">
        <v>2973</v>
      </c>
      <c r="C1501" s="5" t="s">
        <v>11119</v>
      </c>
      <c r="D1501" s="8">
        <v>150</v>
      </c>
      <c r="E1501" s="6">
        <v>0.36</v>
      </c>
    </row>
    <row r="1502" spans="1:5" ht="14" x14ac:dyDescent="0.3">
      <c r="A1502" s="5" t="s">
        <v>4592</v>
      </c>
      <c r="B1502" s="5" t="s">
        <v>4593</v>
      </c>
      <c r="C1502" s="5" t="s">
        <v>495</v>
      </c>
      <c r="D1502" s="8">
        <v>7.5</v>
      </c>
      <c r="E1502" s="6">
        <v>0.37</v>
      </c>
    </row>
    <row r="1503" spans="1:5" ht="14" x14ac:dyDescent="0.3">
      <c r="A1503" s="5" t="s">
        <v>148</v>
      </c>
      <c r="B1503" s="5" t="s">
        <v>149</v>
      </c>
      <c r="C1503" s="5" t="s">
        <v>11111</v>
      </c>
      <c r="D1503" s="8">
        <v>15</v>
      </c>
      <c r="E1503" s="6">
        <v>0.38</v>
      </c>
    </row>
    <row r="1504" spans="1:5" ht="14" x14ac:dyDescent="0.3">
      <c r="A1504" s="5" t="s">
        <v>2925</v>
      </c>
      <c r="B1504" s="5" t="s">
        <v>2926</v>
      </c>
      <c r="C1504" s="5" t="s">
        <v>11112</v>
      </c>
      <c r="D1504" s="8">
        <v>22.5</v>
      </c>
      <c r="E1504" s="6">
        <v>0.39</v>
      </c>
    </row>
    <row r="1505" spans="1:5" ht="14" x14ac:dyDescent="0.3">
      <c r="A1505" s="5" t="s">
        <v>1678</v>
      </c>
      <c r="B1505" s="5" t="s">
        <v>1679</v>
      </c>
      <c r="C1505" s="5" t="s">
        <v>11113</v>
      </c>
      <c r="D1505" s="8">
        <v>30</v>
      </c>
      <c r="E1505" s="6">
        <v>0.4</v>
      </c>
    </row>
    <row r="1506" spans="1:5" ht="14" x14ac:dyDescent="0.3">
      <c r="A1506" s="5" t="s">
        <v>5021</v>
      </c>
      <c r="B1506" s="5" t="s">
        <v>5022</v>
      </c>
      <c r="C1506" s="5" t="s">
        <v>11114</v>
      </c>
      <c r="D1506" s="8">
        <v>37.5</v>
      </c>
      <c r="E1506" s="6">
        <v>0.25</v>
      </c>
    </row>
    <row r="1507" spans="1:5" ht="14" x14ac:dyDescent="0.3">
      <c r="A1507" s="5" t="s">
        <v>5246</v>
      </c>
      <c r="B1507" s="5" t="s">
        <v>5247</v>
      </c>
      <c r="C1507" s="5" t="s">
        <v>11115</v>
      </c>
      <c r="D1507" s="8">
        <v>45</v>
      </c>
      <c r="E1507" s="6">
        <v>0.26</v>
      </c>
    </row>
    <row r="1508" spans="1:5" ht="14" x14ac:dyDescent="0.3">
      <c r="A1508" s="5" t="s">
        <v>4333</v>
      </c>
      <c r="B1508" s="5" t="s">
        <v>4334</v>
      </c>
      <c r="C1508" s="5" t="s">
        <v>11116</v>
      </c>
      <c r="D1508" s="8">
        <v>52.5</v>
      </c>
      <c r="E1508" s="6">
        <v>0.27</v>
      </c>
    </row>
    <row r="1509" spans="1:5" ht="14" x14ac:dyDescent="0.3">
      <c r="A1509" s="5" t="s">
        <v>4263</v>
      </c>
      <c r="B1509" s="5" t="s">
        <v>4264</v>
      </c>
      <c r="C1509" s="5" t="s">
        <v>11117</v>
      </c>
      <c r="D1509" s="8">
        <v>60</v>
      </c>
      <c r="E1509" s="6">
        <v>0.28000000000000003</v>
      </c>
    </row>
    <row r="1510" spans="1:5" ht="14" x14ac:dyDescent="0.3">
      <c r="A1510" s="5" t="s">
        <v>5658</v>
      </c>
      <c r="B1510" s="5" t="s">
        <v>5659</v>
      </c>
      <c r="C1510" s="5" t="s">
        <v>11118</v>
      </c>
      <c r="D1510" s="8">
        <v>67.5</v>
      </c>
      <c r="E1510" s="6">
        <v>0.28999999999999998</v>
      </c>
    </row>
    <row r="1511" spans="1:5" ht="14" x14ac:dyDescent="0.3">
      <c r="A1511" s="5" t="s">
        <v>3776</v>
      </c>
      <c r="B1511" s="5" t="s">
        <v>3777</v>
      </c>
      <c r="C1511" s="5" t="s">
        <v>11119</v>
      </c>
      <c r="D1511" s="8">
        <v>75</v>
      </c>
      <c r="E1511" s="6">
        <v>0.3</v>
      </c>
    </row>
    <row r="1512" spans="1:5" ht="14" x14ac:dyDescent="0.3">
      <c r="A1512" s="5" t="s">
        <v>2881</v>
      </c>
      <c r="B1512" s="5" t="s">
        <v>2882</v>
      </c>
      <c r="C1512" s="5" t="s">
        <v>495</v>
      </c>
      <c r="D1512" s="8">
        <v>82.5</v>
      </c>
      <c r="E1512" s="6">
        <v>0.31</v>
      </c>
    </row>
    <row r="1513" spans="1:5" ht="14" x14ac:dyDescent="0.3">
      <c r="A1513" s="5" t="s">
        <v>5275</v>
      </c>
      <c r="B1513" s="5" t="s">
        <v>5276</v>
      </c>
      <c r="C1513" s="5" t="s">
        <v>11111</v>
      </c>
      <c r="D1513" s="8">
        <v>90</v>
      </c>
      <c r="E1513" s="6">
        <v>0.32</v>
      </c>
    </row>
    <row r="1514" spans="1:5" ht="14" x14ac:dyDescent="0.3">
      <c r="A1514" s="5" t="s">
        <v>4966</v>
      </c>
      <c r="B1514" s="5" t="s">
        <v>4967</v>
      </c>
      <c r="C1514" s="5" t="s">
        <v>11112</v>
      </c>
      <c r="D1514" s="8">
        <v>97.5</v>
      </c>
      <c r="E1514" s="6">
        <v>0.33</v>
      </c>
    </row>
    <row r="1515" spans="1:5" ht="14" x14ac:dyDescent="0.3">
      <c r="A1515" s="5" t="s">
        <v>5581</v>
      </c>
      <c r="B1515" s="5" t="s">
        <v>5582</v>
      </c>
      <c r="C1515" s="5" t="s">
        <v>11113</v>
      </c>
      <c r="D1515" s="8">
        <v>105</v>
      </c>
      <c r="E1515" s="6">
        <v>0.34</v>
      </c>
    </row>
    <row r="1516" spans="1:5" ht="14" x14ac:dyDescent="0.3">
      <c r="A1516" s="5" t="s">
        <v>929</v>
      </c>
      <c r="B1516" s="5" t="s">
        <v>930</v>
      </c>
      <c r="C1516" s="5" t="s">
        <v>11114</v>
      </c>
      <c r="D1516" s="8">
        <v>112.5</v>
      </c>
      <c r="E1516" s="6">
        <v>0.35</v>
      </c>
    </row>
    <row r="1517" spans="1:5" ht="14" x14ac:dyDescent="0.3">
      <c r="A1517" s="5" t="s">
        <v>913</v>
      </c>
      <c r="B1517" s="5" t="s">
        <v>914</v>
      </c>
      <c r="C1517" s="5" t="s">
        <v>11115</v>
      </c>
      <c r="D1517" s="8">
        <v>120</v>
      </c>
      <c r="E1517" s="6">
        <v>0.36</v>
      </c>
    </row>
    <row r="1518" spans="1:5" ht="14" x14ac:dyDescent="0.3">
      <c r="A1518" s="5" t="s">
        <v>922</v>
      </c>
      <c r="B1518" s="5" t="s">
        <v>923</v>
      </c>
      <c r="C1518" s="5" t="s">
        <v>11116</v>
      </c>
      <c r="D1518" s="8">
        <v>127.5</v>
      </c>
      <c r="E1518" s="6">
        <v>0.37</v>
      </c>
    </row>
    <row r="1519" spans="1:5" ht="14" x14ac:dyDescent="0.3">
      <c r="A1519" s="5" t="s">
        <v>2802</v>
      </c>
      <c r="B1519" s="5" t="s">
        <v>2803</v>
      </c>
      <c r="C1519" s="5" t="s">
        <v>11117</v>
      </c>
      <c r="D1519" s="8">
        <v>135</v>
      </c>
      <c r="E1519" s="6">
        <v>0.38</v>
      </c>
    </row>
    <row r="1520" spans="1:5" ht="14" x14ac:dyDescent="0.3">
      <c r="A1520" s="5" t="s">
        <v>3601</v>
      </c>
      <c r="B1520" s="5" t="s">
        <v>3602</v>
      </c>
      <c r="C1520" s="5" t="s">
        <v>11118</v>
      </c>
      <c r="D1520" s="8">
        <v>142.5</v>
      </c>
      <c r="E1520" s="6">
        <v>0.39</v>
      </c>
    </row>
    <row r="1521" spans="1:5" ht="14" x14ac:dyDescent="0.3">
      <c r="A1521" s="5" t="s">
        <v>5729</v>
      </c>
      <c r="B1521" s="5" t="s">
        <v>5730</v>
      </c>
      <c r="C1521" s="5" t="s">
        <v>11119</v>
      </c>
      <c r="D1521" s="8">
        <v>150</v>
      </c>
      <c r="E1521" s="6">
        <v>0.4</v>
      </c>
    </row>
    <row r="1522" spans="1:5" ht="14" x14ac:dyDescent="0.3">
      <c r="A1522" s="5" t="s">
        <v>1543</v>
      </c>
      <c r="B1522" s="5" t="s">
        <v>1544</v>
      </c>
      <c r="C1522" s="5" t="s">
        <v>495</v>
      </c>
      <c r="D1522" s="8">
        <v>7.5</v>
      </c>
      <c r="E1522" s="6">
        <v>0.25</v>
      </c>
    </row>
    <row r="1523" spans="1:5" ht="14" x14ac:dyDescent="0.3">
      <c r="A1523" s="5" t="s">
        <v>2103</v>
      </c>
      <c r="B1523" s="5" t="s">
        <v>2104</v>
      </c>
      <c r="C1523" s="5" t="s">
        <v>11111</v>
      </c>
      <c r="D1523" s="8">
        <v>15</v>
      </c>
      <c r="E1523" s="6">
        <v>0.26</v>
      </c>
    </row>
    <row r="1524" spans="1:5" ht="14" x14ac:dyDescent="0.3">
      <c r="A1524" s="5" t="s">
        <v>3254</v>
      </c>
      <c r="B1524" s="5" t="s">
        <v>3255</v>
      </c>
      <c r="C1524" s="5" t="s">
        <v>11112</v>
      </c>
      <c r="D1524" s="8">
        <v>22.5</v>
      </c>
      <c r="E1524" s="6">
        <v>0.27</v>
      </c>
    </row>
    <row r="1525" spans="1:5" ht="14" x14ac:dyDescent="0.3">
      <c r="A1525" s="5" t="s">
        <v>4776</v>
      </c>
      <c r="B1525" s="5" t="s">
        <v>4777</v>
      </c>
      <c r="C1525" s="5" t="s">
        <v>11113</v>
      </c>
      <c r="D1525" s="8">
        <v>30</v>
      </c>
      <c r="E1525" s="6">
        <v>0.28000000000000003</v>
      </c>
    </row>
    <row r="1526" spans="1:5" ht="14" x14ac:dyDescent="0.3">
      <c r="A1526" s="5" t="s">
        <v>465</v>
      </c>
      <c r="B1526" s="5" t="s">
        <v>466</v>
      </c>
      <c r="C1526" s="5" t="s">
        <v>11114</v>
      </c>
      <c r="D1526" s="8">
        <v>37.5</v>
      </c>
      <c r="E1526" s="6">
        <v>0.28999999999999998</v>
      </c>
    </row>
    <row r="1527" spans="1:5" ht="14" x14ac:dyDescent="0.3">
      <c r="A1527" s="5" t="s">
        <v>2974</v>
      </c>
      <c r="B1527" s="5" t="s">
        <v>2975</v>
      </c>
      <c r="C1527" s="5" t="s">
        <v>11115</v>
      </c>
      <c r="D1527" s="8">
        <v>45</v>
      </c>
      <c r="E1527" s="6">
        <v>0.3</v>
      </c>
    </row>
    <row r="1528" spans="1:5" ht="14" x14ac:dyDescent="0.3">
      <c r="A1528" s="5" t="s">
        <v>3202</v>
      </c>
      <c r="B1528" s="5" t="s">
        <v>3203</v>
      </c>
      <c r="C1528" s="5" t="s">
        <v>11116</v>
      </c>
      <c r="D1528" s="8">
        <v>52.5</v>
      </c>
      <c r="E1528" s="6">
        <v>0.31</v>
      </c>
    </row>
    <row r="1529" spans="1:5" ht="14" x14ac:dyDescent="0.3">
      <c r="A1529" s="5" t="s">
        <v>4211</v>
      </c>
      <c r="B1529" s="5" t="s">
        <v>4212</v>
      </c>
      <c r="C1529" s="5" t="s">
        <v>11117</v>
      </c>
      <c r="D1529" s="8">
        <v>60</v>
      </c>
      <c r="E1529" s="6">
        <v>0.32</v>
      </c>
    </row>
    <row r="1530" spans="1:5" ht="14" x14ac:dyDescent="0.3">
      <c r="A1530" s="5" t="s">
        <v>5042</v>
      </c>
      <c r="B1530" s="5" t="s">
        <v>5043</v>
      </c>
      <c r="C1530" s="5" t="s">
        <v>11118</v>
      </c>
      <c r="D1530" s="8">
        <v>67.5</v>
      </c>
      <c r="E1530" s="6">
        <v>0.33</v>
      </c>
    </row>
    <row r="1531" spans="1:5" ht="14" x14ac:dyDescent="0.3">
      <c r="A1531" s="5" t="s">
        <v>5533</v>
      </c>
      <c r="B1531" s="5" t="s">
        <v>5534</v>
      </c>
      <c r="C1531" s="5" t="s">
        <v>11119</v>
      </c>
      <c r="D1531" s="8">
        <v>75</v>
      </c>
      <c r="E1531" s="6">
        <v>0.34</v>
      </c>
    </row>
    <row r="1532" spans="1:5" ht="14" x14ac:dyDescent="0.3">
      <c r="A1532" s="5" t="s">
        <v>1609</v>
      </c>
      <c r="B1532" s="5" t="s">
        <v>1610</v>
      </c>
      <c r="C1532" s="5" t="s">
        <v>495</v>
      </c>
      <c r="D1532" s="8">
        <v>82.5</v>
      </c>
      <c r="E1532" s="6">
        <v>0.35</v>
      </c>
    </row>
    <row r="1533" spans="1:5" ht="14" x14ac:dyDescent="0.3">
      <c r="A1533" s="5" t="s">
        <v>3215</v>
      </c>
      <c r="B1533" s="5" t="s">
        <v>3216</v>
      </c>
      <c r="C1533" s="5" t="s">
        <v>11111</v>
      </c>
      <c r="D1533" s="8">
        <v>90</v>
      </c>
      <c r="E1533" s="6">
        <v>0.36</v>
      </c>
    </row>
    <row r="1534" spans="1:5" ht="14" x14ac:dyDescent="0.3">
      <c r="A1534" s="5" t="s">
        <v>5352</v>
      </c>
      <c r="B1534" s="5" t="s">
        <v>5353</v>
      </c>
      <c r="C1534" s="5" t="s">
        <v>11112</v>
      </c>
      <c r="D1534" s="8">
        <v>97.5</v>
      </c>
      <c r="E1534" s="6">
        <v>0.37</v>
      </c>
    </row>
    <row r="1535" spans="1:5" ht="14" x14ac:dyDescent="0.3">
      <c r="A1535" s="5" t="s">
        <v>2029</v>
      </c>
      <c r="B1535" s="5" t="s">
        <v>2030</v>
      </c>
      <c r="C1535" s="5" t="s">
        <v>11113</v>
      </c>
      <c r="D1535" s="8">
        <v>105</v>
      </c>
      <c r="E1535" s="6">
        <v>0.38</v>
      </c>
    </row>
    <row r="1536" spans="1:5" ht="14" x14ac:dyDescent="0.3">
      <c r="A1536" s="5" t="s">
        <v>3800</v>
      </c>
      <c r="B1536" s="5" t="s">
        <v>3801</v>
      </c>
      <c r="C1536" s="5" t="s">
        <v>11114</v>
      </c>
      <c r="D1536" s="8">
        <v>112.5</v>
      </c>
      <c r="E1536" s="6">
        <v>0.39</v>
      </c>
    </row>
    <row r="1537" spans="1:5" ht="14" x14ac:dyDescent="0.3">
      <c r="A1537" s="5" t="s">
        <v>1866</v>
      </c>
      <c r="B1537" s="5" t="s">
        <v>1867</v>
      </c>
      <c r="C1537" s="5" t="s">
        <v>11115</v>
      </c>
      <c r="D1537" s="8">
        <v>120</v>
      </c>
      <c r="E1537" s="6">
        <v>0.4</v>
      </c>
    </row>
    <row r="1538" spans="1:5" ht="14" x14ac:dyDescent="0.3">
      <c r="A1538" s="5" t="s">
        <v>3973</v>
      </c>
      <c r="B1538" s="5" t="s">
        <v>3974</v>
      </c>
      <c r="C1538" s="5" t="s">
        <v>11116</v>
      </c>
      <c r="D1538" s="8">
        <v>127.5</v>
      </c>
      <c r="E1538" s="6">
        <v>0.25</v>
      </c>
    </row>
    <row r="1539" spans="1:5" ht="14" x14ac:dyDescent="0.3">
      <c r="A1539" s="5" t="s">
        <v>5617</v>
      </c>
      <c r="B1539" s="5" t="s">
        <v>5618</v>
      </c>
      <c r="C1539" s="5" t="s">
        <v>11117</v>
      </c>
      <c r="D1539" s="8">
        <v>135</v>
      </c>
      <c r="E1539" s="6">
        <v>0.26</v>
      </c>
    </row>
    <row r="1540" spans="1:5" ht="14" x14ac:dyDescent="0.3">
      <c r="A1540" s="5" t="s">
        <v>731</v>
      </c>
      <c r="B1540" s="5" t="s">
        <v>732</v>
      </c>
      <c r="C1540" s="5" t="s">
        <v>11118</v>
      </c>
      <c r="D1540" s="8">
        <v>142.5</v>
      </c>
      <c r="E1540" s="6">
        <v>0.27</v>
      </c>
    </row>
    <row r="1541" spans="1:5" ht="14" x14ac:dyDescent="0.3">
      <c r="A1541" s="5" t="s">
        <v>2514</v>
      </c>
      <c r="B1541" s="5" t="s">
        <v>2515</v>
      </c>
      <c r="C1541" s="5" t="s">
        <v>11119</v>
      </c>
      <c r="D1541" s="8">
        <v>150</v>
      </c>
      <c r="E1541" s="6">
        <v>0.28000000000000003</v>
      </c>
    </row>
    <row r="1542" spans="1:5" ht="14" x14ac:dyDescent="0.3">
      <c r="A1542" s="5" t="s">
        <v>5036</v>
      </c>
      <c r="B1542" s="5" t="s">
        <v>5037</v>
      </c>
      <c r="C1542" s="5" t="s">
        <v>495</v>
      </c>
      <c r="D1542" s="8">
        <v>7.5</v>
      </c>
      <c r="E1542" s="6">
        <v>0.28999999999999998</v>
      </c>
    </row>
    <row r="1543" spans="1:5" ht="14" x14ac:dyDescent="0.3">
      <c r="A1543" s="5" t="s">
        <v>5846</v>
      </c>
      <c r="B1543" s="5" t="s">
        <v>5847</v>
      </c>
      <c r="C1543" s="5" t="s">
        <v>11111</v>
      </c>
      <c r="D1543" s="8">
        <v>15</v>
      </c>
      <c r="E1543" s="6">
        <v>0.3</v>
      </c>
    </row>
    <row r="1544" spans="1:5" ht="14" x14ac:dyDescent="0.3">
      <c r="A1544" s="5" t="s">
        <v>1309</v>
      </c>
      <c r="B1544" s="5" t="s">
        <v>1310</v>
      </c>
      <c r="C1544" s="5" t="s">
        <v>11112</v>
      </c>
      <c r="D1544" s="8">
        <v>22.5</v>
      </c>
      <c r="E1544" s="6">
        <v>0.31</v>
      </c>
    </row>
    <row r="1545" spans="1:5" ht="14" x14ac:dyDescent="0.3">
      <c r="A1545" s="5" t="s">
        <v>3504</v>
      </c>
      <c r="B1545" s="5" t="s">
        <v>3505</v>
      </c>
      <c r="C1545" s="5" t="s">
        <v>11113</v>
      </c>
      <c r="D1545" s="8">
        <v>30</v>
      </c>
      <c r="E1545" s="6">
        <v>0.32</v>
      </c>
    </row>
    <row r="1546" spans="1:5" ht="14" x14ac:dyDescent="0.3">
      <c r="A1546" s="5" t="s">
        <v>5738</v>
      </c>
      <c r="B1546" s="5" t="s">
        <v>5739</v>
      </c>
      <c r="C1546" s="5" t="s">
        <v>11114</v>
      </c>
      <c r="D1546" s="8">
        <v>37.5</v>
      </c>
      <c r="E1546" s="6">
        <v>0.33</v>
      </c>
    </row>
    <row r="1547" spans="1:5" ht="14" x14ac:dyDescent="0.3">
      <c r="A1547" s="5" t="s">
        <v>4402</v>
      </c>
      <c r="B1547" s="5" t="s">
        <v>4403</v>
      </c>
      <c r="C1547" s="5" t="s">
        <v>11115</v>
      </c>
      <c r="D1547" s="8">
        <v>45</v>
      </c>
      <c r="E1547" s="6">
        <v>0.34</v>
      </c>
    </row>
    <row r="1548" spans="1:5" ht="14" x14ac:dyDescent="0.3">
      <c r="A1548" s="5" t="s">
        <v>5915</v>
      </c>
      <c r="B1548" s="5" t="s">
        <v>5916</v>
      </c>
      <c r="C1548" s="5" t="s">
        <v>11116</v>
      </c>
      <c r="D1548" s="8">
        <v>52.5</v>
      </c>
      <c r="E1548" s="6">
        <v>0.35</v>
      </c>
    </row>
    <row r="1549" spans="1:5" ht="14" x14ac:dyDescent="0.3">
      <c r="A1549" s="5" t="s">
        <v>403</v>
      </c>
      <c r="B1549" s="5" t="s">
        <v>404</v>
      </c>
      <c r="C1549" s="5" t="s">
        <v>11117</v>
      </c>
      <c r="D1549" s="8">
        <v>60</v>
      </c>
      <c r="E1549" s="6">
        <v>0.36</v>
      </c>
    </row>
    <row r="1550" spans="1:5" ht="14" x14ac:dyDescent="0.3">
      <c r="A1550" s="5" t="s">
        <v>2865</v>
      </c>
      <c r="B1550" s="5" t="s">
        <v>4792</v>
      </c>
      <c r="C1550" s="5" t="s">
        <v>11118</v>
      </c>
      <c r="D1550" s="8">
        <v>67.5</v>
      </c>
      <c r="E1550" s="6">
        <v>0.37</v>
      </c>
    </row>
    <row r="1551" spans="1:5" ht="14" x14ac:dyDescent="0.3">
      <c r="A1551" s="5" t="s">
        <v>1101</v>
      </c>
      <c r="B1551" s="5" t="s">
        <v>1102</v>
      </c>
      <c r="C1551" s="5" t="s">
        <v>11119</v>
      </c>
      <c r="D1551" s="8">
        <v>75</v>
      </c>
      <c r="E1551" s="6">
        <v>0.38</v>
      </c>
    </row>
    <row r="1552" spans="1:5" ht="14" x14ac:dyDescent="0.3">
      <c r="A1552" s="5" t="s">
        <v>3089</v>
      </c>
      <c r="B1552" s="5" t="s">
        <v>3090</v>
      </c>
      <c r="C1552" s="5" t="s">
        <v>495</v>
      </c>
      <c r="D1552" s="8">
        <v>82.5</v>
      </c>
      <c r="E1552" s="6">
        <v>0.39</v>
      </c>
    </row>
    <row r="1553" spans="1:5" ht="14" x14ac:dyDescent="0.3">
      <c r="A1553" s="5" t="s">
        <v>3338</v>
      </c>
      <c r="B1553" s="5" t="s">
        <v>3339</v>
      </c>
      <c r="C1553" s="5" t="s">
        <v>11111</v>
      </c>
      <c r="D1553" s="8">
        <v>90</v>
      </c>
      <c r="E1553" s="6">
        <v>0.4</v>
      </c>
    </row>
    <row r="1554" spans="1:5" ht="14" x14ac:dyDescent="0.3">
      <c r="A1554" s="5" t="s">
        <v>3340</v>
      </c>
      <c r="B1554" s="5" t="s">
        <v>3341</v>
      </c>
      <c r="C1554" s="5" t="s">
        <v>11112</v>
      </c>
      <c r="D1554" s="8">
        <v>97.5</v>
      </c>
      <c r="E1554" s="6">
        <v>0.25</v>
      </c>
    </row>
    <row r="1555" spans="1:5" ht="14" x14ac:dyDescent="0.3">
      <c r="A1555" s="5" t="s">
        <v>5315</v>
      </c>
      <c r="B1555" s="5" t="s">
        <v>5316</v>
      </c>
      <c r="C1555" s="5" t="s">
        <v>11113</v>
      </c>
      <c r="D1555" s="8">
        <v>105</v>
      </c>
      <c r="E1555" s="6">
        <v>0.26</v>
      </c>
    </row>
    <row r="1556" spans="1:5" ht="14" x14ac:dyDescent="0.3">
      <c r="A1556" s="5" t="s">
        <v>5163</v>
      </c>
      <c r="B1556" s="5" t="s">
        <v>5164</v>
      </c>
      <c r="C1556" s="5" t="s">
        <v>11114</v>
      </c>
      <c r="D1556" s="8">
        <v>112.5</v>
      </c>
      <c r="E1556" s="6">
        <v>0.27</v>
      </c>
    </row>
    <row r="1557" spans="1:5" ht="14" x14ac:dyDescent="0.3">
      <c r="A1557" s="5" t="s">
        <v>4722</v>
      </c>
      <c r="B1557" s="5" t="s">
        <v>4723</v>
      </c>
      <c r="C1557" s="5" t="s">
        <v>11115</v>
      </c>
      <c r="D1557" s="8">
        <v>120</v>
      </c>
      <c r="E1557" s="6">
        <v>0.28000000000000003</v>
      </c>
    </row>
    <row r="1558" spans="1:5" ht="14" x14ac:dyDescent="0.3">
      <c r="A1558" s="5" t="s">
        <v>5454</v>
      </c>
      <c r="B1558" s="5" t="s">
        <v>5455</v>
      </c>
      <c r="C1558" s="5" t="s">
        <v>11116</v>
      </c>
      <c r="D1558" s="8">
        <v>127.5</v>
      </c>
      <c r="E1558" s="6">
        <v>0.28999999999999998</v>
      </c>
    </row>
    <row r="1559" spans="1:5" ht="14" x14ac:dyDescent="0.3">
      <c r="A1559" s="5" t="s">
        <v>3888</v>
      </c>
      <c r="B1559" s="5" t="s">
        <v>3889</v>
      </c>
      <c r="C1559" s="5" t="s">
        <v>11117</v>
      </c>
      <c r="D1559" s="8">
        <v>135</v>
      </c>
      <c r="E1559" s="6">
        <v>0.3</v>
      </c>
    </row>
    <row r="1560" spans="1:5" ht="14" x14ac:dyDescent="0.3">
      <c r="A1560" s="5" t="s">
        <v>5392</v>
      </c>
      <c r="B1560" s="5" t="s">
        <v>5393</v>
      </c>
      <c r="C1560" s="5" t="s">
        <v>11118</v>
      </c>
      <c r="D1560" s="8">
        <v>142.5</v>
      </c>
      <c r="E1560" s="6">
        <v>0.31</v>
      </c>
    </row>
    <row r="1561" spans="1:5" ht="14" x14ac:dyDescent="0.3">
      <c r="A1561" s="5" t="s">
        <v>4271</v>
      </c>
      <c r="B1561" s="5" t="s">
        <v>4272</v>
      </c>
      <c r="C1561" s="5" t="s">
        <v>11119</v>
      </c>
      <c r="D1561" s="8">
        <v>150</v>
      </c>
      <c r="E1561" s="6">
        <v>0.32</v>
      </c>
    </row>
    <row r="1562" spans="1:5" ht="14" x14ac:dyDescent="0.3">
      <c r="A1562" s="5" t="s">
        <v>199</v>
      </c>
      <c r="B1562" s="5" t="s">
        <v>200</v>
      </c>
      <c r="C1562" s="5" t="s">
        <v>495</v>
      </c>
      <c r="D1562" s="8">
        <v>7.5</v>
      </c>
      <c r="E1562" s="6">
        <v>0.33</v>
      </c>
    </row>
    <row r="1563" spans="1:5" ht="14" x14ac:dyDescent="0.3">
      <c r="A1563" s="5" t="s">
        <v>4322</v>
      </c>
      <c r="B1563" s="5" t="s">
        <v>4323</v>
      </c>
      <c r="C1563" s="5" t="s">
        <v>11111</v>
      </c>
      <c r="D1563" s="8">
        <v>15</v>
      </c>
      <c r="E1563" s="6">
        <v>0.34</v>
      </c>
    </row>
    <row r="1564" spans="1:5" ht="14" x14ac:dyDescent="0.3">
      <c r="A1564" s="5" t="s">
        <v>2294</v>
      </c>
      <c r="B1564" s="5" t="s">
        <v>2295</v>
      </c>
      <c r="C1564" s="5" t="s">
        <v>11112</v>
      </c>
      <c r="D1564" s="8">
        <v>22.5</v>
      </c>
      <c r="E1564" s="6">
        <v>0.35</v>
      </c>
    </row>
    <row r="1565" spans="1:5" ht="14" x14ac:dyDescent="0.3">
      <c r="A1565" s="5" t="s">
        <v>5575</v>
      </c>
      <c r="B1565" s="5" t="s">
        <v>5576</v>
      </c>
      <c r="C1565" s="5" t="s">
        <v>11113</v>
      </c>
      <c r="D1565" s="8">
        <v>30</v>
      </c>
      <c r="E1565" s="6">
        <v>0.36</v>
      </c>
    </row>
    <row r="1566" spans="1:5" ht="14" x14ac:dyDescent="0.3">
      <c r="A1566" s="5" t="s">
        <v>4305</v>
      </c>
      <c r="B1566" s="5" t="s">
        <v>4306</v>
      </c>
      <c r="C1566" s="5" t="s">
        <v>11114</v>
      </c>
      <c r="D1566" s="8">
        <v>37.5</v>
      </c>
      <c r="E1566" s="6">
        <v>0.37</v>
      </c>
    </row>
    <row r="1567" spans="1:5" ht="14" x14ac:dyDescent="0.3">
      <c r="A1567" s="5" t="s">
        <v>5120</v>
      </c>
      <c r="B1567" s="5" t="s">
        <v>5121</v>
      </c>
      <c r="C1567" s="5" t="s">
        <v>11115</v>
      </c>
      <c r="D1567" s="8">
        <v>45</v>
      </c>
      <c r="E1567" s="6">
        <v>0.38</v>
      </c>
    </row>
    <row r="1568" spans="1:5" ht="14" x14ac:dyDescent="0.3">
      <c r="A1568" s="5" t="s">
        <v>4315</v>
      </c>
      <c r="B1568" s="5" t="s">
        <v>4316</v>
      </c>
      <c r="C1568" s="5" t="s">
        <v>11116</v>
      </c>
      <c r="D1568" s="8">
        <v>52.5</v>
      </c>
      <c r="E1568" s="6">
        <v>0.39</v>
      </c>
    </row>
    <row r="1569" spans="1:5" ht="14" x14ac:dyDescent="0.3">
      <c r="A1569" s="5" t="s">
        <v>247</v>
      </c>
      <c r="B1569" s="5" t="s">
        <v>248</v>
      </c>
      <c r="C1569" s="5" t="s">
        <v>11117</v>
      </c>
      <c r="D1569" s="8">
        <v>60</v>
      </c>
      <c r="E1569" s="6">
        <v>0.4</v>
      </c>
    </row>
    <row r="1570" spans="1:5" ht="14" x14ac:dyDescent="0.3">
      <c r="A1570" s="5" t="s">
        <v>1833</v>
      </c>
      <c r="B1570" s="5" t="s">
        <v>1834</v>
      </c>
      <c r="C1570" s="5" t="s">
        <v>11118</v>
      </c>
      <c r="D1570" s="8">
        <v>67.5</v>
      </c>
      <c r="E1570" s="6">
        <v>0.25</v>
      </c>
    </row>
    <row r="1571" spans="1:5" ht="14" x14ac:dyDescent="0.3">
      <c r="A1571" s="5" t="s">
        <v>4145</v>
      </c>
      <c r="B1571" s="5" t="s">
        <v>4146</v>
      </c>
      <c r="C1571" s="5" t="s">
        <v>11119</v>
      </c>
      <c r="D1571" s="8">
        <v>75</v>
      </c>
      <c r="E1571" s="6">
        <v>0.26</v>
      </c>
    </row>
    <row r="1572" spans="1:5" ht="14" x14ac:dyDescent="0.3">
      <c r="A1572" s="5" t="s">
        <v>550</v>
      </c>
      <c r="B1572" s="5" t="s">
        <v>551</v>
      </c>
      <c r="C1572" s="5" t="s">
        <v>495</v>
      </c>
      <c r="D1572" s="8">
        <v>82.5</v>
      </c>
      <c r="E1572" s="6">
        <v>0.27</v>
      </c>
    </row>
    <row r="1573" spans="1:5" ht="14" x14ac:dyDescent="0.3">
      <c r="A1573" s="5" t="s">
        <v>2872</v>
      </c>
      <c r="B1573" s="5" t="s">
        <v>2873</v>
      </c>
      <c r="C1573" s="5" t="s">
        <v>11111</v>
      </c>
      <c r="D1573" s="8">
        <v>90</v>
      </c>
      <c r="E1573" s="6">
        <v>0.28000000000000003</v>
      </c>
    </row>
    <row r="1574" spans="1:5" ht="14" x14ac:dyDescent="0.3">
      <c r="A1574" s="5" t="s">
        <v>1099</v>
      </c>
      <c r="B1574" s="5" t="s">
        <v>1100</v>
      </c>
      <c r="C1574" s="5" t="s">
        <v>11112</v>
      </c>
      <c r="D1574" s="8">
        <v>97.5</v>
      </c>
      <c r="E1574" s="6">
        <v>0.28999999999999998</v>
      </c>
    </row>
    <row r="1575" spans="1:5" ht="14" x14ac:dyDescent="0.3">
      <c r="A1575" s="5" t="s">
        <v>5672</v>
      </c>
      <c r="B1575" s="5" t="s">
        <v>5673</v>
      </c>
      <c r="C1575" s="5" t="s">
        <v>11113</v>
      </c>
      <c r="D1575" s="8">
        <v>105</v>
      </c>
      <c r="E1575" s="6">
        <v>0.3</v>
      </c>
    </row>
    <row r="1576" spans="1:5" ht="14" x14ac:dyDescent="0.3">
      <c r="A1576" s="5" t="s">
        <v>5753</v>
      </c>
      <c r="B1576" s="5" t="s">
        <v>5754</v>
      </c>
      <c r="C1576" s="5" t="s">
        <v>11114</v>
      </c>
      <c r="D1576" s="8">
        <v>112.5</v>
      </c>
      <c r="E1576" s="6">
        <v>0.31</v>
      </c>
    </row>
    <row r="1577" spans="1:5" ht="14" x14ac:dyDescent="0.3">
      <c r="A1577" s="5" t="s">
        <v>2355</v>
      </c>
      <c r="B1577" s="5" t="s">
        <v>2356</v>
      </c>
      <c r="C1577" s="5" t="s">
        <v>11115</v>
      </c>
      <c r="D1577" s="8">
        <v>120</v>
      </c>
      <c r="E1577" s="6">
        <v>0.32</v>
      </c>
    </row>
    <row r="1578" spans="1:5" ht="14" x14ac:dyDescent="0.3">
      <c r="A1578" s="5" t="s">
        <v>4899</v>
      </c>
      <c r="B1578" s="5" t="s">
        <v>4900</v>
      </c>
      <c r="C1578" s="5" t="s">
        <v>11116</v>
      </c>
      <c r="D1578" s="8">
        <v>127.5</v>
      </c>
      <c r="E1578" s="6">
        <v>0.33</v>
      </c>
    </row>
    <row r="1579" spans="1:5" ht="14" x14ac:dyDescent="0.3">
      <c r="A1579" s="5" t="s">
        <v>2777</v>
      </c>
      <c r="B1579" s="5" t="s">
        <v>2778</v>
      </c>
      <c r="C1579" s="5" t="s">
        <v>11117</v>
      </c>
      <c r="D1579" s="8">
        <v>135</v>
      </c>
      <c r="E1579" s="6">
        <v>0.34</v>
      </c>
    </row>
    <row r="1580" spans="1:5" ht="14" x14ac:dyDescent="0.3">
      <c r="A1580" s="5" t="s">
        <v>4956</v>
      </c>
      <c r="B1580" s="5" t="s">
        <v>4957</v>
      </c>
      <c r="C1580" s="5" t="s">
        <v>11118</v>
      </c>
      <c r="D1580" s="8">
        <v>142.5</v>
      </c>
      <c r="E1580" s="6">
        <v>0.35</v>
      </c>
    </row>
    <row r="1581" spans="1:5" ht="14" x14ac:dyDescent="0.3">
      <c r="A1581" s="5" t="s">
        <v>5715</v>
      </c>
      <c r="B1581" s="5" t="s">
        <v>5716</v>
      </c>
      <c r="C1581" s="5" t="s">
        <v>11119</v>
      </c>
      <c r="D1581" s="8">
        <v>150</v>
      </c>
      <c r="E1581" s="6">
        <v>0.36</v>
      </c>
    </row>
    <row r="1582" spans="1:5" ht="14" x14ac:dyDescent="0.3">
      <c r="A1582" s="5" t="s">
        <v>5686</v>
      </c>
      <c r="B1582" s="5" t="s">
        <v>5687</v>
      </c>
      <c r="C1582" s="5" t="s">
        <v>495</v>
      </c>
      <c r="D1582" s="8">
        <v>7.5</v>
      </c>
      <c r="E1582" s="6">
        <v>0.37</v>
      </c>
    </row>
    <row r="1583" spans="1:5" ht="14" x14ac:dyDescent="0.3">
      <c r="A1583" s="5" t="s">
        <v>4560</v>
      </c>
      <c r="B1583" s="5" t="s">
        <v>4561</v>
      </c>
      <c r="C1583" s="5" t="s">
        <v>11111</v>
      </c>
      <c r="D1583" s="8">
        <v>15</v>
      </c>
      <c r="E1583" s="6">
        <v>0.38</v>
      </c>
    </row>
    <row r="1584" spans="1:5" ht="14" x14ac:dyDescent="0.3">
      <c r="A1584" s="5" t="s">
        <v>635</v>
      </c>
      <c r="B1584" s="5" t="s">
        <v>636</v>
      </c>
      <c r="C1584" s="5" t="s">
        <v>11112</v>
      </c>
      <c r="D1584" s="8">
        <v>22.5</v>
      </c>
      <c r="E1584" s="6">
        <v>0.39</v>
      </c>
    </row>
    <row r="1585" spans="1:5" ht="14" x14ac:dyDescent="0.3">
      <c r="A1585" s="5" t="s">
        <v>265</v>
      </c>
      <c r="B1585" s="5" t="s">
        <v>266</v>
      </c>
      <c r="C1585" s="5" t="s">
        <v>11113</v>
      </c>
      <c r="D1585" s="8">
        <v>30</v>
      </c>
      <c r="E1585" s="6">
        <v>0.4</v>
      </c>
    </row>
    <row r="1586" spans="1:5" ht="14" x14ac:dyDescent="0.3">
      <c r="A1586" s="5" t="s">
        <v>1339</v>
      </c>
      <c r="B1586" s="5" t="s">
        <v>1340</v>
      </c>
      <c r="C1586" s="5" t="s">
        <v>11114</v>
      </c>
      <c r="D1586" s="8">
        <v>37.5</v>
      </c>
      <c r="E1586" s="6">
        <v>0.25</v>
      </c>
    </row>
    <row r="1587" spans="1:5" ht="14" x14ac:dyDescent="0.3">
      <c r="A1587" s="5" t="s">
        <v>3978</v>
      </c>
      <c r="B1587" s="5" t="s">
        <v>3979</v>
      </c>
      <c r="C1587" s="5" t="s">
        <v>11115</v>
      </c>
      <c r="D1587" s="8">
        <v>45</v>
      </c>
      <c r="E1587" s="6">
        <v>0.26</v>
      </c>
    </row>
    <row r="1588" spans="1:5" ht="14" x14ac:dyDescent="0.3">
      <c r="A1588" s="5" t="s">
        <v>4757</v>
      </c>
      <c r="B1588" s="5" t="s">
        <v>4758</v>
      </c>
      <c r="C1588" s="5" t="s">
        <v>11116</v>
      </c>
      <c r="D1588" s="8">
        <v>52.5</v>
      </c>
      <c r="E1588" s="6">
        <v>0.27</v>
      </c>
    </row>
    <row r="1589" spans="1:5" ht="14" x14ac:dyDescent="0.3">
      <c r="A1589" s="5" t="s">
        <v>1182</v>
      </c>
      <c r="B1589" s="5" t="s">
        <v>1183</v>
      </c>
      <c r="C1589" s="5" t="s">
        <v>11117</v>
      </c>
      <c r="D1589" s="8">
        <v>60</v>
      </c>
      <c r="E1589" s="6">
        <v>0.28000000000000003</v>
      </c>
    </row>
    <row r="1590" spans="1:5" ht="14" x14ac:dyDescent="0.3">
      <c r="A1590" s="5" t="s">
        <v>4755</v>
      </c>
      <c r="B1590" s="5" t="s">
        <v>4756</v>
      </c>
      <c r="C1590" s="5" t="s">
        <v>11118</v>
      </c>
      <c r="D1590" s="8">
        <v>67.5</v>
      </c>
      <c r="E1590" s="6">
        <v>0.28999999999999998</v>
      </c>
    </row>
    <row r="1591" spans="1:5" ht="14" x14ac:dyDescent="0.3">
      <c r="A1591" s="5" t="s">
        <v>5102</v>
      </c>
      <c r="B1591" s="5" t="s">
        <v>5103</v>
      </c>
      <c r="C1591" s="5" t="s">
        <v>11119</v>
      </c>
      <c r="D1591" s="8">
        <v>75</v>
      </c>
      <c r="E1591" s="6">
        <v>0.3</v>
      </c>
    </row>
    <row r="1592" spans="1:5" ht="14" x14ac:dyDescent="0.3">
      <c r="A1592" s="5" t="s">
        <v>5191</v>
      </c>
      <c r="B1592" s="5" t="s">
        <v>5192</v>
      </c>
      <c r="C1592" s="5" t="s">
        <v>495</v>
      </c>
      <c r="D1592" s="8">
        <v>82.5</v>
      </c>
      <c r="E1592" s="6">
        <v>0.31</v>
      </c>
    </row>
    <row r="1593" spans="1:5" ht="14" x14ac:dyDescent="0.3">
      <c r="A1593" s="5" t="s">
        <v>1778</v>
      </c>
      <c r="B1593" s="5" t="s">
        <v>1779</v>
      </c>
      <c r="C1593" s="5" t="s">
        <v>11111</v>
      </c>
      <c r="D1593" s="8">
        <v>90</v>
      </c>
      <c r="E1593" s="6">
        <v>0.32</v>
      </c>
    </row>
    <row r="1594" spans="1:5" ht="14" x14ac:dyDescent="0.3">
      <c r="A1594" s="5" t="s">
        <v>806</v>
      </c>
      <c r="B1594" s="5" t="s">
        <v>807</v>
      </c>
      <c r="C1594" s="5" t="s">
        <v>11112</v>
      </c>
      <c r="D1594" s="8">
        <v>97.5</v>
      </c>
      <c r="E1594" s="6">
        <v>0.33</v>
      </c>
    </row>
    <row r="1595" spans="1:5" ht="14" x14ac:dyDescent="0.3">
      <c r="A1595" s="5" t="s">
        <v>2751</v>
      </c>
      <c r="B1595" s="5" t="s">
        <v>2752</v>
      </c>
      <c r="C1595" s="5" t="s">
        <v>11113</v>
      </c>
      <c r="D1595" s="8">
        <v>105</v>
      </c>
      <c r="E1595" s="6">
        <v>0.34</v>
      </c>
    </row>
    <row r="1596" spans="1:5" ht="14" x14ac:dyDescent="0.3">
      <c r="A1596" s="5" t="s">
        <v>3837</v>
      </c>
      <c r="B1596" s="5" t="s">
        <v>3838</v>
      </c>
      <c r="C1596" s="5" t="s">
        <v>11114</v>
      </c>
      <c r="D1596" s="8">
        <v>112.5</v>
      </c>
      <c r="E1596" s="6">
        <v>0.35</v>
      </c>
    </row>
    <row r="1597" spans="1:5" ht="14" x14ac:dyDescent="0.3">
      <c r="A1597" s="5" t="s">
        <v>4023</v>
      </c>
      <c r="B1597" s="5" t="s">
        <v>4024</v>
      </c>
      <c r="C1597" s="5" t="s">
        <v>11115</v>
      </c>
      <c r="D1597" s="8">
        <v>120</v>
      </c>
      <c r="E1597" s="6">
        <v>0.36</v>
      </c>
    </row>
    <row r="1598" spans="1:5" ht="14" x14ac:dyDescent="0.3">
      <c r="A1598" s="5" t="s">
        <v>3453</v>
      </c>
      <c r="B1598" s="5" t="s">
        <v>3454</v>
      </c>
      <c r="C1598" s="5" t="s">
        <v>11116</v>
      </c>
      <c r="D1598" s="8">
        <v>127.5</v>
      </c>
      <c r="E1598" s="6">
        <v>0.37</v>
      </c>
    </row>
    <row r="1599" spans="1:5" ht="14" x14ac:dyDescent="0.3">
      <c r="A1599" s="5" t="s">
        <v>5629</v>
      </c>
      <c r="B1599" s="5" t="s">
        <v>5630</v>
      </c>
      <c r="C1599" s="5" t="s">
        <v>11117</v>
      </c>
      <c r="D1599" s="8">
        <v>135</v>
      </c>
      <c r="E1599" s="6">
        <v>0.38</v>
      </c>
    </row>
    <row r="1600" spans="1:5" ht="14" x14ac:dyDescent="0.3">
      <c r="A1600" s="5" t="s">
        <v>5357</v>
      </c>
      <c r="B1600" s="5" t="s">
        <v>5358</v>
      </c>
      <c r="C1600" s="5" t="s">
        <v>11118</v>
      </c>
      <c r="D1600" s="8">
        <v>142.5</v>
      </c>
      <c r="E1600" s="6">
        <v>0.39</v>
      </c>
    </row>
    <row r="1601" spans="1:5" ht="14" x14ac:dyDescent="0.3">
      <c r="A1601" s="5" t="s">
        <v>2563</v>
      </c>
      <c r="B1601" s="5" t="s">
        <v>2564</v>
      </c>
      <c r="C1601" s="5" t="s">
        <v>11119</v>
      </c>
      <c r="D1601" s="8">
        <v>150</v>
      </c>
      <c r="E1601" s="6">
        <v>0.4</v>
      </c>
    </row>
    <row r="1602" spans="1:5" ht="14" x14ac:dyDescent="0.3">
      <c r="A1602" s="5" t="s">
        <v>1186</v>
      </c>
      <c r="B1602" s="5" t="s">
        <v>1187</v>
      </c>
      <c r="C1602" s="5" t="s">
        <v>495</v>
      </c>
      <c r="D1602" s="8">
        <v>7.5</v>
      </c>
      <c r="E1602" s="6">
        <v>0.25</v>
      </c>
    </row>
    <row r="1603" spans="1:5" ht="14" x14ac:dyDescent="0.3">
      <c r="A1603" s="5" t="s">
        <v>5342</v>
      </c>
      <c r="B1603" s="5" t="s">
        <v>5343</v>
      </c>
      <c r="C1603" s="5" t="s">
        <v>11111</v>
      </c>
      <c r="D1603" s="8">
        <v>15</v>
      </c>
      <c r="E1603" s="6">
        <v>0.26</v>
      </c>
    </row>
    <row r="1604" spans="1:5" ht="14" x14ac:dyDescent="0.3">
      <c r="A1604" s="5" t="s">
        <v>5559</v>
      </c>
      <c r="B1604" s="5" t="s">
        <v>5560</v>
      </c>
      <c r="C1604" s="5" t="s">
        <v>11112</v>
      </c>
      <c r="D1604" s="8">
        <v>22.5</v>
      </c>
      <c r="E1604" s="6">
        <v>0.27</v>
      </c>
    </row>
    <row r="1605" spans="1:5" ht="14" x14ac:dyDescent="0.3">
      <c r="A1605" s="5" t="s">
        <v>2144</v>
      </c>
      <c r="B1605" s="5" t="s">
        <v>2145</v>
      </c>
      <c r="C1605" s="5" t="s">
        <v>11113</v>
      </c>
      <c r="D1605" s="8">
        <v>30</v>
      </c>
      <c r="E1605" s="6">
        <v>0.28000000000000003</v>
      </c>
    </row>
    <row r="1606" spans="1:5" ht="14" x14ac:dyDescent="0.3">
      <c r="A1606" s="5" t="s">
        <v>4257</v>
      </c>
      <c r="B1606" s="5" t="s">
        <v>2548</v>
      </c>
      <c r="C1606" s="5" t="s">
        <v>11114</v>
      </c>
      <c r="D1606" s="8">
        <v>37.5</v>
      </c>
      <c r="E1606" s="6">
        <v>0.28999999999999998</v>
      </c>
    </row>
    <row r="1607" spans="1:5" ht="14" x14ac:dyDescent="0.3">
      <c r="A1607" s="5" t="s">
        <v>4622</v>
      </c>
      <c r="B1607" s="5" t="s">
        <v>4623</v>
      </c>
      <c r="C1607" s="5" t="s">
        <v>11115</v>
      </c>
      <c r="D1607" s="8">
        <v>45</v>
      </c>
      <c r="E1607" s="6">
        <v>0.3</v>
      </c>
    </row>
    <row r="1608" spans="1:5" ht="14" x14ac:dyDescent="0.3">
      <c r="A1608" s="5" t="s">
        <v>1105</v>
      </c>
      <c r="B1608" s="5" t="s">
        <v>1106</v>
      </c>
      <c r="C1608" s="5" t="s">
        <v>11116</v>
      </c>
      <c r="D1608" s="8">
        <v>52.5</v>
      </c>
      <c r="E1608" s="6">
        <v>0.31</v>
      </c>
    </row>
    <row r="1609" spans="1:5" ht="14" x14ac:dyDescent="0.3">
      <c r="A1609" s="5" t="s">
        <v>4393</v>
      </c>
      <c r="B1609" s="5" t="s">
        <v>4394</v>
      </c>
      <c r="C1609" s="5" t="s">
        <v>11117</v>
      </c>
      <c r="D1609" s="8">
        <v>60</v>
      </c>
      <c r="E1609" s="6">
        <v>0.32</v>
      </c>
    </row>
    <row r="1610" spans="1:5" ht="14" x14ac:dyDescent="0.3">
      <c r="A1610" s="5" t="s">
        <v>2703</v>
      </c>
      <c r="B1610" s="5" t="s">
        <v>2704</v>
      </c>
      <c r="C1610" s="5" t="s">
        <v>11118</v>
      </c>
      <c r="D1610" s="8">
        <v>67.5</v>
      </c>
      <c r="E1610" s="6">
        <v>0.33</v>
      </c>
    </row>
    <row r="1611" spans="1:5" ht="14" x14ac:dyDescent="0.3">
      <c r="A1611" s="5" t="s">
        <v>389</v>
      </c>
      <c r="B1611" s="5" t="s">
        <v>390</v>
      </c>
      <c r="C1611" s="5" t="s">
        <v>11119</v>
      </c>
      <c r="D1611" s="8">
        <v>75</v>
      </c>
      <c r="E1611" s="6">
        <v>0.34</v>
      </c>
    </row>
    <row r="1612" spans="1:5" ht="14" x14ac:dyDescent="0.3">
      <c r="A1612" s="5" t="s">
        <v>2592</v>
      </c>
      <c r="B1612" s="5" t="s">
        <v>2593</v>
      </c>
      <c r="C1612" s="5" t="s">
        <v>495</v>
      </c>
      <c r="D1612" s="8">
        <v>82.5</v>
      </c>
      <c r="E1612" s="6">
        <v>0.35</v>
      </c>
    </row>
    <row r="1613" spans="1:5" ht="14" x14ac:dyDescent="0.3">
      <c r="A1613" s="5" t="s">
        <v>1137</v>
      </c>
      <c r="B1613" s="5" t="s">
        <v>1138</v>
      </c>
      <c r="C1613" s="5" t="s">
        <v>11111</v>
      </c>
      <c r="D1613" s="8">
        <v>90</v>
      </c>
      <c r="E1613" s="6">
        <v>0.36</v>
      </c>
    </row>
    <row r="1614" spans="1:5" ht="14" x14ac:dyDescent="0.3">
      <c r="A1614" s="5" t="s">
        <v>2414</v>
      </c>
      <c r="B1614" s="5" t="s">
        <v>2415</v>
      </c>
      <c r="C1614" s="5" t="s">
        <v>11112</v>
      </c>
      <c r="D1614" s="8">
        <v>97.5</v>
      </c>
      <c r="E1614" s="6">
        <v>0.37</v>
      </c>
    </row>
    <row r="1615" spans="1:5" ht="14" x14ac:dyDescent="0.3">
      <c r="A1615" s="5" t="s">
        <v>4891</v>
      </c>
      <c r="B1615" s="5" t="s">
        <v>4892</v>
      </c>
      <c r="C1615" s="5" t="s">
        <v>11113</v>
      </c>
      <c r="D1615" s="8">
        <v>105</v>
      </c>
      <c r="E1615" s="6">
        <v>0.38</v>
      </c>
    </row>
    <row r="1616" spans="1:5" ht="14" x14ac:dyDescent="0.3">
      <c r="A1616" s="5" t="s">
        <v>3160</v>
      </c>
      <c r="B1616" s="5" t="s">
        <v>3161</v>
      </c>
      <c r="C1616" s="5" t="s">
        <v>11114</v>
      </c>
      <c r="D1616" s="8">
        <v>112.5</v>
      </c>
      <c r="E1616" s="6">
        <v>0.39</v>
      </c>
    </row>
    <row r="1617" spans="1:5" ht="14" x14ac:dyDescent="0.3">
      <c r="A1617" s="5" t="s">
        <v>1054</v>
      </c>
      <c r="B1617" s="5" t="s">
        <v>1055</v>
      </c>
      <c r="C1617" s="5" t="s">
        <v>11115</v>
      </c>
      <c r="D1617" s="8">
        <v>120</v>
      </c>
      <c r="E1617" s="6">
        <v>0.4</v>
      </c>
    </row>
    <row r="1618" spans="1:5" ht="14" x14ac:dyDescent="0.3">
      <c r="A1618" s="5" t="s">
        <v>3476</v>
      </c>
      <c r="B1618" s="5" t="s">
        <v>3477</v>
      </c>
      <c r="C1618" s="5" t="s">
        <v>11116</v>
      </c>
      <c r="D1618" s="8">
        <v>127.5</v>
      </c>
      <c r="E1618" s="6">
        <v>0.25</v>
      </c>
    </row>
    <row r="1619" spans="1:5" ht="14" x14ac:dyDescent="0.3">
      <c r="A1619" s="5" t="s">
        <v>1382</v>
      </c>
      <c r="B1619" s="5" t="s">
        <v>1383</v>
      </c>
      <c r="C1619" s="5" t="s">
        <v>11117</v>
      </c>
      <c r="D1619" s="8">
        <v>135</v>
      </c>
      <c r="E1619" s="6">
        <v>0.26</v>
      </c>
    </row>
    <row r="1620" spans="1:5" ht="14" x14ac:dyDescent="0.3">
      <c r="A1620" s="5" t="s">
        <v>4805</v>
      </c>
      <c r="B1620" s="5" t="s">
        <v>4806</v>
      </c>
      <c r="C1620" s="5" t="s">
        <v>11118</v>
      </c>
      <c r="D1620" s="8">
        <v>142.5</v>
      </c>
      <c r="E1620" s="6">
        <v>0.27</v>
      </c>
    </row>
    <row r="1621" spans="1:5" ht="14" x14ac:dyDescent="0.3">
      <c r="A1621" s="5" t="s">
        <v>864</v>
      </c>
      <c r="B1621" s="5" t="s">
        <v>865</v>
      </c>
      <c r="C1621" s="5" t="s">
        <v>11119</v>
      </c>
      <c r="D1621" s="8">
        <v>150</v>
      </c>
      <c r="E1621" s="6">
        <v>0.28000000000000003</v>
      </c>
    </row>
    <row r="1622" spans="1:5" ht="14" x14ac:dyDescent="0.3">
      <c r="A1622" s="5" t="s">
        <v>3009</v>
      </c>
      <c r="B1622" s="5" t="s">
        <v>3010</v>
      </c>
      <c r="C1622" s="5" t="s">
        <v>495</v>
      </c>
      <c r="D1622" s="8">
        <v>7.5</v>
      </c>
      <c r="E1622" s="6">
        <v>0.28999999999999998</v>
      </c>
    </row>
    <row r="1623" spans="1:5" ht="14" x14ac:dyDescent="0.3">
      <c r="A1623" s="5" t="s">
        <v>2716</v>
      </c>
      <c r="B1623" s="5" t="s">
        <v>2717</v>
      </c>
      <c r="C1623" s="5" t="s">
        <v>11111</v>
      </c>
      <c r="D1623" s="8">
        <v>15</v>
      </c>
      <c r="E1623" s="6">
        <v>0.3</v>
      </c>
    </row>
    <row r="1624" spans="1:5" ht="14" x14ac:dyDescent="0.3">
      <c r="A1624" s="5" t="s">
        <v>490</v>
      </c>
      <c r="B1624" s="5" t="s">
        <v>491</v>
      </c>
      <c r="C1624" s="5" t="s">
        <v>11112</v>
      </c>
      <c r="D1624" s="8">
        <v>22.5</v>
      </c>
      <c r="E1624" s="6">
        <v>0.31</v>
      </c>
    </row>
    <row r="1625" spans="1:5" ht="14" x14ac:dyDescent="0.3">
      <c r="A1625" s="5" t="s">
        <v>767</v>
      </c>
      <c r="B1625" s="5" t="s">
        <v>768</v>
      </c>
      <c r="C1625" s="5" t="s">
        <v>11113</v>
      </c>
      <c r="D1625" s="8">
        <v>30</v>
      </c>
      <c r="E1625" s="6">
        <v>0.32</v>
      </c>
    </row>
    <row r="1626" spans="1:5" ht="14" x14ac:dyDescent="0.3">
      <c r="A1626" s="5" t="s">
        <v>5195</v>
      </c>
      <c r="B1626" s="5" t="s">
        <v>5196</v>
      </c>
      <c r="C1626" s="5" t="s">
        <v>11114</v>
      </c>
      <c r="D1626" s="8">
        <v>37.5</v>
      </c>
      <c r="E1626" s="6">
        <v>0.33</v>
      </c>
    </row>
    <row r="1627" spans="1:5" ht="14" x14ac:dyDescent="0.3">
      <c r="A1627" s="5" t="s">
        <v>5546</v>
      </c>
      <c r="B1627" s="5" t="s">
        <v>5547</v>
      </c>
      <c r="C1627" s="5" t="s">
        <v>11115</v>
      </c>
      <c r="D1627" s="8">
        <v>45</v>
      </c>
      <c r="E1627" s="6">
        <v>0.34</v>
      </c>
    </row>
    <row r="1628" spans="1:5" ht="14" x14ac:dyDescent="0.3">
      <c r="A1628" s="5" t="s">
        <v>5216</v>
      </c>
      <c r="B1628" s="5" t="s">
        <v>5217</v>
      </c>
      <c r="C1628" s="5" t="s">
        <v>11116</v>
      </c>
      <c r="D1628" s="8">
        <v>52.5</v>
      </c>
      <c r="E1628" s="6">
        <v>0.35</v>
      </c>
    </row>
    <row r="1629" spans="1:5" ht="14" x14ac:dyDescent="0.3">
      <c r="A1629" s="5" t="s">
        <v>5830</v>
      </c>
      <c r="B1629" s="5" t="s">
        <v>5831</v>
      </c>
      <c r="C1629" s="5" t="s">
        <v>11117</v>
      </c>
      <c r="D1629" s="8">
        <v>60</v>
      </c>
      <c r="E1629" s="6">
        <v>0.36</v>
      </c>
    </row>
    <row r="1630" spans="1:5" ht="14" x14ac:dyDescent="0.3">
      <c r="A1630" s="5" t="s">
        <v>178</v>
      </c>
      <c r="B1630" s="5" t="s">
        <v>179</v>
      </c>
      <c r="C1630" s="5" t="s">
        <v>11118</v>
      </c>
      <c r="D1630" s="8">
        <v>67.5</v>
      </c>
      <c r="E1630" s="6">
        <v>0.37</v>
      </c>
    </row>
    <row r="1631" spans="1:5" ht="14" x14ac:dyDescent="0.3">
      <c r="A1631" s="5" t="s">
        <v>3568</v>
      </c>
      <c r="B1631" s="5" t="s">
        <v>3569</v>
      </c>
      <c r="C1631" s="5" t="s">
        <v>11119</v>
      </c>
      <c r="D1631" s="8">
        <v>75</v>
      </c>
      <c r="E1631" s="6">
        <v>0.38</v>
      </c>
    </row>
    <row r="1632" spans="1:5" ht="14" x14ac:dyDescent="0.3">
      <c r="A1632" s="5" t="s">
        <v>2691</v>
      </c>
      <c r="B1632" s="5" t="s">
        <v>2692</v>
      </c>
      <c r="C1632" s="5" t="s">
        <v>495</v>
      </c>
      <c r="D1632" s="8">
        <v>82.5</v>
      </c>
      <c r="E1632" s="6">
        <v>0.39</v>
      </c>
    </row>
    <row r="1633" spans="1:5" ht="14" x14ac:dyDescent="0.3">
      <c r="A1633" s="5" t="s">
        <v>3835</v>
      </c>
      <c r="B1633" s="5" t="s">
        <v>3836</v>
      </c>
      <c r="C1633" s="5" t="s">
        <v>11111</v>
      </c>
      <c r="D1633" s="8">
        <v>90</v>
      </c>
      <c r="E1633" s="6">
        <v>0.4</v>
      </c>
    </row>
    <row r="1634" spans="1:5" ht="14" x14ac:dyDescent="0.3">
      <c r="A1634" s="5" t="s">
        <v>2267</v>
      </c>
      <c r="B1634" s="5" t="s">
        <v>2268</v>
      </c>
      <c r="C1634" s="5" t="s">
        <v>11112</v>
      </c>
      <c r="D1634" s="8">
        <v>97.5</v>
      </c>
      <c r="E1634" s="6">
        <v>0.25</v>
      </c>
    </row>
    <row r="1635" spans="1:5" ht="14" x14ac:dyDescent="0.3">
      <c r="A1635" s="5" t="s">
        <v>2265</v>
      </c>
      <c r="B1635" s="5" t="s">
        <v>2266</v>
      </c>
      <c r="C1635" s="5" t="s">
        <v>11113</v>
      </c>
      <c r="D1635" s="8">
        <v>105</v>
      </c>
      <c r="E1635" s="6">
        <v>0.26</v>
      </c>
    </row>
    <row r="1636" spans="1:5" ht="14" x14ac:dyDescent="0.3">
      <c r="A1636" s="5" t="s">
        <v>5690</v>
      </c>
      <c r="B1636" s="5" t="s">
        <v>5691</v>
      </c>
      <c r="C1636" s="5" t="s">
        <v>11114</v>
      </c>
      <c r="D1636" s="8">
        <v>112.5</v>
      </c>
      <c r="E1636" s="6">
        <v>0.27</v>
      </c>
    </row>
    <row r="1637" spans="1:5" ht="14" x14ac:dyDescent="0.3">
      <c r="A1637" s="5" t="s">
        <v>4839</v>
      </c>
      <c r="B1637" s="5" t="s">
        <v>4840</v>
      </c>
      <c r="C1637" s="5" t="s">
        <v>11115</v>
      </c>
      <c r="D1637" s="8">
        <v>120</v>
      </c>
      <c r="E1637" s="6">
        <v>0.28000000000000003</v>
      </c>
    </row>
    <row r="1638" spans="1:5" ht="14" x14ac:dyDescent="0.3">
      <c r="A1638" s="5" t="s">
        <v>2565</v>
      </c>
      <c r="B1638" s="5" t="s">
        <v>2566</v>
      </c>
      <c r="C1638" s="5" t="s">
        <v>11116</v>
      </c>
      <c r="D1638" s="8">
        <v>127.5</v>
      </c>
      <c r="E1638" s="6">
        <v>0.28999999999999998</v>
      </c>
    </row>
    <row r="1639" spans="1:5" ht="14" x14ac:dyDescent="0.3">
      <c r="A1639" s="5" t="s">
        <v>5777</v>
      </c>
      <c r="B1639" s="5" t="s">
        <v>5778</v>
      </c>
      <c r="C1639" s="5" t="s">
        <v>11117</v>
      </c>
      <c r="D1639" s="8">
        <v>135</v>
      </c>
      <c r="E1639" s="6">
        <v>0.3</v>
      </c>
    </row>
    <row r="1640" spans="1:5" ht="14" x14ac:dyDescent="0.3">
      <c r="A1640" s="5" t="s">
        <v>143</v>
      </c>
      <c r="B1640" s="5" t="s">
        <v>145</v>
      </c>
      <c r="C1640" s="5" t="s">
        <v>11118</v>
      </c>
      <c r="D1640" s="8">
        <v>142.5</v>
      </c>
      <c r="E1640" s="6">
        <v>0.31</v>
      </c>
    </row>
    <row r="1641" spans="1:5" ht="14" x14ac:dyDescent="0.3">
      <c r="A1641" s="5" t="s">
        <v>5882</v>
      </c>
      <c r="B1641" s="5" t="s">
        <v>5883</v>
      </c>
      <c r="C1641" s="5" t="s">
        <v>11119</v>
      </c>
      <c r="D1641" s="8">
        <v>150</v>
      </c>
      <c r="E1641" s="6">
        <v>0.32</v>
      </c>
    </row>
    <row r="1642" spans="1:5" ht="14" x14ac:dyDescent="0.3">
      <c r="A1642" s="5" t="s">
        <v>4243</v>
      </c>
      <c r="B1642" s="5" t="s">
        <v>4244</v>
      </c>
      <c r="C1642" s="5" t="s">
        <v>495</v>
      </c>
      <c r="D1642" s="8">
        <v>7.5</v>
      </c>
      <c r="E1642" s="6">
        <v>0.33</v>
      </c>
    </row>
    <row r="1643" spans="1:5" ht="14" x14ac:dyDescent="0.3">
      <c r="A1643" s="5" t="s">
        <v>4980</v>
      </c>
      <c r="B1643" s="5" t="s">
        <v>4981</v>
      </c>
      <c r="C1643" s="5" t="s">
        <v>11111</v>
      </c>
      <c r="D1643" s="8">
        <v>15</v>
      </c>
      <c r="E1643" s="6">
        <v>0.34</v>
      </c>
    </row>
    <row r="1644" spans="1:5" ht="14" x14ac:dyDescent="0.3">
      <c r="A1644" s="5" t="s">
        <v>1635</v>
      </c>
      <c r="B1644" s="5" t="s">
        <v>1636</v>
      </c>
      <c r="C1644" s="5" t="s">
        <v>11112</v>
      </c>
      <c r="D1644" s="8">
        <v>22.5</v>
      </c>
      <c r="E1644" s="6">
        <v>0.35</v>
      </c>
    </row>
    <row r="1645" spans="1:5" ht="14" x14ac:dyDescent="0.3">
      <c r="A1645" s="5" t="s">
        <v>5871</v>
      </c>
      <c r="B1645" s="5" t="s">
        <v>5872</v>
      </c>
      <c r="C1645" s="5" t="s">
        <v>11113</v>
      </c>
      <c r="D1645" s="8">
        <v>30</v>
      </c>
      <c r="E1645" s="6">
        <v>0.36</v>
      </c>
    </row>
    <row r="1646" spans="1:5" ht="14" x14ac:dyDescent="0.3">
      <c r="A1646" s="5" t="s">
        <v>5451</v>
      </c>
      <c r="B1646" s="5" t="s">
        <v>167</v>
      </c>
      <c r="C1646" s="5" t="s">
        <v>11114</v>
      </c>
      <c r="D1646" s="8">
        <v>37.5</v>
      </c>
      <c r="E1646" s="6">
        <v>0.37</v>
      </c>
    </row>
    <row r="1647" spans="1:5" ht="14" x14ac:dyDescent="0.3">
      <c r="A1647" s="5" t="s">
        <v>2429</v>
      </c>
      <c r="B1647" s="5" t="s">
        <v>2430</v>
      </c>
      <c r="C1647" s="5" t="s">
        <v>11115</v>
      </c>
      <c r="D1647" s="8">
        <v>45</v>
      </c>
      <c r="E1647" s="6">
        <v>0.38</v>
      </c>
    </row>
    <row r="1648" spans="1:5" ht="14" x14ac:dyDescent="0.3">
      <c r="A1648" s="5" t="s">
        <v>541</v>
      </c>
      <c r="B1648" s="5" t="s">
        <v>542</v>
      </c>
      <c r="C1648" s="5" t="s">
        <v>11116</v>
      </c>
      <c r="D1648" s="8">
        <v>52.5</v>
      </c>
      <c r="E1648" s="6">
        <v>0.39</v>
      </c>
    </row>
    <row r="1649" spans="1:5" ht="14" x14ac:dyDescent="0.3">
      <c r="A1649" s="5" t="s">
        <v>5433</v>
      </c>
      <c r="B1649" s="5" t="s">
        <v>5434</v>
      </c>
      <c r="C1649" s="5" t="s">
        <v>11117</v>
      </c>
      <c r="D1649" s="8">
        <v>60</v>
      </c>
      <c r="E1649" s="6">
        <v>0.4</v>
      </c>
    </row>
    <row r="1650" spans="1:5" ht="14" x14ac:dyDescent="0.3">
      <c r="A1650" s="5" t="s">
        <v>3696</v>
      </c>
      <c r="B1650" s="5" t="s">
        <v>3697</v>
      </c>
      <c r="C1650" s="5" t="s">
        <v>11118</v>
      </c>
      <c r="D1650" s="8">
        <v>67.5</v>
      </c>
      <c r="E1650" s="6">
        <v>0.25</v>
      </c>
    </row>
    <row r="1651" spans="1:5" ht="14" x14ac:dyDescent="0.3">
      <c r="A1651" s="5" t="s">
        <v>5278</v>
      </c>
      <c r="B1651" s="5" t="s">
        <v>5279</v>
      </c>
      <c r="C1651" s="5" t="s">
        <v>11119</v>
      </c>
      <c r="D1651" s="8">
        <v>75</v>
      </c>
      <c r="E1651" s="6">
        <v>0.26</v>
      </c>
    </row>
    <row r="1652" spans="1:5" ht="14" x14ac:dyDescent="0.3">
      <c r="A1652" s="5" t="s">
        <v>5138</v>
      </c>
      <c r="B1652" s="5" t="s">
        <v>5139</v>
      </c>
      <c r="C1652" s="5" t="s">
        <v>495</v>
      </c>
      <c r="D1652" s="8">
        <v>82.5</v>
      </c>
      <c r="E1652" s="6">
        <v>0.27</v>
      </c>
    </row>
    <row r="1653" spans="1:5" ht="14" x14ac:dyDescent="0.3">
      <c r="A1653" s="5" t="s">
        <v>1157</v>
      </c>
      <c r="B1653" s="5" t="s">
        <v>1158</v>
      </c>
      <c r="C1653" s="5" t="s">
        <v>11111</v>
      </c>
      <c r="D1653" s="8">
        <v>90</v>
      </c>
      <c r="E1653" s="6">
        <v>0.28000000000000003</v>
      </c>
    </row>
    <row r="1654" spans="1:5" ht="14" x14ac:dyDescent="0.3">
      <c r="A1654" s="5" t="s">
        <v>2711</v>
      </c>
      <c r="B1654" s="5" t="s">
        <v>2712</v>
      </c>
      <c r="C1654" s="5" t="s">
        <v>11112</v>
      </c>
      <c r="D1654" s="8">
        <v>97.5</v>
      </c>
      <c r="E1654" s="6">
        <v>0.28999999999999998</v>
      </c>
    </row>
    <row r="1655" spans="1:5" ht="14" x14ac:dyDescent="0.3">
      <c r="A1655" s="5" t="s">
        <v>4443</v>
      </c>
      <c r="B1655" s="5" t="s">
        <v>4444</v>
      </c>
      <c r="C1655" s="5" t="s">
        <v>11113</v>
      </c>
      <c r="D1655" s="8">
        <v>105</v>
      </c>
      <c r="E1655" s="6">
        <v>0.3</v>
      </c>
    </row>
    <row r="1656" spans="1:5" ht="14" x14ac:dyDescent="0.3">
      <c r="A1656" s="5" t="s">
        <v>1366</v>
      </c>
      <c r="B1656" s="5" t="s">
        <v>1367</v>
      </c>
      <c r="C1656" s="5" t="s">
        <v>11114</v>
      </c>
      <c r="D1656" s="8">
        <v>112.5</v>
      </c>
      <c r="E1656" s="6">
        <v>0.31</v>
      </c>
    </row>
    <row r="1657" spans="1:5" ht="14" x14ac:dyDescent="0.3">
      <c r="A1657" s="5" t="s">
        <v>5823</v>
      </c>
      <c r="B1657" s="5" t="s">
        <v>5824</v>
      </c>
      <c r="C1657" s="5" t="s">
        <v>11115</v>
      </c>
      <c r="D1657" s="8">
        <v>120</v>
      </c>
      <c r="E1657" s="6">
        <v>0.32</v>
      </c>
    </row>
    <row r="1658" spans="1:5" ht="14" x14ac:dyDescent="0.3">
      <c r="A1658" s="5" t="s">
        <v>5222</v>
      </c>
      <c r="B1658" s="5" t="s">
        <v>5223</v>
      </c>
      <c r="C1658" s="5" t="s">
        <v>11116</v>
      </c>
      <c r="D1658" s="8">
        <v>127.5</v>
      </c>
      <c r="E1658" s="6">
        <v>0.33</v>
      </c>
    </row>
    <row r="1659" spans="1:5" ht="14" x14ac:dyDescent="0.3">
      <c r="A1659" s="5" t="s">
        <v>548</v>
      </c>
      <c r="B1659" s="5" t="s">
        <v>549</v>
      </c>
      <c r="C1659" s="5" t="s">
        <v>11117</v>
      </c>
      <c r="D1659" s="8">
        <v>135</v>
      </c>
      <c r="E1659" s="6">
        <v>0.34</v>
      </c>
    </row>
    <row r="1660" spans="1:5" ht="14" x14ac:dyDescent="0.3">
      <c r="A1660" s="5" t="s">
        <v>5093</v>
      </c>
      <c r="B1660" s="5" t="s">
        <v>5094</v>
      </c>
      <c r="C1660" s="5" t="s">
        <v>11118</v>
      </c>
      <c r="D1660" s="8">
        <v>142.5</v>
      </c>
      <c r="E1660" s="6">
        <v>0.35</v>
      </c>
    </row>
    <row r="1661" spans="1:5" ht="14" x14ac:dyDescent="0.3">
      <c r="A1661" s="5" t="s">
        <v>3463</v>
      </c>
      <c r="B1661" s="5" t="s">
        <v>3464</v>
      </c>
      <c r="C1661" s="5" t="s">
        <v>11119</v>
      </c>
      <c r="D1661" s="8">
        <v>150</v>
      </c>
      <c r="E1661" s="6">
        <v>0.36</v>
      </c>
    </row>
    <row r="1662" spans="1:5" ht="14" x14ac:dyDescent="0.3">
      <c r="A1662" s="5" t="s">
        <v>4103</v>
      </c>
      <c r="B1662" s="5" t="s">
        <v>4104</v>
      </c>
      <c r="C1662" s="5" t="s">
        <v>495</v>
      </c>
      <c r="D1662" s="8">
        <v>7.5</v>
      </c>
      <c r="E1662" s="6">
        <v>0.37</v>
      </c>
    </row>
    <row r="1663" spans="1:5" ht="14" x14ac:dyDescent="0.3">
      <c r="A1663" s="5" t="s">
        <v>2036</v>
      </c>
      <c r="B1663" s="5" t="s">
        <v>2037</v>
      </c>
      <c r="C1663" s="5" t="s">
        <v>11111</v>
      </c>
      <c r="D1663" s="8">
        <v>15</v>
      </c>
      <c r="E1663" s="6">
        <v>0.38</v>
      </c>
    </row>
    <row r="1664" spans="1:5" ht="14" x14ac:dyDescent="0.3">
      <c r="A1664" s="5" t="s">
        <v>4042</v>
      </c>
      <c r="B1664" s="5" t="s">
        <v>4043</v>
      </c>
      <c r="C1664" s="5" t="s">
        <v>11112</v>
      </c>
      <c r="D1664" s="8">
        <v>22.5</v>
      </c>
      <c r="E1664" s="6">
        <v>0.39</v>
      </c>
    </row>
    <row r="1665" spans="1:5" ht="14" x14ac:dyDescent="0.3">
      <c r="A1665" s="5" t="s">
        <v>2445</v>
      </c>
      <c r="B1665" s="5" t="s">
        <v>2446</v>
      </c>
      <c r="C1665" s="5" t="s">
        <v>11113</v>
      </c>
      <c r="D1665" s="8">
        <v>30</v>
      </c>
      <c r="E1665" s="6">
        <v>0.4</v>
      </c>
    </row>
    <row r="1666" spans="1:5" ht="14" x14ac:dyDescent="0.3">
      <c r="A1666" s="5" t="s">
        <v>3671</v>
      </c>
      <c r="B1666" s="5" t="s">
        <v>3672</v>
      </c>
      <c r="C1666" s="5" t="s">
        <v>11114</v>
      </c>
      <c r="D1666" s="8">
        <v>37.5</v>
      </c>
      <c r="E1666" s="6">
        <v>0.25</v>
      </c>
    </row>
    <row r="1667" spans="1:5" ht="14" x14ac:dyDescent="0.3">
      <c r="A1667" s="5" t="s">
        <v>5148</v>
      </c>
      <c r="B1667" s="5" t="s">
        <v>5149</v>
      </c>
      <c r="C1667" s="5" t="s">
        <v>11115</v>
      </c>
      <c r="D1667" s="8">
        <v>45</v>
      </c>
      <c r="E1667" s="6">
        <v>0.26</v>
      </c>
    </row>
    <row r="1668" spans="1:5" ht="14" x14ac:dyDescent="0.3">
      <c r="A1668" s="5" t="s">
        <v>4258</v>
      </c>
      <c r="B1668" s="5" t="s">
        <v>4259</v>
      </c>
      <c r="C1668" s="5" t="s">
        <v>11116</v>
      </c>
      <c r="D1668" s="8">
        <v>52.5</v>
      </c>
      <c r="E1668" s="6">
        <v>0.27</v>
      </c>
    </row>
    <row r="1669" spans="1:5" ht="14" x14ac:dyDescent="0.3">
      <c r="A1669" s="5" t="s">
        <v>1364</v>
      </c>
      <c r="B1669" s="5" t="s">
        <v>1365</v>
      </c>
      <c r="C1669" s="5" t="s">
        <v>11117</v>
      </c>
      <c r="D1669" s="8">
        <v>60</v>
      </c>
      <c r="E1669" s="6">
        <v>0.28000000000000003</v>
      </c>
    </row>
    <row r="1670" spans="1:5" ht="14" x14ac:dyDescent="0.3">
      <c r="A1670" s="5" t="s">
        <v>1633</v>
      </c>
      <c r="B1670" s="5" t="s">
        <v>1634</v>
      </c>
      <c r="C1670" s="5" t="s">
        <v>11118</v>
      </c>
      <c r="D1670" s="8">
        <v>67.5</v>
      </c>
      <c r="E1670" s="6">
        <v>0.28999999999999998</v>
      </c>
    </row>
    <row r="1671" spans="1:5" ht="14" x14ac:dyDescent="0.3">
      <c r="A1671" s="5" t="s">
        <v>4639</v>
      </c>
      <c r="B1671" s="5" t="s">
        <v>1131</v>
      </c>
      <c r="C1671" s="5" t="s">
        <v>11119</v>
      </c>
      <c r="D1671" s="8">
        <v>75</v>
      </c>
      <c r="E1671" s="6">
        <v>0.3</v>
      </c>
    </row>
    <row r="1672" spans="1:5" ht="14" x14ac:dyDescent="0.3">
      <c r="A1672" s="5" t="s">
        <v>961</v>
      </c>
      <c r="B1672" s="5" t="s">
        <v>962</v>
      </c>
      <c r="C1672" s="5" t="s">
        <v>495</v>
      </c>
      <c r="D1672" s="8">
        <v>82.5</v>
      </c>
      <c r="E1672" s="6">
        <v>0.31</v>
      </c>
    </row>
    <row r="1673" spans="1:5" ht="14" x14ac:dyDescent="0.3">
      <c r="A1673" s="5" t="s">
        <v>5925</v>
      </c>
      <c r="B1673" s="5" t="s">
        <v>5926</v>
      </c>
      <c r="C1673" s="5" t="s">
        <v>11111</v>
      </c>
      <c r="D1673" s="8">
        <v>90</v>
      </c>
      <c r="E1673" s="6">
        <v>0.32</v>
      </c>
    </row>
    <row r="1674" spans="1:5" ht="14" x14ac:dyDescent="0.3">
      <c r="A1674" s="5" t="s">
        <v>2089</v>
      </c>
      <c r="B1674" s="5" t="s">
        <v>2090</v>
      </c>
      <c r="C1674" s="5" t="s">
        <v>11112</v>
      </c>
      <c r="D1674" s="8">
        <v>97.5</v>
      </c>
      <c r="E1674" s="6">
        <v>0.33</v>
      </c>
    </row>
    <row r="1675" spans="1:5" ht="14" x14ac:dyDescent="0.3">
      <c r="A1675" s="5" t="s">
        <v>4737</v>
      </c>
      <c r="B1675" s="5" t="s">
        <v>4738</v>
      </c>
      <c r="C1675" s="5" t="s">
        <v>11113</v>
      </c>
      <c r="D1675" s="8">
        <v>105</v>
      </c>
      <c r="E1675" s="6">
        <v>0.34</v>
      </c>
    </row>
    <row r="1676" spans="1:5" ht="14" x14ac:dyDescent="0.3">
      <c r="A1676" s="5" t="s">
        <v>4312</v>
      </c>
      <c r="B1676" s="5" t="s">
        <v>4313</v>
      </c>
      <c r="C1676" s="5" t="s">
        <v>11114</v>
      </c>
      <c r="D1676" s="8">
        <v>112.5</v>
      </c>
      <c r="E1676" s="6">
        <v>0.35</v>
      </c>
    </row>
    <row r="1677" spans="1:5" ht="14" x14ac:dyDescent="0.3">
      <c r="A1677" s="5" t="s">
        <v>27</v>
      </c>
      <c r="B1677" s="5" t="s">
        <v>30</v>
      </c>
      <c r="C1677" s="5" t="s">
        <v>11115</v>
      </c>
      <c r="D1677" s="8">
        <v>120</v>
      </c>
      <c r="E1677" s="6">
        <v>0.36</v>
      </c>
    </row>
    <row r="1678" spans="1:5" ht="14" x14ac:dyDescent="0.3">
      <c r="A1678" s="5" t="s">
        <v>1498</v>
      </c>
      <c r="B1678" s="5" t="s">
        <v>1499</v>
      </c>
      <c r="C1678" s="5" t="s">
        <v>11116</v>
      </c>
      <c r="D1678" s="8">
        <v>127.5</v>
      </c>
      <c r="E1678" s="6">
        <v>0.37</v>
      </c>
    </row>
    <row r="1679" spans="1:5" ht="14" x14ac:dyDescent="0.3">
      <c r="A1679" s="5" t="s">
        <v>5328</v>
      </c>
      <c r="B1679" s="5" t="s">
        <v>5329</v>
      </c>
      <c r="C1679" s="5" t="s">
        <v>11117</v>
      </c>
      <c r="D1679" s="8">
        <v>135</v>
      </c>
      <c r="E1679" s="6">
        <v>0.38</v>
      </c>
    </row>
    <row r="1680" spans="1:5" ht="14" x14ac:dyDescent="0.3">
      <c r="A1680" s="5" t="s">
        <v>3556</v>
      </c>
      <c r="B1680" s="5" t="s">
        <v>3557</v>
      </c>
      <c r="C1680" s="5" t="s">
        <v>11118</v>
      </c>
      <c r="D1680" s="8">
        <v>142.5</v>
      </c>
      <c r="E1680" s="6">
        <v>0.39</v>
      </c>
    </row>
    <row r="1681" spans="1:5" ht="14" x14ac:dyDescent="0.3">
      <c r="A1681" s="5" t="s">
        <v>3430</v>
      </c>
      <c r="B1681" s="5" t="s">
        <v>3431</v>
      </c>
      <c r="C1681" s="5" t="s">
        <v>11119</v>
      </c>
      <c r="D1681" s="8">
        <v>150</v>
      </c>
      <c r="E1681" s="6">
        <v>0.4</v>
      </c>
    </row>
    <row r="1682" spans="1:5" ht="14" x14ac:dyDescent="0.3">
      <c r="A1682" s="5" t="s">
        <v>1314</v>
      </c>
      <c r="B1682" s="5" t="s">
        <v>1315</v>
      </c>
      <c r="C1682" s="5" t="s">
        <v>495</v>
      </c>
      <c r="D1682" s="8">
        <v>7.5</v>
      </c>
      <c r="E1682" s="6">
        <v>0.25</v>
      </c>
    </row>
    <row r="1683" spans="1:5" ht="14" x14ac:dyDescent="0.3">
      <c r="A1683" s="5" t="s">
        <v>520</v>
      </c>
      <c r="B1683" s="5" t="s">
        <v>521</v>
      </c>
      <c r="C1683" s="5" t="s">
        <v>11111</v>
      </c>
      <c r="D1683" s="8">
        <v>15</v>
      </c>
      <c r="E1683" s="6">
        <v>0.26</v>
      </c>
    </row>
    <row r="1684" spans="1:5" ht="14" x14ac:dyDescent="0.3">
      <c r="A1684" s="5" t="s">
        <v>5257</v>
      </c>
      <c r="B1684" s="5" t="s">
        <v>5258</v>
      </c>
      <c r="C1684" s="5" t="s">
        <v>11112</v>
      </c>
      <c r="D1684" s="8">
        <v>22.5</v>
      </c>
      <c r="E1684" s="6">
        <v>0.27</v>
      </c>
    </row>
    <row r="1685" spans="1:5" ht="14" x14ac:dyDescent="0.3">
      <c r="A1685" s="5" t="s">
        <v>2353</v>
      </c>
      <c r="B1685" s="5" t="s">
        <v>2354</v>
      </c>
      <c r="C1685" s="5" t="s">
        <v>11113</v>
      </c>
      <c r="D1685" s="8">
        <v>30</v>
      </c>
      <c r="E1685" s="6">
        <v>0.28000000000000003</v>
      </c>
    </row>
    <row r="1686" spans="1:5" ht="14" x14ac:dyDescent="0.3">
      <c r="A1686" s="5" t="s">
        <v>1351</v>
      </c>
      <c r="B1686" s="5" t="s">
        <v>1352</v>
      </c>
      <c r="C1686" s="5" t="s">
        <v>11114</v>
      </c>
      <c r="D1686" s="8">
        <v>37.5</v>
      </c>
      <c r="E1686" s="6">
        <v>0.28999999999999998</v>
      </c>
    </row>
    <row r="1687" spans="1:5" ht="14" x14ac:dyDescent="0.3">
      <c r="A1687" s="5" t="s">
        <v>5154</v>
      </c>
      <c r="B1687" s="5" t="s">
        <v>5155</v>
      </c>
      <c r="C1687" s="5" t="s">
        <v>11115</v>
      </c>
      <c r="D1687" s="8">
        <v>45</v>
      </c>
      <c r="E1687" s="6">
        <v>0.3</v>
      </c>
    </row>
    <row r="1688" spans="1:5" ht="14" x14ac:dyDescent="0.3">
      <c r="A1688" s="5" t="s">
        <v>1394</v>
      </c>
      <c r="B1688" s="5" t="s">
        <v>1395</v>
      </c>
      <c r="C1688" s="5" t="s">
        <v>11116</v>
      </c>
      <c r="D1688" s="8">
        <v>52.5</v>
      </c>
      <c r="E1688" s="6">
        <v>0.31</v>
      </c>
    </row>
    <row r="1689" spans="1:5" ht="14" x14ac:dyDescent="0.3">
      <c r="A1689" s="5" t="s">
        <v>4614</v>
      </c>
      <c r="B1689" s="5" t="s">
        <v>4615</v>
      </c>
      <c r="C1689" s="5" t="s">
        <v>11117</v>
      </c>
      <c r="D1689" s="8">
        <v>60</v>
      </c>
      <c r="E1689" s="6">
        <v>0.32</v>
      </c>
    </row>
    <row r="1690" spans="1:5" ht="14" x14ac:dyDescent="0.3">
      <c r="A1690" s="5" t="s">
        <v>703</v>
      </c>
      <c r="B1690" s="5" t="s">
        <v>704</v>
      </c>
      <c r="C1690" s="5" t="s">
        <v>11118</v>
      </c>
      <c r="D1690" s="8">
        <v>67.5</v>
      </c>
      <c r="E1690" s="6">
        <v>0.33</v>
      </c>
    </row>
    <row r="1691" spans="1:5" ht="14" x14ac:dyDescent="0.3">
      <c r="A1691" s="5" t="s">
        <v>1744</v>
      </c>
      <c r="B1691" s="5" t="s">
        <v>1745</v>
      </c>
      <c r="C1691" s="5" t="s">
        <v>11119</v>
      </c>
      <c r="D1691" s="8">
        <v>75</v>
      </c>
      <c r="E1691" s="6">
        <v>0.34</v>
      </c>
    </row>
    <row r="1692" spans="1:5" ht="14" x14ac:dyDescent="0.3">
      <c r="A1692" s="5" t="s">
        <v>2743</v>
      </c>
      <c r="B1692" s="5" t="s">
        <v>2744</v>
      </c>
      <c r="C1692" s="5" t="s">
        <v>495</v>
      </c>
      <c r="D1692" s="8">
        <v>82.5</v>
      </c>
      <c r="E1692" s="6">
        <v>0.35</v>
      </c>
    </row>
    <row r="1693" spans="1:5" ht="14" x14ac:dyDescent="0.3">
      <c r="A1693" s="5" t="s">
        <v>1228</v>
      </c>
      <c r="B1693" s="5" t="s">
        <v>1229</v>
      </c>
      <c r="C1693" s="5" t="s">
        <v>11111</v>
      </c>
      <c r="D1693" s="8">
        <v>90</v>
      </c>
      <c r="E1693" s="6">
        <v>0.36</v>
      </c>
    </row>
    <row r="1694" spans="1:5" ht="14" x14ac:dyDescent="0.3">
      <c r="A1694" s="5" t="s">
        <v>4317</v>
      </c>
      <c r="B1694" s="5" t="s">
        <v>4318</v>
      </c>
      <c r="C1694" s="5" t="s">
        <v>11112</v>
      </c>
      <c r="D1694" s="8">
        <v>97.5</v>
      </c>
      <c r="E1694" s="6">
        <v>0.37</v>
      </c>
    </row>
    <row r="1695" spans="1:5" ht="14" x14ac:dyDescent="0.3">
      <c r="A1695" s="5" t="s">
        <v>5913</v>
      </c>
      <c r="B1695" s="5" t="s">
        <v>5914</v>
      </c>
      <c r="C1695" s="5" t="s">
        <v>11113</v>
      </c>
      <c r="D1695" s="8">
        <v>105</v>
      </c>
      <c r="E1695" s="6">
        <v>0.38</v>
      </c>
    </row>
    <row r="1696" spans="1:5" ht="14" x14ac:dyDescent="0.3">
      <c r="A1696" s="5" t="s">
        <v>5299</v>
      </c>
      <c r="B1696" s="5" t="s">
        <v>5300</v>
      </c>
      <c r="C1696" s="5" t="s">
        <v>11114</v>
      </c>
      <c r="D1696" s="8">
        <v>112.5</v>
      </c>
      <c r="E1696" s="6">
        <v>0.39</v>
      </c>
    </row>
    <row r="1697" spans="1:5" ht="14" x14ac:dyDescent="0.3">
      <c r="A1697" s="5" t="s">
        <v>5861</v>
      </c>
      <c r="B1697" s="5" t="s">
        <v>5862</v>
      </c>
      <c r="C1697" s="5" t="s">
        <v>11115</v>
      </c>
      <c r="D1697" s="8">
        <v>120</v>
      </c>
      <c r="E1697" s="6">
        <v>0.4</v>
      </c>
    </row>
    <row r="1698" spans="1:5" ht="14" x14ac:dyDescent="0.3">
      <c r="A1698" s="5" t="s">
        <v>3753</v>
      </c>
      <c r="B1698" s="5" t="s">
        <v>3754</v>
      </c>
      <c r="C1698" s="5" t="s">
        <v>11116</v>
      </c>
      <c r="D1698" s="8">
        <v>127.5</v>
      </c>
      <c r="E1698" s="6">
        <v>0.25</v>
      </c>
    </row>
    <row r="1699" spans="1:5" ht="14" x14ac:dyDescent="0.3">
      <c r="A1699" s="5" t="s">
        <v>5449</v>
      </c>
      <c r="B1699" s="5" t="s">
        <v>5450</v>
      </c>
      <c r="C1699" s="5" t="s">
        <v>11117</v>
      </c>
      <c r="D1699" s="8">
        <v>135</v>
      </c>
      <c r="E1699" s="6">
        <v>0.26</v>
      </c>
    </row>
    <row r="1700" spans="1:5" ht="14" x14ac:dyDescent="0.3">
      <c r="A1700" s="5" t="s">
        <v>2917</v>
      </c>
      <c r="B1700" s="5" t="s">
        <v>2918</v>
      </c>
      <c r="C1700" s="5" t="s">
        <v>11118</v>
      </c>
      <c r="D1700" s="8">
        <v>142.5</v>
      </c>
      <c r="E1700" s="6">
        <v>0.27</v>
      </c>
    </row>
    <row r="1701" spans="1:5" ht="14" x14ac:dyDescent="0.3">
      <c r="A1701" s="5" t="s">
        <v>5697</v>
      </c>
      <c r="B1701" s="5" t="s">
        <v>5698</v>
      </c>
      <c r="C1701" s="5" t="s">
        <v>11119</v>
      </c>
      <c r="D1701" s="8">
        <v>150</v>
      </c>
      <c r="E1701" s="6">
        <v>0.28000000000000003</v>
      </c>
    </row>
    <row r="1702" spans="1:5" ht="14" x14ac:dyDescent="0.3">
      <c r="A1702" s="5" t="s">
        <v>1470</v>
      </c>
      <c r="B1702" s="5" t="s">
        <v>1471</v>
      </c>
      <c r="C1702" s="5" t="s">
        <v>495</v>
      </c>
      <c r="D1702" s="8">
        <v>7.5</v>
      </c>
      <c r="E1702" s="6">
        <v>0.28999999999999998</v>
      </c>
    </row>
    <row r="1703" spans="1:5" ht="14" x14ac:dyDescent="0.3">
      <c r="A1703" s="5" t="s">
        <v>5897</v>
      </c>
      <c r="B1703" s="5" t="s">
        <v>5898</v>
      </c>
      <c r="C1703" s="5" t="s">
        <v>11111</v>
      </c>
      <c r="D1703" s="8">
        <v>15</v>
      </c>
      <c r="E1703" s="6">
        <v>0.3</v>
      </c>
    </row>
    <row r="1704" spans="1:5" ht="14" x14ac:dyDescent="0.3">
      <c r="A1704" s="5" t="s">
        <v>1998</v>
      </c>
      <c r="B1704" s="5" t="s">
        <v>1999</v>
      </c>
      <c r="C1704" s="5" t="s">
        <v>11112</v>
      </c>
      <c r="D1704" s="8">
        <v>22.5</v>
      </c>
      <c r="E1704" s="6">
        <v>0.31</v>
      </c>
    </row>
    <row r="1705" spans="1:5" ht="14" x14ac:dyDescent="0.3">
      <c r="A1705" s="5" t="s">
        <v>5799</v>
      </c>
      <c r="B1705" s="5" t="s">
        <v>5800</v>
      </c>
      <c r="C1705" s="5" t="s">
        <v>11113</v>
      </c>
      <c r="D1705" s="8">
        <v>30</v>
      </c>
      <c r="E1705" s="6">
        <v>0.32</v>
      </c>
    </row>
    <row r="1706" spans="1:5" ht="14" x14ac:dyDescent="0.3">
      <c r="A1706" s="5" t="s">
        <v>4473</v>
      </c>
      <c r="B1706" s="5" t="s">
        <v>4474</v>
      </c>
      <c r="C1706" s="5" t="s">
        <v>11114</v>
      </c>
      <c r="D1706" s="8">
        <v>37.5</v>
      </c>
      <c r="E1706" s="6">
        <v>0.33</v>
      </c>
    </row>
    <row r="1707" spans="1:5" ht="14" x14ac:dyDescent="0.3">
      <c r="A1707" s="5" t="s">
        <v>5684</v>
      </c>
      <c r="B1707" s="5" t="s">
        <v>5685</v>
      </c>
      <c r="C1707" s="5" t="s">
        <v>11115</v>
      </c>
      <c r="D1707" s="8">
        <v>45</v>
      </c>
      <c r="E1707" s="6">
        <v>0.34</v>
      </c>
    </row>
    <row r="1708" spans="1:5" ht="14" x14ac:dyDescent="0.3">
      <c r="A1708" s="5" t="s">
        <v>5282</v>
      </c>
      <c r="B1708" s="5" t="s">
        <v>167</v>
      </c>
      <c r="C1708" s="5" t="s">
        <v>11116</v>
      </c>
      <c r="D1708" s="8">
        <v>52.5</v>
      </c>
      <c r="E1708" s="6">
        <v>0.35</v>
      </c>
    </row>
    <row r="1709" spans="1:5" ht="14" x14ac:dyDescent="0.3">
      <c r="A1709" s="5" t="s">
        <v>4287</v>
      </c>
      <c r="B1709" s="5" t="s">
        <v>4288</v>
      </c>
      <c r="C1709" s="5" t="s">
        <v>11117</v>
      </c>
      <c r="D1709" s="8">
        <v>60</v>
      </c>
      <c r="E1709" s="6">
        <v>0.36</v>
      </c>
    </row>
    <row r="1710" spans="1:5" ht="14" x14ac:dyDescent="0.3">
      <c r="A1710" s="5" t="s">
        <v>724</v>
      </c>
      <c r="B1710" s="5" t="s">
        <v>725</v>
      </c>
      <c r="C1710" s="5" t="s">
        <v>11118</v>
      </c>
      <c r="D1710" s="8">
        <v>67.5</v>
      </c>
      <c r="E1710" s="6">
        <v>0.37</v>
      </c>
    </row>
    <row r="1711" spans="1:5" ht="14" x14ac:dyDescent="0.3">
      <c r="A1711" s="5" t="s">
        <v>4457</v>
      </c>
      <c r="B1711" s="5" t="s">
        <v>4458</v>
      </c>
      <c r="C1711" s="5" t="s">
        <v>11119</v>
      </c>
      <c r="D1711" s="8">
        <v>75</v>
      </c>
      <c r="E1711" s="6">
        <v>0.38</v>
      </c>
    </row>
    <row r="1712" spans="1:5" ht="14" x14ac:dyDescent="0.3">
      <c r="A1712" s="5" t="s">
        <v>2983</v>
      </c>
      <c r="B1712" s="5" t="s">
        <v>2984</v>
      </c>
      <c r="C1712" s="5" t="s">
        <v>495</v>
      </c>
      <c r="D1712" s="8">
        <v>82.5</v>
      </c>
      <c r="E1712" s="6">
        <v>0.39</v>
      </c>
    </row>
    <row r="1713" spans="1:5" ht="14" x14ac:dyDescent="0.3">
      <c r="A1713" s="5" t="s">
        <v>4704</v>
      </c>
      <c r="B1713" s="5" t="s">
        <v>4705</v>
      </c>
      <c r="C1713" s="5" t="s">
        <v>11111</v>
      </c>
      <c r="D1713" s="8">
        <v>90</v>
      </c>
      <c r="E1713" s="6">
        <v>0.4</v>
      </c>
    </row>
    <row r="1714" spans="1:5" ht="14" x14ac:dyDescent="0.3">
      <c r="A1714" s="5" t="s">
        <v>293</v>
      </c>
      <c r="B1714" s="5" t="s">
        <v>294</v>
      </c>
      <c r="C1714" s="5" t="s">
        <v>11112</v>
      </c>
      <c r="D1714" s="8">
        <v>97.5</v>
      </c>
      <c r="E1714" s="6">
        <v>0.25</v>
      </c>
    </row>
    <row r="1715" spans="1:5" ht="14" x14ac:dyDescent="0.3">
      <c r="A1715" s="5" t="s">
        <v>2954</v>
      </c>
      <c r="B1715" s="5" t="s">
        <v>2955</v>
      </c>
      <c r="C1715" s="5" t="s">
        <v>11113</v>
      </c>
      <c r="D1715" s="8">
        <v>105</v>
      </c>
      <c r="E1715" s="6">
        <v>0.26</v>
      </c>
    </row>
    <row r="1716" spans="1:5" ht="14" x14ac:dyDescent="0.3">
      <c r="A1716" s="5" t="s">
        <v>5818</v>
      </c>
      <c r="B1716" s="5" t="s">
        <v>5819</v>
      </c>
      <c r="C1716" s="5" t="s">
        <v>11114</v>
      </c>
      <c r="D1716" s="8">
        <v>112.5</v>
      </c>
      <c r="E1716" s="6">
        <v>0.27</v>
      </c>
    </row>
    <row r="1717" spans="1:5" ht="14" x14ac:dyDescent="0.3">
      <c r="A1717" s="5" t="s">
        <v>4439</v>
      </c>
      <c r="B1717" s="5" t="s">
        <v>4440</v>
      </c>
      <c r="C1717" s="5" t="s">
        <v>11115</v>
      </c>
      <c r="D1717" s="8">
        <v>120</v>
      </c>
      <c r="E1717" s="6">
        <v>0.28000000000000003</v>
      </c>
    </row>
    <row r="1718" spans="1:5" ht="14" x14ac:dyDescent="0.3">
      <c r="A1718" s="5" t="s">
        <v>5879</v>
      </c>
      <c r="B1718" s="5" t="s">
        <v>5880</v>
      </c>
      <c r="C1718" s="5" t="s">
        <v>11116</v>
      </c>
      <c r="D1718" s="8">
        <v>127.5</v>
      </c>
      <c r="E1718" s="6">
        <v>0.28999999999999998</v>
      </c>
    </row>
    <row r="1719" spans="1:5" ht="14" x14ac:dyDescent="0.3">
      <c r="A1719" s="5" t="s">
        <v>4763</v>
      </c>
      <c r="B1719" s="5" t="s">
        <v>4764</v>
      </c>
      <c r="C1719" s="5" t="s">
        <v>11117</v>
      </c>
      <c r="D1719" s="8">
        <v>135</v>
      </c>
      <c r="E1719" s="6">
        <v>0.3</v>
      </c>
    </row>
    <row r="1720" spans="1:5" ht="14" x14ac:dyDescent="0.3">
      <c r="A1720" s="5" t="s">
        <v>5544</v>
      </c>
      <c r="B1720" s="5" t="s">
        <v>5545</v>
      </c>
      <c r="C1720" s="5" t="s">
        <v>11118</v>
      </c>
      <c r="D1720" s="8">
        <v>142.5</v>
      </c>
      <c r="E1720" s="6">
        <v>0.31</v>
      </c>
    </row>
    <row r="1721" spans="1:5" ht="14" x14ac:dyDescent="0.3">
      <c r="A1721" s="5" t="s">
        <v>3072</v>
      </c>
      <c r="B1721" s="5" t="s">
        <v>3073</v>
      </c>
      <c r="C1721" s="5" t="s">
        <v>11119</v>
      </c>
      <c r="D1721" s="8">
        <v>150</v>
      </c>
      <c r="E1721" s="6">
        <v>0.32</v>
      </c>
    </row>
    <row r="1722" spans="1:5" ht="14" x14ac:dyDescent="0.3">
      <c r="A1722" s="5" t="s">
        <v>5242</v>
      </c>
      <c r="B1722" s="5" t="s">
        <v>5243</v>
      </c>
      <c r="C1722" s="5" t="s">
        <v>495</v>
      </c>
      <c r="D1722" s="8">
        <v>7.5</v>
      </c>
      <c r="E1722" s="6">
        <v>0.33</v>
      </c>
    </row>
    <row r="1723" spans="1:5" ht="14" x14ac:dyDescent="0.3">
      <c r="A1723" s="5" t="s">
        <v>3784</v>
      </c>
      <c r="B1723" s="5" t="s">
        <v>3785</v>
      </c>
      <c r="C1723" s="5" t="s">
        <v>11111</v>
      </c>
      <c r="D1723" s="8">
        <v>15</v>
      </c>
      <c r="E1723" s="6">
        <v>0.34</v>
      </c>
    </row>
    <row r="1724" spans="1:5" ht="14" x14ac:dyDescent="0.3">
      <c r="A1724" s="5" t="s">
        <v>1329</v>
      </c>
      <c r="B1724" s="5" t="s">
        <v>1330</v>
      </c>
      <c r="C1724" s="5" t="s">
        <v>11112</v>
      </c>
      <c r="D1724" s="8">
        <v>22.5</v>
      </c>
      <c r="E1724" s="6">
        <v>0.35</v>
      </c>
    </row>
    <row r="1725" spans="1:5" ht="14" x14ac:dyDescent="0.3">
      <c r="A1725" s="5" t="s">
        <v>5904</v>
      </c>
      <c r="B1725" s="5" t="s">
        <v>5905</v>
      </c>
      <c r="C1725" s="5" t="s">
        <v>11113</v>
      </c>
      <c r="D1725" s="8">
        <v>30</v>
      </c>
      <c r="E1725" s="6">
        <v>0.36</v>
      </c>
    </row>
    <row r="1726" spans="1:5" ht="14" x14ac:dyDescent="0.3">
      <c r="A1726" s="5" t="s">
        <v>526</v>
      </c>
      <c r="B1726" s="5" t="s">
        <v>527</v>
      </c>
      <c r="C1726" s="5" t="s">
        <v>11114</v>
      </c>
      <c r="D1726" s="8">
        <v>37.5</v>
      </c>
      <c r="E1726" s="6">
        <v>0.37</v>
      </c>
    </row>
    <row r="1727" spans="1:5" ht="14" x14ac:dyDescent="0.3">
      <c r="A1727" s="5" t="s">
        <v>2404</v>
      </c>
      <c r="B1727" s="5" t="s">
        <v>2405</v>
      </c>
      <c r="C1727" s="5" t="s">
        <v>11115</v>
      </c>
      <c r="D1727" s="8">
        <v>45</v>
      </c>
      <c r="E1727" s="6">
        <v>0.38</v>
      </c>
    </row>
    <row r="1728" spans="1:5" ht="14" x14ac:dyDescent="0.3">
      <c r="A1728" s="5" t="s">
        <v>3970</v>
      </c>
      <c r="B1728" s="5" t="s">
        <v>3971</v>
      </c>
      <c r="C1728" s="5" t="s">
        <v>11116</v>
      </c>
      <c r="D1728" s="8">
        <v>52.5</v>
      </c>
      <c r="E1728" s="6">
        <v>0.39</v>
      </c>
    </row>
    <row r="1729" spans="1:5" ht="14" x14ac:dyDescent="0.3">
      <c r="A1729" s="5" t="s">
        <v>4926</v>
      </c>
      <c r="B1729" s="5" t="s">
        <v>4927</v>
      </c>
      <c r="C1729" s="5" t="s">
        <v>11117</v>
      </c>
      <c r="D1729" s="8">
        <v>60</v>
      </c>
      <c r="E1729" s="6">
        <v>0.4</v>
      </c>
    </row>
    <row r="1730" spans="1:5" ht="14" x14ac:dyDescent="0.3">
      <c r="A1730" s="5" t="s">
        <v>3175</v>
      </c>
      <c r="B1730" s="5" t="s">
        <v>3176</v>
      </c>
      <c r="C1730" s="5" t="s">
        <v>11118</v>
      </c>
      <c r="D1730" s="8">
        <v>67.5</v>
      </c>
      <c r="E1730" s="6">
        <v>0.25</v>
      </c>
    </row>
    <row r="1731" spans="1:5" ht="14" x14ac:dyDescent="0.3">
      <c r="A1731" s="5" t="s">
        <v>3563</v>
      </c>
      <c r="B1731" s="5" t="s">
        <v>3564</v>
      </c>
      <c r="C1731" s="5" t="s">
        <v>11119</v>
      </c>
      <c r="D1731" s="8">
        <v>75</v>
      </c>
      <c r="E1731" s="6">
        <v>0.26</v>
      </c>
    </row>
    <row r="1732" spans="1:5" ht="14" x14ac:dyDescent="0.3">
      <c r="A1732" s="5" t="s">
        <v>5839</v>
      </c>
      <c r="B1732" s="5" t="s">
        <v>5840</v>
      </c>
      <c r="C1732" s="5" t="s">
        <v>495</v>
      </c>
      <c r="D1732" s="8">
        <v>82.5</v>
      </c>
      <c r="E1732" s="6">
        <v>0.27</v>
      </c>
    </row>
    <row r="1733" spans="1:5" ht="14" x14ac:dyDescent="0.3">
      <c r="A1733" s="5" t="s">
        <v>5487</v>
      </c>
      <c r="B1733" s="5" t="s">
        <v>5488</v>
      </c>
      <c r="C1733" s="5" t="s">
        <v>11111</v>
      </c>
      <c r="D1733" s="8">
        <v>90</v>
      </c>
      <c r="E1733" s="6">
        <v>0.28000000000000003</v>
      </c>
    </row>
    <row r="1734" spans="1:5" ht="14" x14ac:dyDescent="0.3">
      <c r="A1734" s="5" t="s">
        <v>3755</v>
      </c>
      <c r="B1734" s="5" t="s">
        <v>3756</v>
      </c>
      <c r="C1734" s="5" t="s">
        <v>11112</v>
      </c>
      <c r="D1734" s="8">
        <v>97.5</v>
      </c>
      <c r="E1734" s="6">
        <v>0.28999999999999998</v>
      </c>
    </row>
    <row r="1735" spans="1:5" ht="14" x14ac:dyDescent="0.3">
      <c r="A1735" s="5" t="s">
        <v>5773</v>
      </c>
      <c r="B1735" s="5" t="s">
        <v>5774</v>
      </c>
      <c r="C1735" s="5" t="s">
        <v>11113</v>
      </c>
      <c r="D1735" s="8">
        <v>105</v>
      </c>
      <c r="E1735" s="6">
        <v>0.3</v>
      </c>
    </row>
    <row r="1736" spans="1:5" ht="14" x14ac:dyDescent="0.3">
      <c r="A1736" s="5" t="s">
        <v>3005</v>
      </c>
      <c r="B1736" s="5" t="s">
        <v>3006</v>
      </c>
      <c r="C1736" s="5" t="s">
        <v>11114</v>
      </c>
      <c r="D1736" s="8">
        <v>112.5</v>
      </c>
      <c r="E1736" s="6">
        <v>0.31</v>
      </c>
    </row>
    <row r="1737" spans="1:5" ht="14" x14ac:dyDescent="0.3">
      <c r="A1737" s="5" t="s">
        <v>4116</v>
      </c>
      <c r="B1737" s="5" t="s">
        <v>4117</v>
      </c>
      <c r="C1737" s="5" t="s">
        <v>11115</v>
      </c>
      <c r="D1737" s="8">
        <v>120</v>
      </c>
      <c r="E1737" s="6">
        <v>0.32</v>
      </c>
    </row>
    <row r="1738" spans="1:5" ht="14" x14ac:dyDescent="0.3">
      <c r="A1738" s="5" t="s">
        <v>5130</v>
      </c>
      <c r="B1738" s="5" t="s">
        <v>5131</v>
      </c>
      <c r="C1738" s="5" t="s">
        <v>11116</v>
      </c>
      <c r="D1738" s="8">
        <v>127.5</v>
      </c>
      <c r="E1738" s="6">
        <v>0.33</v>
      </c>
    </row>
    <row r="1739" spans="1:5" ht="14" x14ac:dyDescent="0.3">
      <c r="A1739" s="5" t="s">
        <v>5097</v>
      </c>
      <c r="B1739" s="5" t="s">
        <v>5098</v>
      </c>
      <c r="C1739" s="5" t="s">
        <v>11117</v>
      </c>
      <c r="D1739" s="8">
        <v>135</v>
      </c>
      <c r="E1739" s="6">
        <v>0.34</v>
      </c>
    </row>
    <row r="1740" spans="1:5" ht="14" x14ac:dyDescent="0.3">
      <c r="A1740" s="5" t="s">
        <v>5670</v>
      </c>
      <c r="B1740" s="5" t="s">
        <v>5671</v>
      </c>
      <c r="C1740" s="5" t="s">
        <v>11118</v>
      </c>
      <c r="D1740" s="8">
        <v>142.5</v>
      </c>
      <c r="E1740" s="6">
        <v>0.35</v>
      </c>
    </row>
    <row r="1741" spans="1:5" ht="14" x14ac:dyDescent="0.3">
      <c r="A1741" s="5" t="s">
        <v>2849</v>
      </c>
      <c r="B1741" s="5" t="s">
        <v>2850</v>
      </c>
      <c r="C1741" s="5" t="s">
        <v>11119</v>
      </c>
      <c r="D1741" s="8">
        <v>150</v>
      </c>
      <c r="E1741" s="6">
        <v>0.36</v>
      </c>
    </row>
    <row r="1742" spans="1:5" ht="14" x14ac:dyDescent="0.3">
      <c r="A1742" s="5" t="s">
        <v>1449</v>
      </c>
      <c r="B1742" s="5" t="s">
        <v>1450</v>
      </c>
      <c r="C1742" s="5" t="s">
        <v>495</v>
      </c>
      <c r="D1742" s="8">
        <v>7.5</v>
      </c>
      <c r="E1742" s="6">
        <v>0.37</v>
      </c>
    </row>
    <row r="1743" spans="1:5" ht="14" x14ac:dyDescent="0.3">
      <c r="A1743" s="5" t="s">
        <v>5588</v>
      </c>
      <c r="B1743" s="5" t="s">
        <v>5589</v>
      </c>
      <c r="C1743" s="5" t="s">
        <v>11111</v>
      </c>
      <c r="D1743" s="8">
        <v>15</v>
      </c>
      <c r="E1743" s="6">
        <v>0.38</v>
      </c>
    </row>
    <row r="1744" spans="1:5" ht="14" x14ac:dyDescent="0.3">
      <c r="A1744" s="5" t="s">
        <v>4741</v>
      </c>
      <c r="B1744" s="5" t="s">
        <v>4742</v>
      </c>
      <c r="C1744" s="5" t="s">
        <v>11112</v>
      </c>
      <c r="D1744" s="8">
        <v>22.5</v>
      </c>
      <c r="E1744" s="6">
        <v>0.39</v>
      </c>
    </row>
    <row r="1745" spans="1:5" ht="14" x14ac:dyDescent="0.3">
      <c r="A1745" s="5" t="s">
        <v>5770</v>
      </c>
      <c r="B1745" s="5" t="s">
        <v>5771</v>
      </c>
      <c r="C1745" s="5" t="s">
        <v>11113</v>
      </c>
      <c r="D1745" s="8">
        <v>30</v>
      </c>
      <c r="E1745" s="6">
        <v>0.4</v>
      </c>
    </row>
    <row r="1746" spans="1:5" ht="14" x14ac:dyDescent="0.3">
      <c r="A1746" s="5" t="s">
        <v>4451</v>
      </c>
      <c r="B1746" s="5" t="s">
        <v>4452</v>
      </c>
      <c r="C1746" s="5" t="s">
        <v>11114</v>
      </c>
      <c r="D1746" s="8">
        <v>37.5</v>
      </c>
      <c r="E1746" s="6">
        <v>0.25</v>
      </c>
    </row>
    <row r="1747" spans="1:5" ht="14" x14ac:dyDescent="0.3">
      <c r="A1747" s="5" t="s">
        <v>5491</v>
      </c>
      <c r="B1747" s="5" t="s">
        <v>5492</v>
      </c>
      <c r="C1747" s="5" t="s">
        <v>11115</v>
      </c>
      <c r="D1747" s="8">
        <v>45</v>
      </c>
      <c r="E1747" s="6">
        <v>0.26</v>
      </c>
    </row>
    <row r="1748" spans="1:5" ht="14" x14ac:dyDescent="0.3">
      <c r="A1748" s="5" t="s">
        <v>5654</v>
      </c>
      <c r="B1748" s="5" t="s">
        <v>5655</v>
      </c>
      <c r="C1748" s="5" t="s">
        <v>11116</v>
      </c>
      <c r="D1748" s="8">
        <v>52.5</v>
      </c>
      <c r="E1748" s="6">
        <v>0.27</v>
      </c>
    </row>
    <row r="1749" spans="1:5" ht="14" x14ac:dyDescent="0.3">
      <c r="A1749" s="5" t="s">
        <v>3632</v>
      </c>
      <c r="B1749" s="5" t="s">
        <v>3633</v>
      </c>
      <c r="C1749" s="5" t="s">
        <v>11117</v>
      </c>
      <c r="D1749" s="8">
        <v>60</v>
      </c>
      <c r="E1749" s="6">
        <v>0.28000000000000003</v>
      </c>
    </row>
    <row r="1750" spans="1:5" ht="14" x14ac:dyDescent="0.3">
      <c r="A1750" s="5" t="s">
        <v>4049</v>
      </c>
      <c r="B1750" s="5" t="s">
        <v>4050</v>
      </c>
      <c r="C1750" s="5" t="s">
        <v>11118</v>
      </c>
      <c r="D1750" s="8">
        <v>67.5</v>
      </c>
      <c r="E1750" s="6">
        <v>0.28999999999999998</v>
      </c>
    </row>
    <row r="1751" spans="1:5" ht="14" x14ac:dyDescent="0.3">
      <c r="A1751" s="5" t="s">
        <v>3068</v>
      </c>
      <c r="B1751" s="5" t="s">
        <v>3069</v>
      </c>
      <c r="C1751" s="5" t="s">
        <v>11119</v>
      </c>
      <c r="D1751" s="8">
        <v>75</v>
      </c>
      <c r="E1751" s="6">
        <v>0.3</v>
      </c>
    </row>
    <row r="1752" spans="1:5" ht="14" x14ac:dyDescent="0.3">
      <c r="A1752" s="5" t="s">
        <v>5078</v>
      </c>
      <c r="B1752" s="5" t="s">
        <v>5079</v>
      </c>
      <c r="C1752" s="5" t="s">
        <v>495</v>
      </c>
      <c r="D1752" s="8">
        <v>82.5</v>
      </c>
      <c r="E1752" s="6">
        <v>0.31</v>
      </c>
    </row>
    <row r="1753" spans="1:5" ht="14" x14ac:dyDescent="0.3">
      <c r="A1753" s="5" t="s">
        <v>935</v>
      </c>
      <c r="B1753" s="5" t="s">
        <v>936</v>
      </c>
      <c r="C1753" s="5" t="s">
        <v>11111</v>
      </c>
      <c r="D1753" s="8">
        <v>90</v>
      </c>
      <c r="E1753" s="6">
        <v>0.32</v>
      </c>
    </row>
    <row r="1754" spans="1:5" ht="14" x14ac:dyDescent="0.3">
      <c r="A1754" s="5" t="s">
        <v>2898</v>
      </c>
      <c r="B1754" s="5" t="s">
        <v>2899</v>
      </c>
      <c r="C1754" s="5" t="s">
        <v>11112</v>
      </c>
      <c r="D1754" s="8">
        <v>97.5</v>
      </c>
      <c r="E1754" s="6">
        <v>0.33</v>
      </c>
    </row>
    <row r="1755" spans="1:5" ht="14" x14ac:dyDescent="0.3">
      <c r="A1755" s="5" t="s">
        <v>5775</v>
      </c>
      <c r="B1755" s="5" t="s">
        <v>5776</v>
      </c>
      <c r="C1755" s="5" t="s">
        <v>11113</v>
      </c>
      <c r="D1755" s="8">
        <v>105</v>
      </c>
      <c r="E1755" s="6">
        <v>0.34</v>
      </c>
    </row>
    <row r="1756" spans="1:5" ht="14" x14ac:dyDescent="0.3">
      <c r="A1756" s="5" t="s">
        <v>4581</v>
      </c>
      <c r="B1756" s="5" t="s">
        <v>4582</v>
      </c>
      <c r="C1756" s="5" t="s">
        <v>11114</v>
      </c>
      <c r="D1756" s="8">
        <v>112.5</v>
      </c>
      <c r="E1756" s="6">
        <v>0.35</v>
      </c>
    </row>
    <row r="1757" spans="1:5" ht="14" x14ac:dyDescent="0.3">
      <c r="A1757" s="5" t="s">
        <v>5725</v>
      </c>
      <c r="B1757" s="5" t="s">
        <v>5726</v>
      </c>
      <c r="C1757" s="5" t="s">
        <v>11115</v>
      </c>
      <c r="D1757" s="8">
        <v>120</v>
      </c>
      <c r="E1757" s="6">
        <v>0.36</v>
      </c>
    </row>
    <row r="1758" spans="1:5" ht="14" x14ac:dyDescent="0.3">
      <c r="A1758" s="5" t="s">
        <v>5236</v>
      </c>
      <c r="B1758" s="5" t="s">
        <v>5237</v>
      </c>
      <c r="C1758" s="5" t="s">
        <v>11116</v>
      </c>
      <c r="D1758" s="8">
        <v>127.5</v>
      </c>
      <c r="E1758" s="6">
        <v>0.37</v>
      </c>
    </row>
    <row r="1759" spans="1:5" ht="14" x14ac:dyDescent="0.3">
      <c r="A1759" s="5" t="s">
        <v>309</v>
      </c>
      <c r="B1759" s="5" t="s">
        <v>310</v>
      </c>
      <c r="C1759" s="5" t="s">
        <v>11117</v>
      </c>
      <c r="D1759" s="8">
        <v>135</v>
      </c>
      <c r="E1759" s="6">
        <v>0.38</v>
      </c>
    </row>
    <row r="1760" spans="1:5" ht="14" x14ac:dyDescent="0.3">
      <c r="A1760" s="5" t="s">
        <v>2227</v>
      </c>
      <c r="B1760" s="5" t="s">
        <v>2228</v>
      </c>
      <c r="C1760" s="5" t="s">
        <v>11118</v>
      </c>
      <c r="D1760" s="8">
        <v>142.5</v>
      </c>
      <c r="E1760" s="6">
        <v>0.39</v>
      </c>
    </row>
    <row r="1761" spans="1:5" ht="14" x14ac:dyDescent="0.3">
      <c r="A1761" s="5" t="s">
        <v>5394</v>
      </c>
      <c r="B1761" s="5" t="s">
        <v>5395</v>
      </c>
      <c r="C1761" s="5" t="s">
        <v>11119</v>
      </c>
      <c r="D1761" s="8">
        <v>150</v>
      </c>
      <c r="E1761" s="6">
        <v>0.4</v>
      </c>
    </row>
    <row r="1762" spans="1:5" ht="14" x14ac:dyDescent="0.3">
      <c r="A1762" s="5" t="s">
        <v>242</v>
      </c>
      <c r="B1762" s="5" t="s">
        <v>243</v>
      </c>
      <c r="C1762" s="5" t="s">
        <v>495</v>
      </c>
      <c r="D1762" s="8">
        <v>7.5</v>
      </c>
      <c r="E1762" s="6">
        <v>0.25</v>
      </c>
    </row>
    <row r="1763" spans="1:5" ht="14" x14ac:dyDescent="0.3">
      <c r="A1763" s="5" t="s">
        <v>3467</v>
      </c>
      <c r="B1763" s="5" t="s">
        <v>3468</v>
      </c>
      <c r="C1763" s="5" t="s">
        <v>11111</v>
      </c>
      <c r="D1763" s="8">
        <v>15</v>
      </c>
      <c r="E1763" s="6">
        <v>0.26</v>
      </c>
    </row>
    <row r="1764" spans="1:5" ht="14" x14ac:dyDescent="0.3">
      <c r="A1764" s="5" t="s">
        <v>174</v>
      </c>
      <c r="B1764" s="5" t="s">
        <v>175</v>
      </c>
      <c r="C1764" s="5" t="s">
        <v>11112</v>
      </c>
      <c r="D1764" s="8">
        <v>22.5</v>
      </c>
      <c r="E1764" s="6">
        <v>0.27</v>
      </c>
    </row>
    <row r="1765" spans="1:5" ht="14" x14ac:dyDescent="0.3">
      <c r="A1765" s="5" t="s">
        <v>2170</v>
      </c>
      <c r="B1765" s="5" t="s">
        <v>2171</v>
      </c>
      <c r="C1765" s="5" t="s">
        <v>11113</v>
      </c>
      <c r="D1765" s="8">
        <v>30</v>
      </c>
      <c r="E1765" s="6">
        <v>0.28000000000000003</v>
      </c>
    </row>
    <row r="1766" spans="1:5" ht="14" x14ac:dyDescent="0.3">
      <c r="A1766" s="5" t="s">
        <v>3315</v>
      </c>
      <c r="B1766" s="5" t="s">
        <v>3316</v>
      </c>
      <c r="C1766" s="5" t="s">
        <v>11114</v>
      </c>
      <c r="D1766" s="8">
        <v>37.5</v>
      </c>
      <c r="E1766" s="6">
        <v>0.28999999999999998</v>
      </c>
    </row>
    <row r="1767" spans="1:5" ht="14" x14ac:dyDescent="0.3">
      <c r="A1767" s="5" t="s">
        <v>5400</v>
      </c>
      <c r="B1767" s="5" t="s">
        <v>5401</v>
      </c>
      <c r="C1767" s="5" t="s">
        <v>11115</v>
      </c>
      <c r="D1767" s="8">
        <v>45</v>
      </c>
      <c r="E1767" s="6">
        <v>0.3</v>
      </c>
    </row>
    <row r="1768" spans="1:5" ht="14" x14ac:dyDescent="0.3">
      <c r="A1768" s="5" t="s">
        <v>4998</v>
      </c>
      <c r="B1768" s="5" t="s">
        <v>4999</v>
      </c>
      <c r="C1768" s="5" t="s">
        <v>11116</v>
      </c>
      <c r="D1768" s="8">
        <v>52.5</v>
      </c>
      <c r="E1768" s="6">
        <v>0.31</v>
      </c>
    </row>
    <row r="1769" spans="1:5" ht="14" x14ac:dyDescent="0.3">
      <c r="A1769" s="5" t="s">
        <v>4675</v>
      </c>
      <c r="B1769" s="5" t="s">
        <v>4676</v>
      </c>
      <c r="C1769" s="5" t="s">
        <v>11117</v>
      </c>
      <c r="D1769" s="8">
        <v>60</v>
      </c>
      <c r="E1769" s="6">
        <v>0.32</v>
      </c>
    </row>
    <row r="1770" spans="1:5" ht="14" x14ac:dyDescent="0.3">
      <c r="A1770" s="5" t="s">
        <v>5666</v>
      </c>
      <c r="B1770" s="5" t="s">
        <v>5667</v>
      </c>
      <c r="C1770" s="5" t="s">
        <v>11118</v>
      </c>
      <c r="D1770" s="8">
        <v>67.5</v>
      </c>
      <c r="E1770" s="6">
        <v>0.33</v>
      </c>
    </row>
    <row r="1771" spans="1:5" ht="14" x14ac:dyDescent="0.3">
      <c r="A1771" s="5" t="s">
        <v>2720</v>
      </c>
      <c r="B1771" s="5" t="s">
        <v>2721</v>
      </c>
      <c r="C1771" s="5" t="s">
        <v>11119</v>
      </c>
      <c r="D1771" s="8">
        <v>75</v>
      </c>
      <c r="E1771" s="6">
        <v>0.34</v>
      </c>
    </row>
    <row r="1772" spans="1:5" ht="14" x14ac:dyDescent="0.3">
      <c r="A1772" s="5" t="s">
        <v>2660</v>
      </c>
      <c r="B1772" s="5" t="s">
        <v>2661</v>
      </c>
      <c r="C1772" s="5" t="s">
        <v>495</v>
      </c>
      <c r="D1772" s="8">
        <v>82.5</v>
      </c>
      <c r="E1772" s="6">
        <v>0.35</v>
      </c>
    </row>
    <row r="1773" spans="1:5" ht="14" x14ac:dyDescent="0.3">
      <c r="A1773" s="5" t="s">
        <v>5458</v>
      </c>
      <c r="B1773" s="5" t="s">
        <v>5459</v>
      </c>
      <c r="C1773" s="5" t="s">
        <v>11111</v>
      </c>
      <c r="D1773" s="8">
        <v>90</v>
      </c>
      <c r="E1773" s="6">
        <v>0.36</v>
      </c>
    </row>
    <row r="1774" spans="1:5" ht="14" x14ac:dyDescent="0.3">
      <c r="A1774" s="5" t="s">
        <v>5793</v>
      </c>
      <c r="B1774" s="5" t="s">
        <v>5794</v>
      </c>
      <c r="C1774" s="5" t="s">
        <v>11112</v>
      </c>
      <c r="D1774" s="8">
        <v>97.5</v>
      </c>
      <c r="E1774" s="6">
        <v>0.37</v>
      </c>
    </row>
    <row r="1775" spans="1:5" ht="14" x14ac:dyDescent="0.3">
      <c r="A1775" s="5" t="s">
        <v>2874</v>
      </c>
      <c r="B1775" s="5" t="s">
        <v>2875</v>
      </c>
      <c r="C1775" s="5" t="s">
        <v>11113</v>
      </c>
      <c r="D1775" s="8">
        <v>105</v>
      </c>
      <c r="E1775" s="6">
        <v>0.38</v>
      </c>
    </row>
    <row r="1776" spans="1:5" ht="14" x14ac:dyDescent="0.3">
      <c r="A1776" s="5" t="s">
        <v>5814</v>
      </c>
      <c r="B1776" s="5" t="s">
        <v>5815</v>
      </c>
      <c r="C1776" s="5" t="s">
        <v>11114</v>
      </c>
      <c r="D1776" s="8">
        <v>112.5</v>
      </c>
      <c r="E1776" s="6">
        <v>0.39</v>
      </c>
    </row>
    <row r="1777" spans="1:5" ht="14" x14ac:dyDescent="0.3">
      <c r="A1777" s="5" t="s">
        <v>5074</v>
      </c>
      <c r="B1777" s="5" t="s">
        <v>5075</v>
      </c>
      <c r="C1777" s="5" t="s">
        <v>11115</v>
      </c>
      <c r="D1777" s="8">
        <v>120</v>
      </c>
      <c r="E1777" s="6">
        <v>0.4</v>
      </c>
    </row>
    <row r="1778" spans="1:5" ht="14" x14ac:dyDescent="0.3">
      <c r="A1778" s="5" t="s">
        <v>4061</v>
      </c>
      <c r="B1778" s="5" t="s">
        <v>4062</v>
      </c>
      <c r="C1778" s="5" t="s">
        <v>11116</v>
      </c>
      <c r="D1778" s="8">
        <v>127.5</v>
      </c>
      <c r="E1778" s="6">
        <v>0.25</v>
      </c>
    </row>
    <row r="1779" spans="1:5" ht="14" x14ac:dyDescent="0.3">
      <c r="A1779" s="5" t="s">
        <v>5705</v>
      </c>
      <c r="B1779" s="5" t="s">
        <v>5706</v>
      </c>
      <c r="C1779" s="5" t="s">
        <v>11117</v>
      </c>
      <c r="D1779" s="8">
        <v>135</v>
      </c>
      <c r="E1779" s="6">
        <v>0.26</v>
      </c>
    </row>
    <row r="1780" spans="1:5" ht="14" x14ac:dyDescent="0.3">
      <c r="A1780" s="5" t="s">
        <v>5875</v>
      </c>
      <c r="B1780" s="5" t="s">
        <v>5876</v>
      </c>
      <c r="C1780" s="5" t="s">
        <v>11118</v>
      </c>
      <c r="D1780" s="8">
        <v>142.5</v>
      </c>
      <c r="E1780" s="6">
        <v>0.27</v>
      </c>
    </row>
    <row r="1781" spans="1:5" ht="14" x14ac:dyDescent="0.3">
      <c r="A1781" s="5" t="s">
        <v>4761</v>
      </c>
      <c r="B1781" s="5" t="s">
        <v>4762</v>
      </c>
      <c r="C1781" s="5" t="s">
        <v>11119</v>
      </c>
      <c r="D1781" s="8">
        <v>150</v>
      </c>
      <c r="E1781" s="6">
        <v>0.28000000000000003</v>
      </c>
    </row>
    <row r="1782" spans="1:5" ht="14" x14ac:dyDescent="0.3">
      <c r="A1782" s="5" t="s">
        <v>5749</v>
      </c>
      <c r="B1782" s="5" t="s">
        <v>5750</v>
      </c>
      <c r="C1782" s="5" t="s">
        <v>495</v>
      </c>
      <c r="D1782" s="8">
        <v>7.5</v>
      </c>
      <c r="E1782" s="6">
        <v>0.28999999999999998</v>
      </c>
    </row>
    <row r="1783" spans="1:5" ht="14" x14ac:dyDescent="0.3">
      <c r="A1783" s="5" t="s">
        <v>2600</v>
      </c>
      <c r="B1783" s="5" t="s">
        <v>2601</v>
      </c>
      <c r="C1783" s="5" t="s">
        <v>11111</v>
      </c>
      <c r="D1783" s="8">
        <v>15</v>
      </c>
      <c r="E1783" s="6">
        <v>0.3</v>
      </c>
    </row>
    <row r="1784" spans="1:5" ht="14" x14ac:dyDescent="0.3">
      <c r="A1784" s="5" t="s">
        <v>5204</v>
      </c>
      <c r="B1784" s="5" t="s">
        <v>5205</v>
      </c>
      <c r="C1784" s="5" t="s">
        <v>11112</v>
      </c>
      <c r="D1784" s="8">
        <v>22.5</v>
      </c>
      <c r="E1784" s="6">
        <v>0.31</v>
      </c>
    </row>
    <row r="1785" spans="1:5" ht="14" x14ac:dyDescent="0.3">
      <c r="A1785" s="5" t="s">
        <v>425</v>
      </c>
      <c r="B1785" s="5" t="s">
        <v>426</v>
      </c>
      <c r="C1785" s="5" t="s">
        <v>11113</v>
      </c>
      <c r="D1785" s="8">
        <v>30</v>
      </c>
      <c r="E1785" s="6">
        <v>0.32</v>
      </c>
    </row>
    <row r="1786" spans="1:5" ht="14" x14ac:dyDescent="0.3">
      <c r="A1786" s="5" t="s">
        <v>5644</v>
      </c>
      <c r="B1786" s="5" t="s">
        <v>5645</v>
      </c>
      <c r="C1786" s="5" t="s">
        <v>11114</v>
      </c>
      <c r="D1786" s="8">
        <v>37.5</v>
      </c>
      <c r="E1786" s="6">
        <v>0.33</v>
      </c>
    </row>
    <row r="1787" spans="1:5" ht="14" x14ac:dyDescent="0.3">
      <c r="A1787" s="5" t="s">
        <v>573</v>
      </c>
      <c r="B1787" s="5" t="s">
        <v>574</v>
      </c>
      <c r="C1787" s="5" t="s">
        <v>11115</v>
      </c>
      <c r="D1787" s="8">
        <v>45</v>
      </c>
      <c r="E1787" s="6">
        <v>0.34</v>
      </c>
    </row>
    <row r="1788" spans="1:5" ht="14" x14ac:dyDescent="0.3">
      <c r="A1788" s="5" t="s">
        <v>5418</v>
      </c>
      <c r="B1788" s="5" t="s">
        <v>5419</v>
      </c>
      <c r="C1788" s="5" t="s">
        <v>11116</v>
      </c>
      <c r="D1788" s="8">
        <v>52.5</v>
      </c>
      <c r="E1788" s="6">
        <v>0.35</v>
      </c>
    </row>
    <row r="1789" spans="1:5" ht="14" x14ac:dyDescent="0.3">
      <c r="A1789" s="5" t="s">
        <v>2015</v>
      </c>
      <c r="B1789" s="5" t="s">
        <v>2016</v>
      </c>
      <c r="C1789" s="5" t="s">
        <v>11117</v>
      </c>
      <c r="D1789" s="8">
        <v>60</v>
      </c>
      <c r="E1789" s="6">
        <v>0.36</v>
      </c>
    </row>
    <row r="1790" spans="1:5" ht="14" x14ac:dyDescent="0.3">
      <c r="A1790" s="5" t="s">
        <v>2627</v>
      </c>
      <c r="B1790" s="5" t="s">
        <v>2628</v>
      </c>
      <c r="C1790" s="5" t="s">
        <v>11118</v>
      </c>
      <c r="D1790" s="8">
        <v>67.5</v>
      </c>
      <c r="E1790" s="6">
        <v>0.37</v>
      </c>
    </row>
    <row r="1791" spans="1:5" ht="14" x14ac:dyDescent="0.3">
      <c r="A1791" s="5" t="s">
        <v>5805</v>
      </c>
      <c r="B1791" s="5" t="s">
        <v>5806</v>
      </c>
      <c r="C1791" s="5" t="s">
        <v>11119</v>
      </c>
      <c r="D1791" s="8">
        <v>75</v>
      </c>
      <c r="E1791" s="6">
        <v>0.38</v>
      </c>
    </row>
    <row r="1792" spans="1:5" ht="14" x14ac:dyDescent="0.3">
      <c r="A1792" s="5" t="s">
        <v>5703</v>
      </c>
      <c r="B1792" s="5" t="s">
        <v>5704</v>
      </c>
      <c r="C1792" s="5" t="s">
        <v>495</v>
      </c>
      <c r="D1792" s="8">
        <v>82.5</v>
      </c>
      <c r="E1792" s="6">
        <v>0.39</v>
      </c>
    </row>
    <row r="1793" spans="1:5" ht="14" x14ac:dyDescent="0.3">
      <c r="A1793" s="5" t="s">
        <v>3230</v>
      </c>
      <c r="B1793" s="5" t="s">
        <v>3231</v>
      </c>
      <c r="C1793" s="5" t="s">
        <v>11111</v>
      </c>
      <c r="D1793" s="8">
        <v>90</v>
      </c>
      <c r="E1793" s="6">
        <v>0.4</v>
      </c>
    </row>
    <row r="1794" spans="1:5" ht="14" x14ac:dyDescent="0.3">
      <c r="A1794" s="5" t="s">
        <v>4532</v>
      </c>
      <c r="B1794" s="5" t="s">
        <v>4533</v>
      </c>
      <c r="C1794" s="5" t="s">
        <v>11112</v>
      </c>
      <c r="D1794" s="8">
        <v>97.5</v>
      </c>
      <c r="E1794" s="6">
        <v>0.25</v>
      </c>
    </row>
    <row r="1795" spans="1:5" ht="14" x14ac:dyDescent="0.3">
      <c r="A1795" s="5" t="s">
        <v>3841</v>
      </c>
      <c r="B1795" s="5" t="s">
        <v>3842</v>
      </c>
      <c r="C1795" s="5" t="s">
        <v>11113</v>
      </c>
      <c r="D1795" s="8">
        <v>105</v>
      </c>
      <c r="E1795" s="6">
        <v>0.26</v>
      </c>
    </row>
    <row r="1796" spans="1:5" ht="14" x14ac:dyDescent="0.3">
      <c r="A1796" s="5" t="s">
        <v>3347</v>
      </c>
      <c r="B1796" s="5" t="s">
        <v>3348</v>
      </c>
      <c r="C1796" s="5" t="s">
        <v>11114</v>
      </c>
      <c r="D1796" s="8">
        <v>112.5</v>
      </c>
      <c r="E1796" s="6">
        <v>0.27</v>
      </c>
    </row>
    <row r="1797" spans="1:5" ht="14" x14ac:dyDescent="0.3">
      <c r="A1797" s="5" t="s">
        <v>125</v>
      </c>
      <c r="B1797" s="5" t="s">
        <v>126</v>
      </c>
      <c r="C1797" s="5" t="s">
        <v>11115</v>
      </c>
      <c r="D1797" s="8">
        <v>120</v>
      </c>
      <c r="E1797" s="6">
        <v>0.28000000000000003</v>
      </c>
    </row>
    <row r="1798" spans="1:5" ht="14" x14ac:dyDescent="0.3">
      <c r="A1798" s="5" t="s">
        <v>3011</v>
      </c>
      <c r="B1798" s="5" t="s">
        <v>3012</v>
      </c>
      <c r="C1798" s="5" t="s">
        <v>11116</v>
      </c>
      <c r="D1798" s="8">
        <v>127.5</v>
      </c>
      <c r="E1798" s="6">
        <v>0.28999999999999998</v>
      </c>
    </row>
    <row r="1799" spans="1:5" ht="14" x14ac:dyDescent="0.3">
      <c r="A1799" s="5" t="s">
        <v>4069</v>
      </c>
      <c r="B1799" s="5" t="s">
        <v>4070</v>
      </c>
      <c r="C1799" s="5" t="s">
        <v>11117</v>
      </c>
      <c r="D1799" s="8">
        <v>135</v>
      </c>
      <c r="E1799" s="6">
        <v>0.3</v>
      </c>
    </row>
    <row r="1800" spans="1:5" ht="14" x14ac:dyDescent="0.3">
      <c r="A1800" s="5" t="s">
        <v>4793</v>
      </c>
      <c r="B1800" s="5" t="s">
        <v>4794</v>
      </c>
      <c r="C1800" s="5" t="s">
        <v>11118</v>
      </c>
      <c r="D1800" s="8">
        <v>142.5</v>
      </c>
      <c r="E1800" s="6">
        <v>0.31</v>
      </c>
    </row>
    <row r="1801" spans="1:5" ht="14" x14ac:dyDescent="0.3">
      <c r="A1801" s="5" t="s">
        <v>1222</v>
      </c>
      <c r="B1801" s="5" t="s">
        <v>1223</v>
      </c>
      <c r="C1801" s="5" t="s">
        <v>11119</v>
      </c>
      <c r="D1801" s="8">
        <v>150</v>
      </c>
      <c r="E1801" s="6">
        <v>0.32</v>
      </c>
    </row>
    <row r="1802" spans="1:5" ht="14" x14ac:dyDescent="0.3">
      <c r="A1802" s="5" t="s">
        <v>3019</v>
      </c>
      <c r="B1802" s="5" t="s">
        <v>3020</v>
      </c>
      <c r="C1802" s="5" t="s">
        <v>495</v>
      </c>
      <c r="D1802" s="8">
        <v>7.5</v>
      </c>
      <c r="E1802" s="6">
        <v>0.33</v>
      </c>
    </row>
    <row r="1803" spans="1:5" ht="14" x14ac:dyDescent="0.3">
      <c r="A1803" s="5" t="s">
        <v>3195</v>
      </c>
      <c r="B1803" s="5" t="s">
        <v>3196</v>
      </c>
      <c r="C1803" s="5" t="s">
        <v>11111</v>
      </c>
      <c r="D1803" s="8">
        <v>15</v>
      </c>
      <c r="E1803" s="6">
        <v>0.34</v>
      </c>
    </row>
    <row r="1804" spans="1:5" ht="14" x14ac:dyDescent="0.3">
      <c r="A1804" s="5" t="s">
        <v>5919</v>
      </c>
      <c r="B1804" s="5" t="s">
        <v>5920</v>
      </c>
      <c r="C1804" s="5" t="s">
        <v>11112</v>
      </c>
      <c r="D1804" s="8">
        <v>22.5</v>
      </c>
      <c r="E1804" s="6">
        <v>0.35</v>
      </c>
    </row>
    <row r="1805" spans="1:5" ht="14" x14ac:dyDescent="0.3">
      <c r="A1805" s="5" t="s">
        <v>5801</v>
      </c>
      <c r="B1805" s="5" t="s">
        <v>5802</v>
      </c>
      <c r="C1805" s="5" t="s">
        <v>11113</v>
      </c>
      <c r="D1805" s="8">
        <v>30</v>
      </c>
      <c r="E1805" s="6">
        <v>0.36</v>
      </c>
    </row>
    <row r="1806" spans="1:5" ht="14" x14ac:dyDescent="0.3">
      <c r="A1806" s="5" t="s">
        <v>4509</v>
      </c>
      <c r="B1806" s="5" t="s">
        <v>4510</v>
      </c>
      <c r="C1806" s="5" t="s">
        <v>11114</v>
      </c>
      <c r="D1806" s="8">
        <v>37.5</v>
      </c>
      <c r="E1806" s="6">
        <v>0.37</v>
      </c>
    </row>
    <row r="1807" spans="1:5" ht="14" x14ac:dyDescent="0.3">
      <c r="A1807" s="5" t="s">
        <v>1527</v>
      </c>
      <c r="B1807" s="5" t="s">
        <v>1528</v>
      </c>
      <c r="C1807" s="5" t="s">
        <v>11115</v>
      </c>
      <c r="D1807" s="8">
        <v>45</v>
      </c>
      <c r="E1807" s="6">
        <v>0.38</v>
      </c>
    </row>
    <row r="1808" spans="1:5" ht="14" x14ac:dyDescent="0.3">
      <c r="A1808" s="5" t="s">
        <v>5561</v>
      </c>
      <c r="B1808" s="5" t="s">
        <v>5562</v>
      </c>
      <c r="C1808" s="5" t="s">
        <v>11116</v>
      </c>
      <c r="D1808" s="8">
        <v>52.5</v>
      </c>
      <c r="E1808" s="6">
        <v>0.39</v>
      </c>
    </row>
    <row r="1809" spans="1:5" ht="14" x14ac:dyDescent="0.3">
      <c r="A1809" s="5" t="s">
        <v>3938</v>
      </c>
      <c r="B1809" s="5" t="s">
        <v>3939</v>
      </c>
      <c r="C1809" s="5" t="s">
        <v>11117</v>
      </c>
      <c r="D1809" s="8">
        <v>60</v>
      </c>
      <c r="E1809" s="6">
        <v>0.4</v>
      </c>
    </row>
    <row r="1810" spans="1:5" ht="14" x14ac:dyDescent="0.3">
      <c r="A1810" s="5" t="s">
        <v>1110</v>
      </c>
      <c r="B1810" s="5" t="s">
        <v>1111</v>
      </c>
      <c r="C1810" s="5" t="s">
        <v>11118</v>
      </c>
      <c r="D1810" s="8">
        <v>67.5</v>
      </c>
      <c r="E1810" s="6">
        <v>0.25</v>
      </c>
    </row>
    <row r="1811" spans="1:5" ht="14" x14ac:dyDescent="0.3">
      <c r="A1811" s="5" t="s">
        <v>4859</v>
      </c>
      <c r="B1811" s="5" t="s">
        <v>4860</v>
      </c>
      <c r="C1811" s="5" t="s">
        <v>11119</v>
      </c>
      <c r="D1811" s="8">
        <v>75</v>
      </c>
      <c r="E1811" s="6">
        <v>0.26</v>
      </c>
    </row>
    <row r="1812" spans="1:5" ht="14" x14ac:dyDescent="0.3">
      <c r="A1812" s="5" t="s">
        <v>4782</v>
      </c>
      <c r="B1812" s="5" t="s">
        <v>4783</v>
      </c>
      <c r="C1812" s="5" t="s">
        <v>495</v>
      </c>
      <c r="D1812" s="8">
        <v>82.5</v>
      </c>
      <c r="E1812" s="6">
        <v>0.27</v>
      </c>
    </row>
    <row r="1813" spans="1:5" ht="14" x14ac:dyDescent="0.3">
      <c r="A1813" s="5" t="s">
        <v>5585</v>
      </c>
      <c r="B1813" s="5" t="s">
        <v>5586</v>
      </c>
      <c r="C1813" s="5" t="s">
        <v>11111</v>
      </c>
      <c r="D1813" s="8">
        <v>90</v>
      </c>
      <c r="E1813" s="6">
        <v>0.28000000000000003</v>
      </c>
    </row>
    <row r="1814" spans="1:5" ht="14" x14ac:dyDescent="0.3">
      <c r="A1814" s="5" t="s">
        <v>5538</v>
      </c>
      <c r="B1814" s="5" t="s">
        <v>5539</v>
      </c>
      <c r="C1814" s="5" t="s">
        <v>11112</v>
      </c>
      <c r="D1814" s="8">
        <v>97.5</v>
      </c>
      <c r="E1814" s="6">
        <v>0.28999999999999998</v>
      </c>
    </row>
    <row r="1815" spans="1:5" ht="14" x14ac:dyDescent="0.3">
      <c r="A1815" s="5" t="s">
        <v>5682</v>
      </c>
      <c r="B1815" s="5" t="s">
        <v>5683</v>
      </c>
      <c r="C1815" s="5" t="s">
        <v>11113</v>
      </c>
      <c r="D1815" s="8">
        <v>105</v>
      </c>
      <c r="E1815" s="6">
        <v>0.3</v>
      </c>
    </row>
    <row r="1816" spans="1:5" ht="14" x14ac:dyDescent="0.3">
      <c r="A1816" s="5" t="s">
        <v>5337</v>
      </c>
      <c r="B1816" s="5" t="s">
        <v>5338</v>
      </c>
      <c r="C1816" s="5" t="s">
        <v>11114</v>
      </c>
      <c r="D1816" s="8">
        <v>112.5</v>
      </c>
      <c r="E1816" s="6">
        <v>0.31</v>
      </c>
    </row>
    <row r="1817" spans="1:5" ht="14" x14ac:dyDescent="0.3">
      <c r="A1817" s="5" t="s">
        <v>2464</v>
      </c>
      <c r="B1817" s="5" t="s">
        <v>2465</v>
      </c>
      <c r="C1817" s="5" t="s">
        <v>11115</v>
      </c>
      <c r="D1817" s="8">
        <v>120</v>
      </c>
      <c r="E1817" s="6">
        <v>0.32</v>
      </c>
    </row>
    <row r="1818" spans="1:5" ht="14" x14ac:dyDescent="0.3">
      <c r="A1818" s="5" t="s">
        <v>2468</v>
      </c>
      <c r="B1818" s="5" t="s">
        <v>2469</v>
      </c>
      <c r="C1818" s="5" t="s">
        <v>11116</v>
      </c>
      <c r="D1818" s="8">
        <v>127.5</v>
      </c>
      <c r="E1818" s="6">
        <v>0.33</v>
      </c>
    </row>
    <row r="1819" spans="1:5" ht="14" x14ac:dyDescent="0.3">
      <c r="A1819" s="5" t="s">
        <v>2942</v>
      </c>
      <c r="B1819" s="5" t="s">
        <v>2943</v>
      </c>
      <c r="C1819" s="5" t="s">
        <v>11117</v>
      </c>
      <c r="D1819" s="8">
        <v>135</v>
      </c>
      <c r="E1819" s="6">
        <v>0.34</v>
      </c>
    </row>
    <row r="1820" spans="1:5" ht="14" x14ac:dyDescent="0.3">
      <c r="A1820" s="5" t="s">
        <v>2914</v>
      </c>
      <c r="B1820" s="5" t="s">
        <v>2548</v>
      </c>
      <c r="C1820" s="5" t="s">
        <v>11118</v>
      </c>
      <c r="D1820" s="8">
        <v>142.5</v>
      </c>
      <c r="E1820" s="6">
        <v>0.35</v>
      </c>
    </row>
    <row r="1821" spans="1:5" ht="14" x14ac:dyDescent="0.3">
      <c r="A1821" s="5" t="s">
        <v>5339</v>
      </c>
      <c r="B1821" s="5" t="s">
        <v>5340</v>
      </c>
      <c r="C1821" s="5" t="s">
        <v>11119</v>
      </c>
      <c r="D1821" s="8">
        <v>150</v>
      </c>
      <c r="E1821" s="6">
        <v>0.36</v>
      </c>
    </row>
    <row r="1822" spans="1:5" ht="14" x14ac:dyDescent="0.3">
      <c r="A1822" s="5" t="s">
        <v>5485</v>
      </c>
      <c r="B1822" s="5" t="s">
        <v>5486</v>
      </c>
      <c r="C1822" s="5" t="s">
        <v>495</v>
      </c>
      <c r="D1822" s="8">
        <v>7.5</v>
      </c>
      <c r="E1822" s="6">
        <v>0.37</v>
      </c>
    </row>
    <row r="1823" spans="1:5" ht="14" x14ac:dyDescent="0.3">
      <c r="A1823" s="5" t="s">
        <v>2447</v>
      </c>
      <c r="B1823" s="5" t="s">
        <v>2448</v>
      </c>
      <c r="C1823" s="5" t="s">
        <v>11111</v>
      </c>
      <c r="D1823" s="8">
        <v>15</v>
      </c>
      <c r="E1823" s="6">
        <v>0.38</v>
      </c>
    </row>
    <row r="1824" spans="1:5" ht="14" x14ac:dyDescent="0.3">
      <c r="A1824" s="5" t="s">
        <v>4579</v>
      </c>
      <c r="B1824" s="5" t="s">
        <v>4580</v>
      </c>
      <c r="C1824" s="5" t="s">
        <v>11112</v>
      </c>
      <c r="D1824" s="8">
        <v>22.5</v>
      </c>
      <c r="E1824" s="6">
        <v>0.39</v>
      </c>
    </row>
    <row r="1825" spans="1:5" ht="14" x14ac:dyDescent="0.3">
      <c r="A1825" s="5" t="s">
        <v>4636</v>
      </c>
      <c r="B1825" s="5" t="s">
        <v>4637</v>
      </c>
      <c r="C1825" s="5" t="s">
        <v>11113</v>
      </c>
      <c r="D1825" s="8">
        <v>30</v>
      </c>
      <c r="E1825" s="6">
        <v>0.4</v>
      </c>
    </row>
    <row r="1826" spans="1:5" ht="14" x14ac:dyDescent="0.3">
      <c r="A1826" s="5" t="s">
        <v>2496</v>
      </c>
      <c r="B1826" s="5" t="s">
        <v>2497</v>
      </c>
      <c r="C1826" s="5" t="s">
        <v>11114</v>
      </c>
      <c r="D1826" s="8">
        <v>37.5</v>
      </c>
      <c r="E1826" s="6">
        <v>0.25</v>
      </c>
    </row>
    <row r="1827" spans="1:5" ht="14" x14ac:dyDescent="0.3">
      <c r="A1827" s="5" t="s">
        <v>5444</v>
      </c>
      <c r="B1827" s="5" t="s">
        <v>5445</v>
      </c>
      <c r="C1827" s="5" t="s">
        <v>11115</v>
      </c>
      <c r="D1827" s="8">
        <v>45</v>
      </c>
      <c r="E1827" s="6">
        <v>0.26</v>
      </c>
    </row>
    <row r="1828" spans="1:5" ht="14" x14ac:dyDescent="0.3">
      <c r="A1828" s="5" t="s">
        <v>5906</v>
      </c>
      <c r="B1828" s="5" t="s">
        <v>5907</v>
      </c>
      <c r="C1828" s="5" t="s">
        <v>11116</v>
      </c>
      <c r="D1828" s="8">
        <v>52.5</v>
      </c>
      <c r="E1828" s="6">
        <v>0.27</v>
      </c>
    </row>
    <row r="1829" spans="1:5" ht="14" x14ac:dyDescent="0.3">
      <c r="A1829" s="5" t="s">
        <v>5495</v>
      </c>
      <c r="B1829" s="5" t="s">
        <v>5496</v>
      </c>
      <c r="C1829" s="5" t="s">
        <v>11117</v>
      </c>
      <c r="D1829" s="8">
        <v>60</v>
      </c>
      <c r="E1829" s="6">
        <v>0.28000000000000003</v>
      </c>
    </row>
    <row r="1830" spans="1:5" ht="14" x14ac:dyDescent="0.3">
      <c r="A1830" s="5" t="s">
        <v>856</v>
      </c>
      <c r="B1830" s="5" t="s">
        <v>857</v>
      </c>
      <c r="C1830" s="5" t="s">
        <v>11118</v>
      </c>
      <c r="D1830" s="8">
        <v>67.5</v>
      </c>
      <c r="E1830" s="6">
        <v>0.28999999999999998</v>
      </c>
    </row>
    <row r="1831" spans="1:5" ht="14" x14ac:dyDescent="0.3">
      <c r="A1831" s="5" t="s">
        <v>5238</v>
      </c>
      <c r="B1831" s="5" t="s">
        <v>5239</v>
      </c>
      <c r="C1831" s="5" t="s">
        <v>11119</v>
      </c>
      <c r="D1831" s="8">
        <v>75</v>
      </c>
      <c r="E1831" s="6">
        <v>0.3</v>
      </c>
    </row>
    <row r="1832" spans="1:5" ht="14" x14ac:dyDescent="0.3">
      <c r="A1832" s="5" t="s">
        <v>4820</v>
      </c>
      <c r="B1832" s="5" t="s">
        <v>4821</v>
      </c>
      <c r="C1832" s="5" t="s">
        <v>495</v>
      </c>
      <c r="D1832" s="8">
        <v>82.5</v>
      </c>
      <c r="E1832" s="6">
        <v>0.31</v>
      </c>
    </row>
    <row r="1833" spans="1:5" ht="14" x14ac:dyDescent="0.3">
      <c r="A1833" s="5" t="s">
        <v>2197</v>
      </c>
      <c r="B1833" s="5" t="s">
        <v>2198</v>
      </c>
      <c r="C1833" s="5" t="s">
        <v>11111</v>
      </c>
      <c r="D1833" s="8">
        <v>90</v>
      </c>
      <c r="E1833" s="6">
        <v>0.32</v>
      </c>
    </row>
    <row r="1834" spans="1:5" ht="14" x14ac:dyDescent="0.3">
      <c r="A1834" s="5" t="s">
        <v>5521</v>
      </c>
      <c r="B1834" s="5" t="s">
        <v>5522</v>
      </c>
      <c r="C1834" s="5" t="s">
        <v>11112</v>
      </c>
      <c r="D1834" s="8">
        <v>97.5</v>
      </c>
      <c r="E1834" s="6">
        <v>0.33</v>
      </c>
    </row>
    <row r="1835" spans="1:5" ht="14" x14ac:dyDescent="0.3">
      <c r="A1835" s="5" t="s">
        <v>5812</v>
      </c>
      <c r="B1835" s="5" t="s">
        <v>5813</v>
      </c>
      <c r="C1835" s="5" t="s">
        <v>11113</v>
      </c>
      <c r="D1835" s="8">
        <v>105</v>
      </c>
      <c r="E1835" s="6">
        <v>0.34</v>
      </c>
    </row>
    <row r="1836" spans="1:5" ht="14" x14ac:dyDescent="0.3">
      <c r="A1836" s="5" t="s">
        <v>3817</v>
      </c>
      <c r="B1836" s="5" t="s">
        <v>3818</v>
      </c>
      <c r="C1836" s="5" t="s">
        <v>11114</v>
      </c>
      <c r="D1836" s="8">
        <v>112.5</v>
      </c>
      <c r="E1836" s="6">
        <v>0.35</v>
      </c>
    </row>
    <row r="1837" spans="1:5" ht="14" x14ac:dyDescent="0.3">
      <c r="A1837" s="5" t="s">
        <v>2598</v>
      </c>
      <c r="B1837" s="5" t="s">
        <v>2599</v>
      </c>
      <c r="C1837" s="5" t="s">
        <v>11115</v>
      </c>
      <c r="D1837" s="8">
        <v>120</v>
      </c>
      <c r="E1837" s="6">
        <v>0.36</v>
      </c>
    </row>
    <row r="1838" spans="1:5" ht="14" x14ac:dyDescent="0.3">
      <c r="A1838" s="5" t="s">
        <v>5717</v>
      </c>
      <c r="B1838" s="5" t="s">
        <v>5718</v>
      </c>
      <c r="C1838" s="5" t="s">
        <v>11116</v>
      </c>
      <c r="D1838" s="8">
        <v>127.5</v>
      </c>
      <c r="E1838" s="6">
        <v>0.37</v>
      </c>
    </row>
    <row r="1839" spans="1:5" ht="14" x14ac:dyDescent="0.3">
      <c r="A1839" s="5" t="s">
        <v>3719</v>
      </c>
      <c r="B1839" s="5" t="s">
        <v>3720</v>
      </c>
      <c r="C1839" s="5" t="s">
        <v>11117</v>
      </c>
      <c r="D1839" s="8">
        <v>135</v>
      </c>
      <c r="E1839" s="6">
        <v>0.38</v>
      </c>
    </row>
    <row r="1840" spans="1:5" ht="14" x14ac:dyDescent="0.3">
      <c r="A1840" s="5" t="s">
        <v>5884</v>
      </c>
      <c r="B1840" s="5" t="s">
        <v>5885</v>
      </c>
      <c r="C1840" s="5" t="s">
        <v>11118</v>
      </c>
      <c r="D1840" s="8">
        <v>142.5</v>
      </c>
      <c r="E1840" s="6">
        <v>0.39</v>
      </c>
    </row>
    <row r="1841" spans="1:5" ht="14" x14ac:dyDescent="0.3">
      <c r="A1841" s="5" t="s">
        <v>5253</v>
      </c>
      <c r="B1841" s="5" t="s">
        <v>5254</v>
      </c>
      <c r="C1841" s="5" t="s">
        <v>11119</v>
      </c>
      <c r="D1841" s="8">
        <v>150</v>
      </c>
      <c r="E1841" s="6">
        <v>0.4</v>
      </c>
    </row>
    <row r="1842" spans="1:5" ht="14" x14ac:dyDescent="0.3">
      <c r="A1842" s="5" t="s">
        <v>2363</v>
      </c>
      <c r="B1842" s="5" t="s">
        <v>2364</v>
      </c>
      <c r="C1842" s="5" t="s">
        <v>495</v>
      </c>
      <c r="D1842" s="8">
        <v>7.5</v>
      </c>
      <c r="E1842" s="6">
        <v>0.25</v>
      </c>
    </row>
    <row r="1843" spans="1:5" ht="14" x14ac:dyDescent="0.3">
      <c r="A1843" s="5" t="s">
        <v>3577</v>
      </c>
      <c r="B1843" s="5" t="s">
        <v>3578</v>
      </c>
      <c r="C1843" s="5" t="s">
        <v>11111</v>
      </c>
      <c r="D1843" s="8">
        <v>15</v>
      </c>
      <c r="E1843" s="6">
        <v>0.26</v>
      </c>
    </row>
    <row r="1844" spans="1:5" ht="14" x14ac:dyDescent="0.3">
      <c r="A1844" s="5" t="s">
        <v>4964</v>
      </c>
      <c r="B1844" s="5" t="s">
        <v>4965</v>
      </c>
      <c r="C1844" s="5" t="s">
        <v>11112</v>
      </c>
      <c r="D1844" s="8">
        <v>22.5</v>
      </c>
      <c r="E1844" s="6">
        <v>0.27</v>
      </c>
    </row>
    <row r="1845" spans="1:5" ht="14" x14ac:dyDescent="0.3">
      <c r="A1845" s="5" t="s">
        <v>5664</v>
      </c>
      <c r="B1845" s="5" t="s">
        <v>5665</v>
      </c>
      <c r="C1845" s="5" t="s">
        <v>11113</v>
      </c>
      <c r="D1845" s="8">
        <v>30</v>
      </c>
      <c r="E1845" s="6">
        <v>0.28000000000000003</v>
      </c>
    </row>
    <row r="1846" spans="1:5" ht="14" x14ac:dyDescent="0.3">
      <c r="A1846" s="5" t="s">
        <v>4485</v>
      </c>
      <c r="B1846" s="5" t="s">
        <v>4486</v>
      </c>
      <c r="C1846" s="5" t="s">
        <v>11114</v>
      </c>
      <c r="D1846" s="8">
        <v>37.5</v>
      </c>
      <c r="E1846" s="6">
        <v>0.28999999999999998</v>
      </c>
    </row>
    <row r="1847" spans="1:5" ht="14" x14ac:dyDescent="0.3">
      <c r="A1847" s="5" t="s">
        <v>4153</v>
      </c>
      <c r="B1847" s="5" t="s">
        <v>4154</v>
      </c>
      <c r="C1847" s="5" t="s">
        <v>11115</v>
      </c>
      <c r="D1847" s="8">
        <v>45</v>
      </c>
      <c r="E1847" s="6">
        <v>0.3</v>
      </c>
    </row>
    <row r="1848" spans="1:5" ht="14" x14ac:dyDescent="0.3">
      <c r="A1848" s="5" t="s">
        <v>5868</v>
      </c>
      <c r="B1848" s="5" t="s">
        <v>5869</v>
      </c>
      <c r="C1848" s="5" t="s">
        <v>11116</v>
      </c>
      <c r="D1848" s="8">
        <v>52.5</v>
      </c>
      <c r="E1848" s="6">
        <v>0.31</v>
      </c>
    </row>
    <row r="1849" spans="1:5" ht="14" x14ac:dyDescent="0.3">
      <c r="A1849" s="5" t="s">
        <v>905</v>
      </c>
      <c r="B1849" s="5" t="s">
        <v>906</v>
      </c>
      <c r="C1849" s="5" t="s">
        <v>11117</v>
      </c>
      <c r="D1849" s="8">
        <v>60</v>
      </c>
      <c r="E1849" s="6">
        <v>0.32</v>
      </c>
    </row>
    <row r="1850" spans="1:5" ht="14" x14ac:dyDescent="0.3">
      <c r="A1850" s="5" t="s">
        <v>5763</v>
      </c>
      <c r="B1850" s="5" t="s">
        <v>5764</v>
      </c>
      <c r="C1850" s="5" t="s">
        <v>11118</v>
      </c>
      <c r="D1850" s="8">
        <v>67.5</v>
      </c>
      <c r="E1850" s="6">
        <v>0.33</v>
      </c>
    </row>
    <row r="1851" spans="1:5" ht="14" x14ac:dyDescent="0.3">
      <c r="A1851" s="5" t="s">
        <v>5634</v>
      </c>
      <c r="B1851" s="5" t="s">
        <v>5635</v>
      </c>
      <c r="C1851" s="5" t="s">
        <v>11119</v>
      </c>
      <c r="D1851" s="8">
        <v>75</v>
      </c>
      <c r="E1851" s="6">
        <v>0.34</v>
      </c>
    </row>
    <row r="1852" spans="1:5" ht="14" x14ac:dyDescent="0.3">
      <c r="A1852" s="5" t="s">
        <v>2490</v>
      </c>
      <c r="B1852" s="5" t="s">
        <v>2491</v>
      </c>
      <c r="C1852" s="5" t="s">
        <v>495</v>
      </c>
      <c r="D1852" s="8">
        <v>82.5</v>
      </c>
      <c r="E1852" s="6">
        <v>0.35</v>
      </c>
    </row>
    <row r="1853" spans="1:5" ht="14" x14ac:dyDescent="0.3">
      <c r="A1853" s="5" t="s">
        <v>2586</v>
      </c>
      <c r="B1853" s="5" t="s">
        <v>2548</v>
      </c>
      <c r="C1853" s="5" t="s">
        <v>11111</v>
      </c>
      <c r="D1853" s="8">
        <v>90</v>
      </c>
      <c r="E1853" s="6">
        <v>0.36</v>
      </c>
    </row>
    <row r="1854" spans="1:5" ht="14" x14ac:dyDescent="0.3">
      <c r="A1854" s="5" t="s">
        <v>4149</v>
      </c>
      <c r="B1854" s="5" t="s">
        <v>4150</v>
      </c>
      <c r="C1854" s="5" t="s">
        <v>11112</v>
      </c>
      <c r="D1854" s="8">
        <v>97.5</v>
      </c>
      <c r="E1854" s="6">
        <v>0.37</v>
      </c>
    </row>
    <row r="1855" spans="1:5" ht="14" x14ac:dyDescent="0.3">
      <c r="A1855" s="5" t="s">
        <v>3045</v>
      </c>
      <c r="B1855" s="5" t="s">
        <v>3046</v>
      </c>
      <c r="C1855" s="5" t="s">
        <v>11113</v>
      </c>
      <c r="D1855" s="8">
        <v>105</v>
      </c>
      <c r="E1855" s="6">
        <v>0.38</v>
      </c>
    </row>
    <row r="1856" spans="1:5" ht="14" x14ac:dyDescent="0.3">
      <c r="A1856" s="5" t="s">
        <v>4650</v>
      </c>
      <c r="B1856" s="5" t="s">
        <v>4651</v>
      </c>
      <c r="C1856" s="5" t="s">
        <v>11114</v>
      </c>
      <c r="D1856" s="8">
        <v>112.5</v>
      </c>
      <c r="E1856" s="6">
        <v>0.39</v>
      </c>
    </row>
    <row r="1857" spans="1:5" ht="14" x14ac:dyDescent="0.3">
      <c r="A1857" s="5" t="s">
        <v>1906</v>
      </c>
      <c r="B1857" s="5" t="s">
        <v>1907</v>
      </c>
      <c r="C1857" s="5" t="s">
        <v>11115</v>
      </c>
      <c r="D1857" s="8">
        <v>120</v>
      </c>
      <c r="E1857" s="6">
        <v>0.4</v>
      </c>
    </row>
    <row r="1858" spans="1:5" ht="14" x14ac:dyDescent="0.3">
      <c r="A1858" s="5" t="s">
        <v>692</v>
      </c>
      <c r="B1858" s="5" t="s">
        <v>693</v>
      </c>
      <c r="C1858" s="5" t="s">
        <v>11116</v>
      </c>
      <c r="D1858" s="8">
        <v>127.5</v>
      </c>
      <c r="E1858" s="6">
        <v>0.25</v>
      </c>
    </row>
    <row r="1859" spans="1:5" ht="14" x14ac:dyDescent="0.3">
      <c r="A1859" s="5" t="s">
        <v>5803</v>
      </c>
      <c r="B1859" s="5" t="s">
        <v>5804</v>
      </c>
      <c r="C1859" s="5" t="s">
        <v>11117</v>
      </c>
      <c r="D1859" s="8">
        <v>135</v>
      </c>
      <c r="E1859" s="6">
        <v>0.26</v>
      </c>
    </row>
    <row r="1860" spans="1:5" ht="14" x14ac:dyDescent="0.3">
      <c r="A1860" s="5" t="s">
        <v>3443</v>
      </c>
      <c r="B1860" s="5" t="s">
        <v>3444</v>
      </c>
      <c r="C1860" s="5" t="s">
        <v>11118</v>
      </c>
      <c r="D1860" s="8">
        <v>142.5</v>
      </c>
      <c r="E1860" s="6">
        <v>0.27</v>
      </c>
    </row>
    <row r="1861" spans="1:5" ht="14" x14ac:dyDescent="0.3">
      <c r="A1861" s="5" t="s">
        <v>5569</v>
      </c>
      <c r="B1861" s="5" t="s">
        <v>5570</v>
      </c>
      <c r="C1861" s="5" t="s">
        <v>11119</v>
      </c>
      <c r="D1861" s="8">
        <v>150</v>
      </c>
      <c r="E1861" s="6">
        <v>0.28000000000000003</v>
      </c>
    </row>
    <row r="1862" spans="1:5" ht="14" x14ac:dyDescent="0.3">
      <c r="A1862" s="5" t="s">
        <v>5779</v>
      </c>
      <c r="B1862" s="5" t="s">
        <v>5726</v>
      </c>
      <c r="C1862" s="5" t="s">
        <v>495</v>
      </c>
      <c r="D1862" s="8">
        <v>7.5</v>
      </c>
      <c r="E1862" s="6">
        <v>0.28999999999999998</v>
      </c>
    </row>
    <row r="1863" spans="1:5" ht="14" x14ac:dyDescent="0.3">
      <c r="A1863" s="5" t="s">
        <v>2723</v>
      </c>
      <c r="B1863" s="5" t="s">
        <v>2724</v>
      </c>
      <c r="C1863" s="5" t="s">
        <v>11111</v>
      </c>
      <c r="D1863" s="8">
        <v>15</v>
      </c>
      <c r="E1863" s="6">
        <v>0.3</v>
      </c>
    </row>
  </sheetData>
  <autoFilter ref="A1:E1863" xr:uid="{00000000-0001-0000-02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97"/>
  <sheetViews>
    <sheetView workbookViewId="0"/>
  </sheetViews>
  <sheetFormatPr defaultRowHeight="12.5" x14ac:dyDescent="0.25"/>
  <cols>
    <col min="1" max="1" width="15.90625" style="2" bestFit="1" customWidth="1"/>
    <col min="2" max="2" width="8.08984375" style="2" bestFit="1" customWidth="1"/>
    <col min="3" max="16384" width="8.7265625" style="2"/>
  </cols>
  <sheetData>
    <row r="1" spans="1:2" x14ac:dyDescent="0.25">
      <c r="A1" s="2" t="s">
        <v>1</v>
      </c>
      <c r="B1" s="1" t="s">
        <v>5927</v>
      </c>
    </row>
    <row r="2" spans="1:2" ht="14" x14ac:dyDescent="0.3">
      <c r="A2" s="3" t="s">
        <v>6830</v>
      </c>
      <c r="B2" s="1" t="s">
        <v>5928</v>
      </c>
    </row>
    <row r="3" spans="1:2" ht="14" x14ac:dyDescent="0.3">
      <c r="A3" s="3" t="s">
        <v>6685</v>
      </c>
      <c r="B3" s="1" t="s">
        <v>5928</v>
      </c>
    </row>
    <row r="4" spans="1:2" ht="14" x14ac:dyDescent="0.3">
      <c r="A4" s="3" t="s">
        <v>6169</v>
      </c>
      <c r="B4" s="1" t="s">
        <v>5928</v>
      </c>
    </row>
    <row r="5" spans="1:2" ht="14" x14ac:dyDescent="0.3">
      <c r="A5" s="3" t="s">
        <v>6259</v>
      </c>
      <c r="B5" s="1" t="s">
        <v>5928</v>
      </c>
    </row>
    <row r="6" spans="1:2" ht="14" x14ac:dyDescent="0.3">
      <c r="A6" s="3" t="s">
        <v>6080</v>
      </c>
      <c r="B6" s="1" t="s">
        <v>5928</v>
      </c>
    </row>
    <row r="7" spans="1:2" ht="14" x14ac:dyDescent="0.3">
      <c r="A7" s="3" t="s">
        <v>6564</v>
      </c>
      <c r="B7" s="1" t="s">
        <v>5928</v>
      </c>
    </row>
    <row r="8" spans="1:2" ht="14" x14ac:dyDescent="0.3">
      <c r="A8" s="3" t="s">
        <v>6799</v>
      </c>
      <c r="B8" s="1" t="s">
        <v>5928</v>
      </c>
    </row>
    <row r="9" spans="1:2" ht="14" x14ac:dyDescent="0.3">
      <c r="A9" s="3" t="s">
        <v>6759</v>
      </c>
      <c r="B9" s="1" t="s">
        <v>5928</v>
      </c>
    </row>
    <row r="10" spans="1:2" ht="14" x14ac:dyDescent="0.3">
      <c r="A10" s="3" t="s">
        <v>6709</v>
      </c>
      <c r="B10" s="1" t="s">
        <v>5928</v>
      </c>
    </row>
    <row r="11" spans="1:2" ht="14" x14ac:dyDescent="0.3">
      <c r="A11" s="3" t="s">
        <v>6284</v>
      </c>
      <c r="B11" s="1" t="s">
        <v>5928</v>
      </c>
    </row>
    <row r="12" spans="1:2" ht="14" x14ac:dyDescent="0.3">
      <c r="A12" s="3" t="s">
        <v>6518</v>
      </c>
      <c r="B12" s="1" t="s">
        <v>5928</v>
      </c>
    </row>
    <row r="13" spans="1:2" ht="14" x14ac:dyDescent="0.3">
      <c r="A13" s="3" t="s">
        <v>6989</v>
      </c>
      <c r="B13" s="1" t="s">
        <v>5928</v>
      </c>
    </row>
    <row r="14" spans="1:2" ht="14" x14ac:dyDescent="0.3">
      <c r="A14" s="3" t="s">
        <v>6119</v>
      </c>
      <c r="B14" s="1" t="s">
        <v>5928</v>
      </c>
    </row>
    <row r="15" spans="1:2" ht="14" x14ac:dyDescent="0.3">
      <c r="A15" s="3" t="s">
        <v>6209</v>
      </c>
      <c r="B15" s="1" t="s">
        <v>5928</v>
      </c>
    </row>
    <row r="16" spans="1:2" ht="14" x14ac:dyDescent="0.3">
      <c r="A16" s="3" t="s">
        <v>6379</v>
      </c>
      <c r="B16" s="1" t="s">
        <v>5928</v>
      </c>
    </row>
    <row r="17" spans="1:2" ht="14" x14ac:dyDescent="0.3">
      <c r="A17" s="3" t="s">
        <v>6473</v>
      </c>
      <c r="B17" s="1" t="s">
        <v>5928</v>
      </c>
    </row>
    <row r="18" spans="1:2" ht="14" x14ac:dyDescent="0.3">
      <c r="A18" s="3" t="s">
        <v>6749</v>
      </c>
      <c r="B18" s="1" t="s">
        <v>5928</v>
      </c>
    </row>
    <row r="19" spans="1:2" ht="14" x14ac:dyDescent="0.3">
      <c r="A19" s="3" t="s">
        <v>6491</v>
      </c>
      <c r="B19" s="1" t="s">
        <v>5928</v>
      </c>
    </row>
    <row r="20" spans="1:2" ht="14" x14ac:dyDescent="0.3">
      <c r="A20" s="3" t="s">
        <v>6432</v>
      </c>
      <c r="B20" s="1" t="s">
        <v>5928</v>
      </c>
    </row>
    <row r="21" spans="1:2" ht="14" x14ac:dyDescent="0.3">
      <c r="A21" s="3" t="s">
        <v>6531</v>
      </c>
      <c r="B21" s="1" t="s">
        <v>5928</v>
      </c>
    </row>
    <row r="22" spans="1:2" ht="14" x14ac:dyDescent="0.3">
      <c r="A22" s="3" t="s">
        <v>6498</v>
      </c>
      <c r="B22" s="1" t="s">
        <v>5928</v>
      </c>
    </row>
    <row r="23" spans="1:2" ht="14" x14ac:dyDescent="0.3">
      <c r="A23" s="3" t="s">
        <v>6451</v>
      </c>
      <c r="B23" s="1" t="s">
        <v>5928</v>
      </c>
    </row>
    <row r="24" spans="1:2" ht="14" x14ac:dyDescent="0.3">
      <c r="A24" s="3" t="s">
        <v>6833</v>
      </c>
      <c r="B24" s="1" t="s">
        <v>5928</v>
      </c>
    </row>
    <row r="25" spans="1:2" ht="14" x14ac:dyDescent="0.3">
      <c r="A25" s="3" t="s">
        <v>6428</v>
      </c>
      <c r="B25" s="1" t="s">
        <v>5928</v>
      </c>
    </row>
    <row r="26" spans="1:2" ht="14" x14ac:dyDescent="0.3">
      <c r="A26" s="3" t="s">
        <v>6724</v>
      </c>
      <c r="B26" s="1" t="s">
        <v>5928</v>
      </c>
    </row>
    <row r="27" spans="1:2" ht="14" x14ac:dyDescent="0.3">
      <c r="A27" s="3" t="s">
        <v>6299</v>
      </c>
      <c r="B27" s="1" t="s">
        <v>5928</v>
      </c>
    </row>
    <row r="28" spans="1:2" ht="14" x14ac:dyDescent="0.3">
      <c r="A28" s="3" t="s">
        <v>6495</v>
      </c>
      <c r="B28" s="1" t="s">
        <v>5928</v>
      </c>
    </row>
    <row r="29" spans="1:2" ht="14" x14ac:dyDescent="0.3">
      <c r="A29" s="3" t="s">
        <v>6951</v>
      </c>
      <c r="B29" s="1" t="s">
        <v>5928</v>
      </c>
    </row>
    <row r="30" spans="1:2" ht="14" x14ac:dyDescent="0.3">
      <c r="A30" s="3" t="s">
        <v>6398</v>
      </c>
      <c r="B30" s="1" t="s">
        <v>5928</v>
      </c>
    </row>
    <row r="31" spans="1:2" ht="14" x14ac:dyDescent="0.3">
      <c r="A31" s="3" t="s">
        <v>6549</v>
      </c>
      <c r="B31" s="1" t="s">
        <v>5928</v>
      </c>
    </row>
    <row r="32" spans="1:2" ht="14" x14ac:dyDescent="0.3">
      <c r="A32" s="3" t="s">
        <v>6492</v>
      </c>
      <c r="B32" s="1" t="s">
        <v>5928</v>
      </c>
    </row>
    <row r="33" spans="1:2" ht="14" x14ac:dyDescent="0.3">
      <c r="A33" s="3" t="s">
        <v>6270</v>
      </c>
      <c r="B33" s="1" t="s">
        <v>5928</v>
      </c>
    </row>
    <row r="34" spans="1:2" ht="14" x14ac:dyDescent="0.3">
      <c r="A34" s="3" t="s">
        <v>6044</v>
      </c>
      <c r="B34" s="1" t="s">
        <v>5928</v>
      </c>
    </row>
    <row r="35" spans="1:2" ht="14" x14ac:dyDescent="0.3">
      <c r="A35" s="3" t="s">
        <v>6920</v>
      </c>
      <c r="B35" s="1" t="s">
        <v>5928</v>
      </c>
    </row>
    <row r="36" spans="1:2" ht="14" x14ac:dyDescent="0.3">
      <c r="A36" s="3" t="s">
        <v>6884</v>
      </c>
      <c r="B36" s="1" t="s">
        <v>5928</v>
      </c>
    </row>
    <row r="37" spans="1:2" ht="14" x14ac:dyDescent="0.3">
      <c r="A37" s="3" t="s">
        <v>6994</v>
      </c>
      <c r="B37" s="1" t="s">
        <v>5928</v>
      </c>
    </row>
    <row r="38" spans="1:2" ht="14" x14ac:dyDescent="0.3">
      <c r="A38" s="3" t="s">
        <v>6360</v>
      </c>
      <c r="B38" s="1" t="s">
        <v>5928</v>
      </c>
    </row>
    <row r="39" spans="1:2" ht="14" x14ac:dyDescent="0.3">
      <c r="A39" s="3" t="s">
        <v>6277</v>
      </c>
      <c r="B39" s="1" t="s">
        <v>5928</v>
      </c>
    </row>
    <row r="40" spans="1:2" ht="14" x14ac:dyDescent="0.3">
      <c r="A40" s="3" t="s">
        <v>6659</v>
      </c>
      <c r="B40" s="1" t="s">
        <v>5928</v>
      </c>
    </row>
    <row r="41" spans="1:2" ht="14" x14ac:dyDescent="0.3">
      <c r="A41" s="3" t="s">
        <v>6346</v>
      </c>
      <c r="B41" s="1" t="s">
        <v>5928</v>
      </c>
    </row>
    <row r="42" spans="1:2" ht="14" x14ac:dyDescent="0.3">
      <c r="A42" s="3" t="s">
        <v>6558</v>
      </c>
      <c r="B42" s="1" t="s">
        <v>5928</v>
      </c>
    </row>
    <row r="43" spans="1:2" ht="14" x14ac:dyDescent="0.3">
      <c r="A43" s="3" t="s">
        <v>6359</v>
      </c>
      <c r="B43" s="1" t="s">
        <v>5928</v>
      </c>
    </row>
    <row r="44" spans="1:2" ht="14" x14ac:dyDescent="0.3">
      <c r="A44" s="3" t="s">
        <v>6841</v>
      </c>
      <c r="B44" s="1" t="s">
        <v>5928</v>
      </c>
    </row>
    <row r="45" spans="1:2" ht="14" x14ac:dyDescent="0.3">
      <c r="A45" s="3" t="s">
        <v>6878</v>
      </c>
      <c r="B45" s="1" t="s">
        <v>5928</v>
      </c>
    </row>
    <row r="46" spans="1:2" ht="14" x14ac:dyDescent="0.3">
      <c r="A46" s="3" t="s">
        <v>6576</v>
      </c>
      <c r="B46" s="1" t="s">
        <v>5928</v>
      </c>
    </row>
    <row r="47" spans="1:2" ht="14" x14ac:dyDescent="0.3">
      <c r="A47" s="3" t="s">
        <v>6416</v>
      </c>
      <c r="B47" s="1" t="s">
        <v>5928</v>
      </c>
    </row>
    <row r="48" spans="1:2" ht="14" x14ac:dyDescent="0.3">
      <c r="A48" s="3" t="s">
        <v>7867</v>
      </c>
      <c r="B48" s="1" t="s">
        <v>5928</v>
      </c>
    </row>
    <row r="49" spans="1:2" ht="14" x14ac:dyDescent="0.3">
      <c r="A49" s="3" t="s">
        <v>7229</v>
      </c>
      <c r="B49" s="1" t="s">
        <v>5928</v>
      </c>
    </row>
    <row r="50" spans="1:2" ht="14" x14ac:dyDescent="0.3">
      <c r="A50" s="3" t="s">
        <v>7075</v>
      </c>
      <c r="B50" s="1" t="s">
        <v>5928</v>
      </c>
    </row>
    <row r="51" spans="1:2" ht="14" x14ac:dyDescent="0.3">
      <c r="A51" s="3" t="s">
        <v>7524</v>
      </c>
      <c r="B51" s="1" t="s">
        <v>5928</v>
      </c>
    </row>
    <row r="52" spans="1:2" ht="14" x14ac:dyDescent="0.3">
      <c r="A52" s="3" t="s">
        <v>7210</v>
      </c>
      <c r="B52" s="1" t="s">
        <v>5928</v>
      </c>
    </row>
    <row r="53" spans="1:2" ht="14" x14ac:dyDescent="0.3">
      <c r="A53" s="3" t="s">
        <v>7683</v>
      </c>
      <c r="B53" s="1" t="s">
        <v>5928</v>
      </c>
    </row>
    <row r="54" spans="1:2" ht="14" x14ac:dyDescent="0.3">
      <c r="A54" s="3" t="s">
        <v>7919</v>
      </c>
      <c r="B54" s="1" t="s">
        <v>5928</v>
      </c>
    </row>
    <row r="55" spans="1:2" ht="14" x14ac:dyDescent="0.3">
      <c r="A55" s="3" t="s">
        <v>7790</v>
      </c>
      <c r="B55" s="1" t="s">
        <v>5928</v>
      </c>
    </row>
    <row r="56" spans="1:2" ht="14" x14ac:dyDescent="0.3">
      <c r="A56" s="3" t="s">
        <v>7368</v>
      </c>
      <c r="B56" s="1" t="s">
        <v>5928</v>
      </c>
    </row>
    <row r="57" spans="1:2" ht="14" x14ac:dyDescent="0.3">
      <c r="A57" s="3" t="s">
        <v>7791</v>
      </c>
      <c r="B57" s="1" t="s">
        <v>5928</v>
      </c>
    </row>
    <row r="58" spans="1:2" ht="14" x14ac:dyDescent="0.3">
      <c r="A58" s="3" t="s">
        <v>7978</v>
      </c>
      <c r="B58" s="1" t="s">
        <v>5928</v>
      </c>
    </row>
    <row r="59" spans="1:2" ht="14" x14ac:dyDescent="0.3">
      <c r="A59" s="3" t="s">
        <v>7062</v>
      </c>
      <c r="B59" s="1" t="s">
        <v>5928</v>
      </c>
    </row>
    <row r="60" spans="1:2" ht="14" x14ac:dyDescent="0.3">
      <c r="A60" s="3" t="s">
        <v>7034</v>
      </c>
      <c r="B60" s="1" t="s">
        <v>5928</v>
      </c>
    </row>
    <row r="61" spans="1:2" ht="14" x14ac:dyDescent="0.3">
      <c r="A61" s="3" t="s">
        <v>7900</v>
      </c>
      <c r="B61" s="1" t="s">
        <v>5928</v>
      </c>
    </row>
    <row r="62" spans="1:2" ht="14" x14ac:dyDescent="0.3">
      <c r="A62" s="3" t="s">
        <v>7773</v>
      </c>
      <c r="B62" s="1" t="s">
        <v>5928</v>
      </c>
    </row>
    <row r="63" spans="1:2" ht="14" x14ac:dyDescent="0.3">
      <c r="A63" s="3" t="s">
        <v>7829</v>
      </c>
      <c r="B63" s="1" t="s">
        <v>5928</v>
      </c>
    </row>
    <row r="64" spans="1:2" ht="14" x14ac:dyDescent="0.3">
      <c r="A64" s="3" t="s">
        <v>7479</v>
      </c>
      <c r="B64" s="1" t="s">
        <v>5928</v>
      </c>
    </row>
    <row r="65" spans="1:2" ht="14" x14ac:dyDescent="0.3">
      <c r="A65" s="3" t="s">
        <v>7522</v>
      </c>
      <c r="B65" s="1" t="s">
        <v>5928</v>
      </c>
    </row>
    <row r="66" spans="1:2" ht="14" x14ac:dyDescent="0.3">
      <c r="A66" s="3" t="s">
        <v>7072</v>
      </c>
      <c r="B66" s="1" t="s">
        <v>5928</v>
      </c>
    </row>
    <row r="67" spans="1:2" ht="14" x14ac:dyDescent="0.3">
      <c r="A67" s="3" t="s">
        <v>7283</v>
      </c>
      <c r="B67" s="1" t="s">
        <v>5928</v>
      </c>
    </row>
    <row r="68" spans="1:2" ht="14" x14ac:dyDescent="0.3">
      <c r="A68" s="3" t="s">
        <v>7965</v>
      </c>
      <c r="B68" s="1" t="s">
        <v>5928</v>
      </c>
    </row>
    <row r="69" spans="1:2" ht="14" x14ac:dyDescent="0.3">
      <c r="A69" s="3" t="s">
        <v>7178</v>
      </c>
      <c r="B69" s="1" t="s">
        <v>5928</v>
      </c>
    </row>
    <row r="70" spans="1:2" ht="14" x14ac:dyDescent="0.3">
      <c r="A70" s="3" t="s">
        <v>8053</v>
      </c>
      <c r="B70" s="1" t="s">
        <v>5928</v>
      </c>
    </row>
    <row r="71" spans="1:2" ht="14" x14ac:dyDescent="0.3">
      <c r="A71" s="3" t="s">
        <v>7808</v>
      </c>
      <c r="B71" s="1" t="s">
        <v>5928</v>
      </c>
    </row>
    <row r="72" spans="1:2" ht="14" x14ac:dyDescent="0.3">
      <c r="A72" s="3" t="s">
        <v>7692</v>
      </c>
      <c r="B72" s="1" t="s">
        <v>5928</v>
      </c>
    </row>
    <row r="73" spans="1:2" ht="14" x14ac:dyDescent="0.3">
      <c r="A73" s="3" t="s">
        <v>7567</v>
      </c>
      <c r="B73" s="1" t="s">
        <v>5928</v>
      </c>
    </row>
    <row r="74" spans="1:2" ht="14" x14ac:dyDescent="0.3">
      <c r="A74" s="3" t="s">
        <v>7979</v>
      </c>
      <c r="B74" s="1" t="s">
        <v>5928</v>
      </c>
    </row>
    <row r="75" spans="1:2" ht="14" x14ac:dyDescent="0.3">
      <c r="A75" s="3" t="s">
        <v>7203</v>
      </c>
      <c r="B75" s="1" t="s">
        <v>5928</v>
      </c>
    </row>
    <row r="76" spans="1:2" ht="14" x14ac:dyDescent="0.3">
      <c r="A76" s="3" t="s">
        <v>7533</v>
      </c>
      <c r="B76" s="1" t="s">
        <v>5928</v>
      </c>
    </row>
    <row r="77" spans="1:2" ht="14" x14ac:dyDescent="0.3">
      <c r="A77" s="3" t="s">
        <v>7931</v>
      </c>
      <c r="B77" s="1" t="s">
        <v>5928</v>
      </c>
    </row>
    <row r="78" spans="1:2" ht="14" x14ac:dyDescent="0.3">
      <c r="A78" s="3" t="s">
        <v>7216</v>
      </c>
      <c r="B78" s="1" t="s">
        <v>5928</v>
      </c>
    </row>
    <row r="79" spans="1:2" ht="14" x14ac:dyDescent="0.3">
      <c r="A79" s="3" t="s">
        <v>7480</v>
      </c>
      <c r="B79" s="1" t="s">
        <v>5928</v>
      </c>
    </row>
    <row r="80" spans="1:2" ht="14" x14ac:dyDescent="0.3">
      <c r="A80" s="3" t="s">
        <v>7094</v>
      </c>
      <c r="B80" s="1" t="s">
        <v>5928</v>
      </c>
    </row>
    <row r="81" spans="1:2" ht="14" x14ac:dyDescent="0.3">
      <c r="A81" s="3" t="s">
        <v>7013</v>
      </c>
      <c r="B81" s="1" t="s">
        <v>5928</v>
      </c>
    </row>
    <row r="82" spans="1:2" ht="14" x14ac:dyDescent="0.3">
      <c r="A82" s="3" t="s">
        <v>7782</v>
      </c>
      <c r="B82" s="1" t="s">
        <v>5928</v>
      </c>
    </row>
    <row r="83" spans="1:2" ht="14" x14ac:dyDescent="0.3">
      <c r="A83" s="3" t="s">
        <v>7650</v>
      </c>
      <c r="B83" s="1" t="s">
        <v>5928</v>
      </c>
    </row>
    <row r="84" spans="1:2" ht="14" x14ac:dyDescent="0.3">
      <c r="A84" s="3" t="s">
        <v>7207</v>
      </c>
      <c r="B84" s="1" t="s">
        <v>5928</v>
      </c>
    </row>
    <row r="85" spans="1:2" ht="14" x14ac:dyDescent="0.3">
      <c r="A85" s="3" t="s">
        <v>7022</v>
      </c>
      <c r="B85" s="1" t="s">
        <v>5928</v>
      </c>
    </row>
    <row r="86" spans="1:2" ht="14" x14ac:dyDescent="0.3">
      <c r="A86" s="3" t="s">
        <v>7716</v>
      </c>
      <c r="B86" s="1" t="s">
        <v>5928</v>
      </c>
    </row>
    <row r="87" spans="1:2" ht="14" x14ac:dyDescent="0.3">
      <c r="A87" s="3" t="s">
        <v>7237</v>
      </c>
      <c r="B87" s="1" t="s">
        <v>5928</v>
      </c>
    </row>
    <row r="88" spans="1:2" ht="14" x14ac:dyDescent="0.3">
      <c r="A88" s="3" t="s">
        <v>7817</v>
      </c>
      <c r="B88" s="1" t="s">
        <v>5928</v>
      </c>
    </row>
    <row r="89" spans="1:2" ht="14" x14ac:dyDescent="0.3">
      <c r="A89" s="3" t="s">
        <v>7031</v>
      </c>
      <c r="B89" s="1" t="s">
        <v>5928</v>
      </c>
    </row>
    <row r="90" spans="1:2" ht="14" x14ac:dyDescent="0.3">
      <c r="A90" s="3" t="s">
        <v>7794</v>
      </c>
      <c r="B90" s="1" t="s">
        <v>5928</v>
      </c>
    </row>
    <row r="91" spans="1:2" ht="14" x14ac:dyDescent="0.3">
      <c r="A91" s="3" t="s">
        <v>7019</v>
      </c>
      <c r="B91" s="1" t="s">
        <v>5928</v>
      </c>
    </row>
    <row r="92" spans="1:2" ht="14" x14ac:dyDescent="0.3">
      <c r="A92" s="3" t="s">
        <v>7963</v>
      </c>
      <c r="B92" s="1" t="s">
        <v>5928</v>
      </c>
    </row>
    <row r="93" spans="1:2" ht="14" x14ac:dyDescent="0.3">
      <c r="A93" s="3" t="s">
        <v>7921</v>
      </c>
      <c r="B93" s="1" t="s">
        <v>5928</v>
      </c>
    </row>
    <row r="94" spans="1:2" ht="14" x14ac:dyDescent="0.3">
      <c r="A94" s="3" t="s">
        <v>7973</v>
      </c>
      <c r="B94" s="1" t="s">
        <v>5928</v>
      </c>
    </row>
    <row r="95" spans="1:2" ht="14" x14ac:dyDescent="0.3">
      <c r="A95" s="3" t="s">
        <v>7132</v>
      </c>
      <c r="B95" s="1" t="s">
        <v>5928</v>
      </c>
    </row>
    <row r="96" spans="1:2" ht="14" x14ac:dyDescent="0.3">
      <c r="A96" s="3" t="s">
        <v>7389</v>
      </c>
      <c r="B96" s="1" t="s">
        <v>5928</v>
      </c>
    </row>
    <row r="97" spans="1:2" ht="14" x14ac:dyDescent="0.3">
      <c r="A97" s="3" t="s">
        <v>7542</v>
      </c>
      <c r="B97" s="1" t="s">
        <v>5928</v>
      </c>
    </row>
    <row r="98" spans="1:2" ht="14" x14ac:dyDescent="0.3">
      <c r="A98" s="3" t="s">
        <v>7732</v>
      </c>
      <c r="B98" s="1" t="s">
        <v>5928</v>
      </c>
    </row>
    <row r="99" spans="1:2" ht="14" x14ac:dyDescent="0.3">
      <c r="A99" s="3" t="s">
        <v>7600</v>
      </c>
      <c r="B99" s="1" t="s">
        <v>5928</v>
      </c>
    </row>
    <row r="100" spans="1:2" ht="14" x14ac:dyDescent="0.3">
      <c r="A100" s="3" t="s">
        <v>7453</v>
      </c>
      <c r="B100" s="1" t="s">
        <v>5928</v>
      </c>
    </row>
    <row r="101" spans="1:2" ht="14" x14ac:dyDescent="0.3">
      <c r="A101" s="3" t="s">
        <v>8023</v>
      </c>
      <c r="B101" s="1" t="s">
        <v>5928</v>
      </c>
    </row>
    <row r="102" spans="1:2" ht="14" x14ac:dyDescent="0.3">
      <c r="A102" s="3" t="s">
        <v>9213</v>
      </c>
      <c r="B102" s="1" t="s">
        <v>5928</v>
      </c>
    </row>
    <row r="103" spans="1:2" ht="14" x14ac:dyDescent="0.3">
      <c r="A103" s="3" t="s">
        <v>9344</v>
      </c>
      <c r="B103" s="1" t="s">
        <v>5928</v>
      </c>
    </row>
    <row r="104" spans="1:2" ht="14" x14ac:dyDescent="0.3">
      <c r="A104" s="3" t="s">
        <v>9015</v>
      </c>
      <c r="B104" s="1" t="s">
        <v>5928</v>
      </c>
    </row>
    <row r="105" spans="1:2" ht="14" x14ac:dyDescent="0.3">
      <c r="A105" s="3" t="s">
        <v>8704</v>
      </c>
      <c r="B105" s="1" t="s">
        <v>5928</v>
      </c>
    </row>
    <row r="106" spans="1:2" ht="14" x14ac:dyDescent="0.3">
      <c r="A106" s="3" t="s">
        <v>8733</v>
      </c>
      <c r="B106" s="1" t="s">
        <v>5928</v>
      </c>
    </row>
    <row r="107" spans="1:2" ht="14" x14ac:dyDescent="0.3">
      <c r="A107" s="3" t="s">
        <v>8829</v>
      </c>
      <c r="B107" s="1" t="s">
        <v>5928</v>
      </c>
    </row>
    <row r="108" spans="1:2" ht="14" x14ac:dyDescent="0.3">
      <c r="A108" s="3" t="s">
        <v>8307</v>
      </c>
      <c r="B108" s="1" t="s">
        <v>5928</v>
      </c>
    </row>
    <row r="109" spans="1:2" ht="14" x14ac:dyDescent="0.3">
      <c r="A109" s="3" t="s">
        <v>8490</v>
      </c>
      <c r="B109" s="1" t="s">
        <v>5928</v>
      </c>
    </row>
    <row r="110" spans="1:2" ht="14" x14ac:dyDescent="0.3">
      <c r="A110" s="3" t="s">
        <v>8158</v>
      </c>
      <c r="B110" s="1" t="s">
        <v>5928</v>
      </c>
    </row>
    <row r="111" spans="1:2" ht="14" x14ac:dyDescent="0.3">
      <c r="A111" s="3" t="s">
        <v>8979</v>
      </c>
      <c r="B111" s="1" t="s">
        <v>5928</v>
      </c>
    </row>
    <row r="112" spans="1:2" ht="14" x14ac:dyDescent="0.3">
      <c r="A112" s="3" t="s">
        <v>9172</v>
      </c>
      <c r="B112" s="1" t="s">
        <v>5928</v>
      </c>
    </row>
    <row r="113" spans="1:2" ht="14" x14ac:dyDescent="0.3">
      <c r="A113" s="3" t="s">
        <v>8600</v>
      </c>
      <c r="B113" s="1" t="s">
        <v>5928</v>
      </c>
    </row>
    <row r="114" spans="1:2" ht="14" x14ac:dyDescent="0.3">
      <c r="A114" s="3" t="s">
        <v>8588</v>
      </c>
      <c r="B114" s="1" t="s">
        <v>5928</v>
      </c>
    </row>
    <row r="115" spans="1:2" ht="14" x14ac:dyDescent="0.3">
      <c r="A115" s="3" t="s">
        <v>8390</v>
      </c>
      <c r="B115" s="1" t="s">
        <v>5928</v>
      </c>
    </row>
    <row r="116" spans="1:2" ht="14" x14ac:dyDescent="0.3">
      <c r="A116" s="3" t="s">
        <v>8073</v>
      </c>
      <c r="B116" s="1" t="s">
        <v>5928</v>
      </c>
    </row>
    <row r="117" spans="1:2" ht="14" x14ac:dyDescent="0.3">
      <c r="A117" s="3" t="s">
        <v>8082</v>
      </c>
      <c r="B117" s="1" t="s">
        <v>5928</v>
      </c>
    </row>
    <row r="118" spans="1:2" ht="14" x14ac:dyDescent="0.3">
      <c r="A118" s="3" t="s">
        <v>8992</v>
      </c>
      <c r="B118" s="1" t="s">
        <v>5928</v>
      </c>
    </row>
    <row r="119" spans="1:2" ht="14" x14ac:dyDescent="0.3">
      <c r="A119" s="3" t="s">
        <v>9121</v>
      </c>
      <c r="B119" s="1" t="s">
        <v>5928</v>
      </c>
    </row>
    <row r="120" spans="1:2" ht="14" x14ac:dyDescent="0.3">
      <c r="A120" s="3" t="s">
        <v>8220</v>
      </c>
      <c r="B120" s="1" t="s">
        <v>5928</v>
      </c>
    </row>
    <row r="121" spans="1:2" ht="14" x14ac:dyDescent="0.3">
      <c r="A121" s="3" t="s">
        <v>8998</v>
      </c>
      <c r="B121" s="1" t="s">
        <v>5928</v>
      </c>
    </row>
    <row r="122" spans="1:2" ht="14" x14ac:dyDescent="0.3">
      <c r="A122" s="3" t="s">
        <v>9342</v>
      </c>
      <c r="B122" s="1" t="s">
        <v>5928</v>
      </c>
    </row>
    <row r="123" spans="1:2" ht="14" x14ac:dyDescent="0.3">
      <c r="A123" s="3" t="s">
        <v>9117</v>
      </c>
      <c r="B123" s="1" t="s">
        <v>5928</v>
      </c>
    </row>
    <row r="124" spans="1:2" ht="14" x14ac:dyDescent="0.3">
      <c r="A124" s="3" t="s">
        <v>8075</v>
      </c>
      <c r="B124" s="1" t="s">
        <v>5928</v>
      </c>
    </row>
    <row r="125" spans="1:2" ht="14" x14ac:dyDescent="0.3">
      <c r="A125" s="3" t="s">
        <v>8731</v>
      </c>
      <c r="B125" s="1" t="s">
        <v>5928</v>
      </c>
    </row>
    <row r="126" spans="1:2" ht="14" x14ac:dyDescent="0.3">
      <c r="A126" s="3" t="s">
        <v>8652</v>
      </c>
      <c r="B126" s="1" t="s">
        <v>5928</v>
      </c>
    </row>
    <row r="127" spans="1:2" ht="14" x14ac:dyDescent="0.3">
      <c r="A127" s="3" t="s">
        <v>8268</v>
      </c>
      <c r="B127" s="1" t="s">
        <v>5928</v>
      </c>
    </row>
    <row r="128" spans="1:2" ht="14" x14ac:dyDescent="0.3">
      <c r="A128" s="3" t="s">
        <v>8378</v>
      </c>
      <c r="B128" s="1" t="s">
        <v>5928</v>
      </c>
    </row>
    <row r="129" spans="1:2" ht="14" x14ac:dyDescent="0.3">
      <c r="A129" s="3" t="s">
        <v>8515</v>
      </c>
      <c r="B129" s="1" t="s">
        <v>5928</v>
      </c>
    </row>
    <row r="130" spans="1:2" ht="14" x14ac:dyDescent="0.3">
      <c r="A130" s="3" t="s">
        <v>8769</v>
      </c>
      <c r="B130" s="1" t="s">
        <v>5928</v>
      </c>
    </row>
    <row r="131" spans="1:2" ht="14" x14ac:dyDescent="0.3">
      <c r="A131" s="3" t="s">
        <v>8076</v>
      </c>
      <c r="B131" s="1" t="s">
        <v>5928</v>
      </c>
    </row>
    <row r="132" spans="1:2" ht="14" x14ac:dyDescent="0.3">
      <c r="A132" s="3" t="s">
        <v>8200</v>
      </c>
      <c r="B132" s="1" t="s">
        <v>5928</v>
      </c>
    </row>
    <row r="133" spans="1:2" ht="14" x14ac:dyDescent="0.3">
      <c r="A133" s="3" t="s">
        <v>9007</v>
      </c>
      <c r="B133" s="1" t="s">
        <v>5928</v>
      </c>
    </row>
    <row r="134" spans="1:2" ht="14" x14ac:dyDescent="0.3">
      <c r="A134" s="3" t="s">
        <v>8419</v>
      </c>
      <c r="B134" s="1" t="s">
        <v>5928</v>
      </c>
    </row>
    <row r="135" spans="1:2" ht="14" x14ac:dyDescent="0.3">
      <c r="A135" s="3" t="s">
        <v>9212</v>
      </c>
      <c r="B135" s="1" t="s">
        <v>5928</v>
      </c>
    </row>
    <row r="136" spans="1:2" ht="14" x14ac:dyDescent="0.3">
      <c r="A136" s="3" t="s">
        <v>8574</v>
      </c>
      <c r="B136" s="1" t="s">
        <v>5928</v>
      </c>
    </row>
    <row r="137" spans="1:2" ht="14" x14ac:dyDescent="0.3">
      <c r="A137" s="3" t="s">
        <v>8387</v>
      </c>
      <c r="B137" s="1" t="s">
        <v>5928</v>
      </c>
    </row>
    <row r="138" spans="1:2" ht="14" x14ac:dyDescent="0.3">
      <c r="A138" s="3" t="s">
        <v>8408</v>
      </c>
      <c r="B138" s="1" t="s">
        <v>5928</v>
      </c>
    </row>
    <row r="139" spans="1:2" ht="14" x14ac:dyDescent="0.3">
      <c r="A139" s="3" t="s">
        <v>8277</v>
      </c>
      <c r="B139" s="1" t="s">
        <v>5928</v>
      </c>
    </row>
    <row r="140" spans="1:2" ht="14" x14ac:dyDescent="0.3">
      <c r="A140" s="3" t="s">
        <v>9315</v>
      </c>
      <c r="B140" s="1" t="s">
        <v>5928</v>
      </c>
    </row>
    <row r="141" spans="1:2" ht="14" x14ac:dyDescent="0.3">
      <c r="A141" s="3" t="s">
        <v>9140</v>
      </c>
      <c r="B141" s="1" t="s">
        <v>5928</v>
      </c>
    </row>
    <row r="142" spans="1:2" ht="14" x14ac:dyDescent="0.3">
      <c r="A142" s="3" t="s">
        <v>8950</v>
      </c>
      <c r="B142" s="1" t="s">
        <v>5928</v>
      </c>
    </row>
    <row r="143" spans="1:2" ht="14" x14ac:dyDescent="0.3">
      <c r="A143" s="3" t="s">
        <v>9314</v>
      </c>
      <c r="B143" s="1" t="s">
        <v>5928</v>
      </c>
    </row>
    <row r="144" spans="1:2" ht="14" x14ac:dyDescent="0.3">
      <c r="A144" s="3" t="s">
        <v>8709</v>
      </c>
      <c r="B144" s="1" t="s">
        <v>5928</v>
      </c>
    </row>
    <row r="145" spans="1:2" ht="14" x14ac:dyDescent="0.3">
      <c r="A145" s="3" t="s">
        <v>8473</v>
      </c>
      <c r="B145" s="1" t="s">
        <v>5928</v>
      </c>
    </row>
    <row r="146" spans="1:2" ht="14" x14ac:dyDescent="0.3">
      <c r="A146" s="3" t="s">
        <v>8282</v>
      </c>
      <c r="B146" s="1" t="s">
        <v>5928</v>
      </c>
    </row>
    <row r="147" spans="1:2" ht="14" x14ac:dyDescent="0.3">
      <c r="A147" s="3" t="s">
        <v>8116</v>
      </c>
      <c r="B147" s="1" t="s">
        <v>5928</v>
      </c>
    </row>
    <row r="148" spans="1:2" ht="14" x14ac:dyDescent="0.3">
      <c r="A148" s="3" t="s">
        <v>8989</v>
      </c>
      <c r="B148" s="1" t="s">
        <v>5928</v>
      </c>
    </row>
    <row r="149" spans="1:2" ht="14" x14ac:dyDescent="0.3">
      <c r="A149" s="3" t="s">
        <v>8765</v>
      </c>
      <c r="B149" s="1" t="s">
        <v>5928</v>
      </c>
    </row>
    <row r="150" spans="1:2" ht="14" x14ac:dyDescent="0.3">
      <c r="A150" s="3" t="s">
        <v>8324</v>
      </c>
      <c r="B150" s="1" t="s">
        <v>5928</v>
      </c>
    </row>
    <row r="151" spans="1:2" ht="14" x14ac:dyDescent="0.3">
      <c r="A151" s="3" t="s">
        <v>9044</v>
      </c>
      <c r="B151" s="1" t="s">
        <v>5928</v>
      </c>
    </row>
    <row r="152" spans="1:2" ht="14" x14ac:dyDescent="0.3">
      <c r="A152" s="3" t="s">
        <v>9030</v>
      </c>
      <c r="B152" s="1" t="s">
        <v>5928</v>
      </c>
    </row>
    <row r="153" spans="1:2" ht="14" x14ac:dyDescent="0.3">
      <c r="A153" s="3" t="s">
        <v>9021</v>
      </c>
      <c r="B153" s="1" t="s">
        <v>5928</v>
      </c>
    </row>
    <row r="154" spans="1:2" ht="14" x14ac:dyDescent="0.3">
      <c r="A154" s="3" t="s">
        <v>8494</v>
      </c>
      <c r="B154" s="1" t="s">
        <v>5928</v>
      </c>
    </row>
    <row r="155" spans="1:2" ht="14" x14ac:dyDescent="0.3">
      <c r="A155" s="3" t="s">
        <v>8974</v>
      </c>
      <c r="B155" s="1" t="s">
        <v>5928</v>
      </c>
    </row>
    <row r="156" spans="1:2" ht="14" x14ac:dyDescent="0.3">
      <c r="A156" s="3" t="s">
        <v>8313</v>
      </c>
      <c r="B156" s="1" t="s">
        <v>5928</v>
      </c>
    </row>
    <row r="157" spans="1:2" ht="14" x14ac:dyDescent="0.3">
      <c r="A157" s="3" t="s">
        <v>8823</v>
      </c>
      <c r="B157" s="1" t="s">
        <v>5928</v>
      </c>
    </row>
    <row r="158" spans="1:2" ht="14" x14ac:dyDescent="0.3">
      <c r="A158" s="3" t="s">
        <v>9276</v>
      </c>
      <c r="B158" s="1" t="s">
        <v>5928</v>
      </c>
    </row>
    <row r="159" spans="1:2" ht="14" x14ac:dyDescent="0.3">
      <c r="A159" s="3" t="s">
        <v>8993</v>
      </c>
      <c r="B159" s="1" t="s">
        <v>5928</v>
      </c>
    </row>
    <row r="160" spans="1:2" ht="14" x14ac:dyDescent="0.3">
      <c r="A160" s="3" t="s">
        <v>8160</v>
      </c>
      <c r="B160" s="1" t="s">
        <v>5928</v>
      </c>
    </row>
    <row r="161" spans="1:2" ht="14" x14ac:dyDescent="0.3">
      <c r="A161" s="3" t="s">
        <v>8971</v>
      </c>
      <c r="B161" s="1" t="s">
        <v>5928</v>
      </c>
    </row>
    <row r="162" spans="1:2" ht="14" x14ac:dyDescent="0.3">
      <c r="A162" s="3" t="s">
        <v>10383</v>
      </c>
      <c r="B162" s="1" t="s">
        <v>5928</v>
      </c>
    </row>
    <row r="163" spans="1:2" ht="14" x14ac:dyDescent="0.3">
      <c r="A163" s="3" t="s">
        <v>10208</v>
      </c>
      <c r="B163" s="1" t="s">
        <v>5928</v>
      </c>
    </row>
    <row r="164" spans="1:2" ht="14" x14ac:dyDescent="0.3">
      <c r="A164" s="3" t="s">
        <v>10440</v>
      </c>
      <c r="B164" s="1" t="s">
        <v>5928</v>
      </c>
    </row>
    <row r="165" spans="1:2" ht="14" x14ac:dyDescent="0.3">
      <c r="A165" s="3" t="s">
        <v>9707</v>
      </c>
      <c r="B165" s="1" t="s">
        <v>5928</v>
      </c>
    </row>
    <row r="166" spans="1:2" ht="14" x14ac:dyDescent="0.3">
      <c r="A166" s="3" t="s">
        <v>10876</v>
      </c>
      <c r="B166" s="1" t="s">
        <v>5928</v>
      </c>
    </row>
    <row r="167" spans="1:2" ht="14" x14ac:dyDescent="0.3">
      <c r="A167" s="3" t="s">
        <v>10849</v>
      </c>
      <c r="B167" s="1" t="s">
        <v>5928</v>
      </c>
    </row>
    <row r="168" spans="1:2" ht="14" x14ac:dyDescent="0.3">
      <c r="A168" s="3" t="s">
        <v>10802</v>
      </c>
      <c r="B168" s="1" t="s">
        <v>5928</v>
      </c>
    </row>
    <row r="169" spans="1:2" ht="14" x14ac:dyDescent="0.3">
      <c r="A169" s="3" t="s">
        <v>10769</v>
      </c>
      <c r="B169" s="1" t="s">
        <v>5928</v>
      </c>
    </row>
    <row r="170" spans="1:2" ht="14" x14ac:dyDescent="0.3">
      <c r="A170" s="3" t="s">
        <v>10974</v>
      </c>
      <c r="B170" s="1" t="s">
        <v>5928</v>
      </c>
    </row>
    <row r="171" spans="1:2" ht="14" x14ac:dyDescent="0.3">
      <c r="A171" s="3" t="s">
        <v>10339</v>
      </c>
      <c r="B171" s="1" t="s">
        <v>5928</v>
      </c>
    </row>
    <row r="172" spans="1:2" ht="14" x14ac:dyDescent="0.3">
      <c r="A172" s="3" t="s">
        <v>9486</v>
      </c>
      <c r="B172" s="1" t="s">
        <v>5928</v>
      </c>
    </row>
    <row r="173" spans="1:2" ht="14" x14ac:dyDescent="0.3">
      <c r="A173" s="3" t="s">
        <v>10791</v>
      </c>
      <c r="B173" s="1" t="s">
        <v>5928</v>
      </c>
    </row>
    <row r="174" spans="1:2" ht="14" x14ac:dyDescent="0.3">
      <c r="A174" s="3" t="s">
        <v>9450</v>
      </c>
      <c r="B174" s="1" t="s">
        <v>5928</v>
      </c>
    </row>
    <row r="175" spans="1:2" ht="14" x14ac:dyDescent="0.3">
      <c r="A175" s="3" t="s">
        <v>9943</v>
      </c>
      <c r="B175" s="1" t="s">
        <v>5928</v>
      </c>
    </row>
    <row r="176" spans="1:2" ht="14" x14ac:dyDescent="0.3">
      <c r="A176" s="3" t="s">
        <v>9815</v>
      </c>
      <c r="B176" s="1" t="s">
        <v>5928</v>
      </c>
    </row>
    <row r="177" spans="1:2" ht="14" x14ac:dyDescent="0.3">
      <c r="A177" s="3" t="s">
        <v>10531</v>
      </c>
      <c r="B177" s="1" t="s">
        <v>5928</v>
      </c>
    </row>
    <row r="178" spans="1:2" ht="14" x14ac:dyDescent="0.3">
      <c r="A178" s="3" t="s">
        <v>11105</v>
      </c>
      <c r="B178" s="1" t="s">
        <v>5928</v>
      </c>
    </row>
    <row r="179" spans="1:2" ht="14" x14ac:dyDescent="0.3">
      <c r="A179" s="3" t="s">
        <v>9442</v>
      </c>
      <c r="B179" s="1" t="s">
        <v>5928</v>
      </c>
    </row>
    <row r="180" spans="1:2" ht="14" x14ac:dyDescent="0.3">
      <c r="A180" s="3" t="s">
        <v>9505</v>
      </c>
      <c r="B180" s="1" t="s">
        <v>5928</v>
      </c>
    </row>
    <row r="181" spans="1:2" ht="14" x14ac:dyDescent="0.3">
      <c r="A181" s="3" t="s">
        <v>9517</v>
      </c>
      <c r="B181" s="1" t="s">
        <v>5928</v>
      </c>
    </row>
    <row r="182" spans="1:2" ht="14" x14ac:dyDescent="0.3">
      <c r="A182" s="3" t="s">
        <v>10945</v>
      </c>
      <c r="B182" s="1" t="s">
        <v>5928</v>
      </c>
    </row>
    <row r="183" spans="1:2" ht="14" x14ac:dyDescent="0.3">
      <c r="A183" s="3" t="s">
        <v>10761</v>
      </c>
      <c r="B183" s="1" t="s">
        <v>5928</v>
      </c>
    </row>
    <row r="184" spans="1:2" ht="14" x14ac:dyDescent="0.3">
      <c r="A184" s="3" t="s">
        <v>10882</v>
      </c>
      <c r="B184" s="1" t="s">
        <v>5928</v>
      </c>
    </row>
    <row r="185" spans="1:2" ht="14" x14ac:dyDescent="0.3">
      <c r="A185" s="3" t="s">
        <v>9926</v>
      </c>
      <c r="B185" s="1" t="s">
        <v>5928</v>
      </c>
    </row>
    <row r="186" spans="1:2" ht="14" x14ac:dyDescent="0.3">
      <c r="A186" s="3" t="s">
        <v>9506</v>
      </c>
      <c r="B186" s="1" t="s">
        <v>5928</v>
      </c>
    </row>
    <row r="187" spans="1:2" ht="14" x14ac:dyDescent="0.3">
      <c r="A187" s="3" t="s">
        <v>10406</v>
      </c>
      <c r="B187" s="1" t="s">
        <v>5928</v>
      </c>
    </row>
    <row r="188" spans="1:2" ht="14" x14ac:dyDescent="0.3">
      <c r="A188" s="3" t="s">
        <v>9568</v>
      </c>
      <c r="B188" s="1" t="s">
        <v>5928</v>
      </c>
    </row>
    <row r="189" spans="1:2" ht="14" x14ac:dyDescent="0.3">
      <c r="A189" s="3" t="s">
        <v>10675</v>
      </c>
      <c r="B189" s="1" t="s">
        <v>5928</v>
      </c>
    </row>
    <row r="190" spans="1:2" ht="14" x14ac:dyDescent="0.3">
      <c r="A190" s="3" t="s">
        <v>9516</v>
      </c>
      <c r="B190" s="1" t="s">
        <v>5928</v>
      </c>
    </row>
    <row r="191" spans="1:2" ht="14" x14ac:dyDescent="0.3">
      <c r="A191" s="3" t="s">
        <v>10603</v>
      </c>
      <c r="B191" s="1" t="s">
        <v>5928</v>
      </c>
    </row>
    <row r="192" spans="1:2" ht="14" x14ac:dyDescent="0.3">
      <c r="A192" s="3" t="s">
        <v>10286</v>
      </c>
      <c r="B192" s="1" t="s">
        <v>5928</v>
      </c>
    </row>
    <row r="193" spans="1:2" ht="14" x14ac:dyDescent="0.3">
      <c r="A193" s="3" t="s">
        <v>9405</v>
      </c>
      <c r="B193" s="1" t="s">
        <v>5928</v>
      </c>
    </row>
    <row r="194" spans="1:2" ht="14" x14ac:dyDescent="0.3">
      <c r="A194" s="3" t="s">
        <v>9688</v>
      </c>
      <c r="B194" s="1" t="s">
        <v>5928</v>
      </c>
    </row>
    <row r="195" spans="1:2" ht="14" x14ac:dyDescent="0.3">
      <c r="A195" s="3" t="s">
        <v>9720</v>
      </c>
      <c r="B195" s="1" t="s">
        <v>5928</v>
      </c>
    </row>
    <row r="196" spans="1:2" ht="14" x14ac:dyDescent="0.3">
      <c r="A196" s="3" t="s">
        <v>11098</v>
      </c>
      <c r="B196" s="1" t="s">
        <v>5928</v>
      </c>
    </row>
    <row r="197" spans="1:2" ht="14" x14ac:dyDescent="0.3">
      <c r="A197" s="3" t="s">
        <v>10545</v>
      </c>
      <c r="B197" s="1" t="s">
        <v>5928</v>
      </c>
    </row>
    <row r="198" spans="1:2" ht="14" x14ac:dyDescent="0.3">
      <c r="A198" s="3" t="s">
        <v>9939</v>
      </c>
      <c r="B198" s="1" t="s">
        <v>5928</v>
      </c>
    </row>
    <row r="199" spans="1:2" ht="14" x14ac:dyDescent="0.3">
      <c r="A199" s="3" t="s">
        <v>10482</v>
      </c>
      <c r="B199" s="1" t="s">
        <v>5928</v>
      </c>
    </row>
    <row r="200" spans="1:2" ht="14" x14ac:dyDescent="0.3">
      <c r="A200" s="3" t="s">
        <v>9474</v>
      </c>
      <c r="B200" s="1" t="s">
        <v>5928</v>
      </c>
    </row>
    <row r="201" spans="1:2" ht="14" x14ac:dyDescent="0.3">
      <c r="A201" s="3" t="s">
        <v>10671</v>
      </c>
      <c r="B201" s="1" t="s">
        <v>5928</v>
      </c>
    </row>
    <row r="202" spans="1:2" ht="14" x14ac:dyDescent="0.3">
      <c r="A202" s="3" t="s">
        <v>11075</v>
      </c>
      <c r="B202" s="1" t="s">
        <v>5928</v>
      </c>
    </row>
    <row r="203" spans="1:2" ht="14" x14ac:dyDescent="0.3">
      <c r="A203" s="3" t="s">
        <v>9727</v>
      </c>
      <c r="B203" s="1" t="s">
        <v>5928</v>
      </c>
    </row>
    <row r="204" spans="1:2" ht="14" x14ac:dyDescent="0.3">
      <c r="A204" s="3" t="s">
        <v>10753</v>
      </c>
      <c r="B204" s="1" t="s">
        <v>5928</v>
      </c>
    </row>
    <row r="205" spans="1:2" ht="14" x14ac:dyDescent="0.3">
      <c r="A205" s="3" t="s">
        <v>11085</v>
      </c>
      <c r="B205" s="1" t="s">
        <v>5928</v>
      </c>
    </row>
    <row r="206" spans="1:2" ht="14" x14ac:dyDescent="0.3">
      <c r="A206" s="3" t="s">
        <v>9708</v>
      </c>
      <c r="B206" s="1" t="s">
        <v>5928</v>
      </c>
    </row>
    <row r="207" spans="1:2" ht="14" x14ac:dyDescent="0.3">
      <c r="A207" s="3" t="s">
        <v>9991</v>
      </c>
      <c r="B207" s="1" t="s">
        <v>5928</v>
      </c>
    </row>
    <row r="208" spans="1:2" ht="14" x14ac:dyDescent="0.3">
      <c r="A208" s="3" t="s">
        <v>10939</v>
      </c>
      <c r="B208" s="1" t="s">
        <v>5928</v>
      </c>
    </row>
    <row r="209" spans="1:2" ht="14" x14ac:dyDescent="0.3">
      <c r="A209" s="3" t="s">
        <v>10466</v>
      </c>
      <c r="B209" s="1" t="s">
        <v>5928</v>
      </c>
    </row>
    <row r="210" spans="1:2" ht="14" x14ac:dyDescent="0.3">
      <c r="A210" s="3" t="s">
        <v>11003</v>
      </c>
      <c r="B210" s="1" t="s">
        <v>5928</v>
      </c>
    </row>
    <row r="211" spans="1:2" ht="14" x14ac:dyDescent="0.3">
      <c r="A211" s="3" t="s">
        <v>10759</v>
      </c>
      <c r="B211" s="1" t="s">
        <v>5928</v>
      </c>
    </row>
    <row r="212" spans="1:2" ht="14" x14ac:dyDescent="0.3">
      <c r="A212" s="3" t="s">
        <v>10006</v>
      </c>
      <c r="B212" s="1" t="s">
        <v>5928</v>
      </c>
    </row>
    <row r="213" spans="1:2" ht="14" x14ac:dyDescent="0.3">
      <c r="A213" s="3" t="s">
        <v>9592</v>
      </c>
      <c r="B213" s="1" t="s">
        <v>5928</v>
      </c>
    </row>
    <row r="214" spans="1:2" ht="14" x14ac:dyDescent="0.3">
      <c r="A214" s="3" t="s">
        <v>10445</v>
      </c>
      <c r="B214" s="1" t="s">
        <v>5928</v>
      </c>
    </row>
    <row r="215" spans="1:2" ht="14" x14ac:dyDescent="0.3">
      <c r="A215" s="3" t="s">
        <v>11017</v>
      </c>
      <c r="B215" s="1" t="s">
        <v>5928</v>
      </c>
    </row>
    <row r="216" spans="1:2" ht="14" x14ac:dyDescent="0.3">
      <c r="A216" s="3" t="s">
        <v>9901</v>
      </c>
      <c r="B216" s="1" t="s">
        <v>5928</v>
      </c>
    </row>
    <row r="217" spans="1:2" ht="14" x14ac:dyDescent="0.3">
      <c r="A217" s="3" t="s">
        <v>10264</v>
      </c>
      <c r="B217" s="1" t="s">
        <v>5928</v>
      </c>
    </row>
    <row r="218" spans="1:2" ht="14" x14ac:dyDescent="0.3">
      <c r="A218" s="3" t="s">
        <v>10937</v>
      </c>
      <c r="B218" s="1" t="s">
        <v>5928</v>
      </c>
    </row>
    <row r="219" spans="1:2" ht="14" x14ac:dyDescent="0.3">
      <c r="A219" s="3" t="s">
        <v>10057</v>
      </c>
      <c r="B219" s="1" t="s">
        <v>5928</v>
      </c>
    </row>
    <row r="220" spans="1:2" ht="14" x14ac:dyDescent="0.3">
      <c r="A220" s="3" t="s">
        <v>9565</v>
      </c>
      <c r="B220" s="1" t="s">
        <v>5928</v>
      </c>
    </row>
    <row r="221" spans="1:2" ht="14" x14ac:dyDescent="0.3">
      <c r="A221" s="3" t="s">
        <v>10801</v>
      </c>
      <c r="B221" s="1" t="s">
        <v>5928</v>
      </c>
    </row>
    <row r="222" spans="1:2" ht="14" x14ac:dyDescent="0.3">
      <c r="A222" s="3" t="s">
        <v>9570</v>
      </c>
      <c r="B222" s="1" t="s">
        <v>5928</v>
      </c>
    </row>
    <row r="223" spans="1:2" ht="14" x14ac:dyDescent="0.3">
      <c r="A223" s="3" t="s">
        <v>10219</v>
      </c>
      <c r="B223" s="1" t="s">
        <v>5928</v>
      </c>
    </row>
    <row r="224" spans="1:2" ht="14" x14ac:dyDescent="0.3">
      <c r="A224" s="3" t="s">
        <v>10033</v>
      </c>
      <c r="B224" s="1" t="s">
        <v>5928</v>
      </c>
    </row>
    <row r="225" spans="1:2" ht="14" x14ac:dyDescent="0.3">
      <c r="A225" s="3" t="s">
        <v>9880</v>
      </c>
      <c r="B225" s="1" t="s">
        <v>5928</v>
      </c>
    </row>
    <row r="226" spans="1:2" ht="14" x14ac:dyDescent="0.3">
      <c r="A226" s="3" t="s">
        <v>10454</v>
      </c>
      <c r="B226" s="1" t="s">
        <v>5928</v>
      </c>
    </row>
    <row r="227" spans="1:2" ht="14" x14ac:dyDescent="0.3">
      <c r="A227" s="3" t="s">
        <v>9741</v>
      </c>
      <c r="B227" s="1" t="s">
        <v>5928</v>
      </c>
    </row>
    <row r="228" spans="1:2" ht="14" x14ac:dyDescent="0.3">
      <c r="A228" s="3" t="s">
        <v>11043</v>
      </c>
      <c r="B228" s="1" t="s">
        <v>5928</v>
      </c>
    </row>
    <row r="229" spans="1:2" ht="14" x14ac:dyDescent="0.3">
      <c r="A229" s="3" t="s">
        <v>10921</v>
      </c>
      <c r="B229" s="1" t="s">
        <v>5928</v>
      </c>
    </row>
    <row r="230" spans="1:2" ht="14" x14ac:dyDescent="0.3">
      <c r="A230" s="3" t="s">
        <v>10380</v>
      </c>
      <c r="B230" s="1" t="s">
        <v>5928</v>
      </c>
    </row>
    <row r="231" spans="1:2" ht="14" x14ac:dyDescent="0.3">
      <c r="A231" s="3" t="s">
        <v>10220</v>
      </c>
      <c r="B231" s="1" t="s">
        <v>5928</v>
      </c>
    </row>
    <row r="232" spans="1:2" ht="14" x14ac:dyDescent="0.3">
      <c r="A232" s="3" t="s">
        <v>9579</v>
      </c>
      <c r="B232" s="1" t="s">
        <v>5928</v>
      </c>
    </row>
    <row r="233" spans="1:2" ht="14" x14ac:dyDescent="0.3">
      <c r="A233" s="3" t="s">
        <v>10535</v>
      </c>
      <c r="B233" s="1" t="s">
        <v>5928</v>
      </c>
    </row>
    <row r="234" spans="1:2" ht="14" x14ac:dyDescent="0.3">
      <c r="A234" s="3" t="s">
        <v>9513</v>
      </c>
      <c r="B234" s="1" t="s">
        <v>5928</v>
      </c>
    </row>
    <row r="235" spans="1:2" ht="14" x14ac:dyDescent="0.3">
      <c r="A235" s="3" t="s">
        <v>10438</v>
      </c>
      <c r="B235" s="1" t="s">
        <v>5928</v>
      </c>
    </row>
    <row r="236" spans="1:2" ht="14" x14ac:dyDescent="0.3">
      <c r="A236" s="3" t="s">
        <v>10926</v>
      </c>
      <c r="B236" s="1" t="s">
        <v>5928</v>
      </c>
    </row>
    <row r="237" spans="1:2" ht="14" x14ac:dyDescent="0.3">
      <c r="A237" s="3" t="s">
        <v>10652</v>
      </c>
      <c r="B237" s="1" t="s">
        <v>5928</v>
      </c>
    </row>
    <row r="238" spans="1:2" ht="14" x14ac:dyDescent="0.3">
      <c r="A238" s="3" t="s">
        <v>11028</v>
      </c>
      <c r="B238" s="1" t="s">
        <v>5928</v>
      </c>
    </row>
    <row r="239" spans="1:2" ht="14" x14ac:dyDescent="0.3">
      <c r="A239" s="3" t="s">
        <v>10313</v>
      </c>
      <c r="B239" s="1" t="s">
        <v>5928</v>
      </c>
    </row>
    <row r="240" spans="1:2" ht="14" x14ac:dyDescent="0.3">
      <c r="A240" s="3" t="s">
        <v>10837</v>
      </c>
      <c r="B240" s="1" t="s">
        <v>5928</v>
      </c>
    </row>
    <row r="241" spans="1:2" ht="14" x14ac:dyDescent="0.3">
      <c r="A241" s="3" t="s">
        <v>10249</v>
      </c>
      <c r="B241" s="1" t="s">
        <v>5928</v>
      </c>
    </row>
    <row r="242" spans="1:2" ht="14" x14ac:dyDescent="0.3">
      <c r="A242" s="3" t="s">
        <v>10205</v>
      </c>
      <c r="B242" s="1" t="s">
        <v>5928</v>
      </c>
    </row>
    <row r="243" spans="1:2" ht="14" x14ac:dyDescent="0.3">
      <c r="A243" s="3" t="s">
        <v>10041</v>
      </c>
      <c r="B243" s="1" t="s">
        <v>5928</v>
      </c>
    </row>
    <row r="244" spans="1:2" ht="14" x14ac:dyDescent="0.3">
      <c r="A244" s="3" t="s">
        <v>10350</v>
      </c>
      <c r="B244" s="1" t="s">
        <v>5928</v>
      </c>
    </row>
    <row r="245" spans="1:2" ht="14" x14ac:dyDescent="0.3">
      <c r="A245" s="3" t="s">
        <v>9582</v>
      </c>
      <c r="B245" s="1" t="s">
        <v>5928</v>
      </c>
    </row>
    <row r="246" spans="1:2" ht="14" x14ac:dyDescent="0.3">
      <c r="A246" s="3" t="s">
        <v>10164</v>
      </c>
      <c r="B246" s="1" t="s">
        <v>5928</v>
      </c>
    </row>
    <row r="247" spans="1:2" ht="14" x14ac:dyDescent="0.3">
      <c r="A247" s="3" t="s">
        <v>10053</v>
      </c>
      <c r="B247" s="1" t="s">
        <v>5928</v>
      </c>
    </row>
    <row r="248" spans="1:2" ht="14" x14ac:dyDescent="0.3">
      <c r="A248" s="3" t="s">
        <v>10327</v>
      </c>
      <c r="B248" s="1" t="s">
        <v>5928</v>
      </c>
    </row>
    <row r="249" spans="1:2" ht="14" x14ac:dyDescent="0.3">
      <c r="A249" s="3" t="s">
        <v>9838</v>
      </c>
      <c r="B249" s="1" t="s">
        <v>5928</v>
      </c>
    </row>
    <row r="250" spans="1:2" ht="14" x14ac:dyDescent="0.3">
      <c r="A250" s="3" t="s">
        <v>10890</v>
      </c>
      <c r="B250" s="1" t="s">
        <v>5928</v>
      </c>
    </row>
    <row r="251" spans="1:2" ht="14" x14ac:dyDescent="0.3">
      <c r="A251" s="3" t="s">
        <v>9526</v>
      </c>
      <c r="B251" s="1" t="s">
        <v>5928</v>
      </c>
    </row>
    <row r="252" spans="1:2" ht="14" x14ac:dyDescent="0.3">
      <c r="A252" s="3" t="s">
        <v>10236</v>
      </c>
      <c r="B252" s="1" t="s">
        <v>5928</v>
      </c>
    </row>
    <row r="253" spans="1:2" ht="14" x14ac:dyDescent="0.3">
      <c r="A253" s="3" t="s">
        <v>10994</v>
      </c>
      <c r="B253" s="1" t="s">
        <v>5928</v>
      </c>
    </row>
    <row r="254" spans="1:2" ht="14" x14ac:dyDescent="0.3">
      <c r="A254" s="3" t="s">
        <v>10825</v>
      </c>
      <c r="B254" s="1" t="s">
        <v>5928</v>
      </c>
    </row>
    <row r="255" spans="1:2" ht="14" x14ac:dyDescent="0.3">
      <c r="A255" s="3" t="s">
        <v>6657</v>
      </c>
      <c r="B255" s="1" t="s">
        <v>5928</v>
      </c>
    </row>
    <row r="256" spans="1:2" ht="14" x14ac:dyDescent="0.3">
      <c r="A256" s="3" t="s">
        <v>6371</v>
      </c>
      <c r="B256" s="1" t="s">
        <v>5928</v>
      </c>
    </row>
    <row r="257" spans="1:2" ht="14" x14ac:dyDescent="0.3">
      <c r="A257" s="3" t="s">
        <v>6888</v>
      </c>
      <c r="B257" s="1" t="s">
        <v>5928</v>
      </c>
    </row>
    <row r="258" spans="1:2" ht="14" x14ac:dyDescent="0.3">
      <c r="A258" s="3" t="s">
        <v>6764</v>
      </c>
      <c r="B258" s="1" t="s">
        <v>5928</v>
      </c>
    </row>
    <row r="259" spans="1:2" ht="14" x14ac:dyDescent="0.3">
      <c r="A259" s="3" t="s">
        <v>6939</v>
      </c>
      <c r="B259" s="1" t="s">
        <v>5928</v>
      </c>
    </row>
    <row r="260" spans="1:2" ht="14" x14ac:dyDescent="0.3">
      <c r="A260" s="3" t="s">
        <v>6457</v>
      </c>
      <c r="B260" s="1" t="s">
        <v>5928</v>
      </c>
    </row>
    <row r="261" spans="1:2" ht="14" x14ac:dyDescent="0.3">
      <c r="A261" s="3" t="s">
        <v>6116</v>
      </c>
      <c r="B261" s="1" t="s">
        <v>5928</v>
      </c>
    </row>
    <row r="262" spans="1:2" ht="14" x14ac:dyDescent="0.3">
      <c r="A262" s="3" t="s">
        <v>7276</v>
      </c>
      <c r="B262" s="1" t="s">
        <v>5928</v>
      </c>
    </row>
    <row r="263" spans="1:2" ht="14" x14ac:dyDescent="0.3">
      <c r="A263" s="3" t="s">
        <v>8013</v>
      </c>
      <c r="B263" s="1" t="s">
        <v>5928</v>
      </c>
    </row>
    <row r="264" spans="1:2" ht="14" x14ac:dyDescent="0.3">
      <c r="A264" s="3" t="s">
        <v>7476</v>
      </c>
      <c r="B264" s="1" t="s">
        <v>5928</v>
      </c>
    </row>
    <row r="265" spans="1:2" ht="14" x14ac:dyDescent="0.3">
      <c r="A265" s="3" t="s">
        <v>8030</v>
      </c>
      <c r="B265" s="1" t="s">
        <v>5928</v>
      </c>
    </row>
    <row r="266" spans="1:2" ht="14" x14ac:dyDescent="0.3">
      <c r="A266" s="3" t="s">
        <v>7182</v>
      </c>
      <c r="B266" s="1" t="s">
        <v>5928</v>
      </c>
    </row>
    <row r="267" spans="1:2" ht="14" x14ac:dyDescent="0.3">
      <c r="A267" s="3" t="s">
        <v>7659</v>
      </c>
      <c r="B267" s="1" t="s">
        <v>5928</v>
      </c>
    </row>
    <row r="268" spans="1:2" ht="14" x14ac:dyDescent="0.3">
      <c r="A268" s="3" t="s">
        <v>7246</v>
      </c>
      <c r="B268" s="1" t="s">
        <v>5928</v>
      </c>
    </row>
    <row r="269" spans="1:2" ht="14" x14ac:dyDescent="0.3">
      <c r="A269" s="3" t="s">
        <v>8425</v>
      </c>
      <c r="B269" s="1" t="s">
        <v>5928</v>
      </c>
    </row>
    <row r="270" spans="1:2" ht="14" x14ac:dyDescent="0.3">
      <c r="A270" s="3" t="s">
        <v>9221</v>
      </c>
      <c r="B270" s="1" t="s">
        <v>5928</v>
      </c>
    </row>
    <row r="271" spans="1:2" ht="14" x14ac:dyDescent="0.3">
      <c r="A271" s="3" t="s">
        <v>9376</v>
      </c>
      <c r="B271" s="1" t="s">
        <v>5928</v>
      </c>
    </row>
    <row r="272" spans="1:2" ht="14" x14ac:dyDescent="0.3">
      <c r="A272" s="3" t="s">
        <v>9193</v>
      </c>
      <c r="B272" s="1" t="s">
        <v>5928</v>
      </c>
    </row>
    <row r="273" spans="1:2" ht="14" x14ac:dyDescent="0.3">
      <c r="A273" s="3" t="s">
        <v>9149</v>
      </c>
      <c r="B273" s="1" t="s">
        <v>5928</v>
      </c>
    </row>
    <row r="274" spans="1:2" ht="14" x14ac:dyDescent="0.3">
      <c r="A274" s="3" t="s">
        <v>8932</v>
      </c>
      <c r="B274" s="1" t="s">
        <v>5928</v>
      </c>
    </row>
    <row r="275" spans="1:2" ht="14" x14ac:dyDescent="0.3">
      <c r="A275" s="3" t="s">
        <v>8437</v>
      </c>
      <c r="B275" s="1" t="s">
        <v>5928</v>
      </c>
    </row>
    <row r="276" spans="1:2" ht="14" x14ac:dyDescent="0.3">
      <c r="A276" s="3" t="s">
        <v>8708</v>
      </c>
      <c r="B276" s="1" t="s">
        <v>5928</v>
      </c>
    </row>
    <row r="277" spans="1:2" ht="14" x14ac:dyDescent="0.3">
      <c r="A277" s="3" t="s">
        <v>8561</v>
      </c>
      <c r="B277" s="1" t="s">
        <v>5928</v>
      </c>
    </row>
    <row r="278" spans="1:2" ht="14" x14ac:dyDescent="0.3">
      <c r="A278" s="3" t="s">
        <v>9283</v>
      </c>
      <c r="B278" s="1" t="s">
        <v>5928</v>
      </c>
    </row>
    <row r="279" spans="1:2" ht="14" x14ac:dyDescent="0.3">
      <c r="A279" s="3" t="s">
        <v>8171</v>
      </c>
      <c r="B279" s="1" t="s">
        <v>5928</v>
      </c>
    </row>
    <row r="280" spans="1:2" ht="14" x14ac:dyDescent="0.3">
      <c r="A280" s="3" t="s">
        <v>8355</v>
      </c>
      <c r="B280" s="1" t="s">
        <v>5928</v>
      </c>
    </row>
    <row r="281" spans="1:2" ht="14" x14ac:dyDescent="0.3">
      <c r="A281" s="3" t="s">
        <v>8831</v>
      </c>
      <c r="B281" s="1" t="s">
        <v>5928</v>
      </c>
    </row>
    <row r="282" spans="1:2" ht="14" x14ac:dyDescent="0.3">
      <c r="A282" s="3" t="s">
        <v>8238</v>
      </c>
      <c r="B282" s="1" t="s">
        <v>5928</v>
      </c>
    </row>
    <row r="283" spans="1:2" ht="14" x14ac:dyDescent="0.3">
      <c r="A283" s="3" t="s">
        <v>8517</v>
      </c>
      <c r="B283" s="1" t="s">
        <v>5928</v>
      </c>
    </row>
    <row r="284" spans="1:2" ht="14" x14ac:dyDescent="0.3">
      <c r="A284" s="3" t="s">
        <v>8216</v>
      </c>
      <c r="B284" s="1" t="s">
        <v>5928</v>
      </c>
    </row>
    <row r="285" spans="1:2" ht="14" x14ac:dyDescent="0.3">
      <c r="A285" s="3" t="s">
        <v>8931</v>
      </c>
      <c r="B285" s="1" t="s">
        <v>5928</v>
      </c>
    </row>
    <row r="286" spans="1:2" ht="14" x14ac:dyDescent="0.3">
      <c r="A286" s="3" t="s">
        <v>10485</v>
      </c>
      <c r="B286" s="1" t="s">
        <v>5928</v>
      </c>
    </row>
    <row r="287" spans="1:2" ht="14" x14ac:dyDescent="0.3">
      <c r="A287" s="3" t="s">
        <v>10152</v>
      </c>
      <c r="B287" s="1" t="s">
        <v>5928</v>
      </c>
    </row>
    <row r="288" spans="1:2" ht="14" x14ac:dyDescent="0.3">
      <c r="A288" s="3" t="s">
        <v>10059</v>
      </c>
      <c r="B288" s="1" t="s">
        <v>5928</v>
      </c>
    </row>
    <row r="289" spans="1:2" ht="14" x14ac:dyDescent="0.3">
      <c r="A289" s="3" t="s">
        <v>10746</v>
      </c>
      <c r="B289" s="1" t="s">
        <v>5928</v>
      </c>
    </row>
    <row r="290" spans="1:2" ht="14" x14ac:dyDescent="0.3">
      <c r="A290" s="3" t="s">
        <v>10187</v>
      </c>
      <c r="B290" s="1" t="s">
        <v>5928</v>
      </c>
    </row>
    <row r="291" spans="1:2" ht="14" x14ac:dyDescent="0.3">
      <c r="A291" s="3" t="s">
        <v>10298</v>
      </c>
      <c r="B291" s="1" t="s">
        <v>5928</v>
      </c>
    </row>
    <row r="292" spans="1:2" ht="14" x14ac:dyDescent="0.3">
      <c r="A292" s="3" t="s">
        <v>10069</v>
      </c>
      <c r="B292" s="1" t="s">
        <v>5928</v>
      </c>
    </row>
    <row r="293" spans="1:2" ht="14" x14ac:dyDescent="0.3">
      <c r="A293" s="3" t="s">
        <v>10736</v>
      </c>
      <c r="B293" s="1" t="s">
        <v>5928</v>
      </c>
    </row>
    <row r="294" spans="1:2" ht="14" x14ac:dyDescent="0.3">
      <c r="A294" s="3" t="s">
        <v>9614</v>
      </c>
      <c r="B294" s="1" t="s">
        <v>5928</v>
      </c>
    </row>
    <row r="295" spans="1:2" ht="14" x14ac:dyDescent="0.3">
      <c r="A295" s="3" t="s">
        <v>9824</v>
      </c>
      <c r="B295" s="1" t="s">
        <v>5928</v>
      </c>
    </row>
    <row r="296" spans="1:2" ht="14" x14ac:dyDescent="0.3">
      <c r="A296" s="3" t="s">
        <v>9835</v>
      </c>
      <c r="B296" s="1" t="s">
        <v>5928</v>
      </c>
    </row>
    <row r="297" spans="1:2" ht="14" x14ac:dyDescent="0.3">
      <c r="A297" s="3" t="s">
        <v>10136</v>
      </c>
      <c r="B297" s="1" t="s">
        <v>5928</v>
      </c>
    </row>
  </sheetData>
  <autoFilter ref="A1:B297" xr:uid="{00000000-0001-0000-0300-000000000000}"/>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5DDB527B-CFE5-4FA7-BA47-B8B7D44056C6}">
  <ds:schemaRefs/>
</ds:datastoreItem>
</file>

<file path=customXml/itemProps2.xml><?xml version="1.0" encoding="utf-8"?>
<ds:datastoreItem xmlns:ds="http://schemas.openxmlformats.org/officeDocument/2006/customXml" ds:itemID="{929FB6DE-FC2B-4958-8379-012F5E63A668}">
  <ds:schemaRefs/>
</ds:datastoreItem>
</file>

<file path=customXml/itemProps3.xml><?xml version="1.0" encoding="utf-8"?>
<ds:datastoreItem xmlns:ds="http://schemas.openxmlformats.org/officeDocument/2006/customXml" ds:itemID="{4A5CCA6E-653B-4BCC-9C4E-77C0DD3CD1F1}">
  <ds:schemaRefs/>
</ds:datastoreItem>
</file>

<file path=customXml/itemProps4.xml><?xml version="1.0" encoding="utf-8"?>
<ds:datastoreItem xmlns:ds="http://schemas.openxmlformats.org/officeDocument/2006/customXml" ds:itemID="{6ED86A9A-F667-48AE-9BA3-E922A0735005}">
  <ds:schemaRefs/>
</ds:datastoreItem>
</file>

<file path=customXml/itemProps5.xml><?xml version="1.0" encoding="utf-8"?>
<ds:datastoreItem xmlns:ds="http://schemas.openxmlformats.org/officeDocument/2006/customXml" ds:itemID="{FBF23EA7-6FDC-4A89-8BB8-2A4BD1902086}">
  <ds:schemaRefs/>
</ds:datastoreItem>
</file>

<file path=customXml/itemProps6.xml><?xml version="1.0" encoding="utf-8"?>
<ds:datastoreItem xmlns:ds="http://schemas.openxmlformats.org/officeDocument/2006/customXml" ds:itemID="{00986165-B121-4232-BE73-20DB6049EBD2}">
  <ds:schemaRefs/>
</ds:datastoreItem>
</file>

<file path=customXml/itemProps7.xml><?xml version="1.0" encoding="utf-8"?>
<ds:datastoreItem xmlns:ds="http://schemas.openxmlformats.org/officeDocument/2006/customXml" ds:itemID="{6E38AD67-9E5B-4ACD-9B11-08E2BA07BB34}">
  <ds:schemaRefs/>
</ds:datastoreItem>
</file>

<file path=customXml/itemProps8.xml><?xml version="1.0" encoding="utf-8"?>
<ds:datastoreItem xmlns:ds="http://schemas.openxmlformats.org/officeDocument/2006/customXml" ds:itemID="{8BC2225B-7F19-4400-9FA2-904DB30D7D34}">
  <ds:schemaRefs/>
</ds:datastoreItem>
</file>

<file path=customXml/itemProps9.xml><?xml version="1.0" encoding="utf-8"?>
<ds:datastoreItem xmlns:ds="http://schemas.openxmlformats.org/officeDocument/2006/customXml" ds:itemID="{1C4D407C-CE9A-4FF5-A395-03690FB93220}">
  <ds:schemaRefs/>
</ds:datastoreItem>
</file>

<file path=customXml/itemProps10.xml><?xml version="1.0" encoding="utf-8"?>
<ds:datastoreItem xmlns:ds="http://schemas.openxmlformats.org/officeDocument/2006/customXml" ds:itemID="{3C6AD43E-2F45-48DE-BFCF-DA970FF4549C}">
  <ds:schemaRefs/>
</ds:datastoreItem>
</file>

<file path=customXml/itemProps11.xml><?xml version="1.0" encoding="utf-8"?>
<ds:datastoreItem xmlns:ds="http://schemas.openxmlformats.org/officeDocument/2006/customXml" ds:itemID="{2751217E-EED0-4B2C-B50A-7740BDCDF962}">
  <ds:schemaRefs/>
</ds:datastoreItem>
</file>

<file path=customXml/itemProps12.xml><?xml version="1.0" encoding="utf-8"?>
<ds:datastoreItem xmlns:ds="http://schemas.openxmlformats.org/officeDocument/2006/customXml" ds:itemID="{BF4B3FC4-A6F5-4E9D-B892-5FDE42BEC359}">
  <ds:schemaRefs/>
</ds:datastoreItem>
</file>

<file path=customXml/itemProps13.xml><?xml version="1.0" encoding="utf-8"?>
<ds:datastoreItem xmlns:ds="http://schemas.openxmlformats.org/officeDocument/2006/customXml" ds:itemID="{927BEE65-77FA-4CAE-AC03-36002341B4E2}">
  <ds:schemaRefs/>
</ds:datastoreItem>
</file>

<file path=customXml/itemProps14.xml><?xml version="1.0" encoding="utf-8"?>
<ds:datastoreItem xmlns:ds="http://schemas.openxmlformats.org/officeDocument/2006/customXml" ds:itemID="{F35A1257-3110-43DA-8052-55C2F292D907}">
  <ds:schemaRefs/>
</ds:datastoreItem>
</file>

<file path=customXml/itemProps15.xml><?xml version="1.0" encoding="utf-8"?>
<ds:datastoreItem xmlns:ds="http://schemas.openxmlformats.org/officeDocument/2006/customXml" ds:itemID="{28AF9F0C-4001-4A14-B40F-B6F27C11C241}">
  <ds:schemaRefs/>
</ds:datastoreItem>
</file>

<file path=customXml/itemProps16.xml><?xml version="1.0" encoding="utf-8"?>
<ds:datastoreItem xmlns:ds="http://schemas.openxmlformats.org/officeDocument/2006/customXml" ds:itemID="{0BAD5C4D-6348-4284-9D88-34DB694FD309}">
  <ds:schemaRefs/>
</ds:datastoreItem>
</file>

<file path=customXml/itemProps17.xml><?xml version="1.0" encoding="utf-8"?>
<ds:datastoreItem xmlns:ds="http://schemas.openxmlformats.org/officeDocument/2006/customXml" ds:itemID="{B1014BE6-8CE8-4649-A544-C20369FEF0C3}">
  <ds:schemaRefs/>
</ds:datastoreItem>
</file>

<file path=customXml/itemProps18.xml><?xml version="1.0" encoding="utf-8"?>
<ds:datastoreItem xmlns:ds="http://schemas.openxmlformats.org/officeDocument/2006/customXml" ds:itemID="{B4E850E8-EDBA-43BC-BD83-92B526FC51ED}">
  <ds:schemaRefs/>
</ds:datastoreItem>
</file>

<file path=customXml/itemProps19.xml><?xml version="1.0" encoding="utf-8"?>
<ds:datastoreItem xmlns:ds="http://schemas.openxmlformats.org/officeDocument/2006/customXml" ds:itemID="{DBFCBBFB-28C5-4B91-ABD3-C7096E7F2FC3}">
  <ds:schemaRefs/>
</ds:datastoreItem>
</file>

<file path=customXml/itemProps20.xml><?xml version="1.0" encoding="utf-8"?>
<ds:datastoreItem xmlns:ds="http://schemas.openxmlformats.org/officeDocument/2006/customXml" ds:itemID="{1263C3FA-C199-4503-A110-39C23E5C2BB6}">
  <ds:schemaRefs/>
</ds:datastoreItem>
</file>

<file path=customXml/itemProps21.xml><?xml version="1.0" encoding="utf-8"?>
<ds:datastoreItem xmlns:ds="http://schemas.openxmlformats.org/officeDocument/2006/customXml" ds:itemID="{7DDEE866-18F6-4F1D-919D-4A75C9E65CAA}">
  <ds:schemaRefs/>
</ds:datastoreItem>
</file>

<file path=customXml/itemProps22.xml><?xml version="1.0" encoding="utf-8"?>
<ds:datastoreItem xmlns:ds="http://schemas.openxmlformats.org/officeDocument/2006/customXml" ds:itemID="{4C10C7E8-F0BA-4D62-B96F-1278257C60C2}">
  <ds:schemaRefs/>
</ds:datastoreItem>
</file>

<file path=customXml/itemProps23.xml><?xml version="1.0" encoding="utf-8"?>
<ds:datastoreItem xmlns:ds="http://schemas.openxmlformats.org/officeDocument/2006/customXml" ds:itemID="{560FB71D-34A4-44FA-B954-098E47965370}">
  <ds:schemaRefs/>
</ds:datastoreItem>
</file>

<file path=customXml/itemProps24.xml><?xml version="1.0" encoding="utf-8"?>
<ds:datastoreItem xmlns:ds="http://schemas.openxmlformats.org/officeDocument/2006/customXml" ds:itemID="{5571ECB0-51C7-4072-8A87-263219B89CAC}">
  <ds:schemaRefs/>
</ds:datastoreItem>
</file>

<file path=customXml/itemProps25.xml><?xml version="1.0" encoding="utf-8"?>
<ds:datastoreItem xmlns:ds="http://schemas.openxmlformats.org/officeDocument/2006/customXml" ds:itemID="{E13DE274-59B5-4B04-B08E-F9DE234319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Biznes Göstəriciləri(Pivot)</vt:lpstr>
      <vt:lpstr>Superstore Sales Dashboard</vt:lpstr>
      <vt:lpstr>Orders</vt:lpstr>
      <vt:lpstr>Hesablanan Sahələr(IF,IFS və s)</vt:lpstr>
      <vt:lpstr>People</vt:lpstr>
      <vt:lpstr>Products</vt:lpstr>
      <vt:lpstr>Returns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2020-04-16T21:41:12Z</dcterms:created>
  <dcterms:modified xsi:type="dcterms:W3CDTF">2026-08-03T19:23:45Z</dcterms:modified>
</cp:coreProperties>
</file>